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760" tabRatio="749" activeTab="2"/>
  </bookViews>
  <sheets>
    <sheet name="pns_A5EB03E23BB5F6A0E040640 (2)" sheetId="16" r:id="rId1"/>
    <sheet name="USUL25" sheetId="17" r:id="rId2"/>
    <sheet name="LAP PENSIUN 25" sheetId="2" r:id="rId3"/>
    <sheet name="rekap jml" sheetId="9" r:id="rId4"/>
  </sheets>
  <externalReferences>
    <externalReference r:id="rId5"/>
  </externalReferences>
  <definedNames>
    <definedName name="_xlnm._FilterDatabase" localSheetId="2" hidden="1">'LAP PENSIUN 25'!$A$3:$Z$193</definedName>
    <definedName name="_xlnm._FilterDatabase" localSheetId="0" hidden="1">'pns_A5EB03E23BB5F6A0E040640 (2)'!$A$1:$AX$4558</definedName>
    <definedName name="_xlnm._FilterDatabase" localSheetId="1" hidden="1">USUL25!$A$6:$R$128</definedName>
    <definedName name="data24">'pns_A5EB03E23BB5F6A0E040640 (2)'!$A$3:$AX$4558</definedName>
    <definedName name="DATAUSUL" localSheetId="1">USUL25!$A$3:$R$1048576</definedName>
    <definedName name="DATAusul">#REF!</definedName>
    <definedName name="nomor">#REF!</definedName>
    <definedName name="noSK">#REF!</definedName>
    <definedName name="noSK.III">#REF!</definedName>
    <definedName name="noSK21">#REF!</definedName>
    <definedName name="noSK22">#REF!</definedName>
    <definedName name="nosk22.II">#REF!</definedName>
    <definedName name="REKAP">'LAP PENSIUN 25'!$AQ$6:$AV$18</definedName>
    <definedName name="REKAP021">'LAP PENSIUN 25'!$AP$7:$AV$18</definedName>
    <definedName name="REKAP21">'LAP PENSIUN 25'!$AQ$7:$AV$18</definedName>
    <definedName name="SAPK04">'[1]DATA SAPK'!$1:$5299</definedName>
    <definedName name="sapk20">#REF!</definedName>
    <definedName name="sapk21">#REF!</definedName>
    <definedName name="sapk22">#REF!</definedName>
    <definedName name="siasn25">#REF!</definedName>
    <definedName name="Usul22">#REF!</definedName>
    <definedName name="USUL25">USUL25!$A$6:$R$1048576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B143" i="2"/>
  <c r="AE7"/>
  <c r="AE8"/>
  <c r="AE9"/>
  <c r="AE10"/>
  <c r="AE11"/>
  <c r="AE12"/>
  <c r="AE13"/>
  <c r="AE14"/>
  <c r="AE15"/>
  <c r="AE16"/>
  <c r="AE17"/>
  <c r="AE18"/>
  <c r="AE19"/>
  <c r="AE20"/>
  <c r="AE22"/>
  <c r="AE23"/>
  <c r="AE24"/>
  <c r="AE25"/>
  <c r="AE26"/>
  <c r="AE27"/>
  <c r="AE29"/>
  <c r="AE30"/>
  <c r="AE31"/>
  <c r="AE33"/>
  <c r="AE35"/>
  <c r="AE38"/>
  <c r="AE39"/>
  <c r="AE40"/>
  <c r="AE41"/>
  <c r="AE42"/>
  <c r="AE43"/>
  <c r="AE44"/>
  <c r="AE45"/>
  <c r="AE46"/>
  <c r="AE47"/>
  <c r="AE48"/>
  <c r="AE49"/>
  <c r="AE50"/>
  <c r="AE51"/>
  <c r="AE52"/>
  <c r="AE53"/>
  <c r="AE54"/>
  <c r="AE55"/>
  <c r="AE56"/>
  <c r="AE57"/>
  <c r="AE58"/>
  <c r="AE59"/>
  <c r="AE60"/>
  <c r="AE61"/>
  <c r="AE62"/>
  <c r="AE63"/>
  <c r="AE64"/>
  <c r="AE65"/>
  <c r="AE66"/>
  <c r="AE67"/>
  <c r="AE68"/>
  <c r="AE69"/>
  <c r="AE70"/>
  <c r="AE71"/>
  <c r="AE72"/>
  <c r="AE73"/>
  <c r="AE74"/>
  <c r="AE75"/>
  <c r="AE76"/>
  <c r="AE77"/>
  <c r="AE78"/>
  <c r="AE79"/>
  <c r="AE80"/>
  <c r="AE81"/>
  <c r="AE82"/>
  <c r="AE83"/>
  <c r="AE84"/>
  <c r="AE85"/>
  <c r="AE86"/>
  <c r="AE87"/>
  <c r="AE88"/>
  <c r="AE89"/>
  <c r="AE90"/>
  <c r="AE91"/>
  <c r="AE92"/>
  <c r="AE93"/>
  <c r="AE94"/>
  <c r="AE95"/>
  <c r="AE96"/>
  <c r="AE97"/>
  <c r="AE98"/>
  <c r="AE99"/>
  <c r="AE100"/>
  <c r="AE101"/>
  <c r="AE102"/>
  <c r="AE104"/>
  <c r="AE105"/>
  <c r="AE106"/>
  <c r="AE107"/>
  <c r="AE108"/>
  <c r="AE109"/>
  <c r="AE111"/>
  <c r="AE112"/>
  <c r="AE113"/>
  <c r="AE114"/>
  <c r="AE115"/>
  <c r="AE116"/>
  <c r="AE123"/>
  <c r="AE124"/>
  <c r="AE126"/>
  <c r="AE131"/>
  <c r="AE132"/>
  <c r="AE134"/>
  <c r="AE139"/>
  <c r="AE140"/>
  <c r="AE143"/>
  <c r="AE144"/>
  <c r="AE145"/>
  <c r="AE146"/>
  <c r="AE147"/>
  <c r="AE148"/>
  <c r="AE149"/>
  <c r="AE150"/>
  <c r="AE151"/>
  <c r="AE152"/>
  <c r="AE153"/>
  <c r="AE154"/>
  <c r="AE155"/>
  <c r="AE156"/>
  <c r="AE157"/>
  <c r="AE158"/>
  <c r="AE159"/>
  <c r="AE160"/>
  <c r="AE161"/>
  <c r="AE162"/>
  <c r="AE163"/>
  <c r="AE164"/>
  <c r="AE165"/>
  <c r="AE166"/>
  <c r="AE167"/>
  <c r="AE168"/>
  <c r="AE169"/>
  <c r="AE170"/>
  <c r="AE171"/>
  <c r="AE172"/>
  <c r="AE173"/>
  <c r="AE174"/>
  <c r="AE175"/>
  <c r="AE176"/>
  <c r="AE177"/>
  <c r="AE178"/>
  <c r="AE179"/>
  <c r="AE180"/>
  <c r="AE181"/>
  <c r="AE182"/>
  <c r="AE183"/>
  <c r="AE184"/>
  <c r="AE185"/>
  <c r="AE186"/>
  <c r="AE187"/>
  <c r="AE188"/>
  <c r="AE189"/>
  <c r="AE190"/>
  <c r="AE191"/>
  <c r="AE192"/>
  <c r="AE193"/>
  <c r="AE6"/>
  <c r="T111"/>
  <c r="U111" s="1"/>
  <c r="Y111"/>
  <c r="Z111" s="1"/>
  <c r="AC111"/>
  <c r="AG111"/>
  <c r="T112"/>
  <c r="U112" s="1"/>
  <c r="Y112"/>
  <c r="Z112" s="1"/>
  <c r="AC112"/>
  <c r="AG112"/>
  <c r="T113"/>
  <c r="U113" s="1"/>
  <c r="Y113"/>
  <c r="Z113" s="1"/>
  <c r="AC113"/>
  <c r="AG113"/>
  <c r="T114"/>
  <c r="U114" s="1"/>
  <c r="Y114"/>
  <c r="Z114" s="1"/>
  <c r="AC114"/>
  <c r="AG114"/>
  <c r="T115"/>
  <c r="U115" s="1"/>
  <c r="Y115"/>
  <c r="Z115" s="1"/>
  <c r="AC115"/>
  <c r="AG115"/>
  <c r="T116"/>
  <c r="U116" s="1"/>
  <c r="Y116"/>
  <c r="Z116" s="1"/>
  <c r="AC116"/>
  <c r="AG116"/>
  <c r="T117"/>
  <c r="U117" s="1"/>
  <c r="Y117"/>
  <c r="Z117" s="1"/>
  <c r="AG117"/>
  <c r="T118"/>
  <c r="U118" s="1"/>
  <c r="Y118"/>
  <c r="Z118" s="1"/>
  <c r="AG118"/>
  <c r="T119"/>
  <c r="U119" s="1"/>
  <c r="Y119"/>
  <c r="Z119" s="1"/>
  <c r="AG119"/>
  <c r="T120"/>
  <c r="U120" s="1"/>
  <c r="Y120"/>
  <c r="Z120" s="1"/>
  <c r="AG120"/>
  <c r="T121"/>
  <c r="U121" s="1"/>
  <c r="Y121"/>
  <c r="Z121" s="1"/>
  <c r="AG121"/>
  <c r="T122"/>
  <c r="U122" s="1"/>
  <c r="Y122"/>
  <c r="Z122" s="1"/>
  <c r="AG122"/>
  <c r="T123"/>
  <c r="U123" s="1"/>
  <c r="Y123"/>
  <c r="Z123" s="1"/>
  <c r="AC123"/>
  <c r="AG123"/>
  <c r="T124"/>
  <c r="U124" s="1"/>
  <c r="Y124"/>
  <c r="Z124" s="1"/>
  <c r="AC124"/>
  <c r="AG124"/>
  <c r="T125"/>
  <c r="U125" s="1"/>
  <c r="Y125"/>
  <c r="Z125" s="1"/>
  <c r="AG125"/>
  <c r="T126"/>
  <c r="U126" s="1"/>
  <c r="Y126"/>
  <c r="Z126" s="1"/>
  <c r="AC126"/>
  <c r="AG126"/>
  <c r="T127"/>
  <c r="U127" s="1"/>
  <c r="Y127"/>
  <c r="Z127" s="1"/>
  <c r="AG127"/>
  <c r="T128"/>
  <c r="U128" s="1"/>
  <c r="Y128"/>
  <c r="Z128" s="1"/>
  <c r="AG128"/>
  <c r="T129"/>
  <c r="U129" s="1"/>
  <c r="Y129"/>
  <c r="Z129" s="1"/>
  <c r="AG129"/>
  <c r="T130"/>
  <c r="U130" s="1"/>
  <c r="Y130"/>
  <c r="Z130" s="1"/>
  <c r="AG130"/>
  <c r="T131"/>
  <c r="U131" s="1"/>
  <c r="Y131"/>
  <c r="Z131" s="1"/>
  <c r="AC131"/>
  <c r="AG131"/>
  <c r="T132"/>
  <c r="U132" s="1"/>
  <c r="Y132"/>
  <c r="Z132" s="1"/>
  <c r="AC132"/>
  <c r="AG132"/>
  <c r="T133"/>
  <c r="U133" s="1"/>
  <c r="Y133"/>
  <c r="Z133" s="1"/>
  <c r="AG133"/>
  <c r="T134"/>
  <c r="U134" s="1"/>
  <c r="Y134"/>
  <c r="Z134" s="1"/>
  <c r="AC134"/>
  <c r="AG134"/>
  <c r="T135"/>
  <c r="U135" s="1"/>
  <c r="Y135"/>
  <c r="Z135" s="1"/>
  <c r="AG135"/>
  <c r="T136"/>
  <c r="U136" s="1"/>
  <c r="Y136"/>
  <c r="Z136" s="1"/>
  <c r="AG136"/>
  <c r="T137"/>
  <c r="U137" s="1"/>
  <c r="Y137"/>
  <c r="Z137" s="1"/>
  <c r="AG137"/>
  <c r="T138"/>
  <c r="U138" s="1"/>
  <c r="Y138"/>
  <c r="Z138" s="1"/>
  <c r="AG138"/>
  <c r="T139"/>
  <c r="U139" s="1"/>
  <c r="Y139"/>
  <c r="Z139" s="1"/>
  <c r="AC139"/>
  <c r="AG139"/>
  <c r="T140"/>
  <c r="U140" s="1"/>
  <c r="Y140"/>
  <c r="Z140" s="1"/>
  <c r="AC140"/>
  <c r="AG140"/>
  <c r="T141"/>
  <c r="U141" s="1"/>
  <c r="Y141"/>
  <c r="Z141" s="1"/>
  <c r="AG141"/>
  <c r="T142"/>
  <c r="U142" s="1"/>
  <c r="Y142"/>
  <c r="Z142" s="1"/>
  <c r="AG142"/>
  <c r="T143"/>
  <c r="U143" s="1"/>
  <c r="Y143"/>
  <c r="Z143" s="1"/>
  <c r="AC143"/>
  <c r="AG143"/>
  <c r="T144"/>
  <c r="U144" s="1"/>
  <c r="Y144"/>
  <c r="Z144" s="1"/>
  <c r="AC144"/>
  <c r="AG144"/>
  <c r="T145"/>
  <c r="U145" s="1"/>
  <c r="Y145"/>
  <c r="Z145" s="1"/>
  <c r="AC145"/>
  <c r="AG145"/>
  <c r="T146"/>
  <c r="U146" s="1"/>
  <c r="Y146"/>
  <c r="Z146" s="1"/>
  <c r="AC146"/>
  <c r="AG146"/>
  <c r="T147"/>
  <c r="U147" s="1"/>
  <c r="Y147"/>
  <c r="Z147" s="1"/>
  <c r="AC147"/>
  <c r="AG147"/>
  <c r="T148"/>
  <c r="U148" s="1"/>
  <c r="Y148"/>
  <c r="Z148" s="1"/>
  <c r="AC148"/>
  <c r="AG148"/>
  <c r="T149"/>
  <c r="U149" s="1"/>
  <c r="Y149"/>
  <c r="Z149" s="1"/>
  <c r="AC149"/>
  <c r="AG149"/>
  <c r="T150"/>
  <c r="U150" s="1"/>
  <c r="Y150"/>
  <c r="Z150" s="1"/>
  <c r="AC150"/>
  <c r="AG150"/>
  <c r="T151"/>
  <c r="U151" s="1"/>
  <c r="Y151"/>
  <c r="Z151" s="1"/>
  <c r="AC151"/>
  <c r="AG151"/>
  <c r="T152"/>
  <c r="U152" s="1"/>
  <c r="Y152"/>
  <c r="Z152" s="1"/>
  <c r="AC152"/>
  <c r="AG152"/>
  <c r="T153"/>
  <c r="U153" s="1"/>
  <c r="Y153"/>
  <c r="Z153" s="1"/>
  <c r="AC153"/>
  <c r="AG153"/>
  <c r="T154"/>
  <c r="U154" s="1"/>
  <c r="Y154"/>
  <c r="Z154" s="1"/>
  <c r="AC154"/>
  <c r="AG154"/>
  <c r="T155"/>
  <c r="U155" s="1"/>
  <c r="Y155"/>
  <c r="Z155" s="1"/>
  <c r="AC155"/>
  <c r="AG155"/>
  <c r="T156"/>
  <c r="U156" s="1"/>
  <c r="Y156"/>
  <c r="Z156" s="1"/>
  <c r="AC156"/>
  <c r="AG156"/>
  <c r="T157"/>
  <c r="U157" s="1"/>
  <c r="Y157"/>
  <c r="Z157" s="1"/>
  <c r="AC157"/>
  <c r="AG157"/>
  <c r="T158"/>
  <c r="U158" s="1"/>
  <c r="Y158"/>
  <c r="Z158" s="1"/>
  <c r="AC158"/>
  <c r="AG158"/>
  <c r="T159"/>
  <c r="U159" s="1"/>
  <c r="Y159"/>
  <c r="Z159" s="1"/>
  <c r="AC159"/>
  <c r="AG159"/>
  <c r="T160"/>
  <c r="U160" s="1"/>
  <c r="Y160"/>
  <c r="Z160" s="1"/>
  <c r="AC160"/>
  <c r="AG160"/>
  <c r="T161"/>
  <c r="U161" s="1"/>
  <c r="Y161"/>
  <c r="Z161" s="1"/>
  <c r="AC161"/>
  <c r="AG161"/>
  <c r="T162"/>
  <c r="U162" s="1"/>
  <c r="Y162"/>
  <c r="Z162" s="1"/>
  <c r="AC162"/>
  <c r="AG162"/>
  <c r="T163"/>
  <c r="U163" s="1"/>
  <c r="Y163"/>
  <c r="Z163" s="1"/>
  <c r="AC163"/>
  <c r="AG163"/>
  <c r="T164"/>
  <c r="U164" s="1"/>
  <c r="Y164"/>
  <c r="Z164" s="1"/>
  <c r="AC164"/>
  <c r="AG164"/>
  <c r="T165"/>
  <c r="U165" s="1"/>
  <c r="Y165"/>
  <c r="Z165" s="1"/>
  <c r="AC165"/>
  <c r="AG165"/>
  <c r="T166"/>
  <c r="U166" s="1"/>
  <c r="Y166"/>
  <c r="Z166" s="1"/>
  <c r="AC166"/>
  <c r="AG166"/>
  <c r="T167"/>
  <c r="U167" s="1"/>
  <c r="Y167"/>
  <c r="Z167" s="1"/>
  <c r="AC167"/>
  <c r="AG167"/>
  <c r="T168"/>
  <c r="U168" s="1"/>
  <c r="Y168"/>
  <c r="Z168" s="1"/>
  <c r="AC168"/>
  <c r="AG168"/>
  <c r="T169"/>
  <c r="U169" s="1"/>
  <c r="Y169"/>
  <c r="Z169" s="1"/>
  <c r="AC169"/>
  <c r="AG169"/>
  <c r="T170"/>
  <c r="U170" s="1"/>
  <c r="Y170"/>
  <c r="Z170" s="1"/>
  <c r="AC170"/>
  <c r="AG170"/>
  <c r="T171"/>
  <c r="U171" s="1"/>
  <c r="Y171"/>
  <c r="Z171" s="1"/>
  <c r="AC171"/>
  <c r="AG171"/>
  <c r="T172"/>
  <c r="U172" s="1"/>
  <c r="Y172"/>
  <c r="Z172" s="1"/>
  <c r="AC172"/>
  <c r="AG172"/>
  <c r="T173"/>
  <c r="U173" s="1"/>
  <c r="Y173"/>
  <c r="Z173" s="1"/>
  <c r="AC173"/>
  <c r="AG173"/>
  <c r="T174"/>
  <c r="U174" s="1"/>
  <c r="Y174"/>
  <c r="Z174" s="1"/>
  <c r="AC174"/>
  <c r="AG174"/>
  <c r="T175"/>
  <c r="U175" s="1"/>
  <c r="Y175"/>
  <c r="Z175" s="1"/>
  <c r="AC175"/>
  <c r="AG175"/>
  <c r="T176"/>
  <c r="U176" s="1"/>
  <c r="Y176"/>
  <c r="Z176" s="1"/>
  <c r="AC176"/>
  <c r="AG176"/>
  <c r="T177"/>
  <c r="U177" s="1"/>
  <c r="Y177"/>
  <c r="Z177" s="1"/>
  <c r="AC177"/>
  <c r="AG177"/>
  <c r="T178"/>
  <c r="U178" s="1"/>
  <c r="Y178"/>
  <c r="Z178" s="1"/>
  <c r="AC178"/>
  <c r="AG178"/>
  <c r="T179"/>
  <c r="U179" s="1"/>
  <c r="Y179"/>
  <c r="Z179" s="1"/>
  <c r="AC179"/>
  <c r="AG179"/>
  <c r="T180"/>
  <c r="U180" s="1"/>
  <c r="Y180"/>
  <c r="Z180" s="1"/>
  <c r="AC180"/>
  <c r="AG180"/>
  <c r="T181"/>
  <c r="U181" s="1"/>
  <c r="Y181"/>
  <c r="Z181" s="1"/>
  <c r="AC181"/>
  <c r="AG181"/>
  <c r="T182"/>
  <c r="U182" s="1"/>
  <c r="Y182"/>
  <c r="Z182" s="1"/>
  <c r="AC182"/>
  <c r="AG182"/>
  <c r="T183"/>
  <c r="U183" s="1"/>
  <c r="Y183"/>
  <c r="Z183" s="1"/>
  <c r="AC183"/>
  <c r="AG183"/>
  <c r="T184"/>
  <c r="U184" s="1"/>
  <c r="Y184"/>
  <c r="Z184" s="1"/>
  <c r="AC184"/>
  <c r="AG184"/>
  <c r="T185"/>
  <c r="U185" s="1"/>
  <c r="Y185"/>
  <c r="Z185" s="1"/>
  <c r="AC185"/>
  <c r="AG185"/>
  <c r="T186"/>
  <c r="U186" s="1"/>
  <c r="Y186"/>
  <c r="Z186" s="1"/>
  <c r="AC186"/>
  <c r="AG186"/>
  <c r="T187"/>
  <c r="U187" s="1"/>
  <c r="Y187"/>
  <c r="Z187" s="1"/>
  <c r="AC187"/>
  <c r="AG187"/>
  <c r="T188"/>
  <c r="U188" s="1"/>
  <c r="Y188"/>
  <c r="Z188" s="1"/>
  <c r="AC188"/>
  <c r="AG188"/>
  <c r="T189"/>
  <c r="U189" s="1"/>
  <c r="Y189"/>
  <c r="Z189" s="1"/>
  <c r="AC189"/>
  <c r="AG189"/>
  <c r="T190"/>
  <c r="U190" s="1"/>
  <c r="Y190"/>
  <c r="Z190" s="1"/>
  <c r="AC190"/>
  <c r="AG190"/>
  <c r="T191"/>
  <c r="U191" s="1"/>
  <c r="Y191"/>
  <c r="Z191" s="1"/>
  <c r="AC191"/>
  <c r="AG191"/>
  <c r="T192"/>
  <c r="U192" s="1"/>
  <c r="Y192"/>
  <c r="Z192" s="1"/>
  <c r="AC192"/>
  <c r="AG192"/>
  <c r="T193"/>
  <c r="U193" s="1"/>
  <c r="Y193"/>
  <c r="Z193" s="1"/>
  <c r="AC193"/>
  <c r="AG193"/>
  <c r="AG110"/>
  <c r="Y110"/>
  <c r="Z110" s="1"/>
  <c r="T110"/>
  <c r="U110" s="1"/>
  <c r="D110"/>
  <c r="J110" s="1"/>
  <c r="AG7"/>
  <c r="AG8"/>
  <c r="AG9"/>
  <c r="AG10"/>
  <c r="AG11"/>
  <c r="AG12"/>
  <c r="AG13"/>
  <c r="AG14"/>
  <c r="AG15"/>
  <c r="AG16"/>
  <c r="AG17"/>
  <c r="AG18"/>
  <c r="AG19"/>
  <c r="AG20"/>
  <c r="AG21"/>
  <c r="AG22"/>
  <c r="AG23"/>
  <c r="AG24"/>
  <c r="AG25"/>
  <c r="AG26"/>
  <c r="AG27"/>
  <c r="AG28"/>
  <c r="AG29"/>
  <c r="AG30"/>
  <c r="AG31"/>
  <c r="AG32"/>
  <c r="AG33"/>
  <c r="AG34"/>
  <c r="AG35"/>
  <c r="AG36"/>
  <c r="AG37"/>
  <c r="AG38"/>
  <c r="AG39"/>
  <c r="AG40"/>
  <c r="AG41"/>
  <c r="AG42"/>
  <c r="AG43"/>
  <c r="AG44"/>
  <c r="AG45"/>
  <c r="AG46"/>
  <c r="AG47"/>
  <c r="AG48"/>
  <c r="AG49"/>
  <c r="AG50"/>
  <c r="AG51"/>
  <c r="AG52"/>
  <c r="AG53"/>
  <c r="AG54"/>
  <c r="AG55"/>
  <c r="AG56"/>
  <c r="AG57"/>
  <c r="AG58"/>
  <c r="AG59"/>
  <c r="AG60"/>
  <c r="AG61"/>
  <c r="AG62"/>
  <c r="AG63"/>
  <c r="AG64"/>
  <c r="AG65"/>
  <c r="AG66"/>
  <c r="AG67"/>
  <c r="AG68"/>
  <c r="AG69"/>
  <c r="AG70"/>
  <c r="AG71"/>
  <c r="AG72"/>
  <c r="AG73"/>
  <c r="AG74"/>
  <c r="AG75"/>
  <c r="AG76"/>
  <c r="AG77"/>
  <c r="AG78"/>
  <c r="AG79"/>
  <c r="AG80"/>
  <c r="AG81"/>
  <c r="AG82"/>
  <c r="AG83"/>
  <c r="AG84"/>
  <c r="AG85"/>
  <c r="AG86"/>
  <c r="AG87"/>
  <c r="AG88"/>
  <c r="AG89"/>
  <c r="AG90"/>
  <c r="AG91"/>
  <c r="AG92"/>
  <c r="AG93"/>
  <c r="AG94"/>
  <c r="AG95"/>
  <c r="AG96"/>
  <c r="AG97"/>
  <c r="AG98"/>
  <c r="AG99"/>
  <c r="AG100"/>
  <c r="AG101"/>
  <c r="AG102"/>
  <c r="AG103"/>
  <c r="AG104"/>
  <c r="AG105"/>
  <c r="AG106"/>
  <c r="AG107"/>
  <c r="AG108"/>
  <c r="AG109"/>
  <c r="AG6"/>
  <c r="AC7"/>
  <c r="AC8"/>
  <c r="AC9"/>
  <c r="AC10"/>
  <c r="AC11"/>
  <c r="AC12"/>
  <c r="AC13"/>
  <c r="AC14"/>
  <c r="AC15"/>
  <c r="AC16"/>
  <c r="AC17"/>
  <c r="AC18"/>
  <c r="AC19"/>
  <c r="AC20"/>
  <c r="AC22"/>
  <c r="AC23"/>
  <c r="AC24"/>
  <c r="AC25"/>
  <c r="AC26"/>
  <c r="AC27"/>
  <c r="AC29"/>
  <c r="AC30"/>
  <c r="AC31"/>
  <c r="AC32"/>
  <c r="AC33"/>
  <c r="AC35"/>
  <c r="AC38"/>
  <c r="AC39"/>
  <c r="AC40"/>
  <c r="AC41"/>
  <c r="AC42"/>
  <c r="AC43"/>
  <c r="AC44"/>
  <c r="AC45"/>
  <c r="AC46"/>
  <c r="AC47"/>
  <c r="AC48"/>
  <c r="AC49"/>
  <c r="AC50"/>
  <c r="AC51"/>
  <c r="AC52"/>
  <c r="AC53"/>
  <c r="AC54"/>
  <c r="AC55"/>
  <c r="AC56"/>
  <c r="AC57"/>
  <c r="AC58"/>
  <c r="AC59"/>
  <c r="AC60"/>
  <c r="AC61"/>
  <c r="AC62"/>
  <c r="AC63"/>
  <c r="AC64"/>
  <c r="AC65"/>
  <c r="AC66"/>
  <c r="AC67"/>
  <c r="AC68"/>
  <c r="AC69"/>
  <c r="AC70"/>
  <c r="AC71"/>
  <c r="AC72"/>
  <c r="AC73"/>
  <c r="AC74"/>
  <c r="AC75"/>
  <c r="AC76"/>
  <c r="AC77"/>
  <c r="AC78"/>
  <c r="AC79"/>
  <c r="AC80"/>
  <c r="AC81"/>
  <c r="AC82"/>
  <c r="AC83"/>
  <c r="AC84"/>
  <c r="AC85"/>
  <c r="AC86"/>
  <c r="AC87"/>
  <c r="AC88"/>
  <c r="AC89"/>
  <c r="AC90"/>
  <c r="AC91"/>
  <c r="AC92"/>
  <c r="AC93"/>
  <c r="AC94"/>
  <c r="AC95"/>
  <c r="AC96"/>
  <c r="AC97"/>
  <c r="AC98"/>
  <c r="AC99"/>
  <c r="AC100"/>
  <c r="AC101"/>
  <c r="AC102"/>
  <c r="AC104"/>
  <c r="AC105"/>
  <c r="AC106"/>
  <c r="AC107"/>
  <c r="AC108"/>
  <c r="AC109"/>
  <c r="AC6"/>
  <c r="Y7"/>
  <c r="Z7" s="1"/>
  <c r="Y8"/>
  <c r="Z8" s="1"/>
  <c r="Y9"/>
  <c r="Z9" s="1"/>
  <c r="Y10"/>
  <c r="Z10" s="1"/>
  <c r="Y11"/>
  <c r="Z11" s="1"/>
  <c r="Y12"/>
  <c r="Z12" s="1"/>
  <c r="Y13"/>
  <c r="Z13" s="1"/>
  <c r="Y14"/>
  <c r="Z14" s="1"/>
  <c r="Y15"/>
  <c r="Z15" s="1"/>
  <c r="Y16"/>
  <c r="Z16" s="1"/>
  <c r="Y17"/>
  <c r="Z17" s="1"/>
  <c r="Y18"/>
  <c r="Z18" s="1"/>
  <c r="Y19"/>
  <c r="Z19" s="1"/>
  <c r="Y20"/>
  <c r="Z20" s="1"/>
  <c r="Y21"/>
  <c r="Z21" s="1"/>
  <c r="Y22"/>
  <c r="Z22" s="1"/>
  <c r="Y23"/>
  <c r="Z23" s="1"/>
  <c r="Y24"/>
  <c r="Z24" s="1"/>
  <c r="Y25"/>
  <c r="Z25" s="1"/>
  <c r="Y26"/>
  <c r="Z26" s="1"/>
  <c r="Y27"/>
  <c r="Z27" s="1"/>
  <c r="Y28"/>
  <c r="Z28" s="1"/>
  <c r="Y29"/>
  <c r="Z29" s="1"/>
  <c r="Y30"/>
  <c r="Z30" s="1"/>
  <c r="Y31"/>
  <c r="Z31" s="1"/>
  <c r="Y32"/>
  <c r="Z32" s="1"/>
  <c r="Y33"/>
  <c r="Z33" s="1"/>
  <c r="Y34"/>
  <c r="Z34" s="1"/>
  <c r="Y35"/>
  <c r="Z35" s="1"/>
  <c r="Y36"/>
  <c r="Z36" s="1"/>
  <c r="Y37"/>
  <c r="Z37" s="1"/>
  <c r="Y38"/>
  <c r="Z38" s="1"/>
  <c r="Y39"/>
  <c r="Z39" s="1"/>
  <c r="Y40"/>
  <c r="Z40" s="1"/>
  <c r="Y41"/>
  <c r="Z41" s="1"/>
  <c r="Y42"/>
  <c r="Z42" s="1"/>
  <c r="Y43"/>
  <c r="Z43" s="1"/>
  <c r="Y44"/>
  <c r="Z44" s="1"/>
  <c r="Y45"/>
  <c r="Z45" s="1"/>
  <c r="Y46"/>
  <c r="Z46" s="1"/>
  <c r="Y47"/>
  <c r="Z47" s="1"/>
  <c r="Y48"/>
  <c r="Z48" s="1"/>
  <c r="Y49"/>
  <c r="Z49" s="1"/>
  <c r="Y50"/>
  <c r="Z50" s="1"/>
  <c r="Y51"/>
  <c r="Z51" s="1"/>
  <c r="Y52"/>
  <c r="Z52" s="1"/>
  <c r="Y53"/>
  <c r="Z53" s="1"/>
  <c r="Y54"/>
  <c r="Z54" s="1"/>
  <c r="Y55"/>
  <c r="Z55" s="1"/>
  <c r="Y56"/>
  <c r="Z56" s="1"/>
  <c r="Y57"/>
  <c r="Z57" s="1"/>
  <c r="Y58"/>
  <c r="Z58" s="1"/>
  <c r="Y59"/>
  <c r="Z59" s="1"/>
  <c r="Y60"/>
  <c r="Z60" s="1"/>
  <c r="Y61"/>
  <c r="Z61" s="1"/>
  <c r="Y62"/>
  <c r="Z62" s="1"/>
  <c r="Y63"/>
  <c r="Z63" s="1"/>
  <c r="Y64"/>
  <c r="Z64" s="1"/>
  <c r="Y65"/>
  <c r="Z65" s="1"/>
  <c r="Y66"/>
  <c r="Z66" s="1"/>
  <c r="Y67"/>
  <c r="Z67" s="1"/>
  <c r="Y68"/>
  <c r="Z68" s="1"/>
  <c r="Y69"/>
  <c r="Z69" s="1"/>
  <c r="Y70"/>
  <c r="Z70" s="1"/>
  <c r="Y71"/>
  <c r="Z71" s="1"/>
  <c r="Y72"/>
  <c r="Z72" s="1"/>
  <c r="Y73"/>
  <c r="Z73" s="1"/>
  <c r="Y74"/>
  <c r="Z74" s="1"/>
  <c r="Y75"/>
  <c r="Z75" s="1"/>
  <c r="Y76"/>
  <c r="Z76" s="1"/>
  <c r="Y77"/>
  <c r="Z77" s="1"/>
  <c r="Y78"/>
  <c r="Z78" s="1"/>
  <c r="Y79"/>
  <c r="Z79" s="1"/>
  <c r="Y80"/>
  <c r="Z80" s="1"/>
  <c r="Y81"/>
  <c r="Z81" s="1"/>
  <c r="Y82"/>
  <c r="Z82" s="1"/>
  <c r="Y83"/>
  <c r="Z83" s="1"/>
  <c r="Y84"/>
  <c r="Z84" s="1"/>
  <c r="Y85"/>
  <c r="Z85" s="1"/>
  <c r="Y86"/>
  <c r="Z86" s="1"/>
  <c r="Y87"/>
  <c r="Z87" s="1"/>
  <c r="Y88"/>
  <c r="Z88" s="1"/>
  <c r="Y89"/>
  <c r="Z89" s="1"/>
  <c r="Y90"/>
  <c r="Z90" s="1"/>
  <c r="Y91"/>
  <c r="Z91" s="1"/>
  <c r="Y92"/>
  <c r="Z92" s="1"/>
  <c r="Y93"/>
  <c r="Z93" s="1"/>
  <c r="Y94"/>
  <c r="Z94" s="1"/>
  <c r="Y95"/>
  <c r="Z95" s="1"/>
  <c r="Y96"/>
  <c r="Z96" s="1"/>
  <c r="Y97"/>
  <c r="Z97" s="1"/>
  <c r="Y98"/>
  <c r="Z98" s="1"/>
  <c r="Y99"/>
  <c r="Z99" s="1"/>
  <c r="Y100"/>
  <c r="Z100" s="1"/>
  <c r="Y101"/>
  <c r="Z101" s="1"/>
  <c r="Y102"/>
  <c r="Z102" s="1"/>
  <c r="Y103"/>
  <c r="Z103" s="1"/>
  <c r="Y104"/>
  <c r="Z104" s="1"/>
  <c r="Y105"/>
  <c r="Z105" s="1"/>
  <c r="Y106"/>
  <c r="Z106" s="1"/>
  <c r="Y107"/>
  <c r="Z107" s="1"/>
  <c r="Y108"/>
  <c r="Z108" s="1"/>
  <c r="Y109"/>
  <c r="Z109" s="1"/>
  <c r="Y6"/>
  <c r="T7"/>
  <c r="U7" s="1"/>
  <c r="T8"/>
  <c r="U8" s="1"/>
  <c r="T9"/>
  <c r="U9" s="1"/>
  <c r="T10"/>
  <c r="U10" s="1"/>
  <c r="T11"/>
  <c r="U11" s="1"/>
  <c r="T12"/>
  <c r="U12" s="1"/>
  <c r="T13"/>
  <c r="U13" s="1"/>
  <c r="T14"/>
  <c r="U14" s="1"/>
  <c r="T15"/>
  <c r="U15" s="1"/>
  <c r="T16"/>
  <c r="U16" s="1"/>
  <c r="T17"/>
  <c r="U17" s="1"/>
  <c r="T18"/>
  <c r="U18" s="1"/>
  <c r="T19"/>
  <c r="U19" s="1"/>
  <c r="T20"/>
  <c r="U20" s="1"/>
  <c r="T21"/>
  <c r="U21" s="1"/>
  <c r="T22"/>
  <c r="U22" s="1"/>
  <c r="T23"/>
  <c r="U23" s="1"/>
  <c r="T24"/>
  <c r="U24" s="1"/>
  <c r="T25"/>
  <c r="U25" s="1"/>
  <c r="T26"/>
  <c r="U26" s="1"/>
  <c r="T27"/>
  <c r="U27" s="1"/>
  <c r="T28"/>
  <c r="U28" s="1"/>
  <c r="T29"/>
  <c r="U29" s="1"/>
  <c r="T30"/>
  <c r="U30" s="1"/>
  <c r="T31"/>
  <c r="U31" s="1"/>
  <c r="T32"/>
  <c r="U32" s="1"/>
  <c r="T33"/>
  <c r="U33" s="1"/>
  <c r="T34"/>
  <c r="U34" s="1"/>
  <c r="T35"/>
  <c r="U35" s="1"/>
  <c r="T36"/>
  <c r="U36" s="1"/>
  <c r="T37"/>
  <c r="U37" s="1"/>
  <c r="T38"/>
  <c r="U38" s="1"/>
  <c r="T39"/>
  <c r="U39" s="1"/>
  <c r="T40"/>
  <c r="U40" s="1"/>
  <c r="T41"/>
  <c r="U41" s="1"/>
  <c r="T42"/>
  <c r="U42" s="1"/>
  <c r="T43"/>
  <c r="U43" s="1"/>
  <c r="T44"/>
  <c r="U44" s="1"/>
  <c r="T45"/>
  <c r="U45" s="1"/>
  <c r="T46"/>
  <c r="U46" s="1"/>
  <c r="T47"/>
  <c r="U47" s="1"/>
  <c r="T48"/>
  <c r="U48" s="1"/>
  <c r="T49"/>
  <c r="U49" s="1"/>
  <c r="T50"/>
  <c r="U50" s="1"/>
  <c r="T51"/>
  <c r="U51" s="1"/>
  <c r="T52"/>
  <c r="U52" s="1"/>
  <c r="T53"/>
  <c r="U53" s="1"/>
  <c r="T54"/>
  <c r="U54" s="1"/>
  <c r="T55"/>
  <c r="U55" s="1"/>
  <c r="T56"/>
  <c r="U56" s="1"/>
  <c r="T57"/>
  <c r="U57" s="1"/>
  <c r="T58"/>
  <c r="U58" s="1"/>
  <c r="T59"/>
  <c r="U59" s="1"/>
  <c r="T60"/>
  <c r="U60" s="1"/>
  <c r="T61"/>
  <c r="U61" s="1"/>
  <c r="T62"/>
  <c r="U62" s="1"/>
  <c r="T63"/>
  <c r="U63" s="1"/>
  <c r="T64"/>
  <c r="U64" s="1"/>
  <c r="T65"/>
  <c r="U65" s="1"/>
  <c r="T66"/>
  <c r="U66" s="1"/>
  <c r="T67"/>
  <c r="U67" s="1"/>
  <c r="T68"/>
  <c r="U68" s="1"/>
  <c r="T69"/>
  <c r="U69" s="1"/>
  <c r="T70"/>
  <c r="U70" s="1"/>
  <c r="T71"/>
  <c r="U71" s="1"/>
  <c r="T72"/>
  <c r="U72" s="1"/>
  <c r="T73"/>
  <c r="U73" s="1"/>
  <c r="T74"/>
  <c r="U74" s="1"/>
  <c r="T75"/>
  <c r="U75" s="1"/>
  <c r="T76"/>
  <c r="U76" s="1"/>
  <c r="T77"/>
  <c r="U77" s="1"/>
  <c r="T78"/>
  <c r="U78" s="1"/>
  <c r="T79"/>
  <c r="U79" s="1"/>
  <c r="T80"/>
  <c r="U80" s="1"/>
  <c r="T81"/>
  <c r="U81" s="1"/>
  <c r="T82"/>
  <c r="U82" s="1"/>
  <c r="T83"/>
  <c r="U83" s="1"/>
  <c r="T84"/>
  <c r="U84" s="1"/>
  <c r="T85"/>
  <c r="U85" s="1"/>
  <c r="T86"/>
  <c r="U86" s="1"/>
  <c r="T87"/>
  <c r="U87" s="1"/>
  <c r="T88"/>
  <c r="U88" s="1"/>
  <c r="T89"/>
  <c r="U89" s="1"/>
  <c r="V89" s="1"/>
  <c r="T90"/>
  <c r="U90" s="1"/>
  <c r="T91"/>
  <c r="U91" s="1"/>
  <c r="T92"/>
  <c r="U92" s="1"/>
  <c r="T93"/>
  <c r="U93" s="1"/>
  <c r="T94"/>
  <c r="U94" s="1"/>
  <c r="T95"/>
  <c r="U95" s="1"/>
  <c r="T96"/>
  <c r="U96" s="1"/>
  <c r="T97"/>
  <c r="U97" s="1"/>
  <c r="T98"/>
  <c r="U98" s="1"/>
  <c r="T99"/>
  <c r="U99" s="1"/>
  <c r="T100"/>
  <c r="U100" s="1"/>
  <c r="T101"/>
  <c r="U101" s="1"/>
  <c r="T102"/>
  <c r="U102" s="1"/>
  <c r="T103"/>
  <c r="U103" s="1"/>
  <c r="T104"/>
  <c r="U104" s="1"/>
  <c r="T105"/>
  <c r="T106"/>
  <c r="U106" s="1"/>
  <c r="T107"/>
  <c r="U107" s="1"/>
  <c r="T108"/>
  <c r="U108" s="1"/>
  <c r="T109"/>
  <c r="U109" s="1"/>
  <c r="T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142"/>
  <c r="Q143"/>
  <c r="Q144"/>
  <c r="Q145"/>
  <c r="Q146"/>
  <c r="Q147"/>
  <c r="Q148"/>
  <c r="Q149"/>
  <c r="Q150"/>
  <c r="Q151"/>
  <c r="Q152"/>
  <c r="Q153"/>
  <c r="Q154"/>
  <c r="Q155"/>
  <c r="Q156"/>
  <c r="Q157"/>
  <c r="Q158"/>
  <c r="Q159"/>
  <c r="Q160"/>
  <c r="Q161"/>
  <c r="Q162"/>
  <c r="Q163"/>
  <c r="Q164"/>
  <c r="Q165"/>
  <c r="Q166"/>
  <c r="Q167"/>
  <c r="Q168"/>
  <c r="Q169"/>
  <c r="Q170"/>
  <c r="Q171"/>
  <c r="Q172"/>
  <c r="Q173"/>
  <c r="Q174"/>
  <c r="Q175"/>
  <c r="Q176"/>
  <c r="Q177"/>
  <c r="Q178"/>
  <c r="Q179"/>
  <c r="Q180"/>
  <c r="Q181"/>
  <c r="Q182"/>
  <c r="Q183"/>
  <c r="Q184"/>
  <c r="Q185"/>
  <c r="Q186"/>
  <c r="Q187"/>
  <c r="Q188"/>
  <c r="Q189"/>
  <c r="Q190"/>
  <c r="Q191"/>
  <c r="Q192"/>
  <c r="Q193"/>
  <c r="Q6"/>
  <c r="O7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O107"/>
  <c r="O108"/>
  <c r="O109"/>
  <c r="O110"/>
  <c r="O111"/>
  <c r="O112"/>
  <c r="O113"/>
  <c r="O114"/>
  <c r="O115"/>
  <c r="O116"/>
  <c r="O117"/>
  <c r="O118"/>
  <c r="O119"/>
  <c r="O120"/>
  <c r="O121"/>
  <c r="O122"/>
  <c r="O123"/>
  <c r="O124"/>
  <c r="O125"/>
  <c r="O126"/>
  <c r="O127"/>
  <c r="O128"/>
  <c r="O129"/>
  <c r="O130"/>
  <c r="O131"/>
  <c r="O132"/>
  <c r="O133"/>
  <c r="O134"/>
  <c r="O135"/>
  <c r="O136"/>
  <c r="O137"/>
  <c r="O138"/>
  <c r="O139"/>
  <c r="O140"/>
  <c r="O141"/>
  <c r="O142"/>
  <c r="O143"/>
  <c r="O144"/>
  <c r="O145"/>
  <c r="O146"/>
  <c r="O147"/>
  <c r="O148"/>
  <c r="O149"/>
  <c r="O150"/>
  <c r="O151"/>
  <c r="O152"/>
  <c r="O153"/>
  <c r="O154"/>
  <c r="O155"/>
  <c r="O156"/>
  <c r="O157"/>
  <c r="O158"/>
  <c r="O159"/>
  <c r="O160"/>
  <c r="O161"/>
  <c r="O162"/>
  <c r="O163"/>
  <c r="O164"/>
  <c r="O165"/>
  <c r="O166"/>
  <c r="O167"/>
  <c r="O168"/>
  <c r="O169"/>
  <c r="O170"/>
  <c r="O171"/>
  <c r="O172"/>
  <c r="O173"/>
  <c r="O174"/>
  <c r="O175"/>
  <c r="O176"/>
  <c r="O177"/>
  <c r="O178"/>
  <c r="O179"/>
  <c r="O180"/>
  <c r="O181"/>
  <c r="O182"/>
  <c r="O183"/>
  <c r="O184"/>
  <c r="O185"/>
  <c r="O186"/>
  <c r="O187"/>
  <c r="O188"/>
  <c r="O189"/>
  <c r="O190"/>
  <c r="O191"/>
  <c r="O192"/>
  <c r="O193"/>
  <c r="O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6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174"/>
  <c r="N175"/>
  <c r="N176"/>
  <c r="N177"/>
  <c r="N178"/>
  <c r="N179"/>
  <c r="N180"/>
  <c r="N181"/>
  <c r="N182"/>
  <c r="N183"/>
  <c r="N184"/>
  <c r="N185"/>
  <c r="N186"/>
  <c r="N187"/>
  <c r="N188"/>
  <c r="N189"/>
  <c r="N190"/>
  <c r="N191"/>
  <c r="N192"/>
  <c r="N193"/>
  <c r="N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M120" s="1"/>
  <c r="L121"/>
  <c r="L122"/>
  <c r="L123"/>
  <c r="L124"/>
  <c r="L125"/>
  <c r="L126"/>
  <c r="L127"/>
  <c r="L128"/>
  <c r="L129"/>
  <c r="L130"/>
  <c r="L131"/>
  <c r="L132"/>
  <c r="L133"/>
  <c r="M133" s="1"/>
  <c r="L134"/>
  <c r="L135"/>
  <c r="L136"/>
  <c r="L137"/>
  <c r="L138"/>
  <c r="L139"/>
  <c r="L140"/>
  <c r="L141"/>
  <c r="L142"/>
  <c r="M142" s="1"/>
  <c r="L143"/>
  <c r="M143" s="1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M161" s="1"/>
  <c r="L162"/>
  <c r="L163"/>
  <c r="L164"/>
  <c r="L165"/>
  <c r="L166"/>
  <c r="M166" s="1"/>
  <c r="L167"/>
  <c r="L168"/>
  <c r="L169"/>
  <c r="L170"/>
  <c r="M170" s="1"/>
  <c r="L171"/>
  <c r="L172"/>
  <c r="L173"/>
  <c r="L174"/>
  <c r="M174" s="1"/>
  <c r="L175"/>
  <c r="L176"/>
  <c r="L177"/>
  <c r="L178"/>
  <c r="M178" s="1"/>
  <c r="L179"/>
  <c r="L180"/>
  <c r="L181"/>
  <c r="L182"/>
  <c r="M182" s="1"/>
  <c r="L183"/>
  <c r="L184"/>
  <c r="L185"/>
  <c r="L186"/>
  <c r="M186" s="1"/>
  <c r="L187"/>
  <c r="L188"/>
  <c r="L189"/>
  <c r="L190"/>
  <c r="M190" s="1"/>
  <c r="L191"/>
  <c r="L192"/>
  <c r="L193"/>
  <c r="L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6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7"/>
  <c r="C8"/>
  <c r="C6"/>
  <c r="D7"/>
  <c r="J7" s="1"/>
  <c r="I7"/>
  <c r="M7"/>
  <c r="D8"/>
  <c r="J8" s="1"/>
  <c r="I8"/>
  <c r="M8"/>
  <c r="D9"/>
  <c r="J9" s="1"/>
  <c r="I9"/>
  <c r="M9"/>
  <c r="D10"/>
  <c r="J10" s="1"/>
  <c r="I10"/>
  <c r="M10"/>
  <c r="D11"/>
  <c r="J11" s="1"/>
  <c r="I11"/>
  <c r="M11"/>
  <c r="D12"/>
  <c r="J12" s="1"/>
  <c r="I12"/>
  <c r="M12"/>
  <c r="D13"/>
  <c r="J13" s="1"/>
  <c r="I13"/>
  <c r="M13"/>
  <c r="D14"/>
  <c r="J14" s="1"/>
  <c r="I14"/>
  <c r="M14"/>
  <c r="D15"/>
  <c r="J15" s="1"/>
  <c r="I15"/>
  <c r="M15"/>
  <c r="D16"/>
  <c r="J16" s="1"/>
  <c r="I16"/>
  <c r="M16"/>
  <c r="D17"/>
  <c r="J17" s="1"/>
  <c r="I17"/>
  <c r="M17"/>
  <c r="D18"/>
  <c r="J18" s="1"/>
  <c r="I18"/>
  <c r="M18"/>
  <c r="D19"/>
  <c r="J19" s="1"/>
  <c r="I19"/>
  <c r="M19"/>
  <c r="D20"/>
  <c r="J20" s="1"/>
  <c r="I20"/>
  <c r="M20"/>
  <c r="D21"/>
  <c r="J21" s="1"/>
  <c r="I21"/>
  <c r="M21"/>
  <c r="D22"/>
  <c r="J22" s="1"/>
  <c r="I22"/>
  <c r="M22"/>
  <c r="D23"/>
  <c r="J23" s="1"/>
  <c r="I23"/>
  <c r="M23"/>
  <c r="D24"/>
  <c r="J24" s="1"/>
  <c r="I24"/>
  <c r="M24"/>
  <c r="D25"/>
  <c r="J25" s="1"/>
  <c r="I25"/>
  <c r="M25"/>
  <c r="D26"/>
  <c r="J26" s="1"/>
  <c r="I26"/>
  <c r="M26"/>
  <c r="D27"/>
  <c r="J27" s="1"/>
  <c r="I27"/>
  <c r="M27"/>
  <c r="D28"/>
  <c r="J28" s="1"/>
  <c r="I28"/>
  <c r="M28"/>
  <c r="D29"/>
  <c r="J29" s="1"/>
  <c r="I29"/>
  <c r="M29"/>
  <c r="D30"/>
  <c r="J30" s="1"/>
  <c r="I30"/>
  <c r="M30"/>
  <c r="D31"/>
  <c r="J31" s="1"/>
  <c r="I31"/>
  <c r="M31"/>
  <c r="D32"/>
  <c r="J32" s="1"/>
  <c r="I32"/>
  <c r="M32"/>
  <c r="D33"/>
  <c r="J33" s="1"/>
  <c r="I33"/>
  <c r="M33"/>
  <c r="D34"/>
  <c r="J34" s="1"/>
  <c r="I34"/>
  <c r="M34"/>
  <c r="D35"/>
  <c r="J35" s="1"/>
  <c r="I35"/>
  <c r="M35"/>
  <c r="D36"/>
  <c r="J36" s="1"/>
  <c r="I36"/>
  <c r="M36"/>
  <c r="D37"/>
  <c r="J37" s="1"/>
  <c r="I37"/>
  <c r="M37"/>
  <c r="D38"/>
  <c r="J38" s="1"/>
  <c r="I38"/>
  <c r="M38"/>
  <c r="D39"/>
  <c r="J39" s="1"/>
  <c r="I39"/>
  <c r="M39"/>
  <c r="D40"/>
  <c r="J40" s="1"/>
  <c r="I40"/>
  <c r="M40"/>
  <c r="D41"/>
  <c r="J41" s="1"/>
  <c r="I41"/>
  <c r="M41"/>
  <c r="D42"/>
  <c r="J42" s="1"/>
  <c r="I42"/>
  <c r="M42"/>
  <c r="D43"/>
  <c r="J43" s="1"/>
  <c r="I43"/>
  <c r="M43"/>
  <c r="D44"/>
  <c r="J44" s="1"/>
  <c r="I44"/>
  <c r="M44"/>
  <c r="D45"/>
  <c r="J45" s="1"/>
  <c r="I45"/>
  <c r="M45"/>
  <c r="D46"/>
  <c r="J46" s="1"/>
  <c r="I46"/>
  <c r="M46"/>
  <c r="D47"/>
  <c r="J47" s="1"/>
  <c r="I47"/>
  <c r="M47"/>
  <c r="D48"/>
  <c r="J48" s="1"/>
  <c r="I48"/>
  <c r="M48"/>
  <c r="D49"/>
  <c r="J49" s="1"/>
  <c r="I49"/>
  <c r="M49"/>
  <c r="D50"/>
  <c r="J50" s="1"/>
  <c r="I50"/>
  <c r="M50"/>
  <c r="D51"/>
  <c r="J51" s="1"/>
  <c r="I51"/>
  <c r="M51"/>
  <c r="D52"/>
  <c r="J52" s="1"/>
  <c r="I52"/>
  <c r="M52"/>
  <c r="D53"/>
  <c r="J53" s="1"/>
  <c r="I53"/>
  <c r="M53"/>
  <c r="D54"/>
  <c r="J54" s="1"/>
  <c r="I54"/>
  <c r="M54"/>
  <c r="D55"/>
  <c r="J55" s="1"/>
  <c r="I55"/>
  <c r="M55"/>
  <c r="D56"/>
  <c r="J56" s="1"/>
  <c r="I56"/>
  <c r="M56"/>
  <c r="D57"/>
  <c r="J57" s="1"/>
  <c r="I57"/>
  <c r="M57"/>
  <c r="D58"/>
  <c r="J58" s="1"/>
  <c r="I58"/>
  <c r="M58"/>
  <c r="D59"/>
  <c r="J59" s="1"/>
  <c r="I59"/>
  <c r="M59"/>
  <c r="D60"/>
  <c r="J60" s="1"/>
  <c r="I60"/>
  <c r="M60"/>
  <c r="D61"/>
  <c r="J61" s="1"/>
  <c r="I61"/>
  <c r="M61"/>
  <c r="D62"/>
  <c r="J62" s="1"/>
  <c r="I62"/>
  <c r="M62"/>
  <c r="D63"/>
  <c r="J63" s="1"/>
  <c r="I63"/>
  <c r="M63"/>
  <c r="D64"/>
  <c r="J64" s="1"/>
  <c r="I64"/>
  <c r="M64"/>
  <c r="D65"/>
  <c r="J65" s="1"/>
  <c r="I65"/>
  <c r="M65"/>
  <c r="D66"/>
  <c r="J66" s="1"/>
  <c r="I66"/>
  <c r="M66"/>
  <c r="D67"/>
  <c r="J67" s="1"/>
  <c r="I67"/>
  <c r="M67"/>
  <c r="D68"/>
  <c r="J68" s="1"/>
  <c r="I68"/>
  <c r="M68"/>
  <c r="D69"/>
  <c r="J69" s="1"/>
  <c r="I69"/>
  <c r="M69"/>
  <c r="D70"/>
  <c r="J70" s="1"/>
  <c r="I70"/>
  <c r="M70"/>
  <c r="D71"/>
  <c r="J71" s="1"/>
  <c r="I71"/>
  <c r="M71"/>
  <c r="D72"/>
  <c r="J72" s="1"/>
  <c r="I72"/>
  <c r="M72"/>
  <c r="D73"/>
  <c r="J73" s="1"/>
  <c r="I73"/>
  <c r="M73"/>
  <c r="D74"/>
  <c r="J74" s="1"/>
  <c r="I74"/>
  <c r="M74"/>
  <c r="D75"/>
  <c r="J75" s="1"/>
  <c r="I75"/>
  <c r="M75"/>
  <c r="D76"/>
  <c r="J76" s="1"/>
  <c r="I76"/>
  <c r="M76"/>
  <c r="D77"/>
  <c r="J77" s="1"/>
  <c r="I77"/>
  <c r="M77"/>
  <c r="D78"/>
  <c r="J78" s="1"/>
  <c r="I78"/>
  <c r="M78"/>
  <c r="D79"/>
  <c r="J79" s="1"/>
  <c r="I79"/>
  <c r="M79"/>
  <c r="D80"/>
  <c r="J80" s="1"/>
  <c r="I80"/>
  <c r="M80"/>
  <c r="D81"/>
  <c r="J81" s="1"/>
  <c r="I81"/>
  <c r="M81"/>
  <c r="D82"/>
  <c r="J82" s="1"/>
  <c r="I82"/>
  <c r="M82"/>
  <c r="D83"/>
  <c r="J83" s="1"/>
  <c r="I83"/>
  <c r="M83"/>
  <c r="D84"/>
  <c r="J84" s="1"/>
  <c r="I84"/>
  <c r="M84"/>
  <c r="D85"/>
  <c r="J85" s="1"/>
  <c r="I85"/>
  <c r="M85"/>
  <c r="D86"/>
  <c r="J86" s="1"/>
  <c r="I86"/>
  <c r="M86"/>
  <c r="D87"/>
  <c r="J87" s="1"/>
  <c r="I87"/>
  <c r="M87"/>
  <c r="D88"/>
  <c r="J88" s="1"/>
  <c r="I88"/>
  <c r="M88"/>
  <c r="D89"/>
  <c r="J89" s="1"/>
  <c r="I89"/>
  <c r="M89"/>
  <c r="D90"/>
  <c r="J90" s="1"/>
  <c r="I90"/>
  <c r="M90"/>
  <c r="D91"/>
  <c r="J91" s="1"/>
  <c r="I91"/>
  <c r="M91"/>
  <c r="D92"/>
  <c r="J92" s="1"/>
  <c r="I92"/>
  <c r="M92"/>
  <c r="D93"/>
  <c r="J93" s="1"/>
  <c r="I93"/>
  <c r="M93"/>
  <c r="D94"/>
  <c r="J94" s="1"/>
  <c r="I94"/>
  <c r="M94"/>
  <c r="D95"/>
  <c r="J95" s="1"/>
  <c r="I95"/>
  <c r="M95"/>
  <c r="D96"/>
  <c r="J96" s="1"/>
  <c r="I96"/>
  <c r="M96"/>
  <c r="D97"/>
  <c r="J97" s="1"/>
  <c r="I97"/>
  <c r="M97"/>
  <c r="D98"/>
  <c r="J98" s="1"/>
  <c r="I98"/>
  <c r="M98"/>
  <c r="D99"/>
  <c r="J99" s="1"/>
  <c r="I99"/>
  <c r="M99"/>
  <c r="D100"/>
  <c r="J100" s="1"/>
  <c r="I100"/>
  <c r="M100"/>
  <c r="D101"/>
  <c r="J101" s="1"/>
  <c r="I101"/>
  <c r="M101"/>
  <c r="D102"/>
  <c r="J102" s="1"/>
  <c r="I102"/>
  <c r="M102"/>
  <c r="D103"/>
  <c r="J103" s="1"/>
  <c r="I103"/>
  <c r="M103"/>
  <c r="D104"/>
  <c r="J104" s="1"/>
  <c r="I104"/>
  <c r="M104"/>
  <c r="D105"/>
  <c r="J105" s="1"/>
  <c r="I105"/>
  <c r="M105"/>
  <c r="U105"/>
  <c r="D106"/>
  <c r="J106" s="1"/>
  <c r="I106"/>
  <c r="M106"/>
  <c r="D107"/>
  <c r="J107" s="1"/>
  <c r="I107"/>
  <c r="M107"/>
  <c r="D108"/>
  <c r="J108" s="1"/>
  <c r="I108"/>
  <c r="M108"/>
  <c r="D109"/>
  <c r="J109" s="1"/>
  <c r="I109"/>
  <c r="M109"/>
  <c r="C110"/>
  <c r="I110"/>
  <c r="M110"/>
  <c r="C111"/>
  <c r="D111"/>
  <c r="J111" s="1"/>
  <c r="I111"/>
  <c r="M111"/>
  <c r="C112"/>
  <c r="D112"/>
  <c r="J112" s="1"/>
  <c r="I112"/>
  <c r="M112"/>
  <c r="C113"/>
  <c r="D113"/>
  <c r="J113" s="1"/>
  <c r="I113"/>
  <c r="M113"/>
  <c r="C114"/>
  <c r="D114"/>
  <c r="J114" s="1"/>
  <c r="I114"/>
  <c r="M114"/>
  <c r="C115"/>
  <c r="D115"/>
  <c r="J115" s="1"/>
  <c r="I115"/>
  <c r="M115"/>
  <c r="C116"/>
  <c r="D116"/>
  <c r="J116" s="1"/>
  <c r="I116"/>
  <c r="M116"/>
  <c r="C117"/>
  <c r="D117"/>
  <c r="J117" s="1"/>
  <c r="I117"/>
  <c r="M117"/>
  <c r="C118"/>
  <c r="D118"/>
  <c r="J118" s="1"/>
  <c r="I118"/>
  <c r="M118"/>
  <c r="C119"/>
  <c r="D119"/>
  <c r="J119" s="1"/>
  <c r="I119"/>
  <c r="M119"/>
  <c r="C120"/>
  <c r="D120"/>
  <c r="J120" s="1"/>
  <c r="I120"/>
  <c r="C121"/>
  <c r="D121"/>
  <c r="J121" s="1"/>
  <c r="I121"/>
  <c r="M121"/>
  <c r="C122"/>
  <c r="D122"/>
  <c r="J122" s="1"/>
  <c r="I122"/>
  <c r="M122"/>
  <c r="C123"/>
  <c r="D123"/>
  <c r="J123" s="1"/>
  <c r="I123"/>
  <c r="M123"/>
  <c r="C124"/>
  <c r="D124"/>
  <c r="J124" s="1"/>
  <c r="I124"/>
  <c r="M124"/>
  <c r="C125"/>
  <c r="D125"/>
  <c r="J125" s="1"/>
  <c r="I125"/>
  <c r="M125"/>
  <c r="C126"/>
  <c r="D126"/>
  <c r="J126" s="1"/>
  <c r="I126"/>
  <c r="M126"/>
  <c r="C127"/>
  <c r="D127"/>
  <c r="J127" s="1"/>
  <c r="I127"/>
  <c r="M127"/>
  <c r="C128"/>
  <c r="D128"/>
  <c r="J128" s="1"/>
  <c r="I128"/>
  <c r="M128"/>
  <c r="C129"/>
  <c r="D129"/>
  <c r="J129" s="1"/>
  <c r="I129"/>
  <c r="M129"/>
  <c r="C130"/>
  <c r="D130"/>
  <c r="J130" s="1"/>
  <c r="I130"/>
  <c r="M130"/>
  <c r="C131"/>
  <c r="D131"/>
  <c r="J131" s="1"/>
  <c r="I131"/>
  <c r="M131"/>
  <c r="C132"/>
  <c r="D132"/>
  <c r="J132" s="1"/>
  <c r="I132"/>
  <c r="M132"/>
  <c r="C133"/>
  <c r="D133"/>
  <c r="J133" s="1"/>
  <c r="I133"/>
  <c r="C134"/>
  <c r="D134"/>
  <c r="J134" s="1"/>
  <c r="I134"/>
  <c r="M134"/>
  <c r="C135"/>
  <c r="D135"/>
  <c r="J135" s="1"/>
  <c r="I135"/>
  <c r="M135"/>
  <c r="C136"/>
  <c r="D136"/>
  <c r="J136" s="1"/>
  <c r="I136"/>
  <c r="M136"/>
  <c r="C137"/>
  <c r="D137"/>
  <c r="J137" s="1"/>
  <c r="I137"/>
  <c r="M137"/>
  <c r="C138"/>
  <c r="D138"/>
  <c r="J138" s="1"/>
  <c r="I138"/>
  <c r="M138"/>
  <c r="C139"/>
  <c r="D139"/>
  <c r="J139" s="1"/>
  <c r="I139"/>
  <c r="M139"/>
  <c r="C140"/>
  <c r="D140"/>
  <c r="J140" s="1"/>
  <c r="I140"/>
  <c r="M140"/>
  <c r="C141"/>
  <c r="D141"/>
  <c r="J141" s="1"/>
  <c r="I141"/>
  <c r="M141"/>
  <c r="C142"/>
  <c r="D142"/>
  <c r="J142" s="1"/>
  <c r="I142"/>
  <c r="C143"/>
  <c r="D143"/>
  <c r="J143" s="1"/>
  <c r="I143"/>
  <c r="C144"/>
  <c r="D144"/>
  <c r="J144" s="1"/>
  <c r="I144"/>
  <c r="M144"/>
  <c r="C145"/>
  <c r="D145"/>
  <c r="J145" s="1"/>
  <c r="I145"/>
  <c r="M145"/>
  <c r="C146"/>
  <c r="D146"/>
  <c r="J146" s="1"/>
  <c r="I146"/>
  <c r="M146"/>
  <c r="C147"/>
  <c r="D147"/>
  <c r="J147" s="1"/>
  <c r="I147"/>
  <c r="M147"/>
  <c r="C148"/>
  <c r="D148"/>
  <c r="J148" s="1"/>
  <c r="I148"/>
  <c r="M148"/>
  <c r="C149"/>
  <c r="D149"/>
  <c r="J149" s="1"/>
  <c r="I149"/>
  <c r="M149"/>
  <c r="C150"/>
  <c r="D150"/>
  <c r="J150" s="1"/>
  <c r="I150"/>
  <c r="M150"/>
  <c r="C151"/>
  <c r="D151"/>
  <c r="J151" s="1"/>
  <c r="I151"/>
  <c r="M151"/>
  <c r="C152"/>
  <c r="D152"/>
  <c r="J152" s="1"/>
  <c r="I152"/>
  <c r="M152"/>
  <c r="C153"/>
  <c r="D153"/>
  <c r="J153" s="1"/>
  <c r="I153"/>
  <c r="M153"/>
  <c r="C154"/>
  <c r="D154"/>
  <c r="J154" s="1"/>
  <c r="I154"/>
  <c r="M154"/>
  <c r="C155"/>
  <c r="D155"/>
  <c r="J155" s="1"/>
  <c r="I155"/>
  <c r="M155"/>
  <c r="C156"/>
  <c r="D156"/>
  <c r="J156" s="1"/>
  <c r="I156"/>
  <c r="M156"/>
  <c r="C157"/>
  <c r="D157"/>
  <c r="J157" s="1"/>
  <c r="I157"/>
  <c r="M157"/>
  <c r="C158"/>
  <c r="D158"/>
  <c r="J158" s="1"/>
  <c r="I158"/>
  <c r="M158"/>
  <c r="C159"/>
  <c r="D159"/>
  <c r="J159" s="1"/>
  <c r="I159"/>
  <c r="M159"/>
  <c r="C160"/>
  <c r="D160"/>
  <c r="J160" s="1"/>
  <c r="I160"/>
  <c r="M160"/>
  <c r="C161"/>
  <c r="D161"/>
  <c r="J161" s="1"/>
  <c r="I161"/>
  <c r="C162"/>
  <c r="D162"/>
  <c r="J162" s="1"/>
  <c r="I162"/>
  <c r="M162"/>
  <c r="C163"/>
  <c r="D163"/>
  <c r="J163" s="1"/>
  <c r="I163"/>
  <c r="M163"/>
  <c r="C164"/>
  <c r="D164"/>
  <c r="J164" s="1"/>
  <c r="I164"/>
  <c r="M164"/>
  <c r="C165"/>
  <c r="D165"/>
  <c r="J165" s="1"/>
  <c r="I165"/>
  <c r="M165"/>
  <c r="C166"/>
  <c r="D166"/>
  <c r="J166" s="1"/>
  <c r="I166"/>
  <c r="C167"/>
  <c r="D167"/>
  <c r="J167" s="1"/>
  <c r="I167"/>
  <c r="M167"/>
  <c r="C168"/>
  <c r="D168"/>
  <c r="J168" s="1"/>
  <c r="I168"/>
  <c r="M168"/>
  <c r="C169"/>
  <c r="D169"/>
  <c r="J169" s="1"/>
  <c r="I169"/>
  <c r="M169"/>
  <c r="C170"/>
  <c r="D170"/>
  <c r="J170" s="1"/>
  <c r="I170"/>
  <c r="C171"/>
  <c r="D171"/>
  <c r="J171" s="1"/>
  <c r="I171"/>
  <c r="M171"/>
  <c r="C172"/>
  <c r="D172"/>
  <c r="J172" s="1"/>
  <c r="I172"/>
  <c r="M172"/>
  <c r="C173"/>
  <c r="D173"/>
  <c r="J173" s="1"/>
  <c r="I173"/>
  <c r="M173"/>
  <c r="C174"/>
  <c r="D174"/>
  <c r="J174" s="1"/>
  <c r="I174"/>
  <c r="C175"/>
  <c r="D175"/>
  <c r="J175" s="1"/>
  <c r="I175"/>
  <c r="M175"/>
  <c r="C176"/>
  <c r="D176"/>
  <c r="J176" s="1"/>
  <c r="I176"/>
  <c r="M176"/>
  <c r="C177"/>
  <c r="D177"/>
  <c r="J177" s="1"/>
  <c r="I177"/>
  <c r="M177"/>
  <c r="C178"/>
  <c r="D178"/>
  <c r="J178" s="1"/>
  <c r="I178"/>
  <c r="C179"/>
  <c r="D179"/>
  <c r="J179" s="1"/>
  <c r="I179"/>
  <c r="M179"/>
  <c r="C180"/>
  <c r="D180"/>
  <c r="J180" s="1"/>
  <c r="I180"/>
  <c r="M180"/>
  <c r="C181"/>
  <c r="D181"/>
  <c r="J181" s="1"/>
  <c r="I181"/>
  <c r="M181"/>
  <c r="C182"/>
  <c r="D182"/>
  <c r="J182" s="1"/>
  <c r="I182"/>
  <c r="C183"/>
  <c r="D183"/>
  <c r="J183" s="1"/>
  <c r="I183"/>
  <c r="M183"/>
  <c r="C184"/>
  <c r="D184"/>
  <c r="J184" s="1"/>
  <c r="I184"/>
  <c r="M184"/>
  <c r="C185"/>
  <c r="D185"/>
  <c r="J185" s="1"/>
  <c r="I185"/>
  <c r="M185"/>
  <c r="C186"/>
  <c r="D186"/>
  <c r="J186" s="1"/>
  <c r="I186"/>
  <c r="C187"/>
  <c r="D187"/>
  <c r="J187" s="1"/>
  <c r="I187"/>
  <c r="M187"/>
  <c r="C188"/>
  <c r="D188"/>
  <c r="J188" s="1"/>
  <c r="I188"/>
  <c r="M188"/>
  <c r="C189"/>
  <c r="D189"/>
  <c r="J189" s="1"/>
  <c r="I189"/>
  <c r="M189"/>
  <c r="C190"/>
  <c r="D190"/>
  <c r="J190" s="1"/>
  <c r="I190"/>
  <c r="C191"/>
  <c r="D191"/>
  <c r="J191" s="1"/>
  <c r="I191"/>
  <c r="M191"/>
  <c r="C192"/>
  <c r="D192"/>
  <c r="J192" s="1"/>
  <c r="I192"/>
  <c r="M192"/>
  <c r="C193"/>
  <c r="D193"/>
  <c r="J193" s="1"/>
  <c r="I193"/>
  <c r="M193"/>
  <c r="AB9" l="1"/>
  <c r="AB96"/>
  <c r="AB89"/>
  <c r="AB81"/>
  <c r="AB65"/>
  <c r="AB57"/>
  <c r="AB49"/>
  <c r="AB41"/>
  <c r="AB21"/>
  <c r="AB17"/>
  <c r="AB13"/>
  <c r="AB33"/>
  <c r="AB73"/>
  <c r="AB25"/>
  <c r="AB104"/>
  <c r="AB106"/>
  <c r="AB98"/>
  <c r="AB91"/>
  <c r="AB83"/>
  <c r="AB75"/>
  <c r="AB67"/>
  <c r="AB59"/>
  <c r="AB51"/>
  <c r="AB43"/>
  <c r="AB35"/>
  <c r="AB27"/>
  <c r="AB23"/>
  <c r="AB19"/>
  <c r="AB15"/>
  <c r="AB11"/>
  <c r="AB7"/>
  <c r="AB193"/>
  <c r="AB192"/>
  <c r="AB191"/>
  <c r="AB190"/>
  <c r="AB189"/>
  <c r="AB188"/>
  <c r="AB187"/>
  <c r="AB186"/>
  <c r="AB185"/>
  <c r="AB184"/>
  <c r="AB183"/>
  <c r="AB182"/>
  <c r="AB181"/>
  <c r="AB180"/>
  <c r="AB179"/>
  <c r="AB178"/>
  <c r="AB177"/>
  <c r="AB176"/>
  <c r="AB175"/>
  <c r="AB174"/>
  <c r="AB173"/>
  <c r="AB172"/>
  <c r="AB171"/>
  <c r="AB170"/>
  <c r="AB169"/>
  <c r="AB168"/>
  <c r="AB167"/>
  <c r="AB166"/>
  <c r="AB165"/>
  <c r="AB164"/>
  <c r="AB163"/>
  <c r="AB162"/>
  <c r="AB161"/>
  <c r="AB160"/>
  <c r="AB159"/>
  <c r="AB158"/>
  <c r="AB157"/>
  <c r="AB156"/>
  <c r="AB155"/>
  <c r="AB154"/>
  <c r="AB153"/>
  <c r="AB152"/>
  <c r="AB151"/>
  <c r="AB150"/>
  <c r="AB149"/>
  <c r="AB148"/>
  <c r="AB147"/>
  <c r="AB146"/>
  <c r="AB145"/>
  <c r="AB144"/>
  <c r="AB142"/>
  <c r="AB141"/>
  <c r="AB140"/>
  <c r="AB139"/>
  <c r="AB138"/>
  <c r="AB137"/>
  <c r="AB136"/>
  <c r="AB135"/>
  <c r="AB134"/>
  <c r="AB133"/>
  <c r="AB132"/>
  <c r="AB131"/>
  <c r="AB130"/>
  <c r="AB129"/>
  <c r="AB128"/>
  <c r="AB127"/>
  <c r="AB126"/>
  <c r="V112"/>
  <c r="V139"/>
  <c r="AB123"/>
  <c r="AB119"/>
  <c r="AB115"/>
  <c r="AB111"/>
  <c r="AB124"/>
  <c r="AB120"/>
  <c r="AB116"/>
  <c r="AB112"/>
  <c r="AB125"/>
  <c r="AB121"/>
  <c r="AB117"/>
  <c r="AB113"/>
  <c r="AB122"/>
  <c r="AB118"/>
  <c r="AB114"/>
  <c r="V188"/>
  <c r="V180"/>
  <c r="V172"/>
  <c r="V155"/>
  <c r="V170"/>
  <c r="V162"/>
  <c r="V126"/>
  <c r="V118"/>
  <c r="V178"/>
  <c r="V186"/>
  <c r="V149"/>
  <c r="V141"/>
  <c r="V132"/>
  <c r="V157"/>
  <c r="V147"/>
  <c r="V124"/>
  <c r="V164"/>
  <c r="V133"/>
  <c r="V187"/>
  <c r="V156"/>
  <c r="V125"/>
  <c r="V163"/>
  <c r="V179"/>
  <c r="V148"/>
  <c r="V117"/>
  <c r="V171"/>
  <c r="V140"/>
  <c r="V189"/>
  <c r="V181"/>
  <c r="V173"/>
  <c r="V165"/>
  <c r="V158"/>
  <c r="V150"/>
  <c r="V142"/>
  <c r="V134"/>
  <c r="V127"/>
  <c r="V119"/>
  <c r="V191"/>
  <c r="V183"/>
  <c r="V175"/>
  <c r="V167"/>
  <c r="V152"/>
  <c r="V144"/>
  <c r="V136"/>
  <c r="V129"/>
  <c r="V121"/>
  <c r="V116"/>
  <c r="V193"/>
  <c r="V185"/>
  <c r="V177"/>
  <c r="V169"/>
  <c r="V161"/>
  <c r="V154"/>
  <c r="V146"/>
  <c r="V138"/>
  <c r="V131"/>
  <c r="V123"/>
  <c r="V115"/>
  <c r="V113"/>
  <c r="V190"/>
  <c r="V182"/>
  <c r="V174"/>
  <c r="V166"/>
  <c r="V159"/>
  <c r="V151"/>
  <c r="V143"/>
  <c r="V135"/>
  <c r="V128"/>
  <c r="V120"/>
  <c r="V111"/>
  <c r="V192"/>
  <c r="V184"/>
  <c r="V176"/>
  <c r="V168"/>
  <c r="V160"/>
  <c r="V153"/>
  <c r="V145"/>
  <c r="V137"/>
  <c r="V130"/>
  <c r="V122"/>
  <c r="V114"/>
  <c r="V64"/>
  <c r="V48"/>
  <c r="V58"/>
  <c r="V42"/>
  <c r="V30"/>
  <c r="AB110"/>
  <c r="V97"/>
  <c r="V86"/>
  <c r="V90"/>
  <c r="V26"/>
  <c r="V22"/>
  <c r="V18"/>
  <c r="V109"/>
  <c r="V103"/>
  <c r="V66"/>
  <c r="V50"/>
  <c r="V34"/>
  <c r="V62"/>
  <c r="V54"/>
  <c r="V32"/>
  <c r="V24"/>
  <c r="V16"/>
  <c r="V94"/>
  <c r="V88"/>
  <c r="V82"/>
  <c r="V74"/>
  <c r="V105"/>
  <c r="V20"/>
  <c r="V65"/>
  <c r="V57"/>
  <c r="V41"/>
  <c r="V29"/>
  <c r="V104"/>
  <c r="V73"/>
  <c r="V71"/>
  <c r="V39"/>
  <c r="V110"/>
  <c r="V81"/>
  <c r="V79"/>
  <c r="V33"/>
  <c r="V31"/>
  <c r="V47"/>
  <c r="V63"/>
  <c r="V49"/>
  <c r="V55"/>
  <c r="V102"/>
  <c r="V80"/>
  <c r="V40"/>
  <c r="V101"/>
  <c r="V98"/>
  <c r="V95"/>
  <c r="V72"/>
  <c r="V87"/>
  <c r="V96"/>
  <c r="V83"/>
  <c r="V78"/>
  <c r="V75"/>
  <c r="V70"/>
  <c r="V106"/>
  <c r="V67"/>
  <c r="V59"/>
  <c r="V56"/>
  <c r="V51"/>
  <c r="V46"/>
  <c r="V43"/>
  <c r="V38"/>
  <c r="V91"/>
  <c r="V35"/>
  <c r="V27"/>
  <c r="V108"/>
  <c r="V100"/>
  <c r="V93"/>
  <c r="V85"/>
  <c r="V77"/>
  <c r="V69"/>
  <c r="V61"/>
  <c r="V53"/>
  <c r="V45"/>
  <c r="V37"/>
  <c r="AB107"/>
  <c r="AB109"/>
  <c r="AB101"/>
  <c r="AB94"/>
  <c r="AB86"/>
  <c r="AB78"/>
  <c r="AB70"/>
  <c r="AB62"/>
  <c r="AB54"/>
  <c r="AB46"/>
  <c r="AB38"/>
  <c r="AB30"/>
  <c r="AB108"/>
  <c r="AB103"/>
  <c r="AB100"/>
  <c r="AB93"/>
  <c r="AB88"/>
  <c r="AB85"/>
  <c r="AB80"/>
  <c r="AB77"/>
  <c r="AB72"/>
  <c r="AB69"/>
  <c r="AB64"/>
  <c r="AB61"/>
  <c r="AB56"/>
  <c r="AB53"/>
  <c r="AB48"/>
  <c r="AB45"/>
  <c r="AB40"/>
  <c r="AB37"/>
  <c r="AB32"/>
  <c r="AB29"/>
  <c r="AB105"/>
  <c r="AB102"/>
  <c r="AB97"/>
  <c r="AB95"/>
  <c r="AB90"/>
  <c r="AB87"/>
  <c r="AB82"/>
  <c r="AB79"/>
  <c r="AB74"/>
  <c r="AB71"/>
  <c r="AB66"/>
  <c r="AB63"/>
  <c r="AB58"/>
  <c r="AB55"/>
  <c r="AB50"/>
  <c r="AB47"/>
  <c r="AB42"/>
  <c r="AB39"/>
  <c r="AB34"/>
  <c r="AB31"/>
  <c r="AB26"/>
  <c r="AB24"/>
  <c r="AB22"/>
  <c r="AB20"/>
  <c r="AB18"/>
  <c r="AB16"/>
  <c r="AB14"/>
  <c r="AB12"/>
  <c r="AB10"/>
  <c r="AB8"/>
  <c r="AB99"/>
  <c r="AB92"/>
  <c r="AB84"/>
  <c r="AB76"/>
  <c r="AB68"/>
  <c r="AB60"/>
  <c r="AB52"/>
  <c r="AB44"/>
  <c r="AB36"/>
  <c r="AB28"/>
  <c r="V25"/>
  <c r="V23"/>
  <c r="V21"/>
  <c r="V19"/>
  <c r="V17"/>
  <c r="V15"/>
  <c r="V13"/>
  <c r="V11"/>
  <c r="V9"/>
  <c r="V107"/>
  <c r="V99"/>
  <c r="V92"/>
  <c r="V84"/>
  <c r="V76"/>
  <c r="V68"/>
  <c r="V60"/>
  <c r="V52"/>
  <c r="V44"/>
  <c r="V36"/>
  <c r="V28"/>
  <c r="V7"/>
  <c r="V14"/>
  <c r="V12"/>
  <c r="V10"/>
  <c r="V8"/>
  <c r="M6" l="1"/>
  <c r="AH6"/>
  <c r="D6"/>
  <c r="AH27"/>
  <c r="AH26"/>
  <c r="AH25"/>
  <c r="AH24"/>
  <c r="AH23"/>
  <c r="AH22"/>
  <c r="AH21"/>
  <c r="AH19"/>
  <c r="AH20"/>
  <c r="AH18"/>
  <c r="AH17"/>
  <c r="AH16"/>
  <c r="AH15"/>
  <c r="AH14"/>
  <c r="AH13"/>
  <c r="AH12"/>
  <c r="AH11"/>
  <c r="AH10"/>
  <c r="AH129"/>
  <c r="AH130"/>
  <c r="AH131"/>
  <c r="AH132"/>
  <c r="AH133"/>
  <c r="AH134"/>
  <c r="AH135"/>
  <c r="AH136"/>
  <c r="AH137"/>
  <c r="AH138"/>
  <c r="AH139"/>
  <c r="AH140"/>
  <c r="AH141"/>
  <c r="AH142"/>
  <c r="AH143"/>
  <c r="AH144"/>
  <c r="AH145"/>
  <c r="AH146"/>
  <c r="AH147"/>
  <c r="AH148"/>
  <c r="AH149"/>
  <c r="AH150"/>
  <c r="AH151"/>
  <c r="AH152"/>
  <c r="AH153"/>
  <c r="AH154"/>
  <c r="AH155"/>
  <c r="AH156"/>
  <c r="AH157"/>
  <c r="AH158"/>
  <c r="AH159"/>
  <c r="AH160"/>
  <c r="AH161"/>
  <c r="AH162"/>
  <c r="AH163"/>
  <c r="AH164"/>
  <c r="AH165"/>
  <c r="AH166"/>
  <c r="AH167"/>
  <c r="AH168"/>
  <c r="AH169"/>
  <c r="AH170"/>
  <c r="AH171"/>
  <c r="AH172"/>
  <c r="AH173"/>
  <c r="AH174"/>
  <c r="AH175"/>
  <c r="AH176"/>
  <c r="AH177"/>
  <c r="AH178"/>
  <c r="AH179"/>
  <c r="AH180"/>
  <c r="AH181"/>
  <c r="AH182"/>
  <c r="AH183"/>
  <c r="AH184"/>
  <c r="AH185"/>
  <c r="AH186"/>
  <c r="AH187"/>
  <c r="AH188"/>
  <c r="AH189"/>
  <c r="AH190"/>
  <c r="AH191"/>
  <c r="AH192"/>
  <c r="AH193"/>
  <c r="AH127"/>
  <c r="AH128"/>
  <c r="AH122"/>
  <c r="AH116"/>
  <c r="AH87"/>
  <c r="AH81"/>
  <c r="AH80"/>
  <c r="AH79"/>
  <c r="AH78"/>
  <c r="AH77"/>
  <c r="AH76"/>
  <c r="AH75"/>
  <c r="AH74"/>
  <c r="AH73"/>
  <c r="AH72"/>
  <c r="AH71"/>
  <c r="AH70"/>
  <c r="AH69"/>
  <c r="AH68"/>
  <c r="AH85"/>
  <c r="AH86"/>
  <c r="AH88"/>
  <c r="AH89"/>
  <c r="AH90"/>
  <c r="AH91"/>
  <c r="AH92"/>
  <c r="AH94"/>
  <c r="AH95"/>
  <c r="AH96"/>
  <c r="AH97"/>
  <c r="AH98"/>
  <c r="AH99"/>
  <c r="AH100"/>
  <c r="AH101"/>
  <c r="AH102"/>
  <c r="AH103"/>
  <c r="AH104"/>
  <c r="AH105"/>
  <c r="AH106"/>
  <c r="AH107"/>
  <c r="AH108"/>
  <c r="AH109"/>
  <c r="AH110"/>
  <c r="AH111"/>
  <c r="AH112"/>
  <c r="AH113"/>
  <c r="AH114"/>
  <c r="AH115"/>
  <c r="AH117"/>
  <c r="AH118"/>
  <c r="AH119"/>
  <c r="AH120"/>
  <c r="AH121"/>
  <c r="AH123"/>
  <c r="AH124"/>
  <c r="AH125"/>
  <c r="AH126"/>
  <c r="AH93" l="1"/>
  <c r="AH84"/>
  <c r="AH82"/>
  <c r="AH83" l="1"/>
  <c r="AH53"/>
  <c r="AH52"/>
  <c r="AH7"/>
  <c r="AH9"/>
  <c r="AH8"/>
  <c r="AH58"/>
  <c r="AH63"/>
  <c r="AH64"/>
  <c r="AH62"/>
  <c r="AH61"/>
  <c r="AH60"/>
  <c r="AH59"/>
  <c r="AH57"/>
  <c r="AH56"/>
  <c r="AH55"/>
  <c r="AH54"/>
  <c r="AH51"/>
  <c r="AH50"/>
  <c r="AH49"/>
  <c r="AH48"/>
  <c r="AH47"/>
  <c r="AH46"/>
  <c r="AH45"/>
  <c r="AH44"/>
  <c r="AH43"/>
  <c r="AH42"/>
  <c r="AH41"/>
  <c r="AH40"/>
  <c r="AH39"/>
  <c r="AH38"/>
  <c r="AH37"/>
  <c r="AH33"/>
  <c r="AH32"/>
  <c r="AH31"/>
  <c r="AH30"/>
  <c r="AH67" l="1"/>
  <c r="AH66" l="1"/>
  <c r="AH65"/>
  <c r="AH36"/>
  <c r="AH34"/>
  <c r="AH29"/>
  <c r="AH35"/>
  <c r="I6" l="1"/>
  <c r="AB6" s="1"/>
  <c r="J6"/>
  <c r="U6"/>
  <c r="AH28" l="1"/>
  <c r="Z6"/>
  <c r="V6" s="1"/>
  <c r="AQ7"/>
  <c r="AQ8"/>
  <c r="AS7" l="1"/>
  <c r="AS8"/>
  <c r="AS9"/>
  <c r="AS12"/>
  <c r="AR18"/>
  <c r="AS16"/>
  <c r="D16" i="9" s="1"/>
  <c r="AR13" i="2"/>
  <c r="AR9"/>
  <c r="AR16"/>
  <c r="C16" i="9" s="1"/>
  <c r="AT16" i="2"/>
  <c r="AT15"/>
  <c r="AT11"/>
  <c r="AT17"/>
  <c r="AT14"/>
  <c r="AT9"/>
  <c r="AR15"/>
  <c r="AT13"/>
  <c r="AR14"/>
  <c r="AS11"/>
  <c r="AT7"/>
  <c r="AR8"/>
  <c r="AS13"/>
  <c r="AR11"/>
  <c r="AT8"/>
  <c r="AS15"/>
  <c r="AU9"/>
  <c r="AR7"/>
  <c r="AT12"/>
  <c r="AS14"/>
  <c r="AR12"/>
  <c r="AR10"/>
  <c r="AS17"/>
  <c r="AT18"/>
  <c r="AT10"/>
  <c r="AR17"/>
  <c r="AS18"/>
  <c r="AS10"/>
  <c r="AU16"/>
  <c r="AQ9"/>
  <c r="AQ10"/>
  <c r="AQ11"/>
  <c r="AQ12"/>
  <c r="AQ13"/>
  <c r="AQ14"/>
  <c r="AQ15"/>
  <c r="AQ16"/>
  <c r="AQ17"/>
  <c r="AQ18"/>
  <c r="AT19" l="1"/>
  <c r="AR19"/>
  <c r="AS19"/>
  <c r="D18" i="9"/>
  <c r="C18" l="1"/>
  <c r="C17"/>
  <c r="D17"/>
  <c r="D68"/>
  <c r="D76"/>
  <c r="AU8" i="2"/>
  <c r="F68" i="9" s="1"/>
  <c r="D67"/>
  <c r="C74"/>
  <c r="AU7" i="2"/>
  <c r="F67" i="9" s="1"/>
  <c r="D69"/>
  <c r="C73"/>
  <c r="D70"/>
  <c r="E70"/>
  <c r="E73"/>
  <c r="D73"/>
  <c r="C69"/>
  <c r="AU14" i="2"/>
  <c r="AU12"/>
  <c r="AU18"/>
  <c r="AU13"/>
  <c r="AU11"/>
  <c r="AU15"/>
  <c r="AU10"/>
  <c r="AV9"/>
  <c r="AU17"/>
  <c r="AV8" l="1"/>
  <c r="C67" i="9"/>
  <c r="AV7" i="2"/>
  <c r="C71" i="9"/>
  <c r="AV11" i="2"/>
  <c r="AV10"/>
  <c r="C7" i="9"/>
  <c r="D8"/>
  <c r="D10"/>
  <c r="D9"/>
  <c r="F7"/>
  <c r="E10"/>
  <c r="F8"/>
  <c r="E13"/>
  <c r="C11"/>
  <c r="C13"/>
  <c r="D7"/>
  <c r="C14"/>
  <c r="D13"/>
  <c r="F17"/>
  <c r="F77"/>
  <c r="F10"/>
  <c r="F70"/>
  <c r="E9"/>
  <c r="E69"/>
  <c r="F9"/>
  <c r="F69"/>
  <c r="F79" s="1"/>
  <c r="E17"/>
  <c r="E77"/>
  <c r="F13"/>
  <c r="F73"/>
  <c r="G73" s="1"/>
  <c r="C12"/>
  <c r="C72"/>
  <c r="F12"/>
  <c r="F72"/>
  <c r="E11"/>
  <c r="E71"/>
  <c r="E18"/>
  <c r="E78"/>
  <c r="E12"/>
  <c r="E72"/>
  <c r="E14"/>
  <c r="E74"/>
  <c r="D11"/>
  <c r="D71"/>
  <c r="C10"/>
  <c r="C70"/>
  <c r="D14"/>
  <c r="D74"/>
  <c r="D15"/>
  <c r="D75"/>
  <c r="E7"/>
  <c r="E67"/>
  <c r="E8"/>
  <c r="E68"/>
  <c r="C76"/>
  <c r="C8"/>
  <c r="C68"/>
  <c r="C15"/>
  <c r="C75"/>
  <c r="E16"/>
  <c r="E76"/>
  <c r="E15"/>
  <c r="E75"/>
  <c r="F16"/>
  <c r="F76"/>
  <c r="F15"/>
  <c r="F75"/>
  <c r="F11"/>
  <c r="F71"/>
  <c r="F18"/>
  <c r="F78"/>
  <c r="F14"/>
  <c r="F74"/>
  <c r="D12"/>
  <c r="D72"/>
  <c r="AV12" i="2"/>
  <c r="AV17"/>
  <c r="AV16"/>
  <c r="AV18"/>
  <c r="AV13"/>
  <c r="AV15"/>
  <c r="C9" i="9"/>
  <c r="AV14" i="2"/>
  <c r="AU19"/>
  <c r="AW15" l="1"/>
  <c r="AV19"/>
  <c r="G77" i="9"/>
  <c r="G70"/>
  <c r="G17"/>
  <c r="G68"/>
  <c r="G67"/>
  <c r="G74"/>
  <c r="G71"/>
  <c r="D79"/>
  <c r="G8"/>
  <c r="G69"/>
  <c r="G7"/>
  <c r="G10"/>
  <c r="G13"/>
  <c r="G16"/>
  <c r="G14"/>
  <c r="G11"/>
  <c r="G18"/>
  <c r="G12"/>
  <c r="G15"/>
  <c r="E19"/>
  <c r="D19"/>
  <c r="F19"/>
  <c r="G9"/>
  <c r="C79"/>
  <c r="G75"/>
  <c r="G76"/>
  <c r="E79"/>
  <c r="G78"/>
  <c r="G72"/>
  <c r="C19"/>
  <c r="G19" l="1"/>
  <c r="G79"/>
</calcChain>
</file>

<file path=xl/sharedStrings.xml><?xml version="1.0" encoding="utf-8"?>
<sst xmlns="http://schemas.openxmlformats.org/spreadsheetml/2006/main" count="137622" uniqueCount="47235">
  <si>
    <t>NIP</t>
  </si>
  <si>
    <t>Nama</t>
  </si>
  <si>
    <t>Instansi</t>
  </si>
  <si>
    <t>TMT CPNS</t>
  </si>
  <si>
    <t>TMT PNS</t>
  </si>
  <si>
    <t>198405052011012022</t>
  </si>
  <si>
    <t>AULIA</t>
  </si>
  <si>
    <t>S.IP</t>
  </si>
  <si>
    <t>TOLITOLI</t>
  </si>
  <si>
    <t>III/a</t>
  </si>
  <si>
    <t>III/c</t>
  </si>
  <si>
    <t>Sekretariat Daerah</t>
  </si>
  <si>
    <t>S-1 PEMERINTAHAN</t>
  </si>
  <si>
    <t>Aktif</t>
  </si>
  <si>
    <t>Pemerintah Kab. Tolitoli</t>
  </si>
  <si>
    <t>197602112008012009</t>
  </si>
  <si>
    <t>SRI DHARMAYANTI</t>
  </si>
  <si>
    <t>ST</t>
  </si>
  <si>
    <t>III/d</t>
  </si>
  <si>
    <t>Dinas Pemuda Dan Olahraga</t>
  </si>
  <si>
    <t>S-1 TEKNIK MANAJEMEN INDUSTRI</t>
  </si>
  <si>
    <t>198202112014092001</t>
  </si>
  <si>
    <t>VARIDA ABD RAIS</t>
  </si>
  <si>
    <t>OGOTUA</t>
  </si>
  <si>
    <t>II/a</t>
  </si>
  <si>
    <t>II/b</t>
  </si>
  <si>
    <t>GURU SD</t>
  </si>
  <si>
    <t>SMU IPS</t>
  </si>
  <si>
    <t>198402142007011002</t>
  </si>
  <si>
    <t>SYARIFUDIN</t>
  </si>
  <si>
    <t>SE</t>
  </si>
  <si>
    <t>S-1 EKONOMI MANAJEMEN</t>
  </si>
  <si>
    <t>197801072010011011</t>
  </si>
  <si>
    <t>IRWAN</t>
  </si>
  <si>
    <t>S.Sos</t>
  </si>
  <si>
    <t>Kecamatan Baolan</t>
  </si>
  <si>
    <t>S-1 SOSIAL</t>
  </si>
  <si>
    <t>BUOL</t>
  </si>
  <si>
    <t>S-1 PENDIDIKAN PMP DAN KEWARGANEGARAAN</t>
  </si>
  <si>
    <t>198511122010012022</t>
  </si>
  <si>
    <t>WISDAYANTI</t>
  </si>
  <si>
    <t>S.Pd</t>
  </si>
  <si>
    <t>S-1 SARJANA PENDIDIKAN</t>
  </si>
  <si>
    <t>198601272009042002</t>
  </si>
  <si>
    <t>LITA YULITARI</t>
  </si>
  <si>
    <t>A. Ma. Pd</t>
  </si>
  <si>
    <t>LALOS</t>
  </si>
  <si>
    <t>II/d</t>
  </si>
  <si>
    <t>Guru Pratama Tingkat. I</t>
  </si>
  <si>
    <t>D-II PGSD</t>
  </si>
  <si>
    <t>196610171988032008</t>
  </si>
  <si>
    <t>SITI BADRIA</t>
  </si>
  <si>
    <t>IV/a</t>
  </si>
  <si>
    <t>S-1 PENDIDIKAN GURU SEKOLAH DASAR (PGSD)</t>
  </si>
  <si>
    <t>198207182010011017</t>
  </si>
  <si>
    <t>I GUSTI  KOMANG  BUDIASTAWAN</t>
  </si>
  <si>
    <t>S.Pt</t>
  </si>
  <si>
    <t>JEMBRANA</t>
  </si>
  <si>
    <t>Kepala Seksi Sarana Prasarana Umum</t>
  </si>
  <si>
    <t>Seksi Sarana Prasarana Umum</t>
  </si>
  <si>
    <t>Kecamatan Lampasio</t>
  </si>
  <si>
    <t>S-1 PETERNAKAN</t>
  </si>
  <si>
    <t>196812302014092001</t>
  </si>
  <si>
    <t>ROSMIATY M.ARAS</t>
  </si>
  <si>
    <t>SMEA TATA NIAGA</t>
  </si>
  <si>
    <t>196705052007011041</t>
  </si>
  <si>
    <t>DARWIN</t>
  </si>
  <si>
    <t>SP</t>
  </si>
  <si>
    <t>GINUNGGUNG</t>
  </si>
  <si>
    <t>Dinas Tanaman Pangan Dan Hortikultura</t>
  </si>
  <si>
    <t>Pemerintah Kabupaten Tolitoli</t>
  </si>
  <si>
    <t>S-1 AGRIBISNIS PERTANIAN</t>
  </si>
  <si>
    <t>198405202015021001</t>
  </si>
  <si>
    <t>BAHARUDIN</t>
  </si>
  <si>
    <t>S.Pd.I</t>
  </si>
  <si>
    <t>PENGADMINISTRASI UMUM</t>
  </si>
  <si>
    <t>198303142008011010</t>
  </si>
  <si>
    <t>FIRMAN SADIK</t>
  </si>
  <si>
    <t>II/c</t>
  </si>
  <si>
    <t>Sekretariat</t>
  </si>
  <si>
    <t>SMK SEKRETARIS</t>
  </si>
  <si>
    <t>198110252007011008</t>
  </si>
  <si>
    <t>SURIYANTO RAMLI S</t>
  </si>
  <si>
    <t>S.Kep.Ns</t>
  </si>
  <si>
    <t>III/b</t>
  </si>
  <si>
    <t>Perawat Ahli Pertama</t>
  </si>
  <si>
    <t>UPT Puskesmas Galang</t>
  </si>
  <si>
    <t>Dinas Kesehatan</t>
  </si>
  <si>
    <t>S-1 SARJANA KEPERAWATAN</t>
  </si>
  <si>
    <t>197205071996062002</t>
  </si>
  <si>
    <t>HASNAH MUHAMMAD SAID</t>
  </si>
  <si>
    <t>SULAWESI TENGAH</t>
  </si>
  <si>
    <t>IV/b</t>
  </si>
  <si>
    <t>KORWIL KECAMATAN BAOLAN</t>
  </si>
  <si>
    <t>S-1 PENDIDIKAN AGAMA ISLAM</t>
  </si>
  <si>
    <t>198910102017042007</t>
  </si>
  <si>
    <t>MUSDALIFA</t>
  </si>
  <si>
    <t>SKM</t>
  </si>
  <si>
    <t>DONGGALA</t>
  </si>
  <si>
    <t>Bidan Pelaksana Lanjutan / Mahir</t>
  </si>
  <si>
    <t>D-III KEBIDANAN</t>
  </si>
  <si>
    <t>197809282003122003</t>
  </si>
  <si>
    <t>HERLINA</t>
  </si>
  <si>
    <t>A.Md.Kep</t>
  </si>
  <si>
    <t>Perawat Mahir</t>
  </si>
  <si>
    <t>Sub Bidang Pelayanan Medis dan Keperawatan</t>
  </si>
  <si>
    <t>Rumah Sakit Umum Daerah Mokopido</t>
  </si>
  <si>
    <t>D-III KEPERAWATAN</t>
  </si>
  <si>
    <t>196804292005011007</t>
  </si>
  <si>
    <t>ZAINUDDIN</t>
  </si>
  <si>
    <t>SH</t>
  </si>
  <si>
    <t>GOWA</t>
  </si>
  <si>
    <t>Satuan Polisi Pamong Praja</t>
  </si>
  <si>
    <t>S-1 ILMU HUKUM</t>
  </si>
  <si>
    <t>198502082010011016</t>
  </si>
  <si>
    <t>SUNADIR</t>
  </si>
  <si>
    <t>SD Negeri Percontohan</t>
  </si>
  <si>
    <t>S-1 KURIKULUM DAN TEKNOLOGI PENDIDIKAN</t>
  </si>
  <si>
    <t>197802202014091001</t>
  </si>
  <si>
    <t>LUKAS SARA</t>
  </si>
  <si>
    <t>TORAJA</t>
  </si>
  <si>
    <t>PENGADMINISTRASI SARANA DAN PRASARANA</t>
  </si>
  <si>
    <t>SMK TEKNOLOGI DAN INDUSTRI</t>
  </si>
  <si>
    <t>198001152014112003</t>
  </si>
  <si>
    <t>KARTINI SUYUTI</t>
  </si>
  <si>
    <t>Sub Bagian Umum Dan Kepegawaian</t>
  </si>
  <si>
    <t>SMK AKUNTANSI</t>
  </si>
  <si>
    <t>198210022008012008</t>
  </si>
  <si>
    <t>PUDJI RUSTAMI RUSLI HAMID</t>
  </si>
  <si>
    <t>MAKASSAR</t>
  </si>
  <si>
    <t>PENGELOLA BAHAN PERENCANAAN</t>
  </si>
  <si>
    <t>196412041985121001</t>
  </si>
  <si>
    <t>MOHDAR</t>
  </si>
  <si>
    <t>A.Ma.Pd</t>
  </si>
  <si>
    <t>BUNOBOGU</t>
  </si>
  <si>
    <t>D-II/A-II PGSD</t>
  </si>
  <si>
    <t>NALU</t>
  </si>
  <si>
    <t>Sub Bagian Umum Dan Program</t>
  </si>
  <si>
    <t>196702161992111001</t>
  </si>
  <si>
    <t>HASAN</t>
  </si>
  <si>
    <t>S.Pd.SD</t>
  </si>
  <si>
    <t>Guru Madya</t>
  </si>
  <si>
    <t>S-1/A-IV PENDIDIKAN PGSD</t>
  </si>
  <si>
    <t>196802132014111001</t>
  </si>
  <si>
    <t>SYAHRIL Y. MINU</t>
  </si>
  <si>
    <t>SMA IPS</t>
  </si>
  <si>
    <t>196911031991032011</t>
  </si>
  <si>
    <t>SITTI AMINAH</t>
  </si>
  <si>
    <t>Dinas Pendidikan Dan Kebudayaan</t>
  </si>
  <si>
    <t>S-1 PENDIDIKAN LUAR SEKOLAH</t>
  </si>
  <si>
    <t>198503092010012028</t>
  </si>
  <si>
    <t>SAHERA</t>
  </si>
  <si>
    <t>FUNGSIONAL UMUM</t>
  </si>
  <si>
    <t>S-1 SARJANA EKONOMI</t>
  </si>
  <si>
    <t>MANADO</t>
  </si>
  <si>
    <t>Kepala Seksi Pemerintahan</t>
  </si>
  <si>
    <t>Seksi Pemerintahan</t>
  </si>
  <si>
    <t>Kecamatan Dondo</t>
  </si>
  <si>
    <t>SMA BAHASA</t>
  </si>
  <si>
    <t>197709152010011018</t>
  </si>
  <si>
    <t>LUTFI</t>
  </si>
  <si>
    <t>I/d</t>
  </si>
  <si>
    <t>PENGADMINISTRASI PERSURATAN</t>
  </si>
  <si>
    <t>MADRASAH ALIYAH</t>
  </si>
  <si>
    <t>DRA</t>
  </si>
  <si>
    <t>A-IV BIOLOGI</t>
  </si>
  <si>
    <t>197606152009042002</t>
  </si>
  <si>
    <t>TITIN, S.SOS</t>
  </si>
  <si>
    <t>Kecamatan Ogodeide</t>
  </si>
  <si>
    <t>S-1 ILMU ADMINISTRASI NEGARA</t>
  </si>
  <si>
    <t>198503102010012010</t>
  </si>
  <si>
    <t>ERAWATIA. HI.ABD. RAHMAN</t>
  </si>
  <si>
    <t>197007011993102001</t>
  </si>
  <si>
    <t>YULIANA</t>
  </si>
  <si>
    <t>S.Pd .M.Pd</t>
  </si>
  <si>
    <t>Kepala Sub Bagian Umum Dan Kepegawaian</t>
  </si>
  <si>
    <t>S-2 MAGISTER PENDIDIKAN</t>
  </si>
  <si>
    <t>A.MA</t>
  </si>
  <si>
    <t>MINAHASA</t>
  </si>
  <si>
    <t>Guru</t>
  </si>
  <si>
    <t>198106042008011020</t>
  </si>
  <si>
    <t>ABD. MALIK T. HI. UKUM</t>
  </si>
  <si>
    <t>Dinas Sosial</t>
  </si>
  <si>
    <t>197308062006041009</t>
  </si>
  <si>
    <t>MUHAMMAD AGUS PRIYADI</t>
  </si>
  <si>
    <t>SMA A.3/IPS</t>
  </si>
  <si>
    <t>198408112014092001</t>
  </si>
  <si>
    <t>FATIMAH</t>
  </si>
  <si>
    <t>S-1 EKONOMI PEMBANGUNAN</t>
  </si>
  <si>
    <t>196701031994031010</t>
  </si>
  <si>
    <t>MUH SAID</t>
  </si>
  <si>
    <t>S.SOS</t>
  </si>
  <si>
    <t>Dinas Tenaga Kerja</t>
  </si>
  <si>
    <t>S-1 MANAJEMEN PEMBANGUNAN DAERAH</t>
  </si>
  <si>
    <t>198201142006042013</t>
  </si>
  <si>
    <t>ASRIWATY</t>
  </si>
  <si>
    <t>BANGKIR</t>
  </si>
  <si>
    <t>198110142011012006</t>
  </si>
  <si>
    <t>ELVI NOVIA SIREGAR</t>
  </si>
  <si>
    <t>A.Md</t>
  </si>
  <si>
    <t>SIBOLGA</t>
  </si>
  <si>
    <t>D-III TEKNIK SIPIL</t>
  </si>
  <si>
    <t>196905302014112001</t>
  </si>
  <si>
    <t>MARNI</t>
  </si>
  <si>
    <t>PALU</t>
  </si>
  <si>
    <t>SMK TATA BOGA</t>
  </si>
  <si>
    <t>198009242009042001</t>
  </si>
  <si>
    <t>DARMAWATI</t>
  </si>
  <si>
    <t>A.Ma</t>
  </si>
  <si>
    <t>Guru Muda Tingkat. I</t>
  </si>
  <si>
    <t>SD Negeri 1 Tambun</t>
  </si>
  <si>
    <t>D-II PENDIDIKAN GURU MADRASAH IBTIDAIYAH</t>
  </si>
  <si>
    <t>196508091992031006</t>
  </si>
  <si>
    <t>NASIR DAENG SILASA</t>
  </si>
  <si>
    <t>ST.,M.Sc</t>
  </si>
  <si>
    <t>Pengawas Pemerintahan Madya / Ahli Madya</t>
  </si>
  <si>
    <t>S-2 MASTER OF SCIENCE</t>
  </si>
  <si>
    <t>197204212001071001</t>
  </si>
  <si>
    <t>HERMAN</t>
  </si>
  <si>
    <t>Kepala Dinas Tenaga Kerja</t>
  </si>
  <si>
    <t>S-1/STRATA SATU</t>
  </si>
  <si>
    <t>197303032006042028</t>
  </si>
  <si>
    <t>ENDANG WIDYAWATI</t>
  </si>
  <si>
    <t>A.Md.Keb</t>
  </si>
  <si>
    <t>198909162019032012</t>
  </si>
  <si>
    <t>FRANSISKA SEPRIANI</t>
  </si>
  <si>
    <t>KORWIL KECAMATAN LAMPASIO</t>
  </si>
  <si>
    <t>S-1 PENDIDIKAN FISIKA</t>
  </si>
  <si>
    <t>Guru Pembina</t>
  </si>
  <si>
    <t>SGO</t>
  </si>
  <si>
    <t>197712262015022001</t>
  </si>
  <si>
    <t>SYAFIRA</t>
  </si>
  <si>
    <t>Dinas Penanaman Modal Dan Pelayanan Terpadu Satu Pintu</t>
  </si>
  <si>
    <t>SMK MANAJEMEN BISNIS</t>
  </si>
  <si>
    <t>198801042010011001</t>
  </si>
  <si>
    <t>ANDHIKA A. HUMOKOR</t>
  </si>
  <si>
    <t>PALELEH</t>
  </si>
  <si>
    <t>UPT Puskesmas Kota</t>
  </si>
  <si>
    <t>198006242009041002</t>
  </si>
  <si>
    <t>RAKHMAT</t>
  </si>
  <si>
    <t>198407142010011016</t>
  </si>
  <si>
    <t>ASMAR</t>
  </si>
  <si>
    <t>197303012010012001</t>
  </si>
  <si>
    <t>SAIDAH</t>
  </si>
  <si>
    <t>S.Ag</t>
  </si>
  <si>
    <t>199509262020121004</t>
  </si>
  <si>
    <t>AGIL PERMADI</t>
  </si>
  <si>
    <t>S.P.</t>
  </si>
  <si>
    <t>S-1 AGROTEKNOLOGI</t>
  </si>
  <si>
    <t>197911162009041001</t>
  </si>
  <si>
    <t>SAPRUDIN TALIB TOHOPA</t>
  </si>
  <si>
    <t>Kepala Sub Bagian Keuangan Dan Aset</t>
  </si>
  <si>
    <t>Dinas Perhubungan</t>
  </si>
  <si>
    <t>197208301999072001</t>
  </si>
  <si>
    <t>ZAKIAH</t>
  </si>
  <si>
    <t>SD Negeri Pembina</t>
  </si>
  <si>
    <t>S-1 PENDIDIKAN BIMBINGAN DAN KONSELING</t>
  </si>
  <si>
    <t>197010112006042008</t>
  </si>
  <si>
    <t>AMININAH SAOL</t>
  </si>
  <si>
    <t>KEPULAUAN SANGIHE</t>
  </si>
  <si>
    <t>PENGADMINISTRASI KEUANGAN</t>
  </si>
  <si>
    <t>198203142000121003</t>
  </si>
  <si>
    <t>AFANDI</t>
  </si>
  <si>
    <t>S.STP</t>
  </si>
  <si>
    <t>D-IV STPDN</t>
  </si>
  <si>
    <t>198203142000121001</t>
  </si>
  <si>
    <t>MUHAJIR</t>
  </si>
  <si>
    <t>S.STP., M.A.P.</t>
  </si>
  <si>
    <t>S-2 MEGISTER ADMINISTRASI PUBLIK</t>
  </si>
  <si>
    <t>198610282014092001</t>
  </si>
  <si>
    <t>MIRAZIZAH</t>
  </si>
  <si>
    <t>SMA IPA</t>
  </si>
  <si>
    <t>198112072008011010</t>
  </si>
  <si>
    <t>RANO</t>
  </si>
  <si>
    <t>STM BANGUNAN</t>
  </si>
  <si>
    <t>198503232011012014</t>
  </si>
  <si>
    <t>ENDANG MULIAWATI</t>
  </si>
  <si>
    <t>S. Pd</t>
  </si>
  <si>
    <t>TINIGI</t>
  </si>
  <si>
    <t>S-1 PENDIDIKAN MATEMATIKA</t>
  </si>
  <si>
    <t>197103031993031010</t>
  </si>
  <si>
    <t>IMRAN MT HAMING</t>
  </si>
  <si>
    <t>197111122002111001</t>
  </si>
  <si>
    <t>MUSLIMIN</t>
  </si>
  <si>
    <t>Guru Dewasa</t>
  </si>
  <si>
    <t>197005311998031009</t>
  </si>
  <si>
    <t>RIDWAN</t>
  </si>
  <si>
    <t>I/b</t>
  </si>
  <si>
    <t>S-1 ILMU SOSIAL DAN ILMU POLITIK</t>
  </si>
  <si>
    <t>198603102009042006</t>
  </si>
  <si>
    <t>SYAMSIAR</t>
  </si>
  <si>
    <t>198102182003122008</t>
  </si>
  <si>
    <t>MUSAKIRA YUNUS</t>
  </si>
  <si>
    <t>SABANG</t>
  </si>
  <si>
    <t>SD Negeri 10 Tolitoli</t>
  </si>
  <si>
    <t>198508292014091002</t>
  </si>
  <si>
    <t>DEDY</t>
  </si>
  <si>
    <t>SMK MEKANIK OTOMOTIF</t>
  </si>
  <si>
    <t>198007252009042001</t>
  </si>
  <si>
    <t>MAGEPIRAH HI. RASID</t>
  </si>
  <si>
    <t>196702071989032009</t>
  </si>
  <si>
    <t>WAHIDA LASEHE</t>
  </si>
  <si>
    <t>Perawat Penyelia</t>
  </si>
  <si>
    <t>SEKOLAH PERAWAT KESEHATAN</t>
  </si>
  <si>
    <t>196702101988031009</t>
  </si>
  <si>
    <t>TAPIP HI NUHU</t>
  </si>
  <si>
    <t>I/a</t>
  </si>
  <si>
    <t>PENJAGA SEKOLAH</t>
  </si>
  <si>
    <t>SMP PAKET B</t>
  </si>
  <si>
    <t>197505192008011003</t>
  </si>
  <si>
    <t>HAMKA</t>
  </si>
  <si>
    <t>S-1 EKONOMI</t>
  </si>
  <si>
    <t>198505272014091002</t>
  </si>
  <si>
    <t>HAMSAH</t>
  </si>
  <si>
    <t>MADRASAH ALIYAH NEGERI</t>
  </si>
  <si>
    <t>M.Si</t>
  </si>
  <si>
    <t>IV/c</t>
  </si>
  <si>
    <t>Kepala Dinas Pendidikan Dan Kebudayaan</t>
  </si>
  <si>
    <t>199112172020122006</t>
  </si>
  <si>
    <t>DEFILA</t>
  </si>
  <si>
    <t>MAJENE</t>
  </si>
  <si>
    <t>198205182014111002</t>
  </si>
  <si>
    <t>AKRAM</t>
  </si>
  <si>
    <t>196601152014091001</t>
  </si>
  <si>
    <t>JASURI</t>
  </si>
  <si>
    <t>BANYUWANGI</t>
  </si>
  <si>
    <t>S-1 PENDIDIKAN GURU SEKOLAH DASAR</t>
  </si>
  <si>
    <t>198505302010012034</t>
  </si>
  <si>
    <t>ERNAWATI</t>
  </si>
  <si>
    <t>Sub Bagian Tata Usaha Dan Kepegawaian</t>
  </si>
  <si>
    <t>196505081989091001</t>
  </si>
  <si>
    <t>WIJI</t>
  </si>
  <si>
    <t>BLORA</t>
  </si>
  <si>
    <t>SD Negeri 3 Basi</t>
  </si>
  <si>
    <t>197207242009042001</t>
  </si>
  <si>
    <t>NURBAYANI</t>
  </si>
  <si>
    <t>Kepala SUB BAGIAN TATA USAHA</t>
  </si>
  <si>
    <t>198507142014112001</t>
  </si>
  <si>
    <t>JULIARTI</t>
  </si>
  <si>
    <t>197801012015022001</t>
  </si>
  <si>
    <t>YANIRIT</t>
  </si>
  <si>
    <t>198104212006042023</t>
  </si>
  <si>
    <t>NURAFNI</t>
  </si>
  <si>
    <t>TENDE</t>
  </si>
  <si>
    <t>197709052007012014</t>
  </si>
  <si>
    <t>SUMARNI</t>
  </si>
  <si>
    <t>BIMA</t>
  </si>
  <si>
    <t>198606062011011005</t>
  </si>
  <si>
    <t>IPUN DUL HARJO</t>
  </si>
  <si>
    <t>POSO</t>
  </si>
  <si>
    <t>197808152002112001</t>
  </si>
  <si>
    <t>IRMA</t>
  </si>
  <si>
    <t>S .Ag.,MM</t>
  </si>
  <si>
    <t>OGOMOLI</t>
  </si>
  <si>
    <t>S-2 MANAJEMEN</t>
  </si>
  <si>
    <t>196812282007011023</t>
  </si>
  <si>
    <t>ALI UMAR</t>
  </si>
  <si>
    <t>I/c</t>
  </si>
  <si>
    <t>SEKOLAH DASAR</t>
  </si>
  <si>
    <t>Dinas  Pekerjaan Umum Dan Penataan Ruang</t>
  </si>
  <si>
    <t>196709052005011013</t>
  </si>
  <si>
    <t>LANINCONG</t>
  </si>
  <si>
    <t>SALUMBIA</t>
  </si>
  <si>
    <t>197706032007012019</t>
  </si>
  <si>
    <t>NURHAERAH</t>
  </si>
  <si>
    <t>197405052002112001</t>
  </si>
  <si>
    <t>KARTINI</t>
  </si>
  <si>
    <t>D-II PENDIDIKAN GURU SEKOLAH DASAR</t>
  </si>
  <si>
    <t>197102022000031002</t>
  </si>
  <si>
    <t>IMRAN</t>
  </si>
  <si>
    <t>Camat Dako Pemean</t>
  </si>
  <si>
    <t>197506032006041016</t>
  </si>
  <si>
    <t>ALI SUTOPO</t>
  </si>
  <si>
    <t>GROBOGAN</t>
  </si>
  <si>
    <t>PENGADMINISTRASI UMUM DAN KEPEGAWAIAN</t>
  </si>
  <si>
    <t>Sub Bagian Umum dan Kepegawaian</t>
  </si>
  <si>
    <t>PURBALINGGA</t>
  </si>
  <si>
    <t>Dinas Perindustrian</t>
  </si>
  <si>
    <t>S-1 PERTANIAN</t>
  </si>
  <si>
    <t>197707312005012010</t>
  </si>
  <si>
    <t>YAYUK YULYATI</t>
  </si>
  <si>
    <t>198301172002112001</t>
  </si>
  <si>
    <t>HATMAYANTI</t>
  </si>
  <si>
    <t>S-1 ILMU PEMERINTAHAN</t>
  </si>
  <si>
    <t>197312252005011008</t>
  </si>
  <si>
    <t>KRISTIAN DENNY DJEFRI</t>
  </si>
  <si>
    <t>196512141986112002</t>
  </si>
  <si>
    <t>NAPSIA</t>
  </si>
  <si>
    <t>SONI</t>
  </si>
  <si>
    <t>D-II PENDIDIKAN AGAMA ISLAM</t>
  </si>
  <si>
    <t>199207232019031013</t>
  </si>
  <si>
    <t>I NENGAH JULIANA</t>
  </si>
  <si>
    <t>S-1 PENDIDIKAN KIMIA</t>
  </si>
  <si>
    <t>198207032005012010</t>
  </si>
  <si>
    <t>KALSUM</t>
  </si>
  <si>
    <t>LAKATAN</t>
  </si>
  <si>
    <t>D-II PGSDI</t>
  </si>
  <si>
    <t>198005032008012013</t>
  </si>
  <si>
    <t>HASMAWATY</t>
  </si>
  <si>
    <t>S-1 HUKUM</t>
  </si>
  <si>
    <t>196907072007011032</t>
  </si>
  <si>
    <t>EKOBINTORO M. SOEPARMAN</t>
  </si>
  <si>
    <t>SEKOLAH TEKNIK MESIN</t>
  </si>
  <si>
    <t>198704082010012017</t>
  </si>
  <si>
    <t>SARIFA INTAN</t>
  </si>
  <si>
    <t>AMd.Kep</t>
  </si>
  <si>
    <t>Perawat Pelaksana Lanjutan / Mahir</t>
  </si>
  <si>
    <t>198305152005011004</t>
  </si>
  <si>
    <t>FIRMAN</t>
  </si>
  <si>
    <t>S.Kep.,Ns</t>
  </si>
  <si>
    <t>Perawat Ahli Muda</t>
  </si>
  <si>
    <t>S-1 KEPERAWATAN + NERS</t>
  </si>
  <si>
    <t>198509092015022001</t>
  </si>
  <si>
    <t>ENDANG RAHAYU</t>
  </si>
  <si>
    <t>UJUNG PANDANG</t>
  </si>
  <si>
    <t>Perawat Pelaksana Pemula / Pemula</t>
  </si>
  <si>
    <t>196702231989031003</t>
  </si>
  <si>
    <t>EFENDI</t>
  </si>
  <si>
    <t>RUSNI</t>
  </si>
  <si>
    <t>Guru Muda</t>
  </si>
  <si>
    <t>S-1/A-IV PENDIDIKAN AGAMA ISLAM</t>
  </si>
  <si>
    <t>198102062007011014</t>
  </si>
  <si>
    <t>FRIYANTO</t>
  </si>
  <si>
    <t>198012052000122003</t>
  </si>
  <si>
    <t>SITTI NUMRAH</t>
  </si>
  <si>
    <t>197601012007011032</t>
  </si>
  <si>
    <t>MUKRAMIN</t>
  </si>
  <si>
    <t>PENGADMINISTRASI PEMERINTAHAN</t>
  </si>
  <si>
    <t>198408162014111002</t>
  </si>
  <si>
    <t>FADLI LUKMAN</t>
  </si>
  <si>
    <t>S.AP</t>
  </si>
  <si>
    <t>S-1 ADMINISTRASI PUBLIK</t>
  </si>
  <si>
    <t>197808112000032002</t>
  </si>
  <si>
    <t>HAYATI</t>
  </si>
  <si>
    <t>S-1 SKM</t>
  </si>
  <si>
    <t>197606172006042028</t>
  </si>
  <si>
    <t>SITTI AMIHA</t>
  </si>
  <si>
    <t>A. Ma</t>
  </si>
  <si>
    <t>D-II PENDIDIKAN GURU KELAS (PGK)</t>
  </si>
  <si>
    <t>198412052009041002</t>
  </si>
  <si>
    <t>MUHAMMAD</t>
  </si>
  <si>
    <t>Dinas Perikanan</t>
  </si>
  <si>
    <t>S-1 EKONOMI DAN PEMBANGUNAN</t>
  </si>
  <si>
    <t>198107202014112001</t>
  </si>
  <si>
    <t>NURMAYATI BURHAN</t>
  </si>
  <si>
    <t>LAKUAN TOLITOLI</t>
  </si>
  <si>
    <t>SMP Negeri 2 Tolitoli Utara</t>
  </si>
  <si>
    <t>SMK PERKANTORAN</t>
  </si>
  <si>
    <t>198212032014092001</t>
  </si>
  <si>
    <t>SAMRAH</t>
  </si>
  <si>
    <t>197403162014112002</t>
  </si>
  <si>
    <t>RUSDAH</t>
  </si>
  <si>
    <t>197601092014092002</t>
  </si>
  <si>
    <t>NURLINANG</t>
  </si>
  <si>
    <t>196701012006041031</t>
  </si>
  <si>
    <t>HASANUDDIN</t>
  </si>
  <si>
    <t>SOPPENG</t>
  </si>
  <si>
    <t>S-1 TARBIYAH</t>
  </si>
  <si>
    <t>198612132014091001</t>
  </si>
  <si>
    <t>AHMAD</t>
  </si>
  <si>
    <t>196412312002111001</t>
  </si>
  <si>
    <t>SYAMSUDDIN</t>
  </si>
  <si>
    <t>Drs.</t>
  </si>
  <si>
    <t>SMP Negeri 1 Galang</t>
  </si>
  <si>
    <t>198611262004121003</t>
  </si>
  <si>
    <t>MOHAMMAD SYAHMIN</t>
  </si>
  <si>
    <t>SSTP</t>
  </si>
  <si>
    <t>Lurah Tuweley</t>
  </si>
  <si>
    <t>D-IV</t>
  </si>
  <si>
    <t>197310212010012002</t>
  </si>
  <si>
    <t>ALMIYATI TJ.PANGARA</t>
  </si>
  <si>
    <t>198704222011012010</t>
  </si>
  <si>
    <t>KEREN HAPUKH K. YEMIMA M</t>
  </si>
  <si>
    <t>198107092002112001</t>
  </si>
  <si>
    <t>RAMADHANA</t>
  </si>
  <si>
    <t>S,Sos</t>
  </si>
  <si>
    <t>196912162000121003</t>
  </si>
  <si>
    <t>MULYANTO</t>
  </si>
  <si>
    <t>197304052001072001</t>
  </si>
  <si>
    <t>HARTATI</t>
  </si>
  <si>
    <t>S-1 EKONOMI AKUNTANSI</t>
  </si>
  <si>
    <t>197703132002111001</t>
  </si>
  <si>
    <t>PUTU ARTHA WIJAYA</t>
  </si>
  <si>
    <t>SE,M.Si</t>
  </si>
  <si>
    <t>PARIGI</t>
  </si>
  <si>
    <t>Dinas Transmigrasi</t>
  </si>
  <si>
    <t>S-2 ADMINISTRASI PUBLIK</t>
  </si>
  <si>
    <t>198606122010012021</t>
  </si>
  <si>
    <t>FITRIANI</t>
  </si>
  <si>
    <t>199503142019032014</t>
  </si>
  <si>
    <t>MASITA</t>
  </si>
  <si>
    <t>S-1 PGSD</t>
  </si>
  <si>
    <t>197009122003121001</t>
  </si>
  <si>
    <t>ZAINUDIN</t>
  </si>
  <si>
    <t>KALANGKANGAN</t>
  </si>
  <si>
    <t>S-1 PENDIDIKAN</t>
  </si>
  <si>
    <t>198803202009012002</t>
  </si>
  <si>
    <t>SRI WULAN DJONI</t>
  </si>
  <si>
    <t>PALEMBANG</t>
  </si>
  <si>
    <t>199412302020122012</t>
  </si>
  <si>
    <t>ISRA ADITYA</t>
  </si>
  <si>
    <t>S.Kep., Ns</t>
  </si>
  <si>
    <t>NERS</t>
  </si>
  <si>
    <t>198006242006042028</t>
  </si>
  <si>
    <t>HASNAWATI</t>
  </si>
  <si>
    <t>Kepala Sub Bagian Program</t>
  </si>
  <si>
    <t>S-1 SOSIAL POLITIK ADMINISTRASI NEGARA</t>
  </si>
  <si>
    <t>196606202000122003</t>
  </si>
  <si>
    <t>SOFYA MOHAMAD</t>
  </si>
  <si>
    <t>Dra</t>
  </si>
  <si>
    <t>GORONTALO</t>
  </si>
  <si>
    <t>197910132006042017</t>
  </si>
  <si>
    <t>BAHNUR</t>
  </si>
  <si>
    <t>Amd.Keb</t>
  </si>
  <si>
    <t>SANDANA</t>
  </si>
  <si>
    <t>197507292015021001</t>
  </si>
  <si>
    <t>NASMIR</t>
  </si>
  <si>
    <t>SMA PAKET C</t>
  </si>
  <si>
    <t>198003042008012008</t>
  </si>
  <si>
    <t>MARDIANA</t>
  </si>
  <si>
    <t>S.Pi</t>
  </si>
  <si>
    <t>S-1 BUDIDAYA PERAIRAN</t>
  </si>
  <si>
    <t>196901011998031023</t>
  </si>
  <si>
    <t>AKSAL</t>
  </si>
  <si>
    <t>S-1 ILMU SOSIAL POLITIK</t>
  </si>
  <si>
    <t>197412312007011032</t>
  </si>
  <si>
    <t>ZAINUDIN M. DJUMA</t>
  </si>
  <si>
    <t>TOJO UNA-UNA</t>
  </si>
  <si>
    <t>198301142010011018</t>
  </si>
  <si>
    <t>TASLIM</t>
  </si>
  <si>
    <t>S.M</t>
  </si>
  <si>
    <t>S-1 SARJANA MANAJEMEN</t>
  </si>
  <si>
    <t>196505041999031006</t>
  </si>
  <si>
    <t>SUKONO</t>
  </si>
  <si>
    <t>LAMPUNG SELATAN</t>
  </si>
  <si>
    <t>197304022003121005</t>
  </si>
  <si>
    <t>SOFYAN</t>
  </si>
  <si>
    <t>198606142010011013</t>
  </si>
  <si>
    <t>CHIPTA WIRATAMA ARIF</t>
  </si>
  <si>
    <t>SH,MM</t>
  </si>
  <si>
    <t>PAREPARE</t>
  </si>
  <si>
    <t>S-2 MAGISTER MANAJEMEN</t>
  </si>
  <si>
    <t>LUWUK</t>
  </si>
  <si>
    <t>Badan Kesatuan Bangsa Dan Politik</t>
  </si>
  <si>
    <t>197509192014091002</t>
  </si>
  <si>
    <t>AMIRULLAH</t>
  </si>
  <si>
    <t>TEKNIS / ADMINISTRASI LAINNYA</t>
  </si>
  <si>
    <t>198209062010012008</t>
  </si>
  <si>
    <t>LINDA ATMA TRININGSI</t>
  </si>
  <si>
    <t>KONAWE</t>
  </si>
  <si>
    <t>PANGKAJENE DAN KEPULAUAN</t>
  </si>
  <si>
    <t>S-1 BAHASA INDONESIA</t>
  </si>
  <si>
    <t>196612091987031006</t>
  </si>
  <si>
    <t>MAKMUR</t>
  </si>
  <si>
    <t>A.MAK</t>
  </si>
  <si>
    <t>BARRU</t>
  </si>
  <si>
    <t>Pranata Laboratorium Kesehatan Penyelia</t>
  </si>
  <si>
    <t>Sub Bidang Patologi Klinik dan radiologi</t>
  </si>
  <si>
    <t>D-III ANALIS KESEHATAN</t>
  </si>
  <si>
    <t>197907232011012004</t>
  </si>
  <si>
    <t>YULIANA OLIVIA TAROREH</t>
  </si>
  <si>
    <t>dr</t>
  </si>
  <si>
    <t>S-1 DOKTER UMUM</t>
  </si>
  <si>
    <t>198106232008012010</t>
  </si>
  <si>
    <t>WARDA SALAM</t>
  </si>
  <si>
    <t>198004072008012013</t>
  </si>
  <si>
    <t>NURAPIAH</t>
  </si>
  <si>
    <t>PENGOLAH DAFTAR GAJI</t>
  </si>
  <si>
    <t>198205052006041008</t>
  </si>
  <si>
    <t>HENDRA YUDISTIRA</t>
  </si>
  <si>
    <t>198512192009042002</t>
  </si>
  <si>
    <t>NURDIANA</t>
  </si>
  <si>
    <t>S-1 KESEHATAN MASYARAKAT</t>
  </si>
  <si>
    <t>199302012019031011</t>
  </si>
  <si>
    <t>USMAN HARMANDO</t>
  </si>
  <si>
    <t>198303142009032002</t>
  </si>
  <si>
    <t>SENAWIYAH</t>
  </si>
  <si>
    <t>AMAK</t>
  </si>
  <si>
    <t>AKADEMI ANALIS KESEHATAN</t>
  </si>
  <si>
    <t>198004102007011007</t>
  </si>
  <si>
    <t>SIMSON</t>
  </si>
  <si>
    <t>197902112006042009</t>
  </si>
  <si>
    <t>SAMSAM</t>
  </si>
  <si>
    <t>D-II/A-II OLAH RAGA DAN KESEHATAN</t>
  </si>
  <si>
    <t>198808062011012010</t>
  </si>
  <si>
    <t>IIS SUSILAWATI</t>
  </si>
  <si>
    <t>S.Kep.Ners</t>
  </si>
  <si>
    <t>BANDUNG</t>
  </si>
  <si>
    <t>S-1 KEPERAWATAN (NERS)</t>
  </si>
  <si>
    <t>196806091999071001</t>
  </si>
  <si>
    <t>MUHAMMAD NASIR LADANGKANG</t>
  </si>
  <si>
    <t>SD Negeri 1 Tende</t>
  </si>
  <si>
    <t>D-II/AKTA-II</t>
  </si>
  <si>
    <t>196807192006042011</t>
  </si>
  <si>
    <t>HASNAWATI SULLE</t>
  </si>
  <si>
    <t>197805112014092001</t>
  </si>
  <si>
    <t>NUR JAYA</t>
  </si>
  <si>
    <t>198702252010011012</t>
  </si>
  <si>
    <t>BACHTIAR</t>
  </si>
  <si>
    <t>197708032006042026</t>
  </si>
  <si>
    <t>ELEN FITRIANI</t>
  </si>
  <si>
    <t>197409262009042001</t>
  </si>
  <si>
    <t>NIBUATI</t>
  </si>
  <si>
    <t>S.Hi</t>
  </si>
  <si>
    <t>S-1 HUKUM ISLAM</t>
  </si>
  <si>
    <t>197608122015021001</t>
  </si>
  <si>
    <t>DARISE</t>
  </si>
  <si>
    <t>SMA ILMU ILMU SOSIAL</t>
  </si>
  <si>
    <t>196307141984122005</t>
  </si>
  <si>
    <t>KARTINI TANGAHU</t>
  </si>
  <si>
    <t>SINJAI</t>
  </si>
  <si>
    <t>KPG</t>
  </si>
  <si>
    <t>197108022009061002</t>
  </si>
  <si>
    <t>WAYAN SANTRA</t>
  </si>
  <si>
    <t>SEKRETARIS DESA</t>
  </si>
  <si>
    <t>SMP</t>
  </si>
  <si>
    <t>198808062011012009</t>
  </si>
  <si>
    <t>SRI ASRINA</t>
  </si>
  <si>
    <t>198104042006042035</t>
  </si>
  <si>
    <t>SURIYANI</t>
  </si>
  <si>
    <t>MAROS</t>
  </si>
  <si>
    <t>Kepala Sub Bagian Tata Usaha</t>
  </si>
  <si>
    <t>197207272005012011</t>
  </si>
  <si>
    <t>JULIANA MUHAMAD JUSUF LUAS</t>
  </si>
  <si>
    <t>S Pd  BIO</t>
  </si>
  <si>
    <t>S-1 PENDIDIKAN BIOLOGI</t>
  </si>
  <si>
    <t>197505011999031005</t>
  </si>
  <si>
    <t>BURHANI</t>
  </si>
  <si>
    <t>Pengawas Pemerintahan Muda / Ahli Muda</t>
  </si>
  <si>
    <t>S-1 ADMINISTRASI NEGARA</t>
  </si>
  <si>
    <t>196707202014091002</t>
  </si>
  <si>
    <t>M. ALI  C</t>
  </si>
  <si>
    <t>POLEWALI MANDAR</t>
  </si>
  <si>
    <t>SD Negeri 18 Tolitoli</t>
  </si>
  <si>
    <t>S-1/A-IV PENDIDIKAN PMP DAN KEWARGANEGARAAN</t>
  </si>
  <si>
    <t>198204272007012010</t>
  </si>
  <si>
    <t>SUSANTI PARUNTU</t>
  </si>
  <si>
    <t>TANJUNG MERAH</t>
  </si>
  <si>
    <t>196801071993022001</t>
  </si>
  <si>
    <t>NURAENI MARALAY</t>
  </si>
  <si>
    <t>A.Ma Pd</t>
  </si>
  <si>
    <t>LAULALANG</t>
  </si>
  <si>
    <t>Guru Dewasa Tingkat. I</t>
  </si>
  <si>
    <t>D-II</t>
  </si>
  <si>
    <t>196611272014111001</t>
  </si>
  <si>
    <t>SARTONO</t>
  </si>
  <si>
    <t>D-II SENI RUPA</t>
  </si>
  <si>
    <t>198208202014092003</t>
  </si>
  <si>
    <t>PURNAWIRAWATI AINUDDIN</t>
  </si>
  <si>
    <t>S-1 SARJANA SOSIAL</t>
  </si>
  <si>
    <t>196603221986022001</t>
  </si>
  <si>
    <t>SAIDA A AWAD</t>
  </si>
  <si>
    <t>198001042009042001</t>
  </si>
  <si>
    <t>MASNA</t>
  </si>
  <si>
    <t>196907301993101001</t>
  </si>
  <si>
    <t>ISMAIL HUSIN MARALI</t>
  </si>
  <si>
    <t>BONE PANTAI</t>
  </si>
  <si>
    <t>198005102009042002</t>
  </si>
  <si>
    <t>ERIANI</t>
  </si>
  <si>
    <t>MALLUSETASI</t>
  </si>
  <si>
    <t>196908242007011013</t>
  </si>
  <si>
    <t>AGUS YUSUF</t>
  </si>
  <si>
    <t>CIREBON</t>
  </si>
  <si>
    <t>S-1 MANAJEMEN PERUSAHAAN</t>
  </si>
  <si>
    <t>196804172006042006</t>
  </si>
  <si>
    <t>WAHDA</t>
  </si>
  <si>
    <t>SPG PENDIDIKAN SD</t>
  </si>
  <si>
    <t>ANITA</t>
  </si>
  <si>
    <t>PENGELOLAH DATA</t>
  </si>
  <si>
    <t>SLTA UMUM</t>
  </si>
  <si>
    <t>TUBAN</t>
  </si>
  <si>
    <t>198312112007011002</t>
  </si>
  <si>
    <t>SULKARNAIN</t>
  </si>
  <si>
    <t>198501102010011017</t>
  </si>
  <si>
    <t>SURYATMAN</t>
  </si>
  <si>
    <t>197307032011012001</t>
  </si>
  <si>
    <t>SRI NIRWIYATI</t>
  </si>
  <si>
    <t>S-1 TEKNOLOGI PENDIDIKAN</t>
  </si>
  <si>
    <t>199002072019032014</t>
  </si>
  <si>
    <t>MULYANA</t>
  </si>
  <si>
    <t>PINRANG</t>
  </si>
  <si>
    <t>SMP Negeri 1 Ogodeide</t>
  </si>
  <si>
    <t>S-1 PENDIDIKAN BAHASA DAN SASTRA INDONESIA</t>
  </si>
  <si>
    <t>197105052014011001</t>
  </si>
  <si>
    <t>MUNIR GALA</t>
  </si>
  <si>
    <t>PGAN</t>
  </si>
  <si>
    <t>197003212015021001</t>
  </si>
  <si>
    <t>IRFAN</t>
  </si>
  <si>
    <t>S-1 ILMU TEKNIK SIPIL</t>
  </si>
  <si>
    <t>196612312006041099</t>
  </si>
  <si>
    <t>MUH TAHIR</t>
  </si>
  <si>
    <t>S.S</t>
  </si>
  <si>
    <t>WANIO</t>
  </si>
  <si>
    <t>S-1 SARJANA SASTRA</t>
  </si>
  <si>
    <t>SEKOLAH MENENGAH KEJURUAN</t>
  </si>
  <si>
    <t>196811131989032008</t>
  </si>
  <si>
    <t>NORMAWATI M AMIN AGUSALIM</t>
  </si>
  <si>
    <t>Perawat Madya / Ahli Madya</t>
  </si>
  <si>
    <t>197502192005011008</t>
  </si>
  <si>
    <t>TASMIN A. JACUB</t>
  </si>
  <si>
    <t>SMP Negeri 2 Tolitoli</t>
  </si>
  <si>
    <t>S-1 PENDIDIKAN SEJARAH</t>
  </si>
  <si>
    <t>196806152000122002</t>
  </si>
  <si>
    <t>DJAHARA M LUAIS</t>
  </si>
  <si>
    <t>197407272009042001</t>
  </si>
  <si>
    <t>MURNIATI</t>
  </si>
  <si>
    <t>SURIANTI</t>
  </si>
  <si>
    <t>SMK PERTANIAN</t>
  </si>
  <si>
    <t>198205172014092003</t>
  </si>
  <si>
    <t>INNAMAWATI</t>
  </si>
  <si>
    <t>Dinas Koperasi, Usaha Mikro, Kecil Dan Menengah</t>
  </si>
  <si>
    <t>198312072009042002</t>
  </si>
  <si>
    <t>SRI WAHYUNI LANI</t>
  </si>
  <si>
    <t>S-1 MANAJEMEN SUMBER DAYA MANUSIA</t>
  </si>
  <si>
    <t>198309212008012005</t>
  </si>
  <si>
    <t>HARMIN</t>
  </si>
  <si>
    <t>MALOMBA</t>
  </si>
  <si>
    <t>Dinas Pemberdayaan Masyarakat Dan Desa</t>
  </si>
  <si>
    <t>198501092011011008</t>
  </si>
  <si>
    <t>GOFAR ISMAIL ROIS</t>
  </si>
  <si>
    <t>S-1 TEKNIK ARSITEKTUR</t>
  </si>
  <si>
    <t>BOKAT</t>
  </si>
  <si>
    <t>198002092009041002</t>
  </si>
  <si>
    <t>HADDADE</t>
  </si>
  <si>
    <t>196710032000122002</t>
  </si>
  <si>
    <t>198701272010012021</t>
  </si>
  <si>
    <t>ANDI ASMARIANA</t>
  </si>
  <si>
    <t>UPT Puskesmas Ogotua</t>
  </si>
  <si>
    <t>197503012009042002</t>
  </si>
  <si>
    <t>MAWARNI</t>
  </si>
  <si>
    <t>S-1 PGSD (PENDIDIKAN GURU SEKOLAH DASAR)</t>
  </si>
  <si>
    <t>197507092007011014</t>
  </si>
  <si>
    <t>198306212008011003</t>
  </si>
  <si>
    <t>HEBRIAN RAMADHANLY</t>
  </si>
  <si>
    <t>198005052005012020</t>
  </si>
  <si>
    <t>NURHAYATI</t>
  </si>
  <si>
    <t>199611032019032008</t>
  </si>
  <si>
    <t>KIKI REZKY HARDAYANTI</t>
  </si>
  <si>
    <t>S.K.M</t>
  </si>
  <si>
    <t>197801142006041012</t>
  </si>
  <si>
    <t>RAHMAT</t>
  </si>
  <si>
    <t>AKADEMI PERAWAT</t>
  </si>
  <si>
    <t>197508112007012017</t>
  </si>
  <si>
    <t>HASMA</t>
  </si>
  <si>
    <t>197203112007012014</t>
  </si>
  <si>
    <t>HAJAR IBRAHIM</t>
  </si>
  <si>
    <t>196805012003122001</t>
  </si>
  <si>
    <t>NURANI</t>
  </si>
  <si>
    <t>SPG</t>
  </si>
  <si>
    <t>197003092005012010</t>
  </si>
  <si>
    <t>RUKMINI</t>
  </si>
  <si>
    <t>S.Pd.Bio</t>
  </si>
  <si>
    <t>197505072002111001</t>
  </si>
  <si>
    <t>ARDI</t>
  </si>
  <si>
    <t>Kepala Bidang Sarana dan Prasarana</t>
  </si>
  <si>
    <t>S-1 PENDIDIKAN ARSITEKTUR</t>
  </si>
  <si>
    <t>198001032003122005</t>
  </si>
  <si>
    <t>DJASMANI</t>
  </si>
  <si>
    <t>198210172001121002</t>
  </si>
  <si>
    <t>HASDONO</t>
  </si>
  <si>
    <t>S.STP, M.Si</t>
  </si>
  <si>
    <t>SIDENRENG RAPPANG</t>
  </si>
  <si>
    <t>S-2 MAGISTER SAINS</t>
  </si>
  <si>
    <t>198105272007012009</t>
  </si>
  <si>
    <t>MEYTA</t>
  </si>
  <si>
    <t>196709252006041004</t>
  </si>
  <si>
    <t>198312242014032001</t>
  </si>
  <si>
    <t>MUNIRA MOH. JAWASE</t>
  </si>
  <si>
    <t>Kepala Sub Bagian Keuangan dan Aset</t>
  </si>
  <si>
    <t>S-1 AHWAL SYAKHSHIYYAH</t>
  </si>
  <si>
    <t>198102032010012006</t>
  </si>
  <si>
    <t>KARIYAWATI</t>
  </si>
  <si>
    <t>197705152005012018</t>
  </si>
  <si>
    <t>JAWARIA</t>
  </si>
  <si>
    <t>SD Negeri 2 Tambun</t>
  </si>
  <si>
    <t>198905142017042004</t>
  </si>
  <si>
    <t>RIKA</t>
  </si>
  <si>
    <t>198307222008012008</t>
  </si>
  <si>
    <t>HASNI</t>
  </si>
  <si>
    <t>196512182007012015</t>
  </si>
  <si>
    <t>HASNI S. LATARANG</t>
  </si>
  <si>
    <t>SEKOLAH PENDIDIKAN GURU</t>
  </si>
  <si>
    <t>198708192007012002</t>
  </si>
  <si>
    <t>LUSI ADELIN</t>
  </si>
  <si>
    <t>S-1 IPDN</t>
  </si>
  <si>
    <t>197003112006041008</t>
  </si>
  <si>
    <t>SIDOARJO</t>
  </si>
  <si>
    <t>196806061992031014</t>
  </si>
  <si>
    <t>LUKISNO</t>
  </si>
  <si>
    <t>S.P</t>
  </si>
  <si>
    <t>CILACAP</t>
  </si>
  <si>
    <t>Kepala Seksi Ketentraman Dan Ketertiban Umum</t>
  </si>
  <si>
    <t>Kecamatan Tolitoli Utara</t>
  </si>
  <si>
    <t>196911032006042007</t>
  </si>
  <si>
    <t>WAHYUTI SYAMSUDDIN DAENG LODI</t>
  </si>
  <si>
    <t>S-1 AGAMA ISLAM</t>
  </si>
  <si>
    <t>197305042010012001</t>
  </si>
  <si>
    <t>LILIWANA</t>
  </si>
  <si>
    <t>BAJUGAN</t>
  </si>
  <si>
    <t>ARMAN</t>
  </si>
  <si>
    <t>197812082007011014</t>
  </si>
  <si>
    <t>ANSAR</t>
  </si>
  <si>
    <t>DONGKO</t>
  </si>
  <si>
    <t>PENGELOLA KEPEGAWAIAN</t>
  </si>
  <si>
    <t>199705162019032002</t>
  </si>
  <si>
    <t>SITI MAISARAH ANNISA</t>
  </si>
  <si>
    <t>197002251993031005</t>
  </si>
  <si>
    <t>MOHAMMAD FARIED</t>
  </si>
  <si>
    <t>D-III APP UMUM</t>
  </si>
  <si>
    <t>196503201985121002</t>
  </si>
  <si>
    <t>MARTINUS TALUNDA</t>
  </si>
  <si>
    <t>196702022002112001</t>
  </si>
  <si>
    <t>SATRIA M DJ LAMAKA</t>
  </si>
  <si>
    <t>196804141988032005</t>
  </si>
  <si>
    <t>MUHAYANG</t>
  </si>
  <si>
    <t>S.Kep. Ners</t>
  </si>
  <si>
    <t>S-1 NERS</t>
  </si>
  <si>
    <t>197709202006042010</t>
  </si>
  <si>
    <t>SITTI KHAERANI</t>
  </si>
  <si>
    <t>UJUNG PADANG</t>
  </si>
  <si>
    <t>196804141988032004</t>
  </si>
  <si>
    <t>SARIYATI MAHMUD YUSUF DELUMA</t>
  </si>
  <si>
    <t>197605052006042037</t>
  </si>
  <si>
    <t>SALMA ABD MUNIR DG RAPI</t>
  </si>
  <si>
    <t>S.Tr.Keb</t>
  </si>
  <si>
    <t>S-1 TERAPAN KEBIDANAN</t>
  </si>
  <si>
    <t>198902132019032011</t>
  </si>
  <si>
    <t>ARYANI MD KASIM</t>
  </si>
  <si>
    <t>196501051984122003</t>
  </si>
  <si>
    <t>ROHANI</t>
  </si>
  <si>
    <t>D-II/A-II</t>
  </si>
  <si>
    <t>S.A.P</t>
  </si>
  <si>
    <t>197912202002112001</t>
  </si>
  <si>
    <t>DEVIYANTI NASIR</t>
  </si>
  <si>
    <t>Kelurahan Tambun</t>
  </si>
  <si>
    <t>198502242011012016</t>
  </si>
  <si>
    <t>NUR AFNI ARI SANTI</t>
  </si>
  <si>
    <t>198710082011012011</t>
  </si>
  <si>
    <t>SARDINA</t>
  </si>
  <si>
    <t>S-1 KEDOKTERAN UMUM</t>
  </si>
  <si>
    <t>198003062005012010</t>
  </si>
  <si>
    <t>SADORIA</t>
  </si>
  <si>
    <t>S-1/A-IV PENDIDIKAN GURU SEKOLAH DASAR</t>
  </si>
  <si>
    <t>198301192008011002</t>
  </si>
  <si>
    <t>IBRAHIM</t>
  </si>
  <si>
    <t>196910272007012014</t>
  </si>
  <si>
    <t>ERNI</t>
  </si>
  <si>
    <t>198306042010012023</t>
  </si>
  <si>
    <t>HARTATI ARDIN</t>
  </si>
  <si>
    <t>SD Negeri 3 Nalu</t>
  </si>
  <si>
    <t>D-II/A-II PENJASKES</t>
  </si>
  <si>
    <t>197006122000121005</t>
  </si>
  <si>
    <t>AZIS</t>
  </si>
  <si>
    <t>S.Ag., M.Pd.I</t>
  </si>
  <si>
    <t>S-2 MAGISTER PENDIDIKAN ISLAM</t>
  </si>
  <si>
    <t>198506302011012008</t>
  </si>
  <si>
    <t>SRI SADLIA</t>
  </si>
  <si>
    <t>196607062000122003</t>
  </si>
  <si>
    <t>Dra.</t>
  </si>
  <si>
    <t>LANTAPAN</t>
  </si>
  <si>
    <t>SMP Negeri 5 Tolitoli</t>
  </si>
  <si>
    <t>S-1/A-IV PENDIDIKAN PPKN</t>
  </si>
  <si>
    <t>DENPASAR</t>
  </si>
  <si>
    <t>198411182014091001</t>
  </si>
  <si>
    <t>MUHAMMAD IRSAN</t>
  </si>
  <si>
    <t>PELAKSANA TENAGA GURU</t>
  </si>
  <si>
    <t>SD Negeri 1 Sambujang</t>
  </si>
  <si>
    <t>197510222008012008</t>
  </si>
  <si>
    <t>NILWATI M. NUR</t>
  </si>
  <si>
    <t>198410302015022001</t>
  </si>
  <si>
    <t>IRMAYANTI</t>
  </si>
  <si>
    <t>Kelurahan Panasakan</t>
  </si>
  <si>
    <t>198305222009042001</t>
  </si>
  <si>
    <t>198904252010012002</t>
  </si>
  <si>
    <t>ERNA SULISTIYO APRININGSIH</t>
  </si>
  <si>
    <t>197801282014091001</t>
  </si>
  <si>
    <t>DJUNAEDIR</t>
  </si>
  <si>
    <t>KEPULAUAN SELAYAR</t>
  </si>
  <si>
    <t>S-1 PENDIDIKAN GURU SD</t>
  </si>
  <si>
    <t>197307112008011012</t>
  </si>
  <si>
    <t>LUKMAN M. DJAFAR</t>
  </si>
  <si>
    <t>FASILITATOR PERDAGANGAN</t>
  </si>
  <si>
    <t>197203241999031006</t>
  </si>
  <si>
    <t>SYAFRUDIN</t>
  </si>
  <si>
    <t>ST, M.Eng</t>
  </si>
  <si>
    <t>197506052006042038</t>
  </si>
  <si>
    <t>AWWALINA MOHSEN</t>
  </si>
  <si>
    <t>198805252011012013</t>
  </si>
  <si>
    <t>HAMSIDAR H</t>
  </si>
  <si>
    <t>196809302007012013</t>
  </si>
  <si>
    <t>RATNI</t>
  </si>
  <si>
    <t>SMEA PERDAGANGAN</t>
  </si>
  <si>
    <t>197008181995031002</t>
  </si>
  <si>
    <t>SUYUDI</t>
  </si>
  <si>
    <t>197103071993031006</t>
  </si>
  <si>
    <t>SALDIN M POLIHOTO</t>
  </si>
  <si>
    <t>S-1 HUKUM EKONOMI</t>
  </si>
  <si>
    <t>197402232006041006</t>
  </si>
  <si>
    <t>AHMAD SYAHID</t>
  </si>
  <si>
    <t>S Pd.I</t>
  </si>
  <si>
    <t>197604152011011004</t>
  </si>
  <si>
    <t>DARWIS</t>
  </si>
  <si>
    <t>D-III/A-III TEKNIK BANGUNAN</t>
  </si>
  <si>
    <t>198204112007012005</t>
  </si>
  <si>
    <t>HASLINDAH</t>
  </si>
  <si>
    <t>197007132000122001</t>
  </si>
  <si>
    <t>SULISTIAWATI</t>
  </si>
  <si>
    <t>WAJO</t>
  </si>
  <si>
    <t>196701022003121004</t>
  </si>
  <si>
    <t>RASID CAMBANG</t>
  </si>
  <si>
    <t>S-1 EKONOMI DAN STUDI PEMBANGUNAN</t>
  </si>
  <si>
    <t>HALIMA</t>
  </si>
  <si>
    <t>198409232010012019</t>
  </si>
  <si>
    <t>CILIK HARDIYANTI</t>
  </si>
  <si>
    <t>DR</t>
  </si>
  <si>
    <t>196912222006041005</t>
  </si>
  <si>
    <t>BADRUN LATIP HI KORING</t>
  </si>
  <si>
    <t>S-1 PENDIDIKAN BAHASA INGGRIS</t>
  </si>
  <si>
    <t>198607122011012017</t>
  </si>
  <si>
    <t>NURHIDAYAH</t>
  </si>
  <si>
    <t>198212042011012005</t>
  </si>
  <si>
    <t>HERMIN ABD. HAMID</t>
  </si>
  <si>
    <t>197706092007011017</t>
  </si>
  <si>
    <t>SAHYADI</t>
  </si>
  <si>
    <t>198405202006042009</t>
  </si>
  <si>
    <t>RIONA</t>
  </si>
  <si>
    <t>198306202010011017</t>
  </si>
  <si>
    <t>SAID</t>
  </si>
  <si>
    <t>199508222019031006</t>
  </si>
  <si>
    <t>I PUTU PANDE INDRA ADI PUTRA</t>
  </si>
  <si>
    <t>197412102003122010</t>
  </si>
  <si>
    <t>MULHAIDAR</t>
  </si>
  <si>
    <t>D-III AHLI MADYA KEBIDANAN</t>
  </si>
  <si>
    <t>199401032019032033</t>
  </si>
  <si>
    <t>ASTRI DWI NINGRUM</t>
  </si>
  <si>
    <t>S.Keb.Bd</t>
  </si>
  <si>
    <t>TULUNGAGUNG</t>
  </si>
  <si>
    <t>S-1 PENDIDIKAN BIDAN</t>
  </si>
  <si>
    <t>198604092011012016</t>
  </si>
  <si>
    <t>HERNA</t>
  </si>
  <si>
    <t>A.Md Kep</t>
  </si>
  <si>
    <t>AGUS</t>
  </si>
  <si>
    <t>S-1 BUDIDAYA PERTANIAN</t>
  </si>
  <si>
    <t>198411232006042011</t>
  </si>
  <si>
    <t>SRI HARTINA</t>
  </si>
  <si>
    <t>S.PD</t>
  </si>
  <si>
    <t>197208252000032005</t>
  </si>
  <si>
    <t>AUGUSTINE HENNY KAROULA</t>
  </si>
  <si>
    <t>SP,M.SI</t>
  </si>
  <si>
    <t>198310202014091001</t>
  </si>
  <si>
    <t>RONALD ROBERTLI  JONLI LAPIAN</t>
  </si>
  <si>
    <t>TEKNISI KECIPTAKARYAAN</t>
  </si>
  <si>
    <t>S-1 SARJANA TEKNIK DAN MANAJEMEN</t>
  </si>
  <si>
    <t>197105052011012001</t>
  </si>
  <si>
    <t>AGUSMAWATI.HI MOH.ALI</t>
  </si>
  <si>
    <t>PENATA LAPORAN KEUANGAN</t>
  </si>
  <si>
    <t>196805032014111001</t>
  </si>
  <si>
    <t>ASRI</t>
  </si>
  <si>
    <t>SD Negeri Taring</t>
  </si>
  <si>
    <t>197603241998032002</t>
  </si>
  <si>
    <t>MERIANA ARITONANG</t>
  </si>
  <si>
    <t>Dipl.Rad</t>
  </si>
  <si>
    <t>NGAWI</t>
  </si>
  <si>
    <t>Radiografer Penyelia</t>
  </si>
  <si>
    <t>D-III PENATA RONTGEN</t>
  </si>
  <si>
    <t>198306052014111001</t>
  </si>
  <si>
    <t>ALI MUKADDAS</t>
  </si>
  <si>
    <t>197210012007012034</t>
  </si>
  <si>
    <t>ADIATI</t>
  </si>
  <si>
    <t>MADIUN</t>
  </si>
  <si>
    <t>S-1 ILMU ADMINISTRASI</t>
  </si>
  <si>
    <t>197811042006042025</t>
  </si>
  <si>
    <t>ASNAWATY</t>
  </si>
  <si>
    <t>197702172008011014</t>
  </si>
  <si>
    <t>SAFRUDIN</t>
  </si>
  <si>
    <t>196709072014092001</t>
  </si>
  <si>
    <t>MAWAR YUSUF</t>
  </si>
  <si>
    <t>SIMATANG TANJUNG</t>
  </si>
  <si>
    <t>SMP Negeri 2 Dampal Selatan</t>
  </si>
  <si>
    <t>197008121993111001</t>
  </si>
  <si>
    <t>I NYOMAN DANA</t>
  </si>
  <si>
    <t>TABANAN</t>
  </si>
  <si>
    <t>197901102010012015</t>
  </si>
  <si>
    <t>ASIH WIDYAWATI</t>
  </si>
  <si>
    <t>SIDOHARJO</t>
  </si>
  <si>
    <t>198907072017082002</t>
  </si>
  <si>
    <t>RAHMI</t>
  </si>
  <si>
    <t>S.Si</t>
  </si>
  <si>
    <t>S-1 PENDIDIKAN IPA</t>
  </si>
  <si>
    <t>Ir</t>
  </si>
  <si>
    <t>AMKL</t>
  </si>
  <si>
    <t>PARIGI MOUTONG</t>
  </si>
  <si>
    <t>Kepala Sub Bagian Umum dan Kepegawaian</t>
  </si>
  <si>
    <t>197508052000121002</t>
  </si>
  <si>
    <t>MOHAMMAD ISRA</t>
  </si>
  <si>
    <t>BENDAHARAWAN PENGELUARAN PEMBANTU</t>
  </si>
  <si>
    <t>SMEA TATA BUKU</t>
  </si>
  <si>
    <t>D-II PENDIDIKAN</t>
  </si>
  <si>
    <t>197409182007012008</t>
  </si>
  <si>
    <t>RAMLIA AR. DANI</t>
  </si>
  <si>
    <t>197311132008012007</t>
  </si>
  <si>
    <t>NOVA CHRISTINE TAMBILE</t>
  </si>
  <si>
    <t>BITUNG BARAT</t>
  </si>
  <si>
    <t>199405292020121005</t>
  </si>
  <si>
    <t>MERDIANTO</t>
  </si>
  <si>
    <t>S.Kep., Ns.</t>
  </si>
  <si>
    <t>199011252020121006</t>
  </si>
  <si>
    <t>ZUL AFDI NOVENDRA BASUKI</t>
  </si>
  <si>
    <t>S-1 PENDIDIKAN AKUNTASI</t>
  </si>
  <si>
    <t>198104242014111001</t>
  </si>
  <si>
    <t>DEDY M</t>
  </si>
  <si>
    <t>197308182009061002</t>
  </si>
  <si>
    <t>AGUSSALIM SAHARUN</t>
  </si>
  <si>
    <t>DIULE</t>
  </si>
  <si>
    <t>197503022014111001</t>
  </si>
  <si>
    <t>MASYHURI</t>
  </si>
  <si>
    <t>197401232008011002</t>
  </si>
  <si>
    <t>ALWI</t>
  </si>
  <si>
    <t>198404052009042001</t>
  </si>
  <si>
    <t>JUMARNI</t>
  </si>
  <si>
    <t>198406202014112002</t>
  </si>
  <si>
    <t>RINI A. SOBA</t>
  </si>
  <si>
    <t>SMU IPA</t>
  </si>
  <si>
    <t>196906122015021001</t>
  </si>
  <si>
    <t>DARMAN MOH. NUR</t>
  </si>
  <si>
    <t>PENGADMINISTRASI SARANA PRASARANA</t>
  </si>
  <si>
    <t>SMEA KEUANGAN</t>
  </si>
  <si>
    <t>STAF</t>
  </si>
  <si>
    <t>197303132007011012</t>
  </si>
  <si>
    <t>SUPIAN</t>
  </si>
  <si>
    <t>STM</t>
  </si>
  <si>
    <t>197509082000121002</t>
  </si>
  <si>
    <t>MOHAMMAD RAMADHAN LADWAN</t>
  </si>
  <si>
    <t>S.Sos.,M.Si</t>
  </si>
  <si>
    <t>199602092020121006</t>
  </si>
  <si>
    <t>MOH IKSAN</t>
  </si>
  <si>
    <t>S-1 PENDIDIKAN GEOGRAFI</t>
  </si>
  <si>
    <t>198106062000032002</t>
  </si>
  <si>
    <t>WIDIYASTUTI</t>
  </si>
  <si>
    <t>JAKARTA</t>
  </si>
  <si>
    <t>Kepala Bidang Pengembangan Perpustakaan Dan Pembudayaan Kegemaran Membaca</t>
  </si>
  <si>
    <t>198106012001121004</t>
  </si>
  <si>
    <t>CATUR MANUNGGAL JUNAEDY</t>
  </si>
  <si>
    <t>196905201998091001</t>
  </si>
  <si>
    <t>SOFYAN WALANGADI</t>
  </si>
  <si>
    <t>PAGUYAMAN</t>
  </si>
  <si>
    <t>198905082017082002</t>
  </si>
  <si>
    <t>198308102009041002</t>
  </si>
  <si>
    <t>SP.,M.Si</t>
  </si>
  <si>
    <t>197906302014091001</t>
  </si>
  <si>
    <t>HAIRUDDIN</t>
  </si>
  <si>
    <t>TOMOHON</t>
  </si>
  <si>
    <t>197602032002112001</t>
  </si>
  <si>
    <t>NI NYOMAN YULIANTINI</t>
  </si>
  <si>
    <t>TORUE</t>
  </si>
  <si>
    <t>198305082008011004</t>
  </si>
  <si>
    <t>WISNU</t>
  </si>
  <si>
    <t>197206101999031006</t>
  </si>
  <si>
    <t>RUSDIN PONTJENG</t>
  </si>
  <si>
    <t>S-1 HUKUM KEMASYARAKATAN DAN PEMBANGUNAN</t>
  </si>
  <si>
    <t>197101292008012012</t>
  </si>
  <si>
    <t>SULAEHAH</t>
  </si>
  <si>
    <t>S.PT</t>
  </si>
  <si>
    <t>PENGELOLA PEMANFAATAN BARANG MILIK DAERAH</t>
  </si>
  <si>
    <t>198102252014111002</t>
  </si>
  <si>
    <t>PADRI SIRAJUDIN</t>
  </si>
  <si>
    <t>198209012015021001</t>
  </si>
  <si>
    <t>FAUZAN</t>
  </si>
  <si>
    <t>PENGADMINISTRASI KEPEGAWAIAN</t>
  </si>
  <si>
    <t>196907071998032006</t>
  </si>
  <si>
    <t>ARNIYATI</t>
  </si>
  <si>
    <t>198203082006042025</t>
  </si>
  <si>
    <t>ASTINI BADARUDDIN</t>
  </si>
  <si>
    <t>TAMBUN</t>
  </si>
  <si>
    <t>.</t>
  </si>
  <si>
    <t>BONGO</t>
  </si>
  <si>
    <t>A-IV PENDIDIKAN PGSD</t>
  </si>
  <si>
    <t>198907072019031017</t>
  </si>
  <si>
    <t>PERAWAT TERAMPIL</t>
  </si>
  <si>
    <t>197711242001072001</t>
  </si>
  <si>
    <t>ELVI R DUNGGIO</t>
  </si>
  <si>
    <t>S-1 MANAJEMEN</t>
  </si>
  <si>
    <t>198305072009041001</t>
  </si>
  <si>
    <t>SYAHRUL</t>
  </si>
  <si>
    <t>S-1 PENDIDIKAN JASMANI DAN KESEHATAN</t>
  </si>
  <si>
    <t>197109052007011017</t>
  </si>
  <si>
    <t>SYAHRUN</t>
  </si>
  <si>
    <t>196601032014091001</t>
  </si>
  <si>
    <t>ARUN HARYANTO</t>
  </si>
  <si>
    <t>BANYUMAS</t>
  </si>
  <si>
    <t>CALON GURU</t>
  </si>
  <si>
    <t>197108192006041012</t>
  </si>
  <si>
    <t>S-1/A-IV TARBIYAH</t>
  </si>
  <si>
    <t>197907202008012023</t>
  </si>
  <si>
    <t>ROSTIANI ABDUL KADIR IMPA</t>
  </si>
  <si>
    <t>SE., MM</t>
  </si>
  <si>
    <t>S-2 MAGISTER MANAGEMEN</t>
  </si>
  <si>
    <t>199711292020122007</t>
  </si>
  <si>
    <t>SITI SOFFAH</t>
  </si>
  <si>
    <t>197812062014111002</t>
  </si>
  <si>
    <t>MOH. RUSDI</t>
  </si>
  <si>
    <t>Kecamatan Galang</t>
  </si>
  <si>
    <t>197903182006042016</t>
  </si>
  <si>
    <t>RITAWATI</t>
  </si>
  <si>
    <t>HARTINI</t>
  </si>
  <si>
    <t>197705032010012012</t>
  </si>
  <si>
    <t>KASMAWATI</t>
  </si>
  <si>
    <t>197302052003122003</t>
  </si>
  <si>
    <t>ALKANESYE LAHMIYOLA FLORENSIA BALEYA</t>
  </si>
  <si>
    <t>197901042007011012</t>
  </si>
  <si>
    <t>SUNAPRI</t>
  </si>
  <si>
    <t>STM OTOMOTIF</t>
  </si>
  <si>
    <t>197905072007012023</t>
  </si>
  <si>
    <t>ALFISHAR</t>
  </si>
  <si>
    <t>197001112003122002</t>
  </si>
  <si>
    <t>RAMLAH</t>
  </si>
  <si>
    <t>197612152007012017</t>
  </si>
  <si>
    <t>IDAWATI</t>
  </si>
  <si>
    <t>SMEA PERKANTORAN</t>
  </si>
  <si>
    <t>199805052020122006</t>
  </si>
  <si>
    <t>RAHMAWATI</t>
  </si>
  <si>
    <t>198008162009042001</t>
  </si>
  <si>
    <t>HAERIYAH</t>
  </si>
  <si>
    <t>S.Kom</t>
  </si>
  <si>
    <t>S-1 KOMPUTER</t>
  </si>
  <si>
    <t>198206082008011004</t>
  </si>
  <si>
    <t>ATENG</t>
  </si>
  <si>
    <t>PENGELOLA ADMINISTRASI</t>
  </si>
  <si>
    <t>MADRASAH TSANAWIYAH</t>
  </si>
  <si>
    <t>198409082010011016</t>
  </si>
  <si>
    <t>MOH. SYOLIHIN N.HI. YAHYA</t>
  </si>
  <si>
    <t>PENGELOLA DATA</t>
  </si>
  <si>
    <t>197708272007012008</t>
  </si>
  <si>
    <t>MASURIAH</t>
  </si>
  <si>
    <t>196801262002121002</t>
  </si>
  <si>
    <t>MUHAMMAD KISWAN</t>
  </si>
  <si>
    <t>197812232006041011</t>
  </si>
  <si>
    <t>I PUTU BUDI DARMAWAN</t>
  </si>
  <si>
    <t>BULELENG</t>
  </si>
  <si>
    <t>Kepala Seksi Pemberdayaan Masyarakat Desa / Kelurahan</t>
  </si>
  <si>
    <t>S-1 TEKNIK SIPIL</t>
  </si>
  <si>
    <t>198212122008011009</t>
  </si>
  <si>
    <t>MOH. SAPRI SAURANG</t>
  </si>
  <si>
    <t>196803281989101003</t>
  </si>
  <si>
    <t>ARDIAN AK HUSAIN</t>
  </si>
  <si>
    <t>198706302006022001</t>
  </si>
  <si>
    <t>LINDA PRAHARANI VIBRANTI</t>
  </si>
  <si>
    <t>198012122003122009</t>
  </si>
  <si>
    <t>MULIANA</t>
  </si>
  <si>
    <t>197605052005011016</t>
  </si>
  <si>
    <t>DZULFAKHRI</t>
  </si>
  <si>
    <t>BINONTOAN</t>
  </si>
  <si>
    <t>S-1 SOSIAL POLITIK ILMU POLITIK</t>
  </si>
  <si>
    <t>198103062014092003</t>
  </si>
  <si>
    <t>YATI</t>
  </si>
  <si>
    <t>SMU</t>
  </si>
  <si>
    <t>198111212008042004</t>
  </si>
  <si>
    <t>ZUBAIDAH LUBIS</t>
  </si>
  <si>
    <t>S.Si.T</t>
  </si>
  <si>
    <t>PADANGSIDIMPUAN UTARA</t>
  </si>
  <si>
    <t>D-IV KEBIDANAN</t>
  </si>
  <si>
    <t>197609302007011011</t>
  </si>
  <si>
    <t>BUSTAN</t>
  </si>
  <si>
    <t>WAHYUNI</t>
  </si>
  <si>
    <t>196807111994081001</t>
  </si>
  <si>
    <t>JUFRI</t>
  </si>
  <si>
    <t>A.Md.Pd</t>
  </si>
  <si>
    <t>MOROWALI</t>
  </si>
  <si>
    <t>197209202007012009</t>
  </si>
  <si>
    <t>MARIANA</t>
  </si>
  <si>
    <t>196503101992031002</t>
  </si>
  <si>
    <t>USBIYANTO USMAN MASYHUR</t>
  </si>
  <si>
    <t>LINGADAN</t>
  </si>
  <si>
    <t>S-1 HUKUM ADMINISTRASI NEGARA</t>
  </si>
  <si>
    <t>Sanitarian Penyelia</t>
  </si>
  <si>
    <t>196601271986022004</t>
  </si>
  <si>
    <t>AZIZA A. KARIM</t>
  </si>
  <si>
    <t>199406042015072001</t>
  </si>
  <si>
    <t>KHAIRUNNISA</t>
  </si>
  <si>
    <t>S-1 MANAJEMEN PEMERINTAHAN</t>
  </si>
  <si>
    <t>196902022006042014</t>
  </si>
  <si>
    <t>MASNA AHMAD</t>
  </si>
  <si>
    <t>S.Pd.</t>
  </si>
  <si>
    <t>S-1 PAUD/PGTK</t>
  </si>
  <si>
    <t>198409082006042007</t>
  </si>
  <si>
    <t>HASMAWATI BTE HASIM</t>
  </si>
  <si>
    <t>197004262015022001</t>
  </si>
  <si>
    <t>ETNAWATI T. ISOL</t>
  </si>
  <si>
    <t>198509082014112002</t>
  </si>
  <si>
    <t>NURSANTY VAN GOBEL</t>
  </si>
  <si>
    <t>PEGADMINISTRASI UMUM</t>
  </si>
  <si>
    <t>198403232009042002</t>
  </si>
  <si>
    <t>HASANAH</t>
  </si>
  <si>
    <t>D-II PENJASKES OLAHRAGA</t>
  </si>
  <si>
    <t>198312062011011006</t>
  </si>
  <si>
    <t>ABD. RAHMAN</t>
  </si>
  <si>
    <t>198403232009042001</t>
  </si>
  <si>
    <t>LENI MARYATI</t>
  </si>
  <si>
    <t>197110052007012013</t>
  </si>
  <si>
    <t>S-1/A-IV PENDIDIKAN GURU TAMAN KANAK-KANAK (PGTK)</t>
  </si>
  <si>
    <t>198704102011012018</t>
  </si>
  <si>
    <t>SUHAEBA</t>
  </si>
  <si>
    <t>MOHAMMAD RAHADIAN</t>
  </si>
  <si>
    <t>196703301991031014</t>
  </si>
  <si>
    <t>MACX MILLIAN DARIUS NAHARIA</t>
  </si>
  <si>
    <t>PENGADMINISTRASI PERPUSTAKAAN</t>
  </si>
  <si>
    <t>197105052007012016</t>
  </si>
  <si>
    <t>Kelurahan Nalu</t>
  </si>
  <si>
    <t>197907022006041008</t>
  </si>
  <si>
    <t>FAISAL</t>
  </si>
  <si>
    <t>Dinas Lingkungan Hidup</t>
  </si>
  <si>
    <t>199602282020122021</t>
  </si>
  <si>
    <t>NURLAILI</t>
  </si>
  <si>
    <t>A.Md.P.</t>
  </si>
  <si>
    <t>LUWU UTARA</t>
  </si>
  <si>
    <t>D-III BUDIDAYA TANAMAN PERKEBUNAN</t>
  </si>
  <si>
    <t>196909291998031010</t>
  </si>
  <si>
    <t>SUDIRMAN</t>
  </si>
  <si>
    <t>SAUSU</t>
  </si>
  <si>
    <t>S-1 PENDIDIKAN SOSIAL EKONOMI PERTANIAN</t>
  </si>
  <si>
    <t>196803081998031003</t>
  </si>
  <si>
    <t>ISMAIL NAWIR</t>
  </si>
  <si>
    <t>S-1 ILMU KESEJAHTERAAN SOSIAL</t>
  </si>
  <si>
    <t>198503182010012022</t>
  </si>
  <si>
    <t>HAJRAH</t>
  </si>
  <si>
    <t>197907171999032002</t>
  </si>
  <si>
    <t>SALMIA</t>
  </si>
  <si>
    <t>DUNGINGIS</t>
  </si>
  <si>
    <t>Tugas Belajar</t>
  </si>
  <si>
    <t>SLTP UMUM</t>
  </si>
  <si>
    <t>197002121999021001</t>
  </si>
  <si>
    <t>MOH TSAQIP ZAINUDDIN SATTA</t>
  </si>
  <si>
    <t>S-1 ILMU EKONOMI DAN STUDI PEMBANGUNAN</t>
  </si>
  <si>
    <t>198702132020121004</t>
  </si>
  <si>
    <t>MOHAMAD IDRIS</t>
  </si>
  <si>
    <t>198011132005012017</t>
  </si>
  <si>
    <t>ASNAWATI</t>
  </si>
  <si>
    <t>S.Kep,Ns</t>
  </si>
  <si>
    <t>S-1 KEPERAWATAN</t>
  </si>
  <si>
    <t>198406172011012012</t>
  </si>
  <si>
    <t>PENYUSUN PROGRAM ANGGARAN DAN PELAPORAN</t>
  </si>
  <si>
    <t>198208122009042001</t>
  </si>
  <si>
    <t>SHANDRA DEWI</t>
  </si>
  <si>
    <t>LAMPUNG</t>
  </si>
  <si>
    <t>199202102019031013</t>
  </si>
  <si>
    <t>I PUTU NGURAH ALIT SUDIARSA</t>
  </si>
  <si>
    <t>GURU KEWARGANEGARAAN AHLI PERTAMA</t>
  </si>
  <si>
    <t>S-1 PENDIDIKAN KEWARGANEGARAAN</t>
  </si>
  <si>
    <t>198108112014112001</t>
  </si>
  <si>
    <t>SURTIKANTI</t>
  </si>
  <si>
    <t>197503232014111001</t>
  </si>
  <si>
    <t>NAIB DAENG SILASA</t>
  </si>
  <si>
    <t>198303022014092001</t>
  </si>
  <si>
    <t>SITI MAESURI IDRIS</t>
  </si>
  <si>
    <t>TENAGA ADMINISTRASI</t>
  </si>
  <si>
    <t>197406122002111001</t>
  </si>
  <si>
    <t>JAMAL ABDUL WAHID</t>
  </si>
  <si>
    <t>197803042009042002</t>
  </si>
  <si>
    <t>MARIAM</t>
  </si>
  <si>
    <t>198911252019031014</t>
  </si>
  <si>
    <t>S-1 MANAJEMEN SUMBER DAYA PERAIRAN</t>
  </si>
  <si>
    <t>197005101990112001</t>
  </si>
  <si>
    <t>SUMIATI</t>
  </si>
  <si>
    <t>197108192002111001</t>
  </si>
  <si>
    <t>JAMALUDIN</t>
  </si>
  <si>
    <t>S-1 SARJANA HUKUM</t>
  </si>
  <si>
    <t>198701092011011006</t>
  </si>
  <si>
    <t>FATHUDDIN</t>
  </si>
  <si>
    <t>S-1 PERIKANAN</t>
  </si>
  <si>
    <t>196801181988031004</t>
  </si>
  <si>
    <t>ASRI ABDURRASYIDHI RAUF</t>
  </si>
  <si>
    <t>Kepala UPT Puskesmas Laulalang</t>
  </si>
  <si>
    <t>D-III PERAWAT</t>
  </si>
  <si>
    <t>199406262014061001</t>
  </si>
  <si>
    <t>MOH. YUSRI H. DG. MALLAWA</t>
  </si>
  <si>
    <t>D-IV POLITIK PEMERINTAHAN</t>
  </si>
  <si>
    <t>198401012008012010</t>
  </si>
  <si>
    <t>NAIMA YUNUS</t>
  </si>
  <si>
    <t>S-1/A-IV PENDIDIKAN LUAR SEKOLAH</t>
  </si>
  <si>
    <t>198504072009041001</t>
  </si>
  <si>
    <t>TASPAN</t>
  </si>
  <si>
    <t>MADRASAH ALIYAH IPS</t>
  </si>
  <si>
    <t>198504052009042001</t>
  </si>
  <si>
    <t>SARINA</t>
  </si>
  <si>
    <t>S.AG</t>
  </si>
  <si>
    <t>BONE</t>
  </si>
  <si>
    <t>198811032009042001</t>
  </si>
  <si>
    <t>ZULVIANA USMAN</t>
  </si>
  <si>
    <t>Perawat Pertama / Ahli Pertama</t>
  </si>
  <si>
    <t>S-1 ILMU KEPERAWATAN</t>
  </si>
  <si>
    <t>197209142014092001</t>
  </si>
  <si>
    <t>SHOLIHATIN</t>
  </si>
  <si>
    <t>LAMONGAN</t>
  </si>
  <si>
    <t>198404042014112004</t>
  </si>
  <si>
    <t>ERNAWATI LAMBASA</t>
  </si>
  <si>
    <t>BANGGAI</t>
  </si>
  <si>
    <t>197609191997032006</t>
  </si>
  <si>
    <t>SRI ASTUTI</t>
  </si>
  <si>
    <t>TINABOGAN</t>
  </si>
  <si>
    <t>Kepala Bidang Perencanaan dan Pengembangan Iklim Penanaman Modal</t>
  </si>
  <si>
    <t>197704062014112004</t>
  </si>
  <si>
    <t>LOURINA</t>
  </si>
  <si>
    <t>ANALIS DATA DAN INFORMASI</t>
  </si>
  <si>
    <t>PINJAN</t>
  </si>
  <si>
    <t>198709212010011004</t>
  </si>
  <si>
    <t>WAHIDA</t>
  </si>
  <si>
    <t>198104022015022001</t>
  </si>
  <si>
    <t>WILDA</t>
  </si>
  <si>
    <t>198305262009042002</t>
  </si>
  <si>
    <t>JAUHARI P.H. DATU</t>
  </si>
  <si>
    <t>198211302008011004</t>
  </si>
  <si>
    <t>PENGELOLA AKUNTANSI</t>
  </si>
  <si>
    <t>D-III/A-III EKONOMI AKUNTANSI</t>
  </si>
  <si>
    <t>198612242009042001</t>
  </si>
  <si>
    <t>NURHASANA USMAN</t>
  </si>
  <si>
    <t>197504062014091002</t>
  </si>
  <si>
    <t>ARIF</t>
  </si>
  <si>
    <t>SMA ILMU-ILMU FISIK</t>
  </si>
  <si>
    <t>197305122000121006</t>
  </si>
  <si>
    <t>SULTAN</t>
  </si>
  <si>
    <t>198512252014111002</t>
  </si>
  <si>
    <t>MUHAMMAD RISAL</t>
  </si>
  <si>
    <t>SMK OTOMOTIF</t>
  </si>
  <si>
    <t>196705292006042009</t>
  </si>
  <si>
    <t>SRI ENDANG</t>
  </si>
  <si>
    <t>Ir.</t>
  </si>
  <si>
    <t>198204262000121001</t>
  </si>
  <si>
    <t>ANDARIAS</t>
  </si>
  <si>
    <t>-</t>
  </si>
  <si>
    <t>Perawat Pelaksana / Terampil</t>
  </si>
  <si>
    <t>197510102014091004</t>
  </si>
  <si>
    <t>ALIAS</t>
  </si>
  <si>
    <t>PENYIMPAN BARANG,</t>
  </si>
  <si>
    <t>196709261988031005</t>
  </si>
  <si>
    <t>HARTON Y. DAUD</t>
  </si>
  <si>
    <t>197901192002112001</t>
  </si>
  <si>
    <t>MARLIAH SARI</t>
  </si>
  <si>
    <t>A MD</t>
  </si>
  <si>
    <t>ANALIS SISTEM INFORMASI</t>
  </si>
  <si>
    <t>D-III POLITEKNIK TEKNIK MESIN</t>
  </si>
  <si>
    <t>197710102009041001</t>
  </si>
  <si>
    <t>IRSAN</t>
  </si>
  <si>
    <t>198407252006041003</t>
  </si>
  <si>
    <t>MOH NASIR SAKKA</t>
  </si>
  <si>
    <t>SINGGA</t>
  </si>
  <si>
    <t>196808132006041007</t>
  </si>
  <si>
    <t>BAHMID</t>
  </si>
  <si>
    <t>198712202010012012</t>
  </si>
  <si>
    <t>DESY ARISANDI</t>
  </si>
  <si>
    <t>197706042003121004</t>
  </si>
  <si>
    <t>HASTA</t>
  </si>
  <si>
    <t>Kepala Sub Bagian Umum Dan Program</t>
  </si>
  <si>
    <t>S-1 SOSIAL POLITIK UMUM</t>
  </si>
  <si>
    <t>197404162007011017</t>
  </si>
  <si>
    <t>ZULKARNAIN</t>
  </si>
  <si>
    <t>197604172011012003</t>
  </si>
  <si>
    <t>UZHAN DUMPAPA</t>
  </si>
  <si>
    <t>Kepala Bidang Pengendalian Penduduk, Penyuluhan Dan Penggerakan</t>
  </si>
  <si>
    <t>199010092017081001</t>
  </si>
  <si>
    <t>NURJIHADIN</t>
  </si>
  <si>
    <t>198107292010012012</t>
  </si>
  <si>
    <t>SUHARNI</t>
  </si>
  <si>
    <t>198810292011012007</t>
  </si>
  <si>
    <t>PNS TUGAS BELAJAR</t>
  </si>
  <si>
    <t>198110052015022001</t>
  </si>
  <si>
    <t>198107152009041001</t>
  </si>
  <si>
    <t>IKHWAN MUJAHID</t>
  </si>
  <si>
    <t>PEMBUAT LAPORAN</t>
  </si>
  <si>
    <t>197703022003121006</t>
  </si>
  <si>
    <t>MOH SUDUR MAANI</t>
  </si>
  <si>
    <t>S-1/A-IV PERTANIAN AGRONOMI</t>
  </si>
  <si>
    <t>198201132007012006</t>
  </si>
  <si>
    <t>S-1/D-IV PGSD</t>
  </si>
  <si>
    <t>198009062007011009</t>
  </si>
  <si>
    <t>HERI SANDI</t>
  </si>
  <si>
    <t>198304282002112001</t>
  </si>
  <si>
    <t>SUKMAWATI</t>
  </si>
  <si>
    <t>197409302014112001</t>
  </si>
  <si>
    <t>NURBAINI</t>
  </si>
  <si>
    <t>196612162014112001</t>
  </si>
  <si>
    <t>ELSA DESELINA</t>
  </si>
  <si>
    <t>PENGADMINISTRASI PROGRAM PEMERINTAHAN</t>
  </si>
  <si>
    <t>197110122011011001</t>
  </si>
  <si>
    <t>RISWAN HAJI MALLU</t>
  </si>
  <si>
    <t>LOKODIDI</t>
  </si>
  <si>
    <t>197509122006042005</t>
  </si>
  <si>
    <t>NURMALA</t>
  </si>
  <si>
    <t>198007302005012009</t>
  </si>
  <si>
    <t>SARTINA</t>
  </si>
  <si>
    <t>196712251988032008</t>
  </si>
  <si>
    <t>MARDIAH AR HI ARIF</t>
  </si>
  <si>
    <t>198203262014112001</t>
  </si>
  <si>
    <t>MARDIANTI</t>
  </si>
  <si>
    <t>198007072007011012</t>
  </si>
  <si>
    <t>MOHAMMAD AMIN</t>
  </si>
  <si>
    <t>196807031994031008</t>
  </si>
  <si>
    <t>RUSMAN L GANDINGAN</t>
  </si>
  <si>
    <t>D-III KESEHATAN LINGKUNGAN</t>
  </si>
  <si>
    <t>197512152006041015</t>
  </si>
  <si>
    <t>KUSMAYADI</t>
  </si>
  <si>
    <t>199008282020121007</t>
  </si>
  <si>
    <t>ASRULLAH</t>
  </si>
  <si>
    <t>Amd.Kep</t>
  </si>
  <si>
    <t>197910202010012021</t>
  </si>
  <si>
    <t>SARINI</t>
  </si>
  <si>
    <t>198202102010011028</t>
  </si>
  <si>
    <t>MUHAMMAD ASDAR</t>
  </si>
  <si>
    <t>D-III PERPUSTAKAAN</t>
  </si>
  <si>
    <t>197802252007011013</t>
  </si>
  <si>
    <t>EMIL</t>
  </si>
  <si>
    <t>198312122008011005</t>
  </si>
  <si>
    <t>198402282002121001</t>
  </si>
  <si>
    <t>ZULKIFLY</t>
  </si>
  <si>
    <t>196812311997072001</t>
  </si>
  <si>
    <t>CAKKUPE</t>
  </si>
  <si>
    <t>196605181990081001</t>
  </si>
  <si>
    <t>HAMDAN B TACAALI</t>
  </si>
  <si>
    <t>S-1 HUKUM TATA NEGARA</t>
  </si>
  <si>
    <t>198412122009042002</t>
  </si>
  <si>
    <t>SYAMSIA</t>
  </si>
  <si>
    <t>197708272014111001</t>
  </si>
  <si>
    <t>MOH. RUSLI</t>
  </si>
  <si>
    <t>PETUGAS KEAMANAN</t>
  </si>
  <si>
    <t>197309202007012014</t>
  </si>
  <si>
    <t>S-1 A-IV SARJANA PENDIDIKAN</t>
  </si>
  <si>
    <t>197605252006041009</t>
  </si>
  <si>
    <t>M RUSLI HB</t>
  </si>
  <si>
    <t>S-1 SOSIAL POLITIK SOSIOLOGI</t>
  </si>
  <si>
    <t>196903172001122001</t>
  </si>
  <si>
    <t>HUZAIMA</t>
  </si>
  <si>
    <t>196912162007011018</t>
  </si>
  <si>
    <t>MUHSEN</t>
  </si>
  <si>
    <t>196908172007012038</t>
  </si>
  <si>
    <t>GUSTIN VAN GOBEL</t>
  </si>
  <si>
    <t>198504052010012035</t>
  </si>
  <si>
    <t>MARINI R. KAIMUN</t>
  </si>
  <si>
    <t>S-1 KEBIDANAN</t>
  </si>
  <si>
    <t>197408191998031005</t>
  </si>
  <si>
    <t>NURDIN</t>
  </si>
  <si>
    <t>198408312017042005</t>
  </si>
  <si>
    <t>AZMI ZULAEHAH</t>
  </si>
  <si>
    <t>drg</t>
  </si>
  <si>
    <t>S-1 DOKTER GIGI</t>
  </si>
  <si>
    <t>198308282010012034</t>
  </si>
  <si>
    <t>NURHIDAYA</t>
  </si>
  <si>
    <t>S-1 SOSIAL POLITIK</t>
  </si>
  <si>
    <t>197707262001071001</t>
  </si>
  <si>
    <t>NURAHMAN SYAH</t>
  </si>
  <si>
    <t>SP.,MM</t>
  </si>
  <si>
    <t>198610052014111001</t>
  </si>
  <si>
    <t>MOH. KALKAUZAR BANTILAN</t>
  </si>
  <si>
    <t>196803291998031007</t>
  </si>
  <si>
    <t>SARANA</t>
  </si>
  <si>
    <t>S.ST</t>
  </si>
  <si>
    <t>SEMARANG</t>
  </si>
  <si>
    <t>UPT. BALAI PENYULUH PERTANIAN DINAS TANAMAN PANGAN DAN HORTIKULTURA</t>
  </si>
  <si>
    <t>D-IV PENYULUHAN PERTANIAN</t>
  </si>
  <si>
    <t>198512192015022003</t>
  </si>
  <si>
    <t>197608142002111001</t>
  </si>
  <si>
    <t>JERRY MELANCHTON CALVIN  MUNDUNG</t>
  </si>
  <si>
    <t>S.IP., M.Si</t>
  </si>
  <si>
    <t>S-2 MAGISTER SCIENCE/SAINS</t>
  </si>
  <si>
    <t>197210072007011020</t>
  </si>
  <si>
    <t>ASRUL PIDAL</t>
  </si>
  <si>
    <t>197711272008011004</t>
  </si>
  <si>
    <t>ZUBAER BERHIMPOEN</t>
  </si>
  <si>
    <t>198509202011012012</t>
  </si>
  <si>
    <t>DEWI SILMIATY</t>
  </si>
  <si>
    <t>197009181993032004</t>
  </si>
  <si>
    <t>SURIATY</t>
  </si>
  <si>
    <t>198106202008041001</t>
  </si>
  <si>
    <t>ILHAM</t>
  </si>
  <si>
    <t>196903181993022001</t>
  </si>
  <si>
    <t>D-II PENDIDIKAN GURU KELAS SEKOLAH DASAR</t>
  </si>
  <si>
    <t>197007011996032002</t>
  </si>
  <si>
    <t>FAHYANI</t>
  </si>
  <si>
    <t>197508142008011013</t>
  </si>
  <si>
    <t>IHLAS</t>
  </si>
  <si>
    <t>198310132008011002</t>
  </si>
  <si>
    <t>SIMON</t>
  </si>
  <si>
    <t>197002212007012019</t>
  </si>
  <si>
    <t>ROSIDA</t>
  </si>
  <si>
    <t>197508132005021001</t>
  </si>
  <si>
    <t>JOHN HENDRIK</t>
  </si>
  <si>
    <t>S-1 TEKNIK MESIN</t>
  </si>
  <si>
    <t>SEKOLAH TEKNIK MENENGAH</t>
  </si>
  <si>
    <t>197710162007012006</t>
  </si>
  <si>
    <t>ELISABETH BEACTRIS OLLY OKTOVANI</t>
  </si>
  <si>
    <t>BOLAANG MONGONDOW</t>
  </si>
  <si>
    <t>196901212000121004</t>
  </si>
  <si>
    <t>ABDULLAH D. HAKIM</t>
  </si>
  <si>
    <t>196809282014092001</t>
  </si>
  <si>
    <t>ROSNA</t>
  </si>
  <si>
    <t>D-I PGAN</t>
  </si>
  <si>
    <t>197707312007011012</t>
  </si>
  <si>
    <t>MARSJONO</t>
  </si>
  <si>
    <t>S-1 PERTANIAN AGRIBISNIS</t>
  </si>
  <si>
    <t>198811032010012011</t>
  </si>
  <si>
    <t>FERAWATI  M</t>
  </si>
  <si>
    <t>198512022019032011</t>
  </si>
  <si>
    <t>MINARTI</t>
  </si>
  <si>
    <t>196504111985121002</t>
  </si>
  <si>
    <t>DARMAJI</t>
  </si>
  <si>
    <t>BOJONEGORO</t>
  </si>
  <si>
    <t>SD Negeri 4 Kalangkangan</t>
  </si>
  <si>
    <t>197703062005011008</t>
  </si>
  <si>
    <t>KURNIAWAN</t>
  </si>
  <si>
    <t>S-1 TEKNIK ELEKTRO</t>
  </si>
  <si>
    <t>198510082019071001</t>
  </si>
  <si>
    <t>FANDY ACHMAD</t>
  </si>
  <si>
    <t>198507282009042001</t>
  </si>
  <si>
    <t>SRI ARFIANTI</t>
  </si>
  <si>
    <t>S-1 KEPERAWATAN + PROFESI NERS</t>
  </si>
  <si>
    <t>197606082003121008</t>
  </si>
  <si>
    <t>MOH. SARIF HI ZAKIR</t>
  </si>
  <si>
    <t>198808152011012013</t>
  </si>
  <si>
    <t>MIKEN HARYANTI</t>
  </si>
  <si>
    <t>KLATEN</t>
  </si>
  <si>
    <t>196807191989031006</t>
  </si>
  <si>
    <t>ABD KADIR Y HUDO</t>
  </si>
  <si>
    <t>197507292005011005</t>
  </si>
  <si>
    <t>HAMDANI ACHMAD</t>
  </si>
  <si>
    <t>JAMBI</t>
  </si>
  <si>
    <t>199208032019032023</t>
  </si>
  <si>
    <t>NUR SARI</t>
  </si>
  <si>
    <t>GURU BAHASA INGGRIS AHLI PERTAMA</t>
  </si>
  <si>
    <t>198405152008041001</t>
  </si>
  <si>
    <t>AMRIN</t>
  </si>
  <si>
    <t>198605122019032009</t>
  </si>
  <si>
    <t>SRI WAHYUNI</t>
  </si>
  <si>
    <t>S.pd</t>
  </si>
  <si>
    <t>198109172005011005</t>
  </si>
  <si>
    <t>MUSTAMIN</t>
  </si>
  <si>
    <t>197205111993031008</t>
  </si>
  <si>
    <t>I MADE ANDREAS</t>
  </si>
  <si>
    <t>197002012006042009</t>
  </si>
  <si>
    <t>DARNANINGSIH K</t>
  </si>
  <si>
    <t>198907092019032016</t>
  </si>
  <si>
    <t>A.Md.Far</t>
  </si>
  <si>
    <t>ASISTEN APOTEKER TERAMPIL</t>
  </si>
  <si>
    <t>D-III FARMASI</t>
  </si>
  <si>
    <t>198210302003122006</t>
  </si>
  <si>
    <t>NURCAYA</t>
  </si>
  <si>
    <t>198512232011011004</t>
  </si>
  <si>
    <t>SAIFUL BAHRI</t>
  </si>
  <si>
    <t>S-1 BAHASA DAN SASTRA INDONESIA</t>
  </si>
  <si>
    <t>198602122019031005</t>
  </si>
  <si>
    <t>DEDI</t>
  </si>
  <si>
    <t>196504191986021007</t>
  </si>
  <si>
    <t>ISKANDAR BATALIPU</t>
  </si>
  <si>
    <t>198008222007012008</t>
  </si>
  <si>
    <t>AL MAIDA</t>
  </si>
  <si>
    <t>A-IV KEPENDIDIKAN</t>
  </si>
  <si>
    <t>197204102000031012</t>
  </si>
  <si>
    <t>MUHAMAD NUR</t>
  </si>
  <si>
    <t>Kepala Seksi Kesejahteraan Rakyat</t>
  </si>
  <si>
    <t>197304172009042001</t>
  </si>
  <si>
    <t>DAHNIAR</t>
  </si>
  <si>
    <t>S-1 SOSIAL ILMU ADMINISTRASI NEGARA</t>
  </si>
  <si>
    <t>199408312019031006</t>
  </si>
  <si>
    <t>MOH JIBRAN</t>
  </si>
  <si>
    <t>196801252005012007</t>
  </si>
  <si>
    <t>I MASE LAMAPANGILE</t>
  </si>
  <si>
    <t>199406302019032029</t>
  </si>
  <si>
    <t>DEWI SATRIANI</t>
  </si>
  <si>
    <t>198108182010011026</t>
  </si>
  <si>
    <t>S-1 SISTEM INFORMASI</t>
  </si>
  <si>
    <t>197408312003122007</t>
  </si>
  <si>
    <t>FONNY KALUKU</t>
  </si>
  <si>
    <t>S.Pd. M Pd</t>
  </si>
  <si>
    <t>S-2 MAGISTER PENDIDIKAN BAHASA INDONESIA</t>
  </si>
  <si>
    <t>196804282006041009</t>
  </si>
  <si>
    <t>SULAWESI UTARA</t>
  </si>
  <si>
    <t>198809182011012011</t>
  </si>
  <si>
    <t>DEWI ANDRIANI</t>
  </si>
  <si>
    <t>197412172010011007</t>
  </si>
  <si>
    <t>SUKARDI</t>
  </si>
  <si>
    <t>S.Pd.,MT</t>
  </si>
  <si>
    <t>198506232014091002</t>
  </si>
  <si>
    <t>RAKHMAD JUNIKO</t>
  </si>
  <si>
    <t>198401052005011002</t>
  </si>
  <si>
    <t>DWI ISYANTO</t>
  </si>
  <si>
    <t>197802192014091002</t>
  </si>
  <si>
    <t>SATILAN BROTO TIMO</t>
  </si>
  <si>
    <t>196707132001071001</t>
  </si>
  <si>
    <t>SUWARDI</t>
  </si>
  <si>
    <t>198411112010011011</t>
  </si>
  <si>
    <t>MOHAMMAD RAFIQ</t>
  </si>
  <si>
    <t>S.PD.I</t>
  </si>
  <si>
    <t>197105172010012001</t>
  </si>
  <si>
    <t>NURWAHIDAH</t>
  </si>
  <si>
    <t>BULUKUMBA</t>
  </si>
  <si>
    <t>Kepala Sub Bidang Pengelolaan Air Limbah dan Sanitasi</t>
  </si>
  <si>
    <t>199312182019031010</t>
  </si>
  <si>
    <t>TEGUH WIJAYA</t>
  </si>
  <si>
    <t>198303132009041002</t>
  </si>
  <si>
    <t>TAMRIN</t>
  </si>
  <si>
    <t>S-1 MIPA KIMIA</t>
  </si>
  <si>
    <t>198303132009041001</t>
  </si>
  <si>
    <t>DARHAN MA`ASI</t>
  </si>
  <si>
    <t>198008191999032002</t>
  </si>
  <si>
    <t>SARINI KABIN</t>
  </si>
  <si>
    <t>198904282011011003</t>
  </si>
  <si>
    <t>BAMBANG SUPRIADI</t>
  </si>
  <si>
    <t>Sub Bidang Farmasi dan Gizi</t>
  </si>
  <si>
    <t>S-1 TEKNIK KESEHATAN LINGKUNGAN</t>
  </si>
  <si>
    <t>197606222015021001</t>
  </si>
  <si>
    <t>ECKHART JONES VAN BERGE</t>
  </si>
  <si>
    <t>MADRASAH ALIYAH ILMU-ILMU BIOLOGI</t>
  </si>
  <si>
    <t>198011032006042016</t>
  </si>
  <si>
    <t>ASNITA</t>
  </si>
  <si>
    <t>197504162007011020</t>
  </si>
  <si>
    <t>SALEHUDIN RB. MARHUM</t>
  </si>
  <si>
    <t>199212262020122008</t>
  </si>
  <si>
    <t>MEGA TRIANI</t>
  </si>
  <si>
    <t>196706151992121002</t>
  </si>
  <si>
    <t>ANTO</t>
  </si>
  <si>
    <t>Kepala Seksi Ketentraman Dan Ketertiban</t>
  </si>
  <si>
    <t>196904182001111001</t>
  </si>
  <si>
    <t>ARDI MOAN MANGGONA</t>
  </si>
  <si>
    <t>199602062019032016</t>
  </si>
  <si>
    <t>NUR FADILA</t>
  </si>
  <si>
    <t>198412142010011017</t>
  </si>
  <si>
    <t>PALLIMAE</t>
  </si>
  <si>
    <t>198905302011012007</t>
  </si>
  <si>
    <t>MUSDALIFAH</t>
  </si>
  <si>
    <t>198204142008011006</t>
  </si>
  <si>
    <t>AFRIANTO ANWAR</t>
  </si>
  <si>
    <t>BAHARUDDIN</t>
  </si>
  <si>
    <t>SEKOLAH MENENGAH ANALIS KESEHATAN</t>
  </si>
  <si>
    <t>196908112006042008</t>
  </si>
  <si>
    <t>ROSDIANA</t>
  </si>
  <si>
    <t>198211072007011006</t>
  </si>
  <si>
    <t>JAMALUDDIN</t>
  </si>
  <si>
    <t>197305252015022001</t>
  </si>
  <si>
    <t>ANDIK MULUK</t>
  </si>
  <si>
    <t>S-1/A-IV BUDIDAYA PERTANIAN</t>
  </si>
  <si>
    <t>198611122009042001</t>
  </si>
  <si>
    <t>SRI NOVARIAH</t>
  </si>
  <si>
    <t>SKM.,M.Kes</t>
  </si>
  <si>
    <t>S-2 MAGISTER KESEHATAN</t>
  </si>
  <si>
    <t>197912072005011007</t>
  </si>
  <si>
    <t>S-1 /TEKNIK SIPIL</t>
  </si>
  <si>
    <t>196910012007011034</t>
  </si>
  <si>
    <t>BASSO</t>
  </si>
  <si>
    <t>197905052010011023</t>
  </si>
  <si>
    <t>SUPARMAN S.Y.JAID</t>
  </si>
  <si>
    <t>S-1/A-IV PENDIDIKAN BAHASA INGGRIS</t>
  </si>
  <si>
    <t>197507172009041003</t>
  </si>
  <si>
    <t>ARSYAD</t>
  </si>
  <si>
    <t>SIGI</t>
  </si>
  <si>
    <t>197101042007012014</t>
  </si>
  <si>
    <t>MASPA KALADI</t>
  </si>
  <si>
    <t>198708082010011007</t>
  </si>
  <si>
    <t>ANDI TAKDIR</t>
  </si>
  <si>
    <t>196610101993022004</t>
  </si>
  <si>
    <t>INDOMASE</t>
  </si>
  <si>
    <t>Guru Madya Tingkat. I</t>
  </si>
  <si>
    <t>198507282010012033</t>
  </si>
  <si>
    <t>DWI ASTUTY</t>
  </si>
  <si>
    <t>197206212009042001</t>
  </si>
  <si>
    <t>HASNA</t>
  </si>
  <si>
    <t>S-1/D-IV PENDIDIKAN AGAMA ISLAM</t>
  </si>
  <si>
    <t>198201112014112002</t>
  </si>
  <si>
    <t>FATHIA S. BASO</t>
  </si>
  <si>
    <t>197401132006042004</t>
  </si>
  <si>
    <t>ANASTASIA FIEN</t>
  </si>
  <si>
    <t>S.Th</t>
  </si>
  <si>
    <t>S-1 / AKTA IV TEOLOGI / KATEKETIS</t>
  </si>
  <si>
    <t>197805092009041001</t>
  </si>
  <si>
    <t>BUDIMAN</t>
  </si>
  <si>
    <t>198603012017081004</t>
  </si>
  <si>
    <t>MOH. ABDUH</t>
  </si>
  <si>
    <t>198506272010011014</t>
  </si>
  <si>
    <t>197005052002111001</t>
  </si>
  <si>
    <t>SAPARUDIN</t>
  </si>
  <si>
    <t>198002122005012012</t>
  </si>
  <si>
    <t>DALPIRA</t>
  </si>
  <si>
    <t>SD Negeri 2 Binontoan</t>
  </si>
  <si>
    <t>PENDIDIKAN GURU SEKOLAH DASAR UNIVERSITAS TERBUKA</t>
  </si>
  <si>
    <t>198407142006042012</t>
  </si>
  <si>
    <t>MUSFIRA MUHAMMAD JUFRI</t>
  </si>
  <si>
    <t>196903021993022004</t>
  </si>
  <si>
    <t>197807072003121006</t>
  </si>
  <si>
    <t>HINDI PUTRA</t>
  </si>
  <si>
    <t>AMK</t>
  </si>
  <si>
    <t>PANGKAJENE</t>
  </si>
  <si>
    <t>Kepala Dinas Pariwisata</t>
  </si>
  <si>
    <t>198501112019032006</t>
  </si>
  <si>
    <t>198012302015022001</t>
  </si>
  <si>
    <t>NURSAIDAH</t>
  </si>
  <si>
    <t>S-1 TEKNIK SIPIL DAN PERENCANAAN TATA RUANG</t>
  </si>
  <si>
    <t>197509122014091002</t>
  </si>
  <si>
    <t>MUHAMMAD ISPAHAN</t>
  </si>
  <si>
    <t>197811272010012005</t>
  </si>
  <si>
    <t>NI`MAWATI</t>
  </si>
  <si>
    <t>199310082020121015</t>
  </si>
  <si>
    <t>SARIF HIDAYATULLAH</t>
  </si>
  <si>
    <t>197103062000072001</t>
  </si>
  <si>
    <t>MASPA</t>
  </si>
  <si>
    <t>198307142005011007</t>
  </si>
  <si>
    <t>CATUR ARIS SUMANTRI</t>
  </si>
  <si>
    <t>Perawat Muda / Ahli Muda</t>
  </si>
  <si>
    <t>D-IV KEPERAWATAN GAWAT DARURAT</t>
  </si>
  <si>
    <t>197511071997031008</t>
  </si>
  <si>
    <t>MUHAMMAD DJ BATALIPU</t>
  </si>
  <si>
    <t>LEOK I</t>
  </si>
  <si>
    <t>S-1 PENDIDIKAN PROFESI NERS</t>
  </si>
  <si>
    <t>196704201989032009</t>
  </si>
  <si>
    <t>SABDA KADANG</t>
  </si>
  <si>
    <t>197201172002112001</t>
  </si>
  <si>
    <t>SUKRIYANI</t>
  </si>
  <si>
    <t>S.Pt.,M.Si</t>
  </si>
  <si>
    <t>S-2 MAGISTER PERTANIAN</t>
  </si>
  <si>
    <t>SEKOLAH MENENGAH EKONOMI ATAS</t>
  </si>
  <si>
    <t>198611042011012009</t>
  </si>
  <si>
    <t>INDAH NOVITA MAGASINGAN</t>
  </si>
  <si>
    <t>S.Psi</t>
  </si>
  <si>
    <t>S-1 PSIKOLOGI</t>
  </si>
  <si>
    <t>196708251989032011</t>
  </si>
  <si>
    <t>MASYITA HI NGAJI</t>
  </si>
  <si>
    <t>197506212007012013</t>
  </si>
  <si>
    <t>LINA</t>
  </si>
  <si>
    <t>198209202009042002</t>
  </si>
  <si>
    <t>SMU BAHASA</t>
  </si>
  <si>
    <t>SMEA</t>
  </si>
  <si>
    <t>198209212007012002</t>
  </si>
  <si>
    <t>ALWIYAH</t>
  </si>
  <si>
    <t>197212052006042003</t>
  </si>
  <si>
    <t>ROSTEVINA TONDAWALA</t>
  </si>
  <si>
    <t>D-III PENDIDIKAN AGAMA KRISTEN</t>
  </si>
  <si>
    <t>197008282006041015</t>
  </si>
  <si>
    <t>HARIS</t>
  </si>
  <si>
    <t>198610062014091001</t>
  </si>
  <si>
    <t>UMAR</t>
  </si>
  <si>
    <t>BENDAHARA</t>
  </si>
  <si>
    <t>198412272011011009</t>
  </si>
  <si>
    <t>DEDY CHRISWANTO</t>
  </si>
  <si>
    <t>S.KOM</t>
  </si>
  <si>
    <t>196803092005011008</t>
  </si>
  <si>
    <t>ARNOL WELSON PARANGI</t>
  </si>
  <si>
    <t>198401282009042001</t>
  </si>
  <si>
    <t>HASNIA</t>
  </si>
  <si>
    <t>A. Md. Kep</t>
  </si>
  <si>
    <t>197109111995122002</t>
  </si>
  <si>
    <t>SHELLY GERMIN LUMANTOW</t>
  </si>
  <si>
    <t>S. Pd SD</t>
  </si>
  <si>
    <t>TONDANO</t>
  </si>
  <si>
    <t>197805162007012020</t>
  </si>
  <si>
    <t>198504102009042002</t>
  </si>
  <si>
    <t>RIKAWATI</t>
  </si>
  <si>
    <t>197311042001072001</t>
  </si>
  <si>
    <t>AYU INRIYANI</t>
  </si>
  <si>
    <t>196803101992112001</t>
  </si>
  <si>
    <t>DALLE MADE ALI</t>
  </si>
  <si>
    <t>DONRI-DONRI</t>
  </si>
  <si>
    <t>198604052010012029</t>
  </si>
  <si>
    <t>MASRIA</t>
  </si>
  <si>
    <t>198412312005011002</t>
  </si>
  <si>
    <t>ADRIANTO D NUHUNG</t>
  </si>
  <si>
    <t>198612072011012009</t>
  </si>
  <si>
    <t>ISTIQAMAH</t>
  </si>
  <si>
    <t>S.Ksi</t>
  </si>
  <si>
    <t>S-1 ILMU KOMUNIKASI</t>
  </si>
  <si>
    <t>197007052003121007</t>
  </si>
  <si>
    <t>ARBI</t>
  </si>
  <si>
    <t>197909292009042002</t>
  </si>
  <si>
    <t>ROSDA</t>
  </si>
  <si>
    <t>198105062007012012</t>
  </si>
  <si>
    <t>KOMBO</t>
  </si>
  <si>
    <t>198211102011012010</t>
  </si>
  <si>
    <t>NADHIRA</t>
  </si>
  <si>
    <t>197811282014111001</t>
  </si>
  <si>
    <t>SUPRIADI SUPARDI</t>
  </si>
  <si>
    <t>198408132008012003</t>
  </si>
  <si>
    <t>AGUSTIA MASHUR</t>
  </si>
  <si>
    <t>TOMPOH</t>
  </si>
  <si>
    <t>197402231993101001</t>
  </si>
  <si>
    <t>FERY BATONG</t>
  </si>
  <si>
    <t>S. SOS</t>
  </si>
  <si>
    <t>Kepala UPT. TERMINAL BUMI HARAPAN DINAS PERHUBUNGAN</t>
  </si>
  <si>
    <t>198905152020121007</t>
  </si>
  <si>
    <t>MUHAMMAD SYAWAL WAHYUDI</t>
  </si>
  <si>
    <t>PENGADMINISTRASI BARANG</t>
  </si>
  <si>
    <t>197811092003122006</t>
  </si>
  <si>
    <t>WILDAWATI</t>
  </si>
  <si>
    <t>197810162007012008</t>
  </si>
  <si>
    <t>HASMAWATI HALID</t>
  </si>
  <si>
    <t>S.SI</t>
  </si>
  <si>
    <t>AJANG PULU</t>
  </si>
  <si>
    <t>Asisten Apoteker Penyelia</t>
  </si>
  <si>
    <t>S-1 FARMASI</t>
  </si>
  <si>
    <t>199103152019092001</t>
  </si>
  <si>
    <t>SITI MARLENA</t>
  </si>
  <si>
    <t>ADMINISTRATOR KESEHATAN MASYARAKAT AHLI PERTAMA</t>
  </si>
  <si>
    <t>198112032003122008</t>
  </si>
  <si>
    <t>SRI NURYATININGSIH</t>
  </si>
  <si>
    <t>S-1 ADMINISTRATOR KESEHATAN</t>
  </si>
  <si>
    <t>196804271999032003</t>
  </si>
  <si>
    <t>SUMIATY M. H. BUWA</t>
  </si>
  <si>
    <t>198307162010012022</t>
  </si>
  <si>
    <t>NISMAWATI</t>
  </si>
  <si>
    <t>198408142009041003</t>
  </si>
  <si>
    <t>ZULKIFLI</t>
  </si>
  <si>
    <t>dr.</t>
  </si>
  <si>
    <t>SE,MM</t>
  </si>
  <si>
    <t>197706132002112001</t>
  </si>
  <si>
    <t>UNIARTY</t>
  </si>
  <si>
    <t>196904211993021004</t>
  </si>
  <si>
    <t>197708142009042002</t>
  </si>
  <si>
    <t>NURLAELA</t>
  </si>
  <si>
    <t>BANGGAI KEPULAUAN</t>
  </si>
  <si>
    <t>S-1 MANAJEMEN EKONOMI</t>
  </si>
  <si>
    <t>196704102014091002</t>
  </si>
  <si>
    <t>RUSLAN</t>
  </si>
  <si>
    <t>198811022011011004</t>
  </si>
  <si>
    <t>WALDI JAMAL</t>
  </si>
  <si>
    <t>197305051998031013</t>
  </si>
  <si>
    <t>MUHAMMAD SURYA MAISAR</t>
  </si>
  <si>
    <t>Kepala Bagian Umum Dan Keuangan</t>
  </si>
  <si>
    <t>198307032007011003</t>
  </si>
  <si>
    <t>RUSTA</t>
  </si>
  <si>
    <t>196705162003121003</t>
  </si>
  <si>
    <t>SUHARDI</t>
  </si>
  <si>
    <t>S-1 KEDOKTERAN</t>
  </si>
  <si>
    <t>197405182002112001</t>
  </si>
  <si>
    <t>197807292009041001</t>
  </si>
  <si>
    <t>MOHAMAD REZA</t>
  </si>
  <si>
    <t>197005012014092002</t>
  </si>
  <si>
    <t>S-1 SOSIAL EKONOMI PERTANIAN</t>
  </si>
  <si>
    <t>198011052009042003</t>
  </si>
  <si>
    <t>ROSITA DEWI</t>
  </si>
  <si>
    <t>197712061997031005</t>
  </si>
  <si>
    <t>DENNY</t>
  </si>
  <si>
    <t xml:space="preserve">               </t>
  </si>
  <si>
    <t>197206101991041001</t>
  </si>
  <si>
    <t>ARSHAD BIN BUSTAN</t>
  </si>
  <si>
    <t>197410242007011008</t>
  </si>
  <si>
    <t>HERMAN SYAFIUDDIN</t>
  </si>
  <si>
    <t>PENGADMINISTRASI KESEJAHTERAAN SOSIAL</t>
  </si>
  <si>
    <t>197208222006042004</t>
  </si>
  <si>
    <t>D-II PGTK</t>
  </si>
  <si>
    <t>196606251998122001</t>
  </si>
  <si>
    <t>HENNY ROMPIS</t>
  </si>
  <si>
    <t>197406152003122009</t>
  </si>
  <si>
    <t>D-II/A-II PENDIDIKAN DASAR</t>
  </si>
  <si>
    <t>196702112014091001</t>
  </si>
  <si>
    <t>DJONI T. DOKA</t>
  </si>
  <si>
    <t>199310032019031009</t>
  </si>
  <si>
    <t>MISBAHUDIN</t>
  </si>
  <si>
    <t>197207052002112001</t>
  </si>
  <si>
    <t>SRI MEGAWATI</t>
  </si>
  <si>
    <t>S-1 AQIDAH DAN FILSAFAT</t>
  </si>
  <si>
    <t>197508052007011012</t>
  </si>
  <si>
    <t>MOH. ISYRAM</t>
  </si>
  <si>
    <t>199407162019032016</t>
  </si>
  <si>
    <t>NUR HIDAYAH</t>
  </si>
  <si>
    <t>JAYAWIJAYA</t>
  </si>
  <si>
    <t>198209032002111001</t>
  </si>
  <si>
    <t>MOH AKBAR</t>
  </si>
  <si>
    <t>S.Sos.,MH</t>
  </si>
  <si>
    <t>S-2 MAGISTER ILMU HUKUM</t>
  </si>
  <si>
    <t>NGANJUK</t>
  </si>
  <si>
    <t>SEKOLAH MENENGAH TEKNOLOGI PERTANIAN</t>
  </si>
  <si>
    <t>198909182011012009</t>
  </si>
  <si>
    <t>EPINOPIANTI</t>
  </si>
  <si>
    <t>197402192007012011</t>
  </si>
  <si>
    <t>MOULIN MOGELEA</t>
  </si>
  <si>
    <t>MOROWALI UTARA</t>
  </si>
  <si>
    <t>196708221989101001</t>
  </si>
  <si>
    <t>RUSTAM</t>
  </si>
  <si>
    <t>MALALA</t>
  </si>
  <si>
    <t>197305022005011009</t>
  </si>
  <si>
    <t>SUPARDI</t>
  </si>
  <si>
    <t>199601152020121007</t>
  </si>
  <si>
    <t>FADLI YAHYUDIN</t>
  </si>
  <si>
    <t>GORONTALO UTARA</t>
  </si>
  <si>
    <t>196807111988031005</t>
  </si>
  <si>
    <t>DAEMALOGA</t>
  </si>
  <si>
    <t>SD Negeri Sibea</t>
  </si>
  <si>
    <t>PAKET B</t>
  </si>
  <si>
    <t>196808302014092001</t>
  </si>
  <si>
    <t>DYAH WEDYADININGSIH</t>
  </si>
  <si>
    <t>198710252010012009</t>
  </si>
  <si>
    <t>YODIE IRIYANI</t>
  </si>
  <si>
    <t>197004052005012012</t>
  </si>
  <si>
    <t>NURJANNA SADOLLAH</t>
  </si>
  <si>
    <t>197604142008012010</t>
  </si>
  <si>
    <t>RITA R. HATIBI</t>
  </si>
  <si>
    <t>KOTA SELATAN</t>
  </si>
  <si>
    <t>198605102014111001</t>
  </si>
  <si>
    <t>SULAIMAN</t>
  </si>
  <si>
    <t>199103222019031010</t>
  </si>
  <si>
    <t>JULKIPRIN</t>
  </si>
  <si>
    <t>198405292009032001</t>
  </si>
  <si>
    <t>SUMANTI SUNUSI</t>
  </si>
  <si>
    <t>198011232014111002</t>
  </si>
  <si>
    <t>AMBODALLE</t>
  </si>
  <si>
    <t>197402182009042002</t>
  </si>
  <si>
    <t>SURIANY</t>
  </si>
  <si>
    <t>PENGELOLA SURAT</t>
  </si>
  <si>
    <t>198012252008011012</t>
  </si>
  <si>
    <t>DENY ELISA SUMOLANG</t>
  </si>
  <si>
    <t>Kepala Sub Bidang Rehabilitasi Medik dan Rekam Medik</t>
  </si>
  <si>
    <t>198012252008011011</t>
  </si>
  <si>
    <t>SUPRIADI HARSONO</t>
  </si>
  <si>
    <t>198304142008011003</t>
  </si>
  <si>
    <t>198905102019031009</t>
  </si>
  <si>
    <t>MANSYUR</t>
  </si>
  <si>
    <t>STM MESIN</t>
  </si>
  <si>
    <t>197706112005012011</t>
  </si>
  <si>
    <t>MARLINA</t>
  </si>
  <si>
    <t>199605182020122007</t>
  </si>
  <si>
    <t>HARDIANTI HI. SUDIRMAN</t>
  </si>
  <si>
    <t>198404142009042001</t>
  </si>
  <si>
    <t>197210122007011018</t>
  </si>
  <si>
    <t>198208212006041008</t>
  </si>
  <si>
    <t>S-1 HORTIKULTURA</t>
  </si>
  <si>
    <t>198304302006042022</t>
  </si>
  <si>
    <t>WINARNI</t>
  </si>
  <si>
    <t>199611242020121007</t>
  </si>
  <si>
    <t>ZULFAJRI</t>
  </si>
  <si>
    <t>198301122008011006</t>
  </si>
  <si>
    <t>ARPHAN</t>
  </si>
  <si>
    <t>196802031991042001</t>
  </si>
  <si>
    <t>IRMA GAGA</t>
  </si>
  <si>
    <t>SD Negeri 2 Nalu</t>
  </si>
  <si>
    <t>197002091998032006</t>
  </si>
  <si>
    <t>NURSIA ABD GANI</t>
  </si>
  <si>
    <t>SPI</t>
  </si>
  <si>
    <t>S-1 SOSIAL EKONONOMI PERIKANAN</t>
  </si>
  <si>
    <t>197509152000122005</t>
  </si>
  <si>
    <t>NURLIANA</t>
  </si>
  <si>
    <t>196612012000121003</t>
  </si>
  <si>
    <t>DAUD IBRAHIM</t>
  </si>
  <si>
    <t>197203212006042001</t>
  </si>
  <si>
    <t>KARNI KATILI B</t>
  </si>
  <si>
    <t>197712292014012001</t>
  </si>
  <si>
    <t>D-II/A-II PENDIDIKAN AGAMA ISLAM</t>
  </si>
  <si>
    <t>198007032010011012</t>
  </si>
  <si>
    <t>SABDO ADI</t>
  </si>
  <si>
    <t>198409112014092006</t>
  </si>
  <si>
    <t>JAMILA</t>
  </si>
  <si>
    <t>197902072014112003</t>
  </si>
  <si>
    <t>SYARMISA</t>
  </si>
  <si>
    <t>PENGELOLA DATA KEUANGAN</t>
  </si>
  <si>
    <t>198411112014091001</t>
  </si>
  <si>
    <t>198304302006042015</t>
  </si>
  <si>
    <t>IRONIA MOGELEA</t>
  </si>
  <si>
    <t>S.Kep</t>
  </si>
  <si>
    <t>LEMBO</t>
  </si>
  <si>
    <t>198107282007011004</t>
  </si>
  <si>
    <t>IRFAN MUIN</t>
  </si>
  <si>
    <t>D I YOGYAKARTA</t>
  </si>
  <si>
    <t>Kepala UPT. PELELANGAN DAN PENDARATAN IKAN DINAS PERIKANAN</t>
  </si>
  <si>
    <t>196708081989032008</t>
  </si>
  <si>
    <t>DJALIMA</t>
  </si>
  <si>
    <t>199302112017042001</t>
  </si>
  <si>
    <t>MIRNAWATI</t>
  </si>
  <si>
    <t>A.Md. Keb.</t>
  </si>
  <si>
    <t>197704022001122006</t>
  </si>
  <si>
    <t>SUNARTI</t>
  </si>
  <si>
    <t>ST., M.Si</t>
  </si>
  <si>
    <t>Kepala Bidang Pencegahan Dan Kesiapsiagaan</t>
  </si>
  <si>
    <t>S-2 MAGISTER EKONOMI PEMBANGUNAN</t>
  </si>
  <si>
    <t>198809092010012013</t>
  </si>
  <si>
    <t>FADHILAH</t>
  </si>
  <si>
    <t>S. Ag</t>
  </si>
  <si>
    <t>198203022007011004</t>
  </si>
  <si>
    <t>HERIYANTO KAHAR</t>
  </si>
  <si>
    <t>SUWAWA</t>
  </si>
  <si>
    <t>S-1 HUKUM KETATANEGARAAN</t>
  </si>
  <si>
    <t>198108182014091001</t>
  </si>
  <si>
    <t>ALIM BAHRI</t>
  </si>
  <si>
    <t>197312202000031005</t>
  </si>
  <si>
    <t>DEDDY ANWAR DATUAMAS</t>
  </si>
  <si>
    <t>S-2 ILMU PERAIRAN</t>
  </si>
  <si>
    <t>198305162014112001</t>
  </si>
  <si>
    <t>PENGELOLA ADMINISTRASI UMUM</t>
  </si>
  <si>
    <t>197210022000032009</t>
  </si>
  <si>
    <t>NURSIDA</t>
  </si>
  <si>
    <t>WATAMPONE</t>
  </si>
  <si>
    <t>198512252011012018</t>
  </si>
  <si>
    <t>ROSNANI</t>
  </si>
  <si>
    <t>Kepala Dinas Pemberdayaan Perempuan Dan Perlindungan Anak</t>
  </si>
  <si>
    <t>198008282007011012</t>
  </si>
  <si>
    <t>SADRIYANTO</t>
  </si>
  <si>
    <t>198002022006042033</t>
  </si>
  <si>
    <t>YUSNIAR DJAMAL</t>
  </si>
  <si>
    <t>Perawat Terampil</t>
  </si>
  <si>
    <t>198405092011012013</t>
  </si>
  <si>
    <t>MALULU</t>
  </si>
  <si>
    <t>196804211989111001</t>
  </si>
  <si>
    <t>RAHMAN BUTUDOKA</t>
  </si>
  <si>
    <t>198008042010012009</t>
  </si>
  <si>
    <t>MUZAYYINAH</t>
  </si>
  <si>
    <t>197911052011011005</t>
  </si>
  <si>
    <t>TOLIS PURWANTO</t>
  </si>
  <si>
    <t>198102012008012021</t>
  </si>
  <si>
    <t>ASFIANTI</t>
  </si>
  <si>
    <t>196709091997022001</t>
  </si>
  <si>
    <t>THERESIA MARIA MONINGKA</t>
  </si>
  <si>
    <t>198404142010012046</t>
  </si>
  <si>
    <t>SRI NURYANTI</t>
  </si>
  <si>
    <t>199510232020122015</t>
  </si>
  <si>
    <t>FATMAWATI MAUNTIE</t>
  </si>
  <si>
    <t>S-1 PENDIDIKAN IPS</t>
  </si>
  <si>
    <t>197805122002111002</t>
  </si>
  <si>
    <t>MOHAMMAD TAUFIK</t>
  </si>
  <si>
    <t>198005062006041013</t>
  </si>
  <si>
    <t>R TRIASMORO PRIYONUGROHO</t>
  </si>
  <si>
    <t>S KOM., M.Si</t>
  </si>
  <si>
    <t>197907212015021001</t>
  </si>
  <si>
    <t>ANWAR</t>
  </si>
  <si>
    <t>198006041999122001</t>
  </si>
  <si>
    <t>LULY NASRAH</t>
  </si>
  <si>
    <t>Kepala Bidang Pelayanan Pendaftaran Penduduk</t>
  </si>
  <si>
    <t>196804111993032009</t>
  </si>
  <si>
    <t>ARLYNE IDA TUMATAR</t>
  </si>
  <si>
    <t>196709241995031002</t>
  </si>
  <si>
    <t>ZAKARIA MAHMUD</t>
  </si>
  <si>
    <t>IR</t>
  </si>
  <si>
    <t>196805221989112002</t>
  </si>
  <si>
    <t>MEYNIKE BUDIMAN</t>
  </si>
  <si>
    <t xml:space="preserve"> A. Md. Kep</t>
  </si>
  <si>
    <t>Bidan Penyelia</t>
  </si>
  <si>
    <t>AKADEMI KEPERAWATAN</t>
  </si>
  <si>
    <t>198608152009042003</t>
  </si>
  <si>
    <t>SURIYANTI</t>
  </si>
  <si>
    <t>196901102006041016</t>
  </si>
  <si>
    <t>AKDAR</t>
  </si>
  <si>
    <t>197108122000072001</t>
  </si>
  <si>
    <t>198203162014111002</t>
  </si>
  <si>
    <t>AHMAD NUR</t>
  </si>
  <si>
    <t>196608151990032011</t>
  </si>
  <si>
    <t>SALMAWATI</t>
  </si>
  <si>
    <t>SELAYAR</t>
  </si>
  <si>
    <t>MUNA</t>
  </si>
  <si>
    <t>A-IV MATEMATIKA</t>
  </si>
  <si>
    <t>198511302010012023</t>
  </si>
  <si>
    <t>S-1/A-IV PENDIDIKAN BAHASA INDONESIA</t>
  </si>
  <si>
    <t>196801011989101002</t>
  </si>
  <si>
    <t>HAMZAH</t>
  </si>
  <si>
    <t>198102012008012009</t>
  </si>
  <si>
    <t>AMAS</t>
  </si>
  <si>
    <t>198306102011012008</t>
  </si>
  <si>
    <t>ASMAWATI</t>
  </si>
  <si>
    <t>197805312006042024</t>
  </si>
  <si>
    <t>ISRAWATI</t>
  </si>
  <si>
    <t>198408062019032006</t>
  </si>
  <si>
    <t>JUMLINA HAMU</t>
  </si>
  <si>
    <t>198207202009041001</t>
  </si>
  <si>
    <t>KISMAN</t>
  </si>
  <si>
    <t>PAKET C</t>
  </si>
  <si>
    <t>197312062000121002</t>
  </si>
  <si>
    <t>MUHSIN</t>
  </si>
  <si>
    <t>POLEWALI</t>
  </si>
  <si>
    <t>S-1 PENDIDIKAN BAHASA INDONESIA</t>
  </si>
  <si>
    <t>196911111993021001</t>
  </si>
  <si>
    <t>SYAHRIONO</t>
  </si>
  <si>
    <t>Pengawas Sekolah Madya - Tingkat Dasar</t>
  </si>
  <si>
    <t>197206282007011014</t>
  </si>
  <si>
    <t>TATRIUS</t>
  </si>
  <si>
    <t>Kepala Seksi Keselamatan</t>
  </si>
  <si>
    <t>198403132010011006</t>
  </si>
  <si>
    <t>BURHANUDIN</t>
  </si>
  <si>
    <t>197201012015052001</t>
  </si>
  <si>
    <t>NIRMAWATI</t>
  </si>
  <si>
    <t>198707232011011016</t>
  </si>
  <si>
    <t>DELPAN</t>
  </si>
  <si>
    <t>197205042014092002</t>
  </si>
  <si>
    <t>SUDARNI</t>
  </si>
  <si>
    <t>198709142019071001</t>
  </si>
  <si>
    <t>ARIFANDI</t>
  </si>
  <si>
    <t>198807242010012014</t>
  </si>
  <si>
    <t>HASRAH UDIN</t>
  </si>
  <si>
    <t>TAMPIALA</t>
  </si>
  <si>
    <t>199106072019031012</t>
  </si>
  <si>
    <t>MUHAMMAD ARIS LATJINDUNG</t>
  </si>
  <si>
    <t>197007101999031005</t>
  </si>
  <si>
    <t>IDRUS</t>
  </si>
  <si>
    <t>S. Pt</t>
  </si>
  <si>
    <t>Camat Basidondo</t>
  </si>
  <si>
    <t>198001162003122009</t>
  </si>
  <si>
    <t>SUTINA</t>
  </si>
  <si>
    <t>196606101990081001</t>
  </si>
  <si>
    <t>IRWAN POHA</t>
  </si>
  <si>
    <t>BATUDAA</t>
  </si>
  <si>
    <t>SD Negeri Butun</t>
  </si>
  <si>
    <t>D-II PENDIDIKAN GURU PENDIDIKAN JASMANI</t>
  </si>
  <si>
    <t>198510302014092001</t>
  </si>
  <si>
    <t>ONVI NURZAROROH</t>
  </si>
  <si>
    <t>197106152000071001</t>
  </si>
  <si>
    <t>PUTU LAS</t>
  </si>
  <si>
    <t>SURIANI</t>
  </si>
  <si>
    <t>198012292009042003</t>
  </si>
  <si>
    <t>ATMIARSIH</t>
  </si>
  <si>
    <t>198509172009041001</t>
  </si>
  <si>
    <t>198407162010012006</t>
  </si>
  <si>
    <t>A. HARDAWATI</t>
  </si>
  <si>
    <t>197507272009061001</t>
  </si>
  <si>
    <t>SABIR</t>
  </si>
  <si>
    <t>198303132005011006</t>
  </si>
  <si>
    <t>S-1 ILMU PENDIDIKAN</t>
  </si>
  <si>
    <t>196802221990082001</t>
  </si>
  <si>
    <t>RABAIYA K GESA</t>
  </si>
  <si>
    <t>196802182002112001</t>
  </si>
  <si>
    <t>ERNI IRAWATI</t>
  </si>
  <si>
    <t>SE., M.A.P</t>
  </si>
  <si>
    <t>S-2 MAGISTER ADMINISTRASI PUBLIK (M.AP)</t>
  </si>
  <si>
    <t>Kepala UPT Puskesmas Dondo</t>
  </si>
  <si>
    <t>196904112000121003</t>
  </si>
  <si>
    <t>MOHAMMAD NASIR</t>
  </si>
  <si>
    <t>SD Negeri 1 Tompoh</t>
  </si>
  <si>
    <t>198710242011011013</t>
  </si>
  <si>
    <t>198606082011012014</t>
  </si>
  <si>
    <t>DORITA</t>
  </si>
  <si>
    <t>197410202014112002</t>
  </si>
  <si>
    <t>SITI GAWE</t>
  </si>
  <si>
    <t>196511121991112001</t>
  </si>
  <si>
    <t>NURAENI RUSLI</t>
  </si>
  <si>
    <t>198406282011011007</t>
  </si>
  <si>
    <t>RISWAN</t>
  </si>
  <si>
    <t>GALUMPANG</t>
  </si>
  <si>
    <t>SD Negeri 2 Galumpang</t>
  </si>
  <si>
    <t>198208042006041005</t>
  </si>
  <si>
    <t>GUSMAN</t>
  </si>
  <si>
    <t>197409162015021001</t>
  </si>
  <si>
    <t>196807061991112003</t>
  </si>
  <si>
    <t>SIARA LASAKKE</t>
  </si>
  <si>
    <t>197108102006042030</t>
  </si>
  <si>
    <t>SITTI SAINAB RAISING</t>
  </si>
  <si>
    <t>197503232007012022</t>
  </si>
  <si>
    <t>SANATAN</t>
  </si>
  <si>
    <t>198106202008012014</t>
  </si>
  <si>
    <t>196901272003121003</t>
  </si>
  <si>
    <t>SABRI</t>
  </si>
  <si>
    <t>197911132006042025</t>
  </si>
  <si>
    <t>NIKMAH</t>
  </si>
  <si>
    <t>LABUAN</t>
  </si>
  <si>
    <t>197203241998031005</t>
  </si>
  <si>
    <t>KASIM</t>
  </si>
  <si>
    <t>198607262004121001</t>
  </si>
  <si>
    <t>MUHAMMAD MURSHALAT</t>
  </si>
  <si>
    <t>D-IV MANAJEMEN PEMERINTAHAN</t>
  </si>
  <si>
    <t>196804271988032008</t>
  </si>
  <si>
    <t>MARIATI SALEH</t>
  </si>
  <si>
    <t>198805252010012012</t>
  </si>
  <si>
    <t>HASNIATI</t>
  </si>
  <si>
    <t>198311202010011020</t>
  </si>
  <si>
    <t>DEDY PRIADI</t>
  </si>
  <si>
    <t>197306122009061007</t>
  </si>
  <si>
    <t>ALIMUDDIN. M. H</t>
  </si>
  <si>
    <t>S.E.</t>
  </si>
  <si>
    <t>199511212019032030</t>
  </si>
  <si>
    <t>EOUDIA YOAN NOVANDA SITINJAK</t>
  </si>
  <si>
    <t>S.Pd.K</t>
  </si>
  <si>
    <t>SURABAYA</t>
  </si>
  <si>
    <t>GURU AGAMA KRISTEN AHLI PERTAMA</t>
  </si>
  <si>
    <t>S-1 PENDIDIKAN AGAMA KRISTEN</t>
  </si>
  <si>
    <t>197205042000121001</t>
  </si>
  <si>
    <t>IRWANTO</t>
  </si>
  <si>
    <t>197910072009011004</t>
  </si>
  <si>
    <t>MOHAMMAD AZAMTA</t>
  </si>
  <si>
    <t>SP.MP</t>
  </si>
  <si>
    <t>S-1 HAMA DAN PENYAKIT TANAMAN</t>
  </si>
  <si>
    <t>197801152007012017</t>
  </si>
  <si>
    <t>ANDRIANI</t>
  </si>
  <si>
    <t>198301152003122002</t>
  </si>
  <si>
    <t>RIRIN</t>
  </si>
  <si>
    <t>SST</t>
  </si>
  <si>
    <t>PENGELOLA REHABILITASI DAN PELAYANAN SOSIAL</t>
  </si>
  <si>
    <t>D-IV PENGEMBANGAN SOSIAL MASYARAKAT</t>
  </si>
  <si>
    <t>198204042006042030</t>
  </si>
  <si>
    <t>KENDARI</t>
  </si>
  <si>
    <t>198311022008012001</t>
  </si>
  <si>
    <t>ATIA</t>
  </si>
  <si>
    <t>196705152000031009</t>
  </si>
  <si>
    <t>RUDY BANTILAN</t>
  </si>
  <si>
    <t>S.Sos, M.Si</t>
  </si>
  <si>
    <t>197011152009041002</t>
  </si>
  <si>
    <t>MOHAMMAD SAIR</t>
  </si>
  <si>
    <t>STP</t>
  </si>
  <si>
    <t>S-1 TEKNOLOGI PERTANIAN</t>
  </si>
  <si>
    <t>197809162003122007</t>
  </si>
  <si>
    <t>197302102007011022</t>
  </si>
  <si>
    <t>SUNUSI</t>
  </si>
  <si>
    <t>S-1 PERBANDINGAN AGAMA</t>
  </si>
  <si>
    <t>197411221999031005</t>
  </si>
  <si>
    <t>NOVI JEMY WOLA</t>
  </si>
  <si>
    <t>SH.,M.Si</t>
  </si>
  <si>
    <t>S-2 MAGISTER ADMINISTRASI PUBLIK</t>
  </si>
  <si>
    <t>197511172000032005</t>
  </si>
  <si>
    <t>YUSNI PASSE</t>
  </si>
  <si>
    <t>AMG</t>
  </si>
  <si>
    <t>Nutrisionis Penyelia</t>
  </si>
  <si>
    <t>AKADEMI ILMU GIZI</t>
  </si>
  <si>
    <t>198310172005012006</t>
  </si>
  <si>
    <t>RETNO RISA</t>
  </si>
  <si>
    <t>S.ST.M.Keb</t>
  </si>
  <si>
    <t>S-2 MAGISTER KEBIDANAN</t>
  </si>
  <si>
    <t>197002012000032005</t>
  </si>
  <si>
    <t>FRIDA ARRIANY</t>
  </si>
  <si>
    <t>197004051993032007</t>
  </si>
  <si>
    <t>HELMY</t>
  </si>
  <si>
    <t>196709082006041010</t>
  </si>
  <si>
    <t>ANWAR D NAHIR</t>
  </si>
  <si>
    <t>198204022010012010</t>
  </si>
  <si>
    <t>MINARNI</t>
  </si>
  <si>
    <t>197709202002112001</t>
  </si>
  <si>
    <t>FITRIA</t>
  </si>
  <si>
    <t>PENGADMINISTRASI PERENCANAAN DAN PROGRAM</t>
  </si>
  <si>
    <t>SEKOLAH MENENGAH UMUM</t>
  </si>
  <si>
    <t>196710091994082001</t>
  </si>
  <si>
    <t>DARNAWATI</t>
  </si>
  <si>
    <t>198212252009042003</t>
  </si>
  <si>
    <t>DWI ISYANTI</t>
  </si>
  <si>
    <t>197110282014112001</t>
  </si>
  <si>
    <t>SALMA</t>
  </si>
  <si>
    <t>Asisten Administrasi Umum</t>
  </si>
  <si>
    <t>197603022007012019</t>
  </si>
  <si>
    <t>RATNA</t>
  </si>
  <si>
    <t>197104052014092002</t>
  </si>
  <si>
    <t>HASBI</t>
  </si>
  <si>
    <t>198605132010012023</t>
  </si>
  <si>
    <t>FAHRAWATI</t>
  </si>
  <si>
    <t>197001132007012020</t>
  </si>
  <si>
    <t>ZULHAIDAH</t>
  </si>
  <si>
    <t>S-1 HUKUM PERDATA</t>
  </si>
  <si>
    <t>197306052003121007</t>
  </si>
  <si>
    <t>RAMLAN</t>
  </si>
  <si>
    <t>198207172011012020</t>
  </si>
  <si>
    <t>197105051993042001</t>
  </si>
  <si>
    <t>DEVIA PANDIALANG</t>
  </si>
  <si>
    <t>BOLANGITANG BARAT</t>
  </si>
  <si>
    <t>197910022007011008</t>
  </si>
  <si>
    <t>SAHIL HARUNA</t>
  </si>
  <si>
    <t>197912312005012023</t>
  </si>
  <si>
    <t>196705081989091001</t>
  </si>
  <si>
    <t>I GEDE PASEK WIJANA</t>
  </si>
  <si>
    <t>S.Pd SD</t>
  </si>
  <si>
    <t>S-1 KEPENDIDIKAN SEKOLAH DASAR</t>
  </si>
  <si>
    <t>198203122011012008</t>
  </si>
  <si>
    <t>SUHASTI .F SYAMSUDIN</t>
  </si>
  <si>
    <t>199304042019031014</t>
  </si>
  <si>
    <t>I KOMANG PUTRAYASA</t>
  </si>
  <si>
    <t>198006202000122003</t>
  </si>
  <si>
    <t>SMK BISNIS DAN MANAJEMEN</t>
  </si>
  <si>
    <t>198307272017061003</t>
  </si>
  <si>
    <t>RUHMANUDIN</t>
  </si>
  <si>
    <t>LOMBOK TIMUR</t>
  </si>
  <si>
    <t>198301162010012021</t>
  </si>
  <si>
    <t>IRMAWATI HI MATTI</t>
  </si>
  <si>
    <t>196412311987111005</t>
  </si>
  <si>
    <t>I NYOMAN SUARMA</t>
  </si>
  <si>
    <t>198002062009041001</t>
  </si>
  <si>
    <t>SUKIRMAN</t>
  </si>
  <si>
    <t>198507122014092002</t>
  </si>
  <si>
    <t>WATI</t>
  </si>
  <si>
    <t>197901092010012004</t>
  </si>
  <si>
    <t>JUSNAWAR</t>
  </si>
  <si>
    <t>197210282003122005</t>
  </si>
  <si>
    <t>FATMAH MALIKI</t>
  </si>
  <si>
    <t>198406212007011002</t>
  </si>
  <si>
    <t>SIRAJUDDIN</t>
  </si>
  <si>
    <t>197304212014112002</t>
  </si>
  <si>
    <t>S.M MANAJEMEN KEUANGAN DAN PERBANKAN</t>
  </si>
  <si>
    <t>197508062002111001</t>
  </si>
  <si>
    <t>INDRA JAYA</t>
  </si>
  <si>
    <t>198704122009041001</t>
  </si>
  <si>
    <t>MOH. NAWAWI</t>
  </si>
  <si>
    <t>199111022020122008</t>
  </si>
  <si>
    <t>NOVRIYANA S. DATUAMAS</t>
  </si>
  <si>
    <t>198106242002112001</t>
  </si>
  <si>
    <t>S.Kep.NS</t>
  </si>
  <si>
    <t>197111091993121001</t>
  </si>
  <si>
    <t>PONIRIN</t>
  </si>
  <si>
    <t>196812061999031005</t>
  </si>
  <si>
    <t>SUDIYANTO</t>
  </si>
  <si>
    <t>SPD</t>
  </si>
  <si>
    <t>S-1/A-IV SEJARAH</t>
  </si>
  <si>
    <t>198301232017061002</t>
  </si>
  <si>
    <t>ARIFIN</t>
  </si>
  <si>
    <t>SLTA KEJURUAN</t>
  </si>
  <si>
    <t>199407232019031012</t>
  </si>
  <si>
    <t>ASRIL</t>
  </si>
  <si>
    <t>198711292017082001</t>
  </si>
  <si>
    <t>ISMI DAULIKA QALBI</t>
  </si>
  <si>
    <t>198012292010012015</t>
  </si>
  <si>
    <t>DIAH NUSAWATI</t>
  </si>
  <si>
    <t>198006052000031001</t>
  </si>
  <si>
    <t>MELKYANUS MANDAKE</t>
  </si>
  <si>
    <t>S-1 EKONOMI PERTANIAN</t>
  </si>
  <si>
    <t>197007142005011011</t>
  </si>
  <si>
    <t>SAHARUDDIN</t>
  </si>
  <si>
    <t>198004122007012013</t>
  </si>
  <si>
    <t>198412232009041001</t>
  </si>
  <si>
    <t>DEDY KRISTIAWAN</t>
  </si>
  <si>
    <t>198003072009042002</t>
  </si>
  <si>
    <t>SATRIANI</t>
  </si>
  <si>
    <t>S-1 AKUNTANSI</t>
  </si>
  <si>
    <t>198111272008012003</t>
  </si>
  <si>
    <t>MASYITA VERAWATI</t>
  </si>
  <si>
    <t>197105272003121002</t>
  </si>
  <si>
    <t>JEFFRI</t>
  </si>
  <si>
    <t>198102022006042016</t>
  </si>
  <si>
    <t>MASNIRA</t>
  </si>
  <si>
    <t>DAMPAL UTARA</t>
  </si>
  <si>
    <t>196509231988031009</t>
  </si>
  <si>
    <t>LIS PUJI WIYONO</t>
  </si>
  <si>
    <t>197912312014092003</t>
  </si>
  <si>
    <t>FIFIANA</t>
  </si>
  <si>
    <t>S-1 PRODUKSI TERNAK</t>
  </si>
  <si>
    <t>197602062007012013</t>
  </si>
  <si>
    <t>MASYUNI</t>
  </si>
  <si>
    <t>BAMBAPUN</t>
  </si>
  <si>
    <t>S-1/A-IV PENDIDIKAN BIOLOGI</t>
  </si>
  <si>
    <t>199307312020122008</t>
  </si>
  <si>
    <t>JULIANA</t>
  </si>
  <si>
    <t>Kepala UPT Puskesmas Salumbia</t>
  </si>
  <si>
    <t>197101092006042023</t>
  </si>
  <si>
    <t>ARIE MARLIN DJ. SANU</t>
  </si>
  <si>
    <t>AMPANA KOTA</t>
  </si>
  <si>
    <t>197806012009041001</t>
  </si>
  <si>
    <t>ACHDAN SEWANG</t>
  </si>
  <si>
    <t>PALOPO</t>
  </si>
  <si>
    <t>S-1 KOMPUTER TEKNIK INFORMATIKA</t>
  </si>
  <si>
    <t>196511031990022001</t>
  </si>
  <si>
    <t>NURLINA RAMLI</t>
  </si>
  <si>
    <t>196909011996032001</t>
  </si>
  <si>
    <t>SARMINI</t>
  </si>
  <si>
    <t>PENYUSUN LAPORAN KEUNGAN</t>
  </si>
  <si>
    <t>198808112010012011</t>
  </si>
  <si>
    <t>FATIMAH GALIB</t>
  </si>
  <si>
    <t>VERIFIKATOR ANGGARAN</t>
  </si>
  <si>
    <t>197912062007012008</t>
  </si>
  <si>
    <t>BERLIAN</t>
  </si>
  <si>
    <t>197509112007012014</t>
  </si>
  <si>
    <t>DJUHRA</t>
  </si>
  <si>
    <t>197805162006041006</t>
  </si>
  <si>
    <t>MASHURI MADI</t>
  </si>
  <si>
    <t>198108232005011012</t>
  </si>
  <si>
    <t>ISMAIL</t>
  </si>
  <si>
    <t>198603262017081001</t>
  </si>
  <si>
    <t>SYARIFUDDIN</t>
  </si>
  <si>
    <t>S-1 PENDIDIKAN JASMANI, KESEHATAN DAN REKREASI</t>
  </si>
  <si>
    <t>197708162014091003</t>
  </si>
  <si>
    <t>IHSAN</t>
  </si>
  <si>
    <t>197411282009042001</t>
  </si>
  <si>
    <t>196805182000121004</t>
  </si>
  <si>
    <t>FARHAM TAWIL DG PAREBBA</t>
  </si>
  <si>
    <t>ST, M.Si</t>
  </si>
  <si>
    <t>198206292008042003</t>
  </si>
  <si>
    <t>IMANYURITA</t>
  </si>
  <si>
    <t>S-1/A-IV PENDIDIKAN</t>
  </si>
  <si>
    <t>196805091991042003</t>
  </si>
  <si>
    <t>NURJANA</t>
  </si>
  <si>
    <t>Pengawas Sekolah Madya - TK/SD</t>
  </si>
  <si>
    <t>197407042000122002</t>
  </si>
  <si>
    <t>SYAMSINAR</t>
  </si>
  <si>
    <t>S PD</t>
  </si>
  <si>
    <t>198407132011012011</t>
  </si>
  <si>
    <t>HADRA USMAN</t>
  </si>
  <si>
    <t>198404182009042001</t>
  </si>
  <si>
    <t>MARIAM.G</t>
  </si>
  <si>
    <t>198408052006042015</t>
  </si>
  <si>
    <t>SAKRAWATI</t>
  </si>
  <si>
    <t>199107292019032015</t>
  </si>
  <si>
    <t>MASRA</t>
  </si>
  <si>
    <t>198209092009041004</t>
  </si>
  <si>
    <t>SUPARLI</t>
  </si>
  <si>
    <t>197306082006041014</t>
  </si>
  <si>
    <t>MOHAMAD RAIS</t>
  </si>
  <si>
    <t>197005122006042014</t>
  </si>
  <si>
    <t>SYEANE MAKANONENG</t>
  </si>
  <si>
    <t>TAGULANDANG SELATAN</t>
  </si>
  <si>
    <t>199009012011012002</t>
  </si>
  <si>
    <t>KAMARIA</t>
  </si>
  <si>
    <t>197312312009041002</t>
  </si>
  <si>
    <t>NYOMAN MERTADE</t>
  </si>
  <si>
    <t>197304302007011012</t>
  </si>
  <si>
    <t>MASTANG</t>
  </si>
  <si>
    <t>PENGELOLA DATA PAMERAN DAN KEMITRAAN</t>
  </si>
  <si>
    <t>S-1 PERTANIAN BUDIDAYA TANAMAN KERAS</t>
  </si>
  <si>
    <t>199408132020122016</t>
  </si>
  <si>
    <t>AGNES AYU KUSUMANINGRUM</t>
  </si>
  <si>
    <t>S.KM</t>
  </si>
  <si>
    <t>197311092014091001</t>
  </si>
  <si>
    <t>197202122007012017</t>
  </si>
  <si>
    <t>NURSIDARTASARI</t>
  </si>
  <si>
    <t>197608062006041014</t>
  </si>
  <si>
    <t>HENDRA ZAKARIA</t>
  </si>
  <si>
    <t>198608232019032008</t>
  </si>
  <si>
    <t>SITTI HALIJAH</t>
  </si>
  <si>
    <t>196904012006042008</t>
  </si>
  <si>
    <t>INTAN T KAIMO</t>
  </si>
  <si>
    <t>198005142008042002</t>
  </si>
  <si>
    <t>MASNAWAR</t>
  </si>
  <si>
    <t>OGOAMAS</t>
  </si>
  <si>
    <t>197503281997032003</t>
  </si>
  <si>
    <t>IRAWATY</t>
  </si>
  <si>
    <t>198410142011012012</t>
  </si>
  <si>
    <t>INDRI</t>
  </si>
  <si>
    <t>196705121989111001</t>
  </si>
  <si>
    <t>ABDUL HALIM</t>
  </si>
  <si>
    <t>PUSKESMAS PEMBANTU KAPAS</t>
  </si>
  <si>
    <t>197005142006041006</t>
  </si>
  <si>
    <t>EKRI</t>
  </si>
  <si>
    <t>197507212000122004</t>
  </si>
  <si>
    <t>196610011994031013</t>
  </si>
  <si>
    <t>I MADE SUKALAMA</t>
  </si>
  <si>
    <t>D-III/A-III</t>
  </si>
  <si>
    <t>197609072006042021</t>
  </si>
  <si>
    <t>MARJANAH</t>
  </si>
  <si>
    <t>S.Pd.,SD</t>
  </si>
  <si>
    <t>199205102019032027</t>
  </si>
  <si>
    <t>NURSANTI</t>
  </si>
  <si>
    <t>197108312006042018</t>
  </si>
  <si>
    <t>GIYARTI PADMOSUGITO</t>
  </si>
  <si>
    <t>198505042007011003</t>
  </si>
  <si>
    <t>MOHAMMAD ANDIKA</t>
  </si>
  <si>
    <t>197204022011012001</t>
  </si>
  <si>
    <t>HAMSIDAR</t>
  </si>
  <si>
    <t>197301052006042020</t>
  </si>
  <si>
    <t>NURJANNA DJAFAR</t>
  </si>
  <si>
    <t>196911221994082002</t>
  </si>
  <si>
    <t>MARDIANA BORAHIMA</t>
  </si>
  <si>
    <t>198412182014091001</t>
  </si>
  <si>
    <t>RISMAN M SAID</t>
  </si>
  <si>
    <t>SD Negeri Mosing</t>
  </si>
  <si>
    <t>196912211992032009</t>
  </si>
  <si>
    <t>DAHLIA M MORANA</t>
  </si>
  <si>
    <t>197905112003122005</t>
  </si>
  <si>
    <t>ERNI SIRAJUDIN</t>
  </si>
  <si>
    <t>197005042007011026</t>
  </si>
  <si>
    <t>WITARMAN MOH. A. HI. BEDDU</t>
  </si>
  <si>
    <t>DONDO</t>
  </si>
  <si>
    <t>197508022014092001</t>
  </si>
  <si>
    <t>GUSTIANA</t>
  </si>
  <si>
    <t>D-II PGSDI/MI</t>
  </si>
  <si>
    <t>196806301994031013</t>
  </si>
  <si>
    <t>SARIFUDIN</t>
  </si>
  <si>
    <t>197706062007011020</t>
  </si>
  <si>
    <t>BAHRAN</t>
  </si>
  <si>
    <t>Polisi Pamong Praja Ahli Pertama</t>
  </si>
  <si>
    <t>198310302019032007</t>
  </si>
  <si>
    <t>197508021996031002</t>
  </si>
  <si>
    <t>RONALD ARNOLD TUMBELAKA</t>
  </si>
  <si>
    <t>199005302019031007</t>
  </si>
  <si>
    <t>I PUTU EDI SAPUTRA P</t>
  </si>
  <si>
    <t>198409062008011003</t>
  </si>
  <si>
    <t>MUHAMMAD AKBAR</t>
  </si>
  <si>
    <t>196904152005012010</t>
  </si>
  <si>
    <t>RAHMAWATY</t>
  </si>
  <si>
    <t>196801231989111002</t>
  </si>
  <si>
    <t>MOH SALIM H NUSURA</t>
  </si>
  <si>
    <t>198204062009042001</t>
  </si>
  <si>
    <t>HERMAWATI</t>
  </si>
  <si>
    <t>196709101992031013</t>
  </si>
  <si>
    <t>SADARRIYANTO</t>
  </si>
  <si>
    <t>SLEMAN</t>
  </si>
  <si>
    <t>197112202007011011</t>
  </si>
  <si>
    <t>RUSLI S. MAHMUD</t>
  </si>
  <si>
    <t>199508162019071001</t>
  </si>
  <si>
    <t>ILYAS</t>
  </si>
  <si>
    <t>BANGGAI LAUT</t>
  </si>
  <si>
    <t>197205052011012001</t>
  </si>
  <si>
    <t>SUDARMIN</t>
  </si>
  <si>
    <t>196904182003122003</t>
  </si>
  <si>
    <t>NURSIA</t>
  </si>
  <si>
    <t>197003052014012001</t>
  </si>
  <si>
    <t>KARSUM</t>
  </si>
  <si>
    <t>197506032005012009</t>
  </si>
  <si>
    <t>198310052010012022</t>
  </si>
  <si>
    <t>BUNGAENI</t>
  </si>
  <si>
    <t>BATU-BATU</t>
  </si>
  <si>
    <t>PERSAMAAN SLTA (PAKET C)</t>
  </si>
  <si>
    <t>198508192008011003</t>
  </si>
  <si>
    <t>SUCIPTO</t>
  </si>
  <si>
    <t>KEPALA SUB BAGIAN TATA USAHA</t>
  </si>
  <si>
    <t>197107192007011017</t>
  </si>
  <si>
    <t>RUSLI B. MENTEMAS</t>
  </si>
  <si>
    <t>196703091997022002</t>
  </si>
  <si>
    <t>S-1/A-IV BAHASA DAN SASTRA INDONESIA</t>
  </si>
  <si>
    <t>198212262014111001</t>
  </si>
  <si>
    <t>MOHAMMAD ILHAM</t>
  </si>
  <si>
    <t>S-1 TEKNIK ARSITEK</t>
  </si>
  <si>
    <t>196710161991041001</t>
  </si>
  <si>
    <t>IDHAM</t>
  </si>
  <si>
    <t>Camat Dondo</t>
  </si>
  <si>
    <t>198202022010011037</t>
  </si>
  <si>
    <t>DARMAN</t>
  </si>
  <si>
    <t>196611051988032015</t>
  </si>
  <si>
    <t>196508141986012002</t>
  </si>
  <si>
    <t>MARITJE HADJU</t>
  </si>
  <si>
    <t>SMP Negeri 1 Dondo</t>
  </si>
  <si>
    <t>D-I/A-I BAHASA DAN SASTRA INDONESIA</t>
  </si>
  <si>
    <t>198101202006042016</t>
  </si>
  <si>
    <t>CYNTIA KORNELIUS</t>
  </si>
  <si>
    <t>196406011989031021</t>
  </si>
  <si>
    <t>ERLIS</t>
  </si>
  <si>
    <t>196802011989071001</t>
  </si>
  <si>
    <t>ADAMA</t>
  </si>
  <si>
    <t>197401052009041001</t>
  </si>
  <si>
    <t>TASRIM</t>
  </si>
  <si>
    <t>Kepala Seksi Pembangunan</t>
  </si>
  <si>
    <t>196507151986112003</t>
  </si>
  <si>
    <t>WARDA</t>
  </si>
  <si>
    <t>196612251993041001</t>
  </si>
  <si>
    <t>WARYONO</t>
  </si>
  <si>
    <t>197707092007011016</t>
  </si>
  <si>
    <t>ANDI SUPARDI</t>
  </si>
  <si>
    <t>199409302020122012</t>
  </si>
  <si>
    <t>198507082007012002</t>
  </si>
  <si>
    <t>ANDI SURIANI</t>
  </si>
  <si>
    <t>197908172005012021</t>
  </si>
  <si>
    <t>198009122008011007</t>
  </si>
  <si>
    <t>ARMIN</t>
  </si>
  <si>
    <t>198301242007011005</t>
  </si>
  <si>
    <t>ARIZAL</t>
  </si>
  <si>
    <t>196703032003122004</t>
  </si>
  <si>
    <t>JAHIRA</t>
  </si>
  <si>
    <t>198209102006042033</t>
  </si>
  <si>
    <t>NURSIDA  A A PUSADAN</t>
  </si>
  <si>
    <t>Kepala Bidang Promosi Penanaman Modal</t>
  </si>
  <si>
    <t>196711101994082001</t>
  </si>
  <si>
    <t>KAMALU</t>
  </si>
  <si>
    <t>198206052010012033</t>
  </si>
  <si>
    <t>MASLINDA</t>
  </si>
  <si>
    <t>197205082014092002</t>
  </si>
  <si>
    <t>ERMAWATI</t>
  </si>
  <si>
    <t>S-1 PERTANIAN AGRONOMI</t>
  </si>
  <si>
    <t>198806222019031010</t>
  </si>
  <si>
    <t>SUPARMAN</t>
  </si>
  <si>
    <t>198509202009042004</t>
  </si>
  <si>
    <t>LISNA LESTIANA</t>
  </si>
  <si>
    <t>196512311987111006</t>
  </si>
  <si>
    <t>I MADE PANCASILA</t>
  </si>
  <si>
    <t>198310282009041004</t>
  </si>
  <si>
    <t>NASRAN</t>
  </si>
  <si>
    <t>197203312007011009</t>
  </si>
  <si>
    <t>RUSDIANTO</t>
  </si>
  <si>
    <t>196906232006041010</t>
  </si>
  <si>
    <t>KASURANTA</t>
  </si>
  <si>
    <t>JAKARIA</t>
  </si>
  <si>
    <t>SD Negeri Diule</t>
  </si>
  <si>
    <t>197402062009042002</t>
  </si>
  <si>
    <t>ASNANI</t>
  </si>
  <si>
    <t>Kepala Bagian Umum</t>
  </si>
  <si>
    <t>196910211998082001</t>
  </si>
  <si>
    <t>KARTIAH</t>
  </si>
  <si>
    <t>198607162020122004</t>
  </si>
  <si>
    <t>SITTI AMINA</t>
  </si>
  <si>
    <t>198009282005012016</t>
  </si>
  <si>
    <t>LISDA</t>
  </si>
  <si>
    <t>198206072010011020</t>
  </si>
  <si>
    <t>ZULFIKAR</t>
  </si>
  <si>
    <t>197303092008011011</t>
  </si>
  <si>
    <t>ALIMUNIR</t>
  </si>
  <si>
    <t>S-1 ILMU TANAH</t>
  </si>
  <si>
    <t>198905082020122008</t>
  </si>
  <si>
    <t>Amd. Keb</t>
  </si>
  <si>
    <t>199107132019032012</t>
  </si>
  <si>
    <t>NURUL DWI JAYANTI</t>
  </si>
  <si>
    <t>198203032010012021</t>
  </si>
  <si>
    <t>SAKKA</t>
  </si>
  <si>
    <t>PANASAKAN</t>
  </si>
  <si>
    <t>197807042006042020</t>
  </si>
  <si>
    <t>198209102006042019</t>
  </si>
  <si>
    <t>NURAINI</t>
  </si>
  <si>
    <t>KPG PAKET C</t>
  </si>
  <si>
    <t>197902132005012012</t>
  </si>
  <si>
    <t>SULASTRI</t>
  </si>
  <si>
    <t>198412152019032009</t>
  </si>
  <si>
    <t>SUGIANTI</t>
  </si>
  <si>
    <t>198408072009042001</t>
  </si>
  <si>
    <t>SALEHA</t>
  </si>
  <si>
    <t>198304202006041012</t>
  </si>
  <si>
    <t>YUSRAN</t>
  </si>
  <si>
    <t>196912121989112001</t>
  </si>
  <si>
    <t>BETI OLII</t>
  </si>
  <si>
    <t>198012122014112001</t>
  </si>
  <si>
    <t>NUR HAIDA</t>
  </si>
  <si>
    <t>S-1 TEKNIK SIPIL (BANGUNAN AIR)</t>
  </si>
  <si>
    <t>196808062008012015</t>
  </si>
  <si>
    <t>SRI LESTARI</t>
  </si>
  <si>
    <t>BOYOLALI</t>
  </si>
  <si>
    <t>198305052008011007</t>
  </si>
  <si>
    <t>198902052017081001</t>
  </si>
  <si>
    <t>SULKIFLI</t>
  </si>
  <si>
    <t>197112311993031021</t>
  </si>
  <si>
    <t>LALU BADRUN</t>
  </si>
  <si>
    <t>197607242006041009</t>
  </si>
  <si>
    <t>SARMIN</t>
  </si>
  <si>
    <t>197502232009042001</t>
  </si>
  <si>
    <t>FATMAWATI</t>
  </si>
  <si>
    <t>SMK BANGUNAN</t>
  </si>
  <si>
    <t>S-1 SASTRA INDONESIA</t>
  </si>
  <si>
    <t>199305172020121007</t>
  </si>
  <si>
    <t>ANDRI</t>
  </si>
  <si>
    <t>SLTA/SMA SEDERAJAT</t>
  </si>
  <si>
    <t>197308132002112001</t>
  </si>
  <si>
    <t>GEERTRUIDA URSULA SYSKA</t>
  </si>
  <si>
    <t>Kepala Bidang Pengelolaan Informasi Administrasi Kependudukan</t>
  </si>
  <si>
    <t>S-1 HUKUM KEPERDATAAN</t>
  </si>
  <si>
    <t>198401052009062001</t>
  </si>
  <si>
    <t>ANITA RUKMINI</t>
  </si>
  <si>
    <t>BILO</t>
  </si>
  <si>
    <t>PENGELOLA ADMINISTRASI PEMERINTAHAN</t>
  </si>
  <si>
    <t>196909092002112001</t>
  </si>
  <si>
    <t>196712312002111001</t>
  </si>
  <si>
    <t>MADING</t>
  </si>
  <si>
    <t>LUWU</t>
  </si>
  <si>
    <t>S-1 TEKNIK INFORMATIKA</t>
  </si>
  <si>
    <t>198202032014092001</t>
  </si>
  <si>
    <t>SELVIANA</t>
  </si>
  <si>
    <t>197502062006041009</t>
  </si>
  <si>
    <t>AMIR</t>
  </si>
  <si>
    <t>198105152007012013</t>
  </si>
  <si>
    <t>JUMIATI</t>
  </si>
  <si>
    <t>197102222015021001</t>
  </si>
  <si>
    <t>MOH. SYAFII</t>
  </si>
  <si>
    <t>196509111993031011</t>
  </si>
  <si>
    <t>MOHAMMAD AKBAR SYAH</t>
  </si>
  <si>
    <t>POLEWALI MAMASA</t>
  </si>
  <si>
    <t>197410262000122004</t>
  </si>
  <si>
    <t>HALIMA SETYONINGRUM</t>
  </si>
  <si>
    <t>198309092014112001</t>
  </si>
  <si>
    <t>MELDA A. R</t>
  </si>
  <si>
    <t>198209232011011007</t>
  </si>
  <si>
    <t>IDUL ADHA</t>
  </si>
  <si>
    <t>196909242001071001</t>
  </si>
  <si>
    <t>BUSTANI</t>
  </si>
  <si>
    <t>197204112014111001</t>
  </si>
  <si>
    <t>197401011998082001</t>
  </si>
  <si>
    <t>KURSIAH</t>
  </si>
  <si>
    <t>197810052006042014</t>
  </si>
  <si>
    <t>197402021996031003</t>
  </si>
  <si>
    <t>197310201994031008</t>
  </si>
  <si>
    <t>USMAN</t>
  </si>
  <si>
    <t>S-1 EKONOMI UMUM</t>
  </si>
  <si>
    <t>198703272011012012</t>
  </si>
  <si>
    <t>MARHAYANI</t>
  </si>
  <si>
    <t>S. Pd.I</t>
  </si>
  <si>
    <t>196803042002111001</t>
  </si>
  <si>
    <t>SYAMSUL BAHRI BAHARAK KOROMPOT</t>
  </si>
  <si>
    <t>198504012009032001</t>
  </si>
  <si>
    <t>ARIFAH M. BASIR</t>
  </si>
  <si>
    <t>197008152003122007</t>
  </si>
  <si>
    <t>SULASTRI SAHARI PAPEO</t>
  </si>
  <si>
    <t>197701172014112002</t>
  </si>
  <si>
    <t>PADELIA</t>
  </si>
  <si>
    <t>199210312019032014</t>
  </si>
  <si>
    <t>NIDAUL HUSNAH</t>
  </si>
  <si>
    <t>A.Md.Ft</t>
  </si>
  <si>
    <t>D-III FISIOTERAPI</t>
  </si>
  <si>
    <t>199210312019032013</t>
  </si>
  <si>
    <t>NIDAUL HASANAH</t>
  </si>
  <si>
    <t>A.Md.Gz</t>
  </si>
  <si>
    <t>D-III GIZI</t>
  </si>
  <si>
    <t>196806131994031011</t>
  </si>
  <si>
    <t>IRSON</t>
  </si>
  <si>
    <t>SS</t>
  </si>
  <si>
    <t>S-1 PENDIDIKAN SASTRA INDONESIA</t>
  </si>
  <si>
    <t>198505032006042006</t>
  </si>
  <si>
    <t>RISKA HI MUHIDDIN</t>
  </si>
  <si>
    <t>196805121989111003</t>
  </si>
  <si>
    <t>BURHAN ABDUL RASYID</t>
  </si>
  <si>
    <t>Kepala Sub Bidang Pelayanan Medis dan Keperawatan</t>
  </si>
  <si>
    <t>198905032019032012</t>
  </si>
  <si>
    <t>SILVIA SISILYA BOWO</t>
  </si>
  <si>
    <t>197005132003122003</t>
  </si>
  <si>
    <t>RAHMIANA ABDUL RASID</t>
  </si>
  <si>
    <t>198204272009042001</t>
  </si>
  <si>
    <t>Drs</t>
  </si>
  <si>
    <t>S-1 PENDIDIKAN AKUNTANSI</t>
  </si>
  <si>
    <t>197910192010012014</t>
  </si>
  <si>
    <t>198410012014092002</t>
  </si>
  <si>
    <t>197908052009042001</t>
  </si>
  <si>
    <t>IRMA SURYANI</t>
  </si>
  <si>
    <t>198502192009042001</t>
  </si>
  <si>
    <t>HERYULFRIDA</t>
  </si>
  <si>
    <t>197706052006042028</t>
  </si>
  <si>
    <t>JEAN</t>
  </si>
  <si>
    <t>198407042010012027</t>
  </si>
  <si>
    <t>FITRIAH</t>
  </si>
  <si>
    <t>S-1 / AKTA IV PENDIDIKAN FISIKA</t>
  </si>
  <si>
    <t>197410112006042020</t>
  </si>
  <si>
    <t>ENDANG IRAWATY</t>
  </si>
  <si>
    <t>198905052019031009</t>
  </si>
  <si>
    <t>MOHAMMAD AKBAR</t>
  </si>
  <si>
    <t>198208102008012012</t>
  </si>
  <si>
    <t>ROSMA</t>
  </si>
  <si>
    <t>197408112010012004</t>
  </si>
  <si>
    <t>197212311998082001</t>
  </si>
  <si>
    <t>A DARMAWATY BAMBANG</t>
  </si>
  <si>
    <t>S.Pdi</t>
  </si>
  <si>
    <t>197303152007012018</t>
  </si>
  <si>
    <t>SURYANI</t>
  </si>
  <si>
    <t>198602172010011010</t>
  </si>
  <si>
    <t>FEBRIANSAH</t>
  </si>
  <si>
    <t>196611282000122001</t>
  </si>
  <si>
    <t>197402272002111001</t>
  </si>
  <si>
    <t>S-1 GEOGRAFI</t>
  </si>
  <si>
    <t>199704272020122008</t>
  </si>
  <si>
    <t>RIFKA AFRIANI</t>
  </si>
  <si>
    <t>198109122010012018</t>
  </si>
  <si>
    <t>SUSANTI</t>
  </si>
  <si>
    <t>197703232007012018</t>
  </si>
  <si>
    <t>SITI AMINA</t>
  </si>
  <si>
    <t>JAWA TIMUR</t>
  </si>
  <si>
    <t>197605092002112001</t>
  </si>
  <si>
    <t>MINCE</t>
  </si>
  <si>
    <t>197803152015052001</t>
  </si>
  <si>
    <t>ANDI TENRIWARU</t>
  </si>
  <si>
    <t>197606062003122012</t>
  </si>
  <si>
    <t>GRACE YUNITA</t>
  </si>
  <si>
    <t>199403222019031009</t>
  </si>
  <si>
    <t>S-1 PENDIDIKAN PANCASILA DAN KEWARGANEGARAAN</t>
  </si>
  <si>
    <t>199111062020122007</t>
  </si>
  <si>
    <t>LINDA</t>
  </si>
  <si>
    <t>197609112002121008</t>
  </si>
  <si>
    <t>197501132001122001</t>
  </si>
  <si>
    <t>NURHAYATI ABD.RAHMAN</t>
  </si>
  <si>
    <t>S-1 EKONOMI MANAJEMEN PERUSAHAAN</t>
  </si>
  <si>
    <t>197309062001121002</t>
  </si>
  <si>
    <t>Camat Tolitoli Utara</t>
  </si>
  <si>
    <t>198408072010012026</t>
  </si>
  <si>
    <t>FARIDA</t>
  </si>
  <si>
    <t>198105112006041009</t>
  </si>
  <si>
    <t>MOHAMMAD GALIB</t>
  </si>
  <si>
    <t>S-1 PENDIDIKAN OLAH RAGA DAN KESEHATAN</t>
  </si>
  <si>
    <t>197607152015022001</t>
  </si>
  <si>
    <t>YULIEN RAUF</t>
  </si>
  <si>
    <t>PENGELOLA ADMINISTRASI KEPEGAWAIAN</t>
  </si>
  <si>
    <t>SMKK</t>
  </si>
  <si>
    <t>196704111995031001</t>
  </si>
  <si>
    <t>SJAMSUDDIN</t>
  </si>
  <si>
    <t>198911252011012004</t>
  </si>
  <si>
    <t>NISMA ARIYANTI</t>
  </si>
  <si>
    <t>S-1 BIDAN PENDIDIK</t>
  </si>
  <si>
    <t>198812052017042004</t>
  </si>
  <si>
    <t>SUKMAWATI, J</t>
  </si>
  <si>
    <t>197704262007012014</t>
  </si>
  <si>
    <t>ADRINCE BAWOTONG</t>
  </si>
  <si>
    <t>197611162007012012</t>
  </si>
  <si>
    <t>ASMIATI</t>
  </si>
  <si>
    <t xml:space="preserve">SIMATANG UTARA </t>
  </si>
  <si>
    <t>ANALIS PEMBERDAYAAN PEREMPUAN DAN ANAK</t>
  </si>
  <si>
    <t>197604132015022001</t>
  </si>
  <si>
    <t>ETNA THAMRIN MUSA</t>
  </si>
  <si>
    <t>197811021999032002</t>
  </si>
  <si>
    <t>RAHMI DIAN NOVAYANTI</t>
  </si>
  <si>
    <t>196711051988032013</t>
  </si>
  <si>
    <t>NURANI IBRAHIM</t>
  </si>
  <si>
    <t>196701111991112001</t>
  </si>
  <si>
    <t>RAPIA</t>
  </si>
  <si>
    <t>198305092009042002</t>
  </si>
  <si>
    <t>PAISA</t>
  </si>
  <si>
    <t>196803231989072001</t>
  </si>
  <si>
    <t>BEKTI RAHAYU</t>
  </si>
  <si>
    <t>S-1 SOSIAL ILMU PEMERINTAHAN</t>
  </si>
  <si>
    <t>198309042017082001</t>
  </si>
  <si>
    <t>MASINDAH</t>
  </si>
  <si>
    <t>198103102006042014</t>
  </si>
  <si>
    <t>ERNA A MANOPO</t>
  </si>
  <si>
    <t>196811152007012019</t>
  </si>
  <si>
    <t>Staf Ahli Bidang Pemerintahan, Hukum Dan Politik</t>
  </si>
  <si>
    <t>198401022006042012</t>
  </si>
  <si>
    <t>SUSAN FRANSISKA</t>
  </si>
  <si>
    <t>197803202006042012</t>
  </si>
  <si>
    <t>MASRIAH</t>
  </si>
  <si>
    <t>197101111993122001</t>
  </si>
  <si>
    <t>MARYASNI ABDUL RAHIM ANTUNG</t>
  </si>
  <si>
    <t>198602162014111002</t>
  </si>
  <si>
    <t>FEBRIANTO</t>
  </si>
  <si>
    <t>198808172010011006</t>
  </si>
  <si>
    <t>AGUSRIANDY</t>
  </si>
  <si>
    <t>196802212001071001</t>
  </si>
  <si>
    <t>HAISAR</t>
  </si>
  <si>
    <t>ST., M.T</t>
  </si>
  <si>
    <t>Kepala Bidang Sumber Daya Air</t>
  </si>
  <si>
    <t>S-2 MAGISTER TEKNIK</t>
  </si>
  <si>
    <t>197609071998082001</t>
  </si>
  <si>
    <t>MASDIANA MOHAMMADIYAH</t>
  </si>
  <si>
    <t>198205252006042014</t>
  </si>
  <si>
    <t>MELLY T M PALELENG</t>
  </si>
  <si>
    <t>LUOK MANIPI</t>
  </si>
  <si>
    <t>197812082009041002</t>
  </si>
  <si>
    <t>MUQTADIR</t>
  </si>
  <si>
    <t>197703142011012003</t>
  </si>
  <si>
    <t>ALWIAH</t>
  </si>
  <si>
    <t>196907071993041001</t>
  </si>
  <si>
    <t>ADAM H ANTU</t>
  </si>
  <si>
    <t>LIMBOTO</t>
  </si>
  <si>
    <t>198010192007012005</t>
  </si>
  <si>
    <t>RABIATUL ADAWIYAH</t>
  </si>
  <si>
    <t>197410012007012015</t>
  </si>
  <si>
    <t>SAKTIYANINGSIH</t>
  </si>
  <si>
    <t>198105062019052004</t>
  </si>
  <si>
    <t>DEWI MEIDA LAMTIURNA</t>
  </si>
  <si>
    <t>ROKAN HILIR</t>
  </si>
  <si>
    <t>S-1 DOKTER UMUM (PROFESI)</t>
  </si>
  <si>
    <t>197109131993031006</t>
  </si>
  <si>
    <t>ASNAWIR</t>
  </si>
  <si>
    <t>198707182020121004</t>
  </si>
  <si>
    <t>JAFAR</t>
  </si>
  <si>
    <t>SD Negeri 1 Maibua</t>
  </si>
  <si>
    <t>197806022003122011</t>
  </si>
  <si>
    <t>NARTI</t>
  </si>
  <si>
    <t>199309042020122009</t>
  </si>
  <si>
    <t>SETIANI</t>
  </si>
  <si>
    <t>197001121996031002</t>
  </si>
  <si>
    <t>MUSTARI AZIS</t>
  </si>
  <si>
    <t>STM SIPIL</t>
  </si>
  <si>
    <t>196705061999032002</t>
  </si>
  <si>
    <t>RAHMAWATI P</t>
  </si>
  <si>
    <t>197507182007011012</t>
  </si>
  <si>
    <t>ST.,MM</t>
  </si>
  <si>
    <t>S-1 TEKNOLOGI INDUSTRI</t>
  </si>
  <si>
    <t>198501022009041002</t>
  </si>
  <si>
    <t>196802091998031006</t>
  </si>
  <si>
    <t>NAHARUDIN ABDUL MANDAR</t>
  </si>
  <si>
    <t>197001032007011025</t>
  </si>
  <si>
    <t>ANDRES</t>
  </si>
  <si>
    <t>197704202006042019</t>
  </si>
  <si>
    <t>SUNATRI</t>
  </si>
  <si>
    <t>197011202006042009</t>
  </si>
  <si>
    <t>MARFUAH YONAS</t>
  </si>
  <si>
    <t>SD Negeri Dontong</t>
  </si>
  <si>
    <t>196805062005012011</t>
  </si>
  <si>
    <t>CHERLY MEIKE RAPAR</t>
  </si>
  <si>
    <t>198306272008012003</t>
  </si>
  <si>
    <t>EKAWATI</t>
  </si>
  <si>
    <t>197207152003122005</t>
  </si>
  <si>
    <t>HASIA MARTO</t>
  </si>
  <si>
    <t>Dr</t>
  </si>
  <si>
    <t>S.Pd, M.Pd</t>
  </si>
  <si>
    <t>198505052009042005</t>
  </si>
  <si>
    <t>LISNA MIRWAN</t>
  </si>
  <si>
    <t>198307082010012025</t>
  </si>
  <si>
    <t>198204122007012007</t>
  </si>
  <si>
    <t>APRIANI</t>
  </si>
  <si>
    <t>S.Far.Apt</t>
  </si>
  <si>
    <t>APOTEKER</t>
  </si>
  <si>
    <t>197109012006042017</t>
  </si>
  <si>
    <t>NI MADE RAI ERNI SUBAGIA</t>
  </si>
  <si>
    <t>198604212009041001</t>
  </si>
  <si>
    <t>196504151992032011</t>
  </si>
  <si>
    <t>CAKRAWATI DJAHRI</t>
  </si>
  <si>
    <t>199507292018081002</t>
  </si>
  <si>
    <t>YACOBUS ALEXANDER KAYATU</t>
  </si>
  <si>
    <t>198106132001071001</t>
  </si>
  <si>
    <t>BUSTANIL</t>
  </si>
  <si>
    <t>199209192019032027</t>
  </si>
  <si>
    <t>HARIATI</t>
  </si>
  <si>
    <t>196607231990031008</t>
  </si>
  <si>
    <t>MASE</t>
  </si>
  <si>
    <t>198606042010012026</t>
  </si>
  <si>
    <t>ANNISAR</t>
  </si>
  <si>
    <t>198409082008012001</t>
  </si>
  <si>
    <t>RAHMI AMIR</t>
  </si>
  <si>
    <t>198011172005012016</t>
  </si>
  <si>
    <t>RAHMA</t>
  </si>
  <si>
    <t>S.Farm</t>
  </si>
  <si>
    <t>197001231997032005</t>
  </si>
  <si>
    <t>YULIA ANGLA MANOPPO</t>
  </si>
  <si>
    <t>198208162009042004</t>
  </si>
  <si>
    <t>DINAYANTI</t>
  </si>
  <si>
    <t>S.Pd.i</t>
  </si>
  <si>
    <t>197612132006042019</t>
  </si>
  <si>
    <t>DORTENSI</t>
  </si>
  <si>
    <t>196611101988032018</t>
  </si>
  <si>
    <t>RAHIMI LATIRO</t>
  </si>
  <si>
    <t>197707122007012022</t>
  </si>
  <si>
    <t>198406062008012002</t>
  </si>
  <si>
    <t>198404232010012032</t>
  </si>
  <si>
    <t>ANDI NURHANA</t>
  </si>
  <si>
    <t>Sp.KK</t>
  </si>
  <si>
    <t>S-2 DOKTER SPESIALIS KULIT DAN KELAMIN</t>
  </si>
  <si>
    <t>198611042010012018</t>
  </si>
  <si>
    <t>NURFAIDA</t>
  </si>
  <si>
    <t>198205152007012007</t>
  </si>
  <si>
    <t>HARTUTI ARIFIN</t>
  </si>
  <si>
    <t>BARU</t>
  </si>
  <si>
    <t>197101102003121009</t>
  </si>
  <si>
    <t>Kepala UPT. LABORATORIUM LINGKUNGAN DINAS LINGKUNGAN HIDUP</t>
  </si>
  <si>
    <t>197210301999032005</t>
  </si>
  <si>
    <t>ZAINAB</t>
  </si>
  <si>
    <t>197310152006042004</t>
  </si>
  <si>
    <t>SURIATI</t>
  </si>
  <si>
    <t>197301092006042008</t>
  </si>
  <si>
    <t>IVONE SUZANA</t>
  </si>
  <si>
    <t>198306212011011005</t>
  </si>
  <si>
    <t>199509022020121001</t>
  </si>
  <si>
    <t>MOHD. RIZWAN</t>
  </si>
  <si>
    <t>KOTA KINABALU</t>
  </si>
  <si>
    <t>196703101992031014</t>
  </si>
  <si>
    <t>MASRUDIN</t>
  </si>
  <si>
    <t>PANTOLOAN</t>
  </si>
  <si>
    <t>SMA A.2/BIOLOGI</t>
  </si>
  <si>
    <t>198106152008012014</t>
  </si>
  <si>
    <t>199310312019032018</t>
  </si>
  <si>
    <t>197408172009041002</t>
  </si>
  <si>
    <t>ABDUL BASIT</t>
  </si>
  <si>
    <t>198507312019031006</t>
  </si>
  <si>
    <t>RILWANU</t>
  </si>
  <si>
    <t>S.Farm.Apt</t>
  </si>
  <si>
    <t>APOTEKER AHLI PERTAMA</t>
  </si>
  <si>
    <t>198204272008011007</t>
  </si>
  <si>
    <t>MOH. IRFAN HUSIN</t>
  </si>
  <si>
    <t>198312032019032004</t>
  </si>
  <si>
    <t>HAMDANA</t>
  </si>
  <si>
    <t>197908052008011008</t>
  </si>
  <si>
    <t>197504102006041016</t>
  </si>
  <si>
    <t>BAHARUDIN KIDING</t>
  </si>
  <si>
    <t>S.HUT</t>
  </si>
  <si>
    <t>S-1 KEHUTANAN</t>
  </si>
  <si>
    <t>198407092008012002</t>
  </si>
  <si>
    <t>KIKI RIZKI SAFITRI</t>
  </si>
  <si>
    <t>196612312007011131</t>
  </si>
  <si>
    <t>AGUSFERI</t>
  </si>
  <si>
    <t>SULAWESI SELATAN</t>
  </si>
  <si>
    <t>198412272010011008</t>
  </si>
  <si>
    <t>ABD KADIR</t>
  </si>
  <si>
    <t>198505032014091002</t>
  </si>
  <si>
    <t>FADLY</t>
  </si>
  <si>
    <t>PENGELOLA KEUANGAN</t>
  </si>
  <si>
    <t>197806052006042025</t>
  </si>
  <si>
    <t>DWI ISTANTI</t>
  </si>
  <si>
    <t>197701102007011011</t>
  </si>
  <si>
    <t>ERWIN I. BANDUNG</t>
  </si>
  <si>
    <t>197004182008011007</t>
  </si>
  <si>
    <t>TASARIF SOFIAN</t>
  </si>
  <si>
    <t>196906051999032009</t>
  </si>
  <si>
    <t>SITIARA</t>
  </si>
  <si>
    <t>197203132010011005</t>
  </si>
  <si>
    <t>ARASTISMAN</t>
  </si>
  <si>
    <t>SUKARNI</t>
  </si>
  <si>
    <t>198505052010012041</t>
  </si>
  <si>
    <t>MASRIANI</t>
  </si>
  <si>
    <t>199605112020122005</t>
  </si>
  <si>
    <t>ANIRA</t>
  </si>
  <si>
    <t>SD Negeri 3 Tampiala</t>
  </si>
  <si>
    <t>198812262017042003</t>
  </si>
  <si>
    <t>MASPAWATI HS RAHIM</t>
  </si>
  <si>
    <t>TAWAELI</t>
  </si>
  <si>
    <t>S-1 PERTANIAN AGROTEKNOLOGI</t>
  </si>
  <si>
    <t>Kepala UPT Puskesmas Kombo</t>
  </si>
  <si>
    <t>198507062010011015</t>
  </si>
  <si>
    <t>RAHMAT R.PANGERAN</t>
  </si>
  <si>
    <t>S.Ked.,M.Kes.Sp.M</t>
  </si>
  <si>
    <t>197605251998081001</t>
  </si>
  <si>
    <t>WALALUDIN</t>
  </si>
  <si>
    <t>198006152014111001</t>
  </si>
  <si>
    <t>IQBAL</t>
  </si>
  <si>
    <t>SMK BANGUNAN GEDUNG</t>
  </si>
  <si>
    <t>198209142006042020</t>
  </si>
  <si>
    <t>IRAWATI A K BANTI</t>
  </si>
  <si>
    <t>198101112002112001</t>
  </si>
  <si>
    <t>SALUMPAGA</t>
  </si>
  <si>
    <t>199107192019031013</t>
  </si>
  <si>
    <t>HIDAYATULLAH</t>
  </si>
  <si>
    <t>S-1 KEPERAWATAN+NERS</t>
  </si>
  <si>
    <t>197812112006041013</t>
  </si>
  <si>
    <t>196906252006042006</t>
  </si>
  <si>
    <t>NINING HAERANI</t>
  </si>
  <si>
    <t>197710122009042001</t>
  </si>
  <si>
    <t>ROSMAWATI</t>
  </si>
  <si>
    <t>198004152008011010</t>
  </si>
  <si>
    <t>FACHMI</t>
  </si>
  <si>
    <t>198405102009042001</t>
  </si>
  <si>
    <t>ASRAWATI</t>
  </si>
  <si>
    <t>S.Far</t>
  </si>
  <si>
    <t>199012272020122008</t>
  </si>
  <si>
    <t>198605192005011001</t>
  </si>
  <si>
    <t>197911222010011006</t>
  </si>
  <si>
    <t>NOVRI CHRISTIAN  SUMOLANG</t>
  </si>
  <si>
    <t>S-1 TEKNIK ELEKTRO ARUS KUAT</t>
  </si>
  <si>
    <t>197808282002112001</t>
  </si>
  <si>
    <t>ULFA</t>
  </si>
  <si>
    <t>199703022019032004</t>
  </si>
  <si>
    <t>MAGFIRAH HANDAYANI</t>
  </si>
  <si>
    <t>197008162000031006</t>
  </si>
  <si>
    <t>DARMAN R TAUHID</t>
  </si>
  <si>
    <t>198307272014091004</t>
  </si>
  <si>
    <t>MOHAMMAD SABIR</t>
  </si>
  <si>
    <t>197507022007011011</t>
  </si>
  <si>
    <t>197608112009042001</t>
  </si>
  <si>
    <t>ASPIAH</t>
  </si>
  <si>
    <t>Kepala Dinas Perikanan</t>
  </si>
  <si>
    <t>198104182007011007</t>
  </si>
  <si>
    <t>IRWAN SATRIAWAN SUCHYAR</t>
  </si>
  <si>
    <t>S.Sos.</t>
  </si>
  <si>
    <t>198407262014111001</t>
  </si>
  <si>
    <t>NASRIH</t>
  </si>
  <si>
    <t>196812311992111001</t>
  </si>
  <si>
    <t>MUNADI</t>
  </si>
  <si>
    <t>197704252008011009</t>
  </si>
  <si>
    <t>197806202005012013</t>
  </si>
  <si>
    <t>RENI HARTATI</t>
  </si>
  <si>
    <t>198806022010011004</t>
  </si>
  <si>
    <t>MOCHAMMAD THEIZAR</t>
  </si>
  <si>
    <t>S.Sos., MM</t>
  </si>
  <si>
    <t>Analis Kepegawaian Muda / Ahli Muda</t>
  </si>
  <si>
    <t>196909172007012017</t>
  </si>
  <si>
    <t>MASITAH ABDULLAH</t>
  </si>
  <si>
    <t>197805161997031002</t>
  </si>
  <si>
    <t>SUPRATMAN</t>
  </si>
  <si>
    <t>197308212007012011</t>
  </si>
  <si>
    <t>NURHAEDA</t>
  </si>
  <si>
    <t>197701212008012009</t>
  </si>
  <si>
    <t>NURAIDA SELLE</t>
  </si>
  <si>
    <t>197612132002112001</t>
  </si>
  <si>
    <t>WAHIDA A. PUSADAN</t>
  </si>
  <si>
    <t>D-IV KEBIDANAN KOMUNITAS</t>
  </si>
  <si>
    <t>198202202011011008</t>
  </si>
  <si>
    <t>HADIS</t>
  </si>
  <si>
    <t>S.Pd.,M.Pd</t>
  </si>
  <si>
    <t>197104012001071001</t>
  </si>
  <si>
    <t>ISWADI A. NOUK</t>
  </si>
  <si>
    <t>SE, M.Si</t>
  </si>
  <si>
    <t>S-2 ADMINISTRASI PEMERINTAHAN DAERAH</t>
  </si>
  <si>
    <t>198201082010012022</t>
  </si>
  <si>
    <t>NURFAIDAH</t>
  </si>
  <si>
    <t>197009072006041002</t>
  </si>
  <si>
    <t>JUSMANG M DANRENG</t>
  </si>
  <si>
    <t>196602081993032007</t>
  </si>
  <si>
    <t>NURLELY</t>
  </si>
  <si>
    <t>Kepala Dinas Penanaman Modal Dan Pelayanan Terpadu Satu Pintu</t>
  </si>
  <si>
    <t>S-1 TATA NEGARA</t>
  </si>
  <si>
    <t>196707221989122001</t>
  </si>
  <si>
    <t>SIANG P. TAMBOLANG</t>
  </si>
  <si>
    <t>198804012010012015</t>
  </si>
  <si>
    <t>ARIANTI</t>
  </si>
  <si>
    <t>198106122014091001</t>
  </si>
  <si>
    <t>DJULFI MUHAMMAD</t>
  </si>
  <si>
    <t>197509152014111001</t>
  </si>
  <si>
    <t>MOHAMMAD SAPARI</t>
  </si>
  <si>
    <t>PENYUSUN KEBUTUHAN BARANG INVENTARIS</t>
  </si>
  <si>
    <t>SMA BIOLOGI</t>
  </si>
  <si>
    <t>198503062010012024</t>
  </si>
  <si>
    <t>SRIWAHYUNI</t>
  </si>
  <si>
    <t>197901052007011011</t>
  </si>
  <si>
    <t>JASMIN</t>
  </si>
  <si>
    <t>196809201994031007</t>
  </si>
  <si>
    <t>ASTUR</t>
  </si>
  <si>
    <t>S-1/A-IV PENDIDIKAN AGAMA ISLAM (TARBIYAH)</t>
  </si>
  <si>
    <t>197108042001072001</t>
  </si>
  <si>
    <t>EMMA HERMAYATI</t>
  </si>
  <si>
    <t>198608102009041001</t>
  </si>
  <si>
    <t>MOHAMMAD HARIS</t>
  </si>
  <si>
    <t>SUMATERA SELATAN</t>
  </si>
  <si>
    <t>197902052002111001</t>
  </si>
  <si>
    <t>198908092019032017</t>
  </si>
  <si>
    <t>197301171996061001</t>
  </si>
  <si>
    <t>MASHUDI</t>
  </si>
  <si>
    <t>197202221991032005</t>
  </si>
  <si>
    <t>UMAIYA</t>
  </si>
  <si>
    <t>PELAKSANA</t>
  </si>
  <si>
    <t>196712081993022001</t>
  </si>
  <si>
    <t>NURSAMSI SALIHING</t>
  </si>
  <si>
    <t>A.MA.PD</t>
  </si>
  <si>
    <t>198101302008011004</t>
  </si>
  <si>
    <t>AGUSTAM</t>
  </si>
  <si>
    <t>S-1 SARJANA</t>
  </si>
  <si>
    <t>198608092014112001</t>
  </si>
  <si>
    <t>AGUSTINA</t>
  </si>
  <si>
    <t>196907182007012018</t>
  </si>
  <si>
    <t>RAHMAWATI KARIM</t>
  </si>
  <si>
    <t>196903091994081001</t>
  </si>
  <si>
    <t>SAMSUDIN S RAUF</t>
  </si>
  <si>
    <t>196706012000071001</t>
  </si>
  <si>
    <t>MOHSEN UKAS ABD HAMID</t>
  </si>
  <si>
    <t>PENJAGA SEKOLAH DASAR</t>
  </si>
  <si>
    <t>197409032007012021</t>
  </si>
  <si>
    <t>198408072014092002</t>
  </si>
  <si>
    <t>ASRIYANI</t>
  </si>
  <si>
    <t>S.E</t>
  </si>
  <si>
    <t>198412112010011019</t>
  </si>
  <si>
    <t>MASHURI</t>
  </si>
  <si>
    <t>198209062007011006</t>
  </si>
  <si>
    <t>ABDUL GAFUR</t>
  </si>
  <si>
    <t>ANSHAR</t>
  </si>
  <si>
    <t>197008072010012003</t>
  </si>
  <si>
    <t>BADARIAH</t>
  </si>
  <si>
    <t>198211042007011004</t>
  </si>
  <si>
    <t>KAMARUDIN</t>
  </si>
  <si>
    <t>198304142007011003</t>
  </si>
  <si>
    <t>SANDY</t>
  </si>
  <si>
    <t>196806062000031007</t>
  </si>
  <si>
    <t>MUSRIADI MUSTAFA</t>
  </si>
  <si>
    <t>197904212008011008</t>
  </si>
  <si>
    <t>199503292019031007</t>
  </si>
  <si>
    <t>AEP SAIFUDIN</t>
  </si>
  <si>
    <t>S-1 PENDIDIKAN EKONOMI</t>
  </si>
  <si>
    <t>198505182011012009</t>
  </si>
  <si>
    <t>RATNAWATY</t>
  </si>
  <si>
    <t>197806112007011012</t>
  </si>
  <si>
    <t>RAMLI</t>
  </si>
  <si>
    <t>196602251988032005</t>
  </si>
  <si>
    <t>HASDIA</t>
  </si>
  <si>
    <t>199302122019032019</t>
  </si>
  <si>
    <t>ALDINA</t>
  </si>
  <si>
    <t>197802212010011008</t>
  </si>
  <si>
    <t>MOH. IRWAN SADIKE</t>
  </si>
  <si>
    <t>SAPRI</t>
  </si>
  <si>
    <t>197806082008012009</t>
  </si>
  <si>
    <t>HALIFAH</t>
  </si>
  <si>
    <t>198407302009042001</t>
  </si>
  <si>
    <t>RETNO SRIWULANDARI</t>
  </si>
  <si>
    <t>197602042014091003</t>
  </si>
  <si>
    <t>MARWAN</t>
  </si>
  <si>
    <t>198404282008012004</t>
  </si>
  <si>
    <t>SRI YULIANA HASBI</t>
  </si>
  <si>
    <t>197810082000122002</t>
  </si>
  <si>
    <t>197112141999072001</t>
  </si>
  <si>
    <t>MAS`ATI</t>
  </si>
  <si>
    <t>197711232011011003</t>
  </si>
  <si>
    <t>MOHAMAD TAHIR LAMALLA</t>
  </si>
  <si>
    <t>198403062014092002</t>
  </si>
  <si>
    <t>196710242001121003</t>
  </si>
  <si>
    <t>LUMANDUNG TEMPOH</t>
  </si>
  <si>
    <t>198304032011012008</t>
  </si>
  <si>
    <t>NURAFNI POTABUGA</t>
  </si>
  <si>
    <t>S-1 PENDIDIKAN TEKNOLOGI INFORMASI</t>
  </si>
  <si>
    <t>198104152010012021</t>
  </si>
  <si>
    <t>RISNA DEWI S. PATANI</t>
  </si>
  <si>
    <t>SMK ADMINISTRASI PERKANTORAN</t>
  </si>
  <si>
    <t>196903131991031011</t>
  </si>
  <si>
    <t>MOH RIZAL L MAHMUD</t>
  </si>
  <si>
    <t>197007222006041006</t>
  </si>
  <si>
    <t>ADIYARTO</t>
  </si>
  <si>
    <t>S-1/A-IV MANAJEMEN PENDIDIKAN</t>
  </si>
  <si>
    <t>197403092000121001</t>
  </si>
  <si>
    <t>SAHABUDDIN</t>
  </si>
  <si>
    <t>S..ST</t>
  </si>
  <si>
    <t>D-IV SAINS TERAPAN</t>
  </si>
  <si>
    <t>197708072000122001</t>
  </si>
  <si>
    <t>MASJANAH</t>
  </si>
  <si>
    <t>LAKEA</t>
  </si>
  <si>
    <t>SPK</t>
  </si>
  <si>
    <t>197404292003122008</t>
  </si>
  <si>
    <t>SITTI MARWAH</t>
  </si>
  <si>
    <t>198202282005012014</t>
  </si>
  <si>
    <t>R.R DIAN HARDIKA PRATIWI</t>
  </si>
  <si>
    <t>ERNA</t>
  </si>
  <si>
    <t>197005011999032003</t>
  </si>
  <si>
    <t>NURAINI ABBAS</t>
  </si>
  <si>
    <t>197002041995032003</t>
  </si>
  <si>
    <t>NURHAIDA</t>
  </si>
  <si>
    <t>Kepala Bidang Rehabilitasi Sosial</t>
  </si>
  <si>
    <t>198009162014092001</t>
  </si>
  <si>
    <t>SHERLY IVONNE</t>
  </si>
  <si>
    <t>196901292007011013</t>
  </si>
  <si>
    <t>YOUCE A. TIMPOLO</t>
  </si>
  <si>
    <t>197711022007011005</t>
  </si>
  <si>
    <t>ARHAN</t>
  </si>
  <si>
    <t>PRAMU TAMAN DAN KEBERSIHAN</t>
  </si>
  <si>
    <t>PERSAMAAN SLTP (PAKET B)</t>
  </si>
  <si>
    <t>196605141989072001</t>
  </si>
  <si>
    <t>HALIPAH A KIRAB</t>
  </si>
  <si>
    <t>196805161998031005</t>
  </si>
  <si>
    <t>CHAMDA</t>
  </si>
  <si>
    <t>197311162014092001</t>
  </si>
  <si>
    <t>NUR`AINI</t>
  </si>
  <si>
    <t>199408242020121010</t>
  </si>
  <si>
    <t>AHMAD RIVAI JUNAEDI</t>
  </si>
  <si>
    <t>198007172005012010</t>
  </si>
  <si>
    <t>NIZMAH ASSAGAF</t>
  </si>
  <si>
    <t>SP., M.Si</t>
  </si>
  <si>
    <t>Kepala Bidang Sarana Dan Prasarana Pertanian</t>
  </si>
  <si>
    <t>S-2 PERTANIAN</t>
  </si>
  <si>
    <t>198307152010011036</t>
  </si>
  <si>
    <t>MUNAWIR</t>
  </si>
  <si>
    <t>AMA Pd</t>
  </si>
  <si>
    <t>D-II/A-II PENDIDIKAN</t>
  </si>
  <si>
    <t>197208211997072001</t>
  </si>
  <si>
    <t>SURYANI H SUMA</t>
  </si>
  <si>
    <t>198306222015022001</t>
  </si>
  <si>
    <t>SALEHA SADIKE</t>
  </si>
  <si>
    <t>197105222008011004</t>
  </si>
  <si>
    <t>IKRAM</t>
  </si>
  <si>
    <t>198707072010012008</t>
  </si>
  <si>
    <t>NIRWANA</t>
  </si>
  <si>
    <t>198912022017081001</t>
  </si>
  <si>
    <t>GERSON HARINDAH</t>
  </si>
  <si>
    <t>MINAHASA UTARA</t>
  </si>
  <si>
    <t>198510282010011011</t>
  </si>
  <si>
    <t>BUDI UTOMO</t>
  </si>
  <si>
    <t>196908021997022003</t>
  </si>
  <si>
    <t>HASNAH MODANGGU</t>
  </si>
  <si>
    <t>197208251998031005</t>
  </si>
  <si>
    <t>BUDIN</t>
  </si>
  <si>
    <t>198505102009042003</t>
  </si>
  <si>
    <t>INGGIT TRIPUTRI</t>
  </si>
  <si>
    <t>196806171995121005</t>
  </si>
  <si>
    <t>MOHAMMAD TANG HI YAHYA</t>
  </si>
  <si>
    <t>196806261988032007</t>
  </si>
  <si>
    <t>TOLINGGULA</t>
  </si>
  <si>
    <t>D-III/A-III PGSD</t>
  </si>
  <si>
    <t>197611162006041011</t>
  </si>
  <si>
    <t>MUNIRODIN</t>
  </si>
  <si>
    <t>MAGELANG</t>
  </si>
  <si>
    <t>198005012009041001</t>
  </si>
  <si>
    <t>MANSUR</t>
  </si>
  <si>
    <t>D-II PGKMI</t>
  </si>
  <si>
    <t>197806162007012017</t>
  </si>
  <si>
    <t>IRMAWATI</t>
  </si>
  <si>
    <t>198602032010012023</t>
  </si>
  <si>
    <t>196912112000122002</t>
  </si>
  <si>
    <t>PUTRIANA AK. HUSAIN</t>
  </si>
  <si>
    <t>197309072007012010</t>
  </si>
  <si>
    <t>YURDAING</t>
  </si>
  <si>
    <t>196706061986031005</t>
  </si>
  <si>
    <t>SUNANDAR</t>
  </si>
  <si>
    <t>PENGELOLA GAJI</t>
  </si>
  <si>
    <t>199508032020121006</t>
  </si>
  <si>
    <t>GUSTI ABDUL GANI A.DAPAT</t>
  </si>
  <si>
    <t>198201132009042002</t>
  </si>
  <si>
    <t>WIWI ADRIANI</t>
  </si>
  <si>
    <t>198201132009042001</t>
  </si>
  <si>
    <t>NAJSAH SUAIB</t>
  </si>
  <si>
    <t>198506132009042001</t>
  </si>
  <si>
    <t>SYAHRIA</t>
  </si>
  <si>
    <t>196911131993122001</t>
  </si>
  <si>
    <t>MOMUNU</t>
  </si>
  <si>
    <t>197008242000121002</t>
  </si>
  <si>
    <t>196712261997021001</t>
  </si>
  <si>
    <t>RAHMAT AMERANG</t>
  </si>
  <si>
    <t>198505022011012009</t>
  </si>
  <si>
    <t>ANGKY SAFITRI ANGGRAINI</t>
  </si>
  <si>
    <t>MEDAN</t>
  </si>
  <si>
    <t>PENGELOLA DATA BELANJA DAN LAPORAN KEUANGAN</t>
  </si>
  <si>
    <t>198605072010011009</t>
  </si>
  <si>
    <t>RAMLI H.SULU</t>
  </si>
  <si>
    <t>197306142000122003</t>
  </si>
  <si>
    <t>JUMRIAH</t>
  </si>
  <si>
    <t>197812082014091001</t>
  </si>
  <si>
    <t>197806102010011021</t>
  </si>
  <si>
    <t>S-1 AGRIBISNIS</t>
  </si>
  <si>
    <t>197512042014052001</t>
  </si>
  <si>
    <t>BAU ANCING</t>
  </si>
  <si>
    <t>197209052014112002</t>
  </si>
  <si>
    <t>196708171987111002</t>
  </si>
  <si>
    <t>ABD FATTAH</t>
  </si>
  <si>
    <t>S-2/PASCASARJANA</t>
  </si>
  <si>
    <t>198402242005012005</t>
  </si>
  <si>
    <t>NIRWANTI MUDING</t>
  </si>
  <si>
    <t>197606022000071001</t>
  </si>
  <si>
    <t>AGUS H. DOTUTINGGI</t>
  </si>
  <si>
    <t>198302122010012027</t>
  </si>
  <si>
    <t>NURHASMIAH</t>
  </si>
  <si>
    <t>198607072009032001</t>
  </si>
  <si>
    <t>BECCE TANG</t>
  </si>
  <si>
    <t>198608212011012012</t>
  </si>
  <si>
    <t>MUTMAINNAH SADRI</t>
  </si>
  <si>
    <t>197611012002112001</t>
  </si>
  <si>
    <t>NOVALINA</t>
  </si>
  <si>
    <t>198001012002111001</t>
  </si>
  <si>
    <t>WAHIDIN</t>
  </si>
  <si>
    <t>197104042006042022</t>
  </si>
  <si>
    <t>ADELINA TOLAMPI</t>
  </si>
  <si>
    <t>198208012014111003</t>
  </si>
  <si>
    <t>BAHRUN NUR</t>
  </si>
  <si>
    <t>198303232011011006</t>
  </si>
  <si>
    <t>ANALIS TATA USAHA</t>
  </si>
  <si>
    <t>197006181991041001</t>
  </si>
  <si>
    <t>JUSMAN HI BENNU</t>
  </si>
  <si>
    <t>SD Negeri 1 Basi</t>
  </si>
  <si>
    <t>196804211991031013</t>
  </si>
  <si>
    <t>SAIFULLAH</t>
  </si>
  <si>
    <t>198409232019032004</t>
  </si>
  <si>
    <t>NURSIA ABD MAIN</t>
  </si>
  <si>
    <t>196911201989111001</t>
  </si>
  <si>
    <t>196412082006042004</t>
  </si>
  <si>
    <t>RESNI MOH NAWIR</t>
  </si>
  <si>
    <t>198307142014111002</t>
  </si>
  <si>
    <t>SYAIFUL</t>
  </si>
  <si>
    <t>GURU</t>
  </si>
  <si>
    <t>198309042007012004</t>
  </si>
  <si>
    <t>SYLVIA LEONORA</t>
  </si>
  <si>
    <t>197908082014112001</t>
  </si>
  <si>
    <t>198509112014092003</t>
  </si>
  <si>
    <t>LIMKA</t>
  </si>
  <si>
    <t>196711291994031006</t>
  </si>
  <si>
    <t>ABDUL GANI HAMU</t>
  </si>
  <si>
    <t>S-2 ILMU EKONOMI PEMBANGUNAN</t>
  </si>
  <si>
    <t>197609152001072001</t>
  </si>
  <si>
    <t>196506222006042004</t>
  </si>
  <si>
    <t>FITRI D SWATAN</t>
  </si>
  <si>
    <t>IMELDA</t>
  </si>
  <si>
    <t>196701302014112001</t>
  </si>
  <si>
    <t>WARTI</t>
  </si>
  <si>
    <t>196501121988031021</t>
  </si>
  <si>
    <t>JAMALUDIN J SUUD</t>
  </si>
  <si>
    <t>196811061993071001</t>
  </si>
  <si>
    <t>AMSHAR</t>
  </si>
  <si>
    <t>S-1 KEMASYARAKATAN</t>
  </si>
  <si>
    <t>197606282014092001</t>
  </si>
  <si>
    <t>TIRZA ENGELINE</t>
  </si>
  <si>
    <t>197509022009042002</t>
  </si>
  <si>
    <t>REKHA TRESYA</t>
  </si>
  <si>
    <t>198107252007011007</t>
  </si>
  <si>
    <t>AHMADI</t>
  </si>
  <si>
    <t>198601072010012011</t>
  </si>
  <si>
    <t>196806302014091002</t>
  </si>
  <si>
    <t>IDHAM MOH.SALEH</t>
  </si>
  <si>
    <t>MIMBALA</t>
  </si>
  <si>
    <t>197611102015021001</t>
  </si>
  <si>
    <t>IRSAN NOVIAN</t>
  </si>
  <si>
    <t>196612262007011013</t>
  </si>
  <si>
    <t>MASGUL ZAMAN TATALI</t>
  </si>
  <si>
    <t>197902212010011006</t>
  </si>
  <si>
    <t>LAMPASIO</t>
  </si>
  <si>
    <t>198305122008012008</t>
  </si>
  <si>
    <t>MUSDALIPA</t>
  </si>
  <si>
    <t>198212022008012003</t>
  </si>
  <si>
    <t>ILMI YAHYAR</t>
  </si>
  <si>
    <t>196808192006042004</t>
  </si>
  <si>
    <t>NURJANNA ABD WAHAB</t>
  </si>
  <si>
    <t>197912302010011012</t>
  </si>
  <si>
    <t>I NENGAH SUJANA</t>
  </si>
  <si>
    <t>PENEBEL</t>
  </si>
  <si>
    <t>197707072011012005</t>
  </si>
  <si>
    <t>ROSYANTI</t>
  </si>
  <si>
    <t>199411192019031011</t>
  </si>
  <si>
    <t>NUGRAHA SAPUTRA</t>
  </si>
  <si>
    <t>TARAKAN</t>
  </si>
  <si>
    <t>198203152005012014</t>
  </si>
  <si>
    <t>INDARTY SETYA NINGSIH</t>
  </si>
  <si>
    <t>A.Md,Kep</t>
  </si>
  <si>
    <t>SUSUKAN</t>
  </si>
  <si>
    <t>196911182002111001</t>
  </si>
  <si>
    <t>ABDUL RAHMAN</t>
  </si>
  <si>
    <t>D-III SARJANA MUDA</t>
  </si>
  <si>
    <t>197505272000032003</t>
  </si>
  <si>
    <t>MAGFIRAH</t>
  </si>
  <si>
    <t>199406172019032018</t>
  </si>
  <si>
    <t>NURAIDA</t>
  </si>
  <si>
    <t>198509152010012025</t>
  </si>
  <si>
    <t>BENDAHARA PENGELUARAN</t>
  </si>
  <si>
    <t>197408172014091002</t>
  </si>
  <si>
    <t>ASLAM</t>
  </si>
  <si>
    <t>196503031987032017</t>
  </si>
  <si>
    <t>SUTARNI ABD KADIR RASYID</t>
  </si>
  <si>
    <t>196809141988031001</t>
  </si>
  <si>
    <t>AGUS ALIMUDDIN</t>
  </si>
  <si>
    <t>197108101998022005</t>
  </si>
  <si>
    <t>WAHIDAH</t>
  </si>
  <si>
    <t>S-1 PSIKOLOGI PENDIDIKAN</t>
  </si>
  <si>
    <t>198803022010012018</t>
  </si>
  <si>
    <t>FIRDA AYU SABRINA</t>
  </si>
  <si>
    <t>199505312019032016</t>
  </si>
  <si>
    <t>A.Md.Farm</t>
  </si>
  <si>
    <t>197006102006041010</t>
  </si>
  <si>
    <t>ASYHAR ABDUL HALIK</t>
  </si>
  <si>
    <t>197507281997031003</t>
  </si>
  <si>
    <t>SAMSUDIN</t>
  </si>
  <si>
    <t>LOMBOK BARAT</t>
  </si>
  <si>
    <t>S-1 TEKNOLOGI LABORATORIUM KESEHATAN</t>
  </si>
  <si>
    <t>198706032011011009</t>
  </si>
  <si>
    <t>WICAKSONO AGUS PURNOMO</t>
  </si>
  <si>
    <t>198302252011012007</t>
  </si>
  <si>
    <t>ROSLIANTI</t>
  </si>
  <si>
    <t>198910172011012007</t>
  </si>
  <si>
    <t>NURAIDAH</t>
  </si>
  <si>
    <t>198411192009041003</t>
  </si>
  <si>
    <t>WARDI</t>
  </si>
  <si>
    <t>198601212010012027</t>
  </si>
  <si>
    <t>RANI PUSPITASARI</t>
  </si>
  <si>
    <t>197708142005012016</t>
  </si>
  <si>
    <t>196910212009062001</t>
  </si>
  <si>
    <t>HUSMIATI HUSEN</t>
  </si>
  <si>
    <t>197912292006042020</t>
  </si>
  <si>
    <t>MEISKE</t>
  </si>
  <si>
    <t>197602121999031005</t>
  </si>
  <si>
    <t>MOH YAMIN</t>
  </si>
  <si>
    <t>199406062020122022</t>
  </si>
  <si>
    <t>NURVAIDYA</t>
  </si>
  <si>
    <t>198502072010012017</t>
  </si>
  <si>
    <t>HERFINA</t>
  </si>
  <si>
    <t>PENGUMPUL DATA MASALAH DAN POTENSI KESEJAHTERAAN SOSIAL</t>
  </si>
  <si>
    <t>SMK PENJUALAN</t>
  </si>
  <si>
    <t>197006222000031001</t>
  </si>
  <si>
    <t>JUSNI M HI PANGERAN</t>
  </si>
  <si>
    <t>197009011999072001</t>
  </si>
  <si>
    <t>197506201995031002</t>
  </si>
  <si>
    <t>196808261993101001</t>
  </si>
  <si>
    <t>AYI RUSLAN</t>
  </si>
  <si>
    <t>D-IV/S-1 LINTAS DISIPLIN ILMU</t>
  </si>
  <si>
    <t>197001081995122004</t>
  </si>
  <si>
    <t>HAJIRA</t>
  </si>
  <si>
    <t>197607212007012017</t>
  </si>
  <si>
    <t>SRI USTARI</t>
  </si>
  <si>
    <t>PROGRAM PENDIDIKAN BIDAN</t>
  </si>
  <si>
    <t>197102192005012013</t>
  </si>
  <si>
    <t>ENDANG SUWARDAYANI</t>
  </si>
  <si>
    <t>198408142014091002</t>
  </si>
  <si>
    <t>197107092008012014</t>
  </si>
  <si>
    <t>NURDIANTI</t>
  </si>
  <si>
    <t>198408122014092002</t>
  </si>
  <si>
    <t>RAHMATIA ABD LATIF</t>
  </si>
  <si>
    <t>197908142009042001</t>
  </si>
  <si>
    <t>ILIAWATI</t>
  </si>
  <si>
    <t>SARMUD TEKNIK SIPIL</t>
  </si>
  <si>
    <t>196612092014051001</t>
  </si>
  <si>
    <t>199710022020122011</t>
  </si>
  <si>
    <t>ENDAH DWI OKTAVIA</t>
  </si>
  <si>
    <t>197803242014091002</t>
  </si>
  <si>
    <t>MUHAMAD</t>
  </si>
  <si>
    <t>197906162007012020</t>
  </si>
  <si>
    <t>SULTI</t>
  </si>
  <si>
    <t>197801232005012010</t>
  </si>
  <si>
    <t>ANDI RAHMI</t>
  </si>
  <si>
    <t>198511152006042005</t>
  </si>
  <si>
    <t>NURAENI</t>
  </si>
  <si>
    <t>198101152005011009</t>
  </si>
  <si>
    <t>REZA VERNANDA SUPOMO</t>
  </si>
  <si>
    <t>BLITAR</t>
  </si>
  <si>
    <t>197306062006042019</t>
  </si>
  <si>
    <t>197107272006042022</t>
  </si>
  <si>
    <t>SITI SAKDIYAH</t>
  </si>
  <si>
    <t>196908152014091001</t>
  </si>
  <si>
    <t>MOH DAMIR</t>
  </si>
  <si>
    <t>197105132007011020</t>
  </si>
  <si>
    <t>ABDUL SAMAD</t>
  </si>
  <si>
    <t>197509021998081001</t>
  </si>
  <si>
    <t>SADIK MAKMUR</t>
  </si>
  <si>
    <t>Camat Dampal Utara</t>
  </si>
  <si>
    <t>S-1 HUKUM PIDANA</t>
  </si>
  <si>
    <t>197209062005012009</t>
  </si>
  <si>
    <t>RISMAH GAIB</t>
  </si>
  <si>
    <t>197801232005012009</t>
  </si>
  <si>
    <t>SULDJAWATI</t>
  </si>
  <si>
    <t>199509272020121007</t>
  </si>
  <si>
    <t>MOH GIAN DARSANA</t>
  </si>
  <si>
    <t>196805212007012020</t>
  </si>
  <si>
    <t>WAHIDAH ARIFIN</t>
  </si>
  <si>
    <t>198002022015052001</t>
  </si>
  <si>
    <t>SATURI</t>
  </si>
  <si>
    <t>SMP Negeri 8 Tolitoli</t>
  </si>
  <si>
    <t>S-1 FAKULTAS KEGURUAN ILMU PENDIDIKAN</t>
  </si>
  <si>
    <t>197610022006042019</t>
  </si>
  <si>
    <t>SUTRIANI</t>
  </si>
  <si>
    <t>197707012009041002</t>
  </si>
  <si>
    <t>MOH. TAUFIQ</t>
  </si>
  <si>
    <t>Lurah Baru</t>
  </si>
  <si>
    <t>197903162007011010</t>
  </si>
  <si>
    <t>SUJONO</t>
  </si>
  <si>
    <t>S-1 PENDIDIKAN MORAL PANCASILA</t>
  </si>
  <si>
    <t>199511232020122006</t>
  </si>
  <si>
    <t>NOVA HARTINA</t>
  </si>
  <si>
    <t>A.Md.Keb.</t>
  </si>
  <si>
    <t>197307182014091002</t>
  </si>
  <si>
    <t>S.M TEKNIK BANGUNAN</t>
  </si>
  <si>
    <t>196906171992032010</t>
  </si>
  <si>
    <t>ERNIATI</t>
  </si>
  <si>
    <t>S.Ft.Physio</t>
  </si>
  <si>
    <t>198706082010012021</t>
  </si>
  <si>
    <t>KASMIATI</t>
  </si>
  <si>
    <t>197410052001072001</t>
  </si>
  <si>
    <t>ERNAWATY</t>
  </si>
  <si>
    <t>198408182010011019</t>
  </si>
  <si>
    <t>HARIS HARDIANSYA</t>
  </si>
  <si>
    <t>SMA A.4/BAHASA</t>
  </si>
  <si>
    <t>199001242019031012</t>
  </si>
  <si>
    <t>197106062003121006</t>
  </si>
  <si>
    <t>198006152011012008</t>
  </si>
  <si>
    <t>ROSMAWATY</t>
  </si>
  <si>
    <t>197710122000121003</t>
  </si>
  <si>
    <t>198010312007011004</t>
  </si>
  <si>
    <t>198003012014111002</t>
  </si>
  <si>
    <t>DONI IRAWAN KALIGIS</t>
  </si>
  <si>
    <t>197702012007011013</t>
  </si>
  <si>
    <t>FEBRY FLORENTINO BACULU</t>
  </si>
  <si>
    <t>198003152011011004</t>
  </si>
  <si>
    <t>JUMRAN</t>
  </si>
  <si>
    <t>198703062010012013</t>
  </si>
  <si>
    <t>198412182009031001</t>
  </si>
  <si>
    <t>AHMAD U. KATILI</t>
  </si>
  <si>
    <t>199203152017042001</t>
  </si>
  <si>
    <t>196607071986022003</t>
  </si>
  <si>
    <t>SAHARA N MAGRIB</t>
  </si>
  <si>
    <t>197404172000121003</t>
  </si>
  <si>
    <t>AGUS PRIYONO</t>
  </si>
  <si>
    <t>S.ST., MT</t>
  </si>
  <si>
    <t>Kepala Bidang Penataan Ruang</t>
  </si>
  <si>
    <t>Penyuluh Kesehatan Masyarakat Penyelia</t>
  </si>
  <si>
    <t>196711301989031011</t>
  </si>
  <si>
    <t>DJAMALUDDIN</t>
  </si>
  <si>
    <t>197608031998091001</t>
  </si>
  <si>
    <t>ABD AZIS</t>
  </si>
  <si>
    <t>197004142007011032</t>
  </si>
  <si>
    <t>SYAFARUDDIN</t>
  </si>
  <si>
    <t>197101022005011012</t>
  </si>
  <si>
    <t>TAMSIL</t>
  </si>
  <si>
    <t>SMA A.1/FISIKA</t>
  </si>
  <si>
    <t>197002082014111001</t>
  </si>
  <si>
    <t>198409032009042002</t>
  </si>
  <si>
    <t>WILDAYANI</t>
  </si>
  <si>
    <t>197211292002111001</t>
  </si>
  <si>
    <t>MUHAMMAD RUSLI</t>
  </si>
  <si>
    <t>198204112015022001</t>
  </si>
  <si>
    <t>JUSTINA BASRI</t>
  </si>
  <si>
    <t>197907132010011019</t>
  </si>
  <si>
    <t>ZAKRI</t>
  </si>
  <si>
    <t>MAJAULENG</t>
  </si>
  <si>
    <t>197112172007012011</t>
  </si>
  <si>
    <t>DEWI NURHAJATI</t>
  </si>
  <si>
    <t>196907162006042006</t>
  </si>
  <si>
    <t>MASRINA HARUN</t>
  </si>
  <si>
    <t>197111102006041030</t>
  </si>
  <si>
    <t>JARNAWI</t>
  </si>
  <si>
    <t>S-1 ILMU SOSIAL DAN ILMU EKONOMI PERTANIAN</t>
  </si>
  <si>
    <t>197101241995031002</t>
  </si>
  <si>
    <t>JHONY YANSEN SENGKEY</t>
  </si>
  <si>
    <t>MINAHASA SELATAN</t>
  </si>
  <si>
    <t>197604132014092001</t>
  </si>
  <si>
    <t>NILAWATY SYAHRIL</t>
  </si>
  <si>
    <t>196705031992111002</t>
  </si>
  <si>
    <t>SUPIYONO</t>
  </si>
  <si>
    <t>198306262015022001</t>
  </si>
  <si>
    <t>SITTI RAMLAH</t>
  </si>
  <si>
    <t>198002202010011025</t>
  </si>
  <si>
    <t>ABRAR IMRAN DG. PAREBBA</t>
  </si>
  <si>
    <t>S-1 SARJANA KOMPUTER</t>
  </si>
  <si>
    <t>197809192002112001</t>
  </si>
  <si>
    <t>FAELATENDDIANA</t>
  </si>
  <si>
    <t>YOGYAKARTA</t>
  </si>
  <si>
    <t>197801112009042001</t>
  </si>
  <si>
    <t>HABIBA</t>
  </si>
  <si>
    <t>198110062009042004</t>
  </si>
  <si>
    <t>SJENI CHERI KAMASI</t>
  </si>
  <si>
    <t>197109102006042021</t>
  </si>
  <si>
    <t>SA DIA KANDI</t>
  </si>
  <si>
    <t>S.PdI</t>
  </si>
  <si>
    <t>BAMBAPULA</t>
  </si>
  <si>
    <t>198207052006041015</t>
  </si>
  <si>
    <t>MASNUR HI PALECO</t>
  </si>
  <si>
    <t>198008242006042021</t>
  </si>
  <si>
    <t>196906081994031014</t>
  </si>
  <si>
    <t>S-1 ILMU ADMINISTRASI FISKAL</t>
  </si>
  <si>
    <t>198304152010012032</t>
  </si>
  <si>
    <t>197106302007011016</t>
  </si>
  <si>
    <t>RUSNO</t>
  </si>
  <si>
    <t>196804091997032003</t>
  </si>
  <si>
    <t>ROSMINA SUKADIL</t>
  </si>
  <si>
    <t>Sp.OG</t>
  </si>
  <si>
    <t>DOKTER SPESIALIS OBSTETRI DAN GINEKOLOGI</t>
  </si>
  <si>
    <t>Kepala Sub Bidang Pemeliharaan Sarana dan Prasarana Gedung</t>
  </si>
  <si>
    <t>197609182010012009</t>
  </si>
  <si>
    <t>SITTI HADENI</t>
  </si>
  <si>
    <t>199009072017042001</t>
  </si>
  <si>
    <t>NISPA</t>
  </si>
  <si>
    <t>197101041992111002</t>
  </si>
  <si>
    <t>SYAFRUDIN RIVAI</t>
  </si>
  <si>
    <t>199405142019092001</t>
  </si>
  <si>
    <t>LILIS FAUZIAH</t>
  </si>
  <si>
    <t>196608051998011001</t>
  </si>
  <si>
    <t>SAHRIR</t>
  </si>
  <si>
    <t>198809052011011002</t>
  </si>
  <si>
    <t>198009112009041001</t>
  </si>
  <si>
    <t>SAPRIADI RUSLI</t>
  </si>
  <si>
    <t>199410072019031011</t>
  </si>
  <si>
    <t>AL ZIKIR</t>
  </si>
  <si>
    <t>BAUBAU</t>
  </si>
  <si>
    <t>198504102003122001</t>
  </si>
  <si>
    <t>ANDI TENRIYANI</t>
  </si>
  <si>
    <t>197404212009041002</t>
  </si>
  <si>
    <t>SYAMSUN NUR SYAMSUDDIN</t>
  </si>
  <si>
    <t>196504251984122004</t>
  </si>
  <si>
    <t>198803172019032013</t>
  </si>
  <si>
    <t>197811192009042001</t>
  </si>
  <si>
    <t>NURSETYO PURNAWATI</t>
  </si>
  <si>
    <t>PURWOREJO</t>
  </si>
  <si>
    <t>197811132000032002</t>
  </si>
  <si>
    <t>SAKIA</t>
  </si>
  <si>
    <t>Kepala Bidang Pelayanan Pencatatan Sipil</t>
  </si>
  <si>
    <t>198611132010012016</t>
  </si>
  <si>
    <t>ANITASARI</t>
  </si>
  <si>
    <t>198212082010012029</t>
  </si>
  <si>
    <t>SARINAH SARIPUDDIN ANDI TENA</t>
  </si>
  <si>
    <t>198403132008012005</t>
  </si>
  <si>
    <t>198403132008012004</t>
  </si>
  <si>
    <t>NURHASANA ABD. WAHID</t>
  </si>
  <si>
    <t>199611092020122008</t>
  </si>
  <si>
    <t>LU'LU YU'TIKAN NABILAH</t>
  </si>
  <si>
    <t>196704142000032009</t>
  </si>
  <si>
    <t>EMAUNTUNG JOSEF LIMBU</t>
  </si>
  <si>
    <t>198012282010011014</t>
  </si>
  <si>
    <t>SAPARUDIN KAMARUDIN</t>
  </si>
  <si>
    <t>AMa Pd</t>
  </si>
  <si>
    <t>198309052002112001</t>
  </si>
  <si>
    <t>LISTIAWATI</t>
  </si>
  <si>
    <t>197406232002112001</t>
  </si>
  <si>
    <t>NURJANNAH B DALING</t>
  </si>
  <si>
    <t>196803162005012007</t>
  </si>
  <si>
    <t>RODIA S TALIWONGSO</t>
  </si>
  <si>
    <t>198108062014091001</t>
  </si>
  <si>
    <t>MUNAFRI ALANG SAHARI</t>
  </si>
  <si>
    <t>197312122009042001</t>
  </si>
  <si>
    <t>SUPIANI</t>
  </si>
  <si>
    <t>PENGELOLA DATA KEPEGAWAIAN</t>
  </si>
  <si>
    <t>S-1 AGRONOMI</t>
  </si>
  <si>
    <t>196808081990081001</t>
  </si>
  <si>
    <t>SUKADI</t>
  </si>
  <si>
    <t>198907072010012001</t>
  </si>
  <si>
    <t>HAPSA T. DJABLI</t>
  </si>
  <si>
    <t>A.Md. Kep</t>
  </si>
  <si>
    <t>197408172000032008</t>
  </si>
  <si>
    <t>ASMAH</t>
  </si>
  <si>
    <t>NAHARUDDIN</t>
  </si>
  <si>
    <t>Kepala Bidang Kefarmasian Dan Pengembangan Sumber Daya Manusia Kesehatan</t>
  </si>
  <si>
    <t>197002122009042001</t>
  </si>
  <si>
    <t>NURHAENI</t>
  </si>
  <si>
    <t>199008152019031019</t>
  </si>
  <si>
    <t>S.T</t>
  </si>
  <si>
    <t>197510052014111003</t>
  </si>
  <si>
    <t>YANTO DATUAMAS</t>
  </si>
  <si>
    <t>197705072008042001</t>
  </si>
  <si>
    <t>SAMSIAR</t>
  </si>
  <si>
    <t>S.PI</t>
  </si>
  <si>
    <t>197909072015021001</t>
  </si>
  <si>
    <t>ICHSAN</t>
  </si>
  <si>
    <t>S-1/A-IV KEGURUAN DAN ILMU PENDIDIKAN</t>
  </si>
  <si>
    <t>198512152011011009</t>
  </si>
  <si>
    <t>197408202005012015</t>
  </si>
  <si>
    <t>MAESARA MAHMUD</t>
  </si>
  <si>
    <t>196806062002111001</t>
  </si>
  <si>
    <t>SUMITRO S POGI</t>
  </si>
  <si>
    <t>SD Negeri Galandau</t>
  </si>
  <si>
    <t>198309092009041002</t>
  </si>
  <si>
    <t>198309072009042002</t>
  </si>
  <si>
    <t>RINA UMAR</t>
  </si>
  <si>
    <t>197106272003121005</t>
  </si>
  <si>
    <t>SUBADRI</t>
  </si>
  <si>
    <t>198407102011012010</t>
  </si>
  <si>
    <t>196804061989112001</t>
  </si>
  <si>
    <t>LENY AKIL</t>
  </si>
  <si>
    <t>198511132014092001</t>
  </si>
  <si>
    <t>HARTAWATI</t>
  </si>
  <si>
    <t>197508222006042007</t>
  </si>
  <si>
    <t>FARADILLA</t>
  </si>
  <si>
    <t>197209061993032005</t>
  </si>
  <si>
    <t>SONYA RORO</t>
  </si>
  <si>
    <t>197602031998031004</t>
  </si>
  <si>
    <t>PARJIONO</t>
  </si>
  <si>
    <t>198611282011011008</t>
  </si>
  <si>
    <t>MOHAMMAD JASRIN</t>
  </si>
  <si>
    <t>198706132009042001</t>
  </si>
  <si>
    <t>PATMAWATI IBRAHIM</t>
  </si>
  <si>
    <t>198508162010012023</t>
  </si>
  <si>
    <t>LILIS SURYANI</t>
  </si>
  <si>
    <t>AMa</t>
  </si>
  <si>
    <t>197306072003122004</t>
  </si>
  <si>
    <t>NIM`AT SABITE TAHIR</t>
  </si>
  <si>
    <t>S-1 PENDIDIKAN BAHASA DAN SASTRA INGGRIS</t>
  </si>
  <si>
    <t>197101182000032001</t>
  </si>
  <si>
    <t>SESILIA AWUY</t>
  </si>
  <si>
    <t>196909181993031005</t>
  </si>
  <si>
    <t>MOHAMMAD SUFRI HAJI HARUN</t>
  </si>
  <si>
    <t>S-3 ILMU ADMINISTRASI NEGARA</t>
  </si>
  <si>
    <t>198303032009042001</t>
  </si>
  <si>
    <t>ANDI NIRWANA DEWI</t>
  </si>
  <si>
    <t>197804152006042028</t>
  </si>
  <si>
    <t>ANITA FADDILA</t>
  </si>
  <si>
    <t>A.MD.KEB</t>
  </si>
  <si>
    <t>197112122000121006</t>
  </si>
  <si>
    <t>MAS`AD</t>
  </si>
  <si>
    <t>S-1 TEKNIK SIPIL BIDANG STRUKTUR</t>
  </si>
  <si>
    <t>197409052014112001</t>
  </si>
  <si>
    <t>196806162000122003</t>
  </si>
  <si>
    <t>NURIAMA</t>
  </si>
  <si>
    <t>198907142017042005</t>
  </si>
  <si>
    <t>HARMA</t>
  </si>
  <si>
    <t>196810261991032007</t>
  </si>
  <si>
    <t>NURJANNAH</t>
  </si>
  <si>
    <t>197808142000121005</t>
  </si>
  <si>
    <t>198703292010011006</t>
  </si>
  <si>
    <t>MUHLIS</t>
  </si>
  <si>
    <t>198003132007012013</t>
  </si>
  <si>
    <t>INDO UPE</t>
  </si>
  <si>
    <t>SMK TEKNIK MESIN</t>
  </si>
  <si>
    <t>198502122010012021</t>
  </si>
  <si>
    <t>ANDI RISKI SELFI PURWANTY</t>
  </si>
  <si>
    <t>196809091998031008</t>
  </si>
  <si>
    <t>BASRI</t>
  </si>
  <si>
    <t>198306222008011004</t>
  </si>
  <si>
    <t>IRWAN Y HI HASAN</t>
  </si>
  <si>
    <t>198406232007012005</t>
  </si>
  <si>
    <t>JUNIARTI</t>
  </si>
  <si>
    <t>196908172000031006</t>
  </si>
  <si>
    <t>AGUSALIM BIN BUSTAN</t>
  </si>
  <si>
    <t>Kepala Bidang Perlindungan Masyarakat</t>
  </si>
  <si>
    <t>199012172019032016</t>
  </si>
  <si>
    <t>DEBBY ANGELINA WALEAN</t>
  </si>
  <si>
    <t>DOKTER UMUM AHLI PERTAMA</t>
  </si>
  <si>
    <t>DOKTER UMUM</t>
  </si>
  <si>
    <t>198410292019032011</t>
  </si>
  <si>
    <t>197206142007012011</t>
  </si>
  <si>
    <t>MASALEMBU</t>
  </si>
  <si>
    <t>196908152000032006</t>
  </si>
  <si>
    <t>ISKE BUHA</t>
  </si>
  <si>
    <t>197006122006042013</t>
  </si>
  <si>
    <t>NORMA DJ JUSUF</t>
  </si>
  <si>
    <t>198309032005012009</t>
  </si>
  <si>
    <t>JULHAIDA</t>
  </si>
  <si>
    <t>197801132006042018</t>
  </si>
  <si>
    <t>SYAHRIL</t>
  </si>
  <si>
    <t>199110292019031009</t>
  </si>
  <si>
    <t>INDRA WIANTO RAHIM</t>
  </si>
  <si>
    <t>197607222002112001</t>
  </si>
  <si>
    <t>RESNAWATI</t>
  </si>
  <si>
    <t>198403212007012002</t>
  </si>
  <si>
    <t>NURHANA</t>
  </si>
  <si>
    <t>198310112007012002</t>
  </si>
  <si>
    <t>196705192014092001</t>
  </si>
  <si>
    <t>NURHAINI</t>
  </si>
  <si>
    <t>198301052007012005</t>
  </si>
  <si>
    <t>198512212010012023</t>
  </si>
  <si>
    <t>DEWIYANA</t>
  </si>
  <si>
    <t>198511192010011010</t>
  </si>
  <si>
    <t>MUHAMMAD AZWAR ANNAS</t>
  </si>
  <si>
    <t>197301232009041001</t>
  </si>
  <si>
    <t>RUSLY</t>
  </si>
  <si>
    <t>198902192011012008</t>
  </si>
  <si>
    <t>FEBI</t>
  </si>
  <si>
    <t>198602282010012032</t>
  </si>
  <si>
    <t>NURLINA UMAR</t>
  </si>
  <si>
    <t>197305292007011011</t>
  </si>
  <si>
    <t>MAHDI</t>
  </si>
  <si>
    <t>Kepala UPT. UNIT PENYELENGGARA PELABUHAN DINAS PERHUBUNGAN</t>
  </si>
  <si>
    <t>198404132014091001</t>
  </si>
  <si>
    <t>MIKRAN SALIM</t>
  </si>
  <si>
    <t>198310092009042006</t>
  </si>
  <si>
    <t>JELITA</t>
  </si>
  <si>
    <t>198311012014092001</t>
  </si>
  <si>
    <t>NOVI  WAGANIA</t>
  </si>
  <si>
    <t>197803042007011010</t>
  </si>
  <si>
    <t>PENGELOLAH DATA KEPEGAWAIAN</t>
  </si>
  <si>
    <t>198001032014091002</t>
  </si>
  <si>
    <t>ARIYANTO</t>
  </si>
  <si>
    <t>197104041993031008</t>
  </si>
  <si>
    <t>BAMBANG HERMANTO</t>
  </si>
  <si>
    <t>TAPANULI SELATAN</t>
  </si>
  <si>
    <t>198201012009042003</t>
  </si>
  <si>
    <t>NISWANTI ISHAK ABDUL SAMAD</t>
  </si>
  <si>
    <t>198803272009042001</t>
  </si>
  <si>
    <t>ASWITA</t>
  </si>
  <si>
    <t>197507142015021001</t>
  </si>
  <si>
    <t>YULANDI</t>
  </si>
  <si>
    <t>197803292003122008</t>
  </si>
  <si>
    <t>IRNAYATI</t>
  </si>
  <si>
    <t>PENGOLAH DATA KEUANGAN</t>
  </si>
  <si>
    <t>197302272007011011</t>
  </si>
  <si>
    <t>FAIZAL</t>
  </si>
  <si>
    <t>197904292010012007</t>
  </si>
  <si>
    <t>RISMAULI SIMANJUNTAK</t>
  </si>
  <si>
    <t>197406122007011029</t>
  </si>
  <si>
    <t>S.Sos.M.Si</t>
  </si>
  <si>
    <t>Kepala Sub Bidang Patologi Klinik dan Radiologi</t>
  </si>
  <si>
    <t>196702052002111001</t>
  </si>
  <si>
    <t>MOHAMMAD KASMAN J DJAID</t>
  </si>
  <si>
    <t>DRS</t>
  </si>
  <si>
    <t>S-1 SEJARAH PENDIDIKAN</t>
  </si>
  <si>
    <t>198304012010011008</t>
  </si>
  <si>
    <t>MOHAMMAD NASRULLAH</t>
  </si>
  <si>
    <t>198307222009042001</t>
  </si>
  <si>
    <t>NANI YULIANI FITRIA</t>
  </si>
  <si>
    <t>197510082009042001</t>
  </si>
  <si>
    <t>FAUSIA</t>
  </si>
  <si>
    <t>197807072007012011</t>
  </si>
  <si>
    <t>SUNARTI H. PADDU</t>
  </si>
  <si>
    <t>198306052010012035</t>
  </si>
  <si>
    <t>YULNI FIONA RUKA</t>
  </si>
  <si>
    <t>197402261998032005</t>
  </si>
  <si>
    <t>EKAMASYITHAH</t>
  </si>
  <si>
    <t>S-3 ILMU EKONOMI</t>
  </si>
  <si>
    <t>198209152007011004</t>
  </si>
  <si>
    <t>HAMKA A. MARJUNI</t>
  </si>
  <si>
    <t>198710092011012015</t>
  </si>
  <si>
    <t>HERLINA AHMAD</t>
  </si>
  <si>
    <t>PASAKA</t>
  </si>
  <si>
    <t>197610111997032003</t>
  </si>
  <si>
    <t>OCTOVIEN OLLY</t>
  </si>
  <si>
    <t>196412281983071001</t>
  </si>
  <si>
    <t>SYAPRUDIN A MITO</t>
  </si>
  <si>
    <t>198103232006042042</t>
  </si>
  <si>
    <t>ASNIATI</t>
  </si>
  <si>
    <t>198105052014112003</t>
  </si>
  <si>
    <t>HAWANG B. ALI</t>
  </si>
  <si>
    <t>198304202009042003</t>
  </si>
  <si>
    <t>SUSILAWATI P HUMOKOR</t>
  </si>
  <si>
    <t>TUWELEY</t>
  </si>
  <si>
    <t>197209291999031010</t>
  </si>
  <si>
    <t>197608282007012016</t>
  </si>
  <si>
    <t>ADRIANA</t>
  </si>
  <si>
    <t>197408262006042014</t>
  </si>
  <si>
    <t>197709092009061001</t>
  </si>
  <si>
    <t>MASHURIN DAT</t>
  </si>
  <si>
    <t>198902142019032008</t>
  </si>
  <si>
    <t>NURFIRAH</t>
  </si>
  <si>
    <t>S,Pd</t>
  </si>
  <si>
    <t>SAMSUL</t>
  </si>
  <si>
    <t>196904261991122001</t>
  </si>
  <si>
    <t>ARIDAWATI</t>
  </si>
  <si>
    <t>Pengawas Madya</t>
  </si>
  <si>
    <t>197601012006042011</t>
  </si>
  <si>
    <t>APNAN</t>
  </si>
  <si>
    <t>Apt</t>
  </si>
  <si>
    <t>S-1 APOTEKER</t>
  </si>
  <si>
    <t>198308252009042002</t>
  </si>
  <si>
    <t>NADIRA</t>
  </si>
  <si>
    <t>196509141986012002</t>
  </si>
  <si>
    <t>INNEKE JOOLA ELSJE GIROTH</t>
  </si>
  <si>
    <t>A-IV BAHASA INDONESIA</t>
  </si>
  <si>
    <t>196707071992031015</t>
  </si>
  <si>
    <t>NYOMAN SUBAWA</t>
  </si>
  <si>
    <t>196503021993021006</t>
  </si>
  <si>
    <t>MUSTARING</t>
  </si>
  <si>
    <t>197211112014091001</t>
  </si>
  <si>
    <t>MUCHSIN</t>
  </si>
  <si>
    <t>197704292015022001</t>
  </si>
  <si>
    <t>ANITA SUSANTI HARUNA</t>
  </si>
  <si>
    <t>198004072010012013</t>
  </si>
  <si>
    <t>NURWAHIDA</t>
  </si>
  <si>
    <t>197706012003121013</t>
  </si>
  <si>
    <t>SABRAN</t>
  </si>
  <si>
    <t>198401252015022001</t>
  </si>
  <si>
    <t>HILDAYANTI ANWAR</t>
  </si>
  <si>
    <t>197604012008011005</t>
  </si>
  <si>
    <t>NASIR</t>
  </si>
  <si>
    <t>198705312009042001</t>
  </si>
  <si>
    <t>ULFIAH</t>
  </si>
  <si>
    <t>S.Pd., M.Pd.I</t>
  </si>
  <si>
    <t>198207142007012005</t>
  </si>
  <si>
    <t>YOLANDA</t>
  </si>
  <si>
    <t>196604031988032014</t>
  </si>
  <si>
    <t>HAYATI H SABUNGE</t>
  </si>
  <si>
    <t>S.Pd. SD</t>
  </si>
  <si>
    <t>198209042011012004</t>
  </si>
  <si>
    <t>KURNIATI</t>
  </si>
  <si>
    <t>197303152001121005</t>
  </si>
  <si>
    <t>196809022000122003</t>
  </si>
  <si>
    <t>YOHANA SAMPE</t>
  </si>
  <si>
    <t>PAGIMANA</t>
  </si>
  <si>
    <t>196505161989101005</t>
  </si>
  <si>
    <t>MUHAMMAD SYAFEI</t>
  </si>
  <si>
    <t>196712242000122002</t>
  </si>
  <si>
    <t>HASNATANG</t>
  </si>
  <si>
    <t>197306252005012010</t>
  </si>
  <si>
    <t>NENG</t>
  </si>
  <si>
    <t>LOKODOKA</t>
  </si>
  <si>
    <t>198909102017081001</t>
  </si>
  <si>
    <t>ARFIAN</t>
  </si>
  <si>
    <t>198612022006042002</t>
  </si>
  <si>
    <t>SRI EFAH MULIANI</t>
  </si>
  <si>
    <t>SMEA KESEKRETARIATAN</t>
  </si>
  <si>
    <t>198608142014091002</t>
  </si>
  <si>
    <t>JUFRIN AM TAUL</t>
  </si>
  <si>
    <t>198205042014091004</t>
  </si>
  <si>
    <t>HAMSYAH</t>
  </si>
  <si>
    <t>198006262003122007</t>
  </si>
  <si>
    <t>HARTINA</t>
  </si>
  <si>
    <t>197701152010012004</t>
  </si>
  <si>
    <t>RIMIATI</t>
  </si>
  <si>
    <t>196503092006041005</t>
  </si>
  <si>
    <t>TUGIMIN</t>
  </si>
  <si>
    <t>197506062006042023</t>
  </si>
  <si>
    <t>SD Negeri 7 Tolitoli</t>
  </si>
  <si>
    <t>197801062015022001</t>
  </si>
  <si>
    <t>LISDA ANWAR A</t>
  </si>
  <si>
    <t>197609102007011018</t>
  </si>
  <si>
    <t>MUSDI</t>
  </si>
  <si>
    <t>PENGELOLA PASAR</t>
  </si>
  <si>
    <t>196908101994032009</t>
  </si>
  <si>
    <t>INDRAWATI A.M. TURUNGKU</t>
  </si>
  <si>
    <t>Kepala Bagian Tata Usaha</t>
  </si>
  <si>
    <t>198009252014092001</t>
  </si>
  <si>
    <t>ANGRAINI</t>
  </si>
  <si>
    <t>197301022014012001</t>
  </si>
  <si>
    <t>SATRIA LAHADJI</t>
  </si>
  <si>
    <t>197512302007012016</t>
  </si>
  <si>
    <t>NUR DEWI</t>
  </si>
  <si>
    <t>197711112007011009</t>
  </si>
  <si>
    <t>MUSRIO</t>
  </si>
  <si>
    <t>196903072007011034</t>
  </si>
  <si>
    <t>DJEMY SAMBOW</t>
  </si>
  <si>
    <t>199408312020122019</t>
  </si>
  <si>
    <t>HERATI DEWI</t>
  </si>
  <si>
    <t>199610222019032008</t>
  </si>
  <si>
    <t>FITRIANA</t>
  </si>
  <si>
    <t>198111282009031001</t>
  </si>
  <si>
    <t>AFIF</t>
  </si>
  <si>
    <t>196712221988032007</t>
  </si>
  <si>
    <t>ANITA TANGGUL ISOL</t>
  </si>
  <si>
    <t>Kepala Bidang Pelayanan</t>
  </si>
  <si>
    <t>197307272006042024</t>
  </si>
  <si>
    <t>198105122007012011</t>
  </si>
  <si>
    <t>SYARINI</t>
  </si>
  <si>
    <t>198409092009041002</t>
  </si>
  <si>
    <t>SUMARLIN</t>
  </si>
  <si>
    <t>196605152007011027</t>
  </si>
  <si>
    <t>BAHARUDDIN DUDO</t>
  </si>
  <si>
    <t>198604252015021001</t>
  </si>
  <si>
    <t>MOHAMMAD IDHAM</t>
  </si>
  <si>
    <t>197802182002111001</t>
  </si>
  <si>
    <t>ZULFIKAR R PALALLO</t>
  </si>
  <si>
    <t>S.ST.PI</t>
  </si>
  <si>
    <t>S-1 TEKNIK SIPIL PENGAIRAN</t>
  </si>
  <si>
    <t>196610131986022006</t>
  </si>
  <si>
    <t>DJAMALIA S NGGAI</t>
  </si>
  <si>
    <t>SD Negeri 6 Basi</t>
  </si>
  <si>
    <t>197309061993032008</t>
  </si>
  <si>
    <t>NURLAILA</t>
  </si>
  <si>
    <t>196601071986022002</t>
  </si>
  <si>
    <t>SYAMSIAR Y TAUA</t>
  </si>
  <si>
    <t>197810212009042002</t>
  </si>
  <si>
    <t>VIRASANTI</t>
  </si>
  <si>
    <t>199505212019031005</t>
  </si>
  <si>
    <t>M. ASRAR D</t>
  </si>
  <si>
    <t>199706252020121003</t>
  </si>
  <si>
    <t>MUHAMMAD IQRA FAHRUZI</t>
  </si>
  <si>
    <t>196708221993032008</t>
  </si>
  <si>
    <t>HAFSAH L</t>
  </si>
  <si>
    <t>S-1 DAKWAH ISLAM</t>
  </si>
  <si>
    <t>197504272007012014</t>
  </si>
  <si>
    <t>ANNEKE</t>
  </si>
  <si>
    <t>199704242020122020</t>
  </si>
  <si>
    <t>ANDI MUSDALIFAH</t>
  </si>
  <si>
    <t>197211152006042015</t>
  </si>
  <si>
    <t>198411282002122002</t>
  </si>
  <si>
    <t>DELIANA</t>
  </si>
  <si>
    <t>196903111994031009</t>
  </si>
  <si>
    <t>SAMSUH</t>
  </si>
  <si>
    <t>S.Ag., M.Si</t>
  </si>
  <si>
    <t>Kepala Satuan Polisi Pamong Praja</t>
  </si>
  <si>
    <t>198409222008012002</t>
  </si>
  <si>
    <t>Kepala TATA USAHA UPT. DINAS KEPENDUDUKAN DAN PENCATATAN SIPIL WILAYAH II</t>
  </si>
  <si>
    <t>196704301994032014</t>
  </si>
  <si>
    <t>ANEKE JOSEP</t>
  </si>
  <si>
    <t>198409222008012001</t>
  </si>
  <si>
    <t>HARIATI BAHO ALI</t>
  </si>
  <si>
    <t>A. MA</t>
  </si>
  <si>
    <t>198311242014091001</t>
  </si>
  <si>
    <t>UMAR BASIR</t>
  </si>
  <si>
    <t>198511222009042002</t>
  </si>
  <si>
    <t>WIDYA ASTUTI</t>
  </si>
  <si>
    <t>198407082009042001</t>
  </si>
  <si>
    <t>197811272007011009</t>
  </si>
  <si>
    <t>FADLI</t>
  </si>
  <si>
    <t>197803232007012017</t>
  </si>
  <si>
    <t>YUNIARSI WAHID</t>
  </si>
  <si>
    <t>PENGADMINISTRASI KESISWAAN</t>
  </si>
  <si>
    <t>198106152007012008</t>
  </si>
  <si>
    <t>ROSNI</t>
  </si>
  <si>
    <t>199401042019032016</t>
  </si>
  <si>
    <t>FEBRINA MOKODOMPIT</t>
  </si>
  <si>
    <t>KOTAMOBAGU</t>
  </si>
  <si>
    <t>198105252008012014</t>
  </si>
  <si>
    <t>INARDA</t>
  </si>
  <si>
    <t>197404252014112001</t>
  </si>
  <si>
    <t>ANDI MULIANAH</t>
  </si>
  <si>
    <t>ANALIS SUMBER DAYA MANUSIA APARATUR</t>
  </si>
  <si>
    <t>196908042003122002</t>
  </si>
  <si>
    <t>ASNIATI INTAM</t>
  </si>
  <si>
    <t>198103152007011008</t>
  </si>
  <si>
    <t>197009172003121007</t>
  </si>
  <si>
    <t>MASRUDI</t>
  </si>
  <si>
    <t>198412272006042008</t>
  </si>
  <si>
    <t>198210292009041002</t>
  </si>
  <si>
    <t>MOH. ILHAM U. HARUNA</t>
  </si>
  <si>
    <t>198509162011012015</t>
  </si>
  <si>
    <t>ALFIRAH</t>
  </si>
  <si>
    <t>196411161986012004</t>
  </si>
  <si>
    <t>197806032008011010</t>
  </si>
  <si>
    <t>KOLIL</t>
  </si>
  <si>
    <t>MIJEN</t>
  </si>
  <si>
    <t>198608302011012017</t>
  </si>
  <si>
    <t>196807141989032014</t>
  </si>
  <si>
    <t>ASNI K ACHMADI</t>
  </si>
  <si>
    <t>197704202002112001</t>
  </si>
  <si>
    <t>IVARISALA</t>
  </si>
  <si>
    <t>198202082006041018</t>
  </si>
  <si>
    <t>MAR`I</t>
  </si>
  <si>
    <t>196804121989032019</t>
  </si>
  <si>
    <t>SALEHA UMAR LAMATA</t>
  </si>
  <si>
    <t>197404052014092001</t>
  </si>
  <si>
    <t>NURMIATI</t>
  </si>
  <si>
    <t>198410092009042002</t>
  </si>
  <si>
    <t>KARLINA</t>
  </si>
  <si>
    <t>198407252008011003</t>
  </si>
  <si>
    <t>DEDIMIZWAR</t>
  </si>
  <si>
    <t>198205202011012013</t>
  </si>
  <si>
    <t>198309092002112001</t>
  </si>
  <si>
    <t>SUCIANAH</t>
  </si>
  <si>
    <t>197306062000032008</t>
  </si>
  <si>
    <t>SAIDA</t>
  </si>
  <si>
    <t>197606052003121006</t>
  </si>
  <si>
    <t>RASUADIN</t>
  </si>
  <si>
    <t>196709301994082001</t>
  </si>
  <si>
    <t>RUSTINI BAKRI</t>
  </si>
  <si>
    <t>197804022008012021</t>
  </si>
  <si>
    <t>HASNAH</t>
  </si>
  <si>
    <t>196806131999072001</t>
  </si>
  <si>
    <t>OLIANTI H DUNGGIO</t>
  </si>
  <si>
    <t>196710301998031002</t>
  </si>
  <si>
    <t>LAPE-LOPOK</t>
  </si>
  <si>
    <t>197105211997032006</t>
  </si>
  <si>
    <t>UMRAH LUWAS</t>
  </si>
  <si>
    <t>Kepala Sub Bagian Tata Usaha Dan Kepegawaian</t>
  </si>
  <si>
    <t>197903042007011008</t>
  </si>
  <si>
    <t>MARTANTO KURNIAWAN</t>
  </si>
  <si>
    <t>196706291991022001</t>
  </si>
  <si>
    <t>FARITA</t>
  </si>
  <si>
    <t>SMAK</t>
  </si>
  <si>
    <t>197402122002121009</t>
  </si>
  <si>
    <t>RIDWAN S GOBEL</t>
  </si>
  <si>
    <t>197701212007012018</t>
  </si>
  <si>
    <t>MASRIPA</t>
  </si>
  <si>
    <t>SEKOLAH PENYULUH PERTANIAN (SPP)</t>
  </si>
  <si>
    <t>198908182019092001</t>
  </si>
  <si>
    <t>S.Si.Apt</t>
  </si>
  <si>
    <t>196906022014092001</t>
  </si>
  <si>
    <t>S-1 SARJANA ADMINISTRASI</t>
  </si>
  <si>
    <t>197505252005012014</t>
  </si>
  <si>
    <t>NADWA</t>
  </si>
  <si>
    <t>199406262019032033</t>
  </si>
  <si>
    <t>198110212008041001</t>
  </si>
  <si>
    <t>MOHAMMAD IMRAN</t>
  </si>
  <si>
    <t>Kepala UPT Puskesmas Ogodeide</t>
  </si>
  <si>
    <t>197008162005012012</t>
  </si>
  <si>
    <t>ERNIDA SALIM MINU</t>
  </si>
  <si>
    <t>198201202014091001</t>
  </si>
  <si>
    <t>TRI ISWANDI</t>
  </si>
  <si>
    <t>197812222010011008</t>
  </si>
  <si>
    <t>ENDANG</t>
  </si>
  <si>
    <t>197109032009042001</t>
  </si>
  <si>
    <t>ISRAENI WAGE SEPTRIJIWATI</t>
  </si>
  <si>
    <t>197902152014111002</t>
  </si>
  <si>
    <t>SYAHRUDDIN</t>
  </si>
  <si>
    <t>198409092010011018</t>
  </si>
  <si>
    <t>MOHAMMAD REZA</t>
  </si>
  <si>
    <t>197810052008012016</t>
  </si>
  <si>
    <t>RUSNIDA</t>
  </si>
  <si>
    <t>198307032014091001</t>
  </si>
  <si>
    <t>S-1 ILMU EKONOMI MANAJEMEN SDM</t>
  </si>
  <si>
    <t>196704181994121002</t>
  </si>
  <si>
    <t>DWI SURYONO</t>
  </si>
  <si>
    <t>WONOSOBO</t>
  </si>
  <si>
    <t>197903152008012011</t>
  </si>
  <si>
    <t>RITA YUNINGSIH</t>
  </si>
  <si>
    <t>197907012006042034</t>
  </si>
  <si>
    <t>RAHMATANG</t>
  </si>
  <si>
    <t>196902222002111001</t>
  </si>
  <si>
    <t>MASGUL</t>
  </si>
  <si>
    <t>197807052009041001</t>
  </si>
  <si>
    <t>198506172014092001</t>
  </si>
  <si>
    <t>MUHARNI</t>
  </si>
  <si>
    <t>196701011988032026</t>
  </si>
  <si>
    <t>DAHLIANA SYAMSUDIN TAIM</t>
  </si>
  <si>
    <t>198405232009042004</t>
  </si>
  <si>
    <t>DHARMAWATI ARIFIN</t>
  </si>
  <si>
    <t>197706192003122009</t>
  </si>
  <si>
    <t>MISNAWATY H. BATJO</t>
  </si>
  <si>
    <t>198407162011011006</t>
  </si>
  <si>
    <t>197606142008041001</t>
  </si>
  <si>
    <t>MOHAMMAD SOPHIAN</t>
  </si>
  <si>
    <t>198406072010011015</t>
  </si>
  <si>
    <t>TEGUH BONDAN WIRATNO</t>
  </si>
  <si>
    <t>197711092010011011</t>
  </si>
  <si>
    <t>198012132003122004</t>
  </si>
  <si>
    <t>KAMELIA</t>
  </si>
  <si>
    <t>198103072014092003</t>
  </si>
  <si>
    <t>SRY WAHYUNI</t>
  </si>
  <si>
    <t>198103072014092002</t>
  </si>
  <si>
    <t>INRIANI</t>
  </si>
  <si>
    <t>198303072009042002</t>
  </si>
  <si>
    <t>SINTA AMELIA</t>
  </si>
  <si>
    <t>D-IV BIDAN PENDIDIK</t>
  </si>
  <si>
    <t>196501211988031011</t>
  </si>
  <si>
    <t>SUBAGYO</t>
  </si>
  <si>
    <t>PATI</t>
  </si>
  <si>
    <t>198706102011012011</t>
  </si>
  <si>
    <t>ASRIANTI</t>
  </si>
  <si>
    <t>197808092007011012</t>
  </si>
  <si>
    <t>KUSNADI</t>
  </si>
  <si>
    <t>198104072010012009</t>
  </si>
  <si>
    <t>HAZTATI ZAIN</t>
  </si>
  <si>
    <t>MARAWI</t>
  </si>
  <si>
    <t>199306012020121006</t>
  </si>
  <si>
    <t>MOH. SYAMZUL</t>
  </si>
  <si>
    <t>196909171997031006</t>
  </si>
  <si>
    <t>MOH NASIR HI HASAN DG MARUMU</t>
  </si>
  <si>
    <t>S.Pt .S.IP.M.Si</t>
  </si>
  <si>
    <t>Kepala Dinas Perkebunan Dan Peternakan</t>
  </si>
  <si>
    <t>198503202010012033</t>
  </si>
  <si>
    <t>KUSDIYAH RINI</t>
  </si>
  <si>
    <t>197801012009041001</t>
  </si>
  <si>
    <t>SUPRIYANTO</t>
  </si>
  <si>
    <t>PENGELOLA BAHAN DAN DATA PENYUSUNAN ANGGARAN</t>
  </si>
  <si>
    <t>D-III MANAJEMEN INFORMATIKA</t>
  </si>
  <si>
    <t>197706292007012010</t>
  </si>
  <si>
    <t>YULIDARNY</t>
  </si>
  <si>
    <t>197508082003121009</t>
  </si>
  <si>
    <t>SUHARJO K ABD SAMAD</t>
  </si>
  <si>
    <t>S-1/A-IV PMP DAN KEWARGANEGARAAN</t>
  </si>
  <si>
    <t>198207122009041002</t>
  </si>
  <si>
    <t>ADIANSYAH</t>
  </si>
  <si>
    <t>197105152014111003</t>
  </si>
  <si>
    <t>AMIR MUSTAM</t>
  </si>
  <si>
    <t>SMA ILMU-ILMU SOSIAL</t>
  </si>
  <si>
    <t>198404062010012025</t>
  </si>
  <si>
    <t>FIRA HAJENG DUHITA</t>
  </si>
  <si>
    <t>S.Psi,M.PSi</t>
  </si>
  <si>
    <t>KONSELOR</t>
  </si>
  <si>
    <t>198207102009042001</t>
  </si>
  <si>
    <t>SUTRI ATMANINGSIH</t>
  </si>
  <si>
    <t>197609112006041010</t>
  </si>
  <si>
    <t>EDY</t>
  </si>
  <si>
    <t>Lurah Tambun</t>
  </si>
  <si>
    <t>199803072020122007</t>
  </si>
  <si>
    <t>YULIANA SUHERI</t>
  </si>
  <si>
    <t>198309272014112002</t>
  </si>
  <si>
    <t>196612132006042006</t>
  </si>
  <si>
    <t>SITI HAJAR HI B RAUF</t>
  </si>
  <si>
    <t>197002122014092002</t>
  </si>
  <si>
    <t>NURMILI LAHAJI</t>
  </si>
  <si>
    <t>198205022015022001</t>
  </si>
  <si>
    <t>ST NAISYAH</t>
  </si>
  <si>
    <t>198406072006042012</t>
  </si>
  <si>
    <t>196603092006041008</t>
  </si>
  <si>
    <t>SUGIYONO</t>
  </si>
  <si>
    <t>S-1 MATEMATIKA</t>
  </si>
  <si>
    <t>199406152020122022</t>
  </si>
  <si>
    <t>SITI RAHMA</t>
  </si>
  <si>
    <t>197304292014112001</t>
  </si>
  <si>
    <t>MASITA M NUSURA</t>
  </si>
  <si>
    <t>198009152006042034</t>
  </si>
  <si>
    <t>AMINAH</t>
  </si>
  <si>
    <t>198605102015022001</t>
  </si>
  <si>
    <t>RAHMIAH</t>
  </si>
  <si>
    <t>198309092005011003</t>
  </si>
  <si>
    <t>EFRI Y PATTAJANI</t>
  </si>
  <si>
    <t>SH.,MH</t>
  </si>
  <si>
    <t>Kepala UPT. PASAR DINAS PERDAGANGAN</t>
  </si>
  <si>
    <t>S-2 HUKUM</t>
  </si>
  <si>
    <t>198201062008012009</t>
  </si>
  <si>
    <t>MULIANA HATTA</t>
  </si>
  <si>
    <t>198307272008012010</t>
  </si>
  <si>
    <t>SANAWIYA</t>
  </si>
  <si>
    <t>PENGELOLA REALISASI LAPORAN PENERIMAAN RETRIBUSI DAERAH</t>
  </si>
  <si>
    <t>196707171994031010</t>
  </si>
  <si>
    <t>SUDARMAN BAHARUDDIN MAHMUD</t>
  </si>
  <si>
    <t>S-1 EKONOMI DAN PERDAGANGAN INTERNASIONAL</t>
  </si>
  <si>
    <t>196810161990082001</t>
  </si>
  <si>
    <t>MARYAM RAHMAN SAMIUN</t>
  </si>
  <si>
    <t>198301082009042001</t>
  </si>
  <si>
    <t>YUYUN WAHYUNI</t>
  </si>
  <si>
    <t>196808072014091002</t>
  </si>
  <si>
    <t>SUPOMO</t>
  </si>
  <si>
    <t>198309072014092002</t>
  </si>
  <si>
    <t>ALMAIDAH</t>
  </si>
  <si>
    <t>197302102010011008</t>
  </si>
  <si>
    <t>ASNUR</t>
  </si>
  <si>
    <t>199004012011012004</t>
  </si>
  <si>
    <t>ARNI</t>
  </si>
  <si>
    <t>197809092009042001</t>
  </si>
  <si>
    <t>196901081989022001</t>
  </si>
  <si>
    <t>MASPAWATI</t>
  </si>
  <si>
    <t>196909281998032003</t>
  </si>
  <si>
    <t>198907112020121006</t>
  </si>
  <si>
    <t>SAHRUL</t>
  </si>
  <si>
    <t>ROSMAN J ULO</t>
  </si>
  <si>
    <t>198503052009041003</t>
  </si>
  <si>
    <t>HALIK</t>
  </si>
  <si>
    <t>PENGAWAS KETRANSMIGRASIAN</t>
  </si>
  <si>
    <t>198503032009042001</t>
  </si>
  <si>
    <t>MARTINA</t>
  </si>
  <si>
    <t>197404282005011008</t>
  </si>
  <si>
    <t>IRSAD</t>
  </si>
  <si>
    <t>S-1 BAHASA INGGRIS</t>
  </si>
  <si>
    <t>198310102005012015</t>
  </si>
  <si>
    <t>SAHRIRA ABD RAHMAN</t>
  </si>
  <si>
    <t>197508102006042033</t>
  </si>
  <si>
    <t>ROSNIDA</t>
  </si>
  <si>
    <t>198311102010012029</t>
  </si>
  <si>
    <t>MAWARDA</t>
  </si>
  <si>
    <t>S.Pd,M.PD</t>
  </si>
  <si>
    <t>196910292002112001</t>
  </si>
  <si>
    <t>UMIRAH P SOLEMAN</t>
  </si>
  <si>
    <t>S-1/A-IV PENDIDIKAN IPS</t>
  </si>
  <si>
    <t>198503192010012009</t>
  </si>
  <si>
    <t>SHERIWATI</t>
  </si>
  <si>
    <t>S-1 KESMAS EPIDEMIOLOGI</t>
  </si>
  <si>
    <t>197102281996031005</t>
  </si>
  <si>
    <t>BONEWASO M DG PATANGNGA</t>
  </si>
  <si>
    <t>198406222005012002</t>
  </si>
  <si>
    <t>HADRATI</t>
  </si>
  <si>
    <t>197312022009041001</t>
  </si>
  <si>
    <t>SUNARDI</t>
  </si>
  <si>
    <t>199203122019032016</t>
  </si>
  <si>
    <t>S.T.P</t>
  </si>
  <si>
    <t>S-1 TEKNOLOGI INDUSTRI PERTANIAN</t>
  </si>
  <si>
    <t>198104242014092003</t>
  </si>
  <si>
    <t>HAMELIYAH</t>
  </si>
  <si>
    <t>197004192006041004</t>
  </si>
  <si>
    <t>SALMIN</t>
  </si>
  <si>
    <t>197809052005012012</t>
  </si>
  <si>
    <t>RAHMATIA</t>
  </si>
  <si>
    <t>198604022010012021</t>
  </si>
  <si>
    <t>RIENA</t>
  </si>
  <si>
    <t>197105182002111001</t>
  </si>
  <si>
    <t>LUKMAN GAIB</t>
  </si>
  <si>
    <t>198511232014111001</t>
  </si>
  <si>
    <t>196703062003121005</t>
  </si>
  <si>
    <t>GUNAWAN</t>
  </si>
  <si>
    <t>Kepala UPT. METROLOGI DINAS PERDAGANGAN</t>
  </si>
  <si>
    <t>198603142020121003</t>
  </si>
  <si>
    <t>197906252007012009</t>
  </si>
  <si>
    <t>ERMI</t>
  </si>
  <si>
    <t>AKADEMI KEBIDANAN</t>
  </si>
  <si>
    <t>198103122008011006</t>
  </si>
  <si>
    <t>MUHTAR</t>
  </si>
  <si>
    <t>198305312007011004</t>
  </si>
  <si>
    <t>BURHANUDDIN</t>
  </si>
  <si>
    <t>197407071993032004</t>
  </si>
  <si>
    <t>SULBIAH</t>
  </si>
  <si>
    <t>SIDOAN</t>
  </si>
  <si>
    <t>198211212015021001</t>
  </si>
  <si>
    <t>SMK</t>
  </si>
  <si>
    <t>198708132019031014</t>
  </si>
  <si>
    <t>TAUFIK</t>
  </si>
  <si>
    <t>S-1 PENDIDIKAN BAHASA SASTRA INDONESIA DAN DAERAH</t>
  </si>
  <si>
    <t>196909281992032003</t>
  </si>
  <si>
    <t>ALTJE MORENG KINSALE</t>
  </si>
  <si>
    <t>198403202014092001</t>
  </si>
  <si>
    <t>MULIA A. BINHUAT</t>
  </si>
  <si>
    <t>198005022007011015</t>
  </si>
  <si>
    <t>MUHAMMAD NUR</t>
  </si>
  <si>
    <t>198901282010012010</t>
  </si>
  <si>
    <t>NURUL PAUSI EMELIA ABDULLAH</t>
  </si>
  <si>
    <t>NABIRE</t>
  </si>
  <si>
    <t>S-1 SARJANA SAINS</t>
  </si>
  <si>
    <t>197407041997031006</t>
  </si>
  <si>
    <t>SIMPU</t>
  </si>
  <si>
    <t>197905152011011006</t>
  </si>
  <si>
    <t>MASRI BURHANUDDIN S</t>
  </si>
  <si>
    <t>198407252005012003</t>
  </si>
  <si>
    <t>196902101999071001</t>
  </si>
  <si>
    <t>I WAYAN ARMIADA</t>
  </si>
  <si>
    <t>196506162006041008</t>
  </si>
  <si>
    <t>MOHAMMAD RUM</t>
  </si>
  <si>
    <t>196706251988031010</t>
  </si>
  <si>
    <t>199508012020122014</t>
  </si>
  <si>
    <t>DELVIN INDAYANI SUBROTO</t>
  </si>
  <si>
    <t>198207182007012006</t>
  </si>
  <si>
    <t>NURNANINGSIH</t>
  </si>
  <si>
    <t>198202252008011006</t>
  </si>
  <si>
    <t>RAHLI</t>
  </si>
  <si>
    <t>198211102005012011</t>
  </si>
  <si>
    <t>199006022019032021</t>
  </si>
  <si>
    <t>197710272010011010</t>
  </si>
  <si>
    <t>196710131992031010</t>
  </si>
  <si>
    <t>ABDUL GANI T HI UKUM</t>
  </si>
  <si>
    <t>196709242015021001</t>
  </si>
  <si>
    <t>MOHAMMAD RIDWAN AYUB ISMAIL</t>
  </si>
  <si>
    <t>196603201990032007</t>
  </si>
  <si>
    <t>JUMMARDIANA</t>
  </si>
  <si>
    <t>D-II/A-II BAHASA DAN SASTRA INGGRIS</t>
  </si>
  <si>
    <t>198405072008012004</t>
  </si>
  <si>
    <t>LISNA</t>
  </si>
  <si>
    <t>198411262010012024</t>
  </si>
  <si>
    <t>NUR ASTUTY</t>
  </si>
  <si>
    <t>198505092009042001</t>
  </si>
  <si>
    <t>S-1 KEMASYARAKATAN EPIDEMICOLOGY</t>
  </si>
  <si>
    <t>196601051988032019</t>
  </si>
  <si>
    <t>NI MADE SUNIASIH</t>
  </si>
  <si>
    <t>197109201998011001</t>
  </si>
  <si>
    <t>ELIAS KARANGAN</t>
  </si>
  <si>
    <t>198402212010012017</t>
  </si>
  <si>
    <t>FEBRIANY ASTIN YESTI</t>
  </si>
  <si>
    <t>198604232009042002</t>
  </si>
  <si>
    <t>197412102000032005</t>
  </si>
  <si>
    <t>D-III KESEHATAN GIZI</t>
  </si>
  <si>
    <t>197206012002111001</t>
  </si>
  <si>
    <t>MUKTI</t>
  </si>
  <si>
    <t>S-1 TEKNOLOGI TAMBANG EKSPLORASI</t>
  </si>
  <si>
    <t>198010192006041016</t>
  </si>
  <si>
    <t>KHALID</t>
  </si>
  <si>
    <t>197005031992031005</t>
  </si>
  <si>
    <t>RUSDIN A. LASANDRANG</t>
  </si>
  <si>
    <t>Kepala Bidang Perikanan Budidaya</t>
  </si>
  <si>
    <t>197004291997032002</t>
  </si>
  <si>
    <t>SUNARMI</t>
  </si>
  <si>
    <t>197404242000122005</t>
  </si>
  <si>
    <t>ASTIN ASIS</t>
  </si>
  <si>
    <t>198205062014092003</t>
  </si>
  <si>
    <t>196904122009061005</t>
  </si>
  <si>
    <t>PAISAL</t>
  </si>
  <si>
    <t>197705082009042001</t>
  </si>
  <si>
    <t>SRIHAYATI</t>
  </si>
  <si>
    <t>196707071999021001</t>
  </si>
  <si>
    <t>197905162014092001</t>
  </si>
  <si>
    <t>199311222020121006</t>
  </si>
  <si>
    <t>RIAN MICHEL TOSINDE</t>
  </si>
  <si>
    <t>197407171998031005</t>
  </si>
  <si>
    <t>MOHAMAD SADLI</t>
  </si>
  <si>
    <t>198702082019031004</t>
  </si>
  <si>
    <t>BUDI LACADO</t>
  </si>
  <si>
    <t>199607162020121004</t>
  </si>
  <si>
    <t>MUHAMMAD MAKFUD</t>
  </si>
  <si>
    <t>198607032014112002</t>
  </si>
  <si>
    <t>SURYANITA</t>
  </si>
  <si>
    <t>S-1 PEMBANGUNAN</t>
  </si>
  <si>
    <t>198608212010012023</t>
  </si>
  <si>
    <t>197902142014092002</t>
  </si>
  <si>
    <t>197411182002112001</t>
  </si>
  <si>
    <t>HERTI</t>
  </si>
  <si>
    <t>197907052014112003</t>
  </si>
  <si>
    <t>MARINI</t>
  </si>
  <si>
    <t>197506292009042001</t>
  </si>
  <si>
    <t>YUNITA NASIR</t>
  </si>
  <si>
    <t>197009042006041008</t>
  </si>
  <si>
    <t>SAHDIN</t>
  </si>
  <si>
    <t>197110201992031006</t>
  </si>
  <si>
    <t>MOHAMMAD IHSAN</t>
  </si>
  <si>
    <t>Perawat Gigi Penyelia</t>
  </si>
  <si>
    <t>SEKOLAH PENGATUR RAWAT GIGI</t>
  </si>
  <si>
    <t>197811102006042025</t>
  </si>
  <si>
    <t>PATRIANA KOMBONG TULAK</t>
  </si>
  <si>
    <t>S Pd</t>
  </si>
  <si>
    <t>MAKALE</t>
  </si>
  <si>
    <t>196901011993032018</t>
  </si>
  <si>
    <t>YUNINGSI I BANDUNG</t>
  </si>
  <si>
    <t>197711131998031004</t>
  </si>
  <si>
    <t>A.Md.AK</t>
  </si>
  <si>
    <t>198503052010011024</t>
  </si>
  <si>
    <t>SAPRUDIN</t>
  </si>
  <si>
    <t>197006191999031006</t>
  </si>
  <si>
    <t>MUHAMMAD ALI</t>
  </si>
  <si>
    <t>197803202003121004</t>
  </si>
  <si>
    <t>HENDRAWAN</t>
  </si>
  <si>
    <t>S-2 MAGISTER MANAJEMEN SDM</t>
  </si>
  <si>
    <t>197810241999032005</t>
  </si>
  <si>
    <t>198312112008012004</t>
  </si>
  <si>
    <t>ASRIAH</t>
  </si>
  <si>
    <t>196911101997071001</t>
  </si>
  <si>
    <t>ABDURAHIM H T MUSA</t>
  </si>
  <si>
    <t>198305232014092004</t>
  </si>
  <si>
    <t>HERAWATY M</t>
  </si>
  <si>
    <t>198505252009041002</t>
  </si>
  <si>
    <t>DARWANDI MA`ASI</t>
  </si>
  <si>
    <t>197004232007011015</t>
  </si>
  <si>
    <t>198309282005012007</t>
  </si>
  <si>
    <t>DAHNIAR MUHIDIN</t>
  </si>
  <si>
    <t>199102152019031006</t>
  </si>
  <si>
    <t>198205132010011011</t>
  </si>
  <si>
    <t>MUHAMMAD TEFRI N.K</t>
  </si>
  <si>
    <t>199012262011011001</t>
  </si>
  <si>
    <t>NURAHMAD</t>
  </si>
  <si>
    <t>197207142000122002</t>
  </si>
  <si>
    <t>ASMINI H ABD KARIM</t>
  </si>
  <si>
    <t>S-1 MIPA FISIKA</t>
  </si>
  <si>
    <t>196709042007011023</t>
  </si>
  <si>
    <t>ANWAR J. PALIBA</t>
  </si>
  <si>
    <t>198509282009042002</t>
  </si>
  <si>
    <t>ANDI NIRMALA SARI</t>
  </si>
  <si>
    <t>197301292006041010</t>
  </si>
  <si>
    <t>HAERUL</t>
  </si>
  <si>
    <t>197703232002111001</t>
  </si>
  <si>
    <t>YUNAIDI PATUBA TAMBING</t>
  </si>
  <si>
    <t>198311262014092001</t>
  </si>
  <si>
    <t>SRIYANTI</t>
  </si>
  <si>
    <t>198104292014111001</t>
  </si>
  <si>
    <t>ERIK HAM</t>
  </si>
  <si>
    <t>198304082008012009</t>
  </si>
  <si>
    <t>MUSFIRA</t>
  </si>
  <si>
    <t>198304102009041002</t>
  </si>
  <si>
    <t>SAHABUDIN</t>
  </si>
  <si>
    <t>198308142008012005</t>
  </si>
  <si>
    <t>ARNYTA</t>
  </si>
  <si>
    <t>PENGELOLA ANGGARAN</t>
  </si>
  <si>
    <t>197408122010012006</t>
  </si>
  <si>
    <t>ZOHRA RASYID</t>
  </si>
  <si>
    <t>198301062008012008</t>
  </si>
  <si>
    <t>196802031993031014</t>
  </si>
  <si>
    <t>HAERUDDIN</t>
  </si>
  <si>
    <t>197606032011011004</t>
  </si>
  <si>
    <t>DARWONO</t>
  </si>
  <si>
    <t>198503242009042001</t>
  </si>
  <si>
    <t>197307242007011016</t>
  </si>
  <si>
    <t>SUDARJONO AL. DAY</t>
  </si>
  <si>
    <t>196912151998031007</t>
  </si>
  <si>
    <t>IRWAN MOH TAHIR</t>
  </si>
  <si>
    <t>198404032011012011</t>
  </si>
  <si>
    <t>196707191991031008</t>
  </si>
  <si>
    <t>RUSTAM Y LOLONG</t>
  </si>
  <si>
    <t>UNA - UNA</t>
  </si>
  <si>
    <t>197408162006041010</t>
  </si>
  <si>
    <t>IRHAM</t>
  </si>
  <si>
    <t>S-1 BIOLOGI</t>
  </si>
  <si>
    <t>197902022009042001</t>
  </si>
  <si>
    <t>ROSITA</t>
  </si>
  <si>
    <t>PENYUSUN RENCANA KEBUTUHAN SARANA DAN PRASARANA</t>
  </si>
  <si>
    <t>197401092005011009</t>
  </si>
  <si>
    <t>FAIZAL HAMU</t>
  </si>
  <si>
    <t>STM PENGERJAAN LOGAM</t>
  </si>
  <si>
    <t>198008202002112001</t>
  </si>
  <si>
    <t>NURSTIANI BANTILAN</t>
  </si>
  <si>
    <t>197510152006042004</t>
  </si>
  <si>
    <t>ASTRI IVO</t>
  </si>
  <si>
    <t>PRANATA LAPORAN KEUANGAN</t>
  </si>
  <si>
    <t>198310302010011007</t>
  </si>
  <si>
    <t>SYUJITO</t>
  </si>
  <si>
    <t>198108152014091001</t>
  </si>
  <si>
    <t>FADRI</t>
  </si>
  <si>
    <t>196805032015022001</t>
  </si>
  <si>
    <t>SAMSINAR</t>
  </si>
  <si>
    <t>KUTAI KARTANEGARA</t>
  </si>
  <si>
    <t>196701112006041004</t>
  </si>
  <si>
    <t>ALI</t>
  </si>
  <si>
    <t>197611072015022001</t>
  </si>
  <si>
    <t>197903082007011013</t>
  </si>
  <si>
    <t>MOH. HASTAMAN SOESANTO</t>
  </si>
  <si>
    <t>197707122006041016</t>
  </si>
  <si>
    <t>ARSYAD RAUKANG</t>
  </si>
  <si>
    <t>197810212014092002</t>
  </si>
  <si>
    <t>SURIYANTI LAPADARA</t>
  </si>
  <si>
    <t>196910272001071001</t>
  </si>
  <si>
    <t>MUHAMMAD YASIN</t>
  </si>
  <si>
    <t>198311152008012004</t>
  </si>
  <si>
    <t>MISBA A. MUHIDDIN</t>
  </si>
  <si>
    <t>199205212020122007</t>
  </si>
  <si>
    <t>UTAMI KARUNIAWATI</t>
  </si>
  <si>
    <t>S-1 EPIDEMIOLOGI KESEHATAN</t>
  </si>
  <si>
    <t>198404252008012002</t>
  </si>
  <si>
    <t>YUNITA MS. GOBEL</t>
  </si>
  <si>
    <t>199210022019032022</t>
  </si>
  <si>
    <t>199408302019032014</t>
  </si>
  <si>
    <t>ANISA ANAS ABDUH</t>
  </si>
  <si>
    <t>197409062009061001</t>
  </si>
  <si>
    <t>A S L A N</t>
  </si>
  <si>
    <t>196603271988031009</t>
  </si>
  <si>
    <t>I WAYAN SUDIARTA</t>
  </si>
  <si>
    <t>199005202019032016</t>
  </si>
  <si>
    <t>SARTIKA</t>
  </si>
  <si>
    <t>S-1 TEKNIK LINGKUNGAN</t>
  </si>
  <si>
    <t>198110022008011015</t>
  </si>
  <si>
    <t>197202282014092001</t>
  </si>
  <si>
    <t>SY ALIYAH</t>
  </si>
  <si>
    <t>197006261995041001</t>
  </si>
  <si>
    <t>MOHAMMAD YUNUS BANTILAN</t>
  </si>
  <si>
    <t>197304192007012009</t>
  </si>
  <si>
    <t>ELFRIATI</t>
  </si>
  <si>
    <t>196812202007012024</t>
  </si>
  <si>
    <t>SARIPA HUNTA</t>
  </si>
  <si>
    <t>D-II PENDIDIKAN BAHASA INGGRIS</t>
  </si>
  <si>
    <t>196905121989101001</t>
  </si>
  <si>
    <t>MEISAK DANIEL PAULUS TOMBOKAN</t>
  </si>
  <si>
    <t>196807121992031017</t>
  </si>
  <si>
    <t>SYAHRUDIN</t>
  </si>
  <si>
    <t>S,PD</t>
  </si>
  <si>
    <t>198803122017082001</t>
  </si>
  <si>
    <t>RINA</t>
  </si>
  <si>
    <t>196806201994032013</t>
  </si>
  <si>
    <t>196602071994121002</t>
  </si>
  <si>
    <t>196512041992112001</t>
  </si>
  <si>
    <t>NISMA TARANG</t>
  </si>
  <si>
    <t>BALIKPAPAN</t>
  </si>
  <si>
    <t>196612012014112001</t>
  </si>
  <si>
    <t>ROSLIANA</t>
  </si>
  <si>
    <t>196711172006042006</t>
  </si>
  <si>
    <t>SNOVIA</t>
  </si>
  <si>
    <t>197909252014112001</t>
  </si>
  <si>
    <t>PENGADMINISTRASI KEPENDUDUKAN</t>
  </si>
  <si>
    <t>D-III SEKRETARIS</t>
  </si>
  <si>
    <t>198404082014091002</t>
  </si>
  <si>
    <t>HENDRA T. AHMAD</t>
  </si>
  <si>
    <t>198404082014091001</t>
  </si>
  <si>
    <t>S-1 MANAGEMEN</t>
  </si>
  <si>
    <t>198105172010011025</t>
  </si>
  <si>
    <t>ANDRI WIDIANTO</t>
  </si>
  <si>
    <t>SRAGEN</t>
  </si>
  <si>
    <t>196611181992032008</t>
  </si>
  <si>
    <t>SRI SURYANI A RAHIM</t>
  </si>
  <si>
    <t>197809012008042002</t>
  </si>
  <si>
    <t>KAROLIN KEKASEH</t>
  </si>
  <si>
    <t>A.MD.KEP</t>
  </si>
  <si>
    <t>197507202007011016</t>
  </si>
  <si>
    <t>SUNARYO</t>
  </si>
  <si>
    <t>198005192009042004</t>
  </si>
  <si>
    <t>HASNAENI</t>
  </si>
  <si>
    <t>197610112005011007</t>
  </si>
  <si>
    <t>198601042009042001</t>
  </si>
  <si>
    <t>ELLYS</t>
  </si>
  <si>
    <t>196808122005011014</t>
  </si>
  <si>
    <t>MULIONO A HI BANDI</t>
  </si>
  <si>
    <t>197805122007011017</t>
  </si>
  <si>
    <t>AHMAD MUJAHID</t>
  </si>
  <si>
    <t>197403112008011008</t>
  </si>
  <si>
    <t>SUARDIN HAMID SAMIA</t>
  </si>
  <si>
    <t>S.Pt., M Si</t>
  </si>
  <si>
    <t>198507202009012004</t>
  </si>
  <si>
    <t>YULIANTY</t>
  </si>
  <si>
    <t>S.S.T.Keb</t>
  </si>
  <si>
    <t>197507192007011018</t>
  </si>
  <si>
    <t>MOHAMMAD FADLI</t>
  </si>
  <si>
    <t>197812272014092002</t>
  </si>
  <si>
    <t>NUR AZIZAH</t>
  </si>
  <si>
    <t>DOLO</t>
  </si>
  <si>
    <t>197501122002111001</t>
  </si>
  <si>
    <t>DODI DJUNAEDI NASIR</t>
  </si>
  <si>
    <t>BALI</t>
  </si>
  <si>
    <t>199109042019032015</t>
  </si>
  <si>
    <t>SITTI HARYANTI J SUE</t>
  </si>
  <si>
    <t>197302161997072001</t>
  </si>
  <si>
    <t>MASNIAR</t>
  </si>
  <si>
    <t>198305092003122002</t>
  </si>
  <si>
    <t>RIDAYANI</t>
  </si>
  <si>
    <t>197310021995032002</t>
  </si>
  <si>
    <t>SABARITA</t>
  </si>
  <si>
    <t>KARO</t>
  </si>
  <si>
    <t>198404182008042003</t>
  </si>
  <si>
    <t>NUR ANRIANI MUALIM</t>
  </si>
  <si>
    <t>198001302014112003</t>
  </si>
  <si>
    <t>MUSLIKA</t>
  </si>
  <si>
    <t>MALANG</t>
  </si>
  <si>
    <t>198709102017042006</t>
  </si>
  <si>
    <t>SISKAWATI</t>
  </si>
  <si>
    <t>198409142006042004</t>
  </si>
  <si>
    <t>JUMRIANI</t>
  </si>
  <si>
    <t>197211052006041014</t>
  </si>
  <si>
    <t>KUSPRI HANTONO</t>
  </si>
  <si>
    <t>196810172002112001</t>
  </si>
  <si>
    <t>197910182015021001</t>
  </si>
  <si>
    <t>PENGOLAH DATA INFORMASI PERTANIAN</t>
  </si>
  <si>
    <t>198205062015022001</t>
  </si>
  <si>
    <t>RISDAWATY</t>
  </si>
  <si>
    <t>197604122010011021</t>
  </si>
  <si>
    <t>AMBO MASSE</t>
  </si>
  <si>
    <t>PETUGAS PERPUSTAKAAN</t>
  </si>
  <si>
    <t>197302242015022001</t>
  </si>
  <si>
    <t>FAIZAH</t>
  </si>
  <si>
    <t>196803121998032002</t>
  </si>
  <si>
    <t>HIDAYAT</t>
  </si>
  <si>
    <t>198006022008011009</t>
  </si>
  <si>
    <t>MUSTAFA</t>
  </si>
  <si>
    <t>198006022008011008</t>
  </si>
  <si>
    <t>MUH. FADLI</t>
  </si>
  <si>
    <t>197606302009042001</t>
  </si>
  <si>
    <t>ALMAIDA</t>
  </si>
  <si>
    <t>198211102015022001</t>
  </si>
  <si>
    <t>JAMILA AR. DAUATI</t>
  </si>
  <si>
    <t>198504162019031007</t>
  </si>
  <si>
    <t>MOH. ABZAH</t>
  </si>
  <si>
    <t>196709031994021004</t>
  </si>
  <si>
    <t>MUSDAR ABDUL GANI</t>
  </si>
  <si>
    <t>Kepala Bidang Politik Dalam Negeri</t>
  </si>
  <si>
    <t>Bidang Politik Dalam Negeri</t>
  </si>
  <si>
    <t>S-1 AGAMA SASTRA ARAB</t>
  </si>
  <si>
    <t>198704042006042003</t>
  </si>
  <si>
    <t>SRI MAHDALENA ACHMAD</t>
  </si>
  <si>
    <t>197702222010011013</t>
  </si>
  <si>
    <t>ANDY CELLA M</t>
  </si>
  <si>
    <t>198506102009042003</t>
  </si>
  <si>
    <t>FITRIANI YUNITA</t>
  </si>
  <si>
    <t>198506102009042002</t>
  </si>
  <si>
    <t>197401092009012001</t>
  </si>
  <si>
    <t>MASITA TOTANAN</t>
  </si>
  <si>
    <t>197008212000121002</t>
  </si>
  <si>
    <t>AGUSALIM A. BOTINGIN</t>
  </si>
  <si>
    <t>SD Negeri 2 Basi</t>
  </si>
  <si>
    <t>197804232014111001</t>
  </si>
  <si>
    <t>197901032006041015</t>
  </si>
  <si>
    <t>MOHAMMAD TAYEB</t>
  </si>
  <si>
    <t>198505172019032013</t>
  </si>
  <si>
    <t>DARLIAH</t>
  </si>
  <si>
    <t>198312132005012005</t>
  </si>
  <si>
    <t>199102102019071001</t>
  </si>
  <si>
    <t>ROMY</t>
  </si>
  <si>
    <t>198006182005012016</t>
  </si>
  <si>
    <t>SAMRIAH</t>
  </si>
  <si>
    <t>196812311993032037</t>
  </si>
  <si>
    <t>HERWANAH</t>
  </si>
  <si>
    <t>198211222007011008</t>
  </si>
  <si>
    <t>NORMAN NORODOM</t>
  </si>
  <si>
    <t>RATAHAN</t>
  </si>
  <si>
    <t>198701012014111001</t>
  </si>
  <si>
    <t>MOH. IKHSAN</t>
  </si>
  <si>
    <t>PENGADMINISTRASI PENGAMANAN DAN PERLINDUNGAN AKSES PASAR</t>
  </si>
  <si>
    <t>198512132009042001</t>
  </si>
  <si>
    <t>ADEFITRININGSIH</t>
  </si>
  <si>
    <t>197205172003122006</t>
  </si>
  <si>
    <t>197905272009041001</t>
  </si>
  <si>
    <t>YUSFAN</t>
  </si>
  <si>
    <t>197006132007011017</t>
  </si>
  <si>
    <t>HASBI GULILING</t>
  </si>
  <si>
    <t>S.Sos,MM</t>
  </si>
  <si>
    <t>198801182010011004</t>
  </si>
  <si>
    <t>HARMAN</t>
  </si>
  <si>
    <t>KAPAS</t>
  </si>
  <si>
    <t>196911032007012021</t>
  </si>
  <si>
    <t>SRI YUDAWATI SULSIAH H. MUHAMMAD SYARIEF</t>
  </si>
  <si>
    <t>197109051998082001</t>
  </si>
  <si>
    <t>MARDHIATI</t>
  </si>
  <si>
    <t>197907252003121005</t>
  </si>
  <si>
    <t>SUBHAN</t>
  </si>
  <si>
    <t>197005252006042017</t>
  </si>
  <si>
    <t>NUKERA</t>
  </si>
  <si>
    <t>PATANYAMANG</t>
  </si>
  <si>
    <t>199010022017042002</t>
  </si>
  <si>
    <t>WIR MANDAPI</t>
  </si>
  <si>
    <t>199502122019032022</t>
  </si>
  <si>
    <t>AYU MAGHFIRAH</t>
  </si>
  <si>
    <t>S.Gz</t>
  </si>
  <si>
    <t>S-1 GIZI</t>
  </si>
  <si>
    <t>198503262006042007</t>
  </si>
  <si>
    <t>196712311988032031</t>
  </si>
  <si>
    <t>AMRAWATI</t>
  </si>
  <si>
    <t>197606012007012019</t>
  </si>
  <si>
    <t>IDA RAHYUNI DJALIL</t>
  </si>
  <si>
    <t>198105072007012012</t>
  </si>
  <si>
    <t>NURSYIDAH</t>
  </si>
  <si>
    <t>197608172006042010</t>
  </si>
  <si>
    <t>FUJIATI SAHRIL</t>
  </si>
  <si>
    <t>196811201989101001</t>
  </si>
  <si>
    <t>SALEHUDIN T ULO</t>
  </si>
  <si>
    <t>198004022009041001</t>
  </si>
  <si>
    <t>SUTARMIN</t>
  </si>
  <si>
    <t>AISAH</t>
  </si>
  <si>
    <t>198203162009042001</t>
  </si>
  <si>
    <t>199510162019031008</t>
  </si>
  <si>
    <t>197209192014092001</t>
  </si>
  <si>
    <t>SAMSIA</t>
  </si>
  <si>
    <t>197906072008011010</t>
  </si>
  <si>
    <t>MOHAMMAD YUSUF</t>
  </si>
  <si>
    <t>196901102008011009</t>
  </si>
  <si>
    <t>MANAN</t>
  </si>
  <si>
    <t>197506152006042030</t>
  </si>
  <si>
    <t>MASNURA</t>
  </si>
  <si>
    <t>198009102007012010</t>
  </si>
  <si>
    <t>NURHALIMA</t>
  </si>
  <si>
    <t>S-1 ILMU KEPERAWATAN + NERS</t>
  </si>
  <si>
    <t>197109292007012010</t>
  </si>
  <si>
    <t>198801292011012009</t>
  </si>
  <si>
    <t>NAJLAELA</t>
  </si>
  <si>
    <t>196607231986021002</t>
  </si>
  <si>
    <t>SARINO M PAKE</t>
  </si>
  <si>
    <t>196806031994032012</t>
  </si>
  <si>
    <t>NURLIA MANGGAPPA</t>
  </si>
  <si>
    <t>Kepala Bidang Pengolahan, Layanan Dan Pelestarian Bahan Perpustakaan</t>
  </si>
  <si>
    <t>198508082011012014</t>
  </si>
  <si>
    <t>SULASTRI MASNURE</t>
  </si>
  <si>
    <t>196807032007012023</t>
  </si>
  <si>
    <t>SITTI RABAIAH</t>
  </si>
  <si>
    <t>LOMPO RIAJA</t>
  </si>
  <si>
    <t>198105012006042030</t>
  </si>
  <si>
    <t>MUSLIHA</t>
  </si>
  <si>
    <t>198110012010011013</t>
  </si>
  <si>
    <t>JUNAEDY</t>
  </si>
  <si>
    <t>197712302014111001</t>
  </si>
  <si>
    <t>TRI HARJONO</t>
  </si>
  <si>
    <t>198409172008012002</t>
  </si>
  <si>
    <t>IPON PRABASWATI MISBAH</t>
  </si>
  <si>
    <t>196909152002112001</t>
  </si>
  <si>
    <t>198404182019032014</t>
  </si>
  <si>
    <t>197206052002111001</t>
  </si>
  <si>
    <t>HAMZA BADAR</t>
  </si>
  <si>
    <t>197703232019052001</t>
  </si>
  <si>
    <t>198206162005011009</t>
  </si>
  <si>
    <t>MOH TAUFAN SAPUTRA BANTILAN</t>
  </si>
  <si>
    <t>198208172010012033</t>
  </si>
  <si>
    <t>ASRINA</t>
  </si>
  <si>
    <t>198708282010012024</t>
  </si>
  <si>
    <t>197902212014091003</t>
  </si>
  <si>
    <t>198401162019032010</t>
  </si>
  <si>
    <t>EVY MUKRIANI</t>
  </si>
  <si>
    <t>198411162009041002</t>
  </si>
  <si>
    <t>197804282009041001</t>
  </si>
  <si>
    <t>MOHAMAD RIZAL</t>
  </si>
  <si>
    <t>197604262014092002</t>
  </si>
  <si>
    <t>197310012005012016</t>
  </si>
  <si>
    <t>MULIATI</t>
  </si>
  <si>
    <t>BASSEANG</t>
  </si>
  <si>
    <t>S-1 ILMU SOSIAL</t>
  </si>
  <si>
    <t>198111042010011014</t>
  </si>
  <si>
    <t>ASHADI</t>
  </si>
  <si>
    <t>196612141990021001</t>
  </si>
  <si>
    <t>SPd</t>
  </si>
  <si>
    <t>196901151989111001</t>
  </si>
  <si>
    <t>ABD LATIF H S</t>
  </si>
  <si>
    <t>A.Md.Kep.</t>
  </si>
  <si>
    <t>196912312000121012</t>
  </si>
  <si>
    <t>ABU BAKAR</t>
  </si>
  <si>
    <t>199009212017042002</t>
  </si>
  <si>
    <t>NURKHASANAH</t>
  </si>
  <si>
    <t>199009212017042001</t>
  </si>
  <si>
    <t>HUMAIRA</t>
  </si>
  <si>
    <t>198303122008011004</t>
  </si>
  <si>
    <t>DEDIYANTO D. TAUHID</t>
  </si>
  <si>
    <t>198310052007011004</t>
  </si>
  <si>
    <t>198109042010012009</t>
  </si>
  <si>
    <t>198010022003122004</t>
  </si>
  <si>
    <t>YUDHY ZOHRANTI OCTAVINI BANTILAN</t>
  </si>
  <si>
    <t>199307272020122017</t>
  </si>
  <si>
    <t>LILY NUR INDAH SARI</t>
  </si>
  <si>
    <t>ENREKANG</t>
  </si>
  <si>
    <t>196709172014092001</t>
  </si>
  <si>
    <t>ISENGENG</t>
  </si>
  <si>
    <t>198701042009042001</t>
  </si>
  <si>
    <t>MUHRINA SUPARDY</t>
  </si>
  <si>
    <t>197811142010011009</t>
  </si>
  <si>
    <t>MOHAMMAD</t>
  </si>
  <si>
    <t>198208192006042021</t>
  </si>
  <si>
    <t>INDAH SARI</t>
  </si>
  <si>
    <t>196509171988032009</t>
  </si>
  <si>
    <t>YULIN H. LARADA</t>
  </si>
  <si>
    <t>198805052010012021</t>
  </si>
  <si>
    <t>EKA PURWASI B.TAUHID</t>
  </si>
  <si>
    <t>198805052010012020</t>
  </si>
  <si>
    <t>ANIKA ARISFAWAIDA</t>
  </si>
  <si>
    <t>197804242005011012</t>
  </si>
  <si>
    <t>SYAIFUL BAHRI</t>
  </si>
  <si>
    <t>196805071994032013</t>
  </si>
  <si>
    <t>SITTI KALSUM</t>
  </si>
  <si>
    <t>196912312007011105</t>
  </si>
  <si>
    <t>JAWAHIR</t>
  </si>
  <si>
    <t>196805081991041001</t>
  </si>
  <si>
    <t>MALUDIN</t>
  </si>
  <si>
    <t>198804042010011001</t>
  </si>
  <si>
    <t>SAMVEL</t>
  </si>
  <si>
    <t>D-IV ANALIS KESEHATAN</t>
  </si>
  <si>
    <t>198304132008012006</t>
  </si>
  <si>
    <t>RAHMI K. PALOPO</t>
  </si>
  <si>
    <t>197111251992032004</t>
  </si>
  <si>
    <t>SEHA A AL IDRUS</t>
  </si>
  <si>
    <t>197608012006042027</t>
  </si>
  <si>
    <t>DEBBY AGUSTA AMIR</t>
  </si>
  <si>
    <t>197303012006042025</t>
  </si>
  <si>
    <t>197608012006042020</t>
  </si>
  <si>
    <t>WARNI</t>
  </si>
  <si>
    <t>197007092006041008</t>
  </si>
  <si>
    <t>RUSDIN</t>
  </si>
  <si>
    <t>197711142005011006</t>
  </si>
  <si>
    <t>KHAIRIL ANWAR DJALIL</t>
  </si>
  <si>
    <t>198410202007012001</t>
  </si>
  <si>
    <t>MELDAWATI</t>
  </si>
  <si>
    <t>198305082015021002</t>
  </si>
  <si>
    <t>CATUR BUDI SANTOSO</t>
  </si>
  <si>
    <t>TRENGGALEK</t>
  </si>
  <si>
    <t>198307252015012003</t>
  </si>
  <si>
    <t>MARLIA</t>
  </si>
  <si>
    <t>198612302010012022</t>
  </si>
  <si>
    <t>AMR</t>
  </si>
  <si>
    <t>D-III KES.TEKNIK RADIODIAGNOSTIK DAN RADIOTERAPI</t>
  </si>
  <si>
    <t>196707192006041008</t>
  </si>
  <si>
    <t>ELKIM</t>
  </si>
  <si>
    <t>198501082010012024</t>
  </si>
  <si>
    <t>198409122014092002</t>
  </si>
  <si>
    <t>196912302014012001</t>
  </si>
  <si>
    <t>197201271997032002</t>
  </si>
  <si>
    <t>NURASIA</t>
  </si>
  <si>
    <t>SE.,MM</t>
  </si>
  <si>
    <t>S-2 MAGISTER MANAJEMEN KESEHATAN</t>
  </si>
  <si>
    <t>198107272007012007</t>
  </si>
  <si>
    <t>SARINI M SAMANG</t>
  </si>
  <si>
    <t>198203162010012019</t>
  </si>
  <si>
    <t>SUCIATY</t>
  </si>
  <si>
    <t>S-1 SASTRA INGGRIS</t>
  </si>
  <si>
    <t>198203162010012018</t>
  </si>
  <si>
    <t>197405162010011006</t>
  </si>
  <si>
    <t>197109102002112001</t>
  </si>
  <si>
    <t>ERLIANTY</t>
  </si>
  <si>
    <t>Kepala Bidang Ketahanan Dan Kesejahteraan Keluarga</t>
  </si>
  <si>
    <t>197811132014111002</t>
  </si>
  <si>
    <t>196902182007012020</t>
  </si>
  <si>
    <t>MARYAM Y. BALOSI</t>
  </si>
  <si>
    <t>A-IV PENDIDIKAN AGAMA ISLAM</t>
  </si>
  <si>
    <t>198904132019032023</t>
  </si>
  <si>
    <t>RAHMA KANNU</t>
  </si>
  <si>
    <t>198308192009041001</t>
  </si>
  <si>
    <t>MOH. IRFAN</t>
  </si>
  <si>
    <t>198612152014112001</t>
  </si>
  <si>
    <t>198611212019032011</t>
  </si>
  <si>
    <t>S-1 ILMU GIZI</t>
  </si>
  <si>
    <t>199704072019081001</t>
  </si>
  <si>
    <t>MOH. ARDIANSYAH</t>
  </si>
  <si>
    <t>D-IV PEMBANGUNAN DAN PEMBERDAYAAN</t>
  </si>
  <si>
    <t>199204032019032017</t>
  </si>
  <si>
    <t>PRISKA APRIANTI</t>
  </si>
  <si>
    <t>A,Md.Kep</t>
  </si>
  <si>
    <t>197602182007011010</t>
  </si>
  <si>
    <t>FARLY HUSIN</t>
  </si>
  <si>
    <t>198612152009041002</t>
  </si>
  <si>
    <t>ASRIAMAN</t>
  </si>
  <si>
    <t>198101012008011017</t>
  </si>
  <si>
    <t>PRANATA BARANG DAN JASA</t>
  </si>
  <si>
    <t>196907052007011053</t>
  </si>
  <si>
    <t>ISMAIL MOHAMMAD AMIN</t>
  </si>
  <si>
    <t>199008262019032011</t>
  </si>
  <si>
    <t>NUR HASANAH</t>
  </si>
  <si>
    <t>A.md.Ak</t>
  </si>
  <si>
    <t>196704052007012023</t>
  </si>
  <si>
    <t>SURIYANI KAMIS</t>
  </si>
  <si>
    <t>197004232003122006</t>
  </si>
  <si>
    <t>197912172009041001</t>
  </si>
  <si>
    <t>MUNAFRI</t>
  </si>
  <si>
    <t>AKADEMI TATA LAKSANA PELAYARAN NIAGA</t>
  </si>
  <si>
    <t>197207072003122007</t>
  </si>
  <si>
    <t>SRIDEWI</t>
  </si>
  <si>
    <t>198812252020122008</t>
  </si>
  <si>
    <t>WELPIN ULUWAI</t>
  </si>
  <si>
    <t>197412081995032002</t>
  </si>
  <si>
    <t>BERASTAGI</t>
  </si>
  <si>
    <t>197711242008042001</t>
  </si>
  <si>
    <t>DARMAYANTI</t>
  </si>
  <si>
    <t>198507142014111002</t>
  </si>
  <si>
    <t>SAMSUMAR</t>
  </si>
  <si>
    <t>197012312006041048</t>
  </si>
  <si>
    <t>MUSTARI</t>
  </si>
  <si>
    <t>SIMBANG</t>
  </si>
  <si>
    <t>197103072002111001</t>
  </si>
  <si>
    <t>RUSLI S KADIR</t>
  </si>
  <si>
    <t>196801201989111001</t>
  </si>
  <si>
    <t>KALPIN</t>
  </si>
  <si>
    <t>Kepala UPT Puskesmas Ogotua</t>
  </si>
  <si>
    <t>198309022006042007</t>
  </si>
  <si>
    <t>QURRATUAENI</t>
  </si>
  <si>
    <t>197511022005011008</t>
  </si>
  <si>
    <t>ZAINAL</t>
  </si>
  <si>
    <t>196510281986021006</t>
  </si>
  <si>
    <t>MOHAMAD SAID</t>
  </si>
  <si>
    <t>SD Negeri Batuilo</t>
  </si>
  <si>
    <t>197108292006041009</t>
  </si>
  <si>
    <t>MALIK</t>
  </si>
  <si>
    <t>197312052014111001</t>
  </si>
  <si>
    <t>BUHARI MARZUKI</t>
  </si>
  <si>
    <t>198011062010012013</t>
  </si>
  <si>
    <t>ERNI ABDUL SAMAN</t>
  </si>
  <si>
    <t>ABD HAMID</t>
  </si>
  <si>
    <t>198601012011012021</t>
  </si>
  <si>
    <t>PATRIA</t>
  </si>
  <si>
    <t>198608162009042002</t>
  </si>
  <si>
    <t>NURBAETY</t>
  </si>
  <si>
    <t>197506192014112003</t>
  </si>
  <si>
    <t>SAMSURIANA</t>
  </si>
  <si>
    <t>197107162007011012</t>
  </si>
  <si>
    <t>MASRI</t>
  </si>
  <si>
    <t>198412172010012023</t>
  </si>
  <si>
    <t>197103141994031006</t>
  </si>
  <si>
    <t>SUTIKNO</t>
  </si>
  <si>
    <t>S.Gz.Dietisien</t>
  </si>
  <si>
    <t>RANOMEETO</t>
  </si>
  <si>
    <t>197504182002111001</t>
  </si>
  <si>
    <t>ABDUL KARIM</t>
  </si>
  <si>
    <t xml:space="preserve"> S.Sos</t>
  </si>
  <si>
    <t>199211092019032016</t>
  </si>
  <si>
    <t>ROSALINDA</t>
  </si>
  <si>
    <t>198509092015021001</t>
  </si>
  <si>
    <t>JUMRANUDDIN</t>
  </si>
  <si>
    <t>197412212008011007</t>
  </si>
  <si>
    <t>ADHAM LAMUSU</t>
  </si>
  <si>
    <t>S-1 PENDIDIKAN TEKNIK ARSITEKTUR</t>
  </si>
  <si>
    <t>197903252014112002</t>
  </si>
  <si>
    <t>NURHAMIDA</t>
  </si>
  <si>
    <t>196706251992062001</t>
  </si>
  <si>
    <t>AMNAH R MADILAU</t>
  </si>
  <si>
    <t>197809202007012013</t>
  </si>
  <si>
    <t>ASKIA</t>
  </si>
  <si>
    <t>198502122008011001</t>
  </si>
  <si>
    <t>LAODE RIDWAN</t>
  </si>
  <si>
    <t>197707042007012016</t>
  </si>
  <si>
    <t>197804282006042018</t>
  </si>
  <si>
    <t>MISBA</t>
  </si>
  <si>
    <t>197612251998031002</t>
  </si>
  <si>
    <t>VICTOR EDUARD SYLVESTER</t>
  </si>
  <si>
    <t>Kepala Bidang Tata Lingkungan</t>
  </si>
  <si>
    <t>Bidang Tata Lingkungan</t>
  </si>
  <si>
    <t>S-1 PERTANIAN BUDIDAYA</t>
  </si>
  <si>
    <t>197212292002111001</t>
  </si>
  <si>
    <t>198111092008011005</t>
  </si>
  <si>
    <t>ABD. MUTTALIB</t>
  </si>
  <si>
    <t>198412032009041001</t>
  </si>
  <si>
    <t>MASKUR</t>
  </si>
  <si>
    <t>197901172015021001</t>
  </si>
  <si>
    <t>HERMAN ARIFIN</t>
  </si>
  <si>
    <t>SMK ELEKTRONIKA</t>
  </si>
  <si>
    <t>198611192009041002</t>
  </si>
  <si>
    <t>ILMAN RIDWAN</t>
  </si>
  <si>
    <t>197008042015022001</t>
  </si>
  <si>
    <t>NURJANNA</t>
  </si>
  <si>
    <t>198701042010012007</t>
  </si>
  <si>
    <t>HARIANTI</t>
  </si>
  <si>
    <t>S.Kep, Ners</t>
  </si>
  <si>
    <t>197508272007011013</t>
  </si>
  <si>
    <t>EDIYANTO</t>
  </si>
  <si>
    <t>197904082005012014</t>
  </si>
  <si>
    <t>S-1 MANAJEMEN KEUANGAN</t>
  </si>
  <si>
    <t>198102202006042013</t>
  </si>
  <si>
    <t>FITRIYAH A YUSUF</t>
  </si>
  <si>
    <t>197308232006042014</t>
  </si>
  <si>
    <t>WATANSOPPENG</t>
  </si>
  <si>
    <t>197103182014012001</t>
  </si>
  <si>
    <t>JUARIA</t>
  </si>
  <si>
    <t>KWANDANG</t>
  </si>
  <si>
    <t>198211142015022001</t>
  </si>
  <si>
    <t>MUTMAINAH</t>
  </si>
  <si>
    <t>TANJUNG JABUNG TIMUR</t>
  </si>
  <si>
    <t>196806062007011058</t>
  </si>
  <si>
    <t>MAHMUD MUHAMMAD AMIN</t>
  </si>
  <si>
    <t>197806282000121005</t>
  </si>
  <si>
    <t>RISPAN</t>
  </si>
  <si>
    <t>197304182014092001</t>
  </si>
  <si>
    <t>ASMIRAH</t>
  </si>
  <si>
    <t>198112262010012017</t>
  </si>
  <si>
    <t>KARMILA</t>
  </si>
  <si>
    <t>PELAIHARI</t>
  </si>
  <si>
    <t>197101021998012001</t>
  </si>
  <si>
    <t>JENI TANGDILIAN</t>
  </si>
  <si>
    <t>RANTEPAO</t>
  </si>
  <si>
    <t>S-1 PENDIDIKAN EKONOMI KOPERASI</t>
  </si>
  <si>
    <t>198207012009032003</t>
  </si>
  <si>
    <t>ELMI</t>
  </si>
  <si>
    <t>199006162020122009</t>
  </si>
  <si>
    <t>NI WAYAN INDRIANI MEGI SANIAWAN</t>
  </si>
  <si>
    <t>Amd.kep</t>
  </si>
  <si>
    <t>197309131996061001</t>
  </si>
  <si>
    <t>A RAFIUDDIN J</t>
  </si>
  <si>
    <t>Kepala Bidang Penunjang Medis</t>
  </si>
  <si>
    <t>S-2 APOTEKER</t>
  </si>
  <si>
    <t>198506142009042002</t>
  </si>
  <si>
    <t>DAHLIA</t>
  </si>
  <si>
    <t>197306041999032010</t>
  </si>
  <si>
    <t>NURHAYATI AHMAD MAEL</t>
  </si>
  <si>
    <t>198205232007011004</t>
  </si>
  <si>
    <t>197612182010011004</t>
  </si>
  <si>
    <t>SUDIRMAN ISMAIL NADJIR</t>
  </si>
  <si>
    <t>PENGELOLA PENATAAN SARANA PRASARANA</t>
  </si>
  <si>
    <t>SMK TEKNIKA KAPAL</t>
  </si>
  <si>
    <t>196702102015022001</t>
  </si>
  <si>
    <t>197909012007011009</t>
  </si>
  <si>
    <t>197405012005012011</t>
  </si>
  <si>
    <t>SARIJA ALI</t>
  </si>
  <si>
    <t>198709252017082002</t>
  </si>
  <si>
    <t>ERLITA SIMBOLON</t>
  </si>
  <si>
    <t>SIMALUNGUN</t>
  </si>
  <si>
    <t>S-1 PENDIDIKAN IPS SEJARAH</t>
  </si>
  <si>
    <t>196807071991112003</t>
  </si>
  <si>
    <t>AISA BASIR DATUAMAS</t>
  </si>
  <si>
    <t>197801252014111001</t>
  </si>
  <si>
    <t>MOHAMMAD IRWAN</t>
  </si>
  <si>
    <t>196706151993032009</t>
  </si>
  <si>
    <t>HADIAH</t>
  </si>
  <si>
    <t>Kepala Bidang Pengendalian Pelaksanaan Penanaman Modal</t>
  </si>
  <si>
    <t>197601142010011011</t>
  </si>
  <si>
    <t>JEMMI P. AER</t>
  </si>
  <si>
    <t>PELAKSANA PELAYANAN KESEHATAN DASAR</t>
  </si>
  <si>
    <t>197506262007012018</t>
  </si>
  <si>
    <t>DIANA</t>
  </si>
  <si>
    <t>197101132015022001</t>
  </si>
  <si>
    <t>WAYAN WIDIASIH</t>
  </si>
  <si>
    <t>198305272015022001</t>
  </si>
  <si>
    <t>FITRI</t>
  </si>
  <si>
    <t>198607132010012022</t>
  </si>
  <si>
    <t>FANNY FARDIYANI</t>
  </si>
  <si>
    <t>S. Farm. Apt</t>
  </si>
  <si>
    <t>S-1 FARMASI APOTEKER</t>
  </si>
  <si>
    <t>199504152019032013</t>
  </si>
  <si>
    <t>DIAH REZKY FAUZIAH</t>
  </si>
  <si>
    <t>198203022006042022</t>
  </si>
  <si>
    <t>199001012017042008</t>
  </si>
  <si>
    <t>AMALIYAH</t>
  </si>
  <si>
    <t>197612192014092001</t>
  </si>
  <si>
    <t>196905011994081001</t>
  </si>
  <si>
    <t>197905311998031002</t>
  </si>
  <si>
    <t>ZULFIKAR A MUDO</t>
  </si>
  <si>
    <t>198206262007011006</t>
  </si>
  <si>
    <t>EDY SUPARJAN</t>
  </si>
  <si>
    <t>197110102005012012</t>
  </si>
  <si>
    <t>ERNY DJAFAR</t>
  </si>
  <si>
    <t>D-IV REHABILITASI SOSIAL</t>
  </si>
  <si>
    <t>198808042011012014</t>
  </si>
  <si>
    <t>SENRAWITA H. PATONGAI A</t>
  </si>
  <si>
    <t>197510202005011011</t>
  </si>
  <si>
    <t>ANJASMARA</t>
  </si>
  <si>
    <t>S.PT, MP</t>
  </si>
  <si>
    <t>Kepala Dinas Kesehatan</t>
  </si>
  <si>
    <t>S-2 ILMU TERNAK</t>
  </si>
  <si>
    <t>197202012000122004</t>
  </si>
  <si>
    <t>SUNARNI</t>
  </si>
  <si>
    <t>PENGADMINISTRASI UMUM SEKOLAH</t>
  </si>
  <si>
    <t>196906072007012020</t>
  </si>
  <si>
    <t>MARDIA OLAGI</t>
  </si>
  <si>
    <t>SEKOLAH PERTANIAN PEMBANGUNAN (SPP)</t>
  </si>
  <si>
    <t>197501312008012003</t>
  </si>
  <si>
    <t>NANCY PODALA</t>
  </si>
  <si>
    <t>ANALIS RENCANA PROGRAM DAN KEGIATAN</t>
  </si>
  <si>
    <t>198504152009042002</t>
  </si>
  <si>
    <t>AFRINENSA PALINGGI</t>
  </si>
  <si>
    <t>196502201989071001</t>
  </si>
  <si>
    <t>197904112008012034</t>
  </si>
  <si>
    <t>MOY MARCE ALFIE SORONGAN</t>
  </si>
  <si>
    <t>198408182008012002</t>
  </si>
  <si>
    <t>PUJI SUKARINI</t>
  </si>
  <si>
    <t>S-1 ILMU NUTRISI DAN MAKANAN TERNAK</t>
  </si>
  <si>
    <t>198309232006042010</t>
  </si>
  <si>
    <t>ANITA ANDRYANI</t>
  </si>
  <si>
    <t>198209032014112001</t>
  </si>
  <si>
    <t>SADRIAH</t>
  </si>
  <si>
    <t>196506232006042005</t>
  </si>
  <si>
    <t>ROSSANTI</t>
  </si>
  <si>
    <t>AMBON</t>
  </si>
  <si>
    <t>197003122009042001</t>
  </si>
  <si>
    <t>198010262006042024</t>
  </si>
  <si>
    <t>ROSLIN</t>
  </si>
  <si>
    <t>Nutrisionis Pelaksana Lanjutan / Mahir</t>
  </si>
  <si>
    <t>197710202009041001</t>
  </si>
  <si>
    <t>ISHAK</t>
  </si>
  <si>
    <t>197508212006041003</t>
  </si>
  <si>
    <t>HARIPUDDIN</t>
  </si>
  <si>
    <t>198505182009042001</t>
  </si>
  <si>
    <t>198804162010042003</t>
  </si>
  <si>
    <t>ALVIANA BATO</t>
  </si>
  <si>
    <t>196411081983071001</t>
  </si>
  <si>
    <t>AMIRUDIN</t>
  </si>
  <si>
    <t>198412012010012024</t>
  </si>
  <si>
    <t>SATRIA</t>
  </si>
  <si>
    <t>196803131990031009</t>
  </si>
  <si>
    <t>MUHIDIN HUNASIR MARHUM</t>
  </si>
  <si>
    <t>198006122007012014</t>
  </si>
  <si>
    <t>KASMAJAYA</t>
  </si>
  <si>
    <t>197109071993101001</t>
  </si>
  <si>
    <t>197803102014092001</t>
  </si>
  <si>
    <t>MARWIA HARIS</t>
  </si>
  <si>
    <t>197107272003121005</t>
  </si>
  <si>
    <t>ARMAN DATUAMAS</t>
  </si>
  <si>
    <t>197710192009041001</t>
  </si>
  <si>
    <t>YUSUF ELVIANTO SALU</t>
  </si>
  <si>
    <t>197512072008011007</t>
  </si>
  <si>
    <t>UTMAR P. HUMOKOR</t>
  </si>
  <si>
    <t>197011302014112001</t>
  </si>
  <si>
    <t>MARWAH</t>
  </si>
  <si>
    <t>198409022006042010</t>
  </si>
  <si>
    <t>LELIANA</t>
  </si>
  <si>
    <t>198105032010012017</t>
  </si>
  <si>
    <t>196810011993031008</t>
  </si>
  <si>
    <t>SUGIARTO</t>
  </si>
  <si>
    <t>S.Pd., M.Pd</t>
  </si>
  <si>
    <t>199008012020121004</t>
  </si>
  <si>
    <t>JUSLAN</t>
  </si>
  <si>
    <t>199511112020122017</t>
  </si>
  <si>
    <t>SARMILAH</t>
  </si>
  <si>
    <t>NUNUKAN</t>
  </si>
  <si>
    <t>197001232000122003</t>
  </si>
  <si>
    <t>196802091993101003</t>
  </si>
  <si>
    <t>MOHTAR</t>
  </si>
  <si>
    <t>198707152009041002</t>
  </si>
  <si>
    <t>ASHAN</t>
  </si>
  <si>
    <t>PARAMEDIS</t>
  </si>
  <si>
    <t>198402152009041001</t>
  </si>
  <si>
    <t>ZUHRI</t>
  </si>
  <si>
    <t>196807101991042001</t>
  </si>
  <si>
    <t>198604242011012012</t>
  </si>
  <si>
    <t>SRI AYU SURYANINGSIH</t>
  </si>
  <si>
    <t>196512061993032008</t>
  </si>
  <si>
    <t>HADIDJAH</t>
  </si>
  <si>
    <t>198401292014092001</t>
  </si>
  <si>
    <t>SHANTYPUJILESTARI</t>
  </si>
  <si>
    <t>198206242002121001</t>
  </si>
  <si>
    <t>198809022019032015</t>
  </si>
  <si>
    <t>ARMAYANI</t>
  </si>
  <si>
    <t>PONOROGO</t>
  </si>
  <si>
    <t>199111302019031013</t>
  </si>
  <si>
    <t>EKO AGUNG KURNIAWAN</t>
  </si>
  <si>
    <t>196806131988031005</t>
  </si>
  <si>
    <t>NURDIN AHMAD PATUTI</t>
  </si>
  <si>
    <t>199102222019032018</t>
  </si>
  <si>
    <t>ESTEVANI AWUMBAS</t>
  </si>
  <si>
    <t>197507212010012006</t>
  </si>
  <si>
    <t>TUTY</t>
  </si>
  <si>
    <t>198812082011012009</t>
  </si>
  <si>
    <t>NI KETUT SULIANTI</t>
  </si>
  <si>
    <t>KAYULOMPA</t>
  </si>
  <si>
    <t>198301012009042003</t>
  </si>
  <si>
    <t>HADERIA</t>
  </si>
  <si>
    <t>197311152008041001</t>
  </si>
  <si>
    <t>MUSTAPA</t>
  </si>
  <si>
    <t>197505032002112001</t>
  </si>
  <si>
    <t>WASLIA</t>
  </si>
  <si>
    <t>198401062008041001</t>
  </si>
  <si>
    <t>ONY PAMUNGKAS</t>
  </si>
  <si>
    <t>SP,M.Si</t>
  </si>
  <si>
    <t>197206102009042001</t>
  </si>
  <si>
    <t>HERNITA</t>
  </si>
  <si>
    <t>S. Pt., M.Si</t>
  </si>
  <si>
    <t>198009272008012012</t>
  </si>
  <si>
    <t>PENGELOLA BANTUAN HUKUM</t>
  </si>
  <si>
    <t>198111082006042022</t>
  </si>
  <si>
    <t>NOVA</t>
  </si>
  <si>
    <t>198210042008012005</t>
  </si>
  <si>
    <t>KALSUM U. ABDON</t>
  </si>
  <si>
    <t>A. Md.Kep</t>
  </si>
  <si>
    <t>198811102017082003</t>
  </si>
  <si>
    <t>KIKI REZKY MAYASARI</t>
  </si>
  <si>
    <t>198804222020121005</t>
  </si>
  <si>
    <t>ALFIN EINSTEIN KONGAH</t>
  </si>
  <si>
    <t>197901262010011014</t>
  </si>
  <si>
    <t>ARMAWING SUDIRMAN</t>
  </si>
  <si>
    <t>198210052014112001</t>
  </si>
  <si>
    <t>ROSMINI</t>
  </si>
  <si>
    <t>197204122007012018</t>
  </si>
  <si>
    <t>198701012011012018</t>
  </si>
  <si>
    <t>MARDALENA</t>
  </si>
  <si>
    <t>S.Farm., A.Pt</t>
  </si>
  <si>
    <t>197305241999031005</t>
  </si>
  <si>
    <t>HANAPI</t>
  </si>
  <si>
    <t>S-1 PENDIDIKAN OLAH RAGA</t>
  </si>
  <si>
    <t>196908201992031009</t>
  </si>
  <si>
    <t>SYAMSUMARLIN M Y AKIL</t>
  </si>
  <si>
    <t>197201082002111001</t>
  </si>
  <si>
    <t>DARMADI</t>
  </si>
  <si>
    <t>197102261992031003</t>
  </si>
  <si>
    <t>IRFAN LAMARATI</t>
  </si>
  <si>
    <t>198602122008011001</t>
  </si>
  <si>
    <t>MUHAMMAD RAFIQ</t>
  </si>
  <si>
    <t>ANALIS STANDAR MUTU BAHAN DAN PERALATAN</t>
  </si>
  <si>
    <t>198911152017042005</t>
  </si>
  <si>
    <t>RISDA</t>
  </si>
  <si>
    <t>198107212014091002</t>
  </si>
  <si>
    <t>LORENS JERI</t>
  </si>
  <si>
    <t>198411052010012026</t>
  </si>
  <si>
    <t>NENENG ANGGRIA</t>
  </si>
  <si>
    <t>196701012014112002</t>
  </si>
  <si>
    <t>MASTAN LASAPE</t>
  </si>
  <si>
    <t>OGOWELE</t>
  </si>
  <si>
    <t>197601162002111001</t>
  </si>
  <si>
    <t>ALWI DATU ADAM</t>
  </si>
  <si>
    <t>197708172014091002</t>
  </si>
  <si>
    <t>MULIADI</t>
  </si>
  <si>
    <t>197906142002112001</t>
  </si>
  <si>
    <t>YUNNI INGGRIANI</t>
  </si>
  <si>
    <t>197601202007011012</t>
  </si>
  <si>
    <t>SUNARTO HS. RAHIM</t>
  </si>
  <si>
    <t>198012102005012013</t>
  </si>
  <si>
    <t>197505052009042002</t>
  </si>
  <si>
    <t>198003252008011006</t>
  </si>
  <si>
    <t>198701192019032010</t>
  </si>
  <si>
    <t>198504152019071001</t>
  </si>
  <si>
    <t>SUKRI</t>
  </si>
  <si>
    <t>ANIS</t>
  </si>
  <si>
    <t>Kepala UPT Instalasi Farmasi Dan Alat Kesehatan</t>
  </si>
  <si>
    <t>197805142014111001</t>
  </si>
  <si>
    <t>RUSMAN</t>
  </si>
  <si>
    <t>PENGADMINISTRASI RETRIBUSI</t>
  </si>
  <si>
    <t>198809152010012011</t>
  </si>
  <si>
    <t>RENNY HADI PURWANTO</t>
  </si>
  <si>
    <t>196612062000121003</t>
  </si>
  <si>
    <t>ABDUL KADIR</t>
  </si>
  <si>
    <t>197605032006042026</t>
  </si>
  <si>
    <t>GUSNI GUNAWANG</t>
  </si>
  <si>
    <t>S-1/A-IV PENDIDIKAN ILMU EKONOMI</t>
  </si>
  <si>
    <t>198506302011011009</t>
  </si>
  <si>
    <t>JONI SUPARTO PARUNTUNG</t>
  </si>
  <si>
    <t>S-2 MAGISTER KEPERAWATAN</t>
  </si>
  <si>
    <t>197405102009061004</t>
  </si>
  <si>
    <t>198511192009031002</t>
  </si>
  <si>
    <t>HASBULLAH</t>
  </si>
  <si>
    <t>197611162015022001</t>
  </si>
  <si>
    <t>RATNA NENTO</t>
  </si>
  <si>
    <t>199204072019032023</t>
  </si>
  <si>
    <t>HIDAYATI</t>
  </si>
  <si>
    <t>198008122006042029</t>
  </si>
  <si>
    <t>MAFTUHATUL AINI</t>
  </si>
  <si>
    <t>199511052019032021</t>
  </si>
  <si>
    <t>DEWI A. PUTRI</t>
  </si>
  <si>
    <t>197505032005011012</t>
  </si>
  <si>
    <t>MOHAMMAD ISSA</t>
  </si>
  <si>
    <t>198508042009042001</t>
  </si>
  <si>
    <t>ANDI NURKHAERANI</t>
  </si>
  <si>
    <t>198207112007012006</t>
  </si>
  <si>
    <t>SRI HARIANI</t>
  </si>
  <si>
    <t>198304032010012031</t>
  </si>
  <si>
    <t>NI LUH MARTINI</t>
  </si>
  <si>
    <t>197704172005012013</t>
  </si>
  <si>
    <t>ST MAEMUNA</t>
  </si>
  <si>
    <t>197306212011011001</t>
  </si>
  <si>
    <t>ANDI SEHMAN</t>
  </si>
  <si>
    <t>198101272007012008</t>
  </si>
  <si>
    <t>PEMERIKSA KEPENDUDUKAN</t>
  </si>
  <si>
    <t>198503272011011008</t>
  </si>
  <si>
    <t>MOH. AIDIN</t>
  </si>
  <si>
    <t>199005272017042003</t>
  </si>
  <si>
    <t>PUJI LESTARI</t>
  </si>
  <si>
    <t>Amd. Keb.</t>
  </si>
  <si>
    <t>198503252011012005</t>
  </si>
  <si>
    <t>PRYTA ARIESTA</t>
  </si>
  <si>
    <t>S.Hut</t>
  </si>
  <si>
    <t>196605261992031005</t>
  </si>
  <si>
    <t>PRAMONO BUDIMAN PEDING</t>
  </si>
  <si>
    <t>198311052005012008</t>
  </si>
  <si>
    <t>HAPIGA</t>
  </si>
  <si>
    <t>Kepala UPT. UNIT TRANSFUSI DARAH DINAS KESEHATAN</t>
  </si>
  <si>
    <t>198111232014092003</t>
  </si>
  <si>
    <t>SURYANI M. DJABIR</t>
  </si>
  <si>
    <t>197603262007011011</t>
  </si>
  <si>
    <t>SUYITNO</t>
  </si>
  <si>
    <t>199509092019031009</t>
  </si>
  <si>
    <t>EKO SEPTIAN INSIANO</t>
  </si>
  <si>
    <t>S-1 ILMU KESEHATAN MASYARAKAT</t>
  </si>
  <si>
    <t>196612141995031003</t>
  </si>
  <si>
    <t>ALIAS MOHAMMAD</t>
  </si>
  <si>
    <t>197511242014112001</t>
  </si>
  <si>
    <t>198604152009042003</t>
  </si>
  <si>
    <t>ASLIA ISMAIL</t>
  </si>
  <si>
    <t>198511072009041001</t>
  </si>
  <si>
    <t>SUARDI</t>
  </si>
  <si>
    <t>198604152009042002</t>
  </si>
  <si>
    <t>NURBAATI</t>
  </si>
  <si>
    <t>S-1 PENDIDIKAN ISLAM</t>
  </si>
  <si>
    <t>197812012014091002</t>
  </si>
  <si>
    <t>PENYULUH PERTANIAN</t>
  </si>
  <si>
    <t>198911302010012002</t>
  </si>
  <si>
    <t>SRI WAHYUNI MUSLANG</t>
  </si>
  <si>
    <t>199504272020121007</t>
  </si>
  <si>
    <t>SYAMSUDIN</t>
  </si>
  <si>
    <t>198303212009042001</t>
  </si>
  <si>
    <t>SUGIARTI</t>
  </si>
  <si>
    <t>198201052009042005</t>
  </si>
  <si>
    <t>HAYYATUNNUFUS</t>
  </si>
  <si>
    <t>DOKTER SPESIALIS NEUROLOGI</t>
  </si>
  <si>
    <t>197702172006042027</t>
  </si>
  <si>
    <t>MASWATI</t>
  </si>
  <si>
    <t>197707012003121004</t>
  </si>
  <si>
    <t>AGUNG</t>
  </si>
  <si>
    <t>BAOLAN</t>
  </si>
  <si>
    <t>198110102014112002</t>
  </si>
  <si>
    <t>ERNIATY SYAMSAR</t>
  </si>
  <si>
    <t>S-1 ILMU HAMA DAN PENYAKIT TUMBUHAN</t>
  </si>
  <si>
    <t>198111122008012018</t>
  </si>
  <si>
    <t>NAHRIA</t>
  </si>
  <si>
    <t>199105102019031012</t>
  </si>
  <si>
    <t>SYARIF MUAMMAR</t>
  </si>
  <si>
    <t>D-III TEKNIK ELEKTRONIKA</t>
  </si>
  <si>
    <t>197310122006042005</t>
  </si>
  <si>
    <t>HAZIARAH</t>
  </si>
  <si>
    <t>SE.,M.Si</t>
  </si>
  <si>
    <t>196701072007012018</t>
  </si>
  <si>
    <t>198407052002111001</t>
  </si>
  <si>
    <t>196906191998081001</t>
  </si>
  <si>
    <t>MULYADI</t>
  </si>
  <si>
    <t>198302102011012007</t>
  </si>
  <si>
    <t>197504212002112001</t>
  </si>
  <si>
    <t>JUMRIA</t>
  </si>
  <si>
    <t>198403012008012004</t>
  </si>
  <si>
    <t>NURJANNA PATTA BILA</t>
  </si>
  <si>
    <t>198108282006042020</t>
  </si>
  <si>
    <t>INDRIANY</t>
  </si>
  <si>
    <t>SYAMSURI</t>
  </si>
  <si>
    <t>198404192010012032</t>
  </si>
  <si>
    <t>S.Ked</t>
  </si>
  <si>
    <t>199106112019032020</t>
  </si>
  <si>
    <t>ELISA NURMAIDA</t>
  </si>
  <si>
    <t>A.Md.RMIK</t>
  </si>
  <si>
    <t>D-III PEREKAM MEDIS</t>
  </si>
  <si>
    <t>196510131986012002</t>
  </si>
  <si>
    <t>198310062010012015</t>
  </si>
  <si>
    <t>HASRIATI</t>
  </si>
  <si>
    <t>196708091994082001</t>
  </si>
  <si>
    <t>ADMINI KAMARUDIN</t>
  </si>
  <si>
    <t>KABINUANG</t>
  </si>
  <si>
    <t>198512152004121002</t>
  </si>
  <si>
    <t>MOHAMMAD GUSTI</t>
  </si>
  <si>
    <t>198211152007012005</t>
  </si>
  <si>
    <t>NOVIANTY A. KOROMPOT</t>
  </si>
  <si>
    <t>198202092007012008</t>
  </si>
  <si>
    <t>IRFANI ABD LATIF</t>
  </si>
  <si>
    <t>198409292002121001</t>
  </si>
  <si>
    <t>SYULHASMI</t>
  </si>
  <si>
    <t>197710102007012025</t>
  </si>
  <si>
    <t>JUMASIA</t>
  </si>
  <si>
    <t>198808292017082001</t>
  </si>
  <si>
    <t>EKA FATMALA DEWI</t>
  </si>
  <si>
    <t>197202072005012009</t>
  </si>
  <si>
    <t>MASNIA NADIMANG</t>
  </si>
  <si>
    <t>197905152010011024</t>
  </si>
  <si>
    <t>IRAWAN</t>
  </si>
  <si>
    <t>198707072019032013</t>
  </si>
  <si>
    <t>RUSNIATI</t>
  </si>
  <si>
    <t>197806222007012014</t>
  </si>
  <si>
    <t>HASNI T KOROMPOT</t>
  </si>
  <si>
    <t>197212051992062001</t>
  </si>
  <si>
    <t>MISLIYAH</t>
  </si>
  <si>
    <t>INDRAMAYU</t>
  </si>
  <si>
    <t>198705162010011007</t>
  </si>
  <si>
    <t>197411132009042001</t>
  </si>
  <si>
    <t>RATNANINGSIH SRI HANDAYANI</t>
  </si>
  <si>
    <t>198209082010012020</t>
  </si>
  <si>
    <t>JAMLIA</t>
  </si>
  <si>
    <t>198404192010012017</t>
  </si>
  <si>
    <t>SAKINAH</t>
  </si>
  <si>
    <t>S-1 GIZI KESEHATAN</t>
  </si>
  <si>
    <t>197009141993031006</t>
  </si>
  <si>
    <t>ARHAM</t>
  </si>
  <si>
    <t>198102242006042010</t>
  </si>
  <si>
    <t>TRI WARSINI</t>
  </si>
  <si>
    <t>TAMAN SARI</t>
  </si>
  <si>
    <t>196612292015052001</t>
  </si>
  <si>
    <t>LANGKAT</t>
  </si>
  <si>
    <t>197701042007012014</t>
  </si>
  <si>
    <t>FRANSISCA RANTE T</t>
  </si>
  <si>
    <t>197210102000121013</t>
  </si>
  <si>
    <t>MOHAMMAD NOM</t>
  </si>
  <si>
    <t>199411092019032031</t>
  </si>
  <si>
    <t>DEWI M. RAUF ABD. RAHMAN</t>
  </si>
  <si>
    <t>197806212009042001</t>
  </si>
  <si>
    <t>NURHAIDA S.H. SADIA</t>
  </si>
  <si>
    <t>198305202010012029</t>
  </si>
  <si>
    <t>198212102010012023</t>
  </si>
  <si>
    <t>196804241998032007</t>
  </si>
  <si>
    <t>197707122015022001</t>
  </si>
  <si>
    <t>SRIWATI</t>
  </si>
  <si>
    <t>199108172019032020</t>
  </si>
  <si>
    <t>IKA MERDEKAWATI</t>
  </si>
  <si>
    <t>197502052010011005</t>
  </si>
  <si>
    <t>DAHLAN</t>
  </si>
  <si>
    <t>S-1 PENDIDIKAN TEKNIK MESIN</t>
  </si>
  <si>
    <t>198203162015022001</t>
  </si>
  <si>
    <t>197404022014092001</t>
  </si>
  <si>
    <t>HARTINI HANDAYANI</t>
  </si>
  <si>
    <t>197804122014091001</t>
  </si>
  <si>
    <t>MULFI KUTIMBANG</t>
  </si>
  <si>
    <t>198504142020121004</t>
  </si>
  <si>
    <t>ABDUL RAZAK</t>
  </si>
  <si>
    <t>197502272007011008</t>
  </si>
  <si>
    <t>DUN BACHDAR</t>
  </si>
  <si>
    <t>BUNTA</t>
  </si>
  <si>
    <t>PENYAJI INFORMASI</t>
  </si>
  <si>
    <t>196411191994082001</t>
  </si>
  <si>
    <t>199212312019032014</t>
  </si>
  <si>
    <t>AMIN PUJI RAHAYU</t>
  </si>
  <si>
    <t>198402042009042008</t>
  </si>
  <si>
    <t>MASRIANTI TG. RIFAI</t>
  </si>
  <si>
    <t>197301122007011019</t>
  </si>
  <si>
    <t>AKRI G. ABU</t>
  </si>
  <si>
    <t>197201082010012002</t>
  </si>
  <si>
    <t>MADRASAH ALIYAH ILMU-ILMU SOSIAL</t>
  </si>
  <si>
    <t>198106082005011012</t>
  </si>
  <si>
    <t>ROESLAN</t>
  </si>
  <si>
    <t>A.Md, Ak</t>
  </si>
  <si>
    <t>197802132005011004</t>
  </si>
  <si>
    <t>MISWAR</t>
  </si>
  <si>
    <t>198910092011012004</t>
  </si>
  <si>
    <t>IRMASARI S .SANDRIMA</t>
  </si>
  <si>
    <t>Kepala Bidang Produksi Tanaman Pangan</t>
  </si>
  <si>
    <t>S-1/A-IV SOSIAL EKONOMI PERTANIAN</t>
  </si>
  <si>
    <t>196906012014091002</t>
  </si>
  <si>
    <t>MARDIN HABIR</t>
  </si>
  <si>
    <t>198411092009042002</t>
  </si>
  <si>
    <t>SUTRAWATI</t>
  </si>
  <si>
    <t>S-1 MANAJEMEN PENDIDIKAN ISLAM</t>
  </si>
  <si>
    <t>197704212009041001</t>
  </si>
  <si>
    <t>ARIEF</t>
  </si>
  <si>
    <t>197406072010011004</t>
  </si>
  <si>
    <t>MOH. SOLONG</t>
  </si>
  <si>
    <t>198510232009042001</t>
  </si>
  <si>
    <t>198901012019031018</t>
  </si>
  <si>
    <t>NOVRIADI S MAJID</t>
  </si>
  <si>
    <t>198408242014112003</t>
  </si>
  <si>
    <t>UINARNI MS. TAUHID</t>
  </si>
  <si>
    <t>198301172014092002</t>
  </si>
  <si>
    <t>JUMLIATI</t>
  </si>
  <si>
    <t>198606172014092002</t>
  </si>
  <si>
    <t>NURHIDAYAT</t>
  </si>
  <si>
    <t>196808051999032002</t>
  </si>
  <si>
    <t>PARIDA</t>
  </si>
  <si>
    <t>MANDING</t>
  </si>
  <si>
    <t>198811102011012010</t>
  </si>
  <si>
    <t>HERNIATI</t>
  </si>
  <si>
    <t>197212052007012013</t>
  </si>
  <si>
    <t>SUHRA</t>
  </si>
  <si>
    <t>Kepala UPT. PEMBIBITAN HEWAN DINAS PERKEBUNAN DAN PETERNAKAN</t>
  </si>
  <si>
    <t>199604012019031003</t>
  </si>
  <si>
    <t>APRIANTO CHANDRA</t>
  </si>
  <si>
    <t>197105152006041011</t>
  </si>
  <si>
    <t>USMAN SAID</t>
  </si>
  <si>
    <t>Guru Pratama</t>
  </si>
  <si>
    <t>197012311991062004</t>
  </si>
  <si>
    <t>SALLAMA</t>
  </si>
  <si>
    <t>197410091998081001</t>
  </si>
  <si>
    <t>197908072007012012</t>
  </si>
  <si>
    <t>PUSPITA</t>
  </si>
  <si>
    <t>198106082014091004</t>
  </si>
  <si>
    <t>YOSEP</t>
  </si>
  <si>
    <t>198101052005012022</t>
  </si>
  <si>
    <t>ROSTINA</t>
  </si>
  <si>
    <t>Kepala Sub Bidang Pengolahan Air Limbah dan Sanitasi</t>
  </si>
  <si>
    <t>197312312014111003</t>
  </si>
  <si>
    <t>ASMAWI</t>
  </si>
  <si>
    <t>196911101998032007</t>
  </si>
  <si>
    <t>ROHANI ISMAIL</t>
  </si>
  <si>
    <t>199308132019032028</t>
  </si>
  <si>
    <t>FIRDAYANI FIRDAUS</t>
  </si>
  <si>
    <t>198204092006042012</t>
  </si>
  <si>
    <t>PUSPITARIANI</t>
  </si>
  <si>
    <t>197612122009042003</t>
  </si>
  <si>
    <t>NIHLA</t>
  </si>
  <si>
    <t>198212232011012009</t>
  </si>
  <si>
    <t>HAWA NURJANNA</t>
  </si>
  <si>
    <t>196804031986071001</t>
  </si>
  <si>
    <t>ABIAN</t>
  </si>
  <si>
    <t>196611092014091001</t>
  </si>
  <si>
    <t>ASRAN</t>
  </si>
  <si>
    <t>196501201993101002</t>
  </si>
  <si>
    <t>SYAFRUDDIN</t>
  </si>
  <si>
    <t>S.Pd  SD</t>
  </si>
  <si>
    <t>197011201992031006</t>
  </si>
  <si>
    <t>MOH. DJUANDA HI UKUM</t>
  </si>
  <si>
    <t>196910062003122005</t>
  </si>
  <si>
    <t>NIRWANA DJ DACHLAN</t>
  </si>
  <si>
    <t>RATNAWATI</t>
  </si>
  <si>
    <t>198404112008042004</t>
  </si>
  <si>
    <t>MARLIAH</t>
  </si>
  <si>
    <t>198211232014092002</t>
  </si>
  <si>
    <t>ANI PUSPITA</t>
  </si>
  <si>
    <t>198602022009041002</t>
  </si>
  <si>
    <t>ARSAN</t>
  </si>
  <si>
    <t>198409202011011012</t>
  </si>
  <si>
    <t>HENDRA</t>
  </si>
  <si>
    <t>197703242007012012</t>
  </si>
  <si>
    <t>TAHIR</t>
  </si>
  <si>
    <t>198306232008011002</t>
  </si>
  <si>
    <t>AFRIANTO</t>
  </si>
  <si>
    <t>198306232008011001</t>
  </si>
  <si>
    <t>SYAHDAN</t>
  </si>
  <si>
    <t>198806032017042007</t>
  </si>
  <si>
    <t>SUPIANA</t>
  </si>
  <si>
    <t>197202201993022002</t>
  </si>
  <si>
    <t>SARDA</t>
  </si>
  <si>
    <t>196708051988032011</t>
  </si>
  <si>
    <t>HAPIDA</t>
  </si>
  <si>
    <t>196705052000122001</t>
  </si>
  <si>
    <t>SUDARMI A. SALAKEA</t>
  </si>
  <si>
    <t>198304092009041001</t>
  </si>
  <si>
    <t>198203232014091001</t>
  </si>
  <si>
    <t>YULIANTO</t>
  </si>
  <si>
    <t>198203212014092001</t>
  </si>
  <si>
    <t>MARLIYANA</t>
  </si>
  <si>
    <t>197809252006042022</t>
  </si>
  <si>
    <t>ISUUD</t>
  </si>
  <si>
    <t>198606052009042002</t>
  </si>
  <si>
    <t>198408082010012024</t>
  </si>
  <si>
    <t>RATNAWATI BAHTIAR</t>
  </si>
  <si>
    <t>197210231999071001</t>
  </si>
  <si>
    <t>I WAYAN MERTAYASA</t>
  </si>
  <si>
    <t>196909072006042013</t>
  </si>
  <si>
    <t>ANDI WAHIDA ANDI RUSLI</t>
  </si>
  <si>
    <t>198410212003121001</t>
  </si>
  <si>
    <t>HARMOKO</t>
  </si>
  <si>
    <t>S.STP., MAP</t>
  </si>
  <si>
    <t>S-2 ADMINISTRASI PEMERINTAH</t>
  </si>
  <si>
    <t>198909282011012004</t>
  </si>
  <si>
    <t>SUFIARTI</t>
  </si>
  <si>
    <t>LAMBARA</t>
  </si>
  <si>
    <t>198706022017041001</t>
  </si>
  <si>
    <t>S-1 DOKTER UMUM PROFESI</t>
  </si>
  <si>
    <t>196704281998032001</t>
  </si>
  <si>
    <t>ELSJE VERONICA</t>
  </si>
  <si>
    <t>198208262010012011</t>
  </si>
  <si>
    <t>NURIANTI YABIE</t>
  </si>
  <si>
    <t>APAL</t>
  </si>
  <si>
    <t>S-1/A-IV PENDIDIKAN SEJARAH</t>
  </si>
  <si>
    <t>198505202006041005</t>
  </si>
  <si>
    <t>ERIS YAHYA PETTADJANI</t>
  </si>
  <si>
    <t>S-2 MANAJEMEN SUMBER DAYA MANUSIA</t>
  </si>
  <si>
    <t>198008102014092003</t>
  </si>
  <si>
    <t>RAJAWIYAH JAMUDIN</t>
  </si>
  <si>
    <t>198504202010012028</t>
  </si>
  <si>
    <t>NUR WAHIDAH MUALIM</t>
  </si>
  <si>
    <t>198407282009041001</t>
  </si>
  <si>
    <t>MOH. TOFAN MARAREZAH</t>
  </si>
  <si>
    <t>199708102020122010</t>
  </si>
  <si>
    <t>SITI ALPINA</t>
  </si>
  <si>
    <t>197603022005012005</t>
  </si>
  <si>
    <t>BAHARIAH J</t>
  </si>
  <si>
    <t>197607262008012006</t>
  </si>
  <si>
    <t>RAHDIA</t>
  </si>
  <si>
    <t>197602012015052001</t>
  </si>
  <si>
    <t>PARIYANTI</t>
  </si>
  <si>
    <t>196906271996062001</t>
  </si>
  <si>
    <t>RATNA ABDUL WAHAB</t>
  </si>
  <si>
    <t>196805222000122004</t>
  </si>
  <si>
    <t>POERWATI SOEWONDO</t>
  </si>
  <si>
    <t>198409262003121004</t>
  </si>
  <si>
    <t>ARIFUDIN BIKI</t>
  </si>
  <si>
    <t>SST,MPSSp</t>
  </si>
  <si>
    <t>S-2 MAGISTER PEKERJAAN SOSIAL SPESIALIS</t>
  </si>
  <si>
    <t>196411301993042001</t>
  </si>
  <si>
    <t>PETRONELA N. RONDONUWU</t>
  </si>
  <si>
    <t>199103292019032014</t>
  </si>
  <si>
    <t>SAKINA USMAN</t>
  </si>
  <si>
    <t>196703132007011034</t>
  </si>
  <si>
    <t>MAX ELTHEIN MANUEL SUMULE</t>
  </si>
  <si>
    <t>197507072003122015</t>
  </si>
  <si>
    <t>YULIATI HM DJUFRI</t>
  </si>
  <si>
    <t>198109132008011008</t>
  </si>
  <si>
    <t>S-1 ILMU SOSIOLOGI</t>
  </si>
  <si>
    <t>197010182005012012</t>
  </si>
  <si>
    <t>JENNY TOMBOKAN</t>
  </si>
  <si>
    <t>198802122010012017</t>
  </si>
  <si>
    <t>MASDAWATI</t>
  </si>
  <si>
    <t>197507262014111001</t>
  </si>
  <si>
    <t>ANDI FIRMANSYAH</t>
  </si>
  <si>
    <t>198501012009042015</t>
  </si>
  <si>
    <t>199402252019032013</t>
  </si>
  <si>
    <t>S-1 PENDIDIKAN SENI BUDAYA</t>
  </si>
  <si>
    <t>198712172020122006</t>
  </si>
  <si>
    <t>HELMINA M. MUTALIB</t>
  </si>
  <si>
    <t>196903281989112003</t>
  </si>
  <si>
    <t>IDAWATI S LAINDJONG</t>
  </si>
  <si>
    <t>196802051998011001</t>
  </si>
  <si>
    <t>BAKHTIAR</t>
  </si>
  <si>
    <t>198305272008011005</t>
  </si>
  <si>
    <t>FARHAM</t>
  </si>
  <si>
    <t>198801032019032012</t>
  </si>
  <si>
    <t>FARIHA</t>
  </si>
  <si>
    <t>198702112011011006</t>
  </si>
  <si>
    <t>MOH THAHIR</t>
  </si>
  <si>
    <t>197010102007011035</t>
  </si>
  <si>
    <t>RUSANI</t>
  </si>
  <si>
    <t>197308012007012018</t>
  </si>
  <si>
    <t>NURBIAH</t>
  </si>
  <si>
    <t>198808302011012010</t>
  </si>
  <si>
    <t>198605022010012035</t>
  </si>
  <si>
    <t>HADIANA</t>
  </si>
  <si>
    <t>198706142011012013</t>
  </si>
  <si>
    <t>KURNIAWATI</t>
  </si>
  <si>
    <t>197007082007011021</t>
  </si>
  <si>
    <t>MOH. YASIN RAIS</t>
  </si>
  <si>
    <t>199408182020122017</t>
  </si>
  <si>
    <t>NURUL GUSTI YANI</t>
  </si>
  <si>
    <t>S.Ft.,Ftr.</t>
  </si>
  <si>
    <t>S-1 PROFESI FISIOTERAPI</t>
  </si>
  <si>
    <t>197804052009042001</t>
  </si>
  <si>
    <t>A.Md.ST</t>
  </si>
  <si>
    <t>197211232007012013</t>
  </si>
  <si>
    <t>LESMIKE</t>
  </si>
  <si>
    <t>SIAU TAGULANDANG BIARO</t>
  </si>
  <si>
    <t>196803161991042001</t>
  </si>
  <si>
    <t>LULU MOCHSEN AL DJUFRI</t>
  </si>
  <si>
    <t>S-1 PENDIDIKAN SD</t>
  </si>
  <si>
    <t>197909302015021001</t>
  </si>
  <si>
    <t>MOH. FADLI</t>
  </si>
  <si>
    <t>198606012014092003</t>
  </si>
  <si>
    <t>NIRMAWATI M. NASIR</t>
  </si>
  <si>
    <t>198907262019031010</t>
  </si>
  <si>
    <t>YOSEF FREDERIK JULIANUS</t>
  </si>
  <si>
    <t>197801032009042001</t>
  </si>
  <si>
    <t>SELIWATY</t>
  </si>
  <si>
    <t>198803152010012014</t>
  </si>
  <si>
    <t>MARIA ULFA</t>
  </si>
  <si>
    <t>197002151993041001</t>
  </si>
  <si>
    <t>SYAIFULAH ZUBAIR NEY</t>
  </si>
  <si>
    <t>BONEPANTAI</t>
  </si>
  <si>
    <t>197705052005022003</t>
  </si>
  <si>
    <t>RUSWITA</t>
  </si>
  <si>
    <t>199112242020122008</t>
  </si>
  <si>
    <t>NAHDA</t>
  </si>
  <si>
    <t>198810302011011003</t>
  </si>
  <si>
    <t>MOH.GAFIR</t>
  </si>
  <si>
    <t>196810292014111001</t>
  </si>
  <si>
    <t>BOIKE JOSEF MOMONGAN</t>
  </si>
  <si>
    <t>198001092005012016</t>
  </si>
  <si>
    <t>SULFIA</t>
  </si>
  <si>
    <t>S-1 PENDIDIKAN GURU TK</t>
  </si>
  <si>
    <t>197505252014112003</t>
  </si>
  <si>
    <t>SRIWATI BAKRI</t>
  </si>
  <si>
    <t>PENGADMINISTRASI ANGGARAN</t>
  </si>
  <si>
    <t>198204282010012014</t>
  </si>
  <si>
    <t>SAHIDA</t>
  </si>
  <si>
    <t>197708262006042020</t>
  </si>
  <si>
    <t>UMMU KALSUM</t>
  </si>
  <si>
    <t>197706122007011020</t>
  </si>
  <si>
    <t>AHMADI LEMBAH</t>
  </si>
  <si>
    <t>PENGELOLA DATA STATISTIK</t>
  </si>
  <si>
    <t>S-1 BUDIDAYA PERIKANAN</t>
  </si>
  <si>
    <t>197907052006042011</t>
  </si>
  <si>
    <t>MARIANI</t>
  </si>
  <si>
    <t>197603022000121002</t>
  </si>
  <si>
    <t>ERWIN</t>
  </si>
  <si>
    <t>197007172000121003</t>
  </si>
  <si>
    <t>198610022010012014</t>
  </si>
  <si>
    <t>IRDA</t>
  </si>
  <si>
    <t>197408162002111001</t>
  </si>
  <si>
    <t>ISHAR</t>
  </si>
  <si>
    <t>S-1 MANAJEMEN HUTAN</t>
  </si>
  <si>
    <t>196903022000122003</t>
  </si>
  <si>
    <t>A-IV OLAH RAGA DAN KESEHATAN</t>
  </si>
  <si>
    <t>197107032006042037</t>
  </si>
  <si>
    <t>FATMAH A PULINGALA</t>
  </si>
  <si>
    <t>198110132008012010</t>
  </si>
  <si>
    <t>UCI ZARA BANTILAN</t>
  </si>
  <si>
    <t>ANALIS KEBIJAKAN KLASIFIKASI BARANG</t>
  </si>
  <si>
    <t>198304072010012028</t>
  </si>
  <si>
    <t>NURMI</t>
  </si>
  <si>
    <t>198304072010012027</t>
  </si>
  <si>
    <t>NURHASANAH</t>
  </si>
  <si>
    <t>197804012005012014</t>
  </si>
  <si>
    <t>SAHARIA</t>
  </si>
  <si>
    <t>197706122007011019</t>
  </si>
  <si>
    <t>IDRIS</t>
  </si>
  <si>
    <t>197510182007012012</t>
  </si>
  <si>
    <t>RADNA DJ. DACHLAN</t>
  </si>
  <si>
    <t>199512132019032017</t>
  </si>
  <si>
    <t>NURAFNI ISRAYANTI ANAS</t>
  </si>
  <si>
    <t>196902251995121003</t>
  </si>
  <si>
    <t>HUSAIN MUHTAR</t>
  </si>
  <si>
    <t>196912021994032003</t>
  </si>
  <si>
    <t>GRITJE BARNETJE PANGEMANAN</t>
  </si>
  <si>
    <t>198110132008012009</t>
  </si>
  <si>
    <t>197709142007011009</t>
  </si>
  <si>
    <t>ILMAN</t>
  </si>
  <si>
    <t>197011112007012021</t>
  </si>
  <si>
    <t>FATRAH KOLO</t>
  </si>
  <si>
    <t>198303072005012006</t>
  </si>
  <si>
    <t>DEWI RETNO SURANTO</t>
  </si>
  <si>
    <t>196706102005011011</t>
  </si>
  <si>
    <t>MUH JIRAN</t>
  </si>
  <si>
    <t>D-III/A-III BAHASA DAN SASTRA INDONESIA</t>
  </si>
  <si>
    <t>197809142008042002</t>
  </si>
  <si>
    <t>DEBY YOKELINE MAMUAJA</t>
  </si>
  <si>
    <t>197211262015022001</t>
  </si>
  <si>
    <t>YANTI ABD. KADIR</t>
  </si>
  <si>
    <t>198009172010012006</t>
  </si>
  <si>
    <t>SHERTYKA DEWI</t>
  </si>
  <si>
    <t>198904132020121011</t>
  </si>
  <si>
    <t>ILHAM H DG MAGGANGKA</t>
  </si>
  <si>
    <t>196704211988032014</t>
  </si>
  <si>
    <t>AJENG L TURUNGKU</t>
  </si>
  <si>
    <t>196611111988032013</t>
  </si>
  <si>
    <t>RUSLIAH</t>
  </si>
  <si>
    <t>SUNGGUMINASA</t>
  </si>
  <si>
    <t>196908141989032004</t>
  </si>
  <si>
    <t>Kepala Bidang Pencegahan Dan Pengendalian Penyakit</t>
  </si>
  <si>
    <t>196609121993031009</t>
  </si>
  <si>
    <t>BADARUDDIN</t>
  </si>
  <si>
    <t>199501292020121004</t>
  </si>
  <si>
    <t>TRI PUTRA</t>
  </si>
  <si>
    <t>198105282010012018</t>
  </si>
  <si>
    <t>SRI JUMRIANI</t>
  </si>
  <si>
    <t>197808072006041018</t>
  </si>
  <si>
    <t>JUFRIN DJ SAUM</t>
  </si>
  <si>
    <t>198810082007011002</t>
  </si>
  <si>
    <t>MOHAMMAD WIRA BAYU SAPUTRA</t>
  </si>
  <si>
    <t>S.IP.,M.AP</t>
  </si>
  <si>
    <t>198507052010012039</t>
  </si>
  <si>
    <t>197706252010012008</t>
  </si>
  <si>
    <t>SITTI ARIDAH</t>
  </si>
  <si>
    <t>199307202020122015</t>
  </si>
  <si>
    <t>HARFAINA</t>
  </si>
  <si>
    <t>S.K.M.</t>
  </si>
  <si>
    <t>197806252002111001</t>
  </si>
  <si>
    <t>SUKRIANTO</t>
  </si>
  <si>
    <t>196812022009061007</t>
  </si>
  <si>
    <t>ASAS</t>
  </si>
  <si>
    <t>S-1 SARJANA AGAMA</t>
  </si>
  <si>
    <t>197209121993101001</t>
  </si>
  <si>
    <t>PENGADMINISTRASI PERLENGKAPAN</t>
  </si>
  <si>
    <t>NURSEHA</t>
  </si>
  <si>
    <t>197810242009041001</t>
  </si>
  <si>
    <t>SAHRUDIN</t>
  </si>
  <si>
    <t>197308152014112001</t>
  </si>
  <si>
    <t>SAHARUMI</t>
  </si>
  <si>
    <t>PENGADMINISTRASI ANALISIS DAN KEMITRAAN MEDIA</t>
  </si>
  <si>
    <t>197504082010011010</t>
  </si>
  <si>
    <t>AHMAD DJ TARI</t>
  </si>
  <si>
    <t>198910142020122011</t>
  </si>
  <si>
    <t>FITHRI INAYAH</t>
  </si>
  <si>
    <t>196801282007012021</t>
  </si>
  <si>
    <t>HARYATI MUMU</t>
  </si>
  <si>
    <t>198007022009042001</t>
  </si>
  <si>
    <t>SALPIA</t>
  </si>
  <si>
    <t>198611262009042001</t>
  </si>
  <si>
    <t>SANTI MOH. ARIF</t>
  </si>
  <si>
    <t>S.Kep.,Ners</t>
  </si>
  <si>
    <t>197504302009041001</t>
  </si>
  <si>
    <t>ABDULLAH HARUNA</t>
  </si>
  <si>
    <t>198409032011011005</t>
  </si>
  <si>
    <t>SUHARDI HASAN</t>
  </si>
  <si>
    <t>196909262010012001</t>
  </si>
  <si>
    <t>JAMILAH LAHALIDO KAIMO</t>
  </si>
  <si>
    <t>PENGADMINISTRASI</t>
  </si>
  <si>
    <t>198512052011012010</t>
  </si>
  <si>
    <t>S-1 PROFESI APOTEKER</t>
  </si>
  <si>
    <t>198607202014091001</t>
  </si>
  <si>
    <t>MUSYAHKAR</t>
  </si>
  <si>
    <t>199707302020121008</t>
  </si>
  <si>
    <t>ILHAM SARWIN</t>
  </si>
  <si>
    <t>197905202010011015</t>
  </si>
  <si>
    <t>199008052019032012</t>
  </si>
  <si>
    <t>HEISTA EVANS NDANO</t>
  </si>
  <si>
    <t>197105242007012010</t>
  </si>
  <si>
    <t>ADINAE</t>
  </si>
  <si>
    <t>197212032009041001</t>
  </si>
  <si>
    <t>198309252014092001</t>
  </si>
  <si>
    <t>NASRAH</t>
  </si>
  <si>
    <t>S-1 PENDIDIKAN SEKOLAH DASAR</t>
  </si>
  <si>
    <t>196908122002112002</t>
  </si>
  <si>
    <t>AGUSNIWATI ISMAIL</t>
  </si>
  <si>
    <t>197510102010012004</t>
  </si>
  <si>
    <t>HAMIDA DJ.LASANDA</t>
  </si>
  <si>
    <t>198207092014092002</t>
  </si>
  <si>
    <t>YULIANI</t>
  </si>
  <si>
    <t>BONTO MATENE</t>
  </si>
  <si>
    <t>198502022014091001</t>
  </si>
  <si>
    <t>SULEMAN HASAN</t>
  </si>
  <si>
    <t>197203142006042017</t>
  </si>
  <si>
    <t>197102061997032005</t>
  </si>
  <si>
    <t>ELLYAH HIMMAWATI PERMATASARI SAGALA</t>
  </si>
  <si>
    <t>Staf Ahli Bidang Pembangunan, Ekonomi Dan Keuangan</t>
  </si>
  <si>
    <t>198301142001121006</t>
  </si>
  <si>
    <t>VIDYA PUTRA</t>
  </si>
  <si>
    <t>198404072009042002</t>
  </si>
  <si>
    <t>ABDUL HARIS</t>
  </si>
  <si>
    <t>198604172014091001</t>
  </si>
  <si>
    <t>SULYADIN</t>
  </si>
  <si>
    <t>196810032009061001</t>
  </si>
  <si>
    <t>YOEDDY WIBOWO</t>
  </si>
  <si>
    <t>196903132009061001</t>
  </si>
  <si>
    <t>MALAMBIGU</t>
  </si>
  <si>
    <t>198201072014091001</t>
  </si>
  <si>
    <t>197803252009041001</t>
  </si>
  <si>
    <t>AMIRUDDIN</t>
  </si>
  <si>
    <t>OPERATOR KOMPUTER</t>
  </si>
  <si>
    <t>196603121994081002</t>
  </si>
  <si>
    <t>JUSLI JUFRI</t>
  </si>
  <si>
    <t>196709102000121004</t>
  </si>
  <si>
    <t>SUKIMAN</t>
  </si>
  <si>
    <t>199004122017042003</t>
  </si>
  <si>
    <t>FITRIANI SUPARDI</t>
  </si>
  <si>
    <t>198308122009041002</t>
  </si>
  <si>
    <t>198503032014092002</t>
  </si>
  <si>
    <t>197909082009041001</t>
  </si>
  <si>
    <t>WINARNO</t>
  </si>
  <si>
    <t>197104172005011010</t>
  </si>
  <si>
    <t>ZAKARIA AR INTAM</t>
  </si>
  <si>
    <t>198101152007012013</t>
  </si>
  <si>
    <t>FITRIANY</t>
  </si>
  <si>
    <t>196703141995122002</t>
  </si>
  <si>
    <t>SRI ASRIATI TAWIL</t>
  </si>
  <si>
    <t>198106112005012014</t>
  </si>
  <si>
    <t>YUNITA</t>
  </si>
  <si>
    <t>198409192007011005</t>
  </si>
  <si>
    <t>FENLI STEVEN MAJID</t>
  </si>
  <si>
    <t>197512032007011009</t>
  </si>
  <si>
    <t>RUSTIJO</t>
  </si>
  <si>
    <t>196501081988031014</t>
  </si>
  <si>
    <t>SYAMSUL BAHRI SAIHI</t>
  </si>
  <si>
    <t>197002241994031007</t>
  </si>
  <si>
    <t>ANIKAWA</t>
  </si>
  <si>
    <t>BETUNG</t>
  </si>
  <si>
    <t>SEKOLAH MENENGAH FARMASI</t>
  </si>
  <si>
    <t>197605122009041001</t>
  </si>
  <si>
    <t>BAHARUDIN DJAAFAR</t>
  </si>
  <si>
    <t>197909252006042008</t>
  </si>
  <si>
    <t>ANDI FARIDA</t>
  </si>
  <si>
    <t>197508302006041018</t>
  </si>
  <si>
    <t>YOSEP JOIS WAMMEN LOMO</t>
  </si>
  <si>
    <t>Polisi Pamong Praja Ahli Madya</t>
  </si>
  <si>
    <t>198511102010012019</t>
  </si>
  <si>
    <t>NOPRIYANTI</t>
  </si>
  <si>
    <t>197509242001121002</t>
  </si>
  <si>
    <t>196906281998021003</t>
  </si>
  <si>
    <t>MOH. DACHLAN</t>
  </si>
  <si>
    <t>196901181993101001</t>
  </si>
  <si>
    <t>MUHAMMAD AKBAR DJALIL</t>
  </si>
  <si>
    <t>196503101999032002</t>
  </si>
  <si>
    <t>SYAMSIAR S MAHMUD</t>
  </si>
  <si>
    <t>197105101993022002</t>
  </si>
  <si>
    <t>MASDIANA</t>
  </si>
  <si>
    <t>197105202006041015</t>
  </si>
  <si>
    <t>MUKHTAR</t>
  </si>
  <si>
    <t>198805292019032013</t>
  </si>
  <si>
    <t>ASMIRA</t>
  </si>
  <si>
    <t>198407072014091001</t>
  </si>
  <si>
    <t>MOH AMIN</t>
  </si>
  <si>
    <t>197504252014091001</t>
  </si>
  <si>
    <t>ARDING</t>
  </si>
  <si>
    <t>197301201994031002</t>
  </si>
  <si>
    <t>FAISAL HUSAIN AKIL</t>
  </si>
  <si>
    <t>MM</t>
  </si>
  <si>
    <t>197811212014092001</t>
  </si>
  <si>
    <t>197601082001072001</t>
  </si>
  <si>
    <t>MULKIAH AMAL BASRI</t>
  </si>
  <si>
    <t>ST,M.P</t>
  </si>
  <si>
    <t>196908102005012015</t>
  </si>
  <si>
    <t>RUSIANA</t>
  </si>
  <si>
    <t>PENGADMINISTRASIAN UMUM</t>
  </si>
  <si>
    <t>SMEA ADMINISTRASI PERKANTORAN</t>
  </si>
  <si>
    <t>197206041998032010</t>
  </si>
  <si>
    <t>SRIE LESMININGSIH</t>
  </si>
  <si>
    <t>196509151985122001</t>
  </si>
  <si>
    <t>197906222014111001</t>
  </si>
  <si>
    <t>SAMSIDAR</t>
  </si>
  <si>
    <t>197605042011011002</t>
  </si>
  <si>
    <t>KHAIRUL ANWAR</t>
  </si>
  <si>
    <t>197104032002111001</t>
  </si>
  <si>
    <t>MUSTAIN</t>
  </si>
  <si>
    <t>198607262006041003</t>
  </si>
  <si>
    <t>RAHMAT HIDAYAT</t>
  </si>
  <si>
    <t>S.I.P</t>
  </si>
  <si>
    <t>197106011999032002</t>
  </si>
  <si>
    <t>ENIK PURWANINGSIH</t>
  </si>
  <si>
    <t>JOMBANG</t>
  </si>
  <si>
    <t>S-1/A-IV BAHASA DAN SASTRA INGGRIS</t>
  </si>
  <si>
    <t>198811142011012007</t>
  </si>
  <si>
    <t>NOVITALIA</t>
  </si>
  <si>
    <t>197710122002122005</t>
  </si>
  <si>
    <t>SURYANINGSIH</t>
  </si>
  <si>
    <t>SE. MM</t>
  </si>
  <si>
    <t>Kepala Bidang Perlindungan Dan Jaminan Sosial</t>
  </si>
  <si>
    <t>S-2 MANAJEMEN KEUANGAN</t>
  </si>
  <si>
    <t>196701011986042003</t>
  </si>
  <si>
    <t>JULIEN ROMONDOR</t>
  </si>
  <si>
    <t>197604172007011014</t>
  </si>
  <si>
    <t>HARSIN</t>
  </si>
  <si>
    <t>198806142011012009</t>
  </si>
  <si>
    <t>GUSTINA</t>
  </si>
  <si>
    <t>196709062007012021</t>
  </si>
  <si>
    <t>NAPSIA H. KADJIA</t>
  </si>
  <si>
    <t>197801042014111001</t>
  </si>
  <si>
    <t>EVAN</t>
  </si>
  <si>
    <t>198211302014091003</t>
  </si>
  <si>
    <t>FAHRUDIN</t>
  </si>
  <si>
    <t>JURU INFORMASI DAN KOMUNIKASI</t>
  </si>
  <si>
    <t>SMK ELEKTRONIKA KOMUNIKASI</t>
  </si>
  <si>
    <t>197312162003122005</t>
  </si>
  <si>
    <t>CANDRIAWATY YUYUN MADDO</t>
  </si>
  <si>
    <t>197904222008011011</t>
  </si>
  <si>
    <t>MOHAMMAD ICHSAN</t>
  </si>
  <si>
    <t>197010282007012019</t>
  </si>
  <si>
    <t>MASITA S. MOKODONGAN</t>
  </si>
  <si>
    <t>197010282007012018</t>
  </si>
  <si>
    <t>KANTI IRIANI AMRAN ASMUNI</t>
  </si>
  <si>
    <t>197808242010012010</t>
  </si>
  <si>
    <t>198905272011012010</t>
  </si>
  <si>
    <t>YOSI RETNO WARDANI</t>
  </si>
  <si>
    <t>197702262009041001</t>
  </si>
  <si>
    <t>TRISWANTO</t>
  </si>
  <si>
    <t>196801142007011021</t>
  </si>
  <si>
    <t>WAHIDIN RAHMAN</t>
  </si>
  <si>
    <t>198208072015021002</t>
  </si>
  <si>
    <t>RADEN</t>
  </si>
  <si>
    <t>197109212008011005</t>
  </si>
  <si>
    <t>KEPALA UPT. DINAS KEPENDUDUKAN DAN PENCATATAN SIPIL WILAYAH II</t>
  </si>
  <si>
    <t>Kepala Bidang Rehabilitasi Dan Rekonstruksi</t>
  </si>
  <si>
    <t>197012312000072001</t>
  </si>
  <si>
    <t>SITI AISYAH</t>
  </si>
  <si>
    <t>197911132007012008</t>
  </si>
  <si>
    <t>TRI ARIYANTI</t>
  </si>
  <si>
    <t>ANALIS DATA DAN INFORMASI PENDIDIK DAN TENAGA KEPENDIDIKAN</t>
  </si>
  <si>
    <t>196612172014091001</t>
  </si>
  <si>
    <t>SUKARMAN</t>
  </si>
  <si>
    <t>PENGADMINISTRASI KETENTRAMAN DAN KETERTIBAN</t>
  </si>
  <si>
    <t>BUGA</t>
  </si>
  <si>
    <t>198301102009042004</t>
  </si>
  <si>
    <t>NURHASANA</t>
  </si>
  <si>
    <t>198408132010012020</t>
  </si>
  <si>
    <t>198004112014091001</t>
  </si>
  <si>
    <t>HENDRA HARDANI</t>
  </si>
  <si>
    <t>197809142007011008</t>
  </si>
  <si>
    <t>198308182007012004</t>
  </si>
  <si>
    <t>ENDANG SUSILOWATI</t>
  </si>
  <si>
    <t>SMEA MANAJEMEN</t>
  </si>
  <si>
    <t>HAERUDIN</t>
  </si>
  <si>
    <t>196906101993041001</t>
  </si>
  <si>
    <t>SANGHERIP MAATUIL</t>
  </si>
  <si>
    <t>PULUTAN</t>
  </si>
  <si>
    <t>198102122006042011</t>
  </si>
  <si>
    <t>DEWI</t>
  </si>
  <si>
    <t>198212082007011004</t>
  </si>
  <si>
    <t>AMAR</t>
  </si>
  <si>
    <t>197101012009042001</t>
  </si>
  <si>
    <t>ADLIAH</t>
  </si>
  <si>
    <t>197607122005012013</t>
  </si>
  <si>
    <t>RIA PUJI ASTUTI</t>
  </si>
  <si>
    <t>S-1 PERTANIAN PRODUKSI PETERNAKAN</t>
  </si>
  <si>
    <t>198212082007011003</t>
  </si>
  <si>
    <t>ASRIANTO</t>
  </si>
  <si>
    <t>198212062007012004</t>
  </si>
  <si>
    <t>RIKARAHAYU</t>
  </si>
  <si>
    <t>D-I KESEHATAN LINGKUNGAN</t>
  </si>
  <si>
    <t>198305152009042001</t>
  </si>
  <si>
    <t>TRI SUSANTI</t>
  </si>
  <si>
    <t>196704212007011053</t>
  </si>
  <si>
    <t>MOHAMMAD HUSNI THAMRIN</t>
  </si>
  <si>
    <t>197912102006042044</t>
  </si>
  <si>
    <t>196510061989091001</t>
  </si>
  <si>
    <t>I WAYAN SUNDRA</t>
  </si>
  <si>
    <t>198103152006042026</t>
  </si>
  <si>
    <t>199010242019032019</t>
  </si>
  <si>
    <t>DIAN SIMON LIEM YANTO</t>
  </si>
  <si>
    <t>197305162005011005</t>
  </si>
  <si>
    <t>TANWIR SAURANG</t>
  </si>
  <si>
    <t>SMA PENGETAHUAN BUDAYA</t>
  </si>
  <si>
    <t>198706052010012013</t>
  </si>
  <si>
    <t>RAPIKA</t>
  </si>
  <si>
    <t>197001021995032001</t>
  </si>
  <si>
    <t>SITI ROHETTI BR GINTING</t>
  </si>
  <si>
    <t>PANCUR BATU</t>
  </si>
  <si>
    <t>197310012001071001</t>
  </si>
  <si>
    <t>197610312002111001</t>
  </si>
  <si>
    <t>SARKAWI</t>
  </si>
  <si>
    <t>197502152007011017</t>
  </si>
  <si>
    <t>MOHAMMAD ABDI</t>
  </si>
  <si>
    <t>Kepala Sub Bidang Farmasi dan Gizi</t>
  </si>
  <si>
    <t>197901182014112002</t>
  </si>
  <si>
    <t>HERPIANA M</t>
  </si>
  <si>
    <t>197004121993101003</t>
  </si>
  <si>
    <t>NASUTION</t>
  </si>
  <si>
    <t>198209182008012006</t>
  </si>
  <si>
    <t>WILDA YUSRA</t>
  </si>
  <si>
    <t>198508292010012030</t>
  </si>
  <si>
    <t>BAHARIA</t>
  </si>
  <si>
    <t>198608042014092003</t>
  </si>
  <si>
    <t>ASTUTI</t>
  </si>
  <si>
    <t>197812142009041001</t>
  </si>
  <si>
    <t>FIRDAUS</t>
  </si>
  <si>
    <t>198511282014091001</t>
  </si>
  <si>
    <t>HARTAWARMAN</t>
  </si>
  <si>
    <t>196811231991042002</t>
  </si>
  <si>
    <t>SURYANI DJUMIRAN</t>
  </si>
  <si>
    <t>198507102009042003</t>
  </si>
  <si>
    <t>NUHARNI</t>
  </si>
  <si>
    <t>197208262007012011</t>
  </si>
  <si>
    <t>MASNIA ABD. KARIM</t>
  </si>
  <si>
    <t>198007032014111001</t>
  </si>
  <si>
    <t>JAYADI</t>
  </si>
  <si>
    <t>PENGADMINISTRASI PENGANGKATAN DAN PENGAKUAN ANAK</t>
  </si>
  <si>
    <t>197807122009042001</t>
  </si>
  <si>
    <t>NURAENI UMAR</t>
  </si>
  <si>
    <t>196808191998031005</t>
  </si>
  <si>
    <t>DWI TJAHYONO AGUNG</t>
  </si>
  <si>
    <t>197801112007011011</t>
  </si>
  <si>
    <t>SOFYAN S. RAMBALINO</t>
  </si>
  <si>
    <t>198304102014091003</t>
  </si>
  <si>
    <t>KAHAR</t>
  </si>
  <si>
    <t>197909082006042019</t>
  </si>
  <si>
    <t>YUSNI SKM</t>
  </si>
  <si>
    <t>197912292008012013</t>
  </si>
  <si>
    <t>ARMIYANI</t>
  </si>
  <si>
    <t>198310112005012007</t>
  </si>
  <si>
    <t>MUNAWWARAH</t>
  </si>
  <si>
    <t>198004152010011015</t>
  </si>
  <si>
    <t>KADIR</t>
  </si>
  <si>
    <t>S-1 ANTROPOLOGI</t>
  </si>
  <si>
    <t>196710251993101002</t>
  </si>
  <si>
    <t>SUPRIADI</t>
  </si>
  <si>
    <t>197602102006042028</t>
  </si>
  <si>
    <t>RAHMA LAMADU</t>
  </si>
  <si>
    <t>199505112019032017</t>
  </si>
  <si>
    <t>SISKA HARIANTI</t>
  </si>
  <si>
    <t>S-1 KESEHATAN MASYARAKAT JURUSAN EPIDEMIOLOGI</t>
  </si>
  <si>
    <t>197508122005012010</t>
  </si>
  <si>
    <t>LA YULIANA CECE</t>
  </si>
  <si>
    <t>A.Md.Rad</t>
  </si>
  <si>
    <t>198607072010011016</t>
  </si>
  <si>
    <t>FIRMANSYAH</t>
  </si>
  <si>
    <t>196804031988022003</t>
  </si>
  <si>
    <t>YOSTIN</t>
  </si>
  <si>
    <t>197002202006042010</t>
  </si>
  <si>
    <t>198609012019031007</t>
  </si>
  <si>
    <t>MUDRI</t>
  </si>
  <si>
    <t>198101142010012009</t>
  </si>
  <si>
    <t>SPt</t>
  </si>
  <si>
    <t>198503182009012001</t>
  </si>
  <si>
    <t>SAPRIANI</t>
  </si>
  <si>
    <t>197712302006041007</t>
  </si>
  <si>
    <t>JASMAN</t>
  </si>
  <si>
    <t>198103122014112002</t>
  </si>
  <si>
    <t>IMRANA</t>
  </si>
  <si>
    <t>197105211999031005</t>
  </si>
  <si>
    <t>MUHAMMAD ZASULI</t>
  </si>
  <si>
    <t>S-1 TEKNOLOGI INDUSTRI TEKNIK DAN MANAJEMEN INDUSTRI</t>
  </si>
  <si>
    <t>197904272007012014</t>
  </si>
  <si>
    <t>197508122014092003</t>
  </si>
  <si>
    <t>199110302020122015</t>
  </si>
  <si>
    <t>HERLINA OLII</t>
  </si>
  <si>
    <t>197505292014112003</t>
  </si>
  <si>
    <t>198710202017082001</t>
  </si>
  <si>
    <t>WICHI TRAWILYA</t>
  </si>
  <si>
    <t>S-1 PENDIDIKAN IPA BIOLOGI</t>
  </si>
  <si>
    <t>197602092006042016</t>
  </si>
  <si>
    <t>FEBRYANTI</t>
  </si>
  <si>
    <t>S-1 TEKNIK KIMIA</t>
  </si>
  <si>
    <t>197907282009042001</t>
  </si>
  <si>
    <t>SANTI</t>
  </si>
  <si>
    <t>196803251988032005</t>
  </si>
  <si>
    <t>HANAPIA LANONI</t>
  </si>
  <si>
    <t>197309082007012013</t>
  </si>
  <si>
    <t>YUNIAS</t>
  </si>
  <si>
    <t>198307162010011010</t>
  </si>
  <si>
    <t>JULIADI</t>
  </si>
  <si>
    <t>197606042009061001</t>
  </si>
  <si>
    <t>JUANDA</t>
  </si>
  <si>
    <t>SANTIGI TRAGUSUNG</t>
  </si>
  <si>
    <t>197001301989122001</t>
  </si>
  <si>
    <t>198512122020121004</t>
  </si>
  <si>
    <t>197704272006041006</t>
  </si>
  <si>
    <t>ULIAN</t>
  </si>
  <si>
    <t>198411132014112003</t>
  </si>
  <si>
    <t>HARIANI</t>
  </si>
  <si>
    <t>197807132002121007</t>
  </si>
  <si>
    <t>ALWAR</t>
  </si>
  <si>
    <t>S AG</t>
  </si>
  <si>
    <t>198310152010012025</t>
  </si>
  <si>
    <t>198606092010012028</t>
  </si>
  <si>
    <t>JASNA</t>
  </si>
  <si>
    <t>198103052007012007</t>
  </si>
  <si>
    <t>HADIJAH S</t>
  </si>
  <si>
    <t>196904031991042002</t>
  </si>
  <si>
    <t>MISRAWATI</t>
  </si>
  <si>
    <t>197901242009042001</t>
  </si>
  <si>
    <t>TJUT RINA SUSANTY</t>
  </si>
  <si>
    <t>197404172009041001</t>
  </si>
  <si>
    <t>RAHMAT ABBAS</t>
  </si>
  <si>
    <t>197703142007011014</t>
  </si>
  <si>
    <t>RIO GUNAWAN</t>
  </si>
  <si>
    <t>197610022007012013</t>
  </si>
  <si>
    <t>ERNAWATI D. DINO</t>
  </si>
  <si>
    <t>197510102001121007</t>
  </si>
  <si>
    <t>HUDRI</t>
  </si>
  <si>
    <t>198110182014112001</t>
  </si>
  <si>
    <t>S.H</t>
  </si>
  <si>
    <t>199003032019031003</t>
  </si>
  <si>
    <t>SYIRBASHI</t>
  </si>
  <si>
    <t>198301102010012009</t>
  </si>
  <si>
    <t>DIAN WAHYUNI</t>
  </si>
  <si>
    <t>197610042007011009</t>
  </si>
  <si>
    <t>MASRUDI LEWA</t>
  </si>
  <si>
    <t>ARIATI</t>
  </si>
  <si>
    <t>196910101993031012</t>
  </si>
  <si>
    <t>ABD. RASYID</t>
  </si>
  <si>
    <t>S-1 EKONOMI MANAJEMEN AKUNTANSI</t>
  </si>
  <si>
    <t>198202172009042001</t>
  </si>
  <si>
    <t>FEMY PONTOH</t>
  </si>
  <si>
    <t>OPERATOR KOMPUTER TK. I</t>
  </si>
  <si>
    <t>197912272003122007</t>
  </si>
  <si>
    <t>HENRIWATI</t>
  </si>
  <si>
    <t>198602272009041001</t>
  </si>
  <si>
    <t>RIZAL</t>
  </si>
  <si>
    <t>S,Tr.Kep.Ns</t>
  </si>
  <si>
    <t>198501032014091001</t>
  </si>
  <si>
    <t>ZAINAL KASIM</t>
  </si>
  <si>
    <t>198507102010012029</t>
  </si>
  <si>
    <t>SRI RAHAYU</t>
  </si>
  <si>
    <t>197112291996062002</t>
  </si>
  <si>
    <t>ANDIYENA</t>
  </si>
  <si>
    <t>198506062011012009</t>
  </si>
  <si>
    <t>DHARMA</t>
  </si>
  <si>
    <t>197905082008011010</t>
  </si>
  <si>
    <t>SUNARTO</t>
  </si>
  <si>
    <t>199103162017042003</t>
  </si>
  <si>
    <t>EMY RETNASARI SYAMSU</t>
  </si>
  <si>
    <t>BIDAN</t>
  </si>
  <si>
    <t>197105271991021001</t>
  </si>
  <si>
    <t>MANSUR OLI`I GOBEL</t>
  </si>
  <si>
    <t>198205142010011014</t>
  </si>
  <si>
    <t>IRAWAN USMAN</t>
  </si>
  <si>
    <t>196605012006041011</t>
  </si>
  <si>
    <t>MAHMUD</t>
  </si>
  <si>
    <t>199507062020122012</t>
  </si>
  <si>
    <t>NURHAFSAH</t>
  </si>
  <si>
    <t>197707162009042001</t>
  </si>
  <si>
    <t>196507151988032023</t>
  </si>
  <si>
    <t>SAHMIN NUWA</t>
  </si>
  <si>
    <t>S-1 PENDIDIKAN PGSD</t>
  </si>
  <si>
    <t>198004042009042003</t>
  </si>
  <si>
    <t>RONU, SH</t>
  </si>
  <si>
    <t>Kepala Sub Bagian Protokol</t>
  </si>
  <si>
    <t>198903122011012008</t>
  </si>
  <si>
    <t>WIDYA MIRNAWATI</t>
  </si>
  <si>
    <t>199404142019031009</t>
  </si>
  <si>
    <t>ALFIN ANWAR</t>
  </si>
  <si>
    <t>199104212019032022</t>
  </si>
  <si>
    <t>197007192000092001</t>
  </si>
  <si>
    <t>HENI</t>
  </si>
  <si>
    <t>198902162020122012</t>
  </si>
  <si>
    <t>IKA LISTYANINGSIH</t>
  </si>
  <si>
    <t>S-1 HAMA DAN PENYAKIT TUMBUHAN</t>
  </si>
  <si>
    <t>196612071995122003</t>
  </si>
  <si>
    <t>MASRIN NUSI</t>
  </si>
  <si>
    <t>197809252000032002</t>
  </si>
  <si>
    <t>BOGOR</t>
  </si>
  <si>
    <t>197606142001072001</t>
  </si>
  <si>
    <t>INARTI IS ABDUL SAMAD</t>
  </si>
  <si>
    <t>197502142006042020</t>
  </si>
  <si>
    <t>SYARIFAH A PULINGALA</t>
  </si>
  <si>
    <t>197910282003122006</t>
  </si>
  <si>
    <t>KARTINI LAMALLA</t>
  </si>
  <si>
    <t>198110242002111001</t>
  </si>
  <si>
    <t>DJUNAIDI</t>
  </si>
  <si>
    <t>197004052014091002</t>
  </si>
  <si>
    <t>ABDUL JAWAD</t>
  </si>
  <si>
    <t>KOTABARU</t>
  </si>
  <si>
    <t>196904051999081002</t>
  </si>
  <si>
    <t>DJAMALUDIN</t>
  </si>
  <si>
    <t>198711262010012003</t>
  </si>
  <si>
    <t>SISWATI M. DAI</t>
  </si>
  <si>
    <t>197001041992032007</t>
  </si>
  <si>
    <t>NINING JAENAP</t>
  </si>
  <si>
    <t>197006272002111001</t>
  </si>
  <si>
    <t>MANSIR ABBAS</t>
  </si>
  <si>
    <t>198507312009042002</t>
  </si>
  <si>
    <t>NURZAKIA</t>
  </si>
  <si>
    <t>199412222019032028</t>
  </si>
  <si>
    <t>SATRIANA UNGGU B</t>
  </si>
  <si>
    <t>198604242010012030</t>
  </si>
  <si>
    <t>FAUZIAH MANTALI</t>
  </si>
  <si>
    <t>196904121997071001</t>
  </si>
  <si>
    <t>MAS`UD RAHMAN NDALA</t>
  </si>
  <si>
    <t>197410012000121003</t>
  </si>
  <si>
    <t>ZULFIKAR T ALI</t>
  </si>
  <si>
    <t>197906112009041001</t>
  </si>
  <si>
    <t>RUSDI M. ARIF</t>
  </si>
  <si>
    <t>196911121993111002</t>
  </si>
  <si>
    <t>197308252002111001</t>
  </si>
  <si>
    <t>ARIFIN PIDAL</t>
  </si>
  <si>
    <t>198605232014092002</t>
  </si>
  <si>
    <t>PRATIWI PUJI LESTARI</t>
  </si>
  <si>
    <t>ABDULLAH</t>
  </si>
  <si>
    <t>198607262010012020</t>
  </si>
  <si>
    <t>YENI SASMITA SARI</t>
  </si>
  <si>
    <t>197208022000032005</t>
  </si>
  <si>
    <t>JULAIHA</t>
  </si>
  <si>
    <t>199406182019032017</t>
  </si>
  <si>
    <t>AYU FATRICIA</t>
  </si>
  <si>
    <t>197806012007012027</t>
  </si>
  <si>
    <t>MASLINA</t>
  </si>
  <si>
    <t>PEMROSES DAN PENGENDALI ANGGARAN</t>
  </si>
  <si>
    <t>197806012007012026</t>
  </si>
  <si>
    <t>JEINE YULIANA</t>
  </si>
  <si>
    <t>198704032020122003</t>
  </si>
  <si>
    <t>SAMSIAH. M</t>
  </si>
  <si>
    <t>TAKALAR</t>
  </si>
  <si>
    <t>196607271991042001</t>
  </si>
  <si>
    <t>197604302006042003</t>
  </si>
  <si>
    <t>NURHAEDA H L</t>
  </si>
  <si>
    <t>196503012003122001</t>
  </si>
  <si>
    <t>MASTIA</t>
  </si>
  <si>
    <t>198102192002112001</t>
  </si>
  <si>
    <t>YUSRIA DJAMAL</t>
  </si>
  <si>
    <t>197609232007011009</t>
  </si>
  <si>
    <t>196806111988032006</t>
  </si>
  <si>
    <t>PATMAWATI MOHAMMAD JUSUF</t>
  </si>
  <si>
    <t>Kepala Bidang Pelayanan Kesehatan</t>
  </si>
  <si>
    <t>197705222015022001</t>
  </si>
  <si>
    <t>S-1 PERTANIAN HAMA DAN PENYAKIT TANAMAN</t>
  </si>
  <si>
    <t>198204162010012018</t>
  </si>
  <si>
    <t>196706031996062001</t>
  </si>
  <si>
    <t>HASNAH HASAN</t>
  </si>
  <si>
    <t>SOPPENG RIAJA</t>
  </si>
  <si>
    <t>196705231990092002</t>
  </si>
  <si>
    <t>SARAWATI SALAKEA</t>
  </si>
  <si>
    <t>198604262010011013</t>
  </si>
  <si>
    <t>ASWADI DJ. NGGAI</t>
  </si>
  <si>
    <t>196705052007012036</t>
  </si>
  <si>
    <t>SAADIA S. SAMAWATI</t>
  </si>
  <si>
    <t>197308062010011006</t>
  </si>
  <si>
    <t>196611202003122001</t>
  </si>
  <si>
    <t>198908172019031017</t>
  </si>
  <si>
    <t>AKBAR</t>
  </si>
  <si>
    <t>198009292007011010</t>
  </si>
  <si>
    <t>SUGIANTO</t>
  </si>
  <si>
    <t>198312212009041001</t>
  </si>
  <si>
    <t>DANIL</t>
  </si>
  <si>
    <t>198206282011012009</t>
  </si>
  <si>
    <t>MAYASARI</t>
  </si>
  <si>
    <t>199505232020121011</t>
  </si>
  <si>
    <t>MOH. DARWIS</t>
  </si>
  <si>
    <t>S.Kep. Ns</t>
  </si>
  <si>
    <t>197203072009042001</t>
  </si>
  <si>
    <t>WARNIDA</t>
  </si>
  <si>
    <t>196701051994031013</t>
  </si>
  <si>
    <t>A SUPARDY</t>
  </si>
  <si>
    <t>196909262015022001</t>
  </si>
  <si>
    <t>A. ERNIWATI</t>
  </si>
  <si>
    <t>197001292007011013</t>
  </si>
  <si>
    <t>MOH. INSAN MATOLAI</t>
  </si>
  <si>
    <t>197803232014092001</t>
  </si>
  <si>
    <t>199211062019032018</t>
  </si>
  <si>
    <t>SILVIA</t>
  </si>
  <si>
    <t>197701092014091001</t>
  </si>
  <si>
    <t>198102012008011006</t>
  </si>
  <si>
    <t>IKBAL HULOPI</t>
  </si>
  <si>
    <t>199003242019031015</t>
  </si>
  <si>
    <t>DWI PURWANTO</t>
  </si>
  <si>
    <t>197907042011012007</t>
  </si>
  <si>
    <t>MUSTAINAH ABDULLAH</t>
  </si>
  <si>
    <t>196711052002112001</t>
  </si>
  <si>
    <t>NURAINI IDRIS</t>
  </si>
  <si>
    <t>197909192007012013</t>
  </si>
  <si>
    <t>CHAYAT</t>
  </si>
  <si>
    <t>197402281993032003</t>
  </si>
  <si>
    <t>TANRIANI</t>
  </si>
  <si>
    <t>197707012007012015</t>
  </si>
  <si>
    <t>198006262009041001</t>
  </si>
  <si>
    <t>MOH. AFANDI LAHADJA</t>
  </si>
  <si>
    <t>S-1 MIPA GEOFISIKA</t>
  </si>
  <si>
    <t>198111202010012016</t>
  </si>
  <si>
    <t>MURNIATY</t>
  </si>
  <si>
    <t>196805121993032008</t>
  </si>
  <si>
    <t>TATI ROCHAJATI ISMAIL BEREKI</t>
  </si>
  <si>
    <t>Kepala Bidang Kedaruratan Dan Logistik</t>
  </si>
  <si>
    <t>197704012007011017</t>
  </si>
  <si>
    <t>ABD. KADIR</t>
  </si>
  <si>
    <t>197012171994022002</t>
  </si>
  <si>
    <t>LARAS WIDAJATI</t>
  </si>
  <si>
    <t>197205022014092001</t>
  </si>
  <si>
    <t>ASRIDA</t>
  </si>
  <si>
    <t>197412102007012020</t>
  </si>
  <si>
    <t>ERFINA</t>
  </si>
  <si>
    <t>SMT PERTANIAN</t>
  </si>
  <si>
    <t>198001212002112001</t>
  </si>
  <si>
    <t>196906152005012014</t>
  </si>
  <si>
    <t>MASJAYA YUSUF</t>
  </si>
  <si>
    <t>197209272009041001</t>
  </si>
  <si>
    <t>NASRUDDIN</t>
  </si>
  <si>
    <t>199007292019031014</t>
  </si>
  <si>
    <t>IMAC PANGERAN</t>
  </si>
  <si>
    <t>197501232001122004</t>
  </si>
  <si>
    <t>SE.,MH</t>
  </si>
  <si>
    <t>S-2 ILMU HUKUM</t>
  </si>
  <si>
    <t>197707032007011009</t>
  </si>
  <si>
    <t>197306052008011016</t>
  </si>
  <si>
    <t>RIDWAN M. Y. LATEREY</t>
  </si>
  <si>
    <t>196606291993011001</t>
  </si>
  <si>
    <t>BUDHY YULIZAR</t>
  </si>
  <si>
    <t>197904072005011010</t>
  </si>
  <si>
    <t>MASDAR</t>
  </si>
  <si>
    <t>drh</t>
  </si>
  <si>
    <t>DOKTER HEWAN</t>
  </si>
  <si>
    <t>197207302007011014</t>
  </si>
  <si>
    <t>MU`IN MARAPIL</t>
  </si>
  <si>
    <t>TABUKAN UTARA</t>
  </si>
  <si>
    <t>199503222020122012</t>
  </si>
  <si>
    <t>FITRIANI NURUL HIDAYAH</t>
  </si>
  <si>
    <t>196611271998032002</t>
  </si>
  <si>
    <t>198208192008012008</t>
  </si>
  <si>
    <t>ANALIS PENYIDIKAN</t>
  </si>
  <si>
    <t>198010262002112001</t>
  </si>
  <si>
    <t>TRI SULFINI HANDAYANI</t>
  </si>
  <si>
    <t>198602012011012011</t>
  </si>
  <si>
    <t>MARINA</t>
  </si>
  <si>
    <t>197805292005012008</t>
  </si>
  <si>
    <t>DALFIA AMIN ARSYAD</t>
  </si>
  <si>
    <t>197402162010012006</t>
  </si>
  <si>
    <t>S. Ked</t>
  </si>
  <si>
    <t>198710012019032014</t>
  </si>
  <si>
    <t>ROSWENI</t>
  </si>
  <si>
    <t>198710012019032010</t>
  </si>
  <si>
    <t>SITI AMRIYANI AMBAS</t>
  </si>
  <si>
    <t>S-1/A-IV PENDIDIKAN MATEMATIKA</t>
  </si>
  <si>
    <t>198907012011012008</t>
  </si>
  <si>
    <t>199312262019032021</t>
  </si>
  <si>
    <t>196808201997072001</t>
  </si>
  <si>
    <t>198103032009041002</t>
  </si>
  <si>
    <t>PAHMI</t>
  </si>
  <si>
    <t>198311042006042015</t>
  </si>
  <si>
    <t>IKA NURWAHYUNI</t>
  </si>
  <si>
    <t>199406022019032027</t>
  </si>
  <si>
    <t>199107082019031012</t>
  </si>
  <si>
    <t>ABD HALIM MUSAHIB</t>
  </si>
  <si>
    <t>196703121993031011</t>
  </si>
  <si>
    <t>IDHAM A RIFAI</t>
  </si>
  <si>
    <t>Kepala Bidang Pemanfaatan Data Dan Inovasi Pelayanan</t>
  </si>
  <si>
    <t>198206022005012018</t>
  </si>
  <si>
    <t>YUNIARTI DOKLIWAN</t>
  </si>
  <si>
    <t>198512162014112003</t>
  </si>
  <si>
    <t>IIN MARLINA</t>
  </si>
  <si>
    <t>198803132019031008</t>
  </si>
  <si>
    <t>KARDI SAMBANOA</t>
  </si>
  <si>
    <t>198803132019031006</t>
  </si>
  <si>
    <t>198702252009042001</t>
  </si>
  <si>
    <t>NURSITA</t>
  </si>
  <si>
    <t>196212311982062039</t>
  </si>
  <si>
    <t>197312082008011009</t>
  </si>
  <si>
    <t>ABDUL MUKTI</t>
  </si>
  <si>
    <t>NEGARA</t>
  </si>
  <si>
    <t>199110102019031018</t>
  </si>
  <si>
    <t>HARDIANSYAH</t>
  </si>
  <si>
    <t>BANDA ACEH</t>
  </si>
  <si>
    <t>196706171988031005</t>
  </si>
  <si>
    <t>THAMRIN ARSYAD</t>
  </si>
  <si>
    <t>198301302014112001</t>
  </si>
  <si>
    <t>198308172005012013</t>
  </si>
  <si>
    <t>198605042017061001</t>
  </si>
  <si>
    <t>UMAR  LAOMPA</t>
  </si>
  <si>
    <t>197207072006042007</t>
  </si>
  <si>
    <t>SALMA Y BUHANG</t>
  </si>
  <si>
    <t>199111112019032027</t>
  </si>
  <si>
    <t>FITRIA MAYASARI</t>
  </si>
  <si>
    <t>197210082010011007</t>
  </si>
  <si>
    <t>ANDI ARIFUDDIN</t>
  </si>
  <si>
    <t>197004161999071001</t>
  </si>
  <si>
    <t>SULEMAN MANUNU LAHABU</t>
  </si>
  <si>
    <t>196804021997082001</t>
  </si>
  <si>
    <t>HERIASTINA PONTOH</t>
  </si>
  <si>
    <t>197106211993031004</t>
  </si>
  <si>
    <t>FREDDY SUPARJANTO</t>
  </si>
  <si>
    <t>198406022009042001</t>
  </si>
  <si>
    <t>198806262010012010</t>
  </si>
  <si>
    <t>SYAHRANI</t>
  </si>
  <si>
    <t>197906152002122006</t>
  </si>
  <si>
    <t>DEWI SARTIKA</t>
  </si>
  <si>
    <t>S-1/A-IV</t>
  </si>
  <si>
    <t>197001102002111001</t>
  </si>
  <si>
    <t>ALAMZA</t>
  </si>
  <si>
    <t>197411012014092003</t>
  </si>
  <si>
    <t>NURHAWIYAH HASIM</t>
  </si>
  <si>
    <t>196712251994011002</t>
  </si>
  <si>
    <t>YONATHAN</t>
  </si>
  <si>
    <t>GANDANG BATU SILLANAN</t>
  </si>
  <si>
    <t>D-III/A-III FISIKA</t>
  </si>
  <si>
    <t>196709062006041001</t>
  </si>
  <si>
    <t>YUSHAR AHMAD</t>
  </si>
  <si>
    <t>197301202006042018</t>
  </si>
  <si>
    <t>STEFIE EREYNE KONORE</t>
  </si>
  <si>
    <t>198204042006041014</t>
  </si>
  <si>
    <t>TOMIKURNIAWAN</t>
  </si>
  <si>
    <t>198612132014092004</t>
  </si>
  <si>
    <t>SRIYANI</t>
  </si>
  <si>
    <t>198111122007012005</t>
  </si>
  <si>
    <t>PENGELOLA HUBUNGAN KERJASAMA USAHA INDUSTRI</t>
  </si>
  <si>
    <t>198210052006042025</t>
  </si>
  <si>
    <t>NOVIANI</t>
  </si>
  <si>
    <t>197512302015022001</t>
  </si>
  <si>
    <t>ISWANTI</t>
  </si>
  <si>
    <t>198002212006042023</t>
  </si>
  <si>
    <t>196807012002112001</t>
  </si>
  <si>
    <t>196703022006041007</t>
  </si>
  <si>
    <t>LERO</t>
  </si>
  <si>
    <t>198002042014112001</t>
  </si>
  <si>
    <t>RAMLA MOH. NUR</t>
  </si>
  <si>
    <t>197407222009042001</t>
  </si>
  <si>
    <t>ADIASTUTY TAWIL</t>
  </si>
  <si>
    <t>199007162011012001</t>
  </si>
  <si>
    <t>SITTI HADIJA</t>
  </si>
  <si>
    <t>198104022005011007</t>
  </si>
  <si>
    <t>MOH IQBAL</t>
  </si>
  <si>
    <t>199512242019031010</t>
  </si>
  <si>
    <t>198307042009041001</t>
  </si>
  <si>
    <t>196811121993101001</t>
  </si>
  <si>
    <t>197008161994012002</t>
  </si>
  <si>
    <t>ERAWATI</t>
  </si>
  <si>
    <t>198210242009042001</t>
  </si>
  <si>
    <t>SITTI MARIAM</t>
  </si>
  <si>
    <t>197003272006042007</t>
  </si>
  <si>
    <t>KARTINI DATUAMAS</t>
  </si>
  <si>
    <t>196901032007012019</t>
  </si>
  <si>
    <t>NURLELA MUSA</t>
  </si>
  <si>
    <t>196901032007012018</t>
  </si>
  <si>
    <t>ALUSPIAH</t>
  </si>
  <si>
    <t>S-1 PERADILAN ISLAM</t>
  </si>
  <si>
    <t>198807052011012015</t>
  </si>
  <si>
    <t>HARMAWATI</t>
  </si>
  <si>
    <t>198104022014091002</t>
  </si>
  <si>
    <t>VIRWANDI</t>
  </si>
  <si>
    <t>198109272008012010</t>
  </si>
  <si>
    <t>NINING SELVYAH AMPEBALI</t>
  </si>
  <si>
    <t>PENYUSUN RENCANA KEUANGAN</t>
  </si>
  <si>
    <t>198310192010012022</t>
  </si>
  <si>
    <t>EVA MAWARNY</t>
  </si>
  <si>
    <t>198801012011012022</t>
  </si>
  <si>
    <t>SUSILIANA</t>
  </si>
  <si>
    <t>199007132019031014</t>
  </si>
  <si>
    <t>HERI HERMAWAN</t>
  </si>
  <si>
    <t>198403162008011002</t>
  </si>
  <si>
    <t>ANDIK WIDARTO</t>
  </si>
  <si>
    <t>197008172009042001</t>
  </si>
  <si>
    <t>AGUSTINA  DJ. A. GANDINGAN</t>
  </si>
  <si>
    <t>197005272000121003</t>
  </si>
  <si>
    <t>TADERLAN</t>
  </si>
  <si>
    <t>196711171987012002</t>
  </si>
  <si>
    <t>NELLY BARRI TAMBING</t>
  </si>
  <si>
    <t>197712022010011007</t>
  </si>
  <si>
    <t>NAJMUDDIN</t>
  </si>
  <si>
    <t>RAHMAN</t>
  </si>
  <si>
    <t>196510262006041005</t>
  </si>
  <si>
    <t>ITEN NANI</t>
  </si>
  <si>
    <t>197202241992032005</t>
  </si>
  <si>
    <t>DIARAH MATANTI T DG PAREBBA</t>
  </si>
  <si>
    <t>197404212003121011</t>
  </si>
  <si>
    <t>SALIHIN</t>
  </si>
  <si>
    <t>197411292007011011</t>
  </si>
  <si>
    <t>NOVIANTARA NIRBHAYANTO</t>
  </si>
  <si>
    <t>197708152003122007</t>
  </si>
  <si>
    <t>WILNA</t>
  </si>
  <si>
    <t>196909022006041007</t>
  </si>
  <si>
    <t>S-1/D-IV ILMU HUKUM</t>
  </si>
  <si>
    <t>197504172010011006</t>
  </si>
  <si>
    <t>199112262017042002</t>
  </si>
  <si>
    <t>197801072014092001</t>
  </si>
  <si>
    <t>NURLELA</t>
  </si>
  <si>
    <t>197202122007011036</t>
  </si>
  <si>
    <t>FREDDY PALAR MACODOMPIS KEINTJEM</t>
  </si>
  <si>
    <t>199107272019032027</t>
  </si>
  <si>
    <t>ROLINSA R DAI</t>
  </si>
  <si>
    <t>199107272019032026</t>
  </si>
  <si>
    <t>SRI SUDAH NIAR</t>
  </si>
  <si>
    <t>197712022006042004</t>
  </si>
  <si>
    <t>YULIYANA</t>
  </si>
  <si>
    <t>197807032007011013</t>
  </si>
  <si>
    <t>INHAR</t>
  </si>
  <si>
    <t>196708041999031010</t>
  </si>
  <si>
    <t>199206162020122014</t>
  </si>
  <si>
    <t>IDHERI ESTU NASTITI</t>
  </si>
  <si>
    <t>197701192007011016</t>
  </si>
  <si>
    <t>MURDI OPPIER</t>
  </si>
  <si>
    <t>197108061993102001</t>
  </si>
  <si>
    <t>KASTURI</t>
  </si>
  <si>
    <t>198211052014112003</t>
  </si>
  <si>
    <t>198303302014092001</t>
  </si>
  <si>
    <t>DERBI YOVINCE WALEWANGKO</t>
  </si>
  <si>
    <t>196903211989112002</t>
  </si>
  <si>
    <t>196512131998031002</t>
  </si>
  <si>
    <t>ABD MADJID YUSUF</t>
  </si>
  <si>
    <t>197512122007011018</t>
  </si>
  <si>
    <t>JEREMIA</t>
  </si>
  <si>
    <t>198312112007012004</t>
  </si>
  <si>
    <t>197312292008011007</t>
  </si>
  <si>
    <t>198303072007011003</t>
  </si>
  <si>
    <t>199001272011011002</t>
  </si>
  <si>
    <t>MOH. FITRO</t>
  </si>
  <si>
    <t>198212252010011018</t>
  </si>
  <si>
    <t>197804162006042021</t>
  </si>
  <si>
    <t>199101232019032016</t>
  </si>
  <si>
    <t>KARTIKA SARI</t>
  </si>
  <si>
    <t>DOKTER GIGI AHLI PERTAMA</t>
  </si>
  <si>
    <t>DOKTER GIGI</t>
  </si>
  <si>
    <t>197206152007012021</t>
  </si>
  <si>
    <t>AISYAH KARTIKASARI SAGALA</t>
  </si>
  <si>
    <t>PENGELOLA BANTUAN SOSIAL DAN HIBAH</t>
  </si>
  <si>
    <t>197108142014111002</t>
  </si>
  <si>
    <t>RAHMAT SUPRIYADI</t>
  </si>
  <si>
    <t>PANGKAL PINANG</t>
  </si>
  <si>
    <t>198206242006041014</t>
  </si>
  <si>
    <t>NURALAM</t>
  </si>
  <si>
    <t>198809142010011003</t>
  </si>
  <si>
    <t>PAHRUL RAHMAN</t>
  </si>
  <si>
    <t>197209192007011019</t>
  </si>
  <si>
    <t>LUKMAN</t>
  </si>
  <si>
    <t>197512092008012007</t>
  </si>
  <si>
    <t>DEBORA SAMPEROMPON</t>
  </si>
  <si>
    <t>S-1 PERTANIAN AGROBISNIS</t>
  </si>
  <si>
    <t>198011102006042040</t>
  </si>
  <si>
    <t>ASMA</t>
  </si>
  <si>
    <t>198706062011012016</t>
  </si>
  <si>
    <t>MUSLIANTI</t>
  </si>
  <si>
    <t>196708251992112001</t>
  </si>
  <si>
    <t>NURHAJUN</t>
  </si>
  <si>
    <t>198505172010011019</t>
  </si>
  <si>
    <t>AZHARRIDHA</t>
  </si>
  <si>
    <t>198901172011012006</t>
  </si>
  <si>
    <t>SELFI</t>
  </si>
  <si>
    <t>D-III KEPERAWATAN UMUM</t>
  </si>
  <si>
    <t>197208012001121007</t>
  </si>
  <si>
    <t>AGUSSALIM</t>
  </si>
  <si>
    <t>197609032010012009</t>
  </si>
  <si>
    <t>NANA  ROSLANA</t>
  </si>
  <si>
    <t>198410142011011009</t>
  </si>
  <si>
    <t>MUH. WAHYUDIN</t>
  </si>
  <si>
    <t>197007102000121002</t>
  </si>
  <si>
    <t>198002232002111001</t>
  </si>
  <si>
    <t>YUSTIYANTO BANTILAN</t>
  </si>
  <si>
    <t>S.Kom., M.Si</t>
  </si>
  <si>
    <t>Kepala Dinas Perdagangan</t>
  </si>
  <si>
    <t>197609052006042017</t>
  </si>
  <si>
    <t>199303202019031015</t>
  </si>
  <si>
    <t>MOHAMMAD SUBIHARTO</t>
  </si>
  <si>
    <t>197010022007011021</t>
  </si>
  <si>
    <t>SURATNO</t>
  </si>
  <si>
    <t>198912282017081001</t>
  </si>
  <si>
    <t>RACHMAD SIGIT SETIAJI</t>
  </si>
  <si>
    <t>S-1 PENDIDIKAN TEKNIK ELEKTRO</t>
  </si>
  <si>
    <t>197012172005012010</t>
  </si>
  <si>
    <t>197408231998082001</t>
  </si>
  <si>
    <t>ST FATIMAH</t>
  </si>
  <si>
    <t>197309262003121004</t>
  </si>
  <si>
    <t>BUSTAMAN</t>
  </si>
  <si>
    <t>Kepala Bagian Fasilitasi Penganggaran Dan Pengawasan</t>
  </si>
  <si>
    <t>197403202002101001</t>
  </si>
  <si>
    <t>SAKKA DULLAHI</t>
  </si>
  <si>
    <t>197001091998081001</t>
  </si>
  <si>
    <t>SUKIR</t>
  </si>
  <si>
    <t>196812101998032009</t>
  </si>
  <si>
    <t>HATIJAH G MARHUM</t>
  </si>
  <si>
    <t>197001161995121003</t>
  </si>
  <si>
    <t>YEPTA</t>
  </si>
  <si>
    <t>197806072007011017</t>
  </si>
  <si>
    <t>197210102003122011</t>
  </si>
  <si>
    <t>197405102007011027</t>
  </si>
  <si>
    <t>UDIN A. ARAS</t>
  </si>
  <si>
    <t>196912022000121005</t>
  </si>
  <si>
    <t>MARDIN</t>
  </si>
  <si>
    <t>196809271995032006</t>
  </si>
  <si>
    <t>ASEPLINA</t>
  </si>
  <si>
    <t>MENGGALA</t>
  </si>
  <si>
    <t>198312242008012004</t>
  </si>
  <si>
    <t>198309052006041005</t>
  </si>
  <si>
    <t>MOH KALFIN</t>
  </si>
  <si>
    <t>SMK TEKNIK MEKANIK OTOMOTIF</t>
  </si>
  <si>
    <t>199110042019071001</t>
  </si>
  <si>
    <t>WIDIYAWAN GAZALI</t>
  </si>
  <si>
    <t>196708122007012019</t>
  </si>
  <si>
    <t>MASTIN ANWAR PAKAYA</t>
  </si>
  <si>
    <t>FADLUN</t>
  </si>
  <si>
    <t>197603202009042001</t>
  </si>
  <si>
    <t>RAHMANIA</t>
  </si>
  <si>
    <t>ST,MP</t>
  </si>
  <si>
    <t>198006092010011018</t>
  </si>
  <si>
    <t>IRSAL SALEH</t>
  </si>
  <si>
    <t>197004081993021004</t>
  </si>
  <si>
    <t>PANASAI</t>
  </si>
  <si>
    <t>197408212000121004</t>
  </si>
  <si>
    <t>RUDY</t>
  </si>
  <si>
    <t>196810071994082001</t>
  </si>
  <si>
    <t>197003171991031007</t>
  </si>
  <si>
    <t>JOKO PITONO</t>
  </si>
  <si>
    <t>D-IV PENYULUH PETERNAKAN</t>
  </si>
  <si>
    <t>197905212007011008</t>
  </si>
  <si>
    <t>BAKTIAR</t>
  </si>
  <si>
    <t>198505172006042003</t>
  </si>
  <si>
    <t>MAEMUNAH</t>
  </si>
  <si>
    <t>198501232011012008</t>
  </si>
  <si>
    <t>S.PD.I.,M.Pd</t>
  </si>
  <si>
    <t>198409202006042010</t>
  </si>
  <si>
    <t>197511142007012011</t>
  </si>
  <si>
    <t>IRAWATI</t>
  </si>
  <si>
    <t>197205282014111001</t>
  </si>
  <si>
    <t>SUHARTONO</t>
  </si>
  <si>
    <t>198012112010012013</t>
  </si>
  <si>
    <t>FAIRUS</t>
  </si>
  <si>
    <t>198110242005012013</t>
  </si>
  <si>
    <t>NUR AFNI</t>
  </si>
  <si>
    <t>197408272006042021</t>
  </si>
  <si>
    <t>198105252006041026</t>
  </si>
  <si>
    <t>ABD GAFUR</t>
  </si>
  <si>
    <t>S Sos.I., M.Si</t>
  </si>
  <si>
    <t>S-2 ILMU KOMUNIKASI</t>
  </si>
  <si>
    <t>197609162011012002</t>
  </si>
  <si>
    <t>CHARIAH</t>
  </si>
  <si>
    <t>198304232009041002</t>
  </si>
  <si>
    <t>197311102008011011</t>
  </si>
  <si>
    <t>FUAD</t>
  </si>
  <si>
    <t>196707052005011015</t>
  </si>
  <si>
    <t>SUDARMONO</t>
  </si>
  <si>
    <t>196604222005012001</t>
  </si>
  <si>
    <t>RUSMIATI</t>
  </si>
  <si>
    <t>198101032000122002</t>
  </si>
  <si>
    <t>197201081994082001</t>
  </si>
  <si>
    <t>198502262011012006</t>
  </si>
  <si>
    <t>NUR SANTY</t>
  </si>
  <si>
    <t>196412021991032002</t>
  </si>
  <si>
    <t>NURBAYA BADOALI</t>
  </si>
  <si>
    <t>198706142010012022</t>
  </si>
  <si>
    <t>198008282003121004</t>
  </si>
  <si>
    <t>MOH. HIDAYAT R. IDRIS</t>
  </si>
  <si>
    <t>196707011994121005</t>
  </si>
  <si>
    <t>SAIFUDDIN</t>
  </si>
  <si>
    <t>I KADEK PASEK ARDANA</t>
  </si>
  <si>
    <t>KLUNGKUNG</t>
  </si>
  <si>
    <t>198609132011012010</t>
  </si>
  <si>
    <t>TRISYE TINDAGE</t>
  </si>
  <si>
    <t>196612311989091009</t>
  </si>
  <si>
    <t>NYOMAN SUMAYASA</t>
  </si>
  <si>
    <t>198307032014111002</t>
  </si>
  <si>
    <t>196706151991042002</t>
  </si>
  <si>
    <t>NURIATY</t>
  </si>
  <si>
    <t>198606182009042002</t>
  </si>
  <si>
    <t>SAHRINA</t>
  </si>
  <si>
    <t>196511112006042009</t>
  </si>
  <si>
    <t>NI KETUT WIDIASTUTI</t>
  </si>
  <si>
    <t>PGA HINDU 6 TAHUN</t>
  </si>
  <si>
    <t>196612311989091008</t>
  </si>
  <si>
    <t>I KETUT MURTIKA</t>
  </si>
  <si>
    <t>198111262010011008</t>
  </si>
  <si>
    <t>JUNAEDI</t>
  </si>
  <si>
    <t>198607162020121005</t>
  </si>
  <si>
    <t>FAHRUL</t>
  </si>
  <si>
    <t>198204022014091001</t>
  </si>
  <si>
    <t>PENYUSUN RENCANA HASIL TELAAHAN USUL PENGHAPUSAN BARANG</t>
  </si>
  <si>
    <t>199612222019032008</t>
  </si>
  <si>
    <t>AGIL DWI KURNIAWATI</t>
  </si>
  <si>
    <t>198202202008012007</t>
  </si>
  <si>
    <t>RAHMAWATI R</t>
  </si>
  <si>
    <t>196712162007012015</t>
  </si>
  <si>
    <t>CARLINA</t>
  </si>
  <si>
    <t>197511172015022001</t>
  </si>
  <si>
    <t>198609152011011006</t>
  </si>
  <si>
    <t>196607102002112001</t>
  </si>
  <si>
    <t>NUR RAHMAH</t>
  </si>
  <si>
    <t>198205052005011006</t>
  </si>
  <si>
    <t>SUPRIADI A NUSI</t>
  </si>
  <si>
    <t>LIMBOTO BARAT</t>
  </si>
  <si>
    <t>198806292017081001</t>
  </si>
  <si>
    <t>RISMANTO</t>
  </si>
  <si>
    <t>198404182006042013</t>
  </si>
  <si>
    <t>RUSDINA</t>
  </si>
  <si>
    <t>198312092010012017</t>
  </si>
  <si>
    <t>DARWISA</t>
  </si>
  <si>
    <t>197506072010011012</t>
  </si>
  <si>
    <t>ASPAN</t>
  </si>
  <si>
    <t>198005102008012022</t>
  </si>
  <si>
    <t>198705242011012010</t>
  </si>
  <si>
    <t>VIVI RIZKY AMELIA</t>
  </si>
  <si>
    <t>S Kep</t>
  </si>
  <si>
    <t>S-1/A-IV KEPERAWATAN</t>
  </si>
  <si>
    <t>198405032009042003</t>
  </si>
  <si>
    <t>HASRIANI</t>
  </si>
  <si>
    <t>197012041995121002</t>
  </si>
  <si>
    <t>JEFRI SERVI SIOW</t>
  </si>
  <si>
    <t>S-1/A-IV PENDIDIKAN JASMANI KESEHATAN DAN REKREASI</t>
  </si>
  <si>
    <t>197412292010012003</t>
  </si>
  <si>
    <t>NURMIATY</t>
  </si>
  <si>
    <t>S. Sos</t>
  </si>
  <si>
    <t>198605112014092001</t>
  </si>
  <si>
    <t>MERLIN</t>
  </si>
  <si>
    <t>Kepala Bidang Pengolahan Data dan Informasi Penanaman Modal</t>
  </si>
  <si>
    <t>Bidang Pengolahan Data dan Informasi Penanaman Modal</t>
  </si>
  <si>
    <t>196909231998021002</t>
  </si>
  <si>
    <t>MUHAMMAD NUR YASIN</t>
  </si>
  <si>
    <t>Kepala Bidang Pengolahan Arsip</t>
  </si>
  <si>
    <t>197408172007012017</t>
  </si>
  <si>
    <t>DEWI ANDI POLO</t>
  </si>
  <si>
    <t>197410152007012019</t>
  </si>
  <si>
    <t>NIRMALA</t>
  </si>
  <si>
    <t>198905062011012013</t>
  </si>
  <si>
    <t>HERMAWATY</t>
  </si>
  <si>
    <t>197304192001121002</t>
  </si>
  <si>
    <t>MURDIP</t>
  </si>
  <si>
    <t>198810222019032018</t>
  </si>
  <si>
    <t>HASTINA</t>
  </si>
  <si>
    <t>198612142011012005</t>
  </si>
  <si>
    <t>DESNIWATI BARUADI</t>
  </si>
  <si>
    <t>S. Pi</t>
  </si>
  <si>
    <t>199401112019071001</t>
  </si>
  <si>
    <t>I KADEK IWAN RADITYA</t>
  </si>
  <si>
    <t>197107102014092001</t>
  </si>
  <si>
    <t>NURKIA</t>
  </si>
  <si>
    <t>199306162020122016</t>
  </si>
  <si>
    <t>NUR AISYAH</t>
  </si>
  <si>
    <t>198501152008012001</t>
  </si>
  <si>
    <t>SUFIANI</t>
  </si>
  <si>
    <t>196908051997071001</t>
  </si>
  <si>
    <t>YUNUS</t>
  </si>
  <si>
    <t>198009032008041001</t>
  </si>
  <si>
    <t>REMAN</t>
  </si>
  <si>
    <t>196704171993032012</t>
  </si>
  <si>
    <t>FATMAWATI USMAN TAWIL</t>
  </si>
  <si>
    <t>199004182020122005</t>
  </si>
  <si>
    <t>SMP Negeri Satu Atap Sibaluton</t>
  </si>
  <si>
    <t>198207082006042021</t>
  </si>
  <si>
    <t>RAHMANI</t>
  </si>
  <si>
    <t>197803162003121011</t>
  </si>
  <si>
    <t>SAHPUR</t>
  </si>
  <si>
    <t>196808252005011008</t>
  </si>
  <si>
    <t>RASDIN ABIDI</t>
  </si>
  <si>
    <t>TOLI-TOLI UTARA</t>
  </si>
  <si>
    <t>198806142009042001</t>
  </si>
  <si>
    <t>MUSHALPAH JAM`AN</t>
  </si>
  <si>
    <t>197105112005012008</t>
  </si>
  <si>
    <t>RAHMAWATI A BANI</t>
  </si>
  <si>
    <t>197705022006041021</t>
  </si>
  <si>
    <t>IDRUS K</t>
  </si>
  <si>
    <t>MAMBU</t>
  </si>
  <si>
    <t>197705012005012014</t>
  </si>
  <si>
    <t>RUSNI SYAHRIL</t>
  </si>
  <si>
    <t>198309252005012008</t>
  </si>
  <si>
    <t>MASNELI  MAKKURAGA</t>
  </si>
  <si>
    <t>198012272014092001</t>
  </si>
  <si>
    <t>NURHIKMAH</t>
  </si>
  <si>
    <t>SMPS</t>
  </si>
  <si>
    <t>199102092019032017</t>
  </si>
  <si>
    <t>HASNAWIYAH</t>
  </si>
  <si>
    <t>196503011991042001</t>
  </si>
  <si>
    <t>SULEHA ALUD</t>
  </si>
  <si>
    <t>197006231997021004</t>
  </si>
  <si>
    <t>HARIANTO</t>
  </si>
  <si>
    <t>198908052019031015</t>
  </si>
  <si>
    <t>MUH. AL-GHAZALI</t>
  </si>
  <si>
    <t>198608292015022001</t>
  </si>
  <si>
    <t>198512072010011020</t>
  </si>
  <si>
    <t>MUHAMMAD ADI</t>
  </si>
  <si>
    <t>197507221998081001</t>
  </si>
  <si>
    <t>ZAINAL ARIFIN</t>
  </si>
  <si>
    <t>197910022008012005</t>
  </si>
  <si>
    <t>AMPIBABO</t>
  </si>
  <si>
    <t>198201042006042020</t>
  </si>
  <si>
    <t>FAKHRIYAH</t>
  </si>
  <si>
    <t>196911171993091001</t>
  </si>
  <si>
    <t>NAFRION</t>
  </si>
  <si>
    <t>197405041998082002</t>
  </si>
  <si>
    <t>PATTAIDA</t>
  </si>
  <si>
    <t>JENEPONTO</t>
  </si>
  <si>
    <t>198802202019032007</t>
  </si>
  <si>
    <t>SAHERIANI</t>
  </si>
  <si>
    <t>197104101998082001</t>
  </si>
  <si>
    <t>SUKMAWATI LASADAM</t>
  </si>
  <si>
    <t>198308012015022001</t>
  </si>
  <si>
    <t>FITRIANTI</t>
  </si>
  <si>
    <t>199410112019032019</t>
  </si>
  <si>
    <t>198004092000122003</t>
  </si>
  <si>
    <t>STAF ADMINISTRASI</t>
  </si>
  <si>
    <t>198511232009042002</t>
  </si>
  <si>
    <t>IFANALISTIAWATY</t>
  </si>
  <si>
    <t>197708032014092003</t>
  </si>
  <si>
    <t>NURMILA</t>
  </si>
  <si>
    <t>197708032014092001</t>
  </si>
  <si>
    <t>JEANE GUSTINA NINGSI RAMEODE</t>
  </si>
  <si>
    <t>199002192020122007</t>
  </si>
  <si>
    <t>DWI SRIYANTI KADIR MAIWA</t>
  </si>
  <si>
    <t>196802102007011041</t>
  </si>
  <si>
    <t>SYAMSUL</t>
  </si>
  <si>
    <t>196809051999032003</t>
  </si>
  <si>
    <t>S Sos</t>
  </si>
  <si>
    <t>197007291993022002</t>
  </si>
  <si>
    <t>RISMA RASID MAHO</t>
  </si>
  <si>
    <t>198508022014111001</t>
  </si>
  <si>
    <t>198307082014112001</t>
  </si>
  <si>
    <t>199504242019032029</t>
  </si>
  <si>
    <t>FINA SRI ENDANG WAHYUNI</t>
  </si>
  <si>
    <t>197405252002112001</t>
  </si>
  <si>
    <t>SYUKRIANI</t>
  </si>
  <si>
    <t>S IP</t>
  </si>
  <si>
    <t>Polisi Pamong Praja Ahli Muda</t>
  </si>
  <si>
    <t>S-1 ILMU HUBUNGAN INTERNASIONAL</t>
  </si>
  <si>
    <t>198402182014111002</t>
  </si>
  <si>
    <t>MUSAKKAR</t>
  </si>
  <si>
    <t>197002081993032005</t>
  </si>
  <si>
    <t>FILOMENA ANGELA TASSYAM</t>
  </si>
  <si>
    <t>BITUNG</t>
  </si>
  <si>
    <t>198103142007012006</t>
  </si>
  <si>
    <t>SUMIDAH</t>
  </si>
  <si>
    <t>S-1 EKONOMI ILMU PEMBANGUNAN</t>
  </si>
  <si>
    <t>197312212007011013</t>
  </si>
  <si>
    <t>198606182010012022</t>
  </si>
  <si>
    <t>RAHAYU FITRIANINGSIH</t>
  </si>
  <si>
    <t>197512252005012018</t>
  </si>
  <si>
    <t>HARINA</t>
  </si>
  <si>
    <t>S.SI., Apt</t>
  </si>
  <si>
    <t>197905192006042020</t>
  </si>
  <si>
    <t>ANI MUJIYATI</t>
  </si>
  <si>
    <t>197703012006042023</t>
  </si>
  <si>
    <t>JUSNAINI</t>
  </si>
  <si>
    <t>197510102008011010</t>
  </si>
  <si>
    <t>FARMIN</t>
  </si>
  <si>
    <t>197101312002111001</t>
  </si>
  <si>
    <t>RATMIN TAUHID</t>
  </si>
  <si>
    <t>196707141991032009</t>
  </si>
  <si>
    <t>MULYATI</t>
  </si>
  <si>
    <t>199309132019032028</t>
  </si>
  <si>
    <t>NURHAFIFAH</t>
  </si>
  <si>
    <t>196910132007012017</t>
  </si>
  <si>
    <t>RISMAH HAFID</t>
  </si>
  <si>
    <t>198801132009042002</t>
  </si>
  <si>
    <t>SITTI KAMARIA</t>
  </si>
  <si>
    <t>198609062009041001</t>
  </si>
  <si>
    <t>ZULKIFLI HI. ANDI HILIS</t>
  </si>
  <si>
    <t>198512262009042001</t>
  </si>
  <si>
    <t>197106052007011035</t>
  </si>
  <si>
    <t>MASRAN</t>
  </si>
  <si>
    <t>SLTA PERTANIAN</t>
  </si>
  <si>
    <t>197012232000072001</t>
  </si>
  <si>
    <t>DJINUNG PANSARIANG</t>
  </si>
  <si>
    <t>NIPA</t>
  </si>
  <si>
    <t>198310102009041003</t>
  </si>
  <si>
    <t>IRWIN SYAMSUDDIN</t>
  </si>
  <si>
    <t>197804142014092001</t>
  </si>
  <si>
    <t>197302252008011011</t>
  </si>
  <si>
    <t>AHNUR GUSDIYANTO</t>
  </si>
  <si>
    <t>197901122008011007</t>
  </si>
  <si>
    <t>TRI WAHYUDI</t>
  </si>
  <si>
    <t>SST.,MM</t>
  </si>
  <si>
    <t>197612012011012003</t>
  </si>
  <si>
    <t>ANDI KARTINI</t>
  </si>
  <si>
    <t>197901122008011006</t>
  </si>
  <si>
    <t>197212312010012016</t>
  </si>
  <si>
    <t>MAS`ENA</t>
  </si>
  <si>
    <t>196903012005012010</t>
  </si>
  <si>
    <t>MARTINI DJ NDALA</t>
  </si>
  <si>
    <t>197305102003122007</t>
  </si>
  <si>
    <t>197707062010011008</t>
  </si>
  <si>
    <t>AYATULLAH</t>
  </si>
  <si>
    <t>198205232010011017</t>
  </si>
  <si>
    <t>ABD. MALIK</t>
  </si>
  <si>
    <t>198112121999121001</t>
  </si>
  <si>
    <t>HERRY OCTAVIA MENDUR</t>
  </si>
  <si>
    <t>Kepala Dinas Perhubungan</t>
  </si>
  <si>
    <t>S-1 S T P D N</t>
  </si>
  <si>
    <t>198811112017082001</t>
  </si>
  <si>
    <t>ANDI WILDA</t>
  </si>
  <si>
    <t xml:space="preserve"> S.Pd</t>
  </si>
  <si>
    <t>196812282006041004</t>
  </si>
  <si>
    <t>BERLIN SIBARANI</t>
  </si>
  <si>
    <t>TAPANULI UTARA</t>
  </si>
  <si>
    <t>199604032019032017</t>
  </si>
  <si>
    <t>MAHARANI</t>
  </si>
  <si>
    <t>Amd.AK</t>
  </si>
  <si>
    <t>197505252010011010</t>
  </si>
  <si>
    <t>197004151992032010</t>
  </si>
  <si>
    <t>SRI ARYANI ABD RAHIM</t>
  </si>
  <si>
    <t>198612072009041001</t>
  </si>
  <si>
    <t>MOHAMMAD ZUHRI R. MAHMUD</t>
  </si>
  <si>
    <t>198204212014092005</t>
  </si>
  <si>
    <t>NORMA</t>
  </si>
  <si>
    <t>196912101992032008</t>
  </si>
  <si>
    <t>199408262019032019</t>
  </si>
  <si>
    <t>S-1 KESEHATAN MASYARAKAT (ILMU GIZI)</t>
  </si>
  <si>
    <t>198305262006042010</t>
  </si>
  <si>
    <t>IRAWATI PERSI MARTHIN</t>
  </si>
  <si>
    <t>197212102000031005</t>
  </si>
  <si>
    <t>MOH SYARIF</t>
  </si>
  <si>
    <t>Kepala Bidang Pengaduan, Kebijakan dan Pelaporan Layanan</t>
  </si>
  <si>
    <t>198302222010012005</t>
  </si>
  <si>
    <t>197607242014112001</t>
  </si>
  <si>
    <t>RASMI MOH. ALI</t>
  </si>
  <si>
    <t>NORMAWATI</t>
  </si>
  <si>
    <t>197912102008041003</t>
  </si>
  <si>
    <t>ALIMIN</t>
  </si>
  <si>
    <t>198105202011011005</t>
  </si>
  <si>
    <t>NURDIANTO</t>
  </si>
  <si>
    <t>198712012010012019</t>
  </si>
  <si>
    <t>SUMARTINI</t>
  </si>
  <si>
    <t>198609222014111001</t>
  </si>
  <si>
    <t>SHOFIAN HASUDUNGAN</t>
  </si>
  <si>
    <t>198502132014092001</t>
  </si>
  <si>
    <t>ZAITUN</t>
  </si>
  <si>
    <t>198409272002112001</t>
  </si>
  <si>
    <t>ZAKIA HI MALU</t>
  </si>
  <si>
    <t>199005162019032012</t>
  </si>
  <si>
    <t>RIKA FIA INDRIANI</t>
  </si>
  <si>
    <t>S.keb.Bd</t>
  </si>
  <si>
    <t>198211242011012006</t>
  </si>
  <si>
    <t>196903012014092002</t>
  </si>
  <si>
    <t>ARFAWATY ANWAR LM RADJAK</t>
  </si>
  <si>
    <t>197110302000032002</t>
  </si>
  <si>
    <t>ENDANG DWI WAHYUNI BANTILAN</t>
  </si>
  <si>
    <t>198312172007011004</t>
  </si>
  <si>
    <t>MOHAMMAD IKSAN</t>
  </si>
  <si>
    <t>198405272007011002</t>
  </si>
  <si>
    <t>DZULKIFLI</t>
  </si>
  <si>
    <t>197605072005011011</t>
  </si>
  <si>
    <t>ADRIANSAH</t>
  </si>
  <si>
    <t>Kepala Sub Bagian Administrasi Umum dan Kepegawiaan</t>
  </si>
  <si>
    <t>196702052014112001</t>
  </si>
  <si>
    <t>HASLIA</t>
  </si>
  <si>
    <t>197206162002112002</t>
  </si>
  <si>
    <t>HERYANI DJAPAR KARIM</t>
  </si>
  <si>
    <t>196608191995122004</t>
  </si>
  <si>
    <t>HAPSA</t>
  </si>
  <si>
    <t>197611272008012011</t>
  </si>
  <si>
    <t>197208172009042001</t>
  </si>
  <si>
    <t>SITI KHOIROH</t>
  </si>
  <si>
    <t>LUMAJANG</t>
  </si>
  <si>
    <t>199205122019032030</t>
  </si>
  <si>
    <t>NUR FAIDAH DJAHUDDIN</t>
  </si>
  <si>
    <t>196801212014111002</t>
  </si>
  <si>
    <t>SEMUEL RUITANG</t>
  </si>
  <si>
    <t>198206262006042018</t>
  </si>
  <si>
    <t>197609092010011016</t>
  </si>
  <si>
    <t>197008082007011034</t>
  </si>
  <si>
    <t>199005052020122010</t>
  </si>
  <si>
    <t>ANDI MARLINA</t>
  </si>
  <si>
    <t>196909041990111001</t>
  </si>
  <si>
    <t>M AMIN</t>
  </si>
  <si>
    <t>197809122007012018</t>
  </si>
  <si>
    <t>FITRI YANTI</t>
  </si>
  <si>
    <t>196501221988031007</t>
  </si>
  <si>
    <t>SUMITRO HL HASAN</t>
  </si>
  <si>
    <t>AGUSALIM</t>
  </si>
  <si>
    <t>196806081997072001</t>
  </si>
  <si>
    <t>KARTINI H TIMUMUN</t>
  </si>
  <si>
    <t>198908302010012003</t>
  </si>
  <si>
    <t>SITTI MASYITHA IBRAHIM</t>
  </si>
  <si>
    <t>198405182011011010</t>
  </si>
  <si>
    <t>AKHMAD AMINULLAH</t>
  </si>
  <si>
    <t>S.  Pd</t>
  </si>
  <si>
    <t>197606052010012011</t>
  </si>
  <si>
    <t>SATNY</t>
  </si>
  <si>
    <t>198302032005011003</t>
  </si>
  <si>
    <t>SUPARDIN</t>
  </si>
  <si>
    <t>197304271999032004</t>
  </si>
  <si>
    <t>SKM.,MM</t>
  </si>
  <si>
    <t>197310112010012002</t>
  </si>
  <si>
    <t>MARDEWI</t>
  </si>
  <si>
    <t>197301072010011004</t>
  </si>
  <si>
    <t>SYAFRUDDIN DOHO</t>
  </si>
  <si>
    <t>198809292011012017</t>
  </si>
  <si>
    <t>YUNI NALMI</t>
  </si>
  <si>
    <t>197711252005012020</t>
  </si>
  <si>
    <t>HARIMURTI MAUDARA</t>
  </si>
  <si>
    <t>BALANTAK</t>
  </si>
  <si>
    <t>197804202014111001</t>
  </si>
  <si>
    <t>197812132007012010</t>
  </si>
  <si>
    <t>LUTHFIYAH</t>
  </si>
  <si>
    <t>199206172019031022</t>
  </si>
  <si>
    <t>SUMARDI</t>
  </si>
  <si>
    <t>198601012010012046</t>
  </si>
  <si>
    <t>198205122009042001</t>
  </si>
  <si>
    <t>MAGFIRA HASAN</t>
  </si>
  <si>
    <t>197706242006042020</t>
  </si>
  <si>
    <t>BERNADETTE MORDEN VOLL</t>
  </si>
  <si>
    <t>A.md.Keb</t>
  </si>
  <si>
    <t>198202132007011004</t>
  </si>
  <si>
    <t>KASMIR IBRAHIM</t>
  </si>
  <si>
    <t>197101142002111001</t>
  </si>
  <si>
    <t>PANUSUNAN</t>
  </si>
  <si>
    <t>196411111983062001</t>
  </si>
  <si>
    <t>SEPI</t>
  </si>
  <si>
    <t>GANDANGBATU</t>
  </si>
  <si>
    <t>197106271993101001</t>
  </si>
  <si>
    <t>DASIKIN</t>
  </si>
  <si>
    <t>PANUSUPAN</t>
  </si>
  <si>
    <t>198604272019032012</t>
  </si>
  <si>
    <t>198604112011011008</t>
  </si>
  <si>
    <t>HERWIN</t>
  </si>
  <si>
    <t>197112311993101001</t>
  </si>
  <si>
    <t>198703062019092001</t>
  </si>
  <si>
    <t>197011092007011016</t>
  </si>
  <si>
    <t>196807122006041012</t>
  </si>
  <si>
    <t>196902272000072001</t>
  </si>
  <si>
    <t>RATNA H HENTU</t>
  </si>
  <si>
    <t>197805042003122004</t>
  </si>
  <si>
    <t>ROHANI UMAR</t>
  </si>
  <si>
    <t>196507031986021007</t>
  </si>
  <si>
    <t>196607061991042001</t>
  </si>
  <si>
    <t>NURLIANG</t>
  </si>
  <si>
    <t>197811042005012016</t>
  </si>
  <si>
    <t>NOVA ANYELITA</t>
  </si>
  <si>
    <t>197002012009042001</t>
  </si>
  <si>
    <t>HARTINI S. RAUKANG</t>
  </si>
  <si>
    <t>196603071988031015</t>
  </si>
  <si>
    <t>USMAN S PADU</t>
  </si>
  <si>
    <t>196812291999031003</t>
  </si>
  <si>
    <t>RUSTAN R</t>
  </si>
  <si>
    <t>SP.,MP</t>
  </si>
  <si>
    <t>Kepala Dinas Tanaman Pangan Dan Hortikultura</t>
  </si>
  <si>
    <t>197306122008012011</t>
  </si>
  <si>
    <t>HELDAWATI</t>
  </si>
  <si>
    <t>PESISIR SELATAN</t>
  </si>
  <si>
    <t>199008022019032015</t>
  </si>
  <si>
    <t>ANA PRATIWI</t>
  </si>
  <si>
    <t>198208102014092011</t>
  </si>
  <si>
    <t>CAHYANI</t>
  </si>
  <si>
    <t>196901071991012001</t>
  </si>
  <si>
    <t>SUNARCE</t>
  </si>
  <si>
    <t>PAKULI</t>
  </si>
  <si>
    <t>197705072002112001</t>
  </si>
  <si>
    <t>ASPA</t>
  </si>
  <si>
    <t>S-1 EKONOMI MANAJEMEN KEUANGAN DAN PERBANKAN</t>
  </si>
  <si>
    <t>198305092006042013</t>
  </si>
  <si>
    <t>196907161992062001</t>
  </si>
  <si>
    <t>SAHARA SA GUMBA</t>
  </si>
  <si>
    <t>D-II UNIVERSITAS TERBUKA</t>
  </si>
  <si>
    <t>197010212014111001</t>
  </si>
  <si>
    <t>AHYAR A HI TAUHID</t>
  </si>
  <si>
    <t>197710192001122003</t>
  </si>
  <si>
    <t>ATMA</t>
  </si>
  <si>
    <t>197012222001071001</t>
  </si>
  <si>
    <t>ABDUL RACHMAN DJ KOROMPOT</t>
  </si>
  <si>
    <t>199107172019031017</t>
  </si>
  <si>
    <t>198005102000122001</t>
  </si>
  <si>
    <t>DADAKITAN</t>
  </si>
  <si>
    <t>197308162001071001</t>
  </si>
  <si>
    <t>ANDI AGUSSALIM</t>
  </si>
  <si>
    <t>198210102014091003</t>
  </si>
  <si>
    <t>ANDRE</t>
  </si>
  <si>
    <t>WONOGIRI</t>
  </si>
  <si>
    <t>SMK TEKNIK ELEKTRO</t>
  </si>
  <si>
    <t>197811042014092002</t>
  </si>
  <si>
    <t>197902152005012018</t>
  </si>
  <si>
    <t>YOESFERNIARNI</t>
  </si>
  <si>
    <t>197002192006042005</t>
  </si>
  <si>
    <t>JALIA</t>
  </si>
  <si>
    <t>196701011994121005</t>
  </si>
  <si>
    <t>ALI A.DATUAMAS</t>
  </si>
  <si>
    <t>197209072007011022</t>
  </si>
  <si>
    <t>MARTEN LAPIDE</t>
  </si>
  <si>
    <t>196508152000121003</t>
  </si>
  <si>
    <t>BANGUN</t>
  </si>
  <si>
    <t>S-1 PENDIDIKAN KESEHATAN DAN REKREASI</t>
  </si>
  <si>
    <t>197304052015021001</t>
  </si>
  <si>
    <t>GABRIEL KAAWOAN</t>
  </si>
  <si>
    <t>196805311998031006</t>
  </si>
  <si>
    <t>MAHDAR</t>
  </si>
  <si>
    <t>197511301999032006</t>
  </si>
  <si>
    <t>MASLIAN</t>
  </si>
  <si>
    <t>PENGADMINISTRASI KEGIATAN KEPEMUDAAN DAN OLAH RAGA</t>
  </si>
  <si>
    <t>197808302007012011</t>
  </si>
  <si>
    <t>FITRIANA SY. MOHIE</t>
  </si>
  <si>
    <t>197402102003121004</t>
  </si>
  <si>
    <t>HERI CANDRA</t>
  </si>
  <si>
    <t>198405092009041001</t>
  </si>
  <si>
    <t>196908112009042001</t>
  </si>
  <si>
    <t>KASMA</t>
  </si>
  <si>
    <t>198011062007011006</t>
  </si>
  <si>
    <t>ABDUL AZIZ</t>
  </si>
  <si>
    <t>196611021986032003</t>
  </si>
  <si>
    <t>SITTI HADIDJAH SALAKEA</t>
  </si>
  <si>
    <t>199108182019032018</t>
  </si>
  <si>
    <t>S.KEP. Ns</t>
  </si>
  <si>
    <t>197004192001071001</t>
  </si>
  <si>
    <t>ASKAR</t>
  </si>
  <si>
    <t>Lurah Nalu</t>
  </si>
  <si>
    <t>198203082005012014</t>
  </si>
  <si>
    <t>198411112009042002</t>
  </si>
  <si>
    <t>SITTI SARINA ABU SAHMAN</t>
  </si>
  <si>
    <t>197311062007012006</t>
  </si>
  <si>
    <t>FITHRIANI</t>
  </si>
  <si>
    <t>197906202006042012</t>
  </si>
  <si>
    <t>199407142019032023</t>
  </si>
  <si>
    <t>ADINDA MUTMAINAH</t>
  </si>
  <si>
    <t>198306262010011020</t>
  </si>
  <si>
    <t>SUPRIANTO</t>
  </si>
  <si>
    <t>197807082006041006</t>
  </si>
  <si>
    <t>MOHAMMAD RUSDI</t>
  </si>
  <si>
    <t>196808211993021002</t>
  </si>
  <si>
    <t>HERMAN AHMAD</t>
  </si>
  <si>
    <t>S-1/A-IV BAHASA INDONESIA</t>
  </si>
  <si>
    <t>197704242014111001</t>
  </si>
  <si>
    <t>196911131994011001</t>
  </si>
  <si>
    <t>ARIFUDDIN</t>
  </si>
  <si>
    <t>198704032009042004</t>
  </si>
  <si>
    <t>AFRIANI. T</t>
  </si>
  <si>
    <t>197712172007012017</t>
  </si>
  <si>
    <t>196702251999031003</t>
  </si>
  <si>
    <t>196707181998032003</t>
  </si>
  <si>
    <t>YULIARNI</t>
  </si>
  <si>
    <t>197003181999031013</t>
  </si>
  <si>
    <t>DJONSON OMPI</t>
  </si>
  <si>
    <t>MINAHASA TENGGARA</t>
  </si>
  <si>
    <t>198203282009041001</t>
  </si>
  <si>
    <t>WIWIN</t>
  </si>
  <si>
    <t>198110162009042002</t>
  </si>
  <si>
    <t>HADIJAH</t>
  </si>
  <si>
    <t>198611222017081001</t>
  </si>
  <si>
    <t>MOHAMMAD RIFAI</t>
  </si>
  <si>
    <t>196706032007011044</t>
  </si>
  <si>
    <t>JUNAID</t>
  </si>
  <si>
    <t>198302252003122004</t>
  </si>
  <si>
    <t>196702082014091001</t>
  </si>
  <si>
    <t>196706151986011001</t>
  </si>
  <si>
    <t>DAMAN</t>
  </si>
  <si>
    <t>197309222007012011</t>
  </si>
  <si>
    <t>YUS`IRA</t>
  </si>
  <si>
    <t>199108312017042002</t>
  </si>
  <si>
    <t>SUSI SUMIYATI</t>
  </si>
  <si>
    <t>197008141997031007</t>
  </si>
  <si>
    <t>MUSTANIL ARIFIN</t>
  </si>
  <si>
    <t>198210142006042021</t>
  </si>
  <si>
    <t>197402172007012009</t>
  </si>
  <si>
    <t>197711102006041020</t>
  </si>
  <si>
    <t>HAPRI</t>
  </si>
  <si>
    <t>197211092009061002</t>
  </si>
  <si>
    <t>MUSTAWIL</t>
  </si>
  <si>
    <t>198003142002111001</t>
  </si>
  <si>
    <t>FAHSANT SALENG</t>
  </si>
  <si>
    <t>198012112015022001</t>
  </si>
  <si>
    <t>YULISETIYAWATI</t>
  </si>
  <si>
    <t>196606151984121002</t>
  </si>
  <si>
    <t>ASBA</t>
  </si>
  <si>
    <t>BIDUK BIDUK</t>
  </si>
  <si>
    <t>197901022009041001</t>
  </si>
  <si>
    <t>SYAFRUDDIN ALAMSYAH</t>
  </si>
  <si>
    <t>198703292011012007</t>
  </si>
  <si>
    <t>RAJAWATI</t>
  </si>
  <si>
    <t>198011192008011004</t>
  </si>
  <si>
    <t>197409141998082001</t>
  </si>
  <si>
    <t>HASNIAH KASMAN</t>
  </si>
  <si>
    <t>197901192005012015</t>
  </si>
  <si>
    <t>NAIMA</t>
  </si>
  <si>
    <t>198307292010011012</t>
  </si>
  <si>
    <t>MOHAMAD ZAINAL</t>
  </si>
  <si>
    <t>PENYULUH KAWASAN TRANSMIGRASI</t>
  </si>
  <si>
    <t>197910072014112001</t>
  </si>
  <si>
    <t>YULINDA ZAKARIA</t>
  </si>
  <si>
    <t>197008272007012014</t>
  </si>
  <si>
    <t>HASTUTI PARUKKA</t>
  </si>
  <si>
    <t>S-1 PAUD</t>
  </si>
  <si>
    <t>199410152019032010</t>
  </si>
  <si>
    <t>ILMAYANTI</t>
  </si>
  <si>
    <t>198506272009042004</t>
  </si>
  <si>
    <t>197906102007012016</t>
  </si>
  <si>
    <t>198209012009042002</t>
  </si>
  <si>
    <t>NELLIYANTI</t>
  </si>
  <si>
    <t>196805061993031010</t>
  </si>
  <si>
    <t>SUMAR A KIRAB</t>
  </si>
  <si>
    <t>198207242011012009</t>
  </si>
  <si>
    <t>FIRAWATI</t>
  </si>
  <si>
    <t>FUNGSIOMAL UMUM</t>
  </si>
  <si>
    <t>198611252010011010</t>
  </si>
  <si>
    <t>RUDOLF</t>
  </si>
  <si>
    <t>196811302006041006</t>
  </si>
  <si>
    <t>ALI ALAMRI</t>
  </si>
  <si>
    <t>BULAGIDUN</t>
  </si>
  <si>
    <t>199504282019032020</t>
  </si>
  <si>
    <t>DEWI KARTIKA</t>
  </si>
  <si>
    <t>197312232007012011</t>
  </si>
  <si>
    <t>DEWI ROSALIA INDAH</t>
  </si>
  <si>
    <t>196806282005012007</t>
  </si>
  <si>
    <t>JENNY KAENG</t>
  </si>
  <si>
    <t>S-1 KEGURUAN DAN ILMU PENDIDIKAN</t>
  </si>
  <si>
    <t>198012012006042017</t>
  </si>
  <si>
    <t>DESY MARIYANA</t>
  </si>
  <si>
    <t>197212202008012004</t>
  </si>
  <si>
    <t>ROSWATI IB. LANTA</t>
  </si>
  <si>
    <t>197907092002112001</t>
  </si>
  <si>
    <t>SALWA</t>
  </si>
  <si>
    <t>198509092014111002</t>
  </si>
  <si>
    <t>198112022008011003</t>
  </si>
  <si>
    <t>ANDI AFANDY</t>
  </si>
  <si>
    <t>197312261994032003</t>
  </si>
  <si>
    <t>198212032007012003</t>
  </si>
  <si>
    <t>AHRAYANI</t>
  </si>
  <si>
    <t>199205142019091001</t>
  </si>
  <si>
    <t>197601272006042013</t>
  </si>
  <si>
    <t>196906261999031005</t>
  </si>
  <si>
    <t>LAIS</t>
  </si>
  <si>
    <t>197607072011011002</t>
  </si>
  <si>
    <t>MOHAMMAD TANG</t>
  </si>
  <si>
    <t>198103132005012014</t>
  </si>
  <si>
    <t>IRWINANCY</t>
  </si>
  <si>
    <t>197908062003122007</t>
  </si>
  <si>
    <t>HERLINA H.S. RAHIM</t>
  </si>
  <si>
    <t>197007161997032007</t>
  </si>
  <si>
    <t>LELY HUSNA BANTILAN</t>
  </si>
  <si>
    <t>Kepala Dinas Pengendalian Penduduk Dan Keluarga Berencana</t>
  </si>
  <si>
    <t>197205202002111001</t>
  </si>
  <si>
    <t>RUSMIN</t>
  </si>
  <si>
    <t>Kepala Sub Bagian Keuangan</t>
  </si>
  <si>
    <t>198204012007012008</t>
  </si>
  <si>
    <t>197708072000121004</t>
  </si>
  <si>
    <t>RUSDIN SIOJAM</t>
  </si>
  <si>
    <t>STM BANGUNAN GEDUNG</t>
  </si>
  <si>
    <t>198203112008012015</t>
  </si>
  <si>
    <t>MYRNAWATI BASRI</t>
  </si>
  <si>
    <t>197407132000121003</t>
  </si>
  <si>
    <t>SARIFUDDIN</t>
  </si>
  <si>
    <t>197705181997031004</t>
  </si>
  <si>
    <t>ARDIANTO SY MUKALAP</t>
  </si>
  <si>
    <t>197011281998031006</t>
  </si>
  <si>
    <t>SUKIRNOV LARATE</t>
  </si>
  <si>
    <t>Kepala Badan Kesatuan Bangsa Dan Politik</t>
  </si>
  <si>
    <t>S-1 HUKUM INTERNASIONAL</t>
  </si>
  <si>
    <t>198109302011011005</t>
  </si>
  <si>
    <t>ARIF EFFENDI</t>
  </si>
  <si>
    <t>198401052005012005</t>
  </si>
  <si>
    <t>199312182019032016</t>
  </si>
  <si>
    <t>NURALAM A</t>
  </si>
  <si>
    <t>196607122000121007</t>
  </si>
  <si>
    <t>HAWALLENG YUSUF</t>
  </si>
  <si>
    <t>196607122000121006</t>
  </si>
  <si>
    <t>BAHTIAR</t>
  </si>
  <si>
    <t>196605121989072003</t>
  </si>
  <si>
    <t>MARIATI TONGGIL</t>
  </si>
  <si>
    <t>PALELEH BARAT</t>
  </si>
  <si>
    <t>197909082005011009</t>
  </si>
  <si>
    <t>WIRA ASDIWALUY</t>
  </si>
  <si>
    <t>198308102005012009</t>
  </si>
  <si>
    <t>NURBAITA</t>
  </si>
  <si>
    <t>197902182014112002</t>
  </si>
  <si>
    <t>MINARNY AK AHMAD</t>
  </si>
  <si>
    <t>198107192006041013</t>
  </si>
  <si>
    <t>ASRIN</t>
  </si>
  <si>
    <t>197911092003121004</t>
  </si>
  <si>
    <t>SAHRIL</t>
  </si>
  <si>
    <t>198601052009042003</t>
  </si>
  <si>
    <t>NAJESA</t>
  </si>
  <si>
    <t>197506101998011001</t>
  </si>
  <si>
    <t>198809212010012008</t>
  </si>
  <si>
    <t>SELFIANA LAMBARAN</t>
  </si>
  <si>
    <t>197205012006042018</t>
  </si>
  <si>
    <t>NASRIA S PADU</t>
  </si>
  <si>
    <t>198011252007012009</t>
  </si>
  <si>
    <t>DARWANA</t>
  </si>
  <si>
    <t>198502222010012023</t>
  </si>
  <si>
    <t>FAIGA</t>
  </si>
  <si>
    <t>196812302000122002</t>
  </si>
  <si>
    <t>ANDI NURHAYATI</t>
  </si>
  <si>
    <t>A-IV EKONOMI KOPERASI</t>
  </si>
  <si>
    <t>198311302008012005</t>
  </si>
  <si>
    <t>198508102009042002</t>
  </si>
  <si>
    <t>RITA</t>
  </si>
  <si>
    <t>198306302008012008</t>
  </si>
  <si>
    <t>199109072019031016</t>
  </si>
  <si>
    <t>NIZAR</t>
  </si>
  <si>
    <t>197702092006042014</t>
  </si>
  <si>
    <t>SUMARTA</t>
  </si>
  <si>
    <t>199009012017042002</t>
  </si>
  <si>
    <t>197606122006042025</t>
  </si>
  <si>
    <t>RAJA BONE</t>
  </si>
  <si>
    <t>198610032011012013</t>
  </si>
  <si>
    <t>WIDIASTUTI SULISTIA NINGSI</t>
  </si>
  <si>
    <t>198710062010012014</t>
  </si>
  <si>
    <t>SRI INTARINI</t>
  </si>
  <si>
    <t>197211252009041001</t>
  </si>
  <si>
    <t>S Y A H R U D D I N</t>
  </si>
  <si>
    <t>198007152014092001</t>
  </si>
  <si>
    <t>NURENDANG</t>
  </si>
  <si>
    <t>196810182002112001</t>
  </si>
  <si>
    <t>FADILA</t>
  </si>
  <si>
    <t>197712092000122003</t>
  </si>
  <si>
    <t>NURIDA</t>
  </si>
  <si>
    <t>197202112000032004</t>
  </si>
  <si>
    <t>ELVONIRA ADRIANA SEMEN</t>
  </si>
  <si>
    <t>197806162007011014</t>
  </si>
  <si>
    <t>196611111994031017</t>
  </si>
  <si>
    <t>SJARIFUDIN JUSUF</t>
  </si>
  <si>
    <t>197702092006042004</t>
  </si>
  <si>
    <t>MARDIKANI</t>
  </si>
  <si>
    <t>197008072002112001</t>
  </si>
  <si>
    <t>HARTATI DJ BUTUDOKA</t>
  </si>
  <si>
    <t>197707252014092001</t>
  </si>
  <si>
    <t>MEILANI. A</t>
  </si>
  <si>
    <t>196905171991031008</t>
  </si>
  <si>
    <t>198309132014092002</t>
  </si>
  <si>
    <t>SARIANTI</t>
  </si>
  <si>
    <t>198402182011012010</t>
  </si>
  <si>
    <t>FARAHSANDY FRIDA RUNTURAMBI</t>
  </si>
  <si>
    <t>197706292014122003</t>
  </si>
  <si>
    <t>HERLINA M. SAID</t>
  </si>
  <si>
    <t>197905262005022003</t>
  </si>
  <si>
    <t>S.KEP.NS</t>
  </si>
  <si>
    <t>197509152003122008</t>
  </si>
  <si>
    <t>NUR UZLAH TAUFANI</t>
  </si>
  <si>
    <t>MAOSPATI</t>
  </si>
  <si>
    <t>198511132009041001</t>
  </si>
  <si>
    <t>HERYANTO</t>
  </si>
  <si>
    <t>198210172008012005</t>
  </si>
  <si>
    <t>IDHA</t>
  </si>
  <si>
    <t>199110132019071001</t>
  </si>
  <si>
    <t>NURHAYANI</t>
  </si>
  <si>
    <t>196910012007012025</t>
  </si>
  <si>
    <t>YUSNA UMAR</t>
  </si>
  <si>
    <t>197704072000122005</t>
  </si>
  <si>
    <t>198001132014091001</t>
  </si>
  <si>
    <t>199112062019032017</t>
  </si>
  <si>
    <t>RIA NURPRADIWI</t>
  </si>
  <si>
    <t>S-1 EPIDEMIOLOGI</t>
  </si>
  <si>
    <t>198109012005012020</t>
  </si>
  <si>
    <t>NI KADEK MULIAWATI</t>
  </si>
  <si>
    <t>197804222014112001</t>
  </si>
  <si>
    <t>MARWA</t>
  </si>
  <si>
    <t>197004212010012003</t>
  </si>
  <si>
    <t>MAL DIA</t>
  </si>
  <si>
    <t>198803302011012014</t>
  </si>
  <si>
    <t>NURLAILAH</t>
  </si>
  <si>
    <t>198006182010011013</t>
  </si>
  <si>
    <t>ANDI SAMSU ALAM</t>
  </si>
  <si>
    <t>198503112009041001</t>
  </si>
  <si>
    <t>A. SUHERMAN</t>
  </si>
  <si>
    <t>197608032007011012</t>
  </si>
  <si>
    <t>197712042015022001</t>
  </si>
  <si>
    <t>196803131992032016</t>
  </si>
  <si>
    <t>DJUBAEDAH A MANGGE</t>
  </si>
  <si>
    <t>197804052003122003</t>
  </si>
  <si>
    <t>SUKRIYAH</t>
  </si>
  <si>
    <t>197006142007011022</t>
  </si>
  <si>
    <t>197010102009041001</t>
  </si>
  <si>
    <t>MUZAKIR LANTA</t>
  </si>
  <si>
    <t>197101012005012025</t>
  </si>
  <si>
    <t>FATMAWATI.</t>
  </si>
  <si>
    <t>199309012019032026</t>
  </si>
  <si>
    <t>YULIANA H</t>
  </si>
  <si>
    <t>198609242020121003</t>
  </si>
  <si>
    <t>ASMAWIR</t>
  </si>
  <si>
    <t>196709111997031004</t>
  </si>
  <si>
    <t>BADARUDDIN H TAYEB</t>
  </si>
  <si>
    <t>197103051992031008</t>
  </si>
  <si>
    <t>ALFIAN KOROMPOT</t>
  </si>
  <si>
    <t>197902052006042020</t>
  </si>
  <si>
    <t>INDO ETUNG</t>
  </si>
  <si>
    <t>197311182010012002</t>
  </si>
  <si>
    <t>WAHIDA UMAR</t>
  </si>
  <si>
    <t>198102122008012006</t>
  </si>
  <si>
    <t>198211202009042001</t>
  </si>
  <si>
    <t>TRIANY</t>
  </si>
  <si>
    <t>S.Far, A.Pt</t>
  </si>
  <si>
    <t>197804042014091003</t>
  </si>
  <si>
    <t>I KETUT MUSTIKA</t>
  </si>
  <si>
    <t>EKONOMI MANAJEMEN</t>
  </si>
  <si>
    <t>198308162006042020</t>
  </si>
  <si>
    <t>ASTRIYANI</t>
  </si>
  <si>
    <t>196801141998032001</t>
  </si>
  <si>
    <t>198305122010012013</t>
  </si>
  <si>
    <t>198002142014092002</t>
  </si>
  <si>
    <t>NISMA</t>
  </si>
  <si>
    <t>197307062007012012</t>
  </si>
  <si>
    <t>TINI LEMBO</t>
  </si>
  <si>
    <t>197203012014111001</t>
  </si>
  <si>
    <t>SJACHRIL</t>
  </si>
  <si>
    <t>196710012006041008</t>
  </si>
  <si>
    <t>SYATA KACO</t>
  </si>
  <si>
    <t>A Ma</t>
  </si>
  <si>
    <t>TAMANGALLE</t>
  </si>
  <si>
    <t>196611152014012001</t>
  </si>
  <si>
    <t>RUKINI</t>
  </si>
  <si>
    <t>198408052015022001</t>
  </si>
  <si>
    <t>ANDI HUSNAYAINI</t>
  </si>
  <si>
    <t>197011101997071001</t>
  </si>
  <si>
    <t>MOH RASMI HAMID</t>
  </si>
  <si>
    <t>196502211991031007</t>
  </si>
  <si>
    <t>BINSUD</t>
  </si>
  <si>
    <t>198505052014091003</t>
  </si>
  <si>
    <t>SUKARDI LAHENG</t>
  </si>
  <si>
    <t>196706241991042001</t>
  </si>
  <si>
    <t>SUNARTY</t>
  </si>
  <si>
    <t>197705152007012026</t>
  </si>
  <si>
    <t>SUTARNI B. SALEMBA</t>
  </si>
  <si>
    <t>197105072006041021</t>
  </si>
  <si>
    <t>198112022005012011</t>
  </si>
  <si>
    <t>NURSIYAH</t>
  </si>
  <si>
    <t>196910011998031002</t>
  </si>
  <si>
    <t>LA MALLA</t>
  </si>
  <si>
    <t>197111252002112001</t>
  </si>
  <si>
    <t>MURNI</t>
  </si>
  <si>
    <t>197608162008011018</t>
  </si>
  <si>
    <t>AGUSNAWAN RAUF</t>
  </si>
  <si>
    <t>197708172007012018</t>
  </si>
  <si>
    <t>AGUSTIANINGSIH</t>
  </si>
  <si>
    <t>198208172003122004</t>
  </si>
  <si>
    <t>SARINI ARSYAD HI BANDI</t>
  </si>
  <si>
    <t>197310072007012011</t>
  </si>
  <si>
    <t>199202052020121003</t>
  </si>
  <si>
    <t>YOHANES BERTO BICAR</t>
  </si>
  <si>
    <t>MANGGARAI</t>
  </si>
  <si>
    <t>198301092014092002</t>
  </si>
  <si>
    <t>PARHANA</t>
  </si>
  <si>
    <t>197102252007011011</t>
  </si>
  <si>
    <t>197412012010012005</t>
  </si>
  <si>
    <t>SUMIRNA</t>
  </si>
  <si>
    <t>197409262009062001</t>
  </si>
  <si>
    <t>196909101993032009</t>
  </si>
  <si>
    <t>ROSMABURAERA</t>
  </si>
  <si>
    <t>197403231994031003</t>
  </si>
  <si>
    <t>S-1 SAINS TERAPAN</t>
  </si>
  <si>
    <t>197806251999032002</t>
  </si>
  <si>
    <t>INDRAHAYU</t>
  </si>
  <si>
    <t>Perawat Ahli Madya</t>
  </si>
  <si>
    <t>197606262014092001</t>
  </si>
  <si>
    <t>JUITA</t>
  </si>
  <si>
    <t>198604202017081002</t>
  </si>
  <si>
    <t>ARIFIN USMAN</t>
  </si>
  <si>
    <t>196702021991111002</t>
  </si>
  <si>
    <t>197907092008012026</t>
  </si>
  <si>
    <t>DEWINTA YULIARTI</t>
  </si>
  <si>
    <t>S. PT.,M.Si</t>
  </si>
  <si>
    <t>S-2 ILMU-ILMU PERTANIAN (AGRO.DAN AGRI.)</t>
  </si>
  <si>
    <t>197811082014092001</t>
  </si>
  <si>
    <t>198604072010012007</t>
  </si>
  <si>
    <t>PANINCONG</t>
  </si>
  <si>
    <t>198704242010012025</t>
  </si>
  <si>
    <t>MUTMAINNA</t>
  </si>
  <si>
    <t>197312232014111002</t>
  </si>
  <si>
    <t>196810221991031007</t>
  </si>
  <si>
    <t>MARTINUS PADANG PARANTA</t>
  </si>
  <si>
    <t>198506062014092002</t>
  </si>
  <si>
    <t>JUMRIATI</t>
  </si>
  <si>
    <t>198508122010011015</t>
  </si>
  <si>
    <t>SUYADI</t>
  </si>
  <si>
    <t>198508122010011014</t>
  </si>
  <si>
    <t>MARHAM</t>
  </si>
  <si>
    <t>S.Si., Apt</t>
  </si>
  <si>
    <t>196902042015021001</t>
  </si>
  <si>
    <t>IRWAN ABDUL LATIF</t>
  </si>
  <si>
    <t>199309272020122014</t>
  </si>
  <si>
    <t>STEFANY</t>
  </si>
  <si>
    <t>S.Pd., Gr.</t>
  </si>
  <si>
    <t>198305112014112001</t>
  </si>
  <si>
    <t>196404231984122010</t>
  </si>
  <si>
    <t>MARYAM D HANAPI</t>
  </si>
  <si>
    <t>197506142010012009</t>
  </si>
  <si>
    <t>197512202006042020</t>
  </si>
  <si>
    <t>RATNA DEWI SUBYONO</t>
  </si>
  <si>
    <t>197808142006042026</t>
  </si>
  <si>
    <t>SANTY</t>
  </si>
  <si>
    <t>D-III POLITEKNIK BANGUNAN GEDUNG</t>
  </si>
  <si>
    <t>198210252007012003</t>
  </si>
  <si>
    <t>196506021992031009</t>
  </si>
  <si>
    <t>R FADJAR SUKO SYUHADHA</t>
  </si>
  <si>
    <t>MT</t>
  </si>
  <si>
    <t>Kepala Dinas  Pekerjaan Umum Dan Penataan Ruang</t>
  </si>
  <si>
    <t>S-2 TEKNIK SIPIL</t>
  </si>
  <si>
    <t>197202051992121001</t>
  </si>
  <si>
    <t>TARJAN RUSMANTO</t>
  </si>
  <si>
    <t>PURWAKARTA</t>
  </si>
  <si>
    <t>198511112010012027</t>
  </si>
  <si>
    <t>198504272014112001</t>
  </si>
  <si>
    <t>197011121992031006</t>
  </si>
  <si>
    <t>198908192011011002</t>
  </si>
  <si>
    <t>SUHAEMI</t>
  </si>
  <si>
    <t>198602082010012015</t>
  </si>
  <si>
    <t>TUMYATI</t>
  </si>
  <si>
    <t>198301262003122002</t>
  </si>
  <si>
    <t>HUMAIRA MADONG</t>
  </si>
  <si>
    <t>S-1 PENDIDIKAN ILMU SEKOLAH DASAR</t>
  </si>
  <si>
    <t>197405132014091001</t>
  </si>
  <si>
    <t>MOH. SARIF</t>
  </si>
  <si>
    <t>198008042005011010</t>
  </si>
  <si>
    <t>HERLAN</t>
  </si>
  <si>
    <t>198904052017042007</t>
  </si>
  <si>
    <t>LOLITA ARDYA GARINI</t>
  </si>
  <si>
    <t>196612311993102002</t>
  </si>
  <si>
    <t>NURUL SUHARININGSIH</t>
  </si>
  <si>
    <t>198507092014092002</t>
  </si>
  <si>
    <t>ASRAWARDIN</t>
  </si>
  <si>
    <t>198204132010012016</t>
  </si>
  <si>
    <t>197305012006042028</t>
  </si>
  <si>
    <t>SITTI SAIDAH</t>
  </si>
  <si>
    <t>197305012006042027</t>
  </si>
  <si>
    <t>MARLINANG</t>
  </si>
  <si>
    <t>199404162019032024</t>
  </si>
  <si>
    <t>TITIK NIA DWISUSANTI</t>
  </si>
  <si>
    <t>197212112007012016</t>
  </si>
  <si>
    <t>IHWANA</t>
  </si>
  <si>
    <t>SMEA AKUNTANSI</t>
  </si>
  <si>
    <t>198210012008012008</t>
  </si>
  <si>
    <t>NASRA</t>
  </si>
  <si>
    <t>198009042010011019</t>
  </si>
  <si>
    <t>AMPANA TETE</t>
  </si>
  <si>
    <t>198104122011011005</t>
  </si>
  <si>
    <t>I WAYAN KASTAWAN</t>
  </si>
  <si>
    <t>198502272008012003</t>
  </si>
  <si>
    <t>RIA ADRIANI</t>
  </si>
  <si>
    <t>197407172005012015</t>
  </si>
  <si>
    <t>NUR HAWA</t>
  </si>
  <si>
    <t>SH. MM</t>
  </si>
  <si>
    <t>196906061999082001</t>
  </si>
  <si>
    <t>198707042011011006</t>
  </si>
  <si>
    <t>HARDIANSYAH MOH. BANTILAN</t>
  </si>
  <si>
    <t>198205282015022001</t>
  </si>
  <si>
    <t>SARI DEWI BULAN</t>
  </si>
  <si>
    <t>PENYUSUN DATA PESERTA DIDIK</t>
  </si>
  <si>
    <t>198610102014112001</t>
  </si>
  <si>
    <t>NURJAMILLA</t>
  </si>
  <si>
    <t>198507142010012022</t>
  </si>
  <si>
    <t>198911182011012003</t>
  </si>
  <si>
    <t>196905181997022002</t>
  </si>
  <si>
    <t>NURHAYATI L</t>
  </si>
  <si>
    <t>197705122005011009</t>
  </si>
  <si>
    <t>199409082020121005</t>
  </si>
  <si>
    <t>ABDUL KHAIR</t>
  </si>
  <si>
    <t>198208022009042001</t>
  </si>
  <si>
    <t>SRIWAHYUNI HI. LAMBA</t>
  </si>
  <si>
    <t>198111242009042001</t>
  </si>
  <si>
    <t>CHLARA SWESTIKA SUBIYANTO</t>
  </si>
  <si>
    <t>PENGADMINISTRASI LAPORAN</t>
  </si>
  <si>
    <t>198605242010012018</t>
  </si>
  <si>
    <t>MILAWATI</t>
  </si>
  <si>
    <t>198605242010012017</t>
  </si>
  <si>
    <t>ROSMINA S. MAGRIB</t>
  </si>
  <si>
    <t>198203152009031001</t>
  </si>
  <si>
    <t>ADRIANO ALONSO</t>
  </si>
  <si>
    <t>199006192017042004</t>
  </si>
  <si>
    <t>SITTI HARDIANTY</t>
  </si>
  <si>
    <t>198211202010012018</t>
  </si>
  <si>
    <t>FADLIA</t>
  </si>
  <si>
    <t>198202072001122001</t>
  </si>
  <si>
    <t>SOPIANA</t>
  </si>
  <si>
    <t>196810162001071001</t>
  </si>
  <si>
    <t>S-2 MAGISTER HUKUM</t>
  </si>
  <si>
    <t>196708091994031014</t>
  </si>
  <si>
    <t>AGUS WIDODO</t>
  </si>
  <si>
    <t>197810112014111001</t>
  </si>
  <si>
    <t>198606272010012027</t>
  </si>
  <si>
    <t>A. Ma. Kep</t>
  </si>
  <si>
    <t>197807102000122002</t>
  </si>
  <si>
    <t>198605092014112002</t>
  </si>
  <si>
    <t>197503272011011001</t>
  </si>
  <si>
    <t>PITHER</t>
  </si>
  <si>
    <t>198805062010012013</t>
  </si>
  <si>
    <t>TRISNAWATI</t>
  </si>
  <si>
    <t>197210122007012010</t>
  </si>
  <si>
    <t>SITI MUTMAINAH</t>
  </si>
  <si>
    <t>KEDIRI</t>
  </si>
  <si>
    <t>196803211989031008</t>
  </si>
  <si>
    <t>SUPARTO A NUSI</t>
  </si>
  <si>
    <t>197607172009042001</t>
  </si>
  <si>
    <t>SAHNA</t>
  </si>
  <si>
    <t>197811272000032001</t>
  </si>
  <si>
    <t>198105162005012016</t>
  </si>
  <si>
    <t>198009052014092003</t>
  </si>
  <si>
    <t>198807182011012012</t>
  </si>
  <si>
    <t>NUR IKA</t>
  </si>
  <si>
    <t>198211222006042019</t>
  </si>
  <si>
    <t>197209211999032004</t>
  </si>
  <si>
    <t>RUWAEDAH AZIS</t>
  </si>
  <si>
    <t>KEPALA UPT. DINAS KEPENDUDUKAN DAN PENCATATAN SIPIL WILAYAH V</t>
  </si>
  <si>
    <t>197009242014091001</t>
  </si>
  <si>
    <t>196906012014052001</t>
  </si>
  <si>
    <t>HELMI HI. ABUBAKAR</t>
  </si>
  <si>
    <t>198608212019032009</t>
  </si>
  <si>
    <t>198610292014091002</t>
  </si>
  <si>
    <t>MOHAMMAD SAFAR</t>
  </si>
  <si>
    <t>198106022014112003</t>
  </si>
  <si>
    <t>HASMIDA H. BEDDU</t>
  </si>
  <si>
    <t>196710202006042007</t>
  </si>
  <si>
    <t>MASITA HI DJA AFAR</t>
  </si>
  <si>
    <t>A MA</t>
  </si>
  <si>
    <t>196602021995031005</t>
  </si>
  <si>
    <t>SE, MM, MH</t>
  </si>
  <si>
    <t>Kepala Badan Kepegawaian Dan Pengembangan Sumber Daya Manusia</t>
  </si>
  <si>
    <t>196809212002112001</t>
  </si>
  <si>
    <t>199007262019031009</t>
  </si>
  <si>
    <t>JULIANTO MASSE</t>
  </si>
  <si>
    <t>AMKG</t>
  </si>
  <si>
    <t>D-III KESEHATAN GIGI</t>
  </si>
  <si>
    <t>197909302008012012</t>
  </si>
  <si>
    <t>IRMA HUSIN</t>
  </si>
  <si>
    <t>197503152001071001</t>
  </si>
  <si>
    <t>RUDI T ISOL</t>
  </si>
  <si>
    <t>197907172007012018</t>
  </si>
  <si>
    <t>198002022010012022</t>
  </si>
  <si>
    <t>199208092019032021</t>
  </si>
  <si>
    <t>FADLIYA</t>
  </si>
  <si>
    <t>198507272011012013</t>
  </si>
  <si>
    <t>MILDA</t>
  </si>
  <si>
    <t>Sp.A.,M.Kes</t>
  </si>
  <si>
    <t>198406152010012030</t>
  </si>
  <si>
    <t>WAHYUNITA SARI</t>
  </si>
  <si>
    <t>196805212007011009</t>
  </si>
  <si>
    <t>YASIN</t>
  </si>
  <si>
    <t>198211012005011010</t>
  </si>
  <si>
    <t>BUDI ASWIN</t>
  </si>
  <si>
    <t>198102142014092003</t>
  </si>
  <si>
    <t>AMNA</t>
  </si>
  <si>
    <t>197710142010012010</t>
  </si>
  <si>
    <t>ARTA ULI</t>
  </si>
  <si>
    <t>198407142014092002</t>
  </si>
  <si>
    <t>ELISTINA</t>
  </si>
  <si>
    <t>197803102009041002</t>
  </si>
  <si>
    <t>MULYADI SONNA</t>
  </si>
  <si>
    <t>196703142001071001</t>
  </si>
  <si>
    <t>SYAMSUL BAHRI</t>
  </si>
  <si>
    <t>198207012010011022</t>
  </si>
  <si>
    <t>D-III BAHASA INGGRIS</t>
  </si>
  <si>
    <t>Kepala Bidang Pemberdayaan Dan Pengembangan Koperasi</t>
  </si>
  <si>
    <t>197105152009061008</t>
  </si>
  <si>
    <t>198107052009041003</t>
  </si>
  <si>
    <t>ASPAR</t>
  </si>
  <si>
    <t>198207212008012014</t>
  </si>
  <si>
    <t>198111192014092003</t>
  </si>
  <si>
    <t>HASNAWIYAH M. ALI</t>
  </si>
  <si>
    <t>198001192009042002</t>
  </si>
  <si>
    <t>196807071989101002</t>
  </si>
  <si>
    <t>198908032011011005</t>
  </si>
  <si>
    <t>198205022010011033</t>
  </si>
  <si>
    <t>AJUIN</t>
  </si>
  <si>
    <t>197112152007012014</t>
  </si>
  <si>
    <t>SITTI MARDAWIYAH</t>
  </si>
  <si>
    <t>198608172009042005</t>
  </si>
  <si>
    <t>ERNAWATY AGULSARI</t>
  </si>
  <si>
    <t>198608172009042002</t>
  </si>
  <si>
    <t>MEGAWATI</t>
  </si>
  <si>
    <t>198610172009041001</t>
  </si>
  <si>
    <t>HAERUL FACHRY</t>
  </si>
  <si>
    <t>197711012009042001</t>
  </si>
  <si>
    <t>198408272011012012</t>
  </si>
  <si>
    <t>197210091992032008</t>
  </si>
  <si>
    <t>MARYAM H</t>
  </si>
  <si>
    <t>Pengawas Sekolah Madya - Tingkat Menengah</t>
  </si>
  <si>
    <t>196908151993042001</t>
  </si>
  <si>
    <t>AGUSTINA SUMARTIN MOHI</t>
  </si>
  <si>
    <t>198509122009022004</t>
  </si>
  <si>
    <t>AYUM BUNGGULO</t>
  </si>
  <si>
    <t>PAMONA SELATAN</t>
  </si>
  <si>
    <t>198405252011012010</t>
  </si>
  <si>
    <t>HASMAWATI</t>
  </si>
  <si>
    <t>198806232010012003</t>
  </si>
  <si>
    <t>YUNITA LARASATI</t>
  </si>
  <si>
    <t>198810242017082002</t>
  </si>
  <si>
    <t>TITI IRAWATI HUMONOBE</t>
  </si>
  <si>
    <t>197703262014091001</t>
  </si>
  <si>
    <t>198303102011012005</t>
  </si>
  <si>
    <t>ASMAYUNITA</t>
  </si>
  <si>
    <t>198503302010012024</t>
  </si>
  <si>
    <t>197606172005012011</t>
  </si>
  <si>
    <t>ENEAS SALIM</t>
  </si>
  <si>
    <t>198005052014111001</t>
  </si>
  <si>
    <t>SATRI</t>
  </si>
  <si>
    <t>198208042006042023</t>
  </si>
  <si>
    <t>DEWI YASMITA</t>
  </si>
  <si>
    <t>Fisioterapis Penyelia</t>
  </si>
  <si>
    <t>S-1 FISIOTERAPI + PROFESI</t>
  </si>
  <si>
    <t>197308222010012006</t>
  </si>
  <si>
    <t>ASNIAH</t>
  </si>
  <si>
    <t>197805142009042001</t>
  </si>
  <si>
    <t>197809212007012008</t>
  </si>
  <si>
    <t>MONALISA</t>
  </si>
  <si>
    <t>197801272006042012</t>
  </si>
  <si>
    <t>198302122014091003</t>
  </si>
  <si>
    <t>IRHAN</t>
  </si>
  <si>
    <t>PETUGAS TEKNOLOGI INFORMASI KOMPUTER</t>
  </si>
  <si>
    <t>198201182008011004</t>
  </si>
  <si>
    <t>ZULFIKAR SADIK</t>
  </si>
  <si>
    <t>ANALIS PESERTA DIDIK</t>
  </si>
  <si>
    <t>197612032014112001</t>
  </si>
  <si>
    <t>MAHNIAR</t>
  </si>
  <si>
    <t>197202172000031006</t>
  </si>
  <si>
    <t>NUR ALAM</t>
  </si>
  <si>
    <t>Kepala Badan Penanggulangan Bencana Daerah</t>
  </si>
  <si>
    <t>197502122003122009</t>
  </si>
  <si>
    <t>HANURAWATI</t>
  </si>
  <si>
    <t>198204192009041002</t>
  </si>
  <si>
    <t>PANDI</t>
  </si>
  <si>
    <t>197405132015021001</t>
  </si>
  <si>
    <t>I WAYAN RIKA</t>
  </si>
  <si>
    <t>198211152015022001</t>
  </si>
  <si>
    <t>HERLINA USMAN</t>
  </si>
  <si>
    <t>198208252009041002</t>
  </si>
  <si>
    <t>AGUS BUDIANTO</t>
  </si>
  <si>
    <t>198311172014091001</t>
  </si>
  <si>
    <t>199410032019032013</t>
  </si>
  <si>
    <t>RAHMA SARITA</t>
  </si>
  <si>
    <t>198109022011012010</t>
  </si>
  <si>
    <t>ANDI SULFIA A</t>
  </si>
  <si>
    <t>197802072000031003</t>
  </si>
  <si>
    <t>Kepala Bidang Sarana Prasarana Dan Kelembagaan</t>
  </si>
  <si>
    <t>198902272017042006</t>
  </si>
  <si>
    <t>FEBRIANA INDAH</t>
  </si>
  <si>
    <t>198006062014112003</t>
  </si>
  <si>
    <t>196704251994031009</t>
  </si>
  <si>
    <t>YOHANIS TAMMA</t>
  </si>
  <si>
    <t>198604092014091001</t>
  </si>
  <si>
    <t>ROFIQ</t>
  </si>
  <si>
    <t>198604012019031008</t>
  </si>
  <si>
    <t>KUDRAT HARSONO</t>
  </si>
  <si>
    <t>197901082006041011</t>
  </si>
  <si>
    <t>SURIADI SUAID</t>
  </si>
  <si>
    <t>198503152009041001</t>
  </si>
  <si>
    <t>197006162007012029</t>
  </si>
  <si>
    <t>HIKMAH</t>
  </si>
  <si>
    <t>198801222010012008</t>
  </si>
  <si>
    <t>ILMIATI</t>
  </si>
  <si>
    <t>196708052006042014</t>
  </si>
  <si>
    <t>IDAYATI PATABANG</t>
  </si>
  <si>
    <t>197304112007011015</t>
  </si>
  <si>
    <t>ASMARI SY. BATARAPI</t>
  </si>
  <si>
    <t>198001042008012015</t>
  </si>
  <si>
    <t>JURMIATI</t>
  </si>
  <si>
    <t>197403122015022001</t>
  </si>
  <si>
    <t>HELDA PARIGI</t>
  </si>
  <si>
    <t>197911172006041012</t>
  </si>
  <si>
    <t>FEYBEN KORUWU</t>
  </si>
  <si>
    <t>S-2 KEBIJAKAN PUBLIK</t>
  </si>
  <si>
    <t>199501142019032014</t>
  </si>
  <si>
    <t>JEANETTE THERESIA MOMONGAN</t>
  </si>
  <si>
    <t>197202202014091004</t>
  </si>
  <si>
    <t>197402202009041001</t>
  </si>
  <si>
    <t>196708172000032004</t>
  </si>
  <si>
    <t>197004102003121009</t>
  </si>
  <si>
    <t>HAIRUDIN</t>
  </si>
  <si>
    <t>198504162009042001</t>
  </si>
  <si>
    <t>MINARSANG</t>
  </si>
  <si>
    <t>197505051995031004</t>
  </si>
  <si>
    <t>198604102019072001</t>
  </si>
  <si>
    <t>198401302010011012</t>
  </si>
  <si>
    <t>NIRWAN</t>
  </si>
  <si>
    <t>198605232011011007</t>
  </si>
  <si>
    <t>S-1/A-IV PENDIDIKAN JASMANI DAN KESEHATAN</t>
  </si>
  <si>
    <t>197202042001071001</t>
  </si>
  <si>
    <t>Kepala Dinas Perpustakaan Dan Arsip</t>
  </si>
  <si>
    <t>197310122007012013</t>
  </si>
  <si>
    <t>199501162019031005</t>
  </si>
  <si>
    <t>YONATHAN BANUA</t>
  </si>
  <si>
    <t>197807152006042033</t>
  </si>
  <si>
    <t>LOESHY</t>
  </si>
  <si>
    <t>197005102005011012</t>
  </si>
  <si>
    <t>SAYADI</t>
  </si>
  <si>
    <t>196705031989072002</t>
  </si>
  <si>
    <t>UMI A DATUAMAS</t>
  </si>
  <si>
    <t>199508112020122014</t>
  </si>
  <si>
    <t>NURHAYANA</t>
  </si>
  <si>
    <t>197007192007012012</t>
  </si>
  <si>
    <t>WINARSIH ABDULLAH</t>
  </si>
  <si>
    <t>199009162019031016</t>
  </si>
  <si>
    <t>ADRYANSYAH</t>
  </si>
  <si>
    <t>Amd</t>
  </si>
  <si>
    <t>198009152007012016</t>
  </si>
  <si>
    <t>198911232020122006</t>
  </si>
  <si>
    <t>HARYATI SYAM</t>
  </si>
  <si>
    <t>197801112006042031</t>
  </si>
  <si>
    <t>198207222010011021</t>
  </si>
  <si>
    <t>ASDIR</t>
  </si>
  <si>
    <t>S-1/AKTA IV</t>
  </si>
  <si>
    <t>197010172002112001</t>
  </si>
  <si>
    <t>SUWARNI S MALIKI</t>
  </si>
  <si>
    <t>198909242017081003</t>
  </si>
  <si>
    <t>MUHAMMAD FADLI</t>
  </si>
  <si>
    <t>197804142005012017</t>
  </si>
  <si>
    <t>198809082011012009</t>
  </si>
  <si>
    <t>197108112014111001</t>
  </si>
  <si>
    <t>NYADI</t>
  </si>
  <si>
    <t>198104032006042015</t>
  </si>
  <si>
    <t>196610211988032005</t>
  </si>
  <si>
    <t>NUKRA RAZAK</t>
  </si>
  <si>
    <t>198506152010012031</t>
  </si>
  <si>
    <t>WISNA SUHUPI</t>
  </si>
  <si>
    <t>198812222015022001</t>
  </si>
  <si>
    <t>MERIYANI</t>
  </si>
  <si>
    <t>S-1 FISIKA</t>
  </si>
  <si>
    <t>198304302014092001</t>
  </si>
  <si>
    <t>198509172010012026</t>
  </si>
  <si>
    <t>SITTI HASMA</t>
  </si>
  <si>
    <t>196712291998031006</t>
  </si>
  <si>
    <t>MURSAHID MURSALI MAMONTO</t>
  </si>
  <si>
    <t>197212122002112001</t>
  </si>
  <si>
    <t>SUBAENI</t>
  </si>
  <si>
    <t>199105272019031013</t>
  </si>
  <si>
    <t>MOH AFANDY</t>
  </si>
  <si>
    <t>197204152007011032</t>
  </si>
  <si>
    <t>JUMAALI DG. SIGAPPA</t>
  </si>
  <si>
    <t>198008082005011014</t>
  </si>
  <si>
    <t>SALMAN</t>
  </si>
  <si>
    <t>Camat Dampal Selatan</t>
  </si>
  <si>
    <t>198109212014091002</t>
  </si>
  <si>
    <t>198608072015021001</t>
  </si>
  <si>
    <t>WAHYUDA</t>
  </si>
  <si>
    <t>TEKNISI KONSERVASI</t>
  </si>
  <si>
    <t>197512242006042018</t>
  </si>
  <si>
    <t>YANTI A DOMUT</t>
  </si>
  <si>
    <t>197601301996031001</t>
  </si>
  <si>
    <t>ELPHIN YUSTIAN MARANDE</t>
  </si>
  <si>
    <t>196706122007011046</t>
  </si>
  <si>
    <t>DARSON</t>
  </si>
  <si>
    <t>197503182006042017</t>
  </si>
  <si>
    <t>MARIYATI SIKOBO</t>
  </si>
  <si>
    <t>197910152008012012</t>
  </si>
  <si>
    <t>YUNITA NURDIN</t>
  </si>
  <si>
    <t>198510172005011003</t>
  </si>
  <si>
    <t>ASWAN</t>
  </si>
  <si>
    <t>199209102019032027</t>
  </si>
  <si>
    <t>IKA NURSEPTIA</t>
  </si>
  <si>
    <t>198309032014091002</t>
  </si>
  <si>
    <t>ZULFIKAR M MANGGONA</t>
  </si>
  <si>
    <t>199605252020122019</t>
  </si>
  <si>
    <t>ANISA FADILA SILVIA</t>
  </si>
  <si>
    <t>196901011994021003</t>
  </si>
  <si>
    <t>S-1 USHULUDIN</t>
  </si>
  <si>
    <t>196907172003121006</t>
  </si>
  <si>
    <t>MARTONO</t>
  </si>
  <si>
    <t>198608312010012014</t>
  </si>
  <si>
    <t>SRI WAHYUNI KIDING</t>
  </si>
  <si>
    <t>S.Si,.APt</t>
  </si>
  <si>
    <t>S-1 FARMASI BIOLOGI</t>
  </si>
  <si>
    <t>198902172011012009</t>
  </si>
  <si>
    <t>FEBRIANTI</t>
  </si>
  <si>
    <t>198002232008011009</t>
  </si>
  <si>
    <t>MUHAMMAD FAISAL</t>
  </si>
  <si>
    <t>197304032014092003</t>
  </si>
  <si>
    <t>HAMDANY RIDWAN</t>
  </si>
  <si>
    <t>198102232009042002</t>
  </si>
  <si>
    <t>197801012007012032</t>
  </si>
  <si>
    <t>SRI SATRIYANI</t>
  </si>
  <si>
    <t>197708192003122003</t>
  </si>
  <si>
    <t>Kepala Bidang Statistik</t>
  </si>
  <si>
    <t>Bidang Statistik</t>
  </si>
  <si>
    <t>197005312002112001</t>
  </si>
  <si>
    <t>MEY ARIEF</t>
  </si>
  <si>
    <t>TILAMUTA</t>
  </si>
  <si>
    <t>197312221993032007</t>
  </si>
  <si>
    <t>ISRAWANI AMIR MOHI</t>
  </si>
  <si>
    <t>196512311986022029</t>
  </si>
  <si>
    <t>HENY</t>
  </si>
  <si>
    <t>196909022008011009</t>
  </si>
  <si>
    <t>BUHARI</t>
  </si>
  <si>
    <t>SEKOLAH MENENGAH TEKNOLOGI AGRONOMI</t>
  </si>
  <si>
    <t>Kepala Dinas Perindustrian</t>
  </si>
  <si>
    <t>197910162014112001</t>
  </si>
  <si>
    <t>DEWI PURNAMA</t>
  </si>
  <si>
    <t>199507022019032017</t>
  </si>
  <si>
    <t>198108252005011015</t>
  </si>
  <si>
    <t>196904192002112001</t>
  </si>
  <si>
    <t>SITTI HADIJAH</t>
  </si>
  <si>
    <t>197709192005012014</t>
  </si>
  <si>
    <t>197506072002112001</t>
  </si>
  <si>
    <t>SUMARNI KANSERIAWATI</t>
  </si>
  <si>
    <t>198210242005012006</t>
  </si>
  <si>
    <t>FANNY ELIYAWATI ABD. KADIR</t>
  </si>
  <si>
    <t>Staf Ahli Bidang Kemasyarakatan Dan Sumber Daya Manusia</t>
  </si>
  <si>
    <t>198308022010012018</t>
  </si>
  <si>
    <t>WARLISA</t>
  </si>
  <si>
    <t>197205082003121007</t>
  </si>
  <si>
    <t>MOHAMMAD JABIR</t>
  </si>
  <si>
    <t>197212212015021001</t>
  </si>
  <si>
    <t>MOH. IQBAL</t>
  </si>
  <si>
    <t>198608292006021001</t>
  </si>
  <si>
    <t>ABRAHAM RANDA KUSUMA</t>
  </si>
  <si>
    <t>197306062010012004</t>
  </si>
  <si>
    <t>MUHAEMINA</t>
  </si>
  <si>
    <t>196710131989032007</t>
  </si>
  <si>
    <t>SARIPAH. A. KASAU</t>
  </si>
  <si>
    <t>S-2 MAGISTER ILMU KESEHATAN MASYARAKAT</t>
  </si>
  <si>
    <t>196911202003122007</t>
  </si>
  <si>
    <t>SARI BULAN</t>
  </si>
  <si>
    <t>198811302020121004</t>
  </si>
  <si>
    <t>SYAHRIR</t>
  </si>
  <si>
    <t>197007122014111002</t>
  </si>
  <si>
    <t>MAHBUB DJAMALUDDIN</t>
  </si>
  <si>
    <t>STM TEKNOLOGI PENGERJAAN LOGAM</t>
  </si>
  <si>
    <t>197009012009042001</t>
  </si>
  <si>
    <t>198702052011012011</t>
  </si>
  <si>
    <t>IRAWATI ILHAM</t>
  </si>
  <si>
    <t>198409192014091001</t>
  </si>
  <si>
    <t>SABRIN</t>
  </si>
  <si>
    <t>196712311989102009</t>
  </si>
  <si>
    <t>197602182002112001</t>
  </si>
  <si>
    <t>198409202009031001</t>
  </si>
  <si>
    <t>WAHYU</t>
  </si>
  <si>
    <t>S-1 ILMU KELAUTAN</t>
  </si>
  <si>
    <t>196502061992032003</t>
  </si>
  <si>
    <t>SUTJIATI TANGAHU</t>
  </si>
  <si>
    <t>196808272007011016</t>
  </si>
  <si>
    <t>FAHRI ABDUL FATTAH</t>
  </si>
  <si>
    <t>197602222007012011</t>
  </si>
  <si>
    <t>MASHURA</t>
  </si>
  <si>
    <t>196511171986031013</t>
  </si>
  <si>
    <t>I MADE TAMBIN</t>
  </si>
  <si>
    <t>197606141997031004</t>
  </si>
  <si>
    <t>S.Sos. M.Si</t>
  </si>
  <si>
    <t>Kepala Dinas Lingkungan Hidup</t>
  </si>
  <si>
    <t>S-2 MANAJEMEN PEMBANGUNAN DAERAH</t>
  </si>
  <si>
    <t>197905122005011015</t>
  </si>
  <si>
    <t>198510032009042001</t>
  </si>
  <si>
    <t>SLTP</t>
  </si>
  <si>
    <t>197012122000122006</t>
  </si>
  <si>
    <t>HASNAWIA</t>
  </si>
  <si>
    <t>197207282008012008</t>
  </si>
  <si>
    <t>EVARINI</t>
  </si>
  <si>
    <t>198407182005012004</t>
  </si>
  <si>
    <t>WATINI</t>
  </si>
  <si>
    <t>JEPARA</t>
  </si>
  <si>
    <t>198411202010012024</t>
  </si>
  <si>
    <t>198104062008012011</t>
  </si>
  <si>
    <t>198902232019072001</t>
  </si>
  <si>
    <t>DIAH SETIAWATI</t>
  </si>
  <si>
    <t>198211242008011006</t>
  </si>
  <si>
    <t>IKSAN</t>
  </si>
  <si>
    <t>199511082019031011</t>
  </si>
  <si>
    <t>RILWANU RAHMAN ALATAS</t>
  </si>
  <si>
    <t>S-1 ILMU PERIKANAN</t>
  </si>
  <si>
    <t>196801241989032006</t>
  </si>
  <si>
    <t>199303222019032015</t>
  </si>
  <si>
    <t>MUSLIMA</t>
  </si>
  <si>
    <t>197011172006042009</t>
  </si>
  <si>
    <t>SERLY</t>
  </si>
  <si>
    <t>198107092014112001</t>
  </si>
  <si>
    <t>KASMIATI ABDULLAH</t>
  </si>
  <si>
    <t>198001202000031001</t>
  </si>
  <si>
    <t>JEFRY JOHAN MANGUNDAP</t>
  </si>
  <si>
    <t>197404202000121002</t>
  </si>
  <si>
    <t>197812192014112002</t>
  </si>
  <si>
    <t>NURSUBIYANINGSIH</t>
  </si>
  <si>
    <t>196702012005011014</t>
  </si>
  <si>
    <t>SUMAILA</t>
  </si>
  <si>
    <t>198303232007012006</t>
  </si>
  <si>
    <t>MIRADARMAWATI</t>
  </si>
  <si>
    <t>197907152010011020</t>
  </si>
  <si>
    <t>198612132011011009</t>
  </si>
  <si>
    <t>ANDI AHMAD</t>
  </si>
  <si>
    <t>198704122010012015</t>
  </si>
  <si>
    <t>FATMIATI</t>
  </si>
  <si>
    <t>197907162005012023</t>
  </si>
  <si>
    <t>ANITA HANDAYANI</t>
  </si>
  <si>
    <t>197210312009041001</t>
  </si>
  <si>
    <t>196703132015021001</t>
  </si>
  <si>
    <t>198706052019032013</t>
  </si>
  <si>
    <t>KASMINA</t>
  </si>
  <si>
    <t>198204232008012010</t>
  </si>
  <si>
    <t>CIPTA APRILIANTI</t>
  </si>
  <si>
    <t>196806122007011073</t>
  </si>
  <si>
    <t>ILHAM DJULAINI</t>
  </si>
  <si>
    <t>198105272010011016</t>
  </si>
  <si>
    <t>198508212009041001</t>
  </si>
  <si>
    <t>SYAMSU ALAM</t>
  </si>
  <si>
    <t>197605202006041010</t>
  </si>
  <si>
    <t>BUDIANTO</t>
  </si>
  <si>
    <t>198611022010012004</t>
  </si>
  <si>
    <t>RASDAWATI</t>
  </si>
  <si>
    <t>198204042005012018</t>
  </si>
  <si>
    <t>LILIS HARYANA</t>
  </si>
  <si>
    <t>197401052009042001</t>
  </si>
  <si>
    <t>ASTINI</t>
  </si>
  <si>
    <t>198305192003122002</t>
  </si>
  <si>
    <t>197703132000122002</t>
  </si>
  <si>
    <t>WAHIDA A.B. PANGERAN</t>
  </si>
  <si>
    <t>198403012009042003</t>
  </si>
  <si>
    <t>GITA ANGLIA SARI</t>
  </si>
  <si>
    <t>197107282000122002</t>
  </si>
  <si>
    <t>HARPIAH ABDULLAH</t>
  </si>
  <si>
    <t>198708012009042003</t>
  </si>
  <si>
    <t>ROSMIATI</t>
  </si>
  <si>
    <t>198403012009042002</t>
  </si>
  <si>
    <t>HERTINA</t>
  </si>
  <si>
    <t>198207082005011006</t>
  </si>
  <si>
    <t>S-1 PENJASKESREK</t>
  </si>
  <si>
    <t>196807092006042013</t>
  </si>
  <si>
    <t>NURHAYA</t>
  </si>
  <si>
    <t>197508082010012011</t>
  </si>
  <si>
    <t>HASNAWAR</t>
  </si>
  <si>
    <t>198710172010011005</t>
  </si>
  <si>
    <t>I.G.L.CHRIZNA MAHANGGA ARIMBAWA</t>
  </si>
  <si>
    <t>196903271997031004</t>
  </si>
  <si>
    <t>ANWAR M ACHMAD</t>
  </si>
  <si>
    <t>Kepala Bidang Cipta Karya</t>
  </si>
  <si>
    <t>197901122005012012</t>
  </si>
  <si>
    <t>197206021997021003</t>
  </si>
  <si>
    <t>HATA H. SU`A</t>
  </si>
  <si>
    <t>198004082000121004</t>
  </si>
  <si>
    <t>FAHLEVI</t>
  </si>
  <si>
    <t>198210262008012005</t>
  </si>
  <si>
    <t>197502232002112001</t>
  </si>
  <si>
    <t>NANIEN HERYANI</t>
  </si>
  <si>
    <t>197309201994031006</t>
  </si>
  <si>
    <t>S.Sos., M.Si</t>
  </si>
  <si>
    <t>198304022008012007</t>
  </si>
  <si>
    <t>HAIRIA</t>
  </si>
  <si>
    <t>197601012005022003</t>
  </si>
  <si>
    <t>ASNI P RAUKANG</t>
  </si>
  <si>
    <t>197008312000121002</t>
  </si>
  <si>
    <t>AGUS KURNIAWAN</t>
  </si>
  <si>
    <t>S-1 TEKNIK</t>
  </si>
  <si>
    <t>197706012005012011</t>
  </si>
  <si>
    <t>197011031995122003</t>
  </si>
  <si>
    <t>KASMIRAWATI RAGA P.HENTU</t>
  </si>
  <si>
    <t>197902122010012017</t>
  </si>
  <si>
    <t>197409212015022001</t>
  </si>
  <si>
    <t>NENG ZULAIKHA N</t>
  </si>
  <si>
    <t>198112092009022001</t>
  </si>
  <si>
    <t>198202042006042020</t>
  </si>
  <si>
    <t>199206282019032023</t>
  </si>
  <si>
    <t>ANITA KRISDHIANA</t>
  </si>
  <si>
    <t>197806012008011015</t>
  </si>
  <si>
    <t>GUPRAN</t>
  </si>
  <si>
    <t>D-III TEKNIK INFORMATIKA</t>
  </si>
  <si>
    <t>197902142006042025</t>
  </si>
  <si>
    <t>198507042010011009</t>
  </si>
  <si>
    <t>198606272015022001</t>
  </si>
  <si>
    <t>NURMINAH</t>
  </si>
  <si>
    <t>196809041993031010</t>
  </si>
  <si>
    <t>198512252009041001</t>
  </si>
  <si>
    <t>M. TAUFIK</t>
  </si>
  <si>
    <t>196805201998082001</t>
  </si>
  <si>
    <t>RUSMIA NURDIN</t>
  </si>
  <si>
    <t>PENDIDIKAN GURU SEKOLAH DASAR</t>
  </si>
  <si>
    <t>196709292002112001</t>
  </si>
  <si>
    <t>NURHAYATY L SAAD</t>
  </si>
  <si>
    <t>197709032014092001</t>
  </si>
  <si>
    <t>MASANI</t>
  </si>
  <si>
    <t>196908212000122002</t>
  </si>
  <si>
    <t>198202232009042001</t>
  </si>
  <si>
    <t>SUSANTI BERHIMPOEN</t>
  </si>
  <si>
    <t>198609192010011008</t>
  </si>
  <si>
    <t>197503161997031003</t>
  </si>
  <si>
    <t>MICHA</t>
  </si>
  <si>
    <t>196709011994031008</t>
  </si>
  <si>
    <t>MOHAMMAD NUR MUSA TAHIR MASYHUR</t>
  </si>
  <si>
    <t>196908232001071001</t>
  </si>
  <si>
    <t>SYAIFUL BACHRI</t>
  </si>
  <si>
    <t>SAMBAS</t>
  </si>
  <si>
    <t>198112302008012013</t>
  </si>
  <si>
    <t>HARIANY</t>
  </si>
  <si>
    <t>196501031988032015</t>
  </si>
  <si>
    <t>198108192007012012</t>
  </si>
  <si>
    <t>198809122017081002</t>
  </si>
  <si>
    <t>196502252006041012</t>
  </si>
  <si>
    <t>AHMAD ABD GANI</t>
  </si>
  <si>
    <t>196807122009061005</t>
  </si>
  <si>
    <t>SOGIAR</t>
  </si>
  <si>
    <t>197609132007012011</t>
  </si>
  <si>
    <t>KAMLIA T. TOHOPA</t>
  </si>
  <si>
    <t>197412161998032004</t>
  </si>
  <si>
    <t>NUR ALAWIAH</t>
  </si>
  <si>
    <t>197606092002111001</t>
  </si>
  <si>
    <t>196612311992031067</t>
  </si>
  <si>
    <t>M YUNUS</t>
  </si>
  <si>
    <t>SP.d</t>
  </si>
  <si>
    <t>197809212006041012</t>
  </si>
  <si>
    <t>NADIR</t>
  </si>
  <si>
    <t>198004262010012015</t>
  </si>
  <si>
    <t>YAYUK TIN ISMAWATI</t>
  </si>
  <si>
    <t>196904102015022001</t>
  </si>
  <si>
    <t>197001292006042008</t>
  </si>
  <si>
    <t>DARMIATI</t>
  </si>
  <si>
    <t>196906022014091002</t>
  </si>
  <si>
    <t>MUDASSIR LAHAME</t>
  </si>
  <si>
    <t>PENGADMINISTRASI KEAMANAN DAN KETERTIBAN</t>
  </si>
  <si>
    <t>198405022010011019</t>
  </si>
  <si>
    <t>198607022009042001</t>
  </si>
  <si>
    <t>RAHMI ABD. LATIF</t>
  </si>
  <si>
    <t>198401182008011001</t>
  </si>
  <si>
    <t>MYRWAN</t>
  </si>
  <si>
    <t>197701212007011007</t>
  </si>
  <si>
    <t>ADLAN</t>
  </si>
  <si>
    <t>197106221997032008</t>
  </si>
  <si>
    <t>ANDI HIDAYAH ANDI RUSLI</t>
  </si>
  <si>
    <t>198103072005011009</t>
  </si>
  <si>
    <t>M RIZAL</t>
  </si>
  <si>
    <t>198010292010012013</t>
  </si>
  <si>
    <t>197709292007012023</t>
  </si>
  <si>
    <t>ARTAULI</t>
  </si>
  <si>
    <t>197904022009042003</t>
  </si>
  <si>
    <t>MISKA</t>
  </si>
  <si>
    <t>198409072010011019</t>
  </si>
  <si>
    <t>HEDIS</t>
  </si>
  <si>
    <t>198601162010011010</t>
  </si>
  <si>
    <t>AFANDY</t>
  </si>
  <si>
    <t>197412312009042001</t>
  </si>
  <si>
    <t>MAREANI</t>
  </si>
  <si>
    <t>198003122002112001</t>
  </si>
  <si>
    <t>AZMI</t>
  </si>
  <si>
    <t>Kepala UPT Puskesmas Bangkir</t>
  </si>
  <si>
    <t>197007181994082001</t>
  </si>
  <si>
    <t>MARDA S HI MANRULLU</t>
  </si>
  <si>
    <t>196805221993042001</t>
  </si>
  <si>
    <t>YAYUK MUJI RAHAYU</t>
  </si>
  <si>
    <t>197506252006042026</t>
  </si>
  <si>
    <t>NI KETUT LENTARI</t>
  </si>
  <si>
    <t>198603262011012012</t>
  </si>
  <si>
    <t>NURFAJRIANI HAJIR</t>
  </si>
  <si>
    <t>197005172003121003</t>
  </si>
  <si>
    <t>198510162011012010</t>
  </si>
  <si>
    <t>SARKIA</t>
  </si>
  <si>
    <t>198204272014121003</t>
  </si>
  <si>
    <t>RAJAB SADONO</t>
  </si>
  <si>
    <t>PENGUMPUL DATA KETENTRAMAN DAN KETERTIBAN</t>
  </si>
  <si>
    <t>199002132019031009</t>
  </si>
  <si>
    <t>MUSLIH</t>
  </si>
  <si>
    <t>198303052009042001</t>
  </si>
  <si>
    <t>TANRIWULAN NAWIR</t>
  </si>
  <si>
    <t>198207112008011003</t>
  </si>
  <si>
    <t>197007201995122002</t>
  </si>
  <si>
    <t>SANIAH DJAHUNO</t>
  </si>
  <si>
    <t>197711072006042020</t>
  </si>
  <si>
    <t>PALLAMEANG</t>
  </si>
  <si>
    <t>197610052003122007</t>
  </si>
  <si>
    <t>MELIYANA</t>
  </si>
  <si>
    <t>197405292002112001</t>
  </si>
  <si>
    <t>SRI IRAWATY</t>
  </si>
  <si>
    <t>198407082010011022</t>
  </si>
  <si>
    <t>INDRAWAN AK. BANTI</t>
  </si>
  <si>
    <t>PULIAS</t>
  </si>
  <si>
    <t>RUSLI</t>
  </si>
  <si>
    <t>196701011988031017</t>
  </si>
  <si>
    <t>AGUS SALIM S RAHIM</t>
  </si>
  <si>
    <t>197107122000122006</t>
  </si>
  <si>
    <t>MASDA</t>
  </si>
  <si>
    <t>197009192005011004</t>
  </si>
  <si>
    <t>SUKARJO</t>
  </si>
  <si>
    <t>198509222010012019</t>
  </si>
  <si>
    <t>SARNI</t>
  </si>
  <si>
    <t>196708061988032016</t>
  </si>
  <si>
    <t>SALMIAH NAKI LAUDI</t>
  </si>
  <si>
    <t>196802122007012036</t>
  </si>
  <si>
    <t>BAUANTING ANDI ADJONG</t>
  </si>
  <si>
    <t>198301102007011001</t>
  </si>
  <si>
    <t>BUDHI DARMA</t>
  </si>
  <si>
    <t>197610042014091001</t>
  </si>
  <si>
    <t>ASBAR</t>
  </si>
  <si>
    <t>197202102009042001</t>
  </si>
  <si>
    <t>197910122015021001</t>
  </si>
  <si>
    <t>SAINUL</t>
  </si>
  <si>
    <t>197906092007012012</t>
  </si>
  <si>
    <t>MASNIDAR</t>
  </si>
  <si>
    <t>197606052005012016</t>
  </si>
  <si>
    <t>BASEALANG</t>
  </si>
  <si>
    <t>197401262009042001</t>
  </si>
  <si>
    <t>IRTA ERLINY</t>
  </si>
  <si>
    <t>198210122008011007</t>
  </si>
  <si>
    <t>MALIK ANWAR ISKANDAR</t>
  </si>
  <si>
    <t>199206122019032033</t>
  </si>
  <si>
    <t>ANGGY PRISWANTI YUWIDA KURNIA</t>
  </si>
  <si>
    <t>197110042007012014</t>
  </si>
  <si>
    <t>ENDANG SRI WAHYUNI</t>
  </si>
  <si>
    <t>198204072014112001</t>
  </si>
  <si>
    <t>NIRWANA ANWAR</t>
  </si>
  <si>
    <t>198504212010012034</t>
  </si>
  <si>
    <t>AGNES</t>
  </si>
  <si>
    <t>197107011998032008</t>
  </si>
  <si>
    <t>SURYANI A TAITING</t>
  </si>
  <si>
    <t>197807102007012024</t>
  </si>
  <si>
    <t>SRI HARTINI</t>
  </si>
  <si>
    <t>Kepala UPT. BALAI PENYULUH PERTANIAN DINAS TANAMAN PANGAN DAN HORTIKULTURA</t>
  </si>
  <si>
    <t>198009132010011013</t>
  </si>
  <si>
    <t>S-1 TEKNIK PERENCANAAN WILAYAH DAN KOTA</t>
  </si>
  <si>
    <t>197009151996032002</t>
  </si>
  <si>
    <t>YUSTIN S PIDAL</t>
  </si>
  <si>
    <t>197009191992112001</t>
  </si>
  <si>
    <t>JUMRIANI ABDULLATIF</t>
  </si>
  <si>
    <t>198512252010011021</t>
  </si>
  <si>
    <t>TAKDIR NURDIN</t>
  </si>
  <si>
    <t>S.Sos M.M.</t>
  </si>
  <si>
    <t>198512252010011020</t>
  </si>
  <si>
    <t>ANTON</t>
  </si>
  <si>
    <t>198009142005012017</t>
  </si>
  <si>
    <t>Kepala Sub Bidang Patologi Klinik dan radiologi</t>
  </si>
  <si>
    <t>196711272014091001</t>
  </si>
  <si>
    <t>197006151996031007</t>
  </si>
  <si>
    <t>199404252019032019</t>
  </si>
  <si>
    <t>198105292009042001</t>
  </si>
  <si>
    <t>198309052014092001</t>
  </si>
  <si>
    <t>196906082006041012</t>
  </si>
  <si>
    <t>198006112010011010</t>
  </si>
  <si>
    <t>197703032008011013</t>
  </si>
  <si>
    <t>197509041997031005</t>
  </si>
  <si>
    <t>RIDWAN LANTA</t>
  </si>
  <si>
    <t>198010112014091002</t>
  </si>
  <si>
    <t>ABD. HAKIM</t>
  </si>
  <si>
    <t>197909052010011016</t>
  </si>
  <si>
    <t>198005112014091001</t>
  </si>
  <si>
    <t>M. YUNUS</t>
  </si>
  <si>
    <t>197310151992111001</t>
  </si>
  <si>
    <t>RAHNIWAN</t>
  </si>
  <si>
    <t>196707301986012003</t>
  </si>
  <si>
    <t>MASDIANA H.DG.MARUMU</t>
  </si>
  <si>
    <t>196510152003121001</t>
  </si>
  <si>
    <t>HILMI</t>
  </si>
  <si>
    <t>198202092008011007</t>
  </si>
  <si>
    <t>198210282005012009</t>
  </si>
  <si>
    <t>NURASIA ASIKING</t>
  </si>
  <si>
    <t>197303112006042021</t>
  </si>
  <si>
    <t>MASITA A MAKAKENO</t>
  </si>
  <si>
    <t>197003012002111001</t>
  </si>
  <si>
    <t>HASNO</t>
  </si>
  <si>
    <t>197906252007011013</t>
  </si>
  <si>
    <t>IWAN</t>
  </si>
  <si>
    <t>198306072010012031</t>
  </si>
  <si>
    <t>INDARWANA</t>
  </si>
  <si>
    <t>197209162003122008</t>
  </si>
  <si>
    <t>NURWULAN</t>
  </si>
  <si>
    <t>BIROMARU</t>
  </si>
  <si>
    <t>198407062008011004</t>
  </si>
  <si>
    <t>I KADEK MUDAJAYA</t>
  </si>
  <si>
    <t>198003112006041014</t>
  </si>
  <si>
    <t>SUKAMTO M DELUMA</t>
  </si>
  <si>
    <t>198202082009041001</t>
  </si>
  <si>
    <t>I WAYAN SANTI GUNAYA</t>
  </si>
  <si>
    <t>199510102019031011</t>
  </si>
  <si>
    <t>MUHAMMAD RIVALDI LOLONG</t>
  </si>
  <si>
    <t>196612101988031012</t>
  </si>
  <si>
    <t>AMRIN ABDULLAH</t>
  </si>
  <si>
    <t>198210282014092003</t>
  </si>
  <si>
    <t>MISNAWATI</t>
  </si>
  <si>
    <t>198407052014112006</t>
  </si>
  <si>
    <t>TRIANA</t>
  </si>
  <si>
    <t>198401042006042005</t>
  </si>
  <si>
    <t>197405081999031005</t>
  </si>
  <si>
    <t>197601242009041001</t>
  </si>
  <si>
    <t>EKO BAMBANG SUWITO HADI</t>
  </si>
  <si>
    <t>197906222009042002</t>
  </si>
  <si>
    <t>198802132010012009</t>
  </si>
  <si>
    <t>196709252000122003</t>
  </si>
  <si>
    <t>A-IV PMP DAN KEWARGANEGARAAN</t>
  </si>
  <si>
    <t>198203102009042001</t>
  </si>
  <si>
    <t>DOKTER</t>
  </si>
  <si>
    <t>197209152014091001</t>
  </si>
  <si>
    <t>LAHASSE</t>
  </si>
  <si>
    <t>197804062009042001</t>
  </si>
  <si>
    <t>BUSMA</t>
  </si>
  <si>
    <t>198510102009041003</t>
  </si>
  <si>
    <t>RANDU RAHMANDA ANTON</t>
  </si>
  <si>
    <t>197507182007012019</t>
  </si>
  <si>
    <t>ADRIANA A. PAGENO</t>
  </si>
  <si>
    <t>197410142001071001</t>
  </si>
  <si>
    <t>197708122007011010</t>
  </si>
  <si>
    <t>KASMIR ISMAIL</t>
  </si>
  <si>
    <t>197810112007012006</t>
  </si>
  <si>
    <t>NURJAMILAH</t>
  </si>
  <si>
    <t>198601102015022001</t>
  </si>
  <si>
    <t>FAJRIANI</t>
  </si>
  <si>
    <t>196906241992032009</t>
  </si>
  <si>
    <t>WARTINEM</t>
  </si>
  <si>
    <t>PENGELOLA KEGIATAN DAN ANGGARAN</t>
  </si>
  <si>
    <t>196909072000122003</t>
  </si>
  <si>
    <t>ROSMIATI KANNU</t>
  </si>
  <si>
    <t>198305272009041001</t>
  </si>
  <si>
    <t>MOHAMMAD FAISAL</t>
  </si>
  <si>
    <t>NURLINA</t>
  </si>
  <si>
    <t>197508282014112001</t>
  </si>
  <si>
    <t>FAUZIAH</t>
  </si>
  <si>
    <t>198408072008012004</t>
  </si>
  <si>
    <t>AGUSTINI</t>
  </si>
  <si>
    <t>196902172014091003</t>
  </si>
  <si>
    <t>SURITO</t>
  </si>
  <si>
    <t>GURU SMP</t>
  </si>
  <si>
    <t>197804212008012018</t>
  </si>
  <si>
    <t>198010132010012010</t>
  </si>
  <si>
    <t>ASRINI</t>
  </si>
  <si>
    <t>196603052014012001</t>
  </si>
  <si>
    <t>198712072006042003</t>
  </si>
  <si>
    <t>198810312011011003</t>
  </si>
  <si>
    <t>MUHAMMAD FAIZAL</t>
  </si>
  <si>
    <t>197007092007011015</t>
  </si>
  <si>
    <t>RITERHANS DONSI</t>
  </si>
  <si>
    <t>198605032010012022</t>
  </si>
  <si>
    <t>SUDARSI</t>
  </si>
  <si>
    <t>198510072009042003</t>
  </si>
  <si>
    <t>197711012015022001</t>
  </si>
  <si>
    <t>198102252014091001</t>
  </si>
  <si>
    <t>MAHAYUDIN LERSA</t>
  </si>
  <si>
    <t>197107271999071001</t>
  </si>
  <si>
    <t>SAHWAN</t>
  </si>
  <si>
    <t>197108031992112001</t>
  </si>
  <si>
    <t>S SOS</t>
  </si>
  <si>
    <t>Camat Baolan</t>
  </si>
  <si>
    <t>197602252009042001</t>
  </si>
  <si>
    <t>ZELYAWATI. S</t>
  </si>
  <si>
    <t>196710121986071002</t>
  </si>
  <si>
    <t>SAMAD B KUNTUAMAS</t>
  </si>
  <si>
    <t>197705252006042026</t>
  </si>
  <si>
    <t>197305051994031008</t>
  </si>
  <si>
    <t>ZUNAIDI</t>
  </si>
  <si>
    <t>PONTIANAK</t>
  </si>
  <si>
    <t>Kepala UPT Puskesmas Galang</t>
  </si>
  <si>
    <t>197904262007011007</t>
  </si>
  <si>
    <t>PENGELOLA BIMBINGAN SOSIAL</t>
  </si>
  <si>
    <t>198709122019032012</t>
  </si>
  <si>
    <t>196912271992032006</t>
  </si>
  <si>
    <t>IRMAWATI KAI</t>
  </si>
  <si>
    <t>197102151999031008</t>
  </si>
  <si>
    <t>SALAM</t>
  </si>
  <si>
    <t>197401092002111001</t>
  </si>
  <si>
    <t>ASPAR SYAMSUDIN</t>
  </si>
  <si>
    <t>197905172003122002</t>
  </si>
  <si>
    <t>197708042000031004</t>
  </si>
  <si>
    <t>ALFRETS HERAT</t>
  </si>
  <si>
    <t>197007071998031012</t>
  </si>
  <si>
    <t>ASMARA B MAMAING</t>
  </si>
  <si>
    <t>196706121992032026</t>
  </si>
  <si>
    <t>HERAWATI IBRAHIM LANTA</t>
  </si>
  <si>
    <t>198704162010012023</t>
  </si>
  <si>
    <t>EKAPRATINI</t>
  </si>
  <si>
    <t>196504152006041010</t>
  </si>
  <si>
    <t>ALFONSIUS FRANKY PYOH</t>
  </si>
  <si>
    <t>S-1 PENDIDIKAN ILMU PENGETAHUAN SOSIAL</t>
  </si>
  <si>
    <t>198207102010011018</t>
  </si>
  <si>
    <t>198711152015032007</t>
  </si>
  <si>
    <t>MUSTA`INA</t>
  </si>
  <si>
    <t>PONRANG</t>
  </si>
  <si>
    <t>DOKTER UMUM(PROFESI)</t>
  </si>
  <si>
    <t>197002152014111001</t>
  </si>
  <si>
    <t>HERMAN TODING</t>
  </si>
  <si>
    <t>198209102014092001</t>
  </si>
  <si>
    <t>ROSDIANA RASYID</t>
  </si>
  <si>
    <t>197009042003122005</t>
  </si>
  <si>
    <t>SILPANA</t>
  </si>
  <si>
    <t>197301122006042001</t>
  </si>
  <si>
    <t>198210162009042002</t>
  </si>
  <si>
    <t>ANDI NURLIA SEDYAWATI</t>
  </si>
  <si>
    <t>198406082008012002</t>
  </si>
  <si>
    <t>NI KOMANG AYU SRIANGRAINI</t>
  </si>
  <si>
    <t>YEH EMBANG</t>
  </si>
  <si>
    <t>197405182007011018</t>
  </si>
  <si>
    <t>IRWAN SABIT</t>
  </si>
  <si>
    <t>198112182001071001</t>
  </si>
  <si>
    <t>ABDUL HAMID</t>
  </si>
  <si>
    <t>SH., M.Si</t>
  </si>
  <si>
    <t>198101092014112001</t>
  </si>
  <si>
    <t>ROSPITA</t>
  </si>
  <si>
    <t>198509172015022001</t>
  </si>
  <si>
    <t>ISNA</t>
  </si>
  <si>
    <t>196612311988031050</t>
  </si>
  <si>
    <t>ALUMI</t>
  </si>
  <si>
    <t>SP, M.Kes</t>
  </si>
  <si>
    <t>198505232014112001</t>
  </si>
  <si>
    <t>FUTRIANI</t>
  </si>
  <si>
    <t>198507062015051002</t>
  </si>
  <si>
    <t>RISWANDI</t>
  </si>
  <si>
    <t>PENGADMINISTRASIAN PERIZINAN</t>
  </si>
  <si>
    <t>197910052008011012</t>
  </si>
  <si>
    <t>MOH. SUKRI A. BANTILAN</t>
  </si>
  <si>
    <t>198012192010012013</t>
  </si>
  <si>
    <t>197211202006041013</t>
  </si>
  <si>
    <t>BUSTARI</t>
  </si>
  <si>
    <t>197607122005021003</t>
  </si>
  <si>
    <t>ABDUL MUTHALIB</t>
  </si>
  <si>
    <t>D-IV PEKERJAAN SOSIAL</t>
  </si>
  <si>
    <t>196810201994121003</t>
  </si>
  <si>
    <t>MA`RUF MOHAMMAD AIDIL TUNRU</t>
  </si>
  <si>
    <t>197603232010011019</t>
  </si>
  <si>
    <t>ABD RAHMAN</t>
  </si>
  <si>
    <t>197302132008011009</t>
  </si>
  <si>
    <t>YUSUP</t>
  </si>
  <si>
    <t>198210122005012016</t>
  </si>
  <si>
    <t>NURDIANA NASIR</t>
  </si>
  <si>
    <t>197904182005012016</t>
  </si>
  <si>
    <t>196801012000122007</t>
  </si>
  <si>
    <t>MADINAH</t>
  </si>
  <si>
    <t>198301082006042017</t>
  </si>
  <si>
    <t>AFDHALIA</t>
  </si>
  <si>
    <t>196812142006042008</t>
  </si>
  <si>
    <t>LUCIA WAHYU WIJAYATI</t>
  </si>
  <si>
    <t>196805242005011002</t>
  </si>
  <si>
    <t>SUTATMO HERU PRAKOSO</t>
  </si>
  <si>
    <t>198511262014112001</t>
  </si>
  <si>
    <t>QAMARIA</t>
  </si>
  <si>
    <t>198406282006041004</t>
  </si>
  <si>
    <t>MUKRAMIN HI ABDUL AZIS</t>
  </si>
  <si>
    <t>197206172006042015</t>
  </si>
  <si>
    <t>UMMI ZAKIAH</t>
  </si>
  <si>
    <t>196803101995031004</t>
  </si>
  <si>
    <t>Kepala UPT Puskesmas Lampasio</t>
  </si>
  <si>
    <t>198010052007012013</t>
  </si>
  <si>
    <t>Camat Lampasio</t>
  </si>
  <si>
    <t>198412302006042009</t>
  </si>
  <si>
    <t>RONAWATI</t>
  </si>
  <si>
    <t>196903121996061001</t>
  </si>
  <si>
    <t>DAHRIL</t>
  </si>
  <si>
    <t>DAMPOLAS SOJOL (DAMSOL)</t>
  </si>
  <si>
    <t>196712312003121027</t>
  </si>
  <si>
    <t>RUSNO B RADJAILI</t>
  </si>
  <si>
    <t>198107212007012010</t>
  </si>
  <si>
    <t>197107292015021001</t>
  </si>
  <si>
    <t>ARDI DIEN</t>
  </si>
  <si>
    <t>198105302008011006</t>
  </si>
  <si>
    <t>MUHAMMAD TAUFIK</t>
  </si>
  <si>
    <t>196810071993022004</t>
  </si>
  <si>
    <t>ULFARIDAH MADAS KADIR</t>
  </si>
  <si>
    <t>197701092007012015</t>
  </si>
  <si>
    <t>198707252017042011</t>
  </si>
  <si>
    <t>JUMRIANI YASEN</t>
  </si>
  <si>
    <t>197812082010012011</t>
  </si>
  <si>
    <t>LULU ISTI HARIANUGRAHINY</t>
  </si>
  <si>
    <t>197503121997081001</t>
  </si>
  <si>
    <t>MUHAMMAD ASRUL</t>
  </si>
  <si>
    <t>196804081993122001</t>
  </si>
  <si>
    <t>HASNA ABDUL GANI</t>
  </si>
  <si>
    <t>196903301991032004</t>
  </si>
  <si>
    <t>RUSNI JUSUF</t>
  </si>
  <si>
    <t>197304202007011016</t>
  </si>
  <si>
    <t>197003202002112001</t>
  </si>
  <si>
    <t>RESNA</t>
  </si>
  <si>
    <t>197906242006042020</t>
  </si>
  <si>
    <t>196805041988032008</t>
  </si>
  <si>
    <t>ERLIKA</t>
  </si>
  <si>
    <t>196710071988022003</t>
  </si>
  <si>
    <t>CORLINA TE`DANG</t>
  </si>
  <si>
    <t>199703042019032003</t>
  </si>
  <si>
    <t>HESTI SYAWALIA</t>
  </si>
  <si>
    <t>197308152003121006</t>
  </si>
  <si>
    <t>197204072009061004</t>
  </si>
  <si>
    <t>197606122002112001</t>
  </si>
  <si>
    <t>196804152014052001</t>
  </si>
  <si>
    <t>SUPARNI L</t>
  </si>
  <si>
    <t>S.Pd.I.,M.Pd.I</t>
  </si>
  <si>
    <t>198502052010012024</t>
  </si>
  <si>
    <t>197912252010012014</t>
  </si>
  <si>
    <t>DESLIYANA</t>
  </si>
  <si>
    <t>197208122015021001</t>
  </si>
  <si>
    <t>198308302006042009</t>
  </si>
  <si>
    <t>NAHDAH</t>
  </si>
  <si>
    <t>198101182007011005</t>
  </si>
  <si>
    <t>198501232009042005</t>
  </si>
  <si>
    <t>NURMAWATI</t>
  </si>
  <si>
    <t>198710262017042004</t>
  </si>
  <si>
    <t>HUSNI</t>
  </si>
  <si>
    <t>198312082015021002</t>
  </si>
  <si>
    <t>IRVAN</t>
  </si>
  <si>
    <t>196601172007012019</t>
  </si>
  <si>
    <t>ROSMALA DEWI</t>
  </si>
  <si>
    <t>PADANG</t>
  </si>
  <si>
    <t>ASTUTY</t>
  </si>
  <si>
    <t>198804042017041001</t>
  </si>
  <si>
    <t>FARIZ MAULANA</t>
  </si>
  <si>
    <t>197910072002112001</t>
  </si>
  <si>
    <t>RAMLAH DJ SURAT</t>
  </si>
  <si>
    <t>197003032006042014</t>
  </si>
  <si>
    <t>ROSNA NURDIN</t>
  </si>
  <si>
    <t>199411042020122011</t>
  </si>
  <si>
    <t>MUSSYAHIDA</t>
  </si>
  <si>
    <t>197608302008011007</t>
  </si>
  <si>
    <t>SYAMSU</t>
  </si>
  <si>
    <t>197811082000121006</t>
  </si>
  <si>
    <t>198103292014112003</t>
  </si>
  <si>
    <t>HENNY RAHAYU</t>
  </si>
  <si>
    <t>SM</t>
  </si>
  <si>
    <t>198411102010011012</t>
  </si>
  <si>
    <t>MUHAMMAD SAPRIL</t>
  </si>
  <si>
    <t>198506202014092003</t>
  </si>
  <si>
    <t>FITRIYANA BENGAMBARO</t>
  </si>
  <si>
    <t>197205172008012013</t>
  </si>
  <si>
    <t>DAMARIS</t>
  </si>
  <si>
    <t>197609302002111001</t>
  </si>
  <si>
    <t>MUHAMMAD RIDWAN SAKTI</t>
  </si>
  <si>
    <t>197711122010011010</t>
  </si>
  <si>
    <t>MOHAMMAD HAZAIRIN</t>
  </si>
  <si>
    <t>S-2 AGROBISNIS</t>
  </si>
  <si>
    <t>197509302010012003</t>
  </si>
  <si>
    <t>SITI HAPSA</t>
  </si>
  <si>
    <t>198612172019032012</t>
  </si>
  <si>
    <t>198410102014091004</t>
  </si>
  <si>
    <t>ALISADIKIN ALIMUDDIN</t>
  </si>
  <si>
    <t>196901032005012011</t>
  </si>
  <si>
    <t>HASTINANSI PANGALINGAN</t>
  </si>
  <si>
    <t>199307172019031010</t>
  </si>
  <si>
    <t>SYARYANTO</t>
  </si>
  <si>
    <t>196801252006041005</t>
  </si>
  <si>
    <t>DJUANDA HUSAIN</t>
  </si>
  <si>
    <t>198804182020121005</t>
  </si>
  <si>
    <t>RAYMOND</t>
  </si>
  <si>
    <t>197202072015021001</t>
  </si>
  <si>
    <t>MURAHMAN</t>
  </si>
  <si>
    <t>198502262009042002</t>
  </si>
  <si>
    <t>YUL HENTU</t>
  </si>
  <si>
    <t>197605052011011003</t>
  </si>
  <si>
    <t>BASRI BADAWI</t>
  </si>
  <si>
    <t>198104142006041012</t>
  </si>
  <si>
    <t>MATTALATTA TANRA</t>
  </si>
  <si>
    <t>197703282002111001</t>
  </si>
  <si>
    <t>CHAIRUDDIN</t>
  </si>
  <si>
    <t>197702062010011007</t>
  </si>
  <si>
    <t>ABDUL RAHMAN MODDING</t>
  </si>
  <si>
    <t>198008122011012008</t>
  </si>
  <si>
    <t>NILUH BUDIKERTI</t>
  </si>
  <si>
    <t>198507232014092001</t>
  </si>
  <si>
    <t>ZULFINA</t>
  </si>
  <si>
    <t>198403072010011016</t>
  </si>
  <si>
    <t>197005032001071001</t>
  </si>
  <si>
    <t>KAHARUDDIN</t>
  </si>
  <si>
    <t>197807282002122009</t>
  </si>
  <si>
    <t>197407232001121002</t>
  </si>
  <si>
    <t>197709102008012011</t>
  </si>
  <si>
    <t>MASNIA</t>
  </si>
  <si>
    <t>197209032006042010</t>
  </si>
  <si>
    <t>SARNAIDAH</t>
  </si>
  <si>
    <t>197904042005011012</t>
  </si>
  <si>
    <t>EDWIN</t>
  </si>
  <si>
    <t>197910052005012022</t>
  </si>
  <si>
    <t>SRI WAHYONA GAIB</t>
  </si>
  <si>
    <t>196808171991022004</t>
  </si>
  <si>
    <t>AGUSTINA HI ABD WAHID</t>
  </si>
  <si>
    <t>196512311991041002</t>
  </si>
  <si>
    <t>SANGGAR</t>
  </si>
  <si>
    <t>198106032007011008</t>
  </si>
  <si>
    <t>SAKAR</t>
  </si>
  <si>
    <t>197705232005012014</t>
  </si>
  <si>
    <t>198110162014092003</t>
  </si>
  <si>
    <t>198807212010011001</t>
  </si>
  <si>
    <t>RAHMAT FAJRI</t>
  </si>
  <si>
    <t>198409112014111002</t>
  </si>
  <si>
    <t>SUMIRAN</t>
  </si>
  <si>
    <t>S-1 ILMU-ILMU HUKUM</t>
  </si>
  <si>
    <t>198310162009042001</t>
  </si>
  <si>
    <t>NURCAYANI</t>
  </si>
  <si>
    <t>197907062014091001</t>
  </si>
  <si>
    <t>SMK PERDAGANGAN</t>
  </si>
  <si>
    <t>198711062010012016</t>
  </si>
  <si>
    <t>SRIAKIBA</t>
  </si>
  <si>
    <t>197710282003121005</t>
  </si>
  <si>
    <t>ASWAT</t>
  </si>
  <si>
    <t>198006012014111001</t>
  </si>
  <si>
    <t>198301292006042014</t>
  </si>
  <si>
    <t>NURLIA</t>
  </si>
  <si>
    <t>HARUN</t>
  </si>
  <si>
    <t>196705072015021001</t>
  </si>
  <si>
    <t>RIDWAN LAUHA</t>
  </si>
  <si>
    <t>197506162002112001</t>
  </si>
  <si>
    <t>LELYWATY</t>
  </si>
  <si>
    <t>198107312014091001</t>
  </si>
  <si>
    <t>BADRI</t>
  </si>
  <si>
    <t>PENGADMINISTRASI KEUANGAN SEKRETARIAT</t>
  </si>
  <si>
    <t>197911172015022001</t>
  </si>
  <si>
    <t>IQRA</t>
  </si>
  <si>
    <t>198301292006042007</t>
  </si>
  <si>
    <t>JAMALIA</t>
  </si>
  <si>
    <t>197302142006041011</t>
  </si>
  <si>
    <t>AHRAN TAUHID</t>
  </si>
  <si>
    <t>S PT</t>
  </si>
  <si>
    <t>Kepala UPT. RUMAH POTONG HEWAN DAN KESEHATAN HEWAN TERNAK DINAS PERKEBUNAN DAN PETERNAKAN</t>
  </si>
  <si>
    <t>198212112015022001</t>
  </si>
  <si>
    <t>HIKMAWATI S</t>
  </si>
  <si>
    <t>197407152000122006</t>
  </si>
  <si>
    <t>197905072005011009</t>
  </si>
  <si>
    <t>196712311988031048</t>
  </si>
  <si>
    <t>DAMZAH</t>
  </si>
  <si>
    <t>TELLANG</t>
  </si>
  <si>
    <t>Kepala UPT Puskesmas Baolan</t>
  </si>
  <si>
    <t>197303152010011011</t>
  </si>
  <si>
    <t>196504151995022001</t>
  </si>
  <si>
    <t>SUHRAH</t>
  </si>
  <si>
    <t>198109202014111001</t>
  </si>
  <si>
    <t>EKA SUHENDRA H. TURUNGKU</t>
  </si>
  <si>
    <t>198607142008042002</t>
  </si>
  <si>
    <t>198710102017042012</t>
  </si>
  <si>
    <t>SRI YULIANI</t>
  </si>
  <si>
    <t>AM.Keb</t>
  </si>
  <si>
    <t>197801102007012019</t>
  </si>
  <si>
    <t>ARIANI</t>
  </si>
  <si>
    <t>196912262000032002</t>
  </si>
  <si>
    <t>ZULCHULAEFA</t>
  </si>
  <si>
    <t>199212202019032017</t>
  </si>
  <si>
    <t>NURFAHRAINI</t>
  </si>
  <si>
    <t>196710281985111001</t>
  </si>
  <si>
    <t>SARYONO AWAT LIPUTO</t>
  </si>
  <si>
    <t>SH.M.H</t>
  </si>
  <si>
    <t>197005252006041015</t>
  </si>
  <si>
    <t>197912272002112001</t>
  </si>
  <si>
    <t>NURLIANA MB DATUAMAS</t>
  </si>
  <si>
    <t>198501232010012017</t>
  </si>
  <si>
    <t>NUR KHASANAH</t>
  </si>
  <si>
    <t>198501232010012016</t>
  </si>
  <si>
    <t>SITTI RAHMA</t>
  </si>
  <si>
    <t>196708281993101003</t>
  </si>
  <si>
    <t>MUHTAR LOLO</t>
  </si>
  <si>
    <t>198107102015021001</t>
  </si>
  <si>
    <t>RAHMADY</t>
  </si>
  <si>
    <t>197305032002111001</t>
  </si>
  <si>
    <t>Dipl. Rad</t>
  </si>
  <si>
    <t>196905051990112002</t>
  </si>
  <si>
    <t>SUMYATI</t>
  </si>
  <si>
    <t>197207032014111002</t>
  </si>
  <si>
    <t>197311102007011025</t>
  </si>
  <si>
    <t>196712312000122012</t>
  </si>
  <si>
    <t>HADIJAH B RIDWAN</t>
  </si>
  <si>
    <t>S-1 HUKUM MASYARAKAT DAN PEMBANGUNAN</t>
  </si>
  <si>
    <t>196902042000122007</t>
  </si>
  <si>
    <t>NURSILA</t>
  </si>
  <si>
    <t>198203142009042001</t>
  </si>
  <si>
    <t>198010202006042025</t>
  </si>
  <si>
    <t>MUNAWWARA</t>
  </si>
  <si>
    <t>SALIM</t>
  </si>
  <si>
    <t>197204012014111001</t>
  </si>
  <si>
    <t>ALFRETS MORMAN</t>
  </si>
  <si>
    <t>PENGELOLA ADMINISTRASI PERSURATAN</t>
  </si>
  <si>
    <t>198503232014111001</t>
  </si>
  <si>
    <t>197609182006042018</t>
  </si>
  <si>
    <t>FATMAWATY</t>
  </si>
  <si>
    <t>197302042007011018</t>
  </si>
  <si>
    <t>RUDIANTO</t>
  </si>
  <si>
    <t>198101152008011012</t>
  </si>
  <si>
    <t>197110052014091002</t>
  </si>
  <si>
    <t>MOH. NUR</t>
  </si>
  <si>
    <t>197310052009041001</t>
  </si>
  <si>
    <t>ABRIAWAN DJAFAR</t>
  </si>
  <si>
    <t>198308262011011008</t>
  </si>
  <si>
    <t>NARWAN RIDWAN</t>
  </si>
  <si>
    <t>196807012007012021</t>
  </si>
  <si>
    <t>ROSMINI TIBE</t>
  </si>
  <si>
    <t>198704212010012020</t>
  </si>
  <si>
    <t>NURDINA</t>
  </si>
  <si>
    <t>196608091991122001</t>
  </si>
  <si>
    <t>197801132015022001</t>
  </si>
  <si>
    <t>197307221995031002</t>
  </si>
  <si>
    <t>ABDUL MALIK</t>
  </si>
  <si>
    <t>198208242007012005</t>
  </si>
  <si>
    <t>DARMIATIH</t>
  </si>
  <si>
    <t>198404252014092001</t>
  </si>
  <si>
    <t>ATRIANA</t>
  </si>
  <si>
    <t>198101312010011014</t>
  </si>
  <si>
    <t>AFRIANTO ABD. HAMID</t>
  </si>
  <si>
    <t>197906062014111001</t>
  </si>
  <si>
    <t>HAERUDDIN S</t>
  </si>
  <si>
    <t>199704172020122012</t>
  </si>
  <si>
    <t>SITI NURHIDAYATI</t>
  </si>
  <si>
    <t>198312222002122004</t>
  </si>
  <si>
    <t>RASMA RAIS</t>
  </si>
  <si>
    <t>198110202009041003</t>
  </si>
  <si>
    <t>SAMSUAR</t>
  </si>
  <si>
    <t>197509162014092001</t>
  </si>
  <si>
    <t>RAHAYU</t>
  </si>
  <si>
    <t>198207152005012010</t>
  </si>
  <si>
    <t>ROSDIA</t>
  </si>
  <si>
    <t>198610102006042004</t>
  </si>
  <si>
    <t>SULFIA KUSMIATI HI SAMSU ALAM</t>
  </si>
  <si>
    <t>197508252008042001</t>
  </si>
  <si>
    <t>SITTIHA</t>
  </si>
  <si>
    <t>199311032019032026</t>
  </si>
  <si>
    <t>RAHMATIKA ALIMUDDIN</t>
  </si>
  <si>
    <t>198805022017081001</t>
  </si>
  <si>
    <t>MULIAWAN AHMAD</t>
  </si>
  <si>
    <t>S-1 BIMBINGAN KONSELING</t>
  </si>
  <si>
    <t>197901062006042007</t>
  </si>
  <si>
    <t>198204132005012010</t>
  </si>
  <si>
    <t>SRI ANITA</t>
  </si>
  <si>
    <t>198203122014091001</t>
  </si>
  <si>
    <t>197205312000032005</t>
  </si>
  <si>
    <t>RAHMIATI</t>
  </si>
  <si>
    <t>198202192007012004</t>
  </si>
  <si>
    <t>SYAMSURIANI ANUR</t>
  </si>
  <si>
    <t>198709292010012021</t>
  </si>
  <si>
    <t>198705102009041002</t>
  </si>
  <si>
    <t>NASRUDIN</t>
  </si>
  <si>
    <t>199009192019071001</t>
  </si>
  <si>
    <t>HARDIYANSAH</t>
  </si>
  <si>
    <t>198112152015022001</t>
  </si>
  <si>
    <t>YULY</t>
  </si>
  <si>
    <t>197701011997031005</t>
  </si>
  <si>
    <t>KASMAN</t>
  </si>
  <si>
    <t>198302012007011003</t>
  </si>
  <si>
    <t>199001032019032013</t>
  </si>
  <si>
    <t>ARIYANI</t>
  </si>
  <si>
    <t>198207152014092002</t>
  </si>
  <si>
    <t>198508142010012035</t>
  </si>
  <si>
    <t>SRI GUSMAWATY</t>
  </si>
  <si>
    <t>197408282015021001</t>
  </si>
  <si>
    <t>S-1 ADMINISTRASI MANAJEMEN PUBLIK</t>
  </si>
  <si>
    <t>197212101996062002</t>
  </si>
  <si>
    <t>SYAHRIANI</t>
  </si>
  <si>
    <t>197004242014112001</t>
  </si>
  <si>
    <t>NURHAYANI SAMAT SOLANG</t>
  </si>
  <si>
    <t>196901122002111001</t>
  </si>
  <si>
    <t>MOH YUNUS ALWI SALENG</t>
  </si>
  <si>
    <t>197105292007012014</t>
  </si>
  <si>
    <t>SANTY SARTIKA</t>
  </si>
  <si>
    <t>ANALIS KEPEMUDAAN</t>
  </si>
  <si>
    <t>196809132001051001</t>
  </si>
  <si>
    <t>SARJITO I YAHYA</t>
  </si>
  <si>
    <t>198411062008042002</t>
  </si>
  <si>
    <t>NOVA  SUSANTI</t>
  </si>
  <si>
    <t>ST, M.P</t>
  </si>
  <si>
    <t>197104241998032007</t>
  </si>
  <si>
    <t>MASNI</t>
  </si>
  <si>
    <t>198408202007012003</t>
  </si>
  <si>
    <t>199708012020121005</t>
  </si>
  <si>
    <t>198504112010011015</t>
  </si>
  <si>
    <t>BOBPURII</t>
  </si>
  <si>
    <t>197010072005012013</t>
  </si>
  <si>
    <t>197909282010012010</t>
  </si>
  <si>
    <t>196601202000071001</t>
  </si>
  <si>
    <t>GERARDUS GODO</t>
  </si>
  <si>
    <t>198010082009042002</t>
  </si>
  <si>
    <t>197104212005012014</t>
  </si>
  <si>
    <t>SYLVIANA ELISABET PONDAAG</t>
  </si>
  <si>
    <t>196601021989091002</t>
  </si>
  <si>
    <t>WISNO MAHIYA</t>
  </si>
  <si>
    <t>199002062019032010</t>
  </si>
  <si>
    <t>IRMA FITRIANI</t>
  </si>
  <si>
    <t>198101282019052003</t>
  </si>
  <si>
    <t>198207272008042002</t>
  </si>
  <si>
    <t>JULIANTI</t>
  </si>
  <si>
    <t>197207132015021001</t>
  </si>
  <si>
    <t>I PUTU SUBAGIA</t>
  </si>
  <si>
    <t>198308172014112002</t>
  </si>
  <si>
    <t>NURYANTI</t>
  </si>
  <si>
    <t>197603292006041008</t>
  </si>
  <si>
    <t>BUDI RIVAI NASIR</t>
  </si>
  <si>
    <t>SH, M.Si</t>
  </si>
  <si>
    <t>197103022000122003</t>
  </si>
  <si>
    <t>D-IV TEKNOLOGI PENDIDIKAN</t>
  </si>
  <si>
    <t>198403272014111002</t>
  </si>
  <si>
    <t>SAPRIL</t>
  </si>
  <si>
    <t>197502152006042015</t>
  </si>
  <si>
    <t>NI KETUT ARDIANI</t>
  </si>
  <si>
    <t>197205082007012014</t>
  </si>
  <si>
    <t>WAHIDA ABD. KADIR</t>
  </si>
  <si>
    <t>198212222006042023</t>
  </si>
  <si>
    <t>PERNASARI</t>
  </si>
  <si>
    <t>196411041985121003</t>
  </si>
  <si>
    <t>MAKMUR H HAMIR</t>
  </si>
  <si>
    <t>197903092014112002</t>
  </si>
  <si>
    <t>SRI ELIYA</t>
  </si>
  <si>
    <t>197102122001122002</t>
  </si>
  <si>
    <t>NURHAYATI MADJANG</t>
  </si>
  <si>
    <t>drg.</t>
  </si>
  <si>
    <t>198207052009041002</t>
  </si>
  <si>
    <t>ANDI RUSMAN</t>
  </si>
  <si>
    <t>196906071989122001</t>
  </si>
  <si>
    <t>198607112009042001</t>
  </si>
  <si>
    <t>ANITA NURDIN</t>
  </si>
  <si>
    <t>MADRASAH ALIYAH A.4/BAHASA</t>
  </si>
  <si>
    <t>198703012011012009</t>
  </si>
  <si>
    <t>INDA YANI</t>
  </si>
  <si>
    <t>198010242014112003</t>
  </si>
  <si>
    <t>KRISTINA</t>
  </si>
  <si>
    <t>198401102003122002</t>
  </si>
  <si>
    <t>CONNY ELIS PERMATASARI</t>
  </si>
  <si>
    <t>197006282009042001</t>
  </si>
  <si>
    <t>JANE ESTHER DJUNITA GOSAL</t>
  </si>
  <si>
    <t>197601282006042009</t>
  </si>
  <si>
    <t>NURSANG</t>
  </si>
  <si>
    <t>198011162015022001</t>
  </si>
  <si>
    <t>MISFADYA</t>
  </si>
  <si>
    <t>199108162020122014</t>
  </si>
  <si>
    <t>EKA DIANSARI</t>
  </si>
  <si>
    <t>198310082007012004</t>
  </si>
  <si>
    <t>HADIJA</t>
  </si>
  <si>
    <t>SIBALUTON</t>
  </si>
  <si>
    <t>199212302020122013</t>
  </si>
  <si>
    <t>WAHDA WAHYUDIN</t>
  </si>
  <si>
    <t>197111102009041001</t>
  </si>
  <si>
    <t>ZAKARIA</t>
  </si>
  <si>
    <t>197001181993032003</t>
  </si>
  <si>
    <t>197207022014092003</t>
  </si>
  <si>
    <t>HARTINAH</t>
  </si>
  <si>
    <t>S-1 TEKNIK INDUSTRI</t>
  </si>
  <si>
    <t>197202122015021001</t>
  </si>
  <si>
    <t>I KETUT MARIATA</t>
  </si>
  <si>
    <t>198810102017042006</t>
  </si>
  <si>
    <t>197310242009042001</t>
  </si>
  <si>
    <t>SITI RUKMINI</t>
  </si>
  <si>
    <t>198909252010012002</t>
  </si>
  <si>
    <t>KRISTIANI DWI UTARI</t>
  </si>
  <si>
    <t>198610282010012018</t>
  </si>
  <si>
    <t>LIES HANDAYANI</t>
  </si>
  <si>
    <t>197108172007011030</t>
  </si>
  <si>
    <t>199505222020122015</t>
  </si>
  <si>
    <t>SARTIA EKAWATY BAKTIAR</t>
  </si>
  <si>
    <t>198602262010012024</t>
  </si>
  <si>
    <t>199202022019032017</t>
  </si>
  <si>
    <t>FANNY EFRIANA</t>
  </si>
  <si>
    <t>198307012006042015</t>
  </si>
  <si>
    <t>NURWELI</t>
  </si>
  <si>
    <t>197912122003122011</t>
  </si>
  <si>
    <t>SRI MAWARNI</t>
  </si>
  <si>
    <t>199110142020122008</t>
  </si>
  <si>
    <t>SRI ASTUTI MUSTARI</t>
  </si>
  <si>
    <t>198512022009042004</t>
  </si>
  <si>
    <t>BUNYU</t>
  </si>
  <si>
    <t>198204172008011010</t>
  </si>
  <si>
    <t>MOHAMMAD SAHLAN HI MALLU</t>
  </si>
  <si>
    <t>197503152014112003</t>
  </si>
  <si>
    <t>SUKARTI</t>
  </si>
  <si>
    <t>198708102010012013</t>
  </si>
  <si>
    <t>NIA SULFIANI RUKA</t>
  </si>
  <si>
    <t>197709182010011003</t>
  </si>
  <si>
    <t>MUH. FADLI BEDDU</t>
  </si>
  <si>
    <t>198011272009041001</t>
  </si>
  <si>
    <t>ARWIN</t>
  </si>
  <si>
    <t>196801102003121005</t>
  </si>
  <si>
    <t>199310212019032018</t>
  </si>
  <si>
    <t>HUSNUN AZIZA DG SILASA</t>
  </si>
  <si>
    <t>197112302006042016</t>
  </si>
  <si>
    <t>WILSA TAHULENDING</t>
  </si>
  <si>
    <t>PGA KRISTEN 6 TAHUN</t>
  </si>
  <si>
    <t>198404132010012025</t>
  </si>
  <si>
    <t>HAMIDA</t>
  </si>
  <si>
    <t>197410052009041001</t>
  </si>
  <si>
    <t>RAHMADI</t>
  </si>
  <si>
    <t>196905312009042001</t>
  </si>
  <si>
    <t>ZELVIWATI</t>
  </si>
  <si>
    <t>197501072015021001</t>
  </si>
  <si>
    <t>NURKOLIK</t>
  </si>
  <si>
    <t>196908282000031006</t>
  </si>
  <si>
    <t>MUHAMMAD MUKER</t>
  </si>
  <si>
    <t>198702052010012022</t>
  </si>
  <si>
    <t>ISMAWATY MUH. TANG</t>
  </si>
  <si>
    <t>A. Md. Keb</t>
  </si>
  <si>
    <t>199310232019031008</t>
  </si>
  <si>
    <t>MUH RAHMAT RIDHA</t>
  </si>
  <si>
    <t>197611162005011006</t>
  </si>
  <si>
    <t>RUSLI H USMAN</t>
  </si>
  <si>
    <t>198311032010012014</t>
  </si>
  <si>
    <t>196708122015022001</t>
  </si>
  <si>
    <t>196610031999031002</t>
  </si>
  <si>
    <t>ANHAR SUNUSI</t>
  </si>
  <si>
    <t>197108242000122002</t>
  </si>
  <si>
    <t>197710302005011007</t>
  </si>
  <si>
    <t>DIDI</t>
  </si>
  <si>
    <t>Sos</t>
  </si>
  <si>
    <t>198002142011011002</t>
  </si>
  <si>
    <t>HAZRI</t>
  </si>
  <si>
    <t>197908082011012006</t>
  </si>
  <si>
    <t>SARTINI</t>
  </si>
  <si>
    <t>196802182000071001</t>
  </si>
  <si>
    <t>MUHAMMAD ARIF MAHMUD</t>
  </si>
  <si>
    <t>197704022007011008</t>
  </si>
  <si>
    <t>MIRSADE</t>
  </si>
  <si>
    <t>197406162000122004</t>
  </si>
  <si>
    <t>197203032006042019</t>
  </si>
  <si>
    <t>DABULIANA</t>
  </si>
  <si>
    <t>197502152002112001</t>
  </si>
  <si>
    <t>196906152006042012</t>
  </si>
  <si>
    <t>NI MADE SUMARIYANI</t>
  </si>
  <si>
    <t>PAYANGAN</t>
  </si>
  <si>
    <t>197903162007012005</t>
  </si>
  <si>
    <t>SANIWATI</t>
  </si>
  <si>
    <t>196702021995121003</t>
  </si>
  <si>
    <t>KASMIR U LAUNDU</t>
  </si>
  <si>
    <t>198709132010012006</t>
  </si>
  <si>
    <t>198612182009042001</t>
  </si>
  <si>
    <t>PENGEVALUASI HASIL KEGIATAN BANTUAN SOSIAL MASYARAKAT</t>
  </si>
  <si>
    <t>196709272007011021</t>
  </si>
  <si>
    <t>RASI DOROHIWU</t>
  </si>
  <si>
    <t>196909171989072001</t>
  </si>
  <si>
    <t>S.Pd.ISD ISLAM MUJAHIDIN</t>
  </si>
  <si>
    <t>197805052011011006</t>
  </si>
  <si>
    <t>RONALD CHRISTIAN LAMAMING</t>
  </si>
  <si>
    <t>196711161988032008</t>
  </si>
  <si>
    <t>NURAINI AMIN</t>
  </si>
  <si>
    <t>196912072009061005</t>
  </si>
  <si>
    <t>SABHANG LAROPA</t>
  </si>
  <si>
    <t>KEPALA TATA USAHA UPT. DINAS KEPENDUDUKAN DAN PENCATATAN SIPIL WILAYAH IV</t>
  </si>
  <si>
    <t>196702092015021001</t>
  </si>
  <si>
    <t>TENAGA TEKNIS/ADMINISTRASI LAINNYA</t>
  </si>
  <si>
    <t>197901062014091001</t>
  </si>
  <si>
    <t>198211052005011005</t>
  </si>
  <si>
    <t>AWALUDDIN</t>
  </si>
  <si>
    <t>198710232011011004</t>
  </si>
  <si>
    <t>197404082007012010</t>
  </si>
  <si>
    <t>SARTINI DAHLAN</t>
  </si>
  <si>
    <t>197402172008011006</t>
  </si>
  <si>
    <t>ARMANTO</t>
  </si>
  <si>
    <t>PENERIMA RETRIBUSI</t>
  </si>
  <si>
    <t>TATA USAHA SEKOLAH</t>
  </si>
  <si>
    <t>198206242007011002</t>
  </si>
  <si>
    <t>197102232002111001</t>
  </si>
  <si>
    <t>MOHAMMAD SHABIT HALIK</t>
  </si>
  <si>
    <t>197904252003121008</t>
  </si>
  <si>
    <t>INSAR</t>
  </si>
  <si>
    <t>198806272010012013</t>
  </si>
  <si>
    <t>198208062010012025</t>
  </si>
  <si>
    <t>FITRIYAWATI A. UMAR</t>
  </si>
  <si>
    <t>197209082000121002</t>
  </si>
  <si>
    <t>197903102006042010</t>
  </si>
  <si>
    <t>HERAWATI</t>
  </si>
  <si>
    <t>198109042014091002</t>
  </si>
  <si>
    <t>SURYA DHARMA KONTESA</t>
  </si>
  <si>
    <t>199401232020121006</t>
  </si>
  <si>
    <t>ABDUL RAKHMAT</t>
  </si>
  <si>
    <t>198104202008012011</t>
  </si>
  <si>
    <t>AGENDARIS</t>
  </si>
  <si>
    <t>198807062020122010</t>
  </si>
  <si>
    <t>IKA YULI SUSILAWATI</t>
  </si>
  <si>
    <t>MOJOKERTO</t>
  </si>
  <si>
    <t>198012262014091001</t>
  </si>
  <si>
    <t>JELISMAN</t>
  </si>
  <si>
    <t>198811272010012006</t>
  </si>
  <si>
    <t>197603032007011018</t>
  </si>
  <si>
    <t>NIRWAN MOHAMMAD</t>
  </si>
  <si>
    <t>197609062009041001</t>
  </si>
  <si>
    <t>196706052006041010</t>
  </si>
  <si>
    <t>RUSLI M  RAGALUTU</t>
  </si>
  <si>
    <t>198403282014091001</t>
  </si>
  <si>
    <t>MARTONO DJAFAR</t>
  </si>
  <si>
    <t>199610082020122015</t>
  </si>
  <si>
    <t>RABIATUL ADAWIA</t>
  </si>
  <si>
    <t>198906222020121009</t>
  </si>
  <si>
    <t>196712301994032005</t>
  </si>
  <si>
    <t>NURMIATI LOLO WAHAB</t>
  </si>
  <si>
    <t>198102092007011006</t>
  </si>
  <si>
    <t>I KADEK PUTRA WISMAWAN</t>
  </si>
  <si>
    <t>199511222019031004</t>
  </si>
  <si>
    <t>RAHMAD NURDIANSYAH</t>
  </si>
  <si>
    <t>196709051989072002</t>
  </si>
  <si>
    <t>MASMIN</t>
  </si>
  <si>
    <t>196506031993031009</t>
  </si>
  <si>
    <t>197107151989101001</t>
  </si>
  <si>
    <t>RUSTAM A MAEL</t>
  </si>
  <si>
    <t>197803102014091003</t>
  </si>
  <si>
    <t>YASIR ARAFAT</t>
  </si>
  <si>
    <t>199207152020121010</t>
  </si>
  <si>
    <t>TARMIZI</t>
  </si>
  <si>
    <t>198203112011012009</t>
  </si>
  <si>
    <t>197303082002111001</t>
  </si>
  <si>
    <t>MOHAMAD</t>
  </si>
  <si>
    <t>198602092010012025</t>
  </si>
  <si>
    <t>UMUL KALSUM</t>
  </si>
  <si>
    <t>198501052011011006</t>
  </si>
  <si>
    <t>197002072003121006</t>
  </si>
  <si>
    <t>198604242011011011</t>
  </si>
  <si>
    <t>MOH. ALBAR</t>
  </si>
  <si>
    <t>196805191992112002</t>
  </si>
  <si>
    <t>TUTI SUPRIYANTI</t>
  </si>
  <si>
    <t>SALATIGA</t>
  </si>
  <si>
    <t>199012122019032014</t>
  </si>
  <si>
    <t>FARADILLAH ASTRI UTAMI S TJANGGO</t>
  </si>
  <si>
    <t>197510302008041001</t>
  </si>
  <si>
    <t>HENDRA  LEONARDUS SALU</t>
  </si>
  <si>
    <t>196707122007011066</t>
  </si>
  <si>
    <t>197707252007011018</t>
  </si>
  <si>
    <t>SUYUTI</t>
  </si>
  <si>
    <t>197707232007012016</t>
  </si>
  <si>
    <t>ASPIATUN</t>
  </si>
  <si>
    <t>197208272006041005</t>
  </si>
  <si>
    <t>SALEH</t>
  </si>
  <si>
    <t>199807032020122006</t>
  </si>
  <si>
    <t>YETI TRI YULIANA</t>
  </si>
  <si>
    <t>198403162014112001</t>
  </si>
  <si>
    <t>196901061991042001</t>
  </si>
  <si>
    <t>JANS ANIE LONTO</t>
  </si>
  <si>
    <t>197904122014111001</t>
  </si>
  <si>
    <t>BUDIMAN ARIFIN</t>
  </si>
  <si>
    <t>197001091997071001</t>
  </si>
  <si>
    <t>JAPRI YUSUF HI THOMAS</t>
  </si>
  <si>
    <t>196602171988031007</t>
  </si>
  <si>
    <t>JANTO P NTESEO</t>
  </si>
  <si>
    <t>198405262019031006</t>
  </si>
  <si>
    <t>197402032010011005</t>
  </si>
  <si>
    <t>ASLAN HI. AMBO MASSE</t>
  </si>
  <si>
    <t>197104112006042012</t>
  </si>
  <si>
    <t>INTAN</t>
  </si>
  <si>
    <t>198106282007011010</t>
  </si>
  <si>
    <t>KRISTIANTO</t>
  </si>
  <si>
    <t>198112262002112001</t>
  </si>
  <si>
    <t>196602221986022002</t>
  </si>
  <si>
    <t>SARIANI A S MARJUN</t>
  </si>
  <si>
    <t>196808202001071001</t>
  </si>
  <si>
    <t>MUSAFIR</t>
  </si>
  <si>
    <t>197006092014091001</t>
  </si>
  <si>
    <t>ARBAIN SAAD NDIO</t>
  </si>
  <si>
    <t>198610152009032001</t>
  </si>
  <si>
    <t>SRI RAHAYU NINGSI</t>
  </si>
  <si>
    <t>198405092008041001</t>
  </si>
  <si>
    <t>ARDIANSA AZIS</t>
  </si>
  <si>
    <t>S.T.Kep</t>
  </si>
  <si>
    <t>199404202019031007</t>
  </si>
  <si>
    <t>LANGGENG HERILUKITO</t>
  </si>
  <si>
    <t>198107092006042035</t>
  </si>
  <si>
    <t>MINAWATI</t>
  </si>
  <si>
    <t>198311112007011002</t>
  </si>
  <si>
    <t>MUSRIN H. RIPA</t>
  </si>
  <si>
    <t>197909092015021001</t>
  </si>
  <si>
    <t>196511271991012001</t>
  </si>
  <si>
    <t>NAGAWATI</t>
  </si>
  <si>
    <t>198106282007011009</t>
  </si>
  <si>
    <t>198006252008011003</t>
  </si>
  <si>
    <t>HARI RAHARJO WIJOTOHARJO</t>
  </si>
  <si>
    <t>197207112009042001</t>
  </si>
  <si>
    <t>JULIATE</t>
  </si>
  <si>
    <t>196910252007011025</t>
  </si>
  <si>
    <t>IRIANSYAH HAMZAH</t>
  </si>
  <si>
    <t>198211212010012014</t>
  </si>
  <si>
    <t>NURRAHMI</t>
  </si>
  <si>
    <t>S-1 PENDIDIKAN PETERNAKAN</t>
  </si>
  <si>
    <t>197812172010012010</t>
  </si>
  <si>
    <t>SRI ARISANDY</t>
  </si>
  <si>
    <t>196412311986012019</t>
  </si>
  <si>
    <t>196507121995121006</t>
  </si>
  <si>
    <t>BUHARI HI AZIS</t>
  </si>
  <si>
    <t>198305212008011007</t>
  </si>
  <si>
    <t>PADLAN</t>
  </si>
  <si>
    <t>197607022006041008</t>
  </si>
  <si>
    <t>Kepala Bidang Bina Marga</t>
  </si>
  <si>
    <t>Bidang Bina Marga</t>
  </si>
  <si>
    <t>197205132007012017</t>
  </si>
  <si>
    <t>S-1 PERTANIAN MANAJEMEN AGRIBISNIS</t>
  </si>
  <si>
    <t>196908252007012010</t>
  </si>
  <si>
    <t>ASTI</t>
  </si>
  <si>
    <t>198110292002111001</t>
  </si>
  <si>
    <t>AWALUDDIN HASBI</t>
  </si>
  <si>
    <t>197512132007011012</t>
  </si>
  <si>
    <t>ADIRITNO</t>
  </si>
  <si>
    <t>196902132003121003</t>
  </si>
  <si>
    <t>PANCARELTA TADEHARI</t>
  </si>
  <si>
    <t>198505162010012021</t>
  </si>
  <si>
    <t>PUSPITA INDAH</t>
  </si>
  <si>
    <t>197303242009041001</t>
  </si>
  <si>
    <t>RASMI</t>
  </si>
  <si>
    <t>197307312007011009</t>
  </si>
  <si>
    <t>196508241988032010</t>
  </si>
  <si>
    <t>FAISAL DAUD A USU</t>
  </si>
  <si>
    <t>198104072006042017</t>
  </si>
  <si>
    <t>RAMLA JAFAR</t>
  </si>
  <si>
    <t>BANAGAN</t>
  </si>
  <si>
    <t>197803182002122002</t>
  </si>
  <si>
    <t>ANDI NURHAEDA</t>
  </si>
  <si>
    <t>199207092019031015</t>
  </si>
  <si>
    <t>ANDI MARZUKI</t>
  </si>
  <si>
    <t>199207102019031009</t>
  </si>
  <si>
    <t>JULVIAN FREDY LINEAUS</t>
  </si>
  <si>
    <t>196906162003122008</t>
  </si>
  <si>
    <t>SA`DIA BONGKENG</t>
  </si>
  <si>
    <t>198411242009042001</t>
  </si>
  <si>
    <t>ISIANA</t>
  </si>
  <si>
    <t>198101272007011005</t>
  </si>
  <si>
    <t>FHADIL</t>
  </si>
  <si>
    <t>PADUMPU</t>
  </si>
  <si>
    <t>197307292009041001</t>
  </si>
  <si>
    <t>MOHAMAD SALEH A TONE</t>
  </si>
  <si>
    <t>197511292002122004</t>
  </si>
  <si>
    <t>NOVALINZAH</t>
  </si>
  <si>
    <t>198806232017081001</t>
  </si>
  <si>
    <t>197209292001071001</t>
  </si>
  <si>
    <t>S-1 ADMINISTRASI</t>
  </si>
  <si>
    <t>197612172015022001</t>
  </si>
  <si>
    <t>NURNANINGSIH A. PULINGALA</t>
  </si>
  <si>
    <t>197407072008012009</t>
  </si>
  <si>
    <t>SUPARMININGSIH</t>
  </si>
  <si>
    <t>196803202002111001</t>
  </si>
  <si>
    <t>MOH RUM MOH NUR SALEH</t>
  </si>
  <si>
    <t>198910172017042004</t>
  </si>
  <si>
    <t>RISNA HASMITA</t>
  </si>
  <si>
    <t>196506241993031011</t>
  </si>
  <si>
    <t>SURYADI ANWAR</t>
  </si>
  <si>
    <t>198106212014092002</t>
  </si>
  <si>
    <t>NUR ADILAH</t>
  </si>
  <si>
    <t>198312252008012004</t>
  </si>
  <si>
    <t>MAS`IDA</t>
  </si>
  <si>
    <t>199505262020122025</t>
  </si>
  <si>
    <t>MUTYA</t>
  </si>
  <si>
    <t>S. Gz</t>
  </si>
  <si>
    <t>197105282005012008</t>
  </si>
  <si>
    <t>SYAMSIAH</t>
  </si>
  <si>
    <t>198011122005012012</t>
  </si>
  <si>
    <t>198303192008012002</t>
  </si>
  <si>
    <t>198611112015022001</t>
  </si>
  <si>
    <t>196605011988032012</t>
  </si>
  <si>
    <t>E ROSWATI</t>
  </si>
  <si>
    <t>197504041997072001</t>
  </si>
  <si>
    <t>ELIS MAKMUR</t>
  </si>
  <si>
    <t xml:space="preserve"> S.Pd SD</t>
  </si>
  <si>
    <t>197709232006042018</t>
  </si>
  <si>
    <t>197405202000121003</t>
  </si>
  <si>
    <t>MOHAMMAD ARSAD</t>
  </si>
  <si>
    <t>197210102014091003</t>
  </si>
  <si>
    <t>SRI JUISAL</t>
  </si>
  <si>
    <t>197906192002112001</t>
  </si>
  <si>
    <t>198402162005011003</t>
  </si>
  <si>
    <t>BUDHI</t>
  </si>
  <si>
    <t>196601101991112001</t>
  </si>
  <si>
    <t>RUGAIYA BASIR DATUAMAS</t>
  </si>
  <si>
    <t>197209122010011005</t>
  </si>
  <si>
    <t>SAHIDIN</t>
  </si>
  <si>
    <t>197111301996032003</t>
  </si>
  <si>
    <t>SERMING</t>
  </si>
  <si>
    <t>197004132008011014</t>
  </si>
  <si>
    <t>SUDARTOMO</t>
  </si>
  <si>
    <t>S-1 AGROBISNIS PERIKANAN</t>
  </si>
  <si>
    <t>198803222011012007</t>
  </si>
  <si>
    <t>DEWI MUSTIKA SARI</t>
  </si>
  <si>
    <t>196707152015021001</t>
  </si>
  <si>
    <t>MUH NATSIR</t>
  </si>
  <si>
    <t>SE.Ak</t>
  </si>
  <si>
    <t>197011042007012014</t>
  </si>
  <si>
    <t>JUSMI</t>
  </si>
  <si>
    <t>196902152005012012</t>
  </si>
  <si>
    <t>HALIPA</t>
  </si>
  <si>
    <t>196512281985121001</t>
  </si>
  <si>
    <t>199003292019031010</t>
  </si>
  <si>
    <t>AHMAD FAWAID</t>
  </si>
  <si>
    <t>198602162009041001</t>
  </si>
  <si>
    <t>198308062010012009</t>
  </si>
  <si>
    <t>NURLIAH</t>
  </si>
  <si>
    <t>198205252008011013</t>
  </si>
  <si>
    <t>BAMBANG RIYANTO</t>
  </si>
  <si>
    <t>198709172010012020</t>
  </si>
  <si>
    <t>MUFIDA</t>
  </si>
  <si>
    <t>198101192005012008</t>
  </si>
  <si>
    <t>SARINI HAFID</t>
  </si>
  <si>
    <t>197806092015022001</t>
  </si>
  <si>
    <t>LELLY</t>
  </si>
  <si>
    <t>198105242006042015</t>
  </si>
  <si>
    <t>196701141988031007</t>
  </si>
  <si>
    <t>ABD GAFAR</t>
  </si>
  <si>
    <t>196906032009041001</t>
  </si>
  <si>
    <t>TANWIR</t>
  </si>
  <si>
    <t>197709212008011007</t>
  </si>
  <si>
    <t>FARID WAJEDI</t>
  </si>
  <si>
    <t>SP., MP</t>
  </si>
  <si>
    <t>198506192008011001</t>
  </si>
  <si>
    <t>ZULKIFLI HI. ABDURRAHMAN HI. MALLU</t>
  </si>
  <si>
    <t>198802232017082002</t>
  </si>
  <si>
    <t>SRI REVIKA OLII</t>
  </si>
  <si>
    <t>199303262019032028</t>
  </si>
  <si>
    <t>NURFITRIAH</t>
  </si>
  <si>
    <t>197510262014112001</t>
  </si>
  <si>
    <t>MARGARETHA VERONIKA NAJOAN</t>
  </si>
  <si>
    <t>TENGA</t>
  </si>
  <si>
    <t>196612071988032008</t>
  </si>
  <si>
    <t>MIRAYATI</t>
  </si>
  <si>
    <t>196411161984121002</t>
  </si>
  <si>
    <t>MOH SURAJUDDIN IBRAHIM</t>
  </si>
  <si>
    <t>198508282019031007</t>
  </si>
  <si>
    <t>SUETEJA</t>
  </si>
  <si>
    <t>198205062005011009</t>
  </si>
  <si>
    <t>RISMAN A GAFAR</t>
  </si>
  <si>
    <t>198012312005011019</t>
  </si>
  <si>
    <t>198411242010012020</t>
  </si>
  <si>
    <t>ADE IRMA A.DATU</t>
  </si>
  <si>
    <t>199108172019031022</t>
  </si>
  <si>
    <t>MOHAMMAD AMINURRAHMAN</t>
  </si>
  <si>
    <t>197111302000122001</t>
  </si>
  <si>
    <t>SISWATY BUATA</t>
  </si>
  <si>
    <t>198212202015022001</t>
  </si>
  <si>
    <t>199504202019031013</t>
  </si>
  <si>
    <t>ZAID MAHFUDZ</t>
  </si>
  <si>
    <t>198211072005012015</t>
  </si>
  <si>
    <t>NOLVA SRIKANTI</t>
  </si>
  <si>
    <t>197804012006042025</t>
  </si>
  <si>
    <t>PRECY CHRISTIE TAASIHE</t>
  </si>
  <si>
    <t>DAMAU</t>
  </si>
  <si>
    <t>198210042014092002</t>
  </si>
  <si>
    <t>YANTI N. LAINDJONG</t>
  </si>
  <si>
    <t>D-IV MANAJEMEN SUMBER DAYA APARATUR</t>
  </si>
  <si>
    <t>196602121997021001</t>
  </si>
  <si>
    <t>ABIDIN</t>
  </si>
  <si>
    <t>197707012005012015</t>
  </si>
  <si>
    <t>RISNA</t>
  </si>
  <si>
    <t>198205042014092002</t>
  </si>
  <si>
    <t>PURWANTI</t>
  </si>
  <si>
    <t>196905121994031011</t>
  </si>
  <si>
    <t>MOHAMAD TANG</t>
  </si>
  <si>
    <t>198011012007012006</t>
  </si>
  <si>
    <t>ASMAWATY</t>
  </si>
  <si>
    <t>197104292008011007</t>
  </si>
  <si>
    <t>HAMSA</t>
  </si>
  <si>
    <t>197801051997031003</t>
  </si>
  <si>
    <t>MAHRUS ASRORI</t>
  </si>
  <si>
    <t>A.Md.Anakes</t>
  </si>
  <si>
    <t>197506082010011009</t>
  </si>
  <si>
    <t>I WAYAN TAKER</t>
  </si>
  <si>
    <t>197804232007011007</t>
  </si>
  <si>
    <t>ANJAS</t>
  </si>
  <si>
    <t>197810042010011010</t>
  </si>
  <si>
    <t>197712042003122004</t>
  </si>
  <si>
    <t>IDAYANTI</t>
  </si>
  <si>
    <t>Kepala UPT. LABORATORIUM PENGUJI MUTU DAN PERALATAN DINAS PEKERJAAN UMUM DAN PENATAAN RUANG</t>
  </si>
  <si>
    <t>196607232000122004</t>
  </si>
  <si>
    <t>SUMIATY M. RUIYAS</t>
  </si>
  <si>
    <t>198607272015022001</t>
  </si>
  <si>
    <t>ARI ANDRIANI</t>
  </si>
  <si>
    <t>197303262006041012</t>
  </si>
  <si>
    <t>SOERYAN</t>
  </si>
  <si>
    <t>198104092009042004</t>
  </si>
  <si>
    <t>199706252020122014</t>
  </si>
  <si>
    <t>HIDAYAHNI Z MUSA</t>
  </si>
  <si>
    <t>196607231988031010</t>
  </si>
  <si>
    <t>SYAMSUDIN P SUMANGAN</t>
  </si>
  <si>
    <t>A.Ma,Pd</t>
  </si>
  <si>
    <t>198905072011012009</t>
  </si>
  <si>
    <t>IDA MUTHI`AH</t>
  </si>
  <si>
    <t>198003232014092001</t>
  </si>
  <si>
    <t>SULFINA YASIN</t>
  </si>
  <si>
    <t>197411092003122005</t>
  </si>
  <si>
    <t>198107062011011008</t>
  </si>
  <si>
    <t>RUSDI</t>
  </si>
  <si>
    <t>198011302010012024</t>
  </si>
  <si>
    <t>197812142011012004</t>
  </si>
  <si>
    <t>197212032007012012</t>
  </si>
  <si>
    <t>NURAIDA MUSTAFA</t>
  </si>
  <si>
    <t>196901012003121013</t>
  </si>
  <si>
    <t>ARIEF HAFID</t>
  </si>
  <si>
    <t>ST.,MT</t>
  </si>
  <si>
    <t>197904152010012011</t>
  </si>
  <si>
    <t>ENDANG SRI RAHMAWATI NINGSI</t>
  </si>
  <si>
    <t>199503222019032025</t>
  </si>
  <si>
    <t>NI LUH FIDRIANA</t>
  </si>
  <si>
    <t>Kepala Bidang Perikanan Tangkap</t>
  </si>
  <si>
    <t>197710222014112002</t>
  </si>
  <si>
    <t>SRI SUMIATI</t>
  </si>
  <si>
    <t>197904172006042020</t>
  </si>
  <si>
    <t>ELISABETH ZIPORA R</t>
  </si>
  <si>
    <t>197710211999031003</t>
  </si>
  <si>
    <t>YOESMARFIQ</t>
  </si>
  <si>
    <t>198606082019031006</t>
  </si>
  <si>
    <t>HERLIN</t>
  </si>
  <si>
    <t>199505102020122018</t>
  </si>
  <si>
    <t>ARESTI YULIANINGSIH</t>
  </si>
  <si>
    <t>198505022006042004</t>
  </si>
  <si>
    <t>198905042019031013</t>
  </si>
  <si>
    <t>MOH FARDAN ALMEIRIANSYAH</t>
  </si>
  <si>
    <t>196809201993101002</t>
  </si>
  <si>
    <t>196701191988032007</t>
  </si>
  <si>
    <t>HALIJAH HIA BASIRO</t>
  </si>
  <si>
    <t>GADUNG</t>
  </si>
  <si>
    <t>198408042014091002</t>
  </si>
  <si>
    <t>EDIKURNIAWAN</t>
  </si>
  <si>
    <t>198209262003122004</t>
  </si>
  <si>
    <t>RISMAYANTI</t>
  </si>
  <si>
    <t>197007151998011002</t>
  </si>
  <si>
    <t>198403102015022001</t>
  </si>
  <si>
    <t>199401062019032015</t>
  </si>
  <si>
    <t>NI LUH GEDE DHITA RESTIANI</t>
  </si>
  <si>
    <t>A.Md.KG</t>
  </si>
  <si>
    <t>SINGARAJA</t>
  </si>
  <si>
    <t>D-III KEPERAWATAN GIGI</t>
  </si>
  <si>
    <t>198010292005012008</t>
  </si>
  <si>
    <t>BAHRIANI</t>
  </si>
  <si>
    <t>S.Kep.,NERS</t>
  </si>
  <si>
    <t>198201262009041001</t>
  </si>
  <si>
    <t>AHDAN K. TAAR</t>
  </si>
  <si>
    <t>196703072006041008</t>
  </si>
  <si>
    <t>AMRAN</t>
  </si>
  <si>
    <t>197707202003121007</t>
  </si>
  <si>
    <t>AHMAD DJULYADI</t>
  </si>
  <si>
    <t>198304062008012005</t>
  </si>
  <si>
    <t>ANALIS MUTU PENDIDIKAN</t>
  </si>
  <si>
    <t>197508102002111001</t>
  </si>
  <si>
    <t>198602162010011012</t>
  </si>
  <si>
    <t>IRWIN</t>
  </si>
  <si>
    <t>197001201994032006</t>
  </si>
  <si>
    <t>NENI ROSMIANI</t>
  </si>
  <si>
    <t>198605162010012009</t>
  </si>
  <si>
    <t>198309242014111001</t>
  </si>
  <si>
    <t>YUSRI</t>
  </si>
  <si>
    <t>196808132007012023</t>
  </si>
  <si>
    <t>SUNARTI SANI MOIBAT</t>
  </si>
  <si>
    <t>198311262009031001</t>
  </si>
  <si>
    <t>MOHAMMAD IKHWAN</t>
  </si>
  <si>
    <t>S-2 MAGISTER ILMU ADMINISTRASI</t>
  </si>
  <si>
    <t>198105272008012008</t>
  </si>
  <si>
    <t>FARHANA</t>
  </si>
  <si>
    <t>197405092006042029</t>
  </si>
  <si>
    <t>198308272010012013</t>
  </si>
  <si>
    <t>FADHLIAH</t>
  </si>
  <si>
    <t>197003302014112001</t>
  </si>
  <si>
    <t>197907182014111002</t>
  </si>
  <si>
    <t>ISWAHYUDHI</t>
  </si>
  <si>
    <t>198304242006042012</t>
  </si>
  <si>
    <t>NURNANI</t>
  </si>
  <si>
    <t>198102272008011001</t>
  </si>
  <si>
    <t>FORTINANDO MANUMPIL</t>
  </si>
  <si>
    <t>198408062010012029</t>
  </si>
  <si>
    <t>197207291998082001</t>
  </si>
  <si>
    <t>197105281993032004</t>
  </si>
  <si>
    <t>PARLILIK</t>
  </si>
  <si>
    <t>197110251997031003</t>
  </si>
  <si>
    <t>SUDIONO</t>
  </si>
  <si>
    <t>LABUHANBATU</t>
  </si>
  <si>
    <t>197305102005011009</t>
  </si>
  <si>
    <t>KINAPASAN</t>
  </si>
  <si>
    <t>197104071993022002</t>
  </si>
  <si>
    <t>SITTI RATNA</t>
  </si>
  <si>
    <t>197208021995122002</t>
  </si>
  <si>
    <t>ETRIS NOHO</t>
  </si>
  <si>
    <t>196707272005011010</t>
  </si>
  <si>
    <t>197112172006042008</t>
  </si>
  <si>
    <t>ERMAWATI RASUD</t>
  </si>
  <si>
    <t>S.Pt.M.Si</t>
  </si>
  <si>
    <t>198111302009042001</t>
  </si>
  <si>
    <t>198206102008012011</t>
  </si>
  <si>
    <t>197803182006042032</t>
  </si>
  <si>
    <t>MARGARETHA LUTHER</t>
  </si>
  <si>
    <t>197806011996121001</t>
  </si>
  <si>
    <t>ROEDOLOF</t>
  </si>
  <si>
    <t>Kepala Dinas Transmigrasi</t>
  </si>
  <si>
    <t>196509261988031006</t>
  </si>
  <si>
    <t>DARWIN S BAHARUDDIN</t>
  </si>
  <si>
    <t>197707292007011008</t>
  </si>
  <si>
    <t>YANTO</t>
  </si>
  <si>
    <t>PALASA</t>
  </si>
  <si>
    <t>198505182014091001</t>
  </si>
  <si>
    <t>MOH. RAHIM UMAR</t>
  </si>
  <si>
    <t>198004142009042001</t>
  </si>
  <si>
    <t>JUSMAWATI</t>
  </si>
  <si>
    <t>198211122008011004</t>
  </si>
  <si>
    <t>MOH. JASRIN</t>
  </si>
  <si>
    <t>197906102015022001</t>
  </si>
  <si>
    <t>SATRIA ABD. LATIP</t>
  </si>
  <si>
    <t>197710082010011011</t>
  </si>
  <si>
    <t>196903051992032005</t>
  </si>
  <si>
    <t>SATUALANG BASOI</t>
  </si>
  <si>
    <t>197909032005012010</t>
  </si>
  <si>
    <t>197911032005011012</t>
  </si>
  <si>
    <t>M.Kes,Sp.Rad</t>
  </si>
  <si>
    <t>197608172015022001</t>
  </si>
  <si>
    <t>KARTIKAWATI DG. SITUJU</t>
  </si>
  <si>
    <t>197504232006042005</t>
  </si>
  <si>
    <t>NUR AINI</t>
  </si>
  <si>
    <t>197710282007012016</t>
  </si>
  <si>
    <t>DARPAWATI</t>
  </si>
  <si>
    <t>198209272010012014</t>
  </si>
  <si>
    <t>NURAHMA</t>
  </si>
  <si>
    <t>196712251996031004</t>
  </si>
  <si>
    <t>MUHAMMAD ZUBAIR MAHMUD ATJIL</t>
  </si>
  <si>
    <t>198802092011012016</t>
  </si>
  <si>
    <t>WAHYU RITA SARI</t>
  </si>
  <si>
    <t>198812172017081004</t>
  </si>
  <si>
    <t>SIGIT TRI ATMAJA PRIYA HUTAMA</t>
  </si>
  <si>
    <t>196807062005011010</t>
  </si>
  <si>
    <t>SUMITRO U JUNUS</t>
  </si>
  <si>
    <t>198008202008042001</t>
  </si>
  <si>
    <t>ASNAWATI P</t>
  </si>
  <si>
    <t>198104092010012016</t>
  </si>
  <si>
    <t>NURNA SYARMAWANTY</t>
  </si>
  <si>
    <t>198901232011012011</t>
  </si>
  <si>
    <t>PURWATY</t>
  </si>
  <si>
    <t>197709212014092002</t>
  </si>
  <si>
    <t>ERNY DJAMALUDDIN</t>
  </si>
  <si>
    <t>198410272009041001</t>
  </si>
  <si>
    <t>TEGUH HARI SUSANTO</t>
  </si>
  <si>
    <t>KALUKUBULA</t>
  </si>
  <si>
    <t>198210252014092002</t>
  </si>
  <si>
    <t>196904062006041014</t>
  </si>
  <si>
    <t>SURIANTO SUWARNO MADI</t>
  </si>
  <si>
    <t>196902071995122004</t>
  </si>
  <si>
    <t>SALEHA ISMAIL BATALIPU</t>
  </si>
  <si>
    <t>197906192008012008</t>
  </si>
  <si>
    <t>SUNAPATI</t>
  </si>
  <si>
    <t>198405252009042006</t>
  </si>
  <si>
    <t>MEISTY</t>
  </si>
  <si>
    <t>198506192014092001</t>
  </si>
  <si>
    <t>198705022017042010</t>
  </si>
  <si>
    <t>199403262019032021</t>
  </si>
  <si>
    <t>RISNAWATI</t>
  </si>
  <si>
    <t>197712252003122009</t>
  </si>
  <si>
    <t>RAONAWATI</t>
  </si>
  <si>
    <t>198503172014092001</t>
  </si>
  <si>
    <t>CITRAYANTI</t>
  </si>
  <si>
    <t>197608282009041001</t>
  </si>
  <si>
    <t>MOCHTAR AR. BAGU</t>
  </si>
  <si>
    <t>196710112001072001</t>
  </si>
  <si>
    <t xml:space="preserve">Dra. </t>
  </si>
  <si>
    <t>198309302009041001</t>
  </si>
  <si>
    <t>198411102006042009</t>
  </si>
  <si>
    <t>197312142014092001</t>
  </si>
  <si>
    <t>DINA BATTO</t>
  </si>
  <si>
    <t>197405242014092001</t>
  </si>
  <si>
    <t>IMANI NURMA`IYAH</t>
  </si>
  <si>
    <t>197708222010012010</t>
  </si>
  <si>
    <t>ISMINI</t>
  </si>
  <si>
    <t>198204192001122002</t>
  </si>
  <si>
    <t>ANDI IRMAYANTI AZIS</t>
  </si>
  <si>
    <t>S.STP.,M.SI</t>
  </si>
  <si>
    <t>198207122009042002</t>
  </si>
  <si>
    <t>GUSTIA</t>
  </si>
  <si>
    <t>197912242009041001</t>
  </si>
  <si>
    <t>SYAFRAN</t>
  </si>
  <si>
    <t>197208252015021001</t>
  </si>
  <si>
    <t>JONI AHMAD DATUAMAS</t>
  </si>
  <si>
    <t>198306282008011003</t>
  </si>
  <si>
    <t>BUDI WAHYU SEKTI WIBOWO</t>
  </si>
  <si>
    <t>197207142003122007</t>
  </si>
  <si>
    <t>MINARNI S SOLANG</t>
  </si>
  <si>
    <t>S-1/A-IV PENDIDIKAN KIMIA</t>
  </si>
  <si>
    <t>197011212006041001</t>
  </si>
  <si>
    <t>ALIMUDDIN</t>
  </si>
  <si>
    <t>197907252007011008</t>
  </si>
  <si>
    <t>RUSTAM TAHANG</t>
  </si>
  <si>
    <t>198005122006042026</t>
  </si>
  <si>
    <t>198106282003122005</t>
  </si>
  <si>
    <t>ROSNAWATI DG MABALI</t>
  </si>
  <si>
    <t>196512301999032002</t>
  </si>
  <si>
    <t>FATMAWATI GAGA</t>
  </si>
  <si>
    <t>197708072014112001</t>
  </si>
  <si>
    <t>TUTIK NURHAYATI</t>
  </si>
  <si>
    <t>TEMANGGUNG</t>
  </si>
  <si>
    <t>198610022010011012</t>
  </si>
  <si>
    <t>MOHAMMAD ERWIN ARFIANSYAH</t>
  </si>
  <si>
    <t>198312102006042022</t>
  </si>
  <si>
    <t>DIAN SULVINA S TURUNGKU</t>
  </si>
  <si>
    <t>S.Kep,Ners</t>
  </si>
  <si>
    <t>198402172011011010</t>
  </si>
  <si>
    <t>FACHRY ERICK MOHAMMAD</t>
  </si>
  <si>
    <t>198611112008042001</t>
  </si>
  <si>
    <t>D-IV TEKNIK RADIOLOGI</t>
  </si>
  <si>
    <t>197302282002112001</t>
  </si>
  <si>
    <t>HASNA LAPIDE</t>
  </si>
  <si>
    <t>198203012011011009</t>
  </si>
  <si>
    <t>MUSLIM KADA</t>
  </si>
  <si>
    <t>198609052010012020</t>
  </si>
  <si>
    <t>SRI MUHARTIN</t>
  </si>
  <si>
    <t>197510182007011010</t>
  </si>
  <si>
    <t>197311082001122003</t>
  </si>
  <si>
    <t>MARLIZA A. RIOEH</t>
  </si>
  <si>
    <t>196912021994031008</t>
  </si>
  <si>
    <t>MUHLIS POTABUGA</t>
  </si>
  <si>
    <t>S. IP, MM</t>
  </si>
  <si>
    <t>197705222010011007</t>
  </si>
  <si>
    <t>ERWIN HANDOKO</t>
  </si>
  <si>
    <t>199112032019032013</t>
  </si>
  <si>
    <t>196912311994081001</t>
  </si>
  <si>
    <t>RUSLIADI</t>
  </si>
  <si>
    <t>MAPILLI</t>
  </si>
  <si>
    <t>196710172007011020</t>
  </si>
  <si>
    <t>IRWAN W. DATUAMAS</t>
  </si>
  <si>
    <t>PENYUSUN RENCANA KEBUTUHAN SARANA DAN PRASARANA SAR</t>
  </si>
  <si>
    <t>197905042006042026</t>
  </si>
  <si>
    <t>NUR MAKIAH</t>
  </si>
  <si>
    <t>197002032007012027</t>
  </si>
  <si>
    <t>JASMINA</t>
  </si>
  <si>
    <t>198311072014092001</t>
  </si>
  <si>
    <t>197709112009041002</t>
  </si>
  <si>
    <t>HAMDAN</t>
  </si>
  <si>
    <t>197011012003121005</t>
  </si>
  <si>
    <t>MOHAMAD RAMLI</t>
  </si>
  <si>
    <t>199608252019031005</t>
  </si>
  <si>
    <t>RAFLY DJAWAS</t>
  </si>
  <si>
    <t>198110302005012012</t>
  </si>
  <si>
    <t>ASRIANI</t>
  </si>
  <si>
    <t>196704211988031010</t>
  </si>
  <si>
    <t>I MADE MERTA</t>
  </si>
  <si>
    <t>Kepala UPT Puskesmas Basidondo</t>
  </si>
  <si>
    <t>198508222014112003</t>
  </si>
  <si>
    <t>198009192006041019</t>
  </si>
  <si>
    <t>ARNOL</t>
  </si>
  <si>
    <t>196602051988031013</t>
  </si>
  <si>
    <t>SAMSI S SAMAHU</t>
  </si>
  <si>
    <t>198104282005011009</t>
  </si>
  <si>
    <t>KALEB KADANG</t>
  </si>
  <si>
    <t>S.Farm.,Apt</t>
  </si>
  <si>
    <t>S-1 FARMASI + PROFESI APOTEKER</t>
  </si>
  <si>
    <t>197505272001071001</t>
  </si>
  <si>
    <t>Kepala Bidang Permukiman</t>
  </si>
  <si>
    <t>197112222009041001</t>
  </si>
  <si>
    <t>HAIRUL SALEH WARIS</t>
  </si>
  <si>
    <t>POLISI PAMONG PRAJA</t>
  </si>
  <si>
    <t>197512122005011008</t>
  </si>
  <si>
    <t>199006062017082005</t>
  </si>
  <si>
    <t>RILMA AULIA SEPING</t>
  </si>
  <si>
    <t>196507201989091001</t>
  </si>
  <si>
    <t>PONIMAN</t>
  </si>
  <si>
    <t>196808241993032009</t>
  </si>
  <si>
    <t>TITIS WIDARYANI</t>
  </si>
  <si>
    <t>SKM, M.Kes</t>
  </si>
  <si>
    <t>Kepala Bidang Kesehatan Masyarakat</t>
  </si>
  <si>
    <t>Bidang Kesehatan Masyarakat</t>
  </si>
  <si>
    <t>197512102005012008</t>
  </si>
  <si>
    <t>196705121994081001</t>
  </si>
  <si>
    <t>ASRUDIN</t>
  </si>
  <si>
    <t>198504012020122004</t>
  </si>
  <si>
    <t>DEWI SUNARTI</t>
  </si>
  <si>
    <t>196905222005012006</t>
  </si>
  <si>
    <t>POSIA</t>
  </si>
  <si>
    <t>199212192019032024</t>
  </si>
  <si>
    <t>NI KETUT UKIR SARINADI</t>
  </si>
  <si>
    <t>196803231999032003</t>
  </si>
  <si>
    <t>DARNIA</t>
  </si>
  <si>
    <t>199512022020121011</t>
  </si>
  <si>
    <t>198609262009042002</t>
  </si>
  <si>
    <t>KARTIKA NURMUSLIMAH</t>
  </si>
  <si>
    <t>197809072005012017</t>
  </si>
  <si>
    <t>197712122009041001</t>
  </si>
  <si>
    <t>Camat Ogodeide</t>
  </si>
  <si>
    <t>198102102009041002</t>
  </si>
  <si>
    <t>198005232011012005</t>
  </si>
  <si>
    <t>SUNAMI</t>
  </si>
  <si>
    <t>PENGADMINISTRASI TENAGA KERJA</t>
  </si>
  <si>
    <t>198512032011012013</t>
  </si>
  <si>
    <t>SUTRISNA</t>
  </si>
  <si>
    <t>196807011989111002</t>
  </si>
  <si>
    <t>M YUSUF ABD KARIM</t>
  </si>
  <si>
    <t>197112271997021002</t>
  </si>
  <si>
    <t>RAIS INAKU</t>
  </si>
  <si>
    <t>S-2 PENDIDIKAN DASAR KONS. PENDIDIKAN MATEMATIKA</t>
  </si>
  <si>
    <t>198404062008012006</t>
  </si>
  <si>
    <t>CITRAWATI</t>
  </si>
  <si>
    <t>198102092014112001</t>
  </si>
  <si>
    <t>RINI</t>
  </si>
  <si>
    <t>197802202009041001</t>
  </si>
  <si>
    <t>MUHTIS</t>
  </si>
  <si>
    <t>198002232011011006</t>
  </si>
  <si>
    <t>RABIURRIFAI BAIDJURI</t>
  </si>
  <si>
    <t>TANJUNG REDEB</t>
  </si>
  <si>
    <t>198506232014112001</t>
  </si>
  <si>
    <t>IDA AYU MADE WAHYUNI</t>
  </si>
  <si>
    <t>BURANGA</t>
  </si>
  <si>
    <t>197104192009041001</t>
  </si>
  <si>
    <t>MOH. FIRDAUS</t>
  </si>
  <si>
    <t>199502092019032021</t>
  </si>
  <si>
    <t>AINUN NADIFA</t>
  </si>
  <si>
    <t>197110022006042018</t>
  </si>
  <si>
    <t>SRI RAHAYU D. S.</t>
  </si>
  <si>
    <t>198310292009042001</t>
  </si>
  <si>
    <t>NANI MARLIANI</t>
  </si>
  <si>
    <t>198005022007012011</t>
  </si>
  <si>
    <t>MASRIA MANSUR</t>
  </si>
  <si>
    <t>198609182011012011</t>
  </si>
  <si>
    <t>ASTRINA</t>
  </si>
  <si>
    <t>197704192000121003</t>
  </si>
  <si>
    <t>198607062010012009</t>
  </si>
  <si>
    <t>RUSDIATI</t>
  </si>
  <si>
    <t>199006232020122004</t>
  </si>
  <si>
    <t>YULIANTI</t>
  </si>
  <si>
    <t>199010032019031008</t>
  </si>
  <si>
    <t>IRWANTO R GOBEL</t>
  </si>
  <si>
    <t>AMd.Farm</t>
  </si>
  <si>
    <t>197812272008012009</t>
  </si>
  <si>
    <t>TRIANA H. ABUNAWAS</t>
  </si>
  <si>
    <t>198408132009041001</t>
  </si>
  <si>
    <t>197207172010011006</t>
  </si>
  <si>
    <t>SUPRYADI</t>
  </si>
  <si>
    <t>199510012020122019</t>
  </si>
  <si>
    <t>ULFATUN DWI KURNIA</t>
  </si>
  <si>
    <t>197504072014092001</t>
  </si>
  <si>
    <t>RABAISA</t>
  </si>
  <si>
    <t>196705102005012012</t>
  </si>
  <si>
    <t>197703032003122011</t>
  </si>
  <si>
    <t>198405122007011007</t>
  </si>
  <si>
    <t>SOPHIAN</t>
  </si>
  <si>
    <t>196511231986112001</t>
  </si>
  <si>
    <t>MARTHA RURU</t>
  </si>
  <si>
    <t>SIMBUANG</t>
  </si>
  <si>
    <t>198603142011012012</t>
  </si>
  <si>
    <t>ELISABETH</t>
  </si>
  <si>
    <t>198202262014112001</t>
  </si>
  <si>
    <t>LINNA</t>
  </si>
  <si>
    <t>198507022006021002</t>
  </si>
  <si>
    <t>S.STP.,MM</t>
  </si>
  <si>
    <t>196812032007011015</t>
  </si>
  <si>
    <t>DARIUS</t>
  </si>
  <si>
    <t>197707022011012004</t>
  </si>
  <si>
    <t>198503012014092001</t>
  </si>
  <si>
    <t>197711152007012011</t>
  </si>
  <si>
    <t>197408071997032003</t>
  </si>
  <si>
    <t>RATNA JAMALUDDIN</t>
  </si>
  <si>
    <t>BUTON</t>
  </si>
  <si>
    <t>196907171989111001</t>
  </si>
  <si>
    <t>MOH IRHAM</t>
  </si>
  <si>
    <t>197006032005012014</t>
  </si>
  <si>
    <t>NURBAETI</t>
  </si>
  <si>
    <t>198411282010012017</t>
  </si>
  <si>
    <t>196812231997032003</t>
  </si>
  <si>
    <t>VIAYANTIMALA</t>
  </si>
  <si>
    <t>197205022009041001</t>
  </si>
  <si>
    <t>WAHYU LESMONO</t>
  </si>
  <si>
    <t>198011042009042002</t>
  </si>
  <si>
    <t>SARVIANI</t>
  </si>
  <si>
    <t>196501061988031011</t>
  </si>
  <si>
    <t>HARDI M RAHMAN</t>
  </si>
  <si>
    <t>198411142009041001</t>
  </si>
  <si>
    <t>SANDY ALEXANDER</t>
  </si>
  <si>
    <t>197310202007011018</t>
  </si>
  <si>
    <t>SYAHRUDIN, S,SOS</t>
  </si>
  <si>
    <t>PRANATA BENCANA</t>
  </si>
  <si>
    <t>198707062009042002</t>
  </si>
  <si>
    <t>197901012002111001</t>
  </si>
  <si>
    <t>197007121997031008</t>
  </si>
  <si>
    <t>MOHAMAD DZIKRON</t>
  </si>
  <si>
    <t>Kepala Dinas Pemberdayaan Masyarakat Dan Desa</t>
  </si>
  <si>
    <t>197702092007012007</t>
  </si>
  <si>
    <t>NISMAWATY</t>
  </si>
  <si>
    <t>198106122003122006</t>
  </si>
  <si>
    <t>ROSLINANG</t>
  </si>
  <si>
    <t>197903212006041010</t>
  </si>
  <si>
    <t>198309132009041002</t>
  </si>
  <si>
    <t>SYAMSUL RIZAL</t>
  </si>
  <si>
    <t>199005272020122012</t>
  </si>
  <si>
    <t>196512031984121002</t>
  </si>
  <si>
    <t>ISMAIL DAI</t>
  </si>
  <si>
    <t>198010172008011005</t>
  </si>
  <si>
    <t>MOHAMMAD BAHRUN</t>
  </si>
  <si>
    <t>198310012007012005</t>
  </si>
  <si>
    <t>YANTI ACHMAD</t>
  </si>
  <si>
    <t>198309302006042010</t>
  </si>
  <si>
    <t>RUSNI DJ DATUAMAS</t>
  </si>
  <si>
    <t>197202142010012002</t>
  </si>
  <si>
    <t>BAENINE</t>
  </si>
  <si>
    <t>197910092008011010</t>
  </si>
  <si>
    <t>RIMBA ALAM</t>
  </si>
  <si>
    <t>197209081996062002</t>
  </si>
  <si>
    <t>198503052010012026</t>
  </si>
  <si>
    <t>ISMAWATI</t>
  </si>
  <si>
    <t>196707041989032016</t>
  </si>
  <si>
    <t>HARTATI SUN EBU</t>
  </si>
  <si>
    <t>198604202010011006</t>
  </si>
  <si>
    <t>MOHAMMAD KADAFI</t>
  </si>
  <si>
    <t>A.MKL</t>
  </si>
  <si>
    <t>197208272001121004</t>
  </si>
  <si>
    <t>198911152011012006</t>
  </si>
  <si>
    <t>FAUZIA</t>
  </si>
  <si>
    <t>198105182007012003</t>
  </si>
  <si>
    <t>NURPAISAH</t>
  </si>
  <si>
    <t>198102272000121002</t>
  </si>
  <si>
    <t>ANDRIANSYAH</t>
  </si>
  <si>
    <t>198807022010012009</t>
  </si>
  <si>
    <t>SANTI AMRIANI</t>
  </si>
  <si>
    <t>198601012014112003</t>
  </si>
  <si>
    <t>MIRAWATI</t>
  </si>
  <si>
    <t>197603212000121003</t>
  </si>
  <si>
    <t>MOHAMAD ASRUL BANTILAN</t>
  </si>
  <si>
    <t>198105122010011024</t>
  </si>
  <si>
    <t>SUDARMAN</t>
  </si>
  <si>
    <t>197309252007011011</t>
  </si>
  <si>
    <t>ISKANDAR</t>
  </si>
  <si>
    <t>198105122010011023</t>
  </si>
  <si>
    <t>SUHAIRMAN SYAH</t>
  </si>
  <si>
    <t>197404112006042024</t>
  </si>
  <si>
    <t>198301012015021001</t>
  </si>
  <si>
    <t>SADIK</t>
  </si>
  <si>
    <t>197710092003122008</t>
  </si>
  <si>
    <t>196611122014091003</t>
  </si>
  <si>
    <t>MOH. YAMIN LAMORA</t>
  </si>
  <si>
    <t>196708181989102001</t>
  </si>
  <si>
    <t>198009012006042017</t>
  </si>
  <si>
    <t>S-1 PENDIDIKAN EKONOMI AKUNTANSI</t>
  </si>
  <si>
    <t>198009012006042016</t>
  </si>
  <si>
    <t>197604152007011019</t>
  </si>
  <si>
    <t>198108172005011014</t>
  </si>
  <si>
    <t>AGUSTAN ABD. RAHMAN</t>
  </si>
  <si>
    <t>S.Pd,SD</t>
  </si>
  <si>
    <t>198310302010012020</t>
  </si>
  <si>
    <t>RUSNILA</t>
  </si>
  <si>
    <t>198308062015022001</t>
  </si>
  <si>
    <t>AGUSTINA TRIRAHAYU</t>
  </si>
  <si>
    <t>198908302011011002</t>
  </si>
  <si>
    <t>RIFKI</t>
  </si>
  <si>
    <t>197404132006041016</t>
  </si>
  <si>
    <t>MAROWADI</t>
  </si>
  <si>
    <t>197709132006041010</t>
  </si>
  <si>
    <t>SAKRI</t>
  </si>
  <si>
    <t>Kepala Sub Bagian Perencanaan, Evaluasi dan Pelaporan</t>
  </si>
  <si>
    <t>198210172006041012</t>
  </si>
  <si>
    <t>ABDULLAH M</t>
  </si>
  <si>
    <t>197908082009042001</t>
  </si>
  <si>
    <t>SUHARTINI</t>
  </si>
  <si>
    <t>196612162003122002</t>
  </si>
  <si>
    <t>SITI RAHMATIA</t>
  </si>
  <si>
    <t>198605062009041001</t>
  </si>
  <si>
    <t>198810182020121004</t>
  </si>
  <si>
    <t>SAIFUL</t>
  </si>
  <si>
    <t>198101102014091001</t>
  </si>
  <si>
    <t>197607302005021002</t>
  </si>
  <si>
    <t>ANDI SELLE</t>
  </si>
  <si>
    <t>S.SI A.PT</t>
  </si>
  <si>
    <t>199512212020122013</t>
  </si>
  <si>
    <t>DIAN NUR ANNISA</t>
  </si>
  <si>
    <t>199306162019032025</t>
  </si>
  <si>
    <t>LINDA SRIASTI ASTUTI</t>
  </si>
  <si>
    <t>197303172009042001</t>
  </si>
  <si>
    <t>DWI SUMARMI</t>
  </si>
  <si>
    <t>BANTUL</t>
  </si>
  <si>
    <t>198406092014091002</t>
  </si>
  <si>
    <t>198606072009042004</t>
  </si>
  <si>
    <t>198205132008011006</t>
  </si>
  <si>
    <t>199005222019032023</t>
  </si>
  <si>
    <t>SANDRA PUSPITA SARI</t>
  </si>
  <si>
    <t>198210142014111003</t>
  </si>
  <si>
    <t>ZAINAL DJAMALUDDIN</t>
  </si>
  <si>
    <t>SMK TEKNIK DAN INDUSTRI</t>
  </si>
  <si>
    <t>199005222019032020</t>
  </si>
  <si>
    <t>NURSUKMAWATY</t>
  </si>
  <si>
    <t>197006292007012012</t>
  </si>
  <si>
    <t>197903192000121004</t>
  </si>
  <si>
    <t>HASBUANA</t>
  </si>
  <si>
    <t>197905052003122012</t>
  </si>
  <si>
    <t>199010242019031013</t>
  </si>
  <si>
    <t>HENDRI</t>
  </si>
  <si>
    <t>197407032007012016</t>
  </si>
  <si>
    <t>A.MD</t>
  </si>
  <si>
    <t>198605202014112002</t>
  </si>
  <si>
    <t>FATMA</t>
  </si>
  <si>
    <t>197504282005012008</t>
  </si>
  <si>
    <t>SARDIANA</t>
  </si>
  <si>
    <t>197908062005011007</t>
  </si>
  <si>
    <t>RUSLAILY</t>
  </si>
  <si>
    <t>198709072010011007</t>
  </si>
  <si>
    <t>DIDIT SAPUTRA</t>
  </si>
  <si>
    <t>197207032006041014</t>
  </si>
  <si>
    <t>BAHRIR</t>
  </si>
  <si>
    <t>197704072010012006</t>
  </si>
  <si>
    <t>198601012020121006</t>
  </si>
  <si>
    <t>BAHRUN</t>
  </si>
  <si>
    <t>197704092006042019</t>
  </si>
  <si>
    <t>198101312002112001</t>
  </si>
  <si>
    <t>SRI MURDIATI VAN GOBEL</t>
  </si>
  <si>
    <t>198306162009042005</t>
  </si>
  <si>
    <t>GERHANA</t>
  </si>
  <si>
    <t>199802112020122007</t>
  </si>
  <si>
    <t>HIKMA NURUL ISMA</t>
  </si>
  <si>
    <t>197902202009041003</t>
  </si>
  <si>
    <t>196903062014092001</t>
  </si>
  <si>
    <t>HADIDJAH DJAMADI PAHABU</t>
  </si>
  <si>
    <t>198707202020122006</t>
  </si>
  <si>
    <t>HASRIANI ARFAH</t>
  </si>
  <si>
    <t>197608102010012008</t>
  </si>
  <si>
    <t>198604082009042001</t>
  </si>
  <si>
    <t>198704042010012018</t>
  </si>
  <si>
    <t>SRI WAHYUNI HASAN</t>
  </si>
  <si>
    <t>197206172003121009</t>
  </si>
  <si>
    <t>197106072009042001</t>
  </si>
  <si>
    <t>196812312007012113</t>
  </si>
  <si>
    <t>197907302007011010</t>
  </si>
  <si>
    <t>EDY MUSTAMAR</t>
  </si>
  <si>
    <t>198312192009042001</t>
  </si>
  <si>
    <t>SRI RAHYUNI</t>
  </si>
  <si>
    <t>198009232014122001</t>
  </si>
  <si>
    <t>197005222006041005</t>
  </si>
  <si>
    <t>MASAMBA</t>
  </si>
  <si>
    <t>197207081994021002</t>
  </si>
  <si>
    <t>STENLY</t>
  </si>
  <si>
    <t>196805102005012014</t>
  </si>
  <si>
    <t>JAMMAS HALEKE</t>
  </si>
  <si>
    <t>198402292009041002</t>
  </si>
  <si>
    <t>RONALD RECKY YUDHA</t>
  </si>
  <si>
    <t>198612282014111001</t>
  </si>
  <si>
    <t>ANDAR DARWIN</t>
  </si>
  <si>
    <t>197004052002111001</t>
  </si>
  <si>
    <t>A-IV KESEHATAN DAN REKREASI</t>
  </si>
  <si>
    <t>196711151999031003</t>
  </si>
  <si>
    <t>ABDUL KADIR HI TAHIR</t>
  </si>
  <si>
    <t>Sp.PD</t>
  </si>
  <si>
    <t>197407272001121005</t>
  </si>
  <si>
    <t>198302262014112001</t>
  </si>
  <si>
    <t>FEDRIKA</t>
  </si>
  <si>
    <t>196704152002111001</t>
  </si>
  <si>
    <t>ERMON BURHAN</t>
  </si>
  <si>
    <t>198104162006042006</t>
  </si>
  <si>
    <t>NIRAHAYA</t>
  </si>
  <si>
    <t>199106042019032017</t>
  </si>
  <si>
    <t>KHUZAIMAH</t>
  </si>
  <si>
    <t>197811172007011013</t>
  </si>
  <si>
    <t>NOVRIYANTO</t>
  </si>
  <si>
    <t>197912222000031003</t>
  </si>
  <si>
    <t>MOH SABRAN</t>
  </si>
  <si>
    <t>198908302019032014</t>
  </si>
  <si>
    <t>NURUL HUDA</t>
  </si>
  <si>
    <t>198104142008011009</t>
  </si>
  <si>
    <t>ISKANDAR DJAFAR NDALA</t>
  </si>
  <si>
    <t>198710072010012007</t>
  </si>
  <si>
    <t>SRIYANTI M. BAKRI</t>
  </si>
  <si>
    <t>196803032001121002</t>
  </si>
  <si>
    <t>PITHER SAPAN TOTANAN</t>
  </si>
  <si>
    <t>S-2 ILMU ADMINISTRASI PUBLIK</t>
  </si>
  <si>
    <t>198106052007012007</t>
  </si>
  <si>
    <t>197607162006042026</t>
  </si>
  <si>
    <t>197905062010012016</t>
  </si>
  <si>
    <t>MEYLIN CHRISTINA</t>
  </si>
  <si>
    <t>S. Psi</t>
  </si>
  <si>
    <t>197008232000121004</t>
  </si>
  <si>
    <t>HAMSTERLING</t>
  </si>
  <si>
    <t>196904211995071001</t>
  </si>
  <si>
    <t>ZEMS</t>
  </si>
  <si>
    <t>198006192010011010</t>
  </si>
  <si>
    <t>KEPALA UPT. DINAS KEPENDUDUKAN DAN PENCATATAN SIPIL WILAYAH III</t>
  </si>
  <si>
    <t>197408192008012004</t>
  </si>
  <si>
    <t>RUSMANIA</t>
  </si>
  <si>
    <t>197905282007012010</t>
  </si>
  <si>
    <t>198010172014092001</t>
  </si>
  <si>
    <t>MASIRA</t>
  </si>
  <si>
    <t>197903202003122009</t>
  </si>
  <si>
    <t>MARHAENI</t>
  </si>
  <si>
    <t>197807052014092003</t>
  </si>
  <si>
    <t>SYAHRAINI</t>
  </si>
  <si>
    <t>198801052007011002</t>
  </si>
  <si>
    <t>ALIM PURNOMO</t>
  </si>
  <si>
    <t>Lurah Sidoarjo</t>
  </si>
  <si>
    <t>198310132010012017</t>
  </si>
  <si>
    <t>198306122009032003</t>
  </si>
  <si>
    <t>197810282014111001</t>
  </si>
  <si>
    <t>SUPADRI</t>
  </si>
  <si>
    <t>197205222002121005</t>
  </si>
  <si>
    <t>ZAINAL ABIDIN</t>
  </si>
  <si>
    <t>Lurah Panasakan</t>
  </si>
  <si>
    <t>198303092014092001</t>
  </si>
  <si>
    <t>196612092007012014</t>
  </si>
  <si>
    <t>HATIDJAH T. TUNDULOW</t>
  </si>
  <si>
    <t>196709252007012016</t>
  </si>
  <si>
    <t>RUMIATI ISMAIL PALOPO</t>
  </si>
  <si>
    <t>199603262019032020</t>
  </si>
  <si>
    <t>HILDAIMAWANTI</t>
  </si>
  <si>
    <t>D-III TEKNIK RADIODIAGNOSTIK DAN RADIOTERAPI</t>
  </si>
  <si>
    <t>198410022008041002</t>
  </si>
  <si>
    <t>M. NASRUN</t>
  </si>
  <si>
    <t>S.KEP</t>
  </si>
  <si>
    <t>198202152009042001</t>
  </si>
  <si>
    <t>D-II PENDIDIKAN JASMANI, KESEHATAN DAN REKREASI</t>
  </si>
  <si>
    <t>197108312007011010</t>
  </si>
  <si>
    <t>ABDURRACHMAN</t>
  </si>
  <si>
    <t>197606242011012003</t>
  </si>
  <si>
    <t>IRMA SURIANI</t>
  </si>
  <si>
    <t>197011171991041001</t>
  </si>
  <si>
    <t>MAS UDI ABD RAHMAN NUR</t>
  </si>
  <si>
    <t>197412212002112001</t>
  </si>
  <si>
    <t>DEICE PETRINA MANGUDIS</t>
  </si>
  <si>
    <t>196808122000121009</t>
  </si>
  <si>
    <t>ARSAD HAJI SYAMSUDDIN</t>
  </si>
  <si>
    <t>Kepala Bidang Produksi Hortikultura</t>
  </si>
  <si>
    <t>196710142000031004</t>
  </si>
  <si>
    <t>ANDARIAS RATTE</t>
  </si>
  <si>
    <t>S-1 KEDOKTERAN GIGI</t>
  </si>
  <si>
    <t>196504061986021010</t>
  </si>
  <si>
    <t>198203202007012006</t>
  </si>
  <si>
    <t>RENNY</t>
  </si>
  <si>
    <t>198708232010012001</t>
  </si>
  <si>
    <t>KABELIA SY. GAZALI</t>
  </si>
  <si>
    <t>197301052007011017</t>
  </si>
  <si>
    <t>ASRUL</t>
  </si>
  <si>
    <t>198705232010011007</t>
  </si>
  <si>
    <t>MAHREZAL MARHUM</t>
  </si>
  <si>
    <t>S.Pi.,M.Si</t>
  </si>
  <si>
    <t>S-2 ILMU PERTANIAN</t>
  </si>
  <si>
    <t>198212132017082001</t>
  </si>
  <si>
    <t>RATNA KIAYI</t>
  </si>
  <si>
    <t>199002052019031020</t>
  </si>
  <si>
    <t>197009131998032005</t>
  </si>
  <si>
    <t>NI NYOMAN SUHARTINI</t>
  </si>
  <si>
    <t>199107232019031013</t>
  </si>
  <si>
    <t>MUHAMMAD NUR YAHYA</t>
  </si>
  <si>
    <t>197501012007011041</t>
  </si>
  <si>
    <t>199005052019032018</t>
  </si>
  <si>
    <t>196501041986021003</t>
  </si>
  <si>
    <t>JAMRI</t>
  </si>
  <si>
    <t>Kepala Bidang Perkebunan</t>
  </si>
  <si>
    <t>198011062002112001</t>
  </si>
  <si>
    <t>BANYUWATI ZAM ZAM</t>
  </si>
  <si>
    <t>AMTE</t>
  </si>
  <si>
    <t>AKADEMI TEHNIK ELEKTRO MEDIK</t>
  </si>
  <si>
    <t>196705031991112002</t>
  </si>
  <si>
    <t>PADELLIYA LAJAMRU</t>
  </si>
  <si>
    <t>197412022010012004</t>
  </si>
  <si>
    <t>ROSNIMAN</t>
  </si>
  <si>
    <t>198905152017081003</t>
  </si>
  <si>
    <t>ANDI MULIADI</t>
  </si>
  <si>
    <t>197412042006042019</t>
  </si>
  <si>
    <t>HARLINDA</t>
  </si>
  <si>
    <t>198208172014091002</t>
  </si>
  <si>
    <t>AGUSSALIM SYAHRIL</t>
  </si>
  <si>
    <t>199604292019032012</t>
  </si>
  <si>
    <t>198101142002112001</t>
  </si>
  <si>
    <t>NURAHMI</t>
  </si>
  <si>
    <t>199511192019032010</t>
  </si>
  <si>
    <t>CINDY AMALIA MAKAL</t>
  </si>
  <si>
    <t>197006252002111001</t>
  </si>
  <si>
    <t>S-1 PENDIDIKAN TEKNIK SIPIL</t>
  </si>
  <si>
    <t>199406162019032023</t>
  </si>
  <si>
    <t>MUSYAFIRAH MARHUM</t>
  </si>
  <si>
    <t>197702142007012014</t>
  </si>
  <si>
    <t>AMIRA</t>
  </si>
  <si>
    <t>197510152014092002</t>
  </si>
  <si>
    <t>ILLIYUN</t>
  </si>
  <si>
    <t>196702021989031014</t>
  </si>
  <si>
    <t>MOHAMMAD NUR SUSUNTONA</t>
  </si>
  <si>
    <t>TINAMBUNG</t>
  </si>
  <si>
    <t>199304012019032017</t>
  </si>
  <si>
    <t>SITI AMALIA PRATIWI</t>
  </si>
  <si>
    <t>197001081991022003</t>
  </si>
  <si>
    <t>MARWIA</t>
  </si>
  <si>
    <t>198510112010011012</t>
  </si>
  <si>
    <t>MOHAMMAD FAIZAL</t>
  </si>
  <si>
    <t>197004252001071001</t>
  </si>
  <si>
    <t>WIJAYA</t>
  </si>
  <si>
    <t>NO</t>
  </si>
  <si>
    <t>NAMA</t>
  </si>
  <si>
    <t>TGL LAHIR</t>
  </si>
  <si>
    <t>PANGKAT</t>
  </si>
  <si>
    <t>JABATAN TERAKHIR</t>
  </si>
  <si>
    <t>UNIT ORGANISASI</t>
  </si>
  <si>
    <t>JENIS PENSIUN</t>
  </si>
  <si>
    <t>AKTA KEMATIAN</t>
  </si>
  <si>
    <t>SK PENSIUN</t>
  </si>
  <si>
    <t>KETERANGAN</t>
  </si>
  <si>
    <t>NO SURAT</t>
  </si>
  <si>
    <t>TANGGAL USUL</t>
  </si>
  <si>
    <t>ESELON</t>
  </si>
  <si>
    <t>UMUR</t>
  </si>
  <si>
    <t>GOL.</t>
  </si>
  <si>
    <t>LAMA</t>
  </si>
  <si>
    <t>TGL KEMATIAN</t>
  </si>
  <si>
    <t>noSK</t>
  </si>
  <si>
    <t>dataUSUL</t>
  </si>
  <si>
    <t>Guru Pertama</t>
  </si>
  <si>
    <t>Kepala Dinas Sosial</t>
  </si>
  <si>
    <t>Kepala TATA USAHA UPT. DINAS KEPENDUDUKAN DAN PENCATATAN SIPIL WILAYAH III</t>
  </si>
  <si>
    <t>IV/d</t>
  </si>
  <si>
    <t>Kepala Dinas Pemuda Dan Olahraga</t>
  </si>
  <si>
    <t>PENDIDIKAN TERAKHIR</t>
  </si>
  <si>
    <t>JUMLAH</t>
  </si>
  <si>
    <t>TMT (rumus)</t>
  </si>
  <si>
    <t>BUP</t>
  </si>
  <si>
    <t>APS</t>
  </si>
  <si>
    <t>JANDA/DUDA</t>
  </si>
  <si>
    <t>UDZUR</t>
  </si>
  <si>
    <t>REKAPITULASI USULAN PENSIUN</t>
  </si>
  <si>
    <t>TAHUN 2021</t>
  </si>
  <si>
    <t>BULAN</t>
  </si>
  <si>
    <t>JUMLAH TOTAL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</si>
  <si>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</si>
  <si>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</si>
  <si>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</si>
  <si>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</si>
  <si>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</si>
  <si>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</si>
  <si>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</si>
  <si>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</si>
  <si>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</si>
  <si>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</si>
  <si>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</si>
  <si>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</si>
  <si>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KEADAAN 1 JANUARI S/D 31 DESEMBER 2021</t>
  </si>
  <si>
    <t>NIK</t>
  </si>
  <si>
    <t>EMAIL</t>
  </si>
  <si>
    <t>ALAMAT</t>
  </si>
  <si>
    <t>BPJS</t>
  </si>
  <si>
    <t>Islam</t>
  </si>
  <si>
    <t>Belum Kawin</t>
  </si>
  <si>
    <t>asihwidyawati79@gmail.com</t>
  </si>
  <si>
    <t>JL. TRANS SULAWESI DESA AUNG KEC. GALANG KAB. TOLITOLI PROV. SULAWESI TENGAH</t>
  </si>
  <si>
    <t>S-1/Sarjana</t>
  </si>
  <si>
    <t>GALANG</t>
  </si>
  <si>
    <t>Menikah</t>
  </si>
  <si>
    <t>mila61531@gmail.com</t>
  </si>
  <si>
    <t>Fadliyahyudin1596@gmail.com</t>
  </si>
  <si>
    <t>Guru Ahli Pertama</t>
  </si>
  <si>
    <t>mansuralhamid@gmail.com</t>
  </si>
  <si>
    <t>nurhidayahyambo@gmail.com</t>
  </si>
  <si>
    <t>JALAN LANONI, RT 01 RW 01, KELURAHAN BARU, KECAMATAN BAOLAN</t>
  </si>
  <si>
    <t>Penyuluh Kesehatan Masyarakat Ahli Pertama</t>
  </si>
  <si>
    <t>kholilabyan@gmail.com</t>
  </si>
  <si>
    <t>JL. VETRAN 5 NO. 73</t>
  </si>
  <si>
    <t>Diploma III/Sarjana Muda</t>
  </si>
  <si>
    <t>supomobatuan@gmail.com</t>
  </si>
  <si>
    <t>DUSUN BATUAN DESA OGOMATANANG KEC.LAMPASIO</t>
  </si>
  <si>
    <t>SLTA</t>
  </si>
  <si>
    <t>mulyonomuslika259@gmail.com</t>
  </si>
  <si>
    <t>JL. BARU KELURAHAN NALU</t>
  </si>
  <si>
    <t>aepsaifudin@gmail.com</t>
  </si>
  <si>
    <t>OGODEIDE</t>
  </si>
  <si>
    <t>iissusilawati894@gmail.com</t>
  </si>
  <si>
    <t>Guru Ahli Muda</t>
  </si>
  <si>
    <t>199501112022032018</t>
  </si>
  <si>
    <t>SITTI RAHMALIA</t>
  </si>
  <si>
    <t>SORONG</t>
  </si>
  <si>
    <t>sittirahmalia559@gmail.com</t>
  </si>
  <si>
    <t>Hindu</t>
  </si>
  <si>
    <t>Jack.lampasio@gmail.com</t>
  </si>
  <si>
    <t>JL. RA. KARTINI NO. 06 DESA SIBEA</t>
  </si>
  <si>
    <t>SIBEA</t>
  </si>
  <si>
    <t>DESA BAMBALAGA</t>
  </si>
  <si>
    <t>Guru Ahli Madya</t>
  </si>
  <si>
    <t>niketut25lentari1975@gmail.com</t>
  </si>
  <si>
    <t>DESA SILONDOU KECAMATAN BASIDONDO KABUPATEN TOLITOLI</t>
  </si>
  <si>
    <t>Bidan Mahir</t>
  </si>
  <si>
    <t>BASIDONDO</t>
  </si>
  <si>
    <t>nilubudikerti1980@gmail.com</t>
  </si>
  <si>
    <t>TINADING, KEC. LAMPASIO</t>
  </si>
  <si>
    <t>DESA TINADING KEC. LAMPASIO TOLI TOLI</t>
  </si>
  <si>
    <t>DESA SIBEA</t>
  </si>
  <si>
    <t>nyomansubawa7767oke@yahoo.co.id</t>
  </si>
  <si>
    <t>nyomanmertade@gmail.com</t>
  </si>
  <si>
    <t>DESA SIBEA KECAMATAN LAMPASIO</t>
  </si>
  <si>
    <t>Jabatan Struktural</t>
  </si>
  <si>
    <t>budi.darmawan37@gmail.com</t>
  </si>
  <si>
    <t>DUSUN SUMBER SARI RT. 001 RW 001 DESA TINADING KECAMATAN LAMPASIO</t>
  </si>
  <si>
    <t>JLN. DELIMA 01 TUWELEY</t>
  </si>
  <si>
    <t>putulas95@gmail.com</t>
  </si>
  <si>
    <t>JL. BRAWIJAYA DUSUN GARUDA DESA SIBEA KEC. LAMPASIO</t>
  </si>
  <si>
    <t>Katholik</t>
  </si>
  <si>
    <t>yohanesberto05@gmail.com</t>
  </si>
  <si>
    <t>JL. SONA.  KEL. NALU</t>
  </si>
  <si>
    <t>S-2</t>
  </si>
  <si>
    <t>sitisakdiyahminanto@gmail.com</t>
  </si>
  <si>
    <t>dn.astri03@gmail.com</t>
  </si>
  <si>
    <t>Bidan Ahli Pertama</t>
  </si>
  <si>
    <t>nkholik632@gmail.com</t>
  </si>
  <si>
    <t>priyonoagus74@yahoo.co.id</t>
  </si>
  <si>
    <t>JL. ELANG NO. 07 TOLI TOLI</t>
  </si>
  <si>
    <t>PROFESI INSINYUR</t>
  </si>
  <si>
    <t>rezavernanda99@gmail.com</t>
  </si>
  <si>
    <t>JL.VETERAN NO.22 KELURAHAN BARU KEC.BAOLAN KAB.TOLITOLI</t>
  </si>
  <si>
    <t>Analis Kebijakan Ahli Muda</t>
  </si>
  <si>
    <t>JL.BELIBIS N0.24 KEL.TUWELEY KEC.BAOLAN</t>
  </si>
  <si>
    <t>nanienheryani234@gmail.com</t>
  </si>
  <si>
    <t>JL. ELANG NO. 22 KEL. TUWELEY KEC. BAOLAN KAB. TOLITOLI</t>
  </si>
  <si>
    <t>Teknik Tata Bangunan dan Perumahan Ahli Muda</t>
  </si>
  <si>
    <t>ongenoppier@ymail.com</t>
  </si>
  <si>
    <t>JL. ISMAIL BANTILAN NO. 22, TOLITOLI</t>
  </si>
  <si>
    <t>ASRAMA POLISI KEL. PANASAKAN</t>
  </si>
  <si>
    <t>JL. MUJAHIDIN 2 NO. 10 KEL. TUWELEY KEC. BAOLAN TOLITOLI</t>
  </si>
  <si>
    <t>Pranata Laboratorium Kesehatan Ahli Pertama</t>
  </si>
  <si>
    <t>payi_neo@yahoo.co.id</t>
  </si>
  <si>
    <t>suriani198512@gmail.com</t>
  </si>
  <si>
    <t>JL.JEND SUDIRMAN KEL.PANASAKAN</t>
  </si>
  <si>
    <t>agung_hauf@yahoo.com</t>
  </si>
  <si>
    <t>angkysafitri@gmail.com</t>
  </si>
  <si>
    <t>JL. NUSA INDAH NO. 01 KEL. BARU KEC. BAOLAN</t>
  </si>
  <si>
    <t>JL.BEO NO 11 KEL TWELEY KEC BAOLAN</t>
  </si>
  <si>
    <t>JL. GAJAH MADA NO. 01 KEL. BARU KEC. BAOLAN KAB. TOLITOLI</t>
  </si>
  <si>
    <t>Pengawas Sekolah Ahli Madya</t>
  </si>
  <si>
    <t>ulfatunkurnia@gmail.com</t>
  </si>
  <si>
    <t>RT 000 RW 000 -, DESA BANGKIR, KEC.DAMPAL SELATAN, MAGELANG</t>
  </si>
  <si>
    <t>sunarnibos@gmail.com</t>
  </si>
  <si>
    <t>JL. DURIAN 20 TAMBUN</t>
  </si>
  <si>
    <t>srilestari47465535@gmail.com</t>
  </si>
  <si>
    <t>Penyuluh Pertanian Ahli Muda</t>
  </si>
  <si>
    <t>JL. MALINO RAYA NO. 88 KEL. BARU</t>
  </si>
  <si>
    <t>nay9911@yahoo.com</t>
  </si>
  <si>
    <t>JL. SIDODADI NO. 05 KEL. BARU KEC. BAOLAN</t>
  </si>
  <si>
    <t>Dokter Ahli Madya</t>
  </si>
  <si>
    <t>miken.haryanti@gmail.com</t>
  </si>
  <si>
    <t>DESA SANDANA</t>
  </si>
  <si>
    <t>heldawatibustari06@gmail.com</t>
  </si>
  <si>
    <t>JL. ABD RAHMAN NO 47, DESA SABANG KECAMATAN GALANG KABUPATEN TOLITOLI</t>
  </si>
  <si>
    <t>S-2 MAGISTER SUMBER DAYA MANUSIA</t>
  </si>
  <si>
    <t>JLN. WAHID HASYIM NO. 10 BTN NABILA</t>
  </si>
  <si>
    <t>BTN MOIPOS BLOK A.11 DINOPI</t>
  </si>
  <si>
    <t>KELURAHAN NALU</t>
  </si>
  <si>
    <t>firmansyaha930@gmail.com</t>
  </si>
  <si>
    <t>JL.WR.SUPRATMAN NO. 21 KEL. BARU KEC. BAOLAN KAB. TOLITOLI</t>
  </si>
  <si>
    <t>DAKO PEMEAN</t>
  </si>
  <si>
    <t>supardipjoksdn4@gmail.com</t>
  </si>
  <si>
    <t>KEL TAMBUN,KEC BAOLAN,KAB TOLITOLI, SULAWESI TENGAH</t>
  </si>
  <si>
    <t>Diploma II</t>
  </si>
  <si>
    <t>saranasoma2903@gmail.com</t>
  </si>
  <si>
    <t xml:space="preserve">RT 02 RW 02 DESA TINADING KEC. LAMPASIO KAB. TOLITOLI </t>
  </si>
  <si>
    <t>Penyuluh Pertanian Ahli Madya</t>
  </si>
  <si>
    <t>Diploma IV</t>
  </si>
  <si>
    <t>nursubiya.ningsih78@gmail.com</t>
  </si>
  <si>
    <t>JL. PIRING NO. 9 TOLITOLI</t>
  </si>
  <si>
    <t>DSN SALUSU PANDE DS. OGOMATANANG</t>
  </si>
  <si>
    <t>SLTA Kejuruan</t>
  </si>
  <si>
    <t>ariandriani86@gmail.com</t>
  </si>
  <si>
    <t>Lestaripuji9074@gmail.com</t>
  </si>
  <si>
    <t>JL. SYAIFUL MULUK DESA BUNTUNA KEC. BAOLAN</t>
  </si>
  <si>
    <t>almaidahida75@gmail.com</t>
  </si>
  <si>
    <t>DESA LABONU KEC. BASIDONDO</t>
  </si>
  <si>
    <t>parjiono76@gmail.com</t>
  </si>
  <si>
    <t>DESA TINADING</t>
  </si>
  <si>
    <t>tutikody@gmail.com</t>
  </si>
  <si>
    <t>BTN MUJAHIDIN 1 NO. 2 KEL. TUWELEY KEC. BAOLAN KAB. TOLITOLI</t>
  </si>
  <si>
    <t>andriwidianto2020@gmail.com</t>
  </si>
  <si>
    <t>DESA SONI KECAMTAN DAMPAL SELATAN KABUPATEN TOLITOLI</t>
  </si>
  <si>
    <t>DAMPAL SELATAN</t>
  </si>
  <si>
    <t>yayuktin1980@gmail.com</t>
  </si>
  <si>
    <t>DESA BAJUGAN KEC. GALANG</t>
  </si>
  <si>
    <t>alisutopo03@gmail.com</t>
  </si>
  <si>
    <t>BTN MOIPOS BLOK D NO 2 KEL. NALU TOLITOLI</t>
  </si>
  <si>
    <t>wijilabonu65@yahoo.com</t>
  </si>
  <si>
    <t>JL. ELANG I NO. 8</t>
  </si>
  <si>
    <t>jokopitono370@gmail.com</t>
  </si>
  <si>
    <t>sugi02699@gmail.com</t>
  </si>
  <si>
    <t xml:space="preserve"> Subagyosubagyo948@gmail.com</t>
  </si>
  <si>
    <t>DESA TOMPOH KEC.DAMPAL UTARA</t>
  </si>
  <si>
    <t>tamrinibrahim31@gmail.com</t>
  </si>
  <si>
    <t>JLN. PEPAYA NO. 2 KEL. TUWELEY KEC. BAOLAN</t>
  </si>
  <si>
    <t>Kristen</t>
  </si>
  <si>
    <t>berlinsibarani770@yahoo.com</t>
  </si>
  <si>
    <t>erlitasimbolon78@gmail.com</t>
  </si>
  <si>
    <t>SILOBOSAR DESA BOSARNAULI KECAMATAN HATONDUHAN KABUPATEN SIMALUGUN</t>
  </si>
  <si>
    <t>alfinanwar88@gmail.com</t>
  </si>
  <si>
    <t>JL LANONI IV NO 60 KEL.BARU KEC.BAOLAN KAB.TOLITOLI</t>
  </si>
  <si>
    <t>oliiherlina79@gmail.com</t>
  </si>
  <si>
    <t>RT 009/ RW 005 TRANS SULAWESI, KEL./DESA BUNOBOGU SELATAN, KEC.BUNOBOGU, KOTAMOBAGU</t>
  </si>
  <si>
    <t>febrinamokodompit@yahoo.com</t>
  </si>
  <si>
    <t>JL BANDAR UDARA DESA GINUNGGUNG KEC. GALANG</t>
  </si>
  <si>
    <t>BTN MOIPOS BLOK H 13/15 KEL. NALU, KEC. BAOLAN KAB. TOLITOLI</t>
  </si>
  <si>
    <t>djonompi@gmail.com</t>
  </si>
  <si>
    <t>JL. MAGAMU BLKG. KODIM NO. 47.A KEL.TUWELEY</t>
  </si>
  <si>
    <t>suriyanti311072@gmail.com</t>
  </si>
  <si>
    <t>DESA GINUNGGUNG KEC. GALANG</t>
  </si>
  <si>
    <t>doniirawankaligis@gmail.com</t>
  </si>
  <si>
    <t>JL. MALATUANG NO 53 KEL.TUWELEY</t>
  </si>
  <si>
    <t>ASMIL KIPAN C YONIF 711/RKS</t>
  </si>
  <si>
    <t>gersonharindah@gmail.com</t>
  </si>
  <si>
    <t>KELURAHAN SIDOARJO, KECAMATAN BAOLAN.</t>
  </si>
  <si>
    <t>sarahanisa.16@gmail.com</t>
  </si>
  <si>
    <t>JL.YOS SUDARSO NO.96 RT.013 RW. 007 KEL.SIDOARJO KEC.BAOLAN</t>
  </si>
  <si>
    <t>fajriani.hajir@gmail.com</t>
  </si>
  <si>
    <t>idhawahida34@gmail.com</t>
  </si>
  <si>
    <t>Administrator Kesehatan Ahli Madya</t>
  </si>
  <si>
    <t>endangcherioo79@gmail.com</t>
  </si>
  <si>
    <t>JL.KELAPA.2 KEL.TUWELEY.KECAMATAN.BAOLAN</t>
  </si>
  <si>
    <t>JL.YOTO NO.08 KELURAHAN TUWELEY</t>
  </si>
  <si>
    <t>andarias.ratte@gmail.com</t>
  </si>
  <si>
    <t>JL. MALATUANG NO. 49, KEL. TUWELEY, KEC. BAOLAN, KAB. TOLITOLI</t>
  </si>
  <si>
    <t>Dokter Gigi Ahli Utama</t>
  </si>
  <si>
    <t>nurbiah18@guru.sd.belajar.id</t>
  </si>
  <si>
    <t>JL.AKIM DESA OYOM KECAMATAN LAMPASIO KABUPATEN TOLITOLI</t>
  </si>
  <si>
    <t>hadenisitti@gmail.com</t>
  </si>
  <si>
    <t>JL.LRG MERDEKA NO 12, KEL BARU, KEC BAOLAN</t>
  </si>
  <si>
    <t>JL. DAUD LAPAU LORONG II</t>
  </si>
  <si>
    <t>harryfirly@gmail.com</t>
  </si>
  <si>
    <t>JLN. ISMAIL BANTILAN NO.13 KEL.PANASAKAN KEC.BAOLAN KAB. TOLITOLI</t>
  </si>
  <si>
    <t>irhamtolis5@gmail.com</t>
  </si>
  <si>
    <t>JL. MAWAR NO. 4 KELURAHAN PANASAKAN</t>
  </si>
  <si>
    <t>mardiana.dhabith@gmail.com</t>
  </si>
  <si>
    <t>PENYUSUN LAPORAN KEUANGAN</t>
  </si>
  <si>
    <t>BTN. DINOPI BLOK. G NO. 12 , KELURAHAN NALU , KECAMATAN BAOLAN</t>
  </si>
  <si>
    <t>Pengawas Koperasi Ahli Muda</t>
  </si>
  <si>
    <t>enggotoliz@gmail.com</t>
  </si>
  <si>
    <t>Auditor Ahli Muda</t>
  </si>
  <si>
    <t>JL. MAWAR NO. 11 KEL. PANASAKAN KEC. BAOLAN</t>
  </si>
  <si>
    <t>Dokter Ahli Muda</t>
  </si>
  <si>
    <t>hayyatunnufus28@gmail.com</t>
  </si>
  <si>
    <t>Direktur RSUD Mokopido</t>
  </si>
  <si>
    <t>kursiah.tolis.1974@gmail.com</t>
  </si>
  <si>
    <t>yayaners6@gmail.com</t>
  </si>
  <si>
    <t>D-IV KEPERAWATAN + STR</t>
  </si>
  <si>
    <t>kias17259@gmail.com</t>
  </si>
  <si>
    <t>JL.MAGAMU NO. 39</t>
  </si>
  <si>
    <t>andi_sehman@yahoo.co.id</t>
  </si>
  <si>
    <t>JL. MT HARYONO</t>
  </si>
  <si>
    <t>sunardinanna@gmail.com</t>
  </si>
  <si>
    <t>JL. RAJAWALI NO. 67  KEL. TUWELEY  KEC. BAOLAN  KAB. TOLITOLI</t>
  </si>
  <si>
    <t>KELURAHAN TAMBUN</t>
  </si>
  <si>
    <t>khairilanwardjalil4@gmail.com</t>
  </si>
  <si>
    <t>KEL. TAMBUN KEC. BAOLAN</t>
  </si>
  <si>
    <t>nurcaya3dadakitan@gmail.com</t>
  </si>
  <si>
    <t>KEL. PANASAKAN KEC. BAOLAN</t>
  </si>
  <si>
    <t>KEL TAMBUN</t>
  </si>
  <si>
    <t>f.irma33.if@gmail.com</t>
  </si>
  <si>
    <t>madhy_toliz@yahoo.co.id</t>
  </si>
  <si>
    <t>JL. MALATUANG NO. 31</t>
  </si>
  <si>
    <t>iswadialinouk@yahoo.co.id</t>
  </si>
  <si>
    <t>rianij490@gmail.com</t>
  </si>
  <si>
    <t>JL SISWA NO 5 KEL TAMBUN</t>
  </si>
  <si>
    <t>salehaelha37046@gmail.com</t>
  </si>
  <si>
    <t>amshar75@gmail.com</t>
  </si>
  <si>
    <t>JL RAYA KM 12 LALOS</t>
  </si>
  <si>
    <t>Sanitarian Ahli Madya</t>
  </si>
  <si>
    <t>nurmadjang90@gmail.com</t>
  </si>
  <si>
    <t>JL. PIRING NO.I KEL. PANASAKAN TOLITOLI</t>
  </si>
  <si>
    <t>Dokter Gigi Ahli Madya</t>
  </si>
  <si>
    <t>DESA OGOMOLI KECAMATAN GALANG KABUPATEN TOLITOLI</t>
  </si>
  <si>
    <t>aluspiaha@gmail.com</t>
  </si>
  <si>
    <t>JL. HI. MAHMUDA NO. 101 KEL. BARU KEC. BAOLAN</t>
  </si>
  <si>
    <t>zohra.rasyid@yahoo.co.id</t>
  </si>
  <si>
    <t>JL.S.PANGGESAR NO. 11 KEL. BARU KEC. BAOLAN</t>
  </si>
  <si>
    <t>arianitawil71@gmail.com</t>
  </si>
  <si>
    <t>JL. VETERAN NO. 40 KEL. BARU KEC.BAOLAN</t>
  </si>
  <si>
    <t>pudjirustami82@gmail.com</t>
  </si>
  <si>
    <t>JL. DAUD LAPAU LINGK. 1</t>
  </si>
  <si>
    <t>anitahandayanihartono@gmail.com</t>
  </si>
  <si>
    <t>JL. MELATI NO. 12 KEL. PANASAKAN KEC. BAOLAN</t>
  </si>
  <si>
    <t>Kepala TATA USAHA UPT. DINAS KEPENDUDUKAN DAN PENCATATAN SIPIL WILAYAH I</t>
  </si>
  <si>
    <t>salihinsalihin285@gmail.com</t>
  </si>
  <si>
    <t>Analis Ketahanan Pangan Ahli Muda</t>
  </si>
  <si>
    <t>hendra.zakaria.spt@gmail.com</t>
  </si>
  <si>
    <t>JLN. LANONI LRG. JAMBU, KELURAHAN BARU</t>
  </si>
  <si>
    <t>astinasis24@gmail.com</t>
  </si>
  <si>
    <t>JL. SUDIRMAN NO.60</t>
  </si>
  <si>
    <t>HUSNI M.</t>
  </si>
  <si>
    <t>unnyhusni134@gmail.com</t>
  </si>
  <si>
    <t>DESA OGOSIPAT KEC. BASIDONDO</t>
  </si>
  <si>
    <t>OGOSIPAT</t>
  </si>
  <si>
    <t>ahmadgani734@gmail.com</t>
  </si>
  <si>
    <t>KEL. NALU TOLITOLI</t>
  </si>
  <si>
    <t>suryanirahim2@gmail.com</t>
  </si>
  <si>
    <t>h.tati89@yahoo.co.id</t>
  </si>
  <si>
    <t>DESA   KOMBO KEC.   DAMPALSELATAN</t>
  </si>
  <si>
    <t>iwannalu76@gmail.com</t>
  </si>
  <si>
    <t>JL. WOLTER MONGINSIDI KEL. NALU</t>
  </si>
  <si>
    <t>JL. R. A. KARTINI NO. 9D, KEL. PANASAKAN</t>
  </si>
  <si>
    <t>Pengawas Penyelenggaraan Urusan Pemerintahan Daerah Ahli Madya</t>
  </si>
  <si>
    <t>JL. VETERAN LRG V</t>
  </si>
  <si>
    <t>enni.fister@gmail.com</t>
  </si>
  <si>
    <t>JL. LANONI ASRAMA RSU MOKOPIDO RT.001 RW.001</t>
  </si>
  <si>
    <t>Fisioterapis Ahli Madya</t>
  </si>
  <si>
    <t>S.ST.</t>
  </si>
  <si>
    <t>faradillah.dylla@gmail.com</t>
  </si>
  <si>
    <t>TANETE KEL. MANORANG SALO, KEC. MARIORIAWA</t>
  </si>
  <si>
    <t>Nutrisionis Ahli Pertama</t>
  </si>
  <si>
    <t>S-1 SARJANA SAINS TERAPAN</t>
  </si>
  <si>
    <t>hermanarya82@yahoo.co.id</t>
  </si>
  <si>
    <t>JL. SISWA NO. 2 TAMBUN</t>
  </si>
  <si>
    <t>tonos8309@gmail.com</t>
  </si>
  <si>
    <t>DESA BANGKIR KEC.DAMPAL SELATAN KAB.TOLITOLI</t>
  </si>
  <si>
    <t>andinae831@gmail.com</t>
  </si>
  <si>
    <t>DESA TENDE KEC. GALANG KAB. TOLITOLI</t>
  </si>
  <si>
    <t>chipta.wiratama.arif@gmail.com</t>
  </si>
  <si>
    <t>abdfattah54255@gmail.com</t>
  </si>
  <si>
    <t>JL. VETERAN V NO. 66B KEL. BARU</t>
  </si>
  <si>
    <t>idaselle77@gmail.com</t>
  </si>
  <si>
    <t>JL. NURI NO. 12</t>
  </si>
  <si>
    <t>ekadiansari.ed@gmail.com</t>
  </si>
  <si>
    <t>RT005 RW001 UMAR SYARIF, KEL.DUYU, KEC.TATANGA, PAREPARE</t>
  </si>
  <si>
    <t>Bidan Terampil</t>
  </si>
  <si>
    <t>nadabidan3@gmail.com</t>
  </si>
  <si>
    <t>RT 001, RW 001 TG.DAKO, KEL.TATURA UTARA, KEC.PALU SELATAN, PAREPARE</t>
  </si>
  <si>
    <t>supiani463@gmail.com</t>
  </si>
  <si>
    <t>agusanasthesi@gmail.com</t>
  </si>
  <si>
    <t>JL MUJAHIDIN 1 NO 2 BTN HAIKALINDO BLOK A KEL TUWELEY KAB TOLI TOLI</t>
  </si>
  <si>
    <t>nurhaedah.edah76@gmail.com</t>
  </si>
  <si>
    <t>JL. PIPT NO. 11 KEL. TUWELEY</t>
  </si>
  <si>
    <t>ratnajamaluddin74@gmail.com</t>
  </si>
  <si>
    <t>DUSUN SENTOSA DESA TINABOGAN KECAMATAN DONDO KABUPATEN TOLITOLI</t>
  </si>
  <si>
    <t>Diploma I</t>
  </si>
  <si>
    <t>alumis.nurhaida@gmail.com</t>
  </si>
  <si>
    <t>linda.sendiri@gmail.com</t>
  </si>
  <si>
    <t>JL.SYARIF MANSUR NO.27 KAB.TOLITOLI PROV.SULAWESI TENGAH</t>
  </si>
  <si>
    <t>JLN. RAMBUTAN KEL. TUWELEY KEC. BAOLAN</t>
  </si>
  <si>
    <t>alzikir.mathlover@gmail.com</t>
  </si>
  <si>
    <t>ASRAMA PUTRA UNNES, SEKARAN, KECAMATAN GUNUNGPATI</t>
  </si>
  <si>
    <t>giandarsana999@gmail.com</t>
  </si>
  <si>
    <t>RT 005, RW 005 KARANA, KEL.MAMBORO, KEC.PALU UTARA, GORONTALO</t>
  </si>
  <si>
    <t>199204262022032010</t>
  </si>
  <si>
    <t>NUR IFKA WAHYUNI</t>
  </si>
  <si>
    <t>Nurifkawahyuni26@gmail.com</t>
  </si>
  <si>
    <t>JL. MADAKO NO 15 B, KEL. BARU, KEC.BAOLAN, KAB. TOLITOLI</t>
  </si>
  <si>
    <t>S-1 SKM KESEHATAN LINGKUNGAN</t>
  </si>
  <si>
    <t>JL. BANDAR UDARA (SMPN 1 GALANG) NO. RT.005 RW.003 DESA GINUNGGUNG KEC. GALANG KAB. TOLITOLI SULAWESI TENGAH</t>
  </si>
  <si>
    <t>rolinsa.r.dai@gmail.com</t>
  </si>
  <si>
    <t>JALAN BUKIT SUMALIKAT NO. 28 DINOPI KELURAHAN NALU KECAMATAN BAOLAN</t>
  </si>
  <si>
    <t>Sanitarian Ahli Pertama</t>
  </si>
  <si>
    <t>ratnakiayi1982@gmail.com</t>
  </si>
  <si>
    <t>DESA BOLUDAWA, KECAMATAN SUWAWA</t>
  </si>
  <si>
    <t>DESA TINIGI</t>
  </si>
  <si>
    <t>Faisaldusu24@gmail.com</t>
  </si>
  <si>
    <t>DS BANGKIR</t>
  </si>
  <si>
    <t>zakry.dzaky@gmail.com</t>
  </si>
  <si>
    <t>JL. DAKORAYA NO. 68 PERUMNAS</t>
  </si>
  <si>
    <t>ratna.d1974@gmail.com</t>
  </si>
  <si>
    <t>DESA LABONU KECAMATAN BASIDONDO KABUPATEN TOLITOLI</t>
  </si>
  <si>
    <t>2016kuspri@gmail.com</t>
  </si>
  <si>
    <t>JL. ELANG NO. 8 KELURAHAN TUWELEY KECAMATAN BAOLAN KABUPATEN TOLITOLI PROVINSI SULAWESI TENGAH</t>
  </si>
  <si>
    <t>suyitnodishantaman@gmail.com</t>
  </si>
  <si>
    <t>JL.VETERAN NO.62,KELURAHAN BARU,KECAMATAN BAOLAN,KABUPATEN TOLITOLI</t>
  </si>
  <si>
    <t>nanha242@gmail.com</t>
  </si>
  <si>
    <t>JL MUJAHIDIN II/16 TUWELEY TOLITOLI</t>
  </si>
  <si>
    <t>bowo.dishantaman@gmail.com</t>
  </si>
  <si>
    <t>malikanwar592@gmail.com</t>
  </si>
  <si>
    <t>andhik84.nnf@gmail.com</t>
  </si>
  <si>
    <t>eriktolis05@gmail.com</t>
  </si>
  <si>
    <t>KALANGKANGAN, KEC GALANG , KAB. TOLITOLI</t>
  </si>
  <si>
    <t>DUSUN SINGGA</t>
  </si>
  <si>
    <t>hatiqoutolis@gmail.com</t>
  </si>
  <si>
    <t>DESA BILO KEC. OGODEIDE KAB. TOLITOLI</t>
  </si>
  <si>
    <t>galumbangmuara@gmail.com</t>
  </si>
  <si>
    <t>JALAN TRANS SULAWESI DESA TINADING KECAMATAN LAMPASIO</t>
  </si>
  <si>
    <t>JLN SYAIFUL MULUK NO 5  DESA BUNTUNA KEC BAOLAN KAB TOLITOLI</t>
  </si>
  <si>
    <t>sd.kat_theresia@yahoo.co.id</t>
  </si>
  <si>
    <t>JL. TANAH ABANG LRG. RAMBUTAN KEL. TUWELEY</t>
  </si>
  <si>
    <t>1l6ons9uspyo8@gmail.com</t>
  </si>
  <si>
    <t>cherlymeike@gmail.com</t>
  </si>
  <si>
    <t>JL. SEDAP MALAM NO.10 KEL.PANASAKAN KEC. BAOLAN</t>
  </si>
  <si>
    <t>adityasandy27@gmail.com</t>
  </si>
  <si>
    <t>JL.VETERAN</t>
  </si>
  <si>
    <t>margarethavnajoan@gmail.com</t>
  </si>
  <si>
    <t>DUSUN NELAYAN DESA SANDANA KEC. GALANG</t>
  </si>
  <si>
    <t>INengahSujana3012@gmail.com</t>
  </si>
  <si>
    <t>JL TRANS SULAWESI DESA TINADING KECAMATAN LAMPASIO KABUPATEN TOLITOLI</t>
  </si>
  <si>
    <t>DUSUN II DESA MAIBUA KEC. LAMPASIO</t>
  </si>
  <si>
    <t>MAIBUA</t>
  </si>
  <si>
    <t>anggyprisdania92@gmail.com</t>
  </si>
  <si>
    <t>DUSUN SIAPO DESA LELEAN NONO KECAMATAN BAOLAN</t>
  </si>
  <si>
    <t>jasurispd15@gmail.com</t>
  </si>
  <si>
    <t>DESA SALUMBIA KEC.DONDO KAB.TOLITOLI</t>
  </si>
  <si>
    <t>imanitolis99@gmail.com</t>
  </si>
  <si>
    <t>wiraasdiwaluy@gmail.com</t>
  </si>
  <si>
    <t>DESA KAYULOMPA</t>
  </si>
  <si>
    <t>BTN MOIPOS BLOK H NO. 10 KEL. NALU KEC. BAOLAN</t>
  </si>
  <si>
    <t>sugiyonospd54@gmail.com</t>
  </si>
  <si>
    <t>DESA SILONDOU KECAMATAN BASIDONDO KABUPATEN TOLITOLI PROV. SULTENG.</t>
  </si>
  <si>
    <t>roisbiasa@gmail.com</t>
  </si>
  <si>
    <t>rahmatsupriyadicapil@gmail.com</t>
  </si>
  <si>
    <t>sudiono.ifk@gmail.com</t>
  </si>
  <si>
    <t>tarjanrusmanto@gmail.com</t>
  </si>
  <si>
    <t>JL. MELATI NO. 23 PANASAKAN</t>
  </si>
  <si>
    <t>Pustakawan Ahli Muda</t>
  </si>
  <si>
    <t>smp2andre@gmail.com</t>
  </si>
  <si>
    <t>ibumasna.arsyad@gmail.com</t>
  </si>
  <si>
    <t>DESA BANGKIR KEC. DAMAPAL SELATAN</t>
  </si>
  <si>
    <t>199710252022032016</t>
  </si>
  <si>
    <t>HILDA YANTI</t>
  </si>
  <si>
    <t>hildayanti91@gmail.com</t>
  </si>
  <si>
    <t>S-1 EPIDEMIOLOG KESEHATAN</t>
  </si>
  <si>
    <t>sriwulandjoni93@gmail.com</t>
  </si>
  <si>
    <t>JL. DG. MALLAWA NO. 83. DESA BANGKIR KEC. DAMPAL SELATAN</t>
  </si>
  <si>
    <t>hardyprawira56@gmail.com</t>
  </si>
  <si>
    <t>Nutrisionis Terampil</t>
  </si>
  <si>
    <t>katiandagholesmike@gmail.com</t>
  </si>
  <si>
    <t>DESA TELUK JAYA KECAMATAN TOLITOLI UTARA</t>
  </si>
  <si>
    <t>meilaniangreni013@gmail.com</t>
  </si>
  <si>
    <t>JL. MOH. SALEH NO. 72 KM 04 KEL. SIDOARJO</t>
  </si>
  <si>
    <t>pontohheriastina@gmail.com</t>
  </si>
  <si>
    <t>DESA LAULALANG DUSUN AMBOTUBAN</t>
  </si>
  <si>
    <t>DESA LAULALANG DUSUN 4 AMBOTUBAN</t>
  </si>
  <si>
    <t>sarmilahmhyla@gmail.com</t>
  </si>
  <si>
    <t>NO.145 RT. 06 RW. 04 MANUNGGAL, DESA DADAKITAN, KEC.BAOLAN, NUNUKAN</t>
  </si>
  <si>
    <t>idayati222@gmail.com</t>
  </si>
  <si>
    <t>JL. BELIBIS 26 KEL.TUWELY</t>
  </si>
  <si>
    <t>JL GELATIK NO 21</t>
  </si>
  <si>
    <t>DESA BAMBAPULA KEC. DAMPAL UTARA TOLI TOLI</t>
  </si>
  <si>
    <t>hermantoding373@gmail.com</t>
  </si>
  <si>
    <t>JLN. RAJAWALI NO. 26 KELURAHAN TUWELEY</t>
  </si>
  <si>
    <t>junaedy.caliabo@gmail.com</t>
  </si>
  <si>
    <t>agustinapali1971@gmail.com</t>
  </si>
  <si>
    <t>JL. SONA NO. 14 KEL. NALU KEC. BAOLAN</t>
  </si>
  <si>
    <t>fransiscarante33@gmail.com</t>
  </si>
  <si>
    <t>BTN NOPI BLOK L KEL.NALU</t>
  </si>
  <si>
    <t>D-III KEBIDANAN + STR</t>
  </si>
  <si>
    <t>elikarangan71@gmail.com</t>
  </si>
  <si>
    <t>tammayohanis@gmail.com</t>
  </si>
  <si>
    <t>Penyuluh Perikanan Ahli Muda</t>
  </si>
  <si>
    <t>barry.nelly@yahoo.co.id</t>
  </si>
  <si>
    <t>JL. PIPIT NO. 15 KEL. TUWELEY</t>
  </si>
  <si>
    <t>joniparuntung@yahoo.co.id</t>
  </si>
  <si>
    <t>DAIMALAMBANG NO.64, TUWELEY</t>
  </si>
  <si>
    <t>Pengawas Koperasi Ahli Madya</t>
  </si>
  <si>
    <t>sarinova056@gmail.com</t>
  </si>
  <si>
    <t>JL.VETERAN VI  KEL.BARU  KEC. BAOLAN KAB.TOLITOLI</t>
  </si>
  <si>
    <t>JLN. MT. HARYONO LRG. POM</t>
  </si>
  <si>
    <t>a.sewang78@gmail.com</t>
  </si>
  <si>
    <t>triharjono1977@gmail.com</t>
  </si>
  <si>
    <t>rahayusukri452@gmail.com</t>
  </si>
  <si>
    <t>DESA KAYULOMPA KEC. BASIDONDO</t>
  </si>
  <si>
    <t>alvianabato14@gmail.com</t>
  </si>
  <si>
    <t>ASPOL NOPI KEL NALU KEC BAOLAN KAB TOLITOLI PROVINSI SULAWESI TENGAH</t>
  </si>
  <si>
    <t>sunarmiamg@gmail.com</t>
  </si>
  <si>
    <t>BELAKANG BTN NOPI</t>
  </si>
  <si>
    <t>PALEMBANG DUSUN SUHADA DESA BANGKIR KEC. DAMPAL SELATAN</t>
  </si>
  <si>
    <t>moh.firdaus.se@gmail.com</t>
  </si>
  <si>
    <t>DESA SONI KEC. DAMPAL SELATAN</t>
  </si>
  <si>
    <t>pither.tolis@yahoo.co.id</t>
  </si>
  <si>
    <t>JLN. MUJAHIDIN I BLOK A NO.08</t>
  </si>
  <si>
    <t>DESA SESE KEC. DAMPAL UTARA KAB. TOLITOLI PROV. SULAWESI TENGAH</t>
  </si>
  <si>
    <t>kina.card10@gmail.com</t>
  </si>
  <si>
    <t>akokayatu@gmail.com</t>
  </si>
  <si>
    <t>MAMASA KEC. MAMASA KEL. BUNTU BUDA, KABUPATEN MAMASA</t>
  </si>
  <si>
    <t>ashanamdkep@gmail.com</t>
  </si>
  <si>
    <t>DESA GALUMPANG KECAMATAN DAKOPEMEAN</t>
  </si>
  <si>
    <t>filasumardi@gmail.com</t>
  </si>
  <si>
    <t>samriaharif@gmail.com</t>
  </si>
  <si>
    <t>DUSUN III DESA PAGAITAN KEC.OGODEIDE KAB.TOLITOLI, SUL-TENG</t>
  </si>
  <si>
    <t>DESA PALLA KAWE</t>
  </si>
  <si>
    <t>masida2512@gmail.com</t>
  </si>
  <si>
    <t>DESA SONI .</t>
  </si>
  <si>
    <t>LINGKUNGAN TADUANG, KEL LALAMPANUA, KEC PAMBOANG, KAB MAJENE, SULAWESI BARAT.</t>
  </si>
  <si>
    <t>ahmadmuliawan9@gmail.com</t>
  </si>
  <si>
    <t>JL. AHMAD KIRANG NO. 33, KELURAHAN LABUANG UTARA, KECAMATAN BANGGAE TIMUR, KODE POS (91413)</t>
  </si>
  <si>
    <t>ismailmohamin@gmail.com</t>
  </si>
  <si>
    <t>bahariaj8@gmail.com</t>
  </si>
  <si>
    <t>JL. MERPATI DESA TINIGI KEC. GALANG</t>
  </si>
  <si>
    <t>DESA MALANGGA, KECAMATAN GALANG</t>
  </si>
  <si>
    <t>nbaeti214@gmail.com</t>
  </si>
  <si>
    <t>DESA OGOTUA KEC.DAMPAL UTARA</t>
  </si>
  <si>
    <t>SIBOANG, 002/002 DUSUN II, KEL./DESA SIBOANG, KEC.SOJOL, DONGGALA</t>
  </si>
  <si>
    <t>juslanmuin@gmail.com</t>
  </si>
  <si>
    <t>NO.- , RT/RW 000/000 JALAN TADULAKO II (DUA), KEL.PANASAKAN, KEC.BAOLAN, DONGGALA</t>
  </si>
  <si>
    <t>risnawatibur94@gmail.com</t>
  </si>
  <si>
    <t>dafa57794@gmail.com</t>
  </si>
  <si>
    <t>DUSUN I BAHARI DESA SABANG KECAMATAN GALANG</t>
  </si>
  <si>
    <t>DESA OGOTUA KEC. DAMPAL UTARA</t>
  </si>
  <si>
    <t>JL. RAJA ALAM DESA BANGKIR KEC. DAMPAL SELATAN KAB. TOLITOLI</t>
  </si>
  <si>
    <t>PAGAITAN KEC. OGEDEIDE</t>
  </si>
  <si>
    <t>musriadi.mustafakesbang@gmail.com</t>
  </si>
  <si>
    <t>JL. TADULAKO NO.72.A</t>
  </si>
  <si>
    <t>widya18032016@gmail.com</t>
  </si>
  <si>
    <t>JL. SULTAN HASANUDDIN NO. 99</t>
  </si>
  <si>
    <t>mohalbartaurus007@gmail.com</t>
  </si>
  <si>
    <t>DESA LAMPASIO</t>
  </si>
  <si>
    <t>antonlukman070817@gmail.com</t>
  </si>
  <si>
    <t>fithrianifitri9@gmail.com</t>
  </si>
  <si>
    <t>DESA DUNGINGIS KECAMATAN DAKO PEMEAN KABUPATEN TOLITOLI</t>
  </si>
  <si>
    <t>JL DR SAM RATULANGI NO 83</t>
  </si>
  <si>
    <t>meylinchristina31@gmail.com</t>
  </si>
  <si>
    <t>JL.MELATI NO.35 KELURAHAN PANASAKAN KECAMATAN BAOLAN PROPINSI SUILAWESI TENGAH</t>
  </si>
  <si>
    <t>ANALIS OBAT DAN MAKANAN</t>
  </si>
  <si>
    <t>andiafandi747@gmail.com</t>
  </si>
  <si>
    <t>DUSUN TAMPIL DESA TAMPIALA</t>
  </si>
  <si>
    <t>imelda061969@gmail.com</t>
  </si>
  <si>
    <t>ar5614148@gmail.com</t>
  </si>
  <si>
    <t>verybatongsapk@gmail.com</t>
  </si>
  <si>
    <t>KOMPLEKS BTN PEPABRI DI NOPI BLOK L/II</t>
  </si>
  <si>
    <t>Afrianto.April14@gmail.com</t>
  </si>
  <si>
    <t>JL. SYARIF MANSYUR NO. 93</t>
  </si>
  <si>
    <t>hersafana.2201@gmail.com</t>
  </si>
  <si>
    <t>hernitatolis@gmail.com</t>
  </si>
  <si>
    <t>JL. MUJAHIDIN I NO 11</t>
  </si>
  <si>
    <t>suyudiyudi928@gmail.com</t>
  </si>
  <si>
    <t>DESA BAMBAPULA</t>
  </si>
  <si>
    <t>iwayansudiarta273@gmail.com</t>
  </si>
  <si>
    <t>DESA OGOMOLI KEC. GALANG</t>
  </si>
  <si>
    <t>NOPI   KEL. NALU KEC. BAOLAN</t>
  </si>
  <si>
    <t>sriwhynirizal@gmail.com</t>
  </si>
  <si>
    <t>KALANGKANGAN KECAMATAN GALANG</t>
  </si>
  <si>
    <t>hildayantianwar2501@gmail.com</t>
  </si>
  <si>
    <t>dewisilmiaty1985@gmail.com</t>
  </si>
  <si>
    <t>carlina.tandiallo@gmail.com</t>
  </si>
  <si>
    <t>JL. DAIMALAMBANG NO. 64 KELURAHAN TUWELEY</t>
  </si>
  <si>
    <t>itha_lamangkona79@yahoo.com</t>
  </si>
  <si>
    <t>199812012022032018</t>
  </si>
  <si>
    <t>RISKA WINDARI</t>
  </si>
  <si>
    <t>windaririska0@gmail.com</t>
  </si>
  <si>
    <t>BTN GRIYA NALU BLOK B2 NO 6, KEL. NALU, KEC.BAOLAN, KAB. TOLITOLI</t>
  </si>
  <si>
    <t>emauntungjoseflimbu@gmail.com</t>
  </si>
  <si>
    <t>BTN DINOPI BLOK A NO. 05 KEL. NALU KEC. BAOLAN KAB. TOLITOLI</t>
  </si>
  <si>
    <t>adesy1101@gmail.com</t>
  </si>
  <si>
    <t>DESA SALUMBIA KEC. DONDO</t>
  </si>
  <si>
    <t>moh.damir@yahoo.co.id</t>
  </si>
  <si>
    <t>hasnawatisag07@gmail.com</t>
  </si>
  <si>
    <t>OGOAMAS I</t>
  </si>
  <si>
    <t>megamegawati12122@gmail.com</t>
  </si>
  <si>
    <t>jarnawitolis@gmail.com</t>
  </si>
  <si>
    <t>DESA MUARA BESAR KEC. OGODEIDE KAB. TOLITOLI</t>
  </si>
  <si>
    <t>dshertyka@gmail.com</t>
  </si>
  <si>
    <t>JL. DAUD LAPAU IV KEL. TUWELEY KEC. BAOLAN KAB. TOLITOLI</t>
  </si>
  <si>
    <t>yuliolivia.yot2307@gmail.com</t>
  </si>
  <si>
    <t>JL. SULTAN  HASANUDDIN NO. 62 KEL. TUWELEY KEC. BAOLAN</t>
  </si>
  <si>
    <t>fitrianivira83@gmail.com</t>
  </si>
  <si>
    <t>DESA LAKUAN TOLITOLI KECAMATAN TOLITOLI UTARA KABUPATEN TOLITOLI</t>
  </si>
  <si>
    <t>rikarika1489@gmail.com</t>
  </si>
  <si>
    <t>JL. VETERAN LRG. V NO. 57 KEL. BARU KEC. BAOLAN KAB. TOLITOLI</t>
  </si>
  <si>
    <t>BATUILO</t>
  </si>
  <si>
    <t>JL. MAGAMU NO. 91 TOLITOLI</t>
  </si>
  <si>
    <t>DESA SONI KEC. DAMPAL SELATAN KAB. TOLITOLI SULAWESI TENGAH</t>
  </si>
  <si>
    <t>ninyomansuhartini1970@gmail.com</t>
  </si>
  <si>
    <t>DESA TINADING KEC. LAMPASIO</t>
  </si>
  <si>
    <t>DESA SONI KECAMATAN DAMPAL SELATAN</t>
  </si>
  <si>
    <t>nagitabella7@gmail.com</t>
  </si>
  <si>
    <t>JLN.WAHID HASYIM.NO16</t>
  </si>
  <si>
    <t>DESA OGOTUA KECAMATAN DAMPAL UTARA</t>
  </si>
  <si>
    <t>DESA LANTAPAN</t>
  </si>
  <si>
    <t>asniatiintam72@gmail.com</t>
  </si>
  <si>
    <t>hermanerman898@gmail.com</t>
  </si>
  <si>
    <t>KEL. BARU JL. KOMBUNG NO. 12 PERUMSOS TOLITOLI</t>
  </si>
  <si>
    <t>JL. LEMO NO. 57 DESA LANTAPAN</t>
  </si>
  <si>
    <t>JL. SONA NOPI LINGKUNGAN V</t>
  </si>
  <si>
    <t>amywiryo@gmail.com</t>
  </si>
  <si>
    <t>PERUMAHAN BTN MOIPOS BLOK I NO. 06</t>
  </si>
  <si>
    <t>DUSUN III DESA SUMBER AGUNG KEC. MEPANGA KAB. PARIGI MOUTONG</t>
  </si>
  <si>
    <t>dianapooh7978@gmail.com</t>
  </si>
  <si>
    <t>DUSUN III RT 005 DESA BAMBALEMO KECAMATAN PARIGI</t>
  </si>
  <si>
    <t>199805212022032019</t>
  </si>
  <si>
    <t>EVA LISTINA</t>
  </si>
  <si>
    <t>3v4listina@gmail.com</t>
  </si>
  <si>
    <t>DUSUN OLONTIGI RT 000, RW 000, DESA MOUBANG, KEC.MEPANGA, PARIGI MOUTONG</t>
  </si>
  <si>
    <t>nurmiati.611979@gmail.com</t>
  </si>
  <si>
    <t>BTN BLOK L. NO. 16 LINGKUNGAN IV KEL. NALU KEC. BAOLAN</t>
  </si>
  <si>
    <t>DESA TINABOGAN KECAMATAN DONDO KABUPATEN TOLITOLI</t>
  </si>
  <si>
    <t>198104292014062002</t>
  </si>
  <si>
    <t>NURCAHYANI</t>
  </si>
  <si>
    <t>198307122008011006</t>
  </si>
  <si>
    <t>MULYONO U. TOAPE</t>
  </si>
  <si>
    <t>wentira234@gmail.com</t>
  </si>
  <si>
    <t>JL. TG DAKO LRG.ELITE NO. 45 PALU</t>
  </si>
  <si>
    <t>RIRIN YULIANDARI</t>
  </si>
  <si>
    <t>ririnyuliandari92@gmail.com</t>
  </si>
  <si>
    <t>DUSUN 1 DESA TAOPA KECAMATAN TAOPA</t>
  </si>
  <si>
    <t>erni0590@gmail.com</t>
  </si>
  <si>
    <t>DESA AMBESIA SELATAN KECAMATAN TOMINI</t>
  </si>
  <si>
    <t>Asisten Apoteker Terampil</t>
  </si>
  <si>
    <t>199610102022032026</t>
  </si>
  <si>
    <t>WANDA</t>
  </si>
  <si>
    <t>Onedhaqyu@gmail.com</t>
  </si>
  <si>
    <t>DUSUN MUKTISARI, DESA KOTARAYA, KEC.MEPANGA, PARIGI MOUTONG</t>
  </si>
  <si>
    <t>irawanusman82@gmail.com</t>
  </si>
  <si>
    <t>Niluhmartini0304@gmail.com</t>
  </si>
  <si>
    <t>DESA TINADING, KECAMATAN LAMPASIO, KABUPATEN TOLITOLI, PROVINSI SULAWESI TENGAH</t>
  </si>
  <si>
    <t>asfiantif@gmail.com</t>
  </si>
  <si>
    <t>fatmawatimauntie23@gmail.com</t>
  </si>
  <si>
    <t>RT 000/RW 000 TRANS SULAWESI, KEL./DESA SIDUAN, KEC.PAGUAT, GORONTALO</t>
  </si>
  <si>
    <t>hadidjapahabu@gmail.com</t>
  </si>
  <si>
    <t>BTN MOIPOS BLOK H.10 KEL. NALU KEC. BAOLAN</t>
  </si>
  <si>
    <t>rais.inaku@yahoo.co.id</t>
  </si>
  <si>
    <t>DESA PULIAS</t>
  </si>
  <si>
    <t>lukman.pemdatolitoli2019@gmail.com</t>
  </si>
  <si>
    <t>JALAN KASUARI NO.7 KELURAHAN TUWELEY KECAMATAN BAOLAN KABUPATEN TOLITOLI</t>
  </si>
  <si>
    <t>Pranata Hubungan Masyarakat Ahli Muda</t>
  </si>
  <si>
    <t>wisnobagus1966oke@yahoo.co.id</t>
  </si>
  <si>
    <t>JALAN TRANS SULAWESI DESA MALOMBA</t>
  </si>
  <si>
    <t>sylvianapondaag14@guru.sd.belajar.id</t>
  </si>
  <si>
    <t>sulemanlahabu01@gmail.com</t>
  </si>
  <si>
    <t>DESA LAULALANG KEC. TOLI-TOLI UTARA</t>
  </si>
  <si>
    <t>DESA OGOTUA KEC. DAMPAL UTARA. KAB. TOLITOLI</t>
  </si>
  <si>
    <t>elismakmur75@gmail.com</t>
  </si>
  <si>
    <t>BTN NOPI BLOK F.6</t>
  </si>
  <si>
    <t>fitriayyub@gmail.com</t>
  </si>
  <si>
    <t>JL.ABDUL MUIS KELURAHAN BARU KECAMATAN BAOLAN</t>
  </si>
  <si>
    <t>DESA LAMPASIO KECAMATAN LAMPASIO</t>
  </si>
  <si>
    <t>nurdinpatuti30@gmail.com</t>
  </si>
  <si>
    <t>DESA KALANGKANGAN</t>
  </si>
  <si>
    <t>madjidyusuf65puluko@gmail.com</t>
  </si>
  <si>
    <t>DESA  DUNGINGIS KEC. DAKOPEMEAN</t>
  </si>
  <si>
    <t>ssitirohettibrginting@gmail.com</t>
  </si>
  <si>
    <t>JL. PLN LINGKUNGAN III KEL. NALU KEC. BAOLAN KAB. TOLITOLI</t>
  </si>
  <si>
    <t>JLN. RAJAWALI NO. 7B</t>
  </si>
  <si>
    <t>fira_h_d@yahoo.com</t>
  </si>
  <si>
    <t>BTN NOPI BLOK L NO. 14 KEL. NALU KEC. BAOLAN</t>
  </si>
  <si>
    <t>ponimankepsek@gmail.com</t>
  </si>
  <si>
    <t>suhartono28051972@gmail.com</t>
  </si>
  <si>
    <t>DUSUN SUMBER REJO DESA TINADING KECAMATAN LAMPASIO</t>
  </si>
  <si>
    <t>arun.haryantopupns@gmail.com</t>
  </si>
  <si>
    <t>JL.KH.AHMAD DAHLAN NO.6 KEL. BARU</t>
  </si>
  <si>
    <t>sujonojono843@gmail.com</t>
  </si>
  <si>
    <t>JLN.MERPATI LRG.STIP, KEL TUWELEY, KEC BAOLAN</t>
  </si>
  <si>
    <t>darwono76@yahoo.com</t>
  </si>
  <si>
    <t>SYARIF MANSYUR NO. 78, PANASAKAN</t>
  </si>
  <si>
    <t>leni23031984@gmail.com</t>
  </si>
  <si>
    <t>DUSUN WONODADI, DESA KAYULOMPA, KEC.BASIDONDO</t>
  </si>
  <si>
    <t>ipulsyaiful403@yahoo.com</t>
  </si>
  <si>
    <t>roswatirubyana66@gmail.com</t>
  </si>
  <si>
    <t>KOMP PU SEKSI JL VETERAN 50/2</t>
  </si>
  <si>
    <t>DESA GINUNGGUNG</t>
  </si>
  <si>
    <t>sabarita0210@gmail.com</t>
  </si>
  <si>
    <t>DESA TOMPOH</t>
  </si>
  <si>
    <t>mustarilakatan4@yahoo.co.id</t>
  </si>
  <si>
    <t>mansyurnasruddin604@gmail.com</t>
  </si>
  <si>
    <t>JL.WA`ANI NO.50 KEL.BARU</t>
  </si>
  <si>
    <t>fauziahhindi@gmail.com</t>
  </si>
  <si>
    <t>DESA TAMPIALA KECAMATAN DAMPAL SELATAN KABUPATEN TOLITOLI</t>
  </si>
  <si>
    <t>DESA SONI KEC DAMPAL SELATAN</t>
  </si>
  <si>
    <t>JL. DAUD LAPAU LORONG 2 KEL. TUWELEY KEC. BAOLAN KAB. TOLITOLI</t>
  </si>
  <si>
    <t>sitinurnabila119@gmail.com</t>
  </si>
  <si>
    <t>JL. LANONI NO. 1 KELURAHAN BARU</t>
  </si>
  <si>
    <t>DESA KOMBO  KEC. DAMPAL  SELATAN</t>
  </si>
  <si>
    <t>eriani560@yahoo.co.id</t>
  </si>
  <si>
    <t>JLN. ISMAIL BANTILAN NO. 73 TOLITOLI</t>
  </si>
  <si>
    <t>darmaji830@yahoo.com</t>
  </si>
  <si>
    <t>taph.sigit@gmail.com</t>
  </si>
  <si>
    <t>DS. GUNUNGANYAR RT 05/RW 01 KECAMATAN SOKO</t>
  </si>
  <si>
    <t>supriyanto0178@gmail.com</t>
  </si>
  <si>
    <t>JL. SONA LORONG STADION 1 NO. 03 DINOPI KEL. NALU KEC. BAOLAN KAB. TOLITOLI</t>
  </si>
  <si>
    <t>sadarriyanto67@gmail.com</t>
  </si>
  <si>
    <t>kasurantayot@gmail.com</t>
  </si>
  <si>
    <t>JL TADULAKO NO 55 DESA LEMPE KECAMATAN DAMPAL SELATAN KABUPATEN TOLITOLI</t>
  </si>
  <si>
    <t>wartinem04@gmail.com</t>
  </si>
  <si>
    <t>JL. STADION I NO. 03 KEL. NALU KEC. BAOLAN KAB. TOLITOLI</t>
  </si>
  <si>
    <t>JL. HI. LATO NO. 130 KALANGKANGAN KEC. GALANG KAB. TOLITOLI</t>
  </si>
  <si>
    <t>ayufikri567@gmail.com</t>
  </si>
  <si>
    <t>JL. MERPATI 1 NO.8 KEL.TUWELEY KEC.BAOLAN</t>
  </si>
  <si>
    <t>faelatendiana123@gmail.com</t>
  </si>
  <si>
    <t>JL. BANDAR UDARA NO.1 LALOS DESA GINUNGGUNG KECAMATAN GALANG</t>
  </si>
  <si>
    <t>luciawahyuwijayati.tolitoli@gmail.com</t>
  </si>
  <si>
    <t>JLN. SUDIRMAN NO.94 KEL. PANASAKAN KEC. BAOLAN KAB. TOLITOLI</t>
  </si>
  <si>
    <t>nyadiyaitun@gmail.com</t>
  </si>
  <si>
    <t>JL. DAPALAK NO. 12 NOPI KEL. NALU</t>
  </si>
  <si>
    <t>Penyuluh Pertanian Terampil</t>
  </si>
  <si>
    <t>rikafiaindiani@gmail.com</t>
  </si>
  <si>
    <t>rutac_bs@yahoo.co.id</t>
  </si>
  <si>
    <t>hastutiparukka70@gmail.com</t>
  </si>
  <si>
    <t>DUSUN TOGASO/DESA KALANGKANGAN</t>
  </si>
  <si>
    <t>zulfikar151koe@gmail.com</t>
  </si>
  <si>
    <t>199311142022031008</t>
  </si>
  <si>
    <t>MUH FURQAN</t>
  </si>
  <si>
    <t>muhfurqan14@rocketmail.com</t>
  </si>
  <si>
    <t>JL. PULAU SULAWESI, KEL. SIMPONG, KEC.LUWUK SELATAN, KAB. BANGGAI</t>
  </si>
  <si>
    <t>sulfinayasin628@gmail.com</t>
  </si>
  <si>
    <t>JL.GAJAH MADA NO.4</t>
  </si>
  <si>
    <t>nafrion1969@gmail.com</t>
  </si>
  <si>
    <t>mulfimoel78@gmail.com</t>
  </si>
  <si>
    <t>DESA SIBEA KEC. LAMPASIO</t>
  </si>
  <si>
    <t xml:space="preserve"> A. Md. Kep.</t>
  </si>
  <si>
    <t>DESA TINADING KEC LAMPASIO</t>
  </si>
  <si>
    <t>budirnasir@gmail.com</t>
  </si>
  <si>
    <t>JL. LADAPI NO. 48 KELURAHAN TUWELEY KECAMATAN BAOLAN KABUPATEN TOLITOLI</t>
  </si>
  <si>
    <t>wahidah.zaga03@gmail.com</t>
  </si>
  <si>
    <t>DESA GALUMPANG</t>
  </si>
  <si>
    <t>ikbalbp4k@gmail.com</t>
  </si>
  <si>
    <t>ratna.nento@yahoo.com</t>
  </si>
  <si>
    <t>DESA LAIS KECAMATAN DONDO</t>
  </si>
  <si>
    <t>rusdinsiojamrusdin@yahoo.co.id</t>
  </si>
  <si>
    <t>ernawatilambasa06@gmail.com</t>
  </si>
  <si>
    <t>JL. W. MONGINSIDI NO. 94 KEL. NALU</t>
  </si>
  <si>
    <t>DESA MALOMBA TRANS SULAWESI, DESA MALOMBA, KEC.DONDO, POSO</t>
  </si>
  <si>
    <t>silviabowo03@gmail.com</t>
  </si>
  <si>
    <t>JL.TRANS SULAWESI DESA LALOS KEC.GALANG</t>
  </si>
  <si>
    <t>saharudin.saha.spd@gmail.com</t>
  </si>
  <si>
    <t>JALAN  MAWAR NO.14 KELURAHAN PANASAKAN</t>
  </si>
  <si>
    <t>echibaruadi84@gmail.com</t>
  </si>
  <si>
    <t>DESA ANGGASAN KECAMATAN DONDO KABUPATEN TOLITOLI</t>
  </si>
  <si>
    <t>DESA TINABOGAN, KECAMATAN DONDO, KABUPATEN TOLITOLI</t>
  </si>
  <si>
    <t>DESA SALUMPAGA KEC. TOLITOLI UTARA</t>
  </si>
  <si>
    <t>suwardayaniendang@gmail.com</t>
  </si>
  <si>
    <t>DUSUN II DESA TAMPIALA KEC.DAMPAL SELATAN KAB.TOLITOLI</t>
  </si>
  <si>
    <t>JL. HI. MAHMUDA NO.3 KEL. BARU KEC. BAOLAN KAB. TOLITOLI</t>
  </si>
  <si>
    <t>Analis Keuangan Pusat dan Daerah Ahli Muda</t>
  </si>
  <si>
    <t>jeanerizal77@gmail.com</t>
  </si>
  <si>
    <t>DESA TAMPIALA KEC. DAMPAL SELATAN</t>
  </si>
  <si>
    <t>pancareltatadehari32@admin.sd.belajar.id</t>
  </si>
  <si>
    <t>DESA SILONDOU KEC BASIDONDO KAB TOLITOLI</t>
  </si>
  <si>
    <t>sr1stlove@gmail.com</t>
  </si>
  <si>
    <t>RT 05 / RW 02 JLN. TRANS SULAWESI, DESA LALOS, KEC.GALANG, POSO</t>
  </si>
  <si>
    <t>muniradila72@gmail.com</t>
  </si>
  <si>
    <t>199806192021081001</t>
  </si>
  <si>
    <t>MUH. FAIZAL S. LAREWO</t>
  </si>
  <si>
    <t>S.Tr.IP</t>
  </si>
  <si>
    <t>faizalmuhammad.1906@gmail.com</t>
  </si>
  <si>
    <t>JL. P. BATAM</t>
  </si>
  <si>
    <t>ANALIS PENGEMBANGAN SDM APARATUR</t>
  </si>
  <si>
    <t>style_2323@yahoo.com</t>
  </si>
  <si>
    <t>melkymandake80@gmail.com</t>
  </si>
  <si>
    <t>JL. SUTOYO NO. 2 KEL. PANASAKAN</t>
  </si>
  <si>
    <t>Penilik Ahli Madya</t>
  </si>
  <si>
    <t>PERUMAHAN  GURU  SDN 2  TAMBUUN  KEC. BAOLAN</t>
  </si>
  <si>
    <t>DESA SILONDOU</t>
  </si>
  <si>
    <t>debbyagusta@gmail.com</t>
  </si>
  <si>
    <t>delvinsubroto45@gmail.com</t>
  </si>
  <si>
    <t>RT 003/ RW 003 JL. GARUDA LRG. AIR FAST NO. 30 B, KEL.BIROBULI UTARA, KEC.PALU SELATAN, POSO</t>
  </si>
  <si>
    <t>erniriskirini@gmail.com</t>
  </si>
  <si>
    <t>unhylovasket@yahoo.co.id</t>
  </si>
  <si>
    <t>irfanlamarati4@gmail.com</t>
  </si>
  <si>
    <t>OGOTUA KEC. DAMPAL UTARA</t>
  </si>
  <si>
    <t>KEL TUWELEY KEC BAOLAN</t>
  </si>
  <si>
    <t>JL. ISMAIL BANTILAN NO. 13</t>
  </si>
  <si>
    <t>DESA LINGADAN KEC. DAKO PEMEAN</t>
  </si>
  <si>
    <t>syamsiartolis92@gmail.com</t>
  </si>
  <si>
    <t>S-1 PENDIDIKAN TEKNOLOGI PENDIDIKAN</t>
  </si>
  <si>
    <t>harmokohumaspro@gmail.com</t>
  </si>
  <si>
    <t>saridewibulan@gmail.com</t>
  </si>
  <si>
    <t>hameliyah95@gmail.com</t>
  </si>
  <si>
    <t>JL.PEMOTONG HEWAN DI.NOPI</t>
  </si>
  <si>
    <t>herlinausman1982@gmail.com</t>
  </si>
  <si>
    <t>sribuntok1992@gmail.com</t>
  </si>
  <si>
    <t>NOMOR 6, RT 5 / RW 1 ANOA, LORONG II, KEL.TUWELEY, KEC.BAOLAN, TOLITOLI</t>
  </si>
  <si>
    <t>muhammadiqra3292@gmail.com</t>
  </si>
  <si>
    <t>RT 000 RW 000 POROS TOLITOLI, KEL.BINONTOAN, KEC.TOLI-TOLI UTARA, TOLITOLI</t>
  </si>
  <si>
    <t>Nnaierha@yahoo.com</t>
  </si>
  <si>
    <t>RT 001 RW 002 JL TADULAKO NO 28, KEL.TAMBUN, KEC.BAOLAN, TOLITOLI</t>
  </si>
  <si>
    <t>minawahyu16@gmail.com</t>
  </si>
  <si>
    <t>DUSUN BERINGIN BRAWIJAYA, DESA SIBEA, KEC.LAMPASIO, TOLITOLI</t>
  </si>
  <si>
    <t>DUSUN II SAMBUJAN KECAMATAN OGODEIDE</t>
  </si>
  <si>
    <t>DUSUN LANANG DESA LAMPASIO KEC. LAMPASIO KAB. TOLITOLI</t>
  </si>
  <si>
    <t>masitapgsd259@gmail.com</t>
  </si>
  <si>
    <t>sarina301083@gmail.com</t>
  </si>
  <si>
    <t>darliajo23@gmail.com</t>
  </si>
  <si>
    <t>DESA KAMALU</t>
  </si>
  <si>
    <t>kasmina.mina@yahoo.co.id</t>
  </si>
  <si>
    <t>JL. MAGAMU NO.09 KELURAHAN BARU KECAMATAN BAOLAN</t>
  </si>
  <si>
    <t>DUSUN KAMPUNG BARU DESA OGOWELE BUGA KECAMATAN DONDO</t>
  </si>
  <si>
    <t>hafifahharuno@gmail.com</t>
  </si>
  <si>
    <t>JALAN PIPIT NO. 23 KEL. TUWELEY KEC. BAOLAN</t>
  </si>
  <si>
    <t>herieyiuwi1990@yahoo.com</t>
  </si>
  <si>
    <t>DUSUN BONTO BUAYA DESA BAJUGAN KECAMATAN GALANG KABUPATEN TOLITOLI PROVINSI SULAWESI TENGAH</t>
  </si>
  <si>
    <t>rusni1kamalu@gmail.com</t>
  </si>
  <si>
    <t>KAMALU,KECAMATAN OGODEIDE</t>
  </si>
  <si>
    <t>ghiangghi28@gmail.com</t>
  </si>
  <si>
    <t>JL.SONA KOMPLEK SMP NEGERI 5 KELURAHAN NALU KECAMATAN BAOLAN</t>
  </si>
  <si>
    <t>ilmayantiilmayanti@gmail.com</t>
  </si>
  <si>
    <t>JL. SONA, KELURAHAN NALU, KECAMATAN BAOLAN</t>
  </si>
  <si>
    <t>nurfahraini92@gmail.com</t>
  </si>
  <si>
    <t>DESA GALUMPANG, KECAMATAN DAKO PEMEAN</t>
  </si>
  <si>
    <t>animamaakel@gmail.com</t>
  </si>
  <si>
    <t>JL. TRANS SULAWESI DESA OGOGASANG KEC. DONDO</t>
  </si>
  <si>
    <t>DUSUN TAUPA DESA BUNTUNA KECAMATAN BAOLAN</t>
  </si>
  <si>
    <t>JL. BRAWIJAYA DS. GARUDA 01 DESA SIBEA KECAMATAN LAMPASIO</t>
  </si>
  <si>
    <t>estevaniawumbas910222@gmail.com</t>
  </si>
  <si>
    <t>asmiramira547@gmail.com</t>
  </si>
  <si>
    <t>DUSUN ABALING, RT.001/RW.001, DESA PULIAS, KECAMATAN OGODEIDE</t>
  </si>
  <si>
    <t>teguh18w@gmail.com</t>
  </si>
  <si>
    <t>ekoagungk@gmail.com</t>
  </si>
  <si>
    <t>JALAN GAJAH MADA NO. 47 KELURAHAN BARU KECAMATAN BAOLAN</t>
  </si>
  <si>
    <t>JL.MAWAR NO.26,KELURAHAN PANASAKAN,KECAMATAN BAOLAN,KABUPATEN TOLITOLI</t>
  </si>
  <si>
    <t>hendralatrey84@gmail.com</t>
  </si>
  <si>
    <t>rosnaaras@gmail.com</t>
  </si>
  <si>
    <t>rinibantilan@yahoo.co.id</t>
  </si>
  <si>
    <t>JL.WOLTER MONGINSIDI NO.106 KELURAHAN NALU KEC.BAOLAN KAB. TOLITOLI</t>
  </si>
  <si>
    <t>iswahyudhi1979@gmail.com</t>
  </si>
  <si>
    <t>JL. MAGAMU NO. 59 KEL. BARU</t>
  </si>
  <si>
    <t>199010242022032004</t>
  </si>
  <si>
    <t>masriani901024@gmail.com</t>
  </si>
  <si>
    <t>NO.33 LANONI, BARU, KEC.BAOLAN, TOLITOLI</t>
  </si>
  <si>
    <t>mohamadidrisbaruadi@gmail.com</t>
  </si>
  <si>
    <t>RT 01 RW 00 HADI SAMAN, DESA ANGGASAN, KEC.DONDO, TOLITOLI</t>
  </si>
  <si>
    <t>Amhagokil94@gmail.com</t>
  </si>
  <si>
    <t>000/000 DUSUN TUMPAPAK, DESA KAMALU, KEC.OGODEIDE, TOLITOLI</t>
  </si>
  <si>
    <t>Helmina.09september@gmail.com</t>
  </si>
  <si>
    <t>RT 000 RW 000 LARINO, KEL./DESA BAHORURU, KEC.BUNGKU TENGAH, TOLITOLI</t>
  </si>
  <si>
    <t>BTN DINOPI BLOK N NO 15, KEL. BARU, KEC BAOLAN</t>
  </si>
  <si>
    <t>kiprinporotuo@gmail.com</t>
  </si>
  <si>
    <t>BTN GRIYA MOIPOS BLOK D NO 37</t>
  </si>
  <si>
    <t>alfatihsyamsudin@gmail.com</t>
  </si>
  <si>
    <t>-/- DUSUN BOLOKUS, KEL.LANTAPAN, KEC.GALANG, TOLITOLI</t>
  </si>
  <si>
    <t>luluytnabilah@gmail.com</t>
  </si>
  <si>
    <t>RT 003, RW OO2 DUSUN SADILO, DESA BANGKIR, KEC.DAMPAL SELATAN, TOLITOLI</t>
  </si>
  <si>
    <t>hidayattrrahmat@gmail.com</t>
  </si>
  <si>
    <t>setiani@sman1tolitoli.sch.id</t>
  </si>
  <si>
    <t>JL. SONA, RT/RW : 008/000, KEL.NALU, KEC.BAOLAN, TOLITOLI</t>
  </si>
  <si>
    <t>endahoktavia30@gmail.com</t>
  </si>
  <si>
    <t>dhayahidayahni@gmail.com</t>
  </si>
  <si>
    <t>snurhidayati97@gmail.com</t>
  </si>
  <si>
    <t>RT 000 RW 000 TRANS SULAWESI, DESA  OGOGILI, KEC.DONDO, TOLITOLI</t>
  </si>
  <si>
    <t>dzulfajrirustam@gmail.com</t>
  </si>
  <si>
    <t>NO. 229 RT. 03 DUSUN TUBELE JLN. HI. MOH. SALEH, DESA KALANGKANGAN, KEC.GALANG, TOLITOLI</t>
  </si>
  <si>
    <t>yulianasuheri84@gmail.com</t>
  </si>
  <si>
    <t>RT 000 RW 000 JL. MOH. SAID, KEL.BARU, KEC.BAOLAN, TOLITOLI</t>
  </si>
  <si>
    <t>syahrirmath69@gmail.com</t>
  </si>
  <si>
    <t>RT 001 RW 001 TRANS SULAMESI, DESA KOMBO, KEC.DAMPAL SELATAN, TOLITOLI</t>
  </si>
  <si>
    <t>abdulkhair08994@gmail.com</t>
  </si>
  <si>
    <t>RT 000 RW 000 JL. RAYA BATUDAA, KEL./DESA BUA, KEC.BATUDAA, TOLITOLI</t>
  </si>
  <si>
    <t>satrianaub37@gmail.com</t>
  </si>
  <si>
    <t>JL.  TADULAKO III NO. 14, KELURAHAN PANASAKAN, KECAMATAN BAOLAN</t>
  </si>
  <si>
    <t>nurhikmah3425@gmail.com</t>
  </si>
  <si>
    <t>DESA LEMPE, KEC. DAMPAL SELATAN</t>
  </si>
  <si>
    <t>fuji.chimouet@gmail.com</t>
  </si>
  <si>
    <t>JL. SYAIFUL MULUK DESA BUNTUNA KELURAHAN TAMBUN KECAMATAN BAOLAN</t>
  </si>
  <si>
    <t>ammy.jhoen@gmail.com</t>
  </si>
  <si>
    <t>DUSUN TARING, DESA KAYULOMPA, KECAMATAN BASIDONDO</t>
  </si>
  <si>
    <t>akbarmath07@gmail.com</t>
  </si>
  <si>
    <t>JL. DG. MASESSE NO. 41 DUSUN OGOTOBA DESA LAKATAN KECAMATAN GALANG</t>
  </si>
  <si>
    <t>efrianafanny@gmail.com</t>
  </si>
  <si>
    <t>wardicarlo@gmail.com</t>
  </si>
  <si>
    <t>NO.83, RT 000, RW 000 DG. MALLAWA, KEL.BANGKIR, KEC.DAMPAL SELATAN, TOLITOLI</t>
  </si>
  <si>
    <t>pandeindra22@gmail.com</t>
  </si>
  <si>
    <t>DUSUN SUMBER REJEKI, DESA LABONU, KEC. BASIDONDO</t>
  </si>
  <si>
    <t>julianainengah@gmail.com</t>
  </si>
  <si>
    <t>DUSUN I, DESA LABONU, KECAMATAN BASIDONDO</t>
  </si>
  <si>
    <t>dewisatriani3@gmail.com</t>
  </si>
  <si>
    <t>DESA OGOMOLI KECAMATAN GALANG</t>
  </si>
  <si>
    <t>Jhoenatanjhoe327@gmail.con</t>
  </si>
  <si>
    <t>JUSWANTO</t>
  </si>
  <si>
    <t>juswanto.arwinpdp@gmail.com</t>
  </si>
  <si>
    <t>DESA SALUMBIA KECAMATAN DONDO KAB. TOLITOLI</t>
  </si>
  <si>
    <t>satuakun2016@gmail.com</t>
  </si>
  <si>
    <t>DUSUN GARUDA, NO. 38, DESA SIBEA, KECAMTAN LAMPASIO</t>
  </si>
  <si>
    <t>smpnham@gmail.com</t>
  </si>
  <si>
    <t>DESA OGOWELE BUGA KEC. DONDO KAB. TOLITOLI</t>
  </si>
  <si>
    <t>rahmadnurdiansyah21@gmail.com</t>
  </si>
  <si>
    <t>mohsubiharto142@gmail.com</t>
  </si>
  <si>
    <t>JL. R.A KARTINI, KEL. PAKASAKAN, KEC. BAOLAN</t>
  </si>
  <si>
    <t>rosweni3845@gmail.com</t>
  </si>
  <si>
    <t>JL. DELIMA  KEL. TUWELEY KEC. BAOLAN</t>
  </si>
  <si>
    <t>nuraida1728@gmail.com</t>
  </si>
  <si>
    <t>JL. BANDENG NO.96 KEL. SIDOARJO KEC. BAOLAN</t>
  </si>
  <si>
    <t>Wahdawahyudin994@gmail.com</t>
  </si>
  <si>
    <t>-/- KH. FAKIH USMAN NO.05, KEL.BARU, KEC.BAOLAN, TOLITOLI</t>
  </si>
  <si>
    <t>muse.leebbm@gmail.com</t>
  </si>
  <si>
    <t>JL. TADULAKO II NO.45 KELURAHAN PANASAKAN KECAMATAN BAOLAN KABUPATEN TOLITOLI</t>
  </si>
  <si>
    <t>DESA BINONTOAN KECAMATAN TOLITOLI UTARA</t>
  </si>
  <si>
    <t>akbarabar1989@gmail.com</t>
  </si>
  <si>
    <t>DESA BILO KECAMATAN OGODEIDE</t>
  </si>
  <si>
    <t>rahmasarita.husen@gmail.com</t>
  </si>
  <si>
    <t>DESA LALOS, RT/RW: 002/002, KECAMATAN GALANG</t>
  </si>
  <si>
    <t>rahmangeo88@gmail.com</t>
  </si>
  <si>
    <t>DESA DONGKO KECAMATAN DAMPAL SELATAN</t>
  </si>
  <si>
    <t>Ahmadnurdinmuhammad@gmail.com</t>
  </si>
  <si>
    <t>DUSUN TALAGA DESA MIMBALA KECAMATAN DAMPAL SELATAN</t>
  </si>
  <si>
    <t>Julianaumur@gmail.com</t>
  </si>
  <si>
    <t>DUSUN II RT 004 RW 002 JALAN PENDIDIKAN, KEL./DESA LIPUBOGU, KEC.GADUNG, TOLITOLI</t>
  </si>
  <si>
    <t>rifkafriani.ra@gmail.com</t>
  </si>
  <si>
    <t>RT 003/ RW 001 JL. DAUD LAPAU, KEL.TUWELEY, KEC.BAOLAN, TOLITOLI</t>
  </si>
  <si>
    <t>septiaika108@gmail.com</t>
  </si>
  <si>
    <t>DUSUN I DESA PALLAKAWE KECAMATAN DAMPAL SELATAN</t>
  </si>
  <si>
    <t>Langgengherilukito@gmail.com</t>
  </si>
  <si>
    <t>DESA SILONDOU, KECAMATAN BASIDONDO</t>
  </si>
  <si>
    <t>Stefany_laman@yahoo.co.id</t>
  </si>
  <si>
    <t>000/000 SONA, KEL.NALU, KEC.BAOLAN, TOLITOLI</t>
  </si>
  <si>
    <t>sitisoffah29@gmail.com</t>
  </si>
  <si>
    <t>000/000 ELANG 1, KEL.TUWELEY, KEC.BAOLAN, TOLITOLI</t>
  </si>
  <si>
    <t>DUSUN III TOPINGAN TRANS SULAWESI, DESA  OGOGILI, KEC.DONDO, TOLITOLI</t>
  </si>
  <si>
    <t>sahrulilyas8@gmail.com</t>
  </si>
  <si>
    <t>Titik.nia.dwi.susanti@gmail.com</t>
  </si>
  <si>
    <t>DUSUN BATUAN DESA OGOMATANAG KEC. LAMPASIO KAB. TOLITOLI</t>
  </si>
  <si>
    <t>sofyan.mei1989@gmail.com</t>
  </si>
  <si>
    <t>JALAN H.L WAANI, NO.16, KELURAHAN BARU, KECAMATAN BAOLAN</t>
  </si>
  <si>
    <t>sartika.ed2010@gmail.com</t>
  </si>
  <si>
    <t>RT 001 RW 001 TRANS SULAWESI, DESA DONGKO, KEC.DAMPAL SELATAN, TOLITOLI</t>
  </si>
  <si>
    <t>saifulmaqmur@gmail.com</t>
  </si>
  <si>
    <t>NO. 88 RT 003 / RW 002 YOS SUDARSO, KEL.SIDOARJO, KEC.BAOLAN, TOLITOLI</t>
  </si>
  <si>
    <t>arestiyulianingsih9195@gmail.com</t>
  </si>
  <si>
    <t>BTN GRIYA MOIPOS BLOK D NO 37 JL. PERJUANGAN, KEL.NALU, KEC.BAOLAN, TOLITOLI</t>
  </si>
  <si>
    <t>hardianti.sudirman@gmail.com</t>
  </si>
  <si>
    <t>anisafadila.silvia19@gmail.com</t>
  </si>
  <si>
    <t>NO. 45, RT 000/RW 000 JL. LANONI, KEL.BARU, KEC.BAOLAN, TOLITOLI</t>
  </si>
  <si>
    <t>herni.dhzz99@gmail.com</t>
  </si>
  <si>
    <t>DUSUN PILADO NO. 57 JL. TADULAKO, KEL.TAMBUN, KEC.BAOLAN, TOLITOLI</t>
  </si>
  <si>
    <t>DUSUN RAHARJO RT. 001 RW. 008 DESA SIBEA KEC. LAMPASIO KAB. TOLITOLI</t>
  </si>
  <si>
    <t>firahmusyafirah@gmail.com</t>
  </si>
  <si>
    <t>Sarisabalana@yahoo.co.id</t>
  </si>
  <si>
    <t>dhiinaasarif93@gmail.com</t>
  </si>
  <si>
    <t>JL. ABD MUIS KELURAHAN BARU KECAMATAN BAOLAN</t>
  </si>
  <si>
    <t>fatmawati311993@gmail.com</t>
  </si>
  <si>
    <t>DESA AUNG KECAMATAN GALANG</t>
  </si>
  <si>
    <t>muhrivaldilolong@gmail.com</t>
  </si>
  <si>
    <t>JL. ELANG 1 NO. 21 KELURAHAN TUWELEY KECAMATAN BAOLAN</t>
  </si>
  <si>
    <t>mahfudzzaid@gmail.com</t>
  </si>
  <si>
    <t>DUSUN SENTOSA, DESA TINABOGAN, KECAMATAN DONDO</t>
  </si>
  <si>
    <t>dewimraufabdulrahman@gmail.com</t>
  </si>
  <si>
    <t>masra.sugandha@gmail.com</t>
  </si>
  <si>
    <t>DUSUN III SIGINTI, DESA MALALA, KECAMATAN DONDO</t>
  </si>
  <si>
    <t>nursia.abd.main@gmail.com</t>
  </si>
  <si>
    <t>nurulabzah85@gmail.com</t>
  </si>
  <si>
    <t>DESA. BUNTUNA, KEC BAOLAN, KAB. TOLITOLI</t>
  </si>
  <si>
    <t>DESA TINIGI KEC. GALANG KAB. TOLITOLI</t>
  </si>
  <si>
    <t>nurhaedaeda86@gmail.com</t>
  </si>
  <si>
    <t>JL.KARYA BAKTI KEL. BARU KEC. BAOLAN KAB. TOLITOLI</t>
  </si>
  <si>
    <t>shalijah304@gmail.com</t>
  </si>
  <si>
    <t>DUSUN GONGGOL, DESA TINABOGAN, KECAMATAN DONDO</t>
  </si>
  <si>
    <t>DUSUN DURIAN DESA OGOGASANG KEC. DONDO</t>
  </si>
  <si>
    <t>rusniatitolis@gmail.com</t>
  </si>
  <si>
    <t>DESA LANTAPAN KECAMATAN GALANG KABUPATEN TOLITOLI</t>
  </si>
  <si>
    <t>aryani.mahmudkasim@gmail.com</t>
  </si>
  <si>
    <t>DUSUN TANJUNG II DESA SONI KECAMATAN DAMPAL SELATAN</t>
  </si>
  <si>
    <t>BTN NOPI BLOK F NO 13 RT 002 NOPI, KEL.NALU, KEC.BAOLAN, TOLITOLI</t>
  </si>
  <si>
    <t>hikmanurul639@gmail.com</t>
  </si>
  <si>
    <t>014/007 -, KEL.TAMBUN, KEC.BAOLAN, TOLITOLI</t>
  </si>
  <si>
    <t>Megafahr58@gmail.com</t>
  </si>
  <si>
    <t>WR SUPRATMAN NO.12 RT 0 RW 0</t>
  </si>
  <si>
    <t>fadliyaliya@gmail.com</t>
  </si>
  <si>
    <t>DUSUN MUNAWAR, DESA LAKATAN, KECAMATAN GALANG</t>
  </si>
  <si>
    <t>Sitimarlena702@gmail.com</t>
  </si>
  <si>
    <t>Administrator Kesehatan Ahli Pertama</t>
  </si>
  <si>
    <t>nhiarfiks31@gmail.com</t>
  </si>
  <si>
    <t>DUSUN KOBOLUNGUNAN DESA LELEAN NONO KEC BAOLAN</t>
  </si>
  <si>
    <t>niluhfidry@gmail.com</t>
  </si>
  <si>
    <t>Epidemiolog Kesehatan Ahli Pertama</t>
  </si>
  <si>
    <t>fauziahlilis05@gmail.com</t>
  </si>
  <si>
    <t>DESA LINGADAN KEC. DAKO PEMEAN KAB. TOLITOLI</t>
  </si>
  <si>
    <t>silvia.skm14@gmail.com</t>
  </si>
  <si>
    <t>JL.TADULAKO III NO.02 KEL.PANASAKAN, KEC.BAOLAN</t>
  </si>
  <si>
    <t>DUSUN II BAMBANIPA DESA MALALA</t>
  </si>
  <si>
    <t>sarinirini688@gmail.com</t>
  </si>
  <si>
    <t>DUSUN LOIGI KALANGKANGAN KECAMATAN GALANG</t>
  </si>
  <si>
    <t>JLN.MAGAMU NO.07,KEL.BARU,KEC.BAOLAN</t>
  </si>
  <si>
    <t>nuralam.abdrahim@gmail.com</t>
  </si>
  <si>
    <t>DUSUN BARUGA DESA TINABOGAN</t>
  </si>
  <si>
    <t>andimarzuki850@gmail.com</t>
  </si>
  <si>
    <t>DUSUN BULUNGAN DESA LELEAN NONO KEC. BAOLAN KAB. TOLITOLI</t>
  </si>
  <si>
    <t>Mohafandy27051991@gmail.com</t>
  </si>
  <si>
    <t>DESA LEMPE KECAMATAN DAMPAL SELATAN</t>
  </si>
  <si>
    <t>riona_kanar@yahoo.co.id</t>
  </si>
  <si>
    <t>rahmawaty8229@gmail.com</t>
  </si>
  <si>
    <t>198811062022032003</t>
  </si>
  <si>
    <t>PHUBY ZETIRAH</t>
  </si>
  <si>
    <t>vividtanggulouw611@gmail.com</t>
  </si>
  <si>
    <t>JL. TADULAKO II NO. 49, KEL. PANASAKAN, KEC. BAOLAN, TOLITOLI</t>
  </si>
  <si>
    <t>mohammadaminurrahman170891@gmail.com</t>
  </si>
  <si>
    <t>JL. LADAPI NO 35, KEL. TUWELEY</t>
  </si>
  <si>
    <t>dwipurewanto@gmail.com</t>
  </si>
  <si>
    <t>LINGKUNGAN 1, KELURAHAN NALU, KECAMATAN BAOLAN</t>
  </si>
  <si>
    <t>199604212022031014</t>
  </si>
  <si>
    <t>MUH. FAJRIN APRILLAH IMRAN</t>
  </si>
  <si>
    <t>fajrinaprillah@gmail.com</t>
  </si>
  <si>
    <t>JL. HI. MALLU NO. 8, KEL. BARU, KEC. BAOLAN, TOLITOLI</t>
  </si>
  <si>
    <t>198803142022031004</t>
  </si>
  <si>
    <t>SOEHARNO</t>
  </si>
  <si>
    <t>soeharnoanho@gmail.com</t>
  </si>
  <si>
    <t>JL. MOH. SALEH, DESA KALANGKANGAN, KEC. GALANG, TOLITOLI</t>
  </si>
  <si>
    <t>199710272022031014</t>
  </si>
  <si>
    <t>AHMAD FIKRANSYAH A. DG. MALLAWA</t>
  </si>
  <si>
    <t>ikallmallawa@gmail.com</t>
  </si>
  <si>
    <t>JL. BANGAU NO 17, KEL. TUWELEY, KEC.BAOLAN, KAB. TOLITOLI</t>
  </si>
  <si>
    <t>198706162022032004</t>
  </si>
  <si>
    <t>FARADILAH</t>
  </si>
  <si>
    <t>farabasalamah123@gmail.com</t>
  </si>
  <si>
    <t>JL. BANGAU NO. 14, KEL. TUWELEY, KEC.BAOLAN, TOLITOLI</t>
  </si>
  <si>
    <t>twinzhendri@gmail.com</t>
  </si>
  <si>
    <t>bilal.tolis2@gmail.com</t>
  </si>
  <si>
    <t>ilhams.com08@gmail.com</t>
  </si>
  <si>
    <t>RT 001 / RW 001 DUSUN TAUPA, DESA BUNTUNA, KEC.BAOLAN, TOLITOLI</t>
  </si>
  <si>
    <t>tri.putraputra29@gmail.com</t>
  </si>
  <si>
    <t>ahmadirabu50@gmail.com</t>
  </si>
  <si>
    <t>RT 002 / RW 004 MAGAMU KOMPLEKS PERUM. GURU, KEL.BARU, KEC.BAOLAN, TOLITOLI</t>
  </si>
  <si>
    <t>andrii.skom@gmail.com</t>
  </si>
  <si>
    <t>NO. 133, RT 000 / RW 000 DESA KINOPASAN, KEL./DESA KINOPASAN, KEC.GALANG, TOLITOLI</t>
  </si>
  <si>
    <t>hasrianiarfah047@gmail.com</t>
  </si>
  <si>
    <t>BTN GRIYA NALU BLOK C1 NO.09 RT.000 RW.000 SONA DINOPI, KEL./DESA NALU, KEC.BAOLAN, TOLITOLI</t>
  </si>
  <si>
    <t>fahrulpeunk@gmail.com</t>
  </si>
  <si>
    <t>jhonespraja@gmail.com</t>
  </si>
  <si>
    <t>JL. ANGREK NO. 13 PANASAKAN</t>
  </si>
  <si>
    <t>199307112022032019</t>
  </si>
  <si>
    <t>PURNAMA M KAIMUN</t>
  </si>
  <si>
    <t>purkaimun@gmail.com</t>
  </si>
  <si>
    <t>JL. LANONI NO. 7, KEL. BARU, KEC. BAOLAN, TOLITOLI</t>
  </si>
  <si>
    <t>199406192022031005</t>
  </si>
  <si>
    <t>MUCHRIJAL</t>
  </si>
  <si>
    <t>muchrijal.chals@gmail.com</t>
  </si>
  <si>
    <t>JL RAJAWALI NO 31, KEL. TUWELEY, KEC.BAOLAN, KAB. TOLITOLI</t>
  </si>
  <si>
    <t>199306212022031010</t>
  </si>
  <si>
    <t>RINALDI</t>
  </si>
  <si>
    <t>nrinaldi043@gmail.com</t>
  </si>
  <si>
    <t>199709282022032015</t>
  </si>
  <si>
    <t>ADE SASKIA ALFAINI</t>
  </si>
  <si>
    <t>Fandy.hanafy9@gmail.com</t>
  </si>
  <si>
    <t>LRG KENCANA MOTOR, KEL. BARU, KEC.BAOLAN, KAB. TOLITOLI</t>
  </si>
  <si>
    <t>nurafniisrayanti1350@gmail.com</t>
  </si>
  <si>
    <t>JL. MOH. THAMRIN NO. 14 DESA LANTAPAN KECAMATAN GALANG</t>
  </si>
  <si>
    <t>Pengawas Farmasi dan Makanan Ahli Pertama</t>
  </si>
  <si>
    <t>apriantochandra11@gmail.com</t>
  </si>
  <si>
    <t>DUSUN LEOK SOGA DESA AUNG KECAMATAN GALANG</t>
  </si>
  <si>
    <t>dedidedot24@gmail.com</t>
  </si>
  <si>
    <t>sriwati75bakri@gmail.com</t>
  </si>
  <si>
    <t>JL. STADION NOPI NO. 04 KEL. NALU</t>
  </si>
  <si>
    <t>usman090177@gmail.com</t>
  </si>
  <si>
    <t>DESA TINABOGAN KEC. DONDO</t>
  </si>
  <si>
    <t>angraini80angraini@gmail.com</t>
  </si>
  <si>
    <t>JLN. SULTAN HASANUDDIN NO. 35</t>
  </si>
  <si>
    <t>husnunaziza@gmail.com</t>
  </si>
  <si>
    <t>JL. LADAPI NO. 4, KEL. BARU</t>
  </si>
  <si>
    <t>innamawatiina1982@gmail.com</t>
  </si>
  <si>
    <t>JL. LANONI NO. 02 KEL. BARU</t>
  </si>
  <si>
    <t>JL. TADULAKO I  NO. 41</t>
  </si>
  <si>
    <t>ikamerdekawati0@gmail.com</t>
  </si>
  <si>
    <t>JL. SAMRATULANGI NO. 41 KEL. TUWELEY KEC. BAOLAN</t>
  </si>
  <si>
    <t>Penerjemah Ahli Pertama</t>
  </si>
  <si>
    <t>VICTOR MYCHAEL</t>
  </si>
  <si>
    <t>JL.MAGAMU NO. 31 BELAKANG KODIM KEL. TUWELEY, KEC. BAOLAN</t>
  </si>
  <si>
    <t>Analis Keuangan Pusat dan Daerah Ahli Pertama</t>
  </si>
  <si>
    <t>JL. SULTAN HASANUDIN NO. 67</t>
  </si>
  <si>
    <t>miran1202014@gmail.com</t>
  </si>
  <si>
    <t>S.Pd. M.Pd</t>
  </si>
  <si>
    <t>alfirahfirah5@gmail.com</t>
  </si>
  <si>
    <t>JL. JENDRAL AHMAD YANI NO. 25 KEL. BARU KEC. BAOLAN</t>
  </si>
  <si>
    <t>S-2 PENDIDIKAN DAN KEGURUAN</t>
  </si>
  <si>
    <t>Perencana Ahli Muda</t>
  </si>
  <si>
    <t>dwiistanti1978@gmail.com</t>
  </si>
  <si>
    <t>mohtang.hiyahyaa@gmail.com</t>
  </si>
  <si>
    <t>JL. STADION II NOPI KEC.BAOLAN KEL.NALU KABUPATEN TOLITOLI</t>
  </si>
  <si>
    <t>nusawati12@gmail.com</t>
  </si>
  <si>
    <t>JL. DI PANJAITAN NO. 29 KELURAHAN PANASAKAN</t>
  </si>
  <si>
    <t>JL. MOH. BANTILAN NO.03</t>
  </si>
  <si>
    <t>JL. S. PANGGESAR NO. 5</t>
  </si>
  <si>
    <t>alkanesyeifbaleya@gmail.com</t>
  </si>
  <si>
    <t>JL.MT.HARYONO NO.13 KEL.PANASAKAN KEC.BAOLAN KAB.TOLITOLI</t>
  </si>
  <si>
    <t>rusmancumang15@gmail.com</t>
  </si>
  <si>
    <t>JL. VETERAN NO.53 TOLITOLI</t>
  </si>
  <si>
    <t>murniatyspd81@gmail.com</t>
  </si>
  <si>
    <t>dharmausman41@gmail.com</t>
  </si>
  <si>
    <t>julianamjusufluas@gmail.com</t>
  </si>
  <si>
    <t>JL. JENDERAL SUDIRMAN NO. 109 PANASAKAN</t>
  </si>
  <si>
    <t>nrahmah910@gmail.com</t>
  </si>
  <si>
    <t>JL. HI.HASAN LINGKUNGAN III DINOPI</t>
  </si>
  <si>
    <t>sritawil69@gmail.com</t>
  </si>
  <si>
    <t>JL. DELIMA NO.  05</t>
  </si>
  <si>
    <t>nurlinaramli1@gmail.com</t>
  </si>
  <si>
    <t>KELURAHAN TUWELEY</t>
  </si>
  <si>
    <t>JL. ISMAIL BANTILAN NO. 22 KEL. PANASAKAN KEC. BAOLAN</t>
  </si>
  <si>
    <t>munawiraras@gmail.com</t>
  </si>
  <si>
    <t>JL. BELIBIS KELURAHAN TUWELEY KEC. BAOLAN</t>
  </si>
  <si>
    <t>Epidemiolog Kesehatan Ahli Madya</t>
  </si>
  <si>
    <t>teguhbondan07@gmail.com</t>
  </si>
  <si>
    <t>DUSUN BATUBANGGA DESA LALOS KECAMATAN GALANG KABUPATEN TOLITOLI</t>
  </si>
  <si>
    <t>tanriwulannawir@gmail.com</t>
  </si>
  <si>
    <t>JL. MOH. SALEH NO 20 DESA KALANGKANGAN KEC. GALANG</t>
  </si>
  <si>
    <t>Nutrisionis Ahli Muda</t>
  </si>
  <si>
    <t>ainiyarahnavayudhiansyah@gmail.com</t>
  </si>
  <si>
    <t>Kepala UPT Puskesmas DAKOPEMEAN</t>
  </si>
  <si>
    <t>dros81@yahoo.com</t>
  </si>
  <si>
    <t>JL. BANDAR UDARA NO 66 DESA GINUNGGUNG KEC. GALANG</t>
  </si>
  <si>
    <t>JLN. MARKISA KELURAHAN TAMBUN TOLITOLI</t>
  </si>
  <si>
    <t>Sanitarian Ahli Muda</t>
  </si>
  <si>
    <t>irfan.luwas@yahoo.co.id</t>
  </si>
  <si>
    <t>ulfakurniawaty.78@gmail.com</t>
  </si>
  <si>
    <t>JL BANDAR UDARA NO 18 KALANGKANGAN</t>
  </si>
  <si>
    <t>DESA LANTAPAN JL OGOTABA, KEC. GALANG KAB.TOLITOLI</t>
  </si>
  <si>
    <t>masnurpaleco@gmail.com</t>
  </si>
  <si>
    <t>DUSUN KOLONDOM DESA LAKATAN KEC.GALANG KABUPATEN TOLITOLI</t>
  </si>
  <si>
    <t>Penyuluh Kesehatan Masyarakat Ahli Madya</t>
  </si>
  <si>
    <t>nolvasrikanti@yahoo.co.id</t>
  </si>
  <si>
    <t>JL. RAJAWALI NO. 30 A KEL. TUWELEY KEC. BAOLAN</t>
  </si>
  <si>
    <t>skm.musliha@gmail.com</t>
  </si>
  <si>
    <t>JL. MUJAHIDIN II NO. 19 KEL. TUWELEY KEC. BAOLAN KAB. TOLITOLI</t>
  </si>
  <si>
    <t>rostinatolis@gmail.com</t>
  </si>
  <si>
    <t>JL. LANONI KEL. BARU KEC. BAOLAN</t>
  </si>
  <si>
    <t>ridwan.lanta@gmail.com</t>
  </si>
  <si>
    <t>DESA OGOTUA KC.DAMPAL UTARA</t>
  </si>
  <si>
    <t>emmha8817@gmail.com</t>
  </si>
  <si>
    <t>JL. MUJAHIDIN III. NO.24</t>
  </si>
  <si>
    <t>Epidemiolog Kesehatan Ahli Muda</t>
  </si>
  <si>
    <t>DESA SIBALUTON KECAMATAN BASIDONDO KABUPATEN TOLITOLI PROVINSI SULAWESI TENGAH</t>
  </si>
  <si>
    <t>JL. BUKIT SUMALIKAT KEL. NALU KEC. BAOLAN</t>
  </si>
  <si>
    <t>Penyuluh Kesehatan Masyarakat Ahli Muda</t>
  </si>
  <si>
    <t>fadhliah_liadi@yahoo.co.id</t>
  </si>
  <si>
    <t>JL. VETERAN II LRG. RAKSATAMA NO. 6</t>
  </si>
  <si>
    <t>Administrator Kesehatan Ahli Muda</t>
  </si>
  <si>
    <t>marinaaan2@gmail.com</t>
  </si>
  <si>
    <t>egha.djabli@gmail.com</t>
  </si>
  <si>
    <t>TINOMBALA RAYA NO 141 KEL. BARU KECAMATAN BAOLAN KABUPATEN TOLITOLI SULAWESI TENGAH</t>
  </si>
  <si>
    <t>nurlailanununk@gmail.com</t>
  </si>
  <si>
    <t>JL. P.A. TENDEAN NO. 10 KL. PANASAKAN KEC. BAOLAN</t>
  </si>
  <si>
    <t>idha140980@gmail.com</t>
  </si>
  <si>
    <t>nurafnilabagu@gmail.com</t>
  </si>
  <si>
    <t>JL. ELANG NO. 12 KEL. TUWELEY</t>
  </si>
  <si>
    <t>jasminefebby@gmail.com</t>
  </si>
  <si>
    <t>BTN NOPI BLOK E NO 12, NALU-BAOLAN, TOLITOLI</t>
  </si>
  <si>
    <t>ners.asnawati.skep@gmail.com</t>
  </si>
  <si>
    <t>JL. SUBUR DESA SANDANA KEC. GALANG</t>
  </si>
  <si>
    <t>mohnasrun23@gmail.com</t>
  </si>
  <si>
    <t>DESA DUNGINGIS,JL.SAMRATULANGI NO.49 RT 002,RW 002</t>
  </si>
  <si>
    <t>JL. TRANS SULAWESI DESA PANGKUNG KEC. DONDO</t>
  </si>
  <si>
    <t>DESA BANGKIR KEC. DAMPAL SELATAN KAB. TOLITOLI</t>
  </si>
  <si>
    <t>JLN.  W.  MONGINSIDI NO. 43 KEL. NALU</t>
  </si>
  <si>
    <t>198408022014092002</t>
  </si>
  <si>
    <t>KAMSIA NURAFNI</t>
  </si>
  <si>
    <t>S.Pd.I.,M.Pd</t>
  </si>
  <si>
    <t>DUSUN 1  MAPANE TAMBU</t>
  </si>
  <si>
    <t>S-2 PENDIDIKAN AGAMA ISLAM</t>
  </si>
  <si>
    <t>JL. ELANG NO. 4 KEL. TUWELEY KEC. BAOLAN KAB. TOLITOLI SULAWESI TENGAH</t>
  </si>
  <si>
    <t>sunusiuchy69@gmail.com</t>
  </si>
  <si>
    <t>pinkzhapri1@gmail.com</t>
  </si>
  <si>
    <t>JL. R.A KARTINI NO.33 PANASAKAN TOLITOLI SULAWESI TENGAH</t>
  </si>
  <si>
    <t>Teknik Jalan dan Jembatan Ahli Muda</t>
  </si>
  <si>
    <t>PERUMAHAN 100 GANK II KEL. BARU KEC. BAOLAN</t>
  </si>
  <si>
    <t>JALAN LANONI NO 03 TOLITOLI</t>
  </si>
  <si>
    <t>JALAN SISWA NO 3 TAMBUN TOLITOLI</t>
  </si>
  <si>
    <t>JL.SYARIF MANSUR NO.04 KELURAHAN PANASAKAN KECAMATAN BAOLAN KAB.TOLITOLI</t>
  </si>
  <si>
    <t>zulhaidahsh@yahoo.com</t>
  </si>
  <si>
    <t>JL. PIRING NO. 14</t>
  </si>
  <si>
    <t>musbenop@gmail.com</t>
  </si>
  <si>
    <t>BTN NOPI BLOK J NO.7 KEL.NALU</t>
  </si>
  <si>
    <t>JLN. MALATUANG NO.   KEL. TUWELEY</t>
  </si>
  <si>
    <t>nana_roslana76@yahoo.co.id</t>
  </si>
  <si>
    <t>JLN. LANONI NO. 99 KEL. BARU KEC. BAOLAN</t>
  </si>
  <si>
    <t>halimabelalu74@gmail.com</t>
  </si>
  <si>
    <t>JL. SISWA DESA PANGI</t>
  </si>
  <si>
    <t>suriani120683@gmail.com</t>
  </si>
  <si>
    <t>DESA BUNTUNA KECAMATAN BAOLAN KABUPETEN TOLITOLI</t>
  </si>
  <si>
    <t>JL.SIDOMAMPIR  KEL TAMBUN  KEC BAOLAN KAB TOLITOLI</t>
  </si>
  <si>
    <t>nurhasmiahmhiah@gmail.com</t>
  </si>
  <si>
    <t>JLN. STADION 2 NO. 3 KEL. NALU, KEC. BAOLAN, KAB. TOLITOLI, SULAWESI TENGAH, KODE POS 94513</t>
  </si>
  <si>
    <t>JL. BANDAR UDARA NO. 66 DESA GINUNGGUNG KEC. GALANG KAB. TOLITOLI</t>
  </si>
  <si>
    <t>asrawati051084@gmail.com</t>
  </si>
  <si>
    <t>JL. VETERAN KEL.BARU KEC. BAOLAN</t>
  </si>
  <si>
    <t>afrynenzhapalinggi20707@gmail.com</t>
  </si>
  <si>
    <t>zulkifligafar06@gmail.com</t>
  </si>
  <si>
    <t>JL. MELATI   NO. 5</t>
  </si>
  <si>
    <t>darmadidjakaria@gmail.com</t>
  </si>
  <si>
    <t>irwanhihasan@gmail.com</t>
  </si>
  <si>
    <t>muhammadravick@gmail.com</t>
  </si>
  <si>
    <t>JL. SULTAN HASANUDDIN LRG. KENCANA MOTOR</t>
  </si>
  <si>
    <t>sutarni.1505@gmail.com</t>
  </si>
  <si>
    <t>DUSUN LIOGI DESA KALANGKANGAN KEC. GALANG</t>
  </si>
  <si>
    <t>adriancebawotong@gmail.com</t>
  </si>
  <si>
    <t>bustanutam76@gmail.com</t>
  </si>
  <si>
    <t>JLN. VETERAN KELURAHAN BARU KECAMATAN BAOLAN</t>
  </si>
  <si>
    <t>ramlahafid@yahoo.co.id</t>
  </si>
  <si>
    <t>ANALIS SDM APARATUR</t>
  </si>
  <si>
    <t>icant.fly82@hotmail.co.id</t>
  </si>
  <si>
    <t>kristiandenny.djefri@gmail.com</t>
  </si>
  <si>
    <t>JALAN. SUPRAPTO NO.54 PANASAKAN</t>
  </si>
  <si>
    <t>JL. SONA KEL. NALU KEC. BAOLAN</t>
  </si>
  <si>
    <t>dian_onesta@yahoo.com</t>
  </si>
  <si>
    <t>fatimahasn84@gmail.com</t>
  </si>
  <si>
    <t>mashurikafi@gmail.com</t>
  </si>
  <si>
    <t>juma.ali.dishantaman@gmail.com</t>
  </si>
  <si>
    <t>DESA GALUMPANG,KECAMATAN DAKO PEMEAN,KABUPATEN TOLITOLI</t>
  </si>
  <si>
    <t>bustanil.bantilan@gmail.com</t>
  </si>
  <si>
    <t>idankpusadan608@gmail.com</t>
  </si>
  <si>
    <t>DESA MALULU KECAMATAN DONDO KABUPATEN TOLITOLI</t>
  </si>
  <si>
    <t>Bidan Ahli Muda</t>
  </si>
  <si>
    <t>JLN.GADARMUN HANGKIHO</t>
  </si>
  <si>
    <t>niningdistring72@gmail.com</t>
  </si>
  <si>
    <t>BTN MOIPOS BLOK H NO. 13/15, KEL. NALU, KEC. BAOLAN, KAB. TOLITOLI</t>
  </si>
  <si>
    <t>moelkia3@gmail.com</t>
  </si>
  <si>
    <t>JL. VETERAN NO. 6</t>
  </si>
  <si>
    <t>srinovaftani@gmail.com</t>
  </si>
  <si>
    <t>S.Kep.,M.Kes</t>
  </si>
  <si>
    <t>mattalattaskepmkes@yahoo.com</t>
  </si>
  <si>
    <t>JL.GAJAH MADA NO.8,KELURAHAN BARU,KECAMATAN BAOLAN, TOLITOLI, SULAWESI TENGAH</t>
  </si>
  <si>
    <t>JLN. GAJAH MADA NO.8,TOLITOLI,SULAWESI TENGAH</t>
  </si>
  <si>
    <t>meldabika@yahoo.com</t>
  </si>
  <si>
    <t>JL. MALATUANG NO. 10 KEL. BARU KEC. BAOLAN</t>
  </si>
  <si>
    <t>rahmatrpangeran@gmail.com</t>
  </si>
  <si>
    <t>JL. SIDODADI NO. 12, KEL. BARU, KEC.BAOLAN, KAB. TOLITOLI</t>
  </si>
  <si>
    <t>muhajirksm@gmail.com</t>
  </si>
  <si>
    <t>Kepala Dinas Kependudukan Dan Pencatatan Sipil</t>
  </si>
  <si>
    <t>JL. HI. HAMID NO. 13</t>
  </si>
  <si>
    <t>arhamjacub@gmail.com</t>
  </si>
  <si>
    <t>JALAN HI. HASAN KELURAHAN NALU</t>
  </si>
  <si>
    <t>pachian019@gmail.com</t>
  </si>
  <si>
    <t>JL. LANONI III KEL. BARU KECAMATAN BAOLAN</t>
  </si>
  <si>
    <t>JL.BANDAR UDARA NO.62</t>
  </si>
  <si>
    <t>hajrahnur81@gmail.com</t>
  </si>
  <si>
    <t>JL. DAI MALAMBANG NO. 53</t>
  </si>
  <si>
    <t>nurbahrun97@gmail.com</t>
  </si>
  <si>
    <t>JL. LUMBA-LUMBA</t>
  </si>
  <si>
    <t>ahyartauhid@gmail.com</t>
  </si>
  <si>
    <t>JL. MERPATI NO 7 KELURAHAN BARU KECAMATAN BAOLAN KABUPATEN TOLITOLI</t>
  </si>
  <si>
    <t>DUSUN TUBELE DESA KALANGKANGAN</t>
  </si>
  <si>
    <t>ambodalletolis09@gmail.com</t>
  </si>
  <si>
    <t>DESA TENDE</t>
  </si>
  <si>
    <t>gallibong11@gmail.com</t>
  </si>
  <si>
    <t>irwintomeda@gmail.com</t>
  </si>
  <si>
    <t>JL. WOLTER MONGINSIDI NO. 151 KEL. NALU KEC. BAOLAN</t>
  </si>
  <si>
    <t>sofyancapiltolis@gmail.com</t>
  </si>
  <si>
    <t>JL. GAJAH MADA NO. 07 RT. 002 RW.004 KEL. BARU KEC. BAOLAN KAB. TOLITOLI</t>
  </si>
  <si>
    <t>marlizarioehcapil@gmail.com</t>
  </si>
  <si>
    <t>JL. LATIMOJONG RAYA NO. 20 RT. 001 RW. 001 KEL. BARU   KEC. BAOLAN KAB. TOLITOLI</t>
  </si>
  <si>
    <t>hasmawaty189@gmail.com</t>
  </si>
  <si>
    <t>JL.AHMAD YANI. LR.SENTOSA NO.2</t>
  </si>
  <si>
    <t>sudarmans009@gmail.com</t>
  </si>
  <si>
    <t>cicimantali86@gmail.com</t>
  </si>
  <si>
    <t>rusdiani060781@gmail.com</t>
  </si>
  <si>
    <t>JL. RAJA ALAM NO. 15 DESA BANGKIR KEC. DAMPAL SELATAN KAB TOLITOLI SULAWESI TENGAH</t>
  </si>
  <si>
    <t>rakhmatabdul23@gmail.com</t>
  </si>
  <si>
    <t>NOMOR 116, RT/RW : 000/000 LANONI, KEL./DESA BARU, KEC.BAOLAN, TOLITOLI</t>
  </si>
  <si>
    <t>rhul.plur97@gmail.com</t>
  </si>
  <si>
    <t>RT.001 RW.007 TRANS SULAWESI, DESA LINGADAN, KEC.DAKO PEMEAN, TOLITOLI</t>
  </si>
  <si>
    <t>mohsyamzul@gmail.com</t>
  </si>
  <si>
    <t>JL. MOH. SALEH NO. 10, DESA OGOMOLI, KEC. GALANG, KAB. TOLITOLI JL. MOH. SALEH NO. 10, DESA OGOMOLI, KEC.GALANG, TOLITOLI</t>
  </si>
  <si>
    <t>muhmahfud027@gmail.com</t>
  </si>
  <si>
    <t>ilhamh.dg.maggangkaamd.kep@gmail.com</t>
  </si>
  <si>
    <t>NO. 3, LINGKUNGAN VI -, KEL.TAMBUN, KEC.BAOLAN, TOLITOLI</t>
  </si>
  <si>
    <t>rahmawati.rasyid05@gmail.com</t>
  </si>
  <si>
    <t>RT 000 RW 000 KAYU BADO, DESA KALANGKANGAN, KEC.GALANG, TOLITOLI</t>
  </si>
  <si>
    <t>ynur4346@gmail.com</t>
  </si>
  <si>
    <t>JL. RAJAWALI KANANG NO. 2 KEL TUWELEY KAB. TOLITOLI</t>
  </si>
  <si>
    <t>nursukmawaty77@gmail.com</t>
  </si>
  <si>
    <t>JL.R.A KARTINI KEL.PANASAKAN KEC.BAOLAN</t>
  </si>
  <si>
    <t>priskaaprianti19@gmail.com</t>
  </si>
  <si>
    <t>LING.TENGAH RT 009 / RW 005 KEL.LEOK 1 KEC.BIAU</t>
  </si>
  <si>
    <t>ahmadfawaid77@gmail.com</t>
  </si>
  <si>
    <t>JL. ELANG NO.11, KELURAHAN TUWELEY, KECAMATAN BAOLAN</t>
  </si>
  <si>
    <t>asmyainun@gmail.com</t>
  </si>
  <si>
    <t>199210072022031008</t>
  </si>
  <si>
    <t>UMAR AL FARUQI</t>
  </si>
  <si>
    <t>alfaruqiumar2@gmail.com</t>
  </si>
  <si>
    <t>JL. KELAPA  I NO 10, KEL. TUWELEY, KEC.BAOLAN, KAB. TOLITOLI</t>
  </si>
  <si>
    <t>199310042022032014</t>
  </si>
  <si>
    <t>WANA</t>
  </si>
  <si>
    <t>wanabakri93@gmail.com</t>
  </si>
  <si>
    <t>JL.LANONI III NO.42, KEL. BARU, KEC.BAOLAN, KAB. TOLITOLI</t>
  </si>
  <si>
    <t>JUSDARMANTOH</t>
  </si>
  <si>
    <t>attayazerrin@gmail.com</t>
  </si>
  <si>
    <t>JL. PADI GATA KOLONDOM, DESA LAKATAN KECAMATAN GALANG</t>
  </si>
  <si>
    <t>jumriah769@gmail.com</t>
  </si>
  <si>
    <t>JL DAIMALAMBANG NO 17</t>
  </si>
  <si>
    <t>tanriani@gmail.com</t>
  </si>
  <si>
    <t>JL.SUDIRMAN NO.92</t>
  </si>
  <si>
    <t>putrianastasya1969@gmail.com</t>
  </si>
  <si>
    <t>JL.PIRING NO.I A</t>
  </si>
  <si>
    <t>JL. LANONI I NO. 75 KEL. BARU KEC. BAOLAN</t>
  </si>
  <si>
    <t>DESA LAKATAN KEC.GALANG KAB TOLITOLI</t>
  </si>
  <si>
    <t>sapar9637@gmail.com</t>
  </si>
  <si>
    <t>SALUSU PANDE</t>
  </si>
  <si>
    <t>atiasabir22@yahoo.com</t>
  </si>
  <si>
    <t>JL. DG. MALLAWA DESA BANGKIR KEC. DAMPAL SELATAN KAB. TOLITOLI</t>
  </si>
  <si>
    <t>JL. TRANS SULAWESI DESA MALOMBA</t>
  </si>
  <si>
    <t>iramasira@gmail.com</t>
  </si>
  <si>
    <t>DESA BETENGON KECAMATAN DONDO KABUPATEN TOLITOLI</t>
  </si>
  <si>
    <t>rofiqumanslamet@gmail.com</t>
  </si>
  <si>
    <t>DESA MALALA KECAMATAN DONDO KABUPATEN TOLITOLI PROVINSI SULAWESI TENGAH</t>
  </si>
  <si>
    <t>JL.HI.HAMID NO.29 KEL. BARU</t>
  </si>
  <si>
    <t>DESA SALUMPAGA KECAMATAN TOLITOLI UTARA</t>
  </si>
  <si>
    <t>DESA LAULALANG KEC. TOLITOLI UTARA</t>
  </si>
  <si>
    <t>newvivo850@gmail.com</t>
  </si>
  <si>
    <t>irsan4849@gmail.com</t>
  </si>
  <si>
    <t>JL.SAMRATULANGI NO. 138</t>
  </si>
  <si>
    <t>wuni2117@gmail.com</t>
  </si>
  <si>
    <t>JL.KH WAHID HASYIM NO.2</t>
  </si>
  <si>
    <t>DESA KINOPASAN KECAMATAN GALANG</t>
  </si>
  <si>
    <t>DESA MULIASARI KECAMATAN LAMPASIO</t>
  </si>
  <si>
    <t>JLN LANONI NO 5 KEL BARU</t>
  </si>
  <si>
    <t>JL. DAIMALAMBANG KELURAHAN TUWELEY KECAMATAN BAOLAN</t>
  </si>
  <si>
    <t>JL. LANONI NO. 55</t>
  </si>
  <si>
    <t>farihamukramin54@gmail.com</t>
  </si>
  <si>
    <t>JL. LATIMOJONG NO. 76 KELURAHAN BARU KECAMATAN BAOLAN</t>
  </si>
  <si>
    <t>indra.wianto@yahoo.co.id</t>
  </si>
  <si>
    <t>JL. MUJAHIDIN 1 NO 10 KELURAHAN TUWELEY KECAMATAN BAOLAN</t>
  </si>
  <si>
    <t>198705232010011001</t>
  </si>
  <si>
    <t>SANUSI DARIS</t>
  </si>
  <si>
    <t>DESA LAMU, KECAMATAN TILAMUTA, KABUPATEN BOALEMO, PROVINSI GORONTALO</t>
  </si>
  <si>
    <t>humairamadong@gmail.com</t>
  </si>
  <si>
    <t>DUSUN II LEMO DESA DONGKO</t>
  </si>
  <si>
    <t>JL. USMAN BINOL NO.03 KEL.BARU KEC. BAOLAN KAB. TOLITOLI</t>
  </si>
  <si>
    <t>syujito@yahoo.co.id</t>
  </si>
  <si>
    <t>DUSUN III SIGINTI DESA MALALA KECAMATAN DONDO</t>
  </si>
  <si>
    <t>JL.W.MONGINSIDI NO.81,KEL.NALU,KECAMATAN BAOLAN,KABUPATEN TOLITOLI</t>
  </si>
  <si>
    <t>JL SONA NOPI, PERUMAHAN MOIPOS BLOK B NO 08</t>
  </si>
  <si>
    <t>DESA BANGKIR</t>
  </si>
  <si>
    <t>masnidar09juni1979@gmail.com</t>
  </si>
  <si>
    <t>basyamsuddin21@gmail.com</t>
  </si>
  <si>
    <t>DESA SABANG</t>
  </si>
  <si>
    <t>niaahmad870614@gmail.com</t>
  </si>
  <si>
    <t>JL. KOMBUNG NO. 15 KEL. BARU KEC. BAOLAN</t>
  </si>
  <si>
    <t>cilikhardianti@gmail.com</t>
  </si>
  <si>
    <t>JLN. S.PARMAN NO. 9 KEL. PANASAKAN KEC. BAOLAN KAB. TOLITOLI SULAWESI TENGAH</t>
  </si>
  <si>
    <t>udinsaifuddin567@gmail.com</t>
  </si>
  <si>
    <t>JL. KH AHMAD DAHLAN 24</t>
  </si>
  <si>
    <t>syamsinararief74@gmail.com</t>
  </si>
  <si>
    <t>nurafniecan@gmail.com</t>
  </si>
  <si>
    <t>JL.KELAPA 1</t>
  </si>
  <si>
    <t>Pengendali Dampak Lingkungan Ahli Muda</t>
  </si>
  <si>
    <t>JALAN BANDAR UDARA NO. 62 KALANGKANGAN GALANG TOLITOLI</t>
  </si>
  <si>
    <t>nursida.wt78@gmail.com</t>
  </si>
  <si>
    <t>JL. RAJAWALI NO. 11 KEL. TUWELEY KEC. BAOLAN KAB. TOLITOLI</t>
  </si>
  <si>
    <t>199101232022032006</t>
  </si>
  <si>
    <t>IRAWATI ABD K TIHILA</t>
  </si>
  <si>
    <t>DUSUN GINDOPO, DESA KAYULOMPA, KEC. BASIDONDO, TOLITOLI</t>
  </si>
  <si>
    <t>S-1 GIZI KESEHATAN MASYARAKAT</t>
  </si>
  <si>
    <t>fitrianaa.dd@gmail.com</t>
  </si>
  <si>
    <t>DUSUN MADAKO DESA DUNGINGIS, KEC. DAKO PEMEAN</t>
  </si>
  <si>
    <t>muslimamf23@gmail.com</t>
  </si>
  <si>
    <t>JL. COKLAT DESA MIMBALA KEC. DAMPAL SELATAN</t>
  </si>
  <si>
    <t>nirmaimhaa78@gmail.com</t>
  </si>
  <si>
    <t>DESA LALOS KECAMATAN GALANG</t>
  </si>
  <si>
    <t>S-1 PAI</t>
  </si>
  <si>
    <t>JL. MOH. NASIR DESA OGOMOLI KEC. GALANG</t>
  </si>
  <si>
    <t>rahdiaumar@gmail.com</t>
  </si>
  <si>
    <t>edymoeztamar@yahoo.com</t>
  </si>
  <si>
    <t>JL. ISMAIL BANTILAN NO. 52 KEL. PANASAKAN KEC. BAOLAN</t>
  </si>
  <si>
    <t>JL. SYAIFUL MULUK,DESA BUNTUNA,KELURAHAN TAMBUN, KECAMATAN BAOLAN,KABUPATEN TOLITOLI</t>
  </si>
  <si>
    <t>qya_zaskia@yahoo.co.id</t>
  </si>
  <si>
    <t>JLN. ISMAIL BANTILAN NO.52</t>
  </si>
  <si>
    <t>nurdianatolis84@gmail.com</t>
  </si>
  <si>
    <t>JL. GAJAH MADA NO. 15</t>
  </si>
  <si>
    <t>JL. SONA DINOPI KEL. NALU, TOLITOLI</t>
  </si>
  <si>
    <t>djasmani1980@gmail.com</t>
  </si>
  <si>
    <t>JLN. HI. HAMID NO.20 KELURAHAN BARU</t>
  </si>
  <si>
    <t>rosnimanros@gmail.com</t>
  </si>
  <si>
    <t>JL. HI. MAHMUDA (MESJID JAMI)</t>
  </si>
  <si>
    <t>aditchayang@gmail.com</t>
  </si>
  <si>
    <t>Pamong Belajar Ahli Madya</t>
  </si>
  <si>
    <t>nanitolis1982@gmail.com</t>
  </si>
  <si>
    <t>DUSUN TAMALANDU LALOS KECAMATAN GALANG</t>
  </si>
  <si>
    <t>isminimini67@gmail.com</t>
  </si>
  <si>
    <t>JL. MUJAHIDIN III NO.27</t>
  </si>
  <si>
    <t>Pamong Belajar Ahli Muda</t>
  </si>
  <si>
    <t>ekapurwasi603@gmail.com</t>
  </si>
  <si>
    <t>JL.WOLTER MONGINSIDI NO.142 A</t>
  </si>
  <si>
    <t>andardarwin1986@gmail.com</t>
  </si>
  <si>
    <t>JL. KOMBUNG</t>
  </si>
  <si>
    <t>jasnawati86@gmail.com</t>
  </si>
  <si>
    <t>atihari92@gmail.com</t>
  </si>
  <si>
    <t>DESA BUNTUNA DUSUN OGOMOMUT NO. 132 KELURAHAN TAMBUN KECAMATAN BAOLAN</t>
  </si>
  <si>
    <t>Pamong Belajar Ahli Pertama</t>
  </si>
  <si>
    <t>metamorpha31@gmail.com</t>
  </si>
  <si>
    <t>nurhayanisolang20@gmail.com</t>
  </si>
  <si>
    <t>onvi.onvitolis@gmail.com</t>
  </si>
  <si>
    <t>nopriyanti01@guru.sd.belajar.id</t>
  </si>
  <si>
    <t>JL.SONA KELURAHAN NALU KECAMATAN BAOLAN</t>
  </si>
  <si>
    <t>sukha.tolitoli@gmail.com</t>
  </si>
  <si>
    <t>masad.hamzah@ymail.com</t>
  </si>
  <si>
    <t>JLN. LADAPI NO. 33A</t>
  </si>
  <si>
    <t>sapriusman854@gmail.com</t>
  </si>
  <si>
    <t>JL. MALEO NO. 4 KEL. TUWELEY KEC. BAOLAN KAB. TOLITOLI</t>
  </si>
  <si>
    <t>Kepala UPT. PENGELOLAAN SAMPAH DINAS LINGKUNGAN HIDUP</t>
  </si>
  <si>
    <t>punk_nasran@yahoo.co.id</t>
  </si>
  <si>
    <t>JL.HARASI, KEL.NALU, KEC.BAOLAN, KAB.TOLITOLI</t>
  </si>
  <si>
    <t>kiki84.bsd@gmail.com</t>
  </si>
  <si>
    <t>DESA KAYULOMPA KECAMATAN BASIDONDO KAB. TOLITOLI PROV. SULAWESI TENGAH</t>
  </si>
  <si>
    <t>sulti.ssos@gmail.com</t>
  </si>
  <si>
    <t>JLN. WOLTER MONGINSIDI NO. 146</t>
  </si>
  <si>
    <t>arwinawi32@gmail.com</t>
  </si>
  <si>
    <t>oedin.ifk105@gmail.com</t>
  </si>
  <si>
    <t>JL. SAMRATULANGI KEL. TUWELEY KEC. BAOLAN KAB. TOLITOLI</t>
  </si>
  <si>
    <t>JL. SYARIF MANSYUR NO. 09 KEL. PANASAKAN KEC. BAOLAN KAB. TOLITOLI</t>
  </si>
  <si>
    <t>benkr25@gmail.com</t>
  </si>
  <si>
    <t>JL.MAWAR NO.34 KEL PANASAKN KEC BAOLAN</t>
  </si>
  <si>
    <t>Pengawas Perikanan Ahli Muda</t>
  </si>
  <si>
    <t>dhewisartika83@gmail.com</t>
  </si>
  <si>
    <t>JL. SISWOYO NO.37</t>
  </si>
  <si>
    <t>erna00836@gmail.com</t>
  </si>
  <si>
    <t>JL. MELATI NO. 19 B</t>
  </si>
  <si>
    <t>nismawatycapil@gmail.com</t>
  </si>
  <si>
    <t>JL. ISMAIL BANTILAN NO.40 KEL. PANASAKAN KEC. BAOLAN</t>
  </si>
  <si>
    <t>fenlistevenmajid84@gmail.com</t>
  </si>
  <si>
    <t>DUSUN TAUPA, DESA BUNTUNA, KECAMATAN BAOLAN, KABUPATEN TOLITOLI, PROFINSI SULAWESITENGAH</t>
  </si>
  <si>
    <t>bahranpraja@gmail.com</t>
  </si>
  <si>
    <t>LINGKUNGAN IV.NALU KEL.NALU KEC.BAOLAN</t>
  </si>
  <si>
    <t>Polisi Pamong Praja Penyelia</t>
  </si>
  <si>
    <t>mukraminperdana@gmail.com</t>
  </si>
  <si>
    <t>JL. HI. HAMID NO. 31</t>
  </si>
  <si>
    <t>zulfikarsadik1982@gmail.com</t>
  </si>
  <si>
    <t>ulianbaharta@gmail.com</t>
  </si>
  <si>
    <t>wati72297@gmail.com</t>
  </si>
  <si>
    <t>sugianto290980@gmail.com</t>
  </si>
  <si>
    <t>DESA LAKATAN KECAMATAN GALANG KABUPATEN TOLITOLI</t>
  </si>
  <si>
    <t>JLN. LATIMOJONG VII NO. 91 PERUMNAS KELURAHAN BARU KEC. BAOLAN KAB. TOLITOLI</t>
  </si>
  <si>
    <t>iphin.tolis@gmail.com</t>
  </si>
  <si>
    <t>JL. MUJAHIDIN I PERUM HGP NO. 01 KEL. TUWELEY</t>
  </si>
  <si>
    <t>JL. LANONI</t>
  </si>
  <si>
    <t>Penata Kependudukan dan Keluarga Berencana Ahli Muda</t>
  </si>
  <si>
    <t>DESA LALOS KECAMATAN GALANG KAB. TOLITOLI</t>
  </si>
  <si>
    <t>supryaditinigi@gmail.com</t>
  </si>
  <si>
    <t>JL. PANCA BAKTI NO. 18 TINIGI GALANG TOLITOLI</t>
  </si>
  <si>
    <t>rahmatamatt7@gmail.com</t>
  </si>
  <si>
    <t>DUSUN LOIGI</t>
  </si>
  <si>
    <t>irmawati.ilink@gmail.com</t>
  </si>
  <si>
    <t>JL. YOS. SUDARSO, KEL. SIDOARJO, KEC. BAOLAN, KAB. TOLITOLI</t>
  </si>
  <si>
    <t>nurhasanaanti1985@gmail.com</t>
  </si>
  <si>
    <t>muskarr169@gmail.com</t>
  </si>
  <si>
    <t>DUSUN TOBOLOIT DESA TINADING</t>
  </si>
  <si>
    <t>mohrum74@gmail.com</t>
  </si>
  <si>
    <t>JL. LUMBA-LUMBA NO. 46</t>
  </si>
  <si>
    <t>asistolis09@gmail.com</t>
  </si>
  <si>
    <t>DESA OGOGASANG</t>
  </si>
  <si>
    <t>mustawilmustawil4@gmail.com</t>
  </si>
  <si>
    <t>DUSUN PALEMBANG DESA LUOK MANIPI</t>
  </si>
  <si>
    <t>---</t>
  </si>
  <si>
    <t>DESA SALUMBIA KEC. DONDO KAB. TOLITOLI</t>
  </si>
  <si>
    <t>RESKI KURNIA M. SUPU</t>
  </si>
  <si>
    <t>abdul.karim180475@gmail.com</t>
  </si>
  <si>
    <t>JL.VETERAN V KEL. BARU KEC.BAOLAN</t>
  </si>
  <si>
    <t>JL. RA. KARTINI</t>
  </si>
  <si>
    <t>arhamanti79@gmail.com</t>
  </si>
  <si>
    <t>JL. DAPALAK KEL. NALU KEC. BAOLAN</t>
  </si>
  <si>
    <t>JL. SYARIF MANSYUR NO.37</t>
  </si>
  <si>
    <t>TADULAKO I/17</t>
  </si>
  <si>
    <t>BTN NOPI BLOK A NO. 06 KELURAHAN NALU</t>
  </si>
  <si>
    <t>JL. W.R. SUPRATMAN NO. 32 KEL. BARU KEC. BAOLAN KAB. TOLITOLI SULAWESI TENGAH</t>
  </si>
  <si>
    <t>brotosatimin02@gmail.com</t>
  </si>
  <si>
    <t>JL. DAPALAK NO. 20 KEL. NALU</t>
  </si>
  <si>
    <t>kudrat_mop@yahoo.co.id</t>
  </si>
  <si>
    <t>JL. MERPATI, NO. 10, KELURAHAN TUWELEY, KECAMATAN BAOLAN</t>
  </si>
  <si>
    <t>aslanlutfi123@gmail.com</t>
  </si>
  <si>
    <t>DESA SILONDOU KECAMATAN BASIDONDO KAB. TOLITOLI PROV. SULAWESI TENGAH</t>
  </si>
  <si>
    <t>hasbiguling.s.sos.m.si@gmail.com</t>
  </si>
  <si>
    <t>DESA LUOK MANIPI KECAMATAN DONDO</t>
  </si>
  <si>
    <t>husmiatitolis@gmail.com</t>
  </si>
  <si>
    <t>JLN. MOH. SALEH NO. 7 SANDANA KECAMATAN GALANG</t>
  </si>
  <si>
    <t>asriahriah1974@gmail.com</t>
  </si>
  <si>
    <t>DESA LAKATAN KEC. GALANG</t>
  </si>
  <si>
    <t>Mediator Hubungan Industrial Ahli Muda</t>
  </si>
  <si>
    <t>asriah591@gmail.com</t>
  </si>
  <si>
    <t>JL. W.R. SUPRATMAN RT 001 RW 001 KEL. BARU</t>
  </si>
  <si>
    <t>dishubwiwin@gmail.com</t>
  </si>
  <si>
    <t>JL. BANDAR UDARA, KECAMATAN GALANG KABUPATEN TOLITOLI</t>
  </si>
  <si>
    <t>DESA BATUILO KEC. OGODEIDE KAB. TOLITOLI</t>
  </si>
  <si>
    <t>meri221988@gmail.com</t>
  </si>
  <si>
    <t>DESA BARUGA</t>
  </si>
  <si>
    <t>JLN. BELIBIS NO. 19 KEL. TUWELEY</t>
  </si>
  <si>
    <t>rlah92371@gmail.com</t>
  </si>
  <si>
    <t>JLN. YOS SUDARSO NO. 37 KAB. TOLITOLI</t>
  </si>
  <si>
    <t>S-1 AQIDAH FILSAFAT</t>
  </si>
  <si>
    <t>qflyandis24@gmail.com</t>
  </si>
  <si>
    <t>fathpato@yahoo.com</t>
  </si>
  <si>
    <t>LADAPI NO. 26 KELURAHAN BARU KECAMATAN BAOLAN KABUPATEN TOLITOLI</t>
  </si>
  <si>
    <t>ruslihasanusman@gmail.com</t>
  </si>
  <si>
    <t>samsiariyank@yahoo.co.id</t>
  </si>
  <si>
    <t>JL. P.A. TENDEAN NO.7 TOLITOLI</t>
  </si>
  <si>
    <t>JL. MAGAMU NO.04 KEL.BARU KEC. BAOLAN KAB. TOLITOLI</t>
  </si>
  <si>
    <t>mahbub.djamaluddin@gmail.com</t>
  </si>
  <si>
    <t>andis03ti@gmail.com</t>
  </si>
  <si>
    <t>JL. SUDIRMAN NO. 89 KEL. PANASAKAN KEC. BAOLAN</t>
  </si>
  <si>
    <t>nurlelyshmm@gmail.com</t>
  </si>
  <si>
    <t>JL.GADARMUN HANGKIHO</t>
  </si>
  <si>
    <t>hasta.hasta1977@gmail.com</t>
  </si>
  <si>
    <t>JL. SYAIFUL MULUK NO. 57 BUNTUNA KEC. BAOLAN</t>
  </si>
  <si>
    <t>nurhaidasadia@gmail.com</t>
  </si>
  <si>
    <t>hasnaatoli1980@gmail.com</t>
  </si>
  <si>
    <t>JL. DAPALAK KEL. NALU KEC. BAOLAN KAB. TOLITOLI</t>
  </si>
  <si>
    <t>adiatimorana07@gmail.com</t>
  </si>
  <si>
    <t>aliasmoh.kasim@gmail.com</t>
  </si>
  <si>
    <t>mirnawati.b79@gmail.com</t>
  </si>
  <si>
    <t>JL.SAMRATULANGI NO 50</t>
  </si>
  <si>
    <t>JL. BELIBIS</t>
  </si>
  <si>
    <t>ollyoctavien@gmail.com</t>
  </si>
  <si>
    <t>nurliamanggapa01@gmail.com</t>
  </si>
  <si>
    <t>tasminajacub@gmail.com</t>
  </si>
  <si>
    <t>JLN. BAMBATUA, KOMP. RPH DINOPI KELURAHAN NALU</t>
  </si>
  <si>
    <t>hairudin625@gmail.com</t>
  </si>
  <si>
    <t>JL. HI. MOH. SALEH NO. 77</t>
  </si>
  <si>
    <t>JL DJ PANJAITAN NO 09</t>
  </si>
  <si>
    <t>naimayunus010184@gmail.com</t>
  </si>
  <si>
    <t>DESA OGOTUA KEC. DAMPAL UTARA KAB. TOLITOLI PROVINSI SULAWESI TENGAH</t>
  </si>
  <si>
    <t>ridwannarwan@gmail.com</t>
  </si>
  <si>
    <t>DESA SONI</t>
  </si>
  <si>
    <t>sumiatiogotua71@gmail.com</t>
  </si>
  <si>
    <t>JL. TRANS SULAWESI DESA OGOTUA KEC. DAMPAL UTARA KAB. TOLITOLI PROVINSI SULAWESI TENGAH</t>
  </si>
  <si>
    <t>JL. MARKISA NO. 40 LINGKUNGAN II KEL. TAMBUN KEC. BAOLAN KAB. TOLITOLI</t>
  </si>
  <si>
    <t>hasnawiyah32@gmail.com</t>
  </si>
  <si>
    <t>DUSUN IV SAMBUA DESA OGOTUA KEC.DAMPUT</t>
  </si>
  <si>
    <t>y.arsi@yahoo.co.id</t>
  </si>
  <si>
    <t>JALAN LORONG PANTI ASUHAN SITI HADIJAH NOPI</t>
  </si>
  <si>
    <t>haryatimumu280168@gmail.com</t>
  </si>
  <si>
    <t>JL. JEND. SUDIRMAN NO. 95</t>
  </si>
  <si>
    <t>nurainiidris4@gmail.com</t>
  </si>
  <si>
    <t>KELURAHAN BARU</t>
  </si>
  <si>
    <t>hasnawar6@gmail.com</t>
  </si>
  <si>
    <t>JLN. H.MO SALEH NO. 09</t>
  </si>
  <si>
    <t>JL. LADAPI NO. 14</t>
  </si>
  <si>
    <t>fitriaidris589@gmail.com</t>
  </si>
  <si>
    <t>ernawatifikri282@gmail.com</t>
  </si>
  <si>
    <t>DESA ABBAJARENG KEC.DAMPAL SELATAN KAB.TOLITOLI</t>
  </si>
  <si>
    <t>santyavin@yahoo.com</t>
  </si>
  <si>
    <t>LING. V LEMBAH KEL. BARU KEC. BAOLAN</t>
  </si>
  <si>
    <t>kartinisuyuti80@gmail.com</t>
  </si>
  <si>
    <t>JL. VETERAN IV ASRAMA POLISI BAOLAN</t>
  </si>
  <si>
    <t>sarmanrusdiati@gmail.com</t>
  </si>
  <si>
    <t>DESA PAJEKO, KECAMATAN MOMUNU</t>
  </si>
  <si>
    <t>mahmud.mm989@gmail.com</t>
  </si>
  <si>
    <t>mohammadtahir700@gmail.com</t>
  </si>
  <si>
    <t>DESA SIMATANG UTARA</t>
  </si>
  <si>
    <t>erawati23880@gmail.com</t>
  </si>
  <si>
    <t>juslijufri970@gmail.com</t>
  </si>
  <si>
    <t>DESA OGOTUA KECAMATAN DAMPAL UTARA.KAB.TOLITOLI PROVINSI SULAWESI TENGAH</t>
  </si>
  <si>
    <t>n89427999@gmail.com</t>
  </si>
  <si>
    <t>DUSUN PANGKUNG DESA SALUMBIA</t>
  </si>
  <si>
    <t>DESA BANAGAN KEC. DAMPAL UTARA</t>
  </si>
  <si>
    <t>DESA MALULU</t>
  </si>
  <si>
    <t>smoh9990@gmail.com</t>
  </si>
  <si>
    <t>DESA SALUMBIA KECAMATAN DONDO</t>
  </si>
  <si>
    <t>wilda.130178@gmail.com</t>
  </si>
  <si>
    <t>DESA PANGKUNG KECAMATAN DONDO</t>
  </si>
  <si>
    <t>asbarmisbahudin@gmail.com</t>
  </si>
  <si>
    <t>JL. BANDENG NO. 69 KELURAHAN SIDOARJO</t>
  </si>
  <si>
    <t>JL. SYAIFUL MULUK KEL. TAMBUN</t>
  </si>
  <si>
    <t>nahartolis2019@gmail.com</t>
  </si>
  <si>
    <t>JL. DAI MALAMBANG 17</t>
  </si>
  <si>
    <t>hamsidar1972@gmail.com</t>
  </si>
  <si>
    <t>JL.MAGAMU NO.31 KEL.BARU</t>
  </si>
  <si>
    <t>bahmid1968@gmail.com</t>
  </si>
  <si>
    <t>JL.BELIBIS 1 RT /RW 001/001 NO. 20</t>
  </si>
  <si>
    <t>iburukmini.soni2020@gmail.com</t>
  </si>
  <si>
    <t>DESA SONI KECAMATAN DAMPAL SELATAN KABUPATEN TOLITOLI</t>
  </si>
  <si>
    <t>JL. TRANS SULAWESI DESA DONGKO</t>
  </si>
  <si>
    <t>mashuramas176@gmail.com</t>
  </si>
  <si>
    <t>sanatanlakatan4@yahoo.co.id</t>
  </si>
  <si>
    <t>DESA LAKATAN</t>
  </si>
  <si>
    <t>fitriyahyusuf1981@gmail.com</t>
  </si>
  <si>
    <t>sudarminkahar2@gmail.com</t>
  </si>
  <si>
    <t>DESA LEMPE KEC. DAMPAL SELATAN</t>
  </si>
  <si>
    <t>dewisyanas@gmail.com</t>
  </si>
  <si>
    <t>rm7593604@gmail.com</t>
  </si>
  <si>
    <t>JL. ISMAIL BANTILAN DESA OYOM KEC. LAMPASIO</t>
  </si>
  <si>
    <t>KARAMAT</t>
  </si>
  <si>
    <t>rusdapai74@gmail.com</t>
  </si>
  <si>
    <t>DESA LINGADAN KECAMATAN DAKO PAMEAN KAB.TOLITOLI</t>
  </si>
  <si>
    <t>kariyawatitolis@gmail.com</t>
  </si>
  <si>
    <t>doddyalfaed22@gmail.com</t>
  </si>
  <si>
    <t>JLN. JENDRAL SUDIRMAN NO. 9 KEL. BARU KEC. BAOLAN KAB. TOLITOLI</t>
  </si>
  <si>
    <t>rano.dishantaman@gmail.com</t>
  </si>
  <si>
    <t>samsul.pu75@gmail.com</t>
  </si>
  <si>
    <t>DUSUN BAMBAUPI DESA LALOS KEC. GALANG KAB. TOLITOLI</t>
  </si>
  <si>
    <t xml:space="preserve"> risdawatykindly@gmail.com</t>
  </si>
  <si>
    <t>JLN WAHID HASYIM KEL.BARU KAB.TOLITOLI</t>
  </si>
  <si>
    <t>JL. WOLTER MONGINSIDI KELURAHAN NALU KECAMATAN BAOLAN</t>
  </si>
  <si>
    <t>irfanifan878@gmail.com</t>
  </si>
  <si>
    <t>JL. WOLTER MONGINSIDI LING. I KEL. NALU</t>
  </si>
  <si>
    <t>DUSUN MALEMPAK DESA DADAKITAN</t>
  </si>
  <si>
    <t>endangwarlisa@gmail.com</t>
  </si>
  <si>
    <t>KALANGKANGAN DUSUN LOIGI</t>
  </si>
  <si>
    <t>JL. JEND. SUDIRMAN</t>
  </si>
  <si>
    <t>meldaar99@gmail.com</t>
  </si>
  <si>
    <t>JL.TOKALA NO.19 PERUMNAS KEL.BARU KEC.BAOLAN KAB.TOLITOLI</t>
  </si>
  <si>
    <t>erfinasaja@gmail.com</t>
  </si>
  <si>
    <t>JL. RAMBUTAN NO. 35</t>
  </si>
  <si>
    <t>thamrinrosdiana3@gmail.com</t>
  </si>
  <si>
    <t>idapermana1415@gmail.com</t>
  </si>
  <si>
    <t>nengrosmini50@gmail.com</t>
  </si>
  <si>
    <t>DESA MALALA KECAMATAN DONDO KABUPATEN TOLITOLI</t>
  </si>
  <si>
    <t>DESA ANGGASAN KECAMATAN DONDO</t>
  </si>
  <si>
    <t>derbigalang@gmail.com</t>
  </si>
  <si>
    <t>fauzanochan83@yahoo.co.id</t>
  </si>
  <si>
    <t>syafirafira455@gmail.com</t>
  </si>
  <si>
    <t>JL. SULTAN HASANUDIN NO. 51</t>
  </si>
  <si>
    <t>jafarapal611@gmail.com</t>
  </si>
  <si>
    <t>JLN. MAWAR NO.19 KEL. PANASAKAN</t>
  </si>
  <si>
    <t>199407052022031014</t>
  </si>
  <si>
    <t>ANDRIKA</t>
  </si>
  <si>
    <t>anriandrika07@gmail.com</t>
  </si>
  <si>
    <t>DUSUN II DURIAN , DESA OGOGASANG, KEC.DONDO, KAB. TOLITOLI</t>
  </si>
  <si>
    <t>LALOS KECAMATAN GALANG KABUPATEN TOLITOLI</t>
  </si>
  <si>
    <t>199111172022031007</t>
  </si>
  <si>
    <t>ABDUL HAMID DJ. KASAD</t>
  </si>
  <si>
    <t>abd.hamid19@gmail.com</t>
  </si>
  <si>
    <t>DUSUN KEKOT, DESA GINUNGGUNG, KEC. GALANG, TOLITOLI</t>
  </si>
  <si>
    <t>ilyaskp12@gmail.com</t>
  </si>
  <si>
    <t>JL. RAMBUTAN LINGK. II, KELURAHAN TAMBUN, KECAMATAN BAOLAN</t>
  </si>
  <si>
    <t>afnibantilan@yahoo.co.id</t>
  </si>
  <si>
    <t>hasbuana01@gmail.com</t>
  </si>
  <si>
    <t>ISMAIL BANTILAN NO.71 D TOLI-TOLI</t>
  </si>
  <si>
    <t>yeyennfriends@gmail.com</t>
  </si>
  <si>
    <t>JL. LANONI NO. 14</t>
  </si>
  <si>
    <t>199711042022032019</t>
  </si>
  <si>
    <t>ZHAZHA SAUSAN ZAHRAH BAADIB</t>
  </si>
  <si>
    <t>zhazhasausan@gmail.com</t>
  </si>
  <si>
    <t>JL. MUJAHIDIN II NO. 06, KEL. TUWELEY, KEC. BAOLAN, TOLITOLI</t>
  </si>
  <si>
    <t>suryanidjabir80@gmail.com</t>
  </si>
  <si>
    <t>DESA PANGKUNG KEC. DONDO KAB. TOLITOLI</t>
  </si>
  <si>
    <t>bahnur1979@gmail.com</t>
  </si>
  <si>
    <t>mat.tolitoli@gmail.com</t>
  </si>
  <si>
    <t>JLN. MALATUANG NO. 23 KELURAHAN TUWELEY KECAMATAN BAOLAN KABUPATEN TOLITOLI</t>
  </si>
  <si>
    <t>viviviayanti@gmail.com</t>
  </si>
  <si>
    <t>BTN NOPI BLOK E NO. 16</t>
  </si>
  <si>
    <t>juwitalihawa761@gmail.com</t>
  </si>
  <si>
    <t>sabranpolpp@gmail.com</t>
  </si>
  <si>
    <t>JL. DAPALAK NO. 14 KEL. NALU KEC. BAOLAN KAB. TOLITOLI</t>
  </si>
  <si>
    <t>JL SUTOYO NO 24</t>
  </si>
  <si>
    <t>buhari.marzuki@gmail.com</t>
  </si>
  <si>
    <t>boikejosefmomongan@gmail.com</t>
  </si>
  <si>
    <t>mudassirtolis@gmail.com</t>
  </si>
  <si>
    <t>JL MAWAR NO 49 KEL PANASAKAN</t>
  </si>
  <si>
    <t>JL. TADULAKO III NO. 02</t>
  </si>
  <si>
    <t>paisal120469@gmail.com</t>
  </si>
  <si>
    <t>SALUGAN</t>
  </si>
  <si>
    <t>ruslyrus73@gmail.com</t>
  </si>
  <si>
    <t>JL. WOLTER MONGINSIDI NO.71, KELURAHAN NALU, KECAMATAN BAOLAN</t>
  </si>
  <si>
    <t>JL. R.A. KARTINI NO. 39</t>
  </si>
  <si>
    <t>arfawaty69@gmail.com</t>
  </si>
  <si>
    <t>JL.LADAPI NO.12</t>
  </si>
  <si>
    <t>JL. TADULAKO.III BAOLAN TOLITOLI</t>
  </si>
  <si>
    <t>yadi.praja.toliz@gmail.com</t>
  </si>
  <si>
    <t>avivahazzahrah97@gmail.com</t>
  </si>
  <si>
    <t>JL.SAMARAN PANGGESAR NO.99,KELURAHAN BARU,KECAMATAN BAOLAN,KABUPATEN TOLITOLI</t>
  </si>
  <si>
    <t>skankinsandy@gmail.com</t>
  </si>
  <si>
    <t>JLN. JENDERAL SUDIRMAN. KELURAHAN PANASAKAN. KEC.BAOLAN</t>
  </si>
  <si>
    <t>JL. DAPALAK</t>
  </si>
  <si>
    <t>JL. SOSIAL NO.29 RT.002/RW.001 KEL. BARU KEC. BAOLAN KAB. TOLITOLI</t>
  </si>
  <si>
    <t>snini086@gmail.com</t>
  </si>
  <si>
    <t>JL. VETERAN</t>
  </si>
  <si>
    <t>zulkarnainbunper@gmail.com</t>
  </si>
  <si>
    <t>JL. TRANS SULAWESI DESA AUNG KEC. GALANG</t>
  </si>
  <si>
    <t>muchuspraja24@gmail.com</t>
  </si>
  <si>
    <t>zulkarnainukar1234@gmail.com</t>
  </si>
  <si>
    <t>JALAN BANDAR UDARA NO.62 KALANGKANGAN GALANG TOLITOLI</t>
  </si>
  <si>
    <t>viviasriyanti98@gmail.com</t>
  </si>
  <si>
    <t>LINGKUNGAN V KEL NALU KEC BAOLAN</t>
  </si>
  <si>
    <t>tirani745@gmail.com</t>
  </si>
  <si>
    <t>JL. SONA DINOPI</t>
  </si>
  <si>
    <t>sjamsuddinu@gmail.com</t>
  </si>
  <si>
    <t>JL. WOLTER MONGINSIDI KEL. NALU KEC. BAOLAN</t>
  </si>
  <si>
    <t>JL.HANJALA NO.36 KEL.NALU KEC.BAOLAN KAB.TOLITOLI</t>
  </si>
  <si>
    <t>Arfiansyah19860210@gmail.com</t>
  </si>
  <si>
    <t>JL. TEKUKUR NO.01 KEL. TUWELEY</t>
  </si>
  <si>
    <t>JL. S YARIF MANSYUR NO 09 KEL. PANASAKAN KEC. BAOLAN KAB. TOLITOLI</t>
  </si>
  <si>
    <t>jasmindamkar@gmail.com</t>
  </si>
  <si>
    <t>JLN RA KARTINI LRG KARTINI II, KEL PANASAKAN, KEC BAOLAN</t>
  </si>
  <si>
    <t>herawatitolis@gmail.com</t>
  </si>
  <si>
    <t>yuliarni18071967@gmail.com</t>
  </si>
  <si>
    <t>JL. MUJAHIDIN NO.13</t>
  </si>
  <si>
    <t>ayuniartifahri@gmail.com</t>
  </si>
  <si>
    <t>Teknik Penyehatan Lingkungan Ahli Muda</t>
  </si>
  <si>
    <t>JL. AHMAD YANI NO 29</t>
  </si>
  <si>
    <t>DESA AUNG KEC. GALANG KAB. TOLITOLI</t>
  </si>
  <si>
    <t>JLN. RAJAWALI NO. 18 KEL. TUWELEY</t>
  </si>
  <si>
    <t>KEL. SIDOARJO</t>
  </si>
  <si>
    <t>manyun1982@gmail.com</t>
  </si>
  <si>
    <t>JL.TADULAKO III NO.52, KELURAHAN PANASAKAN, KECAMATAN BAOLAN, KABUPATEN TOLITOLI</t>
  </si>
  <si>
    <t>JL. ABD. MUIS NO.131  KEL. BARU KEC. BAOLAN  KAB. TOLITOLI</t>
  </si>
  <si>
    <t>JL.YOS SUDARSO NO.146 KEL.SIDOARJO KAB.TOLITOLI</t>
  </si>
  <si>
    <t>yunitaperawat@gmail.com</t>
  </si>
  <si>
    <t>JLN MOH SALEH KEL. SIDOARJO KAB TOLITOLI</t>
  </si>
  <si>
    <t>PENGADMINISTRASI REKAM MEDIS DAN INFORMASI</t>
  </si>
  <si>
    <t>agussalim01081972@gmail.com</t>
  </si>
  <si>
    <t>JLN. WR.SUPRATMAN NO. 12</t>
  </si>
  <si>
    <t>micha_bram@yahoo.com</t>
  </si>
  <si>
    <t>JL. SONA NO. 45</t>
  </si>
  <si>
    <t>ali.junior52@yahoo.co.id</t>
  </si>
  <si>
    <t>JL.MAWAR NO.54 TOLITOLI</t>
  </si>
  <si>
    <t>abheevaganza75@gmail.com</t>
  </si>
  <si>
    <t>KELURAHAN SIDOARJO, KECAMATAN BAOLAN</t>
  </si>
  <si>
    <t>wahidalatehe@gmail.com</t>
  </si>
  <si>
    <t>JL.TADULAKO DESA LAULALANG</t>
  </si>
  <si>
    <t>atydeluma@yahoo.com</t>
  </si>
  <si>
    <t>abdkadiryhudo@gmail.com</t>
  </si>
  <si>
    <t>DESA PAGAITAN</t>
  </si>
  <si>
    <t>efendi.safar67@gmail.com</t>
  </si>
  <si>
    <t>DESA MUARA BESAR</t>
  </si>
  <si>
    <t>DESA LABONU KEC. BASIDONDO KAB. TOLITOLI</t>
  </si>
  <si>
    <t>DESA BANGKIR KEC. DAMPAL SELATAN</t>
  </si>
  <si>
    <t>abujalan92124@gmail.com</t>
  </si>
  <si>
    <t>DESA MIMBALA</t>
  </si>
  <si>
    <t>rabbilehalim@gmail.com</t>
  </si>
  <si>
    <t>DESA KAPAS KEC. DAKOPEMEAN</t>
  </si>
  <si>
    <t>nurafni.zenfone5@gmail.com</t>
  </si>
  <si>
    <t>widiastutiwiwit45@gmail.com</t>
  </si>
  <si>
    <t>LONTI KABINUANG KEL. BARU KEC. BAOLAN</t>
  </si>
  <si>
    <t>asliaismailocanoci@gmail.com</t>
  </si>
  <si>
    <t>NOPI,KELURAHAN NALU</t>
  </si>
  <si>
    <t>JL. SYARIF MANSYUR NO. 126</t>
  </si>
  <si>
    <t>nurhidaya19830105@gmail.com</t>
  </si>
  <si>
    <t>masita19671020@gmail.com</t>
  </si>
  <si>
    <t>naimaima79@gmail.com</t>
  </si>
  <si>
    <t>JL. ABDUL MUIS</t>
  </si>
  <si>
    <t>baharudinamapd@gmail.com</t>
  </si>
  <si>
    <t>nurlia00@guru.sd.belajar.id</t>
  </si>
  <si>
    <t>BATALYON INFANTRI 711-RAKSATAMA KOMPI SENAPAN</t>
  </si>
  <si>
    <t>masatimasati9@gmail.com</t>
  </si>
  <si>
    <t>rismanagafar1986@gmail.com</t>
  </si>
  <si>
    <t>JALAN BUNGA PADI,DESA LELEAN NONO,KECAMATAN BAOLAN,KABUPATEN TOLITOLI</t>
  </si>
  <si>
    <t>BTN GRIYA MOIPOS BLOK.F. NO.8</t>
  </si>
  <si>
    <t>budiaswin252@gmail.com</t>
  </si>
  <si>
    <t>nurhayati.ahmadmael@gmail.com</t>
  </si>
  <si>
    <t>JL. MADAKO PERUMAHAN GURU</t>
  </si>
  <si>
    <t>irma0510@yahoo.co.id</t>
  </si>
  <si>
    <t>DESA BAMBAPUN</t>
  </si>
  <si>
    <t>dediyantodtauhid123@gmail.com</t>
  </si>
  <si>
    <t>JL. HAJAR NO.32 KEL.NALU KEC. BAOLAN</t>
  </si>
  <si>
    <t>irfanhusin.bunnak@gmail.com</t>
  </si>
  <si>
    <t>JL. TADULAKO IV KEL. PANASAKAN</t>
  </si>
  <si>
    <t>JL.BUNGA PADI,DESA LELEAN NONO,KECAMATAN BAOLAN,KABUPATEN TOLITOLI</t>
  </si>
  <si>
    <t>adiadiritno@gmail.com</t>
  </si>
  <si>
    <t>JALAN ISMAIL BANTILAN NO 47 TOLITOLI</t>
  </si>
  <si>
    <t>noetolis123@gmail.com</t>
  </si>
  <si>
    <t>JL. B. SUMALIKAT NO.19 NOPI KEL. NALU KEC. BAOLAN KAB.TOLITOLI PROP. SULAWESI TENGAH</t>
  </si>
  <si>
    <t>amaralzah@gmail.com</t>
  </si>
  <si>
    <t>JL. MOH. SAID NO. 43, KEL. BARU, KEC. BAOLAN, KAB. TOLITOLI</t>
  </si>
  <si>
    <t>umarlaompa99@gmail.com</t>
  </si>
  <si>
    <t>DUSUN IV JALEJE DESA OGOTUA KEC. DAMPAL UTARA KAB. TOLITOLI</t>
  </si>
  <si>
    <t>JLN. DG. MASSESE DESA LAKATAN KECAMATAN GALAN</t>
  </si>
  <si>
    <t>JLN.  BATU  BANGGA</t>
  </si>
  <si>
    <t>JL. BEO NO.12 KEL. TUWELEY KEC. BAOLAN KAB. TOLITOLI SUL-TENG</t>
  </si>
  <si>
    <t>antoh3845@gmail.com</t>
  </si>
  <si>
    <t>JL. SONA LING. IV NO. 04 DINOPI KEL. NALU KEC. BAOLAN KAB. TOLITOLI SULAWESI TENGAH</t>
  </si>
  <si>
    <t>dahlialily1977@gmail.com</t>
  </si>
  <si>
    <t>DESA GALUMPANG KEC. DAKOPEMEAN</t>
  </si>
  <si>
    <t>Penilik Ahli Muda</t>
  </si>
  <si>
    <t>JL. DAUD LAPAU I NO.06 KEL. TUWELEY</t>
  </si>
  <si>
    <t>uwaisuwais771@gmail.com</t>
  </si>
  <si>
    <t>JL.HARASI NO.4 KEL,NALU.KEC,BAOLAN.KAB,TOLITOLI</t>
  </si>
  <si>
    <t>ratna021977@gmail.com</t>
  </si>
  <si>
    <t>S-1 PENDIDIKAN ANAK USIA DINI</t>
  </si>
  <si>
    <t>JL. VETRAN II NO. 09 KEL. BARU KEC. BAOLAN</t>
  </si>
  <si>
    <t>darman198202@gmail.com</t>
  </si>
  <si>
    <t>JLN. GAYA SAGAE NO. 222, DESA SALUGAN, KEC. LAMPASIO, KAB. TOLITOLI</t>
  </si>
  <si>
    <t>uzitoliez85@gmail.com</t>
  </si>
  <si>
    <t>gustina738@gmail.com</t>
  </si>
  <si>
    <t>JL. TRANS SULAWESI DESA LAULALANG KEC. TOLITOLI UTARA</t>
  </si>
  <si>
    <t>anwar_imut@yahoo.com</t>
  </si>
  <si>
    <t>JL.KAKAK TUA NO.06 KEL.TWELEY KEC.BAOLAN</t>
  </si>
  <si>
    <t>yolandaola515@gmail.com</t>
  </si>
  <si>
    <t>aslanambomasse4@gmail.com</t>
  </si>
  <si>
    <t>BTN PEPABRI BLOK K1 NO. 18</t>
  </si>
  <si>
    <t>tomamin19@gmail.com</t>
  </si>
  <si>
    <t>Kia.dinda@yahoo.co.id</t>
  </si>
  <si>
    <t>JL. NURI II NO. 05 A KEL. TUWELEY KEC. BAOLAN</t>
  </si>
  <si>
    <t>yunusalwi1969@gmail.com</t>
  </si>
  <si>
    <t>DUSUN SUBUR NO.46 DESA SANDANA</t>
  </si>
  <si>
    <t>sitipariwisata@gmail.com</t>
  </si>
  <si>
    <t>JALAN. DAUD LAPAU NO.37 KELURAHAN TUWELEY</t>
  </si>
  <si>
    <t>irtaerlini@gmail.com</t>
  </si>
  <si>
    <t>JL. DAUD LAPAU LINGK. 1 RT 001 RW 002 KELURAHAN TUWELEY KEC. BAOLAN KAB. TOLITOLI</t>
  </si>
  <si>
    <t>JL.HI.MOCHSEN NO 51.KELURAHAN BARU,KECAMATAN BAOLAN, KABUPATEN TOLITOLI.</t>
  </si>
  <si>
    <t>yumibram_sambomadika@yahoo.co.id</t>
  </si>
  <si>
    <t>JL. SONA NO. 45 KEL. NALU KEC. BAOLAN KAB. TOLITOLI</t>
  </si>
  <si>
    <t>JL. BANTILAN PERUMAHAN SERATUS KEL. BARU KEC. BAOLAN KAB. TOLITOLI</t>
  </si>
  <si>
    <t>ibrahimpakaya69@gmail.com</t>
  </si>
  <si>
    <t>JL. MAWAR NO. 04 A KEL. PANASAKAN KEC. BAOLAN</t>
  </si>
  <si>
    <t>www.kartikasyahdan@gmail.com</t>
  </si>
  <si>
    <t>myrnaw838@gmail.com</t>
  </si>
  <si>
    <t>JL. HAJAR NO. 19 KEL. NALU KEC. BAOLAN</t>
  </si>
  <si>
    <t>nurnaningsih1807@gmail.com</t>
  </si>
  <si>
    <t>JL. DAUD LAPAU NO. 51 KEL. TUWELEY KEC. BAOLAN KAB. TOLITOLI</t>
  </si>
  <si>
    <t>BTN MOIPOS BLOK D 27</t>
  </si>
  <si>
    <t>adiastuty09@gmail.com</t>
  </si>
  <si>
    <t>maslinasinala78@gmail.com</t>
  </si>
  <si>
    <t>GRIYA MOIPOS BLOK P II</t>
  </si>
  <si>
    <t>wanadarwana80@gmail.com</t>
  </si>
  <si>
    <t>rustijor@gmail.com</t>
  </si>
  <si>
    <t>JL.VETERAN LRG V NO.81</t>
  </si>
  <si>
    <t>sahrilcali17025@gmail.com</t>
  </si>
  <si>
    <t>usbiyanto_masyhur@yahoo.co.id</t>
  </si>
  <si>
    <t>JL. JEND.SUDIRMAN 45 TOLI-TOLI</t>
  </si>
  <si>
    <t>hartatisolihin@gmail.com</t>
  </si>
  <si>
    <t>JL. WOLTER MONGINSIDI NO. 71, KELURAHAN NALU</t>
  </si>
  <si>
    <t>BTN MOIPOS BLOK P NO.6 KEL.NALU KEC.BAOLAN</t>
  </si>
  <si>
    <t>wadja12rd@gmail.com</t>
  </si>
  <si>
    <t>JL. JENDRAL SUDIRMAN NO. 37</t>
  </si>
  <si>
    <t>naibsilasa75@gmail.com</t>
  </si>
  <si>
    <t>JL. LADAPI NO. 04 KEL. BARU</t>
  </si>
  <si>
    <t>salmiadaut@gmail.com</t>
  </si>
  <si>
    <t>JL.MUJAHIDIN III NO.17 KELURAHAN TUWELEY,KECAMATAN BAOLAN,KABUPATEN TOLITOLI</t>
  </si>
  <si>
    <t>bdtoliz@gmail.com</t>
  </si>
  <si>
    <t>JL. MELATI NO.12 KEL.PANASAKAN</t>
  </si>
  <si>
    <t>fitri09yanti2gmail.com</t>
  </si>
  <si>
    <t>JL. ANGGREK NO.8 KEL. PANASAKAN KEC. BAOLAN</t>
  </si>
  <si>
    <t>DESA KALANGKANGAN KECAMATAN GALANG</t>
  </si>
  <si>
    <t>burhanipupd12@gmail.com</t>
  </si>
  <si>
    <t>JL. HAJAR NO. 19 KEL.NALU KEC.BAOLAN</t>
  </si>
  <si>
    <t>suwardi.madi67@gmail.com</t>
  </si>
  <si>
    <t>JL. SYARIF MANSUR NO. 173</t>
  </si>
  <si>
    <t>JL JEND SUDIRMAN 10</t>
  </si>
  <si>
    <t>erayance1970@gmail.com</t>
  </si>
  <si>
    <t>magfirahala@gmail.com</t>
  </si>
  <si>
    <t>TANTONG MADAYUHI NO.34 / KEL. TUWELEY</t>
  </si>
  <si>
    <t>JL. SONA KEL. NALU KEC. BAOLAN KAB. TOLITOLI</t>
  </si>
  <si>
    <t>suphinkza@gmail.com</t>
  </si>
  <si>
    <t>BTN DINOPI BLOK C NO.7 KELURAHAN NALU KECAMATAN BAOLAN KABUPATEN TOLITOLI</t>
  </si>
  <si>
    <t>Sandiman Ahli Muda</t>
  </si>
  <si>
    <t>S-3/Doktor</t>
  </si>
  <si>
    <t>dianaukkas@gmail.com</t>
  </si>
  <si>
    <t>sudarminfanny@gmail.com</t>
  </si>
  <si>
    <t>JL.NURI I NO.24</t>
  </si>
  <si>
    <t>masrissos169@gmail.com</t>
  </si>
  <si>
    <t>DUSUN BANUABOKI DESA GINUNGGUNG</t>
  </si>
  <si>
    <t>Pamong Budaya Ahli Muda</t>
  </si>
  <si>
    <t>sukribantilan2@gmail.com</t>
  </si>
  <si>
    <t>JL.A.YANI NO.40 KEL. BARU KEC. BAOLAN</t>
  </si>
  <si>
    <t>edwintoliz@yahoo.co.id</t>
  </si>
  <si>
    <t>PENGELOLA DATA LAPORAN DAN PENGADUAN</t>
  </si>
  <si>
    <t>makmurtbn@yahoo.com</t>
  </si>
  <si>
    <t>muh.muker69@gmail.com</t>
  </si>
  <si>
    <t>arman.manafkesbang@gmail.com</t>
  </si>
  <si>
    <t>JL. PADI GATA NO. 03 DESA LAKATAN KEC. GALANG</t>
  </si>
  <si>
    <t>abdulkadirr811@gmail.com</t>
  </si>
  <si>
    <t>JL. YOSSUDARSO. RT.10.KEL.SIDOARJO KEC.BAOLAN</t>
  </si>
  <si>
    <t>PERUM MOIPOS BLOK I NO. 04 KEL. NALU KEC. BAOLAN</t>
  </si>
  <si>
    <t>Arsiparis Ahli Muda</t>
  </si>
  <si>
    <t>triswanto260277@gmail.com</t>
  </si>
  <si>
    <t>JL. JEND. SUDIRMAN NO. 99 KEL. PANASAKAN KEC. BAOLAN KAB. TOLITOLI</t>
  </si>
  <si>
    <t>imrantoli77@gmail.com</t>
  </si>
  <si>
    <t>JLN. TADULAKO III</t>
  </si>
  <si>
    <t>DUSUN TAUPA DESA BUNTUNA</t>
  </si>
  <si>
    <t>rina.umarkesbang@gmail.com</t>
  </si>
  <si>
    <t>JL.YOTO KELURAHAN TUWELEY</t>
  </si>
  <si>
    <t>saprudintohopa@gmail.com</t>
  </si>
  <si>
    <t>withagosal70@gmail.com</t>
  </si>
  <si>
    <t>JL. MUJAHIDIN LRG. I  KOMP. BTN HAIKAL LINDO NO. 7 KEL. TUWELEY</t>
  </si>
  <si>
    <t>ami190083@gmail.com</t>
  </si>
  <si>
    <t>JLN. PIRING NO. 11 KELURAHAN PANASAKAN</t>
  </si>
  <si>
    <t>Penyuluh Sosial Ahli Muda</t>
  </si>
  <si>
    <t>firamuzakkir@gmail.com</t>
  </si>
  <si>
    <t>JL. LANONI NO.14</t>
  </si>
  <si>
    <t>fatmawatiivvi1979@gmail.com</t>
  </si>
  <si>
    <t>JLN. DELIMA BOMBOLAYANG, RT 001, RW 001, KEL. TUWELEY, KEC. BAOLAN, KAB. TOLITOLI</t>
  </si>
  <si>
    <t>nasraera751@gmail.com</t>
  </si>
  <si>
    <t>JLN.DAPALAK NOPI</t>
  </si>
  <si>
    <t>iyuni5540@gmail.com</t>
  </si>
  <si>
    <t>JL. MELATI NO. 6, KELURAHAN PANASAKAN</t>
  </si>
  <si>
    <t>idrislanggai30@gmail.com</t>
  </si>
  <si>
    <t>JLN YOS SUDARSO KEL.SIDOARJO KAB.TOLITOLI</t>
  </si>
  <si>
    <t>mirawati.tolis1986@gmail.com</t>
  </si>
  <si>
    <t>JL. TADULAKO III KEL. PANASAKAN</t>
  </si>
  <si>
    <t>naningmurny@gmail.com</t>
  </si>
  <si>
    <t>JL. BANDAR UDARA DESA GINUNGGUNG KEC. GALANG</t>
  </si>
  <si>
    <t>sulkarnain004@gmail.com</t>
  </si>
  <si>
    <t>budhyzero@yahoo.co.id</t>
  </si>
  <si>
    <t>JLN. SONA NO.75 KEL. NALU KEC. BAOLAN KAB. TOLITOLI</t>
  </si>
  <si>
    <t>sunarto.dkptolitoli@gmail.com</t>
  </si>
  <si>
    <t>JL. WOLTER MONGINSIDI NO. 21</t>
  </si>
  <si>
    <t>nadwa.nadwa2505@gmail.com</t>
  </si>
  <si>
    <t>JL. LANONI NO. 51 KEL. BARU KEC.BAOLAN KAB. TOLITOLI</t>
  </si>
  <si>
    <t>hasnacapiltolis@gmail.com</t>
  </si>
  <si>
    <t>JL.WOLTER MONGINSIDI KECAMATAN BAOLAN</t>
  </si>
  <si>
    <t>JL. SAPUTAN RAYA NO. 119</t>
  </si>
  <si>
    <t>JL. DURIAN RT1 RW1 KEL. TAMBUN KEC. BAOLAN KAB. TOLITOLI PROP. SULAWESI TENGAH</t>
  </si>
  <si>
    <t>ateng.gateball@gmail.com</t>
  </si>
  <si>
    <t>JL. YOSSUDARSO NO. 52</t>
  </si>
  <si>
    <t>dhanaramadhana241@gmail.com</t>
  </si>
  <si>
    <t>Analis Data Ilmiah Ahli Muda</t>
  </si>
  <si>
    <t>nurhayatibaduali22@gmail.com</t>
  </si>
  <si>
    <t>Penyuluh Perindustrian dan Perdagangan Ahli Muda</t>
  </si>
  <si>
    <t>hamzabadar72@gmail.com</t>
  </si>
  <si>
    <t>JL. LADAPI NO. 32 TOLITOLI</t>
  </si>
  <si>
    <t>Auditor Ahli Pertama</t>
  </si>
  <si>
    <t>ahmadtalaga94@gmail.com</t>
  </si>
  <si>
    <t>umulkalsum0902@gmail.com</t>
  </si>
  <si>
    <t>Instruktur Ahli Pertama</t>
  </si>
  <si>
    <t>supadri.matolai@gmail.com</t>
  </si>
  <si>
    <t>Pengawas Penyelenggaraan Urusan Pemerintahan Daerah Ahli Pertama</t>
  </si>
  <si>
    <t>syahraini8888@gmail.com</t>
  </si>
  <si>
    <t>JL. SONA DINOPI KEL. NALU</t>
  </si>
  <si>
    <t>firman.80man@gmail.com</t>
  </si>
  <si>
    <t>ihcoid@gmail.com</t>
  </si>
  <si>
    <t>GRIYA MOIPOS BLOK P NO. 11 KEL. NALU KEC. BAOLAN</t>
  </si>
  <si>
    <t>TRANS SULAWESI DESA OGOTUA</t>
  </si>
  <si>
    <t>rusnohalisin4971@gmail.com</t>
  </si>
  <si>
    <t>JL. TRANS SULAWESI DESA TINABOGAN KEC. DONDO</t>
  </si>
  <si>
    <t>sonanasir26@gmail.com</t>
  </si>
  <si>
    <t>Sekretaris Daerah</t>
  </si>
  <si>
    <t>Askar70askar@gmail.com</t>
  </si>
  <si>
    <t>JL. HI. LATTO N0. 88 KALANGKANGAN</t>
  </si>
  <si>
    <t>tutyt4884@gmail.com</t>
  </si>
  <si>
    <t>DUSUN OGOMOUMUT</t>
  </si>
  <si>
    <t>ikramssos53@gmail.com</t>
  </si>
  <si>
    <t>JL. HAJAR KEL. NALU KEC. BAOLAN KAB. TOLITOLI</t>
  </si>
  <si>
    <t>sudarjonojono735@gmail.com</t>
  </si>
  <si>
    <t>JL. MARKISA NO.59 KEL. TAMBUN TOLITOLI</t>
  </si>
  <si>
    <t>JL. RA. KARTINI KEL. PANASAKAN KEC. BAOLAN KAB. TOLITOLI</t>
  </si>
  <si>
    <t>JL. BANDAR UDARA NO. 61 DESA GINUNGGUNG KEC.GALANG KAB. TOLITOLI</t>
  </si>
  <si>
    <t>dewitoli1967@gmail.com</t>
  </si>
  <si>
    <t>JL. AHMAD YANI NO. 26 TOLI TOLI</t>
  </si>
  <si>
    <t>yoesmarfiq77@gmail.com</t>
  </si>
  <si>
    <t>Pengantar Kerja Ahli Muda</t>
  </si>
  <si>
    <t>JL.YOS SUDARSO NO.68</t>
  </si>
  <si>
    <t>masliansinala@gmail.com</t>
  </si>
  <si>
    <t>JL. DR. SAM RATULANGI 83</t>
  </si>
  <si>
    <t>nurdinhalede@gmail.com</t>
  </si>
  <si>
    <t>JL. PIPIT NO. 16 KEL. TUWELEY KAB. TOLITOLI</t>
  </si>
  <si>
    <t>delpan8delapan@gmail.com</t>
  </si>
  <si>
    <t>masriburhanudin@gmail.com</t>
  </si>
  <si>
    <t>JL. USMAN BINOL, BAOLAN TOLITOLI</t>
  </si>
  <si>
    <t>lahasseglg72@gmail.com</t>
  </si>
  <si>
    <t>JL. BOLOKUS DS. GINUNGGUNG</t>
  </si>
  <si>
    <t>syam_toliz@yahoo,com</t>
  </si>
  <si>
    <t>JL. MAGAMU NO. 55</t>
  </si>
  <si>
    <t>JL. MUJAHIDIN</t>
  </si>
  <si>
    <t>JL. ANDA LRG. 1 NO. 15 KEL. TUWELEY KEC. BAOLAN KAB. TOLITOLI</t>
  </si>
  <si>
    <t>KALANGKANGAN KEC. GALANG KAB. TOLITOLI</t>
  </si>
  <si>
    <t>JL. OGOAMAS NO 125</t>
  </si>
  <si>
    <t>andiahmadtolitoli@gmail.com</t>
  </si>
  <si>
    <t>zfendijumriani@gmail.com</t>
  </si>
  <si>
    <t>amirullaharul84@gmail.com</t>
  </si>
  <si>
    <t>SIAPO DESA LELEAN NONO</t>
  </si>
  <si>
    <t>sadriyantoupe@gmail.com</t>
  </si>
  <si>
    <t>Pengelola Pengadaan Barang/Jasa Ahli Muda</t>
  </si>
  <si>
    <t>JLN, MOH. SALEH NO. 43 KALANGKANGAN</t>
  </si>
  <si>
    <t>Pengawas Mutu Hasil Pertanian Ahli Muda</t>
  </si>
  <si>
    <t>JL.LATIMOJONG VII</t>
  </si>
  <si>
    <t>mardiana_tolis@yahoo.co.id</t>
  </si>
  <si>
    <t>sarkawi-disbun@yahoo.com</t>
  </si>
  <si>
    <t>KELURAHAN NALU LINGK. II KEC. BAOLAN KAB. TOLITOLI</t>
  </si>
  <si>
    <t>elisanurmaida@gmail.com</t>
  </si>
  <si>
    <t>BTN NOPI BLOK F NO 05 KEL NALU KEC BAOLAN</t>
  </si>
  <si>
    <t>Perekam Medis Pelaksana / Terampil</t>
  </si>
  <si>
    <t>nurfitriah.siswanto2693@gmail.com</t>
  </si>
  <si>
    <t>JL. BELIBIS 1 NO.4, KEL. TUWELEY, KEC. BAOLAN</t>
  </si>
  <si>
    <t>JLN.YOS SUDARSO NO.146 KELURAHAN SIDOARJO KECAMATAN BAOLAN KABUPATEN TOLITOLI</t>
  </si>
  <si>
    <t>dewisartika05091983@gmail.com</t>
  </si>
  <si>
    <t>novalinza75nova@gmail.com</t>
  </si>
  <si>
    <t>JL. BANDAR UDARA DESA GINUNGGUNG KECAMATAN GALANG</t>
  </si>
  <si>
    <t>darpawati@gmail.com</t>
  </si>
  <si>
    <t>JL.SYARIF MANSUR NO.27</t>
  </si>
  <si>
    <t>mohammadissa237@yahoo.co.id</t>
  </si>
  <si>
    <t>sosbud.bappeda.tolis@gmail.com</t>
  </si>
  <si>
    <t>DESA SILONDOU KEC. BASIDONDO</t>
  </si>
  <si>
    <t>DESA OGOWELE KECAMATAN DONDO</t>
  </si>
  <si>
    <t>JL.DAUD LAPAU LRG III NO. 7 RT.II KELURAHAN TUWELEY</t>
  </si>
  <si>
    <t>suryanidjumiran123@gmail.com</t>
  </si>
  <si>
    <t>JL. PIPIT NO. 13</t>
  </si>
  <si>
    <t>DUSUN SENTOSA, DESA TINABOGAN KECAMATAN DONDO, KABUPATEN DONDO</t>
  </si>
  <si>
    <t>nurhasanahmasyuti91@gmail.com</t>
  </si>
  <si>
    <t>DUSUN TOBAJAYA, DESA MALULU, KECAMATAN DONDO</t>
  </si>
  <si>
    <t>tina84193@gmail.com</t>
  </si>
  <si>
    <t>DUSUN IV LANANG DESA LAMPASIO KEC. LAMPASIO</t>
  </si>
  <si>
    <t>andarushgdragona@gmail.com</t>
  </si>
  <si>
    <t>JL.SUPRAPTO NO.41 KELURAHAN PANASAKAN KECAMATAN BAOLAN</t>
  </si>
  <si>
    <t>saniwatiazwar@gmail.com</t>
  </si>
  <si>
    <t>JL. VETERAN LR V NO. 57</t>
  </si>
  <si>
    <t>yulyatiyayuk@gmail.com</t>
  </si>
  <si>
    <t>hericandra1974@gmail.com</t>
  </si>
  <si>
    <t>DUSUN OGOMOMUT DESA BUNTUNA KECAMATAN BAOLAN</t>
  </si>
  <si>
    <t>taganaramli79@gmail.com</t>
  </si>
  <si>
    <t>JALAN NURI NO.18 KEL. TUWELEY KAB. TOLITOLI</t>
  </si>
  <si>
    <t>YAYA020874@gmail.com</t>
  </si>
  <si>
    <t>Faigaigha09@gmail.com</t>
  </si>
  <si>
    <t>JL. MAGAMU NO. 35 KEL. TUWELEY KEC. BAOLAN KAB. TOLITOLI</t>
  </si>
  <si>
    <t>wahidamael@gmail.com</t>
  </si>
  <si>
    <t>JLN. TADULAKO I NO. 24 KELURAHAN PANASAKAN</t>
  </si>
  <si>
    <t>ronutomboy80@gmail.com</t>
  </si>
  <si>
    <t>JL. WR. SUPRATMAN</t>
  </si>
  <si>
    <t>pandi.tolis82@gmail.com</t>
  </si>
  <si>
    <t>JLN. SONA NOPI</t>
  </si>
  <si>
    <t>Pengawas Penyelenggaraan Urusan Pemerintahan Daerah Ahli Muda</t>
  </si>
  <si>
    <t>JL. SISWOYO NO. 37</t>
  </si>
  <si>
    <t>SONA NO 67 A</t>
  </si>
  <si>
    <t>JL. BANDAR SULTAN BANTILAN NO. 31</t>
  </si>
  <si>
    <t>farham123abc@gmail.com</t>
  </si>
  <si>
    <t>JL. JEND. SUDIRMAN NO. 02 KEL. BARU KEC. BAOLAN KAB. TOLITOLI</t>
  </si>
  <si>
    <t>magfirafira409@gmail.com</t>
  </si>
  <si>
    <t>JL. MUJAHIDIN II NO.04 KEL.TUWELEY KEC.BAOLAN KAB.TOLITOLI</t>
  </si>
  <si>
    <t>imanalayubi09@gmail.com</t>
  </si>
  <si>
    <t>LINGKUNGAN III RT/RW. 029/009 KEL. NALU KEC. BAOLAN</t>
  </si>
  <si>
    <t>rakhmatsilasa@yahoo.com</t>
  </si>
  <si>
    <t>JL. GADARMUN HANGKIHO NO. 10</t>
  </si>
  <si>
    <t>makmurtolis2@gmail.com</t>
  </si>
  <si>
    <t>JL. NENAS KELURAHAN  TAMBUN KECAMATAN BAOLAN</t>
  </si>
  <si>
    <t>wildayani3984@gmail.com</t>
  </si>
  <si>
    <t>JL. KH. AHMAD DAHLAN NO. 11 KEL. BARU</t>
  </si>
  <si>
    <t>manklaw.9203@gmail.com</t>
  </si>
  <si>
    <t>yoghi.saurang@gmail.com</t>
  </si>
  <si>
    <t>JL. DAIMALAMBANG</t>
  </si>
  <si>
    <t>saribulan201169@gmail.com</t>
  </si>
  <si>
    <t>kasmirkasmir695@gmail.com</t>
  </si>
  <si>
    <t>JL. ANGGREK NO. 03 PANASAKAN</t>
  </si>
  <si>
    <t>nirwanmohammad76@gmail.com</t>
  </si>
  <si>
    <t>linasolihinsh@gmail.com</t>
  </si>
  <si>
    <t>nurhaerah.sh@gmail.com</t>
  </si>
  <si>
    <t>nurhaeda2021@gmail.com</t>
  </si>
  <si>
    <t>JL.KATAMSO NO.24 KEL.PANASAKAN KECAMATAN BAOLAN KABUPATEN TOLITOLI</t>
  </si>
  <si>
    <t>mohrizallmahmud@gmail.com</t>
  </si>
  <si>
    <t>JL.PIRING NO.56 KEL.PANASAKAN</t>
  </si>
  <si>
    <t>coniedisini@gmail.com</t>
  </si>
  <si>
    <t>JL. D.I. PANJAITAN NO. 59 KELURAHAN PANASAKAN KECAMATAN BAOLAN KABUPATEN TOLITOLI</t>
  </si>
  <si>
    <t>asnitatolis19@gmail.com</t>
  </si>
  <si>
    <t>fridaadaa@gmail.com</t>
  </si>
  <si>
    <t>DESA LAKATAN KEC.GALANG</t>
  </si>
  <si>
    <t>numratolis@gmail.com</t>
  </si>
  <si>
    <t>JL.W.R.SUPRATMAN KELURAHAN BARU KEC. BAOLAN</t>
  </si>
  <si>
    <t>JL. DI. PANJAITAN NO. 25</t>
  </si>
  <si>
    <t>ibrahim.sh1978@gmail.com</t>
  </si>
  <si>
    <t>JL. ISMAIL. BANTILAN NO. 42 KEL. PANASAKAN KEC. BAOLAN</t>
  </si>
  <si>
    <t>salamplisit055@gmail.com</t>
  </si>
  <si>
    <t>JL. DAI MALAMBANG NO. 15 KEL. TUWELEY</t>
  </si>
  <si>
    <t>DI.PANJAITAN NO.34</t>
  </si>
  <si>
    <t>JL. K.H WAHID HASYIM NO.14 TOLITOLI</t>
  </si>
  <si>
    <t>syahruddinuddin439@gmail.com</t>
  </si>
  <si>
    <t>ardimoan@gmail.com</t>
  </si>
  <si>
    <t>DESA LELEANONO KECAMATAN BAOLAN KABUPATEN TOLITOLI</t>
  </si>
  <si>
    <t>dahlanlasiang@gmail.com</t>
  </si>
  <si>
    <t>saprudinsekda@gmail.com</t>
  </si>
  <si>
    <t>ritarahmanrahman5@gmail.com</t>
  </si>
  <si>
    <t>armin120980@gmail.com</t>
  </si>
  <si>
    <t>KECAMATAN DAMPAL SELATAN DESA LEMPE KAB. TOLITOLI</t>
  </si>
  <si>
    <t>marlinacancer@ymail.com</t>
  </si>
  <si>
    <t>snovia.tolis1967@gmail.com</t>
  </si>
  <si>
    <t>JL. SYARIF MANSYUR NO. 08 KEL. PANASAKAN KEC. BAOLAN KAB. TOLITOLI</t>
  </si>
  <si>
    <t>asnawirumar2@gmail.com</t>
  </si>
  <si>
    <t>JL.MAGAMU NO.31 B KELURAHAN BARU KECAMATAN BAOLAN</t>
  </si>
  <si>
    <t>agoesagoes36@gmail.com</t>
  </si>
  <si>
    <t>Kepala Bagian Protokol dan Komunikasi Pimpinan</t>
  </si>
  <si>
    <t>ernawatybandung@gmail.com</t>
  </si>
  <si>
    <t>JL. JEND. A. YANI</t>
  </si>
  <si>
    <t>tudellahalamza@gmail.com</t>
  </si>
  <si>
    <t>JLN. HARASI  NO. 3  KEL.  NALU KEC. BAOLAN</t>
  </si>
  <si>
    <t>moh.sarip1976@gmail.com</t>
  </si>
  <si>
    <t>JLN. TRANS SULAWESI DESA DUNGINGIS KEC. DAKOPEMEAN</t>
  </si>
  <si>
    <t>JL. SONA LRG. STADION I NO. 4 KEL. NALU</t>
  </si>
  <si>
    <t>ratniadly12@gmail.com</t>
  </si>
  <si>
    <t>199312232022031007</t>
  </si>
  <si>
    <t>PURWO INDRAPRAJA SETIAWAN</t>
  </si>
  <si>
    <t>S.KG</t>
  </si>
  <si>
    <t>purwo.indraps@gmail.com</t>
  </si>
  <si>
    <t>JL.SONA NO.101, KEL. NALU, KEC.BAOLAN, TOLITOLI</t>
  </si>
  <si>
    <t>DOKTER GIGI (PROFESI)</t>
  </si>
  <si>
    <t>iqaliqal976@gmail.com</t>
  </si>
  <si>
    <t>JL. SONA NO. 97 KEL. NALU</t>
  </si>
  <si>
    <t>rakhmadjuniko85@gmail.com</t>
  </si>
  <si>
    <t>JL. MELATI NO. 13 KEL. PANASAKAN KEC. BAOLAN KAB. TOLITOLI</t>
  </si>
  <si>
    <t>chalidakram@gmail.com</t>
  </si>
  <si>
    <t>JL. SULTAN HASANUDDIN NO.72</t>
  </si>
  <si>
    <t>chitrawilya@gmail.com</t>
  </si>
  <si>
    <t>JL.ANOA LRG.II NO.3 RT.001/RW.002 KEL.TUWELEY KEC.BAOLAN KODE POS 94515</t>
  </si>
  <si>
    <t>rilmafatih@gmail.com</t>
  </si>
  <si>
    <t>JL. RAMBUTAN NO. 02 KEL. TUWELEY KEC. BAOLAN KAB. TOLITOLI SULAWESI TENGAH</t>
  </si>
  <si>
    <t>nhynahana07@gmail.com</t>
  </si>
  <si>
    <t>RT 002 RW 005 JL. USMAN ISA, KEL.MALLUSETTASI, KEC.UJUNG, TOLITOLI</t>
  </si>
  <si>
    <t>melimeliyana79@gmail.com</t>
  </si>
  <si>
    <t>JLN.TRANS SULAWESI DESA GALUMPANG</t>
  </si>
  <si>
    <t>DESA SALUGAN KEC.LAMPASIO KAB.TOLITOLI</t>
  </si>
  <si>
    <t>mulhaedar.patongai@gmail.com</t>
  </si>
  <si>
    <t>DESA KAYULOMPA KECAMATAN BASIDONDO</t>
  </si>
  <si>
    <t>ratnadewisubyono74337@gmail.com</t>
  </si>
  <si>
    <t>ritatolis891@gmail.com</t>
  </si>
  <si>
    <t>KEL. LEOK 2, KEC. BIAU, KAB. BUOL</t>
  </si>
  <si>
    <t>sumartatolis2020@gmail.com</t>
  </si>
  <si>
    <t>DESA KINAPASAN KEC BASIDONDO</t>
  </si>
  <si>
    <t>ariani.ani977@gmail.com</t>
  </si>
  <si>
    <t>JL. TADULAKO DESA SONI KEC. DAMPAL SELATAN</t>
  </si>
  <si>
    <t>Sunartidungingis78@gmail.com</t>
  </si>
  <si>
    <t>JL. TRANS SULAWESI DESA DUNGINGIS KEC. DAKOPEMEAN</t>
  </si>
  <si>
    <t>JL. S.PARMAN NO. 35 KELURAHAN PANASAKAN</t>
  </si>
  <si>
    <t>JLN.  AHMAD  YANI  NO.16</t>
  </si>
  <si>
    <t>irsadputrinaifah74@gmail.com</t>
  </si>
  <si>
    <t>JL. YOTO NO. 05 KEL. TUWELEY KEC. BAOLAN KAB. TOLITOLI</t>
  </si>
  <si>
    <t>wawandhila@gmail.com</t>
  </si>
  <si>
    <t>JALAN KASUARI NO.3 LINGKUNGAN 1 KELURAHAN TUWELEY KECAMATAN BAOLAN KABUPATEN TOLITOLI PROVINSI SULAWESI TENGAH</t>
  </si>
  <si>
    <t>irfan.gerhana@gmail.com</t>
  </si>
  <si>
    <t>rosmiatymaras@gmail.com</t>
  </si>
  <si>
    <t>JL. KATAMSO</t>
  </si>
  <si>
    <t>anarahmi771@yahoo.com</t>
  </si>
  <si>
    <t>JL.SONA DINOPI</t>
  </si>
  <si>
    <t>ajenglturungku@gmail.com</t>
  </si>
  <si>
    <t>JL. WAHID HASYIM NO. C10</t>
  </si>
  <si>
    <t>DUSUN 1 PERINTIS DESA PADDUMPU KECAMATAN DAMPAL SELATAN</t>
  </si>
  <si>
    <t>DESA LALOS KEC. GALANG KAB. TOLITOLI</t>
  </si>
  <si>
    <t>JLN. PADI GATA DESA LAKATAN KECAMATAN GALANG</t>
  </si>
  <si>
    <t>andirahmidgmalaju@gmail.com</t>
  </si>
  <si>
    <t>DESA LABUAN LOBO KECAMATAN OGODEIDE KABUPATEN TOLITOLI</t>
  </si>
  <si>
    <t>kheyzma.khasma@gmail.com</t>
  </si>
  <si>
    <t>nadhira82ira@gmail.com</t>
  </si>
  <si>
    <t>SYARIEF MANSYUR NO. 78, PANASAKAN KEC. BAOLAN</t>
  </si>
  <si>
    <t>supartt.82@gmail.com</t>
  </si>
  <si>
    <t>DESA LALOS</t>
  </si>
  <si>
    <t>hartatimasran@gmail.com</t>
  </si>
  <si>
    <t>JL.BUKIT MENTARI NO.6A DESA MAIBUA</t>
  </si>
  <si>
    <t>rustamlau@gmail.com</t>
  </si>
  <si>
    <t>Teknik Pengairan Ahli Pertama</t>
  </si>
  <si>
    <t>ancha.civil@gmail.com</t>
  </si>
  <si>
    <t>JLN.GAJAH MADA NO16 KELURAHAN BARU,KECAMATAN BAOLAN</t>
  </si>
  <si>
    <t>Teknik Jalan dan Jembatan Ahli Pertama</t>
  </si>
  <si>
    <t>herlinrahman1986@gmail.com</t>
  </si>
  <si>
    <t>JL. BUAH PALA NO. 22 KELURAHAN BOYAOGE KECAMATAN TATANGA</t>
  </si>
  <si>
    <t>Teknik Penyehatan Lingkungan Ahli Pertama</t>
  </si>
  <si>
    <t>BTN MOIPOS BLOK F NO 20</t>
  </si>
  <si>
    <t>agustinatoliz2020@gmail.com</t>
  </si>
  <si>
    <t>BTN MOIPOS BLOK M 9 KEL.NALU KEC.BAOLAN</t>
  </si>
  <si>
    <t>002/003 TANAH ABANG NO. 3, KEL.TUWELEY, KEC.BAOLAN, TOLITOLI</t>
  </si>
  <si>
    <t>199711172022032016</t>
  </si>
  <si>
    <t>NADYA CAHYANI</t>
  </si>
  <si>
    <t>nadyac1797@gmail.com</t>
  </si>
  <si>
    <t>JL. RADIO NO. 56  LINGK. VII , KEL. BARU, KEC.BAOLAN, TOLITOLI</t>
  </si>
  <si>
    <t>badoalin@gmail.com</t>
  </si>
  <si>
    <t>JL LADAPI NO 36</t>
  </si>
  <si>
    <t>JL.AHMAD YANI NO.43 KEL.BARU KEC.BAOLAN KAB.TOLITOLI</t>
  </si>
  <si>
    <t>rinajuli03@gmail.com</t>
  </si>
  <si>
    <t>JL.TENDEAN NO.29 KEL.PANASAKAN KEC.BAOLAN</t>
  </si>
  <si>
    <t>yunitaaa23@gmail.com</t>
  </si>
  <si>
    <t>irwinancy13@gmail.com</t>
  </si>
  <si>
    <t>JL. MALATUANG NO.35 KEL. TUWELEY KEC. BAOLAN KAB. TOLITOLI</t>
  </si>
  <si>
    <t>lambaranphy@gmail.com</t>
  </si>
  <si>
    <t>JL. LANONI NO. 12 KEL. BARU KEC. BAOLAN KAB. TOLITOLI</t>
  </si>
  <si>
    <t>lorongkencana@gmail.com</t>
  </si>
  <si>
    <t>mswahyudi5@gmail.com</t>
  </si>
  <si>
    <t>JL. PIRING NO. 04 B, KEL.PANASAKAN, KEC.BAOLAN, TOLITOLI</t>
  </si>
  <si>
    <t>Pengawas Bibit Ternak Ahli Pertama</t>
  </si>
  <si>
    <t>199305142022031009</t>
  </si>
  <si>
    <t>ZULFIKRI</t>
  </si>
  <si>
    <t>randy.fyk@gmail.com</t>
  </si>
  <si>
    <t>JL. HI. MOH. ABDI,KEL. TAMBUN, KEC.BAOLAN, KAB. TOLITOLI</t>
  </si>
  <si>
    <t>UNIVERSITAS TERBUKA</t>
  </si>
  <si>
    <t>DESA MALALA KEC. DONDO</t>
  </si>
  <si>
    <t>pnsmomo@gmail.com</t>
  </si>
  <si>
    <t>amirtolis180@gmail.com</t>
  </si>
  <si>
    <t>rustauta6@gmail.com</t>
  </si>
  <si>
    <t>JLN. DAPALAK NO. 2</t>
  </si>
  <si>
    <t>lelywaty9@gmail.com</t>
  </si>
  <si>
    <t>JL. SYARIF MANSYUR NO.9</t>
  </si>
  <si>
    <t>DUSUN WONODADI DESA KAYULOMPA KEC. BASIDONDO</t>
  </si>
  <si>
    <t>whildapariwisata@gmail.com</t>
  </si>
  <si>
    <t>JL. W. MONGINSIDI NO. 129</t>
  </si>
  <si>
    <t>JL. DAPALAK NO. 5 KEL. NALU</t>
  </si>
  <si>
    <t>JL. BELIBIS I NO. 10 KEL TUWELEY</t>
  </si>
  <si>
    <t>Baharudinroy43@gmail.com</t>
  </si>
  <si>
    <t>JLN. SYARIF MANSUR NO. 151 KAB. TOLITOLI</t>
  </si>
  <si>
    <t>JL.BARU KELURAHAN NALU</t>
  </si>
  <si>
    <t>mahrezalmarhum57888@gmail.com</t>
  </si>
  <si>
    <t>JL. VETERAN IV NO. 36</t>
  </si>
  <si>
    <t>mohammadilham595@gmail.com</t>
  </si>
  <si>
    <t>Nurjannah2608@gmail.com</t>
  </si>
  <si>
    <t>JALAN WIJAYA KUSUMA 3 BLOK K20/11 KELURAHAN BANTA-BANTAENG, KECAMATAN RAPPOCINI, KOTA MAKASSAR.</t>
  </si>
  <si>
    <t>wahdatolis@gmail.com</t>
  </si>
  <si>
    <t>masnaahmad79@gmail.com</t>
  </si>
  <si>
    <t>DESA KALANGKANGAN KEC. GALANG</t>
  </si>
  <si>
    <t>samsuleshaal@gmail.com</t>
  </si>
  <si>
    <t>DESA BUNTUNA KEC BAOLAN</t>
  </si>
  <si>
    <t>wijayahamu@gmail.com</t>
  </si>
  <si>
    <t>Pengawas Lingkungan Hidup Ahli Muda</t>
  </si>
  <si>
    <t>yuliaangla529@gmail.com</t>
  </si>
  <si>
    <t>alwisp197401@gmail.com</t>
  </si>
  <si>
    <t>annekebantilan@gmail.com</t>
  </si>
  <si>
    <t>JL. ISMAIL BANTILAN NO. 50 KEL. PANASAKAN</t>
  </si>
  <si>
    <t>herwinlanabi@gmail.com</t>
  </si>
  <si>
    <t>JL.FAKIH USMAN NO.2 KELURAHAN BARU,KECAMATAN BAOLAN KABUPATEN TOLITOLI</t>
  </si>
  <si>
    <t>nurmiatiwahab67@gmail.com</t>
  </si>
  <si>
    <t>Pengawas Alat Dan Mesin Pertanian Ahli Muda</t>
  </si>
  <si>
    <t>DESA DIULE KECAMATAN TOLITOLI UTARA</t>
  </si>
  <si>
    <t>aliminsp@yahoo.co.id</t>
  </si>
  <si>
    <t>JL. MOH. SALEH NO. 43 KALANGKANGAN</t>
  </si>
  <si>
    <t>JL. VETERAN V KEL. BARU</t>
  </si>
  <si>
    <t>budimanikan@gmail.com</t>
  </si>
  <si>
    <t>JL. SONA KEL. NALU KECAMATAN BAOLAN KAB. TOLITOLI</t>
  </si>
  <si>
    <t>Pengawas Benih Tanaman Ahli Muda</t>
  </si>
  <si>
    <t>bakbarsyahbaadib@yahoo.com</t>
  </si>
  <si>
    <t>JL.VETERAN V KEL BARU</t>
  </si>
  <si>
    <t>rusdinlasandrang@gmail.com</t>
  </si>
  <si>
    <t>JL. SONA KOMPLEKS SMP NEGERI 5</t>
  </si>
  <si>
    <t>JL. WR. SUPRATMAN NO. 38</t>
  </si>
  <si>
    <t>zakariamahmudsalli@gmail.com</t>
  </si>
  <si>
    <t>JL.VETERAN V  NO 126 KEL.BARU KAB.TOLITOLI</t>
  </si>
  <si>
    <t>musdalifah.amdkeb1@gmail.com</t>
  </si>
  <si>
    <t>JL.DG. MASSESE NO.17 DESA LAKATAN KEC. GALANG</t>
  </si>
  <si>
    <t>ekhahusnaalrahim@gmail.com</t>
  </si>
  <si>
    <t>JL. MUJAHIDIN NO. 25 KEL. TUWELEY KEC. BAOLAN KAB. TOLITOLI</t>
  </si>
  <si>
    <t>wwarni311@gmail.com</t>
  </si>
  <si>
    <t>DESA BAJUGAN</t>
  </si>
  <si>
    <t>JL.BANDAR UDARA NO.2 DESA KALANGKANGAN</t>
  </si>
  <si>
    <t>JLN. LANONI NO. I  TOLITOLI</t>
  </si>
  <si>
    <t>S-1 TEKNIK SIPIL JALAN</t>
  </si>
  <si>
    <t>JL. A. YANI NO.5</t>
  </si>
  <si>
    <t>emmahermayati07@gmail.com</t>
  </si>
  <si>
    <t>zainalarifinmadas@gmail.com</t>
  </si>
  <si>
    <t>nuranriani80@gmail.com</t>
  </si>
  <si>
    <t>rizalpuskes@gmail.com</t>
  </si>
  <si>
    <t>JL. DG. MALLAWA NO. 9 DESA BANGKIR KECAMATAN DAMPAL SELATAN KABUPATEN TOLITOLI PROPINSI SULAWESI TENGAH</t>
  </si>
  <si>
    <t>S-1 PERAWAT/NERS</t>
  </si>
  <si>
    <t>JL. SEMANGKA NO. 03</t>
  </si>
  <si>
    <t>JL.SYARIF MANSUR NO.129 PANASAKAN</t>
  </si>
  <si>
    <t>salehasadike728@gmail.com</t>
  </si>
  <si>
    <t>aasniati81@yahoo.com</t>
  </si>
  <si>
    <t>JL. RAMBUTAN NO. 77 KEL. TAMBUN</t>
  </si>
  <si>
    <t>DUSUN BERINGIN DESA SIBEA KECAMATAN LAMPASIO</t>
  </si>
  <si>
    <t>JL.SULTAN HASANUDDIN</t>
  </si>
  <si>
    <t>199109112022032016</t>
  </si>
  <si>
    <t>DIAN MARDIYANI</t>
  </si>
  <si>
    <t>dianmrdn2@gmail.com</t>
  </si>
  <si>
    <t>JL MOH. SAID NO. 08, KEL. BARU, KEC.BAOLAN, TOLITOLI</t>
  </si>
  <si>
    <t>sriarfiantifia@gmail.com</t>
  </si>
  <si>
    <t>sahpurmbaharta@gmail.com</t>
  </si>
  <si>
    <t>DESA BANAGAN KECAMATAN DAMPAL UTARA KABUPATEN TOLITOLI</t>
  </si>
  <si>
    <t>fitri201427@gmail.com</t>
  </si>
  <si>
    <t>gchiellini95@gmail.com</t>
  </si>
  <si>
    <t>Jihanfhatina@gmail.com</t>
  </si>
  <si>
    <t>199504142022032022</t>
  </si>
  <si>
    <t>PURNAMA</t>
  </si>
  <si>
    <t>purnama.sarye@yahoo.com</t>
  </si>
  <si>
    <t>DUSUN TUBELE, DESA KALANGKANGAN, KEC.GALANG, TOLITOLI</t>
  </si>
  <si>
    <t>ratna8143@gmail.com</t>
  </si>
  <si>
    <t>JL.MOH.SAID KEL.BARU,KEC.BAOLAN,KAB.TOLITOLI</t>
  </si>
  <si>
    <t>199108242022031009</t>
  </si>
  <si>
    <t>TRISNO</t>
  </si>
  <si>
    <t>iynhotrisno@gmail.com</t>
  </si>
  <si>
    <t>JL. SONA LRG PEMOTONGAN SAPI, KEL. NALU, KEC.BAOLAN, TOLITOLI</t>
  </si>
  <si>
    <t>199001092022032009</t>
  </si>
  <si>
    <t>DUSUN MATUO, DESA LELEAN NONO, KEC.BAOLAN, TOLITOLI</t>
  </si>
  <si>
    <t>kasmiati.090782@gmail.com</t>
  </si>
  <si>
    <t>JL. HAJAR NO.07 KELURAHAN NALU</t>
  </si>
  <si>
    <t>saturilasandrang@gmail.com</t>
  </si>
  <si>
    <t>akdarsag@gmail.com</t>
  </si>
  <si>
    <t>JL. TRANS SULAWESI DESA TOMPOH KEC. DAMPAL UTARA KAB. TOLITOLI</t>
  </si>
  <si>
    <t>Awa.lhea78@gmail.com</t>
  </si>
  <si>
    <t>JL. MUJAHIDIN I KEL TUWELEY</t>
  </si>
  <si>
    <t>waslia.tolitoli@gmail.com</t>
  </si>
  <si>
    <t>JL. DG. MAGALLE DESA LAKATAN KEC. GALANG</t>
  </si>
  <si>
    <t>D-II PENDIDIKAN GURU PENDIDIKAN AGAMA ISLAM</t>
  </si>
  <si>
    <t>harinaabdulhamid@gmail.com</t>
  </si>
  <si>
    <t>Apoteker Ahli Madya</t>
  </si>
  <si>
    <t>nawrah.ridwan@gmail.com</t>
  </si>
  <si>
    <t>S-1 ILMU SOSIAL/ILMU PEMERINTAHAN</t>
  </si>
  <si>
    <t>riaabasalamah@gmail.com</t>
  </si>
  <si>
    <t>JL BANGAU NO.14 KELURAHAN TUWELEY KECAMATAN BAOLAN</t>
  </si>
  <si>
    <t>Apoteker Ahli Muda</t>
  </si>
  <si>
    <t>rinirin7910@gmail.com</t>
  </si>
  <si>
    <t>JL. GAJAH MADA III, KELURAHAN BARU, KECAMATAN BAOLAN</t>
  </si>
  <si>
    <t>achox03@gmail.com</t>
  </si>
  <si>
    <t>JL.VETERAN NO.6, KEL.BARU, KEC.BAOLAN</t>
  </si>
  <si>
    <t>hermandiklat@gmail.com</t>
  </si>
  <si>
    <t>JL. GAJAH MADA NO. 32 KEL. BARU</t>
  </si>
  <si>
    <t>JL. YOS SUDARSO NO. 193</t>
  </si>
  <si>
    <t>ichsan.anas07@gmail.com</t>
  </si>
  <si>
    <t>JL. H. MAHMUDA NO. 56 TOLITOLI</t>
  </si>
  <si>
    <t>DESA PINJAN KEC. TOLITOLI UTARA</t>
  </si>
  <si>
    <t>haida8172@gmail.com</t>
  </si>
  <si>
    <t>siskaharianti95@gmail.com</t>
  </si>
  <si>
    <t>DESA GINUNGGUNG KECAMATAN GALANG</t>
  </si>
  <si>
    <t>DESA DUNGINGIS KEC. DAKOPEMEAN</t>
  </si>
  <si>
    <t>watitrisna371@gmail.com</t>
  </si>
  <si>
    <t>DUSUN PILADO KEL. TAMBUN KEC. BAOLAN KAB. TOLITOLI</t>
  </si>
  <si>
    <t>masw87026@gmail.com</t>
  </si>
  <si>
    <t>JL. TRANS SULAWESI, DUSUN V. DESA OGOTUA KEC. DAMPAL UTARA. KABUPATEN TOLITOLI. PROVINSI SULAWESI TENGAH</t>
  </si>
  <si>
    <t>rahmatiatia05091978@gmail.com</t>
  </si>
  <si>
    <t>DESA TINABOGAN KECAMATAN DONDO KABUPATEN TOLITOLI PROVINSI SULAWESI TENGAH</t>
  </si>
  <si>
    <t>DESA DADAKITAN</t>
  </si>
  <si>
    <t>JLN. LANONI, KEL BARU, KECAMATAN BAOLAN</t>
  </si>
  <si>
    <t>wahidakembar69@gmail.com</t>
  </si>
  <si>
    <t>DESA TAMPIALA KECAMATAN DAMPAL SELATAN</t>
  </si>
  <si>
    <t>DESA KOMBO  KEC. DAMPAL SELATAN</t>
  </si>
  <si>
    <t>JL. MOH. HATTA KEL. BARU</t>
  </si>
  <si>
    <t>marnimarnisalim@gmail.com</t>
  </si>
  <si>
    <t>TADULAKO I KELURAHAN PANASAKAN</t>
  </si>
  <si>
    <t>nannanardi@gmail.com</t>
  </si>
  <si>
    <t>skm_hayati@yahoo.com</t>
  </si>
  <si>
    <t>JL. KASUARI  NO.  03  KEL.  TUWELEY</t>
  </si>
  <si>
    <t>JL. H. MOH. SALEH NO. 85 DESA SANDANA KEC. GALANG KAB. TOLITOLI</t>
  </si>
  <si>
    <t>lukmandamput72@gmail.com</t>
  </si>
  <si>
    <t>nirwantimuding@yahoo.co.id</t>
  </si>
  <si>
    <t>Nuraenihafiz85@gmail.com</t>
  </si>
  <si>
    <t>DESA PANGKUNG</t>
  </si>
  <si>
    <t>sriwahyunitolitoli@gmail.com</t>
  </si>
  <si>
    <t>DINOPI KEL NALU</t>
  </si>
  <si>
    <t>muhlis.alwi88@gmail.com</t>
  </si>
  <si>
    <t>DESA LONG, KEC. DAMPELAS, KAB.DONGGALA, PROV. SULAWESI TENGAH</t>
  </si>
  <si>
    <t>bastianarfian@gmail.com</t>
  </si>
  <si>
    <t>DUSUN IV SUKA DAMAI, DESA BAMBAPULA, KECAMATAN DAMPAL UTARA</t>
  </si>
  <si>
    <t>ansharonce88@gmail.com</t>
  </si>
  <si>
    <t>JL. MERDEKA NO.74 DESA MALALA KECAMATAN DONDO</t>
  </si>
  <si>
    <t>DUSUN II TARING. DESA KAMALU KECAMATAN OGODEIDE</t>
  </si>
  <si>
    <t>mohammad.rifai77777@gmail.com</t>
  </si>
  <si>
    <t>DUSUN PAKU DESA PAKU KECAMATAN BINUANG KABUPATEN POLEWALI MANDAR</t>
  </si>
  <si>
    <t>JL.KURAU RT.15 KEL.JUATA LAUT KEC. TARAKAN UTARA PROV. KALIMANTAN UTARA</t>
  </si>
  <si>
    <t>mohammadabduh900@gmail.com</t>
  </si>
  <si>
    <t>JL. TADULAKO III NO. 69 KELURAHAN PANASAKAN. KECAMATAN BAOLAN</t>
  </si>
  <si>
    <t>antoafiah3@gmail.com</t>
  </si>
  <si>
    <t>DUSUN SAMAENRE DESA KINOPASAN KECAMATAN GALANG</t>
  </si>
  <si>
    <t>masindah.tholis@gmail.com</t>
  </si>
  <si>
    <t>naisyah953@yahoo.com</t>
  </si>
  <si>
    <t>DESA BAMBAPUN KEC. DONDO DESA BAMBAPUN, DESA BAMBAPUN, KEC.DONDO, TOLITOLI</t>
  </si>
  <si>
    <t>wctindonesia18@gmail.com</t>
  </si>
  <si>
    <t>NOMOR 18. RT -. RW - H. MOH. SALEH BANTILAN, DESA KALANGKANGAN, KEC.GALANG, TOLITOLI</t>
  </si>
  <si>
    <t>isra.aditya@gmail.com</t>
  </si>
  <si>
    <t>NO. 32, RT:000, RW:000 JL. BANGAU I, KEL.TUWELEY, KEC.BAOLAN, TOLITOLI</t>
  </si>
  <si>
    <t>nurhafsahsairing@gmail.com</t>
  </si>
  <si>
    <t>RT/RW 002/002 JL. TRANS SULAWESI, DESA TINABOGAN, KEC.DONDO, TOLITOLI</t>
  </si>
  <si>
    <t>rahmatiatoli@gmail.com</t>
  </si>
  <si>
    <t>izalarizal24@gmail.com</t>
  </si>
  <si>
    <t>JL.ISMAIL BANTILAN NO.19B</t>
  </si>
  <si>
    <t>safar.ibnuamir@gmail.com</t>
  </si>
  <si>
    <t>JL. GAJAH MADA III NO 51</t>
  </si>
  <si>
    <t>sincan409@gmail.com</t>
  </si>
  <si>
    <t xml:space="preserve">JL. WR. SUPRATMAN KEL. BARU KABUPATEN TOLITOLI </t>
  </si>
  <si>
    <t>uyha.aspal@gmail.com</t>
  </si>
  <si>
    <t>JL. SEDAP MALAM N0. 12 KEL. PANASAKAN</t>
  </si>
  <si>
    <t>lulumaldjufri1968@gmail.com</t>
  </si>
  <si>
    <t>Penyuluh Pertanian Ahli Pertama</t>
  </si>
  <si>
    <t>mushalpah88@gmail.com</t>
  </si>
  <si>
    <t>Sudarsisasi@gmail.com</t>
  </si>
  <si>
    <t>DESA BUNTUNA</t>
  </si>
  <si>
    <t>rubycarnelianhumairah@gmail.com</t>
  </si>
  <si>
    <t>JL. ANOA II NO. 05, KEL. TUWELEY, KEC. BAOLAN, TOLITOLI</t>
  </si>
  <si>
    <t>yuyunwayuni3@gmail.com</t>
  </si>
  <si>
    <t>JL. LANONI KOMPLEKS RSU MOKOPIDO TOLITOLI</t>
  </si>
  <si>
    <t>khanzahharajuku@yahoo.com</t>
  </si>
  <si>
    <t>JALAN VETRAN VI, RT 001/RW 001 KEL.BARU, KEC. BAOLAN , KABUPATEN TOLITOLI</t>
  </si>
  <si>
    <t>diansulvina123@gmail.com</t>
  </si>
  <si>
    <t>JL. WR.SUPRATMAN  NO.54 TOLITOLI</t>
  </si>
  <si>
    <t>sumiatipart2@gmail.com</t>
  </si>
  <si>
    <t>DESA TINIGI KEC. GALANG</t>
  </si>
  <si>
    <t>lhies86@gmail.com</t>
  </si>
  <si>
    <t>JLN. TADULAKO NO 77 KELURAHAN TAMBUN</t>
  </si>
  <si>
    <t>fatimahgalib11@gmail.com</t>
  </si>
  <si>
    <t>mainnamute@gmail.com</t>
  </si>
  <si>
    <t>JLN.LATIMOJONG VII NO.96 PERUMNAS KEL.BARU KEC.BAOLAN KAB.TOLITOLI</t>
  </si>
  <si>
    <t>Irdasadiqah6@gmail.com</t>
  </si>
  <si>
    <t>ilmiatiabyan@gmail.com</t>
  </si>
  <si>
    <t>JL.WOLTER MONGINSIDI NO 151 KEL.NALU</t>
  </si>
  <si>
    <t>santi.hanafi86@gmail.com</t>
  </si>
  <si>
    <t>JL. TADULAKO III NO 35 KEL.PANASAKAN KEC.BAOLAN KAB.TOLITOLI</t>
  </si>
  <si>
    <t>hasmawati.amdkep2020@gmail.com</t>
  </si>
  <si>
    <t>DESA TINABOGAN KECAMATAN DONDO</t>
  </si>
  <si>
    <t>indrahayuners@gmail.com</t>
  </si>
  <si>
    <t>JL.HI HASAN NO.22 KEL.BARU KEC.BAOLAN KAB.TOLITOLI SULAWESI TENGAH</t>
  </si>
  <si>
    <t>S-1 ILMU KEPERAWATAN DAN PROFESI NERS</t>
  </si>
  <si>
    <t>amirrahmawati753@gmail.com</t>
  </si>
  <si>
    <t>Nutrisionis Ahli Madya</t>
  </si>
  <si>
    <t>nafriirnawati@gmail.com</t>
  </si>
  <si>
    <t>JL.WOLTER MONGINSIDI KEL.NALU</t>
  </si>
  <si>
    <t>class79mild@gmail.com</t>
  </si>
  <si>
    <t>JL. KAYUBADO NO. 10 DESA KALANGKANGAN</t>
  </si>
  <si>
    <t>Isengeng67@yahoo.co.id</t>
  </si>
  <si>
    <t>DUSUN 1 DESA BILO</t>
  </si>
  <si>
    <t>JL. D.I. PANJAITAN NO. 03 KEL. PANASAKAN</t>
  </si>
  <si>
    <t>salmaayu93@yahoo.co.id</t>
  </si>
  <si>
    <t>wirapurna79@gmail.com</t>
  </si>
  <si>
    <t>JL. DAPALAK NO. 25</t>
  </si>
  <si>
    <t>JL. TADULAKO NO 33 KEL. TAMBUN KEC. BAOLAN TOLITOLI</t>
  </si>
  <si>
    <t>JL. MASJID RAYA DESA OGOTUA KEC. DAMPAL UTARA</t>
  </si>
  <si>
    <t>radjailinuraini@gmail.com</t>
  </si>
  <si>
    <t>JL. LANONI NO. 103 KELURAHAN BARU</t>
  </si>
  <si>
    <t>Apriani.shadat@gmail.com</t>
  </si>
  <si>
    <t>asyamsu66@yahoo.com</t>
  </si>
  <si>
    <t>JL. TRANS SULAWESI NO. 70 DESA TINABOGAN KEC. DONDO</t>
  </si>
  <si>
    <t>DUSUN JANJA DESA MALOMBA KECAMATAN DONDO</t>
  </si>
  <si>
    <t>rahmatiaabdlatif@gmail.com</t>
  </si>
  <si>
    <t>DESA KABINUANG, KEC. DAMPAL UTARA KAB. TOLITOLI PROV. SULAWESI TENGAH</t>
  </si>
  <si>
    <t>nisma7073@gmail.com</t>
  </si>
  <si>
    <t>nanisyifa84@gmail.com</t>
  </si>
  <si>
    <t>DESA BUGA KEC. OGODEIDE</t>
  </si>
  <si>
    <t>mirnawatitolis123@gmail.com</t>
  </si>
  <si>
    <t>aziselly@gmail.com</t>
  </si>
  <si>
    <t>DESA MALALA KECAMATAN DONDO</t>
  </si>
  <si>
    <t>nathanabhi01@gmail.com</t>
  </si>
  <si>
    <t>JL. SYARIF MANSYUR</t>
  </si>
  <si>
    <t>santiantiriri@gmail.com</t>
  </si>
  <si>
    <t>JL. HAJAR NO. 40 KEL. NALU</t>
  </si>
  <si>
    <t>hasriatiati3804@gmail.com</t>
  </si>
  <si>
    <t>JL. MOH. NASIR DESA OGOMOLI KECAMATAN GALANG</t>
  </si>
  <si>
    <t>JL. MAGAMU</t>
  </si>
  <si>
    <t>nursaidahidha81@gmail.com</t>
  </si>
  <si>
    <t>JL. VETERAN 3 NO. 61</t>
  </si>
  <si>
    <t>taslimlink14@gmail.com</t>
  </si>
  <si>
    <t>JL.MAGAMU NO.45 KELURAHAN BARU</t>
  </si>
  <si>
    <t>auranajmi11@gmail.com</t>
  </si>
  <si>
    <t>JL. DAIMALAMBANG NO.17 KEL. TUWELEY</t>
  </si>
  <si>
    <t>dian.misfadya@gmail.com</t>
  </si>
  <si>
    <t>saprilgibran01@gmail.com</t>
  </si>
  <si>
    <t>JL. HL. WANI NO. 91</t>
  </si>
  <si>
    <t>zainalafandi296@gmail.com</t>
  </si>
  <si>
    <t>JL. LANONI NO. 107</t>
  </si>
  <si>
    <t>KEL.TAMBUN</t>
  </si>
  <si>
    <t>marlinangmarlinang4@gmail.com</t>
  </si>
  <si>
    <t>sahraramadani2005@gmail.com</t>
  </si>
  <si>
    <t>DESA MALULU KEC. DONDO</t>
  </si>
  <si>
    <t>nursamsi843@yahoo.co.id</t>
  </si>
  <si>
    <t>JL. VETERAN V NO.75 KELURAHA BARU KEC.BAOLAN KAB.TOLITOLI</t>
  </si>
  <si>
    <t>DESA LAKUAN TOLI-TOLI</t>
  </si>
  <si>
    <t>inal1410@gmail.com</t>
  </si>
  <si>
    <t>JL. ANOA NO. 13 KEL TUWELEY</t>
  </si>
  <si>
    <t>mulianahatta8201@gmail.com</t>
  </si>
  <si>
    <t>yucup3624@gmail.com</t>
  </si>
  <si>
    <t>JL.HI.MALLU NO.10 KEL.BARU KEC.BAOLAN KAB.TOLITOLI PROPINSI SULAWESI TENGAH</t>
  </si>
  <si>
    <t>irianikanti@gmail.com</t>
  </si>
  <si>
    <t>JL.SONA KOMPLEKS SMP NEG.5 TOLITOLI</t>
  </si>
  <si>
    <t>musrio.uci@gmail.com</t>
  </si>
  <si>
    <t>JL.BANDAR UDARA LALOS,KECAMATAN GALANG,KABUPATEN TOLITOLI</t>
  </si>
  <si>
    <t>JL.KARTINI KEL.PANASAKAN KEC.BAOLAN KAB.TOLITOLI</t>
  </si>
  <si>
    <t>supardi_disbun@yahoo.co.id</t>
  </si>
  <si>
    <t>nurjayaaya@gmail.com</t>
  </si>
  <si>
    <t>tiana.kop@gmail.com</t>
  </si>
  <si>
    <t>JL. SAPUTAN RAYA KEL. BARU</t>
  </si>
  <si>
    <t>linna.linna1982@gmail.com</t>
  </si>
  <si>
    <t>JL. R.A KARTINI</t>
  </si>
  <si>
    <t>wia.gading@gmail.com</t>
  </si>
  <si>
    <t>JL. LUMBA-LUMBA NO. 369</t>
  </si>
  <si>
    <t>rienahusen@gmail.com</t>
  </si>
  <si>
    <t>JL. YOS SUDARSO NO. 322 KELURAHAN SIDOARJO KECAMATAN BAOLAN</t>
  </si>
  <si>
    <t>Anaqisya3@gmail.com</t>
  </si>
  <si>
    <t>JL. HI MALLU NO. 2 KEL. BARU, KEC. BAOLAN KAB. TOLITOLI</t>
  </si>
  <si>
    <t>almaidaalmaida89@gmail.com</t>
  </si>
  <si>
    <t>santifaizuma@gmail.com</t>
  </si>
  <si>
    <t>novriantara379@gmail.com</t>
  </si>
  <si>
    <t>JALAN VETERAN NO. 08</t>
  </si>
  <si>
    <t>ebybaculu@gmail.com</t>
  </si>
  <si>
    <t>JLN. ELANG NO.09 KEL. TUWELEY KEC. BAOLAN KAB. TOLITOLI</t>
  </si>
  <si>
    <t>rachmank90@yahoo.co.id</t>
  </si>
  <si>
    <t>atriana.se2504@gmail.com</t>
  </si>
  <si>
    <t>JL. SAMRATULANGI</t>
  </si>
  <si>
    <t>nengzulaikha0921@gmail.com</t>
  </si>
  <si>
    <t>JLN. SYARIF MANSUR KEL. PANASAKAN</t>
  </si>
  <si>
    <t>febrianto.lanyumba@gmail.com</t>
  </si>
  <si>
    <t>israwatyira@gmail.com</t>
  </si>
  <si>
    <t>JL. RAJAWALI NO.16 KEL. TUWELEY KEC. BAOLAN</t>
  </si>
  <si>
    <t>juliarti.ati@gmail.com</t>
  </si>
  <si>
    <t>JL. AHMAD YANI LORONG SENTOSA NO. 02</t>
  </si>
  <si>
    <t>aggmalombajamal@yahoo.co.id</t>
  </si>
  <si>
    <t>DESA MALOMBA KECAMATAN DONDO</t>
  </si>
  <si>
    <t>sahera.ara09@gmail.com</t>
  </si>
  <si>
    <t>JLN. USMAN BINOL LRG. SWADAYA NO. 8 KEL. BARU KEC. BAOLAN KAB.TOLITOLI</t>
  </si>
  <si>
    <t>ssarini371@gmail.com</t>
  </si>
  <si>
    <t>rachmawahidin5@gmail.com</t>
  </si>
  <si>
    <t>JL. HI. WAANI NO. 15, KEL. BARU, KEC. BAOLAN, KAB. TOLITOLI</t>
  </si>
  <si>
    <t>tinigidesa@gmail.com</t>
  </si>
  <si>
    <t>JLN. HASANUDDIN NO.11 DESA TINIGI KECAMATAN GALANG KABUPATEN TOLITOLI</t>
  </si>
  <si>
    <t>faisalanas596@gmail.com</t>
  </si>
  <si>
    <t>JL. H. MAHMUDA NO. 56 KELURAHAN BARU</t>
  </si>
  <si>
    <t>emmank.rahman76@gmail.com</t>
  </si>
  <si>
    <t>JL. ISMAIL BANTILAN</t>
  </si>
  <si>
    <t>azwarm2888@gmail.com</t>
  </si>
  <si>
    <t>JL. WR. SUPRATMAN NO. 44</t>
  </si>
  <si>
    <t>JLN. LANONI NO. 3</t>
  </si>
  <si>
    <t>JL.DR.MOH.HATTA NO.145 KEL.BARU KEC.BAOLAN</t>
  </si>
  <si>
    <t>boncotolis0101@gmail.com</t>
  </si>
  <si>
    <t>JL. ANGGREK NO. 31 KELURAHAN PANASAKAN KEC. BAOLAN</t>
  </si>
  <si>
    <t>sartiniacang2@gmail.com</t>
  </si>
  <si>
    <t>mohjasrin@yahoo.com</t>
  </si>
  <si>
    <t>JL. MUJAHIDIN II NO.11</t>
  </si>
  <si>
    <t>ghafirdcosta@gmail.com</t>
  </si>
  <si>
    <t>sudarmantolis19@gmail.com</t>
  </si>
  <si>
    <t>JL. TADULAKO III KELURAHAN PANASAKAN KECAMATAN BAOLAN KABUPATEN TOLITOLI</t>
  </si>
  <si>
    <t>fathee81ff@gmail.com</t>
  </si>
  <si>
    <t>DUSUN OGOTOBA, DESA LAKATAN, KECAMATAN GALANG, KABUPATEN TOLITOLI, PROPINSI SULAWESI TENGAH</t>
  </si>
  <si>
    <t>Yati130178@gmail.com</t>
  </si>
  <si>
    <t>JL. JEND SUDIRMAN NO.1</t>
  </si>
  <si>
    <t>JL. YOS SUDARSO NO. 52 KEL. SIDOARJO KEC. BAOLAN</t>
  </si>
  <si>
    <t>senawiah50@gmail.com</t>
  </si>
  <si>
    <t>JL. VETERAN NO. 27 KELURAHAN BARU</t>
  </si>
  <si>
    <t>sukarinipuji@gmail.com</t>
  </si>
  <si>
    <t>DESA MIMBALA KEC. DAMPAL SELATAN</t>
  </si>
  <si>
    <t>agit2112@gmail.com</t>
  </si>
  <si>
    <t>JL. MERPATI NO. 23 KEL. TUWELEY KEC. BAOLAN</t>
  </si>
  <si>
    <t>darwisa182@gmail.com</t>
  </si>
  <si>
    <t>JL. DAIMALAMBANG NO 71 TUWELEY KEC.BAOLAN</t>
  </si>
  <si>
    <t>srirahayustrkeb85@gmail.com</t>
  </si>
  <si>
    <t>suryanitanita8@gmail.com</t>
  </si>
  <si>
    <t>yantiners14@gmail.com</t>
  </si>
  <si>
    <t>JL. WOLTER MONGINSIDI KEL. NALU KEC. BAOLAN KAB. TOLITOLI SULAWESI TENGAH</t>
  </si>
  <si>
    <t>nurlianalina32@gmail.com</t>
  </si>
  <si>
    <t>JL.ANOA NO.17 RT 002 RW 003 KEL. TUWELEY KEC.BAOLAN KAB.TOLITOLI</t>
  </si>
  <si>
    <t>masmin1967oke@yahoo.co.id</t>
  </si>
  <si>
    <t>JL TRANS SULAWESI DESA MALOMBA</t>
  </si>
  <si>
    <t>JL.HL.WAANI NO.83</t>
  </si>
  <si>
    <t>rusnidjafar6@gmail.com</t>
  </si>
  <si>
    <t>DESA LAULALANG, AMBOTUBAN, KEC. TOLITOLI UTARA</t>
  </si>
  <si>
    <t>KELURAHAN TAMBUN KEC BAOLAN</t>
  </si>
  <si>
    <t>sulastrimasnure01@gmail.com</t>
  </si>
  <si>
    <t>JL.KESEHATAN NO. 98. DESA LAULALANG KEC TOLITOLI UTARA</t>
  </si>
  <si>
    <t>misrawatimis127@gmail.com</t>
  </si>
  <si>
    <t>DESA LALOS RT 003/RW 003 KECAMATAN GALANG</t>
  </si>
  <si>
    <t>ronawati3012@gmail.com</t>
  </si>
  <si>
    <t>ASRAMA KIPAN C 711/RKS TOLITOLI, DESA BUNTUNA KEL TAMBUN</t>
  </si>
  <si>
    <t>DUSUN PANTAI DESA TINABOGAN KECAMATAN DONDO</t>
  </si>
  <si>
    <t>santiamrianidapodik@gmail.com</t>
  </si>
  <si>
    <t>JL.MOH NASIR DESA OGOMOLI</t>
  </si>
  <si>
    <t>satria.02011973@gmail.com</t>
  </si>
  <si>
    <t>JL. ELANG NO. 10 KEL. TUWELEY</t>
  </si>
  <si>
    <t>nurmaladjanggola@gmail.com</t>
  </si>
  <si>
    <t>JL. ELANG I NO. 21 RT. 002 RW. 001 KEL. TUWELEY KEC. BAOLAN KAB. TOLITOLI SULAWESI TENGAH</t>
  </si>
  <si>
    <t>andi.nurlia81@yahoo.com</t>
  </si>
  <si>
    <t>JL. LETJEN S. PARMAN NO. 29 KEL. PANASAKAN KEC. BAOLAN</t>
  </si>
  <si>
    <t>JL.PIRING NO.18</t>
  </si>
  <si>
    <t>JL. LANONI NO. 74 KEL. BARU KEC. BAOLAN KAB. TOLITOLI SULAWESI TENGAH</t>
  </si>
  <si>
    <t>nurcayanizaky@gmail.com</t>
  </si>
  <si>
    <t xml:space="preserve">JLN. ISMAIL BANTILAN NO. 52 </t>
  </si>
  <si>
    <t>DESA PINJAN KEC.TOLITOLI UTARA. KAB. TOLITOLI</t>
  </si>
  <si>
    <t>DESA LEMPE</t>
  </si>
  <si>
    <t>bassobaddu1001@gmail.com</t>
  </si>
  <si>
    <t>JALAN VETERAN LORONG 5</t>
  </si>
  <si>
    <t>JL. TADULAKO II NO. 23 KEL. PANASAKAN KEC. BAOLAN</t>
  </si>
  <si>
    <t>indayani0187@gmail.com</t>
  </si>
  <si>
    <t>JL. KELAPA I KEL. TUWELEY KEC. BAOLAN</t>
  </si>
  <si>
    <t>KELURAHAN  TAMBUN.KECAMATAN BAOLAN</t>
  </si>
  <si>
    <t>DESA OGOTUA</t>
  </si>
  <si>
    <t>sriakiba@gmail.com</t>
  </si>
  <si>
    <t>JLN SYAIFUL MULUK NO.61 KEL. TAMBUN KEC. BAOLAN KAB. TOLITOLI</t>
  </si>
  <si>
    <t>JL. SAMRATULANGI KEL. TUWELEY</t>
  </si>
  <si>
    <t>anitabasri712@gmail.com</t>
  </si>
  <si>
    <t>JL. HAJAR NO. 40</t>
  </si>
  <si>
    <t>marwantolis09@gmail.com</t>
  </si>
  <si>
    <t>rahmawatibalaroa@gmail.com</t>
  </si>
  <si>
    <t>andrianijafar2@gmail.com</t>
  </si>
  <si>
    <t>nurjannabaharta@gmail.com</t>
  </si>
  <si>
    <t>hadrati26@guru.sd.belajar.id</t>
  </si>
  <si>
    <t>ASRAMA KIPAN C YONIF 711/RKS</t>
  </si>
  <si>
    <t>ratnasditalwahdahtolitoli66@gmail.com</t>
  </si>
  <si>
    <t>ekawatiekha1983@gmail.com</t>
  </si>
  <si>
    <t>ahmadkonu4@gmail.com</t>
  </si>
  <si>
    <t>JLN. KELAPA 2 OGOMOLIGI KEL. TUWELEY</t>
  </si>
  <si>
    <t>JLN. HAJAR 15 NALU BAOLAN TOLITOLI</t>
  </si>
  <si>
    <t>hasniannisaramdan@gmail.com</t>
  </si>
  <si>
    <t>atmiarsih.2015@gmail.com</t>
  </si>
  <si>
    <t>JL.GELATIK NO.20 TUWELEY</t>
  </si>
  <si>
    <t>KEL. BARU KEC. BAOLAN</t>
  </si>
  <si>
    <t>dahniarmuhidin5tambun@gmail.com</t>
  </si>
  <si>
    <t>ernidatolis19@gmail.com</t>
  </si>
  <si>
    <t>JL.BOBARA NO.10 KEL.SIDOARJO KEC.BAOLAN</t>
  </si>
  <si>
    <t>BTN MOIPOS BLOK.F NO.8</t>
  </si>
  <si>
    <t>maludinspd68@gmail.com</t>
  </si>
  <si>
    <t>JL PIRING NO 17 KEL. PANASAKAN KEC. BAOLAN</t>
  </si>
  <si>
    <t>sukarjo197009@gmail.com</t>
  </si>
  <si>
    <t>kasmawati644951@gmail.com</t>
  </si>
  <si>
    <t>darwinbaharudin9@gmail.com</t>
  </si>
  <si>
    <t>DESA BINONTOAN KEC TOLI-TOLI UTARA</t>
  </si>
  <si>
    <t>DESA PINJAN</t>
  </si>
  <si>
    <t>hajira.abidi70@gmail.com</t>
  </si>
  <si>
    <t>DESA BINONTOAN</t>
  </si>
  <si>
    <t>saharanmagrib3@gmail.com</t>
  </si>
  <si>
    <t>DUSUN I DESA BILO</t>
  </si>
  <si>
    <t>irawatinajwa199@gmail.com</t>
  </si>
  <si>
    <t>guruamna207@gmail.com</t>
  </si>
  <si>
    <t>DESA PULIAS KECAMATAN OGODIDE</t>
  </si>
  <si>
    <t>inriani73@guru.sd.belajar.id</t>
  </si>
  <si>
    <t>sartikaitha.spd@gmail.com</t>
  </si>
  <si>
    <t>TADULAKO 3 NO.11 KEL. PANASAKAN KEC. BAOLAN KAB. TOLITOLI</t>
  </si>
  <si>
    <t>amrinrin15@gmail.com</t>
  </si>
  <si>
    <t>DESA BUGA</t>
  </si>
  <si>
    <t>muliana.azhar@85.gmail.com</t>
  </si>
  <si>
    <t>JLN. HI. MOHSEN NO.1 KEL. BARU</t>
  </si>
  <si>
    <t>bahartoliz204@gmail.com</t>
  </si>
  <si>
    <t>JL. TADULAKO NO. 94 KEL. TAMBUN</t>
  </si>
  <si>
    <t>masnianadimang72@gmail.com</t>
  </si>
  <si>
    <t>DESA KOMBO KEC. DAMPAL SELATAN</t>
  </si>
  <si>
    <t>masnelimakkuraga83@gmail.com</t>
  </si>
  <si>
    <t>DESA KOMBO DUSUN KAMPUNG BARU</t>
  </si>
  <si>
    <t>salihuddin81@gmail.com</t>
  </si>
  <si>
    <t>rahmawatioma351@gmail.com</t>
  </si>
  <si>
    <t>JL. TRANS SULAWESI DESA BANGKIR</t>
  </si>
  <si>
    <t>nurjannajelisman@gmail.com</t>
  </si>
  <si>
    <t>DESA BANGKIR KECAMATAN DAMPAL SELATAN</t>
  </si>
  <si>
    <t>rina.plb27@gmail.com</t>
  </si>
  <si>
    <t>JL. TADULAKO 1 NO. 63</t>
  </si>
  <si>
    <t>DUSUN PANTIDOAN DESA KALANGKANGAN</t>
  </si>
  <si>
    <t>suhartinitolis2020@gmail.com</t>
  </si>
  <si>
    <t>JL. BANDAR UDARA NO.66 GINUNGGUNG KAB. TOLITOLI KEC. GALANG</t>
  </si>
  <si>
    <t>burhantolitoli@gmail.com</t>
  </si>
  <si>
    <t>alwi6716@yahoo.com</t>
  </si>
  <si>
    <t>rosnidanida52@gmail.com</t>
  </si>
  <si>
    <t>JLN.ANGGREK NO.03 PANASAKAN KEC.BAOLAN</t>
  </si>
  <si>
    <t>wahidaumar8@gmail.com</t>
  </si>
  <si>
    <t>DESA LALOS KEC. GALANG</t>
  </si>
  <si>
    <t>mirayati.tolis07@gmail.com</t>
  </si>
  <si>
    <t>DESA BANGKIR KECAMATAN DAMPAL SELATAN KABUPATEN TOLITOLI PROPINSI SULAWESI TENGAH</t>
  </si>
  <si>
    <t>DESA LANTAPAN KEC. GALANG</t>
  </si>
  <si>
    <t>fachryerickmohammad@gmail.com</t>
  </si>
  <si>
    <t>JL.KARTINI NO. 33B KEC. BAOLAN</t>
  </si>
  <si>
    <t>wisdayanti19851112@gmail.com</t>
  </si>
  <si>
    <t>JL. PLTA MALANGGA</t>
  </si>
  <si>
    <t>darna7553@gmail.com</t>
  </si>
  <si>
    <t>titiputrifitra@gmail.com</t>
  </si>
  <si>
    <t>JL. PIPIT NO. 12 KEL. TUWELEY</t>
  </si>
  <si>
    <t>berliansyahril@gmail.com</t>
  </si>
  <si>
    <t>JLN TRANS SULAWESI DESA LAMPASIO</t>
  </si>
  <si>
    <t>masitatimbalani@gmail.com</t>
  </si>
  <si>
    <t>DUSUN GARUDA DESA SIBEA, KEC. LAMPASIO KAB. TOLITOLI</t>
  </si>
  <si>
    <t>aswitaluky@gmail.com</t>
  </si>
  <si>
    <t xml:space="preserve">JLN. LADAPI NO. 16 KELURAHAN BARU </t>
  </si>
  <si>
    <t>jumranibrahim@gmail.com</t>
  </si>
  <si>
    <t>JL. BATU BANGGA NO. 29 DESA LALOS KECAMATAN GALANG</t>
  </si>
  <si>
    <t>zakhiawada@gmail.com</t>
  </si>
  <si>
    <t>JL. MALEO RT 001/RW 002 KELURAHAN TUWELEY KECAMATAN BAOLAN</t>
  </si>
  <si>
    <t>JLN. JEND. SUDIRMAN, NO. 10, KELURAHAN BARU, KECAMATAN BAOLAN</t>
  </si>
  <si>
    <t>datoeintanbadri@gmail.com</t>
  </si>
  <si>
    <t>SLTA Keguruan</t>
  </si>
  <si>
    <t>JL. MALATUANG NO. 10, KEL. BARU, KEC. BAOLAN, KAB. TOLITOLI</t>
  </si>
  <si>
    <t>SE M.A.P.</t>
  </si>
  <si>
    <t>artauli1977@gmail.com</t>
  </si>
  <si>
    <t>ihsanpenjaskesdapodik@gmail.com</t>
  </si>
  <si>
    <t>heryani63@yahoo.com</t>
  </si>
  <si>
    <t>JL.BUKIT SUMALIKAT NO.30 KEL.NALU</t>
  </si>
  <si>
    <t>andiiimusdalifah@gmail.com</t>
  </si>
  <si>
    <t>DESA KALANGKANGAN, KEC.GALANG, TOLITOLI</t>
  </si>
  <si>
    <t>rahmiami268@gmail.com</t>
  </si>
  <si>
    <t>JL. KOMBUNG NO. 15, KELURAHAN BARU, KABUPATEN TOLITOLI, SULAWESI TENGAH</t>
  </si>
  <si>
    <t>mulyadiandi731@gmail.com</t>
  </si>
  <si>
    <t>JL.PESANTREN NO 161, DUSUN OGOMOMUT, DESA BUNTUNA , KECAMATAN BAOLAN</t>
  </si>
  <si>
    <t>mf24091989@gmail.com</t>
  </si>
  <si>
    <t>DESA MIMBALA KECAMATAN DAMPAL SELATAN</t>
  </si>
  <si>
    <t>imhyqalbi@gmail.com</t>
  </si>
  <si>
    <t>JALAN TADULAKO NO. 41 KELURAHAN TAMBUN KECAMATAN BOLAN</t>
  </si>
  <si>
    <t>aghil.agrotek@gmail.com</t>
  </si>
  <si>
    <t>NOMOR 16, RT 000/ RW 000 JL. GAJAH MADA, KEL.BARU, KEC.BAOLAN, TOLITOLI</t>
  </si>
  <si>
    <t>novriyana@gmail.com</t>
  </si>
  <si>
    <t>RT 022 RW 014 SONA, KEL.NALU, KEC.BAOLAN, TOLITOLI</t>
  </si>
  <si>
    <t>JL. SONA NOPI KELURAHAN NALU KEC. BAOLAN KAB. TOLITOLI</t>
  </si>
  <si>
    <t>firdaf257@gmail.com</t>
  </si>
  <si>
    <t>DUSUN MAE DESA DADAKITAN</t>
  </si>
  <si>
    <t>Pengawas Mutu Hasil Pertanian Ahli Pertama</t>
  </si>
  <si>
    <t>sridharmayanti67@gmail.com</t>
  </si>
  <si>
    <t>sulaimansport23@gmail.com</t>
  </si>
  <si>
    <t>JL. RAMBUTAN DESA KAYU LOMPA</t>
  </si>
  <si>
    <t>vivirizkyamelia@gmail.com</t>
  </si>
  <si>
    <t>JL.MT.HARYONO ( LORONG PM ) , RT I RW II ,KELURAHAN PANASAKAN  KECAMATAN BAOLAN KABUPATEN TOLITOLI</t>
  </si>
  <si>
    <t>bonewaso@gmail.com</t>
  </si>
  <si>
    <t>JLN WOLTER MONGINSIDI LORONG HANJALAN KELURAHAN NALU</t>
  </si>
  <si>
    <t>199504282022031009</t>
  </si>
  <si>
    <t>IMAM AFANDI AHMAD</t>
  </si>
  <si>
    <t>imamafandiahmad@gmail.com</t>
  </si>
  <si>
    <t>JL. TADULAKO NO. 21, KEL. TAMBUN, KEC.BAOLAN, TOLITOLI</t>
  </si>
  <si>
    <t>S-1 SISTEM INFORMASI KOMPUTER</t>
  </si>
  <si>
    <t>alatazrilwan.95@gmail.com</t>
  </si>
  <si>
    <t>JL. MALATUANG NO.58 KEL. TUWELEY KEC. BAOLAN</t>
  </si>
  <si>
    <t>dinihayati606@gmail.com</t>
  </si>
  <si>
    <t>JLN.BOBARA  NO.11  KEL.SIDOARJO</t>
  </si>
  <si>
    <t>rahmatika.alimuddin@gmail.com</t>
  </si>
  <si>
    <t>JL. MALATUANG NO.56 KEL.TWELEY KEC.BAOLAN KAB.TOLITOLI</t>
  </si>
  <si>
    <t>nizar.hasby@gmail.com</t>
  </si>
  <si>
    <t>KELURAHAN BARU KECAMATAN BAOLAN</t>
  </si>
  <si>
    <t>sukmawatisadilia@gmail.com</t>
  </si>
  <si>
    <t>JL. AHMAD YANI LORONG MERDEKA NO. 21 KELURAHAN BARU KECAMATAN BAOLAN</t>
  </si>
  <si>
    <t>hidayatullah.hk7@gmail.com</t>
  </si>
  <si>
    <t>JL. HI. M. SALEH NO. 05</t>
  </si>
  <si>
    <t>Bidan Ahli Madya</t>
  </si>
  <si>
    <t>rusnoradjaili01@gmail.com</t>
  </si>
  <si>
    <t>Khairunnisa.amran7@gmail.com</t>
  </si>
  <si>
    <t>JALAN JENDRAL SUDIRMAN, KELURAHAN PANASAKAN, KECAMATAN BAOLAN, KABUPATEN TOLITOLI, PROVINSI SULAWESI TENGAH</t>
  </si>
  <si>
    <t>arman13091981@gmail.com</t>
  </si>
  <si>
    <t>DESA BILO, KEC. OGODEIDE</t>
  </si>
  <si>
    <t>irfaniabdlatif.fani@gmail.com</t>
  </si>
  <si>
    <t>stage2computer@yahoo.co.id</t>
  </si>
  <si>
    <t>JLN. WOLTER MONGINSIDI NO. 159 KEL. NALU</t>
  </si>
  <si>
    <t>IRVANIPANK886@gmail.com</t>
  </si>
  <si>
    <t>DESA GINUNGGUNG KEC, GALANG</t>
  </si>
  <si>
    <t>m4329289@gmail.com</t>
  </si>
  <si>
    <t>agustamtolis485@gmail.com</t>
  </si>
  <si>
    <t>DUSUN BAMBAUPI DESA LALOS KEC. GALANG KAB. TOLTOLI</t>
  </si>
  <si>
    <t>fadlymaily@gmail.com</t>
  </si>
  <si>
    <t>NO. 22 LATIMOJONG RAYA, KEL.BARU, KEC.BAOLAN, TOLITOLI</t>
  </si>
  <si>
    <t>Dokter Ahli Pertama</t>
  </si>
  <si>
    <t>halimm510@gmail.com</t>
  </si>
  <si>
    <t>JL.BELIBIS 1 NO.9 KELURAHAN TUWELEY KECAMATAN BAOLAN</t>
  </si>
  <si>
    <t>JALAN GAJAH MADA II NO. 41 KELURAHAN BARU, KECAMATAN BAOLAN</t>
  </si>
  <si>
    <t>JALAN BANDENG NO 72 KELURAHAN SIDOARJO KECAMATAN BAOLAN</t>
  </si>
  <si>
    <t>Khuzaimah_rhancordas91@yahoo.com</t>
  </si>
  <si>
    <t>JL SONA NOPI NO 129. KELURAHAN NALU KECAMATAN BAOLAN</t>
  </si>
  <si>
    <t>budiantorm@yahoo.co.id</t>
  </si>
  <si>
    <t>BTN BOLA INDAH BLOK F NO. 17 KEL. NALU KEC. BAOLAN KAB. TOLITOLI</t>
  </si>
  <si>
    <t>novrichrisma@gmail.com</t>
  </si>
  <si>
    <t>JL. S. PARMAN NO. 21 KELURAHAN PANASAKAN KECAMATAN BAOLAN KABUPATEN TOLITOLI</t>
  </si>
  <si>
    <t>shery.waty@gmail.com</t>
  </si>
  <si>
    <t>JL.HL.WAANI  NO.50 KEL.BARU</t>
  </si>
  <si>
    <t>allfahreza89@gmail.com</t>
  </si>
  <si>
    <t>JL.WOLTER MONGINSIDI,KELURAHAN NALU,KECEMATAN BAOLAN,KABUPATEN TOLITOLI,PROVINSI SULAWESI TENGAH</t>
  </si>
  <si>
    <t>yantianti2021@gmail.com</t>
  </si>
  <si>
    <t xml:space="preserve">sunaryo.dampaku@gmail.com </t>
  </si>
  <si>
    <t>antoy3731@gmail.com</t>
  </si>
  <si>
    <t>JL. BANDAR UDARA NO. 8</t>
  </si>
  <si>
    <t>malangsahari@gmail.com</t>
  </si>
  <si>
    <t>JL. KELAPA II</t>
  </si>
  <si>
    <t>handayani.arnita@gmail.com</t>
  </si>
  <si>
    <t>jumransaja12@gmail.com</t>
  </si>
  <si>
    <t>JL. HAJAR NO. 24 KEL. NALU</t>
  </si>
  <si>
    <t>mohrahimu@gmail.com</t>
  </si>
  <si>
    <t>DESA BAJUGAN KECAMATAN GALANG</t>
  </si>
  <si>
    <t>raden070882@gmail.com</t>
  </si>
  <si>
    <t>DESA MUARA BESAR KEC. OGODEIDE</t>
  </si>
  <si>
    <t>damankiki@yahoo.com</t>
  </si>
  <si>
    <t>JLN. BANDAR UDARA NO. 06 KALANGKANGAN</t>
  </si>
  <si>
    <t>ruditurungku@gmail.com</t>
  </si>
  <si>
    <t>JLN. SAMRATULANGI NO.88</t>
  </si>
  <si>
    <t>buddykurniawan77@gmail.com</t>
  </si>
  <si>
    <t>evymukriani16@gmail.com</t>
  </si>
  <si>
    <t>JALAN KARTINI NO 09C, KELURAHAN PANASAKAN, KECAMATAN BAOLAN</t>
  </si>
  <si>
    <t>rusmintolitoli@gmail.com</t>
  </si>
  <si>
    <t>ilmantolis99@gmail.com</t>
  </si>
  <si>
    <t>JL.HI.HAMID NO.32,KELURAHAN BARU,KECAMATAN BAOLAN,KABUPATEN TOLITOLI</t>
  </si>
  <si>
    <t>galangtolis37@gmail.com</t>
  </si>
  <si>
    <t>astimakmun25@gmail.com</t>
  </si>
  <si>
    <t>JL. MUJAHIDIN III NO. 21 KEL. TUWELEY KEC. BAOLAN</t>
  </si>
  <si>
    <t>BTN DINOPI BLOK M NO. 3</t>
  </si>
  <si>
    <t>mahmudmuhamin@gmail.com</t>
  </si>
  <si>
    <t>JL. LANONI V NO.61</t>
  </si>
  <si>
    <t>hasriani.ani97@yahoo.com</t>
  </si>
  <si>
    <t>JL. PIPIT NO. 2, KEL. TUWELEY</t>
  </si>
  <si>
    <t>199412272022031009</t>
  </si>
  <si>
    <t>SIGIT NUGROHO WICAKSONO</t>
  </si>
  <si>
    <t>dr.sigitnw@gmail.com</t>
  </si>
  <si>
    <t>JL. STADION I NO 3, KEL. NALU, KEC.BAOLAN, KAB. TOLITOLI</t>
  </si>
  <si>
    <t>199508072022032013</t>
  </si>
  <si>
    <t>VERANITA</t>
  </si>
  <si>
    <t>veranita07@gmail.com</t>
  </si>
  <si>
    <t>BTN MOIPOS BLOK A NO.1, KEL. NALU, KEC. BAOLAN, TOLITOLI</t>
  </si>
  <si>
    <t>DESA BAMBAPUN KEC. DONDO</t>
  </si>
  <si>
    <t>JL. HL. WAANI NO. 26 TOLITOLI</t>
  </si>
  <si>
    <t>ridrusfi@gmail.com</t>
  </si>
  <si>
    <t>JALAN DAPALAK KEL. NALU</t>
  </si>
  <si>
    <t>fadlitoliz09@gmail.com</t>
  </si>
  <si>
    <t>JL. MAGAMU NO. 39 TOLITOLI</t>
  </si>
  <si>
    <t>mohtsaqif@gmail.com</t>
  </si>
  <si>
    <t>BTN TOLITOLI PERMAI BLOK F / 16</t>
  </si>
  <si>
    <t>JL. MAWAR KEL PANASAKAN KEC. BAOLAN</t>
  </si>
  <si>
    <t>harianti474@gmail.com</t>
  </si>
  <si>
    <t>fhyreman00@gmail.com</t>
  </si>
  <si>
    <t>azmidyaz80@gmail.com</t>
  </si>
  <si>
    <t>nuralawiah2008@gmail.com</t>
  </si>
  <si>
    <t>JL.LANONI NO 5 KEL.BARU KEC.BAOLAN KAB.TOLITOLI</t>
  </si>
  <si>
    <t>DUSUN KAMP.BARU, RT/RW 001/001, DESA KOMBO, KECAMATAN DAMPAL SELATAN</t>
  </si>
  <si>
    <t>sabirsabarrrr@gmail.com</t>
  </si>
  <si>
    <t>JL. YOS SUDARSO NO. 56</t>
  </si>
  <si>
    <t>arif_mh2005@yahoo.co.id</t>
  </si>
  <si>
    <t>JL. MALATUANG NO.10 BUMI HARAPAN KEL. BARU KECAMATAN BAOLAN KAB. TOLITOLI</t>
  </si>
  <si>
    <t>hai_sarman@yahoo.co.id</t>
  </si>
  <si>
    <t>JL. DAKO RAYA 109</t>
  </si>
  <si>
    <t>alimpurnomo123@gmail.com</t>
  </si>
  <si>
    <t>JL. WR. SOEPRATMAN NO. 01 KEL. BARU KEC. BAOLAN</t>
  </si>
  <si>
    <t>adelinlusi@gmail.com</t>
  </si>
  <si>
    <t>JLN. BANGAU NO.21 KEL. TUWELEY KAB. TOLITOLI</t>
  </si>
  <si>
    <t>irwansetiawansetiawan801@gmail.com</t>
  </si>
  <si>
    <t>gonkgoeslan@gmail.com</t>
  </si>
  <si>
    <t>JL. DAI MALAMBANG NO.71 KELURAHAN TUWELEY KECAMATAN BAOLAN KABUPATEN TOLITOLI</t>
  </si>
  <si>
    <t>supianpian.03@gmail.com</t>
  </si>
  <si>
    <t>JLN.JENDRAL SUDIRMAN KEL.PANASAKAN</t>
  </si>
  <si>
    <t>JL. BRIGJEN KATAMSO NO. 4 B PANASAKAN</t>
  </si>
  <si>
    <t>aaalamsyah180888@gmail.com</t>
  </si>
  <si>
    <t>JL. SONA NO. 55 KEL. NALU KEC. BAOLAN</t>
  </si>
  <si>
    <t>yusridgmallawa@gmail.com</t>
  </si>
  <si>
    <t>JL. JEND. SUPRAPTO NO.30 RT/RW 001/011 KEL. PANASAKAN KEC.BAOLAN KABUPATEN TOLITOLI PROVINSI SULAWESI TENGAH</t>
  </si>
  <si>
    <t>199610202018081001</t>
  </si>
  <si>
    <t>MUH. AINUL YAQIEN</t>
  </si>
  <si>
    <t>ainulbianglala@gmail.com</t>
  </si>
  <si>
    <t>asriraufamk@gmail.com</t>
  </si>
  <si>
    <t>JL. KESEHATAN DESA LAULALANG KEC. TOLITOLI UTARA</t>
  </si>
  <si>
    <t>JL. HI. MALLU NO. 12</t>
  </si>
  <si>
    <t>nuharni02@gmail.com</t>
  </si>
  <si>
    <t>DESA PANKUNG KEC. DONDO</t>
  </si>
  <si>
    <t>tutia5094@gmail.com</t>
  </si>
  <si>
    <t>JL. DURIAN NO. 25 KEL. TAMBUN</t>
  </si>
  <si>
    <t>awie_digital@yahoo.com</t>
  </si>
  <si>
    <t>JL.TRANS SULAWESI DESA BALAROA KEC DAMPAL UTARA</t>
  </si>
  <si>
    <t>bknrisman84@gmail.com</t>
  </si>
  <si>
    <t>DUSUN MOSING DESA BANAGAN</t>
  </si>
  <si>
    <t>JL. SYARIEF MANSYUR NO. 14 KEL. PANASAKAN KEC. BAOLAN</t>
  </si>
  <si>
    <t>yaniritdapodik@gmail.com</t>
  </si>
  <si>
    <t>DESA OGOMOLI</t>
  </si>
  <si>
    <t>lenyakil1968@gmail.com</t>
  </si>
  <si>
    <t>JL. MAGAMU NO.105 TUWELEY, TOLITOLI</t>
  </si>
  <si>
    <t>atengfons74@gmail.com</t>
  </si>
  <si>
    <t>BTN NOPI BLK C NO 13</t>
  </si>
  <si>
    <t>DESA DADAKITAN KECAMATAN BAOLAN KABUPATEN TOLITOLI</t>
  </si>
  <si>
    <t>rustamdocul@gmail.com</t>
  </si>
  <si>
    <t>JL.BANDENG NO.99 KELURAHAN SIDOARJO</t>
  </si>
  <si>
    <t>ifahakasan@gmail.com</t>
  </si>
  <si>
    <t>JL MERPATI I NO 2 KEL TUWELEY</t>
  </si>
  <si>
    <t>syafrudin_shape@yahoo.co.id</t>
  </si>
  <si>
    <t>S-2 MASTER OF ENGINEERING</t>
  </si>
  <si>
    <t>gustystpdn@gmail.com</t>
  </si>
  <si>
    <t>faturfaeyzaathar@gmail.com</t>
  </si>
  <si>
    <t>BTN NOPI</t>
  </si>
  <si>
    <t>viputra1483@gmail.com</t>
  </si>
  <si>
    <t>JL. YOS SUDARSO NO.67 KELURAHAN SIDOARJO KECAMATAN BAOLAN KABUPATEN TOLITOLI</t>
  </si>
  <si>
    <t>afandi.silasa@gmail.com</t>
  </si>
  <si>
    <t>JL. LANONI, KEL. BARU</t>
  </si>
  <si>
    <t>qamaria1985@gmail.com</t>
  </si>
  <si>
    <t>aditolis239@gmail.com</t>
  </si>
  <si>
    <t>marwanyanto@ymail.com</t>
  </si>
  <si>
    <t>DESA SANDANA KEC. GALANG</t>
  </si>
  <si>
    <t>shifahauranasha@gmail.com</t>
  </si>
  <si>
    <t>JLN. KOMBUNG PERUMSOS</t>
  </si>
  <si>
    <t>sittirahma19670812@gmail.com</t>
  </si>
  <si>
    <t>JALAN MERDEKA DUSUN TANDOILAS DESA MALALA KECAMATAN DONDO</t>
  </si>
  <si>
    <t>sulastritin2@gmail.com</t>
  </si>
  <si>
    <t>JL. TADULAKO NO. 29</t>
  </si>
  <si>
    <t>hamsahhams6@gmail.com</t>
  </si>
  <si>
    <t>DESA MALULU KECAMATAN DONDO</t>
  </si>
  <si>
    <t>nurmilanurmila940@gmail.com</t>
  </si>
  <si>
    <t>DESA MALOMBA</t>
  </si>
  <si>
    <t>watiw5213@gmail.com</t>
  </si>
  <si>
    <t>JL. GUNUNG CENGKEH NO. 23 KEL. TUWELEY</t>
  </si>
  <si>
    <t>iin.270583@gmail.com</t>
  </si>
  <si>
    <t>jumranpangara@yahoo.co.id</t>
  </si>
  <si>
    <t>DESA KAPAS</t>
  </si>
  <si>
    <t>DUSUN BATU BANGGA DESA LALOS KECAMATAN GALANG</t>
  </si>
  <si>
    <t>kismantolis4@gmail.com</t>
  </si>
  <si>
    <t>ikaican09@gmail.com</t>
  </si>
  <si>
    <t>JL. D.I. PANJAITAN NO. 34 KEL. PANASAKAN KEC. BAOLAN KAB. TOLITOLI</t>
  </si>
  <si>
    <t>JL. BANDAR UDARA NO.109 DESA GINUNGGUNG KECAMATAN GALANG</t>
  </si>
  <si>
    <t>ejin307@gmail.com</t>
  </si>
  <si>
    <t>JL. WAANI NO. 53 KEL. BARU KEC. BAOLAN KAB. TOLITOLI</t>
  </si>
  <si>
    <t>irfanbahar84@gmail.com</t>
  </si>
  <si>
    <t>zahraara943@gmail.com</t>
  </si>
  <si>
    <t>muntanof2601@gmail.com</t>
  </si>
  <si>
    <t>JLN. RAJAWALI NO. 16 TUWELEY</t>
  </si>
  <si>
    <t>muslimingafar1@gmail.com</t>
  </si>
  <si>
    <t>masni44@admin.sd.belajar.id</t>
  </si>
  <si>
    <t>JLN. SONA</t>
  </si>
  <si>
    <t>hamkasuyuti05@gmail.com</t>
  </si>
  <si>
    <t>JL. AHMAD YANI DESA TINIGI KEC. GALANG</t>
  </si>
  <si>
    <t>nasirsilasa@gmail.com</t>
  </si>
  <si>
    <t>susilawatirusman779@gmail.com</t>
  </si>
  <si>
    <t>KEL.NALU</t>
  </si>
  <si>
    <t>JL. DAIMALAMBANG NO. 93 KEL. TUWELEY</t>
  </si>
  <si>
    <t>yulianaumar10@yahoo.co.id</t>
  </si>
  <si>
    <t>kartinidatuamas@gmail.com</t>
  </si>
  <si>
    <t>JL HI MALLU NO 10</t>
  </si>
  <si>
    <t>JL. HOS. COKROAMINOTO NO. 61 KEL. BARU</t>
  </si>
  <si>
    <t>mashudi327@gmail.com</t>
  </si>
  <si>
    <t>BLOK I NO.15 BTN MOIPOS KELURAHAN NALU KEC. BAOLAN TOLITOLI</t>
  </si>
  <si>
    <t>JL. JEND SUDIRMAN 81</t>
  </si>
  <si>
    <t>marwanasn1986@gmail.com</t>
  </si>
  <si>
    <t>JL. AHMAD YANI NO. 27 KEL. BARU KEC. BAOLAN</t>
  </si>
  <si>
    <t>suratulmutiya@gmail.com</t>
  </si>
  <si>
    <t>zulfikar.shadat@gmail.com</t>
  </si>
  <si>
    <t>JL. SISWOYO NO.26 KEL.BARU KEC. BAOLAN</t>
  </si>
  <si>
    <t>JL. RA KARTINI NO.33 TOLITOLI SULAWESI TENGAH</t>
  </si>
  <si>
    <t>Asesor Manajemen Mutu Industri Ahli Muda</t>
  </si>
  <si>
    <t>jannajuana84@gmail.com</t>
  </si>
  <si>
    <t>reylifmarban@gmail.com</t>
  </si>
  <si>
    <t>JL. SYARIF MANSYUR LRG. SERUNI</t>
  </si>
  <si>
    <t>tolisnoni@gmail.com</t>
  </si>
  <si>
    <t>JLN.TADULAKO III NO.7 TOLITOLI</t>
  </si>
  <si>
    <t>seasdir749@gmail.com</t>
  </si>
  <si>
    <t>JL. PENDIDIKAN DESA BUGA</t>
  </si>
  <si>
    <t>199610112020082001</t>
  </si>
  <si>
    <t>ERRYN AWALIA</t>
  </si>
  <si>
    <t>errynawl11@gmail.com</t>
  </si>
  <si>
    <t>D-IV KEUANGAN DAERAH</t>
  </si>
  <si>
    <t>JAKARTA PUSAT</t>
  </si>
  <si>
    <t>doer_tiesto@yahoo.co.id</t>
  </si>
  <si>
    <t>JLN. HI. HASAN KEL. NALU KEC. BAOLAN KAB. TOLITOLI</t>
  </si>
  <si>
    <t>hazairinairin@yahoo.co.id</t>
  </si>
  <si>
    <t>JALAN ELANG II NO. 26 KELURAHAN TUWELEY KECAMATAN BAOLAN KABUPATEN TOLITOLI PROVINSI SULAWESI TENGAH</t>
  </si>
  <si>
    <t>JL BANDAR UDARA NO 51 DESA GINUNGGUNG</t>
  </si>
  <si>
    <t>arizal.bella1980@gmail.com</t>
  </si>
  <si>
    <t>fajriani1986@gmai.com</t>
  </si>
  <si>
    <t>JL. AHMAD YANI LRG. MERDEKA NO. 04</t>
  </si>
  <si>
    <t>JL. TANTONG MADAYUHI</t>
  </si>
  <si>
    <t>futriani85@gmail.com</t>
  </si>
  <si>
    <t>DUSUN OGOTOBA DESA LAKATAN KEC. GALANG</t>
  </si>
  <si>
    <t>fadlidiu3215@gmail.com</t>
  </si>
  <si>
    <t>DUSUN BUNGA DESA LELEAN NONO</t>
  </si>
  <si>
    <t>retno.risa83@gmail.com</t>
  </si>
  <si>
    <t>JLN.TADULAKO II NO.49 TOLITOLI</t>
  </si>
  <si>
    <t>S.Tr.Keb.,M.Keb</t>
  </si>
  <si>
    <t>elyz.17479.ezr@gmail.com</t>
  </si>
  <si>
    <t>yatisdn81@yahoo.co.id</t>
  </si>
  <si>
    <t>JL.NENAS NO.05 KEL.TUWELEY TOLITOLI</t>
  </si>
  <si>
    <t>TINADING</t>
  </si>
  <si>
    <t>daemaloga@gmail.com</t>
  </si>
  <si>
    <t>JL. LATTIMOJONG RAYA IV NO. 103 PERUMNAS KEL. BARU KEC. BAOLAN</t>
  </si>
  <si>
    <t>JL. H M SALEH 6 SANDANA KEC. GALANG</t>
  </si>
  <si>
    <t>ffairuz030@gmail.com</t>
  </si>
  <si>
    <t>JL. GAJAH MADA KEL. BARU KEC. BAOLAN KAB. TOLITOLI</t>
  </si>
  <si>
    <t>suhailazka@gmail.com</t>
  </si>
  <si>
    <t>JALAN MAWAR NO. 21 KELURAHAN PANASAKAN KECAMATAN BAOLAN KAB. TOLITOLI</t>
  </si>
  <si>
    <t>ridwan.ayubismail@gmail.com</t>
  </si>
  <si>
    <t>JL. PT. TULUS TRI TUNGGAL KEL. TAMBUN</t>
  </si>
  <si>
    <t>burhanuddindapodik@gmail.com</t>
  </si>
  <si>
    <t>KELURAHAN LEOK II, KECAMATAN BIAU KABUPATEN BUOL</t>
  </si>
  <si>
    <t>JL. GUNUNG CENGKEH KEL. TUWELEY BAOLAN</t>
  </si>
  <si>
    <t>JL. PANJAITAN NO. 23 KELURAHAN PANASAKAN KEC. BAOLAN KAB. TOLITOLI</t>
  </si>
  <si>
    <t>syahriono1969@gmail.com</t>
  </si>
  <si>
    <t>BINONTOAN KEC TOLI-TOLI UTARA</t>
  </si>
  <si>
    <t>DESA SALUMPAGA KAB. TOLITOLI</t>
  </si>
  <si>
    <t>ucha.bantilan@yahoo.com</t>
  </si>
  <si>
    <t>JL. MALINO RAYA NO. 78</t>
  </si>
  <si>
    <t>yulisetiyawati62@yahoo.com</t>
  </si>
  <si>
    <t>JL. SIDODADI KEL. BARU</t>
  </si>
  <si>
    <t>JL. LANONI NO. 124</t>
  </si>
  <si>
    <t>ridwantala@gmail.com</t>
  </si>
  <si>
    <t>JL. JEND. SUDIRMAN NO. 27</t>
  </si>
  <si>
    <t>rukminispd666@yahoo.co.id</t>
  </si>
  <si>
    <t>JLN. NURI NO. 15</t>
  </si>
  <si>
    <t>sittinaisyah1982@gmail.com</t>
  </si>
  <si>
    <t>DESA KANTANAN</t>
  </si>
  <si>
    <t>alfishar.isar@gmail.com</t>
  </si>
  <si>
    <t>JL. ST. HASANUDDIN NO. 72 KEL TUWELEY KEC. BAOLAN</t>
  </si>
  <si>
    <t>DESA OGOTUA KEC. DAMPAL UTARA KAB. TOLITOLI, PROVINSI SULAWESI TENGAH</t>
  </si>
  <si>
    <t xml:space="preserve"> rahmawatisapur39@gmail.com</t>
  </si>
  <si>
    <t>hasmanabil75@gmail.com</t>
  </si>
  <si>
    <t>JL. HOS COKROAMINOTO NO. 29</t>
  </si>
  <si>
    <t>napsianurwadiah67@gmail.com</t>
  </si>
  <si>
    <t>LINGKUNGAN IV. NALU. KEL. NALU. KEC. BAOLAN. KAB. TOLITOLI</t>
  </si>
  <si>
    <t>marianaspdi7219@gmail.com</t>
  </si>
  <si>
    <t>DUSUN LOIGI DESA KALANGKANGAN KECAMATAN GALANG KABUPATEN TOLITOLI</t>
  </si>
  <si>
    <t>DESA LAKATAN KECAMATAN GALANG</t>
  </si>
  <si>
    <t>B1454JOW@gmail.com</t>
  </si>
  <si>
    <t>trias.bima@gmail.com</t>
  </si>
  <si>
    <t>JL. GUNUNG CENGKEH TUWELEY</t>
  </si>
  <si>
    <t>S.Pt., M.Si</t>
  </si>
  <si>
    <t>JL. SUKARNO HATTA KELURAHAN TONDO KECAMATAN MANTIKULORE KOTA PALU</t>
  </si>
  <si>
    <t>ermawatirasud@gmail.com</t>
  </si>
  <si>
    <t>Pengawas Mutu Pakan Ahli Muda</t>
  </si>
  <si>
    <t>wahida.pangeran@gmail.com</t>
  </si>
  <si>
    <t>JL. MALATUANG NO. 10 KEL. BARU KEC. BAOLAN KAB. TOLITOLI</t>
  </si>
  <si>
    <t>ancatoliz2020@gmail.com</t>
  </si>
  <si>
    <t>DESA TINIGI KECAMATAN GALANG</t>
  </si>
  <si>
    <t>indoupe03syamsu@gmail.com</t>
  </si>
  <si>
    <t>JL.DAIMALAMBANG NO.15 KELURAHAN TUWELEY, KABUPATEN TOLITOLI</t>
  </si>
  <si>
    <t>sudirmanmokopido@gmail.com</t>
  </si>
  <si>
    <t>asra090785@gmail.com</t>
  </si>
  <si>
    <t>JL. ANGGREK</t>
  </si>
  <si>
    <t>svia1244@gmail.com</t>
  </si>
  <si>
    <t>inal3664@gmail.com</t>
  </si>
  <si>
    <t>JLN. BELIBIS NO. 2 KEL. TUWELEY KEC. BAOLAN KAB. TOLITOLI</t>
  </si>
  <si>
    <t>ratnaalimardjauna@yahoo.co.id</t>
  </si>
  <si>
    <t>JL. MANGUNI TOLITOLI</t>
  </si>
  <si>
    <t>srie_lesminingsih@yahoo.com</t>
  </si>
  <si>
    <t>JL. MALATUANG NO. 22 KEL. TUWELEY KEC. BAOLAN</t>
  </si>
  <si>
    <t>akbarbantilan82@gmail.com</t>
  </si>
  <si>
    <t>JL. LANONI NO. 2 KEL. BARU KAB. TOLITOLI</t>
  </si>
  <si>
    <t>andikamimin07@gmail.com</t>
  </si>
  <si>
    <t>JL. BANDAR UDARA NO.39 DUSUN LOIGI DESA KALANGKANGAN KEC.GALANG KAB.TOLITOLI</t>
  </si>
  <si>
    <t>syulhasmi29@gmail.com</t>
  </si>
  <si>
    <t>JL. R.A. KARTINI NO. 9 C KEL. PANASAKAN KEC. BAOLAN KAB. TOLITOLI SULTENG</t>
  </si>
  <si>
    <t>tesar_nuansa@yahoo.co.id</t>
  </si>
  <si>
    <t>JL. JENDRAL AHMAD YANI NO. 4</t>
  </si>
  <si>
    <t>Analis Kepegawaian Madya / Ahli Madya</t>
  </si>
  <si>
    <t>SE M.M.</t>
  </si>
  <si>
    <t>tri_toliz@yahoo.com</t>
  </si>
  <si>
    <t>JL. HI. MALLU NO. 2 KEL. BARU, KEC. BAOLAN, KAB. TOLITOLI</t>
  </si>
  <si>
    <t>nurhawa1707@gmail.com</t>
  </si>
  <si>
    <t>JLN.BRIGJEN KATAMSO NO.4 A KEL.PANASAKAN KEC BAOLAN.</t>
  </si>
  <si>
    <t>JL. HL WANI NO. 46</t>
  </si>
  <si>
    <t>SH., MM</t>
  </si>
  <si>
    <t>BTN NOPI BLOK F NO. 13</t>
  </si>
  <si>
    <t>khanzamasyhur@gmail.com</t>
  </si>
  <si>
    <t>JL. SEDAP MALAM NO. 02, KEL. PANASAKAN, KEC. BAOLAN, KAB. TOLITOLI</t>
  </si>
  <si>
    <t>dzikronmohamad2@gmail.com</t>
  </si>
  <si>
    <t>KARTINI NO.1 KEL.BARU</t>
  </si>
  <si>
    <t>Asisten Pemerintahan dan Kesejahteraan Rakyat</t>
  </si>
  <si>
    <t>SH M.M.</t>
  </si>
  <si>
    <t>fatmawatijusuf@gmail.com</t>
  </si>
  <si>
    <t>JL TANTONG MADAYUHI NO. 14</t>
  </si>
  <si>
    <t>SE M.Si</t>
  </si>
  <si>
    <t>abp.nani@gmail.com</t>
  </si>
  <si>
    <t>JL. MALATUANG NO. 10 BUMI HARAPAN KEL. BARU KEC. BAOLAN KAB. TOLITOLI</t>
  </si>
  <si>
    <t>S-2 AKUNTANSI</t>
  </si>
  <si>
    <t>ganisveteran25@gmail.com</t>
  </si>
  <si>
    <t>JL. VETERAN NO. 25</t>
  </si>
  <si>
    <t>oniepow@gmail.com</t>
  </si>
  <si>
    <t>nellymasyithah@gmail.com</t>
  </si>
  <si>
    <t>JL.HI. MALLU NO. 2</t>
  </si>
  <si>
    <t>DESA BANGKIR KEC. DAMPAL SELATAN KAB. TOLITOLI  SULAWESI TENGAH</t>
  </si>
  <si>
    <t>197910302003122008</t>
  </si>
  <si>
    <t>S-1 ADMINISTRASI KESEHATAN MASYARAKAT</t>
  </si>
  <si>
    <t>murahmantando@gmail.com</t>
  </si>
  <si>
    <t>irwannur619@gmail.com</t>
  </si>
  <si>
    <t>syarinimokodompit@gmail.com</t>
  </si>
  <si>
    <t>BTN MOIPOS NOPI</t>
  </si>
  <si>
    <t>JL. TANTONG MADAYUHI NO. 32</t>
  </si>
  <si>
    <t>israwati051978@gmail.com</t>
  </si>
  <si>
    <t>JL. BANDAR UDARA</t>
  </si>
  <si>
    <t>sulemanhasan2021@gmail.com</t>
  </si>
  <si>
    <t>murdipyudhif@gmail.com</t>
  </si>
  <si>
    <t>JL. STADIONI NO.8 RT 13 KEL. NALU</t>
  </si>
  <si>
    <t>hendrasagana7@gmail.com</t>
  </si>
  <si>
    <t>JL.BANDAR UDARA NO. 170 DESA GINUNGGUNG KECAMATAN GALANG</t>
  </si>
  <si>
    <t>cloveoples@gmail.com</t>
  </si>
  <si>
    <t>JL. VETERAN LRG. III KEL. BARU KEC. BAOLAN</t>
  </si>
  <si>
    <t>JL.BUKIT SIMALIKAT NO 16</t>
  </si>
  <si>
    <t>DUSUN LEPPANGENG DESA BANGKIR</t>
  </si>
  <si>
    <t>maspaabdon@yahoo.co.id</t>
  </si>
  <si>
    <t>JL. SUPRAPTO NO. 30 KEL. PANASAKAN</t>
  </si>
  <si>
    <t>aribuhari710@gmail.com</t>
  </si>
  <si>
    <t>PERUMAHAN BTN MOIPOS BLOK I NO. 6 KEL. NALU KEC. BAOLAN KAB. TOLITOLI</t>
  </si>
  <si>
    <t>umirahuming25@gmail.com</t>
  </si>
  <si>
    <t>nesarondeng@gmail.com</t>
  </si>
  <si>
    <t>JL. SONA NO. 24 NOPI KEC.BAOLAN</t>
  </si>
  <si>
    <t>polihotosaldin@gmail.com</t>
  </si>
  <si>
    <t>JL. YOS SUDARSO NO. 274, KEL. SIDOARJO</t>
  </si>
  <si>
    <t>dudhink10@gmail.com</t>
  </si>
  <si>
    <t>JL. DAUD LAPAU NO. 05</t>
  </si>
  <si>
    <t>MOHAMMAD FADLY</t>
  </si>
  <si>
    <t>fahmitamit@gmail.com</t>
  </si>
  <si>
    <t>DESA BAMBAPULA KEC. DAMPAL UTARA</t>
  </si>
  <si>
    <t>samsuh.msaleh@yahoo.co.id</t>
  </si>
  <si>
    <t>ST HASANUDDIN LR KENCANA NO.5</t>
  </si>
  <si>
    <t>moh.wirabayusaputra@yahoo.com</t>
  </si>
  <si>
    <t>mardanisyarif@gmail.com</t>
  </si>
  <si>
    <t>ahbantilan@gmail.com</t>
  </si>
  <si>
    <t>2JL MAWAR NO 9 KEL PANASAKAN</t>
  </si>
  <si>
    <t>Mohnasir033@gmail.com</t>
  </si>
  <si>
    <t>JALAN MADAKO NO.8A KEL.BARU KEC.BAOLAN KAB.TOLITOLI</t>
  </si>
  <si>
    <t>sy.aliyah2020@gmail.com</t>
  </si>
  <si>
    <t>JL. M. SALEH NO. 59 KEC. GALANG</t>
  </si>
  <si>
    <t>JL. TANTONG MADAYUHI NO. 34</t>
  </si>
  <si>
    <t>mnmtmasyhur@gmail.com</t>
  </si>
  <si>
    <t>JL. JEND.SUDIRMAN NO.44 KEL. PANASAKAN KEC. BAOLAN</t>
  </si>
  <si>
    <t>iibesik@gmail.com</t>
  </si>
  <si>
    <t>JL. PIPIT NO. 09 KELURAHAN TUWELEY</t>
  </si>
  <si>
    <t>JL. JEND.SUDIRMAN NO.81 KEL. PANASAKAN</t>
  </si>
  <si>
    <t>calvinjerry1408@gmail.com</t>
  </si>
  <si>
    <t>lofe.kaylaa@gmail.com</t>
  </si>
  <si>
    <t>JL. VETERAN I LRG I NO. 03 KEL. BARU KEC. BAOLAN KAB. TOLITOLI</t>
  </si>
  <si>
    <t>dadang568@gmail.com</t>
  </si>
  <si>
    <t>JL.MUJAHIDIN LRG.1 KOMPLEKS BTN HAIKAL LINDO NO.7,KEL.TUWELEY,KECAMATAN BAOLAN,KABUPATEN TOLITOLI</t>
  </si>
  <si>
    <t>JL. MALATUANG NO. 70 RT. III RW. I KEL. TUWELEY</t>
  </si>
  <si>
    <t>suryantopmd@gmail.com</t>
  </si>
  <si>
    <t>JL. SULTAN HASANUDDIN NO. 99 KEL. TUWELEY KEC. BAOLAN KAB. TOLITOLI</t>
  </si>
  <si>
    <t>rasidcambang123@gmail.com</t>
  </si>
  <si>
    <t>DUSUN MUNAWAR, DESA LAKATAN,  KEC. GALANG</t>
  </si>
  <si>
    <t>luluisti08@gmail.com</t>
  </si>
  <si>
    <t>muhammadzulfaqih9@gmail.com</t>
  </si>
  <si>
    <t>JLN. PIPIT NO 1 KEL. TUWELEY KAB. TOLITOLI</t>
  </si>
  <si>
    <t>hanura.harun@gmail.com</t>
  </si>
  <si>
    <t>JL. VETERAN NO. 04 KEL. BARU KEC. BAOLAN</t>
  </si>
  <si>
    <t>watynila320@gmail.com</t>
  </si>
  <si>
    <t>LINGKUNGAN III KELURAHAN NALU KECAMATAN BAOLAN</t>
  </si>
  <si>
    <t>dodinasir.tolis@gmail.com</t>
  </si>
  <si>
    <t>JL. ANGGREK NO. 02 KEL. PANASAKAN KEC. BAOLAN</t>
  </si>
  <si>
    <t>ramliridjali@gmail.com</t>
  </si>
  <si>
    <t>budiutomo.buto@gmail.com</t>
  </si>
  <si>
    <t>JL. SIDODADI NO. 11  RT. 002 RW. 001 KELURAHAN BARU KECAMATAN BAOLAN KABUPATEN TOLITOLI</t>
  </si>
  <si>
    <t>JL. BANDAR UDARA NO. 66</t>
  </si>
  <si>
    <t>aswantogubuta@gmail.com</t>
  </si>
  <si>
    <t>JLN. SONA KEL.NALU BAOLAN TOLITOLI</t>
  </si>
  <si>
    <t>idhayanti0412@gmail.com</t>
  </si>
  <si>
    <t>diarahmatanti65@gmail.com</t>
  </si>
  <si>
    <t>JL. ABU MADJID NO. 02 KEL. TAMBUN KEC. BAOLAN</t>
  </si>
  <si>
    <t>veronica.280467@gmail.com</t>
  </si>
  <si>
    <t>05satri@gmail.com</t>
  </si>
  <si>
    <t>aljatolis20@gmail.com</t>
  </si>
  <si>
    <t>imhamasyhur5@gmail.com</t>
  </si>
  <si>
    <t>JL. VETERAN NO. 36 KELURAHAN BARU KECAMATAN BAOLAN KABUPATEN TOLITOLI SULAWESI TENGAH</t>
  </si>
  <si>
    <t>wahyuti.lodi@yahoo.com</t>
  </si>
  <si>
    <t>JL.TRANS TOLITOLI BUOL</t>
  </si>
  <si>
    <t>JALAN GAJAHMADA 1 NO. 40</t>
  </si>
  <si>
    <t>eriswali@gmail.com</t>
  </si>
  <si>
    <t>JL. DAUD LAPAU NO. 28 KEL. TUWELEY KEC. BAOLAN KABUPATEN TOLITOLI</t>
  </si>
  <si>
    <t>JL. MELATI NO. 7 KEL. PANASAKAN</t>
  </si>
  <si>
    <t>dedychriswanto@gmail.com</t>
  </si>
  <si>
    <t>JL. VETERAN NO 50</t>
  </si>
  <si>
    <t>hardiiyansah@gmail.com</t>
  </si>
  <si>
    <t>JL. ANOA NO.17 KELURAHAN TUWELEY KECAMATAN BAOLAN KABUPATEN TOLITOLI</t>
  </si>
  <si>
    <t>distiwan89@gmail.com</t>
  </si>
  <si>
    <t>GADARMUN HANGKIHO NO.9 KEL. TUWELEY KEC. BAOLAN</t>
  </si>
  <si>
    <t>DUSUN FLAMBOYAN DESA KAYULOMPA KECAMATAN BASIDONDO</t>
  </si>
  <si>
    <t>JL. VETERAN NO.13/50 (KOMPLEKS PU LAMA) KEL. BARU, KEC. BAOLAN</t>
  </si>
  <si>
    <t>asri.tr@yahoo.com</t>
  </si>
  <si>
    <t>JL. MOH SAID, NO.17, KEL. BARU, KEC. BAOLAN KEC. BAOLAN KAB. TOLITOLI</t>
  </si>
  <si>
    <t>wahidaida767@gmail.com</t>
  </si>
  <si>
    <t>KOMP.BTN MOIPOS KAB. TOLITOLI</t>
  </si>
  <si>
    <t>JL. MAGAMU NO 101</t>
  </si>
  <si>
    <t>JL.MERPATI II NO.20 KEL.TUWELEY</t>
  </si>
  <si>
    <t>kasmanatonk778@gmail.com</t>
  </si>
  <si>
    <t>JL.LADAPI NO.32 TOLITOLI</t>
  </si>
  <si>
    <t>Statistisi Ahli Muda</t>
  </si>
  <si>
    <t>nimatsabitetahir@yahoo.com</t>
  </si>
  <si>
    <t>JL. DAIMALAMBANG NO. 12 KEL. TUWELEY</t>
  </si>
  <si>
    <t>puddinhari9@gmail.com</t>
  </si>
  <si>
    <t>istiqamahisti69@gmail.com</t>
  </si>
  <si>
    <t>JL. BELIBIS NO. 6 KELURAHAN TUWELEY, KECAMATAN BAOLAN, KABUPATEN TOLITOLI</t>
  </si>
  <si>
    <t>harda1684@gmail.com</t>
  </si>
  <si>
    <t>JL. PATRIOT KELURAHAN PANASAKAN KECAMATAN BAOLAN KABUPATEN TOLITOLI</t>
  </si>
  <si>
    <t>Penguji Mutu Barang Ahli Muda</t>
  </si>
  <si>
    <t>muthemutmainnah21@gmail.com</t>
  </si>
  <si>
    <t>JL. PIPIT, KELURAHAN TUWELEY</t>
  </si>
  <si>
    <t>hasnahlamata2018@gmail.com</t>
  </si>
  <si>
    <t>JL. SONA LRG. STADION NO. 4</t>
  </si>
  <si>
    <t>wilna.chaca@gmail.com</t>
  </si>
  <si>
    <t>JL. SONA KELURAHAN NALU KECAMATAN BAOLAN KABUPATEN TOLITOLI PROVINSI SULAWESI TENGAH</t>
  </si>
  <si>
    <t>SIDRI RAYYANI</t>
  </si>
  <si>
    <t>sidrirayyani@yahoo.com</t>
  </si>
  <si>
    <t>JL. DAIMALAMBANG NO. 111, KEL. TUWELEY, KEC. BAOLAN, KAB. TOLITOLI</t>
  </si>
  <si>
    <t>Pengawas Mutu Pakan Ahli Pertama</t>
  </si>
  <si>
    <t>JL. G. HANGKIHO NO. 08</t>
  </si>
  <si>
    <t>arsadsyamsudin86@gmail.com</t>
  </si>
  <si>
    <t>JL. MALATUANG NO. 17 KEL. TUWELEY KEC. BAOLAN KAB. TOLITOLI</t>
  </si>
  <si>
    <t>zulvianausman@yahoo.com</t>
  </si>
  <si>
    <t>JL. VETERAN VI NO. 45</t>
  </si>
  <si>
    <t>JL. TADULAKO NO. 74 KEL. TAMBUN KEC. BAOLAN KAB. TOLITOLI</t>
  </si>
  <si>
    <t>ishar6430@gmail.com</t>
  </si>
  <si>
    <t>JL. HI. MOH. SALEH NO. 20 DESA KALANGKANGAN</t>
  </si>
  <si>
    <t>nuraini230489@gmail.com</t>
  </si>
  <si>
    <t>BTN TOLITOLI PERMAI BLOK L NO. 6 NOPI KELURAHAN NALU</t>
  </si>
  <si>
    <t>rosdianakadir42@gmail.com</t>
  </si>
  <si>
    <t>JLN. WR. SUPRATMAN NO. 18</t>
  </si>
  <si>
    <t>mastangarifuddin73@gmail.com</t>
  </si>
  <si>
    <t>mohammadrum68@gmail.com</t>
  </si>
  <si>
    <t>BTN GRIYA NALU BLOK B2 NO. 6 KELURAHAN NALU KECAMATAN BAOLAN</t>
  </si>
  <si>
    <t>hamsa_sp@yahoo.com</t>
  </si>
  <si>
    <t>KEL. BARU JL. LATIMOJONG RAJA NO. 30</t>
  </si>
  <si>
    <t>syamsiarsp@gmail.com</t>
  </si>
  <si>
    <t>JALAN SONA LORONG 1 NO 7 KELURAHAN NALU KECAMATAN BAOLAN KABUPATEN TOLITOLI</t>
  </si>
  <si>
    <t>harpiahabdullahsp@gmail.com</t>
  </si>
  <si>
    <t>BTN MOIPOS BLOK E NO. 3 KELURAHAN NALU KECAMATAN BAOLAN</t>
  </si>
  <si>
    <t>darmadimadi1978@gmail.com</t>
  </si>
  <si>
    <t>abdgapurtahir@gmail.com</t>
  </si>
  <si>
    <t>akhmadaminullah1984@gmail.com</t>
  </si>
  <si>
    <t>JL. COKRO AMINOTO DESA LINGADAN KEC. DAKOPEMEAN</t>
  </si>
  <si>
    <t>hasan621@admin.sd.belajar.id</t>
  </si>
  <si>
    <t>JL. SISWA NO.5 KEL. TAMBUN KEC. BAOLAN</t>
  </si>
  <si>
    <t>jamaludinjamaludin592@gmail.com</t>
  </si>
  <si>
    <t>DESA TAMPIALA</t>
  </si>
  <si>
    <t>karmila.alamudi@gmail.com</t>
  </si>
  <si>
    <t>suriantiantirusman17@gmail.com</t>
  </si>
  <si>
    <t>nonaaridawati@yahoo.co.id</t>
  </si>
  <si>
    <t>JL VETERAN V NO 126 KEL.BARU</t>
  </si>
  <si>
    <t>stmukti89@gmail.com</t>
  </si>
  <si>
    <t>JL. VETERAN NO. 4</t>
  </si>
  <si>
    <t>isluwas@yahoo.co.id</t>
  </si>
  <si>
    <t>JL. PIRING NO. 19 B TOLITOLI</t>
  </si>
  <si>
    <t>saifuddinst98@gmail.com</t>
  </si>
  <si>
    <t>afifahafiqah08032012@gmail.com</t>
  </si>
  <si>
    <t>JL. MERPATI NO. 23, KEL. TUWELEY, KEC. BAOLAN, KAB. TOLITOLI</t>
  </si>
  <si>
    <t>JL. SIDODADI NO. 10 KEL. BARU KEC. BAOLAN</t>
  </si>
  <si>
    <t>zulkifli.ukum@yahoo.com</t>
  </si>
  <si>
    <t>JL. PIRING NO. 54 KEL. PANASAKAN</t>
  </si>
  <si>
    <t>emantrans08@yahoo.com</t>
  </si>
  <si>
    <t>JL. LANONI II NO. 30 KEL. BARU KEC. BAOLAN KAB. TOLITOLI</t>
  </si>
  <si>
    <t>Fyckaajid@rocketmail.com</t>
  </si>
  <si>
    <t>JL. GAJAH MADA I NO. 44 TOLITOLI</t>
  </si>
  <si>
    <t>Edhymandala81@gmail.com</t>
  </si>
  <si>
    <t>JL. MUJAHIDIN NO. 25 KEL. TUWELEY KAC. BAOLAN KAB. TOLITOLI KODE POS (94515)</t>
  </si>
  <si>
    <t>199805112022032021</t>
  </si>
  <si>
    <t>RIKA MADINA</t>
  </si>
  <si>
    <t>rikamadina.rikmad34@gmail.com</t>
  </si>
  <si>
    <t>JL. LANONI NO. 38, RT. 001, RW. 001,  KEL. BARU, KEC. BAOLAN, TOLITOLI</t>
  </si>
  <si>
    <t>199011252022031007</t>
  </si>
  <si>
    <t>harundeluma25@gmail.com</t>
  </si>
  <si>
    <t>JALAN MADAKO, NO 15 B, KEL. BARU, KEC.BAOLAN, KAB. TOLITOLI</t>
  </si>
  <si>
    <t>199402092022031010</t>
  </si>
  <si>
    <t>MUH IQRA MAKKA</t>
  </si>
  <si>
    <t>eeqramakkah78@gmail.com</t>
  </si>
  <si>
    <t>- DUSUN KEKOT, GINUNGGUNG, KEC.GALANG, TOLITOLI</t>
  </si>
  <si>
    <t>illoarchillo@gmail.com</t>
  </si>
  <si>
    <t>JL. USMAN BINOL</t>
  </si>
  <si>
    <t>bustani.kama69@gmail.com</t>
  </si>
  <si>
    <t>nuralam2172@gmail.com</t>
  </si>
  <si>
    <t>JLN. TANTONG MADAYUHI NO. 09 KELURAHAN BARU</t>
  </si>
  <si>
    <t>faridast41@gmail.com</t>
  </si>
  <si>
    <t>niatolis01@gmail.com</t>
  </si>
  <si>
    <t>JL. SYARIF MANSYUR NO. 121</t>
  </si>
  <si>
    <t>JL. SAMARAN PANGGESAR NO. 105</t>
  </si>
  <si>
    <t>JL. HAJAR NO. 28 KEL NALU KEC. BAOLAN KAB. TOLITOLI</t>
  </si>
  <si>
    <t>ramlahmadjid1170@gmail.com</t>
  </si>
  <si>
    <t>JL. TADULAKO NO. 33 KELURAHAN TAMBUN</t>
  </si>
  <si>
    <t>wahidinbudidaya@gmail.com</t>
  </si>
  <si>
    <t>andihidayah@yahoo.com</t>
  </si>
  <si>
    <t>JL. HOS COKROAMINOTO N0. 34 KEL. BARU KEC. BAOLAN</t>
  </si>
  <si>
    <t>DUSUN MUNAWAR DESA LAKATAN KEC. GALANG KAB. TOLITOLI</t>
  </si>
  <si>
    <t>dahlialia6139@gmail.com</t>
  </si>
  <si>
    <t>JL. WOLTER MONGSIDI NO. 88 KEL. BARU KEC. BAOLAN</t>
  </si>
  <si>
    <t>rahmantolis79@gmail.com</t>
  </si>
  <si>
    <t>JL. LETJEN SUPRAPTO NO. 09 KEL. PANASAKAN KEC. BAOLAN</t>
  </si>
  <si>
    <t>tenry.iphin@gmail.com</t>
  </si>
  <si>
    <t>JL. MUJAHIDIN I PERUM HGP NO. 1 KEL. TUWELEY</t>
  </si>
  <si>
    <t>ayuinriyani2001@gmail.com</t>
  </si>
  <si>
    <t>yoksaksal@gmail.com</t>
  </si>
  <si>
    <t>BTN MOIPOS BLOK. H NO. 03</t>
  </si>
  <si>
    <t>sunandardar185@gmail.com</t>
  </si>
  <si>
    <t>JL. BANDAR UDARA KM.8 DESA KALANGKANGAN KEC. GALANG</t>
  </si>
  <si>
    <t>dishubhary@gmail.com</t>
  </si>
  <si>
    <t>andaraan16@gmail.com</t>
  </si>
  <si>
    <t>Nafisaica69@gmail.com</t>
  </si>
  <si>
    <t>ishak.ishak291273@gmail.com</t>
  </si>
  <si>
    <t>syahrudintolis@gmail.com</t>
  </si>
  <si>
    <t>JL MUJAHIDIN I KELURAHAN TUWELEY KECAMATAN BAOLAN KABUPATEN TOLITOLI</t>
  </si>
  <si>
    <t>idhamarifai55@gmail.com</t>
  </si>
  <si>
    <t>JL.TADULAKO IV</t>
  </si>
  <si>
    <t>t.ak.muluk@gmail.com</t>
  </si>
  <si>
    <t>JL. SYAIFUL MULUK NO. 202 DESA BUNTUNA KEC. BAOLAN KAB. TOLITOLI</t>
  </si>
  <si>
    <t>rispanarezhona@gmail.com</t>
  </si>
  <si>
    <t>JLN MALATUANG NO. 10 KEL. BARU</t>
  </si>
  <si>
    <t>aulia.sweet84@gmail.com</t>
  </si>
  <si>
    <t>JL. DR. SAMRATULANGI NO. 29 KELURAHAN TUWELEY, KECAMATAN BAOLAN, KAB. TOLITOLI</t>
  </si>
  <si>
    <t>alfrets72norman@gmail.com</t>
  </si>
  <si>
    <t>JL. D.I. PANJAITAN NO. 36</t>
  </si>
  <si>
    <t>muhbahrun41@yahoo.com</t>
  </si>
  <si>
    <t>JL.MALINO RAYA NO.92.KELURAHAN BARU.KECAMATAN BAOLAN.KABUPATEN TOLITOLI</t>
  </si>
  <si>
    <t>nonasurianimadi74@gmail.com</t>
  </si>
  <si>
    <t>JL. SULTAN HASANUDDIN NO.99 KEL. TUWELEY KEC.BAOLAN</t>
  </si>
  <si>
    <t>Agusnr767@gmail.com</t>
  </si>
  <si>
    <t>JL. VETERAN NO. 42 KEL. BARU KEC. BAOLAN</t>
  </si>
  <si>
    <t>santyajir1104@gmail.com</t>
  </si>
  <si>
    <t>resnaw644@gmail.com</t>
  </si>
  <si>
    <t>JL. SYARIF MANSUR NO. 16</t>
  </si>
  <si>
    <t>sucianahdirwan@ymail.com</t>
  </si>
  <si>
    <t>JL. ANOA NO. 24</t>
  </si>
  <si>
    <t>juandaukum.ju@gmail.com</t>
  </si>
  <si>
    <t>JL. LADAPI 57 KEL. TUWELEY KEC. BAOLAN</t>
  </si>
  <si>
    <t>hawang050581@gmail.com</t>
  </si>
  <si>
    <t>JL. BELIBIS NO. 05 KEL. TUWELEY</t>
  </si>
  <si>
    <t>udhient354@gmail.com</t>
  </si>
  <si>
    <t>8081606i@gmail.com</t>
  </si>
  <si>
    <t>Salsa20111982@gmail.com</t>
  </si>
  <si>
    <t>DUSUN SAGE DESA BILO KEC. OGODEIDE</t>
  </si>
  <si>
    <t>JALAN SISWOYO NO. 26 KABUPATEN TOLITOLI</t>
  </si>
  <si>
    <t>lorongtulus@gmail.com</t>
  </si>
  <si>
    <t>JL. VETERAN NO 28 TOLITOLI</t>
  </si>
  <si>
    <t>yani031282@gmail.com</t>
  </si>
  <si>
    <t>JL. MAGAMU NO. 28 KEL. TUWELEY KEC. BAOLAN KAB. TOLITOLI</t>
  </si>
  <si>
    <t>yusira534@yahoo.com</t>
  </si>
  <si>
    <t>JL. MERPATI NO. 40 TOLITOLI</t>
  </si>
  <si>
    <t>suriani.tolis1978@gmail.com</t>
  </si>
  <si>
    <t>JL.MARKISA  KEL.TAMBUN</t>
  </si>
  <si>
    <t>fitriah24081980@gmail.com</t>
  </si>
  <si>
    <t>widya.astuti001@yahoo.com</t>
  </si>
  <si>
    <t>sartinamunir80@gmail.com</t>
  </si>
  <si>
    <t>JL. LUMBA-LUMBA NO. 22 KEL. SIDOARJO KEC. BAOLAN KAB. TOLITOLI</t>
  </si>
  <si>
    <t>JL. MALATUANG NO. 27 KEL. TUWELEY KEC. BAOLAN</t>
  </si>
  <si>
    <t>JL. TADULAKO III NO. 13 KEL. PANASAKAN KEC. BAOLAN</t>
  </si>
  <si>
    <t>rahli_karim@yahoo.com</t>
  </si>
  <si>
    <t>JL. SONA NO. 46 RT. 014 RW 006 KEL. NALU KEC. BAOLAN KAB. TOLITOLI</t>
  </si>
  <si>
    <t>muhammadtaufik8189@gmail.com</t>
  </si>
  <si>
    <t>JLN. SISWO NO.12 KEL. BARU TOLITOLI</t>
  </si>
  <si>
    <t>idaheryulfrida@gmail.com</t>
  </si>
  <si>
    <t>JL. ANOA LRG. III NO. 01 KEL. TUWELEY</t>
  </si>
  <si>
    <t>yuyungobel@gmail.com</t>
  </si>
  <si>
    <t>JL. LADAPI NO. 12</t>
  </si>
  <si>
    <t>lusyanatolis@gmail.com</t>
  </si>
  <si>
    <t>asnichenik@gmail.com</t>
  </si>
  <si>
    <t>JL. RAJAWALI KEL. TUWELEY</t>
  </si>
  <si>
    <t>alatasfuad28@gmail.com</t>
  </si>
  <si>
    <t>JLN.SYARIF MANSYUR NO.15 KELURAHAN PANASAKAN KECAMATAN BAOLAN</t>
  </si>
  <si>
    <t>PENYULUH PERPUSTAKAAN</t>
  </si>
  <si>
    <t>ima.saudah974@gmail.com</t>
  </si>
  <si>
    <t>MAWAR NO.12 KEL PANASAKAN</t>
  </si>
  <si>
    <t>JL. HI. MOH. SALEH NO. 17 KALANGKANGAN TOLITOLI</t>
  </si>
  <si>
    <t>susilawatiarnita@gmail.com</t>
  </si>
  <si>
    <t>abdulbasitalyafii@gmail.com</t>
  </si>
  <si>
    <t>atmaningsihsutri.pu@gmail.com</t>
  </si>
  <si>
    <t>muhtis78@gmail.com</t>
  </si>
  <si>
    <t>DESA AUNG KECAMATAN GALANG KABUPATEN TOLITOLI</t>
  </si>
  <si>
    <t>sahlannatsir@gmail.com</t>
  </si>
  <si>
    <t>JL. MUJAHIDIN 2 NO. 14 TOLITOLI</t>
  </si>
  <si>
    <t>trianahabunawas78@gmail.com</t>
  </si>
  <si>
    <t>ronaldreckyyudha@gmail.com</t>
  </si>
  <si>
    <t>danil211283@gmail.com</t>
  </si>
  <si>
    <t>LINGKUNGAN I KELURAHAN TAMBUN KEC. BAOLAN KAB. TOLITOLI</t>
  </si>
  <si>
    <t>JL. SYAIFUL MULUK</t>
  </si>
  <si>
    <t>umycalsum0@gmail.com</t>
  </si>
  <si>
    <t>JL. NANGKA KELURAHAN TUWELEY KECAMATAN BAOLAN</t>
  </si>
  <si>
    <t>JL. BANDAR UDARA DESA LALOS KEC. GALANG KAB. TOLITOLI</t>
  </si>
  <si>
    <t>uni061984@gmail.com</t>
  </si>
  <si>
    <t>JL. SYAIFUL MULUK NO.51 KELURAHAN TAMBUN KEC.BAOLAN KAB.TOLITOLI</t>
  </si>
  <si>
    <t>masyitaverawati@gmail.com</t>
  </si>
  <si>
    <t>DESA LANTAPAN KEC. GALANG. KAB. TOLITOLI</t>
  </si>
  <si>
    <t>goblokcap@gmail.com</t>
  </si>
  <si>
    <t>JL. GUNUNG CENGKEH (PURI TELAGA EMAS) BLOK A NO.17 KEL. TUWELEY KEC. BAOLAN</t>
  </si>
  <si>
    <t>on.faisal@yahoo.co.id</t>
  </si>
  <si>
    <t>Pengawas Perdagangan Ahli Muda</t>
  </si>
  <si>
    <t>Masriacapil@gmail.com</t>
  </si>
  <si>
    <t>dikmen_disdikpora_tolis@yahoo.com</t>
  </si>
  <si>
    <t>nithafitriani91864@gmail.com</t>
  </si>
  <si>
    <t>zulkiflihimallu@gmail.com</t>
  </si>
  <si>
    <t>JL. MELATI NO. 10 KEL. PANASAKAN</t>
  </si>
  <si>
    <t>uchuup79@gmail.com</t>
  </si>
  <si>
    <t>dirghagaukan82@gmail.com</t>
  </si>
  <si>
    <t>LIS DIAWATY</t>
  </si>
  <si>
    <t>JL.DAUD LAPAU NO.3</t>
  </si>
  <si>
    <t>myrwan.olaf@yahoo.com</t>
  </si>
  <si>
    <t>JALAN SONA NOPI</t>
  </si>
  <si>
    <t>fachmi12323@gmail.com</t>
  </si>
  <si>
    <t>ningsihagustia965@gmail.com</t>
  </si>
  <si>
    <t>JLN. JEND. SUDIRMAN NO 04</t>
  </si>
  <si>
    <t>poedink84@gmail.com</t>
  </si>
  <si>
    <t>JL. YOS SUDARSO KELURAHAN SIDOARJO KECAMATAN BAOLAN KABUPATEN TOLITOLI</t>
  </si>
  <si>
    <t>pidalmeldawati@gmail.com</t>
  </si>
  <si>
    <t>JL.MERPATI KEL. TUWELEY KAB. TOLITOLI</t>
  </si>
  <si>
    <t>al123syantik@gmail.com</t>
  </si>
  <si>
    <t>JL. MUJAHIDIN II NO.28</t>
  </si>
  <si>
    <t>li2nkfadli@gmail.com</t>
  </si>
  <si>
    <t>JL. TADULAKO KEL. TAMBUN</t>
  </si>
  <si>
    <t>JL. HI. MAHMUDA</t>
  </si>
  <si>
    <t>JL. MAGAMU NO.97 KEL. BARU. KEC. BAOLAN</t>
  </si>
  <si>
    <t>ramblirambli909@gmail.com</t>
  </si>
  <si>
    <t>triwandi200182@gmail.com</t>
  </si>
  <si>
    <t>hedishp@gmail.com</t>
  </si>
  <si>
    <t>virasanti.dishub@gmail.com</t>
  </si>
  <si>
    <t>JL. KAYU BADO NO. 22 KALANGKANGAN, KEC. GALANG, KABUPATEN TOLITOLI, PROV. SULAWESI TENGAH</t>
  </si>
  <si>
    <t>JL.WOLTER MONGINSIDI NO.151.KEL NALU</t>
  </si>
  <si>
    <t>JL. LADAPI NO. 05 KEL. BARU KEC. BAOLAN</t>
  </si>
  <si>
    <t>thatha.ibrahim@yahoo.com</t>
  </si>
  <si>
    <t>JLN. DAUD LAPAU NO.8 KELURAHAN TUWELEY</t>
  </si>
  <si>
    <t>rumiatipalopo604@gmail.com</t>
  </si>
  <si>
    <t>JL. RAJAWALI NO. 01 KEL. TUWELEY KEC. BAOLAN</t>
  </si>
  <si>
    <t>JL.MUJAHIDIN II NO 4 KEL,TUWELEY KAB TOLITOLI</t>
  </si>
  <si>
    <t>JL. JEND. SUDIRMAN NO. 03 KEL. BARU KAB. TOLITOLI</t>
  </si>
  <si>
    <t>JALAN. SONA NO. 24 KELURAHAN. NALU KABUPATEN TOLITOLI</t>
  </si>
  <si>
    <t>NURIYANA</t>
  </si>
  <si>
    <t>nuryanakumkm@gmail.com</t>
  </si>
  <si>
    <t>JL. HI. MALLU NO. 48 KEL. BARU KEC. BAOLAN</t>
  </si>
  <si>
    <t>asyharabdhalik@gmail.com</t>
  </si>
  <si>
    <t>JL. JENDRAL SUDIRMAN NO. 32 KEL. PANASAKAN KEC. BAOLAN KAB. TOLITOLI</t>
  </si>
  <si>
    <t>sulaimansarini76@gmail.com</t>
  </si>
  <si>
    <t>JL. A.YANI NO.26 DS.TINIGI KEC. GALANG</t>
  </si>
  <si>
    <t>rr.dianhardikapratiwi@gmail.com</t>
  </si>
  <si>
    <t>JL. HI. MALLU NO. 20 KEL. BARU KEC. BAOLAN KAB. TOLITOLI</t>
  </si>
  <si>
    <t>quratul.aini_halik@yahoo.com</t>
  </si>
  <si>
    <t>JL. LADAPI</t>
  </si>
  <si>
    <t>JL. EDIE SUROSO NO.25 LINGKUNGAN VI KEL. BARU KEC. BAOLAN KAB. TOLITOLI PROP. SULAWESI TENGAH</t>
  </si>
  <si>
    <t>yayabaadib@gmail.com</t>
  </si>
  <si>
    <t>BTN MOIPOS BLOK E NO. 10 KEL. NALU</t>
  </si>
  <si>
    <t>srimahdalenaachmad@gmail.com</t>
  </si>
  <si>
    <t>RUMAH DINAS TNI-AL</t>
  </si>
  <si>
    <t>mularamlah2@gmail.com</t>
  </si>
  <si>
    <t>JL. DAUD LAPAU NO. 30 KEL. TUWELEY KEC. BAOLAN KAB. TOLITOLI</t>
  </si>
  <si>
    <t>sunartiapriyono@gmail.com</t>
  </si>
  <si>
    <t>JL. ELANG NO. 7</t>
  </si>
  <si>
    <t>suriantikumkm@gmail.com</t>
  </si>
  <si>
    <t>JL. LANONI NO. 04 KEL BARU KEC. BAOLAN</t>
  </si>
  <si>
    <t>sulastri.hapsa@gmail.com</t>
  </si>
  <si>
    <t>JL. TADULAKO III NO. 02 KEL. PANASAKAN KEC. BAOLAN</t>
  </si>
  <si>
    <t>auraputri432@gmail.com</t>
  </si>
  <si>
    <t>JL. BUKIT SUMALIKAT NO 16</t>
  </si>
  <si>
    <t>Munafrinafri7@gmail.com</t>
  </si>
  <si>
    <t>JL MOH SALEH NO 36 SIDOARJO KEC. BAOLAN KAB. TOLITOLI</t>
  </si>
  <si>
    <t>Neneng.anggria.se@gmail.com</t>
  </si>
  <si>
    <t>rudolftolitoli251186@gmail.com</t>
  </si>
  <si>
    <t>JALAN DAIMALAMBANG NO. 81 KELURAHAN TUWELEY</t>
  </si>
  <si>
    <t>rianisat8@gmail.com</t>
  </si>
  <si>
    <t>tefri.lala@gmail.com</t>
  </si>
  <si>
    <t>naisyhanasya@gmail.com</t>
  </si>
  <si>
    <t>JL. ANGGREK NO. 2 KEL. PANASAKAN KEC. BAOLAN</t>
  </si>
  <si>
    <t>liasaditya24@gmail.com</t>
  </si>
  <si>
    <t>JL. HI. MAHMUDA NO. 56</t>
  </si>
  <si>
    <t>jam_muta@yahoo.co.id</t>
  </si>
  <si>
    <t>idhamto25@gmail.com</t>
  </si>
  <si>
    <t>citrazra@yahoo.com</t>
  </si>
  <si>
    <t>fitriyanabengambaro@gmail.com</t>
  </si>
  <si>
    <t>edysyupratman@gmail.com</t>
  </si>
  <si>
    <t>oemharumar@gmail.com</t>
  </si>
  <si>
    <t>JLN. MAGAMU NO. 51 KEL. BARU</t>
  </si>
  <si>
    <t>arsan2677@yahoo.co.id</t>
  </si>
  <si>
    <t>wahidahmanan.tolitoli@yahoo.co.id</t>
  </si>
  <si>
    <t>JL.YOS SUDARSO NO.390</t>
  </si>
  <si>
    <t>JL. DAPALAK / LING. III KEL. NALU KEC. BAOLAN</t>
  </si>
  <si>
    <t>sariniismail20@gmail.com</t>
  </si>
  <si>
    <t>JL. YOS SUDARSO</t>
  </si>
  <si>
    <t>JL. MUJAHIDIN 3 TUWELEY</t>
  </si>
  <si>
    <t>ulhy.iphul@gmail.com</t>
  </si>
  <si>
    <t>JLN. PIRING NO. 25</t>
  </si>
  <si>
    <t>rahman_m.radi@yahoo.com</t>
  </si>
  <si>
    <t>agusmawati71@gmail.com</t>
  </si>
  <si>
    <t>BTN PALUPI PUSKUD NO. 8 PALU</t>
  </si>
  <si>
    <t>sriarisandy.sri@gmail.com</t>
  </si>
  <si>
    <t>JL. RA KARTINI NO.39 KEL. PANASAKAN, KEC. BAOLAN, KAB. TOLITOLI</t>
  </si>
  <si>
    <t>JL. TADULAKO II DEPAN PANTAI KELURAHAN PANASAKAN KECAMATAN BAOLAN TOLITOLI</t>
  </si>
  <si>
    <t>ilham29101982@gmail.com</t>
  </si>
  <si>
    <t>lestyanha85@gmail.com</t>
  </si>
  <si>
    <t>BTN MOIPOS BLOK H NO. 5 KEL. NALU KEC. BAOLAN KAB. TOLITOLI</t>
  </si>
  <si>
    <t>JL. LORONG SUDIRMAN I KABUPATEN TOLITOLI KECAMATAN BAOLAN</t>
  </si>
  <si>
    <t>MALINO RAYA NO 88 KELURAHAN BARU KABUPATEN TOLITOLI</t>
  </si>
  <si>
    <t>saharuddinsahar062@yahoo.co.id</t>
  </si>
  <si>
    <t>DUSUN LAMEONGAN,DESA BUNTUNA,KECAMATAN BAOLAN,KABUPATEN TOLITOLI</t>
  </si>
  <si>
    <t>sofyantolis75@gmail.com</t>
  </si>
  <si>
    <t>JL. HI MAHMUDA NO. 123 KEL. BARU</t>
  </si>
  <si>
    <t>rahminovayanti78@gmail.com</t>
  </si>
  <si>
    <t>JL YOS SUDARSO NO. 159 KEL. SIDOARJO KEC. BAOLAN</t>
  </si>
  <si>
    <t>muhidinmarhum@yahoo.com</t>
  </si>
  <si>
    <t>JL. HAJAR. KELURAHAN NALU</t>
  </si>
  <si>
    <t>JL. SYARIF MANSUR NO.37 KEL.PANASAKAN</t>
  </si>
  <si>
    <t>JL. SYARIF MANSUR 9</t>
  </si>
  <si>
    <t>imranmasyhur02@gmail.com</t>
  </si>
  <si>
    <t>JL. SAMRATULANGI NO.19 KEL.TUWELEY KEC. BAOLAN</t>
  </si>
  <si>
    <t>resnaramlan203@gmail.com</t>
  </si>
  <si>
    <t>djunsifa@gmail.com</t>
  </si>
  <si>
    <t>JL. SAMRATULANGI KEL. TUWELEY KEC. BAOLAN</t>
  </si>
  <si>
    <t>lepialts77@gmail.com</t>
  </si>
  <si>
    <t>JL LADAPI NO 31 KEL TUWELEY</t>
  </si>
  <si>
    <t>JL. DAUD LAPAU NO. 7 KELURAHAN TUWELEY</t>
  </si>
  <si>
    <t>JL. VETERAN NO. 51</t>
  </si>
  <si>
    <t>hermandira2@gmail.com</t>
  </si>
  <si>
    <t>DUSUN TUBELE DESA KALANGKANGAN KECAMATAN GALANG</t>
  </si>
  <si>
    <t>nurnasyarmawanti@gmail.com</t>
  </si>
  <si>
    <t>JALAN STADION II NO.09 NOPI KELURAHAN NALU KECAMATAN BAOLAN</t>
  </si>
  <si>
    <t>JL. NURI I KEL. TUWELEY KEC. BAOLAN</t>
  </si>
  <si>
    <t>Sumarninawiyah@gmail.com</t>
  </si>
  <si>
    <t>DESA KINOPASAN KEC. GALANG KAB. TOLITOLI</t>
  </si>
  <si>
    <t>hafizhkhan14@gmail.com</t>
  </si>
  <si>
    <t>harahapsasa84@gmail.com</t>
  </si>
  <si>
    <t>JL.YOS.SUDARSO.NO.115</t>
  </si>
  <si>
    <t>hasnasofyan@yahoo.co.id</t>
  </si>
  <si>
    <t>JL. MUJAHIDIN I KEL. TUWELEY</t>
  </si>
  <si>
    <t>alyaalika101@gmail.com</t>
  </si>
  <si>
    <t>JL. SONA LING. IV KEL. NALU</t>
  </si>
  <si>
    <t>rimiati123456@gmail.com</t>
  </si>
  <si>
    <t>JALAN MAWAR NOMOR 17 KELURAHAN PANASAKAN KECAMATAN BAOLAN</t>
  </si>
  <si>
    <t>DUSUN III LAPPONG DESA  LABUAN  LOBO KEC. OGODEIDE</t>
  </si>
  <si>
    <t>fadlymadifa@yahoo.com</t>
  </si>
  <si>
    <t>fitriaskb@gmail.com</t>
  </si>
  <si>
    <t>mustapamustapa1973@gmail.com</t>
  </si>
  <si>
    <t>mad315011@gmail.com</t>
  </si>
  <si>
    <t>JL. KARYA BAKTI NO. 18, KEL. BARU, KEC. BAOLAN, KAB. TOLITOLI</t>
  </si>
  <si>
    <t>smnoor29@gmail.com</t>
  </si>
  <si>
    <t>JL. SAPUTAN NO. 162 PERUMNAS KEL. BARU KEC. BAOLAN KAB. TOLITOLI</t>
  </si>
  <si>
    <t>BTN MOIPOS BLOK D. NO. 36. KEL. NALU. KEC. BAOLAN. KAB. TOLITOLI</t>
  </si>
  <si>
    <t>sukartiika4@gmail.com</t>
  </si>
  <si>
    <t>abdrasyidhipampeng@gmail.com</t>
  </si>
  <si>
    <t>JL.TRANS SULAWESI,DESA DADAKITAN,KECAMATAN BAOLAN,KABUPATEN TOLITOLI</t>
  </si>
  <si>
    <t>moh.saleh19@yahoo.co.id</t>
  </si>
  <si>
    <t>JL. MALINO RAYA NO. 87 KEL. BARU KEC. BAOLAN KAB. TOLITOLI</t>
  </si>
  <si>
    <t>ivonesuzana73@gmail.com</t>
  </si>
  <si>
    <t>JL. MAWAR NO. 12 KEL. PANASAKAN KEC. BAOLAN KAB. TOLITOLI</t>
  </si>
  <si>
    <t>maesaramahmudse@gmail.com</t>
  </si>
  <si>
    <t>JLN. HOS COKROAMINOTO NO. 60 KEL. BARU KEC. BAOLAN KAB. TOLITOLI PROP. SULAWESI TENGAH</t>
  </si>
  <si>
    <t>JL. G. TOKALA NO.72. PERUMNAS TOLITOLI</t>
  </si>
  <si>
    <t>husenmulyana418@gmail.com</t>
  </si>
  <si>
    <t>erliantyh@gmail.com</t>
  </si>
  <si>
    <t>JL. VETERAN 36</t>
  </si>
  <si>
    <t>rudi.t.isol95@gmail.com</t>
  </si>
  <si>
    <t>hartati05april@gmail.com</t>
  </si>
  <si>
    <t>JL. MUJAHIDIN I PERUM HGP BLOK A. NO. 7 TOLITOLI</t>
  </si>
  <si>
    <t>marlinatolis2020@gmail.com</t>
  </si>
  <si>
    <t>DUSUN OGOTOBA DESA LAKATAN KECAMATAN GALANG KABUPATEN TOLITOLI</t>
  </si>
  <si>
    <t>apnanlias76@gmail.com</t>
  </si>
  <si>
    <t>JL. HI. MAHMUDA NO. 56 KEL. BARU KEC. BAOLAN</t>
  </si>
  <si>
    <t>febryanti_lamalla@yahoo.co.id</t>
  </si>
  <si>
    <t>ryaryani.rr@gmail.com</t>
  </si>
  <si>
    <t>sainulaksan@yahoo.com</t>
  </si>
  <si>
    <t>ilham.8605@gmail.com</t>
  </si>
  <si>
    <t>danafirman@gmail.com</t>
  </si>
  <si>
    <t>JL. PIPIT NO. 12 KEL. TUWELEY KEC. BAOLAN</t>
  </si>
  <si>
    <t>ameliasinta83@gmail.com</t>
  </si>
  <si>
    <t>JLN LADAPI NO 2 KELURAHAN BARU KECAMATAN BAOLAN</t>
  </si>
  <si>
    <t>JL.KI.HI FAQIH USMAN NO 05</t>
  </si>
  <si>
    <t>Pustakawan Mahir</t>
  </si>
  <si>
    <t>rezhafhatil@gmail.com</t>
  </si>
  <si>
    <t>JL. LANONI NO. 51 KEL. BARU KEC. BAOLAN</t>
  </si>
  <si>
    <t>Pengawas Bibit Ternak Ahli Muda</t>
  </si>
  <si>
    <t>dinamar080282@gmail.com</t>
  </si>
  <si>
    <t>lorenzjeri@gmail.com</t>
  </si>
  <si>
    <t>sulaehasalim1971@gmail.com</t>
  </si>
  <si>
    <t>JL. TADULAKO III KEL. PANASAKAN KEC. BAOLAN KAB. TOLITOLI</t>
  </si>
  <si>
    <t>Febriansah383@gmail.com</t>
  </si>
  <si>
    <t>nirmawati175@gmail.com</t>
  </si>
  <si>
    <t>DESA OGOGILI KEC.DONDO</t>
  </si>
  <si>
    <t>muhaeminaptk@gmail.com</t>
  </si>
  <si>
    <t>JL. HI. MALLU NO. 36 KEL. TUWELEY KEC. BAOLAN KAB.TOLITOLI</t>
  </si>
  <si>
    <t>sesiliaawuy@gmail.com</t>
  </si>
  <si>
    <t>JL. YOS SUDARSO NO. 111</t>
  </si>
  <si>
    <t>Paramedik Veteriner Penyelia</t>
  </si>
  <si>
    <t>sunarto.narto0805@gmail.com</t>
  </si>
  <si>
    <t>bahariaspt@gmail.com</t>
  </si>
  <si>
    <t>JLDAPALAKNO15</t>
  </si>
  <si>
    <t>watyasma815@gmail.com</t>
  </si>
  <si>
    <t>JL. MARKISA NO. 03 KEL. TAMBUN KEC. BAOLAN KAB. TOLITOLI</t>
  </si>
  <si>
    <t>ahrantauhid1973@gmail.com</t>
  </si>
  <si>
    <t>BTN BOLA INDAH BLOK F NO. 17 KEL. NALU KEC. BAOLAN</t>
  </si>
  <si>
    <t>iwanhipo620@gmail.com</t>
  </si>
  <si>
    <t>JL. KH. WAHID HASYIM KEL. BARU KEC. BAOLAN</t>
  </si>
  <si>
    <t>hendrasalu75@gmail.com</t>
  </si>
  <si>
    <t>ledon.bsd@gmail.com</t>
  </si>
  <si>
    <t>DUSUN WONODADI DESA KAYULOMPA KECAMATAN BASIDONDO</t>
  </si>
  <si>
    <t>syafruddindoho50@gmail.com</t>
  </si>
  <si>
    <t>JL. YOS SUDARSO 141</t>
  </si>
  <si>
    <t>dinabatto73@gmail.com</t>
  </si>
  <si>
    <t>JLN. BANDAR UDARA  KEC. GALANG</t>
  </si>
  <si>
    <t xml:space="preserve">DESA MIMBALA KEC. DAMPAL SELATAN </t>
  </si>
  <si>
    <t>JL. TADULAKO 1 NO. 31 KELURAHAN PANASAKAN KEC. BAOLAN KAB. TOLITOLI</t>
  </si>
  <si>
    <t>abdulrachmandjkorompot@gmail.com</t>
  </si>
  <si>
    <t>JL. SYARIEF MANSUR NO. 59 A KEL. PANASAKAN KEC. BAOLAN</t>
  </si>
  <si>
    <t>JL. SONA NO.34 KELURAHAN NALU</t>
  </si>
  <si>
    <t>JL. VETERAN NO.2 KEL. BARU KEC. BAOLAN KAB. TOLIOLI</t>
  </si>
  <si>
    <t>syskacapiltolis@gmail.com</t>
  </si>
  <si>
    <t>tamrinnaile@gmail.com</t>
  </si>
  <si>
    <t>asminismpn8@gmail.com</t>
  </si>
  <si>
    <t>JL. STADION I KELURAHAN NALU</t>
  </si>
  <si>
    <t>nursiatoli1973@gmail.com</t>
  </si>
  <si>
    <t>JL. SYARIF MANSYUR LR. MASJID NUR NO. 6</t>
  </si>
  <si>
    <t>emailq_ummizakiah@yahoo.co.id</t>
  </si>
  <si>
    <t>iwank7258@gmail.com</t>
  </si>
  <si>
    <t>chairiah2015@gmail.com</t>
  </si>
  <si>
    <t>muhammadzasuli21@gmail.com</t>
  </si>
  <si>
    <t>JL. VETERAN NO. 7</t>
  </si>
  <si>
    <t>zulkarnainst25@gmail.com</t>
  </si>
  <si>
    <t>imawantihilda@gmail.com</t>
  </si>
  <si>
    <t>DUSUN BUGIS, DESA KOMBO, KEL. KOMBO, KEC. DAMPAL SELATAN</t>
  </si>
  <si>
    <t>Radiografer Pelaksana / Terampil</t>
  </si>
  <si>
    <t>nidaulhusnah93@gmail.com</t>
  </si>
  <si>
    <t>PERUM. GRIYA MOIPOS BLOK A NO. 4 KEL. NALU KEC. BAOLAN</t>
  </si>
  <si>
    <t>Fisioterapis Terampil</t>
  </si>
  <si>
    <t>199905152022032013</t>
  </si>
  <si>
    <t>HASRINURYANA</t>
  </si>
  <si>
    <t>A.Md,Kes.</t>
  </si>
  <si>
    <t>hasri.nuryana155@gmail.com</t>
  </si>
  <si>
    <t>cemonklalit@yahoo.com</t>
  </si>
  <si>
    <t>JALAN PIPIT. NO.09 TOLITOLI SULAWESI TENGAH</t>
  </si>
  <si>
    <t>199101192022032011</t>
  </si>
  <si>
    <t>WIRIYANTI</t>
  </si>
  <si>
    <t>wiryanti1901@gmail.com</t>
  </si>
  <si>
    <t>JL. MOH. SALEH, KALANGKANGAN, KEC.GALANG, KAB. TOLITOLI</t>
  </si>
  <si>
    <t>S-1 PROMOSI KESEHATAN</t>
  </si>
  <si>
    <t>199802022022032016</t>
  </si>
  <si>
    <t>BELA SAFITRI LATOWALE</t>
  </si>
  <si>
    <t>bellasafitri1456@gmail.com</t>
  </si>
  <si>
    <t>JL PIRING NO. 15, KEL. PANASAKAN, KEC.BAOLAN, TOLITOLI</t>
  </si>
  <si>
    <t>199107132022031007</t>
  </si>
  <si>
    <t>zulkifli20737@gmail.com</t>
  </si>
  <si>
    <t>JL. MOH THAMRIN NO. 14, DESA LANTAPAN, KEC.GALANG, TOLITOLI</t>
  </si>
  <si>
    <t>iksannoho24@gmail.com</t>
  </si>
  <si>
    <t>JL. LALONI IV NO. 87 KEL. BARU KEC. BAOLAN KAB. TOLITOLI</t>
  </si>
  <si>
    <t>nhia.ancha@gmail.com</t>
  </si>
  <si>
    <t>JL. SISWA DINOPI, KEL. NALU</t>
  </si>
  <si>
    <t>S-1 ADMINISTRASI KEBIJAKAN KESEHATAN</t>
  </si>
  <si>
    <t>jeanette.momongan@gmail.com</t>
  </si>
  <si>
    <t>JL. LANONI NO. 69, KELURAHAN BARU, KECAMATAN BAOLAN</t>
  </si>
  <si>
    <t>nidaulhasanah63@gmail.com</t>
  </si>
  <si>
    <t>199801142022032016</t>
  </si>
  <si>
    <t>DIAN TRI RAMADHANI</t>
  </si>
  <si>
    <t>A.Md,Gz</t>
  </si>
  <si>
    <t>diantrirmdhn@gmail.com</t>
  </si>
  <si>
    <t>LINGKUNGAN III , KEL. TAMBUN, KEC.BAOLAN, KAB. TOLITOLI</t>
  </si>
  <si>
    <t>syawaliahesti@gmail.com</t>
  </si>
  <si>
    <t>JL. S PANGGESAR RT 001 RW 002 KELURAHAN BARU KECAMATAN BAOLAN</t>
  </si>
  <si>
    <t>roeslan.labrsu@gmail.com</t>
  </si>
  <si>
    <t>JALAN WOLTER MONGINSIDI TOLITOLI</t>
  </si>
  <si>
    <t>inanklabtolis@gmail.com</t>
  </si>
  <si>
    <t>JLN.LATIMOJONG 4 NO.68</t>
  </si>
  <si>
    <t>yoseffrederik.yf@gmail.com</t>
  </si>
  <si>
    <t>JL. USMAN BINOL, KELURAHAN BARU, KECAMATAN BAOLAN</t>
  </si>
  <si>
    <t>DUSUN BUGIS DESA KOMBO KECAMATAN DAMPAL SELATAN</t>
  </si>
  <si>
    <t>199603272022032019</t>
  </si>
  <si>
    <t>Amd.Anakes.</t>
  </si>
  <si>
    <t>nurhasanahhasdi1@gmail.com</t>
  </si>
  <si>
    <t>JL. HI. HAYUN, DESA LAULALANG, KEC.TOLI-TOLI UTARA, TOLITOLI</t>
  </si>
  <si>
    <t>Maharanisyam785@gmail.com</t>
  </si>
  <si>
    <t>DESA KOMBO KECAMATAN DAMPAL SELATAN</t>
  </si>
  <si>
    <t>Pranata Laboratorium Kesehatan Terampil</t>
  </si>
  <si>
    <t>199512212022032016</t>
  </si>
  <si>
    <t>NURHAININGSIH</t>
  </si>
  <si>
    <t>Amd. AK</t>
  </si>
  <si>
    <t>nurhainingsih_21@yahoo.com</t>
  </si>
  <si>
    <t>JL. TADULAKO NO. 59, KEL. TAMBUN, KEC.BAOLAN, TOLITOLI</t>
  </si>
  <si>
    <t>idhahidayati1@gmail.com</t>
  </si>
  <si>
    <t>JL. VETERAN NO. 13 KEL. BARU KEC. BAOLAN KAB. TOLITOLI</t>
  </si>
  <si>
    <t>rasmiali90@yahoo.com</t>
  </si>
  <si>
    <t>JL BUKIT SUMALIKAT NO 29</t>
  </si>
  <si>
    <t>DESA SABANG KECAMATAN GALANG KABUPATEN TOLITOLI</t>
  </si>
  <si>
    <t>DUSUN BATUBANGGA DESA LALOS</t>
  </si>
  <si>
    <t>sittiamiha@yahoo.com</t>
  </si>
  <si>
    <t>JL.WOLTER MONGISIDI.KEL.NALU</t>
  </si>
  <si>
    <t>JALAN. TINOMBALA RAYA NO.150,KEL.BARU,KEC.BAOLAN,KAB.TOLITOLI,SULAWESI TENGAH</t>
  </si>
  <si>
    <t>BTN NOPI BLOK J NO. 9</t>
  </si>
  <si>
    <t>Asisten Apoteker Mahir</t>
  </si>
  <si>
    <t>JLN. PADI GATA NO. 12 DUSUN KOLONDOM DESA LAKATAN</t>
  </si>
  <si>
    <t>yusriadjamal@gmail.com</t>
  </si>
  <si>
    <t>sumardi.170692@gmail.com</t>
  </si>
  <si>
    <t>DESA PANGKUNG KEC.DONDO KAB.TOLITOLI</t>
  </si>
  <si>
    <t>AFDALIA HASMUDDIN MT</t>
  </si>
  <si>
    <t>afdaliahasmuddin@gmail.com</t>
  </si>
  <si>
    <t>ddnurul.dn@gmail.com</t>
  </si>
  <si>
    <t>JL.MUJAHIDIN I NO.5 RT 000 RW 000 KELURAHAN TUWELEY KECAMATAN BAOLAN</t>
  </si>
  <si>
    <t>199911162022032006</t>
  </si>
  <si>
    <t>AINUN NISA</t>
  </si>
  <si>
    <t>ainunnisa412@gmail.com</t>
  </si>
  <si>
    <t>JL. MAIJEN SUTOYO NO.12, KEL. PANASAKAN, KEC.BAOLAN, TOLITOLI</t>
  </si>
  <si>
    <t>asrardarlis@gmail.com</t>
  </si>
  <si>
    <t>JL. TRANS SULAWESI DESA TENDE KECAMATAN GALANG</t>
  </si>
  <si>
    <t>mariamaria70323@gmail.com</t>
  </si>
  <si>
    <t>sahriraabdrahman796@gmail.com</t>
  </si>
  <si>
    <t>juliadihaerudin83@gmail.com</t>
  </si>
  <si>
    <t>DESA BOILAN KECAMATAN TILOAN</t>
  </si>
  <si>
    <t>maemunahjomblo85@gmail.com</t>
  </si>
  <si>
    <t>DESA SABANG.KEC.GALANG</t>
  </si>
  <si>
    <t>sdn1tinabogan@gmail.com</t>
  </si>
  <si>
    <t>PERUM GRIYA MOIPOS BLOK.C. NO 12 KEL NALU, KEC BAOLAN KAB. TOLITOLI</t>
  </si>
  <si>
    <t>yuniartidokliwan26@guru.sd.belajar.id</t>
  </si>
  <si>
    <t>nengrusni@yahoo.com</t>
  </si>
  <si>
    <t>halekejammas@gmail.com</t>
  </si>
  <si>
    <t>JL. LUMBA-LUMBA NO. 30 KEL. SIDOARJO KEC. BAOLAN KAB. TOLITOLI</t>
  </si>
  <si>
    <t>marwan12121975@gmail.com</t>
  </si>
  <si>
    <t>JL. BOBARA KEL. SIDOARJO KEC.BAOLAN</t>
  </si>
  <si>
    <t>r_tia37@yahoo.co.id</t>
  </si>
  <si>
    <t>JL. STADION 1 DINOPI NO. 7</t>
  </si>
  <si>
    <t>masdarprank@gmail.com</t>
  </si>
  <si>
    <t>DESA SALUMPAGA</t>
  </si>
  <si>
    <t>ahmadharun595@gmail.com</t>
  </si>
  <si>
    <t>JL. HOS COKROAMINOTO NO. 61</t>
  </si>
  <si>
    <t>mariani.hayat07@gmail.com</t>
  </si>
  <si>
    <t>JLN.YOS SUDARSO NO.67 KEL.SIDOARJO KEC.BAOLAN</t>
  </si>
  <si>
    <t>DESA KALANGKANGAN KEC.GALANG</t>
  </si>
  <si>
    <t>abdkadir65@yahoo.com</t>
  </si>
  <si>
    <t>JL. TRANS. SULAWESI DESA LABONU KECAMATAN BASIDONDO</t>
  </si>
  <si>
    <t>minawatilakatan4@yahoo.co.id</t>
  </si>
  <si>
    <t>s.pdkamarudin@yahoo.co.id</t>
  </si>
  <si>
    <t>mohfauzi0203@gmail.com</t>
  </si>
  <si>
    <t>juliant.pasulle@gmail.com</t>
  </si>
  <si>
    <t>LINGKUNGAN III, KEL. BARU, KECAMATAN BAOLAN</t>
  </si>
  <si>
    <t>JL.TRANS SULAWESI DUSUN 1 DESA LAMPSIO KECAMATAN LAMPASIO</t>
  </si>
  <si>
    <t>beccetang18@gmail.com</t>
  </si>
  <si>
    <t>JALAN BANDENG NOMOR 119 KELURAHAN SIDOARJO KECAMATAN BAOLAN KABUPATEN TOLITOLI PROPINSI SULAWESI TENGAH</t>
  </si>
  <si>
    <t>any234499@gmail.com</t>
  </si>
  <si>
    <t>JL BUBARA NO 63 KELURAHAN SIDOARJO KECAMATAN BAOLAN KABUPATEN TOLITOLI PROPINSI SULAWESI TENGAH</t>
  </si>
  <si>
    <t>sulthanzhira@gmail.com</t>
  </si>
  <si>
    <t>KELURAHAN SIDOARJO KECAMATAN BAOLAN KABUPATEN TOLITOLI</t>
  </si>
  <si>
    <t>JL. NANGKA NO.1 KELURAHAN TUWELEY</t>
  </si>
  <si>
    <t>Sanitarian Mahir</t>
  </si>
  <si>
    <t>nova.hartina2311@gmail.com</t>
  </si>
  <si>
    <t>RT 001 RW 009 K.H. WAHID HASYIM, KEL.BARU, KEC.BAOLAN, TOLITOLI</t>
  </si>
  <si>
    <t>fitrianimuammar0@gmail.com</t>
  </si>
  <si>
    <t>000/000 SULTAN HASANUDDIN NO 70, KEL.TUWELEY, KEC.BAOLAN, TOLITOLI</t>
  </si>
  <si>
    <t>JL. BUKIT HARAPAN DESA MAIBUA KEC. LAMPASIO</t>
  </si>
  <si>
    <t>ermiemi37@yahoo.com</t>
  </si>
  <si>
    <t>DESA PANGI, KEL. TAMBUN KEC.BAOLAN</t>
  </si>
  <si>
    <t>JL. BENDUNGAN DESA TINIGI</t>
  </si>
  <si>
    <t>JL. HI. MOH. SALEH NO. 29 SANDANA KEC. GALANG</t>
  </si>
  <si>
    <t>JL. YOS SUDARSO NO.149 KEL. SIDOARJO</t>
  </si>
  <si>
    <t>dheyi.Nasthyty@gmail.com</t>
  </si>
  <si>
    <t>JL. GAJAH MADA NO 47, RT 000 RW 000 , KEL./DESA BARU, KEC.BAOLAN, TOLITOLI</t>
  </si>
  <si>
    <t>najlaelamursidan@gmail.com</t>
  </si>
  <si>
    <t>JL. TRANS SULAWESI DESA SALUMPAGA KEC. TOLITOLI UTARA</t>
  </si>
  <si>
    <t>nur.nhani@gmail.com</t>
  </si>
  <si>
    <t>DUSUN LIU DESA TINIGI KECAMATAN GALANG KABUPATEN TOLITOLI</t>
  </si>
  <si>
    <t xml:space="preserve"> A. Md. Keb.</t>
  </si>
  <si>
    <t>JL. KESEHATAN DESA LAMPASIO KEC.LAMPASIO</t>
  </si>
  <si>
    <t>ernasulistiyoapriningsih@gmail.com</t>
  </si>
  <si>
    <t>JL. SONA NOPI NO.101 KEL. NALU</t>
  </si>
  <si>
    <t>linanova1976@gmail.com</t>
  </si>
  <si>
    <t>DESA TINIGI KEC.GALANG</t>
  </si>
  <si>
    <t>netitoli1977@gmail.com</t>
  </si>
  <si>
    <t>DESA TOMPOH KEC.DAMPAL UTARA KAB.TOLITOLI</t>
  </si>
  <si>
    <t>aminaariel@gmail.com</t>
  </si>
  <si>
    <t>JLN.SONA NO.17 NOPI KEC.BAOLAN KAB.TOLITOLI</t>
  </si>
  <si>
    <t>199508142022032021</t>
  </si>
  <si>
    <t>ASRI YULIANA</t>
  </si>
  <si>
    <t>asriyuliana945@gmail.com</t>
  </si>
  <si>
    <t>JL. BANGAU NO 12, KEL. TUWELEY, KEC. BAOLAN, TOLITOLI</t>
  </si>
  <si>
    <t>SITTI HUZAIMA SAPRI</t>
  </si>
  <si>
    <t>Emahuzaima223@gmail.com</t>
  </si>
  <si>
    <t>JL.  PADI GATA NO. 92</t>
  </si>
  <si>
    <t>JL. LANONI 1 NO.86 KEL.BARU KEC. BAOLAN.KAB. TOLITOLI</t>
  </si>
  <si>
    <t>bidanrosmawati78@gmail.com</t>
  </si>
  <si>
    <t>JL SONA NOPI KEL NALU</t>
  </si>
  <si>
    <t>nurdinjk1975@gmail.com</t>
  </si>
  <si>
    <t>JL. YOS SUDARSO KEL. SIDOARJO KEC. BAOLAN KAB. TOLITOLI</t>
  </si>
  <si>
    <t>JL. LANONI NO.100 KEL. BARU KEC. BAOLAN KAB. TOLITOLI</t>
  </si>
  <si>
    <t>yoespupns@yahoo.co.id</t>
  </si>
  <si>
    <t>JL. WR. SUPRATMAN NO. 44 KELURAHAN BARU</t>
  </si>
  <si>
    <t>JL. H. HAMID NO. 12 KEL. BARU KEC. BAOLAN KAB. TOLITOLI</t>
  </si>
  <si>
    <t>yuliani.keb78@gmail.com</t>
  </si>
  <si>
    <t>JL. JENDRAL SUDIRMAN NO.09 KEL.BARU KEC.BAOLAN KABUPATEN TOLITOLI</t>
  </si>
  <si>
    <t>resnawatikia12345@gmail.com</t>
  </si>
  <si>
    <t>JL. SONA NO. 79 KEL. NALU</t>
  </si>
  <si>
    <t>199509222022032025</t>
  </si>
  <si>
    <t>INDAH WAHYUDIA</t>
  </si>
  <si>
    <t>wahyudia.indah@gmail.com</t>
  </si>
  <si>
    <t>JL. GAJAH MADA 1 NO 38, KEL. BARU, KEC.BAOLAN, KAB. TOLITOLI</t>
  </si>
  <si>
    <t>199306022022032012</t>
  </si>
  <si>
    <t>AYU LESTARI DAUD</t>
  </si>
  <si>
    <t>ayulestarieman@gmail.com</t>
  </si>
  <si>
    <t>JL. JEND. SUDIRMAN NO 89, KEL. PANASAKAN, KEC.BAOLAN, KAB. TOLITOLI</t>
  </si>
  <si>
    <t>vhaa.midwifery@gmail.com</t>
  </si>
  <si>
    <t>JL.JEND.SUDIRMAN NO.09 GANG I KEL.BARU KEC. BAOLAN KAB.TOLITOLI</t>
  </si>
  <si>
    <t>yuliana.anha@gmail.com</t>
  </si>
  <si>
    <t>DUSUN SIAPO DESA LELEAN NONO KEC. BAOLAN KAB. TOLITOLI</t>
  </si>
  <si>
    <t>199312052022032009</t>
  </si>
  <si>
    <t>SURIANA S SANDERANG</t>
  </si>
  <si>
    <t>bidansuriana@gmail.com</t>
  </si>
  <si>
    <t>DUSUN LAPANGAN, DESA PALLAKAWE, KEC. DAMPAL SELATAN, TOLITOLI</t>
  </si>
  <si>
    <t>musdalifakembar@gmail.com</t>
  </si>
  <si>
    <t>Febrianaindah8348@gmail.com</t>
  </si>
  <si>
    <t>DUSUN KUBIR DESA ANGGASAN KEC. DONDO</t>
  </si>
  <si>
    <t>ANGGASAN</t>
  </si>
  <si>
    <t>ahsanrayan02@gmail.com</t>
  </si>
  <si>
    <t>JL. PADI GATA NO. 85 DESA LAKATAN KEC. GALANG</t>
  </si>
  <si>
    <t>erni.sirajudin1979@gmail.com</t>
  </si>
  <si>
    <t>fayed.laasamana@gmail.com</t>
  </si>
  <si>
    <t>DESA LAULALANG KEC. TOLITOLI UTARA KAB. TOLITOLI</t>
  </si>
  <si>
    <t>DUSUN TANDE DESA LEMBA HARAPAN KEC. DAMPAL SELATAN KAB. TOLITOLI</t>
  </si>
  <si>
    <t>Muliayra79@gmail.com</t>
  </si>
  <si>
    <t>sukmawatiamdkeb98@gmail.com</t>
  </si>
  <si>
    <t>DUSUN III DESA DAME</t>
  </si>
  <si>
    <t>watisiska895@gmail.com</t>
  </si>
  <si>
    <t>DUSUN LIU II DESA TINIGI KEC. GALANG KAB. TOLITOLI</t>
  </si>
  <si>
    <t>DESA SIMATANG UTARA KEC. DAMPAL UTARA</t>
  </si>
  <si>
    <t>SIMATANG UTARA</t>
  </si>
  <si>
    <t>Pittoikb@gmail.com</t>
  </si>
  <si>
    <t>DUSUN I DESA BANGKIR KEC. DAMPAL SELATAN KAB. TOLITOLI</t>
  </si>
  <si>
    <t>LEMPE</t>
  </si>
  <si>
    <t>lutfiyahfiyah1@gmail.com</t>
  </si>
  <si>
    <t>JL. LANONI NO.69 TOLITOLI</t>
  </si>
  <si>
    <t>Mirnawatim981@gmail.com</t>
  </si>
  <si>
    <t>JL. RAJA ALAM DESA BANGKIR KEC. DAMPAL SELATAN</t>
  </si>
  <si>
    <t>nanaisrat2328@gmail.com</t>
  </si>
  <si>
    <t>dewiandipolo@gmail.com</t>
  </si>
  <si>
    <t>amaliyahbidan90@gmail.com</t>
  </si>
  <si>
    <t>DUSUN TENGAH DESA SONI KEC. DAMPAL SELATAN</t>
  </si>
  <si>
    <t>PUSE</t>
  </si>
  <si>
    <t>rosdiana281981@gmail.com</t>
  </si>
  <si>
    <t>DUSUN OGOTUNUBU DESA GALANDAU KEC. BASIDONDO KAB. TOLITOLI</t>
  </si>
  <si>
    <t>DESA MALOMBA KEC. DONDO</t>
  </si>
  <si>
    <t>hasanahachana38@gmail.com</t>
  </si>
  <si>
    <t>DESA LAULALANG KEC.TOLITOLI UTARA KAB.TOLITOLI</t>
  </si>
  <si>
    <t>hendrasmoo@gmail.com</t>
  </si>
  <si>
    <t>JL.YOS.SUDARSO.NO.82</t>
  </si>
  <si>
    <t>wseliwaty@gmail.com</t>
  </si>
  <si>
    <t>Rafl.djawas@gmail.com</t>
  </si>
  <si>
    <t>DUSUN LAPANGAN, DESA PALLAKAWE</t>
  </si>
  <si>
    <t>Perawat Gigi Pelaksana / Terampil</t>
  </si>
  <si>
    <t>ikhwanmujahid99@gmail.com</t>
  </si>
  <si>
    <t>sugiarti3dadakitan@gmail.com</t>
  </si>
  <si>
    <t>JL. SYAIFUL MULUK DESA BUNTUNA</t>
  </si>
  <si>
    <t>JALAN TADULAKO III NO.69 KEL.PANASAKAN KEC. BAOLAN KAB. TOLITOLI</t>
  </si>
  <si>
    <t>roslinangcantik@gmail.com</t>
  </si>
  <si>
    <t>DESA MALALA</t>
  </si>
  <si>
    <t>karnikatili6@gmail.com</t>
  </si>
  <si>
    <t>JLN. SONA NO. 105 KEL. NALU</t>
  </si>
  <si>
    <t>JL. SULTAN HASANUDDIN</t>
  </si>
  <si>
    <t>mimidarmiati6@gmail.com</t>
  </si>
  <si>
    <t>DUSUN ABALING, DESA PULIAS, KEC. OGODEIDE</t>
  </si>
  <si>
    <t>yeni91397@gmail.com</t>
  </si>
  <si>
    <t>ramliabd69@gmail.com</t>
  </si>
  <si>
    <t>ili.dahlan@yahoo.co.id</t>
  </si>
  <si>
    <t>JL.JEND.SUDIRMAN NO.93,RT/RW:002/009,KEL.PANASAKAN,KEC.BAOLAN</t>
  </si>
  <si>
    <t>JL. YOS SUDARSO NO. 26 KM. 1 KEL. SIDOARJO KEC. BAOLAN KAB. TOLITOLI</t>
  </si>
  <si>
    <t>sunartimannahali@gmail.com</t>
  </si>
  <si>
    <t>JL. MUJAHIDIN III NO. 38 KEL. TUWELEY KEC. BAOLAN</t>
  </si>
  <si>
    <t>roseline.olin@gmail.com</t>
  </si>
  <si>
    <t>JL. TRANS SULAWESI KM. 12 DESA LALOS. KEC. GALANG KAB. TOLITOLI</t>
  </si>
  <si>
    <t>199904182022032012</t>
  </si>
  <si>
    <t>TAMA ARIYANTI R. LOLONG</t>
  </si>
  <si>
    <t>S.Tr. Keb</t>
  </si>
  <si>
    <t>tamaariyantirlolong@gmail.com</t>
  </si>
  <si>
    <t>JL. ELANG 1 NO. 21, KEL. TUWELEY, KEC.BAOLAN, TOLITOLI</t>
  </si>
  <si>
    <t>199404202022032014</t>
  </si>
  <si>
    <t>rahmagava858@gmail.com</t>
  </si>
  <si>
    <t>DUSUN MUNAWAR, DESA LAKATAN, KEC.GALANG, TOLITOLI</t>
  </si>
  <si>
    <t>nursangsst@gmail.com</t>
  </si>
  <si>
    <t>KOMPLEX LAPANGAN SENTOSA DESA TINABOGAN KEC. DONDO</t>
  </si>
  <si>
    <t>DUSUN LUGUS DESA KAYULOMPA KECAMATAN BASIDONDO</t>
  </si>
  <si>
    <t>JL. WR. SUPRATMAN NO. 10 KEL. BARU KEC. BAOLAN KAB. TOLITOLI</t>
  </si>
  <si>
    <t>indoetung67@gmail.com</t>
  </si>
  <si>
    <t>JL. DAKO RAYA NO.109</t>
  </si>
  <si>
    <t>ridwanpangeran1@gmail.com</t>
  </si>
  <si>
    <t>rhyaienk@gmail.com</t>
  </si>
  <si>
    <t>JL. S.PARMAN NO. 42 PANASAKAN</t>
  </si>
  <si>
    <t>kama_arch@yahoo.co.id</t>
  </si>
  <si>
    <t>nadikusnadi867@gmail.com</t>
  </si>
  <si>
    <t>JL. S. PARMAN NO. 22 KEL. PANASAKAN. KAB. TOLITOLI</t>
  </si>
  <si>
    <t>mohrezaku@gmail.com</t>
  </si>
  <si>
    <t>JL. GAJAH MADA NO. 02</t>
  </si>
  <si>
    <t>afrianto_bappeda.toliz@yahoo.com</t>
  </si>
  <si>
    <t>JL. PIRING NO. 25</t>
  </si>
  <si>
    <t>JL DAUD LAPAU LINGK.1,KEL.TUWELEY,KECAMATAN.BAOLAN,KABUPATEN TOLITOLI</t>
  </si>
  <si>
    <t>achil.handoko@yahoo.co.id</t>
  </si>
  <si>
    <t>budeeplafond@gmail.com</t>
  </si>
  <si>
    <t>JL. MALATUANG ,KEL.TUWELEY,KEC.BAOLAN,KABUPATEN TOLITOLI</t>
  </si>
  <si>
    <t>syahrunhanif1@gmail.com</t>
  </si>
  <si>
    <t>KELURAHAN PANASAKAN KECAMATAN BAOLAN KABUPATEN TOLITOLI SULAWESI TENGAH</t>
  </si>
  <si>
    <t>JL.ISMAIL BANTILAN NO.41 KEL. PANASAKAN</t>
  </si>
  <si>
    <t>dewisunarti811@gmail.com</t>
  </si>
  <si>
    <t>000/000 JL. VETERAN V, KEL.BARU, KEC.BAOLAN, TOLITOLI</t>
  </si>
  <si>
    <t>arunbahrun49@yahoo.com</t>
  </si>
  <si>
    <t>razakutama2@gmail.com</t>
  </si>
  <si>
    <t>amplcentro@gmail.com</t>
  </si>
  <si>
    <t>JL.MT.HARYONO</t>
  </si>
  <si>
    <t>JL. BUKIT SUMALIKAT NO. 28 DINOPI KELURAHAN NALU KECAMATAN BAOLAN</t>
  </si>
  <si>
    <t>Medik Veteriner Ahli Pertama</t>
  </si>
  <si>
    <t>bangadi.sup@gmail.com</t>
  </si>
  <si>
    <t>ririenayudfaz@gmail.com</t>
  </si>
  <si>
    <t>JL. YOS SUDARSO NO. 32 KELURAHAN SIDOARJO KECAMATAN BAOLAN KABUPATEN TOLITOLI</t>
  </si>
  <si>
    <t>rnydjafar71@gmail.com</t>
  </si>
  <si>
    <t>masniaabdkarim436@gmail.com</t>
  </si>
  <si>
    <t>JL. DAUD LAPAU LRG III NO. 07 KEL. TUWELEY</t>
  </si>
  <si>
    <t>masnasyila@gmail.com</t>
  </si>
  <si>
    <t>JL. RADIO KELURAHAN BARU KECAMATAN BAOLAN KABUPATEN TOLITOLI</t>
  </si>
  <si>
    <t>eseptian0909@gmail.com</t>
  </si>
  <si>
    <t>JL. SONA. RT/RW:023/011, KEL. NALU., KEC. BAOLAN, KAB. TOLITOLI</t>
  </si>
  <si>
    <t>198602182014032001</t>
  </si>
  <si>
    <t>SAHRA</t>
  </si>
  <si>
    <t>sahrazohra8@gmail.com</t>
  </si>
  <si>
    <t>rasdatoli1986@gmail.com</t>
  </si>
  <si>
    <t>darwintolis99@gmail.com</t>
  </si>
  <si>
    <t>sittibadria280@gmail.com</t>
  </si>
  <si>
    <t>JLN. BANDAR UDARA LALOS KECAMATAN GALANG</t>
  </si>
  <si>
    <t>JLN.WOLTER MONGINSIDI NO.34.KEL.NALU.KEC.BAOLAN</t>
  </si>
  <si>
    <t>jusnawar65@gmail.com</t>
  </si>
  <si>
    <t>yosepjoislomo@gmail.com</t>
  </si>
  <si>
    <t>JL.BEO NO.6 KEL.TUWELEY</t>
  </si>
  <si>
    <t>haeruldarus@gmail.com</t>
  </si>
  <si>
    <t>laissimon2@gmail.com</t>
  </si>
  <si>
    <t>arfan.arfan120183@gmail.com</t>
  </si>
  <si>
    <t>JL. VETERAN NO. 31 KEL. BARU</t>
  </si>
  <si>
    <t>astutyarsy84@gmail.com</t>
  </si>
  <si>
    <t>JL. HL. WAANI NO.46 KEL. BARU KEC. BAOLAN</t>
  </si>
  <si>
    <t>rennymamonto20@gmail.com</t>
  </si>
  <si>
    <t>ferhybudhy@gmail.com</t>
  </si>
  <si>
    <t>fatmawati197199@gmail.com</t>
  </si>
  <si>
    <t>JL. SAMRATULANGI NO. 03, KEL. TUWELEY, KEC. BAOLAN, KAB. TOLITOLI, PROV. SULTENG</t>
  </si>
  <si>
    <t>JL. LADAPI NO. 5 KELURAHAN BARU</t>
  </si>
  <si>
    <t>rizaalkahfi30@gmail.com</t>
  </si>
  <si>
    <t>srieyani446@gmail.com</t>
  </si>
  <si>
    <t>JL. SULTAN HASANUDDIN NO. 64</t>
  </si>
  <si>
    <t>hudricapiltolis@gmail.com</t>
  </si>
  <si>
    <t>ridwanmylaterey@gmail.com</t>
  </si>
  <si>
    <t>lembang0475@gmail.com</t>
  </si>
  <si>
    <t>JL. VETERAN NO 1 KEL. BARU KAB. TOLITOLI</t>
  </si>
  <si>
    <t>DESA OGOWELE BUGA KECAMATAN DONDO KABUPATEN TOLITOLI</t>
  </si>
  <si>
    <t>darwandimaasi1@gmail.com</t>
  </si>
  <si>
    <t>mariamlasimpo46@gmail.com</t>
  </si>
  <si>
    <t>darmaedi96@gmail.com</t>
  </si>
  <si>
    <t>JL DURIAN  NO 86 RW 1 RT 1 KEL TAMBUN KEC BAOLAN KAB TOLITOLI</t>
  </si>
  <si>
    <t>agustina.ganding@yahoo.co.id</t>
  </si>
  <si>
    <t>JL.DAIMALAMBANG</t>
  </si>
  <si>
    <t>masanimasani825@gmail.com</t>
  </si>
  <si>
    <t>Wathypoedink@gmail.Com</t>
  </si>
  <si>
    <t>nurlelamusa74@gmail.com</t>
  </si>
  <si>
    <t>LING IV KEL NALU KEC BAOLAN KAB TOLTOLI</t>
  </si>
  <si>
    <t>JL.SUPRAPTO NO.28 KEL.PANASAKAN KEC.BAOLAN</t>
  </si>
  <si>
    <t>DESA ANGGASAN KEC. DONDO</t>
  </si>
  <si>
    <t>insar79pemangsa@gmail.com</t>
  </si>
  <si>
    <t>JL PIRING NO 19 B</t>
  </si>
  <si>
    <t>marliah.sari@yahoo.co.id</t>
  </si>
  <si>
    <t>JL. MUJAHIDIN III KEL. TUWELEY KEC. BAOLAN</t>
  </si>
  <si>
    <t>harispokja@gmail.com</t>
  </si>
  <si>
    <t>JL. MALATUANG NO. 50 KEL. TUWELEY</t>
  </si>
  <si>
    <t>JL.KARTINI NO.33 TOLI-TOLI</t>
  </si>
  <si>
    <t>Teknik Pengairan Terampil</t>
  </si>
  <si>
    <t>diansastro402@gmail.com</t>
  </si>
  <si>
    <t>masita123rahman@gmail.com</t>
  </si>
  <si>
    <t>DESA LELEN NONO</t>
  </si>
  <si>
    <t>JL.ST.HASANUDDIN NO 99</t>
  </si>
  <si>
    <t>198503122010011010</t>
  </si>
  <si>
    <t>wahidincici894@gmail.com</t>
  </si>
  <si>
    <t>rafasyaandi5@gmail.com</t>
  </si>
  <si>
    <t>JL. NANGKA NO.01 KELURAHAN TUWELEY</t>
  </si>
  <si>
    <t>JL. DAIMALAMBANG, NO.53, KEL. TUWELEY, KAB. TOLITOLI</t>
  </si>
  <si>
    <t>adefitri1985@gmail.com</t>
  </si>
  <si>
    <t>Mariamgoha18@gmail.com</t>
  </si>
  <si>
    <t>JL. NUSA INDAH NO. 292 KEL. BARU KEC.BAOLAN KAB.TOLITOLI</t>
  </si>
  <si>
    <t>198512072010012011</t>
  </si>
  <si>
    <t>dahniar.amakep85@gmail.com</t>
  </si>
  <si>
    <t>DESA SANDANA KECAMATAN GALANG</t>
  </si>
  <si>
    <t>waldiwaldijamal@mail.com</t>
  </si>
  <si>
    <t>YOSUDARSO</t>
  </si>
  <si>
    <t>antosukamto20@gmail.com</t>
  </si>
  <si>
    <t>JL. MUJAHIDIN KELLURAHAN TUWELEY KABUPATEN TOLITOLI</t>
  </si>
  <si>
    <t>JL.RAJAWALI NO.28</t>
  </si>
  <si>
    <t>martenlapide07@gmail.com</t>
  </si>
  <si>
    <t>JL.TADULAKO 1 NO 1</t>
  </si>
  <si>
    <t>andiasmariana87@gmail.com</t>
  </si>
  <si>
    <t>nuraidah1089@gmail.com</t>
  </si>
  <si>
    <t>JLN. TRANS SULAWESI DESA PANGI KEC.BAOLAN KAB. TOLITOLI</t>
  </si>
  <si>
    <t>JL. DJULAINI DESA BINONTOAN KEC. TOLITOLI UTARA</t>
  </si>
  <si>
    <t>hernaakas@gmail.com</t>
  </si>
  <si>
    <t>alyarecink7@gmail.com</t>
  </si>
  <si>
    <t>yusfakhira6@gmail.com</t>
  </si>
  <si>
    <t>DESA GALUMPANG KEC.DAKOPEMEAN KAB.TOLITOLI</t>
  </si>
  <si>
    <t>rusmanogodeide@gmail.com</t>
  </si>
  <si>
    <t>JL. POROS TAMBUN DESA BILO KEC. OGODEIDE</t>
  </si>
  <si>
    <t>unisri50@gmail.com</t>
  </si>
  <si>
    <t>Tanpa.judul00@gmail.com</t>
  </si>
  <si>
    <t>JALAN WR. SUPRATMAN NO. 44</t>
  </si>
  <si>
    <t>isiana.tolis1984@gmail.com</t>
  </si>
  <si>
    <t>JALAN DAUD LAPAU NO. 8 KELURAHAN TUWELEY</t>
  </si>
  <si>
    <t>JLN SULTAN HASANUDDIN,DESA TINIGI,KEC.GALANG,KAB.TOLITOLI</t>
  </si>
  <si>
    <t>hasniaaras@gmail.com</t>
  </si>
  <si>
    <t>ASRAMA KIPAN C YONIF 711 RAKSATAMA BUNTUNA</t>
  </si>
  <si>
    <t>abrisamkhalid1989@gmail.com</t>
  </si>
  <si>
    <t>JL.SONA NOPI  NO.72 KEL.NALU TOLITOLI</t>
  </si>
  <si>
    <t>Rahmaayra84@gmail.com</t>
  </si>
  <si>
    <t>PERUMAHAN DINAS TNI AL TUWELEY</t>
  </si>
  <si>
    <t>suhaebasuardi@gmail.com</t>
  </si>
  <si>
    <t>JALAN SULTAN HASANUDIN DESA TINIGI</t>
  </si>
  <si>
    <t>Email.marni8820@gmail.com</t>
  </si>
  <si>
    <t>wahyu.harisa84@gmail.com</t>
  </si>
  <si>
    <t>ningsi.harisa@gmail.com</t>
  </si>
  <si>
    <t>afif.281181@gmail.com</t>
  </si>
  <si>
    <t>JL. KELAPA KEL. TUWELEY KEC. BAOLAN KAB. TOLITOLI</t>
  </si>
  <si>
    <t>fadlia100682@gmail.com</t>
  </si>
  <si>
    <t>JL.USMAN BINOL.NO.3 TOLITOLI</t>
  </si>
  <si>
    <t>sumarlintoliz@yahoo.co.id</t>
  </si>
  <si>
    <t>JL. MOH. SALEH NO. 72, DESA SANDANA</t>
  </si>
  <si>
    <t>sumanti.sunusi@gmail.com</t>
  </si>
  <si>
    <t>JL. RAMBUTAN NO. 36 KEL. TAMBUN KEC. BAOLAN</t>
  </si>
  <si>
    <t>novianiandris05@gmail.com</t>
  </si>
  <si>
    <t>JL.SONA NOPI KEL.NALU KEC BAOLAN KAB.TOLITOLI</t>
  </si>
  <si>
    <t>irfanunde@gmail.com</t>
  </si>
  <si>
    <t>DUSUN 1 DESA OYOM KECAMATAN LAMPASIO</t>
  </si>
  <si>
    <t>JL. LANONI 01 KEL. BARU KEC. BAOLAN KAB. TOLITOLI</t>
  </si>
  <si>
    <t>nurikaefiling@gmail.com</t>
  </si>
  <si>
    <t>JL. LANONI NO. 65 KEL. BARU KEC. BAOLAN</t>
  </si>
  <si>
    <t>JALAN SULTAN HASANUDIN, DESA TINIGI</t>
  </si>
  <si>
    <t>asrianto198212@gmail.com</t>
  </si>
  <si>
    <t>atyn160@gmail.com</t>
  </si>
  <si>
    <t>JL. LANONI NO.1, KEL. BARU, KEC.BAOLAN, KAB. TOLITOLI</t>
  </si>
  <si>
    <t>tinagatot1680@gmail.com</t>
  </si>
  <si>
    <t>JL. SAMRATULANGI  NO. 72.B  KEL. TUWELEY</t>
  </si>
  <si>
    <t>gusmanazmaul@gmail.com</t>
  </si>
  <si>
    <t>JLN.TRANS SULAWESI DESA LABONU KEC.BASIDONDO KAB.TOLITOLI SULTENG</t>
  </si>
  <si>
    <t>JL. MALATUANG NO.21</t>
  </si>
  <si>
    <t>dina.pur900@gmail.com</t>
  </si>
  <si>
    <t>DESA LABUTON KECAMATAN GADUNG</t>
  </si>
  <si>
    <t>hermawatybogen@gmail.com</t>
  </si>
  <si>
    <t>agusasmawati550@gmail.com</t>
  </si>
  <si>
    <t>yuninalmi0988@gmail.com</t>
  </si>
  <si>
    <t>DUSUN BATUNOBOTAK DESA DADAKITAN KEC. BAOLAN</t>
  </si>
  <si>
    <t>whatypoor@gmail.com</t>
  </si>
  <si>
    <t>febhytolis@gmail.com</t>
  </si>
  <si>
    <t>JLN. MUJAHIDIN II NO.26 KEL. TUWELEY KEC. BAOLAN KAB. TOLITOLI</t>
  </si>
  <si>
    <t>JL. TRANS SULAWESI DESA KONKOMOS</t>
  </si>
  <si>
    <t>JL. ISMAIL BANTILAN  NO 42 KEL. PANASAKAN KAB. TOLITOLI</t>
  </si>
  <si>
    <t>sisitolis@gmail.com</t>
  </si>
  <si>
    <t>JL SADRIMA DESA AUNG KEC. GALANG</t>
  </si>
  <si>
    <t>madepustu2022@gmail.com</t>
  </si>
  <si>
    <t>asriantiidris12@gmail.com</t>
  </si>
  <si>
    <t>DUSUN BANGKUDU DESA SONI</t>
  </si>
  <si>
    <t>yosi.retnow@gmail.com</t>
  </si>
  <si>
    <t>mutealif@gmail.com</t>
  </si>
  <si>
    <t>KEL. BARU KEC. BAOLAN KAB. TOLITOLI</t>
  </si>
  <si>
    <t>annisar061986@gmail.com</t>
  </si>
  <si>
    <t>rennylovasket@yahoo.co.id</t>
  </si>
  <si>
    <t>JLN. SIDODADI KEL.BARU KEC.BAOLAN</t>
  </si>
  <si>
    <t>Takdir08.at@gmail.com</t>
  </si>
  <si>
    <t>magfira.ayumaritza@gmail.com</t>
  </si>
  <si>
    <t>wahyuniu657@gmail.com</t>
  </si>
  <si>
    <t>JL. HOS.COKROAMINOTO N0.53 KEL.BARU KEC.BAOLAN KAB.TOLITOLI</t>
  </si>
  <si>
    <t>DUSUN SODE DESA PALLAKAWE KECAMATEN DAMPAL SELATAN KABUPATEN TOLITOLI</t>
  </si>
  <si>
    <t>mardianakep1987@gmail.com</t>
  </si>
  <si>
    <t>JL. SONA NOPI KELURAHAN NALU KEC.BAOLAN KAB.TOLITOLI</t>
  </si>
  <si>
    <t>Sarifaintan1987@gmail.com</t>
  </si>
  <si>
    <t>DUSUN 2 DESA LAULALANG KEC.TOLITOLI UTARA</t>
  </si>
  <si>
    <t>nurhayati.yusran@yahoo.com</t>
  </si>
  <si>
    <t>bachtiarinter25@gmail.com</t>
  </si>
  <si>
    <t>DUSUN TUBELE DESA KALANGKANGAN KEC. GALANG</t>
  </si>
  <si>
    <t>aasrina571@gmail.com</t>
  </si>
  <si>
    <t>nurlinazalfa086@gmail.com</t>
  </si>
  <si>
    <t>JL. SUPRAPTO KEL. PANASAKAN KEC. BAOLAN</t>
  </si>
  <si>
    <t>amatullahsyakira@gmail.com</t>
  </si>
  <si>
    <t>nurdianaana851@gmail.com</t>
  </si>
  <si>
    <t>JL.JENDRAL SUDIRMAN NO.03 KABUPATEN TOLITOLI</t>
  </si>
  <si>
    <t>f5063966@gmail.com</t>
  </si>
  <si>
    <t>JL. SONA LORONG SMP NEGERI 5 NOPI, KELURAHAN NALU, KECAMATAN BAOLAN, KABUPATEN TOLITOLI, PROVINSI SULAWESI TENGAH</t>
  </si>
  <si>
    <t>nayla.nayla1906@gmail.com</t>
  </si>
  <si>
    <t>JL.USMAN BINOL NO.3 KEL.BARU,KEC.BAOLAN.KAB.TOLITOLI SULAWESI TENGAH</t>
  </si>
  <si>
    <t>Fitrianinizam09@gmail.com</t>
  </si>
  <si>
    <t>Jamlialia123@gmail.com</t>
  </si>
  <si>
    <t>nurfaidahyahya@gmail.com</t>
  </si>
  <si>
    <t>andi.husna1984@gmail.com</t>
  </si>
  <si>
    <t>JL. MOH. SALEH NO. 86 SANDANA</t>
  </si>
  <si>
    <t>listia591983@gmail.com</t>
  </si>
  <si>
    <t>abidzarretno@gmail.com</t>
  </si>
  <si>
    <t>JL. SYARIF MANSYUR NO. 03 KEL. PANASAKAN</t>
  </si>
  <si>
    <t>yoenith4@gmail.com</t>
  </si>
  <si>
    <t>JL. BRIGJEND. KATAMSO NO. 09 PANASAKAN</t>
  </si>
  <si>
    <t>lisnalis07@gmail.com</t>
  </si>
  <si>
    <t>JL. BUNGA CENGKEH NO.55 DESA LELEAN NONO KEC. BAOLAN</t>
  </si>
  <si>
    <t>rasmarais1986@gmail.com</t>
  </si>
  <si>
    <t>KABETAN</t>
  </si>
  <si>
    <t>thalia141118@gmail.com</t>
  </si>
  <si>
    <t>JL.SIDODADI NO.16 KEL.BARU KEC.BAOLAN</t>
  </si>
  <si>
    <t>darwinwhaty040@gmail.com</t>
  </si>
  <si>
    <t>idhaunggu@gmail.com</t>
  </si>
  <si>
    <t>yusniarniar774@gmail.com</t>
  </si>
  <si>
    <t>JL. SONA, NO.66, KEL NALU, KEC. BAOLAN</t>
  </si>
  <si>
    <t>adriantonuhung90@gmail.com</t>
  </si>
  <si>
    <t>JL. WR. SUPRATMAN NO.54 TOLITOLI</t>
  </si>
  <si>
    <t>lilishariana04@gmail.com</t>
  </si>
  <si>
    <t>JLN DAUD LAPAU NO 10 TUWELEY</t>
  </si>
  <si>
    <t>JLN.LANONI NO 65 KELURAHAN BARU KECAMATAN BAOLAN KABUPATEN TOLITOLI</t>
  </si>
  <si>
    <t>dwiisyanto1984@gmail.com</t>
  </si>
  <si>
    <t>sittimasyitha66@gmail.com</t>
  </si>
  <si>
    <t>finiherman1980@gmail.com</t>
  </si>
  <si>
    <t>JL. LANONI II NO. 39. KELURAHAN BARU. KEC. BAOLAN</t>
  </si>
  <si>
    <t>JL. SYAIFUL MULUK DESA BUNTUNA KEC.BAOLAN</t>
  </si>
  <si>
    <t>andariasanda1982@gmail.com</t>
  </si>
  <si>
    <t>JL. BELIBIS NO.13, KEL. TUWELEY, KEC. BAOLAN, KAB. TOLITOLI</t>
  </si>
  <si>
    <t>RUMDIS TNI AL, JL.YOS SUDARSO KEL.SIDOARJO KEC.BAOLAN KAB.TOLITOLI</t>
  </si>
  <si>
    <t>JL. DAUD LAPAU LR. 2 KEL. TUWELEY KEC. BAOLAN KAB. TOLITOLI SUL-TENG</t>
  </si>
  <si>
    <t>supratmansupratman677@gmail.com</t>
  </si>
  <si>
    <t>JL. LANONI ASRAMA RSU TOLI-TOLI</t>
  </si>
  <si>
    <t>ummughibran014@gmail.com</t>
  </si>
  <si>
    <t>JL. JENDERAL AHMAD YANI NO. 25 KEL. BARU KEC. BAOLAN KAB.TOLITOLI</t>
  </si>
  <si>
    <t>asari3067@gmail.com</t>
  </si>
  <si>
    <t>siti.hasma985@gmail.com</t>
  </si>
  <si>
    <t>JALAN HI.MOHSEN, NOMOR 41</t>
  </si>
  <si>
    <t>mohsalimnusura@gmail.com</t>
  </si>
  <si>
    <t>salehaumarlamata@gmail.com</t>
  </si>
  <si>
    <t>JL.KESEHATAN LAULALANG</t>
  </si>
  <si>
    <t>DESA SONI KEC.DAMPAL SELATAN KAB.TOLITOLI</t>
  </si>
  <si>
    <t>asmah17081974@gmail.com</t>
  </si>
  <si>
    <t>sulastri.muhsin@gmail.com</t>
  </si>
  <si>
    <t>JL. HI. MOHSEN KAMP. KEPITING KEL. BARU KEC. BAOLAN</t>
  </si>
  <si>
    <t>KOMPLEKS TERMINAL TAMBUN, DUSUN PILADO, KEL. TAMBUN, KEC. BAOLAN, NO. 131</t>
  </si>
  <si>
    <t>hhasmidaa@gmail.com</t>
  </si>
  <si>
    <t>DESA DUNGINGIS</t>
  </si>
  <si>
    <t>DESA SABANG, KECAMATAN GALANG, KABUPATEN TOLITOLI.</t>
  </si>
  <si>
    <t>Noviantykorompot82@gmail.com</t>
  </si>
  <si>
    <t>DESA GALUMPANG KEC.DAKO PEMEAN KAB.TOLITOLI</t>
  </si>
  <si>
    <t>JL. HI. MOH. SALEH KM 4 KEL. SIDOARJO</t>
  </si>
  <si>
    <t>novatagoa@gmail.com</t>
  </si>
  <si>
    <t>winarni.250465@gmail.com</t>
  </si>
  <si>
    <t>faridaamdkep@yahoo.com</t>
  </si>
  <si>
    <t>JLN JENDRAL SUDIRMAN LORONG 1 NO.03 KEL. BARU</t>
  </si>
  <si>
    <t>abdhamid.rad73@gmail.com</t>
  </si>
  <si>
    <t>JL. LANONI NO. 57 KEL. BARU KEC. BAOLAN KAB. TOLITOLI</t>
  </si>
  <si>
    <t>purwati22051968@gmail.com</t>
  </si>
  <si>
    <t>JL. LANONI III NO. 38 KEL. BARU KEC. BAOLAN KAB. TOLITOLI</t>
  </si>
  <si>
    <t>Penata Ruang Ahli Muda</t>
  </si>
  <si>
    <t>rahman19691118@gmail.com</t>
  </si>
  <si>
    <t>chaidir.ak@gmail.com</t>
  </si>
  <si>
    <t>PERAWATI</t>
  </si>
  <si>
    <t>khairanathayavaldi@gmail.com</t>
  </si>
  <si>
    <t>nurahmi41@guru.sd.belajar.id</t>
  </si>
  <si>
    <t>DESA DADAKITAN KEC. BAOLAN</t>
  </si>
  <si>
    <t>kasmawati044@gmail.com</t>
  </si>
  <si>
    <t>JL. VETERAN 1 KEL.BARU</t>
  </si>
  <si>
    <t>lingadandakopemean@gmail.com</t>
  </si>
  <si>
    <t>DESA LINGADAN KEC. DAKOPEMEAN</t>
  </si>
  <si>
    <t>fayizal60@gmail.com</t>
  </si>
  <si>
    <t>JL. SYARIF MANSYUR NO. 157 TOLITOLI</t>
  </si>
  <si>
    <t>JL. TADULAKO I</t>
  </si>
  <si>
    <t>fauziahcia001@gmail.com</t>
  </si>
  <si>
    <t>JL. LANONI 1 NO. 103 KELURAHAN BARU</t>
  </si>
  <si>
    <t>asrulpidal485@gmail.com</t>
  </si>
  <si>
    <t>LRG MASJID NUR RT.01 RW.2 PANASAKAN BAOLAN TOLITOLI</t>
  </si>
  <si>
    <t>mardin69habir@gmail.com</t>
  </si>
  <si>
    <t>JL. HAJAR KEL. NALU</t>
  </si>
  <si>
    <t>JALAN DAIMALAMBANG RT.002 RW. 004 KELURAHAN TUWELEY KECAMATAN BAOLAN KABUPATEN TOLITOLI PROVINSI SULAWESI TENGAH</t>
  </si>
  <si>
    <t>fendi.putratolis@gmail.com</t>
  </si>
  <si>
    <t>JL. PEPAYA NO. 10 KELURAHAN TUWELEY KEC. BAOLAN KAB. TOLITOLI</t>
  </si>
  <si>
    <t>JLN SONA NO 1, KEL NALU, KEC BAOLAN</t>
  </si>
  <si>
    <t>riswandijibahar@gmail.com</t>
  </si>
  <si>
    <t>JL. RAJA ALAM NO. 5 DESA BANGKIR KEC. DAMPAL SELATAN</t>
  </si>
  <si>
    <t>etnawati.isol@yahoo.com</t>
  </si>
  <si>
    <t>JL. TENDEAN N. 23</t>
  </si>
  <si>
    <t>iqratauhid54@gmail.com</t>
  </si>
  <si>
    <t>megawati111986@gmail.com</t>
  </si>
  <si>
    <t>LINGKUNGAN III KELURAHAN NALU KEC. BAOLAN KAB. TOLITOLI</t>
  </si>
  <si>
    <t>iswantikb@gmail.com</t>
  </si>
  <si>
    <t>JL. SOSIAL NO.29 KEL. BARU</t>
  </si>
  <si>
    <t>anithavattan@gmail.com</t>
  </si>
  <si>
    <t>fatmawatialimudin@gmail.com</t>
  </si>
  <si>
    <t>sadikbukayer01@gmail.com</t>
  </si>
  <si>
    <t>anchaszarco@gmail.com</t>
  </si>
  <si>
    <t>LINGKUNGAN I KEL. NALU</t>
  </si>
  <si>
    <t>rahmat84hatibie@gmail.com</t>
  </si>
  <si>
    <t>JL. SYAIFUL MULUK NO. 04 KEL. TAMBUN</t>
  </si>
  <si>
    <t>parhanasubhi09@gmail.com</t>
  </si>
  <si>
    <t>JLN. W.R. SUPRATMAN</t>
  </si>
  <si>
    <t>lellyjeane@yahoo.com</t>
  </si>
  <si>
    <t>JLN. SONA NO. 65 KEL NALU</t>
  </si>
  <si>
    <t>197312292002121006</t>
  </si>
  <si>
    <t>AMIRUDDIN A BATALIPU</t>
  </si>
  <si>
    <t>amiruddinbatalipu668@gmail.com</t>
  </si>
  <si>
    <t>irwanabdul1969@gmail.com</t>
  </si>
  <si>
    <t>JL. EDY SOEROSO NO. 20 KEL. BARU</t>
  </si>
  <si>
    <t>nasmirprayogo@gmail.com</t>
  </si>
  <si>
    <t>JL.DR MOH HATTA NO.5</t>
  </si>
  <si>
    <t>Evanambrol@gmail.com</t>
  </si>
  <si>
    <t>JL.SAMRATULANGI LRG.TADULAKO NO.08 , KELURAHAN TUWELEY,KECAMATAN BAOLAN,KABUPATEN TOLITOLI</t>
  </si>
  <si>
    <t>sabrinhalid@gmail.com</t>
  </si>
  <si>
    <t>DUSUN I RT II RW I KEL. PAGAITAN</t>
  </si>
  <si>
    <t>hikmawatihikmawati33@gmail.com</t>
  </si>
  <si>
    <t>DESA KAMALU KECAMATAN OGODEIDE</t>
  </si>
  <si>
    <t>yoeddywibowo@gmail.com</t>
  </si>
  <si>
    <t>DESA SIBEA KECAMATAN LAMPASIO KABUPATEN TOLITOLI PROPINSI SULAWESI TENGAH</t>
  </si>
  <si>
    <t>tonomartono055@gmail.com</t>
  </si>
  <si>
    <t>JL. TADULAKO I NO. 41  KEL. PANASAKAN</t>
  </si>
  <si>
    <t>kumba389@gmail.com</t>
  </si>
  <si>
    <t>JL. KATAMSO NO. 11 KEL. PANASAKAN</t>
  </si>
  <si>
    <t>haslia1967@hotmail.com</t>
  </si>
  <si>
    <t>DESA BINONTOAN KEC. TOLITOLI UTARA</t>
  </si>
  <si>
    <t>ruslimahmud576@gmail.com</t>
  </si>
  <si>
    <t>DUSUN I DESA SIMATANG UTARA</t>
  </si>
  <si>
    <t>hilmi@yahoo.com</t>
  </si>
  <si>
    <t>GRIYA NURDAPALAK BLOK SUEZ NO.16</t>
  </si>
  <si>
    <t>sukmawati5tambun@gmail.com</t>
  </si>
  <si>
    <t>JL. SONA NO. 67 C</t>
  </si>
  <si>
    <t>sahdin19700@gmail.com</t>
  </si>
  <si>
    <t>DESA LAKEA II</t>
  </si>
  <si>
    <t>DESA PINJAN KEC. TOLITOLI UTARA KAB. TOLITOLI</t>
  </si>
  <si>
    <t>DESA BINONTOAN,KEC.TOLITOLI UTARA</t>
  </si>
  <si>
    <t>DESA SALUMPAG KEC. TOLITOLI UTARA</t>
  </si>
  <si>
    <t>rohanitolis997@gmail.com</t>
  </si>
  <si>
    <t>hasnokongkomos@gmail.com</t>
  </si>
  <si>
    <t>DUSUN ALISANG DESA KONGKOMOS KECAMATAN BASIDONDO</t>
  </si>
  <si>
    <t>k7567855@gmail.com</t>
  </si>
  <si>
    <t>elkimsp64@gmail.com</t>
  </si>
  <si>
    <t>SIBALUTON KEC. BASIDONDO</t>
  </si>
  <si>
    <t>usmantolis123@gmail.com</t>
  </si>
  <si>
    <t>DUSUN II,DESA LAKUAN TOLITOLI, KECAMATAN TOLITOLI, KAB.TOLITOLI</t>
  </si>
  <si>
    <t>masgul1nalu@gmail.com</t>
  </si>
  <si>
    <t>DESA  TOMPOH</t>
  </si>
  <si>
    <t>PULAU LINGAYAN DESA OGOTUA KEC. DAMPAL UTARA KAB. TOLITOLI PROV. SULAWESITENGAH</t>
  </si>
  <si>
    <t>S.P:d</t>
  </si>
  <si>
    <t>kasmirulaundu@gmail.com</t>
  </si>
  <si>
    <t>DUSUN TAMANDAYO DESA BUNTUNA</t>
  </si>
  <si>
    <t>hidayat12031968@gmail.com</t>
  </si>
  <si>
    <t>DESA DIULE KEC. TOLITOLI UTARA</t>
  </si>
  <si>
    <t>dinamadinah363@yahoo.co.id</t>
  </si>
  <si>
    <t>DESA LAKATAN KEC GALANG</t>
  </si>
  <si>
    <t>JL. BANDAR UDARA NO. 06 KALANGKANGAN</t>
  </si>
  <si>
    <t>DUSUN SALUSU PANDE DESA OGOMATANANG KECAMATAN LAMPASIO</t>
  </si>
  <si>
    <t>munafribambong@gmail.com</t>
  </si>
  <si>
    <t>JL. BUBARA NO.26 KEL. SIDOARJO KEC.BAOLAN KABUPATEN TOLITOLI</t>
  </si>
  <si>
    <t>afriantohamid01@gmail.com</t>
  </si>
  <si>
    <t>JL. WOLTER MONGINSIDI NO. 106 KELURAHAN NALU KAB. TOLITOLI</t>
  </si>
  <si>
    <t>tarilesie@gmail.com</t>
  </si>
  <si>
    <t>MAGAMU KEL BARU</t>
  </si>
  <si>
    <t>ambomasse19760412@gmail.com</t>
  </si>
  <si>
    <t>JL. MAGAMU NO.45</t>
  </si>
  <si>
    <t>JL.PIERE TENDEAN NO.18,KELURAHAN PANASAKAN,KECAMATAN BAOLAN,KABUPATEN TOLITOLI</t>
  </si>
  <si>
    <t>JLN. BANDARA N0. 05 KALANGKANGAN</t>
  </si>
  <si>
    <t>JL. BANDAR UDARA NO.62 KALANGKANGAN GALANG TOLITOLI</t>
  </si>
  <si>
    <t>mohnur1971@gmail.com</t>
  </si>
  <si>
    <t>aliumardamkar@gmail.com</t>
  </si>
  <si>
    <t>JLN SISWOYO NO.42, KEL BARU, KEC BAOLAN</t>
  </si>
  <si>
    <t>Sekolah Dasar</t>
  </si>
  <si>
    <t>JL. SYARIF MANSYUR NO. 17</t>
  </si>
  <si>
    <t>DESA OGOTUA KECAMATAN DAMPAL UTARA KAB. TOLITOLI PROVINSI SULAWESI TENGAH</t>
  </si>
  <si>
    <t>JLN SYAIFUL MULUK NO.1772, BUNTUNA KEC BAOLAN</t>
  </si>
  <si>
    <t>JL. G. HANGKIHO NO 15 TOLITOLI</t>
  </si>
  <si>
    <t>safrudinnn91@gmail.com</t>
  </si>
  <si>
    <t>hariettalizzie@gmail.com</t>
  </si>
  <si>
    <t>234tolis@gmail.com</t>
  </si>
  <si>
    <t>JL. SYAIFUL MULUK NO. 75 DESA BUNTUNA DUSUN OGOMOMUT</t>
  </si>
  <si>
    <t>nirwanabuasiyah@gmail.com</t>
  </si>
  <si>
    <t>triana05071984@gmail.com</t>
  </si>
  <si>
    <t>ningsihpulingala@gmail.com</t>
  </si>
  <si>
    <t>JL.DELIMA,KEL.TUWELEY,KEC.BAOLAN,KABUPATEN TOLITOLI</t>
  </si>
  <si>
    <t>JL. SONA NO. 18 KEL. NALU</t>
  </si>
  <si>
    <t>siskadisko.1980@gmail.com</t>
  </si>
  <si>
    <t>srieliya79@gmail.com</t>
  </si>
  <si>
    <t>JL. SULTAN HASANUDIN NO.93 KEL. TUWELEY</t>
  </si>
  <si>
    <t>minarti.talo@gmail.com</t>
  </si>
  <si>
    <t>JL. SUPRAPTO NO. 57 KEL. PANASAKAN KEC. BAOLAN</t>
  </si>
  <si>
    <t>virwandi81@gmail.com</t>
  </si>
  <si>
    <t>yadij766@gmail.com</t>
  </si>
  <si>
    <t>drektorgm@gmail.com</t>
  </si>
  <si>
    <t>JL. GUNUNG CENGKEH</t>
  </si>
  <si>
    <t>zainalkasim990@yahoo.co.id</t>
  </si>
  <si>
    <t>JL.TADULAKO II NO. 52 KELURAHAN PANASAKAN KECAMATAN BAOLAN KABUPATEN TOLITOLI KODE POS 94511</t>
  </si>
  <si>
    <t>JLN. SONA BTN DINOPI BLOK F. NO. 12 KEL. NALU</t>
  </si>
  <si>
    <t>dewidiyah2003@gmail.com</t>
  </si>
  <si>
    <t>sirajudinpadri1981@gmail.com</t>
  </si>
  <si>
    <t>DESA GALUMPANG KEC. DAKO PEMEAN</t>
  </si>
  <si>
    <t>ramadhanramli787@gmail.com</t>
  </si>
  <si>
    <t>JL. DAI MALAMBANG NO. 53 KEL. TUWELEY KEC. BAOLAN KAB. TOLITOLI</t>
  </si>
  <si>
    <t>sherlyivonne1980@gmail.com</t>
  </si>
  <si>
    <t>JL. SUTOYO NO. 06 PANASAKAN</t>
  </si>
  <si>
    <t>sulfiaridwan0@gmail.com</t>
  </si>
  <si>
    <t>jemmipelealuaer@gmail.com</t>
  </si>
  <si>
    <t>JL. SYARIF MANSYUR NO. 08 KEL. PANASAKAN KEC. BAOLAN</t>
  </si>
  <si>
    <t>yanthiraha@gmail.com</t>
  </si>
  <si>
    <t>DESA TOMPOH KEC. KEC. DAMPAL UTARA</t>
  </si>
  <si>
    <t>muliadim513@gmail.com</t>
  </si>
  <si>
    <t>DESA BUGA KECAMATAN OGODEIDE</t>
  </si>
  <si>
    <t>josephpontoh@gmail.com</t>
  </si>
  <si>
    <t>auliatolis2021@gmail.com</t>
  </si>
  <si>
    <t>JL. SYARIF MANSYUR NO. 236</t>
  </si>
  <si>
    <t>fauzanfauzan24112006@gmail.com</t>
  </si>
  <si>
    <t>JL. VETERAN NO. 75</t>
  </si>
  <si>
    <t>rahmatuntuh79@gmail.com</t>
  </si>
  <si>
    <t>rikarahayu19821206@gmail.com</t>
  </si>
  <si>
    <t>nursida198110@gmail.com</t>
  </si>
  <si>
    <t>sitialpinam.sabir@gmail.com</t>
  </si>
  <si>
    <t>RT 002/RW 000 -, KEL.KONGKOMOS, KEC.BASIDONDO, TOLITOLI</t>
  </si>
  <si>
    <t>sarif0810@gmail.com</t>
  </si>
  <si>
    <t>DUSUN TOGASO, DESA KALANGKANGAN, KECAMATAN GALANG, KABUPATEN TOLITOLI, SULAWESI TENGAH, INDONESIA JALAN POROS TOGASO, DESA KALANGKANGAN, KEC.GALANG, TOLITOLI</t>
  </si>
  <si>
    <t>talo.minarti@gmail.com</t>
  </si>
  <si>
    <t>JL. SUPRAPTO NO.57 KEL. PANASAKAN KEC. BAOLAN</t>
  </si>
  <si>
    <t>JL. HAJAR NO. 17</t>
  </si>
  <si>
    <t>mustarimus01@gmail.com</t>
  </si>
  <si>
    <t>JL STADION I DINOPI KEL NALU</t>
  </si>
  <si>
    <t>nirma04@gmail.com</t>
  </si>
  <si>
    <t>LORONG KENCANA MOTOR NO. 7, KELURAHAN BARU</t>
  </si>
  <si>
    <t>syavid.vita06@gmail.com</t>
  </si>
  <si>
    <t>JL. WOLTER MONGINSIDI NO. 38A KELURAHAN NALU KECAMATAN BAOLAN</t>
  </si>
  <si>
    <t>rudiantoani73@gmail.com</t>
  </si>
  <si>
    <t>JLN. SUBUR DESA SANDANA KEC. GALANG KAB. TOLITOLI</t>
  </si>
  <si>
    <t>putratoliz85@gmail.com</t>
  </si>
  <si>
    <t>graceyunita69@gmail.com</t>
  </si>
  <si>
    <t>JL. RAJAWALI NO. 3 TOLITOLI</t>
  </si>
  <si>
    <t>erwindishub55@gmail.com</t>
  </si>
  <si>
    <t>JL. R.A. KARTINI KELURAHAN PANASAKAN  KAB. TOLITOLI</t>
  </si>
  <si>
    <t>JLN .TADULAKO 1 NO.07 KEL. PANASAKAN</t>
  </si>
  <si>
    <t>ilmanridwan19@gmail.com</t>
  </si>
  <si>
    <t>JL. SISWA BTN NOPI BLK B NO. 10</t>
  </si>
  <si>
    <t>fir192916@gmail.com</t>
  </si>
  <si>
    <t>JALAN KATAMSO NO. 3 RW. 5 KELURAHAN PANASAKAN, KECAMATAN BAOLAN, KABUPATEN TOLITOLI</t>
  </si>
  <si>
    <t>JL. DAIMALAMBANG NO.17</t>
  </si>
  <si>
    <t>agusbudiantomarban@gmail.com</t>
  </si>
  <si>
    <t>JL. MOH. SALEH NO. 17</t>
  </si>
  <si>
    <t>m.taufik_speed@yahoo.com</t>
  </si>
  <si>
    <t>isnadt@yahoo.co.id</t>
  </si>
  <si>
    <t>JL. BANDAR UDARA DESA GINUNGGUNG</t>
  </si>
  <si>
    <t>JL KESEHATAN NO 89 DESA LAULALANG KEC TOLITOLI UTARA</t>
  </si>
  <si>
    <t>fuadalitasim2021@gmail.com</t>
  </si>
  <si>
    <t>Instruktur Terampil</t>
  </si>
  <si>
    <t>fitrianazulkifli27@gmail.com</t>
  </si>
  <si>
    <t>JLN. PIRING NO. 54 KEL. PANASAKAN</t>
  </si>
  <si>
    <t>JL. PIPIT NO.27 KEL. TUWELEY</t>
  </si>
  <si>
    <t>saharumiyahya15@gmail.com</t>
  </si>
  <si>
    <t>fhadeltres@gmail.com</t>
  </si>
  <si>
    <t>JL. MAGAMU NO. 47 KEL. BARU</t>
  </si>
  <si>
    <t>zainal.ar.maani72@gmail.com</t>
  </si>
  <si>
    <t>JL. H. HASAN KEL NALU</t>
  </si>
  <si>
    <t>r97649966@gmail.com</t>
  </si>
  <si>
    <t>tirzaengeline27@gmail.com</t>
  </si>
  <si>
    <t>JL. YOS SUDARSO  NO. 24</t>
  </si>
  <si>
    <t>JL.WOLTER MONGINSIDI</t>
  </si>
  <si>
    <t>ahmadilimbu@gmail.com</t>
  </si>
  <si>
    <t>JL. SAMRATULANGI NO. 04 KEL. TUWELEY KEC. BAOLAN</t>
  </si>
  <si>
    <t>rahmilalos@gmail.com</t>
  </si>
  <si>
    <t>JLN. TRANS SULAWESI KM. 12 LALOS KEC. GALANG KAB. TOLITOLI</t>
  </si>
  <si>
    <t>ratni64@yahoo.com</t>
  </si>
  <si>
    <t>JLN. PIRING NO. 3 KEL. PANASAKAN</t>
  </si>
  <si>
    <t>mohrusli1977@gmail.com</t>
  </si>
  <si>
    <t>alilpradesa9@gmail.com</t>
  </si>
  <si>
    <t>JL. TADULAKO I NO. 17. KEL. PANASAKAN</t>
  </si>
  <si>
    <t>JL. ANOA NO. 5 KEL. TUWELEY</t>
  </si>
  <si>
    <t>JL. H.MAHMUDA NO.123 KEL. BARU KEC. BAOLAN KAB. TOLITOLI</t>
  </si>
  <si>
    <t>darmanmohnur@gmail.com</t>
  </si>
  <si>
    <t>KEC. OGODEIDE</t>
  </si>
  <si>
    <t>ruslanhamid715@gmail.com</t>
  </si>
  <si>
    <t>DESA SIBALUTON KEC. BASIDONDO</t>
  </si>
  <si>
    <t>samsurianatolis@gmail.com</t>
  </si>
  <si>
    <t>nurjannaahmad70@gmail.com</t>
  </si>
  <si>
    <t>JL. S. PARMAN NO. 13 KEL. PANASAKAN KEC. BAOLAN</t>
  </si>
  <si>
    <t>rusianacamat@gmail.com</t>
  </si>
  <si>
    <t>mohisra1@gmail.com</t>
  </si>
  <si>
    <t>JL. PIRING NO. 25A KEL. PANASAKAN KEC. BAOLAN KAB. TOLITOLI</t>
  </si>
  <si>
    <t>JL. MERPATI II NO. 28 KEL. TUWELEY KEC. BAOLAN KAB. TOLITOLI</t>
  </si>
  <si>
    <t>PENGADMINISTRASI RISALAH</t>
  </si>
  <si>
    <t>dewirosaliadewi@yahoo.com</t>
  </si>
  <si>
    <t>JL. HI. HAMID NO. 78 KEL. BARU KEC. BAOLAN</t>
  </si>
  <si>
    <t>JL. TADULAKO I NO.14 PANASAKAN</t>
  </si>
  <si>
    <t>2016ridwan2016@gmail.com</t>
  </si>
  <si>
    <t>JL. BUNGA CENGKEH</t>
  </si>
  <si>
    <t>fitriahh356@gmail.com</t>
  </si>
  <si>
    <t>JL. H. MAHMUDA NO. 58 KELURAHAN BARU KABUPATEN TOLITOLI</t>
  </si>
  <si>
    <t>andikayudapratama586@gmail.com</t>
  </si>
  <si>
    <t>ASMIL KIPAN C 711/RKS BUNTUNA KEC. BAOLAN</t>
  </si>
  <si>
    <t>nnurbaini962@gmail.com</t>
  </si>
  <si>
    <t>JL. BANDAR UDARA NO.12 KALANGKANGAN</t>
  </si>
  <si>
    <t>masitasita709@gmail.com</t>
  </si>
  <si>
    <t>JL. KARANJA LEMBA DESA MPANAU KEC. SIGI BIROMARU KAB. SIGI</t>
  </si>
  <si>
    <t>nur.linang@yahoo.com</t>
  </si>
  <si>
    <t>DESA TINABOGANN KEC. DONDO KAB.TOLITOLI</t>
  </si>
  <si>
    <t>caturmj@gmail.com</t>
  </si>
  <si>
    <t>DUSUN WONODADI  DESA KAYULOMPA</t>
  </si>
  <si>
    <t>DESA JANJA KECAMATAN LAMPASIO</t>
  </si>
  <si>
    <t>syamsudinaspar@gmail.com</t>
  </si>
  <si>
    <t>djdachlanradna@gmail.com</t>
  </si>
  <si>
    <t>JL. ANGGREK NO.03 KELURAHAN PANASAKAN</t>
  </si>
  <si>
    <t>DESA BAMBAPUN KEC. DONDO KAB. TOLITOLI</t>
  </si>
  <si>
    <t>nurasiacia291@gmail.com</t>
  </si>
  <si>
    <t>DESA TINABOGAN</t>
  </si>
  <si>
    <t>JL. DI PANJAITAN NO. 34 KEL. PANASAKAN</t>
  </si>
  <si>
    <t>JLN.MUJAHIDIN I NO.07 KELURAHAN TUWELEY</t>
  </si>
  <si>
    <t>yulandindala14@gmail.com</t>
  </si>
  <si>
    <t>JL. W MONGINSIDI NO. 91</t>
  </si>
  <si>
    <t>srynuryanti00@gmail.com</t>
  </si>
  <si>
    <t>PERUMAHAN GRIYA MOIPOS BLOK O NO. 5 DINOPI KEL. NALU</t>
  </si>
  <si>
    <t>JLN. BOBARA.NO.369.KELURAHAN SIDOARJO</t>
  </si>
  <si>
    <t>JL. MT. HARYONO NO. 16</t>
  </si>
  <si>
    <t>ifanalistiawatilisti@gmail.com</t>
  </si>
  <si>
    <t>JL. SYARIF MANSYUR NO.23</t>
  </si>
  <si>
    <t>iihlas898@gmail.com</t>
  </si>
  <si>
    <t>JL.LANONI NO.110</t>
  </si>
  <si>
    <t>JL. MAGAMU NO. 03 KEL. BARU KEC. BAOLAN KAB. TOLITOLI</t>
  </si>
  <si>
    <t>yulianianto77@gmail.com</t>
  </si>
  <si>
    <t>JL. SUBUR DESA SANDANA KEC. GALANG KAB. TOLITOLI</t>
  </si>
  <si>
    <t>wisnu.uink1983@gmail.com</t>
  </si>
  <si>
    <t>JALAN WOLTER MONGINSIDI NO.157 KELURAHAN NALU KECAMATAN BAOLAN</t>
  </si>
  <si>
    <t>roswati.lanta@gmail.com</t>
  </si>
  <si>
    <t>JL. KEMIRI KEL. TUWELEY KAB. TOLITOLI</t>
  </si>
  <si>
    <t>irmawatiw578@gmail.com</t>
  </si>
  <si>
    <t>JL.  SONA DINOPI</t>
  </si>
  <si>
    <t>JL. S. PARMAN NO. 20 PANASAKAN</t>
  </si>
  <si>
    <t>bogelhamka@gmail.com</t>
  </si>
  <si>
    <t>JL. SYARIF MANSYUR NO. 151 KELURAHAN PANASAKAN</t>
  </si>
  <si>
    <t>JL.LANONI NO.32</t>
  </si>
  <si>
    <t>JL. SYARIF MANSYUR NO. 77</t>
  </si>
  <si>
    <t>aldy32.gmaa@gmail.com</t>
  </si>
  <si>
    <t>JL. SYARIF MANSYUR KELURAHAN PANASAKAN KECAMATAN BAOLAN</t>
  </si>
  <si>
    <t>JL. MAGAMU NO. 51 KEL. BARU</t>
  </si>
  <si>
    <t>maya.ibra@yahoo.com</t>
  </si>
  <si>
    <t>JLN SYARIF MANSYUR KEL. PANASAKAN</t>
  </si>
  <si>
    <t>DUSUN PALEMBANG DESA BANGKIR KEC. DAMPAL SELATAN</t>
  </si>
  <si>
    <t>tengateng564@gmail.com</t>
  </si>
  <si>
    <t>whadys44@gmail.com</t>
  </si>
  <si>
    <t>JL. LANONI LRG. JAMBU,KEL.BARU,KEC.BAOLAN,KABUPATEN TOLITOLI</t>
  </si>
  <si>
    <t>wiwipuji86@gmail.com</t>
  </si>
  <si>
    <t>JL. VETRAN III NO. 2 KEL.BARU</t>
  </si>
  <si>
    <t>JL. RRI KABINUANG TOLITOLI</t>
  </si>
  <si>
    <t>JLN.  SYARIF   MANSYUR NO. 14</t>
  </si>
  <si>
    <t>fadrimaelu@gmail.com</t>
  </si>
  <si>
    <t>arhanampabbe@gmail.com</t>
  </si>
  <si>
    <t>JL.MAGAMU,KELURAHAN BARU,KECAMATAN BAOLAN,KABUPATEN TOLITOLI</t>
  </si>
  <si>
    <t>mohammadhusni43@gmail.com</t>
  </si>
  <si>
    <t>JL. VETERAN KEL. BARU</t>
  </si>
  <si>
    <t>mirnawaty77@yahoo.com</t>
  </si>
  <si>
    <t>JL. PIPIT NO. 1</t>
  </si>
  <si>
    <t>efririansyah@gmail.com</t>
  </si>
  <si>
    <t>adawia085@gmail.com</t>
  </si>
  <si>
    <t>yuliantidarwin@yahoo.com</t>
  </si>
  <si>
    <t>RT 002 RW 001 TRANS SULAWESI, DESA BONGO, KEC.BOKAT, BUOL</t>
  </si>
  <si>
    <t>Julvianfredy7@gmail.com</t>
  </si>
  <si>
    <t>DUSUN TOKE, KELURAHAN TAMBUN, KECAMATAN BAOLAN, KABUPATEN TOLITOLI</t>
  </si>
  <si>
    <t>nurhayana.chemistry12@gmail.com</t>
  </si>
  <si>
    <t>RT 002/RW 001 JL.IR. SOEKARNO, DESA KOKOBUKA, KEC.TILOAN, BUOL</t>
  </si>
  <si>
    <t>moh.iksan90@gmail.com</t>
  </si>
  <si>
    <t>DWI HARTINA AFRILLYA I. SAMAD</t>
  </si>
  <si>
    <t>dwihartinaais@gmail.com</t>
  </si>
  <si>
    <t>tarmiziragalutu92@gmail.com</t>
  </si>
  <si>
    <t>RT 012 RW 006 JALAN DESA RANTEMARANU BLOK I, KEL.RANTEMARANU, KEC.BUKAL, BUOL</t>
  </si>
  <si>
    <t>ahmadrifai040@gmail.com</t>
  </si>
  <si>
    <t>RT.011, RW. 003. TEMBANG, KEL.BUOL, KEC.BIAU, BUOL</t>
  </si>
  <si>
    <t>KELURAHAN PANASAKAN KECAMATAN BAOLAN</t>
  </si>
  <si>
    <t>arieslatjindung@gmail.com</t>
  </si>
  <si>
    <t>LINGK. TENGAH KEL. LEOK I KEC. BIAU</t>
  </si>
  <si>
    <t>asmawatikunutdjafar@gmail.com</t>
  </si>
  <si>
    <t>ali.datuamas22@gmail.com</t>
  </si>
  <si>
    <t>DESA LALOS, KEC. GALANG</t>
  </si>
  <si>
    <t>jamri.btlp@gmail.com</t>
  </si>
  <si>
    <t>DESA JANJA</t>
  </si>
  <si>
    <t>S-1 SASTRA DAN BAHASA INDONESIA</t>
  </si>
  <si>
    <t>elmikotae@gmail.com</t>
  </si>
  <si>
    <t>mariatisaleh127@yahoo.com</t>
  </si>
  <si>
    <t>199508172022031018</t>
  </si>
  <si>
    <t>AGRIANSYAH</t>
  </si>
  <si>
    <t>A.md</t>
  </si>
  <si>
    <t>agriansyahm23@gmail.com</t>
  </si>
  <si>
    <t>JL. KASANANGAN RT 011, RW 003, KEL. KULANGO, KEC.BIAU, KAB. BUOL</t>
  </si>
  <si>
    <t>D-III TEKNIK ELEKTROMEDIK</t>
  </si>
  <si>
    <t>amyasyifah@gmail.com</t>
  </si>
  <si>
    <t>DESA LAULALANG KEC TOLI TOLI UTARA</t>
  </si>
  <si>
    <t>einsteinalfin@gmail.com</t>
  </si>
  <si>
    <t>NOMOR 117 RT/RW 001/001 LANONI NOMOR 117, KEL.BARU, KEC.BAOLAN, BUOL</t>
  </si>
  <si>
    <t>S.PdI., M.Pd</t>
  </si>
  <si>
    <t>hj.salma.y.buhang72@gmail.com</t>
  </si>
  <si>
    <t>S-2 MAGISTER KEBIJAKAN DAN PENGEMBANGAN PENDIDIKAN</t>
  </si>
  <si>
    <t>rabai3064@gmail.com</t>
  </si>
  <si>
    <t>PANASAKAN, JLN. ISMAIL BANTILAN NO. 59 TOLITOLI</t>
  </si>
  <si>
    <t>faizal_1967@yahoo.com</t>
  </si>
  <si>
    <t>DUSUN TOBOLOIT DESA TINDING</t>
  </si>
  <si>
    <t>JLN. TRANS SULAWESI NO.       DUSUN PANDIKI DESA BAJUGAN KEC. GALANG</t>
  </si>
  <si>
    <t>masniardauda@gmail.com</t>
  </si>
  <si>
    <t>DESA TAMBUN KEC. BAOLAN</t>
  </si>
  <si>
    <t>satria.m.dj.lamaka@gmail.com</t>
  </si>
  <si>
    <t>jamilahmila1969@gmail.com</t>
  </si>
  <si>
    <t>radenkia00@gmail.com</t>
  </si>
  <si>
    <t>JL. WOLTER MONGINSIDI NO.89B</t>
  </si>
  <si>
    <t>199408082022031009</t>
  </si>
  <si>
    <t>MOH. REZA AGUS ASCHARI</t>
  </si>
  <si>
    <t>S. T.</t>
  </si>
  <si>
    <t>anrezamohammad@gmail.com</t>
  </si>
  <si>
    <t>LINK. DOMBALIO RT 001, RW 001, KEL. LEOK II, KEC. BIAU, KAB/KOTA. BUOL</t>
  </si>
  <si>
    <t>domutyanti@gmail.com</t>
  </si>
  <si>
    <t>SEKOLAH PERAWAT BIDAN</t>
  </si>
  <si>
    <t>zakiah300994@gmail.com</t>
  </si>
  <si>
    <t>RT 011 RW 004 JL. TRANS SULAWESI, DESA AIR TERANG, KEC.TILOAN, BUOL</t>
  </si>
  <si>
    <t>asmaputra4@gmail.com</t>
  </si>
  <si>
    <t>ibrahimfatmawati@gmail.com</t>
  </si>
  <si>
    <t>JL. AHMAD YANI NO. 32</t>
  </si>
  <si>
    <t>JL. SONA NOPI KEL. NALU KEC. BAOLAN KAB. TOLITOLI</t>
  </si>
  <si>
    <t>djuhraolan75@gmail.com</t>
  </si>
  <si>
    <t>PENGELOLA METROLOGI DAN PERLINDUNGAN KONSUMEN</t>
  </si>
  <si>
    <t>niswantisamad@gmail.com</t>
  </si>
  <si>
    <t>DUSUN SAGE DESA BILO</t>
  </si>
  <si>
    <t>JL. TRANS SULAWESI DESA SALUMPAGA KEC. TOLITOLI UTARA KAB. TOLITOLI</t>
  </si>
  <si>
    <t>hamkabantila72@gmail.com</t>
  </si>
  <si>
    <t>DUSUN ABALING KEC OGODEIDE</t>
  </si>
  <si>
    <t>sartindahlan1974@gmail.com</t>
  </si>
  <si>
    <t>naflasyakira115@yahoo.com</t>
  </si>
  <si>
    <t>endangirawaty9425@gmail.com</t>
  </si>
  <si>
    <t>JL.ISMAIL BANTILAN NO.1 DESA OGOMATANG KEC.LAMPASIO</t>
  </si>
  <si>
    <t>DESA OGOGILI KEC. DONDO</t>
  </si>
  <si>
    <t>sudirmanmawarni@yahoo.co.id</t>
  </si>
  <si>
    <t>risma_malala@yahoo.co.id</t>
  </si>
  <si>
    <t>dewiairin23@gmail.com</t>
  </si>
  <si>
    <t>samsudinrauf40@gmail.com</t>
  </si>
  <si>
    <t>DESA PULIAS DUSUN III</t>
  </si>
  <si>
    <t>merdiantoppni@gmail.com</t>
  </si>
  <si>
    <t>RT000/RW000 JL. TRANS BAJUGAN, KEL.BAJUGAN, KEC.GALANG, BUOL</t>
  </si>
  <si>
    <t>JL. TADULAKO 1 NO 31</t>
  </si>
  <si>
    <t>nurhayanaamdkep@gmail.com</t>
  </si>
  <si>
    <t>JL.MALINO RAYA NO.98 PERUMNAS.KELURAHAN BARU.KECAMATAN BAOLAN.KAB.TOLITOLI</t>
  </si>
  <si>
    <t>edhymd82@gmail.com</t>
  </si>
  <si>
    <t>DESA BATUILO KEC. OGODEIDE</t>
  </si>
  <si>
    <t>LINGKUNGAN IV KEL. NALU</t>
  </si>
  <si>
    <t>hartiniaukangr70@gmail.com</t>
  </si>
  <si>
    <t>nurjannalampasio@gmail.com</t>
  </si>
  <si>
    <t>kasmirawati1970@gmail.com</t>
  </si>
  <si>
    <t>suryanisuma72@gmail.com</t>
  </si>
  <si>
    <t>DESA BAMBALAGA KEC. OGODEIDE</t>
  </si>
  <si>
    <t>isunarti62@gmail.com</t>
  </si>
  <si>
    <t>DESA LAIS</t>
  </si>
  <si>
    <t>KEL SIDOARJO</t>
  </si>
  <si>
    <t>intan.kaimo69@gmail.com</t>
  </si>
  <si>
    <t>JL.W.MONGINSIDI KEL.NALU NO.36</t>
  </si>
  <si>
    <t>JL. BANDENG NO. 88</t>
  </si>
  <si>
    <t>kartinitimumun01@gmail.com</t>
  </si>
  <si>
    <t>JL.TADULAKO NO,60 KEL.TAMBUN KEC,BAOLAN KAB.TOLITOLI</t>
  </si>
  <si>
    <t>elis.eliss1984@gmail.com</t>
  </si>
  <si>
    <t>DESA KINAPASAN KEC. BASIDONDO</t>
  </si>
  <si>
    <t>KEL NALU, KEC BAOLAN, KAB TOLITOLI</t>
  </si>
  <si>
    <t>DESA AUNG DUSUN TALISE KECAMATAN GALANG KABUPATEN TOLITOLI</t>
  </si>
  <si>
    <t>JALAN BANDAR UDARA NO.17 DESA GINUNGGUNG</t>
  </si>
  <si>
    <t>hh1055678@gmail.com</t>
  </si>
  <si>
    <t>DUSUN I DOYAN DESA OGOMOLI KEC. GALANG</t>
  </si>
  <si>
    <t>asmaramamaing77@admin.sd.belajar.id</t>
  </si>
  <si>
    <t>BTN NOPI BLOK N NO. 15 KEL. NALU KEC. BAOLAN</t>
  </si>
  <si>
    <t>JL.SUHARTO NO.1 PERUMSOS KEL.BARU</t>
  </si>
  <si>
    <t>anwar173@guru.sd.belajar.id</t>
  </si>
  <si>
    <t>Yeti.t.yuliana69@gmail.com</t>
  </si>
  <si>
    <t>RT 010 RW 004 JALAN TRANS SULAWESI, DESA AIR TERANG, KEC.TILOAN, BUOL</t>
  </si>
  <si>
    <t>JL.MAWAR NO.26 KEL. PANASAKAN KEC.BAOLAN KAB.TOLITOLI PROV.SULAWESI TENGAH</t>
  </si>
  <si>
    <t>fatmaners77@gmail.com</t>
  </si>
  <si>
    <t>JL. RAJAWALI NO. 11 KEL. TUWELEY</t>
  </si>
  <si>
    <t>edikurniawan19840804@gmail.com</t>
  </si>
  <si>
    <t>DESA KABINUANG KEC. DAMPAL UTARA</t>
  </si>
  <si>
    <t>syahril.minu@gmail.com</t>
  </si>
  <si>
    <t>JL. TADULAKO DUA KELURAHAN PANASAKAN</t>
  </si>
  <si>
    <t xml:space="preserve"> A.Md. Kep.</t>
  </si>
  <si>
    <t>JL. SYARIF MANSYUR NO. 120 KEL. LEOK II KEC. BIAU</t>
  </si>
  <si>
    <t>S. Pd.,M.Pd</t>
  </si>
  <si>
    <t>normayusuf26@guru.sd.belajar.id</t>
  </si>
  <si>
    <t>JL. KATAMSO NO. 6</t>
  </si>
  <si>
    <t>arbainsaad311@gmail.com</t>
  </si>
  <si>
    <t>irwansiraje@gmail.com</t>
  </si>
  <si>
    <t>sriustari2107@gmail.com</t>
  </si>
  <si>
    <t>rabaiyagesa22@gmail.com</t>
  </si>
  <si>
    <t>saryono.dishub@gmail.com</t>
  </si>
  <si>
    <t>hayatisabunge@gmail.com</t>
  </si>
  <si>
    <t>nurpradiwi@gmail.com</t>
  </si>
  <si>
    <t>JL. BANDAR UDARA NO. 3 DESA GINUNGGUNG KECAMATAN GALANG</t>
  </si>
  <si>
    <t>tataraukang@gmail.com</t>
  </si>
  <si>
    <t>JL. SONA NO. 137 KEL. NALU KEC. BAOLAN KAB. TOLITOLI PROVINSI SULAWESI TENGAH</t>
  </si>
  <si>
    <t>suharjo.spd75@gmail.com</t>
  </si>
  <si>
    <t>bahartolis03@gmail.com</t>
  </si>
  <si>
    <t>JL. ANGGREK NO.2 KEL. PANASAKAN KEC. BAOLAN</t>
  </si>
  <si>
    <t>bahar.100475@gmail.com</t>
  </si>
  <si>
    <t>endangkai94@gmail.com</t>
  </si>
  <si>
    <t>muhmako1978@gmail.com</t>
  </si>
  <si>
    <t>sudirmannalu@gmail.com</t>
  </si>
  <si>
    <t>JL. HANJALA  LINGK. II KEL. NALU KEC. BAOLAN</t>
  </si>
  <si>
    <t>LEMBAH KEL. BARU KEC. BAOLAN</t>
  </si>
  <si>
    <t>minarni.naning@yahoo.co.id</t>
  </si>
  <si>
    <t>199107202022032013</t>
  </si>
  <si>
    <t>ASTIN AD ABIDI</t>
  </si>
  <si>
    <t>astinabidi2@gmail.com</t>
  </si>
  <si>
    <t>DESA POTUGU RT 006, RW 003, DESA POTUGU, KEC.MOMUNU, KAB. BUOL</t>
  </si>
  <si>
    <t>JLN. DURIAN NO.4 KEL.TUELEY KEC.BAOLAN</t>
  </si>
  <si>
    <t>irwanto90r@gmail.com</t>
  </si>
  <si>
    <t>DUSUN 1 RT/RW 001/003 DESA MATINAN KECAMATAN GADUNG</t>
  </si>
  <si>
    <t>198704212011012012</t>
  </si>
  <si>
    <t>KHUSNUL KHOTIMAH</t>
  </si>
  <si>
    <t>khotimahkhusnul46834@gmail.com</t>
  </si>
  <si>
    <t>199306202022032019</t>
  </si>
  <si>
    <t>CITHA YUNITASARI</t>
  </si>
  <si>
    <t>cithayunitasari93@gmail.com</t>
  </si>
  <si>
    <t>JL. GADARMUN HANGKIHO NO. 10, KEL. BARU, KEC.BAOLAN, KAB. TOLITOLI</t>
  </si>
  <si>
    <t>aspiatun.dea@gmail.com</t>
  </si>
  <si>
    <t>BTN MOIPOS BLOK D NO.12 KEL. NALU KEC. BAOLAN KAB. TOLITOLI</t>
  </si>
  <si>
    <t>muzayinalidrus@gmail.com</t>
  </si>
  <si>
    <t>JL. NURI NO. 22 KEL. TUWELEY, TOLITOLI</t>
  </si>
  <si>
    <t>panasakan01@gmail.com</t>
  </si>
  <si>
    <t>JL. JENDRAL SUDIRMAN</t>
  </si>
  <si>
    <t>thamrintolis99@gmail.com</t>
  </si>
  <si>
    <t>DESA SABANG KEC. GALANG</t>
  </si>
  <si>
    <t>hadidjah0307@gmail.com</t>
  </si>
  <si>
    <t>JL. SONA LRG STADION 1 NO. 4</t>
  </si>
  <si>
    <t>sumirnawidodo12@gmail.com</t>
  </si>
  <si>
    <t>Majid_Novriadi@yahoo.co.id</t>
  </si>
  <si>
    <t>DESA KANTANAN KEC. BOKAT KAB. BUOL</t>
  </si>
  <si>
    <t>JLN. WR. SUPRATMAN NO. 52</t>
  </si>
  <si>
    <t>JL. USMAN BINOL PERUMSOS, KEL. BARU, KEC. BAOLAN, KAB. TOLITOLI</t>
  </si>
  <si>
    <t>mohfitro90@gmail.com</t>
  </si>
  <si>
    <t>yunidoank82@ymail.com</t>
  </si>
  <si>
    <t>DESA GINUNGGUNG KECAMATAN GALANG KABUPATEN TOLITOLI</t>
  </si>
  <si>
    <t>samsisalehsamahu66@gmail.com</t>
  </si>
  <si>
    <t>DESA SANTIGI</t>
  </si>
  <si>
    <t>JL. TADULAKO II/20</t>
  </si>
  <si>
    <t>agussalimsrahim8@gmail.com</t>
  </si>
  <si>
    <t>JL. TADULAKO II NO. 67</t>
  </si>
  <si>
    <t>KOMPLEKS MASJID AGUNG AL-MUBARAK</t>
  </si>
  <si>
    <t>joefri_bro@yahoo.com</t>
  </si>
  <si>
    <t>JLN.YOS SUDARSO KM.1 KEL. SIDOARJO KEC. BAOLAN KAB. TOLITOLI</t>
  </si>
  <si>
    <t>ismanr351@gmail.com</t>
  </si>
  <si>
    <t>DESA LAKEA II, KEC.LAKEA, KAB.BUOL</t>
  </si>
  <si>
    <t>DUSUN  TAUPA DESA BUNTUNA</t>
  </si>
  <si>
    <t>JLN.SAMRATULANGI KELURAHAN TUWELEY</t>
  </si>
  <si>
    <t>KELURAHAN NALU LINGKUNGAN VI SALU</t>
  </si>
  <si>
    <t>DUSUN DELLAS DESA PANGI KEC.BAOLAN</t>
  </si>
  <si>
    <t>jahiraira34@gmail.com</t>
  </si>
  <si>
    <t>salmialauna6@gmail.com</t>
  </si>
  <si>
    <t>DESA SIBALUTON KEC. BASI DONDO</t>
  </si>
  <si>
    <t>djamaludinkhadija@yahoo.com</t>
  </si>
  <si>
    <t>JL. MADAKO</t>
  </si>
  <si>
    <t>mastinpakaya48@gmail.com</t>
  </si>
  <si>
    <t>DESA SAMBUJAN</t>
  </si>
  <si>
    <t>JALAN MAGAMU NO.76</t>
  </si>
  <si>
    <t>rusdiantokorompot10@gmail.com</t>
  </si>
  <si>
    <t>JL. NANGKA NO. 06 KEL. TUWELEY / BAMBOLAYAN</t>
  </si>
  <si>
    <t>DESA SIONDOU KEC. BASIDONDO</t>
  </si>
  <si>
    <t>nurhayatiabri@gmail.com</t>
  </si>
  <si>
    <t>DESA LABUANLOBO KEC. OGODEIDE</t>
  </si>
  <si>
    <t>uinarni.wita@gmail.com</t>
  </si>
  <si>
    <t>ekobintorosoeparman@gmail.com</t>
  </si>
  <si>
    <t>nurlelaputra07@gmail.com</t>
  </si>
  <si>
    <t>JL.VETERAN NO. 08</t>
  </si>
  <si>
    <t>kendanios77@gmail.com</t>
  </si>
  <si>
    <t>JLN. MAGAMU LRNG. SIDOMULYO NO. 2 TOLITOLI</t>
  </si>
  <si>
    <t>sktiyaningsih@gmail.com</t>
  </si>
  <si>
    <t>arifin83.lamata@gmail.com</t>
  </si>
  <si>
    <t>yulnifionaruka@gmail.com</t>
  </si>
  <si>
    <t>DESA LAULALANG, DUSUN IV, RT 002 , KECAMATAN TOLITOLI UTARA , KABUPATEN TOLITOLI</t>
  </si>
  <si>
    <t>jufrimustika35@gmail.com</t>
  </si>
  <si>
    <t>JL. PAKUAN  DESA  TINIGI</t>
  </si>
  <si>
    <t>bindauyuni@gmail.com</t>
  </si>
  <si>
    <t>JL. NURI, KEL. TUWELEY, KEC. BAOLAN</t>
  </si>
  <si>
    <t>nurlaela140877@gmail.com</t>
  </si>
  <si>
    <t>JL. TANAH ABANG NO. 10</t>
  </si>
  <si>
    <t>sryindah708@gmail.com</t>
  </si>
  <si>
    <t>JL. YOS SUDARSO KM. I</t>
  </si>
  <si>
    <t>siskapoima@gmail.com</t>
  </si>
  <si>
    <t>JL. TADULAKO NO.06, KELURAHAN TUWELEY, KECAMATAN BAOLAN</t>
  </si>
  <si>
    <t>gusthy95@gmail.com</t>
  </si>
  <si>
    <t>BTN LASOANI BLOK L3 NO. 6, RT 003, RW 005 BTN LASOANI INDAH 2, KEL.LASOANI, KEC.MANTIKULORE, PALU</t>
  </si>
  <si>
    <t>sandrapuspitasari563@gmail.com</t>
  </si>
  <si>
    <t>JL. JEND. SUDIRMAN NO.06 KELURAHAN BARU KECAMATAN BAOLAN</t>
  </si>
  <si>
    <t>agnesayukusuma@gmail.com</t>
  </si>
  <si>
    <t>sartia.baktiar@yahoo.com</t>
  </si>
  <si>
    <t>BLOK C1/NO.9, RT.001, RW. 009 BTN PETOBO, KEL.PETOBO, KEC.PALU SELATAN, PALU</t>
  </si>
  <si>
    <t>magfirah.handayani@gmail.com</t>
  </si>
  <si>
    <t>BTN PALUPI PERMAI BLOK V4 NOMOR 16 KELURAHAN PALUPI KECAMATAN TATANGA</t>
  </si>
  <si>
    <t>kikihardayanti@gmail.com</t>
  </si>
  <si>
    <t>BTN GRIYA NALU BLOK B1 NO. 22  KELURAHAN NALU KECAMATAN BAOLAN</t>
  </si>
  <si>
    <t>199102272022031009</t>
  </si>
  <si>
    <t>ARFANDY</t>
  </si>
  <si>
    <t>JL. LABU LEMBAH RT 002, RW 002, KWL. PANAWU, KEC.TAWAELI, KOTA PALU</t>
  </si>
  <si>
    <t>MOH. KHAIRIL</t>
  </si>
  <si>
    <t>mohkhairil.heril@gmail.com</t>
  </si>
  <si>
    <t>JL. WR. SUPRATMAN NO. 4, KEL. BARU, KEC. BAOLAN, TOLITOLI</t>
  </si>
  <si>
    <t>srinuryatiningsih@gmail.com</t>
  </si>
  <si>
    <t>JL. PIPIT NO. 17 KEL. TUWELEY KEC. BAOLAN KAB. TOLITOLI</t>
  </si>
  <si>
    <t>JL. MAGAMU NO.53 KEL.BARU KEC.BAOLAN KAB. TOLITOLI</t>
  </si>
  <si>
    <t>adrymabbate86@gmail.com</t>
  </si>
  <si>
    <t>Teknik Jalan dan Jembatan Terampil</t>
  </si>
  <si>
    <t>trianyqbal@gmail.com</t>
  </si>
  <si>
    <t>randhu.rahmanda@gmail.com</t>
  </si>
  <si>
    <t>JL. MADAKO KOMP. PERUMAHAN GURU KEL. BARU</t>
  </si>
  <si>
    <t>irwan.marhum79@gmail.com</t>
  </si>
  <si>
    <t>S-1 SARJANA ADMINISTRASI NEGARA</t>
  </si>
  <si>
    <t>JL. MALEO RT 001/RW 002 KEL. TUWELEY</t>
  </si>
  <si>
    <t>lely.husna1970@gmail.com</t>
  </si>
  <si>
    <t>JL. VETERAN LRG.IV NO. 37</t>
  </si>
  <si>
    <t>sarviani299@gmail.com</t>
  </si>
  <si>
    <t>JL. SAMRATULANGI NO 27 KEL TUWELEY KAB TOLITOLI SULTENG</t>
  </si>
  <si>
    <t>yantiischar@gmail.com</t>
  </si>
  <si>
    <t>BTN NOPI BLOK K NO. 4 LINK V NALU</t>
  </si>
  <si>
    <t>fathir2005@gmail.com</t>
  </si>
  <si>
    <t>199605112022031011</t>
  </si>
  <si>
    <t>MUH. AKBAR MARAILA</t>
  </si>
  <si>
    <t>akbarmaraila@gmail.com</t>
  </si>
  <si>
    <t>JL. UWE SALURA NO. 129 D, RT 002/ RW 001, KEL./DESA TONDO, KEC. MANTIKULORE, PALU</t>
  </si>
  <si>
    <t>baktiarpraja11@gmail.com</t>
  </si>
  <si>
    <t>JL.YOS SUDARSO</t>
  </si>
  <si>
    <t>elenfitrianii77@gmail.com</t>
  </si>
  <si>
    <t>JLN. R.A KARTINI NO 13 KEL. PANASAKAN KEC. BAOLAN KAB. TOLITOLI</t>
  </si>
  <si>
    <t>deny.sumolang.sh@gmail.com</t>
  </si>
  <si>
    <t>ASRAMA MILITER KIPAN C YONIF 711 / RKS</t>
  </si>
  <si>
    <t>irwansuchyar@gmail.com</t>
  </si>
  <si>
    <t>niningselvyah81@gmail.com</t>
  </si>
  <si>
    <t>suryatman.chunk@gmail.com</t>
  </si>
  <si>
    <t>gustiyaninurul2@gmail.com</t>
  </si>
  <si>
    <t>JL. TG. DAKO, NO 8, RT 002 RW 008 KEL.LOLU SELATAN, KEC.PALU SELATAN, PALU</t>
  </si>
  <si>
    <t>Fisioterapis Ahli Pertama</t>
  </si>
  <si>
    <t>JL. JEND. SUDIRMAN NO. 5</t>
  </si>
  <si>
    <t>JL. DAUD LAPAU NO.31</t>
  </si>
  <si>
    <t>KEL. PANASAKAN</t>
  </si>
  <si>
    <t>anyelitanova@gmail.com</t>
  </si>
  <si>
    <t>DESA AUNG KEC. GALANG</t>
  </si>
  <si>
    <t>ayufatricia@gmail.com</t>
  </si>
  <si>
    <t>Penata Ruang Ahli Pertama</t>
  </si>
  <si>
    <t>imacpangeran63@gmail.com</t>
  </si>
  <si>
    <t>Teknik Tata Bangunan dan Perumahan Ahli Pertama</t>
  </si>
  <si>
    <t>ayumaghfirah1202@gmail.com</t>
  </si>
  <si>
    <t>DESA LAULALANG, KECAMATAN TOLITOLI UTARA, KABUPATEN TOLITOLI</t>
  </si>
  <si>
    <t>adindamutmainah@gmail.com</t>
  </si>
  <si>
    <t>JL. KESADARAN NO 57 KELURAHAN TATURA UTARA, KECAMATAN PALU SELATAN, KOTA PALU</t>
  </si>
  <si>
    <t>199603242022031007</t>
  </si>
  <si>
    <t>SAN KUE KUO PUTRA</t>
  </si>
  <si>
    <t>silverskkp@gmail.com</t>
  </si>
  <si>
    <t>JL. KH. DEWANTORO LRG. BHAKTI BARU NO 11 RT 002 RW 002, KEL. BESUSU TIMUR, KEC.PALU TIMUR, KOTA PALU</t>
  </si>
  <si>
    <t>UPT KUMBA AGUNG KEC. LAMPASIO</t>
  </si>
  <si>
    <t>ababaanjas@gmail.com</t>
  </si>
  <si>
    <t>henykaroula25@gmail.com</t>
  </si>
  <si>
    <t>BTN MOIPOS BLOK P N O. 3 KELURAHAN NALU KEC. BAOLAN</t>
  </si>
  <si>
    <t>wiwieyasmita@gmail.com</t>
  </si>
  <si>
    <t>JL. SONA NO. 27 KEL. NALU KE. BAOLAN</t>
  </si>
  <si>
    <t>199704192019081001</t>
  </si>
  <si>
    <t>IMTIYAZ ADHA</t>
  </si>
  <si>
    <t>JL.STADION II DINOPI DESA NALU KECAMATAN BAOLAN</t>
  </si>
  <si>
    <t>JL. ABADI NO.06 , KEL.TALISE, KEC. PALU TIMUR KOTA PALU SULAWESI TENGAH</t>
  </si>
  <si>
    <t>syahrun011971@gmail.com</t>
  </si>
  <si>
    <t>vhiiselviana@gmail.com</t>
  </si>
  <si>
    <t>asrudinyotokodi@gmail.com</t>
  </si>
  <si>
    <t>florikulturasulteng@yahoo.com</t>
  </si>
  <si>
    <t>NO. 3, RT/RW : 001/003 UNTAD I, KEL./DESA TONDO, KEC.MANTIKULORE, PALU</t>
  </si>
  <si>
    <t>eenhendrick.ie@gmail.com</t>
  </si>
  <si>
    <t>DESA MALOMBA, KECAMATAN DONDO</t>
  </si>
  <si>
    <t>Pengawas Benih Tanaman Ahli Pertama</t>
  </si>
  <si>
    <t>kartikasari_23@yahoo.co.id</t>
  </si>
  <si>
    <t>JL. BELIBIS 1 NO. 9, KEL. TUWELEY, KEC. BAOLAN</t>
  </si>
  <si>
    <t>ridhamuhrahmat@gmail.com</t>
  </si>
  <si>
    <t>JALAN BELIBIS 1 NO.09 KELURAHAN TUWELEY, KECAMATAN BAOLAN</t>
  </si>
  <si>
    <t>walean.debby@yahoo.com</t>
  </si>
  <si>
    <t>JL.BELIBIS KELURAHAN TUWELEY KECAMATAN BAOLAN</t>
  </si>
  <si>
    <t>199205262022032009</t>
  </si>
  <si>
    <t>VERONICHA ANGGARAI</t>
  </si>
  <si>
    <t>anggaraiveronicha@gmail.com</t>
  </si>
  <si>
    <t>JL. SULTAN HASANUDIN NO. 68, KEL. TUWELEY, KEC. BAOLAN, TOLITOLI</t>
  </si>
  <si>
    <t>199012312022031007</t>
  </si>
  <si>
    <t>MELKISEDEK</t>
  </si>
  <si>
    <t>Melkisedek31@gmail.com</t>
  </si>
  <si>
    <t>JL. LANONI, BARU, KEC.BAOLAN, PALU</t>
  </si>
  <si>
    <t>199402242022032016</t>
  </si>
  <si>
    <t>RAMDITA AMALIA ALINURDIN</t>
  </si>
  <si>
    <t>ramditaamalia@gmail.com</t>
  </si>
  <si>
    <t>JL. HI MALLU NO. 48 LINGK 1, KEL. TUWELEY, KEC. BAOLAN, TOLITOLI</t>
  </si>
  <si>
    <t>vkesaulya@gmail.com</t>
  </si>
  <si>
    <t>linda.umbas1118@gmail.com</t>
  </si>
  <si>
    <t>JLN.PIRING NO.1 KELURAHAN PANASAKAN KECAMATAN BAOLAN KABUPATEN TOLITOLI</t>
  </si>
  <si>
    <t>RISKI FAOZAN</t>
  </si>
  <si>
    <t>Rezckhyfaozan@yahoo.co.id</t>
  </si>
  <si>
    <t>JL. GUNUNG CINGKEH KEC. TUWELEY KAB. TOLITOLI</t>
  </si>
  <si>
    <t>JL. MUJAHIDIN I KELURAHAN TUWELEY</t>
  </si>
  <si>
    <t>zulchulaefaifa@yahoo.com</t>
  </si>
  <si>
    <t>JL MERPATI KEL. TUWELEY</t>
  </si>
  <si>
    <t>arifandi.4ri@gmail.com</t>
  </si>
  <si>
    <t>DESA BUGA KEC.OGODEIDE</t>
  </si>
  <si>
    <t>naniyuliani222@gmail.com</t>
  </si>
  <si>
    <t>Pengendali Organisme Pengganggu Tumbuhan Ahli Muda</t>
  </si>
  <si>
    <t>198311082015012001</t>
  </si>
  <si>
    <t>syamsiar636@gmail.com</t>
  </si>
  <si>
    <t>BTN. BAMBALEMO DESA BAMBALEMO</t>
  </si>
  <si>
    <t>fannyfann366@gmail.com</t>
  </si>
  <si>
    <t>sulastri0371@gmail.com</t>
  </si>
  <si>
    <t>JL. VETERAN V</t>
  </si>
  <si>
    <t>syairazy22@gmail.com</t>
  </si>
  <si>
    <t>199805212022031007</t>
  </si>
  <si>
    <t>ANDI IRSYAD FADHIL ARIEF</t>
  </si>
  <si>
    <t>andiirsyad21@gmail.com</t>
  </si>
  <si>
    <t>JL. TELUK TOMINI I NO. 93, RT. 003, RT. 005, KEL. LOLU UTARA, KEC. PALU TIMUR, KOTA PALU, PROVINSI SULAWESI TENGAH</t>
  </si>
  <si>
    <t>199107032022032018</t>
  </si>
  <si>
    <t>GABRIELLA AYU KUSUMA</t>
  </si>
  <si>
    <t>S.T.</t>
  </si>
  <si>
    <t>amatirock@gmail.com</t>
  </si>
  <si>
    <t>BTN LASOANI BAWAH BLOK K2 NO. 19, RT. 004, RW. 005, KEL. LASOANI, KEC. MANTIKULORE, KOTA PALU, PROVINSI SULAWESI TENGAH</t>
  </si>
  <si>
    <t>moh.afandi26@gmail.com</t>
  </si>
  <si>
    <t>triputriinggrit25@gmail.com</t>
  </si>
  <si>
    <t>JL. LANONI NO. 02</t>
  </si>
  <si>
    <t>jalucreation.01@gmail.com</t>
  </si>
  <si>
    <t>rizalsyamsul.pu@gmail.com</t>
  </si>
  <si>
    <t>DUSUN BATU BANGGA DESA LALOS KE. GALANG KAB. TOLITOLI</t>
  </si>
  <si>
    <t>JL DAPALAK NO 89 KELURAHAN NALU KABUPATEN TOLITOLI</t>
  </si>
  <si>
    <t>muhamad197204@gmail.com</t>
  </si>
  <si>
    <t>DUSUN OGOTOBA DESA LAKATAN</t>
  </si>
  <si>
    <t>79endangsri@gmail.com</t>
  </si>
  <si>
    <t>JL. KI HAJAR DEWANTARA NO. 23 A PALU</t>
  </si>
  <si>
    <t>wahyunihermansyah@gmail.com</t>
  </si>
  <si>
    <t>JL. YOS.SUDARSO  NO. 289 KELURAHAN SIDOARJO</t>
  </si>
  <si>
    <t>iwidtolis67@gmail.com</t>
  </si>
  <si>
    <t>JL.ISMAIL BANTILAN NO.38,KELURAHAN PANASAKAN,KECAMATAN BAOLAN,KABUPATEN TOLITOLI</t>
  </si>
  <si>
    <t>tombokanjenny@gmail.com</t>
  </si>
  <si>
    <t>erna241284@gmail.com</t>
  </si>
  <si>
    <t>198210052003122004</t>
  </si>
  <si>
    <t>ulfatolis02@gmail.com</t>
  </si>
  <si>
    <t>yostin.titing0304@gmail.com</t>
  </si>
  <si>
    <t>rarah07_nzt@yahoo.co.id</t>
  </si>
  <si>
    <t>anisa300894@gmail.com</t>
  </si>
  <si>
    <t>sutria191@gmail.com</t>
  </si>
  <si>
    <t>JLN. VETERAN NO.25, KEL. BARU, KEC. BAOLAN, KAB. TOLITOLI, PROPINSI SULAWESI TENGAH</t>
  </si>
  <si>
    <t>Wirmandapiparerungan@gmail.com</t>
  </si>
  <si>
    <t>JL. MOH. NASIR DESA OGOMOLI KEC. GALANG KAB. TOLITOLI</t>
  </si>
  <si>
    <t>reni.hartatii20@gmail.com</t>
  </si>
  <si>
    <t>diannurannisa@gmail.com</t>
  </si>
  <si>
    <t>JL. MALONDA NO. 100 RT 001 RW 004, KEL. BULURI, KEC. ULUJADI, KOTA PALU MALONDA, KEL.BULURI, KEC.ULUJADI, PALU</t>
  </si>
  <si>
    <t>fitrianinurulhidayah@gmail.com</t>
  </si>
  <si>
    <t>JL. DAENG MANESA, RT/RW 003/002, LASOANI, MANTIKULORE JL. DAENG MANESA, LASOANI, KEL.LASOANI, KEC.MANTIKULORE, PALU</t>
  </si>
  <si>
    <t>udhi_lespo@yahoo.com</t>
  </si>
  <si>
    <t>rustamtahang1979@gmail.com</t>
  </si>
  <si>
    <t>JL. MALATUANG NO. 35 KEL. TUWELEY KEC. BAOLAN</t>
  </si>
  <si>
    <t>kerenhapukh2287@gmail.com</t>
  </si>
  <si>
    <t>JL. RAJAWALI NO 20. KEL TUWELEY KEC BAOLAN</t>
  </si>
  <si>
    <t>iwanponulele0@gmail.com</t>
  </si>
  <si>
    <t>ekawati86eka@gmail.com</t>
  </si>
  <si>
    <t>nursanti041078@gmail.com</t>
  </si>
  <si>
    <t>JL. TADULAKO NO. 2 TAMBUN</t>
  </si>
  <si>
    <t>marnihasan1969@gmail.com</t>
  </si>
  <si>
    <t>JL. BUKIT SUMALIKAT NO. 10</t>
  </si>
  <si>
    <t>DESA LAULALANG</t>
  </si>
  <si>
    <t>mohihsanbangkir@gmail.com</t>
  </si>
  <si>
    <t>helmydiknas2021@gmail.com</t>
  </si>
  <si>
    <t>jamaltolitoli@gmail.com</t>
  </si>
  <si>
    <t>nurjannasadollah18@gmail.com</t>
  </si>
  <si>
    <t>JL. ANOA NO. 57</t>
  </si>
  <si>
    <t>fatmawaty621@gmail.com</t>
  </si>
  <si>
    <t>JL. HI. HAMID NO.22 KEL. BARU TOLITOLI</t>
  </si>
  <si>
    <t>nurhawiyah2014@gmail.com</t>
  </si>
  <si>
    <t>JL. DAIMALAMBANG NO. 34 KEL. TUWELEY KEC. BAOLAN</t>
  </si>
  <si>
    <t>satualang2016@gmail.com</t>
  </si>
  <si>
    <t>JL. TRANS SULAWESI KM 12 LALOS KEC. GALANG KAB. TOLITOLI</t>
  </si>
  <si>
    <t>suriatisuri915@gmail.com</t>
  </si>
  <si>
    <t>JLN. TADULAKO DUSUN PILADO BARAT KEL.TAMBUN</t>
  </si>
  <si>
    <t>sumi57010@gmail.com</t>
  </si>
  <si>
    <t>irma4908@gmail.com</t>
  </si>
  <si>
    <t>antoajiindah@gmail.com</t>
  </si>
  <si>
    <t>DESA GINUNGGUNG RT.II/RW.IV  KEC.GALANG</t>
  </si>
  <si>
    <t>ahmad82nur@gmail.com</t>
  </si>
  <si>
    <t>JL. ANOA NO. 36</t>
  </si>
  <si>
    <t>hasniati_has@yahoo.com</t>
  </si>
  <si>
    <t>eka.dewifatmala@gmail.com</t>
  </si>
  <si>
    <t>DUSUN PARANGIA DESA TANETE KECAMATAN BONTOMATENE KABUPATEN KEPULAUAN SELAYAR</t>
  </si>
  <si>
    <t>irawati27111978@gmail.com</t>
  </si>
  <si>
    <t>JL. VETERAN V NO. 81 KEL. BARU KEC. BAOLAN</t>
  </si>
  <si>
    <t>stafbidanglaut@gmail.com</t>
  </si>
  <si>
    <t>JL. MOH. NASIR NO. 100 DESA OGOMOLI KEC. GALANG KAB. TOLITOLI</t>
  </si>
  <si>
    <t>kartikawatisituju@gmail.com</t>
  </si>
  <si>
    <t>JL. MAWAR NO. 48 KEL. PANASAKAN</t>
  </si>
  <si>
    <t>mardiana.borahima11@yahoo.com</t>
  </si>
  <si>
    <t>JL TADULAKO III NO 45</t>
  </si>
  <si>
    <t>sumiati.sh69@gmail.com</t>
  </si>
  <si>
    <t>ananurliana052@gmail.com</t>
  </si>
  <si>
    <t>JL. VETERAN LR V NO.81</t>
  </si>
  <si>
    <t>Perancang Peraturan Perundang-undangan Ahli Muda</t>
  </si>
  <si>
    <t>nurhayati180569@gmail.com</t>
  </si>
  <si>
    <t>JL. SONA RT 21 RW 9 KEL. NALU NOPI</t>
  </si>
  <si>
    <t>andiagussalim64271@gmail.com</t>
  </si>
  <si>
    <t>JL.MARKISA KELURAHAN TAMBUN</t>
  </si>
  <si>
    <t>djunaediredhy@gmail.com</t>
  </si>
  <si>
    <t>andikmuluk@gmail.com</t>
  </si>
  <si>
    <t>JL. ANOA LRG. IV NO. 3</t>
  </si>
  <si>
    <t>dwiisyanti5@gmail.com</t>
  </si>
  <si>
    <t>DESA PANGI</t>
  </si>
  <si>
    <t>sunatribatuan927@gmail.com</t>
  </si>
  <si>
    <t>JLN.TRANS SULAWESI DUSUN BATUAN DESA OGOMATANANG KEC.LAMPASIO</t>
  </si>
  <si>
    <t>DUSUN LEMEONGAN,DESA BUNTUNA. KEC. BAOLAN KAB. TOLITOLI</t>
  </si>
  <si>
    <t>walaludinwala76@gmail.com</t>
  </si>
  <si>
    <t>nurhayatinur230@gmail.com</t>
  </si>
  <si>
    <t>andisupardi637@gmail.com</t>
  </si>
  <si>
    <t>ariesputrimanguntur@gmail.com</t>
  </si>
  <si>
    <t>haziarah.era77@gmail.com</t>
  </si>
  <si>
    <t>muhnuryasin@ymail.com</t>
  </si>
  <si>
    <t>JL. DURIAN BOMBOLAYAN KEL. TUWELEY</t>
  </si>
  <si>
    <t>bakhtiar05021968@gmail.com</t>
  </si>
  <si>
    <t>JL. MAWAR NO.5 TOLI-TOLI</t>
  </si>
  <si>
    <t>andinurhayatiati@gmail.com</t>
  </si>
  <si>
    <t>BTN.NOPI BLOK F /11</t>
  </si>
  <si>
    <t>masrudilewa@yahoo.com</t>
  </si>
  <si>
    <t>JL. BUNGA CINGKEH NO. 05</t>
  </si>
  <si>
    <t>yourdaeng07091973@gmail.com</t>
  </si>
  <si>
    <t>JL.SONA LINGK. II KELURAHAN NALU KECAMATAN BAOLAN</t>
  </si>
  <si>
    <t>miftaelm@gmail.com</t>
  </si>
  <si>
    <t>herlinda041274@gmail.com</t>
  </si>
  <si>
    <t>JL. DAI MALAMBANG NO. 103 KEL. TUWELEY KEC. BAOLAN</t>
  </si>
  <si>
    <t>JL.KEDONDONG KEL.TUWELEY KEC. BAOLAN</t>
  </si>
  <si>
    <t>ismawati5170@gmail.com</t>
  </si>
  <si>
    <t>JL.RAJA ALAM NO.9 BANGKIR</t>
  </si>
  <si>
    <t>khumairaazzahra046@gmail.com</t>
  </si>
  <si>
    <t>JL. KELAPA.2. NO.38 KEL. TUWELEY</t>
  </si>
  <si>
    <t>umarrohani787@gmail.com</t>
  </si>
  <si>
    <t>PILADO TIMUR KELURAHAN TAMBUN</t>
  </si>
  <si>
    <t>dewiandriani0988@gmail.com</t>
  </si>
  <si>
    <t>KELURAHAN TAMBUN, KECAMATAN BAOLAN, KAB.TOLITOLI</t>
  </si>
  <si>
    <t>kartiahkartiah77@gmail.com</t>
  </si>
  <si>
    <t>ancingwidha@gmail.com</t>
  </si>
  <si>
    <t>JL. DR. SAMRATULANGI NO. 126</t>
  </si>
  <si>
    <t>bauanting_andi.adjong@yahoo.co.id</t>
  </si>
  <si>
    <t>ishakarchit1@gmail.com</t>
  </si>
  <si>
    <t>sueteja285@hotmail.com</t>
  </si>
  <si>
    <t>JL. SUKARIA 15 NO.1 RT.009 / RW.007 KEL. TAMAMAUNG KEC. PANAKKUKANG</t>
  </si>
  <si>
    <t>DESA KOMBO KEC.DAMPAL SELATAN KAB.TOLITOLI</t>
  </si>
  <si>
    <t>DESA BAMBAPULA KEC.DAMPAL UTARA KAB.TOLOTOLI</t>
  </si>
  <si>
    <t>nurwahidaspdi4@gmail.com</t>
  </si>
  <si>
    <t>JL.RAMBUTAN NO.10 TUWELEY KABUPATEN TOLITOLI SULAWESI TENGAH</t>
  </si>
  <si>
    <t>harfaina20071993@gmail.com</t>
  </si>
  <si>
    <t>RT 001 RW 001 POROS BULUKUMBA-SINJAI, KEL.BULO-BULO, KEC.BULUKUMPA, BULUKUMBA</t>
  </si>
  <si>
    <t>jz23icb@yahoo.co.id</t>
  </si>
  <si>
    <t>kadir.a52@yahoo.com</t>
  </si>
  <si>
    <t>JLN. STADION NOPI, KEL. NALI, KEC. BAOLAN, KAB. TOLITOLI</t>
  </si>
  <si>
    <t>S-1 KEPENDIDIKAN</t>
  </si>
  <si>
    <t>benisubaeni@yahoo.co.id</t>
  </si>
  <si>
    <t>dhidyts.putra@gmail.com</t>
  </si>
  <si>
    <t>BTN GRIYA NALU BLOK C2.NO.6</t>
  </si>
  <si>
    <t>muhammadasrul444@yahoo.com</t>
  </si>
  <si>
    <t>DESA MULYASARI</t>
  </si>
  <si>
    <t>MULYASARI</t>
  </si>
  <si>
    <t>baharuddindudo595@yahoo.co.id</t>
  </si>
  <si>
    <t>DUSUN OGOTENDE RT. 001 RW. 001 TENDE</t>
  </si>
  <si>
    <t>nurh85082@gmail.com</t>
  </si>
  <si>
    <t>JL.S.PARMAN NO. 52</t>
  </si>
  <si>
    <t>dewianding@gmail.com</t>
  </si>
  <si>
    <t>199606012022032012</t>
  </si>
  <si>
    <t>SITI NURHALIZA</t>
  </si>
  <si>
    <t>sitinurhaliza848@yahoo.co.id</t>
  </si>
  <si>
    <t>JL. PARE, KEL. MACCORAWALIE, KEC.PANCA RIJANG, SIDENRENG RAPPANG</t>
  </si>
  <si>
    <t>JL.TADULAKO II NO.66 B TOLITOLI</t>
  </si>
  <si>
    <t>syafruddinsmp5@gmail.com</t>
  </si>
  <si>
    <t>JLN. HI. HASAN LINGKUNGAN III DINOPI</t>
  </si>
  <si>
    <t>saidahidha52@gmail.com</t>
  </si>
  <si>
    <t>JL. SONA DI NOPI KOMPLEK KPPKP</t>
  </si>
  <si>
    <t>JLN. SULTAN HASANUDDIN NO. 40 TINIGI</t>
  </si>
  <si>
    <t>suryadianwar1965@gmail.com</t>
  </si>
  <si>
    <t>DUSUN GONGGOL DESA TINABOGAN KECAMATAN DONDO</t>
  </si>
  <si>
    <t>199208312022032009</t>
  </si>
  <si>
    <t>HILYATUN NISWAH</t>
  </si>
  <si>
    <t>liya08799@gmail.com</t>
  </si>
  <si>
    <t>BTN DINOPI BLOK C NO.11, KEL. NALU, KEC. BAOLAN, TOLITOLI</t>
  </si>
  <si>
    <t>anialfisyifaun@gmail.com</t>
  </si>
  <si>
    <t>JL. TADULAKO III NO. 38 KEL. PANASAKAN</t>
  </si>
  <si>
    <t>syirba337816@gmail.com</t>
  </si>
  <si>
    <t>BTN DINOPI BLOK C NO 11, KELURAHAN NALU, KECAMATAN BAOLAN</t>
  </si>
  <si>
    <t>SE., M.Si</t>
  </si>
  <si>
    <t>www.murni80@gmail.com</t>
  </si>
  <si>
    <t>JL. USMAN BINOL LRNG I NO. 15</t>
  </si>
  <si>
    <t>haslindacabdisdamsel@gmail.com</t>
  </si>
  <si>
    <t>donzzackhy@gmail.com</t>
  </si>
  <si>
    <t>JL. MUH. SAID NO. 7</t>
  </si>
  <si>
    <t>masespd1@gmail.com</t>
  </si>
  <si>
    <t>JL. PAWEROI BANGKIR</t>
  </si>
  <si>
    <t>hafsah.laddong@yahoo.com</t>
  </si>
  <si>
    <t>JL. DAUD LAPAU I NO. 5 TUWELEY KECAMATAN BAOLAN KABUPATEN TOLITOLI</t>
  </si>
  <si>
    <t>arastisman010@gmail.com</t>
  </si>
  <si>
    <t>Gusnigunawang841@gmail.com</t>
  </si>
  <si>
    <t>DESA OGOTUA KECAMATAN DAMPAL -UTARA</t>
  </si>
  <si>
    <t>fifi89728@gmail.com</t>
  </si>
  <si>
    <t>whiterosenani25@gmail.com</t>
  </si>
  <si>
    <t>mustari71@guru.sd.belajar.id</t>
  </si>
  <si>
    <t>astutisri291@yahoo.com</t>
  </si>
  <si>
    <t>Mussyahidamappa@gmail.com</t>
  </si>
  <si>
    <t>BACUKIKI, RT 001, RW 001 JL POROS BULISU, KEL.KASSA, KEC.BATULAPPA, PINRANG</t>
  </si>
  <si>
    <t>mulyanamustari1990@gmail.com</t>
  </si>
  <si>
    <t>DESA LINGADAN, KECAMATAN DAKO PEMEAN</t>
  </si>
  <si>
    <t>sulkifli050289@gmail.com</t>
  </si>
  <si>
    <t>BTN SAO LAPADDE BLOK A3 NO. 10 RT 001 RW 009 KEL. LAPADDE KEC. UJUNG KOTA PAREPARE</t>
  </si>
  <si>
    <t>utabaanakkampung@gmail.com</t>
  </si>
  <si>
    <t>wartimuhammading543@gmail.com</t>
  </si>
  <si>
    <t>BTN MOIPOS DINOPI BLOK E 2 KEC.BAOLAN</t>
  </si>
  <si>
    <t>DUSUN ABALING</t>
  </si>
  <si>
    <t>rahmanyuliathir77@gmail.com</t>
  </si>
  <si>
    <t>sarifuddinurung@gmail.com</t>
  </si>
  <si>
    <t>JL DG MASSESE NO 81 LAKATAN</t>
  </si>
  <si>
    <t>ismaillab77@gmail.com</t>
  </si>
  <si>
    <t>JL.MAGAMU NO.35 BELKOM</t>
  </si>
  <si>
    <t>lastri260890@gmail.com</t>
  </si>
  <si>
    <t>JL. TADULAKO NO. 59 RT. 1 RW.4 , KEL. TAMBUN , KEC. BAOLAN</t>
  </si>
  <si>
    <t>asriamanicu@gmail.com</t>
  </si>
  <si>
    <t>BTN NOPI BLOK G NO.13 KABUPATEN TOLITOLI</t>
  </si>
  <si>
    <t>lilynurindahsari.lily@gmail.com</t>
  </si>
  <si>
    <t>RT - / RW - -, KEL./DESA SALUKANAN, KEC.BARAKA, ENREKANG</t>
  </si>
  <si>
    <t>irmasuriani570@gmail.com</t>
  </si>
  <si>
    <t>hadijahridwan67@gmail.com</t>
  </si>
  <si>
    <t>BTN. NOPI BLOK.F/8</t>
  </si>
  <si>
    <t>nadiriryn18@gmail.com</t>
  </si>
  <si>
    <t>JL. SONA NO 27 KEL. NALU KEC. BAOLAN KAB. TOLITOLI</t>
  </si>
  <si>
    <t>sriyuliani303@yahoo.com</t>
  </si>
  <si>
    <t>JL SULAWESI DESA MUARA BESAR</t>
  </si>
  <si>
    <t>hasniahkasman@gmail.com</t>
  </si>
  <si>
    <t>JL. RADIO KABINUANG KELURAHAN BARU</t>
  </si>
  <si>
    <t>kalebkadang62602@gmail.com</t>
  </si>
  <si>
    <t>JL.LANONI NO.37 TOLITOLI</t>
  </si>
  <si>
    <t>irfan_pu_toliz@yahoo.co.id</t>
  </si>
  <si>
    <t>JL. VETERAN NO. 10 TOLITOLI</t>
  </si>
  <si>
    <t>aniyns67@gmail.com</t>
  </si>
  <si>
    <t>JL. MAGAMU NO. 95 KEL. BARU</t>
  </si>
  <si>
    <t>madingshtolis@gmail.com</t>
  </si>
  <si>
    <t>DESA TENDE KEC. GALANG</t>
  </si>
  <si>
    <t>mariyati.sikobo@gmail.com</t>
  </si>
  <si>
    <t>JL. ANOA NO. 05 KEL TUWELEY KEC. BAOLAN KAB. TOLITOLI</t>
  </si>
  <si>
    <t>risnahasmita@mail.com</t>
  </si>
  <si>
    <t>emyretnasarisyamsu@gmail.com</t>
  </si>
  <si>
    <t>DUSUN ABALING DESA PULIAS KEC. OGODEIDE KAB. TOLITOLI</t>
  </si>
  <si>
    <t>jumriani25071988@gmail.com</t>
  </si>
  <si>
    <t>DESA OGOWELE BUGA KEC. DONDO</t>
  </si>
  <si>
    <t>bidanunyu69@gmail.com</t>
  </si>
  <si>
    <t>megawatisadiq@gmail.com</t>
  </si>
  <si>
    <t>JL. DAUD LAPAULRG. II KELURAHAN TUWELEYKECAMATAN BAOLAN KABUPATEN TOLITOLI</t>
  </si>
  <si>
    <t>DESA KABETAN</t>
  </si>
  <si>
    <t>nurlaili167@gmail.com</t>
  </si>
  <si>
    <t>JL. SAMRATULANGI NO. 98 KEL. TUWELEY KEC. BAOLAN</t>
  </si>
  <si>
    <t>arsyadkundu75@gmail.com</t>
  </si>
  <si>
    <t>DESA KOMBO</t>
  </si>
  <si>
    <t>kominirukini@gmail.com</t>
  </si>
  <si>
    <t>JL. DAPALAK NO. 33</t>
  </si>
  <si>
    <t>santipujalestari@gmail.com</t>
  </si>
  <si>
    <t>JL. MAGAMU NO. 47 A KEL. TUWELEY</t>
  </si>
  <si>
    <t>DESA KAYULOMPA, KEC. BASIDONDO KAB.TOLITOLI, KODE POS. 94552</t>
  </si>
  <si>
    <t xml:space="preserve">S.Pd,M..Eng </t>
  </si>
  <si>
    <t>diahayupalupi.180992@gmail.com</t>
  </si>
  <si>
    <t>S-2 MAGISTER TEKNIK MESIN</t>
  </si>
  <si>
    <t>JL. AHMAD YANI NO. 07 KEL. PANASAKAN KEC. BAOLAN KAB. TOLITOLI</t>
  </si>
  <si>
    <t>JL. VETERAN NO. 30</t>
  </si>
  <si>
    <t>JL. GELATIK NO. 11 KEL. TUWELEY KEC. BAOLAN KABAPUTEN TOLITOLI</t>
  </si>
  <si>
    <t>ts.gara@gmail.com</t>
  </si>
  <si>
    <t>doelbtw@gmail.com</t>
  </si>
  <si>
    <t>JL. BRIGJEND. KATAMSO NO. 9 PANASAKAN</t>
  </si>
  <si>
    <t>agustinahiabdwahid@gmail.com</t>
  </si>
  <si>
    <t>herti111974@gmail.com</t>
  </si>
  <si>
    <t>JL. HAMID LORONG TASLIM NO. 09</t>
  </si>
  <si>
    <t>JL. SYAIFUL MULUK DESA TAMBUN KEC. BAOLAN</t>
  </si>
  <si>
    <t>rin4manis@gmail.com</t>
  </si>
  <si>
    <t>Instruktur Ahli Muda</t>
  </si>
  <si>
    <t>susantianita731@gmail.com</t>
  </si>
  <si>
    <t>JL. MALATUANG NO. 70 KEL. BARU KEC. BAOLAN KAB. TOLITOLI</t>
  </si>
  <si>
    <t>dullah.haruna@yahoo.com</t>
  </si>
  <si>
    <t>AHDAL SUHADA ABDULLAH</t>
  </si>
  <si>
    <t>ahdal2383@gmail.com</t>
  </si>
  <si>
    <t>JL. VETERAN VI NO. 43 KEL. BARU KEC. BAOLAN</t>
  </si>
  <si>
    <t>sandratolis25@gmail.com</t>
  </si>
  <si>
    <t>imademerta365@gmail.com</t>
  </si>
  <si>
    <t>DESA LABONU KEC. BASIDONDO KAB. TOLITOLI PROV. SULAWESI TENGAH</t>
  </si>
  <si>
    <t>JL. MAWAR NO. 15.A KEL. PANASAKAN</t>
  </si>
  <si>
    <t>kadekpark@gmail.com</t>
  </si>
  <si>
    <t>iwayanrika1304@gmail.com</t>
  </si>
  <si>
    <t>DESA TINADING, KECAMATAN LAMPASIO, KABUPATEN TOLITOLI, SULAWESI TENGAH</t>
  </si>
  <si>
    <t>Wayantaker01@gmail.com</t>
  </si>
  <si>
    <t>DUSUN SUMBER SARI RT.004 RW.001 DESA TINADING KEC. LAMPASIO</t>
  </si>
  <si>
    <t>sriintarini87@gmail.com</t>
  </si>
  <si>
    <t>DESA TINADING KECAMATAN LAMPASIO</t>
  </si>
  <si>
    <t>subagiaiputu837@gmail.com</t>
  </si>
  <si>
    <t>DESA KAYULOMPA KECAMATAN BASIDONDO KABUPATEN TOLITOLI</t>
  </si>
  <si>
    <t>yeferzonamos1@gmail.com</t>
  </si>
  <si>
    <t>harissari57@yahoo.com</t>
  </si>
  <si>
    <t>santypadjimbung78@gmail.com</t>
  </si>
  <si>
    <t>BTN DINOPI BLOK J NO. 8</t>
  </si>
  <si>
    <t>pramonobudimanpeding@ymail.com</t>
  </si>
  <si>
    <t>nni.hafid@gmail.com</t>
  </si>
  <si>
    <t>DESA AUNG KEC. GALANG KAB. TOLITOLI PROV. SULAWESI TENGAH</t>
  </si>
  <si>
    <t>djulyadiahmad@gmail.com</t>
  </si>
  <si>
    <t>suhrasp38@gmail.com</t>
  </si>
  <si>
    <t>anisdila999@gmail.com</t>
  </si>
  <si>
    <t>JL. HI. WAANI NO. 75 KEL. BARU KEC. BAOLAN</t>
  </si>
  <si>
    <t>asmawim895@gmail.com</t>
  </si>
  <si>
    <t>JL. ANGGREK NO. 10</t>
  </si>
  <si>
    <t>agusferi559@yahoo.com</t>
  </si>
  <si>
    <t>JALAN SAMARANG PANGGESAR NO. 52</t>
  </si>
  <si>
    <t>gita.1384@gmail.com</t>
  </si>
  <si>
    <t>raden.byan@yahoo.co.id</t>
  </si>
  <si>
    <t>JL. RAJAWALI NO. 30 A KELURAHAN TUWELEY</t>
  </si>
  <si>
    <t>iwanayudha@gmail.com</t>
  </si>
  <si>
    <t>JL.LATIMOJONG RAYA, NO.24 RT.01 RW.01 BARU.BAOLAN</t>
  </si>
  <si>
    <t>azizaakarim8@gmail.com</t>
  </si>
  <si>
    <t>JL. MAGAMU NO. 83 KEL. BARU KEC. BAOLAN</t>
  </si>
  <si>
    <t>suwarni.maliki@yahoo.co.id</t>
  </si>
  <si>
    <t>JL.USMAN BINOL PERUMAHAN GURU</t>
  </si>
  <si>
    <t>zemsradja@gmail.com</t>
  </si>
  <si>
    <t>KELURAHAN PANASAKAN KECAMATAN BAOLAN KABUPATEN TOLITOLI</t>
  </si>
  <si>
    <t>etris.noho@yahoo.co.id</t>
  </si>
  <si>
    <t>JLN. SISWA KELURAHAN TAMBUN</t>
  </si>
  <si>
    <t>saniahdjahuno@gmail.com</t>
  </si>
  <si>
    <t>sahminnuwa3@gmail.com</t>
  </si>
  <si>
    <t>JALAN MADAKO NO. 15 KEL. BARU</t>
  </si>
  <si>
    <t>sutjiatitangahu12@gmail.com</t>
  </si>
  <si>
    <t>tolitolisdn@gmail.com</t>
  </si>
  <si>
    <t>JL. ABD. MUIS KEL. BARU KEC. BAOLAN</t>
  </si>
  <si>
    <t>rosnioni498@gmail.com</t>
  </si>
  <si>
    <t>JL.MAGAMU NO. 57</t>
  </si>
  <si>
    <t>fahrawaty1326@gmail.com</t>
  </si>
  <si>
    <t>JL. PIRING NO. 26 PANASAKAN SULAWESI TENGAH</t>
  </si>
  <si>
    <t>fonny.kaluku@gmail.com</t>
  </si>
  <si>
    <t>ramadhanladwan75@gmail.com</t>
  </si>
  <si>
    <t>JL. HI. ISMAIL BANTILAN NO. 77 KEL. PANASAKAN KEC. BAOLAN KAB. TOLITOLI</t>
  </si>
  <si>
    <t>sofyamohamad66@gmail.com</t>
  </si>
  <si>
    <t>JL SUPRAPTO NO 22 KEL PANASAKAN</t>
  </si>
  <si>
    <t>JL. LUMBA-LUMBA NO. 370 KEL. SIDOARJO KEC. BAOLAN</t>
  </si>
  <si>
    <t>JL SONA NOPI</t>
  </si>
  <si>
    <t>rahmatolis@yahoo.com</t>
  </si>
  <si>
    <t>JLN.  VETERAN NO. 50 / 19  KEL. BARU KEC. BAOLAN KAB. TOLITOLI</t>
  </si>
  <si>
    <t>JL. AHMAD YANI NO. 42 TOLITOLI</t>
  </si>
  <si>
    <t>anekejosep08@gmail.com</t>
  </si>
  <si>
    <t>JL MERPATI KEL TUWELEY</t>
  </si>
  <si>
    <t>JL. H. MAHMUDA NO. 05</t>
  </si>
  <si>
    <t>JL.DAPALAK NO.1 KEL.NALU</t>
  </si>
  <si>
    <t>DESA KABINUANG KEC. DAMPAL UTARA KAB. TOLITOLI</t>
  </si>
  <si>
    <t>maritjehadju65@gmail.com</t>
  </si>
  <si>
    <t>JL KALIMANTAN NO 88</t>
  </si>
  <si>
    <t>gustinvangobel11@gmail.com</t>
  </si>
  <si>
    <t>hasnahasnamodanggu@gmail.com</t>
  </si>
  <si>
    <t>JL. USMAN BINOL  NO.24 KEL. BARU</t>
  </si>
  <si>
    <t>yulwani01@gmail.com</t>
  </si>
  <si>
    <t>198611012010012018</t>
  </si>
  <si>
    <t>NOVITA LASRIATI KAYANA</t>
  </si>
  <si>
    <t>MALUKU UTARA</t>
  </si>
  <si>
    <t>novita.kayana@gmail.com</t>
  </si>
  <si>
    <t>HALMAHERA TENGAH</t>
  </si>
  <si>
    <t>hdani2162@gmail.com</t>
  </si>
  <si>
    <t>JL. DURIAN NO.03 DUSUN BOMBOLAYANG KEL. TUWELEY</t>
  </si>
  <si>
    <t>rahmawatibani1971@gmail.com</t>
  </si>
  <si>
    <t>pattaida45@admin.sd.belajar.id</t>
  </si>
  <si>
    <t>JL. H. LATO NO.79 DUSUN PANTIDOAN KEC. GALANG KAB. TOLITOLI</t>
  </si>
  <si>
    <t>fauziyahalfathummuaidan@gmail.com</t>
  </si>
  <si>
    <t>000/000 BTN DINOPI, KEL.NALU, KEC.BAOLAN, TAKALAR</t>
  </si>
  <si>
    <t>rosdiana010694@gmail.com</t>
  </si>
  <si>
    <t>KAMPUNG BERU DESA BANYUANYARA KEC. SANROBONE</t>
  </si>
  <si>
    <t>udinindardewazainudin@gmail.com</t>
  </si>
  <si>
    <t>JL. SAMRATULANGI NO. 27</t>
  </si>
  <si>
    <t>nurjihadindaengpabe@gmail.com</t>
  </si>
  <si>
    <t>BONTOTANGNGA RT 002 RW 001 DESA BAREMBENG KECAMATAN BONTONOMPO KABUPATEN GOWA-SULAWESI SELATAN</t>
  </si>
  <si>
    <t>nurfaidah.ners@gmail.com</t>
  </si>
  <si>
    <t>JL. TANTONG MADAYUHI NO. 03, KELURAHAN. BARU, KECAMATAN BAOLAN</t>
  </si>
  <si>
    <t>musdalifah_yn@yahoo.co.id</t>
  </si>
  <si>
    <t>LIMBUNG, KELURAHAN LIMBUNG, KECAMATAN BAJENG KAB. GOWA</t>
  </si>
  <si>
    <t>sweetinha79@gmail.com</t>
  </si>
  <si>
    <t>thamrin.shusy@gmail.com</t>
  </si>
  <si>
    <t>JL. MOH. SALEH NO. 24 SANDANA KEC. GALANG KAB. TOLITOLI</t>
  </si>
  <si>
    <t>haswa.malino@gmail.com</t>
  </si>
  <si>
    <t>LING. III KEL. TAMBUN KEC. BAOLAN KAB. TOLITOLI</t>
  </si>
  <si>
    <t>SAMBUJAN</t>
  </si>
  <si>
    <t>sainssultan@gmail.com</t>
  </si>
  <si>
    <t>marni.sumarni0675@gmail.com</t>
  </si>
  <si>
    <t>JL. TADULAKO II NO.11</t>
  </si>
  <si>
    <t>www.fitriani1973@gmail.com</t>
  </si>
  <si>
    <t>DUSUN MUNAWAR DESA LAKATAN</t>
  </si>
  <si>
    <t>a.sumarnikantao@gmail.com</t>
  </si>
  <si>
    <t>DUSUN HILALANG DESA LAMATTI RIAJA KECAMATAN BULUPODDO</t>
  </si>
  <si>
    <t>kartinitangahu@gmail.com</t>
  </si>
  <si>
    <t>JL. TADULAKO II NO. 11 KEL. PANASAKAN KEC. BAOLAN</t>
  </si>
  <si>
    <t>BTN MOIPOS BLOK D NO 25 KEL NALU KEC BAOLAN</t>
  </si>
  <si>
    <t>JL. WR. SUPRATMAN NO 38 TOLITOLI</t>
  </si>
  <si>
    <t>suriyanidgbunga.81@gmail.com</t>
  </si>
  <si>
    <t>Rospita738@gmail.com</t>
  </si>
  <si>
    <t>JL.LUMBA-LUMBA NO. 61 KELURAHAN SIDOARJO KECAMATAN BAOLAN KABUPATEN TOLITOLI PROPINSI SULAWESI TENGAH</t>
  </si>
  <si>
    <t>umarbasir03@gmail.com</t>
  </si>
  <si>
    <t>JL. SYAIFUL MULUK DESA BUNTUNA KEC. BAOLAN KAB. TOLITOLI</t>
  </si>
  <si>
    <t>heratidewi37@gmail.com</t>
  </si>
  <si>
    <t>BALLEWE RT 001, RW 001 POROS MAKASSAR PAREPARE, DESA BINUANG, KEC.BALUSU, BARRU</t>
  </si>
  <si>
    <t>fisikasaheriani@yahoo.com</t>
  </si>
  <si>
    <t>sugianti.mkhair@gmail.com</t>
  </si>
  <si>
    <t>BILO KEC. OGODEIDE KAB. TOLITOLI</t>
  </si>
  <si>
    <t>NURULMAIDAH</t>
  </si>
  <si>
    <t>itha.nurulmaidah@gmail.com</t>
  </si>
  <si>
    <t xml:space="preserve">JL. BAYAM LRG. I PALU KEL. BALAROA KEC. PALU BARAT  </t>
  </si>
  <si>
    <t>DUSUN TENGAH DESA SONI KECAMATAN DAMPAL SELATAN</t>
  </si>
  <si>
    <t>ernazaky16031982@gmail.com</t>
  </si>
  <si>
    <t>JL.SYAIFUL MULUK,DUSUN OGOMOMUT,DESA BUNTUNA,KECAMATAN BAOLAN,KABUPATEN TOLITOLI</t>
  </si>
  <si>
    <t>hi.badaruddin@gmail.com</t>
  </si>
  <si>
    <t>itarosita21@gmail.com</t>
  </si>
  <si>
    <t>JL. WOLTER MONGINSUDU NO. 100 KELURAHAN NALU KECAMATAN BOLAN KABUPATEN TOLITOLI PROPINSI SULAWESI TENGAH</t>
  </si>
  <si>
    <t>bsrbadawi@gmail.com</t>
  </si>
  <si>
    <t>NOPI KEL. NALU KEC. BAOLAN KAB. TOLITOLI</t>
  </si>
  <si>
    <t>cahyani.ani1082@gmail.com</t>
  </si>
  <si>
    <t>DUSUN TANJUNG 1 DESA SONI KEC. DAMPAL SELATAN</t>
  </si>
  <si>
    <t>ismailnurmiati9@gmail.com</t>
  </si>
  <si>
    <t>rosmiati_kannu@yahoo.com</t>
  </si>
  <si>
    <t>asyahid23@yahoo.com</t>
  </si>
  <si>
    <t>JL. MT. HARYONO NO. 7 PANASAKAN</t>
  </si>
  <si>
    <t>utamikaa@gmail.com</t>
  </si>
  <si>
    <t>ULO, RT 002, RW - LA HAMMA (POROS PEKKAE-SOPPENG), DESA LIBURENG, KEC.TANETE RIAJA, BARRU</t>
  </si>
  <si>
    <t>herwanaherwana@gmail.com</t>
  </si>
  <si>
    <t>JL. DAUD LAPAU KEL. TUWELEY KEC. BAOLAN</t>
  </si>
  <si>
    <t>yayat_fika@yahoo.com</t>
  </si>
  <si>
    <t>JL.MUJAHIDIN III NO 26 TUWELEY</t>
  </si>
  <si>
    <t>sittimardawiyah71@gmail.com</t>
  </si>
  <si>
    <t>JL BUNGA PADI DESA LELEAN NONO KEC BAOLAN KAB TOLITOLI</t>
  </si>
  <si>
    <t>masriamansur02@gmail.com</t>
  </si>
  <si>
    <t>JLN. LUMBA LUMBA NO. 79 KEL. SIDOARJO KEC. BAOLAN KAB. TOLITOLI</t>
  </si>
  <si>
    <t>jumiatihafid77@gmail.com</t>
  </si>
  <si>
    <t>barru_sukri@yahoo.com</t>
  </si>
  <si>
    <t>DUSUN OLOANG DESA KOMBO KECAMATAN DAMPAL SELATAN</t>
  </si>
  <si>
    <t>adelianas0101@gmail.com</t>
  </si>
  <si>
    <t>JL. S. PANGGESAR NO. 69 KEL. BARU KEC. BAOLAN</t>
  </si>
  <si>
    <t xml:space="preserve">muhammad.ispahan@yahoo.com </t>
  </si>
  <si>
    <t>JLN. VETERAN NO. 7</t>
  </si>
  <si>
    <t>JL. VETERAN NO. 07</t>
  </si>
  <si>
    <t>makmurlabtolis@gmail.com</t>
  </si>
  <si>
    <t>JL ST HASANUDDIN</t>
  </si>
  <si>
    <t>irawati.ilham@gmail.com</t>
  </si>
  <si>
    <t>DUSUN ANGGOLA DESA OGOMOLI KEC. GALANG KAB. TOLITOLI</t>
  </si>
  <si>
    <t>DESA TAMBUN KECBAOLAN</t>
  </si>
  <si>
    <t>JLN.LATIMOJONG RAYA NO.109 KELURAHAN BARU KECAMATAN BAOLAN KABUPATEN TOLITOLI</t>
  </si>
  <si>
    <t>DESA MALAMBIBU, KECAMATAN DAMPAL UTARA</t>
  </si>
  <si>
    <t>fina23377@gmail.com</t>
  </si>
  <si>
    <t>KAMPUNG PUKAT KELURAHAN BARU KECAMATAN BAOLAN</t>
  </si>
  <si>
    <t>199306162022032017</t>
  </si>
  <si>
    <t>ARISKIYA</t>
  </si>
  <si>
    <t>ariskya.gania@gmail.com</t>
  </si>
  <si>
    <t>LINGK. TANJUNG RT 010, RW 003, KEL. BUOL, KEC. BIAU, KAB/KOTA BUOL</t>
  </si>
  <si>
    <t>hartinatina72@gmail.com</t>
  </si>
  <si>
    <t>PERUM BTN NOPI BLOK F NO. 5</t>
  </si>
  <si>
    <t>andierniwati2609@gmail.com</t>
  </si>
  <si>
    <t>BTN NOPI BLOK D NO. 7 KEL. NALU KEC. BAOLAN KAB. TOLITOLI</t>
  </si>
  <si>
    <t>iyangfakhriyah@gmail.com</t>
  </si>
  <si>
    <t>JLN. BELIBIS NO. 05 KEL. TUWELEY</t>
  </si>
  <si>
    <t>rismahgaib6@gmail.com</t>
  </si>
  <si>
    <t>JLN. MERPATI NO 16</t>
  </si>
  <si>
    <t>nurhaeni.malewa@gmail.com</t>
  </si>
  <si>
    <t>JL.AHMAD YANI LORONG SENTOSA NO.02</t>
  </si>
  <si>
    <t>ANDI HARTINA NUR</t>
  </si>
  <si>
    <t>andi.nanahartina@gmail.com</t>
  </si>
  <si>
    <t>amirmustam71@gmail.com</t>
  </si>
  <si>
    <t>JLN. PADI GATI LAKATAN</t>
  </si>
  <si>
    <t>ermawati89343@gmail.com</t>
  </si>
  <si>
    <t>JL.PADI GATI DESA LAKATAN KEC. GALANG</t>
  </si>
  <si>
    <t>JL.BTN NOPI BLOK F NO.1</t>
  </si>
  <si>
    <t>DS DADAKITAN</t>
  </si>
  <si>
    <t>198902162014022004</t>
  </si>
  <si>
    <t>ESMARYANI</t>
  </si>
  <si>
    <t>aryaniabdullah2@gmail.com</t>
  </si>
  <si>
    <t>DESA TOAHA KEC. PAKUE KAB. KOLAKA UTARA</t>
  </si>
  <si>
    <t>KOLAKA UTARA</t>
  </si>
  <si>
    <t>djamaluddinmassere70@gmail.com</t>
  </si>
  <si>
    <t>KEL NALU KEC BAOLAN</t>
  </si>
  <si>
    <t>supriantoanto860@gmail.com</t>
  </si>
  <si>
    <t>DESA BAMBAPULA, KECAMATAN DAMPAL UTARA</t>
  </si>
  <si>
    <t>rahmakannu.rk@gmail.com</t>
  </si>
  <si>
    <t>nurvaidya66@gmail.com</t>
  </si>
  <si>
    <t>RT 008 RW 001 ANDI SAMAMPA, KEL./DESA MACANRE, KEC.LILIRILAU, SOPPENG</t>
  </si>
  <si>
    <t>rahmanabd619@yahoo.co.id</t>
  </si>
  <si>
    <t>000/000 YOS SUDARSO, KEL.SIDOARJO, KEC.BAOLAN, SOPPENG</t>
  </si>
  <si>
    <t>muhammadfaizalskm@gmail.com</t>
  </si>
  <si>
    <t>nahdaiannaufal1983@gmail.com</t>
  </si>
  <si>
    <t>abubakartolitoli2021@gmail.com</t>
  </si>
  <si>
    <t>DUSUN III SIAUNG DESA TENDE</t>
  </si>
  <si>
    <t>PTP DI NOPI BLOK H NO. 2</t>
  </si>
  <si>
    <t>BTN PEPABRI BLOK L NO.7</t>
  </si>
  <si>
    <t>ifa24110403@gmail.com</t>
  </si>
  <si>
    <t>DUSUN II BASIAN DESA SAMBUJAN KEC. OGODEIDE</t>
  </si>
  <si>
    <t>nur395152@gmail.com</t>
  </si>
  <si>
    <t>andiwilda123456@gmail.com</t>
  </si>
  <si>
    <t>JL. KENARI NO.18, RT.002/RW.001, KEL.TAMBUN, KEC.BAOLAN</t>
  </si>
  <si>
    <t>henyrahayu827@gmail.com</t>
  </si>
  <si>
    <t>BTN NOPI BLOK G NO.7 KELURAHAN NALU KECAMATAN BAOLAN</t>
  </si>
  <si>
    <t>erniirawati2021@yahoo.com</t>
  </si>
  <si>
    <t>JL. LANONI NO.55</t>
  </si>
  <si>
    <t>masrianilamalang@gmail.com</t>
  </si>
  <si>
    <t>LALABATA</t>
  </si>
  <si>
    <t>JL. SULTAN HASANUDDIN DESA TINIGI KEC. GALANG KAB. TOLITOLI</t>
  </si>
  <si>
    <t>yunus_yusri66@yahoo.co.id</t>
  </si>
  <si>
    <t>JL. PELABUHAN 67</t>
  </si>
  <si>
    <t>anditenriwaru15@gmail.com</t>
  </si>
  <si>
    <t>JL. HI. MOCHSEN NO 51 KEC. BAOLAN</t>
  </si>
  <si>
    <t>syamsunnur74@gmail.com</t>
  </si>
  <si>
    <t>sunartisoppeng@gmail.com</t>
  </si>
  <si>
    <t>JL. KH. DAHLAN NO. 6</t>
  </si>
  <si>
    <t>DESA PAGAITAN / KAMALU  KEC. OGODEIDE</t>
  </si>
  <si>
    <t>lamalla011069@gmail.com</t>
  </si>
  <si>
    <t>syahranurhayati@gmail.com</t>
  </si>
  <si>
    <t>yusnipasse1975@gmail.com</t>
  </si>
  <si>
    <t>asriani849@gmail.com</t>
  </si>
  <si>
    <t>JLN. GARDAMUN HANGKIHO</t>
  </si>
  <si>
    <t>JL. BUNGA PADI DESA LELEAN NONO KEC. BAOLAN</t>
  </si>
  <si>
    <t>TARING DESA KONGKOMOS KEC. BASIDONDO</t>
  </si>
  <si>
    <t>nurainisalusu@gmail.com</t>
  </si>
  <si>
    <t>DUSUN IV LANANG, DESA LAMPASIO</t>
  </si>
  <si>
    <t>heruhaeruddin5@gmail.com</t>
  </si>
  <si>
    <t>nuraeni.rusliali@gmail.com</t>
  </si>
  <si>
    <t>WAUKARA 90 PERUMNAS KEL. BARU</t>
  </si>
  <si>
    <t>hartawati87@yahoo.co.id</t>
  </si>
  <si>
    <t>djamaluddinerny@gmail.com</t>
  </si>
  <si>
    <t>andheenithink@gmail.com</t>
  </si>
  <si>
    <t>JL. G. SUMALIKAT NO. 07 KEL. NALU KEC. BAOLAN KAB. TOLITOLI</t>
  </si>
  <si>
    <t>sittimunawarah989@gmail.com</t>
  </si>
  <si>
    <t>DUSUN SALUSU LANANG DESA LAMPASIO KEC. LAMPASIO</t>
  </si>
  <si>
    <t>hayanurhaya46429@gmail.com</t>
  </si>
  <si>
    <t>iskandarlingayan71@gmail.com</t>
  </si>
  <si>
    <t>amindishub55@gmail.com</t>
  </si>
  <si>
    <t>JL. MOH. NASIR NO. 93 DS. OGOMOLI</t>
  </si>
  <si>
    <t>yetisumarni577@gmail.com</t>
  </si>
  <si>
    <t>JL WOITER MONGINSIDI NO126</t>
  </si>
  <si>
    <t>sitiaisyah121970@gmail.com</t>
  </si>
  <si>
    <t>DESA PANGI KEC. BAOLAN</t>
  </si>
  <si>
    <t>JL. KOMPAS NO.4 KELURAHAN TONDO KECAMATAN MANTIKULORE</t>
  </si>
  <si>
    <t>najessatolis0101@gmail.com</t>
  </si>
  <si>
    <t>JL. NENAS DESA TAMBUN KEC. BAOLAN</t>
  </si>
  <si>
    <t>kameliasabri@gmail.com</t>
  </si>
  <si>
    <t>JL. WAHID HASYIM KOMP. BTN NABILA</t>
  </si>
  <si>
    <t>bambanghermanto0471@gmail.com</t>
  </si>
  <si>
    <t>BTN MOIPOS BLOKF NO. 19 KEL. NALU KEC. BAOLAN</t>
  </si>
  <si>
    <t>nastin07@yahoo.co.id</t>
  </si>
  <si>
    <t>JL. VETERAN LORONG V NO. 57</t>
  </si>
  <si>
    <t>ekobambang81@yahoo.com</t>
  </si>
  <si>
    <t>JLN. TADULAKO NO. 55 LEMPE KEC. DAMPAL SELATAN, KAB. TOLITOLI</t>
  </si>
  <si>
    <t>sri.rahayu176@yahoo.com</t>
  </si>
  <si>
    <t>JL. DAUD LAPAU NO.05-B KEL. TUWELEY, KEC. BAOLAN, KAB. TOLITOLI, PROV. SULTENG</t>
  </si>
  <si>
    <t>JL.HI.MOH.SALEH KM.4 KEL.SIDOARJO KEC.BAOLAN</t>
  </si>
  <si>
    <t>ningsi.nurul@yahoo.com</t>
  </si>
  <si>
    <t>JL. DAI MALAMBANG KEL. TUWELEY</t>
  </si>
  <si>
    <t>munirodin.1976@gmail.com</t>
  </si>
  <si>
    <t>DESA LALOS,KECAMATAN GALANG KAB.TOLITOLI</t>
  </si>
  <si>
    <t>Sukarman.karman1967@gmail.com</t>
  </si>
  <si>
    <t>DUSUN II (SUMBER REJO) DESA TINADING KECAMATAN LAMPASIO</t>
  </si>
  <si>
    <t>JL. MAGAMU NO. 27 KEL. TUWELEY KEC. BAOLAN</t>
  </si>
  <si>
    <t>tatirochajatitolis1205@gmail.com</t>
  </si>
  <si>
    <t>JL. SEDAP MALAM NO. 12</t>
  </si>
  <si>
    <t>e12na.evendy@gmail.com</t>
  </si>
  <si>
    <t>JL. KARTINI NO.1 KEC.BAOLAN, TOLITOLI</t>
  </si>
  <si>
    <t>JL. TADULAKO II KEL PANASAKAN KEC BAOLAN KAB TOLITOLI</t>
  </si>
  <si>
    <t>BUGA, KEC. OGODEIDE</t>
  </si>
  <si>
    <t>JL. MERPATI NO. 05 RT 004 /RW 001 KELURAHAN TUWELEY KECAMATAN BAOLAN KABUPATEN TOLITOLI PROVINSI SULAWESI TENGAH</t>
  </si>
  <si>
    <t>lolitayusup@gmail.com</t>
  </si>
  <si>
    <t>DESA PADDUMPU KEC. DAMPAL SELATAN KAB. TOLITOLI</t>
  </si>
  <si>
    <t>DESA OGOTUA, KECAMATAN DAMPAL UTARA, KABUPATEN TOLITOLI, PROVINSI SULAWESI TENGAH</t>
  </si>
  <si>
    <t>ruhmanudin@gmail.com</t>
  </si>
  <si>
    <t>JL. MALATUANG KEL. TUWELEY KEC. BAOLAN KAB. TOLITOLI</t>
  </si>
  <si>
    <t>mutmainahtolis@gmail.com</t>
  </si>
  <si>
    <t>JL. LANONI KEC. BAOLAN</t>
  </si>
  <si>
    <t>anita-krisdhiana@yahoo.com</t>
  </si>
  <si>
    <t>agil.dwikurniawati@gmail.com</t>
  </si>
  <si>
    <t>RUMDIS TNI AL DESA SANDANA KEC GALANG KAB TOLITOLI</t>
  </si>
  <si>
    <t>suparmantoliz788@gmail.com</t>
  </si>
  <si>
    <t>DUSUN LOIGI DESA KALANGKANGAN</t>
  </si>
  <si>
    <t>iliyun75@gmail.com</t>
  </si>
  <si>
    <t>sholihatien@gmail.com</t>
  </si>
  <si>
    <t>PERUM GURU TOLI-TOLI</t>
  </si>
  <si>
    <t>KM.2 RT.05 RW 03 KEL.SIDOARJO KEC. BAOLAN</t>
  </si>
  <si>
    <t>dunbachdar1975@gmail.com</t>
  </si>
  <si>
    <t>JL.LANONI KOMPLEKS RSU TOLITOLI</t>
  </si>
  <si>
    <t>JL. MOH.SALEH NO.33 DESA SANDANA KECAMATAN GALANG KABUPATEN TOLITOLI SULAWESI TENGAH</t>
  </si>
  <si>
    <t>LR. MESJID NUR KEL. PANASAKAN</t>
  </si>
  <si>
    <t>JL. MALEO KELURAHAN TUWELEY</t>
  </si>
  <si>
    <t>JL. SUPRAPTO NO. 51</t>
  </si>
  <si>
    <t>arie.marlin@yahoo.co.id</t>
  </si>
  <si>
    <t>JL. MAGAMU TOLITOLI</t>
  </si>
  <si>
    <t>DESA OGOGASANG KEC. DONDO KAB. TOLITOLI</t>
  </si>
  <si>
    <t>rosnanurdin201@gmail.com</t>
  </si>
  <si>
    <t>irsanaisyah@gmail.com</t>
  </si>
  <si>
    <t>JLN VETRAN, KEL BARU, KEC BAOLAN</t>
  </si>
  <si>
    <t>DESA HUIDU, KEC LIMBOTO BARAT, KAB. GORONTALO</t>
  </si>
  <si>
    <t>ma6943247@gmail.com</t>
  </si>
  <si>
    <t>novasuharto1@gmail.com</t>
  </si>
  <si>
    <t>JNL.NURI NO.3 KEL . TUWELEY TOLITOLI</t>
  </si>
  <si>
    <t>DESA SALUMBIA, KECAMATAN DONDO</t>
  </si>
  <si>
    <t>rasdinabidi68@gmail.com</t>
  </si>
  <si>
    <t>DESA BINONTOAN, KEC.TOLITOLI UTARA</t>
  </si>
  <si>
    <t>spdsyamsiar2@gmail.com</t>
  </si>
  <si>
    <t>DESA PULIAS JL. TOBELO</t>
  </si>
  <si>
    <t>JL. BUKIT MENTARI NO. 69 DESA MAIBUA</t>
  </si>
  <si>
    <t>JL. DG. MASESE DESA LAKATAN</t>
  </si>
  <si>
    <t>ramliar054@gmail</t>
  </si>
  <si>
    <t>JL. LETJEN S. PARMAN NO. 29</t>
  </si>
  <si>
    <t>BTN TOLI-TOLI PERMAI BLOK G/18</t>
  </si>
  <si>
    <t>KEL SIDOARJO KEC BOALAN</t>
  </si>
  <si>
    <t>maryamsamiun95@gmail.com</t>
  </si>
  <si>
    <t>BTN TOLITOLI PERMAI</t>
  </si>
  <si>
    <t>DUSUN SADILO DESA BANGKIR KEC. DAMPAL SELATAN</t>
  </si>
  <si>
    <t>bknhapsa@gmail.com</t>
  </si>
  <si>
    <t>DUSUN BATUAN</t>
  </si>
  <si>
    <t>syamsulbahri202@yahoo.co.id</t>
  </si>
  <si>
    <t>JL. SAMRATULANGI NO. 33 KEL. TUWELEY KEC. BAOLAN KAB. TOLITOLI</t>
  </si>
  <si>
    <t>JL. JEND. AHMAD YANI NO. 40</t>
  </si>
  <si>
    <t>ANALIS ASET DAERAH</t>
  </si>
  <si>
    <t>mansurgobel404@gmail.com</t>
  </si>
  <si>
    <t>JL. BANGAU NO. 37 KEL. TUWELEY</t>
  </si>
  <si>
    <t>risnadewipatani@gmail.com</t>
  </si>
  <si>
    <t>sansabanong@gmail.com</t>
  </si>
  <si>
    <t>JL. SYARIF MANSYUR NO. 37 KEL. PANASAKAN</t>
  </si>
  <si>
    <t>ediyanto414@gmail.com</t>
  </si>
  <si>
    <t>JL. VETERAN NO. 40 KEL. BARU KEC. BAOLAN</t>
  </si>
  <si>
    <t>ANALIS SISTEM INFORMASI PERBENDAHARAAN</t>
  </si>
  <si>
    <t>sriyantimbakri@gmail.com</t>
  </si>
  <si>
    <t>JL. JENDERAL AHMAD YANI NO.25 KEL.BARU KEC. BAOLAN KAB.TOLITOLI</t>
  </si>
  <si>
    <t>betiolii12@gmail.com</t>
  </si>
  <si>
    <t>JL. SYARIF MANSUR KEL. PANASAKAN KEC. BAOLAN</t>
  </si>
  <si>
    <t>suryanitaiting@gmail.com</t>
  </si>
  <si>
    <t>JLN.ISMAIL BANTILAN NO.23 TOLITOLI</t>
  </si>
  <si>
    <t>made.andreas1972@gmail.com</t>
  </si>
  <si>
    <t>kasmawanti2606@gmail.com</t>
  </si>
  <si>
    <t>sudirmanslagora@gmail.com</t>
  </si>
  <si>
    <t>JL. BANGAU 1 NO.32 TOLITOLI</t>
  </si>
  <si>
    <t>JLN. ELANG  1  NO. 45  TOLITOLI</t>
  </si>
  <si>
    <t>syamsiah.anca@gmail.com</t>
  </si>
  <si>
    <t>JL.BUNGA PADI NO.56,DESA LELEAN NONO,KELURAHAN TAMBUN,KECAMATAN BAOLAN ,KABUPATEN TOLITOLI</t>
  </si>
  <si>
    <t>sukmawatitolis86@gmail.com</t>
  </si>
  <si>
    <t>JL. TRANS SULAWESI DESA BUNTUNA KECAMATAN BAOLAN</t>
  </si>
  <si>
    <t>dwisriyanti19.km@gmail.com</t>
  </si>
  <si>
    <t>BTN.MANGGA TIGA PERMAI BLOK A7 NO 1 RT 004 RW 002 JALAN POROS MANGGA TIGA, KEL./DESA PACCERAKKANG, KEC.BIRINGKANAYA, PANGKAJENE DAN KEPULAUAN</t>
  </si>
  <si>
    <t>ronaldlapian83@yahoo.co.id</t>
  </si>
  <si>
    <t>semuelruitang68@gmail.com</t>
  </si>
  <si>
    <t>moymarcealfiesorongan@gmail.com</t>
  </si>
  <si>
    <t>JL. BANGAU II NO. 19 KEL. TUWELEY</t>
  </si>
  <si>
    <t>JL. MAGAMU SAMPING SD 10 TOLITOLI</t>
  </si>
  <si>
    <t>siswatibuata02@gmail.com</t>
  </si>
  <si>
    <t>JL MELATI NO 23 KEL PANASAKAN</t>
  </si>
  <si>
    <t>innekegiroth@gmail.com</t>
  </si>
  <si>
    <t>JLN. SONA NO.92 KEL.NALU</t>
  </si>
  <si>
    <t>arlyne.tumatar04@gmail.com</t>
  </si>
  <si>
    <t>JL.SONA NO.131,KELURAHAN NALU,KECAMATAN BAOLAN KABUPATEN TOLITOLI</t>
  </si>
  <si>
    <t>chenny.kamasi@gmail.com</t>
  </si>
  <si>
    <t>JL. HI. MOH. SALEH NO. 34 SIDOARJO</t>
  </si>
  <si>
    <t>irawatimartin@gmail.com</t>
  </si>
  <si>
    <t>JL. RAJAWALI II NO.19 KEL. TUWELEY, KEC. BAOLAN, KAB. TOLITOLI</t>
  </si>
  <si>
    <t>tumbearnold@yahoo.co.id</t>
  </si>
  <si>
    <t>JL.SONA BTN BOLA INDAH BLOK.B NO.13 KELURAHAN NALU KECAMATAN BAOLAN KABUPATEN TOLITOLI</t>
  </si>
  <si>
    <t>JL. MADAKO KOMP. PERUMAHAN GURU NO. 20</t>
  </si>
  <si>
    <t>JL. DI PANJAITAN RT 2 RW 5 KEL.PANASAKAN</t>
  </si>
  <si>
    <t>iwayanmertayasa1972@gmail.com</t>
  </si>
  <si>
    <t>iseptyaningsih@gmail.com</t>
  </si>
  <si>
    <t>idah.puskot@gmail.com</t>
  </si>
  <si>
    <t>samsinarsdn5@gmail.com</t>
  </si>
  <si>
    <t>DESA PADDUMPU</t>
  </si>
  <si>
    <t>deborasamperompon52@gmail.com</t>
  </si>
  <si>
    <t>BTN MOIPOS BLOK F NO.19</t>
  </si>
  <si>
    <t>JLN. YOS SUDARSO KM.1 KEL. SIDOARJO KEC. BAOLAN</t>
  </si>
  <si>
    <t>iriansyahhamzah@yahoo.co.id</t>
  </si>
  <si>
    <t>y4s1124124f4t@gmail.com</t>
  </si>
  <si>
    <t>JL. ELANG I NO. 12  KEL. TUWELEY. KEC. BAOLAN KAB. TOLITOLI</t>
  </si>
  <si>
    <t>hendratolis18@gmail.com</t>
  </si>
  <si>
    <t>DUSUN I DOYAN DESA OGOMOLI KECAMATAN GALANG</t>
  </si>
  <si>
    <t>lindapongsumben@gmail.com</t>
  </si>
  <si>
    <t>JL. TRANS SULAWESI, DUSUN TENGAH, DESA MALOMBA, KECAMATAN DONDO</t>
  </si>
  <si>
    <t>sitiramlah260683@gmail.com</t>
  </si>
  <si>
    <t>DESA LABUAN LOBO</t>
  </si>
  <si>
    <t>sukonosukono15@gmail.com</t>
  </si>
  <si>
    <t>JL.SONA,   KEL.NALU,  KAB. TOLITOLI</t>
  </si>
  <si>
    <t>zulafdinovendrabasuki@gmail.com</t>
  </si>
  <si>
    <t>JL. M.A. TURUNGKU, RT.014, RW.003, KEL. KALI, KEC. BIAU, KABUPATEN BUOL JL. M.A. TURUNGKU, KEL.KALI, KEC.BIAU, MADIUN</t>
  </si>
  <si>
    <t>ayumujir@gmail.com</t>
  </si>
  <si>
    <t>JL. DAPALAK  LINGK. II NO. 89 KEL. NALU KEC. BAOLAN</t>
  </si>
  <si>
    <t>eoudiayns@gmail.com</t>
  </si>
  <si>
    <t>JL. SUTOYO NO. 21 001/006 PANASAKAN, BAOLAN</t>
  </si>
  <si>
    <t>JL INGGAI DESA SANDANA</t>
  </si>
  <si>
    <t>abusim32@gmail.com</t>
  </si>
  <si>
    <t>rudyhasni74@gmail.com</t>
  </si>
  <si>
    <t>JLN. HI TOTO DESA GALUMPANG</t>
  </si>
  <si>
    <t>JALAN DAI MALAMBANG NOMOR 84 KELURAHAN TUWELEY KECAMATAN BAOLAN KABUPATEN TOLITOLI</t>
  </si>
  <si>
    <t>dewisipahutar@yahoo.co.id</t>
  </si>
  <si>
    <t>darmadeva3@gmail.com</t>
  </si>
  <si>
    <t>JL.KENARI NO.1 KEL. TAMBUN</t>
  </si>
  <si>
    <t>baharamarin@gmail.com</t>
  </si>
  <si>
    <t>JL. TRANS SULAWESI LINGADAN DAKO PAMEAN</t>
  </si>
  <si>
    <t>zahrafanny364@gmail.com</t>
  </si>
  <si>
    <t>JL. LUMBA - LUMBA NO. 24 KELURAHAN SIDOARJO</t>
  </si>
  <si>
    <t>ioneanche123@gmail.com</t>
  </si>
  <si>
    <t>Pengembang Teknologi Pembelajaran Ahli Muda</t>
  </si>
  <si>
    <t>julhaida540@gmail.com</t>
  </si>
  <si>
    <t>JL. MARKISA NO. 03 KELURAHAN TAMBUN KECAMATAN BAOLAN KABUPATEN TOLITOLI PROPINSI SULAWESI TENGAH</t>
  </si>
  <si>
    <t>sigitsetiaji28@gmail.com</t>
  </si>
  <si>
    <t>JL. MANGGA NO. 51, RT: 16 RW: 02 KELURAHAN: GELURAN KECAMATAN: TAMAN KODE POS: 61257</t>
  </si>
  <si>
    <t>JL. ABDUL MUIS  KEL. BARU KEC. BAOLAN</t>
  </si>
  <si>
    <t>DESA MUARA BESAR KECAMATAN OGODEIDE</t>
  </si>
  <si>
    <t>Yulizachmed16@gmail.com</t>
  </si>
  <si>
    <t>GRIYA CITRA ASRI RM 29 NO 10 RT 006/RW 007 -, KEL./DESA SEMEMI, KEC.BENOWO, MOJOKERTO</t>
  </si>
  <si>
    <t>suarmanyoman006@gmail.com</t>
  </si>
  <si>
    <t>imadepancasila1965@gmail.com</t>
  </si>
  <si>
    <t>b.gusyoga@gmail.com</t>
  </si>
  <si>
    <t>DESA TINADING, KECAMATAN LAMPASIO, KABUPATEN TOLITOLI</t>
  </si>
  <si>
    <t>DESA KAYULOMPA KEC. BASI DONDO</t>
  </si>
  <si>
    <t>sulastrilastri130279@gmail.com</t>
  </si>
  <si>
    <t>DESA SIBEA KECAMATAN LAMPASIO KABUPATEN TOLITOLI SULAWESI TENGAH</t>
  </si>
  <si>
    <t>iwayansantigunaya1982@gmail.com</t>
  </si>
  <si>
    <t>DESA LAIS KEC.DONDO</t>
  </si>
  <si>
    <t>suniasihnimade1966@gmail.com</t>
  </si>
  <si>
    <t>DESA  TINANDING   KEC. LAMPASIO</t>
  </si>
  <si>
    <t>niketutwidiastuti65@gmail.com</t>
  </si>
  <si>
    <t>DESA PAGAITAN KEC. OGODEIDE</t>
  </si>
  <si>
    <t>sadia160669@gmail.com</t>
  </si>
  <si>
    <t>KEL. BARU</t>
  </si>
  <si>
    <t>saharuddinkaluy@gmail.com</t>
  </si>
  <si>
    <t>JL.LANONI.NO.62  KEL.BARU.KEC.BAOLAN.</t>
  </si>
  <si>
    <t>srisumiati221077@gmail.com</t>
  </si>
  <si>
    <t>novri.yanto78@gmail.com</t>
  </si>
  <si>
    <t>nuraniibrahim0511@gmail.com</t>
  </si>
  <si>
    <t>JL. MADAKO KOMPLEX PERUMAHAN GURU TOLITOLI</t>
  </si>
  <si>
    <t>5279mat@gmail.com</t>
  </si>
  <si>
    <t>atycidi70@gmail.com</t>
  </si>
  <si>
    <t>DESA DONGKO KEC. DAMPAL SELATAN</t>
  </si>
  <si>
    <t>halijahbasiro1901@gmail.com</t>
  </si>
  <si>
    <t>JL. YOS SUDARSO  NO.83  RT.III RW. I</t>
  </si>
  <si>
    <t>ridwanlauha0@gmail.com</t>
  </si>
  <si>
    <t>JL SONA 78 KEL NALU KECAMATAN BAOLAN</t>
  </si>
  <si>
    <t>DESA GALUMPANG KECAMATAN DAKO PEMEAN</t>
  </si>
  <si>
    <t>syaifulah.zubair@gmail.com</t>
  </si>
  <si>
    <t>JL BATUBANGGA N0 15 DESA LALOS KEC. GALANG</t>
  </si>
  <si>
    <t>kmariata47@gmail.com</t>
  </si>
  <si>
    <t>nikadek0109@gmail.com</t>
  </si>
  <si>
    <t>pasekkayulompa@gmail.com</t>
  </si>
  <si>
    <t>DUSUN FLAMBOYAN, RT 000/RW 000 -, KEL.KAYULOMPA, KEC.BASIDONDO, KLUNGKUNG</t>
  </si>
  <si>
    <t>azmizulaehah@gmail.com</t>
  </si>
  <si>
    <t>JL. TRANS SULAWESI KM.12 DESA LALOS KEC. GALANG KAB. TOLITOLI</t>
  </si>
  <si>
    <t>Dokter Gigi Ahli Muda</t>
  </si>
  <si>
    <t>Budha</t>
  </si>
  <si>
    <t>chan.samsudin@yahoo.co.id</t>
  </si>
  <si>
    <t>Pranata Laboratorium Kesehatan Ahli Madya</t>
  </si>
  <si>
    <t>aliamry082@gmail.com</t>
  </si>
  <si>
    <t>sri.revika@gmail.com</t>
  </si>
  <si>
    <t>DESA SONUO, KECAMATAN BOLANG ITANG BARAT</t>
  </si>
  <si>
    <t>JL.PENDIDIKAN NO.02 DESA JANJA KECAMATAN LAMPASIO</t>
  </si>
  <si>
    <t>irma_gaga@yahoo.com</t>
  </si>
  <si>
    <t>BTN MOIPOS BLOK F NO.17 DINOPI KEL.NALU</t>
  </si>
  <si>
    <t>ASMIL KIPAN C YONIF 711/ RKS TAUPA DESA BUNTUNA KEC.BAOLAN</t>
  </si>
  <si>
    <t>opomus05@gmail.com</t>
  </si>
  <si>
    <t>ulfaridahmadasulfa@gmail.com</t>
  </si>
  <si>
    <t>JL TADULAKO 3 NOMOR 1</t>
  </si>
  <si>
    <t>alierzuhri@gmail.com</t>
  </si>
  <si>
    <t>titirawati88@gmail.com</t>
  </si>
  <si>
    <t>DUSUN BERINGIN DESA AUNG KECAMATAN GALANG</t>
  </si>
  <si>
    <t>anastasiafien@yahoo.co.id</t>
  </si>
  <si>
    <t>amininahsaol@yahoo.com</t>
  </si>
  <si>
    <t>JL. TADULAKO III</t>
  </si>
  <si>
    <t>A.Md.Kes</t>
  </si>
  <si>
    <t>deicepetrina@gmail.com</t>
  </si>
  <si>
    <t>JL. MAWAR NO. 49 KEL. PANASAKAN</t>
  </si>
  <si>
    <t>D-III POLITEKNIK KESEHATAN GIGI</t>
  </si>
  <si>
    <t>nandoforti@gmail.com</t>
  </si>
  <si>
    <t>JL.SONA KOMPLEK STADION DINOPI</t>
  </si>
  <si>
    <t>jefri@yahoo.com</t>
  </si>
  <si>
    <t>JLN.  SONA NO.29 DIDINOPI</t>
  </si>
  <si>
    <t>farahsandy02@gmail.com</t>
  </si>
  <si>
    <t>fatmawatiwulan8@gmail.com</t>
  </si>
  <si>
    <t>BTN NOPI BLOK L NO. 13</t>
  </si>
  <si>
    <t>Rodiahdiah1968@gmail.com</t>
  </si>
  <si>
    <t>JL.ELANG NO.9 KEL.TUWELEY.KAC.BAOLAN.KAP.TOLITOLI</t>
  </si>
  <si>
    <t>DUSUN 1 DESA LAULALANG KECAMATAN TOLITOLI UTARA KABUPATEN TOLITOLI</t>
  </si>
  <si>
    <t>lementicpisok@gmail.com</t>
  </si>
  <si>
    <t>arifudinbiki@rocketmail.com</t>
  </si>
  <si>
    <t>anto75datuamas@gmail.com</t>
  </si>
  <si>
    <t>indy.tolis1990@gmail.com</t>
  </si>
  <si>
    <t>RT/RW:-/- -, DESA SIBEA, KEC.LAMPASIO, MANADO</t>
  </si>
  <si>
    <t>julienrumondor0101@gmail.com</t>
  </si>
  <si>
    <t>JL. TENDEAN KEL. PANASAKAN</t>
  </si>
  <si>
    <t>fatmah.maliki1972@gmail.com</t>
  </si>
  <si>
    <t>JL. TRANS SULAWESI DESA LAIS KEC. DONDO</t>
  </si>
  <si>
    <t>hendralysia@gmail.com</t>
  </si>
  <si>
    <t>zulkiflidjalil70@gmail.com</t>
  </si>
  <si>
    <t>JL. SONA NO. 105 KEL NALU</t>
  </si>
  <si>
    <t>srimurdiativangobel@gmail.com</t>
  </si>
  <si>
    <t>JL. LATIMOJONG RAYA, NO.24... PERUMNAS</t>
  </si>
  <si>
    <t>JL. SYARIF MANSUR NO. 37 PANASAKAN-TOLITOLI</t>
  </si>
  <si>
    <t>elsa161266@gmail.com</t>
  </si>
  <si>
    <t>JL. ELANG I NO. 10 KEL. TUWELEY</t>
  </si>
  <si>
    <t>sahilharuna6@gmail.com</t>
  </si>
  <si>
    <t>joniahmaddatuamas@gmail.com</t>
  </si>
  <si>
    <t>fatmawatitawil@gmail.com</t>
  </si>
  <si>
    <t>JL. KOMBUNG NO. 07 KEL. BARU</t>
  </si>
  <si>
    <t>satnyning05061976@gmail.com</t>
  </si>
  <si>
    <t>JL. SISWA KOMPLEKS SMP NEG.  5 TOLITOLI</t>
  </si>
  <si>
    <t>shofianhasudungan@gmailcom</t>
  </si>
  <si>
    <t>freddyfahrul@gmail.com</t>
  </si>
  <si>
    <t>Ylamaming@gmail.com</t>
  </si>
  <si>
    <t>JL. RA. KARTINI NO. 1</t>
  </si>
  <si>
    <t>JL. ANGGREK NO. 29 KEL. PANASAKAN</t>
  </si>
  <si>
    <t>dnurhajati86@gmail.com</t>
  </si>
  <si>
    <t>JL. PIRING NO. 03 KELURAHAN PANASAKAN KECAMATAN BAOLAN KABUPATEN TOLITOLI PROPINSISULAWESI TENGAH KODEPOS 94511</t>
  </si>
  <si>
    <t>asriyaniani40@gmail.com</t>
  </si>
  <si>
    <t>JL. R. A. KARTINI NO. 03 KEL. BARU TOLITOLI</t>
  </si>
  <si>
    <t>mohiqbal211272@gmail.com</t>
  </si>
  <si>
    <t>196502261985121002</t>
  </si>
  <si>
    <t>FERDINAND RAWALI</t>
  </si>
  <si>
    <t>DESA AMADONG 1 RT. 005, RW. 003  KECAMATAN MOMUNU.</t>
  </si>
  <si>
    <t>S-1/A-IV PENJASKES</t>
  </si>
  <si>
    <t>didiairin@yahoo.co.id</t>
  </si>
  <si>
    <t>gabrielkaawoan@yahoo.co.id</t>
  </si>
  <si>
    <t>JL. DAUD LAPAU NO. 18 A KEL. TUWELEY</t>
  </si>
  <si>
    <t>faritaita29@gmail.com</t>
  </si>
  <si>
    <t>JL. RAJAWALI II NO.6 TUWELEI</t>
  </si>
  <si>
    <t>suryamaisar234@gmail.com</t>
  </si>
  <si>
    <t>JL. ELANG NO. 22 KEL. TUWELEY KEC. BAOLAN</t>
  </si>
  <si>
    <t>SSTP. MM.</t>
  </si>
  <si>
    <t>zimamkanaka@yahoo.com</t>
  </si>
  <si>
    <t>JLN. VETERAN NO. 10 KEL. BARU KEC. BAOLAN KAB. TOLITOLI</t>
  </si>
  <si>
    <t>Kepala Bagian Organisasi</t>
  </si>
  <si>
    <t>rclamaming05@gmail.com</t>
  </si>
  <si>
    <t>JL. GADARMUN HANGKIHO NO. 23 KELURAHAN TUWELEY KECAMATAN BAOLAN KAB. TOLITOLI</t>
  </si>
  <si>
    <t>JL. PINOPOKON I KEL. NALU KEC. BAOLAN KAB. TOLITOLI</t>
  </si>
  <si>
    <t>JL. BTN MOIPOS BLOK P NO. 3 KELURAHAN NALU KECAMATAN BAOLAN</t>
  </si>
  <si>
    <t>sukirnov70@gmail.com</t>
  </si>
  <si>
    <t>JL. BELIBIS NO. 18 KELURAHAN TUWULEY KABUPATEN TOLITOLI</t>
  </si>
  <si>
    <t>muli3678@gmail.com</t>
  </si>
  <si>
    <t>mazamta@yahoo.com</t>
  </si>
  <si>
    <t>iskebuha23@gmail.com</t>
  </si>
  <si>
    <t>SIBALUTON KECAMATAN BASIDONDO</t>
  </si>
  <si>
    <t>julianaanha8@gmail.com</t>
  </si>
  <si>
    <t>JL DURIAN NO 21</t>
  </si>
  <si>
    <t>nancypodala@yahoo.co.id</t>
  </si>
  <si>
    <t>JL. DAUD LAPAU NO. 18A. KEL. TUWELEY</t>
  </si>
  <si>
    <t>73nurlaila@gmail.com</t>
  </si>
  <si>
    <t>JLN.VETERAN II NO.10 A</t>
  </si>
  <si>
    <t>rina.bantilanrotikan@gmail.com</t>
  </si>
  <si>
    <t>tiniobgyn@gmail.com</t>
  </si>
  <si>
    <t>JL. PIRING N0.15 KEL. PANASAKAN KEC. BAOLAN KAB. TOLITOLI</t>
  </si>
  <si>
    <t>irnayati1978@gmail.com</t>
  </si>
  <si>
    <t>JL. VETERAN NO. 02 KEL. BARU KEC. BAOLAN</t>
  </si>
  <si>
    <t>eltheinmanuel@gmail.com</t>
  </si>
  <si>
    <t>JL. BEO NO. 11 KEL. TUWELEY KEC. BAOLAN</t>
  </si>
  <si>
    <t>rusnijusuf3003@gmail.com</t>
  </si>
  <si>
    <t>dwiutari_89@yahoo.co.id</t>
  </si>
  <si>
    <t>ermonburhan3@gmail.com</t>
  </si>
  <si>
    <t>BTN NOPI BLOK B 7</t>
  </si>
  <si>
    <t>rinyasoba@gmail.com</t>
  </si>
  <si>
    <t>JL.GUNUNG CENGKEH NO.12 KEL.TUWELEY</t>
  </si>
  <si>
    <t>yulienrauf76@gmail.com</t>
  </si>
  <si>
    <t>JL.LANONI KOMPLEKS RSU MOKOPIDO TOLITOLI</t>
  </si>
  <si>
    <t>ernadarling20@gmail.com</t>
  </si>
  <si>
    <t>JL. GAJAH MADA NO. 5 KEL. BARU KEC. BAOLAN KAB. TOLITOLI</t>
  </si>
  <si>
    <t>JL. MUJAHIDIN NO. 38 KELURAHAN TUWELEY KECAMATAN BAOLAN</t>
  </si>
  <si>
    <t>nurainiumar67@gmail.com</t>
  </si>
  <si>
    <t>balosimaryamyam@gmail.com</t>
  </si>
  <si>
    <t>DESA KAYU LOMPA, KEC. BASIDONDO, KAB. TOLITOLI</t>
  </si>
  <si>
    <t>fianadi1108@gmail.com</t>
  </si>
  <si>
    <t>JL. TADULAKO NO. 12 KEL.TAMBUN KEC. BAOLAN</t>
  </si>
  <si>
    <t>masrudin.ako@gmail.com</t>
  </si>
  <si>
    <t>burhan_harsono@yahoo.com</t>
  </si>
  <si>
    <t>JL. BELIBIS NO. 10 KEL. TUWELEY KEC. BAOLAN KAB. TOLITOLI</t>
  </si>
  <si>
    <t>JL SONA NO 147 KEL NALU KAB KEC BAOLAN KAB TOLITOLI</t>
  </si>
  <si>
    <t>syeane.makanoneng@gmail.com</t>
  </si>
  <si>
    <t>JL.CENDRAWASIH KEL.TUWELEY, KEC.BAOLAN</t>
  </si>
  <si>
    <t>JL. DAUD LAPAU LORONG II KEL. TUWELEY KEC. BAOLAN</t>
  </si>
  <si>
    <t>aguspertanian716@gmail.com</t>
  </si>
  <si>
    <t>patriana.kombongtulak@yahoo.com</t>
  </si>
  <si>
    <t>JLN. SAMRATULANGI LORONG KANTOR SINODE TUWELEY</t>
  </si>
  <si>
    <t>masita.totanan0901@gmail.com</t>
  </si>
  <si>
    <t>JL. MUJAHIDIN NO.8 TOLITOLI</t>
  </si>
  <si>
    <t>S-1 / AKTA IV MATEMATIKA</t>
  </si>
  <si>
    <t>DESA BUGA, KEC. OGODEIDE</t>
  </si>
  <si>
    <t>JL. MAGAMU NO. 59</t>
  </si>
  <si>
    <t>hamdanpatawari@gmail.com</t>
  </si>
  <si>
    <t>DESA LAKATAN KEC. GALANG KAB. TOLITOLI</t>
  </si>
  <si>
    <t>henytolitoli1965@gmail.com</t>
  </si>
  <si>
    <t>JLN. MUJAHIDIN II KEL. TUWELEY</t>
  </si>
  <si>
    <t>warsinitri7@gmail.com</t>
  </si>
  <si>
    <t>martaruru@yahoo.com</t>
  </si>
  <si>
    <t>ayumbunggulo29@guru.sd.belajar.id</t>
  </si>
  <si>
    <t>rustanrewa93@gmail.com</t>
  </si>
  <si>
    <t>hasnawiah_dawi@yahoo.com</t>
  </si>
  <si>
    <t>syafruddin.dhabith@gmail.com</t>
  </si>
  <si>
    <t>thiaarti@gmail.com</t>
  </si>
  <si>
    <t>JL. ELANG II NO.26 KEC. TUWELEY KEC. BAOLAN KAB. TOLITOLI PROVINSI SULAWESI TENGAH</t>
  </si>
  <si>
    <t>wageisraeni@gmail.com</t>
  </si>
  <si>
    <t>JL.ISMAIL BANTILAN</t>
  </si>
  <si>
    <t>irwanssabit@gmail.com</t>
  </si>
  <si>
    <t>JL. DELIMA BOMBOLAYANG, RT 001, RW 001, KELURAHAN TUWELEY, KECAMATAN BAOLAN, KABUPATEN TOLITOLI</t>
  </si>
  <si>
    <t>JL. GAJAH MADA III NO. 34</t>
  </si>
  <si>
    <t>rismahafid61@gmail.com</t>
  </si>
  <si>
    <t>JL. GUNUNG CENGKEH KEL. TUWELEY</t>
  </si>
  <si>
    <t>yonathanrein67@gmail.com</t>
  </si>
  <si>
    <t>JL.SONA NO.41 NOPI</t>
  </si>
  <si>
    <t>hastinansipaschal69@gmail.com</t>
  </si>
  <si>
    <t>susuntona.020267@gmail.com</t>
  </si>
  <si>
    <t>muhsinspdmpd@gmail.com</t>
  </si>
  <si>
    <t>DESA BATUILO</t>
  </si>
  <si>
    <t>DESA PALLAKAWE</t>
  </si>
  <si>
    <t>cicilumagio03@gmail.com</t>
  </si>
  <si>
    <t>itennani75@gmail.com</t>
  </si>
  <si>
    <t>DESA KAMALU KEC. OGODEIDE</t>
  </si>
  <si>
    <t>DAPALAK KEL. NALU KEC. BAOLAN KAB. TOLITOLI SULAWESI TENGAH</t>
  </si>
  <si>
    <t>sofyanwalangadi@gmail.com</t>
  </si>
  <si>
    <t>faniybe@gmail.com</t>
  </si>
  <si>
    <t>fatrakolo70@gmail.com</t>
  </si>
  <si>
    <t>PERUMAHAN GURU SMP. NEGERI 3 GALANG KAB. TOLITOLI</t>
  </si>
  <si>
    <t>elphinmarande059@gmail.com</t>
  </si>
  <si>
    <t>herlina@gmail.co.id</t>
  </si>
  <si>
    <t>JL TADULAKO II 20</t>
  </si>
  <si>
    <t>ismailhmarali@gmail.com</t>
  </si>
  <si>
    <t>supriadia7@gmail.com</t>
  </si>
  <si>
    <t>JL. PIPIT NO 17 KELURAHAN  TUWELEY KECAMATAN BAOLAN KABUPATEN TOLITOLI</t>
  </si>
  <si>
    <t>heriyantokahar82@gmail.com</t>
  </si>
  <si>
    <t>JLN. SISWA KEL. TAMBUN KEC. BAOLAN</t>
  </si>
  <si>
    <t>ritahatibi@gmail.com</t>
  </si>
  <si>
    <t>ansarbkpsdm@gmail.com</t>
  </si>
  <si>
    <t>BTN NOPI BLOK D NO.14 KEL. NALU KEC. BAOLAN KABUPATEN TOLITOLI</t>
  </si>
  <si>
    <t>kardi40@ymail.com</t>
  </si>
  <si>
    <t>197610122010011010</t>
  </si>
  <si>
    <t>ANDI AGUSSALIM BIN A. ARCAD</t>
  </si>
  <si>
    <t>TAWAU</t>
  </si>
  <si>
    <t>andiagusaqil@gmail.com</t>
  </si>
  <si>
    <t>nurdianaidz@gmail.com</t>
  </si>
  <si>
    <t>JLN. AHMAD YANI NO.11</t>
  </si>
  <si>
    <t>abdullahmspd1@gmail.com</t>
  </si>
  <si>
    <t>JL. PENDIDIKAN, DESA TAMPIALA KEC.DAMPAL SELATAN</t>
  </si>
  <si>
    <t>kasma11969@gmail.com</t>
  </si>
  <si>
    <t>DESA  TINIGI</t>
  </si>
  <si>
    <t>mariatitonggil22@gmail.com</t>
  </si>
  <si>
    <t>masjanahpupns@yahoo.co.id</t>
  </si>
  <si>
    <t>JL. PLN NOPI NO.4 KEL. NALU</t>
  </si>
  <si>
    <t>dasikin2706@gmail.com</t>
  </si>
  <si>
    <t>agusyusuf24081969@gmail.com</t>
  </si>
  <si>
    <t>jenitangdilian1971@gmail.com</t>
  </si>
  <si>
    <t>JL. KAKATUA NO. 10</t>
  </si>
  <si>
    <t>hamsterlingspdmm@gmail.com</t>
  </si>
  <si>
    <t>FANDI SETIAWAN SAMPE</t>
  </si>
  <si>
    <t>JLN. SOEPRAPTO NO. 51 KELURAHAN PANASAKAN KECAMATAN BAOLAN KABUPATEN TOLITOLI</t>
  </si>
  <si>
    <t>199510052018081001</t>
  </si>
  <si>
    <t>HABRIANTO TOLIANGO</t>
  </si>
  <si>
    <t>habritoli@gmail.com</t>
  </si>
  <si>
    <t>BTN KELAPA MAS PERMAI</t>
  </si>
  <si>
    <t>tetries2806@gmail.com</t>
  </si>
  <si>
    <t>mogelea.moulin@gmail.com</t>
  </si>
  <si>
    <t>JL. MAWAR NO. 15 KEL. PANASAKAN KEC. BAOLAN</t>
  </si>
  <si>
    <t>rasidorohiwu@gmail.com</t>
  </si>
  <si>
    <t>DESA OGOWELE KEC. DONDO</t>
  </si>
  <si>
    <t>heni.alif@yahoo.com</t>
  </si>
  <si>
    <t>Dhita.restiani@gmail.com</t>
  </si>
  <si>
    <t>DUSUN III DESA TINDAKI KECAMATAN PARIGI SELATAN</t>
  </si>
  <si>
    <t>sittikhaerani@gmail.com</t>
  </si>
  <si>
    <t>JL. H. ABU MADJID. NO. 01 KELURAHAN TAMBUN KEC. BAOLAN KAB. TOLITOLI</t>
  </si>
  <si>
    <t>egiironia@yahoo.com</t>
  </si>
  <si>
    <t>JLN. SYARIF MANSYUR</t>
  </si>
  <si>
    <t>tikno.tolis71@gmail.com</t>
  </si>
  <si>
    <t>JL. SAPUTAN II NO. 38 PERUMNAS</t>
  </si>
  <si>
    <t>ayukomang0884@gmail.com</t>
  </si>
  <si>
    <t>DESA KAYULOMPA KEC. BASIDONDO KAB. TOLITOLI</t>
  </si>
  <si>
    <t>djinung86@gmail.com</t>
  </si>
  <si>
    <t>JL. KARTINI(ASPOL)</t>
  </si>
  <si>
    <t>iwanarni3@gmail.com</t>
  </si>
  <si>
    <t>DUSUN LEOK DESA SALUMBIA</t>
  </si>
  <si>
    <t>kalsumyakub01@gmail.com</t>
  </si>
  <si>
    <t>JL. HI. MOHSEN KEL. BARU KEC. BAOLAN</t>
  </si>
  <si>
    <t>nincongkasim@gmail.com</t>
  </si>
  <si>
    <t>fitrianiperawat@gmail.com</t>
  </si>
  <si>
    <t>JL. AHMAD YANI NO. 79</t>
  </si>
  <si>
    <t>damzahskm5@gmail.com</t>
  </si>
  <si>
    <t>JL. SONA NO.72 NOPI KEL. NALU KEC. BAOLAN</t>
  </si>
  <si>
    <t>mohammadrizwan.mr828@gmail.com</t>
  </si>
  <si>
    <t>upeckbatalipuok@gmail.com</t>
  </si>
  <si>
    <t>JL.LANONI KEL.BARU</t>
  </si>
  <si>
    <t>abdgafar201@gmail.com</t>
  </si>
  <si>
    <t>JL. ANOA 1 NO. 2 TOLITOLI</t>
  </si>
  <si>
    <t>zakaria_arintam@yahoo.com</t>
  </si>
  <si>
    <t>JLN. ANOA LRG I NO. 9</t>
  </si>
  <si>
    <t>meynikebudiman653@gmail.com</t>
  </si>
  <si>
    <t>JL. MAYJEND SUTOYO NO. 05 KEL. PANASAKAN KEC. BAOLAN KAB. TOLITOLI</t>
  </si>
  <si>
    <t>nurhayatise001@gmail.com</t>
  </si>
  <si>
    <t>JL. BANGAU NO. 28 KEL. TUWELEY KEC. BAOLAN KAB. TOLITOLI</t>
  </si>
  <si>
    <t>65.sahrudin@gmail.com</t>
  </si>
  <si>
    <t>DUSUN BINTANA DESA KONGKOMOS KEC. BASIDONDO</t>
  </si>
  <si>
    <t>santifandi.android@gmail.com</t>
  </si>
  <si>
    <t>adhilaskar74@gmail.com</t>
  </si>
  <si>
    <t>JLN.YOS SOEDARSO NO.67 KEL.SIDOARJO KEC.BAOLAN KAB.TOLITOLI</t>
  </si>
  <si>
    <t>sittisaenab901@yahoo.co.id</t>
  </si>
  <si>
    <t>JL.MERPATI NO. 15 KEL. TUWELEY</t>
  </si>
  <si>
    <t>salmawatijuftijufri8396@gmail.com</t>
  </si>
  <si>
    <t>BTN  NOPI  BLOK  E  NO.5</t>
  </si>
  <si>
    <t>amporo843@gmail.com</t>
  </si>
  <si>
    <t>JL. BANDENG NO. 163 KEL. SIDOARJO KEC. BAOLAN KAB. TOLITOLI</t>
  </si>
  <si>
    <t>bungasukirman@gmail.com</t>
  </si>
  <si>
    <t>JL. MOH. SALEH NO. 17 SANDANA</t>
  </si>
  <si>
    <t>nurhayatiramlah01@gmail.com</t>
  </si>
  <si>
    <t>DUSUN LEOK DESA SALUMBIA KECAMATAN DONDO</t>
  </si>
  <si>
    <t>putuartha.wijaya@yahoo.com</t>
  </si>
  <si>
    <t>yansandiaga77@gmail.com</t>
  </si>
  <si>
    <t>jusry_gf@yahoo.com</t>
  </si>
  <si>
    <t>sangheripmaatuil2@gmail.com</t>
  </si>
  <si>
    <t>abbyanezuhda.iyen@gmail.com</t>
  </si>
  <si>
    <t>JL. MUJAHIDDIN 1 KELURAHAN TUWELEY</t>
  </si>
  <si>
    <t>mohilhamalmandari@gmail.com</t>
  </si>
  <si>
    <t>hakiemhumanity@yahoo.co.id</t>
  </si>
  <si>
    <t>yulinda.zakaria79@gmail.com</t>
  </si>
  <si>
    <t>arman.datuamas1971@gmail.com</t>
  </si>
  <si>
    <t>JALAN SONA LINGK.II KELURAHAN NALU KECAMATAN BAOLAN</t>
  </si>
  <si>
    <t>ilham72siduppa@gmail.com</t>
  </si>
  <si>
    <t>JL. ISMAIL BANTILAN NO.55 KEL. PANASAKAN KEC. BAOLAN KAB. TOLITOLI</t>
  </si>
  <si>
    <t>marwah1970marwah@gmail.com</t>
  </si>
  <si>
    <t>kikiokuchiki@gmail.com</t>
  </si>
  <si>
    <t>JL. MONUMEN EMMY SAELAN NO.18</t>
  </si>
  <si>
    <t>irfan19700321@gmail.com</t>
  </si>
  <si>
    <t>BLOK M. NO. 09 PTP NOPI TOLITOLI</t>
  </si>
  <si>
    <t>iqbal_macz@yahoo.co.id</t>
  </si>
  <si>
    <t>JL. STADION II NO. 6</t>
  </si>
  <si>
    <t>endang.bugis@gmail.com</t>
  </si>
  <si>
    <t>JL. MUJAHIDIN I BLOK A NO. 07</t>
  </si>
  <si>
    <t>ssamrah407@gmail.com</t>
  </si>
  <si>
    <t>JL. TADULAKO 2 NO. 19 KEL. PANASAKAN</t>
  </si>
  <si>
    <t>mnswrs@gmail.com</t>
  </si>
  <si>
    <t>nfadila234@gmail.com</t>
  </si>
  <si>
    <t>JL. BANDAR UDARA NO.65, DUSUN LOIGI, DESA/KELURAHAN KALANGKANGAN, KECEMATAN GALANG.</t>
  </si>
  <si>
    <t>KalsumSiti99@yahoo.com</t>
  </si>
  <si>
    <t>JL. MAWAR NO. 46</t>
  </si>
  <si>
    <t>lisdaanwar4@gmail.com</t>
  </si>
  <si>
    <t>laidhu@gmail.com</t>
  </si>
  <si>
    <t>DUSUN WONODADI, DESA KAYULOMPA, KEC. BASIDONDO</t>
  </si>
  <si>
    <t>JLN. MAWAR NO.06 DUSUN BONTOBUAYA DESA BAJUGAN KEC. GALANG</t>
  </si>
  <si>
    <t>kamarudin25@guru.sd.belajar.id</t>
  </si>
  <si>
    <t>nengbajugan@gmail.com</t>
  </si>
  <si>
    <t>fariz.maulana88@gmail.com</t>
  </si>
  <si>
    <t>DUSUN I RT I/RW II DESA LAMPASIO KEC. LAMPASIO KAB. TOLITOLI</t>
  </si>
  <si>
    <t>agustinaran18@gmail.com</t>
  </si>
  <si>
    <t>JL. GUNUNG TOKALA PERUMNAS KEL. BARU KEC. BAOLAN P==</t>
  </si>
  <si>
    <t>Apoteker Ahli Pertama</t>
  </si>
  <si>
    <t>199606062022032026</t>
  </si>
  <si>
    <t>NIA HERIANI</t>
  </si>
  <si>
    <t>niaheriani06@gmail.com</t>
  </si>
  <si>
    <t>APOTEKER (PROFESI)</t>
  </si>
  <si>
    <t>JL. TENDEAN NO. 43 KEL. PANASAKAN KEC. BAOLAN KAB. TOLITOLI</t>
  </si>
  <si>
    <t>halima311264@gmail.com</t>
  </si>
  <si>
    <t>sulbiahsulbiah769@gmail.com</t>
  </si>
  <si>
    <t>BTN NOPI BLK J NO 7</t>
  </si>
  <si>
    <t>fahsant_saleng@yahoo.co.id</t>
  </si>
  <si>
    <t>JLN.MUJAHIDIN III.NO.36 KELURAHAN TUWELEY KECAMATAN BAOLAN KABUPATEN TOLITOLI</t>
  </si>
  <si>
    <t>sufiartianthy@yahoo.co.id</t>
  </si>
  <si>
    <t>JL. STADION II DINOPI KEL. NALU KEC. BAOLAN KAB. TOLITOLI</t>
  </si>
  <si>
    <t>JL TOBELO DUSUN ABALING, DESA PULIAS</t>
  </si>
  <si>
    <t>TANETE</t>
  </si>
  <si>
    <t>antipangi71@gmail.com</t>
  </si>
  <si>
    <t>DUSUN PANGI</t>
  </si>
  <si>
    <t>muhtahir121@guru.sd.belajar.id</t>
  </si>
  <si>
    <t>JL. LANONI IV NO. 87 RT. 3 RW. 2 KEC. BAOLAN</t>
  </si>
  <si>
    <t>nelliyanti002@gmail.com</t>
  </si>
  <si>
    <t>masaty.dj@gmail.com</t>
  </si>
  <si>
    <t>JL. DG. MASSESE NO. 05 DESA TINIGI KECAMATAN GALANG</t>
  </si>
  <si>
    <t>asniah0897@gmail.com</t>
  </si>
  <si>
    <t>SONA DAPALAK JL. MANGGA 1 LING.III KEL.NALU KEC.BAOLAN</t>
  </si>
  <si>
    <t>winarnoalamudi79@gmail.com</t>
  </si>
  <si>
    <t>tutimoan@gmail.com</t>
  </si>
  <si>
    <t>JL. WOLTER MONGINSIDI NO. 102  KEL. NALU</t>
  </si>
  <si>
    <t>moh.aidin2703@gmail.com</t>
  </si>
  <si>
    <t>herlinina25@gmail.com</t>
  </si>
  <si>
    <t>alwiyahwiyah619@gmail.com</t>
  </si>
  <si>
    <t>JL. JEND. SUDIRMAN NO. 32 PANASAKAN</t>
  </si>
  <si>
    <t>DESA SILONDOU KEC. BASIDONDO / DESA GALANDAU</t>
  </si>
  <si>
    <t>DSN KUMBUNG DESA KAMALU KEC.OGODEIDE</t>
  </si>
  <si>
    <t>syamsiah1212@gmail.com</t>
  </si>
  <si>
    <t>anwar.tobe@yahoo.co.id</t>
  </si>
  <si>
    <t>abd.muttalib09111981@gmail.com</t>
  </si>
  <si>
    <t>rosmairwan01@gmail.com</t>
  </si>
  <si>
    <t>DESA BILO KECAMATAN OGODEIDE KAB. TOLITOLI</t>
  </si>
  <si>
    <t>DESA BILO, KEC. OGODEIDE, KAB. TOLITOLI</t>
  </si>
  <si>
    <t>imakartika.nurmuslimah@gmail.com</t>
  </si>
  <si>
    <t>JL. SYARIF MANSYUR NO.20</t>
  </si>
  <si>
    <t>milawationo@gmail.com</t>
  </si>
  <si>
    <t>JL. ANDI TENA, DESA BANGKIR, KECAMATAN DAMPAL SELATAN</t>
  </si>
  <si>
    <t>sarinasanditena@gmail.com</t>
  </si>
  <si>
    <t>DESA LEMPE KEC.DAMPAL SELATAN KAB.TOLITOLI</t>
  </si>
  <si>
    <t>takdirnurdin85@gmail.com</t>
  </si>
  <si>
    <t>JL.MALINO RAYA NO.90</t>
  </si>
  <si>
    <t>JL.DG.MALLAWA DESA BANGKIR</t>
  </si>
  <si>
    <t>rusdim.arif1979@gmail.com</t>
  </si>
  <si>
    <t>FF808081501E5C7C01501EF3886E0271</t>
  </si>
  <si>
    <t>st.marwahyahya@gmail.com</t>
  </si>
  <si>
    <t>DESA BANGKIR KECAMATAN DAMPAL SELATAN KABUPATEN TOLITOLI</t>
  </si>
  <si>
    <t>saidahanas990@gmail.com</t>
  </si>
  <si>
    <t>RAJA ALAM DESA BANGKIR KECAMATAN DAMPAL SELATAN KABUPATEN TOLITOLI</t>
  </si>
  <si>
    <t>rustamamael7@gmail.com</t>
  </si>
  <si>
    <t>awalhsb270@gmail.com</t>
  </si>
  <si>
    <t>faisalozy9@gmail.com</t>
  </si>
  <si>
    <t>DUSUN OGOTOBA DESA LAKATAN KECAMATAN GALANG KAB TOLITOLI</t>
  </si>
  <si>
    <t>JL. SONA NO.147</t>
  </si>
  <si>
    <t>hasnizainudin06@gmail.com</t>
  </si>
  <si>
    <t>SILUMBA DUSUN III DESA DONGKO</t>
  </si>
  <si>
    <t>JL STADION OO 04</t>
  </si>
  <si>
    <t>masdiana672@gmail.com</t>
  </si>
  <si>
    <t>DUSUN SILUMBA DESA BANGKIR KEC. DAMPAL SELATAN</t>
  </si>
  <si>
    <t>ridwansh2021@gmail.com</t>
  </si>
  <si>
    <t>JL. SAMRATULANGI NO. 33 KEL. TUWELEY</t>
  </si>
  <si>
    <t>ernawatiicu@gmail.com</t>
  </si>
  <si>
    <t>JL. SIDODADI NO. 10 KEL. BARU, KEC. PANASAKAN, KAB. TOLITOLI</t>
  </si>
  <si>
    <t>zulfina_zull@yahoo.co.id</t>
  </si>
  <si>
    <t>sardaizam@gmail.com</t>
  </si>
  <si>
    <t>JLN.  LADAPI  NO. 57  KEL.  TUWELEY  KEC.  BAOLAN</t>
  </si>
  <si>
    <t>JL. MERPATI. DESA TINIGI. KECAMATAN GALANG. KABUPATEN TOLITOLI</t>
  </si>
  <si>
    <t>andinurhaeda031978@gmail.com</t>
  </si>
  <si>
    <t>asriwaty.anwar@yahoo.com</t>
  </si>
  <si>
    <t>sittihahafid75@gmail.com</t>
  </si>
  <si>
    <t>DUSUN LEPPANGENG DESA BANGKIR KECAMATAN DAMPAL SELATAN</t>
  </si>
  <si>
    <t>sparebba@gmail.com</t>
  </si>
  <si>
    <t>1srigusmawaty@gmail.com</t>
  </si>
  <si>
    <t>JL SONA KOMP GRIYA NALU DI NOPI</t>
  </si>
  <si>
    <t>ANALIS PANGAN</t>
  </si>
  <si>
    <t>ardiarief75@gmail.com</t>
  </si>
  <si>
    <t>JL. DAUD LAPAU NO. 10 KELURAHAN TUWELEY</t>
  </si>
  <si>
    <t>alimindampal79@gmail.com</t>
  </si>
  <si>
    <t>syamsuandi007@gmail.com</t>
  </si>
  <si>
    <t>fadliseptember9@gmail.com</t>
  </si>
  <si>
    <t>cinta.ipon.rahman@gmail.com</t>
  </si>
  <si>
    <t>haeruddin021968@gmail.com</t>
  </si>
  <si>
    <t>JL.MUJAHIDIN KEL.TUWELEY</t>
  </si>
  <si>
    <t>ruwaedahcapil@gmail.com</t>
  </si>
  <si>
    <t>GRIYA MOIPOS BLOK F NO. 01</t>
  </si>
  <si>
    <t>iddaagustina84@gmail.com</t>
  </si>
  <si>
    <t>DESA SIMUNTU KECAMATAN DAMPAL SELATAN</t>
  </si>
  <si>
    <t>dnur75791@gmail.com</t>
  </si>
  <si>
    <t>DESA PADDUMPU KECAMATAN DAMPAL SELATAN</t>
  </si>
  <si>
    <t>antiasril7@gmail.com</t>
  </si>
  <si>
    <t>JL.HI MOCHSEN KELURAHAN BARU KECAMATAN BAOLAN KABUPATEN TOLITOLI</t>
  </si>
  <si>
    <t>JL. SONA LRG. STADION I NO 03 DINOPI KEL. NALU KEC. BAOLAN KAB. TOLITOLI</t>
  </si>
  <si>
    <t>abd.samad.kembar@gmail.com</t>
  </si>
  <si>
    <t>mujahadamuhsen@gmail.com</t>
  </si>
  <si>
    <t xml:space="preserve"> A.Md.Kep</t>
  </si>
  <si>
    <t>rahmanbutudoka21@gmail.com</t>
  </si>
  <si>
    <t>DESA KOMBO KECAMATAN DAMPAL SELATAN KABUPATEN TOLITOLI SULAWESI TENGAH</t>
  </si>
  <si>
    <t>mohamadtangtang@gmail.com</t>
  </si>
  <si>
    <t>hasnawatisulle73@gmail.com</t>
  </si>
  <si>
    <t>JL. JEND. AHMAD YANI, NOMOR 104, KEL.BARU, KEC.BAOLAN, KAB. TOLITOLI</t>
  </si>
  <si>
    <t>michayla.abinayu@gmail.com</t>
  </si>
  <si>
    <t>agustan.tatang@yahoo.co.id</t>
  </si>
  <si>
    <t>JL. MUJAHIDIN I LORONG 02 / NO. 72 KEL. TUWELEY KEC. BAOLAN</t>
  </si>
  <si>
    <t>marlina1nalu@gmail.com</t>
  </si>
  <si>
    <t>JL. SYRIEF MANSYUR</t>
  </si>
  <si>
    <t>JL. DG. PARANI NO. 23 DESA BANGKIR KEC. DAMPAL SELATAN</t>
  </si>
  <si>
    <t>jawariaspdi77@gmail.com</t>
  </si>
  <si>
    <t>oesmanhalim@gmail.com</t>
  </si>
  <si>
    <t>JL. VETERAN NO 56 KELURAHAN BARU KECAMATAN BAOLAN KABUPATEN TOLITOLI</t>
  </si>
  <si>
    <t>nurafni151177@gmail.com</t>
  </si>
  <si>
    <t>chairuddin989@gmail.com</t>
  </si>
  <si>
    <t>miftahchia64@gmail.com</t>
  </si>
  <si>
    <t>hamka.ahmat@gmail.com</t>
  </si>
  <si>
    <t>mulyadi.sonna@gmail.com</t>
  </si>
  <si>
    <t>rahmatabbas969@gmail.com</t>
  </si>
  <si>
    <t>DESA SABANG KEC. GALANG KAB.TOLITOLI</t>
  </si>
  <si>
    <t>zainudinhasni@gmail.com</t>
  </si>
  <si>
    <t>Darmawatiwati106@gmail.com</t>
  </si>
  <si>
    <t>tayebsdnduadungingis@gmail.com</t>
  </si>
  <si>
    <t>JL. SAM RATULANGI NO. 63 DESA DUNGINGIS KEC. DAKO PEMEAN</t>
  </si>
  <si>
    <t>ninning125@gmail.com</t>
  </si>
  <si>
    <t>tolizmasran@gmail.com</t>
  </si>
  <si>
    <t>DUSUN BERINGIN DESA AUNG KEC. GALANG KAB. TOLITOLI PROV. SULAWESI TENGAH</t>
  </si>
  <si>
    <t>mohamadrais.satpolpptolitoli@gmail.com</t>
  </si>
  <si>
    <t>dalpira@hotmail.com</t>
  </si>
  <si>
    <t>DESA TIMBOLO,KEC. TOLITOLI UTARA,KAB.TOLITOLI</t>
  </si>
  <si>
    <t>mardiahhiarif@gmail.com</t>
  </si>
  <si>
    <t>LINGADAN KEC. DAKO PEMEAN</t>
  </si>
  <si>
    <t>bakrirustini@gmail.com</t>
  </si>
  <si>
    <t>sudarmin.naker@gmail.com</t>
  </si>
  <si>
    <t>gupejo1978@gmail.com</t>
  </si>
  <si>
    <t>JL. R.A KARTINI NO. 19 KEL. PANASAKAN KABUPATEN TOLITOLI</t>
  </si>
  <si>
    <t>kabeliasy.gazali3@gmail.com</t>
  </si>
  <si>
    <t>JL. GAJAH MADA KELURAHAN BARU KECAMATAN BAOLAN KABUPATEN TOLI-TOLI PROVINSI SULAWESI TENGAH</t>
  </si>
  <si>
    <t>anharsunusi@gmail.com</t>
  </si>
  <si>
    <t>lisnamirwan1@gmail.com</t>
  </si>
  <si>
    <t>musdalifa22091984@gmail.com</t>
  </si>
  <si>
    <t>munawwaranawar@gmail.com</t>
  </si>
  <si>
    <t>minarnihalik@gmail.com</t>
  </si>
  <si>
    <t>JL. BOBARA KEL. SIDOARJO KEC. BAOLAN KAB. TOLITOLI</t>
  </si>
  <si>
    <t>Niasulfiani12345@gmail.com</t>
  </si>
  <si>
    <t>DESA LAULALANG KECAMATAN TOLITOLI UTARA KABUPATEN TOLITOLI</t>
  </si>
  <si>
    <t>oppotolis@gmail.com</t>
  </si>
  <si>
    <t>DESA SALUMPAGA , DUSUN HI.HAYUN , KECAMATAN TOLITOLI UTARA , KABUPATEN TOLITOLI</t>
  </si>
  <si>
    <t>eni318997@gmail.com</t>
  </si>
  <si>
    <t>S-1 KEGURUAN DAN ILMU PENDIDIKAN GURU SD</t>
  </si>
  <si>
    <t>mohammad.nom1972@yahoo.co.id</t>
  </si>
  <si>
    <t>ali1967se.mpd@gmail.com</t>
  </si>
  <si>
    <t>DUSUN III ANGGOLA DESA OGOMOLI</t>
  </si>
  <si>
    <t>ANALIS KURSUS DAN PELATIHAN</t>
  </si>
  <si>
    <t>DUSUN BOLOKUS DESA LANTAPAN</t>
  </si>
  <si>
    <t>dranurhayati334@gmail.com</t>
  </si>
  <si>
    <t>DUSUN TAMAN DAYO DESA BUNTUNA KEL.TAMBUN</t>
  </si>
  <si>
    <t>FF808081501E5C7C01501F0AAA3F0339</t>
  </si>
  <si>
    <t>197806152010012010</t>
  </si>
  <si>
    <t>WARLINA</t>
  </si>
  <si>
    <t>JL. PADAT KARYA DESA LAMADONG I KEC. MOMUNU KAB. BUOL</t>
  </si>
  <si>
    <t>arif_haerudin@yahoo.com</t>
  </si>
  <si>
    <t>DESA GINUNGGUNG KEC. GALANG KAB. TOLITOLI</t>
  </si>
  <si>
    <t>suriadiadi1979@gmail.com</t>
  </si>
  <si>
    <t>darwin21tolis@gmail.com</t>
  </si>
  <si>
    <t>wartiati68@gmail.com</t>
  </si>
  <si>
    <t>Irwanto.toliz@gmail.com</t>
  </si>
  <si>
    <t>DESA GINUNGGUNG RT.002/RW.002 KECAMATAN GALANG</t>
  </si>
  <si>
    <t>alextolis25@gmail.com</t>
  </si>
  <si>
    <t>nurainiabbas40@gmail.com</t>
  </si>
  <si>
    <t>nurjannahjannah471@gmail.com</t>
  </si>
  <si>
    <t>JL. BANDAR UDARA DESA GINUNGGUNG KEC. GALANG KAB. TOLITOLI SULAWESI TENGAH</t>
  </si>
  <si>
    <t>chicairsan@gmail.com</t>
  </si>
  <si>
    <t>JLN. BANDAR UDARA NO. 136 DESA GINUNGGUNG KEC. GALANG KAB. TOLITOLI KODE POS 94561</t>
  </si>
  <si>
    <t>srimawarni044@gmail.com</t>
  </si>
  <si>
    <t>JL. BANDAR UDARA NO 130 DESA GINUNGGUNG KECAMATAN GALANG KABUPATEN TOLITOLI</t>
  </si>
  <si>
    <t>rusdina56@gmail.com</t>
  </si>
  <si>
    <t>DUSUN MUNAWAR DESA LAKATAN KEC. GALANG</t>
  </si>
  <si>
    <t>yasminjasmina3@gmail.com</t>
  </si>
  <si>
    <t>JLN. SYAIFUL MULUK NO.11 KELURAHAN TAMBUN KECAMATAN BAOLAN KABUPATEN TOLITOLI</t>
  </si>
  <si>
    <t>DUSUN BUNGA DESA LELEAN NONO KEC. BAOLAN</t>
  </si>
  <si>
    <t>borilloppo@gmail.com</t>
  </si>
  <si>
    <t>darmiati29.jan1970@gmail.com</t>
  </si>
  <si>
    <t>DESA TENDE KECAMATAN GALANG KABUPATEN TOLITOLI</t>
  </si>
  <si>
    <t>JL. ANOA NO. 16</t>
  </si>
  <si>
    <t>JL. RAMBUTAN NO.35 KEL. TAMBUN</t>
  </si>
  <si>
    <t>isuuditenni@gmail.com</t>
  </si>
  <si>
    <t>JL. DR. MOH. HATTA NO. 145</t>
  </si>
  <si>
    <t>masriaria066@gmail.com</t>
  </si>
  <si>
    <t>DESA KOMBO KECAMATAN DAMPAL SELATAN KABUPATEN TOLITOLI</t>
  </si>
  <si>
    <t>jawajawahir42@gmail.com</t>
  </si>
  <si>
    <t>masnimadifa@gmail.com</t>
  </si>
  <si>
    <t>DUSUN BATUTU DESA TINIGI KECAMATAN GALANG KABUPATEN TOLITOLI</t>
  </si>
  <si>
    <t>marten.lapide@gmail.com</t>
  </si>
  <si>
    <t>hadijah.djabli@yahoo.co.id</t>
  </si>
  <si>
    <t>DUSUN PISANG DESA TAMPIALA KECAMATAN DAMPAL SELATAN KAB.TOLITOLI</t>
  </si>
  <si>
    <t>hasnalapide412@gmail.com</t>
  </si>
  <si>
    <t>hasnahsaid07@gmail.com</t>
  </si>
  <si>
    <t>DESA ABBAJARENG KEC. DAMPAL SELATAN</t>
  </si>
  <si>
    <t>hawalengtolis2021@gmail.com</t>
  </si>
  <si>
    <t>DESA TINIGI KECAMATAN  GALANG</t>
  </si>
  <si>
    <t>riskahimuhiddin@gmail.com</t>
  </si>
  <si>
    <t>DUSUN II ABBAJARENG DESA ABBAJARENG</t>
  </si>
  <si>
    <t>fatmiatidjalil@gmail.com</t>
  </si>
  <si>
    <t>JL. DURIAN RT. 3 RW. 6 KEL. TUWELEY</t>
  </si>
  <si>
    <t>mawaryusuf427@gmail.com</t>
  </si>
  <si>
    <t>rusmianurdin9@gmail.com</t>
  </si>
  <si>
    <t>JLN BAMBABUTA NOPI KEL.NALU</t>
  </si>
  <si>
    <t>feraazra03@gmail.com</t>
  </si>
  <si>
    <t>JLN. GUNUNG TOKALA NO. 45 KEL.BARU KEC.BAOLAN KAB.TOLITOLI PROPINSI SULAWESI TENGAH</t>
  </si>
  <si>
    <t>hertina01032013@gmail.com</t>
  </si>
  <si>
    <t>JL. LATIMOJONG II NO. 100 KEL. BARU KEC.BAOLAN</t>
  </si>
  <si>
    <t>musdalifaamri@gmail.com</t>
  </si>
  <si>
    <t>JL.H.MOH.SALEH NO.67</t>
  </si>
  <si>
    <t>hanapia25maret@gmail.com</t>
  </si>
  <si>
    <t>S,Kep.Ners</t>
  </si>
  <si>
    <t>karlinakia0@gmail.com</t>
  </si>
  <si>
    <t>herlinaadam329@gmail.com</t>
  </si>
  <si>
    <t>imaselamapangile@gmail.com</t>
  </si>
  <si>
    <t>JL. MERPATI NO. 3 KELURAHAN TUWELEY</t>
  </si>
  <si>
    <t>rhiry_hasanuddin@ymail.com</t>
  </si>
  <si>
    <t>BTN NABILA JL. WAHID HASYIM NO. 9 KEL. BARU</t>
  </si>
  <si>
    <t>jamilahnur111078@gmail.com</t>
  </si>
  <si>
    <t>JL. JENDRAL SUDIRMAN LORONG 1 NO.05</t>
  </si>
  <si>
    <t>aksannunu4@gmail.com</t>
  </si>
  <si>
    <t>DUSUN BAMBALAMPA DESA LUOK MANIPI KEC. DONDO KAB.TOLITOLI</t>
  </si>
  <si>
    <t>JL LANONI NO 48</t>
  </si>
  <si>
    <t>JL.KELAPA I TUWELEY</t>
  </si>
  <si>
    <t>ratnas.pd60@yahoo.co.id</t>
  </si>
  <si>
    <t>Alfimardin93@gmail.com</t>
  </si>
  <si>
    <t>JL DJ TAHA DESA LALOS KEC. GALANG KAB. TOLITOLI</t>
  </si>
  <si>
    <t>sukmawatiapril1983@gmail.com</t>
  </si>
  <si>
    <t>JL. BANDAR UDARA NO 59 KALANGKANGAN</t>
  </si>
  <si>
    <t>risalaiva544@gmail.com</t>
  </si>
  <si>
    <t>astriivo183@yahoo.com</t>
  </si>
  <si>
    <t>JL. BATU BANGGA NO. 15 DESA LALOS KEC. GALANG</t>
  </si>
  <si>
    <t>jacksuriyanto@gmail.com</t>
  </si>
  <si>
    <t>ariantospd80@gmail.com</t>
  </si>
  <si>
    <t>JL. S. KASIM DESA LALOS KEC. GALANG</t>
  </si>
  <si>
    <t>sulyadinuni40@gmail.com</t>
  </si>
  <si>
    <t>JL. BANDAR UDARA DESA LALOS KEC. GALANG</t>
  </si>
  <si>
    <t>nani.marliani16@gmail.com</t>
  </si>
  <si>
    <t>kismantompisol4@gmail.com</t>
  </si>
  <si>
    <t>DESA GINUNGGUNG KEC. GALANG RT. 002 RW. 001</t>
  </si>
  <si>
    <t>ratnidea88@gmail.com</t>
  </si>
  <si>
    <t>sukirmantama80@gmail.com</t>
  </si>
  <si>
    <t>JL.BANDAR UDARA DESA LALOS KEC.GALANG</t>
  </si>
  <si>
    <t>kasim.bappeda@gmail.com</t>
  </si>
  <si>
    <t>JALAN MAGAMU NO. 76 RT 002 RW 04 KELURAHAN BARU KECAMATAN BAOLAN KABUPATEN TOLITOLI PROPINSI SULAWESI TENGAH</t>
  </si>
  <si>
    <t>nirmawatisaudah@gmail.com</t>
  </si>
  <si>
    <t>JL BANDAR UDARA LALOS KM 12</t>
  </si>
  <si>
    <t>andihelpi60@gmail.com</t>
  </si>
  <si>
    <t>nurasiasabang@gmail.com</t>
  </si>
  <si>
    <t>JL. POROS PANTAI DESA SABANG KECAMATAN GALANG</t>
  </si>
  <si>
    <t>hamidayopi@gmail.com</t>
  </si>
  <si>
    <t>JL. POROS PANTAI NO 72 DESA SABANG</t>
  </si>
  <si>
    <t>almiyatimustading@gmail.com</t>
  </si>
  <si>
    <t>DUSUN 1 BAHARI DESA SABANG</t>
  </si>
  <si>
    <t>sultansultan13031983@gmail.com</t>
  </si>
  <si>
    <t>zuhri.culli@gmail.com</t>
  </si>
  <si>
    <t>ismawati.kisman@gmail.com</t>
  </si>
  <si>
    <t>FF808081501E5C7C01501F13C78A03A6</t>
  </si>
  <si>
    <t>sabangnurweli@gmail.com</t>
  </si>
  <si>
    <t>JL. TRANS SULAWESI DESA SABANG KECAMATAN GALANG</t>
  </si>
  <si>
    <t>nadiraelen0@gmail.com</t>
  </si>
  <si>
    <t>JL. HI. ABD RAHMAN DESA SABANG KEC. GALANG</t>
  </si>
  <si>
    <t>musakira081@gmail.com</t>
  </si>
  <si>
    <t>BTN GRIYA MOIPOS</t>
  </si>
  <si>
    <t>sahidaida513@gmail.com</t>
  </si>
  <si>
    <t>BTN.MOIPOS TOLITOLI</t>
  </si>
  <si>
    <t>alishadiq69@gmail.com</t>
  </si>
  <si>
    <t>haderia1983@gmail.com</t>
  </si>
  <si>
    <t>JALAN TADULAKO III PANASAKAN</t>
  </si>
  <si>
    <t>nasirfagfag@gmail.com</t>
  </si>
  <si>
    <t>JALAN PADI GATA NOMOR 59 DESA LAKATAN KECAMATAN GALANG KABUPATEN TOLITOLI PROPINSI SULAWESI TENGAH</t>
  </si>
  <si>
    <t>DUSUN TENGAH DESA SONI KEC. DAMPAL SELATAN KAB.TOLITOLI</t>
  </si>
  <si>
    <t>kartinimustamin2@gmail.com</t>
  </si>
  <si>
    <t>aswana890@gmail.com</t>
  </si>
  <si>
    <t>DUSUN KAMPUNG BARU DESA KOMBO KEC. DAMPAL SELATAN KAB. TOLITOLI</t>
  </si>
  <si>
    <t>misba.a.muhiddin1983@gmail.com</t>
  </si>
  <si>
    <t>JALAN TRANS SULAWESI DESA TAMPIALA KECAMATAN DAMPAL SELATAN KAB.TOLITOLI</t>
  </si>
  <si>
    <t>DUSUN OLOANG DESA KOMBO</t>
  </si>
  <si>
    <t>nurbaati82@gmail.com</t>
  </si>
  <si>
    <t>maryaulfa805@gmail.com</t>
  </si>
  <si>
    <t>JLN. DG. MASSESE DESA LAKATAN KECAMATAN GALANG</t>
  </si>
  <si>
    <t>DUSUN TARING, DESA KAMALU, KEC. OGODEIDE</t>
  </si>
  <si>
    <t>hasnakamalu1@gmail.com</t>
  </si>
  <si>
    <t>minarsangtolis@gmail.com</t>
  </si>
  <si>
    <t>JL. AHMAD YANI NO. 15 DESA TINIGI</t>
  </si>
  <si>
    <t>endangmuliawati2303@gmail.com</t>
  </si>
  <si>
    <t>mulianamuli79@gmail.com</t>
  </si>
  <si>
    <t>BTN PEPABRI BLOK K1 NO.18 DI NOPI</t>
  </si>
  <si>
    <t>Sriwahyuniuni1979@gmail.com</t>
  </si>
  <si>
    <t>JL. JEND. AHMAD YANI NO. 20 DESA TINIGI KEC. GALANG</t>
  </si>
  <si>
    <t>gustiaguti82@gmail.com</t>
  </si>
  <si>
    <t>abdkadirkadir1977@gmail.com</t>
  </si>
  <si>
    <t>umipangara@yahoo.com</t>
  </si>
  <si>
    <t>JL. DG. MASSESE NO. 9 DESA TINIGI, KECAMATAN GALANG, KABUPATEN TOLITOLI, 94561</t>
  </si>
  <si>
    <t>DESAMULIASARI KEC.  LAMPASIODESA TINIGI</t>
  </si>
  <si>
    <t>jelitaita910@gmail.com</t>
  </si>
  <si>
    <t>DUSUN LIU DESA TINIGI KECAMATAN GALANG</t>
  </si>
  <si>
    <t>Nurainieni155@gmail.com</t>
  </si>
  <si>
    <t>DESA TINIGI ,KECAMATAN GALANG, KABUPATEN TOLITOLI</t>
  </si>
  <si>
    <t>bustanarsyad@gmail.com</t>
  </si>
  <si>
    <t>nurhidayairgi@gmail.com</t>
  </si>
  <si>
    <t>JL. AHMAD YANI NO.26 TINIGI KEC.GALANG</t>
  </si>
  <si>
    <t>surianiibrahim182@gmail.com</t>
  </si>
  <si>
    <t>JLN. A. YANI NO. 34 DESA TINIGI KEC. GALANG</t>
  </si>
  <si>
    <t>zamsamzam731@gmail.com</t>
  </si>
  <si>
    <t>sapril1011@gmail.com</t>
  </si>
  <si>
    <t>JLN SULTAN HASANUDDIN,DESA TINIGI,KEC GALANG,KAB.TOLITOLI</t>
  </si>
  <si>
    <t>niamasnia977@gmail.com</t>
  </si>
  <si>
    <t>salim100573@gmail.com</t>
  </si>
  <si>
    <t>JL. SONA NO.2 KELURAHAN NALU KECAMATAN BAOLAN KABUPATEN TOLITOLI</t>
  </si>
  <si>
    <t>DESA LEMPE KEC. DAMPAL SELATAN KAB. TOLITOLI</t>
  </si>
  <si>
    <t>alwi.sulaiman66@gmail.com</t>
  </si>
  <si>
    <t>JL. BANDAR UDARA NO.3 KOMPLEKS SMK N 1 GALANG</t>
  </si>
  <si>
    <t>DESA  SONI  KECAMATAN DAMPAL SELATAN</t>
  </si>
  <si>
    <t>asnaniani7@gmail.com</t>
  </si>
  <si>
    <t>mustain574@gmail.com</t>
  </si>
  <si>
    <t>JL. W. MONGINSIDI NO. 102 TOLITOLI</t>
  </si>
  <si>
    <t>JL SANTA NO 22 DESA PADDUMPU KECAMATAN DAMPAL SELATAN KABUPATEN TOLITOLI</t>
  </si>
  <si>
    <t>DUSUN PERINTIS DESA PADDUMPU KECAMATAN DAMPAL SELATAN</t>
  </si>
  <si>
    <t>4rni2218@gmail.com</t>
  </si>
  <si>
    <t>JLN TRANS SULAWESI DESA KONGKOMOS</t>
  </si>
  <si>
    <t>DUSUN PERBATASAN DESA SONI KECAMATAN DAMPAL SELATAN</t>
  </si>
  <si>
    <t>DUSUN BANGKUDU DESA SONI KECAMATAN DAMPAL SELATAN</t>
  </si>
  <si>
    <t>DUSUN TENGAH DESA SONI KEC DAMPAL SELATAN KABUPATEN TOLITOLI</t>
  </si>
  <si>
    <t>muzayyinahabdmujib@gmail.com</t>
  </si>
  <si>
    <t>suhrahsunaini04@gmail.com</t>
  </si>
  <si>
    <t>JL. DG MASESE LAKATAN</t>
  </si>
  <si>
    <t>198105022014092001</t>
  </si>
  <si>
    <t>ARDIANA</t>
  </si>
  <si>
    <t>ardiananana93@gmail.com</t>
  </si>
  <si>
    <t>S-1 BIDANG TEKNIK SIPIL</t>
  </si>
  <si>
    <t xml:space="preserve"> lisdasd3@gmail.com</t>
  </si>
  <si>
    <t>JL.TADULAKO NO.15 DESA SONI</t>
  </si>
  <si>
    <t>DUSUN TENGAH DESA SONI KEC.DAMPAL SELATAN KAB.TOLITOLI</t>
  </si>
  <si>
    <t>mustamina37@gmail.com</t>
  </si>
  <si>
    <t>afdhalulikhsan@gmail.com</t>
  </si>
  <si>
    <t>JLN. GUNUNG TOKALA NO. 117 TOLITOLI</t>
  </si>
  <si>
    <t>mukramin1984@gmail.com</t>
  </si>
  <si>
    <t>JL. MARKISA NO.18 KEL. TAMBUN TOLITOLI</t>
  </si>
  <si>
    <t>JLN. BALAI KOTA TIMUR NO.01 PALU</t>
  </si>
  <si>
    <t>karnainzul293@gmail.com</t>
  </si>
  <si>
    <t>mulianazidan@gmail.com</t>
  </si>
  <si>
    <t>DUSUN TENGAH DESA SONI</t>
  </si>
  <si>
    <t>s.komhaeriyah@yahoo.co.id</t>
  </si>
  <si>
    <t>JL. AHMAD YANI LRG. IV NO. 2 PALU</t>
  </si>
  <si>
    <t>rahmawatiwati606@yahoo.com</t>
  </si>
  <si>
    <t>JL.PENDIDIKAN DESA TAMPIALA KEC. DAMPAL SELATAN KAB.TOLITOLI</t>
  </si>
  <si>
    <t>JL. LANONI II NO. 39 KELURAHAN BARU KECAMATAN BAOLAN KABUPATEN TOLITOLI</t>
  </si>
  <si>
    <t>musdargani@gmail.com</t>
  </si>
  <si>
    <t>JL.HAJAR NO.15 KEL.NALU TOLITOLI</t>
  </si>
  <si>
    <t>JL.AR.DG PAWELLANG NO.03 DESA SONI KEC.DAMPAL SELATAN TOLITOLI</t>
  </si>
  <si>
    <t>darwisnancy@gmail.com</t>
  </si>
  <si>
    <t>aswatarib1@gmail.com</t>
  </si>
  <si>
    <t>JL. TADULAKO 1 NO.   KEL. PANASAKAN, KEC. BAOLAN, KAB. TOLITOLI</t>
  </si>
  <si>
    <t>engkongengkong216@gmail.com</t>
  </si>
  <si>
    <t>JALAN ELANG NOMOR 11 KELURAHAN TUWELEY KECAMATAN BAOLAN KABUPATEN TOLITOLI PROPINSI SULAWESI TENGAH</t>
  </si>
  <si>
    <t>masriani05051985@gmail.com</t>
  </si>
  <si>
    <t>JL.TRANS SULAWESI DESA KOMBO KEC.DAMPAL SELATAN</t>
  </si>
  <si>
    <t>sakrawatitolis@gmail.com</t>
  </si>
  <si>
    <t>rahmihabil@gmail.com</t>
  </si>
  <si>
    <t>DESA LAKUAN TOLITOLI</t>
  </si>
  <si>
    <t>DESA LAKUAN TOLITOLI, KECAMATAN TOLITOLI UTARA,KABUPATEN TOLITOLI</t>
  </si>
  <si>
    <t>partoarianti@gmail.com</t>
  </si>
  <si>
    <t>JL. TRANS SULAWESI DESA LAKUAN TOLITOLI KEC. TOLITOLI UTARA KAB. TOLITOLI</t>
  </si>
  <si>
    <t>burhannurmayati@gmail.com</t>
  </si>
  <si>
    <t>saidaawad7678@gmail.com</t>
  </si>
  <si>
    <t>DESA LAKUAN TOLITOLI KEC. TOLITOLI UTARA</t>
  </si>
  <si>
    <t>arbilakuan678@gmail.com</t>
  </si>
  <si>
    <t>rusdinludi@gmail.com</t>
  </si>
  <si>
    <t>JLN. BELIBIS I NO. 15 KEL. TUWELEY KEC. BAOLAN</t>
  </si>
  <si>
    <t>JL. PEMUDA NO. 01 DESA DIULE KEC. TOLITOLI UTARA</t>
  </si>
  <si>
    <t>nilarusnila31@gmail.com</t>
  </si>
  <si>
    <t>hjasmitolis2020@gmail.com</t>
  </si>
  <si>
    <t>JL. SONA NOPI  KEL. NALU KEC. BAOLAN</t>
  </si>
  <si>
    <t>JL SULTAN  HASANUDDIN</t>
  </si>
  <si>
    <t>JL.SISWA NOPI</t>
  </si>
  <si>
    <t>hadijaskadir@gmail.com</t>
  </si>
  <si>
    <t>DESA SIBALUTON KEC. BASIDONDO KAB. TOLITOLI</t>
  </si>
  <si>
    <t>JL. TRANS SULAWESI DESA KAPAS KEC. DAKO PEMEAN</t>
  </si>
  <si>
    <t>kanzaindonesia230813@gmail.com</t>
  </si>
  <si>
    <t>kamariabahnan@gmail.com</t>
  </si>
  <si>
    <t>DESA BUNTUNA, KEC BAOLAN , KAB TOLITOLI</t>
  </si>
  <si>
    <t>JL. PRODUKSI DESA PINJAN KEC. TOLITOLI UTARA KAB. TOLITOLI</t>
  </si>
  <si>
    <t>arsan22@guru.sd.belajar.id</t>
  </si>
  <si>
    <t>GRIA MOIPOS BLOK.C NO.12 KELURAHAN NALU KECAMATAN BAOLAN KABUPATEN TOLITOLI</t>
  </si>
  <si>
    <t>hasrihazri65@gmail.com</t>
  </si>
  <si>
    <t>FF808081501E5C7C01501F19600F03BF</t>
  </si>
  <si>
    <t>mikransalim20@gmail.com</t>
  </si>
  <si>
    <t>JL. LANONI NO. 35 KEL. BARU KEC. BAOLAN KAB.TOLITOLI</t>
  </si>
  <si>
    <t>askarsalumbia@gmail.com</t>
  </si>
  <si>
    <t>adlanlais77@gmail.com</t>
  </si>
  <si>
    <t>DESA OGOWELE, KEC. DONDO KABUPATEN TOLITOLI</t>
  </si>
  <si>
    <t>DESA BAMBAPUN, KEC. DONDO</t>
  </si>
  <si>
    <t>rusman48@admin.sd.belajar.id</t>
  </si>
  <si>
    <t>JL. SONA LINGK. III RT. XIII KEL. NALU KEC. BAOLAN KAB. TOLITOLI SULAWESI TENGAH</t>
  </si>
  <si>
    <t>JL.SISWA NO.2 TAMBUN</t>
  </si>
  <si>
    <t>amnaismi27@gmail.com</t>
  </si>
  <si>
    <t>iinein@rocketmail.com</t>
  </si>
  <si>
    <t>JLN. TADULAKO, KEL.TUWELEY, KEC.BAOLAN, KAB.TOLITOLI, PROPINSI SULAWESI TENGAH</t>
  </si>
  <si>
    <t>Kepala UPT Puskesmas Kota</t>
  </si>
  <si>
    <t>shupiyani096@gmail.com</t>
  </si>
  <si>
    <t>nurwahidafira@gmail.com</t>
  </si>
  <si>
    <t>JL. SONA BTN GRIYA NALU BLOK A 1 NO. 4</t>
  </si>
  <si>
    <t>bahriani029@gmail.com</t>
  </si>
  <si>
    <t>idhamsaleh17@gmail.com</t>
  </si>
  <si>
    <t>JL. ELANG KUARI. NO. 1. KEL. TUWELEY. KEC. BAOLAN</t>
  </si>
  <si>
    <t>JL.SYAIFUL MULUK, BUNTUNA</t>
  </si>
  <si>
    <t>abidinsmpbidin@gmail.com</t>
  </si>
  <si>
    <t>JL. SONA KOMPLEKS BTN MOIPOS BLOK G. NO. 7</t>
  </si>
  <si>
    <t>mastanlasape@gmail.com</t>
  </si>
  <si>
    <t>JL. DAIMALAMBANG NO. 111 KEL. TUWELEY</t>
  </si>
  <si>
    <t>agussalim130980@gmail.com</t>
  </si>
  <si>
    <t>i7287350@gmail.com</t>
  </si>
  <si>
    <t>JL.TRANS SULAWESI DESA LAKUAN TOLITOLI</t>
  </si>
  <si>
    <t>astrinaalgi@gmail.com</t>
  </si>
  <si>
    <t>DESA SABANG,KECAMATAN GALANG,KABUPATEN TOLITOLI</t>
  </si>
  <si>
    <t>patpatria987@gmail.com</t>
  </si>
  <si>
    <t>JLN. TRANS SULAWESI DESA MALOMBA KECAMATAN DONDO KABUPATEN TOLITOLI</t>
  </si>
  <si>
    <t>sutrisna-85@yahoo.co.id</t>
  </si>
  <si>
    <t>TRANS SULAWESI, MALOMBA KEC. DONDO</t>
  </si>
  <si>
    <t>197207052003121001</t>
  </si>
  <si>
    <t>S.Kom, M.M.</t>
  </si>
  <si>
    <t>mruslihb47@gmail.com</t>
  </si>
  <si>
    <t>Dewyyana4@gmail.com</t>
  </si>
  <si>
    <t>Anita.tolis15101983@gmail.com</t>
  </si>
  <si>
    <t>JL. SULTAN HASANUDDIN NO.89</t>
  </si>
  <si>
    <t>nisulianti82@guru.sd.belajar.id</t>
  </si>
  <si>
    <t>SP.</t>
  </si>
  <si>
    <t>badaruddinh.tayeb@gmail.com</t>
  </si>
  <si>
    <t>JL. BANDAR UDARA NO. 42 KALANGKANGAN</t>
  </si>
  <si>
    <t>PENGELOLA SUMBER PENDAPATAN ASLI DAERAH</t>
  </si>
  <si>
    <t>irmawati.tolis88@gmail.com</t>
  </si>
  <si>
    <t>rahmaomhe@gmail.com</t>
  </si>
  <si>
    <t>DESA KALANGKANGAN, KEC. GALANG</t>
  </si>
  <si>
    <t>ramlihusain822@gmail.com</t>
  </si>
  <si>
    <t>masdiana0304@gmail.com</t>
  </si>
  <si>
    <t>BTN MOIPOS BLOK P.NO.6 KEL.NALU KEC.BAOLAN</t>
  </si>
  <si>
    <t>jumitolis99@gmail.com</t>
  </si>
  <si>
    <t>DESA SILONDOU KECAMATAN BASIDONDO KAB. TOLITOLI</t>
  </si>
  <si>
    <t>JL. RAJAWALI NO. 33 KEL. TUWELEY, KEC. BAOLAN, KAB. TOLITOLI</t>
  </si>
  <si>
    <t>herawatiela12345@gmail.com</t>
  </si>
  <si>
    <t>puspita7879@gmail.com</t>
  </si>
  <si>
    <t>nemwarnida16012@gmail.com</t>
  </si>
  <si>
    <t>JL. BANDAR UDARA NO. 60 DESA KALANGKANGAN KEC. GALANG KAB. TOLITOLI</t>
  </si>
  <si>
    <t>yusriunyi871@gmail.com</t>
  </si>
  <si>
    <t>JL. WR SUPRATMAN NO. 32B KEL. BARU KEC. BAOLAN KAB. TOLITOLI</t>
  </si>
  <si>
    <t>sapriadirusli85@gmail.com</t>
  </si>
  <si>
    <t>JALAN HI. MOH. SALEH NO. 27 SANDANA KEC. GALANG KAB. TOLITOLI</t>
  </si>
  <si>
    <t>zainudinnabil9@gmail.com</t>
  </si>
  <si>
    <t>JL.MOH.SALEH  N0. 01   DESA KALANGKANGAN KEC.GALANG KAB.TOLITOLI</t>
  </si>
  <si>
    <t>mardalena010187@gmail.com</t>
  </si>
  <si>
    <t>S-1 APOTEKER (PROFESI)</t>
  </si>
  <si>
    <t>syaqilahan0303@gmail.com</t>
  </si>
  <si>
    <t>DUSUN GONGGOL,DESA TINABOGAN,KECAMATAN DONDO,KABUPATEN TOLITOLI</t>
  </si>
  <si>
    <t>dahniar.tolitoli@gmail.com</t>
  </si>
  <si>
    <t>JL.LANONI I NO.84</t>
  </si>
  <si>
    <t>evarini.sp287@gmail.com</t>
  </si>
  <si>
    <t>DUSUN MUNAWARA DESA LAKATAN KEC. GALANG KAB. TOLITOLI SULAWESI TENGAH</t>
  </si>
  <si>
    <t>hariatihariati677@gmail.com</t>
  </si>
  <si>
    <t>DESA KALANGKANGAN KECAMATAN GALANG KABUPATEN TOLITOLI</t>
  </si>
  <si>
    <t>minarminarni935@gmail.com</t>
  </si>
  <si>
    <t>JL.BANDAR UDARA NO.9 DESA KALANGKANGAN</t>
  </si>
  <si>
    <t>Ati405115@gmail.com</t>
  </si>
  <si>
    <t xml:space="preserve">DUSUN PANDIKI DESA BAJUGAN KECAMATAN GALANG </t>
  </si>
  <si>
    <t>JL. BARIBI DUSUN OGOTOBA DESA LAKATAN</t>
  </si>
  <si>
    <t>JL. BANDARA NO. 200 DESA GINUNGGUNG KEC. GALANG KAB. TOLITOLI SULAWESI TENGAH</t>
  </si>
  <si>
    <t>apphe5583@gmail.com</t>
  </si>
  <si>
    <t>JL. H. SURABAYA DESA KALANGKANGAN</t>
  </si>
  <si>
    <t>JL HI MALLU N0 2</t>
  </si>
  <si>
    <t>ipoelbahri23@gmail.com</t>
  </si>
  <si>
    <t>syahrianirien@gmail.com</t>
  </si>
  <si>
    <t>JLN.   PIPIT  NO, 23  KEL.  TUWELEY</t>
  </si>
  <si>
    <t>dpink_halik@yahoo.co.id</t>
  </si>
  <si>
    <t>JL. H. SURABAYA NO. 119 DESA KALANGKANGAN KEC. GALANG KAB. TOLITOLI PROPINSI SULAWESI TENGAH</t>
  </si>
  <si>
    <t>karni_toliz@ymail.com</t>
  </si>
  <si>
    <t>DUSUN TOGASO DESA KALANGKANGAN KECAMATAN GALANG</t>
  </si>
  <si>
    <t>sridewi0772@gmail.com</t>
  </si>
  <si>
    <t>JL. DAUD LAPAU LRG. III KEL. TUWELEY KEC. BAOLAN KAB. TOLITOLI</t>
  </si>
  <si>
    <t>hanapisupu@gmail.com</t>
  </si>
  <si>
    <t>JL. SONA DINOPI RT.021.RW.008. KEL. NALU. KEC. BAOLAN KAB. TOLITOLI. SULTENG</t>
  </si>
  <si>
    <t>rusmaniaspd463@gmail.com</t>
  </si>
  <si>
    <t>DUSUN MEKAR DESA PADDUMPU KECAMATAN  DAMPAL SELATAN</t>
  </si>
  <si>
    <t>JL. TRANS PROVINSI DESA TENDE</t>
  </si>
  <si>
    <t>basribestari@gmail.com</t>
  </si>
  <si>
    <t>JL.BANDAR UDARA NO.26 KALANGKANGAN</t>
  </si>
  <si>
    <t>herna.erna189@gmail.com</t>
  </si>
  <si>
    <t>JL. KINAPASAN NO.60 DESA KINOPASAN KECAMATAN GALANG</t>
  </si>
  <si>
    <t>maskuryeye2009@gmail.com</t>
  </si>
  <si>
    <t>DUSUN LAPASAN NO. 130, DESA KINOPASAN, KEC.GALANG, KAB. TOLITOLI</t>
  </si>
  <si>
    <t>JLN.MOH.NASIR DESA OGOMOLI</t>
  </si>
  <si>
    <t>irmasag897@gmail.com</t>
  </si>
  <si>
    <t>miswar231085@gmail.com</t>
  </si>
  <si>
    <t>JL. NELAYAN DESA SANDANA KEC. GALANG KAB. TOLITOLI PROV. SULAWESI TENGAH</t>
  </si>
  <si>
    <t>rinsarini29@gmail.com</t>
  </si>
  <si>
    <t>DESA OGOMOLI DUSUN II KEC. GALANG KAB. TOLITOLI</t>
  </si>
  <si>
    <t>fauziaarif12@gmail.com</t>
  </si>
  <si>
    <t>sukirmanpating@gmail.com</t>
  </si>
  <si>
    <t>riterhansdonsi@gmail.com</t>
  </si>
  <si>
    <t>DESA BINONTOAN KECAMATAN TOLITOLI UTARA KABUPATEN TOLITOLI</t>
  </si>
  <si>
    <t>Ranimuhajir98@gmail.com</t>
  </si>
  <si>
    <t>JLN. MAGAMU NO. 45</t>
  </si>
  <si>
    <t>ayatullah.smp@gmail.com</t>
  </si>
  <si>
    <t>fachrykumay@gmail.com</t>
  </si>
  <si>
    <t>S-1 SOSIOLOGI</t>
  </si>
  <si>
    <t>masniar08@gmail.com</t>
  </si>
  <si>
    <t>JL. ANDI MASSE SALUMPAGA</t>
  </si>
  <si>
    <t>fitrianisyahril@yahoo.co.id</t>
  </si>
  <si>
    <t>JLN. DAPALAK NO. 27 DINOPI KEL. NALU KEC. BAOLAN</t>
  </si>
  <si>
    <t>hartutiarifin82@gmail.com</t>
  </si>
  <si>
    <t>fadhilsdn5@gmail.com</t>
  </si>
  <si>
    <t>rahmiami96915@gmail.com</t>
  </si>
  <si>
    <t>DESA KABINUANG KEC. DAMPAL UTARA KAB. TOLITOLI PROV. SULAWESI TENGHAH</t>
  </si>
  <si>
    <t>abd892868@gmail.com</t>
  </si>
  <si>
    <t>juniartiyuni0995@gmail.com</t>
  </si>
  <si>
    <t>J. DG. MASSESE DESA LAKATAN KECAMATAN GALANG</t>
  </si>
  <si>
    <t>mardiana2galang@gmail.com</t>
  </si>
  <si>
    <t>JLN.PADI GATI DESA LAKATAN</t>
  </si>
  <si>
    <t>sriwahyuni07tolis@gmail.com</t>
  </si>
  <si>
    <t>DESA KINOPASAN KEC. GALANG KAB. TOLITOLI PROV. SULAWESI TENGAH</t>
  </si>
  <si>
    <t>murniatitolis20@gmail.com</t>
  </si>
  <si>
    <t>TELUK BONE DESA KINOPASAN KEC. GALANG KAB.TOLITOLI SULAWESI TENGAH</t>
  </si>
  <si>
    <t>watipai06@gmail.com</t>
  </si>
  <si>
    <t>Lindadafita@gmail.com</t>
  </si>
  <si>
    <t>nurhainiasis@gmail.com</t>
  </si>
  <si>
    <t>JL. MOH. SALEH NO.65 DESA SANDANA KEC. GALANG KAB. TOLITOLI</t>
  </si>
  <si>
    <t>Auditor Ahli Madya</t>
  </si>
  <si>
    <t>rosdia1982@gmail.com</t>
  </si>
  <si>
    <t>DESA KINOPASAN</t>
  </si>
  <si>
    <t>nurhalima100980@gmail.com</t>
  </si>
  <si>
    <t>JL. LAUD LAPAU KELURAHAN TUWELEY KEC. BAOLAN KAB. TOLITOLI</t>
  </si>
  <si>
    <t>ros42644@gmail.com</t>
  </si>
  <si>
    <t>DESA PUSE KEC. DAMPAL SELATAN</t>
  </si>
  <si>
    <t>tarajju77@gmail.com</t>
  </si>
  <si>
    <t>yunuszalza454@gmail.com</t>
  </si>
  <si>
    <t>ramliramli0911@gmail.com</t>
  </si>
  <si>
    <t>fatma.se86@gmail.com</t>
  </si>
  <si>
    <t>DUSUN KOLONDOM DESA LAKATAN</t>
  </si>
  <si>
    <t>JL. DG MASESE. DESA LAKATAN, KEC. GALANG, KAB. TOLITOLI</t>
  </si>
  <si>
    <t>ansarmunawar9@gmail.com</t>
  </si>
  <si>
    <t>DUSUN MUNAWAR DESA LAKATAN KECAMATAN GALANG</t>
  </si>
  <si>
    <t>kalsum37@guru.sd.belajar.id</t>
  </si>
  <si>
    <t>JL. VETERAN 4 ASPOL BAOLAN</t>
  </si>
  <si>
    <t>zalmaantothawaaf@gmail.com</t>
  </si>
  <si>
    <t>JL.PADIGATA KOLONDOM</t>
  </si>
  <si>
    <t>rahniwanspd@gmail.com</t>
  </si>
  <si>
    <t>difa2galang@gmail.com</t>
  </si>
  <si>
    <t>DESA KINOPASAN DUSUN KINAPASAN KEC. GALANG KAB. TOLITOLI</t>
  </si>
  <si>
    <t>puspitap368@gmail.com</t>
  </si>
  <si>
    <t>JALAN SULTAN HASANUDDIN KELURAHAN BARU KECAMATAN BAOLAN</t>
  </si>
  <si>
    <t>riakamaria446@gmail.com</t>
  </si>
  <si>
    <t>winarsih70ita@gmail.com</t>
  </si>
  <si>
    <t>jasminjasma73@gmail.com</t>
  </si>
  <si>
    <t>DESA AUNG KECAMATAN GALANG KABUPATEN TOLITOLI PROVINSI SULAWESI TENGAH</t>
  </si>
  <si>
    <t>mohammadilham3165@gmail.com</t>
  </si>
  <si>
    <t>JLN. TRANS SULAWESI NO.75 DESA BAJUGAN KEC. GALANG KAB.TOLITOLI</t>
  </si>
  <si>
    <t>taufik.tolis75@yahoo.com</t>
  </si>
  <si>
    <t>DESA SANDANA KECAMATAN GALANG KABUPATEN TOLITOLI PROVINSI SULAWESI TENGAH</t>
  </si>
  <si>
    <t>JL. TRANS SULAWESI DESA AUNG KEC. GALANG KAB. TOLITOLI-SULTENG</t>
  </si>
  <si>
    <t>JL.WOLTERMONGINSIDI TOLITOLI</t>
  </si>
  <si>
    <t>farida07081984@gmail.com</t>
  </si>
  <si>
    <t>meistycia@gmail.com</t>
  </si>
  <si>
    <t>DUSUN BERINGIN DESA AUNG KEC. GALANG KAB. TOLITOLI</t>
  </si>
  <si>
    <t>amirudinsaid73@gmail.com</t>
  </si>
  <si>
    <t>DUSUN PANDIKI DESA BAJUGAN KECAMATAN GALANG</t>
  </si>
  <si>
    <t>sudarmanmahmud636@gmail.com</t>
  </si>
  <si>
    <t>JLN STADION 2 NO. 10 KEL. NALU</t>
  </si>
  <si>
    <t>nurlianalu83@gmail.com</t>
  </si>
  <si>
    <t>JALAN JENDRAL AHMAD YANI NO. 20</t>
  </si>
  <si>
    <t>jamalwahid228@gmail.com</t>
  </si>
  <si>
    <t>JL. SONA NO.85 KEL. NALU</t>
  </si>
  <si>
    <t>JL. LELEAN NONO DESA TAMBUN</t>
  </si>
  <si>
    <t>ilhamikank@gmail.com</t>
  </si>
  <si>
    <t>zubaerberhimpoen77@gmail.com</t>
  </si>
  <si>
    <t>JL. BAMBU MAS DESA DADAKITAN KEC. BAOLAN KAB. TOLITOLI</t>
  </si>
  <si>
    <t>musrin1983@gmail.com</t>
  </si>
  <si>
    <t>JL. HAJAR NO. 1 KELURAHAN NALU KECAMATAN BAOLAN KABUPATEN TOLITOLI</t>
  </si>
  <si>
    <t>nihlahusain76@gmail.com</t>
  </si>
  <si>
    <t>JL.HAJAR NO.48 KEL.NALU</t>
  </si>
  <si>
    <t>aspansmpn4@gmail.com</t>
  </si>
  <si>
    <t>DESA BUNTUNA KEC. BAOLAN</t>
  </si>
  <si>
    <t>JLN. SONA NO 78 B DI NOPI</t>
  </si>
  <si>
    <t>ashadikarim7@gmail.com</t>
  </si>
  <si>
    <t>saja59961@gmail.com</t>
  </si>
  <si>
    <t>irmawatipheonk@gmail.com</t>
  </si>
  <si>
    <t>sumitropogi@gmail.com</t>
  </si>
  <si>
    <t>nurjannahdja51@gmail.com</t>
  </si>
  <si>
    <t>JL SONA NO 34 KEL NALU</t>
  </si>
  <si>
    <t>ernawatykep@gmail.com</t>
  </si>
  <si>
    <t>JL.HAJAR KEL.NALU  KAB.TOLITOLI</t>
  </si>
  <si>
    <t>jumiatiamaliyyah@gmail.com</t>
  </si>
  <si>
    <t>maspaumar613@gmail.com</t>
  </si>
  <si>
    <t>mufidahfidah710@gmail.com</t>
  </si>
  <si>
    <t>masudiabdnur@gmail.com</t>
  </si>
  <si>
    <t>JL.HAJAR NO 44 KEL.NALU</t>
  </si>
  <si>
    <t>inharmunarif@gmail.com</t>
  </si>
  <si>
    <t>JL.WOLTER MONGINSIDI NO. 81 B KELURAHAN NALU KECAMATAN BAOLAN KABUPATEN TOLITOLI</t>
  </si>
  <si>
    <t>JALAN WOLTER MONGINSIDI NO.138  KEL.NALU  KEC.BAOLAN  KAB.TOLITOLI</t>
  </si>
  <si>
    <t>nurbaita28@yahoo.co.id</t>
  </si>
  <si>
    <t>syahnazameliaputri@gmail.com</t>
  </si>
  <si>
    <t>muhammadadi8585@gmail.com</t>
  </si>
  <si>
    <t>JL. WOLTER MONGINSIDI</t>
  </si>
  <si>
    <t>JL. HANDJALA KEL. NALU KEC. BAOLAN KAB. TOLITOLI</t>
  </si>
  <si>
    <t>martini.dj0103@gmail.com</t>
  </si>
  <si>
    <t>fitrisu68@gmail.com</t>
  </si>
  <si>
    <t>desliyanakutsar@gmail.com</t>
  </si>
  <si>
    <t>JL.SONA NO.85 KEL.NALU</t>
  </si>
  <si>
    <t>JL.WOLTER MONGINSIDI NO 94 KEL. NALU KEC. BAOLAN TOLITOLI</t>
  </si>
  <si>
    <t>hatijahbatunobotak@gmail.com</t>
  </si>
  <si>
    <t>BTN NOPI, BLOK  L.NO 20 KEL NALU . KEC BAOLAN</t>
  </si>
  <si>
    <t>erniherniatij5@gmail.com</t>
  </si>
  <si>
    <t>dishubdarman@gmail.com</t>
  </si>
  <si>
    <t>umahfadlan@gmail.com</t>
  </si>
  <si>
    <t>Ekatolis1982@gmail.com</t>
  </si>
  <si>
    <t>astinidede@gmail.com</t>
  </si>
  <si>
    <t>JL. TADULAKO NO. 12 KEL. TAMBUN KEC. BAOLAN</t>
  </si>
  <si>
    <t>KELURAHAN TAMBUN KECAMATAN BAOLAN KABUPATEN TOLITOLI</t>
  </si>
  <si>
    <t>sakkadillahidoel@gmail.com</t>
  </si>
  <si>
    <t>damputasas@gmail.com</t>
  </si>
  <si>
    <t>DESA SIMUNTU KECAMATAN DAMPAL SELATAN KABUPATEN TOLITOLI</t>
  </si>
  <si>
    <t>DESA SIMUNTU KEC. DAMPAL SELATAN</t>
  </si>
  <si>
    <t>wisnasuhupi1985@gmail.com</t>
  </si>
  <si>
    <t>usmanbkn251@gmail.com</t>
  </si>
  <si>
    <t>rusliuli487@gmail.com</t>
  </si>
  <si>
    <t>DESA OGOGASANG KECAMATAN DONDO</t>
  </si>
  <si>
    <t>saddiakandi71@gmail.com</t>
  </si>
  <si>
    <t>nurhidayatnur464@gmail.com</t>
  </si>
  <si>
    <t xml:space="preserve"> bknmaysapk123@gmail.com</t>
  </si>
  <si>
    <t>basri072774@gmail.com</t>
  </si>
  <si>
    <t>JL. SISWA NO. 03 KEL. TAMBUN KEC. BAOLAN KAB. TOLITOLI</t>
  </si>
  <si>
    <t>DESA GALUMPANG KEC. DAKOPEMEAN KAB. TOLITOLI</t>
  </si>
  <si>
    <t>JLN. TRANS SULAWESI RW 05 DESA GALUMPANG</t>
  </si>
  <si>
    <t>faisalakil73@gmail.com</t>
  </si>
  <si>
    <t>JL. DAUD LAPAU LRG. II KEL. TUWELEY KEC. BAOLAN KAB.TOLITOLI</t>
  </si>
  <si>
    <t>adibangkua@gmail.com</t>
  </si>
  <si>
    <t>JL. TRANS SULAWESI NO. 12 GALUMPANG KEC. DAKO PEMEAN</t>
  </si>
  <si>
    <t>JL. TADULAKO NO. 112 KEL. TAMBUN KEC. BAOLAN</t>
  </si>
  <si>
    <t>riswanabiza28@gmail.com</t>
  </si>
  <si>
    <t>lelianaabizah@gmail.com</t>
  </si>
  <si>
    <t>erlikamohnur@gmail.com</t>
  </si>
  <si>
    <t>JALAN TANTONG MADAYUHI NOMOR 3 KELURAHAN BARU KECAMATAN BAOLAN KABUPATEN TOLITOLI PROPINSI SULAWESI TENGAH</t>
  </si>
  <si>
    <t>lintanglangitrestubumi@gmail.com</t>
  </si>
  <si>
    <t>DESA GALUMPANG KEC. DAKOPAMEAN</t>
  </si>
  <si>
    <t>ilmiyahyar93@gmail.com</t>
  </si>
  <si>
    <t>JLN. SONA KELURAHAN NALU. KEC. BAOLAN. KAB. TOLITOLI</t>
  </si>
  <si>
    <t>DESA LANTAPAN, KECAMATAN GALANG, KABUPATEN TOLITOLI</t>
  </si>
  <si>
    <t>JL SYAIFUL MULUK DESA BUTUNA KEC. BAOLAN</t>
  </si>
  <si>
    <t>KODOLAGON</t>
  </si>
  <si>
    <t>sarija.ali.se@gmail.com</t>
  </si>
  <si>
    <t>yuliana3nalu@gmail.com</t>
  </si>
  <si>
    <t>ASPOL BRIMOB DAPALAK</t>
  </si>
  <si>
    <t>199401122022032013</t>
  </si>
  <si>
    <t>TRI WARDITA BANDI</t>
  </si>
  <si>
    <t>triwarditab@gmail.com</t>
  </si>
  <si>
    <t>JL. SONA, KEL. NALU, KEC.BAOLAN, KAB. TOLITOLI</t>
  </si>
  <si>
    <t>Syaryanto@gmail.com</t>
  </si>
  <si>
    <t>DUSUN III TOPINGAN DESA OGOGILI KECAMATAN DONDO</t>
  </si>
  <si>
    <t>nurfaidahdj@gmail.com</t>
  </si>
  <si>
    <t>JLN. RAJAWALI KANAN NO.9, KEL. TUWELEY, KEC. BAOLAN</t>
  </si>
  <si>
    <t>wahyunisri894@gmail.com</t>
  </si>
  <si>
    <t>andycellafebruari77@gmail.com</t>
  </si>
  <si>
    <t>BTN NABILA JL. WAHID HASYIM NO.09 KEL. BARU</t>
  </si>
  <si>
    <t>JL. H.HAMSA NO.340 DESA LAULALANG KEC. TOLITOLI UTARA</t>
  </si>
  <si>
    <t>S-1 SARJANA TEKNIS</t>
  </si>
  <si>
    <t>hartatidjbutudoka@gmail.com</t>
  </si>
  <si>
    <t>paridapodo@yahoo.co.id</t>
  </si>
  <si>
    <t>konangidrus@gmail.com</t>
  </si>
  <si>
    <t>DUSUN LEMBAHARAPAN DESA TAMPIALA</t>
  </si>
  <si>
    <t>DESA TAMPIALA KEC. DAMSEL TOLITOLI</t>
  </si>
  <si>
    <t>PROGRES</t>
  </si>
  <si>
    <t>STATUS</t>
  </si>
  <si>
    <t>BERKAS / USUL</t>
  </si>
  <si>
    <t xml:space="preserve">JENIS </t>
  </si>
  <si>
    <t>PENSIUN</t>
  </si>
  <si>
    <t>X</t>
  </si>
  <si>
    <t>KET.</t>
  </si>
  <si>
    <t>x</t>
  </si>
  <si>
    <t>NIP BARU</t>
  </si>
  <si>
    <t>NIP LAMA</t>
  </si>
  <si>
    <t>GELAR DEPAN</t>
  </si>
  <si>
    <t>GELAR BELAKANG</t>
  </si>
  <si>
    <t>TEMPAT LAHIR NAMA</t>
  </si>
  <si>
    <t>TANGGAL LAHIR</t>
  </si>
  <si>
    <t>JENIS KELAMIN</t>
  </si>
  <si>
    <t>AGAMA NAMA</t>
  </si>
  <si>
    <t>JENIS KAWIN NAMA</t>
  </si>
  <si>
    <t>NOMOR HP</t>
  </si>
  <si>
    <t>EMAIL GOV</t>
  </si>
  <si>
    <t>NPWP NOMOR</t>
  </si>
  <si>
    <t>JENIS PEGAWAI ID</t>
  </si>
  <si>
    <t>KEDUDUKAN HUKUM NAMA</t>
  </si>
  <si>
    <t>KARTU ASN VIRTUAL</t>
  </si>
  <si>
    <t>NOMOR SK CPNS</t>
  </si>
  <si>
    <t>TANGGAL SK CPNS</t>
  </si>
  <si>
    <t>NOMOR SK PNS</t>
  </si>
  <si>
    <t>TANGGAL SK PNS</t>
  </si>
  <si>
    <t>GOL AWAL ID</t>
  </si>
  <si>
    <t>GOL AWAL NAMA</t>
  </si>
  <si>
    <t>GOL AKHIR ID</t>
  </si>
  <si>
    <t>GOL AKHIR NAMA</t>
  </si>
  <si>
    <t>TMT GOLONGAN</t>
  </si>
  <si>
    <t>MK TAHUN</t>
  </si>
  <si>
    <t>MK BULAN</t>
  </si>
  <si>
    <t>JENIS JABATAN NAMA</t>
  </si>
  <si>
    <t>JABATAN NAMA</t>
  </si>
  <si>
    <t>TMT JABATAN</t>
  </si>
  <si>
    <t>TINGKAT PENDIDIKAN ID</t>
  </si>
  <si>
    <t>TINGKAT PENDIDIKAN NAMA</t>
  </si>
  <si>
    <t>PENDIDIKAN ID</t>
  </si>
  <si>
    <t>PENDIDIKAN NAMA</t>
  </si>
  <si>
    <t>TAHUN LULUS</t>
  </si>
  <si>
    <t>LOKASI KERJA NAMA</t>
  </si>
  <si>
    <t>UNOR NAMA</t>
  </si>
  <si>
    <t>INSTANSI INDUK NAMA</t>
  </si>
  <si>
    <t>INSTANSI KERJA NAMA</t>
  </si>
  <si>
    <t>SATUAN KERJA INDUK ID</t>
  </si>
  <si>
    <t>SATUAN KERJA INDUK NAMA</t>
  </si>
  <si>
    <t>SATUAN KERJA KERJA NAMA</t>
  </si>
  <si>
    <t>NAMA SEKOLAH</t>
  </si>
  <si>
    <t>M</t>
  </si>
  <si>
    <t>'7204080302830001</t>
  </si>
  <si>
    <t>supardin@mail.go.id</t>
  </si>
  <si>
    <t>'57.852.699.8.834.000</t>
  </si>
  <si>
    <t>'0000135252821</t>
  </si>
  <si>
    <t>A200600155434</t>
  </si>
  <si>
    <t>813.2/1084-CP/2005</t>
  </si>
  <si>
    <t>821.2.PD/1506-Peg/2006</t>
  </si>
  <si>
    <t>Jabatan Fungsional</t>
  </si>
  <si>
    <t>ff8080815181bd4f01518ecca1013a26</t>
  </si>
  <si>
    <t>SD Negeri 2 Ogomoli - Dinas Pendidikan Dan Kebudayaan</t>
  </si>
  <si>
    <t>A5EB03E2428FF6A0E040640A040252AD</t>
  </si>
  <si>
    <t>F</t>
  </si>
  <si>
    <t>'7204074507790005</t>
  </si>
  <si>
    <t>marini.rinii1979@gmail.com</t>
  </si>
  <si>
    <t>'729793687834000</t>
  </si>
  <si>
    <t>'0001852317707</t>
  </si>
  <si>
    <t>A201600072777</t>
  </si>
  <si>
    <t>813/0549.02-CPNSD/BKD/2015</t>
  </si>
  <si>
    <t>821.2/2295.04/PNS/BKD.TT/2016</t>
  </si>
  <si>
    <t>Analis Sumber Daya Manusia Aparatur Ahli Pertama</t>
  </si>
  <si>
    <t>ff8080814b571e31014b5806446d33e3</t>
  </si>
  <si>
    <t>Bidang Pengembangan Kompetensi Aparatur - Badan Kepegawaian Dan Pengembangan Sumber Daya Manusia</t>
  </si>
  <si>
    <t>'7204085312950002</t>
  </si>
  <si>
    <t>email@tolitolikab.go.id</t>
  </si>
  <si>
    <t>'918891441834000</t>
  </si>
  <si>
    <t>'</t>
  </si>
  <si>
    <t>A202000138296</t>
  </si>
  <si>
    <t>813.3/2223.02-CPNS/BKPSDM/2019</t>
  </si>
  <si>
    <t>821.3/751.04/PNS/BKPSDM/2020</t>
  </si>
  <si>
    <t>A5EB03E20F15F6A0E040640A040252AD</t>
  </si>
  <si>
    <t>UPT Instalasi Farmasi Dan Alat Kesehatan - Dinas Kesehatan</t>
  </si>
  <si>
    <t>'7204070101690011</t>
  </si>
  <si>
    <t>'47.454.509.2.831.000</t>
  </si>
  <si>
    <t>A200500006195</t>
  </si>
  <si>
    <t>814.3/082-CP/2004</t>
  </si>
  <si>
    <t>821.3/1797-PNS/TT/2005</t>
  </si>
  <si>
    <t>8ae4828935a9ddee0135ad32048c067a</t>
  </si>
  <si>
    <t>Inspektur V - Inspektorat Daerah</t>
  </si>
  <si>
    <t>'7204035706850004</t>
  </si>
  <si>
    <t>'98.229.030.6834.000</t>
  </si>
  <si>
    <t>'0001856808707</t>
  </si>
  <si>
    <t>A201600131856</t>
  </si>
  <si>
    <t xml:space="preserve"> 813/0088.02-CPNSD/BKD/2014</t>
  </si>
  <si>
    <t>821.2/22418.04/PNS/BKD.TT/2016</t>
  </si>
  <si>
    <t>Jabatan Pelaksana</t>
  </si>
  <si>
    <t>PENELAAH TEKNIS KEBIJAKAN</t>
  </si>
  <si>
    <t>ff808081325e909901326a9a83d411a6</t>
  </si>
  <si>
    <t>SD Negeri Anggasan - Dinas Pendidikan Dan Kebudayaan</t>
  </si>
  <si>
    <t>'7204075908800003</t>
  </si>
  <si>
    <t>'87.523.249.8-834.000</t>
  </si>
  <si>
    <t>'0000135181855</t>
  </si>
  <si>
    <t>A200000063947</t>
  </si>
  <si>
    <t>KP.00.02.1.2921</t>
  </si>
  <si>
    <t>00.03.1.033A</t>
  </si>
  <si>
    <t>A5EB03E2136AF6A0E040640A040252AD</t>
  </si>
  <si>
    <t>Rumah Sakit Umum Daerah Mokopido - Pemerintah Kabupaten Tolitoli</t>
  </si>
  <si>
    <t>'7204070812780003</t>
  </si>
  <si>
    <t>'77.992.574.2.834.000</t>
  </si>
  <si>
    <t>'0000135208967</t>
  </si>
  <si>
    <t>A200800168881</t>
  </si>
  <si>
    <t>813/161.03-CPNSD/BKD/XI/2007</t>
  </si>
  <si>
    <t>821.2/2377.04-PNS/BKD/TT/2008</t>
  </si>
  <si>
    <t>Analis Sumber Daya Manusia Aparatur Ahli Muda</t>
  </si>
  <si>
    <t>ff8080815123bf7a0151334af571596a</t>
  </si>
  <si>
    <t>Bidang Mutasi dan Promosi - Badan Kepegawaian Dan Pengembangan Sumber Daya Manusia</t>
  </si>
  <si>
    <t>S.A.P, M.A.P</t>
  </si>
  <si>
    <t>'7204081109800004</t>
  </si>
  <si>
    <t>'15.499.670.6-834.000</t>
  </si>
  <si>
    <t>'0000977113708</t>
  </si>
  <si>
    <t>A201100119316</t>
  </si>
  <si>
    <t>813/1437.03-CPNSD/BKD/IV/2009</t>
  </si>
  <si>
    <t>821.2/4345.04-PNS/TT/2010</t>
  </si>
  <si>
    <t>76C7BD8BBE29A604E050640A29030896</t>
  </si>
  <si>
    <t>S-2 ADMINISTRASI PUBLIK (BASIC S1 ADMINISTRASI NEGARA</t>
  </si>
  <si>
    <t>Bidang Pengadaan, Pemberhentian dan Informasi Kepegawaian - Badan Kepegawaian Dan Pengembangan Sumber Daya Manusia</t>
  </si>
  <si>
    <t>ff8080815133783a0151385facc07076</t>
  </si>
  <si>
    <t>SMP NEGERI 3 TOLITOLI - Dinas Pendidikan Dan Kebudayaan</t>
  </si>
  <si>
    <t>'7204081408700001</t>
  </si>
  <si>
    <t>smpn2galang@gmail.com</t>
  </si>
  <si>
    <t>'77.993.425.6.834.000</t>
  </si>
  <si>
    <t>'0000135218171</t>
  </si>
  <si>
    <t>A199800027461</t>
  </si>
  <si>
    <t>A5EB03E20BF6F6A0E040640A040252AD</t>
  </si>
  <si>
    <t>SMP Negeri 2 Galang - Dinas Pendidikan Dan Kebudayaan</t>
  </si>
  <si>
    <t>'7204084805720001</t>
  </si>
  <si>
    <t>'734074594834000</t>
  </si>
  <si>
    <t>'0000135218182</t>
  </si>
  <si>
    <t>A201500006057</t>
  </si>
  <si>
    <t>813/0296.02-CPNSD/BKD/2015</t>
  </si>
  <si>
    <t>823.3/0396.04-PNS/BKD.TT/2015</t>
  </si>
  <si>
    <t>A5EB03E20F40F6A0E040640A040252AD</t>
  </si>
  <si>
    <t>'7204072509730006</t>
  </si>
  <si>
    <t>jl, daud lapau no.04</t>
  </si>
  <si>
    <t>'89.156.347.0.834.000</t>
  </si>
  <si>
    <t>'0000135214468</t>
  </si>
  <si>
    <t>A200800105757</t>
  </si>
  <si>
    <t>813/285.03-CPNSD/BKD/XI/2007</t>
  </si>
  <si>
    <t>821.2/2315-PNS/TT/2008</t>
  </si>
  <si>
    <t>ff8080815123bf7a0151333a4a774ca7</t>
  </si>
  <si>
    <t>Bidang Pengelolaan Sampah Dan Limbah Bahan Berbahaya Beracun - Dinas Lingkungan Hidup</t>
  </si>
  <si>
    <t>'7204075003840005</t>
  </si>
  <si>
    <t>'98.234.691.8834.000</t>
  </si>
  <si>
    <t>'0001828977557</t>
  </si>
  <si>
    <t>A201600119028</t>
  </si>
  <si>
    <t>813/0415.02-CPNSD/BKD/2015</t>
  </si>
  <si>
    <t>821.02/2277.04/pns/bkd.tt/2016</t>
  </si>
  <si>
    <t>PENGADMINISTRASI PERKANTORAN</t>
  </si>
  <si>
    <t>ff808081379d3ced0137a0959d17128b</t>
  </si>
  <si>
    <t>Sekretariat - Kelurahan Tambun</t>
  </si>
  <si>
    <t>'7204070709720008</t>
  </si>
  <si>
    <t>'784975799834000</t>
  </si>
  <si>
    <t>'0000135216292</t>
  </si>
  <si>
    <t>A200800093114</t>
  </si>
  <si>
    <t>813/306.03-CPNSD/BKD/XI/2007</t>
  </si>
  <si>
    <t>821.2/2336-PNS/TT/2008</t>
  </si>
  <si>
    <t>8ae48287511e3ed5015137a107614b8f</t>
  </si>
  <si>
    <t>Bidang Perlindungan Masyarakat - Satuan Polisi Pamong Praja</t>
  </si>
  <si>
    <t>'7204072308700004</t>
  </si>
  <si>
    <t>JL SISWA NO. 03 DINOPI</t>
  </si>
  <si>
    <t>'47.768.212.4.834.000</t>
  </si>
  <si>
    <t>'0000135212578</t>
  </si>
  <si>
    <t>A200200019772</t>
  </si>
  <si>
    <t>13292/124.03/KP/2000</t>
  </si>
  <si>
    <t>ff8080815133783a015138675c4575da</t>
  </si>
  <si>
    <t>SMP NEGERI SATU ATAP KUMBA AGUNG - Dinas Pendidikan Dan Kebudayaan</t>
  </si>
  <si>
    <t>'7204076006660008</t>
  </si>
  <si>
    <t>'779839380834000</t>
  </si>
  <si>
    <t>'0000135222254</t>
  </si>
  <si>
    <t>A200200005100</t>
  </si>
  <si>
    <t>133.16/124.03/KP/2000</t>
  </si>
  <si>
    <t>821.3.PD/21-PEG/TT/2002</t>
  </si>
  <si>
    <t>SMP Negeri 3 Galang - Dinas Pendidikan Dan Kebudayaan</t>
  </si>
  <si>
    <t>'6372061203920001</t>
  </si>
  <si>
    <t>'71.497.875.6-732.000</t>
  </si>
  <si>
    <t>A202000085198</t>
  </si>
  <si>
    <t>813.3/2226.02-CPNS/BKPSDM/2019</t>
  </si>
  <si>
    <t>821.3/735.04/PNS/BKPSDM/2020</t>
  </si>
  <si>
    <t>Analis Ketahanan Pangan Ahli Pertama</t>
  </si>
  <si>
    <t>A5EB03E20F34F6A0E040640A040252AD</t>
  </si>
  <si>
    <t>Dinas Ketahanan Pangan - Pemerintah Kabupaten Tolitoli</t>
  </si>
  <si>
    <t>'7204057108910001</t>
  </si>
  <si>
    <t>'0001106545307</t>
  </si>
  <si>
    <t>A201800043306</t>
  </si>
  <si>
    <t>813/1430.02-CPNSD/BKPSDM/2017</t>
  </si>
  <si>
    <t>821.2/549.04/PNS/BKPSDM/2018</t>
  </si>
  <si>
    <t>A5EB03E2186DF6A0E040640A040252AD</t>
  </si>
  <si>
    <t>UPT Puskesmas Ogodeide - Dinas Kesehatan</t>
  </si>
  <si>
    <t>'7204081006690002</t>
  </si>
  <si>
    <t>'79.123.640.9.834.000</t>
  </si>
  <si>
    <t>'0000135221411</t>
  </si>
  <si>
    <t>A199400053592</t>
  </si>
  <si>
    <t>813.2/42/DPB/1993</t>
  </si>
  <si>
    <t>821.2/76/BT/PDK</t>
  </si>
  <si>
    <t>ff8080815133783a0151385a6e786d62</t>
  </si>
  <si>
    <t>SD Negeri 3 Bajugan - Dinas Pendidikan Dan Kebudayaan</t>
  </si>
  <si>
    <t>'7204074303830009</t>
  </si>
  <si>
    <t>andispd33@guru.smp.belajar.id</t>
  </si>
  <si>
    <t>'16481.496.4834000</t>
  </si>
  <si>
    <t>'0000198501322</t>
  </si>
  <si>
    <t>A200900264142</t>
  </si>
  <si>
    <t>813/1024.03-CPNSD/BKD/IV/2009</t>
  </si>
  <si>
    <t>821.3/3934.04-PNS/TT/2010</t>
  </si>
  <si>
    <t>ff808081513cb660015146c16c7477b2</t>
  </si>
  <si>
    <t>SMP Negeri 4 Tolitoli - Dinas Pendidikan Dan Kebudayaan</t>
  </si>
  <si>
    <t>'7204074808670005</t>
  </si>
  <si>
    <t>djhalimadjhalima@gmail.com</t>
  </si>
  <si>
    <t>'78.803.0864.834.000</t>
  </si>
  <si>
    <t>'0000135337072</t>
  </si>
  <si>
    <t>A199000062064</t>
  </si>
  <si>
    <t>7114/Kanwil/SK/TU-1/VIII/1989</t>
  </si>
  <si>
    <t>2977/Kanwil/SK/TU-1/III/1990</t>
  </si>
  <si>
    <t>A5EB03E215E6F6A0E040640A040252AD</t>
  </si>
  <si>
    <t>UPT Puskesmas Kota - Dinas Kesehatan</t>
  </si>
  <si>
    <t>Cerai Hidup</t>
  </si>
  <si>
    <t>'7204070602810001</t>
  </si>
  <si>
    <t>friyantopangeran@gmail.com</t>
  </si>
  <si>
    <t>'58.900.135.3.834.000</t>
  </si>
  <si>
    <t>A200800190917</t>
  </si>
  <si>
    <t>813/151.03-CPNSD/BKD/XI/2007</t>
  </si>
  <si>
    <t>821.2/2482.04-PNS/BKD/TT/2008</t>
  </si>
  <si>
    <t>ff8080815133783a01513888c3d71588</t>
  </si>
  <si>
    <t>Badan Pengelolaan Keuangan dan Aset Daerah - Pemerintah Kabupaten Tolitoli</t>
  </si>
  <si>
    <t>'1208126509870001</t>
  </si>
  <si>
    <t>'730173762117000</t>
  </si>
  <si>
    <t>'0002287977535</t>
  </si>
  <si>
    <t>A201800027195</t>
  </si>
  <si>
    <t>813.3/1627.02-CPNSD/BKPSDM/2017</t>
  </si>
  <si>
    <t>821.3/529.04/PNS/BKPSDM/2018</t>
  </si>
  <si>
    <t>8ae4829d516b460601517fc9802c6ef7</t>
  </si>
  <si>
    <t>SMP Negeri 2 Tolitoli Utara - Dinas Pendidikan Dan Kebudayaan</t>
  </si>
  <si>
    <t>'7204072403840001</t>
  </si>
  <si>
    <t>Dusun Taupa Desa Buntuna Kecamatan Baolan</t>
  </si>
  <si>
    <t>'736619255834000</t>
  </si>
  <si>
    <t>A201600119510</t>
  </si>
  <si>
    <t xml:space="preserve"> 813/0187.02-CPNSD/BKD/2014</t>
  </si>
  <si>
    <t>821.01/2273.04/PNS/BKD.TT/2016</t>
  </si>
  <si>
    <t>A5EB03E20C3EF6A0E040640A040252AD</t>
  </si>
  <si>
    <t>'7204074406910005</t>
  </si>
  <si>
    <t>A202000074591</t>
  </si>
  <si>
    <t>813.3/2163.02-CPNS/BKPSDM/2019</t>
  </si>
  <si>
    <t>821.3/803.04/PNS/BKPSDM/2020</t>
  </si>
  <si>
    <t>8ae48289401523cf0140288299d756f6</t>
  </si>
  <si>
    <t>UPT Puskesmas Bangkir - Dinas Kesehatan</t>
  </si>
  <si>
    <t>Bdn.</t>
  </si>
  <si>
    <t>'7204076304860001</t>
  </si>
  <si>
    <t>JL DAKO RAYA NO 72, KEL. BARU, KEC. BAOLAN</t>
  </si>
  <si>
    <t>'473965713831000</t>
  </si>
  <si>
    <t>'000013727322</t>
  </si>
  <si>
    <t>A201100257549</t>
  </si>
  <si>
    <t>8ae483a67dd5ea51017de07a085c164b</t>
  </si>
  <si>
    <t>S-1 PENDIDIKAN PROFESI BIDAN</t>
  </si>
  <si>
    <t>'7505026007850002</t>
  </si>
  <si>
    <t>yuliantydengo5@gmail.com</t>
  </si>
  <si>
    <t>'87.918.298.8822.000</t>
  </si>
  <si>
    <t>'0000149567073</t>
  </si>
  <si>
    <t>A201000266293</t>
  </si>
  <si>
    <t>813/BKPAD/SK/64/2009</t>
  </si>
  <si>
    <t>821.12/BKPAD/SK/467/2010</t>
  </si>
  <si>
    <t>Sub Bidang Pelayanan Medis dan Keperawatan - Rumah Sakit Umum Daerah Mokopido</t>
  </si>
  <si>
    <t>'7204075005700003</t>
  </si>
  <si>
    <t>sumiati05@admin.sd.belajar.id</t>
  </si>
  <si>
    <t>'77.993.488.4.834.000</t>
  </si>
  <si>
    <t>'0000135239231</t>
  </si>
  <si>
    <t>A199200068506</t>
  </si>
  <si>
    <t>813.2/140/DPB/1990</t>
  </si>
  <si>
    <t>30/821. 12/BT/PN/1992</t>
  </si>
  <si>
    <t>ff80808143056d410143096b136e6c8f</t>
  </si>
  <si>
    <t>SD Negeri 2 Tolitoli - Dinas Pendidikan Dan Kebudayaan</t>
  </si>
  <si>
    <t>'79.825.266.4.834.001</t>
  </si>
  <si>
    <t>'0000165058852</t>
  </si>
  <si>
    <t>A201000244565</t>
  </si>
  <si>
    <t>813/862.03-CPNSD/BKD/II/2010</t>
  </si>
  <si>
    <t>821.2/4014.04-PNS/TT/2012</t>
  </si>
  <si>
    <t>A5EB03E215B5F6A0E040640A040252AD</t>
  </si>
  <si>
    <t>SEKOLAH MENENGAH ATAS</t>
  </si>
  <si>
    <t>SD Negeri 1 Salumbia - Dinas Pendidikan Dan Kebudayaan</t>
  </si>
  <si>
    <t>'7204074603850003</t>
  </si>
  <si>
    <t>'159567452834000</t>
  </si>
  <si>
    <t>'0000200094052</t>
  </si>
  <si>
    <t>A201200123697</t>
  </si>
  <si>
    <t>813/438.03-CPNSD/BKD/II/2010</t>
  </si>
  <si>
    <t>821.3/3592.04-PNS/TT/2012</t>
  </si>
  <si>
    <t>SMP Negeri 6 Tolitoli - Dinas Pendidikan Dan Kebudayaan</t>
  </si>
  <si>
    <t>'7204075607790001</t>
  </si>
  <si>
    <t>'77.989.229.8.834.000</t>
  </si>
  <si>
    <t>'0000135316495</t>
  </si>
  <si>
    <t>A200600115949</t>
  </si>
  <si>
    <t>812.2/1252-CP/2005</t>
  </si>
  <si>
    <t>821.2.PD/1581-PEG/2006</t>
  </si>
  <si>
    <t>A5EB03E20C19F6A0E040640A040252AD</t>
  </si>
  <si>
    <t>Sub Bagian Umum Dan Kepegawaian - Dinas Kependudukan Dan Pencatatan Sipil</t>
  </si>
  <si>
    <t>'7204030204820004</t>
  </si>
  <si>
    <t>Kelurahan Baru Kecamatan Baolan</t>
  </si>
  <si>
    <t>'72.556.118.7834.000</t>
  </si>
  <si>
    <t>'0001895837905</t>
  </si>
  <si>
    <t>A201500022752</t>
  </si>
  <si>
    <t xml:space="preserve"> 813/0086.02-CPNSD/BKD/2014</t>
  </si>
  <si>
    <t>823.2/0537.04/PNS/BKD.TT/2015</t>
  </si>
  <si>
    <t>ff80808147e76ffd0147f23c4658031d</t>
  </si>
  <si>
    <t>Bidang Pengelolaan Barang Milik Daerah - Badan Pengelolaan Keuangan dan Aset Daerah</t>
  </si>
  <si>
    <t>'7204074109800001</t>
  </si>
  <si>
    <t>JLN. MOH. SAID, KABINUANG KEL. BARU KEC. BAOLAN KAB. TOLITOLI   PROV. SULAWESI TENGAH</t>
  </si>
  <si>
    <t>'77.979.623.4834.000</t>
  </si>
  <si>
    <t>'0000135328792</t>
  </si>
  <si>
    <t>A200700104343</t>
  </si>
  <si>
    <t>813.3/2147-CPNS/BAG.KEPEG</t>
  </si>
  <si>
    <t>821.3/1372-PNS/TT/2007</t>
  </si>
  <si>
    <t>8ae482893ccdebd5013cd11454f9173e</t>
  </si>
  <si>
    <t>SMP Negeri 7 Tolitoli - Dinas Pendidikan Dan Kebudayaan</t>
  </si>
  <si>
    <t>'7204072606800008</t>
  </si>
  <si>
    <t>JALAN STADION 2 NO.06 NOPI KELURAHAN NALU KECAMATAN BAOLAN</t>
  </si>
  <si>
    <t>'15.956.627.2.000</t>
  </si>
  <si>
    <t>'0000148807945</t>
  </si>
  <si>
    <t>A201100114905</t>
  </si>
  <si>
    <t>813/1129.03-CPNSD/BKD/IV/2009</t>
  </si>
  <si>
    <t>821.3/4039.04-PNS/TT/2010</t>
  </si>
  <si>
    <t>Kepala Sub Bidang pengendalian, Pemeriksaan dan Dana Bagi Hasil Pajak</t>
  </si>
  <si>
    <t>A5EB03E20C9DF6A0E040640A040252AD</t>
  </si>
  <si>
    <t>Sub Bidang pengendalian, Pemeriksaan dan Dana Bagi Hasil Pajak - Badan Pendapatan Daerah</t>
  </si>
  <si>
    <t>'7204075710830001</t>
  </si>
  <si>
    <t>'89.031.068.3.834.000</t>
  </si>
  <si>
    <t>'0000135181765</t>
  </si>
  <si>
    <t>A200600160189</t>
  </si>
  <si>
    <t>813.2/1159-CP/2005</t>
  </si>
  <si>
    <t>821.2.PD/1451-Peg/2006</t>
  </si>
  <si>
    <t>8ae482873951061c013971db84e613c5</t>
  </si>
  <si>
    <t>'7204075005730005</t>
  </si>
  <si>
    <t>suriyantiponek@gmail.com</t>
  </si>
  <si>
    <t>PTP NOPI BLOK J NO.06 RT.02 RW.05 KELURAHAN NALU KECAMATAN BAOLAN</t>
  </si>
  <si>
    <t>'89.031.071.7.834.000</t>
  </si>
  <si>
    <t>'0000135252843</t>
  </si>
  <si>
    <t>A200500020935</t>
  </si>
  <si>
    <t>814.2/134-CP/2004</t>
  </si>
  <si>
    <t>821.2/1699-PNS/TT/2005</t>
  </si>
  <si>
    <t>'7204024412820003</t>
  </si>
  <si>
    <t>HerminAbd.Hamid@yahoo.com</t>
  </si>
  <si>
    <t>'97.153.319.5834.000</t>
  </si>
  <si>
    <t>'0001081034932</t>
  </si>
  <si>
    <t>A201300012700</t>
  </si>
  <si>
    <t>813/0987.02-CPNSD/BKD/II/2011</t>
  </si>
  <si>
    <t>821.2/3652.04.PNS/TT/2012</t>
  </si>
  <si>
    <t>8ae482894661232f014665925dbd1f3b</t>
  </si>
  <si>
    <t>SD Negeri 1 Ogotua - Dinas Pendidikan Dan Kebudayaan</t>
  </si>
  <si>
    <t>S.IP.,MM</t>
  </si>
  <si>
    <t>'7204070501880002</t>
  </si>
  <si>
    <t>'15.499.934.6.834.000</t>
  </si>
  <si>
    <t>'0000040309165</t>
  </si>
  <si>
    <t>A200800218805</t>
  </si>
  <si>
    <t>811.13.1001</t>
  </si>
  <si>
    <t>811.211-2211</t>
  </si>
  <si>
    <t>Kepala Bidang Pemberdayaan Pemuda</t>
  </si>
  <si>
    <t>A5EB03E21306F6A0E040640A040252AD</t>
  </si>
  <si>
    <t>Bidang Pemberdayaan Pemuda - Dinas Pemuda Dan Olahraga</t>
  </si>
  <si>
    <t>'7204071405780001</t>
  </si>
  <si>
    <t>'73.118.032.9.834.000</t>
  </si>
  <si>
    <t>'0001849956399</t>
  </si>
  <si>
    <t>A201600063955</t>
  </si>
  <si>
    <t>813/0530.02-CPNSD/BKD/2015</t>
  </si>
  <si>
    <t>821.2/2405.04/PNS/BKD.TT/2016</t>
  </si>
  <si>
    <t>8ae4828752202e5801522fa681350be2</t>
  </si>
  <si>
    <t>Bidang Pengembangan Perdagangan Luar Negeri - Dinas Perdagangan</t>
  </si>
  <si>
    <t>'7204075603820009</t>
  </si>
  <si>
    <t>'0001101484664</t>
  </si>
  <si>
    <t>A201200071654</t>
  </si>
  <si>
    <t>813/450.03-CPNSD/BKD/II/2010</t>
  </si>
  <si>
    <t>821.3/3604.04-PNS/TT/2012</t>
  </si>
  <si>
    <t>ff8080815133783a01513855b10e6947</t>
  </si>
  <si>
    <t>'7204080101750011</t>
  </si>
  <si>
    <t>'54.603.535.3834.000</t>
  </si>
  <si>
    <t>'0000135209889</t>
  </si>
  <si>
    <t>A200800120913</t>
  </si>
  <si>
    <t>813/190.03-CPNSD/BKD/XI/2007</t>
  </si>
  <si>
    <t>821.1/3883.04/PNS/BKD/TT/2008</t>
  </si>
  <si>
    <t>ff80808141007d280141014af582024b</t>
  </si>
  <si>
    <t>UPT. PEMBIBITAN HEWAN DINAS PERKEBUNAN DAN PETERNAKAN - Dinas Perkebunan Dan Peternakan</t>
  </si>
  <si>
    <t>'7204080112660002</t>
  </si>
  <si>
    <t>daudibrahim12@admin.sd.belajar.id</t>
  </si>
  <si>
    <t>'791223910834000</t>
  </si>
  <si>
    <t>'0000135210723</t>
  </si>
  <si>
    <t>A200200006125</t>
  </si>
  <si>
    <t>813/01-DPB/2001</t>
  </si>
  <si>
    <t>821.2.PD/153-PEG/TT/2002</t>
  </si>
  <si>
    <t>ff80808147e76ffd0147f23adb30009a</t>
  </si>
  <si>
    <t>SD NEGERI 4 TINIGI - Dinas Pendidikan Dan Kebudayaan</t>
  </si>
  <si>
    <t>'7108055209850001</t>
  </si>
  <si>
    <t>JALAN HARASI NO.4 KEL NALU KECAMATAN BAOLAN KABUPATEN TOLITOLI</t>
  </si>
  <si>
    <t>'166219923824000</t>
  </si>
  <si>
    <t>'0000165800316</t>
  </si>
  <si>
    <t>A201000268477</t>
  </si>
  <si>
    <t>813/BKD/BMU/SK/80/II/2009</t>
  </si>
  <si>
    <t>821.03BKD/BMU/SK/III/239</t>
  </si>
  <si>
    <t>A5EB03E21AF1F6A0E040640A040252AD</t>
  </si>
  <si>
    <t>SD Negeri 6 Tambun - Dinas Pendidikan Dan Kebudayaan</t>
  </si>
  <si>
    <t>'7204075702740003</t>
  </si>
  <si>
    <t>'15.319.181.2.834.000</t>
  </si>
  <si>
    <t>'0000135228082</t>
  </si>
  <si>
    <t>A200800221460</t>
  </si>
  <si>
    <t>813/210.03-CPNSD/BKD/XI/2007</t>
  </si>
  <si>
    <t>821.2/2606.04-PNS/BKD/TT/2008</t>
  </si>
  <si>
    <t>ff8080815123bf7a0151334323cc5337</t>
  </si>
  <si>
    <t>'7204072901700001</t>
  </si>
  <si>
    <t>mohinsan72573@gmail.com</t>
  </si>
  <si>
    <t>'89.156.350.4.834.000</t>
  </si>
  <si>
    <t>'0000135327925</t>
  </si>
  <si>
    <t>A200800060019</t>
  </si>
  <si>
    <t>813/355.03-CPNSD/BKD/XI/2007</t>
  </si>
  <si>
    <t>821.2/2512.04-PNS/BKD/TT/2008</t>
  </si>
  <si>
    <t>A5EB03E20EFFF6A0E040640A040252AD</t>
  </si>
  <si>
    <t>'7204073007970001</t>
  </si>
  <si>
    <t>A202200057353</t>
  </si>
  <si>
    <t>813/3559.02-CPNS/BKPSDM/2020</t>
  </si>
  <si>
    <t>821.2/167.04-PNS/TT/2022</t>
  </si>
  <si>
    <t>Polisi Pamong Praja Terampil</t>
  </si>
  <si>
    <t>8ae4828947fbda2a01481ad629e5545f</t>
  </si>
  <si>
    <t>Bidang Penanganan Gangguan Ketenteraman dan Ketertiban Umum - Satuan Polisi Pamong Praja</t>
  </si>
  <si>
    <t>'7204045110940001</t>
  </si>
  <si>
    <t>'919370528834000</t>
  </si>
  <si>
    <t>A202000123319</t>
  </si>
  <si>
    <t>813.3/2047.02-CPNS/BKPSDM/2019</t>
  </si>
  <si>
    <t>821.3/680.04/PNS/BKPSDM/2020</t>
  </si>
  <si>
    <t>A5EB03E20CD2F6A0E040640A040252AD</t>
  </si>
  <si>
    <t>SMP Satu Atap Batuan - Dinas Pendidikan Dan Kebudayaan</t>
  </si>
  <si>
    <t>'7204082904810003</t>
  </si>
  <si>
    <t>'16.442.988.8.834.000</t>
  </si>
  <si>
    <t>'0001894328019</t>
  </si>
  <si>
    <t>A201600089712</t>
  </si>
  <si>
    <t>813/0527.02-CPNSD/BKD/2015</t>
  </si>
  <si>
    <t>821.2/2460.04/PNS/BKD.TT/2016</t>
  </si>
  <si>
    <t>A5EB03E215BAF6A0E040640A040252AD</t>
  </si>
  <si>
    <t>Seksi Pemadaman, Penyelamatan, Sarana dan Prasarana - Satuan Polisi Pamong Praja</t>
  </si>
  <si>
    <t>'7204076810770003</t>
  </si>
  <si>
    <t>JL. SONA NOPI, KEL.  NALU</t>
  </si>
  <si>
    <t>'78.804.739.7.834.000</t>
  </si>
  <si>
    <t>'0000135210666</t>
  </si>
  <si>
    <t>A200800156401</t>
  </si>
  <si>
    <t>813/232.03-CPNSD/BKD/XI/2007</t>
  </si>
  <si>
    <t>821.2/2553.04-PNS/BKD/TT/2008</t>
  </si>
  <si>
    <t>'7204071708820009</t>
  </si>
  <si>
    <t>DUSUN WONODADI,DESA KAYULOMPA,KEC.BASIDONDO</t>
  </si>
  <si>
    <t>'729880856834000</t>
  </si>
  <si>
    <t>'0001890049544</t>
  </si>
  <si>
    <t>A201500023953</t>
  </si>
  <si>
    <t xml:space="preserve"> 813/0122.02-CPNSD/BKD/2014</t>
  </si>
  <si>
    <t>823.2/1079.04/PNS/BKD.TT/2015</t>
  </si>
  <si>
    <t>ff8080814723d01d014732b13a2b736a</t>
  </si>
  <si>
    <t>Sub Bagian Umum Dan Kepegawaian - Kecamatan Basidondo</t>
  </si>
  <si>
    <t>'7204041203810005</t>
  </si>
  <si>
    <t>'790900187834000</t>
  </si>
  <si>
    <t>'0000135191261</t>
  </si>
  <si>
    <t>A200900239695</t>
  </si>
  <si>
    <t>813/182.03-CPNSD/BKD/IV/2008</t>
  </si>
  <si>
    <t>823.2/3454.04-PNS/BKD/TT/2009</t>
  </si>
  <si>
    <t>Seksi Pemerintahan - Kecamatan Basidondo</t>
  </si>
  <si>
    <t>'7204092505810001</t>
  </si>
  <si>
    <t>JL. TRANS SULAWESI DESA PINJAN KEC. TOLITOLI UTARA KABUPATEN TOLITOLI PROVINSI SULAWESI TENGAH</t>
  </si>
  <si>
    <t>'165999640834000</t>
  </si>
  <si>
    <t>'0002270638585</t>
  </si>
  <si>
    <t>A200700111688</t>
  </si>
  <si>
    <t>813.3/2152-CPNS/BAG.KEPEG</t>
  </si>
  <si>
    <t>821.3/1385-PNS/TT/2007</t>
  </si>
  <si>
    <t>A5EB03E21C4CF6A0E040640A040252AD</t>
  </si>
  <si>
    <t>Kecamatan Basidondo - Pemerintah Kabupaten Tolitoli</t>
  </si>
  <si>
    <t>'7204041204810001</t>
  </si>
  <si>
    <t>'164814659834000</t>
  </si>
  <si>
    <t>'0001895514682</t>
  </si>
  <si>
    <t>A201300009345</t>
  </si>
  <si>
    <t>813/0890.02-CPNSD/BKD/II/2011</t>
  </si>
  <si>
    <t>821.3/3488.04.PNS/TT/2012</t>
  </si>
  <si>
    <t>ff8080815133783a0151386c2ec579f7</t>
  </si>
  <si>
    <t>Sub Bagian Program - Kecamatan Basidondo</t>
  </si>
  <si>
    <t>'7204095709650001</t>
  </si>
  <si>
    <t>'78.805.524.2834.000</t>
  </si>
  <si>
    <t>'0000135240063</t>
  </si>
  <si>
    <t>A199000034569</t>
  </si>
  <si>
    <t>813.2/34/DPB/1988</t>
  </si>
  <si>
    <t>162/821.12BT/PN/1990</t>
  </si>
  <si>
    <t>SD Negeri 2 Binontoan - Dinas Pendidikan Dan Kebudayaan</t>
  </si>
  <si>
    <t>'7204071310670001</t>
  </si>
  <si>
    <t>myberliansalon@gmail.com</t>
  </si>
  <si>
    <t>JL. JENDRAL SUDIRMAN NO. 59 KEL. PANASAKAN KEC. BAOLAN</t>
  </si>
  <si>
    <t>'889370862834000</t>
  </si>
  <si>
    <t>'006444 5 200312</t>
  </si>
  <si>
    <t>A199300037961</t>
  </si>
  <si>
    <t>812.2.PD/373-CP/92</t>
  </si>
  <si>
    <t>821.2.PD/536-PEG/93</t>
  </si>
  <si>
    <t>Bidang Tata Lingkungan - Dinas Lingkungan Hidup</t>
  </si>
  <si>
    <t>'97.789.766.9.834.000</t>
  </si>
  <si>
    <t>'0001885769458</t>
  </si>
  <si>
    <t>A201600039389</t>
  </si>
  <si>
    <t>813/0545.02-CPNSD/BKD/2015</t>
  </si>
  <si>
    <t>821.2/2511.04/PNS/BKD.TT/2016</t>
  </si>
  <si>
    <t>8ae48287511e3ed5015137cbbd2163ae</t>
  </si>
  <si>
    <t>'7204034207770002</t>
  </si>
  <si>
    <t>DUSUN BUNTONG DESA MALOMBA KEC.DONDO KAB.TOLITOLI</t>
  </si>
  <si>
    <t>'16.443.100.9.834.000</t>
  </si>
  <si>
    <t>'0000206875675</t>
  </si>
  <si>
    <t>A201300003979</t>
  </si>
  <si>
    <t>813/0965.02-CPNSD/BKD/II/2011</t>
  </si>
  <si>
    <t>821.2/3641.04.PNS/TT/2012</t>
  </si>
  <si>
    <t>A5EB03E21C58F6A0E040640A040252AD</t>
  </si>
  <si>
    <t>TK Negeri Pembina Satap Malomba - Dinas Pendidikan Dan Kebudayaan</t>
  </si>
  <si>
    <t>'7204074609720002</t>
  </si>
  <si>
    <t>tirthasumanti@gmail.com</t>
  </si>
  <si>
    <t>'89.498.178.6.834.000</t>
  </si>
  <si>
    <t>'0000135202353</t>
  </si>
  <si>
    <t>A199500073083</t>
  </si>
  <si>
    <t>384/C/I/.24.1.I/1993</t>
  </si>
  <si>
    <t>484/124.03/KP.1995</t>
  </si>
  <si>
    <t>'7204075609800002</t>
  </si>
  <si>
    <t>'729077495834000</t>
  </si>
  <si>
    <t>'0001886822313</t>
  </si>
  <si>
    <t>A201500018767</t>
  </si>
  <si>
    <t xml:space="preserve"> 813/073.02-CPNSD/BKDBKD/2014</t>
  </si>
  <si>
    <t>823.2/0520.04/PNS/BKD.TT/2015</t>
  </si>
  <si>
    <t>A5EB03E218ADF6A0E040640A040252AD</t>
  </si>
  <si>
    <t>'7204074608830003</t>
  </si>
  <si>
    <t>'729074203834000</t>
  </si>
  <si>
    <t>'0001309491088</t>
  </si>
  <si>
    <t>A201600113637</t>
  </si>
  <si>
    <t>813/0421.02-CPNSD/BKD/2015</t>
  </si>
  <si>
    <t>821.2/2160.04/PNS/BKD.TT/2016</t>
  </si>
  <si>
    <t>'7204072708770002</t>
  </si>
  <si>
    <t>jl. sona lingk IV kel. Nalu kec. baolan kab. ToliToli</t>
  </si>
  <si>
    <t>'728307612834000</t>
  </si>
  <si>
    <t>'0000193616559</t>
  </si>
  <si>
    <t>A201600059224</t>
  </si>
  <si>
    <t xml:space="preserve"> 813/0480.02-CPNSD/BKD/2015</t>
  </si>
  <si>
    <t>821.2/2156.02-PNS/BKD/2015</t>
  </si>
  <si>
    <t>A5EB03E215D4F6A0E040640A040252AD</t>
  </si>
  <si>
    <t>'7204076007870002</t>
  </si>
  <si>
    <t>'411296312834000</t>
  </si>
  <si>
    <t>A202200006748</t>
  </si>
  <si>
    <t>813/3558.02-CPNS/BKPSDM/2020</t>
  </si>
  <si>
    <t>821.2/166.04-PNS/TT/2022</t>
  </si>
  <si>
    <t>'7204071607860003</t>
  </si>
  <si>
    <t>jalan M. Sutoyo Kelurahan Panasakan Kecamatan Baolan Kabupaten Tolitoli</t>
  </si>
  <si>
    <t>'842056327834000</t>
  </si>
  <si>
    <t>A202200003954</t>
  </si>
  <si>
    <t>813/3552.02-CPNS/BKPSDM/2020</t>
  </si>
  <si>
    <t>821.2/163.04-PNS/TT/2022</t>
  </si>
  <si>
    <t>'7204071403860001</t>
  </si>
  <si>
    <t>A202200003058</t>
  </si>
  <si>
    <t>813/3564.02-CPNS/BKPSDM/2020</t>
  </si>
  <si>
    <t>821.2/157.04-PNS/TT/2022</t>
  </si>
  <si>
    <t>'7204081705930002</t>
  </si>
  <si>
    <t>andri.93@mail.go.id</t>
  </si>
  <si>
    <t>A202200032906</t>
  </si>
  <si>
    <t>813/3546.02-CPNS/BKPSDM/2020</t>
  </si>
  <si>
    <t>821.2/156.04-PNS/TT/2022</t>
  </si>
  <si>
    <t>8ae4829d4cb7fd84014cbaec3b6e2bb6</t>
  </si>
  <si>
    <t>'7204074105770005</t>
  </si>
  <si>
    <t>rusnisyahril15@guru.sd.belajar.id</t>
  </si>
  <si>
    <t>'589012962834000</t>
  </si>
  <si>
    <t>'0000135252303</t>
  </si>
  <si>
    <t>A200600090105</t>
  </si>
  <si>
    <t>813.2/1088-CP/2005</t>
  </si>
  <si>
    <t>821.2.PD/1490-Peg/2006</t>
  </si>
  <si>
    <t>14a66e0a9093449c96aca3650ba42f0b</t>
  </si>
  <si>
    <t>SD Negeri Pembina - Dinas Pendidikan Dan Kebudayaan</t>
  </si>
  <si>
    <t>'7204091207660002</t>
  </si>
  <si>
    <t>DUSUN II RT. IV / II DESA LAKUAN TOLITOLI KEC. TOLITOLI UTARA</t>
  </si>
  <si>
    <t>'88.575.021.6.834.000</t>
  </si>
  <si>
    <t>'0000135193342</t>
  </si>
  <si>
    <t>A200200005264</t>
  </si>
  <si>
    <t>A5EB03E20C34F6A0E040640A040252AD</t>
  </si>
  <si>
    <t>'7204070309670001</t>
  </si>
  <si>
    <t>'143361376834000</t>
  </si>
  <si>
    <t>'0000159534955</t>
  </si>
  <si>
    <t>A199500030219</t>
  </si>
  <si>
    <t>1999/I/Peg/1994</t>
  </si>
  <si>
    <t>98/i-A/Peg/1995</t>
  </si>
  <si>
    <t>A5EB03E208EDF6A0E040640A040252AD</t>
  </si>
  <si>
    <t>Bidang Politik Dalam Negeri - Badan Kesatuan Bangsa Dan Politik</t>
  </si>
  <si>
    <t>'7204070508750008</t>
  </si>
  <si>
    <t>'77.989.2.330.834000</t>
  </si>
  <si>
    <t>'0000135201767</t>
  </si>
  <si>
    <t>A200200035380</t>
  </si>
  <si>
    <t>13055/124.03/KP/2000</t>
  </si>
  <si>
    <t>821.2.PD/152-PEG/TT/2002</t>
  </si>
  <si>
    <t>A5EB03E215CAF6A0E040640A040252AD</t>
  </si>
  <si>
    <t>Dinas Kependudukan Dan Pencatatan Sipil - Pemerintah Kabupaten Tolitoli</t>
  </si>
  <si>
    <t>'7204071506800004</t>
  </si>
  <si>
    <t>'728595232834000</t>
  </si>
  <si>
    <t>'0000149438979</t>
  </si>
  <si>
    <t>A201600081470</t>
  </si>
  <si>
    <t xml:space="preserve"> 813/0486.02-CPNSD/BKD/2015</t>
  </si>
  <si>
    <t>821.02/2181.04/PNS/BKD.TT/2016</t>
  </si>
  <si>
    <t>ff80808145f4943a0146030344cf1ca1</t>
  </si>
  <si>
    <t>'7204074301800002</t>
  </si>
  <si>
    <t>JL.DAIMALAMBANG NO. 109 KEL. TUWELEY</t>
  </si>
  <si>
    <t>'78.496.572.5832.000</t>
  </si>
  <si>
    <t>'0000135299678</t>
  </si>
  <si>
    <t>A200500050389</t>
  </si>
  <si>
    <t>814.2/054-cp/2004</t>
  </si>
  <si>
    <t>821.2/1731-pns/tt/2005</t>
  </si>
  <si>
    <t>SD Negeri 23 Tolitoli - Dinas Pendidikan Dan Kebudayaan</t>
  </si>
  <si>
    <t>'7204084304690002</t>
  </si>
  <si>
    <t>'791236805834000</t>
  </si>
  <si>
    <t>'0000135216843</t>
  </si>
  <si>
    <t>A199200059151</t>
  </si>
  <si>
    <t>813.2/24-CP/DPB</t>
  </si>
  <si>
    <t>101/821.12/BT/PN/1992</t>
  </si>
  <si>
    <t>SD Negeri 1 Lalos - Dinas Pendidikan Dan Kebudayaan</t>
  </si>
  <si>
    <t>marwatl2491@gmail.com</t>
  </si>
  <si>
    <t>'72.614.934.7.834.000</t>
  </si>
  <si>
    <t>'0001890077872</t>
  </si>
  <si>
    <t>A201600063424</t>
  </si>
  <si>
    <t xml:space="preserve"> 813/0497.02-CPNSD/BKD/2015</t>
  </si>
  <si>
    <t>821.2/2186.04/PNS/BKD.TT/2016</t>
  </si>
  <si>
    <t>Sekretariat - Badan Pendapatan Daerah</t>
  </si>
  <si>
    <t>'7204071112830004</t>
  </si>
  <si>
    <t>'78.497.575.7834.000</t>
  </si>
  <si>
    <t>'0000135244833</t>
  </si>
  <si>
    <t>A200800209692</t>
  </si>
  <si>
    <t>813/149.03-CPNSD/BKD/XI/2007</t>
  </si>
  <si>
    <t>821.2/2359.04-PNS/BKD/TT/2008</t>
  </si>
  <si>
    <t>'7204080110690004</t>
  </si>
  <si>
    <t>Dusun Munawar Desa Lakatan</t>
  </si>
  <si>
    <t>'79.121.722.7.834.000</t>
  </si>
  <si>
    <t>'0000135303647</t>
  </si>
  <si>
    <t>A200000019238</t>
  </si>
  <si>
    <t>813.2/84-DPB/1998</t>
  </si>
  <si>
    <t>821/28.22/PDK</t>
  </si>
  <si>
    <t>A5EB03E21C5AF6A0E040640A040252AD</t>
  </si>
  <si>
    <t>SD Negeri 2 Lakatan - Dinas Pendidikan Dan Kebudayaan</t>
  </si>
  <si>
    <t>'7202011906980001</t>
  </si>
  <si>
    <t>'96.831.948.3-833.000</t>
  </si>
  <si>
    <t>A202200104637</t>
  </si>
  <si>
    <t>821.3 - 2674 TAHUN 2021</t>
  </si>
  <si>
    <t>821.13-4779 TAHUN 2022</t>
  </si>
  <si>
    <t>8ae482873c867fdd013c89286fd01ab7</t>
  </si>
  <si>
    <t>'7204070612660002</t>
  </si>
  <si>
    <t>'779839125834000</t>
  </si>
  <si>
    <t>'0000135331986</t>
  </si>
  <si>
    <t>A200200006155</t>
  </si>
  <si>
    <t>12979/124.03/KP/2000</t>
  </si>
  <si>
    <t>821.3/PD/21-Peg/TT/2002</t>
  </si>
  <si>
    <t>8ae4828741a18d7b0141a889928477e4</t>
  </si>
  <si>
    <t>SMP Negeri 1 Galang - Dinas Pendidikan Dan Kebudayaan</t>
  </si>
  <si>
    <t>'7204041111720001</t>
  </si>
  <si>
    <t>muchsiin.672@gmail.com</t>
  </si>
  <si>
    <t>'732377114834000</t>
  </si>
  <si>
    <t>'0001897556848</t>
  </si>
  <si>
    <t>A201500006658</t>
  </si>
  <si>
    <t>813/0295.02-CPNSD/BKD/2015</t>
  </si>
  <si>
    <t>823.1/1401.04/PNS/2015</t>
  </si>
  <si>
    <t>SD Negeri Malangga - Dinas Pendidikan Dan Kebudayaan</t>
  </si>
  <si>
    <t>'89.162.238.3834.000</t>
  </si>
  <si>
    <t>'0000135251796</t>
  </si>
  <si>
    <t>A200600161632</t>
  </si>
  <si>
    <t>813.2/1089-CP/2005</t>
  </si>
  <si>
    <t>821.2.PD/1536-PEG/2006</t>
  </si>
  <si>
    <t>ff80808152690e3d0152770ef87e4199</t>
  </si>
  <si>
    <t>SD Negeri Malambigu - Dinas Pendidikan Dan Kebudayaan</t>
  </si>
  <si>
    <t>'7204084901800002</t>
  </si>
  <si>
    <t>sulfiapermana@yahoo.go.id</t>
  </si>
  <si>
    <t>Jl. Batu Bangga No. 24 Desa Lalos Kec. Galang</t>
  </si>
  <si>
    <t>'16.481.529.2-834.000</t>
  </si>
  <si>
    <t>'0000135252731</t>
  </si>
  <si>
    <t>A200600122008</t>
  </si>
  <si>
    <t>813.2/1113-cp/2005</t>
  </si>
  <si>
    <t>812.2.pd/1511-Peg/2006</t>
  </si>
  <si>
    <t>A5EB03E217BEF6A0E040640A040252AD</t>
  </si>
  <si>
    <t>TK Negeri Pembina Galang - Dinas Pendidikan Dan Kebudayaan</t>
  </si>
  <si>
    <t>'7204084503850004</t>
  </si>
  <si>
    <t>'46.675.797..8.834.000</t>
  </si>
  <si>
    <t>'0000208095118</t>
  </si>
  <si>
    <t>A201200123642</t>
  </si>
  <si>
    <t>813/674.03-CPNSD/BKD/II/2010</t>
  </si>
  <si>
    <t>821.2/3848.04-PNS/TT/2012</t>
  </si>
  <si>
    <t>ff808081407013c0014075a645412727</t>
  </si>
  <si>
    <t>S-1 PENDIDIKAN GURU PENDIDIKAN ANAK USIA DINI</t>
  </si>
  <si>
    <t>'7204054303670001</t>
  </si>
  <si>
    <t>DUSUN TINGKOLOG KAMALU</t>
  </si>
  <si>
    <t>'79.121.755.7.834.000</t>
  </si>
  <si>
    <t>'0000135251032</t>
  </si>
  <si>
    <t>A200500065958</t>
  </si>
  <si>
    <t>814.2/108-CP/2004</t>
  </si>
  <si>
    <t>821.2/1692-PNS/TT/2005</t>
  </si>
  <si>
    <t>A5EB03E20C36F6A0E040640A040252AD</t>
  </si>
  <si>
    <t>SD Negeri 1 Kamalu - Dinas Pendidikan Dan Kebudayaan</t>
  </si>
  <si>
    <t>'7204074101760005</t>
  </si>
  <si>
    <t>'78.801.888.5834.000</t>
  </si>
  <si>
    <t>'0000135250323</t>
  </si>
  <si>
    <t>A200700062232</t>
  </si>
  <si>
    <t>813.3/2200-CPNSD/BAG.KEPEG</t>
  </si>
  <si>
    <t>821.3/1360-PNS/TT/2007</t>
  </si>
  <si>
    <t>A5EB03E20C94F6A0E040640A040252AD</t>
  </si>
  <si>
    <t>Bidang Kefarmasian Dan Pengembangan Sumber Daya Manusia Kesehatan - Dinas Kesehatan</t>
  </si>
  <si>
    <t>'7204072901950001</t>
  </si>
  <si>
    <t>Tolitoli</t>
  </si>
  <si>
    <t>'41.136.717.0-834.000</t>
  </si>
  <si>
    <t>A202200043387</t>
  </si>
  <si>
    <t>813/3551.02-CPNS/BKPSDM/2020</t>
  </si>
  <si>
    <t>821.2/186.04-PNS/TT/2022</t>
  </si>
  <si>
    <t>Satuan Polisi Pamong Praja - Pemerintah Kabupaten Tolitoli</t>
  </si>
  <si>
    <t>'7204071212850005</t>
  </si>
  <si>
    <t>A202200002471</t>
  </si>
  <si>
    <t>813/3549.02-CPNS/BKPSDM/2020</t>
  </si>
  <si>
    <t>821.2/155.04-PNS/TT/2022</t>
  </si>
  <si>
    <t>'7204071804880004</t>
  </si>
  <si>
    <t>RT 000 / RW 000 YOS SUDARSO, KEL.PANASAKAN, KEC.BAOLAN, TOLITOLI</t>
  </si>
  <si>
    <t>A202200009004</t>
  </si>
  <si>
    <t>813/3553.02-CPNS/BKPSDM/2020</t>
  </si>
  <si>
    <t>821.2/180.04-PNS/TT/2022</t>
  </si>
  <si>
    <t>Bidang Penerapan dan Penegakan Perda dan Perkada - Satuan Polisi Pamong Praja</t>
  </si>
  <si>
    <t>'7204086310850002</t>
  </si>
  <si>
    <t>'161124110834000</t>
  </si>
  <si>
    <t>'0000202717607</t>
  </si>
  <si>
    <t>A201100246355</t>
  </si>
  <si>
    <t>813/1017.03-CPNSD/BKD/IV/2009</t>
  </si>
  <si>
    <t>821.3/3927.04/PNS/TT/2010</t>
  </si>
  <si>
    <t>A5EB03E20D20F6A0E040640A040252AD</t>
  </si>
  <si>
    <t>'7204084112740001</t>
  </si>
  <si>
    <t>JL DELIMA, KELURAHAN TUWELEY, KECAMATAN BAOLAN, KABUPATEN TOLITOLI</t>
  </si>
  <si>
    <t>'15.956.899.834.000</t>
  </si>
  <si>
    <t>'0000199580578</t>
  </si>
  <si>
    <t>A201200008827</t>
  </si>
  <si>
    <t>813/430.03-CPNSD/BKD/II/2010</t>
  </si>
  <si>
    <t>821.3/3584.04-PNS/TT/2012</t>
  </si>
  <si>
    <t>A5EB03E21936F6A0E040640A040252AD</t>
  </si>
  <si>
    <t>'7204080608730001</t>
  </si>
  <si>
    <t>'161122734834000</t>
  </si>
  <si>
    <t>'0000202697829</t>
  </si>
  <si>
    <t>A201200006534</t>
  </si>
  <si>
    <t>813/453.03-CPNSD/BKD/II/2010</t>
  </si>
  <si>
    <t>821.3/3607.04-PNS/TT/2012</t>
  </si>
  <si>
    <t>'7204084608830003</t>
  </si>
  <si>
    <t>'16.429.683.2.834.000</t>
  </si>
  <si>
    <t>'0000199091946</t>
  </si>
  <si>
    <t>A201200094993</t>
  </si>
  <si>
    <t>813.13/134/BB/2010</t>
  </si>
  <si>
    <t>821.13/228-BKD/BB/2011</t>
  </si>
  <si>
    <t>'7204063005900003</t>
  </si>
  <si>
    <t>putuedisaputra30@yahoo.com</t>
  </si>
  <si>
    <t>'918341876834000</t>
  </si>
  <si>
    <t>A202000061358</t>
  </si>
  <si>
    <t>813.3/2099.02-CPNS/BKPSDM/2019</t>
  </si>
  <si>
    <t>821.3/744.04/PNS/BKPSDM/2020</t>
  </si>
  <si>
    <t>8ae4828940ecc41d0140ed0d0cb82f33</t>
  </si>
  <si>
    <t>SD Negeri 2 Oyom - Dinas Pendidikan Dan Kebudayaan</t>
  </si>
  <si>
    <t>'7204074910770009</t>
  </si>
  <si>
    <t>JL. MADAKO NO. 9B</t>
  </si>
  <si>
    <t>'779934918834000</t>
  </si>
  <si>
    <t>'0000135132366</t>
  </si>
  <si>
    <t>A200500039860</t>
  </si>
  <si>
    <t>814.2/034-CP/2004</t>
  </si>
  <si>
    <t>821.2/1716-PNS/TT/2005</t>
  </si>
  <si>
    <t>A5EB03E2165BF6A0E040640A040252AD</t>
  </si>
  <si>
    <t>SD Negeri 10 Tolitoli - Dinas Pendidikan Dan Kebudayaan</t>
  </si>
  <si>
    <t>'7204075203880002</t>
  </si>
  <si>
    <t>'827190059834000</t>
  </si>
  <si>
    <t>'0002292367105</t>
  </si>
  <si>
    <t>A201800029503</t>
  </si>
  <si>
    <t>813.3/1626.02-CPNSD/BKPSDM/2017</t>
  </si>
  <si>
    <t>821.3/507.04/PNS/BKPSDM/2018</t>
  </si>
  <si>
    <t>SD Negeri Sabang - Dinas Pendidikan Dan Kebudayaan</t>
  </si>
  <si>
    <t>'7204066910840001</t>
  </si>
  <si>
    <t>'919199349834000</t>
  </si>
  <si>
    <t>A202000011747</t>
  </si>
  <si>
    <t>813.3/2111.02-CPNS/BKPSDM/2019</t>
  </si>
  <si>
    <t>821.3/797.04/PNS/BKPSDM/2020</t>
  </si>
  <si>
    <t>SD Negeri Lanang - Dinas Pendidikan Dan Kebudayaan</t>
  </si>
  <si>
    <t>'7603032907950002</t>
  </si>
  <si>
    <t>A201900040551</t>
  </si>
  <si>
    <t>821.3-3475 TAHUN 2018</t>
  </si>
  <si>
    <t>821.13-2369 TAHUN 2019</t>
  </si>
  <si>
    <t>8ae4829b3b3cc403013b44fe0d6b3ae8</t>
  </si>
  <si>
    <t>Bagian Umum - Sekretariat Daerah</t>
  </si>
  <si>
    <t>'7204080304680002</t>
  </si>
  <si>
    <t>samalaabian@gmail.com</t>
  </si>
  <si>
    <t>'15.449.714.2.834.000</t>
  </si>
  <si>
    <t>'0000135190034</t>
  </si>
  <si>
    <t>A198800078903</t>
  </si>
  <si>
    <t>830/94/DPB,/1986</t>
  </si>
  <si>
    <t>162/821./11/DL/PN/1988.</t>
  </si>
  <si>
    <t>ff8080813bb7f187013bda3423cb5861</t>
  </si>
  <si>
    <t>Dinas Pendidikan Dan Kebudayaan - Pemerintah Kabupaten Tolitoli</t>
  </si>
  <si>
    <t>'7204080506710006</t>
  </si>
  <si>
    <t>'77.983.947.1-834.000</t>
  </si>
  <si>
    <t>'0000135333652</t>
  </si>
  <si>
    <t>A200800076362</t>
  </si>
  <si>
    <t>813/064.03-CPNSD/BKD/XI/2007</t>
  </si>
  <si>
    <t>821.2/2213-PNS/TT/2008</t>
  </si>
  <si>
    <t>A5EB03E20A57F6A0E040640A040252AD</t>
  </si>
  <si>
    <t>'7204035206810003</t>
  </si>
  <si>
    <t>'00.487.263.6834.000</t>
  </si>
  <si>
    <t>'00023467899</t>
  </si>
  <si>
    <t>A200500055883</t>
  </si>
  <si>
    <t>814.2/055-CP/2004</t>
  </si>
  <si>
    <t>821.2/1750-PNS/TT/2005</t>
  </si>
  <si>
    <t>A5EB03E21742F6A0E040640A040252AD</t>
  </si>
  <si>
    <t>SD Negeri Malulu - Dinas Pendidikan Dan Kebudayaan</t>
  </si>
  <si>
    <t>'7204051508650001</t>
  </si>
  <si>
    <t>bangunrian1965@gmail.com</t>
  </si>
  <si>
    <t>'784965550834000</t>
  </si>
  <si>
    <t>'0000135201069</t>
  </si>
  <si>
    <t>A200200003191</t>
  </si>
  <si>
    <t>13297/124.03/KP/2000</t>
  </si>
  <si>
    <t>821.3.PD-PEG/TT/2002</t>
  </si>
  <si>
    <t>A5EB03E20D14F6A0E040640A040252AD</t>
  </si>
  <si>
    <t>SMP Negeri 1 Ogodeide - Dinas Pendidikan Dan Kebudayaan</t>
  </si>
  <si>
    <t>'7204015704770002</t>
  </si>
  <si>
    <t>stmaimuna05@gmail.com</t>
  </si>
  <si>
    <t>'79.124.471.8.834.000</t>
  </si>
  <si>
    <t>'601301069988</t>
  </si>
  <si>
    <t>A200600089704</t>
  </si>
  <si>
    <t>813.2/1112-CP/2005</t>
  </si>
  <si>
    <t>821.2.PD/1498-PEG/2006</t>
  </si>
  <si>
    <t>8ae4828947fbda2a014815952ae51931</t>
  </si>
  <si>
    <t>'7204025506690002</t>
  </si>
  <si>
    <t>masjayayusuf56@admin.paud.belajar.id</t>
  </si>
  <si>
    <t>JLN. MAWAR NO. 97 DESA OGOTUA</t>
  </si>
  <si>
    <t>'162560098834000</t>
  </si>
  <si>
    <t>'0000135251414</t>
  </si>
  <si>
    <t>A200600022444</t>
  </si>
  <si>
    <t>813.2/1111-CP/2005</t>
  </si>
  <si>
    <t>821.2.PD/1637-Peg/2006</t>
  </si>
  <si>
    <t>8ae482874689a69001469d3da0df7a1f</t>
  </si>
  <si>
    <t>TK NEGERI PEMBINA DAMPAL UTARA - Dinas Pendidikan Dan Kebudayaan</t>
  </si>
  <si>
    <t>'7204076301850008</t>
  </si>
  <si>
    <t>ramlahspdi85@gmail.com</t>
  </si>
  <si>
    <t>'16.481.489.9.834.000</t>
  </si>
  <si>
    <t>'0000210261464</t>
  </si>
  <si>
    <t>A201300018190</t>
  </si>
  <si>
    <t>813/0792.02-CPNSD/BKD/II/2011</t>
  </si>
  <si>
    <t>821.3/3524.04.PNS/TT/2012</t>
  </si>
  <si>
    <t>8ae4828835807109013598e3779816e1</t>
  </si>
  <si>
    <t>SD Negeri 3 Tampiala - Dinas Pendidikan Dan Kebudayaan</t>
  </si>
  <si>
    <t>'7204014505720001</t>
  </si>
  <si>
    <t>'16.481.373.5.834.000</t>
  </si>
  <si>
    <t>'0001078363225</t>
  </si>
  <si>
    <t>A201300001006</t>
  </si>
  <si>
    <t>813/0787.02-CPNSD/BKD/II/2012</t>
  </si>
  <si>
    <t>821.3/3459.04.PNS/TT/2012</t>
  </si>
  <si>
    <t>SD Negeri Gellengnge - Dinas Pendidikan Dan Kebudayaan</t>
  </si>
  <si>
    <t>'7204014305670003</t>
  </si>
  <si>
    <t>'79.124.993.1.834.000</t>
  </si>
  <si>
    <t>'0000135315819</t>
  </si>
  <si>
    <t>A199300033233</t>
  </si>
  <si>
    <t>813/II/BPD/1991</t>
  </si>
  <si>
    <t>05/821.12/BT</t>
  </si>
  <si>
    <t>SD Negeri 4 Bangkir - Dinas Pendidikan Dan Kebudayaan</t>
  </si>
  <si>
    <t>'7204015005710004</t>
  </si>
  <si>
    <t>'79.124.485.834.000</t>
  </si>
  <si>
    <t>'000013535538</t>
  </si>
  <si>
    <t>A199400070315</t>
  </si>
  <si>
    <t>813.2/40/DPB/1993</t>
  </si>
  <si>
    <t>821.12/59.13/PDK</t>
  </si>
  <si>
    <t>7634B30B9A590205E050640A29031FF8</t>
  </si>
  <si>
    <t>SD Negeri 3 Bangkir - Dinas Pendidikan Dan Kebudayaan</t>
  </si>
  <si>
    <t>'7204016106720001</t>
  </si>
  <si>
    <t>hhj27956@gmail.com</t>
  </si>
  <si>
    <t>JL. TRANS SULAWESI DESA BANGKIR SAMPING BRI</t>
  </si>
  <si>
    <t>'16.442.977.1.834.000</t>
  </si>
  <si>
    <t>'0001092983949</t>
  </si>
  <si>
    <t>A201100019631</t>
  </si>
  <si>
    <t>813/1263.03-CPNSD/BKD/IV/2009</t>
  </si>
  <si>
    <t>821.2/4198.04-PNS/TT/2010</t>
  </si>
  <si>
    <t>8ae48287511e3ed501513735eee66704</t>
  </si>
  <si>
    <t>SD Negeri 1 Bangkir - Dinas Pendidikan Dan Kebudayaan</t>
  </si>
  <si>
    <t>'7204015111660001</t>
  </si>
  <si>
    <t>'79.124.510.3834.000</t>
  </si>
  <si>
    <t>'0000135309521</t>
  </si>
  <si>
    <t>A198900052932</t>
  </si>
  <si>
    <t>43/821.12/BT/PN/1989</t>
  </si>
  <si>
    <t>A5EB03E20E8EF6A0E040640A040252AD</t>
  </si>
  <si>
    <t>SD Negeri 3 Kombo - Dinas Pendidikan Dan Kebudayaan</t>
  </si>
  <si>
    <t>'7204011201720003</t>
  </si>
  <si>
    <t>masdianamuhammadiyah@yahoo.com</t>
  </si>
  <si>
    <t>'791244957834000</t>
  </si>
  <si>
    <t>'0000135304907</t>
  </si>
  <si>
    <t>A199900067097</t>
  </si>
  <si>
    <t>813.2/92-DPB/1998</t>
  </si>
  <si>
    <t>821/78.19/PDK</t>
  </si>
  <si>
    <t>SD Negeri 4 Kombo - Dinas Pendidikan Dan Kebudayaan</t>
  </si>
  <si>
    <t>'7204010102680005</t>
  </si>
  <si>
    <t>'79.123.597.1834.000</t>
  </si>
  <si>
    <t>'0000135314605</t>
  </si>
  <si>
    <t>A199100048622</t>
  </si>
  <si>
    <t>813.2/49/DPB/89</t>
  </si>
  <si>
    <t>33/821.12/BT/PN/1991</t>
  </si>
  <si>
    <t>A5EB03E21343F6A0E040640A040252AD</t>
  </si>
  <si>
    <t>SD Negeri Salae - Dinas Pendidikan Dan Kebudayaan</t>
  </si>
  <si>
    <t>'7203140107840285</t>
  </si>
  <si>
    <t>sukrilakemmang@gmail.com</t>
  </si>
  <si>
    <t>A202000014944</t>
  </si>
  <si>
    <t>813.3/3461.02-CPNS/BKPSDM/2019</t>
  </si>
  <si>
    <t>821.3/773.04/PNS/BKPSDM/2020</t>
  </si>
  <si>
    <t>A5EB03E20E4CF6A0E040640A040252AD</t>
  </si>
  <si>
    <t>SD Negeri 4 Soni - Dinas Pendidikan Dan Kebudayaan</t>
  </si>
  <si>
    <t>'7204036303680001</t>
  </si>
  <si>
    <t>darnia33@admin.sd.belajar.id</t>
  </si>
  <si>
    <t>'78.498.086.4.834.000</t>
  </si>
  <si>
    <t>'0000135299518</t>
  </si>
  <si>
    <t>A200000011804</t>
  </si>
  <si>
    <t>813.2/119-dpb/1999</t>
  </si>
  <si>
    <t>821/52.17/pdk</t>
  </si>
  <si>
    <t>SD Negeri Boangin - Dinas Pendidikan Dan Kebudayaan</t>
  </si>
  <si>
    <t>'7204025907680002</t>
  </si>
  <si>
    <t>'16.256.024.7.834.001</t>
  </si>
  <si>
    <t>'0000135301656</t>
  </si>
  <si>
    <t>A200700018590</t>
  </si>
  <si>
    <t>813.2/5347-CPNS/BAG.KEPEG</t>
  </si>
  <si>
    <t>821.2/2305-PNS/TT/2007</t>
  </si>
  <si>
    <t>SD Negeri 2 Bambapula - Dinas Pendidikan Dan Kebudayaan</t>
  </si>
  <si>
    <t>'7204041210670002</t>
  </si>
  <si>
    <t>'724192901834000</t>
  </si>
  <si>
    <t>A198800077705</t>
  </si>
  <si>
    <t>A5EB03E20EB8F6A0E040640A040252AD</t>
  </si>
  <si>
    <t>SD Negeri 6 Basi - Dinas Pendidikan Dan Kebudayaan</t>
  </si>
  <si>
    <t>'7204024105720001</t>
  </si>
  <si>
    <t>nasriaspadu50@gmail.com</t>
  </si>
  <si>
    <t>'97.138.309.6.834.000</t>
  </si>
  <si>
    <t>A200700037237</t>
  </si>
  <si>
    <t>813.2/5354-C[NSD/BAG.KEPEG</t>
  </si>
  <si>
    <t>821.2/2301-PNS/TT/2007</t>
  </si>
  <si>
    <t>8ae4828739d90f2b0139e3c1b5fc72e8</t>
  </si>
  <si>
    <t>SD Negeri 2 Ogotua - Dinas Pendidikan Dan Kebudayaan</t>
  </si>
  <si>
    <t>'7306010910900001</t>
  </si>
  <si>
    <t>'0002034479834</t>
  </si>
  <si>
    <t>A201800041669</t>
  </si>
  <si>
    <t>813.3/1628.02-CPNSD/BKPSDM/2017</t>
  </si>
  <si>
    <t>821.3/541.04/PNS/BKPSDM/2018</t>
  </si>
  <si>
    <t>ff8080815252a7a7015257aa17d06c02</t>
  </si>
  <si>
    <t>SD Negeri Lemba Harapan - Dinas Pendidikan Dan Kebudayaan</t>
  </si>
  <si>
    <t>'7204072904680001</t>
  </si>
  <si>
    <t>'77.984.234.3834.000</t>
  </si>
  <si>
    <t>'0000135192846</t>
  </si>
  <si>
    <t>A200600014375</t>
  </si>
  <si>
    <t>813.2/1246-CP/2005</t>
  </si>
  <si>
    <t>821.2.PD/1545-PEG/2006</t>
  </si>
  <si>
    <t>'7204022104690002</t>
  </si>
  <si>
    <t>sudirmantompoh@yahoo.com</t>
  </si>
  <si>
    <t>'97.138.325.2.834.000</t>
  </si>
  <si>
    <t>'0000135292149</t>
  </si>
  <si>
    <t>A199400052165</t>
  </si>
  <si>
    <t>SD Negeri Kabinuang - Dinas Pendidikan Dan Kebudayaan</t>
  </si>
  <si>
    <t>'7204025707760001</t>
  </si>
  <si>
    <t>'89.162.236.7.834.000</t>
  </si>
  <si>
    <t>'0000198452874</t>
  </si>
  <si>
    <t>A201100052971</t>
  </si>
  <si>
    <t>813/1267.03-CPNSD/IV/2009</t>
  </si>
  <si>
    <t>821.2/4202.04-PNS/TT/2010</t>
  </si>
  <si>
    <t>SD Negeri 2 Tompoh - Dinas Pendidikan Dan Kebudayaan</t>
  </si>
  <si>
    <t>S.Pd, M.Pd.</t>
  </si>
  <si>
    <t>'7472060710940001</t>
  </si>
  <si>
    <t>A202000123142</t>
  </si>
  <si>
    <t>813.3/2059.02-CPNS/BKPSDM/2019</t>
  </si>
  <si>
    <t>821.3/741.04/PNS/BKPSDM/2020</t>
  </si>
  <si>
    <t>76C7CBFF278766B8E050640A290312A2</t>
  </si>
  <si>
    <t>S-2 PENDIDIKAN MATEMATIKA (BASIC S-1 PENDIDIKAN MATEMATIKA)</t>
  </si>
  <si>
    <t>SD Negeri 2 Salumbia - Dinas Pendidikan Dan Kebudayaan</t>
  </si>
  <si>
    <t>'7204030804700002</t>
  </si>
  <si>
    <t>panasai84@admin.sd.belajar.id</t>
  </si>
  <si>
    <t>'78.498.123.5.834000</t>
  </si>
  <si>
    <t>'0000135196986</t>
  </si>
  <si>
    <t>A199400061357</t>
  </si>
  <si>
    <t>813.2/40/DPB</t>
  </si>
  <si>
    <t>SD Negeri 3 Malala - Dinas Pendidikan Dan Kebudayaan</t>
  </si>
  <si>
    <t>'7204025202790002</t>
  </si>
  <si>
    <t>'97.153.320.3.834.000</t>
  </si>
  <si>
    <t>'0000135322604</t>
  </si>
  <si>
    <t>A201200035836</t>
  </si>
  <si>
    <t>813/712.03-CPNSD/BKD/II/2010</t>
  </si>
  <si>
    <t>821.2/3886.04-PNS/TT/2012</t>
  </si>
  <si>
    <t>SD Negeri 2 Malala - Dinas Pendidikan Dan Kebudayaan</t>
  </si>
  <si>
    <t>'7204036707660004</t>
  </si>
  <si>
    <t>aminah_sdn3malala@yahoo.co.id</t>
  </si>
  <si>
    <t>'78.498.126.8834.000</t>
  </si>
  <si>
    <t>'0000135194196</t>
  </si>
  <si>
    <t>A199200030677</t>
  </si>
  <si>
    <t>813.2/24-CP/DPB/1991</t>
  </si>
  <si>
    <t>03/321.12/BT/PN/1992</t>
  </si>
  <si>
    <t>SD Negeri 1 Malala - Dinas Pendidikan Dan Kebudayaan</t>
  </si>
  <si>
    <t>'7204036205680001</t>
  </si>
  <si>
    <t>'78.498.117.7834.000</t>
  </si>
  <si>
    <t>'0000135198382</t>
  </si>
  <si>
    <t>A199400042722</t>
  </si>
  <si>
    <t>SD Negeri 1 Tinabogan - Dinas Pendidikan Dan Kebudayaan</t>
  </si>
  <si>
    <t>'7204034508670003</t>
  </si>
  <si>
    <t>'78.498.119.3.834.000</t>
  </si>
  <si>
    <t>'0000210107529</t>
  </si>
  <si>
    <t>A198900061041</t>
  </si>
  <si>
    <t>813.3/34/DPB/1988</t>
  </si>
  <si>
    <t>52/821.12/Bt/PN/89</t>
  </si>
  <si>
    <t>witarmantolis99@gmail.com</t>
  </si>
  <si>
    <t>'161123666834000</t>
  </si>
  <si>
    <t>'0000135207303</t>
  </si>
  <si>
    <t>A200700026145</t>
  </si>
  <si>
    <t>813/488.03-CPNSD/BKD/XI/2007</t>
  </si>
  <si>
    <t>821.3/2164.04-PNS/BKD/TT/2008</t>
  </si>
  <si>
    <t>SD Negeri Palembang Luok Manipi - Dinas Pendidikan Dan Kebudayaan</t>
  </si>
  <si>
    <t>'7204041302690001</t>
  </si>
  <si>
    <t>'89.498.201.6.834.000</t>
  </si>
  <si>
    <t>'0000135307991</t>
  </si>
  <si>
    <t>A200500006601</t>
  </si>
  <si>
    <t>814.2/031-CP/2004</t>
  </si>
  <si>
    <t>821.2/1724-PNS/TT/2005</t>
  </si>
  <si>
    <t>8ae4828947fbda2a01481ba2739863b5</t>
  </si>
  <si>
    <t>SD Negeri 1 Basi - Dinas Pendidikan Dan Kebudayaan</t>
  </si>
  <si>
    <t>'7204042004940004</t>
  </si>
  <si>
    <t>DUSUN RUKUN MAKMUR, DESA SILONDOU, KECAMATAN BASIDONDO</t>
  </si>
  <si>
    <t>'91.914.649.8-834.000</t>
  </si>
  <si>
    <t>A202000116400</t>
  </si>
  <si>
    <t>813.3/2029.02-CPNS/BKPSDM/2019</t>
  </si>
  <si>
    <t>821.3/772.04/PNS/BKPSDM/2020</t>
  </si>
  <si>
    <t>A5EB03E21A6EF6A0E040640A040252AD</t>
  </si>
  <si>
    <t>SD Negeri Gindopo - Dinas Pendidikan Dan Kebudayaan</t>
  </si>
  <si>
    <t>'7204072608680001</t>
  </si>
  <si>
    <t>ayispd68@admin.sd.belajar.id</t>
  </si>
  <si>
    <t>Jl. Lanoni. No.9 Kel. Baru Kec. Baolan</t>
  </si>
  <si>
    <t>'69.806.310.4834.000</t>
  </si>
  <si>
    <t>'0000135232233</t>
  </si>
  <si>
    <t>A199500040263</t>
  </si>
  <si>
    <t>813.2/82/DPB/1993</t>
  </si>
  <si>
    <t>821.12/44.13/PDK</t>
  </si>
  <si>
    <t>ff808081483f798901483faf87663f65</t>
  </si>
  <si>
    <t>'7204073010670002</t>
  </si>
  <si>
    <t>zainuddinspdsd00@admin.sd.belajar.id</t>
  </si>
  <si>
    <t>'15.319.2935.834.000</t>
  </si>
  <si>
    <t>'000135224493</t>
  </si>
  <si>
    <t>A199900013654</t>
  </si>
  <si>
    <t>ff8080815133783a0151386dff7d7bec</t>
  </si>
  <si>
    <t>SD Negeri 1 Buga - Dinas Pendidikan Dan Kebudayaan</t>
  </si>
  <si>
    <t>'7204070606680003</t>
  </si>
  <si>
    <t>JL.HANDJALA NO.17 KEC.BAOLAN</t>
  </si>
  <si>
    <t>'16.481.355.2.834.000</t>
  </si>
  <si>
    <t>'0000135311837</t>
  </si>
  <si>
    <t>A200400006531</t>
  </si>
  <si>
    <t>814.2/202-CP/2002</t>
  </si>
  <si>
    <t>821.2.PD/2570-Peg/2003</t>
  </si>
  <si>
    <t>8ae48287511e3ed5015137a47ce04d75</t>
  </si>
  <si>
    <t>SD Negeri Butun - Dinas Pendidikan Dan Kebudayaan</t>
  </si>
  <si>
    <t>'77.993.483.5.834.000</t>
  </si>
  <si>
    <t>'0000135292397</t>
  </si>
  <si>
    <t>A199400046874</t>
  </si>
  <si>
    <t>813.2/41/DPB/1993</t>
  </si>
  <si>
    <t>PDK: 821.12/132/DL/PDK</t>
  </si>
  <si>
    <t>SD Negeri Kabetan - Dinas Pendidikan Dan Kebudayaan</t>
  </si>
  <si>
    <t>Cerai Mati</t>
  </si>
  <si>
    <t>'7204070201710004</t>
  </si>
  <si>
    <t>'78.801.898.4.834.000</t>
  </si>
  <si>
    <t>'0000135199923</t>
  </si>
  <si>
    <t>A200600035336</t>
  </si>
  <si>
    <t>813.2/1236-CP/2005</t>
  </si>
  <si>
    <t>821.2.PD/1635-PEG/2006</t>
  </si>
  <si>
    <t>A5EB03E215B6F6A0E040640A040252AD</t>
  </si>
  <si>
    <t>Sub Bagian Umum Dan Kepegawaian - Dinas Kesehatan</t>
  </si>
  <si>
    <t>'7605022603860001</t>
  </si>
  <si>
    <t>A201800019550</t>
  </si>
  <si>
    <t>813.3/1634.02-CPNSD/BKPSDM/2017</t>
  </si>
  <si>
    <t>821.3/518.04/PNS/BKPSDM/2018</t>
  </si>
  <si>
    <t>SD Negeri 1 Banagan - Dinas Pendidikan Dan Kebudayaan</t>
  </si>
  <si>
    <t>'7204070802850003</t>
  </si>
  <si>
    <t>JL. Moh.Said No. 16 Kel. Baru</t>
  </si>
  <si>
    <t>'15.956.902.9834.000</t>
  </si>
  <si>
    <t>'0000202392123</t>
  </si>
  <si>
    <t>A201200122359</t>
  </si>
  <si>
    <t>813/463.03-CPNSD/BKD/II/2010</t>
  </si>
  <si>
    <t>821.3/3617.04-PNS/TT/2012</t>
  </si>
  <si>
    <t>SD Negeri Pulias Pantai - Dinas Pendidikan Dan Kebudayaan</t>
  </si>
  <si>
    <t>'7204076804750001</t>
  </si>
  <si>
    <t>sardiana84@admin.sd.belajar.id</t>
  </si>
  <si>
    <t>DUSUN TOBOLOIT DESA TINADING KEC,LAMPASIO,KAB.TOLITOLI</t>
  </si>
  <si>
    <t>'88.937.129.0.834.000</t>
  </si>
  <si>
    <t>'0001873687937</t>
  </si>
  <si>
    <t>A200600069889</t>
  </si>
  <si>
    <t>813.2/1052-CP/2005</t>
  </si>
  <si>
    <t>821.2.PD/1517-PEG/2006</t>
  </si>
  <si>
    <t>75FA55A8CDBA356DE050640A290335C7</t>
  </si>
  <si>
    <t>'7204070408670003</t>
  </si>
  <si>
    <t>'77.482.600.2.834.000</t>
  </si>
  <si>
    <t>'0000135295435</t>
  </si>
  <si>
    <t>A200000009368</t>
  </si>
  <si>
    <t>813.2/119-DPA/1999</t>
  </si>
  <si>
    <t>821/52.17/PDK</t>
  </si>
  <si>
    <t>8ae482875252a828015253ce77801bba</t>
  </si>
  <si>
    <t>SD Negeri Kumba Agung - Dinas Pendidikan Dan Kebudayaan</t>
  </si>
  <si>
    <t>salehaismail751@gmail.com</t>
  </si>
  <si>
    <t>'15.319.462.6.834.000</t>
  </si>
  <si>
    <t>'000013510173</t>
  </si>
  <si>
    <t>A199700023143</t>
  </si>
  <si>
    <t>813.2143-DPB/95</t>
  </si>
  <si>
    <t>921/93/22/PDK</t>
  </si>
  <si>
    <t>A5EB03E20D1FF6A0E040640A040252AD</t>
  </si>
  <si>
    <t>SD Negeri Salugan - Dinas Pendidikan Dan Kebudayaan</t>
  </si>
  <si>
    <t>'7204070707690004</t>
  </si>
  <si>
    <t>adamantu1969@gmail.com</t>
  </si>
  <si>
    <t>JL STADION I NO. 4 KEL NALU KEC. BAOLAN</t>
  </si>
  <si>
    <t>'78.497.624.3.834.000</t>
  </si>
  <si>
    <t>'0000135182845</t>
  </si>
  <si>
    <t>A199400054341</t>
  </si>
  <si>
    <t>821.12/13.03/PDK</t>
  </si>
  <si>
    <t>'7204060806750002</t>
  </si>
  <si>
    <t>'16.429.769.9.834.000</t>
  </si>
  <si>
    <t>'0000976074715</t>
  </si>
  <si>
    <t>A201200010427</t>
  </si>
  <si>
    <t>813/678.03-CPNSD/BKD/II/2010</t>
  </si>
  <si>
    <t>821.2/3852.04-PNS/TT/2012</t>
  </si>
  <si>
    <t>SD Negeri Saladang - Dinas Pendidikan Dan Kebudayaan</t>
  </si>
  <si>
    <t>'7312027112700049</t>
  </si>
  <si>
    <t>sallamaamapd12@admin.sd.belajar.id</t>
  </si>
  <si>
    <t xml:space="preserve">DUSUN TOBOLOIT DESA TINADING </t>
  </si>
  <si>
    <t>'083065052803000</t>
  </si>
  <si>
    <t>'0000129235206</t>
  </si>
  <si>
    <t>A199200072513</t>
  </si>
  <si>
    <t>GR.813.2-20</t>
  </si>
  <si>
    <t>GR.821.12-800</t>
  </si>
  <si>
    <t>8ae48289365dfa7801367c5680c1249f</t>
  </si>
  <si>
    <t>SD Negeri Inti Lampasio - Dinas Pendidikan Dan Kebudayaan</t>
  </si>
  <si>
    <t>'7204070808680004</t>
  </si>
  <si>
    <t>'14.336.256.4.834.000</t>
  </si>
  <si>
    <t>'0000135316091</t>
  </si>
  <si>
    <t>A199200052864</t>
  </si>
  <si>
    <t>813.2/123/DP.B/1990</t>
  </si>
  <si>
    <t>68/821.12/BT/PN 1992</t>
  </si>
  <si>
    <t>ff8080813aabf741013ab4523cb256ff</t>
  </si>
  <si>
    <t>SD Negeri 2 Maibua - Dinas Pendidikan Dan Kebudayaan</t>
  </si>
  <si>
    <t>'7204071302900002</t>
  </si>
  <si>
    <t>JL. SISWA KOMP SMP 5 DINOPI</t>
  </si>
  <si>
    <t>'91.908.429.3-834.000</t>
  </si>
  <si>
    <t>A202000057854</t>
  </si>
  <si>
    <t>813.3/2104.02-CPNS/BKPSDM/2019</t>
  </si>
  <si>
    <t>821.3/809.04/PNS/BKPSDM/2020</t>
  </si>
  <si>
    <t>A5EB03E21C84F6A0E040640A040252AD</t>
  </si>
  <si>
    <t>SD Negeri Batuan - Dinas Pendidikan Dan Kebudayaan</t>
  </si>
  <si>
    <t>'7204072907750001</t>
  </si>
  <si>
    <t>'78.496.563.4834.000</t>
  </si>
  <si>
    <t>'0000135200857</t>
  </si>
  <si>
    <t>A200600072562</t>
  </si>
  <si>
    <t>813.2/1051-CP/2005</t>
  </si>
  <si>
    <t>821.2.PD/1507-Peg/2006</t>
  </si>
  <si>
    <t>SD Negeri Batunobotak - Dinas Pendidikan Dan Kebudayaan</t>
  </si>
  <si>
    <t>s.pD</t>
  </si>
  <si>
    <t>'7204072408700002</t>
  </si>
  <si>
    <t>BTN MOIPOS BLOK E NO 10</t>
  </si>
  <si>
    <t>'784976268834000</t>
  </si>
  <si>
    <t>'0000135193307</t>
  </si>
  <si>
    <t>A200200019783</t>
  </si>
  <si>
    <t>SD Negeri 2 Tambun - Dinas Pendidikan Dan Kebudayaan</t>
  </si>
  <si>
    <t>'7204075108810005</t>
  </si>
  <si>
    <t>'72.887.845.5.834.000</t>
  </si>
  <si>
    <t>'0001881042219</t>
  </si>
  <si>
    <t>A201600092819</t>
  </si>
  <si>
    <t>813/0657.02-CPNSD/BKD/2015</t>
  </si>
  <si>
    <t>821.2/2527.04/PNS/BKD.TT/2016</t>
  </si>
  <si>
    <t>SD Negeri 5 Tolitoli - Dinas Pendidikan Dan Kebudayaan</t>
  </si>
  <si>
    <t>'7204071401670001</t>
  </si>
  <si>
    <t>'69.806.332.8.834.000</t>
  </si>
  <si>
    <t>'0000135239556</t>
  </si>
  <si>
    <t>A198900055402</t>
  </si>
  <si>
    <t>106/821:12/BT/PN/1989</t>
  </si>
  <si>
    <t>'7204071801690001</t>
  </si>
  <si>
    <t>'79.121.463.8.834.000</t>
  </si>
  <si>
    <t>'0000135217708</t>
  </si>
  <si>
    <t>A199500044126</t>
  </si>
  <si>
    <t>813.2/80/DPB/1993</t>
  </si>
  <si>
    <t>821.12/44.13.PDK</t>
  </si>
  <si>
    <t>'7204075909700001</t>
  </si>
  <si>
    <t>'87.523.250.6.834.000</t>
  </si>
  <si>
    <t>'0000135215054</t>
  </si>
  <si>
    <t>A199400065378</t>
  </si>
  <si>
    <t>813.2/32/DPB/1992</t>
  </si>
  <si>
    <t>821.12/47.06/PDK</t>
  </si>
  <si>
    <t>ff80808137361a7c01373a1b88a936c2</t>
  </si>
  <si>
    <t>SD Negeri 4 Tambun - Dinas Pendidikan Dan Kebudayaan</t>
  </si>
  <si>
    <t>'7204072708720002</t>
  </si>
  <si>
    <t>salehlakatan1972@gmail.com</t>
  </si>
  <si>
    <t>JL. NANGKA LINGK IV KEL TUWELEY KEC BAOLAN</t>
  </si>
  <si>
    <t>'159568039834000</t>
  </si>
  <si>
    <t>'0001893178754</t>
  </si>
  <si>
    <t>A200700039688</t>
  </si>
  <si>
    <t>813.3/2151-CPNS/BAG.KEPEG</t>
  </si>
  <si>
    <t>821.3/1386-PNS/TT/2007</t>
  </si>
  <si>
    <t>SD Negeri 24 Tolitoli - Dinas Pendidikan Dan Kebudayaan</t>
  </si>
  <si>
    <t>'7204074309760001</t>
  </si>
  <si>
    <t>'698095205834001</t>
  </si>
  <si>
    <t>'0001081882451</t>
  </si>
  <si>
    <t>A201200017330</t>
  </si>
  <si>
    <t>813/709.03-CPNSD/BKD/II/2010</t>
  </si>
  <si>
    <t>821.2/3883.04-PNS/TT/2012</t>
  </si>
  <si>
    <t>SD Negeri 1 Tambun - Dinas Pendidikan Dan Kebudayaan</t>
  </si>
  <si>
    <t>'7204045407840001</t>
  </si>
  <si>
    <t>Jl. D.I Pandjaitan No.14 Kel. Panasakan Kec. Baolan</t>
  </si>
  <si>
    <t>'98.229.989.4.834.000</t>
  </si>
  <si>
    <t>'0001266749043</t>
  </si>
  <si>
    <t>A201600122811</t>
  </si>
  <si>
    <t xml:space="preserve"> 813/0160.02-CPNSD/BKD/2014</t>
  </si>
  <si>
    <t>821.2/2364.04/PNS/BKD.TT/2016</t>
  </si>
  <si>
    <t>'7204072207750004</t>
  </si>
  <si>
    <t>JL.MAWAR KABINUANG KEL.BARU KEC.BAOLAN KAB. TOLITOLI</t>
  </si>
  <si>
    <t>'77.482.585.5.834.000</t>
  </si>
  <si>
    <t>'000013531648</t>
  </si>
  <si>
    <t>A199900063617</t>
  </si>
  <si>
    <t>813.2390-DPB/1998</t>
  </si>
  <si>
    <t>822.2/37-839/PDK</t>
  </si>
  <si>
    <t>ff808081513cb660015146bd7a3775a8</t>
  </si>
  <si>
    <t>SD Negeri Simatang Utara - Dinas Pendidikan Dan Kebudayaan</t>
  </si>
  <si>
    <t>'7204072409670001</t>
  </si>
  <si>
    <t>'879217149834001</t>
  </si>
  <si>
    <t>'0000135230308</t>
  </si>
  <si>
    <t>A199600017216</t>
  </si>
  <si>
    <t>813/240.03-CPNSD/BKD/XI2007</t>
  </si>
  <si>
    <t>821.2/2424.04-PNS/BKD/TT/2008</t>
  </si>
  <si>
    <t>Dinas Perindustrian - Pemerintah Kabupaten Tolitoli</t>
  </si>
  <si>
    <t>'7204075602730005</t>
  </si>
  <si>
    <t>JL. MADAKO KOMP. PERUMAHAN GURU. NO 74. KELURAHAN BARU. KEC BAOLAN</t>
  </si>
  <si>
    <t>'77.993.447.0834.000</t>
  </si>
  <si>
    <t>'0000135305065</t>
  </si>
  <si>
    <t>A199800042587</t>
  </si>
  <si>
    <t>813.2/68-DPB/1997</t>
  </si>
  <si>
    <t>821/28.05/PDK</t>
  </si>
  <si>
    <t>SD Negeri 1 Tolitoli - Dinas Pendidikan Dan Kebudayaan</t>
  </si>
  <si>
    <t>'7204031512690001</t>
  </si>
  <si>
    <t>'78.498.079.9.834.000</t>
  </si>
  <si>
    <t>'0000135302534</t>
  </si>
  <si>
    <t>A199900027308</t>
  </si>
  <si>
    <t>813.2/84.DPB/1998</t>
  </si>
  <si>
    <t>SD Negeri 3 Ogomoli - Dinas Pendidikan Dan Kebudayaan</t>
  </si>
  <si>
    <t>'7204081006720002</t>
  </si>
  <si>
    <t>'79.122.366.2834.000</t>
  </si>
  <si>
    <t>'0000135209226</t>
  </si>
  <si>
    <t>A199200076555</t>
  </si>
  <si>
    <t>A5EB03E21B2AF6A0E040640A040252AD</t>
  </si>
  <si>
    <t>SD Negeri Ginunggung - Dinas Pendidikan Dan Kebudayaan</t>
  </si>
  <si>
    <t>S.STP, M.A.P</t>
  </si>
  <si>
    <t>8ae4828939f5c253013a00346fce2f82</t>
  </si>
  <si>
    <t>Sub Bidang Penatausahaan Belanja Gaji, Transfer dan Tidak Terduga - Badan Pengelolaan Keuangan dan Aset Daerah</t>
  </si>
  <si>
    <t>'7204085710660001</t>
  </si>
  <si>
    <t>'788003259834000</t>
  </si>
  <si>
    <t>'0000135197752</t>
  </si>
  <si>
    <t>A198900052199</t>
  </si>
  <si>
    <t>813.2/24/DPB/1988</t>
  </si>
  <si>
    <t>25/821.12/ST/PN/89</t>
  </si>
  <si>
    <t>SD Negeri 3 Lalos - Dinas Pendidikan Dan Kebudayaan</t>
  </si>
  <si>
    <t>'7204086702690002</t>
  </si>
  <si>
    <t>ratnahhentu344@gmail.com</t>
  </si>
  <si>
    <t>'791236839834000</t>
  </si>
  <si>
    <t>'0000135220083</t>
  </si>
  <si>
    <t>A200200013678</t>
  </si>
  <si>
    <t>813.2/137-DPB/2000</t>
  </si>
  <si>
    <t>821.2.PD/153-PEG/IT/2002</t>
  </si>
  <si>
    <t>B54FC9B93860DEC0E050640A2A0374E2</t>
  </si>
  <si>
    <t>SD Negeri 2 Lalos - Dinas Pendidikan Dan Kebudayaan</t>
  </si>
  <si>
    <t>'7204072208670002</t>
  </si>
  <si>
    <t>rustamtolis2019@gmail.com</t>
  </si>
  <si>
    <t>'78.810.505.4.834.000</t>
  </si>
  <si>
    <t>'0000135182935</t>
  </si>
  <si>
    <t>A199100044519</t>
  </si>
  <si>
    <t>813.2/82/DPB/1989</t>
  </si>
  <si>
    <t>43/821.12/BT/PN/91</t>
  </si>
  <si>
    <t>SD Negeri 2 Tende - Dinas Pendidikan Dan Kebudayaan</t>
  </si>
  <si>
    <t>'7204076111810001</t>
  </si>
  <si>
    <t>JL. VETERAN IV ASRAMA POLSEK BAOLAN NO. 18 KEL. BARU TOLITOLI</t>
  </si>
  <si>
    <t>'890310667834000</t>
  </si>
  <si>
    <t>'0000168042554</t>
  </si>
  <si>
    <t>A200900249162</t>
  </si>
  <si>
    <t>813/688.03-CPNSD/BKD/IV/2008</t>
  </si>
  <si>
    <t>823.2/3604.04-PNS/BKD/TT/2009</t>
  </si>
  <si>
    <t>A5EB03E2188FF6A0E040640A040252AD</t>
  </si>
  <si>
    <t>'7204086309770001</t>
  </si>
  <si>
    <t>JL. TRANS SULAWESI. KEC. GALANG KAB. TOLITOLI</t>
  </si>
  <si>
    <t>'79.123.670.6834.000</t>
  </si>
  <si>
    <t>'0000135328296</t>
  </si>
  <si>
    <t>A200700076305</t>
  </si>
  <si>
    <t>813.3/5183-CPNS/BAG.KEPEG</t>
  </si>
  <si>
    <t>821.3/2421-PNS/TT/2007</t>
  </si>
  <si>
    <t>SD Negeri 1 Tende - Dinas Pendidikan Dan Kebudayaan</t>
  </si>
  <si>
    <t>'7204075310690001</t>
  </si>
  <si>
    <t>'77.984.289.7.834.000</t>
  </si>
  <si>
    <t>'0000135206807</t>
  </si>
  <si>
    <t>A200800056586</t>
  </si>
  <si>
    <t>813/040.03-CPNSD/BKD/XI/2007</t>
  </si>
  <si>
    <t>821.2/2327-PNS/TT/2008</t>
  </si>
  <si>
    <t>'7204082011680001</t>
  </si>
  <si>
    <t>'79.122.364.7.834.000</t>
  </si>
  <si>
    <t>'0000135221185</t>
  </si>
  <si>
    <t>A199100055743</t>
  </si>
  <si>
    <t>34/821.12/BT/PN/1991</t>
  </si>
  <si>
    <t>SD Negeri 2 Tinigi - Dinas Pendidikan Dan Kebudayaan</t>
  </si>
  <si>
    <t>'7204074610690001</t>
  </si>
  <si>
    <t>nirwanadachlan60@guru.sd.belajar.id</t>
  </si>
  <si>
    <t>'779934728834000</t>
  </si>
  <si>
    <t>'0000135329499</t>
  </si>
  <si>
    <t>A200500008950</t>
  </si>
  <si>
    <t>814.2/032.CP/2004</t>
  </si>
  <si>
    <t>821.2/1737-PN/TT/2005</t>
  </si>
  <si>
    <t>S.Kep., Ners.</t>
  </si>
  <si>
    <t>'7204076909880003</t>
  </si>
  <si>
    <t>'162558365834000</t>
  </si>
  <si>
    <t>'0000204976124</t>
  </si>
  <si>
    <t>A201300028727</t>
  </si>
  <si>
    <t>813/0912.02-CPNSD/BKD/II/2011</t>
  </si>
  <si>
    <t>821.2/3613.04.PNS/TT/2012</t>
  </si>
  <si>
    <t>763144004C9AD56BE050640A2903438B</t>
  </si>
  <si>
    <t>UPT Puskesmas Lampasio - Dinas Kesehatan</t>
  </si>
  <si>
    <t>'7204046006840007</t>
  </si>
  <si>
    <t>Jl. Rajawali Kelurahan Tuweley Kecamatan Baolan-Tolitoli</t>
  </si>
  <si>
    <t>'667366389834000</t>
  </si>
  <si>
    <t>'0001861669372</t>
  </si>
  <si>
    <t>A201600122129</t>
  </si>
  <si>
    <t>813/0555.02-CPNSD/BKD/2015</t>
  </si>
  <si>
    <t>821.02/2243.04/PNS/BKD.TT/2016</t>
  </si>
  <si>
    <t>Seksi Kerjasama Antar Lembaga dan Kemitraan - Satuan Polisi Pamong Praja</t>
  </si>
  <si>
    <t>'7204075411750003</t>
  </si>
  <si>
    <t>JALAN TRANS SULAWESI KONSASI DESA LALOS KECAMATAN GALANG,KABUPATEN TOLITOLI</t>
  </si>
  <si>
    <t>'779816602834000</t>
  </si>
  <si>
    <t>'0000135337397</t>
  </si>
  <si>
    <t>A200800132033</t>
  </si>
  <si>
    <t>813/023.03-CPNSD/BKD/XI/2007</t>
  </si>
  <si>
    <t>821.2/2428.04-PNS/BKD/TT/2008</t>
  </si>
  <si>
    <t>A5EB03E20F23F6A0E040640A040252AD</t>
  </si>
  <si>
    <t>Sub Bagian Umum Dan Kepegawaian - Kecamatan Galang</t>
  </si>
  <si>
    <t>'7371145812930004</t>
  </si>
  <si>
    <t>A202000111555</t>
  </si>
  <si>
    <t>813.3/2174.02-CPNS/BKPSDM/2019</t>
  </si>
  <si>
    <t>821.2/644.04/PNS/BKPSDM/2020</t>
  </si>
  <si>
    <t>8ae4829d5160725a015160b51643515b</t>
  </si>
  <si>
    <t>UPT Puskesmas Dondo - Dinas Kesehatan</t>
  </si>
  <si>
    <t>'7204084510830001</t>
  </si>
  <si>
    <t>'897279279834000</t>
  </si>
  <si>
    <t>'0000171947856</t>
  </si>
  <si>
    <t>A201200097761</t>
  </si>
  <si>
    <t>813/889.03-CPNSD/BKD/II/2010</t>
  </si>
  <si>
    <t>821.1/4042.04-PNS/BKD/TT/2012</t>
  </si>
  <si>
    <t>A5EB03E2197CF6A0E040640A040252AD</t>
  </si>
  <si>
    <t>Sub Bagian Umum Dan Program - Dinas Perindustrian</t>
  </si>
  <si>
    <t>'7204074512720001</t>
  </si>
  <si>
    <t>tondowalainna@gmail.com</t>
  </si>
  <si>
    <t>JL. RAMBUTAN (TUWELEI) KECAMATAN BAOLAN KAB. TOLITOLI</t>
  </si>
  <si>
    <t>'15.499.692.0.834.000</t>
  </si>
  <si>
    <t>'0000135330017</t>
  </si>
  <si>
    <t>A200700041328</t>
  </si>
  <si>
    <t>813.3/2156-CPNS/BAG.KEPEG</t>
  </si>
  <si>
    <t>821.2/1430-PNS/TT/2007</t>
  </si>
  <si>
    <t>A5EB03E21574F6A0E040640A040252AD</t>
  </si>
  <si>
    <t>'7204071003780004</t>
  </si>
  <si>
    <t>'729418798834000</t>
  </si>
  <si>
    <t>'0000206371888</t>
  </si>
  <si>
    <t>A201500013298</t>
  </si>
  <si>
    <t>813/0335.02-CPNSD/BKD/2015</t>
  </si>
  <si>
    <t>823.2/1413.04/PNS/2015</t>
  </si>
  <si>
    <t>A5EB03E21827F6A0E040640A040252AD</t>
  </si>
  <si>
    <t>Sekretariat - Kelurahan Tuweley</t>
  </si>
  <si>
    <t>A.Md.Kes.</t>
  </si>
  <si>
    <t>'7204084910720005</t>
  </si>
  <si>
    <t>maryam.ginunggung@yahoo.co.id</t>
  </si>
  <si>
    <t>'78.803.123.5.834.000</t>
  </si>
  <si>
    <t>'0000135263867</t>
  </si>
  <si>
    <t>A199400079732</t>
  </si>
  <si>
    <t>KP.00.02.2.4.21262</t>
  </si>
  <si>
    <t>KP.00.03.1.796.A</t>
  </si>
  <si>
    <t>A5EB03E2186FF6A0E040640A040252AD</t>
  </si>
  <si>
    <t>UPT Puskesmas Galang - Dinas Kesehatan</t>
  </si>
  <si>
    <t>'7204071401760001</t>
  </si>
  <si>
    <t>'16.443.049.8834.000</t>
  </si>
  <si>
    <t>'0000201493203</t>
  </si>
  <si>
    <t>A201200012846</t>
  </si>
  <si>
    <t>813/820.01-CPNSD/BKD/II/2010</t>
  </si>
  <si>
    <t>821.2/3973.04-PNS/TT/2012</t>
  </si>
  <si>
    <t>Seksi Kesejahteraan Rakyat - Kelurahan Panasakan</t>
  </si>
  <si>
    <t>'7204081105810003</t>
  </si>
  <si>
    <t>JL. DG MASSESE NO.17 DESA LAKATAN KECAMATAN GALANG</t>
  </si>
  <si>
    <t>'69.809.542.9.834.000</t>
  </si>
  <si>
    <t>'0000135305739</t>
  </si>
  <si>
    <t>A200700111224</t>
  </si>
  <si>
    <t>813.3/2161-CPNS/BAG.KEPEG</t>
  </si>
  <si>
    <t>821.2/1458-PNS/TT/2007</t>
  </si>
  <si>
    <t>ff808081513cb660015146cbf3aa7de7</t>
  </si>
  <si>
    <t>SD Negeri Lantapan - Dinas Pendidikan Dan Kebudayaan</t>
  </si>
  <si>
    <t>'7203144208840002</t>
  </si>
  <si>
    <t>kamsianurafni28@guru.sd.belajar.id</t>
  </si>
  <si>
    <t>'462245077831000</t>
  </si>
  <si>
    <t>'0001866987505</t>
  </si>
  <si>
    <t>A201600123335</t>
  </si>
  <si>
    <t>813.2/BKD/CPNSD/241/DGL/2014</t>
  </si>
  <si>
    <t>821.12/BKD-118/DGL/2016</t>
  </si>
  <si>
    <t>ff80808134fabec70135222044c55208</t>
  </si>
  <si>
    <t>BALAESANG</t>
  </si>
  <si>
    <t>SD Negeri 1 Lakatan - Dinas Pendidikan Dan Kebudayaan</t>
  </si>
  <si>
    <t>'7204035910790002</t>
  </si>
  <si>
    <t>nurdiana902@admin.sd.belajar.id</t>
  </si>
  <si>
    <t>'16.112.412.8834.000</t>
  </si>
  <si>
    <t>'0000135207876</t>
  </si>
  <si>
    <t>A201200042636</t>
  </si>
  <si>
    <t>813/458.03-CPNSD/BKD/II/2010</t>
  </si>
  <si>
    <t>821.3/3612.04-PNS/TT/2012</t>
  </si>
  <si>
    <t>'7204074506870007</t>
  </si>
  <si>
    <t>'803529049834000</t>
  </si>
  <si>
    <t>A202000031422</t>
  </si>
  <si>
    <t>813.3/2089.02-CPNS/BKPSDM/2019</t>
  </si>
  <si>
    <t>821.3/802.04/PNS/BKPSDM/2020</t>
  </si>
  <si>
    <t>SD Negeri 2 Bajugan - Dinas Pendidikan Dan Kebudayaan</t>
  </si>
  <si>
    <t>'7204081011690002</t>
  </si>
  <si>
    <t>abdurahimhtmusa01@admin.sd.belajar.id</t>
  </si>
  <si>
    <t>'79.123.647.4.834.000</t>
  </si>
  <si>
    <t>'0000135296752</t>
  </si>
  <si>
    <t>A199800022385</t>
  </si>
  <si>
    <t>813.2/76-DPB/1997</t>
  </si>
  <si>
    <t>821/27.03/PDK</t>
  </si>
  <si>
    <t>8ae48288503bd9ee01504564c9186dc7</t>
  </si>
  <si>
    <t>SD Negeri 1 Bajugan - Dinas Pendidikan Dan Kebudayaan</t>
  </si>
  <si>
    <t>'7204102806840001</t>
  </si>
  <si>
    <t>'165526419834000</t>
  </si>
  <si>
    <t>'0000199698041</t>
  </si>
  <si>
    <t>A201300016597</t>
  </si>
  <si>
    <t>813/1000.02-CPNSD/BKD/II/2011</t>
  </si>
  <si>
    <t>821.2/3656.04.PNS/TT/2012</t>
  </si>
  <si>
    <t>SD Negeri 3 Dungingis - Dinas Pendidikan Dan Kebudayaan</t>
  </si>
  <si>
    <t>'7204090502660001</t>
  </si>
  <si>
    <t>'78.805.503.6834.000</t>
  </si>
  <si>
    <t>'0000135310364</t>
  </si>
  <si>
    <t>A198900042445</t>
  </si>
  <si>
    <t>53/821.12/BT/PN/89</t>
  </si>
  <si>
    <t>SD Negeri 3 Lingadan - Dinas Pendidikan Dan Kebudayaan</t>
  </si>
  <si>
    <t>'7204010508660001</t>
  </si>
  <si>
    <t>sahrir_saha@yahoo.co.id</t>
  </si>
  <si>
    <t>'77.979.604.4.834.000</t>
  </si>
  <si>
    <t>'0000135309925</t>
  </si>
  <si>
    <t>A199900008149</t>
  </si>
  <si>
    <t>3108/124-03/KT-2B</t>
  </si>
  <si>
    <t>3108/124.03/KP.2b/1999</t>
  </si>
  <si>
    <t>8ae4828941fe9cca014203d1aa302ccc</t>
  </si>
  <si>
    <t>SMP Negeri 4 Dampal Selatan - Dinas Pendidikan Dan Kebudayaan</t>
  </si>
  <si>
    <t>'7207121303880001</t>
  </si>
  <si>
    <t>Dusun 1  Pallakawe Desa Pallakawe Kecamatan Dampal Selatan Kabupaten Tolitoli</t>
  </si>
  <si>
    <t>'82.307.118.8-834.000</t>
  </si>
  <si>
    <t>A202000037855</t>
  </si>
  <si>
    <t>813.3/2079.02-CPNS/BKPSDM/2019</t>
  </si>
  <si>
    <t>821.3/771.04/PNS/BKPSDM/2020</t>
  </si>
  <si>
    <t>A5EB03E20CD8F6A0E040640A040252AD</t>
  </si>
  <si>
    <t>SMP Negeri 3 Dampal Selatan - Dinas Pendidikan Dan Kebudayaan</t>
  </si>
  <si>
    <t>'7204010606710001</t>
  </si>
  <si>
    <t>rustam711119@gmail.com</t>
  </si>
  <si>
    <t>'589004316834000</t>
  </si>
  <si>
    <t>'0000135330074</t>
  </si>
  <si>
    <t>A200500014587</t>
  </si>
  <si>
    <t>814.3/015-CP/2004</t>
  </si>
  <si>
    <t>821.3/1783-PNS/TT/2005</t>
  </si>
  <si>
    <t>SMP Negeri 1 Dampal Selatan - Dinas Pendidikan Dan Kebudayaan</t>
  </si>
  <si>
    <t>'7204040703710001</t>
  </si>
  <si>
    <t>'77.979.619.2034.000</t>
  </si>
  <si>
    <t>'0000135739326</t>
  </si>
  <si>
    <t>A200400015425</t>
  </si>
  <si>
    <t>814.3/039-CP/2002</t>
  </si>
  <si>
    <t>821.3.PD/0084-PEG/2004</t>
  </si>
  <si>
    <t>SMP Negeri 6 Dondo - Dinas Pendidikan Dan Kebudayaan</t>
  </si>
  <si>
    <t>'7204040809790001</t>
  </si>
  <si>
    <t>'779805811834000</t>
  </si>
  <si>
    <t>'0000135331255</t>
  </si>
  <si>
    <t>A200600117806</t>
  </si>
  <si>
    <t>813.2/1023-CP/2005</t>
  </si>
  <si>
    <t>813.3.PD/2597-PEG/2006</t>
  </si>
  <si>
    <t>SD SMP SATU ATAP OGOSIPAT - Dinas Pendidikan Dan Kebudayaan</t>
  </si>
  <si>
    <t>'7204070110740001</t>
  </si>
  <si>
    <t>JALAN TADULAKO III  NO. 35 KEL. PANASAKAN KEC. BAOLAN KAB. TOLITOLI</t>
  </si>
  <si>
    <t>'784965535834000</t>
  </si>
  <si>
    <t>'0000135202599</t>
  </si>
  <si>
    <t>A200200032619</t>
  </si>
  <si>
    <t>12971/I24.03/KP/2000</t>
  </si>
  <si>
    <t>821.3 PD/21.Peg/TT/2002</t>
  </si>
  <si>
    <t>ff8080815133783a0151384fb86b655a</t>
  </si>
  <si>
    <t>SMP Negeri 7 Ogodeide - Dinas Pendidikan Dan Kebudayaan</t>
  </si>
  <si>
    <t>'7372020502890004</t>
  </si>
  <si>
    <t>'0002069011585</t>
  </si>
  <si>
    <t>A201800034421</t>
  </si>
  <si>
    <t>813.3/1638.02-CPNSD/BKPSDM/2017</t>
  </si>
  <si>
    <t>821.3/516.04/PNS/BKPSDM/2018</t>
  </si>
  <si>
    <t>SMP Negeri 5 Ogodeide - Dinas Pendidikan Dan Kebudayaan</t>
  </si>
  <si>
    <t>'7204081010720005</t>
  </si>
  <si>
    <t>JL. BANDAR UDARA DESA KALANGKANGAN KECAMATAN GALANG KABUPATEN TOLITOLI  SULAWESI TENGAH</t>
  </si>
  <si>
    <t>'79.396.088.1.834.000</t>
  </si>
  <si>
    <t>'00001352217473</t>
  </si>
  <si>
    <t>A200200026806</t>
  </si>
  <si>
    <t>13114/124.03/KP/2000</t>
  </si>
  <si>
    <t>821.3.PD/11-PEG/2001</t>
  </si>
  <si>
    <t>SMP Negeri 4 Ogodeide - Dinas Pendidikan Dan Kebudayaan</t>
  </si>
  <si>
    <t>'7204074407740002</t>
  </si>
  <si>
    <t>JALAN TADULAKO III NO35 PANASAKAN KEC. BAOLAN KAB TOLITOLI</t>
  </si>
  <si>
    <t>'784965543834000</t>
  </si>
  <si>
    <t>'0000135202509</t>
  </si>
  <si>
    <t>A200200031818</t>
  </si>
  <si>
    <t>13005/124.03/KP/2000</t>
  </si>
  <si>
    <t>821.3.PD/21.Peg/TT/2002</t>
  </si>
  <si>
    <t>SMP Negeri 3 Ogodeide - Dinas Pendidikan Dan Kebudayaan</t>
  </si>
  <si>
    <t>'7204086002810001</t>
  </si>
  <si>
    <t>'779839414834000</t>
  </si>
  <si>
    <t>'0000135327734</t>
  </si>
  <si>
    <t>A200700108879</t>
  </si>
  <si>
    <t>813.3/2141-CPNS/Bag.Kepeg</t>
  </si>
  <si>
    <t>821.3/1412-PNS/TT/2007</t>
  </si>
  <si>
    <t>'3515132812890005</t>
  </si>
  <si>
    <t>'73.942.390.3-603.000</t>
  </si>
  <si>
    <t>'0001886707326</t>
  </si>
  <si>
    <t>A201800039034</t>
  </si>
  <si>
    <t>813.3/1625.02-CPNSD/BKPSDM/2017</t>
  </si>
  <si>
    <t>821.3/543.04/PNS/BKPSDM/2018</t>
  </si>
  <si>
    <t>A5EB03E20CE6F6A0E040640A040252AD</t>
  </si>
  <si>
    <t>SMP Negeri 2 Ogodeide - Dinas Pendidikan Dan Kebudayaan</t>
  </si>
  <si>
    <t>'7204082312850001</t>
  </si>
  <si>
    <t>Jln. Tadulako 1</t>
  </si>
  <si>
    <t>'16.383.063.1.834.000</t>
  </si>
  <si>
    <t>'0001886197094</t>
  </si>
  <si>
    <t>A201300020872</t>
  </si>
  <si>
    <t>813/0800.02/CPNSD/BKD/II/2011</t>
  </si>
  <si>
    <t>821.3/3532.04.PNS/TT/2012</t>
  </si>
  <si>
    <t>'7204075811740002</t>
  </si>
  <si>
    <t>'14.530.128.9.834.000</t>
  </si>
  <si>
    <t>'0000135290428</t>
  </si>
  <si>
    <t>A200400028033</t>
  </si>
  <si>
    <t>814.3/049-CP/2002</t>
  </si>
  <si>
    <t>821.3.PD/0080-PEG/2004</t>
  </si>
  <si>
    <t>A5EB03E20EEBF6A0E040640A040252AD</t>
  </si>
  <si>
    <t>'7313064912810002</t>
  </si>
  <si>
    <t>megawatiskm63@gmail.com</t>
  </si>
  <si>
    <t>DUSUN 4 DESA OGOTUA KEC.DAMPAL UTARA</t>
  </si>
  <si>
    <t>'150327849808000</t>
  </si>
  <si>
    <t>'0000148769842</t>
  </si>
  <si>
    <t>A201000197525</t>
  </si>
  <si>
    <t>813 - 205</t>
  </si>
  <si>
    <t>821 - 1132</t>
  </si>
  <si>
    <t>8ae48287511e3ed5015137b98e025927</t>
  </si>
  <si>
    <t>UPT Puskesmas Ogotua - Dinas Kesehatan</t>
  </si>
  <si>
    <t>'7204071207680004</t>
  </si>
  <si>
    <t>syahrudin@smpn1tolitoli.sch.id</t>
  </si>
  <si>
    <t>'498931732831000</t>
  </si>
  <si>
    <t>'0000135231039</t>
  </si>
  <si>
    <t>A199400044212</t>
  </si>
  <si>
    <t>231/C/I.24.1.III/1992</t>
  </si>
  <si>
    <t>202/I.24.1/Ca-2/1994</t>
  </si>
  <si>
    <t>SMP Negeri 1 Tolitoli - Dinas Pendidikan Dan Kebudayaan</t>
  </si>
  <si>
    <t>'7204072212690002</t>
  </si>
  <si>
    <t>badrul.hi.koring@yahoo.co.id</t>
  </si>
  <si>
    <t>BAMBOLAYANG KEL. TUWELY</t>
  </si>
  <si>
    <t>'78.498.154.0834.000</t>
  </si>
  <si>
    <t>'0000135323493</t>
  </si>
  <si>
    <t>A200700024576</t>
  </si>
  <si>
    <t>813.3/5218-CPNS/BAG.KEPEG</t>
  </si>
  <si>
    <t>821.3/2408-PNS/TT/2007</t>
  </si>
  <si>
    <t>SMP Negeri 5 Tolitoli - Dinas Pendidikan Dan Kebudayaan</t>
  </si>
  <si>
    <t>'7204077007670001</t>
  </si>
  <si>
    <t>masdianamarumu41@gmail.com</t>
  </si>
  <si>
    <t>JL MUJAHIDIN III NO.2</t>
  </si>
  <si>
    <t>'68.233.006.3.834.000</t>
  </si>
  <si>
    <t>'00001353228634</t>
  </si>
  <si>
    <t>A198700067611</t>
  </si>
  <si>
    <t>53636/A2.IV.1/C/1986</t>
  </si>
  <si>
    <t>892/KEPEG/CA-2/KWST/1987</t>
  </si>
  <si>
    <t>8ae48287519e71b20151a49c7d684394</t>
  </si>
  <si>
    <t>SMP Negeri 2 Tolitoli - Dinas Pendidikan Dan Kebudayaan</t>
  </si>
  <si>
    <t>'7204080101670009</t>
  </si>
  <si>
    <t>'58.900.343.3.834.000</t>
  </si>
  <si>
    <t>'0000135323414</t>
  </si>
  <si>
    <t>A199700011829</t>
  </si>
  <si>
    <t>78987/A2/C/1994</t>
  </si>
  <si>
    <t>7123/124.03/KP.2b/1997</t>
  </si>
  <si>
    <t>A5EB03E21B57F6A0E040640A040252AD</t>
  </si>
  <si>
    <t>'7204071007920007</t>
  </si>
  <si>
    <t>'91.8536251-834.000</t>
  </si>
  <si>
    <t>A202000090366</t>
  </si>
  <si>
    <t>813.3/2080.02-CPNS/BKPSDM/2019</t>
  </si>
  <si>
    <t>821.3/724.04/PNS/BKPSDM/2020</t>
  </si>
  <si>
    <t>'7204094109700002</t>
  </si>
  <si>
    <t>'15.605.512.1834.000</t>
  </si>
  <si>
    <t>'0000198214749</t>
  </si>
  <si>
    <t>A201100012081</t>
  </si>
  <si>
    <t>813/1055.03-CPNSD/BKD/IV/2009</t>
  </si>
  <si>
    <t>821.3/3965-PNS/TYT/2010</t>
  </si>
  <si>
    <t>SMP Negeri 4 Tolitoli Utara - Dinas Pendidikan Dan Kebudayaan</t>
  </si>
  <si>
    <t>'7204093110720001</t>
  </si>
  <si>
    <t>sudarmin3172@gmail.com</t>
  </si>
  <si>
    <t>'15.499.897.5.834.000</t>
  </si>
  <si>
    <t>'0000171893305</t>
  </si>
  <si>
    <t>A201100021432</t>
  </si>
  <si>
    <t>813/1043.03-CPNSD/BKD/IV/2009</t>
  </si>
  <si>
    <t>821.3/3953.04-PNS/TT/2010</t>
  </si>
  <si>
    <t>SMP Negeri 3 Tolitoli Utara - Dinas Pendidikan Dan Kebudayaan</t>
  </si>
  <si>
    <t>'7204034510780003</t>
  </si>
  <si>
    <t>'791217714834000</t>
  </si>
  <si>
    <t>'0000135303333</t>
  </si>
  <si>
    <t>A200700085394</t>
  </si>
  <si>
    <t>813.3/2177-CPNS/Bag.Kepeg</t>
  </si>
  <si>
    <t>821.2/1455-PNS/TT/2007</t>
  </si>
  <si>
    <t>'7204085811730001</t>
  </si>
  <si>
    <t>'16.481.486.5834.000</t>
  </si>
  <si>
    <t>'0000204175631</t>
  </si>
  <si>
    <t>A201200006971</t>
  </si>
  <si>
    <t>813/675.03-CPNSD/BKD/II/2010</t>
  </si>
  <si>
    <t>821.2/3849.04-PNS/TT/2012</t>
  </si>
  <si>
    <t>TK NEGERI MAKAPANDE - Dinas Pendidikan Dan Kebudayaan</t>
  </si>
  <si>
    <t>'7204105712700002</t>
  </si>
  <si>
    <t>rusdahspd70@gmail.com</t>
  </si>
  <si>
    <t>'793916867834000</t>
  </si>
  <si>
    <t>'135252268</t>
  </si>
  <si>
    <t>A200600034820</t>
  </si>
  <si>
    <t>813.2/1121-CP/2005</t>
  </si>
  <si>
    <t>821.2PD/1578-Pag/2006</t>
  </si>
  <si>
    <t>SD Negeri 1 Galumpang - Dinas Pendidikan Dan Kebudayaan</t>
  </si>
  <si>
    <t>'7204084207800002</t>
  </si>
  <si>
    <t>Salpia.a.ma@gmail.com</t>
  </si>
  <si>
    <t>'97.195.643.8.834.000</t>
  </si>
  <si>
    <t>'0000165533848</t>
  </si>
  <si>
    <t>A201100115219</t>
  </si>
  <si>
    <t>813/1254.03-CPNSD/BKD/IV/2009</t>
  </si>
  <si>
    <t>821.2/4189.04-PNS/TT/2010</t>
  </si>
  <si>
    <t>'7204085401680001</t>
  </si>
  <si>
    <t>'791223563834000</t>
  </si>
  <si>
    <t>'0000135313323</t>
  </si>
  <si>
    <t>A199900014791</t>
  </si>
  <si>
    <t>813.2/64-DPB/1998</t>
  </si>
  <si>
    <t>'7204082812800001</t>
  </si>
  <si>
    <t>'164429805834000</t>
  </si>
  <si>
    <t>'0000199234023</t>
  </si>
  <si>
    <t>A201200055736</t>
  </si>
  <si>
    <t>813/716.03-CPNSD/BKD/II/2010</t>
  </si>
  <si>
    <t>821.2/3890.04-PNS/TT/2012</t>
  </si>
  <si>
    <t>A5EB03E218B8F6A0E040640A040252AD</t>
  </si>
  <si>
    <t>'7204086308740002</t>
  </si>
  <si>
    <t>fatimah23081974@gmail.com</t>
  </si>
  <si>
    <t>'79.122.415.7-834.000</t>
  </si>
  <si>
    <t>'0000135311152</t>
  </si>
  <si>
    <t>A199900060124</t>
  </si>
  <si>
    <t>813.2/90-DPB/</t>
  </si>
  <si>
    <t>821//78.19/PDK</t>
  </si>
  <si>
    <t>SD Negeri 3 Kalangkangan - Dinas Pendidikan Dan Kebudayaan</t>
  </si>
  <si>
    <t>'7204080405720001</t>
  </si>
  <si>
    <t>'79.123.642.5.834.000</t>
  </si>
  <si>
    <t>'0000135193511</t>
  </si>
  <si>
    <t>A200200025313</t>
  </si>
  <si>
    <t>821.2.PD/153-Peg/TT/2002</t>
  </si>
  <si>
    <t>'7204085908740001</t>
  </si>
  <si>
    <t>Jl. Bandar Udara No 4, Desa Kalangkangan, Kec. Galang, Kab. Tolitoli, Prov. Sulawesi Tengah</t>
  </si>
  <si>
    <t>'154997928834000</t>
  </si>
  <si>
    <t>'0000135193239</t>
  </si>
  <si>
    <t>A200900141848</t>
  </si>
  <si>
    <t>813/268.03-CPNSD/BKD/IV/2008</t>
  </si>
  <si>
    <t>823.2/3594.04-PNS/BKD/TT/2009</t>
  </si>
  <si>
    <t>SD Negeri 4 Kalangkangan - Dinas Pendidikan Dan Kebudayaan</t>
  </si>
  <si>
    <t>'7204071012660001</t>
  </si>
  <si>
    <t>amrinabdullah1964@gmail.com</t>
  </si>
  <si>
    <t>'791224215834000</t>
  </si>
  <si>
    <t>'0000135208642</t>
  </si>
  <si>
    <t>A198900053772</t>
  </si>
  <si>
    <t>26/821.12/BT/PN/89</t>
  </si>
  <si>
    <t>'7204086811740001</t>
  </si>
  <si>
    <t>'165526989834000</t>
  </si>
  <si>
    <t>'0000135224471</t>
  </si>
  <si>
    <t>A201100033512</t>
  </si>
  <si>
    <t>813/1195.03-CPNSD/BKD/IV/2009</t>
  </si>
  <si>
    <t>821.2/4130.04-PNS/TT/2010</t>
  </si>
  <si>
    <t>SD Negeri 1 Kalangkangan - Dinas Pendidikan Dan Kebudayaan</t>
  </si>
  <si>
    <t>herlan48@guru.sd.belajar.id</t>
  </si>
  <si>
    <t>'79.123.654.0834.000</t>
  </si>
  <si>
    <t>'0000135250929</t>
  </si>
  <si>
    <t>A200600129303</t>
  </si>
  <si>
    <t>813.2/1080-CP/2005</t>
  </si>
  <si>
    <t>821.2.PD/1519-PEG/2006</t>
  </si>
  <si>
    <t>SD Negeri 26 Tolitoli - Dinas Pendidikan Dan Kebudayaan</t>
  </si>
  <si>
    <t>'7204075003860003</t>
  </si>
  <si>
    <t>syamsiar03@guru.sd.belajar.id</t>
  </si>
  <si>
    <t>'15.499.517.9.834.001</t>
  </si>
  <si>
    <t>'0000149386037</t>
  </si>
  <si>
    <t>A201100254771</t>
  </si>
  <si>
    <t>813/1220.03-CPNSD/BKD/IV/2009</t>
  </si>
  <si>
    <t>821.2/4155.04-PNS/TT/2010</t>
  </si>
  <si>
    <t>SD Negeri 17 Tolitoli - Dinas Pendidikan Dan Kebudayaan</t>
  </si>
  <si>
    <t>A.Ma.Pd, S.Pd. SD</t>
  </si>
  <si>
    <t>'7204074304660001</t>
  </si>
  <si>
    <t>JLN. M. SAID NO.20 KELURAHAN BARU</t>
  </si>
  <si>
    <t>'69.806.272.6.834.000</t>
  </si>
  <si>
    <t>'0000135239883</t>
  </si>
  <si>
    <t>A198900044476</t>
  </si>
  <si>
    <t>74/821.12/BT/PN/89</t>
  </si>
  <si>
    <t>'2171096107759010</t>
  </si>
  <si>
    <t>burhanrahma@yahoo.co.id</t>
  </si>
  <si>
    <t>'78.497.631.8.834.000</t>
  </si>
  <si>
    <t>'0000135219723</t>
  </si>
  <si>
    <t>A200200035239</t>
  </si>
  <si>
    <t>8ae4829d513cb45f01513cc83254063f</t>
  </si>
  <si>
    <t>'7204075304890002</t>
  </si>
  <si>
    <t>JL. RADIO, KELURAHAN BARU, KECAMATAN BAOLAN</t>
  </si>
  <si>
    <t>'91.874.986.2-834.000</t>
  </si>
  <si>
    <t>A202000048251</t>
  </si>
  <si>
    <t>813.3/2040.02-CPNS/BKPSDM/2019</t>
  </si>
  <si>
    <t>821.3/679.04/PNS/BKPSDM/2020</t>
  </si>
  <si>
    <t>SD Negeri 3 Tolitoli - Dinas Pendidikan Dan Kebudayaan</t>
  </si>
  <si>
    <t>'7204076506660004</t>
  </si>
  <si>
    <t>YOS SUDARSO RT 2 RW 4 KEL.SIDOARJO KEC. BAOLAN KAB. TOLITOLI PROV. SULAWESI TENGAH</t>
  </si>
  <si>
    <t>'69.806.289.0834.000</t>
  </si>
  <si>
    <t>'0000135301893</t>
  </si>
  <si>
    <t>A199900007732</t>
  </si>
  <si>
    <t>813.2/112-PB</t>
  </si>
  <si>
    <t>821/8307/PDK</t>
  </si>
  <si>
    <t>'7204034508680003</t>
  </si>
  <si>
    <t>'78.498.077.3834.000</t>
  </si>
  <si>
    <t>'0000135308035</t>
  </si>
  <si>
    <t>A200000013527</t>
  </si>
  <si>
    <t>013.2/119-DPB/1999</t>
  </si>
  <si>
    <t>821/52-17/2000</t>
  </si>
  <si>
    <t>ff808081523eb3030152442595961abb</t>
  </si>
  <si>
    <t>SD Negeri Ogogasang - Dinas Pendidikan Dan Kebudayaan</t>
  </si>
  <si>
    <t>'7204075401820003</t>
  </si>
  <si>
    <t>JL. AHMAD YANNI NO.140</t>
  </si>
  <si>
    <t>'77.987.149.0834.000</t>
  </si>
  <si>
    <t>'0000135298686</t>
  </si>
  <si>
    <t>A200700118295</t>
  </si>
  <si>
    <t>813.3/2184-CPNSD/BAG.KEPEG</t>
  </si>
  <si>
    <t>821.2/1467-PNS/TT/2007</t>
  </si>
  <si>
    <t>'7204076005820005</t>
  </si>
  <si>
    <t>JLN. GUNUNG CENGKEH NO. 57 KEL TUWELEY KEC. BAOLAN KAB. TOLITOLI SULAWESI TENGAH</t>
  </si>
  <si>
    <t>'16.255.895.1.834.000</t>
  </si>
  <si>
    <t>'0000204016419</t>
  </si>
  <si>
    <t>A201300011516</t>
  </si>
  <si>
    <t>813/0988.02-CPNSD/BKD/II/2011</t>
  </si>
  <si>
    <t>821.2/3647.04.PNS/TT/2012</t>
  </si>
  <si>
    <t>'7204071304740001</t>
  </si>
  <si>
    <t>'589012954834000</t>
  </si>
  <si>
    <t>'000013504582</t>
  </si>
  <si>
    <t>A200700049772</t>
  </si>
  <si>
    <t>813.2/5321-CPNS/BAG.KEPEG</t>
  </si>
  <si>
    <t>821.2/2280-PNS/TT/2007</t>
  </si>
  <si>
    <t>'7204075605970001</t>
  </si>
  <si>
    <t>'918961053834000</t>
  </si>
  <si>
    <t>A202000148208</t>
  </si>
  <si>
    <t>813.3/2102.02-CPNS/BKPSDM/2019</t>
  </si>
  <si>
    <t>821.3/736.04/PNS/BKPSDM/2020</t>
  </si>
  <si>
    <t>A5EB03E208D6F6A0E040640A040252AD</t>
  </si>
  <si>
    <t>'7204072107790001</t>
  </si>
  <si>
    <t>'72.806.662.2.834.000</t>
  </si>
  <si>
    <t>'0001890673391</t>
  </si>
  <si>
    <t>A201600073235</t>
  </si>
  <si>
    <t>813/024.02-CPNSD/BKD/2015</t>
  </si>
  <si>
    <t>821.2/2536.04/PNS/BKD.TT/2016</t>
  </si>
  <si>
    <t>'7204076704830004</t>
  </si>
  <si>
    <t>JL. SYARIF MANSYUR NO. 29 KEL. PANASAKAN KEC. BAOLAN KABUPATEN TOLITOLI</t>
  </si>
  <si>
    <t>'77.493.853.4.834.000</t>
  </si>
  <si>
    <t>'0000135293319</t>
  </si>
  <si>
    <t>A200900267333</t>
  </si>
  <si>
    <t>813/095.03-CPNSD/BKD/IV/2008</t>
  </si>
  <si>
    <t>823.2/3592.04-PNS/BKD/TT/2009</t>
  </si>
  <si>
    <t>'7204076104670007</t>
  </si>
  <si>
    <t>'698062775834000</t>
  </si>
  <si>
    <t>'0000135239635</t>
  </si>
  <si>
    <t>A198900057969</t>
  </si>
  <si>
    <t>813.3/34/DPC/1988</t>
  </si>
  <si>
    <t>822/187.18/BT/1989</t>
  </si>
  <si>
    <t>SD Negeri Percontohan - Dinas Pendidikan Dan Kebudayaan</t>
  </si>
  <si>
    <t>'89.156.342.1.834.000</t>
  </si>
  <si>
    <t>'0000135200643</t>
  </si>
  <si>
    <t>A199900012241</t>
  </si>
  <si>
    <t>813.2.PD/03-CP/1998</t>
  </si>
  <si>
    <t>813.2.PD/20-PEG/1999</t>
  </si>
  <si>
    <t>A5EB03E215B8F6A0E040640A040252AD</t>
  </si>
  <si>
    <t>KORWIL KECAMATAN BAOLAN - Dinas Pendidikan Dan Kebudayaan</t>
  </si>
  <si>
    <t>'7204021708810002</t>
  </si>
  <si>
    <t>BTN GRIYA NALU BLOK C2 NO 02</t>
  </si>
  <si>
    <t>'89.162.233.4.834.000</t>
  </si>
  <si>
    <t>'0000135296987</t>
  </si>
  <si>
    <t>A200600141722</t>
  </si>
  <si>
    <t>813.2/1065-CP/2005</t>
  </si>
  <si>
    <t>821.2.PD/1541-PEG/2006</t>
  </si>
  <si>
    <t>SD Negeri 5 Tambun - Dinas Pendidikan Dan Kebudayaan</t>
  </si>
  <si>
    <t>'7204077009830002</t>
  </si>
  <si>
    <t>JL.DAPALAK LORONG BTN VILLA MAS</t>
  </si>
  <si>
    <t>'15.319.441.0834.000</t>
  </si>
  <si>
    <t>'0000135293905</t>
  </si>
  <si>
    <t>A200700134135</t>
  </si>
  <si>
    <t>813.2/5290-CPNSD/BAG. KEPEG</t>
  </si>
  <si>
    <t>821.2/2328-PNS/TT/2007</t>
  </si>
  <si>
    <t>SD Negeri 2 Nalu - Dinas Pendidikan Dan Kebudayaan</t>
  </si>
  <si>
    <t>'7204071811840002</t>
  </si>
  <si>
    <t>'72.835.512.4834.000</t>
  </si>
  <si>
    <t>'0001858892376</t>
  </si>
  <si>
    <t>A201600126256</t>
  </si>
  <si>
    <t xml:space="preserve"> 813/080.02-CPNSD/BKD/2014</t>
  </si>
  <si>
    <t>821.2/2333.04/PNS/BKD.TT/2016</t>
  </si>
  <si>
    <t>SD Negeri 2 Labuan Lobo - Dinas Pendidikan Dan Kebudayaan</t>
  </si>
  <si>
    <t>alwibulla78@gmail.com</t>
  </si>
  <si>
    <t>'78.800.286.3834.000</t>
  </si>
  <si>
    <t>'0000135204333</t>
  </si>
  <si>
    <t>A199800018745</t>
  </si>
  <si>
    <t>821/27.05/PDK</t>
  </si>
  <si>
    <t>SD Negeri 1 Sambujang - Dinas Pendidikan Dan Kebudayaan</t>
  </si>
  <si>
    <t>'7204085606680003</t>
  </si>
  <si>
    <t>nuriamanuriama93@gmail.com</t>
  </si>
  <si>
    <t>'791236854834000</t>
  </si>
  <si>
    <t>'0000135219003</t>
  </si>
  <si>
    <t>A200200011079</t>
  </si>
  <si>
    <t>'7204070601700001</t>
  </si>
  <si>
    <t>JALAN SONA</t>
  </si>
  <si>
    <t>'791217763834000</t>
  </si>
  <si>
    <t>'0000135224278</t>
  </si>
  <si>
    <t>A199700028479</t>
  </si>
  <si>
    <t xml:space="preserve">513.4/44-     </t>
  </si>
  <si>
    <t>A5EB03E2100AF6A0E040640A040252AD</t>
  </si>
  <si>
    <t>'196808171991022004</t>
  </si>
  <si>
    <t>A.Ma.Pd, S.Pd</t>
  </si>
  <si>
    <t>'7204075708680003</t>
  </si>
  <si>
    <t>JL. BTN VILAMAS DAPALAK NO.29 A RT.-/RW.- KEL. NALU KEC. BAOLAN KB. TOLITOLI</t>
  </si>
  <si>
    <t>'78.807.991.1834.000</t>
  </si>
  <si>
    <t>A199200053158</t>
  </si>
  <si>
    <t>813/12-CP/DPB/1991</t>
  </si>
  <si>
    <t>38/821.12/BT/PN/1992</t>
  </si>
  <si>
    <t>'7204072606820002</t>
  </si>
  <si>
    <t>'89.288.313.3.834.000</t>
  </si>
  <si>
    <t>'0000135205637</t>
  </si>
  <si>
    <t>A200800201803</t>
  </si>
  <si>
    <t>'7204075303680002</t>
  </si>
  <si>
    <t>juba031968@gmail.com</t>
  </si>
  <si>
    <t>'77.982.374.9.834.001</t>
  </si>
  <si>
    <t>'0000135232334</t>
  </si>
  <si>
    <t>A199400040572</t>
  </si>
  <si>
    <t>813.1/31/DPB/1992</t>
  </si>
  <si>
    <t>821.12/30/BT/PDK</t>
  </si>
  <si>
    <t>'7204103011680001</t>
  </si>
  <si>
    <t>Dusun 1 Babana Desa Lingadan Kecamatan Dako Pemean</t>
  </si>
  <si>
    <t>'15.499.736.5834.000</t>
  </si>
  <si>
    <t>'0000135297426</t>
  </si>
  <si>
    <t>A200700019986</t>
  </si>
  <si>
    <t>813.2/5314-CPNS/BAG.KEPEG</t>
  </si>
  <si>
    <t>821.2/2320-PNS/TT/2007</t>
  </si>
  <si>
    <t>'7204075706760005</t>
  </si>
  <si>
    <t>'78.804.714.0.834.000</t>
  </si>
  <si>
    <t>'0000135310858</t>
  </si>
  <si>
    <t>A200700065815</t>
  </si>
  <si>
    <t>813.2/5775-CPNS/BAG.KEPEG</t>
  </si>
  <si>
    <t>821.2/2295-PNS/TT/2007</t>
  </si>
  <si>
    <t>'7204080505890002</t>
  </si>
  <si>
    <t>A202000048977</t>
  </si>
  <si>
    <t>813.3/2042.02-CPNS/BKPSDM/2019</t>
  </si>
  <si>
    <t>821.3/665.04/PNS/BKPSDM/2020</t>
  </si>
  <si>
    <t>SMP Negeri 4 Basidondo - Dinas Pendidikan Dan Kebudayaan</t>
  </si>
  <si>
    <t>'7204091808730001</t>
  </si>
  <si>
    <t>'16.481.423.8.834.000</t>
  </si>
  <si>
    <t>'0000172994938</t>
  </si>
  <si>
    <t>A200900128412</t>
  </si>
  <si>
    <t>821.2/3670.04/BKD/2009</t>
  </si>
  <si>
    <t>ff8080813ad91565013af81db19f6a3f</t>
  </si>
  <si>
    <t>Sub Bagian Umum Dan Kepegawaian - Kecamatan Tolitoli Utara</t>
  </si>
  <si>
    <t>'7204080505850003</t>
  </si>
  <si>
    <t>sukardi.laheng85@mail.go.id</t>
  </si>
  <si>
    <t>JL. TRANS SULAWESI N0. 34 RT 002 / RW 001  DESA TENDE, KEC. GALANG, KAB. TOLITOLI</t>
  </si>
  <si>
    <t>'71.094.141.0.834.000</t>
  </si>
  <si>
    <t>'0001849411811</t>
  </si>
  <si>
    <t>A201600130615</t>
  </si>
  <si>
    <t xml:space="preserve"> 813/034.02-CPNSD/BKDBKD/2015</t>
  </si>
  <si>
    <t>821.2/2543.04/PNS/BKD.TT/2016</t>
  </si>
  <si>
    <t>SD Negeri Sandana - Dinas Pendidikan Dan Kebudayaan</t>
  </si>
  <si>
    <t>'7204035408650002</t>
  </si>
  <si>
    <t>'77.979.614.3.834.000</t>
  </si>
  <si>
    <t>'0000135196042</t>
  </si>
  <si>
    <t>A198700054748</t>
  </si>
  <si>
    <t>53658/A2.IV.1/C/1986</t>
  </si>
  <si>
    <t>1082/Kepeg/Ca-2/Kwst/1987</t>
  </si>
  <si>
    <t>A5EB03E20DE4F6A0E040640A040252AD</t>
  </si>
  <si>
    <t>SMP Negeri 1 Dondo - Dinas Pendidikan Dan Kebudayaan</t>
  </si>
  <si>
    <t>'7204071001810004</t>
  </si>
  <si>
    <t>'72.807.029.3-834.000</t>
  </si>
  <si>
    <t>'0001899662589</t>
  </si>
  <si>
    <t>A201500019518</t>
  </si>
  <si>
    <t xml:space="preserve"> 813/0204.02-CPNSD/BKD/2014</t>
  </si>
  <si>
    <t>823.2/1074.04/PNS/BKD.TT/2015</t>
  </si>
  <si>
    <t>ff8080813a023a2a013a06bbc601447e</t>
  </si>
  <si>
    <t>SD Negeri 7 Tolitoli - Dinas Pendidikan Dan Kebudayaan</t>
  </si>
  <si>
    <t>'7204055312830002</t>
  </si>
  <si>
    <t>'79.121.746.6834.000</t>
  </si>
  <si>
    <t>'0000135305436</t>
  </si>
  <si>
    <t>A200600160889</t>
  </si>
  <si>
    <t>813.2/1067-CP/2005</t>
  </si>
  <si>
    <t>821.2/-.PD/1530-PEG/2006</t>
  </si>
  <si>
    <t>'7204043112660007</t>
  </si>
  <si>
    <t>'15.605.587.834.000</t>
  </si>
  <si>
    <t>'0000135305954</t>
  </si>
  <si>
    <t>A200700010831</t>
  </si>
  <si>
    <t>813.2/5448-CPNS/Bag,Kepeg</t>
  </si>
  <si>
    <t>821.2/2150-PNS/TT/2007</t>
  </si>
  <si>
    <t>SD Negeri 5 Basi - Dinas Pendidikan Dan Kebudayaan</t>
  </si>
  <si>
    <t>'7204070910740003</t>
  </si>
  <si>
    <t>ridwanguang@yahoo.com</t>
  </si>
  <si>
    <t>JL ELANG. KEL TUWELEY KEC. BAOLAN KAB.TOLITOLI.</t>
  </si>
  <si>
    <t>'69.806.279.1-834.000</t>
  </si>
  <si>
    <t>'0000135308946</t>
  </si>
  <si>
    <t>A199900060629</t>
  </si>
  <si>
    <t>813.2/88-DPB/1998</t>
  </si>
  <si>
    <t>821/77.07/PDK</t>
  </si>
  <si>
    <t>SD Negeri Mosing - Dinas Pendidikan Dan Kebudayaan</t>
  </si>
  <si>
    <t>'7204074303720003</t>
  </si>
  <si>
    <t>dabulianas@gmail.com</t>
  </si>
  <si>
    <t>'779823798834000</t>
  </si>
  <si>
    <t>'0000135299158</t>
  </si>
  <si>
    <t>A200700036185</t>
  </si>
  <si>
    <t>813.2/5353-CPNSD/BAG.KEPEG</t>
  </si>
  <si>
    <t>821.2/2314-PNS/TT/2007</t>
  </si>
  <si>
    <t>'7204034107940023</t>
  </si>
  <si>
    <t>OGOWELE BUGA KEC.DONDO KAB.TOLITOLI</t>
  </si>
  <si>
    <t>'91.839.854.6-834.000</t>
  </si>
  <si>
    <t>A202000128910</t>
  </si>
  <si>
    <t>813.3/2062.02-CPNS/BKPSDM/2019</t>
  </si>
  <si>
    <t>'7204070401880003</t>
  </si>
  <si>
    <t>andika_humokor@yahoo.co.id</t>
  </si>
  <si>
    <t>'162558209834000</t>
  </si>
  <si>
    <t>'000020592546</t>
  </si>
  <si>
    <t>A201200177514</t>
  </si>
  <si>
    <t>813.2/243/BB/2010</t>
  </si>
  <si>
    <t>821.12/200-BKD/BB/2011</t>
  </si>
  <si>
    <t>'7204015607690001</t>
  </si>
  <si>
    <t>masrinaharun579@gmail.com</t>
  </si>
  <si>
    <t>'79.124.493.2.834.000</t>
  </si>
  <si>
    <t>'0000135305245</t>
  </si>
  <si>
    <t>A200700022874</t>
  </si>
  <si>
    <t>813.2/5316-CPNS/Bag.Kepeg</t>
  </si>
  <si>
    <t>821.2/2293-PNS/TT/2007</t>
  </si>
  <si>
    <t>'7204014306670002</t>
  </si>
  <si>
    <t>h44794370@gmail.com</t>
  </si>
  <si>
    <t>'791244965834000</t>
  </si>
  <si>
    <t>'0000135244416</t>
  </si>
  <si>
    <t>A199800009596</t>
  </si>
  <si>
    <t>812.2/54-DPB/1996</t>
  </si>
  <si>
    <t>821/94.22/PDK</t>
  </si>
  <si>
    <t>'7204081504800006</t>
  </si>
  <si>
    <t>kadir.oval@yahoo.com</t>
  </si>
  <si>
    <t>'79.090.001.3.834.000</t>
  </si>
  <si>
    <t>'0000207991967</t>
  </si>
  <si>
    <t>A201200047569</t>
  </si>
  <si>
    <t>813/491.03-CPNSD/BKD/II/2010</t>
  </si>
  <si>
    <t>821.3/3645.04-PNS/TT/2012</t>
  </si>
  <si>
    <t>8ae48288506af7a901507e93695c68bc</t>
  </si>
  <si>
    <t>'7204074311650003</t>
  </si>
  <si>
    <t>nurlinaramli@smpn1tolitoli.sch.id</t>
  </si>
  <si>
    <t>'498931773831000</t>
  </si>
  <si>
    <t>'0000135219159</t>
  </si>
  <si>
    <t>A199300018499</t>
  </si>
  <si>
    <t>09/C/I.24.1.III/1990</t>
  </si>
  <si>
    <t>15/I.24/Ca-2/1003</t>
  </si>
  <si>
    <t>'7203066603940001</t>
  </si>
  <si>
    <t>DESA SIOYONG</t>
  </si>
  <si>
    <t>A202000115362</t>
  </si>
  <si>
    <t>813.3/2007.02-CPNS/BKPSDM/2019</t>
  </si>
  <si>
    <t>821.3/689.04/PNS/BKPSDM/2020</t>
  </si>
  <si>
    <t>SMP Negeri 1 Dako Pemean - Dinas Pendidikan Dan Kebudayaan</t>
  </si>
  <si>
    <t>'7204074712660003</t>
  </si>
  <si>
    <t>masrinnusi01@gmail.com</t>
  </si>
  <si>
    <t>'58.900.374.8.834.000</t>
  </si>
  <si>
    <t>'0000135201712</t>
  </si>
  <si>
    <t>A199700011415</t>
  </si>
  <si>
    <t>81248/A2/KP/1995</t>
  </si>
  <si>
    <t>1884/124.03/KP.2b/1997</t>
  </si>
  <si>
    <t>A5EB03E21B2EF6A0E040640A040252AD</t>
  </si>
  <si>
    <t>'7204071211690001</t>
  </si>
  <si>
    <t>mahmudtolis00@gmail.com</t>
  </si>
  <si>
    <t>JLN. WOLTER MONGINSIDI KEL.NALU</t>
  </si>
  <si>
    <t>'97.273.711.8.834.000</t>
  </si>
  <si>
    <t>'0000135232479</t>
  </si>
  <si>
    <t>A199400057772</t>
  </si>
  <si>
    <t>813.2/76/DPB/1993</t>
  </si>
  <si>
    <t>SD Negeri Ogosipat - Dinas Pendidikan Dan Kebudayaan</t>
  </si>
  <si>
    <t>'7204052811850001</t>
  </si>
  <si>
    <t>hartawarman1185@gmail.com</t>
  </si>
  <si>
    <t>'72.599.463.6.834.000</t>
  </si>
  <si>
    <t>'0001858885525</t>
  </si>
  <si>
    <t>A201600135935</t>
  </si>
  <si>
    <t xml:space="preserve"> 813/0194.02-CPNSD/BKD/2014</t>
  </si>
  <si>
    <t>821.1/2425.04/PNS/BKD.TT/2016</t>
  </si>
  <si>
    <t>A5EB03E20ED1F6A0E040640A040252AD</t>
  </si>
  <si>
    <t>'7204100209750001</t>
  </si>
  <si>
    <t>'79.391.673.5.834000</t>
  </si>
  <si>
    <t>'0000135309802</t>
  </si>
  <si>
    <t>A199900064003</t>
  </si>
  <si>
    <t>813.1/96-DPB/1998</t>
  </si>
  <si>
    <t>ff808081513cb660015146aeef9b6edd</t>
  </si>
  <si>
    <t>KORWIL KECAMATAN DAKO PEMEAN - Dinas Pendidikan Dan Kebudayaan</t>
  </si>
  <si>
    <t>wisnoarisandi@gmail.com</t>
  </si>
  <si>
    <t>'78.496.571.7.834000</t>
  </si>
  <si>
    <t>'0000135313312</t>
  </si>
  <si>
    <t>A199100022420</t>
  </si>
  <si>
    <t>830/187/DPB/86</t>
  </si>
  <si>
    <t>59/821.12/BT/BS/91</t>
  </si>
  <si>
    <t>ff808081513cb660015146b65681720c</t>
  </si>
  <si>
    <t>'7171061002910001</t>
  </si>
  <si>
    <t>romybiri@yahoo.com</t>
  </si>
  <si>
    <t>'93.101.357.7-834.000</t>
  </si>
  <si>
    <t>A202000070267</t>
  </si>
  <si>
    <t>813.3/3463.02-CPNS/BKPSDM/2019</t>
  </si>
  <si>
    <t>821.3/759.04/PNS/BKPSDM/2020</t>
  </si>
  <si>
    <t>8ae48287511e3ed5015137ca02ca62b7</t>
  </si>
  <si>
    <t>'7204071209660001</t>
  </si>
  <si>
    <t>BTN PEPABRI PERMAI BLOK A NO.9 DI NOPI</t>
  </si>
  <si>
    <t>'14.992.228.8.834.000</t>
  </si>
  <si>
    <t>'0000135209867</t>
  </si>
  <si>
    <t>A199500021106</t>
  </si>
  <si>
    <t>82/C/I.24.1.III/1993</t>
  </si>
  <si>
    <t>'7204085603820004</t>
  </si>
  <si>
    <t>gunawancaca861@gmail.com</t>
  </si>
  <si>
    <t>JL. HANDJALA LRG. 1 KELURAHAN NALU</t>
  </si>
  <si>
    <t>'159568047834000</t>
  </si>
  <si>
    <t>'0000164336411</t>
  </si>
  <si>
    <t>A201100152004</t>
  </si>
  <si>
    <t>813/970.03-CPNSD/BKD/IV/2009</t>
  </si>
  <si>
    <t>821.3/3880.04-PNS/TT/2010</t>
  </si>
  <si>
    <t>S.Tr.Keb.</t>
  </si>
  <si>
    <t>'7204014306880005</t>
  </si>
  <si>
    <t>supianapkmkombo@gmail.com</t>
  </si>
  <si>
    <t>'0000977893176</t>
  </si>
  <si>
    <t>A201800030806</t>
  </si>
  <si>
    <t>813/1440.02-CPNSD/BKPSDM/2017</t>
  </si>
  <si>
    <t>821.2/517.04/PNS/BKPSDM/2018</t>
  </si>
  <si>
    <t>D81A9BB6CFE56426E050640AF1080EB7</t>
  </si>
  <si>
    <t>D-IV PENDIDIKAN PROFESI BIDAN</t>
  </si>
  <si>
    <t>UPT Puskesmas Kombo - Dinas Kesehatan</t>
  </si>
  <si>
    <t>'7204072705830003</t>
  </si>
  <si>
    <t>'889370789834000</t>
  </si>
  <si>
    <t>'0000166160608</t>
  </si>
  <si>
    <t>A201100183252</t>
  </si>
  <si>
    <t>813/1276.03-CPNSD/BKD/IV/2009</t>
  </si>
  <si>
    <t>821.2/411.04-PNS/TT/2010</t>
  </si>
  <si>
    <t>'7204076209970004</t>
  </si>
  <si>
    <t>'65.202.329.2-834.000</t>
  </si>
  <si>
    <t>A202300057764</t>
  </si>
  <si>
    <t>813.2/1668.02-CPNS/BKPSDM</t>
  </si>
  <si>
    <t>821.2/ 268 .03-PNS/TT/2023</t>
  </si>
  <si>
    <t>Polisi Pamong Praja Pemula</t>
  </si>
  <si>
    <t>'7204105202800001</t>
  </si>
  <si>
    <t>'78.391.679.2.834.000</t>
  </si>
  <si>
    <t>'0000135299259</t>
  </si>
  <si>
    <t>A200600123006</t>
  </si>
  <si>
    <t>813.2/1064-cp/2005</t>
  </si>
  <si>
    <t>821.2.pd/1532-peg/2006</t>
  </si>
  <si>
    <t>8ae4828752202e5801522fbc59112371</t>
  </si>
  <si>
    <t>SD Negeri 1 Lingadan - Dinas Pendidikan Dan Kebudayaan</t>
  </si>
  <si>
    <t>A. SUMARNI KANTAO</t>
  </si>
  <si>
    <t>'7307066606940001</t>
  </si>
  <si>
    <t>A202000119084</t>
  </si>
  <si>
    <t>813.3/2034.02-CPNS/BKPSDM/2019</t>
  </si>
  <si>
    <t>821.3/752.04/PNS/BKPSDM/2020</t>
  </si>
  <si>
    <t>0188A69FFF20319BE060640AF1084C74</t>
  </si>
  <si>
    <t>S-1 PENDIDIKAN TEKNIK INFORMATIKA KOMPUTER</t>
  </si>
  <si>
    <t>'7204071902750001</t>
  </si>
  <si>
    <t>info@smpn2tolitoli.sch.id</t>
  </si>
  <si>
    <t>'78.800.299.6.834.000</t>
  </si>
  <si>
    <t>'0000136637392</t>
  </si>
  <si>
    <t>A200600068063</t>
  </si>
  <si>
    <t>813.2/1022-CP/2005</t>
  </si>
  <si>
    <t>821.3.PD/1396-PEG/2006</t>
  </si>
  <si>
    <t>'7204041803700001</t>
  </si>
  <si>
    <t>BTN MOIPOS BLOK P5. Kel NALU. KEC. BAOLAN. KAB. TOLITOLI, SUL-TENG</t>
  </si>
  <si>
    <t>'07.734.515.5832.000</t>
  </si>
  <si>
    <t>'0000136458281</t>
  </si>
  <si>
    <t>A200000021673</t>
  </si>
  <si>
    <t>34/I24.03/KP.2b/1999</t>
  </si>
  <si>
    <t>29-03-0099</t>
  </si>
  <si>
    <t>SMP Negeri 1 Basidondo - Dinas Pendidikan Dan Kebudayaan</t>
  </si>
  <si>
    <t>'7204031308870001</t>
  </si>
  <si>
    <t>taufikcupis@gmail.com</t>
  </si>
  <si>
    <t>'84.195.200.5-831.000</t>
  </si>
  <si>
    <t>A202000033089</t>
  </si>
  <si>
    <t>813.3/2066.02-CPNS/BKPSDM/2019</t>
  </si>
  <si>
    <t>821.3/776.04/PNS/BKPSDM/2020</t>
  </si>
  <si>
    <t>SMP Negeri Satu Atap Sibaluton - Dinas Pendidikan Dan Kebudayaan</t>
  </si>
  <si>
    <t>'7204035704970002</t>
  </si>
  <si>
    <t>'411049778834000</t>
  </si>
  <si>
    <t>A202200055951</t>
  </si>
  <si>
    <t>813/3498.02-CPNS/BKPSDM/2020</t>
  </si>
  <si>
    <t>821.3/182.04-PNS/TT/2022</t>
  </si>
  <si>
    <t>'7204071001690002</t>
  </si>
  <si>
    <t>'97.195.653.7.834.000</t>
  </si>
  <si>
    <t>'0000135323381</t>
  </si>
  <si>
    <t>A200700020715</t>
  </si>
  <si>
    <t>813.3/5181-CPNSD/BAG-KEPEG</t>
  </si>
  <si>
    <t>821.3/2497-PNS/TT/2007</t>
  </si>
  <si>
    <t>SMP Negeri 2 Dampal Selatan - Dinas Pendidikan Dan Kebudayaan</t>
  </si>
  <si>
    <t>'7204012108750001</t>
  </si>
  <si>
    <t>'77.979.593.9.834.000</t>
  </si>
  <si>
    <t>'0000136327892</t>
  </si>
  <si>
    <t>A200700059613</t>
  </si>
  <si>
    <t>813.3/2154-CPNS/BAG.KEPEG</t>
  </si>
  <si>
    <t>821.3/1368-PNS/TT/2007</t>
  </si>
  <si>
    <t>'7204010902800005</t>
  </si>
  <si>
    <t>haddadespd92@guru.smp.belajar.id</t>
  </si>
  <si>
    <t>'891563306834000</t>
  </si>
  <si>
    <t>'0000148370444</t>
  </si>
  <si>
    <t>A201100107001</t>
  </si>
  <si>
    <t>813/1030.03-CPNSD/BKD/IV/2009</t>
  </si>
  <si>
    <t>821.3/3940.04-PNS/TT/2010</t>
  </si>
  <si>
    <t>'7204075101820001</t>
  </si>
  <si>
    <t>'727112690834000</t>
  </si>
  <si>
    <t>'0001081541294</t>
  </si>
  <si>
    <t>A201600096913</t>
  </si>
  <si>
    <t>813/0566.02-CPNSD/BKD/2015</t>
  </si>
  <si>
    <t>821.2/2352.04/PNS/BKD.TT/2016</t>
  </si>
  <si>
    <t>8ae4829d513cb45f01513cd0985c0ac0</t>
  </si>
  <si>
    <t>'7204036712780001</t>
  </si>
  <si>
    <t>'72.655.044.5.834.000</t>
  </si>
  <si>
    <t>'0001858886638</t>
  </si>
  <si>
    <t>A201500014698</t>
  </si>
  <si>
    <t xml:space="preserve"> 813/074.02-CPNSD/BKD/2014</t>
  </si>
  <si>
    <t>823.2/0479.04/PNS/BKD.TT/2015</t>
  </si>
  <si>
    <t>ff80808148206dee01482ed0051b26cc</t>
  </si>
  <si>
    <t>SD Negeri 1 Malomba - Dinas Pendidikan Dan Kebudayaan</t>
  </si>
  <si>
    <t>'7204085207850003</t>
  </si>
  <si>
    <t>'731219770834000</t>
  </si>
  <si>
    <t>'0001887403634</t>
  </si>
  <si>
    <t>A201600132533</t>
  </si>
  <si>
    <t xml:space="preserve"> 813/0139.02-CPNSD/BKD/2015</t>
  </si>
  <si>
    <t>821.2/2494.04/PNS/BKD.TT/2016</t>
  </si>
  <si>
    <t>'7271016412830007</t>
  </si>
  <si>
    <t>Munira_Moh.Jawase@yahoo.com</t>
  </si>
  <si>
    <t>Dusun Teluk Bone Desa Kinopasan Kecamatan Galang Kabupaten Tolitoli</t>
  </si>
  <si>
    <t>'70.111.932.3-831.000</t>
  </si>
  <si>
    <t>'0001320470616</t>
  </si>
  <si>
    <t>A201600117085</t>
  </si>
  <si>
    <t>AA</t>
  </si>
  <si>
    <t>'7204072302740002</t>
  </si>
  <si>
    <t>'0000135326788</t>
  </si>
  <si>
    <t>A200700048833</t>
  </si>
  <si>
    <t>813.3/2155-CPNS/Bag.Kepeg</t>
  </si>
  <si>
    <t>821.3/1359-PNS/TT/2007</t>
  </si>
  <si>
    <t>'7204072410670001</t>
  </si>
  <si>
    <t>'66.168.083.5.834.000</t>
  </si>
  <si>
    <t>'0000135215763</t>
  </si>
  <si>
    <t>A200300004331</t>
  </si>
  <si>
    <t>823.3.PD/73-CPNSD/2001</t>
  </si>
  <si>
    <t>821.2.PD/074-PEG/2003</t>
  </si>
  <si>
    <t>Sekretariat - Kelurahan Panasakan</t>
  </si>
  <si>
    <t>'7204075410840001</t>
  </si>
  <si>
    <t>bappedakabupatentolitoli@gmail.com</t>
  </si>
  <si>
    <t>JL. MERPATI NO. 28 KEL. TUWELEY KEC. BAOLAN</t>
  </si>
  <si>
    <t>'16.442.925.0.834.000</t>
  </si>
  <si>
    <t>'0000204594175</t>
  </si>
  <si>
    <t>A201300017437</t>
  </si>
  <si>
    <t>813/0897.02-CPNSD/BKD/II/2011</t>
  </si>
  <si>
    <t>821.3/3521.04.PNS/TT/2012</t>
  </si>
  <si>
    <t>A5EB03E20C0EF6A0E040640A040252AD</t>
  </si>
  <si>
    <t>Sekretariat - Badan Perencanaan Pembangunan Daerah</t>
  </si>
  <si>
    <t>'7204011508690001</t>
  </si>
  <si>
    <t>JL. BUNGA CENGKEH NO. 21 DUSUN LAPANGAN DESA PALLA KAWE KEC. DAMPAL SELATAN KAB. TOLITOLI - SULAWESI TENGAH</t>
  </si>
  <si>
    <t>'72.570.040.5.834.000</t>
  </si>
  <si>
    <t>'0000194639207</t>
  </si>
  <si>
    <t>A201500003594</t>
  </si>
  <si>
    <t>813/032.02-CPNSD/BKDBKD/2014</t>
  </si>
  <si>
    <t>823.3/1057.04/PNS/BKD.TT/2015</t>
  </si>
  <si>
    <t>SD Negeri 2 Kombo - Dinas Pendidikan Dan Kebudayaan</t>
  </si>
  <si>
    <t>'7204021102870001</t>
  </si>
  <si>
    <t>Desa Simatang Utara</t>
  </si>
  <si>
    <t>'97.153.314.6.834.000</t>
  </si>
  <si>
    <t>'0000207252729</t>
  </si>
  <si>
    <t>A201300024322</t>
  </si>
  <si>
    <t>813/0811.02-CPNSD/BKD/II/2012</t>
  </si>
  <si>
    <t>821.3/3555.04.PNS/TT/2012</t>
  </si>
  <si>
    <t>SMP Negeri 5 Dampal Utara - Dinas Pendidikan Dan Kebudayaan</t>
  </si>
  <si>
    <t>'7271024603870005</t>
  </si>
  <si>
    <t>A202000029365</t>
  </si>
  <si>
    <t xml:space="preserve"> 813.3/3476.02-CPNS/BKPSDM/2019</t>
  </si>
  <si>
    <t>821.3/781.04/PNS/BKPSDM/2020</t>
  </si>
  <si>
    <t>A5EB03E208C0F6A0E040640A040252AD</t>
  </si>
  <si>
    <t>UPT Puskesmas Binontoan - Dinas Kesehatan</t>
  </si>
  <si>
    <t>'7204074512720002</t>
  </si>
  <si>
    <t>mmisliyah36@gmail.com</t>
  </si>
  <si>
    <t>'779823830834000</t>
  </si>
  <si>
    <t>'0000135178299</t>
  </si>
  <si>
    <t>A199300074906</t>
  </si>
  <si>
    <t>813.2/30/DPB/1992</t>
  </si>
  <si>
    <t>821.12/05.11/PDK</t>
  </si>
  <si>
    <t>'7204036104780001</t>
  </si>
  <si>
    <t>sumarnibasri334@gmail.com</t>
  </si>
  <si>
    <t>'784980989834000</t>
  </si>
  <si>
    <t>'00001320716</t>
  </si>
  <si>
    <t>A200900195948</t>
  </si>
  <si>
    <t>813/114.03-CPNSD/BKD/IV/2008</t>
  </si>
  <si>
    <t>823.2/3593.04-PNS/BKD/TT/2009</t>
  </si>
  <si>
    <t>'7204074405780001</t>
  </si>
  <si>
    <t>'89.156.326.4.834.000</t>
  </si>
  <si>
    <t>'0000135309036</t>
  </si>
  <si>
    <t>A200500042426</t>
  </si>
  <si>
    <t>814.2/047-CP/2004</t>
  </si>
  <si>
    <t>821.2/1743-PNS/TT/2005</t>
  </si>
  <si>
    <t>'7204076010870005</t>
  </si>
  <si>
    <t>'0000135240783</t>
  </si>
  <si>
    <t>A201800027559</t>
  </si>
  <si>
    <t>813.3/1639.02-CPNSD/BKPSDM/2017</t>
  </si>
  <si>
    <t>821.3/520.04/PNS/BKPSDM/2018</t>
  </si>
  <si>
    <t>8ae482885252a83e015252d89264303d</t>
  </si>
  <si>
    <t>'7205065605860001</t>
  </si>
  <si>
    <t>nita.elmubarak@gmail.com</t>
  </si>
  <si>
    <t>'89.961.309.5.834.000</t>
  </si>
  <si>
    <t>'0000198008065</t>
  </si>
  <si>
    <t>A201200147904</t>
  </si>
  <si>
    <t>813.3/204/BB/2010</t>
  </si>
  <si>
    <t>821.13/457-BKD/BB/2011</t>
  </si>
  <si>
    <t>Dinas Kesehatan - Pemerintah Kabupaten Tolitoli</t>
  </si>
  <si>
    <t>'7204101004830001</t>
  </si>
  <si>
    <t>mirsade295@gmail.com</t>
  </si>
  <si>
    <t>'73.867.522.2834.000</t>
  </si>
  <si>
    <t>'0001886269037</t>
  </si>
  <si>
    <t>A201600110121</t>
  </si>
  <si>
    <t xml:space="preserve"> 813/0202.02-CPNSD/BKD/2014</t>
  </si>
  <si>
    <t>821.2/2542.04/PNS/BKD.TT/2016</t>
  </si>
  <si>
    <t>Sub Bagian Program - Kecamatan Dako Pemean</t>
  </si>
  <si>
    <t>'7204074401820006</t>
  </si>
  <si>
    <t>'15.246.975.5.834.000</t>
  </si>
  <si>
    <t>'0000135261135</t>
  </si>
  <si>
    <t>A200700118028</t>
  </si>
  <si>
    <t>813.2/5259-CPNS/Bag.Kepeg</t>
  </si>
  <si>
    <t>821.2/2349-PNS/TT/2007</t>
  </si>
  <si>
    <t>7688380E02D7554EE050640A29032007</t>
  </si>
  <si>
    <t>'7204074801820003</t>
  </si>
  <si>
    <t>JL. RAJA ALAM NO.5 BANGKIR</t>
  </si>
  <si>
    <t>'57.797.483.5.834.000</t>
  </si>
  <si>
    <t>'0000198205839</t>
  </si>
  <si>
    <t>A201200069026</t>
  </si>
  <si>
    <t>813/598.03-CPNSD/BKD/II/2010</t>
  </si>
  <si>
    <t>821.2/3772.04-PNS/TT/2012</t>
  </si>
  <si>
    <t>NURJANNAH DJ.S. ARFAH</t>
  </si>
  <si>
    <t>'7204074107680142</t>
  </si>
  <si>
    <t>'77.987.179.7.834.000</t>
  </si>
  <si>
    <t>'0000135291532</t>
  </si>
  <si>
    <t>A200300005564</t>
  </si>
  <si>
    <t>814.2/091-CP/2002</t>
  </si>
  <si>
    <t>821.2.PD.PD/2637-PEG/2003</t>
  </si>
  <si>
    <t>'7204074401940002</t>
  </si>
  <si>
    <t>'88.575.015.8834.000</t>
  </si>
  <si>
    <t>A200700135937</t>
  </si>
  <si>
    <t>813.2/2197-CPNSD/BAG-KEPEG</t>
  </si>
  <si>
    <t>821/1452-PNS/TT/2007</t>
  </si>
  <si>
    <t>A5EB03E21AFDF6A0E040640A040252AD</t>
  </si>
  <si>
    <t>TK NEGERI Pembina Tolitoli - Dinas Pendidikan Dan Kebudayaan</t>
  </si>
  <si>
    <t>'7204086901700001</t>
  </si>
  <si>
    <t>'791236649834000</t>
  </si>
  <si>
    <t>'0000135262181</t>
  </si>
  <si>
    <t>A200700025179</t>
  </si>
  <si>
    <t>813.2/5296-CPNS/Bag.Kepeg</t>
  </si>
  <si>
    <t>821.2/2290-PNS/TT/2007</t>
  </si>
  <si>
    <t>'7204074602740001</t>
  </si>
  <si>
    <t>'97.138.303.9.834.000</t>
  </si>
  <si>
    <t>'0000156943091</t>
  </si>
  <si>
    <t>A201100027890</t>
  </si>
  <si>
    <t>813/1133.03-CPNSD/BKD/IV/2009</t>
  </si>
  <si>
    <t>821.3/4043.04-PNS/TT/2010</t>
  </si>
  <si>
    <t>ff8080815123bf7a01513345e9d655a3</t>
  </si>
  <si>
    <t>'7204070206880001</t>
  </si>
  <si>
    <t>'16.383.054.0834.000</t>
  </si>
  <si>
    <t>'0000203406794</t>
  </si>
  <si>
    <t>A201200183223</t>
  </si>
  <si>
    <t>813/519.03-cpnsd/bkd/ii/2010</t>
  </si>
  <si>
    <t>821.3/3672.04-PNS/TT/2012</t>
  </si>
  <si>
    <t>Badan Kepegawaian Dan Pengembangan Sumber Daya Manusia - Pemerintah Kabupaten Tolitoli</t>
  </si>
  <si>
    <t>'7204014709690007</t>
  </si>
  <si>
    <t>DESA TAMPIALA KEC. DAMPAL SELATAN KAB. TOLITOLI</t>
  </si>
  <si>
    <t>'58.900.438.1.834.000</t>
  </si>
  <si>
    <t>'0000135202184</t>
  </si>
  <si>
    <t>A200200015899</t>
  </si>
  <si>
    <t>13015/124.03/KP/2000</t>
  </si>
  <si>
    <t>821.3.PD/21-Peg/TT/2002</t>
  </si>
  <si>
    <t>A5EB03E20DBFF6A0E040640A040252AD</t>
  </si>
  <si>
    <t>'7204016301700001</t>
  </si>
  <si>
    <t>'58.900.435.7.834.000</t>
  </si>
  <si>
    <t>'0000135202059</t>
  </si>
  <si>
    <t>A200200017460</t>
  </si>
  <si>
    <t>13208/124.03/KP/2000</t>
  </si>
  <si>
    <t>821.3-PD/21-PEG/TT/2002</t>
  </si>
  <si>
    <t>'7204013112660001</t>
  </si>
  <si>
    <t>'77.979.608.5.834.000</t>
  </si>
  <si>
    <t>'0000135182496</t>
  </si>
  <si>
    <t>A199400027759</t>
  </si>
  <si>
    <t>269/C/I.24.1.III/1992</t>
  </si>
  <si>
    <t>164/I.24.1/Ca-2/1994</t>
  </si>
  <si>
    <t>A5EB03E21BC1F6A0E040640A040252AD</t>
  </si>
  <si>
    <t>'7204070409810001</t>
  </si>
  <si>
    <t>'667556971834000</t>
  </si>
  <si>
    <t>'0001431959938</t>
  </si>
  <si>
    <t>A201500021244</t>
  </si>
  <si>
    <t xml:space="preserve"> 813/0206.02-CPNSD/BKD/2015</t>
  </si>
  <si>
    <t>823.2/0547.04/PNS/BKD.TT/2015</t>
  </si>
  <si>
    <t>75CCE6AB2B1E6117E050640A29036030</t>
  </si>
  <si>
    <t>UPT. LABORATORIUM PENGUJI MUTU DAN PERALATAN DINAS PEKERJAAN UMUM DAN PENATAAN RUANG - Dinas  Pekerjaan Umum Dan Penataan Ruang</t>
  </si>
  <si>
    <t>'7204071608950007</t>
  </si>
  <si>
    <t>'82.938.114.4-834.000</t>
  </si>
  <si>
    <t>A202000134611</t>
  </si>
  <si>
    <t>813.3/3466.02-CPNS/BKPSDM/2019</t>
  </si>
  <si>
    <t>821.3/743.04/PNS/BKPSDM/2020</t>
  </si>
  <si>
    <t>A5EB03E21982F6A0E040640A040252AD</t>
  </si>
  <si>
    <t>'7204020201680001</t>
  </si>
  <si>
    <t>'97.138.323.7.834.000</t>
  </si>
  <si>
    <t>'0000135315753</t>
  </si>
  <si>
    <t>A199400049169</t>
  </si>
  <si>
    <t>SD Negeri Pulau Lingayan - Dinas Pendidikan Dan Kebudayaan</t>
  </si>
  <si>
    <t>'7204080307720001</t>
  </si>
  <si>
    <t>bahrirogodeide@gmail.com</t>
  </si>
  <si>
    <t>'498931906834000</t>
  </si>
  <si>
    <t>'0000135331727</t>
  </si>
  <si>
    <t>A200700038542</t>
  </si>
  <si>
    <t>823.3/5185-CPNS/BAG.KEPEG</t>
  </si>
  <si>
    <t>821.3/2420-PNS/TT/2007</t>
  </si>
  <si>
    <t>ff8080813bdc5adc013bf9faf47d4f65</t>
  </si>
  <si>
    <t>'7204081209880004</t>
  </si>
  <si>
    <t>'828976365834000</t>
  </si>
  <si>
    <t>'0001568079483</t>
  </si>
  <si>
    <t>A201800032390</t>
  </si>
  <si>
    <t>813.3/1635.02-CPNSD/BKPSDM/2017</t>
  </si>
  <si>
    <t>821.3/501.04/PNS/BKPSDM/2018</t>
  </si>
  <si>
    <t>SD Negeri Toboloit - Dinas Pendidikan Dan Kebudayaan</t>
  </si>
  <si>
    <t>'7204025507820001</t>
  </si>
  <si>
    <t>'97.153.293.2.834.000</t>
  </si>
  <si>
    <t>'0000135252257</t>
  </si>
  <si>
    <t>A200600150911</t>
  </si>
  <si>
    <t>813.2/1092-CP/2005</t>
  </si>
  <si>
    <t>821.2.PD/1466-PEG/2006</t>
  </si>
  <si>
    <t>8ae4828752202e5801522f79b5a35005</t>
  </si>
  <si>
    <t>SD Negeri Sese - Dinas Pendidikan Dan Kebudayaan</t>
  </si>
  <si>
    <t>'7204030706740001</t>
  </si>
  <si>
    <t>'45.088.131.3834.000</t>
  </si>
  <si>
    <t>'0000195473362</t>
  </si>
  <si>
    <t>A201000073019</t>
  </si>
  <si>
    <t>Seksi Pemerintahan - Kecamatan Dondo</t>
  </si>
  <si>
    <t>'7204086402810001</t>
  </si>
  <si>
    <t>JL.DG. MASSESE  DESA LAKATAN KEC. GALANG</t>
  </si>
  <si>
    <t>'77.993.433.0.834.000</t>
  </si>
  <si>
    <t>'000013530952</t>
  </si>
  <si>
    <t>A200700108969</t>
  </si>
  <si>
    <t>813.3/2127-CPNS/Bag.Kepeg</t>
  </si>
  <si>
    <t>821.3/1363-PNS/TT/2007</t>
  </si>
  <si>
    <t>SMP Negeri 1 Tolitoli Utara - Dinas Pendidikan Dan Kebudayaan</t>
  </si>
  <si>
    <t>'7204062310720001</t>
  </si>
  <si>
    <t>DUSUN III DESA SIBEA  KEC. LAMPASIO</t>
  </si>
  <si>
    <t>'89.288.309.1834.000</t>
  </si>
  <si>
    <t>'0000135302207</t>
  </si>
  <si>
    <t>A200000037081</t>
  </si>
  <si>
    <t>813.2/120-DPB/1999</t>
  </si>
  <si>
    <t>A5EB03E20E8BF6A0E040640A040252AD</t>
  </si>
  <si>
    <t>SD Negeri Sibea - Dinas Pendidikan Dan Kebudayaan</t>
  </si>
  <si>
    <t>'7204086804820002</t>
  </si>
  <si>
    <t>'16.434.8674.834.000</t>
  </si>
  <si>
    <t>'0000193711419</t>
  </si>
  <si>
    <t>A201200073552</t>
  </si>
  <si>
    <t>813/126/BB/2010</t>
  </si>
  <si>
    <t>821.13/261-BKD/BB/2011</t>
  </si>
  <si>
    <t>A5EB03E20EF6F6A0E040640A040252AD</t>
  </si>
  <si>
    <t>'7204074309790001</t>
  </si>
  <si>
    <t>'47.768.217.3.834.000</t>
  </si>
  <si>
    <t>'0000135329106</t>
  </si>
  <si>
    <t>A200600117627</t>
  </si>
  <si>
    <t>813.2/1021-CP/2005</t>
  </si>
  <si>
    <t>832.3-PENY.PD/2006</t>
  </si>
  <si>
    <t>'7204075405800001</t>
  </si>
  <si>
    <t>masnawar_naswa80@yahoo.co.id</t>
  </si>
  <si>
    <t>'78.489.153.2.834.000</t>
  </si>
  <si>
    <t>'000013519394</t>
  </si>
  <si>
    <t>A200900227847</t>
  </si>
  <si>
    <t>813/782.03-CPNSD/BKD/IV/2008</t>
  </si>
  <si>
    <t>823.3/3370.04-PNS/BKD/TT/2009</t>
  </si>
  <si>
    <t>8ae4828739d7522a0139d762d7e40158</t>
  </si>
  <si>
    <t>'7204015001790001</t>
  </si>
  <si>
    <t>'577974884834000</t>
  </si>
  <si>
    <t>'0000193999781</t>
  </si>
  <si>
    <t>A201200035171</t>
  </si>
  <si>
    <t>823/445.03-CPNSD/BKD/II/2010</t>
  </si>
  <si>
    <t>821.3/3599.04-PNS/TT/2012</t>
  </si>
  <si>
    <t>'7204086604800001</t>
  </si>
  <si>
    <t>'161122726834000</t>
  </si>
  <si>
    <t>'0000203042902</t>
  </si>
  <si>
    <t>A201200047903</t>
  </si>
  <si>
    <t>813/468.03-CPNSD/BKD/II/2010</t>
  </si>
  <si>
    <t>821.3/3622.04-PNS/TT/2012</t>
  </si>
  <si>
    <t>A5EB03E20D0CF6A0E040640A040252AD</t>
  </si>
  <si>
    <t>'7204076002700003</t>
  </si>
  <si>
    <t>'47.768.220.7.834.000</t>
  </si>
  <si>
    <t>'0000135323561</t>
  </si>
  <si>
    <t>A200700025396</t>
  </si>
  <si>
    <t>813.3/5221-CPNS/BAG.KEPEG</t>
  </si>
  <si>
    <t>821.3/2402-PNS/TT/2007</t>
  </si>
  <si>
    <t>'7204081208850002</t>
  </si>
  <si>
    <t>marham.marham2018@gmail.com</t>
  </si>
  <si>
    <t>'45.087.085.2.834.000</t>
  </si>
  <si>
    <t>'0000205527429</t>
  </si>
  <si>
    <t>A201200132962</t>
  </si>
  <si>
    <t>813/410.03-CPNSD/BKD/II/2010</t>
  </si>
  <si>
    <t>821.3/3564.04-PNS/TT/2012</t>
  </si>
  <si>
    <t>8ae4828847ecb18b0147f616b1d26940</t>
  </si>
  <si>
    <t>'7204074301810001</t>
  </si>
  <si>
    <t>'153193180834000</t>
  </si>
  <si>
    <t>'0000135181754</t>
  </si>
  <si>
    <t>A200200046672</t>
  </si>
  <si>
    <t>KP.01.02.1.657</t>
  </si>
  <si>
    <t>'7204075510730002</t>
  </si>
  <si>
    <t>'77.983.940.6.834.000</t>
  </si>
  <si>
    <t>'0000135330669</t>
  </si>
  <si>
    <t>A200700046787</t>
  </si>
  <si>
    <t>813.2/2139-CPNS/BAG.KEPEG</t>
  </si>
  <si>
    <t>821.3/1405-PNS/TT/2007</t>
  </si>
  <si>
    <t>'7204075903850004</t>
  </si>
  <si>
    <t>'47.924.992.2834.000</t>
  </si>
  <si>
    <t>'0000197843916</t>
  </si>
  <si>
    <t>A201200124410</t>
  </si>
  <si>
    <t>813.3/193/bb/2010</t>
  </si>
  <si>
    <t>821.13/445-bkd/bb/2011</t>
  </si>
  <si>
    <t>ff8080813ef4d8b6013f13a6bf15175d</t>
  </si>
  <si>
    <t>Bidang Pencegahan Dan Pengendalian Penyakit - Dinas Kesehatan</t>
  </si>
  <si>
    <t>'7204074903670002</t>
  </si>
  <si>
    <t>sunartitolis1122@gmail.com</t>
  </si>
  <si>
    <t>'47.7.68.2.25.683.400</t>
  </si>
  <si>
    <t>'0000135222917</t>
  </si>
  <si>
    <t>A199900010423</t>
  </si>
  <si>
    <t>10565/A2/KP/1997</t>
  </si>
  <si>
    <t>16536/124.03/KP.2b/1998</t>
  </si>
  <si>
    <t>A5EB03E21BC3F6A0E040640A040252AD</t>
  </si>
  <si>
    <t>'7204071312860005</t>
  </si>
  <si>
    <t>tolisahmad6@gmail.com</t>
  </si>
  <si>
    <t>'16.552.708.6.834.000</t>
  </si>
  <si>
    <t>'0001145377675</t>
  </si>
  <si>
    <t>A201600144362</t>
  </si>
  <si>
    <t xml:space="preserve"> 813/0152.02-CPNSD/BKD/2014</t>
  </si>
  <si>
    <t>821.01/2269.04/PNS/BKD.TT/2016</t>
  </si>
  <si>
    <t>'7204074103870002</t>
  </si>
  <si>
    <t>'972737274834000</t>
  </si>
  <si>
    <t>'0000206884372</t>
  </si>
  <si>
    <t>A201300024454</t>
  </si>
  <si>
    <t>813/0997.02-CPNSD/BKD/II/2011</t>
  </si>
  <si>
    <t>821.2/3674.04.PNS/TT/2012</t>
  </si>
  <si>
    <t>SD Negeri 12 Tolitoli - Dinas Pendidikan Dan Kebudayaan</t>
  </si>
  <si>
    <t>MAKMUR HI SYAHRIL</t>
  </si>
  <si>
    <t>'7204071704750003</t>
  </si>
  <si>
    <t>mungsyahril@gmail.com</t>
  </si>
  <si>
    <t>Jl. Yos Sudarso No. 45 Kelurahan Sidoarjo Kecamatan Baolan Kab. Tolitoli Sulawesi Tengah</t>
  </si>
  <si>
    <t>'15.956.853.4.834.000</t>
  </si>
  <si>
    <t>'0000201105854</t>
  </si>
  <si>
    <t>A201200009842</t>
  </si>
  <si>
    <t>813.2/352/BB/2010</t>
  </si>
  <si>
    <t>821.12/110-BKD/BB/2011</t>
  </si>
  <si>
    <t>Kepala Seksi Pemberdayaan Perlindungan Masyarakat</t>
  </si>
  <si>
    <t>Seksi Pemberdayaan Perlindungan Masyarakat - Satuan Polisi Pamong Praja</t>
  </si>
  <si>
    <t>'7204072412790005</t>
  </si>
  <si>
    <t>JL.  BTN MOIPOS BLOK D1, kelurahan nalu KECAMATAN BAOLAN</t>
  </si>
  <si>
    <t>'89.601.618.5.834.000</t>
  </si>
  <si>
    <t>'0000135226034</t>
  </si>
  <si>
    <t>A201100104584</t>
  </si>
  <si>
    <t>813/366.03-CPNSD/BKD/IV/2009</t>
  </si>
  <si>
    <t>821.2/4258.04-PNS/TT/2010</t>
  </si>
  <si>
    <t>Kepala UPT Pendapatan Daerah Wilayah I</t>
  </si>
  <si>
    <t>A5EB03E20AB9F6A0E040640A040252AD</t>
  </si>
  <si>
    <t>UPT Pendapatan Daerah Wilayah I - Badan Pendapatan Daerah</t>
  </si>
  <si>
    <t>'7204075408850005</t>
  </si>
  <si>
    <t>'672603453834000</t>
  </si>
  <si>
    <t>'0000195458387</t>
  </si>
  <si>
    <t>A201200133075</t>
  </si>
  <si>
    <t>813/876.03-CPNSD/BKD/II/2010</t>
  </si>
  <si>
    <t>821.2/4028.04-PNS/TT/2012</t>
  </si>
  <si>
    <t>ff80808135a3a1670135a3e186e2130f</t>
  </si>
  <si>
    <t>Sekretariat - Dinas Ketahanan Pangan</t>
  </si>
  <si>
    <t>'7204050708820001</t>
  </si>
  <si>
    <t>'724727839834000</t>
  </si>
  <si>
    <t>'0001890228036</t>
  </si>
  <si>
    <t>A201600103193</t>
  </si>
  <si>
    <t>813/0402.02-CPNSD/BKD/2015</t>
  </si>
  <si>
    <t xml:space="preserve">821.1/2549.04/PNS/BKD.TT/2016 </t>
  </si>
  <si>
    <t>'7204070606770007</t>
  </si>
  <si>
    <t>'78.497.580.7834.000</t>
  </si>
  <si>
    <t>'0000135209935</t>
  </si>
  <si>
    <t>A200800151559</t>
  </si>
  <si>
    <t>813/273.03/CPNSD/BKD/XI/2007</t>
  </si>
  <si>
    <t>821.2/2335-PNS/TT/2008</t>
  </si>
  <si>
    <t>'7204055312760001</t>
  </si>
  <si>
    <t>'78.804.7918834000</t>
  </si>
  <si>
    <t>'0000135264115</t>
  </si>
  <si>
    <t>A200700069723</t>
  </si>
  <si>
    <t>813.2/5424-CPNS/BAG.KEPEG</t>
  </si>
  <si>
    <t>821.2/2191-PNS/TT/2007</t>
  </si>
  <si>
    <t>'7204012403730001</t>
  </si>
  <si>
    <t>'16.256.033.8.834.000</t>
  </si>
  <si>
    <t>'0000165056534</t>
  </si>
  <si>
    <t>A201100023219</t>
  </si>
  <si>
    <t>813/1250-CPNSD/BKD/IV/2009</t>
  </si>
  <si>
    <t>821.2/4185.04-PNS/TT/2010</t>
  </si>
  <si>
    <t>SD Negeri 5 Bangkir - Dinas Pendidikan Dan Kebudayaan</t>
  </si>
  <si>
    <t>'7204074606900007</t>
  </si>
  <si>
    <t>'825426562834000</t>
  </si>
  <si>
    <t>'0002079519423</t>
  </si>
  <si>
    <t>A201800040662</t>
  </si>
  <si>
    <t>813.3/1631.02-CPNSD/BKPSDM/2017</t>
  </si>
  <si>
    <t>821.3/546.04/PNS/BKPSDM/2018</t>
  </si>
  <si>
    <t>'7204075410770001</t>
  </si>
  <si>
    <t>JL. NURI KANAN KEL. TUWELEY KEC. BAOLAN TOLITOLI</t>
  </si>
  <si>
    <t>'57.797.481.9.834.000</t>
  </si>
  <si>
    <t>'0000172648258</t>
  </si>
  <si>
    <t>A201200025318</t>
  </si>
  <si>
    <t>813/655.03-CPNSD/II/2010</t>
  </si>
  <si>
    <t>821.2/3829.04-PNS/TT/2012</t>
  </si>
  <si>
    <t>'7204081307740001</t>
  </si>
  <si>
    <t>Jln Dg Massese No.81 Desa Lakatan No.81</t>
  </si>
  <si>
    <t>'779839372834000</t>
  </si>
  <si>
    <t>'0000135221567</t>
  </si>
  <si>
    <t>A200200031916</t>
  </si>
  <si>
    <t>13298/124.03/kp/2000</t>
  </si>
  <si>
    <t>821.3.pd/21-peg/tt/2002</t>
  </si>
  <si>
    <t>A5EB03E21654F6A0E040640A040252AD</t>
  </si>
  <si>
    <t>'7204050307770001</t>
  </si>
  <si>
    <t>'16.434.959.9.834.000</t>
  </si>
  <si>
    <t>'0000135246789</t>
  </si>
  <si>
    <t>A200800152520</t>
  </si>
  <si>
    <t>813.068.03-CPNSD/BKD/XI/2007</t>
  </si>
  <si>
    <t>821.2/2507.04-PNS/BKD/TT/2008</t>
  </si>
  <si>
    <t>Kepala UPT Pendapatan Daerah Wilayah III</t>
  </si>
  <si>
    <t>UPT Pendapatan Daerah Wilayah III - Badan Pendapatan Daerah</t>
  </si>
  <si>
    <t>'7204014803820001</t>
  </si>
  <si>
    <t>mirahmi029@gmail.com</t>
  </si>
  <si>
    <t>'791244726834000</t>
  </si>
  <si>
    <t>'0000135252009</t>
  </si>
  <si>
    <t>A200600147278</t>
  </si>
  <si>
    <t>813.2/1087-CP/2005</t>
  </si>
  <si>
    <t>821.2.PD/1527-Peg/2006</t>
  </si>
  <si>
    <t>SD Negeri 3 Soni - Dinas Pendidikan Dan Kebudayaan</t>
  </si>
  <si>
    <t>'7204074711830008</t>
  </si>
  <si>
    <t>JL. MT. HARYONO LORG. POM</t>
  </si>
  <si>
    <t>'731340543834000</t>
  </si>
  <si>
    <t>'0001884644324</t>
  </si>
  <si>
    <t>A201600116017</t>
  </si>
  <si>
    <t xml:space="preserve"> 813/044.02-CPNSD/BKD/2014</t>
  </si>
  <si>
    <t>821.1/2554.04/PNS/BKD.TT/2016</t>
  </si>
  <si>
    <t>Sub Bagian Keuangan Dan Aset - Dinas Perpustakaan Dan Arsip</t>
  </si>
  <si>
    <t>'7204076604700002</t>
  </si>
  <si>
    <t>'733359624034000</t>
  </si>
  <si>
    <t>'0002056098194</t>
  </si>
  <si>
    <t>A201600021887</t>
  </si>
  <si>
    <t>813/0228.02-CPNSD/BKD/2015</t>
  </si>
  <si>
    <t>821.1/2368.04/PNS/BKD.TT/2016</t>
  </si>
  <si>
    <t>Bagian Organisasi - Sekretariat Daerah</t>
  </si>
  <si>
    <t>'7204075608820003</t>
  </si>
  <si>
    <t>'88.937.128.2.834.000</t>
  </si>
  <si>
    <t>'0000204694481</t>
  </si>
  <si>
    <t>A201100163139</t>
  </si>
  <si>
    <t>SD Negeri 20 Tolitoli - Dinas Pendidikan Dan Kebudayaan</t>
  </si>
  <si>
    <t>'7204071507670002</t>
  </si>
  <si>
    <t>JL. VETERAN NO. 36 KELURAHAN BARU  KECAMATAN BAOLAN  KABUPATEN TOLITOLI SULAWESI TENGAH</t>
  </si>
  <si>
    <t>'16.599.880.8834.000</t>
  </si>
  <si>
    <t>'0000135290171</t>
  </si>
  <si>
    <t>A201600011192</t>
  </si>
  <si>
    <t>813/023.02-CPNSD/BKD/2015</t>
  </si>
  <si>
    <t>821.3/2534.04/PNS/BKD.TT/2016</t>
  </si>
  <si>
    <t>Inspektur II - Inspektorat Daerah</t>
  </si>
  <si>
    <t>'7204074712830002</t>
  </si>
  <si>
    <t>unielani3@gmail.com</t>
  </si>
  <si>
    <t>'89.299.602.6834.001</t>
  </si>
  <si>
    <t>'0000135202781</t>
  </si>
  <si>
    <t>A201100197025</t>
  </si>
  <si>
    <t>813/1418-CPNSD/BKD/IV/2009</t>
  </si>
  <si>
    <t>821.2/4326.04-PNS/TT/2010</t>
  </si>
  <si>
    <t>8ae482873579f2b9013580372b961f4f</t>
  </si>
  <si>
    <t>'7204072704820006</t>
  </si>
  <si>
    <t>Jln. Lanoni Lembah Kel. Baru</t>
  </si>
  <si>
    <t>'73.090.563.5834.000</t>
  </si>
  <si>
    <t>'0000203568186</t>
  </si>
  <si>
    <t>A201600100025</t>
  </si>
  <si>
    <t>813/0429.02-CPNSD/BKD/2015</t>
  </si>
  <si>
    <t>821.2/2155.04-CPNSD/BKD/2015</t>
  </si>
  <si>
    <t>8ae48287519e71b20151a4acdc3f4e14</t>
  </si>
  <si>
    <t>Badan Pendapatan Daerah - Pemerintah Kabupaten Tolitoli</t>
  </si>
  <si>
    <t>'7204070909830004</t>
  </si>
  <si>
    <t>'688187657834000</t>
  </si>
  <si>
    <t>'0000135203319</t>
  </si>
  <si>
    <t>A201100191106</t>
  </si>
  <si>
    <t>813/1311.03-CPNSD/BKD/IV/2009</t>
  </si>
  <si>
    <t>821.2/4230.04-PNS/TT/2010</t>
  </si>
  <si>
    <t>A5EB03E218AEF6A0E040640A040252AD</t>
  </si>
  <si>
    <t>Sub Bidang Pengembangan, Pengelolaan Data dan Sistem Informasi Pendapatan Daerah - Badan Pendapatan Daerah</t>
  </si>
  <si>
    <t>'7204080703810003</t>
  </si>
  <si>
    <t>'77984061834000</t>
  </si>
  <si>
    <t>'0000135183003</t>
  </si>
  <si>
    <t>A200600136253</t>
  </si>
  <si>
    <t>813.2/1250-CP/2005</t>
  </si>
  <si>
    <t>Inspektorat Daerah - Pemerintah Kabupaten Tolitoli</t>
  </si>
  <si>
    <t>'7204081801810001</t>
  </si>
  <si>
    <t>'15.499.989.0.834.000</t>
  </si>
  <si>
    <t>'0000135296076</t>
  </si>
  <si>
    <t>A200800190511</t>
  </si>
  <si>
    <t>813/005-03-cpns/bkd/x/2007</t>
  </si>
  <si>
    <t>821.2/2586-04-pns/bkd/tt/2008</t>
  </si>
  <si>
    <t>'7204075910830004</t>
  </si>
  <si>
    <t>'15.956.761.9.834.000</t>
  </si>
  <si>
    <t>'0000171560553</t>
  </si>
  <si>
    <t>A201200098445</t>
  </si>
  <si>
    <t>813/764.03-CPNSD/II/2010</t>
  </si>
  <si>
    <t>821.2/3917.04-PNS/TT/2012</t>
  </si>
  <si>
    <t>Inspektur IV - Inspektorat Daerah</t>
  </si>
  <si>
    <t>'7204074403970003</t>
  </si>
  <si>
    <t>A202000147534</t>
  </si>
  <si>
    <t>813.3/2231.02-CPNS/BKPSDM/2019</t>
  </si>
  <si>
    <t>821.2/629.04/PNS/BKPSDM/2020</t>
  </si>
  <si>
    <t>A5EB03E21C23F6A0E040640A040252AD</t>
  </si>
  <si>
    <t>Bidang Kesehatan Masyarakat - Dinas Kesehatan</t>
  </si>
  <si>
    <t>'0002292744093</t>
  </si>
  <si>
    <t>A201800008299</t>
  </si>
  <si>
    <t>813/1929.02-CPNSD/BKPSDM/2017</t>
  </si>
  <si>
    <t>821.3/547.04/PNS/BKPSDM/2018</t>
  </si>
  <si>
    <t>Dinas Tanaman Pangan Dan Hortikultura - Pemerintah Kabupaten Tolitoli</t>
  </si>
  <si>
    <t>'7204075412730002</t>
  </si>
  <si>
    <t>JL. DAUD LAPAU NO. 15 KEL. TUWELEY KEC. BAOLAN KAB. TOLITOLI</t>
  </si>
  <si>
    <t>'72.685.128.0834.000</t>
  </si>
  <si>
    <t>'0001850416334</t>
  </si>
  <si>
    <t>A201500007807</t>
  </si>
  <si>
    <t xml:space="preserve"> 813/0107.02-CPNSD/BKD/2014</t>
  </si>
  <si>
    <t>823.3/1399.04/PNS/2015</t>
  </si>
  <si>
    <t>A5EB03E21048F6A0E040640A040252AD</t>
  </si>
  <si>
    <t>UPT. BALAI PENYULUH PERTANIAN DINAS TANAMAN PANGAN DAN HORTIKULTURA - Dinas Tanaman Pangan Dan Hortikultura</t>
  </si>
  <si>
    <t>'7204030509710001</t>
  </si>
  <si>
    <t>DUSUN DAPALAK DESA LAIS  KEC.DONDO KABUPATEN TOLITOLI</t>
  </si>
  <si>
    <t>'78.800.871.2.834.000</t>
  </si>
  <si>
    <t>'0000135238678</t>
  </si>
  <si>
    <t>A200800079949</t>
  </si>
  <si>
    <t>813/486.03-CPNSD/BKD/XI/2007</t>
  </si>
  <si>
    <t>821.2/2294-PNS/TT/2008</t>
  </si>
  <si>
    <t>8ae482894821745f01483093c20a066f</t>
  </si>
  <si>
    <t>'7204070201850001</t>
  </si>
  <si>
    <t>BTN MOIPOS BLOK. A NO. 9</t>
  </si>
  <si>
    <t>'154995047834000</t>
  </si>
  <si>
    <t>'0000168123958</t>
  </si>
  <si>
    <t>A201100225407</t>
  </si>
  <si>
    <t>813/1385.03-CPNSD/BKD/IV/2009</t>
  </si>
  <si>
    <t>821.2/4293.04-PNS/TT/2010</t>
  </si>
  <si>
    <t>Sekretariat - Dinas Lingkungan Hidup</t>
  </si>
  <si>
    <t>'7204075510790002</t>
  </si>
  <si>
    <t>diskominfo@tolitolikab.go.id</t>
  </si>
  <si>
    <t>'161122585834000</t>
  </si>
  <si>
    <t>'0000135226102</t>
  </si>
  <si>
    <t>A201200042534</t>
  </si>
  <si>
    <t>813/996.03-CPNSD/BKD/IV/2008</t>
  </si>
  <si>
    <t>823.2/3533.04-PNS/BKD/TT/2009</t>
  </si>
  <si>
    <t>Sub Bagian Umum dan Kepegawaian - DINAS KOMUNIKASI INFORMATIKA, PERSANDIAN DAN STATISTIK</t>
  </si>
  <si>
    <t>'7204080707890001</t>
  </si>
  <si>
    <t>A202000051035</t>
  </si>
  <si>
    <t>813.3/2130.02-CPNS/BKPSDM/2019</t>
  </si>
  <si>
    <t>821.2/635.04/PNS/BKPSDM/2020</t>
  </si>
  <si>
    <t>ff8080815123bf7a0151331d7f4138c9</t>
  </si>
  <si>
    <t>UPT Puskesmas DAKOPEMEAN - Dinas Kesehatan</t>
  </si>
  <si>
    <t>S.Tr.Kes.</t>
  </si>
  <si>
    <t>'7204016612930003</t>
  </si>
  <si>
    <t>Watieka489@gmail.Com</t>
  </si>
  <si>
    <t>'90.660.425.1-834.000</t>
  </si>
  <si>
    <t>A202000111862</t>
  </si>
  <si>
    <t>813.3/2192.02-CPNS/BKPSDM/2019</t>
  </si>
  <si>
    <t>821.2/623.04/PNS/BKPSDM/2020</t>
  </si>
  <si>
    <t>Pranata Laboratorium Kesehatan Mahir</t>
  </si>
  <si>
    <t>8ae483c58378af8301837ca9ac772d39</t>
  </si>
  <si>
    <t>S-1 TERAPAN KESEHATAN</t>
  </si>
  <si>
    <t>'7204075509880002</t>
  </si>
  <si>
    <t>'89.497.990.5.834.000</t>
  </si>
  <si>
    <t>'0000197489272</t>
  </si>
  <si>
    <t>A201200187027</t>
  </si>
  <si>
    <t>813/629.03-CPNSD/BKD/II/2010</t>
  </si>
  <si>
    <t>821.2/3803.04-PNS/TT/2012</t>
  </si>
  <si>
    <t>'7271026610870003</t>
  </si>
  <si>
    <t>'0002270789122</t>
  </si>
  <si>
    <t>A201800027625</t>
  </si>
  <si>
    <t>813/1445.02-CPNSD/BKPSDM/2017</t>
  </si>
  <si>
    <t>821.2/494.04/PNS/BKPSDM/2018</t>
  </si>
  <si>
    <t>UPT Puskesmas Kayulompa - Dinas Kesehatan</t>
  </si>
  <si>
    <t>'7205060607910001</t>
  </si>
  <si>
    <t>'765660600834000</t>
  </si>
  <si>
    <t>A202000074708</t>
  </si>
  <si>
    <t>813.3/3469.02-CPND/BKPSDM/2019</t>
  </si>
  <si>
    <t>821.3/749.04/PNS/BKPSDM/2020</t>
  </si>
  <si>
    <t>'7204075203890003</t>
  </si>
  <si>
    <t>widyamirnawati1989@gmail.com</t>
  </si>
  <si>
    <t>'16.383.021.9834.000</t>
  </si>
  <si>
    <t>'0000209568227</t>
  </si>
  <si>
    <t>A201300029597</t>
  </si>
  <si>
    <t>813/0940.02-CPNSD/BKD/II/2011</t>
  </si>
  <si>
    <t>821.2/3621.04.PNS/TT/2012</t>
  </si>
  <si>
    <t>'7204074401820005</t>
  </si>
  <si>
    <t>ASPOL JL. KARTINI, KEL. PANASAKAN, KEC. BAOLAN, KAB. TOLITOLI</t>
  </si>
  <si>
    <t>'788041036834000</t>
  </si>
  <si>
    <t>'0000135261573</t>
  </si>
  <si>
    <t>A200900222544</t>
  </si>
  <si>
    <t>813/102.03-CPNSD/BKD/IV/2008</t>
  </si>
  <si>
    <t>823.2/3615.04-PNS/BKD/TT/2009</t>
  </si>
  <si>
    <t>'7204085009870001</t>
  </si>
  <si>
    <t>'0000202148605</t>
  </si>
  <si>
    <t>A201800026961</t>
  </si>
  <si>
    <t>813/1453.02-CPNSD/BKPSDM/2017</t>
  </si>
  <si>
    <t>821.2/512.04/PNS/BKPSDM/2018</t>
  </si>
  <si>
    <t>'7204074204780002</t>
  </si>
  <si>
    <t>'15.319.227.3.834.000</t>
  </si>
  <si>
    <t>'0000135237925</t>
  </si>
  <si>
    <t>A200900194996</t>
  </si>
  <si>
    <t>813/105.03-CPNSD/BKD/IV/2008</t>
  </si>
  <si>
    <t>823.3/3365.04-PNS/BKD/TT/2009</t>
  </si>
  <si>
    <t>'7204022102780001</t>
  </si>
  <si>
    <t>irwansadike8@gmail.com</t>
  </si>
  <si>
    <t>DESA OGOTUA KECAMATAN DAMPAL UTARA KABUPATEN TOLITOLI</t>
  </si>
  <si>
    <t>'16.112.408.6.834.000</t>
  </si>
  <si>
    <t>'0000204959261</t>
  </si>
  <si>
    <t>A201200027744</t>
  </si>
  <si>
    <t>813/734.03-CPNSD/BKD/II/2010</t>
  </si>
  <si>
    <t>821.3/3736.04-PNS/TT/2012</t>
  </si>
  <si>
    <t>'7204071705690003</t>
  </si>
  <si>
    <t>rusdin170569@gmail.com</t>
  </si>
  <si>
    <t>'78.800.864.7.834.000</t>
  </si>
  <si>
    <t>'0000135238443</t>
  </si>
  <si>
    <t>A199200060404</t>
  </si>
  <si>
    <t>Kp.330/647/PB/B2.3/V/1991</t>
  </si>
  <si>
    <t>KP.330/134/SK/II/1992</t>
  </si>
  <si>
    <t>'7204076609690001</t>
  </si>
  <si>
    <t>JL. SWADAYA 1 . BTN GRIYA NALU BLOK C3 NO.19 KELURAHAN NALU KECAMATAN BAOLAN KABUPATEN TOLITOLI PROVINSI SULAWESI TENGAH</t>
  </si>
  <si>
    <t>'14.309.141.1834.000</t>
  </si>
  <si>
    <t>'0001851986283</t>
  </si>
  <si>
    <t>A201600019519</t>
  </si>
  <si>
    <t xml:space="preserve"> 813/0447.02-CPNSD/BKD/2015</t>
  </si>
  <si>
    <t>821.3/2305.04/PNS/BKD.TT/2016</t>
  </si>
  <si>
    <t>8ae4828935f1f9dc0135f537e70b0815</t>
  </si>
  <si>
    <t>'7204065807860001</t>
  </si>
  <si>
    <t>'411566078834000</t>
  </si>
  <si>
    <t>A202200003951</t>
  </si>
  <si>
    <t>813/3486.02-CPNS/BKPSDM/2020</t>
  </si>
  <si>
    <t>821.3/152.04-PNS/TT/2022</t>
  </si>
  <si>
    <t>SD Negeri Sinungkud - Dinas Pendidikan Dan Kebudayaan</t>
  </si>
  <si>
    <t>'7204071112840002</t>
  </si>
  <si>
    <t>JL. MUJAHIDIN 3 NO 23 KEL. TUWELEY KEC. BAOLAN</t>
  </si>
  <si>
    <t>'15.956.691.8.834.000</t>
  </si>
  <si>
    <t>'0000171952705</t>
  </si>
  <si>
    <t>A201200119422</t>
  </si>
  <si>
    <t>813/794.03-CPNSD/BKD/II/2010</t>
  </si>
  <si>
    <t>821.2/3947.04-PNS/TT/2012</t>
  </si>
  <si>
    <t>'7204025305720002</t>
  </si>
  <si>
    <t>masniladjidjo@gmail.com</t>
  </si>
  <si>
    <t>DESA KABINUANG  KECAMATAN DAMPAL UTARA</t>
  </si>
  <si>
    <t>'788008985834000</t>
  </si>
  <si>
    <t>'0000135238241</t>
  </si>
  <si>
    <t>A200800088586</t>
  </si>
  <si>
    <t>813/033.03-CPNS/BKD/XI/2007</t>
  </si>
  <si>
    <t>821.2/2297-PNS/TT/2008</t>
  </si>
  <si>
    <t>A5EB03E218B7F6A0E040640A040252AD</t>
  </si>
  <si>
    <t>'7204014601820001</t>
  </si>
  <si>
    <t>'54.024.922.4.834.000</t>
  </si>
  <si>
    <t>'0000135192172</t>
  </si>
  <si>
    <t>A200900250679</t>
  </si>
  <si>
    <t>813/139.03-CPNSD/BKD/IV/2008</t>
  </si>
  <si>
    <t>823.2/3466.04-PNS/BKD/TT/2009</t>
  </si>
  <si>
    <t>'7204084208820001</t>
  </si>
  <si>
    <t xml:space="preserve">Jl. Hi. Abd. Rahman no 36 Desa Sabang Kec. Galang Kab. Tolitoli </t>
  </si>
  <si>
    <t>'793960915834000</t>
  </si>
  <si>
    <t>'0000199580376</t>
  </si>
  <si>
    <t>A201100162132</t>
  </si>
  <si>
    <t>813/1074.03-CPNSD/BKD/IV/2009</t>
  </si>
  <si>
    <t>821.3/3984.04-PNS/TT/2010</t>
  </si>
  <si>
    <t>'7204075804840003</t>
  </si>
  <si>
    <t>JL.MARKISA KEL.TAMBUN KEC. BAOLAN</t>
  </si>
  <si>
    <t>'14.992.168.6834.000</t>
  </si>
  <si>
    <t>'0000135192238</t>
  </si>
  <si>
    <t>A200900273724</t>
  </si>
  <si>
    <t>813/790.03-cpnsd/bkd/iv/2008</t>
  </si>
  <si>
    <t>823.3/3383.04-pns/bkd/tt/2009</t>
  </si>
  <si>
    <t>'7204015603690001</t>
  </si>
  <si>
    <t>mardiana19690318@gmail.com</t>
  </si>
  <si>
    <t>DESA BANGKIR, KEC. DAMPAL SELATAN</t>
  </si>
  <si>
    <t>'79.124.514.5.834.000</t>
  </si>
  <si>
    <t>'0000135315483</t>
  </si>
  <si>
    <t>A199500045507</t>
  </si>
  <si>
    <t>821.12/49/BT/PDK</t>
  </si>
  <si>
    <t>'7204071005700001</t>
  </si>
  <si>
    <t>sayadi05@guru.sd.belajar.id</t>
  </si>
  <si>
    <t>'779892447834000</t>
  </si>
  <si>
    <t>'0000135252382</t>
  </si>
  <si>
    <t>A200600029873</t>
  </si>
  <si>
    <t>813.2/1115-CP/2005</t>
  </si>
  <si>
    <t>821.2.PD/1632-PEG/2006</t>
  </si>
  <si>
    <t>SD Negeri 6 Tolitoli - Dinas Pendidikan Dan Kebudayaan</t>
  </si>
  <si>
    <t>'7204074901710001</t>
  </si>
  <si>
    <t>'77.993.439.784.000</t>
  </si>
  <si>
    <t>'0000135327036</t>
  </si>
  <si>
    <t>A200700028975</t>
  </si>
  <si>
    <t>813.3/5223-CPNS/BAG.KEPEG</t>
  </si>
  <si>
    <t>821.3/2409-PNS/TT/2007</t>
  </si>
  <si>
    <t>SE., M.Si.</t>
  </si>
  <si>
    <t>'7204063112730001</t>
  </si>
  <si>
    <t>'14.336.065.9.834.000</t>
  </si>
  <si>
    <t>'0006009209392</t>
  </si>
  <si>
    <t>A201100027299</t>
  </si>
  <si>
    <t>813/1064.03-CPNSD/BKD/IV/2009</t>
  </si>
  <si>
    <t>821.3/3974.04-PNS/TT/2010</t>
  </si>
  <si>
    <t>Sekretariat - Kecamatan Lampasio</t>
  </si>
  <si>
    <t>'7204075409740002</t>
  </si>
  <si>
    <t>'698062783834000</t>
  </si>
  <si>
    <t>'0000135301678</t>
  </si>
  <si>
    <t>A199900060360</t>
  </si>
  <si>
    <t>821/78.19/DK</t>
  </si>
  <si>
    <t>'7204091208680002</t>
  </si>
  <si>
    <t>mulionohbandy@gmail.com</t>
  </si>
  <si>
    <t>BTN MOIPOS BLOK D NO.28 KEL.NALU</t>
  </si>
  <si>
    <t>'58.900.342.5834.000</t>
  </si>
  <si>
    <t>'0000135329139</t>
  </si>
  <si>
    <t>A200600016525</t>
  </si>
  <si>
    <t>813.2/1007-CP/2005</t>
  </si>
  <si>
    <t>821.3.PD/2610-PEG/2006</t>
  </si>
  <si>
    <t>ff8080815133783a01513849ab2b625a</t>
  </si>
  <si>
    <t>GUNUNGKIDUL</t>
  </si>
  <si>
    <t>'7204070911710002</t>
  </si>
  <si>
    <t>JL. SYAIFUL MULUK NO.13 DESA BUNTUNA  KEC. BAOLAN KAB. TOLITOLI  PROVINSI SULAWESI TENGAH</t>
  </si>
  <si>
    <t>'77.993.492.6.834.000</t>
  </si>
  <si>
    <t>'0000135232672</t>
  </si>
  <si>
    <t>A199500067773</t>
  </si>
  <si>
    <t>813/11-DPB/1994</t>
  </si>
  <si>
    <t>821.12/56/BT/PDK/1995</t>
  </si>
  <si>
    <t>'7204074901740002</t>
  </si>
  <si>
    <t>'15.142.654.1814.000</t>
  </si>
  <si>
    <t>'0000131290637</t>
  </si>
  <si>
    <t>A201100027522</t>
  </si>
  <si>
    <t>GR.815.3-465</t>
  </si>
  <si>
    <t>GR.821.13-1349</t>
  </si>
  <si>
    <t>8ae4828749a3d10f0149dbf4bf285b6d</t>
  </si>
  <si>
    <t>'7204074804680004</t>
  </si>
  <si>
    <t>hasnagani84@guru.sd.belajar.id</t>
  </si>
  <si>
    <t>'58.901.292.1.834.000</t>
  </si>
  <si>
    <t>'0000135232389</t>
  </si>
  <si>
    <t>A199500036081</t>
  </si>
  <si>
    <t>821.12/60/BT/PDK</t>
  </si>
  <si>
    <t>'7204070110730001</t>
  </si>
  <si>
    <t>sdereksoepardi@gmail.com</t>
  </si>
  <si>
    <t>'78.800.940.5.834.000</t>
  </si>
  <si>
    <t>'0000135184296</t>
  </si>
  <si>
    <t>A200200029540</t>
  </si>
  <si>
    <t>823.3.PD/17-VPNSD/2001</t>
  </si>
  <si>
    <t>821.3.PD/005-Peg/2002</t>
  </si>
  <si>
    <t>Kecamatan Ogodeide - Pemerintah Kabupaten Tolitoli</t>
  </si>
  <si>
    <t>'7204085503810003</t>
  </si>
  <si>
    <t>'779841949834000</t>
  </si>
  <si>
    <t>'000013524079</t>
  </si>
  <si>
    <t>A200700109462</t>
  </si>
  <si>
    <t>813.3/5126-CPNSD/Bag.Kepeg</t>
  </si>
  <si>
    <t>821.3/2476-PNS/TT/2007</t>
  </si>
  <si>
    <t>A5EB03E21C55F6A0E040640A040252AD</t>
  </si>
  <si>
    <t>A.Md,  S.Sos</t>
  </si>
  <si>
    <t>'7204071804750001</t>
  </si>
  <si>
    <t>'77.982.360.8834.000</t>
  </si>
  <si>
    <t>'0000135193915</t>
  </si>
  <si>
    <t>A200300020749</t>
  </si>
  <si>
    <t>814.2/062-CP/2002</t>
  </si>
  <si>
    <t>821.2.PD/2644-Peg/2003</t>
  </si>
  <si>
    <t>Inspektur I - Inspektorat Daerah</t>
  </si>
  <si>
    <t>'7204035904730001</t>
  </si>
  <si>
    <t>badawielfriati@gmail.com</t>
  </si>
  <si>
    <t>DUSUN SIGINTI RT/RW : 002/003 DESA MALALA KEC.DONDO</t>
  </si>
  <si>
    <t>'78.800.886.2.834.000</t>
  </si>
  <si>
    <t>'0000135211509</t>
  </si>
  <si>
    <t>A200800100407</t>
  </si>
  <si>
    <t>813/341.03-CPNSD/BKD/XI/2007</t>
  </si>
  <si>
    <t>821.2/2295-PNS/TT/2008</t>
  </si>
  <si>
    <t>'7204080405860002</t>
  </si>
  <si>
    <t>'0002292747232</t>
  </si>
  <si>
    <t>A201800020121</t>
  </si>
  <si>
    <t>813/1928.02-CPNSD/BKPSDM/2017</t>
  </si>
  <si>
    <t>821.2/551.04/PNS/BKPSDM/2018</t>
  </si>
  <si>
    <t>8ae4828945e067030145f473afc15939</t>
  </si>
  <si>
    <t>'7204074909780011</t>
  </si>
  <si>
    <t>jln Trans Sulawesi, Dusun Lempe Desa Lempe, Kecamatan Dampal selatan kabupaten Tolitoli Sulawesi tengah</t>
  </si>
  <si>
    <t>'0000163520267</t>
  </si>
  <si>
    <t>A201100082689</t>
  </si>
  <si>
    <t>813/1329.03-CPNSD/BKD/IV/2009</t>
  </si>
  <si>
    <t>821.2/4248.04-PNS/TT/2010</t>
  </si>
  <si>
    <t>'7204030510710003</t>
  </si>
  <si>
    <t>DUSUN BIALO DESA BAMBAPUN KECAMATAN DONDO KABUPATEN TOLITOLI</t>
  </si>
  <si>
    <t>'70.212.341.5.834.000</t>
  </si>
  <si>
    <t>'0001855961739</t>
  </si>
  <si>
    <t>A201500005519</t>
  </si>
  <si>
    <t xml:space="preserve"> 813/0354.02-CPNSD/BKD/2015</t>
  </si>
  <si>
    <t>823.2/0419.04-PNS/BKD.TT/2015</t>
  </si>
  <si>
    <t>A5EB03E20A59F6A0E040640A040252AD</t>
  </si>
  <si>
    <t>SUB BAGIAN TATA USAHA - UPT. BALAI PENYULUH PERTANIAN DINAS TANAMAN PANGAN DAN HORTIKULTURA</t>
  </si>
  <si>
    <t>'7204032301740002</t>
  </si>
  <si>
    <t>JL.TRANS SULAWESI  DESA MALOMBA KECAMATAN DONDO KABUPATEN TOLITOLI</t>
  </si>
  <si>
    <t>'54.291.923.8.834.000</t>
  </si>
  <si>
    <t>'0000135237587</t>
  </si>
  <si>
    <t>A200900133479</t>
  </si>
  <si>
    <t>813/092.03-CPNSD/BKD/IV/2008</t>
  </si>
  <si>
    <t>823.3/3390.04-PNS/BKD/TT/2009</t>
  </si>
  <si>
    <t>'7204061305740002</t>
  </si>
  <si>
    <t>'72.680.854.6.834.000</t>
  </si>
  <si>
    <t>'0002054932536</t>
  </si>
  <si>
    <t>A201600040257</t>
  </si>
  <si>
    <t>813/0424.02-CPNSD/BKD/2015</t>
  </si>
  <si>
    <t>821.3/2304.04/PNS/BKD.TT/2016</t>
  </si>
  <si>
    <t>A5EB03E21049F6A0E040640A040252AD</t>
  </si>
  <si>
    <t>'7204060805790001</t>
  </si>
  <si>
    <t>DESA SIBEA KECAMATAN LAMPASIO KABUPATEN TOLITOLI</t>
  </si>
  <si>
    <t>'15.956.612.4.834.000</t>
  </si>
  <si>
    <t>'0000135191845</t>
  </si>
  <si>
    <t>A200900212127</t>
  </si>
  <si>
    <t>813/178.03-CPNS/BKD/IV/2008</t>
  </si>
  <si>
    <t>823.3/3354.04-PNS/BKD/TT/2009</t>
  </si>
  <si>
    <t>'7204015807700001</t>
  </si>
  <si>
    <t>mardaanshar1970@gmail.com</t>
  </si>
  <si>
    <t>'79.123.623.9.834.000</t>
  </si>
  <si>
    <t>'000013535472</t>
  </si>
  <si>
    <t>A199600034929</t>
  </si>
  <si>
    <t>813.2/34-DPB/1994</t>
  </si>
  <si>
    <t>821/94.13/PDK</t>
  </si>
  <si>
    <t>SD Negeri 2 Bangkir - Dinas Pendidikan Dan Kebudayaan</t>
  </si>
  <si>
    <t>'7204094305670004</t>
  </si>
  <si>
    <t>'78.805.513.5.834.000</t>
  </si>
  <si>
    <t>'0000135316282</t>
  </si>
  <si>
    <t>A199100041236</t>
  </si>
  <si>
    <t>813.2/49/DPS/1989</t>
  </si>
  <si>
    <t>27/821.12/BT/PN/91</t>
  </si>
  <si>
    <t>'7204092609650001</t>
  </si>
  <si>
    <t>'78.805.507.7.834.000</t>
  </si>
  <si>
    <t>'0000135239892</t>
  </si>
  <si>
    <t>A198900036992</t>
  </si>
  <si>
    <t>813.2/34/dpb/88</t>
  </si>
  <si>
    <t>8/82/12/bt/pm/89</t>
  </si>
  <si>
    <t>SD Negeri 2 Lakuan Tolitoli - Dinas Pendidikan Dan Kebudayaan</t>
  </si>
  <si>
    <t>'7204072404770006</t>
  </si>
  <si>
    <t>syafsyahrir77@gmail.com</t>
  </si>
  <si>
    <t>'72.791.624.9.834.000</t>
  </si>
  <si>
    <t>'0001885713759</t>
  </si>
  <si>
    <t>A201600056705</t>
  </si>
  <si>
    <t>813/0550.02-CPNSD/BKD/2015</t>
  </si>
  <si>
    <t>821.2/2306.04/PNS/BKD.TT/2016</t>
  </si>
  <si>
    <t>Dinas Pengendalian Penduduk Dan Keluarga Berencana - Pemerintah Kabupaten Tolitoli</t>
  </si>
  <si>
    <t>S.Kep., Ners</t>
  </si>
  <si>
    <t>'7204075701890001</t>
  </si>
  <si>
    <t>'16.112.456.5-834.000</t>
  </si>
  <si>
    <t>A201300029332</t>
  </si>
  <si>
    <t>813/0932.02-CPNSD/BKD/II/2011</t>
  </si>
  <si>
    <t>821.2/3618.04-PNS/TT/2012</t>
  </si>
  <si>
    <t>ff808081513cc202015141f55d180ebc</t>
  </si>
  <si>
    <t>S-1 PROFESI NERS</t>
  </si>
  <si>
    <t>'7204080403680003</t>
  </si>
  <si>
    <t>'77.993.428.0.834.000</t>
  </si>
  <si>
    <t>'0000135223492</t>
  </si>
  <si>
    <t>A200400005768</t>
  </si>
  <si>
    <t>814.2/197-CP/2002</t>
  </si>
  <si>
    <t>821.2.PD/0095-PEG/2004</t>
  </si>
  <si>
    <t>'7204072903760001</t>
  </si>
  <si>
    <t>'15.457.755.5.831.000</t>
  </si>
  <si>
    <t>'0000135316528</t>
  </si>
  <si>
    <t>A200700063882</t>
  </si>
  <si>
    <t>813.3/5150-CPNS/BAG.KEPEG</t>
  </si>
  <si>
    <t>821.3/2447-PNS/TT/2007</t>
  </si>
  <si>
    <t>Kepala Inspektur III</t>
  </si>
  <si>
    <t>Inspektur III - Inspektorat Daerah</t>
  </si>
  <si>
    <t>'7204071403830002</t>
  </si>
  <si>
    <t>JL. TENGGIRI NO. 166 RT 004 RW 1 KELURAHAN SIDOARJO KECAMATAN BAOLAN</t>
  </si>
  <si>
    <t>'58.900.366.4.834.000</t>
  </si>
  <si>
    <t>'0000135205683</t>
  </si>
  <si>
    <t>A200900264509</t>
  </si>
  <si>
    <t>813/119.03-CPNSD/BKD/IV/2008</t>
  </si>
  <si>
    <t>823.2/3579.04-PNS/BKD/TT/2009</t>
  </si>
  <si>
    <t>Sekretariat - Kelurahan Sidoarjo</t>
  </si>
  <si>
    <t>MOHAMMAD KASIM MAALI KUSUMO</t>
  </si>
  <si>
    <t>'7204061207670002</t>
  </si>
  <si>
    <t>mohammadkasimmaali@gmail.com</t>
  </si>
  <si>
    <t>'15.956.765.0.834.000</t>
  </si>
  <si>
    <t>'0000194702703</t>
  </si>
  <si>
    <t>A200700013741</t>
  </si>
  <si>
    <t>821.2/1399.04/BKD/2009</t>
  </si>
  <si>
    <t>A5EB03E21C8CF6A0E040640A040252AD</t>
  </si>
  <si>
    <t>Seksi Sarana Prasarana Umum - Kecamatan Lampasio</t>
  </si>
  <si>
    <t>'7204086804830001</t>
  </si>
  <si>
    <t>'78.497.663.1.834.000</t>
  </si>
  <si>
    <t>'0000135222579</t>
  </si>
  <si>
    <t>A200300036849</t>
  </si>
  <si>
    <t>814.2/138-CP/2002</t>
  </si>
  <si>
    <t>821.2.PD/2545-Peng/2003</t>
  </si>
  <si>
    <t>UPT. LOKA LATIHAN KERJA DINAS TENAGA KERJA - Dinas Tenaga Kerja</t>
  </si>
  <si>
    <t>SD Negeri 1 Nalu - Dinas Pendidikan Dan Kebudayaan</t>
  </si>
  <si>
    <t>'7204086508700002</t>
  </si>
  <si>
    <t>mhingaji@gmail.com</t>
  </si>
  <si>
    <t>Jl. Moh Saleh No. 10, Kec. Galang, Kab. Tolitoli</t>
  </si>
  <si>
    <t>'78.804.770.2.834.000</t>
  </si>
  <si>
    <t>'0000135261988</t>
  </si>
  <si>
    <t>A199000062686</t>
  </si>
  <si>
    <t>10911/KANWIL/SK/TU-1/1X/1989</t>
  </si>
  <si>
    <t>6544/Kanwil/SK/TU-1/VII/1990</t>
  </si>
  <si>
    <t>SKM, M.K.M.</t>
  </si>
  <si>
    <t>'7204070505820003</t>
  </si>
  <si>
    <t>'890310816834000</t>
  </si>
  <si>
    <t>'0000135199877</t>
  </si>
  <si>
    <t>A200600148945</t>
  </si>
  <si>
    <t>813.2/1150-CP/2005</t>
  </si>
  <si>
    <t>821.2.PD/1427-PEG/2006</t>
  </si>
  <si>
    <t>E86E1A1A07B4B570E040640A18027F34</t>
  </si>
  <si>
    <t>S-2 MAGISTER KESEHATAN MASYARAKAT</t>
  </si>
  <si>
    <t>'7204074103840003</t>
  </si>
  <si>
    <t>'153194220834000</t>
  </si>
  <si>
    <t>'0000204307661</t>
  </si>
  <si>
    <t>A201100202447</t>
  </si>
  <si>
    <t>813/1079.03-CPNSD/BKD/IV/2009</t>
  </si>
  <si>
    <t>821.3/3989.04-PNS/TT/2010</t>
  </si>
  <si>
    <t>8ae48289401523cf014019163aa47926</t>
  </si>
  <si>
    <t>'7204076909710001</t>
  </si>
  <si>
    <t>'77.982.423.4.834.000</t>
  </si>
  <si>
    <t>'0000135245439</t>
  </si>
  <si>
    <t>A200800080737</t>
  </si>
  <si>
    <t>813/082.03-CPNSD/BKD/XI/2007</t>
  </si>
  <si>
    <t>821.2/2380.04-PNS/BKD/TT/2008</t>
  </si>
  <si>
    <t>ff8080815123bf7a01513347a36156d0</t>
  </si>
  <si>
    <t>Sub Bagian Keuangan Dan Aset - Kecamatan Baolan</t>
  </si>
  <si>
    <t>'7204075606750004</t>
  </si>
  <si>
    <t>'16.255.897.7.834.000</t>
  </si>
  <si>
    <t>'0000135195783</t>
  </si>
  <si>
    <t>A200300021303</t>
  </si>
  <si>
    <t>814.2/116-CP/2002</t>
  </si>
  <si>
    <t>821.2-PD/2543-PEG/2003</t>
  </si>
  <si>
    <t>Bidang Pengolahan Data dan Informasi Penanaman Modal - Dinas Penanaman Modal Dan Pelayanan Terpadu Satu Pintu</t>
  </si>
  <si>
    <t>'7204085503910002</t>
  </si>
  <si>
    <t>A202000071397</t>
  </si>
  <si>
    <t>813.3/3477.02-CPNSD/BKPSDM/2019</t>
  </si>
  <si>
    <t>821.3/870.04/PNS/BKPSDM/2020</t>
  </si>
  <si>
    <t>Sub Bagian Umum dan Kepegawaian - Rumah Sakit Umum Daerah Mokopido</t>
  </si>
  <si>
    <t>'7204055602960001</t>
  </si>
  <si>
    <t>A202000139772</t>
  </si>
  <si>
    <t>813.3/2018.02-CPNS/BKPSDM/2019</t>
  </si>
  <si>
    <t>821.3/775.04/PNS/BKPSDM/2020</t>
  </si>
  <si>
    <t>'7204084902950001</t>
  </si>
  <si>
    <t>ainunnadifa95@gmail.com</t>
  </si>
  <si>
    <t>JL.PADI GATI NO.103 DESA LAKATAN KECAMATAN GALANG</t>
  </si>
  <si>
    <t>'92.112.233.9-834.000</t>
  </si>
  <si>
    <t>A202000127708</t>
  </si>
  <si>
    <t>813.3/2026.02-CPNS/BKPSDM/2019</t>
  </si>
  <si>
    <t>821.3/739.04/PNS/BKPSDM/2020</t>
  </si>
  <si>
    <t>'7204071607840007</t>
  </si>
  <si>
    <t>fadlydzaky81@gmail.com</t>
  </si>
  <si>
    <t>'16.552.662.4834.000</t>
  </si>
  <si>
    <t>'000108015581</t>
  </si>
  <si>
    <t>A201300016742</t>
  </si>
  <si>
    <t>813/0926.02-CPNSD/BKD/II/2011</t>
  </si>
  <si>
    <t>821.2/3590.04.PNS/TT/2012</t>
  </si>
  <si>
    <t>'7204026407820001</t>
  </si>
  <si>
    <t>verawatitolis09@gmail.com</t>
  </si>
  <si>
    <t>'97.153.318.7.834.000</t>
  </si>
  <si>
    <t>'0000211080879</t>
  </si>
  <si>
    <t>A201300011900</t>
  </si>
  <si>
    <t>813/0998.02-CPNSD/BKD/II/2011</t>
  </si>
  <si>
    <t>821.2/3649.04.PNS/TT/2012</t>
  </si>
  <si>
    <t>A5EB03E21871F6A0E040640A040252AD</t>
  </si>
  <si>
    <t>'7204076807780001</t>
  </si>
  <si>
    <t>'16.112.270.0.834.000</t>
  </si>
  <si>
    <t>'0000135383117</t>
  </si>
  <si>
    <t>A200400044120</t>
  </si>
  <si>
    <t>813.2/184/BB/2003</t>
  </si>
  <si>
    <t>821.12/005-PEG/2004</t>
  </si>
  <si>
    <t>UPT Puskesmas Baolan - Dinas Kesehatan</t>
  </si>
  <si>
    <t>'7204105008800001</t>
  </si>
  <si>
    <t>rajawiyahkapas@gmail.com</t>
  </si>
  <si>
    <t>'74.250.4707834.000</t>
  </si>
  <si>
    <t>'0001878807633</t>
  </si>
  <si>
    <t>A201500018504</t>
  </si>
  <si>
    <t xml:space="preserve"> 813/0144.02-CPNSD/BKD/2014</t>
  </si>
  <si>
    <t>823.2/0517.04/PNS/BKD.TT/2015</t>
  </si>
  <si>
    <t>'7204072309690003</t>
  </si>
  <si>
    <t>'58.910.934.7.834.000</t>
  </si>
  <si>
    <t>A199900025799</t>
  </si>
  <si>
    <t>20024/A2/KP/1998</t>
  </si>
  <si>
    <t>4034/124.03/KP.2B/1999</t>
  </si>
  <si>
    <t>'7204071211820003</t>
  </si>
  <si>
    <t>'896016235834000</t>
  </si>
  <si>
    <t>'0000135225944</t>
  </si>
  <si>
    <t>A200900261148</t>
  </si>
  <si>
    <t>813/978.03-CPNSD/BKD/IV/2008</t>
  </si>
  <si>
    <t>823.2/3531.04-PNS/BKD/TT/2009</t>
  </si>
  <si>
    <t>A5EB03E218A7F6A0E040640A040252AD</t>
  </si>
  <si>
    <t>Sub Bagian Keuangan Dan Aset - Dinas Perhubungan</t>
  </si>
  <si>
    <t>'7204075401950001</t>
  </si>
  <si>
    <t>A202000126851</t>
  </si>
  <si>
    <t>813.3/2195.02-CPNS/BKPSDM/2019</t>
  </si>
  <si>
    <t>821.2/633.04/PNS/BKPSDM/2020</t>
  </si>
  <si>
    <t>'7204086206710001</t>
  </si>
  <si>
    <t>'78.800.256.6.834.000</t>
  </si>
  <si>
    <t>'0000135226269</t>
  </si>
  <si>
    <t>A199800033084</t>
  </si>
  <si>
    <t>801.33-1696</t>
  </si>
  <si>
    <t>815.221.13-1729</t>
  </si>
  <si>
    <t>Kepala Bidang Pengolahan dan Pemasaran Hasil Perikanan</t>
  </si>
  <si>
    <t>A5EB03E2105BF6A0E040640A040252AD</t>
  </si>
  <si>
    <t>Bidang Pengolahan dan Pemasaran Hasil Perikanan - Dinas Perikanan</t>
  </si>
  <si>
    <t>'7204072512820001</t>
  </si>
  <si>
    <t>'15.956.772.6-834.000</t>
  </si>
  <si>
    <t>'000107892942</t>
  </si>
  <si>
    <t>A201200084254</t>
  </si>
  <si>
    <t>813/800.03-CPNSD/BKD/II/2010</t>
  </si>
  <si>
    <t>821.2/3953.04-PNS/TT/2012</t>
  </si>
  <si>
    <t>ANALIS PEMERIKSAAN PAJAK</t>
  </si>
  <si>
    <t>ff808081465c7061014660a63a2f76fb</t>
  </si>
  <si>
    <t>'7204094304870002</t>
  </si>
  <si>
    <t>'15.319.088.9.834.000</t>
  </si>
  <si>
    <t>'0000198730168</t>
  </si>
  <si>
    <t>A201100275907</t>
  </si>
  <si>
    <t>813/1222.03-CPNSD/BKD/IV/2009</t>
  </si>
  <si>
    <t>821.2/4157.04-PNS/TT/2010</t>
  </si>
  <si>
    <t>SD Negeri Pinjan - Dinas Pendidikan Dan Kebudayaan</t>
  </si>
  <si>
    <t>'7204015008820004</t>
  </si>
  <si>
    <t>'73.875.252.6.834000</t>
  </si>
  <si>
    <t>'0001887516461</t>
  </si>
  <si>
    <t>A201500023907</t>
  </si>
  <si>
    <t xml:space="preserve"> 813/0121.02-CPNSD/BKD/2015</t>
  </si>
  <si>
    <t>823.2/0529.04/PNS/BKD.TT/2015</t>
  </si>
  <si>
    <t>SD Negeri 2 Tampiala - Dinas Pendidikan Dan Kebudayaan</t>
  </si>
  <si>
    <t>'7204072711780002</t>
  </si>
  <si>
    <t>JL. SONA KEL. NALU</t>
  </si>
  <si>
    <t>'15.499.600.3.834.000</t>
  </si>
  <si>
    <t>'0000135183486</t>
  </si>
  <si>
    <t>A200800168607</t>
  </si>
  <si>
    <t>813/142.03-CPNSD/BKD/XI/2007</t>
  </si>
  <si>
    <t>821.2/2503-04-PNS/BKD/TT/2008</t>
  </si>
  <si>
    <t>8ae48296398f2e9a01398f58ca810a7d</t>
  </si>
  <si>
    <t>Bidang Cipta Karya - Dinas  Pekerjaan Umum Dan Penataan Ruang</t>
  </si>
  <si>
    <t>'7205031607830001</t>
  </si>
  <si>
    <t>JL.HI MOCHSEN KEL.BARU KEC.BAOLAN KAB.TOLITOLI</t>
  </si>
  <si>
    <t>'97.099.550.2834.000</t>
  </si>
  <si>
    <t>'0000193619812</t>
  </si>
  <si>
    <t>A201200094052</t>
  </si>
  <si>
    <t>813.2/032/BB/2010</t>
  </si>
  <si>
    <t>821.12/089-BKD/BB/2011</t>
  </si>
  <si>
    <t>'7204076703880002</t>
  </si>
  <si>
    <t>'16.442.916.9.834.000</t>
  </si>
  <si>
    <t>'0000209207957</t>
  </si>
  <si>
    <t>A201100288480</t>
  </si>
  <si>
    <t>813/1256.03-CPNSD/BKD/IV/2009</t>
  </si>
  <si>
    <t>821.2/4191.04-PNS/TT/2010</t>
  </si>
  <si>
    <t>'7204031208700002</t>
  </si>
  <si>
    <t>xoman.dana@yahoo.com</t>
  </si>
  <si>
    <t>'78.498.127.6.834.000</t>
  </si>
  <si>
    <t>'0000135195412</t>
  </si>
  <si>
    <t>A199500058601</t>
  </si>
  <si>
    <t>821.12/03.09/PDK</t>
  </si>
  <si>
    <t>SD Negeri 2 Bambapun - Dinas Pendidikan Dan Kebudayaan</t>
  </si>
  <si>
    <t>'7204074505880008</t>
  </si>
  <si>
    <t>'45.093.499.7.834.000</t>
  </si>
  <si>
    <t>'0000202294146</t>
  </si>
  <si>
    <t>A201200182036</t>
  </si>
  <si>
    <t>813/647.03-CPNSD/BKD/II/2010</t>
  </si>
  <si>
    <t>821.2/3821.04-PNS/TT/2012</t>
  </si>
  <si>
    <t>'7204072811780001</t>
  </si>
  <si>
    <t>reresangkotarere@gmail.com</t>
  </si>
  <si>
    <t>'72.813.657.3.834.000</t>
  </si>
  <si>
    <t>'0001865141829</t>
  </si>
  <si>
    <t>A201600067981</t>
  </si>
  <si>
    <t xml:space="preserve"> 813/0496.02-CPNSD/BKD/2015</t>
  </si>
  <si>
    <t>821.2/2317.04/PNS/BKD.TT/2016</t>
  </si>
  <si>
    <t>'7204071805660002</t>
  </si>
  <si>
    <t>'78.496.540.2.834.000</t>
  </si>
  <si>
    <t>'0000135240208</t>
  </si>
  <si>
    <t>A199200028462</t>
  </si>
  <si>
    <t>813.2/123/DPB/1990</t>
  </si>
  <si>
    <t>33/821.12/BT/PN/1992</t>
  </si>
  <si>
    <t>'7204070808750006</t>
  </si>
  <si>
    <t>JLN. DURIAN NO. 16 KEL. TUWELEI KEC. BAOLAN KAB.TOLITOLI PROVINSI SULAWESI TENGAH</t>
  </si>
  <si>
    <t>'77.485.808.8.834.000</t>
  </si>
  <si>
    <t>'0000135325754</t>
  </si>
  <si>
    <t>A200500029697</t>
  </si>
  <si>
    <t>814.3/007-CP/2004</t>
  </si>
  <si>
    <t>821.3/1780-PNS/TT/2005</t>
  </si>
  <si>
    <t>8ae482893aac2256013aba3b81634d86</t>
  </si>
  <si>
    <t>SMP Negeri 9 Ogodeide - Dinas Pendidikan Dan Kebudayaan</t>
  </si>
  <si>
    <t>'7204072009710001</t>
  </si>
  <si>
    <t>JL. DAI MALAMBANG NO.14 KELURAHAN TUWELEY KABUPATEN TOLITOLI</t>
  </si>
  <si>
    <t>'793909078834000</t>
  </si>
  <si>
    <t>'0000135327554</t>
  </si>
  <si>
    <t>A199900041354</t>
  </si>
  <si>
    <t>943/A2/KP/1997</t>
  </si>
  <si>
    <t>2488/I24.03/KP.2B/1999</t>
  </si>
  <si>
    <t>'7204046303840002</t>
  </si>
  <si>
    <t>'15.605.5287.834000</t>
  </si>
  <si>
    <t>'0000199179731</t>
  </si>
  <si>
    <t>A201100204068</t>
  </si>
  <si>
    <t>813/1015.03-CPNSD/BKD/IV/2009</t>
  </si>
  <si>
    <t>821.3/3925.04-PNS/TT/2010</t>
  </si>
  <si>
    <t>SMP Negeri 2 Basidondo - Dinas Pendidikan Dan Kebudayaan</t>
  </si>
  <si>
    <t>'7204026207670002</t>
  </si>
  <si>
    <t>ptambolangsiang@gmail.com</t>
  </si>
  <si>
    <t>'67.536.479.8.834.000</t>
  </si>
  <si>
    <t>'0000135322626</t>
  </si>
  <si>
    <t>A199100043639</t>
  </si>
  <si>
    <t>3460/KANWIL/SK/TU-1/IV/1990</t>
  </si>
  <si>
    <t>8712.A/KANWIL/SK/TU-1/XI/1991</t>
  </si>
  <si>
    <t>'7204070104720001</t>
  </si>
  <si>
    <t>'982346389834000</t>
  </si>
  <si>
    <t>'0001851945276</t>
  </si>
  <si>
    <t>A201600029932</t>
  </si>
  <si>
    <t>813/0567.02-CPNSD/BKD/2015</t>
  </si>
  <si>
    <t>821.2/0567.02-PNS/BKD/2015</t>
  </si>
  <si>
    <t>A5EB03E208EFF6A0E040640A040252AD</t>
  </si>
  <si>
    <t>'7204020110690001</t>
  </si>
  <si>
    <t>'16.256.024.7.834.000</t>
  </si>
  <si>
    <t>'0000135210082</t>
  </si>
  <si>
    <t>A200800056123</t>
  </si>
  <si>
    <t>813/137.03-CPNSD/BKD/XI/2007</t>
  </si>
  <si>
    <t>821.2/3879.04-PNS/BKD/TT/2008</t>
  </si>
  <si>
    <t>SD Negeri Simatang Tanjung - Dinas Pendidikan Dan Kebudayaan</t>
  </si>
  <si>
    <t>'7204080901700001</t>
  </si>
  <si>
    <t>japri.yusuf41@guru.sd.belajar.id</t>
  </si>
  <si>
    <t>'79.121.685.6.834.000</t>
  </si>
  <si>
    <t>'0000135302927</t>
  </si>
  <si>
    <t>A199800023533</t>
  </si>
  <si>
    <t>'7204074507720005</t>
  </si>
  <si>
    <t>JL. SYAIFUL MULUK NO. 13 DESA BUNTUNA KECAMATAN BAOLAN</t>
  </si>
  <si>
    <t>'774857569834000</t>
  </si>
  <si>
    <t>'0000135311095</t>
  </si>
  <si>
    <t>A200400019820</t>
  </si>
  <si>
    <t>814.2/157-CP/2002</t>
  </si>
  <si>
    <t>821.2.PD/0078-PEG/2004</t>
  </si>
  <si>
    <t>A5EB03E208CFF6A0E040640A040252AD</t>
  </si>
  <si>
    <t>darmawatikombo@gmail.com</t>
  </si>
  <si>
    <t>'982290884834000</t>
  </si>
  <si>
    <t>'0001853759878</t>
  </si>
  <si>
    <t>A201500012990</t>
  </si>
  <si>
    <t>813/0001.02-CPNSD/BKD/2014</t>
  </si>
  <si>
    <t>823.2/0357.04/PNS/2015</t>
  </si>
  <si>
    <t>'7204074202800003</t>
  </si>
  <si>
    <t>JL. GUNUNG CiNGKEH NO. 57 KEL. TUWELEY</t>
  </si>
  <si>
    <t>'73.807.977.1.834.000</t>
  </si>
  <si>
    <t>'0001891359887</t>
  </si>
  <si>
    <t>A201600077827</t>
  </si>
  <si>
    <t>813/0687.02-CPNSD/BKD/2015</t>
  </si>
  <si>
    <t>821.2/2464.04/PNS/BKD.TT/2016</t>
  </si>
  <si>
    <t>ff808081521bcc8701522fdf8ae15883</t>
  </si>
  <si>
    <t>Badan Pengawas Pemilihan Umum</t>
  </si>
  <si>
    <t>'7204014402840003</t>
  </si>
  <si>
    <t>masriantirifai84@gmail.com</t>
  </si>
  <si>
    <t>'15.605.657.6834.000</t>
  </si>
  <si>
    <t>'0000200895298</t>
  </si>
  <si>
    <t>A201100200773</t>
  </si>
  <si>
    <t>813/1198.03/CPNSD/BKD/IV/2009</t>
  </si>
  <si>
    <t>821.2/4133.04-PNS/TT/2010</t>
  </si>
  <si>
    <t>'7208026904810001</t>
  </si>
  <si>
    <t>nurcahyani94@guru.sd.belajar.id</t>
  </si>
  <si>
    <t xml:space="preserve">Dusun II RT 000/000 Desa Tolole Raya Kecamatan Ampibabo </t>
  </si>
  <si>
    <t>'71.767.658.9831.000</t>
  </si>
  <si>
    <t>'0000918270055</t>
  </si>
  <si>
    <t>A201600089707</t>
  </si>
  <si>
    <t>823.2 / 1000 / BKD</t>
  </si>
  <si>
    <t>823.2/0737/BKD</t>
  </si>
  <si>
    <t>'7204081911940002</t>
  </si>
  <si>
    <t>nwnesia@gmail.com</t>
  </si>
  <si>
    <t>'91.853.496.7-834.000</t>
  </si>
  <si>
    <t>A202000124750</t>
  </si>
  <si>
    <t>813.3/2084.02-CPNS/BKPSDM/2019</t>
  </si>
  <si>
    <t>821.3/731.04/PNS/BKPSDM/2020</t>
  </si>
  <si>
    <t>A5EB03E20D1EF6A0E040640A040252AD</t>
  </si>
  <si>
    <t>SMP NEGERI 4 LAMPASIO - Dinas Pendidikan Dan Kebudayaan</t>
  </si>
  <si>
    <t>'7204084507790002</t>
  </si>
  <si>
    <t>DESA TINIGI. KEC. GALANG KAB. TOLITOLI PROVINSI SULAWESI TENGAH</t>
  </si>
  <si>
    <t>'890541543834000</t>
  </si>
  <si>
    <t>'0000135304479</t>
  </si>
  <si>
    <t>A200700092380</t>
  </si>
  <si>
    <t>813.3/2175-CPNS/BAG.KEPEG</t>
  </si>
  <si>
    <t>821.2/1463-PNS/TT/2007</t>
  </si>
  <si>
    <t>SD Negeri 3 Tinigi - Dinas Pendidikan Dan Kebudayaan</t>
  </si>
  <si>
    <t>'7204075403720007</t>
  </si>
  <si>
    <t>'78.496.546.9.834.000</t>
  </si>
  <si>
    <t>'00001353013118</t>
  </si>
  <si>
    <t>A200700036416</t>
  </si>
  <si>
    <t>813.2/5455-cpns/bag.kepeg</t>
  </si>
  <si>
    <t>821.2/2160-PNS/TT/2007</t>
  </si>
  <si>
    <t>'7204072712840004</t>
  </si>
  <si>
    <t>JL. SYAIFUL MULUK. DUSUN TAMNDAYO DESA BUNTUNA KEC. BAOLAN KAB. TOLITOLI</t>
  </si>
  <si>
    <t>'16.112.498.7.834.000</t>
  </si>
  <si>
    <t>'0000208209857</t>
  </si>
  <si>
    <t>A201200120238</t>
  </si>
  <si>
    <t>813.2/003/BB/2010</t>
  </si>
  <si>
    <t>821.12/058-BKD/2011</t>
  </si>
  <si>
    <t>'7204084101720009</t>
  </si>
  <si>
    <t>'46.653.138.1.834.000</t>
  </si>
  <si>
    <t>'0001871611953</t>
  </si>
  <si>
    <t>A201600028813</t>
  </si>
  <si>
    <t>813/0686.02-CPNSD/BKD/2015</t>
  </si>
  <si>
    <t>821.1/2525.04/PNS/BKD.TT/2016</t>
  </si>
  <si>
    <t>8ae48288506af7a901506fafd8aa1b33</t>
  </si>
  <si>
    <t>TK NEGERI PEMBINA LAMPASIO - Dinas Pendidikan Dan Kebudayaan</t>
  </si>
  <si>
    <t>'7204075503780003</t>
  </si>
  <si>
    <t>'73.555.802.5.834.000</t>
  </si>
  <si>
    <t>'0000167123564</t>
  </si>
  <si>
    <t>A201600062633</t>
  </si>
  <si>
    <t>813/0690.02-CPNSD/BKD/2015</t>
  </si>
  <si>
    <t>821.3/2471.04/PNS/BKD.TT/2016</t>
  </si>
  <si>
    <t>A5EB03E20CA9F6A0E040640A040252AD</t>
  </si>
  <si>
    <t>'7271032002820002</t>
  </si>
  <si>
    <t>'16.434.835.1.834.000</t>
  </si>
  <si>
    <t>'0000977779653</t>
  </si>
  <si>
    <t>A201300010938</t>
  </si>
  <si>
    <t>813.3/108/BKD-BB/2011</t>
  </si>
  <si>
    <t>821.13/074-BKD/BB/2012</t>
  </si>
  <si>
    <t>SMP Negeri 6 Tolitoli Utara - Dinas Pendidikan Dan Kebudayaan</t>
  </si>
  <si>
    <t>'7204074104690008</t>
  </si>
  <si>
    <t>'88.937.130.8.834.000</t>
  </si>
  <si>
    <t>'0000135302365</t>
  </si>
  <si>
    <t>A200700021554</t>
  </si>
  <si>
    <t>813.2/5315-CPNS/Bag.Kepeg</t>
  </si>
  <si>
    <t>821.2/2324-PNS/TT/2007</t>
  </si>
  <si>
    <t>'7204074605880005</t>
  </si>
  <si>
    <t>'15.605.921.4.834.000</t>
  </si>
  <si>
    <t>'0000201086785</t>
  </si>
  <si>
    <t>A201200182114</t>
  </si>
  <si>
    <t xml:space="preserve"> 813/679.03-CPNSS/BKD/II/2010</t>
  </si>
  <si>
    <t>821.2/3853.04-PNS/TT/2012</t>
  </si>
  <si>
    <t>SD Negeri 3 Tambun - Dinas Pendidikan Dan Kebudayaan</t>
  </si>
  <si>
    <t>'7204075301710001</t>
  </si>
  <si>
    <t>niwayanwidiasih71@gmail.com</t>
  </si>
  <si>
    <t>'788019339834999</t>
  </si>
  <si>
    <t>'0000135181293</t>
  </si>
  <si>
    <t>A201600024891</t>
  </si>
  <si>
    <t>813/0240.02-CPNSD/BKD/2015</t>
  </si>
  <si>
    <t>821.2/2445.04/PNS/BKD.TT/2016</t>
  </si>
  <si>
    <t>8ae4828941007e710141163ab7d60655</t>
  </si>
  <si>
    <t>S-1/A-IV PENDIDIKAN AGAMA HINDU</t>
  </si>
  <si>
    <t>BAOLAN - TOLITOLI</t>
  </si>
  <si>
    <t>'7204090704790002</t>
  </si>
  <si>
    <t>'78.804.708.2834.000</t>
  </si>
  <si>
    <t>'0000135304896</t>
  </si>
  <si>
    <t>A200600112167</t>
  </si>
  <si>
    <t>813.2/1071-CP/2005</t>
  </si>
  <si>
    <t>821.2.PD/1525-PEG/2006</t>
  </si>
  <si>
    <t>SD Negeri 3 Laulalang - Dinas Pendidikan Dan Kebudayaan</t>
  </si>
  <si>
    <t>'7204083112700013</t>
  </si>
  <si>
    <t>'79.121.179.3834.000</t>
  </si>
  <si>
    <t>'0000135306415</t>
  </si>
  <si>
    <t>A200700028778</t>
  </si>
  <si>
    <t>813.2/5439-CPNS/BAG.KEPEG</t>
  </si>
  <si>
    <t>821.2/2212-PNS/TT/2007</t>
  </si>
  <si>
    <t>SD Negeri 4 Lakatan - Dinas Pendidikan Dan Kebudayaan</t>
  </si>
  <si>
    <t>'7204071007820009</t>
  </si>
  <si>
    <t>'16.112.425.0.834.000</t>
  </si>
  <si>
    <t>'0000135181258</t>
  </si>
  <si>
    <t>A201200076943</t>
  </si>
  <si>
    <t>813/698.03-CPNSD/BKD/II/2010</t>
  </si>
  <si>
    <t>821.2/3872.04-PNS/TT/2012</t>
  </si>
  <si>
    <t>'7204026908860003</t>
  </si>
  <si>
    <t>JALAN SULTAN HASANUDDIN DESA BAMBAPULA</t>
  </si>
  <si>
    <t>'98.229.022.3.834.000</t>
  </si>
  <si>
    <t>'0001853144144</t>
  </si>
  <si>
    <t>A201600142275</t>
  </si>
  <si>
    <t xml:space="preserve"> 813/0456.02-CPNSD/BKD/2015</t>
  </si>
  <si>
    <t xml:space="preserve">821.2/2480.04/PNS/BKD.TT/2016 </t>
  </si>
  <si>
    <t>SD Negeri 3 Tompoh - Dinas Pendidikan Dan Kebudayaan</t>
  </si>
  <si>
    <t>'7204035301780001</t>
  </si>
  <si>
    <t>'72.593.308.9.834.000</t>
  </si>
  <si>
    <t>'0001858889968</t>
  </si>
  <si>
    <t>A201600061551</t>
  </si>
  <si>
    <t xml:space="preserve"> 813/0259.02-CPNSD/BKD/2015</t>
  </si>
  <si>
    <t>821.3/2408.04/PNS/BKD.TT/2016</t>
  </si>
  <si>
    <t>'7204010506730002</t>
  </si>
  <si>
    <t>ramlan19730605@gmail.com</t>
  </si>
  <si>
    <t>'15.499.528.6.834.000</t>
  </si>
  <si>
    <t>'0000135308608</t>
  </si>
  <si>
    <t>A200500021174</t>
  </si>
  <si>
    <t>814.2/042-CP/2004</t>
  </si>
  <si>
    <t>821.2/1741-PNS/TT/2005</t>
  </si>
  <si>
    <t>'7204070605800004</t>
  </si>
  <si>
    <t>'79.124.912.1.834.000</t>
  </si>
  <si>
    <t>'0000136368336</t>
  </si>
  <si>
    <t>A200700100684</t>
  </si>
  <si>
    <t>813.3/2241-CPNS/BAG.KEPEG</t>
  </si>
  <si>
    <t>821.3/1377-PNS/TT/2007</t>
  </si>
  <si>
    <t>Kepala Bidang Keselamatan Dan Lingkungan Perhubungan</t>
  </si>
  <si>
    <t>Bidang Keselamatan Dan Lingkungan Perhubungan - Dinas Perhubungan</t>
  </si>
  <si>
    <t>'7204055404800004</t>
  </si>
  <si>
    <t>jusmawatijus80@gmail.com</t>
  </si>
  <si>
    <t>'890310477834000</t>
  </si>
  <si>
    <t>'0000199180269</t>
  </si>
  <si>
    <t>A201100110495</t>
  </si>
  <si>
    <t>813/1041.03.03-CPNSD/BKD/IV/2009</t>
  </si>
  <si>
    <t>821.3/3951.04-PNS/TT/2010</t>
  </si>
  <si>
    <t>'7204072212780002</t>
  </si>
  <si>
    <t>Jln. MT HARYONO BLK POM</t>
  </si>
  <si>
    <t>'159567478834000</t>
  </si>
  <si>
    <t>'0000207920316</t>
  </si>
  <si>
    <t>A201200034746</t>
  </si>
  <si>
    <t>813/783.03-CPNSD/BKD/II/2010</t>
  </si>
  <si>
    <t>821.2/3936.04-PNS/TT/2012</t>
  </si>
  <si>
    <t>'7204055709670002</t>
  </si>
  <si>
    <t>'729976241834000</t>
  </si>
  <si>
    <t>'0001891084116</t>
  </si>
  <si>
    <t>A201500002140</t>
  </si>
  <si>
    <t>813/0384.02-CPNSD/BKD/2014</t>
  </si>
  <si>
    <t>823.2/0367.04/PNS/2015</t>
  </si>
  <si>
    <t>ff808081513cb660015146a464a269cf</t>
  </si>
  <si>
    <t>Sub Bagian Umum Dan Kepegawaian - Kecamatan Ogodeide</t>
  </si>
  <si>
    <t>'7204075010810011</t>
  </si>
  <si>
    <t>JL. VETERAN V KELURAHAN BARU KEC. BAOLAN KAB. TOLITOLI</t>
  </si>
  <si>
    <t>'72.703.204.7.834.000</t>
  </si>
  <si>
    <t>'0000148850763</t>
  </si>
  <si>
    <t>A201600094520</t>
  </si>
  <si>
    <t>813/0588.02-CPNSD/BKD/2015</t>
  </si>
  <si>
    <t>821.2/229904/PNS/BKD.TT/2016</t>
  </si>
  <si>
    <t>A5EB03E218B2F6A0E040640A040252AD</t>
  </si>
  <si>
    <t>S.IK., M.Si</t>
  </si>
  <si>
    <t>'7204072611830005</t>
  </si>
  <si>
    <t>'57.797.544.4.834.000</t>
  </si>
  <si>
    <t>'0000203570976</t>
  </si>
  <si>
    <t>A201100196291</t>
  </si>
  <si>
    <t>813.3/316/BB/2009</t>
  </si>
  <si>
    <t>821.13/297-BKD/BB/2011</t>
  </si>
  <si>
    <t>Kepala Bidang Pengelolaan Barang Milik Daerah</t>
  </si>
  <si>
    <t>8ae4829d519e5db301519e732dfb0b0e</t>
  </si>
  <si>
    <t>'7271027110930003</t>
  </si>
  <si>
    <t>A202000109692</t>
  </si>
  <si>
    <t>813.3/2057.02-CPNS/BKPSDM/2019</t>
  </si>
  <si>
    <t>821.3/787.04/PNS/BKPSDM/2020</t>
  </si>
  <si>
    <t>A5EB03E21765F6A0E040640A040252AD</t>
  </si>
  <si>
    <t>'7204074902880003</t>
  </si>
  <si>
    <t>wahyurita88@gmail.com</t>
  </si>
  <si>
    <t>'72.565.848.8-834.000</t>
  </si>
  <si>
    <t>'0000976649242</t>
  </si>
  <si>
    <t>A201300027127</t>
  </si>
  <si>
    <t>813/0825.02-CPNSD/BKD/II/2011</t>
  </si>
  <si>
    <t>821.3/3568.04.PNS/TT/2012</t>
  </si>
  <si>
    <t>A5EB03E21938F6A0E040640A040252AD</t>
  </si>
  <si>
    <t>SMP Negeri 2 Dondo - Dinas Pendidikan Dan Kebudayaan</t>
  </si>
  <si>
    <t>'7204015506750005</t>
  </si>
  <si>
    <t>masnura1975@gmail.com</t>
  </si>
  <si>
    <t>'79.124.487.4.834.000</t>
  </si>
  <si>
    <t>'0000135305177</t>
  </si>
  <si>
    <t>A200700058051</t>
  </si>
  <si>
    <t>813.2/5323-CPNS/BAG.KEPEG</t>
  </si>
  <si>
    <t>821.2/2256-PEG/TT/2007</t>
  </si>
  <si>
    <t>8ae48288503bd9ee01504566e26e7061</t>
  </si>
  <si>
    <t>'7204071203830003</t>
  </si>
  <si>
    <t>'16.442.802.1.834.000</t>
  </si>
  <si>
    <t>'0000135225674</t>
  </si>
  <si>
    <t>A200900264425</t>
  </si>
  <si>
    <t>813/001.03-CPNSD/BKD/IV/2008</t>
  </si>
  <si>
    <t>823.2/3512.04-PNS/BKD/TT/2009</t>
  </si>
  <si>
    <t>UPT. RUMAH POTONG HEWAN DAN KESEHATAN HEWAN TERNAK DINAS PERKEBUNAN DAN PETERNAKAN - Dinas Perkebunan Dan Peternakan</t>
  </si>
  <si>
    <t>'7204084910830002</t>
  </si>
  <si>
    <t>'97.273.701.9834.000</t>
  </si>
  <si>
    <t>'0000156894952</t>
  </si>
  <si>
    <t>A201100193174</t>
  </si>
  <si>
    <t>813/1205.03-CPNSD/BKD/IV/2009</t>
  </si>
  <si>
    <t>821.2/4140.04-PNS/TT/2010</t>
  </si>
  <si>
    <t>'7205066006930003</t>
  </si>
  <si>
    <t>'16.481.390.9-834.000</t>
  </si>
  <si>
    <t>A202300059404</t>
  </si>
  <si>
    <t>813.2/1654.02-CPNS/BKPSDM</t>
  </si>
  <si>
    <t>821.2/259.03-PNS/TT/2023</t>
  </si>
  <si>
    <t>'7271015612900001</t>
  </si>
  <si>
    <t>A202000068318</t>
  </si>
  <si>
    <t>813.3/2131.02-CPNS/BKPSDM/2019</t>
  </si>
  <si>
    <t>821.3/742.04/PNS/BKPSDM/2020</t>
  </si>
  <si>
    <t>'7208114601940002</t>
  </si>
  <si>
    <t>A202000112316</t>
  </si>
  <si>
    <t>813.3/2179.02-CPNS/BKPSDM/2019</t>
  </si>
  <si>
    <t>821.2/639.04/PNS/BKPSDM/2020</t>
  </si>
  <si>
    <t>Perawat Gigi Mahir</t>
  </si>
  <si>
    <t>A5EB03E21833F6A0E040640A040252AD</t>
  </si>
  <si>
    <t>'7204015610810002</t>
  </si>
  <si>
    <t>'89.156.332.2.834.000</t>
  </si>
  <si>
    <t>'0000156928588</t>
  </si>
  <si>
    <t>A201100142695</t>
  </si>
  <si>
    <t>813/1038.03-CPNSD/BKD/IV/2009</t>
  </si>
  <si>
    <t>821.3/3948.04-PNS/TT/2010</t>
  </si>
  <si>
    <t>'7204076712790002</t>
  </si>
  <si>
    <t>'788041416834000</t>
  </si>
  <si>
    <t>'0001268915319</t>
  </si>
  <si>
    <t>A200300032245</t>
  </si>
  <si>
    <t>814.2/073-CP/2002</t>
  </si>
  <si>
    <t>821.2.PD/2622-PEG/2003</t>
  </si>
  <si>
    <t>'7204074401700005</t>
  </si>
  <si>
    <t>JL. Lanoni RT/RW: 001/001 Kel. Baru Kec. Baolan Kab. Tolitoli Sulawesi Tengah</t>
  </si>
  <si>
    <t>'779823574834000</t>
  </si>
  <si>
    <t>'006487.9 200312</t>
  </si>
  <si>
    <t>A199400059303</t>
  </si>
  <si>
    <t>813.2PD/301-CP/1992</t>
  </si>
  <si>
    <t>821.2PD/522-PEG/1993</t>
  </si>
  <si>
    <t>Bidang Sarana Prasarana Dan Kelembagaan - Dinas Perkebunan Dan Peternakan</t>
  </si>
  <si>
    <t>'7204084506690001</t>
  </si>
  <si>
    <t>sitiara56@guru.sd.belajar.id</t>
  </si>
  <si>
    <t>DUSUN OGOTUA DESA LAKATAN KECAMATAN GALANG</t>
  </si>
  <si>
    <t>'79.121.709.4-834.000</t>
  </si>
  <si>
    <t>'0000135310792</t>
  </si>
  <si>
    <t>A200000017496</t>
  </si>
  <si>
    <t>813.2/119-DPB/1999</t>
  </si>
  <si>
    <t>821/52-17/PDK</t>
  </si>
  <si>
    <t>SD Negeri 3 Lakatan - Dinas Pendidikan Dan Kebudayaan</t>
  </si>
  <si>
    <t>'7204075508660001</t>
  </si>
  <si>
    <t>'498931757831000</t>
  </si>
  <si>
    <t>'0000135230905</t>
  </si>
  <si>
    <t>A199200031287</t>
  </si>
  <si>
    <t>251/C/I.24.1.III/1990</t>
  </si>
  <si>
    <t>317/I.24.1/Ca-2/1992</t>
  </si>
  <si>
    <t>'7204075208800003</t>
  </si>
  <si>
    <t>Jl. T.Madayuhi No.20 Kel.Tuweley Kec.Baolan Kab.Tolitoli</t>
  </si>
  <si>
    <t>'145300117834000</t>
  </si>
  <si>
    <t>A200700103835</t>
  </si>
  <si>
    <t>813.3/5171-CPNS/BAG.KEPEG</t>
  </si>
  <si>
    <t>812.3/2424-PNS/TT/2007</t>
  </si>
  <si>
    <t>'7204071606820002</t>
  </si>
  <si>
    <t>dadankcitra@gmail.com</t>
  </si>
  <si>
    <t>JL. KH. AHMAD DAHLAN KEC. BAOLAN  KEL. BARU KAB. TOLITOLI</t>
  </si>
  <si>
    <t>'16.443.064.7.834.000</t>
  </si>
  <si>
    <t>'0000135184948</t>
  </si>
  <si>
    <t>A200600150187</t>
  </si>
  <si>
    <t>813.2/1255-CP/2005</t>
  </si>
  <si>
    <t>821.2.PD/1634-PEG/2006</t>
  </si>
  <si>
    <t>Sub Bagian Umum dan Kepegawaian - Inspektorat Daerah</t>
  </si>
  <si>
    <t>'7204086108690003</t>
  </si>
  <si>
    <t>'19.122.424.9.834.000</t>
  </si>
  <si>
    <t>'0000135211713</t>
  </si>
  <si>
    <t>A200200015717</t>
  </si>
  <si>
    <t>SD Negeri 1 Tinigi - Dinas Pendidikan Dan Kebudayaan</t>
  </si>
  <si>
    <t>'7204070703830001</t>
  </si>
  <si>
    <t>'784976003834000</t>
  </si>
  <si>
    <t>'0000135228396</t>
  </si>
  <si>
    <t>A200800206019</t>
  </si>
  <si>
    <t>813/2550.03-CPNSD/BKD/XI/2007</t>
  </si>
  <si>
    <t>821.2/2242-PNS/TT/2008</t>
  </si>
  <si>
    <t>Bidang Ekonomi Kreatif - Dinas Pariwisata</t>
  </si>
  <si>
    <t>'7204071205810006</t>
  </si>
  <si>
    <t>'15.956.987.0.834.000</t>
  </si>
  <si>
    <t>'0001079756087</t>
  </si>
  <si>
    <t>A201200060240</t>
  </si>
  <si>
    <t>813/464.03-CPNSD/BKD/II/2010</t>
  </si>
  <si>
    <t>821.3/3618.04-PNS/TT/2012</t>
  </si>
  <si>
    <t>SUB BAGIAN TATA USAHA - UPT Pendapatan Daerah Wilayah V</t>
  </si>
  <si>
    <t>'7204072107810005</t>
  </si>
  <si>
    <t>'55.781.546.1.831.000</t>
  </si>
  <si>
    <t>'0001279213356</t>
  </si>
  <si>
    <t>A201500020903</t>
  </si>
  <si>
    <t xml:space="preserve"> 813/0111.02-CPNSD/BKD/2015</t>
  </si>
  <si>
    <t>823.3/1076.04/PNS/BKD.TT/2015</t>
  </si>
  <si>
    <t>Bidang Peternakan dan Kesehatan Hewan - Dinas Perkebunan Dan Peternakan</t>
  </si>
  <si>
    <t>'7204074912750003</t>
  </si>
  <si>
    <t>'15.319.226.5.834.000</t>
  </si>
  <si>
    <t>'00001357846</t>
  </si>
  <si>
    <t>A200900160221</t>
  </si>
  <si>
    <t>813/101.03-CPNSD/BKD/IV/2008</t>
  </si>
  <si>
    <t>823.3/3389.04-PNS/BKD/TT/2009</t>
  </si>
  <si>
    <t>A5EB03E20F41F6A0E040640A040252AD</t>
  </si>
  <si>
    <t>'7204075409780001</t>
  </si>
  <si>
    <t>JL. LADAPI NO 56 KEL TWELEY KEC BAOLAN</t>
  </si>
  <si>
    <t>'78.804.767.8-834.000</t>
  </si>
  <si>
    <t>'0000163607016</t>
  </si>
  <si>
    <t>A200900202745</t>
  </si>
  <si>
    <t>813/211.03-CPNSD/BKD/IV/2008</t>
  </si>
  <si>
    <t>823.3/3317.04-PNS/BKD/TT/2009</t>
  </si>
  <si>
    <t>8ae48287511e3ed5015137b3fa6156b6</t>
  </si>
  <si>
    <t>'7204016003780001</t>
  </si>
  <si>
    <t>masriah_eka78@yahoo.co.id</t>
  </si>
  <si>
    <t>'77.979.601.0.834.000</t>
  </si>
  <si>
    <t>'0000135328768</t>
  </si>
  <si>
    <t>A200700080221</t>
  </si>
  <si>
    <t>813.3/2138-CPNS/Bag. Kepeg</t>
  </si>
  <si>
    <t>821.3/1398-PNS/TT/2007</t>
  </si>
  <si>
    <t>8ae4829b39d913f50139e401890b7368</t>
  </si>
  <si>
    <t>'7204031708740002</t>
  </si>
  <si>
    <t>'72.997.222.4.834.000</t>
  </si>
  <si>
    <t>'0001853171965</t>
  </si>
  <si>
    <t>A201500008578</t>
  </si>
  <si>
    <t>813/0314.02-CPNSD/BKD/2014</t>
  </si>
  <si>
    <t>823.2/0442.04/PNS/BKD.TT/2015</t>
  </si>
  <si>
    <t>'7204082009840003</t>
  </si>
  <si>
    <t>DESA LAKATN</t>
  </si>
  <si>
    <t>'68.113.785.7.834.000</t>
  </si>
  <si>
    <t>'0000149480774</t>
  </si>
  <si>
    <t>A201100218158</t>
  </si>
  <si>
    <t>813.2/228/BB/2009</t>
  </si>
  <si>
    <t>821.12/025-BKD/BB/2011</t>
  </si>
  <si>
    <t>'7204074501740005</t>
  </si>
  <si>
    <t>astinimahmud@gmail.com</t>
  </si>
  <si>
    <t>'15.499.752.2.834.000</t>
  </si>
  <si>
    <t>'0000169873222</t>
  </si>
  <si>
    <t>A201100027468</t>
  </si>
  <si>
    <t>813/1206.03-CPNSD/BKD/IV/2009</t>
  </si>
  <si>
    <t>821.2/4141.04-PNS/TT/2010</t>
  </si>
  <si>
    <t>'7204074303700002</t>
  </si>
  <si>
    <t>BTN NOPI BLOK F</t>
  </si>
  <si>
    <t>'15.499.748.0.834.000</t>
  </si>
  <si>
    <t>'0000135314278</t>
  </si>
  <si>
    <t>A200700025491</t>
  </si>
  <si>
    <t>813.2/5430-CPNS/BAG.KEPEG</t>
  </si>
  <si>
    <t>821.2/2221-PNS/TT/2007</t>
  </si>
  <si>
    <t>'7271044805890001</t>
  </si>
  <si>
    <t>'878910447834000</t>
  </si>
  <si>
    <t>A202200012742</t>
  </si>
  <si>
    <t>813/3578.02-CPNS/BKPSDM/2020</t>
  </si>
  <si>
    <t>821.2/162.04-PNS/TT/2022</t>
  </si>
  <si>
    <t>'7204096912790001</t>
  </si>
  <si>
    <t>'788047090834000</t>
  </si>
  <si>
    <t>'0000135305392</t>
  </si>
  <si>
    <t>A200700097162</t>
  </si>
  <si>
    <t>813.2/5338-CPNS/Bag-Kepeg</t>
  </si>
  <si>
    <t>821.2/2302-pns/tt/2007</t>
  </si>
  <si>
    <t>SD Negeri 4 Laulalang - Dinas Pendidikan Dan Kebudayaan</t>
  </si>
  <si>
    <t>'7204076505740006</t>
  </si>
  <si>
    <t>KH FAKIH USMAN NO.1 Tolitoli</t>
  </si>
  <si>
    <t>'15.956.941.7.834.000</t>
  </si>
  <si>
    <t>'0000135292307</t>
  </si>
  <si>
    <t>A200300018373</t>
  </si>
  <si>
    <t>814.3/005-CP/2002</t>
  </si>
  <si>
    <t>821.3.PD/2706-PEG/2003</t>
  </si>
  <si>
    <t>A5EB03E2174BF6A0E040640A040252AD</t>
  </si>
  <si>
    <t>'7204034308770003</t>
  </si>
  <si>
    <t>'72.901.113.0.834.000</t>
  </si>
  <si>
    <t>'0001889839675</t>
  </si>
  <si>
    <t>A201500012428</t>
  </si>
  <si>
    <t xml:space="preserve"> 813/0378.02-CPNSD/BKD/2015</t>
  </si>
  <si>
    <t>823.2/0482.04/PNS/BKD.TT/2015</t>
  </si>
  <si>
    <t>'7204071409880001</t>
  </si>
  <si>
    <t>fahrulhiyahya@gmail.com</t>
  </si>
  <si>
    <t>'70.250.594.2834.000</t>
  </si>
  <si>
    <t>'0001320940506</t>
  </si>
  <si>
    <t>A201200186997</t>
  </si>
  <si>
    <t>813/507.03-CPNSD/BKD/II/2011</t>
  </si>
  <si>
    <t>821.3/3660.04-PNS/TT/2012</t>
  </si>
  <si>
    <t>Kepala Bidang Pengelolaan Pendapatan Daerah</t>
  </si>
  <si>
    <t>Bidang Pengelolaan Pendapatan Daerah - Badan Pendapatan Daerah</t>
  </si>
  <si>
    <t>'7204072205720002</t>
  </si>
  <si>
    <t>JL.LORONG KAMPUNG NELAYAN RT 002 RW 012 PANASAKAN</t>
  </si>
  <si>
    <t>'469862528834000</t>
  </si>
  <si>
    <t>'0000135339467</t>
  </si>
  <si>
    <t>A200400019364</t>
  </si>
  <si>
    <t>813.2/170/BB/2003</t>
  </si>
  <si>
    <t>821.12/116-PEG/BB/2004</t>
  </si>
  <si>
    <t>Kelurahan Panasakan - Pemerintah Kabupaten Tolitoli</t>
  </si>
  <si>
    <t>S.Tr.RMIK</t>
  </si>
  <si>
    <t>'7204074704860002</t>
  </si>
  <si>
    <t>JL.LANONI 3 KEL BARU KEC.BAOLAN PROVINSI SULAWESI TENGAH</t>
  </si>
  <si>
    <t>'15.956.098.6.833.000</t>
  </si>
  <si>
    <t>'0000168125218</t>
  </si>
  <si>
    <t>A201200145617</t>
  </si>
  <si>
    <t>813.2/227-CP/BKD-B.TU/2009</t>
  </si>
  <si>
    <t>821.12/241/BKD-B.TU/2011</t>
  </si>
  <si>
    <t>Perekam Medis Ahli Muda</t>
  </si>
  <si>
    <t>8ae4829d516b460601516bc09f142fde</t>
  </si>
  <si>
    <t>S-1 MANAJEMEN INFORMASI KESEHATAN</t>
  </si>
  <si>
    <t>Sub Bidang Rehabilitasi Medik dan Rekam Medik - Rumah Sakit Umum Daerah Mokopido</t>
  </si>
  <si>
    <t>'7204075306680002</t>
  </si>
  <si>
    <t>oliantispd36@admin.sd.belajar.id</t>
  </si>
  <si>
    <t>'77.482.587.1.834.000</t>
  </si>
  <si>
    <t>'0000135307967</t>
  </si>
  <si>
    <t>A200000012856</t>
  </si>
  <si>
    <t>813.2/125-DPB/1999</t>
  </si>
  <si>
    <t>'7204017012680003</t>
  </si>
  <si>
    <t>'54.292.289.3.834.000</t>
  </si>
  <si>
    <t>'0000135261775</t>
  </si>
  <si>
    <t>A201500003060</t>
  </si>
  <si>
    <t xml:space="preserve"> 813/0372.02-CPNSD/BKD/2014</t>
  </si>
  <si>
    <t>823.2/0454.04/PNS/BKD.TT/2015</t>
  </si>
  <si>
    <t>'7204051207680001</t>
  </si>
  <si>
    <t>'16.434.870.8.834.000</t>
  </si>
  <si>
    <t>'0000199384615</t>
  </si>
  <si>
    <t>A200900048620</t>
  </si>
  <si>
    <t>821.1/3656.04/BKD/2009</t>
  </si>
  <si>
    <t>Seksi Pemerintahan - Kecamatan Ogodeide</t>
  </si>
  <si>
    <t>'7204095202950001</t>
  </si>
  <si>
    <t>A202000127786</t>
  </si>
  <si>
    <t>813.3/2197.02-CPNS/BKPSDM/2019</t>
  </si>
  <si>
    <t>821.3/755.04/PNS/BKPSDM/2020</t>
  </si>
  <si>
    <t>8ae4829d519e5db301519eb3ab3f4a58</t>
  </si>
  <si>
    <t>UPT Puskesmas Laulalang - Dinas Kesehatan</t>
  </si>
  <si>
    <t>'7204032606690002</t>
  </si>
  <si>
    <t>'78.498.084.9834.000</t>
  </si>
  <si>
    <t>'0000135298383</t>
  </si>
  <si>
    <t>A200000017801</t>
  </si>
  <si>
    <t>'15.256.067.6834.000</t>
  </si>
  <si>
    <t>'0000203166088</t>
  </si>
  <si>
    <t>A201200140975</t>
  </si>
  <si>
    <t>813/589.03-CPNSD/BKD/II/2010</t>
  </si>
  <si>
    <t>821.2/3763.04-PNS/TT/2012</t>
  </si>
  <si>
    <t>'7204077105690004</t>
  </si>
  <si>
    <t>'070926282834000</t>
  </si>
  <si>
    <t>'0006002489946</t>
  </si>
  <si>
    <t>A201100007649</t>
  </si>
  <si>
    <t>813/1134.03-CPNSD/BKD/IV/2009</t>
  </si>
  <si>
    <t>821.3/4044.04-PNS/TT/2010</t>
  </si>
  <si>
    <t>Bidang Pengarusutamaan Gender dan Pemberdayaan Perempuan - Dinas Pemberdayaan Perempuan Dan Perlindungan Anak</t>
  </si>
  <si>
    <t>'7204076709840006</t>
  </si>
  <si>
    <t>kiksbudhi@gmail.com</t>
  </si>
  <si>
    <t>jl sona no 75 kel nalu kec baolan kab tolitoli</t>
  </si>
  <si>
    <t>'77.982.409.3-834.000</t>
  </si>
  <si>
    <t>'0000135319432</t>
  </si>
  <si>
    <t>A200300037491</t>
  </si>
  <si>
    <t>814.2/171-CP/2002</t>
  </si>
  <si>
    <t>821.2.PD/2549-Peg/2003</t>
  </si>
  <si>
    <t>8ae4829d513cb45f01513cd40e260e71</t>
  </si>
  <si>
    <t>Bidang Persandian - DINAS KOMUNIKASI INFORMATIKA, PERSANDIAN DAN STATISTIK</t>
  </si>
  <si>
    <t>'7204072512670004</t>
  </si>
  <si>
    <t>'49.893.178.1.831.000</t>
  </si>
  <si>
    <t>'0000135331266</t>
  </si>
  <si>
    <t>A199700016688</t>
  </si>
  <si>
    <t>2422/A2.IV.1/C/1994</t>
  </si>
  <si>
    <t>5504/I24.03/KP.2b/1997</t>
  </si>
  <si>
    <t>'7204072606700002</t>
  </si>
  <si>
    <t>JL.MELATI NO.2 KEL. PANASAKAN</t>
  </si>
  <si>
    <t>'159567577834000</t>
  </si>
  <si>
    <t>'0000135217484</t>
  </si>
  <si>
    <t>A199600034597</t>
  </si>
  <si>
    <t>813.2.PD/32-CP/95</t>
  </si>
  <si>
    <t>821.2.PD/99-PEG/96</t>
  </si>
  <si>
    <t>Bidang Sumber Daya Air - Dinas  Pekerjaan Umum Dan Penataan Ruang</t>
  </si>
  <si>
    <t>'7204076408680002</t>
  </si>
  <si>
    <t>tiwiaku@gmail.com</t>
  </si>
  <si>
    <t>JL. RADIO NO.56 LINGK. VII, KEL. BARU, KEC. BAOLAN KABUPATEN TOLITOLI</t>
  </si>
  <si>
    <t>'78.804.097.0834.000</t>
  </si>
  <si>
    <t>'0000135200081</t>
  </si>
  <si>
    <t>A199400045628</t>
  </si>
  <si>
    <t>KP.00.02.2.4.7481</t>
  </si>
  <si>
    <t>KP.00.03.4.1.10277</t>
  </si>
  <si>
    <t>8ae482893657a07301365863d87c3187</t>
  </si>
  <si>
    <t>'7204085006790001</t>
  </si>
  <si>
    <t>'79.122.383.7834.000</t>
  </si>
  <si>
    <t>'0000135294895</t>
  </si>
  <si>
    <t>A200800174353</t>
  </si>
  <si>
    <t>831/097.03-CPNSD/BKD/XI/2007</t>
  </si>
  <si>
    <t>821.2/2593.04-PNS/BKD/III/2008</t>
  </si>
  <si>
    <t>8ae4829d513cb45f01513ccc5d8e081d</t>
  </si>
  <si>
    <t>'7204075303800003</t>
  </si>
  <si>
    <t>'156059396834000</t>
  </si>
  <si>
    <t>'0000135214075</t>
  </si>
  <si>
    <t>A200800182364</t>
  </si>
  <si>
    <t>813/293-CPNSD/B KD/XI/2007</t>
  </si>
  <si>
    <t>821.2/2542.04-PNS/BKD/TT/2008</t>
  </si>
  <si>
    <t>8ae4828835e7acc60135ec4960385594</t>
  </si>
  <si>
    <t>'7204012705910001</t>
  </si>
  <si>
    <t>A202000074292</t>
  </si>
  <si>
    <t>813.3/2165.02-CPNS/BKPSDM/2019</t>
  </si>
  <si>
    <t>821.3/806.04/PNS/BKPSDM/2020</t>
  </si>
  <si>
    <t>'7204070909760003</t>
  </si>
  <si>
    <t>'154999692834000</t>
  </si>
  <si>
    <t>'0000199260437</t>
  </si>
  <si>
    <t>A201200017461</t>
  </si>
  <si>
    <t>813/840.03-CPNSD/BKD/II/2010</t>
  </si>
  <si>
    <t>821.2/3992.04-PNS/TT/2012</t>
  </si>
  <si>
    <t>Bidang Pemasaran Pariwisata - Dinas Pariwisata</t>
  </si>
  <si>
    <t>'7204071708690003</t>
  </si>
  <si>
    <t>'15.319.194.5834.000</t>
  </si>
  <si>
    <t>'0025603  200313</t>
  </si>
  <si>
    <t>A200100017014</t>
  </si>
  <si>
    <t>813.PD/05-CP/2001</t>
  </si>
  <si>
    <t>821.3-PD/03-PEG/2001</t>
  </si>
  <si>
    <t>Bagian Protokol dan Komunikasi Pimpinan - Sekretariat Daerah</t>
  </si>
  <si>
    <t>'7204072010730004</t>
  </si>
  <si>
    <t>'84.243.529.9-834.000</t>
  </si>
  <si>
    <t>'0000135318363</t>
  </si>
  <si>
    <t>A199500079518</t>
  </si>
  <si>
    <t>813.2.PD/546-CP/1994</t>
  </si>
  <si>
    <t>821.2.PD/578-PEG/1995</t>
  </si>
  <si>
    <t>A5EB03E20BFDF6A0E040640A040252AD</t>
  </si>
  <si>
    <t>Bagian Fasilitasi Penganggaran Dan Pengawasan - Sekretariat DPRD</t>
  </si>
  <si>
    <t>S.Ked, Sp.N</t>
  </si>
  <si>
    <t>'7204074501820002</t>
  </si>
  <si>
    <t>KELURAHAN PANASAKAN KEC. BAOLAN</t>
  </si>
  <si>
    <t>'082756206801000</t>
  </si>
  <si>
    <t>'0000136468394</t>
  </si>
  <si>
    <t>A201000198985</t>
  </si>
  <si>
    <t>813.3/004-CP/B.MW/2009</t>
  </si>
  <si>
    <t>821.3-PD/021-PEG/B.MW/2010</t>
  </si>
  <si>
    <t>76218843C082C8BAE050640A290363CE</t>
  </si>
  <si>
    <t>'7204020212680001</t>
  </si>
  <si>
    <t>'156059792834000</t>
  </si>
  <si>
    <t>'0000195183415</t>
  </si>
  <si>
    <t>A200900054850</t>
  </si>
  <si>
    <t>821.2/1391.04/BKD/2009</t>
  </si>
  <si>
    <t>ff8080815181bd4f01518ecabff8386e</t>
  </si>
  <si>
    <t>Seksi Pemerintahan - Kecamatan Dampal Utara</t>
  </si>
  <si>
    <t>'7204070404790006</t>
  </si>
  <si>
    <t>JL. MAGAMU No. 57</t>
  </si>
  <si>
    <t>'77.989.226.4834.000</t>
  </si>
  <si>
    <t>'0000135335812</t>
  </si>
  <si>
    <t>A200600112009</t>
  </si>
  <si>
    <t>813.2/1258-CP/2005</t>
  </si>
  <si>
    <t>821.2.PD/1573-Peg/2006</t>
  </si>
  <si>
    <t>S.H.</t>
  </si>
  <si>
    <t>'7271011708910007</t>
  </si>
  <si>
    <t>'70.211.760.7-831.000</t>
  </si>
  <si>
    <t>A202000077341</t>
  </si>
  <si>
    <t>813.3/2208.02-CPNS/BKPSDM/2019</t>
  </si>
  <si>
    <t>821.3/729.04/PNS/BKPSDM/2020</t>
  </si>
  <si>
    <t>A5EB03E2135FF6A0E040640A040252AD</t>
  </si>
  <si>
    <t>Sub Bagian Umum Dan Program - Dinas Tenaga Kerja</t>
  </si>
  <si>
    <t>'7204094907820001</t>
  </si>
  <si>
    <t>kantorkecamatantolitoliutara@gmail.com</t>
  </si>
  <si>
    <t>'73.221.742.7834.000</t>
  </si>
  <si>
    <t>'0001888889163</t>
  </si>
  <si>
    <t>A201500023610</t>
  </si>
  <si>
    <t xml:space="preserve"> 813/0085.02-CPNSD/BKD/2015</t>
  </si>
  <si>
    <t>823.2/0557.04/PNS/BKD.TT/2015</t>
  </si>
  <si>
    <t>ff8080813e121668013e34bc332519ca</t>
  </si>
  <si>
    <t>'7204062007860002</t>
  </si>
  <si>
    <t>'728268640834000</t>
  </si>
  <si>
    <t>'0001888356958</t>
  </si>
  <si>
    <t>A201400031331</t>
  </si>
  <si>
    <t xml:space="preserve"> 813/048.02-CPNSD/BKD/2014</t>
  </si>
  <si>
    <t>821.02/2268.04/PNS/BKD.TT/2016</t>
  </si>
  <si>
    <t>Sub Bagian Umum Dan Kepegawaian - Kecamatan Lampasio</t>
  </si>
  <si>
    <t>'7204081209670001</t>
  </si>
  <si>
    <t>'791217375834000</t>
  </si>
  <si>
    <t>'0000735222467</t>
  </si>
  <si>
    <t>A199500073189</t>
  </si>
  <si>
    <t>813.1/83/DPB/1993</t>
  </si>
  <si>
    <t>SUB BAGIAN TATA USAHA - UPT. LOKA LATIHAN KERJA DINAS TENAGA KERJA</t>
  </si>
  <si>
    <t>'7204076107820001</t>
  </si>
  <si>
    <t xml:space="preserve">JL. MOH SAID No .54 KABINUANG </t>
  </si>
  <si>
    <t>'77.984.282.2.834.000</t>
  </si>
  <si>
    <t>'0000135217214</t>
  </si>
  <si>
    <t>A200900257464</t>
  </si>
  <si>
    <t>813/009.03-CPNSD/BKD/IV/2008</t>
  </si>
  <si>
    <t>823.2/3434.04-PNS/BKD/TT/2009</t>
  </si>
  <si>
    <t>PENATA KELOLA SISTEM DAN TEKNOLOGI INFORMASI</t>
  </si>
  <si>
    <t>'7204070804840005</t>
  </si>
  <si>
    <t>'725658488834000</t>
  </si>
  <si>
    <t>'0001272833796</t>
  </si>
  <si>
    <t>A201600119903</t>
  </si>
  <si>
    <t xml:space="preserve"> 813/0207.02-CPNSD/BKD/2014</t>
  </si>
  <si>
    <t xml:space="preserve">821.2/2479.04/PNS/BKD.TT/2016 </t>
  </si>
  <si>
    <t>8ae48287508daf4b0150938d3f1c5647</t>
  </si>
  <si>
    <t>'7204045508690001</t>
  </si>
  <si>
    <t>'78.800.868.8834.000</t>
  </si>
  <si>
    <t>'0000135238037</t>
  </si>
  <si>
    <t>A200100016974</t>
  </si>
  <si>
    <t>330/264/PB/B2.2/IV/2000</t>
  </si>
  <si>
    <t>KP.340/22/SK/II/2001</t>
  </si>
  <si>
    <t>A5EB03E20F49F6A0E040640A040252AD</t>
  </si>
  <si>
    <t>'7204082502670002</t>
  </si>
  <si>
    <t>'79.122.400.9834.000</t>
  </si>
  <si>
    <t>'0000135300238</t>
  </si>
  <si>
    <t>A200000007843</t>
  </si>
  <si>
    <t>813.2/119-DPB/1998</t>
  </si>
  <si>
    <t>'7204074602760002</t>
  </si>
  <si>
    <t>masyuni_samahu@yahoo.com</t>
  </si>
  <si>
    <t>'779795913834000</t>
  </si>
  <si>
    <t>'0000135216729</t>
  </si>
  <si>
    <t>A200800134805</t>
  </si>
  <si>
    <t>813/304.03-CPNSD/BKD/XI/2007</t>
  </si>
  <si>
    <t>821.3/2171.04-PNS/BKD/TT/2008</t>
  </si>
  <si>
    <t>ff8080813aba12b8013acee530181b4c</t>
  </si>
  <si>
    <t>'7204081307900002</t>
  </si>
  <si>
    <t>'75.805.476.1-834.000</t>
  </si>
  <si>
    <t>A202000062925</t>
  </si>
  <si>
    <t>813.3/2095.02-CPNS/BKPSDM/2019</t>
  </si>
  <si>
    <t>821.3/717.04/PNS/BKPSDM/2020</t>
  </si>
  <si>
    <t>SD Negeri 4 Bajugan - Dinas Pendidikan Dan Kebudayaan</t>
  </si>
  <si>
    <t>'7204082112720002</t>
  </si>
  <si>
    <t>DUSUN BAMBAUPI DESA LALOS KECAMATAN GALANG</t>
  </si>
  <si>
    <t>'72.996.5.834.000</t>
  </si>
  <si>
    <t>'0001860853522</t>
  </si>
  <si>
    <t>A201600033604</t>
  </si>
  <si>
    <t xml:space="preserve"> 813/0452.02-CPNSD/BKD/2015</t>
  </si>
  <si>
    <t xml:space="preserve">821.2/2503.04/PNS/BKD.TT/2016 </t>
  </si>
  <si>
    <t>'7204084101680001</t>
  </si>
  <si>
    <t>'79.121.716.9.834.000</t>
  </si>
  <si>
    <t>'0000135215853</t>
  </si>
  <si>
    <t>A200200009466</t>
  </si>
  <si>
    <t>'7204076912740002</t>
  </si>
  <si>
    <t>'159567601834000</t>
  </si>
  <si>
    <t>'0000171635257</t>
  </si>
  <si>
    <t>A201200008959</t>
  </si>
  <si>
    <t>813/517.03-CPNSD/BKD/II/2010</t>
  </si>
  <si>
    <t>821.3/3670.04-PNS/TT/2012</t>
  </si>
  <si>
    <t>'7204084512850001</t>
  </si>
  <si>
    <t>'16.112.495.3.834.000</t>
  </si>
  <si>
    <t>'0000205562463</t>
  </si>
  <si>
    <t>A201300020731</t>
  </si>
  <si>
    <t>813/0781.02-CPNSD/BKD/II/2011</t>
  </si>
  <si>
    <t>821.3/3455.04.PNS/TT/2012</t>
  </si>
  <si>
    <t>ff80808147fb91a60147fbb1520813b9</t>
  </si>
  <si>
    <t>'7204072301730002</t>
  </si>
  <si>
    <t>'162558647834000</t>
  </si>
  <si>
    <t>'0000149157358</t>
  </si>
  <si>
    <t>A201100022430</t>
  </si>
  <si>
    <t>813/1405.03-CPNSD/BKD</t>
  </si>
  <si>
    <t>821.2/4313.04-PNS/TT/2010</t>
  </si>
  <si>
    <t>Polisi Pamong Praja Mahir</t>
  </si>
  <si>
    <t>8ae482894231feaf0142460da92130c4</t>
  </si>
  <si>
    <t>'7204071307790002</t>
  </si>
  <si>
    <t>'156058745834000</t>
  </si>
  <si>
    <t>'0000193615211</t>
  </si>
  <si>
    <t>A201200039845</t>
  </si>
  <si>
    <t>821.2/3742.04-PNS/TT/2012</t>
  </si>
  <si>
    <t>'7204034509780003</t>
  </si>
  <si>
    <t>'78.498.092.2.834.000</t>
  </si>
  <si>
    <t>'0000135251965</t>
  </si>
  <si>
    <t>A200600105532</t>
  </si>
  <si>
    <t>813.2/1104-CP/2005</t>
  </si>
  <si>
    <t>821.2.PD/1510-Peg/2006</t>
  </si>
  <si>
    <t>'7204070401710004</t>
  </si>
  <si>
    <t>syafrudinrivai@guru.sd.belajar.id</t>
  </si>
  <si>
    <t>JL. SONA BTN GRIYA NALU BLOK B4 NO.11</t>
  </si>
  <si>
    <t>'89.156.339.7.834.000</t>
  </si>
  <si>
    <t>'0000135232975</t>
  </si>
  <si>
    <t>A199400067776</t>
  </si>
  <si>
    <t>821.12/47.06/DPK</t>
  </si>
  <si>
    <t>'7204074612660005</t>
  </si>
  <si>
    <t>dra.hadidjah@yahoo.co.id</t>
  </si>
  <si>
    <t>'14.336.191.3.834.000</t>
  </si>
  <si>
    <t>'0000135183137</t>
  </si>
  <si>
    <t>A199400017397</t>
  </si>
  <si>
    <t>59/C/I.24.I/1993</t>
  </si>
  <si>
    <t>360/I.24/C-2/1994</t>
  </si>
  <si>
    <t>'7204075403810001</t>
  </si>
  <si>
    <t>yumshu81@gmail.com</t>
  </si>
  <si>
    <t>Jl. Syarif mansyur no. 03 Kel. Panasakan Kec. Baolan Kab. Tolitoli</t>
  </si>
  <si>
    <t>'77.979.631.7834.000</t>
  </si>
  <si>
    <t>'00000135337059</t>
  </si>
  <si>
    <t>A200800191728</t>
  </si>
  <si>
    <t>813/080.03-CPNSD/BKD/XI/2007</t>
  </si>
  <si>
    <t>821.2/2285-PNS/TT/2008</t>
  </si>
  <si>
    <t>8ae4828851608010015161434e141c7a</t>
  </si>
  <si>
    <t>'7204074407670004</t>
  </si>
  <si>
    <t>islamisiraj00@gmail.com</t>
  </si>
  <si>
    <t>'69.809.530.4.834.000</t>
  </si>
  <si>
    <t>'0000135201429</t>
  </si>
  <si>
    <t>A199100043047</t>
  </si>
  <si>
    <t>189/C/I.24.1.II/1989</t>
  </si>
  <si>
    <t>714/I.24/CA-2/1991</t>
  </si>
  <si>
    <t>Bidang Pengembangan Pemuda - Dinas Pemuda Dan Olahraga</t>
  </si>
  <si>
    <t>'7204050909770002</t>
  </si>
  <si>
    <t>'16.429.758.2-834.000</t>
  </si>
  <si>
    <t>'0001899361708</t>
  </si>
  <si>
    <t>A200900187121</t>
  </si>
  <si>
    <t>821.1/3657.04/BKD/2009</t>
  </si>
  <si>
    <t>PENATA LAYANAN OPERASIONAL</t>
  </si>
  <si>
    <t>ff8080815123bf7a0151334975155882</t>
  </si>
  <si>
    <t>'7204075706840001</t>
  </si>
  <si>
    <t>'16.442.942.5.834.000</t>
  </si>
  <si>
    <t>'0000209252338</t>
  </si>
  <si>
    <t>A201300016503</t>
  </si>
  <si>
    <t>813/0852.02-CPNSD/BKD/II/2011</t>
  </si>
  <si>
    <t>821.3/3517.04.PNS/TT/2012</t>
  </si>
  <si>
    <t>'7204101207650001</t>
  </si>
  <si>
    <t>JALAN TRANS SULAWESI NO. 15 DESA GALUMPANG KEC. DAKO PAMEAN</t>
  </si>
  <si>
    <t>'79.391.677.6.834.000</t>
  </si>
  <si>
    <t>'0000135203578</t>
  </si>
  <si>
    <t>A199700005868</t>
  </si>
  <si>
    <t>813.2/43-DPB/1995</t>
  </si>
  <si>
    <t>821/92.22/PDK</t>
  </si>
  <si>
    <t>SD Negeri 2 Galumpang - Dinas Pendidikan Dan Kebudayaan</t>
  </si>
  <si>
    <t>'7204074810750002</t>
  </si>
  <si>
    <t>ocangf554@gmail.com</t>
  </si>
  <si>
    <t>'15.605.620.2.834.000</t>
  </si>
  <si>
    <t>'0000163779276</t>
  </si>
  <si>
    <t>A201100043509</t>
  </si>
  <si>
    <t>813/1066.03-CPNSD/BKD/IV/2009</t>
  </si>
  <si>
    <t>821.3/3976.04-PNS/TT/2010</t>
  </si>
  <si>
    <t>'7204081112780001</t>
  </si>
  <si>
    <t>Dusun Kolondom Desa Lakatan</t>
  </si>
  <si>
    <t>'79.121.715.1.834.000</t>
  </si>
  <si>
    <t>'0000135297562</t>
  </si>
  <si>
    <t>A200700086944</t>
  </si>
  <si>
    <t>813.2/5281-CPNS/BAG.KEPEG</t>
  </si>
  <si>
    <t>821.2/2313-PNS/TT/2007</t>
  </si>
  <si>
    <t>'7204024207860001</t>
  </si>
  <si>
    <t>'450544210834000</t>
  </si>
  <si>
    <t>'0000156961719</t>
  </si>
  <si>
    <t>A201100262141</t>
  </si>
  <si>
    <t>813/1400.03-CPNSD/BKD/IV/2009</t>
  </si>
  <si>
    <t>821.2/4308.04-PNS/TT/2010</t>
  </si>
  <si>
    <t>'7204050101680001</t>
  </si>
  <si>
    <t>hamzahtimbalani@gmail.com</t>
  </si>
  <si>
    <t>DUSUN II TIMBALANI DESA LABUAN LOBO KECAMATAN OGODEIDE</t>
  </si>
  <si>
    <t>'79.121.749.0-834.000</t>
  </si>
  <si>
    <t>'0000135212613</t>
  </si>
  <si>
    <t>A199100047989</t>
  </si>
  <si>
    <t>19/821.12/BT/PN/1991</t>
  </si>
  <si>
    <t>'7204074408840004</t>
  </si>
  <si>
    <t>JL. TRANS SULAWESI, DESA OGOTUA, KEC. DAMPAL UTARA, KAB. TOLI TOLI</t>
  </si>
  <si>
    <t>'15.605.936.2.834.000</t>
  </si>
  <si>
    <t>'0000196022439</t>
  </si>
  <si>
    <t>A201200119760</t>
  </si>
  <si>
    <t>813/506.03-CPNSD/BKD/II/2010</t>
  </si>
  <si>
    <t>'7204044902770001</t>
  </si>
  <si>
    <t>'78.804.799.1834.000</t>
  </si>
  <si>
    <t>'0000135263215</t>
  </si>
  <si>
    <t>A200700070971</t>
  </si>
  <si>
    <t>813.2/5425-CPNS/BAG.KEPEG</t>
  </si>
  <si>
    <t>821.2/2231-PNS/TT/2007</t>
  </si>
  <si>
    <t>8ae4828751b418d30151c2a6b4e06e10</t>
  </si>
  <si>
    <t>'7204071207760003</t>
  </si>
  <si>
    <t>JLN. MELATI NO. 13 a KEL. PANASAKAN KEC. BAOLAN KAB. TOLITOLI PROV. SULAWESI TENGAH</t>
  </si>
  <si>
    <t>'44.532.189.6.834.000</t>
  </si>
  <si>
    <t>'0000135337983</t>
  </si>
  <si>
    <t>A200600082084</t>
  </si>
  <si>
    <t>813.2/269/BB/2005</t>
  </si>
  <si>
    <t>821.12/055-PEG/BB/2006</t>
  </si>
  <si>
    <t>A5EB03E21A64F6A0E040640A040252AD</t>
  </si>
  <si>
    <t>'7204106202660001</t>
  </si>
  <si>
    <t xml:space="preserve">Dusun II Desa Dungingis Kec. Dakopemean </t>
  </si>
  <si>
    <t>'79.391.710.5.834.000</t>
  </si>
  <si>
    <t>'0000135310599</t>
  </si>
  <si>
    <t>A198700061133</t>
  </si>
  <si>
    <t>830/08/PN/DPB/1986</t>
  </si>
  <si>
    <t>161/821.12/BT/1987</t>
  </si>
  <si>
    <t>SD Negeri 1 Dungingis - Dinas Pendidikan Dan Kebudayaan</t>
  </si>
  <si>
    <t>'7204075512760002</t>
  </si>
  <si>
    <t>idadkp76@gmail.com</t>
  </si>
  <si>
    <t>'675364699834000</t>
  </si>
  <si>
    <t>'0000135213827</t>
  </si>
  <si>
    <t>A200800145678</t>
  </si>
  <si>
    <t>813/175.03-CPSD/BKD/XI/2007</t>
  </si>
  <si>
    <t>821.2/2461.04-PNS/BKD/TT/2008</t>
  </si>
  <si>
    <t>A5EB03E215D5F6A0E040640A040252AD</t>
  </si>
  <si>
    <t>Bidang Kerawangan Pangan Dan Gizi - Dinas Ketahanan Pangan</t>
  </si>
  <si>
    <t>'7204074509770001</t>
  </si>
  <si>
    <t>'15.675.722.1.831.000</t>
  </si>
  <si>
    <t>'0000135881469</t>
  </si>
  <si>
    <t>A200800154798</t>
  </si>
  <si>
    <t>813.2/520-CPNS/2007</t>
  </si>
  <si>
    <t>821.2/474-PEG/2008</t>
  </si>
  <si>
    <t>'7204071807790003</t>
  </si>
  <si>
    <t>'72.900.911.8</t>
  </si>
  <si>
    <t>'0000197127641</t>
  </si>
  <si>
    <t>A201600073168</t>
  </si>
  <si>
    <t xml:space="preserve"> 813/0504.02-CPNSD/BKD/2015</t>
  </si>
  <si>
    <t>821.2/2519.04/PNS/BKD.TT/2016</t>
  </si>
  <si>
    <t>Bidang Produksi Hortikultura - Dinas Tanaman Pangan Dan Hortikultura</t>
  </si>
  <si>
    <t>'7204075809820002</t>
  </si>
  <si>
    <t>wildamufida427@gmail.com</t>
  </si>
  <si>
    <t>Dusun I lemo desa ogotua</t>
  </si>
  <si>
    <t>'15.246.827.8-834.000</t>
  </si>
  <si>
    <t>'0000135199934</t>
  </si>
  <si>
    <t>A200900259405</t>
  </si>
  <si>
    <t>813/050.03-CPNSD/BKD/IV/2008</t>
  </si>
  <si>
    <t>823.2/3607.04-PNS/BKD/TT/2009</t>
  </si>
  <si>
    <t>'7204071205840001</t>
  </si>
  <si>
    <t>JL.W.MONGINSIDI NO 157 KELURAHAN NALU KECAMATAN BAOLAN KABUPATEN TOLITOLI</t>
  </si>
  <si>
    <t>'672603396834000</t>
  </si>
  <si>
    <t>'0000135222298</t>
  </si>
  <si>
    <t>A200800211290</t>
  </si>
  <si>
    <t>813/364.03-CPNSD/BKD/XI/2007</t>
  </si>
  <si>
    <t>821.2/2250-PNS/TT/2008</t>
  </si>
  <si>
    <t>SUB BAGIAN TATA USAHA - UPT. PASAR DINAS PERDAGANGAN</t>
  </si>
  <si>
    <t>'7204071409870003</t>
  </si>
  <si>
    <t>JL. HI. MALLU NO. 44 A, KELURAHAN TUWELEY, KECAMATAN BAOLAN</t>
  </si>
  <si>
    <t>'706816642834000</t>
  </si>
  <si>
    <t>A202000033834</t>
  </si>
  <si>
    <t>813.3/3478.02-CPNS/BKPSDM/2019</t>
  </si>
  <si>
    <t>821.3/780.04/PNS/BKPSDM/2020</t>
  </si>
  <si>
    <t>Bidang Perencanaan, Pengendaliaan dan Evaluasi Pembangunan Daerah - Badan Perencanaan Pembangunan Daerah</t>
  </si>
  <si>
    <t>'7204080611680001</t>
  </si>
  <si>
    <t>'788031110834000</t>
  </si>
  <si>
    <t>'0000135260346</t>
  </si>
  <si>
    <t>A199400047604</t>
  </si>
  <si>
    <t>KP. 00.02.2.417457</t>
  </si>
  <si>
    <t>KP.00.03.19719</t>
  </si>
  <si>
    <t>Tenaga Sanitasi Lingkungan Ahli Madya</t>
  </si>
  <si>
    <t>A5EB03E208BFF6A0E040640A040252AD</t>
  </si>
  <si>
    <t>'7204061202720001</t>
  </si>
  <si>
    <t>'14.530.470.5.834.000</t>
  </si>
  <si>
    <t>'0001895408651</t>
  </si>
  <si>
    <t>A201600029361</t>
  </si>
  <si>
    <t xml:space="preserve"> 813/0258.02-CPNSD/BKD/2015</t>
  </si>
  <si>
    <t>821.02/2260.04/PNS/BKD.TT/2016</t>
  </si>
  <si>
    <t>SUB BAGIAN TATA USAHA - UPT Pendapatan Daerah Wilayah III</t>
  </si>
  <si>
    <t>'7204061501690002</t>
  </si>
  <si>
    <t>'78.801.856.2.834.000</t>
  </si>
  <si>
    <t>'0000135260065</t>
  </si>
  <si>
    <t>A199100057237</t>
  </si>
  <si>
    <t>2284/KANWIL/SK/TU-1/III/1990</t>
  </si>
  <si>
    <t>8120/KANWIL/SK/TU-1/X/1991</t>
  </si>
  <si>
    <t>'7204070412700001</t>
  </si>
  <si>
    <t>'15.605.597.2834.000</t>
  </si>
  <si>
    <t>'0000135204096</t>
  </si>
  <si>
    <t>A199700032642</t>
  </si>
  <si>
    <t>813.2/44-DPB/1995</t>
  </si>
  <si>
    <t>821/91.22/PDK</t>
  </si>
  <si>
    <t>8ae482894231feaf01423216eda600d9</t>
  </si>
  <si>
    <t>'7204095101810002</t>
  </si>
  <si>
    <t>'78.805.536.6834.000</t>
  </si>
  <si>
    <t>'0000135291014</t>
  </si>
  <si>
    <t>A200300033776</t>
  </si>
  <si>
    <t>814.2/085-CP/2002</t>
  </si>
  <si>
    <t>821.2.PD/2634-PEG/2003</t>
  </si>
  <si>
    <t>SD Negeri 1 Salumpaga - Dinas Pendidikan Dan Kebudayaan</t>
  </si>
  <si>
    <t>'7204074611800006</t>
  </si>
  <si>
    <t>'15.499.659.9.834.000</t>
  </si>
  <si>
    <t>'0000135289899</t>
  </si>
  <si>
    <t>A200300033577</t>
  </si>
  <si>
    <t>814.2/077-CP/2002</t>
  </si>
  <si>
    <t>821.2.PD/2648-PEG/2003</t>
  </si>
  <si>
    <t>A5EB03E21172F6A0E040640A040252AD</t>
  </si>
  <si>
    <t>'7204085206730003</t>
  </si>
  <si>
    <t>'779839547834000</t>
  </si>
  <si>
    <t>'0000135180268</t>
  </si>
  <si>
    <t>A200900125641</t>
  </si>
  <si>
    <t>813/190.03-03-CPNSD/BKD/IV/2008</t>
  </si>
  <si>
    <t>823.3/3364.04-PNS/BKD/TT/2009</t>
  </si>
  <si>
    <t>8ae48287511e3ed501513734b11d647a</t>
  </si>
  <si>
    <t>Sub Bagian Keuangan Dan Aset - Dinas Perindustrian</t>
  </si>
  <si>
    <t>UMIKALSUM Y.HI. SINRANG</t>
  </si>
  <si>
    <t>'7204077006830001</t>
  </si>
  <si>
    <t>'784965931834000</t>
  </si>
  <si>
    <t>'0000135180663</t>
  </si>
  <si>
    <t>A200900267391</t>
  </si>
  <si>
    <t>813/247.03-CPNSD/BKD/IV/2008</t>
  </si>
  <si>
    <t>823.2/3568.04-PNS/BKD/TT/2009</t>
  </si>
  <si>
    <t>'7204082109710001</t>
  </si>
  <si>
    <t>DUSUN TALAMANDU RT/RW.001/002 DESA LALOS KECAMATAN GALANG</t>
  </si>
  <si>
    <t>'788091288834000</t>
  </si>
  <si>
    <t>'0000135246464</t>
  </si>
  <si>
    <t>A200900101964</t>
  </si>
  <si>
    <t>813/022.03-CPNSD/BKD/IV/2008</t>
  </si>
  <si>
    <t>823.2/3459.04-PNS/BKD/TT/2009</t>
  </si>
  <si>
    <t>Seksi Sarana Prasarana Umum - Kecamatan Galang</t>
  </si>
  <si>
    <t>'7204075804990005</t>
  </si>
  <si>
    <t>'63.126.779.6-834.000</t>
  </si>
  <si>
    <t>A202300051787</t>
  </si>
  <si>
    <t>813.3/1603.02-CPNS/BKPSDM</t>
  </si>
  <si>
    <t>821.3/ 234  .03-PNS/TT/2023</t>
  </si>
  <si>
    <t>hasniatolis2019@gmail.com</t>
  </si>
  <si>
    <t>'159568559834000</t>
  </si>
  <si>
    <t>'0000135200136</t>
  </si>
  <si>
    <t>A200900238753</t>
  </si>
  <si>
    <t>813/072.03-CPNSD/BKD/IV/2008</t>
  </si>
  <si>
    <t>823.2/3578.04-PNS/BKD/TT/2009</t>
  </si>
  <si>
    <t>ff808081509301bd0150a234d671556d</t>
  </si>
  <si>
    <t>Sub Bagian Umum Dan Program - Dinas Tanaman Pangan Dan Hortikultura</t>
  </si>
  <si>
    <t>'7204076707730010</t>
  </si>
  <si>
    <t>'14.336.214.3.834.000</t>
  </si>
  <si>
    <t>'0000135183036</t>
  </si>
  <si>
    <t>A200700045471</t>
  </si>
  <si>
    <t>813.3/5147-CPNS/BAG.KEPEG</t>
  </si>
  <si>
    <t>821.3/2465-PNS/TT/2007</t>
  </si>
  <si>
    <t>'7204094505670001</t>
  </si>
  <si>
    <t>sudarmi.asalakea@yahoo.co.id</t>
  </si>
  <si>
    <t>'78.805.539.0834.000</t>
  </si>
  <si>
    <t>'0000135183374</t>
  </si>
  <si>
    <t>A200200007351</t>
  </si>
  <si>
    <t>SD Negeri 2 Laulalang - Dinas Pendidikan Dan Kebudayaan</t>
  </si>
  <si>
    <t>'7204075701720002</t>
  </si>
  <si>
    <t>'77.992.590.8.834.000</t>
  </si>
  <si>
    <t>'0000135292173</t>
  </si>
  <si>
    <t>A200300012918</t>
  </si>
  <si>
    <t>814.3/015-CP/2002</t>
  </si>
  <si>
    <t>821.PD/2700-Peg/2003</t>
  </si>
  <si>
    <t>Kepala Bidang Peternakan dan Kesehatan Hewan</t>
  </si>
  <si>
    <t>'7204075912830002</t>
  </si>
  <si>
    <t>'89.299.687.7.834.000</t>
  </si>
  <si>
    <t>'0000149275809</t>
  </si>
  <si>
    <t>A201100197778</t>
  </si>
  <si>
    <t>813/1259.03-CPNSD/BKD/IV/2009</t>
  </si>
  <si>
    <t>821.2/419.04-PNS/TT/2010</t>
  </si>
  <si>
    <t>SD Negeri 3 Nalu - Dinas Pendidikan Dan Kebudayaan</t>
  </si>
  <si>
    <t>'7204080207790004</t>
  </si>
  <si>
    <t>'788002525834000</t>
  </si>
  <si>
    <t>'0000135334282</t>
  </si>
  <si>
    <t>A200700092296</t>
  </si>
  <si>
    <t>813.3/2260-CPNS/BAG.KEPEG</t>
  </si>
  <si>
    <t>821.2/1501-PNS/TT/2007</t>
  </si>
  <si>
    <t>SUB BAGIAN TATA USAHA - UPT. LABORATORIUM LINGKUNGAN DINAS LINGKUNGAN HIDUP</t>
  </si>
  <si>
    <t>'7204070211750001</t>
  </si>
  <si>
    <t>zainalinaljs2023@gmail.com</t>
  </si>
  <si>
    <t>'73.198.990.1.834.000</t>
  </si>
  <si>
    <t>'0000135313637</t>
  </si>
  <si>
    <t>A200600075073</t>
  </si>
  <si>
    <t>'7271011105960005</t>
  </si>
  <si>
    <t>'84.709.684.9-831.000</t>
  </si>
  <si>
    <t>A202300055370</t>
  </si>
  <si>
    <t>813.3/1629.02-CPNS/BKPSDM</t>
  </si>
  <si>
    <t>821.3/  245 .03-PNS/TT/2023</t>
  </si>
  <si>
    <t>Pranata Komputer Ahli Pertama</t>
  </si>
  <si>
    <t>'7204074107710024</t>
  </si>
  <si>
    <t>'15.319.475.8.834.000</t>
  </si>
  <si>
    <t>'0000135223097</t>
  </si>
  <si>
    <t>A199900039523</t>
  </si>
  <si>
    <t>821.2.PD/20.PEG/99</t>
  </si>
  <si>
    <t>A5EB03E215D3F6A0E040640A040252AD</t>
  </si>
  <si>
    <t>Bidang Lalu Lintas dan Angkutan - Dinas Perhubungan</t>
  </si>
  <si>
    <t>'7204076402940001</t>
  </si>
  <si>
    <t>'94.441.250.1-834.000</t>
  </si>
  <si>
    <t>A202300050833</t>
  </si>
  <si>
    <t>813.3/1610.02-CPNS/BKPSDM</t>
  </si>
  <si>
    <t>821.3/212.03-PNS/TT/2023</t>
  </si>
  <si>
    <t>8ae482893fe6cd1501400fa620e22634</t>
  </si>
  <si>
    <t>'7204085311740001</t>
  </si>
  <si>
    <t>ratnaningsihhandayani31@guru.sd.belajar.id</t>
  </si>
  <si>
    <t>'14.992.398.9.834.001</t>
  </si>
  <si>
    <t>'0000172543937</t>
  </si>
  <si>
    <t>A201100033257</t>
  </si>
  <si>
    <t>813/1241.03-CPNSD/BKD/IV/2009</t>
  </si>
  <si>
    <t>821.2/4176.04-PNS/TT/2010</t>
  </si>
  <si>
    <t>buharitolis@gmail.com</t>
  </si>
  <si>
    <t>'153192976834000</t>
  </si>
  <si>
    <t>'0000135237712</t>
  </si>
  <si>
    <t>A200900068919</t>
  </si>
  <si>
    <t>813/082.03-CPNSD/BKD/IV/2008</t>
  </si>
  <si>
    <t>823.2/3417.04-PNS/BKD/TT/2009</t>
  </si>
  <si>
    <t>A5EB03E20A5EF6A0E040640A040252AD</t>
  </si>
  <si>
    <t>'7204074502730005</t>
  </si>
  <si>
    <t>'77.493.936.7834.000</t>
  </si>
  <si>
    <t>'0000135326913</t>
  </si>
  <si>
    <t>A200500020062</t>
  </si>
  <si>
    <t>814.3/018-cp/2004</t>
  </si>
  <si>
    <t>821.3/1766-pns/tt/2005</t>
  </si>
  <si>
    <t>ramlisulu086@gmail.com</t>
  </si>
  <si>
    <t>'97.138.298.1834.000</t>
  </si>
  <si>
    <t>'0000209685058</t>
  </si>
  <si>
    <t>A201200147384</t>
  </si>
  <si>
    <t>813.2/255/BB/2010</t>
  </si>
  <si>
    <t>821.12/166-BKD/BB/2011</t>
  </si>
  <si>
    <t>'7204071404830002</t>
  </si>
  <si>
    <t>sandysuparto359@gmail.com</t>
  </si>
  <si>
    <t>'894981620834000</t>
  </si>
  <si>
    <t>'0000135221409</t>
  </si>
  <si>
    <t>A200800206627</t>
  </si>
  <si>
    <t>813/303.03-CNPS/BKD/XI/2007</t>
  </si>
  <si>
    <t>821.2/3515.04-PNS/BKD/TT/2008</t>
  </si>
  <si>
    <t>Kepala Sub Bidang pengaduan dan penyelesaian keberatan</t>
  </si>
  <si>
    <t>Sub Bidang pengaduan dan penyelesaian keberatan - Badan Pendapatan Daerah</t>
  </si>
  <si>
    <t>'7208125010960006</t>
  </si>
  <si>
    <t>'63.119.458.6-831.000</t>
  </si>
  <si>
    <t>A202300050837</t>
  </si>
  <si>
    <t>813.3/1604.02-CPNS/BKPSDM</t>
  </si>
  <si>
    <t>821.3/ 236 .03-PNS/TT/2023</t>
  </si>
  <si>
    <t>'7204074206930001</t>
  </si>
  <si>
    <t>'63.101.020.4-834.000</t>
  </si>
  <si>
    <t>A202300059403</t>
  </si>
  <si>
    <t>813.2/1658.02-CPNS/BKPSDM</t>
  </si>
  <si>
    <t>821.2/257.03-PNS/TT/2023</t>
  </si>
  <si>
    <t>'7204086411810001</t>
  </si>
  <si>
    <t>chswestika@gmail.com</t>
  </si>
  <si>
    <t>'97.789.778.4834.000</t>
  </si>
  <si>
    <t>'0000156928757</t>
  </si>
  <si>
    <t>A201100144950</t>
  </si>
  <si>
    <t>813/1295.03-CPNSD/BKD/IV/2009</t>
  </si>
  <si>
    <t>821.3/4059.04-PNS/TT/2010</t>
  </si>
  <si>
    <t>'7204014512930001</t>
  </si>
  <si>
    <t>'65.353.094.9-834.000</t>
  </si>
  <si>
    <t>A202300051888</t>
  </si>
  <si>
    <t>813.2/1656.02-CPNS/BKPSDM</t>
  </si>
  <si>
    <t>821.2/ 265 .03-PNS/TT/2023</t>
  </si>
  <si>
    <t>POSKESDES LEMBAH HARAPAN - UPT Puskesmas Kombo</t>
  </si>
  <si>
    <t>'7204071710800001</t>
  </si>
  <si>
    <t>'77.982.414.3.834.000</t>
  </si>
  <si>
    <t>'0000135193105</t>
  </si>
  <si>
    <t>A200900234540</t>
  </si>
  <si>
    <t>813/132.03-CPNSD/BKD/IV/2008</t>
  </si>
  <si>
    <t>823.2/3513.04-PNS/BKD/TT/2009</t>
  </si>
  <si>
    <t>A5EB03E20C1AF6A0E040640A040252AD</t>
  </si>
  <si>
    <t>Kelurahan Tambun - Pemerintah Kabupaten Tolitoli</t>
  </si>
  <si>
    <t>'7204080709840002</t>
  </si>
  <si>
    <t>'67.536.460.8834.000</t>
  </si>
  <si>
    <t>'0000197336349</t>
  </si>
  <si>
    <t>A201200114512</t>
  </si>
  <si>
    <t>813/869.03-CPNSD/BKD/II/2010</t>
  </si>
  <si>
    <t>821.2/4021.04-PNS/TT/2012</t>
  </si>
  <si>
    <t>Seksi Pemerintahan - Kecamatan Galang</t>
  </si>
  <si>
    <t>'7204090301700001</t>
  </si>
  <si>
    <t>'16.481.4527834.000</t>
  </si>
  <si>
    <t>'0000135244967</t>
  </si>
  <si>
    <t>A200800059370</t>
  </si>
  <si>
    <t>813/027.03-CPNSD/BKD/XI/2007</t>
  </si>
  <si>
    <t>821.2/2329-PNS/TT/2008</t>
  </si>
  <si>
    <t>Kecamatan Tolitoli Utara - Pemerintah Kabupaten Tolitoli</t>
  </si>
  <si>
    <t>'7204071202760001</t>
  </si>
  <si>
    <t>'15.499.551.8834.000</t>
  </si>
  <si>
    <t>'0000135322244</t>
  </si>
  <si>
    <t>A200100041926</t>
  </si>
  <si>
    <t>KP.00.02.12914</t>
  </si>
  <si>
    <t>823/41.90/DISKES</t>
  </si>
  <si>
    <t>Sekretariat - Inspektorat Daerah</t>
  </si>
  <si>
    <t>'7204070710720001</t>
  </si>
  <si>
    <t>'67.260317.2834.000</t>
  </si>
  <si>
    <t>A200800094074</t>
  </si>
  <si>
    <t>813/408.03-CPNSD/BKD/XI/2007</t>
  </si>
  <si>
    <t>821.2/2091.04-PNS/BKD/TT/2008</t>
  </si>
  <si>
    <t>'7204076802740001</t>
  </si>
  <si>
    <t>A199400085777</t>
  </si>
  <si>
    <t>813.2/PD/338-CP/1993</t>
  </si>
  <si>
    <t>821.2/PD/124-PEG/1994</t>
  </si>
  <si>
    <t>ff808081511e498a015122adb6fa4ec2</t>
  </si>
  <si>
    <t>Sekretariat - Kelurahan Nalu</t>
  </si>
  <si>
    <t>'7204083107730002</t>
  </si>
  <si>
    <t>'79.123.638.3.834.000</t>
  </si>
  <si>
    <t>'0000135205413</t>
  </si>
  <si>
    <t>A200800103999</t>
  </si>
  <si>
    <t>813/121.03-CPNSD/BKD/XI/2007</t>
  </si>
  <si>
    <t>821.2/2212-PNS/TT/2008</t>
  </si>
  <si>
    <t>'7204070106770001</t>
  </si>
  <si>
    <t>'88.575.080.2.834.000</t>
  </si>
  <si>
    <t>'0000135309699</t>
  </si>
  <si>
    <t>A200500038133</t>
  </si>
  <si>
    <t>814.1/125-CP/2004</t>
  </si>
  <si>
    <t>821.1/1652-PNS/TT/2005</t>
  </si>
  <si>
    <t>OPERATOR LAYANAN OPERASIONAL</t>
  </si>
  <si>
    <t>8ae482963cd2290f013cdbf0428b09cb</t>
  </si>
  <si>
    <t>'7204072406820002</t>
  </si>
  <si>
    <t>syaiful24lapango@gmail.com</t>
  </si>
  <si>
    <t>'78.497.603.7.834.000</t>
  </si>
  <si>
    <t>'0000135228464</t>
  </si>
  <si>
    <t>A200800201778</t>
  </si>
  <si>
    <t>813/266.03-CPNSD/BKD/XI/2007</t>
  </si>
  <si>
    <t>821.2/2214-PNS/TT/2008</t>
  </si>
  <si>
    <t>8ae4828835e7acc60135ec40c03a53b1</t>
  </si>
  <si>
    <t>Bidang Bina Ideologi, Wawasan Kebangsaan dan Karakter Bangsa - Badan Kesatuan Bangsa Dan Politik</t>
  </si>
  <si>
    <t>'7204015412780004</t>
  </si>
  <si>
    <t>'16.429.679.0834.000</t>
  </si>
  <si>
    <t>'0001078373248</t>
  </si>
  <si>
    <t>A201300005754</t>
  </si>
  <si>
    <t>813/0867.02-CPNSD/BKD/II/2011</t>
  </si>
  <si>
    <t>821.3/3476.04.PNS/TT/2012</t>
  </si>
  <si>
    <t>UPT. DINAS KEPENDUDUKAN DAN PENCATATAN SIPIL WILAYAH V - Dinas Kependudukan Dan Pencatatan Sipil</t>
  </si>
  <si>
    <t>'7204075303840002</t>
  </si>
  <si>
    <t>'78.496.591.5.834.000</t>
  </si>
  <si>
    <t>'0000135227327</t>
  </si>
  <si>
    <t>A200900272970</t>
  </si>
  <si>
    <t>813/977.03-CPNSD/BKD/IV/2008</t>
  </si>
  <si>
    <t>823.2/3573.04-PNS/BKD/TT/2009</t>
  </si>
  <si>
    <t>ANALIS KERJASAMA INDUSTRI</t>
  </si>
  <si>
    <t>Bidang Kerjasama, Pengawasan dan Promosi Investasi dan Informasi Industri Nasional - Dinas Perindustrian</t>
  </si>
  <si>
    <t>'7204032004950001</t>
  </si>
  <si>
    <t>'920598612834000</t>
  </si>
  <si>
    <t>A202000130288</t>
  </si>
  <si>
    <t>813.3/2043.02-CPNS/BKPSDM/2019</t>
  </si>
  <si>
    <t>821.3/783.04/PNS/BKPSDM/2020</t>
  </si>
  <si>
    <t>SMP Negeri 3 Basidondo - Dinas Pendidikan Dan Kebudayaan</t>
  </si>
  <si>
    <t>'7204011107890001</t>
  </si>
  <si>
    <t>'85.953.088.3-831.000</t>
  </si>
  <si>
    <t>A202200013505</t>
  </si>
  <si>
    <t>813/3535.02-CPNS/BKPSDM/2020</t>
  </si>
  <si>
    <t>821.3/150.04-PNS/TT/2022</t>
  </si>
  <si>
    <t>'3578144607880002</t>
  </si>
  <si>
    <t>A202200009732</t>
  </si>
  <si>
    <t>813/3543.02-CPNS/BKPSDM/2020</t>
  </si>
  <si>
    <t>821.3/131.04-PNS/TT/2022</t>
  </si>
  <si>
    <t>SMP SATU ATAP BULU MINUNG BANGKIR - Dinas Pendidikan Dan Kebudayaan</t>
  </si>
  <si>
    <t>'7204084604820002</t>
  </si>
  <si>
    <t xml:space="preserve">DESA LAKATAN </t>
  </si>
  <si>
    <t>'57.852.717.8.834.000</t>
  </si>
  <si>
    <t>'0000165967042</t>
  </si>
  <si>
    <t>A201100153399</t>
  </si>
  <si>
    <t>813/1051.03-CPNSD/BKD/IV/2009</t>
  </si>
  <si>
    <t>821.3/3961.04-PNS/TT/2010</t>
  </si>
  <si>
    <t>'7204075904840003</t>
  </si>
  <si>
    <t>sakinahkinah1904@gmail.com</t>
  </si>
  <si>
    <t>'578527418834000</t>
  </si>
  <si>
    <t>'0000197437893</t>
  </si>
  <si>
    <t>A201200106894</t>
  </si>
  <si>
    <t>813.3/241/BB/2010</t>
  </si>
  <si>
    <t>821.13/449-BKD/BB/2011</t>
  </si>
  <si>
    <t>A5EB03E21B96F6A0E040640A040252AD</t>
  </si>
  <si>
    <t>Sub Bidang Farmasi dan Gizi - Rumah Sakit Umum Daerah Mokopido</t>
  </si>
  <si>
    <t>'7204070305700004</t>
  </si>
  <si>
    <t>'14.336.577.3.834.000</t>
  </si>
  <si>
    <t>'0000135183993</t>
  </si>
  <si>
    <t>A200200018513</t>
  </si>
  <si>
    <t>823.3.PD/11-CPNSD/2001</t>
  </si>
  <si>
    <t>821.3.PD/001-PEG/2002</t>
  </si>
  <si>
    <t>A5EB03E20E36F6A0E040640A040252AD</t>
  </si>
  <si>
    <t>Kecamatan Dampal Utara - Pemerintah Kabupaten Tolitoli</t>
  </si>
  <si>
    <t>'7204084210720001</t>
  </si>
  <si>
    <t>GINUNGGUNG RT/RW  008/004 KECAMATAN GALANG TOLITOLI</t>
  </si>
  <si>
    <t>'77.485.774.2-834.000</t>
  </si>
  <si>
    <t>'008407 7 200312</t>
  </si>
  <si>
    <t>A200100030081</t>
  </si>
  <si>
    <t>813.2.PD/07-CP/2000</t>
  </si>
  <si>
    <t>821.2-PD/02-PEG/2001</t>
  </si>
  <si>
    <t>'7204075004850007</t>
  </si>
  <si>
    <t>'79.820.671.0-834.000</t>
  </si>
  <si>
    <t>'0000163784259</t>
  </si>
  <si>
    <t>A201100232017</t>
  </si>
  <si>
    <t>813/1386.03-CPNSD/BKD/IV/2009</t>
  </si>
  <si>
    <t>821.2/4294.04-PNS/TT/2010</t>
  </si>
  <si>
    <t>PENELAAH DATA PENGOLAHAN INDUSTRI PRIMER</t>
  </si>
  <si>
    <t>'7204074905860004</t>
  </si>
  <si>
    <t>'730579356834000</t>
  </si>
  <si>
    <t>'0001889706216</t>
  </si>
  <si>
    <t>A201600139689</t>
  </si>
  <si>
    <t>813/0525.02-CPNSD/BKD/2015</t>
  </si>
  <si>
    <t>821.2/2395.04/PNS/BKD.TT/2016</t>
  </si>
  <si>
    <t>8ae48287519e71b20151a4a1d7924665</t>
  </si>
  <si>
    <t>SUB BAGIAN TATA USAHA - UPT Pendapatan Daerah Wilayah I</t>
  </si>
  <si>
    <t>'7204073001810004</t>
  </si>
  <si>
    <t>'77.983.992.7.834.000</t>
  </si>
  <si>
    <t>'0000135227766</t>
  </si>
  <si>
    <t>A200900238288</t>
  </si>
  <si>
    <t>813/002-03-CPNSD/IV/2008</t>
  </si>
  <si>
    <t>823.2/3506.04-PNS/BKD/TT/2009</t>
  </si>
  <si>
    <t>8ae4829b3dcf74d8013dd8fbc8fa5f61</t>
  </si>
  <si>
    <t>'7204074903790004</t>
  </si>
  <si>
    <t>'72.868.083.6834.000</t>
  </si>
  <si>
    <t>'0001849363301</t>
  </si>
  <si>
    <t>A201600070003</t>
  </si>
  <si>
    <t>813/0539.02-CPNSD/BKD/2015</t>
  </si>
  <si>
    <t>821.02/2240.04/BKD.TT/2016</t>
  </si>
  <si>
    <t>Kelurahan Tuweley - Pemerintah Kabupaten Tolitoli</t>
  </si>
  <si>
    <t>'7204016612850001</t>
  </si>
  <si>
    <t>'89.727.921.2834.000</t>
  </si>
  <si>
    <t>'0000156950717</t>
  </si>
  <si>
    <t>A201100250386</t>
  </si>
  <si>
    <t>813/4146.03-CPNSD/BKD/IV/2009</t>
  </si>
  <si>
    <t>821.2/4075.04-PNS/TT/2010</t>
  </si>
  <si>
    <t>'7204077010840001</t>
  </si>
  <si>
    <t>linglingairha@gmail.com</t>
  </si>
  <si>
    <t>jl.siswa lrg SMP 5 NOPI</t>
  </si>
  <si>
    <t>'46.912.407.7834.000</t>
  </si>
  <si>
    <t>'0001894632693</t>
  </si>
  <si>
    <t>A201600125703</t>
  </si>
  <si>
    <t>813/0439.02-CPNSD/BKD/2015</t>
  </si>
  <si>
    <t>821.2/2225.04/PNS/BKD.TT/2016</t>
  </si>
  <si>
    <t>'7204075905830001</t>
  </si>
  <si>
    <t>'152468138834000</t>
  </si>
  <si>
    <t>'0000135250953</t>
  </si>
  <si>
    <t>A200500060753</t>
  </si>
  <si>
    <t>814.2/131-CP/2004</t>
  </si>
  <si>
    <t>821.2/1695-PNS/TT/2005</t>
  </si>
  <si>
    <t>Sub Bidang Pengolahan Air Limbah dan Sanitasi - Rumah Sakit Umum Daerah Mokopido</t>
  </si>
  <si>
    <t>'7204070107680208</t>
  </si>
  <si>
    <t>'14.336.265.5.834.000</t>
  </si>
  <si>
    <t>'0000135330107</t>
  </si>
  <si>
    <t>A199600015782</t>
  </si>
  <si>
    <t>83785/A2/C/1994</t>
  </si>
  <si>
    <t>370/134.03/KP/1996</t>
  </si>
  <si>
    <t>'7204075007660001</t>
  </si>
  <si>
    <t>'77.485.805.4.834.000</t>
  </si>
  <si>
    <t>'0000135329589</t>
  </si>
  <si>
    <t>A200400002818</t>
  </si>
  <si>
    <t>814.3/192-CP/2002</t>
  </si>
  <si>
    <t>821.3.PD/0082-Peg/2004</t>
  </si>
  <si>
    <t>'7204077011710005</t>
  </si>
  <si>
    <t>'15.499.976.7834.000</t>
  </si>
  <si>
    <t>'0000135221951</t>
  </si>
  <si>
    <t>A200200023987</t>
  </si>
  <si>
    <t>13019/124.03/KP/2000</t>
  </si>
  <si>
    <t>'7204075805690001</t>
  </si>
  <si>
    <t>'77.485.807.0.834.000</t>
  </si>
  <si>
    <t>'0000135291519</t>
  </si>
  <si>
    <t>A199800019385</t>
  </si>
  <si>
    <t>105666/A2/KP/1997</t>
  </si>
  <si>
    <t>15327/I24.03/KP.2b/1998</t>
  </si>
  <si>
    <t>ff808081451ccaf90145205943f36b46</t>
  </si>
  <si>
    <t>'7204071507700002</t>
  </si>
  <si>
    <t>'48.905.466.8.834.0000</t>
  </si>
  <si>
    <t>'000013532472</t>
  </si>
  <si>
    <t>A199900031869</t>
  </si>
  <si>
    <t>94521/A2/KP/1997</t>
  </si>
  <si>
    <t>8551/124.03/KP.2b/1999</t>
  </si>
  <si>
    <t>'7204106003840002</t>
  </si>
  <si>
    <t>'75.365.637.0-834.000</t>
  </si>
  <si>
    <t>'0001885702893</t>
  </si>
  <si>
    <t>A201600119309</t>
  </si>
  <si>
    <t xml:space="preserve"> 813/0138.02-CPNSD/BKD/2014</t>
  </si>
  <si>
    <t>821.2/2515.04/PNS/BKD.TT/2016</t>
  </si>
  <si>
    <t>ff80808135cdb0290135cde7a8c30081</t>
  </si>
  <si>
    <t>'7204021808700002</t>
  </si>
  <si>
    <t>'78.800.900.9834.000</t>
  </si>
  <si>
    <t>'0000135238634</t>
  </si>
  <si>
    <t>A199600035398</t>
  </si>
  <si>
    <t>KP.330/025/PB-B2.3/IV/1995</t>
  </si>
  <si>
    <t>KP.340/12/SK/VII/1996</t>
  </si>
  <si>
    <t>'7204074209680004</t>
  </si>
  <si>
    <t>yohanasampe1968@gmail.com</t>
  </si>
  <si>
    <t>'69.809.563.5834.000</t>
  </si>
  <si>
    <t>'0000135225641</t>
  </si>
  <si>
    <t>A200200011916</t>
  </si>
  <si>
    <t>12973/124.03/KP/2000</t>
  </si>
  <si>
    <t>821.2/77-124.4/KP/Kpts.JG/2002</t>
  </si>
  <si>
    <t>'7204075505770007</t>
  </si>
  <si>
    <t>JALAN KID BUANA TERMINAL TAMBUN</t>
  </si>
  <si>
    <t>'78496.543.6834.000</t>
  </si>
  <si>
    <t>'0000135303017</t>
  </si>
  <si>
    <t>A200600090651</t>
  </si>
  <si>
    <t>813.2/1049-CP/2005</t>
  </si>
  <si>
    <t>821.2.PD/1495-PEG/2006</t>
  </si>
  <si>
    <t>'7205061303840003</t>
  </si>
  <si>
    <t>'68.113.850.9834.000</t>
  </si>
  <si>
    <t>'0000207041589</t>
  </si>
  <si>
    <t>A201200104898</t>
  </si>
  <si>
    <t>813/022/BB/2010</t>
  </si>
  <si>
    <t>821.12/070-BKD/BB/2011</t>
  </si>
  <si>
    <t>SD Negeri 1 Ogomoli - Dinas Pendidikan Dan Kebudayaan</t>
  </si>
  <si>
    <t>'7204086410880001</t>
  </si>
  <si>
    <t>'827139395834000</t>
  </si>
  <si>
    <t>'0002292878248</t>
  </si>
  <si>
    <t>A201800032998</t>
  </si>
  <si>
    <t>813.3/1624.02-CPNSD/BKPSDM/2017</t>
  </si>
  <si>
    <t>821.3/550.04/PNS/BKPSDM/2018</t>
  </si>
  <si>
    <t>'7204094303730002</t>
  </si>
  <si>
    <t>'16.442.924.3.834.000</t>
  </si>
  <si>
    <t>'0000135261022</t>
  </si>
  <si>
    <t>A200700042800</t>
  </si>
  <si>
    <t>813.2/5400-CPS/BAG.KEPEG</t>
  </si>
  <si>
    <t>821.2/2249-PNS/TT/2007</t>
  </si>
  <si>
    <t>'7204050307650001</t>
  </si>
  <si>
    <t>azissambujang@gmail.com</t>
  </si>
  <si>
    <t>'89.054.156.8834.000</t>
  </si>
  <si>
    <t>'0000135298787</t>
  </si>
  <si>
    <t>A198900033229</t>
  </si>
  <si>
    <t>830/08/PN/DPB</t>
  </si>
  <si>
    <t>10/821.12/BT/PN/1989</t>
  </si>
  <si>
    <t>'7204080507670004</t>
  </si>
  <si>
    <t>'79.123.668.0.834.000</t>
  </si>
  <si>
    <t>'0000135252426</t>
  </si>
  <si>
    <t>A200600009638</t>
  </si>
  <si>
    <t>813.2/1124-cp/2005</t>
  </si>
  <si>
    <t>821.2.PD/1631-Peg/2006</t>
  </si>
  <si>
    <t>PENGADMINISTRAI PERKANTORAN</t>
  </si>
  <si>
    <t>'7204076501680001</t>
  </si>
  <si>
    <t>'555134204834000</t>
  </si>
  <si>
    <t>'0000135251019</t>
  </si>
  <si>
    <t>A200600012670</t>
  </si>
  <si>
    <t>825.2/1123-CP/2005</t>
  </si>
  <si>
    <t>821.2/1618-Peg/2006</t>
  </si>
  <si>
    <t>SD Negeri 13 Tolitoli - Dinas Pendidikan Dan Kebudayaan</t>
  </si>
  <si>
    <t>'7204074709760001</t>
  </si>
  <si>
    <t>'15.319.182.0.834.000</t>
  </si>
  <si>
    <t>'0000135304514</t>
  </si>
  <si>
    <t>A200700067708</t>
  </si>
  <si>
    <t>813.2/5325-CPNS/BAG.KEPEG</t>
  </si>
  <si>
    <t>821.2/2316-PNS/TT/2007</t>
  </si>
  <si>
    <t>SD Negeri 2 Dadakitan - Dinas Pendidikan Dan Kebudayaan</t>
  </si>
  <si>
    <t>'7204075109710004</t>
  </si>
  <si>
    <t>'77.482.601.0.834.000</t>
  </si>
  <si>
    <t>'0000135232896</t>
  </si>
  <si>
    <t>A199700035768</t>
  </si>
  <si>
    <t>813.2/42-DPK/95</t>
  </si>
  <si>
    <t>821/31.28/PDK</t>
  </si>
  <si>
    <t>'7204081503800002</t>
  </si>
  <si>
    <t>'555346840834000</t>
  </si>
  <si>
    <t>'0001294190649</t>
  </si>
  <si>
    <t>A201300007569</t>
  </si>
  <si>
    <t>813/0991.02-CPNSD/BKD/II/2012</t>
  </si>
  <si>
    <t>821.2/3643.04.PNS/TT/2012</t>
  </si>
  <si>
    <t>'7204075906790005</t>
  </si>
  <si>
    <t>JL. BELIBIS I, KEL. TUWELEY, KEC. BAOLAN</t>
  </si>
  <si>
    <t>'89.031.067.5-834.000</t>
  </si>
  <si>
    <t>'0000135337612</t>
  </si>
  <si>
    <t>A200300031273</t>
  </si>
  <si>
    <t>814.2/208-CP/2002</t>
  </si>
  <si>
    <t>821.2.PD/2563-Peg/2003</t>
  </si>
  <si>
    <t>'7204074302760002</t>
  </si>
  <si>
    <t>JL. DURIAN NO. 10 KEL. TUWELEY KEC. BAOLAN</t>
  </si>
  <si>
    <t>'89.031.070.9834.000</t>
  </si>
  <si>
    <t>'0000135322345</t>
  </si>
  <si>
    <t>A200300023074</t>
  </si>
  <si>
    <t>814.2/206-CP/2002</t>
  </si>
  <si>
    <t>821.2.PD/2546-PEG/2003</t>
  </si>
  <si>
    <t>'7204071710820001</t>
  </si>
  <si>
    <t>'89.498.163.8.834.000</t>
  </si>
  <si>
    <t>'0000135250896</t>
  </si>
  <si>
    <t>A200300036079</t>
  </si>
  <si>
    <t>811.132-2204</t>
  </si>
  <si>
    <t>811.211.2-3892</t>
  </si>
  <si>
    <t>Kepala Badan Pendapatan Daerah</t>
  </si>
  <si>
    <t>'7204071809770005</t>
  </si>
  <si>
    <t>'16.481.526.8834.000</t>
  </si>
  <si>
    <t>'0000171563049</t>
  </si>
  <si>
    <t>A201100068416</t>
  </si>
  <si>
    <t>SK.813.3/328</t>
  </si>
  <si>
    <t>821.13/412-4</t>
  </si>
  <si>
    <t>ff808081513cc202015141d51e49766a</t>
  </si>
  <si>
    <t>'7204032904710001</t>
  </si>
  <si>
    <t>'15.605.641.8.834.000</t>
  </si>
  <si>
    <t>'0000135229847</t>
  </si>
  <si>
    <t>A200900096307</t>
  </si>
  <si>
    <t>813/118.03-CPNSD/BKD/IV/2008</t>
  </si>
  <si>
    <t>823.3/3377.04-PNS/BKD/TT/2009</t>
  </si>
  <si>
    <t>Bidang Produksi Tanaman Pangan - Dinas Tanaman Pangan Dan Hortikultura</t>
  </si>
  <si>
    <t>'7204012308810001</t>
  </si>
  <si>
    <t>'79.124.509.5.834.000</t>
  </si>
  <si>
    <t>'0000135296008</t>
  </si>
  <si>
    <t>A200600141958</t>
  </si>
  <si>
    <t>813.2/1061-CP/2005</t>
  </si>
  <si>
    <t>821.2.PD/1472-Peg/2006</t>
  </si>
  <si>
    <t>'7204071010750010</t>
  </si>
  <si>
    <t>'15.499.568.2-834.000</t>
  </si>
  <si>
    <t>'0000135192058</t>
  </si>
  <si>
    <t>A200900158201</t>
  </si>
  <si>
    <t>813/149.03-CPNSD/BKD/IV/2008</t>
  </si>
  <si>
    <t>821.2/3458.04-PNS/BKD/TT/2009</t>
  </si>
  <si>
    <t>Seksi Angkutan - Dinas Perhubungan</t>
  </si>
  <si>
    <t>'7208125205860002</t>
  </si>
  <si>
    <t>'91.980.947.5-831.000</t>
  </si>
  <si>
    <t>A202000023032</t>
  </si>
  <si>
    <t>813.3/2082.02-CPNS/BKPSDM/2019</t>
  </si>
  <si>
    <t>821.3/696.04/PNS/BKPSDM/2020</t>
  </si>
  <si>
    <t>'7206027006830001</t>
  </si>
  <si>
    <t>DUSUN SENTOSA DESA TINABOGAN KEC. DONDO</t>
  </si>
  <si>
    <t>'788031490834000</t>
  </si>
  <si>
    <t>'0000135251021</t>
  </si>
  <si>
    <t>A200700130698</t>
  </si>
  <si>
    <t>813.3/2206-CPNS/Bag.Kepeg</t>
  </si>
  <si>
    <t>821.2/1436-PNS/TT/2007</t>
  </si>
  <si>
    <t>A5EB03E20F1FF6A0E040640A040252AD</t>
  </si>
  <si>
    <t>'7204075709840001</t>
  </si>
  <si>
    <t>JL. LETJEN SOEPRAPTO NO. 09 KEL. PANASAKAN KEC. BAOLAN KABUPATEN TOLITOLI SULTENG</t>
  </si>
  <si>
    <t>'779796333834000</t>
  </si>
  <si>
    <t>'0000135246227</t>
  </si>
  <si>
    <t>A200900276765</t>
  </si>
  <si>
    <t>813/094.03-CPNSD/BKD/BKD/IV/2008</t>
  </si>
  <si>
    <t>823.2/3462-04-PNS/BKD/TT/2009</t>
  </si>
  <si>
    <t>Sekretariat - Dinas Perkebunan Dan Peternakan</t>
  </si>
  <si>
    <t>'7204053006790001</t>
  </si>
  <si>
    <t>DESA LABUAN LOBO KEC. OGODEIDE KAB. TOLITOLI</t>
  </si>
  <si>
    <t>'729838755834000</t>
  </si>
  <si>
    <t>'0001893019566</t>
  </si>
  <si>
    <t>A201500015840</t>
  </si>
  <si>
    <t xml:space="preserve"> 813/0358.02-CPNSD/BKD/2014</t>
  </si>
  <si>
    <t>823.2/0500.04/PNS/BKD.TT/2015</t>
  </si>
  <si>
    <t>'7204091010720001</t>
  </si>
  <si>
    <t>'72.669.722.0834.000</t>
  </si>
  <si>
    <t>'0001858227805</t>
  </si>
  <si>
    <t>A201500006549</t>
  </si>
  <si>
    <t>813/0334.02-CPNSD/BKD/2015</t>
  </si>
  <si>
    <t>823.3/1410.04/PNS/2015</t>
  </si>
  <si>
    <t>'7204075404780002</t>
  </si>
  <si>
    <t>'14.530.374.9.834.000</t>
  </si>
  <si>
    <t>'0000135250042</t>
  </si>
  <si>
    <t>A200600100576</t>
  </si>
  <si>
    <t>813.3/0992-CP/2005</t>
  </si>
  <si>
    <t>821.3.PD/2591-Peg/2006</t>
  </si>
  <si>
    <t>'7204075805810002</t>
  </si>
  <si>
    <t>'78.804.758.7834.000</t>
  </si>
  <si>
    <t>'0000135219205</t>
  </si>
  <si>
    <t>A200800193321</t>
  </si>
  <si>
    <t>813/180.03-CPNSD/BKD/XI/2007</t>
  </si>
  <si>
    <t>821.2/2613.04-PNS/BKD/TT/2008</t>
  </si>
  <si>
    <t>'7204074807840002</t>
  </si>
  <si>
    <t>'15.605.568.3834.001</t>
  </si>
  <si>
    <t>'0000172483604</t>
  </si>
  <si>
    <t>A201100212635</t>
  </si>
  <si>
    <t>813/1154.03-CPNSD/BKD/IV/2009</t>
  </si>
  <si>
    <t>821.2/4083.04-PNS/TT/2010</t>
  </si>
  <si>
    <t>'7205075108950003</t>
  </si>
  <si>
    <t>A202200046632</t>
  </si>
  <si>
    <t>813/3538.02-CPNS/BKPSDM/2020</t>
  </si>
  <si>
    <t>821.3/145.04-PNS/TT/2022</t>
  </si>
  <si>
    <t>A5EB03E20CD6F6A0E040640A040252AD</t>
  </si>
  <si>
    <t>SMP Negeri 5 Dondo - Dinas Pendidikan Dan Kebudayaan</t>
  </si>
  <si>
    <t>'7204074510800003</t>
  </si>
  <si>
    <t>'779842756834000</t>
  </si>
  <si>
    <t>'0000135183644</t>
  </si>
  <si>
    <t>A200800188092</t>
  </si>
  <si>
    <t>813/432.03-CPNSD/BK/XI/2007</t>
  </si>
  <si>
    <t>821.2/2305-PNS/TT/2008</t>
  </si>
  <si>
    <t>Sekretariat - Badan Penanggulangan Bencana Daerah</t>
  </si>
  <si>
    <t>'7204087004830001</t>
  </si>
  <si>
    <t>'79.820.675.1.834.000</t>
  </si>
  <si>
    <t>'0000135184825</t>
  </si>
  <si>
    <t>A200700130696</t>
  </si>
  <si>
    <t>813.3/5152-CPNS/Bag.Kepeg</t>
  </si>
  <si>
    <t>821.3/2384-PNS/TT/2007</t>
  </si>
  <si>
    <t>Bidang Pelayanan Pendaftaran Penduduk - Dinas Kependudukan Dan Pencatatan Sipil</t>
  </si>
  <si>
    <t>'7204075010860008</t>
  </si>
  <si>
    <t>JL. LADAPI NO. 4</t>
  </si>
  <si>
    <t>'79.390.955.7.834.000</t>
  </si>
  <si>
    <t>'0000135189977</t>
  </si>
  <si>
    <t>A200700148501</t>
  </si>
  <si>
    <t>813.3/2257-CPNS/BAG.KEPEG</t>
  </si>
  <si>
    <t>821.2/1502-PNS/TT/2007</t>
  </si>
  <si>
    <t>Seksi Pemerintahan - Kelurahan Baru</t>
  </si>
  <si>
    <t>'7204071710870001</t>
  </si>
  <si>
    <t>JL. JENDRAL SUDIRMAN NO. 28 KELURAHAN PANASAKAN KECAMATAN BAOLAN KABUPATEN TOLITOLI PROVINSI SULAWESI TENGAH</t>
  </si>
  <si>
    <t>'149920720834000</t>
  </si>
  <si>
    <t>'0000195474587</t>
  </si>
  <si>
    <t>A201200174180</t>
  </si>
  <si>
    <t>813/541.03-CPNSD/BKD/II/2010</t>
  </si>
  <si>
    <t>821.3/3694.04-PNS/TT/2012</t>
  </si>
  <si>
    <t>'7204070702780001</t>
  </si>
  <si>
    <t>'77.982.352.5.834.000</t>
  </si>
  <si>
    <t>'0000135228565</t>
  </si>
  <si>
    <t>A200100046847</t>
  </si>
  <si>
    <t>821.2.PD/02-PEG/2001</t>
  </si>
  <si>
    <t>Bidang Perkebunan - Dinas Perkebunan Dan Peternakan</t>
  </si>
  <si>
    <t>'7204035610810003</t>
  </si>
  <si>
    <t>'731355806834000</t>
  </si>
  <si>
    <t>'0001893254466</t>
  </si>
  <si>
    <t>A201500021558</t>
  </si>
  <si>
    <t xml:space="preserve"> 813/078.02-CPNSD/BKD/2014</t>
  </si>
  <si>
    <t>823.2/0543.04/PNS/BKD.TT/2015</t>
  </si>
  <si>
    <t>A5EB03E21831F6A0E040640A040252AD</t>
  </si>
  <si>
    <t>'7204050501840001</t>
  </si>
  <si>
    <t>'15.605.898.4.834.000</t>
  </si>
  <si>
    <t>A200900271770</t>
  </si>
  <si>
    <t>821.1/3659.04/BKD/2009</t>
  </si>
  <si>
    <t>Sub Bagian Program - Kecamatan Ogodeide</t>
  </si>
  <si>
    <t>'7204016508670003</t>
  </si>
  <si>
    <t>'791244973834000</t>
  </si>
  <si>
    <t>'000013535786</t>
  </si>
  <si>
    <t>A199400035017</t>
  </si>
  <si>
    <t>821.12/02.09/PDK</t>
  </si>
  <si>
    <t>'7204070803680003</t>
  </si>
  <si>
    <t>'14.120.748.0.834.000</t>
  </si>
  <si>
    <t>'0000135179515</t>
  </si>
  <si>
    <t>A199900015531</t>
  </si>
  <si>
    <t>813.3.PD/01-CP/1998</t>
  </si>
  <si>
    <t>821.3.PD/06-Peg/99</t>
  </si>
  <si>
    <t>Kepala Bagian Kesejahteraan Rakyat</t>
  </si>
  <si>
    <t>8ae482893791d597013796e6eb7b258b</t>
  </si>
  <si>
    <t>Bagian Kesejahteraan Rakyat - Sekretariat Daerah</t>
  </si>
  <si>
    <t>'7204072305820002</t>
  </si>
  <si>
    <t>harisututolis2023@gmail.com</t>
  </si>
  <si>
    <t>'0000135231366</t>
  </si>
  <si>
    <t>A200800201138</t>
  </si>
  <si>
    <t>813/134.03-CPNSD/BKD/XI/2007</t>
  </si>
  <si>
    <t>821.2/2493.04-PNS/BKD/TT/2008</t>
  </si>
  <si>
    <t>'7204070712850003</t>
  </si>
  <si>
    <t>JL. MOH. SAID</t>
  </si>
  <si>
    <t>'164815367834000</t>
  </si>
  <si>
    <t>'0001078883842</t>
  </si>
  <si>
    <t>A201200139232</t>
  </si>
  <si>
    <t>813/565.03-CPNSD/BKD/II/2010</t>
  </si>
  <si>
    <t>821.3/3718.04-PNS/TT/2012</t>
  </si>
  <si>
    <t>'7204074812780003</t>
  </si>
  <si>
    <t>JL. S. PARMAN NO.7 KELURAHAN PANASAKAN  KECAMATAN BAOLAN KABUPATEN TOLITOLI</t>
  </si>
  <si>
    <t>'67.260.333.9.834.000</t>
  </si>
  <si>
    <t>'0000172439572</t>
  </si>
  <si>
    <t>A201200034448</t>
  </si>
  <si>
    <t>813/733.03-CPNSD/BKD/II/2010</t>
  </si>
  <si>
    <t>821.3/3735.04-PNS/TT/2012</t>
  </si>
  <si>
    <t>A5EB03E20BF8F6A0E040640A040252AD</t>
  </si>
  <si>
    <t>Dinas Perkebunan Dan Peternakan - Pemerintah Kabupaten Tolitoli</t>
  </si>
  <si>
    <t>'7204074702820006</t>
  </si>
  <si>
    <t>'15.956.908.6-834.000</t>
  </si>
  <si>
    <t>'0000135252551</t>
  </si>
  <si>
    <t>A200300035113</t>
  </si>
  <si>
    <t>811.132-218801082003</t>
  </si>
  <si>
    <t>811.211.2-3912</t>
  </si>
  <si>
    <t>E86E1A1A07AEB570E040640A18027F34</t>
  </si>
  <si>
    <t>Sub Bagian Umum Dan Kepegawaian - Badan Perencanaan Pembangunan Daerah</t>
  </si>
  <si>
    <t>'7204047010850003</t>
  </si>
  <si>
    <t>'469505804834000</t>
  </si>
  <si>
    <t>'0001859029424</t>
  </si>
  <si>
    <t>A201600135251</t>
  </si>
  <si>
    <t xml:space="preserve"> 813/0182.02-CPNSD/BKD/2014</t>
  </si>
  <si>
    <t>821.02/2251.04/PNS/BKD.TT/2016</t>
  </si>
  <si>
    <t>'7204086808760007</t>
  </si>
  <si>
    <t>JL. WAANI NO 48 KEL.BARU</t>
  </si>
  <si>
    <t>'788031342834000</t>
  </si>
  <si>
    <t>'0000135207933</t>
  </si>
  <si>
    <t>A200800142261</t>
  </si>
  <si>
    <t>813/219.03-CPNSD/BKD/XI/2007</t>
  </si>
  <si>
    <t>821.2/2210-PNS/TT/2008</t>
  </si>
  <si>
    <t>'7204102004830001</t>
  </si>
  <si>
    <t>'788018778834000</t>
  </si>
  <si>
    <t>'0000135253089</t>
  </si>
  <si>
    <t>A200700130431</t>
  </si>
  <si>
    <t>813.3/22.08-CPNS/Bag.Kepeg</t>
  </si>
  <si>
    <t>821.2/1425-PNS/TT/2007</t>
  </si>
  <si>
    <t>Sub Bagian Tata Usaha - UPT Puskesmas Basidondo</t>
  </si>
  <si>
    <t>'7204081303830003</t>
  </si>
  <si>
    <t>'77.987.141.7.834.000</t>
  </si>
  <si>
    <t>'0000135311703</t>
  </si>
  <si>
    <t>A200600156191</t>
  </si>
  <si>
    <t>813.2/1036-CP/2005</t>
  </si>
  <si>
    <t>821.2.PD/1467-PEG/2006</t>
  </si>
  <si>
    <t>SD Negeri Kapas - Dinas Pendidikan Dan Kebudayaan</t>
  </si>
  <si>
    <t>'7204061205670001</t>
  </si>
  <si>
    <t>'15.499.527.8.834.000</t>
  </si>
  <si>
    <t>'0000135232222</t>
  </si>
  <si>
    <t>A199500027038</t>
  </si>
  <si>
    <t>821/96.15/PDK</t>
  </si>
  <si>
    <t>'7204070508790002</t>
  </si>
  <si>
    <t>'589012665834000</t>
  </si>
  <si>
    <t>'0000135180044</t>
  </si>
  <si>
    <t>A200900216143</t>
  </si>
  <si>
    <t>813/171.03-CPNSD/BKD/IV/2008</t>
  </si>
  <si>
    <t>821.2/3476.04-PNS/BKD/TT/2009</t>
  </si>
  <si>
    <t>A5EB03E20ABAF6A0E040640A040252AD</t>
  </si>
  <si>
    <t>'7204075210770004</t>
  </si>
  <si>
    <t xml:space="preserve">JL. MUH. SAID NO. 16 KEL. BARU KEC. BAOLAN KAB. TOLITOLI PROV. SULAWESI TENGAH </t>
  </si>
  <si>
    <t>'79.825.260.7.834.000</t>
  </si>
  <si>
    <t>'0000167339046</t>
  </si>
  <si>
    <t>A201100069282</t>
  </si>
  <si>
    <t>813/1408.03-CPNSD/BKD/IV/2009</t>
  </si>
  <si>
    <t>821.2/4316.04-PNS/TT/2010</t>
  </si>
  <si>
    <t>Sub Bagian Keuangan Dan Aset - Dinas Pemberdayaan Masyarakat Dan Desa</t>
  </si>
  <si>
    <t>'7204072508720002</t>
  </si>
  <si>
    <t>'89.299.678.6.834.000</t>
  </si>
  <si>
    <t>'0000135210194</t>
  </si>
  <si>
    <t>A199900048443</t>
  </si>
  <si>
    <t>813.2.PD / 03-CP / 1998.-</t>
  </si>
  <si>
    <t>Bidang Perikanan Budidaya - Dinas Perikanan</t>
  </si>
  <si>
    <t>'7204075706720003</t>
  </si>
  <si>
    <t>JL. KH. FAKIH USMAN NO. 1 KEL. BARU TOLITOLI SULAWESI TENGAH</t>
  </si>
  <si>
    <t>'77.982.361.6.834.000</t>
  </si>
  <si>
    <t>'0000135337937</t>
  </si>
  <si>
    <t>A200700038283</t>
  </si>
  <si>
    <t>813.3/5118-CPNS/BAG.KEPEG</t>
  </si>
  <si>
    <t>821.3/2416-PNS/TT/2007</t>
  </si>
  <si>
    <t>A5EB03E20C72F6A0E040640A040252AD</t>
  </si>
  <si>
    <t>Bidang Permukiman - Dinas Perumahan Rakyat dan Kawasan Permukiman</t>
  </si>
  <si>
    <t>'7204071404820006</t>
  </si>
  <si>
    <t>'77.983.991.9.834.000</t>
  </si>
  <si>
    <t>'0000135225652</t>
  </si>
  <si>
    <t>A200900253821</t>
  </si>
  <si>
    <t>813/025.03-CPNSD/BKD/IV/2008</t>
  </si>
  <si>
    <t>823.2/3562.04-PNS/BKD/TT/2009</t>
  </si>
  <si>
    <t>Bidang Penanganan Konflik Dan Kewaspadaan Nasional - Badan Kesatuan Bangsa Dan Politik</t>
  </si>
  <si>
    <t>'7204085810680001</t>
  </si>
  <si>
    <t>'78.807.983.8834.000</t>
  </si>
  <si>
    <t>'0000135211779</t>
  </si>
  <si>
    <t>A200300006137</t>
  </si>
  <si>
    <t>814.2/135-CP/2002</t>
  </si>
  <si>
    <t>821.2.PD/2584-PEG/2003</t>
  </si>
  <si>
    <t>8ae482873b3cc3d7013b44ef34c737da</t>
  </si>
  <si>
    <t>'7204070104710004</t>
  </si>
  <si>
    <t>JL. DAUD LAPAU NO.45   RT/RW : 003/001  KELURAHAN TUWELEY  KECAMATAN BAOLAN   KABUPATEN TOLITOLI   PROVINSI SULAWESI TENGAH</t>
  </si>
  <si>
    <t>'14.336.097.2834.000</t>
  </si>
  <si>
    <t>'0003367</t>
  </si>
  <si>
    <t>A200200021836</t>
  </si>
  <si>
    <t>.823.3.D/09-CPNSD/2001</t>
  </si>
  <si>
    <t>821.3.PD/011-PEG/2002</t>
  </si>
  <si>
    <t>Kepala Bidang Administrasi Pemerintahan Desa</t>
  </si>
  <si>
    <t>8ae4828935a9ddee0135c29db9be0f6b</t>
  </si>
  <si>
    <t>Bidang Administrasi Pemerintahan Desa - Dinas Pemberdayaan Masyarakat Dan Desa</t>
  </si>
  <si>
    <t>'7204082311800001</t>
  </si>
  <si>
    <t>'73.028.675.4834.000</t>
  </si>
  <si>
    <t>'0001443547541</t>
  </si>
  <si>
    <t>A201600085597</t>
  </si>
  <si>
    <t>813/0664.02-CPNSD/BKD/2015</t>
  </si>
  <si>
    <t>821.2/2377.04/PNS/BKD.TT/2016</t>
  </si>
  <si>
    <t>'7204080202850003</t>
  </si>
  <si>
    <t>'16.481.341.2.834.000</t>
  </si>
  <si>
    <t>'0001841590258</t>
  </si>
  <si>
    <t>A201600128191</t>
  </si>
  <si>
    <t xml:space="preserve"> 813/0113.02-CPNSD/BKD/2014</t>
  </si>
  <si>
    <t xml:space="preserve">821.2/2450/PNS/BKD.TT/2016 </t>
  </si>
  <si>
    <t>A5EB03E208BAF6A0E040640A040252AD</t>
  </si>
  <si>
    <t>'7204085605790002</t>
  </si>
  <si>
    <t>'660792862834000</t>
  </si>
  <si>
    <t>'0001854394132</t>
  </si>
  <si>
    <t>A201500015534</t>
  </si>
  <si>
    <t xml:space="preserve"> 813/0096.02-CPNSD/BKD/2014</t>
  </si>
  <si>
    <t>823.2/0497.04/PNS/BKD.TT/2015</t>
  </si>
  <si>
    <t>'7204074406940006</t>
  </si>
  <si>
    <t>'708318233834000</t>
  </si>
  <si>
    <t>'0002237964581</t>
  </si>
  <si>
    <t>A201600180177</t>
  </si>
  <si>
    <t>821.13-4069 TAHUN 2015</t>
  </si>
  <si>
    <t>821.13-2553 TAHUN 2016</t>
  </si>
  <si>
    <t>ff8080813df8ffc4013e0c97aae42278</t>
  </si>
  <si>
    <t>'7204092701690002</t>
  </si>
  <si>
    <t>'78.804.705.8.834.000</t>
  </si>
  <si>
    <t>'0000135309723</t>
  </si>
  <si>
    <t>A200500006435</t>
  </si>
  <si>
    <t>814.2/066-CP/2004</t>
  </si>
  <si>
    <t>821.2/1685-PNS/TT/2005</t>
  </si>
  <si>
    <t>SD Negeri 2 Salumpaga - Dinas Pendidikan Dan Kebudayaan</t>
  </si>
  <si>
    <t>'7204095302880001</t>
  </si>
  <si>
    <t>'159568468834000</t>
  </si>
  <si>
    <t>'0000200151404</t>
  </si>
  <si>
    <t>A201200178913</t>
  </si>
  <si>
    <t>813/635.03-CPNSD/BKD/II/2010</t>
  </si>
  <si>
    <t>821.2/3809.04-PNS/TT/2012</t>
  </si>
  <si>
    <t>Sub Bagian Tata Usaha - UPT Puskesmas Binontoan</t>
  </si>
  <si>
    <t>'7204071110780003</t>
  </si>
  <si>
    <t>78jakaria@gmail.com</t>
  </si>
  <si>
    <t xml:space="preserve">JL. DR. MOH. HATTA NO. 220 KEL.BARU,KEC.BAOLAN KAB.TOLITOLI </t>
  </si>
  <si>
    <t>'72.725.465.8-834.000</t>
  </si>
  <si>
    <t>'0001849436616</t>
  </si>
  <si>
    <t>A201600067088</t>
  </si>
  <si>
    <t>813/0560.02-CPNSD/BKD/2015</t>
  </si>
  <si>
    <t>821.2/2390.04/PNS/BKD.TT/2016</t>
  </si>
  <si>
    <t>Sub Bagian Umum Dan Program - Dinas Perhubungan</t>
  </si>
  <si>
    <t>'7204072404940006</t>
  </si>
  <si>
    <t>'844492496834000</t>
  </si>
  <si>
    <t>A202000116188</t>
  </si>
  <si>
    <t>813.3/2027.02-CPNS/BKPSDM/2019</t>
  </si>
  <si>
    <t>'7204084101880003</t>
  </si>
  <si>
    <t>'97.195.663.6834.000</t>
  </si>
  <si>
    <t>'0000207486821</t>
  </si>
  <si>
    <t>A201300026898</t>
  </si>
  <si>
    <t>813/0943.02-CPNSD/BKD/II/2011</t>
  </si>
  <si>
    <t>821.2/3605.04.PNS/TT/2012</t>
  </si>
  <si>
    <t>'7204080106800002</t>
  </si>
  <si>
    <t>JL. TRANS SULAWESI DESA TENDE</t>
  </si>
  <si>
    <t>'73.055.102.5.834.000</t>
  </si>
  <si>
    <t>'0001860427686</t>
  </si>
  <si>
    <t>A201600081004</t>
  </si>
  <si>
    <t xml:space="preserve"> 813/0494.02-CPNSD/BKD/2015</t>
  </si>
  <si>
    <t>821.02/2245.04/PNS/BKD.TT/2016</t>
  </si>
  <si>
    <t>Sekretariat - Kecamatan Galang</t>
  </si>
  <si>
    <t>'7204076703870005</t>
  </si>
  <si>
    <t>Dusun Sentosa</t>
  </si>
  <si>
    <t>'16.481.488.1834.000</t>
  </si>
  <si>
    <t>'0000207211241</t>
  </si>
  <si>
    <t>A201300024701</t>
  </si>
  <si>
    <t>813/0783.02-CPNSD/BKD/II/2011</t>
  </si>
  <si>
    <t>821.3/3557.04.PNS/TT/2012</t>
  </si>
  <si>
    <t>'7204072212790001</t>
  </si>
  <si>
    <t>Jl. ELANG NO. 12</t>
  </si>
  <si>
    <t>'79.390.875.7834.000</t>
  </si>
  <si>
    <t>'0000135229094</t>
  </si>
  <si>
    <t>A200100050535</t>
  </si>
  <si>
    <t>813.1.PD/15-CP/2000</t>
  </si>
  <si>
    <t>.821.1-PD/01-PEG/2001</t>
  </si>
  <si>
    <t>8ae482874131301e01413648f3913a50</t>
  </si>
  <si>
    <t>'7204086303780002</t>
  </si>
  <si>
    <t>'77.993.436.3.834.000</t>
  </si>
  <si>
    <t>'0000135191362</t>
  </si>
  <si>
    <t>A200800160801</t>
  </si>
  <si>
    <t>813/283.03-CPNSD/BKD/XI/2007</t>
  </si>
  <si>
    <t>821.2/2290-PNS/TT/2008</t>
  </si>
  <si>
    <t>'7204055707790004</t>
  </si>
  <si>
    <t>Jl. Dapalak Lrg PLTD Nopi Kelurahan Nalu Kecamatan Baolan Kabupaten Tolitoli</t>
  </si>
  <si>
    <t>'78.804.792.6834.000</t>
  </si>
  <si>
    <t>'0000135194545</t>
  </si>
  <si>
    <t>A200000062295</t>
  </si>
  <si>
    <t>KP.00.02.1.2954</t>
  </si>
  <si>
    <t>KP.00.03.1973</t>
  </si>
  <si>
    <t>ff80808148206f13014827d20b58736d</t>
  </si>
  <si>
    <t>'7204075001860004</t>
  </si>
  <si>
    <t>'72.699.923.8834.000</t>
  </si>
  <si>
    <t>'0001851994866</t>
  </si>
  <si>
    <t>A201600136967</t>
  </si>
  <si>
    <t>813/0395.02-CPNSD/BKD/2015</t>
  </si>
  <si>
    <t>821.2/2301.04/PNS/BKD.TT/2016</t>
  </si>
  <si>
    <t>'7204026408650001</t>
  </si>
  <si>
    <t>DESA OGOTUA, KEC. DAMPAL UTARA. KAB. TOLITOLI PROVINSI SULAWESI TENGAH</t>
  </si>
  <si>
    <t>'16.256.030.4.834.000</t>
  </si>
  <si>
    <t>'0000135315011</t>
  </si>
  <si>
    <t>A198900035692</t>
  </si>
  <si>
    <t>813.2/34//DPB/1988</t>
  </si>
  <si>
    <t>27/821.12/BT/PN/89</t>
  </si>
  <si>
    <t>SD Negeri Taring - Dinas Pendidikan Dan Kebudayaan</t>
  </si>
  <si>
    <t>'7204075901890001</t>
  </si>
  <si>
    <t>JL. DAKORAYA NO.55 KEL. BARU KEC. BAOLAN</t>
  </si>
  <si>
    <t>'164429417834000</t>
  </si>
  <si>
    <t>'0000209252248</t>
  </si>
  <si>
    <t>A201300029481</t>
  </si>
  <si>
    <t>813/0916.02-CPNSD/BKD/II/2011</t>
  </si>
  <si>
    <t>821.2/3620.04.PNS/TT/2012</t>
  </si>
  <si>
    <t>'7204075610790002</t>
  </si>
  <si>
    <t>dewichika79@gmail.com</t>
  </si>
  <si>
    <t>'72.471.496.9834000</t>
  </si>
  <si>
    <t>'0001323869973</t>
  </si>
  <si>
    <t>A201600075311</t>
  </si>
  <si>
    <t>813/0528.02-CPNSD/BKD/2015</t>
  </si>
  <si>
    <t xml:space="preserve">821.2/2452.04/PNS/BKD.TT/2016 </t>
  </si>
  <si>
    <t>'7204091303830001</t>
  </si>
  <si>
    <t>'16.112.288.2.834.000</t>
  </si>
  <si>
    <t>'0001078313411</t>
  </si>
  <si>
    <t>A201100177485</t>
  </si>
  <si>
    <t>813/119.03-CPNSD/BKD/IV/2009</t>
  </si>
  <si>
    <t>821.2/4127.04-PNS/TT/2010</t>
  </si>
  <si>
    <t>'7204076804840001</t>
  </si>
  <si>
    <t>'153190921834000</t>
  </si>
  <si>
    <t>'0000135246677</t>
  </si>
  <si>
    <t>A200900273953</t>
  </si>
  <si>
    <t>813/992.03-CPNSD/BKD/IV/2008</t>
  </si>
  <si>
    <t>823.2/3421.04-PNS/BKD/TT/2009</t>
  </si>
  <si>
    <t>Bidang Akuntansi dan Pelaporan Keuangan Daerah - Badan Pengelolaan Keuangan dan Aset Daerah</t>
  </si>
  <si>
    <t>'7204075809760004</t>
  </si>
  <si>
    <t>'58.900.372.2-834.000</t>
  </si>
  <si>
    <t>'0000135327712</t>
  </si>
  <si>
    <t>A200700067994</t>
  </si>
  <si>
    <t>813.3/5192-CPNS/BAG.KEPEG</t>
  </si>
  <si>
    <t>821.3/2391-PNS/TT/2007</t>
  </si>
  <si>
    <t>SMP Negeri 2 Lampasio - Dinas Pendidikan Dan Kebudayaan</t>
  </si>
  <si>
    <t>'7204093108940001</t>
  </si>
  <si>
    <t>'91.971.618.3-834.000</t>
  </si>
  <si>
    <t>A202000121693</t>
  </si>
  <si>
    <t>813.3/2112.02-CPNS/BKPSDM/2019</t>
  </si>
  <si>
    <t>821.3/667.04/PNS/BKPSDM/2020</t>
  </si>
  <si>
    <t>'7204076808870008</t>
  </si>
  <si>
    <t>jl. kakatua</t>
  </si>
  <si>
    <t>'57.797.480.1.834.000</t>
  </si>
  <si>
    <t>'0000198952839</t>
  </si>
  <si>
    <t>A201200171836</t>
  </si>
  <si>
    <t>813/582.03-CPNSD/BKD/II/2010</t>
  </si>
  <si>
    <t>821.2/3756.03-PNS/TT/2012</t>
  </si>
  <si>
    <t>'7204075607940003</t>
  </si>
  <si>
    <t>A202000119959</t>
  </si>
  <si>
    <t>813.3/2126.02-CPNS/BKPSDM/2019</t>
  </si>
  <si>
    <t>821.3/817.04/PNS/BKPSDM/2020</t>
  </si>
  <si>
    <t>'7204070609730001</t>
  </si>
  <si>
    <t>'153191598834000</t>
  </si>
  <si>
    <t>'0000135195546</t>
  </si>
  <si>
    <t>A200200029360</t>
  </si>
  <si>
    <t>823.3.PD/63-CPNSD/2001</t>
  </si>
  <si>
    <t>821.3/049-Peg/2002</t>
  </si>
  <si>
    <t>Sekretariat - Satuan Polisi Pamong Praja</t>
  </si>
  <si>
    <t>'7205060505790001</t>
  </si>
  <si>
    <t>Jl. Dapalak, Kelurahan Nalu</t>
  </si>
  <si>
    <t>'972735641834000</t>
  </si>
  <si>
    <t>'0000977139729</t>
  </si>
  <si>
    <t>A201200037915</t>
  </si>
  <si>
    <t>813.3/095</t>
  </si>
  <si>
    <t>821.13/314</t>
  </si>
  <si>
    <t>ff808081513cc202015141d03a037300</t>
  </si>
  <si>
    <t>SMP Negeri 3 Lampasio - Dinas Pendidikan Dan Kebudayaan</t>
  </si>
  <si>
    <t>'7204075301700001</t>
  </si>
  <si>
    <t>'89.601.683.9.834.000</t>
  </si>
  <si>
    <t>'0000135316967</t>
  </si>
  <si>
    <t>A200800059676</t>
  </si>
  <si>
    <t>813/039.03-CPNSD/BKD/XI/2007</t>
  </si>
  <si>
    <t>821.3/2165.04-PNS/BKD/TT/2008</t>
  </si>
  <si>
    <t>'7204070309800002</t>
  </si>
  <si>
    <t>'77.983.952.1.834.000</t>
  </si>
  <si>
    <t>'0000168258633</t>
  </si>
  <si>
    <t>A200900232808</t>
  </si>
  <si>
    <t>813/212.03-CPNSD/BKD/IV/2008</t>
  </si>
  <si>
    <t>823.3/3357.04-PNS/BKD/2009</t>
  </si>
  <si>
    <t>8ae483a56304d1cb01633dfa2f700502</t>
  </si>
  <si>
    <t>'7204032503780001</t>
  </si>
  <si>
    <t xml:space="preserve">DESA MALALA,KECAMATAN DONDO,KABUPATEN TOLITOLI </t>
  </si>
  <si>
    <t>'15.499.687.0834.000</t>
  </si>
  <si>
    <t>'0000198501827</t>
  </si>
  <si>
    <t>A201100075115</t>
  </si>
  <si>
    <t>813/1409.03-CPNSD/BKD/IV/2009</t>
  </si>
  <si>
    <t>821.2/4317.04-PNS/TT/2010</t>
  </si>
  <si>
    <t>UPT Pendapatan Daerah Wilayah IV - Badan Pendapatan Daerah</t>
  </si>
  <si>
    <t>'7271021907910004</t>
  </si>
  <si>
    <t>'82.171.006.8-834.000</t>
  </si>
  <si>
    <t>A202000076345</t>
  </si>
  <si>
    <t>813.3/2143.02-CPNS/BKPSDM/2019</t>
  </si>
  <si>
    <t>821.3/1531.04/PNS/BKPSDM/2020</t>
  </si>
  <si>
    <t>ff80808141007d28014133f6c15c3c7a</t>
  </si>
  <si>
    <t>'7204085402790001</t>
  </si>
  <si>
    <t>DUSUN KONSASI DESA LALOS</t>
  </si>
  <si>
    <t>'73.769.847.2834.000</t>
  </si>
  <si>
    <t>'0001881051219</t>
  </si>
  <si>
    <t>A201500014964</t>
  </si>
  <si>
    <t>813/0389.02-CPNSD/BKD/2014</t>
  </si>
  <si>
    <t>823.2/0515.04/PNS/BKD.TT/2015</t>
  </si>
  <si>
    <t>Sub Bagian Keuangan Dan Aset - Kecamatan Galang</t>
  </si>
  <si>
    <t>'7204035901800003</t>
  </si>
  <si>
    <t>JL. TRANS SULAWESI DESA BAMBAPUN KEC. DONDO</t>
  </si>
  <si>
    <t>'16.112.428.4.834.000</t>
  </si>
  <si>
    <t>'0000197607791</t>
  </si>
  <si>
    <t>A201100106000</t>
  </si>
  <si>
    <t>813/1246.03-CPNSD/BKD/IV/2009</t>
  </si>
  <si>
    <t>821.2/4181.04-PNS/TT/2010</t>
  </si>
  <si>
    <t>SD Negeri 1 Bambapun - Dinas Pendidikan Dan Kebudayaan</t>
  </si>
  <si>
    <t>'7204035804840001</t>
  </si>
  <si>
    <t>'98.229.027.2-834.000</t>
  </si>
  <si>
    <t>A202000007894</t>
  </si>
  <si>
    <t>813.3/2109.02-CPNS/BKPSDM/2019</t>
  </si>
  <si>
    <t>821.3/757.04/PNS/BKPSDM/2020</t>
  </si>
  <si>
    <t>SD Negeri 1 Ogowele - Dinas Pendidikan Dan Kebudayaan</t>
  </si>
  <si>
    <t>'7205125510860002</t>
  </si>
  <si>
    <t>Jl. KH. Wahid Hasyim No. 1 Kelurahan baru, Kecamatan Palu Barat, Kota Palu</t>
  </si>
  <si>
    <t>'89.054.185.7.834.000</t>
  </si>
  <si>
    <t>'0000149275089</t>
  </si>
  <si>
    <t>A201100268126</t>
  </si>
  <si>
    <t>813.2/243/BB/2009</t>
  </si>
  <si>
    <t>821.12/007-BKD/BB/2011</t>
  </si>
  <si>
    <t>'7204075710820002</t>
  </si>
  <si>
    <t>Jl. RAJAWALI NO.32 KEC. BAOLAN KEL. TUWELEY. KAB TOLITOLI SULAWESI TENGAH</t>
  </si>
  <si>
    <t>'897279261834000</t>
  </si>
  <si>
    <t>'0000135263665</t>
  </si>
  <si>
    <t>A200900260344</t>
  </si>
  <si>
    <t>813/059.03-CPNSD/BKD/IV/2008</t>
  </si>
  <si>
    <t>823.2/3617.04-PNS/BKD/TT/2009</t>
  </si>
  <si>
    <t>A.Md.</t>
  </si>
  <si>
    <t>'7371101005910016</t>
  </si>
  <si>
    <t>muammar857@gmail.com</t>
  </si>
  <si>
    <t>'91.874.480.6-834.000</t>
  </si>
  <si>
    <t>A202000073624</t>
  </si>
  <si>
    <t>813.3/2216.02-CPNS/BKPSDM/2019</t>
  </si>
  <si>
    <t>821.2/656.04/PNS/BKPSDM/2020</t>
  </si>
  <si>
    <t>A5EB03E2139DF6A0E040640A040252AD</t>
  </si>
  <si>
    <t>'7204070602770002</t>
  </si>
  <si>
    <t>JL. LADAPI NO. 18 KEL. BARU KEC. BAOLAN</t>
  </si>
  <si>
    <t>'15.605.887.7.834.000</t>
  </si>
  <si>
    <t>'0000193460354</t>
  </si>
  <si>
    <t>A201200020201</t>
  </si>
  <si>
    <t>813/524.03-CPNSD/BKD/II/2010</t>
  </si>
  <si>
    <t>821.3/3677.04-PNS/TT/2012</t>
  </si>
  <si>
    <t>Bagian Pengadaan Barang Dan Jasa - Sekretariat Daerah</t>
  </si>
  <si>
    <t>'7204075012750002</t>
  </si>
  <si>
    <t>'784976607834000</t>
  </si>
  <si>
    <t>'000013520318</t>
  </si>
  <si>
    <t>A200600076019</t>
  </si>
  <si>
    <t>813.2/1244-CP/2005</t>
  </si>
  <si>
    <t>821.2.PD/1601-PEG/2006</t>
  </si>
  <si>
    <t>'7204016505880002</t>
  </si>
  <si>
    <t>'164296279834000</t>
  </si>
  <si>
    <t>'0000204095024</t>
  </si>
  <si>
    <t>A201300027878</t>
  </si>
  <si>
    <t>813.2/034/BKD-BB/2011</t>
  </si>
  <si>
    <t>821.12/011-BKD/BB/2012</t>
  </si>
  <si>
    <t>'7204072103760001</t>
  </si>
  <si>
    <t>JL. SONA NOPI II KEL. NALU KEC. BAOLAN KAB. TOLITOLI</t>
  </si>
  <si>
    <t>'145301826834000</t>
  </si>
  <si>
    <t>'0000135184015</t>
  </si>
  <si>
    <t>A200200037086</t>
  </si>
  <si>
    <t>813.3/124/G.ST/2001</t>
  </si>
  <si>
    <t>821.3.PD/151-PEG/TT/2002</t>
  </si>
  <si>
    <t>Sekretariat Daerah - Pemerintah Kabupaten Tolitoli</t>
  </si>
  <si>
    <t>'7204053008890001</t>
  </si>
  <si>
    <t>DESA LABONU KECAMATAN BASIDONDO</t>
  </si>
  <si>
    <t>'164814329834000</t>
  </si>
  <si>
    <t>'0001888056033</t>
  </si>
  <si>
    <t>A201300030396</t>
  </si>
  <si>
    <t>813/0939.02-CPNSD/BKD/II/2011</t>
  </si>
  <si>
    <t>821.2/3629.04.PNS/TT/2012</t>
  </si>
  <si>
    <t>UPT Puskesmas Basidondo - Dinas Kesehatan</t>
  </si>
  <si>
    <t>'7204035311850001</t>
  </si>
  <si>
    <t>Jalan Trans Sulawesi No.32 Desa Pangkung Kecamatan Dondo Kabupaten Tolitoli</t>
  </si>
  <si>
    <t>'72.590.512.9.834.000</t>
  </si>
  <si>
    <t>'0001858887178</t>
  </si>
  <si>
    <t>A201600135584</t>
  </si>
  <si>
    <t xml:space="preserve"> 813/0148.02-CPNSD/BKD/2014</t>
  </si>
  <si>
    <t>821.2/2407.04/PNS/BKD.TT/2016</t>
  </si>
  <si>
    <t>'7204091208720001</t>
  </si>
  <si>
    <t>'70.358.398.9-834.000</t>
  </si>
  <si>
    <t>'0001897494197</t>
  </si>
  <si>
    <t>A201600031950</t>
  </si>
  <si>
    <t>813/0239.02-CPNSD/BKD/2015</t>
  </si>
  <si>
    <t xml:space="preserve">821.2/2498.04/PNS/BKD.TT/2016 </t>
  </si>
  <si>
    <t>SD Negeri 1 Binontoan - Dinas Pendidikan Dan Kebudayaan</t>
  </si>
  <si>
    <t>'7204014711760001</t>
  </si>
  <si>
    <t>'72.576.016.9.834.000</t>
  </si>
  <si>
    <t>'0001858893952</t>
  </si>
  <si>
    <t>A201600054100</t>
  </si>
  <si>
    <t>813/0238.02-CPNSD/BKD/2015</t>
  </si>
  <si>
    <t xml:space="preserve">821.2/2444.04/PNS/BKD.TT/2016 </t>
  </si>
  <si>
    <t>'7204072202690001</t>
  </si>
  <si>
    <t>'78.800.287.1.834.000</t>
  </si>
  <si>
    <t>'0000135291036</t>
  </si>
  <si>
    <t>A200300006824</t>
  </si>
  <si>
    <t>814.2/158-CP/2002</t>
  </si>
  <si>
    <t>821.2.PD/2602-PEG/2003</t>
  </si>
  <si>
    <t>'7371074109930001</t>
  </si>
  <si>
    <t>'918738683834000</t>
  </si>
  <si>
    <t>A202000107320</t>
  </si>
  <si>
    <t>813.3/2037.02-CPNS/BKPSDM/2019</t>
  </si>
  <si>
    <t>821.3/782.04/PNS/BKPSDM/2020</t>
  </si>
  <si>
    <t>'7204070612770001</t>
  </si>
  <si>
    <t>'16.599.917.8.834.000</t>
  </si>
  <si>
    <t>'0000135260752</t>
  </si>
  <si>
    <t>A199800057273</t>
  </si>
  <si>
    <t>II-2200171465 Tanggal, 7 Pebruari 1997</t>
  </si>
  <si>
    <t>821.12/36.61/Dinkes</t>
  </si>
  <si>
    <t>'7204075407720004</t>
  </si>
  <si>
    <t>minarnisolang72@gmail.com</t>
  </si>
  <si>
    <t>'47.768.214.0834.000</t>
  </si>
  <si>
    <t>'0000135251561</t>
  </si>
  <si>
    <t>A200500018207</t>
  </si>
  <si>
    <t>814.3/012-CP/2004</t>
  </si>
  <si>
    <t>821.3/1764-PNS/TT/2005</t>
  </si>
  <si>
    <t>8ae482963e453bd9013e4f9aaf212a1f</t>
  </si>
  <si>
    <t>'7204052810650001</t>
  </si>
  <si>
    <t>'798206850834000</t>
  </si>
  <si>
    <t>'0000135305728</t>
  </si>
  <si>
    <t>A198700057532</t>
  </si>
  <si>
    <t>28/821.12/BT/PDK</t>
  </si>
  <si>
    <t>SD Negeri Batuilo - Dinas Pendidikan Dan Kebudayaan</t>
  </si>
  <si>
    <t>'7204041101940003</t>
  </si>
  <si>
    <t>'93.138.193.3-834.000</t>
  </si>
  <si>
    <t>A202000112507</t>
  </si>
  <si>
    <t>813.3/3464.02-CPNS/BKPSDM/2019</t>
  </si>
  <si>
    <t>821.3/793.04/PNS/BKPSDM/2020</t>
  </si>
  <si>
    <t>PENGENDALI TEKNOLOGI INFORMASI</t>
  </si>
  <si>
    <t>Bidang Aplikasi dan Informatika - DINAS KOMUNIKASI INFORMATIKA, PERSANDIAN DAN STATISTIK</t>
  </si>
  <si>
    <t>'7204070810770002</t>
  </si>
  <si>
    <t>'16.552.699.7.834.000</t>
  </si>
  <si>
    <t>'0000198535792</t>
  </si>
  <si>
    <t>A201200025202</t>
  </si>
  <si>
    <t>813/695.03-CPNSD/BKD/II/2010</t>
  </si>
  <si>
    <t>821.2/3869.04-PNS/TT/2012</t>
  </si>
  <si>
    <t>'7204076606750006</t>
  </si>
  <si>
    <t>'79.390.903.7834.000</t>
  </si>
  <si>
    <t>'0000135210925</t>
  </si>
  <si>
    <t>A200800127191</t>
  </si>
  <si>
    <t>813/437.03-CPNSD/BKD/XI/2007</t>
  </si>
  <si>
    <t>821.2/2490.04-PNS/BKD/TT/2008</t>
  </si>
  <si>
    <t>'7204014502870001</t>
  </si>
  <si>
    <t>'57.8525222834.000</t>
  </si>
  <si>
    <t>'0000203045376</t>
  </si>
  <si>
    <t>A201200161842</t>
  </si>
  <si>
    <t>813/661.03-CPNSD/BKD/II/2010</t>
  </si>
  <si>
    <t>821.2/3835.04-PNS/TT/2012</t>
  </si>
  <si>
    <t>'7204030911720003</t>
  </si>
  <si>
    <t>'15.605.717.6.834.000</t>
  </si>
  <si>
    <t>'0000197190437</t>
  </si>
  <si>
    <t>A200900117448</t>
  </si>
  <si>
    <t>821.2/3671.04/BKD/2009</t>
  </si>
  <si>
    <t>TATA USAHA UPT. DINAS KEPENDUDUKAN DAN PENCATATAN SIPIL WILAYAH IV - UPT. DINAS KEPENDUDUKAN DAN PENCATATAN SIPIL WILAYAH IV</t>
  </si>
  <si>
    <t>'7204071011710007</t>
  </si>
  <si>
    <t>JLN. lanoni Kel baru kec baolan kab Tolitoli</t>
  </si>
  <si>
    <t>'788008944834000</t>
  </si>
  <si>
    <t>'0000135238072</t>
  </si>
  <si>
    <t>A200700034205</t>
  </si>
  <si>
    <t>813.3/5138-CPNSD/BAG.KEPEG</t>
  </si>
  <si>
    <t>821.3/2432-PNS/TT/BKD</t>
  </si>
  <si>
    <t>A5EB03E20F2CF6A0E040640A040252AD</t>
  </si>
  <si>
    <t>'7204070306760002</t>
  </si>
  <si>
    <t>'165528324834000</t>
  </si>
  <si>
    <t>'0000210568601</t>
  </si>
  <si>
    <t>A201300002543</t>
  </si>
  <si>
    <t>813/0977.02-CPNSD/BKD/II/2011</t>
  </si>
  <si>
    <t>821.2/3639.04.PNS/TT/2012</t>
  </si>
  <si>
    <t>'7204074801760002</t>
  </si>
  <si>
    <t>'14.088.281.2.834.000</t>
  </si>
  <si>
    <t>'0000135184061</t>
  </si>
  <si>
    <t>A200200036616</t>
  </si>
  <si>
    <t>823.2.PD/49-CPNSD/2001</t>
  </si>
  <si>
    <t>821.2.PD/035-PEG/2002</t>
  </si>
  <si>
    <t>UPT. METROLOGI DINAS PERDAGANGAN - Dinas Perdagangan</t>
  </si>
  <si>
    <t>'7204085703850001</t>
  </si>
  <si>
    <t>'728089335834000</t>
  </si>
  <si>
    <t>'0000135302332</t>
  </si>
  <si>
    <t>A201600129271</t>
  </si>
  <si>
    <t xml:space="preserve"> 813/076.02-CPNSD/BKD/2014</t>
  </si>
  <si>
    <t>821.2/2516.04/PNS/BKD.TT/2016</t>
  </si>
  <si>
    <t>Seksi Ketentraman Dan Ketertiban Umum - Kecamatan Galang</t>
  </si>
  <si>
    <t>'7204085709850001</t>
  </si>
  <si>
    <t>'72.972.025.0834.000</t>
  </si>
  <si>
    <t>'0001857669794</t>
  </si>
  <si>
    <t>A201600134234</t>
  </si>
  <si>
    <t xml:space="preserve"> 813/0465.02-CPNSD/BKD/2015</t>
  </si>
  <si>
    <t>821.2/2202.04/PNS/BKD.TT/2016</t>
  </si>
  <si>
    <t>A5EB03E21964F6A0E040640A040252AD</t>
  </si>
  <si>
    <t>'7204086708840001</t>
  </si>
  <si>
    <t>sartikaa2784@gmail.com</t>
  </si>
  <si>
    <t>'971956420834000</t>
  </si>
  <si>
    <t>'0000135295705</t>
  </si>
  <si>
    <t>A201300017049</t>
  </si>
  <si>
    <t>813/0968.02-CPNSD/BKD/II/2011</t>
  </si>
  <si>
    <t>821.2/3657.04.PNS/TT/2012</t>
  </si>
  <si>
    <t>'7204024103730001</t>
  </si>
  <si>
    <t>saidahsag041@gmail.com</t>
  </si>
  <si>
    <t>'16.255.902.5834.000</t>
  </si>
  <si>
    <t>'0000173849185</t>
  </si>
  <si>
    <t>A201200005762</t>
  </si>
  <si>
    <t>813/459.03-CPNSD/BKD/II/2010</t>
  </si>
  <si>
    <t>821.3/3613.04-PNS/TT/2012</t>
  </si>
  <si>
    <t>SMP Negeri 3 Dondo - Dinas Pendidikan Dan Kebudayaan</t>
  </si>
  <si>
    <t>'7204086507840002</t>
  </si>
  <si>
    <t>'791216930834000</t>
  </si>
  <si>
    <t>'0000135251864</t>
  </si>
  <si>
    <t>A200600163127</t>
  </si>
  <si>
    <t>813.2/1085-CP/2005</t>
  </si>
  <si>
    <t>821.2.PD/1518-PEG/2006</t>
  </si>
  <si>
    <t>'7204075008750003</t>
  </si>
  <si>
    <t>JL. DG MASESE NO 23</t>
  </si>
  <si>
    <t>'791216880834000</t>
  </si>
  <si>
    <t>'0000135309205</t>
  </si>
  <si>
    <t>A200700059377</t>
  </si>
  <si>
    <t>813.2/5343-CPNS/BAG.KEPEG</t>
  </si>
  <si>
    <t>821.2/2294-PNS/TT/2007</t>
  </si>
  <si>
    <t>'7204072601680001</t>
  </si>
  <si>
    <t>JL. S. PARMAN NO. 48 KEL. PANASAKAN</t>
  </si>
  <si>
    <t>'74.097.567.7834.000</t>
  </si>
  <si>
    <t>'0000135306101</t>
  </si>
  <si>
    <t>A200400005476</t>
  </si>
  <si>
    <t>814.2/222-CP/2002</t>
  </si>
  <si>
    <t>821.2.PD/2894-Peg/2006</t>
  </si>
  <si>
    <t>Bidang Kebudayaan - Dinas Pendidikan Dan Kebudayaan</t>
  </si>
  <si>
    <t>'7204082105680001</t>
  </si>
  <si>
    <t>DESA GINUNGGUNG KEC. GALANG KAB. TOLITOLI SULAWESI TENGAH</t>
  </si>
  <si>
    <t>'78.807.985.3.834.000</t>
  </si>
  <si>
    <t>'0000135263878</t>
  </si>
  <si>
    <t>A200800039448</t>
  </si>
  <si>
    <t>813/357.03/-CPNSD/BKD/XI/2007</t>
  </si>
  <si>
    <t>821.2/2518.04-PNS/BKD/TT/2008</t>
  </si>
  <si>
    <t>yanti11982@yahoo.com</t>
  </si>
  <si>
    <t>'98.234.834.483.4.000</t>
  </si>
  <si>
    <t>'0001857270835</t>
  </si>
  <si>
    <t>A201500024289</t>
  </si>
  <si>
    <t xml:space="preserve"> 813/0131.02-CPNSD/BKD/2015</t>
  </si>
  <si>
    <t>823.2/0554.04/PNS/BKD.TT/2015</t>
  </si>
  <si>
    <t>SD Negeri Diule - Dinas Pendidikan Dan Kebudayaan</t>
  </si>
  <si>
    <t>'7204054807830001</t>
  </si>
  <si>
    <t>masitamasita700@yahoo.com</t>
  </si>
  <si>
    <t>'16.383.171.2.834.000</t>
  </si>
  <si>
    <t>'0000210635403</t>
  </si>
  <si>
    <t>A201200093669</t>
  </si>
  <si>
    <t>813/773.03-CPNSD/BKD/II/2010</t>
  </si>
  <si>
    <t>821.2/3926.04-PNS/TT/2012</t>
  </si>
  <si>
    <t>'7204010204800006</t>
  </si>
  <si>
    <t>soni</t>
  </si>
  <si>
    <t>'57.852.531.3.834.000</t>
  </si>
  <si>
    <t>'0000149366755</t>
  </si>
  <si>
    <t>A201100109779</t>
  </si>
  <si>
    <t>813/1035.03-CPNSD/BKD/IV/2009</t>
  </si>
  <si>
    <t>821.3/3945.04-PNS/TT/2010</t>
  </si>
  <si>
    <t>SMP Negeri 4 Dampal Utara - Dinas Pendidikan Dan Kebudayaan</t>
  </si>
  <si>
    <t>'7322026802960001</t>
  </si>
  <si>
    <t>jl. Moh. Saleh, Desa Sandana, Kecamatan Galang, Kabupaten Tolitoli</t>
  </si>
  <si>
    <t>A202200049785</t>
  </si>
  <si>
    <t>813/3550.02-CPNS/BKPSDM/2020</t>
  </si>
  <si>
    <t>821.2/176.04-PNS/TT/2022</t>
  </si>
  <si>
    <t>8ae482963d87ed65013d8b91de1d2bea</t>
  </si>
  <si>
    <t>'7204097012710002</t>
  </si>
  <si>
    <t>wilsatahulending02@guru.sd.belajar.id</t>
  </si>
  <si>
    <t>'788047256834000</t>
  </si>
  <si>
    <t>'0000135313378</t>
  </si>
  <si>
    <t>A200700034919</t>
  </si>
  <si>
    <t>813.2/5466-CPNS/BAG.KEPEG</t>
  </si>
  <si>
    <t>821.2/2156-PNS/TT/2007</t>
  </si>
  <si>
    <t>A5EB03E20ACEF6A0E040640A040252AD</t>
  </si>
  <si>
    <t>'7204077009680002</t>
  </si>
  <si>
    <t>'69.809.554.4.834.000</t>
  </si>
  <si>
    <t>'0000135220138</t>
  </si>
  <si>
    <t>A200800044013</t>
  </si>
  <si>
    <t>813/381.03-CPNSD/BKD/XI/2007</t>
  </si>
  <si>
    <t>821.2/2262-PNS/TT/2008</t>
  </si>
  <si>
    <t>Seksi Kelembagaan dan Sarana Prasarana - Dinas Pendidikan Dan Kebudayaan</t>
  </si>
  <si>
    <t>'7204076509800002</t>
  </si>
  <si>
    <t>'72.772.082.3.834.000</t>
  </si>
  <si>
    <t>'0001873920295</t>
  </si>
  <si>
    <t>A201500018813</t>
  </si>
  <si>
    <t xml:space="preserve"> 813/0174.02-CPNSD/BKD/2014</t>
  </si>
  <si>
    <t>823.2/0493.04/PNS/BKD.TT/2015</t>
  </si>
  <si>
    <t>8ae48289392437e2013928702bac3299</t>
  </si>
  <si>
    <t>'7204081909840003</t>
  </si>
  <si>
    <t>'72.920.673.0834.000</t>
  </si>
  <si>
    <t>'0001849281647</t>
  </si>
  <si>
    <t>A201600124644</t>
  </si>
  <si>
    <t xml:space="preserve"> 813/0165.02-CPNSD/BKD/2014</t>
  </si>
  <si>
    <t>821.1/2228.04/PNS/BKD.TT/2016</t>
  </si>
  <si>
    <t>'7204070104860006</t>
  </si>
  <si>
    <t>'836604033834000</t>
  </si>
  <si>
    <t>A202000022138</t>
  </si>
  <si>
    <t>813.3/2210.02-CPNS/BKPSDM/2019</t>
  </si>
  <si>
    <t>821.3/747.04/PNS/BKPSDM/2020</t>
  </si>
  <si>
    <t>Sub Bagian Program - Rumah Sakit Umum Daerah Mokopido</t>
  </si>
  <si>
    <t>'7204075102720001</t>
  </si>
  <si>
    <t>elvoniratolis01@gmail.com</t>
  </si>
  <si>
    <t>'098268238831001</t>
  </si>
  <si>
    <t>'0000135228655</t>
  </si>
  <si>
    <t>A200100027335</t>
  </si>
  <si>
    <t>813.3.PD/05-CP/20000</t>
  </si>
  <si>
    <t>821.3/03-PEG/2001</t>
  </si>
  <si>
    <t>ff8080815133783a0151386a9faf77f0</t>
  </si>
  <si>
    <t>Bidang Pelayanan Perizinan dan Non Perizinan - Dinas Penanaman Modal Dan Pelayanan Terpadu Satu Pintu</t>
  </si>
  <si>
    <t>'7204035511820005</t>
  </si>
  <si>
    <t>'78.803.162.3834.000</t>
  </si>
  <si>
    <t>'0000135262361</t>
  </si>
  <si>
    <t>A200800204384</t>
  </si>
  <si>
    <t>813/471.03-CPNSD/BKD/XI/2007</t>
  </si>
  <si>
    <t>821.2/2348-PNS/TT/2008</t>
  </si>
  <si>
    <t>Rumah Sakit Umum Hj. Zubaeda Bantilan - Dinas Kesehatan</t>
  </si>
  <si>
    <t>'7204071404810005</t>
  </si>
  <si>
    <t>iskandardjndala@gmail.com</t>
  </si>
  <si>
    <t>'78.800.26.2.834.000</t>
  </si>
  <si>
    <t>'0000135193037</t>
  </si>
  <si>
    <t>A200900240917</t>
  </si>
  <si>
    <t>813/255.03-CPNSD/BKD/IV/2008</t>
  </si>
  <si>
    <t>823.2/3441.04-PNS/BKD/TT/2009</t>
  </si>
  <si>
    <t>Sekretariat - Dinas Perikanan</t>
  </si>
  <si>
    <t>'7204075506670005</t>
  </si>
  <si>
    <t>nuriatysure@gmail.com</t>
  </si>
  <si>
    <t>Jl. YOS SUDARSO PERUMSOS KELURAHAN SIDOARJO KEC. BAOLAN KAB. TOLITOLI</t>
  </si>
  <si>
    <t>'79.121465.3.834.000</t>
  </si>
  <si>
    <t>'0000135307719</t>
  </si>
  <si>
    <t>A199200040472</t>
  </si>
  <si>
    <t>818.2/24-CP/DPB/1991</t>
  </si>
  <si>
    <t>91/821.12/BT/PN/1992</t>
  </si>
  <si>
    <t>'7204055011670001</t>
  </si>
  <si>
    <t>'791214471834000</t>
  </si>
  <si>
    <t>'0000135213017</t>
  </si>
  <si>
    <t>A199600017929</t>
  </si>
  <si>
    <t>'7204075306870004</t>
  </si>
  <si>
    <t>patmawati131987@gmail.com</t>
  </si>
  <si>
    <t>'15.605.610.3.834.001</t>
  </si>
  <si>
    <t>'0000167579875</t>
  </si>
  <si>
    <t>A201100279101</t>
  </si>
  <si>
    <t>813./1194.03-CPNSD/BKD/IV/2009</t>
  </si>
  <si>
    <t>821.2/4129.04-PNS/TT/2010</t>
  </si>
  <si>
    <t>'7204070202860010</t>
  </si>
  <si>
    <t>'15.605.610.3.834.000</t>
  </si>
  <si>
    <t>'0000167579458</t>
  </si>
  <si>
    <t>A201100252686</t>
  </si>
  <si>
    <t>813/1223.03-CPNSD/BKD/IV/2009</t>
  </si>
  <si>
    <t>821.2/4158.04/PNS/TT/2010</t>
  </si>
  <si>
    <t>SD Negeri 1 Dadakitan - Dinas Pendidikan Dan Kebudayaan</t>
  </si>
  <si>
    <t>'7204071001700002</t>
  </si>
  <si>
    <t>'97.230.575.9834.000</t>
  </si>
  <si>
    <t>'0000135208361</t>
  </si>
  <si>
    <t>A200300008773</t>
  </si>
  <si>
    <t>814.2/133-CP/2002</t>
  </si>
  <si>
    <t>821.2.PD/2539-Peg/2003</t>
  </si>
  <si>
    <t>Seksi Ketentraman Dan Ketertiban Umum - Kecamatan Lampasio</t>
  </si>
  <si>
    <t>'7204072110700001</t>
  </si>
  <si>
    <t>BTN GRIYA NALU BLOK B2 NO 22</t>
  </si>
  <si>
    <t>'73.402.429.2.834.000</t>
  </si>
  <si>
    <t>'0000135226528</t>
  </si>
  <si>
    <t>A201600023924</t>
  </si>
  <si>
    <t>813/0636.02-CPNSD/BKD/2015</t>
  </si>
  <si>
    <t>821.2/2123.04/PNS/BKD.TT/2016</t>
  </si>
  <si>
    <t>'7204105202680001</t>
  </si>
  <si>
    <t>JL. SAMRATULANGI NO.104 KELURAHAN TUWELEY KECAMATAN BAOLAN KABUPATEN TOLITOLI</t>
  </si>
  <si>
    <t>'79.391.667.7-834.000</t>
  </si>
  <si>
    <t>'0000135227439</t>
  </si>
  <si>
    <t>A200800036022</t>
  </si>
  <si>
    <t>813/422.03-CPNSD/BKD/XI/2007</t>
  </si>
  <si>
    <t>821.2/2300-PNS/TT/2008</t>
  </si>
  <si>
    <t>JL.SUPRAPTO NO.41 PANASAKAN TOLITOLI-SULAWESI TENGAH</t>
  </si>
  <si>
    <t>'145303731834000</t>
  </si>
  <si>
    <t>'0000135329793</t>
  </si>
  <si>
    <t>A200600038019</t>
  </si>
  <si>
    <t>813.2/1009-CP/2005</t>
  </si>
  <si>
    <t>821.3.PD/2594-Peg/2006</t>
  </si>
  <si>
    <t>'7204094106690003</t>
  </si>
  <si>
    <t>rizkinuramalia15@gmail.com</t>
  </si>
  <si>
    <t>'982291023834000</t>
  </si>
  <si>
    <t>'0001826466434</t>
  </si>
  <si>
    <t>A201500003418</t>
  </si>
  <si>
    <t>813/0017.02-CPNSD/BKD/2014</t>
  </si>
  <si>
    <t>823.2/0364.04/PNS/2015</t>
  </si>
  <si>
    <t>ff80808148c01ab70148c092d66f442d</t>
  </si>
  <si>
    <t>D-III</t>
  </si>
  <si>
    <t>'7204074101710006</t>
  </si>
  <si>
    <t>'15.499.595.5-834.000</t>
  </si>
  <si>
    <t>'0000163360822</t>
  </si>
  <si>
    <t>A201100013266</t>
  </si>
  <si>
    <t>813/1291.03-CPNSD/BKD/IV/2009</t>
  </si>
  <si>
    <t>821.3/4055.04-PNS/TT/2010</t>
  </si>
  <si>
    <t>A5EB03E2105FF6A0E040640A040252AD</t>
  </si>
  <si>
    <t>Bidang Pengaduan, Kebijakan dan Pelaporan Layanan - Dinas Penanaman Modal Dan Pelayanan Terpadu Satu Pintu</t>
  </si>
  <si>
    <t>'7204072512850006</t>
  </si>
  <si>
    <t>Jl. Lanoni No.60 Kel. Baru Kec. Baolan Kab. Tolitoli</t>
  </si>
  <si>
    <t>'165528845834000</t>
  </si>
  <si>
    <t>'0001882383142</t>
  </si>
  <si>
    <t>A201200140163</t>
  </si>
  <si>
    <t>813/477.03-CPNS/BKD/II/2010</t>
  </si>
  <si>
    <t>821.3/3631.04-PNS/TT/2012</t>
  </si>
  <si>
    <t>ff808081523eb30301524456c0cc5278</t>
  </si>
  <si>
    <t>S-1 PENDIDIKAN AGAMA ISLAM/TARBIYAH</t>
  </si>
  <si>
    <t>'7204085510750002</t>
  </si>
  <si>
    <t>'78.809.125.4.834.000</t>
  </si>
  <si>
    <t>'0000135245046</t>
  </si>
  <si>
    <t>A200700060710</t>
  </si>
  <si>
    <t>813.3/2259-CPNSD/BAG.KEPEG</t>
  </si>
  <si>
    <t>821.2/1491-PNS/TT/2007</t>
  </si>
  <si>
    <t>'7204076909790002</t>
  </si>
  <si>
    <t>chayatbambang2@gmail.com</t>
  </si>
  <si>
    <t>'77.979.632.5.834.000</t>
  </si>
  <si>
    <t>'0000135246126</t>
  </si>
  <si>
    <t>A200800177556</t>
  </si>
  <si>
    <t>813/126.03-CPNSD/BKD/XI/2007</t>
  </si>
  <si>
    <t>821.2/2376.04-PNS/BKD/TT/2008</t>
  </si>
  <si>
    <t>'7204061206730001</t>
  </si>
  <si>
    <t>alimuddinmh73@gmail.com</t>
  </si>
  <si>
    <t>JL.ABU MAJID, KELURAHAN TAMBUN KECAMATAN BAOLAN</t>
  </si>
  <si>
    <t>'154999015834000</t>
  </si>
  <si>
    <t>'0000168124116</t>
  </si>
  <si>
    <t>A200900125652</t>
  </si>
  <si>
    <t>821.2/3654.04/BKD/2009</t>
  </si>
  <si>
    <t>'7204075408790002</t>
  </si>
  <si>
    <t>JL. NANGKA NO.5 KEL. TAMBUN</t>
  </si>
  <si>
    <t>'89.299.601.8.834.000</t>
  </si>
  <si>
    <t>'0000148511441</t>
  </si>
  <si>
    <t>A201100098177</t>
  </si>
  <si>
    <t>813/1302.03-CPNSD/BKD/IV/2009</t>
  </si>
  <si>
    <t>821.2/4124.04-PNS/TT/2010</t>
  </si>
  <si>
    <t>Kepala Sub Bidang Pembinaan dan Pengelolaan Pajak Daerah</t>
  </si>
  <si>
    <t>Sub Bidang Pembinaan dan Pengelolaan Pajak Daerah - Badan Pendapatan Daerah</t>
  </si>
  <si>
    <t>'7204070101780005</t>
  </si>
  <si>
    <t>'68.818.767.3834.000</t>
  </si>
  <si>
    <t>'0000135288922</t>
  </si>
  <si>
    <t>A201100072123</t>
  </si>
  <si>
    <t>813/1187.03-CPNSD/IV/2009</t>
  </si>
  <si>
    <t>821.2/4116.04-PNS/TT/2010</t>
  </si>
  <si>
    <t>PENGOLAH DATA DAN INFORMASI</t>
  </si>
  <si>
    <t>ff808081513cb660015147c22485021a</t>
  </si>
  <si>
    <t>'7204071808840003</t>
  </si>
  <si>
    <t>Griya Nalu B1. No.5</t>
  </si>
  <si>
    <t>'16.255.899.3.834.000</t>
  </si>
  <si>
    <t>'0002274143646</t>
  </si>
  <si>
    <t>A201200113474</t>
  </si>
  <si>
    <t>813/793.03-CPNSD/BKD/II/2010</t>
  </si>
  <si>
    <t>821.2/3946.04-PNS/TT/2012</t>
  </si>
  <si>
    <t>8ae4828752202e5801522fbabf06213a</t>
  </si>
  <si>
    <t>'7204076912800003</t>
  </si>
  <si>
    <t>'15.605.584.0834.000</t>
  </si>
  <si>
    <t>'0000171972988</t>
  </si>
  <si>
    <t>A201200055746</t>
  </si>
  <si>
    <t>813/449.03-CPNSD/BKD/II/2010</t>
  </si>
  <si>
    <t>821.3/3603.04-PNS/TT/2012</t>
  </si>
  <si>
    <t>'7204051810790001</t>
  </si>
  <si>
    <t>amin1979@gmail.com</t>
  </si>
  <si>
    <t>DESA KAMALU KECAMATAN OGODEIDE KABUPATEN TOLITOLI</t>
  </si>
  <si>
    <t>'72.571.574.2834.000</t>
  </si>
  <si>
    <t>'0001854920136</t>
  </si>
  <si>
    <t>A201600075362</t>
  </si>
  <si>
    <t>813/0423.02-CPNSD/BKD/2015</t>
  </si>
  <si>
    <t>821.2/2323.04/PNS/BKD.TT/2016</t>
  </si>
  <si>
    <t>'7204076705890001</t>
  </si>
  <si>
    <t>JL.VETERAN 3 NO.7A, KEL.BARU KEC. BAOLAN, KAB. TOLITOLI</t>
  </si>
  <si>
    <t>'16.383.000.3.834.000</t>
  </si>
  <si>
    <t>'0000206799636</t>
  </si>
  <si>
    <t>A201300029958</t>
  </si>
  <si>
    <t>813/0937.02-CPNSD/BKD/II/2011</t>
  </si>
  <si>
    <t>821.2/3624.04.PNS/TT/2012</t>
  </si>
  <si>
    <t>'7204075212760007</t>
  </si>
  <si>
    <t>'15.499.773.8.834.000</t>
  </si>
  <si>
    <t>'0000156958402</t>
  </si>
  <si>
    <t>A201100057960</t>
  </si>
  <si>
    <t>813/1229.03-CPNSD/BKD/IV/2009</t>
  </si>
  <si>
    <t>821.2/4164.04-PNS/TT/2010</t>
  </si>
  <si>
    <t>'7204075506840001</t>
  </si>
  <si>
    <t>JL. ST. HASANUDDIN NO. 65, KELURAHAN BARU, KECAMATAN BAOLAN</t>
  </si>
  <si>
    <t>'163829997834000</t>
  </si>
  <si>
    <t>'0000199787613</t>
  </si>
  <si>
    <t>A201200110148</t>
  </si>
  <si>
    <t>813/823.03-CPNSD/BKD/II/2010</t>
  </si>
  <si>
    <t>821.2/3976.04-PNS/TT/2012</t>
  </si>
  <si>
    <t>'7204076411820005</t>
  </si>
  <si>
    <t>'542425012834000</t>
  </si>
  <si>
    <t>'0000204307547</t>
  </si>
  <si>
    <t>A201300012647</t>
  </si>
  <si>
    <t>813/0820.02-CPNSD/BKD/II/2011</t>
  </si>
  <si>
    <t>821.3/3500.04.PNS/TT/2012</t>
  </si>
  <si>
    <t>'7204071303730001</t>
  </si>
  <si>
    <t>'89.498.206.5.834.000</t>
  </si>
  <si>
    <t>'0000135223042</t>
  </si>
  <si>
    <t>A200800099098</t>
  </si>
  <si>
    <t>813/315.03-CPNSD/BKD/XI/2007</t>
  </si>
  <si>
    <t>821.2/2504.04-PNS/BKD/TT/2009</t>
  </si>
  <si>
    <t>8ae4829639fca2e5013a01c08d740a8c</t>
  </si>
  <si>
    <t>Sub Bagian Umum Dan Kepegawaian - Dinas  Pekerjaan Umum Dan Penataan Ruang</t>
  </si>
  <si>
    <t>'7204075409650001</t>
  </si>
  <si>
    <t>'47.768.207.4.834.000</t>
  </si>
  <si>
    <t>'0000135328059</t>
  </si>
  <si>
    <t>A198700055927</t>
  </si>
  <si>
    <t>48756/ A2.IV.1 /C /1986</t>
  </si>
  <si>
    <t>777/ kepeg / ca-2 /kwst/ 1987</t>
  </si>
  <si>
    <t>'7204071708710005</t>
  </si>
  <si>
    <t>'78.800.877.9.834.000</t>
  </si>
  <si>
    <t>'0000135222478</t>
  </si>
  <si>
    <t>A200800079364</t>
  </si>
  <si>
    <t>813/446.03-CPNSD/BKD/XI/2007</t>
  </si>
  <si>
    <t>821.2/2314-PNS/TT/2008</t>
  </si>
  <si>
    <t>'7204075112830003</t>
  </si>
  <si>
    <t>'154995138834000</t>
  </si>
  <si>
    <t>'00001351911103</t>
  </si>
  <si>
    <t>A200900271205</t>
  </si>
  <si>
    <t>813/167.03-CPNSD/BKD/IV/2008</t>
  </si>
  <si>
    <t>823.2/3518.04-PNS/BKD/TT/2009</t>
  </si>
  <si>
    <t>'7204056704820001</t>
  </si>
  <si>
    <t>masriaama74@guru.sd.belajar.id</t>
  </si>
  <si>
    <t>DESA,LABUAN LOBO,DUSUN TIMBALANI.KECAMATAN.OGODEIDE. KABUPATEN TOLITOLI</t>
  </si>
  <si>
    <t>'89.031.048.5.834.000</t>
  </si>
  <si>
    <t>'0000165073353</t>
  </si>
  <si>
    <t>A201100154989</t>
  </si>
  <si>
    <t>813/1272.03-CPNSD/BKD/IV/2009</t>
  </si>
  <si>
    <t>821.2/4207.04-PNS/TT/2010</t>
  </si>
  <si>
    <t>SD Negeri 2 Sambujang - Dinas Pendidikan Dan Kebudayaan</t>
  </si>
  <si>
    <t>'7204071305820001</t>
  </si>
  <si>
    <t>'77.979.661.4.834.000</t>
  </si>
  <si>
    <t>'0000135191272</t>
  </si>
  <si>
    <t>A200900254992</t>
  </si>
  <si>
    <t>813/148.03-CPNSD/BKD/IV/IV/2008</t>
  </si>
  <si>
    <t>823.2/3414.04-PNS/BKD/TT/2009</t>
  </si>
  <si>
    <t>Sekretariat - Badan Kesatuan Bangsa Dan Politik</t>
  </si>
  <si>
    <t>'7204084208830001</t>
  </si>
  <si>
    <t>'575345957983</t>
  </si>
  <si>
    <t>'0000198134414</t>
  </si>
  <si>
    <t>A201200094841</t>
  </si>
  <si>
    <t>813/852.03-CPNSD/BKD/II/2010</t>
  </si>
  <si>
    <t>821.2/4004.04-PNS/TT/2012</t>
  </si>
  <si>
    <t>A5EB03E218AFF6A0E040640A040252AD</t>
  </si>
  <si>
    <t>Bidang Pencegahan dan Penanganan Kekerasan Perempuan dan Anak - Dinas Pemberdayaan Perempuan Dan Perlindungan Anak</t>
  </si>
  <si>
    <t>'7204074404870005</t>
  </si>
  <si>
    <t>'78.803.176.3834.000</t>
  </si>
  <si>
    <t>'0000135252562</t>
  </si>
  <si>
    <t>A200700149797</t>
  </si>
  <si>
    <t>813.3/2258-CPNS/Bag.Kepeg</t>
  </si>
  <si>
    <t>821.2/1489-PNS/TT/2007</t>
  </si>
  <si>
    <t>'7204072002790005</t>
  </si>
  <si>
    <t>tyurghazali@gmail.com</t>
  </si>
  <si>
    <t>'75.617.953.7-834.000</t>
  </si>
  <si>
    <t>'0000199499073</t>
  </si>
  <si>
    <t>A201100089316</t>
  </si>
  <si>
    <t>813/1301.03-CPNSD/BKD/IV/2009</t>
  </si>
  <si>
    <t>821..2/4123.04-PNS/TT/2010</t>
  </si>
  <si>
    <t>A5EB03E21695F6A0E040640A040252AD</t>
  </si>
  <si>
    <t>Sub Bagian Umum Dan Program - Badan Penanggulangan Bencana Daerah</t>
  </si>
  <si>
    <t>'7204076212730001</t>
  </si>
  <si>
    <t>wani_i59@yahoo.com</t>
  </si>
  <si>
    <t>'15.319.412.1.834.000</t>
  </si>
  <si>
    <t>'006605 1 200312</t>
  </si>
  <si>
    <t>A199400085262</t>
  </si>
  <si>
    <t>813.2.PD/367-CP/93</t>
  </si>
  <si>
    <t>821.2.PD/167-PEG/1994</t>
  </si>
  <si>
    <t>Sub Bagian Keuangan Dan Aset - Dinas Koperasi, Usaha Mikro, Kecil Dan Menengah</t>
  </si>
  <si>
    <t>'7204030509880001</t>
  </si>
  <si>
    <t>Virgoboys05@gmail.com</t>
  </si>
  <si>
    <t>'971956602834000</t>
  </si>
  <si>
    <t>'0001852719647</t>
  </si>
  <si>
    <t>A201300028590</t>
  </si>
  <si>
    <t>813/0950.02-CPNSD/BKD/II/2011</t>
  </si>
  <si>
    <t>821.2/3611.04.PNS/TT/2012</t>
  </si>
  <si>
    <t>8ae48287511e3ed5015137b6e5c857f2</t>
  </si>
  <si>
    <t>'7204070212890002</t>
  </si>
  <si>
    <t>'0002292217975</t>
  </si>
  <si>
    <t>A201800038729</t>
  </si>
  <si>
    <t>813.3/1642.02-CPNSD/BKPSDM/2017</t>
  </si>
  <si>
    <t>821.3/532.04/PNS/BKPSDM/2018</t>
  </si>
  <si>
    <t>SD Negeri Pulias Pulau - Dinas Pendidikan Dan Kebudayaan</t>
  </si>
  <si>
    <t>'7204081206680001</t>
  </si>
  <si>
    <t>'79.123.648.2834.000</t>
  </si>
  <si>
    <t>'0000135227542</t>
  </si>
  <si>
    <t>A200800040212</t>
  </si>
  <si>
    <t>813/499.03-CPNSD/BKD/XI/2007</t>
  </si>
  <si>
    <t>821.2/2530.04-PNS/BKD/TT/2008</t>
  </si>
  <si>
    <t>'7204086604770001</t>
  </si>
  <si>
    <t>'89.299.608.3.834.000</t>
  </si>
  <si>
    <t>'0000135207988</t>
  </si>
  <si>
    <t>A200800149933</t>
  </si>
  <si>
    <t>813/259.03/CPNSD/BKD/XI/2007</t>
  </si>
  <si>
    <t>821.2/2286-PNS/TT/2008</t>
  </si>
  <si>
    <t>Sub Bagian Keuangan Dan Aset - Dinas  Pekerjaan Umum Dan Penataan Ruang</t>
  </si>
  <si>
    <t>'7204075807690003</t>
  </si>
  <si>
    <t>'16.112.225.4.834.000</t>
  </si>
  <si>
    <t>'0000135552071</t>
  </si>
  <si>
    <t>A200800053610</t>
  </si>
  <si>
    <t>831.2/213-CPNS/2007</t>
  </si>
  <si>
    <t>xx</t>
  </si>
  <si>
    <t>'7204025008830002</t>
  </si>
  <si>
    <t>BTN GRIYA NALU BLOK C2 NO.02</t>
  </si>
  <si>
    <t>'891622342834000</t>
  </si>
  <si>
    <t>'0000135307203</t>
  </si>
  <si>
    <t>A200600159099</t>
  </si>
  <si>
    <t>813.2/1063-CP/2005</t>
  </si>
  <si>
    <t>821.2.PD/1542-Peg/2006</t>
  </si>
  <si>
    <t>'7204075710890006</t>
  </si>
  <si>
    <t>'16.255.825.8.834.000</t>
  </si>
  <si>
    <t>'0000204976697</t>
  </si>
  <si>
    <t>A201300030650</t>
  </si>
  <si>
    <t>813/0948.02-CPNSD/BKD/II/2011</t>
  </si>
  <si>
    <t>821.2/3631.04.PNS/TT/2012</t>
  </si>
  <si>
    <t>'7204074607870009</t>
  </si>
  <si>
    <t>Fitri.tolis@yahoo.co.id</t>
  </si>
  <si>
    <t>'153194782834000</t>
  </si>
  <si>
    <t>'0000148342612</t>
  </si>
  <si>
    <t>A201100280026</t>
  </si>
  <si>
    <t>813/1162.03-CPNSD/BKD/IV/2009</t>
  </si>
  <si>
    <t>821.2/4091.04-PNS/TT/2010</t>
  </si>
  <si>
    <t>Entomolog Kesehatan Ahli Muda</t>
  </si>
  <si>
    <t>8ae482875252a828015253e5b2132999</t>
  </si>
  <si>
    <t>'7204075405890004</t>
  </si>
  <si>
    <t>'725489207834000</t>
  </si>
  <si>
    <t>'0000977454764</t>
  </si>
  <si>
    <t>A201800035944</t>
  </si>
  <si>
    <t>813/1433.02-CPNSD/BKPSDM/2017</t>
  </si>
  <si>
    <t>821.2/506.04/PNS/BKPSDM/2018</t>
  </si>
  <si>
    <t>A5EB03E218A0F6A0E040640A040252AD</t>
  </si>
  <si>
    <t>'7271015602890002</t>
  </si>
  <si>
    <t>A202200011835</t>
  </si>
  <si>
    <t>813/3561.02-CPNS/BKPSDM/2020</t>
  </si>
  <si>
    <t>821.3/206.04-PNS/TT/2022</t>
  </si>
  <si>
    <t>ff808081417405300141c415a3402fb2</t>
  </si>
  <si>
    <t>'7204075111910009</t>
  </si>
  <si>
    <t>A202000080607</t>
  </si>
  <si>
    <t>813.3/2159.02-CPNS/BKPSDM/2019</t>
  </si>
  <si>
    <t>821.2/627.04/PNS/BKPSDM/2020</t>
  </si>
  <si>
    <t>A5EB03E2187EF6A0E040640A040252AD</t>
  </si>
  <si>
    <t>'7204035507820001</t>
  </si>
  <si>
    <t>iphul.juliana@gmail.com</t>
  </si>
  <si>
    <t>'73.254.082.8.834.000</t>
  </si>
  <si>
    <t>'0001865569116</t>
  </si>
  <si>
    <t>A201500023680</t>
  </si>
  <si>
    <t xml:space="preserve"> 813/0193.02-CPNSD/BKD/2014</t>
  </si>
  <si>
    <t>823.2/0559.04/PNS/BKD.TT/2015</t>
  </si>
  <si>
    <t>'7204074907820005</t>
  </si>
  <si>
    <t>JL. SONA NOPI</t>
  </si>
  <si>
    <t>'72.834.125.6.834.000</t>
  </si>
  <si>
    <t>'0001847960379</t>
  </si>
  <si>
    <t>A201600091883</t>
  </si>
  <si>
    <t>813/0614.02-CPNSD/BKD/2015</t>
  </si>
  <si>
    <t>821.02/2267.04/PNS/BKD.TT/2016</t>
  </si>
  <si>
    <t>Sekretariat - Dinas Pendidikan Dan Kebudayaan</t>
  </si>
  <si>
    <t>'7204014504860001</t>
  </si>
  <si>
    <t>'156056004834000</t>
  </si>
  <si>
    <t>'000172475469</t>
  </si>
  <si>
    <t>A201200145543</t>
  </si>
  <si>
    <t>813/611.03-CPNSD/BKD/II/2010</t>
  </si>
  <si>
    <t>821.2/3785.04-PNS/TT/2012</t>
  </si>
  <si>
    <t>sumailakapas@gmail.com</t>
  </si>
  <si>
    <t>'79.391.689.1834.000</t>
  </si>
  <si>
    <t>'0000135252742</t>
  </si>
  <si>
    <t>A200600007513</t>
  </si>
  <si>
    <t>813.2/1134-CP/2005</t>
  </si>
  <si>
    <t>821.2.PD/1546-Peg/2006</t>
  </si>
  <si>
    <t>'7204075608700003</t>
  </si>
  <si>
    <t>'78.497.617.7.834.000</t>
  </si>
  <si>
    <t>'0000135250571</t>
  </si>
  <si>
    <t>A200600032260</t>
  </si>
  <si>
    <t>813.2/1097-CP/2005</t>
  </si>
  <si>
    <t>821.2.PD/1477-PEG/2006</t>
  </si>
  <si>
    <t>minahsittia@gmail.com</t>
  </si>
  <si>
    <t>'16.255.847.2.834.000</t>
  </si>
  <si>
    <t>'0000211107047</t>
  </si>
  <si>
    <t>A201200142329</t>
  </si>
  <si>
    <t>813/613.03-CPNSD/BKD/II/2010</t>
  </si>
  <si>
    <t>821.2/3787.04-PNS/TT/2012</t>
  </si>
  <si>
    <t>'7204011106790001</t>
  </si>
  <si>
    <t>'153193792834000</t>
  </si>
  <si>
    <t>'0000149154388</t>
  </si>
  <si>
    <t>A201100094767</t>
  </si>
  <si>
    <t>813/1053.03-CPNSD/BKD/IV/2009</t>
  </si>
  <si>
    <t>821.3/3963.04/PNS/TT/2010</t>
  </si>
  <si>
    <t>'7204010102830006</t>
  </si>
  <si>
    <t>mustarii010283@gmail.com</t>
  </si>
  <si>
    <t>Desa Lempe Kecamatan Dampal Selatan</t>
  </si>
  <si>
    <t>'79.124.517.8.834.000</t>
  </si>
  <si>
    <t>'0000135218215</t>
  </si>
  <si>
    <t>A200800205570</t>
  </si>
  <si>
    <t>813/195.03-CPNSD/BKD/XI/2007</t>
  </si>
  <si>
    <t>821.2/2572-04.PNS/BKD/TT/2008</t>
  </si>
  <si>
    <t>SD Negeri 6 Bangkir - Dinas Pendidikan Dan Kebudayaan</t>
  </si>
  <si>
    <t>'7204030901770002</t>
  </si>
  <si>
    <t>'72.831.301.6.834.000</t>
  </si>
  <si>
    <t>'0001855930318</t>
  </si>
  <si>
    <t>A201500011628</t>
  </si>
  <si>
    <t xml:space="preserve"> 813/0366.02-CPNSD/BKD/2014</t>
  </si>
  <si>
    <t>823.2/0490.04/PNS/BKD.TT/2015</t>
  </si>
  <si>
    <t>'7204076302820003</t>
  </si>
  <si>
    <t>susantib.tolis@gmail.com</t>
  </si>
  <si>
    <t>'68.818.773.1.834.000</t>
  </si>
  <si>
    <t>'0000135290057</t>
  </si>
  <si>
    <t>A201100150486</t>
  </si>
  <si>
    <t>813/1098.03-CPNSD/BKD/IV/2009</t>
  </si>
  <si>
    <t>821.3/4008.04-PNS/TT/2010</t>
  </si>
  <si>
    <t>Kepala Bidang Perencanaan Pemerintahan dan Pembangunan Manusia</t>
  </si>
  <si>
    <t>Bidang Perencanaan Pemerintahan dan Pembangunan Manusia - Badan Perencanaan Pembangunan Daerah</t>
  </si>
  <si>
    <t>'7204075901810001</t>
  </si>
  <si>
    <t>Jalan Hi. Mallu No. 05 Kelurahan Baru Kecamatan Baolan Kabupaten Tolitoli</t>
  </si>
  <si>
    <t>'15.956.584.5-834.000</t>
  </si>
  <si>
    <t>'0000135289135</t>
  </si>
  <si>
    <t>A200600134903</t>
  </si>
  <si>
    <t>813.2/SK-CPNSD/66/2005</t>
  </si>
  <si>
    <t>821.12/78/2006</t>
  </si>
  <si>
    <t>'7106084106710001</t>
  </si>
  <si>
    <t>enik71ok@gmail.com</t>
  </si>
  <si>
    <t>'58.901.068.5.823.000</t>
  </si>
  <si>
    <t>'0000139117983</t>
  </si>
  <si>
    <t>A200100024616</t>
  </si>
  <si>
    <t>0408/I.16.3/KP/1999</t>
  </si>
  <si>
    <t>2480/I16.03/KP/2001</t>
  </si>
  <si>
    <t>'7204073012770003</t>
  </si>
  <si>
    <t>JL. MT. HARYONO NO.09 KEL. PANASAKAN</t>
  </si>
  <si>
    <t>'16.957.677.4.834.000</t>
  </si>
  <si>
    <t>'0001858357618</t>
  </si>
  <si>
    <t>A201600061190</t>
  </si>
  <si>
    <t>813/0621.02-CPNSD/BKD/2015</t>
  </si>
  <si>
    <t>823.3/2130.04/PNS/BKD.TT/2016</t>
  </si>
  <si>
    <t>Sub Bagian Umum Dan Program - Dinas Transmigrasi</t>
  </si>
  <si>
    <t>'7204076412830004</t>
  </si>
  <si>
    <t>lisdiawaty12@gmail.com</t>
  </si>
  <si>
    <t>'164429326834000</t>
  </si>
  <si>
    <t>'0000135231456</t>
  </si>
  <si>
    <t>A200900271463</t>
  </si>
  <si>
    <t>813/979.03-CPNSD/BKD/IV/2008</t>
  </si>
  <si>
    <t>823.2/351.04-PNS/BKD/TT/2009</t>
  </si>
  <si>
    <t>'7204072104740002</t>
  </si>
  <si>
    <t>JL. PIRING NO. 20 KELURAHAN PANASAKAN KECAMATAN BAOLAN KAB TOLITOLI</t>
  </si>
  <si>
    <t>'15.956.660.3.834.000</t>
  </si>
  <si>
    <t>'0000198773368</t>
  </si>
  <si>
    <t>A201100029194</t>
  </si>
  <si>
    <t>813/1379.03-CPNSD/BKD/IV/2009</t>
  </si>
  <si>
    <t>821.3/4068.04-PNS/TT/2010</t>
  </si>
  <si>
    <t>Bidang Penempatan Tenaga Kerja - Dinas Tenaga Kerja</t>
  </si>
  <si>
    <t>'7204070408770002</t>
  </si>
  <si>
    <t>alfretsleo77@gmail.com</t>
  </si>
  <si>
    <t>JL.SIDO MAMPIR  NO.17c  KEL.TAMBUN KEC.BAOLAN KAB.TOLITOLI</t>
  </si>
  <si>
    <t>'15.956.720.5.834.000</t>
  </si>
  <si>
    <t>'0000135228532</t>
  </si>
  <si>
    <t>A200100045747</t>
  </si>
  <si>
    <t>Bidang Perikanan Tangkap - Dinas Perikanan</t>
  </si>
  <si>
    <t>'7204071209720007</t>
  </si>
  <si>
    <t>yahyasahidin@gmail.com</t>
  </si>
  <si>
    <t>'55.5125798834000</t>
  </si>
  <si>
    <t>'0001841741392</t>
  </si>
  <si>
    <t>A201200005108</t>
  </si>
  <si>
    <t>813/523.03-CPNSD/BKD/II/2010</t>
  </si>
  <si>
    <t>821.3/3676.04-PNS/TT/2012</t>
  </si>
  <si>
    <t>'7204095204910001</t>
  </si>
  <si>
    <t>email@tolitolikabk.go.id</t>
  </si>
  <si>
    <t>'766033294834000</t>
  </si>
  <si>
    <t>'0001067809331</t>
  </si>
  <si>
    <t>A201800043675</t>
  </si>
  <si>
    <t>813/1459.02-CPNSD/BKPSDM/2017</t>
  </si>
  <si>
    <t>821.2/537.04/PNS/BKPSDM/2018</t>
  </si>
  <si>
    <t>'7204016405860001</t>
  </si>
  <si>
    <t>'57.852.533.9.834.000</t>
  </si>
  <si>
    <t>'0000173019712</t>
  </si>
  <si>
    <t>A201200148352</t>
  </si>
  <si>
    <t>813/444.03-CPNSD/BKD/II/2010</t>
  </si>
  <si>
    <t>821.3/3598.04-PNS-PNS/TT/2012</t>
  </si>
  <si>
    <t>'7204074408850003</t>
  </si>
  <si>
    <t>'87.921.701.6.834.000</t>
  </si>
  <si>
    <t>'0000147917248</t>
  </si>
  <si>
    <t>A201100240845</t>
  </si>
  <si>
    <t>813/1091.03-CPNSD/BKD/IV/2009</t>
  </si>
  <si>
    <t>821.3/4001.04-PNS/TT/2010</t>
  </si>
  <si>
    <t>A5EB03E208C2F6A0E040640A040252AD</t>
  </si>
  <si>
    <t>'7204076810720001</t>
  </si>
  <si>
    <t>BTN MOIPOS BLOCK E NO. 12 KELURAHAN NALU KECAMATAN BAOLAN KABUPATEN TOLITOLI</t>
  </si>
  <si>
    <t>'78.496.566.7.834.000</t>
  </si>
  <si>
    <t>'0000135327677</t>
  </si>
  <si>
    <t>A200500019218</t>
  </si>
  <si>
    <t>814.2/045-CP/2004</t>
  </si>
  <si>
    <t>821.2/1736-PNS/TT/2005</t>
  </si>
  <si>
    <t>'7204074204820005</t>
  </si>
  <si>
    <t>minarni24@guru.smp.belajar.id</t>
  </si>
  <si>
    <t>'16.429.832.5.834.000</t>
  </si>
  <si>
    <t>'0000197421636</t>
  </si>
  <si>
    <t>A201200072280</t>
  </si>
  <si>
    <t>813.3/125/BB/2010</t>
  </si>
  <si>
    <t>821.13/299-BKD/BB/2011</t>
  </si>
  <si>
    <t>'7205042010680001</t>
  </si>
  <si>
    <t>'15.605.598.0.834.000</t>
  </si>
  <si>
    <t>'0000135430301</t>
  </si>
  <si>
    <t>A199700021436</t>
  </si>
  <si>
    <t>'7204024806860003</t>
  </si>
  <si>
    <t>dorita080686@gmail.com</t>
  </si>
  <si>
    <t>Desa Sese Kec. Dampal Selatan Kab. Tolitoli</t>
  </si>
  <si>
    <t>'161122015834000</t>
  </si>
  <si>
    <t>'0000201999936</t>
  </si>
  <si>
    <t>A201300022320</t>
  </si>
  <si>
    <t>813.2/037/BKD-BB/2011</t>
  </si>
  <si>
    <t>821.12/016-BKD/BB/2012</t>
  </si>
  <si>
    <t>'7204085212790003</t>
  </si>
  <si>
    <t>'674352166834000</t>
  </si>
  <si>
    <t>'0000135322637</t>
  </si>
  <si>
    <t>A200500050091</t>
  </si>
  <si>
    <t>814.2/071-CP/2004</t>
  </si>
  <si>
    <t>821.2/1701-PNS/TT/2005</t>
  </si>
  <si>
    <t>'7204076012790001</t>
  </si>
  <si>
    <t>ydevi4946@gmail.com</t>
  </si>
  <si>
    <t>'15.319.433.7834.000</t>
  </si>
  <si>
    <t>'0000135194646</t>
  </si>
  <si>
    <t>A200300032214</t>
  </si>
  <si>
    <t>814.2/107-CP/2002</t>
  </si>
  <si>
    <t>'7204072410740001</t>
  </si>
  <si>
    <t>hermansyafiuddin_syafiuddin@yahoo.com</t>
  </si>
  <si>
    <t>'77.981.661.0.834.000</t>
  </si>
  <si>
    <t>'0000135213478</t>
  </si>
  <si>
    <t>A200800118665</t>
  </si>
  <si>
    <t>813/240.03-CPNSD/BKD/XI/2007</t>
  </si>
  <si>
    <t>'7204016806820001</t>
  </si>
  <si>
    <t>ms7949724@gmail.com</t>
  </si>
  <si>
    <t>'46.912.849.0.834.000</t>
  </si>
  <si>
    <t>'0000976807708</t>
  </si>
  <si>
    <t>A201300011730</t>
  </si>
  <si>
    <t>813/0982.02-CPNSD/BKD/II/2011</t>
  </si>
  <si>
    <t>821.2/3648.04.PNS/TT/2012</t>
  </si>
  <si>
    <t>SD Negeri 1 Tampiala - Dinas Pendidikan Dan Kebudayaan</t>
  </si>
  <si>
    <t>'7204034301900002</t>
  </si>
  <si>
    <t>A202000056596</t>
  </si>
  <si>
    <t>813.3/2117.02-CPNS/BKPSDM/2019</t>
  </si>
  <si>
    <t>SD Negeri 1 Bilo - Dinas Pendidikan Dan Kebudayaan</t>
  </si>
  <si>
    <t>'7204094504710002</t>
  </si>
  <si>
    <t>hasbihasbi528@gmail.com</t>
  </si>
  <si>
    <t>'730943032834000</t>
  </si>
  <si>
    <t>'0001892973407</t>
  </si>
  <si>
    <t>A201500005035</t>
  </si>
  <si>
    <t xml:space="preserve"> 813/0222.02-CPNSD/BKD/2015</t>
  </si>
  <si>
    <t>823.2/0399.04-PNS/BKD.TT/2015</t>
  </si>
  <si>
    <t>'7204073007720001</t>
  </si>
  <si>
    <t>JL.SONA LING.IV KELURAHAN NALU</t>
  </si>
  <si>
    <t>'77.981.645.3.834.000</t>
  </si>
  <si>
    <t>'0000135337476</t>
  </si>
  <si>
    <t>A200800091654</t>
  </si>
  <si>
    <t>813/042.03-CPNSD/BKD/XI/2007</t>
  </si>
  <si>
    <t>821.2/2422.04-PNS/BKD/TT/2008</t>
  </si>
  <si>
    <t>'7204070909850006</t>
  </si>
  <si>
    <t>'728412511834000</t>
  </si>
  <si>
    <t>'0001896617215</t>
  </si>
  <si>
    <t>A201600134032</t>
  </si>
  <si>
    <t xml:space="preserve"> 813/0470.02-CPNSD/BKD/2015</t>
  </si>
  <si>
    <t>821.1/2381.04/PNS/BKD.TT/2016</t>
  </si>
  <si>
    <t>8ae4828741a18d7b0141a88f2f1e77f0</t>
  </si>
  <si>
    <t>'7204050203670001</t>
  </si>
  <si>
    <t>burhanuddin231@admin.sd.belajar.id</t>
  </si>
  <si>
    <t>'79.121.769.8.834.000</t>
  </si>
  <si>
    <t>'0000135299103</t>
  </si>
  <si>
    <t>A200700011847</t>
  </si>
  <si>
    <t>813.2/5445-CPNS/Bag.Kepeg</t>
  </si>
  <si>
    <t>821.2/2239-PNS/TT/2007</t>
  </si>
  <si>
    <t>SD Negeri Pulias Abaling - Dinas Pendidikan Dan Kebudayaan</t>
  </si>
  <si>
    <t>'7205075803850001</t>
  </si>
  <si>
    <t>sapriani2001@gmail.com</t>
  </si>
  <si>
    <t>'57.797.536.0834.000</t>
  </si>
  <si>
    <t>'0001092993017</t>
  </si>
  <si>
    <t>A201100230328</t>
  </si>
  <si>
    <t>813.2/008/BB/2008</t>
  </si>
  <si>
    <t>821.12/011-BKD/BB/2010</t>
  </si>
  <si>
    <t>8ae4828935f1f9dc0136054ea26d73c6</t>
  </si>
  <si>
    <t>'7204050911810001</t>
  </si>
  <si>
    <t>DUSUN SAGE DESA BILO KECAMATAN OGODEIDE KABUPATEN TOLITOLI</t>
  </si>
  <si>
    <t>'16.112.239.5.834.000</t>
  </si>
  <si>
    <t>'0000135191889</t>
  </si>
  <si>
    <t>A200900248770</t>
  </si>
  <si>
    <t>813/246.03-CPNSD/BKD/IV/2008</t>
  </si>
  <si>
    <t>823.2/3559.04-PNS/BKD/TT/2009</t>
  </si>
  <si>
    <t>'7204096209840001</t>
  </si>
  <si>
    <t>BTN MOIPOS BLOK G NO. 1 KELURAHAN NALU KECAMATAN BAOLAN</t>
  </si>
  <si>
    <t>'15.499.777.9834.000</t>
  </si>
  <si>
    <t>'0001272446065</t>
  </si>
  <si>
    <t>A200900276831</t>
  </si>
  <si>
    <t>813/007.03-CPNSD/BKD/IV/2008</t>
  </si>
  <si>
    <t>823.2/3483.04-PNS/BKD/TT/2009</t>
  </si>
  <si>
    <t>TATA USAHA UPT. DINAS KEPENDUDUKAN DAN PENCATATAN SIPIL WILAYAH II - UPT. DINAS KEPENDUDUKAN DAN PENCATATAN SIPIL WILAYAH II</t>
  </si>
  <si>
    <t>'7271031207830006</t>
  </si>
  <si>
    <t>'15.937.641.7.831.000</t>
  </si>
  <si>
    <t>'0000135589983</t>
  </si>
  <si>
    <t>A200900267747</t>
  </si>
  <si>
    <t>813.2/853/BKD-WKP/2008</t>
  </si>
  <si>
    <t>821.12/273/BKD-WKP/2009</t>
  </si>
  <si>
    <t>A5EB03E20E59F6A0E040640A040252AD</t>
  </si>
  <si>
    <t>Bidang Peningkatan Prestasi Olahraga - Dinas Pemuda Dan Olahraga</t>
  </si>
  <si>
    <t>'7204070401780005</t>
  </si>
  <si>
    <t>'730300928834000</t>
  </si>
  <si>
    <t>'0001284343659</t>
  </si>
  <si>
    <t>A201600061370</t>
  </si>
  <si>
    <t>813/0651.02-CPNSD/BKD/2015</t>
  </si>
  <si>
    <t>821.1/2139.04/PNS/BKD.TT/2016</t>
  </si>
  <si>
    <t>satrianasatria4@gmail.com</t>
  </si>
  <si>
    <t>DESA LINGADAN KEC. DAKOPAMEAN KAB. TOLITOLI</t>
  </si>
  <si>
    <t>'972735757834000</t>
  </si>
  <si>
    <t>'0001887404016</t>
  </si>
  <si>
    <t>A201600128840</t>
  </si>
  <si>
    <t xml:space="preserve"> 813/066.02-CPNSD/BKDBKD/2015</t>
  </si>
  <si>
    <t>821.2/2513.04/PNS/BKD.TT/2016</t>
  </si>
  <si>
    <t>Sekretariat - Kecamatan Dako Pemean</t>
  </si>
  <si>
    <t>'7204071011770005</t>
  </si>
  <si>
    <t>'89.299.602.6834.000</t>
  </si>
  <si>
    <t>A200700077338</t>
  </si>
  <si>
    <t>813.2/5250-CPNS/Bag.Kepeg</t>
  </si>
  <si>
    <t>821.2/1642-PNS/TT/2007</t>
  </si>
  <si>
    <t>A5EB03E21392F6A0E040640A040252AD</t>
  </si>
  <si>
    <t>Bidang Penataan Ruang - Dinas  Pekerjaan Umum Dan Penataan Ruang</t>
  </si>
  <si>
    <t>'7204070405810004</t>
  </si>
  <si>
    <t>'72.857.536.6834.000</t>
  </si>
  <si>
    <t>'0001895844159</t>
  </si>
  <si>
    <t>A201600100248</t>
  </si>
  <si>
    <t xml:space="preserve"> 813/049.02-CPNSDBKD/2014</t>
  </si>
  <si>
    <t>821.1/2382.04/PNS/BKD.TT/2016</t>
  </si>
  <si>
    <t>Seksi Penyelenggaraan Perlindungan Masyarakat - Satuan Polisi Pamong Praja</t>
  </si>
  <si>
    <t>'7204071910770001</t>
  </si>
  <si>
    <t>sulfianikbal@yahoo.co.id</t>
  </si>
  <si>
    <t>'892901893834000</t>
  </si>
  <si>
    <t>'0000165442432</t>
  </si>
  <si>
    <t>A201000120708</t>
  </si>
  <si>
    <t>813/1299.03-CPNSD/BKD/IV/2009</t>
  </si>
  <si>
    <t>821.2/4121.04-PNS/TT/2010</t>
  </si>
  <si>
    <t>Bidang Bina Marga - Dinas  Pekerjaan Umum Dan Penataan Ruang</t>
  </si>
  <si>
    <t>'7204076305860005</t>
  </si>
  <si>
    <t>'726213984834000</t>
  </si>
  <si>
    <t>'0001884912849</t>
  </si>
  <si>
    <t>A201600140037</t>
  </si>
  <si>
    <t xml:space="preserve"> 813/077.02-CPNSD/BKD/2014</t>
  </si>
  <si>
    <t>821.1/2176.04/PNS/BKD.TT/2016</t>
  </si>
  <si>
    <t>Sub Bagian Keuangan Dan Aset - Satuan Polisi Pamong Praja</t>
  </si>
  <si>
    <t>'7204070204810002</t>
  </si>
  <si>
    <t>mohikbalxxx@gmail.com</t>
  </si>
  <si>
    <t>JL. VETERAN V KEL. BARU KEC. BAOLAN</t>
  </si>
  <si>
    <t>'16.481.340.4834.000</t>
  </si>
  <si>
    <t>'0000164199521</t>
  </si>
  <si>
    <t>A200600137083</t>
  </si>
  <si>
    <t>813.2/1245-CP/2005</t>
  </si>
  <si>
    <t>821.2.PD/1633-PEG/2006</t>
  </si>
  <si>
    <t>'7204070712790004</t>
  </si>
  <si>
    <t>'89.299.679.4834.000</t>
  </si>
  <si>
    <t>'0000135209902</t>
  </si>
  <si>
    <t>A200600120823</t>
  </si>
  <si>
    <t>813.2/1227-CP/2005</t>
  </si>
  <si>
    <t>821.2.PD/2769-Peg/2006</t>
  </si>
  <si>
    <t>8ae48287519e71b20151a4903f183bcc</t>
  </si>
  <si>
    <t>'7204075808830010</t>
  </si>
  <si>
    <t>'739657617834000</t>
  </si>
  <si>
    <t>'0000135211555</t>
  </si>
  <si>
    <t>A200800208410</t>
  </si>
  <si>
    <t>813/305.03-CPNSD/BKD/XI/2007</t>
  </si>
  <si>
    <t>821.2/3514.04-PNS/BKD/TT/2008</t>
  </si>
  <si>
    <t>A5EB03E21824F6A0E040640A040252AD</t>
  </si>
  <si>
    <t>Sub Bagian Program - DINAS KOMUNIKASI INFORMATIKA, PERSANDIAN DAN STATISTIK</t>
  </si>
  <si>
    <t>'7204071003780003</t>
  </si>
  <si>
    <t>JALAN JENDERAL SUDIRMAN, NO. 10 A KELURAHAN BARU, KECAMATAN BAOLAN, KABUPATEN TOLITOLI, PROVINSI SULAWESI TENGAH</t>
  </si>
  <si>
    <t>'89.601.627.6834.000</t>
  </si>
  <si>
    <t>'0001079287018</t>
  </si>
  <si>
    <t>A201100074573</t>
  </si>
  <si>
    <t>813/1316.03-CPNSD/BKD/IV/2009</t>
  </si>
  <si>
    <t>821.2/4235.04-PNS/TT/2010</t>
  </si>
  <si>
    <t>Dinas Perhubungan - Pemerintah Kabupaten Tolitoli</t>
  </si>
  <si>
    <t>'7204072808760001</t>
  </si>
  <si>
    <t>'89.601.612.8.834.000</t>
  </si>
  <si>
    <t>'0000197598802</t>
  </si>
  <si>
    <t>A201100054493</t>
  </si>
  <si>
    <t>813/1324.03-CPNSD/BKD/IV/2009</t>
  </si>
  <si>
    <t>821.2/4243.04-PNS/TT/2010</t>
  </si>
  <si>
    <t>A5EB03E20A85F6A0E040640A040252AD</t>
  </si>
  <si>
    <t>'7204076311850001</t>
  </si>
  <si>
    <t>'89.601.630.0.834.000</t>
  </si>
  <si>
    <t>'0000165966906</t>
  </si>
  <si>
    <t>A201100248309</t>
  </si>
  <si>
    <t>813/1348.03-CPNSD/BKD/IV/2009</t>
  </si>
  <si>
    <t>821.2/4267.04-PNS/TT/2010</t>
  </si>
  <si>
    <t>'7204075607770002</t>
  </si>
  <si>
    <t>'896016342834000</t>
  </si>
  <si>
    <t>'0000135220511</t>
  </si>
  <si>
    <t>A201100066067</t>
  </si>
  <si>
    <t>813/1326.03-CPNSD/IV/2009</t>
  </si>
  <si>
    <t>821.2/4245.04-PNS/TT/2010</t>
  </si>
  <si>
    <t>Seksi Pengujian Kendaraan - Dinas Perhubungan</t>
  </si>
  <si>
    <t>'7204060802820001</t>
  </si>
  <si>
    <t>DESA TINADING KECAMATAN LAMPASIO KABUPATEN TOLITOLI</t>
  </si>
  <si>
    <t>'163830193834000</t>
  </si>
  <si>
    <t>'0000198956114</t>
  </si>
  <si>
    <t>A201100149563</t>
  </si>
  <si>
    <t>813/1308.03-CPNSD/BKD/IV/2009</t>
  </si>
  <si>
    <t>821.2/4227.04-PNS/TT/2010</t>
  </si>
  <si>
    <t>'7204074209750001</t>
  </si>
  <si>
    <t>rekhatresya@gmail.com</t>
  </si>
  <si>
    <t>JL. HOS COKRO AMINOTO NO. 29</t>
  </si>
  <si>
    <t>'89.601.620.1.834.000</t>
  </si>
  <si>
    <t>'0001079290618</t>
  </si>
  <si>
    <t>A201100042342</t>
  </si>
  <si>
    <t>813/1323.03-CPNSD/BKD/IV/2009</t>
  </si>
  <si>
    <t>821.2/4242.04-PNS/TT/2010</t>
  </si>
  <si>
    <t>'7204071010830006</t>
  </si>
  <si>
    <t>izzatinafeeza@gmail.com</t>
  </si>
  <si>
    <t>JL. PIRING NO. 16 KEL. PANASAKAN KEC. BAOLAN KAB. TOLITOLI</t>
  </si>
  <si>
    <t>'15.499.517.9-834.000</t>
  </si>
  <si>
    <t>'0000148549026</t>
  </si>
  <si>
    <t>A201100193235</t>
  </si>
  <si>
    <t>813/1368.03-CPNSD/BKD/IV/2009</t>
  </si>
  <si>
    <t>821.2/4287.04-PNS/TT/2010</t>
  </si>
  <si>
    <t>'7204072705840001</t>
  </si>
  <si>
    <t>kipongkipong160@gmail.com</t>
  </si>
  <si>
    <t>'89.498.171.1.834.000</t>
  </si>
  <si>
    <t>'0000135337386</t>
  </si>
  <si>
    <t>A200800211444</t>
  </si>
  <si>
    <t>821.1/2657.04-PNS/BKD/TT/2008</t>
  </si>
  <si>
    <t>821.1/2657.04-PNSD/TT/2008</t>
  </si>
  <si>
    <t>'7204082508820002</t>
  </si>
  <si>
    <t>'89.601.624.3.834.00</t>
  </si>
  <si>
    <t>'0000135225663</t>
  </si>
  <si>
    <t>A201100163873</t>
  </si>
  <si>
    <t>813/1339.03-CPNSD/BKD/IV/2009</t>
  </si>
  <si>
    <t>'7204070908670002</t>
  </si>
  <si>
    <t>'672602943834000</t>
  </si>
  <si>
    <t>'0000135333224</t>
  </si>
  <si>
    <t>A199500029524</t>
  </si>
  <si>
    <t>KEP.032/A/W.19.A</t>
  </si>
  <si>
    <t>KEP.38/H/W20/1995</t>
  </si>
  <si>
    <t>Bidang Perumahan - Dinas Perumahan Rakyat dan Kawasan Permukiman</t>
  </si>
  <si>
    <t>'7204074802860006</t>
  </si>
  <si>
    <t>tumyatitumy@gmail.com</t>
  </si>
  <si>
    <t>'45.093.331.2.834.000</t>
  </si>
  <si>
    <t>'0000172251731</t>
  </si>
  <si>
    <t>A201200142609</t>
  </si>
  <si>
    <t>813/645.03-CPNSD/BKD/II/2010</t>
  </si>
  <si>
    <t>821.2/3819.04-PNS/TT/2012</t>
  </si>
  <si>
    <t>'78.497.606.0.834.000</t>
  </si>
  <si>
    <t>'0000135217348</t>
  </si>
  <si>
    <t>A199400066487</t>
  </si>
  <si>
    <t>813.2.PD/296-CP/92</t>
  </si>
  <si>
    <t>821.2.PD/549-PEG/93</t>
  </si>
  <si>
    <t>'7204074904820003</t>
  </si>
  <si>
    <t>'681137832834000</t>
  </si>
  <si>
    <t>'0000135420491</t>
  </si>
  <si>
    <t>A200800200146</t>
  </si>
  <si>
    <t>813/4158/BB/2006</t>
  </si>
  <si>
    <t>821.1/231-PEG/BB/2007</t>
  </si>
  <si>
    <t>'7204075508880005</t>
  </si>
  <si>
    <t>JL. G.OGOAMAS NO.130 PERUMNAS KEL.BARU KEC. BAOLAN TOLITOLI</t>
  </si>
  <si>
    <t>'161124540834000</t>
  </si>
  <si>
    <t>'0000204551493</t>
  </si>
  <si>
    <t>A201300028451</t>
  </si>
  <si>
    <t>813/0933.02-CPNSD/BKD/II/2011</t>
  </si>
  <si>
    <t>821.2/3610.04.PNS/TT/2012</t>
  </si>
  <si>
    <t>'7204074112870003</t>
  </si>
  <si>
    <t>'578715922834000</t>
  </si>
  <si>
    <t>'0000205962682</t>
  </si>
  <si>
    <t>A201200176106</t>
  </si>
  <si>
    <t>813/653.03-CPNSD/BKD/II/2010</t>
  </si>
  <si>
    <t>821.2/3827.04-PNS/TT/2012</t>
  </si>
  <si>
    <t>'7204074910890003</t>
  </si>
  <si>
    <t>siermharidwan@yahoo.com</t>
  </si>
  <si>
    <t>JL. WAHID HASYIM KEL. BARU KEC. BAOLAN</t>
  </si>
  <si>
    <t>'16.481.487.834.000</t>
  </si>
  <si>
    <t>'0000206050961</t>
  </si>
  <si>
    <t>A201300030597</t>
  </si>
  <si>
    <t>813/0945-CPNSD/BKD/II/2011</t>
  </si>
  <si>
    <t>821.2/3630.04.PNS/TT/2012</t>
  </si>
  <si>
    <t>'7204075411880006</t>
  </si>
  <si>
    <t>'78.807.459.9.834.001</t>
  </si>
  <si>
    <t>'0000206270594</t>
  </si>
  <si>
    <t>A201300028979</t>
  </si>
  <si>
    <t>813/0934.02-CPNSD/BKD/II/2011</t>
  </si>
  <si>
    <t>821.2/3617.04.PNS/TT/2012</t>
  </si>
  <si>
    <t>'7204075503920001</t>
  </si>
  <si>
    <t>'0002223784798</t>
  </si>
  <si>
    <t>A201800043863</t>
  </si>
  <si>
    <t>813/1427.02-CPNSD/BKPSDM/2017</t>
  </si>
  <si>
    <t>821.2/504.04/PNS/BKPSDM/2018</t>
  </si>
  <si>
    <t>'7204075411820003</t>
  </si>
  <si>
    <t>'74.121.021.5834.000</t>
  </si>
  <si>
    <t>'0001892868243</t>
  </si>
  <si>
    <t>A201600106015</t>
  </si>
  <si>
    <t>813/0440.02-CPNSD/BKD/2015</t>
  </si>
  <si>
    <t>821.2/2199.04/PNS/BKD.TT/2016</t>
  </si>
  <si>
    <t>Sub Bidang Patologi Klinik dan radiologi - Rumah Sakit Umum Daerah Mokopido</t>
  </si>
  <si>
    <t>'7204015511890001</t>
  </si>
  <si>
    <t>'0000202145894</t>
  </si>
  <si>
    <t>A201800038526</t>
  </si>
  <si>
    <t>813/1426.02-CPNSD/BKPSDM/2017</t>
  </si>
  <si>
    <t>821.2/508.04/PNS/BKPSDM/2018</t>
  </si>
  <si>
    <t>'7204076901830005</t>
  </si>
  <si>
    <t>nurliamokopido83@gmail.com</t>
  </si>
  <si>
    <t>'543730964834000</t>
  </si>
  <si>
    <t>'0000135262449</t>
  </si>
  <si>
    <t>A200700128503</t>
  </si>
  <si>
    <t>813.2/5268-CPNSD/Bag.Kepeg</t>
  </si>
  <si>
    <t>821.2/2357-PNS/TT/2007</t>
  </si>
  <si>
    <t>E86E1A1A07B3B570E040640A18027F34</t>
  </si>
  <si>
    <t>'7204070411820003</t>
  </si>
  <si>
    <t>'0000135215177</t>
  </si>
  <si>
    <t>A200800204196</t>
  </si>
  <si>
    <t>813/340.03-CPNSD/BKD/XI/2007</t>
  </si>
  <si>
    <t>821.2/2546.04-PNS/BKD/TT/2008</t>
  </si>
  <si>
    <t>'7204074910840003</t>
  </si>
  <si>
    <t>JL. SAMRATULANGI RUMDIS TNI-AL KEL. TUWELEY KEC. BAOLAN KAB. TOLITOLI</t>
  </si>
  <si>
    <t>'161123005834000</t>
  </si>
  <si>
    <t>'0000163932636</t>
  </si>
  <si>
    <t>A201100219465</t>
  </si>
  <si>
    <t>813/1167.03-CPNSD/BKD/IV/2009</t>
  </si>
  <si>
    <t>821.2/4096.04-PNS/TT/2010</t>
  </si>
  <si>
    <t>'7271034210900001</t>
  </si>
  <si>
    <t>'769625609834000</t>
  </si>
  <si>
    <t>'0001078884808</t>
  </si>
  <si>
    <t>A201800041619</t>
  </si>
  <si>
    <t>813/1452.02-CPNSD/BKPSDM/2017</t>
  </si>
  <si>
    <t>821.2/552.04/PNS/BKPSDM/2018</t>
  </si>
  <si>
    <t>DESA BASI KEC. BASIDONDO KAB. TOLITOLI</t>
  </si>
  <si>
    <t>'688150358834000</t>
  </si>
  <si>
    <t>'0000977891501</t>
  </si>
  <si>
    <t>A201800035288</t>
  </si>
  <si>
    <t>813/1458.02-CPNSD/BKPSDM/2017</t>
  </si>
  <si>
    <t>821.2/496.04/PNS/BKPSDM/2018</t>
  </si>
  <si>
    <t>8ae483c67ebe07a6017ee1ceef921920</t>
  </si>
  <si>
    <t>S-1 PROFESI BIDAN</t>
  </si>
  <si>
    <t>'7204075803750002</t>
  </si>
  <si>
    <t>'154997977834000</t>
  </si>
  <si>
    <t>'0000135261854</t>
  </si>
  <si>
    <t>A200700056163</t>
  </si>
  <si>
    <t>813.2/5420-CPNS/Bag-Kepeg</t>
  </si>
  <si>
    <t>821.2/2209-PNS/TT/2007</t>
  </si>
  <si>
    <t>'7204072211950003</t>
  </si>
  <si>
    <t>'91.847.230.9-834.000</t>
  </si>
  <si>
    <t>A202000137616</t>
  </si>
  <si>
    <t>813.3/2048.02-CPNS/BKPSDM/2019</t>
  </si>
  <si>
    <t>821.3/681.04/PNS/BKPSDM/2020</t>
  </si>
  <si>
    <t>A5EB03E21C64F6A0E040640A040252AD</t>
  </si>
  <si>
    <t>'7204070301660001</t>
  </si>
  <si>
    <t>'79.437.584.0.834.000</t>
  </si>
  <si>
    <t>'0000171561082</t>
  </si>
  <si>
    <t>A201500000980</t>
  </si>
  <si>
    <t>813/0290.02-CPNSD/BKD/2015</t>
  </si>
  <si>
    <t>823.2/0355.04/PNS/2015</t>
  </si>
  <si>
    <t>'7204056301780001</t>
  </si>
  <si>
    <t>'79.121.748.2.834.000</t>
  </si>
  <si>
    <t>'0000135295749</t>
  </si>
  <si>
    <t>A200600098143</t>
  </si>
  <si>
    <t>813.2/1034-CP/2005</t>
  </si>
  <si>
    <t>821.2.PD/1500-PEG/2006</t>
  </si>
  <si>
    <t>SD Negeri 1 Labuan Lobo - Dinas Pendidikan Dan Kebudayaan</t>
  </si>
  <si>
    <t>'7204082806810003</t>
  </si>
  <si>
    <t>'79.123.653.2.834.000</t>
  </si>
  <si>
    <t>'0000135205705</t>
  </si>
  <si>
    <t>A200800194326</t>
  </si>
  <si>
    <t>813/112.03-CPNSD/BKD/XI/2007</t>
  </si>
  <si>
    <t>821.2/2608.04-PNS/BKD/TT/2008</t>
  </si>
  <si>
    <t>'7204095007710001</t>
  </si>
  <si>
    <t>nurkiatolis@gmail.com</t>
  </si>
  <si>
    <t>'731182952834000</t>
  </si>
  <si>
    <t>'0000166906023</t>
  </si>
  <si>
    <t>A201500005307</t>
  </si>
  <si>
    <t xml:space="preserve"> 813/0370.02-CPNSD/BKD/2014</t>
  </si>
  <si>
    <t>823.2/0424.04-PNS/BKD.TT/2015</t>
  </si>
  <si>
    <t>'7204075301820005</t>
  </si>
  <si>
    <t>nurdiana31@guru.sd.belajar.id</t>
  </si>
  <si>
    <t>'69.806.304.7.834.000</t>
  </si>
  <si>
    <t>'0000135206649</t>
  </si>
  <si>
    <t>A200800198533</t>
  </si>
  <si>
    <t>813/066.03-CPNSD/BKD/XI/2007</t>
  </si>
  <si>
    <t>821.2/2602.04-PNS/BKD/TT/2008</t>
  </si>
  <si>
    <t>8ae48287511e3ed5015137350e3b657a</t>
  </si>
  <si>
    <t>'7204074109710004</t>
  </si>
  <si>
    <t>nimaderaierni@gmail.com</t>
  </si>
  <si>
    <t>'774.939.358.834.000</t>
  </si>
  <si>
    <t>'0000135329444</t>
  </si>
  <si>
    <t>A200700033120</t>
  </si>
  <si>
    <t>813.3/5271-CPNS/BAG.KEPEG</t>
  </si>
  <si>
    <t>821.2/2362-PNS/TT/2007</t>
  </si>
  <si>
    <t>'7204054708700001</t>
  </si>
  <si>
    <t>DUSUN II TIMBALANI DESA LABUAN LOBO KECAMATAN OGODEIDE KABUPATEN TOLITOLI</t>
  </si>
  <si>
    <t>'79.121.750.8.834.000</t>
  </si>
  <si>
    <t>'0000135301386</t>
  </si>
  <si>
    <t>A200300037684</t>
  </si>
  <si>
    <t>814.2/161-CP/2002</t>
  </si>
  <si>
    <t>821.2.PD/2588-Peg/2003</t>
  </si>
  <si>
    <t>'7204056408820002</t>
  </si>
  <si>
    <t>'791217706834000</t>
  </si>
  <si>
    <t>'0000135210644</t>
  </si>
  <si>
    <t>A200800202912</t>
  </si>
  <si>
    <t>813/458.03-CPNSD/BKD/XI/2007</t>
  </si>
  <si>
    <t>821.2/2604.04-PNS/BKD/TT/2008</t>
  </si>
  <si>
    <t>'7204076710690001</t>
  </si>
  <si>
    <t>Erni_1969@yahoo.co.id</t>
  </si>
  <si>
    <t>'69.806.337.7834.000</t>
  </si>
  <si>
    <t>'0000135228071</t>
  </si>
  <si>
    <t>A200800056965</t>
  </si>
  <si>
    <t>813.2/CPNS/BKD</t>
  </si>
  <si>
    <t>821.2/2525.04-PNS/BKD/TT/2008</t>
  </si>
  <si>
    <t>SD Negeri 18 Tolitoli - Dinas Pendidikan Dan Kebudayaan</t>
  </si>
  <si>
    <t>'7204015511830001</t>
  </si>
  <si>
    <t>'79.124.482.5.834.000</t>
  </si>
  <si>
    <t>'0000135206392</t>
  </si>
  <si>
    <t>A200900270729</t>
  </si>
  <si>
    <t>813/110.03-CPNSD/IV/2008</t>
  </si>
  <si>
    <t>823.2/3583.04-PNS/TT/2009</t>
  </si>
  <si>
    <t>'7204074704840005</t>
  </si>
  <si>
    <t>'16.382.974.0834.000</t>
  </si>
  <si>
    <t>'0000135294581</t>
  </si>
  <si>
    <t>A201100205225</t>
  </si>
  <si>
    <t>813/1270.03-CPNSD/BKD/IV/2009</t>
  </si>
  <si>
    <t>821.2/4205.04-PNS/TT/2010</t>
  </si>
  <si>
    <t>'7204086303750001</t>
  </si>
  <si>
    <t>'79.121.718.5.834.000</t>
  </si>
  <si>
    <t>'0000135206908</t>
  </si>
  <si>
    <t>A200800123448</t>
  </si>
  <si>
    <t>813/</t>
  </si>
  <si>
    <t>'7204077107850007</t>
  </si>
  <si>
    <t>'57.852.520.6.834.000</t>
  </si>
  <si>
    <t>'0000201745675</t>
  </si>
  <si>
    <t>A201100240511</t>
  </si>
  <si>
    <t>813/1446.03-CPNSD/BKD/IV/2009</t>
  </si>
  <si>
    <t>821.2/4354.04-PNS/TT/2010</t>
  </si>
  <si>
    <t>'7204082906880005</t>
  </si>
  <si>
    <t>'0002288451475</t>
  </si>
  <si>
    <t>A201800031235</t>
  </si>
  <si>
    <t>813.3/1629.02-CPNSD/BKPSDM/2017</t>
  </si>
  <si>
    <t>821.3/509.04/PNS/BKPSDM/2018</t>
  </si>
  <si>
    <t>'7204034312850001</t>
  </si>
  <si>
    <t>'55.742..625.1.834.000</t>
  </si>
  <si>
    <t>'0000207247217</t>
  </si>
  <si>
    <t>A201300020713</t>
  </si>
  <si>
    <t>813/0673.02-PNS/B/II/2011</t>
  </si>
  <si>
    <t>821.2/3668.04.PNS/TT/2012</t>
  </si>
  <si>
    <t>'7204095704680001</t>
  </si>
  <si>
    <t>wahda1434@gmail.com</t>
  </si>
  <si>
    <t>DESA PINJAN, KEC. TOLITOLI UTARA, KAB. TOLITOLI</t>
  </si>
  <si>
    <t>'0000135313244</t>
  </si>
  <si>
    <t>A200700017449</t>
  </si>
  <si>
    <t>813.2/5435-CPNS/Bag.Kepeg</t>
  </si>
  <si>
    <t>821.2/2253-PNS/TT/2007</t>
  </si>
  <si>
    <t>'7205121911850001</t>
  </si>
  <si>
    <t>hasbullahbackup@rocketmail.com</t>
  </si>
  <si>
    <t>Jl. Woltermonginsidi, Kelurahan Nalu, Kecamatan Baolan, Kabupaten Tolitoli</t>
  </si>
  <si>
    <t>'67.642.751.1-834.000</t>
  </si>
  <si>
    <t>'0000205089862</t>
  </si>
  <si>
    <t>A201100248033</t>
  </si>
  <si>
    <t>813.2/072/BB/2009</t>
  </si>
  <si>
    <t>821.12/072-BKD/BB/2011</t>
  </si>
  <si>
    <t>'7204082908710003</t>
  </si>
  <si>
    <t>syfaunnisa123@gmail.com</t>
  </si>
  <si>
    <t>'79.123.641.7.834.000</t>
  </si>
  <si>
    <t>'0000135304391</t>
  </si>
  <si>
    <t>A200700033080</t>
  </si>
  <si>
    <t>813.2/5349-CPNS/BAG.KEPEG</t>
  </si>
  <si>
    <t>821.2/2318-[PNS/TT/2007</t>
  </si>
  <si>
    <t>'7204071301800001</t>
  </si>
  <si>
    <t>idriis.529@gmail.com</t>
  </si>
  <si>
    <t>JL SYAIFUL MULUK DESA BUNTUNA</t>
  </si>
  <si>
    <t>'72.807.740.5.834.000</t>
  </si>
  <si>
    <t>'0001863954077</t>
  </si>
  <si>
    <t>A201500017051</t>
  </si>
  <si>
    <t xml:space="preserve"> 813/061.02-CPNSD/BKDBKD/2015</t>
  </si>
  <si>
    <t>823.2/0503.04/PNS/BKD.TT/2015</t>
  </si>
  <si>
    <t>'7204084506750005</t>
  </si>
  <si>
    <t>awwalinamohsen75@gmail.com</t>
  </si>
  <si>
    <t>Desa Aung Kecamatan Galang Kabupaten Tolitoli</t>
  </si>
  <si>
    <t>'793916701834000</t>
  </si>
  <si>
    <t>'0000135298776</t>
  </si>
  <si>
    <t>A200700057812</t>
  </si>
  <si>
    <t>813.2/5322-CPNS/Bag.Kepeg</t>
  </si>
  <si>
    <t>821.2/2333-PNS/TT/2007</t>
  </si>
  <si>
    <t>'1471071406700102</t>
  </si>
  <si>
    <t>muliyadi0670@gmail.com</t>
  </si>
  <si>
    <t>'97.138.320.3.834.000</t>
  </si>
  <si>
    <t>'0000135206493</t>
  </si>
  <si>
    <t>A200800064268</t>
  </si>
  <si>
    <t>813/108.03-CPNSD/BKD/XI/2007</t>
  </si>
  <si>
    <t>821.2/2246-PNS/TT/2008</t>
  </si>
  <si>
    <t>8ae4828835e7acc60135ec38d56152b1</t>
  </si>
  <si>
    <t>'7204095208710002</t>
  </si>
  <si>
    <t>DESA SALUMPAGA  KEC. TOLITOLI UTARA KAB. TOLITOLI</t>
  </si>
  <si>
    <t>'788055358834000</t>
  </si>
  <si>
    <t>'0000135290913</t>
  </si>
  <si>
    <t>A200200023114</t>
  </si>
  <si>
    <t>813.2/138-DPB/2000</t>
  </si>
  <si>
    <t>821.2/264-PEG/BB/2002</t>
  </si>
  <si>
    <t>SD Negeri Harapan Jaya - Dinas Pendidikan Dan Kebudayaan</t>
  </si>
  <si>
    <t>trisyenalletindage@gmail.com</t>
  </si>
  <si>
    <t>'54.272.574.2.834.000</t>
  </si>
  <si>
    <t>'0000205062669</t>
  </si>
  <si>
    <t>A201300023156</t>
  </si>
  <si>
    <t>813/0823.02-CPNSD/BKD/II/2011</t>
  </si>
  <si>
    <t>821.3/3544.04.PNS/TT/2012</t>
  </si>
  <si>
    <t>ff808081513cc2020151417fce5a7d85</t>
  </si>
  <si>
    <t>'7204075111880004</t>
  </si>
  <si>
    <t>'0002292752878</t>
  </si>
  <si>
    <t>A201800033262</t>
  </si>
  <si>
    <t>813/1925.02-CPNSD/BKPSDM/2017</t>
  </si>
  <si>
    <t>821.3/523.04/PNS/BKPSDM/2018</t>
  </si>
  <si>
    <t>'7204080109860001</t>
  </si>
  <si>
    <t>mudrisabang@gmail.com</t>
  </si>
  <si>
    <t xml:space="preserve">JL POROS PANTAI NO 68 DESA SABANG </t>
  </si>
  <si>
    <t>'15.956.560.5-834.000</t>
  </si>
  <si>
    <t>A202000025565</t>
  </si>
  <si>
    <t>813.3/2113.02-CPNS/BKPSDM/2019</t>
  </si>
  <si>
    <t>821.3/807.04/PNS/BKPSDM/2020</t>
  </si>
  <si>
    <t>'7204014805810001</t>
  </si>
  <si>
    <t>rahmi19810506@gmail.com</t>
  </si>
  <si>
    <t>JL. ABD KADIR DG. MALLAWA DESA BANGKIR KEC. DAMPAL SELATAN</t>
  </si>
  <si>
    <t>'791244536834000</t>
  </si>
  <si>
    <t>'0000135206739</t>
  </si>
  <si>
    <t>A200800193020</t>
  </si>
  <si>
    <t>813/015.03-CPNSD/BKD/XI/2007</t>
  </si>
  <si>
    <t>821.2/2580.04-PNS/BKD/TT/2008</t>
  </si>
  <si>
    <t>'7204032306880003</t>
  </si>
  <si>
    <t>'827008582834000</t>
  </si>
  <si>
    <t>'0002292158496</t>
  </si>
  <si>
    <t>A201800031140</t>
  </si>
  <si>
    <t>813.3/1640.02-CPNSD/BKPSDM/2017</t>
  </si>
  <si>
    <t>821.3/457.04/PNS/BKPSDM/2018</t>
  </si>
  <si>
    <t>'7204075610850005</t>
  </si>
  <si>
    <t>'16.434.974.8.834.000</t>
  </si>
  <si>
    <t>'0000164907448</t>
  </si>
  <si>
    <t>A201300020339</t>
  </si>
  <si>
    <t>813/0971.02-CPNSD/BKD/II/2012</t>
  </si>
  <si>
    <t>821.2/3667.04.PNS/TT/2012</t>
  </si>
  <si>
    <t>'7204084510710001</t>
  </si>
  <si>
    <t>JL. HI. MOH. SALEH NO. 45 DESA SANDANA KEC. GALANG KAB.TOLITOLI</t>
  </si>
  <si>
    <t>'79.122.448.8.8834.000</t>
  </si>
  <si>
    <t>'0000135227531</t>
  </si>
  <si>
    <t>A200800080933</t>
  </si>
  <si>
    <t>813/225.03-CPNSD/BKD/XI/2007</t>
  </si>
  <si>
    <t>821.2/2571.04-PNS/BKD/TT/2008</t>
  </si>
  <si>
    <t>'7204026111780002</t>
  </si>
  <si>
    <t>Jalan Trans Sulawesi Desa Balaroa Kecamatan Dampal Utara</t>
  </si>
  <si>
    <t>'98.229.012.4.834.000</t>
  </si>
  <si>
    <t>'0001893228557</t>
  </si>
  <si>
    <t>A201600067841</t>
  </si>
  <si>
    <t xml:space="preserve"> 813/035.02-CPNSD/BKDBKD/2014</t>
  </si>
  <si>
    <t>821.02/2257.04/PNS/BKD.TT/2016</t>
  </si>
  <si>
    <t>SD Negeri 1 Tompoh - Dinas Pendidikan Dan Kebudayaan</t>
  </si>
  <si>
    <t>'7204014812820004</t>
  </si>
  <si>
    <t>'578525305834000</t>
  </si>
  <si>
    <t>'0000171634814</t>
  </si>
  <si>
    <t>A201200083566</t>
  </si>
  <si>
    <t>813/442.03-CPNSD/BKD/II/2010</t>
  </si>
  <si>
    <t>821.3/3596.04-PNS/TT/2012</t>
  </si>
  <si>
    <t>'7204075209840003</t>
  </si>
  <si>
    <t>rosida29@admin.smp.belajar.id</t>
  </si>
  <si>
    <t>'77.482.570.7-834.000</t>
  </si>
  <si>
    <t>'0000135241312</t>
  </si>
  <si>
    <t>A201600124483</t>
  </si>
  <si>
    <t xml:space="preserve"> 813/0149.02-CPNSD/BKD/2014</t>
  </si>
  <si>
    <t>821.2/2453.04/PNS/BKD.TT/2016</t>
  </si>
  <si>
    <t>'7271035403770004</t>
  </si>
  <si>
    <t>alwiahwiah67@gmail.com</t>
  </si>
  <si>
    <t>'45.301.341.9831.000</t>
  </si>
  <si>
    <t>'0000204183077</t>
  </si>
  <si>
    <t>A201200020864</t>
  </si>
  <si>
    <t>821.12/388/BKD/2011</t>
  </si>
  <si>
    <t>821.12/22/BKD-WKP/2012</t>
  </si>
  <si>
    <t>'7204074101850007</t>
  </si>
  <si>
    <t>jalan lanoni lingkungan 1V</t>
  </si>
  <si>
    <t>'16.112.47.2.834.000</t>
  </si>
  <si>
    <t>'0001081155284</t>
  </si>
  <si>
    <t>A201100225367</t>
  </si>
  <si>
    <t>813/1240.03-CPNSD/BKD/IV/2009</t>
  </si>
  <si>
    <t>821.2/4175.04-PNS/TT/2010</t>
  </si>
  <si>
    <t>'7204071505890002</t>
  </si>
  <si>
    <t>'0002282062173</t>
  </si>
  <si>
    <t>A201800035960</t>
  </si>
  <si>
    <t>813.3/1632.02-CPNSD/BKPSDM/2017</t>
  </si>
  <si>
    <t>821.3/522.04/PNS/BKPSDM/2018</t>
  </si>
  <si>
    <t>'7301036908880001</t>
  </si>
  <si>
    <t>'0001388669163</t>
  </si>
  <si>
    <t>A201800032211</t>
  </si>
  <si>
    <t>813.3/1622.02-CPNSD/BKPSDM/2017</t>
  </si>
  <si>
    <t>821.3/490.04/PNS/BKPSDM/2018</t>
  </si>
  <si>
    <t>'16.382.990.6.834.000</t>
  </si>
  <si>
    <t>'0000135206065</t>
  </si>
  <si>
    <t>A200800095529</t>
  </si>
  <si>
    <t>813/468.03-CPNSD/BKD/XI/2007</t>
  </si>
  <si>
    <t>821.2/2364.04-PNS/BKD/TT/2008</t>
  </si>
  <si>
    <t>SD Negeri 2 Santigi - Dinas Pendidikan Dan Kebudayaan</t>
  </si>
  <si>
    <t>'7204075606690002</t>
  </si>
  <si>
    <t>'69.806.343.5834.000</t>
  </si>
  <si>
    <t>'0000135295885</t>
  </si>
  <si>
    <t>A200500007775</t>
  </si>
  <si>
    <t>814.2/167-CP/2004</t>
  </si>
  <si>
    <t>821.2/1680-PNS/TT/2005</t>
  </si>
  <si>
    <t>'7204095708820001</t>
  </si>
  <si>
    <t>sarinirini716@gmail.com</t>
  </si>
  <si>
    <t>'78.805.537.4834.000</t>
  </si>
  <si>
    <t>'0000135310601</t>
  </si>
  <si>
    <t>A200500059165</t>
  </si>
  <si>
    <t>814.2/052-CP/2004</t>
  </si>
  <si>
    <t>821.2/1729-PNS/TT/2005</t>
  </si>
  <si>
    <t>'7204027011890001</t>
  </si>
  <si>
    <t>Desa Ogotua</t>
  </si>
  <si>
    <t>'15.956.814.6834.000</t>
  </si>
  <si>
    <t>'0000201489355</t>
  </si>
  <si>
    <t>A201200197698</t>
  </si>
  <si>
    <t>813/652.03-CPNSD/BKD/II/2010</t>
  </si>
  <si>
    <t>821.2/3826.04-PNS/TT/2012</t>
  </si>
  <si>
    <t>'7204082703660002</t>
  </si>
  <si>
    <t>'788008860834000</t>
  </si>
  <si>
    <t>'0000135237993</t>
  </si>
  <si>
    <t>A198900044230</t>
  </si>
  <si>
    <t>KP.3.30/9129/6/1988</t>
  </si>
  <si>
    <t>284/KPT/UP/BK.VI-A/PN/89</t>
  </si>
  <si>
    <t>'7204075806860004</t>
  </si>
  <si>
    <t>'162558860834000</t>
  </si>
  <si>
    <t>'0000207459347</t>
  </si>
  <si>
    <t>A201200149865</t>
  </si>
  <si>
    <t>813/866.03-CPNSD/BKD/II/2010</t>
  </si>
  <si>
    <t>821.2/4018.04-PNS/TT/2012</t>
  </si>
  <si>
    <t>8ae482893653fab5013656ece0051861</t>
  </si>
  <si>
    <t>'7204074412740001</t>
  </si>
  <si>
    <t>JL. SONA KOMPLEKS STADION NOPI</t>
  </si>
  <si>
    <t>'788008902834000</t>
  </si>
  <si>
    <t>'0000135229871</t>
  </si>
  <si>
    <t>A200700054208</t>
  </si>
  <si>
    <t>813.3/5167-CPNS/BAG.KEPEG</t>
  </si>
  <si>
    <t>821.3/2423-PNS/TT/2007</t>
  </si>
  <si>
    <t>'7204075504780005</t>
  </si>
  <si>
    <t>anitafaddliaparebba@gmail.com</t>
  </si>
  <si>
    <t>'788040996834000</t>
  </si>
  <si>
    <t>'0001080401872</t>
  </si>
  <si>
    <t>A200700080861</t>
  </si>
  <si>
    <t>813.2/5408-CPNS/Bag.Kepeg</t>
  </si>
  <si>
    <t>821.2/2186-PNS/TT/2007</t>
  </si>
  <si>
    <t>'7204085111700003</t>
  </si>
  <si>
    <t>'779839448834000</t>
  </si>
  <si>
    <t>'000135191125</t>
  </si>
  <si>
    <t>A200800068755</t>
  </si>
  <si>
    <t>813/449.03-CPNSD/BKD/XI/2007</t>
  </si>
  <si>
    <t>821.2/2624.04-PNS/BKD/TT/2008</t>
  </si>
  <si>
    <t>8ae4829d513cb45f01513ccf555609d7</t>
  </si>
  <si>
    <t>'7204070203750003</t>
  </si>
  <si>
    <t>yurimasyhuri@gmail.com</t>
  </si>
  <si>
    <t>'727602930834000</t>
  </si>
  <si>
    <t>'0001890756832</t>
  </si>
  <si>
    <t>A201600044258</t>
  </si>
  <si>
    <t>813/0625.02-CPNSD/BKD/2015</t>
  </si>
  <si>
    <t>821.2/2380.04/PNS/BKD.TT/2016</t>
  </si>
  <si>
    <t>'7204074103750002</t>
  </si>
  <si>
    <t>JL.BANGAU NO.32 TOLITOLI</t>
  </si>
  <si>
    <t>'16.442.915.1834.000</t>
  </si>
  <si>
    <t>'0000209208993</t>
  </si>
  <si>
    <t>A201100035834</t>
  </si>
  <si>
    <t>813/1235.03-CPNSD/BKD/IV/2009</t>
  </si>
  <si>
    <t>821.2/4170.04-PNS/TT/2010</t>
  </si>
  <si>
    <t>'7204082304780001</t>
  </si>
  <si>
    <t>GINUNGGUNG RT/RW 008/004 KECAMATAN GALANG KABUPATEN TOLITOLI</t>
  </si>
  <si>
    <t>'788008837834000</t>
  </si>
  <si>
    <t>'0000135208923</t>
  </si>
  <si>
    <t>A200800161771</t>
  </si>
  <si>
    <t>813/202.03-CPNSD/BKD/XI/2007</t>
  </si>
  <si>
    <t>821.3/2129.04-PNS/BKD/TT/2008</t>
  </si>
  <si>
    <t>'7204076604690001</t>
  </si>
  <si>
    <t>'87.921.714.9.834.001</t>
  </si>
  <si>
    <t>'0000135230297</t>
  </si>
  <si>
    <t>A199300052560</t>
  </si>
  <si>
    <t>114/C/I.24.1.III/1992</t>
  </si>
  <si>
    <t>443/I.24.1/CA-2/1993</t>
  </si>
  <si>
    <t>A5EB03E21B34F6A0E040640A040252AD</t>
  </si>
  <si>
    <t>MOH. SIDIK ADE PRATOMO</t>
  </si>
  <si>
    <t>'7271030506990004</t>
  </si>
  <si>
    <t>Shidikmoh@gmail.com</t>
  </si>
  <si>
    <t>JL. DEWI SARTIKA VII LRG. MANDIRI NO. 07 PALU, RT. 004/RW. 005 KEL. BIROBULI SELATAN KEC. PALU SELATAN</t>
  </si>
  <si>
    <t>A202300117101</t>
  </si>
  <si>
    <t>813.3 -3171 TAHUN 2022</t>
  </si>
  <si>
    <t>800.1.2.5-5644 TAHUN 2023</t>
  </si>
  <si>
    <t>8ae483a67dd5ea51017de5f237642a72</t>
  </si>
  <si>
    <t>D-IV STUDI KEBIJAKAN PUBLIK</t>
  </si>
  <si>
    <t>'7204074909830007</t>
  </si>
  <si>
    <t>'728690769834000</t>
  </si>
  <si>
    <t>'0002056392718</t>
  </si>
  <si>
    <t>A201600114549</t>
  </si>
  <si>
    <t>813/0532.02-CPNSD/BKD/2015</t>
  </si>
  <si>
    <t>821.2/2344.04/PNS/BKD.TT/2016</t>
  </si>
  <si>
    <t>'7204086305800001</t>
  </si>
  <si>
    <t>sunami48@yahoo.com</t>
  </si>
  <si>
    <t>'164814451834000</t>
  </si>
  <si>
    <t>'0000159575049</t>
  </si>
  <si>
    <t>A201300007915</t>
  </si>
  <si>
    <t>813/0870.02-CPNSD/BKD/II/2011</t>
  </si>
  <si>
    <t>821.3/3485.04.PNS/TT/2012</t>
  </si>
  <si>
    <t>'7204070802700001</t>
  </si>
  <si>
    <t>'72.776.647.9.834.000</t>
  </si>
  <si>
    <t>'0000165057028</t>
  </si>
  <si>
    <t>A201600021082</t>
  </si>
  <si>
    <t>813/0586.02-CPNSD/BKD/2015</t>
  </si>
  <si>
    <t>821.02/2179.04/PNS/BKD.TT/2016</t>
  </si>
  <si>
    <t>'7204076207830002</t>
  </si>
  <si>
    <t>'88.575.023.2.834.000</t>
  </si>
  <si>
    <t>'000013525751</t>
  </si>
  <si>
    <t>A200900268037</t>
  </si>
  <si>
    <t>813/090.03-CPNSD/BKD/TT/2008</t>
  </si>
  <si>
    <t>823.3/3582.04-PNS/BKD/TT/2009</t>
  </si>
  <si>
    <t>'7204015606830001</t>
  </si>
  <si>
    <t>'15.956.764.3.834.000</t>
  </si>
  <si>
    <t>'0000208341099</t>
  </si>
  <si>
    <t>A201100184897</t>
  </si>
  <si>
    <t>813/1273.03-CPNSD/BKD/IV/2009</t>
  </si>
  <si>
    <t>821.2/4208.04-PNS/TT/2010</t>
  </si>
  <si>
    <t>'7204071303830005</t>
  </si>
  <si>
    <t>JL. TADULAKO IV KEL. PANASAKAN KEC. BAOLAN KAB. TOLITOLI PROV. SULAWESI TENGAH</t>
  </si>
  <si>
    <t>'15.499.558.3834.000</t>
  </si>
  <si>
    <t>'0000156950289</t>
  </si>
  <si>
    <t>A201100177528</t>
  </si>
  <si>
    <t>813/1124.03-CPNSD/BKD/IV/2009</t>
  </si>
  <si>
    <t>821.3/4034.04-PNS/TT/2010</t>
  </si>
  <si>
    <t>A5EB03E20C88F6A0E040640A040252AD</t>
  </si>
  <si>
    <t>'7204072512800012</t>
  </si>
  <si>
    <t>supriadi.harsono80@gmail.com</t>
  </si>
  <si>
    <t>'890310881834000</t>
  </si>
  <si>
    <t>A200900236975</t>
  </si>
  <si>
    <t>813/262.03-CPNSD/BKD/IV/2008</t>
  </si>
  <si>
    <t>823.3/3330.04-PNS/BKD/TT/2009</t>
  </si>
  <si>
    <t>'7204074710790006</t>
  </si>
  <si>
    <t>JL. Sona, BTN GRIYA NALU, BLOK C2 NO. 21, KELURAHAN NALU, KECAMATAN BAOLAN, KABUPATEN TOLITOLI</t>
  </si>
  <si>
    <t>'729399527834000</t>
  </si>
  <si>
    <t>'0002272460117</t>
  </si>
  <si>
    <t>A201600075072</t>
  </si>
  <si>
    <t>813/0671.02-CPNSD/BKD/2015</t>
  </si>
  <si>
    <t>821.2/2144.04/PNS/BKD.TT/2016</t>
  </si>
  <si>
    <t>8ae48287513ccc1f01514840848957d7</t>
  </si>
  <si>
    <t>Jl. Bambabuta Dinopi Kelurahan Nalu</t>
  </si>
  <si>
    <t>'970996930834000</t>
  </si>
  <si>
    <t>'0000135215302</t>
  </si>
  <si>
    <t>A201300010976</t>
  </si>
  <si>
    <t>813.3/104/BKD-BB/2011</t>
  </si>
  <si>
    <t>821.13/116-BKD/BB/2012</t>
  </si>
  <si>
    <t>ff8080815133783a015138542f9f689f</t>
  </si>
  <si>
    <t>'7204071202740002</t>
  </si>
  <si>
    <t>ridwangobel@gmai.com</t>
  </si>
  <si>
    <t>'77.980.506.8.834.000</t>
  </si>
  <si>
    <t>'0000135341008</t>
  </si>
  <si>
    <t>A200400025171</t>
  </si>
  <si>
    <t>813.2/162/BB/2003</t>
  </si>
  <si>
    <t>821.02/011-PEG/BB/2004</t>
  </si>
  <si>
    <t>'7204085105860001</t>
  </si>
  <si>
    <t>merlyn110586@gmail.com</t>
  </si>
  <si>
    <t>'0000135251346</t>
  </si>
  <si>
    <t>A201600139741</t>
  </si>
  <si>
    <t xml:space="preserve"> 813/0190.02-CPNSD/BKD/2014</t>
  </si>
  <si>
    <t>821.2/2401.04/PNS/BKD.TT/2016</t>
  </si>
  <si>
    <t>KORWIL KECAMATAN GALANG - Dinas Pendidikan Dan Kebudayaan</t>
  </si>
  <si>
    <t>'7204074704920009</t>
  </si>
  <si>
    <t>'857450340834000</t>
  </si>
  <si>
    <t>A202000086264</t>
  </si>
  <si>
    <t>813.3/2166.02-CPNS/BKPSDM/2019</t>
  </si>
  <si>
    <t>821.2/630.04/PNS/BKPSDM/2020</t>
  </si>
  <si>
    <t>A5EB03E21C22F6A0E040640A040252AD</t>
  </si>
  <si>
    <t>'7204076008820001</t>
  </si>
  <si>
    <t>'14.992.159.5.834.000</t>
  </si>
  <si>
    <t>'0000135200169</t>
  </si>
  <si>
    <t>A201500023971</t>
  </si>
  <si>
    <t xml:space="preserve"> 813/0089.02-CPNSD/BKD/2014</t>
  </si>
  <si>
    <t>823.2/0544.04/PNS/BKD.TT/2015</t>
  </si>
  <si>
    <t>Seksi Peserta Didik dan Pembangunan Karakter - Dinas Pendidikan Dan Kebudayaan</t>
  </si>
  <si>
    <t>'7204071207770002</t>
  </si>
  <si>
    <t>'14.530.161.0834.000</t>
  </si>
  <si>
    <t>'0000135184836</t>
  </si>
  <si>
    <t>A200700074645</t>
  </si>
  <si>
    <t>813.3/5155-CPNS/BAG.KEPEG</t>
  </si>
  <si>
    <t>821.3/2489-PNS/TT/2007</t>
  </si>
  <si>
    <t>'7204082401900001</t>
  </si>
  <si>
    <t>BTN NOPI BLOK B NO. 01 KEL. NALU KEC. BAOLAN KAB. TOLITOLI</t>
  </si>
  <si>
    <t>'814709192831000</t>
  </si>
  <si>
    <t>A202000057175</t>
  </si>
  <si>
    <t>813.3/2214.02-CPNS/BKPSDM/2019</t>
  </si>
  <si>
    <t>821.3/868.04/PNS/BKPSDM/2020</t>
  </si>
  <si>
    <t>ff808081519e6fee0151a89459c5535a</t>
  </si>
  <si>
    <t>'7204012207730001</t>
  </si>
  <si>
    <t>'57.871.604.5.834.000</t>
  </si>
  <si>
    <t>'0000135260144</t>
  </si>
  <si>
    <t>A199600047246</t>
  </si>
  <si>
    <t>KP.00.02.1.2546</t>
  </si>
  <si>
    <t>KP.00.03.1.5931</t>
  </si>
  <si>
    <t>'7204075901790002</t>
  </si>
  <si>
    <t>'78.496.503.0.834.000</t>
  </si>
  <si>
    <t>'0000135291003</t>
  </si>
  <si>
    <t>A200300030498</t>
  </si>
  <si>
    <t>814.2/060-CP/2002</t>
  </si>
  <si>
    <t>821.2.PD/2643-Peg/2003</t>
  </si>
  <si>
    <t>A5EB03E2149EF6A0E040640A040252AD</t>
  </si>
  <si>
    <t>'7204071404700002</t>
  </si>
  <si>
    <t>syafarudin678@gmail.com</t>
  </si>
  <si>
    <t>'78.800.873.8.834.000</t>
  </si>
  <si>
    <t>'0000135191294</t>
  </si>
  <si>
    <t>A200800062278</t>
  </si>
  <si>
    <t>813/376.03-CPNSD/BKD/XI/2007</t>
  </si>
  <si>
    <t>821.3/2202.04-PNS/BKD/TT/2008</t>
  </si>
  <si>
    <t>'7204080602800004</t>
  </si>
  <si>
    <t>'156056848834000</t>
  </si>
  <si>
    <t>'0000149320495</t>
  </si>
  <si>
    <t>A201100106878</t>
  </si>
  <si>
    <t>813/1193.03-CPNSD/BKD/IV/2009</t>
  </si>
  <si>
    <t>821.2/4128.04-PNS/TT/2010</t>
  </si>
  <si>
    <t>'7204077009750001</t>
  </si>
  <si>
    <t>sitihapsa42@gmail.com</t>
  </si>
  <si>
    <t>'47.925.043.3.834.000</t>
  </si>
  <si>
    <t>'0000171898817</t>
  </si>
  <si>
    <t>A201200011599</t>
  </si>
  <si>
    <t>813/559.03-CPNSD/BKD/II/2010</t>
  </si>
  <si>
    <t>821.3/3712.04-PNS/TT/2012</t>
  </si>
  <si>
    <t>A5EB03E2103CF6A0E040640A040252AD</t>
  </si>
  <si>
    <t>'7204035606930002</t>
  </si>
  <si>
    <t>'919201087834000</t>
  </si>
  <si>
    <t>A202000104209</t>
  </si>
  <si>
    <t>813.3/2085.02-CPNS/BKPSDM/2019</t>
  </si>
  <si>
    <t>821.3/804.04/PNS/BKPSDM/2020</t>
  </si>
  <si>
    <t>SMP Negeri 4 Dondo - Dinas Pendidikan Dan Kebudayaan</t>
  </si>
  <si>
    <t>'7204036008680002</t>
  </si>
  <si>
    <t>'15.956.681.7.834.000</t>
  </si>
  <si>
    <t>'0000135195772</t>
  </si>
  <si>
    <t>A199800015484</t>
  </si>
  <si>
    <t>813.2/76.DPB/1997</t>
  </si>
  <si>
    <t>821/27.05/PDB</t>
  </si>
  <si>
    <t>'7204070608790005</t>
  </si>
  <si>
    <t>muhammadyusuff2412@gmail.com</t>
  </si>
  <si>
    <t>'15.956.835.1.834.000</t>
  </si>
  <si>
    <t>'0000135203321</t>
  </si>
  <si>
    <t>A200600116659</t>
  </si>
  <si>
    <t>813.2/1253-CP/2005</t>
  </si>
  <si>
    <t>821.2.PD/1586-Peg/2006</t>
  </si>
  <si>
    <t xml:space="preserve">JANJA </t>
  </si>
  <si>
    <t>'7204077005690001</t>
  </si>
  <si>
    <t>'737990432834000</t>
  </si>
  <si>
    <t>'0001864698838</t>
  </si>
  <si>
    <t>A201600018155</t>
  </si>
  <si>
    <t>813/0570.02-CPNSD/BKD/2015</t>
  </si>
  <si>
    <t>821.2/2294.04/PNS/BKD.TT/2016</t>
  </si>
  <si>
    <t>A5EB03E218F1F6A0E040640A040252AD</t>
  </si>
  <si>
    <t>'7204070307800001</t>
  </si>
  <si>
    <t>JL.MELATI NO.35 KELURAHAN PANASAKAN KECAMATAN BAOLAN PROPINSI SULAWESI TENGAH</t>
  </si>
  <si>
    <t>'16.481.472.5834.000</t>
  </si>
  <si>
    <t>'0000168216254</t>
  </si>
  <si>
    <t>A201200050142</t>
  </si>
  <si>
    <t>813/855.03-CPNSD/BKD/II/2010</t>
  </si>
  <si>
    <t>821.2/4007.04-PNS/TT/2012</t>
  </si>
  <si>
    <t>Sub Bagian Umum Dan Program - Dinas Pariwisata</t>
  </si>
  <si>
    <t>'7204074408880004</t>
  </si>
  <si>
    <t>Senrawitah8@gmail.com</t>
  </si>
  <si>
    <t>'16.382.965.8.834.000</t>
  </si>
  <si>
    <t>'0000210717527</t>
  </si>
  <si>
    <t>A201300028382</t>
  </si>
  <si>
    <t>813/0905.02-CPNSD/BKD/II/2011</t>
  </si>
  <si>
    <t>821.3/3575.04.PNS/TT/2012</t>
  </si>
  <si>
    <t>Sub Bagian Umum Dan Kepegawaian - Dinas Lingkungan Hidup</t>
  </si>
  <si>
    <t>'7204075410890002</t>
  </si>
  <si>
    <t>inayahfithri3@gmail.com</t>
  </si>
  <si>
    <t>A202200014627</t>
  </si>
  <si>
    <t>813/3590.02-CPNS/BKPSDM/2020</t>
  </si>
  <si>
    <t>821.3/126.04-PNS/TT/2022</t>
  </si>
  <si>
    <t>'7204070303680005</t>
  </si>
  <si>
    <t>'077306686831000</t>
  </si>
  <si>
    <t>'0000135219374</t>
  </si>
  <si>
    <t>A200300004911</t>
  </si>
  <si>
    <t>821.12/773/RO-ORPEG-G.ST/2002</t>
  </si>
  <si>
    <t>821.3/72-PEG/2003</t>
  </si>
  <si>
    <t>E86E1A1A076AB570E040640A18027F34</t>
  </si>
  <si>
    <t>'7204074209810005</t>
  </si>
  <si>
    <t>anditolis91@gmail.com</t>
  </si>
  <si>
    <t>JL. DAIMALAMBANG. NO.18 LINGK. II KELURAHAN TUWELEY</t>
  </si>
  <si>
    <t>'67.536.507.6-834.000</t>
  </si>
  <si>
    <t>'0000135400533</t>
  </si>
  <si>
    <t>A201300010093</t>
  </si>
  <si>
    <t>813/0893.02-CPNSD/BKD/II/2011</t>
  </si>
  <si>
    <t>821.3/3491.04.PNS/TT/2012</t>
  </si>
  <si>
    <t>'7204072803930003</t>
  </si>
  <si>
    <t>A202000100464</t>
  </si>
  <si>
    <t>813.3/2004.02-CPNS/BKPSDM/2019</t>
  </si>
  <si>
    <t>821.3/668.04/PNS/BKPSDM/2020</t>
  </si>
  <si>
    <t>SMP Negeri 2 Dako Pemean - Dinas Pendidikan Dan Kebudayaan</t>
  </si>
  <si>
    <t>'7204072108740003</t>
  </si>
  <si>
    <t>JL. Veteran  NO.30 Kel. Baru Kec. Baolan</t>
  </si>
  <si>
    <t>'14.336.087.3-834.000</t>
  </si>
  <si>
    <t>'0000135225393</t>
  </si>
  <si>
    <t>A200200032290</t>
  </si>
  <si>
    <t>'7204014904770005</t>
  </si>
  <si>
    <t>nor.ma17@yahoo.com</t>
  </si>
  <si>
    <t>'79.124.506.1834.000</t>
  </si>
  <si>
    <t>'0000135306944</t>
  </si>
  <si>
    <t>A200700072245</t>
  </si>
  <si>
    <t>813.2/5275-CPNS/BAG.KEPEG</t>
  </si>
  <si>
    <t>'7204031302870005</t>
  </si>
  <si>
    <t>'220924914834000</t>
  </si>
  <si>
    <t>A202200005425</t>
  </si>
  <si>
    <t>813/3487.02-CPNS/BKPSDM/2020</t>
  </si>
  <si>
    <t>821.3/213.04-PNS/TT/2022</t>
  </si>
  <si>
    <t>A5EB03E20CFBF6A0E040640A040252AD</t>
  </si>
  <si>
    <t>'7204011111840001</t>
  </si>
  <si>
    <t>Mohrafiqdamsel@gmail.com</t>
  </si>
  <si>
    <t>DUSUN TENGAH  RT : 003 RW : 001 DESA SONI</t>
  </si>
  <si>
    <t>'15.611.041.3.834.000</t>
  </si>
  <si>
    <t>'0000173087368</t>
  </si>
  <si>
    <t>A201200117930</t>
  </si>
  <si>
    <t>813.3/063/BB/2010</t>
  </si>
  <si>
    <t>8821.13/310-BKD/BB/2011</t>
  </si>
  <si>
    <t>'7204071708670002</t>
  </si>
  <si>
    <t>'67.260.326.3.834.000</t>
  </si>
  <si>
    <t>'005950-1 200302</t>
  </si>
  <si>
    <t>A198900061415</t>
  </si>
  <si>
    <t>kp.330/5550/1/1988</t>
  </si>
  <si>
    <t>306/KPT/UP/BK.VI-A/PN/89</t>
  </si>
  <si>
    <t>A5EB03E21302F6A0E040640A040252AD</t>
  </si>
  <si>
    <t>'7204074511670003</t>
  </si>
  <si>
    <t>'784981201834000</t>
  </si>
  <si>
    <t>'0000135196839</t>
  </si>
  <si>
    <t>A198900063176</t>
  </si>
  <si>
    <t>81/821.12/BT/PN/89</t>
  </si>
  <si>
    <t>'7204071701730002</t>
  </si>
  <si>
    <t>'77.482.604.4.834.000</t>
  </si>
  <si>
    <t>'0000135201677</t>
  </si>
  <si>
    <t>A199700039947</t>
  </si>
  <si>
    <t>813.2/52-dpb/1996</t>
  </si>
  <si>
    <t>821/29.28/pdk</t>
  </si>
  <si>
    <t>'7204075405660001</t>
  </si>
  <si>
    <t>halipahkirab45@admin.sd.belajar.id</t>
  </si>
  <si>
    <t>Jl. Dako Raya No. 61</t>
  </si>
  <si>
    <t>'69.806.323.7-834.000</t>
  </si>
  <si>
    <t>A199100031557</t>
  </si>
  <si>
    <t>813.2/49/DPB/1989</t>
  </si>
  <si>
    <t>41/821.12/PN/1991</t>
  </si>
  <si>
    <t>'7204022411720001</t>
  </si>
  <si>
    <t>ruslisosmuhamad@gmail.com</t>
  </si>
  <si>
    <t>'16.382.920.3.834.000</t>
  </si>
  <si>
    <t>'0000135217798</t>
  </si>
  <si>
    <t>A200300014923</t>
  </si>
  <si>
    <t>814.2/109-CP/2002</t>
  </si>
  <si>
    <t>821.2.PD/2555-Peg/2003</t>
  </si>
  <si>
    <t>Sub Bagian Umum Dan Kepegawaian - Kecamatan Dampal Selatan</t>
  </si>
  <si>
    <t>'7204075408690001</t>
  </si>
  <si>
    <t>JL. LANONI III NO.60 KEL. BARU</t>
  </si>
  <si>
    <t>'879217131834000</t>
  </si>
  <si>
    <t>'000049-1 200302</t>
  </si>
  <si>
    <t>A199000079253</t>
  </si>
  <si>
    <t>10390/KANWIL/SK/TU-1/IX/1989</t>
  </si>
  <si>
    <t>5693/KANWIL/SK/TU-1/VI/1990</t>
  </si>
  <si>
    <t>Bidang Keluarga Berencana - Dinas Pengendalian Penduduk Dan Keluarga Berencana</t>
  </si>
  <si>
    <t>'7204031706920002</t>
  </si>
  <si>
    <t>A202000089388</t>
  </si>
  <si>
    <t>813.3/2134.02-CPNS/BKPSDM/2019</t>
  </si>
  <si>
    <t>821.2/654.04/PNS/BKPSDM/2020</t>
  </si>
  <si>
    <t>'7204084908920004</t>
  </si>
  <si>
    <t>A202000091669</t>
  </si>
  <si>
    <t>813.3/2188.02-CPNS/BKPSDM/2019</t>
  </si>
  <si>
    <t>821.3/764.04/PNS/BKPSDM/2020</t>
  </si>
  <si>
    <t>'7204066203950001</t>
  </si>
  <si>
    <t>A202000129203</t>
  </si>
  <si>
    <t>813.3/2138.02-CPNS/BKPSDM/2019</t>
  </si>
  <si>
    <t>821.3/812.04/PNS/BKPSDM/2020</t>
  </si>
  <si>
    <t>'7204076707910006</t>
  </si>
  <si>
    <t>A202000076621</t>
  </si>
  <si>
    <t>813.3/2160.02-CPNS/BKPSDM/2019</t>
  </si>
  <si>
    <t>821.3/769.04/PNS/BKPSDM/2020</t>
  </si>
  <si>
    <t>'7203304707710003</t>
  </si>
  <si>
    <t>'87.921.744.6839.000</t>
  </si>
  <si>
    <t>'0001892674877</t>
  </si>
  <si>
    <t>A201100015021</t>
  </si>
  <si>
    <t>813/1050.03/CPNSD/BKD/IV/2009</t>
  </si>
  <si>
    <t>821.3/3960.04-PNS/TT/2010</t>
  </si>
  <si>
    <t>nursanty62@guru.sd.belajar.id</t>
  </si>
  <si>
    <t>KEL NALU</t>
  </si>
  <si>
    <t>'58.901.287.1834.000</t>
  </si>
  <si>
    <t>'0000135315977</t>
  </si>
  <si>
    <t>A201300018428</t>
  </si>
  <si>
    <t>813/0979.02-CPNSD/II/2011</t>
  </si>
  <si>
    <t>821.2/3661.04.PNS/TT/2012</t>
  </si>
  <si>
    <t>'7205095206830002</t>
  </si>
  <si>
    <t>'47.925.029.2.834.000</t>
  </si>
  <si>
    <t>'0000165452556</t>
  </si>
  <si>
    <t>A201100184531</t>
  </si>
  <si>
    <t>813.3/281/BB/2009</t>
  </si>
  <si>
    <t>821.13/312-BKD/BB/2011</t>
  </si>
  <si>
    <t>Sekretariat - Dinas Kesehatan</t>
  </si>
  <si>
    <t>'7204074208720003</t>
  </si>
  <si>
    <t>'77.993.458.7.834.000</t>
  </si>
  <si>
    <t>'0000135232367</t>
  </si>
  <si>
    <t>A199700038622</t>
  </si>
  <si>
    <t>813.2/38/DPB/1992</t>
  </si>
  <si>
    <t>SD Negeri 4 Tolitoli - Dinas Pendidikan Dan Kebudayaan</t>
  </si>
  <si>
    <t>sylvialeonora0@gmail.com</t>
  </si>
  <si>
    <t>'78.497.598.9834.000</t>
  </si>
  <si>
    <t>'0000135228475</t>
  </si>
  <si>
    <t>A200800208624</t>
  </si>
  <si>
    <t>813/256.03-CPNSD/BKD/XI/2007</t>
  </si>
  <si>
    <t>821.2/3892.04-PNS/BKD/TT/2008</t>
  </si>
  <si>
    <t>Bidang Pembudayaan Olahraga - Dinas Pemuda Dan Olahraga</t>
  </si>
  <si>
    <t>'7204091111690001</t>
  </si>
  <si>
    <t>'78.805.510.1.834.000</t>
  </si>
  <si>
    <t>'0000135312423</t>
  </si>
  <si>
    <t>A199400057725</t>
  </si>
  <si>
    <t>01-08-0094</t>
  </si>
  <si>
    <t>'7204072307940002</t>
  </si>
  <si>
    <t>asril23juli1994@gmail.com</t>
  </si>
  <si>
    <t>A202000120236</t>
  </si>
  <si>
    <t>813.3/2206.02-CPNS/BKPSDM/2019</t>
  </si>
  <si>
    <t>821.3/753.04/PNS/BKPSDM/2020</t>
  </si>
  <si>
    <t>'7204081605870001</t>
  </si>
  <si>
    <t>bondemank@gmail.com</t>
  </si>
  <si>
    <t>Jl. Padigata No.239, Dusun Munawar, Desa Lakatan, Kec. Galang, Kab. Tolitoli</t>
  </si>
  <si>
    <t>'164815284834000</t>
  </si>
  <si>
    <t>'0000196376703</t>
  </si>
  <si>
    <t>A201200166748</t>
  </si>
  <si>
    <t>813/701.03-CPNSD/BKD/II/2010</t>
  </si>
  <si>
    <t>821.2/3875.04-PNS/TT/2012</t>
  </si>
  <si>
    <t>SD Negeri 2 Buga - Dinas Pendidikan Dan Kebudayaan</t>
  </si>
  <si>
    <t>'7204014709900003</t>
  </si>
  <si>
    <t>'0001858964376</t>
  </si>
  <si>
    <t>A201800041428</t>
  </si>
  <si>
    <t>813/1434.02-CPNSD/BKPSDM/2017</t>
  </si>
  <si>
    <t>821.2/540.04/PNS/BKPSDM/2018</t>
  </si>
  <si>
    <t>S.Ag, M.Pd</t>
  </si>
  <si>
    <t>'7204076912710003</t>
  </si>
  <si>
    <t>andiyenalembah1971@gmail.com</t>
  </si>
  <si>
    <t>'14.992.340.1834.000</t>
  </si>
  <si>
    <t>'0000135203512</t>
  </si>
  <si>
    <t>A199700036697</t>
  </si>
  <si>
    <t>813.2/53-DPB/1996</t>
  </si>
  <si>
    <t>821/30.28/PDK</t>
  </si>
  <si>
    <t>A5EB03E21AA3F6A0E040640A040252AD</t>
  </si>
  <si>
    <t>S-2 PENDIDIKAN BAHASA INDONESIA</t>
  </si>
  <si>
    <t>jamilaride76@gmail.com</t>
  </si>
  <si>
    <t>'73.699.183.7.834.000</t>
  </si>
  <si>
    <t>'0001850136445</t>
  </si>
  <si>
    <t>A201600124443</t>
  </si>
  <si>
    <t xml:space="preserve"> 813/0127.02-CPNSD/BKD/2014</t>
  </si>
  <si>
    <t>821.2/2457.04/PNS/BKD.TT/2016</t>
  </si>
  <si>
    <t>'7204051708890002</t>
  </si>
  <si>
    <t>'91.089.166.2-834.000</t>
  </si>
  <si>
    <t>A202000052295</t>
  </si>
  <si>
    <t>813.3/2093.02-CPNS/BKPSDM/2019</t>
  </si>
  <si>
    <t>821.3/740.04/PNS/BKPSDM/2020</t>
  </si>
  <si>
    <t>SMP Negeri 6 Ogodeide - Dinas Pendidikan Dan Kebudayaan</t>
  </si>
  <si>
    <t>'7204075404780004</t>
  </si>
  <si>
    <t>disdikbud@tolitolikab.go.id</t>
  </si>
  <si>
    <t>'735230294834000</t>
  </si>
  <si>
    <t>'0001875162475</t>
  </si>
  <si>
    <t>A201500013456</t>
  </si>
  <si>
    <t xml:space="preserve"> 813/0356.02-CPNSD/BKD/2014</t>
  </si>
  <si>
    <t>823.2/0439.04/PNS/BKD.TT/2015</t>
  </si>
  <si>
    <t>'7204091303610001</t>
  </si>
  <si>
    <t>'728070061834000</t>
  </si>
  <si>
    <t>'2003130052119</t>
  </si>
  <si>
    <t>A201600009618</t>
  </si>
  <si>
    <t xml:space="preserve"> 813/0458.02-CPNSD/BKD/2015</t>
  </si>
  <si>
    <t>821.2/2376.04/PNS/BKD.TT/2016</t>
  </si>
  <si>
    <t>Seksi Pemerintahan - Kecamatan Tolitoli Utara</t>
  </si>
  <si>
    <t>'7205067008860001</t>
  </si>
  <si>
    <t>Jl. Lanoni, Kelurahan Baru, Kecamatan Baolan, Kabupaten Tolitoli, Sulawesi Tengah</t>
  </si>
  <si>
    <t>'15.611.080.1-834.000</t>
  </si>
  <si>
    <t>'0000193446033</t>
  </si>
  <si>
    <t>A201200153956</t>
  </si>
  <si>
    <t>813.3/169/BB/2010</t>
  </si>
  <si>
    <t>821.13/443-BKD/BB/2011</t>
  </si>
  <si>
    <t>A5EB03E20F17F6A0E040640A040252AD</t>
  </si>
  <si>
    <t>'7204073007790002</t>
  </si>
  <si>
    <t>Jl. veteran v no. 3A</t>
  </si>
  <si>
    <t>'16.552.607.0.834.000</t>
  </si>
  <si>
    <t>'0000135211465</t>
  </si>
  <si>
    <t>A200800175985</t>
  </si>
  <si>
    <t>813/429.03-CPNSD/BKD/XI/2007</t>
  </si>
  <si>
    <t>821.2/2425.04-PNS/BKD/TT/2008</t>
  </si>
  <si>
    <t>S.Farm, Apt</t>
  </si>
  <si>
    <t>'8202014111860001</t>
  </si>
  <si>
    <t>DUSUN III. PERUM DINKES DESA WEDANA KEC. WEDA KABUPATEN HALMAHERA TENGAH PROVINSI MALUKU UTARA</t>
  </si>
  <si>
    <t>'66.462.037.4.942.000</t>
  </si>
  <si>
    <t>'0000195009164</t>
  </si>
  <si>
    <t>A201100269010</t>
  </si>
  <si>
    <t>813.3 / 010 / 2010</t>
  </si>
  <si>
    <t>823.3/152/2011</t>
  </si>
  <si>
    <t>8ae4828948407dfb0148452499c53ea2</t>
  </si>
  <si>
    <t>'7204085502820003</t>
  </si>
  <si>
    <t>Santi.a.ma.pd@gmail.com</t>
  </si>
  <si>
    <t>'97.195.644.6.834.000</t>
  </si>
  <si>
    <t>'0000203967123</t>
  </si>
  <si>
    <t>A201100149990</t>
  </si>
  <si>
    <t>813/1281.03-CPNSD/BKD/IV/2009</t>
  </si>
  <si>
    <t>821.2/4216.04/PNS/TT/2010</t>
  </si>
  <si>
    <t>ff808081407013c00140758f36871abc</t>
  </si>
  <si>
    <t>'7204076704850002</t>
  </si>
  <si>
    <t>BTN BOLA INDAH BLOK E NO 3</t>
  </si>
  <si>
    <t>'73.866.881.3834.000</t>
  </si>
  <si>
    <t>'0001847624218</t>
  </si>
  <si>
    <t>A201600130348</t>
  </si>
  <si>
    <t>813/0591.02-CPNSD/BKD/2015</t>
  </si>
  <si>
    <t>821.2/2169.04/PNS/BKD.TT/2016</t>
  </si>
  <si>
    <t>Sekretariat - Dinas Pemberdayaan Masyarakat Dan Desa</t>
  </si>
  <si>
    <t>arni1990@yahoo.com</t>
  </si>
  <si>
    <t>'16.481.512.8-834.000</t>
  </si>
  <si>
    <t>'0000209568183</t>
  </si>
  <si>
    <t>A201300031310</t>
  </si>
  <si>
    <t>813/0944.2-CPNSD/BKD/II/2011</t>
  </si>
  <si>
    <t>821.2/3634.04.PNS/TT/2012</t>
  </si>
  <si>
    <t>'7204071006750002</t>
  </si>
  <si>
    <t>abdullahabdullahkarim822@gmail.com</t>
  </si>
  <si>
    <t>jl.Nangka kel tuweley</t>
  </si>
  <si>
    <t>'77.992.587.4.834.000</t>
  </si>
  <si>
    <t>'0000135313874</t>
  </si>
  <si>
    <t>A199900063176</t>
  </si>
  <si>
    <t>94273/A2/KP/1997</t>
  </si>
  <si>
    <t>7957/I24.03/KP.02/1999</t>
  </si>
  <si>
    <t>Bidang Penataan dan Peningkatan Kapasitas Lingkungan Hidup - Dinas Lingkungan Hidup</t>
  </si>
  <si>
    <t>'7204075012680003</t>
  </si>
  <si>
    <t>'77.987.176.3.834.000</t>
  </si>
  <si>
    <t>'0000135206673</t>
  </si>
  <si>
    <t>A199900020137</t>
  </si>
  <si>
    <t>813.2/84-dpb/1998</t>
  </si>
  <si>
    <t>821/78.19/pdk</t>
  </si>
  <si>
    <t>SD Negeri 1 Laulalang - Dinas Pendidikan Dan Kebudayaan</t>
  </si>
  <si>
    <t>'7204090101670001</t>
  </si>
  <si>
    <t>'78.805.511.9834.000</t>
  </si>
  <si>
    <t>'0000135239591</t>
  </si>
  <si>
    <t>A199000054329</t>
  </si>
  <si>
    <t>'7204071206740003</t>
  </si>
  <si>
    <t>JL. TRANS SULAWESI NO. 43, DESA MALALA, KEC. DONDO, KAB. TOLITOLI</t>
  </si>
  <si>
    <t>'79.390.871.6.834.000</t>
  </si>
  <si>
    <t>'0000135221589</t>
  </si>
  <si>
    <t>A200800114083</t>
  </si>
  <si>
    <t>813/389.03-CPNSD/BKD/XI/2007</t>
  </si>
  <si>
    <t>821.3/2138.04-PNS/BKD/TT/2008</t>
  </si>
  <si>
    <t>'7205063112670003</t>
  </si>
  <si>
    <t>'78.804.746.2.834.000</t>
  </si>
  <si>
    <t>'0000135210543</t>
  </si>
  <si>
    <t>A198900064547</t>
  </si>
  <si>
    <t>16563/B.Per/461/PBI/88</t>
  </si>
  <si>
    <t>5858/KANWIL/SK/TU.1/1989</t>
  </si>
  <si>
    <t>'7204075510750001</t>
  </si>
  <si>
    <t>JL.MUJAHIDIN 2 NO 6 KELURAHAN TUWELEY TOLITOLI - SULAWESI TENGAH</t>
  </si>
  <si>
    <t>'16.255.883.7804.000</t>
  </si>
  <si>
    <t>'0000135246273</t>
  </si>
  <si>
    <t>A200500030128</t>
  </si>
  <si>
    <t>814.2/093-CP/2004</t>
  </si>
  <si>
    <t>821.2/1655-PNS/TT/2005</t>
  </si>
  <si>
    <t>Sub Bidang Akuntansi Penerimaan - Badan Pengelolaan Keuangan dan Aset Daerah</t>
  </si>
  <si>
    <t>'7204076608900003</t>
  </si>
  <si>
    <t>A202000064376</t>
  </si>
  <si>
    <t>813.3/2169.02-CPNS/BKPSDM/2019</t>
  </si>
  <si>
    <t>821.2/643.04/PNS/BKPSDM/2020</t>
  </si>
  <si>
    <t>'7204075610820002</t>
  </si>
  <si>
    <t>'0000208861683</t>
  </si>
  <si>
    <t>A201100167484</t>
  </si>
  <si>
    <t>813/1279.03-CPNSD/BKD/IV/2009</t>
  </si>
  <si>
    <t>821.2/4214.04-PNS/TT/2010</t>
  </si>
  <si>
    <t>'7204073010770001</t>
  </si>
  <si>
    <t>ddmansur00@gmail.com</t>
  </si>
  <si>
    <t>'77.482.569.9834.000</t>
  </si>
  <si>
    <t>'0000135210936</t>
  </si>
  <si>
    <t>A200600095703</t>
  </si>
  <si>
    <t>813.2/1229-CP/2005</t>
  </si>
  <si>
    <t>821.2.PD/1563-Peg/2006</t>
  </si>
  <si>
    <t>'7204032603770002</t>
  </si>
  <si>
    <t>Jl. Trans Sulawesi No. 40 Dusun Muara Desa Pangkung Kec. Dondo Kab. Tolitoli Sulawesi Tengah 94552</t>
  </si>
  <si>
    <t>'98.426.284.0834.000</t>
  </si>
  <si>
    <t>'0001858860347</t>
  </si>
  <si>
    <t>A201500011900</t>
  </si>
  <si>
    <t>813/0382.02-CPNSD/BKD/2015</t>
  </si>
  <si>
    <t>823.3/1059.04/PNS/BKD.TT/2015</t>
  </si>
  <si>
    <t>SUB BAGIAN TATA USAHA - UPT Puskesmas Salumbia</t>
  </si>
  <si>
    <t>'7204016701660001</t>
  </si>
  <si>
    <t>'79.123.609.4.834.000</t>
  </si>
  <si>
    <t>'0000135298798</t>
  </si>
  <si>
    <t>A198700060631</t>
  </si>
  <si>
    <t>830/08/DPB/1986</t>
  </si>
  <si>
    <t>P DAN K 23/821.12/BT/PDK</t>
  </si>
  <si>
    <t>'7311077108940004</t>
  </si>
  <si>
    <t>A202200040897</t>
  </si>
  <si>
    <t>813/3534.02-CPNS/BKPSDM/2020</t>
  </si>
  <si>
    <t>821.3/128.04-PNS/TT/2022</t>
  </si>
  <si>
    <t>76C7CBFF276C66B8E050640A290312A2</t>
  </si>
  <si>
    <t>S-2 PENDIDIKAN ILMU PENGETAHUAN SOSIAL (BASIC S-1 PENDIDIKAN ILMU PENGETAHUAN SOSIAL)</t>
  </si>
  <si>
    <t>'7204070106810004</t>
  </si>
  <si>
    <t>JL. RAMBUTAN NO. 3 KELURAHAN TUWELEY KECAMATAN BAOLAN KAB. TOLITOLI</t>
  </si>
  <si>
    <t>'77.989.210.8.834.000</t>
  </si>
  <si>
    <t>'0009073198664</t>
  </si>
  <si>
    <t>A200300034212</t>
  </si>
  <si>
    <t>823.3.PD/77-CPNSD/2001</t>
  </si>
  <si>
    <t>821.2.PD/077-PEG/2003</t>
  </si>
  <si>
    <t>'7204082301830001</t>
  </si>
  <si>
    <t>'0001147260003</t>
  </si>
  <si>
    <t>A201800006730</t>
  </si>
  <si>
    <t>813/1927.02-CPNSD/BKPSDM/2017</t>
  </si>
  <si>
    <t>821.2/525.04/PNS/BKPSDM/2018</t>
  </si>
  <si>
    <t>A5EB03E215BFF6A0E040640A040252AD</t>
  </si>
  <si>
    <t>'7204032111700002</t>
  </si>
  <si>
    <t>'77.989.167.0.834.000</t>
  </si>
  <si>
    <t>'0000135244956</t>
  </si>
  <si>
    <t>A200700028237</t>
  </si>
  <si>
    <t>813.3/2250-CPNSD/BAG.KEPEG</t>
  </si>
  <si>
    <t>821.2/1499-PNS/TT/2007</t>
  </si>
  <si>
    <t>'7204076502660001</t>
  </si>
  <si>
    <t>hasdia52@guru.sd.belajar.id</t>
  </si>
  <si>
    <t>'78.496.556.8.834.000</t>
  </si>
  <si>
    <t>'0000135239837</t>
  </si>
  <si>
    <t>A198900043091</t>
  </si>
  <si>
    <t>128/821.12/BT/PN/1989</t>
  </si>
  <si>
    <t>'7204075003780004</t>
  </si>
  <si>
    <t>'728138009834000</t>
  </si>
  <si>
    <t>'0001428027974</t>
  </si>
  <si>
    <t>A201500013299</t>
  </si>
  <si>
    <t xml:space="preserve"> 813/0275.02-CPNSD/BKD/2015</t>
  </si>
  <si>
    <t>823.2/0509.04/PNS/BKD.TT/2015</t>
  </si>
  <si>
    <t>Seksi Tenaga Pendidik dan Tenaga Kependidikan Pendidikan Dasar - Dinas Pendidikan Dan Kebudayaan</t>
  </si>
  <si>
    <t>'7204070202740004</t>
  </si>
  <si>
    <t>JL. LUMBA-LUMBA NO. 09 A KEL. SIDOARJO KEC. BAO</t>
  </si>
  <si>
    <t>'7204021205690001</t>
  </si>
  <si>
    <t>'729461830834000</t>
  </si>
  <si>
    <t>'0000135317823</t>
  </si>
  <si>
    <t>A199500047045</t>
  </si>
  <si>
    <t>813.2.PD/553-CP/94</t>
  </si>
  <si>
    <t>821.2.PD/745-PEG/95</t>
  </si>
  <si>
    <t>'7204082109810001</t>
  </si>
  <si>
    <t>'732024351834000</t>
  </si>
  <si>
    <t>'0001893388959</t>
  </si>
  <si>
    <t>A201500021361</t>
  </si>
  <si>
    <t xml:space="preserve"> 813/0145.02-CPNSD/BKD/2014</t>
  </si>
  <si>
    <t>823.2/0539.04/PNS/BKD.TT/2015</t>
  </si>
  <si>
    <t>'7204081110800001</t>
  </si>
  <si>
    <t>'73.984.427.2834.000</t>
  </si>
  <si>
    <t>'0001893391705</t>
  </si>
  <si>
    <t>A201500018943</t>
  </si>
  <si>
    <t xml:space="preserve"> 813/0109.02-CPNSD/BKD/2014</t>
  </si>
  <si>
    <t>823.2/0491.04/PNS/BKD.TT/2015</t>
  </si>
  <si>
    <t>'7204071410820004</t>
  </si>
  <si>
    <t>'73386300834000</t>
  </si>
  <si>
    <t>'001894421891</t>
  </si>
  <si>
    <t>A201600105202</t>
  </si>
  <si>
    <t>813/0665.02-CPNSD/BKD/2015</t>
  </si>
  <si>
    <t xml:space="preserve">821.2/2221.04/PNS/BKD.TT/2016 </t>
  </si>
  <si>
    <t>ff80808144f401860144fc0a310177d6</t>
  </si>
  <si>
    <t>'7204025508730001</t>
  </si>
  <si>
    <t>'72.536.971.4834.000</t>
  </si>
  <si>
    <t>'0000210600573</t>
  </si>
  <si>
    <t>A201600036775</t>
  </si>
  <si>
    <t>813/0568.02-CPNSD/BKD/2015</t>
  </si>
  <si>
    <t>821.2/2340.04/PNS/BKD.TT/2016</t>
  </si>
  <si>
    <t>'7204076909670001</t>
  </si>
  <si>
    <t>nurhayatylsaad67@gmail.com</t>
  </si>
  <si>
    <t>'682330469834000</t>
  </si>
  <si>
    <t>'0000135332548</t>
  </si>
  <si>
    <t>A200400004752</t>
  </si>
  <si>
    <t>814.3/194-CP/2002</t>
  </si>
  <si>
    <t>821.3.PD/0090-PEG/2004</t>
  </si>
  <si>
    <t>S.Tr.I.P.</t>
  </si>
  <si>
    <t>FASILITATOR PEMERINTAHAN</t>
  </si>
  <si>
    <t>'7204094712660001</t>
  </si>
  <si>
    <t>'78.805.494.8.83.000</t>
  </si>
  <si>
    <t>'0000135305493</t>
  </si>
  <si>
    <t>A198900053700</t>
  </si>
  <si>
    <t>129/821.12/BT/PN/1989</t>
  </si>
  <si>
    <t>'7204075404840003</t>
  </si>
  <si>
    <t>'793908831834000</t>
  </si>
  <si>
    <t>'0000156928724</t>
  </si>
  <si>
    <t>A201100205944</t>
  </si>
  <si>
    <t>813/1073.03-CPNSD/BKD/IV/2009</t>
  </si>
  <si>
    <t>821.3/3983.04-PNS/TT/2010</t>
  </si>
  <si>
    <t>'154997308834000</t>
  </si>
  <si>
    <t>'0000171953526</t>
  </si>
  <si>
    <t>A201200182050</t>
  </si>
  <si>
    <t>813/475.03-CPNSD/BKD/II/2010</t>
  </si>
  <si>
    <t>821.3/3629.04-PNS/TT/2012</t>
  </si>
  <si>
    <t>'7204034312830001</t>
  </si>
  <si>
    <t>'91.828.605.5-834.000</t>
  </si>
  <si>
    <t>A202000005386</t>
  </si>
  <si>
    <t>813.3/2120.02-CPNS/BKPSDM/2019</t>
  </si>
  <si>
    <t>821.3/715.04/PNS/BKPSDM/2020</t>
  </si>
  <si>
    <t>'7204074309710001</t>
  </si>
  <si>
    <t>'165999616834000</t>
  </si>
  <si>
    <t>'0000171672388</t>
  </si>
  <si>
    <t>A201100016079</t>
  </si>
  <si>
    <t>813/1286.03-CPNSD/BKD/IV/2009</t>
  </si>
  <si>
    <t>821.2/4221.04-PNS/TT/2010</t>
  </si>
  <si>
    <t>'7204072103790004</t>
  </si>
  <si>
    <t>'77.993.457.9.834.000</t>
  </si>
  <si>
    <t>'0000135295582</t>
  </si>
  <si>
    <t>A200700089327</t>
  </si>
  <si>
    <t>813.2/5309-CPNS/BAG.KEPEG</t>
  </si>
  <si>
    <t>821.2/2270-PNS/TT/2007</t>
  </si>
  <si>
    <t>8ae4829d4ce499a4014cfda020d318d8</t>
  </si>
  <si>
    <t>'7204060902810001</t>
  </si>
  <si>
    <t>'791195555834000</t>
  </si>
  <si>
    <t>'0000135331615</t>
  </si>
  <si>
    <t>A200800190985</t>
  </si>
  <si>
    <t>813/529.3-CPNSD/BKD/XI/2007</t>
  </si>
  <si>
    <t>821.2/405.04-PNS/BKD/TT/2008</t>
  </si>
  <si>
    <t>Sekretariat DPRD - Pemerintah Kabupaten Tolitoli</t>
  </si>
  <si>
    <t>'7204036311810003</t>
  </si>
  <si>
    <t>'541498564834000</t>
  </si>
  <si>
    <t>'0001858866748</t>
  </si>
  <si>
    <t>A201500021844</t>
  </si>
  <si>
    <t xml:space="preserve"> 813/059.02-CPNSD/BKD/2014</t>
  </si>
  <si>
    <t>823.2/0549.04/PNS/BKD.TT/2015</t>
  </si>
  <si>
    <t>SD Negeri Luok Manipi - Dinas Pendidikan Dan Kebudayaan</t>
  </si>
  <si>
    <t>'7204030601790001</t>
  </si>
  <si>
    <t>DESA PANGKUNG KECAMATAN DONDO KABUPATEN TOLITOLI Prov. Sulawesi Tengah</t>
  </si>
  <si>
    <t>'977899970834000</t>
  </si>
  <si>
    <t>'0001858866377</t>
  </si>
  <si>
    <t>A201500014770</t>
  </si>
  <si>
    <t xml:space="preserve"> 813/0361.02-CPNSD/BKD/2014</t>
  </si>
  <si>
    <t>823.2/0461.04/PNS/BKD.TT/2015</t>
  </si>
  <si>
    <t>SMP Negeri 3 Dampal Utara - Dinas Pendidikan Dan Kebudayaan</t>
  </si>
  <si>
    <t>'7204075006790002</t>
  </si>
  <si>
    <t>satrialarip79@gmail.com</t>
  </si>
  <si>
    <t>JL. WOLTER MONGINSIDI NO.142</t>
  </si>
  <si>
    <t>'73.847.446.9-834.000</t>
  </si>
  <si>
    <t>'0000135197144</t>
  </si>
  <si>
    <t>A201600072146</t>
  </si>
  <si>
    <t>813/0232.02-CPNSD/BKD/2015</t>
  </si>
  <si>
    <t xml:space="preserve">821.2/2423.04/PNS/BKD.TT/2016 </t>
  </si>
  <si>
    <t>'7204075804730002</t>
  </si>
  <si>
    <t>'72.722.507.0.834.000</t>
  </si>
  <si>
    <t>'0000203943442</t>
  </si>
  <si>
    <t>A201500007113</t>
  </si>
  <si>
    <t xml:space="preserve"> 813/0217.02-CPNSD/BKD/2014</t>
  </si>
  <si>
    <t>823.2/0460.04/PNS/BKD.TT/2015</t>
  </si>
  <si>
    <t>'7204076109820001</t>
  </si>
  <si>
    <t>'145303855834000</t>
  </si>
  <si>
    <t>'0000135205389</t>
  </si>
  <si>
    <t>A200800203436</t>
  </si>
  <si>
    <t>813/092.03-CPNSD/BKD/XI/2007</t>
  </si>
  <si>
    <t>821.2/2589.04-PNS/BKD/TT/2008</t>
  </si>
  <si>
    <t>'7204076206840001</t>
  </si>
  <si>
    <t>'58.900.416.7.834.000</t>
  </si>
  <si>
    <t>'0000135250784</t>
  </si>
  <si>
    <t>A200600162825</t>
  </si>
  <si>
    <t>813.2/1073-CP/2005</t>
  </si>
  <si>
    <t>821.2.PD/1469-Peg/2006</t>
  </si>
  <si>
    <t>'7204087006850003</t>
  </si>
  <si>
    <t>srisadlia_spd@yahoo.co.id</t>
  </si>
  <si>
    <t>'16.481.544.1.834.000</t>
  </si>
  <si>
    <t>'0000204561472</t>
  </si>
  <si>
    <t>A201300019463</t>
  </si>
  <si>
    <t>813/0985.02-CPNSD/BKD/II/2011</t>
  </si>
  <si>
    <t>821.2/3664.04.PNS/TT/2012</t>
  </si>
  <si>
    <t>'7605080205880001</t>
  </si>
  <si>
    <t>'0000131722626</t>
  </si>
  <si>
    <t>A201800030265</t>
  </si>
  <si>
    <t>813.3/1644.02-CPNSD/BKPSDM/2017</t>
  </si>
  <si>
    <t>821.3/503.04/PNS/BKPSDM/2018</t>
  </si>
  <si>
    <t>E86E1A1A05B5B570E040640A18027F34</t>
  </si>
  <si>
    <t>'7204015001830003</t>
  </si>
  <si>
    <t>'153193792834001</t>
  </si>
  <si>
    <t>A201100173344</t>
  </si>
  <si>
    <t>813/1245.03-CPNSD/BKD/IV/2009</t>
  </si>
  <si>
    <t>821.2/4180.04-PNS/TT/2010</t>
  </si>
  <si>
    <t>'7204085910800001</t>
  </si>
  <si>
    <t>rabiatulspd90@admin.sd.belajar.id</t>
  </si>
  <si>
    <t>'72.121.733.4.834.000</t>
  </si>
  <si>
    <t>'0000135227665</t>
  </si>
  <si>
    <t>A200800188500</t>
  </si>
  <si>
    <t>813/204-03-CPNSD/BKD/XI/2007</t>
  </si>
  <si>
    <t>821.2/2560.04-PNS/BKD/TT/2008</t>
  </si>
  <si>
    <t>'7271024411830005</t>
  </si>
  <si>
    <t>JL. TRANS SULAWESI NO.25 DESA GALUMPANG</t>
  </si>
  <si>
    <t>'0002292865435</t>
  </si>
  <si>
    <t>A201800008619</t>
  </si>
  <si>
    <t>813.3/1623.02-CPNSD/BKPSDM/2017</t>
  </si>
  <si>
    <t>821.3/536.04/PNS/BKPSDM/2018</t>
  </si>
  <si>
    <t>'7204055201790001</t>
  </si>
  <si>
    <t>PULIAS DESA PULIAS KEC.OGODEIDE</t>
  </si>
  <si>
    <t>'79.121.768.0.834.000</t>
  </si>
  <si>
    <t>'0000135302376</t>
  </si>
  <si>
    <t>A200600109525</t>
  </si>
  <si>
    <t>813.2/1057-CP/2005</t>
  </si>
  <si>
    <t>821.2.PD/1538-PEG/2006</t>
  </si>
  <si>
    <t>'7204074405790002</t>
  </si>
  <si>
    <t>nurmakiahspd45@guru.sd.belajar.id</t>
  </si>
  <si>
    <t>'791224413834000</t>
  </si>
  <si>
    <t>'0000135307012</t>
  </si>
  <si>
    <t>A200700090571</t>
  </si>
  <si>
    <t>813.2/5335-CPNS/Bag.Kepeg</t>
  </si>
  <si>
    <t>821.2/2261-PNS/TT/2007</t>
  </si>
  <si>
    <t>'7204075703730003</t>
  </si>
  <si>
    <t>dwisumarmi73@guru.paud.belajar.id</t>
  </si>
  <si>
    <t>'165999624834000</t>
  </si>
  <si>
    <t>'0000977497806</t>
  </si>
  <si>
    <t>A201100023103</t>
  </si>
  <si>
    <t>813/1284.03-CPNSD/IV/2009</t>
  </si>
  <si>
    <t>821.2/4219.04-PNS/TT/2010</t>
  </si>
  <si>
    <t>'7204011710820001</t>
  </si>
  <si>
    <t>'589004266834000</t>
  </si>
  <si>
    <t>'0000135326676</t>
  </si>
  <si>
    <t>A200700126080</t>
  </si>
  <si>
    <t>813.3/2150-CPNS/Bag-Kepeg</t>
  </si>
  <si>
    <t>821.3/2404-PNS/TT/2007</t>
  </si>
  <si>
    <t>'7204065309700001</t>
  </si>
  <si>
    <t>'89.299.695.834.000</t>
  </si>
  <si>
    <t>'006341.6 200302</t>
  </si>
  <si>
    <t>A199900033151</t>
  </si>
  <si>
    <t>SD Negeri Tinading - Dinas Pendidikan Dan Kebudayaan</t>
  </si>
  <si>
    <t>'7204014205720003</t>
  </si>
  <si>
    <t>asrida399@gmail.com</t>
  </si>
  <si>
    <t>DUSUN TANJUNG DESA SONI KEC. DAMPAL SELATAN</t>
  </si>
  <si>
    <t>'54.292.222.4.834.000</t>
  </si>
  <si>
    <t>'00011885460455</t>
  </si>
  <si>
    <t>A201500006036</t>
  </si>
  <si>
    <t>813/0312.02-CPNSD/BKD/2014</t>
  </si>
  <si>
    <t>823.2/0391.04-PNS/BKD.TT/2015</t>
  </si>
  <si>
    <t>'7204076006780004</t>
  </si>
  <si>
    <t>Dusun banua boki</t>
  </si>
  <si>
    <t>'79.121.767.2.834.000</t>
  </si>
  <si>
    <t>'0000135308902</t>
  </si>
  <si>
    <t>A200600102999</t>
  </si>
  <si>
    <t>813.2/1045-CP/2005</t>
  </si>
  <si>
    <t>821.2.PD/1514-PEG/2006</t>
  </si>
  <si>
    <t>'7204086512770003</t>
  </si>
  <si>
    <t>raonaraonawati@gmail.com</t>
  </si>
  <si>
    <t>'79.121.699.7.834.000</t>
  </si>
  <si>
    <t>'0000135308709</t>
  </si>
  <si>
    <t>A200500040772</t>
  </si>
  <si>
    <t>814.2/043-CP/2004</t>
  </si>
  <si>
    <t>821.2/1720-PNS/TT/2005</t>
  </si>
  <si>
    <t>SD Negeri 21 Tolitoli - Dinas Pendidikan Dan Kebudayaan</t>
  </si>
  <si>
    <t>'7204085311800001</t>
  </si>
  <si>
    <t>'16.481.469.1.834.000</t>
  </si>
  <si>
    <t>'0000135289203</t>
  </si>
  <si>
    <t>A200600132729</t>
  </si>
  <si>
    <t>813.2/1151-CP/2005</t>
  </si>
  <si>
    <t>821.2.PD/1455-PEG/2006</t>
  </si>
  <si>
    <t>'7204056502830001</t>
  </si>
  <si>
    <t>ratnawati_mangkana@yahoo.com</t>
  </si>
  <si>
    <t>'798206819834000</t>
  </si>
  <si>
    <t>'0000135308891</t>
  </si>
  <si>
    <t>A200500060308</t>
  </si>
  <si>
    <t>814.2/053-CP/2004</t>
  </si>
  <si>
    <t>821.2/1730-PNS/TT/2005</t>
  </si>
  <si>
    <t>SD Negeri 4 Nalu - Dinas Pendidikan Dan Kebudayaan</t>
  </si>
  <si>
    <t>'7204095301880002</t>
  </si>
  <si>
    <t>DESA LAKUAN BUOL KECAMATAN LAKEA</t>
  </si>
  <si>
    <t>'15.112.284.1.834.000</t>
  </si>
  <si>
    <t>'0000196996498</t>
  </si>
  <si>
    <t>A201100286577</t>
  </si>
  <si>
    <t>813/1218.03-CPNSD/BKD/IV/2009</t>
  </si>
  <si>
    <t>821.2/4153.04-PNS/TT/2010</t>
  </si>
  <si>
    <t>SD Negeri 1 Lakuan Tolitoli - Dinas Pendidikan Dan Kebudayaan</t>
  </si>
  <si>
    <t>'7204085804840001</t>
  </si>
  <si>
    <t>'78.803.121.9.834.000</t>
  </si>
  <si>
    <t>'0000135262855</t>
  </si>
  <si>
    <t>A200700138023</t>
  </si>
  <si>
    <t>813.3/2222-CPNSD/BAG.KEPEG</t>
  </si>
  <si>
    <t>821.2/1424-PNS/TT/2007</t>
  </si>
  <si>
    <t>'7204080505830003</t>
  </si>
  <si>
    <t>'788091320834000</t>
  </si>
  <si>
    <t>'0000135191485</t>
  </si>
  <si>
    <t>A200900265898</t>
  </si>
  <si>
    <t>813/198.03-CPNSD/BKD/IV/2008</t>
  </si>
  <si>
    <t>823.2/3552.04-PNS/BKD/TT/2009</t>
  </si>
  <si>
    <t>Sub Bagian Umum Dan Kepegawaian - Kecamatan Dako Pemean</t>
  </si>
  <si>
    <t>'7204045609750004</t>
  </si>
  <si>
    <t>'46.722.935.7834.000</t>
  </si>
  <si>
    <t>'0001860999579</t>
  </si>
  <si>
    <t>A201500009799</t>
  </si>
  <si>
    <t>813/0306.02-CPNSD/BKD/2014</t>
  </si>
  <si>
    <t>823.3/1407.04/PNS/2015</t>
  </si>
  <si>
    <t>A5EB03E21B88F6A0E040640A040252AD</t>
  </si>
  <si>
    <t>'7204071602670002</t>
  </si>
  <si>
    <t>'87.523.251.4.834.000</t>
  </si>
  <si>
    <t>'0000135212826</t>
  </si>
  <si>
    <t>A199400029182</t>
  </si>
  <si>
    <t>821.12/47.06/PDK/1994</t>
  </si>
  <si>
    <t>'7204075403670002</t>
  </si>
  <si>
    <t>'58.900.346.6.834.000</t>
  </si>
  <si>
    <t>'000135225461</t>
  </si>
  <si>
    <t>A199900010488</t>
  </si>
  <si>
    <t>78666/A2/KP/1995</t>
  </si>
  <si>
    <t>4972/I24.03/KP.2b/1999</t>
  </si>
  <si>
    <t>'7204074107840094</t>
  </si>
  <si>
    <t>'73.185.625.8.834.000</t>
  </si>
  <si>
    <t>'0001883601246</t>
  </si>
  <si>
    <t>A201600118928</t>
  </si>
  <si>
    <t xml:space="preserve"> 813/060.02-CPNSD/BKDBKD/2014</t>
  </si>
  <si>
    <t>821.1/2551.04/PNS/BKD.TT/2016</t>
  </si>
  <si>
    <t>'7204071701790003</t>
  </si>
  <si>
    <t>'730279759834000</t>
  </si>
  <si>
    <t>'0000135216731</t>
  </si>
  <si>
    <t>A201600068999</t>
  </si>
  <si>
    <t>813/0401.02-CPNSD/BKD/2015</t>
  </si>
  <si>
    <t>821.2/2196.04/PNS/BKD.TT/2016</t>
  </si>
  <si>
    <t>'7204074601790001</t>
  </si>
  <si>
    <t>'77.993.455.3.834.000</t>
  </si>
  <si>
    <t>'0000135307844</t>
  </si>
  <si>
    <t>A200700087620</t>
  </si>
  <si>
    <t>813.3/2183-CPNS/BAG.KEPEG</t>
  </si>
  <si>
    <t>821.2/1445-PNS/TT/2007</t>
  </si>
  <si>
    <t>'7204075405780003</t>
  </si>
  <si>
    <t>Jl. Syaiful muluk Desa Buntuna</t>
  </si>
  <si>
    <t>'15.956.729.6.834.000</t>
  </si>
  <si>
    <t>'0000200968683</t>
  </si>
  <si>
    <t>A201100077330</t>
  </si>
  <si>
    <t>813/1019.03-CPNSD/BKD/2009</t>
  </si>
  <si>
    <t>821.3/3929.04-PNS/TT/2010</t>
  </si>
  <si>
    <t>'7204075505820005</t>
  </si>
  <si>
    <t>JL. LADAPI NOMOR 5 TOLITOLI KEL. BARU KEC. BAOLAN KAB. TOLITOLI</t>
  </si>
  <si>
    <t>'77.493.892.2.834.000</t>
  </si>
  <si>
    <t>'0000135212815</t>
  </si>
  <si>
    <t>A200800200967</t>
  </si>
  <si>
    <t>813/159.03-CPNSD/BKD/XI/2007</t>
  </si>
  <si>
    <t>821.2/2509.04-PNS/BKD/TT/2008</t>
  </si>
  <si>
    <t>'7204070709700002</t>
  </si>
  <si>
    <t>jusmangdanreng79@guru.smp.belajar.id</t>
  </si>
  <si>
    <t>'14.992.229.6.834.000</t>
  </si>
  <si>
    <t>'0000135328331</t>
  </si>
  <si>
    <t>A200700027554</t>
  </si>
  <si>
    <t>813.3/2157-CPNSD/BAG.KEPEG</t>
  </si>
  <si>
    <t>821.2/1437-PNS/TT/2007</t>
  </si>
  <si>
    <t>'7204075005860002</t>
  </si>
  <si>
    <t>rahmia.ledda86@gmail.com</t>
  </si>
  <si>
    <t>JL. S. PARMAN NO. 44 KEL.PANASAKAN KEC. BAOLAN</t>
  </si>
  <si>
    <t>'73.801.003.2834.000</t>
  </si>
  <si>
    <t>'0000135316192</t>
  </si>
  <si>
    <t>A201600139708</t>
  </si>
  <si>
    <t xml:space="preserve"> 813/0443.02-CPNSD/BKD/2015</t>
  </si>
  <si>
    <t xml:space="preserve">821.2/2536.04/PNS/BKD.TT/2016 </t>
  </si>
  <si>
    <t>'7204085004710001</t>
  </si>
  <si>
    <t>sukmawatilasadam86@gmail.com</t>
  </si>
  <si>
    <t>'79.122.398.5834.000</t>
  </si>
  <si>
    <t>'000135222592</t>
  </si>
  <si>
    <t>A199900037581</t>
  </si>
  <si>
    <t>813.2/94-DPB/1998</t>
  </si>
  <si>
    <t>821/78.07/PDK</t>
  </si>
  <si>
    <t>SD Negeri 2 Kalangkangan - Dinas Pendidikan Dan Kebudayaan</t>
  </si>
  <si>
    <t>'7204076010840005</t>
  </si>
  <si>
    <t>'15.956.880.7.834.000</t>
  </si>
  <si>
    <t>'0000135226438</t>
  </si>
  <si>
    <t>A200800212815</t>
  </si>
  <si>
    <t>813/096.03-CPNSD/BKD/XI/2007</t>
  </si>
  <si>
    <t>821.2/2516.04-PNS/BKD/TT/2008</t>
  </si>
  <si>
    <t>Kepala Sub Bagian Umum dan Program</t>
  </si>
  <si>
    <t>Sub Bagian Umum dan Program - Dinas Ketahanan Pangan</t>
  </si>
  <si>
    <t>'7204081708880005</t>
  </si>
  <si>
    <t>riandyagus@gmail.com</t>
  </si>
  <si>
    <t>'970997359834000</t>
  </si>
  <si>
    <t>'0000205769744</t>
  </si>
  <si>
    <t>A201200186077</t>
  </si>
  <si>
    <t>813/628.03-CPNSD/BKD/II/2010</t>
  </si>
  <si>
    <t>821.2/3802.04-PNS/TT/2012</t>
  </si>
  <si>
    <t>'7204072008680001</t>
  </si>
  <si>
    <t>maulanamusafir5@gmail.com</t>
  </si>
  <si>
    <t>JL. G HAMGKINO. Kel Baru. Kec. Baolan Tolitoli</t>
  </si>
  <si>
    <t>'143361244834000</t>
  </si>
  <si>
    <t>'0000135184094</t>
  </si>
  <si>
    <t>A200200011810</t>
  </si>
  <si>
    <t>823.3.PD/08-CPNSD/2001</t>
  </si>
  <si>
    <t>821.2.PD/003-Peg/2002</t>
  </si>
  <si>
    <t>'7204074409810004</t>
  </si>
  <si>
    <t>'479249948834000</t>
  </si>
  <si>
    <t>'0000197844726</t>
  </si>
  <si>
    <t>A201200064450</t>
  </si>
  <si>
    <t>813.2/201/BB/2010</t>
  </si>
  <si>
    <t>821.12/172-BKD/2011</t>
  </si>
  <si>
    <t>A5EB03E2186EF6A0E040640A040252AD</t>
  </si>
  <si>
    <t>'7204075504690005</t>
  </si>
  <si>
    <t>rahmawaty54@guru.sd.belajar.id</t>
  </si>
  <si>
    <t>'78.805.449.2.834.000</t>
  </si>
  <si>
    <t>'0000135251987</t>
  </si>
  <si>
    <t>A200600021129</t>
  </si>
  <si>
    <t>813.2/1075-CP/2005</t>
  </si>
  <si>
    <t>821.2.PD/1533-Peg/2006</t>
  </si>
  <si>
    <t>'7204070510730004</t>
  </si>
  <si>
    <t>abriawan_djafara.ma@yahoo.com</t>
  </si>
  <si>
    <t>'16.112.430.0.834.000</t>
  </si>
  <si>
    <t>'0000167005506</t>
  </si>
  <si>
    <t>A201100026159</t>
  </si>
  <si>
    <t>813/1228.03-CPNSD/BKD/IV/2009</t>
  </si>
  <si>
    <t>821.2/4163.04-PNS/TT2010</t>
  </si>
  <si>
    <t>A5EB03E21952F6A0E040640A040252AD</t>
  </si>
  <si>
    <t>'7204071501810003</t>
  </si>
  <si>
    <t>'15.499.647.4.834.000</t>
  </si>
  <si>
    <t>'0000135252134</t>
  </si>
  <si>
    <t>A200600134795</t>
  </si>
  <si>
    <t>813.2/1237-CP/2005</t>
  </si>
  <si>
    <t>821.2.PD/1587-Peg/2006</t>
  </si>
  <si>
    <t>Bidang Pengendalian Pelaksanaan Penanaman Modal - Dinas Penanaman Modal Dan Pelayanan Terpadu Satu Pintu</t>
  </si>
  <si>
    <t>'7204072909720003</t>
  </si>
  <si>
    <t>anwar197209@gmail.com</t>
  </si>
  <si>
    <t>JL.MERPATI KEL. TUWELEY</t>
  </si>
  <si>
    <t>'77.982.394.7.834.000</t>
  </si>
  <si>
    <t>'0000135194253</t>
  </si>
  <si>
    <t>A200000036677</t>
  </si>
  <si>
    <t>813.3.PD/01-CP/1999</t>
  </si>
  <si>
    <t>821.3.PD/01</t>
  </si>
  <si>
    <t>A5EB03E20AB7F6A0E040640A040252AD</t>
  </si>
  <si>
    <t>Bidang Rehabilitasi Dan Rekonstruksi - Badan Penanggulangan Bencana Daerah</t>
  </si>
  <si>
    <t>'7204016706850001</t>
  </si>
  <si>
    <t>fadlunfadlun580@gmail.com</t>
  </si>
  <si>
    <t>'46.562.587.9.834.000</t>
  </si>
  <si>
    <t>'0000194911479</t>
  </si>
  <si>
    <t>A201100238018</t>
  </si>
  <si>
    <t>813/1214.03-CPNSD/BKD/IV/2009</t>
  </si>
  <si>
    <t>821.2/4149.04-PNS/TT/2010</t>
  </si>
  <si>
    <t>SD Negeri 2 Dongko - Dinas Pendidikan Dan Kebudayaan</t>
  </si>
  <si>
    <t>'7204015908680001</t>
  </si>
  <si>
    <t>nurjannaabdwahab13@gmail.com</t>
  </si>
  <si>
    <t>'79.123.615.1.834.000</t>
  </si>
  <si>
    <t>A200700018981</t>
  </si>
  <si>
    <t>813.2/5461-CPNS/BAG.KEPEG</t>
  </si>
  <si>
    <t>821.2/2167-PNS/TT/2007</t>
  </si>
  <si>
    <t>A5EB03E208EEF6A0E040640A040252AD</t>
  </si>
  <si>
    <t>'7204101312650001</t>
  </si>
  <si>
    <t>'793916883834000</t>
  </si>
  <si>
    <t>'0000135296324</t>
  </si>
  <si>
    <t>A199900005632</t>
  </si>
  <si>
    <t>813.2/84-DBP/1988</t>
  </si>
  <si>
    <t>'7204075211800001</t>
  </si>
  <si>
    <t>rinaasrina8011@gmail.com</t>
  </si>
  <si>
    <t>'89.031.077.4.834.000</t>
  </si>
  <si>
    <t>'0000135288911</t>
  </si>
  <si>
    <t>A200600132698</t>
  </si>
  <si>
    <t>813.2/1158-CP/2005</t>
  </si>
  <si>
    <t>821.2.PD/1431-PEG/2006</t>
  </si>
  <si>
    <t>'7204071407750003</t>
  </si>
  <si>
    <t>'72.809.591.0.834.000</t>
  </si>
  <si>
    <t>'0001896802648</t>
  </si>
  <si>
    <t>A201600046408</t>
  </si>
  <si>
    <t>813/0237.02-CPNSD/BKD/2015</t>
  </si>
  <si>
    <t>821.2/2224.04/PNS/BKD.TT/2016</t>
  </si>
  <si>
    <t>'7204075309930005</t>
  </si>
  <si>
    <t>'91.871.778.6-834.000</t>
  </si>
  <si>
    <t>A202000107782</t>
  </si>
  <si>
    <t>813.3/2024.02-CPNS/BKPSDM/2019</t>
  </si>
  <si>
    <t>'7204014911960005</t>
  </si>
  <si>
    <t>A202200053811</t>
  </si>
  <si>
    <t>800/1193.02-CPNS/BKPSDM</t>
  </si>
  <si>
    <t>821.3/210.04-PNS/TT/2022</t>
  </si>
  <si>
    <t>SMP Negeri 1 Dampal Utara - Dinas Pendidikan Dan Kebudayaan</t>
  </si>
  <si>
    <t>'7204081106800001</t>
  </si>
  <si>
    <t>rahmantondo@yahoo.com</t>
  </si>
  <si>
    <t>DESA LALOS,KECAMATAN GALANG</t>
  </si>
  <si>
    <t>'164814162834000</t>
  </si>
  <si>
    <t>'0000162891966</t>
  </si>
  <si>
    <t>A201200049444</t>
  </si>
  <si>
    <t>813/854.03-CPNSD/BKD/II/2010</t>
  </si>
  <si>
    <t>821.2/4006.04-PNS/TT/2012</t>
  </si>
  <si>
    <t>'7204086506970001</t>
  </si>
  <si>
    <t>JALAN SOSIAL NO. 08 KEL. BARU KEC. BAOLAN</t>
  </si>
  <si>
    <t>'968888594834000</t>
  </si>
  <si>
    <t>A202200056872</t>
  </si>
  <si>
    <t>813/3499.02-CPNS/BKPSDM/2020</t>
  </si>
  <si>
    <t>821.3/129.04-PNS/TT/2022</t>
  </si>
  <si>
    <t>'7271016109740002</t>
  </si>
  <si>
    <t>'73.030.202.3834.000</t>
  </si>
  <si>
    <t>'0000171948778</t>
  </si>
  <si>
    <t>A201600042186</t>
  </si>
  <si>
    <t>813/0400.02-CPNSD/BKD/2015</t>
  </si>
  <si>
    <t>821.1/2402.04/PNS/BKD.TT/2016</t>
  </si>
  <si>
    <t>'7204073007850005</t>
  </si>
  <si>
    <t>'741559819834000</t>
  </si>
  <si>
    <t>A202000017323</t>
  </si>
  <si>
    <t>813.3/2140.02-CPNS/BKPSDM/2019</t>
  </si>
  <si>
    <t>821.3/686.04/PNS/BKPSDM/2020</t>
  </si>
  <si>
    <t>7621A47F009777B5E050640A29036785</t>
  </si>
  <si>
    <t>'7204075107820003</t>
  </si>
  <si>
    <t>JALAN MAGAMU NO. 95 KEL. TUWELEY KECAMATAN BAOLAN KABUPATEN TOLITOLI</t>
  </si>
  <si>
    <t>'698062684834000</t>
  </si>
  <si>
    <t>'0000135207066</t>
  </si>
  <si>
    <t>A200800202102</t>
  </si>
  <si>
    <t>823.2/0314.04-KP/TT/2011</t>
  </si>
  <si>
    <t>821.2/2588.04-PNS/BKD/TT/2008</t>
  </si>
  <si>
    <t>'7205056707910001</t>
  </si>
  <si>
    <t>A202000076647</t>
  </si>
  <si>
    <t>813.3/2135.02-CPNS/BKPSDM/2019</t>
  </si>
  <si>
    <t>821.3/758.04/PNS/BKPSDM/2020</t>
  </si>
  <si>
    <t>8ae48287513ccc1f01514845f0b75887</t>
  </si>
  <si>
    <t>'7204082206880004</t>
  </si>
  <si>
    <t>suparmanspdi23@yahoo.com</t>
  </si>
  <si>
    <t>Jl. Ahmad. Yani No. 34 DESA TINIGI KEC. GALANG KAB. TOLITOLI</t>
  </si>
  <si>
    <t>'91.837.514.8-834.000</t>
  </si>
  <si>
    <t>A202000040454</t>
  </si>
  <si>
    <t>813.3/2110.02-CPNS/BKPSDM/2019</t>
  </si>
  <si>
    <t>821.3/774.04/PNS/BKPSDM/2020</t>
  </si>
  <si>
    <t>'7204070707800012</t>
  </si>
  <si>
    <t>moh.amin07071980@gmail.com</t>
  </si>
  <si>
    <t xml:space="preserve">JL. MOH. SAID NO. 54 KABINUANG </t>
  </si>
  <si>
    <t>'779805597834000</t>
  </si>
  <si>
    <t>A200800185737</t>
  </si>
  <si>
    <t>813/260.03-CPNSD/XI/2007</t>
  </si>
  <si>
    <t>821.2/2496.04-PNS/BKD/TT/228</t>
  </si>
  <si>
    <t>Kelurahan Baru - Pemerintah Kabupaten Tolitoli</t>
  </si>
  <si>
    <t>'7204075203870007</t>
  </si>
  <si>
    <t>suhasti.f.syamsudin@gmail.com</t>
  </si>
  <si>
    <t>'16.481.538.3834.000</t>
  </si>
  <si>
    <t>'0000204976956</t>
  </si>
  <si>
    <t>A201300011067</t>
  </si>
  <si>
    <t>813/0845.02-CPNSD/BKD/II/2011</t>
  </si>
  <si>
    <t>821.3/3494.04.PNS/TT/2012</t>
  </si>
  <si>
    <t>'7204024305760001</t>
  </si>
  <si>
    <t>'89.498.779.1.834.000</t>
  </si>
  <si>
    <t>'0000135332763</t>
  </si>
  <si>
    <t>A200700064633</t>
  </si>
  <si>
    <t>813.3/5234-CPNS/BAG.KEPEG</t>
  </si>
  <si>
    <t>821.3/2393-PNS/TT/2007</t>
  </si>
  <si>
    <t>A5EB03E20D0EF6A0E040640A040252AD</t>
  </si>
  <si>
    <t>'7204070505800014</t>
  </si>
  <si>
    <t>JL. Piring No.11.Kel.Panasakan.Kec.Baolan.Kab.TolitolI</t>
  </si>
  <si>
    <t>'728696980834000</t>
  </si>
  <si>
    <t>'0001085567646</t>
  </si>
  <si>
    <t>A201600080259</t>
  </si>
  <si>
    <t>813/0601.02-CPNSD/BKD/2015</t>
  </si>
  <si>
    <t>823.3/2149.04/PNS/BKD.TT/2016</t>
  </si>
  <si>
    <t>'7204076403770003</t>
  </si>
  <si>
    <t>nurhaidaida527@gmail.com</t>
  </si>
  <si>
    <t>'67.260.311.5.834.000</t>
  </si>
  <si>
    <t>'0000135646</t>
  </si>
  <si>
    <t>A200800148803</t>
  </si>
  <si>
    <t>813/038.03-CPNSD/BKD/XI/2007</t>
  </si>
  <si>
    <t>821.2/2443.04-PNS/BKD/TT/2008</t>
  </si>
  <si>
    <t>'7204086701860004</t>
  </si>
  <si>
    <t>litaamapd71@guru.sd.belajar.id</t>
  </si>
  <si>
    <t>'165528340834000</t>
  </si>
  <si>
    <t>'0000210639655</t>
  </si>
  <si>
    <t>A201100252395</t>
  </si>
  <si>
    <t>813/1191.03-CPNSD/BKD/IV/2009</t>
  </si>
  <si>
    <t>821.2/4126.04-PNS/TT/2010</t>
  </si>
  <si>
    <t>'7204074109900005</t>
  </si>
  <si>
    <t>KELURAHAN TAMBUN KEC. BAOLAN KAB. TOLITOLI</t>
  </si>
  <si>
    <t>'800319329834000</t>
  </si>
  <si>
    <t>'0002070804532</t>
  </si>
  <si>
    <t>A201800041398</t>
  </si>
  <si>
    <t>813/1456.02-CPNSD/BKPSDM/2017</t>
  </si>
  <si>
    <t>821.2/553.04/PNS/BKPSDM/2018</t>
  </si>
  <si>
    <t>'7204075004690003</t>
  </si>
  <si>
    <t>'738606797834000</t>
  </si>
  <si>
    <t>'0000135203692</t>
  </si>
  <si>
    <t>A201600017618</t>
  </si>
  <si>
    <t>813/0225.02-CPNSD/BKD/2015</t>
  </si>
  <si>
    <t>821.2/2190.04/PNS/BKD.TT/2016</t>
  </si>
  <si>
    <t>Kecamatan Lampasio - Pemerintah Kabupaten Tolitoli</t>
  </si>
  <si>
    <t>'7205124605890001</t>
  </si>
  <si>
    <t>Jln. Woltermonginsidi, Kel. Nalu, Kec. Baolan, Kab. Tolitoli</t>
  </si>
  <si>
    <t>'67.643.256.0.834.000</t>
  </si>
  <si>
    <t>'0000204838154</t>
  </si>
  <si>
    <t>A201300029846</t>
  </si>
  <si>
    <t>813.2/035/BKD-BB/2011</t>
  </si>
  <si>
    <t>821.12/029-BKD/BB/2012</t>
  </si>
  <si>
    <t>'7204074707750002</t>
  </si>
  <si>
    <t>yuyudjufri@gmail.com</t>
  </si>
  <si>
    <t>'15.319.021.0834001</t>
  </si>
  <si>
    <t>'0000135182114</t>
  </si>
  <si>
    <t>A200500029277</t>
  </si>
  <si>
    <t>814.2/070-CP/2004</t>
  </si>
  <si>
    <t>821.2/1755-PNS/TT/2005</t>
  </si>
  <si>
    <t>ff8080813afd308f013b1654034a18e5</t>
  </si>
  <si>
    <t>'7204080106930002</t>
  </si>
  <si>
    <t>A202200033121</t>
  </si>
  <si>
    <t>813/3571.02-CPNS/BKPSDM/2020</t>
  </si>
  <si>
    <t>821.2/174.04-PNS/TT/2022</t>
  </si>
  <si>
    <t>'7204080711850004</t>
  </si>
  <si>
    <t>'15.956.983.9.834.000</t>
  </si>
  <si>
    <t>'0000149289816</t>
  </si>
  <si>
    <t>A201100247333</t>
  </si>
  <si>
    <t>812/1169.03-CPNSD/BKD/IV/2009</t>
  </si>
  <si>
    <t>821.2/4098.04-PNS/TT/2010</t>
  </si>
  <si>
    <t>'7204076707810005</t>
  </si>
  <si>
    <t>JL.TADULAKO 1 NO 1 KEL. PANASAKANAN</t>
  </si>
  <si>
    <t>'890310741834000</t>
  </si>
  <si>
    <t>'0000135221635</t>
  </si>
  <si>
    <t>A200800194991</t>
  </si>
  <si>
    <t>813/165.03-CPNSD/BKD/XI/2007</t>
  </si>
  <si>
    <t>821.2/39000.04-PNS/BKD/TT/2008</t>
  </si>
  <si>
    <t>'7205094810870001</t>
  </si>
  <si>
    <t>'16.429.705.3.834.000</t>
  </si>
  <si>
    <t>'0000207943378</t>
  </si>
  <si>
    <t>A201300026241</t>
  </si>
  <si>
    <t>813.2/040/BKD/BB/2011</t>
  </si>
  <si>
    <t>821.12/022-BKD/BB/2012</t>
  </si>
  <si>
    <t>'7271036512850005</t>
  </si>
  <si>
    <t>DSN II DOYAN, DESA OGOMOLI, KEC. GALANG, KAB. TOLITOLI</t>
  </si>
  <si>
    <t>'16.129.079.6831.000</t>
  </si>
  <si>
    <t>'0000202001117</t>
  </si>
  <si>
    <t>A201300020890</t>
  </si>
  <si>
    <t>813.2/421-CPNS/2011</t>
  </si>
  <si>
    <t>821.2/10-PEG/2013</t>
  </si>
  <si>
    <t>'7204076212830005</t>
  </si>
  <si>
    <t>'15.319.330.5.834.000</t>
  </si>
  <si>
    <t>'0000135262653</t>
  </si>
  <si>
    <t>A200400058048</t>
  </si>
  <si>
    <t>814.2/216-CP/2002</t>
  </si>
  <si>
    <t>821.2.PD/2619-Peg/2003</t>
  </si>
  <si>
    <t>'7204076802860004</t>
  </si>
  <si>
    <t>'57.797.485.0834.000</t>
  </si>
  <si>
    <t>'0000198499599</t>
  </si>
  <si>
    <t>A201200143554</t>
  </si>
  <si>
    <t>813/627.03-CPNSD/BKD/II/2010</t>
  </si>
  <si>
    <t>821.2/3801.04-PNS/TT/2012</t>
  </si>
  <si>
    <t>'7204076611840004</t>
  </si>
  <si>
    <t>'89.497.986.3.834.000</t>
  </si>
  <si>
    <t>'0000174152158</t>
  </si>
  <si>
    <t>A201200118700</t>
  </si>
  <si>
    <t>813/576.03-CPNSD/BKD/II/2010</t>
  </si>
  <si>
    <t>821.2/3750.04-PNS/TT/2012</t>
  </si>
  <si>
    <t>'7204071204870002</t>
  </si>
  <si>
    <t>nwawi604@gmail.com</t>
  </si>
  <si>
    <t>'15.319.258.8.834.000</t>
  </si>
  <si>
    <t>'0000148808294</t>
  </si>
  <si>
    <t>A201100276347</t>
  </si>
  <si>
    <t>813/1155.03-CPNSD/BKD/IV/2009</t>
  </si>
  <si>
    <t>821.2/4084.04-PNS/TT/2010</t>
  </si>
  <si>
    <t>'7204074704840006</t>
  </si>
  <si>
    <t>'78.804.138.2-834.000</t>
  </si>
  <si>
    <t>'0000135199304</t>
  </si>
  <si>
    <t>A200900274140</t>
  </si>
  <si>
    <t>813/061.03-CPNSD/BKD/IV/2008</t>
  </si>
  <si>
    <t>823.2/3616.04-PNS/BKD/TT/2009</t>
  </si>
  <si>
    <t>'7204076204870005</t>
  </si>
  <si>
    <t>'161124912834000</t>
  </si>
  <si>
    <t>'0000205851609</t>
  </si>
  <si>
    <t>A201300024920</t>
  </si>
  <si>
    <t>813/0910.02-CPNSD/BKD/II/2011</t>
  </si>
  <si>
    <t>821.2/3601.04.PNS/TT/2012</t>
  </si>
  <si>
    <t>'7204076901830003</t>
  </si>
  <si>
    <t>desa kalangkangan kecamatan galang kabupaten tolitoli provinsi sulawesi tengah</t>
  </si>
  <si>
    <t>'681138426834000</t>
  </si>
  <si>
    <t>'0000135261551</t>
  </si>
  <si>
    <t>A200700128510</t>
  </si>
  <si>
    <t>813.3/2225-CPNS/BAG.KEPEG</t>
  </si>
  <si>
    <t>821.2/1494-PNS/TT/2007</t>
  </si>
  <si>
    <t>'7204074705890001</t>
  </si>
  <si>
    <t>'164349763834000</t>
  </si>
  <si>
    <t>'0000210348347</t>
  </si>
  <si>
    <t>A201300029850</t>
  </si>
  <si>
    <t>813/0942.02-CPNSD/BKD/II/2011</t>
  </si>
  <si>
    <t>821.2/3623.04.PNS/TT/2012</t>
  </si>
  <si>
    <t>'7204076801840001</t>
  </si>
  <si>
    <t>'89.031.080.8.834.000</t>
  </si>
  <si>
    <t>'0001272115811</t>
  </si>
  <si>
    <t>A201100200308</t>
  </si>
  <si>
    <t>813/1178.03-CPNSD/BKD/IV/2009</t>
  </si>
  <si>
    <t>821.2/4107.04-PNS/TT/2010</t>
  </si>
  <si>
    <t>'7371136707850013</t>
  </si>
  <si>
    <t>'83.327.461.6-805.000</t>
  </si>
  <si>
    <t>A201300019675</t>
  </si>
  <si>
    <t>813/0778.02-CPNSD/BKD/BKD/II/2011</t>
  </si>
  <si>
    <t>821.3/3454.04.PNS/TT/2012</t>
  </si>
  <si>
    <t>'7205125712850001</t>
  </si>
  <si>
    <t>Desa sandana kecamatan galang kab toli toli</t>
  </si>
  <si>
    <t>'16.429.634.5.834.000</t>
  </si>
  <si>
    <t>'0000196947213</t>
  </si>
  <si>
    <t>A201200139210</t>
  </si>
  <si>
    <t>813.2/227/BB/2010</t>
  </si>
  <si>
    <t>821.12/160-BKD/2011</t>
  </si>
  <si>
    <t>TRI WAHYUNI NURDIN</t>
  </si>
  <si>
    <t>'7204074310930002</t>
  </si>
  <si>
    <t>triwahyuninurdin.ambotang@gmail.com</t>
  </si>
  <si>
    <t>'72.390.327.4.834.000</t>
  </si>
  <si>
    <t>'0000200559993</t>
  </si>
  <si>
    <t>A201600179049</t>
  </si>
  <si>
    <t>813.2/323/BKD/BB/2015</t>
  </si>
  <si>
    <t>821.12/373-BKD/BB/2016</t>
  </si>
  <si>
    <t>8ae482885142dce50151566eed787cd2</t>
  </si>
  <si>
    <t>'7204075601800003</t>
  </si>
  <si>
    <t>'788030872834000</t>
  </si>
  <si>
    <t>'0000135252865</t>
  </si>
  <si>
    <t>A200500050546</t>
  </si>
  <si>
    <t>814.2/138-CP/2004</t>
  </si>
  <si>
    <t>821.2/1697-PNS/TT/2005</t>
  </si>
  <si>
    <t>'7204085007850003</t>
  </si>
  <si>
    <t>DUSUN SINGGA DESA LAKATAN KECAMATAN GALANG KABUPATEN TOLITOLI</t>
  </si>
  <si>
    <t>'163829278834000</t>
  </si>
  <si>
    <t>'0000203972714</t>
  </si>
  <si>
    <t>A201200131125</t>
  </si>
  <si>
    <t>813.-/663.03-CPNSD/BKD/II/2010</t>
  </si>
  <si>
    <t>821.2/3837.04-PNS/TT/2012</t>
  </si>
  <si>
    <t>ff80808148cfa72e0148edf0ffc23b1f</t>
  </si>
  <si>
    <t>'2101064505800003</t>
  </si>
  <si>
    <t>gilang_yunan@yahoo.co.id</t>
  </si>
  <si>
    <t>'87.523.241.5.834.000</t>
  </si>
  <si>
    <t>'0000135218924</t>
  </si>
  <si>
    <t>A200600125920</t>
  </si>
  <si>
    <t>819.2/1178-CP/2005</t>
  </si>
  <si>
    <t>821.2.PD/1567-PEG/2006</t>
  </si>
  <si>
    <t>'7204075212800012</t>
  </si>
  <si>
    <t>mulianasafwan@gmail.com</t>
  </si>
  <si>
    <t>'14.336.069.1.834.000</t>
  </si>
  <si>
    <t>'0000135322255</t>
  </si>
  <si>
    <t>A200500054239</t>
  </si>
  <si>
    <t>814.2/077-CP/2004</t>
  </si>
  <si>
    <t>821.2/1700-PNS/TT/2005</t>
  </si>
  <si>
    <t>'7204071607960003</t>
  </si>
  <si>
    <t>Jl. Veteran II No. 05, Kel. Baru, Kec. Baolan, Kab. Tolitoli, Sulawesi tengah, 94514</t>
  </si>
  <si>
    <t>'96.766.561.3-834.000</t>
  </si>
  <si>
    <t>A202200052013</t>
  </si>
  <si>
    <t>813/3587.02-CPNS/BKPSDM/2020</t>
  </si>
  <si>
    <t>821.2/173.04-PNS/TT/2022</t>
  </si>
  <si>
    <t>'7204075205800005</t>
  </si>
  <si>
    <t>marwaharis1205@gmail.com</t>
  </si>
  <si>
    <t xml:space="preserve">JL. MOH. SALEH BANTILAN </t>
  </si>
  <si>
    <t>'890310782834000</t>
  </si>
  <si>
    <t>'0000135192609</t>
  </si>
  <si>
    <t>A200700100889</t>
  </si>
  <si>
    <t>813.2/5392-CPNS/BAG.KEPEG</t>
  </si>
  <si>
    <t>821.2/2254-PNS/TT/2007</t>
  </si>
  <si>
    <t>'7204076003790001</t>
  </si>
  <si>
    <t>marhaeni37@gmail.com</t>
  </si>
  <si>
    <t>'161124433834000</t>
  </si>
  <si>
    <t>'0000135322187</t>
  </si>
  <si>
    <t>A200500046600</t>
  </si>
  <si>
    <t>814.2/076-CP/2004</t>
  </si>
  <si>
    <t>821.21/1713-PNS/TT/2005</t>
  </si>
  <si>
    <t>'7317066311890002</t>
  </si>
  <si>
    <t>Jln. Bangau No 26, Kel Tuweley Kec. Baolan Kab. Tolitoli</t>
  </si>
  <si>
    <t>'41.130.321.7-834.000</t>
  </si>
  <si>
    <t>A202200015103</t>
  </si>
  <si>
    <t>813/3594.02-CPNS/BKPSDM/2020</t>
  </si>
  <si>
    <t>821.3/203.04-PNS/TT/2022</t>
  </si>
  <si>
    <t>'7204072702810006</t>
  </si>
  <si>
    <t>'154996664834000</t>
  </si>
  <si>
    <t>'0000135289247</t>
  </si>
  <si>
    <t>A200900239221</t>
  </si>
  <si>
    <t>813/096.03-CPNSD/BKD/IV/2008</t>
  </si>
  <si>
    <t>823.2/5398.04-PNS/BKD/TT/2009</t>
  </si>
  <si>
    <t>'7271016203950002</t>
  </si>
  <si>
    <t>A202200044225</t>
  </si>
  <si>
    <t>813/3573.02-CPNS/BKPSDM/2020</t>
  </si>
  <si>
    <t>821.3/200.04-PNS/TT/2022</t>
  </si>
  <si>
    <t>'7204075501810004</t>
  </si>
  <si>
    <t>fitrianititink@yahoo.co.id</t>
  </si>
  <si>
    <t>'788031417834000</t>
  </si>
  <si>
    <t>'0000135212174</t>
  </si>
  <si>
    <t>A200800190458</t>
  </si>
  <si>
    <t>813/189.03-CPNSD/BKD/XI/2007</t>
  </si>
  <si>
    <t>821.2/2614.04-PNS/TT/2008`</t>
  </si>
  <si>
    <t>'7204075006820005</t>
  </si>
  <si>
    <t>'15.246.841.9.834.00</t>
  </si>
  <si>
    <t>'0000135198854</t>
  </si>
  <si>
    <t>A200900256026</t>
  </si>
  <si>
    <t>813/047.03-CPNSD/BKD/IV/2008</t>
  </si>
  <si>
    <t>823.2/3605.04-PNS/BKD/TT/2009</t>
  </si>
  <si>
    <t>'7204075604870001</t>
  </si>
  <si>
    <t>'15.605.857.0834.000</t>
  </si>
  <si>
    <t>'0000172249672</t>
  </si>
  <si>
    <t>A201200165135</t>
  </si>
  <si>
    <t>813/658.03-CPNSD/BKD/II/2010</t>
  </si>
  <si>
    <t>821.2/2832.04-PNS/TT/2012</t>
  </si>
  <si>
    <t>'7204084905830002</t>
  </si>
  <si>
    <t>'156058976834000</t>
  </si>
  <si>
    <t>'0000135264082</t>
  </si>
  <si>
    <t>A200700130940</t>
  </si>
  <si>
    <t>813.3/2218-CPNS/BAG.KEPEG</t>
  </si>
  <si>
    <t>821.2/1427-PNS/TT/2007</t>
  </si>
  <si>
    <t>ff808081513cc202015141e73555042e</t>
  </si>
  <si>
    <t>'7204075612730004</t>
  </si>
  <si>
    <t>dennyjho@yahoo.com</t>
  </si>
  <si>
    <t>'54.120.372.5-834.000</t>
  </si>
  <si>
    <t>'0000135260763</t>
  </si>
  <si>
    <t>A200500022987</t>
  </si>
  <si>
    <t>813.2/186-CP/ORPEG</t>
  </si>
  <si>
    <t>821.2/073/ORPEG</t>
  </si>
  <si>
    <t>'7204094104880002</t>
  </si>
  <si>
    <t>'97.138.306.2.834.000</t>
  </si>
  <si>
    <t>'0000201827362</t>
  </si>
  <si>
    <t>A201200180688</t>
  </si>
  <si>
    <t>813/659.03-CPNSD/BKD/II/2010</t>
  </si>
  <si>
    <t>821.2/3833.04-PNS/TT/2012</t>
  </si>
  <si>
    <t>'7204074107770004</t>
  </si>
  <si>
    <t>risna010777@gmail.com</t>
  </si>
  <si>
    <t>'788047983834000</t>
  </si>
  <si>
    <t>'0000135220263</t>
  </si>
  <si>
    <t>A200600092081</t>
  </si>
  <si>
    <t>813.2/11974-CP/2005</t>
  </si>
  <si>
    <t>821.2.PD/1572-PEG/2006</t>
  </si>
  <si>
    <t>'3502054210760001</t>
  </si>
  <si>
    <t>'78.803.107.8.834.000</t>
  </si>
  <si>
    <t>'0000135263351</t>
  </si>
  <si>
    <t>A200700068259</t>
  </si>
  <si>
    <t>813.2/5423-CPNS/Bag-Kepeg</t>
  </si>
  <si>
    <t>821.2/2176-PNS/TT/2007</t>
  </si>
  <si>
    <t>'7204075106770001</t>
  </si>
  <si>
    <t>marlinasabunga@yahoo.co.id</t>
  </si>
  <si>
    <t>'78.804.100.2834.000</t>
  </si>
  <si>
    <t>'0000135216279</t>
  </si>
  <si>
    <t>A200600091466</t>
  </si>
  <si>
    <t>813.2/1193-CP/2005</t>
  </si>
  <si>
    <t>823.2.PD/162-Peg/2006</t>
  </si>
  <si>
    <t>'7204074107770082</t>
  </si>
  <si>
    <t>nurdianapustu@gmail.com</t>
  </si>
  <si>
    <t>'788030914834000</t>
  </si>
  <si>
    <t>'0000135218801</t>
  </si>
  <si>
    <t>A200800152452</t>
  </si>
  <si>
    <t>813/222.03-CPNSD/BKD/XI/2007</t>
  </si>
  <si>
    <t>821.2/2235-PNS/TT/2008</t>
  </si>
  <si>
    <t>'7204094510820003</t>
  </si>
  <si>
    <t>DUSUN SIKESE DESA TELUK JAYA KECAMATAN TOLITOLI UTARA</t>
  </si>
  <si>
    <t>'164815052834000</t>
  </si>
  <si>
    <t>'0000137486891</t>
  </si>
  <si>
    <t>A200700125728</t>
  </si>
  <si>
    <t>813/SK/32/2006</t>
  </si>
  <si>
    <t>821.12/SK/425/2007</t>
  </si>
  <si>
    <t>'7204076107760001</t>
  </si>
  <si>
    <t>JL. TANAH ABANG NO. 5 KEL. TUWELEY  KEC. BAOLAN KAB. TOLITOLI</t>
  </si>
  <si>
    <t>'78.804.761.1-834.000</t>
  </si>
  <si>
    <t>'0000135222388</t>
  </si>
  <si>
    <t>A200800140810</t>
  </si>
  <si>
    <t>813/214.03-CPNSD/BKD/XI/2007</t>
  </si>
  <si>
    <t>821.2/2555.04-PNS/BKD/TT/2008</t>
  </si>
  <si>
    <t>ff8080813b843abe013b8d9de2ef4ac8</t>
  </si>
  <si>
    <t>'7204074506770004</t>
  </si>
  <si>
    <t>jeandikri@gmail.com</t>
  </si>
  <si>
    <t>'788031029834000</t>
  </si>
  <si>
    <t>'000135261562</t>
  </si>
  <si>
    <t>A200700073705</t>
  </si>
  <si>
    <t>813.2/5427-CPNS/Bag.Kepeg</t>
  </si>
  <si>
    <t>821.2/2197-PNS/TT/2007</t>
  </si>
  <si>
    <t>ULPAH A.HI.M.KUMAY</t>
  </si>
  <si>
    <t>'7204094510820001</t>
  </si>
  <si>
    <t>'16.599.903.8.834.000</t>
  </si>
  <si>
    <t>'0000135252977</t>
  </si>
  <si>
    <t>A200500059495</t>
  </si>
  <si>
    <t>814.2/130-CP/2004</t>
  </si>
  <si>
    <t>821.2/1711-PNS/TT/2005</t>
  </si>
  <si>
    <t>'7204014512880001</t>
  </si>
  <si>
    <t>'0002292333039</t>
  </si>
  <si>
    <t>A201800033570</t>
  </si>
  <si>
    <t>813/1435.02-CPNSD/BKPSDM/2017</t>
  </si>
  <si>
    <t>821.2/515.04/PNS/BKPSDM/2018</t>
  </si>
  <si>
    <t>'7322105710890003</t>
  </si>
  <si>
    <t>'664051430834000</t>
  </si>
  <si>
    <t>'0001279677868</t>
  </si>
  <si>
    <t>A201800038172</t>
  </si>
  <si>
    <t>813/1457.02-CPNSD/BKPSDM/2017</t>
  </si>
  <si>
    <t>821.2/510.04/PNS/BKPSDM/2018</t>
  </si>
  <si>
    <t xml:space="preserve"> OGOGILI</t>
  </si>
  <si>
    <t>'7204035712770001</t>
  </si>
  <si>
    <t>ramlahlah77@gmail.com</t>
  </si>
  <si>
    <t>DESA BAMBAPUN KECAMATAN DONDO</t>
  </si>
  <si>
    <t>'156056145834000</t>
  </si>
  <si>
    <t>'0000135262596</t>
  </si>
  <si>
    <t>A200800157827</t>
  </si>
  <si>
    <t>813/024.03-CPNSD/BKD/XI/2007</t>
  </si>
  <si>
    <t>821.2/2225-PNS/TT/2008</t>
  </si>
  <si>
    <t>UPT Puskesmas Salumbia - Dinas Kesehatan</t>
  </si>
  <si>
    <t>'7204036801760003</t>
  </si>
  <si>
    <t>'788031565834000</t>
  </si>
  <si>
    <t>'0000135181708</t>
  </si>
  <si>
    <t>A200700062714</t>
  </si>
  <si>
    <t>813.2/5252-CPNS/BAG.KEPEG</t>
  </si>
  <si>
    <t>821.2/2342-PNS/TT/2007</t>
  </si>
  <si>
    <t>Sub Bagian Tata Usaha - UPT Puskesmas Dondo</t>
  </si>
  <si>
    <t>'7204016109900001</t>
  </si>
  <si>
    <t>'76.960.154.3-834.000</t>
  </si>
  <si>
    <t>'0001079040879</t>
  </si>
  <si>
    <t>A201800041536</t>
  </si>
  <si>
    <t>813/1454.02-CPNSD/BKPSDM/2017</t>
  </si>
  <si>
    <t>821.2/505.04/PNS/BKPSDM/2018</t>
  </si>
  <si>
    <t>'7204036308730001</t>
  </si>
  <si>
    <t>'788031607837000</t>
  </si>
  <si>
    <t>'00001352622383</t>
  </si>
  <si>
    <t>A200700045962</t>
  </si>
  <si>
    <t>813.2/5419-CPNS/BAG.KEPEG</t>
  </si>
  <si>
    <t>821.2/*2189-PNS/TT/2007</t>
  </si>
  <si>
    <t>'7204075312780002</t>
  </si>
  <si>
    <t>'153193651834000</t>
  </si>
  <si>
    <t>'0000135215774</t>
  </si>
  <si>
    <t>A200800169039</t>
  </si>
  <si>
    <t>813/211.03-CPNSD/BKD/XI/2007</t>
  </si>
  <si>
    <t>821.2/2324-PNS/TT/2008</t>
  </si>
  <si>
    <t>'7317066507870001</t>
  </si>
  <si>
    <t>'664175759834000</t>
  </si>
  <si>
    <t>'0001279665819</t>
  </si>
  <si>
    <t>A201800026266</t>
  </si>
  <si>
    <t>813/1448.02-CPNSD/BKPSDM/2017</t>
  </si>
  <si>
    <t>821.2/495.04/PNS/BKPSDM/2018</t>
  </si>
  <si>
    <t>'7204075310790001</t>
  </si>
  <si>
    <t>'788040988834000</t>
  </si>
  <si>
    <t>'0000135260594</t>
  </si>
  <si>
    <t>A200700095166</t>
  </si>
  <si>
    <t>813.2/5414-CPNS/BAG.KEPEG</t>
  </si>
  <si>
    <t>821.2/2198-PNS/TT/2007</t>
  </si>
  <si>
    <t>'7204016701870001</t>
  </si>
  <si>
    <t>'15.956.815.3834000</t>
  </si>
  <si>
    <t>'0000198129025</t>
  </si>
  <si>
    <t>A201200161473</t>
  </si>
  <si>
    <t>813/642.03-CPNSD/BKD/II/2010</t>
  </si>
  <si>
    <t>821.2/3816.04-PNS/TT/2012</t>
  </si>
  <si>
    <t>'7204075509800006</t>
  </si>
  <si>
    <t>'15.605.956.0834.000</t>
  </si>
  <si>
    <t>'0000135260302</t>
  </si>
  <si>
    <t>A200700104738</t>
  </si>
  <si>
    <t>813.2/5415-cpns/bag. kepeg</t>
  </si>
  <si>
    <t>821.2/2164-pns/tt/2007</t>
  </si>
  <si>
    <t>'7204020609860001</t>
  </si>
  <si>
    <t>zulkifli0609.zk@gmail.com</t>
  </si>
  <si>
    <t>'98.229.105.6834000</t>
  </si>
  <si>
    <t>'0000165534219</t>
  </si>
  <si>
    <t>A201100265902</t>
  </si>
  <si>
    <t>813/1173.03-CPNSD/BKD/IV/2009</t>
  </si>
  <si>
    <t>821.2/4102-04-PNS/TT/2010</t>
  </si>
  <si>
    <t>'7204015102930003</t>
  </si>
  <si>
    <t>'0002292250566</t>
  </si>
  <si>
    <t>A201800044486</t>
  </si>
  <si>
    <t>813/1428.02-CPNSD/BKPSDM/2017</t>
  </si>
  <si>
    <t>821.2/538.04/PNS/BKPSDM/2018</t>
  </si>
  <si>
    <t>'7204076005900006</t>
  </si>
  <si>
    <t>ikaaladjai@gmail.com</t>
  </si>
  <si>
    <t>'727022915834000</t>
  </si>
  <si>
    <t>A202000061019</t>
  </si>
  <si>
    <t>813.3/2207.02-CPNS/BKPSDM/2019</t>
  </si>
  <si>
    <t>821.3/734.04/PNS/BKPSDM/2020</t>
  </si>
  <si>
    <t>A5EB03E21BBBF6A0E040640A040252AD</t>
  </si>
  <si>
    <t>'7204104311930001</t>
  </si>
  <si>
    <t>A202000109815</t>
  </si>
  <si>
    <t>813.3/2147.02-CPNS/BKPSDM/2019</t>
  </si>
  <si>
    <t>821.3/683.04/PNS/BKPSDM/2020</t>
  </si>
  <si>
    <t>'7204076603930005</t>
  </si>
  <si>
    <t>A202000100707</t>
  </si>
  <si>
    <t>813.3/2168.02-CPNS/BKPSDM/2019</t>
  </si>
  <si>
    <t>821.2/645.04/PNS/BKPSDM/2020</t>
  </si>
  <si>
    <t>ff808081513cc20201514201ba551685</t>
  </si>
  <si>
    <t>'7204074210970002</t>
  </si>
  <si>
    <t>Jl. Durian No.20, Kecamatan Baolan, Kabupaten Tolitoli, Provinsi Sulawesi Tengah</t>
  </si>
  <si>
    <t>'905951547834000</t>
  </si>
  <si>
    <t>A202200058080</t>
  </si>
  <si>
    <t>813/3492.02-CPNS/BKPSDM/2020</t>
  </si>
  <si>
    <t>821.3/124.04-PNS/TT/2022</t>
  </si>
  <si>
    <t>'7204074202980005</t>
  </si>
  <si>
    <t>'63.132.254.2-834.000</t>
  </si>
  <si>
    <t>A202300051395</t>
  </si>
  <si>
    <t>813.3/1616.02-CPNS/BKPSDM</t>
  </si>
  <si>
    <t>821.3/219.03-PNS/TT/2023</t>
  </si>
  <si>
    <t>Tenaga Promosi Kesehatan dan Ilmu Perilaku Ahli Pertama</t>
  </si>
  <si>
    <t>A5EB03E2183FF6A0E040640A040252AD</t>
  </si>
  <si>
    <t>'7201041411930001</t>
  </si>
  <si>
    <t>A202300058914</t>
  </si>
  <si>
    <t>813.3/1648.02-CPNS/BKPSDM</t>
  </si>
  <si>
    <t>821.3/248.03-PNS/TT/2023</t>
  </si>
  <si>
    <t>ff808081509301bd0150a22219c64283</t>
  </si>
  <si>
    <t>'7204010406860001</t>
  </si>
  <si>
    <t>JL. TRANS SULAWESI DESA KOMBO KEC. DAMPAL SELATAN KAB. TOLITOLI</t>
  </si>
  <si>
    <t>'156058562834000</t>
  </si>
  <si>
    <t>'0000202707753</t>
  </si>
  <si>
    <t>A201200148972</t>
  </si>
  <si>
    <t>813/639.03-CPNSD/BKD/II/2010</t>
  </si>
  <si>
    <t>821.2/3813.04-PNS/TT/2012</t>
  </si>
  <si>
    <t>'7204070811950001</t>
  </si>
  <si>
    <t>'91.921.917.0-834.000</t>
  </si>
  <si>
    <t>A202000137201</t>
  </si>
  <si>
    <t>813.3/2225.02-CPNS/BKPSDM/2019</t>
  </si>
  <si>
    <t>ff80808141007c2301410c3ff2f4067f</t>
  </si>
  <si>
    <t>'7204102502810001</t>
  </si>
  <si>
    <t>'731215471834000</t>
  </si>
  <si>
    <t>'0001889669035</t>
  </si>
  <si>
    <t>A201600087986</t>
  </si>
  <si>
    <t xml:space="preserve"> 813/0503.02-CPNSD/BKD/2015</t>
  </si>
  <si>
    <t>821.2/2509.04/PNS/BKD.TT/2016</t>
  </si>
  <si>
    <t>UPT Pendapatan Daerah Wilayah II - Badan Pendapatan Daerah</t>
  </si>
  <si>
    <t>'7204066206780001</t>
  </si>
  <si>
    <t>'78.804.745.4.834.000</t>
  </si>
  <si>
    <t>'000907319797</t>
  </si>
  <si>
    <t>A200800163893</t>
  </si>
  <si>
    <t>813/026.03-CPNSD/BKD/XI/2007</t>
  </si>
  <si>
    <t>821.2/2293-PNS/TT/2008</t>
  </si>
  <si>
    <t>dedimizwar@yahoo.com</t>
  </si>
  <si>
    <t>'79.825.266.4.834.000</t>
  </si>
  <si>
    <t>'0000135182294</t>
  </si>
  <si>
    <t>A200900275733</t>
  </si>
  <si>
    <t>813/970.03-CPNSD/BKD/IV/2008</t>
  </si>
  <si>
    <t>823.2/3409.04-PNS/BKD/TT/2009</t>
  </si>
  <si>
    <t>'78.800.853.0.834.999</t>
  </si>
  <si>
    <t>'0000135251199</t>
  </si>
  <si>
    <t>A200600150608</t>
  </si>
  <si>
    <t>813.2/1093-CP/2005</t>
  </si>
  <si>
    <t>821.2-PD/1479-Peg/2006</t>
  </si>
  <si>
    <t>'7204054503660001</t>
  </si>
  <si>
    <t>ramlah53@guru.sd.belajar.id</t>
  </si>
  <si>
    <t>'16.442.985.4.834.000</t>
  </si>
  <si>
    <t>'0001380624502</t>
  </si>
  <si>
    <t>A201500001067</t>
  </si>
  <si>
    <t>813/0012.02-CPNSD/BKD/2014</t>
  </si>
  <si>
    <t>823.2/0377.04/PNS/2015</t>
  </si>
  <si>
    <t>'7204075909920003</t>
  </si>
  <si>
    <t>'931371082834000</t>
  </si>
  <si>
    <t>A202000093332</t>
  </si>
  <si>
    <t>813.3/3460.02-CPNS/BKPSDM/2019</t>
  </si>
  <si>
    <t>821.3/790.04/PNS/BKPSDM/2020</t>
  </si>
  <si>
    <t>Satuan Pendidikan Non Formal Sanggar Kegiatan Belajar Mopido - Dinas Pendidikan Dan Kebudayaan</t>
  </si>
  <si>
    <t>'7204032404780001</t>
  </si>
  <si>
    <t>'78.800.318.4.834.000</t>
  </si>
  <si>
    <t>'0000135252887</t>
  </si>
  <si>
    <t>A201300004947</t>
  </si>
  <si>
    <t>813/0800.02-CPNSD/BKD/II/2011</t>
  </si>
  <si>
    <t>A5EB03E2186BF6A0E040640A040252AD</t>
  </si>
  <si>
    <t>SD Negeri 2 Malomba - Dinas Pendidikan Dan Kebudayaan</t>
  </si>
  <si>
    <t>'7204083112690005</t>
  </si>
  <si>
    <t>'79.122.367.0.834.000</t>
  </si>
  <si>
    <t>'0000135207775</t>
  </si>
  <si>
    <t>A200200017168</t>
  </si>
  <si>
    <t>813/01-dpb/2001</t>
  </si>
  <si>
    <t>821.2.pd/153-peg/it/2002</t>
  </si>
  <si>
    <t>'7204074701780003</t>
  </si>
  <si>
    <t>'739123040834000</t>
  </si>
  <si>
    <t>'0000165006066</t>
  </si>
  <si>
    <t>A201500013044</t>
  </si>
  <si>
    <t>813/0297.02-CPNSD/BKD/2014</t>
  </si>
  <si>
    <t>823.2/0516.04/PNS/BKD.TT/2015</t>
  </si>
  <si>
    <t>'7204074404820012</t>
  </si>
  <si>
    <t>'788031094834000</t>
  </si>
  <si>
    <t>'0000135261753</t>
  </si>
  <si>
    <t>A200600148010</t>
  </si>
  <si>
    <t>813.2/1157-CP/2005</t>
  </si>
  <si>
    <t>821.2.PD/1432-Peg/2006</t>
  </si>
  <si>
    <t>'7204075611760001</t>
  </si>
  <si>
    <t>'78.497.650.8.834.000</t>
  </si>
  <si>
    <t>'0000135317248</t>
  </si>
  <si>
    <t>A200800144817</t>
  </si>
  <si>
    <t>813/250.03-CPNSD/BKD/XI/2007</t>
  </si>
  <si>
    <t>821.2/2519.04-PNS/BKD/TT/2008</t>
  </si>
  <si>
    <t>Sekretariat - Dinas Pemberdayaan Perempuan Dan Perlindungan Anak</t>
  </si>
  <si>
    <t>'7204080806810003</t>
  </si>
  <si>
    <t>'736607664834000</t>
  </si>
  <si>
    <t>'0001884772258</t>
  </si>
  <si>
    <t>A201500020562</t>
  </si>
  <si>
    <t xml:space="preserve"> 813/0126.02-CPNSD/BKD/2014</t>
  </si>
  <si>
    <t>823.2/0556.04/PNS/BKD.TT/2015</t>
  </si>
  <si>
    <t>'7271024301880002</t>
  </si>
  <si>
    <t>'66.609.537.7-834.000</t>
  </si>
  <si>
    <t>A202000036288</t>
  </si>
  <si>
    <t>813.3/2025.02-CPNS/BKPSDM/2019</t>
  </si>
  <si>
    <t>821.3/711.04/PNS/BKPSDM/2020</t>
  </si>
  <si>
    <t>'7204070604750001</t>
  </si>
  <si>
    <t>arifrio235@gmail.com</t>
  </si>
  <si>
    <t>'72.805.364.6834.000</t>
  </si>
  <si>
    <t>'0001804775422</t>
  </si>
  <si>
    <t>A201500009218</t>
  </si>
  <si>
    <t xml:space="preserve"> 813/0353.02-CPNSD/BKD/2015</t>
  </si>
  <si>
    <t>823.2/1397.04/PNS/2015</t>
  </si>
  <si>
    <t>8ae482873c904e2f013c932194970e0a</t>
  </si>
  <si>
    <t>Sekretariat - Dinas Pariwisata</t>
  </si>
  <si>
    <t>'7204014409700001</t>
  </si>
  <si>
    <t>'589004308834000</t>
  </si>
  <si>
    <t>'0000135252461</t>
  </si>
  <si>
    <t>A200500012140</t>
  </si>
  <si>
    <t>814.3/011-CP/2004</t>
  </si>
  <si>
    <t>821.3/1787-PNS/TT/2005</t>
  </si>
  <si>
    <t>'7204075806860003</t>
  </si>
  <si>
    <t>JL.Pemotongan Hewan</t>
  </si>
  <si>
    <t>'793909524834000</t>
  </si>
  <si>
    <t>'0000206641034</t>
  </si>
  <si>
    <t>A201100261280</t>
  </si>
  <si>
    <t>813/1399.03-CPNSD/BKD/IV/2009</t>
  </si>
  <si>
    <t>821.2/4307.04-PNS/TT/2010</t>
  </si>
  <si>
    <t>'7204070608750001</t>
  </si>
  <si>
    <t>'779824176834000</t>
  </si>
  <si>
    <t>'0000135290665</t>
  </si>
  <si>
    <t>A200300021714</t>
  </si>
  <si>
    <t>814.3/036-CP/2002</t>
  </si>
  <si>
    <t>821.3.PD/2707-PEG/2003</t>
  </si>
  <si>
    <t>Kepala Bidang Perencanaan Kawasan Transmigrasi</t>
  </si>
  <si>
    <t>Bidang Perencanaan Kawasan Transmigrasi - Dinas Transmigrasi</t>
  </si>
  <si>
    <t>'7204054309770001</t>
  </si>
  <si>
    <t>'72.892.881.3834.000</t>
  </si>
  <si>
    <t>'0001883580344</t>
  </si>
  <si>
    <t>A201500012562</t>
  </si>
  <si>
    <t>813/0324.02-CPNSD/BKD/2015</t>
  </si>
  <si>
    <t>823.2/0471.04/PNS/BKD.TT/2015</t>
  </si>
  <si>
    <t>'7204054208750002</t>
  </si>
  <si>
    <t>'72.580.526.1.834.000</t>
  </si>
  <si>
    <t>'0001868383001</t>
  </si>
  <si>
    <t>A201500009655</t>
  </si>
  <si>
    <t xml:space="preserve"> 813/0213.02-CPNSD/BKD/2014</t>
  </si>
  <si>
    <t>823.2/0443.04/PNS/BKD.TT/2015</t>
  </si>
  <si>
    <t>'7204051510730003</t>
  </si>
  <si>
    <t>'791214513834000</t>
  </si>
  <si>
    <t>'0063685</t>
  </si>
  <si>
    <t>A199400084669</t>
  </si>
  <si>
    <t>'7204082706710001</t>
  </si>
  <si>
    <t>nurfaidahfaidah338@gmail.com</t>
  </si>
  <si>
    <t>'15.499.506.2.834000</t>
  </si>
  <si>
    <t>'0000135311332</t>
  </si>
  <si>
    <t>A200500014766</t>
  </si>
  <si>
    <t>814.2/061-CP/2004</t>
  </si>
  <si>
    <t>821.2/1688-PNS/TT/2005</t>
  </si>
  <si>
    <t>'200012232022081001</t>
  </si>
  <si>
    <t>REZA SAHRUL FITRA MANOPPO</t>
  </si>
  <si>
    <t>'7204072312000004</t>
  </si>
  <si>
    <t>Rezasahrul60@gmail.com</t>
  </si>
  <si>
    <t>JL. BELIBIS NO.25 RT. 002/ RW. 002 KELURAHAN TUWELEY, KECAMATAN BAOLAN</t>
  </si>
  <si>
    <t>A202300117079</t>
  </si>
  <si>
    <t>813.3 -3185 TAHUN 2022</t>
  </si>
  <si>
    <t>800.1.2.5-5658 TAHUN 2023</t>
  </si>
  <si>
    <t>'7204035401810001</t>
  </si>
  <si>
    <t>DESA OGOGILI KEC.DONDO KAB.TOLITOLI</t>
  </si>
  <si>
    <t>'46.965.717.5834.000</t>
  </si>
  <si>
    <t>'0001078531222</t>
  </si>
  <si>
    <t>A201200056317</t>
  </si>
  <si>
    <t>813/515.03-CPNSD/BKD/II/2010</t>
  </si>
  <si>
    <t>821.3/3668.04-PNS/TT/2012</t>
  </si>
  <si>
    <t>'7204086112950001</t>
  </si>
  <si>
    <t>'96.660.587.5-834.000</t>
  </si>
  <si>
    <t>A202300050885</t>
  </si>
  <si>
    <t>813.2/1652.02-CPNS/BKPSDM</t>
  </si>
  <si>
    <t>821.2/264.03-PNS/TT/2023</t>
  </si>
  <si>
    <t>'7204030707680001</t>
  </si>
  <si>
    <t>'78.498.107.8834.000</t>
  </si>
  <si>
    <t>'0000135298023</t>
  </si>
  <si>
    <t>A199400044014</t>
  </si>
  <si>
    <t>'7204015003680005</t>
  </si>
  <si>
    <t>'79.123.588.0834.000</t>
  </si>
  <si>
    <t>'0000135314897</t>
  </si>
  <si>
    <t>A199400040466</t>
  </si>
  <si>
    <t>813.2/32/IPB/1992</t>
  </si>
  <si>
    <t>SD Negeri Palembang - Dinas Pendidikan Dan Kebudayaan</t>
  </si>
  <si>
    <t>'7204085011880001</t>
  </si>
  <si>
    <t>DUSUN ANGGOLA DESA OGOMOLI</t>
  </si>
  <si>
    <t>'16.255.802.7.834.000</t>
  </si>
  <si>
    <t>'0000205509497</t>
  </si>
  <si>
    <t>A201300028951</t>
  </si>
  <si>
    <t>813/0918.02-CPNSD/BKD/II/2011</t>
  </si>
  <si>
    <t>821.2/3616.04.PNS/TT/2012</t>
  </si>
  <si>
    <t>'7204016612810001</t>
  </si>
  <si>
    <t>'788030930834000</t>
  </si>
  <si>
    <t>'0000135212027</t>
  </si>
  <si>
    <t>A200300034945</t>
  </si>
  <si>
    <t>814.2/067-CP/2002</t>
  </si>
  <si>
    <t>'7204076709680001</t>
  </si>
  <si>
    <t>dra.aseplina@gmail.com</t>
  </si>
  <si>
    <t>'77.979.613.5834.000</t>
  </si>
  <si>
    <t>'0000135327104</t>
  </si>
  <si>
    <t>A199700021102</t>
  </si>
  <si>
    <t>29070/A2/C/1995</t>
  </si>
  <si>
    <t>5989/I24.03/KP.2B/1996</t>
  </si>
  <si>
    <t>'7204074304680001</t>
  </si>
  <si>
    <t>JL. LANONI NO.69 LEMBA, KELURAHAN BARU, KECAMATAN BAOLAN, KABUPATEN TOLITOLI</t>
  </si>
  <si>
    <t>'15.319.005.3834.001</t>
  </si>
  <si>
    <t>'0000135202533</t>
  </si>
  <si>
    <t>A198900065966</t>
  </si>
  <si>
    <t>3708/KANWIL/SK/TU-1/V/1988</t>
  </si>
  <si>
    <t>823.3-PD/644-KP/TT/2008</t>
  </si>
  <si>
    <t>'7204080801790002</t>
  </si>
  <si>
    <t>'79.122.414.0834.000</t>
  </si>
  <si>
    <t>'0000135312006</t>
  </si>
  <si>
    <t>A200700087660</t>
  </si>
  <si>
    <t>813.2/5334-CPNS/Bag.Kepeg</t>
  </si>
  <si>
    <t>821.2/2288-PNS/TT/2007</t>
  </si>
  <si>
    <t>'7204074707890001</t>
  </si>
  <si>
    <t>'0002287976984</t>
  </si>
  <si>
    <t>A201800036731</t>
  </si>
  <si>
    <t>813.3/1621.02-CPNSD/BKPSDM/2017</t>
  </si>
  <si>
    <t>821.3/544.04/PNS/BKPSDM/2018</t>
  </si>
  <si>
    <t>SMP Negeri 1 Lampasio - Dinas Pendidikan Dan Kebudayaan</t>
  </si>
  <si>
    <t>'7204072304830002</t>
  </si>
  <si>
    <t>JL. LUMBA-LUMBA N0.22 KEL.  SIDOARJO</t>
  </si>
  <si>
    <t>'15.499.550.0834.000</t>
  </si>
  <si>
    <t>'0001848509605</t>
  </si>
  <si>
    <t>A201100180745</t>
  </si>
  <si>
    <t>813/1086.03-CPNSD/BKD/IV/2009</t>
  </si>
  <si>
    <t>821.3/3996.04-PNS/TT/2010</t>
  </si>
  <si>
    <t>'7204011205790004</t>
  </si>
  <si>
    <t>riswanpmd1979@gmail.com</t>
  </si>
  <si>
    <t>'88.938.748.6834.000</t>
  </si>
  <si>
    <t>'0000135220318</t>
  </si>
  <si>
    <t>A200600113497</t>
  </si>
  <si>
    <t>813.3/1205-CP/2005</t>
  </si>
  <si>
    <t>821.3.PD/1402-Peg/2006</t>
  </si>
  <si>
    <t>Seksi Pemberdayaan Masyarakat Desa / Kelurahan - Kecamatan Dampal Selatan</t>
  </si>
  <si>
    <t>'7204077108740004</t>
  </si>
  <si>
    <t>BTN NOPI BLOK C NO.13  KELURAHAN NALU</t>
  </si>
  <si>
    <t>'77.984.286.3-834.000</t>
  </si>
  <si>
    <t>'0000135189685</t>
  </si>
  <si>
    <t>A200500025767</t>
  </si>
  <si>
    <t>814.2/172-CP/2004</t>
  </si>
  <si>
    <t>821.2/1721-PNS/TT/2005</t>
  </si>
  <si>
    <t>E4AC05F98DD1B0DEE050640AF1086361</t>
  </si>
  <si>
    <t>D-IV MANAJEMEN KEAMANAN DAN KESELAMATAN PUBLIK</t>
  </si>
  <si>
    <t>'7204070703710004</t>
  </si>
  <si>
    <t>'77.980.510.0.834.000</t>
  </si>
  <si>
    <t>'000015920825</t>
  </si>
  <si>
    <t>A199400068946</t>
  </si>
  <si>
    <t>123/I/PEG/22/1993</t>
  </si>
  <si>
    <t>03/I-A/PEG/22/1994</t>
  </si>
  <si>
    <t>A5EB03E2089BF6A0E040640A040252AD</t>
  </si>
  <si>
    <t>'7204075112720002</t>
  </si>
  <si>
    <t>JL. SYARIF MANSUR LRG. SERUNI NO. 10</t>
  </si>
  <si>
    <t>'779805605834000</t>
  </si>
  <si>
    <t>'0000135246183</t>
  </si>
  <si>
    <t>A200800096062</t>
  </si>
  <si>
    <t>813/140.03-CPNSD/BKD/XI/2007</t>
  </si>
  <si>
    <t>821.2/2391.04-PNS/BKD/TT/2008</t>
  </si>
  <si>
    <t>A5EB03E21823F6A0E040640A040252AD</t>
  </si>
  <si>
    <t>'7204077105700002</t>
  </si>
  <si>
    <t>meyarief1970@gmaill.com</t>
  </si>
  <si>
    <t>'498931823834000</t>
  </si>
  <si>
    <t>'0000135291104</t>
  </si>
  <si>
    <t>A200400012908</t>
  </si>
  <si>
    <t>814.3/040-CP/2002</t>
  </si>
  <si>
    <t>821.3.PD/0079-Peg/2004</t>
  </si>
  <si>
    <t>A5EB03E20CF7F6A0E040640A040252AD</t>
  </si>
  <si>
    <t>'7204076705830003</t>
  </si>
  <si>
    <t>BTN NOPI BLOK F NO.15 KELURAHAN NALU KECAMATAN BAOLAN</t>
  </si>
  <si>
    <t>'73.661.062.7.834.000</t>
  </si>
  <si>
    <t>'0001101250271</t>
  </si>
  <si>
    <t>A201600111525</t>
  </si>
  <si>
    <t xml:space="preserve"> 813/0449.02-CPNSD/BKD/2015</t>
  </si>
  <si>
    <t>821.2/2524.04/PNS/BKD.TT/2016</t>
  </si>
  <si>
    <t>Sub Bagian Umum Dan Kepegawaian - Dinas Pendidikan Dan Kebudayaan</t>
  </si>
  <si>
    <t>'78.803.166.4834.000</t>
  </si>
  <si>
    <t>'0000135220959</t>
  </si>
  <si>
    <t>A200800175857</t>
  </si>
  <si>
    <t>813/333.03-CPNSD/BKD/X/2007</t>
  </si>
  <si>
    <t>821.2/2625-PNS/BKD/TT/2008</t>
  </si>
  <si>
    <t>'7204071806700001</t>
  </si>
  <si>
    <t>jusmanhibennu86@admin.sd.belajar.id</t>
  </si>
  <si>
    <t>'200003930303</t>
  </si>
  <si>
    <t>'0000135241367</t>
  </si>
  <si>
    <t>A199200069258</t>
  </si>
  <si>
    <t>50/821.12/BT/PN/1992</t>
  </si>
  <si>
    <t>'7204014808840005</t>
  </si>
  <si>
    <t>DESA LAIS KEC. DONDO</t>
  </si>
  <si>
    <t>'16.481.376.8.834.000</t>
  </si>
  <si>
    <t>'0001898306471</t>
  </si>
  <si>
    <t>A201200112948</t>
  </si>
  <si>
    <t>813/713.03-CPNSD/BKD/II/2010</t>
  </si>
  <si>
    <t>821.2/3887.04-PNS/TT/2012</t>
  </si>
  <si>
    <t>SD Negeri 2 Lais - Dinas Pendidikan Dan Kebudayaan</t>
  </si>
  <si>
    <t>'7204075211650001</t>
  </si>
  <si>
    <t>'79.122.408.2.834.000</t>
  </si>
  <si>
    <t xml:space="preserve">'006262   </t>
  </si>
  <si>
    <t>A199300018725</t>
  </si>
  <si>
    <t>813.2/11/DPB/1991</t>
  </si>
  <si>
    <t>821.12/12/BT/PDK</t>
  </si>
  <si>
    <t>'7204075007780002</t>
  </si>
  <si>
    <t>BTN GRIYA MOIPOS BLOK J NO. 03 RT/RW : 001/001 KELURAHAN NALU KECAMATAN BAOLAN KABUPATEN TOLITOLI</t>
  </si>
  <si>
    <t>'89.497.977.2.834.000</t>
  </si>
  <si>
    <t>'0000135222309</t>
  </si>
  <si>
    <t>A200800164500</t>
  </si>
  <si>
    <t>813/207.03-CPNSD/BKD/XI/2007</t>
  </si>
  <si>
    <t>821.2/2633.04-PNS/BKD/TT/2008</t>
  </si>
  <si>
    <t>'7204104904860001</t>
  </si>
  <si>
    <t>JL. Latimojong ( prumnas )</t>
  </si>
  <si>
    <t>'16.255.826.6.834.000</t>
  </si>
  <si>
    <t>'0000204975909</t>
  </si>
  <si>
    <t>A201300021739</t>
  </si>
  <si>
    <t>813/0949.02-CPNSD/BKD/II/2011</t>
  </si>
  <si>
    <t>821.2/3597.04.PNS/TT/2012</t>
  </si>
  <si>
    <t>'7204070606680004</t>
  </si>
  <si>
    <t>'15.499.572.4.834.000</t>
  </si>
  <si>
    <t>'0000135231175</t>
  </si>
  <si>
    <t>A200800039930</t>
  </si>
  <si>
    <t>813/527.03-CPNSD/BKD/XI/2007</t>
  </si>
  <si>
    <t>821.2/2406.04-PNS/BKD/TT/2008</t>
  </si>
  <si>
    <t>ff8080813e7e7b0f013e9c721a565aa6</t>
  </si>
  <si>
    <t>'7204031306700003</t>
  </si>
  <si>
    <t>'88.575.054.7834.000</t>
  </si>
  <si>
    <t>'0000135212951</t>
  </si>
  <si>
    <t>A200800064241</t>
  </si>
  <si>
    <t>813/404.03-CPNSD/BKD/XI/2007</t>
  </si>
  <si>
    <t>821.2/2556.04-PNS/BKD/TT/2008</t>
  </si>
  <si>
    <t>'7204087006940001</t>
  </si>
  <si>
    <t>A202000119296</t>
  </si>
  <si>
    <t>813.3/2035.02-CPNS/BKPSDM/2019</t>
  </si>
  <si>
    <t>821.3/760.04/PNS/BKPSDM/2020</t>
  </si>
  <si>
    <t>'7204066210880001</t>
  </si>
  <si>
    <t>'91.929.754.9-834.000</t>
  </si>
  <si>
    <t>A202000043598</t>
  </si>
  <si>
    <t>813.3/2041.02-CPNS/BKPSDM/2019</t>
  </si>
  <si>
    <t>821.3/791.04/PNS/BKPSDM/2020</t>
  </si>
  <si>
    <t>8ae4829d516b460601517f883fd038e6</t>
  </si>
  <si>
    <t>'7204080306690004</t>
  </si>
  <si>
    <t>'46.975.155.6.834.000</t>
  </si>
  <si>
    <t>'0002481558524</t>
  </si>
  <si>
    <t>A201100007670</t>
  </si>
  <si>
    <t>813/1449.03-CPNSD/BKD/IV/2009</t>
  </si>
  <si>
    <t>821.2/4357.04-PNS/TT/2010</t>
  </si>
  <si>
    <t>'7204025412710001</t>
  </si>
  <si>
    <t>s.masati@yahoo.co.id</t>
  </si>
  <si>
    <t>'97.138.315.3834.000</t>
  </si>
  <si>
    <t>'0000135304874</t>
  </si>
  <si>
    <t>A200000031604</t>
  </si>
  <si>
    <t>813.2/120-DPD/1999</t>
  </si>
  <si>
    <t>'7204065304820003</t>
  </si>
  <si>
    <t>azalvian09@gmail.com</t>
  </si>
  <si>
    <t>'78.803.172.2.832.000</t>
  </si>
  <si>
    <t>'0000135199754</t>
  </si>
  <si>
    <t>A200600148270</t>
  </si>
  <si>
    <t>813.2/1163-CP/2005</t>
  </si>
  <si>
    <t>821.2.PD/1445-PEG/2006</t>
  </si>
  <si>
    <t>Sub Bagian Tata Usaha - UPT Puskesmas Lampasio</t>
  </si>
  <si>
    <t>'7204071802840001</t>
  </si>
  <si>
    <t>akhastolis1984@gmail.com</t>
  </si>
  <si>
    <t>'72.880.940.1.834.000</t>
  </si>
  <si>
    <t>'0002056493553</t>
  </si>
  <si>
    <t>A201600118515</t>
  </si>
  <si>
    <t>813/0557.02-CPNSD/BKD/2015</t>
  </si>
  <si>
    <t xml:space="preserve">821.2/2435.04/PNS/BKD.TT/2016 </t>
  </si>
  <si>
    <t>'7204074208900003</t>
  </si>
  <si>
    <t>'83.787.466.8-834.000</t>
  </si>
  <si>
    <t>A202000063585</t>
  </si>
  <si>
    <t>813.3/2031.02-CPNS/BKPSDM/2019</t>
  </si>
  <si>
    <t>821.3/745.04/PNS/BKPSDM/2020</t>
  </si>
  <si>
    <t>'7204072005840004</t>
  </si>
  <si>
    <t>'73.939.682.8.834.000</t>
  </si>
  <si>
    <t>'0001885296857</t>
  </si>
  <si>
    <t>A201600121236</t>
  </si>
  <si>
    <t>813/0396.02-CPNSD/BKD/2015</t>
  </si>
  <si>
    <t xml:space="preserve">821.2/2548.04/PNS/BKD.TT/2016 </t>
  </si>
  <si>
    <t>'7204070106780001</t>
  </si>
  <si>
    <t>'15.319.009.5.843.000</t>
  </si>
  <si>
    <t>'0000135190798</t>
  </si>
  <si>
    <t>A200900197792</t>
  </si>
  <si>
    <t>813.019.03-CPNSD/BKD/IV/2008</t>
  </si>
  <si>
    <t>823.2/3612.04-PNS/BKD/TT/2009</t>
  </si>
  <si>
    <t>PENGELOLA DATA DAN INFORMASI</t>
  </si>
  <si>
    <t>A5EB03E21C86F6A0E040640A040252AD</t>
  </si>
  <si>
    <t>'7204071212820004</t>
  </si>
  <si>
    <t>'15.499.596.3.834.000</t>
  </si>
  <si>
    <t>'0000135190888</t>
  </si>
  <si>
    <t>A200900262038</t>
  </si>
  <si>
    <t>813/028.03-CPNSD/BKD/IV/2008</t>
  </si>
  <si>
    <t>823.2/3580.04-PNS/BKD/TT/2009</t>
  </si>
  <si>
    <t>'7204072401710001</t>
  </si>
  <si>
    <t>JL. SONA DINOPI, KELURAHAN NALU, KECAMATAN BAOLAN, SULAWESI TENGAH</t>
  </si>
  <si>
    <t>'774939383834000</t>
  </si>
  <si>
    <t>'0000135214749</t>
  </si>
  <si>
    <t>A199600037604</t>
  </si>
  <si>
    <t>14434/AI/C/1995</t>
  </si>
  <si>
    <t>446/12403/KP/1996</t>
  </si>
  <si>
    <t>'7204074604770001</t>
  </si>
  <si>
    <t>'73.933.965.3834.000</t>
  </si>
  <si>
    <t>'0000198952964</t>
  </si>
  <si>
    <t>A201600056374</t>
  </si>
  <si>
    <t>813/0506.02-CPNSD/BKD/2015</t>
  </si>
  <si>
    <t>821.2/2184.04/PNS/BKD.TT/2016</t>
  </si>
  <si>
    <t>'7204082611810001</t>
  </si>
  <si>
    <t>JLN. DG. MASSESE DESA LAKATAN KEC. GALANG.  KAB. TOLITOLI</t>
  </si>
  <si>
    <t>'15.956.708.0.834.000</t>
  </si>
  <si>
    <t>'0000135330963</t>
  </si>
  <si>
    <t>A201200067435</t>
  </si>
  <si>
    <t>813/494.03-CPNSD/BKD/II/2010</t>
  </si>
  <si>
    <t>821.3/3647.04-PNS/TT/2012</t>
  </si>
  <si>
    <t>ff8080815133783a01513871016f7e64</t>
  </si>
  <si>
    <t>ILMU ILMU PERTANIAN</t>
  </si>
  <si>
    <t>'7204075812650004</t>
  </si>
  <si>
    <t>'89.031.091.5-834.000</t>
  </si>
  <si>
    <t>'0000135213107</t>
  </si>
  <si>
    <t>A200800014095</t>
  </si>
  <si>
    <t>813/164.03-CPNSD/BKD/XI/2007</t>
  </si>
  <si>
    <t>821.2/2211-PNS/TT/2008</t>
  </si>
  <si>
    <t>'7204074507780004</t>
  </si>
  <si>
    <t>'16.599.900.4834.000</t>
  </si>
  <si>
    <t>'0001886865592</t>
  </si>
  <si>
    <t>A201500013868</t>
  </si>
  <si>
    <t>813/0383.02-CPNSD/BKD/2014</t>
  </si>
  <si>
    <t>823.3/1064.04/PNS/BKD.TT/2015</t>
  </si>
  <si>
    <t>'7204084205820005</t>
  </si>
  <si>
    <t>'73.436.457.3.834.000</t>
  </si>
  <si>
    <t>'0001837907381</t>
  </si>
  <si>
    <t>A201600100185</t>
  </si>
  <si>
    <t>813.3/371/BKD/BB/2015</t>
  </si>
  <si>
    <t>821.13/317-BKD/BB/2016</t>
  </si>
  <si>
    <t>'7204061410840001</t>
  </si>
  <si>
    <t>Wahyuwahyudin142@yahoo.com</t>
  </si>
  <si>
    <t>'162559157834000</t>
  </si>
  <si>
    <t>'0000206790309</t>
  </si>
  <si>
    <t>A201300017438</t>
  </si>
  <si>
    <t>813/0993.02-CPNSD/BKD/II/2011</t>
  </si>
  <si>
    <t>821.2/3658.04.PNS/TT/2012</t>
  </si>
  <si>
    <t>'7204074205870007</t>
  </si>
  <si>
    <t>'0002290365404</t>
  </si>
  <si>
    <t>A201800024935</t>
  </si>
  <si>
    <t>813/1449.02-CPNSD/BKPSDM/2017</t>
  </si>
  <si>
    <t>821.2/493.04/PNS/BKPSDM/2018</t>
  </si>
  <si>
    <t>'7203305708780001</t>
  </si>
  <si>
    <t>JL. NELAYAN, DESA OGOAMAS I, KECAMATAN SOJOL UTARA, KABUPATEN DONGGALA, PROVINSI SULAWESI TENGAH, KODE POS 94357</t>
  </si>
  <si>
    <t>'791245012834000</t>
  </si>
  <si>
    <t>'0000135207191</t>
  </si>
  <si>
    <t>A200600117053</t>
  </si>
  <si>
    <t>813.2/1042-CP/2005</t>
  </si>
  <si>
    <t>821.2.PD/1488-Peg/2006</t>
  </si>
  <si>
    <t>SD Negeri 1 Kombo - Dinas Pendidikan Dan Kebudayaan</t>
  </si>
  <si>
    <t>'7204071212830006</t>
  </si>
  <si>
    <t>'78.801.904.0834.000</t>
  </si>
  <si>
    <t>'0000135199653</t>
  </si>
  <si>
    <t>A200900271222</t>
  </si>
  <si>
    <t>813/040.03-CPNSD/BKD/IV/2008</t>
  </si>
  <si>
    <t>823.2/3422.04-PNS/BKD/TT/2009</t>
  </si>
  <si>
    <t>'7204071807760002</t>
  </si>
  <si>
    <t>JL. LANONI NO. 35 KEL. BARU KEC. BAOLAN</t>
  </si>
  <si>
    <t>'77.980.585.2.834.000</t>
  </si>
  <si>
    <t>'0000135205525</t>
  </si>
  <si>
    <t>A200800128061</t>
  </si>
  <si>
    <t>813/498.03-CPNSD/BKD/XI/2007</t>
  </si>
  <si>
    <t>821.3/2190.04-PNS/BKD/TT/2008</t>
  </si>
  <si>
    <t>Seksi Ketentraman Dan Ketertiban Umum - Kecamatan Tolitoli Utara</t>
  </si>
  <si>
    <t>'7204070109820001</t>
  </si>
  <si>
    <t>'72.811.721.9834.000</t>
  </si>
  <si>
    <t>'0001847620629</t>
  </si>
  <si>
    <t>A201600103997</t>
  </si>
  <si>
    <t>813/0533.02-CPNSD/BKD/2015</t>
  </si>
  <si>
    <t>821.2/2286.04/PNS/BKD.TT/2016</t>
  </si>
  <si>
    <t>A5EB03E218C7F6A0E040640A040252AD</t>
  </si>
  <si>
    <t>'7204075603680001</t>
  </si>
  <si>
    <t>'77.982.420.0.834.000</t>
  </si>
  <si>
    <t>'0000135329995</t>
  </si>
  <si>
    <t>A200600013568</t>
  </si>
  <si>
    <t>813.2/1008-CP/2005</t>
  </si>
  <si>
    <t>821.3.PD/1417-PEG/2006</t>
  </si>
  <si>
    <t>Bidang Pengembangan Perpustakaan Dan Pembudayaan Kegemaran Membaca - Dinas Perpustakaan Dan Arsip</t>
  </si>
  <si>
    <t>'7204074801830002</t>
  </si>
  <si>
    <t>'77.979.657.2834.000</t>
  </si>
  <si>
    <t>'0000196858427</t>
  </si>
  <si>
    <t>A201100173193</t>
  </si>
  <si>
    <t>813/1143.03-CPNSD/BKD/IV/2009</t>
  </si>
  <si>
    <t>821.2/4072.04-PNS/TT/2010</t>
  </si>
  <si>
    <t>Sub Bagian Umum Dan Kepegawaian - Dinas Penanaman Modal Dan Pelayanan Terpadu Satu Pintu</t>
  </si>
  <si>
    <t>'7204075102760003</t>
  </si>
  <si>
    <t>'73.934.1899834000</t>
  </si>
  <si>
    <t>'0000135334304</t>
  </si>
  <si>
    <t>A200900162572</t>
  </si>
  <si>
    <t>813/115.03-CPNSD/BKD/IV/2008</t>
  </si>
  <si>
    <t>823.3/3373.04-PNS/BKD/TT/2009</t>
  </si>
  <si>
    <t>ff8080814095df6d0140b99863704d08</t>
  </si>
  <si>
    <t>'7504056310950002</t>
  </si>
  <si>
    <t>'91.852.585.8-822.000</t>
  </si>
  <si>
    <t>A202200047757</t>
  </si>
  <si>
    <t>813/3529.02-CPNS/BKPSDM/2020</t>
  </si>
  <si>
    <t>821.3/164.04-PNS/TT/2022</t>
  </si>
  <si>
    <t>ff8080813d18b9e5013d1ed78e0018ce</t>
  </si>
  <si>
    <t>'7204075911950002</t>
  </si>
  <si>
    <t>cindymakal19@gmail.com</t>
  </si>
  <si>
    <t>JL. DAUD LAPAU LRG. II NO.8</t>
  </si>
  <si>
    <t>'91.879.901.6-834.000</t>
  </si>
  <si>
    <t>A202000137520</t>
  </si>
  <si>
    <t>813.3/2036.02-CPNS/BKPSDM/2019</t>
  </si>
  <si>
    <t>821.3/701.04/PNS/BKPSDM/2020</t>
  </si>
  <si>
    <t>'7204075605780001</t>
  </si>
  <si>
    <t>JL.SYAIFUL MULUK NO.14 DESA BUNTUNA KEC.BAOLAN KAB.TOLITOLI SULAWESI TENGAH</t>
  </si>
  <si>
    <t>'784975914834000</t>
  </si>
  <si>
    <t>'0000135227698</t>
  </si>
  <si>
    <t>A200800162614</t>
  </si>
  <si>
    <t>813/454.03-CPNSD/BKD.XI/2007</t>
  </si>
  <si>
    <t>821.2/2341-PNS/TT/2008</t>
  </si>
  <si>
    <t>Sub Bagian Umum Dan Kepegawaian - Satuan Polisi Pamong Praja</t>
  </si>
  <si>
    <t>'7204072912730002</t>
  </si>
  <si>
    <t>JL.SONA NOPI,KELURAHAN NALU,KECAMATAN BAOLAN,KABUPATEN TOLITOLI</t>
  </si>
  <si>
    <t>'779816685834000</t>
  </si>
  <si>
    <t>'00001351191575</t>
  </si>
  <si>
    <t>A200900132431</t>
  </si>
  <si>
    <t>813/260.03-CPNSD/BKD/IV/2008</t>
  </si>
  <si>
    <t>823.2/3534.04-PNS/BKD/TT/2009</t>
  </si>
  <si>
    <t>Seksi Inspeksi Pencegahan - Satuan Polisi Pamong Praja</t>
  </si>
  <si>
    <t>'7204071603790003</t>
  </si>
  <si>
    <t>'779816529834000</t>
  </si>
  <si>
    <t>'0000135231243</t>
  </si>
  <si>
    <t>A200800171591</t>
  </si>
  <si>
    <t>813/069.03-CPNSD/BKD/XI/2007</t>
  </si>
  <si>
    <t>821.2/2426.04-PNS/BKD/TT/2008</t>
  </si>
  <si>
    <t>'7204025705720001</t>
  </si>
  <si>
    <t>damarispoli@yahoo.com</t>
  </si>
  <si>
    <t>DESA BANAGAN KEC.DAMPAL UTARA</t>
  </si>
  <si>
    <t>'15.499.696.1.834.000</t>
  </si>
  <si>
    <t>'0000135260684</t>
  </si>
  <si>
    <t>A200900110601</t>
  </si>
  <si>
    <t>813/088.03-CPNSD/BKD/IV/2007</t>
  </si>
  <si>
    <t>823.2/3571.04/PNS/BKD/TT/2009</t>
  </si>
  <si>
    <t>'7204074605820002</t>
  </si>
  <si>
    <t>JL.Hajar</t>
  </si>
  <si>
    <t>'72.667.821.2.834.000</t>
  </si>
  <si>
    <t>'0000976887786</t>
  </si>
  <si>
    <t>A201500023091</t>
  </si>
  <si>
    <t xml:space="preserve"> 813/0099.02-CPNSD/BKD/2014</t>
  </si>
  <si>
    <t>823.2/0550.04/PNS/BKD.TT/2015</t>
  </si>
  <si>
    <t>'7204100809670001</t>
  </si>
  <si>
    <t>tps05dgs@gmail.com</t>
  </si>
  <si>
    <t>'793917006834000</t>
  </si>
  <si>
    <t>'000013529834</t>
  </si>
  <si>
    <t>A200700014471</t>
  </si>
  <si>
    <t>813.2/5451-CPNS/Bag. Kepeg</t>
  </si>
  <si>
    <t>821.2/2238-PNS/TT/2007</t>
  </si>
  <si>
    <t>'7204070405760001</t>
  </si>
  <si>
    <t>'16.112.278-.3-834.000</t>
  </si>
  <si>
    <t>'0000977340205</t>
  </si>
  <si>
    <t>A201300002430</t>
  </si>
  <si>
    <t>813/0904.02-CPNSD/BKD/II/2011</t>
  </si>
  <si>
    <t>821.3/3451.04.PNS/TT/2012</t>
  </si>
  <si>
    <t>Kepala Bidang Pengadaan, Pemberhentian dan Informasi Kepegawaian</t>
  </si>
  <si>
    <t>'7204034101870006</t>
  </si>
  <si>
    <t>'45.046.405.2834.000</t>
  </si>
  <si>
    <t>'0000208289823</t>
  </si>
  <si>
    <t>A201300024051</t>
  </si>
  <si>
    <t>813/0846.02-CPNSD/BKD/II/2011</t>
  </si>
  <si>
    <t>821.3/3553.04.PNS/TT/2012</t>
  </si>
  <si>
    <t>760AF6E7B16C8443E050640A29034D02</t>
  </si>
  <si>
    <t>'7204076708830001</t>
  </si>
  <si>
    <t>'15.956.862.5834.000</t>
  </si>
  <si>
    <t>'0000206920686</t>
  </si>
  <si>
    <t>A201200096034</t>
  </si>
  <si>
    <t>813/415.03-CPNSD/BKD/II/2010</t>
  </si>
  <si>
    <t>821.3/3569.04-PNS/TT/2012</t>
  </si>
  <si>
    <t>'7204060707670002</t>
  </si>
  <si>
    <t>'89.299.696.8834.000</t>
  </si>
  <si>
    <t>'0000135232659</t>
  </si>
  <si>
    <t>A199300035220</t>
  </si>
  <si>
    <t>813.2/13/DPB/92</t>
  </si>
  <si>
    <t>821.12/12.05/PDK</t>
  </si>
  <si>
    <t>KORWIL KECAMATAN LAMPASIO - Dinas Pendidikan Dan Kebudayaan</t>
  </si>
  <si>
    <t>'7204014501830003</t>
  </si>
  <si>
    <t>'97.153.294.0.834.000</t>
  </si>
  <si>
    <t>'0000135218992</t>
  </si>
  <si>
    <t>A200800205241</t>
  </si>
  <si>
    <t>813/185.03/CPNSD/BKD/XI/2007</t>
  </si>
  <si>
    <t>821.2598.04-PNS/BKD/TT/2008</t>
  </si>
  <si>
    <t>'7204076302890001</t>
  </si>
  <si>
    <t>'93.101.146.4-834.000</t>
  </si>
  <si>
    <t>'0001897546304</t>
  </si>
  <si>
    <t>A202000046815</t>
  </si>
  <si>
    <t>813.3/3462.02-CPNS/BKPSDM/2019</t>
  </si>
  <si>
    <t>821.3/784.04/PNS/BKPSDM/2020</t>
  </si>
  <si>
    <t>'7204044610870001</t>
  </si>
  <si>
    <t>'15.256.066.8834.000</t>
  </si>
  <si>
    <t>'0000199637739</t>
  </si>
  <si>
    <t>A201200173675</t>
  </si>
  <si>
    <t>813/630.03-CPNSD/BKD/II/2011</t>
  </si>
  <si>
    <t>821.2/3804.04-PNS/TT/2012</t>
  </si>
  <si>
    <t>'7204076707830011</t>
  </si>
  <si>
    <t>whiawhia44@gmail.com</t>
  </si>
  <si>
    <t xml:space="preserve">JL.Lanoni III LRG III Kelurahan Baru Kecamatan Baolan Kab.Tolitoli </t>
  </si>
  <si>
    <t>'784976367834000</t>
  </si>
  <si>
    <t>'0000135180551</t>
  </si>
  <si>
    <t>A200900268151</t>
  </si>
  <si>
    <t>813/159.03-cpnsd/bkd/IV/2008</t>
  </si>
  <si>
    <t>823.2/3557.04-pns/bkd/tt/2009</t>
  </si>
  <si>
    <t>Sub Bidang Pembinaan, pengelolaan Retribusi Daerah dan Pendapatan Lainnya - Badan Pendapatan Daerah</t>
  </si>
  <si>
    <t>'7204071303770004</t>
  </si>
  <si>
    <t>JL. DURIAN LRG. RAMBUTAN NO 17</t>
  </si>
  <si>
    <t>'78.494.705.3834.000</t>
  </si>
  <si>
    <t>'0000135291688</t>
  </si>
  <si>
    <t>A200300026198</t>
  </si>
  <si>
    <t>814.3/021-CP/2002</t>
  </si>
  <si>
    <t>821.3.PD/2694-PEG/2003</t>
  </si>
  <si>
    <t>Kepala Bidang Teknologi dan Inovasi Daerah</t>
  </si>
  <si>
    <t>A5EB03E217A1F6A0E040640A040252AD</t>
  </si>
  <si>
    <t>Bidang Teknologi dan Inovasi Daerah - Badan Riset dan Inovasi Daerah</t>
  </si>
  <si>
    <t>'7204074404750003</t>
  </si>
  <si>
    <t>'15.499.677.1.834.000</t>
  </si>
  <si>
    <t>'0000135299902</t>
  </si>
  <si>
    <t>A199800050640</t>
  </si>
  <si>
    <t>'7204024410820001</t>
  </si>
  <si>
    <t>kalsumabdon@yahoo.com</t>
  </si>
  <si>
    <t>'16.255.850.6834.000</t>
  </si>
  <si>
    <t>'0000135192104</t>
  </si>
  <si>
    <t>A200900259924</t>
  </si>
  <si>
    <t>813/250.03-CPNSD/BKD/IV/2008</t>
  </si>
  <si>
    <t>823.2/3597.04-PNS/BKD/TT/2009</t>
  </si>
  <si>
    <t>'7204021907710001</t>
  </si>
  <si>
    <t>Jln dapalak</t>
  </si>
  <si>
    <t>'97.138.313.8.834.000</t>
  </si>
  <si>
    <t>'0000135220792</t>
  </si>
  <si>
    <t>A200800078215</t>
  </si>
  <si>
    <t>813/176-03-CPNSD/BKD/XI/2007</t>
  </si>
  <si>
    <t>821.2/2551.04-PNS/TT/2008</t>
  </si>
  <si>
    <t>'7204094505850003</t>
  </si>
  <si>
    <t>Desa Salumpaga</t>
  </si>
  <si>
    <t>'156057861834000</t>
  </si>
  <si>
    <t>'0000198530504</t>
  </si>
  <si>
    <t>A201100234002</t>
  </si>
  <si>
    <t>813/1077.03-CPNSD/BKD/IV/2009</t>
  </si>
  <si>
    <t>821.2/2987.03-PNS/TT/2010</t>
  </si>
  <si>
    <t>'7204081205770001</t>
  </si>
  <si>
    <t>'15.956.792.4.834.000</t>
  </si>
  <si>
    <t>'0000135251201</t>
  </si>
  <si>
    <t>A200600090513</t>
  </si>
  <si>
    <t>813.2/100-CP/2005</t>
  </si>
  <si>
    <t>821.2/PD/1524-PEG/2006</t>
  </si>
  <si>
    <t>'7204071311690003</t>
  </si>
  <si>
    <t>'77.485.815.3.834.000</t>
  </si>
  <si>
    <t>'0000135201003</t>
  </si>
  <si>
    <t>A199700027509</t>
  </si>
  <si>
    <t>2423/A2.IV.1/C/1994</t>
  </si>
  <si>
    <t>470/124.03/KP.2B/1997</t>
  </si>
  <si>
    <t>'7204080501840001</t>
  </si>
  <si>
    <t>JLN. MOH. NASIR RT 001/RW 001 DESA OGOMOLI KEC. GALANG</t>
  </si>
  <si>
    <t>'152468377834000</t>
  </si>
  <si>
    <t>'0000135260831</t>
  </si>
  <si>
    <t>A200600161135</t>
  </si>
  <si>
    <t>813.2/1155-CP/2005</t>
  </si>
  <si>
    <t>821.2.PD/1444-PEG/2006</t>
  </si>
  <si>
    <t>'7204074704810001</t>
  </si>
  <si>
    <t>ramlajafar74@guru.sd.belajar.id</t>
  </si>
  <si>
    <t>'77.987.140.9.834.000</t>
  </si>
  <si>
    <t>'0000135308575</t>
  </si>
  <si>
    <t>A200700110176</t>
  </si>
  <si>
    <t>813.3/2171-CPNS/BAG.KEPEG</t>
  </si>
  <si>
    <t>821.2/1459-PNS/TT/2007</t>
  </si>
  <si>
    <t>'7204035103730003</t>
  </si>
  <si>
    <t>masita.makakeno@yahoo.cm</t>
  </si>
  <si>
    <t>'78.498.104..834.000</t>
  </si>
  <si>
    <t>A200700042978</t>
  </si>
  <si>
    <t>813.2/5457-CPNS/BAG.KEPEG</t>
  </si>
  <si>
    <t>821.2/2213-PNS/TT/2007</t>
  </si>
  <si>
    <t>SD Negeri 1 Lais - Dinas Pendidikan Dan Kebudayaan</t>
  </si>
  <si>
    <t>'7204074309830005</t>
  </si>
  <si>
    <t>'15.499.756.3.834.000</t>
  </si>
  <si>
    <t>'0000135303164</t>
  </si>
  <si>
    <t>A200600159486</t>
  </si>
  <si>
    <t>813.2/1035-CP/2005</t>
  </si>
  <si>
    <t>82.2.PD/1512-PEG/2006</t>
  </si>
  <si>
    <t>'91.864.325.5-834.000</t>
  </si>
  <si>
    <t>A202000100563</t>
  </si>
  <si>
    <t>813.3/2067.02-CPNS/BKPSDM/2019</t>
  </si>
  <si>
    <t>821.3/810.04/PNS/BKPSDM/2020</t>
  </si>
  <si>
    <t>ff8080815133783a015138458f646093</t>
  </si>
  <si>
    <t>UKKAS HI AKIL</t>
  </si>
  <si>
    <t>'7204071505820005</t>
  </si>
  <si>
    <t>akilukas2@gmail.com</t>
  </si>
  <si>
    <t>JL DR SAMRATULANGI NO 36</t>
  </si>
  <si>
    <t>'16.112.500.0834.000</t>
  </si>
  <si>
    <t>'0000135292386</t>
  </si>
  <si>
    <t>A200300035486</t>
  </si>
  <si>
    <t>814.2/103-CP/2002</t>
  </si>
  <si>
    <t>821.2.PD/2532-PEG/2003</t>
  </si>
  <si>
    <t>8ae482874a332f02014a3bfd91447f73</t>
  </si>
  <si>
    <t>'7204074707860007</t>
  </si>
  <si>
    <t>'897279055834000</t>
  </si>
  <si>
    <t>'0000197869149</t>
  </si>
  <si>
    <t>A201100262496</t>
  </si>
  <si>
    <t>813.2/264/BB/2009</t>
  </si>
  <si>
    <t>832.2/296-Peng/BB/2011</t>
  </si>
  <si>
    <t>Tenaga Sanitasi Lingkungan Penyelia</t>
  </si>
  <si>
    <t>'7204076811820001</t>
  </si>
  <si>
    <t>misnawat2810@gmail.com</t>
  </si>
  <si>
    <t>BTN MOIPOS BLOK DI,kelurahan nalu kecamatan baolan kabupaten Tolitoli</t>
  </si>
  <si>
    <t>'54.025.364.8.834.000</t>
  </si>
  <si>
    <t>'0000135226045</t>
  </si>
  <si>
    <t>A201600105590</t>
  </si>
  <si>
    <t xml:space="preserve"> 813/039.02-CPNSD/BKDBKD/2015</t>
  </si>
  <si>
    <t>812.2/2461.04/PNS/BKD.TT/2016</t>
  </si>
  <si>
    <t>A5EB03E21864F6A0E040640A040252AD</t>
  </si>
  <si>
    <t>'7204076607860004</t>
  </si>
  <si>
    <t>'15.605.602.0.834.000</t>
  </si>
  <si>
    <t>'0000172673886</t>
  </si>
  <si>
    <t>A201200203505</t>
  </si>
  <si>
    <t>813/697.03-CPNSD/BKD/II/2010</t>
  </si>
  <si>
    <t>821.2/3871.04-PNS/TT/2012</t>
  </si>
  <si>
    <t>'7204076707720003</t>
  </si>
  <si>
    <t>'15.499.693.8.834.000</t>
  </si>
  <si>
    <t>'0000135221725</t>
  </si>
  <si>
    <t>A200600047586</t>
  </si>
  <si>
    <t>813.2/1002-CP/2005</t>
  </si>
  <si>
    <t>821.2.PD/1436-PEG/2006</t>
  </si>
  <si>
    <t>'7204072708680005</t>
  </si>
  <si>
    <t>fahriabdfattah6@gmail.com</t>
  </si>
  <si>
    <t>'77.981.657.8.834.000</t>
  </si>
  <si>
    <t>'0000135211814</t>
  </si>
  <si>
    <t>A200800042971</t>
  </si>
  <si>
    <t>813/170.03-CPNSD/BKD/XI/2007</t>
  </si>
  <si>
    <t>821.2/2421.04-PNS/BKD/TT/2008</t>
  </si>
  <si>
    <t>A5EB03E21825F6A0E040640A040252AD</t>
  </si>
  <si>
    <t>'7204070210790002</t>
  </si>
  <si>
    <t>JL. LANONI III LRG III KELURAHAN BARU KECAMATAN BAOLAN  KABUPATEN TOLITOLI</t>
  </si>
  <si>
    <t>'779805415834000</t>
  </si>
  <si>
    <t>'0000135221128</t>
  </si>
  <si>
    <t>A200800177939</t>
  </si>
  <si>
    <t>813/261.03-CPNSD/BKD/XI/2007</t>
  </si>
  <si>
    <t>821.2/2513.04-PNS/BKD/TT/2008</t>
  </si>
  <si>
    <t>Bagian Persidangan Dan Perundang - Undangan - Sekretariat DPRD</t>
  </si>
  <si>
    <t>'7204104712870001</t>
  </si>
  <si>
    <t>DUSUN SUBUR DESA SANDANA KECAMATAN GALANG</t>
  </si>
  <si>
    <t>'159566892834000</t>
  </si>
  <si>
    <t>'0000135245665</t>
  </si>
  <si>
    <t>A200700151241</t>
  </si>
  <si>
    <t>813.3/2266-CPNS/BAG.KEPEG</t>
  </si>
  <si>
    <t>821.2/1486-PNS/TT/2007</t>
  </si>
  <si>
    <t>Bagian Umum Dan Keuangan - Sekretariat DPRD</t>
  </si>
  <si>
    <t>'7204074804830004</t>
  </si>
  <si>
    <t>'77.980.545.6.834.000</t>
  </si>
  <si>
    <t>'0000135191711</t>
  </si>
  <si>
    <t>A200900265162</t>
  </si>
  <si>
    <t>813/131.03-CPNSD/BKD/IV/2008</t>
  </si>
  <si>
    <t>823.2/3504.04-PNS/BKD/TT/2009</t>
  </si>
  <si>
    <t>'7204076312680001</t>
  </si>
  <si>
    <t>'779805662834000</t>
  </si>
  <si>
    <t>'0000135316337</t>
  </si>
  <si>
    <t>A199800017115</t>
  </si>
  <si>
    <t>813.2.PD/126-CP/97</t>
  </si>
  <si>
    <t>821.2.PD/383-Peg/98</t>
  </si>
  <si>
    <t>'7204077005830003</t>
  </si>
  <si>
    <t>ernasyair@gmail.com</t>
  </si>
  <si>
    <t>'15.605.844.8.834.000</t>
  </si>
  <si>
    <t>'0000177346461</t>
  </si>
  <si>
    <t>A201200128713</t>
  </si>
  <si>
    <t>813/774.03-CPNSD/BKD/II/2010</t>
  </si>
  <si>
    <t>821.2/3927.04-PNS/TT/2012</t>
  </si>
  <si>
    <t>'7204076505810006</t>
  </si>
  <si>
    <t>'78.800.916.5.834.000</t>
  </si>
  <si>
    <t>'0000135246374</t>
  </si>
  <si>
    <t>A200900242590</t>
  </si>
  <si>
    <t>813/019.03-CPNSD/BKD/IV/2008</t>
  </si>
  <si>
    <t>823.2/3424.04-PNS/BKD/TT/2009</t>
  </si>
  <si>
    <t>'7204074210820001</t>
  </si>
  <si>
    <t>'77.980.572.0.834.000</t>
  </si>
  <si>
    <t>'0000135191823</t>
  </si>
  <si>
    <t>A200900259839</t>
  </si>
  <si>
    <t>813/256.03-CPNSD/BKD/IV/2008</t>
  </si>
  <si>
    <t>823.2/3505.04-PNS/BKD/TT/2009</t>
  </si>
  <si>
    <t>'7204076509670004</t>
  </si>
  <si>
    <t>'77.992.606.2834.000</t>
  </si>
  <si>
    <t>'0000135220612</t>
  </si>
  <si>
    <t>A200800031966</t>
  </si>
  <si>
    <t>813/418.03-CPNSD/BKD/XI/2007</t>
  </si>
  <si>
    <t>821.2/2288-PNS/TT/2008</t>
  </si>
  <si>
    <t>Sub Bagian Tata Usaha Dan Kepegawaian - Sekretariat DPRD</t>
  </si>
  <si>
    <t>'7204015308840001</t>
  </si>
  <si>
    <t>agustia130884@gmail.com</t>
  </si>
  <si>
    <t>'79.124.508.7.834.000</t>
  </si>
  <si>
    <t>'0000135180066</t>
  </si>
  <si>
    <t>A200900276106</t>
  </si>
  <si>
    <t>813/248.03-CPNSD/BKD/IV/2008</t>
  </si>
  <si>
    <t>823.2/3589.04-PNS/BKD/TT/2009</t>
  </si>
  <si>
    <t>SD Negeri Simuntu - Dinas Pendidikan Dan Kebudayaan</t>
  </si>
  <si>
    <t>'7204074611870006</t>
  </si>
  <si>
    <t>'161122593834000</t>
  </si>
  <si>
    <t>'0000201087595</t>
  </si>
  <si>
    <t>A201200175004</t>
  </si>
  <si>
    <t>813/681.03-CPNSD/BKD/II/2010</t>
  </si>
  <si>
    <t>821.2/3855.04-PNS/TT/2011</t>
  </si>
  <si>
    <t>'7204074311880001</t>
  </si>
  <si>
    <t>'57.871.591.4834.000</t>
  </si>
  <si>
    <t>'0000172246601</t>
  </si>
  <si>
    <t>A201200188572</t>
  </si>
  <si>
    <t>813/654.03-CPNSD/BKD/II/2010</t>
  </si>
  <si>
    <t>821.2/3828.04-PNS/TT/2012</t>
  </si>
  <si>
    <t>'7204076802820008</t>
  </si>
  <si>
    <t>'78.496.522.0.834.000</t>
  </si>
  <si>
    <t>'0001380644583</t>
  </si>
  <si>
    <t>A200600147068</t>
  </si>
  <si>
    <t>813.2/1017-CP/2005</t>
  </si>
  <si>
    <t>821.3.PD/1411-Peg/2006</t>
  </si>
  <si>
    <t>Bidang Perbendaharaan Daerah - Badan Pengelolaan Keuangan dan Aset Daerah</t>
  </si>
  <si>
    <t>'7204076912800006</t>
  </si>
  <si>
    <t>'77.987.193.8.834.000</t>
  </si>
  <si>
    <t>'0000197321218</t>
  </si>
  <si>
    <t>A201100125105</t>
  </si>
  <si>
    <t>813/1203.03-CPNSD/BKD/I/2009</t>
  </si>
  <si>
    <t>821.2/4138.04-PNS/TT/2010</t>
  </si>
  <si>
    <t>'7204074608670006</t>
  </si>
  <si>
    <t>salmiahlaudi68@guru.sd.belajar.id</t>
  </si>
  <si>
    <t>A198900061081</t>
  </si>
  <si>
    <t>814.8/34/DPB/1988</t>
  </si>
  <si>
    <t>83/821.12/BT/PN/89</t>
  </si>
  <si>
    <t>'7204074205800002</t>
  </si>
  <si>
    <t>'79.121.475.2.834.000</t>
  </si>
  <si>
    <t>'0000135206291</t>
  </si>
  <si>
    <t>A200800183825</t>
  </si>
  <si>
    <t>825/576.03-CPNSD/BKD/III/2008</t>
  </si>
  <si>
    <t>821.2/2565.04-PNS/BKD/TT/2008</t>
  </si>
  <si>
    <t>'7204086808830002</t>
  </si>
  <si>
    <t>'164815243834000</t>
  </si>
  <si>
    <t>'0000202641276</t>
  </si>
  <si>
    <t>A201200096054</t>
  </si>
  <si>
    <t>813/545.03-CPNSD/BKD/II/2010</t>
  </si>
  <si>
    <t>821.3/3698.04-PNS/TT/2012</t>
  </si>
  <si>
    <t>'7204074506810007</t>
  </si>
  <si>
    <t>'779805654834000</t>
  </si>
  <si>
    <t>'0000135223086</t>
  </si>
  <si>
    <t>A200800193748</t>
  </si>
  <si>
    <t>813/264.03-CPNSD/BKD/XI/2007</t>
  </si>
  <si>
    <t>821.2/2345-PNS/TT/2008</t>
  </si>
  <si>
    <t>'7204070206800003</t>
  </si>
  <si>
    <t>tapapakaya@gmail.com</t>
  </si>
  <si>
    <t>JL. GADARMUN HANGKIHO</t>
  </si>
  <si>
    <t>'89.290.207.3.834.000</t>
  </si>
  <si>
    <t>'0000135200158</t>
  </si>
  <si>
    <t>A200900228707</t>
  </si>
  <si>
    <t>813/080.03-CPNSD/BKD/IV/2008</t>
  </si>
  <si>
    <t>823.2/3432.04-PNS/BKD/TT/2009</t>
  </si>
  <si>
    <t>'7204076304820001</t>
  </si>
  <si>
    <t>JL.LANONI 2  KEL. BARU</t>
  </si>
  <si>
    <t>'779805712834000</t>
  </si>
  <si>
    <t>'0000135317013</t>
  </si>
  <si>
    <t>A200900254172</t>
  </si>
  <si>
    <t>813/015.03-CPNSD/BKD/IV/2008</t>
  </si>
  <si>
    <t>823.2/3558.04-PNS/BKD/TT/2009</t>
  </si>
  <si>
    <t>'7204073112740006</t>
  </si>
  <si>
    <t>zainudin311274@gmail.com</t>
  </si>
  <si>
    <t>'777805399834000</t>
  </si>
  <si>
    <t>'0000135224572</t>
  </si>
  <si>
    <t>A200800120871</t>
  </si>
  <si>
    <t>813/217.03-CPNSD/BKD/XI/2007</t>
  </si>
  <si>
    <t>821.2/2510.04-PNS/BKD/TT/2008</t>
  </si>
  <si>
    <t>'7204071906850002</t>
  </si>
  <si>
    <t>'779805464834000</t>
  </si>
  <si>
    <t>'0000135191878</t>
  </si>
  <si>
    <t>A200900280872</t>
  </si>
  <si>
    <t>813/264.03-CPNSD/BKD/IV/2008</t>
  </si>
  <si>
    <t>823.2/3447.04-PNS/BKD/TT/2009</t>
  </si>
  <si>
    <t>'7204070707690008</t>
  </si>
  <si>
    <t>JL. BRIGJEN KATAMSO NO. 12</t>
  </si>
  <si>
    <t>'164815870834000</t>
  </si>
  <si>
    <t>'0000135225731</t>
  </si>
  <si>
    <t>A200800053220</t>
  </si>
  <si>
    <t>813/472.03-CPNSD/BKD/XI/200701102008</t>
  </si>
  <si>
    <t>821.1/2660.04-PNS/BKD/TT/2008</t>
  </si>
  <si>
    <t>A5EB03E214DBF6A0E040640A040252AD</t>
  </si>
  <si>
    <t>'7204071001770001</t>
  </si>
  <si>
    <t>'89.601.640.9.834.000</t>
  </si>
  <si>
    <t>'0000135211735</t>
  </si>
  <si>
    <t>A200800146576</t>
  </si>
  <si>
    <t>813/459.03-CPNSD/BKD/XI/2007</t>
  </si>
  <si>
    <t>821.1/2648.04-PNS/BKD/TT/2008</t>
  </si>
  <si>
    <t>'7204071202720001</t>
  </si>
  <si>
    <t>fpit268@gmail.com</t>
  </si>
  <si>
    <t>Kel.Panasakan</t>
  </si>
  <si>
    <t>'16.599.912.9.834.000</t>
  </si>
  <si>
    <t>'00001352212207</t>
  </si>
  <si>
    <t>A200800085331</t>
  </si>
  <si>
    <t>813/434.03-CPNSD/BKD/XI/2007</t>
  </si>
  <si>
    <t>821.2/2456.04-PNS/BKD/TT/2008</t>
  </si>
  <si>
    <t>A5EB03E215B9F6A0E040640A040252AD</t>
  </si>
  <si>
    <t>'7204071501810005</t>
  </si>
  <si>
    <t>'78.809.126.2.834.000</t>
  </si>
  <si>
    <t>'0000134849226</t>
  </si>
  <si>
    <t>A200900237862</t>
  </si>
  <si>
    <t>813/045.03/CPNSD/BKD/IV/2008</t>
  </si>
  <si>
    <t>823.2/3525.04-PNS/BKD/TT/2009</t>
  </si>
  <si>
    <t>Kepala Seksi Pengoperasian Prasarana</t>
  </si>
  <si>
    <t>Seksi Pengoperasian Prasarana - Dinas Perhubungan</t>
  </si>
  <si>
    <t>'7204072512800013</t>
  </si>
  <si>
    <t>JL.SEDAP MALAM NO.14, KELURAHAN PANASAKAN, KECAMATAN BAOLAN, KABUPATEN TOLITOLI</t>
  </si>
  <si>
    <t>'779816677834000</t>
  </si>
  <si>
    <t>'0000135192881</t>
  </si>
  <si>
    <t>A200900236985</t>
  </si>
  <si>
    <t>813/140.03-CPNSD/BKD/IV/2008</t>
  </si>
  <si>
    <t>823.2/3542.04-PNS/BKD/TT/2009</t>
  </si>
  <si>
    <t>Bidang Perencanaan Perekonomian dan Sumber Daya Alam - Badan Perencanaan Pembangunan Daerah</t>
  </si>
  <si>
    <t>'7204077003880002</t>
  </si>
  <si>
    <t>nurlailah031@guru.smp.belajar.id</t>
  </si>
  <si>
    <t>JLN. VETERAN  LORONG VI  NO .43 B KEL. BARU, KEC. BAOLAN, KAB. TOLITOLI</t>
  </si>
  <si>
    <t>'164430308834000</t>
  </si>
  <si>
    <t>'0000206149533</t>
  </si>
  <si>
    <t>A201300027474</t>
  </si>
  <si>
    <t>813/0801.02-CPNSD/BKD/II/2011</t>
  </si>
  <si>
    <t>821.3/3570.04.PNS/TT/2012</t>
  </si>
  <si>
    <t>'7204076608770002</t>
  </si>
  <si>
    <t>ummukalsum68@guru.sd.belajar.id</t>
  </si>
  <si>
    <t>'89.299.699.2.834.000</t>
  </si>
  <si>
    <t>'0000135295863</t>
  </si>
  <si>
    <t>A200700075753</t>
  </si>
  <si>
    <t>813.2/5328-CPNS/BAG. KEPEG</t>
  </si>
  <si>
    <t>821.2/2272-PNS/TT/2007</t>
  </si>
  <si>
    <t>'7204076208750001</t>
  </si>
  <si>
    <t>'779805449834000</t>
  </si>
  <si>
    <t>'0000135317226</t>
  </si>
  <si>
    <t>A200700059642</t>
  </si>
  <si>
    <t>813.3/2262-CPNSD/Bag.Kepeg</t>
  </si>
  <si>
    <t>821.2/1490-PNS/TT/2007</t>
  </si>
  <si>
    <t>'7204034403780005</t>
  </si>
  <si>
    <t>Jl. trans Sulawesi Dusun Siginti Desa Malala</t>
  </si>
  <si>
    <t>'16.442.921.9834.000</t>
  </si>
  <si>
    <t>'0000202501473</t>
  </si>
  <si>
    <t>A201100074329</t>
  </si>
  <si>
    <t>813/1213.03-CPNSD/BKD/IV/2009</t>
  </si>
  <si>
    <t>821.2/4148.04-PNS/TT/2010</t>
  </si>
  <si>
    <t>'7204056011820001</t>
  </si>
  <si>
    <t>JL. DAUD LAPAU IV KEL TUWELEY KEC. BAOLAN</t>
  </si>
  <si>
    <t>'15.605.845.0.834.000</t>
  </si>
  <si>
    <t>'0000167801747</t>
  </si>
  <si>
    <t>A201200082876</t>
  </si>
  <si>
    <t>813/772.03-CPNSD/BKD/II/2010</t>
  </si>
  <si>
    <t>821.2/3925.04-PNS/TT/2012</t>
  </si>
  <si>
    <t>'7204040111820002</t>
  </si>
  <si>
    <t>'97.273.731.6.834.000</t>
  </si>
  <si>
    <t>'0000135299057</t>
  </si>
  <si>
    <t>A200600170411</t>
  </si>
  <si>
    <t>813.2/1043-CP/2005</t>
  </si>
  <si>
    <t>821.2.PD/1494-Peg/2006</t>
  </si>
  <si>
    <t>'7204013112730004</t>
  </si>
  <si>
    <t>'00.829.079.3.834.003</t>
  </si>
  <si>
    <t>'0001896159846</t>
  </si>
  <si>
    <t>A201600038359</t>
  </si>
  <si>
    <t xml:space="preserve"> 813/0488.02-CPNSD/BKD/2015</t>
  </si>
  <si>
    <t xml:space="preserve">821.2/2478.04/PNS/BKD.TT/2016 </t>
  </si>
  <si>
    <t>YULIANINGSIH</t>
  </si>
  <si>
    <t>'7204075307900002</t>
  </si>
  <si>
    <t>pennyaku@gmail.com</t>
  </si>
  <si>
    <t>yulium@buolkab.go.id</t>
  </si>
  <si>
    <t>KEL KALI</t>
  </si>
  <si>
    <t>'724111786834000</t>
  </si>
  <si>
    <t>'0001882802946</t>
  </si>
  <si>
    <t>A201600163863</t>
  </si>
  <si>
    <t>813.3/362/BKD/BB/2015</t>
  </si>
  <si>
    <t>821.13/342-BKD/BB/2016</t>
  </si>
  <si>
    <t>Sekretariat - Badan Riset dan Inovasi Daerah</t>
  </si>
  <si>
    <t>Pemerintah Kab. Buol</t>
  </si>
  <si>
    <t>'7204074707740006</t>
  </si>
  <si>
    <t>'779824168834000</t>
  </si>
  <si>
    <t>'0000135210238</t>
  </si>
  <si>
    <t>A200900140021</t>
  </si>
  <si>
    <t>813/242.03-CPNSD/BKD/IV/2008</t>
  </si>
  <si>
    <t>823.2/3497.04-PNS/BKD/TT/2009</t>
  </si>
  <si>
    <t>Badan Riset dan Inovasi Daerah - Pemerintah Kabupaten Tolitoli</t>
  </si>
  <si>
    <t>'7204076407760007</t>
  </si>
  <si>
    <t>JL. LANONI III LRG. 4.  KELURAHAN BARU, KECAMATAN BAOLAN. KABUPATEN TOLITOLI.</t>
  </si>
  <si>
    <t>'14.992.003.5.834.000</t>
  </si>
  <si>
    <t>'0001272499119</t>
  </si>
  <si>
    <t>A201600052330</t>
  </si>
  <si>
    <t>813/0622.02-CPNSD/BKD/2015</t>
  </si>
  <si>
    <t>821.2/2122.04/PNS/BKD.TT/2016</t>
  </si>
  <si>
    <t>Bidang Ekonomi dan Pembangunan daerah - Badan Riset dan Inovasi Daerah</t>
  </si>
  <si>
    <t>'7204076209730002</t>
  </si>
  <si>
    <t>'779824127834000</t>
  </si>
  <si>
    <t>'0000135224403</t>
  </si>
  <si>
    <t>A200800105693</t>
  </si>
  <si>
    <t>813/183.03-CPNSD/BKD/2007</t>
  </si>
  <si>
    <t>821.2/2403.04-PNS/BKD/TT/2008</t>
  </si>
  <si>
    <t>Sub Bagian Umum dan Program - Badan Riset dan Inovasi Daerah</t>
  </si>
  <si>
    <t>'7204076011700004</t>
  </si>
  <si>
    <t>JL.VETERAN NO. 6 KEL. BARU KEC. BAOLAN  KAB. TOLITOLI</t>
  </si>
  <si>
    <t>'14.530.490.3834.000</t>
  </si>
  <si>
    <t>'0000135202948</t>
  </si>
  <si>
    <t>A200500009371</t>
  </si>
  <si>
    <t>814.2/102-CP/2004</t>
  </si>
  <si>
    <t>821.2/2692-PNS/TT/2005</t>
  </si>
  <si>
    <t>Bidang Pemerintahan dan Sosial Budaya - Badan Riset dan Inovasi Daerah</t>
  </si>
  <si>
    <t>'7204030201660001</t>
  </si>
  <si>
    <t>'78.498.122.7.834.000</t>
  </si>
  <si>
    <t>'0000135198371</t>
  </si>
  <si>
    <t>A199100027884</t>
  </si>
  <si>
    <t>813.2/60/DPB/1989</t>
  </si>
  <si>
    <t>50/821.12/T/PN/91</t>
  </si>
  <si>
    <t>'7204074903700002</t>
  </si>
  <si>
    <t>'78.800.301.0.834.000</t>
  </si>
  <si>
    <t>'0000135330028</t>
  </si>
  <si>
    <t>A200600028357</t>
  </si>
  <si>
    <t>813.2/1026-CP/2005</t>
  </si>
  <si>
    <t>821.2.PD/1459-PEG/2006</t>
  </si>
  <si>
    <t>'7204075202700002</t>
  </si>
  <si>
    <t>'15.499.798.5.834.000</t>
  </si>
  <si>
    <t>'0000163930522</t>
  </si>
  <si>
    <t>A201100009909</t>
  </si>
  <si>
    <t>813/1059.03-CPNSD/BKD/IV/2009</t>
  </si>
  <si>
    <t>821.3/3969.04-PNS/TT/2010</t>
  </si>
  <si>
    <t>SMP Negeri 8 Tolitoli - Dinas Pendidikan Dan Kebudayaan</t>
  </si>
  <si>
    <t>A.Ma.Pd, SPd.SD</t>
  </si>
  <si>
    <t>'7204034509670001</t>
  </si>
  <si>
    <t>'78.498.132.6834.000</t>
  </si>
  <si>
    <t>'0000135196132</t>
  </si>
  <si>
    <t>A199100044795</t>
  </si>
  <si>
    <t>70/821.12/BT/PN/91</t>
  </si>
  <si>
    <t>'7204061009670002</t>
  </si>
  <si>
    <t>drssukiman1967@gmail.com</t>
  </si>
  <si>
    <t>DESA SIBEA, KEC.LAMPASIO, KABUPATEN TOLITOLI PROV. SULAWESI TENGAH</t>
  </si>
  <si>
    <t>'77.989.239.7.834.000</t>
  </si>
  <si>
    <t>'0000135202454</t>
  </si>
  <si>
    <t>A200200008464</t>
  </si>
  <si>
    <t>13210/123.03/KP/2000</t>
  </si>
  <si>
    <t>'7204036512880001</t>
  </si>
  <si>
    <t>welpinuluwai@gmail.com</t>
  </si>
  <si>
    <t>A202200011280</t>
  </si>
  <si>
    <t>813/3502.02-CPNS/BKPSDM/2020</t>
  </si>
  <si>
    <t>821.3/230.04-PNS/TT/2022</t>
  </si>
  <si>
    <t>'7204074603800007</t>
  </si>
  <si>
    <t>ria.sadoria@yahoo.com</t>
  </si>
  <si>
    <t>DUSUN BUMI ANGIN DESA OGOWELE</t>
  </si>
  <si>
    <t>'78.498.095.5.834.000</t>
  </si>
  <si>
    <t>A200600123710</t>
  </si>
  <si>
    <t>813.2/1062-CP/2005</t>
  </si>
  <si>
    <t>821.2.PD/1471-PEG/2006</t>
  </si>
  <si>
    <t>'7204072911740002</t>
  </si>
  <si>
    <t>'77.980.533.2834.000</t>
  </si>
  <si>
    <t>'0000135218654</t>
  </si>
  <si>
    <t>A200800119740</t>
  </si>
  <si>
    <t>813/462.03-CPNSD/BKD/XI/2007</t>
  </si>
  <si>
    <t>821.2/2491.04-PNS/BKD/TT/2008</t>
  </si>
  <si>
    <t>Sub Bagian Umum Dan Program - Dinas Pengendalian Penduduk Dan Keluarga Berencana</t>
  </si>
  <si>
    <t>'7204071509820001</t>
  </si>
  <si>
    <t>JL.SULTAN HASANUDIN NO.72 KEL.TUWELEY KEC.BAOLAN KAB.TOLITOLI</t>
  </si>
  <si>
    <t>'16.255.937.1834.000</t>
  </si>
  <si>
    <t>'0000135212567</t>
  </si>
  <si>
    <t>A200800203321</t>
  </si>
  <si>
    <t>813/169.03-CPNSD/BKD/XI/2007</t>
  </si>
  <si>
    <t>821.2/2549.04-PNS/BKD/TT/2008</t>
  </si>
  <si>
    <t>'7204076810710002</t>
  </si>
  <si>
    <t>JL. HANJALA NO. 07 KEL. NALU KECAMATAN BAOLAN</t>
  </si>
  <si>
    <t>'72.839.540.1-834.000</t>
  </si>
  <si>
    <t>'0001854906456</t>
  </si>
  <si>
    <t>A201600028098</t>
  </si>
  <si>
    <t xml:space="preserve"> 813/0478.02-CPNSD/BKD/2015</t>
  </si>
  <si>
    <t>821.2/2370.04/PNS/BKD.TT/2016</t>
  </si>
  <si>
    <t>'7204070107820141</t>
  </si>
  <si>
    <t>'45.033.707.8834000</t>
  </si>
  <si>
    <t>'0002003351125</t>
  </si>
  <si>
    <t>A201200076533</t>
  </si>
  <si>
    <t>813/575.03-CPNSD/BKD/II/2010</t>
  </si>
  <si>
    <t>821.2/3749.04-PNS/TT/2012</t>
  </si>
  <si>
    <t>A5EB03E21868F6A0E040640A040252AD</t>
  </si>
  <si>
    <t>'7204021909720003</t>
  </si>
  <si>
    <t>JL LAPORGA NO 16 DESA BAMBAPULA DUSUN III</t>
  </si>
  <si>
    <t>'08.234.605.8.834.000</t>
  </si>
  <si>
    <t>'0000135206109</t>
  </si>
  <si>
    <t>A200800093497</t>
  </si>
  <si>
    <t>813/116.03-CPNSD/BKD/XI/2007</t>
  </si>
  <si>
    <t>821.2/2247-PNS/TT/2008</t>
  </si>
  <si>
    <t>'7204075807840002</t>
  </si>
  <si>
    <t>putriianisa84@gmail.com</t>
  </si>
  <si>
    <t>'78.807.988.7834.000</t>
  </si>
  <si>
    <t>'0000135253034</t>
  </si>
  <si>
    <t>A200600163065</t>
  </si>
  <si>
    <t>813.2/1072-CP/2005</t>
  </si>
  <si>
    <t>821.2.PD/1522-Peg/2006</t>
  </si>
  <si>
    <t>'7204074505840011</t>
  </si>
  <si>
    <t>'77.485.824.5.834.000</t>
  </si>
  <si>
    <t>'0000207520593</t>
  </si>
  <si>
    <t>A201300016177</t>
  </si>
  <si>
    <t>813/0894.02-CPNSD/BKD/II/2011</t>
  </si>
  <si>
    <t>821.3/3514.04.PNS/TT/2012</t>
  </si>
  <si>
    <t>SE, M.A.P</t>
  </si>
  <si>
    <t>'7204075503790003</t>
  </si>
  <si>
    <t>Jln. Munif Rahman BTN Palu Permai Blok B. 14 No. 5  Kel. Donggala Kodi Kec. Ulujadi - PALU</t>
  </si>
  <si>
    <t>'77.981.673.5.834.000</t>
  </si>
  <si>
    <t>'0000135340301</t>
  </si>
  <si>
    <t>A200900209686</t>
  </si>
  <si>
    <t>813/975.3-CPNSD/BKD/IV/2008</t>
  </si>
  <si>
    <t>823.2/354.04-PNS/BKD/TT/2009</t>
  </si>
  <si>
    <t>'7204075908820003</t>
  </si>
  <si>
    <t>JLN. SAMRATULANGI NO.56 KELURAHAN TUWELEY KECAMATAN BAOLAN</t>
  </si>
  <si>
    <t>'161124011834000</t>
  </si>
  <si>
    <t>'0000135231603</t>
  </si>
  <si>
    <t>A200900258458</t>
  </si>
  <si>
    <t>813/048.03-CPNSD/BKD/IV/2008</t>
  </si>
  <si>
    <t>823.2/3423.04-PNS/BKD/TT/2009</t>
  </si>
  <si>
    <t>'7204085707820004</t>
  </si>
  <si>
    <t>'164428849834000</t>
  </si>
  <si>
    <t>'0000204264191</t>
  </si>
  <si>
    <t>A201300011849</t>
  </si>
  <si>
    <t>813/0819.02-CPNS/BKD/II/2011</t>
  </si>
  <si>
    <t>821.3/3496.04.PNS/TT/2012</t>
  </si>
  <si>
    <t>'784976474834000</t>
  </si>
  <si>
    <t>'0000135185152</t>
  </si>
  <si>
    <t>A200800076122</t>
  </si>
  <si>
    <t>813/007.03-CPNSD/BKD/XI/2007</t>
  </si>
  <si>
    <t>821.2/2523.04-PNS/BKD/TT/2008</t>
  </si>
  <si>
    <t>Dinas Pemuda Dan Olahraga - Pemerintah Kabupaten Tolitoli</t>
  </si>
  <si>
    <t>'7204071407700003</t>
  </si>
  <si>
    <t>'779891506834000</t>
  </si>
  <si>
    <t>'0000135221095</t>
  </si>
  <si>
    <t>A200600031435</t>
  </si>
  <si>
    <t>813.3/1211-CP/2005</t>
  </si>
  <si>
    <t>821.3.PD/2612-PEG/2006</t>
  </si>
  <si>
    <t>Bidang Prasarana, Sarana dan Utilitas (PSU) - Dinas Perumahan Rakyat dan Kawasan Permukiman</t>
  </si>
  <si>
    <t>'7204074710700005</t>
  </si>
  <si>
    <t>Jl. H. Surabaya, Desa Kalangkangan</t>
  </si>
  <si>
    <t>'69.806.311.2834.000</t>
  </si>
  <si>
    <t>'0000135294928</t>
  </si>
  <si>
    <t>A200600033412</t>
  </si>
  <si>
    <t>813.2/1048-CP/2005</t>
  </si>
  <si>
    <t>821.2.PD/1529-Peg/2006</t>
  </si>
  <si>
    <t>'7204076903870003</t>
  </si>
  <si>
    <t>raflinigirisa10@gmail.com</t>
  </si>
  <si>
    <t>'164429318834000</t>
  </si>
  <si>
    <t>'0000204254526</t>
  </si>
  <si>
    <t>A201300024720</t>
  </si>
  <si>
    <t>813/0788.02-CPNSD/BKD/II/2011</t>
  </si>
  <si>
    <t>821.3/3558.04.PNS/TT/2012</t>
  </si>
  <si>
    <t>'7204035412860002</t>
  </si>
  <si>
    <t>'16.481.309.9.834.000</t>
  </si>
  <si>
    <t>'0000203976044</t>
  </si>
  <si>
    <t>A201300023910</t>
  </si>
  <si>
    <t>813/0865.02-CPNSD/BKD/II/2011</t>
  </si>
  <si>
    <t>821.3/3551.04.PNS/TT/2012</t>
  </si>
  <si>
    <t>Dinas Perikanan - Pemerintah Kabupaten Tolitoli</t>
  </si>
  <si>
    <t>'89.162.232.6.834.000</t>
  </si>
  <si>
    <t>'0000135316168</t>
  </si>
  <si>
    <t>A198900049192</t>
  </si>
  <si>
    <t>28/821.12/BT/PN/1989</t>
  </si>
  <si>
    <t>'7204076406760002</t>
  </si>
  <si>
    <t>JL. LANONI I KEC. BAOLAN KAB. TOLITOLI</t>
  </si>
  <si>
    <t>'16.383.173.8834.000</t>
  </si>
  <si>
    <t>'0000205166654</t>
  </si>
  <si>
    <t>A201300002634</t>
  </si>
  <si>
    <t>813/0866.02-CPNSD/BKD/II/2011</t>
  </si>
  <si>
    <t>821.3/3467.04.PNS/TT/2012</t>
  </si>
  <si>
    <t>'7204010309840002</t>
  </si>
  <si>
    <t>herdhyachank@gmail.com</t>
  </si>
  <si>
    <t>JLN. DAPALAK. KEL. NALU. KEC. BAOLAN KAB. TOLITOLI</t>
  </si>
  <si>
    <t>'45.051.565.5.834.000</t>
  </si>
  <si>
    <t>'0000209458495</t>
  </si>
  <si>
    <t>A201300017108</t>
  </si>
  <si>
    <t>813/0854.02-CPNSD/BKD/II/2011</t>
  </si>
  <si>
    <t>821.3/3519.04.PNS/TT/2012</t>
  </si>
  <si>
    <t>'7204070108820003</t>
  </si>
  <si>
    <t>JL. Elang No. 08 Kel. Tuweley  Kec.Baolan  Kab.Tolitoli  Sulawesi Tengah</t>
  </si>
  <si>
    <t>'72.864.978.1.834.000</t>
  </si>
  <si>
    <t>'0001884715661</t>
  </si>
  <si>
    <t>A201600103019</t>
  </si>
  <si>
    <t>813/0617.02-CPNSD/BKD/2015</t>
  </si>
  <si>
    <t>821.2/2385.04/PNS/BKD.TT/2016</t>
  </si>
  <si>
    <t>'7204010807820001</t>
  </si>
  <si>
    <t>'79.123.619.3834.000</t>
  </si>
  <si>
    <t>'0000135298721</t>
  </si>
  <si>
    <t>A200600150739</t>
  </si>
  <si>
    <t>813.2/1060-CP/2005</t>
  </si>
  <si>
    <t>821.2.PD/1499-Peg/2006</t>
  </si>
  <si>
    <t>8ae4828944739633014477209c6a6d27</t>
  </si>
  <si>
    <t>'7204016804780001</t>
  </si>
  <si>
    <t>misbamisba2804@gmail.com</t>
  </si>
  <si>
    <t>'79.124.460.1834.000</t>
  </si>
  <si>
    <t>'0000135305537</t>
  </si>
  <si>
    <t>A200700081201</t>
  </si>
  <si>
    <t>813.2/5280-CPNS/BAG.KEPEG</t>
  </si>
  <si>
    <t>821.2/2329-PNS/TT/2007</t>
  </si>
  <si>
    <t>'7204016509830001</t>
  </si>
  <si>
    <t>'791244833834000</t>
  </si>
  <si>
    <t>'0000135251425</t>
  </si>
  <si>
    <t>A200600159849</t>
  </si>
  <si>
    <t>813.2/1098-CP/2005</t>
  </si>
  <si>
    <t>821.2.PD/1513-Peg/2006</t>
  </si>
  <si>
    <t>'7204074306750003</t>
  </si>
  <si>
    <t>Jl Markisa No. 15</t>
  </si>
  <si>
    <t>'77.993.456.1834.000</t>
  </si>
  <si>
    <t>'0000135294006</t>
  </si>
  <si>
    <t>A200600070957</t>
  </si>
  <si>
    <t>813.2/1090-CP/2005</t>
  </si>
  <si>
    <t>821.2.PD/1481-PEG/2006</t>
  </si>
  <si>
    <t>'7204076501840002</t>
  </si>
  <si>
    <t>'46.906.338.2.834.000</t>
  </si>
  <si>
    <t>'0001848504418</t>
  </si>
  <si>
    <t>A201600117942</t>
  </si>
  <si>
    <t>813/0434.02-CPNSD/BKD/2015</t>
  </si>
  <si>
    <t>821.2/2455.04/PNS/BKD.TT/2016</t>
  </si>
  <si>
    <t>'7204070710790004</t>
  </si>
  <si>
    <t>Jl. Magamu No. 11 Kelurahan Tuweley Kecamatan Baolan Kabupaten Tolitoli</t>
  </si>
  <si>
    <t>'780498747834000</t>
  </si>
  <si>
    <t>'0000148812232</t>
  </si>
  <si>
    <t>A201000154522</t>
  </si>
  <si>
    <t>813.3/BKD-DIKLAT/SK/04/I/2009</t>
  </si>
  <si>
    <t>821.1/BKD-DIKLAT/SK/26/IV/2010</t>
  </si>
  <si>
    <t>A5EB03E21020F6A0E040640A040252AD</t>
  </si>
  <si>
    <t>'7204076101770001</t>
  </si>
  <si>
    <t>'774857775834000</t>
  </si>
  <si>
    <t>'0000135229961</t>
  </si>
  <si>
    <t>A200900176968</t>
  </si>
  <si>
    <t>813/112.03-CPNSD/BKD/IV/2008</t>
  </si>
  <si>
    <t>823.3/3369.04-PNS/BKD/TT/2009</t>
  </si>
  <si>
    <t>'7204036809680002</t>
  </si>
  <si>
    <t>rosnaros28@yahoo.com</t>
  </si>
  <si>
    <t>'46.920.888.8.834.000</t>
  </si>
  <si>
    <t>'0001858862373</t>
  </si>
  <si>
    <t>A201500002889</t>
  </si>
  <si>
    <t>813/0345.02-CPNSD/BKD/2015</t>
  </si>
  <si>
    <t>823.2/0426.04-PNS/BKD.TT/2015</t>
  </si>
  <si>
    <t>ff808081513cb660015147fa62ad2a7d</t>
  </si>
  <si>
    <t>'7204074511840003</t>
  </si>
  <si>
    <t>JL.SYARIF MANSUR LRNG.SERUNI NO.09</t>
  </si>
  <si>
    <t>'15.605.870.0.834.000</t>
  </si>
  <si>
    <t>'0000193872971</t>
  </si>
  <si>
    <t>A201200117619</t>
  </si>
  <si>
    <t>813/801.03-CPNSD/BKD/II/2010</t>
  </si>
  <si>
    <t>821.2/3954.04-PNS/TT/2012</t>
  </si>
  <si>
    <t>'7204075407850002</t>
  </si>
  <si>
    <t>'727094674834000</t>
  </si>
  <si>
    <t>'0000135305649</t>
  </si>
  <si>
    <t>A201600132580</t>
  </si>
  <si>
    <t>813/0615.02-CPNSD/BKD/2015</t>
  </si>
  <si>
    <t>821.2/2355.04/PNS/BKD.TT/2016</t>
  </si>
  <si>
    <t>'7204024105730003</t>
  </si>
  <si>
    <t>'97.153.292.4.834.000</t>
  </si>
  <si>
    <t>'0000135304547</t>
  </si>
  <si>
    <t>A200700043901</t>
  </si>
  <si>
    <t>813.2/5458-CPNS/BAG.KEPEG</t>
  </si>
  <si>
    <t>821.2/2145-PNS/TT/2007</t>
  </si>
  <si>
    <t>ff80808148cfa72e0148edf02dab3a2b</t>
  </si>
  <si>
    <t>'7204077012650001</t>
  </si>
  <si>
    <t>'77.482.599.6.834.000</t>
  </si>
  <si>
    <t>'0000135295402</t>
  </si>
  <si>
    <t>A200000004532</t>
  </si>
  <si>
    <t>'7204094707680003</t>
  </si>
  <si>
    <t>aisadatuamas77@guru.sd.belajar.id</t>
  </si>
  <si>
    <t>'788055192834000</t>
  </si>
  <si>
    <t>'0000135297066</t>
  </si>
  <si>
    <t>A199300045229</t>
  </si>
  <si>
    <t>813..2/11/DPB/1991</t>
  </si>
  <si>
    <t>821.12/18/BT/PDK</t>
  </si>
  <si>
    <t>'7204061107680001</t>
  </si>
  <si>
    <t>'892996984834000</t>
  </si>
  <si>
    <t>'0000135239343</t>
  </si>
  <si>
    <t>A198900067406</t>
  </si>
  <si>
    <t>813.1/46/DPB/1988</t>
  </si>
  <si>
    <t>140/821.11/BT/PN/89</t>
  </si>
  <si>
    <t>ff8080813df90b10013e10acfdd920df</t>
  </si>
  <si>
    <t>'7204033107810003</t>
  </si>
  <si>
    <t>'724732227834000</t>
  </si>
  <si>
    <t>'0001856554086</t>
  </si>
  <si>
    <t>A201500020979</t>
  </si>
  <si>
    <t xml:space="preserve"> 813/0181.02-CPNSD/BKD/2014</t>
  </si>
  <si>
    <t>823.2/0527.04/PNS/BKD.TT/2015</t>
  </si>
  <si>
    <t>Sub Bagian Keuangan Dan Aset - Kecamatan Basidondo</t>
  </si>
  <si>
    <t>'7204041307720001</t>
  </si>
  <si>
    <t>'730548971834000</t>
  </si>
  <si>
    <t>'0001899721888</t>
  </si>
  <si>
    <t>A201600031510</t>
  </si>
  <si>
    <t>813/0245.02-CPNSD/BKD/2015</t>
  </si>
  <si>
    <t>821.02/2244.04/PNS/BKD.TT/2016</t>
  </si>
  <si>
    <t>A5EB03E21ADFF6A0E040640A040252AD</t>
  </si>
  <si>
    <t>Seksi Ketentraman Dan Ketertiban Umum - Kecamatan Basidondo</t>
  </si>
  <si>
    <t>'7204045505810001</t>
  </si>
  <si>
    <t>'790900203834000</t>
  </si>
  <si>
    <t>'0000135215043</t>
  </si>
  <si>
    <t>A200800193235</t>
  </si>
  <si>
    <t>813/325.03-CPNSD/BKD/XI/2007</t>
  </si>
  <si>
    <t>821.2/2455.04-PNS/BKD/TT/2008</t>
  </si>
  <si>
    <t>Seksi Sarana Prasarana Umum - Kecamatan Basidondo</t>
  </si>
  <si>
    <t>'7204040609740002</t>
  </si>
  <si>
    <t>'790900195834000</t>
  </si>
  <si>
    <t>'0001078544439</t>
  </si>
  <si>
    <t>A200900142427</t>
  </si>
  <si>
    <t>821.2/3669.04/BKD/2009</t>
  </si>
  <si>
    <t>'7204074104780001</t>
  </si>
  <si>
    <t>esygania@gmail.com</t>
  </si>
  <si>
    <t>JL. DAIMALAMBANG KEL. TUWELEY KEC. BAOLAN                  KAB. TOLITOLI</t>
  </si>
  <si>
    <t>'77.989.212.4.834.000</t>
  </si>
  <si>
    <t>'0000135206706</t>
  </si>
  <si>
    <t>A200700080477</t>
  </si>
  <si>
    <t>813.3/5123-CPNS/Bag.Kepeg</t>
  </si>
  <si>
    <t>821.3/2494-PNS/TT/2007</t>
  </si>
  <si>
    <t>'7204080401790001</t>
  </si>
  <si>
    <t>verysunapri@gmail.com</t>
  </si>
  <si>
    <t>'977897800834000</t>
  </si>
  <si>
    <t>'0000135222862</t>
  </si>
  <si>
    <t>A200800169724</t>
  </si>
  <si>
    <t>813/282.03-CPNSD/BKD/XI/2007</t>
  </si>
  <si>
    <t>821.2/2629.04-PNS/BKD/TT/2008</t>
  </si>
  <si>
    <t>Kepala UPT. LOKA LATIHAN KERJA DINAS TENAGA KERJA</t>
  </si>
  <si>
    <t>76372CCD6782A631E050640A290357BF</t>
  </si>
  <si>
    <t>'7204084706690001</t>
  </si>
  <si>
    <t>JL BANDAR UDARA NO 21</t>
  </si>
  <si>
    <t>'156057085834000</t>
  </si>
  <si>
    <t>'0000135281867</t>
  </si>
  <si>
    <t>A199100060052</t>
  </si>
  <si>
    <t>6216/KANWIL/SK/TU-1/VI/1990</t>
  </si>
  <si>
    <t>8711.A/KANWIL/SK/TU-1/XI/1991</t>
  </si>
  <si>
    <t>'7204085310810002</t>
  </si>
  <si>
    <t>ucizara02@gmail.com</t>
  </si>
  <si>
    <t>'15.499.632.6.834.000</t>
  </si>
  <si>
    <t>'0000135316912</t>
  </si>
  <si>
    <t>A200900247919</t>
  </si>
  <si>
    <t>813/063-CPNSD/BKD/IV/2008</t>
  </si>
  <si>
    <t>823.2/3477.04-PNS/BKD/TT/2009</t>
  </si>
  <si>
    <t>'7204072705830002</t>
  </si>
  <si>
    <t>'15.956.540.5.834.000</t>
  </si>
  <si>
    <t>'0000135316574</t>
  </si>
  <si>
    <t>A200900266484</t>
  </si>
  <si>
    <t>813/077.03-CPNSD/BKD/IV/2008</t>
  </si>
  <si>
    <t>823.2/3516.04-PNS/BKD/TT/2009</t>
  </si>
  <si>
    <t>arnyta140883@gmail.com</t>
  </si>
  <si>
    <t>'78.497.639.1.834.000</t>
  </si>
  <si>
    <t>'0000010436196</t>
  </si>
  <si>
    <t>A200900268626</t>
  </si>
  <si>
    <t>813/087.03-CPNSD/BKD/IV/2008</t>
  </si>
  <si>
    <t>823.2/3521.04-PNS/BKD/TT/2009</t>
  </si>
  <si>
    <t>'7204075001780001</t>
  </si>
  <si>
    <t>'784976532834000</t>
  </si>
  <si>
    <t>'0000135209136</t>
  </si>
  <si>
    <t>A200800158604</t>
  </si>
  <si>
    <t>813/427.03-CPNSD/BKD/XI/2007</t>
  </si>
  <si>
    <t>821.2/2437.04-PNS/BKD/TT/2008</t>
  </si>
  <si>
    <t>'7204076904770003</t>
  </si>
  <si>
    <t>'729019042834000</t>
  </si>
  <si>
    <t>'0000206049914</t>
  </si>
  <si>
    <t>A201600056782</t>
  </si>
  <si>
    <t>813/0231.02-CPNSD/BKD/2015</t>
  </si>
  <si>
    <t>821.2/2347.04/PNS/BKD.TT/2016</t>
  </si>
  <si>
    <t>'7204076901710001</t>
  </si>
  <si>
    <t>'78.496.507.1.834.000</t>
  </si>
  <si>
    <t>'0000135229926</t>
  </si>
  <si>
    <t>A200900093067</t>
  </si>
  <si>
    <t>813/196.03-CPNSD/BKD/IV/2008</t>
  </si>
  <si>
    <t>823.3/3323.04-PNS/BKD/TT/2009</t>
  </si>
  <si>
    <t>'7204075707790004</t>
  </si>
  <si>
    <t>murniochan782@gmail.com</t>
  </si>
  <si>
    <t>'78.497.646.6.834.000</t>
  </si>
  <si>
    <t>'0000135218147</t>
  </si>
  <si>
    <t>A200800175575</t>
  </si>
  <si>
    <t>813/226.03-CPNSD/BKD/XI/2007</t>
  </si>
  <si>
    <t>821.2/2436.04-PNS/BKD/TT/2008</t>
  </si>
  <si>
    <t>Sekretariat - Badan Pengelolaan Keuangan dan Aset Daerah</t>
  </si>
  <si>
    <t>'7204073011820001</t>
  </si>
  <si>
    <t>'154995013834000</t>
  </si>
  <si>
    <t>'0000135246712</t>
  </si>
  <si>
    <t>A200900261672</t>
  </si>
  <si>
    <t>813/013.03-CPNSD/BKD/IV/2008</t>
  </si>
  <si>
    <t>823.2/3405.04-PNS/BKD/TT/2009</t>
  </si>
  <si>
    <t>A5EB03E20981F6A0E040640A040252AD</t>
  </si>
  <si>
    <t>'7204025911810001</t>
  </si>
  <si>
    <t>'709297113834000</t>
  </si>
  <si>
    <t>'0001858871856</t>
  </si>
  <si>
    <t>A201500021811</t>
  </si>
  <si>
    <t xml:space="preserve"> 813/0128.02-CPNSD/BKD/2014</t>
  </si>
  <si>
    <t>823.2/0534.04/PNS/BKD.TT/2015</t>
  </si>
  <si>
    <t>'7204076709810004</t>
  </si>
  <si>
    <t>'87.333.883.4.834.000</t>
  </si>
  <si>
    <t>'0000135320321</t>
  </si>
  <si>
    <t>A200900247280</t>
  </si>
  <si>
    <t>813/265.03-CPNSD/BKD/IV/2008</t>
  </si>
  <si>
    <t>823.2/3564.4-PNS/BKD/TT/2009</t>
  </si>
  <si>
    <t>'7204074712850002</t>
  </si>
  <si>
    <t>'541611752834000</t>
  </si>
  <si>
    <t>'0000208634512</t>
  </si>
  <si>
    <t>A201300023851</t>
  </si>
  <si>
    <t>813/1003.02-CPNSD/BKD/II/2011</t>
  </si>
  <si>
    <t>821.3/3549.04.PNS/TT/2012</t>
  </si>
  <si>
    <t>Kepala Bidang Perbendaharaan Daerah</t>
  </si>
  <si>
    <t>'7204067112790002</t>
  </si>
  <si>
    <t>'89.288.308.3834.000</t>
  </si>
  <si>
    <t>'0000135304918</t>
  </si>
  <si>
    <t>A200600121624</t>
  </si>
  <si>
    <t>813.2/1037-CP/2005</t>
  </si>
  <si>
    <t>821.2.PD/1543-PEG/2006</t>
  </si>
  <si>
    <t>'7204015808840001</t>
  </si>
  <si>
    <t>'672603222834000</t>
  </si>
  <si>
    <t>'0000135192249</t>
  </si>
  <si>
    <t>A200900276205</t>
  </si>
  <si>
    <t>813/134.03-CPNSD/BKD/IV/2008</t>
  </si>
  <si>
    <t>823.2-3464.04-PNS/BKD/TT/2009</t>
  </si>
  <si>
    <t>ff80808146aa25920146b772557e6921</t>
  </si>
  <si>
    <t>suldjawati31@guru.sd.belajar.id</t>
  </si>
  <si>
    <t>'57.852.701.2.834.000</t>
  </si>
  <si>
    <t>'0009073193984</t>
  </si>
  <si>
    <t>A200600098128</t>
  </si>
  <si>
    <t>813.2/1031-CP/2005</t>
  </si>
  <si>
    <t>821.2.PD/1491-PEG/2006</t>
  </si>
  <si>
    <t>BALONGGA</t>
  </si>
  <si>
    <t>'7204076009850003</t>
  </si>
  <si>
    <t>JL. YOS SUDARSO KILO 1</t>
  </si>
  <si>
    <t>'972737225834000</t>
  </si>
  <si>
    <t>'0000203750785</t>
  </si>
  <si>
    <t>A201300020102</t>
  </si>
  <si>
    <t>813/0967.02-CPNSD/BKD/II/2011</t>
  </si>
  <si>
    <t>821.2/3665.04.PNS/TT/2012</t>
  </si>
  <si>
    <t>'7204094504740003</t>
  </si>
  <si>
    <t>'72.570.129.6834.000</t>
  </si>
  <si>
    <t>'0001858886122</t>
  </si>
  <si>
    <t>A201500008113</t>
  </si>
  <si>
    <t>813/02787.02-CPNSD/BKD/2014</t>
  </si>
  <si>
    <t>823.3/1401.06/PNS/2015</t>
  </si>
  <si>
    <t>SD Negeri 5 Binontoan - Dinas Pendidikan Dan Kebudayaan</t>
  </si>
  <si>
    <t>'7204084702790003</t>
  </si>
  <si>
    <t>syarmisachank@gmail.com</t>
  </si>
  <si>
    <t>'730218120834000</t>
  </si>
  <si>
    <t>'0001886155852</t>
  </si>
  <si>
    <t>A201600069399</t>
  </si>
  <si>
    <t>813/0602.02-CPNSD/BKD/2015</t>
  </si>
  <si>
    <t>821.2/2222.04/PNS/BKD.TT/2016</t>
  </si>
  <si>
    <t>8ae48287508daf4b0150939a6c146522</t>
  </si>
  <si>
    <t>'7204031204690001</t>
  </si>
  <si>
    <t>DESA LAIS KECAMATAN DONDO KABUPATEN TOLI-TOLI KODE POS 94552</t>
  </si>
  <si>
    <t>'67.536.472.3834.000</t>
  </si>
  <si>
    <t>'0000195471573</t>
  </si>
  <si>
    <t>A200900061268</t>
  </si>
  <si>
    <t>821.2/3667.04/BKD/2009</t>
  </si>
  <si>
    <t>Sub Bagian Keuangan Dan Aset - Kecamatan Dondo</t>
  </si>
  <si>
    <t>'7204070607680003</t>
  </si>
  <si>
    <t>'69.806.340.1834.000</t>
  </si>
  <si>
    <t>'0000135252786</t>
  </si>
  <si>
    <t>A200600015783</t>
  </si>
  <si>
    <t>813.2/1136-CP/2005</t>
  </si>
  <si>
    <t>821.2.PD/1627-Peg/2006</t>
  </si>
  <si>
    <t>'7204032705700001</t>
  </si>
  <si>
    <t>taderlan75@admin.sd.belajar.id</t>
  </si>
  <si>
    <t>'78.498.085.6834.000</t>
  </si>
  <si>
    <t>'0000135198224</t>
  </si>
  <si>
    <t>A200200018787</t>
  </si>
  <si>
    <t>813/01 DPB/2001</t>
  </si>
  <si>
    <t>anaadam817@yahoo.com</t>
  </si>
  <si>
    <t>DUSUN PISANG DESA TAMPIALA</t>
  </si>
  <si>
    <t>'16.481.470.9.834.000</t>
  </si>
  <si>
    <t>'0000135226462</t>
  </si>
  <si>
    <t>A200900272971</t>
  </si>
  <si>
    <t>813/030.03-CPNSD/BKD/IV/2008</t>
  </si>
  <si>
    <t>823.2/3470.04-PNS/BKD/TT/2009</t>
  </si>
  <si>
    <t>UPT Pendapatan Daerah Wilayah V - Badan Pendapatan Daerah</t>
  </si>
  <si>
    <t>'7204077101810002</t>
  </si>
  <si>
    <t>'779795723834000</t>
  </si>
  <si>
    <t>'0000135197774</t>
  </si>
  <si>
    <t>A200300033817</t>
  </si>
  <si>
    <t>814.2/096-CP/2002</t>
  </si>
  <si>
    <t>821.2.PD/2587-PEG/2003</t>
  </si>
  <si>
    <t>Sekretariat - Dinas Sosial</t>
  </si>
  <si>
    <t>'7204074205850007</t>
  </si>
  <si>
    <t>'16.481.444.4.834.000</t>
  </si>
  <si>
    <t>'0000209660049</t>
  </si>
  <si>
    <t>A201300018959</t>
  </si>
  <si>
    <t>813/0962.02-CPNSD/BKD/II/2011</t>
  </si>
  <si>
    <t>821.2/3593.04.PNS/TT/2012</t>
  </si>
  <si>
    <t>A5EB03E20BE7F6A0E040640A040252AD</t>
  </si>
  <si>
    <t>'7204075506720002</t>
  </si>
  <si>
    <t>'16.481.436.0834000</t>
  </si>
  <si>
    <t>'0000135208271</t>
  </si>
  <si>
    <t>A200800089959</t>
  </si>
  <si>
    <t>813/450.03-CPNSD/BKD/XI/2007</t>
  </si>
  <si>
    <t>821.2/2478.04-PNS/BKD/TT/2008</t>
  </si>
  <si>
    <t>Bidang Penanganan Bencana - Dinas Sosial</t>
  </si>
  <si>
    <t>'7204082009840002</t>
  </si>
  <si>
    <t>'16.599.973.1834.000</t>
  </si>
  <si>
    <t>'0001889741755</t>
  </si>
  <si>
    <t>A201300017261</t>
  </si>
  <si>
    <t>813/0888.02-CPNSD/BKD/II/2011</t>
  </si>
  <si>
    <t>821.3/3520.04.PNS/TT/2012</t>
  </si>
  <si>
    <t>'7204036408800001</t>
  </si>
  <si>
    <t>'885750463834000</t>
  </si>
  <si>
    <t>'0000135182316</t>
  </si>
  <si>
    <t>A200700104116</t>
  </si>
  <si>
    <t>813.2/5249-CPNS/Bag.Kepeg</t>
  </si>
  <si>
    <t>821.2/2363-PNS/TT/2007</t>
  </si>
  <si>
    <t>'7204032409700003</t>
  </si>
  <si>
    <t>'72.758.844.4.834.000</t>
  </si>
  <si>
    <t>'0000201436481</t>
  </si>
  <si>
    <t>A201500004543</t>
  </si>
  <si>
    <t>813/0325.02-CPNSD/BKD/2015</t>
  </si>
  <si>
    <t>823.2/0413.04-PNS/BKD.TT/2015</t>
  </si>
  <si>
    <t>8ae4829b3c86848e013c89bd13b2469c</t>
  </si>
  <si>
    <t>Seksi Sarana Prasarana Umum - Kecamatan Dondo</t>
  </si>
  <si>
    <t>'7204072306830006</t>
  </si>
  <si>
    <t>'77.982.368.1.834.000</t>
  </si>
  <si>
    <t>'0000135191891</t>
  </si>
  <si>
    <t>A200900267239</t>
  </si>
  <si>
    <t>813/162.03-CPNSD/BKD/IV/2008</t>
  </si>
  <si>
    <t>823.2/3438.04-PNS/BKD/TT/2009</t>
  </si>
  <si>
    <t>A5EB03E21A8BF6A0E040640A040252AD</t>
  </si>
  <si>
    <t>Bidang Perencanaan Infrastruktur dan Kewilayahan - Badan Perencanaan Pembangunan Daerah</t>
  </si>
  <si>
    <t>'7204075202720003</t>
  </si>
  <si>
    <t>rahimmener607@gmail.com</t>
  </si>
  <si>
    <t>'58.900.136.1834.000</t>
  </si>
  <si>
    <t>'0000135219262</t>
  </si>
  <si>
    <t>A200800085287</t>
  </si>
  <si>
    <t>813/395-CPNSD/BKD/XI/2007</t>
  </si>
  <si>
    <t>821.2/2485.04-PNS/BKD/TT/2008</t>
  </si>
  <si>
    <t>'7204060906700001</t>
  </si>
  <si>
    <t>DESA DADAKITAN KEC. BAOLAN KAB. TOLITOLI</t>
  </si>
  <si>
    <t>'72.705.866.1.834.000</t>
  </si>
  <si>
    <t>'0001890573546</t>
  </si>
  <si>
    <t>A201500004275</t>
  </si>
  <si>
    <t>813/0390.02-CPNSD/BKD/2014</t>
  </si>
  <si>
    <t>823.2/1055.04/PNS/BKD.TT/2015</t>
  </si>
  <si>
    <t>'7204073006850008</t>
  </si>
  <si>
    <t>'16.255.932.2.834.000</t>
  </si>
  <si>
    <t>'0001860502869</t>
  </si>
  <si>
    <t>A201300019461</t>
  </si>
  <si>
    <t>813/0874.02-CPNSD/BKD/II/2011</t>
  </si>
  <si>
    <t>821.3/3529.04.PNS/TT/2012</t>
  </si>
  <si>
    <t>'7204071211770003</t>
  </si>
  <si>
    <t>'87.331.356.3.834.000</t>
  </si>
  <si>
    <t>'0000171644027</t>
  </si>
  <si>
    <t>A201200025847</t>
  </si>
  <si>
    <t>813/729.03-CPNSD/BKD/II/2010</t>
  </si>
  <si>
    <t>821.3/3731.04-PNS/TT/2012</t>
  </si>
  <si>
    <t>8ae482893ad58685013b1699a12f6b0e</t>
  </si>
  <si>
    <t>'7204076704820005</t>
  </si>
  <si>
    <t>'14.530.073.7834.000</t>
  </si>
  <si>
    <t>'0000135183543</t>
  </si>
  <si>
    <t>A200800200530</t>
  </si>
  <si>
    <t>813/491.03-CPNSD/BKD/XI/2007</t>
  </si>
  <si>
    <t>821.1/2650.04-PNS/BKD/TT/2008</t>
  </si>
  <si>
    <t>'7204070901870001</t>
  </si>
  <si>
    <t>'153194238834000</t>
  </si>
  <si>
    <t>'0000208415463</t>
  </si>
  <si>
    <t>A201300024122</t>
  </si>
  <si>
    <t>813/0864.02-CPNSD/BKD/II/2011</t>
  </si>
  <si>
    <t>821.3/3554.04.PNS/TT/2012</t>
  </si>
  <si>
    <t>'7204072206830003</t>
  </si>
  <si>
    <t>Jl. Dapalak No. 30 Dinopi Kel. Nalu, Kec. Baolan</t>
  </si>
  <si>
    <t>'78.497.637.5.834.000</t>
  </si>
  <si>
    <t>'0000135180303</t>
  </si>
  <si>
    <t>A200900267219</t>
  </si>
  <si>
    <t>813/193.03-CPNSD/BKD BKD/IV/2008</t>
  </si>
  <si>
    <t>823.2/3446.04-PNS/BKD/TT/2009</t>
  </si>
  <si>
    <t>'7204011904710001</t>
  </si>
  <si>
    <t>'88.938.749.4834.000</t>
  </si>
  <si>
    <t>'0000156973836</t>
  </si>
  <si>
    <t>A201100014427</t>
  </si>
  <si>
    <t>813/1065.03-CPNSD/BKD/IV/2009</t>
  </si>
  <si>
    <t>821.3/3975.04-PNS/TT/2010</t>
  </si>
  <si>
    <t>Sekretariat - Kecamatan Dampal Selatan</t>
  </si>
  <si>
    <t>'7204044307680001</t>
  </si>
  <si>
    <t>sittirabaiah37@guru.sd.belajar.id</t>
  </si>
  <si>
    <t>'469227474834000</t>
  </si>
  <si>
    <t>'0000135222142</t>
  </si>
  <si>
    <t>A200800040912</t>
  </si>
  <si>
    <t>813/464.03-CPNSD/BKD/XI/2007</t>
  </si>
  <si>
    <t>821.2/2499.04-PNS/BKD/TT/2008</t>
  </si>
  <si>
    <t>'7204074805720002</t>
  </si>
  <si>
    <t>Jl.Dapalak No. 20 Kel. Nalu</t>
  </si>
  <si>
    <t>'698095536834000</t>
  </si>
  <si>
    <t>'0000135223964</t>
  </si>
  <si>
    <t>A200800088375</t>
  </si>
  <si>
    <t>813/380-03-CPNSD/BKD/XI/2007</t>
  </si>
  <si>
    <t>821.3/2132.04-PNS/BKD/TT/2008</t>
  </si>
  <si>
    <t>A5EB03E20E2CF6A0E040640A040252AD</t>
  </si>
  <si>
    <t>'7204074905840002</t>
  </si>
  <si>
    <t>Jl. Mujahidin II No. 19 Kel. Tuweley Kec. Baolan Kab. Tolitoli</t>
  </si>
  <si>
    <t>'165527136834000</t>
  </si>
  <si>
    <t>'0000205060566</t>
  </si>
  <si>
    <t>A201300016208</t>
  </si>
  <si>
    <t>813/0795.02-CPNSD/BKD/II/2011</t>
  </si>
  <si>
    <t>821.3/3515.04.PNS/TT/2012</t>
  </si>
  <si>
    <t>'7204075011820005</t>
  </si>
  <si>
    <t>'165528324834001</t>
  </si>
  <si>
    <t>'0000210598953</t>
  </si>
  <si>
    <t>A201300012559</t>
  </si>
  <si>
    <t>813/0989.02-CPNSD/BKD/II/2011</t>
  </si>
  <si>
    <t>821.2/3651.04.PNS/TT/2012</t>
  </si>
  <si>
    <t>'7204074704830004</t>
  </si>
  <si>
    <t xml:space="preserve">Jl. Lanoni II Kel. Baru Kec. Baolan Kab Tolitoli </t>
  </si>
  <si>
    <t>'16.992.137.1834.001</t>
  </si>
  <si>
    <t>'0000173107888</t>
  </si>
  <si>
    <t>A201200089028</t>
  </si>
  <si>
    <t>813/638..03-CPNSD/BKD/II/2010</t>
  </si>
  <si>
    <t>821.2/3812.04-PNS/TT/2012</t>
  </si>
  <si>
    <t>'7204035008690003</t>
  </si>
  <si>
    <t>DESA MALOMBA KECAMATAN DONDO KABUPATEN TOLITOLI SULAWESI TENGAH 94552</t>
  </si>
  <si>
    <t>'88.575.056.2.834.000</t>
  </si>
  <si>
    <t>'0000135245474</t>
  </si>
  <si>
    <t>A200600023740</t>
  </si>
  <si>
    <t>813.2/1262-CP/2005</t>
  </si>
  <si>
    <t>821.2.PD/1562-PEG/2006</t>
  </si>
  <si>
    <t>A5EB03E215D1F6A0E040640A040252AD</t>
  </si>
  <si>
    <t>'7204064110840001</t>
  </si>
  <si>
    <t>awaldarma62@gmail.com</t>
  </si>
  <si>
    <t>'72.803.443.0.834.000</t>
  </si>
  <si>
    <t>'0001854395810</t>
  </si>
  <si>
    <t>A201600124939</t>
  </si>
  <si>
    <t xml:space="preserve"> 813/0093.02-CPNSD/BKD/2015</t>
  </si>
  <si>
    <t>821.2/2557.04/PNS/BKD.TT/2016</t>
  </si>
  <si>
    <t>'7204065207860001</t>
  </si>
  <si>
    <t>'162559116834000</t>
  </si>
  <si>
    <t>'0000204013631</t>
  </si>
  <si>
    <t>A201300022642</t>
  </si>
  <si>
    <t>813/0970.02-CPNSD/BKD/II/2011</t>
  </si>
  <si>
    <t>821.2/3672.04.PNS/TT/2012</t>
  </si>
  <si>
    <t>'7204062404860001</t>
  </si>
  <si>
    <t>'162559108834000</t>
  </si>
  <si>
    <t>'0000204013372</t>
  </si>
  <si>
    <t>A201300021879</t>
  </si>
  <si>
    <t>813/0978.02-CPNSD/BKD/II/2011</t>
  </si>
  <si>
    <t>821.2/3671.04.PNS/TT/2012</t>
  </si>
  <si>
    <t>'7204091604700001</t>
  </si>
  <si>
    <t>'78.805.528.3.834.000</t>
  </si>
  <si>
    <t>A200100019856</t>
  </si>
  <si>
    <t>821/57.27/PDK</t>
  </si>
  <si>
    <t>'7204090507700002</t>
  </si>
  <si>
    <t>'78.804.707.4.834.000</t>
  </si>
  <si>
    <t>'0000135298113</t>
  </si>
  <si>
    <t>A200500011537</t>
  </si>
  <si>
    <t>814.2/063-CP/2004</t>
  </si>
  <si>
    <t>821.2/1679-PNS/TT/2006</t>
  </si>
  <si>
    <t>'77.979.596.2.834.000</t>
  </si>
  <si>
    <t>'0000135330039</t>
  </si>
  <si>
    <t>A200700042765</t>
  </si>
  <si>
    <t>813.3/5241-CPNS/Bag. Kepeg</t>
  </si>
  <si>
    <t>821.3/2390-PNS/TT/2007</t>
  </si>
  <si>
    <t>'7204074104780002</t>
  </si>
  <si>
    <t>saharia14@guru.sd.belajar.id</t>
  </si>
  <si>
    <t>Jl. H. Surabaya No. 36, Desa Kalangkangan</t>
  </si>
  <si>
    <t>'79.121.431.5834.000</t>
  </si>
  <si>
    <t>'0000135252314</t>
  </si>
  <si>
    <t>A200600100107</t>
  </si>
  <si>
    <t>813.2/1094-CP/2005</t>
  </si>
  <si>
    <t>821.2.PD/1461-Peg/2006</t>
  </si>
  <si>
    <t>'7204070205720002</t>
  </si>
  <si>
    <t>wahyu.lesmono@tolitolikab.go.id</t>
  </si>
  <si>
    <t>'87.921.728.834.000</t>
  </si>
  <si>
    <t>'0001080857215</t>
  </si>
  <si>
    <t>A201100018885</t>
  </si>
  <si>
    <t>813/1000.03-CPNSD/BKD/IV/2009</t>
  </si>
  <si>
    <t>821.3/3910.04-PNS/TT/2010</t>
  </si>
  <si>
    <t>'7204074302700003</t>
  </si>
  <si>
    <t>'89.497.971.5.834.000</t>
  </si>
  <si>
    <t>'0000135227946</t>
  </si>
  <si>
    <t>A200800060154</t>
  </si>
  <si>
    <t>813/016.03-CPNSD/BKD/XI/2007</t>
  </si>
  <si>
    <t>821.2/2313-PNS/TT/2008</t>
  </si>
  <si>
    <t>'7204076705810008</t>
  </si>
  <si>
    <t>Jln. WR.Supratman No. 29B</t>
  </si>
  <si>
    <t>'87.921.729.7.834.000</t>
  </si>
  <si>
    <t>'0000135229836</t>
  </si>
  <si>
    <t>A200900242669</t>
  </si>
  <si>
    <t>813/036.03-CPNSD/BKD/IV/2008</t>
  </si>
  <si>
    <t>823.2/3653.04-PNS/BKD/TT/2009</t>
  </si>
  <si>
    <t>Sub Bagian Umum Dan Program - Dinas Perkebunan Dan Peternakan</t>
  </si>
  <si>
    <t>'7204075005800002</t>
  </si>
  <si>
    <t>jawahir_disbun@yahoo.co.id</t>
  </si>
  <si>
    <t>'77.983.990.1834.000</t>
  </si>
  <si>
    <t>'0000135227957</t>
  </si>
  <si>
    <t>A200900227709</t>
  </si>
  <si>
    <t>813/055.03-CPNSD/BKD/IV/2008</t>
  </si>
  <si>
    <t>823.2/3463.04-PNS/BKD/TT/2009</t>
  </si>
  <si>
    <t>'7204012508950004</t>
  </si>
  <si>
    <t>'920765559834000</t>
  </si>
  <si>
    <t>A202000144653</t>
  </si>
  <si>
    <t>813.3/2158.02-CPNS/BKPSDM/2019</t>
  </si>
  <si>
    <t>821.2/649.04/PNS/BKPSDM/2020</t>
  </si>
  <si>
    <t>'7204076104710004</t>
  </si>
  <si>
    <t>JLN.NAGIRI NO.24 DADAKITAN KEC.BAOLAN</t>
  </si>
  <si>
    <t>'78.810.502.1.834.000</t>
  </si>
  <si>
    <t>'0000135295659</t>
  </si>
  <si>
    <t>A200600037553</t>
  </si>
  <si>
    <t>813.2/1066-CP/2005</t>
  </si>
  <si>
    <t>821.2.PD/1468-Peg/2006</t>
  </si>
  <si>
    <t>'7204076106750002</t>
  </si>
  <si>
    <t>JL. WOLTER MONGINSIDI NO. 71, KEL.NALU, KEC.BAOLAN, KAB.TOLITOLI</t>
  </si>
  <si>
    <t>'798206785834000</t>
  </si>
  <si>
    <t>'0000135215638</t>
  </si>
  <si>
    <t>A200800127007</t>
  </si>
  <si>
    <t>813/297.03-CPNSD/BKD/XI/2007</t>
  </si>
  <si>
    <t>821.2/308-PNS/TT/2008</t>
  </si>
  <si>
    <t>Seksi Kesejahteraan Rakyat - Kelurahan Baru</t>
  </si>
  <si>
    <t>'7204076503790005</t>
  </si>
  <si>
    <t>JL : Vetran V</t>
  </si>
  <si>
    <t>'730202751834000</t>
  </si>
  <si>
    <t>'0001883830059</t>
  </si>
  <si>
    <t>A201600070354</t>
  </si>
  <si>
    <t xml:space="preserve"> 813/0487.02-CPNSD/BKD/2015</t>
  </si>
  <si>
    <t>821.2/2320.04/PNS/BKD.TT/2016</t>
  </si>
  <si>
    <t>'7204014605860003</t>
  </si>
  <si>
    <t>paisa19830509@gmail.com</t>
  </si>
  <si>
    <t>'89.727.950.1834.000</t>
  </si>
  <si>
    <t>'0000197086443</t>
  </si>
  <si>
    <t>A201100181941</t>
  </si>
  <si>
    <t>813/1258.03-CPNSD/BKD/IV/2009</t>
  </si>
  <si>
    <t>821.2/4193.04-PNS/TT/2010</t>
  </si>
  <si>
    <t>SD Negeri Pekkasalo - Dinas Pendidikan Dan Kebudayaan</t>
  </si>
  <si>
    <t>'7204016009730002</t>
  </si>
  <si>
    <t>'79.124.491.8.834.000</t>
  </si>
  <si>
    <t>'0000135313716</t>
  </si>
  <si>
    <t>A200800221731</t>
  </si>
  <si>
    <t>813/119.03-CPNSD/ BKD/XI/2007</t>
  </si>
  <si>
    <t>821.2/2577.04-PNS/BKD/TT/2008</t>
  </si>
  <si>
    <t>'7205074307980002</t>
  </si>
  <si>
    <t>A202200060367</t>
  </si>
  <si>
    <t>813/3528.02-CPNS/BKPSDM/2020</t>
  </si>
  <si>
    <t>821.3/188.04-PNS/TT/2022</t>
  </si>
  <si>
    <t>'7204064501730001</t>
  </si>
  <si>
    <t>'89.299.693.5.834.000</t>
  </si>
  <si>
    <t>'0000135219025</t>
  </si>
  <si>
    <t>A200700042016</t>
  </si>
  <si>
    <t>813.2/5456-CPNS/Bag.Kepeg</t>
  </si>
  <si>
    <t>821.2/2220-PNS/TT/2007</t>
  </si>
  <si>
    <t>'7310065205920003</t>
  </si>
  <si>
    <t>A202000087816</t>
  </si>
  <si>
    <t>813.3/2003.02-CPNS/BKPSDM/2019</t>
  </si>
  <si>
    <t>821.3/672.04/PNS/BKPSDM/2020</t>
  </si>
  <si>
    <t>SMP Negeri 2 Dampal Utara - Dinas Pendidikan Dan Kebudayaan</t>
  </si>
  <si>
    <t>'7204032102790001</t>
  </si>
  <si>
    <t>'72.580.527.9834.000</t>
  </si>
  <si>
    <t>'0001886643404</t>
  </si>
  <si>
    <t>A201500015012</t>
  </si>
  <si>
    <t>813/0320.02-CPNSD/BKD/2015</t>
  </si>
  <si>
    <t>823.1/0523.04/PNS/BKD.TT/2015</t>
  </si>
  <si>
    <t>A5EB03E20ED3F6A0E040640A040252AD</t>
  </si>
  <si>
    <t>'7204076805790002</t>
  </si>
  <si>
    <t>'69.809.552.8.834.000</t>
  </si>
  <si>
    <t>'0000135206605</t>
  </si>
  <si>
    <t>A200800173836</t>
  </si>
  <si>
    <t>813/003.03-CPNSD/BKD/XI/2007</t>
  </si>
  <si>
    <t>821.2/2597.04-PNS/BKD/TT/2008</t>
  </si>
  <si>
    <t>'7204020607790001</t>
  </si>
  <si>
    <t>DESA OGOTUA KEC. DAMPAL UTARA KABUPATEN TOLITOLI</t>
  </si>
  <si>
    <t>'98.229.050.4.834.000</t>
  </si>
  <si>
    <t>'0001893905098</t>
  </si>
  <si>
    <t>A201500015892</t>
  </si>
  <si>
    <t xml:space="preserve"> 813/052.02-CPNSD/BKDBKD/2014</t>
  </si>
  <si>
    <t>823.2/0496.04/PNS/BKD.TT/2015</t>
  </si>
  <si>
    <t>'7204074111800005</t>
  </si>
  <si>
    <t>'77.992.584.1.834.000</t>
  </si>
  <si>
    <t>'0000135209373</t>
  </si>
  <si>
    <t>A200800188782</t>
  </si>
  <si>
    <t>813/231.03-CPNSD/BKD/XI/2007</t>
  </si>
  <si>
    <t>821.3/2196.04-PNS/BKD/TT/2008</t>
  </si>
  <si>
    <t>'7204084203760004</t>
  </si>
  <si>
    <t>'79.121.705.2834.000</t>
  </si>
  <si>
    <t>'0009233257937</t>
  </si>
  <si>
    <t>A200800135558</t>
  </si>
  <si>
    <t>813/074.03-CPNSD/BKD/XI/2007</t>
  </si>
  <si>
    <t>821.2/2587.04-PNS/BKD/TT/2008</t>
  </si>
  <si>
    <t>SD Negeri 2 Tinabogan - Dinas Pendidikan Dan Kebudayaan</t>
  </si>
  <si>
    <t>'7204074101740014</t>
  </si>
  <si>
    <t>KOMPLEKS BTN  DINOPI  BLOK E-7</t>
  </si>
  <si>
    <t>'77.993.446.2.834.000</t>
  </si>
  <si>
    <t>'0000135204175</t>
  </si>
  <si>
    <t>A199900057117</t>
  </si>
  <si>
    <t>'7204036701720003</t>
  </si>
  <si>
    <t>'88.575.041.4.834.000</t>
  </si>
  <si>
    <t>'0000135196964</t>
  </si>
  <si>
    <t>A199800036697</t>
  </si>
  <si>
    <t>813.1.PD/134-CP/97</t>
  </si>
  <si>
    <t>821.1.PD/383-PEG/98</t>
  </si>
  <si>
    <t>A5EB03E215B7F6A0E040640A040252AD</t>
  </si>
  <si>
    <t>'7204022003680001</t>
  </si>
  <si>
    <t>'97.153.315.3834.000</t>
  </si>
  <si>
    <t>'0000135309453</t>
  </si>
  <si>
    <t>A200500010176</t>
  </si>
  <si>
    <t>814.2/0606-CP/2004</t>
  </si>
  <si>
    <t>821.2/1693-PNS/TT/2005</t>
  </si>
  <si>
    <t>'7204034412650001</t>
  </si>
  <si>
    <t>nismatarang42@admin.sd.belajar.id</t>
  </si>
  <si>
    <t>'784981243834000</t>
  </si>
  <si>
    <t>'0000135196817</t>
  </si>
  <si>
    <t>A199400017352</t>
  </si>
  <si>
    <t>821.12/12.03/PDK</t>
  </si>
  <si>
    <t>'7204014305680002</t>
  </si>
  <si>
    <t>'72.850.142.0834.000</t>
  </si>
  <si>
    <t>'0001896114947</t>
  </si>
  <si>
    <t>A201600014329</t>
  </si>
  <si>
    <t>813/0246.02-CPNSD/BKD/2015</t>
  </si>
  <si>
    <t xml:space="preserve">821.2/2441.04/PNS/BKD.TT/2016 </t>
  </si>
  <si>
    <t>SD Negeri 5 Soni - Dinas Pendidikan Dan Kebudayaan</t>
  </si>
  <si>
    <t>'7204015210820002</t>
  </si>
  <si>
    <t>'79.124.486.6834.000</t>
  </si>
  <si>
    <t>'0000135307271</t>
  </si>
  <si>
    <t>A200600153104</t>
  </si>
  <si>
    <t>813.2/1058-CP/2005</t>
  </si>
  <si>
    <t>821.2.PD/1482-Peg/2006</t>
  </si>
  <si>
    <t>'7204086004770001</t>
  </si>
  <si>
    <t>PERUMAHAN GRIYA MOIPOS DI NOPI</t>
  </si>
  <si>
    <t>'15.605.924.8.834.000</t>
  </si>
  <si>
    <t>'0000135195579</t>
  </si>
  <si>
    <t>A200300026467</t>
  </si>
  <si>
    <t>814.2/117-CP/2002</t>
  </si>
  <si>
    <t>821.2.PD/2540-Peg/2003</t>
  </si>
  <si>
    <t>Kepala Bidang Pembinaan Pendidikan Anak Usia Dini dan Pendidikan Nonformal</t>
  </si>
  <si>
    <t>Bidang Pembinaan Pendidikan Anak Usia Dini dan Pendidikan Nonformal - Dinas Pendidikan Dan Kebudayaan</t>
  </si>
  <si>
    <t>'7204076003850004</t>
  </si>
  <si>
    <t>kusdiahrini85@gmail.com</t>
  </si>
  <si>
    <t>'79.090.002.1.834.000</t>
  </si>
  <si>
    <t>'0000197418058</t>
  </si>
  <si>
    <t>A201200124458</t>
  </si>
  <si>
    <t>813/480.03-CPNSD/BKD/II/2010</t>
  </si>
  <si>
    <t>821.3/3634.04-PNS/TT/2012</t>
  </si>
  <si>
    <t>'7204094204680001</t>
  </si>
  <si>
    <t>'788055333834000</t>
  </si>
  <si>
    <t>'0000135301937</t>
  </si>
  <si>
    <t>A199900015897</t>
  </si>
  <si>
    <t>821/82.07/PDK</t>
  </si>
  <si>
    <t>'7204042307920001</t>
  </si>
  <si>
    <t>A202000090930</t>
  </si>
  <si>
    <t>813.3/2058.02-CPNS/BKPSDM/2019</t>
  </si>
  <si>
    <t>821.3/720.04/PNS/BKPSDM/2020</t>
  </si>
  <si>
    <t>'7204046303770004</t>
  </si>
  <si>
    <t>'154998215834000</t>
  </si>
  <si>
    <t>'0000135250773</t>
  </si>
  <si>
    <t>A200600090901</t>
  </si>
  <si>
    <t>813.2/1102-CP/2005</t>
  </si>
  <si>
    <t>821.2.PD/1520-PEG/2006</t>
  </si>
  <si>
    <t>SD Negeri 2 Basi - Dinas Pendidikan Dan Kebudayaan</t>
  </si>
  <si>
    <t>S.Pd, S.Pd.I</t>
  </si>
  <si>
    <t>'7204016106810001</t>
  </si>
  <si>
    <t>nuradilahspdi16@guru.sd.belajar.id</t>
  </si>
  <si>
    <t>'0001896765186</t>
  </si>
  <si>
    <t>A201500020674</t>
  </si>
  <si>
    <t xml:space="preserve"> 813/065.02-CPNSD/BKDBKD/2014</t>
  </si>
  <si>
    <t>823.2/0541.04/PNS/BKD.TT/2015</t>
  </si>
  <si>
    <t>'7204082707750001</t>
  </si>
  <si>
    <t>kahar.musakkar3946@gmail.com</t>
  </si>
  <si>
    <t>DUSUN AUNG KECAMATAN GALANG</t>
  </si>
  <si>
    <t>'469779961834000</t>
  </si>
  <si>
    <t>'0000172693067</t>
  </si>
  <si>
    <t>A200900155132</t>
  </si>
  <si>
    <t>821.2/3661.04/BKD/2009</t>
  </si>
  <si>
    <t>Seksi Pemberdayaan Masyarakat Desa / Kelurahan - Kecamatan Dako Pemean</t>
  </si>
  <si>
    <t>'7204052301940001</t>
  </si>
  <si>
    <t>A202200037082</t>
  </si>
  <si>
    <t>813/3582.02-CPNS/BKPSDM/2020</t>
  </si>
  <si>
    <t>821.2/154.04-PNS/TT/2022</t>
  </si>
  <si>
    <t>'7204070102810001</t>
  </si>
  <si>
    <t>JL. SONA DINOPI KELURAHAN NALUKECAMATAN BAOLAN KABUPATEN TOLITOLI</t>
  </si>
  <si>
    <t>'774857692834000</t>
  </si>
  <si>
    <t>'0000135191171</t>
  </si>
  <si>
    <t>A200900238362</t>
  </si>
  <si>
    <t>813/144.03-CPNSD/BKD/IV/2008</t>
  </si>
  <si>
    <t>823.2/3479.04-PNS/BKD/TT/2009</t>
  </si>
  <si>
    <t>'7204076309840005</t>
  </si>
  <si>
    <t>'79.090.003.9834.000</t>
  </si>
  <si>
    <t>'0000199135326</t>
  </si>
  <si>
    <t>A201200115390</t>
  </si>
  <si>
    <t>813/443.03-CPNSD/BKD/II/2010</t>
  </si>
  <si>
    <t>821.3/3597.04-PNS/TT/2012</t>
  </si>
  <si>
    <t>'7205064408800001</t>
  </si>
  <si>
    <t>Dusun Mekar 1 Desa Paddumpu Kec. Dampal Selatan</t>
  </si>
  <si>
    <t>'63.642.986.3.834.000</t>
  </si>
  <si>
    <t>'0000196870083</t>
  </si>
  <si>
    <t>A201200051176</t>
  </si>
  <si>
    <t>813.3/087/BB/2010</t>
  </si>
  <si>
    <t>821.3/290-BKD/BB/2011</t>
  </si>
  <si>
    <t>8ae48287519e71b20151a49ac4234242</t>
  </si>
  <si>
    <t>'7204071201830003</t>
  </si>
  <si>
    <t>'89.601.651.6.834.000</t>
  </si>
  <si>
    <t>'0000135192014</t>
  </si>
  <si>
    <t>A200900262930</t>
  </si>
  <si>
    <t>813/172.03-cpnsd/bkd/IV/2008</t>
  </si>
  <si>
    <t>823.2/3456.04-pns/bkd/tt/2009</t>
  </si>
  <si>
    <t>Kepala Seksi Pengujian Kendaraan</t>
  </si>
  <si>
    <t>'7204084411800001</t>
  </si>
  <si>
    <t>JLN SONA KOMPLEKS BTN GRIYA NALU BLOK C2 NO 3</t>
  </si>
  <si>
    <t>'58.900.365.6.834.000</t>
  </si>
  <si>
    <t>'0000194094933</t>
  </si>
  <si>
    <t>A201100122172</t>
  </si>
  <si>
    <t>813/1014.03-CPNSD/BKD/IV/2009</t>
  </si>
  <si>
    <t>821.3/3924.04-PNS/TT/2010</t>
  </si>
  <si>
    <t>'7204014305840001</t>
  </si>
  <si>
    <t>'154997381834000</t>
  </si>
  <si>
    <t>'0000162850959</t>
  </si>
  <si>
    <t>A201100207517</t>
  </si>
  <si>
    <t>813/1027.03-CPNSD/BKD/IV/2009</t>
  </si>
  <si>
    <t>821.3/3937.04-PNS/TT/2010</t>
  </si>
  <si>
    <t>'7204074407790001</t>
  </si>
  <si>
    <t>'16.443.099.3834.000</t>
  </si>
  <si>
    <t>'0000205097286</t>
  </si>
  <si>
    <t>A201300006557</t>
  </si>
  <si>
    <t>813/0782.02-CPNSD/BKD/II/2011</t>
  </si>
  <si>
    <t>821.3/3479.04.PNS/TT/2012</t>
  </si>
  <si>
    <t>'7204022207820001</t>
  </si>
  <si>
    <t xml:space="preserve">JALAN Haerudin DUSUN Al_ Falah DESA SALUMBIA KECAMATAN Dondo </t>
  </si>
  <si>
    <t>'16.255.967.8.834.000</t>
  </si>
  <si>
    <t>'0000173848869</t>
  </si>
  <si>
    <t>A201200077541</t>
  </si>
  <si>
    <t>813/471.03-CPNSD/BKD/II/2010</t>
  </si>
  <si>
    <t>821.3/3625.04-PNS/TT/2012</t>
  </si>
  <si>
    <t>ff8080813f79bc29013f7a896ef64013</t>
  </si>
  <si>
    <t>'7204070909850007</t>
  </si>
  <si>
    <t xml:space="preserve">Jl. Wolter Monginsidi </t>
  </si>
  <si>
    <t>'72.601.726.2.834.000</t>
  </si>
  <si>
    <t>'0001833201178</t>
  </si>
  <si>
    <t>A201600134048</t>
  </si>
  <si>
    <t>813/0605.02-CPNSD/BKD/2015</t>
  </si>
  <si>
    <t>821.2/2185.04/PNS/BKD.TT/2016</t>
  </si>
  <si>
    <t>Dinas Pemberdayaan Masyarakat Dan Desa - Pemerintah Kabupaten Tolitoli</t>
  </si>
  <si>
    <t>'7204074401770002</t>
  </si>
  <si>
    <t>'78.804.134.1834.000</t>
  </si>
  <si>
    <t>'0000211633389</t>
  </si>
  <si>
    <t>A200800146387</t>
  </si>
  <si>
    <t>813/415.03-CPNSD/BKD/XI/2007</t>
  </si>
  <si>
    <t>821.2/2441.04/PNS/BKD/TT/2008</t>
  </si>
  <si>
    <t>'7204082707670001</t>
  </si>
  <si>
    <t>JL. DG MASSESE DESA LAKATAN KECAMATAN GALANG</t>
  </si>
  <si>
    <t>'79.391.695.8.834.000</t>
  </si>
  <si>
    <t>'0000135294491</t>
  </si>
  <si>
    <t>A200600009976</t>
  </si>
  <si>
    <t>813.2/1126-CP/2005</t>
  </si>
  <si>
    <t>821.2.PD/1583-Peg/2006</t>
  </si>
  <si>
    <t>SD Negeri Malangga Selatan - Dinas Pendidikan Dan Kebudayaan</t>
  </si>
  <si>
    <t>, S.Pt</t>
  </si>
  <si>
    <t>'7204073004750003</t>
  </si>
  <si>
    <t>Jl. Daud Lapau IV No. 3 Kelurahan Tuweley kecamatan Baolan Kabupaten Tolitoli</t>
  </si>
  <si>
    <t>'46.461.939.4.834.000</t>
  </si>
  <si>
    <t>'0000166153982</t>
  </si>
  <si>
    <t>A201100037828</t>
  </si>
  <si>
    <t>813/1004.03-CPNSD/BKD/IV/2009</t>
  </si>
  <si>
    <t>821.3/3914.04-PNS/TT/2010</t>
  </si>
  <si>
    <t>Badan Penanggulangan Bencana Daerah - Pemerintah Kabupaten Tolitoli</t>
  </si>
  <si>
    <t>'7204071308680001</t>
  </si>
  <si>
    <t>'77.993.431.4.834.000</t>
  </si>
  <si>
    <t>'0000135327756</t>
  </si>
  <si>
    <t>A200700018890</t>
  </si>
  <si>
    <t>813.3/5205-CPNS/Bag.Kepeg</t>
  </si>
  <si>
    <t>821.3/2415-PNS/TT/2007</t>
  </si>
  <si>
    <t>'7204072702740001</t>
  </si>
  <si>
    <t>JL. TENDEAN NO. 27</t>
  </si>
  <si>
    <t>'14.992.218.9.834.000</t>
  </si>
  <si>
    <t>'0000135292162</t>
  </si>
  <si>
    <t>A200400025313</t>
  </si>
  <si>
    <t>814.3/046-CP/2002</t>
  </si>
  <si>
    <t>821.2.PD/0081-PEG/2004</t>
  </si>
  <si>
    <t>ff808081513cb660015146b9593e7380</t>
  </si>
  <si>
    <t>'7204076906820003</t>
  </si>
  <si>
    <t>imanyurita82@gmail.com</t>
  </si>
  <si>
    <t>'15.499.778.7834.000</t>
  </si>
  <si>
    <t>'0000207440122</t>
  </si>
  <si>
    <t>A200900256688</t>
  </si>
  <si>
    <t>813/785.03-CPNSD/BKD/IV/2008</t>
  </si>
  <si>
    <t>823.3/3371.04-PNS/BKD/TT/2009</t>
  </si>
  <si>
    <t>'3174090404880008</t>
  </si>
  <si>
    <t>'76.981.005.2-017.000</t>
  </si>
  <si>
    <t>'0002292519813</t>
  </si>
  <si>
    <t>A201800029830</t>
  </si>
  <si>
    <t>813/1444.02-CPNSD/BKPSDM/2017</t>
  </si>
  <si>
    <t>821.3/488.04/PNS/BKPSDM/2018</t>
  </si>
  <si>
    <t>8ae4828750ae40290150b1a555281328</t>
  </si>
  <si>
    <t>'7204017008830001</t>
  </si>
  <si>
    <t>Dusun Sadilo,Desa Bangkir,Kecamatan Dampal Selatan Kab.Tolitoli</t>
  </si>
  <si>
    <t>'78.803.137.5834.000</t>
  </si>
  <si>
    <t>'0000135526678</t>
  </si>
  <si>
    <t>A200700133547</t>
  </si>
  <si>
    <t>813.2/67/CPNS/WKP/2006</t>
  </si>
  <si>
    <t>821.12/87/BKD-WKP/2007</t>
  </si>
  <si>
    <t>'7204072808670004</t>
  </si>
  <si>
    <t>muhtarlolo88@guru.sd.belajar.id</t>
  </si>
  <si>
    <t>'89.054.157.6834.000</t>
  </si>
  <si>
    <t>'0000135217899</t>
  </si>
  <si>
    <t>A199500030077</t>
  </si>
  <si>
    <t>821/84.03/PDK</t>
  </si>
  <si>
    <t>SD Negeri Lutungan - Dinas Pendidikan Dan Kebudayaan</t>
  </si>
  <si>
    <t>'7204074707740004</t>
  </si>
  <si>
    <t>'788018968834000</t>
  </si>
  <si>
    <t>'0000135200079</t>
  </si>
  <si>
    <t>A199400086428</t>
  </si>
  <si>
    <t>KP.00.02.1.3022</t>
  </si>
  <si>
    <t>KP.00.03.1.8260</t>
  </si>
  <si>
    <t>Tenaga Promosi Kesehatan dan Ilmu Perilaku Ahli Madya</t>
  </si>
  <si>
    <t>'7204071307780001</t>
  </si>
  <si>
    <t>'87.921.722.2834.000</t>
  </si>
  <si>
    <t>'0000135335845</t>
  </si>
  <si>
    <t>A200400043932</t>
  </si>
  <si>
    <t>814.3/221-CP/2002</t>
  </si>
  <si>
    <t>821.3.PD/3076-PEG/2004</t>
  </si>
  <si>
    <t>'7204086707740002</t>
  </si>
  <si>
    <t>'79.396.093.1.834.000</t>
  </si>
  <si>
    <t>'0000199580433</t>
  </si>
  <si>
    <t>A201100031187</t>
  </si>
  <si>
    <t>813/234.03-CPNSD/BKD/IV/2008</t>
  </si>
  <si>
    <t>821.3/3958.04-PNS/TT/2010</t>
  </si>
  <si>
    <t>'7204025203800001</t>
  </si>
  <si>
    <t>DESA KABINUANG KEC DAMPAL UTARA</t>
  </si>
  <si>
    <t>'78.801.859.6834.000</t>
  </si>
  <si>
    <t>'0000135209845</t>
  </si>
  <si>
    <t>A200300032557</t>
  </si>
  <si>
    <t>814.2/076-CP/2002</t>
  </si>
  <si>
    <t>821.2.PD/2645-PEG/2003</t>
  </si>
  <si>
    <t>8ae482893ad58685013b214812b569cf</t>
  </si>
  <si>
    <t>'7204085705720002</t>
  </si>
  <si>
    <t>'77.993.429.8.834.000</t>
  </si>
  <si>
    <t>'0000135331817</t>
  </si>
  <si>
    <t>A200500017627</t>
  </si>
  <si>
    <t>814.3/017-CP/2004</t>
  </si>
  <si>
    <t>821.3/1806-PNS/TT/2005</t>
  </si>
  <si>
    <t>'7204074809880004</t>
  </si>
  <si>
    <t>salmaarfah889@gmail.com</t>
  </si>
  <si>
    <t>JL. SISWOYO SALAMAELINGK. I KELURAHAN : BARU KECAMATAN : BAOLAN KODE POS : 94514</t>
  </si>
  <si>
    <t>'0001836322154</t>
  </si>
  <si>
    <t>A201800037645</t>
  </si>
  <si>
    <t>813.3/095.CP-BKPSDM/BB/2017</t>
  </si>
  <si>
    <t>ff8080815123bf7a0151333e5bc54ff1</t>
  </si>
  <si>
    <t>APRIYANI</t>
  </si>
  <si>
    <t>'7107045104850001</t>
  </si>
  <si>
    <t>malikuapriyani@gmail.com</t>
  </si>
  <si>
    <t>malikuapriyani@bkn.go.id</t>
  </si>
  <si>
    <t>ASPOLRES KOLAKA UTARA KEL.LASUSUA.KEC.LASUSUA</t>
  </si>
  <si>
    <t>'89.205.331.5824.000</t>
  </si>
  <si>
    <t>'0000173019306</t>
  </si>
  <si>
    <t>A201100232078</t>
  </si>
  <si>
    <t>813/BKDD/10/1-2010</t>
  </si>
  <si>
    <t>813/BKDD-MT/SK/63a/IV-2011</t>
  </si>
  <si>
    <t>7634B30B9A5E0205E050640A29031FF8</t>
  </si>
  <si>
    <t>'7204094701670001</t>
  </si>
  <si>
    <t>'78.804.711.6.834.000</t>
  </si>
  <si>
    <t>'0000135206008</t>
  </si>
  <si>
    <t>A200800024183</t>
  </si>
  <si>
    <t>'7305084206940001</t>
  </si>
  <si>
    <t>'91.981.422.8-834.000</t>
  </si>
  <si>
    <t>A202000118164</t>
  </si>
  <si>
    <t>813.3/2053.02-CPNS/BKPSDM/2019</t>
  </si>
  <si>
    <t>821.3/691.04/PNS/BKPSDM/2020</t>
  </si>
  <si>
    <t>'7204070701730001</t>
  </si>
  <si>
    <t>'16.255.983.5.834.000</t>
  </si>
  <si>
    <t>'0000168127492</t>
  </si>
  <si>
    <t>A201200005572</t>
  </si>
  <si>
    <t>813/516-CPNSD/BKD/II/2010</t>
  </si>
  <si>
    <t>821.3/3669.04-PNS/TT/2012</t>
  </si>
  <si>
    <t>'7204075304740001</t>
  </si>
  <si>
    <t>anastasiafien@smpn1tolitoli.sch.id</t>
  </si>
  <si>
    <t xml:space="preserve">JL.SONA KOMPLEK STADION NOPI </t>
  </si>
  <si>
    <t>'49.893.187.2-834.000</t>
  </si>
  <si>
    <t>'0000135260875</t>
  </si>
  <si>
    <t>A200700048244</t>
  </si>
  <si>
    <t>813.3/2116-CPNS/Bag.Kepeg</t>
  </si>
  <si>
    <t>821.3/1419-PNS/TT/2007</t>
  </si>
  <si>
    <t>8ae4828948bebac30148c004255809d8</t>
  </si>
  <si>
    <t>S.K.M., M.K.M.</t>
  </si>
  <si>
    <t>'7302076007930002</t>
  </si>
  <si>
    <t>'90872321680600</t>
  </si>
  <si>
    <t>A202200033993</t>
  </si>
  <si>
    <t>813/3584.02-CPNS/BKPSDM/2020</t>
  </si>
  <si>
    <t>821.3/202.04-PNS/TT/2022</t>
  </si>
  <si>
    <t>'7204076505840004</t>
  </si>
  <si>
    <t>hasmawatitolis@gmail.com</t>
  </si>
  <si>
    <t>'164815946834000</t>
  </si>
  <si>
    <t>'0001898215727</t>
  </si>
  <si>
    <t>A201300016319</t>
  </si>
  <si>
    <t>825/1178.02-CPNSD/BKD/II/2011</t>
  </si>
  <si>
    <t>821.2/3588.04.PNS/TT/2012</t>
  </si>
  <si>
    <t>'7204084710850001</t>
  </si>
  <si>
    <t>'894979764834000</t>
  </si>
  <si>
    <t>'0000200580557</t>
  </si>
  <si>
    <t>A201100245285</t>
  </si>
  <si>
    <t>813/1393.03-CPNSD/BKD/IV/2009</t>
  </si>
  <si>
    <t>821.2/4301.04-PNS/TT/2010</t>
  </si>
  <si>
    <t>'7204074411860004</t>
  </si>
  <si>
    <t>'164297038834000</t>
  </si>
  <si>
    <t>'0000203568142</t>
  </si>
  <si>
    <t>A201300023586</t>
  </si>
  <si>
    <t>813.3/172/BKD-86/2011</t>
  </si>
  <si>
    <t>821.13/210-BKD/BB/2012</t>
  </si>
  <si>
    <t>A5EB03E208B4F6A0E040640A040252AD</t>
  </si>
  <si>
    <t>'7204075509760002</t>
  </si>
  <si>
    <t>kartinidispenda@gmail.com</t>
  </si>
  <si>
    <t>BTN PANGI BLOK A2 NO. 38</t>
  </si>
  <si>
    <t>'78.496.498.3-834.000</t>
  </si>
  <si>
    <t>'0000135195682</t>
  </si>
  <si>
    <t>A200200038462</t>
  </si>
  <si>
    <t>823.2.PD/33-CP-CPNSD/2001</t>
  </si>
  <si>
    <t>821.2-PD/030-PEG/2002</t>
  </si>
  <si>
    <t>'7204076504840005</t>
  </si>
  <si>
    <t>'78.497.638.3.834.000</t>
  </si>
  <si>
    <t>'0000135196378</t>
  </si>
  <si>
    <t>A200900273882</t>
  </si>
  <si>
    <t>813/986.03-CPNSD/BKD/IV/2008</t>
  </si>
  <si>
    <t>823.2/3550.04-PNS/BKD/TT/2009</t>
  </si>
  <si>
    <t>Kepala Sub Bidang Akuntansi Penerimaan</t>
  </si>
  <si>
    <t>'7204070102770002</t>
  </si>
  <si>
    <t>'77.984.247.5.834.000</t>
  </si>
  <si>
    <t>'0000135212038</t>
  </si>
  <si>
    <t>A200800147167</t>
  </si>
  <si>
    <t>813/465.03-CPNSD/BKD/XII/2007</t>
  </si>
  <si>
    <t>821.2/2275-PNS/TT/2008</t>
  </si>
  <si>
    <t>'7204076009820003</t>
  </si>
  <si>
    <t>sumarni.1982@gmail.com</t>
  </si>
  <si>
    <t>'479250029834000</t>
  </si>
  <si>
    <t>'0000201601462</t>
  </si>
  <si>
    <t>A201100165622</t>
  </si>
  <si>
    <t>813/1359.03-CPNSD/BKD/IV/2009</t>
  </si>
  <si>
    <t>821.2/2/4278.04-PNS/TT/2010</t>
  </si>
  <si>
    <t>'7204071712790004</t>
  </si>
  <si>
    <t>'15.499.570.8834000</t>
  </si>
  <si>
    <t>'0000135225988</t>
  </si>
  <si>
    <t>A201100104239</t>
  </si>
  <si>
    <t>813/1298.03-CPNSD/BKD/IV/2009</t>
  </si>
  <si>
    <t>821.2/4120.04-PNS/TT/2010</t>
  </si>
  <si>
    <t>A5EB03E209DEF6A0E040640A040252AD</t>
  </si>
  <si>
    <t>Kelurahan Sidoarjo - Pemerintah Kabupaten Tolitoli</t>
  </si>
  <si>
    <t>'7204076910800004</t>
  </si>
  <si>
    <t>'89.601.673.0.834.000</t>
  </si>
  <si>
    <t>'0000168124937</t>
  </si>
  <si>
    <t>A201200053903</t>
  </si>
  <si>
    <t>813/766.03-CPNSD/BKD/II/2010</t>
  </si>
  <si>
    <t>821.2/3919.04-PNS/TT/2012</t>
  </si>
  <si>
    <t>'7204084808790007</t>
  </si>
  <si>
    <t>JLN. PADIGATA DUSUN SINGGA DESA LAKATAN KECAMATAN GALANG KABUPATEN TOLITOLI</t>
  </si>
  <si>
    <t>'73.073.876.2.834.000</t>
  </si>
  <si>
    <t>'0001857125125</t>
  </si>
  <si>
    <t>A201600073644</t>
  </si>
  <si>
    <t>813/0626.02-CPNSD/BKD/2015</t>
  </si>
  <si>
    <t>821.2/2309.04/PNS/BKD.TT/2016</t>
  </si>
  <si>
    <t>'7204074309740002</t>
  </si>
  <si>
    <t>'892883356834000</t>
  </si>
  <si>
    <t>'0000135219846</t>
  </si>
  <si>
    <t>A200800117069</t>
  </si>
  <si>
    <t>813/309.03-CPNSD/BKD/XI/2007</t>
  </si>
  <si>
    <t>821.2/2343-PNS/TT/2008</t>
  </si>
  <si>
    <t>8ae4829d5160725a015160a821bf3e85</t>
  </si>
  <si>
    <t>Seksi Pemerintahan - Kelurahan Sidoarjo</t>
  </si>
  <si>
    <t>'7204074111770004</t>
  </si>
  <si>
    <t>'72.625.683.7834.000</t>
  </si>
  <si>
    <t>'0001858918645</t>
  </si>
  <si>
    <t>A201600060252</t>
  </si>
  <si>
    <t>813/0244.02-CPNSD/BKD/2015</t>
  </si>
  <si>
    <t xml:space="preserve">821.2/2490.04/PNS/BKD.TT/2016 </t>
  </si>
  <si>
    <t>ff8080815133783a0151387d020409d7</t>
  </si>
  <si>
    <t>Sub Bagian Umum Dan Kepegawaian - Dinas Sosial</t>
  </si>
  <si>
    <t>'7204071504720001</t>
  </si>
  <si>
    <t>'779816586834000</t>
  </si>
  <si>
    <t>'0000135215019</t>
  </si>
  <si>
    <t>A200800087481</t>
  </si>
  <si>
    <t>813/245.03-CPNSD/BKD/XI/2007</t>
  </si>
  <si>
    <t>821.2/2432.04-PNS/BKD/TT/2008</t>
  </si>
  <si>
    <t>Bidang Sertifikasi, Kualifikasi dan Registrasi Kawasan Permukiman - Dinas Perumahan Rakyat dan Kawasan Permukiman</t>
  </si>
  <si>
    <t>'7204045606900001</t>
  </si>
  <si>
    <t>'411265655834000</t>
  </si>
  <si>
    <t>A202200017634</t>
  </si>
  <si>
    <t>813/3576.02-CPNS/BKPSDM/2020</t>
  </si>
  <si>
    <t>821.2/177.04-PNS/TT/2022</t>
  </si>
  <si>
    <t>'7204075608910002</t>
  </si>
  <si>
    <t>A202200023202</t>
  </si>
  <si>
    <t>813/3581.02-CPNS/BKPSDM/2020</t>
  </si>
  <si>
    <t>821.2/161.04-PNS/TT/2022</t>
  </si>
  <si>
    <t>'7204084505980006</t>
  </si>
  <si>
    <t>'93.519.126.2-834.000</t>
  </si>
  <si>
    <t>A202200059909</t>
  </si>
  <si>
    <t>813/3575.02-CPNS/BKPSDM/2020</t>
  </si>
  <si>
    <t>821.2/179.04-PNS/TT/2022</t>
  </si>
  <si>
    <t>'7204036311950005</t>
  </si>
  <si>
    <t>A202200048253</t>
  </si>
  <si>
    <t>813/3568.02-CPNS/BKPSDM/2020</t>
  </si>
  <si>
    <t>821.2/175.04-PNS/TT/2022</t>
  </si>
  <si>
    <t>'7204077110920001</t>
  </si>
  <si>
    <t>A202000095021</t>
  </si>
  <si>
    <t>813.3/2191.02-CPNS/BKPSDM/2019</t>
  </si>
  <si>
    <t>821.2/640.04/PNS/BKPSDM/2020</t>
  </si>
  <si>
    <t>Nutrisionis Mahir</t>
  </si>
  <si>
    <t>'7205062204880001</t>
  </si>
  <si>
    <t>'918776840834000</t>
  </si>
  <si>
    <t>A202200009028</t>
  </si>
  <si>
    <t>813/3598.02-CPNS/BKPSDM/2020</t>
  </si>
  <si>
    <t>821.2/159.04-PNS/TT/2022</t>
  </si>
  <si>
    <t>'7204082105950001</t>
  </si>
  <si>
    <t>A202000131524</t>
  </si>
  <si>
    <t>813.3/2202.02-CPNS/BKPSDM/2019</t>
  </si>
  <si>
    <t>821.2/636.04/PNS/BKPSDM/2020</t>
  </si>
  <si>
    <t>'7271017008890001</t>
  </si>
  <si>
    <t>A202000052707</t>
  </si>
  <si>
    <t>813.3/2155.02-CPNS/BKPSDM/2019</t>
  </si>
  <si>
    <t>821.2/647.04/PNS/BKPSDM/2020</t>
  </si>
  <si>
    <t>'1171071010910002</t>
  </si>
  <si>
    <t>JL. MT Dg. Mallawa No. 9 Desa Bangkir</t>
  </si>
  <si>
    <t>'810245688101000</t>
  </si>
  <si>
    <t>A202000079398</t>
  </si>
  <si>
    <t>813.3/2183.02-CPNS/BKPSDM/2019</t>
  </si>
  <si>
    <t>821.2/628.04/PNS/BKPSDM/2020</t>
  </si>
  <si>
    <t>'7205067008940001</t>
  </si>
  <si>
    <t>'9.19067108834000</t>
  </si>
  <si>
    <t>A202000121656</t>
  </si>
  <si>
    <t>813.3/2156.02-CPNS/BKPSDM/2019</t>
  </si>
  <si>
    <t>821.2/620.04/PNS/BKPSDM/2020</t>
  </si>
  <si>
    <t>'7208144207950001</t>
  </si>
  <si>
    <t>A202000133060</t>
  </si>
  <si>
    <t>813.3/2187.02-CPNS/BKPSDM/2019</t>
  </si>
  <si>
    <t>821.2/650.04/PNS/BKPSDM/2020</t>
  </si>
  <si>
    <t>'7204086504940002</t>
  </si>
  <si>
    <t>A202000116601</t>
  </si>
  <si>
    <t>813.3/2128.02-CPNS/BKPSDM/2019</t>
  </si>
  <si>
    <t>821.2/652.04/PNS/BKPSDM/2020</t>
  </si>
  <si>
    <t>'7204072607900002</t>
  </si>
  <si>
    <t>A202000063363</t>
  </si>
  <si>
    <t>813.3/2153.02-CPNS/BKPSDM/2019</t>
  </si>
  <si>
    <t>821.2/634.04/PNS/BKPSDM/2020</t>
  </si>
  <si>
    <t>'7204104206810001</t>
  </si>
  <si>
    <t>'73.816.571.1834.000</t>
  </si>
  <si>
    <t>'0001882887827</t>
  </si>
  <si>
    <t>A201600090746</t>
  </si>
  <si>
    <t>813/0663.02-CPNSD/BKD/2015</t>
  </si>
  <si>
    <t xml:space="preserve">821.2/2279.04/PNS/BKD.TT/2016 </t>
  </si>
  <si>
    <t>'7205090310900002</t>
  </si>
  <si>
    <t>A202000065685</t>
  </si>
  <si>
    <t>813.3/2137.02-CPNS/BKPSDM/2019</t>
  </si>
  <si>
    <t>821.2/632.04/PNS/BKPSDM/2020</t>
  </si>
  <si>
    <t>'7204072903900002</t>
  </si>
  <si>
    <t>'918835554834000</t>
  </si>
  <si>
    <t>A202000059176</t>
  </si>
  <si>
    <t>813.3/2177.02-CPNS/BKPSDM/2019</t>
  </si>
  <si>
    <t>821.2/619.04/PNS/BKPSDM/2020</t>
  </si>
  <si>
    <t>'7204014304960003</t>
  </si>
  <si>
    <t>A202000141259</t>
  </si>
  <si>
    <t>813.3/2204.02-CPNS/BKPSDM/2019</t>
  </si>
  <si>
    <t>821.2/637.04/PNS/BKPSDM/2020</t>
  </si>
  <si>
    <t>'7204077110920002</t>
  </si>
  <si>
    <t>A202000095009</t>
  </si>
  <si>
    <t>813.3/2127.02-CPNS/BKPSDM/2019</t>
  </si>
  <si>
    <t>821.2/641.04/PNS/BKPSDM/2020</t>
  </si>
  <si>
    <t>Fisioterapis Mahir</t>
  </si>
  <si>
    <t>A5EB03E21AECF6A0E040640A040252AD</t>
  </si>
  <si>
    <t>'7203184907890001</t>
  </si>
  <si>
    <t>Desa Aung, Kec. Galang, Kab. Tolitoli</t>
  </si>
  <si>
    <t>'918845876834000</t>
  </si>
  <si>
    <t>A202000051073</t>
  </si>
  <si>
    <t>813.3/2146.02-CPNS/BKPSDM/2019</t>
  </si>
  <si>
    <t>821.2/616.04/PNS/BKPSDM/2020</t>
  </si>
  <si>
    <t>'7204076002830004</t>
  </si>
  <si>
    <t>fedrikaika3@gmail.com</t>
  </si>
  <si>
    <t>'729162701834000</t>
  </si>
  <si>
    <t>'0002055900644</t>
  </si>
  <si>
    <t>A201600108772</t>
  </si>
  <si>
    <t>813/0647.02-CPNSD/BKD/2015</t>
  </si>
  <si>
    <t>821.2/219.04/PNS/BKD.TT/2016</t>
  </si>
  <si>
    <t>'7204075606920010</t>
  </si>
  <si>
    <t>A202200027583</t>
  </si>
  <si>
    <t>813/3592.02-CPNS/BKPSDM/2020</t>
  </si>
  <si>
    <t>821.2/170.04-PNS/TT/2022</t>
  </si>
  <si>
    <t>'7204072607890002</t>
  </si>
  <si>
    <t>'85.627.761.1-834.000</t>
  </si>
  <si>
    <t>A202000051622</t>
  </si>
  <si>
    <t>813.3/2201.02-CPNS/BKPSDM/2019</t>
  </si>
  <si>
    <t>821.2/657.04/PNS/BKPSDM/2020</t>
  </si>
  <si>
    <t>'7204075106910004</t>
  </si>
  <si>
    <t>A202000074882</t>
  </si>
  <si>
    <t>813.3/2151.02-CPNS/BKPSDM/2019</t>
  </si>
  <si>
    <t>821.2/624.04/PNS/BKPSDM/2020</t>
  </si>
  <si>
    <t>Perekam Medis Mahir</t>
  </si>
  <si>
    <t>'7204096606880003</t>
  </si>
  <si>
    <t>'16.4.925.0834.000</t>
  </si>
  <si>
    <t>'0000197174812</t>
  </si>
  <si>
    <t>A201200184144</t>
  </si>
  <si>
    <t>813/612.03-CPNSD/BKD/II/2010</t>
  </si>
  <si>
    <t>821.2/3786.04-PNS/TT/2012</t>
  </si>
  <si>
    <t>'7174047010910003</t>
  </si>
  <si>
    <t>A202200024274</t>
  </si>
  <si>
    <t>813/3579.02-CPNS/BKPSDM/2020</t>
  </si>
  <si>
    <t>821.3/127.04-PNS/TT/2022</t>
  </si>
  <si>
    <t>'7371096612920007</t>
  </si>
  <si>
    <t>A202200030588</t>
  </si>
  <si>
    <t>813/3566.02-CPNS/BKPSDM/2020</t>
  </si>
  <si>
    <t>821.3/135.04-PNS/TT/2022</t>
  </si>
  <si>
    <t>'7271036205950004</t>
  </si>
  <si>
    <t>'856051248831000</t>
  </si>
  <si>
    <t>A202200045284</t>
  </si>
  <si>
    <t>813/3597.02-CPNS/BKPSDM/2020</t>
  </si>
  <si>
    <t>821.3/  222 .04-PNS/TT/2022</t>
  </si>
  <si>
    <t>'7372034505900004</t>
  </si>
  <si>
    <t>A202200017074</t>
  </si>
  <si>
    <t>813/3589.02-CPNS/BKPSDM/2020</t>
  </si>
  <si>
    <t>821.3/192.04-PNS/TT/2022</t>
  </si>
  <si>
    <t>8ae4828948407dfb014843c4b8163671</t>
  </si>
  <si>
    <t>'7204084109900003</t>
  </si>
  <si>
    <t>DUSUN I INTIO DESA SALUMPAGA</t>
  </si>
  <si>
    <t>'162559538834000</t>
  </si>
  <si>
    <t>'0000206800176</t>
  </si>
  <si>
    <t>A201300031814</t>
  </si>
  <si>
    <t>813/0907.02-CPNSD/BKD/II/2011</t>
  </si>
  <si>
    <t>821.2/3636.04.PNS/TT/2012</t>
  </si>
  <si>
    <t>'7312055212900010</t>
  </si>
  <si>
    <t>'0</t>
  </si>
  <si>
    <t>A202000068147</t>
  </si>
  <si>
    <t>813.3/2172.02-CPNS/BKPSDM/2019</t>
  </si>
  <si>
    <t>821.2/626.04/PNS/BKPSDM/2020</t>
  </si>
  <si>
    <t>ff8080815499c1d0015499ebae9b1be4</t>
  </si>
  <si>
    <t>'7204072604820001</t>
  </si>
  <si>
    <t>'15.499.654.0.834.000</t>
  </si>
  <si>
    <t>'0000135180718</t>
  </si>
  <si>
    <t>A200200048311</t>
  </si>
  <si>
    <t>KP.01.02.1.3.00598</t>
  </si>
  <si>
    <t>821.2.PD/152-Peg/TT/2002</t>
  </si>
  <si>
    <t>'3603166303780005</t>
  </si>
  <si>
    <t>'-</t>
  </si>
  <si>
    <t>A202000001407</t>
  </si>
  <si>
    <t>813.3/2077.02-CPNS/BKPSDM/2019</t>
  </si>
  <si>
    <t>821.2/655.04/PNS/BKPSDM/2020</t>
  </si>
  <si>
    <t>Tenaga Sanitasi Lingkungan Ahli Pertama</t>
  </si>
  <si>
    <t>'7204076605950003</t>
  </si>
  <si>
    <t>mutya.bachtiar@gmail.com</t>
  </si>
  <si>
    <t>A202200045364</t>
  </si>
  <si>
    <t>813/3600.02-CPNS/BKPSDM/2020</t>
  </si>
  <si>
    <t>821.3/138.04-PNS/TT/2022</t>
  </si>
  <si>
    <t>'7271035308940004</t>
  </si>
  <si>
    <t>Kota Palu</t>
  </si>
  <si>
    <t>A202200040558</t>
  </si>
  <si>
    <t>813/3593.02-CPNS/BKPSDM/2020</t>
  </si>
  <si>
    <t>821.3/116.04-PNS/TT/2022</t>
  </si>
  <si>
    <t>S.K.M., M.Kes.</t>
  </si>
  <si>
    <t>'7204070909950005</t>
  </si>
  <si>
    <t>'919144410834000</t>
  </si>
  <si>
    <t>A202000135377</t>
  </si>
  <si>
    <t>813.3/2162.02-CPNS/BKPSDM/2019</t>
  </si>
  <si>
    <t>821.3/761.04/PNS/BKPSDM/2020</t>
  </si>
  <si>
    <t>'7371115902900012</t>
  </si>
  <si>
    <t>A202200016142</t>
  </si>
  <si>
    <t>813/3586.02-CPNS/BKPSDM/2020</t>
  </si>
  <si>
    <t>821.3/121.04-PNS/TT/2022</t>
  </si>
  <si>
    <t>'7271026112950005</t>
  </si>
  <si>
    <t>A202200048710</t>
  </si>
  <si>
    <t>813/3574.02-CPNS/BKPSDM/2020</t>
  </si>
  <si>
    <t>821.3/198.04-PNS/TT/2022</t>
  </si>
  <si>
    <t>'7271035808940001</t>
  </si>
  <si>
    <t>'80.723.435.6-831.000</t>
  </si>
  <si>
    <t>A202200040655</t>
  </si>
  <si>
    <t>813/3567.02-CPNS/BKPSDM/2020</t>
  </si>
  <si>
    <t>821.3/139.04-PNS/TT/2022</t>
  </si>
  <si>
    <t>ff808081513cc202015141fb11aa123f</t>
  </si>
  <si>
    <t>'6473025606930003</t>
  </si>
  <si>
    <t>A202200033400</t>
  </si>
  <si>
    <t>813/3588.02-CPNS/BKPSDM/2020</t>
  </si>
  <si>
    <t>821.3/ 142.04-PNS/TT/2022</t>
  </si>
  <si>
    <t>'7204082305950002</t>
  </si>
  <si>
    <t>A202200045302</t>
  </si>
  <si>
    <t>813/3591.02-CPNS/BKPSDM/2020</t>
  </si>
  <si>
    <t>821.3/136.04-PNS/TT/2022</t>
  </si>
  <si>
    <t>'7204061304890001</t>
  </si>
  <si>
    <t>'411027360834000</t>
  </si>
  <si>
    <t>A202200012440</t>
  </si>
  <si>
    <t>813/3569.02-CPNS/BKPSDM/2020</t>
  </si>
  <si>
    <t>821.2/169.04-PNS/TT/2022</t>
  </si>
  <si>
    <t>SKM, M.Kes.</t>
  </si>
  <si>
    <t>'7311016105920002</t>
  </si>
  <si>
    <t>'969730415802000</t>
  </si>
  <si>
    <t>A202200027195</t>
  </si>
  <si>
    <t>813/3580.02-CPNS/BKPSDM/2020</t>
  </si>
  <si>
    <t>821.3/227.04-PNS/TT/2022</t>
  </si>
  <si>
    <t>'7204077012940006</t>
  </si>
  <si>
    <t>A202200042895</t>
  </si>
  <si>
    <t>813/3585.02-CPNS/BKPSDM/2020</t>
  </si>
  <si>
    <t>821.3/207.04-PNS/TT/2022</t>
  </si>
  <si>
    <t>'7204016104870002</t>
  </si>
  <si>
    <t>nurdinaall87@gmail.com</t>
  </si>
  <si>
    <t>'162560023834000</t>
  </si>
  <si>
    <t>'0000172251448</t>
  </si>
  <si>
    <t>A201200165365</t>
  </si>
  <si>
    <t>813/615.03-CPNSD/BKD/II/2010</t>
  </si>
  <si>
    <t>821.2/3789.04-PNS/TT/2012</t>
  </si>
  <si>
    <t>'7204034607950003</t>
  </si>
  <si>
    <t>A202200046052</t>
  </si>
  <si>
    <t>813/3583.02-CPNS/BKPSDM/2020</t>
  </si>
  <si>
    <t>821.3/144.04-PNS/TT/2022</t>
  </si>
  <si>
    <t>'7271036412910007</t>
  </si>
  <si>
    <t>A202200025022</t>
  </si>
  <si>
    <t>813/3577.02-CPNS/BKPSDM/2020</t>
  </si>
  <si>
    <t>821.3/140.04-PNS/TT/2022</t>
  </si>
  <si>
    <t>'7204085105950003</t>
  </si>
  <si>
    <t>A202000131113</t>
  </si>
  <si>
    <t>813.3/2176.02-CPNS/BKPSDM/2019</t>
  </si>
  <si>
    <t>821.3/766.04/PNS/BKPSDM/2020</t>
  </si>
  <si>
    <t>765A3DD74120EFF1E050640A290303DF</t>
  </si>
  <si>
    <t>'7204075102980001</t>
  </si>
  <si>
    <t>A202200059303</t>
  </si>
  <si>
    <t>813/3596.02-CPNS/BKPSDM/2020</t>
  </si>
  <si>
    <t>821.3/204.04-PNS/TT/2022</t>
  </si>
  <si>
    <t>'7271030807910007</t>
  </si>
  <si>
    <t>'80.213.139.1-831.000</t>
  </si>
  <si>
    <t>A202000075913</t>
  </si>
  <si>
    <t>813.3/2203.02-CPNS/BKPSDM/2019</t>
  </si>
  <si>
    <t>821.3/738.04/PNS/BKPSDM/2020</t>
  </si>
  <si>
    <t>'7204070907920004</t>
  </si>
  <si>
    <t>'907622898834000</t>
  </si>
  <si>
    <t>A202000090332</t>
  </si>
  <si>
    <t>813.3/2198.02-CPNS/BKPSDM/2019</t>
  </si>
  <si>
    <t>821.3/746.04/PNS/BKPSDM/2020</t>
  </si>
  <si>
    <t>'7204074311960002</t>
  </si>
  <si>
    <t>A202000146035</t>
  </si>
  <si>
    <t>813.3/2175.02-CPNS/BKPSDM/2019</t>
  </si>
  <si>
    <t>821.3/726.04/PNS/BKPSDM/2020</t>
  </si>
  <si>
    <t>'7204074611920005</t>
  </si>
  <si>
    <t>'908725344834000</t>
  </si>
  <si>
    <t>A202000095231</t>
  </si>
  <si>
    <t>813.3/3470.02-CPNSD/BKPSDM/2019</t>
  </si>
  <si>
    <t>'7204095805850002</t>
  </si>
  <si>
    <t>widiawaty77@gmail.com</t>
  </si>
  <si>
    <t>'164814931834000</t>
  </si>
  <si>
    <t>'0000976516637</t>
  </si>
  <si>
    <t>A201300019101</t>
  </si>
  <si>
    <t>813/0913.02-CPNSD/BKD/II/2011</t>
  </si>
  <si>
    <t>821.2/3594.04.PNS/TT/2012</t>
  </si>
  <si>
    <t>'7271034908890005</t>
  </si>
  <si>
    <t>A202000052055</t>
  </si>
  <si>
    <t>813.3/2154.02-CPNS/BKPSDM/2019</t>
  </si>
  <si>
    <t>821.3/728.04/PNS/BKPSDM/2020</t>
  </si>
  <si>
    <t>'7204084401940001</t>
  </si>
  <si>
    <t>A202000112271</t>
  </si>
  <si>
    <t>813.3/2199.02-CPNS/BKPSDM/2019</t>
  </si>
  <si>
    <t>821.3/712.04/PNS/BKPSDM/2020</t>
  </si>
  <si>
    <t>'7204105405940003</t>
  </si>
  <si>
    <t>A202000117386</t>
  </si>
  <si>
    <t>813.3/3475.02-CPNSD/BKPSDM/2019</t>
  </si>
  <si>
    <t>821.3/748.04/PNS/BKPSDM/2020</t>
  </si>
  <si>
    <t>'7204075603790001</t>
  </si>
  <si>
    <t>'87.523.237.3834.000</t>
  </si>
  <si>
    <t>'0000135289124</t>
  </si>
  <si>
    <t>A200800171576</t>
  </si>
  <si>
    <t>813/001.03-CPNSD/.BKD/XI/2007</t>
  </si>
  <si>
    <t>821.2/2547.04-PNS/BKD/TT/2008</t>
  </si>
  <si>
    <t>8ae4829d513cb45f01513d7d60020510</t>
  </si>
  <si>
    <t>'7204084612910001</t>
  </si>
  <si>
    <t>A202000081572</t>
  </si>
  <si>
    <t>813.3/2205.02-CPNS/BKPSDM/2019</t>
  </si>
  <si>
    <t>821.3/685.04/PNS/BKPSDM/2020</t>
  </si>
  <si>
    <t>ff808081325e909901327053b9f75db6</t>
  </si>
  <si>
    <t>S.Kep.</t>
  </si>
  <si>
    <t>'7204072502870005</t>
  </si>
  <si>
    <t xml:space="preserve"> DESA BUNTUNA KECAMATAN BAOLAN KABUPATEN TOLITOLI</t>
  </si>
  <si>
    <t>'15.956.791.6.834.000</t>
  </si>
  <si>
    <t>'0000201091061</t>
  </si>
  <si>
    <t>A201200162705</t>
  </si>
  <si>
    <t>813/596.03-CPNSD/BKD/II/2010</t>
  </si>
  <si>
    <t>821.2/3770.04-PNS/TT/2012</t>
  </si>
  <si>
    <t>'7204030310930002</t>
  </si>
  <si>
    <t>A202000108636</t>
  </si>
  <si>
    <t>813.3/2196.02-CPNS/BKPSDM/2019</t>
  </si>
  <si>
    <t>821.3/662.04/PNS/BKPSDM/2020</t>
  </si>
  <si>
    <t>'7271035407940005</t>
  </si>
  <si>
    <t>'859179129831000</t>
  </si>
  <si>
    <t>A202000119857</t>
  </si>
  <si>
    <t>813.3/2132.02-CPNS/BKPSDM/2019</t>
  </si>
  <si>
    <t>'7204035708740001</t>
  </si>
  <si>
    <t>'159569474834000</t>
  </si>
  <si>
    <t>'0000135210813</t>
  </si>
  <si>
    <t>A200800116563</t>
  </si>
  <si>
    <t>813/237.03-CPNSD/BKD/XI/2007</t>
  </si>
  <si>
    <t>821.2/2387.04-PNS/BKD/TT/2008</t>
  </si>
  <si>
    <t>'7204065501780001</t>
  </si>
  <si>
    <t>'78.803.095.5.834.000</t>
  </si>
  <si>
    <t>'0000135208844</t>
  </si>
  <si>
    <t>A200800158783</t>
  </si>
  <si>
    <t>813/196.03-CPNSD/BKD/XI/2007</t>
  </si>
  <si>
    <t>821.2/2236-PNS/TT/2008</t>
  </si>
  <si>
    <t>'7204070308890002</t>
  </si>
  <si>
    <t>faizfaqih89@gmail.com</t>
  </si>
  <si>
    <t>DUSUN TANDASAN DESA LELEAN NONO KEC. BAOLAN</t>
  </si>
  <si>
    <t>'164814774834000</t>
  </si>
  <si>
    <t>'0001886142014</t>
  </si>
  <si>
    <t>A201300030266</t>
  </si>
  <si>
    <t>813/0908.02-CPNSD/BKD/II/2011</t>
  </si>
  <si>
    <t>821.2/3627.04.PNS/TT/2012</t>
  </si>
  <si>
    <t>'7371126605790007</t>
  </si>
  <si>
    <t>JLN.CENDRAWASIH LRG.CAMAR KELURAHAN TUWELEY</t>
  </si>
  <si>
    <t>'16.442.951.6.834.000</t>
  </si>
  <si>
    <t>'0000135380597</t>
  </si>
  <si>
    <t>A200600114031</t>
  </si>
  <si>
    <t>823.2/180/BB/2005</t>
  </si>
  <si>
    <t>821.12/236-Peg/BB/2006</t>
  </si>
  <si>
    <t>'7204014905850003</t>
  </si>
  <si>
    <t>'89.727.923.8.834.000</t>
  </si>
  <si>
    <t>'0000165153633</t>
  </si>
  <si>
    <t>A201100234305</t>
  </si>
  <si>
    <t>813/1089.03-CPNSD/BKD/IV/2009</t>
  </si>
  <si>
    <t>821.3/3999.04-PNS/TT/2010</t>
  </si>
  <si>
    <t>'7204074206900003</t>
  </si>
  <si>
    <t>A202000061461</t>
  </si>
  <si>
    <t>813.3/2167.02-CPNS/BKPSDM/2019</t>
  </si>
  <si>
    <t>821.3/762.04/PNS/BKPSDM/2020</t>
  </si>
  <si>
    <t>'7204074810780001</t>
  </si>
  <si>
    <t>'15.319.019.4834.000</t>
  </si>
  <si>
    <t>'0000135272057</t>
  </si>
  <si>
    <t>A200200042715</t>
  </si>
  <si>
    <t>800/64.01/KEPG</t>
  </si>
  <si>
    <t>'7204045008970002</t>
  </si>
  <si>
    <t>A202200057487</t>
  </si>
  <si>
    <t>813/3554.02-CPNS/BKPSDM/2020</t>
  </si>
  <si>
    <t>821.2/183.04-PNS/TT/2022</t>
  </si>
  <si>
    <t>Penyuluh Pertanian Pemula</t>
  </si>
  <si>
    <t>'7204072609950003</t>
  </si>
  <si>
    <t>'411228505834000</t>
  </si>
  <si>
    <t>A202200047336</t>
  </si>
  <si>
    <t>813/3565.02-CPNS/BKPSDM/2020</t>
  </si>
  <si>
    <t>821.3/117.04-PNS/TT/2022</t>
  </si>
  <si>
    <t>ff80808140c3ffe80140f2043a2e396b</t>
  </si>
  <si>
    <t>'7204074211910004</t>
  </si>
  <si>
    <t>A202200024307</t>
  </si>
  <si>
    <t>813/3556.02-CPNS/BKPSDM/2020</t>
  </si>
  <si>
    <t>821.3/141.04-PNS/TT/2022</t>
  </si>
  <si>
    <t>'7204031404850003</t>
  </si>
  <si>
    <t>Desa Malala Kec. Dondo Kab. Tolitoli Prov. Sulawesi Tengah</t>
  </si>
  <si>
    <t>'70.128.247.7-834.000</t>
  </si>
  <si>
    <t>A202200001098</t>
  </si>
  <si>
    <t>813/3547.02-CPNS/BKPSDM/2020</t>
  </si>
  <si>
    <t>821.3/196.04-PNS/TT/2022</t>
  </si>
  <si>
    <t>A5EB03E21A73F6A0E040640A040252AD</t>
  </si>
  <si>
    <t>'7210014104860003</t>
  </si>
  <si>
    <t>'411374127834000</t>
  </si>
  <si>
    <t>A202200001008</t>
  </si>
  <si>
    <t>813/3563.02-CPNS/BKPSDM/2020</t>
  </si>
  <si>
    <t>821.3/199.04-PNS/TT/2022</t>
  </si>
  <si>
    <t>'7204070101860007</t>
  </si>
  <si>
    <t>bahrun86@mail.go.id</t>
  </si>
  <si>
    <t>'22.098.973.5.834.000</t>
  </si>
  <si>
    <t>A202200002617</t>
  </si>
  <si>
    <t>813/3562.02-CPNS/BKPSDM/2020</t>
  </si>
  <si>
    <t>821.3/120.04-PNS/TT/2022</t>
  </si>
  <si>
    <t>'7204073005810001</t>
  </si>
  <si>
    <t>'15.956.910.2.000</t>
  </si>
  <si>
    <t>'0000135192161</t>
  </si>
  <si>
    <t>A200900242774</t>
  </si>
  <si>
    <t>813/253.03-CPNSD/BKD/IV/2008</t>
  </si>
  <si>
    <t>823.2/3437.04-PNS/BKD/TT/2009</t>
  </si>
  <si>
    <t>'7204055712860003</t>
  </si>
  <si>
    <t>'919894493834000</t>
  </si>
  <si>
    <t>A202000027802</t>
  </si>
  <si>
    <t>813.3/2013.02-CPNS/BKPSDM/2019</t>
  </si>
  <si>
    <t>821.3/693.04/PNS/BKPSDM/2020</t>
  </si>
  <si>
    <t>'6405015111950001</t>
  </si>
  <si>
    <t>A202200048068</t>
  </si>
  <si>
    <t>813/3501.02-CPNS/BKPSDM/2020</t>
  </si>
  <si>
    <t>821.3/223.04-PNS/TT/2022</t>
  </si>
  <si>
    <t>'7204036102800001</t>
  </si>
  <si>
    <t>n41340962@gmail.com</t>
  </si>
  <si>
    <t>'78.498.076.5.834.000</t>
  </si>
  <si>
    <t>'0000135307765</t>
  </si>
  <si>
    <t>A200700098578</t>
  </si>
  <si>
    <t>813.2/5339-CPNS/BAG.KEPEG</t>
  </si>
  <si>
    <t>821.2/2275.PNS/TT/2007</t>
  </si>
  <si>
    <t>'7204070306750001</t>
  </si>
  <si>
    <t>'145303442834000</t>
  </si>
  <si>
    <t>'0000135297494</t>
  </si>
  <si>
    <t>A200700057745</t>
  </si>
  <si>
    <t>813.2/5299-CPNS/BAG.KEPEG</t>
  </si>
  <si>
    <t>821.2/2284-PNS/TT/2007</t>
  </si>
  <si>
    <t>'7204085102800002</t>
  </si>
  <si>
    <t>'79.122.382.9834.000</t>
  </si>
  <si>
    <t>'0000135310353</t>
  </si>
  <si>
    <t>A200700088430</t>
  </si>
  <si>
    <t>813.3/2159-CPNS/Bag.Kepeg</t>
  </si>
  <si>
    <t>821.2/1461-PNS/TT/2007</t>
  </si>
  <si>
    <t>'7204092202910001</t>
  </si>
  <si>
    <t>'91.982.263.5-834.000</t>
  </si>
  <si>
    <t>A202000070632</t>
  </si>
  <si>
    <t>813.3/2107.02-CPNS/BKPSDM/2019</t>
  </si>
  <si>
    <t>SD Negeri Pidulu - Dinas Pendidikan Dan Kebudayaan</t>
  </si>
  <si>
    <t>'7204072004860006</t>
  </si>
  <si>
    <t>'0002270893386</t>
  </si>
  <si>
    <t>A201800019913</t>
  </si>
  <si>
    <t>813/1924.02-CPNSD/BKPSDM/2017</t>
  </si>
  <si>
    <t>821.3/526.04/PNS/BKPSDM/2018</t>
  </si>
  <si>
    <t>SD Negeri 1 Maibua - Dinas Pendidikan Dan Kebudayaan</t>
  </si>
  <si>
    <t>'7204074407780005</t>
  </si>
  <si>
    <t>hasmawati04071978@gmail.com</t>
  </si>
  <si>
    <t>'77.987.167.2.834.000</t>
  </si>
  <si>
    <t>'0000135295121</t>
  </si>
  <si>
    <t>A200700082994</t>
  </si>
  <si>
    <t>813.2/5330-CPNS/BAG.KEPEG</t>
  </si>
  <si>
    <t>'7204074208700004</t>
  </si>
  <si>
    <t>'58.900.357.3.834.000</t>
  </si>
  <si>
    <t>'0000135201453</t>
  </si>
  <si>
    <t>A199800020650</t>
  </si>
  <si>
    <t>9579/A2/KP/1997</t>
  </si>
  <si>
    <t>9852/I24.03/KP.2b/1998</t>
  </si>
  <si>
    <t>'7204080205770003</t>
  </si>
  <si>
    <t>'154997431834000</t>
  </si>
  <si>
    <t>'0000135302286</t>
  </si>
  <si>
    <t>A200700072818</t>
  </si>
  <si>
    <t>813.2/5277-CPNS/Bag.Kepeg</t>
  </si>
  <si>
    <t>821.2/2307-PNS/TT/2007</t>
  </si>
  <si>
    <t>'7204076704970001</t>
  </si>
  <si>
    <t>A202200056122</t>
  </si>
  <si>
    <t>813/3533.02-CPNS/BKPSDM/2020</t>
  </si>
  <si>
    <t>821.3/178.04-PNS/TT/2022</t>
  </si>
  <si>
    <t>A5EB03E20CD5F6A0E040640A040252AD</t>
  </si>
  <si>
    <t>'7204086802720001</t>
  </si>
  <si>
    <t>'725591994834000</t>
  </si>
  <si>
    <t>'0001875000609</t>
  </si>
  <si>
    <t>A201500005856</t>
  </si>
  <si>
    <t xml:space="preserve"> 813/0218.02-CPNSD/BKD/2014</t>
  </si>
  <si>
    <t>823.3/1411.04/PNS/2015</t>
  </si>
  <si>
    <t>'7204075309760003</t>
  </si>
  <si>
    <t>kamliatohopa39@guru.sd.belajar.id</t>
  </si>
  <si>
    <t>'774938526834000</t>
  </si>
  <si>
    <t>'0000135215188</t>
  </si>
  <si>
    <t>A200800142781</t>
  </si>
  <si>
    <t>813/455.03-CPNSD/BKD/XI/2007</t>
  </si>
  <si>
    <t>821.2/2595.04-PNS/BKD/TT/2008</t>
  </si>
  <si>
    <t>'7204010212950001</t>
  </si>
  <si>
    <t>A202200048398</t>
  </si>
  <si>
    <t>813/3523.02-CPNS/BKPSDM/2020</t>
  </si>
  <si>
    <t>821.3/187.04-PNS/TT/2022</t>
  </si>
  <si>
    <t>'7204075108750002</t>
  </si>
  <si>
    <t>'15.319.442.8.834.000</t>
  </si>
  <si>
    <t>'0000135205738</t>
  </si>
  <si>
    <t>A200800128897</t>
  </si>
  <si>
    <t>813/065.03-CPNSD/BKD/XI/2007</t>
  </si>
  <si>
    <t>821.2/2584.04-PNS/BKD/TT/2008</t>
  </si>
  <si>
    <t>'7315124411940002</t>
  </si>
  <si>
    <t>A202200042033</t>
  </si>
  <si>
    <t>813/3541.02-CPNS/BKPSDM/2020</t>
  </si>
  <si>
    <t>821.3/137.04-PNS/TT/2022</t>
  </si>
  <si>
    <t>'7271026308860004</t>
  </si>
  <si>
    <t>'91.914.402.2-834.000</t>
  </si>
  <si>
    <t>A202000025377</t>
  </si>
  <si>
    <t>813.3/2090.02-CPNS/BKPSDM/2019</t>
  </si>
  <si>
    <t>821.3/768.04/PNS/BKPSDM/2020</t>
  </si>
  <si>
    <t>'5310110502920001</t>
  </si>
  <si>
    <t>yohanes.berto.bicar92@mail.go.id</t>
  </si>
  <si>
    <t>Jl. Ki Hajar Dewantara No. 10 Desa Pagaitan Kec. Ogodeide Kab. Tolitoli</t>
  </si>
  <si>
    <t>'41.116.607.7-834.000</t>
  </si>
  <si>
    <t>A202200025632</t>
  </si>
  <si>
    <t>813/3511.02-CPNS/BKPSDM/2020</t>
  </si>
  <si>
    <t>821.3/229.04-PNS/TT/2022</t>
  </si>
  <si>
    <t>'7271026712900009</t>
  </si>
  <si>
    <t>Dusun II Timbalani Rt/Rw 002/002 Desa Labuan Lobo Kecamatan Ogodeide</t>
  </si>
  <si>
    <t>'093645885831000</t>
  </si>
  <si>
    <t>A202200020061</t>
  </si>
  <si>
    <t>813/3508.02-CPNS/BKPSDM/2020</t>
  </si>
  <si>
    <t>821.3/143.04-PNS/TT/2022</t>
  </si>
  <si>
    <t>'7204035710800002</t>
  </si>
  <si>
    <t>'72.902.703.7834.000</t>
  </si>
  <si>
    <t>'0001859473293</t>
  </si>
  <si>
    <t>A201500018984</t>
  </si>
  <si>
    <t xml:space="preserve"> 813/0180.02-CPNSD/BKD/2014</t>
  </si>
  <si>
    <t>823.2/0510.04/PNS/BKD.TT/2015</t>
  </si>
  <si>
    <t>'7204074106770003</t>
  </si>
  <si>
    <t>spdsumarni724@gmail.com</t>
  </si>
  <si>
    <t>KEL. SIDOARJO KEC. BAOLAN KAB. TOLITOLI</t>
  </si>
  <si>
    <t>'791217417834000</t>
  </si>
  <si>
    <t>'0000135311736</t>
  </si>
  <si>
    <t>A200600091142</t>
  </si>
  <si>
    <t>813.2/5436-CPNS/BAG.KEPEG</t>
  </si>
  <si>
    <t>821.2/2152-PNS/TT/2007</t>
  </si>
  <si>
    <t>'7271010308950002</t>
  </si>
  <si>
    <t>A202200046524</t>
  </si>
  <si>
    <t>813/3521.02-CPNS/BKPSDM/2020</t>
  </si>
  <si>
    <t>821.3/201.04-PNS/TT/2022</t>
  </si>
  <si>
    <t>'7204074903830002</t>
  </si>
  <si>
    <t>operatorlingayan71@gmail.com</t>
  </si>
  <si>
    <t>'73.085.979.0.834.000</t>
  </si>
  <si>
    <t>'0001888470911</t>
  </si>
  <si>
    <t>A201600109153</t>
  </si>
  <si>
    <t xml:space="preserve"> 813/047.02-CPNSD/BKD/2014</t>
  </si>
  <si>
    <t>821.2/2371.04/PNS/BKD.TT/2016</t>
  </si>
  <si>
    <t>'7203142409860002</t>
  </si>
  <si>
    <t>asmawirwir68@gmail.com</t>
  </si>
  <si>
    <t>A202200004454</t>
  </si>
  <si>
    <t>813/3510.02-CPNS/BKPSDM/2020</t>
  </si>
  <si>
    <t>821.3/118.04-PNS/TT/2022</t>
  </si>
  <si>
    <t>'7204071807870004</t>
  </si>
  <si>
    <t>'091196634834000</t>
  </si>
  <si>
    <t>A202200006727</t>
  </si>
  <si>
    <t>813/3536.02-CPNS/BKPSDM/2020</t>
  </si>
  <si>
    <t>821.3/132.04-PNS/TT/2022</t>
  </si>
  <si>
    <t>'7203183107900001</t>
  </si>
  <si>
    <t>A202200018223</t>
  </si>
  <si>
    <t>813/3540.02-CPNS/BKPSDM/2020</t>
  </si>
  <si>
    <t>821.3/133.04-PNS/TT/2022</t>
  </si>
  <si>
    <t>'7205081507920001</t>
  </si>
  <si>
    <t>A202200028086</t>
  </si>
  <si>
    <t>813/3514.02-CPNS/BKPSDM/2020</t>
  </si>
  <si>
    <t>821.3/225.04-PNS/TT/2022</t>
  </si>
  <si>
    <t>'7204070209950003</t>
  </si>
  <si>
    <t xml:space="preserve">JL. PLTD DAPALAK DINOPI, KEL.NALU, KEC.BAOLAN, RT 000/RW 000 </t>
  </si>
  <si>
    <t>'411010085834000</t>
  </si>
  <si>
    <t>A202200046965</t>
  </si>
  <si>
    <t>813/3522.02-CPNS/BKPSDM/2020</t>
  </si>
  <si>
    <t>821.3/212.04-PNS/TT/2022</t>
  </si>
  <si>
    <t>'7312034606940005</t>
  </si>
  <si>
    <t>A202200039393</t>
  </si>
  <si>
    <t>813/3539.02-CPNS/BKPSDM/2020</t>
  </si>
  <si>
    <t>821.3/216.04-PNS/TT/2022</t>
  </si>
  <si>
    <t>'7205062408940001</t>
  </si>
  <si>
    <t>A202200040765</t>
  </si>
  <si>
    <t>813/3530.02-CPNS/BKPSDM/2020</t>
  </si>
  <si>
    <t>821.3/114.04-PNS/TT/2022</t>
  </si>
  <si>
    <t>'7271014112760005</t>
  </si>
  <si>
    <t>'16.112.463.1834.000</t>
  </si>
  <si>
    <t>'0000976957863</t>
  </si>
  <si>
    <t>A201300003214</t>
  </si>
  <si>
    <t>813/0999.02-CPNSD/BKD/II/2011</t>
  </si>
  <si>
    <t>821.2/3640.04.PNS/TT/2012</t>
  </si>
  <si>
    <t>'7271042709950003</t>
  </si>
  <si>
    <t>A202200047352</t>
  </si>
  <si>
    <t>813/3503.02-CPNS/BKPSDM/2020</t>
  </si>
  <si>
    <t>821.3/172 .04-PNS/TT/2022</t>
  </si>
  <si>
    <t>'7204070809940003</t>
  </si>
  <si>
    <t>A202200041036</t>
  </si>
  <si>
    <t>813/3500.02-CPNS/BKPSDM/2020</t>
  </si>
  <si>
    <t>821.3/119.04-PNS/TT/2022</t>
  </si>
  <si>
    <t>'7204022007670003</t>
  </si>
  <si>
    <t>mc07@guru.sd.belajar.id</t>
  </si>
  <si>
    <t>jalan durian</t>
  </si>
  <si>
    <t>'72.477.899.8.834.000</t>
  </si>
  <si>
    <t>'0001890163795</t>
  </si>
  <si>
    <t>A201500001993</t>
  </si>
  <si>
    <t>813/0342.02-CPNSD/BKD/2015</t>
  </si>
  <si>
    <t>823.3/0414.04-PNS/BKD.TT/2015</t>
  </si>
  <si>
    <t>'7204094810960001</t>
  </si>
  <si>
    <t>RT 000/RW 000 TRANS SULAWESI, KEL.LAULALANG, KEC.TOLI-TOLI UTARA, TOLITOLI</t>
  </si>
  <si>
    <t>A202200053334</t>
  </si>
  <si>
    <t>813/3504.02-CPNS/BKPSDM/2020</t>
  </si>
  <si>
    <t>821.3/217.04-PNS/TT/2022</t>
  </si>
  <si>
    <t>'7204016705900001</t>
  </si>
  <si>
    <t>A202200017367</t>
  </si>
  <si>
    <t>813/3524.02-CPNS/BKPSDM/2020</t>
  </si>
  <si>
    <t>821.3/184.04-PNS/TT/2022</t>
  </si>
  <si>
    <t>'7601015712910002</t>
  </si>
  <si>
    <t>JALAN LENTJERA BTN GOLDEN LAND BLOK FLORENCE NO. 8 KEL. MAMBORO KEC. PALU UTARA KOTA PALU</t>
  </si>
  <si>
    <t>A202200024923</t>
  </si>
  <si>
    <t>813/3483.02-CPNS/BKPSDM/2020</t>
  </si>
  <si>
    <t>821.3/122.04-PNS/TT/2022</t>
  </si>
  <si>
    <t>'7204074409930003</t>
  </si>
  <si>
    <t>A202200034781</t>
  </si>
  <si>
    <t>813/3488.02-CPNS/BKPSDM/2020</t>
  </si>
  <si>
    <t>821.3/181.04-PNS/TT/2022</t>
  </si>
  <si>
    <t>'7206055712870002</t>
  </si>
  <si>
    <t>A202200007942</t>
  </si>
  <si>
    <t>813/3519.02-CPNS/BKPSDM/2020</t>
  </si>
  <si>
    <t>821.3/130.04-PNS/TT/2022</t>
  </si>
  <si>
    <t>'7204074704980001</t>
  </si>
  <si>
    <t>A202200059468</t>
  </si>
  <si>
    <t>813/3520.02-CPNS/BKPSDM/2020</t>
  </si>
  <si>
    <t>821.3/228.04-PNS/TT/2022</t>
  </si>
  <si>
    <t>'7204076911970002</t>
  </si>
  <si>
    <t>A202200058722</t>
  </si>
  <si>
    <t>813/3485.02-CPNS/BKPSDM/2020</t>
  </si>
  <si>
    <t>821.3/218.04-PNS/TT/2022</t>
  </si>
  <si>
    <t>'7204082704950006</t>
  </si>
  <si>
    <t>'91.070.778.5-834.000</t>
  </si>
  <si>
    <t>A202200044828</t>
  </si>
  <si>
    <t>813/3542.02-CPNS/BKPSDM/2020</t>
  </si>
  <si>
    <t>821.3/  220 .04-PNS/TT/2022</t>
  </si>
  <si>
    <t>'7204075005950002</t>
  </si>
  <si>
    <t>A202200045056</t>
  </si>
  <si>
    <t>813/3497.02-CPNS/BKPSDM/2020</t>
  </si>
  <si>
    <t>821.3/115.04-PNS/TT/2022</t>
  </si>
  <si>
    <t>'7204075804900004</t>
  </si>
  <si>
    <t>A202200016842</t>
  </si>
  <si>
    <t>813/3512.02-CPNS/BKPSDM/2020</t>
  </si>
  <si>
    <t>821.3/205.04-PNS/TT/2022</t>
  </si>
  <si>
    <t>'3577032511900003</t>
  </si>
  <si>
    <t>A202200019694</t>
  </si>
  <si>
    <t>813/3496.02-CPNS/BKPSDM/2020</t>
  </si>
  <si>
    <t>821.3/231.04-PNS/TT/2022</t>
  </si>
  <si>
    <t>763144004C9FD56BE050640A2903438B</t>
  </si>
  <si>
    <t>'7204092506970001</t>
  </si>
  <si>
    <t>A202200056870</t>
  </si>
  <si>
    <t>813/3489.02-CPNS/BKPSDM/2020</t>
  </si>
  <si>
    <t>821.3/215.04-PNS/TT/2022</t>
  </si>
  <si>
    <t>'7204030611910001</t>
  </si>
  <si>
    <t>lindaidris128@gmail.com</t>
  </si>
  <si>
    <t>A202200024373</t>
  </si>
  <si>
    <t>813/3537.02-CPNS/BKPSDM/2020</t>
  </si>
  <si>
    <t>821.3/209.04-PNS/TT/2022</t>
  </si>
  <si>
    <t>'7204066306900002</t>
  </si>
  <si>
    <t>A202200017726</t>
  </si>
  <si>
    <t>813/3532.02-CPNS/BKPSDM/2020</t>
  </si>
  <si>
    <t>821.3/189.04-PNS/TT/2022</t>
  </si>
  <si>
    <t>'7305094304870002</t>
  </si>
  <si>
    <t>A202200005807</t>
  </si>
  <si>
    <t>813/3505.02-CPNS/BKPSDM/2020</t>
  </si>
  <si>
    <t>821.3/148.04-PNS/TT/2022</t>
  </si>
  <si>
    <t>'7204076503960003</t>
  </si>
  <si>
    <t>A202200051142</t>
  </si>
  <si>
    <t>813/3526.02-CPNS/BKPSDM/2020</t>
  </si>
  <si>
    <t>821.3/193.04-PNS/TT/2022</t>
  </si>
  <si>
    <t>'7204097012920003</t>
  </si>
  <si>
    <t>'838835916834000</t>
  </si>
  <si>
    <t>A202200030660</t>
  </si>
  <si>
    <t>813/3531.02-CPNS/BKPSDM/2020</t>
  </si>
  <si>
    <t>821.3/153.04-PNS/TT/2022</t>
  </si>
  <si>
    <t>'7315035410910001</t>
  </si>
  <si>
    <t>Lingadan Kec. Dako Pemean Kab. Tolitoli</t>
  </si>
  <si>
    <t>'83.320.616.2-802.000</t>
  </si>
  <si>
    <t>A202200024040</t>
  </si>
  <si>
    <t>813/3494.02-CPNS/BKPSDM/2020</t>
  </si>
  <si>
    <t>821.3/149.04-PNS/TT/2022</t>
  </si>
  <si>
    <t>'7204055606940001</t>
  </si>
  <si>
    <t>A202200039568</t>
  </si>
  <si>
    <t>813/3491.02-CPNS/BKPSDM/2020</t>
  </si>
  <si>
    <t>821.3/151.04-PNS/TT/2022</t>
  </si>
  <si>
    <t>'7204074809930003</t>
  </si>
  <si>
    <t>'411199383834000</t>
  </si>
  <si>
    <t>A202200035158</t>
  </si>
  <si>
    <t>813/3507.02-CPNS/BKPSDM/2020</t>
  </si>
  <si>
    <t>821.3/219.04-PNS/TT/2022</t>
  </si>
  <si>
    <t>'3308094110950001</t>
  </si>
  <si>
    <t>A202200047424</t>
  </si>
  <si>
    <t>813/3506.02-CPNS/BKPSDM/2020</t>
  </si>
  <si>
    <t>821.3/226.04-PNS/TT/2022</t>
  </si>
  <si>
    <t>'7204013011880002</t>
  </si>
  <si>
    <t>A202200011055</t>
  </si>
  <si>
    <t>813/3518.02-CPNS/BKPSDM/2020</t>
  </si>
  <si>
    <t>821.3/  221 .04-PNS/TT/2022</t>
  </si>
  <si>
    <t>'7204071810880003</t>
  </si>
  <si>
    <t>A202200010700</t>
  </si>
  <si>
    <t>813/3493.02-CPNS/BKPSDM/2020</t>
  </si>
  <si>
    <t>821.3/ 224  .04-PNS/TT/2022</t>
  </si>
  <si>
    <t>'7205097107930001</t>
  </si>
  <si>
    <t>A202200034179</t>
  </si>
  <si>
    <t>813/3484.02-CPNS/BKPSDM/2020</t>
  </si>
  <si>
    <t>821.3/208.04-PNS/TT/2022</t>
  </si>
  <si>
    <t>'7204075105960003</t>
  </si>
  <si>
    <t>A202200050944</t>
  </si>
  <si>
    <t>813/3525.02-CPNS/BKPSDM/2020</t>
  </si>
  <si>
    <t>821.3/195.04-PNS/TT/2022</t>
  </si>
  <si>
    <t>'7205080902960002</t>
  </si>
  <si>
    <t xml:space="preserve">RT 00, RW 00 DUSUN OGOMONDA, DESA LUOK MANIPI, KEC.DONDO, TOLITOLI </t>
  </si>
  <si>
    <t>'915806822834000</t>
  </si>
  <si>
    <t>A202200049495</t>
  </si>
  <si>
    <t>813/3515.02-CPNS/BKPSDM/2020</t>
  </si>
  <si>
    <t>821.3/214.04-PNS/TT/2022</t>
  </si>
  <si>
    <t>'7204085805960001</t>
  </si>
  <si>
    <t>RT 000/ RW 000 Jl. Hi. Moh. Saleh No. 77, Desa Sandana, Kec. Galang, Tolitoli, Sulawesi Tengah.</t>
  </si>
  <si>
    <t>A202200051040</t>
  </si>
  <si>
    <t>813/3495.02-CPNS/BKPSDM/2020</t>
  </si>
  <si>
    <t>821.3/165.04-PNS/TT/2022</t>
  </si>
  <si>
    <t>'7316036707930007</t>
  </si>
  <si>
    <t>'411152325834000</t>
  </si>
  <si>
    <t>A202200034099</t>
  </si>
  <si>
    <t>813/3544.02-CPNS/BKPSDM/2020</t>
  </si>
  <si>
    <t>821.3/171 .04-PNS/TT/2022</t>
  </si>
  <si>
    <t>'7204030904860001</t>
  </si>
  <si>
    <t>'72.668.185.1834.000</t>
  </si>
  <si>
    <t>'0002035101611</t>
  </si>
  <si>
    <t>A201600138980</t>
  </si>
  <si>
    <t xml:space="preserve"> 813/0151.02-CPNSD/BKD/2014</t>
  </si>
  <si>
    <t>821.2/2414.04/PNS/BKD.TT/2016</t>
  </si>
  <si>
    <t>'7204020108970001</t>
  </si>
  <si>
    <t>Desa Ogotua Kecamatan Dampal Utara</t>
  </si>
  <si>
    <t>'96.862.752.1-834.000</t>
  </si>
  <si>
    <t>A202200057371</t>
  </si>
  <si>
    <t>813/3517.02-CPNS/BKPSDM/2020</t>
  </si>
  <si>
    <t>821.3/147.04-PNS/TT/2022</t>
  </si>
  <si>
    <t>'7204086404970004</t>
  </si>
  <si>
    <t>'411102387834000</t>
  </si>
  <si>
    <t>A202200056082</t>
  </si>
  <si>
    <t>813/3527.02-CPNS/BKPSDM/2020</t>
  </si>
  <si>
    <t>821.3/194.04-PNS/TT/2022</t>
  </si>
  <si>
    <t>'7205067009940001</t>
  </si>
  <si>
    <t>A202200041437</t>
  </si>
  <si>
    <t>813/3513.02-CPNS/BKPSDM/2020</t>
  </si>
  <si>
    <t>821.3/191.04-PNS/TT/2022</t>
  </si>
  <si>
    <t>ff8080815133783a01513858a0106b7b</t>
  </si>
  <si>
    <t>'7204072604790003</t>
  </si>
  <si>
    <t>'15.246.934.2834.000</t>
  </si>
  <si>
    <t>'0000135228251</t>
  </si>
  <si>
    <t>A200800172811</t>
  </si>
  <si>
    <t>813/280.03-CPNSD/BKD/XI/2007</t>
  </si>
  <si>
    <t>821.2/2414.04-PNS/BKD/TT/2008</t>
  </si>
  <si>
    <t>Bidang Perlindungan Dan Jaminan Sosial - Dinas Sosial</t>
  </si>
  <si>
    <t>'7205062010730002</t>
  </si>
  <si>
    <t>'14.530.480.4.000</t>
  </si>
  <si>
    <t>'0000135424866</t>
  </si>
  <si>
    <t>A200800106426</t>
  </si>
  <si>
    <t>'7204085505830001</t>
  </si>
  <si>
    <t>nurafriani2019@gmail.com</t>
  </si>
  <si>
    <t>'153193768834000</t>
  </si>
  <si>
    <t>'0000149436077</t>
  </si>
  <si>
    <t>A201100182345</t>
  </si>
  <si>
    <t>813/1340.03-CPNSD/BKD/IV/2009</t>
  </si>
  <si>
    <t>821.2/4259.04-PNS/TT/2010</t>
  </si>
  <si>
    <t>Bidang Rehabilitasi Sosial - Dinas Sosial</t>
  </si>
  <si>
    <t>'7204075501830002</t>
  </si>
  <si>
    <t>'68.231.933.0834.001</t>
  </si>
  <si>
    <t>'0000135316776</t>
  </si>
  <si>
    <t>A200500060107</t>
  </si>
  <si>
    <t>814.2/106-CP/2004</t>
  </si>
  <si>
    <t>821.2/1661-PNS/TT/2005</t>
  </si>
  <si>
    <t>A5EB03E21B04F6A0E040640A040252AD</t>
  </si>
  <si>
    <t>'7204080403780001</t>
  </si>
  <si>
    <t>'78.809.1270.834.000</t>
  </si>
  <si>
    <t>'0000135224627</t>
  </si>
  <si>
    <t>A200800160187</t>
  </si>
  <si>
    <t>813/365.03-CPNSD/BKD/XI/2007</t>
  </si>
  <si>
    <t>821.2/2230-PNS/TT/2008</t>
  </si>
  <si>
    <t>Bidang Pemberdayaan Sosial - Dinas Sosial</t>
  </si>
  <si>
    <t>'7204081308840001</t>
  </si>
  <si>
    <t>'16.95.7.683.2.834000</t>
  </si>
  <si>
    <t>'0001893255298</t>
  </si>
  <si>
    <t>A201100215342</t>
  </si>
  <si>
    <t>813/1225.03-CPNSD/BKD/IV/2009</t>
  </si>
  <si>
    <t>821.2/4160.04-PNS/TT/2010</t>
  </si>
  <si>
    <t>'7204084702850002</t>
  </si>
  <si>
    <t>vinatolis29@gmail.com</t>
  </si>
  <si>
    <t>'15.956.737.9834.000</t>
  </si>
  <si>
    <t>'0001892161517</t>
  </si>
  <si>
    <t>A201200122302</t>
  </si>
  <si>
    <t>813/748.03-CPNSD/BKD/II/2010</t>
  </si>
  <si>
    <t>821.2/3901.04-PNS/TT/2012</t>
  </si>
  <si>
    <t>'7204076302750002</t>
  </si>
  <si>
    <t>zulfikarsadik.82@gmail.com</t>
  </si>
  <si>
    <t>JL. SAMRATULANGI  KEL. BARU KEC. BAOLAN</t>
  </si>
  <si>
    <t>'16.442.830.2.834.000</t>
  </si>
  <si>
    <t>'0000197358546</t>
  </si>
  <si>
    <t>A201100035691</t>
  </si>
  <si>
    <t>813/1457.03-CPNSD/BKD/IV/2009</t>
  </si>
  <si>
    <t>821.2/4365.04-PNS/TT/2010</t>
  </si>
  <si>
    <t>8ae4828736067ea601360ac76e1978be</t>
  </si>
  <si>
    <t>'7204071801820001</t>
  </si>
  <si>
    <t>JL. ISMAIL BANTILAN NO. 71 RT. 2 RW. 004 KELURAHAN PANASAKAN KECAMATAN BAOLAN</t>
  </si>
  <si>
    <t>'77.984.281.4.834.000</t>
  </si>
  <si>
    <t>'0000135207369</t>
  </si>
  <si>
    <t>A200900251012</t>
  </si>
  <si>
    <t>813/093.03-CPNSD/BKD/IV/2008</t>
  </si>
  <si>
    <t>823.2/3433.04-PNS/BKD/TT/2009</t>
  </si>
  <si>
    <t>'7204071204760004</t>
  </si>
  <si>
    <t>'896016797834000</t>
  </si>
  <si>
    <t>'0000196864154</t>
  </si>
  <si>
    <t>A201200014447</t>
  </si>
  <si>
    <t>813/813.03-CPNSD/BKD/II/2010</t>
  </si>
  <si>
    <t>821.2/3971.04-PNS/TT/2012</t>
  </si>
  <si>
    <t>A5EB03E20A83F6A0E040640A040252AD</t>
  </si>
  <si>
    <t>Sekretariat - Dinas Perpustakaan Dan Arsip</t>
  </si>
  <si>
    <t>'7204031610670001</t>
  </si>
  <si>
    <t>'784981136834000</t>
  </si>
  <si>
    <t>'0000135195434</t>
  </si>
  <si>
    <t>A199200044124</t>
  </si>
  <si>
    <t>813.2/24.CD/DPB/91</t>
  </si>
  <si>
    <t>21-03-1191</t>
  </si>
  <si>
    <t>34/821.12/BT/PN/92</t>
  </si>
  <si>
    <t>8ae4828752202e5801522f762eda4c7b</t>
  </si>
  <si>
    <t>Kecamatan Dondo - Pemerintah Kabupaten Tolitoli</t>
  </si>
  <si>
    <t>'7204075104820005</t>
  </si>
  <si>
    <t>'74.156.021.3834.000</t>
  </si>
  <si>
    <t>A201600099461</t>
  </si>
  <si>
    <t xml:space="preserve"> 813/0468.02-CPNSD/BKD/2015</t>
  </si>
  <si>
    <t>821.2/0314.02-PNS/BKD/2015</t>
  </si>
  <si>
    <t>'7204074707870004</t>
  </si>
  <si>
    <t>'163831969834000</t>
  </si>
  <si>
    <t>'0000196852072</t>
  </si>
  <si>
    <t>A201200169375</t>
  </si>
  <si>
    <t>813.2/264/BB/2010</t>
  </si>
  <si>
    <t>821.12/151-BKD/BB/2011</t>
  </si>
  <si>
    <t>'7204034604780002</t>
  </si>
  <si>
    <t>busma846@gmail.com</t>
  </si>
  <si>
    <t>'16.255.901.7.834.000</t>
  </si>
  <si>
    <t>'0000197997467</t>
  </si>
  <si>
    <t>A201100075612</t>
  </si>
  <si>
    <t>813/1032.03-CPNSD/BKD/IV/2009</t>
  </si>
  <si>
    <t>821.3/3942.04-PNS/TT/2010</t>
  </si>
  <si>
    <t>'7204101505840001</t>
  </si>
  <si>
    <t>'788041143834000,</t>
  </si>
  <si>
    <t>'0000135191946</t>
  </si>
  <si>
    <t>A200900274338</t>
  </si>
  <si>
    <t>813/779.03-CPNSD/BKD/IV/2008</t>
  </si>
  <si>
    <t>823.3/3385.04-PNS/BKD/TT/2009</t>
  </si>
  <si>
    <t>'7204050507820002</t>
  </si>
  <si>
    <t>'161122510834000</t>
  </si>
  <si>
    <t>'0000197427183</t>
  </si>
  <si>
    <t>A201100160050</t>
  </si>
  <si>
    <t>813/1152.03-cpnsd/bkd/IV/2009</t>
  </si>
  <si>
    <t>821.2/4081.04-pns/tt/2010</t>
  </si>
  <si>
    <t>'7204051206690001</t>
  </si>
  <si>
    <t>'73.280.910.8.834.000</t>
  </si>
  <si>
    <t>'0001436157729</t>
  </si>
  <si>
    <t>A201600018312</t>
  </si>
  <si>
    <t xml:space="preserve"> 813/0267.02-CPNSD/BKD/2015</t>
  </si>
  <si>
    <t xml:space="preserve">821.2/2424.04/PNS/BKD.TT/2016 </t>
  </si>
  <si>
    <t>Seksi Sarana Prasarana Umum - Kecamatan Ogodeide</t>
  </si>
  <si>
    <t>'7204056606830001</t>
  </si>
  <si>
    <t>'72.997.673.8.834</t>
  </si>
  <si>
    <t>'0001895551558</t>
  </si>
  <si>
    <t>A201600112397</t>
  </si>
  <si>
    <t>813/0436.02-CPNSD/BKD/2015</t>
  </si>
  <si>
    <t>821.2/2538.04/PNS/BKD.TT/2016</t>
  </si>
  <si>
    <t>Sub Bagian Keuangan Dan Aset - Kecamatan Ogodeide</t>
  </si>
  <si>
    <t>'7204076207780001</t>
  </si>
  <si>
    <t>JL. S. PARMAN NO. 06</t>
  </si>
  <si>
    <t>'88.575.078.6834.000</t>
  </si>
  <si>
    <t>'0000194095462</t>
  </si>
  <si>
    <t>A201100031099</t>
  </si>
  <si>
    <t>813/1292.03-CPNSD/BKD/IV/2009</t>
  </si>
  <si>
    <t>821.3/4056.04-PNS/TT/2010</t>
  </si>
  <si>
    <t>'7204075706690001</t>
  </si>
  <si>
    <t>'54.281.601.2.834.999</t>
  </si>
  <si>
    <t>'0000135337138</t>
  </si>
  <si>
    <t>A199300053935</t>
  </si>
  <si>
    <t>KP.00.02.2.4.19389</t>
  </si>
  <si>
    <t>KP.00.03.1.1565</t>
  </si>
  <si>
    <t>8ae48288516080100151615416492824</t>
  </si>
  <si>
    <t>'7204056809790001</t>
  </si>
  <si>
    <t>Lorong Panti Asuhan Siti Hadijah</t>
  </si>
  <si>
    <t>'15.605.845.5834.000</t>
  </si>
  <si>
    <t>'0000167801949</t>
  </si>
  <si>
    <t>A201200042047</t>
  </si>
  <si>
    <t>813/796.03-CPNSD/BKD/II/2010</t>
  </si>
  <si>
    <t>821.2/3949.04-PNS/TT/2012</t>
  </si>
  <si>
    <t>Bidang Statistik - DINAS KOMUNIKASI INFORMATIKA, PERSANDIAN DAN STATISTIK</t>
  </si>
  <si>
    <t>'7206082101980003</t>
  </si>
  <si>
    <t>'96.430.687.2-831.000</t>
  </si>
  <si>
    <t>A202300050895</t>
  </si>
  <si>
    <t>813.3/1643.02-CPNS/BKPSDM</t>
  </si>
  <si>
    <t>821.3/ 240 .03-PNS/TT/2023</t>
  </si>
  <si>
    <t>'7204075007840004</t>
  </si>
  <si>
    <t>JL. ANOA NO.67 KEL. TUWELEY KEC. BAOLAN KAB.TOLITOLI</t>
  </si>
  <si>
    <t>'16.255.984.3.834.000</t>
  </si>
  <si>
    <t>'00002049877711</t>
  </si>
  <si>
    <t>A201300016685</t>
  </si>
  <si>
    <t>813/0946.02-CPNSD/BKD/II/2011</t>
  </si>
  <si>
    <t>821.2/3589.04.PNS/TT/2012</t>
  </si>
  <si>
    <t>'7204074101860004</t>
  </si>
  <si>
    <t>'72.901.498.5834.000</t>
  </si>
  <si>
    <t>'0001853971749</t>
  </si>
  <si>
    <t>A201600136752</t>
  </si>
  <si>
    <t>813/0505.02-CPNSD/BKD/2015</t>
  </si>
  <si>
    <t>821.2/2397.04/PNS/BKD.TT/2016</t>
  </si>
  <si>
    <t>Bidang Kemetrologian - Dinas Perdagangan</t>
  </si>
  <si>
    <t>'7204085009800002</t>
  </si>
  <si>
    <t>'154995815834000</t>
  </si>
  <si>
    <t>'0000135218889</t>
  </si>
  <si>
    <t>A200800187456</t>
  </si>
  <si>
    <t>813/354.03-CPNSD/BKD/XI/2007</t>
  </si>
  <si>
    <t>821.2/2623.04-PNS/BKD/TT/2008</t>
  </si>
  <si>
    <t>8ae4828947fbda2a01480c5853710aa0</t>
  </si>
  <si>
    <t>'7204074608840002</t>
  </si>
  <si>
    <t>'16.255.946.2.834.000</t>
  </si>
  <si>
    <t>'0000195823113</t>
  </si>
  <si>
    <t>A201200112808</t>
  </si>
  <si>
    <t>813/632.03-CPNSD/BKD/II/2010</t>
  </si>
  <si>
    <t>821.2/3806.04-PNS/TT/2012</t>
  </si>
  <si>
    <t>'7204071908890004</t>
  </si>
  <si>
    <t>suhaemiamdkep@gmail.com</t>
  </si>
  <si>
    <t>'16.442.835.1.834.000</t>
  </si>
  <si>
    <t>'0000205527396</t>
  </si>
  <si>
    <t>A201300030342</t>
  </si>
  <si>
    <t>813/0927.02-CPNSD/BKD/II/2011</t>
  </si>
  <si>
    <t>821.3/3628.04.PNS/TT/2012</t>
  </si>
  <si>
    <t>FITRINA</t>
  </si>
  <si>
    <t>'7204084807820002</t>
  </si>
  <si>
    <t>fitrinarina0@gmail.com</t>
  </si>
  <si>
    <t>JL.DAPALAK KELURAHAN NALU KECAMATAN BAOLAN</t>
  </si>
  <si>
    <t>'730159829834000</t>
  </si>
  <si>
    <t>'0001267220619</t>
  </si>
  <si>
    <t>A201500023607</t>
  </si>
  <si>
    <t xml:space="preserve"> 813/083.02-CPNSD/BKD/2014</t>
  </si>
  <si>
    <t>823.2/0532.04/PNS/BKD.TT/2015</t>
  </si>
  <si>
    <t>'7204070909790004</t>
  </si>
  <si>
    <t>JL. MUJAHIDIN I NO. 11 RT. 001 / RW. 002 KEL. TUWELEY KEC. BAOLAN KAB. TOLITOLI</t>
  </si>
  <si>
    <t>'72.742.465.7834.000</t>
  </si>
  <si>
    <t>'0001851904023</t>
  </si>
  <si>
    <t>A201600074403</t>
  </si>
  <si>
    <t>813/0425.02-CPNSD/BKD/2015</t>
  </si>
  <si>
    <t>821.1/2422.04/PNS/BKD.TT/2016</t>
  </si>
  <si>
    <t>'7204071103850002</t>
  </si>
  <si>
    <t>a.suherman@tolitolikab.go.id</t>
  </si>
  <si>
    <t>'890310931834000</t>
  </si>
  <si>
    <t>'0000201492696</t>
  </si>
  <si>
    <t>A201100229809</t>
  </si>
  <si>
    <t>813/1115.03-CPNSD/BKD/IV/2009</t>
  </si>
  <si>
    <t>821.3/4025.04-PNS/TT/2010</t>
  </si>
  <si>
    <t>Kepala Bidang Aplikasi dan Informatika</t>
  </si>
  <si>
    <t>A5EB03E21749F6A0E040640A040252AD</t>
  </si>
  <si>
    <t>'7204075303810004</t>
  </si>
  <si>
    <t>'578715898834000</t>
  </si>
  <si>
    <t>'0000135181394</t>
  </si>
  <si>
    <t>A200600136435</t>
  </si>
  <si>
    <t>813.2/1154-CP/2005</t>
  </si>
  <si>
    <t>821.2.PD/1440-Peg/2006</t>
  </si>
  <si>
    <t>'7204086410800001</t>
  </si>
  <si>
    <t>'728141342834000</t>
  </si>
  <si>
    <t>'0001387887006</t>
  </si>
  <si>
    <t>A201600084882</t>
  </si>
  <si>
    <t xml:space="preserve"> 813/0483.02-CPNSD/BKD/2015</t>
  </si>
  <si>
    <t>821.2/2125.04/PNS/BKD.TT/2016</t>
  </si>
  <si>
    <t>Bidang Destinasi Pariwisata - Dinas Pariwisata</t>
  </si>
  <si>
    <t>'7205064109780001</t>
  </si>
  <si>
    <t xml:space="preserve">Jalan H.Moh. Saleh No.35 Kelurahan Sidorajo Kecamatan Baolan Kabupaten Tolitoli </t>
  </si>
  <si>
    <t>'681138301834000</t>
  </si>
  <si>
    <t>'0000135419804</t>
  </si>
  <si>
    <t>A201000135328</t>
  </si>
  <si>
    <t>813.2/025/BB/2008</t>
  </si>
  <si>
    <t>821.12/048-PEG/BB/2010</t>
  </si>
  <si>
    <t>'7204016407880001</t>
  </si>
  <si>
    <t>hasraudin.hu@gmail.com</t>
  </si>
  <si>
    <t>Jl.Bantilan</t>
  </si>
  <si>
    <t>'15.956.807.0.834.000</t>
  </si>
  <si>
    <t>'0000198952852</t>
  </si>
  <si>
    <t>A201200185161</t>
  </si>
  <si>
    <t>813/6000.03-CPNSD/BKD/II/2010</t>
  </si>
  <si>
    <t>821.2/3774.04-PNS/TT/2012</t>
  </si>
  <si>
    <t>'7204070108720002</t>
  </si>
  <si>
    <t>'58.901.294.7834.000</t>
  </si>
  <si>
    <t>'0000135208056</t>
  </si>
  <si>
    <t>A200300014195</t>
  </si>
  <si>
    <t>813.2/48/BB/2002</t>
  </si>
  <si>
    <t>813.2/36-Peg/BB/2003</t>
  </si>
  <si>
    <t>Sub Bagian Program - Kecamatan Galang</t>
  </si>
  <si>
    <t>'7204086110690001</t>
  </si>
  <si>
    <t>'16.957.643.6834.000</t>
  </si>
  <si>
    <t>'0000173666855</t>
  </si>
  <si>
    <t>A200900071345</t>
  </si>
  <si>
    <t>821.2/3664.04/BKD/2009</t>
  </si>
  <si>
    <t>'7204086606760001</t>
  </si>
  <si>
    <t>'72789945834000</t>
  </si>
  <si>
    <t>'001867335647</t>
  </si>
  <si>
    <t>A201500010848</t>
  </si>
  <si>
    <t xml:space="preserve"> 813/0357.02-CPNSD/BKD/2014</t>
  </si>
  <si>
    <t>823.2/0468.04/PNS/BKD.TT/2015</t>
  </si>
  <si>
    <t>'72.890.805.4834.000</t>
  </si>
  <si>
    <t>'0001859506086</t>
  </si>
  <si>
    <t>A201500014427</t>
  </si>
  <si>
    <t xml:space="preserve"> 813/0375.02-CPNSD/BKD/2014</t>
  </si>
  <si>
    <t>823.2/0487.04/PNS/BKD.TT/2015</t>
  </si>
  <si>
    <t>Seksi Pemberdayaan Masyarakat Desa / Kelurahan - Kecamatan Galang</t>
  </si>
  <si>
    <t>'7204074404840011</t>
  </si>
  <si>
    <t>'727188310834000</t>
  </si>
  <si>
    <t>'0000149383315</t>
  </si>
  <si>
    <t>A201600119767</t>
  </si>
  <si>
    <t>813/0516.02-CPNSD/BKD/2015</t>
  </si>
  <si>
    <t>821.2/2300.04/PNS/BKD.TT/2016</t>
  </si>
  <si>
    <t>Sub Bagian Keuangan dan Aset - Rumah Sakit Umum Daerah Mokopido</t>
  </si>
  <si>
    <t>S.Fis.Ftr</t>
  </si>
  <si>
    <t>'7204074408820003</t>
  </si>
  <si>
    <t>'87.921.696.8.834.000</t>
  </si>
  <si>
    <t>'0000135181034</t>
  </si>
  <si>
    <t>A200700124118</t>
  </si>
  <si>
    <t>813.2/5265-CPNS/BAG.KEPEG</t>
  </si>
  <si>
    <t>821.2/2340-PNS/TT/2007</t>
  </si>
  <si>
    <t>'7204070206690002</t>
  </si>
  <si>
    <t>JL. PIPIT NO.17 KELURAHAN TUWELEY</t>
  </si>
  <si>
    <t>'72.854.832.2834.000</t>
  </si>
  <si>
    <t>'0001851027862</t>
  </si>
  <si>
    <t>A201500003420</t>
  </si>
  <si>
    <t>813/0315.02-CPNSD/BKD/2015</t>
  </si>
  <si>
    <t>823.2/0421.04-PNS/BKD.TT/2015</t>
  </si>
  <si>
    <t>Seksi Ketentraman Dan Ketertiban - Kelurahan Tuweley</t>
  </si>
  <si>
    <t>'7204075608860007</t>
  </si>
  <si>
    <t>nurbaety826@gmail.com</t>
  </si>
  <si>
    <t>'89.156.325.6834.000</t>
  </si>
  <si>
    <t>'0000200580939</t>
  </si>
  <si>
    <t>A201100300580</t>
  </si>
  <si>
    <t>813/1210.03-CPNSD/BKD/IV/2009</t>
  </si>
  <si>
    <t>821.2/4145.04-PNS/TT/2010</t>
  </si>
  <si>
    <t>'7204075603820008</t>
  </si>
  <si>
    <t>'72.619.385.7.834.000</t>
  </si>
  <si>
    <t>'0001861322758</t>
  </si>
  <si>
    <t>A201600098682</t>
  </si>
  <si>
    <t>813/0410.02-CPNSD/BKD/2015</t>
  </si>
  <si>
    <t>821.2/2187.04/PNS/BKD.TT/2016</t>
  </si>
  <si>
    <t>Sub Bagian Umum Dan Program - Dinas Pemberdayaan Masyarakat Dan Desa</t>
  </si>
  <si>
    <t>'7204075706940002</t>
  </si>
  <si>
    <t>'91.916.190.1-834.000</t>
  </si>
  <si>
    <t>A202000118750</t>
  </si>
  <si>
    <t>813.3/2063.02-CPNS/BKPSDM/2019</t>
  </si>
  <si>
    <t>821.3/669.04/PNS/BKPSDM/2020</t>
  </si>
  <si>
    <t>'7204075207760004</t>
  </si>
  <si>
    <t>'779926047834000</t>
  </si>
  <si>
    <t>'0000135230038</t>
  </si>
  <si>
    <t>A200600082075</t>
  </si>
  <si>
    <t>813.3/1214-CP/2005</t>
  </si>
  <si>
    <t>821.3.PD/1415-PEG/2006</t>
  </si>
  <si>
    <t>A5EB03E21019F6A0E040640A040252AD</t>
  </si>
  <si>
    <t>'7204074703830001</t>
  </si>
  <si>
    <t>'788031789834000</t>
  </si>
  <si>
    <t>'0000135210857</t>
  </si>
  <si>
    <t>A200600156037</t>
  </si>
  <si>
    <t>813.2/1183-CP/2005</t>
  </si>
  <si>
    <t>821.PD/1553-PEG/2006</t>
  </si>
  <si>
    <t>'7204082009680001</t>
  </si>
  <si>
    <t>DUSUN BOLOKUS DESA LANTAPAN KEC. GALANG KAB TOLI TOLI</t>
  </si>
  <si>
    <t>'79.122.442.1.834.000</t>
  </si>
  <si>
    <t>'0000135213939</t>
  </si>
  <si>
    <t>A199500040940</t>
  </si>
  <si>
    <t>'7204061811690001</t>
  </si>
  <si>
    <t>JLN. SADEWA NO. 26 DESA SIBEA KEC. LAMPASIO KAB. TOLITOLI</t>
  </si>
  <si>
    <t>'77.989.235.5834.000</t>
  </si>
  <si>
    <t>'0000135193948</t>
  </si>
  <si>
    <t>A200400011136</t>
  </si>
  <si>
    <t>814.2/081-CP/2002</t>
  </si>
  <si>
    <t>821.2/PD/0089-Peg/2004</t>
  </si>
  <si>
    <t>A5EB03E212ADF6A0E040640A040252AD</t>
  </si>
  <si>
    <t>'7204010707780004</t>
  </si>
  <si>
    <t>'788030922834000</t>
  </si>
  <si>
    <t>'0000135250997</t>
  </si>
  <si>
    <t>A200500043330</t>
  </si>
  <si>
    <t>814.2/129-CP/2004</t>
  </si>
  <si>
    <t>821.2/1752-PNS/TT/2005</t>
  </si>
  <si>
    <t>'7204015012790004</t>
  </si>
  <si>
    <t>nurjannaj845@gmail.com</t>
  </si>
  <si>
    <t>'78.498.076.5834.000</t>
  </si>
  <si>
    <t>'0000135307754</t>
  </si>
  <si>
    <t>A200700096638</t>
  </si>
  <si>
    <t>813.2/5282-CPNS/BAG.KEPEG</t>
  </si>
  <si>
    <t>821.2/2331-PNS/TT/2007</t>
  </si>
  <si>
    <t>'7204034111830001</t>
  </si>
  <si>
    <t>waganianovi@gmail.com</t>
  </si>
  <si>
    <t>DESA MALALA KEC. DONDO KABUPATEN TOLITOLI SULAWESI TENGAH 94552</t>
  </si>
  <si>
    <t>'72.805.495.8834000</t>
  </si>
  <si>
    <t>'0001852554881</t>
  </si>
  <si>
    <t>A201600115887</t>
  </si>
  <si>
    <t xml:space="preserve"> 813/0185.02-CPNSD/BKD/2014</t>
  </si>
  <si>
    <t>821.2/2406.04/PNS/BKD.TT/2016</t>
  </si>
  <si>
    <t>Seksi Pemberdayaan Masyarakat Desa / Kelurahan - Kecamatan Dondo</t>
  </si>
  <si>
    <t>'7204013112690001</t>
  </si>
  <si>
    <t>rusliadi12@guru.sd.belajar.id</t>
  </si>
  <si>
    <t>'791236185834000</t>
  </si>
  <si>
    <t>'007351 0 200302</t>
  </si>
  <si>
    <t>A199600031823</t>
  </si>
  <si>
    <t>813.2/35-DPB/1994</t>
  </si>
  <si>
    <t>A5EB03E20C3AF6A0E040640A040252AD</t>
  </si>
  <si>
    <t>'7204016107810001</t>
  </si>
  <si>
    <t>mohreflyfly@gmail.com</t>
  </si>
  <si>
    <t>DESA LAMPASIO .KUMBA AGUNG RT.001 RW.001</t>
  </si>
  <si>
    <t>'791244676834000</t>
  </si>
  <si>
    <t>'0000135205661</t>
  </si>
  <si>
    <t>A200800194883</t>
  </si>
  <si>
    <t>813/114.03-CPNSD/BKD/XI/2007</t>
  </si>
  <si>
    <t>821.2/2594.04-PNS/BKD/TT/2008</t>
  </si>
  <si>
    <t>ff80808149a412360149cb10696a1768</t>
  </si>
  <si>
    <t>'7204011502910005</t>
  </si>
  <si>
    <t>'919334052834000</t>
  </si>
  <si>
    <t>A202000070414</t>
  </si>
  <si>
    <t>813.3/2070.02-CPNS/BKPSDM/2019</t>
  </si>
  <si>
    <t>821.3/699.04/PNS/BKPSDM/2020</t>
  </si>
  <si>
    <t>'7204016810860001</t>
  </si>
  <si>
    <t>oleoleo741@gmail.com</t>
  </si>
  <si>
    <t>'72.583.668.8.834.000</t>
  </si>
  <si>
    <t>'0001858890879</t>
  </si>
  <si>
    <t>A201600143466</t>
  </si>
  <si>
    <t xml:space="preserve"> 813/040.02-CPNSD/BKDBKD/2014</t>
  </si>
  <si>
    <t>821.2/2440.04/PNS/BKD.TT/2016</t>
  </si>
  <si>
    <t>'7204055506850001</t>
  </si>
  <si>
    <t>Bilo</t>
  </si>
  <si>
    <t>'46.534.107.1834.000</t>
  </si>
  <si>
    <t>'0000202526807</t>
  </si>
  <si>
    <t>A201200129608</t>
  </si>
  <si>
    <t>813/708.03-CPNSD/BKD/II/2010</t>
  </si>
  <si>
    <t>821.2/3882.04-PNS/TT/2012</t>
  </si>
  <si>
    <t>'7204070902680008</t>
  </si>
  <si>
    <t>'77.987.164.9.834.000</t>
  </si>
  <si>
    <t>'0000135232503</t>
  </si>
  <si>
    <t>A199500034493</t>
  </si>
  <si>
    <t>'7204074203820005</t>
  </si>
  <si>
    <t>paisatolies@yahoo.co.id</t>
  </si>
  <si>
    <t>'79.123.674.8.834.000</t>
  </si>
  <si>
    <t>'0000135307978</t>
  </si>
  <si>
    <t>A200700119458</t>
  </si>
  <si>
    <t>813.2/5303-CPNS/Bag.Kepeg</t>
  </si>
  <si>
    <t>821.2/2264-PNS/TT/2007</t>
  </si>
  <si>
    <t>'7204080402760001</t>
  </si>
  <si>
    <t>'984272733834000</t>
  </si>
  <si>
    <t>'0001885627754</t>
  </si>
  <si>
    <t>A201500010273</t>
  </si>
  <si>
    <t>813/0392.02-CPNSD/BKD/2014</t>
  </si>
  <si>
    <t>823.2/0447.04/PNS/BKD.TT/2015</t>
  </si>
  <si>
    <t>'7204045204800001</t>
  </si>
  <si>
    <t>Jln. Veteran V, Kel. Baru, Kec. Baolan, Kab. Tolitoli, Sulawesi Tengah</t>
  </si>
  <si>
    <t>'78.803.098.9834.000</t>
  </si>
  <si>
    <t>'0000135218935</t>
  </si>
  <si>
    <t>A200800183223</t>
  </si>
  <si>
    <t>813/167.03-CPNSD/BKD/XI/2007</t>
  </si>
  <si>
    <t>821.2/2616.04-PNS/BKD/TT/2008</t>
  </si>
  <si>
    <t>'7204070106720005</t>
  </si>
  <si>
    <t>'14.530.307.9.834.000</t>
  </si>
  <si>
    <t>'0000135196593</t>
  </si>
  <si>
    <t>A200300013757</t>
  </si>
  <si>
    <t>814.3/053-CP/2002</t>
  </si>
  <si>
    <t>821.3.PD/2663-PEG/2003</t>
  </si>
  <si>
    <t>A5EB03E20CC9F6A0E040640A040252AD</t>
  </si>
  <si>
    <t>Asisten Administrasi Umum - Sekretariat Daerah</t>
  </si>
  <si>
    <t>'7204075404680003</t>
  </si>
  <si>
    <t>muhayangalwi@gmail.com</t>
  </si>
  <si>
    <t>'89.498.182.8.834.000</t>
  </si>
  <si>
    <t>'0000135289089</t>
  </si>
  <si>
    <t>A198900066153</t>
  </si>
  <si>
    <t>5608/KANWIL/SK/TU-1/VII/1988</t>
  </si>
  <si>
    <t>13437/KANWIL/SK/TU-1/X/1989</t>
  </si>
  <si>
    <t>A5EB03E21925F6A0E040640A040252AD</t>
  </si>
  <si>
    <t>'7204085402890006</t>
  </si>
  <si>
    <t>firahnur@yahoo.com</t>
  </si>
  <si>
    <t>A202000046561</t>
  </si>
  <si>
    <t>813.3/2006.02-CPNS/BKPSDM/2019</t>
  </si>
  <si>
    <t>'7204072306700002</t>
  </si>
  <si>
    <t>'0000135332469</t>
  </si>
  <si>
    <t>A199800026512</t>
  </si>
  <si>
    <t>10567/A2/KP/1997</t>
  </si>
  <si>
    <t>13752/124.03/KP.2b/1998</t>
  </si>
  <si>
    <t>'7204075808670003</t>
  </si>
  <si>
    <t>nurseha88@guru.sd.belajar.id</t>
  </si>
  <si>
    <t>'69.806.326.0.834.000</t>
  </si>
  <si>
    <t>'0000135200518</t>
  </si>
  <si>
    <t>A199100044400</t>
  </si>
  <si>
    <t>12/821/2/BT/TN/1991</t>
  </si>
  <si>
    <t>'7204084801700001</t>
  </si>
  <si>
    <t>marwia81@guru.sd.belajar.id</t>
  </si>
  <si>
    <t>'79.121.690.6834.000</t>
  </si>
  <si>
    <t>'0000135213557</t>
  </si>
  <si>
    <t>A199200066231</t>
  </si>
  <si>
    <t>06/821.12/BT/PN/1992</t>
  </si>
  <si>
    <t>'7204076307790005</t>
  </si>
  <si>
    <t>'16.481.397.4834.000</t>
  </si>
  <si>
    <t>'0000195155774</t>
  </si>
  <si>
    <t>A201300006641</t>
  </si>
  <si>
    <t>813/0779.02-CPNSD/BKD/II/2011</t>
  </si>
  <si>
    <t>821.3/3452.04.PNS/TT/2012</t>
  </si>
  <si>
    <t>A5EB03E218D1F6A0E040640A040252AD</t>
  </si>
  <si>
    <t>'7204066004770001</t>
  </si>
  <si>
    <t>'15.319.431.9.834.000</t>
  </si>
  <si>
    <t>'0000135311916</t>
  </si>
  <si>
    <t>A200700072513</t>
  </si>
  <si>
    <t>813.2/5276-CPNS/BAG.KEPEG</t>
  </si>
  <si>
    <t>821.2/2277-PNS/TT/2007</t>
  </si>
  <si>
    <t>'7204074206820006</t>
  </si>
  <si>
    <t>JL SISWA KELURAHAN TAMBUN</t>
  </si>
  <si>
    <t>'79.121.452.1.834.000</t>
  </si>
  <si>
    <t>'YUNIARTI DOKLIWAN</t>
  </si>
  <si>
    <t>A200600149792</t>
  </si>
  <si>
    <t>813.2/1083-CP/2005</t>
  </si>
  <si>
    <t>821.2-PD/1470.Peg/2006</t>
  </si>
  <si>
    <t>'7204070901740002</t>
  </si>
  <si>
    <t>'89.601.609.4.834.000</t>
  </si>
  <si>
    <t>'0000135225797</t>
  </si>
  <si>
    <t>A200600058815</t>
  </si>
  <si>
    <t>813.2/1267-cp/2005</t>
  </si>
  <si>
    <t>821.2.PD/1571-PEG/2006</t>
  </si>
  <si>
    <t>A5EB03E20AADF6A0E040640A040252AD</t>
  </si>
  <si>
    <t>SUB BAGIAN TATA USAHA - UPT. LABORATORIUM PENGUJI MUTU DAN PERALATAN DINAS PEKERJAAN UMUM DAN PENATAAN RUANG</t>
  </si>
  <si>
    <t>'7204081802680006</t>
  </si>
  <si>
    <t>syamsulduri910@gmail.com</t>
  </si>
  <si>
    <t>JL. TRANS SULAWESI NO. 41 DESA TENDE</t>
  </si>
  <si>
    <t>'98.229.269.0.834.000</t>
  </si>
  <si>
    <t>'00001722998178</t>
  </si>
  <si>
    <t>A200700016472</t>
  </si>
  <si>
    <t>821.2/3528.03/BKD/2008</t>
  </si>
  <si>
    <t>ANALIS HUKUM</t>
  </si>
  <si>
    <t>'7204071012790008</t>
  </si>
  <si>
    <t>Jl. Dapalak</t>
  </si>
  <si>
    <t>'793908732834000</t>
  </si>
  <si>
    <t>'0000135180099</t>
  </si>
  <si>
    <t>A200900221350</t>
  </si>
  <si>
    <t>813/690.03-CPNSD/BKD/IV/2008</t>
  </si>
  <si>
    <t>823.3/3318.04-PNS/BKD/TT/2009</t>
  </si>
  <si>
    <t>Kepala Bidang Penilaian Kinerja Aparatur dan Penghargaan</t>
  </si>
  <si>
    <t>Bidang Penilaian Kinerja Aparatur dan Penghargaan - Badan Kepegawaian Dan Pengembangan Sumber Daya Manusia</t>
  </si>
  <si>
    <t>'7204011709810001</t>
  </si>
  <si>
    <t>Desa Kombo Kecamatan Dampal Selatan</t>
  </si>
  <si>
    <t>'79.124.498.1834.000</t>
  </si>
  <si>
    <t>'0000135306404</t>
  </si>
  <si>
    <t>A200600142691</t>
  </si>
  <si>
    <t>813.2/1038-CP/2005</t>
  </si>
  <si>
    <t>821.2.PD/1502-PEG/2006</t>
  </si>
  <si>
    <t>TIBAWA</t>
  </si>
  <si>
    <t>'7204076007700001</t>
  </si>
  <si>
    <t>JL VETERAN LR V KEC. BAOLAN KAB. TOLITOLI</t>
  </si>
  <si>
    <t>'682330006834000</t>
  </si>
  <si>
    <t>'0000135221422</t>
  </si>
  <si>
    <t>A199700030943</t>
  </si>
  <si>
    <t>81155/A2/KP/1995</t>
  </si>
  <si>
    <t>3771/124.03/KP.2b/1997</t>
  </si>
  <si>
    <t>'7204072907750006</t>
  </si>
  <si>
    <t>'72.843.268.3.834.000</t>
  </si>
  <si>
    <t>'0000210525401</t>
  </si>
  <si>
    <t>A201600046645</t>
  </si>
  <si>
    <t xml:space="preserve"> 813/0462.02-CPNSD/BKD/2015</t>
  </si>
  <si>
    <t>821.1/2178.04/PNS/BKD.TT/2016</t>
  </si>
  <si>
    <t>Dinas Transmigrasi - Pemerintah Kabupaten Tolitoli</t>
  </si>
  <si>
    <t>'7204074303820002</t>
  </si>
  <si>
    <t>Jln Syaiful Muluk Asmil Kipan C 711/ RKS Desa Buntuna. Kecamatan Baolan . Kab. Tolitoli</t>
  </si>
  <si>
    <t>'16.442.979.7.834.000</t>
  </si>
  <si>
    <t>'0001270319095</t>
  </si>
  <si>
    <t>A201200071080</t>
  </si>
  <si>
    <t>813/625.03-CPNSD/BKD/II/2010</t>
  </si>
  <si>
    <t>821.2/3799.04-PNS/TT/2012</t>
  </si>
  <si>
    <t>'1271074605810003</t>
  </si>
  <si>
    <t>Jl. HUSADA DUSUN WONODADI DESA KAYULOMPA KEC. BASIDONDO KAB. TOLITOLI PROV. SULAWESI TENGAH</t>
  </si>
  <si>
    <t>'66.510.270.3-804.000</t>
  </si>
  <si>
    <t>A202000003769</t>
  </si>
  <si>
    <t>813.3/2075.02-CPNS/BKPSDM/2019</t>
  </si>
  <si>
    <t>E86E1A1A05A0B570E040640A18027F34</t>
  </si>
  <si>
    <t>'7204040305680001</t>
  </si>
  <si>
    <t>fardiawantiasri68@gmail.com</t>
  </si>
  <si>
    <t>'14.08.135.6.805.000</t>
  </si>
  <si>
    <t>'0001888204645</t>
  </si>
  <si>
    <t>A201600014332</t>
  </si>
  <si>
    <t>813/0609.02-CPNSD/BKD/2015</t>
  </si>
  <si>
    <t>821.2/2332.04/PNS/BKD.TT/2016</t>
  </si>
  <si>
    <t>'7204074901790004</t>
  </si>
  <si>
    <t>JL. KH.WAHID HASYIM NO.27c KELURAHAN BARU,KECAMATAN BAOLAN KABUPATEN TOLITOLI</t>
  </si>
  <si>
    <t>'116.382.924.5.834.000</t>
  </si>
  <si>
    <t>'0000172253632</t>
  </si>
  <si>
    <t>A201200035133</t>
  </si>
  <si>
    <t>813/723.03-CPNSD/BKD/II/2010</t>
  </si>
  <si>
    <t>821.3/3725.04-PNS/TT/2012</t>
  </si>
  <si>
    <t>A5EB03E21C91F6A0E040640A040252AD</t>
  </si>
  <si>
    <t>Sekretariat - Dinas Transmigrasi</t>
  </si>
  <si>
    <t>'7204072806690003</t>
  </si>
  <si>
    <t>olanpulingala@gmail.com</t>
  </si>
  <si>
    <t>'15.605.719.2834.000</t>
  </si>
  <si>
    <t>'0000135206403</t>
  </si>
  <si>
    <t>A199900023959</t>
  </si>
  <si>
    <t>1256/A2/KP/1998</t>
  </si>
  <si>
    <t>9215/124.03/KP.02/1999</t>
  </si>
  <si>
    <t>SUB BAGIAN TATA USAHA - UPT. RUMAH POTONG HEWAN DAN KESEHATAN HEWAN TERNAK DINAS PERKEBUNAN DAN PETERNAKAN</t>
  </si>
  <si>
    <t>'7204072212710003</t>
  </si>
  <si>
    <t>alengwaris1971@gmail.com</t>
  </si>
  <si>
    <t>'16.383.014.4.834.000</t>
  </si>
  <si>
    <t>'0000197614214</t>
  </si>
  <si>
    <t>A201100017149</t>
  </si>
  <si>
    <t>813/1349.03-CPNSD/BKD/IV/2009</t>
  </si>
  <si>
    <t>821.2/4268.04-PNS/TT/2010</t>
  </si>
  <si>
    <t>'7204071712830001</t>
  </si>
  <si>
    <t>salehbutudoka151@gmail.com</t>
  </si>
  <si>
    <t>'89.290.197.6.834.000</t>
  </si>
  <si>
    <t>'0000135217315</t>
  </si>
  <si>
    <t>A200800209747</t>
  </si>
  <si>
    <t>813/373.03-CPNSD/BKD/XI/2007</t>
  </si>
  <si>
    <t>821.2/2631.04-PNS/BKD/TT/2008</t>
  </si>
  <si>
    <t>'7204100301790001</t>
  </si>
  <si>
    <t>'16.481.589.6.834.000</t>
  </si>
  <si>
    <t>'0000135305752</t>
  </si>
  <si>
    <t>A200700087560</t>
  </si>
  <si>
    <t>813.2/5333-CPNS/Bag.Kepeg</t>
  </si>
  <si>
    <t>821.2/2278-PNS/TT/2007</t>
  </si>
  <si>
    <t>SD Negeri 2 Dungingis - Dinas Pendidikan Dan Kebudayaan</t>
  </si>
  <si>
    <t>'7204101011710001</t>
  </si>
  <si>
    <t>zakariajack1011@gmail.com</t>
  </si>
  <si>
    <t>'89.299.674.5.834.000</t>
  </si>
  <si>
    <t>'0000203324027</t>
  </si>
  <si>
    <t>A201100016760</t>
  </si>
  <si>
    <t>813/1320.03-CPNSD/BKD/IV/2009</t>
  </si>
  <si>
    <t>821.2/4239.04-PNS/TT/2010</t>
  </si>
  <si>
    <t>'7204015109840001</t>
  </si>
  <si>
    <t>limkamuliadi@gmail.com</t>
  </si>
  <si>
    <t>'72.592.233.0.834.000</t>
  </si>
  <si>
    <t>'0001896137267</t>
  </si>
  <si>
    <t>A201600134095</t>
  </si>
  <si>
    <t>813/0092.02-CPNSD/BKD/2014</t>
  </si>
  <si>
    <t xml:space="preserve">821.2/2443.04/PNS/BKD.TT/2016 </t>
  </si>
  <si>
    <t>'7202064108950003</t>
  </si>
  <si>
    <t>A202200046493</t>
  </si>
  <si>
    <t>813/3570.02-CPNS/BKPSDM/2020</t>
  </si>
  <si>
    <t>821.2/160.04-PNS/TT/2022</t>
  </si>
  <si>
    <t>'7204031405920002</t>
  </si>
  <si>
    <t>erwindjabareng@yahoo.com</t>
  </si>
  <si>
    <t>'93.131.326.6-834.000</t>
  </si>
  <si>
    <t>A202000087924</t>
  </si>
  <si>
    <t>813.3/3474.02-CPNSD/BKPSDM/2019</t>
  </si>
  <si>
    <t>821.3/785.04/PNS/BKPSDM/2020</t>
  </si>
  <si>
    <t>'7205104104850001</t>
  </si>
  <si>
    <t>arifahmbasir1985@gmail.com</t>
  </si>
  <si>
    <t>'68818745.9834000</t>
  </si>
  <si>
    <t>'0000210015088</t>
  </si>
  <si>
    <t>A201100231302</t>
  </si>
  <si>
    <t>813.3/108/BB/2009</t>
  </si>
  <si>
    <t>821.13/160-BKD/BB/2011</t>
  </si>
  <si>
    <t>'7204011303880001</t>
  </si>
  <si>
    <t>'91.983.250.1-834.000</t>
  </si>
  <si>
    <t>A202000037852</t>
  </si>
  <si>
    <t>813.3/2015.02-CPNS/BKPSDM/2019</t>
  </si>
  <si>
    <t>821.3/682.04/PNS/BKPSDM/2020</t>
  </si>
  <si>
    <t>'7204011705810001</t>
  </si>
  <si>
    <t>'89.299.617.4.834.000</t>
  </si>
  <si>
    <t>'0000196886878</t>
  </si>
  <si>
    <t>A201200060454</t>
  </si>
  <si>
    <t>813/441.03-CPNSD/BKD/II/2010</t>
  </si>
  <si>
    <t>821.3/3595.04-PNS/TT/2012</t>
  </si>
  <si>
    <t>'7204072509670002</t>
  </si>
  <si>
    <t>'784965196834000</t>
  </si>
  <si>
    <t>'0000135202994</t>
  </si>
  <si>
    <t>A200700014653</t>
  </si>
  <si>
    <t>813.3/5131-CPNS/BAG.KEPEG</t>
  </si>
  <si>
    <t>821.3/2375-PNS/TT/2007</t>
  </si>
  <si>
    <t>Sekretariat - Kecamatan Dondo</t>
  </si>
  <si>
    <t>'7204015902710001</t>
  </si>
  <si>
    <t>'58.900.427.4.834.000</t>
  </si>
  <si>
    <t>'0000135202329</t>
  </si>
  <si>
    <t>A200600036291</t>
  </si>
  <si>
    <t>813.3/0982-CP/2005</t>
  </si>
  <si>
    <t>821.3.PD/2599-Peg/2006</t>
  </si>
  <si>
    <t>ff8080815133783a0151385e3e9a6fd4</t>
  </si>
  <si>
    <t>'7204095108760001</t>
  </si>
  <si>
    <t>Aspiah841@gmail.com</t>
  </si>
  <si>
    <t>'896016649834000</t>
  </si>
  <si>
    <t>'0000172440988</t>
  </si>
  <si>
    <t>A201100053861</t>
  </si>
  <si>
    <t>813/1374.03-CPNSD/BKD/IV/2009</t>
  </si>
  <si>
    <t>821.3/4063.04-PNS/TT/2010</t>
  </si>
  <si>
    <t>Sub Bagian Keuangan Dan Aset - Kecamatan Tolitoli Utara</t>
  </si>
  <si>
    <t>'7271036604760001</t>
  </si>
  <si>
    <t>'984258285834000</t>
  </si>
  <si>
    <t>'0001885373954</t>
  </si>
  <si>
    <t>A201500010574</t>
  </si>
  <si>
    <t>813/0300.02-CPNSD/BKD/2014</t>
  </si>
  <si>
    <t>823.3/1412.04/PNS/2015</t>
  </si>
  <si>
    <t>'7204075807750003</t>
  </si>
  <si>
    <t>adrianapageno@gmail.com</t>
  </si>
  <si>
    <t>'779805563834000</t>
  </si>
  <si>
    <t>'0000135207944</t>
  </si>
  <si>
    <t>A200800128064</t>
  </si>
  <si>
    <t>813/374.03-CPNSD/BKD/XI/2007</t>
  </si>
  <si>
    <t>821.3/2136.04-PNS/BKD/TT/2008</t>
  </si>
  <si>
    <t>'7205121906800001</t>
  </si>
  <si>
    <t>DUSUN I PALAGISAN DESA LABUAN LOBO KECAMATAN OGODEIDE</t>
  </si>
  <si>
    <t>'67.176.397.7.834.000</t>
  </si>
  <si>
    <t>'0001284297085</t>
  </si>
  <si>
    <t>A201200049698</t>
  </si>
  <si>
    <t>813.3/327/BB/2010</t>
  </si>
  <si>
    <t>821.13/373-BKD/BB/2011</t>
  </si>
  <si>
    <t>UPT. DINAS KEPENDUDUKAN DAN PENCATATAN SIPIL WILAYAH III - Dinas Kependudukan Dan Pencatatan Sipil</t>
  </si>
  <si>
    <t>'7204071212770007</t>
  </si>
  <si>
    <t>JL. LANONI NO. 36</t>
  </si>
  <si>
    <t>'889371332834000</t>
  </si>
  <si>
    <t>'0000166804288</t>
  </si>
  <si>
    <t>A201100071349</t>
  </si>
  <si>
    <t>813/1127.03-CPNSD/BKD/IV/2009</t>
  </si>
  <si>
    <t>821.3/4037.04-PNS/TT/2010</t>
  </si>
  <si>
    <t>'7204060105660001</t>
  </si>
  <si>
    <t>mahmud.tolis244@gmail.com</t>
  </si>
  <si>
    <t>'15.956.915.1.834.000</t>
  </si>
  <si>
    <t>'0000135328566</t>
  </si>
  <si>
    <t>A200700008030</t>
  </si>
  <si>
    <t>813.3/5239-CPNS/BAG.KEPEG</t>
  </si>
  <si>
    <t>821.3/2530-PNS/TT/2007</t>
  </si>
  <si>
    <t>'7204076603860001</t>
  </si>
  <si>
    <t>JL. EDI SOEROSO PERUMSOS GG. III NO. 2 KEL. BARU KEC. BAOLAN</t>
  </si>
  <si>
    <t>'16.255.985.0.834.000</t>
  </si>
  <si>
    <t>'0000204977248</t>
  </si>
  <si>
    <t>A201300021611</t>
  </si>
  <si>
    <t>813/0853.02-CPNSD/BKD/II/2011</t>
  </si>
  <si>
    <t>821.3/3535.04.PNS/TT/2012</t>
  </si>
  <si>
    <t>Sub Bagian Tata Usaha - UPT Puskesmas Kota</t>
  </si>
  <si>
    <t>'7204084311800002</t>
  </si>
  <si>
    <t>JL.MOH TAMRIN DESA LANTAPAN KEC. GALANG. KAB. TOLITOLI</t>
  </si>
  <si>
    <t>'78.809.120.5.834.000</t>
  </si>
  <si>
    <t>'0000135246453</t>
  </si>
  <si>
    <t>A200700106004</t>
  </si>
  <si>
    <t>813.3/2239-CPNS/BAG.KEPEG</t>
  </si>
  <si>
    <t>821.3/1396-PNS/TT/2007</t>
  </si>
  <si>
    <t>'7204072410870002</t>
  </si>
  <si>
    <t>JL. LETJEN SUPRAPTO NO. 16 TOLITOLI</t>
  </si>
  <si>
    <t>'16.382.966.6.834.000</t>
  </si>
  <si>
    <t>'0000205063233</t>
  </si>
  <si>
    <t>A201300026366</t>
  </si>
  <si>
    <t>813/0863.02-CPNSD/BKD/II/2011</t>
  </si>
  <si>
    <t>821.3/3566.04.PNS/TT/2012</t>
  </si>
  <si>
    <t>Bidang Pengembangan Perdagangan Dalam Negeri - Dinas Perdagangan</t>
  </si>
  <si>
    <t>'7204070103860004</t>
  </si>
  <si>
    <t>'0002288364085</t>
  </si>
  <si>
    <t>A201800019212</t>
  </si>
  <si>
    <t>813.3/1637.02-CPNSD/BKPSDM/2017</t>
  </si>
  <si>
    <t>821.3/498.04/PNS/BKPSDM/2018</t>
  </si>
  <si>
    <t>SD Negeri 4 Binontoan - Dinas Pendidikan Dan Kebudayaan</t>
  </si>
  <si>
    <t>'7204081004720001</t>
  </si>
  <si>
    <t>'977897727834000</t>
  </si>
  <si>
    <t>'0000135678925</t>
  </si>
  <si>
    <t>A200100027981</t>
  </si>
  <si>
    <t>813.3.PD/02-CP/2000</t>
  </si>
  <si>
    <t>821.3/025/G.ST/2001</t>
  </si>
  <si>
    <t>'7204060107940054</t>
  </si>
  <si>
    <t>ikomangputrayasa6@gmail.com</t>
  </si>
  <si>
    <t>'91.990.639.3-834.000</t>
  </si>
  <si>
    <t>A202000101111</t>
  </si>
  <si>
    <t>813.3/2074.02-CPNS/BKPSDM/2019</t>
  </si>
  <si>
    <t>821.3/661.04/PNS/BKPSDM/2020</t>
  </si>
  <si>
    <t>'7204034312910001</t>
  </si>
  <si>
    <t>'92.016.999.2-834.000</t>
  </si>
  <si>
    <t>A202000081465</t>
  </si>
  <si>
    <t>813.3/2045.02-CPNS/BKPSDM/2019</t>
  </si>
  <si>
    <t>821.3/673.04/PNS/BKPSDM/2020</t>
  </si>
  <si>
    <t>'7204081711910001</t>
  </si>
  <si>
    <t>'65.197.900.7-834.000</t>
  </si>
  <si>
    <t>A202300051394</t>
  </si>
  <si>
    <t>813.3/1627.02-CPNS/BKPSDM</t>
  </si>
  <si>
    <t>821.3/218.03-PNS/TT/2023</t>
  </si>
  <si>
    <t>'7204072804950004</t>
  </si>
  <si>
    <t>'65.222.949.3-834.000</t>
  </si>
  <si>
    <t>A202300056913</t>
  </si>
  <si>
    <t>813.3/1626.02-CPNS/BKPSDM</t>
  </si>
  <si>
    <t>821.3/225.03-PNS/TT/2023</t>
  </si>
  <si>
    <t>ff80808141007d2801413446dac60077</t>
  </si>
  <si>
    <t>'7204070406770004</t>
  </si>
  <si>
    <t>'159568914834000</t>
  </si>
  <si>
    <t>'0000135213142</t>
  </si>
  <si>
    <t>A200500038185</t>
  </si>
  <si>
    <t>814.3/148-CP/2004</t>
  </si>
  <si>
    <t>821.3/1799-PNS/TT/2005</t>
  </si>
  <si>
    <t>A5EB03E20AB8F6A0E040640A040252AD</t>
  </si>
  <si>
    <t>'7204071406760007</t>
  </si>
  <si>
    <t>KELURAHAN NALU. KECAMATAN BAOLAN. KABUPATEN TOLITOLI</t>
  </si>
  <si>
    <t>'77.980.575.3.834.000</t>
  </si>
  <si>
    <t>'0000135319746</t>
  </si>
  <si>
    <t>A200900167890</t>
  </si>
  <si>
    <t>813/830.03-CPNSD/BKD/IV/2008</t>
  </si>
  <si>
    <t>823.3/3376.04-PNS/BKD/TT/2009</t>
  </si>
  <si>
    <t>Sekretariat - Kecamatan Ogodeide</t>
  </si>
  <si>
    <t>'7204032511720002</t>
  </si>
  <si>
    <t>DAPALAK DINOPI, KELURAHAN NALU KEC. BAOLAN, KAB. TOLITOLI</t>
  </si>
  <si>
    <t>'164813685834000</t>
  </si>
  <si>
    <t>'0000165254862</t>
  </si>
  <si>
    <t>A201100021682</t>
  </si>
  <si>
    <t>813/1136.03-CPNSD/BKD/IV/2009</t>
  </si>
  <si>
    <t>821.3/4046.04-PNS/TT/2010</t>
  </si>
  <si>
    <t>'7204071906700001</t>
  </si>
  <si>
    <t>muh.aliali1804@gmail.com</t>
  </si>
  <si>
    <t>JL. YOS.SOEDARSO. NO.360 KELUIRAHAN SIDOARJO</t>
  </si>
  <si>
    <t>'14.530.002.6.834.00</t>
  </si>
  <si>
    <t>'0000135200395</t>
  </si>
  <si>
    <t>A200000023140</t>
  </si>
  <si>
    <t>813.3.PD/01-CP/99</t>
  </si>
  <si>
    <t>821.3.PD/01-PEG/2000</t>
  </si>
  <si>
    <t>'7204075404760005</t>
  </si>
  <si>
    <t>BTN GRIYA NALU BLOK C2 NO 19</t>
  </si>
  <si>
    <t>'779816701834000</t>
  </si>
  <si>
    <t>'0000135231219</t>
  </si>
  <si>
    <t>A200900165155</t>
  </si>
  <si>
    <t>813/046.03-CPNSD/BKD/IV/2008</t>
  </si>
  <si>
    <t>823.3/3345.04-PNS/BKD/TT/2009</t>
  </si>
  <si>
    <t>'7204071504730004</t>
  </si>
  <si>
    <t>Jln veteran 5 No 81</t>
  </si>
  <si>
    <t>'16.255.926.4.834.000</t>
  </si>
  <si>
    <t>'0000199188887</t>
  </si>
  <si>
    <t>A201200005835</t>
  </si>
  <si>
    <t>813/521.03-CPNSD/BKD/II/2010</t>
  </si>
  <si>
    <t>821.3/3674.04-PNS/TT/2012</t>
  </si>
  <si>
    <t>'7204072303750002</t>
  </si>
  <si>
    <t>'73.897.385.8.834.000</t>
  </si>
  <si>
    <t>'0001886859066</t>
  </si>
  <si>
    <t>A201600044536</t>
  </si>
  <si>
    <t>813/0628.02-CPNSD/BKD/2015</t>
  </si>
  <si>
    <t>821.3/2359.04/PNS/BKD.TT/2016</t>
  </si>
  <si>
    <t>S AG           , M.M</t>
  </si>
  <si>
    <t>'7204084305750003</t>
  </si>
  <si>
    <t>BTN PEPABRI BLOK.L NO.9</t>
  </si>
  <si>
    <t>'47.427.342.2834.000</t>
  </si>
  <si>
    <t>'0000135198347</t>
  </si>
  <si>
    <t>A200300020881</t>
  </si>
  <si>
    <t>814.3/035-CP/2002</t>
  </si>
  <si>
    <t>821.3.PD/3080-Peg/2003</t>
  </si>
  <si>
    <t>Kepala Bidang Pelatihan Kerja dan Produktifitas Tenaga Kerja</t>
  </si>
  <si>
    <t>8ae4828750a4b7b20150a71b2bda22ea</t>
  </si>
  <si>
    <t>Bidang Pelatihan Kerja dan Produktifitas Tenaga Kerja - Dinas Tenaga Kerja</t>
  </si>
  <si>
    <t>'7204074606730010</t>
  </si>
  <si>
    <t>'68.818.758.2.834.000</t>
  </si>
  <si>
    <t>'0000198128801</t>
  </si>
  <si>
    <t>A201200006239</t>
  </si>
  <si>
    <t>813/488.03-CPNSD/BKD/II/2010</t>
  </si>
  <si>
    <t>821.3/3642.04-PNS/TT/2012</t>
  </si>
  <si>
    <t>'7204085301820002</t>
  </si>
  <si>
    <t>warlisa8@gmail.com</t>
  </si>
  <si>
    <t>Jl. Mujahidin I No. 7 Tuweley Kecamatan Baolan</t>
  </si>
  <si>
    <t>'15.956.980.5834.000</t>
  </si>
  <si>
    <t>'0000135334293</t>
  </si>
  <si>
    <t>A201100147992</t>
  </si>
  <si>
    <t>813/1377.03-CPNSD/BKD/IV/2009</t>
  </si>
  <si>
    <t>821.3/4066.04-PNS/TT/2010</t>
  </si>
  <si>
    <t>'7204080205840002</t>
  </si>
  <si>
    <t>sapri84@mail.go.id</t>
  </si>
  <si>
    <t>'15.956.978.9834.000</t>
  </si>
  <si>
    <t>'0000173081935</t>
  </si>
  <si>
    <t>A201200107697</t>
  </si>
  <si>
    <t>813/425.03-CPNSD/BKD/II/2010</t>
  </si>
  <si>
    <t>821.3/3579.04-PNS/TT/2012</t>
  </si>
  <si>
    <t>'7204073010880001</t>
  </si>
  <si>
    <t>JL. samratulangi no 77 kel tuweley kec. baolan</t>
  </si>
  <si>
    <t>'164814428834000</t>
  </si>
  <si>
    <t>'0000210115686</t>
  </si>
  <si>
    <t>A201300028898</t>
  </si>
  <si>
    <t>813/0896.02-CPNSD/BKD/II/2011</t>
  </si>
  <si>
    <t>821.3/3578.04.PNS/TT/2012</t>
  </si>
  <si>
    <t>Kepala Sub Bidang Pengembangan, Pengelolaan Data dan Sistem Informasi Pendapatan Daerah</t>
  </si>
  <si>
    <t>'7204075705710002</t>
  </si>
  <si>
    <t>nurwahidatolis74@gmail.com</t>
  </si>
  <si>
    <t>JL.JEND.SUDIRMAN NO.03,KELURAHAN PANASAKAN,KECAMATAN BAOLAN,KABUPATEN TOLITOLI</t>
  </si>
  <si>
    <t>'164813925834000</t>
  </si>
  <si>
    <t>'0000977485871</t>
  </si>
  <si>
    <t>A201200003245</t>
  </si>
  <si>
    <t>813/484.03-CPNSD/BKD/II/2010</t>
  </si>
  <si>
    <t>821.3/3638.04-PNS/TT/2012</t>
  </si>
  <si>
    <t>'7204075110670001</t>
  </si>
  <si>
    <t>'78.800.939.7.834.000</t>
  </si>
  <si>
    <t>'0002351</t>
  </si>
  <si>
    <t>A200200008737</t>
  </si>
  <si>
    <t>823.3.PD/03-CPNSD/2001</t>
  </si>
  <si>
    <t>821.3.PD/021-PEG/2002</t>
  </si>
  <si>
    <t>'7204071103740004</t>
  </si>
  <si>
    <t>suardinapal@yahoo.co.id</t>
  </si>
  <si>
    <t>'77.992.601.3-834.000</t>
  </si>
  <si>
    <t>'0000135180595</t>
  </si>
  <si>
    <t>A200900135067</t>
  </si>
  <si>
    <t>813/147.03-CPNSD/BKD/IV/2008</t>
  </si>
  <si>
    <t>823.3/3333.04-PNS/BKD/TT/2009</t>
  </si>
  <si>
    <t>A5EB03E217E0F6A0E040640A040252AD</t>
  </si>
  <si>
    <t>'7204082106830002</t>
  </si>
  <si>
    <t>'897279568834000</t>
  </si>
  <si>
    <t>'0000210202918</t>
  </si>
  <si>
    <t>A201300014022</t>
  </si>
  <si>
    <t>813/0869.02-CPNSD/BKD/II/2011</t>
  </si>
  <si>
    <t>821.3/3504.04.PNS/TT/2012</t>
  </si>
  <si>
    <t>'7204076606820006</t>
  </si>
  <si>
    <t>marinisemarinise@gmail.com</t>
  </si>
  <si>
    <t>'891563165834000</t>
  </si>
  <si>
    <t>'0000135178953</t>
  </si>
  <si>
    <t>A200700122958</t>
  </si>
  <si>
    <t>813.3/5132-CPNS/BAG.KEPEG</t>
  </si>
  <si>
    <t>821.3/2492-PNS/TT/2007</t>
  </si>
  <si>
    <t>'7204010212770001</t>
  </si>
  <si>
    <t>wati2020tolis@gmail.com</t>
  </si>
  <si>
    <t>'67.536.489.7834.000</t>
  </si>
  <si>
    <t>'0000202328267</t>
  </si>
  <si>
    <t>A201200026162</t>
  </si>
  <si>
    <t>813/556.03-CPNSD/BKD/II/2010</t>
  </si>
  <si>
    <t>821.3/3709.04-PNS/TT/2012</t>
  </si>
  <si>
    <t>Seksi Sarana Prasarana Umum - Kecamatan Dampal Selatan</t>
  </si>
  <si>
    <t>'7204070410780001</t>
  </si>
  <si>
    <t>'67.260.315.6.834.000</t>
  </si>
  <si>
    <t>'0000172169144</t>
  </si>
  <si>
    <t>A201200033051</t>
  </si>
  <si>
    <t>813/497.03-CPNSD/BKD/II/2010</t>
  </si>
  <si>
    <t>821.3/3650.04-PNS/II/2012</t>
  </si>
  <si>
    <t>'7204071602860006</t>
  </si>
  <si>
    <t>'15.499.610.2.334.000</t>
  </si>
  <si>
    <t>'0001893875398</t>
  </si>
  <si>
    <t>A201200143011</t>
  </si>
  <si>
    <t>813/550.03-CPNSD/BKD/II/2010</t>
  </si>
  <si>
    <t>821.3/3703.04-PNS/TT/2012</t>
  </si>
  <si>
    <t>'7204071711790001</t>
  </si>
  <si>
    <t>JL. VETERAN I LRG 2 Nomor 3 KEL. BARU KEC. BAOLAN</t>
  </si>
  <si>
    <t>'15.499.656.5.834.000</t>
  </si>
  <si>
    <t>'0000135189393</t>
  </si>
  <si>
    <t>A200700096076</t>
  </si>
  <si>
    <t>813.3/2237-CPNSD/BAG. KEPG</t>
  </si>
  <si>
    <t>821.3/1378-PNS/TT/2007</t>
  </si>
  <si>
    <t>Kepala Bidang Peningkatan Prestasi Olahraga</t>
  </si>
  <si>
    <t>ff8080813c0fb402013c18746565637f</t>
  </si>
  <si>
    <t>'7204082411960001</t>
  </si>
  <si>
    <t>A202200054044</t>
  </si>
  <si>
    <t>813/3509.02-CPNS/BKPSDM/2020</t>
  </si>
  <si>
    <t>821.3/190.04-PNS/TT/2022</t>
  </si>
  <si>
    <t>'7204072009680001</t>
  </si>
  <si>
    <t>drsastur09@guru.smp.belajar.id</t>
  </si>
  <si>
    <t>'69.809.564.3834.000</t>
  </si>
  <si>
    <t>'0000135209698</t>
  </si>
  <si>
    <t>A199500040950</t>
  </si>
  <si>
    <t>2437/I/PEG/1994</t>
  </si>
  <si>
    <t>94/I-A/PEG/1995</t>
  </si>
  <si>
    <t>ff80808147e76ffd0147f25421a11f19</t>
  </si>
  <si>
    <t>'7204072605840001</t>
  </si>
  <si>
    <t>vsumarow@yahoo.com</t>
  </si>
  <si>
    <t>'145300596834000</t>
  </si>
  <si>
    <t>A202000008707</t>
  </si>
  <si>
    <t>813.3/2229.02-CPNS/BKPSDM/2019</t>
  </si>
  <si>
    <t>821.3/697.04/PNS/BKPSDM/2020</t>
  </si>
  <si>
    <t>A5EB03E218D6F6A0E040640A040252AD</t>
  </si>
  <si>
    <t>Sub Bidang Pelaporan Pertanggungjawaban Pelaksanaan APBD - Badan Pengelolaan Keuangan dan Aset Daerah</t>
  </si>
  <si>
    <t>'7204055506760001</t>
  </si>
  <si>
    <t>hjtitinktangahu@gmail.com</t>
  </si>
  <si>
    <t>'16.429.660.0.834.000</t>
  </si>
  <si>
    <t>'0000163515565</t>
  </si>
  <si>
    <t>A201100051745</t>
  </si>
  <si>
    <t>813/1373.03-CPNSD/BKD/IV/2009</t>
  </si>
  <si>
    <t>821.3/4062.04-PNS/TT/2010</t>
  </si>
  <si>
    <t>'7204062312780002</t>
  </si>
  <si>
    <t>'15.499.796.9834.000</t>
  </si>
  <si>
    <t>'0000135202803</t>
  </si>
  <si>
    <t>A200700087219</t>
  </si>
  <si>
    <t>813.3/5117-CPNS/BAG.KEPEG</t>
  </si>
  <si>
    <t>821.3/2460-PNS/TT/2007</t>
  </si>
  <si>
    <t>Seksi Pemberdayaan Masyarakat Desa / Kelurahan - Kecamatan Lampasio</t>
  </si>
  <si>
    <t>'3504034301940002</t>
  </si>
  <si>
    <t>Jl. Samratulangi Rumdis TNI-AL kelurahan Tuweley kecamatan Baolan kabupaten Tolitoli Sulawesi Tengah</t>
  </si>
  <si>
    <t>'91.878.039.6-629.000</t>
  </si>
  <si>
    <t>A202000112241</t>
  </si>
  <si>
    <t>813.3/2184.02-CPNS/BKPSDM/2019</t>
  </si>
  <si>
    <t>821.3/754.04/PNS/BKPSDM/2020</t>
  </si>
  <si>
    <t>8ae4829d516b460601517f8b6ab23b65</t>
  </si>
  <si>
    <t>'3503045605900002</t>
  </si>
  <si>
    <t>Jalan Ladapi no. 41a Kelurahan Baru, Kecamatan Baolan, Tolitoli</t>
  </si>
  <si>
    <t>'91.577.329.5-647.000</t>
  </si>
  <si>
    <t>A202000060875</t>
  </si>
  <si>
    <t>813.3/2142.02-CPNS/BKPSDM/2019</t>
  </si>
  <si>
    <t>821.3/687.04/PNS/BKPSDM/2020</t>
  </si>
  <si>
    <t>'7204086006810001</t>
  </si>
  <si>
    <t>'78.809.117.1.834.000</t>
  </si>
  <si>
    <t>'0000135263845</t>
  </si>
  <si>
    <t>A200900243680</t>
  </si>
  <si>
    <t>813/057.03-CPNSD/BKD/IV/2008</t>
  </si>
  <si>
    <t>823.3/3352.04-PNS/BKD/TT/2009</t>
  </si>
  <si>
    <t>abdulkadir.sp.pd@gmail.com</t>
  </si>
  <si>
    <t>'15.605.689.7.834.000</t>
  </si>
  <si>
    <t>'0000135180696</t>
  </si>
  <si>
    <t>A200000010347</t>
  </si>
  <si>
    <t>KP/.00.02.02.4.4204</t>
  </si>
  <si>
    <t>'7204071505670001</t>
  </si>
  <si>
    <t>dispusaka01@gmail.com</t>
  </si>
  <si>
    <t>'14.183.542.1834.000</t>
  </si>
  <si>
    <t>'0000135229487</t>
  </si>
  <si>
    <t>A200100008201</t>
  </si>
  <si>
    <t>813.3-PD/05-CP/2000</t>
  </si>
  <si>
    <t>821.3.PD/03-PEG/2001</t>
  </si>
  <si>
    <t>Dinas Perpustakaan Dan Arsip - Pemerintah Kabupaten Tolitoli</t>
  </si>
  <si>
    <t>'7204071410670004</t>
  </si>
  <si>
    <t>'87.523.209.2834.000</t>
  </si>
  <si>
    <t>'000135180731</t>
  </si>
  <si>
    <t>A200100009634</t>
  </si>
  <si>
    <t>KP.00.02.2.4.13622</t>
  </si>
  <si>
    <t>KP.00.03.1.3.3348</t>
  </si>
  <si>
    <t>8ae48287511e3ed5015137b2dfec564a</t>
  </si>
  <si>
    <t>'7204074112840005</t>
  </si>
  <si>
    <t>thiasatria@gmail.com</t>
  </si>
  <si>
    <t>jl dapalak</t>
  </si>
  <si>
    <t>'161124144834000</t>
  </si>
  <si>
    <t>'0000194626236</t>
  </si>
  <si>
    <t>A201200118910</t>
  </si>
  <si>
    <t>813/419.03-CPNSD/BKD/II/2010</t>
  </si>
  <si>
    <t>821.3/3573.04-PNS/TT/2012</t>
  </si>
  <si>
    <t>'3519106806920002</t>
  </si>
  <si>
    <t>Jl. Magamu, Kampung Kepiting, Kel. Baru, Kec. Baolan, Kab. Tolitoli, 94514</t>
  </si>
  <si>
    <t>'91.882.588.6-621.000</t>
  </si>
  <si>
    <t>A202000089849</t>
  </si>
  <si>
    <t>813.3/2193.02-CPNS/BKPSDM/2019</t>
  </si>
  <si>
    <t>'7204082905940005</t>
  </si>
  <si>
    <t>A202200039279</t>
  </si>
  <si>
    <t>813/3572.02-CPNS/BKPSDM/2020</t>
  </si>
  <si>
    <t>821.3/211.04-PNS/TT/2022</t>
  </si>
  <si>
    <t>'7204075702890004</t>
  </si>
  <si>
    <t>'54.258.321.6.834000</t>
  </si>
  <si>
    <t>'0001289838598</t>
  </si>
  <si>
    <t>A201300029472</t>
  </si>
  <si>
    <t>813/0844-CPNSD/BKD/II/2011</t>
  </si>
  <si>
    <t>821.3/3580.04.PNS/TT/2012</t>
  </si>
  <si>
    <t>'7204085403820004</t>
  </si>
  <si>
    <t>'57.852.718.6.834.000</t>
  </si>
  <si>
    <t>'0000165260452</t>
  </si>
  <si>
    <t>A201100151818</t>
  </si>
  <si>
    <t>813/1071.03-CPNSD/BKD/IV/2009</t>
  </si>
  <si>
    <t>821.3/3981.04-PNS/TT/2010</t>
  </si>
  <si>
    <t>'7204074705770004</t>
  </si>
  <si>
    <t>'77.980.555.5-834.000</t>
  </si>
  <si>
    <t>'0009233214491</t>
  </si>
  <si>
    <t>A200300026626</t>
  </si>
  <si>
    <t>814.3/020-CP/2002</t>
  </si>
  <si>
    <t>821.3/PD/2704-PEG/2003</t>
  </si>
  <si>
    <t>'7204051702690002</t>
  </si>
  <si>
    <t>'70.079.312.8.834.000</t>
  </si>
  <si>
    <t>'0001855283984</t>
  </si>
  <si>
    <t>A201500003189</t>
  </si>
  <si>
    <t>813/0303.02-CPNSD/BKD/2014</t>
  </si>
  <si>
    <t>823.3/0430.04-PNS/BKD.TT/2015</t>
  </si>
  <si>
    <t>'7204071708740006</t>
  </si>
  <si>
    <t>JL. Perumahan Guru Lorong Madako</t>
  </si>
  <si>
    <t>'15.605.666.5.834.000</t>
  </si>
  <si>
    <t>'0000173018891</t>
  </si>
  <si>
    <t>A201100031632</t>
  </si>
  <si>
    <t>813/1287.03-CPNSD/BKD/IV/2009</t>
  </si>
  <si>
    <t>821.3/4051.04-PNS/TT/2010</t>
  </si>
  <si>
    <t>'7204074308920001</t>
  </si>
  <si>
    <t>BTN VILLA MAS BLOK B NO. 14</t>
  </si>
  <si>
    <t>'91.835.265.9-834.000</t>
  </si>
  <si>
    <t>A202000091378</t>
  </si>
  <si>
    <t>813.3/2103.02-CPNS/BKPSDM/2019</t>
  </si>
  <si>
    <t>SMP Negeri 8 Ogodeide - Dinas Pendidikan Dan Kebudayaan</t>
  </si>
  <si>
    <t>'3174051008750009</t>
  </si>
  <si>
    <t>'0000135336418</t>
  </si>
  <si>
    <t>A200300037648</t>
  </si>
  <si>
    <t>814.3/186-CP/2002</t>
  </si>
  <si>
    <t>821.3.PD/2703-Peg/2003</t>
  </si>
  <si>
    <t>'7204074605790003</t>
  </si>
  <si>
    <t>'77.991.323.5834.000</t>
  </si>
  <si>
    <t>'0000168216513</t>
  </si>
  <si>
    <t>A201200037967</t>
  </si>
  <si>
    <t>813/421.03-CPNSD/BKD/II/2010</t>
  </si>
  <si>
    <t>821.3/3575.04-PNS/TT/2012</t>
  </si>
  <si>
    <t>Bidang Pelayanan Kesehatan - Dinas Kesehatan</t>
  </si>
  <si>
    <t>'7204071010750017</t>
  </si>
  <si>
    <t>'728223611834000</t>
  </si>
  <si>
    <t>'0000196240353</t>
  </si>
  <si>
    <t>A201500009878</t>
  </si>
  <si>
    <t>813/0319.02-CPNSD/BKD/2015</t>
  </si>
  <si>
    <t>823.3/1395.04/PNS/2015</t>
  </si>
  <si>
    <t>Sekretariat - Dinas Tanaman Pangan Dan Hortikultura</t>
  </si>
  <si>
    <t>'7204083004730001</t>
  </si>
  <si>
    <t>JALAN MOH. SALEH NO. 37 DESA SANDANA KEC. GALANG</t>
  </si>
  <si>
    <t>'78.809.115.5834.000</t>
  </si>
  <si>
    <t>'0000135216628</t>
  </si>
  <si>
    <t>A200800100769</t>
  </si>
  <si>
    <t>813/384.03-cpnsd/bkd/xi/2007</t>
  </si>
  <si>
    <t>821.3/2151.04-PNS/BKD/TT/2008</t>
  </si>
  <si>
    <t>A5EB03E20F4AF6A0E040640A040252AD</t>
  </si>
  <si>
    <t>'7203124508900001</t>
  </si>
  <si>
    <t>heistaeavans88@gmail.com</t>
  </si>
  <si>
    <t>'918704081834000</t>
  </si>
  <si>
    <t>A202000063689</t>
  </si>
  <si>
    <t>813.3/2022.02-CPNS/BKPSDM/2019</t>
  </si>
  <si>
    <t>821.3/716.04/PNS/BKPSDM/2020</t>
  </si>
  <si>
    <t>A5EB03E21650F6A0E040640A040252AD</t>
  </si>
  <si>
    <t>'7204094704820001</t>
  </si>
  <si>
    <t>mamaaril98@gmail.com</t>
  </si>
  <si>
    <t>KELURAHAN NALU KECAMATAN BAOLAN</t>
  </si>
  <si>
    <t>'75.230.446.9-834.000</t>
  </si>
  <si>
    <t>'0000135228633</t>
  </si>
  <si>
    <t>A201600099352</t>
  </si>
  <si>
    <t>813/0600.02-CPNSD/BKD/2015</t>
  </si>
  <si>
    <t>821.3/2200.04/PNS/BKD.TT/2016</t>
  </si>
  <si>
    <t>'7204074307730002</t>
  </si>
  <si>
    <t>srinirwiyatimasyhur@gmail.com</t>
  </si>
  <si>
    <t>JALAN JENDERAL SUDIRMAN NO. 46 KEL. PANASAKAN</t>
  </si>
  <si>
    <t>'164813743834000</t>
  </si>
  <si>
    <t>'0000204397749</t>
  </si>
  <si>
    <t>A201300001292</t>
  </si>
  <si>
    <t>813/0815.02-CPNSD/BKD/II/2011</t>
  </si>
  <si>
    <t>821.3/3461.04.PNS/TT/2012</t>
  </si>
  <si>
    <t>'7204076004810008</t>
  </si>
  <si>
    <t>ros.tolis1981@gmail.com</t>
  </si>
  <si>
    <t>'88.575.037.2834.000</t>
  </si>
  <si>
    <t>'0000135200799</t>
  </si>
  <si>
    <t>A200900241166</t>
  </si>
  <si>
    <t>813/060.03-CPNSD/BKD/IV/2008</t>
  </si>
  <si>
    <t>823.3/3320.04-PNS/BKD/TT/2009</t>
  </si>
  <si>
    <t>'7204071210710001</t>
  </si>
  <si>
    <t>hajimalluriswan@gmail.com</t>
  </si>
  <si>
    <t>'15.319.307.3.834.000</t>
  </si>
  <si>
    <t>'000016390544</t>
  </si>
  <si>
    <t>A201300000871</t>
  </si>
  <si>
    <t>813/0902.02-CPNSD/BKD/II/2011</t>
  </si>
  <si>
    <t>821.3/3457.04.PNS/TT/2012</t>
  </si>
  <si>
    <t>'7204071505790004</t>
  </si>
  <si>
    <t>'164813370834000</t>
  </si>
  <si>
    <t>'0002036472851</t>
  </si>
  <si>
    <t>A201300006325</t>
  </si>
  <si>
    <t>813/0900.02.02-CPNSD/BKD/II/2011</t>
  </si>
  <si>
    <t>821.3/3478.04.PNS/TT/2012</t>
  </si>
  <si>
    <t>'7204073009760003</t>
  </si>
  <si>
    <t>rr9519740@gmail.com</t>
  </si>
  <si>
    <t>jln. gajah mada no.1 kel. baru kec. baolan</t>
  </si>
  <si>
    <t>'779823733834000</t>
  </si>
  <si>
    <t>'0000135196514</t>
  </si>
  <si>
    <t>A200300025053</t>
  </si>
  <si>
    <t>814.3/024-CP/2002</t>
  </si>
  <si>
    <t>821.3.PD/3072-Peg/2003</t>
  </si>
  <si>
    <t>Sub Bagian Umum Dan Kepegawaian - Dinas Pemuda Dan Olahraga</t>
  </si>
  <si>
    <t>'7204011507790002</t>
  </si>
  <si>
    <t>'192066502834000</t>
  </si>
  <si>
    <t>'0000171615947</t>
  </si>
  <si>
    <t>A201200039896</t>
  </si>
  <si>
    <t>813/562.03-CPNSD/BKD/II/2010</t>
  </si>
  <si>
    <t>821.3/3715.04-PNS/TT/2012</t>
  </si>
  <si>
    <t>PENYIMPANAN BARANG</t>
  </si>
  <si>
    <t>'7204071407840003</t>
  </si>
  <si>
    <t>aba.dvdd@rocketmail.com</t>
  </si>
  <si>
    <t>'492478722831000</t>
  </si>
  <si>
    <t>'0000</t>
  </si>
  <si>
    <t>A201200111728</t>
  </si>
  <si>
    <t>813/558.03-CPNSD/BKD/II/2010</t>
  </si>
  <si>
    <t>821.3/3711.04-PNS/TT/2012</t>
  </si>
  <si>
    <t>TATA USAHA UPT. DINAS KEPENDUDUKAN DAN PENCATATAN SIPIL WILAYAH V - UPT. DINAS KEPENDUDUKAN DAN PENCATATAN SIPIL WILAYAH V</t>
  </si>
  <si>
    <t>'7204074111740002</t>
  </si>
  <si>
    <t>'736770884834000</t>
  </si>
  <si>
    <t>'0000135216099</t>
  </si>
  <si>
    <t>A201500008779</t>
  </si>
  <si>
    <t xml:space="preserve"> 813/0274.02-CPNSD/BKD/2015</t>
  </si>
  <si>
    <t>823.3/1405.04/PNS/2015</t>
  </si>
  <si>
    <t>'7204034611840001</t>
  </si>
  <si>
    <t>'78.496.592.3.834.000</t>
  </si>
  <si>
    <t>'0000135180459</t>
  </si>
  <si>
    <t>A200900277604</t>
  </si>
  <si>
    <t>813/691.03-CPNSD/BKD/IV/2008</t>
  </si>
  <si>
    <t>823.3/3397.04-PNS/BKD/TT/2009</t>
  </si>
  <si>
    <t>Bidang Pembangunan Sumber Daya Industri - Dinas Perindustrian</t>
  </si>
  <si>
    <t>'7204076709800001</t>
  </si>
  <si>
    <t>yanisp738@gmail.com</t>
  </si>
  <si>
    <t>'798206777834000</t>
  </si>
  <si>
    <t>'0000135180573</t>
  </si>
  <si>
    <t>A200900233739</t>
  </si>
  <si>
    <t>813/141.03-CPNSD/BKD/IV/2008</t>
  </si>
  <si>
    <t>823.3/3327.04-PNS/BKD/TT/2009</t>
  </si>
  <si>
    <t>Bagian Hukum - Sekretariat Daerah</t>
  </si>
  <si>
    <t>'7204074305800002</t>
  </si>
  <si>
    <t>LONTI KELURAHAN BARU KECAMATAN BAOLAN PROVINSI SULAWESIH TENGAH</t>
  </si>
  <si>
    <t>'798206694834000</t>
  </si>
  <si>
    <t>'0000135316664</t>
  </si>
  <si>
    <t>A200900227296</t>
  </si>
  <si>
    <t>813/999.03-CPNSD/BKD/IV/2008</t>
  </si>
  <si>
    <t>823.3/3343.04-PNS/BKD/TT/2009</t>
  </si>
  <si>
    <t>PENATA KELOLA HUKUM DAN PERUNDANG-UNDANGAN</t>
  </si>
  <si>
    <t>'7204082005720001</t>
  </si>
  <si>
    <t>JL. SUBUR DESA SANDANA KECAMATAN GALANG</t>
  </si>
  <si>
    <t>'47.427.343.0.834.000</t>
  </si>
  <si>
    <t>'0000135291879</t>
  </si>
  <si>
    <t>A200300013685</t>
  </si>
  <si>
    <t>814.3/051-CP/2002</t>
  </si>
  <si>
    <t>821.3.PD/2698-Peg/2003</t>
  </si>
  <si>
    <t>ff8080813fe6c1dd01400943b36b5d12</t>
  </si>
  <si>
    <t>'7204071610680001</t>
  </si>
  <si>
    <t>umbasanttoi@rocketmail.com</t>
  </si>
  <si>
    <t>JL.JEND SUDIRMAN NO.81, KELURAHAN PANASAKAN, KECAMATAN BAOLAN, KABUPATEN TOLITOLI</t>
  </si>
  <si>
    <t>'77.980.554.8834.000</t>
  </si>
  <si>
    <t>'0000135184138</t>
  </si>
  <si>
    <t>A200200012333</t>
  </si>
  <si>
    <t>823.3.PD/02-CPNSD/2001</t>
  </si>
  <si>
    <t>821.3.PD/002-Peg/2002</t>
  </si>
  <si>
    <t>8ae4828835f1f6a00135f1ff3296000f</t>
  </si>
  <si>
    <t>'7204071702740005</t>
  </si>
  <si>
    <t>Armanto.SE74@gmail.com</t>
  </si>
  <si>
    <t>JL. LANONI IV.  NO. KEL. BARU KEC. BAOLAN. KAB. TOLITOLI</t>
  </si>
  <si>
    <t>'894901834000</t>
  </si>
  <si>
    <t>'0000135198718</t>
  </si>
  <si>
    <t>A200900134340</t>
  </si>
  <si>
    <t>813/116.03-CPNSD/BKD/IV/2008</t>
  </si>
  <si>
    <t>823.3/3394.04-PNS/BKD/TT/2009</t>
  </si>
  <si>
    <t>'7204076110930006</t>
  </si>
  <si>
    <t>'918963703834000</t>
  </si>
  <si>
    <t>A202000109354</t>
  </si>
  <si>
    <t>813.3/2224.02-CPNS/BKPSDM/2019</t>
  </si>
  <si>
    <t>821.3/660.04/PNS/BKPSDM/2020</t>
  </si>
  <si>
    <t>ANALIS PERDAGANGAN</t>
  </si>
  <si>
    <t>'7204071310910004</t>
  </si>
  <si>
    <t>asri91@mail.go.id</t>
  </si>
  <si>
    <t>'93.131.</t>
  </si>
  <si>
    <t>A202000079547</t>
  </si>
  <si>
    <t>813.3/3465.02-CPNS/BKPSDM/2019</t>
  </si>
  <si>
    <t>'7204070810850007</t>
  </si>
  <si>
    <t>fandymisaja@yahoo.co.id</t>
  </si>
  <si>
    <t>'16.443.005.0-834.000</t>
  </si>
  <si>
    <t>A202000018690</t>
  </si>
  <si>
    <t>813.3/3458.02-CPNS/BKPSDM/2019</t>
  </si>
  <si>
    <t>PENGENDALI JARINGAN KOMUNIKASI</t>
  </si>
  <si>
    <t>'7204024901770002</t>
  </si>
  <si>
    <t>diah1234gm@gmail.com</t>
  </si>
  <si>
    <t>'165527748834000</t>
  </si>
  <si>
    <t>'0000135210475</t>
  </si>
  <si>
    <t>A200800146552</t>
  </si>
  <si>
    <t>813/201.03-CPNSD/BKD/XI/2007</t>
  </si>
  <si>
    <t>821.3/2185.04-PNS/BKD/TT/2008</t>
  </si>
  <si>
    <t>'7204101605680001</t>
  </si>
  <si>
    <t>magepira9@gmail.com</t>
  </si>
  <si>
    <t>'788002962834000</t>
  </si>
  <si>
    <t>'0000011278438</t>
  </si>
  <si>
    <t>A199900016700</t>
  </si>
  <si>
    <t>41382/A2/KP/1998</t>
  </si>
  <si>
    <t>4653/124.03/KP.2b/1999</t>
  </si>
  <si>
    <t>SE,  M.Si</t>
  </si>
  <si>
    <t>'7204072911670001</t>
  </si>
  <si>
    <t>abd.gani.hamu@tolitolikab.go.id</t>
  </si>
  <si>
    <t>'143365542834000</t>
  </si>
  <si>
    <t>'0000135314537</t>
  </si>
  <si>
    <t>A199500032371</t>
  </si>
  <si>
    <t>813.3PD/899-CP/1994</t>
  </si>
  <si>
    <t>821.2.PD/399-PEG/95</t>
  </si>
  <si>
    <t>KEPALA DINAS KOMUNIKASI INFORMATIKA, PERSANDIAN DAN STATISTIK</t>
  </si>
  <si>
    <t>A5EB03E21304F6A0E040640A040252AD</t>
  </si>
  <si>
    <t>DINAS KOMUNIKASI INFORMATIKA, PERSANDIAN DAN STATISTIK - Pemerintah Kabupaten Tolitoli</t>
  </si>
  <si>
    <t>'7204106507800001</t>
  </si>
  <si>
    <t>'159567676834000</t>
  </si>
  <si>
    <t>'0000173619415</t>
  </si>
  <si>
    <t>A201100116562</t>
  </si>
  <si>
    <t>813/1045.03-CPNSD/BKD/IV/2009</t>
  </si>
  <si>
    <t>821.3/3955.04-PNS/TT/2010</t>
  </si>
  <si>
    <t>'7204073105680001</t>
  </si>
  <si>
    <t>mahdar.silasa@yahoo.co.id</t>
  </si>
  <si>
    <t>'143361640834000</t>
  </si>
  <si>
    <t>'0000135321197</t>
  </si>
  <si>
    <t>A199900016917</t>
  </si>
  <si>
    <t>815.213.3-2088</t>
  </si>
  <si>
    <t>815.221.13-15000</t>
  </si>
  <si>
    <t>Sekretariat - Kecamatan Baolan</t>
  </si>
  <si>
    <t>'7204074202920011</t>
  </si>
  <si>
    <t>ASPOL BUKIT SUMALIKAT</t>
  </si>
  <si>
    <t>'91.863.085.6-834.000</t>
  </si>
  <si>
    <t>A202000083769</t>
  </si>
  <si>
    <t>813.3/2106.02-CPNS/BKPSDM/2019</t>
  </si>
  <si>
    <t>821.3/710.04/PNS/BKPSDM/2020</t>
  </si>
  <si>
    <t>'7204106805710001</t>
  </si>
  <si>
    <t>DESA DUNGINGIS KECAMATAN DAKO PEMEAN KABUPATEN TOLOTOLI</t>
  </si>
  <si>
    <t>'788002970834000</t>
  </si>
  <si>
    <t>'0000135330726</t>
  </si>
  <si>
    <t>A200600038361</t>
  </si>
  <si>
    <t>813.2/1018/-CP/2005</t>
  </si>
  <si>
    <t>821.3.PD/2605-PEG/2006</t>
  </si>
  <si>
    <t>A5EB03E20CECF6A0E040640A040252AD</t>
  </si>
  <si>
    <t>'7204080507820001</t>
  </si>
  <si>
    <t>'788018877834000</t>
  </si>
  <si>
    <t>'0000135199359</t>
  </si>
  <si>
    <t>A200700123210</t>
  </si>
  <si>
    <t>813.3/5172-CPNS/BAG.KEPEG</t>
  </si>
  <si>
    <t>821.3/2431-PNS/TT/2007</t>
  </si>
  <si>
    <t>'7204012401760003</t>
  </si>
  <si>
    <t>'87.921.741.2.834.000</t>
  </si>
  <si>
    <t>'0000207247781</t>
  </si>
  <si>
    <t>A201100046813</t>
  </si>
  <si>
    <t>813/1046.03-CPNSD/BKD/IV/2009</t>
  </si>
  <si>
    <t>821.3/3956.04-PNS/TT/2010</t>
  </si>
  <si>
    <t>'7204076109680001</t>
  </si>
  <si>
    <t>JL. LADAPI  NO 36.  KELURAHAN TUWELEY KECAMATAN BAOLAN KABUPATEN TOLITOLI</t>
  </si>
  <si>
    <t>'78.496.583.2.834.000</t>
  </si>
  <si>
    <t>'0000135218913</t>
  </si>
  <si>
    <t>A200300006015</t>
  </si>
  <si>
    <t>814.3/003-CP/2002</t>
  </si>
  <si>
    <t>821.3.PD/2684-PEG/2003</t>
  </si>
  <si>
    <t>'7204086104750001</t>
  </si>
  <si>
    <t>'474273414834000</t>
  </si>
  <si>
    <t>'0000135290845</t>
  </si>
  <si>
    <t>A200300020764</t>
  </si>
  <si>
    <t>814.3/016-CP/2002</t>
  </si>
  <si>
    <t>821.3.PD/2692-Peg/2003</t>
  </si>
  <si>
    <t>'7204075503750001</t>
  </si>
  <si>
    <t>JL. MAGAMU LRG. STD/SMP I NO. 51 KEL. BARU KEC. BAOLAN TOLITOLI</t>
  </si>
  <si>
    <t>'72.613.236.8834.000</t>
  </si>
  <si>
    <t>'0001885763373</t>
  </si>
  <si>
    <t>A201600044446</t>
  </si>
  <si>
    <t>813/0611.02-CPNSD/BKD/2015</t>
  </si>
  <si>
    <t>821.3/2197.04/PNS/BKD.TT/2016</t>
  </si>
  <si>
    <t>A5EB03E20C17F6A0E040640A040252AD</t>
  </si>
  <si>
    <t>'7204084704810002</t>
  </si>
  <si>
    <t>haztati12@gmail.com</t>
  </si>
  <si>
    <t>'16.112.246.0.834.000</t>
  </si>
  <si>
    <t>'0000135177603</t>
  </si>
  <si>
    <t>A201200058893</t>
  </si>
  <si>
    <t>821.3/3563.04-pns/tt/2012</t>
  </si>
  <si>
    <t>ff8080815123bf7a0151333ff93c50aa</t>
  </si>
  <si>
    <t>'7204035402720001</t>
  </si>
  <si>
    <t>bae.nine@yahoo.com</t>
  </si>
  <si>
    <t>'47.925.015.1.834.000</t>
  </si>
  <si>
    <t>'0000209008258</t>
  </si>
  <si>
    <t>A201200004175</t>
  </si>
  <si>
    <t>813.3/054/BB/2010</t>
  </si>
  <si>
    <t>821.13/338-BKD/2011</t>
  </si>
  <si>
    <t>SD Negeri Ogogili - Dinas Pendidikan Dan Kebudayaan</t>
  </si>
  <si>
    <t>'7204075607700002</t>
  </si>
  <si>
    <t>'14.992.304.7.834.000</t>
  </si>
  <si>
    <t>'0000135315382</t>
  </si>
  <si>
    <t>A199800026948</t>
  </si>
  <si>
    <t>813.3.PD/35-OP/97</t>
  </si>
  <si>
    <t>821.3.PD/385-PEG/98</t>
  </si>
  <si>
    <t>'7204072109780003</t>
  </si>
  <si>
    <t>'78.496.577.4.834.000</t>
  </si>
  <si>
    <t>'0000135227226</t>
  </si>
  <si>
    <t>A200700085106</t>
  </si>
  <si>
    <t>813.3/5120-CPNSD/Bag.Kepeg</t>
  </si>
  <si>
    <t>821.3/2427-pns/tt/2007</t>
  </si>
  <si>
    <t>A5EB03E20C8FF6A0E040640A040252AD</t>
  </si>
  <si>
    <t>'7204016906770003</t>
  </si>
  <si>
    <t>herlinamsaid1977@gmail.com</t>
  </si>
  <si>
    <t>'72.585.942.5.834.000</t>
  </si>
  <si>
    <t>'0001875850222</t>
  </si>
  <si>
    <t>A201600058082</t>
  </si>
  <si>
    <t xml:space="preserve"> 813/0467.02-CPNSD/BKD/2015</t>
  </si>
  <si>
    <t>821.3/2442.04/PNS/BKD.TT/2016</t>
  </si>
  <si>
    <t>'7204072405680004</t>
  </si>
  <si>
    <t xml:space="preserve">JL. Manguni, kelurahan Tuweley </t>
  </si>
  <si>
    <t>'14.530.303.8.834.000</t>
  </si>
  <si>
    <t>'0000135183802</t>
  </si>
  <si>
    <t>A200600014915</t>
  </si>
  <si>
    <t>813.3/1218-CP/2005</t>
  </si>
  <si>
    <t>821.3.PD/1395-PEG/2006</t>
  </si>
  <si>
    <t>'7204075208690002</t>
  </si>
  <si>
    <t>'779842251834000</t>
  </si>
  <si>
    <t>'0000135194062</t>
  </si>
  <si>
    <t>A200300007832</t>
  </si>
  <si>
    <t>814.3/004-cp/2002</t>
  </si>
  <si>
    <t>821.3.pd/2683-peg/2003</t>
  </si>
  <si>
    <t>Kepala Bidang Pembangunan Sumber Daya Industri</t>
  </si>
  <si>
    <t>'7205067010790001</t>
  </si>
  <si>
    <t>Desa Kinopasan Kecamatan Galang Kabupaten Tolitoli</t>
  </si>
  <si>
    <t>'48.604.917.4834.000</t>
  </si>
  <si>
    <t>'0000135380171</t>
  </si>
  <si>
    <t>A200500049583</t>
  </si>
  <si>
    <t>A5EB03E208C1F6A0E040640A040252AD</t>
  </si>
  <si>
    <t>'154996821834000</t>
  </si>
  <si>
    <t>'0000135229882</t>
  </si>
  <si>
    <t>A200700066991</t>
  </si>
  <si>
    <t>813.3/5166-CPNS/BAG.KEPEG</t>
  </si>
  <si>
    <t>821.3/2370-PNS/TT/2007</t>
  </si>
  <si>
    <t>'7204015201730004</t>
  </si>
  <si>
    <t>'14.336.780.3.834.000</t>
  </si>
  <si>
    <t>'0000135250064</t>
  </si>
  <si>
    <t>A200700042134</t>
  </si>
  <si>
    <t>823.3/2137-CPNSD/BAG,KEPEG</t>
  </si>
  <si>
    <t>821.3/1382-PNS/TT/2007</t>
  </si>
  <si>
    <t>'7204075211860001</t>
  </si>
  <si>
    <t>BTN MOIPOS BLOK B KEL. NALU KEC. BAOLAN KAB. TOLITOLI</t>
  </si>
  <si>
    <t>'15.246.814.6834.000</t>
  </si>
  <si>
    <t>'0000163025763</t>
  </si>
  <si>
    <t>A201100269590</t>
  </si>
  <si>
    <t>813/1090.03-CPNSD/BKD/IV/2009</t>
  </si>
  <si>
    <t>821.3/4000.04-PNS/TT/2010</t>
  </si>
  <si>
    <t>'7108046302880001</t>
  </si>
  <si>
    <t>'825511066834000</t>
  </si>
  <si>
    <t>'0001809946721</t>
  </si>
  <si>
    <t>A201800029282</t>
  </si>
  <si>
    <t>813.3/1630.02-CPNSD/BKPSDM/2017</t>
  </si>
  <si>
    <t>821.3/548.04/PNS/BKPSDM/2018</t>
  </si>
  <si>
    <t>ff808081513cc202015141d9e80e7ae0</t>
  </si>
  <si>
    <t>'7204046011940001</t>
  </si>
  <si>
    <t>'85.085.520.6-834.000</t>
  </si>
  <si>
    <t>A202000124372</t>
  </si>
  <si>
    <t>813.3/2068.02-CPNS/BKPSDM/2019</t>
  </si>
  <si>
    <t>821.3/703.04/PNS/BKPSDM/2020</t>
  </si>
  <si>
    <t>'7205066904960001</t>
  </si>
  <si>
    <t>Jl. Mawar No.8 Kelurahan Panasakan Kecamatan Baolan</t>
  </si>
  <si>
    <t>'91.844.695.6-834.000</t>
  </si>
  <si>
    <t>A202000141921</t>
  </si>
  <si>
    <t>813.3/2038.02-CPNS/BKPSDM/2019</t>
  </si>
  <si>
    <t>821.3/706.04/PNS/BKPSDM/2020</t>
  </si>
  <si>
    <t>'7204026309840001</t>
  </si>
  <si>
    <t>'98.229.025.6-834.000</t>
  </si>
  <si>
    <t>A202000011061</t>
  </si>
  <si>
    <t>813.3/2052.02-CPNS/BKPSDM/2019</t>
  </si>
  <si>
    <t>821.3/732.04/PNS/BKPSDM/2020</t>
  </si>
  <si>
    <t>'7204077012670001</t>
  </si>
  <si>
    <t>JL.LADAPI NO.38 KELURAHAN TUWELEY KECAMATAN BAOLAN KABUPATEN TOLITOLI</t>
  </si>
  <si>
    <t>'14.120.659.9.834.000</t>
  </si>
  <si>
    <t>'0000135317957</t>
  </si>
  <si>
    <t>A199500033121</t>
  </si>
  <si>
    <t>813.3/PD824-CP/1994</t>
  </si>
  <si>
    <t>921.3PD/735-PEG/1995</t>
  </si>
  <si>
    <t>'7204015204550001</t>
  </si>
  <si>
    <t>rusmiati_fikram66@yahoo.co.id</t>
  </si>
  <si>
    <t>'77.979.603.6.834.000</t>
  </si>
  <si>
    <t>'0000135330052</t>
  </si>
  <si>
    <t>A200600004426</t>
  </si>
  <si>
    <t>813.2/1005-CP/2005</t>
  </si>
  <si>
    <t>821.3-PD/1394-PEG/2006</t>
  </si>
  <si>
    <t>'7205061210760001</t>
  </si>
  <si>
    <t>andiagusaqil@tolitolikab.go.id</t>
  </si>
  <si>
    <t>'47.925.033.4.834.000</t>
  </si>
  <si>
    <t>'0000200813681</t>
  </si>
  <si>
    <t>A201200018115</t>
  </si>
  <si>
    <t>813.3/249/BB/2010</t>
  </si>
  <si>
    <t>821.13/435-BKD/BB/2011</t>
  </si>
  <si>
    <t>'7204016904740005</t>
  </si>
  <si>
    <t>'77.979.594.4.834.000</t>
  </si>
  <si>
    <t>'0000135252494</t>
  </si>
  <si>
    <t>A200500024347</t>
  </si>
  <si>
    <t>814.3/025-cp/2004</t>
  </si>
  <si>
    <t>821.3/1788-pns/tt/2005</t>
  </si>
  <si>
    <t>'7204076511800002</t>
  </si>
  <si>
    <t>JLN.TADULAKO III NO.65 KELURAHAN PANASAKAN KECAMATAN BAOLAN</t>
  </si>
  <si>
    <t>'88.575.0752.834.000</t>
  </si>
  <si>
    <t>'0000135333347</t>
  </si>
  <si>
    <t>A200800189284</t>
  </si>
  <si>
    <t>813/487.03-CPNSD/BKD/XI/2007</t>
  </si>
  <si>
    <t>821.3/2134.04-PNS/BKD/TT/2008</t>
  </si>
  <si>
    <t>'7204012306690001</t>
  </si>
  <si>
    <t>'77.979.594.7.834.000</t>
  </si>
  <si>
    <t>'0000135328465</t>
  </si>
  <si>
    <t>A200700022593</t>
  </si>
  <si>
    <t>813.3/5231-CPNSD/BAG.KEPEG</t>
  </si>
  <si>
    <t>821.3/2452-PNS/TT/2007</t>
  </si>
  <si>
    <t>'7204014407840003</t>
  </si>
  <si>
    <t>fitriah_aulia84@yahoo.co.id</t>
  </si>
  <si>
    <t>'89.299.616.6.834.000</t>
  </si>
  <si>
    <t>'0000196887082</t>
  </si>
  <si>
    <t>A201200111186</t>
  </si>
  <si>
    <t>813/448.03-CPNSD/BKD/II/2010</t>
  </si>
  <si>
    <t>821.3/3602.04-PNS/TT/2012</t>
  </si>
  <si>
    <t>8ae4828749a3d10f0149dbf2f6845b6c</t>
  </si>
  <si>
    <t>'7204071709690002</t>
  </si>
  <si>
    <t>jalan dakoraya no.124 Perumnas Kelurahan Baru Kecamatan Baolan Kabupaten Tolitoli Sulawesi Tengah</t>
  </si>
  <si>
    <t>'788002418834000</t>
  </si>
  <si>
    <t>'0000135335733</t>
  </si>
  <si>
    <t>A199800021468</t>
  </si>
  <si>
    <t>801.33-1721</t>
  </si>
  <si>
    <t>ff8080813576557501357b9294b6220a</t>
  </si>
  <si>
    <t>S-2 ADMINISTRASI PEMBANGUNAN</t>
  </si>
  <si>
    <t>'7204024102700001</t>
  </si>
  <si>
    <t>'894987742834000</t>
  </si>
  <si>
    <t>'0000135324797</t>
  </si>
  <si>
    <t>A200700025203</t>
  </si>
  <si>
    <t>813.3/5237-CPNS/BAG.KEPEG</t>
  </si>
  <si>
    <t>821.3/2479-PNS/TT/2007</t>
  </si>
  <si>
    <t>'7204014401800001</t>
  </si>
  <si>
    <t>'87.921.742.0.834.000</t>
  </si>
  <si>
    <t>'0000135334934</t>
  </si>
  <si>
    <t>A201100105279</t>
  </si>
  <si>
    <t>813/1042.03-CPNSD/BKD/IV/2009</t>
  </si>
  <si>
    <t>821.3/3952.04-PNS/TT/2010</t>
  </si>
  <si>
    <t>EFRIANSYAH A. K. MOLAHER</t>
  </si>
  <si>
    <t>'7204042203940001</t>
  </si>
  <si>
    <t>DUSUN II SUMBER MAKMUR DESA, LABONU,KECAMATAN, BASIDONDO</t>
  </si>
  <si>
    <t>'91.896.721.7-834.000</t>
  </si>
  <si>
    <t>A202000115199</t>
  </si>
  <si>
    <t>813.3/2011.02-CPNS/BKPSDM/2019</t>
  </si>
  <si>
    <t>821.3/658.04/PNS/BKPSDM/2020</t>
  </si>
  <si>
    <t>A5EB03E21A4FF6A0E040640A040252AD</t>
  </si>
  <si>
    <t>'7204012409890001</t>
  </si>
  <si>
    <t>'826352916834000</t>
  </si>
  <si>
    <t>'0002292233973</t>
  </si>
  <si>
    <t>A201800037841</t>
  </si>
  <si>
    <t>813.3/1643.02-CPNSD/BKPSDM/2017</t>
  </si>
  <si>
    <t>821.3/500.04/PNS/BKPSDM/2018</t>
  </si>
  <si>
    <t>'7204071702720001</t>
  </si>
  <si>
    <t>'14.120.448.7.834.000</t>
  </si>
  <si>
    <t>'0000135218687</t>
  </si>
  <si>
    <t>A200100027406</t>
  </si>
  <si>
    <t>813.PD/05-CP/2000</t>
  </si>
  <si>
    <t>'7204084808750003</t>
  </si>
  <si>
    <t>'66.420.005.2.834.000</t>
  </si>
  <si>
    <t>'0000196861961</t>
  </si>
  <si>
    <t>A201200011066</t>
  </si>
  <si>
    <t>813/454.03-CPNSD/BKD/2010</t>
  </si>
  <si>
    <t>821.3/3608.04-PNS/TT/2012</t>
  </si>
  <si>
    <t>'7204076505770016</t>
  </si>
  <si>
    <t>'14.530.287.3834.000</t>
  </si>
  <si>
    <t>'0000135183014</t>
  </si>
  <si>
    <t>A200700073469</t>
  </si>
  <si>
    <t>813.3/5121-CPNS/BAG.KEPEG</t>
  </si>
  <si>
    <t>821.3/2399-PNS/TT/2007</t>
  </si>
  <si>
    <t>Bidang Pengolahan Arsip - Dinas Perpustakaan Dan Arsip</t>
  </si>
  <si>
    <t>'7205030101890002</t>
  </si>
  <si>
    <t>A202000045426</t>
  </si>
  <si>
    <t>813.3/2170.02-CPNS/BKPSDM/2019</t>
  </si>
  <si>
    <t>821.3/678.04/PNS/BKPSDM/2020</t>
  </si>
  <si>
    <t>A5EB03E21AEAF6A0E040640A040252AD</t>
  </si>
  <si>
    <t>'7204076008740002</t>
  </si>
  <si>
    <t>'77.987.215.9.834.000</t>
  </si>
  <si>
    <t>'0000135215897</t>
  </si>
  <si>
    <t>A200600063921</t>
  </si>
  <si>
    <t>813.3/1212-CP/2005</t>
  </si>
  <si>
    <t>821.3-PD/1423-PEG/2006</t>
  </si>
  <si>
    <t>'7204075104840003</t>
  </si>
  <si>
    <t>'77.984.198.0.834.000</t>
  </si>
  <si>
    <t>'0000135191632</t>
  </si>
  <si>
    <t>A200900273562</t>
  </si>
  <si>
    <t>813/832.03-CPNSD/BKD/IV/2008</t>
  </si>
  <si>
    <t>821.3/3340.04-PNS/BKD/TT/2009</t>
  </si>
  <si>
    <t>'7204076008800003</t>
  </si>
  <si>
    <t>'77.983.976.0834.000</t>
  </si>
  <si>
    <t>'0000135191531</t>
  </si>
  <si>
    <t>A200900232309</t>
  </si>
  <si>
    <t>813/833.03-CPNSD/BKD/IV/2008</t>
  </si>
  <si>
    <t>821.3/3338.04-PNS/BKD/TT/2009</t>
  </si>
  <si>
    <t>'7204075112800003</t>
  </si>
  <si>
    <t>'14.992.002.7.834.000</t>
  </si>
  <si>
    <t>'0001853129867</t>
  </si>
  <si>
    <t>A201600086057</t>
  </si>
  <si>
    <t xml:space="preserve"> 813/0451.02-CPNSD/BKD/2015</t>
  </si>
  <si>
    <t>821.3/2290.04/PNS/BKD.TT/2016</t>
  </si>
  <si>
    <t>'7204071205810004</t>
  </si>
  <si>
    <t>'16.429.667.5.834.000</t>
  </si>
  <si>
    <t>'0002480127243</t>
  </si>
  <si>
    <t>A201200060254</t>
  </si>
  <si>
    <t>813/532.03-CPNSD/BKD/II/2010</t>
  </si>
  <si>
    <t>821.3/3685.04-PNS/TT/2012</t>
  </si>
  <si>
    <t>TATA USAHA UPT. DINAS KEPENDUDUKAN DAN PENCATATAN SIPIL WILAYAH III - UPT. DINAS KEPENDUDUKAN DAN PENCATATAN SIPIL WILAYAH III</t>
  </si>
  <si>
    <t>'7204074602710001</t>
  </si>
  <si>
    <t>ellyahsagala@gmail.com</t>
  </si>
  <si>
    <t>JL. HI. MALLU NO.4</t>
  </si>
  <si>
    <t>'14.336.193.9.834.000</t>
  </si>
  <si>
    <t>'0000135179098</t>
  </si>
  <si>
    <t>A199800030594</t>
  </si>
  <si>
    <t>813.3.PD/33-cp/97</t>
  </si>
  <si>
    <t>821.3.PD/385-Peg/98</t>
  </si>
  <si>
    <t>'7204075504950002</t>
  </si>
  <si>
    <t>chiamangkona@yahoo.co.id</t>
  </si>
  <si>
    <t>'91.889.675.4-834.000</t>
  </si>
  <si>
    <t>A202000130112</t>
  </si>
  <si>
    <t>813.3/2081.02-CPNS/BKPSDM/2019</t>
  </si>
  <si>
    <t>821.3/704.04/PNS/BKPSDM/2020</t>
  </si>
  <si>
    <t>'7204075902820005</t>
  </si>
  <si>
    <t>syamsuriani_anur@yahoo.com</t>
  </si>
  <si>
    <t>Jl. Daud Lapau IV</t>
  </si>
  <si>
    <t>'788047645834000</t>
  </si>
  <si>
    <t>'0000135199912</t>
  </si>
  <si>
    <t>A200800199193</t>
  </si>
  <si>
    <t>813/034.03-CPNSD/BKD/XI/2007</t>
  </si>
  <si>
    <t>821.3/2162.04-PNS/BKD/TT/2008</t>
  </si>
  <si>
    <t>'7205060706840002</t>
  </si>
  <si>
    <t>'16.112.467.2.834.000</t>
  </si>
  <si>
    <t>'0000172456211</t>
  </si>
  <si>
    <t>A201200109689</t>
  </si>
  <si>
    <t>813.3/218/BB/2010</t>
  </si>
  <si>
    <t>821.13/434-BKD/BB/2011</t>
  </si>
  <si>
    <t>'7204106012920001</t>
  </si>
  <si>
    <t>'74.326.377.4-831.000</t>
  </si>
  <si>
    <t>A202000097002</t>
  </si>
  <si>
    <t>813.3/2078.02-CPNS/BKPSDM/2019</t>
  </si>
  <si>
    <t>821.3/670.04/PNS/BKPSDM/2020</t>
  </si>
  <si>
    <t>'7204042811700001</t>
  </si>
  <si>
    <t>'149920779834000</t>
  </si>
  <si>
    <t>'0000135335349</t>
  </si>
  <si>
    <t>A199900034658</t>
  </si>
  <si>
    <t>8115.213.3-2117</t>
  </si>
  <si>
    <t>815.221.13-1639</t>
  </si>
  <si>
    <t>A5EB03E20897F6A0E040640A040252AD</t>
  </si>
  <si>
    <t>Badan Kesatuan Bangsa Dan Politik - Pemerintah Kabupaten Tolitoli</t>
  </si>
  <si>
    <t>'7204072808800002</t>
  </si>
  <si>
    <t>hidayat28081980@gmail.com</t>
  </si>
  <si>
    <t>'77.482.573.1.834.000</t>
  </si>
  <si>
    <t>'0000135251605</t>
  </si>
  <si>
    <t>A200500053261</t>
  </si>
  <si>
    <t>Kepala Bidang Pembudayaan Olahraga</t>
  </si>
  <si>
    <t>'7204075803790004</t>
  </si>
  <si>
    <t>solihinritawati@gmail.com</t>
  </si>
  <si>
    <t>Jl. TADULAKO III  NO.7 KEL.PANASAKAN KEC.BAOLAN KAB.TOLITOLI</t>
  </si>
  <si>
    <t>'77.989.146.4.834.000</t>
  </si>
  <si>
    <t>'0000135231614</t>
  </si>
  <si>
    <t>A200700089280</t>
  </si>
  <si>
    <t>813.3/5156-CPNS/Bag.Kepeg</t>
  </si>
  <si>
    <t>821.3/2464-PNS/TT/2007</t>
  </si>
  <si>
    <t>'7204070110810001</t>
  </si>
  <si>
    <t>'15.605.869.5.834.000</t>
  </si>
  <si>
    <t>'0000172200982</t>
  </si>
  <si>
    <t>A201200065412</t>
  </si>
  <si>
    <t>813/526.03-CPNSD/BKD/II/2010</t>
  </si>
  <si>
    <t>821.3/3679.04-PNS/TT/2012</t>
  </si>
  <si>
    <t>'7204074711820011</t>
  </si>
  <si>
    <t>'78.801.929.7834.000</t>
  </si>
  <si>
    <t>'0000135218608</t>
  </si>
  <si>
    <t>A200600153674</t>
  </si>
  <si>
    <t>813.3/1143-CP/2005</t>
  </si>
  <si>
    <t>821.3.PD/2580-PEG/2006</t>
  </si>
  <si>
    <t>'7204080101690002</t>
  </si>
  <si>
    <t>Jalan Nuri No 7 Kel. Tuwelei Kabupaten Tolitoli</t>
  </si>
  <si>
    <t>'14.530.127.1.834.000</t>
  </si>
  <si>
    <t>'0000159535192</t>
  </si>
  <si>
    <t>A199500043717</t>
  </si>
  <si>
    <t>1998/I/PEG/1994</t>
  </si>
  <si>
    <t>96/I-A/PEG/1995</t>
  </si>
  <si>
    <t>Kepala Bidang Pemasaran Pariwisata</t>
  </si>
  <si>
    <t>A5EB03E208DEF6A0E040640A040252AD</t>
  </si>
  <si>
    <t>'7371031508900005</t>
  </si>
  <si>
    <t>'76.468.758.8-834.000</t>
  </si>
  <si>
    <t>A202000064005</t>
  </si>
  <si>
    <t>813.3/2213.02-CPNS/BKPSDM/2019</t>
  </si>
  <si>
    <t>821.3/789.04/PNS/BKPSDM/2020</t>
  </si>
  <si>
    <t>'7204075708910003</t>
  </si>
  <si>
    <t>'76.523.781.3-834.000</t>
  </si>
  <si>
    <t>A202000077366</t>
  </si>
  <si>
    <t>813.3/2222.02-CPNS/BKPSDM/2019</t>
  </si>
  <si>
    <t>821.3/718.04/PNS/BKPSDM/2020</t>
  </si>
  <si>
    <t>A5EB03E21634F6A0E040640A040252AD</t>
  </si>
  <si>
    <t>'7204016405810001</t>
  </si>
  <si>
    <t xml:space="preserve">BTN BOLA INDAH BLOK. E NO. 12 KEL. NALU. KECAMATAN BAOLAN </t>
  </si>
  <si>
    <t>'15.319.152.3-834.001</t>
  </si>
  <si>
    <t>'0000135263709</t>
  </si>
  <si>
    <t>A200700111641</t>
  </si>
  <si>
    <t>813.3/2201-CPNS/Bag. Kepeg</t>
  </si>
  <si>
    <t>821.3/1393-PNS/TT/2007</t>
  </si>
  <si>
    <t>'7204071503730001</t>
  </si>
  <si>
    <t>naharuddin.dishub2015@gmail.com</t>
  </si>
  <si>
    <t>JL. GAJAH MADA KEC. BAOLAN KAB. TOLITOLI</t>
  </si>
  <si>
    <t>'68.226.586.3-834.000</t>
  </si>
  <si>
    <t>'0000135291251</t>
  </si>
  <si>
    <t>A200200027982</t>
  </si>
  <si>
    <t>823.3.PD/64-CPNSD/2001</t>
  </si>
  <si>
    <t>821.3/065-Peg/2002</t>
  </si>
  <si>
    <t>Kepala Seksi Pemeliharaan Prasarana</t>
  </si>
  <si>
    <t>Seksi Pemeliharaan Prasarana - Dinas Perhubungan</t>
  </si>
  <si>
    <t>'7205060808940004</t>
  </si>
  <si>
    <t>'65.235.441.6-834.000</t>
  </si>
  <si>
    <t>A202300049876</t>
  </si>
  <si>
    <t>813.3/1644.02-CPNS/BKPSDM</t>
  </si>
  <si>
    <t>821.3/249.03-PNS/TT/2023</t>
  </si>
  <si>
    <t>Penata Kelola Jalan dan Jembatan Ahli Pertama</t>
  </si>
  <si>
    <t>ff808081513cc20201515b8aa6fb5d93</t>
  </si>
  <si>
    <t>'7604062211860001</t>
  </si>
  <si>
    <t>'0001467168265</t>
  </si>
  <si>
    <t>A201800022898</t>
  </si>
  <si>
    <t>813.3/1618.02-CPNSD/BKPSDM/2017</t>
  </si>
  <si>
    <t>821.3/499.04/PNS/BKPSDM/2018</t>
  </si>
  <si>
    <t>'7204075504850004</t>
  </si>
  <si>
    <t xml:space="preserve">Jln. Beo No. 09  Kelurahan Tuweley </t>
  </si>
  <si>
    <t>'875232258834000</t>
  </si>
  <si>
    <t>'0000135259558</t>
  </si>
  <si>
    <t>A201100232395</t>
  </si>
  <si>
    <t>813/1080.03-CPNSD/BKD/IV/2009</t>
  </si>
  <si>
    <t>821.3/3990.04-PNS/TT/2010</t>
  </si>
  <si>
    <t>'7204071206770004</t>
  </si>
  <si>
    <t>BTN GRIYA NALU BLOK B 2 NO.1 KEL.NALU KEC.BAOLAN KAB.TOLITOLI, PROV.TOLITOLI</t>
  </si>
  <si>
    <t>'15.499.740.7-834.000</t>
  </si>
  <si>
    <t>'0000135213862</t>
  </si>
  <si>
    <t>A200800151784</t>
  </si>
  <si>
    <t>813/377.03-CPNSD/BKD/XI/2007</t>
  </si>
  <si>
    <t>821.3/2191.04-PNS/BKD/TT/2008</t>
  </si>
  <si>
    <t>'7204072309760002</t>
  </si>
  <si>
    <t>'14.530.419.2-834.000</t>
  </si>
  <si>
    <t>'0000135224649</t>
  </si>
  <si>
    <t>A200800143112</t>
  </si>
  <si>
    <t>813/444.03-CPNSD/BKD/XI/2007</t>
  </si>
  <si>
    <t>821.3/2157.04-PNS/BKD/TT/2008</t>
  </si>
  <si>
    <t>'7204071905750001</t>
  </si>
  <si>
    <t>hamkayani75@gmail.com</t>
  </si>
  <si>
    <t>'152469518834000</t>
  </si>
  <si>
    <t>'0000135180202</t>
  </si>
  <si>
    <t>A200900152033</t>
  </si>
  <si>
    <t>813/156.03-CPNSD/BKD/IV/2008</t>
  </si>
  <si>
    <t>823.3/3332.04-PNS/BKD/TT/2009</t>
  </si>
  <si>
    <t>Kepala Seksi Pencegahan Gangguan Ketenteraman dan Ketertiban Umum</t>
  </si>
  <si>
    <t>Seksi Pencegahan Gangguan Ketenteraman dan Ketertiban Umum - Satuan Polisi Pamong Praja</t>
  </si>
  <si>
    <t>'7204074901730001</t>
  </si>
  <si>
    <t>JL. YOTO  NO.3 KELURAHAN TUWELEY KEC. BAOLAN KAB. TOLITOLI</t>
  </si>
  <si>
    <t>'78.496.510.5.834.000</t>
  </si>
  <si>
    <t>'0000135189606</t>
  </si>
  <si>
    <t>A200700042096</t>
  </si>
  <si>
    <t>813.3/5130-CPNSD/BAG. KEPEG</t>
  </si>
  <si>
    <t>821.3/2493-PNS/TT/2007</t>
  </si>
  <si>
    <t>Kepala Sub Bidang Verifikasi, Pengesahan Anggaran</t>
  </si>
  <si>
    <t>Sub Bidang Verifikasi, Pengesahan Anggaran - Badan Pengelolaan Keuangan dan Aset Daerah</t>
  </si>
  <si>
    <t>'7204076503850004</t>
  </si>
  <si>
    <t>aqirahputri85@gmail.com</t>
  </si>
  <si>
    <t>'16.382.977.3834000</t>
  </si>
  <si>
    <t>'0001101463413</t>
  </si>
  <si>
    <t>A201300018641</t>
  </si>
  <si>
    <t>813/0899.02-CPNSD/BKD/BKD/II/2011</t>
  </si>
  <si>
    <t>821.3/3527.04.PNS/TT/2012</t>
  </si>
  <si>
    <t>A5EB03E2103BF6A0E040640A040252AD</t>
  </si>
  <si>
    <t>Seksi Pembangunan - Kelurahan Tambun</t>
  </si>
  <si>
    <t>'16.429.861.4834.000</t>
  </si>
  <si>
    <t>'0000210716469</t>
  </si>
  <si>
    <t>A201300023789</t>
  </si>
  <si>
    <t>813/0857.02-CPNSD/BKD/II/2011</t>
  </si>
  <si>
    <t>821.3/3548.04.PNS/TT/2012</t>
  </si>
  <si>
    <t>'7204075101780003</t>
  </si>
  <si>
    <t>JL. DAIMALAMBANG NO. 40 TUWELEY</t>
  </si>
  <si>
    <t>'892996455834000</t>
  </si>
  <si>
    <t>'0000135206919</t>
  </si>
  <si>
    <t>A200700078740</t>
  </si>
  <si>
    <t>813.3/5124-CPNS/Bag.Kepeg</t>
  </si>
  <si>
    <t>821.3/2466-PNS/TT/2007</t>
  </si>
  <si>
    <t>Bagian Perekonomian Dan Sumber Daya Alam - Sekretariat Daerah</t>
  </si>
  <si>
    <t>'7204082002780001</t>
  </si>
  <si>
    <t>'15.319.361.0834.000</t>
  </si>
  <si>
    <t>'0000148851832</t>
  </si>
  <si>
    <t>A201100073879</t>
  </si>
  <si>
    <t>813/1070.03-CPNSD/BKD/IV/2009</t>
  </si>
  <si>
    <t>821.3/3980.04-PNS/TT/2010</t>
  </si>
  <si>
    <t>'7204072808690003</t>
  </si>
  <si>
    <t>BTN DINOPI BLOK N. 18 KEL. NALU KEC. BAOLAN KAB. TOLITOLI</t>
  </si>
  <si>
    <t>'88.575.094.3.834.000</t>
  </si>
  <si>
    <t>'0000135229263</t>
  </si>
  <si>
    <t>A200100017161</t>
  </si>
  <si>
    <t>813.3.PD/05-CP/2000</t>
  </si>
  <si>
    <t>Kepala Bagian Perekonomian Dan Sumber Daya Alam</t>
  </si>
  <si>
    <t>'7204072708720003</t>
  </si>
  <si>
    <t>JL. MUJAHIDIN 3 NO. 27</t>
  </si>
  <si>
    <t>'15.605.529.5.834.000</t>
  </si>
  <si>
    <t>'0000135291161</t>
  </si>
  <si>
    <t>A200200026425</t>
  </si>
  <si>
    <t>823.3/62-CPNSD/2001</t>
  </si>
  <si>
    <t>821.3/051-Peg/2002</t>
  </si>
  <si>
    <t>Kepala Bagian Hukum</t>
  </si>
  <si>
    <t>8ae482893580790801358ad703945678</t>
  </si>
  <si>
    <t>'7204075205820001</t>
  </si>
  <si>
    <t>'798206702834000</t>
  </si>
  <si>
    <t>'0000166712229</t>
  </si>
  <si>
    <t>A201100156247</t>
  </si>
  <si>
    <t>813/1104.03-CPNSD/BKD/IV/2009</t>
  </si>
  <si>
    <t>821.3/4014.04-PNS/TT/2010</t>
  </si>
  <si>
    <t>Penyuluh Hukum Ahli Muda</t>
  </si>
  <si>
    <t>'7204071509860003</t>
  </si>
  <si>
    <t>'16.481.515.1.834.000</t>
  </si>
  <si>
    <t>'0001078284745</t>
  </si>
  <si>
    <t>A201300023176</t>
  </si>
  <si>
    <t>813/0862.02-CPNSD/BKD/II/2011</t>
  </si>
  <si>
    <t>821.3/3545.04.PNS/TT/2012</t>
  </si>
  <si>
    <t>'7204070305750008</t>
  </si>
  <si>
    <t>JL. SISWA NOPI Kel. Nalu</t>
  </si>
  <si>
    <t>'14.530.213.9.834.000</t>
  </si>
  <si>
    <t>'0000135217326</t>
  </si>
  <si>
    <t>A200600070027</t>
  </si>
  <si>
    <t>813.3/1221-CP/2005</t>
  </si>
  <si>
    <t>821.3.PD/1410-Peg/2006</t>
  </si>
  <si>
    <t>Seksi Ketentraman Dan Ketertiban Umum - Kecamatan Baolan</t>
  </si>
  <si>
    <t>'7204070601840001</t>
  </si>
  <si>
    <t>JL. HI. MALLU NO. 20 KELURAHAN BARU, KECAMATAN BAOLAN, KOMPEK BUMI HARAPAN KABUPATEN TOLITOLI</t>
  </si>
  <si>
    <t>'77.485.776.7834.000</t>
  </si>
  <si>
    <t>'0001080129701</t>
  </si>
  <si>
    <t>A200900271787</t>
  </si>
  <si>
    <t>813/828.03-CPNSD/BKD/IV/2008</t>
  </si>
  <si>
    <t>823.3/3379.04-PNS/BKD/TT/2009</t>
  </si>
  <si>
    <t>Kepala Sub Bidang Pembinaan, pengelolaan Retribusi Daerah dan Pendapatan Lainnya</t>
  </si>
  <si>
    <t>'7204041505790003</t>
  </si>
  <si>
    <t>'161225368834000</t>
  </si>
  <si>
    <t>'0000208576451</t>
  </si>
  <si>
    <t>A201200038269</t>
  </si>
  <si>
    <t>813/486.03-CPNSD/BKD/II/2010</t>
  </si>
  <si>
    <t>821.3/3640.04-PNS/TT/2012</t>
  </si>
  <si>
    <t>'7204071309800003</t>
  </si>
  <si>
    <t>LINGKUNGAN V BTN BLOK L KELURAHAN NALU KECAMATAN BAOLAN KABUPATEN TOLITOLI</t>
  </si>
  <si>
    <t>'153194998834000</t>
  </si>
  <si>
    <t>'0000149204676</t>
  </si>
  <si>
    <t>A201200052522</t>
  </si>
  <si>
    <t>813/528.03-CPNSD/BKD/II/2010</t>
  </si>
  <si>
    <t>821.3/3681.04-PNS/TT/2012</t>
  </si>
  <si>
    <t>A5EB03E218ACF6A0E040640A040252AD</t>
  </si>
  <si>
    <t>Sekretariat - Dinas Perumahan Rakyat dan Kawasan Permukiman</t>
  </si>
  <si>
    <t>'7204065101850001</t>
  </si>
  <si>
    <t>kasmawati11185@gmail.com</t>
  </si>
  <si>
    <t>'91.914.572.2-834.000</t>
  </si>
  <si>
    <t>A202000013169</t>
  </si>
  <si>
    <t>813.3/2116.02-CPNS/BKPSDM/2019</t>
  </si>
  <si>
    <t>821.3/801.04/PNS/BKPSDM/2020</t>
  </si>
  <si>
    <t>'7204072105710001</t>
  </si>
  <si>
    <t>'78.809.106.4.834.000</t>
  </si>
  <si>
    <t>'001037-1 200313</t>
  </si>
  <si>
    <t>A200000028330</t>
  </si>
  <si>
    <t>A5EB03E20C60F6A0E040640A040252AD</t>
  </si>
  <si>
    <t>Sekretariat - Dinas Koperasi, Usaha Mikro, Kecil Dan Menengah</t>
  </si>
  <si>
    <t>'7204025003850004</t>
  </si>
  <si>
    <t>'16.383.121.7.834.001</t>
  </si>
  <si>
    <t>'0000976501664</t>
  </si>
  <si>
    <t>A201200123911</t>
  </si>
  <si>
    <t>813.3/061/BB/2010</t>
  </si>
  <si>
    <t>821.13/330-BKD/BB/2011</t>
  </si>
  <si>
    <t>SD Negeri 3 Ogotua - Dinas Pendidikan Dan Kebudayaan</t>
  </si>
  <si>
    <t>'7204075909770001</t>
  </si>
  <si>
    <t>Desa   Pangi Kec. Baolan Kabupaten ToliToli</t>
  </si>
  <si>
    <t>'15.499.9700.834.000</t>
  </si>
  <si>
    <t>'0000135248679</t>
  </si>
  <si>
    <t>A200600094570</t>
  </si>
  <si>
    <t>813.3/0984-CP/2005</t>
  </si>
  <si>
    <t>821.3.PD/1422-PEG/2006</t>
  </si>
  <si>
    <t>SD Negeri Oyom - Dinas Pendidikan Dan Kebudayaan</t>
  </si>
  <si>
    <t>'7204074407770006</t>
  </si>
  <si>
    <t>BTN griya nalu B3 no 1</t>
  </si>
  <si>
    <t>'16.552.836.5834.000</t>
  </si>
  <si>
    <t>'0000135218136</t>
  </si>
  <si>
    <t>A200800152590</t>
  </si>
  <si>
    <t>813/220.03-CPNSD/BKD/XI/2007</t>
  </si>
  <si>
    <t>821.3/142.04-PNS/BKD/TT/2008</t>
  </si>
  <si>
    <t>'7204032505760001</t>
  </si>
  <si>
    <t>'885750513834000</t>
  </si>
  <si>
    <t>'0000135245169</t>
  </si>
  <si>
    <t>A200700065178</t>
  </si>
  <si>
    <t>813.3/2244-CPNS/BAG.KEPEG</t>
  </si>
  <si>
    <t>821.3/2377-PNS/TT/2007</t>
  </si>
  <si>
    <t>SPD, M.Si</t>
  </si>
  <si>
    <t>'7204071706680003</t>
  </si>
  <si>
    <t>'779795996834000</t>
  </si>
  <si>
    <t>'0000135182575</t>
  </si>
  <si>
    <t>A199700019504</t>
  </si>
  <si>
    <t>81169/A2/KP/1995</t>
  </si>
  <si>
    <t>3340/124.03/KP.2b/1997</t>
  </si>
  <si>
    <t>Kepala Dinas Ketahanan Pangan</t>
  </si>
  <si>
    <t>8ae48287523057120152342556bc0440</t>
  </si>
  <si>
    <t>S-2 SAINS</t>
  </si>
  <si>
    <t>'7204075311790004</t>
  </si>
  <si>
    <t>ariyantitri056@gmail.com</t>
  </si>
  <si>
    <t>JL. MAGAMU NO. 39 KEL. TUWELEY KEC.BAOLAN</t>
  </si>
  <si>
    <t>'78496590834000</t>
  </si>
  <si>
    <t>'0000135223784</t>
  </si>
  <si>
    <t>A200800179093</t>
  </si>
  <si>
    <t>813/386-03-CPNSD/BKD/XI/2007</t>
  </si>
  <si>
    <t>821.3/2.28.04-PNS/BKD/TT/2008</t>
  </si>
  <si>
    <t>'7204076210730006</t>
  </si>
  <si>
    <t>H_bantilan@ymail.com</t>
  </si>
  <si>
    <t>'16.599.907.0834.000</t>
  </si>
  <si>
    <t>'0001832641716</t>
  </si>
  <si>
    <t>A201300025561</t>
  </si>
  <si>
    <t>813/0817.02-CPNSD/BKD/II/2011</t>
  </si>
  <si>
    <t>821.3/3561.04.PNS/TT/2012</t>
  </si>
  <si>
    <t>Kepala Seksi Peserta Didik dan Pembangunan Karakter</t>
  </si>
  <si>
    <t>'7204071103700001</t>
  </si>
  <si>
    <t>JLN. KOMBUNG NO. 7 LING. VI KEL. BARU KEC.  BAOLAN  KABUPATEN  TOLITOLI.</t>
  </si>
  <si>
    <t>'698095437834000</t>
  </si>
  <si>
    <t>'0000135317529</t>
  </si>
  <si>
    <t>A200700025589</t>
  </si>
  <si>
    <t>813.3/5154-CPNS/Bag.Kepeg</t>
  </si>
  <si>
    <t>821.3/2367-PNS/TT/2007</t>
  </si>
  <si>
    <t>Bidang Pembinaan Pendidikan Dasar - Dinas Pendidikan Dan Kebudayaan</t>
  </si>
  <si>
    <t>'7204071003680006</t>
  </si>
  <si>
    <t>'793909359834000</t>
  </si>
  <si>
    <t>'0000159543955</t>
  </si>
  <si>
    <t>A199600019999</t>
  </si>
  <si>
    <t>187/I/PEG/1995</t>
  </si>
  <si>
    <t>301/I-A/PEG/1996</t>
  </si>
  <si>
    <t>'7204080502750001</t>
  </si>
  <si>
    <t>yunita26061986@gmail.com</t>
  </si>
  <si>
    <t>Jalan Suprapto no.74 Kelurahan Panasakan Kab.Tolitoli</t>
  </si>
  <si>
    <t>'15.499.649.0.834.000</t>
  </si>
  <si>
    <t>'0001081574379</t>
  </si>
  <si>
    <t>A201200009232</t>
  </si>
  <si>
    <t>813/735.03-CPNSD/BKD/II/2010</t>
  </si>
  <si>
    <t>821.3/3737.04-PNS/TT/2012</t>
  </si>
  <si>
    <t>'7204070903680002</t>
  </si>
  <si>
    <t>manggeakhir@gmail.com</t>
  </si>
  <si>
    <t>JL. BEO NO.5 KEL. TUWELEY KEC. BAOLAN</t>
  </si>
  <si>
    <t>'47.454510.0.834.000</t>
  </si>
  <si>
    <t>'0000135209182</t>
  </si>
  <si>
    <t>A200600013424</t>
  </si>
  <si>
    <t>813.3/1213-CP/2005</t>
  </si>
  <si>
    <t>8213/PD/2609-Peg/2006</t>
  </si>
  <si>
    <t>A5EB03E20BF7F6A0E040640A040252AD</t>
  </si>
  <si>
    <t>'7204077008680003</t>
  </si>
  <si>
    <t>'982346462834000</t>
  </si>
  <si>
    <t>'0000135245575</t>
  </si>
  <si>
    <t>A201500002815</t>
  </si>
  <si>
    <t>813/0339.02-CPNSD/BKD/2015</t>
  </si>
  <si>
    <t>823.3/0394.04-PNS/BKD.TT/2015</t>
  </si>
  <si>
    <t>'7204094506830001</t>
  </si>
  <si>
    <t>'970997300834000</t>
  </si>
  <si>
    <t>'0000201747407</t>
  </si>
  <si>
    <t>A201200091945</t>
  </si>
  <si>
    <t>813/411.03-CPNSD/BKD/II/2010</t>
  </si>
  <si>
    <t>821.3/3565.04-PNS/TT/2012</t>
  </si>
  <si>
    <t>'7204075809760003</t>
  </si>
  <si>
    <t>'89.727.928.7.834.000</t>
  </si>
  <si>
    <t>'0000171560823</t>
  </si>
  <si>
    <t>A201200017641</t>
  </si>
  <si>
    <t>813/508.03-CPNSD/BKD/II/2010</t>
  </si>
  <si>
    <t>821.3/3661.04-PNS/TT/2012</t>
  </si>
  <si>
    <t>Analis Kebencanaan Ahli Muda</t>
  </si>
  <si>
    <t>Bidang Pencegahan Dan Kesiapsiagaan - Badan Penanggulangan Bencana Daerah</t>
  </si>
  <si>
    <t>'977897719834000</t>
  </si>
  <si>
    <t>'0000135229285</t>
  </si>
  <si>
    <t>A200100012037</t>
  </si>
  <si>
    <t>Bidang Ketahanan Ekonomi, Sosial Budaya Dan Organisasi Kemasyarakatan - Badan Kesatuan Bangsa Dan Politik</t>
  </si>
  <si>
    <t>'7204071608730001</t>
  </si>
  <si>
    <t>'77.485.786.6834.000</t>
  </si>
  <si>
    <t>'0000135224831</t>
  </si>
  <si>
    <t>A200200029221</t>
  </si>
  <si>
    <t>823.3.PD/12-CPNS/2001</t>
  </si>
  <si>
    <t>821.3.PD/024-Peg/2002</t>
  </si>
  <si>
    <t>'7204072502780001</t>
  </si>
  <si>
    <t>emiltolitoli5@gmail.com</t>
  </si>
  <si>
    <t>'77.980.574.6834.000</t>
  </si>
  <si>
    <t>'0000135211533</t>
  </si>
  <si>
    <t>A200800159926</t>
  </si>
  <si>
    <t>813/206.03-CPNSD/BKD/XI/2007</t>
  </si>
  <si>
    <t>821.3/2158.04-PNS/BKD/TT/2008</t>
  </si>
  <si>
    <t>'7204092604860002</t>
  </si>
  <si>
    <t>aswadinggai@gmail.com</t>
  </si>
  <si>
    <t>'672603479834000</t>
  </si>
  <si>
    <t>'0000201892026</t>
  </si>
  <si>
    <t>A201200146685</t>
  </si>
  <si>
    <t>813/549.03-CPNSD/BKD/II/2010</t>
  </si>
  <si>
    <t>821.3/3702.04-PNS/TT/2012</t>
  </si>
  <si>
    <t>'7204075212730004</t>
  </si>
  <si>
    <t>BTN GRIYA NALU B4 NO. 04 RT/RW : 001/005 KEL. NALU KEC. BAOLAN KAB. TOLITOLI</t>
  </si>
  <si>
    <t>'67.260.350.3.834.000</t>
  </si>
  <si>
    <t>'0000163261067</t>
  </si>
  <si>
    <t>A201100027054</t>
  </si>
  <si>
    <t>813/999.03-CPNSD/BKD/IV/2009</t>
  </si>
  <si>
    <t>821.2/3909.04-PNS/TT/2010</t>
  </si>
  <si>
    <t>A5EB03E21A85F6A0E040640A040252AD</t>
  </si>
  <si>
    <t>'7204075507740009</t>
  </si>
  <si>
    <t>'77.989.241.3.834.000</t>
  </si>
  <si>
    <t>'0000135328274</t>
  </si>
  <si>
    <t>A200200031936</t>
  </si>
  <si>
    <t>13182 / 124. 03 / KP / 2000</t>
  </si>
  <si>
    <t>821.3.PD / 21 - Peg  / TT / 2002</t>
  </si>
  <si>
    <t>A5EB03E21B6CF6A0E040640A040252AD</t>
  </si>
  <si>
    <t>'7271044110870003</t>
  </si>
  <si>
    <t>fulanahsaja@gmail.com</t>
  </si>
  <si>
    <t>Jl. Elang 1 Kel. Tuweley Kec. Baolan Kab. Tolitoli Prov. Sulawesi Tengah</t>
  </si>
  <si>
    <t>'70.203.271.5-822.000</t>
  </si>
  <si>
    <t>A202000034207</t>
  </si>
  <si>
    <t>813.3/2017.02-CPNS/BKPSDM/2018</t>
  </si>
  <si>
    <t>ff80808137ff21e6013802caf8aa1bb9</t>
  </si>
  <si>
    <t>'7204077012680004</t>
  </si>
  <si>
    <t>'47.768.213.2.834.000</t>
  </si>
  <si>
    <t>'0000135208776</t>
  </si>
  <si>
    <t>A200200013003</t>
  </si>
  <si>
    <t>13.183/124.03/KP/2000</t>
  </si>
  <si>
    <t>821.3.PD/6322-Peg/TT/2002</t>
  </si>
  <si>
    <t>'7271030510950004</t>
  </si>
  <si>
    <t>A201900041400</t>
  </si>
  <si>
    <t>821.3-2656 TAHUN 2018</t>
  </si>
  <si>
    <t>821-13-2454  tahun 2019</t>
  </si>
  <si>
    <t>Kepala Sub Bidang Manajemen, Data dan Informasi Anggaran</t>
  </si>
  <si>
    <t>Sub Bidang Manajemen, Data dan Informasi Anggaran - Badan Pengelolaan Keuangan dan Aset Daerah</t>
  </si>
  <si>
    <t>'7204084310860003</t>
  </si>
  <si>
    <t>jl Sona Nopi lorng SMP 5 kelurahan nalu, Kecamatan Baolan</t>
  </si>
  <si>
    <t>'164429565834000</t>
  </si>
  <si>
    <t>'000208090045</t>
  </si>
  <si>
    <t>A201300023325</t>
  </si>
  <si>
    <t>813/0821.02-CPNSD/BKD/II/2011</t>
  </si>
  <si>
    <t>821.3/3547.04.PNS/TT/2012</t>
  </si>
  <si>
    <t>A5EB03E21B94F6A0E040640A040252AD</t>
  </si>
  <si>
    <t>'47.768.215.7.834.000</t>
  </si>
  <si>
    <t>'0000135226945</t>
  </si>
  <si>
    <t>A200200005207</t>
  </si>
  <si>
    <t>13017/124.03/KP/2000</t>
  </si>
  <si>
    <t>821.3.PD/ 21-PEG/TT/2002</t>
  </si>
  <si>
    <t>'7271015307910002</t>
  </si>
  <si>
    <t>nurul.dwijayanti13@yahoo.co.id</t>
  </si>
  <si>
    <t>Jl. Anoa No. 17. Kelurahan Tuweley. Kecamatan Baolan. Kabupaten Tolitoli</t>
  </si>
  <si>
    <t>'91.969.939.7-834.000</t>
  </si>
  <si>
    <t>A202000076088</t>
  </si>
  <si>
    <t>813.3/2054.02-CPNS/BKPSDM/2019</t>
  </si>
  <si>
    <t>'7204071209750003</t>
  </si>
  <si>
    <t>'74.050.381.8834.000</t>
  </si>
  <si>
    <t>'0001858235084</t>
  </si>
  <si>
    <t>A201500009788</t>
  </si>
  <si>
    <t>813/026.02-CPNSD/BKDBKD/2015</t>
  </si>
  <si>
    <t>823.3/1402.04/PNS/2015</t>
  </si>
  <si>
    <t>Bidang Kedaruratan Dan Logistik - Badan Penanggulangan Bencana Daerah</t>
  </si>
  <si>
    <t>'7204075503730003</t>
  </si>
  <si>
    <t>suryani531@guru.smp.belajar.id</t>
  </si>
  <si>
    <t>'14.530.246.9834.000</t>
  </si>
  <si>
    <t>'0000135223108</t>
  </si>
  <si>
    <t>A200800099157</t>
  </si>
  <si>
    <t>813/347.03-CPNSD/BKD/XI/2007</t>
  </si>
  <si>
    <t>821.3/2137.04-PNS/BKD/TT/2008</t>
  </si>
  <si>
    <t>'7204081101670001</t>
  </si>
  <si>
    <t>'779934306834000</t>
  </si>
  <si>
    <t>'0000159976506</t>
  </si>
  <si>
    <t>A200700011316</t>
  </si>
  <si>
    <t>813.3/5197-CPNS/BAG.KEPEG</t>
  </si>
  <si>
    <t>821.3/2433-PNS/TT/2007</t>
  </si>
  <si>
    <t>'7204085003790002</t>
  </si>
  <si>
    <t>'77.980.582.9.834.000</t>
  </si>
  <si>
    <t>'0000135327982</t>
  </si>
  <si>
    <t>A200700089055</t>
  </si>
  <si>
    <t>813.3/2133-cpns/bag.kepeg</t>
  </si>
  <si>
    <t>821.3/1375-pns/tt/2007</t>
  </si>
  <si>
    <t>'7204071005730007</t>
  </si>
  <si>
    <t>'79.390.942.5.834.000</t>
  </si>
  <si>
    <t>'0000135221231</t>
  </si>
  <si>
    <t>A200600053679</t>
  </si>
  <si>
    <t>813.3/1202-CP/2005</t>
  </si>
  <si>
    <t>821.3.PD/1390-Peg/2006</t>
  </si>
  <si>
    <t>Bagian Pemerintahan - Sekretariat Daerah</t>
  </si>
  <si>
    <t>'7204084205860004</t>
  </si>
  <si>
    <t>Hadianadiana936@yahoo.com</t>
  </si>
  <si>
    <t>'159568880834000</t>
  </si>
  <si>
    <t>'0000199375255</t>
  </si>
  <si>
    <t>A201200147074</t>
  </si>
  <si>
    <t>813/422.03-CPNSD/BKD/II/2010</t>
  </si>
  <si>
    <t>821.3/3576.04-PNS/TT/2012</t>
  </si>
  <si>
    <t>BTN MOIPOS BLK.J 9 KELURAHAN NALU  KEC. BAOLAN KAB. TOLITOLI</t>
  </si>
  <si>
    <t>'89.722.234.5.834.000</t>
  </si>
  <si>
    <t>'0000135227485</t>
  </si>
  <si>
    <t>A200800023690</t>
  </si>
  <si>
    <t>813/392.03-CPNSD/BKD/X/2007</t>
  </si>
  <si>
    <t>821.3/2148.04-PNS/BKB/TT/2008</t>
  </si>
  <si>
    <t>A5EB03E20EFCF6A0E040640A040252AD</t>
  </si>
  <si>
    <t>'7204080705710001</t>
  </si>
  <si>
    <t>efdewers465@gmail.com</t>
  </si>
  <si>
    <t>'725043491834000</t>
  </si>
  <si>
    <t>'0000135329174</t>
  </si>
  <si>
    <t>A200700030905</t>
  </si>
  <si>
    <t>813.3/5195-CPNS/BAG.KEPEG</t>
  </si>
  <si>
    <t>821.2/2448-PNS/TT/2007</t>
  </si>
  <si>
    <t>'7204084704770003</t>
  </si>
  <si>
    <t>syamsinar74@guru.smp.belajar.id</t>
  </si>
  <si>
    <t>JL. MOH THAMRIN NO.14</t>
  </si>
  <si>
    <t>'16.443.052.2.834.000</t>
  </si>
  <si>
    <t>'0000173417747</t>
  </si>
  <si>
    <t>A201200021313</t>
  </si>
  <si>
    <t>813/476.03-CPNSD/BKD/II/2010</t>
  </si>
  <si>
    <t>821.3/3630.04-PNS/TT/2012</t>
  </si>
  <si>
    <t>'7204084809880001</t>
  </si>
  <si>
    <t>DUSUN KEKOT DESA GINUNGGUNG KECAMATAN GALANG KABUPATEN TOLITOLI</t>
  </si>
  <si>
    <t>'163830227834000</t>
  </si>
  <si>
    <t>'0000205505166</t>
  </si>
  <si>
    <t>A201300028602</t>
  </si>
  <si>
    <t>813/0809.02/CPNSD/BKD/II/2011</t>
  </si>
  <si>
    <t>821.3/3577.04.PNS/TT/2012</t>
  </si>
  <si>
    <t>'7204074304830001</t>
  </si>
  <si>
    <t>Lr. Banua Boki, Desa Ginunggung Kec Galang Kab. Tolitoli Prov. Sulawesi TengN</t>
  </si>
  <si>
    <t>'16.112.405.2.834.000</t>
  </si>
  <si>
    <t>'0000203750526</t>
  </si>
  <si>
    <t>A201300013469</t>
  </si>
  <si>
    <t>813/0822.02-CPNSD/BKD/II/2011</t>
  </si>
  <si>
    <t>821.3/3503.04.PNS/TT/2012</t>
  </si>
  <si>
    <t>'7204076312820006</t>
  </si>
  <si>
    <t>hawanurjanna32@guru.smp.belajar.id</t>
  </si>
  <si>
    <t>'972735674834000</t>
  </si>
  <si>
    <t>'0000208090697</t>
  </si>
  <si>
    <t>A201300012803</t>
  </si>
  <si>
    <t>813/0803.02-CPNSD/BKD/II/2011</t>
  </si>
  <si>
    <t>821.3/3501.04.PNS/TT/2012</t>
  </si>
  <si>
    <t>'7204084808790004</t>
  </si>
  <si>
    <t>'15.956.822.834.000</t>
  </si>
  <si>
    <t>'0000157000588</t>
  </si>
  <si>
    <t>A201100097833</t>
  </si>
  <si>
    <t>813/1033.03-CPNSD/BKD/IV/2009</t>
  </si>
  <si>
    <t>821.3/3943.04-PNS/TT/2010</t>
  </si>
  <si>
    <t>'7310105004860001</t>
  </si>
  <si>
    <t>'93.130.890.2-834.000</t>
  </si>
  <si>
    <t>A202000022332</t>
  </si>
  <si>
    <t>813.3/3457.02-CPNS/BKPSDM/2019</t>
  </si>
  <si>
    <t>'7205015506780002</t>
  </si>
  <si>
    <t>warlinabangsil@gmail.com</t>
  </si>
  <si>
    <t>'16.429.631.1.834.000</t>
  </si>
  <si>
    <t>'0019158828579</t>
  </si>
  <si>
    <t>A201200030415</t>
  </si>
  <si>
    <t>813.3/088/BB/2010</t>
  </si>
  <si>
    <t>821.13/294-BKD/BB/2011</t>
  </si>
  <si>
    <t>TILOAN</t>
  </si>
  <si>
    <t>'7204075112800002</t>
  </si>
  <si>
    <t>'15.956.712.2.834.000</t>
  </si>
  <si>
    <t>'0000173495125</t>
  </si>
  <si>
    <t>A201200055199</t>
  </si>
  <si>
    <t>813/728.03-CPNSD/BKD/II/2010</t>
  </si>
  <si>
    <t>821.2/3730.04-PNS/TT/2012</t>
  </si>
  <si>
    <t>'7204071403800002</t>
  </si>
  <si>
    <t>'474545134834000</t>
  </si>
  <si>
    <t>'0000135290193</t>
  </si>
  <si>
    <t>A200300032575</t>
  </si>
  <si>
    <t>814.2/058-CP/2002</t>
  </si>
  <si>
    <t>821.2.PD/2654-PEG/2003</t>
  </si>
  <si>
    <t>'7204014902910001</t>
  </si>
  <si>
    <t>hasnawiyahjamal@gmail.com</t>
  </si>
  <si>
    <t>'846853976831000</t>
  </si>
  <si>
    <t>A202000070225</t>
  </si>
  <si>
    <t>813.3/2108.02-CPNS/BKPSDM/2019</t>
  </si>
  <si>
    <t>821.3/767.04/PNS/BKPSDM/2020</t>
  </si>
  <si>
    <t>'7204016704860002</t>
  </si>
  <si>
    <t>'91.985.171.7-834.000</t>
  </si>
  <si>
    <t>A202000022690</t>
  </si>
  <si>
    <t>813.3/2032.02-CPNS/BKPSDM/2019</t>
  </si>
  <si>
    <t>821.3/675.04/PNS/BKPSDM/2020</t>
  </si>
  <si>
    <t>'7204075904690003</t>
  </si>
  <si>
    <t>'474545084834000</t>
  </si>
  <si>
    <t>'0000135292072</t>
  </si>
  <si>
    <t>A200300007153</t>
  </si>
  <si>
    <t>814.3/010-CP/2002</t>
  </si>
  <si>
    <t>821.3.PD/2669-Peg/2003</t>
  </si>
  <si>
    <t>A5EB03E208A3F6A0E040640A040252AD</t>
  </si>
  <si>
    <t>Bidang Hubungan Industrial - Dinas Tenaga Kerja</t>
  </si>
  <si>
    <t>'7204071805740003</t>
  </si>
  <si>
    <t>'89.288.329.9834.000</t>
  </si>
  <si>
    <t>'0000135214402</t>
  </si>
  <si>
    <t>A200800113162</t>
  </si>
  <si>
    <t>813/239.03-CPNSD/BKD/XI/2007</t>
  </si>
  <si>
    <t>821.3/2201.04-PNS/BKD/TT/2008</t>
  </si>
  <si>
    <t>'7204076604920002</t>
  </si>
  <si>
    <t>'42.282.741.0-834.000</t>
  </si>
  <si>
    <t>A202300050805</t>
  </si>
  <si>
    <t>813.3/1623.02-CPNS/BKPSDM</t>
  </si>
  <si>
    <t>821.3/ 229.03-PNS/TT/2023</t>
  </si>
  <si>
    <t>ff8080814159ae0801416e1b9b3321b9</t>
  </si>
  <si>
    <t>'7204014708700001</t>
  </si>
  <si>
    <t>badariahbadariah00@gmail.com</t>
  </si>
  <si>
    <t>'57.852.532.1.834.000</t>
  </si>
  <si>
    <t>'0000199155363</t>
  </si>
  <si>
    <t>A201200002468</t>
  </si>
  <si>
    <t>813/436.03-CPNSD/BKD/II/2010</t>
  </si>
  <si>
    <t>821.3/3590.04-PNS/TT/2012</t>
  </si>
  <si>
    <t>'7204016508750001</t>
  </si>
  <si>
    <t>Desa Lempe,Kecamatan Dampal Selatan</t>
  </si>
  <si>
    <t>'0000135192295</t>
  </si>
  <si>
    <t>A200900156443</t>
  </si>
  <si>
    <t>813/230.03-cpnsd/bkd/IV/2008</t>
  </si>
  <si>
    <t>823.3/3358.04/pns/bkd/tt/2009</t>
  </si>
  <si>
    <t>'7204070410910001</t>
  </si>
  <si>
    <t>widiyawangazali@gmail.com</t>
  </si>
  <si>
    <t>'74.928.874.2-834.000</t>
  </si>
  <si>
    <t>A202000079203</t>
  </si>
  <si>
    <t>813.3/3467.02-CPNS/BKPSDM/2019</t>
  </si>
  <si>
    <t>'7204086910830001</t>
  </si>
  <si>
    <t>'89.299.659.6.834.000</t>
  </si>
  <si>
    <t>'0000172588691</t>
  </si>
  <si>
    <t>A201100194443</t>
  </si>
  <si>
    <t>813/1120.03-CPNSD/BKD/IV/2009</t>
  </si>
  <si>
    <t>821.3/4030.04-PNS/TT/2010</t>
  </si>
  <si>
    <t>ff8080813b3cbab6013b6efe13391615</t>
  </si>
  <si>
    <t>'7204071907750002</t>
  </si>
  <si>
    <t>PERUMAHAN TELAGA MAS. BLOK B. N0. 20</t>
  </si>
  <si>
    <t>'78.496.576.0.834.000</t>
  </si>
  <si>
    <t>'0000135217282</t>
  </si>
  <si>
    <t>A200800128098</t>
  </si>
  <si>
    <t>813/246.03-CPNSD/BKD/XI/2007</t>
  </si>
  <si>
    <t>821.3/2175.04-PNS/BKD/TT/2008</t>
  </si>
  <si>
    <t>'7204075301820004</t>
  </si>
  <si>
    <t>Jalan Sona. No. 61.c Kel.Nalu Kec Baolan</t>
  </si>
  <si>
    <t>'154998439834000</t>
  </si>
  <si>
    <t>'0000135225358</t>
  </si>
  <si>
    <t>A201100148004</t>
  </si>
  <si>
    <t>813/1375-CPNSD/BKD/IV/2009</t>
  </si>
  <si>
    <t>821.3/4064.04-PNS/TT/2010</t>
  </si>
  <si>
    <t>Sub Bagian Umum Dan Kepegawaian - Dinas Perpustakaan Dan Arsip</t>
  </si>
  <si>
    <t>'7204076509790002</t>
  </si>
  <si>
    <t>andifaridaaira@gmail.com</t>
  </si>
  <si>
    <t>'14.992.431.8.834.000</t>
  </si>
  <si>
    <t>'0000135200698</t>
  </si>
  <si>
    <t>A200700094669</t>
  </si>
  <si>
    <t>813.3/2112-CPNS/BAG.KEPEG</t>
  </si>
  <si>
    <t>821.3/1387-PNS/TT/2007</t>
  </si>
  <si>
    <t>Bidang Pembinaan Kearsipan - Dinas Perpustakaan Dan Arsip</t>
  </si>
  <si>
    <t>'7204070911770003</t>
  </si>
  <si>
    <t>'15.956.711.4.834.000</t>
  </si>
  <si>
    <t>'0000135199631</t>
  </si>
  <si>
    <t>A201200025783</t>
  </si>
  <si>
    <t>813/732.03-CPNSD/BKD/II/2010</t>
  </si>
  <si>
    <t>821.3/3734.04-PNS/TT/2012</t>
  </si>
  <si>
    <t>'7204030507940003</t>
  </si>
  <si>
    <t>'85.191.913.4-834.000</t>
  </si>
  <si>
    <t>A202300052041</t>
  </si>
  <si>
    <t>813.3/1622.02-CPNS/BKPSDM</t>
  </si>
  <si>
    <t>821.3/217.03-PNS/TT/2023</t>
  </si>
  <si>
    <t>'7204015110960001</t>
  </si>
  <si>
    <t>JL. TADULAKO NO.44 RT.002 RW.002 SONI, DAMPAL SELATAN KAB. TOLITOLI SULAWESI TENGAH</t>
  </si>
  <si>
    <t>'94.094.436.6-834.000</t>
  </si>
  <si>
    <t>A202100051747</t>
  </si>
  <si>
    <t>821.3 - 1768 TAHUN 2020</t>
  </si>
  <si>
    <t>NOMOR 821.3 - 3687 TAHUN 2021</t>
  </si>
  <si>
    <t>8ae482893d878af8013da57e5d450e0a</t>
  </si>
  <si>
    <t>'7204076806700001</t>
  </si>
  <si>
    <t>'889371324834000</t>
  </si>
  <si>
    <t>'0002270496429</t>
  </si>
  <si>
    <t>A201100011356</t>
  </si>
  <si>
    <t>813/1111.03-CPNSD/BKD/IV/2009</t>
  </si>
  <si>
    <t>821.3/4021.04-PNS/TT/2010</t>
  </si>
  <si>
    <t>'7206131405820001</t>
  </si>
  <si>
    <t>DESA TINIGI KECAMATAN GALANG KABUPATEN TOLITPLI</t>
  </si>
  <si>
    <t>'44.124.167.6.6-833.000</t>
  </si>
  <si>
    <t>'0000206471957</t>
  </si>
  <si>
    <t>A201100300843</t>
  </si>
  <si>
    <t>821.3.PD/149-PEG/B.MW/2011</t>
  </si>
  <si>
    <t>'7204070307720001</t>
  </si>
  <si>
    <t>'728697855834000</t>
  </si>
  <si>
    <t>'0001851926139</t>
  </si>
  <si>
    <t>A201600031316</t>
  </si>
  <si>
    <t>813/0620.02-CPNSD/BKD/2015</t>
  </si>
  <si>
    <t>821.3/2115.04/PNS/BKD.TT/2016</t>
  </si>
  <si>
    <t>'7204084203760005</t>
  </si>
  <si>
    <t>'15.319.298.4.834.000</t>
  </si>
  <si>
    <t>'0000135327183</t>
  </si>
  <si>
    <t>A200600078130</t>
  </si>
  <si>
    <t>813.2/1003-CP/2005</t>
  </si>
  <si>
    <t>821.3.PD/2606-Peg/2006</t>
  </si>
  <si>
    <t>ff8080813a023a2a013a06a1b5ad393e</t>
  </si>
  <si>
    <t>'7204071006720002</t>
  </si>
  <si>
    <t>'798206728834000</t>
  </si>
  <si>
    <t>'0000135220735</t>
  </si>
  <si>
    <t>A200000034654</t>
  </si>
  <si>
    <t>812.3.PD/01-CP/99</t>
  </si>
  <si>
    <t>A5EB03E2089AF6A0E040640A040252AD</t>
  </si>
  <si>
    <t>'7204081608740001</t>
  </si>
  <si>
    <t>'77.984.226.9834.000</t>
  </si>
  <si>
    <t>'0000135290722</t>
  </si>
  <si>
    <t>A200300018999</t>
  </si>
  <si>
    <t>814.3/055-CP/2002</t>
  </si>
  <si>
    <t>821.3.PD/2672-PEG/2003</t>
  </si>
  <si>
    <t>Bidang Sarana Dan Prasarana Pertanian - Dinas Tanaman Pangan Dan Hortikultura</t>
  </si>
  <si>
    <t>'7204074208720005</t>
  </si>
  <si>
    <t>'77.485.793.2834.000</t>
  </si>
  <si>
    <t>'0000135214931</t>
  </si>
  <si>
    <t>A200100029402</t>
  </si>
  <si>
    <t>013.3.PD/05-CP/2000</t>
  </si>
  <si>
    <t>'7204072506780004</t>
  </si>
  <si>
    <t>pelayananbidang9@gmail.com</t>
  </si>
  <si>
    <t>'77.981.425.9.834.000</t>
  </si>
  <si>
    <t>'0000135197886</t>
  </si>
  <si>
    <t>A200300029330</t>
  </si>
  <si>
    <t>814.3/014-CP/2002</t>
  </si>
  <si>
    <t>821.3.PD/2675-Peg/2003</t>
  </si>
  <si>
    <t>Kepala Bidang Pemerintahan dan Sosial Budaya</t>
  </si>
  <si>
    <t>'7204084606870004</t>
  </si>
  <si>
    <t>muslianti87@gmail.com</t>
  </si>
  <si>
    <t>'97.327.725.8.834.000</t>
  </si>
  <si>
    <t>'0000202929131</t>
  </si>
  <si>
    <t>A201300025316</t>
  </si>
  <si>
    <t>813/0810.02-CPNSD/BKD/II/2011</t>
  </si>
  <si>
    <t>821.3/3559.04.PNS/TT/2012</t>
  </si>
  <si>
    <t>'7204076207830003</t>
  </si>
  <si>
    <t>JL. MUJAHIDIN III NO. 36 KEL. TUWELEY TOLITOLI</t>
  </si>
  <si>
    <t>'153194675834000</t>
  </si>
  <si>
    <t>'0000165003963</t>
  </si>
  <si>
    <t>A201100187592</t>
  </si>
  <si>
    <t>813/1099.03-CPNSD/BKD/IV/2009</t>
  </si>
  <si>
    <t>821.3/4009.04-PNS/TT/2010</t>
  </si>
  <si>
    <t>'7204020906800001</t>
  </si>
  <si>
    <t>'161124060834000</t>
  </si>
  <si>
    <t>'0000203410405</t>
  </si>
  <si>
    <t>A201200049372</t>
  </si>
  <si>
    <t>813/553.03-CPNSD/BKD/II/2010</t>
  </si>
  <si>
    <t>821.3/3706.04-PNS/TT/2012</t>
  </si>
  <si>
    <t>Seksi Sarana Prasarana Umum - Kecamatan Dampal Utara</t>
  </si>
  <si>
    <t>'7204076007790004</t>
  </si>
  <si>
    <t>'78.496.508.9.834.000</t>
  </si>
  <si>
    <t>'0000135180527</t>
  </si>
  <si>
    <t>A200900215571</t>
  </si>
  <si>
    <t>813/257.03-CPNSD/BKD/IV/2008</t>
  </si>
  <si>
    <t>823.3/3336.04-PNS/BKD/TT/2009</t>
  </si>
  <si>
    <t>Kepala Sub Bidang Pemanfataan dan Penghapusan Barang Milik Daerah</t>
  </si>
  <si>
    <t>8ae4829d50c638c40150d5dade5b425b</t>
  </si>
  <si>
    <t>Sub Bidang Pemanfataan dan Penghapusan Barang Milik Daerah - Badan Pengelolaan Keuangan dan Aset Daerah</t>
  </si>
  <si>
    <t>'7204072006810001</t>
  </si>
  <si>
    <t>'77.983.951.3.834.000</t>
  </si>
  <si>
    <t>'0000135180281</t>
  </si>
  <si>
    <t>A200900243651</t>
  </si>
  <si>
    <t>813/213.03-CPNSD/BKD/IV/2008</t>
  </si>
  <si>
    <t>823.3/3356.04-PNS/BKD/TT/2009</t>
  </si>
  <si>
    <t>'7271020806860009</t>
  </si>
  <si>
    <t>'16.361.998.4-831.000</t>
  </si>
  <si>
    <t>A202000023674</t>
  </si>
  <si>
    <t>813.3/2221.02-CPNS/BKPSDM/2019</t>
  </si>
  <si>
    <t>'7271032906900001</t>
  </si>
  <si>
    <t>Jl. Yos sudarso KM 1, tolitoli</t>
  </si>
  <si>
    <t>'814846952831000</t>
  </si>
  <si>
    <t>A202000063466</t>
  </si>
  <si>
    <t>813.3/2227.02-CPNS/BKPSDM/2019</t>
  </si>
  <si>
    <t>821.3/795.04/PNS/BKPSDM/2020</t>
  </si>
  <si>
    <t>'7204075510940001</t>
  </si>
  <si>
    <t>'91.878.784.7-834.000</t>
  </si>
  <si>
    <t>A202000123467</t>
  </si>
  <si>
    <t>813.3/2101.02-CPNS/BKPSDM/2019</t>
  </si>
  <si>
    <t xml:space="preserve"> 821.3/770.04/PNS/BKPSDM/2020</t>
  </si>
  <si>
    <t>'7204075308730001</t>
  </si>
  <si>
    <t>BTN MOIPOS BLOK D No.7 Kel. Nalu Kec. Baolan</t>
  </si>
  <si>
    <t>'77.989.2.207.834.000</t>
  </si>
  <si>
    <t>'0000135290294</t>
  </si>
  <si>
    <t>A200300016572</t>
  </si>
  <si>
    <t>814.3/006-CP/2002</t>
  </si>
  <si>
    <t>821.3.PD/2702-Peg/2003</t>
  </si>
  <si>
    <t>A5EB03E21362F6A0E040640A040252AD</t>
  </si>
  <si>
    <t>Bidang Pengelolaan Informasi Administrasi Kependudukan - Dinas Kependudukan Dan Pencatatan Sipil</t>
  </si>
  <si>
    <t>'7204072907780003</t>
  </si>
  <si>
    <t>'15.319.468.3.834.000</t>
  </si>
  <si>
    <t>'0000165003502</t>
  </si>
  <si>
    <t>A201100080815</t>
  </si>
  <si>
    <t>813/1118.03-CPNSD/BKD/IV/2009</t>
  </si>
  <si>
    <t>821.3/4028.04-PNS/TT/2010</t>
  </si>
  <si>
    <t>'7204072205770004</t>
  </si>
  <si>
    <t>JL. SOSIAL PERUMSOS</t>
  </si>
  <si>
    <t>'15.956.894.8.834.000</t>
  </si>
  <si>
    <t>'00001999789571</t>
  </si>
  <si>
    <t>A201200022321</t>
  </si>
  <si>
    <t>813/531.03-CPNSD/II/2013</t>
  </si>
  <si>
    <t>821.3/3684.04-PNS/TT/2012</t>
  </si>
  <si>
    <t>'7204070603770004</t>
  </si>
  <si>
    <t>PERUMAHAN PURI TELAGA MAS JL. TELAGA MAS RAYA BLOK D NO.11                    KEL. TUWELEY KEC. BAOLAN</t>
  </si>
  <si>
    <t>'47.454.511.8.834.000</t>
  </si>
  <si>
    <t>'0000135215526</t>
  </si>
  <si>
    <t>A200600088478</t>
  </si>
  <si>
    <t>813.3/1222-CP/2005</t>
  </si>
  <si>
    <t>821.3.PD/2614-PEG/2006</t>
  </si>
  <si>
    <t>'7204072102680001</t>
  </si>
  <si>
    <t>'14.992.219.7.834.000</t>
  </si>
  <si>
    <t>'0000135212433</t>
  </si>
  <si>
    <t>A200200009885</t>
  </si>
  <si>
    <t>823.3PD/15-CPNSD/2001</t>
  </si>
  <si>
    <t>821.3/053-PEG/2002</t>
  </si>
  <si>
    <t>'7204075601840002</t>
  </si>
  <si>
    <t>'91.847.977.5-834.000</t>
  </si>
  <si>
    <t>A202000006123</t>
  </si>
  <si>
    <t>813.3/2230.02-CPNS/BKPSDM/2019</t>
  </si>
  <si>
    <t>821.3/763.04/PNS/BKPSDM/2020</t>
  </si>
  <si>
    <t>'7204072109770003</t>
  </si>
  <si>
    <t>nawirfarid4@gmail.com</t>
  </si>
  <si>
    <t>'15.319.075.6.831.000</t>
  </si>
  <si>
    <t>'0000135237868</t>
  </si>
  <si>
    <t>A200900187583</t>
  </si>
  <si>
    <t>813/111.03-CPNSD/BKD/IV/2008</t>
  </si>
  <si>
    <t>823.3/3367.04-PNS/BK/TT/2009</t>
  </si>
  <si>
    <t>'7204100806760001</t>
  </si>
  <si>
    <t>'161120047834000</t>
  </si>
  <si>
    <t>'0000135251649</t>
  </si>
  <si>
    <t>A200500033265</t>
  </si>
  <si>
    <t>814.3/079-CP/2004</t>
  </si>
  <si>
    <t>821.3/1776-PNS/TT/2005</t>
  </si>
  <si>
    <t>Seksi Sarana Prasarana Umum - Kecamatan Dako Pemean</t>
  </si>
  <si>
    <t>'7204074709690010</t>
  </si>
  <si>
    <t>andyandy6722@gmail.com</t>
  </si>
  <si>
    <t>'78.800.260.8.834.000</t>
  </si>
  <si>
    <t>'0000135226157</t>
  </si>
  <si>
    <t>A200700023474</t>
  </si>
  <si>
    <t>813.3/5212-CPNS/BAG.KEPEG</t>
  </si>
  <si>
    <t>821.3/2480-PNS/TT/2007</t>
  </si>
  <si>
    <t>'7204062102790002</t>
  </si>
  <si>
    <t>JL.TRANS SULAWESI DUSUN 1  DESA LAMPASIO KECAMATAN LAMPASIO KABUPATEN TOLITOLI</t>
  </si>
  <si>
    <t>'16.112.280.9.834.000</t>
  </si>
  <si>
    <t>'0000210109961</t>
  </si>
  <si>
    <t>A201200036033</t>
  </si>
  <si>
    <t>813/546.03-CPNSD/BKD/II/2010</t>
  </si>
  <si>
    <t>821.3/3699.04-PNS/TT/2012</t>
  </si>
  <si>
    <t>'7204084105700003</t>
  </si>
  <si>
    <t>'72.703.080.1.834.000</t>
  </si>
  <si>
    <t>'0001853159859</t>
  </si>
  <si>
    <t>A201500004171</t>
  </si>
  <si>
    <t>813/0309.02-CPNSD/BKD/2015</t>
  </si>
  <si>
    <t>823.3/0397.04-PNS/BKD.TT/2015</t>
  </si>
  <si>
    <t>'7204067112790004</t>
  </si>
  <si>
    <t>DESA SIBEA  KECAMATAN LAMPASIO KABUPATEN TOLITOLI</t>
  </si>
  <si>
    <t>'72.680.986.6.834.000</t>
  </si>
  <si>
    <t>'0000193355267</t>
  </si>
  <si>
    <t>A201500016949</t>
  </si>
  <si>
    <t xml:space="preserve"> 813/054.02-CPNSD/BKDBKD/2015</t>
  </si>
  <si>
    <t>823.2/1069.04/PNS/BKD.TT/2015</t>
  </si>
  <si>
    <t>'7204086711760001</t>
  </si>
  <si>
    <t>mulimuliati726@gmail.com</t>
  </si>
  <si>
    <t>'15.319.121.8.834.000</t>
  </si>
  <si>
    <t>'0000135191676</t>
  </si>
  <si>
    <t>A200900174814</t>
  </si>
  <si>
    <t>813/203.03-CPNSD/IV/2008</t>
  </si>
  <si>
    <t>823.3/3349-PNS/BKD/TT/2009</t>
  </si>
  <si>
    <t>'7204074606730007</t>
  </si>
  <si>
    <t>sumiatissos66@guru.smp.belajar.id</t>
  </si>
  <si>
    <t>'58.900.364.9.834.000</t>
  </si>
  <si>
    <t>'0000135325798</t>
  </si>
  <si>
    <t>A200700044580</t>
  </si>
  <si>
    <t>813.3/5206-CPNS/BAG.KEPEG</t>
  </si>
  <si>
    <t>821.3/2389-PNS/TT/2007</t>
  </si>
  <si>
    <t>'7204076502760001</t>
  </si>
  <si>
    <t>zelyawatisudirman@gmail.com</t>
  </si>
  <si>
    <t>'15.956.943.834.000</t>
  </si>
  <si>
    <t>'0000135324505</t>
  </si>
  <si>
    <t>A201100047766</t>
  </si>
  <si>
    <t>813/976.03-CPNSD/BKD/IV/2009</t>
  </si>
  <si>
    <t>821.3/3886.04-PNS/TT/2010</t>
  </si>
  <si>
    <t>'7204070502680005</t>
  </si>
  <si>
    <t>'14.530.089.3.834.000</t>
  </si>
  <si>
    <t>'0000135331762</t>
  </si>
  <si>
    <t>A199900015064</t>
  </si>
  <si>
    <t>94193/A2/KP/1997</t>
  </si>
  <si>
    <t>'7205063007760001</t>
  </si>
  <si>
    <t>selle_andi@yahoo.co.id</t>
  </si>
  <si>
    <t>'48.604.780.6834.000</t>
  </si>
  <si>
    <t>'0000135419163</t>
  </si>
  <si>
    <t>A200600082555</t>
  </si>
  <si>
    <t>813.3/162/BB/2005</t>
  </si>
  <si>
    <t>821.13/148-PEG/BB/2006</t>
  </si>
  <si>
    <t>'7314054106960003</t>
  </si>
  <si>
    <t>'92.624.466.6-802.000</t>
  </si>
  <si>
    <t>A202300056771</t>
  </si>
  <si>
    <t>813.3/1613.02-CPNS/BKPSDM</t>
  </si>
  <si>
    <t>821.3/ 233 .03-PNS/TT/2023</t>
  </si>
  <si>
    <t>8ae4828851608010015161af83c26c12</t>
  </si>
  <si>
    <t>'7204030708890004</t>
  </si>
  <si>
    <t>A202000051899</t>
  </si>
  <si>
    <t>813.3/2141.02-CPNS/BKPSDM/2019</t>
  </si>
  <si>
    <t>821.3/750.04/PNS/BKPSDM/2020</t>
  </si>
  <si>
    <t>'7204076205770002</t>
  </si>
  <si>
    <t>'72.895.520.4834.000</t>
  </si>
  <si>
    <t>'0001854367806</t>
  </si>
  <si>
    <t>A201600057335</t>
  </si>
  <si>
    <t xml:space="preserve"> 813/0266.02-CPNSD/BKD/2015</t>
  </si>
  <si>
    <t>821.3/2142.04/PNS/BKD.TT/2016</t>
  </si>
  <si>
    <t>A5EB03E2101BF6A0E040640A040252AD</t>
  </si>
  <si>
    <t>Sekretariat - Dinas Penanaman Modal Dan Pelayanan Terpadu Satu Pintu</t>
  </si>
  <si>
    <t>'7204075808910004</t>
  </si>
  <si>
    <t>A202000077397</t>
  </si>
  <si>
    <t>813.3/2148.02-CPNS/BKPSDM/2019</t>
  </si>
  <si>
    <t>821.3/671.04/PNS/BKPSDM/2020</t>
  </si>
  <si>
    <t>'7204070303900011</t>
  </si>
  <si>
    <t>A202000058368</t>
  </si>
  <si>
    <t>813.3/2152.02-CPNS/BKPSDM/2019</t>
  </si>
  <si>
    <t>'7371030709910004</t>
  </si>
  <si>
    <t>A202000078141</t>
  </si>
  <si>
    <t>813.3/2150.02-CPNS/BKPSDM/2019</t>
  </si>
  <si>
    <t>821.3/814.04/PNS/BKPSDM/2020</t>
  </si>
  <si>
    <t>'7204071911850004</t>
  </si>
  <si>
    <t>'15.956.876.5.834.000</t>
  </si>
  <si>
    <t>'0000204551919</t>
  </si>
  <si>
    <t>A201200138324</t>
  </si>
  <si>
    <t>813/539.03-CPNSD/BKD/II/2010</t>
  </si>
  <si>
    <t>821.3/3692.04-PNS/TT/2011</t>
  </si>
  <si>
    <t>rosmina_27@yahoo.co.id</t>
  </si>
  <si>
    <t>'14.513.969.7.834.000</t>
  </si>
  <si>
    <t>'0000135523271</t>
  </si>
  <si>
    <t>A199800013413</t>
  </si>
  <si>
    <t>KP.00.02.4.14854</t>
  </si>
  <si>
    <t>KP.00.03.4.1.0773</t>
  </si>
  <si>
    <t>ff80808145d1333b0145d55fb1b81362</t>
  </si>
  <si>
    <t>'7204080104760002</t>
  </si>
  <si>
    <t>nasirtolis709@gmail.com</t>
  </si>
  <si>
    <t>JL. HANDJALA KEL.NALU</t>
  </si>
  <si>
    <t>'77.980.558.9.834.000</t>
  </si>
  <si>
    <t>'0000135191744</t>
  </si>
  <si>
    <t>A200900164520</t>
  </si>
  <si>
    <t>813/2185.03-CPNSD/BKD/IV/2008</t>
  </si>
  <si>
    <t>823.3/3337.04-PNS/BKD/TT/2009</t>
  </si>
  <si>
    <t>'7205114302810001</t>
  </si>
  <si>
    <t>'15.611.459.1.834.000</t>
  </si>
  <si>
    <t>'0000211708181</t>
  </si>
  <si>
    <t>A201200056894</t>
  </si>
  <si>
    <t>813.3/069/BB/2010</t>
  </si>
  <si>
    <t>821.13/315-BKD/BB/2011</t>
  </si>
  <si>
    <t>'7204084102860001</t>
  </si>
  <si>
    <t>Rumdis TNI AL Sandana kec Galang</t>
  </si>
  <si>
    <t>'16.442.935.9.834.000</t>
  </si>
  <si>
    <t>'0000206435182</t>
  </si>
  <si>
    <t>A201300021192</t>
  </si>
  <si>
    <t>813/0848.02-CPNSD/BKD/II/2011</t>
  </si>
  <si>
    <t>821.3/3533.04.PNS/TT/2012</t>
  </si>
  <si>
    <t>Sub Bagian Tata Usaha - UPT Puskesmas Galang</t>
  </si>
  <si>
    <t>'7204076704680001</t>
  </si>
  <si>
    <t>sumiatybuwa65@gmail.com</t>
  </si>
  <si>
    <t>'58.900.370.6.834.000</t>
  </si>
  <si>
    <t>'0000135428736</t>
  </si>
  <si>
    <t>A200000012216</t>
  </si>
  <si>
    <t>106/124.03/KP.2B/1999</t>
  </si>
  <si>
    <t>4542/I.24.03/KP.2b/2000</t>
  </si>
  <si>
    <t>'7204071608740003</t>
  </si>
  <si>
    <t>'477682181834000</t>
  </si>
  <si>
    <t>'0000135328094</t>
  </si>
  <si>
    <t>A200700052257</t>
  </si>
  <si>
    <t>813.3/2143-CPNS/Bag.Kepeg</t>
  </si>
  <si>
    <t>821.3/1391-PNS/TT/2007</t>
  </si>
  <si>
    <t>'7204075009920006</t>
  </si>
  <si>
    <t>JL. MOH. SAID NO. 70, KEL. BARU, KEC. BAOLAN</t>
  </si>
  <si>
    <t>'91.893.698.0-834.000</t>
  </si>
  <si>
    <t>A202000092989</t>
  </si>
  <si>
    <t>813.3/2001.02-CPNS/BKPSDM/2019</t>
  </si>
  <si>
    <t>821.3/794.04/PNS/BKPSDM/2020</t>
  </si>
  <si>
    <t>'7204075708720001</t>
  </si>
  <si>
    <t>sitikhoiroh.siti.se@gmail.com</t>
  </si>
  <si>
    <t>Sittikhoiroh@smpn1tolitoli.sch.id</t>
  </si>
  <si>
    <t>'875232308834000</t>
  </si>
  <si>
    <t>'0000149237774</t>
  </si>
  <si>
    <t>A201100020480</t>
  </si>
  <si>
    <t>813/1063.03-CPNSD/BKD/IV/2009</t>
  </si>
  <si>
    <t>821.3/3973.04-PNS/TT/2010</t>
  </si>
  <si>
    <t>'7204075008760001</t>
  </si>
  <si>
    <t>nur456lina@gmail.com</t>
  </si>
  <si>
    <t>'688187566834000</t>
  </si>
  <si>
    <t>'0001784960289</t>
  </si>
  <si>
    <t>A201200016866</t>
  </si>
  <si>
    <t>813/512.03-CPNSD/BKD/II/2010</t>
  </si>
  <si>
    <t>821.3/3665.04-PNS/TT/2012</t>
  </si>
  <si>
    <t>'7204075012800006</t>
  </si>
  <si>
    <t>nurainispd40@yahoo.co.id</t>
  </si>
  <si>
    <t>'156056640834000</t>
  </si>
  <si>
    <t>'0000135329602</t>
  </si>
  <si>
    <t>A200600133571</t>
  </si>
  <si>
    <t>813.2/1024-CP/2005</t>
  </si>
  <si>
    <t>821.3.PD/2615-PEG/2006</t>
  </si>
  <si>
    <t>'7204071211710001</t>
  </si>
  <si>
    <t>musliminsiraj71@gmail.com</t>
  </si>
  <si>
    <t>'49.893.181.5.831.000</t>
  </si>
  <si>
    <t>'0000135196705</t>
  </si>
  <si>
    <t>A200300012554</t>
  </si>
  <si>
    <t>814.3/050-CP/2002</t>
  </si>
  <si>
    <t>821.3.PD/2661-Peg/2003</t>
  </si>
  <si>
    <t>'7315034702900001</t>
  </si>
  <si>
    <t>A202000057647</t>
  </si>
  <si>
    <t>813.3/2020.02-CPNS/BKPSDM/2019</t>
  </si>
  <si>
    <t>'7206021610950003</t>
  </si>
  <si>
    <t>fandysetiawan@gmail.com</t>
  </si>
  <si>
    <t>'93.132.513.8-834.000</t>
  </si>
  <si>
    <t>A202000136532</t>
  </si>
  <si>
    <t>813.3/3472.02-CPNSD/BKPSDM/2019</t>
  </si>
  <si>
    <t>821.3/786.04/PNS/BKPSDM/2020</t>
  </si>
  <si>
    <t>ff808081523eb303015243cacec945ba</t>
  </si>
  <si>
    <t>'7204074101860011</t>
  </si>
  <si>
    <t>lhinaarhif1@gmail.com</t>
  </si>
  <si>
    <t>'722386281834000</t>
  </si>
  <si>
    <t>'0000195180906</t>
  </si>
  <si>
    <t>A201200140646</t>
  </si>
  <si>
    <t>813/429.03-CPNSD/BKD/II/2010</t>
  </si>
  <si>
    <t>821.3/3583.04-PNS/TT/2012</t>
  </si>
  <si>
    <t>'7204075011830002</t>
  </si>
  <si>
    <t>mawardaspdmpd@gmail.com</t>
  </si>
  <si>
    <t>'156058174834000</t>
  </si>
  <si>
    <t>'0000199930285</t>
  </si>
  <si>
    <t>A201200099331</t>
  </si>
  <si>
    <t>813/433.03-CPNSD/BKD/II/2010</t>
  </si>
  <si>
    <t>821.3/3587.04-PNS/TT/2012</t>
  </si>
  <si>
    <t>'7204075304760004</t>
  </si>
  <si>
    <t>'728646068834000</t>
  </si>
  <si>
    <t>'0001866840366</t>
  </si>
  <si>
    <t>A201500010524</t>
  </si>
  <si>
    <t>813/0386.02-CPNSD/BKD/2014</t>
  </si>
  <si>
    <t>823.3/1066.04/PNS/BKD.TT/2015</t>
  </si>
  <si>
    <t>'7204076511770004</t>
  </si>
  <si>
    <t>harimurti235@yahoo.com</t>
  </si>
  <si>
    <t>'673459970832000</t>
  </si>
  <si>
    <t>'0000136146047</t>
  </si>
  <si>
    <t>A200600096390</t>
  </si>
  <si>
    <t>813.3.PD/006-CP/BKD/2005</t>
  </si>
  <si>
    <t>821.3.PD/018-PEG/BKD/2006</t>
  </si>
  <si>
    <t>'7205044107820012</t>
  </si>
  <si>
    <t>JL. MUJAHIDIN NO 1,  KEL. TUWELEY, KEC.BAOLAN, KAB.TOLITOLI, PROV. SULAWESI TENGAH</t>
  </si>
  <si>
    <t>'153191374834000</t>
  </si>
  <si>
    <t>'0000135189494</t>
  </si>
  <si>
    <t>A201100159754</t>
  </si>
  <si>
    <t>813.3/178/BB/2009</t>
  </si>
  <si>
    <t>821.13/263-BKD/BB/2011</t>
  </si>
  <si>
    <t>'7308076502940001</t>
  </si>
  <si>
    <t>JL.ELANG 1 NO. 21 TUWELEY KECAMATAN BAOLAN</t>
  </si>
  <si>
    <t>'91.866.532.4-834.000</t>
  </si>
  <si>
    <t>A202000114145</t>
  </si>
  <si>
    <t>813.3/2012.02-CPNS/BKPSDM/2019</t>
  </si>
  <si>
    <t>821.3/778.04/PNS/BKPSDM/2020</t>
  </si>
  <si>
    <t>ff8080813285cb4d01328a17c5bb4667</t>
  </si>
  <si>
    <t>'7204086303850001</t>
  </si>
  <si>
    <t>'97.138.304.7.834.000</t>
  </si>
  <si>
    <t>'0000135252641</t>
  </si>
  <si>
    <t>A201300018626</t>
  </si>
  <si>
    <t>813/0832.02-CPNSD/BKD/II/2011</t>
  </si>
  <si>
    <t>821.3/3526.04.PNS/TT/2012</t>
  </si>
  <si>
    <t>'7204021104730001</t>
  </si>
  <si>
    <t>asmarimerdeka@gmail.com</t>
  </si>
  <si>
    <t>'89.498.781.7834.000</t>
  </si>
  <si>
    <t>'0000135332739</t>
  </si>
  <si>
    <t>A200800100089</t>
  </si>
  <si>
    <t>813/131.03-CPNSD/BKD/XI/2007</t>
  </si>
  <si>
    <t>821.3/2187.04-PNS/BKD/TT/2008</t>
  </si>
  <si>
    <t>'7204105003830001</t>
  </si>
  <si>
    <t>asmayunita10@gmail.com</t>
  </si>
  <si>
    <t>'45.067.951.9.834.000</t>
  </si>
  <si>
    <t>'0000210782474</t>
  </si>
  <si>
    <t>A201300013295</t>
  </si>
  <si>
    <t>813/0793.02-CPNSD/BKD/II/2011</t>
  </si>
  <si>
    <t>821.3/3502.04.PNS/TT/2012</t>
  </si>
  <si>
    <t>'7204071402730004</t>
  </si>
  <si>
    <t>'77.992.597.3834.000</t>
  </si>
  <si>
    <t>'0000135229779</t>
  </si>
  <si>
    <t>A200700042580</t>
  </si>
  <si>
    <t>813.3/5165-CPNS/BAG.KEPEG</t>
  </si>
  <si>
    <t>821.3/2381-PNS/TT/2007</t>
  </si>
  <si>
    <t>'7204065011850003</t>
  </si>
  <si>
    <t>'15.605.718.4834000</t>
  </si>
  <si>
    <t>'0000204357677</t>
  </si>
  <si>
    <t>A201200137836</t>
  </si>
  <si>
    <t>813/482.03-CPNSD/BKD/II/2010</t>
  </si>
  <si>
    <t>821.3/3636.04-PNS/TT/2012</t>
  </si>
  <si>
    <t>'7204075507720002</t>
  </si>
  <si>
    <t>hasia.marto2018@gmail.com</t>
  </si>
  <si>
    <t>'698095668834000</t>
  </si>
  <si>
    <t>'0000135327914</t>
  </si>
  <si>
    <t>A200500018225</t>
  </si>
  <si>
    <t>814.3/022-CP/2004</t>
  </si>
  <si>
    <t>821.3/1795-PNS/TT/2005</t>
  </si>
  <si>
    <t>Peneliti Ahli Muda</t>
  </si>
  <si>
    <t>ff808081511da5fa0151242296e4615b</t>
  </si>
  <si>
    <t>S-3 ILMU PENDIDIKAN</t>
  </si>
  <si>
    <t>'7204070505820011</t>
  </si>
  <si>
    <t>Jl. Yos Sudarso Kel. Sidoarjo - Baolan Kab. Tolitoli</t>
  </si>
  <si>
    <t>'159567437834000</t>
  </si>
  <si>
    <t>'0000135245081</t>
  </si>
  <si>
    <t>A200700121418</t>
  </si>
  <si>
    <t>813.3/2243-CPNS/Bag.Kepeg</t>
  </si>
  <si>
    <t>821.3/1403-PNS/TT/2007</t>
  </si>
  <si>
    <t>Kepala Seksi Kerjasama Antar Lembaga dan Kemitraan</t>
  </si>
  <si>
    <t>'7204072304780003</t>
  </si>
  <si>
    <t>'73.962.652.1834.000</t>
  </si>
  <si>
    <t>'0001325342643</t>
  </si>
  <si>
    <t>A201600063451</t>
  </si>
  <si>
    <t>813/0618.02-CPNSD/BKD/2015</t>
  </si>
  <si>
    <t>823.3/2148.04/PNS/BKD.TT/2016</t>
  </si>
  <si>
    <t>'7204070204730002</t>
  </si>
  <si>
    <t>'77.989.221.5.834.000</t>
  </si>
  <si>
    <t>'0000135252516</t>
  </si>
  <si>
    <t>A200500020565</t>
  </si>
  <si>
    <t>814.3/149-CP/2004</t>
  </si>
  <si>
    <t>821.3/1798-PNS/TT/2005</t>
  </si>
  <si>
    <t>Sekretariat - Dinas Kependudukan Dan Pencatatan Sipil</t>
  </si>
  <si>
    <t>'7204071503750006</t>
  </si>
  <si>
    <t>JL. P.A TENDEAN NO. 23 KEL. PANASAKAN KAB. TOLITOLI</t>
  </si>
  <si>
    <t>'14.530.406.9834.000</t>
  </si>
  <si>
    <t>'0000135184239</t>
  </si>
  <si>
    <t>A200200034034</t>
  </si>
  <si>
    <t>823.3. PD/06-CPNSD/2001</t>
  </si>
  <si>
    <t>821.3.PD/012-PEG/2002</t>
  </si>
  <si>
    <t>Bidang Perencanaan dan Pengembangan Iklim Penanaman Modal - Dinas Penanaman Modal Dan Pelayanan Terpadu Satu Pintu</t>
  </si>
  <si>
    <t>S.Pi.,  M.Si</t>
  </si>
  <si>
    <t>'7204092012730001</t>
  </si>
  <si>
    <t>Jl Sona Dinopi Kel. Nalu</t>
  </si>
  <si>
    <t>'78.800.281.4.834.000</t>
  </si>
  <si>
    <t>'0000135228622</t>
  </si>
  <si>
    <t>A200100034489</t>
  </si>
  <si>
    <t>813.3.PD/13-CP/2000</t>
  </si>
  <si>
    <t>ff8080813fe6c1dd01400e287d7f6bf5</t>
  </si>
  <si>
    <t>'7204071611760005</t>
  </si>
  <si>
    <t>BTN  MOIPOS BLOK J NO 6</t>
  </si>
  <si>
    <t>'78.800.265.7.834.000</t>
  </si>
  <si>
    <t>'0000135220803</t>
  </si>
  <si>
    <t>A200600085551</t>
  </si>
  <si>
    <t>813.3/1203-CP/2005</t>
  </si>
  <si>
    <t>821.3.PD/1389-Peg/2006</t>
  </si>
  <si>
    <t>S.Pd.,MM</t>
  </si>
  <si>
    <t>'7204075908770002</t>
  </si>
  <si>
    <t>rahmiandipatongai@gmail.com</t>
  </si>
  <si>
    <t>'14.530.231.0.834.000</t>
  </si>
  <si>
    <t>'0000135251998</t>
  </si>
  <si>
    <t>A200500039280</t>
  </si>
  <si>
    <t>814.3/029-CP/2004</t>
  </si>
  <si>
    <t>821.3/1805/PNS/TT/2005</t>
  </si>
  <si>
    <t>'7204070810720004</t>
  </si>
  <si>
    <t>fudinandi617@gmail.com</t>
  </si>
  <si>
    <t>CADARMUN HANGKIHO NO.10 KELURAHAN BARU KECAMATAN BAOLAN</t>
  </si>
  <si>
    <t>'156056681834000</t>
  </si>
  <si>
    <t>'0000196238384</t>
  </si>
  <si>
    <t>A201200005208</t>
  </si>
  <si>
    <t>813/724.03-CPNSD-BKD/II/2010</t>
  </si>
  <si>
    <t>821.3/3726.04-PNS/TT/2012</t>
  </si>
  <si>
    <t>'7204074207720002</t>
  </si>
  <si>
    <t>'73.128.133.3.834.000</t>
  </si>
  <si>
    <t>'0001859513703</t>
  </si>
  <si>
    <t>A201500006235</t>
  </si>
  <si>
    <t xml:space="preserve"> 813/0364.02-CPNSD/BKD/2014</t>
  </si>
  <si>
    <t>823.3/1400.04/PNS/2015</t>
  </si>
  <si>
    <t>ff808081513cb660015146c8370c7b80</t>
  </si>
  <si>
    <t>'7204074109800002</t>
  </si>
  <si>
    <t>'78.809.119.7.834.000</t>
  </si>
  <si>
    <t>'0000135245316</t>
  </si>
  <si>
    <t>A200700104348</t>
  </si>
  <si>
    <t>813.3/2234-CPNS/BAG. KEPEG</t>
  </si>
  <si>
    <t>821.3/1401-PNS/TT/2007</t>
  </si>
  <si>
    <t>8ae48287358087350135898f1554109a</t>
  </si>
  <si>
    <t>'7204074504730005</t>
  </si>
  <si>
    <t xml:space="preserve">Desa Janja Kecamatan Lampasio </t>
  </si>
  <si>
    <t>'142218718834000</t>
  </si>
  <si>
    <t>'6060580020037098</t>
  </si>
  <si>
    <t>A200200028164</t>
  </si>
  <si>
    <t>821.3.PD/19-CPNSD/2001</t>
  </si>
  <si>
    <t>821.3.PD/023-Peg/2002</t>
  </si>
  <si>
    <t>'7204074506820003</t>
  </si>
  <si>
    <t>JL. VETRAN 5 NO. 73 KEL. BARU KEC. BAOLAN KAB. TOLITOLI</t>
  </si>
  <si>
    <t>'16.112.361.7.834.000</t>
  </si>
  <si>
    <t>'0000198210341</t>
  </si>
  <si>
    <t>A201200075362</t>
  </si>
  <si>
    <t>813/543.03-CPNSD/BKD/II/2010</t>
  </si>
  <si>
    <t>821.3/3696.04-PNS/TT/2012</t>
  </si>
  <si>
    <t>Bidang Pelayanan Pencatatan Sipil - Dinas Kependudukan Dan Pencatatan Sipil</t>
  </si>
  <si>
    <t>'7204071508730004</t>
  </si>
  <si>
    <t>hariesharis45@gmail.com</t>
  </si>
  <si>
    <t>'15.499.579.983400</t>
  </si>
  <si>
    <t>'0000135182248</t>
  </si>
  <si>
    <t>A200500021900</t>
  </si>
  <si>
    <t>814.3/084-CP/2004</t>
  </si>
  <si>
    <t>821.3/1802-PNS/TT/2005</t>
  </si>
  <si>
    <t>Kepala Bidang Pemberdayaan Usaha Mikro</t>
  </si>
  <si>
    <t>Bidang Pemberdayaan Usaha Mikro - Dinas Koperasi, Usaha Mikro, Kecil Dan Menengah</t>
  </si>
  <si>
    <t>'7204075306770002</t>
  </si>
  <si>
    <t>uniarty.1977@gmail.com</t>
  </si>
  <si>
    <t>'77.989.152.2834.000</t>
  </si>
  <si>
    <t>'0000135223841</t>
  </si>
  <si>
    <t>A200300026928</t>
  </si>
  <si>
    <t>814.3/009-CP/2002</t>
  </si>
  <si>
    <t>821.3.PD/2676-Peg/2003</t>
  </si>
  <si>
    <t>'7204071611760002</t>
  </si>
  <si>
    <t>'779795715834000</t>
  </si>
  <si>
    <t>'0000135316822</t>
  </si>
  <si>
    <t>A200700069199</t>
  </si>
  <si>
    <t>813.3/2246-CPNS/Bag.Kepeg</t>
  </si>
  <si>
    <t>821.3/1420-PNS/TT/2007</t>
  </si>
  <si>
    <t>Kepala Bagian Persidangan Dan Perundang - Undangan</t>
  </si>
  <si>
    <t>'3273134604840003</t>
  </si>
  <si>
    <t>fira.duhita@jogjaprov.go.id</t>
  </si>
  <si>
    <t xml:space="preserve">Jalan P. Puger 3. Perumahan Griya Arsita Pugeran No. C3 Depok Maguwoharjo Sleman Yogyakarta </t>
  </si>
  <si>
    <t>'34.784.592.7.424.000</t>
  </si>
  <si>
    <t>'0001100531272</t>
  </si>
  <si>
    <t>A201200106136</t>
  </si>
  <si>
    <t>813/420.03-CPNSD/BKD/II/2010</t>
  </si>
  <si>
    <t>821.3/3574.04-PNS/TT/2012</t>
  </si>
  <si>
    <t>'7204076804950001</t>
  </si>
  <si>
    <t>Deka.dewikartika@gmail.com</t>
  </si>
  <si>
    <t>'918781188834000</t>
  </si>
  <si>
    <t>A202000130607</t>
  </si>
  <si>
    <t>813.3/2122.02-CPNS/BKPSDM/2019</t>
  </si>
  <si>
    <t>'7204074406720001</t>
  </si>
  <si>
    <t>'58.900.412.6834000</t>
  </si>
  <si>
    <t>'0000135197796</t>
  </si>
  <si>
    <t>A199900046582</t>
  </si>
  <si>
    <t>821.3/06-PEG/99</t>
  </si>
  <si>
    <t>8ae4828935a9ddee0135ad3359950686</t>
  </si>
  <si>
    <t>Dinas Penanaman Modal Dan Pelayanan Terpadu Satu Pintu - Pemerintah Kabupaten Tolitoli</t>
  </si>
  <si>
    <t>'7204086609860002</t>
  </si>
  <si>
    <t>JL. HI. ABD. RAHMAN NO. 17 DESA SABANG  KECAMATAN GALANG KABUPATEN TOLITOLI</t>
  </si>
  <si>
    <t>'15.499.545.0.834.000</t>
  </si>
  <si>
    <t>'0000163360798</t>
  </si>
  <si>
    <t>A201100267042</t>
  </si>
  <si>
    <t>813/1083.03-cpnsd/bkd/iv/2009</t>
  </si>
  <si>
    <t>821.3/3993.04-PNS/TT/2010</t>
  </si>
  <si>
    <t>'7204074902740002</t>
  </si>
  <si>
    <t>'153192414834000</t>
  </si>
  <si>
    <t>'0000040972937</t>
  </si>
  <si>
    <t>A199900028569</t>
  </si>
  <si>
    <t>A5EB03E20C79F6A0E040640A040252AD</t>
  </si>
  <si>
    <t>Bidang Penganekaragaman Konsumsi Dan Keamanan Pangan - Dinas Ketahanan Pangan</t>
  </si>
  <si>
    <t>'7204076608740001</t>
  </si>
  <si>
    <t>'78.800.901.7.834.000</t>
  </si>
  <si>
    <t>'0000135238713</t>
  </si>
  <si>
    <t>A200700052463</t>
  </si>
  <si>
    <t>813.2/5382-CPNS/BAG.KEPEG</t>
  </si>
  <si>
    <t>821.3/2434-PNS/TT/2007</t>
  </si>
  <si>
    <t>'7204076212880003</t>
  </si>
  <si>
    <t>'0001080427915</t>
  </si>
  <si>
    <t>A201600154618</t>
  </si>
  <si>
    <t>813.3/340/BKD/BB/2015</t>
  </si>
  <si>
    <t>821.13/335-BKD/BB/2016</t>
  </si>
  <si>
    <t>Sub Bagian Keuangan Dan Aset - Dinas Lingkungan Hidup</t>
  </si>
  <si>
    <t>'7204076303900001</t>
  </si>
  <si>
    <t>'91.899.146.4-834.000</t>
  </si>
  <si>
    <t>A202000061067</t>
  </si>
  <si>
    <t>813.3/2069.02-CPNS/BKPSDM/2019</t>
  </si>
  <si>
    <t>821.3/733.04/PNS/BKPSDM/2020</t>
  </si>
  <si>
    <t>'7204071503850003</t>
  </si>
  <si>
    <t>hermanspd53@guru.smp.belajar.id</t>
  </si>
  <si>
    <t>'77.979.626.7.834.000</t>
  </si>
  <si>
    <t>'0000207440649</t>
  </si>
  <si>
    <t>A201100230083</t>
  </si>
  <si>
    <t>813/1075.03-CPNSD/BKD/IV/2009</t>
  </si>
  <si>
    <t>821.3/3985.04-PNS/TT/2010</t>
  </si>
  <si>
    <t>'7204075206760005</t>
  </si>
  <si>
    <t>raja.bone76@gmail.com</t>
  </si>
  <si>
    <t>JLN. SONA NOPI. BTN GRIYA NALU BLOK B2 NO 11</t>
  </si>
  <si>
    <t>'149922270834000</t>
  </si>
  <si>
    <t>'0000135329815</t>
  </si>
  <si>
    <t>A200700065677</t>
  </si>
  <si>
    <t>813.3/5186-CPNS/BAG.KEPEG</t>
  </si>
  <si>
    <t>821.3/2444-PNS/TT/2007</t>
  </si>
  <si>
    <t>'7204085802840002</t>
  </si>
  <si>
    <t xml:space="preserve">JL.H MOH NASIR NO.118 RT 002/002 DESA OGOMOLI KEC GALANG  </t>
  </si>
  <si>
    <t>'97.138.305.4.834.000</t>
  </si>
  <si>
    <t>'0000209200915</t>
  </si>
  <si>
    <t>A201300015611</t>
  </si>
  <si>
    <t>813/0829.02-CPNSD/BKD/II/2011</t>
  </si>
  <si>
    <t>821.3/3512.04.PNS/TT/2012</t>
  </si>
  <si>
    <t>'7202214305890003</t>
  </si>
  <si>
    <t>'91.919.762.4-834.000</t>
  </si>
  <si>
    <t>A202000048892</t>
  </si>
  <si>
    <t>813.3/2094.02-CPNS/BKPSDM/2019</t>
  </si>
  <si>
    <t>821.3/765.04/PNS/BKPSDM/2020</t>
  </si>
  <si>
    <t>'7204085508780002</t>
  </si>
  <si>
    <t>Jl. moh nasir no. 275 desa ogomolikecamatan galang kabupaten tolitoli</t>
  </si>
  <si>
    <t>'89.156.345.4.834.000</t>
  </si>
  <si>
    <t>'0000135195535</t>
  </si>
  <si>
    <t>A200300029678</t>
  </si>
  <si>
    <t>814.3/034-CP/2002</t>
  </si>
  <si>
    <t>821.3.PD/2681-PEG/2003</t>
  </si>
  <si>
    <t>'7204070212730002</t>
  </si>
  <si>
    <t>'68.818.757.4.834.000</t>
  </si>
  <si>
    <t>'0000135316719</t>
  </si>
  <si>
    <t>A201100026902</t>
  </si>
  <si>
    <t>813/1289.03-CPNSD/BKD/IV/2009</t>
  </si>
  <si>
    <t>821.3/4053.04-PNS/TT/2010</t>
  </si>
  <si>
    <t>'7204076812670001</t>
  </si>
  <si>
    <t>'68.226.588.9834.000</t>
  </si>
  <si>
    <t>'0000135212422</t>
  </si>
  <si>
    <t>A200200009408</t>
  </si>
  <si>
    <t>813.3/124/6.ST/2001</t>
  </si>
  <si>
    <t>A5EB03E2089DF6A0E040640A040252AD</t>
  </si>
  <si>
    <t>Bidang Ketahanan Dan Kesejahteraan Keluarga - Dinas Pengendalian Penduduk Dan Keluarga Berencana</t>
  </si>
  <si>
    <t>'7204086701760002</t>
  </si>
  <si>
    <t>srilangit76@gmail.com</t>
  </si>
  <si>
    <t>Bajugan kec.Galang</t>
  </si>
  <si>
    <t>'78.496.517.0.834.000</t>
  </si>
  <si>
    <t>'0000135200812</t>
  </si>
  <si>
    <t>A200700062706</t>
  </si>
  <si>
    <t>813.3/5148-CPNS/BAG.KEPEG</t>
  </si>
  <si>
    <t>821.3/2366-PNS/TT/2007</t>
  </si>
  <si>
    <t>'7204034911920001</t>
  </si>
  <si>
    <t>rosalindarosa249@gmail.com</t>
  </si>
  <si>
    <t>'91.917.195.9-834.000</t>
  </si>
  <si>
    <t>A202000095330</t>
  </si>
  <si>
    <t>813.3/2044.02-CPNS/BKPSDM/2019</t>
  </si>
  <si>
    <t>821.3/ 690.04/PNS/BKPSDM/2020</t>
  </si>
  <si>
    <t>'7204072901730001</t>
  </si>
  <si>
    <t>JL. DAIMALAMBANG NO. 109 KELURAHAN TUWELEY</t>
  </si>
  <si>
    <t>'78.809.111.4834.000</t>
  </si>
  <si>
    <t>'0000135323605</t>
  </si>
  <si>
    <t>A200700042327</t>
  </si>
  <si>
    <t>813.3/5199-CPNS/BAG.KEPEG</t>
  </si>
  <si>
    <t>821.3/2396-PNS/TT/2007</t>
  </si>
  <si>
    <t>'7204032101770002</t>
  </si>
  <si>
    <t>'77.979.590.5.834.000</t>
  </si>
  <si>
    <t>'0000135207865</t>
  </si>
  <si>
    <t>A200800146857</t>
  </si>
  <si>
    <t>813/192.03-CPNSD/BKD/XI/2007</t>
  </si>
  <si>
    <t>821.3/2147.04-PNS/BKD/TT/2008</t>
  </si>
  <si>
    <t>'7204040901850002</t>
  </si>
  <si>
    <t>DESA SILONDOU KECAMATAN BASIDONDO KABUPATEN TOLITOLI PROV. SULTENG</t>
  </si>
  <si>
    <t>'161122833834000</t>
  </si>
  <si>
    <t>'0001888750091</t>
  </si>
  <si>
    <t>A201300018082</t>
  </si>
  <si>
    <t>813/0878.02-CPNSD/BKD/II/2011</t>
  </si>
  <si>
    <t>821.3/3523.04.PNS/TT/2012</t>
  </si>
  <si>
    <t>Seksi Pemberdayaan Masyarakat Desa / Kelurahan - Kecamatan Basidondo</t>
  </si>
  <si>
    <t>'7204076302810001</t>
  </si>
  <si>
    <t>JL.RAHMAN SAID</t>
  </si>
  <si>
    <t>'89.031.094.9.834.000</t>
  </si>
  <si>
    <t>'0000149067742</t>
  </si>
  <si>
    <t>A201100128226</t>
  </si>
  <si>
    <t>813/1290.03-CPNSD/BKD/IV/2009</t>
  </si>
  <si>
    <t>821.3/4054.04-PNS/TT/2010</t>
  </si>
  <si>
    <t>'7204075009710002</t>
  </si>
  <si>
    <t>'89.299.643.0.834.000</t>
  </si>
  <si>
    <t>'0000135290169</t>
  </si>
  <si>
    <t>A200300012231</t>
  </si>
  <si>
    <t>814.3/022-CP/2002</t>
  </si>
  <si>
    <t>821.3.PD/2699-Peg/2003</t>
  </si>
  <si>
    <t>'7204070809750001</t>
  </si>
  <si>
    <t>'779872134834</t>
  </si>
  <si>
    <t>'0000135196402</t>
  </si>
  <si>
    <t>A200200035641</t>
  </si>
  <si>
    <t>Kepala Bidang Perencanaan Perekonomian dan Sumber Daya Alam</t>
  </si>
  <si>
    <t>'7204031707930004</t>
  </si>
  <si>
    <t>'91.901.039.7-834.000</t>
  </si>
  <si>
    <t>A202000105488</t>
  </si>
  <si>
    <t>813.3/2065.02-CPNS/BKPSDM/2019</t>
  </si>
  <si>
    <t>'7204071207680003</t>
  </si>
  <si>
    <t>'77.980.549.8834.000</t>
  </si>
  <si>
    <t>'0000135316989</t>
  </si>
  <si>
    <t>A200700018502</t>
  </si>
  <si>
    <t>813.3/5158-CPNS/Bag.Kepeg</t>
  </si>
  <si>
    <t>821.3/2473-PNS/TT/2007</t>
  </si>
  <si>
    <t>Sub Bagian Tata Usaha - UPT Puskesmas Kayulompa</t>
  </si>
  <si>
    <t>'7204056809850002</t>
  </si>
  <si>
    <t>andisari89@guru.smp.belajar.id</t>
  </si>
  <si>
    <t>'450859400834000</t>
  </si>
  <si>
    <t>'0000198501524</t>
  </si>
  <si>
    <t>A201100244661</t>
  </si>
  <si>
    <t>813/1018.03/CPNSD/BKD/IV/2009</t>
  </si>
  <si>
    <t>821.3/3298.04-PNS/TT/2010</t>
  </si>
  <si>
    <t>'7204084310940001</t>
  </si>
  <si>
    <t>'91.969.144.4-834.000</t>
  </si>
  <si>
    <t>A202000122969</t>
  </si>
  <si>
    <t>813.3/2083.02-CPNS/BKPSDM/2019</t>
  </si>
  <si>
    <t>821.3/756.04/PNS/BKPSDM/2020</t>
  </si>
  <si>
    <t>'7204071602860005</t>
  </si>
  <si>
    <t>irawan.ilmiati@gmail.com</t>
  </si>
  <si>
    <t>'15.605.670.7834.000</t>
  </si>
  <si>
    <t>'0000196240252</t>
  </si>
  <si>
    <t>A201100253530</t>
  </si>
  <si>
    <t>813/1102.03-CPNSD/BKD/IV/2009</t>
  </si>
  <si>
    <t>821.3/4012.04-PNS/TT/2010</t>
  </si>
  <si>
    <t>'7204081202860001</t>
  </si>
  <si>
    <t>'91.978.235.9-834.000</t>
  </si>
  <si>
    <t>A202000021145</t>
  </si>
  <si>
    <t>813.3/2021.02-CPNS/BKPSDM/2019</t>
  </si>
  <si>
    <t>821.3/702.04/PNS/BKPSDM/2020</t>
  </si>
  <si>
    <t>'7204075011780008</t>
  </si>
  <si>
    <t>'77.993.440.5834.000</t>
  </si>
  <si>
    <t>'0000135329747</t>
  </si>
  <si>
    <t>A200700086274</t>
  </si>
  <si>
    <t>813.3/2134-CPNS/Bag.Kepeg</t>
  </si>
  <si>
    <t>821.3/1365-PNS/TT/2007</t>
  </si>
  <si>
    <t>ff8080815133783a015138632cbb730b</t>
  </si>
  <si>
    <t>'7204050612730003</t>
  </si>
  <si>
    <t>'784965477834000</t>
  </si>
  <si>
    <t>'0000135201824</t>
  </si>
  <si>
    <t>A200200029992</t>
  </si>
  <si>
    <t>13205/124.03/KP/2000</t>
  </si>
  <si>
    <t>'7204071010950004</t>
  </si>
  <si>
    <t>'918664327834000</t>
  </si>
  <si>
    <t>A202000136324</t>
  </si>
  <si>
    <t>813.3/2056.02-CPNS/BKPSDM/2019</t>
  </si>
  <si>
    <t>821.3/808.04/PNS/BKPSDM/2020</t>
  </si>
  <si>
    <t>'7204072409750002</t>
  </si>
  <si>
    <t>Ansharspt@gmail.com</t>
  </si>
  <si>
    <t>'779925916834000</t>
  </si>
  <si>
    <t>'0000135289743</t>
  </si>
  <si>
    <t>A200200035791</t>
  </si>
  <si>
    <t>823.3.PD/65-CPNSD/2001</t>
  </si>
  <si>
    <t>821.3/050-PEG/2002</t>
  </si>
  <si>
    <t>MM, SE.,MM</t>
  </si>
  <si>
    <t>'7204071305820003</t>
  </si>
  <si>
    <t>JL. ANOA NO. 23 KELURAHAN TUWELEY KECAMATAN BAOLAN KABUPATEN TOLITOLI PROVINSI SULAWESI TENGAH</t>
  </si>
  <si>
    <t>'15.605.944.6.834.000</t>
  </si>
  <si>
    <t>'0000194425356</t>
  </si>
  <si>
    <t>A201200074344</t>
  </si>
  <si>
    <t>813/731.03-CPNSD/BKD/II/2010</t>
  </si>
  <si>
    <t>821.3/3733.04-PNS/TT/2012</t>
  </si>
  <si>
    <t>969A73C7991C8C10E050640A2A034852</t>
  </si>
  <si>
    <t>'200207142024092001</t>
  </si>
  <si>
    <t>JULIANTI AMALIA IMRAN</t>
  </si>
  <si>
    <t>'7204075407020003</t>
  </si>
  <si>
    <t>juliantiamalia14@gmail.com</t>
  </si>
  <si>
    <t>JL HI. MALLU RT.001 RW.002, KEL. BARU, KEC. BAOLAN, KABUPATEN TOLITOLI, PROV. SULAWESI TENGAH</t>
  </si>
  <si>
    <t>813.3/4382.02-CPNS/BKPSDM/2024</t>
  </si>
  <si>
    <t>01-01-0001</t>
  </si>
  <si>
    <t>'7204077112740005</t>
  </si>
  <si>
    <t>mareanisaleh@gmail.com</t>
  </si>
  <si>
    <t>JL. NANGKA LINGK VI KEL TUWELEY KEC BAOLAN</t>
  </si>
  <si>
    <t>'793908856834000</t>
  </si>
  <si>
    <t>'0001893179079</t>
  </si>
  <si>
    <t>A201100034177</t>
  </si>
  <si>
    <t>813/1049.03-CPNSD/BKD/IV/2009`</t>
  </si>
  <si>
    <t>821.3/3959.04-PNS/TT/2010</t>
  </si>
  <si>
    <t>'7204072907730001</t>
  </si>
  <si>
    <t>'89.156.348.8834.000</t>
  </si>
  <si>
    <t>'0000148808485</t>
  </si>
  <si>
    <t>A201100025240</t>
  </si>
  <si>
    <t>813/1060.03-CPNSD/BKD/IV/2009</t>
  </si>
  <si>
    <t>821.3/3970.04-PNS/TT/2010</t>
  </si>
  <si>
    <t>'7204074608820004</t>
  </si>
  <si>
    <t>disdikbud@toitolikab.go.id</t>
  </si>
  <si>
    <t>Jl. PLTD DINOPI No.3</t>
  </si>
  <si>
    <t>'68.818.774.9.834.000</t>
  </si>
  <si>
    <t>'0000201643198</t>
  </si>
  <si>
    <t>A201200078248</t>
  </si>
  <si>
    <t>813/725.03-CPNSD/BKD/II/2010</t>
  </si>
  <si>
    <t>821.3/3727.04-PNS/TT/2012</t>
  </si>
  <si>
    <t>'7204074112980002</t>
  </si>
  <si>
    <t>'65.230.769.5-834.000</t>
  </si>
  <si>
    <t>A202300051100</t>
  </si>
  <si>
    <t>813.3/1640.02-CPNS/BKPSDM</t>
  </si>
  <si>
    <t>821.3/ 231 .03-PNS/TT/2023</t>
  </si>
  <si>
    <t>Analis Pasar Hasil Perikanan Ahli Pertama</t>
  </si>
  <si>
    <t>'7204070612830003</t>
  </si>
  <si>
    <t>DESA BUNTUNA DUSUN TAUPA</t>
  </si>
  <si>
    <t>'161124730834000</t>
  </si>
  <si>
    <t>'0000206543924</t>
  </si>
  <si>
    <t>A201300015136</t>
  </si>
  <si>
    <t>813/0814.02-CPNSD/BKD/II/2011</t>
  </si>
  <si>
    <t>821.3/3511.04.PNS/TT/2012</t>
  </si>
  <si>
    <t>'7371142511890004</t>
  </si>
  <si>
    <t>imranmakmur@gmail.com</t>
  </si>
  <si>
    <t>JL. SEDAP MALAM NO.4, PANASAKAN</t>
  </si>
  <si>
    <t>'918874090834000</t>
  </si>
  <si>
    <t>A202000055328</t>
  </si>
  <si>
    <t>813.3/2220.02-CPNS/BKPSDM/2019</t>
  </si>
  <si>
    <t>821.3/796.04/PNS/BKPSDM/2020</t>
  </si>
  <si>
    <t>A5EB03E218B3F6A0E040640A040252AD</t>
  </si>
  <si>
    <t>'7204070207760001</t>
  </si>
  <si>
    <t>JL HI HASAN LINGKUNGAN III DI NOPI</t>
  </si>
  <si>
    <t>'15.319.363.6.834.000</t>
  </si>
  <si>
    <t>'0000135332605</t>
  </si>
  <si>
    <t>A200700066151</t>
  </si>
  <si>
    <t>813.3/2245-CPNS/Bag.Kepeg</t>
  </si>
  <si>
    <t>821.3/1409-PNS/TT/2007</t>
  </si>
  <si>
    <t>'7204071004750002</t>
  </si>
  <si>
    <t>JL. RA. KARTINI NO.09 KEL. PANASAKAN  KEC. BAOLAN KABUPATEN TOLITOLI</t>
  </si>
  <si>
    <t>'77.984.233.5.834.000</t>
  </si>
  <si>
    <t>'0000135192486</t>
  </si>
  <si>
    <t>A200700056599</t>
  </si>
  <si>
    <t>813.3/5116-CPNS/BAG. KEPEG</t>
  </si>
  <si>
    <t>821.3/2453-PNS/TT/2007</t>
  </si>
  <si>
    <t>Bidang Pengendalian Pencemaran Dan Kerusakan Lingkungan Hidup - Dinas Lingkungan Hidup</t>
  </si>
  <si>
    <t>'7204070902940003</t>
  </si>
  <si>
    <t>'85.903.060.3-834.000</t>
  </si>
  <si>
    <t>A202300057644</t>
  </si>
  <si>
    <t>813.3/1642.02-CPNS/BKPSDM</t>
  </si>
  <si>
    <t>821.3/247.03-PNS/TT/2023</t>
  </si>
  <si>
    <t>Pengelola Sumber Daya Air Ahli Pertama</t>
  </si>
  <si>
    <t>'7204074610810005</t>
  </si>
  <si>
    <t>JL. GUNUNG CENGKEH KELURAHAN TUWELEY KECAMATAN BAOLAN</t>
  </si>
  <si>
    <t>'68.818.771.5-834.000</t>
  </si>
  <si>
    <t>'0000200906583</t>
  </si>
  <si>
    <t>A201100142025</t>
  </si>
  <si>
    <t>813/1128.03-CPNSD/BKD/IV/2009</t>
  </si>
  <si>
    <t>821.3/4038.04-PNS/TT/2010</t>
  </si>
  <si>
    <t>'7204076404860004</t>
  </si>
  <si>
    <t>BTN Griya Nalu Blok. C3 No. 8 Kelurahan Nalu, Kecamatan Baolan Tolitoli</t>
  </si>
  <si>
    <t>'16.383.160.5-834.000</t>
  </si>
  <si>
    <t>'0000194159891</t>
  </si>
  <si>
    <t>A201200146644</t>
  </si>
  <si>
    <t>813/551.03-CPNSD/BKD/II/2010</t>
  </si>
  <si>
    <t>821.3/3704.04-PNS/TT/2012</t>
  </si>
  <si>
    <t>S.Pd.I, S.Pd</t>
  </si>
  <si>
    <t>'7204085809860001</t>
  </si>
  <si>
    <t>'544246952834000</t>
  </si>
  <si>
    <t>'0001078385027</t>
  </si>
  <si>
    <t>A201300023201</t>
  </si>
  <si>
    <t>813/0791.2-CPNSD/BKD/II/2011</t>
  </si>
  <si>
    <t>821.3/3546.04.PNS/TT/2012</t>
  </si>
  <si>
    <t>'7204074404800002</t>
  </si>
  <si>
    <t>'89.498.167.9.834.000</t>
  </si>
  <si>
    <t>'0000149134612</t>
  </si>
  <si>
    <t>A201100109942</t>
  </si>
  <si>
    <t>813/1294.03-CPNSD/BKD/IV/2009</t>
  </si>
  <si>
    <t>821.3/4058.04-PNS/TT/2010</t>
  </si>
  <si>
    <t>Bidang Informasi dan Komunikasi Publik - DINAS KOMUNIKASI INFORMATIKA, PERSANDIAN DAN STATISTIK</t>
  </si>
  <si>
    <t>'7204070402720001</t>
  </si>
  <si>
    <t>'78.800.249.1.834.000</t>
  </si>
  <si>
    <t>'0000135184217</t>
  </si>
  <si>
    <t>A200200024574</t>
  </si>
  <si>
    <t>.823.3.PD/14-CPNSD/2001</t>
  </si>
  <si>
    <t>821.3.PD/009-Peg/2002</t>
  </si>
  <si>
    <t>ff808081523eb3030152430e077e03d6</t>
  </si>
  <si>
    <t>Dinas Lingkungan Hidup - Pemerintah Kabupaten Tolitoli</t>
  </si>
  <si>
    <t>vivitolis2023@gmail.com</t>
  </si>
  <si>
    <t>JALAN MERPATI</t>
  </si>
  <si>
    <t>'15.956.713.0.834.000</t>
  </si>
  <si>
    <t>'0000173494462</t>
  </si>
  <si>
    <t>A201200179583</t>
  </si>
  <si>
    <t>813/534.03-CPNSD/BKD/II/2010</t>
  </si>
  <si>
    <t>821.3/3689.04-PNS/TT/2012</t>
  </si>
  <si>
    <t>Kepala Sub Bidang Pengelolaan Kas Daerah</t>
  </si>
  <si>
    <t>Sub Bidang Pengelolaan Kas Daerah - Badan Pengelolaan Keuangan dan Aset Daerah</t>
  </si>
  <si>
    <t>'7204034606850003</t>
  </si>
  <si>
    <t>DESA MALALA KECAMATAN DONDO KAB.TOLITOLI</t>
  </si>
  <si>
    <t>'164348757834000</t>
  </si>
  <si>
    <t>'0001080100664</t>
  </si>
  <si>
    <t>A201300019250</t>
  </si>
  <si>
    <t>813/0808.02-CPNSD/BKD/II/2011</t>
  </si>
  <si>
    <t>821.3/3528.04.PNS/TT/2012</t>
  </si>
  <si>
    <t>'7204034304810001</t>
  </si>
  <si>
    <t>DUSUN BARUGA DESA TINABOGAN KECAMATAN DONDO</t>
  </si>
  <si>
    <t>'77.980.580.3.834.000</t>
  </si>
  <si>
    <t>'0000135331907</t>
  </si>
  <si>
    <t>A200700110007</t>
  </si>
  <si>
    <t>813.3/2142-CPNS/Bag.Kepeg</t>
  </si>
  <si>
    <t>821.3/1376-PNS/TT/2007</t>
  </si>
  <si>
    <t>'7204077112720007</t>
  </si>
  <si>
    <t>masenaakkas2@gmail.com</t>
  </si>
  <si>
    <t>'15.499.909.8.834.000</t>
  </si>
  <si>
    <t>'0000135214029</t>
  </si>
  <si>
    <t>A201200005533</t>
  </si>
  <si>
    <t>813/567.03-CPNSD/BKD/II/2010</t>
  </si>
  <si>
    <t>821.3/3720.04-PNS/TT/2012</t>
  </si>
  <si>
    <t>A5EB03E21633F6A0E040640A040252AD</t>
  </si>
  <si>
    <t>'7204086110730002</t>
  </si>
  <si>
    <t>JLN. TRANS SULAWESI NO, 93 DESA SABANG KECAMATAN GALANG KABUPATEN TOLITOLI</t>
  </si>
  <si>
    <t>'15.499.735.7.834.000</t>
  </si>
  <si>
    <t>'0000135306347</t>
  </si>
  <si>
    <t>A201200006859</t>
  </si>
  <si>
    <t>813/457.03-CPNSD/BKD/II/2010</t>
  </si>
  <si>
    <t>821.3/3611.04-PNS/TT/2012</t>
  </si>
  <si>
    <t>'7206111704740001</t>
  </si>
  <si>
    <t>'89.155.277.0.833.000</t>
  </si>
  <si>
    <t>'0000136555615</t>
  </si>
  <si>
    <t>A201000295280</t>
  </si>
  <si>
    <t>813.3/065-CP/B.MW/2009</t>
  </si>
  <si>
    <t>821.3.PD/181-PEG/B.MW/2010</t>
  </si>
  <si>
    <t>'7373015703880001</t>
  </si>
  <si>
    <t>DESA BATUILO, KECAMATAN OGODEIDE, KABUPATEN TOLITOLI</t>
  </si>
  <si>
    <t>'92.010.019.5-834.000</t>
  </si>
  <si>
    <t>A202000037973</t>
  </si>
  <si>
    <t>813.3/2014.02-CPNS/BKPSDM/2019</t>
  </si>
  <si>
    <t>821.3/674.04/PNS/BKPSDM/2020</t>
  </si>
  <si>
    <t>'7204042305860001</t>
  </si>
  <si>
    <t>'162559215834000</t>
  </si>
  <si>
    <t>'0000204112383</t>
  </si>
  <si>
    <t>A201300022152</t>
  </si>
  <si>
    <t>813/0824.02-CPNSD/BKD/II/2012</t>
  </si>
  <si>
    <t>821.3/3539.04.PNS/TT/2012</t>
  </si>
  <si>
    <t>8ae4828841007dcb01411bf02d5204a3</t>
  </si>
  <si>
    <t>SD Negeri 4 Basi - Dinas Pendidikan Dan Kebudayaan</t>
  </si>
  <si>
    <t>'7204092307870003</t>
  </si>
  <si>
    <t>JL. DAUD LAPAU IV KELURAHAN TUWELEY KECAMATAN BAOLAN</t>
  </si>
  <si>
    <t>'16.383.161.3.834.000</t>
  </si>
  <si>
    <t>'0000206114679</t>
  </si>
  <si>
    <t>A201300025693</t>
  </si>
  <si>
    <t>813/0872.02-CPNSD/BKD/II/2011</t>
  </si>
  <si>
    <t>821.3/3562.04.PNS/TT/2012</t>
  </si>
  <si>
    <t>Seksi Pemberdayaan Masyarakat Desa / Kelurahan - Kecamatan Ogodeide</t>
  </si>
  <si>
    <t>'7204022612670001</t>
  </si>
  <si>
    <t>rahmatamerang@yahoo.co.id</t>
  </si>
  <si>
    <t>'89.498.776.7.834.000</t>
  </si>
  <si>
    <t>'0000135230782</t>
  </si>
  <si>
    <t>A199800011927</t>
  </si>
  <si>
    <t>9566/A2/KP/1997</t>
  </si>
  <si>
    <t>13755/I24.03/KP.2b/1998</t>
  </si>
  <si>
    <t>'7204070707670007</t>
  </si>
  <si>
    <t>syarifuddin7767@gmail.com</t>
  </si>
  <si>
    <t>JL. SISWA KEL.TAMBUN</t>
  </si>
  <si>
    <t>'77.989.164.7.834.000</t>
  </si>
  <si>
    <t>'0000135229645</t>
  </si>
  <si>
    <t>A200000009096</t>
  </si>
  <si>
    <t>373/KEP/SJ.2/IV/1999</t>
  </si>
  <si>
    <t>189/KPTS/KWK.19/IV/2000</t>
  </si>
  <si>
    <t>Dinas Koperasi, Usaha Mikro, Kecil Dan Menengah - Pemerintah Kabupaten Tolitoli</t>
  </si>
  <si>
    <t>'7204071104860001</t>
  </si>
  <si>
    <t xml:space="preserve">Jl. Bantilan </t>
  </si>
  <si>
    <t>'16.256.062.7834.000</t>
  </si>
  <si>
    <t>'0000205572598</t>
  </si>
  <si>
    <t>A201300021756</t>
  </si>
  <si>
    <t>813/0891.02-CPNSD/BKD/II/2011</t>
  </si>
  <si>
    <t>821.3/3536.04.PNS/TT/2012</t>
  </si>
  <si>
    <t>'7204092206790001</t>
  </si>
  <si>
    <t>'72.679.101.5834.000</t>
  </si>
  <si>
    <t>'0000198953526</t>
  </si>
  <si>
    <t>A201600072458</t>
  </si>
  <si>
    <t>813/0635.02-CPNSD/BKD/2015</t>
  </si>
  <si>
    <t xml:space="preserve">821.3/2491.04/PNS/BKD.TT/2016 </t>
  </si>
  <si>
    <t>'7204076208730002</t>
  </si>
  <si>
    <t>'164340217834000</t>
  </si>
  <si>
    <t>'0000164602552</t>
  </si>
  <si>
    <t>A201200006629</t>
  </si>
  <si>
    <t>813/424.03-CPNSD/BKD/II/2010</t>
  </si>
  <si>
    <t>821.3/3578.04-PNS/TT/2012</t>
  </si>
  <si>
    <t>'7204073009810003</t>
  </si>
  <si>
    <t>'16.481.312.3-834.000</t>
  </si>
  <si>
    <t>'0000203890072</t>
  </si>
  <si>
    <t>A201300010229</t>
  </si>
  <si>
    <t>813/0856.02-CPNSD/BKD/II/2011</t>
  </si>
  <si>
    <t>821.3/3492.04.PNS/TT/2012</t>
  </si>
  <si>
    <t>Sub Bagian Umum Dan Kepegawaian - Badan Kepegawaian Dan Pengembangan Sumber Daya Manusia</t>
  </si>
  <si>
    <t>'7204042208950001</t>
  </si>
  <si>
    <t>'91.931.140.7-834.000</t>
  </si>
  <si>
    <t>A202000134785</t>
  </si>
  <si>
    <t>813.3/2005.02-CPNS/BKPSDM/2019</t>
  </si>
  <si>
    <t>'7204095802690001</t>
  </si>
  <si>
    <t>'78.805.532.5834.000</t>
  </si>
  <si>
    <t>'0000135235146</t>
  </si>
  <si>
    <t>A200800048421</t>
  </si>
  <si>
    <t>813/218.03-CPNSD/BKD/XI/2007</t>
  </si>
  <si>
    <t>821.3/2189.04-PNS/BKD/TT/2008</t>
  </si>
  <si>
    <t>A5EB03E21A93F6A0E040640A040252AD</t>
  </si>
  <si>
    <t>'7204075109910001</t>
  </si>
  <si>
    <t>'76.695.113.1-834.000</t>
  </si>
  <si>
    <t>A202300050572</t>
  </si>
  <si>
    <t>813.3/1628.02-CPNS/BKPSDM</t>
  </si>
  <si>
    <t>821.3/220.03-PNS/TT/2023</t>
  </si>
  <si>
    <t>763144004CA7D56BE050640A2903438B</t>
  </si>
  <si>
    <t>'7204095406880001</t>
  </si>
  <si>
    <t>'16.443.039.9-834.000</t>
  </si>
  <si>
    <t>'0000208342102</t>
  </si>
  <si>
    <t>A201300028040</t>
  </si>
  <si>
    <t>813/0802.02-CPNSD/BKD/II/2011</t>
  </si>
  <si>
    <t>821.3/3573.04.PNS/TT/2012</t>
  </si>
  <si>
    <t>'7204084707770001</t>
  </si>
  <si>
    <t>rosyanti155@yahoo.com</t>
  </si>
  <si>
    <t>rosyanti77@mail.go.id</t>
  </si>
  <si>
    <t>'16.442.913.6834.000</t>
  </si>
  <si>
    <t>'0000204251861</t>
  </si>
  <si>
    <t>A201300003998</t>
  </si>
  <si>
    <t>813/0784.02-CPNSD/BKD/II/2011</t>
  </si>
  <si>
    <t>821.3/3470.04.PNS/TT/2012</t>
  </si>
  <si>
    <t>'7204075407720005</t>
  </si>
  <si>
    <t>'58.900.422.5.834.000</t>
  </si>
  <si>
    <t>'0000135201159</t>
  </si>
  <si>
    <t>A200200026005</t>
  </si>
  <si>
    <t>13003/124.03/KP/2000</t>
  </si>
  <si>
    <t>A5EB03E20C84F6A0E040640A040252AD</t>
  </si>
  <si>
    <t>'7204076011810002</t>
  </si>
  <si>
    <t>BTN GRIYA NALU, BLOK B1 NO. 13</t>
  </si>
  <si>
    <t>'15.499.715.9834.000</t>
  </si>
  <si>
    <t>'0000171633857</t>
  </si>
  <si>
    <t>A201200067251</t>
  </si>
  <si>
    <t>813/451.03-CPNSD/BKD/II/2010</t>
  </si>
  <si>
    <t>821.3/3605.04-PNS/TT/2012</t>
  </si>
  <si>
    <t>'7204076501970001</t>
  </si>
  <si>
    <t>Jl. Hi. Hasan</t>
  </si>
  <si>
    <t>'41.770.495.4-831.000</t>
  </si>
  <si>
    <t>A202300051762</t>
  </si>
  <si>
    <t>813.3/1612.02-CPNS/BKPSDM</t>
  </si>
  <si>
    <t>821.3/224.03-PNS/TT/2023</t>
  </si>
  <si>
    <t>8ae48287519e71b20151a4a64b094a28</t>
  </si>
  <si>
    <t>'7204075901910002</t>
  </si>
  <si>
    <t>'94.149.151.6-843.000</t>
  </si>
  <si>
    <t>A202300059389</t>
  </si>
  <si>
    <t>813.3/1618.02-CPNS/BKPSDM</t>
  </si>
  <si>
    <t>821.3/ 237 .03-PNS/TT/2023</t>
  </si>
  <si>
    <t>'7204074110870007</t>
  </si>
  <si>
    <t>'83.795.981.6-834.000</t>
  </si>
  <si>
    <t>A202000034199</t>
  </si>
  <si>
    <t>813.3/2119.02-CPNS/BKPSDM/2019</t>
  </si>
  <si>
    <t>821.3/692.04/PNS/BKPSDM/2020</t>
  </si>
  <si>
    <t>'7204072706700002</t>
  </si>
  <si>
    <t>mansirabbas27@gmail.com</t>
  </si>
  <si>
    <t>'14.336.050.1.834.000</t>
  </si>
  <si>
    <t>'0000135195862</t>
  </si>
  <si>
    <t>A200300009666</t>
  </si>
  <si>
    <t>814.3/019-CP/2002</t>
  </si>
  <si>
    <t>821.3.PD/2688-PEG/2003</t>
  </si>
  <si>
    <t>'7204101805840001</t>
  </si>
  <si>
    <t>'16.112.469.8834.000</t>
  </si>
  <si>
    <t>'0000204699791</t>
  </si>
  <si>
    <t>A201300016275</t>
  </si>
  <si>
    <t>813/0797.02-CPNSD/BKD/II/2011</t>
  </si>
  <si>
    <t>821.3/3516.04.PNS/TT/2012</t>
  </si>
  <si>
    <t>SD Negeri 2 Lingadan - Dinas Pendidikan Dan Kebudayaan</t>
  </si>
  <si>
    <t>'7204076911870002</t>
  </si>
  <si>
    <t>'0002291736508</t>
  </si>
  <si>
    <t>A201800028102</t>
  </si>
  <si>
    <t>813.3/1619.02-CPNSD/BKPSDM/2017</t>
  </si>
  <si>
    <t>821.3/534.04/PNS/BKPSDM/2018</t>
  </si>
  <si>
    <t>'7204075609890001</t>
  </si>
  <si>
    <t>'86.654.114.7-834.000</t>
  </si>
  <si>
    <t>A202000053207</t>
  </si>
  <si>
    <t>813.3/2125.02-CPNS/BKPSDM/2019</t>
  </si>
  <si>
    <t>821.3/714.04/PNS/BKPSDM/2020</t>
  </si>
  <si>
    <t>'7204105802860002</t>
  </si>
  <si>
    <t>DESA LINGADAN KECAMATAN DAKOPEMEAN  KAB. TOLITOLI PROVINSI.SULAWESI TENGAH</t>
  </si>
  <si>
    <t>'97.789.746.1.834.000</t>
  </si>
  <si>
    <t>'0001442388429</t>
  </si>
  <si>
    <t>A201600137827</t>
  </si>
  <si>
    <t>813.3/084-CP/BKD-B.TU/2014</t>
  </si>
  <si>
    <t>'7204072906660001</t>
  </si>
  <si>
    <t>'14.530.066.1.834.000</t>
  </si>
  <si>
    <t>'006452 0 200313</t>
  </si>
  <si>
    <t>A199400023061</t>
  </si>
  <si>
    <t>813.3.PD/04-CP/1993</t>
  </si>
  <si>
    <t>821.3.PD/74-PEG/1994</t>
  </si>
  <si>
    <t>Kepala Badan Pengelolaan Keuangan dan Aset Daerah</t>
  </si>
  <si>
    <t>'7204015307840003</t>
  </si>
  <si>
    <t>hadrausman8@gmail.com</t>
  </si>
  <si>
    <t>'165998667834000</t>
  </si>
  <si>
    <t>'0000210282765</t>
  </si>
  <si>
    <t>A201300016702</t>
  </si>
  <si>
    <t>813/0786.02-CPNSD/BKD/II/2011</t>
  </si>
  <si>
    <t>821.3/3518.04.PNS/TT/2012</t>
  </si>
  <si>
    <t>SD Negeri 1 Soni - Dinas Pendidikan Dan Kebudayaan</t>
  </si>
  <si>
    <t>'7204071404810007</t>
  </si>
  <si>
    <t>JL. DAUD LAPAU KEL. TUWELEY</t>
  </si>
  <si>
    <t>'78.804.790.0.834.00</t>
  </si>
  <si>
    <t>'0000135251548</t>
  </si>
  <si>
    <t>A200700110369</t>
  </si>
  <si>
    <t>813.3/2203-CPNS/Bag.Kepeg</t>
  </si>
  <si>
    <t>821.3/1395-PNS/TT/2007</t>
  </si>
  <si>
    <t>'7204072110810002</t>
  </si>
  <si>
    <t>ole_muh@gmail.com</t>
  </si>
  <si>
    <t>JL. BUKIT SUMALIKAT KEL. NALU  KEC. BAOLAN KABUPATEN TOLITOLI</t>
  </si>
  <si>
    <t>'78.801.918.0834.000</t>
  </si>
  <si>
    <t>'0000135192159</t>
  </si>
  <si>
    <t>A200900248181</t>
  </si>
  <si>
    <t>813/209.03-CPNSD/BKD/IV/2008</t>
  </si>
  <si>
    <t>823.3/3392.04-PNS/BKD/TT/2009</t>
  </si>
  <si>
    <t>'7204075711970002</t>
  </si>
  <si>
    <t>'63.552.048.9-834.000</t>
  </si>
  <si>
    <t>A202300050839</t>
  </si>
  <si>
    <t>813.3/1615.02-CPNS/BKPSDM</t>
  </si>
  <si>
    <t>821.3/ 228.03-PNS/TT/2023</t>
  </si>
  <si>
    <t>'7271034203970002</t>
  </si>
  <si>
    <t>'91.840.831.1-831.000</t>
  </si>
  <si>
    <t>A202000147522</t>
  </si>
  <si>
    <t>813.3/2171.02-CPNS/BKPSDM/2019</t>
  </si>
  <si>
    <t>821.3/727.04/PNS/BKPSDM/2020</t>
  </si>
  <si>
    <t>'7204074809790004</t>
  </si>
  <si>
    <t>yusnialy@ymail.com</t>
  </si>
  <si>
    <t>'78.801.908.1.834.000</t>
  </si>
  <si>
    <t>'0000135199945</t>
  </si>
  <si>
    <t>A200700094186</t>
  </si>
  <si>
    <t>813.3/5168-CPNS/Bag.Kepeg</t>
  </si>
  <si>
    <t>821.3/2403-PNS/TT/2007</t>
  </si>
  <si>
    <t>'7204076512750002</t>
  </si>
  <si>
    <t>JLN. NUSA INDAH KEL.BARU</t>
  </si>
  <si>
    <t>'67.260.309.9.834.000</t>
  </si>
  <si>
    <t>'0000135181203</t>
  </si>
  <si>
    <t>A200600076377</t>
  </si>
  <si>
    <t>813.3/1144-CP/2005</t>
  </si>
  <si>
    <t>821.3.PD/2602-Peg/2006</t>
  </si>
  <si>
    <t>'7204075202830005</t>
  </si>
  <si>
    <t>'15.956.936.7</t>
  </si>
  <si>
    <t>'0000197622437</t>
  </si>
  <si>
    <t>A201200086393</t>
  </si>
  <si>
    <t>813/412.03-cpnsd/bkd/ii/2010</t>
  </si>
  <si>
    <t>821.3/3566.04-pns/tt/2012</t>
  </si>
  <si>
    <t>'7204076411770003</t>
  </si>
  <si>
    <t>'78.804.117.6834.000</t>
  </si>
  <si>
    <t>'0000135263711</t>
  </si>
  <si>
    <t>A200900189969</t>
  </si>
  <si>
    <t>813/777.03-CPNSD/BKD/IV/2008</t>
  </si>
  <si>
    <t>823.3/3341.04-PNS/BKD/TT/2009</t>
  </si>
  <si>
    <t>'7204076011820004</t>
  </si>
  <si>
    <t>JL.Stadion 2 No. 6</t>
  </si>
  <si>
    <t>'672603081834000</t>
  </si>
  <si>
    <t>'0000149438968</t>
  </si>
  <si>
    <t>A201100169809</t>
  </si>
  <si>
    <t>813/1084.03-CPNSD/BKD/IV/2009</t>
  </si>
  <si>
    <t>821.3/3994.04-PNS/TT/2010</t>
  </si>
  <si>
    <t>'7204074503830005</t>
  </si>
  <si>
    <t>JL. MUJAHIDIN NO.6, KEL. TUWELEY KEC.BAOLAN, KAB.TOLITOLI SULAWESI TENGAH</t>
  </si>
  <si>
    <t>'153194089834000</t>
  </si>
  <si>
    <t>'720407450383000</t>
  </si>
  <si>
    <t>A201100176868</t>
  </si>
  <si>
    <t>813/1093.03-CPNSD/BKD/IV/2009</t>
  </si>
  <si>
    <t>821.3/4003.04-PNS/TT/2010</t>
  </si>
  <si>
    <t>'7204074909880002</t>
  </si>
  <si>
    <t>Fadhilaoceng@yahoo.co.id</t>
  </si>
  <si>
    <t>'159568781834000</t>
  </si>
  <si>
    <t>'0000193365639</t>
  </si>
  <si>
    <t>A201200186814</t>
  </si>
  <si>
    <t>813/413.03-CPNSD/BKD/II/2010</t>
  </si>
  <si>
    <t>821.3/3567.04-PNS/TT/2012</t>
  </si>
  <si>
    <t>'7306026111860001</t>
  </si>
  <si>
    <t>A202000027233</t>
  </si>
  <si>
    <t>813.3/2157.02-CPNS/BKPSDM/2019</t>
  </si>
  <si>
    <t>821.3/730.04/PNS/BKPSDM/2020</t>
  </si>
  <si>
    <t>A5EB03E218F7F6A0E040640A040252AD</t>
  </si>
  <si>
    <t>'7204075005840001</t>
  </si>
  <si>
    <t>'15.605.929.7.834.000</t>
  </si>
  <si>
    <t>'0000156927701</t>
  </si>
  <si>
    <t>A201100208089</t>
  </si>
  <si>
    <t>813/1081.03-CPNSD/BKD/IV/2009</t>
  </si>
  <si>
    <t>821.3/3991.04-PNS/TT/2010</t>
  </si>
  <si>
    <t>'7204076612690001</t>
  </si>
  <si>
    <t>'779823954834000</t>
  </si>
  <si>
    <t>'0000135224583</t>
  </si>
  <si>
    <t>A200100018502</t>
  </si>
  <si>
    <t>'7204076602740003</t>
  </si>
  <si>
    <t>'16.429.771.5-834.000</t>
  </si>
  <si>
    <t>'0000135200283</t>
  </si>
  <si>
    <t>A199900057749</t>
  </si>
  <si>
    <t>821.3.pd/06-Peg/99</t>
  </si>
  <si>
    <t>Kepala Bidang Ekonomi dan Pembangunan daerah</t>
  </si>
  <si>
    <t>A5EB03E21774F6A0E040640A040252AD</t>
  </si>
  <si>
    <t>JL. DAPALAK LORONG PNPM MANDIRI KEL. NALU KEC. BAOLAN KAB. TOLITOLI</t>
  </si>
  <si>
    <t>'78.496.516.2.834.000</t>
  </si>
  <si>
    <t>'0000135185027</t>
  </si>
  <si>
    <t>A200700102334</t>
  </si>
  <si>
    <t>813.3/5160-CPNSD/BAG.KEPEG</t>
  </si>
  <si>
    <t>821.3/2383-PNS/TT/2007</t>
  </si>
  <si>
    <t>'7204070202710004</t>
  </si>
  <si>
    <t>'14.530.261.8.834.000</t>
  </si>
  <si>
    <t>'0000135228947</t>
  </si>
  <si>
    <t>A200100023303</t>
  </si>
  <si>
    <t>'7204074304840004</t>
  </si>
  <si>
    <t>'16.429.670.9.834.000</t>
  </si>
  <si>
    <t>'0000162490127</t>
  </si>
  <si>
    <t>A201300015919</t>
  </si>
  <si>
    <t>813/0880.02-CPNSD/BKD/II/2011</t>
  </si>
  <si>
    <t>821.3/3513.04.PNS/TT/2012</t>
  </si>
  <si>
    <t>Bidang Kelembagaan dan Pengawasan - Dinas Koperasi, Usaha Mikro, Kecil Dan Menengah</t>
  </si>
  <si>
    <t>'7204075202720002</t>
  </si>
  <si>
    <t>'14.330.203.2.83.4.000</t>
  </si>
  <si>
    <t>'0000135262438</t>
  </si>
  <si>
    <t>A200300011025</t>
  </si>
  <si>
    <t>KP.00.02.1.1.3618</t>
  </si>
  <si>
    <t>KP.00.02.1.308031</t>
  </si>
  <si>
    <t>'7204075802680001</t>
  </si>
  <si>
    <t>'15.319.332.1.834.000</t>
  </si>
  <si>
    <t>'0000135194861</t>
  </si>
  <si>
    <t>A200300004846</t>
  </si>
  <si>
    <t>814.3/008-CP/2002</t>
  </si>
  <si>
    <t>821.3.PD/2677-PEG/2003</t>
  </si>
  <si>
    <t>Bidang Pemberdayaan Lembaga Kemasyarakatan Desa - Dinas Pemberdayaan Masyarakat Dan Desa</t>
  </si>
  <si>
    <t>'7204070604690004</t>
  </si>
  <si>
    <t>'793909433834000</t>
  </si>
  <si>
    <t>'0000135245564</t>
  </si>
  <si>
    <t>A200700021651</t>
  </si>
  <si>
    <t>813.3/5125-CPNS/Bag.Kepeg</t>
  </si>
  <si>
    <t>821.3/2474-PNS/TT/2007</t>
  </si>
  <si>
    <t>Kepala Bidang Pemberdayaan Lembaga Kemasyarakatan Desa</t>
  </si>
  <si>
    <t>A5EB03E20BFCF6A0E040640A040252AD</t>
  </si>
  <si>
    <t>'7204070106780003</t>
  </si>
  <si>
    <t>JL. SAPUTAN RAYA NO.1 PERUMNAS KEL. BARU KEC. BAOLAN KABUPATEN TOLITOLI</t>
  </si>
  <si>
    <t>'14.992.339.3834.000</t>
  </si>
  <si>
    <t>'0000147814413</t>
  </si>
  <si>
    <t>A201100078064</t>
  </si>
  <si>
    <t>813/1078.03-CPNSD/BKD/IV/IV/2009</t>
  </si>
  <si>
    <t>821.3/3988.04-PNS/TT/2010</t>
  </si>
  <si>
    <t>A5EB03E20E53F6A0E040640A040252AD</t>
  </si>
  <si>
    <t>'7204077010830001</t>
  </si>
  <si>
    <t xml:space="preserve">DUSUN III TIBANO, DESA BUGA KEC. OGODEIDE KAB. TOLITOLI </t>
  </si>
  <si>
    <t>'46.982.655.6-834.000</t>
  </si>
  <si>
    <t>A202000004865</t>
  </si>
  <si>
    <t>813.3/2016.02-CPNS/BKPSDM/2019</t>
  </si>
  <si>
    <t>'7204077008860002</t>
  </si>
  <si>
    <t>asmaw0351@gmal.com</t>
  </si>
  <si>
    <t>BTN VILLA MAS DAPALAK BLOK E1 NO. 10</t>
  </si>
  <si>
    <t>'469417778834000</t>
  </si>
  <si>
    <t>'0001078462304</t>
  </si>
  <si>
    <t>A201300023044</t>
  </si>
  <si>
    <t>813/0818.02-CPNSD/BKD/II/2011</t>
  </si>
  <si>
    <t>821.3/3543.04.PNS/TT/2012</t>
  </si>
  <si>
    <t>'7204052803770002</t>
  </si>
  <si>
    <t>Jl. Dapalak Lrg PLTD Nopi N0.3  Keluarahan Nalu Kec. Baolan Kabupaten Tolitoli</t>
  </si>
  <si>
    <t>'555286830834000</t>
  </si>
  <si>
    <t>'0000135194534</t>
  </si>
  <si>
    <t>A200300026309</t>
  </si>
  <si>
    <t>814.3/018-CP/2002</t>
  </si>
  <si>
    <t>821.3.PD/2674-Peg/2003</t>
  </si>
  <si>
    <t>Kecamatan Dampal Selatan - Pemerintah Kabupaten Tolitoli</t>
  </si>
  <si>
    <t>'7204071005890006</t>
  </si>
  <si>
    <t>A202000049151</t>
  </si>
  <si>
    <t>813.3/2010.02-CPNS/BKPSDM/2019</t>
  </si>
  <si>
    <t>821.3/737.04/PNS/BKPSDM/2020</t>
  </si>
  <si>
    <t>'7204071608760003</t>
  </si>
  <si>
    <t>'77.983.994.3</t>
  </si>
  <si>
    <t>'0000135227755</t>
  </si>
  <si>
    <t>A200900170826</t>
  </si>
  <si>
    <t>813/117.03-CPNSD/BKD/IV/2008</t>
  </si>
  <si>
    <t>823.3/3382.04-PNS/BKD/TT/2009</t>
  </si>
  <si>
    <t>'7205012711800001</t>
  </si>
  <si>
    <t>'159566579834000</t>
  </si>
  <si>
    <t>'0000147976525</t>
  </si>
  <si>
    <t>A201100123373</t>
  </si>
  <si>
    <t>813/1114.03-CPNSD/BKD/IV/2009</t>
  </si>
  <si>
    <t>821.3/4024.04-PNS/TT/2010</t>
  </si>
  <si>
    <t>'7204070609670002</t>
  </si>
  <si>
    <t>yusharahmad67@gmail.com</t>
  </si>
  <si>
    <t>JL. D.I. PANJAITAN NO.42 KEL. PANASAKAN KEC. BAOLAN</t>
  </si>
  <si>
    <t>'58.900.128.8.834.000</t>
  </si>
  <si>
    <t>'000013517182</t>
  </si>
  <si>
    <t>A200700014436</t>
  </si>
  <si>
    <t>813.3/2227-CPNS/BAG.KEPEG</t>
  </si>
  <si>
    <t>821.3/1388-PNS/TT/2007</t>
  </si>
  <si>
    <t>Kepala Bidang Penempatan Tenaga Kerja</t>
  </si>
  <si>
    <t>'7204072211740001</t>
  </si>
  <si>
    <t>noviwola97@gmail.com</t>
  </si>
  <si>
    <t>'77.984.224.4.834.000</t>
  </si>
  <si>
    <t>'008348.1 200303</t>
  </si>
  <si>
    <t>A200000048548</t>
  </si>
  <si>
    <t>37A/3/1999</t>
  </si>
  <si>
    <t>136/PN-1/6/2000</t>
  </si>
  <si>
    <t>Kepala Bidang Prasarana</t>
  </si>
  <si>
    <t>Bidang Prasarana - Dinas Perhubungan</t>
  </si>
  <si>
    <t>'7204074107680166</t>
  </si>
  <si>
    <t>JL. DAUD LAPAU II KEL. TUWELEY KEC. BAOLAN</t>
  </si>
  <si>
    <t>'89.156.351.2.834.000</t>
  </si>
  <si>
    <t>'0000159524807</t>
  </si>
  <si>
    <t>A199400049012</t>
  </si>
  <si>
    <t>2051/I/Peg/1993</t>
  </si>
  <si>
    <t>313/1-A/Peg/1994</t>
  </si>
  <si>
    <t>'7204074306680001</t>
  </si>
  <si>
    <t>JL.SUPRAPTO NO.43 KEL. PANASAKAN KECAMATAN BAOLAN KABUPATEN TOLITOLI</t>
  </si>
  <si>
    <t>'14.336.126.9.834.000</t>
  </si>
  <si>
    <t>'0000135322907</t>
  </si>
  <si>
    <t>A199600021586</t>
  </si>
  <si>
    <t>141/C/I.24.II/1994</t>
  </si>
  <si>
    <t>116/I.24/C.2/1996</t>
  </si>
  <si>
    <t>Bidang Pengolahan, Layanan Dan Pelestarian Bahan Perpustakaan - Dinas Perpustakaan Dan Arsip</t>
  </si>
  <si>
    <t>'7204071312860006</t>
  </si>
  <si>
    <t>'16.442.953.2834.000</t>
  </si>
  <si>
    <t>'0000207197471</t>
  </si>
  <si>
    <t>A201300023905</t>
  </si>
  <si>
    <t>813/1004.02-CPNSD/BKD/II/2011</t>
  </si>
  <si>
    <t>821.3/3550.04.PNS/TT/2012</t>
  </si>
  <si>
    <t>'7204072302800001</t>
  </si>
  <si>
    <t>JL. Magamu No.58 Kel. Baru, Tolitoli</t>
  </si>
  <si>
    <t>'45.050.797.5.834.000</t>
  </si>
  <si>
    <t>'0000206034298</t>
  </si>
  <si>
    <t>A201300007462</t>
  </si>
  <si>
    <t>813/0884.02-CPNSD/BKD/II/2011</t>
  </si>
  <si>
    <t>821.3/3483.04.PNS/TT/2012</t>
  </si>
  <si>
    <t>'7271015709800004</t>
  </si>
  <si>
    <t>'15.897.100.2-831.000</t>
  </si>
  <si>
    <t>'0000167111223</t>
  </si>
  <si>
    <t>A201100119629</t>
  </si>
  <si>
    <t>813.3/021-CPNSD/2010</t>
  </si>
  <si>
    <t>813.3/261-PNS/2011</t>
  </si>
  <si>
    <t>'7204077112920008</t>
  </si>
  <si>
    <t>A202000097445</t>
  </si>
  <si>
    <t>813.3/2086.02-CPNS/BKPSDM/2019</t>
  </si>
  <si>
    <t>'7204071207700002</t>
  </si>
  <si>
    <t>'15.499.597.1.834.000</t>
  </si>
  <si>
    <t>'0000135963561</t>
  </si>
  <si>
    <t>A199800026856</t>
  </si>
  <si>
    <t>813.3.PD/36-CP/97</t>
  </si>
  <si>
    <t>Asisten Pemerintahan dan Kesejahteraan Rakyat - Sekretariat Daerah</t>
  </si>
  <si>
    <t>'7204060202820001</t>
  </si>
  <si>
    <t>'16.481.344.6.834.000</t>
  </si>
  <si>
    <t>'0001082044203</t>
  </si>
  <si>
    <t>A201200069873</t>
  </si>
  <si>
    <t>813/439.03-CPNSD/BKD/II/2010</t>
  </si>
  <si>
    <t>821.3/3593.04-PNS/TT/2012</t>
  </si>
  <si>
    <t>'7204073110880004</t>
  </si>
  <si>
    <t>JL. Ismail Bantilan No. 22 Kel. Panasakan</t>
  </si>
  <si>
    <t>'164429094834000</t>
  </si>
  <si>
    <t>'0001261621956</t>
  </si>
  <si>
    <t>A201300028904</t>
  </si>
  <si>
    <t>813/0849.02-CPNSD/BKD/II/2011</t>
  </si>
  <si>
    <t>821.3/3579.04.PNS/TT/2012</t>
  </si>
  <si>
    <t>'7204072005810004</t>
  </si>
  <si>
    <t>JL. BUNGA CENGKEH DUSUN KOBOLUNGUNAN DESA LELEAN NONO KEC. BAOLAN</t>
  </si>
  <si>
    <t>'16.481.495.6830.000</t>
  </si>
  <si>
    <t>'0000205446036</t>
  </si>
  <si>
    <t>A201300009579</t>
  </si>
  <si>
    <t>813/0799.02-CPNSD/BKD/II/2011</t>
  </si>
  <si>
    <t>821.3/3489.04.PNS/TT/2012</t>
  </si>
  <si>
    <t>'7204072506700001</t>
  </si>
  <si>
    <t>JL. PIRING NO. 1  KEL. PANASAKAN TOLITOLI</t>
  </si>
  <si>
    <t>'89.290.200.8.834.000</t>
  </si>
  <si>
    <t>'0000135321647</t>
  </si>
  <si>
    <t>A200300009652</t>
  </si>
  <si>
    <t>821.3.PD/3666-PEG/2003</t>
  </si>
  <si>
    <t>823.3.PD/PMK-207/PEG/2004</t>
  </si>
  <si>
    <t>A5EB03E20CDCF6A0E040640A040252AD</t>
  </si>
  <si>
    <t>Sekretariat - Dinas  Pekerjaan Umum Dan Penataan Ruang</t>
  </si>
  <si>
    <t>'7204062405730001</t>
  </si>
  <si>
    <t>'79.119.552.2.834.000</t>
  </si>
  <si>
    <t>'0000135327868</t>
  </si>
  <si>
    <t>A200000040436</t>
  </si>
  <si>
    <t>55/i24.03/kp2.b/1999</t>
  </si>
  <si>
    <t>2164/i24.03/kp.02/2000</t>
  </si>
  <si>
    <t>'7204071410740004</t>
  </si>
  <si>
    <t>'779892082834000</t>
  </si>
  <si>
    <t>'0000135214018</t>
  </si>
  <si>
    <t>A200200032751</t>
  </si>
  <si>
    <t>823.3.PD/42-CPNSD/2001</t>
  </si>
  <si>
    <t>821.3.PD/018-PEG/2002</t>
  </si>
  <si>
    <t>Kepala Bidang Pengembangan Perdagangan Luar Negeri</t>
  </si>
  <si>
    <t>'7204011007700003</t>
  </si>
  <si>
    <t>idrusmatutu928@gmail.com</t>
  </si>
  <si>
    <t>JL. DG. MALLAWA NO. 02 DESA BANGKIR KEC. DAMPAL SELATAN</t>
  </si>
  <si>
    <t>'88.575.095.0.834.000</t>
  </si>
  <si>
    <t>'0000135201532</t>
  </si>
  <si>
    <t>A200000023457</t>
  </si>
  <si>
    <t>813.3.PD/01-OP/99</t>
  </si>
  <si>
    <t>821.3.PD/06-Peg/2000</t>
  </si>
  <si>
    <t>'7204081110760001</t>
  </si>
  <si>
    <t>'14.530.450.7.834.000</t>
  </si>
  <si>
    <t>'0000135222603</t>
  </si>
  <si>
    <t>A200600084668</t>
  </si>
  <si>
    <t>813.3/1204-CP/2005</t>
  </si>
  <si>
    <t>821.3.PD/1391-Peg/2006</t>
  </si>
  <si>
    <t>'7204072909720005</t>
  </si>
  <si>
    <t>'779823582834000</t>
  </si>
  <si>
    <t>'0000135210227</t>
  </si>
  <si>
    <t>A200200026714</t>
  </si>
  <si>
    <t>823.3-PD/46-CPNS-2001</t>
  </si>
  <si>
    <t>821.2.PD/013-PEG/2002</t>
  </si>
  <si>
    <t>Analis Perdagangan Ahli Muda</t>
  </si>
  <si>
    <t>A5EB03E208A6F6A0E040640A040252AD</t>
  </si>
  <si>
    <t>'7204075009820005</t>
  </si>
  <si>
    <t>rahmawatyrr05@gmail.com</t>
  </si>
  <si>
    <t>JL. ISMAIL BANTILAN No. 42</t>
  </si>
  <si>
    <t>'779892231834000</t>
  </si>
  <si>
    <t>'0000135182395</t>
  </si>
  <si>
    <t>A200700125106</t>
  </si>
  <si>
    <t>813.3/5127-CPNS/BAG.KEPEG</t>
  </si>
  <si>
    <t>821.3/2467-PNS/TT/2007</t>
  </si>
  <si>
    <t>'7204075704760004</t>
  </si>
  <si>
    <t>lutfitolitoli@gmail.com</t>
  </si>
  <si>
    <t>JL. DELIMA KEL. TUWELEY KEC. BAOLAN KAB. TOLITOLI</t>
  </si>
  <si>
    <t>'972737001834000</t>
  </si>
  <si>
    <t>'0000135234358</t>
  </si>
  <si>
    <t>A201300002366</t>
  </si>
  <si>
    <t>813/0790.02-CPNSD/BKD/II/2011</t>
  </si>
  <si>
    <t>821.3/3465.04.PNS/TT/2012</t>
  </si>
  <si>
    <t>'7204046609740003</t>
  </si>
  <si>
    <t>nibuati69@admin.smp.belajar.id</t>
  </si>
  <si>
    <t>no-reply@mysapk.bkn.go.id</t>
  </si>
  <si>
    <t>'164429177834000</t>
  </si>
  <si>
    <t>'0000211470287</t>
  </si>
  <si>
    <t>A201100032367</t>
  </si>
  <si>
    <t>813/1056.03-CPNSD/BKD/IV/2009</t>
  </si>
  <si>
    <t>821.3/3966.04-PNS/TT/2010</t>
  </si>
  <si>
    <t>A5EB03E2199DF6A0E040640A040252AD</t>
  </si>
  <si>
    <t>SISCA VERONICA</t>
  </si>
  <si>
    <t>'7204040701880004</t>
  </si>
  <si>
    <t>siscaveronica07@gmail.com</t>
  </si>
  <si>
    <t>DUSUN WONODADI, DESA KAYULOMPA, KECAMATAN BASIDONDO, KABUPATEN TOLITOLI, PROVINSI SULAWESI TENGAH KODE POS. 94552</t>
  </si>
  <si>
    <t>'0002423776487</t>
  </si>
  <si>
    <t>A201800028658</t>
  </si>
  <si>
    <t>813.3/135.CP-BKPSDM/BB/2017</t>
  </si>
  <si>
    <t>'7204031908710002</t>
  </si>
  <si>
    <t>Desa Pangkung kecamatan Dondo Kabupaten Tolitoli</t>
  </si>
  <si>
    <t>'77.979.587.1834.000</t>
  </si>
  <si>
    <t>'0000135327857</t>
  </si>
  <si>
    <t>A200700032901</t>
  </si>
  <si>
    <t>813.3/5244-CPNS/BAG.KEPEG</t>
  </si>
  <si>
    <t>821.3/2368-PNS/TT/2007</t>
  </si>
  <si>
    <t>'7204076508720001</t>
  </si>
  <si>
    <t>'77.992.593.2.834.000</t>
  </si>
  <si>
    <t>'0000135291396</t>
  </si>
  <si>
    <t>A200100029684</t>
  </si>
  <si>
    <t>025/A/5/2000</t>
  </si>
  <si>
    <t>135/PN-I/2/2001</t>
  </si>
  <si>
    <t>'7204031707910001</t>
  </si>
  <si>
    <t>'83.898.204.9-834.000</t>
  </si>
  <si>
    <t>A202000076251</t>
  </si>
  <si>
    <t>813.3/2124.02-CPNS/BKPSDM/2019</t>
  </si>
  <si>
    <t>821.3/800.04/PNS/BKPSDM/2020</t>
  </si>
  <si>
    <t>'156056657834000</t>
  </si>
  <si>
    <t>'0000135228971</t>
  </si>
  <si>
    <t>A200100020714</t>
  </si>
  <si>
    <t>SEKRETARIAT - DINAS KOMUNIKASI INFORMATIKA, PERSANDIAN DAN STATISTIK</t>
  </si>
  <si>
    <t>'7204080812730002</t>
  </si>
  <si>
    <t>abdulmuktitolis21@gmail.com</t>
  </si>
  <si>
    <t>'779842657834000</t>
  </si>
  <si>
    <t>'0000135192429</t>
  </si>
  <si>
    <t>A200900131761</t>
  </si>
  <si>
    <t>813/029.03-CPNSD/BKD/IV/2008</t>
  </si>
  <si>
    <t>823.3/3368.04-PNS/BKD/TT/2009</t>
  </si>
  <si>
    <t>A5EB03E20F2EF6A0E040640A040252AD</t>
  </si>
  <si>
    <t>'7204084808790002</t>
  </si>
  <si>
    <t xml:space="preserve">JL.MOH.SALEH DESA KALANGKANGAN KECAMATAN GALANG </t>
  </si>
  <si>
    <t>'46.996.101.5.834.000</t>
  </si>
  <si>
    <t>'0000204593062</t>
  </si>
  <si>
    <t>A201300006708</t>
  </si>
  <si>
    <t>813/0858.02-CPNSD/BKD/II/2011</t>
  </si>
  <si>
    <t>821.3/3480.04.PNS/TT/2012</t>
  </si>
  <si>
    <t>sriyudawati6460@gmail.com</t>
  </si>
  <si>
    <t>'779824382834000</t>
  </si>
  <si>
    <t>'0000135337487</t>
  </si>
  <si>
    <t>A200800057144</t>
  </si>
  <si>
    <t>813/532.03-CPNSD/BKD/XI/2007</t>
  </si>
  <si>
    <t>821.3/2197.04-PNS/BKD/TT/2008</t>
  </si>
  <si>
    <t>'7204080704970005</t>
  </si>
  <si>
    <t>Lorong PLN Kel. Nalu Kec. Baolan</t>
  </si>
  <si>
    <t>'85.640.772.1-834.000</t>
  </si>
  <si>
    <t>A202000147847</t>
  </si>
  <si>
    <t>821-3186 TAHUN 2019</t>
  </si>
  <si>
    <t>821.3-1560 TAHUN 2020</t>
  </si>
  <si>
    <t>ff8080814ade9994014ae1319779216d</t>
  </si>
  <si>
    <t>Sub Bidang Penatausahaan dan Pengamanan Barang Milik Daerah - Badan Pengelolaan Keuangan dan Aset Daerah</t>
  </si>
  <si>
    <t>'7204044212850001</t>
  </si>
  <si>
    <t>tititsabit86@gmail.com</t>
  </si>
  <si>
    <t>DUSUN WONODADI DESA KAYU LOMPA KEC. BASIDONDO</t>
  </si>
  <si>
    <t>'91.953.328.1-834.000</t>
  </si>
  <si>
    <t>A202000019725</t>
  </si>
  <si>
    <t>813.3/2087.02-CPNS/BKPSDM/2019</t>
  </si>
  <si>
    <t>821.3/ 663.04/PNS/BKPSDM/2020</t>
  </si>
  <si>
    <t>'7204072609730002</t>
  </si>
  <si>
    <t>'141204461834000</t>
  </si>
  <si>
    <t>'0000135191373</t>
  </si>
  <si>
    <t>A200500022248</t>
  </si>
  <si>
    <t>814.3/081-CP/2004</t>
  </si>
  <si>
    <t>821.3/1803-PNS/TT/2005</t>
  </si>
  <si>
    <t>Sekretariat - Dinas Perdagangan</t>
  </si>
  <si>
    <t>'7204040903660001</t>
  </si>
  <si>
    <t>'897222360834000</t>
  </si>
  <si>
    <t>'0000135330434</t>
  </si>
  <si>
    <t>A200700007340</t>
  </si>
  <si>
    <t>823.3/5219-CPNS/BAG.KEPEG</t>
  </si>
  <si>
    <t>821.3/2382-PNS/TT/2007</t>
  </si>
  <si>
    <t>A5EB03E20C87F6A0E040640A040252AD</t>
  </si>
  <si>
    <t>'7204071303720004</t>
  </si>
  <si>
    <t>'15.605.883.6.834.000</t>
  </si>
  <si>
    <t>'0000135215908</t>
  </si>
  <si>
    <t>A201200004288</t>
  </si>
  <si>
    <t>813/529.03-CPNSD/BKD/II/2010</t>
  </si>
  <si>
    <t>821.3/3682.04-PNS/TT/2012</t>
  </si>
  <si>
    <t>'7204075206920006</t>
  </si>
  <si>
    <t>'91.899.347.8-834.000</t>
  </si>
  <si>
    <t>A202000089159</t>
  </si>
  <si>
    <t>813.3/2050.02-CPNS/BKPSDM/2019</t>
  </si>
  <si>
    <t>'7204072310870005</t>
  </si>
  <si>
    <t>'163829765834000</t>
  </si>
  <si>
    <t>'0001109880358</t>
  </si>
  <si>
    <t>A201300026360</t>
  </si>
  <si>
    <t>813/0879.02-CPNSD/BKD/II/2011</t>
  </si>
  <si>
    <t>821.3/3565.04.PNS/TT/2012</t>
  </si>
  <si>
    <t>'7204071901770001</t>
  </si>
  <si>
    <t>'68.818.776.4-834.000</t>
  </si>
  <si>
    <t>'0000135292252</t>
  </si>
  <si>
    <t>A201000108621</t>
  </si>
  <si>
    <t>813.3/042/KEP/2009</t>
  </si>
  <si>
    <t>813.3/1094/KEP/2010</t>
  </si>
  <si>
    <t>Kepala Bidang Pengendalian dan Evaluasi Pendapatan Daerah</t>
  </si>
  <si>
    <t>Bidang Pengendalian dan Evaluasi Pendapatan Daerah - Badan Pendapatan Daerah</t>
  </si>
  <si>
    <t>'7204076102700001</t>
  </si>
  <si>
    <t>rosidas1970@gmail.com</t>
  </si>
  <si>
    <t>KOMPLEKS PERUMAHAN GURU</t>
  </si>
  <si>
    <t>'77.485.802.1.834.000</t>
  </si>
  <si>
    <t>'0000135206842</t>
  </si>
  <si>
    <t>A200800060703</t>
  </si>
  <si>
    <t>813/123.03-CPNSD/BKD/XI/2007</t>
  </si>
  <si>
    <t>821.3/2167.04-PNS/BKD/TT/2008</t>
  </si>
  <si>
    <t>'7204074506780004</t>
  </si>
  <si>
    <t>JL.RAJAWALI NO.5 TOLITOLI</t>
  </si>
  <si>
    <t>'77.993.438.9834.000</t>
  </si>
  <si>
    <t>'0000135327519</t>
  </si>
  <si>
    <t>A200700082200</t>
  </si>
  <si>
    <t>813.3/2148-CPNS/BAG.KEPEG</t>
  </si>
  <si>
    <t>821.3/1355-PNS/TT/2007</t>
  </si>
  <si>
    <t>8ae4829d513cb45f01513ccd6ecf08eb</t>
  </si>
  <si>
    <t>'7204074504700003</t>
  </si>
  <si>
    <t>'77.485.806.2.834.000</t>
  </si>
  <si>
    <t>'0000135329613</t>
  </si>
  <si>
    <t>A200600028930</t>
  </si>
  <si>
    <t>813.3/1000-CP/2005</t>
  </si>
  <si>
    <t>821.3.PD/2590-PEG/2006</t>
  </si>
  <si>
    <t>'7204075609850002</t>
  </si>
  <si>
    <t>'16.599.972.3.834.000</t>
  </si>
  <si>
    <t>'0000204745162</t>
  </si>
  <si>
    <t>A201300020069</t>
  </si>
  <si>
    <t>813/0813.02-CPNSD/BKD/II/2011</t>
  </si>
  <si>
    <t>821.3/3531.04.PNS/TT/2012</t>
  </si>
  <si>
    <t>5898CBE48489EDCFE050640A2A0287B9</t>
  </si>
  <si>
    <t>'7204076111950002</t>
  </si>
  <si>
    <t>'91.866.634.8-834.00</t>
  </si>
  <si>
    <t>A202000137573</t>
  </si>
  <si>
    <t>813.3/2091.02-CPNS/BKPSDM/2019</t>
  </si>
  <si>
    <t>821.3/709.04/PNS/BKPSDM/2020</t>
  </si>
  <si>
    <t>'7204081004700002</t>
  </si>
  <si>
    <t>'77.485.813.8.834.000</t>
  </si>
  <si>
    <t>'000013527789</t>
  </si>
  <si>
    <t>A200500010744</t>
  </si>
  <si>
    <t>814.3/014-CP/2004</t>
  </si>
  <si>
    <t>821.3/1793-PNS/TT/2005</t>
  </si>
  <si>
    <t>'7204075207780001</t>
  </si>
  <si>
    <t>BTN GRIYA NALU BLOK B2 NO.14</t>
  </si>
  <si>
    <t>'15.959.998.7.834.000</t>
  </si>
  <si>
    <t>'0000135328151</t>
  </si>
  <si>
    <t>A201100080071</t>
  </si>
  <si>
    <t>813/1025.03-CPNSD/BKD/IV/2009</t>
  </si>
  <si>
    <t>821.3/3935.04-PNS/TT/2010</t>
  </si>
  <si>
    <t>'7204074203690002</t>
  </si>
  <si>
    <t>hernadarwis@yahoo.co.id</t>
  </si>
  <si>
    <t>'58.900.434.0834.000</t>
  </si>
  <si>
    <t>'0000135201497</t>
  </si>
  <si>
    <t>A200200013708</t>
  </si>
  <si>
    <t>13300/124.03/KP/2000</t>
  </si>
  <si>
    <t>A5EB03E20E85F6A0E040640A040252AD</t>
  </si>
  <si>
    <t>'7204071804670001</t>
  </si>
  <si>
    <t>dwisuryono132@yahoo.com</t>
  </si>
  <si>
    <t>JL.MALATUANG  NO.62</t>
  </si>
  <si>
    <t>'77.993.413.2.834.000</t>
  </si>
  <si>
    <t>'0000135327521</t>
  </si>
  <si>
    <t>A199600014549</t>
  </si>
  <si>
    <t>78983/A2/C/1994</t>
  </si>
  <si>
    <t>689/I24.03/KP.2b/1996</t>
  </si>
  <si>
    <t>'7204076108860004</t>
  </si>
  <si>
    <t>'66.009.547.2-834-000</t>
  </si>
  <si>
    <t>A202000025350</t>
  </si>
  <si>
    <t>813.3/2121.02-CPNS/BKPSDM/2019</t>
  </si>
  <si>
    <t>821.3/816.04/PNS/BKPSDM/2020</t>
  </si>
  <si>
    <t>'7204075406870001</t>
  </si>
  <si>
    <t>'16.429.764.0.834.000</t>
  </si>
  <si>
    <t>'0000204262738</t>
  </si>
  <si>
    <t>A201300025400</t>
  </si>
  <si>
    <t>813/0804.04-CPNSD/BKD/II/2011</t>
  </si>
  <si>
    <t>821.3/3560.04.PNS/TT/2012</t>
  </si>
  <si>
    <t>S.Pd, M.P. Mat</t>
  </si>
  <si>
    <t>'7204072712710005</t>
  </si>
  <si>
    <t>JL.S.PARMAN N0. 35 PANASAKAN TOLITOLI</t>
  </si>
  <si>
    <t>'77.485.811.2.834.000</t>
  </si>
  <si>
    <t>'0000135184173</t>
  </si>
  <si>
    <t>A199800036135</t>
  </si>
  <si>
    <t>12948/A2/KP/1997</t>
  </si>
  <si>
    <t>ff808081513cb6600151479963cf6ced</t>
  </si>
  <si>
    <t>'7204074204770003</t>
  </si>
  <si>
    <t>sunartit326@gmail.com</t>
  </si>
  <si>
    <t>JL. GUNUNG CENGKEH  BTN PURI TELAGA MAS BAMBOLAYANG BLOK B/18</t>
  </si>
  <si>
    <t>'79.390.872.4834.000</t>
  </si>
  <si>
    <t>'0000135292241</t>
  </si>
  <si>
    <t>A200200039675</t>
  </si>
  <si>
    <t>823.3PD/66-CPNSD/2001</t>
  </si>
  <si>
    <t>821.3/060-PEG/2002</t>
  </si>
  <si>
    <t>Kepala Bidang Perencanaan Anggaran Daerah</t>
  </si>
  <si>
    <t>Bidang Perencanaan Anggaran Daerah - Badan Pengelolaan Keuangan dan Aset Daerah</t>
  </si>
  <si>
    <t>'7204074301690004</t>
  </si>
  <si>
    <t>'58.900.392.0.834.000</t>
  </si>
  <si>
    <t>'0009233257454</t>
  </si>
  <si>
    <t>A200700020645</t>
  </si>
  <si>
    <t>813/011.03.03-CPNSD/BKD/XI/2007</t>
  </si>
  <si>
    <t>821.3/286.04-PNS/BKD/TT/2008</t>
  </si>
  <si>
    <t>A5EB03E208E3F6A0E040640A040252AD</t>
  </si>
  <si>
    <t>'7204077112680009</t>
  </si>
  <si>
    <t>'77.485.801.3.834.000</t>
  </si>
  <si>
    <t>'0000135207178</t>
  </si>
  <si>
    <t>A200800046838</t>
  </si>
  <si>
    <t>813/505.03-CPNSD/BKD/XI/2007</t>
  </si>
  <si>
    <t>821.3/2168.04-PNS/BKD/TT/2008</t>
  </si>
  <si>
    <t>'7204074704800008</t>
  </si>
  <si>
    <t>'15.605.953.7.834.000</t>
  </si>
  <si>
    <t>'0000197074653</t>
  </si>
  <si>
    <t>A201200047295</t>
  </si>
  <si>
    <t>821.3/3580.04-PNS/TT/2012</t>
  </si>
  <si>
    <t>'7204075609780001</t>
  </si>
  <si>
    <t>'162558274834000</t>
  </si>
  <si>
    <t>'0000135329646</t>
  </si>
  <si>
    <t>A200500044322</t>
  </si>
  <si>
    <t>814.3/016-CP/2004</t>
  </si>
  <si>
    <t>821.3/1017-PNS/TT/2005</t>
  </si>
  <si>
    <t>'7204070202660002</t>
  </si>
  <si>
    <t>JL. VETERAN VI. NO. 45 KELURAHAN BARU, KEC. BAOLAN, KAB. TOOITOLI</t>
  </si>
  <si>
    <t>'78.496.513.9.834.000</t>
  </si>
  <si>
    <t>'0000135203343</t>
  </si>
  <si>
    <t>A199600008660</t>
  </si>
  <si>
    <t>184/I/PEG/1995</t>
  </si>
  <si>
    <t>304/I-A/PEG/1996</t>
  </si>
  <si>
    <t>'7204074811730001</t>
  </si>
  <si>
    <t>'77.989.219.9.834.000</t>
  </si>
  <si>
    <t>'0000135196053</t>
  </si>
  <si>
    <t>A200300017095</t>
  </si>
  <si>
    <t>813.3/27/BL/2002</t>
  </si>
  <si>
    <t>821.3/16-PEN/BB/2003</t>
  </si>
  <si>
    <t>Sub Bagian Keuangan dan Aset - Dinas Kependudukan Dan Pencatatan Sipil</t>
  </si>
  <si>
    <t>'7204074411780004</t>
  </si>
  <si>
    <t>novaanyelita@smpn1tolitoli.sch.id</t>
  </si>
  <si>
    <t>LORONG TADULAKO NOMOR 10 TUWELEY TOLITOLI 94515 SULAWESI TENGAH</t>
  </si>
  <si>
    <t>'49.893.185.6.834.000</t>
  </si>
  <si>
    <t>'0000135329512</t>
  </si>
  <si>
    <t>A200600107391</t>
  </si>
  <si>
    <t>813.2/1010-CP/2005</t>
  </si>
  <si>
    <t>821.3.PD/2616-PEG/2006</t>
  </si>
  <si>
    <t>Pengawas Sekolah Ahli Muda</t>
  </si>
  <si>
    <t>'7204070902680007</t>
  </si>
  <si>
    <t>'15.499.964.3.834.000</t>
  </si>
  <si>
    <t>'0000135329376</t>
  </si>
  <si>
    <t>A199900015133</t>
  </si>
  <si>
    <t>22848/42/KP/1998</t>
  </si>
  <si>
    <t>2495/I.24.03/KP.2b/1999</t>
  </si>
  <si>
    <t>'7204076610740001</t>
  </si>
  <si>
    <t>'69.809.527.0.834.000</t>
  </si>
  <si>
    <t>'0000135195096</t>
  </si>
  <si>
    <t>A200200032842</t>
  </si>
  <si>
    <t>Dinas Pemberdayaan Perempuan Dan Perlindungan Anak - Pemerintah Kabupaten Tolitoli</t>
  </si>
  <si>
    <t>'7204076402850001</t>
  </si>
  <si>
    <t>'16.429.763.2834.000</t>
  </si>
  <si>
    <t>'0000204263212</t>
  </si>
  <si>
    <t>A201300018419</t>
  </si>
  <si>
    <t>813/0805.02-CPNSD/BKD/II/2011</t>
  </si>
  <si>
    <t>821.3/3525.04.PNS/TT/2012</t>
  </si>
  <si>
    <t>'7204076505700001</t>
  </si>
  <si>
    <t>JL.DAUD LAPAU LRG III RT 002/RW 001 KEL TUWELEY  KECAMATAN BAOLAN KAB.TOLITOLI</t>
  </si>
  <si>
    <t>'77.987.199.5.834.000</t>
  </si>
  <si>
    <t>'0000135332111</t>
  </si>
  <si>
    <t>A200700026390</t>
  </si>
  <si>
    <t>813.3/5194-CPNS/BAG.KEPEG</t>
  </si>
  <si>
    <t>821.3/2380-PNS/TT/2007</t>
  </si>
  <si>
    <t>A5EB03E20CF9F6A0E040640A040252AD</t>
  </si>
  <si>
    <t>'7204011511730001</t>
  </si>
  <si>
    <t>'589004290834000</t>
  </si>
  <si>
    <t>'0006000620242</t>
  </si>
  <si>
    <t>A200900131130</t>
  </si>
  <si>
    <t>813/813.03-CPNSD/BKD/IV/2008</t>
  </si>
  <si>
    <t>823.3/3380.04-PNS/BKD/TT/2009</t>
  </si>
  <si>
    <t>'7204071601950003</t>
  </si>
  <si>
    <t>BTN VENNA INDAH BLOK E1 No 7, Kelurahan Tambun, Kecamatan Baolan. Tolitoli</t>
  </si>
  <si>
    <t>'918708421834000</t>
  </si>
  <si>
    <t>A202000126903</t>
  </si>
  <si>
    <t>813.3/2039.02-CPNS/BKPSDM/2019</t>
  </si>
  <si>
    <t>'7204015709690002</t>
  </si>
  <si>
    <t>A200800055706</t>
  </si>
  <si>
    <t>813/345.03-CPNSD/BKD/XI/2007</t>
  </si>
  <si>
    <t>821.3/2178.04-PNS/BKD/TT/2008</t>
  </si>
  <si>
    <t>'7204074209830005</t>
  </si>
  <si>
    <t>'77.982.370.7834.000</t>
  </si>
  <si>
    <t>A200700133596</t>
  </si>
  <si>
    <t>813.3/2236-CPNS/BAG.KEPEG</t>
  </si>
  <si>
    <t>821.3/1383-PNS/TT/2007</t>
  </si>
  <si>
    <t>GLEAN RICKARDO LEONARD SIAHAYA</t>
  </si>
  <si>
    <t>'7204071108990006</t>
  </si>
  <si>
    <t>glensiahaya654@gmail.com</t>
  </si>
  <si>
    <t>JL. SUTOYO NO 19 RT 000/RW 000 KEL. PANASAKAN, KEC. BAOLAN</t>
  </si>
  <si>
    <t>A202300117086</t>
  </si>
  <si>
    <t>813.3 -3158 TAHUN 2022</t>
  </si>
  <si>
    <t>800.1.2.5-5631 TAHUN 2023</t>
  </si>
  <si>
    <t>E4AC05F98DD6B0DEE050640AF1086361</t>
  </si>
  <si>
    <t>D-IV STUDI KEPENDUDUKAN DAN PENCATATAN SIPIL</t>
  </si>
  <si>
    <t>'7204084707870007</t>
  </si>
  <si>
    <t>'91.874.709.8-834.000</t>
  </si>
  <si>
    <t>A202000032188</t>
  </si>
  <si>
    <t>813.3/2092.02-CPNS/BKPSDM/2019</t>
  </si>
  <si>
    <t>821.3/694.04/PNS/BKPSDM/2020</t>
  </si>
  <si>
    <t>S.Pi,  M.Si</t>
  </si>
  <si>
    <t>'7204072005760003</t>
  </si>
  <si>
    <t>JL. GAJAH MADA DEPAN TK AISYAH KEL. BARU</t>
  </si>
  <si>
    <t>'153194477834000</t>
  </si>
  <si>
    <t>'0000135226315</t>
  </si>
  <si>
    <t>A200700065063</t>
  </si>
  <si>
    <t>813.3/5145-CPNS/BAG.KEPEG</t>
  </si>
  <si>
    <t>821.2/2459-PNS/TT/2007</t>
  </si>
  <si>
    <t>Pengelola Produksi Perikanan Tangkap Ahli Muda</t>
  </si>
  <si>
    <t>'7204104808850001</t>
  </si>
  <si>
    <t>'162558324834001</t>
  </si>
  <si>
    <t>'0000205446947</t>
  </si>
  <si>
    <t>A201300019770</t>
  </si>
  <si>
    <t>813/0796.02-CPNSD/BKD/II/2011</t>
  </si>
  <si>
    <t>821.3/3530.04.PNS/TT/2012</t>
  </si>
  <si>
    <t>'7205035010750003</t>
  </si>
  <si>
    <t>hamidadjlasanda@gmail.com</t>
  </si>
  <si>
    <t>desa oyom kecamatan lampasio</t>
  </si>
  <si>
    <t>'578527426834000</t>
  </si>
  <si>
    <t>'0001080711628</t>
  </si>
  <si>
    <t>A201200011704</t>
  </si>
  <si>
    <t>813.3/127/BB/2010</t>
  </si>
  <si>
    <t>821.13/301-BKD/BB/2011</t>
  </si>
  <si>
    <t>'7204070612680001</t>
  </si>
  <si>
    <t>sudianyantoyanto@gmail.com</t>
  </si>
  <si>
    <t>'14530255383400</t>
  </si>
  <si>
    <t>'0000135326092</t>
  </si>
  <si>
    <t>A200000015008</t>
  </si>
  <si>
    <t>87/124.03/KP.26/1999</t>
  </si>
  <si>
    <t>4753/i.24.03/KP.2b/2000</t>
  </si>
  <si>
    <t>'7204071202660002</t>
  </si>
  <si>
    <t>'791195506834000</t>
  </si>
  <si>
    <t>'0000135211094</t>
  </si>
  <si>
    <t>A199800005231</t>
  </si>
  <si>
    <t>15027/A2/KP/1977</t>
  </si>
  <si>
    <t>16315/124.03/kp.2B/1998</t>
  </si>
  <si>
    <t>'7503025312820001</t>
  </si>
  <si>
    <t>'825681679834000</t>
  </si>
  <si>
    <t>'0001236283198</t>
  </si>
  <si>
    <t>A201800006428</t>
  </si>
  <si>
    <t>813/1926.02-CPNSD/BKPSDM/2017</t>
  </si>
  <si>
    <t>821.3/545.04/PNS/BKPSDM/2018</t>
  </si>
  <si>
    <t>'7311045512840003</t>
  </si>
  <si>
    <t>'74.220.186.6-834.000</t>
  </si>
  <si>
    <t>A202000012614</t>
  </si>
  <si>
    <t>813.3/2105.02-CPNS/BKPSDM/2019</t>
  </si>
  <si>
    <t>'7204074508790004</t>
  </si>
  <si>
    <t>Dusun 1 Tingkolog Desa Kamalu</t>
  </si>
  <si>
    <t>'89.288.312.5834.000</t>
  </si>
  <si>
    <t>'0000165685915</t>
  </si>
  <si>
    <t>A201100097682</t>
  </si>
  <si>
    <t>813/1016.03-CPNSD/BKD/IV/2009</t>
  </si>
  <si>
    <t>821.3/3926.04-PNS/TT/2010</t>
  </si>
  <si>
    <t>'7204066707710001</t>
  </si>
  <si>
    <t>'77.989.238.9.834.000</t>
  </si>
  <si>
    <t>'0000135330311</t>
  </si>
  <si>
    <t>A200700032419</t>
  </si>
  <si>
    <t>813.3/5182-CPNS/BAG.KEPEG</t>
  </si>
  <si>
    <t>821.3/2429-PNS/TT/2007</t>
  </si>
  <si>
    <t>'7204061002920003</t>
  </si>
  <si>
    <t>'91.930.077.2-834.000</t>
  </si>
  <si>
    <t>A202000084071</t>
  </si>
  <si>
    <t>813.3/2049.02-CPNS/BKPSDM/2019</t>
  </si>
  <si>
    <t>821.3/721.04/PNS/BKPSDM/2020</t>
  </si>
  <si>
    <t>'7204075006720001</t>
  </si>
  <si>
    <t>JL. SYARIF MANSYUR NO. 59A RT/RW : 002/002 KELURAHAN PANASAKAN KECAMATAN BAOLAN</t>
  </si>
  <si>
    <t>'879217263834000</t>
  </si>
  <si>
    <t>'0000164337592</t>
  </si>
  <si>
    <t>A201100019452</t>
  </si>
  <si>
    <t>813/1109.03-CPNSD/BKD/IV/2009</t>
  </si>
  <si>
    <t>821.3/4019.04-PNS/TT/2010</t>
  </si>
  <si>
    <t>Kepala Bidang Ketersediaan Dan Stabilisasi Pangan</t>
  </si>
  <si>
    <t>Bidang Ketersediaan Dan Stabilisasi Pangan - Dinas Ketahanan Pangan</t>
  </si>
  <si>
    <t>'7204081502840004</t>
  </si>
  <si>
    <t>JL. HI. ABD. RAHMAN NO.17 DESA SABANG KECAMATAN GALANG</t>
  </si>
  <si>
    <t>'15.319.372.7.834.000</t>
  </si>
  <si>
    <t>'0000163932039</t>
  </si>
  <si>
    <t>A201100201478</t>
  </si>
  <si>
    <t>813/1103.03-CPNSD/BKD/IV/2009</t>
  </si>
  <si>
    <t>821.3/4013.04-PNS/TT/2010</t>
  </si>
  <si>
    <t>Jalan Bukit Sumalikat</t>
  </si>
  <si>
    <t>'15.956.958.1.834.000</t>
  </si>
  <si>
    <t>'0001288076139</t>
  </si>
  <si>
    <t>A201100209761</t>
  </si>
  <si>
    <t>813/989.03-CPNSD/BKD/IV/2009</t>
  </si>
  <si>
    <t>821.33899.04-PNS/TT/2010</t>
  </si>
  <si>
    <t>'7204071109770003</t>
  </si>
  <si>
    <t>JLN. MUJAHIDIN III NO.3  KEL. TUWELEY KEC. BAOLAN KAB. TOLITOLI</t>
  </si>
  <si>
    <t>'159568716834000</t>
  </si>
  <si>
    <t>'0000148379084</t>
  </si>
  <si>
    <t>A201100068195</t>
  </si>
  <si>
    <t>813/1005.03-CPNSD/BKD/IV/2009</t>
  </si>
  <si>
    <t>821.3.3915.04-PNS/TT/2010</t>
  </si>
  <si>
    <t>Pengelola Ekosistem Laut dan Pesisir Ahli Muda</t>
  </si>
  <si>
    <t>Bidang Pengawasan dan Pemberdayaan Nelayan Kecil - Dinas Perikanan</t>
  </si>
  <si>
    <t>'7204081707720001</t>
  </si>
  <si>
    <t>'67.536.463.2.834.000</t>
  </si>
  <si>
    <t>'0000135260471</t>
  </si>
  <si>
    <t>A201200004854</t>
  </si>
  <si>
    <t>813/726.03-CPNSD/BKD/II/2010</t>
  </si>
  <si>
    <t>821.3/3728.04-PNS/TT/2012</t>
  </si>
  <si>
    <t>A5EB03E20D7AF6A0E040640A040252AD</t>
  </si>
  <si>
    <t>S-1 SOSIAL POLITIK PEMERINTAHAN</t>
  </si>
  <si>
    <t>'7204076108730003</t>
  </si>
  <si>
    <t>'77.980.501.9.834.000</t>
  </si>
  <si>
    <t>'0000135218845</t>
  </si>
  <si>
    <t>A200800104786</t>
  </si>
  <si>
    <t>813/367.03-CPNSD/BKD/XI/2007</t>
  </si>
  <si>
    <t>821.3/2193.04-PNS/BKD/TT/2008</t>
  </si>
  <si>
    <t>Seksi Sarana Prasarana Umum - Kecamatan Baolan</t>
  </si>
  <si>
    <t>'7204072305870003</t>
  </si>
  <si>
    <t>'15.956.877.3.834.000</t>
  </si>
  <si>
    <t>'0000195807306</t>
  </si>
  <si>
    <t>A201200167130</t>
  </si>
  <si>
    <t>813/509.03-CPNSD/BKD/II2010</t>
  </si>
  <si>
    <t>821.3/3662.04-PNS/TT/2012</t>
  </si>
  <si>
    <t>ff8080813afd308f013b165ad6091a3b</t>
  </si>
  <si>
    <t>ALVERIUS M. TAKALI</t>
  </si>
  <si>
    <t>S.KEL</t>
  </si>
  <si>
    <t>'7205060607840003</t>
  </si>
  <si>
    <t>Alverius84@gmail.com</t>
  </si>
  <si>
    <t>alverius@buolkab.go.id</t>
  </si>
  <si>
    <t>KEL. LEOK II KEC. BIAU KAB. BUOL</t>
  </si>
  <si>
    <t>'16.434.830.2.834.000</t>
  </si>
  <si>
    <t>'0001891871234</t>
  </si>
  <si>
    <t>A201300016645</t>
  </si>
  <si>
    <t>cpns 2011</t>
  </si>
  <si>
    <t>pns 2013</t>
  </si>
  <si>
    <t>ANALIS PENGUJIAN KELAIKAN KAPAL PERIKANAN</t>
  </si>
  <si>
    <t>A5EB03E21963F6A0E040640A040252AD</t>
  </si>
  <si>
    <t>'7204086602860001</t>
  </si>
  <si>
    <t>'577974843834000</t>
  </si>
  <si>
    <t>'0000172248322</t>
  </si>
  <si>
    <t>A201200143439</t>
  </si>
  <si>
    <t>813/418.03-CPNSD/BKD/II/2010</t>
  </si>
  <si>
    <t>821.2/572.04-PNS/TT/2012</t>
  </si>
  <si>
    <t>Sub Bagian Tata Usaha - UPT Puskesmas DAKOPEMEAN</t>
  </si>
  <si>
    <t>'7204071812930009</t>
  </si>
  <si>
    <t>Jl. Markisa No. 42 Kelurahan Tambun Kecamatan Baolan</t>
  </si>
  <si>
    <t>'91.854.630.0-834.000</t>
  </si>
  <si>
    <t>A202000111553</t>
  </si>
  <si>
    <t>813.3/2088.02-CPNS/BKPSDM/2019</t>
  </si>
  <si>
    <t>'7204070312750002</t>
  </si>
  <si>
    <t>JL. BUKIT SUMALIKAT KELURAHAN NALU</t>
  </si>
  <si>
    <t>'15.319.263.8.834.000</t>
  </si>
  <si>
    <t>'0000135220961</t>
  </si>
  <si>
    <t>A200800132668</t>
  </si>
  <si>
    <t>813/440.03-CPNSD/BKD/XI/2007</t>
  </si>
  <si>
    <t>821.3/2153.04-PNS/BKD/TT/2008</t>
  </si>
  <si>
    <t>'7204076704750001</t>
  </si>
  <si>
    <t>'78.800.262.4.834.000</t>
  </si>
  <si>
    <t>'0000135208956</t>
  </si>
  <si>
    <t>A200800124724</t>
  </si>
  <si>
    <t>813/199.03-CPNSD/BKD/XI/2007</t>
  </si>
  <si>
    <t>821.3/2139.04-PNS/BKD/TT/2008</t>
  </si>
  <si>
    <t>'7204075301780003</t>
  </si>
  <si>
    <t>'78.800.261.6.834.000</t>
  </si>
  <si>
    <t>'0000135327688</t>
  </si>
  <si>
    <t>A200700078784</t>
  </si>
  <si>
    <t>813.3/5184-CPNS/BAG.KEPEG</t>
  </si>
  <si>
    <t>821.3/2490-PNS/TT/2007</t>
  </si>
  <si>
    <t>'7204071804690003</t>
  </si>
  <si>
    <t>'88.575.052.1.834.000</t>
  </si>
  <si>
    <t>'0000135194332</t>
  </si>
  <si>
    <t>A200200014271</t>
  </si>
  <si>
    <t>823.3.PD/61-CPNSD/2001</t>
  </si>
  <si>
    <t>821.3/059-PEG/2002</t>
  </si>
  <si>
    <t>Dinas Tenaga Kerja - Pemerintah Kabupaten Tolitoli</t>
  </si>
  <si>
    <t>'7204072804740001</t>
  </si>
  <si>
    <t xml:space="preserve">Kompleks BTN Griya Nalu Blok B2 No. 14 Kelurahan Nalu </t>
  </si>
  <si>
    <t>'79.119.549.8.834.000</t>
  </si>
  <si>
    <t>'0000135328149</t>
  </si>
  <si>
    <t>A200600061102</t>
  </si>
  <si>
    <t>813.2/1012-CP/2005</t>
  </si>
  <si>
    <t>821.3.PD/1404-PEG/2006</t>
  </si>
  <si>
    <t>'7204075906790006</t>
  </si>
  <si>
    <t>sunapaty@gmail.com</t>
  </si>
  <si>
    <t>'78.800.272.3834.000</t>
  </si>
  <si>
    <t>'0000135193252</t>
  </si>
  <si>
    <t>A200900214118</t>
  </si>
  <si>
    <t>813/164.03-CPNSD/BKD/IV/2008</t>
  </si>
  <si>
    <t>823.3/3361.04-PNS/BKD/TT/2009</t>
  </si>
  <si>
    <t>'7204071805680001</t>
  </si>
  <si>
    <t>'164349623834000</t>
  </si>
  <si>
    <t>'0000135195006</t>
  </si>
  <si>
    <t>A200200010783</t>
  </si>
  <si>
    <t>Dinas Sosial - Pemerintah Kabupaten Tolitoli</t>
  </si>
  <si>
    <t>'7204074803820005</t>
  </si>
  <si>
    <t>'784976045834000</t>
  </si>
  <si>
    <t>'0000135244618</t>
  </si>
  <si>
    <t>A200700119643</t>
  </si>
  <si>
    <t>813.3/5137-CPNS/BAG.KEPEG</t>
  </si>
  <si>
    <t>821.3/2379-PNS/TT/2007</t>
  </si>
  <si>
    <t>'7204011806800001</t>
  </si>
  <si>
    <t>'729221598834000</t>
  </si>
  <si>
    <t>'0001900454861</t>
  </si>
  <si>
    <t>A201200049658</t>
  </si>
  <si>
    <t>813/544.03-CPNSD/BKD/II/2010</t>
  </si>
  <si>
    <t>821.3/3697.04-PNS/TT/2012</t>
  </si>
  <si>
    <t>Sub Bagian Program - Kecamatan Dampal Utara</t>
  </si>
  <si>
    <t>'7204074204720003</t>
  </si>
  <si>
    <t>'73.176.228.2834.000</t>
  </si>
  <si>
    <t>'0000169360929</t>
  </si>
  <si>
    <t>A201300000976</t>
  </si>
  <si>
    <t>813/0789.02-CPNSD/BKD/II/2011</t>
  </si>
  <si>
    <t>821.3/3458.04.PNS/TT/2012</t>
  </si>
  <si>
    <t>'7271044907790002</t>
  </si>
  <si>
    <t>dewintayuliartispt@gmail.com</t>
  </si>
  <si>
    <t>'791246077831000</t>
  </si>
  <si>
    <t>'0000148126994</t>
  </si>
  <si>
    <t>A200900214980</t>
  </si>
  <si>
    <t>813.3/260/BKD-WKP/2008</t>
  </si>
  <si>
    <t>821.13/74/BKD-WKP/2009</t>
  </si>
  <si>
    <t>Pengawas Lingkungan Hidup Ahli Madya</t>
  </si>
  <si>
    <t>ff80808147fbda3d0147fc9274294df1</t>
  </si>
  <si>
    <t>'7204072504700001</t>
  </si>
  <si>
    <t>JL.PIRING NO.14</t>
  </si>
  <si>
    <t>'77.989.217.3.384.000</t>
  </si>
  <si>
    <t>'0000135224144</t>
  </si>
  <si>
    <t>A200200018428</t>
  </si>
  <si>
    <t>823.3.PD/48-CPNSD/2001</t>
  </si>
  <si>
    <t>821.3.PD/025-Peg/2002</t>
  </si>
  <si>
    <t>'7204073011910004</t>
  </si>
  <si>
    <t>'70.516.308.7-834.000</t>
  </si>
  <si>
    <t>A202000081358</t>
  </si>
  <si>
    <t>813.3/2008.02-CPNS/BKPSDM/2019</t>
  </si>
  <si>
    <t>821.3/708.04/PNS/BKPSDM/2020</t>
  </si>
  <si>
    <t>SD Negeri Panyapu - Dinas Pendidikan Dan Kebudayaan</t>
  </si>
  <si>
    <t>'7204074408710005</t>
  </si>
  <si>
    <t>JL.SAMRATULANGI NO.19 KELURAHAN TUWELEY KECAMATAN BAOLAN KABUPATEN TOLITOLI</t>
  </si>
  <si>
    <t>'77.485.784.1.834.000</t>
  </si>
  <si>
    <t>'000788.3 200313</t>
  </si>
  <si>
    <t>A200200023047</t>
  </si>
  <si>
    <t>823.3.PD/13-CPNSD/2001</t>
  </si>
  <si>
    <t>821.3.PD/017-Peng/2002</t>
  </si>
  <si>
    <t>'7204075308930004</t>
  </si>
  <si>
    <t>'919341743834000</t>
  </si>
  <si>
    <t>A202000106574</t>
  </si>
  <si>
    <t>813.3/2215.02-CPNS/BKPSDM/2019</t>
  </si>
  <si>
    <t>'7204070405890001</t>
  </si>
  <si>
    <t>'91.937.273.0-834.000</t>
  </si>
  <si>
    <t>A202000048929</t>
  </si>
  <si>
    <t>813.3/2218.02-CPNS/BKPSDM/2019</t>
  </si>
  <si>
    <t>821.3/666.04/PNS/BKPSDM/2020</t>
  </si>
  <si>
    <t>'7204076304750001</t>
  </si>
  <si>
    <t>'77.982.351.7.834.000</t>
  </si>
  <si>
    <t>'0000135192712</t>
  </si>
  <si>
    <t>A200700056858</t>
  </si>
  <si>
    <t>813.3/2242-CPNS/BAG. KEPEG</t>
  </si>
  <si>
    <t>821.3/1366-PNS/TT/2007</t>
  </si>
  <si>
    <t>'7204075708760001</t>
  </si>
  <si>
    <t>'73.024.827.5.834.000</t>
  </si>
  <si>
    <t>'0001856589625</t>
  </si>
  <si>
    <t>A201600052777</t>
  </si>
  <si>
    <t>813/0226.02-CPNSD/BKD/2015</t>
  </si>
  <si>
    <t>821.03/2212.04/PNS/BKD.TT/2016</t>
  </si>
  <si>
    <t>Sub Bagian Umum dan Kepegawaian - Dinas Perumahan Rakyat dan Kawasan Permukiman</t>
  </si>
  <si>
    <t>'7204072104720005</t>
  </si>
  <si>
    <t>'459342564831000</t>
  </si>
  <si>
    <t>'0000135225099</t>
  </si>
  <si>
    <t>A200200025188</t>
  </si>
  <si>
    <t>823.3.PD/01-CPNSD/2001</t>
  </si>
  <si>
    <t>821.3.PD/016-Peg/2002</t>
  </si>
  <si>
    <t>'7204075303770005</t>
  </si>
  <si>
    <t>'15.319.387.5.834.000</t>
  </si>
  <si>
    <t>'00001355198303</t>
  </si>
  <si>
    <t>A200200039551</t>
  </si>
  <si>
    <t>821.3.PD/151-PENG/TT/2002</t>
  </si>
  <si>
    <t>'7204082709720001</t>
  </si>
  <si>
    <t>nasruddinsyah@gmail.com</t>
  </si>
  <si>
    <t>'0000135290856</t>
  </si>
  <si>
    <t>A201100021010</t>
  </si>
  <si>
    <t>813/1378.03-CPNSD/BKD/IV/2009</t>
  </si>
  <si>
    <t>821.3/4067.04-PNS/TT/2010</t>
  </si>
  <si>
    <t>'7204071702860002</t>
  </si>
  <si>
    <t>'16.256.061.9.834.000</t>
  </si>
  <si>
    <t>'0000208635489</t>
  </si>
  <si>
    <t>A201200143049</t>
  </si>
  <si>
    <t>813/514.03-CPNSD/BKD/II/2010</t>
  </si>
  <si>
    <t>821.3/3667.04-PNS/TT/2012</t>
  </si>
  <si>
    <t>'7204075712710001</t>
  </si>
  <si>
    <t>JL. SAMRATULANGI NO. 88 A KEL. TUWELEY KEC. BAOLAN KAB.TOLITOLI PROP. SULAWESI TENGAH</t>
  </si>
  <si>
    <t>'77.992.598.1.834.000</t>
  </si>
  <si>
    <t>'0000135323537</t>
  </si>
  <si>
    <t>A200700034754</t>
  </si>
  <si>
    <t>813.3/2125-CPNS/BAG.KEPEG</t>
  </si>
  <si>
    <t>821.3/1390-PNS/TT/2007</t>
  </si>
  <si>
    <t>'7204071511700002</t>
  </si>
  <si>
    <t>msair909@gmail.com</t>
  </si>
  <si>
    <t>'15.499.653.2834000</t>
  </si>
  <si>
    <t>'0000148814605</t>
  </si>
  <si>
    <t>A201100012769</t>
  </si>
  <si>
    <t>813/998.03-CPNSD/BKD/IV/2009</t>
  </si>
  <si>
    <t>821.3/3908.04-PNS/TT/2010</t>
  </si>
  <si>
    <t>'7204076404860003</t>
  </si>
  <si>
    <t>'16.599.911.1834.000</t>
  </si>
  <si>
    <t>'0001078590172</t>
  </si>
  <si>
    <t>A201300021887</t>
  </si>
  <si>
    <t>813/0816.02-CPNSD/BKD/II/2011</t>
  </si>
  <si>
    <t>821.3/3538.04.PNS/TT/2012</t>
  </si>
  <si>
    <t>'7271042702910002</t>
  </si>
  <si>
    <t>arfandy0227@gmail.com</t>
  </si>
  <si>
    <t>'80.500.790.3-831.000</t>
  </si>
  <si>
    <t>A202300050840</t>
  </si>
  <si>
    <t>813.3/1633.02-CPNS/BKPSDM</t>
  </si>
  <si>
    <t>821.3/ 241 .03-PNS/TT/2023</t>
  </si>
  <si>
    <t>A5EB03E2135CF6A0E040640A040252AD</t>
  </si>
  <si>
    <t>'7204075606870001</t>
  </si>
  <si>
    <t>'97.789.337.9-834.000</t>
  </si>
  <si>
    <t>A202300059703</t>
  </si>
  <si>
    <t>813.3/1634.02-CPNS/BKPSDM</t>
  </si>
  <si>
    <t>821.3/ 244 .03-PNS/TT/2023</t>
  </si>
  <si>
    <t>'7204106108860003</t>
  </si>
  <si>
    <t>'16.383.188.6.834.000</t>
  </si>
  <si>
    <t>'0000203725528</t>
  </si>
  <si>
    <t>A201300022975</t>
  </si>
  <si>
    <t>813.3/184/BKD-BB/2011</t>
  </si>
  <si>
    <t>821.13/223-BKD/BB/2012</t>
  </si>
  <si>
    <t>Bidang Pengendalian Penduduk, Penyuluhan Dan Penggerakan - Dinas Pengendalian Penduduk Dan Keluarga Berencana</t>
  </si>
  <si>
    <t>'7204071307670002</t>
  </si>
  <si>
    <t>suwardi.67@mail.go.id</t>
  </si>
  <si>
    <t>JL. ELANG NO 10 KEL.TUWELEY</t>
  </si>
  <si>
    <t>'159568450834000</t>
  </si>
  <si>
    <t>'0000135184307</t>
  </si>
  <si>
    <t>A200200007959</t>
  </si>
  <si>
    <t>823.3.PD/20-CPNSD/2001</t>
  </si>
  <si>
    <t>821.3.PD/010-Peg/2002</t>
  </si>
  <si>
    <t>Kepala Bidang Penanganan Gangguan Ketenteraman dan Ketertiban Umum</t>
  </si>
  <si>
    <t>'7204072703750001</t>
  </si>
  <si>
    <t>pitherpabuaran500@gmail.com</t>
  </si>
  <si>
    <t>'16.599.918.6.834.000</t>
  </si>
  <si>
    <t>'0001080856664</t>
  </si>
  <si>
    <t>A201300001718</t>
  </si>
  <si>
    <t>813/0882.02-CPNSD/BKD/II/2011</t>
  </si>
  <si>
    <t>821.3/3464.04.PNS/TT/2012</t>
  </si>
  <si>
    <t>Sub Bagian Keuangan Dan Aset - Kecamatan Lampasio</t>
  </si>
  <si>
    <t>'7204072710960002</t>
  </si>
  <si>
    <t>'94.069.286-834.000</t>
  </si>
  <si>
    <t>A202300056227</t>
  </si>
  <si>
    <t>813.3/1632.02-CPNS/BKPSDM</t>
  </si>
  <si>
    <t>821.3/ 243 .03-PNS/TT/2023</t>
  </si>
  <si>
    <t>'7204074906790003</t>
  </si>
  <si>
    <t>JL. DURIAN NO.18 KEL. TUWELEY KEC. BAOLAN.  KAB. TOLITOLI PROVINSI SULAWESI TENGAH</t>
  </si>
  <si>
    <t>'77.993.434.8.834.000</t>
  </si>
  <si>
    <t>'0000135227608</t>
  </si>
  <si>
    <t>A200800174310</t>
  </si>
  <si>
    <t>813/302-CPNSD/BKD/XI/2007</t>
  </si>
  <si>
    <t>821.3/166.04-PNS/BKD/TT/2008</t>
  </si>
  <si>
    <t>'7204081403880004</t>
  </si>
  <si>
    <t>'94.114.093.1-834.000</t>
  </si>
  <si>
    <t>A202300057299</t>
  </si>
  <si>
    <t>813.3/1631.02-CPNS/BKPSDM</t>
  </si>
  <si>
    <t>821.3/251.03-PNS/TT/2023</t>
  </si>
  <si>
    <t>'7204074706890003</t>
  </si>
  <si>
    <t>nfitri637@gmail.com</t>
  </si>
  <si>
    <t>JL. BEO NO.02, RT/RW : I/I, KEL. TUWELEY, KEC. BAOLAN, KAB. TOLITOLI, PROV. SULAWESI TENGAH, KODE POS : 94515</t>
  </si>
  <si>
    <t>'0002296145935</t>
  </si>
  <si>
    <t>A201800036292</t>
  </si>
  <si>
    <t>813.3/084.CP-BKPSDM/BB/2017</t>
  </si>
  <si>
    <t>'7204076509670002</t>
  </si>
  <si>
    <t>samsiara993@gmail.com</t>
  </si>
  <si>
    <t>JL HARASI KEL. NALU KEC. BAOLAN</t>
  </si>
  <si>
    <t>'58.900.367.2.834.000</t>
  </si>
  <si>
    <t>'0000135202274</t>
  </si>
  <si>
    <t>A200200008590</t>
  </si>
  <si>
    <t>13190/124.03/KP/2000</t>
  </si>
  <si>
    <t>A5EB03E21B53F6A0E040640A040252AD</t>
  </si>
  <si>
    <t>'7371135011880004</t>
  </si>
  <si>
    <t>'0001557827425</t>
  </si>
  <si>
    <t>A201800033236</t>
  </si>
  <si>
    <t>813.3/1636.02-CPNSD/BKPSDM/2017</t>
  </si>
  <si>
    <t>821.3/535.04/PNS/BKPSDM/2018</t>
  </si>
  <si>
    <t>'7271030802870006</t>
  </si>
  <si>
    <t>fnabil727@gmail.com</t>
  </si>
  <si>
    <t>'91.899.078.9-831.000</t>
  </si>
  <si>
    <t>A202000028833</t>
  </si>
  <si>
    <t>813.3/2030.02-CPNS/BKPSDM/2019</t>
  </si>
  <si>
    <t>'7204033112670003</t>
  </si>
  <si>
    <t>DUSUN BALANIPA DESA MALALA KECAMATAN DONDO KABUPATEN TOLITOLI</t>
  </si>
  <si>
    <t>'77.979.628.3834.000</t>
  </si>
  <si>
    <t>'0000135331683</t>
  </si>
  <si>
    <t>A200500004085</t>
  </si>
  <si>
    <t>814.3/026-CP/2004</t>
  </si>
  <si>
    <t>821.3/1770-PNS/TT/2008</t>
  </si>
  <si>
    <t>8ae482963e453bd9013e4e32c91c25c8</t>
  </si>
  <si>
    <t>'7204075902930003</t>
  </si>
  <si>
    <t>A202000099054</t>
  </si>
  <si>
    <t>813.3/2072.02-CPNS/BKPSDM/2019</t>
  </si>
  <si>
    <t>'7204072212700002</t>
  </si>
  <si>
    <t>'14.992.123.1834.000</t>
  </si>
  <si>
    <t>'0000135224717</t>
  </si>
  <si>
    <t>A200200020860</t>
  </si>
  <si>
    <t>823.3.PD/18-CPNSD/2001</t>
  </si>
  <si>
    <t>821.3.PD/015-PEG/2002</t>
  </si>
  <si>
    <t>'7204061807820001</t>
  </si>
  <si>
    <t>'16.112.214.834.000</t>
  </si>
  <si>
    <t>'0000203035454</t>
  </si>
  <si>
    <t>A201200077384</t>
  </si>
  <si>
    <t>813/511.03-CPNSD/BKD/II/2011</t>
  </si>
  <si>
    <t>821.3/366.4-PNS/TT/2012</t>
  </si>
  <si>
    <t>Seksi Pemerintahan - Kecamatan Lampasio</t>
  </si>
  <si>
    <t>'7210122410940001</t>
  </si>
  <si>
    <t>'76.605.015.7-831.000</t>
  </si>
  <si>
    <t>A202000138596</t>
  </si>
  <si>
    <t>813.3/2123.02-CPNS/BKPSDM/2019</t>
  </si>
  <si>
    <t>821.3/688.04/PNS/BKPSDM/2020</t>
  </si>
  <si>
    <t>'7204071405930001</t>
  </si>
  <si>
    <t>'42.313.308.1-834.000</t>
  </si>
  <si>
    <t>A202300050894</t>
  </si>
  <si>
    <t>813.3/1636.02-CPNS/BKPSDM</t>
  </si>
  <si>
    <t>821.3/253.03-PNS/TT/2023</t>
  </si>
  <si>
    <t>'7271012403960006</t>
  </si>
  <si>
    <t>'53.442657.2-831.000</t>
  </si>
  <si>
    <t>A202300053504</t>
  </si>
  <si>
    <t>813.3/1637.02-CPNS/BKPSDM</t>
  </si>
  <si>
    <t>821.3/252.03-PNS/TT/2023</t>
  </si>
  <si>
    <t>'7204072511900002</t>
  </si>
  <si>
    <t>'84.564.359.2-834.000</t>
  </si>
  <si>
    <t>A202300051570</t>
  </si>
  <si>
    <t>813.3/1646.02-CPNS/BKPSDM</t>
  </si>
  <si>
    <t>821.3/223.03-PNS/TT/2023</t>
  </si>
  <si>
    <t>'7204042309820001</t>
  </si>
  <si>
    <t>'16.442.958.1834.000</t>
  </si>
  <si>
    <t>'0000199179821</t>
  </si>
  <si>
    <t>A201300012288</t>
  </si>
  <si>
    <t>813/0798.02-CPNSD/BKD/II/2011</t>
  </si>
  <si>
    <t>821.3/3499.04.PNS/TT/2012</t>
  </si>
  <si>
    <t>'7204075511680001</t>
  </si>
  <si>
    <t>'89.498.197.6.834.000</t>
  </si>
  <si>
    <t>'0000135219014</t>
  </si>
  <si>
    <t>A200800045295</t>
  </si>
  <si>
    <t>813/428.03-CPNSD/BKD/XI/2007</t>
  </si>
  <si>
    <t>821.3/2204.04-PNS/BKD/TT/2008</t>
  </si>
  <si>
    <t>Bidang Pemberdayaan Dan Pengembangan Koperasi - Dinas Koperasi, Usaha Mikro, Kecil Dan Menengah</t>
  </si>
  <si>
    <t>'7205035205830001</t>
  </si>
  <si>
    <t>Jl. Hi. Mochsen Kelurahan Baru Kec. Baolan</t>
  </si>
  <si>
    <t>'97.099.549.4.834.000</t>
  </si>
  <si>
    <t>'0000171636219</t>
  </si>
  <si>
    <t>A201200090785</t>
  </si>
  <si>
    <t>813.2/02/BB/2010</t>
  </si>
  <si>
    <t>821.12/060-BKD/BB/2011</t>
  </si>
  <si>
    <t>'7204070705750007</t>
  </si>
  <si>
    <t>'145303517834000</t>
  </si>
  <si>
    <t>'0000135209079</t>
  </si>
  <si>
    <t>A200300020929</t>
  </si>
  <si>
    <t>814.3/052-CP/2002</t>
  </si>
  <si>
    <t>821.3.PD/2665-PEG/2003</t>
  </si>
  <si>
    <t>A5EB03E20CDFF6A0E040640A040252AD</t>
  </si>
  <si>
    <t>'7204074210710005</t>
  </si>
  <si>
    <t>'879217255834000</t>
  </si>
  <si>
    <t>'0000135230152</t>
  </si>
  <si>
    <t>A200700033662</t>
  </si>
  <si>
    <t>813.3/5144-CPNS/BAG.KEPEG</t>
  </si>
  <si>
    <t>821.3/2458-PNS/TT/2007</t>
  </si>
  <si>
    <t>'7204070701780002</t>
  </si>
  <si>
    <t>JALAN WOLTER MONGINSIDI KEL. NALU KAB. TOLITOLI</t>
  </si>
  <si>
    <t>'15.605.787.9.834.000</t>
  </si>
  <si>
    <t>'0000171623169</t>
  </si>
  <si>
    <t>A201200026909</t>
  </si>
  <si>
    <t>813/730.03-CPNSD/BKD/II/2010</t>
  </si>
  <si>
    <t>821.3/3732.04-PNS/TT/2012</t>
  </si>
  <si>
    <t>'7204087105780002</t>
  </si>
  <si>
    <t>'68.818.775.6834.000</t>
  </si>
  <si>
    <t>'0000135203106</t>
  </si>
  <si>
    <t>A200700082077</t>
  </si>
  <si>
    <t>813.3/5159-CPNS/BAG.KEPEG</t>
  </si>
  <si>
    <t>821.3/2449-PNS/TT/2007</t>
  </si>
  <si>
    <t>'7204085012820002</t>
  </si>
  <si>
    <t>JL. MARKISA NO. 44 KEL. TAMBUN KEC.BAOLANKAB.TOLITOLI</t>
  </si>
  <si>
    <t>'15.499.819.9.834.000</t>
  </si>
  <si>
    <t>'0000171588453</t>
  </si>
  <si>
    <t>A201200083622</t>
  </si>
  <si>
    <t>813/527.03-CPNSD/BKD/II/2010</t>
  </si>
  <si>
    <t>821.3/3680.04-PNS/TT/2012</t>
  </si>
  <si>
    <t>'7204070709790002</t>
  </si>
  <si>
    <t>'73.962.026.8.834.000</t>
  </si>
  <si>
    <t>'0001890734523</t>
  </si>
  <si>
    <t>A201600074342</t>
  </si>
  <si>
    <t>813/0409.02-CPNSD/BKD/2015</t>
  </si>
  <si>
    <t>821.03/2271.04/PNS/BKD.TT/2016````</t>
  </si>
  <si>
    <t>'7204072712840003</t>
  </si>
  <si>
    <t>'16.383.005.2-834.000</t>
  </si>
  <si>
    <t>'0000208123334</t>
  </si>
  <si>
    <t>A201300017967</t>
  </si>
  <si>
    <t>813/0873.02-CPNSD/BKD/II/2011</t>
  </si>
  <si>
    <t>821.3/3522.04.PNS/TT/2012</t>
  </si>
  <si>
    <t>'7204073108700001</t>
  </si>
  <si>
    <t>Jl. Yoes soedarso No. 83 Tolitoli</t>
  </si>
  <si>
    <t>'77.982.366.5.834.000</t>
  </si>
  <si>
    <t>'0000135208012</t>
  </si>
  <si>
    <t>A200200019858</t>
  </si>
  <si>
    <t>'7204085906770001</t>
  </si>
  <si>
    <t>misnabatjo.888.qfalimunir@gmail.com</t>
  </si>
  <si>
    <t>'486049448834000</t>
  </si>
  <si>
    <t>'0000135340852</t>
  </si>
  <si>
    <t>A200500038456</t>
  </si>
  <si>
    <t>813.3/009/BB/2004</t>
  </si>
  <si>
    <t>821.13/115-PEG/BB/2005</t>
  </si>
  <si>
    <t>'7204072406800002</t>
  </si>
  <si>
    <t>'161123757834000</t>
  </si>
  <si>
    <t>'0000164166039</t>
  </si>
  <si>
    <t>A201100114785</t>
  </si>
  <si>
    <t>813/115.03-CPNSD/BKD/IV/2009</t>
  </si>
  <si>
    <t>821.3/4045.04-PNS/TT/2010</t>
  </si>
  <si>
    <t>S.H, M.H</t>
  </si>
  <si>
    <t>'7204072104960003</t>
  </si>
  <si>
    <t>'83.234.481.6-834.000</t>
  </si>
  <si>
    <t>A202300050626</t>
  </si>
  <si>
    <t>813.3/1630.02-CPNS/BKPSDM</t>
  </si>
  <si>
    <t>821.3/246.03-PNS/TT/2023</t>
  </si>
  <si>
    <t>76C7CBFF25F266B8E050640A290312A2</t>
  </si>
  <si>
    <t>S-2 ILMU HUKUM KONSENTRASI PIDANA</t>
  </si>
  <si>
    <t>'7204070807780003</t>
  </si>
  <si>
    <t>JL.MUJAHIDIN 1 NO 2 KEL. TUWELEY KEC. BAOLAN KAB. TOLITOLI</t>
  </si>
  <si>
    <t>'784965188834000</t>
  </si>
  <si>
    <t>'0009233230803</t>
  </si>
  <si>
    <t>A200700083099</t>
  </si>
  <si>
    <t>813.3/5128-CPNS/Bag.Kepeg</t>
  </si>
  <si>
    <t>821.3/2456-PNS/TT/2007</t>
  </si>
  <si>
    <t>Kepala Bidang Perencanaan Infrastruktur dan Kewilayahan</t>
  </si>
  <si>
    <t>'7204072010960004</t>
  </si>
  <si>
    <t>JL. Elang No. 1</t>
  </si>
  <si>
    <t>A201900046304</t>
  </si>
  <si>
    <t>821.3-2960 TAHUN 2018</t>
  </si>
  <si>
    <t>821-13-2462  TAHUN 2019</t>
  </si>
  <si>
    <t>'7204032108850001</t>
  </si>
  <si>
    <t>'159568856834000</t>
  </si>
  <si>
    <t>'0000166497074</t>
  </si>
  <si>
    <t>A201100242092</t>
  </si>
  <si>
    <t>813/1085.03-CPNSD/BKD/IV/2009</t>
  </si>
  <si>
    <t>821.3/3995.04-PNS/TT/2010</t>
  </si>
  <si>
    <t>'7204074105730003</t>
  </si>
  <si>
    <t>'779824051834000</t>
  </si>
  <si>
    <t>'0000135227316</t>
  </si>
  <si>
    <t>A200700043889</t>
  </si>
  <si>
    <t>813.3/5157-CPNS/BAG.KEPEG</t>
  </si>
  <si>
    <t>821.3/2488-PNS/TT/2007</t>
  </si>
  <si>
    <t>Perekayasa Ahli Muda</t>
  </si>
  <si>
    <t>'7204073008750002</t>
  </si>
  <si>
    <t>'784975898834000</t>
  </si>
  <si>
    <t>'0000135244923</t>
  </si>
  <si>
    <t>A200700059813</t>
  </si>
  <si>
    <t>813.3/5136-CPNS/Bag.Kepeg</t>
  </si>
  <si>
    <t>821.3/2407-PNS/TT/2007</t>
  </si>
  <si>
    <t>'7204070505780004</t>
  </si>
  <si>
    <t>'163829757834000</t>
  </si>
  <si>
    <t>'0000208612989</t>
  </si>
  <si>
    <t>A201300004985</t>
  </si>
  <si>
    <t>813/0895.02-CPNSD/BKD/II/2011</t>
  </si>
  <si>
    <t>821.3/3474.04.PNS/TT/2012</t>
  </si>
  <si>
    <t>'7204070706750003</t>
  </si>
  <si>
    <t>'15.499.805.8.830.000</t>
  </si>
  <si>
    <t>'0000135249603</t>
  </si>
  <si>
    <t>A201200203605</t>
  </si>
  <si>
    <t>813/456.03-CPNSD/BKD/II/2010</t>
  </si>
  <si>
    <t>821.3/3610.04-PNS/TT/2012</t>
  </si>
  <si>
    <t>'7205036301910001</t>
  </si>
  <si>
    <t>irawatiabdktihila4@gmail.com</t>
  </si>
  <si>
    <t>'63.188.938.3-834.000</t>
  </si>
  <si>
    <t>A202300050749</t>
  </si>
  <si>
    <t>813.3/1614.02-CPNS/BKPSDM</t>
  </si>
  <si>
    <t>821.3/226.03-PNS/TT/2023</t>
  </si>
  <si>
    <t>'7204075805740002</t>
  </si>
  <si>
    <t>JL. Siswa No. 25</t>
  </si>
  <si>
    <t>'77.980.528.2.834.000</t>
  </si>
  <si>
    <t>'0000135196604</t>
  </si>
  <si>
    <t>A200200031363</t>
  </si>
  <si>
    <t>814/023-CP/2002</t>
  </si>
  <si>
    <t>821.3.PD/2664-PEG/2003</t>
  </si>
  <si>
    <t>'7204070510750005</t>
  </si>
  <si>
    <t>'73.639.648.2.834.000</t>
  </si>
  <si>
    <t>'0001885966683</t>
  </si>
  <si>
    <t>A201600047707</t>
  </si>
  <si>
    <t>813/0675.02-CPNSD/BKD/2015</t>
  </si>
  <si>
    <t>823.3/2147.04/PNS/BKD.TT/2016</t>
  </si>
  <si>
    <t>'7204015302890002</t>
  </si>
  <si>
    <t>'91.958.846.7-834.000</t>
  </si>
  <si>
    <t>A202000046522</t>
  </si>
  <si>
    <t>813.3/2060.02-CPNS/BKPSDM/2019</t>
  </si>
  <si>
    <t>'7204073010750004</t>
  </si>
  <si>
    <t>JLN.JENDERAL SUDIRMAN NO.93 KELURAHAN PANASAKAN KECAMATAN BAOLAN KABUPATEN TOLITOLI PROVINSI SULAWESI TENGAH</t>
  </si>
  <si>
    <t>'77.992.602.1.834.000</t>
  </si>
  <si>
    <t>'0000164671953</t>
  </si>
  <si>
    <t>A200900158851</t>
  </si>
  <si>
    <t>813/689.03-CPNSD/BKD/IV/2008</t>
  </si>
  <si>
    <t>823.3/3381.04-PNS/BKD/TT/2009</t>
  </si>
  <si>
    <t>'7204016111820001</t>
  </si>
  <si>
    <t>'165528308834000</t>
  </si>
  <si>
    <t>'0000196525438</t>
  </si>
  <si>
    <t>A201200082903</t>
  </si>
  <si>
    <t>813/487.03-CPNSD/BKD/II/2010</t>
  </si>
  <si>
    <t>821.3/3641.04-PNS/TT/2012</t>
  </si>
  <si>
    <t>A5EB03E218BBF6A0E040640A040252AD</t>
  </si>
  <si>
    <t>'7204076410900001</t>
  </si>
  <si>
    <t>'84.105.446.3-834.000</t>
  </si>
  <si>
    <t>A202300056214</t>
  </si>
  <si>
    <t>813.3/1638.02-CPNS/BKPSDM</t>
  </si>
  <si>
    <t>821.3/ 227.03-PNS/TT/2023</t>
  </si>
  <si>
    <t>'7204075801710001</t>
  </si>
  <si>
    <t>'779925924834000</t>
  </si>
  <si>
    <t>'0000135229533</t>
  </si>
  <si>
    <t>A200100023162</t>
  </si>
  <si>
    <t>'7204074805780002</t>
  </si>
  <si>
    <t>srihayati69708@gmail.com</t>
  </si>
  <si>
    <t>JL.HI.MAHMUDA NO.52 KELURAHAN BARU KECAMATAN BAOLAN KABUPATEN TOLITOLI</t>
  </si>
  <si>
    <t>'15.499.539.3.834.000</t>
  </si>
  <si>
    <t>'0000149267891</t>
  </si>
  <si>
    <t>A201100063139</t>
  </si>
  <si>
    <t>813/1138.03-CPNSD/BKD/IV/2009</t>
  </si>
  <si>
    <t>821.3/4048.04-PNS/TT/2010</t>
  </si>
  <si>
    <t>'7204071202700002</t>
  </si>
  <si>
    <t>'779891563834000</t>
  </si>
  <si>
    <t>'0000135229127</t>
  </si>
  <si>
    <t>A200000021198</t>
  </si>
  <si>
    <t>374/KEP/SJ.2/IV/1999</t>
  </si>
  <si>
    <t>187/KPTS/KWK.19/IV/2000</t>
  </si>
  <si>
    <t>Kepala Inspektur I</t>
  </si>
  <si>
    <t>'7204074304730005</t>
  </si>
  <si>
    <t>hamdani.ridwan0304@gmail.com</t>
  </si>
  <si>
    <t>JL. GARDAMUN HANGKIHO</t>
  </si>
  <si>
    <t>'712980309834000</t>
  </si>
  <si>
    <t>'0002272462391</t>
  </si>
  <si>
    <t>A201500007062</t>
  </si>
  <si>
    <t>813/0332.02-CPNSD/BKD/2015</t>
  </si>
  <si>
    <t>823.3/1017.04/PNS/2015</t>
  </si>
  <si>
    <t>'7204080802820003</t>
  </si>
  <si>
    <t>'77.992.586.6.834.000</t>
  </si>
  <si>
    <t>'0000135251335</t>
  </si>
  <si>
    <t>A200700118905</t>
  </si>
  <si>
    <t>813.3/2231-CPNS/BAG.KEPEG</t>
  </si>
  <si>
    <t>821.3/1408-PNS/TT/2007</t>
  </si>
  <si>
    <t>'7204072710770003</t>
  </si>
  <si>
    <t>'16.225.882.9.834.000</t>
  </si>
  <si>
    <t>'0000135192363</t>
  </si>
  <si>
    <t>A201200025551</t>
  </si>
  <si>
    <t>813/500.03-CPNSD/BKD/II/2010</t>
  </si>
  <si>
    <t>821.3/3653.04-PNS/TT/2012</t>
  </si>
  <si>
    <t>'7204074106760002</t>
  </si>
  <si>
    <t>'779842004834000</t>
  </si>
  <si>
    <t>'0000135213805</t>
  </si>
  <si>
    <t>A200800138782</t>
  </si>
  <si>
    <t>813/205.03-CPNSD/BKD/XI/2007</t>
  </si>
  <si>
    <t>821.3/2182.04-PNS/BKD/TT/2008</t>
  </si>
  <si>
    <t>'7204075201940002</t>
  </si>
  <si>
    <t>'91.611.717.9-834.000</t>
  </si>
  <si>
    <t>A202300050799</t>
  </si>
  <si>
    <t>813.3/1639.02-CPNS/BKPSDM</t>
  </si>
  <si>
    <t>821.3/ 235  .03-PNS/TT/2023</t>
  </si>
  <si>
    <t>'7271014608840003</t>
  </si>
  <si>
    <t>jumlinahamu84@gmail.com</t>
  </si>
  <si>
    <t>'93.138.570.2-834.000</t>
  </si>
  <si>
    <t>A202000010147</t>
  </si>
  <si>
    <t>813.3/3473.02-CPNSD/BKPSDM/2019</t>
  </si>
  <si>
    <t>'7204055705850001</t>
  </si>
  <si>
    <t>A202000015732</t>
  </si>
  <si>
    <t>813.3/2046.02-CPNS/BKPSDM/2018</t>
  </si>
  <si>
    <t>SD Negeri Janja Kompi - Dinas Pendidikan Dan Kebudayaan</t>
  </si>
  <si>
    <t>'7204042109870001</t>
  </si>
  <si>
    <t>kapusdondoibrahim@gmail.com</t>
  </si>
  <si>
    <t>'15.956.755.1834.000</t>
  </si>
  <si>
    <t>'0000202844812</t>
  </si>
  <si>
    <t>A201200173030</t>
  </si>
  <si>
    <t>813/414.03-CPNSD/BKD/II/201</t>
  </si>
  <si>
    <t>821.3/3568.04-PNS/TT/2012</t>
  </si>
  <si>
    <t>'7204075506800005</t>
  </si>
  <si>
    <t>rosmawaty801@gmail.com</t>
  </si>
  <si>
    <t>Jln. Trans Sulawesi. Desa Tinabogan, Kecamatan Dondo, Kabupaten Tolitoli</t>
  </si>
  <si>
    <t>'14.513.330.2.834.000</t>
  </si>
  <si>
    <t>'0000135213309</t>
  </si>
  <si>
    <t>A201300008012</t>
  </si>
  <si>
    <t>813./0957.02-CPNSD/BKD/II/2011</t>
  </si>
  <si>
    <t>821.2/3583.04.PNS/TT/2012</t>
  </si>
  <si>
    <t>'7204070609760002</t>
  </si>
  <si>
    <t>muhalapaismail@gmail.com</t>
  </si>
  <si>
    <t>'156059073834000</t>
  </si>
  <si>
    <t>'000195249535</t>
  </si>
  <si>
    <t>A201100054802</t>
  </si>
  <si>
    <t>813/1037.03-CPNSD/BKD/IV/2009</t>
  </si>
  <si>
    <t>821.3/3947.04-PNS/TT/2010</t>
  </si>
  <si>
    <t>'7204082912680002</t>
  </si>
  <si>
    <t>JL.  T. PANDE SAMPING SMK NEGERI GALANG  RT. 008  RW.004</t>
  </si>
  <si>
    <t>'77.984.221.0.834.000</t>
  </si>
  <si>
    <t>'0000135244484</t>
  </si>
  <si>
    <t>A200000015250</t>
  </si>
  <si>
    <t>Staf Ahli Bidang Pembangunan, Ekonomi Dan Keuangan - Sekretariat Daerah</t>
  </si>
  <si>
    <t>'7204075202850001</t>
  </si>
  <si>
    <t>andirizkiselfipurwanty@gmail.com</t>
  </si>
  <si>
    <t>'154995302834000</t>
  </si>
  <si>
    <t>'0000171560643</t>
  </si>
  <si>
    <t>A201200122577</t>
  </si>
  <si>
    <t>813/416.03-CPNSD/BKD/II/2010</t>
  </si>
  <si>
    <t>821.3/3570.04-PNS/TT/2012</t>
  </si>
  <si>
    <t>'7204075912850003</t>
  </si>
  <si>
    <t>Nurdianabangkir@gmail.com</t>
  </si>
  <si>
    <t>'153194097834000</t>
  </si>
  <si>
    <t>'0000165152845</t>
  </si>
  <si>
    <t>A201100249933</t>
  </si>
  <si>
    <t>813/1094.03-CPNSD/BKD/IV/2009`</t>
  </si>
  <si>
    <t>821.3/4004.04-PNS/TT/2010</t>
  </si>
  <si>
    <t>'7204075604810001</t>
  </si>
  <si>
    <t>JL. Siswoyo No. 31 B</t>
  </si>
  <si>
    <t>'77.984.291.3.834.000</t>
  </si>
  <si>
    <t>'0000135323302</t>
  </si>
  <si>
    <t>A200700110424</t>
  </si>
  <si>
    <t>813.3/2120-CPNSD/Bag.Kepeg</t>
  </si>
  <si>
    <t>821.3/1384/PNS-TT/2007</t>
  </si>
  <si>
    <t>'7204082705810003</t>
  </si>
  <si>
    <t>'16.481.429.5834.000</t>
  </si>
  <si>
    <t>'0000207384963</t>
  </si>
  <si>
    <t>A201200060851</t>
  </si>
  <si>
    <t>813/502.03-CPNSD/BKD/II/2010</t>
  </si>
  <si>
    <t>821.3/3655.04-P[NS/TT/2012</t>
  </si>
  <si>
    <t>'7204072202770001</t>
  </si>
  <si>
    <t>'15.956.721.3834.000</t>
  </si>
  <si>
    <t>'0000135290272</t>
  </si>
  <si>
    <t>A201200020486</t>
  </si>
  <si>
    <t>813/501.03-CPNSD/BKD/II/2010</t>
  </si>
  <si>
    <t>821.3/3654.04-PNS/TT/2012</t>
  </si>
  <si>
    <t>'7204076208770001</t>
  </si>
  <si>
    <t>'15.605.529.5.834.001</t>
  </si>
  <si>
    <t>'000013529172</t>
  </si>
  <si>
    <t>A201200024306</t>
  </si>
  <si>
    <t>813/481.03-CPNSD/BKD/II/2010</t>
  </si>
  <si>
    <t>821.3/3635.04-PNS/TT/2012</t>
  </si>
  <si>
    <t>'7204074201710002</t>
  </si>
  <si>
    <t>'14.530.411.9.834.000</t>
  </si>
  <si>
    <t>'0000135323212</t>
  </si>
  <si>
    <t>A199900035531</t>
  </si>
  <si>
    <t>94339/A2/KP/1997</t>
  </si>
  <si>
    <t>853/I24.03/KP.02/1999</t>
  </si>
  <si>
    <t>A5EB03E20D10F6A0E040640A040252AD</t>
  </si>
  <si>
    <t>'7204071908680001</t>
  </si>
  <si>
    <t>'77.984.278.0834.000</t>
  </si>
  <si>
    <t>'0000135337814</t>
  </si>
  <si>
    <t>A199900018366</t>
  </si>
  <si>
    <t>46201/A2/KP/1998</t>
  </si>
  <si>
    <t>1423/I24.03/KP.02/1999</t>
  </si>
  <si>
    <t>'7204091501960002</t>
  </si>
  <si>
    <t>RT 000/RW 000, DESA LAULALANG, KEC.TOLI-TOLI UTARA, KAB. TOLITOLI</t>
  </si>
  <si>
    <t>'411051113834000</t>
  </si>
  <si>
    <t>A202200049127</t>
  </si>
  <si>
    <t>813/3516.02-CPNS/BKPSDM/2020</t>
  </si>
  <si>
    <t>821.3/125.04-PNS/TT/2022</t>
  </si>
  <si>
    <t>'7204074706730002</t>
  </si>
  <si>
    <t>'58.900.391.2.834.000</t>
  </si>
  <si>
    <t>'0000135329488</t>
  </si>
  <si>
    <t>A200500021196</t>
  </si>
  <si>
    <t>814.3/021-CP/2004</t>
  </si>
  <si>
    <t>821.3/1784-PNS/TT/2005</t>
  </si>
  <si>
    <t>'7204074105810008</t>
  </si>
  <si>
    <t>'15.319.3800834.000</t>
  </si>
  <si>
    <t>'0000135262168</t>
  </si>
  <si>
    <t>A200700110839</t>
  </si>
  <si>
    <t>813.3/5169-CPNS/BAG.KEPEG</t>
  </si>
  <si>
    <t>821.3/2401-PNS/TT/2007</t>
  </si>
  <si>
    <t>'7204076608940005</t>
  </si>
  <si>
    <t>A202000121504</t>
  </si>
  <si>
    <t>813.3/2190.02-CPNS/BKPSDM/2019</t>
  </si>
  <si>
    <t>821.3/815.04/PNS/BKPSDM/2020</t>
  </si>
  <si>
    <t>ff80808148206dee01483579c5852640</t>
  </si>
  <si>
    <t>'7204074412770005</t>
  </si>
  <si>
    <t>JLN. MALATUANG NO.13 A KEL. TUWELEY KEC. BAOLAN</t>
  </si>
  <si>
    <t>'143363463834000</t>
  </si>
  <si>
    <t>'0000135401714</t>
  </si>
  <si>
    <t>A200500040535</t>
  </si>
  <si>
    <t>813.3/034/BB/2004</t>
  </si>
  <si>
    <t>821.13/142-PEG/BB/2005</t>
  </si>
  <si>
    <t>'7204075412680001</t>
  </si>
  <si>
    <t>'473454.514.2.834.000</t>
  </si>
  <si>
    <t>'0000135238217</t>
  </si>
  <si>
    <t>A200700020132</t>
  </si>
  <si>
    <t>813.3/5140-CPNS/BAG.KEPEG</t>
  </si>
  <si>
    <t>821.3/2428-PNS/TT/2007</t>
  </si>
  <si>
    <t>Bidang Pengembangan Kawasan Transmigrasi - Dinas Transmigrasi</t>
  </si>
  <si>
    <t>'7208126105980001</t>
  </si>
  <si>
    <t>'65.214.834.7-831.000</t>
  </si>
  <si>
    <t>A202300058611</t>
  </si>
  <si>
    <t>813.3/1635.02-CPNS/BKPSDM</t>
  </si>
  <si>
    <t>821.3/221.03-PNS/TT/2023</t>
  </si>
  <si>
    <t>Penera Ahli Pertama</t>
  </si>
  <si>
    <t>A5EB03E20C9CF6A0E040640A040252AD</t>
  </si>
  <si>
    <t>'7271035806940002</t>
  </si>
  <si>
    <t>JL. Gajah Mada 2 No.35</t>
  </si>
  <si>
    <t>'844996306831000</t>
  </si>
  <si>
    <t>A202000118802</t>
  </si>
  <si>
    <t>813.3/2217.02-CPNS/BKPSDM/2019</t>
  </si>
  <si>
    <t>'7204070507780004</t>
  </si>
  <si>
    <t>'89.290.198.4834.000</t>
  </si>
  <si>
    <t>'0000210664754</t>
  </si>
  <si>
    <t>A201100079763</t>
  </si>
  <si>
    <t>813/1116.03-CPNSD/BKD/IV/2009</t>
  </si>
  <si>
    <t>821.3/2026.04-PNS/TT/2010</t>
  </si>
  <si>
    <t>Teknik Pengairan Ahli Muda</t>
  </si>
  <si>
    <t>'7204076010740003</t>
  </si>
  <si>
    <t>'731281697834000</t>
  </si>
  <si>
    <t>'0001884305687</t>
  </si>
  <si>
    <t>A201600042558</t>
  </si>
  <si>
    <t>813/0658.02-CPNSD/BKD/2015</t>
  </si>
  <si>
    <t>821.3/2512.04/PNS/BKD.TT/2016</t>
  </si>
  <si>
    <t>'7204084805890003</t>
  </si>
  <si>
    <t>gurusdfitri@gmail.com</t>
  </si>
  <si>
    <t>'0002292238451</t>
  </si>
  <si>
    <t>A201800035835</t>
  </si>
  <si>
    <t>813.3/1620.02-CPNSD/BKPSDM/2017</t>
  </si>
  <si>
    <t>821.3/531.04/PNS/BKPSDM/2018</t>
  </si>
  <si>
    <t>'7204076408780005</t>
  </si>
  <si>
    <t>'159568377834000</t>
  </si>
  <si>
    <t>'0000135224842</t>
  </si>
  <si>
    <t>A201200032102</t>
  </si>
  <si>
    <t>813/537.03-CPNSD/BKD/II/2010</t>
  </si>
  <si>
    <t>821.3/3690.04-PNS/TT/2012</t>
  </si>
  <si>
    <t>'7204076302750001</t>
  </si>
  <si>
    <t>'15.499.906.4.834.000</t>
  </si>
  <si>
    <t>'0000135333999</t>
  </si>
  <si>
    <t>A200300020316</t>
  </si>
  <si>
    <t>814.3/190-CP/2002</t>
  </si>
  <si>
    <t>821.3.PD/267-Peg/2003</t>
  </si>
  <si>
    <t>'7271034307910011</t>
  </si>
  <si>
    <t>'80.095.104.8-831.000</t>
  </si>
  <si>
    <t>A202300050489</t>
  </si>
  <si>
    <t>813.3/1641.02-CPNS/BKPSDM</t>
  </si>
  <si>
    <t>821.3/222.03-PNS/TT/2023</t>
  </si>
  <si>
    <t>'7601025607840002</t>
  </si>
  <si>
    <t>'59.474.492.2.214.000</t>
  </si>
  <si>
    <t>A201100213250</t>
  </si>
  <si>
    <t>813.3/376/BKDD</t>
  </si>
  <si>
    <t>821.13/534/BKDD</t>
  </si>
  <si>
    <t>nisma.asia@gmail.com</t>
  </si>
  <si>
    <t>Jl. GADARMUN HANGKIHO</t>
  </si>
  <si>
    <t>'68.818.769.9-834.000</t>
  </si>
  <si>
    <t>'0000200905852</t>
  </si>
  <si>
    <t>A201200094063</t>
  </si>
  <si>
    <t>813/554.03-CPNSD/II/2010</t>
  </si>
  <si>
    <t>821.3/3707.04-PNS/TT/2012</t>
  </si>
  <si>
    <t>'7204025206800001</t>
  </si>
  <si>
    <t>kasmajayatolitoli@gmail.com</t>
  </si>
  <si>
    <t>Pulau Lingayan Desa Ogotua Kecamatan Dampal Utara</t>
  </si>
  <si>
    <t>'16.255.838.1.834.000</t>
  </si>
  <si>
    <t>'0000135206019</t>
  </si>
  <si>
    <t>A200800185079</t>
  </si>
  <si>
    <t>813/146.03-CPNSD/BKD/XI/2007</t>
  </si>
  <si>
    <t>821.3/2177.04-PNS/BKD/TT/2008</t>
  </si>
  <si>
    <t>SMP Negeri Satu Atap Pulau Lingayan - Dinas Pendidikan Dan Kebudayaan</t>
  </si>
  <si>
    <t>'7204075005920003</t>
  </si>
  <si>
    <t>nursantisanti68@gmail.com</t>
  </si>
  <si>
    <t>'92.075.537.8-834.000</t>
  </si>
  <si>
    <t>A202000087685</t>
  </si>
  <si>
    <t>813.3/2073.02-CPNS/BKPSDM/2019</t>
  </si>
  <si>
    <t>821.3/677.04/PNS/BKPSDM/2020</t>
  </si>
  <si>
    <t>'7204074705770002</t>
  </si>
  <si>
    <t>BTN NOPI BLOK M NO.20/Jl. Melati No.7 Panasakan</t>
  </si>
  <si>
    <t>'143361277834000</t>
  </si>
  <si>
    <t>'0000135215537</t>
  </si>
  <si>
    <t>A200900181414</t>
  </si>
  <si>
    <t>813/780.03-CPNSD/BKD/IV/2008</t>
  </si>
  <si>
    <t>823.3/3362.04-PNS/BKD/TT/2009</t>
  </si>
  <si>
    <t>'7204071802780002</t>
  </si>
  <si>
    <t>zulfikardiskan@gmail.com</t>
  </si>
  <si>
    <t>'788002681834000</t>
  </si>
  <si>
    <t>'0000135202522</t>
  </si>
  <si>
    <t>A200300028496</t>
  </si>
  <si>
    <t>814.3/057-CP/2002</t>
  </si>
  <si>
    <t>821.3.PD/2682-PEG/2003</t>
  </si>
  <si>
    <t>A5EB03E20CACF6A0E040640A040252AD</t>
  </si>
  <si>
    <t>'5206020502901006</t>
  </si>
  <si>
    <t>DUSUN KAMPUNG BARU, DESA BANGKIR KECEMATAN DAMPAL SELATAN</t>
  </si>
  <si>
    <t>'91.985.764.9-834.000</t>
  </si>
  <si>
    <t>A202000057585</t>
  </si>
  <si>
    <t>813.3/2033.02-CPNS/BKPSDM/2019</t>
  </si>
  <si>
    <t>821.3/798.04/PNS/BKPSDM/2020</t>
  </si>
  <si>
    <t>'7204071710860002</t>
  </si>
  <si>
    <t>'79.391.727.9834.000</t>
  </si>
  <si>
    <t>'0000168036265</t>
  </si>
  <si>
    <t>A201100268262</t>
  </si>
  <si>
    <t>813/1110.03-CPNSD/BKD/IV/2009</t>
  </si>
  <si>
    <t>821.3/4020.04-PNS/TT/2010</t>
  </si>
  <si>
    <t>'7204076906750002</t>
  </si>
  <si>
    <t>yunita.nasir2906@gmail.com</t>
  </si>
  <si>
    <t xml:space="preserve">SUKODAMI 3/31, RT.001 RW.007 KEL. MANYAR SABRANGAN, KEC. MULYOREJO, KOTA SURABAYA, PROV. JAWA TIMUR, KODE POS 60116 </t>
  </si>
  <si>
    <t>'889371407834000</t>
  </si>
  <si>
    <t>'0000173856014</t>
  </si>
  <si>
    <t>A201100040003</t>
  </si>
  <si>
    <t>813/1107.03-CPNSD/BKD/IV/2009</t>
  </si>
  <si>
    <t>821.3/401.04-PNS/TT/2010</t>
  </si>
  <si>
    <t>'7204071502700002</t>
  </si>
  <si>
    <t>'730586815834000</t>
  </si>
  <si>
    <t>'0001861693209</t>
  </si>
  <si>
    <t>A201600021151</t>
  </si>
  <si>
    <t>813/0634.02-CPNSD/BKD/2015</t>
  </si>
  <si>
    <t>821.2/2507.04/PNS/BKD.TT/2016</t>
  </si>
  <si>
    <t>'7204074509740002</t>
  </si>
  <si>
    <t>rosmawaty05091974@gmail.com</t>
  </si>
  <si>
    <t>'0000135195873</t>
  </si>
  <si>
    <t>A201600041973</t>
  </si>
  <si>
    <t>813/0590.02-CPNSD/BKD/2015</t>
  </si>
  <si>
    <t>821.3/2474.04/PNS/BKD.TT/2016</t>
  </si>
  <si>
    <t>'9103011308750003</t>
  </si>
  <si>
    <t>johnhendrik101@gmail.com</t>
  </si>
  <si>
    <t>Jl. Malatuang No. 19, Kel. Tuweley, Kec. Baolan, Kab. Tolitoli Sulawesi Tengah</t>
  </si>
  <si>
    <t>'87.306.856.3952.000</t>
  </si>
  <si>
    <t>'0000155780201</t>
  </si>
  <si>
    <t>A200600072971</t>
  </si>
  <si>
    <t>813.3-38</t>
  </si>
  <si>
    <t>821.3-17</t>
  </si>
  <si>
    <t>'7205065606930001</t>
  </si>
  <si>
    <t>'84.669.584.9-834.000</t>
  </si>
  <si>
    <t>A202300050798</t>
  </si>
  <si>
    <t>813.3/1647.02-CPNS/BKPSDM</t>
  </si>
  <si>
    <t>821.3/ 242 .03-PNS/TT/2023</t>
  </si>
  <si>
    <t>A5EB03E218F0F6A0E040640A040252AD</t>
  </si>
  <si>
    <t>'7204030606860002</t>
  </si>
  <si>
    <t>'16.434.869.0.834.000</t>
  </si>
  <si>
    <t>'0000207868689</t>
  </si>
  <si>
    <t>A201300022299</t>
  </si>
  <si>
    <t>813/0794.02-CPNSD/BKD/II/2011</t>
  </si>
  <si>
    <t>821.3/3540.04.PNS/TT/2012</t>
  </si>
  <si>
    <t>SD Negeri 1 Sibaluton - Dinas Pendidikan Dan Kebudayaan</t>
  </si>
  <si>
    <t>'7204074209880001</t>
  </si>
  <si>
    <t>armayani1988@gmail.com</t>
  </si>
  <si>
    <t>JL. KELAPA NO. 02 RT 000/000 KEL/DESA TUWELEY KEC.BAOLAN</t>
  </si>
  <si>
    <t>'91.877.358.1-834.000</t>
  </si>
  <si>
    <t>A202000042309</t>
  </si>
  <si>
    <t>813.3/2219.02-CPNS/BKPSDM/2019</t>
  </si>
  <si>
    <t>821.3/700.04/PNS/BKPSDM/2020</t>
  </si>
  <si>
    <t>ff80808152eed2530152f8765444486e</t>
  </si>
  <si>
    <t>'3175092303760006</t>
  </si>
  <si>
    <t>'159567593834000</t>
  </si>
  <si>
    <t>'0000171862931</t>
  </si>
  <si>
    <t>A201200014042</t>
  </si>
  <si>
    <t>813/498.03-CPNSD/BKD/II/2010</t>
  </si>
  <si>
    <t>821.3/3651.04-PNS/TT/2012</t>
  </si>
  <si>
    <t>'7204070304710004</t>
  </si>
  <si>
    <t>'798206769834000</t>
  </si>
  <si>
    <t>'0000135291227</t>
  </si>
  <si>
    <t>A200300011309</t>
  </si>
  <si>
    <t>814.3/012-CP/2002</t>
  </si>
  <si>
    <t>821.3.PD/2685-Peg/2003</t>
  </si>
  <si>
    <t>Kepala Inspektur II</t>
  </si>
  <si>
    <t>'7206022211930002</t>
  </si>
  <si>
    <t>A202200036107</t>
  </si>
  <si>
    <t>813/3490.02-CPNS/BKPSDM/2020</t>
  </si>
  <si>
    <t>821.3/146.04-PNS/TT/2022</t>
  </si>
  <si>
    <t>'7204072502730003</t>
  </si>
  <si>
    <t>JL. DAUD LAPAU LORONG 4 NO.4 KEL.TUWELEY KEC.BAOLAN KAB.TOLITOLI</t>
  </si>
  <si>
    <t>'77.984.197.2834.000</t>
  </si>
  <si>
    <t>'0000135191474</t>
  </si>
  <si>
    <t>A200900121250</t>
  </si>
  <si>
    <t>813/188.03-CPNSD/BKD/IV/2008</t>
  </si>
  <si>
    <t>3339.04-PNS/BKD/TT/2009</t>
  </si>
  <si>
    <t>'7204072311770004</t>
  </si>
  <si>
    <t>'16.255.869.6834.000</t>
  </si>
  <si>
    <t>'0000976628698</t>
  </si>
  <si>
    <t>A201300004440</t>
  </si>
  <si>
    <t>813/0877.02-CPNSD/BKD/II/2011</t>
  </si>
  <si>
    <t>821.3/3472.04.PNS/TT/2012</t>
  </si>
  <si>
    <t>Kepala Bidang Perumahan</t>
  </si>
  <si>
    <t>'7204072112830001</t>
  </si>
  <si>
    <t>'153194733834000</t>
  </si>
  <si>
    <t>'0000200947239</t>
  </si>
  <si>
    <t>A201100197911</t>
  </si>
  <si>
    <t>813/1100.03-CPNSD/BKD/IV/2009</t>
  </si>
  <si>
    <t>821.3/4010.04-PNS/TT/2010</t>
  </si>
  <si>
    <t>'7204075105980001</t>
  </si>
  <si>
    <t>'96.431.051.0-834.000</t>
  </si>
  <si>
    <t>A202300055123</t>
  </si>
  <si>
    <t>813.3/1645.02-CPNS/BKPSDM</t>
  </si>
  <si>
    <t>821.3/250.03-PNS/TT/2023</t>
  </si>
  <si>
    <t>Penata Kelola Bangunan Gedung dan Kawasan Permukiman Ahli Pertama</t>
  </si>
  <si>
    <t>S.T.,M.M, ST</t>
  </si>
  <si>
    <t>'7204074810800002</t>
  </si>
  <si>
    <t xml:space="preserve">Jalan Lanoni Lingk. V </t>
  </si>
  <si>
    <t>'15.319.383.4.834.000</t>
  </si>
  <si>
    <t>'0000149199322</t>
  </si>
  <si>
    <t>A201100120738</t>
  </si>
  <si>
    <t>813/1376.03-CPNSD/BKD/IV/2009</t>
  </si>
  <si>
    <t>821.3/4065.04-PNS/TT/2010</t>
  </si>
  <si>
    <t>'7204071604850007</t>
  </si>
  <si>
    <t>'97.789.906.1-834.000</t>
  </si>
  <si>
    <t>A202000014980</t>
  </si>
  <si>
    <t>813.3/2051.02-CPNS/BKPSDM/2019</t>
  </si>
  <si>
    <t>821.3/664.04/PNS/BKPSDM/2020</t>
  </si>
  <si>
    <t>'7204071008830003</t>
  </si>
  <si>
    <t>PRUMSOS KEL. BARU KEC. BAOLAN</t>
  </si>
  <si>
    <t>'788002384834000</t>
  </si>
  <si>
    <t>'0000018236171</t>
  </si>
  <si>
    <t>A201100188986</t>
  </si>
  <si>
    <t>813/1130.03-CPNSD/BKD/IV/2009</t>
  </si>
  <si>
    <t>821.3/4040.04-PNS/TT/2010</t>
  </si>
  <si>
    <t>'7204071309770001</t>
  </si>
  <si>
    <t>JALAN DAUD LAPAU NO.8 KELURAHAN TUWELEY,KECAMATAN BAOLAN,KABUPATEN TOLITOLI</t>
  </si>
  <si>
    <t>'89.498.166.1.834.000</t>
  </si>
  <si>
    <t>'0000135185297</t>
  </si>
  <si>
    <t>A200700076116</t>
  </si>
  <si>
    <t>813.3/5122-CPN/Bag.Kepeg</t>
  </si>
  <si>
    <t>821.3/2470-PNS/TT/2007</t>
  </si>
  <si>
    <t>'7271025901870001</t>
  </si>
  <si>
    <t>'059805663831000</t>
  </si>
  <si>
    <t>A202000028500</t>
  </si>
  <si>
    <t>813.3/2189.02-CPNS/BKPSDM/2019</t>
  </si>
  <si>
    <t>821.3/ 675.04/PNS/BKPSDM/2020</t>
  </si>
  <si>
    <t>'7204086905880001</t>
  </si>
  <si>
    <t>'164429896834000</t>
  </si>
  <si>
    <t>A202000039826</t>
  </si>
  <si>
    <t>813.3/2019.02-CPNS/BKPSDM/2019</t>
  </si>
  <si>
    <t>'7204070706820003</t>
  </si>
  <si>
    <t>'159568112834000</t>
  </si>
  <si>
    <t>'0001887402723</t>
  </si>
  <si>
    <t>A201200075439</t>
  </si>
  <si>
    <t>813/499.03-CPNSD/BKD/II/2010</t>
  </si>
  <si>
    <t>821.3/3652.04-PNS/TT/2012</t>
  </si>
  <si>
    <t>Sub Bagian Keuangan Dan Aset - Badan Kepegawaian Dan Pengembangan Sumber Daya Manusia</t>
  </si>
  <si>
    <t>'7204074511950002</t>
  </si>
  <si>
    <t>DESA LABEAN, KECAMATAN BALAESANG</t>
  </si>
  <si>
    <t>'919134965834000</t>
  </si>
  <si>
    <t>A202000137145</t>
  </si>
  <si>
    <t>813.3/2064.02-CPNS/BKPSDM/2019</t>
  </si>
  <si>
    <t>SD Negeri 3 Kamalu - Dinas Pendidikan Dan Kebudayaan</t>
  </si>
  <si>
    <t>'7204071408760001</t>
  </si>
  <si>
    <t>JL. MUJAHIDIN NO. 2</t>
  </si>
  <si>
    <t>'14.530.301.2.834.000</t>
  </si>
  <si>
    <t>'0000135290799</t>
  </si>
  <si>
    <t>A200300024655</t>
  </si>
  <si>
    <t>814.3/002-CP/2002</t>
  </si>
  <si>
    <t>821.3.PD/2705-Peg/2003</t>
  </si>
  <si>
    <t>'7204072910910001</t>
  </si>
  <si>
    <t>'92.032.164.3-834.000</t>
  </si>
  <si>
    <t>A202000080152</t>
  </si>
  <si>
    <t>813.3/2023.02-CPNS/BKPSDM/2019</t>
  </si>
  <si>
    <t>821.3/719.04/PNS/BKPSDM/2020</t>
  </si>
  <si>
    <t>'7208122903950001</t>
  </si>
  <si>
    <t>Dusun III Desa Pagaitan Kecamatan Ogodeide Kabupaten Tolitoli Provinsi Sulawesi Tengah</t>
  </si>
  <si>
    <t>'91.987.989.0-831.000</t>
  </si>
  <si>
    <t>A202000129480</t>
  </si>
  <si>
    <t>813.3/2098.02-CPNS/BKPSDM/2019</t>
  </si>
  <si>
    <t>821.3/698.04/PNS/BKPSDM/2020</t>
  </si>
  <si>
    <t>'7204075708760003</t>
  </si>
  <si>
    <t>fujiatisahril13@gmail.com</t>
  </si>
  <si>
    <t>JL. WAHID HASYIM KEL. BARU</t>
  </si>
  <si>
    <t>'78.496.520.4.834.000</t>
  </si>
  <si>
    <t>'0000135185005</t>
  </si>
  <si>
    <t>A200700067272</t>
  </si>
  <si>
    <t>813.3/2238-CPNS/BAG. KEPEG</t>
  </si>
  <si>
    <t>821.3/1389-PNS/TT/2007</t>
  </si>
  <si>
    <t>'7204074607860003</t>
  </si>
  <si>
    <t>DESA PAGAITAN,KEC.OGODEIDE</t>
  </si>
  <si>
    <t>'57.852.745.9834.000</t>
  </si>
  <si>
    <t>'0000195516009</t>
  </si>
  <si>
    <t>A201200150829</t>
  </si>
  <si>
    <t>813.3/065/BB/2010</t>
  </si>
  <si>
    <t>821.13/303-BKD/2011</t>
  </si>
  <si>
    <t>'7204070808800004</t>
  </si>
  <si>
    <t>salman.hi.yahya.2023@gmail.com</t>
  </si>
  <si>
    <t>salman001@mail.go.id</t>
  </si>
  <si>
    <t>JL. DAPALAK KEC. BAOLAN</t>
  </si>
  <si>
    <t>'153191457834000</t>
  </si>
  <si>
    <t>'0000135221253</t>
  </si>
  <si>
    <t>A200600129451</t>
  </si>
  <si>
    <t>813.3/1209-CP/2005</t>
  </si>
  <si>
    <t>821.3PD/1420-PEG/2006</t>
  </si>
  <si>
    <t>'7204071709850002</t>
  </si>
  <si>
    <t>'15.319.459.2834.000</t>
  </si>
  <si>
    <t>'0000148335041</t>
  </si>
  <si>
    <t>A201100243912</t>
  </si>
  <si>
    <t>813/1106.03-CPNSD/BKD/IV/2009</t>
  </si>
  <si>
    <t>821.3/4016.04-PNS/TT/2010</t>
  </si>
  <si>
    <t>'7204075609760001</t>
  </si>
  <si>
    <t>JL. Hi. Mahmuda No. 47</t>
  </si>
  <si>
    <t>'88.432.901.2-834.000</t>
  </si>
  <si>
    <t>'0000209311468</t>
  </si>
  <si>
    <t>A201300002953</t>
  </si>
  <si>
    <t>813/0855.02-CPNSD/BKD/II/2011</t>
  </si>
  <si>
    <t>821.3/3469.04.PNS/TT/2012</t>
  </si>
  <si>
    <t>'7204070201790001</t>
  </si>
  <si>
    <t>'15.499.563.3.834.000</t>
  </si>
  <si>
    <t>'0000149380187</t>
  </si>
  <si>
    <t>A201100087261</t>
  </si>
  <si>
    <t>813/993.03-CPNSD/BKD/IV/2009</t>
  </si>
  <si>
    <t>821.3/3903.04-PNS/TT/2010</t>
  </si>
  <si>
    <t>'7204080504700001</t>
  </si>
  <si>
    <t>tahirogodeide@gmail.com</t>
  </si>
  <si>
    <t>'78.800.304.4.834.000</t>
  </si>
  <si>
    <t>'0000135292342</t>
  </si>
  <si>
    <t>A200400012367</t>
  </si>
  <si>
    <t>814.3/048-CP/2002</t>
  </si>
  <si>
    <t>821.3.PD/0092-PEG/2004</t>
  </si>
  <si>
    <t>A5EB03E21B70F6A0E040640A040252AD</t>
  </si>
  <si>
    <t>'7204074708790004</t>
  </si>
  <si>
    <t>JL. MAGAMU KEC. BAOLAN KAB. TOLITOLI</t>
  </si>
  <si>
    <t>'779805571834000</t>
  </si>
  <si>
    <t>'0000135317125</t>
  </si>
  <si>
    <t>A200800176231</t>
  </si>
  <si>
    <t>813/539.03-CPNSD/BKD/XI/2007</t>
  </si>
  <si>
    <t>821.3/2161.03-PNS/BKD/TT/2008</t>
  </si>
  <si>
    <t>'7204071208680001</t>
  </si>
  <si>
    <t>'77.485.785.8834.000</t>
  </si>
  <si>
    <t>'0000135224853</t>
  </si>
  <si>
    <t>A200200011707</t>
  </si>
  <si>
    <t>813.3/124/g.st/2001</t>
  </si>
  <si>
    <t>821.3PD/151-PEG/TT/2002</t>
  </si>
  <si>
    <t>'7311046002880001</t>
  </si>
  <si>
    <t>JL. DAUD LAPAU I NO.07 KEL. TUWELEY KEC. BAOLAN KAB. TOLITOLI PROVINSI SULAWESI TENGAH</t>
  </si>
  <si>
    <t>'803475516834000</t>
  </si>
  <si>
    <t>A202000037322</t>
  </si>
  <si>
    <t>813.3/2055.02-CPNS/BKPSDM/2019</t>
  </si>
  <si>
    <t>821.3/869.04/PNS/BKPSDM/2020</t>
  </si>
  <si>
    <t>'7204106210960001</t>
  </si>
  <si>
    <t>'91.995.931.2-834.000</t>
  </si>
  <si>
    <t>A202000145836</t>
  </si>
  <si>
    <t>813.3/2002.02-CPNS/BKPSDM/2019</t>
  </si>
  <si>
    <t>821.3/659.04/PNS/BKPSDM/2020</t>
  </si>
  <si>
    <t>'7371092808850013</t>
  </si>
  <si>
    <t>'59.904.397.3-805.000</t>
  </si>
  <si>
    <t>A202000017901</t>
  </si>
  <si>
    <t>813.3/2028.02-CPNS/BKPSDM/2019</t>
  </si>
  <si>
    <t>821.3/770.04/PNS/BKPSDM/2020</t>
  </si>
  <si>
    <t>8ae482875252a828015253e9408c2af3</t>
  </si>
  <si>
    <t>S-1 A/IV PENDIDIKAN PANCASILA DAN KEWARGANEGARAAN</t>
  </si>
  <si>
    <t>'7204080903730002</t>
  </si>
  <si>
    <t>qfalimunir@gmail.com</t>
  </si>
  <si>
    <t>JLN MOH SALEH NO.33/53 DESA SANDANA KECAMATAN GALANG KABUPATEN TOLITOLI SULAWESI TENGAH</t>
  </si>
  <si>
    <t>'153192257834000</t>
  </si>
  <si>
    <t>'0000135191417</t>
  </si>
  <si>
    <t>A200900121795</t>
  </si>
  <si>
    <t>813/085.03-CPNS/BKD/IV/2008</t>
  </si>
  <si>
    <t>823.3/3391.04-PNS/BKD/TT/2009</t>
  </si>
  <si>
    <t>A5EB03E21A3AF6A0E040640A040252AD</t>
  </si>
  <si>
    <t>'7204075703690003</t>
  </si>
  <si>
    <t>'15.605.667.3.834.000</t>
  </si>
  <si>
    <t>'0000135290531</t>
  </si>
  <si>
    <t>A200200013904</t>
  </si>
  <si>
    <t>823.3.PD/60-CPNSD/2001</t>
  </si>
  <si>
    <t>821.3/062-Peg/2002</t>
  </si>
  <si>
    <t>'7204021009890001</t>
  </si>
  <si>
    <t>'0002077544621</t>
  </si>
  <si>
    <t>A201800037680</t>
  </si>
  <si>
    <t>813.3/1641.02-CPNSD/BKPSDM/2017</t>
  </si>
  <si>
    <t>821.3/524.04/PNS/BKPSDM/2018</t>
  </si>
  <si>
    <t>SD Negeri 1 Bambapula - Dinas Pendidikan Dan Kebudayaan</t>
  </si>
  <si>
    <t>'7204075508770001</t>
  </si>
  <si>
    <t>'77.982.356.6.834.000</t>
  </si>
  <si>
    <t>'0000135230196</t>
  </si>
  <si>
    <t>A200500039221</t>
  </si>
  <si>
    <t>814.3/087-CP/2004</t>
  </si>
  <si>
    <t>821.3/1786-PNS/BKD/TT/2005</t>
  </si>
  <si>
    <t>'7204070805740001</t>
  </si>
  <si>
    <t>farjafar596@gmail.com</t>
  </si>
  <si>
    <t>'141834861834000</t>
  </si>
  <si>
    <t>'0000135333189</t>
  </si>
  <si>
    <t>A200000045739</t>
  </si>
  <si>
    <t>KP.330/190/SK.S/V/1999</t>
  </si>
  <si>
    <t>KP.340/04/SK/II/2000</t>
  </si>
  <si>
    <t>'7204077105720001</t>
  </si>
  <si>
    <t>'14.183.404.4.834.000</t>
  </si>
  <si>
    <t>'0000135229375</t>
  </si>
  <si>
    <t>A200100028610</t>
  </si>
  <si>
    <t>821.PD/03-PEG/2001</t>
  </si>
  <si>
    <t>Kepala Bidang Pencegahan dan Penanganan Kekerasan Perempuan dan Anak</t>
  </si>
  <si>
    <t>'7204072011720004</t>
  </si>
  <si>
    <t>'879217214834000</t>
  </si>
  <si>
    <t>'0000135317002</t>
  </si>
  <si>
    <t>A200700041135</t>
  </si>
  <si>
    <t>813.3/5151-CPNS/BAG.KEPEG</t>
  </si>
  <si>
    <t>821.3/2468-PNS/TT/2007</t>
  </si>
  <si>
    <t>Seksi Pemberdayaan Masyarakat Desa / Kelurahan - Kecamatan Dampal Utara</t>
  </si>
  <si>
    <t>'7204084906860001</t>
  </si>
  <si>
    <t>JL. GUNUNG CENGKEH NO.45 KEL. TUWELEY KEC. BAOLAN</t>
  </si>
  <si>
    <t>'971533138.834.000</t>
  </si>
  <si>
    <t>'0000207253102</t>
  </si>
  <si>
    <t>A201200203736</t>
  </si>
  <si>
    <t>813/478.03-CPNSD/BKD/II/2010</t>
  </si>
  <si>
    <t>821.3/3632.04-PNS/TT/2012</t>
  </si>
  <si>
    <t>'7204071505890003</t>
  </si>
  <si>
    <t>A202200012843</t>
  </si>
  <si>
    <t>813/3557.02-CPNS/BKPSDM/2020</t>
  </si>
  <si>
    <t>821.3/134.04-PNS/TT/2022</t>
  </si>
  <si>
    <t>Pengelola Pengadaan Barang/Jasa Ahli Pertama</t>
  </si>
  <si>
    <t>'7204085909720001</t>
  </si>
  <si>
    <t>samsia055@gmail.com</t>
  </si>
  <si>
    <t>'72.895.654.1.834.000</t>
  </si>
  <si>
    <t>'0001857336838</t>
  </si>
  <si>
    <t>A201500006484</t>
  </si>
  <si>
    <t xml:space="preserve"> 813/0220.02-CPNSD/BKD/2014</t>
  </si>
  <si>
    <t>823.3/1409.04/PNS/2015</t>
  </si>
  <si>
    <t>'7204076212940003</t>
  </si>
  <si>
    <t>'83.775.191.6-834.000</t>
  </si>
  <si>
    <t>A202000126032</t>
  </si>
  <si>
    <t>813.3/2114.02-CPNS/BKPSDM/2019</t>
  </si>
  <si>
    <t>'7204072211790001</t>
  </si>
  <si>
    <t>'68.816.255.1.834.000</t>
  </si>
  <si>
    <t>'0000171525047</t>
  </si>
  <si>
    <t>A201200043517</t>
  </si>
  <si>
    <t>813.3/372/BB/2010</t>
  </si>
  <si>
    <t>821.13/402-BKD/BB/2011</t>
  </si>
  <si>
    <t>Kepala Bidang Perencanaan dan Pengembangan Pendapatan Daerah</t>
  </si>
  <si>
    <t>8ae4828940ecc41d0140ed15427c322e</t>
  </si>
  <si>
    <t>Bidang Perencanaan dan Pengembangan Pendapatan Daerah - Badan Pendapatan Daerah</t>
  </si>
  <si>
    <t>'7204076104910006</t>
  </si>
  <si>
    <t>reskikurnia2191@gmail.com</t>
  </si>
  <si>
    <t>BTN Villa Mas Dapalak Blok D No. 8 Kelurahan Nalu, kecamatan Baolan Kabupaten Tolitoli, Sulawesi Tengah</t>
  </si>
  <si>
    <t>'91.920.845.4-834.000</t>
  </si>
  <si>
    <t>A202000072823</t>
  </si>
  <si>
    <t>813.3/2212.02-CPNS/BKPSDM/2019</t>
  </si>
  <si>
    <t>'7204075101700001</t>
  </si>
  <si>
    <t>'78.800.278.0.834.000</t>
  </si>
  <si>
    <t>'0000135226506</t>
  </si>
  <si>
    <t>A200500009968</t>
  </si>
  <si>
    <t>814.3/085-CP/2004</t>
  </si>
  <si>
    <t>821.3/1796-PNS/TT/2005</t>
  </si>
  <si>
    <t>'72.890.729.6834.000</t>
  </si>
  <si>
    <t>'0001859492597</t>
  </si>
  <si>
    <t>A201500006472</t>
  </si>
  <si>
    <t>813/0385.02-CPNSD/BKD/2014</t>
  </si>
  <si>
    <t>823.3/1401.04/PNS/2015</t>
  </si>
  <si>
    <t>'7204081307910002</t>
  </si>
  <si>
    <t>'84.264.271.2-834.000</t>
  </si>
  <si>
    <t>A202300050524</t>
  </si>
  <si>
    <t>813.3/1617.02-CPNS/BKPSDM</t>
  </si>
  <si>
    <t>821.3/ 239 .03-PNS/TT/2023</t>
  </si>
  <si>
    <t>'7204082108820001</t>
  </si>
  <si>
    <t>sukardisp32@gmail.com</t>
  </si>
  <si>
    <t>'672603230834000</t>
  </si>
  <si>
    <t>'0000135252639</t>
  </si>
  <si>
    <t>A200700124585</t>
  </si>
  <si>
    <t>813.3/2228-CPNS/Bag.Kepeg</t>
  </si>
  <si>
    <t>821.3/1364-PNS/TT/2007</t>
  </si>
  <si>
    <t>A5EB03E2182DF6A0E040640A040252AD</t>
  </si>
  <si>
    <t>'7204072104740001</t>
  </si>
  <si>
    <t>JL LANONI III NO 1</t>
  </si>
  <si>
    <t>'156058885834000</t>
  </si>
  <si>
    <t>'0000135230084</t>
  </si>
  <si>
    <t>A200500024259</t>
  </si>
  <si>
    <t>814.03/083-CP/2004</t>
  </si>
  <si>
    <t>821.3/1768-PNS/TT/2005</t>
  </si>
  <si>
    <t>'7204076710870005</t>
  </si>
  <si>
    <t>adeeirma1984@gmail.com</t>
  </si>
  <si>
    <t>'159567023834000</t>
  </si>
  <si>
    <t>'0000200151832</t>
  </si>
  <si>
    <t>A201200118585</t>
  </si>
  <si>
    <t>813/538.03-CPNSD/BKD/II/201</t>
  </si>
  <si>
    <t>821.3/3691.04-PNS/TT/2012</t>
  </si>
  <si>
    <t>Seksi Ketentraman Dan Ketertiban - Kelurahan Baru</t>
  </si>
  <si>
    <t>'7204086202830001</t>
  </si>
  <si>
    <t>herlinaarif22@gmail.com</t>
  </si>
  <si>
    <t>'70.129.388.8.834.000</t>
  </si>
  <si>
    <t>'0000200969921</t>
  </si>
  <si>
    <t>A201200086800</t>
  </si>
  <si>
    <t>813.3/132/BB/2010</t>
  </si>
  <si>
    <t>821.13/239-BKD/BB/2011</t>
  </si>
  <si>
    <t>8ae4829635aa12a30135b353eb756503</t>
  </si>
  <si>
    <t>'7204081004830002</t>
  </si>
  <si>
    <t>sahabudinbone@gmail.com</t>
  </si>
  <si>
    <t>'153194386834000</t>
  </si>
  <si>
    <t>'0000149170702</t>
  </si>
  <si>
    <t>A201100179661</t>
  </si>
  <si>
    <t>813/1072.03-CPNSD/BKD/IV/2009</t>
  </si>
  <si>
    <t>821.3/3982.04-PNS/TT/2010</t>
  </si>
  <si>
    <t>'7204074411970002</t>
  </si>
  <si>
    <t>'42.299.362.6-834.000</t>
  </si>
  <si>
    <t>A202300050432</t>
  </si>
  <si>
    <t>813.3/1624.02-CPNS/BKPSDM</t>
  </si>
  <si>
    <t>821.3/ 238 .03-PNS/TT/2023</t>
  </si>
  <si>
    <t>Asesor Sumber Daya Manusia Aparatur Ahli Pertama</t>
  </si>
  <si>
    <t>'7204074611880001</t>
  </si>
  <si>
    <t>'65.319.289.8-834.000</t>
  </si>
  <si>
    <t>A202300050950</t>
  </si>
  <si>
    <t>813.3/1625.02-CPNS/BKPSDM</t>
  </si>
  <si>
    <t>821.3/ 230 .03-PNS/TT/2023</t>
  </si>
  <si>
    <t>'7204070109670002</t>
  </si>
  <si>
    <t>'154996268834000</t>
  </si>
  <si>
    <t>'006738 9 200313</t>
  </si>
  <si>
    <t>A199500030170</t>
  </si>
  <si>
    <t>813.3.PD/821.CP/94</t>
  </si>
  <si>
    <t>821.3.PD/560-PEG/95</t>
  </si>
  <si>
    <t>Inspektur Daerah</t>
  </si>
  <si>
    <t>8ae482875252a828015252bc6ed90afd</t>
  </si>
  <si>
    <t>'7204071605780002</t>
  </si>
  <si>
    <t>mashuri.m2n@gmail.com</t>
  </si>
  <si>
    <t>'15.956.696.7.834.000</t>
  </si>
  <si>
    <t>'0000135245193</t>
  </si>
  <si>
    <t>A200700081748</t>
  </si>
  <si>
    <t>813.3/2232-CPNS/BAG.KEPEG</t>
  </si>
  <si>
    <t>821.3/1380-PNS/TT/2007</t>
  </si>
  <si>
    <t>Kepala Bidang Penataan Desa dan Kerjasama</t>
  </si>
  <si>
    <t>Bidang Penataan Desa dan Kerjasama - Dinas Pemberdayaan Masyarakat Dan Desa</t>
  </si>
  <si>
    <t>'7204071109650002</t>
  </si>
  <si>
    <t>'14.183.8045.834000</t>
  </si>
  <si>
    <t>'0000135179482</t>
  </si>
  <si>
    <t>A199400015486</t>
  </si>
  <si>
    <t>813.3.PD/105-CP/93</t>
  </si>
  <si>
    <t>821.3.PD/117-PEG/94</t>
  </si>
  <si>
    <t>Staf Ahli Bidang Kemasyarakatan Dan Sumber Daya Manusia - Sekretariat Daerah</t>
  </si>
  <si>
    <t>'7204084509680003</t>
  </si>
  <si>
    <t>'779872100834000</t>
  </si>
  <si>
    <t>'0000135218867</t>
  </si>
  <si>
    <t>A200000014008</t>
  </si>
  <si>
    <t>'7204075208740002</t>
  </si>
  <si>
    <t>JL.MT.HARYONO NO.7</t>
  </si>
  <si>
    <t>'15.956.700.7.834.000</t>
  </si>
  <si>
    <t>'0000135326799</t>
  </si>
  <si>
    <t>A201200008310</t>
  </si>
  <si>
    <t>813/542.03-CPNSD/BKD/II/2010</t>
  </si>
  <si>
    <t>821.3/3695.04-PNS/TT/2012</t>
  </si>
  <si>
    <t>'7204075603820007</t>
  </si>
  <si>
    <t>JL. MAGAMU NO. 58 KEL. BARU KEC. BAOLAN</t>
  </si>
  <si>
    <t>'159566991834000</t>
  </si>
  <si>
    <t>'0000167344863</t>
  </si>
  <si>
    <t>A201200071634</t>
  </si>
  <si>
    <t>813/736.03-CPNSD/BKD/II/2010</t>
  </si>
  <si>
    <t>821.3/3738.04-PNS/TT/2012</t>
  </si>
  <si>
    <t>'7204072603730004</t>
  </si>
  <si>
    <t>'48.642.570.5.834.000</t>
  </si>
  <si>
    <t>'0000135390227</t>
  </si>
  <si>
    <t>A200800099494</t>
  </si>
  <si>
    <t>812.3/216/BB/2006</t>
  </si>
  <si>
    <t>821.13/321-PEG/BB/2007</t>
  </si>
  <si>
    <t>'7204042003740003</t>
  </si>
  <si>
    <t>'152468492834000</t>
  </si>
  <si>
    <t>'0000135197548</t>
  </si>
  <si>
    <t>A200400025526</t>
  </si>
  <si>
    <t>814.3/028-CP/2002</t>
  </si>
  <si>
    <t>821.3.PD/0093-Peg/2004</t>
  </si>
  <si>
    <t>Sekretariat - Kecamatan Basidondo</t>
  </si>
  <si>
    <t>'7204075507780001</t>
  </si>
  <si>
    <t>JL. NUSA INDAH NO. 01. RT/RW:001/001. KEL. BARU KEC. BAOLAN KAB. TOLITOLI</t>
  </si>
  <si>
    <t>'78.496.514.7.834.000</t>
  </si>
  <si>
    <t>'0000135251302</t>
  </si>
  <si>
    <t>A200700083307</t>
  </si>
  <si>
    <t>813.3/5129-CPNS/BAG. KEPEG</t>
  </si>
  <si>
    <t>821.3/2418-PNS/TT/2007</t>
  </si>
  <si>
    <t>Kepala Sub Bidang Evaluasi dan Pelaporan</t>
  </si>
  <si>
    <t>Sub Bidang Evaluasi dan Pelaporan - Badan Pendapatan Daerah</t>
  </si>
  <si>
    <t>'7204076512820006</t>
  </si>
  <si>
    <t>'154998306834000</t>
  </si>
  <si>
    <t>'0000156927868</t>
  </si>
  <si>
    <t>A201100172116</t>
  </si>
  <si>
    <t>813/1069.03/CPNSD/BKD/IV/2009</t>
  </si>
  <si>
    <t>821.3/3979.04-PNS/TT/2010</t>
  </si>
  <si>
    <t>'7204092601790001</t>
  </si>
  <si>
    <t>armawing.sudirman23@guru.smp.belajar.id</t>
  </si>
  <si>
    <t>DESA TIMBOLO KECAMATAN TOLITOLI UTARA</t>
  </si>
  <si>
    <t>'79.087.617.1.834.000</t>
  </si>
  <si>
    <t>'0000205573059</t>
  </si>
  <si>
    <t>A201200035483</t>
  </si>
  <si>
    <t>813/428.03-CPNSD/BKD/II/2010</t>
  </si>
  <si>
    <t>821.3/3582.04-PNS/TT/2012</t>
  </si>
  <si>
    <t>'7204094311690001</t>
  </si>
  <si>
    <t>'589013119834000</t>
  </si>
  <si>
    <t>'0000135331828</t>
  </si>
  <si>
    <t>A200700024111</t>
  </si>
  <si>
    <t>813.3/5243-CPNS/BAG.KEPEG</t>
  </si>
  <si>
    <t>821.3/2496-PNS/TT/2007</t>
  </si>
  <si>
    <t>'7204074703800002</t>
  </si>
  <si>
    <t>'68.818.772.3.834.000</t>
  </si>
  <si>
    <t>'0019073187393</t>
  </si>
  <si>
    <t>A201100108331</t>
  </si>
  <si>
    <t>813/1139.03-CPNSD/BKD/IV/2009</t>
  </si>
  <si>
    <t>821.3/4049.04-PNS/TT/2010</t>
  </si>
  <si>
    <t>A5EB03E21305F6A0E040640A040252AD</t>
  </si>
  <si>
    <t>'7204075202750004</t>
  </si>
  <si>
    <t>JL. SONA KEL. NALU, KEC. BAOLAN, KAB. TOLITOLI SULTENG</t>
  </si>
  <si>
    <t>'779824408834000</t>
  </si>
  <si>
    <t>'0000135250863</t>
  </si>
  <si>
    <t>A200500027477</t>
  </si>
  <si>
    <t>814.3/146-CP/2004</t>
  </si>
  <si>
    <t>821.3/1789-PNS/TT/2005</t>
  </si>
  <si>
    <t>Bidang Promosi Penanaman Modal - Dinas Penanaman Modal Dan Pelayanan Terpadu Satu Pintu</t>
  </si>
  <si>
    <t>'7204055606940003</t>
  </si>
  <si>
    <t>Jl. GAJAH MADA NO. 16</t>
  </si>
  <si>
    <t>'91.850.529.8-834.000</t>
  </si>
  <si>
    <t>A202000118693</t>
  </si>
  <si>
    <t>813.3/2096.02-CPNS/BKPSDM/2019</t>
  </si>
  <si>
    <t>821.3/811.04/PNS/BKPSDM/2020</t>
  </si>
  <si>
    <t>'7204075205700003</t>
  </si>
  <si>
    <t>'698095676834000</t>
  </si>
  <si>
    <t>'0000135332695</t>
  </si>
  <si>
    <t>A200700026266</t>
  </si>
  <si>
    <t>813.3/5222-CPNS/Bag.Kepeg</t>
  </si>
  <si>
    <t>821.3/2484-PNS/TT/2007</t>
  </si>
  <si>
    <t>'7204074301690005</t>
  </si>
  <si>
    <t>Jln Sona no 41 Nopi</t>
  </si>
  <si>
    <t>'69.809.570.0.834.000</t>
  </si>
  <si>
    <t>'0000135331277</t>
  </si>
  <si>
    <t>A200500006234</t>
  </si>
  <si>
    <t>813.2/1020-CP/2005</t>
  </si>
  <si>
    <t>821.3.PD/2584-PEG/2006</t>
  </si>
  <si>
    <t>'7204075306850001</t>
  </si>
  <si>
    <t>JL.ANOA. NO.24 KELURAHAN TUWELEY,KECAMATAN BAOLAN,KABUPATEN.TOLITOLI</t>
  </si>
  <si>
    <t>'889370979834000</t>
  </si>
  <si>
    <t>'0000208849173</t>
  </si>
  <si>
    <t>A201100236978</t>
  </si>
  <si>
    <t>813/1013.03-CPNSD/BKD/IV/2009</t>
  </si>
  <si>
    <t>821.3/3923.04-PNS/TT/2010</t>
  </si>
  <si>
    <t>'7204076403850004</t>
  </si>
  <si>
    <t>marnispd43@guru.smp.belajar.id</t>
  </si>
  <si>
    <t>'793960923834000</t>
  </si>
  <si>
    <t>'0000167338629</t>
  </si>
  <si>
    <t>A201100230765</t>
  </si>
  <si>
    <t>813/1076.03-CPNSD/BKD/IV/2009</t>
  </si>
  <si>
    <t>821.3/3986.04-PNS/TT/2010`</t>
  </si>
  <si>
    <t>'7204076711780002</t>
  </si>
  <si>
    <t>nimawatirisman@gmail.com</t>
  </si>
  <si>
    <t>'16.255.811.8834.000</t>
  </si>
  <si>
    <t>'0000196791524</t>
  </si>
  <si>
    <t>A201200034211</t>
  </si>
  <si>
    <t>813.3/143/BB/2010</t>
  </si>
  <si>
    <t>821.13/233-BKD/BB/2011</t>
  </si>
  <si>
    <t>'7204074609670002</t>
  </si>
  <si>
    <t>'69.809.569.2834.000</t>
  </si>
  <si>
    <t>'0000135206559</t>
  </si>
  <si>
    <t>A200800031432</t>
  </si>
  <si>
    <t>813/102.03-CPNSD/BKD/XI/2007</t>
  </si>
  <si>
    <t>821.3/2170.04-PNS/BKD/TT/2008</t>
  </si>
  <si>
    <t>'7207056608820001</t>
  </si>
  <si>
    <t>nuriantispd68@guru.smp.belajar.id</t>
  </si>
  <si>
    <t>'15.756.590.4.832.000</t>
  </si>
  <si>
    <t>'0000203943712</t>
  </si>
  <si>
    <t>A201100163903</t>
  </si>
  <si>
    <t>813.3/160/BKD/2010</t>
  </si>
  <si>
    <t>821.1.3/405/BKD/2011</t>
  </si>
  <si>
    <t>ff8080813dab3fe7013dceaed7704714</t>
  </si>
  <si>
    <t>'7204010707760001</t>
  </si>
  <si>
    <t>mohammadtang243@gmail.com</t>
  </si>
  <si>
    <t>'16.481.471.7.834.000</t>
  </si>
  <si>
    <t>'0000977611116</t>
  </si>
  <si>
    <t>A201300002677</t>
  </si>
  <si>
    <t>813/0868.02-CPNSD/BKD/II/2011</t>
  </si>
  <si>
    <t>821.3/3468.04.PNS/TT/2012</t>
  </si>
  <si>
    <t>Sub Bagian Tata Usaha - UPT Puskesmas Ogotua</t>
  </si>
  <si>
    <t>mohirwan250178@gmail.com</t>
  </si>
  <si>
    <t>'15.319.134.1-834.000</t>
  </si>
  <si>
    <t>'0000135237936</t>
  </si>
  <si>
    <t>A201600061713</t>
  </si>
  <si>
    <t>813/0623.02-CPNSD/BKD/2015</t>
  </si>
  <si>
    <t>821.03/2241.04/PNS/BKD.TT/2016</t>
  </si>
  <si>
    <t>HERY DWIPUTRA</t>
  </si>
  <si>
    <t>'7204071809960004</t>
  </si>
  <si>
    <t>0813 2261 5544</t>
  </si>
  <si>
    <t>heryxxv@gmail.com</t>
  </si>
  <si>
    <t>JL. TANTONG MADAYUHI NO.03</t>
  </si>
  <si>
    <t>A201900045863</t>
  </si>
  <si>
    <t>821.3-2689 TAHUN 2018</t>
  </si>
  <si>
    <t>821-13-2455  tahun 2019</t>
  </si>
  <si>
    <t>Bidang Pelayanan Pendapatan Daerah - Badan Pendapatan Daerah</t>
  </si>
  <si>
    <t>'7204065604940002</t>
  </si>
  <si>
    <t>'91.835.158.6-834.000</t>
  </si>
  <si>
    <t>A202000116283</t>
  </si>
  <si>
    <t>813.3/2118.02-CPNS/BKPSDM/2019</t>
  </si>
  <si>
    <t>821.3/779.04/PNS/BKPSDM/2020</t>
  </si>
  <si>
    <t>'7204071201790003</t>
  </si>
  <si>
    <t>'15.956.874.0834.000</t>
  </si>
  <si>
    <t>'0000135180652</t>
  </si>
  <si>
    <t>A200900207383</t>
  </si>
  <si>
    <t>813189.03-CPNSD/BKD/IV/2008</t>
  </si>
  <si>
    <t>823.3/3326.04-PNS/BKD/TT/2009</t>
  </si>
  <si>
    <t>Kepala Bidang Pelayanan Pendapatan Daerah</t>
  </si>
  <si>
    <t>'7204072203910002</t>
  </si>
  <si>
    <t>A202000071674</t>
  </si>
  <si>
    <t>813.3/2071.02-CPNS/BKPSDM/2019</t>
  </si>
  <si>
    <t>821.3/799.04/PNS/BKPSDM/2020</t>
  </si>
  <si>
    <t>'7204036907910001</t>
  </si>
  <si>
    <t>'86.801.826.8-834.000</t>
  </si>
  <si>
    <t>A202000076692</t>
  </si>
  <si>
    <t>813.3/2115.02-CPNS/BKPSDM/2019</t>
  </si>
  <si>
    <t>821.3/805.04/PNS/BKPSDM/2020</t>
  </si>
  <si>
    <t>'7204075705790001</t>
  </si>
  <si>
    <t>'14.336.049.3.834.000</t>
  </si>
  <si>
    <t>'0000135184926</t>
  </si>
  <si>
    <t>A200500047394</t>
  </si>
  <si>
    <t>814.3/088-CP/2004</t>
  </si>
  <si>
    <t>821.3/1801-PNS/TT/2005</t>
  </si>
  <si>
    <t>Sekretariat - Badan Kepegawaian Dan Pengembangan Sumber Daya Manusia</t>
  </si>
  <si>
    <t>'7204071705850001</t>
  </si>
  <si>
    <t>'675364616834000</t>
  </si>
  <si>
    <t>'0000197351932</t>
  </si>
  <si>
    <t>A201200127940</t>
  </si>
  <si>
    <t>813/518.03-CPNSD/BKD/II/2010</t>
  </si>
  <si>
    <t>821.3/3671.04-PNS/TT/2012</t>
  </si>
  <si>
    <t>'7204076912790002</t>
  </si>
  <si>
    <t>A200900222119</t>
  </si>
  <si>
    <t>813/051.03-CPNSD/BKD/IV/2008</t>
  </si>
  <si>
    <t>823.3/3355.04-PNS/BKD/TT/2009</t>
  </si>
  <si>
    <t>Bidang Pembangunan Kawasan Transmigrasi - Dinas Transmigrasi</t>
  </si>
  <si>
    <t>'7204071909900002</t>
  </si>
  <si>
    <t>'70.757.496.8-834.000</t>
  </si>
  <si>
    <t>A202000065200</t>
  </si>
  <si>
    <t>813.3/3459.02-CPNS/BKPSDM/2019</t>
  </si>
  <si>
    <t>'7204086104700004</t>
  </si>
  <si>
    <t>maldia14@guru.sd.belajar.id</t>
  </si>
  <si>
    <t>DESA GINUNGGUNG, KEC. GALANG, KAB. TOLITOLI</t>
  </si>
  <si>
    <t>'15.499.726.6.834.000</t>
  </si>
  <si>
    <t>'0000168256912</t>
  </si>
  <si>
    <t>A201200002226</t>
  </si>
  <si>
    <t>813/423.03-CPNSD/BKD/BKD/II/2010</t>
  </si>
  <si>
    <t>821.3/3577.04-PNS/TT/2012</t>
  </si>
  <si>
    <t>'7204023112670001</t>
  </si>
  <si>
    <t>'162558886834000</t>
  </si>
  <si>
    <t>'0000135290968</t>
  </si>
  <si>
    <t>A200300004619</t>
  </si>
  <si>
    <t>814.3/025-CP/2002</t>
  </si>
  <si>
    <t>821.3.PD/2695-Peg/2003</t>
  </si>
  <si>
    <t>Sekretariat - Kecamatan Dampal Utara</t>
  </si>
  <si>
    <t>'7204075404740003</t>
  </si>
  <si>
    <t>andimuli55@yahoo.com</t>
  </si>
  <si>
    <t>'73.915.945.7834.000</t>
  </si>
  <si>
    <t>A201600039968</t>
  </si>
  <si>
    <t>813/0619.02-CPNSD/BKD/2015</t>
  </si>
  <si>
    <t>821.3/2394.04/PNS/BKD.TT/2016</t>
  </si>
  <si>
    <t>Sub Bagian Tata Usaha - UPT Puskesmas Baolan</t>
  </si>
  <si>
    <t>'7204076003760003</t>
  </si>
  <si>
    <t>'15.605824.0.834.000</t>
  </si>
  <si>
    <t>'0000149047389</t>
  </si>
  <si>
    <t>A201100048521</t>
  </si>
  <si>
    <t>813/1123.03-CPNSD/BKD/IV/2009</t>
  </si>
  <si>
    <t>821.3/4033.04-PNS/TT/2010</t>
  </si>
  <si>
    <t>Bidang Sarana dan Prasarana dan Pemberdayaan Industri - Dinas Perindustrian</t>
  </si>
  <si>
    <t>'7204074902760002</t>
  </si>
  <si>
    <t>'14.530.279.0834.000</t>
  </si>
  <si>
    <t>'0000135323594</t>
  </si>
  <si>
    <t>A200700062935</t>
  </si>
  <si>
    <t>813.3/5189-CPNS/BAG.KEPEG</t>
  </si>
  <si>
    <t>821.3/2471-PNS/TT/2007</t>
  </si>
  <si>
    <t>'7204075802740001</t>
  </si>
  <si>
    <t>'89.288.322.4834.000</t>
  </si>
  <si>
    <t>'0000135234628</t>
  </si>
  <si>
    <t>A201100028083</t>
  </si>
  <si>
    <t>813/1372.03-CPNSD/BKD/IV/2009</t>
  </si>
  <si>
    <t>821.3/4061.04-PNS/TT/2010</t>
  </si>
  <si>
    <t>'7204010607810002</t>
  </si>
  <si>
    <t>'54.439.163.4.834.000</t>
  </si>
  <si>
    <t>'0000194621499</t>
  </si>
  <si>
    <t>A201300009819</t>
  </si>
  <si>
    <t>813/0892.02-CPNSD/BKD/II/2012</t>
  </si>
  <si>
    <t>821.3/3490.04.PNS/TT/2012</t>
  </si>
  <si>
    <t>Seksi Pemerintahan - Kecamatan Dampal Selatan</t>
  </si>
  <si>
    <t>S.Si, M.Si</t>
  </si>
  <si>
    <t>'7371142410900008</t>
  </si>
  <si>
    <t>JL. Tadulako I, No. 61, Panasakan - Tolitoli</t>
  </si>
  <si>
    <t>'74.899.255.9-801.000</t>
  </si>
  <si>
    <t>A202000066471</t>
  </si>
  <si>
    <t>813.3/2209.02-CPNS/BKPSDM/2019</t>
  </si>
  <si>
    <t>Dinas Perdagangan - Pemerintah Kabupaten Tolitoli</t>
  </si>
  <si>
    <t>'7204077101750003</t>
  </si>
  <si>
    <t>'15.319.369.3834.000</t>
  </si>
  <si>
    <t>'0000135226449</t>
  </si>
  <si>
    <t>A200900147604</t>
  </si>
  <si>
    <t>813/058.03-CPNSD/BKD/IV/2008</t>
  </si>
  <si>
    <t>823.3/3363.04-PNS/BKD/TT/2009</t>
  </si>
  <si>
    <t>Sub Bagian Umum dan Kepegawaian - Badan Pendapatan Daerah</t>
  </si>
  <si>
    <t>'7204074802660002</t>
  </si>
  <si>
    <t>'14.336.140.0-834.000</t>
  </si>
  <si>
    <t>'0000135196885</t>
  </si>
  <si>
    <t>A199400019196</t>
  </si>
  <si>
    <t>813.3.PD/421-CP/1993</t>
  </si>
  <si>
    <t>821.3.PD/115-PEG/94</t>
  </si>
  <si>
    <t>A5EB03E219A7F6A0E040640A040252AD</t>
  </si>
  <si>
    <t>'7204022608830002</t>
  </si>
  <si>
    <t>DSA. BAMBAPULA,  KEC. DAMPAL UTARA</t>
  </si>
  <si>
    <t>'97.153.311.2.834.000</t>
  </si>
  <si>
    <t>'0001887515932</t>
  </si>
  <si>
    <t>A201300014509</t>
  </si>
  <si>
    <t>813/0785.02-CPNSD/BKD/II/2011</t>
  </si>
  <si>
    <t>821.3/3505.04.PNS/TT/2012</t>
  </si>
  <si>
    <t>SD Negeri Labuan Ngeha - Dinas Pendidikan Dan Kebudayaan</t>
  </si>
  <si>
    <t>'7204070302740004</t>
  </si>
  <si>
    <t>'15.499.639.1.834.000</t>
  </si>
  <si>
    <t>'0000135329117</t>
  </si>
  <si>
    <t>A201200007273</t>
  </si>
  <si>
    <t>813/727.03-CPNSD/BKD/II/2010</t>
  </si>
  <si>
    <t>821.3/3729.04-PNS/TT/2012</t>
  </si>
  <si>
    <t>'7204070505730010</t>
  </si>
  <si>
    <t>'164429946834000</t>
  </si>
  <si>
    <t>'0000135217833</t>
  </si>
  <si>
    <t>A199900053215</t>
  </si>
  <si>
    <t>1278/MEN/SJ/1998</t>
  </si>
  <si>
    <t>KEP.169.KP.03.11.1999</t>
  </si>
  <si>
    <t>'7204072003900012</t>
  </si>
  <si>
    <t>'83.417.354.4-834.000</t>
  </si>
  <si>
    <t>A202000059036</t>
  </si>
  <si>
    <t>813.3/2211.02-CPNS/BKPSDM/2019</t>
  </si>
  <si>
    <t>821.3/707.04/PNS/BKPSDM/2020</t>
  </si>
  <si>
    <t>rani21@gmail.com</t>
  </si>
  <si>
    <t>JL. RA. KARTINI NO.46 KEL. PANASAKAN KEC. BAOLAN KAB. TOLITOLI</t>
  </si>
  <si>
    <t>'162558878834000</t>
  </si>
  <si>
    <t>'0000206037088</t>
  </si>
  <si>
    <t>A201200141663</t>
  </si>
  <si>
    <t>813/557.03-CPNSD/BKD/II/2010</t>
  </si>
  <si>
    <t>821.3/3710.04-PNS/TT/2012</t>
  </si>
  <si>
    <t>'7210141001680001</t>
  </si>
  <si>
    <t xml:space="preserve">JL. Komp. Peternakan </t>
  </si>
  <si>
    <t>'154577605831000</t>
  </si>
  <si>
    <t>'000013520222</t>
  </si>
  <si>
    <t>A200500004185</t>
  </si>
  <si>
    <t>814.3/150-CP/2004</t>
  </si>
  <si>
    <t>821.3/1763-PNS/TT/2005</t>
  </si>
  <si>
    <t>'7204086406790002</t>
  </si>
  <si>
    <t>JL. SULTAN HASANUDDIN NO. 85 DESA TINIGI KECAMATAN GALANG</t>
  </si>
  <si>
    <t>'14.530.342.6.834.000</t>
  </si>
  <si>
    <t>'000135245182</t>
  </si>
  <si>
    <t>A200700092101</t>
  </si>
  <si>
    <t>813.3/5149-CPNS/Bag.Kepeg</t>
  </si>
  <si>
    <t>821.3/2422-PNS/TT/2007</t>
  </si>
  <si>
    <t>'7204071904970002</t>
  </si>
  <si>
    <t>adhaimtiyaz52@gmail.com</t>
  </si>
  <si>
    <t>'857147250834000</t>
  </si>
  <si>
    <t>A202000147955</t>
  </si>
  <si>
    <t>821-3185 TAHUN 2019</t>
  </si>
  <si>
    <t>821.3-1559 TAHUN 2020</t>
  </si>
  <si>
    <t>'7204086004940002</t>
  </si>
  <si>
    <t>'90.798.807.5-834.000</t>
  </si>
  <si>
    <t>A202300052055</t>
  </si>
  <si>
    <t>813.3/1605.02-CPNS/BKPSDM</t>
  </si>
  <si>
    <t>821.3/ 232 .03-PNS/TT/2023</t>
  </si>
  <si>
    <t>'7204070505760004</t>
  </si>
  <si>
    <t>JL. MUJAHIDDIN   KEL. TUWELEY</t>
  </si>
  <si>
    <t>'779796523834000</t>
  </si>
  <si>
    <t>'0000135211296</t>
  </si>
  <si>
    <t>A200600079890</t>
  </si>
  <si>
    <t>813.3/1219-CP/2005</t>
  </si>
  <si>
    <t>821.3.PD/1409-PEG/2006</t>
  </si>
  <si>
    <t>A5EB03E21A0DF6A0E040640A040252AD</t>
  </si>
  <si>
    <t>'7271015504790001</t>
  </si>
  <si>
    <t>'542924261831000</t>
  </si>
  <si>
    <t>'0000193605333</t>
  </si>
  <si>
    <t>A201200037357</t>
  </si>
  <si>
    <t>813/720.03-CPNSD/BKD/II/2010</t>
  </si>
  <si>
    <t>821.3/3722.04-PNS/TT/2012</t>
  </si>
  <si>
    <t>'7204070809790002</t>
  </si>
  <si>
    <t>JALAN BANDAR UDARA NOMOR 40 DESA KALANGKANGAN KECAMATAN GALANG KABUPATEN TOLITOLI</t>
  </si>
  <si>
    <t>'892883323834000</t>
  </si>
  <si>
    <t>'0000165523274</t>
  </si>
  <si>
    <t>A201100099405</t>
  </si>
  <si>
    <t>821.3/3875.04-PNS/TT/2010</t>
  </si>
  <si>
    <t>'7204076009770004</t>
  </si>
  <si>
    <t>'77.485.779.1834.000</t>
  </si>
  <si>
    <t>'0000135230117</t>
  </si>
  <si>
    <t>A200700076247</t>
  </si>
  <si>
    <t>813.3/2235-CPNSD/Bag.Kepeg</t>
  </si>
  <si>
    <t>813.3/2235-CPNS/Bag.Kepeg</t>
  </si>
  <si>
    <t>'7204084505710003</t>
  </si>
  <si>
    <t>'164814568834000</t>
  </si>
  <si>
    <t>'0000209552185</t>
  </si>
  <si>
    <t>A201300000795</t>
  </si>
  <si>
    <t>813/0886.02-CPNSD/BKD/II/2011</t>
  </si>
  <si>
    <t>821.3/3456.04.PNS/TT/2012</t>
  </si>
  <si>
    <t>'7204065912920001</t>
  </si>
  <si>
    <t>nisarinadi92@guru.sd.belajar.id</t>
  </si>
  <si>
    <t>'91.892.517.3-834.000</t>
  </si>
  <si>
    <t>A202000096981</t>
  </si>
  <si>
    <t>813.3/2097.02-CPNS/BKPSDM/2019</t>
  </si>
  <si>
    <t>821.3/813.04/PNS/BKPSDM/2020</t>
  </si>
  <si>
    <t>'7204070505760005</t>
  </si>
  <si>
    <t>'16.429.761.6.834.000</t>
  </si>
  <si>
    <t>'0000196409924</t>
  </si>
  <si>
    <t>A201300002434</t>
  </si>
  <si>
    <t>813/0861.02-CPNSD/BKD/II/2011</t>
  </si>
  <si>
    <t>821.3/3466.04.PNS/TT/2012</t>
  </si>
  <si>
    <t>'7204076206790001</t>
  </si>
  <si>
    <t>'15.956.662.9.834.000</t>
  </si>
  <si>
    <t>'0000148342588</t>
  </si>
  <si>
    <t>A201100095349</t>
  </si>
  <si>
    <t>813/1132.03-CPNSD/BKD/IV/2009</t>
  </si>
  <si>
    <t>821.3/4042.04-PNS/TT/2010</t>
  </si>
  <si>
    <t>'7204072508810002</t>
  </si>
  <si>
    <t>'14.336.929.6.834.000</t>
  </si>
  <si>
    <t>'0000135209158</t>
  </si>
  <si>
    <t>A200600142001</t>
  </si>
  <si>
    <t>813.3/1215-CP/2005</t>
  </si>
  <si>
    <t>821.3.PD/1419-PEG/2006</t>
  </si>
  <si>
    <t>'7204034604810002</t>
  </si>
  <si>
    <t>'145303897834000</t>
  </si>
  <si>
    <t>'000013520068</t>
  </si>
  <si>
    <t>A200900240601</t>
  </si>
  <si>
    <t>813/032.03-CPNSD/BKD/IV/2008</t>
  </si>
  <si>
    <t>823.3/3334.04-PNS/BKD/TT/2009</t>
  </si>
  <si>
    <t>'7204034611730003</t>
  </si>
  <si>
    <t>'77.979.621.8.834.000</t>
  </si>
  <si>
    <t>'0000135212139</t>
  </si>
  <si>
    <t>A200800106869</t>
  </si>
  <si>
    <t>813/125.03-CPNSD/BKD/XI/2007</t>
  </si>
  <si>
    <t>821.3/2195.04-PNS/BKD/TT/2008</t>
  </si>
  <si>
    <t>'7204077007840004</t>
  </si>
  <si>
    <t>Jl. DAKORAYA NO. 94</t>
  </si>
  <si>
    <t>'153194741834000</t>
  </si>
  <si>
    <t>'0000 149080296</t>
  </si>
  <si>
    <t>A201100214266</t>
  </si>
  <si>
    <t>813/1101.03-CPNSD/BKD/IV/2009</t>
  </si>
  <si>
    <t>821.3/4011.04-PNS/TT/2010</t>
  </si>
  <si>
    <t>'7308076404950003</t>
  </si>
  <si>
    <t>A202000130489</t>
  </si>
  <si>
    <t>813.3/2061.02-CPNS/BKPSDM/2019</t>
  </si>
  <si>
    <t>'7204076208670003</t>
  </si>
  <si>
    <t>'77.980.509.2.834.000</t>
  </si>
  <si>
    <t>'0000135228791</t>
  </si>
  <si>
    <t>A199400034919</t>
  </si>
  <si>
    <t>94/SK/PE/1993</t>
  </si>
  <si>
    <t>137/SK/PN/1994</t>
  </si>
  <si>
    <t>A5EB03E208D3F6A0E040640A040252AD</t>
  </si>
  <si>
    <t>'7204075504860006</t>
  </si>
  <si>
    <t>'98.425.818.6.834.000</t>
  </si>
  <si>
    <t>'0000193422251</t>
  </si>
  <si>
    <t>A201100257066</t>
  </si>
  <si>
    <t>813/1253.03-CPNSD/BKD/IV/2009</t>
  </si>
  <si>
    <t>821.2/4188.04-PNS/TT/2010</t>
  </si>
  <si>
    <t>'7204025601830001</t>
  </si>
  <si>
    <t>irmawatiimma263@gmail.com</t>
  </si>
  <si>
    <t>Dusun I Lemo Desa Ogotua Kecamatan Dampal Utara Kabupaten Tolitoli</t>
  </si>
  <si>
    <t>'675365092834000</t>
  </si>
  <si>
    <t>'0000194607448</t>
  </si>
  <si>
    <t>A201200085284</t>
  </si>
  <si>
    <t>813/693.03-CPNSD/BKD/II/2010</t>
  </si>
  <si>
    <t>821.2/3867.04-PNS/TT/2012</t>
  </si>
  <si>
    <t>'7204024811780002</t>
  </si>
  <si>
    <t>masati331@yahoo.com</t>
  </si>
  <si>
    <t>'72.503.956.4.834.000</t>
  </si>
  <si>
    <t>'0001862394041</t>
  </si>
  <si>
    <t>A201500014499</t>
  </si>
  <si>
    <t xml:space="preserve"> 813/0359.02-CPNSD/BKD/2014</t>
  </si>
  <si>
    <t>823.2/0472.04/PNS/BKD.TT/2015</t>
  </si>
  <si>
    <t>'7204076908850001</t>
  </si>
  <si>
    <t>'675364657834000</t>
  </si>
  <si>
    <t>'0000197322682</t>
  </si>
  <si>
    <t>A201200133918</t>
  </si>
  <si>
    <t>813/874.03-CPNSD/BKD/II/2010</t>
  </si>
  <si>
    <t>821.2/4026.04-PNS/TT/2012</t>
  </si>
  <si>
    <t>'7204075012740006</t>
  </si>
  <si>
    <t>'67.260.341.2.834.000</t>
  </si>
  <si>
    <t>'0000135289754</t>
  </si>
  <si>
    <t>A200800120063</t>
  </si>
  <si>
    <t>813/442.03-CPNSD/BKD/XI/2007</t>
  </si>
  <si>
    <t>821.2/2245-PNS/TT/2008</t>
  </si>
  <si>
    <t>'7204075203740005</t>
  </si>
  <si>
    <t>heldaparigi608@gmail.com</t>
  </si>
  <si>
    <t>'73.483.790.9.834.000</t>
  </si>
  <si>
    <t>'0001892479421</t>
  </si>
  <si>
    <t>A201600039333</t>
  </si>
  <si>
    <t>813/0247.02-CPNSD/BKD/2015</t>
  </si>
  <si>
    <t>821.1/2463.04/PNS./BKD.TT/2016</t>
  </si>
  <si>
    <t>Sub Bagian Tata Usaha - Satuan Pendidikan Non Formal Sanggar Kegiatan Belajar Mopido</t>
  </si>
  <si>
    <t>'7204076705810003</t>
  </si>
  <si>
    <t>ikhytolis2021@gmail.com</t>
  </si>
  <si>
    <t>'78.799.988.7831000</t>
  </si>
  <si>
    <t>'0000135918988</t>
  </si>
  <si>
    <t>A200800193548</t>
  </si>
  <si>
    <t>813.2/515/BKD/2008</t>
  </si>
  <si>
    <t>821.12/125/BKD-WKP/2008</t>
  </si>
  <si>
    <t>A5EB03E215B4F6A0E040640A040252AD</t>
  </si>
  <si>
    <t>'7204096412750001</t>
  </si>
  <si>
    <t>'16.112.315.3.834.000</t>
  </si>
  <si>
    <t>'0000135263575</t>
  </si>
  <si>
    <t>A200700061992</t>
  </si>
  <si>
    <t>813.2/5409-CPNS/BAG.KEPEG</t>
  </si>
  <si>
    <t>821.2/2242-PNS/TT/2007</t>
  </si>
  <si>
    <t>A5EB03E215ECF6A0E040640A040252AD</t>
  </si>
  <si>
    <t>'7204086305850003</t>
  </si>
  <si>
    <t>'731075503834000</t>
  </si>
  <si>
    <t>'0001882076624</t>
  </si>
  <si>
    <t>A201600131138</t>
  </si>
  <si>
    <t>813/0630.02-CPNSD/BKD/2015</t>
  </si>
  <si>
    <t>821.02/2264.04/PNS/BKD.TT/2016</t>
  </si>
  <si>
    <t>'7204100504690001</t>
  </si>
  <si>
    <t>Desa Dungingis Kecamatan Dakopemean</t>
  </si>
  <si>
    <t>'982291981834000</t>
  </si>
  <si>
    <t>'0000135299643</t>
  </si>
  <si>
    <t>A200000016571</t>
  </si>
  <si>
    <t>'7204025208840001</t>
  </si>
  <si>
    <t>'98.228.995.1.834.000</t>
  </si>
  <si>
    <t>'0001858875164</t>
  </si>
  <si>
    <t>A201600123598</t>
  </si>
  <si>
    <t xml:space="preserve"> 813/079.02-CPNSD/BKD/2014</t>
  </si>
  <si>
    <t>821.02/2255.04/PNS/BKD.TT/2016</t>
  </si>
  <si>
    <t>'7204076012720001</t>
  </si>
  <si>
    <t>'89.498.195.0.834.000</t>
  </si>
  <si>
    <t>'0000135322503</t>
  </si>
  <si>
    <t>A200900118753</t>
  </si>
  <si>
    <t>813/125.03-CPNSD/BKD/IV/2008</t>
  </si>
  <si>
    <t>823.2/3427.04-PNS/BKD/TT/2009</t>
  </si>
  <si>
    <t>'7204065010880002</t>
  </si>
  <si>
    <t>'0000202149415</t>
  </si>
  <si>
    <t>A201800032787</t>
  </si>
  <si>
    <t>813/1436.02-CPNSD/BKPSDM/2017</t>
  </si>
  <si>
    <t>821.2/502.04/PNS/BKPSDM/2018</t>
  </si>
  <si>
    <t>'7204071311850002</t>
  </si>
  <si>
    <t>JL. LANONI NO.02 KEL. BARU KEC. BAOLAN KAB. TOLITOLI</t>
  </si>
  <si>
    <t>'15.605.836.4.834.000</t>
  </si>
  <si>
    <t>'0000156944171</t>
  </si>
  <si>
    <t>A201100247702</t>
  </si>
  <si>
    <t>813/1395.03-CPNSD/BKD/IV/2009</t>
  </si>
  <si>
    <t>821.2/4303.04-PNS/TT/2010</t>
  </si>
  <si>
    <t>'7204077008780002</t>
  </si>
  <si>
    <t>'89.290.206.5.834.000</t>
  </si>
  <si>
    <t>'0000135212152</t>
  </si>
  <si>
    <t>A200800166242</t>
  </si>
  <si>
    <t>813/470.03-CPNSD/BKD/XI/2007</t>
  </si>
  <si>
    <t>821.2/2284-PNS/TT/2008</t>
  </si>
  <si>
    <t>'7205064205810001</t>
  </si>
  <si>
    <t>Dusun Sadilo Desa Bangkir Kecamatan Dampal Selatan</t>
  </si>
  <si>
    <t>'72.122.702.3.834.000</t>
  </si>
  <si>
    <t>'0001849765691</t>
  </si>
  <si>
    <t>A201500020284</t>
  </si>
  <si>
    <t>813.2/241/BB/2014</t>
  </si>
  <si>
    <t>821.12/240-BKD/BB/2015</t>
  </si>
  <si>
    <t>760AF6E7B16E8443E050640A29034D02</t>
  </si>
  <si>
    <t>'7204070506670005</t>
  </si>
  <si>
    <t>rusliragalutu56@guru.sd.belajar.id</t>
  </si>
  <si>
    <t>'78.800.288.9.834.000</t>
  </si>
  <si>
    <t>'0000135309486</t>
  </si>
  <si>
    <t>A200700013187</t>
  </si>
  <si>
    <t>813.2/5449-CPNS/BAG.KEPEG</t>
  </si>
  <si>
    <t>821.2/2234-PNS/TT/2007</t>
  </si>
  <si>
    <t>'7204100310660001</t>
  </si>
  <si>
    <t>DESA LINGADAN,KECAMATAN DAKOPEMEAN,KABUPATEN TOLITOLI</t>
  </si>
  <si>
    <t>'79.121.461.2.834.000</t>
  </si>
  <si>
    <t>'0000135297944</t>
  </si>
  <si>
    <t>A200000006714</t>
  </si>
  <si>
    <t>803.2/119-DPB/1999</t>
  </si>
  <si>
    <t>'7204083012770003</t>
  </si>
  <si>
    <t>jasman021@guru.sd.belajar.id</t>
  </si>
  <si>
    <t>'0000135302995</t>
  </si>
  <si>
    <t>A200700152237</t>
  </si>
  <si>
    <t>813.2/5279-CPNS/Bag.Kepeg</t>
  </si>
  <si>
    <t>821.2/2334-PNS/TT/2007</t>
  </si>
  <si>
    <t>'7204070307780001</t>
  </si>
  <si>
    <t>'774825673834000</t>
  </si>
  <si>
    <t>'0000135214143</t>
  </si>
  <si>
    <t>A200800164268</t>
  </si>
  <si>
    <t>813/413.03-CPNSD/BKD/XI/2007</t>
  </si>
  <si>
    <t>821.2/2481.04-PNS/BKD/TT/2008</t>
  </si>
  <si>
    <t>Kelurahan Nalu - Pemerintah Kabupaten Tolitoli</t>
  </si>
  <si>
    <t>'79.124.516.0.834.000</t>
  </si>
  <si>
    <t>'0000135207639</t>
  </si>
  <si>
    <t>A200800075519</t>
  </si>
  <si>
    <t>813/174.03-CPNSD/BKD/XI/2007</t>
  </si>
  <si>
    <t>821.2/2227-PNS/TT/2008</t>
  </si>
  <si>
    <t>'7204086512830001</t>
  </si>
  <si>
    <t>'79.122.393.6.834.000</t>
  </si>
  <si>
    <t>'0000135304885</t>
  </si>
  <si>
    <t>A200900271491</t>
  </si>
  <si>
    <t>813/078.03-CPNSD/BKD/IV/2008</t>
  </si>
  <si>
    <t>823.2/3585.04-PNS/BKD/TT/2009</t>
  </si>
  <si>
    <t>'7204072503800002</t>
  </si>
  <si>
    <t>'78.497.581.5834.000</t>
  </si>
  <si>
    <t>'0000135193004</t>
  </si>
  <si>
    <t>A200900225599</t>
  </si>
  <si>
    <t>813/135.03-CPNSD/BKD/VI/2008</t>
  </si>
  <si>
    <t>823.2/3496.04-PNS/BKD/TT/2009</t>
  </si>
  <si>
    <t>'7204095708830002</t>
  </si>
  <si>
    <t>antinur949@gmail.com</t>
  </si>
  <si>
    <t>'739492288834000</t>
  </si>
  <si>
    <t>'0001888382013</t>
  </si>
  <si>
    <t>A201600113978</t>
  </si>
  <si>
    <t>813/0575.02-CPNSD/BKD/2015</t>
  </si>
  <si>
    <t>821.2/2322.04/PNS/BKD.TT/2016</t>
  </si>
  <si>
    <t>ff8080814622d66001462312381e2287</t>
  </si>
  <si>
    <t>'7204034210760001</t>
  </si>
  <si>
    <t>ernadino218@gmail.com</t>
  </si>
  <si>
    <t>'88.575.055.4834.000</t>
  </si>
  <si>
    <t>'0000135211724</t>
  </si>
  <si>
    <t>A200800143411</t>
  </si>
  <si>
    <t>813/301.03-CPNSD/BKD/XI/2007</t>
  </si>
  <si>
    <t>821.2/2257-PNS/TT/2008</t>
  </si>
  <si>
    <t>'7204080301800001</t>
  </si>
  <si>
    <t>'72.724.879.1.834.000</t>
  </si>
  <si>
    <t>'0001852337283</t>
  </si>
  <si>
    <t>A201500016981</t>
  </si>
  <si>
    <t xml:space="preserve"> 813/068.02-CPNSD/BKDBKD/2014</t>
  </si>
  <si>
    <t>823.2/0494.04/PNS/BKD.TT/2015</t>
  </si>
  <si>
    <t>'7204076603820002</t>
  </si>
  <si>
    <t>'72.856.460.0.834.000</t>
  </si>
  <si>
    <t>'0001905148089</t>
  </si>
  <si>
    <t>A201600098985</t>
  </si>
  <si>
    <t>813/0662.02-CPNSD/BKD/2015</t>
  </si>
  <si>
    <t>821.01/2266.04/PNS/BKD.TT/2016</t>
  </si>
  <si>
    <t>'7204072001820002</t>
  </si>
  <si>
    <t>JL. MAGAMU NO. 29 KEL. TUWELEY KEC. BAOLAN KAB. TOLITOLI SULAWESI TENGAH</t>
  </si>
  <si>
    <t>'74.059.860.2.834.000</t>
  </si>
  <si>
    <t>A201500022211</t>
  </si>
  <si>
    <t xml:space="preserve"> 813/0186.02-CPNSD/BKD/2014</t>
  </si>
  <si>
    <t>823.2/0551.04/PNS/BKD.TT/2015</t>
  </si>
  <si>
    <t>'7204076312730002</t>
  </si>
  <si>
    <t>'77.981.638.8.834.000</t>
  </si>
  <si>
    <t>'0000135210868</t>
  </si>
  <si>
    <t>A200800108171</t>
  </si>
  <si>
    <t>813/317.03-CPNSD/BKD/XI/2008</t>
  </si>
  <si>
    <t>821.224.04-PNS/BKD/TT/2008</t>
  </si>
  <si>
    <t>A5EB03E215C4F6A0E040640A040252AD</t>
  </si>
  <si>
    <t>'7204074212860001</t>
  </si>
  <si>
    <t>srievamuliani@gmail.com</t>
  </si>
  <si>
    <t>JL. DAUD LAPAU NO.51</t>
  </si>
  <si>
    <t>'15.319.223834.001</t>
  </si>
  <si>
    <t>'0009073192599</t>
  </si>
  <si>
    <t>A200700148931</t>
  </si>
  <si>
    <t>813.3/2267-CPNS/Bag.Kepeg</t>
  </si>
  <si>
    <t>821.2/1493-PNS/TT/2007</t>
  </si>
  <si>
    <t>A5EB03E215CDF6A0E040640A040252AD</t>
  </si>
  <si>
    <t>'7204076409800006</t>
  </si>
  <si>
    <t>'15.956.901.1.834.000</t>
  </si>
  <si>
    <t>'0000208869952</t>
  </si>
  <si>
    <t>A201100119998</t>
  </si>
  <si>
    <t>813/1236.03-CPNSD/BKD/IV/2009</t>
  </si>
  <si>
    <t>821.2/4171.04-PNS/TT/2010</t>
  </si>
  <si>
    <t>'7204096007810003</t>
  </si>
  <si>
    <t>'73.164.431.6-834.000</t>
  </si>
  <si>
    <t>'0001844778712</t>
  </si>
  <si>
    <t>A201600092228</t>
  </si>
  <si>
    <t>813/0582.02-CPNSD/BKD/2015</t>
  </si>
  <si>
    <t>821.2/2493.04/PNS/BKD.TT/2016</t>
  </si>
  <si>
    <t>'7204010212810001</t>
  </si>
  <si>
    <t>'77.981.671.9.834.000</t>
  </si>
  <si>
    <t>'0000135192857</t>
  </si>
  <si>
    <t>A200900249488</t>
  </si>
  <si>
    <t>813/128.03-CPNSD/BKD/IV/2008</t>
  </si>
  <si>
    <t>823.2/3548.04-PNS/BKD/TT/2009</t>
  </si>
  <si>
    <t>SUB BAGIAN TATA USAHA - UPT. TERMINAL BUMI HARAPAN DINAS PERHUBUNGAN</t>
  </si>
  <si>
    <t>'7204094412770002</t>
  </si>
  <si>
    <t>tia74977@gmail.com</t>
  </si>
  <si>
    <t>'731115713834000</t>
  </si>
  <si>
    <t>'0000135291791</t>
  </si>
  <si>
    <t>A201600060788</t>
  </si>
  <si>
    <t>813/0224.02-CPNSD/BKD/2015</t>
  </si>
  <si>
    <t xml:space="preserve">821.2/2497.04/PNS/BKD.TT/2016 </t>
  </si>
  <si>
    <t>'7204086012820002</t>
  </si>
  <si>
    <t>JL. H. SURABAYA NO.31 DESA KALANGKANGAN, KECAMATAN GALANG, KABUPATEN TOLITOLI</t>
  </si>
  <si>
    <t>'72.954.752.1.834.000</t>
  </si>
  <si>
    <t>'0001848474933</t>
  </si>
  <si>
    <t>A201600106973</t>
  </si>
  <si>
    <t xml:space="preserve"> 813/0466.02-CPNSD/BKD/2015</t>
  </si>
  <si>
    <t>821.2/2528.04/PNS/BKD.TT/2016</t>
  </si>
  <si>
    <t>'7204013006680001</t>
  </si>
  <si>
    <t>'97.789.935.0.834.000</t>
  </si>
  <si>
    <t>'0001858086674</t>
  </si>
  <si>
    <t>A201500002684</t>
  </si>
  <si>
    <t>813/0285.02-CPNSD/BKD/2014</t>
  </si>
  <si>
    <t>823.2/0400.04-PNS/BKD.TT/2015</t>
  </si>
  <si>
    <t>KORWIL KECAMATAN DAMPAL SELATAN - Dinas Pendidikan Dan Kebudayaan</t>
  </si>
  <si>
    <t>'7204075611730001</t>
  </si>
  <si>
    <t>'72.8847.933.8.834.000</t>
  </si>
  <si>
    <t>'0000135209619</t>
  </si>
  <si>
    <t>A201500007740</t>
  </si>
  <si>
    <t>813/029.02-CPNSD/BKDBKD/2014</t>
  </si>
  <si>
    <t>823.1/0449.04/PNS/BKD.TT/2015</t>
  </si>
  <si>
    <t>8ae48289483491e00148395812212bae</t>
  </si>
  <si>
    <t>'7204076006790001</t>
  </si>
  <si>
    <t>'154997043834000</t>
  </si>
  <si>
    <t>'0000135253078</t>
  </si>
  <si>
    <t>A200700092008</t>
  </si>
  <si>
    <t>813.3/2224-CPNS/BAG. KEPEG</t>
  </si>
  <si>
    <t>821.2/1487-PNS/TT/2007</t>
  </si>
  <si>
    <t>'7205063108710001</t>
  </si>
  <si>
    <t>bl0187246@gmail.com</t>
  </si>
  <si>
    <t>JL S. PARMAN NO.04 KEL. PANASAKAN KEC. BAOLAN KAB. TOLITOLI</t>
  </si>
  <si>
    <t>'16.255.979.3834000</t>
  </si>
  <si>
    <t>'0000135316978</t>
  </si>
  <si>
    <t>A200800079784</t>
  </si>
  <si>
    <t>813/084.03-CPNSD/BKD/XI/2007</t>
  </si>
  <si>
    <t>821.2/2267-PNS/TT/2008</t>
  </si>
  <si>
    <t>'7204072106840001</t>
  </si>
  <si>
    <t>siraros84@gmail.com</t>
  </si>
  <si>
    <t>jl.sona.no.103.kel.nalu</t>
  </si>
  <si>
    <t>'790899926834000</t>
  </si>
  <si>
    <t>'0000135228352</t>
  </si>
  <si>
    <t>A200800211686</t>
  </si>
  <si>
    <t>813/397.03-CPNSD/BKD/XI/2007</t>
  </si>
  <si>
    <t>821.2/2217-PNS/TT/2008</t>
  </si>
  <si>
    <t>'7204092111820001</t>
  </si>
  <si>
    <t>riswantolis1982@gmail.com</t>
  </si>
  <si>
    <t>'727500969834000</t>
  </si>
  <si>
    <t>'0001261355938</t>
  </si>
  <si>
    <t>A201600106186</t>
  </si>
  <si>
    <t>813/0417.02-CPNSD/BKD/2015</t>
  </si>
  <si>
    <t>821.2/2540.04/PNS/BKD.TT/2016</t>
  </si>
  <si>
    <t>'7204072707710003</t>
  </si>
  <si>
    <t>'896016367834000</t>
  </si>
  <si>
    <t>'0000135250345</t>
  </si>
  <si>
    <t>A200500015059</t>
  </si>
  <si>
    <t>814.1/123-cp/2004</t>
  </si>
  <si>
    <t>821.1/1651-pns/tt/2005</t>
  </si>
  <si>
    <t>'7204070402730002</t>
  </si>
  <si>
    <t>'89.601.632.6.834.000</t>
  </si>
  <si>
    <t>'0000135220509</t>
  </si>
  <si>
    <t>A200800097918</t>
  </si>
  <si>
    <t>813/383.03-CPNSD/BKD/XI/2007</t>
  </si>
  <si>
    <t>821.2/2258-PNS/TT/2008</t>
  </si>
  <si>
    <t>UPT. TERMINAL BUMI HARAPAN DINAS PERHUBUNGAN - Dinas Perhubungan</t>
  </si>
  <si>
    <t>'7204074606850001</t>
  </si>
  <si>
    <t>jumriatidm@gmail.com</t>
  </si>
  <si>
    <t>JL. ANOA NO. 10 KEL TUWELEY KEC. BAOLAN</t>
  </si>
  <si>
    <t>'728437153834000</t>
  </si>
  <si>
    <t>'0001858888574</t>
  </si>
  <si>
    <t>A201600131533</t>
  </si>
  <si>
    <t xml:space="preserve"> 813/0104.02-CPNSD/BKD/2014</t>
  </si>
  <si>
    <t>821.2/2396.04/PNS/BKD.TT/2016</t>
  </si>
  <si>
    <t>'7204086103800001</t>
  </si>
  <si>
    <t>marliyanatolis23@gmail.com</t>
  </si>
  <si>
    <t>'79.963.541.7.834.000</t>
  </si>
  <si>
    <t>'0001856317285</t>
  </si>
  <si>
    <t>A201500022650</t>
  </si>
  <si>
    <t xml:space="preserve"> 813/036.02-CPNSD/BKDBKD/2014</t>
  </si>
  <si>
    <t>823.2/0508.04/PNS/BKD.TT/2015</t>
  </si>
  <si>
    <t>'7204073103720001</t>
  </si>
  <si>
    <t>'77.981.643.8.834.000</t>
  </si>
  <si>
    <t>'0000135220702</t>
  </si>
  <si>
    <t>A200800086803</t>
  </si>
  <si>
    <t>813/362.03-CPNSD/BKD/XI/2007</t>
  </si>
  <si>
    <t>821.2/2430.04-PNS/BKD/TT/2008</t>
  </si>
  <si>
    <t>'7204072403780002</t>
  </si>
  <si>
    <t>JL. LATIMOJONG 7 KEL. BARU KEC. BAOLAN</t>
  </si>
  <si>
    <t>'72.553.025.7.834.000</t>
  </si>
  <si>
    <t>'0002088143886</t>
  </si>
  <si>
    <t>A201500013360</t>
  </si>
  <si>
    <t xml:space="preserve"> 813/0129.02-CPNSD/BKD/2014</t>
  </si>
  <si>
    <t>823.2/0475.04/PNS/BKD.TT/2015</t>
  </si>
  <si>
    <t>'7204075501800004</t>
  </si>
  <si>
    <t>'641602099834000</t>
  </si>
  <si>
    <t>'0001101249505</t>
  </si>
  <si>
    <t>A201600077454</t>
  </si>
  <si>
    <t xml:space="preserve"> 813/0493.02-CPNSD/BKD/2015</t>
  </si>
  <si>
    <t>821.2/2495.04/PNS/BKD.TT/2016</t>
  </si>
  <si>
    <t>'7204071804700002</t>
  </si>
  <si>
    <t>'165997149834000</t>
  </si>
  <si>
    <t>'0000135191856</t>
  </si>
  <si>
    <t>A200900080038</t>
  </si>
  <si>
    <t>813/270.03-CPNSD/BKD/IV/2008</t>
  </si>
  <si>
    <t>823.2/3563.04-PNS/BKD/TT/2009</t>
  </si>
  <si>
    <t>Seksi Sarana Prasarana Umum - Kecamatan Tolitoli Utara</t>
  </si>
  <si>
    <t>'7204074505810002</t>
  </si>
  <si>
    <t>'98.234.723.9834.000</t>
  </si>
  <si>
    <t>'0001855947565</t>
  </si>
  <si>
    <t>A201600089957</t>
  </si>
  <si>
    <t>813/0624.02-CPNSD/BKD/2015</t>
  </si>
  <si>
    <t>821.02/2239.04/PNS/BKD.TT/2016</t>
  </si>
  <si>
    <t>'7204084612820002</t>
  </si>
  <si>
    <t xml:space="preserve"> DESA LALOS KECAMATAN GALANG</t>
  </si>
  <si>
    <t>'78.804.753.8834.000</t>
  </si>
  <si>
    <t>'0000135199607</t>
  </si>
  <si>
    <t>A200800204728</t>
  </si>
  <si>
    <t>813/533.03-CPNSD/BKD/XI/2007</t>
  </si>
  <si>
    <t>821.2/2232-PNS/TT/2008</t>
  </si>
  <si>
    <t>A5EB03E2189DF6A0E040640A040252AD</t>
  </si>
  <si>
    <t>'7204081407850001</t>
  </si>
  <si>
    <t>umharsyamsumar@gmail.com</t>
  </si>
  <si>
    <t>'728120254834000</t>
  </si>
  <si>
    <t>'0001852517518</t>
  </si>
  <si>
    <t>A201600132581</t>
  </si>
  <si>
    <t>813/0548.02-CPNSD/BKD/2015</t>
  </si>
  <si>
    <t>821.02/2253.04/PNS/BKD.TT/2016</t>
  </si>
  <si>
    <t>'7204080509830002</t>
  </si>
  <si>
    <t>kalfink608@gmail.com</t>
  </si>
  <si>
    <t>'78.497.588.0834.000</t>
  </si>
  <si>
    <t>'0000135251583</t>
  </si>
  <si>
    <t>A200700133656</t>
  </si>
  <si>
    <t>813.2/5385-CPNS/Bag.Kepeg</t>
  </si>
  <si>
    <t>821.2/2183-PNS/TT/2007</t>
  </si>
  <si>
    <t>ff8080813ca3ba3e013ca41de5a11638</t>
  </si>
  <si>
    <t>'7204075606780004</t>
  </si>
  <si>
    <t>'88.575.038.0834.000</t>
  </si>
  <si>
    <t>'0000135205841</t>
  </si>
  <si>
    <t>A200800163714</t>
  </si>
  <si>
    <t>813/041.03-CPNSD/XI/2007</t>
  </si>
  <si>
    <t>821.2/2311-PNS/TT/2008</t>
  </si>
  <si>
    <t>Sub Bagian Umum Dan Program - Dinas Pemberdayaan Perempuan Dan Perlindungan Anak</t>
  </si>
  <si>
    <t>'7204011205780004</t>
  </si>
  <si>
    <t>ahmadmujahid.pkmbangkir@gmail.com</t>
  </si>
  <si>
    <t>'78.803138.3834.000</t>
  </si>
  <si>
    <t>'0000135198595</t>
  </si>
  <si>
    <t>A200800162421</t>
  </si>
  <si>
    <t>813/105.03-CPNSD/BKD/XI/2007</t>
  </si>
  <si>
    <t>821.2/2226-PNS/TT/2006</t>
  </si>
  <si>
    <t>'7204081704860005</t>
  </si>
  <si>
    <t>'72.710.185.9.834.000</t>
  </si>
  <si>
    <t>'0001079105455</t>
  </si>
  <si>
    <t>A201600139163</t>
  </si>
  <si>
    <t xml:space="preserve"> 813/0162.02-CPNSD/BKD/2015</t>
  </si>
  <si>
    <t>821.2/2531.04/PNS/BKD.TT/2016</t>
  </si>
  <si>
    <t>'7204010111670001</t>
  </si>
  <si>
    <t>syatak67@gmail.com</t>
  </si>
  <si>
    <t>'791244627834000</t>
  </si>
  <si>
    <t>'0000135312838</t>
  </si>
  <si>
    <t>A200700014721</t>
  </si>
  <si>
    <t>813.2.2/5345-CPNS/Bag-Kepeg</t>
  </si>
  <si>
    <t>821.2/2297-pns/tt/2007</t>
  </si>
  <si>
    <t>'7204074110740005</t>
  </si>
  <si>
    <t>'15.319.263.8834.001</t>
  </si>
  <si>
    <t>'0000135220972</t>
  </si>
  <si>
    <t>A200800117895</t>
  </si>
  <si>
    <t>813/107.03-CPNSD/BKD/XI/2007</t>
  </si>
  <si>
    <t>821.2/2395.04-PNS/BKD/TT/2008</t>
  </si>
  <si>
    <t>'7204071911800004</t>
  </si>
  <si>
    <t>'779934165834000</t>
  </si>
  <si>
    <t>'0000201192546</t>
  </si>
  <si>
    <t>A200900235675</t>
  </si>
  <si>
    <t>813/183.03-CPNSD/BKD/IV/2008</t>
  </si>
  <si>
    <t>823.2/3431.04-PNS/BKD/TT/2009</t>
  </si>
  <si>
    <t>'7204071002820002</t>
  </si>
  <si>
    <t>muh195053@gmail.com</t>
  </si>
  <si>
    <t>'89.601.666.4.834.000</t>
  </si>
  <si>
    <t>'0000206437353</t>
  </si>
  <si>
    <t>A201200070244</t>
  </si>
  <si>
    <t>813/573.03-CPNSD/BKD/II/2010</t>
  </si>
  <si>
    <t>821.2/3747.04-PNS/TT/2012</t>
  </si>
  <si>
    <t>A5EB03E21AA0F6A0E040640A040252AD</t>
  </si>
  <si>
    <t>'788041044834000</t>
  </si>
  <si>
    <t>'000135260954</t>
  </si>
  <si>
    <t>A200700075194</t>
  </si>
  <si>
    <t>813.2/5406-CPNSD/BAG.KEPEG</t>
  </si>
  <si>
    <t>821.2/2175-PNS/TT/2007</t>
  </si>
  <si>
    <t>'7204072005790002</t>
  </si>
  <si>
    <t>BTN GRIYA NALU BLOK B1 NO.13 KELURAHAN NALU KECAMATAN BAOLAN KABUPATEN TOLITOLI</t>
  </si>
  <si>
    <t>'15499712683400</t>
  </si>
  <si>
    <t>'0000171633521</t>
  </si>
  <si>
    <t>A201200038417</t>
  </si>
  <si>
    <t>813/828.03-CPNSD/BKD/II/2010</t>
  </si>
  <si>
    <t>821.2/3980.04-PNS/TT/2012</t>
  </si>
  <si>
    <t>ff8080815181bd4f01518ec863413618</t>
  </si>
  <si>
    <t>Bagian Administrasi Pembangunan - Sekretariat Daerah</t>
  </si>
  <si>
    <t>'7204075011690004</t>
  </si>
  <si>
    <t>'79.123.649.0834.000</t>
  </si>
  <si>
    <t>'0000135220342</t>
  </si>
  <si>
    <t>A199900026689</t>
  </si>
  <si>
    <t>'7204080105800003</t>
  </si>
  <si>
    <t>mansur_tolut@yahoo.co.id</t>
  </si>
  <si>
    <t>DUSUN HARAPAN JAYA DESA SALUMPAGA KEC. TOLITOLI UTARA KAB. TOLITOLI</t>
  </si>
  <si>
    <t>'162560171834000</t>
  </si>
  <si>
    <t>'0000193298207</t>
  </si>
  <si>
    <t>A201100111470</t>
  </si>
  <si>
    <t>813/1264.03-CPNSD/BKD/IV/2009</t>
  </si>
  <si>
    <t>821.2/4199.04-PNS/TT/2010</t>
  </si>
  <si>
    <t>ff808081506bb8b701508374394c32ba</t>
  </si>
  <si>
    <t>'7204084101830006</t>
  </si>
  <si>
    <t>'15.319.361.0.834.001</t>
  </si>
  <si>
    <t>'0000148370499</t>
  </si>
  <si>
    <t>A201100172684</t>
  </si>
  <si>
    <t>813/1283.03-CPNSD/BKD/IV/2009</t>
  </si>
  <si>
    <t>821.2/4218.04-PNS/TT/2010</t>
  </si>
  <si>
    <t>'7204075203810002</t>
  </si>
  <si>
    <t>imrana.12031981@gmail.com</t>
  </si>
  <si>
    <t>JL.MAWAR KABINUANG KEL.BARU KEC.BAOLAN KAB.TOLITOLI</t>
  </si>
  <si>
    <t>'72.868.880.5.834.000</t>
  </si>
  <si>
    <t>'0000135313659</t>
  </si>
  <si>
    <t>A201600088365</t>
  </si>
  <si>
    <t xml:space="preserve"> 813/0500.02-CPNSD/BKD/2015</t>
  </si>
  <si>
    <t xml:space="preserve">821.2/2500.04/PNS/BKD.TT/2016 </t>
  </si>
  <si>
    <t>'7204085309830001</t>
  </si>
  <si>
    <t>antinabiltolis123@gmail.com</t>
  </si>
  <si>
    <t>'728402603834000</t>
  </si>
  <si>
    <t>'0001856915897</t>
  </si>
  <si>
    <t>A201600114637</t>
  </si>
  <si>
    <t xml:space="preserve"> 813/0161.02-CPNSD/BKD/2015</t>
  </si>
  <si>
    <t>821.2/2529.04/PNS/BKD.TT/2016</t>
  </si>
  <si>
    <t>'7204091405700001</t>
  </si>
  <si>
    <t>ekriadul@gmail.com</t>
  </si>
  <si>
    <t>'78.804.716.5.834.000</t>
  </si>
  <si>
    <t>'0000135299867</t>
  </si>
  <si>
    <t>A200700026282</t>
  </si>
  <si>
    <t>813.2/5441-CPNS/BAG.KEPEG</t>
  </si>
  <si>
    <t>821.2/2149-PNS/TT/2007</t>
  </si>
  <si>
    <t>'7204074706860004</t>
  </si>
  <si>
    <t>tini83785@gmail.com</t>
  </si>
  <si>
    <t>'16.112.347.6.834.000</t>
  </si>
  <si>
    <t>'0000163931848</t>
  </si>
  <si>
    <t>A201100260546</t>
  </si>
  <si>
    <t>821.2/4161.04-PNS/TT/2010</t>
  </si>
  <si>
    <t>'7204011505710001</t>
  </si>
  <si>
    <t>sarifuddinpasa@gmail.com</t>
  </si>
  <si>
    <t>'15.605.721.8834.000</t>
  </si>
  <si>
    <t>'0000197176285</t>
  </si>
  <si>
    <t>A200900097014</t>
  </si>
  <si>
    <t>821.2/1393.04/BKD/2009</t>
  </si>
  <si>
    <t>A5EB03E208C8F6A0E040640A040252AD</t>
  </si>
  <si>
    <t>S.A.P.</t>
  </si>
  <si>
    <t>'7204075111860006</t>
  </si>
  <si>
    <t>'726955172834000</t>
  </si>
  <si>
    <t>'0000203596817</t>
  </si>
  <si>
    <t>A201600143742</t>
  </si>
  <si>
    <t>813/0393.02-CPNSD/BKD/2015</t>
  </si>
  <si>
    <t>821.1/2326.04/PNS/BKD.TT/2016</t>
  </si>
  <si>
    <t>'7204072411830003</t>
  </si>
  <si>
    <t>Jl. Syaiful Muluk Desa Buntuna Kec. Baolan Kab. Tolitoli</t>
  </si>
  <si>
    <t>'73.972.558.8.834.000</t>
  </si>
  <si>
    <t>'0000200968716</t>
  </si>
  <si>
    <t>A201600116415</t>
  </si>
  <si>
    <t xml:space="preserve"> 813/0178.02-CPNSD/BKD/2014</t>
  </si>
  <si>
    <t>821.02/2279.04/PNS/BKD.TT/2016</t>
  </si>
  <si>
    <t>'7204072001660003</t>
  </si>
  <si>
    <t>gerardusgodo01@guru.sd.belajar.id</t>
  </si>
  <si>
    <t>'890541550834000</t>
  </si>
  <si>
    <t>'0000135212286</t>
  </si>
  <si>
    <t>A200200004107</t>
  </si>
  <si>
    <t>813.2/136BPD/2000</t>
  </si>
  <si>
    <t>SD Negeri Bambalaga - Dinas Pendidikan Dan Kebudayaan</t>
  </si>
  <si>
    <t>'7204070403790005</t>
  </si>
  <si>
    <t>'78.497.613.6-834.000</t>
  </si>
  <si>
    <t>'0000135228194</t>
  </si>
  <si>
    <t>A200800171211</t>
  </si>
  <si>
    <t>813/275.03-CPNSD/BKD/XI/2007</t>
  </si>
  <si>
    <t>821.2/2222-PNS/TT/2008</t>
  </si>
  <si>
    <t>'7204070611800002</t>
  </si>
  <si>
    <t>abdulabdulazizz1980@gmail.com</t>
  </si>
  <si>
    <t>'784976151834000</t>
  </si>
  <si>
    <t>'0000135207549</t>
  </si>
  <si>
    <t>A200800188883</t>
  </si>
  <si>
    <t>813/228.03-CPNSD/BKD/XI/2007</t>
  </si>
  <si>
    <t>821.2/2368.04-PNS/BKD/TT/2008</t>
  </si>
  <si>
    <t>'7204035402800002</t>
  </si>
  <si>
    <t>'73.627.186.7.834.000</t>
  </si>
  <si>
    <t>'0001875772642</t>
  </si>
  <si>
    <t>A201500017231</t>
  </si>
  <si>
    <t xml:space="preserve"> 813/055.02-CPNSD/BKDBKD/2015</t>
  </si>
  <si>
    <t>823.2/1072.04/PNS/BKD.TT/2015</t>
  </si>
  <si>
    <t>'7204074312720001</t>
  </si>
  <si>
    <t>'69.806.271.8.834.000</t>
  </si>
  <si>
    <t>'0000135227654</t>
  </si>
  <si>
    <t>A200800095788</t>
  </si>
  <si>
    <t>813/310.03-CPNSD/BKD/XI/2007</t>
  </si>
  <si>
    <t>821.2/2621-PNS/TT/2008</t>
  </si>
  <si>
    <t>'7204020202670002</t>
  </si>
  <si>
    <t>'450519384834000</t>
  </si>
  <si>
    <t>'0000135292026</t>
  </si>
  <si>
    <t>A200300003221</t>
  </si>
  <si>
    <t>814.2/142-CP/2002</t>
  </si>
  <si>
    <t>821.2.PD/2552-PEG/2003</t>
  </si>
  <si>
    <t>'7204091909700001</t>
  </si>
  <si>
    <t>DESA SALUMPAGA KEC. TOLITOLI UTARA KAB. TOLITOLI</t>
  </si>
  <si>
    <t>'78.804.727.2834.000</t>
  </si>
  <si>
    <t>'0000135252652</t>
  </si>
  <si>
    <t>A200600033040</t>
  </si>
  <si>
    <t>813.2/1119-CP/2005</t>
  </si>
  <si>
    <t>821.2.PD/1617-Peg/2006</t>
  </si>
  <si>
    <t>'7205044404840003</t>
  </si>
  <si>
    <t>ariatisdn13tiloan@gmail.com</t>
  </si>
  <si>
    <t>ariatisantalia@buolkab.go.id</t>
  </si>
  <si>
    <t>DUSUN II SUKAJAYA RT 003 /RW 002 DESA KOKOBUKA KECAMATAN TILOAN</t>
  </si>
  <si>
    <t>'16.429.844.0-834.000</t>
  </si>
  <si>
    <t>'00009759478461</t>
  </si>
  <si>
    <t>A201200105964</t>
  </si>
  <si>
    <t>'7204070608810003</t>
  </si>
  <si>
    <t>'72.800.866.5.834.000</t>
  </si>
  <si>
    <t>'0001863997964</t>
  </si>
  <si>
    <t>A201500021025</t>
  </si>
  <si>
    <t xml:space="preserve"> 813/0101.02-CPNSD/BKD/2014</t>
  </si>
  <si>
    <t>823.2/1071.04/PNS/BKD.TT/2015</t>
  </si>
  <si>
    <t>Sekretariat - Kelurahan Baru</t>
  </si>
  <si>
    <t>'7204074907850002</t>
  </si>
  <si>
    <t>JL. DR. SAMRATULANGI</t>
  </si>
  <si>
    <t>'72.805.882.7.834.000</t>
  </si>
  <si>
    <t>'0001856297654</t>
  </si>
  <si>
    <t>A201600132440</t>
  </si>
  <si>
    <t xml:space="preserve"> 813/0170.02-CPNSD/BKD/2014</t>
  </si>
  <si>
    <t>821.2/2552.04/PNS/BKD.TT/2016</t>
  </si>
  <si>
    <t>'7204100901700001</t>
  </si>
  <si>
    <t>'79.391.683.4.834.000</t>
  </si>
  <si>
    <t>'0000135294748</t>
  </si>
  <si>
    <t>A199900028021</t>
  </si>
  <si>
    <t>'7204075810750001</t>
  </si>
  <si>
    <t>'77.980.538.1.834.000</t>
  </si>
  <si>
    <t>'0000135317136</t>
  </si>
  <si>
    <t>A200800131218</t>
  </si>
  <si>
    <t>813/090.03-CPNSD/BKD/XI/2007</t>
  </si>
  <si>
    <t>821.2/2328-PNS/TT/2008</t>
  </si>
  <si>
    <t>'7204075007850007</t>
  </si>
  <si>
    <t>JLN. SYAIFUL MULUK DESA BUNTUNA</t>
  </si>
  <si>
    <t>'67.260.343.8.834.000</t>
  </si>
  <si>
    <t>'0000148951653</t>
  </si>
  <si>
    <t>A201100239001</t>
  </si>
  <si>
    <t>813/1429.03-CPNSD/BKD/IV/2009</t>
  </si>
  <si>
    <t>821.2/4337.04-PNS/TT/2010</t>
  </si>
  <si>
    <t>76B38FF99C2EC741E050640A29032B4F</t>
  </si>
  <si>
    <t>S-1 PETERNAKAN DAN PERIKANAN</t>
  </si>
  <si>
    <t>'7204085104710001</t>
  </si>
  <si>
    <t>intandel48@gmail.com</t>
  </si>
  <si>
    <t>'779925692831000</t>
  </si>
  <si>
    <t>'0000135245103</t>
  </si>
  <si>
    <t>A200700030430</t>
  </si>
  <si>
    <t>813.2/5381-CPNSD/BAG.KEPEG</t>
  </si>
  <si>
    <t>821.2/2208-PNS/TT/2007</t>
  </si>
  <si>
    <t>'7204014111770002</t>
  </si>
  <si>
    <t>nurainhy77@gmail.com</t>
  </si>
  <si>
    <t>'970096138834000</t>
  </si>
  <si>
    <t>'0000205981007</t>
  </si>
  <si>
    <t>A201100069947</t>
  </si>
  <si>
    <t>813/1262.03-CPNSD/BKD/IV/2009</t>
  </si>
  <si>
    <t>821.2/4197.04-PNS/TT/2010</t>
  </si>
  <si>
    <t>'7204075211810003</t>
  </si>
  <si>
    <t>nahria082001@gmail.com</t>
  </si>
  <si>
    <t>'774825681834000</t>
  </si>
  <si>
    <t>'0000135238375</t>
  </si>
  <si>
    <t>A200900248896</t>
  </si>
  <si>
    <t>813/043.03-CPNSD/BKD/IV/2008</t>
  </si>
  <si>
    <t>823.2/3406.04-PNS/BKD/TT/2009</t>
  </si>
  <si>
    <t>'7204095108690001</t>
  </si>
  <si>
    <t>rosdiana183@guru.sd.belajar.id</t>
  </si>
  <si>
    <t>'78.804.718.1834.000</t>
  </si>
  <si>
    <t>'0000135293848</t>
  </si>
  <si>
    <t>A200700023167</t>
  </si>
  <si>
    <t>813.2/5438-CPNS/Bag.Kepeg</t>
  </si>
  <si>
    <t>'7204090907700001</t>
  </si>
  <si>
    <t>'78.804.721.5834.000</t>
  </si>
  <si>
    <t>'0000135309385</t>
  </si>
  <si>
    <t>A200700026871</t>
  </si>
  <si>
    <t>825/6445-CPNS/BAG.KEPEG</t>
  </si>
  <si>
    <t>spy.firmansyah@yahoo.com</t>
  </si>
  <si>
    <t>'16.382.943.5.834.000</t>
  </si>
  <si>
    <t>'0000204828513</t>
  </si>
  <si>
    <t>A201200150927</t>
  </si>
  <si>
    <t>813/831.03-CPNSD/BKD/II/2010</t>
  </si>
  <si>
    <t>821.2/3983.04-PNS/TT/2012</t>
  </si>
  <si>
    <t>'7208014811830003</t>
  </si>
  <si>
    <t>'72.338.718.8.831.000</t>
  </si>
  <si>
    <t>'0001881291791</t>
  </si>
  <si>
    <t>A201600116035</t>
  </si>
  <si>
    <t>823.2 / 1610 / BKD</t>
  </si>
  <si>
    <t>823.2 / 0599 / BKD</t>
  </si>
  <si>
    <t>TINOMBO</t>
  </si>
  <si>
    <t>'7203300505710001</t>
  </si>
  <si>
    <t>JL. PENDIDIKAN DESA OGOAMAS I KEC. SOJOL UTARA</t>
  </si>
  <si>
    <t>'982292856834000</t>
  </si>
  <si>
    <t>'0000135235923</t>
  </si>
  <si>
    <t>A201500005112</t>
  </si>
  <si>
    <t>813/0006.02-CPNSD/BKD/2014</t>
  </si>
  <si>
    <t>823.2/0374.04/PNS/2015</t>
  </si>
  <si>
    <t>ff8080813c26dfa4013c3c502ea629da</t>
  </si>
  <si>
    <t>'7204070405850001</t>
  </si>
  <si>
    <t>lanitolis14@gmail.com</t>
  </si>
  <si>
    <t>'16.481.600.1.834.000</t>
  </si>
  <si>
    <t>'0000135217236</t>
  </si>
  <si>
    <t>A200800214276</t>
  </si>
  <si>
    <t>813/348.03-CPNSD/BKD/XI/2007</t>
  </si>
  <si>
    <t>821.2/2630.04-PNS/BKD/TT/2008</t>
  </si>
  <si>
    <t>'7204076505750002</t>
  </si>
  <si>
    <t>'15.605.686.3.834.000</t>
  </si>
  <si>
    <t>'0001873908303</t>
  </si>
  <si>
    <t>A201600045553</t>
  </si>
  <si>
    <t>813/0669.02-CPNSD/BKD/2015</t>
  </si>
  <si>
    <t>821.2/2162.04/PNS/BKD.TT/2016</t>
  </si>
  <si>
    <t>'7204070510860003</t>
  </si>
  <si>
    <t>'72.916.647.0834.000</t>
  </si>
  <si>
    <t>'0001853962593</t>
  </si>
  <si>
    <t>A201600143013</t>
  </si>
  <si>
    <t>813/0632.02-CPNSD/BKD/2015</t>
  </si>
  <si>
    <t>821.1/2143.04/PNS/BKD.TT/2016</t>
  </si>
  <si>
    <t>'7204071408750001</t>
  </si>
  <si>
    <t>'674352174834000</t>
  </si>
  <si>
    <t>'0000135192993</t>
  </si>
  <si>
    <t>A200900155937</t>
  </si>
  <si>
    <t>813/143.03-CPNSD/BKD/IV/2008</t>
  </si>
  <si>
    <t>823.2/3493.04-PNS/BKD/TT/2009</t>
  </si>
  <si>
    <t>'7204072105790002</t>
  </si>
  <si>
    <t>'784975740834000</t>
  </si>
  <si>
    <t>'0000135244629</t>
  </si>
  <si>
    <t>A200800173664</t>
  </si>
  <si>
    <t>813/489.03-CPNSD/BKD/XI/2007</t>
  </si>
  <si>
    <t>821.2/2534.04-PNS/BKD/TT/2008</t>
  </si>
  <si>
    <t>'7204076602850008</t>
  </si>
  <si>
    <t>JL. P. TENDEAN</t>
  </si>
  <si>
    <t>'163830151834000</t>
  </si>
  <si>
    <t>'0000164199396</t>
  </si>
  <si>
    <t>A201100228932</t>
  </si>
  <si>
    <t>813/1346.03-CPNSD/BKD/IV/2009</t>
  </si>
  <si>
    <t>821.2/4265.04-PNS/TT/2010</t>
  </si>
  <si>
    <t>'7204025706860002</t>
  </si>
  <si>
    <t>'98.229.017.3.834.000</t>
  </si>
  <si>
    <t>'0001893951101</t>
  </si>
  <si>
    <t>A201600140643</t>
  </si>
  <si>
    <t xml:space="preserve"> 813/0136.02-CPNSD/BKD/2014</t>
  </si>
  <si>
    <t xml:space="preserve">821.2/2434.04/PNS/BKD.TT/2016 </t>
  </si>
  <si>
    <t>'7204071212750004</t>
  </si>
  <si>
    <t>'14.530.263.48.34.000</t>
  </si>
  <si>
    <t>'0000135293321</t>
  </si>
  <si>
    <t>A200600076053</t>
  </si>
  <si>
    <t>821.2.PD/1534-PEG/2006</t>
  </si>
  <si>
    <t>'7204074708840008</t>
  </si>
  <si>
    <t>Jl. M. Yusuf Luwas Kel. Panasakan</t>
  </si>
  <si>
    <t>'790900450834000</t>
  </si>
  <si>
    <t>'0000164198564</t>
  </si>
  <si>
    <t>A201100214856</t>
  </si>
  <si>
    <t>813/1345.03-CPNSD/BKD/IV/2009</t>
  </si>
  <si>
    <t>821.2/4264.04-PNS/TT/2010</t>
  </si>
  <si>
    <t>'7204072504770001</t>
  </si>
  <si>
    <t>'78.497.584.9.834.000</t>
  </si>
  <si>
    <t>'0000135193195</t>
  </si>
  <si>
    <t>A200900180749</t>
  </si>
  <si>
    <t>813/157.03-CPNSD/BKD/IV/2008</t>
  </si>
  <si>
    <t>823.2/3492.04-PNS/BKD/BKD/TT/2009</t>
  </si>
  <si>
    <t>'7204071101780005</t>
  </si>
  <si>
    <t>'784976052834000</t>
  </si>
  <si>
    <t>'0000135222287</t>
  </si>
  <si>
    <t>A200800158638</t>
  </si>
  <si>
    <t>813/321.04-CPNSD/BKD/XI/2007</t>
  </si>
  <si>
    <t>821.2/365.04-PNS/BKD/TT/2008</t>
  </si>
  <si>
    <t>'7204070711820008</t>
  </si>
  <si>
    <t>JL. MUJAHIDIN II NO 23 KEL.TUWELEY KEC. BAOLAN KAB. TOLITOLI PROVINSI SULAWESI TENGAH</t>
  </si>
  <si>
    <t>'78.497.601.1834.000</t>
  </si>
  <si>
    <t>'0000135244721</t>
  </si>
  <si>
    <t>A200800204248</t>
  </si>
  <si>
    <t>813/144.03-cpnsd/bkd/xi/2007</t>
  </si>
  <si>
    <t>821.2/2495.04-PNS/BKD/TT/2008</t>
  </si>
  <si>
    <t>'7204080207750002</t>
  </si>
  <si>
    <t>'154999577834000</t>
  </si>
  <si>
    <t>'0000135245654</t>
  </si>
  <si>
    <t>A200800127374</t>
  </si>
  <si>
    <t>812/017.03-CPNSD/BKD/XI/2007</t>
  </si>
  <si>
    <t>821.2/2531.04-PNS/BKD/TT2008</t>
  </si>
  <si>
    <t>'7204035010870002</t>
  </si>
  <si>
    <t>'0002290362579</t>
  </si>
  <si>
    <t>A201800027397</t>
  </si>
  <si>
    <t>813/1455.02-CPNSD/BKPSDM/2017</t>
  </si>
  <si>
    <t>821.2/514.04/PNS/BKPSDM/2018</t>
  </si>
  <si>
    <t>'7204075608850008</t>
  </si>
  <si>
    <t>lilisuryani1685@gmail.com</t>
  </si>
  <si>
    <t>'16.256.081.7.834.000</t>
  </si>
  <si>
    <t>'0000205467153</t>
  </si>
  <si>
    <t>A201200133212</t>
  </si>
  <si>
    <t>813/707.03-CPNSD/BKD/2010</t>
  </si>
  <si>
    <t>821.2/3881.04-PNS/TT/2012</t>
  </si>
  <si>
    <t>'7204034408700003</t>
  </si>
  <si>
    <t>'74.104.054.7-834.000</t>
  </si>
  <si>
    <t>'0000135326845</t>
  </si>
  <si>
    <t>A201600023056</t>
  </si>
  <si>
    <t xml:space="preserve"> 813/0261.02-CPNSD/BKD/2015</t>
  </si>
  <si>
    <t xml:space="preserve">821.2/2409.04/PNS/BKD.TT/2016 </t>
  </si>
  <si>
    <t>'7204095502690001</t>
  </si>
  <si>
    <t>halifatolis@gmail.com</t>
  </si>
  <si>
    <t>'788047223834000</t>
  </si>
  <si>
    <t>'0000135250817</t>
  </si>
  <si>
    <t>A200600019946</t>
  </si>
  <si>
    <t>813.2/1138-CP/2005</t>
  </si>
  <si>
    <t>'7204082510690001</t>
  </si>
  <si>
    <t>'892.996.13.3-834.000</t>
  </si>
  <si>
    <t>'0000135214222</t>
  </si>
  <si>
    <t>A200800056914</t>
  </si>
  <si>
    <t>813/350.03-CPNSD/BKD/XI/2007</t>
  </si>
  <si>
    <t>821.2/2216-PNS/TT/2008</t>
  </si>
  <si>
    <t>A5EB03E20A8EF6A0E040640A040252AD</t>
  </si>
  <si>
    <t>'7204081504760003</t>
  </si>
  <si>
    <t>'89.290.208.1.834.000</t>
  </si>
  <si>
    <t>'0000135221398</t>
  </si>
  <si>
    <t>A200800137080</t>
  </si>
  <si>
    <t>813/267.03-CPNSD/BKD/XI/2007</t>
  </si>
  <si>
    <t>821.2/2445.04.PNS/BKD/TT/2008</t>
  </si>
  <si>
    <t>'7204040103700002</t>
  </si>
  <si>
    <t>'156055881834000</t>
  </si>
  <si>
    <t>'0000135301713</t>
  </si>
  <si>
    <t>A200300009003</t>
  </si>
  <si>
    <t>814.2/162-CP/2002</t>
  </si>
  <si>
    <t>821.2.PD/2579-Peg/2003</t>
  </si>
  <si>
    <t>'7204094411700001</t>
  </si>
  <si>
    <t>jusmi11@guru.sd.belajar.id</t>
  </si>
  <si>
    <t>'788047314834000</t>
  </si>
  <si>
    <t>'0000135227553</t>
  </si>
  <si>
    <t>A200800068510</t>
  </si>
  <si>
    <t>813/194.03/CPNSD/BKD/XI/2007</t>
  </si>
  <si>
    <t>821.2/2558.04-PNS/BKD/TT/2008</t>
  </si>
  <si>
    <t>'7204086202760001</t>
  </si>
  <si>
    <t>JL. MOH. SALEH NO.29 KALANGKANGAN  KECAMATAN GALANG KABUPATEN TOLITOLI</t>
  </si>
  <si>
    <t>'79.122.387.8.834.000</t>
  </si>
  <si>
    <t>'0000135206289</t>
  </si>
  <si>
    <t>A200800135313</t>
  </si>
  <si>
    <t>813/079.03-CPNSD/BKD/XI/2007</t>
  </si>
  <si>
    <t>821.2/2573.04-PNS/BKD/TT/2008</t>
  </si>
  <si>
    <t>'7204070307830004</t>
  </si>
  <si>
    <t>'73.096.049.9.834.000</t>
  </si>
  <si>
    <t>'0001856898055</t>
  </si>
  <si>
    <t>A201600112588</t>
  </si>
  <si>
    <t>813/0577.02-CPNSD/BKD/2015</t>
  </si>
  <si>
    <t>821.2/2312.04/PNS/BKD.TT/2016</t>
  </si>
  <si>
    <t>'7204074508670002</t>
  </si>
  <si>
    <t>'89.601.643.3.834.000</t>
  </si>
  <si>
    <t>'0000135225819</t>
  </si>
  <si>
    <t>A200700014052</t>
  </si>
  <si>
    <t>813.2/5380-CPNSD/Bag. Kepeg</t>
  </si>
  <si>
    <t>821.2/2163-PNS/TT/2007</t>
  </si>
  <si>
    <t>A5EB03E215C8F6A0E040640A040252AD</t>
  </si>
  <si>
    <t>'7204080104960001</t>
  </si>
  <si>
    <t>'918486721834000</t>
  </si>
  <si>
    <t>A202000141212</t>
  </si>
  <si>
    <t>813.3/2161.02-CPNS/BKPSDM/2019</t>
  </si>
  <si>
    <t>821.2/621.04/PNS/BKPSDM/2020</t>
  </si>
  <si>
    <t>'7203101807730005</t>
  </si>
  <si>
    <t>JL. JENDERAL SOEDIRMAN, GANG II NO. 03, KEL. BARU, KECAMATAN BAOLAN, KABUPATEN TOLITOLI, SULAWESI TENGAH</t>
  </si>
  <si>
    <t>'72.614.896.8834.000</t>
  </si>
  <si>
    <t>'0000134856382</t>
  </si>
  <si>
    <t>A201500007425</t>
  </si>
  <si>
    <t>813/0327.02-CPNSD/BKD/2015</t>
  </si>
  <si>
    <t>823.2/0453.04/PNS/BKD.TT/2015</t>
  </si>
  <si>
    <t>A5EB03E21696F6A0E040640A040252AD</t>
  </si>
  <si>
    <t>'7204075705820005</t>
  </si>
  <si>
    <t>'73.000.590.7.834.000</t>
  </si>
  <si>
    <t>'0001872851051</t>
  </si>
  <si>
    <t>A201500023173</t>
  </si>
  <si>
    <t xml:space="preserve"> 813/0110.02-CPNSD/BKD/2014</t>
  </si>
  <si>
    <t>823.1/0535.04/PNS/BKD.TT/2015</t>
  </si>
  <si>
    <t>'7310136801810001</t>
  </si>
  <si>
    <t>'80.026.046.5-834.000</t>
  </si>
  <si>
    <t>A202000003540</t>
  </si>
  <si>
    <t>813.3/2076.02-CPNS/BKPSDM/2019</t>
  </si>
  <si>
    <t>821.2/651.04/PNS/BKPSDM/2020</t>
  </si>
  <si>
    <t>'7204074202800004</t>
  </si>
  <si>
    <t>'15.319.310.7.834000</t>
  </si>
  <si>
    <t>'0000135199956</t>
  </si>
  <si>
    <t>A200700098100</t>
  </si>
  <si>
    <t>813.2/5396-CPNS/BAG.KEPEG</t>
  </si>
  <si>
    <t>821.2/2157-PNS/TT/2007</t>
  </si>
  <si>
    <t>'7204076509890002</t>
  </si>
  <si>
    <t>JL. HI MOCHSEN, ASR. KODIM 1305 KEL. PANASAKAN</t>
  </si>
  <si>
    <t>'159567908834000</t>
  </si>
  <si>
    <t>'0000198730269</t>
  </si>
  <si>
    <t>A201200203607</t>
  </si>
  <si>
    <t>813/585.03-CPNSD/BKD/II/2010</t>
  </si>
  <si>
    <t>821.2/3759.04-PNS/TT/2012</t>
  </si>
  <si>
    <t>'7204076410730002</t>
  </si>
  <si>
    <t>herihermawantolis1990@gmail.com</t>
  </si>
  <si>
    <t>'16.442.919.3.834.000</t>
  </si>
  <si>
    <t>'0000209208317</t>
  </si>
  <si>
    <t>A201100026415</t>
  </si>
  <si>
    <t>813/1215.03-CPNSD/BKD/IV/2009</t>
  </si>
  <si>
    <t>821.2/4150.04-PNS/TT/2010</t>
  </si>
  <si>
    <t>'7204074103770001</t>
  </si>
  <si>
    <t>'89.601.672.2.834.000</t>
  </si>
  <si>
    <t>'0000135243257</t>
  </si>
  <si>
    <t>A200700071367</t>
  </si>
  <si>
    <t>813.2/5248-CPNSD/BAG-KEPEG</t>
  </si>
  <si>
    <t>821.2/2350-PNS/TT/2007</t>
  </si>
  <si>
    <t>'7204076705900002</t>
  </si>
  <si>
    <t>'0001079061118</t>
  </si>
  <si>
    <t>A201800040567</t>
  </si>
  <si>
    <t>813/1438.02-CPNSD/BKPSDM/2017</t>
  </si>
  <si>
    <t>821.2/542.04/PNS/BKPSDM/2018</t>
  </si>
  <si>
    <t>'7204075512860001</t>
  </si>
  <si>
    <t>BTN GRIYA NALU</t>
  </si>
  <si>
    <t>'72.709.814.7.834.000</t>
  </si>
  <si>
    <t>'0000135270639</t>
  </si>
  <si>
    <t>A201600144383</t>
  </si>
  <si>
    <t>813/0670.02-CPNSD/BKD/2015</t>
  </si>
  <si>
    <t>821.1/2354.04/PNS/BKD.TT/2016</t>
  </si>
  <si>
    <t>'7204075708700006</t>
  </si>
  <si>
    <t>'16.112.332.8.834.000</t>
  </si>
  <si>
    <t>'0000147858006</t>
  </si>
  <si>
    <t>A201100011938</t>
  </si>
  <si>
    <t>813/1232.03-CPNSD/BKD/IV/2009</t>
  </si>
  <si>
    <t>821.2/4167.04-PNS/TT/2010</t>
  </si>
  <si>
    <t>'7204074503700006</t>
  </si>
  <si>
    <t>karsum004@gmail.com</t>
  </si>
  <si>
    <t>'97.789.706.5.834.000</t>
  </si>
  <si>
    <t>'0001326751525</t>
  </si>
  <si>
    <t>A201500004043</t>
  </si>
  <si>
    <t>813/0002.02-CPNSD/BKD/2014</t>
  </si>
  <si>
    <t>823.2/1053.04/PNS/2015</t>
  </si>
  <si>
    <t>A5EB03E20C3FF6A0E040640A040252AD</t>
  </si>
  <si>
    <t>'7204074412750003</t>
  </si>
  <si>
    <t>'46.724.025.5.834.000</t>
  </si>
  <si>
    <t>'0001832641784</t>
  </si>
  <si>
    <t>A201500010055</t>
  </si>
  <si>
    <t>813/0021.02-CPNSD/BKD/2014</t>
  </si>
  <si>
    <t>823.2/0356.04/PNS/2015</t>
  </si>
  <si>
    <t>'7204074201730001</t>
  </si>
  <si>
    <t>'97.789.705.7834.000</t>
  </si>
  <si>
    <t>A201500006815</t>
  </si>
  <si>
    <t>813/0005.02-CPNSD/BKD/2014</t>
  </si>
  <si>
    <t>823.2/0381.04/PNS/2015</t>
  </si>
  <si>
    <t>'7204085204720004</t>
  </si>
  <si>
    <t>'78.809.130.4834.000</t>
  </si>
  <si>
    <t>'0000135260357</t>
  </si>
  <si>
    <t>A200800087344</t>
  </si>
  <si>
    <t>813/308.03-CPNSD/BKD/XI/2007</t>
  </si>
  <si>
    <t>821.2/2632.04-PNS/BKD/TT/2008</t>
  </si>
  <si>
    <t>'7204075605850003</t>
  </si>
  <si>
    <t>vitha.puspita.85@gmail.com</t>
  </si>
  <si>
    <t>'153195003834000</t>
  </si>
  <si>
    <t>'0000201609876</t>
  </si>
  <si>
    <t>A201200127881</t>
  </si>
  <si>
    <t>813/797.03-CPNSD/II/2010</t>
  </si>
  <si>
    <t>821.2/3950.04-PNS/TT/2012</t>
  </si>
  <si>
    <t>'7204084809840002</t>
  </si>
  <si>
    <t>rahmi.amir36@gmail.com</t>
  </si>
  <si>
    <t>'15.499.554.3834.000</t>
  </si>
  <si>
    <t>'0000135191834</t>
  </si>
  <si>
    <t>A200900276593</t>
  </si>
  <si>
    <t>813/138.03-CPNSD/BKD/IV/2008</t>
  </si>
  <si>
    <t>823.2/3468.04-PNS/BKD/TT/2009</t>
  </si>
  <si>
    <t>'7204051704710001</t>
  </si>
  <si>
    <t>'79.121.751.6.834.000</t>
  </si>
  <si>
    <t>'0000135295784</t>
  </si>
  <si>
    <t>A200600037469</t>
  </si>
  <si>
    <t>813.2/1129-CP/2005</t>
  </si>
  <si>
    <t>821.2.PD/1582-PEG/2006</t>
  </si>
  <si>
    <t>SD Negeri Labengga - Dinas Pendidikan Dan Kebudayaan</t>
  </si>
  <si>
    <t>'7204072812680001</t>
  </si>
  <si>
    <t>JL. DAUD LAPAU NO. 33  TOLITOLI</t>
  </si>
  <si>
    <t>'54.318.329.7.834.000</t>
  </si>
  <si>
    <t>'0000135202691</t>
  </si>
  <si>
    <t>A200700020276</t>
  </si>
  <si>
    <t>813.2/5374-CPNS/BAG.KEPEG</t>
  </si>
  <si>
    <t>821.2/2161-PNS/TT/2007</t>
  </si>
  <si>
    <t>PENILIK JALAN</t>
  </si>
  <si>
    <t>'7204070501790002</t>
  </si>
  <si>
    <t>'89.498.173.7.834.000</t>
  </si>
  <si>
    <t>'0000135337408</t>
  </si>
  <si>
    <t>A200800169744</t>
  </si>
  <si>
    <t>813/054.03-CPNS/BKD/XI/2007</t>
  </si>
  <si>
    <t>821.2/2408.04-PNS/BKD/TT/2008</t>
  </si>
  <si>
    <t>'7204076009840002</t>
  </si>
  <si>
    <t>Alamat : Jl. Dapalak Nopi RT/RW : 020/006 Kode Pos : 94513 Kelurahan : Nalu Kecamatan : Baolan Kabupaten : Tolitoli Provinsi : Sulawesi Tengah</t>
  </si>
  <si>
    <t>'79.121.476.0.834.000</t>
  </si>
  <si>
    <t>'0000135311859</t>
  </si>
  <si>
    <t>A200700140911</t>
  </si>
  <si>
    <t>813.3/2189-CPNSD</t>
  </si>
  <si>
    <t>823.2-PD/2131.04-KP/TT/2010</t>
  </si>
  <si>
    <t>'7204091402800001</t>
  </si>
  <si>
    <t xml:space="preserve">JL. WOLTER MONGINSIDI KEL. NALU KEC BAOLAN KAB.TOLITOLI PROPENSI SULAWESI TENGAH </t>
  </si>
  <si>
    <t>'16.481.421.2.834.000</t>
  </si>
  <si>
    <t>'0000211667411</t>
  </si>
  <si>
    <t>A201300007441</t>
  </si>
  <si>
    <t>813/0976.02-CPNSD/BKD/II/2011</t>
  </si>
  <si>
    <t>821.2/3642.04.PNS/TT/2012</t>
  </si>
  <si>
    <t>'7204081907670002</t>
  </si>
  <si>
    <t>DUSUN MIANGAS DESA LANTAPAN</t>
  </si>
  <si>
    <t>'79.121.713.6.834.000</t>
  </si>
  <si>
    <t>'0000135299981</t>
  </si>
  <si>
    <t>A200700013838</t>
  </si>
  <si>
    <t>813.2/5450-CPNS/BAG.KEPEG</t>
  </si>
  <si>
    <t>821.2/2211-PNS/TT/2007</t>
  </si>
  <si>
    <t>'7204071412780001</t>
  </si>
  <si>
    <t>JL.SISWA No 25</t>
  </si>
  <si>
    <t>'79.396.070.9.834.000</t>
  </si>
  <si>
    <t>'0000165523498</t>
  </si>
  <si>
    <t>A201100086468</t>
  </si>
  <si>
    <t>813/1410.03-CPNSD/BKD/IV/2009</t>
  </si>
  <si>
    <t>821.2/4318.04-PNS/TT/2010</t>
  </si>
  <si>
    <t>'7204070707840006</t>
  </si>
  <si>
    <t>nisyaamin078@gmail.com</t>
  </si>
  <si>
    <t>'729564328834000</t>
  </si>
  <si>
    <t>'0001890684786</t>
  </si>
  <si>
    <t>A201600122613</t>
  </si>
  <si>
    <t xml:space="preserve"> 813/0197.02-CPNSD/BKD/2014</t>
  </si>
  <si>
    <t>821.2/2446.04/PNS/BKD.TT/2016</t>
  </si>
  <si>
    <t>'7205130409700001</t>
  </si>
  <si>
    <t>'78.804.720.7834.000</t>
  </si>
  <si>
    <t>'0000135309879</t>
  </si>
  <si>
    <t>A200700027520</t>
  </si>
  <si>
    <t>813.2/5443-CPNS/BAG.KEPEG</t>
  </si>
  <si>
    <t>821.2/2148-PNS/TT/2007</t>
  </si>
  <si>
    <t>'7204030807700001</t>
  </si>
  <si>
    <t>yasinrais0879@gmail.com</t>
  </si>
  <si>
    <t>'16.383.007.8.834.000</t>
  </si>
  <si>
    <t>'0000135334045</t>
  </si>
  <si>
    <t>A200800065036</t>
  </si>
  <si>
    <t>813/094.03-CPNSD/BKD/XI/2007</t>
  </si>
  <si>
    <t>821.2/2385.04-PNS/BKD/TT/2008</t>
  </si>
  <si>
    <t>'7204072010830006</t>
  </si>
  <si>
    <t>JL. Mujahidin No. 3, Kel. Tuweley</t>
  </si>
  <si>
    <t>'73.583.367.5.834.000</t>
  </si>
  <si>
    <t>'0001858010422</t>
  </si>
  <si>
    <t>A201600115593</t>
  </si>
  <si>
    <t xml:space="preserve"> 813/0132.02-CPNSD/BKD/2014</t>
  </si>
  <si>
    <t>821.02/2214.04/PNS/BKD.TT/2016</t>
  </si>
  <si>
    <t>'7204046012680001</t>
  </si>
  <si>
    <t>huntasaripa@gmail.com</t>
  </si>
  <si>
    <t>DUSUN RUKUN MAKMUR DESA. SILONDOU KECAMATAN BASIDONDO</t>
  </si>
  <si>
    <t>'16.256.034.6.834.000</t>
  </si>
  <si>
    <t>'0000135221646</t>
  </si>
  <si>
    <t>A200800046171</t>
  </si>
  <si>
    <t>813/332.03-CPNSD/BKD/XI/2007</t>
  </si>
  <si>
    <t>821.2/2585.04/BKD/TT/2008</t>
  </si>
  <si>
    <t>A5EB03E219E0F6A0E040640A040252AD</t>
  </si>
  <si>
    <t>'7204071312750002</t>
  </si>
  <si>
    <t>'89.498.204.0.834.000</t>
  </si>
  <si>
    <t>'0000135207854</t>
  </si>
  <si>
    <t>A200800132978</t>
  </si>
  <si>
    <t>813/262.03-CPNSD/BKD/XI/2007</t>
  </si>
  <si>
    <t>821.2/2323-PNS/TT/2008</t>
  </si>
  <si>
    <t>'7204071903790002</t>
  </si>
  <si>
    <t>'79.390.949.0.834.000</t>
  </si>
  <si>
    <t>'0000135212962</t>
  </si>
  <si>
    <t>A200200043545</t>
  </si>
  <si>
    <t>813.2/123/G.ST/2001</t>
  </si>
  <si>
    <t>'7204072401830002</t>
  </si>
  <si>
    <t>'892996125834000</t>
  </si>
  <si>
    <t>'0009233259939</t>
  </si>
  <si>
    <t>A200800205482</t>
  </si>
  <si>
    <t>813/366.03-CPNSD/BKD/XI/2007</t>
  </si>
  <si>
    <t>821.2/3880.04-PNS/BKD/TT/2008</t>
  </si>
  <si>
    <t>'7204015204900003</t>
  </si>
  <si>
    <t>A201800040107</t>
  </si>
  <si>
    <t>813/1446.02-CPNSD/BKPSDM/2017</t>
  </si>
  <si>
    <t>821.2/530.04/PNS/BKPSDM/2018</t>
  </si>
  <si>
    <t>'7271046109900001</t>
  </si>
  <si>
    <t>'897279204834000</t>
  </si>
  <si>
    <t>'0000977891051</t>
  </si>
  <si>
    <t>A201800041538</t>
  </si>
  <si>
    <t>813/1447.02-CPNSD/BKPSDM/2017</t>
  </si>
  <si>
    <t>821.2/533.04/PNS/BKPSDM/2018</t>
  </si>
  <si>
    <t>'7405174401860001</t>
  </si>
  <si>
    <t>'16.256.055.1.834.000</t>
  </si>
  <si>
    <t>'0000148241114</t>
  </si>
  <si>
    <t>A201100251079</t>
  </si>
  <si>
    <t>813/1160.03-CPNSD/BKD/IV/2009</t>
  </si>
  <si>
    <t>823.3-PD/1554.04-KP/BKPSDM/2018</t>
  </si>
  <si>
    <t>'7204070609840004</t>
  </si>
  <si>
    <t>riezkymusikofficial@gmail.com</t>
  </si>
  <si>
    <t>'16.599.873.3.834.000</t>
  </si>
  <si>
    <t>'0009233310137</t>
  </si>
  <si>
    <t>A200900276563</t>
  </si>
  <si>
    <t>813/988.03-CPNSD/BKD/IV/2008</t>
  </si>
  <si>
    <t>823.2/3436.04-PNS/BKD/TT/2009</t>
  </si>
  <si>
    <t>'7204046306850001</t>
  </si>
  <si>
    <t>idaayuwahyuni990@gmail.com</t>
  </si>
  <si>
    <t>'730530482834000</t>
  </si>
  <si>
    <t>'0001884453546</t>
  </si>
  <si>
    <t>A201600132004</t>
  </si>
  <si>
    <t>813/0574.02-CPNSD/BKD/2015</t>
  </si>
  <si>
    <t>821.2/2506.04/PNS/BKD.TT/2016</t>
  </si>
  <si>
    <t>'7204056109780001</t>
  </si>
  <si>
    <t>DUSUN TINGKOLOG DESA KAMALU</t>
  </si>
  <si>
    <t>'788047637834000</t>
  </si>
  <si>
    <t>'0000135217528</t>
  </si>
  <si>
    <t>A200800166861</t>
  </si>
  <si>
    <t>813/208.03-CPNS/BKD/XI/2007</t>
  </si>
  <si>
    <t>821.2/2224-PNS/TT/2008</t>
  </si>
  <si>
    <t>'7204026010670001</t>
  </si>
  <si>
    <t>Desa Kabinuang</t>
  </si>
  <si>
    <t>'97.15.297.3.384.000</t>
  </si>
  <si>
    <t>'0000135234663</t>
  </si>
  <si>
    <t>A200700152255</t>
  </si>
  <si>
    <t>813.2/5346-CPNS/Bag.Kepeg</t>
  </si>
  <si>
    <t>821.2/2296-PNS/TT/2007</t>
  </si>
  <si>
    <t>'7204070805830002</t>
  </si>
  <si>
    <t>'15.956.855.9.834.000</t>
  </si>
  <si>
    <t>'0000135226078</t>
  </si>
  <si>
    <t>A200900265971</t>
  </si>
  <si>
    <t>813/973.03-CPNSD/BKD/IV/2008</t>
  </si>
  <si>
    <t>823.2/3407.04-PNS/BKD/TT/2009</t>
  </si>
  <si>
    <t>Seksi Pembangunan - Kelurahan Nalu</t>
  </si>
  <si>
    <t>'7204065906750001</t>
  </si>
  <si>
    <t>'46.699.046.2.834.000</t>
  </si>
  <si>
    <t>'0001882091722</t>
  </si>
  <si>
    <t>A201600046026</t>
  </si>
  <si>
    <t>813/0639.02-CPNSD/BKD/2015</t>
  </si>
  <si>
    <t>821.02/2249.04/PNS/BKD.TT/2016</t>
  </si>
  <si>
    <t>'7204071507810001</t>
  </si>
  <si>
    <t>JL. S. PANGGESAR NO. 103 KEL. BARU KEC. BAOLAN</t>
  </si>
  <si>
    <t>'15.956.931.8.834.000</t>
  </si>
  <si>
    <t>'0000165400255</t>
  </si>
  <si>
    <t>A201100137084</t>
  </si>
  <si>
    <t>813/1266.03-CPNSD/BKD/IV/2009</t>
  </si>
  <si>
    <t>821.2/42014.04-PNS/TT/2010</t>
  </si>
  <si>
    <t>'7204072703840003</t>
  </si>
  <si>
    <t>'72.849.539.1834.000</t>
  </si>
  <si>
    <t>'0001854395313</t>
  </si>
  <si>
    <t>A201600119491</t>
  </si>
  <si>
    <t>813/0524.02-CPNSD/BKD/2015</t>
  </si>
  <si>
    <t>821.02/2261.04/PNS/BKD.TT/2016</t>
  </si>
  <si>
    <t>Sub Bagian Protokol - Sekretariat Daerah</t>
  </si>
  <si>
    <t>'7204076109770004</t>
  </si>
  <si>
    <t>JLN. SYARIF MANSUR NO. 163 TOLITOLI</t>
  </si>
  <si>
    <t>'727793325834000</t>
  </si>
  <si>
    <t>'0001886871879</t>
  </si>
  <si>
    <t>A201500012632</t>
  </si>
  <si>
    <t>813/0318.02-CPNSD/BKD/2015</t>
  </si>
  <si>
    <t>823.2/0462.04/PNS/BKD.TT/2015</t>
  </si>
  <si>
    <t>'7204077004760003</t>
  </si>
  <si>
    <t>'67.536.502.7.834.000</t>
  </si>
  <si>
    <t>'0000135251853</t>
  </si>
  <si>
    <t>A200700064558</t>
  </si>
  <si>
    <t>813.3/2255-CPNSD/BAG. KEPEG</t>
  </si>
  <si>
    <t>821.2/1483-PNS/TT/2007</t>
  </si>
  <si>
    <t>'7204071605730001</t>
  </si>
  <si>
    <t>'15.499.734.0.834.000</t>
  </si>
  <si>
    <t>'0000135246328</t>
  </si>
  <si>
    <t>A200600053816</t>
  </si>
  <si>
    <t>813.2/1231-CP/2005</t>
  </si>
  <si>
    <t>821.2.PD/1600-Peg/2006</t>
  </si>
  <si>
    <t>'7204072704820005</t>
  </si>
  <si>
    <t>'779926039843000</t>
  </si>
  <si>
    <t>'0000135180358</t>
  </si>
  <si>
    <t>A200900254353</t>
  </si>
  <si>
    <t>813/152.03-CPNSD/BKD/IV/2008</t>
  </si>
  <si>
    <t>823.2/3460.04-PNS/BKD/TT/2009</t>
  </si>
  <si>
    <t>'7204092505850001</t>
  </si>
  <si>
    <t>DESA LINGADAN KECAMATAN DAKO PEMEAN</t>
  </si>
  <si>
    <t>'16.442.910.2.834.000</t>
  </si>
  <si>
    <t>'0000135303963</t>
  </si>
  <si>
    <t>A201100235561</t>
  </si>
  <si>
    <t>813/12000.03-CPNSD/BKD/IV/2009</t>
  </si>
  <si>
    <t>821.2/4135.04-PNS/TT/2010</t>
  </si>
  <si>
    <t>'7204072406820003</t>
  </si>
  <si>
    <t>'16.256.000.7.834.000</t>
  </si>
  <si>
    <t>'0000135307157</t>
  </si>
  <si>
    <t>A200700122899</t>
  </si>
  <si>
    <t>813.2/5304-CPNS/Bag.Kepeg</t>
  </si>
  <si>
    <t>821.2/2285-PNS/TT/2007</t>
  </si>
  <si>
    <t>A5EB03E21BA3F6A0E040640A040252AD</t>
  </si>
  <si>
    <t>'7204070101780013</t>
  </si>
  <si>
    <t>'89.601.607.8.834.000</t>
  </si>
  <si>
    <t>'0000135217934</t>
  </si>
  <si>
    <t>A200800133676</t>
  </si>
  <si>
    <t>813/254.03-CPNSD/BKD/XI/2007</t>
  </si>
  <si>
    <t>821.2/2557.04-PNS/BKD/TT/2008</t>
  </si>
  <si>
    <t>Sub Bagian Umum Dan Kepegawaian - Dinas Perikanan</t>
  </si>
  <si>
    <t>'7204074408860002</t>
  </si>
  <si>
    <t>'72.874.932.6.834.000</t>
  </si>
  <si>
    <t>'0001884731848</t>
  </si>
  <si>
    <t>A201600141732</t>
  </si>
  <si>
    <t xml:space="preserve"> 813/0124.02-CPNSD/BKD/2014</t>
  </si>
  <si>
    <t>821.02/2259.04/PNS/BKD.TT/2016</t>
  </si>
  <si>
    <t>'7204034704750002</t>
  </si>
  <si>
    <t>Jl. LAUPE DUSUN CEMPEDAK</t>
  </si>
  <si>
    <t>'98.229.010.8.834.000</t>
  </si>
  <si>
    <t>'00018588885918</t>
  </si>
  <si>
    <t>A201500009224</t>
  </si>
  <si>
    <t>813/0344.02-CPNSD/BKD/2015</t>
  </si>
  <si>
    <t>823.2/0452.04/PNS/BKD.TT/2015</t>
  </si>
  <si>
    <t>SD Negeri 2 Ogowele - Dinas Pendidikan Dan Kebudayaan</t>
  </si>
  <si>
    <t>'7271014102880003</t>
  </si>
  <si>
    <t>'0001078271199</t>
  </si>
  <si>
    <t>A201800034743</t>
  </si>
  <si>
    <t>813/1432.02-CPNSD/BKPSDM/2017</t>
  </si>
  <si>
    <t>821.2/491.04/PNS/BKPSDM/2018</t>
  </si>
  <si>
    <t>'7204075906900001</t>
  </si>
  <si>
    <t>sittihardianty1990@gmail.com</t>
  </si>
  <si>
    <t>A201800040787</t>
  </si>
  <si>
    <t>821.2/513.04/PNS/BKPSDM/2018</t>
  </si>
  <si>
    <t>'7204085407890001</t>
  </si>
  <si>
    <t>harmaharma312@gmail.com</t>
  </si>
  <si>
    <t>'0000202148616</t>
  </si>
  <si>
    <t>A201800036815</t>
  </si>
  <si>
    <t>813/1442.02-CPNSD/BKPSDM/2017</t>
  </si>
  <si>
    <t>821.2/492.04/PNS/BKPSDM/2018</t>
  </si>
  <si>
    <t>'7204086910880003</t>
  </si>
  <si>
    <t>'16.255.801.9.834.000</t>
  </si>
  <si>
    <t>'0000205508441</t>
  </si>
  <si>
    <t>A201300028889</t>
  </si>
  <si>
    <t>813/0906.02-CPNSD/BKD/II/2011</t>
  </si>
  <si>
    <t>821.2/3614.04.PNS/TT/2012</t>
  </si>
  <si>
    <t>'7204011909750003</t>
  </si>
  <si>
    <t>pakamirullah2020@gmail.com</t>
  </si>
  <si>
    <t>'72.570.911.7.834.000</t>
  </si>
  <si>
    <t>'0000135213377</t>
  </si>
  <si>
    <t>A201500009809</t>
  </si>
  <si>
    <t>813/0304.02-CPNSD/BKD/2015</t>
  </si>
  <si>
    <t>823.1/0437.04/PNS/BKD.TT/2015</t>
  </si>
  <si>
    <t>'7204081107820001</t>
  </si>
  <si>
    <t>irwaniwaone01@gmail.com</t>
  </si>
  <si>
    <t>irwan@tolitolikab.go.id</t>
  </si>
  <si>
    <t>'879217248834000</t>
  </si>
  <si>
    <t>'0000135191182</t>
  </si>
  <si>
    <t>A200900257100</t>
  </si>
  <si>
    <t>813/133-03-CPNS/BKD/IV/2008</t>
  </si>
  <si>
    <t>823.2/3418.04-PNS/BKD/TT/2009</t>
  </si>
  <si>
    <t>'7204015207770004</t>
  </si>
  <si>
    <t>linaherlinaspdi5@gmail.com</t>
  </si>
  <si>
    <t>'88.938.757.7.834.000</t>
  </si>
  <si>
    <t>'0000135213333</t>
  </si>
  <si>
    <t>A200800152948</t>
  </si>
  <si>
    <t>353.03-CPNSD/BKD/2007</t>
  </si>
  <si>
    <t>821.2/2521.04-PNS/BKD/TT/2008</t>
  </si>
  <si>
    <t>'7204012912720001</t>
  </si>
  <si>
    <t>ruslan.mamile@gmail.com</t>
  </si>
  <si>
    <t>'88.938.758.5834.000</t>
  </si>
  <si>
    <t>'0000135334923</t>
  </si>
  <si>
    <t>A200300015113</t>
  </si>
  <si>
    <t>814.2/152-cp/2002</t>
  </si>
  <si>
    <t>821.2.pd/2553-peg/2003</t>
  </si>
  <si>
    <t>Sub Bagian Keuangan Dan Aset - Kecamatan Dampal Selatan</t>
  </si>
  <si>
    <t>'727923914834000</t>
  </si>
  <si>
    <t>'0001849962903</t>
  </si>
  <si>
    <t>A201600058389</t>
  </si>
  <si>
    <t xml:space="preserve"> 813/0269.02-CPNSD/BKD/2015</t>
  </si>
  <si>
    <t xml:space="preserve">821.2/2447.04/PNS/BKD.TT/2016 </t>
  </si>
  <si>
    <t>'7204070309830002</t>
  </si>
  <si>
    <t>'73.822.891.5.834.000</t>
  </si>
  <si>
    <t>'0001475096534</t>
  </si>
  <si>
    <t>A201600114410</t>
  </si>
  <si>
    <t xml:space="preserve"> 813/0103.02-CPNSD/BKD/2015</t>
  </si>
  <si>
    <t>821.2/2384.04/PNS/BKD.TT/2016</t>
  </si>
  <si>
    <t>8ae4828752305712015234e0cb3a520b</t>
  </si>
  <si>
    <t>SUB BAGIAN TATA USAHA - UPT. PELELANGAN DAN PENDARATAN IKAN DINAS PERIKANAN</t>
  </si>
  <si>
    <t>'7204072312730001</t>
  </si>
  <si>
    <t>ismail23desember@gmail.com</t>
  </si>
  <si>
    <t>'72.807.2265834.000</t>
  </si>
  <si>
    <t>'0000135211937</t>
  </si>
  <si>
    <t>A201600038229</t>
  </si>
  <si>
    <t>813/0633.02-CPNSD/BKD/2015</t>
  </si>
  <si>
    <t>821.2/2135.04/PNS/BKD.TT/2016</t>
  </si>
  <si>
    <t>763144004CA9D56BE050640A2903438B</t>
  </si>
  <si>
    <t>'7204081005860002</t>
  </si>
  <si>
    <t>'72.979.204.4.834.000</t>
  </si>
  <si>
    <t>'0001853019371</t>
  </si>
  <si>
    <t>A201600139721</t>
  </si>
  <si>
    <t>813/0672.02-CPNSD/BKD/2015</t>
  </si>
  <si>
    <t>821.2/2133.04/PNS/BKD.TT/2016</t>
  </si>
  <si>
    <t>'7204070708770002</t>
  </si>
  <si>
    <t>'89.290.196.8.834</t>
  </si>
  <si>
    <t>'0000135220746</t>
  </si>
  <si>
    <t>A200200040472</t>
  </si>
  <si>
    <t>813.2/123/GST/2001</t>
  </si>
  <si>
    <t>A5EB03E20A86F6A0E040640A040252AD</t>
  </si>
  <si>
    <t>'7204071504670003</t>
  </si>
  <si>
    <t>'89.498.207.3834000</t>
  </si>
  <si>
    <t>'2003120036651</t>
  </si>
  <si>
    <t>A200300003493</t>
  </si>
  <si>
    <t>814.2/220-CP/2002</t>
  </si>
  <si>
    <t>821.1.PD/3067-Peg/2003</t>
  </si>
  <si>
    <t>'7204070511720001</t>
  </si>
  <si>
    <t>'77.981.649.5834.000</t>
  </si>
  <si>
    <t>'0000135202836</t>
  </si>
  <si>
    <t>A200700040877</t>
  </si>
  <si>
    <t>813.2/5373-CPNS/Bag.Kepeg</t>
  </si>
  <si>
    <t>821.2/2539-PNS/TT/2007</t>
  </si>
  <si>
    <t>'7204070306810002</t>
  </si>
  <si>
    <t>raratolis2021@gmail.com</t>
  </si>
  <si>
    <t>'79.089.993.4.834.000</t>
  </si>
  <si>
    <t>'0000135228295</t>
  </si>
  <si>
    <t>A200800193691</t>
  </si>
  <si>
    <t>813/233.03-CPNSD/BKD/XI/2007</t>
  </si>
  <si>
    <t>821.2/2252-PNS/TT/2008</t>
  </si>
  <si>
    <t>'7204070608730002</t>
  </si>
  <si>
    <t>JLN.MELATI.NO.4 KEL.PANASAKAN KEC.BAOLAN KAB.TOLITOLI</t>
  </si>
  <si>
    <t>'784975823834000</t>
  </si>
  <si>
    <t>'0000135244798</t>
  </si>
  <si>
    <t>A200700045639</t>
  </si>
  <si>
    <t>813.2/5384-CPNS/Bag.Kepeg</t>
  </si>
  <si>
    <t>821.2/2181-PNS/TT/2007</t>
  </si>
  <si>
    <t>'7204040911730003</t>
  </si>
  <si>
    <t>'16.599.945.9.834.000</t>
  </si>
  <si>
    <t>'0001885602341</t>
  </si>
  <si>
    <t>A201500007726</t>
  </si>
  <si>
    <t>813/0337.02-CPNSD/BKD/2015</t>
  </si>
  <si>
    <t>823.2/0455.04/PNS/BKD.TT/2015</t>
  </si>
  <si>
    <t>'7204071512850004</t>
  </si>
  <si>
    <t>'54.201.407.834.000</t>
  </si>
  <si>
    <t>'0001090258525</t>
  </si>
  <si>
    <t>A201300020805</t>
  </si>
  <si>
    <t>813/0981.02-CPNSD/BKD/II/2011</t>
  </si>
  <si>
    <t>821.2/3669.04.PNS/TT/2012</t>
  </si>
  <si>
    <t>'7204070909840004</t>
  </si>
  <si>
    <t>'87.523.236.5834.000</t>
  </si>
  <si>
    <t>'0000149330632</t>
  </si>
  <si>
    <t>A201100217310</t>
  </si>
  <si>
    <t>813/1180.03/CPNSD/BKD/IV/2009</t>
  </si>
  <si>
    <t>821.2/4109.04-PNS/TT/2010</t>
  </si>
  <si>
    <t>'7204015508860004</t>
  </si>
  <si>
    <t>'16.112.418.5.834.000</t>
  </si>
  <si>
    <t>'0000164334846</t>
  </si>
  <si>
    <t>A201100264751</t>
  </si>
  <si>
    <t>813/1231.03-CPNSD/BKD/IV/2009</t>
  </si>
  <si>
    <t>821.2/4166.04-PNS/TT/2010</t>
  </si>
  <si>
    <t>'7204086708700001</t>
  </si>
  <si>
    <t>'79.122.390.2.834.001</t>
  </si>
  <si>
    <t>'0000135227529</t>
  </si>
  <si>
    <t>A200800066560</t>
  </si>
  <si>
    <t>813/221.03-CPNSD/BKD/XI/2007</t>
  </si>
  <si>
    <t>821.2/2563.04-PNS/BKD/TT/2008</t>
  </si>
  <si>
    <t>ff80808147e76ffd0147f2224907705f</t>
  </si>
  <si>
    <t>'7204080906680001</t>
  </si>
  <si>
    <t>muhammadladangkang96@admin.sd.belajar.id</t>
  </si>
  <si>
    <t>'791236664834000</t>
  </si>
  <si>
    <t>'0000135305998</t>
  </si>
  <si>
    <t>A200000012805</t>
  </si>
  <si>
    <t>813.2/125-BPD</t>
  </si>
  <si>
    <t>'7204070110680002</t>
  </si>
  <si>
    <t>JLN RAJAWALI NO</t>
  </si>
  <si>
    <t>'7204076802730001</t>
  </si>
  <si>
    <t>JL.Siswa Kel.Tambun Kec. Baolan Kab.Tolitoli</t>
  </si>
  <si>
    <t>'79.390.881.5.834.000</t>
  </si>
  <si>
    <t>'0000135290316</t>
  </si>
  <si>
    <t>A200300015459</t>
  </si>
  <si>
    <t>814.2/02-CP/2002</t>
  </si>
  <si>
    <t>821.2.PD/2660-PEG/2003</t>
  </si>
  <si>
    <t>'7204075212720006</t>
  </si>
  <si>
    <t>JL.MADAKO NO.1A PERUMAHAN GURU</t>
  </si>
  <si>
    <t>'77.993.487.6834.000</t>
  </si>
  <si>
    <t>'0000135292116</t>
  </si>
  <si>
    <t>A200300015013</t>
  </si>
  <si>
    <t>814.2/090-CP/2002</t>
  </si>
  <si>
    <t>821.2.PD/2639-PEG/2003</t>
  </si>
  <si>
    <t>SAHRUDIN SULEMAN KALUY</t>
  </si>
  <si>
    <t>'7204072011690001</t>
  </si>
  <si>
    <t>'14.336.250.7834.000</t>
  </si>
  <si>
    <t>'0000135262899</t>
  </si>
  <si>
    <t>A199100063215</t>
  </si>
  <si>
    <t>1845/KANWIL/SK/TU-1/II/1990</t>
  </si>
  <si>
    <t>3762/KANWIL/SK/TU-1/IV/1991</t>
  </si>
  <si>
    <t>'7204070411810002</t>
  </si>
  <si>
    <t>JALAN HANJALA KELURAHAN NALU</t>
  </si>
  <si>
    <t>'16.481.333.9834.000</t>
  </si>
  <si>
    <t>'0000198521807</t>
  </si>
  <si>
    <t>A201200066654</t>
  </si>
  <si>
    <t>813/787.03-CPNAD/BKD/II/2010</t>
  </si>
  <si>
    <t>821.2/3940.04-PNS/TT/2012</t>
  </si>
  <si>
    <t>TANAH HARAPAN</t>
  </si>
  <si>
    <t>linatoding@gmail.com</t>
  </si>
  <si>
    <t>'16.256.082.5834000</t>
  </si>
  <si>
    <t>'0000135322018</t>
  </si>
  <si>
    <t>A200500044463</t>
  </si>
  <si>
    <t>814.2/075-CP/2004</t>
  </si>
  <si>
    <t>821.2/1019-PNS/TT/2005</t>
  </si>
  <si>
    <t>'7204076808750005</t>
  </si>
  <si>
    <t>BTN MOIPOS BLOK  J  NO  6</t>
  </si>
  <si>
    <t>'72.798.743.0.834.000</t>
  </si>
  <si>
    <t>'0000135220814</t>
  </si>
  <si>
    <t>A201600047160</t>
  </si>
  <si>
    <t>813/0659.02-CPNSD/BKD/2015</t>
  </si>
  <si>
    <t>821.1/2471.04/PNS/BKD.TT/2016</t>
  </si>
  <si>
    <t>'200011172020121002</t>
  </si>
  <si>
    <t>'7204041811000001</t>
  </si>
  <si>
    <t>A202200063097</t>
  </si>
  <si>
    <t>813/3548.02-CPNS/BKPSDM/2020</t>
  </si>
  <si>
    <t>821.2/168.04-PNS/TT/2022</t>
  </si>
  <si>
    <t>'7204074403800001</t>
  </si>
  <si>
    <t>mar_ikan@yahoo.co.id</t>
  </si>
  <si>
    <t>JLN. HI. MOH. SALEH NO.9 KELURAHAN SIDOARJO KECAMATAN BAOLAN KABUPATEN TOLITOLI</t>
  </si>
  <si>
    <t>'78.800.266.5.834.000</t>
  </si>
  <si>
    <t>'0000135226405</t>
  </si>
  <si>
    <t>A200900224757</t>
  </si>
  <si>
    <t>813/097.03-CPNSD/BKD/IV/2008</t>
  </si>
  <si>
    <t>823.3/3452.04-PNS/BKD/TT/2009</t>
  </si>
  <si>
    <t>'7204082407760003</t>
  </si>
  <si>
    <t>sarmin47@guru.sd.belajar.id</t>
  </si>
  <si>
    <t>DUSUN TOGASO / DESA KALANGKANGAN</t>
  </si>
  <si>
    <t>'791223902834000</t>
  </si>
  <si>
    <t>'0000135310634</t>
  </si>
  <si>
    <t>A200700066691</t>
  </si>
  <si>
    <t>813.2/5324-CPNS/Bag.Kepeg</t>
  </si>
  <si>
    <t>821.2/2308-PNS/TT/2007</t>
  </si>
  <si>
    <t>'7204075005680001</t>
  </si>
  <si>
    <t>'779795798834000</t>
  </si>
  <si>
    <t>'0000135251087</t>
  </si>
  <si>
    <t>A200600014637</t>
  </si>
  <si>
    <t>813.2/1099-CP/2005</t>
  </si>
  <si>
    <t>821.2.PD/1504-PEG/2006</t>
  </si>
  <si>
    <t>'7204086709820002</t>
  </si>
  <si>
    <t>nurahma79@guru.sd.belajar.id</t>
  </si>
  <si>
    <t>'16.383.119.1.834.001</t>
  </si>
  <si>
    <t>'0000207864707</t>
  </si>
  <si>
    <t>A201200080538</t>
  </si>
  <si>
    <t>813.2/042/BB/2010</t>
  </si>
  <si>
    <t>821.12/072-BKD/BB/2012</t>
  </si>
  <si>
    <t>'7204075109750002</t>
  </si>
  <si>
    <t>Jl. KELAPA II KELURAHAN TUWELEY KECAMATAN BAOLAN KABUPATEN TOLITOLI</t>
  </si>
  <si>
    <t>'77.979.630.834.000</t>
  </si>
  <si>
    <t>'0000135246161</t>
  </si>
  <si>
    <t>A200800129999</t>
  </si>
  <si>
    <t>813/002.03-CPNSD/BKD/XI/2007</t>
  </si>
  <si>
    <t>821.2/2307-PNS/TT/2008</t>
  </si>
  <si>
    <t>Sub Bagian Keuangan Dan Aset - Dinas Perdagangan</t>
  </si>
  <si>
    <t>'7204080404880001</t>
  </si>
  <si>
    <t>'16.481.334.7.834.000</t>
  </si>
  <si>
    <t>'0000205527418</t>
  </si>
  <si>
    <t>A201200180820</t>
  </si>
  <si>
    <t>813/667.03-CPNSD/BKD/II/2010</t>
  </si>
  <si>
    <t>821.2/384-PNS/TT/2012</t>
  </si>
  <si>
    <t>A5EB03E21A54F6A0E040640A040252AD</t>
  </si>
  <si>
    <t>Sp.A.</t>
  </si>
  <si>
    <t>'7204075003820001</t>
  </si>
  <si>
    <t>'16.255.917.3.834.000</t>
  </si>
  <si>
    <t>'0000072417868</t>
  </si>
  <si>
    <t>A201100151556</t>
  </si>
  <si>
    <t>813/953.03-CPNSD/BKD/IV/2009</t>
  </si>
  <si>
    <t>821.3/3863.03-PNS/TT/2010</t>
  </si>
  <si>
    <t>75FA55A8CDCD356DE050640A290335C7</t>
  </si>
  <si>
    <t>S-2 DOKTER SPESIALIS ANAK</t>
  </si>
  <si>
    <t>'7204071107730001</t>
  </si>
  <si>
    <t>lukman_dispenda@yahoo.com</t>
  </si>
  <si>
    <t>'159568484334000</t>
  </si>
  <si>
    <t>'0000162066322</t>
  </si>
  <si>
    <t>A200900126868</t>
  </si>
  <si>
    <t>813/121.03-cpnsd/bkd/IV/2008</t>
  </si>
  <si>
    <t>823.1/3402.04-pns/bkd/tt/2009</t>
  </si>
  <si>
    <t>'7371130607850004</t>
  </si>
  <si>
    <t>'15.956.982.1.834.000</t>
  </si>
  <si>
    <t>'0000171632024</t>
  </si>
  <si>
    <t>A201200130831</t>
  </si>
  <si>
    <t>813/400.03-CPNSD/BKD/II/2010</t>
  </si>
  <si>
    <t>821.3/3554.04-PNS/TT/2012</t>
  </si>
  <si>
    <t>'7204072607860003</t>
  </si>
  <si>
    <t>Jl tantong madayuhi belakang DPR Kelurahan Baru Kecamatan Baolan Kabupaten Tolitoli</t>
  </si>
  <si>
    <t>'668195811834000</t>
  </si>
  <si>
    <t>'0000135193162</t>
  </si>
  <si>
    <t>A200600168807</t>
  </si>
  <si>
    <t>811.132-702</t>
  </si>
  <si>
    <t>811.211.2-4809</t>
  </si>
  <si>
    <t>Kepala Bidang Ekonomi Kreatif</t>
  </si>
  <si>
    <t>ff8080813d207bfc013d38f275694e6f</t>
  </si>
  <si>
    <t>'7204074804790002</t>
  </si>
  <si>
    <t>'88.575.083.6-834.000</t>
  </si>
  <si>
    <t>'0000135317081</t>
  </si>
  <si>
    <t>A200600112187</t>
  </si>
  <si>
    <t>813.2/1254-CP/2005</t>
  </si>
  <si>
    <t>821.2.PD/1569-Peg/2006</t>
  </si>
  <si>
    <t>Kepala Bidang Kerjasama, Pengawasan dan Promosi Investasi dan Informasi Industri Nasional</t>
  </si>
  <si>
    <t>'7204074905830001</t>
  </si>
  <si>
    <t>'161122171834000</t>
  </si>
  <si>
    <t>'0000135180101</t>
  </si>
  <si>
    <t>A200500060699</t>
  </si>
  <si>
    <t>814.2/143-CP/2004</t>
  </si>
  <si>
    <t>821.2/1710-PNS/TT/2005</t>
  </si>
  <si>
    <t>Bidang Penunjang Medis - Rumah Sakit Umum Daerah Mokopido</t>
  </si>
  <si>
    <t>'7204074701690002</t>
  </si>
  <si>
    <t>sunarceskm@gmail.com</t>
  </si>
  <si>
    <t>'971956552834000</t>
  </si>
  <si>
    <t>'0000135284973</t>
  </si>
  <si>
    <t>A199300050086</t>
  </si>
  <si>
    <t>2265/KANWIL/SK/TU-1/III/91</t>
  </si>
  <si>
    <t>KP.00.03.1.6529.A</t>
  </si>
  <si>
    <t>'7204075301750003</t>
  </si>
  <si>
    <t>'143362762834000</t>
  </si>
  <si>
    <t>'0000135291475</t>
  </si>
  <si>
    <t>A200300020070</t>
  </si>
  <si>
    <t>823.3.PD/78-CPNSD/2001</t>
  </si>
  <si>
    <t>821.2.PD/068-PEG/2003</t>
  </si>
  <si>
    <t>Kepala Bidang Akuntansi dan Pelaporan Keuangan Daerah</t>
  </si>
  <si>
    <t>A5EB03E21C8BF6A0E040640A040252AD</t>
  </si>
  <si>
    <t>'7204076303810005</t>
  </si>
  <si>
    <t>'77.987.180.5834.000</t>
  </si>
  <si>
    <t>'0000135298574</t>
  </si>
  <si>
    <t>A200700109690</t>
  </si>
  <si>
    <t>813.2/5286-CPNS/Bag.Kepeg</t>
  </si>
  <si>
    <t>821.2/2330-PNS/TT/2007</t>
  </si>
  <si>
    <t>MOKUPO</t>
  </si>
  <si>
    <t>'7204036506670002</t>
  </si>
  <si>
    <t>amnahr.madilau@yahoo.com</t>
  </si>
  <si>
    <t>'78.498.129.2.834.000</t>
  </si>
  <si>
    <t>'0000135310421</t>
  </si>
  <si>
    <t>A199400033118</t>
  </si>
  <si>
    <t>'7204075005800004</t>
  </si>
  <si>
    <t>masitamylaterey@gmail.com</t>
  </si>
  <si>
    <t>JL.MANUNGGAL DESA DADAKITAN KECAMATAN BAOLAN KABUPATEN TOLITOLI</t>
  </si>
  <si>
    <t>'15.956.756.9.834.000</t>
  </si>
  <si>
    <t>'0000135216426</t>
  </si>
  <si>
    <t>A200200045693</t>
  </si>
  <si>
    <t>823.1/514-KP/2002</t>
  </si>
  <si>
    <t>821.1/85-PEG/2002</t>
  </si>
  <si>
    <t>Seksi Kesejahteraan Rakyat - Kelurahan Tambun</t>
  </si>
  <si>
    <t>'7204076410810001</t>
  </si>
  <si>
    <t>'15.552.899.384.000</t>
  </si>
  <si>
    <t>'0000135229105</t>
  </si>
  <si>
    <t>A200600143745</t>
  </si>
  <si>
    <t>813.2/1174-CP/2005</t>
  </si>
  <si>
    <t>821.2.PD/1558-PEG/2006</t>
  </si>
  <si>
    <t>'7204085009770003</t>
  </si>
  <si>
    <t>'78.803.120.1.834.000</t>
  </si>
  <si>
    <t>'0000135263902</t>
  </si>
  <si>
    <t>A200900187133</t>
  </si>
  <si>
    <t>813/067.03-CPNSD/BKD/IV/2008</t>
  </si>
  <si>
    <t>823.2/3520.04-PNS/BKD/TT/2009</t>
  </si>
  <si>
    <t>'7204071208770007</t>
  </si>
  <si>
    <t>ismailkasmir437@gmail.com</t>
  </si>
  <si>
    <t>'779816560834000</t>
  </si>
  <si>
    <t>'0000135215458</t>
  </si>
  <si>
    <t>A200800154032</t>
  </si>
  <si>
    <t>813/274.03-CPNSD/BKD/XI/2007</t>
  </si>
  <si>
    <t>821.2/2418.04-PNS/BKD/TT/2008</t>
  </si>
  <si>
    <t>'7204086011840003</t>
  </si>
  <si>
    <t>JL. merpati lr.2a palu Sulawesi tengah</t>
  </si>
  <si>
    <t>'55.548.794.1834.000</t>
  </si>
  <si>
    <t>'000017600298</t>
  </si>
  <si>
    <t>A201200118380</t>
  </si>
  <si>
    <t>813/769.03-CPNSD/BKD/II/2010</t>
  </si>
  <si>
    <t>821.2/3922.04-PNS/TT/2012</t>
  </si>
  <si>
    <t>'7204083009790001</t>
  </si>
  <si>
    <t>'73.732.800.5.834.000</t>
  </si>
  <si>
    <t>'0001892836664</t>
  </si>
  <si>
    <t>A201600074888</t>
  </si>
  <si>
    <t>813/0428.02-CPNSD/BKD/2015</t>
  </si>
  <si>
    <t>821.02/2182.04/PNS/BKD.TT/2016</t>
  </si>
  <si>
    <t>YEFERZON AMOS</t>
  </si>
  <si>
    <t>'7204082804680001</t>
  </si>
  <si>
    <t>'77.979.6499834.000</t>
  </si>
  <si>
    <t>'0000135182968</t>
  </si>
  <si>
    <t>A200700017560</t>
  </si>
  <si>
    <t>813.1/5470-PCNSD/Bag.Kepeg</t>
  </si>
  <si>
    <t>821.1/2500-PNS/TT/2007</t>
  </si>
  <si>
    <t>'7204074309820006</t>
  </si>
  <si>
    <t>'73.469.508.3.834.000</t>
  </si>
  <si>
    <t>'0001862093068</t>
  </si>
  <si>
    <t>A201600104055</t>
  </si>
  <si>
    <t>813/0603.02-CPNSD/BKD/2015</t>
  </si>
  <si>
    <t>821.2/2289.04/PNS/BKD.TT/2016</t>
  </si>
  <si>
    <t>'7204074708770002</t>
  </si>
  <si>
    <t>'738737774834000</t>
  </si>
  <si>
    <t>'0000007036817</t>
  </si>
  <si>
    <t>A201600058893</t>
  </si>
  <si>
    <t>813/0526.02-CPNSD/BKD/2015</t>
  </si>
  <si>
    <t>821.2/2343.04/PNS/BKD.TT/2016</t>
  </si>
  <si>
    <t>'7204072112740006</t>
  </si>
  <si>
    <t>'34.671.766.3.834.000</t>
  </si>
  <si>
    <t>'0000160000266</t>
  </si>
  <si>
    <t>A200900145988</t>
  </si>
  <si>
    <t>813/098.03-CPNSD/IV/2008</t>
  </si>
  <si>
    <t>823.2/3566.04-PNS/BKD/TT/2009</t>
  </si>
  <si>
    <t>8ae482894888d99f01488baef63d1ae9</t>
  </si>
  <si>
    <t>'7204074101780007</t>
  </si>
  <si>
    <t>srisatriyani.se@gmail.com</t>
  </si>
  <si>
    <t>JL. TADULAKO NO. 74</t>
  </si>
  <si>
    <t>'15.319.355.2.834.000</t>
  </si>
  <si>
    <t>'0000135222355</t>
  </si>
  <si>
    <t>A200800158366</t>
  </si>
  <si>
    <t>813/443.03-CPNSD/BKD/XI/2007</t>
  </si>
  <si>
    <t>821.2/2392.04-PNS/BKD/TT/2008</t>
  </si>
  <si>
    <t>'7204070606790004</t>
  </si>
  <si>
    <t>Jln. Kesehatan Duyu BTN Gelora Pengawu Indah Blok A No. 8 - PALU</t>
  </si>
  <si>
    <t>'982291122834000</t>
  </si>
  <si>
    <t>'0001849918858</t>
  </si>
  <si>
    <t>A201600072048</t>
  </si>
  <si>
    <t>813/0515.02-CPNSD/BKD/2015</t>
  </si>
  <si>
    <t>821.2/2365.04/PNS/BKD.TT/2016</t>
  </si>
  <si>
    <t>'7204075907700001</t>
  </si>
  <si>
    <t>JALAN DAPALAK LORONG. PLN KEL. NALU KEC. BAOLAN</t>
  </si>
  <si>
    <t>'77.982.426.7.831.000</t>
  </si>
  <si>
    <t>'0000135245621</t>
  </si>
  <si>
    <t>A200800065396</t>
  </si>
  <si>
    <t>813/113.03-CPNSD/BKD/XI/2007</t>
  </si>
  <si>
    <t>821.2/2382.04-PNS/BKD/TT/2008</t>
  </si>
  <si>
    <t>'7204074606780002</t>
  </si>
  <si>
    <t>'0001890599106</t>
  </si>
  <si>
    <t>A201600064540</t>
  </si>
  <si>
    <t xml:space="preserve"> 813/0254.02-CPNSD/BKD/2015</t>
  </si>
  <si>
    <t>821.01/2280.04/PNS/BKD.TT/2016</t>
  </si>
  <si>
    <t>'7204084112800004</t>
  </si>
  <si>
    <t>desimariana499@gmail.com</t>
  </si>
  <si>
    <t>'73.9834844834000</t>
  </si>
  <si>
    <t>'0000135299564</t>
  </si>
  <si>
    <t>A200700106738</t>
  </si>
  <si>
    <t>813.3/2165-CPNSD/Bag.Kepeg</t>
  </si>
  <si>
    <t>821.2/1476-PNS/TT/2007</t>
  </si>
  <si>
    <t>'7204075502750003</t>
  </si>
  <si>
    <t>'891563496834000</t>
  </si>
  <si>
    <t>'0000135291925</t>
  </si>
  <si>
    <t>A200300020277</t>
  </si>
  <si>
    <t>814.2/141-CP/2002</t>
  </si>
  <si>
    <t>821.2.PD/2625-Peg/2003</t>
  </si>
  <si>
    <t>Kepala Bidang Bina Ideologi, Wawasan Kebangsaan dan Karakter Bangsa</t>
  </si>
  <si>
    <t>'7204074509710002</t>
  </si>
  <si>
    <t>mardhiatiajha@gmail.com</t>
  </si>
  <si>
    <t>'779871441834000</t>
  </si>
  <si>
    <t>'0000135304413</t>
  </si>
  <si>
    <t>A199900041023</t>
  </si>
  <si>
    <t>813.2/90-DPB/1998</t>
  </si>
  <si>
    <t>'7204075110780002</t>
  </si>
  <si>
    <t>'89.156.353.8.834.000</t>
  </si>
  <si>
    <t>'0000135333393</t>
  </si>
  <si>
    <t>A200800167456</t>
  </si>
  <si>
    <t>813/514.03-CPNSD/BKD/XI/2007</t>
  </si>
  <si>
    <t>821.2/2331-PNS/TT/2008</t>
  </si>
  <si>
    <t>'7204071403710002</t>
  </si>
  <si>
    <t>'1644300480834000</t>
  </si>
  <si>
    <t>'0000135333336</t>
  </si>
  <si>
    <t>A199600038217</t>
  </si>
  <si>
    <t>KP.00.02.2.4.15817</t>
  </si>
  <si>
    <t>KP.00.03.1.1065.A</t>
  </si>
  <si>
    <t>'7204074807850002</t>
  </si>
  <si>
    <t>sury.280820@gmail.com</t>
  </si>
  <si>
    <t>Dusun II Taring Desa Kamalu</t>
  </si>
  <si>
    <t>'16.481.437.8.834.000</t>
  </si>
  <si>
    <t>'0000135198641</t>
  </si>
  <si>
    <t>A200800214733</t>
  </si>
  <si>
    <t>813/122.03-CPNDS/BKD/XI/2007</t>
  </si>
  <si>
    <t>821.2/2480.04-PNS/BKD/TT/2008</t>
  </si>
  <si>
    <t>'7204075804790002</t>
  </si>
  <si>
    <t>suriantidjalal@gmail.com</t>
  </si>
  <si>
    <t>JLN. RAYA ALAM NO. 15 DESA BANGKIR KEC. DAMPAL SELATAN KAB. TOLITOLI</t>
  </si>
  <si>
    <t>'14.336110.3834.000</t>
  </si>
  <si>
    <t>'0001101245095</t>
  </si>
  <si>
    <t>A200600112569</t>
  </si>
  <si>
    <t>813.2/1195.CP/2005</t>
  </si>
  <si>
    <t>821.2.PD/1561-Peg/2006</t>
  </si>
  <si>
    <t>'7204014911780003</t>
  </si>
  <si>
    <t>hjwildawati123@gmail.com</t>
  </si>
  <si>
    <t>DUSUN TENGAH DESA SONI KEC. DAMPAL SELATAN KAB. TOLITOLI</t>
  </si>
  <si>
    <t>'149921124834000</t>
  </si>
  <si>
    <t>'0000135253045</t>
  </si>
  <si>
    <t>A200500045029</t>
  </si>
  <si>
    <t>814.2/135-CP/2004</t>
  </si>
  <si>
    <t>821.2/1715-PNS/TT/2005</t>
  </si>
  <si>
    <t>'7204074502790002</t>
  </si>
  <si>
    <t>'78.804.129.1.834.000</t>
  </si>
  <si>
    <t>'0000135261538</t>
  </si>
  <si>
    <t>A200700088286</t>
  </si>
  <si>
    <t>813.2/5412-CPNSD/BAG.KEPEG</t>
  </si>
  <si>
    <t>821.2/2173-PNS/TT/2007</t>
  </si>
  <si>
    <t>A5EB03E21971F6A0E040640A040252AD</t>
  </si>
  <si>
    <t>'7204071010850006</t>
  </si>
  <si>
    <t>'79.391.724.6834.000</t>
  </si>
  <si>
    <t>'0000156898146</t>
  </si>
  <si>
    <t>A201100245518</t>
  </si>
  <si>
    <t>813/1394.03-CPNSD/BKD/IV/2009</t>
  </si>
  <si>
    <t>821.2/4302.04-PNS/TT/2010</t>
  </si>
  <si>
    <t>'7210106809890001</t>
  </si>
  <si>
    <t>KEL. TAMBUN KEC. BAOLAN KAB. TOLITOLI SULAWESI TENGAH</t>
  </si>
  <si>
    <t>'16.129.069.7.831.000</t>
  </si>
  <si>
    <t>'0000203073895</t>
  </si>
  <si>
    <t>A201200196604</t>
  </si>
  <si>
    <t>813.2/048-CPNSD/BKD/2011</t>
  </si>
  <si>
    <t>813.2/67-PNS/2012</t>
  </si>
  <si>
    <t>'7204071908830002</t>
  </si>
  <si>
    <t>Jl. Markisa No. 3 Kel. Tambun Kec. Baolan</t>
  </si>
  <si>
    <t>'15.319.089.7834000</t>
  </si>
  <si>
    <t>'0000148808204</t>
  </si>
  <si>
    <t>A201100189650</t>
  </si>
  <si>
    <t>813/1441.03-CPNSD/BKD/IV/2009</t>
  </si>
  <si>
    <t>821.2/4349.04-PNS/TT/2010</t>
  </si>
  <si>
    <t>Sub Bagian Keuangan Dan Aset - Dinas Kesehatan</t>
  </si>
  <si>
    <t>'7204081312840004</t>
  </si>
  <si>
    <t>eliza.anggarini@gmail.com</t>
  </si>
  <si>
    <t>'164430720834000</t>
  </si>
  <si>
    <t>'0000196856965</t>
  </si>
  <si>
    <t>A201100224627</t>
  </si>
  <si>
    <t>813/1166.03-CPNSD/BKD/IV/2009</t>
  </si>
  <si>
    <t>821.2/4095.04-PNS/TT/2010</t>
  </si>
  <si>
    <t>'7204076611860002</t>
  </si>
  <si>
    <t>'156058521834000</t>
  </si>
  <si>
    <t>'0000196857922</t>
  </si>
  <si>
    <t>A201100270306</t>
  </si>
  <si>
    <t>813/1170.03-CPNSD/BKD/IV/2009</t>
  </si>
  <si>
    <t>821.2/4099.04-PNS/TT/2010</t>
  </si>
  <si>
    <t>'7204104707780003</t>
  </si>
  <si>
    <t>'788047561834000</t>
  </si>
  <si>
    <t>'0000135222928</t>
  </si>
  <si>
    <t>A200800164400</t>
  </si>
  <si>
    <t>813/244.03-CPNSD/BKD/XI/2007</t>
  </si>
  <si>
    <t>821.2/2384.04-PNS/BKD/TT/2008</t>
  </si>
  <si>
    <t>'7204075107720002</t>
  </si>
  <si>
    <t>juliate94@gmail.com</t>
  </si>
  <si>
    <t>JL. SYARIF MANSYUR KEL.PANASAKAN KEC. BAOLAN KAB. TOLITOLI</t>
  </si>
  <si>
    <t>'45.035.502.9834.000</t>
  </si>
  <si>
    <t>'0000148600192</t>
  </si>
  <si>
    <t>A201100019922</t>
  </si>
  <si>
    <t>813/1453.03-CPNSD/BKD/IV/2009</t>
  </si>
  <si>
    <t>821.2/4361.04-PNS/TT/2010</t>
  </si>
  <si>
    <t>'7204046303770001</t>
  </si>
  <si>
    <t>SITI1977_AMINAH@GMAIL.COM</t>
  </si>
  <si>
    <t>'78.804.776.9.834.000</t>
  </si>
  <si>
    <t>'0000135263068</t>
  </si>
  <si>
    <t>A200800148755</t>
  </si>
  <si>
    <t>813/022.03-CPNSD/BKD/XI/2007</t>
  </si>
  <si>
    <t>821.2/2260-PNS/TT/2008</t>
  </si>
  <si>
    <t>'7204072804890001</t>
  </si>
  <si>
    <t>JLN.NENAS NO.18 KEL. TUWELEY KEC. BAOLAN KAB TOLITOLI</t>
  </si>
  <si>
    <t>'164297707834000</t>
  </si>
  <si>
    <t>'0000207943907</t>
  </si>
  <si>
    <t>A201300029802</t>
  </si>
  <si>
    <t>813.2/022/BKD-BB/2011</t>
  </si>
  <si>
    <t>821.12/026-BKD/BB/2012</t>
  </si>
  <si>
    <t>Tenaga Sanitasi Lingkungan Ahli Muda</t>
  </si>
  <si>
    <t>A5EB03E21A32F6A0E040640A040252AD</t>
  </si>
  <si>
    <t>'7271036203880003</t>
  </si>
  <si>
    <t>dewimustika090292@gmail.com</t>
  </si>
  <si>
    <t>'16.434.960.783.4.000</t>
  </si>
  <si>
    <t>'0000209664246</t>
  </si>
  <si>
    <t>A201300027419</t>
  </si>
  <si>
    <t>813.2/019/BKD-BB/2011</t>
  </si>
  <si>
    <t>821.12/045-BKD/BB/2012</t>
  </si>
  <si>
    <t>'7204075903830003</t>
  </si>
  <si>
    <t>yuliayyaf@gmail.com</t>
  </si>
  <si>
    <t xml:space="preserve">DUSUN TIMUNDU DESA KOMBO KECAMATAN DAMPAL SELATAN </t>
  </si>
  <si>
    <t>'15.246.836.9.834.000</t>
  </si>
  <si>
    <t>'0000135289449</t>
  </si>
  <si>
    <t>A200900264651</t>
  </si>
  <si>
    <t>813/042.03-CPNSD/BKD/IV/2008</t>
  </si>
  <si>
    <t>823.2/3619.04-PNS/BKD/TT/2009</t>
  </si>
  <si>
    <t>'7204035510830002</t>
  </si>
  <si>
    <t>DUSUN PATONG DESA MALOMBA KECAMATAN DONDO</t>
  </si>
  <si>
    <t>'16.256.006.4.834.000</t>
  </si>
  <si>
    <t>'0000173037161</t>
  </si>
  <si>
    <t>A201200098242</t>
  </si>
  <si>
    <t>813/626.03-CPNSD/BKD/II/2010</t>
  </si>
  <si>
    <t>821.2/3800.04-PNS/TT/2012</t>
  </si>
  <si>
    <t>'7204074709780005</t>
  </si>
  <si>
    <t>'78.804.135.8.834.000</t>
  </si>
  <si>
    <t>'0000135220454</t>
  </si>
  <si>
    <t>A200600105619</t>
  </si>
  <si>
    <t>813.2/1171-CP/2005</t>
  </si>
  <si>
    <t>821.2.PD/1607-PEG/2006</t>
  </si>
  <si>
    <t>'7204075502790004</t>
  </si>
  <si>
    <t>'15.956.562.1.834.000</t>
  </si>
  <si>
    <t>'0000135224302</t>
  </si>
  <si>
    <t>A200600110520</t>
  </si>
  <si>
    <t>813.2/1192-CP/2005</t>
  </si>
  <si>
    <t>821.2.PD/1610-PEG/2006</t>
  </si>
  <si>
    <t>'7205086611870002</t>
  </si>
  <si>
    <t>JLN.SYAIFUL MULUK DESA BUNTUNA</t>
  </si>
  <si>
    <t>'164297251834000</t>
  </si>
  <si>
    <t>'0000976220831</t>
  </si>
  <si>
    <t>A201200175870</t>
  </si>
  <si>
    <t>813.2/181/BB/2010</t>
  </si>
  <si>
    <t>821.12/206-BKD/BB/2011</t>
  </si>
  <si>
    <t>'7204085503880001</t>
  </si>
  <si>
    <t>'159567890834000</t>
  </si>
  <si>
    <t>'0000209864518</t>
  </si>
  <si>
    <t>A201200180068</t>
  </si>
  <si>
    <t>813/587.03-CPNSD/BKD/II/2010</t>
  </si>
  <si>
    <t>821.2/3761.04-PNS/TT/2012</t>
  </si>
  <si>
    <t>'7204015708820004</t>
  </si>
  <si>
    <t>jln padi no 414 dusun singga desa lakatan</t>
  </si>
  <si>
    <t>'15.956.818.7.834.000</t>
  </si>
  <si>
    <t>'0000193707382</t>
  </si>
  <si>
    <t>A201200078753</t>
  </si>
  <si>
    <t>813/641.03-CPNSD/BKD/II/2010</t>
  </si>
  <si>
    <t>821.2/3815.04-PNS/TT/2012</t>
  </si>
  <si>
    <t>'7204100210840001</t>
  </si>
  <si>
    <t>'15.499.540.1.834.000</t>
  </si>
  <si>
    <t>'0000163522484</t>
  </si>
  <si>
    <t>A200900276979</t>
  </si>
  <si>
    <t>813/818.03-CPNSD/BKD/IV/2008</t>
  </si>
  <si>
    <t>823.2/3618.04-PNS/BKD/TT/2009</t>
  </si>
  <si>
    <t>'7204056711880001</t>
  </si>
  <si>
    <t>'16.434.981.3.834.000</t>
  </si>
  <si>
    <t>'0000172247951</t>
  </si>
  <si>
    <t>A201200189300</t>
  </si>
  <si>
    <t>813/614.03-CPNSD/BKD/II/2010</t>
  </si>
  <si>
    <t>821.2/3788.04-PNS/TT/2012</t>
  </si>
  <si>
    <t>'7204036112850001</t>
  </si>
  <si>
    <t>DESA  MALOMBA</t>
  </si>
  <si>
    <t>'15.956.890.6.834.000</t>
  </si>
  <si>
    <t>'0000204256956</t>
  </si>
  <si>
    <t>A201200139966</t>
  </si>
  <si>
    <t>813/601.03-CONSD/BKD/II/2010</t>
  </si>
  <si>
    <t>821.2/3775.04-PNS/TT/2012</t>
  </si>
  <si>
    <t>'7204084708840003</t>
  </si>
  <si>
    <t>'15.956.820.3.834.000</t>
  </si>
  <si>
    <t>'0000195176169</t>
  </si>
  <si>
    <t>A201200112873</t>
  </si>
  <si>
    <t>813/620.03-CPNSD/BKD/II/2010</t>
  </si>
  <si>
    <t>821.2/3794.04-PNS/TT/2012</t>
  </si>
  <si>
    <t>'7204075902850001</t>
  </si>
  <si>
    <t>'779925346834001</t>
  </si>
  <si>
    <t>'0000165523926</t>
  </si>
  <si>
    <t>A201100228453</t>
  </si>
  <si>
    <t>813/1432.03-CPNSD/BKD/IV/2009</t>
  </si>
  <si>
    <t>821.2/4340.04-PNS/TT/2010</t>
  </si>
  <si>
    <t>'7204071412840002</t>
  </si>
  <si>
    <t>'16.442.938.3.834.000</t>
  </si>
  <si>
    <t>'0000202674745</t>
  </si>
  <si>
    <t>A201200119611</t>
  </si>
  <si>
    <t>813/599.03-CPNSD/BKD/II/2010</t>
  </si>
  <si>
    <t>821.2/3773.04-PNS/TT/2012</t>
  </si>
  <si>
    <t>'7204081011840003</t>
  </si>
  <si>
    <t>'16.256.057.7.834.000</t>
  </si>
  <si>
    <t>'0000199379575</t>
  </si>
  <si>
    <t>A201200117858</t>
  </si>
  <si>
    <t>813/579.03-CPNSD/BKD/II/2010</t>
  </si>
  <si>
    <t>821.2/3753.04-PNS/TT/2012</t>
  </si>
  <si>
    <t>'7204075105790004</t>
  </si>
  <si>
    <t>'78.804.773.6.834.000</t>
  </si>
  <si>
    <t>'0000135250569</t>
  </si>
  <si>
    <t>A200500047315</t>
  </si>
  <si>
    <t>814/142-CP/2004</t>
  </si>
  <si>
    <t>821.2/1705-PNS/TT/2005</t>
  </si>
  <si>
    <t>'7204015406870001</t>
  </si>
  <si>
    <t>'15.956.806.2.834.000</t>
  </si>
  <si>
    <t>'0000193412935</t>
  </si>
  <si>
    <t>A201200168243</t>
  </si>
  <si>
    <t>813/602.03-CPNSD/BKD/II/2010</t>
  </si>
  <si>
    <t>821.2/3776.04-PNS/TT/2012</t>
  </si>
  <si>
    <t>'7204076504890005</t>
  </si>
  <si>
    <t>'16.443.041.5.834.000</t>
  </si>
  <si>
    <t>'0000209788255</t>
  </si>
  <si>
    <t>A201200193159</t>
  </si>
  <si>
    <t>813/656.03-CPNSD/II/2010</t>
  </si>
  <si>
    <t>821.2/3830.04-PNS/TT/2012</t>
  </si>
  <si>
    <t>'7204071501860006</t>
  </si>
  <si>
    <t>'15.605.745.7.834.000</t>
  </si>
  <si>
    <t>'0000194922898</t>
  </si>
  <si>
    <t>A201200141411</t>
  </si>
  <si>
    <t>813/648.03-CPNSD/BKD/II/2010</t>
  </si>
  <si>
    <t>821.2/3822.04-PNS/TT/2012</t>
  </si>
  <si>
    <t>'7204081010770002</t>
  </si>
  <si>
    <t>'892901901834000</t>
  </si>
  <si>
    <t>'0000165966974</t>
  </si>
  <si>
    <t>A201100069241</t>
  </si>
  <si>
    <t>813/1353.03-CPNSD/BKD/IV/2009</t>
  </si>
  <si>
    <t>821.2/4272.04-PNS/TT/2010</t>
  </si>
  <si>
    <t>'7204076404870001</t>
  </si>
  <si>
    <t>'15.956.860.9.834.000</t>
  </si>
  <si>
    <t>'0000196381383</t>
  </si>
  <si>
    <t>A201200165543</t>
  </si>
  <si>
    <t>813/668.03-CPNSD/BKD/II/2010</t>
  </si>
  <si>
    <t>821.2/3842.04-PNS/TT/2012</t>
  </si>
  <si>
    <t>'7204075707740002</t>
  </si>
  <si>
    <t>'89.156.355.3.834.000</t>
  </si>
  <si>
    <t>'0000135322378</t>
  </si>
  <si>
    <t>A200600063094</t>
  </si>
  <si>
    <t>813.2/1239-CP/2005</t>
  </si>
  <si>
    <t>821.2.PD/1605-Peg/2006</t>
  </si>
  <si>
    <t>'7204075111860007</t>
  </si>
  <si>
    <t>'152468385834000</t>
  </si>
  <si>
    <t>'0000135191542</t>
  </si>
  <si>
    <t>A200900285581</t>
  </si>
  <si>
    <t>813/687.03-CPNSD/BKD/IV/2008</t>
  </si>
  <si>
    <t>823.2/3614.04-04-PNS/BKD/TT/2009</t>
  </si>
  <si>
    <t>Radiografer Ahli Muda</t>
  </si>
  <si>
    <t>A5EB03E21C25F6A0E040640A040252AD</t>
  </si>
  <si>
    <t>INDRIANI PAPUTUNGAN</t>
  </si>
  <si>
    <t>Ns.</t>
  </si>
  <si>
    <t>'7502046205880001</t>
  </si>
  <si>
    <t>sanusidarisii@gmail.com</t>
  </si>
  <si>
    <t>'89.031.161.6822.000</t>
  </si>
  <si>
    <t>'0000165751863</t>
  </si>
  <si>
    <t>A201200182776</t>
  </si>
  <si>
    <t>813.2/298/BKDD/SK/XII/2009</t>
  </si>
  <si>
    <t>821.12/833/BKDD/SK/XII/2011</t>
  </si>
  <si>
    <t>ff808081513cc202015141ff959c14af</t>
  </si>
  <si>
    <t>PROFESI NERS</t>
  </si>
  <si>
    <t>'7204075511770003</t>
  </si>
  <si>
    <t>JL. MUJAHIDIN 1 KEL. TOWELEY KEC.BAOLAN KAB. TOLITOLI</t>
  </si>
  <si>
    <t>'788019073834000</t>
  </si>
  <si>
    <t>'0000135199495</t>
  </si>
  <si>
    <t>A200800156894</t>
  </si>
  <si>
    <t>813/109.03-CPNS/BKD/XI/2007</t>
  </si>
  <si>
    <t>821.2/234-PNS/TT/2008</t>
  </si>
  <si>
    <t>'7204074106780006</t>
  </si>
  <si>
    <t>'89.0311.069.1834.000</t>
  </si>
  <si>
    <t>'0000135214727</t>
  </si>
  <si>
    <t>A200800163140</t>
  </si>
  <si>
    <t>813/203.03-CPNSD/BKD/XI/2007</t>
  </si>
  <si>
    <t>821.2/2541.04-PNS/BKD/TT/2008</t>
  </si>
  <si>
    <t>8ae48288503bd9ee01504570eefc79a9</t>
  </si>
  <si>
    <t>'7204052205700002</t>
  </si>
  <si>
    <t>samsidarsamsir@yahoo.com</t>
  </si>
  <si>
    <t>'791217573834000</t>
  </si>
  <si>
    <t>'0000135310375</t>
  </si>
  <si>
    <t>A200700026367</t>
  </si>
  <si>
    <t>813.2/5318-CPNS/BAG-KEPEG</t>
  </si>
  <si>
    <t>821.2/2260-PNS/TT/2007</t>
  </si>
  <si>
    <t>SD Negeri Dontong - Dinas Pendidikan Dan Kebudayaan</t>
  </si>
  <si>
    <t>'7204075509700003</t>
  </si>
  <si>
    <t>yustinpida680@gmail.com</t>
  </si>
  <si>
    <t>'00000</t>
  </si>
  <si>
    <t>'0000135334721</t>
  </si>
  <si>
    <t>A199800028069</t>
  </si>
  <si>
    <t>813.1.PD/03-CP/96</t>
  </si>
  <si>
    <t>821.1.PD/296-PEG/98</t>
  </si>
  <si>
    <t>'7204072710820001</t>
  </si>
  <si>
    <t>harisusantoteguh92@gmail.com</t>
  </si>
  <si>
    <t>Perum Griya Moipos Blok D33 Kelurahan Nalu</t>
  </si>
  <si>
    <t>'16.383.026.8834.000</t>
  </si>
  <si>
    <t>'0000173001723</t>
  </si>
  <si>
    <t>A201100220773</t>
  </si>
  <si>
    <t>813/1319.03-CPNSD/BKD/IV/2009</t>
  </si>
  <si>
    <t>821.2/4238.04-PNS/TT/2010</t>
  </si>
  <si>
    <t>8ae48288503bd9ee0150459b6835269a</t>
  </si>
  <si>
    <t>'7204060404780001</t>
  </si>
  <si>
    <t>'72.849.397.4.834.000</t>
  </si>
  <si>
    <t>'0002270590795</t>
  </si>
  <si>
    <t>A201500013403</t>
  </si>
  <si>
    <t>813/0333.02-CPNSD/BKD/2015</t>
  </si>
  <si>
    <t>823.2/0463.04/PNS/BKD.TT/2015</t>
  </si>
  <si>
    <t>'7204070307830006</t>
  </si>
  <si>
    <t>'77.984.288.9.834.000</t>
  </si>
  <si>
    <t>'0000135220904</t>
  </si>
  <si>
    <t>A200800207761</t>
  </si>
  <si>
    <t>813/467.03-CPNSD/BKD/XI/2007</t>
  </si>
  <si>
    <t>821.2/2653.04-PNS/BKD/TT/2008</t>
  </si>
  <si>
    <t>Sub Bagian Keuangan Dan Aset - Dinas Pengendalian Penduduk Dan Keluarga Berencana</t>
  </si>
  <si>
    <t>'7204075611800003</t>
  </si>
  <si>
    <t>'14.183.329.3.834.000</t>
  </si>
  <si>
    <t>'0001823135815</t>
  </si>
  <si>
    <t>A201600085441</t>
  </si>
  <si>
    <t>813/0398.02-CPNSD/BKD/2015</t>
  </si>
  <si>
    <t>821.2/2353.04/PNS/BKD.TT/2016</t>
  </si>
  <si>
    <t>'7204071401830001</t>
  </si>
  <si>
    <t>'156059131834000</t>
  </si>
  <si>
    <t>'0000193602881</t>
  </si>
  <si>
    <t>A201200085195</t>
  </si>
  <si>
    <t>813/817.03-CPNSD/BKD/II/2010</t>
  </si>
  <si>
    <t>821.2/3970.04-PNS/TT/2012</t>
  </si>
  <si>
    <t>'7204041305740001</t>
  </si>
  <si>
    <t>'73205.4119834.000</t>
  </si>
  <si>
    <t>'0001862413187</t>
  </si>
  <si>
    <t>A201500008242</t>
  </si>
  <si>
    <t>813/0307.02-CPNSD/BKD/2014</t>
  </si>
  <si>
    <t>823.2/0448.04/PNS/BKD.TT/2015</t>
  </si>
  <si>
    <t>'7204074202790003</t>
  </si>
  <si>
    <t>rosita.dishub@gmail.com</t>
  </si>
  <si>
    <t>JL. DAPALAK KEL. NALU</t>
  </si>
  <si>
    <t>'89.601.617.7.834.000</t>
  </si>
  <si>
    <t>'0000195917095</t>
  </si>
  <si>
    <t>A201100088524</t>
  </si>
  <si>
    <t>813/1330.03-CPNSD/BKD/IV/2009</t>
  </si>
  <si>
    <t>821.2/4249.04-PNS/TT/2010</t>
  </si>
  <si>
    <t>'7204080409800003</t>
  </si>
  <si>
    <t>JL. HI. MOH. SALEH  KALANGKANGAN, KECAMATAN GALANG</t>
  </si>
  <si>
    <t>'15.956.763.5.834.000</t>
  </si>
  <si>
    <t>'0000208564626</t>
  </si>
  <si>
    <t>A201200052225</t>
  </si>
  <si>
    <t>813/751.03-CPNSD/BKD/II/2010</t>
  </si>
  <si>
    <t>821.2/3904.04-PNS/TT/2012</t>
  </si>
  <si>
    <t>'7204044907840002</t>
  </si>
  <si>
    <t>'578525214834000</t>
  </si>
  <si>
    <t>'0000135191248</t>
  </si>
  <si>
    <t>A200900275410</t>
  </si>
  <si>
    <t>813/179.03-CPNSD/BKD/IV/2008</t>
  </si>
  <si>
    <t>823.2/3507.04-PNS/BKD/TT/2009</t>
  </si>
  <si>
    <t>'7204014306770001</t>
  </si>
  <si>
    <t>'88.938.751.0834.000</t>
  </si>
  <si>
    <t>'0000135245384</t>
  </si>
  <si>
    <t>A200800151403</t>
  </si>
  <si>
    <t>813/484.03-CPNSD/BKD/XI/2007</t>
  </si>
  <si>
    <t>821.2/2299-PNS/TT/2008</t>
  </si>
  <si>
    <t>'7205060506760001</t>
  </si>
  <si>
    <t>rasuadin1976@gmail.com</t>
  </si>
  <si>
    <t xml:space="preserve">DESA LAKATAN KECAMATAN GALANG </t>
  </si>
  <si>
    <t>'676429962834000</t>
  </si>
  <si>
    <t>'0000135387009</t>
  </si>
  <si>
    <t>A200500033209</t>
  </si>
  <si>
    <t>813.2/084/BB/2004</t>
  </si>
  <si>
    <t>821.12/082-PEG/2005</t>
  </si>
  <si>
    <t>8ae4828752202e5801522fac627c12d9</t>
  </si>
  <si>
    <t>'7204081006700001</t>
  </si>
  <si>
    <t>'77.992.607.0.834.000</t>
  </si>
  <si>
    <t>'0000135227068</t>
  </si>
  <si>
    <t>A200700026565</t>
  </si>
  <si>
    <t>813.2/5368-CPNSD/BAG.KEPEG</t>
  </si>
  <si>
    <t>820/5614/BKD</t>
  </si>
  <si>
    <t>'7204070905780002</t>
  </si>
  <si>
    <t>hikmal.budi@yahoo.com</t>
  </si>
  <si>
    <t>'16.255.924.9-834.000</t>
  </si>
  <si>
    <t>'000135185084</t>
  </si>
  <si>
    <t>A201100077077</t>
  </si>
  <si>
    <t>813/1328.03-cpnsd/bkd/iv/2009</t>
  </si>
  <si>
    <t>821.2/4247.04-pns/tt/2010</t>
  </si>
  <si>
    <t>Sekretariat - Dinas Perhubungan</t>
  </si>
  <si>
    <t>'7371092910860007</t>
  </si>
  <si>
    <t>'730416534834000</t>
  </si>
  <si>
    <t>'0001882199766</t>
  </si>
  <si>
    <t>A201600143499</t>
  </si>
  <si>
    <t xml:space="preserve"> 813/058.02-CPNSD/BKDBKD/2015</t>
  </si>
  <si>
    <t>821.2/2392.04/PNS/BKD.TT/2016</t>
  </si>
  <si>
    <t>'7204071202850006</t>
  </si>
  <si>
    <t>laoderidwan1202@gmail.com</t>
  </si>
  <si>
    <t>Jl. Bandar Udara Kalangkangan</t>
  </si>
  <si>
    <t>'798252656834000</t>
  </si>
  <si>
    <t>'0000135182362</t>
  </si>
  <si>
    <t>A200900279091</t>
  </si>
  <si>
    <t>823.2/3410.04-PNS/BKD/TT/2009</t>
  </si>
  <si>
    <t>'7204076309800001</t>
  </si>
  <si>
    <t>sulastrimadjid78@gmail.com</t>
  </si>
  <si>
    <t>'73.531.077.3.834.000</t>
  </si>
  <si>
    <t>'0000159397389</t>
  </si>
  <si>
    <t>A201600084123</t>
  </si>
  <si>
    <t xml:space="preserve"> 813/0448.02-CPNSD/BKD/2015</t>
  </si>
  <si>
    <t>821.2/2454.04/PNS/BKD.TT/2016</t>
  </si>
  <si>
    <t>Seksi Ketentraman Dan Ketertiban - Kelurahan Tambun</t>
  </si>
  <si>
    <t>'7204076009850001</t>
  </si>
  <si>
    <t>lieznalestyanha85@gmail.com</t>
  </si>
  <si>
    <t>JL.TADULAKO II NO.22. KEL.PANASAKAN KEC.BAOLAN KAB.TOLITOLI</t>
  </si>
  <si>
    <t>'154996128834000</t>
  </si>
  <si>
    <t>'0000156904198</t>
  </si>
  <si>
    <t>A201100244101</t>
  </si>
  <si>
    <t>813/1303.03-CPNSD/BKD/IV/2009</t>
  </si>
  <si>
    <t>821.2/4222.04-PNS/TT/2010</t>
  </si>
  <si>
    <t>Sub Bagian Umum Dan Program - Dinas Perdagangan</t>
  </si>
  <si>
    <t>'7204074704770002</t>
  </si>
  <si>
    <t>sarisamsiarr@gmail.com</t>
  </si>
  <si>
    <t>JL. WOLTER MONGINSIDI NO. 12</t>
  </si>
  <si>
    <t>'15.499.905.6.834.000</t>
  </si>
  <si>
    <t>'0000135184285</t>
  </si>
  <si>
    <t>A200200039719</t>
  </si>
  <si>
    <t>813.2/123/G-ST/2001</t>
  </si>
  <si>
    <t>821.2.PD/152-Peg/TTT/2002</t>
  </si>
  <si>
    <t>'7204052506790001</t>
  </si>
  <si>
    <t>'779926005834000</t>
  </si>
  <si>
    <t>'0000135214615</t>
  </si>
  <si>
    <t>A200800174824</t>
  </si>
  <si>
    <t>813/430.03-CPNSD/BKD/XI/2007</t>
  </si>
  <si>
    <t>821.2/3882.04-PNS/BKD/TT/2008</t>
  </si>
  <si>
    <t>'7204071905860002</t>
  </si>
  <si>
    <t xml:space="preserve">Jalan Gadarmun Hangkiho No. 10 RT.001 RW.002 Kelurahan Baru, Kecamatan Baolan, Kab. Tolitoli, Provinsi Sulawesi Tengah, 94514 </t>
  </si>
  <si>
    <t>'16.481.390.9834.000</t>
  </si>
  <si>
    <t>'0000135316675</t>
  </si>
  <si>
    <t>A200600168397</t>
  </si>
  <si>
    <t>813.2/1234-CP/2005</t>
  </si>
  <si>
    <t>821.2.PD/1552-PEG/2006</t>
  </si>
  <si>
    <t>'7204073101810003</t>
  </si>
  <si>
    <t>'47.925.001.1.834.000</t>
  </si>
  <si>
    <t>'0000198055056</t>
  </si>
  <si>
    <t>A201200056809</t>
  </si>
  <si>
    <t>813/770.03-CPNSD/BKD/II/2010</t>
  </si>
  <si>
    <t>821.2/3923.04-PNS/TT/2012</t>
  </si>
  <si>
    <t>Seksi Pemerintahan - Kelurahan Nalu</t>
  </si>
  <si>
    <t>'7204032703850001</t>
  </si>
  <si>
    <t>Jl. Trans Sulawesi Desa Ogogili Kecamatan Dondo Kabupaten Tolitoli</t>
  </si>
  <si>
    <t>'16.435.000.1834.000</t>
  </si>
  <si>
    <t>'0000207520986</t>
  </si>
  <si>
    <t>A201300018657</t>
  </si>
  <si>
    <t>813/0983.02-CPNSD/BKD/II/2011</t>
  </si>
  <si>
    <t>821.2/3662.04.PNS/TT/2012</t>
  </si>
  <si>
    <t>'7204076103720001</t>
  </si>
  <si>
    <t>'77.982.378.0.834.000</t>
  </si>
  <si>
    <t>'0000135303423</t>
  </si>
  <si>
    <t>A200700036520</t>
  </si>
  <si>
    <t>813.3/2169-CPNS/Bag. Kepeg</t>
  </si>
  <si>
    <t>821.2/1447-PNS/TT/2007</t>
  </si>
  <si>
    <t>'7204090705790001</t>
  </si>
  <si>
    <t>husniu59@gmail.com</t>
  </si>
  <si>
    <t>'78.805.538.2.834.000</t>
  </si>
  <si>
    <t>'0000135294456</t>
  </si>
  <si>
    <t>A200600113299</t>
  </si>
  <si>
    <t>813.2/1041-CP/2005</t>
  </si>
  <si>
    <t>821.2.PD/1523-Peg/2006</t>
  </si>
  <si>
    <t>SD Negeri 3 Binontoan - Dinas Pendidikan Dan Kebudayaan</t>
  </si>
  <si>
    <t>'7204075610830002</t>
  </si>
  <si>
    <t>'16.481.451.9.834.000</t>
  </si>
  <si>
    <t>'0000198104826</t>
  </si>
  <si>
    <t>A201100193659</t>
  </si>
  <si>
    <t>813/1285.03-CPNSD/BKD/IV/2009</t>
  </si>
  <si>
    <t>821.2/4220.04-PNS/TT/2010</t>
  </si>
  <si>
    <t>'7204086508830001</t>
  </si>
  <si>
    <t>'15.956.870.8834000</t>
  </si>
  <si>
    <t>'0000165073162</t>
  </si>
  <si>
    <t>A201100190125</t>
  </si>
  <si>
    <t>813/1227.03-CPNSD/BKD/IV/2009</t>
  </si>
  <si>
    <t>821.2/4162.04-PNS/TT/2010</t>
  </si>
  <si>
    <t>'7204076004850007</t>
  </si>
  <si>
    <t>nurwahidahmualim56@gmail.com</t>
  </si>
  <si>
    <t>BTN GRIYA NALU BLOK C2 NO. 9</t>
  </si>
  <si>
    <t>'15.956.682.7.834.000</t>
  </si>
  <si>
    <t>'0000197609422</t>
  </si>
  <si>
    <t>A201200126288</t>
  </si>
  <si>
    <t>813/680.03-CPNSD/BKD/II/2010</t>
  </si>
  <si>
    <t>821.2/3854.04-PNS/TT/2012</t>
  </si>
  <si>
    <t>'7204014108870001</t>
  </si>
  <si>
    <t>'897279519834000</t>
  </si>
  <si>
    <t>'0000208165408</t>
  </si>
  <si>
    <t>A201100281077</t>
  </si>
  <si>
    <t>813/1196.03-CPNSD/BKD/IV/2009</t>
  </si>
  <si>
    <t>821.2/4131.04-PNS/TT/2010</t>
  </si>
  <si>
    <t>'7204050812780001</t>
  </si>
  <si>
    <t>'724607668834000</t>
  </si>
  <si>
    <t>'0001887514121</t>
  </si>
  <si>
    <t>A201500014614</t>
  </si>
  <si>
    <t xml:space="preserve"> 813/042.02-CPNSD/BKDBKD/2014</t>
  </si>
  <si>
    <t>823.2/0459.04/PNS/BKD.TT/2015</t>
  </si>
  <si>
    <t>'7204085203700003</t>
  </si>
  <si>
    <t>hasni12031970@gmail.com</t>
  </si>
  <si>
    <t>'156056079834000</t>
  </si>
  <si>
    <t>'0000172485549</t>
  </si>
  <si>
    <t>A201100010187</t>
  </si>
  <si>
    <t>813/1202.03-CPNSD/BKD/IV/2009</t>
  </si>
  <si>
    <t>821.2/4137.04-PNS/TT/2010</t>
  </si>
  <si>
    <t>'7204081203820005</t>
  </si>
  <si>
    <t>Jl. Lanoni 2 Kel. Baru Kec. Baolan</t>
  </si>
  <si>
    <t>'982290405834000</t>
  </si>
  <si>
    <t>'0001889649459</t>
  </si>
  <si>
    <t>A201500022586</t>
  </si>
  <si>
    <t xml:space="preserve"> 813/038.02-CPNSD/BKD/2014</t>
  </si>
  <si>
    <t>823.2/0538.04/PNS/BKD.TT/2015</t>
  </si>
  <si>
    <t>'7204074302800001</t>
  </si>
  <si>
    <t>'739903672834000</t>
  </si>
  <si>
    <t>'0001827368008</t>
  </si>
  <si>
    <t>A201500022312</t>
  </si>
  <si>
    <t xml:space="preserve"> 813/0095.02-CPNSD/BKD/2014</t>
  </si>
  <si>
    <t>823.2/0546.04/PNS/BKD.TT/2015</t>
  </si>
  <si>
    <t>'7204071605740002</t>
  </si>
  <si>
    <t>JALAN H. ABU MADJID NOMOR 1  KELURAHAN TAMBUN  KECAMATAN BAOLAN KABUPATEN TOLITOLI PROVINSI SULAWESI TENGAH</t>
  </si>
  <si>
    <t>'16.256.025.4.834.0000</t>
  </si>
  <si>
    <t>'0000135230128</t>
  </si>
  <si>
    <t>A201200007790</t>
  </si>
  <si>
    <t>813/821.03-CPNSD/BKD/II/2010</t>
  </si>
  <si>
    <t>821.2/3974.04-PNS/TT/2012</t>
  </si>
  <si>
    <t>'7204016506770001</t>
  </si>
  <si>
    <t>ridhaidha203@gmail.com</t>
  </si>
  <si>
    <t>'18.481.372.7.834.000</t>
  </si>
  <si>
    <t>'0000211108353</t>
  </si>
  <si>
    <t>A201200023046</t>
  </si>
  <si>
    <t>813/692.03-CPNSD/BKD/II/2010</t>
  </si>
  <si>
    <t>821.2/3866.04-PNS/TT/2012</t>
  </si>
  <si>
    <t>'7204031501660001</t>
  </si>
  <si>
    <t>'97.789.996.2.834.000</t>
  </si>
  <si>
    <t>A201500001002</t>
  </si>
  <si>
    <t>813/0283.02-CPNSD/BKD/2015</t>
  </si>
  <si>
    <t>823.2/0369.04/PNS/2015</t>
  </si>
  <si>
    <t>'7204015504860001</t>
  </si>
  <si>
    <t>DUSUN LAMAC DESA ABBAJARENG KEC.DAMPAL SELATAN KAB.TOLITOLI</t>
  </si>
  <si>
    <t>'16.112.219.7834.000</t>
  </si>
  <si>
    <t>'0000206133063</t>
  </si>
  <si>
    <t>A201100257067</t>
  </si>
  <si>
    <t>813/1271.03-CPNSD/BKD/IV/2009</t>
  </si>
  <si>
    <t>821.2/4206.04-PNS/TT/2010</t>
  </si>
  <si>
    <t>'7204075803780001</t>
  </si>
  <si>
    <t>'79.124.477.5834.000</t>
  </si>
  <si>
    <t>'0000135289719</t>
  </si>
  <si>
    <t>A200300028637</t>
  </si>
  <si>
    <t>814.2/088-CP/2002</t>
  </si>
  <si>
    <t>821.2.PD/2632-Peg/2003</t>
  </si>
  <si>
    <t>'7204074707690005</t>
  </si>
  <si>
    <t>yatiarniyati325@gmail.com</t>
  </si>
  <si>
    <t>'14.530.288.1834.001</t>
  </si>
  <si>
    <t>'0000135298304</t>
  </si>
  <si>
    <t>A199900024130</t>
  </si>
  <si>
    <t>813.2/84-PDB/1998</t>
  </si>
  <si>
    <t>'7204076205690001</t>
  </si>
  <si>
    <t>posia1969@gmail.com</t>
  </si>
  <si>
    <t>'793909177834000</t>
  </si>
  <si>
    <t>'0000135251921</t>
  </si>
  <si>
    <t>A200600021893</t>
  </si>
  <si>
    <t>813.2/1110-CP/2005</t>
  </si>
  <si>
    <t>821.2.PD/1480-Peg/2006</t>
  </si>
  <si>
    <t>'7204074301780004</t>
  </si>
  <si>
    <t>JL.YARIF MANSYUR LRG MESJID AN-NUR NO. 4 KEL. PANASAKAN</t>
  </si>
  <si>
    <t>'16.552.656.7.834.000</t>
  </si>
  <si>
    <t>'0000156949334</t>
  </si>
  <si>
    <t>A201100072229</t>
  </si>
  <si>
    <t>813/1282.03-CPNSD/BKD/IV/2009</t>
  </si>
  <si>
    <t>821.2/4217.04-PNS/TT/2010</t>
  </si>
  <si>
    <t>'7204074609820001</t>
  </si>
  <si>
    <t>'164815268834001</t>
  </si>
  <si>
    <t>'0000171563433</t>
  </si>
  <si>
    <t>A201100164627</t>
  </si>
  <si>
    <t>813.2/328</t>
  </si>
  <si>
    <t>821.128279-4</t>
  </si>
  <si>
    <t>'7204072303850002</t>
  </si>
  <si>
    <t>JL. TADULAKO 3  NO.7 KELURAHAN PANASAKAN</t>
  </si>
  <si>
    <t>'727548398834000</t>
  </si>
  <si>
    <t>'0001852441558</t>
  </si>
  <si>
    <t>A201600129430</t>
  </si>
  <si>
    <t>813/0510.02-CPNSD/BKD/2015</t>
  </si>
  <si>
    <t>821.2/2473.04/PNS/BKD-TT/2016</t>
  </si>
  <si>
    <t>'7204015102820001</t>
  </si>
  <si>
    <t>abdraisvarida@gmail.com</t>
  </si>
  <si>
    <t>'98.229.035.5.834.000</t>
  </si>
  <si>
    <t>'0001887513052</t>
  </si>
  <si>
    <t>A201500022374</t>
  </si>
  <si>
    <t xml:space="preserve"> 813/0175.02-CPNSD/BKD/2015</t>
  </si>
  <si>
    <t>823.2/0552.04/PNS/BKD.TT/2015</t>
  </si>
  <si>
    <t>'7204085304840001</t>
  </si>
  <si>
    <t>'15.956.868.2.834.000</t>
  </si>
  <si>
    <t>'0000207918729</t>
  </si>
  <si>
    <t>A201200106566</t>
  </si>
  <si>
    <t>813/706.03-CPNSD/BKD/II/2010</t>
  </si>
  <si>
    <t>821.2/3880.04-PNS/TT/2012</t>
  </si>
  <si>
    <t>'7204067010720001</t>
  </si>
  <si>
    <t>zainabenab091@gmail.com</t>
  </si>
  <si>
    <t>'164347502834000</t>
  </si>
  <si>
    <t>'0000135313626</t>
  </si>
  <si>
    <t>A200000037184</t>
  </si>
  <si>
    <t>821.52.17/PDK</t>
  </si>
  <si>
    <t>ABDULLAH WAHIDIN</t>
  </si>
  <si>
    <t>'7204071609930007</t>
  </si>
  <si>
    <t>wahidin.abun@gmail.com</t>
  </si>
  <si>
    <t>JALAN TRANS SULAWESI RT 002 RW 001 KEL.BUGIS KEC.BIAU KAB.BUOL PROPINSI SULAWESI TENGAH</t>
  </si>
  <si>
    <t>'000000000834834</t>
  </si>
  <si>
    <t>'0002194918209</t>
  </si>
  <si>
    <t>A201600178926</t>
  </si>
  <si>
    <t>813.2/317/BKD/BB/2015</t>
  </si>
  <si>
    <t>821.12/367-BKD/BB/2016</t>
  </si>
  <si>
    <t>PERAWAT PELAKSANA</t>
  </si>
  <si>
    <t>'7204073112800006</t>
  </si>
  <si>
    <t>'779805613834000</t>
  </si>
  <si>
    <t>'0000135317035</t>
  </si>
  <si>
    <t>A200600134239</t>
  </si>
  <si>
    <t>813.2/1266-CP/2005</t>
  </si>
  <si>
    <t>821.2.PD/1575-PEG/2006</t>
  </si>
  <si>
    <t>'7204070301850004</t>
  </si>
  <si>
    <t>'16.481428.7.834.000</t>
  </si>
  <si>
    <t>'0001846750274</t>
  </si>
  <si>
    <t>A201600127484</t>
  </si>
  <si>
    <t xml:space="preserve"> 813/0091.02-CPNSD/BKD/2014</t>
  </si>
  <si>
    <t xml:space="preserve">821.2/2451/PNS/BKD.TT/2016 </t>
  </si>
  <si>
    <t>'7204016411750005</t>
  </si>
  <si>
    <t>sumasumarni214@gmail.com</t>
  </si>
  <si>
    <t>'73.116.687.1-834.000</t>
  </si>
  <si>
    <t>'0000194273717</t>
  </si>
  <si>
    <t>A201600048388</t>
  </si>
  <si>
    <t>813/0637.02-CPNSD/BKD/2015</t>
  </si>
  <si>
    <t xml:space="preserve">821.2/2438.04/PNS/BKD.TT/2016 </t>
  </si>
  <si>
    <t>Sub Bagian Tata Usaha - UPT Puskesmas Bangkir</t>
  </si>
  <si>
    <t>'7204102808900001</t>
  </si>
  <si>
    <t>A202200018560</t>
  </si>
  <si>
    <t>813/3599.02-CPNS/BKPSDM/2020</t>
  </si>
  <si>
    <t>821.2/158.04-PNS/TT/2022</t>
  </si>
  <si>
    <t>'7204080810930001</t>
  </si>
  <si>
    <t>A202200035356</t>
  </si>
  <si>
    <t>813/3555.02-CPNS/BKPSDM/2020</t>
  </si>
  <si>
    <t>821.2/185.04-PNS/TT/2022</t>
  </si>
  <si>
    <t>'7204072206890004</t>
  </si>
  <si>
    <t>A202200013291</t>
  </si>
  <si>
    <t>813/3595.02-CPNS/BKPSDM/2020</t>
  </si>
  <si>
    <t>821.3/123.04-PNS/TT/2022</t>
  </si>
  <si>
    <t>'7204080204810001</t>
  </si>
  <si>
    <t>JL. KAYU BADO NO.14</t>
  </si>
  <si>
    <t>'81893789</t>
  </si>
  <si>
    <t>'0001899009134</t>
  </si>
  <si>
    <t>A201500020064</t>
  </si>
  <si>
    <t xml:space="preserve"> 813/0119.02-CPNSD/BKD/2015</t>
  </si>
  <si>
    <t>823.2/0553.04/PNS/BKD.TT/2015</t>
  </si>
  <si>
    <t>'7204070705830003</t>
  </si>
  <si>
    <t>syahrulilunk1983@gmail.com</t>
  </si>
  <si>
    <t>'161223799834000</t>
  </si>
  <si>
    <t>'0000058840086</t>
  </si>
  <si>
    <t>A201100181776</t>
  </si>
  <si>
    <t>813/1278.03-CPNSD/BKD/IV/2009</t>
  </si>
  <si>
    <t>821.2/4213.04-PNS/TT/2010</t>
  </si>
  <si>
    <t>RUSNI MOH DJAFAR</t>
  </si>
  <si>
    <t>'7204076809690002</t>
  </si>
  <si>
    <t>JL. ANOA NO 8 KEL. TUWELEY KEC. BAOLAN KAB.TOLI-TOLI PROP. SULTENG</t>
  </si>
  <si>
    <t>'77.987.125.0.834.000</t>
  </si>
  <si>
    <t>'77.987.121.9.834.000</t>
  </si>
  <si>
    <t>A199900025888</t>
  </si>
  <si>
    <t>'7204076602820001</t>
  </si>
  <si>
    <t>'727998114834000</t>
  </si>
  <si>
    <t>'0001644354246</t>
  </si>
  <si>
    <t>A201600098121</t>
  </si>
  <si>
    <t>813/0511.02-CPNSD/BKD/2015</t>
  </si>
  <si>
    <t>821.2/2363.04/PNS/BKD.TT/2016</t>
  </si>
  <si>
    <t>'7204075402750004</t>
  </si>
  <si>
    <t>syarifaipa@gmail.com</t>
  </si>
  <si>
    <t>'97.153.324.5-834.000</t>
  </si>
  <si>
    <t>'0000135202961</t>
  </si>
  <si>
    <t>A200700055592</t>
  </si>
  <si>
    <t>813.2/5377-CPNS/BAG KEPEG</t>
  </si>
  <si>
    <t>821.2/2200-PNS/TT/2007</t>
  </si>
  <si>
    <t>ANALIS PENGEMBANGAN SARANA DAN PRASARANA</t>
  </si>
  <si>
    <t>Dinas  Pekerjaan Umum Dan Penataan Ruang - Pemerintah Kabupaten Tolitoli</t>
  </si>
  <si>
    <t>'7204034708740005</t>
  </si>
  <si>
    <t>'78.803.161.5.834.000</t>
  </si>
  <si>
    <t>'0000135262686</t>
  </si>
  <si>
    <t>A199800048564</t>
  </si>
  <si>
    <t>KP.00.02.2.4.5878</t>
  </si>
  <si>
    <t>KP.00.03.1.650</t>
  </si>
  <si>
    <t>A5EB03E210DAF6A0E040640A040252AD</t>
  </si>
  <si>
    <t>D-I KESEHATAN KEPERAWATAN</t>
  </si>
  <si>
    <t>'7204076905780001</t>
  </si>
  <si>
    <t>dalfiaamin@gmail.com</t>
  </si>
  <si>
    <t>'87.523.218.3834.000</t>
  </si>
  <si>
    <t>'0000135260649</t>
  </si>
  <si>
    <t>A200600102176</t>
  </si>
  <si>
    <t>813.2/1176-CP/2005</t>
  </si>
  <si>
    <t>821.2.PD/1566-PEG/2006</t>
  </si>
  <si>
    <t>'7204071804810003</t>
  </si>
  <si>
    <t>'54.373.807.4.834.000</t>
  </si>
  <si>
    <t>'0000135189617</t>
  </si>
  <si>
    <t>A200800192544</t>
  </si>
  <si>
    <t>813/469-03-CPNSD/BKD/XI/2007</t>
  </si>
  <si>
    <t>821.2/2628.04-PNS/BKD/TT/2008</t>
  </si>
  <si>
    <t>'7204075701660001</t>
  </si>
  <si>
    <t>rosmaladewi1966@gmail.com</t>
  </si>
  <si>
    <t>'159569516834000</t>
  </si>
  <si>
    <t>'0000135238432</t>
  </si>
  <si>
    <t>A200800015221</t>
  </si>
  <si>
    <t>813/520.03-CPNSD/BKD/XI/2007</t>
  </si>
  <si>
    <t>821.2/2469.04/PNS/BKD/TT/2008</t>
  </si>
  <si>
    <t>8ae482893cdc26c2013cdc2eed420011</t>
  </si>
  <si>
    <t>'7204076612810004</t>
  </si>
  <si>
    <t>JL. ELANG NO. 3 KEL. TUWELEY KEC. BAOLAN TOLITOLI</t>
  </si>
  <si>
    <t>'892996463834001</t>
  </si>
  <si>
    <t>'0000135251493</t>
  </si>
  <si>
    <t>A201200068458</t>
  </si>
  <si>
    <t>813/846.03-CPNSD/BKD/II/2010</t>
  </si>
  <si>
    <t>821.2/3998.04-PNS/TT/2012</t>
  </si>
  <si>
    <t>'7204071612690002</t>
  </si>
  <si>
    <t>muliyantosos1969@gmail.com</t>
  </si>
  <si>
    <t>'77.993.493.4834.000</t>
  </si>
  <si>
    <t>'0000135193634</t>
  </si>
  <si>
    <t>A200200016969</t>
  </si>
  <si>
    <t>'7204035110830002</t>
  </si>
  <si>
    <t>rusdinawaludin@gmail.com</t>
  </si>
  <si>
    <t xml:space="preserve">Dusun Dapalak Desa Lais Kec. Dondo Kab.Tolitoli </t>
  </si>
  <si>
    <t>'77.980.584.5.834.000</t>
  </si>
  <si>
    <t>'0000135208822</t>
  </si>
  <si>
    <t>A200800209049</t>
  </si>
  <si>
    <t>813/445.03-CPNSD/BKD/XI/2007</t>
  </si>
  <si>
    <t>821.2/2374.04-PNS/BKD/TT/2008</t>
  </si>
  <si>
    <t>Sub Bagian Program - Kecamatan Dondo</t>
  </si>
  <si>
    <t>'7204074909850003</t>
  </si>
  <si>
    <t>lorong tulus Kelurahan Tambun Kec. Baolan</t>
  </si>
  <si>
    <t>'738337815834000</t>
  </si>
  <si>
    <t>'0001895261207</t>
  </si>
  <si>
    <t>A201600134047</t>
  </si>
  <si>
    <t xml:space="preserve"> 813/0444.02-CPNSD/BKD/2015</t>
  </si>
  <si>
    <t>821.2/2278.04/PNS/BKD.TT/2016</t>
  </si>
  <si>
    <t>'7204081604740002</t>
  </si>
  <si>
    <t>'896016268834000</t>
  </si>
  <si>
    <t>'0000135224616</t>
  </si>
  <si>
    <t>A200800111906</t>
  </si>
  <si>
    <t>813/290.03-CPNSD/BKD/XI/2007</t>
  </si>
  <si>
    <t>821.2/2303-PNS/TT/2008</t>
  </si>
  <si>
    <t>'7204086210770001</t>
  </si>
  <si>
    <t>'72.819.442.4.834.000</t>
  </si>
  <si>
    <t>'0001852754477</t>
  </si>
  <si>
    <t>A201600060129</t>
  </si>
  <si>
    <t>813/0638.02-CPNSD/BKD/2015</t>
  </si>
  <si>
    <t xml:space="preserve">821.2/2420.04/PNS/BKD.TT/2016 </t>
  </si>
  <si>
    <t>8ae482893fe6cd1501400a2bbbec5afb</t>
  </si>
  <si>
    <t>'7204080503850005</t>
  </si>
  <si>
    <t>udhynpsikuh@yahoo.com</t>
  </si>
  <si>
    <t>DESA TINIGI KEC. GALANG KAB. TOLITOLI PROV. SULTENG</t>
  </si>
  <si>
    <t>'15.956.963.1834.000</t>
  </si>
  <si>
    <t>'0000196374767</t>
  </si>
  <si>
    <t>A201200123641</t>
  </si>
  <si>
    <t>813/619.03-CPNSD/BKD/II/2010</t>
  </si>
  <si>
    <t>821.2/3793.04-PNS/TT/2012</t>
  </si>
  <si>
    <t>'7204076406810002</t>
  </si>
  <si>
    <t>'89.156.362.9834.000</t>
  </si>
  <si>
    <t>'0000135290261</t>
  </si>
  <si>
    <t>A200300034317</t>
  </si>
  <si>
    <t>814.2/075-CP/2002</t>
  </si>
  <si>
    <t>821.2.PD/2650-PEG/2003</t>
  </si>
  <si>
    <t>'7204075205660003</t>
  </si>
  <si>
    <t>BOMBOLAYANG, TUWELEY, BAOLAN, TOLITOLI, SULAWESI TENGAH</t>
  </si>
  <si>
    <t>'97.153.295.7.834.000</t>
  </si>
  <si>
    <t>'0000135315527</t>
  </si>
  <si>
    <t>A199100031483</t>
  </si>
  <si>
    <t>813.2/50/DPB/1989</t>
  </si>
  <si>
    <t>58/21.12/BT/PN/1991</t>
  </si>
  <si>
    <t>'7204025504680001</t>
  </si>
  <si>
    <t>lsuparni19@gmail.com</t>
  </si>
  <si>
    <t>'97.789.975.6834.000</t>
  </si>
  <si>
    <t>'0001826442112</t>
  </si>
  <si>
    <t>A201500002544</t>
  </si>
  <si>
    <t>813/0015.02-CPNSD/BKD/2014</t>
  </si>
  <si>
    <t>823.2/0383.04/PNS/2015</t>
  </si>
  <si>
    <t>A5EB03E20AC3F6A0E040640A040252AD</t>
  </si>
  <si>
    <t>'7204034809840001</t>
  </si>
  <si>
    <t>'788031557834000</t>
  </si>
  <si>
    <t>'0000135199056</t>
  </si>
  <si>
    <t>A200700140709</t>
  </si>
  <si>
    <t>813.2/5399-CPNS/BAG.KEPEG</t>
  </si>
  <si>
    <t>821.2/2179-PNS/TT/2007</t>
  </si>
  <si>
    <t>'7204070808870006</t>
  </si>
  <si>
    <t>Jl. Gajah mada 1 no.46</t>
  </si>
  <si>
    <t>'16.434.980.5.834.000</t>
  </si>
  <si>
    <t>'0000172201421</t>
  </si>
  <si>
    <t>A201200170882</t>
  </si>
  <si>
    <t>813.621.03/CPNSD/BKD/II/2010</t>
  </si>
  <si>
    <t>821.2/3795.04-PNS/TT/2012</t>
  </si>
  <si>
    <t>'7204045310660003</t>
  </si>
  <si>
    <t>djamaliasnggai13@gmail.com</t>
  </si>
  <si>
    <t>'15.499.857.9.834.001</t>
  </si>
  <si>
    <t>'0000135299632</t>
  </si>
  <si>
    <t>A198700065260</t>
  </si>
  <si>
    <t>'7204085002830004</t>
  </si>
  <si>
    <t>atinurhayati727@gmail.com</t>
  </si>
  <si>
    <t>'79.121.715.1834.001</t>
  </si>
  <si>
    <t>'0000135297573</t>
  </si>
  <si>
    <t>A201300013114</t>
  </si>
  <si>
    <t>813/0958.02/CPNSD/BKD/II/2011</t>
  </si>
  <si>
    <t>821.2/3585.04.PNS/TT/2012</t>
  </si>
  <si>
    <t>'7204095101670002</t>
  </si>
  <si>
    <t>rapia.oke@gmail.com</t>
  </si>
  <si>
    <t>DUSUN DAMPANA DESA LAKUAN TOLITOLI KEC. TOLITOLI UTARA KAB. TOLITOLI</t>
  </si>
  <si>
    <t>'788055143834000</t>
  </si>
  <si>
    <t>'0000135315865</t>
  </si>
  <si>
    <t>A199300030272</t>
  </si>
  <si>
    <t>821.12/05/BT/PDK</t>
  </si>
  <si>
    <t>'7204086309830004</t>
  </si>
  <si>
    <t>salwa190113@gmail.com</t>
  </si>
  <si>
    <t>'162558654834000</t>
  </si>
  <si>
    <t>'0000135260414</t>
  </si>
  <si>
    <t>A200700134017</t>
  </si>
  <si>
    <t>813.3/2213-CPNS/BAG.KEPEG</t>
  </si>
  <si>
    <t>821.2/1431-PNS/TT/2007</t>
  </si>
  <si>
    <t>'589001346834000</t>
  </si>
  <si>
    <t>'0000135212387</t>
  </si>
  <si>
    <t>A200800114779</t>
  </si>
  <si>
    <t>813/230.03-CPNSD/BKD/XI/2007</t>
  </si>
  <si>
    <t>821.2/2611.04-PNS/BKD/TT/2008</t>
  </si>
  <si>
    <t>ANALIS PEMBANGUNAN</t>
  </si>
  <si>
    <t>'7204086911750001</t>
  </si>
  <si>
    <t>'15.957.000.1.834.000</t>
  </si>
  <si>
    <t>'0000135322356</t>
  </si>
  <si>
    <t>A200400032320</t>
  </si>
  <si>
    <t>KP.00.02.1.1.1794</t>
  </si>
  <si>
    <t>KP.00.03.1.1.639</t>
  </si>
  <si>
    <t>'7204075006830003</t>
  </si>
  <si>
    <t>JL. TADULAKO 3 NO. 23A KEL. PANASAKAN KEC. BAOLAN</t>
  </si>
  <si>
    <t>'164815953834000</t>
  </si>
  <si>
    <t>'0000205477749</t>
  </si>
  <si>
    <t>A201300013937</t>
  </si>
  <si>
    <t>813/0936.02-CPNSD/BKD/II/2011</t>
  </si>
  <si>
    <t>821.2/3586.04.PNS/TT/2012</t>
  </si>
  <si>
    <t>'7204074204860004</t>
  </si>
  <si>
    <t>'15.956.697.5.834.000</t>
  </si>
  <si>
    <t>A201200145317</t>
  </si>
  <si>
    <t>813/885.03-CPNSD/BKD/II/2010</t>
  </si>
  <si>
    <t>821.2/4037.04-PNS/TT/2012</t>
  </si>
  <si>
    <t>'7204075611760002</t>
  </si>
  <si>
    <t>JL. DAUD LAPAU LORONG II Kel. Tuweley Kecamatan Baolan  Kabupaten Tolitoli</t>
  </si>
  <si>
    <t>'164429748834000</t>
  </si>
  <si>
    <t>'0000135292533</t>
  </si>
  <si>
    <t>A201600054249</t>
  </si>
  <si>
    <t xml:space="preserve"> 813/0271.02-CPNSD/BKD/2015</t>
  </si>
  <si>
    <t>821.2/2188.04/PNS/BKD.TT/2016</t>
  </si>
  <si>
    <t>'7204072502690001</t>
  </si>
  <si>
    <t>husainmuhtar52@admin.sd.belajar.id</t>
  </si>
  <si>
    <t>'79.121.460.4.834.000</t>
  </si>
  <si>
    <t>'0000135302141</t>
  </si>
  <si>
    <t>A199700023394</t>
  </si>
  <si>
    <t>821/93.22/PDK</t>
  </si>
  <si>
    <t>'7204075204820003</t>
  </si>
  <si>
    <t>JL. SISWOYO NO.26 KELURAHAN BARU KECAMATAN BAOLAN</t>
  </si>
  <si>
    <t>'15.956.890.7.834.000</t>
  </si>
  <si>
    <t>'0000135180821</t>
  </si>
  <si>
    <t>A200800200213</t>
  </si>
  <si>
    <t>813/477.03-CPNSD/BKD/XI/2007</t>
  </si>
  <si>
    <t>821.2/2544.04-PNS/BKD/TT/2008</t>
  </si>
  <si>
    <t>'7204071403820003</t>
  </si>
  <si>
    <t>Jalan Gadarmun Hangkiho No. 10 RT.001 RW.002 Kel. Baru Kec. Baolan, Kab. Tolitoli, 94514</t>
  </si>
  <si>
    <t>'14.530.074.5834.000</t>
  </si>
  <si>
    <t>'0000135207999</t>
  </si>
  <si>
    <t>A200200048169</t>
  </si>
  <si>
    <t>811.13-1344</t>
  </si>
  <si>
    <t>811.211.2.4545</t>
  </si>
  <si>
    <t>ff8080813831ccdd013831d8db29004a</t>
  </si>
  <si>
    <t>'7204051309810001</t>
  </si>
  <si>
    <t>'16.383.164.7834.000</t>
  </si>
  <si>
    <t>'0000135192003</t>
  </si>
  <si>
    <t>A200900246846</t>
  </si>
  <si>
    <t>813/254.03-CPNSD/BKD/IV/2008</t>
  </si>
  <si>
    <t>823.2/3522.04-PNS/BKD/TT/2009</t>
  </si>
  <si>
    <t>8ae482894159b67201415d2e456830d6</t>
  </si>
  <si>
    <t>'7204074607680004</t>
  </si>
  <si>
    <t>nieunhie@gmail.com</t>
  </si>
  <si>
    <t>'77.993.461.1.834.000</t>
  </si>
  <si>
    <t>'0000135239229</t>
  </si>
  <si>
    <t>A199300045195</t>
  </si>
  <si>
    <t>821.12/09/BT/PDK</t>
  </si>
  <si>
    <t>'7204072804810001</t>
  </si>
  <si>
    <t>'54.242.397.5.834.000</t>
  </si>
  <si>
    <t>'0000135215109</t>
  </si>
  <si>
    <t>A200600137980</t>
  </si>
  <si>
    <t>813.2/1199-CP/2005</t>
  </si>
  <si>
    <t>821.2.PD/1606-PEG/2006</t>
  </si>
  <si>
    <t>ff80808148206dee0148357e506e27b9</t>
  </si>
  <si>
    <t>'7204072806830003</t>
  </si>
  <si>
    <t>JL S PARMAN NO 3 KELURAHAN PANASAKAN,KECAMATAN BAOLAN,KABUPATEN TOLITOLI</t>
  </si>
  <si>
    <t>'779816693834000</t>
  </si>
  <si>
    <t>'0000135191553</t>
  </si>
  <si>
    <t>A200900267348</t>
  </si>
  <si>
    <t>813/259.03-CPNSD/BKD/IV/2008</t>
  </si>
  <si>
    <t>823.2/3449.04-PNS/BKD/TT/2009</t>
  </si>
  <si>
    <t>Sub Bagian Keuangan dan Aset - Dinas Perumahan Rakyat dan Kawasan Permukiman</t>
  </si>
  <si>
    <t>'7204074901830001</t>
  </si>
  <si>
    <t>'98.234.800.5.834.000</t>
  </si>
  <si>
    <t>'0001856585068</t>
  </si>
  <si>
    <t>A201600107638</t>
  </si>
  <si>
    <t xml:space="preserve"> 813/0172.02-CPNSD/BKD/2015</t>
  </si>
  <si>
    <t>821.01/2215.04PNS/BKD.TT/2016</t>
  </si>
  <si>
    <t>'7204076506780003</t>
  </si>
  <si>
    <t>'15.246.824.5834.000</t>
  </si>
  <si>
    <t>'0000135289023</t>
  </si>
  <si>
    <t>A200000060275</t>
  </si>
  <si>
    <t>KP.00.02.102943</t>
  </si>
  <si>
    <t>KP.00.03.1.974</t>
  </si>
  <si>
    <t>761C992BDCE710A1E050640A29037230</t>
  </si>
  <si>
    <t>'8271035905790004</t>
  </si>
  <si>
    <t>anim79am@gmail.com</t>
  </si>
  <si>
    <t>JLN. SIDODADI NO.5  RT. 001/ RW. 001 KEL. BARU, KEC. BAOLAN, KAB. TOLITOLI</t>
  </si>
  <si>
    <t>'08.224.815.4-942.000</t>
  </si>
  <si>
    <t>'0000140216635</t>
  </si>
  <si>
    <t>A200800173618</t>
  </si>
  <si>
    <t>813.3/SK/3797/2006</t>
  </si>
  <si>
    <t>821.3/SK/7738/2007</t>
  </si>
  <si>
    <t>Bidang Pelayanan - Rumah Sakit Umum Daerah Mokopido</t>
  </si>
  <si>
    <t>'7204072302800002</t>
  </si>
  <si>
    <t>yustiyantob@gmail.com</t>
  </si>
  <si>
    <t>'88.937.080.5.834.000</t>
  </si>
  <si>
    <t>'0009233214827</t>
  </si>
  <si>
    <t>A200300032496</t>
  </si>
  <si>
    <t>814.2/172-CP/2002</t>
  </si>
  <si>
    <t>821.2.PD/2526-Peg/2003</t>
  </si>
  <si>
    <t>Dinas Pariwisata - Pemerintah Kabupaten Tolitoli</t>
  </si>
  <si>
    <t>'7371076304840001</t>
  </si>
  <si>
    <t>andinurhana003@gmail.com</t>
  </si>
  <si>
    <t>JL. SIDODADI NO. 12. KELURAHAN BARU, KEC. BAOLAN, KAB. TOLITOLI. SULAWESI TENGAH</t>
  </si>
  <si>
    <t>'15.956.981.3.834.000</t>
  </si>
  <si>
    <t>'0000171631923</t>
  </si>
  <si>
    <t>A201200107185</t>
  </si>
  <si>
    <t>813/402.03-CPNSD/BKD/II/2010</t>
  </si>
  <si>
    <t>821.3/3556.04-PNS/TT/2012</t>
  </si>
  <si>
    <t>75FA55A8CDDC356DE050640A290335C7</t>
  </si>
  <si>
    <t>'7204071508810002</t>
  </si>
  <si>
    <t>'73.317.167.2.834.000</t>
  </si>
  <si>
    <t>'0001868696818</t>
  </si>
  <si>
    <t>A201500021097</t>
  </si>
  <si>
    <t xml:space="preserve"> 813/046.02-CPNSD/BKD/2015</t>
  </si>
  <si>
    <t>823.1/0531.04/PNS/BKD.TT/2015</t>
  </si>
  <si>
    <t>'7204075002720001</t>
  </si>
  <si>
    <t>BTN BUNTUNA PERMAI INDAH BLOK A NOMOR. 8 DESA BUNTUNA KECAMATAN BAOLAN</t>
  </si>
  <si>
    <t>'88.937.091.2834.000</t>
  </si>
  <si>
    <t>'0000156926417</t>
  </si>
  <si>
    <t>A201100017776</t>
  </si>
  <si>
    <t>813/1451.03-CPNSD/BKD/IV/2009</t>
  </si>
  <si>
    <t>821.2/4359.04-PNS/TT/2010</t>
  </si>
  <si>
    <t>rahmi19860605@gmail.com</t>
  </si>
  <si>
    <t>'97.099.614.6.834.000</t>
  </si>
  <si>
    <t>'0001188452068</t>
  </si>
  <si>
    <t>A201100260373</t>
  </si>
  <si>
    <t>813/1248.03-CPNSD/BKD/IV/2009</t>
  </si>
  <si>
    <t>821.2/4183.04-PNS/TT/2010</t>
  </si>
  <si>
    <t>'7204011612690001</t>
  </si>
  <si>
    <t>'79.123.587.2.834.000</t>
  </si>
  <si>
    <t>'0000135206482</t>
  </si>
  <si>
    <t>A200800058372</t>
  </si>
  <si>
    <t>813/148.03-CPNSD/BKD/XI/2007</t>
  </si>
  <si>
    <t>821.2/2396.04-PNS/BKLD/TT/2008</t>
  </si>
  <si>
    <t>'7204080312840004</t>
  </si>
  <si>
    <t>'87.94.739.6.834.000</t>
  </si>
  <si>
    <t>'0000148757949</t>
  </si>
  <si>
    <t>A201100223289</t>
  </si>
  <si>
    <t>813/1165.03-CPNSD/BKD/IV/2009</t>
  </si>
  <si>
    <t>821.2/4094.04-PNS/TT/2010</t>
  </si>
  <si>
    <t>'7204095203680004</t>
  </si>
  <si>
    <t>'78.804.701.7.834.000</t>
  </si>
  <si>
    <t>'0000135302038</t>
  </si>
  <si>
    <t>A199900015598</t>
  </si>
  <si>
    <t>821/17.07/PDK</t>
  </si>
  <si>
    <t>'7204073112840001</t>
  </si>
  <si>
    <t>'16.256.054.4.834.000</t>
  </si>
  <si>
    <t>'0000135207977</t>
  </si>
  <si>
    <t>A200600164409</t>
  </si>
  <si>
    <t>813.2/1182-CP/2005</t>
  </si>
  <si>
    <t>821.2.PD/1599-PEG/2006</t>
  </si>
  <si>
    <t>A.Ma, S.Pd</t>
  </si>
  <si>
    <t>'7204074402820004</t>
  </si>
  <si>
    <t>'79.122.451.2.834.000</t>
  </si>
  <si>
    <t>'0000135303344</t>
  </si>
  <si>
    <t>A200700118796</t>
  </si>
  <si>
    <t>813.2/5305-CPNS/BAG.KEPEG</t>
  </si>
  <si>
    <t>821.2/2273-PNS/TT/2007</t>
  </si>
  <si>
    <t>'7204075702820002</t>
  </si>
  <si>
    <t>fanlikaloh089@gmail.com</t>
  </si>
  <si>
    <t>Asrama Kodim Jl. Melati</t>
  </si>
  <si>
    <t>'89.728.465.9.834.001</t>
  </si>
  <si>
    <t>'0000164740386</t>
  </si>
  <si>
    <t>A201100150142</t>
  </si>
  <si>
    <t>813/1336.03-CPNSD/BKD/IV/2009</t>
  </si>
  <si>
    <t>821.2/4255.04-PNS/TT/2010</t>
  </si>
  <si>
    <t>'7204075701830003</t>
  </si>
  <si>
    <t>hatmayantidane2020@gmail.com</t>
  </si>
  <si>
    <t>JL.MADAKO</t>
  </si>
  <si>
    <t>'77.982.419.2834.000</t>
  </si>
  <si>
    <t>'0000135195243</t>
  </si>
  <si>
    <t>A200300036457</t>
  </si>
  <si>
    <t>.814.2/118-CP/2002</t>
  </si>
  <si>
    <t>821.2.PD/2530-PEG/2003</t>
  </si>
  <si>
    <t>'7204071801840001</t>
  </si>
  <si>
    <t>'698095080834000</t>
  </si>
  <si>
    <t>'0000135206548</t>
  </si>
  <si>
    <t>A200900271971</t>
  </si>
  <si>
    <t>813/998.03-CPNSD/BKD/IV/2008</t>
  </si>
  <si>
    <t>823.2/3576.04-PNS/BKD/TT/2009</t>
  </si>
  <si>
    <t>'7204076807850001</t>
  </si>
  <si>
    <t>griya.moipos blok d40</t>
  </si>
  <si>
    <t>'152468294834000</t>
  </si>
  <si>
    <t>'0000196865965</t>
  </si>
  <si>
    <t>A201100240313</t>
  </si>
  <si>
    <t>813/1176.03-CPNSD/BKD/IV/2009</t>
  </si>
  <si>
    <t>821.2/4105.04-PNS/TT/2010</t>
  </si>
  <si>
    <t>'7204072907770001</t>
  </si>
  <si>
    <t>Jl SONA NOPI  KELURAHAN NALU KECAMATAN BAOLAN KABUPATEN TOLITOLI</t>
  </si>
  <si>
    <t>'00.829.100.7.834.000</t>
  </si>
  <si>
    <t>'0000135318082</t>
  </si>
  <si>
    <t>A200800153567</t>
  </si>
  <si>
    <t>813/407.03-CPNSD/BKD/XII/2007</t>
  </si>
  <si>
    <t>821.2/2389.04/PNS/BKD/TT/2008</t>
  </si>
  <si>
    <t>'7204074605820004</t>
  </si>
  <si>
    <t>'725659890834000</t>
  </si>
  <si>
    <t>'0001475102867</t>
  </si>
  <si>
    <t>A201600100357</t>
  </si>
  <si>
    <t>813/0432.02-CPNSD/BKD/2015</t>
  </si>
  <si>
    <t>821.2/2469.04/PNS/BKD.TT/2016</t>
  </si>
  <si>
    <t>'7204071812760004</t>
  </si>
  <si>
    <t>JL. LANONI NO. 126 KEL. BARU, KEC. BAOLAN, KAB. TOLITOLI  SULAWESI TENGAH 94514</t>
  </si>
  <si>
    <t>'15.956.904.5.834.000</t>
  </si>
  <si>
    <t>'0000200579545</t>
  </si>
  <si>
    <t>A201200019288</t>
  </si>
  <si>
    <t>813/8668.03-CPNSD/BKD/II/2010</t>
  </si>
  <si>
    <t>821.2/4020.04-PNS/TT/2012</t>
  </si>
  <si>
    <t>8ae4828835e7acc60135ec415b8253b8</t>
  </si>
  <si>
    <t>'7204071809690002</t>
  </si>
  <si>
    <t>'14.336.173.1834.000</t>
  </si>
  <si>
    <t>'0000135317834</t>
  </si>
  <si>
    <t>A199400056416</t>
  </si>
  <si>
    <t>813.2.PD/334-CP/93</t>
  </si>
  <si>
    <t>821.2.PD/258-PEG/1994</t>
  </si>
  <si>
    <t>E86E1A1A0713B570E040640A18027F34</t>
  </si>
  <si>
    <t>'7204074704830002</t>
  </si>
  <si>
    <t>nurmipd74@guru.sd.belajar.id</t>
  </si>
  <si>
    <t>'16.481.500.3.834.000</t>
  </si>
  <si>
    <t>'0000206054043</t>
  </si>
  <si>
    <t>A201200089004</t>
  </si>
  <si>
    <t>813/684-CPNSD/BKD/2010</t>
  </si>
  <si>
    <t>821.2/3858-04-PNS/TT/2012</t>
  </si>
  <si>
    <t>'7204072603760001</t>
  </si>
  <si>
    <t>'141204784834000</t>
  </si>
  <si>
    <t>'0000135202959</t>
  </si>
  <si>
    <t>A200800136382</t>
  </si>
  <si>
    <t>813/524.03-CPNSD/BKD/XI/2007</t>
  </si>
  <si>
    <t>821.2/2420-PNS/TT/2008</t>
  </si>
  <si>
    <t>'7204070507690003</t>
  </si>
  <si>
    <t>JL. LANONI I KEL.BARU KEC.BAOLAN KAB.TOLITOLI</t>
  </si>
  <si>
    <t>'77.981.651.1.834.000</t>
  </si>
  <si>
    <t>'0000135214525</t>
  </si>
  <si>
    <t>A200800053127</t>
  </si>
  <si>
    <t>813/265.03-CPNSD/BKD/XI/2007</t>
  </si>
  <si>
    <t>821.2/2407.04-PNS/BKD/TT/2008</t>
  </si>
  <si>
    <t>'7204041711650001</t>
  </si>
  <si>
    <t>imadetambin1@gmail.com</t>
  </si>
  <si>
    <t>'15.499.799.3.834.000</t>
  </si>
  <si>
    <t>'0000135302185</t>
  </si>
  <si>
    <t>A198700058145</t>
  </si>
  <si>
    <t>830.2/27/PN/JAB/1986</t>
  </si>
  <si>
    <t>103/821.12/BT/1987</t>
  </si>
  <si>
    <t>SD Negeri 2 Sibaluton - Dinas Pendidikan Dan Kebudayaan</t>
  </si>
  <si>
    <t>'7204080807720004</t>
  </si>
  <si>
    <t>s2873587@gmail.com</t>
  </si>
  <si>
    <t>Jl. S. Parman no 23</t>
  </si>
  <si>
    <t>'788041077834000</t>
  </si>
  <si>
    <t>'0000135263114</t>
  </si>
  <si>
    <t>A199500071973</t>
  </si>
  <si>
    <t>KP.00.02.1.4542</t>
  </si>
  <si>
    <t>KP.00.03.1.5075</t>
  </si>
  <si>
    <t>'7204063001760002</t>
  </si>
  <si>
    <t xml:space="preserve"> DESA OGOMATANANG KECAMATAN LAMPASIO</t>
  </si>
  <si>
    <t>'788031425834000</t>
  </si>
  <si>
    <t>'0000135206987</t>
  </si>
  <si>
    <t>A199800053011</t>
  </si>
  <si>
    <t>00.02.1.4676</t>
  </si>
  <si>
    <t>00.03.1 612.A</t>
  </si>
  <si>
    <t>'7204042711670001</t>
  </si>
  <si>
    <t>'98.229.988.6.834.000</t>
  </si>
  <si>
    <t>'0001869938278</t>
  </si>
  <si>
    <t>A201500002268</t>
  </si>
  <si>
    <t>813/0391.02-CPNSD/BKD/2014</t>
  </si>
  <si>
    <t>823.2/0422.04-PNS/BKD.TT/2015</t>
  </si>
  <si>
    <t>'7204065110740003</t>
  </si>
  <si>
    <t>'788047959834000</t>
  </si>
  <si>
    <t>'0000135261011</t>
  </si>
  <si>
    <t>A200700053274</t>
  </si>
  <si>
    <t>813.2/5401.CPNS/BAG.KEPEG</t>
  </si>
  <si>
    <t>821.2/2199-PNS/TT/2007</t>
  </si>
  <si>
    <t>'7204074709830003</t>
  </si>
  <si>
    <t>'15.956.748.6834.000</t>
  </si>
  <si>
    <t>'0000156908327</t>
  </si>
  <si>
    <t>A201100190942</t>
  </si>
  <si>
    <t>813/1361.03-CPNSD/BKD/IV/2009</t>
  </si>
  <si>
    <t>821.2/4280.04-PNS/TT/2010</t>
  </si>
  <si>
    <t>'7204074802700002</t>
  </si>
  <si>
    <t>filomenaangelatassyam@gmail.com</t>
  </si>
  <si>
    <t>'788019172834000</t>
  </si>
  <si>
    <t>'0000135318925</t>
  </si>
  <si>
    <t>A199400060017</t>
  </si>
  <si>
    <t>KP.00.02.2.4.17508</t>
  </si>
  <si>
    <t>KP.00.03.1.7219</t>
  </si>
  <si>
    <t>A5EB03E215A0F6A0E040640A040252AD</t>
  </si>
  <si>
    <t>M.I.Kom, S.KOM</t>
  </si>
  <si>
    <t>'7205063010830001</t>
  </si>
  <si>
    <t>JL. BUNGA CENGKEH, DUSUN TANDASAN DESA LELEAN NONO KEC. BAOLAN KAB. TOLITOLI</t>
  </si>
  <si>
    <t>'57.852.732.7834.000</t>
  </si>
  <si>
    <t>'0000201193571</t>
  </si>
  <si>
    <t>A201200098909</t>
  </si>
  <si>
    <t>813.2/396/BB/2010</t>
  </si>
  <si>
    <t>821.12/100-BKD/BB/2011</t>
  </si>
  <si>
    <t>'7204081206700005</t>
  </si>
  <si>
    <t>azis26@admin.sd.belajar.id</t>
  </si>
  <si>
    <t>'79.121.741.783400</t>
  </si>
  <si>
    <t>'0000135209801</t>
  </si>
  <si>
    <t>A200200018972</t>
  </si>
  <si>
    <t>'7204086108860003</t>
  </si>
  <si>
    <t>herlinaherlina98@yahoo.com</t>
  </si>
  <si>
    <t>JL SULTAN HASANUDDIN NO 113 DUSUN BONE 1 TINIGI,KEC GALANG</t>
  </si>
  <si>
    <t>'165526682834000</t>
  </si>
  <si>
    <t>'0000172592021</t>
  </si>
  <si>
    <t>A201200153453</t>
  </si>
  <si>
    <t>813/702.03-CPNSD/BKD/II/2010</t>
  </si>
  <si>
    <t>821.2/3876.04-PNS/TT/2012</t>
  </si>
  <si>
    <t>'7204080501850002</t>
  </si>
  <si>
    <t>yunus_jumiati@yahoo.com</t>
  </si>
  <si>
    <t>'16.481.492.3-834.000</t>
  </si>
  <si>
    <t>'0001792507105</t>
  </si>
  <si>
    <t>A201300018049</t>
  </si>
  <si>
    <t>813/1001.02-CPNSD/BKD/II/2011</t>
  </si>
  <si>
    <t>821.2/3660.04.PNS/TT/2012</t>
  </si>
  <si>
    <t>'7204075501850005</t>
  </si>
  <si>
    <t>JL. NENAS NO. 19 RT.001 RW.001 KEL. TUWELEY  KEC. BAOLAN</t>
  </si>
  <si>
    <t>'77.989.227.2.834.000</t>
  </si>
  <si>
    <t>'0000159999862</t>
  </si>
  <si>
    <t>A200900278691</t>
  </si>
  <si>
    <t>813/026.03-CPNSD/BKD/IV/2008</t>
  </si>
  <si>
    <t>823.3/3556.04-PNS/BKD/TT/2009</t>
  </si>
  <si>
    <t>PENYUSUN ANALISIS DAMPAK KEPENDUDUKAN</t>
  </si>
  <si>
    <t>'7204082106830003</t>
  </si>
  <si>
    <t>'154995336834000</t>
  </si>
  <si>
    <t>A200900267183</t>
  </si>
  <si>
    <t>813/130.03-CPNS/BKD/IV/2008</t>
  </si>
  <si>
    <t>823.2/3484.04-PNS/BKD/TT/2009</t>
  </si>
  <si>
    <t>'7204071702840003</t>
  </si>
  <si>
    <t>'16.382.998.9-834.000</t>
  </si>
  <si>
    <t>'0000205503063</t>
  </si>
  <si>
    <t>A201300015607</t>
  </si>
  <si>
    <t>813/0986.02-CPNSD/BKD/II/2011</t>
  </si>
  <si>
    <t>821.2/3655.04.PNS/TT/2012</t>
  </si>
  <si>
    <t>'7204080806690002</t>
  </si>
  <si>
    <t>DUSUN 1 DOYAN DESA OGOMOLI</t>
  </si>
  <si>
    <t>'89.299.692.7.834.000</t>
  </si>
  <si>
    <t>'0000135311444</t>
  </si>
  <si>
    <t>A200700022425</t>
  </si>
  <si>
    <t>813.2/5437.CPNS/Bag.Kepeg</t>
  </si>
  <si>
    <t>821.2/2232-PNS/TT/2007</t>
  </si>
  <si>
    <t>'7204071208850002</t>
  </si>
  <si>
    <t>'164813859834000</t>
  </si>
  <si>
    <t>'0000166734865</t>
  </si>
  <si>
    <t>A201200132949</t>
  </si>
  <si>
    <t>813/826.03-CPNSD/BKD/II/2010</t>
  </si>
  <si>
    <t>821.2/3978.04-PNS/TT/2012</t>
  </si>
  <si>
    <t>'7204075704730006</t>
  </si>
  <si>
    <t>'165527219834000</t>
  </si>
  <si>
    <t>'000013533616</t>
  </si>
  <si>
    <t>A201100023604</t>
  </si>
  <si>
    <t>813/1455.03-CPNSD/BKD/IV/2009</t>
  </si>
  <si>
    <t>821.2/4363.04-PNS/TT/2010</t>
  </si>
  <si>
    <t>ANALIS BAHAN PENGEMBANGAN INFORMASI PASAR KERJA</t>
  </si>
  <si>
    <t>'7204071805770002</t>
  </si>
  <si>
    <t>ardianto_mukalap@yahoo.com</t>
  </si>
  <si>
    <t>Jln.Magamu,No.39 Kel. Tuweley Kec. Baolan</t>
  </si>
  <si>
    <t>'892883257834000</t>
  </si>
  <si>
    <t>'0000135180832</t>
  </si>
  <si>
    <t>A199800056129</t>
  </si>
  <si>
    <t>KP.00.02.1.1997</t>
  </si>
  <si>
    <t>KP.00.03.1.888</t>
  </si>
  <si>
    <t>'7204085604850002</t>
  </si>
  <si>
    <t>'57.797.505.5834.000</t>
  </si>
  <si>
    <t>'0000168123969</t>
  </si>
  <si>
    <t>A201100232492</t>
  </si>
  <si>
    <t>813/1230.03/CPNSD/BKD/IV/2009</t>
  </si>
  <si>
    <t>821.2/4165.04-PNS/TT/2010</t>
  </si>
  <si>
    <t>'7204085509850002</t>
  </si>
  <si>
    <t>irma.kplk@gmail.com</t>
  </si>
  <si>
    <t>DUSUN PANTIDOAN DESA KALANGKANGAN KECAMATAN GALANG KABUPATEN TOLITOLI</t>
  </si>
  <si>
    <t>'159567387834000</t>
  </si>
  <si>
    <t>'0000205029516</t>
  </si>
  <si>
    <t>A201200134845</t>
  </si>
  <si>
    <t>813/749.03-CPNSD/BKD/II/2011</t>
  </si>
  <si>
    <t>821.2/3902.04-PNS/TT/2012</t>
  </si>
  <si>
    <t>ANALIS PERBENDAHARAAN</t>
  </si>
  <si>
    <t>Sub Bagian Keuangan Dan Aset - Dinas Tenaga Kerja</t>
  </si>
  <si>
    <t>'7204014507880006</t>
  </si>
  <si>
    <t>'165998576834000</t>
  </si>
  <si>
    <t>'0000976503339</t>
  </si>
  <si>
    <t>A201300028197</t>
  </si>
  <si>
    <t>813/0917.02-CPNSD/BKD/II/2011</t>
  </si>
  <si>
    <t>821.2/3607.04.PNS/TT/2012</t>
  </si>
  <si>
    <t>'7204085905680001</t>
  </si>
  <si>
    <t>tutisupriyanti68@gmail.com</t>
  </si>
  <si>
    <t>'791236797834000</t>
  </si>
  <si>
    <t>'0000135223806</t>
  </si>
  <si>
    <t>A199300043809</t>
  </si>
  <si>
    <t>812.12/59.10/PDK</t>
  </si>
  <si>
    <t>'7204072607840003</t>
  </si>
  <si>
    <t>BTN NABILA JL. WAHID HASYIM NO. 29 KEL. BARU KEC. BAOLAN KAB. TOLITOLI PROV. SULAWESI TENGAH</t>
  </si>
  <si>
    <t>A201600123127</t>
  </si>
  <si>
    <t>813/0608.02-CPNSD/BKD/2015</t>
  </si>
  <si>
    <t>821.2/2287.04/PNS/BKD.TT/2016</t>
  </si>
  <si>
    <t>'7204076112740004</t>
  </si>
  <si>
    <t>'788041275834000</t>
  </si>
  <si>
    <t>'000013528991</t>
  </si>
  <si>
    <t>A200300019875</t>
  </si>
  <si>
    <t>814.2/129-CP/2002</t>
  </si>
  <si>
    <t>821.2.PD/2607/PEG/2003</t>
  </si>
  <si>
    <t>A5EB03E2186CF6A0E040640A040252AD</t>
  </si>
  <si>
    <t>'7204090406760002</t>
  </si>
  <si>
    <t>JL. KUBUR DESA TELUK JAYA KECAMATAN TOLITOLI UTARA KABUPATEN TOLITOLI</t>
  </si>
  <si>
    <t>'16.481.522.7834.000</t>
  </si>
  <si>
    <t>'0000204454078</t>
  </si>
  <si>
    <t>A200900167371</t>
  </si>
  <si>
    <t>821.1/3655.04/BKD/2009</t>
  </si>
  <si>
    <t>'7204073008760001</t>
  </si>
  <si>
    <t>'69.809.535.3834.000</t>
  </si>
  <si>
    <t>'0000135192385</t>
  </si>
  <si>
    <t>A200900171424</t>
  </si>
  <si>
    <t>813/154.03-CPNSD/BKD/IV/2008</t>
  </si>
  <si>
    <t>823.2/3439.04-PNS/BKD/TT/2009</t>
  </si>
  <si>
    <t>'7204075105780001</t>
  </si>
  <si>
    <t>JL. MAWAR NO. 52 KEL. PANASAKAN, KEC. BAOLAN, KAB. TOLITOLI</t>
  </si>
  <si>
    <t>'729175513834000</t>
  </si>
  <si>
    <t>'0001854355318</t>
  </si>
  <si>
    <t>A201500013603</t>
  </si>
  <si>
    <t xml:space="preserve"> 813/0106.02-CPNSD/BKD/2014</t>
  </si>
  <si>
    <t>823.2/0481.04/PNS/BKD.TT/2015</t>
  </si>
  <si>
    <t>'7204084608710004</t>
  </si>
  <si>
    <t>kasturi68@guru.sd.belajar.id</t>
  </si>
  <si>
    <t>'791216914834000</t>
  </si>
  <si>
    <t>'0000135215471</t>
  </si>
  <si>
    <t>A199500066110</t>
  </si>
  <si>
    <t>'7204095801790001</t>
  </si>
  <si>
    <t>'72.997.362.8.834.000</t>
  </si>
  <si>
    <t>'0001888917028</t>
  </si>
  <si>
    <t>A201600069022</t>
  </si>
  <si>
    <t>813/0518.02-CPNSD/BKD/2015</t>
  </si>
  <si>
    <t>821.2/2358.04/PNS/BKD.TT/2016</t>
  </si>
  <si>
    <t>'7204086306840001</t>
  </si>
  <si>
    <t>'79.121.702.9.834.000</t>
  </si>
  <si>
    <t>'0000135294625</t>
  </si>
  <si>
    <t>A200800211706</t>
  </si>
  <si>
    <t>813/115.03-CPNSD/BKD/XI/2007</t>
  </si>
  <si>
    <t>821.2/2244-PNS/TT/2008</t>
  </si>
  <si>
    <t>'7204085208750003</t>
  </si>
  <si>
    <t>'730073095834000</t>
  </si>
  <si>
    <t>'00011854354328</t>
  </si>
  <si>
    <t>A201500009690</t>
  </si>
  <si>
    <t>813/0279.02-CPNSD/BKD/2014</t>
  </si>
  <si>
    <t>823.2/0444.04/PNS/BKD.TT/2015</t>
  </si>
  <si>
    <t>ANALIS PENGAWAS PENDIDIKAN</t>
  </si>
  <si>
    <t>'7204081306680001</t>
  </si>
  <si>
    <t>Lalos</t>
  </si>
  <si>
    <t>'79.122.407.4834.000</t>
  </si>
  <si>
    <t>'0000135307326</t>
  </si>
  <si>
    <t>A198900067055</t>
  </si>
  <si>
    <t>813.2/31/DPB/1988</t>
  </si>
  <si>
    <t>34/821.12/BT/PN/89</t>
  </si>
  <si>
    <t>'7204086505840004</t>
  </si>
  <si>
    <t>'578527533834000</t>
  </si>
  <si>
    <t>'0000202716426</t>
  </si>
  <si>
    <t>A201100209208</t>
  </si>
  <si>
    <t>813/1425.03-CPNSD/BKD/IV/2009</t>
  </si>
  <si>
    <t>.821.2/4333.04-pns/tt/200</t>
  </si>
  <si>
    <t>JL. Sutoyo no. 33</t>
  </si>
  <si>
    <t>'58.900.127.0834.00</t>
  </si>
  <si>
    <t>'0000135320084</t>
  </si>
  <si>
    <t>A199800057995</t>
  </si>
  <si>
    <t>811.132-020</t>
  </si>
  <si>
    <t>811.211.2-4266</t>
  </si>
  <si>
    <t>'7204080907700001</t>
  </si>
  <si>
    <t>JLN MOH NATSIR NO 235 DESA OGOMOLI KECAMATAN GALANG KABUPATEN TOLITOLI</t>
  </si>
  <si>
    <t>'79.123.665.6.834.000</t>
  </si>
  <si>
    <t>'0000135206818</t>
  </si>
  <si>
    <t>A200800065066</t>
  </si>
  <si>
    <t>813/537.03-CPNSD/BKD/XI/2007</t>
  </si>
  <si>
    <t>821.2/2459.04-PNS/BKD/TT/2008</t>
  </si>
  <si>
    <t>'7204075409820002</t>
  </si>
  <si>
    <t>irawatibanti8@gmail.com</t>
  </si>
  <si>
    <t>'87.523.216.7.834.000</t>
  </si>
  <si>
    <t>'0000135192598</t>
  </si>
  <si>
    <t>A200700125201</t>
  </si>
  <si>
    <t>813.2/5397-CPNS/BAG.KEPEG</t>
  </si>
  <si>
    <t>821.2/2205-PNS/TT/2007</t>
  </si>
  <si>
    <t>'7204055912800001</t>
  </si>
  <si>
    <t>DUSUN 1 BILO DESA BILO KECAMATAN OGODEIDE KABUPATEN TOLITOLI</t>
  </si>
  <si>
    <t>'16.255.997.5.834.000</t>
  </si>
  <si>
    <t>'0000173845596</t>
  </si>
  <si>
    <t>A201200055456</t>
  </si>
  <si>
    <t>813/771.03-CPNSD/BKD/II/2010</t>
  </si>
  <si>
    <t>821.2/3924.04-PNS/TT/2012</t>
  </si>
  <si>
    <t>'7204075912850004</t>
  </si>
  <si>
    <t>'729840728834000</t>
  </si>
  <si>
    <t>'0001883626751</t>
  </si>
  <si>
    <t>A201600136384</t>
  </si>
  <si>
    <t xml:space="preserve"> 813/0450.02-CPNSD/BKD/2015</t>
  </si>
  <si>
    <t>821.2/2546.04/PNS/BKD.TT/2016</t>
  </si>
  <si>
    <t>'7204072206760001</t>
  </si>
  <si>
    <t>'736268566834000</t>
  </si>
  <si>
    <t>'0001888117007</t>
  </si>
  <si>
    <t>A201600051743</t>
  </si>
  <si>
    <t xml:space="preserve"> 813/0454.02-CPNSD/BKD/2015</t>
  </si>
  <si>
    <t>821.2/2170.04/PNS/BKD.TT/2016</t>
  </si>
  <si>
    <t>'7204074601780002</t>
  </si>
  <si>
    <t>JL. ELANG KIRI  KEL. TUWELEY  KAB. TOLITOLI</t>
  </si>
  <si>
    <t>'73.591.337.8834.000</t>
  </si>
  <si>
    <t>'0001813512666</t>
  </si>
  <si>
    <t>A201600061411</t>
  </si>
  <si>
    <t xml:space="preserve"> 813/0446.02-CPNSD/BKD/2015</t>
  </si>
  <si>
    <t>821.2/2171.04/PNS/BKD.TT/2016</t>
  </si>
  <si>
    <t>'7204074210860002</t>
  </si>
  <si>
    <t>NALU, KEC. BAOLAN</t>
  </si>
  <si>
    <t>'45.045.866.6834.000</t>
  </si>
  <si>
    <t>'0000209359642</t>
  </si>
  <si>
    <t>A201200155670</t>
  </si>
  <si>
    <t>813/588.03-CPNSD/BKD/II/2010</t>
  </si>
  <si>
    <t>821.2/3762.04-PNS/TT/2012</t>
  </si>
  <si>
    <t>'7204076810860006</t>
  </si>
  <si>
    <t>'15.956.960.7834.000</t>
  </si>
  <si>
    <t>'0000196781128</t>
  </si>
  <si>
    <t>A201200157054</t>
  </si>
  <si>
    <t>813/631.03-CPNSD/BKD/II/2010</t>
  </si>
  <si>
    <t>821.2/3805.04-PNS/TT/2012</t>
  </si>
  <si>
    <t>'7204074110820003</t>
  </si>
  <si>
    <t>'698095502834000</t>
  </si>
  <si>
    <t>'0000135192216</t>
  </si>
  <si>
    <t>A200900259820</t>
  </si>
  <si>
    <t>813/127.03-CPNSD/BKD/IV/2008</t>
  </si>
  <si>
    <t>823.2/3574.04-PNS/BKD/TT/2009</t>
  </si>
  <si>
    <t>'7204052507770001</t>
  </si>
  <si>
    <t>'16.429.786.3834.000</t>
  </si>
  <si>
    <t>'0000135223244</t>
  </si>
  <si>
    <t>A200800153416</t>
  </si>
  <si>
    <t>813/223.03-CPNSD/BKD/XI/2007</t>
  </si>
  <si>
    <t>821.2/2620.04-PNS/BKD/TT/2008</t>
  </si>
  <si>
    <t>Sub Bagian Tata Usaha - UPT Puskesmas Ogodeide</t>
  </si>
  <si>
    <t>'7204075310830002</t>
  </si>
  <si>
    <t>'14.992.184.3834.000</t>
  </si>
  <si>
    <t>'0000193359745</t>
  </si>
  <si>
    <t>A201200098134</t>
  </si>
  <si>
    <t>813/781.03-CPNSD/BKD/II/2010</t>
  </si>
  <si>
    <t>821.2/3934.04-PNS/TT/2012</t>
  </si>
  <si>
    <t>A5EB03E217C5F6A0E040640A040252AD</t>
  </si>
  <si>
    <t>'7204070305700001</t>
  </si>
  <si>
    <t>'15.319.420.4.834.000</t>
  </si>
  <si>
    <t>'0000135204748</t>
  </si>
  <si>
    <t>A199400062008</t>
  </si>
  <si>
    <t>813.2.PD/302-CP/1992</t>
  </si>
  <si>
    <t>821.2.PD/325-PENG/1993</t>
  </si>
  <si>
    <t>'7204056611850002</t>
  </si>
  <si>
    <t>JALAN POROS TAMBUN BILO DESA BILO KECAMATAN OGODEIDE</t>
  </si>
  <si>
    <t>'16.112.251.0-834.000</t>
  </si>
  <si>
    <t>'0000201331798</t>
  </si>
  <si>
    <t>A201600135884</t>
  </si>
  <si>
    <t>813/0519.02-CPNSD/BKD/2015</t>
  </si>
  <si>
    <t>821.2/2203.04/PNS/BKD.TT/2016</t>
  </si>
  <si>
    <t>'7204096610750001</t>
  </si>
  <si>
    <t>JL.DAPALAK KEL NALU</t>
  </si>
  <si>
    <t>'77.987.192.0834.000</t>
  </si>
  <si>
    <t>'0001081041355</t>
  </si>
  <si>
    <t>A201600048006</t>
  </si>
  <si>
    <t>813/0653.02-CPNSD/BKD/2015</t>
  </si>
  <si>
    <t>821.2/2472.04/PNS/BKD-TT/2016</t>
  </si>
  <si>
    <t>'7204072707830008</t>
  </si>
  <si>
    <t>JL MOH SAID</t>
  </si>
  <si>
    <t>'737913566834000</t>
  </si>
  <si>
    <t>'0001880558381</t>
  </si>
  <si>
    <t>A201600113392</t>
  </si>
  <si>
    <t xml:space="preserve"> 813/0163.02-CPNSD/BKD/2014</t>
  </si>
  <si>
    <t>821.2/2121.04/PNS/BKD.TT/2016</t>
  </si>
  <si>
    <t>'7204086405710003</t>
  </si>
  <si>
    <t>'79.121.683.1.834.000</t>
  </si>
  <si>
    <t>'0000135227406</t>
  </si>
  <si>
    <t>A200800075939</t>
  </si>
  <si>
    <t>813/368.03-CPNSD/BKD/XI/2007</t>
  </si>
  <si>
    <t>821.2/2561.04-PNS/BKD/TT/2008</t>
  </si>
  <si>
    <t>'7204074405720003</t>
  </si>
  <si>
    <t>sudarnipolpp@gmail.com</t>
  </si>
  <si>
    <t>'72.914.411.3.834.000</t>
  </si>
  <si>
    <t>'0001884519099</t>
  </si>
  <si>
    <t>A201500006042</t>
  </si>
  <si>
    <t>813/0343.02-CPNSD/BKD/2015</t>
  </si>
  <si>
    <t>823.1/0428.04-PNS/BKD.TT/2015</t>
  </si>
  <si>
    <t>'7204074710870002</t>
  </si>
  <si>
    <t>Jl.Bandar Udara Km.09,Kalangkangan,Kec. Galang,Kab.Tolitoli</t>
  </si>
  <si>
    <t>'16.442.816.1.834.000</t>
  </si>
  <si>
    <t>'0000196916692</t>
  </si>
  <si>
    <t>A201200173732</t>
  </si>
  <si>
    <t>813.2/196/BB/2010</t>
  </si>
  <si>
    <t>821.12/196-BKD/BB/2011</t>
  </si>
  <si>
    <t>'7204096303960002</t>
  </si>
  <si>
    <t>'90.919.098.5-834.000</t>
  </si>
  <si>
    <t>A202300050431</t>
  </si>
  <si>
    <t>813.2/1651.02-CPNS/BKPSDM</t>
  </si>
  <si>
    <t>821.2/263.03-PNS/TT/2023</t>
  </si>
  <si>
    <t>'7204077010830004</t>
  </si>
  <si>
    <t>JL. BELAKANG KODIM KEL. TUWELEY KEC BAOLAN KAB. TOLITOLI</t>
  </si>
  <si>
    <t>'164430274834000</t>
  </si>
  <si>
    <t>'0000171670083</t>
  </si>
  <si>
    <t>A201200098929</t>
  </si>
  <si>
    <t>813/741.03-CPNSD/BKD/II/2010</t>
  </si>
  <si>
    <t>821.2/38994.04-PNS/TT/2012</t>
  </si>
  <si>
    <t>'7204084107830140</t>
  </si>
  <si>
    <t>'79.391.676.8.834.000</t>
  </si>
  <si>
    <t>'0000135307945</t>
  </si>
  <si>
    <t>A200700132170</t>
  </si>
  <si>
    <t>813.3/2170-CPNS/BAG.KEPEG</t>
  </si>
  <si>
    <t>821.2/1456-PNS/TT/2007</t>
  </si>
  <si>
    <t>'7204050805720001</t>
  </si>
  <si>
    <t>mohyabirtolis23@gmail.com</t>
  </si>
  <si>
    <t>'15.605.706.9.834.000</t>
  </si>
  <si>
    <t>'0000135245226</t>
  </si>
  <si>
    <t>A200500017541</t>
  </si>
  <si>
    <t>814.2/103-CP/2004</t>
  </si>
  <si>
    <t>821.2/1671-PNS/TT/2005</t>
  </si>
  <si>
    <t>'7204035110830001</t>
  </si>
  <si>
    <t>TRANS SULAWESI DESA SALUMBIA KEC. DONDO</t>
  </si>
  <si>
    <t>'78.803.139.1834.000</t>
  </si>
  <si>
    <t>'0000135218114</t>
  </si>
  <si>
    <t>A200600160090</t>
  </si>
  <si>
    <t>821.2.PD/1450-PEG/2006</t>
  </si>
  <si>
    <t>'7204055110730001</t>
  </si>
  <si>
    <t>ahmadridwantolis2021@gmail.com</t>
  </si>
  <si>
    <t>'16.383.172.0.834.000</t>
  </si>
  <si>
    <t>'0000976316916</t>
  </si>
  <si>
    <t>A201200006823</t>
  </si>
  <si>
    <t>813/881.03-CPNSD/BKD/II/2010</t>
  </si>
  <si>
    <t>821.2/4.33.04-PNS/TT/2012</t>
  </si>
  <si>
    <t>'7204070903740001</t>
  </si>
  <si>
    <t>'89.290.199.2834.000</t>
  </si>
  <si>
    <t>'0000135221062</t>
  </si>
  <si>
    <t>A200200030732</t>
  </si>
  <si>
    <t>ff80808140c3ffe80140f1e9a5a82faf</t>
  </si>
  <si>
    <t>'7204056108720002</t>
  </si>
  <si>
    <t>'791217730834000</t>
  </si>
  <si>
    <t>'0000135312131</t>
  </si>
  <si>
    <t>A199800040149</t>
  </si>
  <si>
    <t>'7204076104850002</t>
  </si>
  <si>
    <t>agnessalintohetombokan@gmail.com</t>
  </si>
  <si>
    <t>'164429987834000</t>
  </si>
  <si>
    <t>'0000171645704</t>
  </si>
  <si>
    <t>A201200126349</t>
  </si>
  <si>
    <t>813/819.03-CPNSD/BKD/II/2010</t>
  </si>
  <si>
    <t>821.2/3972.04-PNS/TT/2012</t>
  </si>
  <si>
    <t>'7204086704790002</t>
  </si>
  <si>
    <t>'79.123.658.1834.000</t>
  </si>
  <si>
    <t>'0000135206638</t>
  </si>
  <si>
    <t>A200800172839</t>
  </si>
  <si>
    <t>813/089.03-CPNSD/BKD/XI/2007</t>
  </si>
  <si>
    <t>821.2/2576.04-PNS/BKD/TT/2008</t>
  </si>
  <si>
    <t>ff808081523eb3030152439b2d6b2fff</t>
  </si>
  <si>
    <t>'7204086507730004</t>
  </si>
  <si>
    <t>DESA BAJUGAN KEC.GALANG KAB. TOLITOLI</t>
  </si>
  <si>
    <t>'79.123.643.3.834.000</t>
  </si>
  <si>
    <t>'0000135251741</t>
  </si>
  <si>
    <t>A200600054714</t>
  </si>
  <si>
    <t>813.2/1120-CP/2005</t>
  </si>
  <si>
    <t>821.2.PD/1609-PEG/2006</t>
  </si>
  <si>
    <t>'7204014807820001</t>
  </si>
  <si>
    <t>rahmanitolis@gmail.com</t>
  </si>
  <si>
    <t>'89.727.924.6834.000</t>
  </si>
  <si>
    <t>'0000135199585</t>
  </si>
  <si>
    <t>A200700123347</t>
  </si>
  <si>
    <t>813.2/5262-CPNS/BAG.KEPEG</t>
  </si>
  <si>
    <t>821.2/2346-PNS/TT/2007</t>
  </si>
  <si>
    <t>'7371145808890010</t>
  </si>
  <si>
    <t>'909823866834000</t>
  </si>
  <si>
    <t>A202000052344</t>
  </si>
  <si>
    <t>813.3/3468.02-CPNS/BKPSDM/2019</t>
  </si>
  <si>
    <t>'7204074507850006</t>
  </si>
  <si>
    <t>sira09328@gmail.com</t>
  </si>
  <si>
    <t>'16.481.401.4.834.000</t>
  </si>
  <si>
    <t>'0000198953368</t>
  </si>
  <si>
    <t>A201200130800</t>
  </si>
  <si>
    <t>813/863.03-CPNSD/BKD/II/2010</t>
  </si>
  <si>
    <t>821.2/4015.04-PNS/TT/2012</t>
  </si>
  <si>
    <t>Seksi Pemerintahan - Kelurahan Tambun</t>
  </si>
  <si>
    <t>'7204071603840002</t>
  </si>
  <si>
    <t>JL. BANDAR UDARA KM.09/KALANGKANGAN, KEC. BAOLAN, KAB. TOLITOLI</t>
  </si>
  <si>
    <t>'8949817451755834000</t>
  </si>
  <si>
    <t>'0000135231085</t>
  </si>
  <si>
    <t>A200900273015</t>
  </si>
  <si>
    <t>813/005.03-CPNSD/BKD/IV/2008</t>
  </si>
  <si>
    <t>823.2/3419.04.PNS/BKD/TT/2009</t>
  </si>
  <si>
    <t>'7204072409670002</t>
  </si>
  <si>
    <t>'72.784.887.1.834.000</t>
  </si>
  <si>
    <t>'0001852502499</t>
  </si>
  <si>
    <t>A201600012008</t>
  </si>
  <si>
    <t>813/0426.02-CPNSD/BKD/2015</t>
  </si>
  <si>
    <t>821.02/2275.04/PNS/BKD.TT/2016</t>
  </si>
  <si>
    <t>ff8080813aabf741013ab51441cf0a64</t>
  </si>
  <si>
    <t>'7204032808740001</t>
  </si>
  <si>
    <t>'72.478.010.1834000</t>
  </si>
  <si>
    <t>'0001860420936</t>
  </si>
  <si>
    <t>A201600041895</t>
  </si>
  <si>
    <t>813/0235.02-CPNSD/BKD/2015</t>
  </si>
  <si>
    <t xml:space="preserve">821.2/2559.04/PNS/BKD.TT/2016 </t>
  </si>
  <si>
    <t>75D4F93630C00446E050640A29037943</t>
  </si>
  <si>
    <t>SUB BAGIAN TATA USAHA - UPT Pendapatan Daerah Wilayah IV</t>
  </si>
  <si>
    <t>'7204106603850001</t>
  </si>
  <si>
    <t>'793917055834000</t>
  </si>
  <si>
    <t>'0000135307067</t>
  </si>
  <si>
    <t>A200700143344</t>
  </si>
  <si>
    <t>813.3/2162-CPNS/BAG.KEPEG</t>
  </si>
  <si>
    <t>821.2/1465-PNS/TT/2007</t>
  </si>
  <si>
    <t>A5EB03E2119FF6A0E040640A040252AD</t>
  </si>
  <si>
    <t>'7204076305840002</t>
  </si>
  <si>
    <t>Dharmawatiarifin@gmail.com</t>
  </si>
  <si>
    <t>'89.288.319.0.834.000</t>
  </si>
  <si>
    <t>'0000173617749</t>
  </si>
  <si>
    <t>A201100209059</t>
  </si>
  <si>
    <t>813/1443.03-CPNSD/BKD/IV/2009</t>
  </si>
  <si>
    <t>823.2/4351.04-PNS/TT/2010</t>
  </si>
  <si>
    <t>'7204071311770004</t>
  </si>
  <si>
    <t>'15.956.861.7834.000</t>
  </si>
  <si>
    <t>'0000135181449</t>
  </si>
  <si>
    <t>A199900070066</t>
  </si>
  <si>
    <t>KP.00.02.2.4.10480</t>
  </si>
  <si>
    <t>KP.00.03.1/1829</t>
  </si>
  <si>
    <t>'7204070709870001</t>
  </si>
  <si>
    <t>'15.605.746.5.834.000</t>
  </si>
  <si>
    <t>'0000194922472</t>
  </si>
  <si>
    <t>A201200172311</t>
  </si>
  <si>
    <t>813/586.03-CPNSD/BKD/II/2010</t>
  </si>
  <si>
    <t>821.2/3760.04-PNS/TT/2012</t>
  </si>
  <si>
    <t>'7204081904700003</t>
  </si>
  <si>
    <t>salminlapanjang@gmail.com</t>
  </si>
  <si>
    <t>'79.123.655.7.834.000</t>
  </si>
  <si>
    <t>'0000135310318</t>
  </si>
  <si>
    <t>A200700026004</t>
  </si>
  <si>
    <t>813.2/5317-CPNS/Bag.Kepeg</t>
  </si>
  <si>
    <t>821.2/2259-PNS/TT/2007</t>
  </si>
  <si>
    <t>'7204074404870006</t>
  </si>
  <si>
    <t>JL. WOLTER MONGINSIDI, NO. 126 KEL. NALU, KEC. BAOLAN, KAB. TOLITOLI</t>
  </si>
  <si>
    <t>'892296505834000</t>
  </si>
  <si>
    <t>'0000200352418</t>
  </si>
  <si>
    <t>A201200164543</t>
  </si>
  <si>
    <t>813/618.03-CPNSD/BKD/II/2010</t>
  </si>
  <si>
    <t>821.2/3792.04-PNS/TT/2012</t>
  </si>
  <si>
    <t>'7204087005890001</t>
  </si>
  <si>
    <t>'162560361834000</t>
  </si>
  <si>
    <t>'0000208933705</t>
  </si>
  <si>
    <t>A201300029972</t>
  </si>
  <si>
    <t>813/0952.02-CPNSD/BKD/II/2011</t>
  </si>
  <si>
    <t>821.2/3625.04.PNS/TT/2012</t>
  </si>
  <si>
    <t>'7204070511820003</t>
  </si>
  <si>
    <t>awalupz@yahoo.com</t>
  </si>
  <si>
    <t>'79.119.507.6.834.000</t>
  </si>
  <si>
    <t>'0000135326171</t>
  </si>
  <si>
    <t>A200600153631</t>
  </si>
  <si>
    <t>813.2/1259-CP/2005</t>
  </si>
  <si>
    <t>821.2.PD/1611-PEG/2006</t>
  </si>
  <si>
    <t>'7204080812830002</t>
  </si>
  <si>
    <t>'72.704.795.3.834.000</t>
  </si>
  <si>
    <t>'0001849467363</t>
  </si>
  <si>
    <t>A201600116741</t>
  </si>
  <si>
    <t xml:space="preserve"> 813/0469.02-CPNSD/BKD/2015</t>
  </si>
  <si>
    <t>821.2/2530.04/PNS/BKD.TT/2016</t>
  </si>
  <si>
    <t>8ae4829b3e556572013e58a049df12b7</t>
  </si>
  <si>
    <t>'7204085708690003</t>
  </si>
  <si>
    <t>JL. TINIGI KM 15</t>
  </si>
  <si>
    <t>'79.121.689.8.834.000</t>
  </si>
  <si>
    <t>'0000135205694</t>
  </si>
  <si>
    <t>A200800054655</t>
  </si>
  <si>
    <t>813/133.03-CPNSD/BKD/XI/2007</t>
  </si>
  <si>
    <t>821.2/2500.04-PNS/BKD/TT/2008</t>
  </si>
  <si>
    <t>'7204084205850001</t>
  </si>
  <si>
    <t>mulyatianti285@gmail.com</t>
  </si>
  <si>
    <t>'791217011834000</t>
  </si>
  <si>
    <t>'0000135306167</t>
  </si>
  <si>
    <t>A200700143756</t>
  </si>
  <si>
    <t>813.3/2173-CPNS/Bag.Kepeg</t>
  </si>
  <si>
    <t>821.2/1450-PNS/TT/2007</t>
  </si>
  <si>
    <t>'7204084511660001</t>
  </si>
  <si>
    <t>'791216815834000</t>
  </si>
  <si>
    <t>'0000135213221</t>
  </si>
  <si>
    <t>A198900052717</t>
  </si>
  <si>
    <t>37/821.12/BT/PN/89</t>
  </si>
  <si>
    <t>'7204076504840002</t>
  </si>
  <si>
    <t>'72.868.074.5834.000</t>
  </si>
  <si>
    <t>'0001849342994</t>
  </si>
  <si>
    <t>A201600120469</t>
  </si>
  <si>
    <t xml:space="preserve"> 813/0176.02-CPNSD/BKD/2014</t>
  </si>
  <si>
    <t>821.02/2238.04/PNS/BKD.TT/2016</t>
  </si>
  <si>
    <t>PENYUSUN RENCANA KEGIATAN DAN ANGGARAN</t>
  </si>
  <si>
    <t>Seksi Pembangunan - Kelurahan Tuweley</t>
  </si>
  <si>
    <t>'7204071004800004</t>
  </si>
  <si>
    <t>'784975997834000</t>
  </si>
  <si>
    <t>'0000135228317</t>
  </si>
  <si>
    <t>A200800183172</t>
  </si>
  <si>
    <t>813/284.03-CPNSD/BKD/XI/2007</t>
  </si>
  <si>
    <t>821.2/2535.04-PNS/BKD/TT/2008</t>
  </si>
  <si>
    <t>'7204085101710001</t>
  </si>
  <si>
    <t>maryasninani@gmail.com</t>
  </si>
  <si>
    <t>'79.122.409.0-834.000</t>
  </si>
  <si>
    <t>'0000135216371</t>
  </si>
  <si>
    <t>A199500062088</t>
  </si>
  <si>
    <t>821.12/67/BT/PDK</t>
  </si>
  <si>
    <t>'7204070303760002</t>
  </si>
  <si>
    <t>'15.319.223.2.834.000</t>
  </si>
  <si>
    <t>'0000135218507</t>
  </si>
  <si>
    <t>A200800135609</t>
  </si>
  <si>
    <t>813/257.03-CPNSD/BKD/XI/2007</t>
  </si>
  <si>
    <t>821.2/2388-PNS/BKD/TT/2008</t>
  </si>
  <si>
    <t>'7204082311850001</t>
  </si>
  <si>
    <t>'729531848834000</t>
  </si>
  <si>
    <t>'0001890028361</t>
  </si>
  <si>
    <t>A201600135811</t>
  </si>
  <si>
    <t>813/0673.02-CPNSD/BKD/2015</t>
  </si>
  <si>
    <t>821.2/2120.04/PNS/BKD.TT/2016</t>
  </si>
  <si>
    <t>'7204075504810003</t>
  </si>
  <si>
    <t>DAPALAK, NOPI</t>
  </si>
  <si>
    <t>'162559967834000</t>
  </si>
  <si>
    <t>'0000168008668</t>
  </si>
  <si>
    <t>A201200059200</t>
  </si>
  <si>
    <t>813/778.03-CPNSD/BKD/II/2010</t>
  </si>
  <si>
    <t>821.2/3931.04-PNS/TT/2012</t>
  </si>
  <si>
    <t>'7204074708840007</t>
  </si>
  <si>
    <t>JL. DAUD LAPAU NO.22</t>
  </si>
  <si>
    <t>'728618893834000</t>
  </si>
  <si>
    <t>'0001884949514</t>
  </si>
  <si>
    <t>A201600123466</t>
  </si>
  <si>
    <t xml:space="preserve"> 813/075.02-CPNSD/BKD/2014</t>
  </si>
  <si>
    <t>821.2/2116.04/PNS/BKD.TT/2016</t>
  </si>
  <si>
    <t>'7204070502720002</t>
  </si>
  <si>
    <t>'698095346834000</t>
  </si>
  <si>
    <t>'0000135233032</t>
  </si>
  <si>
    <t>A199400075226</t>
  </si>
  <si>
    <t>813.1/39/DPB/1992</t>
  </si>
  <si>
    <t>'7204075504830004</t>
  </si>
  <si>
    <t>nurhaida415@gmail.com</t>
  </si>
  <si>
    <t>'162559959834000</t>
  </si>
  <si>
    <t>'0001079547175</t>
  </si>
  <si>
    <t>A201200089405</t>
  </si>
  <si>
    <t>813/777.03-CPNSD/BKD/II/2010</t>
  </si>
  <si>
    <t>821.2/3930.04-PNS/TT/2012</t>
  </si>
  <si>
    <t>'7204076008840001</t>
  </si>
  <si>
    <t>'779805738834000</t>
  </si>
  <si>
    <t>'0000135316991</t>
  </si>
  <si>
    <t>A200800212267</t>
  </si>
  <si>
    <t>813/118.03-CPNSD/BKD/XI/2007</t>
  </si>
  <si>
    <t>821.2/2304-PNS/TT/2008</t>
  </si>
  <si>
    <t>'7204086003820001</t>
  </si>
  <si>
    <t>JL. BANDAR UDARA NO. 09 KECAMATAN GALANG , KABUPATEN TOLITOLI SULAWESI TENGAH</t>
  </si>
  <si>
    <t>'57.797.477.7834.000</t>
  </si>
  <si>
    <t>'0000135184814</t>
  </si>
  <si>
    <t>A200800199749</t>
  </si>
  <si>
    <t>813/099.03-CPNSD/BKD/XI/2007</t>
  </si>
  <si>
    <t>821.2/2092.04-PNS/BKD/TT/2008</t>
  </si>
  <si>
    <t>'7204081408840002</t>
  </si>
  <si>
    <t>'728950866834000</t>
  </si>
  <si>
    <t>'0001388696905</t>
  </si>
  <si>
    <t>A201600123685</t>
  </si>
  <si>
    <t xml:space="preserve"> 813/063.02-CPNSD/BKDBKD/2015</t>
  </si>
  <si>
    <t xml:space="preserve">821.2/2486.04/PNS/BKD.TT/2016 </t>
  </si>
  <si>
    <t>'7204070205800004</t>
  </si>
  <si>
    <t>'88.575.031.5834.000</t>
  </si>
  <si>
    <t>'0000135217776</t>
  </si>
  <si>
    <t>A200800183827</t>
  </si>
  <si>
    <t>813/235.03-CPNSD/BKD/XI/2007</t>
  </si>
  <si>
    <t>821.2/2473.04-PNS/BKD/TT/2008</t>
  </si>
  <si>
    <t>'7204075605830004</t>
  </si>
  <si>
    <t>'72.979.143.4.834.000</t>
  </si>
  <si>
    <t>'000019601787</t>
  </si>
  <si>
    <t>A201600111256</t>
  </si>
  <si>
    <t>813/0595.02-CPNSD/BKD/2015</t>
  </si>
  <si>
    <t>821.2/2134.04/PNS/BKD.TT/2016</t>
  </si>
  <si>
    <t>'7204082807750001</t>
  </si>
  <si>
    <t>JL. KOMBUNG PERUMAHAN 100 KEL. BARU KECAMATAN BAOLAN KABUPATEN TOLITOLI SULAWESI TENGAH</t>
  </si>
  <si>
    <t>'153194709834000</t>
  </si>
  <si>
    <t>'0000135262978</t>
  </si>
  <si>
    <t>A199800051731</t>
  </si>
  <si>
    <t>KP.00.02.2.4.13529</t>
  </si>
  <si>
    <t>KP.00.03.1.577</t>
  </si>
  <si>
    <t>8ae482894159b67201415d7ade2d5e51</t>
  </si>
  <si>
    <t>'7204024306700001</t>
  </si>
  <si>
    <t>'97.153.299.9.834.000</t>
  </si>
  <si>
    <t>'0000135293951</t>
  </si>
  <si>
    <t>A200600030376</t>
  </si>
  <si>
    <t>813.2/1127-CP/2005</t>
  </si>
  <si>
    <t>821.2.PD/1620-Peg/2006</t>
  </si>
  <si>
    <t>'7204074202790007</t>
  </si>
  <si>
    <t>misikang805@gmail.com</t>
  </si>
  <si>
    <t>'896016680834000</t>
  </si>
  <si>
    <t>'0000135317586</t>
  </si>
  <si>
    <t>A201100091109</t>
  </si>
  <si>
    <t>813/1411.03-CPNSD/BKD/IV/2009</t>
  </si>
  <si>
    <t>821.2/4319.04-PNS/TT/2010</t>
  </si>
  <si>
    <t>'7204086808780001</t>
  </si>
  <si>
    <t>'788047520834000</t>
  </si>
  <si>
    <t>'0000135223828</t>
  </si>
  <si>
    <t>A200300029753</t>
  </si>
  <si>
    <t>814.2/213-cp/2002</t>
  </si>
  <si>
    <t>821.2.PD/2574-Peg/2003</t>
  </si>
  <si>
    <t>'7204087012690002</t>
  </si>
  <si>
    <t>'98.229.265.834.000</t>
  </si>
  <si>
    <t>'0001326725043</t>
  </si>
  <si>
    <t>A201500003891</t>
  </si>
  <si>
    <t>813/0004.02-CPNSD/BKD/2014</t>
  </si>
  <si>
    <t>823.2/0376.04/PNS/2015</t>
  </si>
  <si>
    <t>'7204105612850001</t>
  </si>
  <si>
    <t>musran190686@gmail.com</t>
  </si>
  <si>
    <t>'727642977834000</t>
  </si>
  <si>
    <t>'0001887768786</t>
  </si>
  <si>
    <t>A201600136326</t>
  </si>
  <si>
    <t>813/0667.02-CPNSD/BKD/2015</t>
  </si>
  <si>
    <t>821.2/2375.04/PNS/BKD.TT/2016</t>
  </si>
  <si>
    <t>SUB BAGIAN TATA USAHA - UPT Pendapatan Daerah Wilayah II</t>
  </si>
  <si>
    <t>'7204074801720003</t>
  </si>
  <si>
    <t>wahida81@guru.sd.belajar.id</t>
  </si>
  <si>
    <t>'69.806.341.9.834.000</t>
  </si>
  <si>
    <t>'0000135233043</t>
  </si>
  <si>
    <t>A199500068873</t>
  </si>
  <si>
    <t>813.2/34.LPD/1994</t>
  </si>
  <si>
    <t>821/96-15/PDK</t>
  </si>
  <si>
    <t>'7204076807790003</t>
  </si>
  <si>
    <t>'896016169834000</t>
  </si>
  <si>
    <t>'0000193354863</t>
  </si>
  <si>
    <t>A201100097309</t>
  </si>
  <si>
    <t>813/1332.03-CPNSD/BKD/IV/2009</t>
  </si>
  <si>
    <t>821.2/4251.04-PNS/TT/2010</t>
  </si>
  <si>
    <t>SUB BAGIAN TATA USAHA - UPT. METROLOGI DINAS PERDAGANGAN</t>
  </si>
  <si>
    <t>'7204076411770004</t>
  </si>
  <si>
    <t>elvi.rdunggio@gmail.com</t>
  </si>
  <si>
    <t>JL. Moh. Hatta No 46</t>
  </si>
  <si>
    <t>'143362127834000</t>
  </si>
  <si>
    <t>'0000135183723</t>
  </si>
  <si>
    <t>A200200041058</t>
  </si>
  <si>
    <t>823.2.PD/23-CPNSD/2001</t>
  </si>
  <si>
    <t>821.2.PD/027-PEG/2002</t>
  </si>
  <si>
    <t>Kepala Bidang Pengembangan Perdagangan Dalam Negeri</t>
  </si>
  <si>
    <t>'7204070804840006</t>
  </si>
  <si>
    <t>PERUMAHAN PURI TELAGA MAS BLOK C. NO PERUMAHAN PURI TELAGA MAS BLOK C.121. KEL. TUWELEY KECAMATAN BAOLAN KAB. TOLITOLI</t>
  </si>
  <si>
    <t>'72.521.585.9.834.000</t>
  </si>
  <si>
    <t>'0001849284527</t>
  </si>
  <si>
    <t>A201600119915</t>
  </si>
  <si>
    <t xml:space="preserve"> 813/072.02-CPNSD/BKD/2015</t>
  </si>
  <si>
    <t>821.2/2165.04/PNS/BKD.TT/2016</t>
  </si>
  <si>
    <t>Kepala Seksi Tenaga Pendidik dan Tenaga Kependidikan Kebudayaan</t>
  </si>
  <si>
    <t>Seksi Tenaga Pendidik dan Tenaga Kependidikan Kebudayaan - Dinas Pendidikan Dan Kebudayaan</t>
  </si>
  <si>
    <t>'7204020101670001</t>
  </si>
  <si>
    <t>hasanuddin.s44@guru.sd.belajar.id</t>
  </si>
  <si>
    <t>'15.605.815.8.834.000</t>
  </si>
  <si>
    <t>'0000136301509</t>
  </si>
  <si>
    <t>A200700011179</t>
  </si>
  <si>
    <t>813.2/5352-CPNS/Bag.Kepeg</t>
  </si>
  <si>
    <t>821.2/2325-PNS/TT/2007</t>
  </si>
  <si>
    <t>'7204080909840003</t>
  </si>
  <si>
    <t>mohreza090984@gmail.com</t>
  </si>
  <si>
    <t>'72.180.812.9.834.000</t>
  </si>
  <si>
    <t>'0001078385602</t>
  </si>
  <si>
    <t>A201200114671</t>
  </si>
  <si>
    <t>813/785.03-CPNSD/BKD/II/2010</t>
  </si>
  <si>
    <t>821.2/3938.04-PNS/TT/2012</t>
  </si>
  <si>
    <t>'7204071808810006</t>
  </si>
  <si>
    <t>PERUMAHAN MOIPOS BLOK B-21 KEL. NALU, KEC, BAOLAN</t>
  </si>
  <si>
    <t>'154999080834000</t>
  </si>
  <si>
    <t>'0000171640574</t>
  </si>
  <si>
    <t>A201200063864</t>
  </si>
  <si>
    <t>813.3/851.03-CPNSD/BKD/II/2010</t>
  </si>
  <si>
    <t>821.2/4002.04-PNS/TT/2012</t>
  </si>
  <si>
    <t>'7204072004780002</t>
  </si>
  <si>
    <t>'72.838.529.5.834.000</t>
  </si>
  <si>
    <t>'0001860476297</t>
  </si>
  <si>
    <t>A201600063379</t>
  </si>
  <si>
    <t>813/0629.02-CPNSD/BKD/2015</t>
  </si>
  <si>
    <t>821.02/2276.04/PNS/BKD.TT/2016</t>
  </si>
  <si>
    <t>UPT. PELELANGAN DAN PENDARATAN IKAN DINAS PERIKANAN - Dinas Perikanan</t>
  </si>
  <si>
    <t>'7204045604780002</t>
  </si>
  <si>
    <t>'891622375834000</t>
  </si>
  <si>
    <t>'0000135311861</t>
  </si>
  <si>
    <t>A200700080879</t>
  </si>
  <si>
    <t>813.2/5329-CPNS/Bag.Kepeg</t>
  </si>
  <si>
    <t>821.2/2306-PNS/TT/2007</t>
  </si>
  <si>
    <t>'7204071506740004</t>
  </si>
  <si>
    <t>hartatilatif19@gmail.com</t>
  </si>
  <si>
    <t>'779934900834000</t>
  </si>
  <si>
    <t>'0000135301307</t>
  </si>
  <si>
    <t>A200500066125</t>
  </si>
  <si>
    <t>814.2/036-CP/2004</t>
  </si>
  <si>
    <t>821.2/1718-PNS/TT/2005</t>
  </si>
  <si>
    <t>A5EB03E21189F6A0E040640A040252AD</t>
  </si>
  <si>
    <t>'7204076307770005</t>
  </si>
  <si>
    <t>'450451695834000</t>
  </si>
  <si>
    <t>'0000135209496</t>
  </si>
  <si>
    <t>A200800153341</t>
  </si>
  <si>
    <t>813/227.03-CPNSD/BKD/XI/2007</t>
  </si>
  <si>
    <t>821.2/2454.04-PNS/BKD/TT/2008</t>
  </si>
  <si>
    <t>'7204076506790005</t>
  </si>
  <si>
    <t>'78.804.766.0.834000</t>
  </si>
  <si>
    <t>'0000135211702</t>
  </si>
  <si>
    <t>A200800174825</t>
  </si>
  <si>
    <t>813/251.03-CPNSD/BKD/XI/2007</t>
  </si>
  <si>
    <t>821.2/2386.04-PNS/BKD/TT/2008</t>
  </si>
  <si>
    <t>'7204105607900001</t>
  </si>
  <si>
    <t>sittihadija90@gmail.com</t>
  </si>
  <si>
    <t>'162559520834000</t>
  </si>
  <si>
    <t>'0000206799434</t>
  </si>
  <si>
    <t>A201300031675</t>
  </si>
  <si>
    <t>813/0919.02-CPNSD/BKD/II/2011</t>
  </si>
  <si>
    <t>821.2/3635.04.PNS/TT/2012</t>
  </si>
  <si>
    <t>A.Md. Kesling</t>
  </si>
  <si>
    <t>'7204077012810001</t>
  </si>
  <si>
    <t>'15.499.549.2.834.000</t>
  </si>
  <si>
    <t>'0000135199001</t>
  </si>
  <si>
    <t>A200900250355</t>
  </si>
  <si>
    <t>813/033.03-PNSD/BKD/IV/2008</t>
  </si>
  <si>
    <t>823.2/3611.04-PNS/BKD/TT/2009</t>
  </si>
  <si>
    <t>'7204076706880001</t>
  </si>
  <si>
    <t>'16.481.478.283.000</t>
  </si>
  <si>
    <t>'0000172250875</t>
  </si>
  <si>
    <t>A201200184195</t>
  </si>
  <si>
    <t>813/646.03-CPNSD/BKD/II/2010</t>
  </si>
  <si>
    <t>821.2/3820.04-PNS/TT/2012</t>
  </si>
  <si>
    <t>'7204014303770001</t>
  </si>
  <si>
    <t>'57.871.603.7.834.000</t>
  </si>
  <si>
    <t>'0000135260447</t>
  </si>
  <si>
    <t>A200500036862</t>
  </si>
  <si>
    <t>814.2/137-cp/2004</t>
  </si>
  <si>
    <t>821.2/1714-PNS/TT2005</t>
  </si>
  <si>
    <t>'7271031609900003</t>
  </si>
  <si>
    <t>JL.SULTAN HASANUDDIN NO 147  DEASA TINIGI KEC.GALANG</t>
  </si>
  <si>
    <t>'721144301831000</t>
  </si>
  <si>
    <t>A202000065062</t>
  </si>
  <si>
    <t>813.3/2228.02-CPNS/BKPSDM/2019</t>
  </si>
  <si>
    <t>'7204064908860002</t>
  </si>
  <si>
    <t>'15.319.296.8.834.000</t>
  </si>
  <si>
    <t>'0001101362139</t>
  </si>
  <si>
    <t>A201600141857</t>
  </si>
  <si>
    <t>813/0578.02-CPNSD/BKD/2015</t>
  </si>
  <si>
    <t>821.2/2324.04/PNS/BKD.TT/2016</t>
  </si>
  <si>
    <t>'7204075012720005</t>
  </si>
  <si>
    <t>'77.979.584.8.834.000</t>
  </si>
  <si>
    <t>'0000135205007</t>
  </si>
  <si>
    <t>A199700039632</t>
  </si>
  <si>
    <t>813.2/52-DPB/1996</t>
  </si>
  <si>
    <t>'7204076507830001</t>
  </si>
  <si>
    <t>marlialia732@gmail.com</t>
  </si>
  <si>
    <t>'72.944.043.8.834.000</t>
  </si>
  <si>
    <t>'0001854220072</t>
  </si>
  <si>
    <t>A201600113317</t>
  </si>
  <si>
    <t>813/0422.02-CPNSD/BKD/2015</t>
  </si>
  <si>
    <t>821.2/2281.04/PNS/BKD.TT/2016</t>
  </si>
  <si>
    <t>'7204064102760002</t>
  </si>
  <si>
    <t>pariyanti12@guru.sd.belajar.id</t>
  </si>
  <si>
    <t>'46.667.002.1.834.000</t>
  </si>
  <si>
    <t>'0001883723433</t>
  </si>
  <si>
    <t>A201600049354</t>
  </si>
  <si>
    <t>813/0693.02-CPNSD/BKD/2015</t>
  </si>
  <si>
    <t>821.2/2462.04/PNS/BKD.TT/2016</t>
  </si>
  <si>
    <t>'7204030202670001</t>
  </si>
  <si>
    <t>'78.498.131.8.834.000</t>
  </si>
  <si>
    <t>'0000135303581</t>
  </si>
  <si>
    <t>A199700012171</t>
  </si>
  <si>
    <t>SD Negeri Simatang Sabang - Dinas Pendidikan Dan Kebudayaan</t>
  </si>
  <si>
    <t>'7204076708740004</t>
  </si>
  <si>
    <t>JL. TOWER NO 1 KELURAHAN NALU</t>
  </si>
  <si>
    <t>'78.496.544.4834.000</t>
  </si>
  <si>
    <t>'0000135313863</t>
  </si>
  <si>
    <t>A200700052481</t>
  </si>
  <si>
    <t>813.2/5298-CPNS/BAG.KEPEG</t>
  </si>
  <si>
    <t>821.2276-PNS/TT/2007</t>
  </si>
  <si>
    <t>'7204075202810007</t>
  </si>
  <si>
    <t>JL. BAMBU MAS DESA DADAKITAN</t>
  </si>
  <si>
    <t>'77.987.166.4.834.000</t>
  </si>
  <si>
    <t>'0000135299575</t>
  </si>
  <si>
    <t>A200700108645</t>
  </si>
  <si>
    <t>813.3/219-CPNS/Bag.Kepeg</t>
  </si>
  <si>
    <t>821.2/1468-PNS/TT/2007</t>
  </si>
  <si>
    <t>'7204075209750002</t>
  </si>
  <si>
    <t>'69.806.312.0.834.000</t>
  </si>
  <si>
    <t>'0000135230872</t>
  </si>
  <si>
    <t>A200700060092</t>
  </si>
  <si>
    <t>813.3/2182-CPNS/BAG.KEPEG</t>
  </si>
  <si>
    <t>821.2/1480-PNS/TT/2007</t>
  </si>
  <si>
    <t>'7204015302850005</t>
  </si>
  <si>
    <t>zaitun19850213@gmail.com</t>
  </si>
  <si>
    <t>'72.974.620.6.834.000</t>
  </si>
  <si>
    <t>A201600128450</t>
  </si>
  <si>
    <t xml:space="preserve"> 813/0087.02-CPNSD/BKD/2014</t>
  </si>
  <si>
    <t>821.02/2274.04/PNS/BKD.TT/2016</t>
  </si>
  <si>
    <t>'7204074509760002</t>
  </si>
  <si>
    <t>'79.122.427.2.834.000</t>
  </si>
  <si>
    <t>'000013531792</t>
  </si>
  <si>
    <t>A200700067665</t>
  </si>
  <si>
    <t>813.2/5217-CPNS/Bag.Kepag</t>
  </si>
  <si>
    <t>821.2/2263-PNS/TT/2007</t>
  </si>
  <si>
    <t>'7204075311790003</t>
  </si>
  <si>
    <t>'69.806.291.6.834.000</t>
  </si>
  <si>
    <t>'0000135306854</t>
  </si>
  <si>
    <t>A200700095965</t>
  </si>
  <si>
    <t>813.2/5337/CPNS/BAG.KEPEG</t>
  </si>
  <si>
    <t>821.2/2310-PNS/TT/2007</t>
  </si>
  <si>
    <t>'7204076410820002</t>
  </si>
  <si>
    <t>'79.121.474.5.834.000</t>
  </si>
  <si>
    <t>'0000135250615</t>
  </si>
  <si>
    <t>A200600153385</t>
  </si>
  <si>
    <t>813.2/1108-CP/2005</t>
  </si>
  <si>
    <t>821.2.PD/1540-PEG/2006</t>
  </si>
  <si>
    <t>'7204075901790001</t>
  </si>
  <si>
    <t>'78.497.633.4.834.000</t>
  </si>
  <si>
    <t>'0000135295479</t>
  </si>
  <si>
    <t>A200600109704</t>
  </si>
  <si>
    <t>813.2/1056-CP/2005</t>
  </si>
  <si>
    <t>821.2.PD/1493-PEG/2006</t>
  </si>
  <si>
    <t>'7204071208830005</t>
  </si>
  <si>
    <t>'15.499.593.0834.000</t>
  </si>
  <si>
    <t>'0000147871686</t>
  </si>
  <si>
    <t>A201100189097</t>
  </si>
  <si>
    <t>813/1224.03-CPNSD/BKD/IV/2009</t>
  </si>
  <si>
    <t>821.2/4159.04-PNS/TT/2010</t>
  </si>
  <si>
    <t>'7204101011700002</t>
  </si>
  <si>
    <t>rasmi.hamid73@gmail.com</t>
  </si>
  <si>
    <t>'79.391.682.6.834.000</t>
  </si>
  <si>
    <t>'0000135204412</t>
  </si>
  <si>
    <t>A199900034319</t>
  </si>
  <si>
    <t>813.2/76.dpb/1997</t>
  </si>
  <si>
    <t>821/75.19/pdk</t>
  </si>
  <si>
    <t>'7204091408840001</t>
  </si>
  <si>
    <t>husni47434@gmail.com</t>
  </si>
  <si>
    <t>'16.112.318.7.834.000</t>
  </si>
  <si>
    <t>'0000197621774</t>
  </si>
  <si>
    <t>A201100215405</t>
  </si>
  <si>
    <t>813/1233.03-CPNSD/BKD/IV/2009</t>
  </si>
  <si>
    <t>821.2/4168.04-PNS/TT/2010</t>
  </si>
  <si>
    <t>'7204077011850008</t>
  </si>
  <si>
    <t>nur.afni1985@icloud.com</t>
  </si>
  <si>
    <t>'15.499.606.0.834.000</t>
  </si>
  <si>
    <t>'0000173032828</t>
  </si>
  <si>
    <t>A201200138875</t>
  </si>
  <si>
    <t>813/780.03-CPNSD/BKD/II/2010</t>
  </si>
  <si>
    <t>821.2/3933.04-PNS/TT/2012</t>
  </si>
  <si>
    <t>'7204075406760002</t>
  </si>
  <si>
    <t>inartyishak@gmail.com</t>
  </si>
  <si>
    <t>'15.499.599.7.834.000</t>
  </si>
  <si>
    <t>'0000135183903</t>
  </si>
  <si>
    <t>A200200037774</t>
  </si>
  <si>
    <t>823.2.PD/26-CPNSD/2001</t>
  </si>
  <si>
    <t>821.2.PD/046-PEG/2002</t>
  </si>
  <si>
    <t>'7204015908810001</t>
  </si>
  <si>
    <t>'791245004834000</t>
  </si>
  <si>
    <t>'0000135205997</t>
  </si>
  <si>
    <t>A200800195524</t>
  </si>
  <si>
    <t>813/540.03-CPNSD/BKD/XI/2007</t>
  </si>
  <si>
    <t>821.2/2578.04-PNS/BKD/TT/2008</t>
  </si>
  <si>
    <t>'7204070805830003</t>
  </si>
  <si>
    <t>JL.VETERAN I RT 003 / RW 002 KELURAHAN BARU, KECAMATAN BAOLAN, KABUPATEN TOLITOLI</t>
  </si>
  <si>
    <t>'73.605.151.7.834.000</t>
  </si>
  <si>
    <t>'0001887890703</t>
  </si>
  <si>
    <t>A201600110990</t>
  </si>
  <si>
    <t>813/0431.02-CPNSD/BKD/2015</t>
  </si>
  <si>
    <t xml:space="preserve">821.2/2558.04/PNS/BKD.TT/2016 </t>
  </si>
  <si>
    <t>'7204076609820001</t>
  </si>
  <si>
    <t>ry26091982@gmail.com</t>
  </si>
  <si>
    <t>'77.493.854.2834.000</t>
  </si>
  <si>
    <t>'0000135293365</t>
  </si>
  <si>
    <t>A200500059448</t>
  </si>
  <si>
    <t>814.2/046-CP/2004</t>
  </si>
  <si>
    <t>821.2/1717-PNS/TT/2005</t>
  </si>
  <si>
    <t>'7204074511830002</t>
  </si>
  <si>
    <t>JL. SUMALIKAT DI NOPI KEL. NALU KEC. BAOLAN</t>
  </si>
  <si>
    <t>'15.499.503.9.834.000</t>
  </si>
  <si>
    <t>'0000135263766</t>
  </si>
  <si>
    <t>A200600160433</t>
  </si>
  <si>
    <t>813.2/1175-CP/2005</t>
  </si>
  <si>
    <t>821.2.PD/1596-PEG/2006</t>
  </si>
  <si>
    <t>'7204085705850002</t>
  </si>
  <si>
    <t>maemunah85@mail.go.id</t>
  </si>
  <si>
    <t>'79.123.659.9.834.000</t>
  </si>
  <si>
    <t>'0000135304086</t>
  </si>
  <si>
    <t>A200700143923</t>
  </si>
  <si>
    <t>813.3/2191-CPNS/BAG-KEPEG</t>
  </si>
  <si>
    <t>821.3/1479-PNS/TT/2007</t>
  </si>
  <si>
    <t>'7204082512660001</t>
  </si>
  <si>
    <t>'79.122.359.7.834.000</t>
  </si>
  <si>
    <t>'0000135224065</t>
  </si>
  <si>
    <t>A199400027542</t>
  </si>
  <si>
    <t>821.12/59.13/PDK/1994</t>
  </si>
  <si>
    <t>'7204076404680004</t>
  </si>
  <si>
    <t>BTN MOIPOS BLOK F NO. 12</t>
  </si>
  <si>
    <t>'79.121.467.9.834.000</t>
  </si>
  <si>
    <t>'0000135306224</t>
  </si>
  <si>
    <t>A199900016263</t>
  </si>
  <si>
    <t>821/78.08/PD</t>
  </si>
  <si>
    <t>'7204070707700005</t>
  </si>
  <si>
    <t>'77.482.607.7.834.000</t>
  </si>
  <si>
    <t>'0000135209362</t>
  </si>
  <si>
    <t>A199900031691</t>
  </si>
  <si>
    <t>'7204076510820005</t>
  </si>
  <si>
    <t>'14.530.384.8.834.000</t>
  </si>
  <si>
    <t>'0001886574688</t>
  </si>
  <si>
    <t>A200800204034</t>
  </si>
  <si>
    <t>813/334.03-CPNSD/BKD/XI/2007</t>
  </si>
  <si>
    <t>821.2/2590.04-PNS/BKD/TT/2008</t>
  </si>
  <si>
    <t>'7204071204700005</t>
  </si>
  <si>
    <t>nasution24@admin.sd.belajar.id</t>
  </si>
  <si>
    <t>'14.530.414.3.834.000</t>
  </si>
  <si>
    <t>'0000135232569</t>
  </si>
  <si>
    <t>A199500055680</t>
  </si>
  <si>
    <t>'7204076404740004</t>
  </si>
  <si>
    <t>'140883299834000</t>
  </si>
  <si>
    <t>'0000135337522</t>
  </si>
  <si>
    <t>A200200031152</t>
  </si>
  <si>
    <t>II-2200.199103</t>
  </si>
  <si>
    <t>821.2.PD/059-Peg/2002</t>
  </si>
  <si>
    <t>'7204081505830003</t>
  </si>
  <si>
    <t>JL.H.MUH SALEH NO.37  KEL.SANDANA KEC.GALANG KAB.TOLITOLI</t>
  </si>
  <si>
    <t>'16.481.354.5834.000</t>
  </si>
  <si>
    <t>'0000135212106</t>
  </si>
  <si>
    <t>A200600157518</t>
  </si>
  <si>
    <t>813.2/1187-CP/2005</t>
  </si>
  <si>
    <t>821.2.PD/1602-PEG/2006</t>
  </si>
  <si>
    <t>'7204074312810002</t>
  </si>
  <si>
    <t>'890310824834000</t>
  </si>
  <si>
    <t>'0000135703282</t>
  </si>
  <si>
    <t>A200500057332</t>
  </si>
  <si>
    <t>813.2/91/CPNS/WKP/2004</t>
  </si>
  <si>
    <t>821.12/30/WKP/2005</t>
  </si>
  <si>
    <t>ff80808147e76ffd0147f7ef1ad341bf</t>
  </si>
  <si>
    <t>'7204076209850003</t>
  </si>
  <si>
    <t>BTN VILLA MAS DAPALAK BLOK C1</t>
  </si>
  <si>
    <t>'89.728.423.8.834.001</t>
  </si>
  <si>
    <t>'0001270789345</t>
  </si>
  <si>
    <t>A201200135188</t>
  </si>
  <si>
    <t>813/814.03-CPNSD/BKD/II/2010</t>
  </si>
  <si>
    <t>821.2/3967.04-PNS/TT/2012</t>
  </si>
  <si>
    <t>'7204014504840003</t>
  </si>
  <si>
    <t>'578716060834000</t>
  </si>
  <si>
    <t>'0000196996937</t>
  </si>
  <si>
    <t>A201100205028</t>
  </si>
  <si>
    <t>813/1164.03-CPNSD/BKD/IV/2009</t>
  </si>
  <si>
    <t>821.2/4093.04-PNS/TT/2010</t>
  </si>
  <si>
    <t>'7204014505850007</t>
  </si>
  <si>
    <t>'156056012834000</t>
  </si>
  <si>
    <t>'0000171896433</t>
  </si>
  <si>
    <t>A201200127200</t>
  </si>
  <si>
    <t>813/605.03-CPNSD/BKD/II/2010</t>
  </si>
  <si>
    <t>821.2/3779.04-PNS/TT/2012</t>
  </si>
  <si>
    <t>'7204076809830002</t>
  </si>
  <si>
    <t>'89.728.387.5.834.000</t>
  </si>
  <si>
    <t>'0000135250479</t>
  </si>
  <si>
    <t>A200600159882</t>
  </si>
  <si>
    <t>813.2/1086-CP/2005</t>
  </si>
  <si>
    <t>'7204075010830012</t>
  </si>
  <si>
    <t>KEL.NALU KEC BAOLAN</t>
  </si>
  <si>
    <t>'77.488.186.6.834.001</t>
  </si>
  <si>
    <t>'0000135309936</t>
  </si>
  <si>
    <t>A200600160057</t>
  </si>
  <si>
    <t>813.2/1068-CP/2005</t>
  </si>
  <si>
    <t>821.2.PD/1537-PEG/2006</t>
  </si>
  <si>
    <t>'7271013112900012</t>
  </si>
  <si>
    <t>'80.820.848.2-831.000</t>
  </si>
  <si>
    <t>A202300049746</t>
  </si>
  <si>
    <t>813.3/1609.02-CPNS/BKPSDM</t>
  </si>
  <si>
    <t>821.3/207.03-PNS/TT/2023</t>
  </si>
  <si>
    <t>'7204094109700001</t>
  </si>
  <si>
    <t>oke_mardiana@yahoo.com</t>
  </si>
  <si>
    <t>DUSUN INTIO RT/RW :001/00. DESA SALUMPAGA  KEC. TOLITOLI UTARA KAB. TOLITOLI</t>
  </si>
  <si>
    <t>'788055267834000</t>
  </si>
  <si>
    <t>'0000135304424</t>
  </si>
  <si>
    <t>A200000024295</t>
  </si>
  <si>
    <t>'7204026110690001</t>
  </si>
  <si>
    <t>'16.255.841.5.834.000</t>
  </si>
  <si>
    <t>'0000135303434</t>
  </si>
  <si>
    <t>A199900026364</t>
  </si>
  <si>
    <t>'7204074411780003</t>
  </si>
  <si>
    <t>'15.499.739.9.834.000</t>
  </si>
  <si>
    <t>'0000135298563</t>
  </si>
  <si>
    <t>A200700086093</t>
  </si>
  <si>
    <t>813.2/5332-CPNS/Bag.Kepeg</t>
  </si>
  <si>
    <t>821.2/2266-PNS/TT/2007</t>
  </si>
  <si>
    <t>'7204085809890003</t>
  </si>
  <si>
    <t>epiepinopianti@gmail.com</t>
  </si>
  <si>
    <t>JL POLEWALI, DESA LAKATAN, KEC. GALANG</t>
  </si>
  <si>
    <t>'16.429.841.6-834.000</t>
  </si>
  <si>
    <t>'0000203429204</t>
  </si>
  <si>
    <t>A201300030485</t>
  </si>
  <si>
    <t>813.2/003/BKD-BB/2011</t>
  </si>
  <si>
    <t>821.12/039-BKD/BB/2012</t>
  </si>
  <si>
    <t>'7204086509780002</t>
  </si>
  <si>
    <t>'0000135302804</t>
  </si>
  <si>
    <t>A200700085203</t>
  </si>
  <si>
    <t>813.2/5301-CPNS/Bag.Kepeg</t>
  </si>
  <si>
    <t>821.2/2289-PNS/TT/2007</t>
  </si>
  <si>
    <t>'7204071909840007</t>
  </si>
  <si>
    <t>'163830292834000</t>
  </si>
  <si>
    <t>'0000135244653</t>
  </si>
  <si>
    <t>A200800212538</t>
  </si>
  <si>
    <t>813/336.03-CPNSD/BKD/XI/2007</t>
  </si>
  <si>
    <t>'7204076708770001</t>
  </si>
  <si>
    <t>uwiehalim@gmail.com</t>
  </si>
  <si>
    <t>JL. STADION I DINOPI KEL. NALU KEC. BAOLAN KAB. TOLITOLI</t>
  </si>
  <si>
    <t>'78.497.649.0.834.000</t>
  </si>
  <si>
    <t>'0000135216663</t>
  </si>
  <si>
    <t>A200800154542</t>
  </si>
  <si>
    <t>813/216.03-CPNSD/BKD/XI/2007</t>
  </si>
  <si>
    <t>821.2/2476.04-PNS/BKD/TT/2008</t>
  </si>
  <si>
    <t>'7204074806870003</t>
  </si>
  <si>
    <t>kasmikasmiati584@gmail.com</t>
  </si>
  <si>
    <t>DUSUN TANDASAN DESA LELEAN NONO KEC. BAOLAN KAB. TOLITOLI</t>
  </si>
  <si>
    <t>'15.956.667.8.834.000</t>
  </si>
  <si>
    <t>'0000199013231</t>
  </si>
  <si>
    <t>A201200167943</t>
  </si>
  <si>
    <t>813/685.03-CPNSD/BKD/II/2010</t>
  </si>
  <si>
    <t>821.2/3859.04-PNS/TT/2012</t>
  </si>
  <si>
    <t>'7204036012870002</t>
  </si>
  <si>
    <t>'79.089.976.9.834.000</t>
  </si>
  <si>
    <t>'0001081881538</t>
  </si>
  <si>
    <t>A201200176876</t>
  </si>
  <si>
    <t>813/703.03-CPNSD/BKD/II/2010</t>
  </si>
  <si>
    <t>821.2/3877.04-PNS/TT/2012</t>
  </si>
  <si>
    <t>'7204075509690002</t>
  </si>
  <si>
    <t>'77.485.773.4.834.000</t>
  </si>
  <si>
    <t>'0000135208269</t>
  </si>
  <si>
    <t>A200300008070</t>
  </si>
  <si>
    <t>814.2/095-CP/2002</t>
  </si>
  <si>
    <t>821.2.PD/2569-PEG/2003</t>
  </si>
  <si>
    <t>'7204070311790001</t>
  </si>
  <si>
    <t>'14.992.117.3834.000</t>
  </si>
  <si>
    <t>'0000135181078</t>
  </si>
  <si>
    <t>A200600119688</t>
  </si>
  <si>
    <t>813.3/1140-CP/2005</t>
  </si>
  <si>
    <t>821.3.PD/1385-Peg/2006</t>
  </si>
  <si>
    <t>Sp.PK, M.Kes.Sp.PK</t>
  </si>
  <si>
    <t>'7204076010810005</t>
  </si>
  <si>
    <t>'14.992.117.3.834.001</t>
  </si>
  <si>
    <t>'0000135260638</t>
  </si>
  <si>
    <t>A200700108104</t>
  </si>
  <si>
    <t>813.3/5115-CPNS/BAG.KEPEG</t>
  </si>
  <si>
    <t>821.3/2376-PNS/TT/2007</t>
  </si>
  <si>
    <t>'7204085011840002</t>
  </si>
  <si>
    <t>'791223845834000</t>
  </si>
  <si>
    <t>'0000135311793</t>
  </si>
  <si>
    <t>A200700141686</t>
  </si>
  <si>
    <t>813.3/2181-CPNS/Bag.Kepeg</t>
  </si>
  <si>
    <t>821.2/1464-PNS/TT/2007</t>
  </si>
  <si>
    <t>'7205041812800001</t>
  </si>
  <si>
    <t>ahmadukriski84@gmail.com</t>
  </si>
  <si>
    <t>'97.138.276.7.834.000</t>
  </si>
  <si>
    <t>'0000208861738</t>
  </si>
  <si>
    <t>A201100224323</t>
  </si>
  <si>
    <t>813.2/039/BB/2009</t>
  </si>
  <si>
    <t>821/123.08/DISDIKPORA/BB/2011</t>
  </si>
  <si>
    <t>'7204085406720001</t>
  </si>
  <si>
    <t>'55.501.589.0.834.000</t>
  </si>
  <si>
    <t>'0000135206651</t>
  </si>
  <si>
    <t>A200800089884</t>
  </si>
  <si>
    <t>813/150.03-CPNS/BKD/XI/2007</t>
  </si>
  <si>
    <t>821.2/2570.04-PNS/BKD/TT/2008</t>
  </si>
  <si>
    <t>'7204071206770002</t>
  </si>
  <si>
    <t>ahmadi.news@yahoo.com</t>
  </si>
  <si>
    <t>'15.319.424.6.834.000</t>
  </si>
  <si>
    <t>'0000135208203</t>
  </si>
  <si>
    <t>A200800151778</t>
  </si>
  <si>
    <t>813/312.03-CPNSD/BKD/XI/2007</t>
  </si>
  <si>
    <t>821.2/2489.04-PNS/BKD/TT/2008</t>
  </si>
  <si>
    <t>A5EB03E2105CF6A0E040640A040252AD</t>
  </si>
  <si>
    <t>'7204031906840001</t>
  </si>
  <si>
    <t>wardi_78@yahoo.com</t>
  </si>
  <si>
    <t>DUSUN AL.FALAH DESA SALUMBIA KEC. DONDO</t>
  </si>
  <si>
    <t>'16.256.031.2-834.000</t>
  </si>
  <si>
    <t>'0001081881336</t>
  </si>
  <si>
    <t>A201100222348</t>
  </si>
  <si>
    <t>813/1237.03/CPNSD/BKD/IV/2009</t>
  </si>
  <si>
    <t>821.2/4172.04-PNS/TT/2010</t>
  </si>
  <si>
    <t>'7204076002720003</t>
  </si>
  <si>
    <t>'153191093834000</t>
  </si>
  <si>
    <t>'0000135232885</t>
  </si>
  <si>
    <t>A199400075505</t>
  </si>
  <si>
    <t>824/69/.PDK</t>
  </si>
  <si>
    <t>'7204074506760004</t>
  </si>
  <si>
    <t>DUSUN KOBOLUNGUNAN DESA LELEAN NONO KELURAHAN TAMBUN</t>
  </si>
  <si>
    <t>'15.956.872.4.834.000</t>
  </si>
  <si>
    <t>'0000135298989</t>
  </si>
  <si>
    <t>A200600080795</t>
  </si>
  <si>
    <t>813.2/1028-CP/2005</t>
  </si>
  <si>
    <t>821.2.PD//1515-PEG/2006</t>
  </si>
  <si>
    <t>'7204031502710001</t>
  </si>
  <si>
    <t>salam150271@gmail.com</t>
  </si>
  <si>
    <t>'784980831834000</t>
  </si>
  <si>
    <t>'132234044</t>
  </si>
  <si>
    <t>A200000026771</t>
  </si>
  <si>
    <t>800.812.77/KET/2000</t>
  </si>
  <si>
    <t>'7204077008720002</t>
  </si>
  <si>
    <t>zakiah081@guru.sd.belajar.id</t>
  </si>
  <si>
    <t>'78.496.569.1.834.000</t>
  </si>
  <si>
    <t>'0000135313839</t>
  </si>
  <si>
    <t>A200000036166</t>
  </si>
  <si>
    <t>813.2/120.DPB/1990</t>
  </si>
  <si>
    <t>'7204032705850001</t>
  </si>
  <si>
    <t>'98.229.031.4834.000</t>
  </si>
  <si>
    <t>'0001895015621</t>
  </si>
  <si>
    <t>A201600131254</t>
  </si>
  <si>
    <t xml:space="preserve"> 813/0168.02-CPNSD/BKD/2014</t>
  </si>
  <si>
    <t xml:space="preserve">821.2/2413.04/PNS/BKD.TT/2016 </t>
  </si>
  <si>
    <t>'7204071201790002</t>
  </si>
  <si>
    <t>'77.993.412.4834.000</t>
  </si>
  <si>
    <t>'0000135205481</t>
  </si>
  <si>
    <t>A200900207343</t>
  </si>
  <si>
    <t>813/065.03-CPNSD/BKD/IV/2008</t>
  </si>
  <si>
    <t>823.2/3530.04-PNS/BKD/TT/2009</t>
  </si>
  <si>
    <t>Kepala Seksi Kelembagaan dan Sarana Prasarana</t>
  </si>
  <si>
    <t>'7204076512790002</t>
  </si>
  <si>
    <t>'153193701834001</t>
  </si>
  <si>
    <t>'0000135226361</t>
  </si>
  <si>
    <t>A201200044345</t>
  </si>
  <si>
    <t>813/696.03-CPNSD/BKD/II/2010</t>
  </si>
  <si>
    <t>'7204070105750003</t>
  </si>
  <si>
    <t>'15.319.430.3.834.000</t>
  </si>
  <si>
    <t>'0000135200259</t>
  </si>
  <si>
    <t>A200000050411</t>
  </si>
  <si>
    <t>813.2.PD/02-CP/99</t>
  </si>
  <si>
    <t>821.2.PD/09-PEG/2000</t>
  </si>
  <si>
    <t>S.Si, M.Biomed.</t>
  </si>
  <si>
    <t>'7204076801890001</t>
  </si>
  <si>
    <t>nurulfauziyah.nf@gmail.com</t>
  </si>
  <si>
    <t>'159569383834000</t>
  </si>
  <si>
    <t>'0001079887397</t>
  </si>
  <si>
    <t>A201200190989</t>
  </si>
  <si>
    <t>813/669.03-CPNSD/BKD/II/2010</t>
  </si>
  <si>
    <t>821.2/3843.04-PNS/TT/2012</t>
  </si>
  <si>
    <t>ff8080815123bf7a0151326f67d24633</t>
  </si>
  <si>
    <t>S-2 MAGISTER BIOMEDIK</t>
  </si>
  <si>
    <t>'7371094101900022</t>
  </si>
  <si>
    <t>'732324470834000</t>
  </si>
  <si>
    <t>'0000977892761</t>
  </si>
  <si>
    <t>A201800039099</t>
  </si>
  <si>
    <t>813/1431.02-CPNSD/BKPSDM/2017</t>
  </si>
  <si>
    <t>821.2/521.04/PNS/BKPSDM/2018</t>
  </si>
  <si>
    <t>'7204075506680003</t>
  </si>
  <si>
    <t>djaharamluais@gmail.com</t>
  </si>
  <si>
    <t>'77.982.377.2.834.000</t>
  </si>
  <si>
    <t>'0009073196842</t>
  </si>
  <si>
    <t>A200200011069</t>
  </si>
  <si>
    <t>821.2.PD/133-PEG/TT/2002</t>
  </si>
  <si>
    <t>'7204062805720002</t>
  </si>
  <si>
    <t>'727600892834000</t>
  </si>
  <si>
    <t>'0001855268166</t>
  </si>
  <si>
    <t>A201600030821</t>
  </si>
  <si>
    <t>813/0540.02-CPNSD/BKD/2015</t>
  </si>
  <si>
    <t>821.2/2168.04/PNS/BKD.TT/2016</t>
  </si>
  <si>
    <t>Seksi Pengembangan Kapasitas dan Karier Penyidik PNS - Satuan Polisi Pamong Praja</t>
  </si>
  <si>
    <t>'7204075307860004</t>
  </si>
  <si>
    <t>BTN GRIYA NALU BLOK C2 NO.4</t>
  </si>
  <si>
    <t>'790900146834000</t>
  </si>
  <si>
    <t>'0000195139743</t>
  </si>
  <si>
    <t>A201200151299</t>
  </si>
  <si>
    <t>813/405.03-CPNSD/II/BKD/II/2010</t>
  </si>
  <si>
    <t>821.3/3559.04-PNS/TT/2012</t>
  </si>
  <si>
    <t>A5EB03E20F16F6A0E040640A040252AD</t>
  </si>
  <si>
    <t>'7204070203820005</t>
  </si>
  <si>
    <t>'156057077834000</t>
  </si>
  <si>
    <t>'0000135213322</t>
  </si>
  <si>
    <t>A200800199389</t>
  </si>
  <si>
    <t>813/356.03-CPNSD/BKD/XI/2007</t>
  </si>
  <si>
    <t>821.2/2399.04-PNS/BKD/TT/2008</t>
  </si>
  <si>
    <t>A5EB03E20896F6A0E040640A040252AD</t>
  </si>
  <si>
    <t>Sub Bagian Umum dan Kepegawaian - Badan Pengelolaan Keuangan dan Aset Daerah</t>
  </si>
  <si>
    <t>'7204072404810008</t>
  </si>
  <si>
    <t>JL. Ogoamas No. 124</t>
  </si>
  <si>
    <t>'727114209834000</t>
  </si>
  <si>
    <t>'0001851802266</t>
  </si>
  <si>
    <t>A201600089571</t>
  </si>
  <si>
    <t>813/0535.02-CPNSD/BKD/2015</t>
  </si>
  <si>
    <t>821.2/2351.04/PNS/BKD.TT/2016</t>
  </si>
  <si>
    <t>'7308245602890001</t>
  </si>
  <si>
    <t>aryaniabdullah2@bkn.go.id</t>
  </si>
  <si>
    <t>'70.353.304.2.815.000</t>
  </si>
  <si>
    <t>'0001883459777</t>
  </si>
  <si>
    <t>A201500043209</t>
  </si>
  <si>
    <t>813/194/2014</t>
  </si>
  <si>
    <t>821.12/185/2015</t>
  </si>
  <si>
    <t>'7204074705790002</t>
  </si>
  <si>
    <t>'16.255.937.1834.001</t>
  </si>
  <si>
    <t>'0000135205356</t>
  </si>
  <si>
    <t>A200800173209</t>
  </si>
  <si>
    <t>813/093.03-CPNSD/BKD/XI/2007</t>
  </si>
  <si>
    <t>821.2/2592.04-PNS/BKD/TT/2008</t>
  </si>
  <si>
    <t>'7204077004830002</t>
  </si>
  <si>
    <t>'72.835.446.5.834.000</t>
  </si>
  <si>
    <t>'0001888663116</t>
  </si>
  <si>
    <t>A201600110745</t>
  </si>
  <si>
    <t xml:space="preserve"> 813/0179.02-CPNSD/BKD/2015</t>
  </si>
  <si>
    <t>821.2/2431.04/PNS/BKD.TT/2016</t>
  </si>
  <si>
    <t>'7204105409720001</t>
  </si>
  <si>
    <t>DESA LINGADAN KECAMATAN DAKOPEMEAN KABUPATEN TOLITOLI PROPINSI SULAWESI TENGAH</t>
  </si>
  <si>
    <t>'97.789.738.8.834.000</t>
  </si>
  <si>
    <t>'0001867983805</t>
  </si>
  <si>
    <t>A201500006469</t>
  </si>
  <si>
    <t xml:space="preserve"> 813/0368.02-CPNSD/BKD/2014</t>
  </si>
  <si>
    <t>823.2/0456.04/PNS/BKD.TT/2015</t>
  </si>
  <si>
    <t>'7204034510820005</t>
  </si>
  <si>
    <t>'98.426.117.2834.000</t>
  </si>
  <si>
    <t>'0001858877234</t>
  </si>
  <si>
    <t>A201600104923</t>
  </si>
  <si>
    <t>813/0610.02-CPNSD/BKD/2015</t>
  </si>
  <si>
    <t>821.2/2372.04/PNS/BKD.TT/2016</t>
  </si>
  <si>
    <t>'7204024108830001</t>
  </si>
  <si>
    <t>'72.589.199.8834.000</t>
  </si>
  <si>
    <t>'0001858857208</t>
  </si>
  <si>
    <t>A201600113488</t>
  </si>
  <si>
    <t>813/0419.02-CPNSD/BKD/2015</t>
  </si>
  <si>
    <t>821.2/2339.04/PNS/BKD.TT/2016</t>
  </si>
  <si>
    <t>'7204072210680001</t>
  </si>
  <si>
    <t>martinuspadangparanta@yahoo.com</t>
  </si>
  <si>
    <t>'77.984.284.8-834.000</t>
  </si>
  <si>
    <t>'0000135323267</t>
  </si>
  <si>
    <t>A199300048057</t>
  </si>
  <si>
    <t>23260/A2.I.3/C/1991</t>
  </si>
  <si>
    <t>37/I.24.10/Ca-2/1993</t>
  </si>
  <si>
    <t>'7204072006830006</t>
  </si>
  <si>
    <t>'16.429.776.4.834.000</t>
  </si>
  <si>
    <t>'0001303531446</t>
  </si>
  <si>
    <t>A201200092794</t>
  </si>
  <si>
    <t>813/789-03.CPNSD/BKD/II/2010</t>
  </si>
  <si>
    <t>821.2/3942.04-PNS/TT/2012</t>
  </si>
  <si>
    <t>karlinatolis2023@gmail.com</t>
  </si>
  <si>
    <t>ASMIL YONIF 711 RKS KI.C KEL. BUNTUNA KEC. BAOLAN</t>
  </si>
  <si>
    <t>'15.499.697.9.834.000</t>
  </si>
  <si>
    <t>'0000165524488</t>
  </si>
  <si>
    <t>A201100271416</t>
  </si>
  <si>
    <t>813/1402.03-CPNSD/BKD/IV/2009</t>
  </si>
  <si>
    <t>'7204072810830004</t>
  </si>
  <si>
    <t>'87.523.231.6.834.000</t>
  </si>
  <si>
    <t>'0002070592334</t>
  </si>
  <si>
    <t>A201100194422</t>
  </si>
  <si>
    <t>813/1352.03-CPNS/BKD/IV/2009</t>
  </si>
  <si>
    <t>821.2/4271.04-PNS/TT/2010</t>
  </si>
  <si>
    <t>'7204074903850001</t>
  </si>
  <si>
    <t>'16.481.417.0.834.000</t>
  </si>
  <si>
    <t>'0000976355662</t>
  </si>
  <si>
    <t>A201200123839</t>
  </si>
  <si>
    <t>813/838.03-CPNSD/BKD/II/2010</t>
  </si>
  <si>
    <t>821.2/3990.04-PNS/TT/2012</t>
  </si>
  <si>
    <t>'7204094508840001</t>
  </si>
  <si>
    <t>DUSUN SIOTE DESA LAKUAN TOLITOLI KEC. TOLITOLI UTARA</t>
  </si>
  <si>
    <t>'78.804.710.8.834.000</t>
  </si>
  <si>
    <t>'0000135310116</t>
  </si>
  <si>
    <t>A200700140108</t>
  </si>
  <si>
    <t>813.3/2172-CPNS/BAG.KEPEG</t>
  </si>
  <si>
    <t>821.2/1448-PNS/TT/2007</t>
  </si>
  <si>
    <t>'7204071902780003</t>
  </si>
  <si>
    <t>'546250507834000</t>
  </si>
  <si>
    <t>'0001082347672</t>
  </si>
  <si>
    <t>A201500013224</t>
  </si>
  <si>
    <t xml:space="preserve"> 813/0371.02-CPNSD/BKD/2014</t>
  </si>
  <si>
    <t>823.2/0486.04/PNS/BKD.TT/2015</t>
  </si>
  <si>
    <t>'7204070902820004</t>
  </si>
  <si>
    <t>mansyu1982@gmail.com</t>
  </si>
  <si>
    <t>BTN MOIPOS BLOK. M</t>
  </si>
  <si>
    <t>'14.530.299.8.834.000</t>
  </si>
  <si>
    <t>'000135322918</t>
  </si>
  <si>
    <t>A200900251671</t>
  </si>
  <si>
    <t>813/033.03-CPNSD/BKD/IV/2008</t>
  </si>
  <si>
    <t>823.3/3440.04-PNS/BKD/TT/2009</t>
  </si>
  <si>
    <t>'7204074102810004</t>
  </si>
  <si>
    <t>'79.390.928.4834.000</t>
  </si>
  <si>
    <t>'0000135205391</t>
  </si>
  <si>
    <t>A200900238332</t>
  </si>
  <si>
    <t>813/081.03-CPNSD/BKD/IV/2008</t>
  </si>
  <si>
    <t>823.2/3577.04-PNS/BKD/TT/2009</t>
  </si>
  <si>
    <t>'7204071707670004</t>
  </si>
  <si>
    <t>'698095320834000</t>
  </si>
  <si>
    <t>'0000135318251</t>
  </si>
  <si>
    <t>A199500028963</t>
  </si>
  <si>
    <t>813.2.PD/541-CP/94</t>
  </si>
  <si>
    <t>821.2.PD/406-PEG/95</t>
  </si>
  <si>
    <t>58D1C3B9AD51E034E050640A2A021E38</t>
  </si>
  <si>
    <t>'7204020408840001</t>
  </si>
  <si>
    <t>DESA BAMBAPULA KEC. DAMPAL UTARA KAB. TOLITOLI PROV. SULAWESI TENGAH</t>
  </si>
  <si>
    <t>'72.514.725.0834.000</t>
  </si>
  <si>
    <t>'00018955158844</t>
  </si>
  <si>
    <t>A201600123387</t>
  </si>
  <si>
    <t xml:space="preserve"> 813/071.02-CPNSD/BKDBKD/2014</t>
  </si>
  <si>
    <t>821.02/2256.04/PNS/BKD.TT/2016</t>
  </si>
  <si>
    <t>'7204066011660001</t>
  </si>
  <si>
    <t>suriani.wana@gmail.com</t>
  </si>
  <si>
    <t>'15.499.520.3834.000</t>
  </si>
  <si>
    <t>'0000135296111</t>
  </si>
  <si>
    <t>A200500002530</t>
  </si>
  <si>
    <t>814.2/165-CP/2004</t>
  </si>
  <si>
    <t>821.2/1689-PNS/TT/2005</t>
  </si>
  <si>
    <t>'7204034203830002</t>
  </si>
  <si>
    <t>sitimaesuriidris83@gmail.com</t>
  </si>
  <si>
    <t>'15.605.592.3834.000</t>
  </si>
  <si>
    <t>'0000195470752</t>
  </si>
  <si>
    <t>A201600108870</t>
  </si>
  <si>
    <t xml:space="preserve"> 813/0130.02-CPNSD/BKD/2014</t>
  </si>
  <si>
    <t>821.2/2417.04/PNS/BKD.TT/2016</t>
  </si>
  <si>
    <t>'7204071210790004</t>
  </si>
  <si>
    <t xml:space="preserve">LRG RAMBUTAN TANAH ABANG.KEL.TUWELEY KECAMATAN : BAOLAN KABUPATEN </t>
  </si>
  <si>
    <t>'7204084505750004</t>
  </si>
  <si>
    <t>watispd55@guru.sd.belajar.id</t>
  </si>
  <si>
    <t>PULAU TENGGELANGA DUSUN PULIAS PULAU DESA PULIAS</t>
  </si>
  <si>
    <t>'972737027834000</t>
  </si>
  <si>
    <t>'0000156959188</t>
  </si>
  <si>
    <t>A201100038041</t>
  </si>
  <si>
    <t>813/1199.03-CPNSD/BKD/TT/2009</t>
  </si>
  <si>
    <t>821.2/4134.04-PNS/TT/2010</t>
  </si>
  <si>
    <t>SD Negeri Tenggelanga - Dinas Pendidikan Dan Kebudayaan</t>
  </si>
  <si>
    <t>'7204076505820003</t>
  </si>
  <si>
    <t>palelengmelly@gmail.com</t>
  </si>
  <si>
    <t>Desa Buntuna Kecamatan Baolan</t>
  </si>
  <si>
    <t>'77.987.139.1.834.000</t>
  </si>
  <si>
    <t>'0000135305425</t>
  </si>
  <si>
    <t>A200700122033</t>
  </si>
  <si>
    <t>813.3/2167-CPNS/BAG.KEPEG</t>
  </si>
  <si>
    <t>821.2/1473-PNS/TT/2007</t>
  </si>
  <si>
    <t>'7204075311680001</t>
  </si>
  <si>
    <t>mamakusayang21@gmail.com</t>
  </si>
  <si>
    <t>'87.921.721.3834.000</t>
  </si>
  <si>
    <t>'0000135222219</t>
  </si>
  <si>
    <t>A199000074964</t>
  </si>
  <si>
    <t>12283/KANWIL/SK/TU-1/X/1989</t>
  </si>
  <si>
    <t>9334/KANWIL/SK/TU-1/X/1990</t>
  </si>
  <si>
    <t>S,Kep.Ns, M.Kep.</t>
  </si>
  <si>
    <t>'7204075709870002</t>
  </si>
  <si>
    <t>JL. SONA NO 134 KELURAHAN NALU KECAMATAN BAOLAN KABUPATEN TOLITOLI</t>
  </si>
  <si>
    <t>'159568930834000</t>
  </si>
  <si>
    <t>A201200172827</t>
  </si>
  <si>
    <t>813/636.03-CPNSD/BKD/II/2010</t>
  </si>
  <si>
    <t>821.2/3810.04-PNS/TT/2012</t>
  </si>
  <si>
    <t>'7204085111850006</t>
  </si>
  <si>
    <t>Jl. Padigata, Dusun Munawar, Desa Lakatan, Kec. Galang, Kab. Tolitoli</t>
  </si>
  <si>
    <t>'97.195.656.0.834.000</t>
  </si>
  <si>
    <t>'0000194209255</t>
  </si>
  <si>
    <t>A201200137866</t>
  </si>
  <si>
    <t>813/577.03-CPNSD/BKD/II/2010</t>
  </si>
  <si>
    <t>821.2/3751.04-PNS/TT/2012</t>
  </si>
  <si>
    <t>'7204072107880002</t>
  </si>
  <si>
    <t>Desa Ogomoli</t>
  </si>
  <si>
    <t>'159569243834000</t>
  </si>
  <si>
    <t>'0000203552908</t>
  </si>
  <si>
    <t>A201200185058</t>
  </si>
  <si>
    <t>813/584.03-CPNSD/BKD/II/2010</t>
  </si>
  <si>
    <t>821.2/3758.04-PNS/TT/2012</t>
  </si>
  <si>
    <t>'7204076511890003</t>
  </si>
  <si>
    <t>nisma.shauqi14@gmail.com</t>
  </si>
  <si>
    <t>JL.KENARI NO. 61 KEL. TAMBUN KEC. BAOLAN KAB. TOLITOLI</t>
  </si>
  <si>
    <t>'16.481.458.4834.000</t>
  </si>
  <si>
    <t>'0000208071303</t>
  </si>
  <si>
    <t>A201300030820</t>
  </si>
  <si>
    <t>813/0955.02-CPNSD/BKD/II/2011</t>
  </si>
  <si>
    <t>821.2/3633.04.PNS/TT/2012</t>
  </si>
  <si>
    <t>'7204075006850005</t>
  </si>
  <si>
    <t>Jl.samratulangi kelurahan tuweley</t>
  </si>
  <si>
    <t>'153193719834000</t>
  </si>
  <si>
    <t>'0000157005584</t>
  </si>
  <si>
    <t>A201100236758</t>
  </si>
  <si>
    <t>813/1148.03-CPNSD/BKD/IV/2009</t>
  </si>
  <si>
    <t>821.2/4077.04-PNS/TT/2010</t>
  </si>
  <si>
    <t>'7204075704790003</t>
  </si>
  <si>
    <t>JLN. LANONI III NO.56, KEL.BARU, KEC.BAOLAN, TOLITOLI, SUL-TENG.</t>
  </si>
  <si>
    <t>'78.803.088.0834.000</t>
  </si>
  <si>
    <t>'0000135260976</t>
  </si>
  <si>
    <t>A200700090049</t>
  </si>
  <si>
    <t>813.2/5413-CPNS/Bag.Kepeg</t>
  </si>
  <si>
    <t>821.2/2196-PNS/TT/2007</t>
  </si>
  <si>
    <t>'9113095604880001</t>
  </si>
  <si>
    <t>'05.988.854.5.952.000</t>
  </si>
  <si>
    <t>'0000209929307</t>
  </si>
  <si>
    <t>A201200181288</t>
  </si>
  <si>
    <t>SK.813.2-106/YHK/2011</t>
  </si>
  <si>
    <t>SK. 821.12/127/YHK/2012</t>
  </si>
  <si>
    <t>'7204074509830003</t>
  </si>
  <si>
    <t>BTN DAPALAK BLOK ZAMALIK No 3</t>
  </si>
  <si>
    <t>'15.499.690.4834.000</t>
  </si>
  <si>
    <t>'0000135215673</t>
  </si>
  <si>
    <t>A200300037287</t>
  </si>
  <si>
    <t>814.2/101-CP/2002</t>
  </si>
  <si>
    <t>821.2.PD/2534-Peg/2003</t>
  </si>
  <si>
    <t>NORMAN SAHEMPA</t>
  </si>
  <si>
    <t>'7271011506780008</t>
  </si>
  <si>
    <t>normansahempa@gmail.com</t>
  </si>
  <si>
    <t>JL. ONGKA MALINO PALU</t>
  </si>
  <si>
    <t>'45.721.131.6.831.000</t>
  </si>
  <si>
    <t>'0000135500793</t>
  </si>
  <si>
    <t>A201100078812</t>
  </si>
  <si>
    <t>813.2/708/BKD-WKP/2008</t>
  </si>
  <si>
    <t>821.12/02/BKD-WKP/2011</t>
  </si>
  <si>
    <t>'7204072112730006</t>
  </si>
  <si>
    <t>irsandjafar563@gmail.com</t>
  </si>
  <si>
    <t>'77.485.841.9-834.000</t>
  </si>
  <si>
    <t>'0000135241345</t>
  </si>
  <si>
    <t>A200800108110</t>
  </si>
  <si>
    <t>813/091.03/-CPNSD/BKD/XI/2007</t>
  </si>
  <si>
    <t>821.3/2452.04-PNS/BKD/TT/2008</t>
  </si>
  <si>
    <t>'7204080503850004</t>
  </si>
  <si>
    <t>'156058794834000</t>
  </si>
  <si>
    <t>'0000172908606</t>
  </si>
  <si>
    <t>A201100229385</t>
  </si>
  <si>
    <t>813/1347.03-CPNSD/BKD/IV/2009</t>
  </si>
  <si>
    <t>821.2/4266.04-04-PNS/TT/2010</t>
  </si>
  <si>
    <t>'7204076410820001</t>
  </si>
  <si>
    <t xml:space="preserve">JL. BANTENG 3 LORONG 6 NO.04, RT.004 RW.003, KELURAHAN BIROBULI SELATAN, KECAMATAN PALU SELATAN, KOTA PALU, SULAWESI TENGAH, KODE POS 94121 </t>
  </si>
  <si>
    <t>'89.156.358.7.834.000</t>
  </si>
  <si>
    <t>'0000149247516</t>
  </si>
  <si>
    <t>A201100167976</t>
  </si>
  <si>
    <t>813/1416.03-CPNSD/BKD/IV/2009</t>
  </si>
  <si>
    <t>821.2/4324.04-PNS/TT/2010</t>
  </si>
  <si>
    <t>'7204076205830004</t>
  </si>
  <si>
    <t>JL.SONA BTN GRIYA NALU, BLOK B4, NO.8</t>
  </si>
  <si>
    <t>'15.499.718.3.834.000</t>
  </si>
  <si>
    <t>'0000206246204</t>
  </si>
  <si>
    <t>A201100182884</t>
  </si>
  <si>
    <t>813/1190.03-CPNSD/BKD/IV/2009</t>
  </si>
  <si>
    <t>821.2/4125.04-PNS/TT/2010</t>
  </si>
  <si>
    <t>'7204075512710005</t>
  </si>
  <si>
    <t>'77.482.593.8.834.000</t>
  </si>
  <si>
    <t>'0000135222085</t>
  </si>
  <si>
    <t>A200800083105</t>
  </si>
  <si>
    <t>813/184.03-CPNSD/BKD/XI/2007</t>
  </si>
  <si>
    <t>821.2/2378.04-PNS/BKD/TT/2008</t>
  </si>
  <si>
    <t>'7204074605670003</t>
  </si>
  <si>
    <t>JL. S. PANGGESAR</t>
  </si>
  <si>
    <t>'78.496.568.3.834.000</t>
  </si>
  <si>
    <t>'0000135308463</t>
  </si>
  <si>
    <t>A200000008495</t>
  </si>
  <si>
    <t>'7204084409820003</t>
  </si>
  <si>
    <t>kurniatikurnia1982@gmail.com</t>
  </si>
  <si>
    <t>'16.442.914.4.834.000</t>
  </si>
  <si>
    <t>'0000204257845</t>
  </si>
  <si>
    <t>A201300012187</t>
  </si>
  <si>
    <t>813/0995.02-CPNSD/BKD/II/2011</t>
  </si>
  <si>
    <t>821.2/3650.04.PNS/TT/2012</t>
  </si>
  <si>
    <t>'7314097105870001</t>
  </si>
  <si>
    <t>ulfiah15@guru.sd.belajar.id</t>
  </si>
  <si>
    <t>'15.605.635.0.4.000</t>
  </si>
  <si>
    <t>'0000164603068</t>
  </si>
  <si>
    <t>A201100278505</t>
  </si>
  <si>
    <t>813/1197.03-CPNSD/BKD/IV/2009</t>
  </si>
  <si>
    <t>821.2/4132.04-PNS/TT/2010</t>
  </si>
  <si>
    <t>'7204081005870001</t>
  </si>
  <si>
    <t>nasrudin05@guru.sd.belajar.id</t>
  </si>
  <si>
    <t>'15.605.606.1.834.000</t>
  </si>
  <si>
    <t>A201100277540</t>
  </si>
  <si>
    <t>813/124.03-CPNSD/BKD/IV/2009</t>
  </si>
  <si>
    <t>821.4186.04-PNS/TT/2010</t>
  </si>
  <si>
    <t>'7204074410710002</t>
  </si>
  <si>
    <t>'77.993.459.5.834.000</t>
  </si>
  <si>
    <t>'0000135211544</t>
  </si>
  <si>
    <t>A200800080859</t>
  </si>
  <si>
    <t>813/179.03-CPNSD/BKD/XI/2007</t>
  </si>
  <si>
    <t>821.2/2238-PNS/TT/2008</t>
  </si>
  <si>
    <t>'7204084207880001</t>
  </si>
  <si>
    <t>'164429904834000</t>
  </si>
  <si>
    <t>'0001079151546</t>
  </si>
  <si>
    <t>A201200184367</t>
  </si>
  <si>
    <t>813/682.03-CPNSD/BKD/II/2010</t>
  </si>
  <si>
    <t>821.2/3856.04-PNS/TT/2012</t>
  </si>
  <si>
    <t>'7204074406830001</t>
  </si>
  <si>
    <t>hartatiardin46@guru.sd.belajar.id</t>
  </si>
  <si>
    <t>'16.255.944.7.804000</t>
  </si>
  <si>
    <t>'0000205462989</t>
  </si>
  <si>
    <t>A201200091879</t>
  </si>
  <si>
    <t>813/718.03-CPNSD/BKD/II/2010</t>
  </si>
  <si>
    <t>821.2/3892.04-PNS/TT/2012</t>
  </si>
  <si>
    <t>'7204084801720003</t>
  </si>
  <si>
    <t>'469855225834000</t>
  </si>
  <si>
    <t>'0000135250749</t>
  </si>
  <si>
    <t>A201200004040</t>
  </si>
  <si>
    <t>813/750.03-CPNSD/BKD/II/2010</t>
  </si>
  <si>
    <t>821.2/3903.04-PNS/TT/2012</t>
  </si>
  <si>
    <t>8ae482894406ddd3014409e294110b62</t>
  </si>
  <si>
    <t>'7204075609720004</t>
  </si>
  <si>
    <t>wnur50870@gmail.com</t>
  </si>
  <si>
    <t>'69.806.302.1.834.000</t>
  </si>
  <si>
    <t>'0000135307956</t>
  </si>
  <si>
    <t>A200500018856</t>
  </si>
  <si>
    <t>814.2/056-cp/2004</t>
  </si>
  <si>
    <t>821.2/1726-pns/tt/2005</t>
  </si>
  <si>
    <t>'7204070101690013</t>
  </si>
  <si>
    <t>'15.499.589.8-834.000</t>
  </si>
  <si>
    <t>'0000135200215</t>
  </si>
  <si>
    <t>A199900020674</t>
  </si>
  <si>
    <t>813.PD/03-CP/1998</t>
  </si>
  <si>
    <t>821.2.PD/20-PEG/99</t>
  </si>
  <si>
    <t>'7204075112690003</t>
  </si>
  <si>
    <t>sudarman_bmahmud@yahoo.com</t>
  </si>
  <si>
    <t>'589012996834000</t>
  </si>
  <si>
    <t>'0000135193678</t>
  </si>
  <si>
    <t>A200200016914</t>
  </si>
  <si>
    <t>813/01-BPB/2001</t>
  </si>
  <si>
    <t>821.2.PD/153-PEG/TT/2003</t>
  </si>
  <si>
    <t>'7204074307710005</t>
  </si>
  <si>
    <t>JL. SYARIF MANSUR KEL. PANASAKAN</t>
  </si>
  <si>
    <t>'78.808.000.0834.000</t>
  </si>
  <si>
    <t>'0000135300341</t>
  </si>
  <si>
    <t>A200700031938</t>
  </si>
  <si>
    <t>813.2/5320-CPNS/Bag.Kepeg</t>
  </si>
  <si>
    <t>821.2/2291-PNS/TT/2007</t>
  </si>
  <si>
    <t>'7204075803710004</t>
  </si>
  <si>
    <t>'46.695.814.7.834.000</t>
  </si>
  <si>
    <t>'0001326451307</t>
  </si>
  <si>
    <t>A201500004978</t>
  </si>
  <si>
    <t>813/0003.02-CPNSD/BKD/2014</t>
  </si>
  <si>
    <t>'7204070805680004</t>
  </si>
  <si>
    <t>'698063162834000</t>
  </si>
  <si>
    <t>'0000135240489</t>
  </si>
  <si>
    <t>A199200050117</t>
  </si>
  <si>
    <t>05/821-12/BT/PN/92</t>
  </si>
  <si>
    <t>05/821.12/ST/BT/1992</t>
  </si>
  <si>
    <t>'7204020809840001</t>
  </si>
  <si>
    <t>Desa ogotua</t>
  </si>
  <si>
    <t>'68.818.762.4834.000</t>
  </si>
  <si>
    <t>'0000194771608</t>
  </si>
  <si>
    <t>A201200114554</t>
  </si>
  <si>
    <t>813/879.03-CPNSD/BKD/II/2010</t>
  </si>
  <si>
    <t>821.2/4031.04-PNS/TT/2012</t>
  </si>
  <si>
    <t>8ae48287511e3ed5015137c60dde5ffb</t>
  </si>
  <si>
    <t>Sub Bagian Keuangan Dan Aset - Kecamatan Dampal Utara</t>
  </si>
  <si>
    <t>'7204077003690003</t>
  </si>
  <si>
    <t>JL. KLABAT RAYA NO. 02 PERUMNAS KEL. BARU, KEC. BAOLAN, KAB. TOLITOLI, PROVINSI SULAWESI TENGAH - 94514</t>
  </si>
  <si>
    <t>'791249782834001</t>
  </si>
  <si>
    <t>'0000138489074</t>
  </si>
  <si>
    <t>A199200059058</t>
  </si>
  <si>
    <t>0963/KANWIL/SK/TU-1/VI-91</t>
  </si>
  <si>
    <t>0560/KANWIL/SK/TU-1/V-1992</t>
  </si>
  <si>
    <t>'7204076502830004</t>
  </si>
  <si>
    <t>roslianti1983oke@yahoo.co.id</t>
  </si>
  <si>
    <t>'16.434.861.7834.000</t>
  </si>
  <si>
    <t>'0000208635996</t>
  </si>
  <si>
    <t>A201300013203</t>
  </si>
  <si>
    <t>813/0994.02-CPNSD/BKD/II/2011</t>
  </si>
  <si>
    <t>821.2/3653.04.PNS/TT/2012</t>
  </si>
  <si>
    <t>'7204070302680004</t>
  </si>
  <si>
    <t>'78.496.529.5834.000</t>
  </si>
  <si>
    <t>'0000159520847</t>
  </si>
  <si>
    <t>A199400039437</t>
  </si>
  <si>
    <t>130/I/PEG/22/1993</t>
  </si>
  <si>
    <t>09/I-A/PEG/22/1994</t>
  </si>
  <si>
    <t>'7204070708860006</t>
  </si>
  <si>
    <t>yudatoliz7@gmail.com</t>
  </si>
  <si>
    <t>'728391855834000</t>
  </si>
  <si>
    <t>'0002064380747</t>
  </si>
  <si>
    <t>A201600141810</t>
  </si>
  <si>
    <t>813/0412.02-CPNSD/BKD/2015</t>
  </si>
  <si>
    <t>821.1/2201.04/PNS/BKD.TT/2016</t>
  </si>
  <si>
    <t>'7204070407830003</t>
  </si>
  <si>
    <t>JLN. DURIAN KEL. TUWELEY KEC. BAOLAN</t>
  </si>
  <si>
    <t>'16.255.909.0834.000</t>
  </si>
  <si>
    <t>'0000168254212</t>
  </si>
  <si>
    <t>A201100186179</t>
  </si>
  <si>
    <t>813/1351.03-CPNSD/BKD/IV/2009</t>
  </si>
  <si>
    <t>821.2/4270.04-PNS/TT/2010</t>
  </si>
  <si>
    <t>'7204071112680002</t>
  </si>
  <si>
    <t>'16.256.064.3.834.000</t>
  </si>
  <si>
    <t>'0000135232929</t>
  </si>
  <si>
    <t>A199500042239</t>
  </si>
  <si>
    <t>'7204075712700005</t>
  </si>
  <si>
    <t>nayniaheriani@gmail.com</t>
  </si>
  <si>
    <t>'7880300997834000</t>
  </si>
  <si>
    <t>'0000037620819</t>
  </si>
  <si>
    <t>A199500061298</t>
  </si>
  <si>
    <t>KP.00.02.1.6901</t>
  </si>
  <si>
    <t>KP.00.03.1.5009</t>
  </si>
  <si>
    <t>A5EB03E2099EF6A0E040640A040252AD</t>
  </si>
  <si>
    <t>'7204071409840001</t>
  </si>
  <si>
    <t>'15.499.828.0-834.000</t>
  </si>
  <si>
    <t>'0000168030202</t>
  </si>
  <si>
    <t>A201100221992</t>
  </si>
  <si>
    <t>813/1383.03-CPNSD/BKD/IV/2009</t>
  </si>
  <si>
    <t>821.2/4291.04-PNS/TT/2010</t>
  </si>
  <si>
    <t>'7501044202820001</t>
  </si>
  <si>
    <t>masnira_toliez@yahoo.co.id</t>
  </si>
  <si>
    <t>'89.501.417.3.822.000</t>
  </si>
  <si>
    <t>'0000139440161</t>
  </si>
  <si>
    <t>A200700108382</t>
  </si>
  <si>
    <t>813.3/2207-CPNS/Bag.Kepeg</t>
  </si>
  <si>
    <t>821.2/1438-PNS/TT/2007</t>
  </si>
  <si>
    <t>'7204074212740001</t>
  </si>
  <si>
    <t>'164815177834000</t>
  </si>
  <si>
    <t>'0000196162997</t>
  </si>
  <si>
    <t>A201200008836</t>
  </si>
  <si>
    <t>813/671.03-CPNSD/BKD/II/2010</t>
  </si>
  <si>
    <t>821.2/3845.04-PNS/TT/2012</t>
  </si>
  <si>
    <t>'7204074311830002</t>
  </si>
  <si>
    <t xml:space="preserve">JL. Lanoni KeL. Baru </t>
  </si>
  <si>
    <t>'78.801.934.7834.001</t>
  </si>
  <si>
    <t>'0000172999978</t>
  </si>
  <si>
    <t>A201200099060</t>
  </si>
  <si>
    <t>813/670.03-CPNSD/BKD/II/2010</t>
  </si>
  <si>
    <t>821.2/3844.04-PNS/TT/2012</t>
  </si>
  <si>
    <t>8ae483c6776c3a220177728846c04688</t>
  </si>
  <si>
    <t>S-1 PENDIDIKAN ISLAM ANAK USIA DINI</t>
  </si>
  <si>
    <t>'6408045612670002</t>
  </si>
  <si>
    <t>'788002988834000</t>
  </si>
  <si>
    <t>'0000135205569</t>
  </si>
  <si>
    <t>A200800033876</t>
  </si>
  <si>
    <t>813/147.03-CPNSD/BKD/XI/2007</t>
  </si>
  <si>
    <t>821.2/2591.04-PNS/BKD/TT</t>
  </si>
  <si>
    <t>'7204066405740002</t>
  </si>
  <si>
    <t>DESA JANJA  KECAMATAN LAMPASIO</t>
  </si>
  <si>
    <t>'72.592440.01834.000</t>
  </si>
  <si>
    <t>'0001856522272</t>
  </si>
  <si>
    <t>A201500008278</t>
  </si>
  <si>
    <t xml:space="preserve"> 813/0376.02-CPNSD/BKD/2014</t>
  </si>
  <si>
    <t>823.2/0464.04/PNS/BKD.TT/2015</t>
  </si>
  <si>
    <t>'7204104206690002</t>
  </si>
  <si>
    <t>'73.040.102.3834.000</t>
  </si>
  <si>
    <t>A201500003422</t>
  </si>
  <si>
    <t>813/0302.02-CPNSD/BKD/2014</t>
  </si>
  <si>
    <t>823.2/0434.04-PNS/BKD.TT/2015</t>
  </si>
  <si>
    <t>ff80808147e76ffd0147f23a5cc40047</t>
  </si>
  <si>
    <t>'7204072801780002</t>
  </si>
  <si>
    <t>Jalan Sona. Kelurahan Nalu</t>
  </si>
  <si>
    <t>'728400359834000</t>
  </si>
  <si>
    <t>'0001893930985</t>
  </si>
  <si>
    <t>A201500013115</t>
  </si>
  <si>
    <t>813/028.02-CPNSD/BKDBKD/2014</t>
  </si>
  <si>
    <t>823.2/1060.04/PNS/BKD.TT/2015</t>
  </si>
  <si>
    <t>'7204014706830004</t>
  </si>
  <si>
    <t>indarwanaindar@gmail.com</t>
  </si>
  <si>
    <t>'15.499.820.7834.000</t>
  </si>
  <si>
    <t>'0000168306377</t>
  </si>
  <si>
    <t>A201200092053</t>
  </si>
  <si>
    <t>813/572.03-CPNSD/BKD/II/2010</t>
  </si>
  <si>
    <t>821.2/3746.04-PNS/TT/2012</t>
  </si>
  <si>
    <t>'7204071210770003</t>
  </si>
  <si>
    <t>rahmatdansinta123@gmail.com</t>
  </si>
  <si>
    <t>'77.979.634.1.834.000</t>
  </si>
  <si>
    <t>'0000135219677</t>
  </si>
  <si>
    <t>A200200040872</t>
  </si>
  <si>
    <t>821.PB/153-PEG/TT/2002</t>
  </si>
  <si>
    <t>'7204074509720001</t>
  </si>
  <si>
    <t>Jl. Ladapi No. 7 Kelurahan Baru Kecamatan Baolan</t>
  </si>
  <si>
    <t>'728668047834000</t>
  </si>
  <si>
    <t>'0001849781428</t>
  </si>
  <si>
    <t>A201600032287</t>
  </si>
  <si>
    <t>813/0521.02-CPNSD/BKD/2015</t>
  </si>
  <si>
    <t>821.2/2159.04/PNS/BKD.TT/2016</t>
  </si>
  <si>
    <t>Sub Bagian Program - Satuan Polisi Pamong Praja</t>
  </si>
  <si>
    <t>'7204076101800001</t>
  </si>
  <si>
    <t>DUSUN PILADO, DESA TAMBUN,KECAMATAN BAOLAN, KABUPATEN TOLITOLI</t>
  </si>
  <si>
    <t>'87.523.235.7.834.000</t>
  </si>
  <si>
    <t>'0000135291699</t>
  </si>
  <si>
    <t>A200300032355</t>
  </si>
  <si>
    <t>814.2/071-CP/2002</t>
  </si>
  <si>
    <t>821.2.PD/2578-Peg/2003</t>
  </si>
  <si>
    <t>'7204081805850001</t>
  </si>
  <si>
    <t>'74.029.191.9.834.000</t>
  </si>
  <si>
    <t>'0001889885845</t>
  </si>
  <si>
    <t>A201600131005</t>
  </si>
  <si>
    <t xml:space="preserve"> 813/0114.02-CPNSD/BKD/2014</t>
  </si>
  <si>
    <t xml:space="preserve">821.1/2502.04/PNS/BKD.TT/2016 </t>
  </si>
  <si>
    <t>'7204091304840002</t>
  </si>
  <si>
    <t>'728528787834000</t>
  </si>
  <si>
    <t>'0001895285856</t>
  </si>
  <si>
    <t>A201600120075</t>
  </si>
  <si>
    <t xml:space="preserve"> 813/0166.02-CPNSD/BKD/2015</t>
  </si>
  <si>
    <t>821.1/2489.04/PNS/BKD.TT/2016</t>
  </si>
  <si>
    <t>'7204101002730002</t>
  </si>
  <si>
    <t>asnurasnur137@gmail.com</t>
  </si>
  <si>
    <t>'15956698834000</t>
  </si>
  <si>
    <t>'0000197147711</t>
  </si>
  <si>
    <t>A201200005677</t>
  </si>
  <si>
    <t>813/890.03-CPNSD/BKD/II/2010</t>
  </si>
  <si>
    <t>821.1/4043.04-PNS/BKD/TT/2012</t>
  </si>
  <si>
    <t>'78.497.628.4834.000</t>
  </si>
  <si>
    <t>'0000135298225</t>
  </si>
  <si>
    <t>A200300016657</t>
  </si>
  <si>
    <t>814.2/181-CP/2002</t>
  </si>
  <si>
    <t>821.1.PD/3070-PEG/2003</t>
  </si>
  <si>
    <t>'7204072910680003</t>
  </si>
  <si>
    <t>'728867437834000</t>
  </si>
  <si>
    <t>'0001850602329</t>
  </si>
  <si>
    <t>A201600016057</t>
  </si>
  <si>
    <t>813/0650.02-CPNSD/BKD/2015</t>
  </si>
  <si>
    <t>823.2/2150.04/PNS/BKD.TT/2016</t>
  </si>
  <si>
    <t>Seksi Penanganan dan Pelanggaran Perda dan Perkada - Satuan Polisi Pamong Praja</t>
  </si>
  <si>
    <t>'7204070402690001</t>
  </si>
  <si>
    <t>'72.843.370.7834.000</t>
  </si>
  <si>
    <t>'0001854357560</t>
  </si>
  <si>
    <t>A201600016990</t>
  </si>
  <si>
    <t>813/0229.02-CPNSD/BKD/2015</t>
  </si>
  <si>
    <t>821.1/2175.04/PNS/BKD.TT/2016</t>
  </si>
  <si>
    <t>'7204070106690009</t>
  </si>
  <si>
    <t>'72.859.569.5.834.000</t>
  </si>
  <si>
    <t>'0001885622084</t>
  </si>
  <si>
    <t>A201500003414</t>
  </si>
  <si>
    <t>813/0292.02-CPNSD/BKD/2015</t>
  </si>
  <si>
    <t>823.1/0415.04-PNS/BKD.TT/2015</t>
  </si>
  <si>
    <t>'7204071206810005</t>
  </si>
  <si>
    <t>upikdjulfi@gmail.com</t>
  </si>
  <si>
    <t>'73.635.433.3.834.000</t>
  </si>
  <si>
    <t>'000188647832</t>
  </si>
  <si>
    <t>A201500020598</t>
  </si>
  <si>
    <t xml:space="preserve"> 813/0159.02-CPNSD/BKD/2014</t>
  </si>
  <si>
    <t>823.1/0530.04/PNS/BKD.TT/2015</t>
  </si>
  <si>
    <t>'7204072812680002</t>
  </si>
  <si>
    <t>'77.981.644.6834000</t>
  </si>
  <si>
    <t>'0000135208517</t>
  </si>
  <si>
    <t>A200800046374</t>
  </si>
  <si>
    <t>813/394.03-CPNSD/BKD/XI/2007</t>
  </si>
  <si>
    <t>821/2655-04-PNS/BKD/TT/2008</t>
  </si>
  <si>
    <t>'7204071503810001</t>
  </si>
  <si>
    <t>'784975773834000</t>
  </si>
  <si>
    <t>'0000135207448</t>
  </si>
  <si>
    <t>A200800191756</t>
  </si>
  <si>
    <t>813/288.03-CPNSD/BKD/X/2007</t>
  </si>
  <si>
    <t>821.2/2357.04-PNS/BKD/TT/2008</t>
  </si>
  <si>
    <t>'7204075407820003</t>
  </si>
  <si>
    <t>JL. MAGAMU NO. 31 KEL. TUWELEY KEC. BAOLAN</t>
  </si>
  <si>
    <t>'78.497.603.7834.000</t>
  </si>
  <si>
    <t>'0000135228486</t>
  </si>
  <si>
    <t>A200800202181</t>
  </si>
  <si>
    <t>813/447.03-CPNSD/BKD/XI/2007</t>
  </si>
  <si>
    <t>821.2/2371.04-PNS/BKD/TT/2008</t>
  </si>
  <si>
    <t>'7204075304820008</t>
  </si>
  <si>
    <t>rosma130482@gmail.com</t>
  </si>
  <si>
    <t>'15.499.580.7834.000</t>
  </si>
  <si>
    <t>'0000209359012</t>
  </si>
  <si>
    <t>A201200072803</t>
  </si>
  <si>
    <t>813/798.03-CPNSD/BKD/II/2010</t>
  </si>
  <si>
    <t>821.2/3951.04-PNS/TT/2012</t>
  </si>
  <si>
    <t>'7204075008850006</t>
  </si>
  <si>
    <t>Jl.Tulus Kel.Tambun kec.Baolan</t>
  </si>
  <si>
    <t>'15.605..955.2.834.000</t>
  </si>
  <si>
    <t>'0000156943361</t>
  </si>
  <si>
    <t>A201100241259</t>
  </si>
  <si>
    <t>813/1391/03-CPNSD/BKD/IV/2009</t>
  </si>
  <si>
    <t>821.2/4299.04-PNS/TT/2010</t>
  </si>
  <si>
    <t>'7204076408840002</t>
  </si>
  <si>
    <t>LRG PANTI ASUHAN ST HADIJAH NOPI</t>
  </si>
  <si>
    <t>'728134222834000</t>
  </si>
  <si>
    <t>'0001884074905</t>
  </si>
  <si>
    <t>A201600123999</t>
  </si>
  <si>
    <t xml:space="preserve"> 813/0484.02-CPNSD/BKD/2015</t>
  </si>
  <si>
    <t>821.2/2163.04/PNS/BKD.TT/2016</t>
  </si>
  <si>
    <t>'7204076208850004</t>
  </si>
  <si>
    <t>DUSUN TOKE</t>
  </si>
  <si>
    <t>'73.113.166.0.834.000</t>
  </si>
  <si>
    <t>'0001438807869</t>
  </si>
  <si>
    <t>A201600133634</t>
  </si>
  <si>
    <t>813/0507.02-CPNSD/BKD/2015</t>
  </si>
  <si>
    <t>821.2/2458.04/PNS/BKD.TT/2016</t>
  </si>
  <si>
    <t>'7204072606830003</t>
  </si>
  <si>
    <t>JL.HL.WAANI</t>
  </si>
  <si>
    <t>'164813818834000</t>
  </si>
  <si>
    <t>'0000167338146</t>
  </si>
  <si>
    <t>A201200093058</t>
  </si>
  <si>
    <t>813/888.03-CPNSD/BKD/II/2010</t>
  </si>
  <si>
    <t>821.1/4041.04-PNS/BKD/TT/2012</t>
  </si>
  <si>
    <t>Seksi Kesejahteraan Rakyat - Kelurahan Nalu</t>
  </si>
  <si>
    <t>'7204072612820002</t>
  </si>
  <si>
    <t>'727963712834000</t>
  </si>
  <si>
    <t>'0001267834869</t>
  </si>
  <si>
    <t>A201600107150</t>
  </si>
  <si>
    <t>813/0678.02-CPNSD/BKD/2015</t>
  </si>
  <si>
    <t>821.2/2119.04/PNS/BKD.TT/2016</t>
  </si>
  <si>
    <t>8ae48289483491e00148399311427c17</t>
  </si>
  <si>
    <t>'7204066805820001</t>
  </si>
  <si>
    <t>JL. Saputan Raya No. 58</t>
  </si>
  <si>
    <t>'97.789.904.6.834.000</t>
  </si>
  <si>
    <t>'0001868474766</t>
  </si>
  <si>
    <t>A201600101050</t>
  </si>
  <si>
    <t>813/0437.02-CPNSD/BKD/2015</t>
  </si>
  <si>
    <t xml:space="preserve">821.2/2556.04/PNS/BKD.TT/2016 </t>
  </si>
  <si>
    <t>8ae4828941007e710141163e4eea06e8</t>
  </si>
  <si>
    <t>'7204075810810001</t>
  </si>
  <si>
    <t>'728621061834000</t>
  </si>
  <si>
    <t>'0001851872409</t>
  </si>
  <si>
    <t>A201600094707</t>
  </si>
  <si>
    <t>813/0576.02-CPNSD/BKD/2015</t>
  </si>
  <si>
    <t>821.2/2118.04/PNS/BKD.TT/2016</t>
  </si>
  <si>
    <t>'7204075312860003</t>
  </si>
  <si>
    <t>'728655028834000</t>
  </si>
  <si>
    <t>'0000135179471</t>
  </si>
  <si>
    <t>A201600144355</t>
  </si>
  <si>
    <t xml:space="preserve"> 813/041.02-CPNSD/BKDBKD/2015</t>
  </si>
  <si>
    <t>821.2/2117.04/PNS/BKD.TT/2016</t>
  </si>
  <si>
    <t>'7204074710790002</t>
  </si>
  <si>
    <t>'143362739834000</t>
  </si>
  <si>
    <t>'0000135291756</t>
  </si>
  <si>
    <t>A200300031854</t>
  </si>
  <si>
    <t>814.2/121-CP/2002</t>
  </si>
  <si>
    <t>821.2.PD/2672-PEG/2003</t>
  </si>
  <si>
    <t>PARDEDE</t>
  </si>
  <si>
    <t>'7205062511730002</t>
  </si>
  <si>
    <t>pardede706@gmail</t>
  </si>
  <si>
    <t>KELURAHAN BUOL</t>
  </si>
  <si>
    <t>'16.696.983.2.834.000</t>
  </si>
  <si>
    <t>'0000135245395</t>
  </si>
  <si>
    <t>A200700047367</t>
  </si>
  <si>
    <t>CPNS/2006</t>
  </si>
  <si>
    <t>PNS/2007</t>
  </si>
  <si>
    <t>'7204075711790002</t>
  </si>
  <si>
    <t>JLN. DAPALAK NO. 25</t>
  </si>
  <si>
    <t>'72.763.004.8.834.000</t>
  </si>
  <si>
    <t>'0001475171177</t>
  </si>
  <si>
    <t>A201600075983</t>
  </si>
  <si>
    <t>813/0435.02-CPNSD/BKD/2015</t>
  </si>
  <si>
    <t>821.1/2327.04/PNS/BKD.TT/2016</t>
  </si>
  <si>
    <t>'7204074505710007</t>
  </si>
  <si>
    <t>hnur41156@gmail.com</t>
  </si>
  <si>
    <t>JALAN WOLTER MONGINSIDI KEL. NALU KEC. BAOLAN  KAB. TOLITOLI</t>
  </si>
  <si>
    <t>'77.485.838.5.834.000</t>
  </si>
  <si>
    <t>'0000135246284</t>
  </si>
  <si>
    <t>A200800075190</t>
  </si>
  <si>
    <t>813/048.03-CPNSD/BKD/XI/2007</t>
  </si>
  <si>
    <t>821.2/2484.04-PNS/BKD/TT/2008</t>
  </si>
  <si>
    <t>'7204070706820002</t>
  </si>
  <si>
    <t>'740718481834000</t>
  </si>
  <si>
    <t>'0001890771186</t>
  </si>
  <si>
    <t>A201500022117</t>
  </si>
  <si>
    <t xml:space="preserve"> 813/0167.02-CPNSD/BKD/2014</t>
  </si>
  <si>
    <t>823.2/0536.04/PNS/BKD.TT/2015</t>
  </si>
  <si>
    <t>'7204085708670002</t>
  </si>
  <si>
    <t>linangtaher@yahoo.co.id</t>
  </si>
  <si>
    <t>'14.499.588.0.834.000</t>
  </si>
  <si>
    <t>'0000135228868</t>
  </si>
  <si>
    <t>A200100009142</t>
  </si>
  <si>
    <t>'7204081306680004</t>
  </si>
  <si>
    <t>sabitirson@gmail.com</t>
  </si>
  <si>
    <t>'165998626834000</t>
  </si>
  <si>
    <t>'0000135214323</t>
  </si>
  <si>
    <t>A199500038024</t>
  </si>
  <si>
    <t>813.2.PD/547-CP/94</t>
  </si>
  <si>
    <t>821.2.PD/580-PEG/95</t>
  </si>
  <si>
    <t>A5EB03E20D1DF6A0E040640A040252AD</t>
  </si>
  <si>
    <t>'7204080104830001</t>
  </si>
  <si>
    <t>MohammadNasrullah@gmail.com</t>
  </si>
  <si>
    <t>'156057622834000</t>
  </si>
  <si>
    <t>'0000193870023</t>
  </si>
  <si>
    <t>A201000224960</t>
  </si>
  <si>
    <t>821.2/3682.04/BKD/2009</t>
  </si>
  <si>
    <t>Kecamatan Galang - Pemerintah Kabupaten Tolitoli</t>
  </si>
  <si>
    <t>'7204081401680001</t>
  </si>
  <si>
    <t>wahidinrahman73@yahoo.com</t>
  </si>
  <si>
    <t>'16.599.980.6.834.000</t>
  </si>
  <si>
    <t>'0000196239892</t>
  </si>
  <si>
    <t>A200700016181</t>
  </si>
  <si>
    <t>821.2/1404.04/BKD/2009</t>
  </si>
  <si>
    <t>'7204072512850010</t>
  </si>
  <si>
    <t>risalabdon@gmail.com</t>
  </si>
  <si>
    <t>'728004953834000</t>
  </si>
  <si>
    <t>'0001899577089</t>
  </si>
  <si>
    <t>A201600136541</t>
  </si>
  <si>
    <t>813/0585.02-CPNSD/BKD/2015</t>
  </si>
  <si>
    <t>821.2/2383.04/PNS/BKD.TT/2016</t>
  </si>
  <si>
    <t>8ae4828935e7b9d90135ec2ed3cb4a95</t>
  </si>
  <si>
    <t>'7204086609740001</t>
  </si>
  <si>
    <t>DUSUN BATUBANGGA DESA LALOS KECAMATAN GALANG</t>
  </si>
  <si>
    <t>'15.605.884.4.834.000</t>
  </si>
  <si>
    <t>'0000174140594</t>
  </si>
  <si>
    <t>A200900143128</t>
  </si>
  <si>
    <t>821.2/3663.04/BKD/2009</t>
  </si>
  <si>
    <t>'7204080612780001</t>
  </si>
  <si>
    <t>'718749435834000</t>
  </si>
  <si>
    <t>'0001855263993</t>
  </si>
  <si>
    <t>A201600068112</t>
  </si>
  <si>
    <t>813/0644.02-CPNSD/BKD/2015</t>
  </si>
  <si>
    <t>821.02/2246.04/PNS/BKD.TT/2016</t>
  </si>
  <si>
    <t>'7204084610830001</t>
  </si>
  <si>
    <t>'15.956.973.0834.000</t>
  </si>
  <si>
    <t>'0000173019205</t>
  </si>
  <si>
    <t>A201200097805</t>
  </si>
  <si>
    <t>813/763.03-CPNSD/BKD/II/2010</t>
  </si>
  <si>
    <t>821.2/3916.04-PNS/TT/2012</t>
  </si>
  <si>
    <t>'7204077003830003</t>
  </si>
  <si>
    <t>DESA LANTAPAN DUSUN MIANGAS Kec.GALANG kab.TOLITOLI</t>
  </si>
  <si>
    <t>'72.613.346.5.834.000</t>
  </si>
  <si>
    <t>'0001196678496</t>
  </si>
  <si>
    <t>A201600109776</t>
  </si>
  <si>
    <t xml:space="preserve"> 813/0094.02-CPNSD/BKD/2014</t>
  </si>
  <si>
    <t>821.2/2517.04/PNS/BKD.TT/2016</t>
  </si>
  <si>
    <t>'7204075108780001</t>
  </si>
  <si>
    <t>'78.801.919.8.834.000</t>
  </si>
  <si>
    <t>'0000135321309</t>
  </si>
  <si>
    <t>A200100048025</t>
  </si>
  <si>
    <t>KP.00.02.1.2198</t>
  </si>
  <si>
    <t>KP.00.03.1.886A</t>
  </si>
  <si>
    <t>ff80808147fbda3d01481be1c2430889</t>
  </si>
  <si>
    <t>'7204075110760001</t>
  </si>
  <si>
    <t>JL.ST.HASANUDDIN NO. 77 KEL. BARU KEC. BAOLAN KAB. TOLITOLI</t>
  </si>
  <si>
    <t>'16.382.922.9.834.000</t>
  </si>
  <si>
    <t>'0000135196975</t>
  </si>
  <si>
    <t>A199800054840</t>
  </si>
  <si>
    <t>813.2.PD/121-CP/1997</t>
  </si>
  <si>
    <t>821.2.PD/398-PEG/98</t>
  </si>
  <si>
    <t>'7204070807840001</t>
  </si>
  <si>
    <t>indrawanwawan044@gmail.com</t>
  </si>
  <si>
    <t>'16.599.966.5.834.000</t>
  </si>
  <si>
    <t>'0000206640437</t>
  </si>
  <si>
    <t>A201200111415</t>
  </si>
  <si>
    <t>812/842.03-CPNSD/BKD/II/2010</t>
  </si>
  <si>
    <t>821.2/3994.04-PNS/TT/2012</t>
  </si>
  <si>
    <t>'7204070703690002</t>
  </si>
  <si>
    <t>JL. BANGAU NO. 3 KEL TUWELEY</t>
  </si>
  <si>
    <t>'16.481.479.0.834.000</t>
  </si>
  <si>
    <t>'0000135211048</t>
  </si>
  <si>
    <t>A200800048939</t>
  </si>
  <si>
    <t>813/177.03-CPNSD/BKD/XI/2007</t>
  </si>
  <si>
    <t>821.2/2471.04-PNS/BKD/TT/2008</t>
  </si>
  <si>
    <t>'7204075511820003</t>
  </si>
  <si>
    <t>JL. D.I. PANJAITAN NO. 11 KEL. PANASAKAN</t>
  </si>
  <si>
    <t>'724763354834000</t>
  </si>
  <si>
    <t>'0001849116295</t>
  </si>
  <si>
    <t>A201600106036</t>
  </si>
  <si>
    <t>813/0427.02-CPNSD/BKD/2015</t>
  </si>
  <si>
    <t>821.2/2166.04/PNS/BKD.TT/2016</t>
  </si>
  <si>
    <t>ff8080815181bd4f01518eeb5b6a58ab</t>
  </si>
  <si>
    <t>'7317020208870001</t>
  </si>
  <si>
    <t>Ione54@gmail.com</t>
  </si>
  <si>
    <t>'72.849.902.1.834.000</t>
  </si>
  <si>
    <t>'0001851434875</t>
  </si>
  <si>
    <t>A201600133075</t>
  </si>
  <si>
    <t>813/0579.02-CPNSD/BKD/2015</t>
  </si>
  <si>
    <t>821.2/2124.04/PNS/BKD.TT/2016</t>
  </si>
  <si>
    <t>'16.256.018.9.834.000</t>
  </si>
  <si>
    <t>'0001895392214</t>
  </si>
  <si>
    <t>A201200158449</t>
  </si>
  <si>
    <t>813/856.03-CPNSD/BKD/II/2010</t>
  </si>
  <si>
    <t>821.2/4008.04-PNS/TT/2012</t>
  </si>
  <si>
    <t>'7204074504850005</t>
  </si>
  <si>
    <t>marinikaimun434@gmail.com</t>
  </si>
  <si>
    <t>'15.499.968.4-834.000</t>
  </si>
  <si>
    <t>'0000171948892</t>
  </si>
  <si>
    <t>A201200125378</t>
  </si>
  <si>
    <t>813/844.03-CPNSD/BKD/II/2010</t>
  </si>
  <si>
    <t>821.2/3996.04-PNS/TT/2012</t>
  </si>
  <si>
    <t>'7204072807840001</t>
  </si>
  <si>
    <t>tofanopan99@gmail.com</t>
  </si>
  <si>
    <t>'16.383.017.7834.000</t>
  </si>
  <si>
    <t>'0001891203265</t>
  </si>
  <si>
    <t>A201100214103</t>
  </si>
  <si>
    <t>813/1369.03-CPNSD/BKD/IV/2009</t>
  </si>
  <si>
    <t>821.2/4288.04-PNS/TT/2010</t>
  </si>
  <si>
    <t>'7204071111830006</t>
  </si>
  <si>
    <t>'774825749834000</t>
  </si>
  <si>
    <t>'0000135218169</t>
  </si>
  <si>
    <t>A200800209381</t>
  </si>
  <si>
    <t>813/331.03-CPNSD/BKD/XI/2007</t>
  </si>
  <si>
    <t>821.2/2479.04-PNS/BKD/TT/2008</t>
  </si>
  <si>
    <t>'7204074804740002</t>
  </si>
  <si>
    <t>JL. Dai Malambang</t>
  </si>
  <si>
    <t>'159567510834000</t>
  </si>
  <si>
    <t>'0001857787558</t>
  </si>
  <si>
    <t>A201500008098</t>
  </si>
  <si>
    <t>813/0284.02-CPNSD/BKD/2014</t>
  </si>
  <si>
    <t>823.2/0445.04/PNS/BKD.TT/2015</t>
  </si>
  <si>
    <t>'7204077011700002</t>
  </si>
  <si>
    <t>JL. BANDENG</t>
  </si>
  <si>
    <t>'730007176834000</t>
  </si>
  <si>
    <t>'0001868035364</t>
  </si>
  <si>
    <t>A201600024298</t>
  </si>
  <si>
    <t>813/0641.02-CPNSD/BKD/2015</t>
  </si>
  <si>
    <t>821.2/2315.04/PNS/BKD.TT/2016</t>
  </si>
  <si>
    <t>'7204084402800003</t>
  </si>
  <si>
    <t>ramlahmnur0@gmail.com</t>
  </si>
  <si>
    <t>'98.426.253.5.834.000</t>
  </si>
  <si>
    <t>'0001855264757</t>
  </si>
  <si>
    <t>A201600077878</t>
  </si>
  <si>
    <t>813/0674.02-CPNSD/BKD/2015</t>
  </si>
  <si>
    <t>821.2/2321.04/PNS/BKD.TT/2016</t>
  </si>
  <si>
    <t>'7204076901840005</t>
  </si>
  <si>
    <t>'73.041.630.2.834.000</t>
  </si>
  <si>
    <t>'0000205851958</t>
  </si>
  <si>
    <t>A201600118007</t>
  </si>
  <si>
    <t xml:space="preserve"> 813/0133.02-CPNSD/BKD/2015</t>
  </si>
  <si>
    <t>821.2/2316.04/PNS/BKD.TT/2016</t>
  </si>
  <si>
    <t>'7271035811890006</t>
  </si>
  <si>
    <t>Desa Lalos Dusun Batu Bangga No.130 Kecamatan Galang Kabupaten Tolitoli</t>
  </si>
  <si>
    <t>'163618416831000</t>
  </si>
  <si>
    <t>'0000206660632</t>
  </si>
  <si>
    <t>A201300030788</t>
  </si>
  <si>
    <t>813.2/295-CPNS/2011</t>
  </si>
  <si>
    <t>'7204076408710002</t>
  </si>
  <si>
    <t>JL. Kemiri No.6 Kel. Tuwelei, Kec. Baolan, Kab Tolitoli Sulawesi Tengah</t>
  </si>
  <si>
    <t>'78.496.548.5.834.000</t>
  </si>
  <si>
    <t>'0000135200891</t>
  </si>
  <si>
    <t>A200200023229</t>
  </si>
  <si>
    <t>13056/124.4.03/KP/2000</t>
  </si>
  <si>
    <t>'7204081011730002</t>
  </si>
  <si>
    <t>sumarlins790@gmail.com</t>
  </si>
  <si>
    <t>'15.499.559.1.834.000</t>
  </si>
  <si>
    <t>'0009073190204</t>
  </si>
  <si>
    <t>A200800107013</t>
  </si>
  <si>
    <t>813/402.03-CPNSD/BKD/XI/2007</t>
  </si>
  <si>
    <t>821.2/2219-PNS/TT/2008</t>
  </si>
  <si>
    <t>'7204074204830001</t>
  </si>
  <si>
    <t>hairia.iksan@gmail.com</t>
  </si>
  <si>
    <t>'78.497.640.9.834.000</t>
  </si>
  <si>
    <t>'0000135180191</t>
  </si>
  <si>
    <t>A200900265002</t>
  </si>
  <si>
    <t>813/261.03-CPNSD/BKD/IV/2008</t>
  </si>
  <si>
    <t>823.2/3448.04-PNS/BKD/TT/2009</t>
  </si>
  <si>
    <t>'7204075701830002</t>
  </si>
  <si>
    <t>'728884503834000</t>
  </si>
  <si>
    <t>'0000135326182</t>
  </si>
  <si>
    <t>A201600107841</t>
  </si>
  <si>
    <t xml:space="preserve"> 813/0105.02-CPNSD/BKD/2014</t>
  </si>
  <si>
    <t xml:space="preserve">821.2/2484.04/PNS/BKD.TT/2016 </t>
  </si>
  <si>
    <t>'7204076402730003</t>
  </si>
  <si>
    <t>faizahtolis73@gmail.com</t>
  </si>
  <si>
    <t>Jalan Sona Nomor 80</t>
  </si>
  <si>
    <t>'73.878.231.7.834.000</t>
  </si>
  <si>
    <t>'0001851060813</t>
  </si>
  <si>
    <t>A201600034492</t>
  </si>
  <si>
    <t xml:space="preserve"> 813/0270.02-CPNSD/BKD/2015</t>
  </si>
  <si>
    <t>821.2/2308.04/PNS/BKD.TT/2016</t>
  </si>
  <si>
    <t>'7204071109840005</t>
  </si>
  <si>
    <t>LRG.MASJID AL-FATAH</t>
  </si>
  <si>
    <t>'72.668.661.1834.000</t>
  </si>
  <si>
    <t>'0001854358615</t>
  </si>
  <si>
    <t>A201600124442</t>
  </si>
  <si>
    <t>813/0553.02-CPNSD/BKD/2015</t>
  </si>
  <si>
    <t>821.2/2350.04/PNS/BKD.TT/2016</t>
  </si>
  <si>
    <t>8ae483a767d5512e0167d93c16b12101</t>
  </si>
  <si>
    <t>'7204077012750001</t>
  </si>
  <si>
    <t>'72.796.852.1.234.000</t>
  </si>
  <si>
    <t>'0000135228407</t>
  </si>
  <si>
    <t>A201600048868</t>
  </si>
  <si>
    <t xml:space="preserve"> 813/0255.02-CPNSD/BKD/2015</t>
  </si>
  <si>
    <t>821.1/2329.04/PNS/BKD.TT/2016</t>
  </si>
  <si>
    <t>'7204074507840007</t>
  </si>
  <si>
    <t>'73.007.018.2834.000</t>
  </si>
  <si>
    <t>'0000135184149</t>
  </si>
  <si>
    <t>A201600122536</t>
  </si>
  <si>
    <t>813/0572.02-CPNSD/BKD/2015</t>
  </si>
  <si>
    <t>821.2/2311.04/PNS/BKD.TT/2016</t>
  </si>
  <si>
    <t>'7204075202700003</t>
  </si>
  <si>
    <t>nurmililahaji952@gmail.com</t>
  </si>
  <si>
    <t>'98.426.218.8.834.000</t>
  </si>
  <si>
    <t>A201500004008</t>
  </si>
  <si>
    <t>813/0348.02-CPNSD/BKD/2015</t>
  </si>
  <si>
    <t>823.2/0425.04-PNS/BKD.TT/2015</t>
  </si>
  <si>
    <t>'7204081111770001</t>
  </si>
  <si>
    <t>'161122239834000</t>
  </si>
  <si>
    <t>'0000135550798</t>
  </si>
  <si>
    <t>A200800156774</t>
  </si>
  <si>
    <t>813.2/32-CPNS/2007</t>
  </si>
  <si>
    <t>821.2/459-Peg/2008</t>
  </si>
  <si>
    <t>'7204070712810006</t>
  </si>
  <si>
    <t>JN, TANAH ABANG 1, KELURAHAN TUWELEY, KECAMATAN BAOLAN,KABUPATEN TOLITOLI</t>
  </si>
  <si>
    <t>'154995161834000</t>
  </si>
  <si>
    <t>'0000159999805</t>
  </si>
  <si>
    <t>A200900249637</t>
  </si>
  <si>
    <t>813/990.03-CPNSD/BKD/IV/2008</t>
  </si>
  <si>
    <t>823.2/3499.03-CPNSD/BKD/TT/2009</t>
  </si>
  <si>
    <t>'7204070803790002</t>
  </si>
  <si>
    <t>'16.481.342.0834.000</t>
  </si>
  <si>
    <t>'0000135206414</t>
  </si>
  <si>
    <t>A200800171359</t>
  </si>
  <si>
    <t>813/481.03-CPNSD/BKD/XI/2007</t>
  </si>
  <si>
    <t>821.2/4622-PNS/TT/2008</t>
  </si>
  <si>
    <t>'7204071007810003</t>
  </si>
  <si>
    <t>'75.497.823.1531.000</t>
  </si>
  <si>
    <t>'0001307287438</t>
  </si>
  <si>
    <t>A201600091900</t>
  </si>
  <si>
    <t>813/0413.02-CPNSD/BKD/2015</t>
  </si>
  <si>
    <t>821.2/2366.04/PNS/BKD.TT/2016</t>
  </si>
  <si>
    <t>'7204074609730001</t>
  </si>
  <si>
    <t>'77.981.662.8.834.000</t>
  </si>
  <si>
    <t>'0000135219093</t>
  </si>
  <si>
    <t>A199500078846</t>
  </si>
  <si>
    <t>870/3255/Bag.Kepeg</t>
  </si>
  <si>
    <t>821.2.PD/832.P.PEG/95</t>
  </si>
  <si>
    <t>'7204072001800001</t>
  </si>
  <si>
    <t>jefritolis74@gmail.com</t>
  </si>
  <si>
    <t>'0009073181384</t>
  </si>
  <si>
    <t>A200100050669</t>
  </si>
  <si>
    <t>813.1.PD/11-CP/2000</t>
  </si>
  <si>
    <t>821.1.PD/01-PEG/2001</t>
  </si>
  <si>
    <t>PENGELOLA UMUM OPERASIONAL</t>
  </si>
  <si>
    <t>A5EB03E20ED2F6A0E040640A040252AD</t>
  </si>
  <si>
    <t>'7204074105740001</t>
  </si>
  <si>
    <t>JL.DELIMA,KELURAHAN TUWELEY,KECAMATAN BAOLAN,KABUPATEN TOLITOLI</t>
  </si>
  <si>
    <t>'793909375834000</t>
  </si>
  <si>
    <t>'0000135185681</t>
  </si>
  <si>
    <t>A200600061167</t>
  </si>
  <si>
    <t>813.2/1263-CP/2005</t>
  </si>
  <si>
    <t>821.2.PD/1613-PEG/2006</t>
  </si>
  <si>
    <t>'7204076806760001</t>
  </si>
  <si>
    <t>'730416567834000</t>
  </si>
  <si>
    <t>'0001896323218</t>
  </si>
  <si>
    <t>A201500010854</t>
  </si>
  <si>
    <t xml:space="preserve"> 813/0355.02-CPNSD/BKD/2014</t>
  </si>
  <si>
    <t>823.2/0489.04/PNS/BKD.TT/2015</t>
  </si>
  <si>
    <t>'7204072103700002</t>
  </si>
  <si>
    <t>'165528357834000</t>
  </si>
  <si>
    <t>'0000135201284</t>
  </si>
  <si>
    <t>A201600021485</t>
  </si>
  <si>
    <t xml:space="preserve"> 813/0253.02-CPNSD/BKD/2015</t>
  </si>
  <si>
    <t>821.02/2211.04/PNS/BKD.TT/2016</t>
  </si>
  <si>
    <t>'7204077003700001</t>
  </si>
  <si>
    <t>hayatidishub01@gmail.com</t>
  </si>
  <si>
    <t>'736298126834000</t>
  </si>
  <si>
    <t>'0000135318633</t>
  </si>
  <si>
    <t>A201600021567</t>
  </si>
  <si>
    <t xml:space="preserve"> 813/0482.02-CPNSD/BKD/2015</t>
  </si>
  <si>
    <t>821.02/2265.04/PNS/BKD.TT/2016</t>
  </si>
  <si>
    <t>'7204071201700001</t>
  </si>
  <si>
    <t>'89.299.677.8.834.000</t>
  </si>
  <si>
    <t>'0000135218226</t>
  </si>
  <si>
    <t>A199800023589</t>
  </si>
  <si>
    <t>813.2.PD/129-CP/96</t>
  </si>
  <si>
    <t>821.2.PD/378-Peg/98</t>
  </si>
  <si>
    <t>A5EB03E20A84F6A0E040640A040252AD</t>
  </si>
  <si>
    <t>'7204070908780003</t>
  </si>
  <si>
    <t>'16.256.011.4.834.000</t>
  </si>
  <si>
    <t>'0000135215561</t>
  </si>
  <si>
    <t>A200800165521</t>
  </si>
  <si>
    <t>813/363.03-CPNSD/BKD/XI/2007</t>
  </si>
  <si>
    <t>821.2/2634.04-PNS/BKD/TT/2008</t>
  </si>
  <si>
    <t>'7204080409690001</t>
  </si>
  <si>
    <t>'682265806834000</t>
  </si>
  <si>
    <t>'0000135318521</t>
  </si>
  <si>
    <t>A199100061823</t>
  </si>
  <si>
    <t>SK. 77/KP.301/III/PHB-1990</t>
  </si>
  <si>
    <t>SK. 91/KP.301/III/PHB-1992</t>
  </si>
  <si>
    <t>'7204071311780006</t>
  </si>
  <si>
    <t>'72.890.559.7834.000</t>
  </si>
  <si>
    <t>'00018858892962</t>
  </si>
  <si>
    <t>A201600067714</t>
  </si>
  <si>
    <t xml:space="preserve"> 813/0498.02-CPNSD/BKD/2015</t>
  </si>
  <si>
    <t xml:space="preserve">821.2/2499.04/PNS/BKD.TT/2016 </t>
  </si>
  <si>
    <t>'7204074606800009</t>
  </si>
  <si>
    <t>karmiladishub@gmail.com</t>
  </si>
  <si>
    <t>'730596145834000</t>
  </si>
  <si>
    <t>'0000164166445</t>
  </si>
  <si>
    <t>A201600081169</t>
  </si>
  <si>
    <t xml:space="preserve"> 813/0481.02-CPNSD/BKD/2015</t>
  </si>
  <si>
    <t>821.2/2398.04/PNS/BKD.TT/2016</t>
  </si>
  <si>
    <t>'7204086005830001</t>
  </si>
  <si>
    <t>'57.797.557.6.834.000</t>
  </si>
  <si>
    <t>'0000198952942</t>
  </si>
  <si>
    <t>A201200091184</t>
  </si>
  <si>
    <t>813/824.03-CPNSD/BKD/II/2010</t>
  </si>
  <si>
    <t>821.2/3977.04-PNS/TT/2012</t>
  </si>
  <si>
    <t>'7204076006850004</t>
  </si>
  <si>
    <t>JL. BELIBIS NO. 12 A KEL. TUWELEY KEC. BAOLAN KAB. TOLITOLI</t>
  </si>
  <si>
    <t>'730416559834000</t>
  </si>
  <si>
    <t>'0000206283666</t>
  </si>
  <si>
    <t>A201600131932</t>
  </si>
  <si>
    <t xml:space="preserve"> 813/0137.02-CPNSD/BKD/2015</t>
  </si>
  <si>
    <t>821.2/2391.04/PNS/BKD.TT/2016</t>
  </si>
  <si>
    <t>'7204072007770004</t>
  </si>
  <si>
    <t>JL. SEMANGKA NO. 03 DESA BUNTUNA</t>
  </si>
  <si>
    <t>'896016441834000</t>
  </si>
  <si>
    <t>'0000135250209</t>
  </si>
  <si>
    <t>A200500038877</t>
  </si>
  <si>
    <t>814.1/169-CP/2004</t>
  </si>
  <si>
    <t>821.1/1645-PNS/TT/2005</t>
  </si>
  <si>
    <t>'7204071210820001</t>
  </si>
  <si>
    <t>JLN. SONA LORONG RPH KELURAHAN NALU KECAMATAN BAOLAN KABUPATEN TOLITOLI</t>
  </si>
  <si>
    <t>'892996042834000</t>
  </si>
  <si>
    <t>'0000135191621</t>
  </si>
  <si>
    <t>A200900260203</t>
  </si>
  <si>
    <t>813/168.03-CPNSD/BKD/IV/2008</t>
  </si>
  <si>
    <t>823.1/3400.04-PNS/BKD/TT/2009</t>
  </si>
  <si>
    <t>'7204075104790004</t>
  </si>
  <si>
    <t>'77.981.666.9.834.000</t>
  </si>
  <si>
    <t>'0000135191654</t>
  </si>
  <si>
    <t>A200900210841</t>
  </si>
  <si>
    <t>813/263.03-CPNSD/BKD/IV/2008</t>
  </si>
  <si>
    <t>823.2/3510.04/BKD/TT/2009</t>
  </si>
  <si>
    <t>'7204071409770002</t>
  </si>
  <si>
    <t>'779816362834000</t>
  </si>
  <si>
    <t>'0000135337048</t>
  </si>
  <si>
    <t>A200800155090</t>
  </si>
  <si>
    <t>813/019.03-CPNSD/BKD/XI/2007</t>
  </si>
  <si>
    <t>821.2/5559.04-PNS/BKD/TT/2008</t>
  </si>
  <si>
    <t>'7204080911700001</t>
  </si>
  <si>
    <t>asrildjasman84@gmail.com</t>
  </si>
  <si>
    <t>DUSUN BANUA BOKI DESA GINUNGGUNG KECAMATAN GALANG</t>
  </si>
  <si>
    <t>'788079846834000</t>
  </si>
  <si>
    <t>'0000135227417</t>
  </si>
  <si>
    <t>A200800068648</t>
  </si>
  <si>
    <t>813/361.03-CPNSD/BKD/XI/2007</t>
  </si>
  <si>
    <t>821.2/2520.04-PNS/BKD/TT/2008</t>
  </si>
  <si>
    <t>'7204070203770009</t>
  </si>
  <si>
    <t>'77.485.780.9834.000</t>
  </si>
  <si>
    <t>'0000135251594</t>
  </si>
  <si>
    <t>A200500036844</t>
  </si>
  <si>
    <t>814.1/121-CP/2004</t>
  </si>
  <si>
    <t>821.1/1644-PNS/TT/2005</t>
  </si>
  <si>
    <t>8ae482893cf227d4013d1b2c38361907</t>
  </si>
  <si>
    <t>'7204076104770005</t>
  </si>
  <si>
    <t>masripaipa22@gmail.com</t>
  </si>
  <si>
    <t>JL. SYARIF MANSYUR PANASAKAN</t>
  </si>
  <si>
    <t>'774857700834000</t>
  </si>
  <si>
    <t>'0000135216562</t>
  </si>
  <si>
    <t>A200800146859</t>
  </si>
  <si>
    <t>813/346.03-CPNSD/BKD/XI/2007</t>
  </si>
  <si>
    <t>821.2/2093.04-PNS/BKD/TT/2008</t>
  </si>
  <si>
    <t>A5EB03E21C4FF6A0E040640A040252AD</t>
  </si>
  <si>
    <t>'7204072802710001</t>
  </si>
  <si>
    <t>'774857759834000</t>
  </si>
  <si>
    <t>'0000135314842</t>
  </si>
  <si>
    <t>A199700033639</t>
  </si>
  <si>
    <t>813.2PD/136-CV/1996</t>
  </si>
  <si>
    <t>821.2PD/300-PEG/1997</t>
  </si>
  <si>
    <t>8ae48289413134b901413993214931db</t>
  </si>
  <si>
    <t>'7204075807820003</t>
  </si>
  <si>
    <t xml:space="preserve">JL S PAAN NO 3 PANASAKAN KEC BAOLAN KAB TOLITOLI </t>
  </si>
  <si>
    <t>'77.980.576.1.834.000</t>
  </si>
  <si>
    <t>'0000135219194</t>
  </si>
  <si>
    <t>A200800202247</t>
  </si>
  <si>
    <t>813/268.03-CPNSD/BKD/XI/2007</t>
  </si>
  <si>
    <t>821.2/2356.04-PNS/BKD/TT/2008</t>
  </si>
  <si>
    <t>'7204071005740002</t>
  </si>
  <si>
    <t>UdinAras74@yahoo.co.id</t>
  </si>
  <si>
    <t>'89.156.344.7.843.000</t>
  </si>
  <si>
    <t>'0000135223817</t>
  </si>
  <si>
    <t>A200800112847</t>
  </si>
  <si>
    <t>813/291.03-CPNSD/BKD/XI/2007</t>
  </si>
  <si>
    <t>821.2/2298-PNS/TT/2008</t>
  </si>
  <si>
    <t>'7204075212800009</t>
  </si>
  <si>
    <t>JL. ELANG NO.8 KELURAHAN TUWELEY KECAMATAN BAOLAN KABUPATEN TOLITOLI</t>
  </si>
  <si>
    <t>'73.784.369.8834.000</t>
  </si>
  <si>
    <t>'0000135202847</t>
  </si>
  <si>
    <t>A201600086096</t>
  </si>
  <si>
    <t>813/0561.02-CPNSD/BKD/2015</t>
  </si>
  <si>
    <t>821.2/2518.04/PNS/BKD.TT/2016</t>
  </si>
  <si>
    <t>765A3DD7412AEFF1E050640A290303DF</t>
  </si>
  <si>
    <t>'7204072001760005</t>
  </si>
  <si>
    <t>'788002640834000</t>
  </si>
  <si>
    <t>'0000135222974</t>
  </si>
  <si>
    <t>A200800134297</t>
  </si>
  <si>
    <t>813/307.03-CPNSD/BKD/XI/2007</t>
  </si>
  <si>
    <t>821.2/2390.04-PNS/BKD/TT/2008</t>
  </si>
  <si>
    <t>'7204076612770001</t>
  </si>
  <si>
    <t>'728129545834000</t>
  </si>
  <si>
    <t>'0001897250872</t>
  </si>
  <si>
    <t>A201600061125</t>
  </si>
  <si>
    <t>813/0249.02-CPNSD/BKD/2015</t>
  </si>
  <si>
    <t>821.2/2210.04/PNS/BKD.TT/2016</t>
  </si>
  <si>
    <t>'7204070910790007</t>
  </si>
  <si>
    <t>'78.800.913.2834.000</t>
  </si>
  <si>
    <t>'0000135180483</t>
  </si>
  <si>
    <t>A200900218929</t>
  </si>
  <si>
    <t>823.2/3467.04-PNS/BKD/TT/2009</t>
  </si>
  <si>
    <t>'7204080205820005</t>
  </si>
  <si>
    <t>ajuin.spi@gmail.com</t>
  </si>
  <si>
    <t>'16.481.415.4.834.000</t>
  </si>
  <si>
    <t>'0000174164859</t>
  </si>
  <si>
    <t>A201200073748</t>
  </si>
  <si>
    <t>813/829.03-CPNSD/BKD/II/2010</t>
  </si>
  <si>
    <t>821.2/3981.04-PNS/TT/2012</t>
  </si>
  <si>
    <t>'7204072810850003</t>
  </si>
  <si>
    <t>'668187608834000</t>
  </si>
  <si>
    <t>'0000194910862</t>
  </si>
  <si>
    <t>A201200137179</t>
  </si>
  <si>
    <t>813/743.03-CPNSD/BKD/II/2010</t>
  </si>
  <si>
    <t>821.2/3896.04-PNS/TT/2012</t>
  </si>
  <si>
    <t>'7204071204790006</t>
  </si>
  <si>
    <t>budiandi7051@gmail.com</t>
  </si>
  <si>
    <t>'73.112.933.4.834.000</t>
  </si>
  <si>
    <t>'001858341881</t>
  </si>
  <si>
    <t>A201600070743</t>
  </si>
  <si>
    <t xml:space="preserve"> 813/0479.02-CPNSD/BKD/2015</t>
  </si>
  <si>
    <t>821.2/2307.04/PNS/BKD.TT/2016</t>
  </si>
  <si>
    <t>'7204072508720003</t>
  </si>
  <si>
    <t>Jl Sona No. 79 Dinopi Kel. Nalu</t>
  </si>
  <si>
    <t>'73672.148.1834.000</t>
  </si>
  <si>
    <t>'0000135262721</t>
  </si>
  <si>
    <t>A201600032146</t>
  </si>
  <si>
    <t>813/0223.02-CPNSD/BKD/2015</t>
  </si>
  <si>
    <t>821.2/2387.04/PNS/BKD.TT/2016</t>
  </si>
  <si>
    <t>'7204074303850006</t>
  </si>
  <si>
    <t>'72.811.737.5.834.000</t>
  </si>
  <si>
    <t>'0001079699725</t>
  </si>
  <si>
    <t>A201600128905</t>
  </si>
  <si>
    <t xml:space="preserve"> 813/0164.02-CPNSD/BKD/2014</t>
  </si>
  <si>
    <t>821.2/2388.04/PNS/BKD.TT/2016</t>
  </si>
  <si>
    <t>'7204076606860004</t>
  </si>
  <si>
    <t>'730676301834000</t>
  </si>
  <si>
    <t>'0001888390337</t>
  </si>
  <si>
    <t>A201600140873</t>
  </si>
  <si>
    <t>813/0438.02-CPNSD/BKD/2015</t>
  </si>
  <si>
    <t>821.01/2248.04/PNS/BKD.TT/2016</t>
  </si>
  <si>
    <t>'7204071202660001</t>
  </si>
  <si>
    <t>'16.112.324.5.834.000</t>
  </si>
  <si>
    <t>'0000135239973</t>
  </si>
  <si>
    <t>A198900053866</t>
  </si>
  <si>
    <t>813.2/34/DPB/88</t>
  </si>
  <si>
    <t>108 / 821.12 / BT /PN / 89</t>
  </si>
  <si>
    <t>'7204070711750004</t>
  </si>
  <si>
    <t>'15.319.021.0834.000</t>
  </si>
  <si>
    <t>'0000135289315</t>
  </si>
  <si>
    <t>A199800052437</t>
  </si>
  <si>
    <t>KP.00.02.4.5908</t>
  </si>
  <si>
    <t>KP.00.03.17</t>
  </si>
  <si>
    <t>'7204071010840007</t>
  </si>
  <si>
    <t>alisadikintolis84@gmail.com</t>
  </si>
  <si>
    <t>'73.131.422.5834.000</t>
  </si>
  <si>
    <t>'0001898166519</t>
  </si>
  <si>
    <t>A201600125181</t>
  </si>
  <si>
    <t xml:space="preserve"> 813/0200.02-CPNSD/BKD/2014</t>
  </si>
  <si>
    <t>821.1/2140.04/PNS/BKD.TT/2016</t>
  </si>
  <si>
    <t>'7204072407820003</t>
  </si>
  <si>
    <t>dtojenk@gmail.com</t>
  </si>
  <si>
    <t>JL. SAMRATULANGI NO. 83 KEL. TUWELEY - TOLITOLI</t>
  </si>
  <si>
    <t>'16.255.919.9834.000</t>
  </si>
  <si>
    <t>'0000135396224</t>
  </si>
  <si>
    <t>A200400055581</t>
  </si>
  <si>
    <t>813.2/163/BB/2003</t>
  </si>
  <si>
    <t>821.12/195.-PEG/BB/2004</t>
  </si>
  <si>
    <t>'7204075108840003</t>
  </si>
  <si>
    <t>Jl. Hi. Hayun No. 26, Kel. Baru, Kec. Baolan, Kab. Tolitoli, Prov. Sulawesi Tengah</t>
  </si>
  <si>
    <t>'45.765.698.1.834.000</t>
  </si>
  <si>
    <t>'0001858976919</t>
  </si>
  <si>
    <t>A201600123589</t>
  </si>
  <si>
    <t xml:space="preserve"> 813/0135.02-CPNSD/BKD/2014</t>
  </si>
  <si>
    <t>821.02/2258.04/PNS/BKD.TT/2016</t>
  </si>
  <si>
    <t>'7204071810750002</t>
  </si>
  <si>
    <t>'15.499.974.2.834.000</t>
  </si>
  <si>
    <t>'0000135183554</t>
  </si>
  <si>
    <t>A200800131201</t>
  </si>
  <si>
    <t>813/059.03-CPNSD/BKD/XI/2007</t>
  </si>
  <si>
    <t>821.2/2502.04-PNS/BKD/TT/2008</t>
  </si>
  <si>
    <t>'49.540.866.8821.000</t>
  </si>
  <si>
    <t>'0000135226451</t>
  </si>
  <si>
    <t>A201600035024</t>
  </si>
  <si>
    <t>813/0243.02-CPNSD/BKD/2015</t>
  </si>
  <si>
    <t>821.2/2386.04/PNS/BKD.TT/2016</t>
  </si>
  <si>
    <t>'7204070209690001</t>
  </si>
  <si>
    <t>sahrul_lahadja@yahoo.com</t>
  </si>
  <si>
    <t>'982292435834000</t>
  </si>
  <si>
    <t>'0000135230049</t>
  </si>
  <si>
    <t>A200700023418</t>
  </si>
  <si>
    <t>813.2/5369-CPNSD/BAG.KEPEG</t>
  </si>
  <si>
    <t>821.2/2251-PNS/TT/2007</t>
  </si>
  <si>
    <t>8ae48289483491e001483e7165366491</t>
  </si>
  <si>
    <t>'7204071506700004</t>
  </si>
  <si>
    <t>syam90990@gmail.com</t>
  </si>
  <si>
    <t>'153193149834000</t>
  </si>
  <si>
    <t>'0000135316124</t>
  </si>
  <si>
    <t>A199700030488</t>
  </si>
  <si>
    <t>813.2.PD/147-CP/1996</t>
  </si>
  <si>
    <t>821.2.PD/305-PEG/97</t>
  </si>
  <si>
    <t>'7204076412860001</t>
  </si>
  <si>
    <t>'87.523.223.3834.000</t>
  </si>
  <si>
    <t>'0000014896991</t>
  </si>
  <si>
    <t>A201100271693</t>
  </si>
  <si>
    <t>813/1175.03-CPNSD/BKD/IV/2009</t>
  </si>
  <si>
    <t>821.2/4104.04-PNS/TT/2010</t>
  </si>
  <si>
    <t>'7204071707740001</t>
  </si>
  <si>
    <t>'06.920.292.2-834.000</t>
  </si>
  <si>
    <t>'0000135196367</t>
  </si>
  <si>
    <t>A199900059650</t>
  </si>
  <si>
    <t>'7204071406760003</t>
  </si>
  <si>
    <t>akbarsyah852@gmail.com</t>
  </si>
  <si>
    <t>JL. VETERAN VI NO. 33 TOLITOLI</t>
  </si>
  <si>
    <t>'145300687834000</t>
  </si>
  <si>
    <t>'0000135251324</t>
  </si>
  <si>
    <t>A199800053979</t>
  </si>
  <si>
    <t>815.213.2-689</t>
  </si>
  <si>
    <t>821.2/01-PDK/98</t>
  </si>
  <si>
    <t>A5EB03E21848F6A0E040640A040252AD</t>
  </si>
  <si>
    <t>Staf Ahli Bidang Pemerintahan, Hukum Dan Politik - Sekretariat Daerah</t>
  </si>
  <si>
    <t>'7271026305830003</t>
  </si>
  <si>
    <t>herawatym@yahoo.com</t>
  </si>
  <si>
    <t>JL. PIRING NO. 50</t>
  </si>
  <si>
    <t>'0001860560021</t>
  </si>
  <si>
    <t>A201600111422</t>
  </si>
  <si>
    <t xml:space="preserve"> 813/0116.02-CPNSD/BKD/2015</t>
  </si>
  <si>
    <t>821.2/2198.04/PNS/BKD.TT/2016</t>
  </si>
  <si>
    <t>'7204072502700002</t>
  </si>
  <si>
    <t>'982290900834000</t>
  </si>
  <si>
    <t>'0000135318914</t>
  </si>
  <si>
    <t>A199400060397</t>
  </si>
  <si>
    <t>813.2.PD/368-CP/93</t>
  </si>
  <si>
    <t>821.2.PD/79-PEG/1994</t>
  </si>
  <si>
    <t>A5EB03E21249F6A0E040640A040252AD</t>
  </si>
  <si>
    <t>'7204071302680001</t>
  </si>
  <si>
    <t>'72.710.096.8834.000</t>
  </si>
  <si>
    <t>'0001851813472</t>
  </si>
  <si>
    <t>A201600013635</t>
  </si>
  <si>
    <t xml:space="preserve"> 813/0495.02-CPNSD/BKD/2015</t>
  </si>
  <si>
    <t>821.2/2555.04/PNS/BKD.TT/2016</t>
  </si>
  <si>
    <t>'7204085606700003</t>
  </si>
  <si>
    <t>Aseptolitoli@gmail.com</t>
  </si>
  <si>
    <t>'77.981.678.4.834.000</t>
  </si>
  <si>
    <t>'000013537061</t>
  </si>
  <si>
    <t>A200800064361</t>
  </si>
  <si>
    <t>813/028.03-CPNSD/BKD/XI/2007</t>
  </si>
  <si>
    <t>821.2/2282-PNS/TT/2008</t>
  </si>
  <si>
    <t>'7204050208710001</t>
  </si>
  <si>
    <t>wayansantra1967@gmail.com</t>
  </si>
  <si>
    <t>'16.481.485.7.834.000</t>
  </si>
  <si>
    <t>'0001906048214</t>
  </si>
  <si>
    <t>A200900100127</t>
  </si>
  <si>
    <t>821.1/3658.04/BKD/2009</t>
  </si>
  <si>
    <t>'779816339834000</t>
  </si>
  <si>
    <t>'0000135223007</t>
  </si>
  <si>
    <t>A200800128120</t>
  </si>
  <si>
    <t>813/401.03-CPNSD/BKD/XI/2007</t>
  </si>
  <si>
    <t>821.1/2656.04-PNS/BKD/TT/2008</t>
  </si>
  <si>
    <t>JLN PUNCAK LABONU</t>
  </si>
  <si>
    <t>'79.124.991.5.834.000</t>
  </si>
  <si>
    <t>'0000135315922</t>
  </si>
  <si>
    <t>A199100067879</t>
  </si>
  <si>
    <t>813.1/81/DPB/1989</t>
  </si>
  <si>
    <t>55/821.11/1991</t>
  </si>
  <si>
    <t>8ae482874c784f65014c92f5ac057ddb</t>
  </si>
  <si>
    <t>'7204075010860013</t>
  </si>
  <si>
    <t>mikaazkadina13@gmail.com</t>
  </si>
  <si>
    <t>'728534769834000</t>
  </si>
  <si>
    <t>'0001267217346</t>
  </si>
  <si>
    <t>A201600143128</t>
  </si>
  <si>
    <t xml:space="preserve"> 813/0492.02-CPNSD/BKD/2015</t>
  </si>
  <si>
    <t>821.02/2236.04/PNS/BKD.TT/2016</t>
  </si>
  <si>
    <t>JL. YOS SODARSO KEL. SIDOARJO KEC. BAOLAN KAB. TOLITOLI</t>
  </si>
  <si>
    <t>'779842434834000</t>
  </si>
  <si>
    <t>'0000135223018</t>
  </si>
  <si>
    <t>A200800098095</t>
  </si>
  <si>
    <t>813/406.03-CPNSD/BKD/XI/2007</t>
  </si>
  <si>
    <t>821.2/2346-PNS/TT/2008</t>
  </si>
  <si>
    <t>8ae4828750a4b7b20150a742a7444798</t>
  </si>
  <si>
    <t>'7204071808810002</t>
  </si>
  <si>
    <t>halimbahridlh@gmail.com</t>
  </si>
  <si>
    <t>JL. LANONI KEL.BARU</t>
  </si>
  <si>
    <t>'72.955.076.4834.000</t>
  </si>
  <si>
    <t>'0001830749793</t>
  </si>
  <si>
    <t>A201500021128</t>
  </si>
  <si>
    <t xml:space="preserve"> 813/0169.02-CPNSD/BKD/2014</t>
  </si>
  <si>
    <t>823.1/0525.04/PNS/BKD.TT/2015</t>
  </si>
  <si>
    <t>'7204074902770001</t>
  </si>
  <si>
    <t>dlh.tolitoli99@gmail.com</t>
  </si>
  <si>
    <t>'78.800.246.7834.000</t>
  </si>
  <si>
    <t>'0000135245171</t>
  </si>
  <si>
    <t>A200700070977</t>
  </si>
  <si>
    <t>813.3/2265-CPNSD/BAG.KEPEG</t>
  </si>
  <si>
    <t>821.2/1503-PNS/TT/2007</t>
  </si>
  <si>
    <t>'7204071509750004</t>
  </si>
  <si>
    <t>kolink.150975@gmail.com</t>
  </si>
  <si>
    <t>'836443523834000</t>
  </si>
  <si>
    <t>'0002044066961</t>
  </si>
  <si>
    <t>A201600047425</t>
  </si>
  <si>
    <t xml:space="preserve"> 813/0489.02-CPNSD/BKD/2015</t>
  </si>
  <si>
    <t>821.2/2297.04/PNS/BKD.TT/2016</t>
  </si>
  <si>
    <t>'7204072204790001</t>
  </si>
  <si>
    <t>'779816644834000</t>
  </si>
  <si>
    <t>'0000135193127</t>
  </si>
  <si>
    <t>A200900211384</t>
  </si>
  <si>
    <t>813/160.03-CPNSD/BKD/IV/2008</t>
  </si>
  <si>
    <t>823.2/3526.04-PNS/BKD/TT/2009</t>
  </si>
  <si>
    <t>UPT. PENGELOLAAN SAMPAH DINAS LINGKUNGAN HIDUP - Dinas Lingkungan Hidup</t>
  </si>
  <si>
    <t>'7204076109830001</t>
  </si>
  <si>
    <t>uniharmin00@gmail.com</t>
  </si>
  <si>
    <t>JL. SYARIF MANSYUR NO. 15 KEL. PANASAKAN</t>
  </si>
  <si>
    <t>'798252599834000</t>
  </si>
  <si>
    <t>'0000135180257</t>
  </si>
  <si>
    <t>A200900269527</t>
  </si>
  <si>
    <t>813/184.03-CPNSD/BKD/IV/2008</t>
  </si>
  <si>
    <t>823.2/3411.04-PNS/BKD/TT/2009</t>
  </si>
  <si>
    <t>'7204076606800001</t>
  </si>
  <si>
    <t>hartinatina836@gmail.com</t>
  </si>
  <si>
    <t>'79.390.945.8.834.000</t>
  </si>
  <si>
    <t>'0000135231434</t>
  </si>
  <si>
    <t>A200500052515</t>
  </si>
  <si>
    <t>814.2/101-CP/2004</t>
  </si>
  <si>
    <t>821.2/1653-PNS/TT/2005</t>
  </si>
  <si>
    <t>'7204074807830002</t>
  </si>
  <si>
    <t>'727029066834000</t>
  </si>
  <si>
    <t>'0001866747418</t>
  </si>
  <si>
    <t>A201600112797</t>
  </si>
  <si>
    <t>813/0606.02-CPNSD/BKD/2015</t>
  </si>
  <si>
    <t>821.2/0606.04/PNS/BKD.TT/2016</t>
  </si>
  <si>
    <t>'7204072009810001</t>
  </si>
  <si>
    <t>ekasuhendra1983@gmail.com</t>
  </si>
  <si>
    <t>'728300914834000</t>
  </si>
  <si>
    <t>'0000977072319</t>
  </si>
  <si>
    <t>A201600093998</t>
  </si>
  <si>
    <t>813/0668.02-CPNSD/BKD/2015</t>
  </si>
  <si>
    <t>821.02/2247.04/PNS/BKD.TT/2016</t>
  </si>
  <si>
    <t>'7204075305860002</t>
  </si>
  <si>
    <t>'894979756834000</t>
  </si>
  <si>
    <t>'0000173080539</t>
  </si>
  <si>
    <t>A201200147730</t>
  </si>
  <si>
    <t>813/805.03-CPNSD/BKD/II/2010</t>
  </si>
  <si>
    <t>821.2/3958.04-PNS/TT/2012</t>
  </si>
  <si>
    <t>8ae4828941007e710141307114ff28ed</t>
  </si>
  <si>
    <t>'7204071212750010</t>
  </si>
  <si>
    <t>jeanejeliantydwianjani@gmail.com</t>
  </si>
  <si>
    <t>'67.536.467.3834.000</t>
  </si>
  <si>
    <t>'0000135238116</t>
  </si>
  <si>
    <t>A200800132917</t>
  </si>
  <si>
    <t>813/100.03-CPNSD/BKD/XI/2007</t>
  </si>
  <si>
    <t>821.2/2228-PNS/TT/2008</t>
  </si>
  <si>
    <t>'7204076308690003</t>
  </si>
  <si>
    <t>'89.497.969.9.834.000</t>
  </si>
  <si>
    <t>'0000135209665</t>
  </si>
  <si>
    <t>A200800054892</t>
  </si>
  <si>
    <t>813/457.03-CPNSD/BKD/XI/2007</t>
  </si>
  <si>
    <t>821.2/2370.04-PNS/BKD/TT/2008</t>
  </si>
  <si>
    <t>'7204076906770001</t>
  </si>
  <si>
    <t>ismailyuli353@gmail.com</t>
  </si>
  <si>
    <t>JALAN : ISMAIL BANTILAN NO. 17D RT/RW : 002/004 KEL. PANASAKAN KECAMATAN : BAOLAN KABUPATEN : TOLITOLI</t>
  </si>
  <si>
    <t>'67.260.338.8.834.000</t>
  </si>
  <si>
    <t>'0000135207358</t>
  </si>
  <si>
    <t>A200800152401</t>
  </si>
  <si>
    <t>813/504.03-CPNSD/BKD/XI/2007</t>
  </si>
  <si>
    <t>821.2/2340-PNS/TT/2008</t>
  </si>
  <si>
    <t>'7204081704760001</t>
  </si>
  <si>
    <t>harsin.acin@yahoo.co.id</t>
  </si>
  <si>
    <t>GRIYA NURDAPALAK KEL.NALU</t>
  </si>
  <si>
    <t>'77.983.993.5.834.000</t>
  </si>
  <si>
    <t>'0000135212782</t>
  </si>
  <si>
    <t>A200800137161</t>
  </si>
  <si>
    <t>813/158.03-CPNSD/BKD/XI/2007</t>
  </si>
  <si>
    <t>821.2/2338-PNS/TT/2008</t>
  </si>
  <si>
    <t>'7204075712710002</t>
  </si>
  <si>
    <t>'15.499.717.5.834.000</t>
  </si>
  <si>
    <t>'0000135210846</t>
  </si>
  <si>
    <t>A200800083158</t>
  </si>
  <si>
    <t>813/463.03-CPNSD/BKD/XI/2007</t>
  </si>
  <si>
    <t>821.2/2339-PNS/TT/2008</t>
  </si>
  <si>
    <t>'7204082808700001</t>
  </si>
  <si>
    <t>haris-putra19@yahoo.co.id</t>
  </si>
  <si>
    <t>'89.497.979.8.834.000</t>
  </si>
  <si>
    <t>'0000135227913</t>
  </si>
  <si>
    <t>A200700027442</t>
  </si>
  <si>
    <t>813.2/5379-CPNS/Bag.Kepeg</t>
  </si>
  <si>
    <t>821.2/2194-PNS/TT/2007</t>
  </si>
  <si>
    <t>'7204074312760004</t>
  </si>
  <si>
    <t>mahniarmahniar0@gmail.com</t>
  </si>
  <si>
    <t>'73.110.616.7834.00</t>
  </si>
  <si>
    <t>'0001858249528</t>
  </si>
  <si>
    <t>A201600054468</t>
  </si>
  <si>
    <t>813/0571.02-CPNSD/BKD/2015</t>
  </si>
  <si>
    <t>821.1/2325.04/PNS/BKD.TT/2016</t>
  </si>
  <si>
    <t>'7204074904810004</t>
  </si>
  <si>
    <t>'15.956.627.2.999</t>
  </si>
  <si>
    <t>'0000148807956</t>
  </si>
  <si>
    <t>A201200058978</t>
  </si>
  <si>
    <t>813/850.03-CPNSD/BKD/II/2010</t>
  </si>
  <si>
    <t>'7204075212840009</t>
  </si>
  <si>
    <t>JL.Bantilan</t>
  </si>
  <si>
    <t>'793909532834000</t>
  </si>
  <si>
    <t>'0000198133749</t>
  </si>
  <si>
    <t>A201100223930</t>
  </si>
  <si>
    <t>813/1313.03-CPNSD/BKD/IV/2009</t>
  </si>
  <si>
    <t>821.2/4232.04-PNS/TT/2010</t>
  </si>
  <si>
    <t>'7204076601740003</t>
  </si>
  <si>
    <t>'79.825.261.5.834.000</t>
  </si>
  <si>
    <t>'0000165153971</t>
  </si>
  <si>
    <t>A201100027729</t>
  </si>
  <si>
    <t>813/1406.03-CPNSD/BKD/IV/2009</t>
  </si>
  <si>
    <t>821.2/4314.04-PNS/TT/2010</t>
  </si>
  <si>
    <t>'7204074107700094</t>
  </si>
  <si>
    <t>fahyanih@gmail.com</t>
  </si>
  <si>
    <t>'87.523.203.5834.000</t>
  </si>
  <si>
    <t>'0000135194949</t>
  </si>
  <si>
    <t>A199800026641</t>
  </si>
  <si>
    <t>813.2.PD/132-CP/96</t>
  </si>
  <si>
    <t>'7204075209780004</t>
  </si>
  <si>
    <t>'79.390.959.9.834.000</t>
  </si>
  <si>
    <t>'0000135212141</t>
  </si>
  <si>
    <t>A200800166615</t>
  </si>
  <si>
    <t>813/286.03-CPNSD/BKD/XI/2007</t>
  </si>
  <si>
    <t>821.2/2522.04-PNS/TT/2008</t>
  </si>
  <si>
    <t>SURYANTO</t>
  </si>
  <si>
    <t>'7204072405760001</t>
  </si>
  <si>
    <t>antolamading76@gmail.com</t>
  </si>
  <si>
    <t>JL.SONA I NALU</t>
  </si>
  <si>
    <t>A199900073675</t>
  </si>
  <si>
    <t>'7204075103820001</t>
  </si>
  <si>
    <t>081324748940m</t>
  </si>
  <si>
    <t>'87523229834000</t>
  </si>
  <si>
    <t>'0000135245338</t>
  </si>
  <si>
    <t>A200900252672</t>
  </si>
  <si>
    <t>813/976.03-CPNSD/BKD/IV/2008</t>
  </si>
  <si>
    <t>823.2/3488.04-PNS/BKD/TT/2009</t>
  </si>
  <si>
    <t>'7204072011700003</t>
  </si>
  <si>
    <t>'14.183.823.5.834.000</t>
  </si>
  <si>
    <t>'0000135216898</t>
  </si>
  <si>
    <t>A199400066627</t>
  </si>
  <si>
    <t>813.2.PD/292-CP/92</t>
  </si>
  <si>
    <t>821.2.PD/562-Peg/93</t>
  </si>
  <si>
    <t>'7204074109690001</t>
  </si>
  <si>
    <t>SARMINI64@YAHOO.CO.ID</t>
  </si>
  <si>
    <t>JL. NANGKA BOMBOLAYANG KEL. TUWELEY</t>
  </si>
  <si>
    <t>'15.246.972.2.834.000</t>
  </si>
  <si>
    <t>'0000135221668</t>
  </si>
  <si>
    <t>A199700026357</t>
  </si>
  <si>
    <t>813.2.PD/135-CP/96</t>
  </si>
  <si>
    <t>821.2..PD/209-Peng/97</t>
  </si>
  <si>
    <t>'7204071104850006</t>
  </si>
  <si>
    <t>JL. SIDODADI NO. 18 KEL. BARU KEC. BAOLAN KAB. TOLITOLI</t>
  </si>
  <si>
    <t>'97.789.784.2.834.000</t>
  </si>
  <si>
    <t>'0000198532348</t>
  </si>
  <si>
    <t>A201200125755</t>
  </si>
  <si>
    <t>813/816.03-CPNSD/BKD/II/2010</t>
  </si>
  <si>
    <t>821.2/3969.04-PNS/TT/2012</t>
  </si>
  <si>
    <t>'7204070901740001</t>
  </si>
  <si>
    <t>JL. DAPALAK LRG. PLN DINOPI KEL. NALU  KEC.BAOLAN KAB. TOLITOLI</t>
  </si>
  <si>
    <t>'89.601.641.7.834.000</t>
  </si>
  <si>
    <t>'0000135194409</t>
  </si>
  <si>
    <t>A200300017465</t>
  </si>
  <si>
    <t>814.2/099-CP/2002</t>
  </si>
  <si>
    <t>821.2.PD/2604-PEG/2003</t>
  </si>
  <si>
    <t>'7204070906760001</t>
  </si>
  <si>
    <t>'55.760.300.8834.000</t>
  </si>
  <si>
    <t>'0000135302466</t>
  </si>
  <si>
    <t>A200300024097</t>
  </si>
  <si>
    <t>814.2/183-CP/2002</t>
  </si>
  <si>
    <t>821.4.PD/3068-Peg/2003</t>
  </si>
  <si>
    <t>'7204080909680001</t>
  </si>
  <si>
    <t>'16.255.933.0.834.000</t>
  </si>
  <si>
    <t>'0000135210047</t>
  </si>
  <si>
    <t>A199900018704</t>
  </si>
  <si>
    <t>813.2.PD/04-CP/98</t>
  </si>
  <si>
    <t>821.2.PD-PEG/99</t>
  </si>
  <si>
    <t>'7204076505730005</t>
  </si>
  <si>
    <t>'727164840834000</t>
  </si>
  <si>
    <t>'0001852358747</t>
  </si>
  <si>
    <t>A201600035713</t>
  </si>
  <si>
    <t>813/0414.02-CPNSD/BKD/2015</t>
  </si>
  <si>
    <t>821.2/2302.04/PNS/BKD.TT/2016</t>
  </si>
  <si>
    <t>8ae482a758607c96015860c4acce4857</t>
  </si>
  <si>
    <t>annisafadhilafadhila@gmail.com</t>
  </si>
  <si>
    <t>'143362077834000</t>
  </si>
  <si>
    <t>'000898.8 200302</t>
  </si>
  <si>
    <t>A199300060562</t>
  </si>
  <si>
    <t>KP.00.03.1226</t>
  </si>
  <si>
    <t>'7204082409690001</t>
  </si>
  <si>
    <t>'89.290.205.7834.000</t>
  </si>
  <si>
    <t>'0000135210396</t>
  </si>
  <si>
    <t>A200200016111</t>
  </si>
  <si>
    <t>823.3.PD/PMK-0110/PEG/2002</t>
  </si>
  <si>
    <t>821.2.PD/055-Peg/2002</t>
  </si>
  <si>
    <t>'7205092912730001</t>
  </si>
  <si>
    <t>Kelurahan Panasakan Kec.Baolan Kab.Tolitoli</t>
  </si>
  <si>
    <t>'794223859834000</t>
  </si>
  <si>
    <t>'0000135355206</t>
  </si>
  <si>
    <t>A200400024741</t>
  </si>
  <si>
    <t>813.2/198/BB/2003</t>
  </si>
  <si>
    <t>821.11/031-PEG/BB/2004</t>
  </si>
  <si>
    <t>'7204074510780003</t>
  </si>
  <si>
    <t>idarusnida@yahoo.com</t>
  </si>
  <si>
    <t>JALN SYARIF MANSYUR NO. 87</t>
  </si>
  <si>
    <t>'58901263.2.834.000</t>
  </si>
  <si>
    <t>'0000000956878</t>
  </si>
  <si>
    <t>A200800167262</t>
  </si>
  <si>
    <t>813/110.03-CPNSD/BKD/IV/2008</t>
  </si>
  <si>
    <t>'7204075107860001</t>
  </si>
  <si>
    <t>'16.382.921.1834.000</t>
  </si>
  <si>
    <t>'0000204705865</t>
  </si>
  <si>
    <t>A201100262700</t>
  </si>
  <si>
    <t>813/1365.03-CPNSD/IV/2009</t>
  </si>
  <si>
    <t>821.2/4284.04-PNS/TT/2010</t>
  </si>
  <si>
    <t>A5EB03E215BEF6A0E040640A040252AD</t>
  </si>
  <si>
    <t>'7204070906840004</t>
  </si>
  <si>
    <t>JL. DURIAN KELURAHAN TUWELEY</t>
  </si>
  <si>
    <t>'730234176834000</t>
  </si>
  <si>
    <t>'0001856379914</t>
  </si>
  <si>
    <t>A201600121781</t>
  </si>
  <si>
    <t xml:space="preserve"> 813/084.02-CPNSD/BKD/2014</t>
  </si>
  <si>
    <t>821.1/2173.04/PNS/BKD.TT/2016</t>
  </si>
  <si>
    <t>sumiyati.ut.hamzah05@gmail.com</t>
  </si>
  <si>
    <t>'15.956.912.8.834.000</t>
  </si>
  <si>
    <t>'0000135225696</t>
  </si>
  <si>
    <t>A199200060014</t>
  </si>
  <si>
    <t>813.1.PD/638-CP/90</t>
  </si>
  <si>
    <t>821.PD/08-PEG/92</t>
  </si>
  <si>
    <t>Sub Bagian Umum Dan Kepegawaian - Badan Kesatuan Bangsa Dan Politik</t>
  </si>
  <si>
    <t>'7204075608700005</t>
  </si>
  <si>
    <t>'87.333.891.7.834.000</t>
  </si>
  <si>
    <t>'0000135211645</t>
  </si>
  <si>
    <t>A199500058713</t>
  </si>
  <si>
    <t>813.2.PD/1994</t>
  </si>
  <si>
    <t>813.2.PD/519-CP/1994</t>
  </si>
  <si>
    <t>'7204080909820002</t>
  </si>
  <si>
    <t>'159568757834000</t>
  </si>
  <si>
    <t>'0000208865428</t>
  </si>
  <si>
    <t>A201100164869</t>
  </si>
  <si>
    <t>821.2/4375.04-PNS/TT/2010</t>
  </si>
  <si>
    <t>'7204074210790003</t>
  </si>
  <si>
    <t>'77.979.644.0834.000</t>
  </si>
  <si>
    <t>A200900218629</t>
  </si>
  <si>
    <t>813/972.03-CPNSD/BKD/IV/2008</t>
  </si>
  <si>
    <t>823.2/3413.04-PNS/BKD/TT/2009</t>
  </si>
  <si>
    <t>'7204071411780001</t>
  </si>
  <si>
    <t>mohammad14111978@gmail.com</t>
  </si>
  <si>
    <t>BTN GRIYA NALU NO. 02 TOLITOLI</t>
  </si>
  <si>
    <t>'156058778834000</t>
  </si>
  <si>
    <t>'000193421619</t>
  </si>
  <si>
    <t>A201200033951</t>
  </si>
  <si>
    <t>813/832.03-CPNSD/BKD/II/2010</t>
  </si>
  <si>
    <t>821.2/3984.04-PNS/TT/2012</t>
  </si>
  <si>
    <t>'7204071602840002</t>
  </si>
  <si>
    <t>JL. YOS SUDARSO, KEL. SIDOARJO</t>
  </si>
  <si>
    <t>'58.901.265.7.834.000</t>
  </si>
  <si>
    <t>'0000135178907</t>
  </si>
  <si>
    <t>A200600161554</t>
  </si>
  <si>
    <t>813.2/1238-CP/2005</t>
  </si>
  <si>
    <t>821.2.PD/1570-PEG/2006</t>
  </si>
  <si>
    <t>'7204082104860003</t>
  </si>
  <si>
    <t>'156058190834000</t>
  </si>
  <si>
    <t>'0001089083294</t>
  </si>
  <si>
    <t>A201100257443</t>
  </si>
  <si>
    <t>813/1398.03-CPNSD/IV/2009</t>
  </si>
  <si>
    <t>821.2/4306.04-PNS/TT/2010</t>
  </si>
  <si>
    <t>'7204070101830014</t>
  </si>
  <si>
    <t>JL. KH. AHMAD DAHLAN NO. 16</t>
  </si>
  <si>
    <t>'14.513.973.9.834.000</t>
  </si>
  <si>
    <t>'0001891797873</t>
  </si>
  <si>
    <t>A201600107388</t>
  </si>
  <si>
    <t xml:space="preserve"> 813/0472.02-CPNSD/BKD/2015</t>
  </si>
  <si>
    <t>821.1/2177.04/PNS/BKD.TT/2016</t>
  </si>
  <si>
    <t>'7204072211820003</t>
  </si>
  <si>
    <t>putrinata905@gmail.com</t>
  </si>
  <si>
    <t>'154997654834000</t>
  </si>
  <si>
    <t>A200700126937</t>
  </si>
  <si>
    <t>813/247.03-CPNSD/BKD/XI/2007</t>
  </si>
  <si>
    <t>821.2/2237-PNS/TT/2008</t>
  </si>
  <si>
    <t>'7204072912670001</t>
  </si>
  <si>
    <t>'79.121.468.7.834.000</t>
  </si>
  <si>
    <t>'0000135306213</t>
  </si>
  <si>
    <t>A200800118417</t>
  </si>
  <si>
    <t>813/510.03-CPNSD/BKD/XI/2007</t>
  </si>
  <si>
    <t>821.2/2413.04-PNS/BKD/TT/2008</t>
  </si>
  <si>
    <t>'7204074309840007</t>
  </si>
  <si>
    <t>'15.956.725.4.834.000</t>
  </si>
  <si>
    <t>'0000149504196</t>
  </si>
  <si>
    <t>A200800212381</t>
  </si>
  <si>
    <t>813/1312.03-CPNSD/BKD/IV/2009</t>
  </si>
  <si>
    <t>821.2/4231.04-PNS/TT/2010</t>
  </si>
  <si>
    <t>'7204072806840005</t>
  </si>
  <si>
    <t>'77.984.270.7.834.000</t>
  </si>
  <si>
    <t>'0000135245294</t>
  </si>
  <si>
    <t>A200700139418</t>
  </si>
  <si>
    <t>813.3/2252-CPNS/Bag.Kepeg</t>
  </si>
  <si>
    <t>821.2/1500-PNS/TT/2007</t>
  </si>
  <si>
    <t>'7204072704770003</t>
  </si>
  <si>
    <t>JL. RAMBUTAN Kel. Tuweley KECAMATAN BAOLAN</t>
  </si>
  <si>
    <t>'784975781834000</t>
  </si>
  <si>
    <t>'0000135244912</t>
  </si>
  <si>
    <t>A200700072695</t>
  </si>
  <si>
    <t>813.2/5388-CPNSD/BAG.KEPEG</t>
  </si>
  <si>
    <t>821.2/2184-PNS/TT/2007</t>
  </si>
  <si>
    <t>Kepala Seksi Pemadaman, Penyelamatan, Sarana dan Prasarana</t>
  </si>
  <si>
    <t>'7204072004730007</t>
  </si>
  <si>
    <t>'89.498.172.9.834.000</t>
  </si>
  <si>
    <t>'00001355214299</t>
  </si>
  <si>
    <t>A200800100440</t>
  </si>
  <si>
    <t>8138316.03-CPNSD/BKD/XI/2007</t>
  </si>
  <si>
    <t>821.2/2429.04-PNS/BKD/TT/2008</t>
  </si>
  <si>
    <t>'7204071611840001</t>
  </si>
  <si>
    <t>JLN. SONA LINGK III DINOPI KEL. NALU KEC. BAOLAN</t>
  </si>
  <si>
    <t>'162558910834000</t>
  </si>
  <si>
    <t>'0001080609849</t>
  </si>
  <si>
    <t>A201100222132</t>
  </si>
  <si>
    <t>813/1431.03-CPNSD/BKD/IV/2009</t>
  </si>
  <si>
    <t>821.2/4339.04-PNS/TT/2010</t>
  </si>
  <si>
    <t>Kepala Sub Bidang Perencanaan dan Pendataan Pajak Daerah</t>
  </si>
  <si>
    <t>Sub Bidang Perencanaan dan Pendataan Pajak Daerah - Badan Pendapatan Daerah</t>
  </si>
  <si>
    <t>'7204071401710004</t>
  </si>
  <si>
    <t>panusunan1401@gmail.com</t>
  </si>
  <si>
    <t>'89.162.241.7.834.000</t>
  </si>
  <si>
    <t>'0000135291611</t>
  </si>
  <si>
    <t>A200200021225</t>
  </si>
  <si>
    <t>814.2/170-CP/2002</t>
  </si>
  <si>
    <t>821.2.PD/2577-PEG/2003</t>
  </si>
  <si>
    <t>'7204014504780003</t>
  </si>
  <si>
    <t>sukriyahamdkeb@gmail.com</t>
  </si>
  <si>
    <t>DUSUN OLOANG DESA KOMBO KEC. DAMPAL SELATAN KAB. TOLITOLI</t>
  </si>
  <si>
    <t>'885750885834000</t>
  </si>
  <si>
    <t>'0000135322683</t>
  </si>
  <si>
    <t>A200500042005</t>
  </si>
  <si>
    <t>814.2/067-CP/2004</t>
  </si>
  <si>
    <t>821.2/1754-PNS/TT/2005</t>
  </si>
  <si>
    <t>'7204084307860002</t>
  </si>
  <si>
    <t>'731086765834000</t>
  </si>
  <si>
    <t>'0001079303681</t>
  </si>
  <si>
    <t>A201600141000</t>
  </si>
  <si>
    <t>813/0589.02-CPNSD/BKD/2015</t>
  </si>
  <si>
    <t>821.2/2229.04/PNS/BKD.TT/2016</t>
  </si>
  <si>
    <t>8ae48289486a466501487dbda0e81e25</t>
  </si>
  <si>
    <t>Sub Bagian Umum Dan Program - Dinas Koperasi, Usaha Mikro, Kecil Dan Menengah</t>
  </si>
  <si>
    <t>'7204075910770002</t>
  </si>
  <si>
    <t>atmakop02@gmail.com</t>
  </si>
  <si>
    <t>'77.482.571.5.834.000</t>
  </si>
  <si>
    <t>'0000135289787</t>
  </si>
  <si>
    <t>A200300027816</t>
  </si>
  <si>
    <t>823.3.PD/80-CPNSD/2001</t>
  </si>
  <si>
    <t>821.1.PD/076-Peg/2003</t>
  </si>
  <si>
    <t>'7204074102700001</t>
  </si>
  <si>
    <t>JL.WOLTER MONGISIDI NO.137 KEL.NALU KEC.BAOLAN KEL. NALU. KEC. BAOLAN. KAB. TOLITOLI</t>
  </si>
  <si>
    <t>'15.319.411.3834.000</t>
  </si>
  <si>
    <t>'0000148395879</t>
  </si>
  <si>
    <t>A201100009775</t>
  </si>
  <si>
    <t>813/1403.03-CPNSD/BKD/IV/2009</t>
  </si>
  <si>
    <t>821.2/4311.04-PNS/TT/2010</t>
  </si>
  <si>
    <t>'7204074509860001</t>
  </si>
  <si>
    <t>srimuhartin@gmail.com</t>
  </si>
  <si>
    <t>'15.605.899.2.834.000</t>
  </si>
  <si>
    <t>'0000197489373</t>
  </si>
  <si>
    <t>A201200154225</t>
  </si>
  <si>
    <t>813/802.03-CPNSD/BKD/II/2010</t>
  </si>
  <si>
    <t>821.2/3955.04-PNS/TT/2012</t>
  </si>
  <si>
    <t>'7204070712750003</t>
  </si>
  <si>
    <t>utmahumokor75@gmail.com</t>
  </si>
  <si>
    <t>'15.956.8120.834.000</t>
  </si>
  <si>
    <t>'0000135227349</t>
  </si>
  <si>
    <t>A200900160168</t>
  </si>
  <si>
    <t>813/027.03-CPNSD/BKD/IV/2008</t>
  </si>
  <si>
    <t>823.2/3569.04-PNS/BKD/TT/2009</t>
  </si>
  <si>
    <t>'7204071601760002</t>
  </si>
  <si>
    <t>alwiawi161@gmail.com</t>
  </si>
  <si>
    <t>PERUMAHAN MOIPOS JL. SONA KEL. NALU KEC. BAOLAN KAB. TOLITOLI</t>
  </si>
  <si>
    <t>'77.979.569.9.834.000</t>
  </si>
  <si>
    <t>'0000135316473</t>
  </si>
  <si>
    <t>A200300022933</t>
  </si>
  <si>
    <t>814.2/169-CP/2002</t>
  </si>
  <si>
    <t>821.2.PD/2528-PEG/2003</t>
  </si>
  <si>
    <t>'7271010507720006</t>
  </si>
  <si>
    <t>nawir.halik@gmail.com</t>
  </si>
  <si>
    <t>JL. Anoa Lr. II No. 05</t>
  </si>
  <si>
    <t>'15.999.510.9831.000</t>
  </si>
  <si>
    <t>'0000135997222</t>
  </si>
  <si>
    <t>A200500018087</t>
  </si>
  <si>
    <t>7651/A2/KP/2004</t>
  </si>
  <si>
    <t>3974/J28/KP/2005</t>
  </si>
  <si>
    <t>'7204070107770118</t>
  </si>
  <si>
    <t>JL.VETERAN 2 NO. 35 KEL. BARU KEC. BAOLAN TOLITOLI</t>
  </si>
  <si>
    <t>'16.599.893.1834.000</t>
  </si>
  <si>
    <t>'0000135226236</t>
  </si>
  <si>
    <t>A200500038590</t>
  </si>
  <si>
    <t>814.2/094-CP/2004</t>
  </si>
  <si>
    <t>821.2/1676-PNS/TT/2005</t>
  </si>
  <si>
    <t>'7204072308690002</t>
  </si>
  <si>
    <t>BTN NOPI BLOK G. NO 13 KEL. NALU KEC. BAOLAN KAB. TOLITOLI</t>
  </si>
  <si>
    <t>'79.390.868.2834.000</t>
  </si>
  <si>
    <t>'2003120021945</t>
  </si>
  <si>
    <t>A200200015739</t>
  </si>
  <si>
    <t>823.2.PD/38-CPNSD/2001</t>
  </si>
  <si>
    <t>821.2.PD/037-PEG/2002</t>
  </si>
  <si>
    <t>'7204073107770001</t>
  </si>
  <si>
    <t>JL.SONA NO.26 DINOP KELURAHAN NALU KECAMATAN BAOLAN KABUPATEN TOLITOLI</t>
  </si>
  <si>
    <t>'15.605.841.4.834.000</t>
  </si>
  <si>
    <t>'0000135238239</t>
  </si>
  <si>
    <t>A200800153599</t>
  </si>
  <si>
    <t>813/009.03-CPNSD/BKD/XI/2007</t>
  </si>
  <si>
    <t>821.2/2206-PNS/TT/2008</t>
  </si>
  <si>
    <t>'7204076407720004</t>
  </si>
  <si>
    <t>nnurbayani771@gmail.com</t>
  </si>
  <si>
    <t>'67.260.344.6.834.000</t>
  </si>
  <si>
    <t>'0000157005933</t>
  </si>
  <si>
    <t>A201100020113</t>
  </si>
  <si>
    <t>813/1427.03-CPNSD/BKD/IV/2009</t>
  </si>
  <si>
    <t>821.2/4335.04-PNS/TT/2010</t>
  </si>
  <si>
    <t>'7204070907750001</t>
  </si>
  <si>
    <t>hermanhaikalpu@gmail.com</t>
  </si>
  <si>
    <t>JL. LANONI, KEC. BAOLAN, KAB. TOLITOLI</t>
  </si>
  <si>
    <t>'46.986.792.3.834.000</t>
  </si>
  <si>
    <t>'0000135213423</t>
  </si>
  <si>
    <t>A200800127670</t>
  </si>
  <si>
    <t>813/249.03-CPNSD/BKD/XI/2007</t>
  </si>
  <si>
    <t>821.2/2415.04-PNS/BKD/TT/2008</t>
  </si>
  <si>
    <t>'7204072105830007</t>
  </si>
  <si>
    <t>JALAN BUKIT SUMALIKAT</t>
  </si>
  <si>
    <t>'15.956.959.9.834.000</t>
  </si>
  <si>
    <t>'0001288077412</t>
  </si>
  <si>
    <t>A200900266326</t>
  </si>
  <si>
    <t>813/071.03-CPNSD/BKD/IV/2008</t>
  </si>
  <si>
    <t>823.2/3498.04-PNS/BKD/TT/2009</t>
  </si>
  <si>
    <t>'7204026810700001</t>
  </si>
  <si>
    <t>masitaita2810@gmail.com</t>
  </si>
  <si>
    <t>'159566959834000</t>
  </si>
  <si>
    <t>'0000135216459</t>
  </si>
  <si>
    <t>A200800068334</t>
  </si>
  <si>
    <t>813/393.03-CPNSD/BKD/XI/2007</t>
  </si>
  <si>
    <t>821.2/2276-PNS/TT/2008</t>
  </si>
  <si>
    <t>'7204070307830005</t>
  </si>
  <si>
    <t>'729793562834000</t>
  </si>
  <si>
    <t>'0001852346136</t>
  </si>
  <si>
    <t>A201600112587</t>
  </si>
  <si>
    <t xml:space="preserve"> 813/0195.02-CPNSD/BKD/2014</t>
  </si>
  <si>
    <t>821.2/2298.04/PNS/BKD.TT/2016</t>
  </si>
  <si>
    <t>75D25A36B83BFB97E050640A29032C93</t>
  </si>
  <si>
    <t>'7204076010790004</t>
  </si>
  <si>
    <t>'163831639834000</t>
  </si>
  <si>
    <t>'0000199935077</t>
  </si>
  <si>
    <t>A201200042676</t>
  </si>
  <si>
    <t>813/861.03-CPNSD/BKD/II/2010</t>
  </si>
  <si>
    <t>821.2/4013.04-PNS/TT/2012</t>
  </si>
  <si>
    <t>'7204071303680002</t>
  </si>
  <si>
    <t>'779824085834000</t>
  </si>
  <si>
    <t>'0000135217866</t>
  </si>
  <si>
    <t>A199100049646</t>
  </si>
  <si>
    <t>813.1.PD/457-CP/90</t>
  </si>
  <si>
    <t>821.1/0709/II/PERS</t>
  </si>
  <si>
    <t>'7204070503710008</t>
  </si>
  <si>
    <t>alfiankorompot1971@gmail.com</t>
  </si>
  <si>
    <t>'743000507831000</t>
  </si>
  <si>
    <t>'0000135559304</t>
  </si>
  <si>
    <t>A199300066416</t>
  </si>
  <si>
    <t>813.2.PD/188-CP/92 Tgl.5-9-1992</t>
  </si>
  <si>
    <t>821.2.PD/231-Peg/93Tgl, 30-06-1993</t>
  </si>
  <si>
    <t>'7204076107750004</t>
  </si>
  <si>
    <t>'15.956.727.0.834.000</t>
  </si>
  <si>
    <t>'0000135219892</t>
  </si>
  <si>
    <t>A201200010878</t>
  </si>
  <si>
    <t>813/815.03-CPNSD/BKD/II/2010</t>
  </si>
  <si>
    <t>821.2/3968.04-PNS/TT/2012</t>
  </si>
  <si>
    <t>'7204074907710001</t>
  </si>
  <si>
    <t>'89.299.611.7.834.000</t>
  </si>
  <si>
    <t>'0000160000255</t>
  </si>
  <si>
    <t>A200900099253</t>
  </si>
  <si>
    <t>813/083.03-CPNSD/BKD/IV/2008</t>
  </si>
  <si>
    <t>823.2/3474.04-PNS/BKD/TT/2009</t>
  </si>
  <si>
    <t>'7204077009790005</t>
  </si>
  <si>
    <t>irmahusin@yahoo.co.id</t>
  </si>
  <si>
    <t>'89.498.203.2.834.000</t>
  </si>
  <si>
    <t>'0000135231445</t>
  </si>
  <si>
    <t>A200900218542</t>
  </si>
  <si>
    <t>813/600.03-CPNSD/BKD/IV/2008</t>
  </si>
  <si>
    <t>823.2/3425.04-PNS/BKDTT/2009</t>
  </si>
  <si>
    <t>'7204082410780001</t>
  </si>
  <si>
    <t>JL. BANDAR UDARA NO. 43 KALANGKANGAN KEC. GALANG KAB. TOLITOLI</t>
  </si>
  <si>
    <t>'97.153.325.2.834.000</t>
  </si>
  <si>
    <t>'0001847600864</t>
  </si>
  <si>
    <t>A201100084535</t>
  </si>
  <si>
    <t>813/1188.03-CPNSD/BKD/IV/2009</t>
  </si>
  <si>
    <t>821.2/4117.04-PNS/TT/2010</t>
  </si>
  <si>
    <t>'7204070308760001</t>
  </si>
  <si>
    <t>syaifulismailll76@gmail.com</t>
  </si>
  <si>
    <t>JL. SISWA KOMPLEKS SMP NEG. 5 TOLITOLI KEL. NALU KEC. BAOLAN</t>
  </si>
  <si>
    <t>'77.982.413.5.834.000</t>
  </si>
  <si>
    <t>'0000135316866</t>
  </si>
  <si>
    <t>A200800141254</t>
  </si>
  <si>
    <t>813/076.03-CPNSD/BKD/XI/2007</t>
  </si>
  <si>
    <t>821.2/2401.04-PNS/BKD/TT/2008</t>
  </si>
  <si>
    <t>'7204075011820006</t>
  </si>
  <si>
    <t>jj9738606@gmail.com</t>
  </si>
  <si>
    <t>'725338131834000</t>
  </si>
  <si>
    <t>'0001853045223</t>
  </si>
  <si>
    <t>A201600105919</t>
  </si>
  <si>
    <t>813/0433.02-CPNSD/BKD/2015</t>
  </si>
  <si>
    <t>821.1/2550.04/PNS/BKD.TT/2016</t>
  </si>
  <si>
    <t>'7204087011710004</t>
  </si>
  <si>
    <t>andridjafar11@gmail.com</t>
  </si>
  <si>
    <t>'784976656834000</t>
  </si>
  <si>
    <t>'0000135315988</t>
  </si>
  <si>
    <t>A199700036470</t>
  </si>
  <si>
    <t>813.1.PD/02-CP/96</t>
  </si>
  <si>
    <t>821.1.PD/342-PEG/97</t>
  </si>
  <si>
    <t>'7204072004740003</t>
  </si>
  <si>
    <t>hermanssos6@gmail.com</t>
  </si>
  <si>
    <t>'14.530.363.2.834.000</t>
  </si>
  <si>
    <t>'0000135225088</t>
  </si>
  <si>
    <t>A200200031121</t>
  </si>
  <si>
    <t>'7204084902860001</t>
  </si>
  <si>
    <t>'16.443.068.8.834.333</t>
  </si>
  <si>
    <t>'00001891344159</t>
  </si>
  <si>
    <t>A201200142686</t>
  </si>
  <si>
    <t>813/795.03-CPNSD/BKD/II/2010</t>
  </si>
  <si>
    <t>821.2/3948.04-PNS/TT/2010</t>
  </si>
  <si>
    <t>'7204084511820005</t>
  </si>
  <si>
    <t>'730430832834000</t>
  </si>
  <si>
    <t>'0001884451588</t>
  </si>
  <si>
    <t>A201600105773</t>
  </si>
  <si>
    <t>813/0604.02-CPNSD/BKD/2015</t>
  </si>
  <si>
    <t>821.2/2505.04/PNS/BKD.TT/2016</t>
  </si>
  <si>
    <t>'7204076803750001</t>
  </si>
  <si>
    <t>ira226066@gmail.com</t>
  </si>
  <si>
    <t>'89.031.087.3.834.000</t>
  </si>
  <si>
    <t>'0000135315167</t>
  </si>
  <si>
    <t>A199800050581</t>
  </si>
  <si>
    <t>813.2.PD/124-CP/97</t>
  </si>
  <si>
    <t>821.2.PD/398-Peg/98</t>
  </si>
  <si>
    <t>'7204074101690002</t>
  </si>
  <si>
    <t>yuningsi010169@gmail.com</t>
  </si>
  <si>
    <t>'779842046834000</t>
  </si>
  <si>
    <t>'0000135334967</t>
  </si>
  <si>
    <t>A199400049280</t>
  </si>
  <si>
    <t>813.1/58/DPB/93</t>
  </si>
  <si>
    <t>821.1/71 A-DPB/1994</t>
  </si>
  <si>
    <t>'7204075007820008</t>
  </si>
  <si>
    <t>JL. MERPATI 1 KEL TUWELEY KEC. BAOLAN. KAB. TOLITOLI</t>
  </si>
  <si>
    <t>'159569466834000</t>
  </si>
  <si>
    <t>'0000157009779</t>
  </si>
  <si>
    <t>A201100160449</t>
  </si>
  <si>
    <t>813/1358.03-CPNSD/BKD/IV/2009</t>
  </si>
  <si>
    <t>821.2/4277.04-PNS/TT/2010</t>
  </si>
  <si>
    <t>'7204070812780004</t>
  </si>
  <si>
    <t>'89.290.194.3.834.000</t>
  </si>
  <si>
    <t>'000196021765</t>
  </si>
  <si>
    <t>A201100086215</t>
  </si>
  <si>
    <t>813/1306.03-CPNSD/BKD/IV/2009</t>
  </si>
  <si>
    <t>821.2/4225.04-PNS/TT/2010</t>
  </si>
  <si>
    <t>'7204072504750003</t>
  </si>
  <si>
    <t>'72.759.436.8.834.000</t>
  </si>
  <si>
    <t>'0001889630853</t>
  </si>
  <si>
    <t>A201500009284</t>
  </si>
  <si>
    <t>813/0328.02-CPNSD/BKD/2015</t>
  </si>
  <si>
    <t>823.2/0440.04/PNS/BKD.TT/2015</t>
  </si>
  <si>
    <t>'7204076303800001</t>
  </si>
  <si>
    <t>JL. MALINO RAYA NO. 96 KEL. BARU KEC. BAOLAN KAB. TOLITOLI PROVINSI SULAWESI TENGAH</t>
  </si>
  <si>
    <t>'16.930.855.8.834.000</t>
  </si>
  <si>
    <t>'0000166191311</t>
  </si>
  <si>
    <t>A201500017472</t>
  </si>
  <si>
    <t xml:space="preserve"> 813/0173.02-CPNSD/BKD/2014</t>
  </si>
  <si>
    <t>823.2/0522.04/PNS/BKD.TT/2015</t>
  </si>
  <si>
    <t>'7204071505710003</t>
  </si>
  <si>
    <t>Jl. Bukit Sumalikat, Kelurahan Nalu, Kecamatan Baolan, Kabupaten Tolitoli, Sulawesi Tengah</t>
  </si>
  <si>
    <t>'72.810.140.3.834.000</t>
  </si>
  <si>
    <t>'0001854394435</t>
  </si>
  <si>
    <t>A201600026172</t>
  </si>
  <si>
    <t>813/0597.02-CPNSD/BKD/2015</t>
  </si>
  <si>
    <t>821.2/2131.04/PNS/BKD.TT/2016</t>
  </si>
  <si>
    <t>'7204071205760001</t>
  </si>
  <si>
    <t>'79.390.958.1843.000</t>
  </si>
  <si>
    <t>'0000198952953</t>
  </si>
  <si>
    <t>A201100050378</t>
  </si>
  <si>
    <t>813/1407.03-CPNSD/BKD/IV/2009</t>
  </si>
  <si>
    <t>821.2/4315.04-PNS/TT/2010</t>
  </si>
  <si>
    <t>'7204072512730002</t>
  </si>
  <si>
    <t>'97.789.781.8.834.000</t>
  </si>
  <si>
    <t>'000135202814</t>
  </si>
  <si>
    <t>A200600058363</t>
  </si>
  <si>
    <t>813.2/1265-CP/2005</t>
  </si>
  <si>
    <t>821.2.PD/1626-Peg/2006</t>
  </si>
  <si>
    <t>'7204076301850006</t>
  </si>
  <si>
    <t>'0000202362039</t>
  </si>
  <si>
    <t>A201200121597</t>
  </si>
  <si>
    <t>813/759.03-CPNSD/BKD/II/2010</t>
  </si>
  <si>
    <t>821.2/3912.04-PNS/TT/2012</t>
  </si>
  <si>
    <t>'7204076208800002</t>
  </si>
  <si>
    <t>'79.390.867.4834.000</t>
  </si>
  <si>
    <t>'0000135208326</t>
  </si>
  <si>
    <t>A200800186990</t>
  </si>
  <si>
    <t>813/420.03-CPNSD/BKD/XI/2007</t>
  </si>
  <si>
    <t>'7204072607750002</t>
  </si>
  <si>
    <t>'73.803.297.8834.000</t>
  </si>
  <si>
    <t>'0001785803038</t>
  </si>
  <si>
    <t>A201600046605</t>
  </si>
  <si>
    <t>813/0640.02-CPNSD/BKD/2015</t>
  </si>
  <si>
    <t>821.2/2501.04/PNS/BKD.TT/2016</t>
  </si>
  <si>
    <t>'7204090404820002</t>
  </si>
  <si>
    <t>tomi16773@gmail.com</t>
  </si>
  <si>
    <t>Jalan. durian Kelurahan Tuweley</t>
  </si>
  <si>
    <t>'894982057834000</t>
  </si>
  <si>
    <t>'0000135252966</t>
  </si>
  <si>
    <t>A200700120385</t>
  </si>
  <si>
    <t>813.3/2251-CPNSD/BAG.KEPEG</t>
  </si>
  <si>
    <t>821.2/1497-PNS/TT/2007</t>
  </si>
  <si>
    <t>'7204087001830001</t>
  </si>
  <si>
    <t>JL. RAJAWALI N0.03 KEL. TUWELEY KEC. BAOLAN</t>
  </si>
  <si>
    <t>'74.073.368.8.834.000</t>
  </si>
  <si>
    <t>'0001854405371</t>
  </si>
  <si>
    <t>A201600108132</t>
  </si>
  <si>
    <t>813/0643.02-CPNSD/BKD/2015</t>
  </si>
  <si>
    <t>821.2/2132.04/PNS/BKD.TT/2016</t>
  </si>
  <si>
    <t>'7204082911830003</t>
  </si>
  <si>
    <t>JL. Daud Lapau Kel. Tuweley</t>
  </si>
  <si>
    <t>'154998314834000</t>
  </si>
  <si>
    <t>'0002035423686</t>
  </si>
  <si>
    <t>A201200099802</t>
  </si>
  <si>
    <t>913/760.03/CPNSD/BKD/II/2010</t>
  </si>
  <si>
    <t>821.2/3913.04-PNS/TT/2012</t>
  </si>
  <si>
    <t>'7204071710850002</t>
  </si>
  <si>
    <t>'79.396.068.3.834.000</t>
  </si>
  <si>
    <t>'0000135316506</t>
  </si>
  <si>
    <t>A200600166878</t>
  </si>
  <si>
    <t>813.2/1264-CP/2005</t>
  </si>
  <si>
    <t>821.2.PD/1588-PEG/2006</t>
  </si>
  <si>
    <t>'7204071408860004</t>
  </si>
  <si>
    <t>'727419384834000</t>
  </si>
  <si>
    <t>'0001847315169</t>
  </si>
  <si>
    <t>A201600141959</t>
  </si>
  <si>
    <t xml:space="preserve"> 813/0158.02-CPNSD/BKD/2015</t>
  </si>
  <si>
    <t>821.1/2136.04/PNS/BKD.TT/2016</t>
  </si>
  <si>
    <t>'7204102010770001</t>
  </si>
  <si>
    <t>'15.956.970.6.834.000</t>
  </si>
  <si>
    <t>'00002072109225</t>
  </si>
  <si>
    <t>A201100069561</t>
  </si>
  <si>
    <t>813/1364.03-CPNSD/BKD/IV/2009</t>
  </si>
  <si>
    <t>821.2/4283.04-PNS/TT/2010</t>
  </si>
  <si>
    <t>'7204072512850003</t>
  </si>
  <si>
    <t>'89.031.085.7.834.000</t>
  </si>
  <si>
    <t>'0000205701311</t>
  </si>
  <si>
    <t>A201100250323</t>
  </si>
  <si>
    <t>813/1304.03-CPNSD/BKD/IV/2009</t>
  </si>
  <si>
    <t>821.2/4223.04-PNS/TT/2010</t>
  </si>
  <si>
    <t>'7271034103690002</t>
  </si>
  <si>
    <t>BTN PALUPI PERMAI Blok B No. 13 RT. 004/RW. 003 Kel. Palupi Kec. Tatanga - PALU</t>
  </si>
  <si>
    <t>'739589968831000</t>
  </si>
  <si>
    <t>'0000134876114</t>
  </si>
  <si>
    <t>A201500003224</t>
  </si>
  <si>
    <t xml:space="preserve"> 813/0273.02-CPNSD/BKD/2014</t>
  </si>
  <si>
    <t>823.2/0354.04/PNS/2015</t>
  </si>
  <si>
    <t>'7204076801680003</t>
  </si>
  <si>
    <t>'77.993.435.5.834.000</t>
  </si>
  <si>
    <t>'0000135205716</t>
  </si>
  <si>
    <t>A200800035526</t>
  </si>
  <si>
    <t>813/124.03-CPNSD/BKD/XI/2007</t>
  </si>
  <si>
    <t>821.2/2291-PNS/TT/2008</t>
  </si>
  <si>
    <t>'7204071212810008</t>
  </si>
  <si>
    <t>kadishub001@gmail.com</t>
  </si>
  <si>
    <t>'77.980.553.0.834.000</t>
  </si>
  <si>
    <t>'0413793101602</t>
  </si>
  <si>
    <t>A200100053135</t>
  </si>
  <si>
    <t>811.132-4734</t>
  </si>
  <si>
    <t>811.211.2-2104</t>
  </si>
  <si>
    <t>'7204074806780001</t>
  </si>
  <si>
    <t>halifahadnan78@gmail.com</t>
  </si>
  <si>
    <t>JL.MAGAMU no.95  KEL.BARU KEC. BAOLAN</t>
  </si>
  <si>
    <t>'15.605.902.4.834.000</t>
  </si>
  <si>
    <t>'0000135316631</t>
  </si>
  <si>
    <t>A200900198225</t>
  </si>
  <si>
    <t>813/113.03-CPNSD/BKD/IV/2008</t>
  </si>
  <si>
    <t>823.2/3428.04-PNS/BKD/TT/2009</t>
  </si>
  <si>
    <t>'7204084911840002</t>
  </si>
  <si>
    <t>sutrawati_se@yahoo.com</t>
  </si>
  <si>
    <t>BTN GRIYA NALU B2 NO. 8</t>
  </si>
  <si>
    <t>'89.601.681.3.834.000</t>
  </si>
  <si>
    <t>'0000149369095</t>
  </si>
  <si>
    <t>A201100221648</t>
  </si>
  <si>
    <t>813/1382.03-CPNSD/BKD/IV/2009</t>
  </si>
  <si>
    <t>821.2/4290.04-PNS/TT/2010</t>
  </si>
  <si>
    <t>'7204075606790001</t>
  </si>
  <si>
    <t>'89.601.682.1.834.000</t>
  </si>
  <si>
    <t>'0000135185253</t>
  </si>
  <si>
    <t>A200800174583</t>
  </si>
  <si>
    <t>813/071.03-CPNSD/BKD/XI/2007</t>
  </si>
  <si>
    <t>821.2/2318-PNS/TT/2008</t>
  </si>
  <si>
    <t>'7204076211850002</t>
  </si>
  <si>
    <t>JL. Ra kartini no.33</t>
  </si>
  <si>
    <t>'89.601.684.7.834.000</t>
  </si>
  <si>
    <t>'0000135322942</t>
  </si>
  <si>
    <t>A201100248211</t>
  </si>
  <si>
    <t>813/1396.03-CPNSD/BKD/IV/2009</t>
  </si>
  <si>
    <t>821.2/4304.04-PNS/TT/2010</t>
  </si>
  <si>
    <t>'7204064108730001</t>
  </si>
  <si>
    <t>'15.499.684.7834.000</t>
  </si>
  <si>
    <t>'0000135218799</t>
  </si>
  <si>
    <t>A200800104039</t>
  </si>
  <si>
    <t>813/242.03-CPNSD/BKD/XI/2007</t>
  </si>
  <si>
    <t>821.2/2601.04-PNS/BKD/TT/2008</t>
  </si>
  <si>
    <t>'7204075006850003</t>
  </si>
  <si>
    <t>JL. DAUD LAPAU 1</t>
  </si>
  <si>
    <t>'89.497.965.7.834.000</t>
  </si>
  <si>
    <t>'0000977049944</t>
  </si>
  <si>
    <t>A201100236771</t>
  </si>
  <si>
    <t>813/1433.03-CPNSD/BKD/IV/2009</t>
  </si>
  <si>
    <t>821.2/4341.04-PNS/TT/2010</t>
  </si>
  <si>
    <t>'7204076009770005</t>
  </si>
  <si>
    <t>'14.992.435.9834.000</t>
  </si>
  <si>
    <t>'0000135319735</t>
  </si>
  <si>
    <t>A200300027639</t>
  </si>
  <si>
    <t>814.2/168-CP/2002</t>
  </si>
  <si>
    <t>821.2.PD/2611-PEG/2003</t>
  </si>
  <si>
    <t>Badan Perencanaan Pembangunan Daerah - Pemerintah Kabupaten Tolitoli</t>
  </si>
  <si>
    <t>'7204075911780001</t>
  </si>
  <si>
    <t>nursetyopurnawati19@gmail.com</t>
  </si>
  <si>
    <t>'15.956.905.2.834.000</t>
  </si>
  <si>
    <t>'0000977967178</t>
  </si>
  <si>
    <t>A201100085536</t>
  </si>
  <si>
    <t>813/1464.03-CPNSD/BKD/IV/2009</t>
  </si>
  <si>
    <t>821.2/4372.04-PNS/TT/2010</t>
  </si>
  <si>
    <t>'7204072002800002</t>
  </si>
  <si>
    <t>abrarimran80@yahoo.com</t>
  </si>
  <si>
    <t>'163831571834000</t>
  </si>
  <si>
    <t>'0000198135876</t>
  </si>
  <si>
    <t>A201200045829</t>
  </si>
  <si>
    <t>813/860.03-CPNSD/BKD/II/2010</t>
  </si>
  <si>
    <t>821.2/4012.04-PNS/TT/2012</t>
  </si>
  <si>
    <t>'7204076808810004</t>
  </si>
  <si>
    <t>indrihmallu@gmail.com</t>
  </si>
  <si>
    <t>'972305775834000</t>
  </si>
  <si>
    <t>'0000135184768</t>
  </si>
  <si>
    <t>A200700114586</t>
  </si>
  <si>
    <t>813.2/5247-CPNS/BAG.KEPEG</t>
  </si>
  <si>
    <t>821.2/2347-PNS/TT/2007</t>
  </si>
  <si>
    <t>A5EB03E21432F6A0E040640A040252AD</t>
  </si>
  <si>
    <t>'7204070103720002</t>
  </si>
  <si>
    <t>'728689050834000</t>
  </si>
  <si>
    <t>'0001872884946</t>
  </si>
  <si>
    <t>A201600029568</t>
  </si>
  <si>
    <t>813/0542.02-CPNSD/BKD/2015</t>
  </si>
  <si>
    <t>823.3/2151.04/PNS/BKD.TT/2016</t>
  </si>
  <si>
    <t>'7204071104720003</t>
  </si>
  <si>
    <t>'73.339.406.8.834.000</t>
  </si>
  <si>
    <t>'0001139869708</t>
  </si>
  <si>
    <t>A201600030100</t>
  </si>
  <si>
    <t>813/0562.02-CPNSD/BKD/2015</t>
  </si>
  <si>
    <t>821.02/2180.04/PNS/BKD.TT/2016</t>
  </si>
  <si>
    <t>'7204070512730008</t>
  </si>
  <si>
    <t>'72.834.422.7834.000</t>
  </si>
  <si>
    <t>'0001899810887</t>
  </si>
  <si>
    <t>A201600038023</t>
  </si>
  <si>
    <t>813/0509.02-CPNSD/BKD/2015</t>
  </si>
  <si>
    <t>821.02/2183.04/PNS/BKD.TT/2016</t>
  </si>
  <si>
    <t>'7204071603820001</t>
  </si>
  <si>
    <t>'73.028.268.8.834.000</t>
  </si>
  <si>
    <t>'0001885085752</t>
  </si>
  <si>
    <t>A201600098695</t>
  </si>
  <si>
    <t>813/0607.02-CPNSD/BKD/2015</t>
  </si>
  <si>
    <t>821.2/2158.04/PNS/BKD/TT/2016</t>
  </si>
  <si>
    <t>'7204071108710001</t>
  </si>
  <si>
    <t>'728629080834000</t>
  </si>
  <si>
    <t>'0001849744359</t>
  </si>
  <si>
    <t>A201600027250</t>
  </si>
  <si>
    <t>813/0517.02-CPNSD/BKD/2015</t>
  </si>
  <si>
    <t>821.2/2157.04/PNS/BKD.TT/2016</t>
  </si>
  <si>
    <t>'7204073110800002</t>
  </si>
  <si>
    <t>SUDIRNANPOLPP80@GMAIL.COM</t>
  </si>
  <si>
    <t>'78.497.586.4834000</t>
  </si>
  <si>
    <t>'0000135222489</t>
  </si>
  <si>
    <t>A200800188740</t>
  </si>
  <si>
    <t>813/300.03-CPNSD/BKD/XI/2007</t>
  </si>
  <si>
    <t>821.2/2462.04-PNS/BKD/TT/2008</t>
  </si>
  <si>
    <t>'7204072507810006</t>
  </si>
  <si>
    <t>'15.319.217.4.834.000</t>
  </si>
  <si>
    <t>'0000135228047</t>
  </si>
  <si>
    <t>A200800194953</t>
  </si>
  <si>
    <t>813/236.03-CPNSD/BKD/XI/2007</t>
  </si>
  <si>
    <t>821.2/2240-PNS/TT/2008</t>
  </si>
  <si>
    <t>'7204075408770003</t>
  </si>
  <si>
    <t>'788009173834000</t>
  </si>
  <si>
    <t>'0000135246385</t>
  </si>
  <si>
    <t>A201100067197</t>
  </si>
  <si>
    <t>813/1463.03-CPNSD/BKD/IV/2009</t>
  </si>
  <si>
    <t>821.2/4371.04-PNS/TT/2010</t>
  </si>
  <si>
    <t>'7204074809850005</t>
  </si>
  <si>
    <t>'0000205514324</t>
  </si>
  <si>
    <t>A201600134009</t>
  </si>
  <si>
    <t>813/0652.02-CPNSD/BKD/2015</t>
  </si>
  <si>
    <t>821.01/2242.04/PNS/BKD.TT/2016</t>
  </si>
  <si>
    <t>WAHYUNI NURNA NINGSIH</t>
  </si>
  <si>
    <t>'7204074509830005</t>
  </si>
  <si>
    <t>'46.801.448.5.834.000</t>
  </si>
  <si>
    <t>'0001850171758</t>
  </si>
  <si>
    <t>A201600114436</t>
  </si>
  <si>
    <t xml:space="preserve"> 813/0155.02-CPNSD/BKD/2015</t>
  </si>
  <si>
    <t>821.2/2128.04/PNS/BKD.TT/2016</t>
  </si>
  <si>
    <t>'7204076311820004</t>
  </si>
  <si>
    <t>'728788068834000</t>
  </si>
  <si>
    <t>'0001850378635</t>
  </si>
  <si>
    <t>A201600106221</t>
  </si>
  <si>
    <t xml:space="preserve"> 813/0117.02-CPNSD/BKD/2015</t>
  </si>
  <si>
    <t>821.2/2129.04/PNS/BKD.TT/2016</t>
  </si>
  <si>
    <t>'7204035208670001</t>
  </si>
  <si>
    <t>'73.067.078.3.834.000</t>
  </si>
  <si>
    <t>'0001852185756</t>
  </si>
  <si>
    <t>A201600011552</t>
  </si>
  <si>
    <t>813/0234.02-CPNSD/BKD/2015</t>
  </si>
  <si>
    <t>821.2/2314.04/PNS/BKD.TT/2016</t>
  </si>
  <si>
    <t>Sub Bagian Umum Dan Kepegawaian - Kecamatan Dondo</t>
  </si>
  <si>
    <t>'7204084902810003</t>
  </si>
  <si>
    <t>'0001079634576</t>
  </si>
  <si>
    <t>A201600087632</t>
  </si>
  <si>
    <t>813/0573.02-CPNSD/BKD/2015</t>
  </si>
  <si>
    <t>821.2/2130.04/PNS/BKD.TT/2016</t>
  </si>
  <si>
    <t>'7204011001850001</t>
  </si>
  <si>
    <t>'16.481.473.3834.000</t>
  </si>
  <si>
    <t>'0000193296521</t>
  </si>
  <si>
    <t>A201200120969</t>
  </si>
  <si>
    <t>813/873.08.03-CPNSD/BKD/II/2010</t>
  </si>
  <si>
    <t>821.2/4025.04-PNS/TT/2012</t>
  </si>
  <si>
    <t>Sub Bagian Program - Kecamatan Dampal Selatan</t>
  </si>
  <si>
    <t>'7204072306850005</t>
  </si>
  <si>
    <t>'72.741.169.6.834.000</t>
  </si>
  <si>
    <t>'0000195180129</t>
  </si>
  <si>
    <t>A201600132009</t>
  </si>
  <si>
    <t xml:space="preserve"> 813/0153.02-CPNSD/BKD/2015</t>
  </si>
  <si>
    <t>821.2/2342.04/PNS/BKD.TT/2016</t>
  </si>
  <si>
    <t>Sub Bagian Program - Kecamatan Lampasio</t>
  </si>
  <si>
    <t>'7204082010810003</t>
  </si>
  <si>
    <t>samsuar044@gmail.com</t>
  </si>
  <si>
    <t>'897279196834000</t>
  </si>
  <si>
    <t>'0000166192359</t>
  </si>
  <si>
    <t>A201100142934</t>
  </si>
  <si>
    <t>813/1350.03-CPNSD/BKD/IV/2009</t>
  </si>
  <si>
    <t>821.2/4269.04-PNS/TT/2010</t>
  </si>
  <si>
    <t>'7204071106780002</t>
  </si>
  <si>
    <t>JALAN SONA LINGKUNGAN IV NOPI. LORONG KATOMBO KELURAHAN NALU KECAMATAN BAOLAN KAB. TOLITOLI</t>
  </si>
  <si>
    <t>'16.255.871.2.834.000</t>
  </si>
  <si>
    <t>'0000135219881</t>
  </si>
  <si>
    <t>A200800163501</t>
  </si>
  <si>
    <t>813/281.03-CPNSD/BKD/XI/2007</t>
  </si>
  <si>
    <t>821.2/2354-PNS/TT/2008</t>
  </si>
  <si>
    <t>'7204076707860001</t>
  </si>
  <si>
    <t>JL. HANJALA 1</t>
  </si>
  <si>
    <t>'66.450.797.7834.000</t>
  </si>
  <si>
    <t>'0001875706705</t>
  </si>
  <si>
    <t>A201600141526</t>
  </si>
  <si>
    <t xml:space="preserve"> 813/0464.02-CPNSD/BKD/2015</t>
  </si>
  <si>
    <t>821.2/2145.04/PNS/BKD.TT/2016</t>
  </si>
  <si>
    <t>'7204074809730001</t>
  </si>
  <si>
    <t>'16.481.435.2.834.001</t>
  </si>
  <si>
    <t>'0000135182125</t>
  </si>
  <si>
    <t>A200800105291</t>
  </si>
  <si>
    <t>813/049.04-CPNSD/BKD/XI/2007</t>
  </si>
  <si>
    <t>821.1/2992.04-PNS/BKD/TT/2008</t>
  </si>
  <si>
    <t>'7204075202880005</t>
  </si>
  <si>
    <t>JL. DAUS LAPAU KEL. TUWELEY</t>
  </si>
  <si>
    <t>'0000201488231</t>
  </si>
  <si>
    <t>A201200178886</t>
  </si>
  <si>
    <t>813/609.03-CPNSD/BKD/II/2010</t>
  </si>
  <si>
    <t>821.2/3783.04-PNS/TT/2012</t>
  </si>
  <si>
    <t>'7204076301890001</t>
  </si>
  <si>
    <t>JL.VETERAN V, KEL.BARU, KEC.BAOLAN, KAB.TOLITOLI, PROV. SULAWESI TENGAH</t>
  </si>
  <si>
    <t>'164430761834000</t>
  </si>
  <si>
    <t>'0000210348156</t>
  </si>
  <si>
    <t>A201300029353</t>
  </si>
  <si>
    <t>813/0930.20-CPNSD/BKD/II/2011</t>
  </si>
  <si>
    <t>821.2/3619.04.PNS/TT/2012</t>
  </si>
  <si>
    <t>'7204075012830003</t>
  </si>
  <si>
    <t>'16.255.890.2.834.000</t>
  </si>
  <si>
    <t>'0000135289225</t>
  </si>
  <si>
    <t>A200700135506</t>
  </si>
  <si>
    <t>813.2/5263-CPNS/BAG.KEPEG</t>
  </si>
  <si>
    <t>821.2/2358-PNS/TT/2007</t>
  </si>
  <si>
    <t>'7204076201880002</t>
  </si>
  <si>
    <t>'15.605.639.2834.000</t>
  </si>
  <si>
    <t>'0000173617255</t>
  </si>
  <si>
    <t>A201200178178</t>
  </si>
  <si>
    <t>813/603.03-CPNSD/BKD/II/2010</t>
  </si>
  <si>
    <t>821.2/3777.04-PNS/TT/2012</t>
  </si>
  <si>
    <t>'7204074910870004</t>
  </si>
  <si>
    <t>herlinaahmadamdkep@gmail.com</t>
  </si>
  <si>
    <t>'16.442.937.5.834.000</t>
  </si>
  <si>
    <t>'0000202878729</t>
  </si>
  <si>
    <t>A201300026247</t>
  </si>
  <si>
    <t>813/0924.02-CPNSD/BKD/II/2011</t>
  </si>
  <si>
    <t>821.2/3604.04.PNS/TT/2012</t>
  </si>
  <si>
    <t>'7204014305850002</t>
  </si>
  <si>
    <t>'578716052834000</t>
  </si>
  <si>
    <t>'0000135252167</t>
  </si>
  <si>
    <t>A200700143770</t>
  </si>
  <si>
    <t>813.3/2209-CPNS/BAG.KEPEG</t>
  </si>
  <si>
    <t>821.2/1421-PNS/TT/2007</t>
  </si>
  <si>
    <t>'7204076106780005</t>
  </si>
  <si>
    <t xml:space="preserve">JL. JEND. SUDIRMAN GANG. I, KEL. PANASAKAN, KEC. BAOLAN, KAB. TOLITOLI </t>
  </si>
  <si>
    <t>'45.035.020.2.834.000</t>
  </si>
  <si>
    <t>'0000156924999</t>
  </si>
  <si>
    <t>A201100079120</t>
  </si>
  <si>
    <t>813/1317.03-CPNSD/BKD/IV/2009</t>
  </si>
  <si>
    <t>821.2/4236.04-PNS/TT/2010</t>
  </si>
  <si>
    <t>'7204075912780001</t>
  </si>
  <si>
    <t>'72.768.340.1.834.000</t>
  </si>
  <si>
    <t>'0001452445165</t>
  </si>
  <si>
    <t>A201600068346</t>
  </si>
  <si>
    <t>813/0612.02-CPNSD/BKD/2015</t>
  </si>
  <si>
    <t>821.2/2403.04/PNS/BKD.TT/2016</t>
  </si>
  <si>
    <t>'7204070210860001</t>
  </si>
  <si>
    <t>DUSUN BAOLAN DESA DADAKITAN KECAMATAN BAOLAN KABUPATEN TOLITOLI PROVINSI SULAWESI TENGAH</t>
  </si>
  <si>
    <t>'16.434.978.9.834.000</t>
  </si>
  <si>
    <t>'0000208088199</t>
  </si>
  <si>
    <t>A201200155663</t>
  </si>
  <si>
    <t>813/864.03-CPNSD/BKD/II/2010</t>
  </si>
  <si>
    <t>821.2/4016.04-PNS/TT/2012</t>
  </si>
  <si>
    <t>'7204076605830001</t>
  </si>
  <si>
    <t>BTN VILLA MAS DAPALAK BLOK C NO.15 KEL.NALU KEC.BAOLAN</t>
  </si>
  <si>
    <t>'15.956.780.9.834.000</t>
  </si>
  <si>
    <t>'0000202321168</t>
  </si>
  <si>
    <t>A201100183194</t>
  </si>
  <si>
    <t>813/1305.03-CPNSD/BKD/IV/2009</t>
  </si>
  <si>
    <t>821.2/4224.04-PNS/TT/2010</t>
  </si>
  <si>
    <t>'7204076003700001</t>
  </si>
  <si>
    <t>JL. PIRING NO. 03 Kel. Panasakan Kec. Baolan Kab. Tolitoli</t>
  </si>
  <si>
    <t>'15.499.658.1.834.000</t>
  </si>
  <si>
    <t>'0000200475123</t>
  </si>
  <si>
    <t>A200300009110</t>
  </si>
  <si>
    <t>814.2/132-CP/2002</t>
  </si>
  <si>
    <t>821.2.PD/2537-Peg/2003</t>
  </si>
  <si>
    <t>'7204077006760002</t>
  </si>
  <si>
    <t>JL. WOLTER MONGINSIDI KEL. NALU KABUPATEN TOLITOLI PROVINSI SULAWESI TENGAH</t>
  </si>
  <si>
    <t>'16.256.013.0834.000</t>
  </si>
  <si>
    <t>'0000147894186</t>
  </si>
  <si>
    <t>A201100052310</t>
  </si>
  <si>
    <t>813/1459.03-CPNSD/BKD/IV/2009</t>
  </si>
  <si>
    <t>821.2/4367.04-PNS/TT/2010</t>
  </si>
  <si>
    <t>'7204075010710005</t>
  </si>
  <si>
    <t>JL. KATAMSO NO.3 KEL. PANASAKAN KEC. BAOLAN KABUPATEN TOLITOLI</t>
  </si>
  <si>
    <t>'15.499.841.3834.000</t>
  </si>
  <si>
    <t>'0000135316563</t>
  </si>
  <si>
    <t>A200600041413</t>
  </si>
  <si>
    <t>813.2/1243-cp/2005</t>
  </si>
  <si>
    <t>821.2.pd/1564-Peg/2006</t>
  </si>
  <si>
    <t>A5EB03E21B03F6A0E040640A040252AD</t>
  </si>
  <si>
    <t>'7204070512840009</t>
  </si>
  <si>
    <t>'89.601.656.5.834.000</t>
  </si>
  <si>
    <t>'0000164337153</t>
  </si>
  <si>
    <t>A201100223406</t>
  </si>
  <si>
    <t>813/1384.03/CPNSD/BKD/IV/2009</t>
  </si>
  <si>
    <t>821.2/4292.04-PNS/TT/2010</t>
  </si>
  <si>
    <t>'7204082506800001</t>
  </si>
  <si>
    <t>LANTAPAN KEC. GALANG DUSUN MIANGAS</t>
  </si>
  <si>
    <t>'89.601.625.0.834.000</t>
  </si>
  <si>
    <t>'0000135180213</t>
  </si>
  <si>
    <t>A200900229825</t>
  </si>
  <si>
    <t>813/258.03-CPNSD/BKD/IV/2008</t>
  </si>
  <si>
    <t>823.2/3457.04-PNS/BKD/TT/2009</t>
  </si>
  <si>
    <t>'7204073009830001</t>
  </si>
  <si>
    <t>'89.601.657.3.834.000</t>
  </si>
  <si>
    <t>'0000210089158</t>
  </si>
  <si>
    <t>A201100192522</t>
  </si>
  <si>
    <t>813/1362.03-CPNSD/BKD/IV/2009</t>
  </si>
  <si>
    <t>821.2/4281.04-PNS/TT/2010</t>
  </si>
  <si>
    <t>'7204074103840004</t>
  </si>
  <si>
    <t xml:space="preserve">JL JENDRAL SUDIRMAN NO 11 KEL BARU KEC BAOLAN </t>
  </si>
  <si>
    <t>'89.288.318.2.834.000</t>
  </si>
  <si>
    <t>'0000135227272</t>
  </si>
  <si>
    <t>A200900272721</t>
  </si>
  <si>
    <t>813/974.03-CPNSD/BKD/IV/2008</t>
  </si>
  <si>
    <t>823.2/3537.04-PNS/BKD/TT/2009</t>
  </si>
  <si>
    <t>'7204075406850003</t>
  </si>
  <si>
    <t>'89.288.328.1834.000</t>
  </si>
  <si>
    <t>'0000167492395</t>
  </si>
  <si>
    <t>A201100237060</t>
  </si>
  <si>
    <t>813/1390.03-CPNSD/BKD/IV/2009</t>
  </si>
  <si>
    <t>821.2/4298.04-PNS/TT/TT/2010</t>
  </si>
  <si>
    <t>'7204072902840003</t>
  </si>
  <si>
    <t>'0000206283374</t>
  </si>
  <si>
    <t>A201100202355</t>
  </si>
  <si>
    <t>813/1343.03-CPNSD/BKD/IV/2009</t>
  </si>
  <si>
    <t>821.2/4262.04-PNS/TT/2010</t>
  </si>
  <si>
    <t>'7204076004830002</t>
  </si>
  <si>
    <t>arnyta2004@gmail.com</t>
  </si>
  <si>
    <t xml:space="preserve">BTN GRIYA NALU BLOK C2 NO. 16 </t>
  </si>
  <si>
    <t>'89.156.320.7.834.000</t>
  </si>
  <si>
    <t>'0000204957123</t>
  </si>
  <si>
    <t>A201100180468</t>
  </si>
  <si>
    <t>813/1318.03-CPNSD/BKD/IV/2009</t>
  </si>
  <si>
    <t>821.2/4237.04-PNS/TT/2010</t>
  </si>
  <si>
    <t>'7204075712790001</t>
  </si>
  <si>
    <t>'15.956.706.4.834.000</t>
  </si>
  <si>
    <t>'0001887832539</t>
  </si>
  <si>
    <t>A201200034646</t>
  </si>
  <si>
    <t>813/807.03-CPNSD/BKD/II/2010</t>
  </si>
  <si>
    <t>821.2/3960.04-PNS/TT/2012</t>
  </si>
  <si>
    <t>'7204076807890001</t>
  </si>
  <si>
    <t>'15.499.997.3834.000</t>
  </si>
  <si>
    <t>'00014487539358</t>
  </si>
  <si>
    <t>A201200132099</t>
  </si>
  <si>
    <t>813/841.03-CPNSD/BKD/II/2010</t>
  </si>
  <si>
    <t>821.2/3993.04-PNS/TT/2012</t>
  </si>
  <si>
    <t>'7204070509790002</t>
  </si>
  <si>
    <t>'15.956.906.0.834.000</t>
  </si>
  <si>
    <t>'0000210215428</t>
  </si>
  <si>
    <t>A201200041368</t>
  </si>
  <si>
    <t>813/799.03-CPNSD/BKD/II/2010</t>
  </si>
  <si>
    <t>821.2/3952.04-PNS/TT/2012</t>
  </si>
  <si>
    <t>'7204076102840002</t>
  </si>
  <si>
    <t>JL.RAJAWALI NO.18 KELURAHAN TUWELEY</t>
  </si>
  <si>
    <t>'14.499.998.1.834.000</t>
  </si>
  <si>
    <t>'0000171899109</t>
  </si>
  <si>
    <t>A201200103899</t>
  </si>
  <si>
    <t>813/843.03-CPNSD/BKD/II/2010</t>
  </si>
  <si>
    <t>821.2/3995.04-PNS/TT/2012</t>
  </si>
  <si>
    <t>'7204074706750002</t>
  </si>
  <si>
    <t>'77.982.359.0.834.000</t>
  </si>
  <si>
    <t>'0000135197919</t>
  </si>
  <si>
    <t>A200300021224</t>
  </si>
  <si>
    <t>814.2/047-CP/2002</t>
  </si>
  <si>
    <t>821.2.PD/2652-Peg/2003</t>
  </si>
  <si>
    <t>'7204077012750005</t>
  </si>
  <si>
    <t>desykum@yahoo.co.id</t>
  </si>
  <si>
    <t>'154995666834000</t>
  </si>
  <si>
    <t>'0000135183508</t>
  </si>
  <si>
    <t>A200800133472</t>
  </si>
  <si>
    <t>813/075.03-CPNSD/BKD/XI/2007</t>
  </si>
  <si>
    <t>821.2/2366.04-PNS/BKD/TT/2008</t>
  </si>
  <si>
    <t>'7204074708840005</t>
  </si>
  <si>
    <t>'34.671.766.3.834.001</t>
  </si>
  <si>
    <t>'0000159999928</t>
  </si>
  <si>
    <t>A200900275992</t>
  </si>
  <si>
    <t>813/020.03-CPNSD/BKD/IV/2008</t>
  </si>
  <si>
    <t>823.2/3565.04-PNS/BKD/TT/2009</t>
  </si>
  <si>
    <t>'7204074504780002</t>
  </si>
  <si>
    <t>'15.499.567.4834.000</t>
  </si>
  <si>
    <t>'0000203223971</t>
  </si>
  <si>
    <t>A201100075550</t>
  </si>
  <si>
    <t>813/1297.03-CPNSD/BKD/IV/2009</t>
  </si>
  <si>
    <t>821/4119.04-PNS/TT/2010</t>
  </si>
  <si>
    <t>'7204084204810001</t>
  </si>
  <si>
    <t>KOMP. Perumahan  Bandara Kec. Galang</t>
  </si>
  <si>
    <t>'728497348834000</t>
  </si>
  <si>
    <t>'0001854371338</t>
  </si>
  <si>
    <t>A201600088926</t>
  </si>
  <si>
    <t>813/0408.02-CPNSD/BKD/2015</t>
  </si>
  <si>
    <t>821.2/2126.04/PNS/BKD.TT/2016</t>
  </si>
  <si>
    <t>Sub Bagian Keuangan Dan Aset - Badan Perencanaan Pembangunan Daerah</t>
  </si>
  <si>
    <t>'7204075407850003</t>
  </si>
  <si>
    <t>'67.435.215.883.000</t>
  </si>
  <si>
    <t>'0000167973952</t>
  </si>
  <si>
    <t>A201200131345</t>
  </si>
  <si>
    <t>813/877.03-CPNSD/BKD/II/2010</t>
  </si>
  <si>
    <t>821.2/4029.04-PNS/TT/2012</t>
  </si>
  <si>
    <t>'7204076405860005</t>
  </si>
  <si>
    <t>rosminasmagrib@gmail.com</t>
  </si>
  <si>
    <t>'15.956.779.1.834.000</t>
  </si>
  <si>
    <t>'0001390423037</t>
  </si>
  <si>
    <t>A201200148368</t>
  </si>
  <si>
    <t>813/775.03-CPNSD/BKD/II/2010</t>
  </si>
  <si>
    <t>821.2/3928.04-PNS/TT/2013</t>
  </si>
  <si>
    <t>'7204072705790001</t>
  </si>
  <si>
    <t>yusfanrasyidyusfanr@gmail.com</t>
  </si>
  <si>
    <t>'16.255.912.4.834.000</t>
  </si>
  <si>
    <t>'0000205701254</t>
  </si>
  <si>
    <t>A201100093937</t>
  </si>
  <si>
    <t>813/1466.03-CPNSD/BKD/IV/2009</t>
  </si>
  <si>
    <t>821.1/4378.04-PNS/TT/2010</t>
  </si>
  <si>
    <t>'7204081207700001</t>
  </si>
  <si>
    <t>DUSUN TALISE, DESA AUNG, KECAMATAN GALANG, KABUPATEN TOLITOLI SULAWESI TENGAH</t>
  </si>
  <si>
    <t>'72.989.953.4.834.000</t>
  </si>
  <si>
    <t>'0001856920893</t>
  </si>
  <si>
    <t>A201600022807</t>
  </si>
  <si>
    <t>813/0559.02-CPNSD/BKD/2015</t>
  </si>
  <si>
    <t xml:space="preserve">821.2/2504.04/PNS/BKD.TT/2016 </t>
  </si>
  <si>
    <t>8ae4829643fb646e0143fbc0b0da08a6</t>
  </si>
  <si>
    <t>'7204075104820003</t>
  </si>
  <si>
    <t>Dusun Timundu Desa Kombo Kecamatan Dampal Selatan Kabupaten Tolitoli</t>
  </si>
  <si>
    <t>'672603511834000</t>
  </si>
  <si>
    <t>'0000135237914</t>
  </si>
  <si>
    <t>A200800200198</t>
  </si>
  <si>
    <t>813/538.03-CPNSD/BKD/XI/2007</t>
  </si>
  <si>
    <t>821.2/2470.04-PNS/BKD/TT/2008</t>
  </si>
  <si>
    <t>'7204075803850002</t>
  </si>
  <si>
    <t>JL. TADULAKO II NO. 19 KEL. PANASAKAN KEC. BAOLAN</t>
  </si>
  <si>
    <t>'78.807.452.4.834.001</t>
  </si>
  <si>
    <t>'0001082233743</t>
  </si>
  <si>
    <t>A201200124372</t>
  </si>
  <si>
    <t>813/837.03-CPNSD/BKD/II/2010</t>
  </si>
  <si>
    <t>821.2/3989.04-PNS/TT/2012</t>
  </si>
  <si>
    <t>'7204076307850001</t>
  </si>
  <si>
    <t>DUSUN TENGAH II DESA SONI KEC. DAMPAL SELATAN KAB. TOLITOLI</t>
  </si>
  <si>
    <t>'72.566.084.9.834.000</t>
  </si>
  <si>
    <t>'0001881348006</t>
  </si>
  <si>
    <t>A201600132818</t>
  </si>
  <si>
    <t xml:space="preserve"> 813/0156.02-CPNSD/BKD/2014</t>
  </si>
  <si>
    <t xml:space="preserve">821.2/2439.04/PNS/BKD.TT/2016 </t>
  </si>
  <si>
    <t>'7204086905810001</t>
  </si>
  <si>
    <t>'15.499.613.6834.000</t>
  </si>
  <si>
    <t>'0000164672155</t>
  </si>
  <si>
    <t>A201100134078</t>
  </si>
  <si>
    <t>813/141.03-CPNS/BKD/IV/2009</t>
  </si>
  <si>
    <t>821.2/4321.04-PNS/TT/2010</t>
  </si>
  <si>
    <t>Kepala Seksi Tenaga Pendidik dan Tenaga Kependidikan Pendidikan Dasar</t>
  </si>
  <si>
    <t>'7204014411780001</t>
  </si>
  <si>
    <t>'72.589.476.0.834.000</t>
  </si>
  <si>
    <t>'0001888463395</t>
  </si>
  <si>
    <t>A201500014472</t>
  </si>
  <si>
    <t xml:space="preserve"> 813/064.02-CPNSD/BKDBKD/2014</t>
  </si>
  <si>
    <t>823.2/0483.04/PNS/BKD.TT/2015</t>
  </si>
  <si>
    <t>'7204064509800001</t>
  </si>
  <si>
    <t>'727241275834000</t>
  </si>
  <si>
    <t>'00018526222043</t>
  </si>
  <si>
    <t>A201500018686</t>
  </si>
  <si>
    <t>813/056.02-CPNSD/BKD/2015</t>
  </si>
  <si>
    <t>823.2/0501.04/PNS/BKD.TT/2015</t>
  </si>
  <si>
    <t>'7204074907790005</t>
  </si>
  <si>
    <t>salwa97@guru.sd.belajar.id</t>
  </si>
  <si>
    <t>'77.987.154.0834.000</t>
  </si>
  <si>
    <t>'0000135252336</t>
  </si>
  <si>
    <t>A200300031388</t>
  </si>
  <si>
    <t>814.2/089-CP/2002</t>
  </si>
  <si>
    <t>821.2.PD/2629-PEG/2003</t>
  </si>
  <si>
    <t>'7204016003880005</t>
  </si>
  <si>
    <t>'16.382.954.2.834.000</t>
  </si>
  <si>
    <t>'0000139903931</t>
  </si>
  <si>
    <t>A201000291024</t>
  </si>
  <si>
    <t>813/BUP/SK/88/2009</t>
  </si>
  <si>
    <t>823.12/BUP-BP/138/2010</t>
  </si>
  <si>
    <t>'7204074301690003</t>
  </si>
  <si>
    <t>'16.552.705.2.834.000</t>
  </si>
  <si>
    <t>'0000135219137</t>
  </si>
  <si>
    <t>A200800047096</t>
  </si>
  <si>
    <t>813/360.03-CPNSSD/BKD/XI/2007</t>
  </si>
  <si>
    <t>821.2/2568.04-PNS/BKD/TT/2008</t>
  </si>
  <si>
    <t>'7204076507770001</t>
  </si>
  <si>
    <t>'72.597.893.6.834.000</t>
  </si>
  <si>
    <t>'0001856362083</t>
  </si>
  <si>
    <t>A201500012396</t>
  </si>
  <si>
    <t xml:space="preserve"> 813/0373.02-CPNSD/BKD/2014</t>
  </si>
  <si>
    <t>823.2/0473.04/PNS/BKD.TT/2015</t>
  </si>
  <si>
    <t>'7204076105690002</t>
  </si>
  <si>
    <t>wahidaharifin21@gmail.com</t>
  </si>
  <si>
    <t>'15.319.236.4.834.000</t>
  </si>
  <si>
    <t>'0000135316923</t>
  </si>
  <si>
    <t>A200800039436</t>
  </si>
  <si>
    <t>813/526.03-CPNSD/BKD/XI/2007</t>
  </si>
  <si>
    <t>821.2/2320-PNS/TT/2008</t>
  </si>
  <si>
    <t>'7204074110720002</t>
  </si>
  <si>
    <t>JL. DAYODARA PERUM. CITRA PESONA INDAH BLOK D NO. 3 - PALU</t>
  </si>
  <si>
    <t>'89.156.363.7834000</t>
  </si>
  <si>
    <t>'0000135207843</t>
  </si>
  <si>
    <t>A200800093864</t>
  </si>
  <si>
    <t>813/396.03-CPNSD/BKD/XI/2007</t>
  </si>
  <si>
    <t>821.2/2460.04-PNS/BKD/TT/2008</t>
  </si>
  <si>
    <t>'7204076904730002</t>
  </si>
  <si>
    <t>'739031102831000</t>
  </si>
  <si>
    <t>'0001082482367</t>
  </si>
  <si>
    <t>A201600035328</t>
  </si>
  <si>
    <t>813/0627.02-CPNSD/BKD/2015</t>
  </si>
  <si>
    <t>821.02/2232.04/PNS/BKD.TT/2016</t>
  </si>
  <si>
    <t>'7271031504760004</t>
  </si>
  <si>
    <t>JL. MIANGAS IIIB. RT/RW 004/001, KEL.LOLU SELATAN KEC. PALU TIMUR, KOTA PALU. SULAWESI TENGAH</t>
  </si>
  <si>
    <t>'164815169834000</t>
  </si>
  <si>
    <t>'0000208917369</t>
  </si>
  <si>
    <t>A201300002361</t>
  </si>
  <si>
    <t>813/0963.02-CPNSD/BKD/II/2011</t>
  </si>
  <si>
    <t>821.2/3581.04.PNS/TT/2012</t>
  </si>
  <si>
    <t>A5EB03E21A39F6A0E040640A040252AD</t>
  </si>
  <si>
    <t>S-1 ARSITEKTUR</t>
  </si>
  <si>
    <t>'7204084504700003</t>
  </si>
  <si>
    <t>JL. TOMBOLOTUTU NO. 67 PALU</t>
  </si>
  <si>
    <t>'89.299.662.0.834.000</t>
  </si>
  <si>
    <t>'0000135478089</t>
  </si>
  <si>
    <t>A199400061274</t>
  </si>
  <si>
    <t>813.2.pd/159-cp/1993</t>
  </si>
  <si>
    <t>821.2.pd/98-peg/1994</t>
  </si>
  <si>
    <t>'7204070307680002</t>
  </si>
  <si>
    <t>lamporusman882@gmail.com</t>
  </si>
  <si>
    <t>JL. SONA NO. 141 B</t>
  </si>
  <si>
    <t>'141835157834000</t>
  </si>
  <si>
    <t>'0000135322514</t>
  </si>
  <si>
    <t>A199500038597</t>
  </si>
  <si>
    <t>KP.00.02.1.7012</t>
  </si>
  <si>
    <t>KP.00.03.1.6806</t>
  </si>
  <si>
    <t>'7204071401830002</t>
  </si>
  <si>
    <t>'14.183.516.5831.000</t>
  </si>
  <si>
    <t>'033486 4 101602</t>
  </si>
  <si>
    <t>A200300036439</t>
  </si>
  <si>
    <t>811.21.2-3914</t>
  </si>
  <si>
    <t>811.132-2171</t>
  </si>
  <si>
    <t>'7204075106810003</t>
  </si>
  <si>
    <t>'78.803.100.3.834.000</t>
  </si>
  <si>
    <t>'0000135224381</t>
  </si>
  <si>
    <t>A200600139616</t>
  </si>
  <si>
    <t>813.2/1191.CP/2005</t>
  </si>
  <si>
    <t>821.2.PD/1555-PEG/2006</t>
  </si>
  <si>
    <t>'7204074606760003</t>
  </si>
  <si>
    <t>'788031284834000</t>
  </si>
  <si>
    <t>'0000135250727</t>
  </si>
  <si>
    <t>A200500033246</t>
  </si>
  <si>
    <t>814.2/141-CP/2004</t>
  </si>
  <si>
    <t>821.2/1703-PNS/TT/2005</t>
  </si>
  <si>
    <t>'7204085206760002</t>
  </si>
  <si>
    <t>'78.804.769.4.834.000</t>
  </si>
  <si>
    <t>'0000135218463</t>
  </si>
  <si>
    <t>A200300024117</t>
  </si>
  <si>
    <t>814.2/217-CP/2002</t>
  </si>
  <si>
    <t>821.2.PD/2576-PEG/2003</t>
  </si>
  <si>
    <t>'7204084111760001</t>
  </si>
  <si>
    <t>'14.530.315.2.834.000</t>
  </si>
  <si>
    <t>'0000135218643</t>
  </si>
  <si>
    <t>A200300025296</t>
  </si>
  <si>
    <t>814.2/209-CP/2002</t>
  </si>
  <si>
    <t>821.2.PD/2586-PEG/2003</t>
  </si>
  <si>
    <t>'7204071904730002</t>
  </si>
  <si>
    <t>'79.391.728.7.834.000</t>
  </si>
  <si>
    <t>'0000135291194</t>
  </si>
  <si>
    <t>A200300015805</t>
  </si>
  <si>
    <t>823.3.PD/75-CPNSD/2001</t>
  </si>
  <si>
    <t>821.2.PD/066-Peg/2003</t>
  </si>
  <si>
    <t>Sp.K.J.</t>
  </si>
  <si>
    <t>'7317115511880002</t>
  </si>
  <si>
    <t>inasynovial@gmail.com</t>
  </si>
  <si>
    <t>Jln. Trans Sulawesi No. 81, Perumahan Puskesmas Dondo, Desa Tinabogan, Kecamatan Dondo, Kabupaten Tolitoli, Silawesi Tengah</t>
  </si>
  <si>
    <t>'664367786834000</t>
  </si>
  <si>
    <t>'0000976391122</t>
  </si>
  <si>
    <t>A201600148817</t>
  </si>
  <si>
    <t>813/0695.02-CPNSD/BKD/2015</t>
  </si>
  <si>
    <t>821.3/             .04/PNS/BKD.TT/2016</t>
  </si>
  <si>
    <t>ff80808140151b3701403810c37a72b2</t>
  </si>
  <si>
    <t>'7204084502870002</t>
  </si>
  <si>
    <t>'161124557834000</t>
  </si>
  <si>
    <t>'0000204551021</t>
  </si>
  <si>
    <t>A201300024282</t>
  </si>
  <si>
    <t>813/0953.02-CPNSD/BKD/II/2011</t>
  </si>
  <si>
    <t>821.2/3599.04.PNS/TT/2012</t>
  </si>
  <si>
    <t>'7204070905840002</t>
  </si>
  <si>
    <t>'79.825.264.9.834.000</t>
  </si>
  <si>
    <t>'0000163606735</t>
  </si>
  <si>
    <t>A201100208033</t>
  </si>
  <si>
    <t>813/1430.03-CPNSD/BKD/IV/20009</t>
  </si>
  <si>
    <t>821.2/4338.04-PNS/TT/2010</t>
  </si>
  <si>
    <t>'7204071001830001</t>
  </si>
  <si>
    <t>'16.255.885.2.834.000</t>
  </si>
  <si>
    <t>'0000135316517</t>
  </si>
  <si>
    <t>A200800205292</t>
  </si>
  <si>
    <t>813/473.03-CPNSD/BKD/XI/2007</t>
  </si>
  <si>
    <t>821.2/2394.04-PNS/BKD/TT/2008</t>
  </si>
  <si>
    <t>Kepala Bidang Hubungan Industrial</t>
  </si>
  <si>
    <t>'7204071911860004</t>
  </si>
  <si>
    <t>'163830169834000</t>
  </si>
  <si>
    <t>'0001842335188</t>
  </si>
  <si>
    <t>A201100269961</t>
  </si>
  <si>
    <t>813/1370.03-CPNSD/BKD/IV/2009</t>
  </si>
  <si>
    <t>821.1/4376.04-PNS/TT/2010</t>
  </si>
  <si>
    <t>'7204071212710005</t>
  </si>
  <si>
    <t>'14.530.267.5.834.000</t>
  </si>
  <si>
    <t>'0000135196097</t>
  </si>
  <si>
    <t>A200200024100</t>
  </si>
  <si>
    <t>813.2/123/G.ST</t>
  </si>
  <si>
    <t>8ae4828841007dcb01411bed2ffd0432</t>
  </si>
  <si>
    <t>'7204016206830001</t>
  </si>
  <si>
    <t>'72.799.804.9834.000</t>
  </si>
  <si>
    <t>'0001858235501</t>
  </si>
  <si>
    <t>A201600112306</t>
  </si>
  <si>
    <t>813/0416.02-CPNSD/BKD/2015</t>
  </si>
  <si>
    <t>821.2/2537.04/PNS/BKD.TT/2016</t>
  </si>
  <si>
    <t>HETTI HERAWATI</t>
  </si>
  <si>
    <t>A.MD.FAR</t>
  </si>
  <si>
    <t>'7271035507820006</t>
  </si>
  <si>
    <t>herawatihetti153@gmail.com</t>
  </si>
  <si>
    <t xml:space="preserve">Dusun Malangga Selatan </t>
  </si>
  <si>
    <t>'163831118834001</t>
  </si>
  <si>
    <t>'0000135634937</t>
  </si>
  <si>
    <t>A201200077217</t>
  </si>
  <si>
    <t>813.2/178/BB/2010</t>
  </si>
  <si>
    <t>821.12/207-BKD/BB/2011</t>
  </si>
  <si>
    <t>'7204075210770002</t>
  </si>
  <si>
    <t>dkips@tolitoli.go.id</t>
  </si>
  <si>
    <t>JL. ELANG NO. 02 KEL. TUWELEY KEC. BAOLAN KAB. TOLITOLI</t>
  </si>
  <si>
    <t>'48.605.010.7.834.000</t>
  </si>
  <si>
    <t>'0000135223119</t>
  </si>
  <si>
    <t>A200400040754</t>
  </si>
  <si>
    <t>813.2/081/BB/2003</t>
  </si>
  <si>
    <t>821.12/099-PEG/BB/2004</t>
  </si>
  <si>
    <t>Kepala Bidang Persandian</t>
  </si>
  <si>
    <t>A5EB03E217E4F6A0E040640A040252AD</t>
  </si>
  <si>
    <t>'7204074405680001</t>
  </si>
  <si>
    <t>'78.803.101.1.834.000</t>
  </si>
  <si>
    <t>'0000135211691</t>
  </si>
  <si>
    <t>A198900066441</t>
  </si>
  <si>
    <t>5548/KANWIL/SK/TU-I/VII/1988</t>
  </si>
  <si>
    <t>9759/Kanwil/SK/TU-1/VIII/1989</t>
  </si>
  <si>
    <t>'7204070602750003</t>
  </si>
  <si>
    <t>amirsj410jimny@gmail.com</t>
  </si>
  <si>
    <t>JL. BANGAU KEL. TUWELEY KEC. BAOLAN KAB. TOLITOLI</t>
  </si>
  <si>
    <t>'784965808834000</t>
  </si>
  <si>
    <t>'0000135291486</t>
  </si>
  <si>
    <t>A200700055446</t>
  </si>
  <si>
    <t>813.2/5371-CPNSD/Bag.Kepeg</t>
  </si>
  <si>
    <t>821.2/2227-PNS/TT/2007</t>
  </si>
  <si>
    <t>'7204071901830003</t>
  </si>
  <si>
    <t>'77.980.543.1.834.000</t>
  </si>
  <si>
    <t>'0000135317046</t>
  </si>
  <si>
    <t>A200900263086</t>
  </si>
  <si>
    <t>813/006.03-CPNSD/BKD/IV/2008</t>
  </si>
  <si>
    <t>823.2/3486.04-PNS/BKD/TT/2009</t>
  </si>
  <si>
    <t>'7204074308710004</t>
  </si>
  <si>
    <t>'77.993.469.4834.000</t>
  </si>
  <si>
    <t>'0000135292206</t>
  </si>
  <si>
    <t>A199300068988</t>
  </si>
  <si>
    <t>821.12/59.10/PDK</t>
  </si>
  <si>
    <t>'7204074912830001</t>
  </si>
  <si>
    <t>'15.499.596.3.834.001</t>
  </si>
  <si>
    <t>'0000135190899</t>
  </si>
  <si>
    <t>A201200100607</t>
  </si>
  <si>
    <t>813/871.03-CPNSD/BKD/II/2010</t>
  </si>
  <si>
    <t>821.2/4023.04-PNS/TT/2012</t>
  </si>
  <si>
    <t>'7204081711690004</t>
  </si>
  <si>
    <t>'78.800.884.5834.000</t>
  </si>
  <si>
    <t>'0000135238364</t>
  </si>
  <si>
    <t>A199400057863</t>
  </si>
  <si>
    <t>KP.330/10/.0/PB/B2.3/IV/1993</t>
  </si>
  <si>
    <t>KP.340/31/SK/II/1994</t>
  </si>
  <si>
    <t>'7204075809740001</t>
  </si>
  <si>
    <t>Jl. Kartini No. 41 Kel. Panasakan Kec. Baolan Kab. Tolitoli</t>
  </si>
  <si>
    <t>'89.601.671.4.834.000</t>
  </si>
  <si>
    <t>'0000135219993</t>
  </si>
  <si>
    <t>A200800117560</t>
  </si>
  <si>
    <t>813/277.03-CPNSD/BKD/XI/2001</t>
  </si>
  <si>
    <t>821.2/2309-PNS/TT/2008</t>
  </si>
  <si>
    <t>'7204070206800005</t>
  </si>
  <si>
    <t>'15.319.066.5.834.000</t>
  </si>
  <si>
    <t>'0000135200788</t>
  </si>
  <si>
    <t>A200900228720</t>
  </si>
  <si>
    <t>813/073.03-CPNSD/BKD/IV/2008</t>
  </si>
  <si>
    <t>823.2/3495.04-PNS/BKD/TT/2009</t>
  </si>
  <si>
    <t>'7204070812820001</t>
  </si>
  <si>
    <t>'54.026.150.0.834.000</t>
  </si>
  <si>
    <t>'0000135208552</t>
  </si>
  <si>
    <t>A200800204775</t>
  </si>
  <si>
    <t>813/320.03-CPNSD/BKD/XI/2007</t>
  </si>
  <si>
    <t>821.2/2487.04-PNS/BKD/TT/2008</t>
  </si>
  <si>
    <t>'7204075710680001</t>
  </si>
  <si>
    <t>nurainisd162@gmail.com</t>
  </si>
  <si>
    <t>'77.982.380.6.834.000</t>
  </si>
  <si>
    <t>'0000135307078</t>
  </si>
  <si>
    <t>A200300006134</t>
  </si>
  <si>
    <t>814.2/160-CP/2002</t>
  </si>
  <si>
    <t>821.2.PD/2562-PEG/2003</t>
  </si>
  <si>
    <t>'7204095505710002</t>
  </si>
  <si>
    <t>sulastripapeo83@gmail.com</t>
  </si>
  <si>
    <t>'788047066834000</t>
  </si>
  <si>
    <t>'0000135252696</t>
  </si>
  <si>
    <t>A200500011961</t>
  </si>
  <si>
    <t>814.2/171-CP/204</t>
  </si>
  <si>
    <t>821.2/1684-PNS/TT/2005</t>
  </si>
  <si>
    <t>'7204075512810001</t>
  </si>
  <si>
    <t>BTN MOIPOS BLOK L NO. 05</t>
  </si>
  <si>
    <t>'72.613.101.4.834.000</t>
  </si>
  <si>
    <t>'0001863727492</t>
  </si>
  <si>
    <t>A201600096144</t>
  </si>
  <si>
    <t>813/0403.02-CPNSD/BKD/2015</t>
  </si>
  <si>
    <t>821.2/2191.04/PNS/BKD.TT/2016</t>
  </si>
  <si>
    <t>'7204014211830003</t>
  </si>
  <si>
    <t>'79.124.478.3.834.000</t>
  </si>
  <si>
    <t>'0000135295108</t>
  </si>
  <si>
    <t>A200900270470</t>
  </si>
  <si>
    <t>813/079.03-CPNSD/BKD/IV/2008</t>
  </si>
  <si>
    <t>823.2/3587.04-PNS/BKD/TT/2009</t>
  </si>
  <si>
    <t>'7204075305700001</t>
  </si>
  <si>
    <t>'77.987.181.3.834.000</t>
  </si>
  <si>
    <t>'000013538507</t>
  </si>
  <si>
    <t>A200500011033</t>
  </si>
  <si>
    <t>814.2/062-CP/2004</t>
  </si>
  <si>
    <t>821./1687-PNS/TT/2005</t>
  </si>
  <si>
    <t>'7204026304700002</t>
  </si>
  <si>
    <t>herma_wati54@yahoo.com</t>
  </si>
  <si>
    <t>'97.138.319.5834.000</t>
  </si>
  <si>
    <t>'0000135250964</t>
  </si>
  <si>
    <t>A200500010868</t>
  </si>
  <si>
    <t>814.2/166-CP/2004</t>
  </si>
  <si>
    <t>821/683.PNS/TT/2005</t>
  </si>
  <si>
    <t>'7204024101840001</t>
  </si>
  <si>
    <t>'67.536.508.4.834.000</t>
  </si>
  <si>
    <t>'0000135293949</t>
  </si>
  <si>
    <t>A200900271699</t>
  </si>
  <si>
    <t>813/075.03-CPNSD/BKD/IV/2008</t>
  </si>
  <si>
    <t>823.2/3590.04-PNS/BKD/TT/2009</t>
  </si>
  <si>
    <t>'7204076009780001</t>
  </si>
  <si>
    <t>askia0181@gmail.com</t>
  </si>
  <si>
    <t>'78.496.573.3834000</t>
  </si>
  <si>
    <t>'0000135209351</t>
  </si>
  <si>
    <t>A200800166835</t>
  </si>
  <si>
    <t>813/198.03-CPNSD/XI/2007</t>
  </si>
  <si>
    <t>821.2/2283-PNS/TT/2008</t>
  </si>
  <si>
    <t>'7204071309680003</t>
  </si>
  <si>
    <t>jsarjito256@gmail.com</t>
  </si>
  <si>
    <t>'16.481.534.2834.000</t>
  </si>
  <si>
    <t>'085640</t>
  </si>
  <si>
    <t>A200200012021</t>
  </si>
  <si>
    <t>823.2.PD/37-CPNSD/2001</t>
  </si>
  <si>
    <t>821.2.PD/058-PEG/2002</t>
  </si>
  <si>
    <t>ANALIS BAHAN PENINGKATAN PRODUKTIVITAS</t>
  </si>
  <si>
    <t>'7204075410820001</t>
  </si>
  <si>
    <t>JL. ELANG II NO.06  KEL. TUWELEY KEC. BAOLAN KAB. TOLITOLI</t>
  </si>
  <si>
    <t>'14.530.435.8.834.000</t>
  </si>
  <si>
    <t>'0000135181247</t>
  </si>
  <si>
    <t>A200700126010</t>
  </si>
  <si>
    <t>813.2/5266-CPNS/BAG.KEPEG</t>
  </si>
  <si>
    <t>821.2/2356-PNS/TT/2007</t>
  </si>
  <si>
    <t>'7204076006800003</t>
  </si>
  <si>
    <t>JL. MANGUNI KEL. TUWELEY</t>
  </si>
  <si>
    <t>'58.900.436.5834.000</t>
  </si>
  <si>
    <t>'0000135202127</t>
  </si>
  <si>
    <t>A200200045910</t>
  </si>
  <si>
    <t>13188/124.03/KP/2000</t>
  </si>
  <si>
    <t>'7204071406860003</t>
  </si>
  <si>
    <t>'15.956.754.4.834.000</t>
  </si>
  <si>
    <t>'000171668496</t>
  </si>
  <si>
    <t>A201200149622</t>
  </si>
  <si>
    <t>813/742.03-CPNSD/BKD/II/2010</t>
  </si>
  <si>
    <t>821.2/3895.04-PNS/TT/2012</t>
  </si>
  <si>
    <t>'7204076002820006</t>
  </si>
  <si>
    <t>JALAN MERPATI NO. 10 TUWELEY KECAMATAN BAOLAN KABUPATEN TOLITOLI</t>
  </si>
  <si>
    <t>'779823715831000</t>
  </si>
  <si>
    <t>'0000135192251</t>
  </si>
  <si>
    <t>A200900252054</t>
  </si>
  <si>
    <t>813/200.03-CPNSD/BKD/IV/2008</t>
  </si>
  <si>
    <t>823.2/3596.04-PNS/BKD/TT/2009</t>
  </si>
  <si>
    <t>'7205126104870001</t>
  </si>
  <si>
    <t>JL. VETERAN IV KELURAHAN BARU KEC.BAOLAN  KAB. TOLI-TOLI PROV.SULAWESI TENGAH</t>
  </si>
  <si>
    <t>'16.429.608.9834.000</t>
  </si>
  <si>
    <t>'0000203424658</t>
  </si>
  <si>
    <t>A201300024904</t>
  </si>
  <si>
    <t>813.2/047/BKD--BB/2011</t>
  </si>
  <si>
    <t>821.12/005-BKD/BB/2012</t>
  </si>
  <si>
    <t>POSO KOTA</t>
  </si>
  <si>
    <t>'7204072810770001</t>
  </si>
  <si>
    <t>'78.803.169.8834.000</t>
  </si>
  <si>
    <t>'0000135180909</t>
  </si>
  <si>
    <t>A200500040091</t>
  </si>
  <si>
    <t>814.2/068-CP/2004</t>
  </si>
  <si>
    <t>821.2/1756-PNS/TT/2005</t>
  </si>
  <si>
    <t>'7204073009760002</t>
  </si>
  <si>
    <t>BTN VILLA MAS DAPALAK BLOK C. 13 DINOPI KELURAHAN NALU</t>
  </si>
  <si>
    <t>'779805647834000</t>
  </si>
  <si>
    <t>'0000135245057</t>
  </si>
  <si>
    <t>A200700068221</t>
  </si>
  <si>
    <t>813/513.03-CPNSD/BKD/XI/2007</t>
  </si>
  <si>
    <t>821.2/2508.04-PNS/BKD/TT/2008</t>
  </si>
  <si>
    <t>'7604046903910006</t>
  </si>
  <si>
    <t>JL. YOTO No.4 Kab. Tolitoli</t>
  </si>
  <si>
    <t>'82.312.423.5-813.000</t>
  </si>
  <si>
    <t>A202000071923</t>
  </si>
  <si>
    <t>813.3/2194.02-CPNS/BKPSDM/2019</t>
  </si>
  <si>
    <t>'7204076410900005</t>
  </si>
  <si>
    <t>dianyusuf2410@gmail.com</t>
  </si>
  <si>
    <t>'73.857.912.7-831.000</t>
  </si>
  <si>
    <t>A202000066456</t>
  </si>
  <si>
    <t>813.3/2164.02-CPNS/BKPSDM/2019</t>
  </si>
  <si>
    <t>821.3/705.04/PNS/BKPSDM/2020</t>
  </si>
  <si>
    <t>'7204076505880003</t>
  </si>
  <si>
    <t>JL. ANOA NO.57 KEL. TUWELEY KEC.BAOLAN KAB. TOLITOLI</t>
  </si>
  <si>
    <t>'57.797.482.7.834.000</t>
  </si>
  <si>
    <t>'0000198952986</t>
  </si>
  <si>
    <t>A201200182884</t>
  </si>
  <si>
    <t>813/644.03-CPNSD/BKD/II/2010</t>
  </si>
  <si>
    <t>821.2/3818.04-PNS/TT/2012</t>
  </si>
  <si>
    <t>'7204072701900002</t>
  </si>
  <si>
    <t>'164298572834000</t>
  </si>
  <si>
    <t>'0001079280797</t>
  </si>
  <si>
    <t>A201300031079</t>
  </si>
  <si>
    <t>813.2/041/BKD-BB/2011</t>
  </si>
  <si>
    <t>821.12/038-BKD/BB/2012</t>
  </si>
  <si>
    <t>'7204084108760002</t>
  </si>
  <si>
    <t>'78.803.126.8.834.000</t>
  </si>
  <si>
    <t>'0000135263542</t>
  </si>
  <si>
    <t>A200700066872</t>
  </si>
  <si>
    <t>813.2/5405-cpns/BAG. KEPEG</t>
  </si>
  <si>
    <t>821.2/2210-PNS/TT/2007</t>
  </si>
  <si>
    <t>'7204087105950002</t>
  </si>
  <si>
    <t>A202000131897</t>
  </si>
  <si>
    <t>813.3/2182.02-CPNS/BKPSDM/2019</t>
  </si>
  <si>
    <t>821.2/642.04/PNS/BKPSDM/2020</t>
  </si>
  <si>
    <t>'7204076712790001</t>
  </si>
  <si>
    <t>'89.299.648.9.834.000</t>
  </si>
  <si>
    <t>'0000135321985</t>
  </si>
  <si>
    <t>A200500050276</t>
  </si>
  <si>
    <t>814.2/078-CP/2004</t>
  </si>
  <si>
    <t>821.2/1712-PNS/TT/2005</t>
  </si>
  <si>
    <t>'7204072712940001</t>
  </si>
  <si>
    <t>'86.972.420.3-834.000</t>
  </si>
  <si>
    <t>A202300059867</t>
  </si>
  <si>
    <t>813.3/1606.02-CPNS/BKPSDM</t>
  </si>
  <si>
    <t>821.3/213.03-PNS/TT/2023</t>
  </si>
  <si>
    <t>'7204074703830002</t>
  </si>
  <si>
    <t>'15.956.570.4.834.000</t>
  </si>
  <si>
    <t>'0000135232064</t>
  </si>
  <si>
    <t>A201100177040</t>
  </si>
  <si>
    <t>813/1183.03-CPNSD/BKD/IV/2009</t>
  </si>
  <si>
    <t>821.2/4112.04-PNS/TT/2010</t>
  </si>
  <si>
    <t>'7204072305820001</t>
  </si>
  <si>
    <t>malihckeotkeotmeteling@gmail.com</t>
  </si>
  <si>
    <t>JL. DAIMALAMBANG NO 34 TUWELEY</t>
  </si>
  <si>
    <t>'154498066834000</t>
  </si>
  <si>
    <t>'0001898296007</t>
  </si>
  <si>
    <t>A201200074805</t>
  </si>
  <si>
    <t>813/870.03-CPNSD/BKD/II/2010</t>
  </si>
  <si>
    <t>821.2/4022.04-PNS/TT/2012</t>
  </si>
  <si>
    <t>'7208054505900001</t>
  </si>
  <si>
    <t>A202000060520</t>
  </si>
  <si>
    <t>813.3/2133.02-CPNS/BKPSDM/2019</t>
  </si>
  <si>
    <t>821.2/625.04/PNS/BKPSDM/2020</t>
  </si>
  <si>
    <t>'7204064109810003</t>
  </si>
  <si>
    <t>'78.801.872.9.834.000</t>
  </si>
  <si>
    <t>'0000135181675</t>
  </si>
  <si>
    <t>A200600142187</t>
  </si>
  <si>
    <t>813.2/1152-CP/2005</t>
  </si>
  <si>
    <t>821.2.PD/1456-PEG/2006</t>
  </si>
  <si>
    <t>'7204076306880006</t>
  </si>
  <si>
    <t>JL. Ladapi No. 31</t>
  </si>
  <si>
    <t>'16.383.170.4-834.000</t>
  </si>
  <si>
    <t>'0000194709003</t>
  </si>
  <si>
    <t>A201200184013</t>
  </si>
  <si>
    <t>813.2/280/BB/2010</t>
  </si>
  <si>
    <t>821.12/139 - BKD/BB/2011</t>
  </si>
  <si>
    <t>'7204061203690001</t>
  </si>
  <si>
    <t>dahrildahril14@gmail.com</t>
  </si>
  <si>
    <t>'89.288.315.8.834.000</t>
  </si>
  <si>
    <t>'0000135203602</t>
  </si>
  <si>
    <t>A200100015108</t>
  </si>
  <si>
    <t>813.1/51-DPB/1996</t>
  </si>
  <si>
    <t>821.2.PD/5371-Peg/TT/2002</t>
  </si>
  <si>
    <t>A5EB03E21318F6A0E040640A040252AD</t>
  </si>
  <si>
    <t>'7204040610650001</t>
  </si>
  <si>
    <t>'15.499.674.8-834.000</t>
  </si>
  <si>
    <t>'0000135241029</t>
  </si>
  <si>
    <t>A199100024920</t>
  </si>
  <si>
    <t>P&amp;K 30/821.12/BT/PN/91</t>
  </si>
  <si>
    <t>'7204063012790001</t>
  </si>
  <si>
    <t>'16.481.513.6.834.000</t>
  </si>
  <si>
    <t>'0001880797026</t>
  </si>
  <si>
    <t>A201200044489</t>
  </si>
  <si>
    <t>813/595.03-CPNSD/BKD/TT/2010</t>
  </si>
  <si>
    <t>821.2/3769.04-PNS/TT/2012</t>
  </si>
  <si>
    <t>'7204076306810001</t>
  </si>
  <si>
    <t>wardasalam1981@gmail.com</t>
  </si>
  <si>
    <t>JL.Btn Bola Indah Nopi</t>
  </si>
  <si>
    <t>'77.984.287.1.834.000</t>
  </si>
  <si>
    <t>'0000135191327</t>
  </si>
  <si>
    <t>A200900243778</t>
  </si>
  <si>
    <t>813/201.03-CPNSD/BKD/IV/2008</t>
  </si>
  <si>
    <t>823.1/3399.04-PNS/BKD/TT/2009</t>
  </si>
  <si>
    <t>'7204070407850004</t>
  </si>
  <si>
    <t>hamzahsanariah@yahoo.com</t>
  </si>
  <si>
    <t>Jl. Panca bakti, Kel. Baru, Kec. Baolan Kab. Tolitoli</t>
  </si>
  <si>
    <t>'16.383.066.4834000</t>
  </si>
  <si>
    <t>'0000196391799</t>
  </si>
  <si>
    <t>A201200130681</t>
  </si>
  <si>
    <t>813.2/263/BB/2010</t>
  </si>
  <si>
    <t>821.12/182-BKD/2011</t>
  </si>
  <si>
    <t>'7204076611830001</t>
  </si>
  <si>
    <t>sriyanti61@admin.sd.belajar.id</t>
  </si>
  <si>
    <t>'727942310834000</t>
  </si>
  <si>
    <t>'0001867318571</t>
  </si>
  <si>
    <t>A201600116461</t>
  </si>
  <si>
    <t xml:space="preserve"> 813/0198.02-CPNSD/BKD/2015</t>
  </si>
  <si>
    <t xml:space="preserve">821.2/2427.04/PNS/BKD.TT/2016 </t>
  </si>
  <si>
    <t>'7204081505660005</t>
  </si>
  <si>
    <t>'79.123.675.5.834.000</t>
  </si>
  <si>
    <t>'0000135227428</t>
  </si>
  <si>
    <t>A200800018126</t>
  </si>
  <si>
    <t>813/209.03-CPNSD/BKD/XI/2007</t>
  </si>
  <si>
    <t>821.2/2233-PNS/TT/2008</t>
  </si>
  <si>
    <t>'7204072005690004</t>
  </si>
  <si>
    <t>JL.DELIMA KEL.TUWELEY KEC.BAOLAN</t>
  </si>
  <si>
    <t>'69.806.296.5.834.000</t>
  </si>
  <si>
    <t>'0000135311038</t>
  </si>
  <si>
    <t>A199900023228</t>
  </si>
  <si>
    <t>813.2/111-DPB/1999</t>
  </si>
  <si>
    <t>A5EB03E20B85F6A0E040640A040252AD</t>
  </si>
  <si>
    <t>'7204075008710005</t>
  </si>
  <si>
    <t>'69.806.301.3.834.000</t>
  </si>
  <si>
    <t>'0000135294333</t>
  </si>
  <si>
    <t>A200700032704</t>
  </si>
  <si>
    <t>813.2/5454-CPNS/Bag.Kepeg</t>
  </si>
  <si>
    <t>821.2/2248-PNS/TT/2007</t>
  </si>
  <si>
    <t>'7204075802810003</t>
  </si>
  <si>
    <t>'145302337834000</t>
  </si>
  <si>
    <t>'0000135251739</t>
  </si>
  <si>
    <t>A200500054872</t>
  </si>
  <si>
    <t>814.2/115-CP/2004</t>
  </si>
  <si>
    <t>821.2/1723.PNS/TT/2005</t>
  </si>
  <si>
    <t>'7204072806810004</t>
  </si>
  <si>
    <t>hermanarya41@gmail.com</t>
  </si>
  <si>
    <t>'15.246.855.9.834.000</t>
  </si>
  <si>
    <t>'0000135181495</t>
  </si>
  <si>
    <t>A200800194329</t>
  </si>
  <si>
    <t>813/008.03-CPNSD/BKD/XI/2007</t>
  </si>
  <si>
    <t>821.2/2451.04-PNS/BKD/TT/2008</t>
  </si>
  <si>
    <t>'7204070610860002</t>
  </si>
  <si>
    <t>'727344590834000</t>
  </si>
  <si>
    <t>'0001860846355</t>
  </si>
  <si>
    <t>A201600143020</t>
  </si>
  <si>
    <t xml:space="preserve"> 813/0118.02-CPNSD/BKD/2015</t>
  </si>
  <si>
    <t>821.02/2254.04/PNS/BKD.TT/2016</t>
  </si>
  <si>
    <t>Sub Bagian Umum Dan Kepegawaian - Kecamatan Dampal Utara</t>
  </si>
  <si>
    <t>'7204031005740003</t>
  </si>
  <si>
    <t>sahabuddinudin117@gmail.com</t>
  </si>
  <si>
    <t>DUSUN BARUGA DESA TINABOGAN KECAMATAN DONDO KABUPATEN TOLITOLI SULAWESI TENGAH KODE POS 94552</t>
  </si>
  <si>
    <t>'15.499.853.8.834.000</t>
  </si>
  <si>
    <t>'0000197188953</t>
  </si>
  <si>
    <t>A200900137509</t>
  </si>
  <si>
    <t>821.2/3666.04/BKD/2009</t>
  </si>
  <si>
    <t>'7204017001700005</t>
  </si>
  <si>
    <t>'578716029834000</t>
  </si>
  <si>
    <t>'000135263496</t>
  </si>
  <si>
    <t>A199100064373</t>
  </si>
  <si>
    <t>5990/KANWIL/SK/TU-1/VI/1990</t>
  </si>
  <si>
    <t>8746.A/KANWIL/SK/TU-1/IX1991</t>
  </si>
  <si>
    <t>'7371115010890010</t>
  </si>
  <si>
    <t>'0000202147389</t>
  </si>
  <si>
    <t>A201800038078</t>
  </si>
  <si>
    <t>813/1450.02-CPNSD/BKPSDM/2017</t>
  </si>
  <si>
    <t>821.3/504.04/PNS/BKPSDM/2018</t>
  </si>
  <si>
    <t>'7204073110760002</t>
  </si>
  <si>
    <t>'894979673834000</t>
  </si>
  <si>
    <t>'0000135291982</t>
  </si>
  <si>
    <t>A200300025287</t>
  </si>
  <si>
    <t>814.2/137-CP/2002</t>
  </si>
  <si>
    <t>821.2.PD/2556-Peg</t>
  </si>
  <si>
    <t>'7204072810780001</t>
  </si>
  <si>
    <t>JL. DAPALAK KELURAHAN NALU KECAMATAN BAOLAN TOLITOLI</t>
  </si>
  <si>
    <t>'727863284834000</t>
  </si>
  <si>
    <t>'0001812149133</t>
  </si>
  <si>
    <t>A201600067401</t>
  </si>
  <si>
    <t>813/0583.02-CPNSD/BKD/2015</t>
  </si>
  <si>
    <t>821.2/2374.04/PNS/BKD.TT/2016</t>
  </si>
  <si>
    <t>'7204062706850001</t>
  </si>
  <si>
    <t>imranazegaf85@gmail.com</t>
  </si>
  <si>
    <t>'16.434.921.9834.000</t>
  </si>
  <si>
    <t>'0000206104555</t>
  </si>
  <si>
    <t>A201200130318</t>
  </si>
  <si>
    <t>813/677.03-CPNSD/BKD/II/2010</t>
  </si>
  <si>
    <t>821.2/3851.04-PNS/TT/2012</t>
  </si>
  <si>
    <t>'7204070605680001</t>
  </si>
  <si>
    <t>sumarakirab63@gmail.com</t>
  </si>
  <si>
    <t>'77.987.216.7.834.000</t>
  </si>
  <si>
    <t>'0000135222794</t>
  </si>
  <si>
    <t>A199400042193</t>
  </si>
  <si>
    <t>813.2.PD/390-CP/1993</t>
  </si>
  <si>
    <t>821.2.PD/91-PEG/1994</t>
  </si>
  <si>
    <t>'7204071011760009</t>
  </si>
  <si>
    <t>JL.M.T.Haryono No.9 Kel.Panasakan Kec.Baolan, Toli-Toli 94511</t>
  </si>
  <si>
    <t>'899040653834000</t>
  </si>
  <si>
    <t>'0001858364515</t>
  </si>
  <si>
    <t>A201600054163</t>
  </si>
  <si>
    <t xml:space="preserve"> 813/0268.02-CPNSD/BKD/2015</t>
  </si>
  <si>
    <t>821.02/2252.04/PNS/BKD.TT/2016</t>
  </si>
  <si>
    <t>'7204074606810004</t>
  </si>
  <si>
    <t>'87.523.192.0.834.000</t>
  </si>
  <si>
    <t>'0000135229689</t>
  </si>
  <si>
    <t>A200100052755</t>
  </si>
  <si>
    <t>'7204072101680002</t>
  </si>
  <si>
    <t>KEL.TUWELEY jalan nangka</t>
  </si>
  <si>
    <t>'72.768.379.9.834.000</t>
  </si>
  <si>
    <t>'0001852017142</t>
  </si>
  <si>
    <t>A201600013447</t>
  </si>
  <si>
    <t>813/0554.02-CPNSD/BKD/2015</t>
  </si>
  <si>
    <t>821.2/2227.04/PNS/BKD.TT/2016</t>
  </si>
  <si>
    <t>'7204075107930002</t>
  </si>
  <si>
    <t>'80.980.716.7-834.000</t>
  </si>
  <si>
    <t>A202300052054</t>
  </si>
  <si>
    <t>813.2/1664.02-CPNS/BKPSDM</t>
  </si>
  <si>
    <t>821.2/271.03-PNS/TT/2023</t>
  </si>
  <si>
    <t>'7204076008800002</t>
  </si>
  <si>
    <t>'141207282834000</t>
  </si>
  <si>
    <t>'0000135291565</t>
  </si>
  <si>
    <t>A200300033304</t>
  </si>
  <si>
    <t>814.2/126-CP/2002</t>
  </si>
  <si>
    <t>821.2.PD/2616-Peg/2003</t>
  </si>
  <si>
    <t>'7204074604840004</t>
  </si>
  <si>
    <t>'892883364834000</t>
  </si>
  <si>
    <t>'0000135316539</t>
  </si>
  <si>
    <t>A200900273458</t>
  </si>
  <si>
    <t>813/983.03-CPNSD/BKD/IV/2009</t>
  </si>
  <si>
    <t>823.2/3478.04-PNS/BKD/TT/2009</t>
  </si>
  <si>
    <t>'7204070609800004</t>
  </si>
  <si>
    <t>herisandi008@gmail.com</t>
  </si>
  <si>
    <t>'779824119834000</t>
  </si>
  <si>
    <t>'0000135213298</t>
  </si>
  <si>
    <t>A200800187369</t>
  </si>
  <si>
    <t>813/156.03-CPNSD/BKD/2007</t>
  </si>
  <si>
    <t>'7204080408800002</t>
  </si>
  <si>
    <t>A201100151893</t>
  </si>
  <si>
    <t>813.2/222/BB/2009</t>
  </si>
  <si>
    <t>821.12/135-BKD/BB/2011</t>
  </si>
  <si>
    <t>'7204072903870003</t>
  </si>
  <si>
    <t>muhlis_muiz@yahoo.com</t>
  </si>
  <si>
    <t xml:space="preserve">Jl.Trans Sulawesi No.132 Desa Buntuna </t>
  </si>
  <si>
    <t>'16.442.907.8834.000</t>
  </si>
  <si>
    <t>'0000200813782</t>
  </si>
  <si>
    <t>A201200164249</t>
  </si>
  <si>
    <t>813/717.03-CPNSD/BKD/II/2010</t>
  </si>
  <si>
    <t>821.2/3891.04-PNS/TT/2012</t>
  </si>
  <si>
    <t>'7205066803690003</t>
  </si>
  <si>
    <t>idawatislaindjong28@gmail.com</t>
  </si>
  <si>
    <t>'681138236834000</t>
  </si>
  <si>
    <t>'0000135419591</t>
  </si>
  <si>
    <t>A199100058547</t>
  </si>
  <si>
    <t>2031/KANWIL/SK/TU-1/II/1990</t>
  </si>
  <si>
    <t>825/65.15/Din.Kes</t>
  </si>
  <si>
    <t>'7204065610770002</t>
  </si>
  <si>
    <t>'78.803.170.6834.00</t>
  </si>
  <si>
    <t>'0000135198775</t>
  </si>
  <si>
    <t>A200800156087</t>
  </si>
  <si>
    <t>813/479.03-CPNSD/BKD/XI/2007</t>
  </si>
  <si>
    <t>821.2/2442.04-PNS/BKD/TT/2008</t>
  </si>
  <si>
    <t>'7204065803780001</t>
  </si>
  <si>
    <t xml:space="preserve"> Dusun IV Ogotaring Desa Oyom</t>
  </si>
  <si>
    <t>'78.804.744.7.834.000</t>
  </si>
  <si>
    <t>'0000135261843</t>
  </si>
  <si>
    <t>A200700080166</t>
  </si>
  <si>
    <t>813.2/5426-CPNS/Bag.Kepeg</t>
  </si>
  <si>
    <t>821.2/2226-PNS/TT/2007</t>
  </si>
  <si>
    <t>'7204092812650001</t>
  </si>
  <si>
    <t>'78.805.530.9834.000</t>
  </si>
  <si>
    <t>'0000135309947</t>
  </si>
  <si>
    <t>A198700059307</t>
  </si>
  <si>
    <t>537/ROPEG.6/DPB/85</t>
  </si>
  <si>
    <t>29/821.12/BT/PDK</t>
  </si>
  <si>
    <t>'7204071509770001</t>
  </si>
  <si>
    <t>lutfi1977perpus@gmail.com</t>
  </si>
  <si>
    <t>'15.956.556.7.834.000</t>
  </si>
  <si>
    <t>A201200024772</t>
  </si>
  <si>
    <t>813/875.03-CPNSD/BKD/II/2010</t>
  </si>
  <si>
    <t>821.2/4027.04-PNS/TT/2012</t>
  </si>
  <si>
    <t>'7204014203690003</t>
  </si>
  <si>
    <t>'79.124.504.6.834.000</t>
  </si>
  <si>
    <t>'0000135315033</t>
  </si>
  <si>
    <t>A199400050748</t>
  </si>
  <si>
    <t>821.12/13.03/PINK</t>
  </si>
  <si>
    <t>'7204086607760001</t>
  </si>
  <si>
    <t>Jl. TRANS SULAWESI NO. 16 DESA LALOS KECAMATAN GALANG</t>
  </si>
  <si>
    <t>'78.809.123.9.834.000</t>
  </si>
  <si>
    <t>'0000135246532</t>
  </si>
  <si>
    <t>A200900169894</t>
  </si>
  <si>
    <t>813/089.03-CPNSD/BKD/IV/2008</t>
  </si>
  <si>
    <t>823.2/3494.04-PNS/BKD/TT/2009</t>
  </si>
  <si>
    <t>'77.979.629.1834.000</t>
  </si>
  <si>
    <t>'0000135246339</t>
  </si>
  <si>
    <t>A200800056132</t>
  </si>
  <si>
    <t>813/127.03-CPNSD/BKD/XI/2007</t>
  </si>
  <si>
    <t>821.2/2265-PNS/TT/2008</t>
  </si>
  <si>
    <t>Seksi Pembangunan - Kelurahan Panasakan</t>
  </si>
  <si>
    <t>'7204074707890002</t>
  </si>
  <si>
    <t>hapsadjabli8@gmail.com</t>
  </si>
  <si>
    <t>hapsadjabli8@gmail.go.id</t>
  </si>
  <si>
    <t>JALAN. DAUD LAPAU IV. KELURAHAN TUWELEY. KEC.BAOLAN KAB.TOLITOLI</t>
  </si>
  <si>
    <t>'159568195834000</t>
  </si>
  <si>
    <t>'0000203318357</t>
  </si>
  <si>
    <t>A201200194879</t>
  </si>
  <si>
    <t>813/591.03-CPNSD/BKD/II/2010</t>
  </si>
  <si>
    <t>821.2/3765.04-PNS/TT/2012</t>
  </si>
  <si>
    <t>'7204072702750005</t>
  </si>
  <si>
    <t>'16.481.475.8834.000</t>
  </si>
  <si>
    <t>'0000135211239</t>
  </si>
  <si>
    <t>A200800122592</t>
  </si>
  <si>
    <t>813/157.03-CPNSD/BKD/XI/2007</t>
  </si>
  <si>
    <t>821.2/2545.04-PNS/BKD/TT/2008</t>
  </si>
  <si>
    <t>rwin19760302@gmail.com</t>
  </si>
  <si>
    <t>'15.499.631.8834.000</t>
  </si>
  <si>
    <t>'0000135192958</t>
  </si>
  <si>
    <t>A200200036958</t>
  </si>
  <si>
    <t>KP.00.02.1.3.7000</t>
  </si>
  <si>
    <t>820-821.11/07/B.II/1/BKD</t>
  </si>
  <si>
    <t>'7204080704850004</t>
  </si>
  <si>
    <t xml:space="preserve"> Dusun Ogotoba Desa Lakatan Kecamatan Galang Kabupaten Tolitoli Propinsi Sulawesi Tengah</t>
  </si>
  <si>
    <t>'15.499.534.4.834.000</t>
  </si>
  <si>
    <t>'0000064679545</t>
  </si>
  <si>
    <t>A201100231790</t>
  </si>
  <si>
    <t>813/1445.03-CPNSD/BKD/IV/2009</t>
  </si>
  <si>
    <t>821.2/4353.04-PNS/TT/2010</t>
  </si>
  <si>
    <t>8ae4828835e7acc60135ec3d86dc5361</t>
  </si>
  <si>
    <t>'7204046011700002</t>
  </si>
  <si>
    <t>marfuah2071@gmail.com</t>
  </si>
  <si>
    <t>DESA SIBALUTON, KEC. BASIDONDO KABUPATEN TOLITOLI</t>
  </si>
  <si>
    <t>'89.288.340.6.834.000</t>
  </si>
  <si>
    <t>'0000135304435</t>
  </si>
  <si>
    <t>A200700028217</t>
  </si>
  <si>
    <t>813.2/5453-CPNS/BAG.KEPEG</t>
  </si>
  <si>
    <t>821.2/2223-PNS/TT/2007</t>
  </si>
  <si>
    <t>'7204021303690001</t>
  </si>
  <si>
    <t>'156059784834000</t>
  </si>
  <si>
    <t>'0000193941077</t>
  </si>
  <si>
    <t>A200900059833</t>
  </si>
  <si>
    <t>821.2/3668.04/BKD/2009</t>
  </si>
  <si>
    <t>'7204104311690001</t>
  </si>
  <si>
    <t>sitisitiaminah1969@gmail.com</t>
  </si>
  <si>
    <t>'78.800.303.6.834.000</t>
  </si>
  <si>
    <t>'0000135230949</t>
  </si>
  <si>
    <t>A199300057266</t>
  </si>
  <si>
    <t>51/C/124/II/1991</t>
  </si>
  <si>
    <t>81/124.1/Ca-2/1993</t>
  </si>
  <si>
    <t>'7204076905840002</t>
  </si>
  <si>
    <t>'1595694441834000</t>
  </si>
  <si>
    <t>'0001480751471</t>
  </si>
  <si>
    <t>A201100209458</t>
  </si>
  <si>
    <t>813.2/244/BB/2009</t>
  </si>
  <si>
    <t>821.12/014-BKD/BB/2011</t>
  </si>
  <si>
    <t>'7204094202800001</t>
  </si>
  <si>
    <t>DUSUN 2 BAMBANA DESA SALUMPAGA NO. 59 KEC. TOLITOLI UTARA KAB. TOLITOLI KODE POS 94526</t>
  </si>
  <si>
    <t>'896016631834000</t>
  </si>
  <si>
    <t>'0000208056396</t>
  </si>
  <si>
    <t>A201200045354</t>
  </si>
  <si>
    <t>813/737.03-CPNSD/BKD/II/2010</t>
  </si>
  <si>
    <t>821.2/3739.04-PNS/TT/2012</t>
  </si>
  <si>
    <t>Seksi Pemberdayaan Masyarakat Desa / Kelurahan - Kecamatan Tolitoli Utara</t>
  </si>
  <si>
    <t>'7204092006750004</t>
  </si>
  <si>
    <t>'159568310834000</t>
  </si>
  <si>
    <t>'0000135262833</t>
  </si>
  <si>
    <t>A199800051358</t>
  </si>
  <si>
    <t>00.02.1.2548</t>
  </si>
  <si>
    <t>00.00253/REG.0-2</t>
  </si>
  <si>
    <t>'7204022012710001</t>
  </si>
  <si>
    <t>'16.112.241.1834.000</t>
  </si>
  <si>
    <t>'0000135301162</t>
  </si>
  <si>
    <t>A200800083211</t>
  </si>
  <si>
    <t>813/188.03-CPNSD/BKD/XI/2007</t>
  </si>
  <si>
    <t>821.2/2444.04-PNS/BKD/TT/2008</t>
  </si>
  <si>
    <t>'7204076608720001</t>
  </si>
  <si>
    <t>'69.806.313.8.834.000</t>
  </si>
  <si>
    <t>'0000135294939</t>
  </si>
  <si>
    <t>A200800092736</t>
  </si>
  <si>
    <t>813/136.03-CPNSD/BKD/XI/2007</t>
  </si>
  <si>
    <t>821.2/2581.04-PNS/BKD/TT/2008</t>
  </si>
  <si>
    <t>'7204060505700002</t>
  </si>
  <si>
    <t>'89.299.688.5.834.000</t>
  </si>
  <si>
    <t>'00000135310544</t>
  </si>
  <si>
    <t>A200300009364</t>
  </si>
  <si>
    <t>814.2/165-CP/2002</t>
  </si>
  <si>
    <t>821.2.PD/2554-PEG/2003</t>
  </si>
  <si>
    <t>SD Negeri Salusu Pande - Dinas Pendidikan Dan Kebudayaan</t>
  </si>
  <si>
    <t xml:space="preserve"> SKM</t>
  </si>
  <si>
    <t>'7204073105790002</t>
  </si>
  <si>
    <t>yuyuxfikar@gmail.com</t>
  </si>
  <si>
    <t>'89.156.359.5.834.000</t>
  </si>
  <si>
    <t>'0000135289451</t>
  </si>
  <si>
    <t>A199900073118</t>
  </si>
  <si>
    <t>KP.00.02.1.2127</t>
  </si>
  <si>
    <t>KP.00.03.1.1831</t>
  </si>
  <si>
    <t>'7204081009760001</t>
  </si>
  <si>
    <t>sarisuyutiii@gmail.com</t>
  </si>
  <si>
    <t>'78.497.645.8.834.000</t>
  </si>
  <si>
    <t>'0000135218158</t>
  </si>
  <si>
    <t>A200800142707</t>
  </si>
  <si>
    <t>813/278.03-CPNSD/BKD/XI/2007</t>
  </si>
  <si>
    <t>821.2/2528.04-PNS/BKD/TT/2008</t>
  </si>
  <si>
    <t>UPT. PASAR DINAS PERDAGANGAN - Dinas Perdagangan</t>
  </si>
  <si>
    <t>'7204075210730005</t>
  </si>
  <si>
    <t>'89.156.318.1.834.000</t>
  </si>
  <si>
    <t>'0000135212163</t>
  </si>
  <si>
    <t>A200800106272</t>
  </si>
  <si>
    <t>813/238.03-CPNSD/BKD/XI/2007</t>
  </si>
  <si>
    <t>82.2/2249-PNS/TT/2008</t>
  </si>
  <si>
    <t>'7204040204770003</t>
  </si>
  <si>
    <t>'542668553834000</t>
  </si>
  <si>
    <t>'000013523113</t>
  </si>
  <si>
    <t>A200800149039</t>
  </si>
  <si>
    <t>813/045.03-CPNSD/BKD/BKD/XI/2017</t>
  </si>
  <si>
    <t>821.2/2266-PNS/TT/2008</t>
  </si>
  <si>
    <t>'7204073006660001</t>
  </si>
  <si>
    <t>sarifudin686868@gmail.com</t>
  </si>
  <si>
    <t>'779796481834000</t>
  </si>
  <si>
    <t>'0000135318183</t>
  </si>
  <si>
    <t>A199500038501</t>
  </si>
  <si>
    <t>813.2.PD/559-CP/94</t>
  </si>
  <si>
    <t>'7204012612800003</t>
  </si>
  <si>
    <t>jelismanainun@gmail.com</t>
  </si>
  <si>
    <t>'98.229.036.3834.000</t>
  </si>
  <si>
    <t>'0001887882232</t>
  </si>
  <si>
    <t>A201500019421</t>
  </si>
  <si>
    <t xml:space="preserve"> 813/043.02-CPNSD/BKD/2014</t>
  </si>
  <si>
    <t>823.2/0506.04/PNS/BKD.TT/2015</t>
  </si>
  <si>
    <t>'7204072705710003</t>
  </si>
  <si>
    <t>'69.806.297.3.834.000</t>
  </si>
  <si>
    <t>'0000135239038</t>
  </si>
  <si>
    <t>A199200074217</t>
  </si>
  <si>
    <t>ff80808138b26eef0138b7791e615fc7</t>
  </si>
  <si>
    <t>'7204072607770003</t>
  </si>
  <si>
    <t>mamanbaadib@gmail.com</t>
  </si>
  <si>
    <t>BTN MOIPOS BLOK B NO. 16 KEL. NALU</t>
  </si>
  <si>
    <t>'15.319.308.1.834.000</t>
  </si>
  <si>
    <t>'0000135218766</t>
  </si>
  <si>
    <t>A200200040409</t>
  </si>
  <si>
    <t>823.2.PD/44-CPNSD/2001</t>
  </si>
  <si>
    <t>821.2.PD/056-Peg/2002</t>
  </si>
  <si>
    <t>Kepala Bidang Destinasi Pariwisata</t>
  </si>
  <si>
    <t>'7204070206720002</t>
  </si>
  <si>
    <t>hatasuaa3@gmail.com</t>
  </si>
  <si>
    <t>'54.281.601.2.834.000</t>
  </si>
  <si>
    <t>'0000135336521</t>
  </si>
  <si>
    <t>A199800038728</t>
  </si>
  <si>
    <t>KP.00.02.1.1862</t>
  </si>
  <si>
    <t>821.12/35.19/Dinkes.</t>
  </si>
  <si>
    <t>'7204071711780006</t>
  </si>
  <si>
    <t>JLN. Malino Raya</t>
  </si>
  <si>
    <t>'779816545834000</t>
  </si>
  <si>
    <t>'0000135218665</t>
  </si>
  <si>
    <t>A200800168368</t>
  </si>
  <si>
    <t>813/050.03-CPNSD/BKD/XI/2007</t>
  </si>
  <si>
    <t>821.2/2427.04-PNS/BKD/TT/2008</t>
  </si>
  <si>
    <t>Seksi Ketentraman Dan Ketertiban Umum - Kecamatan Dako Pemean</t>
  </si>
  <si>
    <t>'7204091604750001</t>
  </si>
  <si>
    <t>'15.499.886.8834.000</t>
  </si>
  <si>
    <t>'0000135245485</t>
  </si>
  <si>
    <t>A200800124311</t>
  </si>
  <si>
    <t>813/057.03-CPNSD/BKD/XI/2007</t>
  </si>
  <si>
    <t>821.2/2306-PNS/TT/2008</t>
  </si>
  <si>
    <t>'7204071710670001</t>
  </si>
  <si>
    <t>irwandatuamas784@gmail.com</t>
  </si>
  <si>
    <t>'78.49.158.1.834.000</t>
  </si>
  <si>
    <t>'0000135205896</t>
  </si>
  <si>
    <t>A200800032547</t>
  </si>
  <si>
    <t>813503.03-CPNSD/BKD/XI/2007</t>
  </si>
  <si>
    <t>821.2/2527.04.PNS/BKD/TT/2008</t>
  </si>
  <si>
    <t>ASRI NEGERITA</t>
  </si>
  <si>
    <t>'7209045911690001</t>
  </si>
  <si>
    <t>asryasry2023@gmail.com</t>
  </si>
  <si>
    <t>dikpora@tojounauna.go.id</t>
  </si>
  <si>
    <t>DESA BORONE KEC.AMPANA TETE</t>
  </si>
  <si>
    <t>'58.910.168.2.833.000</t>
  </si>
  <si>
    <t>'0000136816514</t>
  </si>
  <si>
    <t>A200800057629</t>
  </si>
  <si>
    <t>813.2/553-CP/BKD-B.TU/2006</t>
  </si>
  <si>
    <t>821.2/553/BKD-B.TU/2007</t>
  </si>
  <si>
    <t>'7204022502710001</t>
  </si>
  <si>
    <t>BANAGAN KECAMATAN DAMPAL UTARA KABUPATEN TOLITOLI</t>
  </si>
  <si>
    <t>'666095658834000</t>
  </si>
  <si>
    <t>'0000135212095</t>
  </si>
  <si>
    <t>A200800072384</t>
  </si>
  <si>
    <t>813/431.03-CPNSD/BKD/XI/2007</t>
  </si>
  <si>
    <t>821.2/2447.04-PNS/BKD/TT/2008</t>
  </si>
  <si>
    <t>Seksi Ketentraman Dan Ketertiban Umum - Kecamatan Dampal Utara</t>
  </si>
  <si>
    <t>'7204095001660001</t>
  </si>
  <si>
    <t>rugaiyadatuamas01@guru.sd.belajar.id</t>
  </si>
  <si>
    <t>DESA PINJAN KEC. TOLITOLI UTARA KAB TOLITOLI</t>
  </si>
  <si>
    <t>'788055341834000</t>
  </si>
  <si>
    <t>'0000135239196</t>
  </si>
  <si>
    <t>A199300020469</t>
  </si>
  <si>
    <t>821.12/25/BT/PDK</t>
  </si>
  <si>
    <t>'7204072005740003</t>
  </si>
  <si>
    <t>'784981599834000</t>
  </si>
  <si>
    <t>'0000135217247</t>
  </si>
  <si>
    <t>A200200031386</t>
  </si>
  <si>
    <t>12934/124.03/KP/2000</t>
  </si>
  <si>
    <t>Seksi Pemerintahan - Kelurahan Panasakan</t>
  </si>
  <si>
    <t>'7204071502750003</t>
  </si>
  <si>
    <t>abditolis33@gmail.com</t>
  </si>
  <si>
    <t>JL.HI. HASAN LRG MUDA MUDI NO. 17, KELURAHAN BARU,KECAMATAN BAOLAN,KABUPATEN TOLITOLI</t>
  </si>
  <si>
    <t>'78.801.914.9.834.000</t>
  </si>
  <si>
    <t>'000135199427</t>
  </si>
  <si>
    <t>A200800122318</t>
  </si>
  <si>
    <t>813/509.03-CPNSD/BKD/XI/2007</t>
  </si>
  <si>
    <t>821.3/2150.04-PNS/BKD/TT/2008</t>
  </si>
  <si>
    <t>'7204082207700001</t>
  </si>
  <si>
    <t>adiyarto334@gmail.com</t>
  </si>
  <si>
    <t>'791224132834000</t>
  </si>
  <si>
    <t>'0000135295165</t>
  </si>
  <si>
    <t>A200700027029</t>
  </si>
  <si>
    <t>813.2/5292-CPNSD/BAG.KEPEG</t>
  </si>
  <si>
    <t>821.2/2304-PNS/TT/2007</t>
  </si>
  <si>
    <t>8ae4828559aa45020159ab61a03871e9</t>
  </si>
  <si>
    <t>'7204072006760001</t>
  </si>
  <si>
    <t>agusdotutinggi76@gmail.com</t>
  </si>
  <si>
    <t>'161122643834000</t>
  </si>
  <si>
    <t>'0000135208001</t>
  </si>
  <si>
    <t>A200200037642</t>
  </si>
  <si>
    <t>813.1/140-DPB/2000</t>
  </si>
  <si>
    <t>'7204052309650001</t>
  </si>
  <si>
    <t>karmilamila90637@gmail.com</t>
  </si>
  <si>
    <t>DUSUN TENGAH DESA MALOMBA KEC. DONDO KAB. TOLITOLI</t>
  </si>
  <si>
    <t>'78.800.865.4.834.000</t>
  </si>
  <si>
    <t>'0000135238173</t>
  </si>
  <si>
    <t>A199000034801</t>
  </si>
  <si>
    <t>KP. 330/9109/6/1988</t>
  </si>
  <si>
    <t>316/KPT/UP/SK. VI-A/PN/90</t>
  </si>
  <si>
    <t>'7204076506690001</t>
  </si>
  <si>
    <t>'89.156.356.1834000</t>
  </si>
  <si>
    <t>'0000135289337</t>
  </si>
  <si>
    <t>A200700022620</t>
  </si>
  <si>
    <t>813.2/5367-CPNSD/BAG-KEPEG</t>
  </si>
  <si>
    <t>821.2/2244-PNS/TT/2007</t>
  </si>
  <si>
    <t>'7204070808700011</t>
  </si>
  <si>
    <t>s4lim0870@gmail.com</t>
  </si>
  <si>
    <t>'774825707834000</t>
  </si>
  <si>
    <t>'0000135241301</t>
  </si>
  <si>
    <t>A200800065949</t>
  </si>
  <si>
    <t>813/086.03-CPNSD/BKD/XI/2007</t>
  </si>
  <si>
    <t>821.2/2215-PNS/TT/2008</t>
  </si>
  <si>
    <t>'7204052510570001</t>
  </si>
  <si>
    <t>fahripaing376@gmail.com</t>
  </si>
  <si>
    <t>'791214380834000</t>
  </si>
  <si>
    <t>'0000135311984</t>
  </si>
  <si>
    <t>A199500031558</t>
  </si>
  <si>
    <t>813.1/83/DPB</t>
  </si>
  <si>
    <t>'7204074710730004</t>
  </si>
  <si>
    <t>JL. LANONI NO 13, RT.001, RW.001, KEL. BARU, KEC. BAOLAN, KAB.TOLITOLI</t>
  </si>
  <si>
    <t>'07.059.736.4.834.000</t>
  </si>
  <si>
    <t>'000013534019</t>
  </si>
  <si>
    <t>A200800106103</t>
  </si>
  <si>
    <t>813/483.03-CPNSD/BKD/XI/2007</t>
  </si>
  <si>
    <t>821.2/2605.04-PNS/BKD/TT/2008</t>
  </si>
  <si>
    <t>'7204075405800002</t>
  </si>
  <si>
    <t>putritolis90@gmail.com</t>
  </si>
  <si>
    <t>'89.498.184.4.834000</t>
  </si>
  <si>
    <t>'0000164336635</t>
  </si>
  <si>
    <t>A201100112653</t>
  </si>
  <si>
    <t>813/1424.03-CPNSD/BKD/IV/2009</t>
  </si>
  <si>
    <t>821.2/4332.04-PNS/TT/2010</t>
  </si>
  <si>
    <t>'7204076805710001</t>
  </si>
  <si>
    <t>liliknurhadi28@gmail.com</t>
  </si>
  <si>
    <t>JALAN SYARIF MANSYUR NO. 07, KEL. PANASAKAN, KEC. BAOLAN, KAB. TOLITOLI, PROV. SULAWESI TENGAH</t>
  </si>
  <si>
    <t>'788041150834000</t>
  </si>
  <si>
    <t>'0000040983254</t>
  </si>
  <si>
    <t>A199700034624</t>
  </si>
  <si>
    <t>KP. 00.02.2.2.4. 17156</t>
  </si>
  <si>
    <t>KP.00.03.1.251</t>
  </si>
  <si>
    <t>A5EB03E215F1F6A0E040640A040252AD</t>
  </si>
  <si>
    <t>'7204086001700002</t>
  </si>
  <si>
    <t>nisfun04@gmail.com</t>
  </si>
  <si>
    <t>'779824069834000</t>
  </si>
  <si>
    <t>'0000135218439</t>
  </si>
  <si>
    <t>A199500053852</t>
  </si>
  <si>
    <t>813.2.PD/552-CP/94</t>
  </si>
  <si>
    <t>821.2.PD/742-Peg/95</t>
  </si>
  <si>
    <t>'7204060305670001</t>
  </si>
  <si>
    <t>supiyono35@guru.sd.belajar.id</t>
  </si>
  <si>
    <t>'15.499.532.8.834.000</t>
  </si>
  <si>
    <t>'0000135241389</t>
  </si>
  <si>
    <t>A199300033211</t>
  </si>
  <si>
    <t>821.2/59.10/PDK</t>
  </si>
  <si>
    <t>'7204070606680010</t>
  </si>
  <si>
    <t>lukisnofigo@gmail.com</t>
  </si>
  <si>
    <t>'784976078834000</t>
  </si>
  <si>
    <t>'0000135215728</t>
  </si>
  <si>
    <t>A199400043116</t>
  </si>
  <si>
    <t>813.2.PD/298-CP/1992</t>
  </si>
  <si>
    <t>821.2.PD/535-PENG/93</t>
  </si>
  <si>
    <t>'7204072303770001</t>
  </si>
  <si>
    <t>JL. NURI 1 Kel. Tuweley</t>
  </si>
  <si>
    <t>'77.989.225.6.834.000</t>
  </si>
  <si>
    <t>'0000135292476</t>
  </si>
  <si>
    <t>A200300026278</t>
  </si>
  <si>
    <t>814.2/151-CP/2002</t>
  </si>
  <si>
    <t>821.2.PD/2603-PEG/2003</t>
  </si>
  <si>
    <t>'7204072302710002</t>
  </si>
  <si>
    <t>moh.shabithalik23@gmail.com</t>
  </si>
  <si>
    <t>'15.246.643.9.834.000</t>
  </si>
  <si>
    <t>'0000135196446</t>
  </si>
  <si>
    <t>A200300011082</t>
  </si>
  <si>
    <t>814.2/120-CP/2002</t>
  </si>
  <si>
    <t>821.2.PD/2590-Peg/2003</t>
  </si>
  <si>
    <t>'7204076202850002</t>
  </si>
  <si>
    <t>'15.956.879.9.834.000</t>
  </si>
  <si>
    <t>'0000199698906</t>
  </si>
  <si>
    <t>A201200123065</t>
  </si>
  <si>
    <t>813/790.03-CPNSD/BKD/II/2010</t>
  </si>
  <si>
    <t>821.2/3943.04-PNS/TT/2012</t>
  </si>
  <si>
    <t>'7204071805820002</t>
  </si>
  <si>
    <t>'73.025.432.3.834.000</t>
  </si>
  <si>
    <t>'0000977373044</t>
  </si>
  <si>
    <t>A201600100759</t>
  </si>
  <si>
    <t>813/0581.02-CPNSD/BKD/2015</t>
  </si>
  <si>
    <t>821.2/2161.04/PNS/BKD.TT/2016</t>
  </si>
  <si>
    <t>'7204082108680001</t>
  </si>
  <si>
    <t>putriardiatmana01@gmail.com</t>
  </si>
  <si>
    <t>'154.995.51.958.34.000</t>
  </si>
  <si>
    <t>'0000135213434</t>
  </si>
  <si>
    <t>A199400045576</t>
  </si>
  <si>
    <t>8ae482893ec19107013ecbac0ede71c0</t>
  </si>
  <si>
    <t>'7204072806710001</t>
  </si>
  <si>
    <t>juliatetolis@gmail.com</t>
  </si>
  <si>
    <t>'72.927051.2.8.34.000</t>
  </si>
  <si>
    <t>'0001852313321</t>
  </si>
  <si>
    <t>A201600027068</t>
  </si>
  <si>
    <t xml:space="preserve"> 813/0474.02-CPNSD/BKD/2015</t>
  </si>
  <si>
    <t>821.1/2192.04/PNS/BKD.TT/2016</t>
  </si>
  <si>
    <t>JL. SISWA BTN NOPI  BLOK E 01 KEL. NALU</t>
  </si>
  <si>
    <t>'87.523.217.5.834.000</t>
  </si>
  <si>
    <t>'0000135337555</t>
  </si>
  <si>
    <t>A199100046749</t>
  </si>
  <si>
    <t>7112/KANWIL/SK/TU-1/VIII/1989</t>
  </si>
  <si>
    <t>2042.A/KANWIL/SK/TU-1/II/1991</t>
  </si>
  <si>
    <t>'7204044404710001</t>
  </si>
  <si>
    <t>adelina.tolampi5@admin.sd.belajar.id</t>
  </si>
  <si>
    <t>'89.498.200.8-834.000</t>
  </si>
  <si>
    <t>'0000135296807</t>
  </si>
  <si>
    <t>A200700030266</t>
  </si>
  <si>
    <t>813.2/5319-CPNS/Bag.Kepeg</t>
  </si>
  <si>
    <t>821.2/2309-PNS/TT/2007</t>
  </si>
  <si>
    <t>'7204071401780002</t>
  </si>
  <si>
    <t>rahmat.korim78@gmail.com</t>
  </si>
  <si>
    <t>'78.804.124.2.834.000</t>
  </si>
  <si>
    <t>'0000135262541</t>
  </si>
  <si>
    <t>A200700078798</t>
  </si>
  <si>
    <t>813.2/5254-CPNS/BAG.KEPEG</t>
  </si>
  <si>
    <t>821.2/2344-PNS/TT/2007</t>
  </si>
  <si>
    <t>A5EB03E2121FF6A0E040640A040252AD</t>
  </si>
  <si>
    <t>'7204015708830001</t>
  </si>
  <si>
    <t>sarinirini961@gmail.com</t>
  </si>
  <si>
    <t>'79.124.512.983.4.000</t>
  </si>
  <si>
    <t>'0000135252371</t>
  </si>
  <si>
    <t>A200600159212</t>
  </si>
  <si>
    <t>813.2/1078-cp/2005</t>
  </si>
  <si>
    <t>821.2.PD/1505-PEG/2006</t>
  </si>
  <si>
    <t>'7204072302800004</t>
  </si>
  <si>
    <t>fitrianiqafiya87@gmail.com</t>
  </si>
  <si>
    <t>'885750265834000</t>
  </si>
  <si>
    <t>'0000135206471</t>
  </si>
  <si>
    <t>A200900224441</t>
  </si>
  <si>
    <t>813/053.03-CPNSD/BKD/IV/2008</t>
  </si>
  <si>
    <t>823.2/3404.04-PNS/BKD/TT/2009</t>
  </si>
  <si>
    <t>'7204084505760001</t>
  </si>
  <si>
    <t>salmasurya60@gmail.com</t>
  </si>
  <si>
    <t>'78.803.129.2.834.000</t>
  </si>
  <si>
    <t>'0000135262956</t>
  </si>
  <si>
    <t>A200700064708</t>
  </si>
  <si>
    <t>813.2/5421-CPNS/BAG.KEPEG</t>
  </si>
  <si>
    <t>821.2/2187-PNS/TT/2007</t>
  </si>
  <si>
    <t>S, SOS</t>
  </si>
  <si>
    <t>'7204077108710003</t>
  </si>
  <si>
    <t>'77.987.198.7.834.000</t>
  </si>
  <si>
    <t>'0000135184869</t>
  </si>
  <si>
    <t>A200700033115</t>
  </si>
  <si>
    <t>813.2/5360-CPNS/BAG.KEPEG</t>
  </si>
  <si>
    <t>821.2/2158-PNS/TT/2007</t>
  </si>
  <si>
    <t>'7204080704720005</t>
  </si>
  <si>
    <t>nurfaigatolis2020@gmail.com</t>
  </si>
  <si>
    <t>'162558142834000</t>
  </si>
  <si>
    <t>'0000194473168</t>
  </si>
  <si>
    <t>A200900108914</t>
  </si>
  <si>
    <t>821.2/3662.04/BKD/2009</t>
  </si>
  <si>
    <t>'7204070906770002</t>
  </si>
  <si>
    <t>yyadi292@gmail.com</t>
  </si>
  <si>
    <t>'971533260834000</t>
  </si>
  <si>
    <t>'0000135202915</t>
  </si>
  <si>
    <t>A200800151668</t>
  </si>
  <si>
    <t>813/511.03-CPNSD/BKD/XI/2007</t>
  </si>
  <si>
    <t>821.2/2094.04-PNS/BKD/TT/2008</t>
  </si>
  <si>
    <t>'7204075706760004</t>
  </si>
  <si>
    <t>eneassalim6@gmail.com</t>
  </si>
  <si>
    <t>'16.443.098.5.834.000</t>
  </si>
  <si>
    <t>'0000135211601</t>
  </si>
  <si>
    <t>A200600081239</t>
  </si>
  <si>
    <t>813.2/1167-CP/2005</t>
  </si>
  <si>
    <t>821.2.PD/1448-PEG/2006</t>
  </si>
  <si>
    <t>'7204013112710005</t>
  </si>
  <si>
    <t>usman1236@guru.sd.belajar.id</t>
  </si>
  <si>
    <t>'791244809834000</t>
  </si>
  <si>
    <t>'0000135246407</t>
  </si>
  <si>
    <t>A199500068682</t>
  </si>
  <si>
    <t>81.2/80/DIB/1993</t>
  </si>
  <si>
    <t>821/85.13/PDK</t>
  </si>
  <si>
    <t>'7204085004870003</t>
  </si>
  <si>
    <t>'0000977344885</t>
  </si>
  <si>
    <t>A201300024820</t>
  </si>
  <si>
    <t>813/0922.02-CPNSD/BKD/II/2011</t>
  </si>
  <si>
    <t>821.2/3600.04.PNS/TT/2012</t>
  </si>
  <si>
    <t>'7204062502810002</t>
  </si>
  <si>
    <t>mahayudinlersa2@gmail.com</t>
  </si>
  <si>
    <t>DESA OYOM KECAMATAN LAMPASIO</t>
  </si>
  <si>
    <t>'727060055834000</t>
  </si>
  <si>
    <t>'0001890580781</t>
  </si>
  <si>
    <t>A201500019807</t>
  </si>
  <si>
    <t xml:space="preserve"> 813/0141.02-CPNSD/BKD/2014</t>
  </si>
  <si>
    <t>823.2/1073.04/PNS/BKD.TT/2015</t>
  </si>
  <si>
    <t>'7204074606730009</t>
  </si>
  <si>
    <t>saidadaudminun@gmail.com</t>
  </si>
  <si>
    <t>'784965279834000</t>
  </si>
  <si>
    <t>'0001271685971</t>
  </si>
  <si>
    <t>A200100032587</t>
  </si>
  <si>
    <t>821.2.PD-PEG/2001</t>
  </si>
  <si>
    <t>Kepala Bidang Pengarusutamaan Gender dan Pemberdayaan Perempuan</t>
  </si>
  <si>
    <t>'7204076811840006</t>
  </si>
  <si>
    <t>dellysyalika@gmail.com</t>
  </si>
  <si>
    <t>'87.523.240.7.834.000</t>
  </si>
  <si>
    <t>'0000135181023</t>
  </si>
  <si>
    <t>A200300037498</t>
  </si>
  <si>
    <t>814.2/223-CP/2002</t>
  </si>
  <si>
    <t>821.2.PD/0097-PEG/2004</t>
  </si>
  <si>
    <t>'7204076712800001</t>
  </si>
  <si>
    <t>nurhikma2023@gmail.com</t>
  </si>
  <si>
    <t>'72.766.939.2834.000</t>
  </si>
  <si>
    <t>'0001855986568</t>
  </si>
  <si>
    <t>A201500019422</t>
  </si>
  <si>
    <t xml:space="preserve"> 813/070.02-CPNSD/BKDBKD/2014</t>
  </si>
  <si>
    <t>823.3/0542.04/PNS/BKD.TT/2015</t>
  </si>
  <si>
    <t>8ae4829b3d8773e9013daae98d0b0f37</t>
  </si>
  <si>
    <t>'7204070507810007</t>
  </si>
  <si>
    <t>'15.605.642.6.834.000</t>
  </si>
  <si>
    <t>'0000173017618</t>
  </si>
  <si>
    <t>A201100136405</t>
  </si>
  <si>
    <t>813/1335.03-CPNSD/BKD/IV/2009</t>
  </si>
  <si>
    <t>821.2/4254.04-PNS/TT/2010</t>
  </si>
  <si>
    <t>'7204070101810016</t>
  </si>
  <si>
    <t>fandyaras103@gmail.com</t>
  </si>
  <si>
    <t>JL. SONA NO. 101 NOPI KEL. NALU KEC. BAOLAN</t>
  </si>
  <si>
    <t>'78.497.641.7.834.000</t>
  </si>
  <si>
    <t>'0000135180055</t>
  </si>
  <si>
    <t>A200900237343</t>
  </si>
  <si>
    <t>813/146.03-CPNSD/BKD/IV/2008</t>
  </si>
  <si>
    <t>823.2/3532.04-PNS/BKD/TT/2009</t>
  </si>
  <si>
    <t>Sub Bidang Pemeliharaan Sarana dan Prasarana Gedung - Rumah Sakit Umum Daerah Mokopido</t>
  </si>
  <si>
    <t>'7204104706690003</t>
  </si>
  <si>
    <t>anshar4589@gmail.com</t>
  </si>
  <si>
    <t>'78.800.869.6834.000</t>
  </si>
  <si>
    <t>'0000135310195</t>
  </si>
  <si>
    <t>A200800052076</t>
  </si>
  <si>
    <t>813/482.03-CPNSD/BKD/XI/2007</t>
  </si>
  <si>
    <t>821.2/2492.04-PNS/BKD/TT/2008</t>
  </si>
  <si>
    <t>A5EB03E21B7DF6A0E040640A040252AD</t>
  </si>
  <si>
    <t>'7204045407680001</t>
  </si>
  <si>
    <t>asniachmadi99@gmail.com</t>
  </si>
  <si>
    <t>DUSUN BINTANA, DESA KONGKOMOS, KEC. BASI DONDO</t>
  </si>
  <si>
    <t>'15.319.397.4.834.001</t>
  </si>
  <si>
    <t>'0000135180887</t>
  </si>
  <si>
    <t>A199000072122</t>
  </si>
  <si>
    <t>114/Kanwil/SK/TU-1/X1989</t>
  </si>
  <si>
    <t>7557/Kanwil/SK/TU-1/VIII/1990</t>
  </si>
  <si>
    <t>'7204074109820004</t>
  </si>
  <si>
    <t>JALAN WOLTER MONGINSIDI NO.138  KEL. NALU  KEC. BAOLAN  KAB. TOLITOLI</t>
  </si>
  <si>
    <t>'77.482.573.1.834.001</t>
  </si>
  <si>
    <t>'0000135251616</t>
  </si>
  <si>
    <t>A201100164310</t>
  </si>
  <si>
    <t>813/1426.03-CPNSD/BKD/IV/2009</t>
  </si>
  <si>
    <t>821.2/4343.04-PNS/TT/2010</t>
  </si>
  <si>
    <t>'7204075112830005</t>
  </si>
  <si>
    <t>PERUM GRIYA MOIPOS BLOK D NO. 33 KEL.NALU KEC.BAOLAN KAB.TOLITOLI PROP.SULTENG</t>
  </si>
  <si>
    <t>'89.601.646.6834.000</t>
  </si>
  <si>
    <t>'0000135225808</t>
  </si>
  <si>
    <t>A200800209693</t>
  </si>
  <si>
    <t>813/154.03-CPNSD/BKD/XI/2007</t>
  </si>
  <si>
    <t>821.2/2350-PNS/TT/2008</t>
  </si>
  <si>
    <t>'7204075403860003</t>
  </si>
  <si>
    <t>toliselis9@gmail.com</t>
  </si>
  <si>
    <t>JL SONA NOPI KELURAHAN NALU KECAMATAN BAOLAN</t>
  </si>
  <si>
    <t>'16.442.836.9.834.000</t>
  </si>
  <si>
    <t>'0000206058181</t>
  </si>
  <si>
    <t>A201300021511</t>
  </si>
  <si>
    <t>813/0928.02-CPNSD/BKD/II/2011</t>
  </si>
  <si>
    <t>821.2/3596.04.PNS/TT/2012</t>
  </si>
  <si>
    <t>'7204010101770003</t>
  </si>
  <si>
    <t>kasmanamdkep19547@gmail.com</t>
  </si>
  <si>
    <t>DESA TINABOGAN KEC. DONDO KABUPATEN TOLITOLI</t>
  </si>
  <si>
    <t>'89.299.670.8.834.000</t>
  </si>
  <si>
    <t>'0000135261652</t>
  </si>
  <si>
    <t>A199800055348</t>
  </si>
  <si>
    <t>KP.00.02.1.1783</t>
  </si>
  <si>
    <t>KP.00.03.1.651</t>
  </si>
  <si>
    <t>'7204071010700007</t>
  </si>
  <si>
    <t>muzakirlanta100@gmail.com</t>
  </si>
  <si>
    <t>LRG. USAHA TANI</t>
  </si>
  <si>
    <t>'88.937.131.6-834.000</t>
  </si>
  <si>
    <t>'0000148876863</t>
  </si>
  <si>
    <t>A201100012461</t>
  </si>
  <si>
    <t>813/1274.03-CPNSD/BKD/IV/2009</t>
  </si>
  <si>
    <t>821.2/4209.04-PNS/TT/2010</t>
  </si>
  <si>
    <t>'7204070306870002</t>
  </si>
  <si>
    <t>wicak36.wap@gmail.com</t>
  </si>
  <si>
    <t>'163830037834000</t>
  </si>
  <si>
    <t>'0000206799873</t>
  </si>
  <si>
    <t>A201300025290</t>
  </si>
  <si>
    <t>813/0951.02-CPNSD/BKD/II/2011</t>
  </si>
  <si>
    <t>821.2/3602.04.PNS/TT/2012</t>
  </si>
  <si>
    <t>'7204084502850005</t>
  </si>
  <si>
    <t>ratnaama58@gmail.com</t>
  </si>
  <si>
    <t>'15.956.792.4.834.001</t>
  </si>
  <si>
    <t>'0000207924017</t>
  </si>
  <si>
    <t>A201200122235</t>
  </si>
  <si>
    <t>813/699.03-CPNSD/BKD/II/2010</t>
  </si>
  <si>
    <t>821.2/3873.04-PNS/TT/2012</t>
  </si>
  <si>
    <t>'7204105502750001</t>
  </si>
  <si>
    <t>niketutardiani1975@gmail.com</t>
  </si>
  <si>
    <t>'889371100834000</t>
  </si>
  <si>
    <t>'0000135262214</t>
  </si>
  <si>
    <t>A200700055597</t>
  </si>
  <si>
    <t>813.2/5403-CPNS/BAG.KEPEG</t>
  </si>
  <si>
    <t>821.2/2246-PNS/TT/2007</t>
  </si>
  <si>
    <t>'7204075008820004</t>
  </si>
  <si>
    <t>'78.800.273.1.834.000</t>
  </si>
  <si>
    <t>'0000135226552</t>
  </si>
  <si>
    <t>A200900258109</t>
  </si>
  <si>
    <t>813/037.03-CPNSD/BKD/IV/2008</t>
  </si>
  <si>
    <t>823.2/3472.04-PNS/BKD/TT/2009</t>
  </si>
  <si>
    <t>'7204071109760001</t>
  </si>
  <si>
    <t>edydarma27@gmail.com</t>
  </si>
  <si>
    <t>'064491780834000</t>
  </si>
  <si>
    <t>'0000159975764</t>
  </si>
  <si>
    <t>A200700067820</t>
  </si>
  <si>
    <t>813.3/2261-CPNSD/BAG-KEPEG</t>
  </si>
  <si>
    <t>821.2/1498-PNS/BKD/TT/2007</t>
  </si>
  <si>
    <t>'7204072108700001</t>
  </si>
  <si>
    <t>Kelurahan panasakan jln.Tadulako 1 No.20</t>
  </si>
  <si>
    <t>'154996730834000</t>
  </si>
  <si>
    <t>'0000135242908</t>
  </si>
  <si>
    <t>A200200019744</t>
  </si>
  <si>
    <t>821.2-PD/153-PEG/TT/2002</t>
  </si>
  <si>
    <t>'7204074606750004</t>
  </si>
  <si>
    <t>'791217078834000</t>
  </si>
  <si>
    <t>'0000135311455</t>
  </si>
  <si>
    <t>A200700057829</t>
  </si>
  <si>
    <t>813.2/5302-CPNSD/BAG.KEPEG</t>
  </si>
  <si>
    <t>821.2/2247-PNS/TT/2007</t>
  </si>
  <si>
    <t>yetty.021269@gmail.com</t>
  </si>
  <si>
    <t>'79.390.915.1.834.000</t>
  </si>
  <si>
    <t>'0000135300418</t>
  </si>
  <si>
    <t>A199600031210</t>
  </si>
  <si>
    <t>60/C/I.24.1.I/1994</t>
  </si>
  <si>
    <t>557/I24.03/KP.2/1996</t>
  </si>
  <si>
    <t>'7204021104690001</t>
  </si>
  <si>
    <t>'16.434.969.8.834.000</t>
  </si>
  <si>
    <t>'0000135243112</t>
  </si>
  <si>
    <t>A200200014197</t>
  </si>
  <si>
    <t>821.2PD/153-PEG/TT/2002</t>
  </si>
  <si>
    <t>'7204075007680002</t>
  </si>
  <si>
    <t>JL. MADAKO KOMPLEK PERUMAHAN GURU RT.1 RW.4  KEL. BARU KEC. BAOLAN KAB. TOLITOLI PROV. SULAWESI TENGAH</t>
  </si>
  <si>
    <t>'69.806.327.8.834.000</t>
  </si>
  <si>
    <t>'0000135240232</t>
  </si>
  <si>
    <t>A199200051985</t>
  </si>
  <si>
    <t>812.2/24-CP/D.B/1991</t>
  </si>
  <si>
    <t>39/821.12/BT/PN/1992</t>
  </si>
  <si>
    <t>'7204077112700017</t>
  </si>
  <si>
    <t>'698063195834000</t>
  </si>
  <si>
    <t>'0000135194736</t>
  </si>
  <si>
    <t>A200200020873</t>
  </si>
  <si>
    <t>'7204086907720003</t>
  </si>
  <si>
    <t>ramlah97@guru.sd.belajar.id</t>
  </si>
  <si>
    <t>'79.121.720.1.834.000</t>
  </si>
  <si>
    <t>'0000135308586</t>
  </si>
  <si>
    <t>A199900047844</t>
  </si>
  <si>
    <t>ff808081513cc20201515b57b5e12adb</t>
  </si>
  <si>
    <t>'7204074104820002</t>
  </si>
  <si>
    <t>'15.499.676.3.834.000</t>
  </si>
  <si>
    <t>'000013520620</t>
  </si>
  <si>
    <t>A200800199951</t>
  </si>
  <si>
    <t>813/073.03-CPNSD/BKD/XI/2007</t>
  </si>
  <si>
    <t>821/2599.04-PNS/BKD/TT/2008</t>
  </si>
  <si>
    <t>'7204076711650001</t>
  </si>
  <si>
    <t>nagawati71@guru.sd.belajar.id</t>
  </si>
  <si>
    <t>'15.319.464.2.830.000</t>
  </si>
  <si>
    <t>'0000135239095</t>
  </si>
  <si>
    <t>A199200023043</t>
  </si>
  <si>
    <t>813/143-CP/DPB/1990</t>
  </si>
  <si>
    <t>31-12-0090</t>
  </si>
  <si>
    <t>'7204074806680003</t>
  </si>
  <si>
    <t>'77.987.177.1.834.000</t>
  </si>
  <si>
    <t>'0000135294772</t>
  </si>
  <si>
    <t>A199800014325</t>
  </si>
  <si>
    <t>813.2/72-DPB/1997</t>
  </si>
  <si>
    <t>821/25.05/PDK</t>
  </si>
  <si>
    <t>SD Negeri 3 Dadakitan - Dinas Pendidikan Dan Kebudayaan</t>
  </si>
  <si>
    <t>'7204074910670003</t>
  </si>
  <si>
    <t>darnawati1067@gmail.com</t>
  </si>
  <si>
    <t>Desa Pangi Kecamatan Baolan Kabupaten Tolitoli</t>
  </si>
  <si>
    <t>'79124502083000</t>
  </si>
  <si>
    <t>'0000135232255</t>
  </si>
  <si>
    <t>A199600017460</t>
  </si>
  <si>
    <t>'7204095103820001</t>
  </si>
  <si>
    <t>nurhaida131@guru.paud.belajar.id</t>
  </si>
  <si>
    <t>'16.481.301.6.384.000</t>
  </si>
  <si>
    <t>'00010858871475</t>
  </si>
  <si>
    <t>A201300011061</t>
  </si>
  <si>
    <t>813/0964.02-CPNSD/BKD/II/2011</t>
  </si>
  <si>
    <t>821.2/3645.04.PNS/TT/2012</t>
  </si>
  <si>
    <t>'7204074402700006</t>
  </si>
  <si>
    <t>idhamalu@gmail.com</t>
  </si>
  <si>
    <t>'156058687834000</t>
  </si>
  <si>
    <t>'0000135318003</t>
  </si>
  <si>
    <t>A199600032384</t>
  </si>
  <si>
    <t>813.2.PD/29-CP/1995</t>
  </si>
  <si>
    <t>821.2.PD/82-Peg/96</t>
  </si>
  <si>
    <t>'7204074404820011</t>
  </si>
  <si>
    <t>arifahbasir14@guru.sd.belajar.id</t>
  </si>
  <si>
    <t>'774938476834000</t>
  </si>
  <si>
    <t>'0000135301612</t>
  </si>
  <si>
    <t>A200700120410</t>
  </si>
  <si>
    <t>813.2/5342-CPNS/Bag.Kepeg</t>
  </si>
  <si>
    <t>821.2/2258-PNS/TT/2007</t>
  </si>
  <si>
    <t>'7204014107790100</t>
  </si>
  <si>
    <t>rahmatangrahma122@gmail.com</t>
  </si>
  <si>
    <t>'79.123.601.1.834.000</t>
  </si>
  <si>
    <t>'0000135308417</t>
  </si>
  <si>
    <t>A200700092260</t>
  </si>
  <si>
    <t>813.2/5336-CPNS/BAG.KEPEG</t>
  </si>
  <si>
    <t>821.2/2327-PNS/TT/2007</t>
  </si>
  <si>
    <t>'7313060407740004</t>
  </si>
  <si>
    <t>simpulamasse20@gmail.com</t>
  </si>
  <si>
    <t>'14.474.755.7808000</t>
  </si>
  <si>
    <t>'0000129480895</t>
  </si>
  <si>
    <t>A199900059452</t>
  </si>
  <si>
    <t>kp.00.02.2.4.4528</t>
  </si>
  <si>
    <t>Kp.00.03.2.2.104111</t>
  </si>
  <si>
    <t>'7204040904830001</t>
  </si>
  <si>
    <t>'15.956.775.9.835.000</t>
  </si>
  <si>
    <t>'0000210112852</t>
  </si>
  <si>
    <t>A201100179605</t>
  </si>
  <si>
    <t>813/1261.03-cpnsd/bkd/iv/2009</t>
  </si>
  <si>
    <t>821.2/4196.04-PNS/TT/2010</t>
  </si>
  <si>
    <t>'7204015407840002</t>
  </si>
  <si>
    <t>musfiramohjufri@gmail.com</t>
  </si>
  <si>
    <t>'79.123.612.8834.000</t>
  </si>
  <si>
    <t>'0000135306303</t>
  </si>
  <si>
    <t>A200700139714</t>
  </si>
  <si>
    <t>813.2/5291-CPNS/Bag.Kepeg</t>
  </si>
  <si>
    <t>821.2/2271-PNS/TT/2007</t>
  </si>
  <si>
    <t>'7204077112720012</t>
  </si>
  <si>
    <t>adarmawatibambang@gmail.com</t>
  </si>
  <si>
    <t>'779871631-834000</t>
  </si>
  <si>
    <t>'0000135296155</t>
  </si>
  <si>
    <t>A199900050947</t>
  </si>
  <si>
    <t>821.2/78-19/PDK</t>
  </si>
  <si>
    <t>'7204021201730002</t>
  </si>
  <si>
    <t>rahmawatiima610@gmail.com</t>
  </si>
  <si>
    <t>'97.195.654.5.834.000</t>
  </si>
  <si>
    <t>'0000135208315</t>
  </si>
  <si>
    <t>A200800097332</t>
  </si>
  <si>
    <t>813/421.03-CPNSD/BKD/XI/2007</t>
  </si>
  <si>
    <t>821.2/2251-PNS/TT/2008</t>
  </si>
  <si>
    <t>'7204044607660001</t>
  </si>
  <si>
    <t>abdulhalimsalju@gmail.com</t>
  </si>
  <si>
    <t>'159567932834000</t>
  </si>
  <si>
    <t>'0000135240669</t>
  </si>
  <si>
    <t>A199200030068</t>
  </si>
  <si>
    <t>SD Negeri Galandau - Dinas Pendidikan Dan Kebudayaan</t>
  </si>
  <si>
    <t>'7204075709690001</t>
  </si>
  <si>
    <t>ramlah791@admin.sd.belajar.id</t>
  </si>
  <si>
    <t>Jl. Pepaya No.2, Kelurahan Tuweley, Kecamatan Baolan, Kabupten Tolitoli, Sulawesi Tengah</t>
  </si>
  <si>
    <t>'77993442834000</t>
  </si>
  <si>
    <t>'0000135219835</t>
  </si>
  <si>
    <t>A199100062101</t>
  </si>
  <si>
    <t>'7204015607760002</t>
  </si>
  <si>
    <t>herlinaharun21@gmail.com</t>
  </si>
  <si>
    <t>'79.124.4619.834000</t>
  </si>
  <si>
    <t>'0000135301948</t>
  </si>
  <si>
    <t>A200700066529</t>
  </si>
  <si>
    <t>813.2/3356-CPNSD/BAG. KEPEG</t>
  </si>
  <si>
    <t>821.2/2292-PNS/TT/2007</t>
  </si>
  <si>
    <t>'7204081712740001</t>
  </si>
  <si>
    <t>walytolis@gmail.com</t>
  </si>
  <si>
    <t>'16.256.014.8834.000</t>
  </si>
  <si>
    <t>'0000171893147</t>
  </si>
  <si>
    <t>A201200008909</t>
  </si>
  <si>
    <t>813/569.03/CPNSD/BKD/II/2010</t>
  </si>
  <si>
    <t>821.2/3743.04-PNS/TT/2012</t>
  </si>
  <si>
    <t>8ae48288503bd9ee01504590a95c1996</t>
  </si>
  <si>
    <t>S-2 TEKNIK</t>
  </si>
  <si>
    <t>'7204035312810001</t>
  </si>
  <si>
    <t>kamelia32@guru.sd.belajar.id</t>
  </si>
  <si>
    <t xml:space="preserve">DESA LOBUO </t>
  </si>
  <si>
    <t>'78.498.091.4-834.000</t>
  </si>
  <si>
    <t>'0000135303399</t>
  </si>
  <si>
    <t>A200500054253</t>
  </si>
  <si>
    <t>814.2/035-CP/2004</t>
  </si>
  <si>
    <t>821.2/1744-PNS/TT/2002</t>
  </si>
  <si>
    <t>'7204074312820001</t>
  </si>
  <si>
    <t>JL SONA RT/RW : 015/008 KELURAHAN : NALU KECAMATAN : BAOLAN KABUPATEN TOLITOLI KABUPATEN : TOLITOLI</t>
  </si>
  <si>
    <t>'67.536.475.6.834.000</t>
  </si>
  <si>
    <t>'0000135237576</t>
  </si>
  <si>
    <t>A200800204672</t>
  </si>
  <si>
    <t>813/542.03-CPNSD/BKD/XI/2007</t>
  </si>
  <si>
    <t>821.2/2468.04-PNS/BKD/TT/2008</t>
  </si>
  <si>
    <t>'7204036303830003</t>
  </si>
  <si>
    <t>miradarmawati230384@gmail.com</t>
  </si>
  <si>
    <t>'788031516834000</t>
  </si>
  <si>
    <t>'0000135262089</t>
  </si>
  <si>
    <t>A200800206266</t>
  </si>
  <si>
    <t>813/506.03/CPNSD/BKD/XI/2007</t>
  </si>
  <si>
    <t>821.2/2349-PNS/TT/2008</t>
  </si>
  <si>
    <t>'7204075509800005</t>
  </si>
  <si>
    <t>liafadlia956@gmail.com</t>
  </si>
  <si>
    <t>'798206736834000</t>
  </si>
  <si>
    <t>'0000135211803</t>
  </si>
  <si>
    <t>A200800187595</t>
  </si>
  <si>
    <t>813/295.03-CPNSD/BKD/XI/2007</t>
  </si>
  <si>
    <t>821.2/2353-PNS/TT/2008</t>
  </si>
  <si>
    <t>'7204076305670002</t>
  </si>
  <si>
    <t>saraswatisalakea@gmail.com</t>
  </si>
  <si>
    <t>'69.806.350.0.383.000</t>
  </si>
  <si>
    <t>'0000135239218</t>
  </si>
  <si>
    <t>A199200039725</t>
  </si>
  <si>
    <t>813.2/131/DPB/1990</t>
  </si>
  <si>
    <t>35/821.12/BTPNS/1992</t>
  </si>
  <si>
    <t>'7204074901900004</t>
  </si>
  <si>
    <t>normawatijahir.jahir@gmail.com</t>
  </si>
  <si>
    <t>'90.372.698.2-834.000</t>
  </si>
  <si>
    <t>A202300051081</t>
  </si>
  <si>
    <t>813.3/1619.02-CPNS/BKPSDM</t>
  </si>
  <si>
    <t>821.3/209.03-PNS/TT/2023</t>
  </si>
  <si>
    <t>'7204026209840001</t>
  </si>
  <si>
    <t>hariyatibhoali@gmail.com</t>
  </si>
  <si>
    <t>'16.382.942.7.834.000</t>
  </si>
  <si>
    <t>'0000135180246</t>
  </si>
  <si>
    <t>A200900290453</t>
  </si>
  <si>
    <t>813/245.03-CPNSD/BKD/IV/2008</t>
  </si>
  <si>
    <t>823.2/3584.04-PNS/BKD/TT/2009</t>
  </si>
  <si>
    <t>'7204084703720002</t>
  </si>
  <si>
    <t>'15.956.900.3-834.000</t>
  </si>
  <si>
    <t>'0001480056366</t>
  </si>
  <si>
    <t>A201100018110</t>
  </si>
  <si>
    <t>813/1452.03-CPNSD/BKD/IV/2009</t>
  </si>
  <si>
    <t>821.2/4360.04-PNS/TT/2010</t>
  </si>
  <si>
    <t>'7204092601820001</t>
  </si>
  <si>
    <t>ahdantaar158@gmail.com</t>
  </si>
  <si>
    <t>DESA LAKUAN TOLITOLI KEC. TOLITOLI UTARA KAB. TOLITOLI</t>
  </si>
  <si>
    <t>'16.112.317.9.834.000</t>
  </si>
  <si>
    <t>'0000196859261</t>
  </si>
  <si>
    <t>A201100148730</t>
  </si>
  <si>
    <t>813/1275.03-CPNSD/BKD/IV/2009</t>
  </si>
  <si>
    <t>821.2/4210.04-PNS/TT/2010</t>
  </si>
  <si>
    <t>'7205065407860003</t>
  </si>
  <si>
    <t>afifkabintj.amdkep@gmail.com</t>
  </si>
  <si>
    <t>Jl. Kelapa Kelurahan Tuweley</t>
  </si>
  <si>
    <t>'16.383.138.1.834.000</t>
  </si>
  <si>
    <t>'0000167348261</t>
  </si>
  <si>
    <t>A201000279026</t>
  </si>
  <si>
    <t>813.2/024/BB/2008</t>
  </si>
  <si>
    <t>821.12/041-PEG/BB/2010</t>
  </si>
  <si>
    <t>'7204074908660003</t>
  </si>
  <si>
    <t>JL. HI. ISMAIL BANTILAN NO. 63</t>
  </si>
  <si>
    <t>'16.256.032.0.834.000</t>
  </si>
  <si>
    <t>'006294 6 200302</t>
  </si>
  <si>
    <t>A199300026056</t>
  </si>
  <si>
    <t>813.2/26-CP/DPB/1992</t>
  </si>
  <si>
    <t>821.12/10/BT/PDK</t>
  </si>
  <si>
    <t>'7204082507790004</t>
  </si>
  <si>
    <t>subhanhan385@gmail.com</t>
  </si>
  <si>
    <t>'79.121.735.9.834.000</t>
  </si>
  <si>
    <t>'0000135311376</t>
  </si>
  <si>
    <t>A200500048359</t>
  </si>
  <si>
    <t>814.2/037-CP/2004</t>
  </si>
  <si>
    <t>821.2/1732-PNS/TT/2005</t>
  </si>
  <si>
    <t>'7204076806680001</t>
  </si>
  <si>
    <t>jennykaeng19@gmail.com</t>
  </si>
  <si>
    <t>'69.806.338.5834.000</t>
  </si>
  <si>
    <t>'0000135293254</t>
  </si>
  <si>
    <t>A200600015590</t>
  </si>
  <si>
    <t>813.2/1132-CP/2005</t>
  </si>
  <si>
    <t>821.2.PD/1625-PEG/2006</t>
  </si>
  <si>
    <t>8ae482885142dce50151567e69711440</t>
  </si>
  <si>
    <t>'7204071802680001</t>
  </si>
  <si>
    <t>muhammadmahmud82@guru.sd.belajar.id</t>
  </si>
  <si>
    <t>DUSUN BULUNGAN</t>
  </si>
  <si>
    <t>'77482.6085.874000</t>
  </si>
  <si>
    <t>'0000135178378</t>
  </si>
  <si>
    <t>A200200009865</t>
  </si>
  <si>
    <t>'7204074609720004</t>
  </si>
  <si>
    <t>'46.712.203.2-834.000</t>
  </si>
  <si>
    <t>'0000135308992</t>
  </si>
  <si>
    <t>A200600048572</t>
  </si>
  <si>
    <t>813.2/1047-CP/2005</t>
  </si>
  <si>
    <t>821.2.PD/1544-PEG/2006</t>
  </si>
  <si>
    <t>muh.jiran@gmail.com</t>
  </si>
  <si>
    <t>'16.599.827.9.834.000</t>
  </si>
  <si>
    <t>'0000135326384</t>
  </si>
  <si>
    <t>A200600009283</t>
  </si>
  <si>
    <t>813.2/1027-CP/2007</t>
  </si>
  <si>
    <t>821.2.PD/1437-PEG/2006</t>
  </si>
  <si>
    <t>A5EB03E21996F6A0E040640A040252AD</t>
  </si>
  <si>
    <t>'7204075111840001</t>
  </si>
  <si>
    <t>Jln. Veteran V  No. 03A</t>
  </si>
  <si>
    <t>'97.153.316.1834.000</t>
  </si>
  <si>
    <t>'0000168004589</t>
  </si>
  <si>
    <t>A201100221828</t>
  </si>
  <si>
    <t>813/1260.03-CPNSD/BKD/IV/2009</t>
  </si>
  <si>
    <t>821.2/4195.04-PNS/TT/2010</t>
  </si>
  <si>
    <t>'7204076611720001</t>
  </si>
  <si>
    <t>'149922379834000</t>
  </si>
  <si>
    <t>'0001878353021</t>
  </si>
  <si>
    <t>A201600033317</t>
  </si>
  <si>
    <t xml:space="preserve"> 813/0262.02-CPNSD/BKD/2015</t>
  </si>
  <si>
    <t>821.2/2533.04/PNS/BKD.TT/2016</t>
  </si>
  <si>
    <t>'7204074909670002</t>
  </si>
  <si>
    <t>theresiamariamoningka@gmail.com</t>
  </si>
  <si>
    <t>'79.390.910.2.834.000</t>
  </si>
  <si>
    <t>'0000135292364</t>
  </si>
  <si>
    <t>A199800010793</t>
  </si>
  <si>
    <t>9580/A2/KP/1997</t>
  </si>
  <si>
    <t>9856/I24.03/KP.2b/1998</t>
  </si>
  <si>
    <t>'7204075407670001</t>
  </si>
  <si>
    <t>mulyati47@admin.smp.belajar.id</t>
  </si>
  <si>
    <t>'00.487.208.1.834.000</t>
  </si>
  <si>
    <t>'0000135201835</t>
  </si>
  <si>
    <t>A199300035480</t>
  </si>
  <si>
    <t>38/C/I.24.1.III/1991</t>
  </si>
  <si>
    <t>'7204016303680002</t>
  </si>
  <si>
    <t>bektirahayu451@gmail.com</t>
  </si>
  <si>
    <t>JL. ABD. GAWI DJABLI DESA MIMBALA KECAMATAN DAMPAL SELATAN</t>
  </si>
  <si>
    <t>'791244908834000</t>
  </si>
  <si>
    <t>'0000135315279</t>
  </si>
  <si>
    <t>A199100049836</t>
  </si>
  <si>
    <t>26/821.12/BT/PN/91</t>
  </si>
  <si>
    <t>SD Negeri Mimbala - Dinas Pendidikan Dan Kebudayaan</t>
  </si>
  <si>
    <t>'7204071208760002</t>
  </si>
  <si>
    <t>dariseruse@gmail.com</t>
  </si>
  <si>
    <t>'727100091834000</t>
  </si>
  <si>
    <t>'0001853590757</t>
  </si>
  <si>
    <t>A201600052696</t>
  </si>
  <si>
    <t>813/0248.02-CPNSD/BKD/2015</t>
  </si>
  <si>
    <t>821.2/2429.04/PNS/BKD.TT/2016</t>
  </si>
  <si>
    <t>'7204030210810001</t>
  </si>
  <si>
    <t>sudirmanlina870@gmail.com</t>
  </si>
  <si>
    <t>Dusun I Desa Bilo Kec. Ogodeide Kab. Tolitoli</t>
  </si>
  <si>
    <t>'154995922834000</t>
  </si>
  <si>
    <t>'0000135180606</t>
  </si>
  <si>
    <t>A200900247480</t>
  </si>
  <si>
    <t>813/249.03-CPNSD/BKD/IV/2008</t>
  </si>
  <si>
    <t>823.2/3600.04-PNS/BKD/TT/2009</t>
  </si>
  <si>
    <t>'7204080112780004</t>
  </si>
  <si>
    <t>ismailtolis923@gmail.com</t>
  </si>
  <si>
    <t>'72.716.577.1834.000</t>
  </si>
  <si>
    <t>'0001857348191</t>
  </si>
  <si>
    <t>A201500014591</t>
  </si>
  <si>
    <t xml:space="preserve"> 813/0142.02-CPNSD/BKD/2014</t>
  </si>
  <si>
    <t>821.2/0466.04/PNS/BKD.TT/2015</t>
  </si>
  <si>
    <t>'7204036907700001</t>
  </si>
  <si>
    <t>'88.937.069.8.834.000</t>
  </si>
  <si>
    <t>'0000135215447</t>
  </si>
  <si>
    <t>A200800064723</t>
  </si>
  <si>
    <t>813/337.03-CPNSD/BKD/XI/2007</t>
  </si>
  <si>
    <t>821.2/2498.04-PNS/BKD/TT/2008</t>
  </si>
  <si>
    <t>'7204081001690001</t>
  </si>
  <si>
    <t>manantolis12@gmail.com</t>
  </si>
  <si>
    <t>GINUNGGUNG RT/RW  003/002 KECAMATAN GALANG KABUPATEN TOLITOLI</t>
  </si>
  <si>
    <t>'159569888834000</t>
  </si>
  <si>
    <t>'0000135192115</t>
  </si>
  <si>
    <t>A200900057223</t>
  </si>
  <si>
    <t>813/181.03-CPNSD/BKD/IV/2008</t>
  </si>
  <si>
    <t>823.2/3529.04-PNS/BKD/TT/2009</t>
  </si>
  <si>
    <t>ff808081513cb660015147d6bbd510e0</t>
  </si>
  <si>
    <t>'7204086412670002</t>
  </si>
  <si>
    <t>hasnatang42@guru.sd.belajar.id</t>
  </si>
  <si>
    <t>'791217003834000</t>
  </si>
  <si>
    <t>'0000135213085</t>
  </si>
  <si>
    <t>A200200009280</t>
  </si>
  <si>
    <t>821.2.pd/153-peg/tt/2002</t>
  </si>
  <si>
    <t>'7204076406670006</t>
  </si>
  <si>
    <t>sunartytotoua46@guru.sd.belajar.id</t>
  </si>
  <si>
    <t>'78.496.567.5.834.000</t>
  </si>
  <si>
    <t>'0000135240838</t>
  </si>
  <si>
    <t>A199200040737</t>
  </si>
  <si>
    <t>96/821.12/BT/PN/1992</t>
  </si>
  <si>
    <t>'7204051002690001</t>
  </si>
  <si>
    <t>iarmiada02@guru.sd.belajar.id</t>
  </si>
  <si>
    <t>'149921694834000</t>
  </si>
  <si>
    <t>A200000015890</t>
  </si>
  <si>
    <t>813.2/121-DPB/1999</t>
  </si>
  <si>
    <t>'7204081205730003</t>
  </si>
  <si>
    <t>Dusunmunawar desa  lakatan Kecamatan galang</t>
  </si>
  <si>
    <t>'15.605.870.3.834.000</t>
  </si>
  <si>
    <t>'0000135222772</t>
  </si>
  <si>
    <t>A200200028475</t>
  </si>
  <si>
    <t>'7204015412650001</t>
  </si>
  <si>
    <t>mahmudbaco23@gmail.com</t>
  </si>
  <si>
    <t>'79.124.447.8834.000</t>
  </si>
  <si>
    <t>'0000135304233</t>
  </si>
  <si>
    <t>A198800060031</t>
  </si>
  <si>
    <t>109/821.12/BT/PN/1988</t>
  </si>
  <si>
    <t>SD Negeri 2 Soni - Dinas Pendidikan Dan Kebudayaan</t>
  </si>
  <si>
    <t>'7204045010660001</t>
  </si>
  <si>
    <t>imasse846@gmail.com</t>
  </si>
  <si>
    <t>'88.388.342.2.834.000</t>
  </si>
  <si>
    <t>'0000135302319</t>
  </si>
  <si>
    <t>A199400025747</t>
  </si>
  <si>
    <t>'7204086511710003</t>
  </si>
  <si>
    <t>saskiawulandari2000@gmail.com</t>
  </si>
  <si>
    <t>'78.803.125.0.834.000</t>
  </si>
  <si>
    <t>'0000135218125</t>
  </si>
  <si>
    <t>A200300012620</t>
  </si>
  <si>
    <t>814.2/069-CP/2002</t>
  </si>
  <si>
    <t>821.2.PD/2658-Peg/2003</t>
  </si>
  <si>
    <t xml:space="preserve">Bdn. </t>
  </si>
  <si>
    <t>'7204085402770001</t>
  </si>
  <si>
    <t>amiratolis2021@gmail.com</t>
  </si>
  <si>
    <t>'788047413834000</t>
  </si>
  <si>
    <t>'0000135260313</t>
  </si>
  <si>
    <t>A200800147562</t>
  </si>
  <si>
    <t>813/021.03-CPNSD/BKD</t>
  </si>
  <si>
    <t>821.2/2326-PNS/TT/2008</t>
  </si>
  <si>
    <t>'7204030308760002</t>
  </si>
  <si>
    <t>abc230068@gmail.com</t>
  </si>
  <si>
    <t>'58.901.270.7834.000</t>
  </si>
  <si>
    <t>'0000135296223</t>
  </si>
  <si>
    <t>A199900066807</t>
  </si>
  <si>
    <t>813.2/116-DPB/1999</t>
  </si>
  <si>
    <t>821/45.20/PDK</t>
  </si>
  <si>
    <t>'7204074904810003</t>
  </si>
  <si>
    <t>sittiaminah94@guru.sd.belajar.id</t>
  </si>
  <si>
    <t>'16.112.346.8.834.000</t>
  </si>
  <si>
    <t>'0001898740809</t>
  </si>
  <si>
    <t>A201100130873</t>
  </si>
  <si>
    <t>813/234.03-CPNSD/BKD/IV/2009</t>
  </si>
  <si>
    <t>821.2/4179.04-PNS/TT/2010</t>
  </si>
  <si>
    <t>'7204072812860001</t>
  </si>
  <si>
    <t>JL. KOMBUNG PERUMSOS KEL. BARU KECAMATAN BAOLAN</t>
  </si>
  <si>
    <t>'72.525.497.3.834.000</t>
  </si>
  <si>
    <t>A201600144657</t>
  </si>
  <si>
    <t>813/0564.02-CPNSD/BKD/2015</t>
  </si>
  <si>
    <t>821.2/2410.04/PNS/BKD.TT/2016</t>
  </si>
  <si>
    <t>'7204074405740006</t>
  </si>
  <si>
    <t>JLN BAMBUMAS DUSUN MAE KEC. BAOLAN KAB.TOLITOLI</t>
  </si>
  <si>
    <t>'77.987.165.6.834.000</t>
  </si>
  <si>
    <t>'2003120019034</t>
  </si>
  <si>
    <t>A199900058628</t>
  </si>
  <si>
    <t>821.78.19/PDK</t>
  </si>
  <si>
    <t>'7204074606690005</t>
  </si>
  <si>
    <t>'149924045834000</t>
  </si>
  <si>
    <t>'0000135313277</t>
  </si>
  <si>
    <t>A200000017521</t>
  </si>
  <si>
    <t>'7204076502870002</t>
  </si>
  <si>
    <t>nursitasita253@gmail.com</t>
  </si>
  <si>
    <t>'16.112.287.4.834.000</t>
  </si>
  <si>
    <t>'0000135321131</t>
  </si>
  <si>
    <t>A201100274370</t>
  </si>
  <si>
    <t>813/1243.03-CPNSD/BKD/IV/2009</t>
  </si>
  <si>
    <t>821.2/4178.04-PNS/TT/2010</t>
  </si>
  <si>
    <t>'7204076104810002</t>
  </si>
  <si>
    <t>afni7492@gmail.com</t>
  </si>
  <si>
    <t>'78.803.127.6.834.000</t>
  </si>
  <si>
    <t>'0000135262372</t>
  </si>
  <si>
    <t>A200700110556</t>
  </si>
  <si>
    <t>813.2/5257-CPNS/Bag-Kepeg</t>
  </si>
  <si>
    <t>821.2/2361-PNS/TT/2007</t>
  </si>
  <si>
    <t>'7204073007690003</t>
  </si>
  <si>
    <t>Jl. Sona Nopi, Kel.Baru, Kec. Baolan</t>
  </si>
  <si>
    <t>'15.499.523.7834.000</t>
  </si>
  <si>
    <t>'0000135290777</t>
  </si>
  <si>
    <t>A199500049179</t>
  </si>
  <si>
    <t>821.12/43.13/PDK/1995</t>
  </si>
  <si>
    <t>'7204050409670001</t>
  </si>
  <si>
    <t>anwartolis964@gmail.com</t>
  </si>
  <si>
    <t>'45.043.873.4.834.000</t>
  </si>
  <si>
    <t>'0000196808128</t>
  </si>
  <si>
    <t>A200700014408</t>
  </si>
  <si>
    <t>821.2/1397.04/BKD/2009</t>
  </si>
  <si>
    <t>'7204055506810001</t>
  </si>
  <si>
    <t>rosni56@guru.sd.belajar.id</t>
  </si>
  <si>
    <t>'79.121.747.4.834.000</t>
  </si>
  <si>
    <t>'0000135220487</t>
  </si>
  <si>
    <t>A200800221732</t>
  </si>
  <si>
    <t>813/213.03-CPNSD/BKD/XI/2007</t>
  </si>
  <si>
    <t>821.2/2603.04-PNS/BKD/TT/2008</t>
  </si>
  <si>
    <t>'7204072905730001</t>
  </si>
  <si>
    <t>mahdilasandrang039@gmail.com</t>
  </si>
  <si>
    <t>'98.234.624.4.834.000</t>
  </si>
  <si>
    <t>'0000135225922</t>
  </si>
  <si>
    <t>A200800101798</t>
  </si>
  <si>
    <t>813/476.03-CPNSD/BKD/XI/2007</t>
  </si>
  <si>
    <t>821.2/2337-PNS/TT/2008</t>
  </si>
  <si>
    <t>UPT. UNIT PENYELENGGARA PELABUHAN DINAS PERHUBUNGAN - Dinas Perhubungan</t>
  </si>
  <si>
    <t>'7204075906850009</t>
  </si>
  <si>
    <t>fitrinursaim@gmail.com</t>
  </si>
  <si>
    <t>'46.656.429.1.834.000</t>
  </si>
  <si>
    <t>'0001896529116</t>
  </si>
  <si>
    <t>A201600131896</t>
  </si>
  <si>
    <t xml:space="preserve"> 813/062.02-CPNSD/BKDBKD/2015</t>
  </si>
  <si>
    <t>821.2/2523.04/PNS/BKD.TT/2016</t>
  </si>
  <si>
    <t>'7204035804690001</t>
  </si>
  <si>
    <t>nursiabantilan1@gmail.com</t>
  </si>
  <si>
    <t>'78.800.319.2.834.000</t>
  </si>
  <si>
    <t>'0000135307877</t>
  </si>
  <si>
    <t>A200500066215</t>
  </si>
  <si>
    <t>814.2/049-CP/2004</t>
  </si>
  <si>
    <t>812.2.PD/1528-PEG/2006</t>
  </si>
  <si>
    <t>'7204050212680001</t>
  </si>
  <si>
    <t>dariuslukas694@gmail.com</t>
  </si>
  <si>
    <t>'16.112.331.0834000</t>
  </si>
  <si>
    <t>'0000135246778</t>
  </si>
  <si>
    <t>A200800045716</t>
  </si>
  <si>
    <t>813/013.03-CPNSD/BKD/XI/2007</t>
  </si>
  <si>
    <t>821.2/2248-PNS/TT/2008</t>
  </si>
  <si>
    <t>Seksi Ketentraman Dan Ketertiban Umum - Kecamatan Ogodeide</t>
  </si>
  <si>
    <t>'7204080706780002</t>
  </si>
  <si>
    <t>'77.485.772.6.834.000</t>
  </si>
  <si>
    <t>'0000135210587</t>
  </si>
  <si>
    <t>A200800163323</t>
  </si>
  <si>
    <t>813/313.03-CPNSD/BKD/XI/2007</t>
  </si>
  <si>
    <t>821.2/2554.04-PNS/BKD/TT/2008</t>
  </si>
  <si>
    <t>'7204071409700002</t>
  </si>
  <si>
    <t>'89.288.333.1.834.000</t>
  </si>
  <si>
    <t>'0000162036303</t>
  </si>
  <si>
    <t>A199400065262</t>
  </si>
  <si>
    <t>129/I/PEG/22/1993</t>
  </si>
  <si>
    <t>08/I-A/PEG/22/1994</t>
  </si>
  <si>
    <t>Kecamatan Dako Pemean - Pemerintah Kabupaten Tolitoli</t>
  </si>
  <si>
    <t>'7204104510760001</t>
  </si>
  <si>
    <t>'78.804.755.3.834000</t>
  </si>
  <si>
    <t>'0000135251559</t>
  </si>
  <si>
    <t>A200500035041</t>
  </si>
  <si>
    <t>814.2/133-CP/2004</t>
  </si>
  <si>
    <t>821.2/1708-PNS/TT/2005</t>
  </si>
  <si>
    <t>'7204075002760003</t>
  </si>
  <si>
    <t>rahmajalil76@gmail.com</t>
  </si>
  <si>
    <t>'894981802834000</t>
  </si>
  <si>
    <t>'0001271813848</t>
  </si>
  <si>
    <t>A200700062964</t>
  </si>
  <si>
    <t>813.2/5391-CPNS/BAG.KEPEG</t>
  </si>
  <si>
    <t>821.2/2250-PNS/TT/2007</t>
  </si>
  <si>
    <t>'7204034303850002</t>
  </si>
  <si>
    <t>'15.956.886.4.834.000</t>
  </si>
  <si>
    <t>'0000148750457</t>
  </si>
  <si>
    <t>A201100229200</t>
  </si>
  <si>
    <t>813/1181.03-CPNSD/BKD/IV/2009</t>
  </si>
  <si>
    <t>821.2/4110.04-PNS/TT/2010</t>
  </si>
  <si>
    <t>'7204076303780002</t>
  </si>
  <si>
    <t>'73.951.595.5.834.000</t>
  </si>
  <si>
    <t>'0001882010428</t>
  </si>
  <si>
    <t>A201500013355</t>
  </si>
  <si>
    <t xml:space="preserve"> 813/0219.02-CPNSD/BKD/2014</t>
  </si>
  <si>
    <t>823.2/0485.04/PNS/BKD.TT/2015</t>
  </si>
  <si>
    <t>'7204081706670003</t>
  </si>
  <si>
    <t>thamrinarsyad07@gmail.com</t>
  </si>
  <si>
    <t>'79.122.416.5834.000</t>
  </si>
  <si>
    <t>'0000135216156</t>
  </si>
  <si>
    <t>A198900059679</t>
  </si>
  <si>
    <t>73/821.12/BT/PN/1989</t>
  </si>
  <si>
    <t>'7204065307700001</t>
  </si>
  <si>
    <t>sulistiawati37@guru.sd.belajar.id</t>
  </si>
  <si>
    <t>DUSUN SUMBER SARI DESA TINADING KECAMATAN LAMPASIO</t>
  </si>
  <si>
    <t>'89.156.337.1.834.000</t>
  </si>
  <si>
    <t>'0000135193691</t>
  </si>
  <si>
    <t>A200200019314</t>
  </si>
  <si>
    <t>'7204051111840001</t>
  </si>
  <si>
    <t>adi11nov1984@gmail.com</t>
  </si>
  <si>
    <t>'72.813.330.7.834.000</t>
  </si>
  <si>
    <t>'0001861207986</t>
  </si>
  <si>
    <t>A201600126078</t>
  </si>
  <si>
    <t xml:space="preserve"> 813/0171.02-CPNSD/BKD/2014</t>
  </si>
  <si>
    <t xml:space="preserve">821.2/2426.04/PNS/BKD.TT/2016 </t>
  </si>
  <si>
    <t>ff8080813ef4d8b6013ef9c5f0610846</t>
  </si>
  <si>
    <t>'7204030712690004</t>
  </si>
  <si>
    <t>rafasyakadafi@gmail.com</t>
  </si>
  <si>
    <t>'0000195470559</t>
  </si>
  <si>
    <t>A200900073246</t>
  </si>
  <si>
    <t>821.2/1395.04/BKD/2009</t>
  </si>
  <si>
    <t>'7204051708770001</t>
  </si>
  <si>
    <t>'725129365834000</t>
  </si>
  <si>
    <t>'0001892576968</t>
  </si>
  <si>
    <t>A201500012503</t>
  </si>
  <si>
    <t>813/0330.02-CPNSD/BKD/2015</t>
  </si>
  <si>
    <t>823.2/0477.04/PNS/BKD.TT/2015</t>
  </si>
  <si>
    <t>'7204085009820002</t>
  </si>
  <si>
    <t>'79.122.377.9.834000</t>
  </si>
  <si>
    <t>'0000135307089</t>
  </si>
  <si>
    <t>A200700125076</t>
  </si>
  <si>
    <t>813.3/2183-CPNS/Bag. Kepeg</t>
  </si>
  <si>
    <t>821.2/1446-PNS/TT/2007</t>
  </si>
  <si>
    <t>'7204074212810001</t>
  </si>
  <si>
    <t>nursiyah1281@gmail.com</t>
  </si>
  <si>
    <t>'78.494.703.8.834.000</t>
  </si>
  <si>
    <t>'0000166133294</t>
  </si>
  <si>
    <t>A200600144836</t>
  </si>
  <si>
    <t>813.2/1248-CP/2005</t>
  </si>
  <si>
    <t>821.2.PD/1594-PEG/2006</t>
  </si>
  <si>
    <t>'7204076509830001</t>
  </si>
  <si>
    <t>nasrahtahir735@gmail.com</t>
  </si>
  <si>
    <t>'72.813.118.6834.000</t>
  </si>
  <si>
    <t>'0000210204099</t>
  </si>
  <si>
    <t>A201600114902</t>
  </si>
  <si>
    <t xml:space="preserve"> 813/0134.02-CPNSD/BKD/2014</t>
  </si>
  <si>
    <t>821.2/2411.04/PNS/BKD.TT/2016</t>
  </si>
  <si>
    <t>'7204084405730001</t>
  </si>
  <si>
    <t>liliwana45@guru.sd.belajar.id</t>
  </si>
  <si>
    <t>'97.195.662.8.834.000</t>
  </si>
  <si>
    <t>'0001876145681</t>
  </si>
  <si>
    <t>A201200006063</t>
  </si>
  <si>
    <t>813/687.03-CPNSD/BKD/II/2010</t>
  </si>
  <si>
    <t>821.2/3861.03-PNS/TT/2012</t>
  </si>
  <si>
    <t>'7204086301850001</t>
  </si>
  <si>
    <t>nurmawati31@guru.sd.belajar.id</t>
  </si>
  <si>
    <t>'16.343.944.1.834.000</t>
  </si>
  <si>
    <t>'0000200150627</t>
  </si>
  <si>
    <t>A201100226774</t>
  </si>
  <si>
    <t>813/1207.03-CPNSD/BKD/IV/2009</t>
  </si>
  <si>
    <t>821.2/4142.04-PNS/TT/2010</t>
  </si>
  <si>
    <t>'7204024402690001</t>
  </si>
  <si>
    <t>nursilatompoh@gmail.com</t>
  </si>
  <si>
    <t>'16.434.970.6.834.000</t>
  </si>
  <si>
    <t>'0000135243145</t>
  </si>
  <si>
    <t>A200200013462</t>
  </si>
  <si>
    <t>janslontoh61@admin.sd.belajar.id</t>
  </si>
  <si>
    <t>'779871615834000</t>
  </si>
  <si>
    <t>'0000135240401</t>
  </si>
  <si>
    <t>A199200057200</t>
  </si>
  <si>
    <t>813.2/24-CB/DPB/1991</t>
  </si>
  <si>
    <t>25/821.12/BT/PN/1992</t>
  </si>
  <si>
    <t>'7204071502790001</t>
  </si>
  <si>
    <t>'73.807.826.0834.000</t>
  </si>
  <si>
    <t>'0001886887754</t>
  </si>
  <si>
    <t>A201600069558</t>
  </si>
  <si>
    <t>813/0558.02-CPNSD/BKD/2015</t>
  </si>
  <si>
    <t>821.02/2262.04/PNS/BKD.TT/2016</t>
  </si>
  <si>
    <t>'7204076706690005</t>
  </si>
  <si>
    <t>ratnawahab76@guru.sd.belajar.id</t>
  </si>
  <si>
    <t>JL SYARIF MAHSUR NO. 114</t>
  </si>
  <si>
    <t>'14.120.4701.834.000</t>
  </si>
  <si>
    <t>'0000135225371</t>
  </si>
  <si>
    <t>A199700025308</t>
  </si>
  <si>
    <t>813.2/57-dpb/1996</t>
  </si>
  <si>
    <t>821/94.22/pdk</t>
  </si>
  <si>
    <t>'7205065506790003</t>
  </si>
  <si>
    <t>dewisartika561@guru.sd.belajar.id</t>
  </si>
  <si>
    <t>'156056939834000</t>
  </si>
  <si>
    <t>'0000135359212</t>
  </si>
  <si>
    <t>A200400047469</t>
  </si>
  <si>
    <t>813.2/095/BB/2003</t>
  </si>
  <si>
    <t>821.12/160-PSG/BB/2004</t>
  </si>
  <si>
    <t>'7204071909860001</t>
  </si>
  <si>
    <t>inhar99@admin.sd.belajar.id</t>
  </si>
  <si>
    <t>'165526708834000</t>
  </si>
  <si>
    <t>'0000976887742</t>
  </si>
  <si>
    <t>A201200154974</t>
  </si>
  <si>
    <t>813/704.03-CPNSD/BKD/II/2010</t>
  </si>
  <si>
    <t>821.2/3878.04-PNS/TT/2012</t>
  </si>
  <si>
    <t>'7205031407830003</t>
  </si>
  <si>
    <t>phuleiphul296@gmail.com</t>
  </si>
  <si>
    <t>JL. Anoa No 41 Kelurahan Tuweley Kecamatan Baolan Kabupaten Tolitoli</t>
  </si>
  <si>
    <t>'73.874.432.5834000</t>
  </si>
  <si>
    <t>'0001895380593</t>
  </si>
  <si>
    <t>A201600112998</t>
  </si>
  <si>
    <t>813/0648.02-CPNSD/BKD/2015</t>
  </si>
  <si>
    <t xml:space="preserve">821.2/2495.04/PNS/BKD.TT/2016 </t>
  </si>
  <si>
    <t>'7204081707690001</t>
  </si>
  <si>
    <t>martonobangsil437@gmail.com</t>
  </si>
  <si>
    <t>'79.121.728.4.834.000</t>
  </si>
  <si>
    <t>'0000135304661</t>
  </si>
  <si>
    <t>A200500008117</t>
  </si>
  <si>
    <t>814.2/038-CP/2004</t>
  </si>
  <si>
    <t>821.2/1735-PNS/TT/2005</t>
  </si>
  <si>
    <t>'7204075304760002</t>
  </si>
  <si>
    <t>etnatamrin2023@gmail.com</t>
  </si>
  <si>
    <t>'72.796.547.7834.000</t>
  </si>
  <si>
    <t>'0000135293332</t>
  </si>
  <si>
    <t>A201600050437</t>
  </si>
  <si>
    <t xml:space="preserve"> 813/0445.02-CPNSD/BKD/2015</t>
  </si>
  <si>
    <t>821.2/2475.04/PNS/BKD.TT/2016</t>
  </si>
  <si>
    <t>'7204071507830002</t>
  </si>
  <si>
    <t>munawir57@guru.sd.belajar.id</t>
  </si>
  <si>
    <t>JLN. SYAIFUL MULUK No. 33 DESA BUNTUNA KEC. BAOLAN KAB. TOLITOLI</t>
  </si>
  <si>
    <t>'15.499.744.9.834.000</t>
  </si>
  <si>
    <t>'0000976525705</t>
  </si>
  <si>
    <t>A201200093963</t>
  </si>
  <si>
    <t>813/715.03-CPNSD/BKD/II/2010</t>
  </si>
  <si>
    <t>821.2/3889/.04-PNS/TT/2012</t>
  </si>
  <si>
    <t>A5EB03E21872F6A0E040640A040252AD</t>
  </si>
  <si>
    <t>'7204054505740002</t>
  </si>
  <si>
    <t>kartini.2577@admin.sd.belajar.id</t>
  </si>
  <si>
    <t>'791217599834000</t>
  </si>
  <si>
    <t>'0000135215223</t>
  </si>
  <si>
    <t>A200400026007</t>
  </si>
  <si>
    <t>814.2/083-CP/2002</t>
  </si>
  <si>
    <t>82.2.PD/2633-Peg/2003</t>
  </si>
  <si>
    <t>'7204095611670001</t>
  </si>
  <si>
    <t>nnurainiamin@gmail.com</t>
  </si>
  <si>
    <t>JL HI HAYYUN LAULALANG KEC. TOLI-TOLI UTARA</t>
  </si>
  <si>
    <t>'788055234834000</t>
  </si>
  <si>
    <t>'0000135240862</t>
  </si>
  <si>
    <t>A198900063443</t>
  </si>
  <si>
    <t>813.2/34/dpb/1988</t>
  </si>
  <si>
    <t>154/821.12/bt/pn/1989</t>
  </si>
  <si>
    <t>'7204070407800001</t>
  </si>
  <si>
    <t>'75.102.482.9-834.000</t>
  </si>
  <si>
    <t>A201600078467</t>
  </si>
  <si>
    <t>813/0661.02-CPNSD/BKD/2015</t>
  </si>
  <si>
    <t>821.2/2404.04/PNS/BKD.TT/2016</t>
  </si>
  <si>
    <t>Seksi Pemerintahan - Kelurahan Tuweley</t>
  </si>
  <si>
    <t>'7204051309730001</t>
  </si>
  <si>
    <t>aj39@admin.sd.belajar.id</t>
  </si>
  <si>
    <t>'79.121.443.0.834.000</t>
  </si>
  <si>
    <t>A199700041588</t>
  </si>
  <si>
    <t>821/29.28/PDK</t>
  </si>
  <si>
    <t>SD Negeri 2 Kamalu - Dinas Pendidikan Dan Kebudayaan</t>
  </si>
  <si>
    <t>'7204091801680001</t>
  </si>
  <si>
    <t>'788047405834000</t>
  </si>
  <si>
    <t>'0000135209507</t>
  </si>
  <si>
    <t>A198900064974</t>
  </si>
  <si>
    <t>5612/KANWIL/SK/TU-1/VII/1988</t>
  </si>
  <si>
    <t>10707/KANWIL/SK/TU-1/IX/1989</t>
  </si>
  <si>
    <t>8ae482893ad58685013b21415bb6698c</t>
  </si>
  <si>
    <t>'7204054809720001</t>
  </si>
  <si>
    <t>wahidaspdi89@admin.sd.belajar.id</t>
  </si>
  <si>
    <t>'79.121.444.8.834.000</t>
  </si>
  <si>
    <t>'0000135223918</t>
  </si>
  <si>
    <t>A199700038934</t>
  </si>
  <si>
    <t>'7204055507800001</t>
  </si>
  <si>
    <t>nurendang57@admin.sd.belajar.id</t>
  </si>
  <si>
    <t>'72.809.407.9.834.000</t>
  </si>
  <si>
    <t>'0001861209944</t>
  </si>
  <si>
    <t>A201500018317</t>
  </si>
  <si>
    <t xml:space="preserve"> 813/0211.02-CPNSD/BKD/2014</t>
  </si>
  <si>
    <t>823.2/0514.04/PNS/BKD.TT/2015</t>
  </si>
  <si>
    <t>'7204050210700001</t>
  </si>
  <si>
    <t>suratnobuga@gmail.com</t>
  </si>
  <si>
    <t>'79.121.752.4.834.000</t>
  </si>
  <si>
    <t>'0000135207189</t>
  </si>
  <si>
    <t>A200800067592</t>
  </si>
  <si>
    <t>813/531.03-CPNSD/BKD/XI/2007</t>
  </si>
  <si>
    <t>821.2/2325-PNS/TT/2008</t>
  </si>
  <si>
    <t>SD Negeri Muara Besar - Dinas Pendidikan Dan Kebudayaan</t>
  </si>
  <si>
    <t>'7204075603840006</t>
  </si>
  <si>
    <t>rosdiana160384@gmail.com</t>
  </si>
  <si>
    <t>'729835504834000</t>
  </si>
  <si>
    <t>'0001883963621</t>
  </si>
  <si>
    <t>A201600119217</t>
  </si>
  <si>
    <t>813/0536.02-CPNSD/BKD/2015</t>
  </si>
  <si>
    <t xml:space="preserve">821.3/2421.04/PNS/BKD.TT/2016 </t>
  </si>
  <si>
    <t>'7204087112680004</t>
  </si>
  <si>
    <t>cakkupecakkupe@gmail.com</t>
  </si>
  <si>
    <t>'79.122.380.3834.000</t>
  </si>
  <si>
    <t>'0000135299147</t>
  </si>
  <si>
    <t>A199800017318</t>
  </si>
  <si>
    <t>'7204015308840003</t>
  </si>
  <si>
    <t>agustina19840821@gmail.com</t>
  </si>
  <si>
    <t>'0000135296019</t>
  </si>
  <si>
    <t>A201200203610</t>
  </si>
  <si>
    <t>813/714.03-CPNSD/BKD/II/2010</t>
  </si>
  <si>
    <t>821.2/3888.04-PNS/TT/2012</t>
  </si>
  <si>
    <t>'7204065210720001</t>
  </si>
  <si>
    <t>sitimutmainah20@guru.smp.belajar.id</t>
  </si>
  <si>
    <t>DESA LELEAN NONO</t>
  </si>
  <si>
    <t>'891563389834000</t>
  </si>
  <si>
    <t>'0000135206954</t>
  </si>
  <si>
    <t>A200800094254</t>
  </si>
  <si>
    <t>813/153.03-CPNSD/BKD/XI/2007</t>
  </si>
  <si>
    <t>821.2/2574.04-PNS/BKD/TT/2008</t>
  </si>
  <si>
    <t>'7204086212820001</t>
  </si>
  <si>
    <t>pernasarip@gmail.com</t>
  </si>
  <si>
    <t>'791236862834000</t>
  </si>
  <si>
    <t>'0000135308169</t>
  </si>
  <si>
    <t>A200700127626</t>
  </si>
  <si>
    <t>813.2/5289-CPNS/Bag.kEPEG</t>
  </si>
  <si>
    <t>821.2/2299-PNS/TT/2007</t>
  </si>
  <si>
    <t>'7171086001730002</t>
  </si>
  <si>
    <t>stefiekonore@gmail.com</t>
  </si>
  <si>
    <t>'164430613834000</t>
  </si>
  <si>
    <t>'0000139101603</t>
  </si>
  <si>
    <t>A200800097523</t>
  </si>
  <si>
    <t>813/BKD/29/II/VIII/2007</t>
  </si>
  <si>
    <t>813/BKD/40/XI-2008</t>
  </si>
  <si>
    <t>'7204071907670001</t>
  </si>
  <si>
    <t>rustamylolong@gmail.com</t>
  </si>
  <si>
    <t>JL. ELANG I NO. 21 RT 002/RW 001 KELURAHAN TUWELEY, KECAMATAN BAOLAN, KABUPATEN TOLITOLI</t>
  </si>
  <si>
    <t>'498931765834000</t>
  </si>
  <si>
    <t>'0000135230861</t>
  </si>
  <si>
    <t>A199300035640</t>
  </si>
  <si>
    <t>202/C/I.24.III/1991</t>
  </si>
  <si>
    <t>346/I.24.1/Ca-2/1993</t>
  </si>
  <si>
    <t>A. MA, S.Pd.I</t>
  </si>
  <si>
    <t>'7204086009720001</t>
  </si>
  <si>
    <t>'79.122.370.4.834.000</t>
  </si>
  <si>
    <t>'0000135227564</t>
  </si>
  <si>
    <t>A200800093526</t>
  </si>
  <si>
    <t>813/171.03-CPNSD/BKD/XI/2007</t>
  </si>
  <si>
    <t>821.2/2627.04-PNS/BKD/TT/2008</t>
  </si>
  <si>
    <t>'7204081207820001</t>
  </si>
  <si>
    <t>A201100160621</t>
  </si>
  <si>
    <t>813/1338.03-CPNSD/BKD/IV/2009</t>
  </si>
  <si>
    <t>821.2/4257.04-PNS/TT/2010</t>
  </si>
  <si>
    <t>'7204071904770001</t>
  </si>
  <si>
    <t>A200200039794</t>
  </si>
  <si>
    <t>813.2/123/g.st/2001</t>
  </si>
  <si>
    <t>821.2.pd/152-peg/tt/2002</t>
  </si>
  <si>
    <t>'7204074607730005</t>
  </si>
  <si>
    <t>A200800103148</t>
  </si>
  <si>
    <t>813/032.03-CPNSD/BKD/XI/2007</t>
  </si>
  <si>
    <t>821.2/2333-PNS/TT/2008</t>
  </si>
  <si>
    <t>'7204072607860001</t>
  </si>
  <si>
    <t>'788002533834000</t>
  </si>
  <si>
    <t>'0000135316754</t>
  </si>
  <si>
    <t>A200700147856</t>
  </si>
  <si>
    <t>813.3/2264-CPNS/BAG.KEPEG</t>
  </si>
  <si>
    <t>821.2/1495-PNS/TT/2007</t>
  </si>
  <si>
    <t>'7204070511790005</t>
  </si>
  <si>
    <t>'46.967.070.7.834.000</t>
  </si>
  <si>
    <t>'0000135231647</t>
  </si>
  <si>
    <t>A201300007031</t>
  </si>
  <si>
    <t>813/0960.02-CPNSD/BKD/II/2011</t>
  </si>
  <si>
    <t>821.2/3582.04.PNS/TT/2012</t>
  </si>
  <si>
    <t>'7204075805850005</t>
  </si>
  <si>
    <t>cema41508@gmail.com</t>
  </si>
  <si>
    <t>JLN. VETRAN 5 GANG 2 BLOK 3C</t>
  </si>
  <si>
    <t>'89.497.972.3834000</t>
  </si>
  <si>
    <t>'0000135227924</t>
  </si>
  <si>
    <t>A201100235062</t>
  </si>
  <si>
    <t>813/1388.03-CPNSD/BKD/IV/2009</t>
  </si>
  <si>
    <t>821.2/4296.04-PNS/TT/2010</t>
  </si>
  <si>
    <t>'7204062104680001</t>
  </si>
  <si>
    <t>Kelurahan Nalu Kec. Baolan</t>
  </si>
  <si>
    <t>'070932231834000</t>
  </si>
  <si>
    <t>'0000135239207</t>
  </si>
  <si>
    <t>A199200049594</t>
  </si>
  <si>
    <t>813.2/38-CP/DPB/1991</t>
  </si>
  <si>
    <t>48/821.12/BT/PN/1992</t>
  </si>
  <si>
    <t>'7204070111700001</t>
  </si>
  <si>
    <t>narayazikra15@gmail.com</t>
  </si>
  <si>
    <t>'15.605.859.6.834.000</t>
  </si>
  <si>
    <t>'0000135185635</t>
  </si>
  <si>
    <t>A200500012608</t>
  </si>
  <si>
    <t>814.2/105-CP/2004</t>
  </si>
  <si>
    <t>821.2/1674-PNS/TT/2005</t>
  </si>
  <si>
    <t>Kepala Seksi Inspeksi Pencegahan</t>
  </si>
  <si>
    <t>'7204086610680001</t>
  </si>
  <si>
    <t>nurjannah261068@gmail.com</t>
  </si>
  <si>
    <t>'79.122.399.3.834.000</t>
  </si>
  <si>
    <t>'0000135219069</t>
  </si>
  <si>
    <t>A199200055085</t>
  </si>
  <si>
    <t>23/821.12/BT/PN/1992</t>
  </si>
  <si>
    <t>'7204074603810005</t>
  </si>
  <si>
    <t>'728310202834000</t>
  </si>
  <si>
    <t>'0001857718991</t>
  </si>
  <si>
    <t>A201500019885</t>
  </si>
  <si>
    <t xml:space="preserve"> 813/045.02-CPNSD/BKD/2014</t>
  </si>
  <si>
    <t>823.1/0555.04/PNS/BKD.TT/2015</t>
  </si>
  <si>
    <t>ff8080813d3a39bf013d3d9bbfd54016</t>
  </si>
  <si>
    <t>'7204086806810001</t>
  </si>
  <si>
    <t>rosnawatimabali86@guru.sd.belajar.id</t>
  </si>
  <si>
    <t>'791224454834000</t>
  </si>
  <si>
    <t>'0000135309159</t>
  </si>
  <si>
    <t>A200500056007</t>
  </si>
  <si>
    <t>814.2/059-CP/2004</t>
  </si>
  <si>
    <t>821.2/1746-PNS/TT/2005</t>
  </si>
  <si>
    <t>SH, MM</t>
  </si>
  <si>
    <t>hendrawan20378@gmail.com</t>
  </si>
  <si>
    <t>JL. PIRING NO. 19. A</t>
  </si>
  <si>
    <t>'143360717834000</t>
  </si>
  <si>
    <t>'0000135250918</t>
  </si>
  <si>
    <t>A200500041789</t>
  </si>
  <si>
    <t>814.1/124-CP/2004</t>
  </si>
  <si>
    <t>821.1/1642-PNS/TT/2005</t>
  </si>
  <si>
    <t>'7204076311840006</t>
  </si>
  <si>
    <t>srihartina599@gmail.com</t>
  </si>
  <si>
    <t>'89.156.327.2.834.000</t>
  </si>
  <si>
    <t>'0000135311084</t>
  </si>
  <si>
    <t>A200700141889</t>
  </si>
  <si>
    <t>813.3/2192-CPNSD/BAG.KEPEG</t>
  </si>
  <si>
    <t>821.2/1478-PNS/TT/2007</t>
  </si>
  <si>
    <t>'7204010709710001</t>
  </si>
  <si>
    <t>ansharmarda@gmail.com</t>
  </si>
  <si>
    <t>'79.123.602.9.834.000</t>
  </si>
  <si>
    <t>'000811.1 200302</t>
  </si>
  <si>
    <t>A199500066736</t>
  </si>
  <si>
    <t>813.2/84/DPB/1993</t>
  </si>
  <si>
    <t>821/86.13/PDK</t>
  </si>
  <si>
    <t>'7204082005710002</t>
  </si>
  <si>
    <t>mukhtar05@guru.sd.belajar.id</t>
  </si>
  <si>
    <t>'79.121.721.9.834.000</t>
  </si>
  <si>
    <t>'0000135306156</t>
  </si>
  <si>
    <t>A200700031162</t>
  </si>
  <si>
    <t>813.2/5297-CPNS/Bag.Kepeg</t>
  </si>
  <si>
    <t>821.2/2257-PNS/TT/2007</t>
  </si>
  <si>
    <t>'7204076301850003</t>
  </si>
  <si>
    <t>sittirahma31@guru.sd.belajar.id</t>
  </si>
  <si>
    <t>'98.425.845.9834.000</t>
  </si>
  <si>
    <t>'0000198128981</t>
  </si>
  <si>
    <t>A201200121604</t>
  </si>
  <si>
    <t>813/676.03-CPNSD/BKD/II/2010</t>
  </si>
  <si>
    <t>821.2/3850.04-PNS/TT/2012</t>
  </si>
  <si>
    <t>'7204080609820003</t>
  </si>
  <si>
    <t>gapoer19@gmail.com</t>
  </si>
  <si>
    <t>'788031185834000</t>
  </si>
  <si>
    <t>'0000135207562</t>
  </si>
  <si>
    <t>A200800203141</t>
  </si>
  <si>
    <t>813/451.03-CPNSD/BKD/XI/2007</t>
  </si>
  <si>
    <t>821.2/2618.04-PNS/BKD/TT/2008</t>
  </si>
  <si>
    <t>ernajinan.12022014@gmail.com</t>
  </si>
  <si>
    <t>'15.319.249.7.834.000</t>
  </si>
  <si>
    <t>'0001869955222</t>
  </si>
  <si>
    <t>A201100264878</t>
  </si>
  <si>
    <t>813/1448.03-CPNSD/BKD/IV/2009</t>
  </si>
  <si>
    <t>821.2/4356.04-PNS/TT/2010</t>
  </si>
  <si>
    <t>'7204094107680061</t>
  </si>
  <si>
    <t>rosminitibe046@gmail.com</t>
  </si>
  <si>
    <t>JLN. TRANS SULAWESI DESA LAULALANG KEC. TOLITOLI UTARA KAB. TOLITOLI</t>
  </si>
  <si>
    <t>'788047298834000</t>
  </si>
  <si>
    <t>'0000135206864</t>
  </si>
  <si>
    <t>A200800040837</t>
  </si>
  <si>
    <t>813/120.03-CPNSD/BKD/XI/2007</t>
  </si>
  <si>
    <t>821.2/2375.04-PNS/BKD/TT/2008</t>
  </si>
  <si>
    <t>'7204080104770005</t>
  </si>
  <si>
    <t>'15.956.996.1-834.000</t>
  </si>
  <si>
    <t>'0000135205255</t>
  </si>
  <si>
    <t>A200800149012</t>
  </si>
  <si>
    <t>813/085.03-CPNSD/BKD/XI/2007</t>
  </si>
  <si>
    <t>821.2/2607.04-PNS/BKD/TT/2008</t>
  </si>
  <si>
    <t>'7204014305770001</t>
  </si>
  <si>
    <t>kasma19770503@gmail.com</t>
  </si>
  <si>
    <t>'16.481.375.0834.000</t>
  </si>
  <si>
    <t>'0001888124635</t>
  </si>
  <si>
    <t>A201200021833</t>
  </si>
  <si>
    <t>813/711.03-CPNSD/BKD/II/2010</t>
  </si>
  <si>
    <t>821.2/3885.04-PNS/TT/2012</t>
  </si>
  <si>
    <t>'7204040304660001</t>
  </si>
  <si>
    <t>imurtika433@gmail.com</t>
  </si>
  <si>
    <t>JLN ARJUNA DESA KAYULOMPA KEC. BASIDONDO KAB. TOLITOLI</t>
  </si>
  <si>
    <t>'15.499.787.8.834.000</t>
  </si>
  <si>
    <t>'0000135240366</t>
  </si>
  <si>
    <t>A199100038015</t>
  </si>
  <si>
    <t>35/821.12/BT/PN/1991</t>
  </si>
  <si>
    <t>KORWIL KECAMATAN BASIDONDO - Dinas Pendidikan Dan Kebudayaan</t>
  </si>
  <si>
    <t>'7204076805810003</t>
  </si>
  <si>
    <t>sjumriani045@gmail.com</t>
  </si>
  <si>
    <t>JL. B SUMALIKAT  NO.19 KEL. NALU SAMPING KANTOR BUPATI TOLITOLI</t>
  </si>
  <si>
    <t>'16.481.454.3834.000</t>
  </si>
  <si>
    <t>'0000135217787</t>
  </si>
  <si>
    <t>A201200060878</t>
  </si>
  <si>
    <t>813/858.03-CPNSD/BKD/II/2010</t>
  </si>
  <si>
    <t>821.2/4010.04-PNS/TT/2012</t>
  </si>
  <si>
    <t>'7204070110660003</t>
  </si>
  <si>
    <t>imadesukalama01@gmail.com</t>
  </si>
  <si>
    <t>'15.499.836.3834.000</t>
  </si>
  <si>
    <t>'0000135323684</t>
  </si>
  <si>
    <t>A199600011729</t>
  </si>
  <si>
    <t>A5EB03E214A7F6A0E040640A040252AD</t>
  </si>
  <si>
    <t>'7204074704800005</t>
  </si>
  <si>
    <t>nurapiahse@gmail.com</t>
  </si>
  <si>
    <t>'78.496.499.1-834.000</t>
  </si>
  <si>
    <t>'0000135185139</t>
  </si>
  <si>
    <t>A200900226099</t>
  </si>
  <si>
    <t>813/123.03-CPNSD/BKD/IV/2008</t>
  </si>
  <si>
    <t>823.2/3623.04-PNS/BKD/TT/2009</t>
  </si>
  <si>
    <t>'7204075207710003</t>
  </si>
  <si>
    <t>masdaindah07@gmail.com</t>
  </si>
  <si>
    <t>JL TADULAKO II NO. 12 KEL. PANASAKAN</t>
  </si>
  <si>
    <t>'79.124.465.0834.000</t>
  </si>
  <si>
    <t>'0000135193577</t>
  </si>
  <si>
    <t>A200200022853</t>
  </si>
  <si>
    <t>'7204077112650022</t>
  </si>
  <si>
    <t>'14.336.166.5.834.000</t>
  </si>
  <si>
    <t>'0000135333819</t>
  </si>
  <si>
    <t>A198700059432</t>
  </si>
  <si>
    <t>136/821.12/BT/PDK</t>
  </si>
  <si>
    <t>'7204104608790001</t>
  </si>
  <si>
    <t>herlinarahim633@gmail.com</t>
  </si>
  <si>
    <t>'79.391.693.3.834.000</t>
  </si>
  <si>
    <t>'0000135301972</t>
  </si>
  <si>
    <t>A200500048502</t>
  </si>
  <si>
    <t>814.2/050-CP/2004</t>
  </si>
  <si>
    <t>821.2/1748-PNS/TT/2005</t>
  </si>
  <si>
    <t>'7204075012690003</t>
  </si>
  <si>
    <t>JL. AHMAD YANI TOLITOLI</t>
  </si>
  <si>
    <t>'77.987.197.834.000</t>
  </si>
  <si>
    <t>'0000135204884</t>
  </si>
  <si>
    <t>A199400058354</t>
  </si>
  <si>
    <t>813.2.PD/170-CP/92</t>
  </si>
  <si>
    <t>821.2.PD/529-PEG/93</t>
  </si>
  <si>
    <t>'7204072705710005</t>
  </si>
  <si>
    <t>jeffrialatas275@gmail.com</t>
  </si>
  <si>
    <t>'88.937.081.3.834.000</t>
  </si>
  <si>
    <t>'0000135185602</t>
  </si>
  <si>
    <t>A200500014491</t>
  </si>
  <si>
    <t>814.2/092-CP/2004</t>
  </si>
  <si>
    <t>821.2/1660-PNS/TT/2005</t>
  </si>
  <si>
    <t>Kepala Bidang Sertifikasi, Kualifikasi dan Registrasi Kawasan Permukiman</t>
  </si>
  <si>
    <t>'7204080409680001</t>
  </si>
  <si>
    <t>opaasnur69@gmail.com</t>
  </si>
  <si>
    <t>DUSUN TALAMANDU DESA LALOS KECAMATAN GALANG</t>
  </si>
  <si>
    <t>'15.956.895.5834.000</t>
  </si>
  <si>
    <t>'0000135179032</t>
  </si>
  <si>
    <t>A199400045936</t>
  </si>
  <si>
    <t>813.2.PD/370-CP/93</t>
  </si>
  <si>
    <t>821.2.PD/244.A-PEG/1994</t>
  </si>
  <si>
    <t>'7204021702660002</t>
  </si>
  <si>
    <t>jantojhanto@gmail.com</t>
  </si>
  <si>
    <t>'97.153.288.2834.000</t>
  </si>
  <si>
    <t>'0000135315303</t>
  </si>
  <si>
    <t>A198900042876</t>
  </si>
  <si>
    <t>61/821.12/BT/PN/89</t>
  </si>
  <si>
    <t>'7204086709830001</t>
  </si>
  <si>
    <t>wasma8260@gmail.com</t>
  </si>
  <si>
    <t>'0001266707698</t>
  </si>
  <si>
    <t>A201600114959</t>
  </si>
  <si>
    <t>813/0552.02-CPNSD/BKD/2015</t>
  </si>
  <si>
    <t>821.2/2545.04/PNS/BKD.TT/2016</t>
  </si>
  <si>
    <t>'7204072008690001</t>
  </si>
  <si>
    <t>marlinakil20@gmail.com</t>
  </si>
  <si>
    <t>JL. DAPALAK NO.10 KEL. NALU</t>
  </si>
  <si>
    <t>'15.605.896.8-834.000</t>
  </si>
  <si>
    <t>'006639.1 200310</t>
  </si>
  <si>
    <t>A199400055634</t>
  </si>
  <si>
    <t>813.2.PD/293-CP/92</t>
  </si>
  <si>
    <t>821.2.PD/520-PEG/1993</t>
  </si>
  <si>
    <t>'7204084711770002</t>
  </si>
  <si>
    <t>sittiaminah711@guru.sd.belajar.id</t>
  </si>
  <si>
    <t>'791224363834000</t>
  </si>
  <si>
    <t>'0000135310869</t>
  </si>
  <si>
    <t>A200700077262</t>
  </si>
  <si>
    <t>813.2/5278-CPNS/BAG.KEPEG</t>
  </si>
  <si>
    <t>821.2/2300-PNS/TT/2007</t>
  </si>
  <si>
    <t>'7204071910800002</t>
  </si>
  <si>
    <t>zainfauzankhalid@gmail.com</t>
  </si>
  <si>
    <t>JL.Wolter monginsidi no. kelurahan : Nalu Kecamatan : Baolan Kabupaten : Tolitoli</t>
  </si>
  <si>
    <t>'87.523.215.9.834.000</t>
  </si>
  <si>
    <t>'0000135199293</t>
  </si>
  <si>
    <t>A200700105635</t>
  </si>
  <si>
    <t>813.2/5395-CPNS/BAG.KEPEG</t>
  </si>
  <si>
    <t>821.2/2236-PNS/TT/2007</t>
  </si>
  <si>
    <t>'7204082804780001</t>
  </si>
  <si>
    <t>mohamadrizal2825@gmail.com</t>
  </si>
  <si>
    <t>'165999707834000</t>
  </si>
  <si>
    <t>'0000156914605</t>
  </si>
  <si>
    <t>A201100076571</t>
  </si>
  <si>
    <t>813/1327.03-CPNSD/BKD/IV/2009</t>
  </si>
  <si>
    <t>821.2/4246.04-PNS/TT/2010</t>
  </si>
  <si>
    <t>'7204101302780001</t>
  </si>
  <si>
    <t>miswarh377@gmail.com</t>
  </si>
  <si>
    <t>'79.391.716.2.834.000</t>
  </si>
  <si>
    <t>'0000135305559</t>
  </si>
  <si>
    <t>A200600098701</t>
  </si>
  <si>
    <t>813.2/1069-CP/2005</t>
  </si>
  <si>
    <t>821.2-PD/1503-Peg/2006</t>
  </si>
  <si>
    <t>'7204071109760009</t>
  </si>
  <si>
    <t>'55.476.525.5.834.000</t>
  </si>
  <si>
    <t>'0000135290305</t>
  </si>
  <si>
    <t>A200300024898</t>
  </si>
  <si>
    <t>814.2/059-CP/2002</t>
  </si>
  <si>
    <t>821.2.PD/2649-PEG/2003</t>
  </si>
  <si>
    <t>Bidang Sarana dan Prasarana - Rumah Sakit Umum Daerah Mokopido</t>
  </si>
  <si>
    <t>'7204074105680003</t>
  </si>
  <si>
    <t>A200300005222</t>
  </si>
  <si>
    <t>821.2.PD/2562-Peg/2003</t>
  </si>
  <si>
    <t>8ae4828736067ea601360a56bf5960b1</t>
  </si>
  <si>
    <t>'7204082307740001</t>
  </si>
  <si>
    <t>d4rm4d1230774@gmail.com</t>
  </si>
  <si>
    <t>'79.390.866.6.834.000</t>
  </si>
  <si>
    <t>'0000135289978</t>
  </si>
  <si>
    <t>A200300018821</t>
  </si>
  <si>
    <t>823.3.PD/70-CPNSD/2001</t>
  </si>
  <si>
    <t>821.2.PD/067-PEG/2003</t>
  </si>
  <si>
    <t>'7204075103720002</t>
  </si>
  <si>
    <t>hajaribrahim817@gmail.com</t>
  </si>
  <si>
    <t>'45.035.889.0834.000</t>
  </si>
  <si>
    <t>'0000135181168</t>
  </si>
  <si>
    <t>A200800086214</t>
  </si>
  <si>
    <t>813/111.03-CPNSD/BKD/XI/2007</t>
  </si>
  <si>
    <t>8213.1/2661.04-PNS/BKD/TT/2008</t>
  </si>
  <si>
    <t>'7204077012800006</t>
  </si>
  <si>
    <t>'728949520834000</t>
  </si>
  <si>
    <t>'0001886134105</t>
  </si>
  <si>
    <t>A201600086533</t>
  </si>
  <si>
    <t>813/0411.02-CPNSD/BKD/2015</t>
  </si>
  <si>
    <t xml:space="preserve">821.2/2488.04/PNS/BKD.TT/2016 </t>
  </si>
  <si>
    <t>762540B3A7AF0F88E050640A29033C35</t>
  </si>
  <si>
    <t>'7204072810670001</t>
  </si>
  <si>
    <t>JL. VETERAN IV KEL.BARU  KEC. BAOLAN  KAB. TOLITOLI</t>
  </si>
  <si>
    <t>'14.530.159.4.834.000</t>
  </si>
  <si>
    <t>'0000135335327</t>
  </si>
  <si>
    <t>A198700067914</t>
  </si>
  <si>
    <t>6060/KANWIL/SK/TU-1/XI/1985</t>
  </si>
  <si>
    <t>8316/KANWIL/SK/TU-1/X/1987</t>
  </si>
  <si>
    <t>'7204076311680001</t>
  </si>
  <si>
    <t>'15.499.967.6.834.000</t>
  </si>
  <si>
    <t>'0000135240849</t>
  </si>
  <si>
    <t>A199200055733</t>
  </si>
  <si>
    <t>13.2/2-CP/DPB/1991</t>
  </si>
  <si>
    <t>37/821.12/BT/PN/1992</t>
  </si>
  <si>
    <t>halimaalgazali@gmail.com</t>
  </si>
  <si>
    <t>'16.256.037.9.834.000</t>
  </si>
  <si>
    <t>'0000200812656</t>
  </si>
  <si>
    <t>A201200150396</t>
  </si>
  <si>
    <t>813/643.03-CPNSD/BKD/II/2010</t>
  </si>
  <si>
    <t>821.2/3817.04-PNS/T/2012</t>
  </si>
  <si>
    <t>'7204071110850003</t>
  </si>
  <si>
    <t>faisaltolis174@gmail.com</t>
  </si>
  <si>
    <t>'543181077834000</t>
  </si>
  <si>
    <t>'0000173493909</t>
  </si>
  <si>
    <t>A201200136255</t>
  </si>
  <si>
    <t>813/740.03-CPNSD/BKD/II/2010</t>
  </si>
  <si>
    <t>821.2/3893.04-PNS/TT/2011</t>
  </si>
  <si>
    <t>PENYUSUN RENCANA BIMBINGAN TEKNIS INDUSTRI</t>
  </si>
  <si>
    <t>S.K.H</t>
  </si>
  <si>
    <t>'7204070102930002</t>
  </si>
  <si>
    <t>usman.harmando1@gmail.com</t>
  </si>
  <si>
    <t>'81.500.086.4-834.000</t>
  </si>
  <si>
    <t>A202000098620</t>
  </si>
  <si>
    <t>813.3/3471.02-CPNSD/BKPSDM/2019</t>
  </si>
  <si>
    <t>821.3/871.04/PNS/BKPSDM/2020</t>
  </si>
  <si>
    <t>8ae4828941007e7101410ad8e2085741</t>
  </si>
  <si>
    <t>'7204074701660001</t>
  </si>
  <si>
    <t>syamsiarytaua904@gmail.com</t>
  </si>
  <si>
    <t>'77.982.375.6.834.000</t>
  </si>
  <si>
    <t>'0000135312671</t>
  </si>
  <si>
    <t>A198700060285</t>
  </si>
  <si>
    <t>157/821.12/BT/PDK</t>
  </si>
  <si>
    <t>'7204084310850002</t>
  </si>
  <si>
    <t>darmawatiamdkep85@gmail.com</t>
  </si>
  <si>
    <t>'15.246.835.1.834.000</t>
  </si>
  <si>
    <t>'0000135289214</t>
  </si>
  <si>
    <t>A201100244983</t>
  </si>
  <si>
    <t>813/1159.03-CPNSD/BKD/IV/2009</t>
  </si>
  <si>
    <t>821.2/4088.04-PNS/TT/2010</t>
  </si>
  <si>
    <t>KANTANAN</t>
  </si>
  <si>
    <t>'7204072101690002</t>
  </si>
  <si>
    <t>abdullahhakim11@admin.sd.belajar.id</t>
  </si>
  <si>
    <t>JL.BANGAU KELURAHAN TUWELEY KECAMATAN BAOLAN KABUPATEN TOLITOLI</t>
  </si>
  <si>
    <t>'77.485.759.3.834.000</t>
  </si>
  <si>
    <t>'0000135207641</t>
  </si>
  <si>
    <t>A200200013337</t>
  </si>
  <si>
    <t>'7204086510820001</t>
  </si>
  <si>
    <t>matokaanink@gmail.com</t>
  </si>
  <si>
    <t>'728818394834000</t>
  </si>
  <si>
    <t>'0000169739831</t>
  </si>
  <si>
    <t>A201600105502</t>
  </si>
  <si>
    <t xml:space="preserve"> 813/082.02-CPNSD/BKD/2014</t>
  </si>
  <si>
    <t xml:space="preserve">821.2/2483.04/PNS/BKD.TT/2016 </t>
  </si>
  <si>
    <t>'7204084109700001</t>
  </si>
  <si>
    <t>'79.122.375.3.834.000</t>
  </si>
  <si>
    <t>'0000135307146</t>
  </si>
  <si>
    <t>A200000022334</t>
  </si>
  <si>
    <t>'7204010107680182</t>
  </si>
  <si>
    <t>myusufabdkarim2022@gmail.com</t>
  </si>
  <si>
    <t>'88.938.760.1834.000</t>
  </si>
  <si>
    <t>'0000135261764</t>
  </si>
  <si>
    <t>A199100052479</t>
  </si>
  <si>
    <t>2091/KANWIL/SK/TU-1/II/1990</t>
  </si>
  <si>
    <t>2268/Kanwil/SK/TU-1/III/1991</t>
  </si>
  <si>
    <t>'7204064405820003</t>
  </si>
  <si>
    <t>purwantisurandi@gmail.com</t>
  </si>
  <si>
    <t>'72.838.422.3.834.000</t>
  </si>
  <si>
    <t>'0001875769953</t>
  </si>
  <si>
    <t>A201500023056</t>
  </si>
  <si>
    <t xml:space="preserve"> 813/0208.02-CPNSD/BKD/2014</t>
  </si>
  <si>
    <t>823.2/0545.04/PNS/BKD.TT/2015</t>
  </si>
  <si>
    <t>'7502042305870002</t>
  </si>
  <si>
    <t>sanusi.daris23@gmail.com</t>
  </si>
  <si>
    <t>'89.031.162.4822.000</t>
  </si>
  <si>
    <t>'0000165751806</t>
  </si>
  <si>
    <t>A201200167164</t>
  </si>
  <si>
    <t>'7204071007700001</t>
  </si>
  <si>
    <t>usmanmahrani@gmail.com</t>
  </si>
  <si>
    <t>'78.496.534.5.834.000</t>
  </si>
  <si>
    <t>'0000135225527</t>
  </si>
  <si>
    <t>A200200019282</t>
  </si>
  <si>
    <t>'7205064201840002</t>
  </si>
  <si>
    <t>susanfransiska11@gmail.com</t>
  </si>
  <si>
    <t>JL. VETERAN  ASPOL BAOLAN, KAB. TOLITOLI PROPINSI SULAWESI TENGAH</t>
  </si>
  <si>
    <t>'16.429.639.4834.000</t>
  </si>
  <si>
    <t>'0000135421064</t>
  </si>
  <si>
    <t>A200800209925</t>
  </si>
  <si>
    <t>813.2/176/BB/2006</t>
  </si>
  <si>
    <t>821.12/382-PEG/BB/2007</t>
  </si>
  <si>
    <t>'7204074212770005</t>
  </si>
  <si>
    <t>yuliyanauly@gmail.com</t>
  </si>
  <si>
    <t>'77.485.812.0.834.000</t>
  </si>
  <si>
    <t>'0000135245643</t>
  </si>
  <si>
    <t>A200700077778</t>
  </si>
  <si>
    <t>813.3/2268-CONS/BAG. KEPEG</t>
  </si>
  <si>
    <t>821.2/1488-PNS/TT/2007</t>
  </si>
  <si>
    <t>'7204060805670001</t>
  </si>
  <si>
    <t>iwijana85@guru.sd.belajar.id</t>
  </si>
  <si>
    <t>'16.383.120.9.834.000</t>
  </si>
  <si>
    <t>'0000135240322</t>
  </si>
  <si>
    <t>A199100041435</t>
  </si>
  <si>
    <t>183.2/60/DPB/1989</t>
  </si>
  <si>
    <t>PDK.45//821.12/BT/PN/1991</t>
  </si>
  <si>
    <t>'7204075808670001</t>
  </si>
  <si>
    <t>amrawati.abidin@gmail.com</t>
  </si>
  <si>
    <t xml:space="preserve">JL NUSAH INDAH NO 6 </t>
  </si>
  <si>
    <t>'68.233.001.4834.001</t>
  </si>
  <si>
    <t>'0000135239679</t>
  </si>
  <si>
    <t>A198900064694</t>
  </si>
  <si>
    <t>34/821.12/BT/PN/1989</t>
  </si>
  <si>
    <t>'7204014308770001</t>
  </si>
  <si>
    <t>TAMPIALA KEC. DAMPAL SELATAN</t>
  </si>
  <si>
    <t>'72.595.600.7.8834.000</t>
  </si>
  <si>
    <t>'0001896142476</t>
  </si>
  <si>
    <t>A201500012426</t>
  </si>
  <si>
    <t>813/0299.02-CPNSD/BKD/2014</t>
  </si>
  <si>
    <t>823.2/0467.04/PNS/BKD.TT/2015</t>
  </si>
  <si>
    <t>'7204085508690001</t>
  </si>
  <si>
    <t>agustina.s.mohi@gmail.com</t>
  </si>
  <si>
    <t>DESA TINIGI JL A YANI N0 9</t>
  </si>
  <si>
    <t>'79.122.376.1.834.000</t>
  </si>
  <si>
    <t>'0000135223391</t>
  </si>
  <si>
    <t>A199400055452</t>
  </si>
  <si>
    <t>'7204076003660002</t>
  </si>
  <si>
    <t>jum.mardiana@yahoo.co.id</t>
  </si>
  <si>
    <t>'14.336.808.2834.000</t>
  </si>
  <si>
    <t>'0000135183194</t>
  </si>
  <si>
    <t>A199200026529</t>
  </si>
  <si>
    <t>303/C/I.24.1.III/1990</t>
  </si>
  <si>
    <t>325/I.24.1/Ca-2/1992</t>
  </si>
  <si>
    <t>A5EB03E211BEF6A0E040640A040252AD</t>
  </si>
  <si>
    <t>'7204072002740005</t>
  </si>
  <si>
    <t>Jl.H.Moh Saleh No.85</t>
  </si>
  <si>
    <t>'67.536.464.0.834.000</t>
  </si>
  <si>
    <t>'0000135230005</t>
  </si>
  <si>
    <t>A201100028110</t>
  </si>
  <si>
    <t>813/1321.03-CPNSD/BKD/IV/2009</t>
  </si>
  <si>
    <t>821.2/4240.04-PNS/TT/2010</t>
  </si>
  <si>
    <t>'7204074812670001</t>
  </si>
  <si>
    <t>'791224223834000</t>
  </si>
  <si>
    <t>'0000135219238</t>
  </si>
  <si>
    <t>A199400037642</t>
  </si>
  <si>
    <t>'7204086202680001</t>
  </si>
  <si>
    <t>JL. Madako No.74 Kel. Baru Kec. Baolan Kab. Tolitoli</t>
  </si>
  <si>
    <t>'79.122.3746.834.000</t>
  </si>
  <si>
    <t>'0000135219521</t>
  </si>
  <si>
    <t>A199200047789</t>
  </si>
  <si>
    <t>21/821.12/BT/PN/1992</t>
  </si>
  <si>
    <t>'7204036907700002</t>
  </si>
  <si>
    <t>'78.498.128.4.834.000</t>
  </si>
  <si>
    <t>'0001287727165</t>
  </si>
  <si>
    <t>A199400064102</t>
  </si>
  <si>
    <t>821.12/59.13/PDK.-</t>
  </si>
  <si>
    <t>'7204081502700001</t>
  </si>
  <si>
    <t>DESA TINIGI KEAMATAN GALANG</t>
  </si>
  <si>
    <t>'79.123.669.8.834.000</t>
  </si>
  <si>
    <t>'0000155223389</t>
  </si>
  <si>
    <t>A199400060188</t>
  </si>
  <si>
    <t>'7204073101710001</t>
  </si>
  <si>
    <t>ratmintotauhid@gmail.com</t>
  </si>
  <si>
    <t>JL. W.R  MONGINSIDI NO. 142/$&amp;</t>
  </si>
  <si>
    <t>'145301586834000</t>
  </si>
  <si>
    <t>'0000135197133</t>
  </si>
  <si>
    <t>A200300010953</t>
  </si>
  <si>
    <t>814.2/147-CP/2002</t>
  </si>
  <si>
    <t>821.2.PD/2524-PEG/2003</t>
  </si>
  <si>
    <t>'7204074110730002</t>
  </si>
  <si>
    <t>muliatilibrary94@gmail.com</t>
  </si>
  <si>
    <t>'89.601.677.1.834.000</t>
  </si>
  <si>
    <t>'0000135218013</t>
  </si>
  <si>
    <t>A200600056770</t>
  </si>
  <si>
    <t>813.2/1226-CP/2005</t>
  </si>
  <si>
    <t>821.2.PD/1434-PEG/2006</t>
  </si>
  <si>
    <t>ranithabatalipu79@gmail.com</t>
  </si>
  <si>
    <t>JL. NURI</t>
  </si>
  <si>
    <t>'15.499.681.3.834.001</t>
  </si>
  <si>
    <t>'0000205828986</t>
  </si>
  <si>
    <t>A200300031245</t>
  </si>
  <si>
    <t>814.2/177-CP/2002</t>
  </si>
  <si>
    <t>821.2.PD/2626.PEG/2003</t>
  </si>
  <si>
    <t>'7204072106730009</t>
  </si>
  <si>
    <t>'54.704.862.9.834.000</t>
  </si>
  <si>
    <t>'0001081574302</t>
  </si>
  <si>
    <t>A201300001283</t>
  </si>
  <si>
    <t>813/1002.02-CPNSD/BKD/II/2011</t>
  </si>
  <si>
    <t>821.2/3638.04.PNS/TT/2012</t>
  </si>
  <si>
    <t>'7204012001680003</t>
  </si>
  <si>
    <t>kalpintrantib@gmail.com</t>
  </si>
  <si>
    <t>'78.803.174.8834.000</t>
  </si>
  <si>
    <t>'0000135261584</t>
  </si>
  <si>
    <t>A199100048421</t>
  </si>
  <si>
    <t>1848/KANWIL/SK/TU-1/II/1990</t>
  </si>
  <si>
    <t>2125/KANWIL/SK/TU-1/III/1991</t>
  </si>
  <si>
    <t>Seksi Ketentraman Dan Ketertiban Umum - Kecamatan Dampal Selatan</t>
  </si>
  <si>
    <t>'7204074902630003</t>
  </si>
  <si>
    <t>'145139523834000</t>
  </si>
  <si>
    <t>'0000135303568</t>
  </si>
  <si>
    <t>A198400009501</t>
  </si>
  <si>
    <t>'7204084510810002</t>
  </si>
  <si>
    <t>'72.720.855.5.834.000</t>
  </si>
  <si>
    <t>'0001857309827</t>
  </si>
  <si>
    <t>A201600094352</t>
  </si>
  <si>
    <t xml:space="preserve"> 813/0476.02-CPNSD/BKD/2015</t>
  </si>
  <si>
    <t>821.2/2514.04/PNS/BKD.TT/2016</t>
  </si>
  <si>
    <t>'7204074708770004</t>
  </si>
  <si>
    <t>'77.982.425.9834.001</t>
  </si>
  <si>
    <t>'0000135322198</t>
  </si>
  <si>
    <t>A200200040473</t>
  </si>
  <si>
    <t>KP. 01.021.1105</t>
  </si>
  <si>
    <t>821.2/34-PEG/2002</t>
  </si>
  <si>
    <t>ff80808140151b37014037e6afa84bf0</t>
  </si>
  <si>
    <t>'7204075607690001</t>
  </si>
  <si>
    <t>'78.469.545.1.834.000</t>
  </si>
  <si>
    <t>'0000135202228</t>
  </si>
  <si>
    <t>A199900024350</t>
  </si>
  <si>
    <t>ff80808150a4b5d20150ac6f4e6027b7</t>
  </si>
  <si>
    <t>'7204070506830004</t>
  </si>
  <si>
    <t>'73.969.389.3834.000</t>
  </si>
  <si>
    <t>'0002055880181</t>
  </si>
  <si>
    <t>A201600111801</t>
  </si>
  <si>
    <t xml:space="preserve"> 813/0499.02-CPNSD/BKD/2015</t>
  </si>
  <si>
    <t xml:space="preserve">821.2/2535.04/PNS/BKD.TT/2016 </t>
  </si>
  <si>
    <t>'7204056811660002</t>
  </si>
  <si>
    <t>JL. LEMBAH HARAPAN LORONG MAR-2 DUSUN SAGE DESA BILO KEC. OGODEIDE</t>
  </si>
  <si>
    <t>'79.121.434.9.834.000</t>
  </si>
  <si>
    <t>'0000135221264</t>
  </si>
  <si>
    <t>A200200006102</t>
  </si>
  <si>
    <t>SD Negeri 2 Bilo - Dinas Pendidikan Dan Kebudayaan</t>
  </si>
  <si>
    <t>'7204086606680002</t>
  </si>
  <si>
    <t>'779934702834000</t>
  </si>
  <si>
    <t>'0000135213366</t>
  </si>
  <si>
    <t>A198900067233</t>
  </si>
  <si>
    <t>76/821.12/BT/PN/1989</t>
  </si>
  <si>
    <t>ff80808134c73c3d0134ca5c2545069a</t>
  </si>
  <si>
    <t>'7204085909780004</t>
  </si>
  <si>
    <t>'162558332834001</t>
  </si>
  <si>
    <t>'0000135321941</t>
  </si>
  <si>
    <t>A200300029883</t>
  </si>
  <si>
    <t>814.2/207-CP/2002</t>
  </si>
  <si>
    <t>821.2.PD/2618-PEG/2003</t>
  </si>
  <si>
    <t>'7204071205780005</t>
  </si>
  <si>
    <t>Jln. gajah mada no.1 (kelurahan baru)</t>
  </si>
  <si>
    <t>'77.987.214.2-834.000</t>
  </si>
  <si>
    <t>'0000135320319</t>
  </si>
  <si>
    <t>A200300029030</t>
  </si>
  <si>
    <t>814.2/175-CP/2002</t>
  </si>
  <si>
    <t>821.2.PD/2615-PEG/2003</t>
  </si>
  <si>
    <t>Kepala Bidang Pembangunan Kawasan Transmigrasi</t>
  </si>
  <si>
    <t>'7204072403720001</t>
  </si>
  <si>
    <t>JL. Gadjah Mada No. 11. Kelurahan Baru, Kecamatan Baolan, Kabupaten Tolitoli, Provinsi Sulawesi Tengah, Kode pos 94514</t>
  </si>
  <si>
    <t>'54.166.411.6.834.000</t>
  </si>
  <si>
    <t>'0000135223255</t>
  </si>
  <si>
    <t>A200000033249</t>
  </si>
  <si>
    <t>Kepala Badan Riset dan Inovasi Daerah</t>
  </si>
  <si>
    <t>8ae48289395137e401397126c63c5660</t>
  </si>
  <si>
    <t>'7204070903690004</t>
  </si>
  <si>
    <t>'79.121.470.3.834.000</t>
  </si>
  <si>
    <t>'0000135221354</t>
  </si>
  <si>
    <t>A199500045262</t>
  </si>
  <si>
    <t>'7204080105690007</t>
  </si>
  <si>
    <t>ismailfahmi423@yahoo.com</t>
  </si>
  <si>
    <t>DESA GINUNGGUNG KEC. GALANG, KAB. TOLITOLI</t>
  </si>
  <si>
    <t>'79.123.673.0.834.000</t>
  </si>
  <si>
    <t>'0000135214536</t>
  </si>
  <si>
    <t>A199500046682</t>
  </si>
  <si>
    <t>821/96.15/FDK.</t>
  </si>
  <si>
    <t>'7204076712690004</t>
  </si>
  <si>
    <t>irmawati271219669@gmail.com</t>
  </si>
  <si>
    <t>irmawatikai@smpn1tolitoli.sch.id</t>
  </si>
  <si>
    <t>'498931831831000</t>
  </si>
  <si>
    <t>'0000135230556</t>
  </si>
  <si>
    <t>A199400058761</t>
  </si>
  <si>
    <t>217/C/I.24.1.III/1992</t>
  </si>
  <si>
    <t>239/I.24.1/Ca-2/1994</t>
  </si>
  <si>
    <t>'7204075408770005</t>
  </si>
  <si>
    <t>'788031052834000</t>
  </si>
  <si>
    <t>'0000135261235</t>
  </si>
  <si>
    <t>A200600093522</t>
  </si>
  <si>
    <t>813.2/1146-CP/2005</t>
  </si>
  <si>
    <t>821.2.PD/1426-PEG/2006</t>
  </si>
  <si>
    <t>'7204076509780001</t>
  </si>
  <si>
    <t>'16.382.939.3.834.000</t>
  </si>
  <si>
    <t>'0000135181056</t>
  </si>
  <si>
    <t>A200100048268</t>
  </si>
  <si>
    <t>KP.00.02.102184</t>
  </si>
  <si>
    <t>821/0247/DISKES</t>
  </si>
  <si>
    <t>'7204082706710002</t>
  </si>
  <si>
    <t>'791236671834000</t>
  </si>
  <si>
    <t>'0000135210677</t>
  </si>
  <si>
    <t>A199500065289</t>
  </si>
  <si>
    <t>'7204070212690003</t>
  </si>
  <si>
    <t>muhlispotabuga.tolis@gmail.com</t>
  </si>
  <si>
    <t>'79.390.876.5834.000</t>
  </si>
  <si>
    <t>A199500052386</t>
  </si>
  <si>
    <t>813.2.PD/551-CP/94</t>
  </si>
  <si>
    <t>821.2.PD/776-PEG/95</t>
  </si>
  <si>
    <t>Kepala Bidang Pembinaan Kearsipan</t>
  </si>
  <si>
    <t>A5EB03E217E8F6A0E040640A040252AD</t>
  </si>
  <si>
    <t>'7204076612730001</t>
  </si>
  <si>
    <t>nonairma1202@gmail.com</t>
  </si>
  <si>
    <t>'78.801.886.9834.000</t>
  </si>
  <si>
    <t>'0000135214266</t>
  </si>
  <si>
    <t>A199500080474</t>
  </si>
  <si>
    <t>813.2.PD/781-CP/94</t>
  </si>
  <si>
    <t>821.2.PD/773-Peg/1995</t>
  </si>
  <si>
    <t>'7204074501840001</t>
  </si>
  <si>
    <t>kasmawati5184@gmail.com</t>
  </si>
  <si>
    <t>'15.956.898.4.834.000</t>
  </si>
  <si>
    <t>'0000135215436</t>
  </si>
  <si>
    <t>A200600161130</t>
  </si>
  <si>
    <t>813.2/1188-CP/2005</t>
  </si>
  <si>
    <t>821.2.PD/1576-Peg/2006</t>
  </si>
  <si>
    <t>'7204072705750003</t>
  </si>
  <si>
    <t>syaifulbantilan96@gmail.com</t>
  </si>
  <si>
    <t>'89.290.195.0834.000</t>
  </si>
  <si>
    <t>'0000135223356</t>
  </si>
  <si>
    <t>A200200034717</t>
  </si>
  <si>
    <t>823.2.PD/43-CPNSD/2001</t>
  </si>
  <si>
    <t>821.2.PD/054-PEG/2002</t>
  </si>
  <si>
    <t>Kepala Bidang Prasarana, Sarana dan Utilitas (PSU)</t>
  </si>
  <si>
    <t>'7204071407830002</t>
  </si>
  <si>
    <t>catur.kodim1305@gmail.com</t>
  </si>
  <si>
    <t>JL. Magamu, Belakang Kodim ) TOLITOLI</t>
  </si>
  <si>
    <t>'72.129.881.8834.000</t>
  </si>
  <si>
    <t>'0000135181012</t>
  </si>
  <si>
    <t>A200500061080</t>
  </si>
  <si>
    <t>813.2/1156-CP/2005</t>
  </si>
  <si>
    <t>821.2.PD/1438-PEG/2006</t>
  </si>
  <si>
    <t>ff8080814174053001419781ab0d3472</t>
  </si>
  <si>
    <t>'7204025009710001</t>
  </si>
  <si>
    <t>DESA BAMBAPULA. KECAMATAN DAMPAL UTARA KABUPATEN TOLITOLI</t>
  </si>
  <si>
    <t>'16.383.002.9.834.000</t>
  </si>
  <si>
    <t>'000013509655</t>
  </si>
  <si>
    <t>A200700033282</t>
  </si>
  <si>
    <t>813.2/5350-CPNS/Bag.Kepeg</t>
  </si>
  <si>
    <t>821.2/2268-PNS/TT/2007</t>
  </si>
  <si>
    <t>'7204074311880002</t>
  </si>
  <si>
    <t>'68.113.843.4.834.000</t>
  </si>
  <si>
    <t>'0000168034151</t>
  </si>
  <si>
    <t>A201100293385</t>
  </si>
  <si>
    <t>813/1145.03-CPNSD/BKD/IV/2009</t>
  </si>
  <si>
    <t>821.2/4074.04-PNS/TT/2010</t>
  </si>
  <si>
    <t>'7204074304920001</t>
  </si>
  <si>
    <t>A202000086054</t>
  </si>
  <si>
    <t>813.3/2145.02-CPNS/BKPSDM/2019</t>
  </si>
  <si>
    <t>821.2/648.04/PNS/BKPSDM/2020</t>
  </si>
  <si>
    <t>'7204075603910004</t>
  </si>
  <si>
    <t>'808094866834000</t>
  </si>
  <si>
    <t>'0000976643469</t>
  </si>
  <si>
    <t>A201800042602</t>
  </si>
  <si>
    <t>813/1439.02-CPNSD/BKPSDM/2017</t>
  </si>
  <si>
    <t>821.2/528.04/PNS/BKPSDM/2018</t>
  </si>
  <si>
    <t>'7204072209860001</t>
  </si>
  <si>
    <t>JL. DR. MOH. HATTA</t>
  </si>
  <si>
    <t>'727113383834000</t>
  </si>
  <si>
    <t>'0001851445124</t>
  </si>
  <si>
    <t>A201600142732</t>
  </si>
  <si>
    <t>813/0512.02-CPNSD/BKD/2015</t>
  </si>
  <si>
    <t>821.2/2357.04/PNS/BKD.TT/2016</t>
  </si>
  <si>
    <t>'7204071602860004</t>
  </si>
  <si>
    <t>'73.040.216.1.834.000</t>
  </si>
  <si>
    <t>'0000135336677</t>
  </si>
  <si>
    <t>A201600137800</t>
  </si>
  <si>
    <t>813/0598.02-CPNSD/BKD/2015</t>
  </si>
  <si>
    <t>821.1/2226.04/PNS/BKD.TT/2016</t>
  </si>
  <si>
    <t>'7204075311840003</t>
  </si>
  <si>
    <t>'739258184834000</t>
  </si>
  <si>
    <t>'0001887407741</t>
  </si>
  <si>
    <t>A201600126133</t>
  </si>
  <si>
    <t>813/0613.02-CPNSD/BKD/2015</t>
  </si>
  <si>
    <t>821.2/2367.04/PNS/BKD.TT/2016</t>
  </si>
  <si>
    <t>'7204072802840003</t>
  </si>
  <si>
    <t>'79.820.679.3834000</t>
  </si>
  <si>
    <t>'0000135253102</t>
  </si>
  <si>
    <t>A200400058315</t>
  </si>
  <si>
    <t>811.132-00874</t>
  </si>
  <si>
    <t>811.211.2-3608</t>
  </si>
  <si>
    <t>'7204075105830006</t>
  </si>
  <si>
    <t>'729969220834000</t>
  </si>
  <si>
    <t>'0001853952862</t>
  </si>
  <si>
    <t>A201600111077</t>
  </si>
  <si>
    <t>813/0616.02-CPNSD/BKD/2015</t>
  </si>
  <si>
    <t>821.2/2335.04/PNS/BKD.TT/2016</t>
  </si>
  <si>
    <t>Sub Bagian Program - Kecamatan Baolan</t>
  </si>
  <si>
    <t>'7204081202830003</t>
  </si>
  <si>
    <t>Kabinuang Jalan Mawar, Kelurahan Baru, Kecamatan Baolan, Kabupaten Tolitoli, Sulawesi Tengah</t>
  </si>
  <si>
    <t>'73.041.835.7.834.00</t>
  </si>
  <si>
    <t>'0001860873985</t>
  </si>
  <si>
    <t>A201600108430</t>
  </si>
  <si>
    <t xml:space="preserve"> 813/069.02-CPNSD/BKDBKD/2014</t>
  </si>
  <si>
    <t>821.2/2223.04/PNS/BKD.TT/2016</t>
  </si>
  <si>
    <t>'7204061204780004</t>
  </si>
  <si>
    <t>'98.425.915.0834.000</t>
  </si>
  <si>
    <t>'000188183391</t>
  </si>
  <si>
    <t>A201500013439</t>
  </si>
  <si>
    <t>813/0387.02-CPNSD/BKD/2014</t>
  </si>
  <si>
    <t>823.1/0476.04/PNS/BKD.TT/2015</t>
  </si>
  <si>
    <t>'7204034901760001</t>
  </si>
  <si>
    <t>'73.090.731.8.834.000</t>
  </si>
  <si>
    <t>'0000201890081</t>
  </si>
  <si>
    <t>A201500010186</t>
  </si>
  <si>
    <t>813/0280.02-CPNSD/BKD/2015</t>
  </si>
  <si>
    <t>823.2/0451.04/PNS/BKD.TT/2015</t>
  </si>
  <si>
    <t>'7204070505750011</t>
  </si>
  <si>
    <t>'87.921.697.6.834.000</t>
  </si>
  <si>
    <t>'0000135219879</t>
  </si>
  <si>
    <t>A199700044885</t>
  </si>
  <si>
    <t>KP.00.02.1.2550</t>
  </si>
  <si>
    <t>KP.00.03.1.762.A.</t>
  </si>
  <si>
    <t>'7204060101750006</t>
  </si>
  <si>
    <t>DESA SIBEA LAMPASIO</t>
  </si>
  <si>
    <t>'66.929.394.6-834.000</t>
  </si>
  <si>
    <t>'0002035617096</t>
  </si>
  <si>
    <t>A201600043634</t>
  </si>
  <si>
    <t xml:space="preserve"> 813/0263.02-CPNSD/BKD/2015</t>
  </si>
  <si>
    <t>821.02/2270.04/PNS/BKD.TT/2016</t>
  </si>
  <si>
    <t>'7204076202720003</t>
  </si>
  <si>
    <t>'49.893.195.5.8314.000</t>
  </si>
  <si>
    <t>'0000135217361</t>
  </si>
  <si>
    <t>A199300071816</t>
  </si>
  <si>
    <t>58/C/I.24.1.II/1991</t>
  </si>
  <si>
    <t>80/I.24.1/Ca-2/1993</t>
  </si>
  <si>
    <t>'7204074311700004</t>
  </si>
  <si>
    <t>Jln Delima Kel. Tuweley Kec. Baolan Kab. Tolitoli</t>
  </si>
  <si>
    <t>'774825947834000</t>
  </si>
  <si>
    <t>'0000135303592</t>
  </si>
  <si>
    <t>A199700032332</t>
  </si>
  <si>
    <t>'7204076904700001</t>
  </si>
  <si>
    <t>'788047439834000</t>
  </si>
  <si>
    <t>'0000135263259</t>
  </si>
  <si>
    <t>A199800025453</t>
  </si>
  <si>
    <t>KP.00.02.1.2382</t>
  </si>
  <si>
    <t>KP.00.03.1.690</t>
  </si>
  <si>
    <t>yunustolis1969@gmail.com</t>
  </si>
  <si>
    <t>'892883141834000</t>
  </si>
  <si>
    <t>'0000135313571</t>
  </si>
  <si>
    <t>A199800020730</t>
  </si>
  <si>
    <t>813.2/71-DPB/1997</t>
  </si>
  <si>
    <t>821/26.05/PDK</t>
  </si>
  <si>
    <t>'78.496.542.8.834.000</t>
  </si>
  <si>
    <t>'0000135239084</t>
  </si>
  <si>
    <t>A199200054896</t>
  </si>
  <si>
    <t>'7204024710680001</t>
  </si>
  <si>
    <t>'97.153.303.9.834.000</t>
  </si>
  <si>
    <t>'00001353153669</t>
  </si>
  <si>
    <t>A199600023931</t>
  </si>
  <si>
    <t>213.2/24-DPB/1994</t>
  </si>
  <si>
    <t>821/94.13/PDK/1996</t>
  </si>
  <si>
    <t>SD Negeri 3 Bambapula - Dinas Pendidikan Dan Kebudayaan</t>
  </si>
  <si>
    <t>'7204075603680002</t>
  </si>
  <si>
    <t>'145303194834001</t>
  </si>
  <si>
    <t>'0000135240478</t>
  </si>
  <si>
    <t>A199200048462</t>
  </si>
  <si>
    <t>8ae482885252a83e015252ede00745e9</t>
  </si>
  <si>
    <t>'7204074302680002</t>
  </si>
  <si>
    <t>'779934637834000</t>
  </si>
  <si>
    <t>'0000135315178</t>
  </si>
  <si>
    <t>A199200047278</t>
  </si>
  <si>
    <t>813.2/24/BP/DPB/1991</t>
  </si>
  <si>
    <t>PDK.47/82.I.12/TPN/92</t>
  </si>
  <si>
    <t>SKM., M.Kes</t>
  </si>
  <si>
    <t>'7204075310670001</t>
  </si>
  <si>
    <t>'87.921.705.7.834.000</t>
  </si>
  <si>
    <t>A199100045753</t>
  </si>
  <si>
    <t>12287/kanwil/SK/Tu-1/X/1989</t>
  </si>
  <si>
    <t>260/Kandep/Tu-1/II/1991</t>
  </si>
  <si>
    <t>8ae48289397af6e901398a1accb27829</t>
  </si>
  <si>
    <t>'7204061203085032</t>
  </si>
  <si>
    <t>nyomansumayasa1966oke@yahoo.co.id</t>
  </si>
  <si>
    <t>'89.299.689.3.834.000</t>
  </si>
  <si>
    <t>'0000135240704</t>
  </si>
  <si>
    <t>A199100037713</t>
  </si>
  <si>
    <t>49/821.12/BT/PN/1991</t>
  </si>
  <si>
    <t>'7204106110660001</t>
  </si>
  <si>
    <t xml:space="preserve">Jl. Tahir Siraje, RT 03, Dusun Kenari, Desa Galumpang, Kecamatan Dako Pemean, Kabupaten Tolitoli, Provinsi Sulawesi Tengah </t>
  </si>
  <si>
    <t>'79.391.658.6.834.000</t>
  </si>
  <si>
    <t>'0000135241097</t>
  </si>
  <si>
    <t>A198900052323</t>
  </si>
  <si>
    <t>70/821.12/BT/PN/89</t>
  </si>
  <si>
    <t>'89.156.336.3.834.000</t>
  </si>
  <si>
    <t>'0000135239962</t>
  </si>
  <si>
    <t>A199000039676</t>
  </si>
  <si>
    <t>813.2/34/DPD/1988</t>
  </si>
  <si>
    <t>158/821.12/BT/PN/90</t>
  </si>
  <si>
    <t>'7204075509850001</t>
  </si>
  <si>
    <t>hj_ratna96@yahoo.com</t>
  </si>
  <si>
    <t>'79.122.429.8.834.000</t>
  </si>
  <si>
    <t>'0000135308722</t>
  </si>
  <si>
    <t>A198700055972</t>
  </si>
  <si>
    <t>'7204071003650003</t>
  </si>
  <si>
    <t>'682265905834000</t>
  </si>
  <si>
    <t>'0000135223896</t>
  </si>
  <si>
    <t>A199300012319</t>
  </si>
  <si>
    <t>SK.278/KP.301/I/PHB-93</t>
  </si>
  <si>
    <t>SK.878/KP.301/VII/PHB-93</t>
  </si>
  <si>
    <t>'1771060106640001</t>
  </si>
  <si>
    <t>A199100010611</t>
  </si>
  <si>
    <t>'7204041010700002</t>
  </si>
  <si>
    <t>pitongsyafitri@gmail.com</t>
  </si>
  <si>
    <t>'89.722.238.6.834.000</t>
  </si>
  <si>
    <t>'0000135206875</t>
  </si>
  <si>
    <t>A200800067879</t>
  </si>
  <si>
    <t>813/046.03-CPNSD/BKD/XI/2007</t>
  </si>
  <si>
    <t>821.2/2448.04-PNS/BKD/TT/2008</t>
  </si>
  <si>
    <t>Bidang Pembinaan Ketenagaan - Dinas Pendidikan Dan Kebudayaan</t>
  </si>
  <si>
    <t>'7204074406800002</t>
  </si>
  <si>
    <t>'14.336.343834.000</t>
  </si>
  <si>
    <t>'0000041353209</t>
  </si>
  <si>
    <t>A200100051340</t>
  </si>
  <si>
    <t>'7204082501680002</t>
  </si>
  <si>
    <t>djuandahusain2018@gmail.com</t>
  </si>
  <si>
    <t>'14.530.409.3.834.000</t>
  </si>
  <si>
    <t>'0000113531789</t>
  </si>
  <si>
    <t>A200700016270</t>
  </si>
  <si>
    <t>813.1/5469-CPNS/Bag. Kepeg</t>
  </si>
  <si>
    <t>821.1/2501-PNS/TT/2007</t>
  </si>
  <si>
    <t>'7204076509790003</t>
  </si>
  <si>
    <t>sarini.payi79@gmail.com</t>
  </si>
  <si>
    <t>Jl. Magamu No.58, Kel. Baru, Tolitoli</t>
  </si>
  <si>
    <t>'73.703.015.5.834.000</t>
  </si>
  <si>
    <t>'0000206034535</t>
  </si>
  <si>
    <t>A201600074797</t>
  </si>
  <si>
    <t xml:space="preserve"> 813/0490.02-CPNSD/BKD/2015</t>
  </si>
  <si>
    <t>821.2/2141.04/PNS/BKD.TT/2016</t>
  </si>
  <si>
    <t>A5EB03E21745F6A0E040640A040252AD</t>
  </si>
  <si>
    <t>'7204070907770001</t>
  </si>
  <si>
    <t>DESA GALANDAU KECAMATAN BASI DONDO KABUPATEN TOLITOLI</t>
  </si>
  <si>
    <t>'78.497.569.3.834.000</t>
  </si>
  <si>
    <t>'0000135244607</t>
  </si>
  <si>
    <t>A200800152841</t>
  </si>
  <si>
    <t>813/493.03-CPNSD/BKD/XI/2007</t>
  </si>
  <si>
    <t>821.1/2663.04-PNS/BKD/TT/2008</t>
  </si>
  <si>
    <t>Seksi Ketentraman Dan Ketertiban - Kelurahan Sidoarjo</t>
  </si>
  <si>
    <t>'7204076511710003</t>
  </si>
  <si>
    <t>'89.031.073.3.834.000</t>
  </si>
  <si>
    <t>'0000135200887</t>
  </si>
  <si>
    <t>A199300070609</t>
  </si>
  <si>
    <t>KP.00.02.1.4173</t>
  </si>
  <si>
    <t>KP.00.03.1.4072</t>
  </si>
  <si>
    <t>'7204075212690002</t>
  </si>
  <si>
    <t>'14.530.401.0.834.001</t>
  </si>
  <si>
    <t>'0000135180988</t>
  </si>
  <si>
    <t>A199100063549</t>
  </si>
  <si>
    <t>2027/KANWIL/SK/TU-1/II/1990</t>
  </si>
  <si>
    <t>3763/KANWIL/SK/TU-1/IV/1991</t>
  </si>
  <si>
    <t>'7204075608830001</t>
  </si>
  <si>
    <t>Aryadi.arli@gmail.com</t>
  </si>
  <si>
    <t>'156059305834000</t>
  </si>
  <si>
    <t>'0000135180898</t>
  </si>
  <si>
    <t>A200700133269</t>
  </si>
  <si>
    <t>813.2/5251-CPNS/Bag.Kepeg</t>
  </si>
  <si>
    <t>821.2/2359-PNS/TT/2007</t>
  </si>
  <si>
    <t>'7204071409680001</t>
  </si>
  <si>
    <t>'14.183.800.3.834.000</t>
  </si>
  <si>
    <t>'0000135203433</t>
  </si>
  <si>
    <t>A199000073765</t>
  </si>
  <si>
    <t>5519/KANWIL/SK/TU-1/VII/88</t>
  </si>
  <si>
    <t>1103/Kanwil/SK/TU-1/II/1990</t>
  </si>
  <si>
    <t>'7204081207660002</t>
  </si>
  <si>
    <t>'79.122.378.7.834.000</t>
  </si>
  <si>
    <t>'0000135195322</t>
  </si>
  <si>
    <t>A200200005274</t>
  </si>
  <si>
    <t>'7204075501770004</t>
  </si>
  <si>
    <t>'68.818.754.1.834.000</t>
  </si>
  <si>
    <t>'0000211217073</t>
  </si>
  <si>
    <t>A201200019834</t>
  </si>
  <si>
    <t xml:space="preserve"> 813/849.03-CPNSD/BKD/II/2010</t>
  </si>
  <si>
    <t>821.2/4001.04/PNS/TT/2012</t>
  </si>
  <si>
    <t>Sekretariat - Dinas Pemuda Dan Olahraga</t>
  </si>
  <si>
    <t>'7204085511890001</t>
  </si>
  <si>
    <t>'16.255.954.6.834.000</t>
  </si>
  <si>
    <t>'0000206798657</t>
  </si>
  <si>
    <t>A201300030768</t>
  </si>
  <si>
    <t>813/0920.02-CPNSD/BKD/II/2011</t>
  </si>
  <si>
    <t>821.2/3632.04.PNS/TT/2012</t>
  </si>
  <si>
    <t>'7204075310650002</t>
  </si>
  <si>
    <t>sar_tono82@yahoo.co.id</t>
  </si>
  <si>
    <t>JL JEND. SUDIRMAN 43B</t>
  </si>
  <si>
    <t>'15.499.759.7.834.000</t>
  </si>
  <si>
    <t>'0000135330524</t>
  </si>
  <si>
    <t>A198700057058</t>
  </si>
  <si>
    <t>97/C/I.24.1/II/1986</t>
  </si>
  <si>
    <t>628/Kepeg/Ca-2/Kwst/1987</t>
  </si>
  <si>
    <t>'7204071506660002</t>
  </si>
  <si>
    <t>asba266@gmail.com</t>
  </si>
  <si>
    <t>'779871623834000</t>
  </si>
  <si>
    <t>A198600045572</t>
  </si>
  <si>
    <t>341/ROPEG.I/PNS/DPB/84</t>
  </si>
  <si>
    <t>256/DL/86</t>
  </si>
  <si>
    <t>'7204051907680001</t>
  </si>
  <si>
    <t>'55.472.645.5.834.000</t>
  </si>
  <si>
    <t>'0000135260021</t>
  </si>
  <si>
    <t>A199100052985</t>
  </si>
  <si>
    <t>11408/KANWIL/SK/TU-1/X/1989</t>
  </si>
  <si>
    <t>282/KANWIL/SK/TU-1/I/1991</t>
  </si>
  <si>
    <t>'7204076404810010</t>
  </si>
  <si>
    <t>'72.807.589.6.834.000</t>
  </si>
  <si>
    <t>'0001846735198</t>
  </si>
  <si>
    <t>A201500020236</t>
  </si>
  <si>
    <t xml:space="preserve"> 813/051.02-CPNSD/BKDBKD/2014</t>
  </si>
  <si>
    <t>823.2/0533.04/PNS/BKD.TT/2015</t>
  </si>
  <si>
    <t>'7204060302760001</t>
  </si>
  <si>
    <t>'45.078.609.0.834.000</t>
  </si>
  <si>
    <t>'0000135262473</t>
  </si>
  <si>
    <t>A199900065285</t>
  </si>
  <si>
    <t>KP.00.02.1.2126</t>
  </si>
  <si>
    <t>KP.00.03.1.2577</t>
  </si>
  <si>
    <t>'7204107009670001</t>
  </si>
  <si>
    <t>'79.391.672.7.834.000</t>
  </si>
  <si>
    <t xml:space="preserve">'007550 5 </t>
  </si>
  <si>
    <t>A199600017318</t>
  </si>
  <si>
    <t>813.2/34-DPR/1994</t>
  </si>
  <si>
    <t>'7204074704710001</t>
  </si>
  <si>
    <t>sittiratna070471@gmail.com</t>
  </si>
  <si>
    <t>'15.499.531.0.834.000</t>
  </si>
  <si>
    <t>'0000135222153</t>
  </si>
  <si>
    <t>A199500063642</t>
  </si>
  <si>
    <t>KP.00.02.1.3015</t>
  </si>
  <si>
    <t>KP.00.03.1.63.A</t>
  </si>
  <si>
    <t>'7204074604680005</t>
  </si>
  <si>
    <t>'89.031.076.6634.000</t>
  </si>
  <si>
    <t>'0000135185242</t>
  </si>
  <si>
    <t>A199100050189</t>
  </si>
  <si>
    <t>2032/KANWIL/SK/TU-1/II/1990</t>
  </si>
  <si>
    <t>3457/KANWIL/SK/TU-1/IV/1991</t>
  </si>
  <si>
    <t>ff8080813b281b37013b3a7db9974419</t>
  </si>
  <si>
    <t>'7204012104680001</t>
  </si>
  <si>
    <t>'14093439983400</t>
  </si>
  <si>
    <t>'0000135262506</t>
  </si>
  <si>
    <t>A199000069847</t>
  </si>
  <si>
    <t>2094/KANWIL/SK/TU-1/II1990</t>
  </si>
  <si>
    <t>11352/KANWIL/SK/TU-1/XI/1990</t>
  </si>
  <si>
    <t>'7204070605820002</t>
  </si>
  <si>
    <t>'15.499.594.8.834.000</t>
  </si>
  <si>
    <t>'0000135309003</t>
  </si>
  <si>
    <t>A200600170420</t>
  </si>
  <si>
    <t>813.2/1055-CP/2005</t>
  </si>
  <si>
    <t>821.2.PD/1485-Peg/2006</t>
  </si>
  <si>
    <t>'7204055111650001</t>
  </si>
  <si>
    <t>'79.121.445.5.834.000</t>
  </si>
  <si>
    <t>'0000135306808</t>
  </si>
  <si>
    <t>A200700005870</t>
  </si>
  <si>
    <t>813.2/5467-CPNSD/Bag.Kepeg</t>
  </si>
  <si>
    <t>821.2/2169-PNS/TT/2007</t>
  </si>
  <si>
    <t>A5EB03E20AD0F6A0E040640A040252AD</t>
  </si>
  <si>
    <t>SD Negeri 4 Kamalu - Dinas Pendidikan Dan Kebudayaan</t>
  </si>
  <si>
    <t>'7204070208750003</t>
  </si>
  <si>
    <t>'78.803.096.3834.000</t>
  </si>
  <si>
    <t>'0000135322492</t>
  </si>
  <si>
    <t>A199800051772</t>
  </si>
  <si>
    <t>KP.00.02.1.4510</t>
  </si>
  <si>
    <t>KP.00.03.I.10367</t>
  </si>
  <si>
    <t>'7204076211820004</t>
  </si>
  <si>
    <t>'15.246.844.3.834.000</t>
  </si>
  <si>
    <t>'0000135198865</t>
  </si>
  <si>
    <t>A200700126939</t>
  </si>
  <si>
    <t>813.2/5267-CPNS/BAG.KEPEG</t>
  </si>
  <si>
    <t>821.2/2355-PNS/TT/2007</t>
  </si>
  <si>
    <t>'7204075711750001</t>
  </si>
  <si>
    <t>JL.WAANI NO.4 TOLITOLI, SULAWESI TENGAH</t>
  </si>
  <si>
    <t>'16.443.095.1834.000</t>
  </si>
  <si>
    <t>'0000129179338</t>
  </si>
  <si>
    <t>A200100041224</t>
  </si>
  <si>
    <t>KP.00.03.2.2.2064</t>
  </si>
  <si>
    <t>PD.821.12.515</t>
  </si>
  <si>
    <t>A5EB03E21215F6A0E040640A040252AD</t>
  </si>
  <si>
    <t>'7204084406730001</t>
  </si>
  <si>
    <t>JL. SULTAN HASANUDDIN NO.1 DUSUN BONE DESA TINIGI</t>
  </si>
  <si>
    <t>'16.112.279.1.834.000</t>
  </si>
  <si>
    <t>'0009073195536</t>
  </si>
  <si>
    <t>A200000040612</t>
  </si>
  <si>
    <t>813.2/187-DPB/1999</t>
  </si>
  <si>
    <t>'7204012702860003</t>
  </si>
  <si>
    <t>'0000211107936</t>
  </si>
  <si>
    <t>A201100254097</t>
  </si>
  <si>
    <t>813/117.03-CPNSD/BKD/IV/2009</t>
  </si>
  <si>
    <t>821.2/4100.04-PNS/TT/2010</t>
  </si>
  <si>
    <t>'7204076005680002</t>
  </si>
  <si>
    <t>'79.12.464.6.834.000</t>
  </si>
  <si>
    <t>'0000135309532</t>
  </si>
  <si>
    <t>A199900016767</t>
  </si>
  <si>
    <t>'7204012307660001</t>
  </si>
  <si>
    <t>'00473583.3.834.000</t>
  </si>
  <si>
    <t>'000013532867</t>
  </si>
  <si>
    <t>A199200030593</t>
  </si>
  <si>
    <t>313/C/I.24.1.III/1990</t>
  </si>
  <si>
    <t>246/I.24.1/Ca-2/1992</t>
  </si>
  <si>
    <t>'7204016603960001</t>
  </si>
  <si>
    <t>A202000141044</t>
  </si>
  <si>
    <t>813.3/2129.02-CPNS/BKPSDM/2019</t>
  </si>
  <si>
    <t>821.2/631.04/PNS/BKPSDM/2020</t>
  </si>
  <si>
    <t>A5EB03E21AEEF6A0E040640A040252AD</t>
  </si>
  <si>
    <t>'7204072310930002</t>
  </si>
  <si>
    <t>'81.955.050.0-834.000</t>
  </si>
  <si>
    <t>A202000109405</t>
  </si>
  <si>
    <t>813.3/2136.02-CPNS/BKPSDM/2019</t>
  </si>
  <si>
    <t>'7204074104930003</t>
  </si>
  <si>
    <t>sitiamalia.fk11@yahoo.com</t>
  </si>
  <si>
    <t>'824834972834000</t>
  </si>
  <si>
    <t>A202000100949</t>
  </si>
  <si>
    <t>813.3/2180.02-CPNS/BKPSDM/2019</t>
  </si>
  <si>
    <t>821.3/695.04/PNS/BKPSDM/2020</t>
  </si>
  <si>
    <t>'7204076301910001</t>
  </si>
  <si>
    <t>'81.112.034.4-834.000</t>
  </si>
  <si>
    <t>A202000069619</t>
  </si>
  <si>
    <t>813.3/2173.02-CPNS/BKPSDM/2019</t>
  </si>
  <si>
    <t>821.3/725.04/PNS/BKPSDM/2020</t>
  </si>
  <si>
    <t>ff8080814095dd64014099deab9e725d</t>
  </si>
  <si>
    <t>'7204084107890073</t>
  </si>
  <si>
    <t>rahma.nurul42@yahoo.co.id</t>
  </si>
  <si>
    <t>'16.442.996.1.834.000</t>
  </si>
  <si>
    <t>'0000209433633</t>
  </si>
  <si>
    <t>A201300030123</t>
  </si>
  <si>
    <t>813/0954.02-CPNSD/BKD/II/2011</t>
  </si>
  <si>
    <t>821.2/3626.04.PNS/TT/2012</t>
  </si>
  <si>
    <t>'7204044812880002</t>
  </si>
  <si>
    <t>'16.382.931.0.834.000</t>
  </si>
  <si>
    <t>'0000204113261</t>
  </si>
  <si>
    <t>A201300029120</t>
  </si>
  <si>
    <t>813/0980.02-CPNSD/BKD/II/2011</t>
  </si>
  <si>
    <t>821.2/3676.04.PNS/TT/2012</t>
  </si>
  <si>
    <t>'7204070211880006</t>
  </si>
  <si>
    <t>'164814766834000</t>
  </si>
  <si>
    <t>'0000977018027</t>
  </si>
  <si>
    <t>A201300028911</t>
  </si>
  <si>
    <t>813/0915.02-CPNSD/BKD/II/2011</t>
  </si>
  <si>
    <t>821.2/3615.04.PNS/TT/2012</t>
  </si>
  <si>
    <t>PUSKESMAS PEMBANTU JANJA - Dinas Kesehatan</t>
  </si>
  <si>
    <t>'7204075809880001</t>
  </si>
  <si>
    <t>'16.255.835.7.834.000</t>
  </si>
  <si>
    <t>'0000204976462</t>
  </si>
  <si>
    <t>A201300028660</t>
  </si>
  <si>
    <t>813/0914.02-CPNSD/BKD/II/2011</t>
  </si>
  <si>
    <t>821.2/3612.04.PNS/TT/2012</t>
  </si>
  <si>
    <t>AMD keb</t>
  </si>
  <si>
    <t>'7204096901880001</t>
  </si>
  <si>
    <t>'16.112.388.0834.000</t>
  </si>
  <si>
    <t>'0000203914923</t>
  </si>
  <si>
    <t>A201300027051</t>
  </si>
  <si>
    <t>825/1193.02-CPNSD/BKD/II/2011</t>
  </si>
  <si>
    <t>821.2/3606.04.PNS/TT/2012</t>
  </si>
  <si>
    <t>'7204086005860001</t>
  </si>
  <si>
    <t>'72.817.997.9.834.000</t>
  </si>
  <si>
    <t>'0001864645119</t>
  </si>
  <si>
    <t>A201600139954</t>
  </si>
  <si>
    <t>813/0556.02-CPNSD/BKD/2015</t>
  </si>
  <si>
    <t>821.02/2235.04/PNS/BKD.TT/2016</t>
  </si>
  <si>
    <t>'7204034101860003</t>
  </si>
  <si>
    <t>'16.481.387.5.834.000</t>
  </si>
  <si>
    <t>'0000205637016</t>
  </si>
  <si>
    <t>A201300020965</t>
  </si>
  <si>
    <t>813/0992.02-CPNSD/BKD/II/2011</t>
  </si>
  <si>
    <t>821.2/3670.04.PNS/TT/2012</t>
  </si>
  <si>
    <t>'7204072908850003</t>
  </si>
  <si>
    <t>'728614652834000</t>
  </si>
  <si>
    <t>'0001889639177</t>
  </si>
  <si>
    <t>A201600133780</t>
  </si>
  <si>
    <t xml:space="preserve"> 813/0120.02-CPNSD/BKD/2014</t>
  </si>
  <si>
    <t>821.2/2167.04/PNS/BKD.TT/2016</t>
  </si>
  <si>
    <t>'73.978.081.5834.000</t>
  </si>
  <si>
    <t>'0001889883551</t>
  </si>
  <si>
    <t>A201600132364</t>
  </si>
  <si>
    <t>813/0685.02-CPNSD/BKD/2015</t>
  </si>
  <si>
    <t>821.1/2437.04/PNS/BKD.TT/2016</t>
  </si>
  <si>
    <t>'7204072110840001</t>
  </si>
  <si>
    <t>JL. MOH. SAID KABINUANG NO.07</t>
  </si>
  <si>
    <t>'98.229.240.1.843.000</t>
  </si>
  <si>
    <t>'0000135250885</t>
  </si>
  <si>
    <t>A200500063856</t>
  </si>
  <si>
    <t>811.132-984</t>
  </si>
  <si>
    <t>811.21.2-3878</t>
  </si>
  <si>
    <t>ff808081485e2e8f01485e8d634c5b10</t>
  </si>
  <si>
    <t>'3374137108840003</t>
  </si>
  <si>
    <t>A201800012372</t>
  </si>
  <si>
    <t>813/1441.02-CPNSD/BKPSDM/2017</t>
  </si>
  <si>
    <t>821.3/489.04/PNS/BKPSDM/2018</t>
  </si>
  <si>
    <t>A5EB03E218D7F6A0E040640A040252AD</t>
  </si>
  <si>
    <t>'7204071711830003</t>
  </si>
  <si>
    <t>rayanfiza098@gmail.com</t>
  </si>
  <si>
    <t>'73.303.960.6834.000</t>
  </si>
  <si>
    <t>'0001899407092</t>
  </si>
  <si>
    <t>A201600116263</t>
  </si>
  <si>
    <t xml:space="preserve"> 813/0177.02-CPNSD/BKD/2014</t>
  </si>
  <si>
    <t>821.2/2349.04/PNS/BKD.TT/2016</t>
  </si>
  <si>
    <t>UPT. LABORATORIUM LINGKUNGAN DINAS LINGKUNGAN HIDUP - Dinas Lingkungan Hidup</t>
  </si>
  <si>
    <t>'7271012409830003</t>
  </si>
  <si>
    <t>'73.285.905.3834.000</t>
  </si>
  <si>
    <t>'0001889021812</t>
  </si>
  <si>
    <t>A201600114890</t>
  </si>
  <si>
    <t>813/0587.02-CPNSD/BKD/2015</t>
  </si>
  <si>
    <t>821.2/2331.04/PNS/BKD.TT/2016</t>
  </si>
  <si>
    <t>'7301015904820001</t>
  </si>
  <si>
    <t>JL. MOH. SAID NO.07 KEL. BARU KEC. BAOLAN KAB. TOLITOLI</t>
  </si>
  <si>
    <t>'78.089.448.1806.000</t>
  </si>
  <si>
    <t>'000012797153</t>
  </si>
  <si>
    <t>A200300035373</t>
  </si>
  <si>
    <t>811.132-2066</t>
  </si>
  <si>
    <t>811.211.2-3794</t>
  </si>
  <si>
    <t>Kecamatan Baolan - Pemerintah Kabupaten Tolitoli</t>
  </si>
  <si>
    <t>'7204071403820002</t>
  </si>
  <si>
    <t>JL. AHMAD YANI NO. 54 KEL. BARU KEC. BAOLAN</t>
  </si>
  <si>
    <t>'486900434831000</t>
  </si>
  <si>
    <t>'000013323076</t>
  </si>
  <si>
    <t>A200200048172</t>
  </si>
  <si>
    <t>811.211.2-4559</t>
  </si>
  <si>
    <t>8ae48287511e3ed5015137918d964257</t>
  </si>
  <si>
    <t>'7204075410810003</t>
  </si>
  <si>
    <t>JL.VETERAN 2 N0. 35 KEL. BARU KEC. BAOLAN KAB. TOLITOLI</t>
  </si>
  <si>
    <t>'163829872834000</t>
  </si>
  <si>
    <t>'0000135226247</t>
  </si>
  <si>
    <t>A201300010310</t>
  </si>
  <si>
    <t>813/0961.02-CPNSD/BKD/II/2011</t>
  </si>
  <si>
    <t>821.2/3584.04.PNS/TT/2012</t>
  </si>
  <si>
    <t>'7204076903810001</t>
  </si>
  <si>
    <t>'730513496834000</t>
  </si>
  <si>
    <t>'0001871875991</t>
  </si>
  <si>
    <t>A201600088823</t>
  </si>
  <si>
    <t>813/0546.02-CPNSD/BKD/2015</t>
  </si>
  <si>
    <t>821.2/2338.04/PNS/BKD.TT/2016</t>
  </si>
  <si>
    <t>'7204065208800001</t>
  </si>
  <si>
    <t>'16.429.867.1.834.000</t>
  </si>
  <si>
    <t>'0001078366195</t>
  </si>
  <si>
    <t>A201300008280</t>
  </si>
  <si>
    <t>813/0966.02-CPNSD/BKD/II/2011</t>
  </si>
  <si>
    <t>821.2/3644.04.PNS/TT/2012</t>
  </si>
  <si>
    <t>'7204070307800002</t>
  </si>
  <si>
    <t>'73.050.984.1834.000</t>
  </si>
  <si>
    <t>'0001896403713</t>
  </si>
  <si>
    <t>A201600081931</t>
  </si>
  <si>
    <t>813/0523.02-CPNSD/BKD/2015</t>
  </si>
  <si>
    <t>821.2/2310.04/PNS/BKD.TT/2016</t>
  </si>
  <si>
    <t>'7204081105800003</t>
  </si>
  <si>
    <t>'737761692834000</t>
  </si>
  <si>
    <t>'0001867328976</t>
  </si>
  <si>
    <t>A201500017798</t>
  </si>
  <si>
    <t xml:space="preserve"> 813/0154.02-CPNSD/BKD/2014</t>
  </si>
  <si>
    <t>823.2/1070.04/PNS/BKD.TT/2015</t>
  </si>
  <si>
    <t>Sub Bagian Umum Dan Kepegawaian - Kecamatan Baolan</t>
  </si>
  <si>
    <t>'7204081104800003</t>
  </si>
  <si>
    <t>'72.232.170.8.834.000</t>
  </si>
  <si>
    <t>'0001895749389</t>
  </si>
  <si>
    <t>A201500017589</t>
  </si>
  <si>
    <t xml:space="preserve"> 813/067.02-CPNSD/BKDBKD/2014</t>
  </si>
  <si>
    <t>823.2/0502.04/PNS/BKD.TT/2015</t>
  </si>
  <si>
    <t>'7204077001800002</t>
  </si>
  <si>
    <t>'73.928.461.0.834.000</t>
  </si>
  <si>
    <t>'0001871961748</t>
  </si>
  <si>
    <t>A201600077754</t>
  </si>
  <si>
    <t>813/0654.02-CPNSD/BKD/2015</t>
  </si>
  <si>
    <t>821.2/2285.04/PNS/BKD.TT/2016</t>
  </si>
  <si>
    <t>PENATA ACARA</t>
  </si>
  <si>
    <t>'7204071408780001</t>
  </si>
  <si>
    <t>JL. Trans Sulawesi  Desa Galumpang</t>
  </si>
  <si>
    <t>'698095098834000</t>
  </si>
  <si>
    <t>'0000135242864</t>
  </si>
  <si>
    <t>A200200042420</t>
  </si>
  <si>
    <t>UPT. DINAS KEPENDUDUKAN DAN PENCATATAN SIPIL WILAYAH II - Dinas Kependudukan Dan Pencatatan Sipil</t>
  </si>
  <si>
    <t>'7204084101780003</t>
  </si>
  <si>
    <t>'736642026834000</t>
  </si>
  <si>
    <t>'0001884774565</t>
  </si>
  <si>
    <t>A201600061283</t>
  </si>
  <si>
    <t xml:space="preserve"> 813/0257.02-CPNSD/BKD/2015</t>
  </si>
  <si>
    <t>821.2/2532.04/PNS/BKD.TT/2016</t>
  </si>
  <si>
    <t>'7204075701770002</t>
  </si>
  <si>
    <t>'73.045.125.9.834.000</t>
  </si>
  <si>
    <t>'0001810938734</t>
  </si>
  <si>
    <t>A201600055194</t>
  </si>
  <si>
    <t>813/0676.02-CPNSD/BKD/2015</t>
  </si>
  <si>
    <t>821.2/2195.04/PNS/BKD.TT/2016</t>
  </si>
  <si>
    <t>'7204075712760001</t>
  </si>
  <si>
    <t>'15.319.215.8.834.000</t>
  </si>
  <si>
    <t>'0001891348029</t>
  </si>
  <si>
    <t>A201600054677</t>
  </si>
  <si>
    <t xml:space="preserve"> 813/0250.02-CPNSD/BKD/2015</t>
  </si>
  <si>
    <t>821.02/2272.04/PNS/BKD.TT/2016</t>
  </si>
  <si>
    <t>'7204035312760002</t>
  </si>
  <si>
    <t>'788047934834000</t>
  </si>
  <si>
    <t>'0000135223929</t>
  </si>
  <si>
    <t>A200300025595</t>
  </si>
  <si>
    <t>814.2/212-CP/2002</t>
  </si>
  <si>
    <t>821.2.PD/2617-PEG/2003</t>
  </si>
  <si>
    <t>ff8080815123bf7a01513338ee8d4bc7</t>
  </si>
  <si>
    <t>'7204075507760004</t>
  </si>
  <si>
    <t>'73.013.162.0834.000</t>
  </si>
  <si>
    <t>'0000135211241</t>
  </si>
  <si>
    <t>A201600052181</t>
  </si>
  <si>
    <t xml:space="preserve"> 813/0457.02-CPNSD/BKD/2015</t>
  </si>
  <si>
    <t>821.2/2208.04/PNS/BKD.TT/2016</t>
  </si>
  <si>
    <t>A5EB03E21965F6A0E040640A040252AD</t>
  </si>
  <si>
    <t>'7204075711750003</t>
  </si>
  <si>
    <t>'72.939.801.6.834.000</t>
  </si>
  <si>
    <t>'0001803619631</t>
  </si>
  <si>
    <t>A201600048313</t>
  </si>
  <si>
    <t>813/0405.02-CPNSD/BKD/2015</t>
  </si>
  <si>
    <t>821.2/2193.04/PNS/BKD.TT/2016</t>
  </si>
  <si>
    <t>'7204105510750001</t>
  </si>
  <si>
    <t>Jalan Trans Sulawesi Desa Lingadan RT 01 Dusun babana Desa Lingadan  Kec Dako pemean</t>
  </si>
  <si>
    <t>'97.789.748.7.834.000</t>
  </si>
  <si>
    <t>'0001882156329</t>
  </si>
  <si>
    <t>A201500009899</t>
  </si>
  <si>
    <t>813/0321.02-CPNSD/BKD/2015</t>
  </si>
  <si>
    <t>823.2/0446.04/PNS/BKD.TT/2015</t>
  </si>
  <si>
    <t>'7204072002720007</t>
  </si>
  <si>
    <t>'72.826.037.3.834.000</t>
  </si>
  <si>
    <t>'0001855263418</t>
  </si>
  <si>
    <t>A201500005834</t>
  </si>
  <si>
    <t>813/0287.02-CPNSD/BKD/2015</t>
  </si>
  <si>
    <t>823.2/0458.04/PNS/BKD.TT/2015</t>
  </si>
  <si>
    <t>'7204032202710001</t>
  </si>
  <si>
    <t>'162559058834000</t>
  </si>
  <si>
    <t>'0001814541197</t>
  </si>
  <si>
    <t>A201600025228</t>
  </si>
  <si>
    <t xml:space="preserve"> 813/0459.02-CPNSD/BKD/2015</t>
  </si>
  <si>
    <t xml:space="preserve">821.2/2481.04/PNS/BKD.TT/2016 </t>
  </si>
  <si>
    <t>SD Negeri 3 Salumbia - Dinas Pendidikan Dan Kebudayaan</t>
  </si>
  <si>
    <t>'7204075711700001</t>
  </si>
  <si>
    <t>serlydinda07@gmail.com</t>
  </si>
  <si>
    <t>'77.485.840.1.834.000</t>
  </si>
  <si>
    <t>'0000135214582</t>
  </si>
  <si>
    <t>A200700028196</t>
  </si>
  <si>
    <t>813.2/5363-CPNS/Bag.Kepeg</t>
  </si>
  <si>
    <t>821.2/2218-PNS/TT/2007</t>
  </si>
  <si>
    <t>Pengembang Kewirausahaan Ahli Muda</t>
  </si>
  <si>
    <t>'7204091703700001</t>
  </si>
  <si>
    <t>JL.NUSANTARA  DESA PINJAN KECAMATAN TOLITOLI  UTARA KABUPATEN TOLITOLI</t>
  </si>
  <si>
    <t>'78.800.891.0.834.000</t>
  </si>
  <si>
    <t>'0000135238127</t>
  </si>
  <si>
    <t>A199200067450</t>
  </si>
  <si>
    <t>KP.330/644/PB/B2.3/V/1991</t>
  </si>
  <si>
    <t>KP.340/142/SK/II/1992</t>
  </si>
  <si>
    <t>A5EB03E21A71F6A0E040640A040252AD</t>
  </si>
  <si>
    <t>'7204076112690001</t>
  </si>
  <si>
    <t>dahliammorana99@gmail.com</t>
  </si>
  <si>
    <t>'16.599.820.4.834.000</t>
  </si>
  <si>
    <t>'0000135203591</t>
  </si>
  <si>
    <t>A199400058632</t>
  </si>
  <si>
    <t>813.2.PD/115-CP/1992</t>
  </si>
  <si>
    <t>821.2.PD/521-PEG/1993</t>
  </si>
  <si>
    <t>'7204071707690001</t>
  </si>
  <si>
    <t>'87.523.234.0834.000</t>
  </si>
  <si>
    <t>'0000135189674</t>
  </si>
  <si>
    <t>A199100060865</t>
  </si>
  <si>
    <t>RUSFI R. IDRIS</t>
  </si>
  <si>
    <t>'7204070806690004</t>
  </si>
  <si>
    <t>'149920613834000</t>
  </si>
  <si>
    <t>'0000135318115</t>
  </si>
  <si>
    <t>A199500047761</t>
  </si>
  <si>
    <t>813.2/PD/539-CP/1994</t>
  </si>
  <si>
    <t>821.2.PD/390-PEG/95</t>
  </si>
  <si>
    <t>8ae482873c867fdd013c8b8c2b0c6a79</t>
  </si>
  <si>
    <t>'7204071303690001</t>
  </si>
  <si>
    <t>'77.980.527.4.834.000</t>
  </si>
  <si>
    <t>'0000135189909</t>
  </si>
  <si>
    <t>A199200058696</t>
  </si>
  <si>
    <t>130/I/Peg/22/1991</t>
  </si>
  <si>
    <t>63/I-A/PEG/22/1992</t>
  </si>
  <si>
    <t>Analis Kebakaran Ahli Muda</t>
  </si>
  <si>
    <t>Bidang Penanggulangan Kebakaran dan Penyelamatan - Satuan Polisi Pamong Praja</t>
  </si>
  <si>
    <t>'7204074603690001</t>
  </si>
  <si>
    <t>JL. DAIMALMBANG NO. 30 KELURAHAN TUWELEY</t>
  </si>
  <si>
    <t>'98.234652.0834.000</t>
  </si>
  <si>
    <t>'0001857226847</t>
  </si>
  <si>
    <t>A201500003238</t>
  </si>
  <si>
    <t>813/0314.02-CPNSD/BKD/2015</t>
  </si>
  <si>
    <t>823.2/0398.04-PNS/BKD.TT/2015</t>
  </si>
  <si>
    <t>'7204064801690001</t>
  </si>
  <si>
    <t>Maspawati47@yahoo.co.id</t>
  </si>
  <si>
    <t>'78.803.173.0.834.000</t>
  </si>
  <si>
    <t>'0000135216538</t>
  </si>
  <si>
    <t>A199100057093</t>
  </si>
  <si>
    <t>4741/Kanwil/SK/TU-1/V/1989</t>
  </si>
  <si>
    <t>518.A     /Kanwil/SK/TU-1/I/1991</t>
  </si>
  <si>
    <t>'7204076205680001</t>
  </si>
  <si>
    <t>'875232274834000</t>
  </si>
  <si>
    <t>'0000135262034</t>
  </si>
  <si>
    <t>A199100051495</t>
  </si>
  <si>
    <t>824.2/206-PERB/1990</t>
  </si>
  <si>
    <t>8114.A/KAWIL/SK/TU-1/X/1991</t>
  </si>
  <si>
    <t>'7204076704680002</t>
  </si>
  <si>
    <t>JL. DAUD LAPAU 3</t>
  </si>
  <si>
    <t>'15.956.964.9.834.000</t>
  </si>
  <si>
    <t>'0043165  200303</t>
  </si>
  <si>
    <t>A198900066325</t>
  </si>
  <si>
    <t>5613/KANWIL/SK/TU-1/VII/1988</t>
  </si>
  <si>
    <t>6121/KANWIL/SK/TU-1/VII/1989</t>
  </si>
  <si>
    <t>'7204062903680001</t>
  </si>
  <si>
    <t>'78.800.875.3.834000</t>
  </si>
  <si>
    <t>'0000135291936</t>
  </si>
  <si>
    <t>A199900015844</t>
  </si>
  <si>
    <t>KP.430/198/PB/B2.3/VI/98</t>
  </si>
  <si>
    <t>KP.340/28/SK/III/1999</t>
  </si>
  <si>
    <t>ff8080814855088f014858497fdd63c3</t>
  </si>
  <si>
    <t>'7204076401680001</t>
  </si>
  <si>
    <t>'892996471834000</t>
  </si>
  <si>
    <t>'0000135336587</t>
  </si>
  <si>
    <t>A199000067550</t>
  </si>
  <si>
    <t>II-2200076280.Tgl, 31 Maret 1989</t>
  </si>
  <si>
    <t>823.3-PD/3030.04-KP/TT/2009</t>
  </si>
  <si>
    <t>8ae482885142dce50151565227df5b4d</t>
  </si>
  <si>
    <t>SKM, M.M.</t>
  </si>
  <si>
    <t>'7204076212670001</t>
  </si>
  <si>
    <t>anitarsu@yahoo.co.id</t>
  </si>
  <si>
    <t>'87.921.711.5834.000</t>
  </si>
  <si>
    <t>'0000135244293</t>
  </si>
  <si>
    <t>A198900064110</t>
  </si>
  <si>
    <t>5616/KANWIL/SK/TU-1/VII/1988</t>
  </si>
  <si>
    <t>6118/KANWIL/SK/TU-1/VII/1989</t>
  </si>
  <si>
    <t>'7204075711670005</t>
  </si>
  <si>
    <t>'69.806.299.9.834.000</t>
  </si>
  <si>
    <t>'0000135306685</t>
  </si>
  <si>
    <t>A198800078011</t>
  </si>
  <si>
    <t>813.2/314/DL/1986</t>
  </si>
  <si>
    <t>210/821.12/DL/PN/1988</t>
  </si>
  <si>
    <t>8ae482893c955451013ca2b695830ad7</t>
  </si>
  <si>
    <t>'7204074710670002</t>
  </si>
  <si>
    <t>'87.523.189.6.834.000</t>
  </si>
  <si>
    <t>'0000135201194</t>
  </si>
  <si>
    <t>A198900062591</t>
  </si>
  <si>
    <t>3648/Kanwil/SK/TU-1/V/1988</t>
  </si>
  <si>
    <t>3454/Kanwil/SK/TU-1/IV/1989</t>
  </si>
  <si>
    <t>'7204077001670002</t>
  </si>
  <si>
    <t>'08.298.167.1.802.000</t>
  </si>
  <si>
    <t>'0001893160091</t>
  </si>
  <si>
    <t>A201600009171</t>
  </si>
  <si>
    <t xml:space="preserve"> 813/0502.02-CPNSD/BKD/2015</t>
  </si>
  <si>
    <t>821.2/2283.04/PNS/BKD.TT/2016</t>
  </si>
  <si>
    <t>'7204075901670001</t>
  </si>
  <si>
    <t>JL.JEND.SUDIRMAN LING.III</t>
  </si>
  <si>
    <t>'77.485.761.9834.000</t>
  </si>
  <si>
    <t>'0000135212455</t>
  </si>
  <si>
    <t>A199000054927</t>
  </si>
  <si>
    <t>134/891.12/BT/PN/89</t>
  </si>
  <si>
    <t>'7204081412660001</t>
  </si>
  <si>
    <t>'793690808834000</t>
  </si>
  <si>
    <t>'0000135208539</t>
  </si>
  <si>
    <t>A199200034664</t>
  </si>
  <si>
    <t>11/C/I.24.1.III/1990</t>
  </si>
  <si>
    <t>238/I.24.1/Ca-2/1991</t>
  </si>
  <si>
    <t>irwanpoha75@gmail.com</t>
  </si>
  <si>
    <t>'16.559.954.1.834.000</t>
  </si>
  <si>
    <t>'0000135214367</t>
  </si>
  <si>
    <t>A199200029179</t>
  </si>
  <si>
    <t>09/821.12/BT/PN/1992</t>
  </si>
  <si>
    <t>29-05-0092</t>
  </si>
  <si>
    <t>'7204074105660001</t>
  </si>
  <si>
    <t>'0000135239703</t>
  </si>
  <si>
    <t>A198900045682</t>
  </si>
  <si>
    <t>93/821.12/BT/PN/89</t>
  </si>
  <si>
    <t>'7204020703660001</t>
  </si>
  <si>
    <t>USMANS.PADU@YAHOO.CO.ID</t>
  </si>
  <si>
    <t>'16.255.823.3-834.000</t>
  </si>
  <si>
    <t>'0000135316304</t>
  </si>
  <si>
    <t>A198900043489</t>
  </si>
  <si>
    <t>144/821.12/BT/PN/1989</t>
  </si>
  <si>
    <t>'7204030702660001</t>
  </si>
  <si>
    <t>JL TRANS SULAWESI DESA LAIS</t>
  </si>
  <si>
    <t>'77.980.579.5834.000</t>
  </si>
  <si>
    <t>'0000135328972</t>
  </si>
  <si>
    <t>A199600008728</t>
  </si>
  <si>
    <t>79016/A2/C/1994</t>
  </si>
  <si>
    <t>414/I24.03/KP.2/1996</t>
  </si>
  <si>
    <t>'7204070708780003</t>
  </si>
  <si>
    <t>jufrindj@yahoo.co.id</t>
  </si>
  <si>
    <t>BTN MOIPOS KEL NALU</t>
  </si>
  <si>
    <t>'15.499.721.7.834.000</t>
  </si>
  <si>
    <t>'0000135303129</t>
  </si>
  <si>
    <t>A200700083902</t>
  </si>
  <si>
    <t>813.2/5331-CPNS/BAG.KEPEG</t>
  </si>
  <si>
    <t>821.2/2312-PNS/TT/2007</t>
  </si>
  <si>
    <t>'7204074106860003</t>
  </si>
  <si>
    <t>'72.523.393.6834.000</t>
  </si>
  <si>
    <t>'0001878693333</t>
  </si>
  <si>
    <t>A201600140236</t>
  </si>
  <si>
    <t>813/050.02-CPNSD/BKDBKD/2014</t>
  </si>
  <si>
    <t>821.2/2430.04/PNS/BKD.TT/2016</t>
  </si>
  <si>
    <t>'7204086503680001</t>
  </si>
  <si>
    <t>'78.803.132.6.834.000</t>
  </si>
  <si>
    <t>'0000135212635</t>
  </si>
  <si>
    <t>A198900065837</t>
  </si>
  <si>
    <t>5499/KANWIL/SK/TU-1/VII/1988</t>
  </si>
  <si>
    <t>10224/KANWILSK/TU-1/IX/1989</t>
  </si>
  <si>
    <t>'7204076610800001</t>
  </si>
  <si>
    <t>'145303632834001</t>
  </si>
  <si>
    <t>'0000135182103</t>
  </si>
  <si>
    <t>A200300033540</t>
  </si>
  <si>
    <t>814.2/156-CP/2002</t>
  </si>
  <si>
    <t>821.2.PD/2567-PEG/2003</t>
  </si>
  <si>
    <t>'7204064304830002</t>
  </si>
  <si>
    <t>'16.112.214.8834.001</t>
  </si>
  <si>
    <t>'0000203036321</t>
  </si>
  <si>
    <t>A201200088757</t>
  </si>
  <si>
    <t>813/610.03-CPNSD/BKD/II/2010</t>
  </si>
  <si>
    <t>821.2/3784.04-PNS/TT/2012</t>
  </si>
  <si>
    <t>'7204092508680001</t>
  </si>
  <si>
    <t>'788047025834000</t>
  </si>
  <si>
    <t>'0000135252088</t>
  </si>
  <si>
    <t>A200600016817</t>
  </si>
  <si>
    <t>813.2/1118-CP/2005</t>
  </si>
  <si>
    <t>821.2.PD/1595-Peg/2006</t>
  </si>
  <si>
    <t>'7204035511850001</t>
  </si>
  <si>
    <t>'78.498.099.7.834.000</t>
  </si>
  <si>
    <t>'00001335307045</t>
  </si>
  <si>
    <t>A200700145634</t>
  </si>
  <si>
    <t>813.3/2194.CPNS/Bag.Kepeg</t>
  </si>
  <si>
    <t>'7204055311690001</t>
  </si>
  <si>
    <t>'79.121.7656.834.000</t>
  </si>
  <si>
    <t>'0000135223413</t>
  </si>
  <si>
    <t>A199500051974</t>
  </si>
  <si>
    <t>321.12/53/DL/PDK</t>
  </si>
  <si>
    <t>'7204041105720001</t>
  </si>
  <si>
    <t>'78.801.871.1.834.000</t>
  </si>
  <si>
    <t>'0000135261448</t>
  </si>
  <si>
    <t>A199500070952</t>
  </si>
  <si>
    <t>KP.00.02.1.2620</t>
  </si>
  <si>
    <t>KP.00.03.1.893.A</t>
  </si>
  <si>
    <t>'7204044812740001</t>
  </si>
  <si>
    <t>'78.801.875.2.834.000</t>
  </si>
  <si>
    <t>'0000135262664</t>
  </si>
  <si>
    <t>A199700044109</t>
  </si>
  <si>
    <t>KP.00.02.2.4.10653</t>
  </si>
  <si>
    <t>KP.00.03.1.9051</t>
  </si>
  <si>
    <t>'7204081107680001</t>
  </si>
  <si>
    <t>'791223860834000</t>
  </si>
  <si>
    <t>'0000135214907</t>
  </si>
  <si>
    <t>A199600022330</t>
  </si>
  <si>
    <t>813.2/34-dpb/1994</t>
  </si>
  <si>
    <t>821/85.03/pdk</t>
  </si>
  <si>
    <t>'7204074201700004</t>
  </si>
  <si>
    <t>'15.429.607.8.834.000</t>
  </si>
  <si>
    <t>'0000135181956</t>
  </si>
  <si>
    <t>A199600031914</t>
  </si>
  <si>
    <t>KP.00.02.2.4.8743</t>
  </si>
  <si>
    <t>KP.00.03.1.6079</t>
  </si>
  <si>
    <t>'7204044810830002</t>
  </si>
  <si>
    <t>'89.288.341.4.834.000</t>
  </si>
  <si>
    <t>'0000135212398</t>
  </si>
  <si>
    <t>A200800209016</t>
  </si>
  <si>
    <t>813/330.03-CPNSD/BKD/XI/2007</t>
  </si>
  <si>
    <t>821.2/2564.04-PNS/BKD/TT2008</t>
  </si>
  <si>
    <t>A5EB03E218A2F6A0E040640A040252AD</t>
  </si>
  <si>
    <t>'7204061506710001</t>
  </si>
  <si>
    <t>'15.319.491.5.834.000</t>
  </si>
  <si>
    <t>'0000135219464</t>
  </si>
  <si>
    <t>A200200022576</t>
  </si>
  <si>
    <t>821.2/255-PEG/BB/2002</t>
  </si>
  <si>
    <t>GURU PENJASKES</t>
  </si>
  <si>
    <t>'7204094701680001</t>
  </si>
  <si>
    <t>'788055218834000</t>
  </si>
  <si>
    <t>'0000135232615</t>
  </si>
  <si>
    <t>A199500033730</t>
  </si>
  <si>
    <t>821.12/57/BT/PDK</t>
  </si>
  <si>
    <t>'7204086306740001</t>
  </si>
  <si>
    <t>'79.122.363.9.834.000</t>
  </si>
  <si>
    <t>'0000135307798</t>
  </si>
  <si>
    <t>A200300018589</t>
  </si>
  <si>
    <t>814.2/163-CP/2002</t>
  </si>
  <si>
    <t>821.2.PD/2571-PEG/2003</t>
  </si>
  <si>
    <t>'7204074101820008</t>
  </si>
  <si>
    <t>JL. SYAIFUL MULUK NO.114 BUNTUNA KEC. BAOLAN KABUPATEN TOLITOLI</t>
  </si>
  <si>
    <t>'89.601.675.5834.000</t>
  </si>
  <si>
    <t>'000016497129</t>
  </si>
  <si>
    <t>A201100147221</t>
  </si>
  <si>
    <t>813/1428.03-CPNSD/BKD/IV/2009</t>
  </si>
  <si>
    <t>821.2/4336.04-PNS/TT/2010</t>
  </si>
  <si>
    <t>PENGAWAS PERPUSTAKAAN</t>
  </si>
  <si>
    <t>'7204076907810001</t>
  </si>
  <si>
    <t>'896016672834000</t>
  </si>
  <si>
    <t>'0000171637121</t>
  </si>
  <si>
    <t>A201200063127</t>
  </si>
  <si>
    <t>813/872.03-CPNSD/BKD/II/2010</t>
  </si>
  <si>
    <t>821.2/4024.04-PNS/TT/2012</t>
  </si>
  <si>
    <t>'7204064210730001</t>
  </si>
  <si>
    <t>'788047778344000</t>
  </si>
  <si>
    <t>'0000135322569</t>
  </si>
  <si>
    <t>A199700041697</t>
  </si>
  <si>
    <t>KP.000.02.2.4.10652</t>
  </si>
  <si>
    <t>KP.00.03.1.844.4</t>
  </si>
  <si>
    <t>'7205034101760003</t>
  </si>
  <si>
    <t>asniraukang11@admin.paud.belajar.id</t>
  </si>
  <si>
    <t>'488409741834001</t>
  </si>
  <si>
    <t>'0000135345846</t>
  </si>
  <si>
    <t>A200600076636</t>
  </si>
  <si>
    <t>813.2/044/BB/2005</t>
  </si>
  <si>
    <t>821.12/019-PEG/BB/2006</t>
  </si>
  <si>
    <t>TK NEGERI PEMBINA TOLITOLI UTARA - Dinas Pendidikan Dan Kebudayaan</t>
  </si>
  <si>
    <t>'7204077010710002</t>
  </si>
  <si>
    <t>endangbantilan552@gmail.com</t>
  </si>
  <si>
    <t>'78.496.530.3.834.000</t>
  </si>
  <si>
    <t>'0000135228699</t>
  </si>
  <si>
    <t>A200100026259</t>
  </si>
  <si>
    <t>821.2.PD/03-PEG/2001</t>
  </si>
  <si>
    <t>'7204085011820003</t>
  </si>
  <si>
    <t>'79.122.354..8.834.0000</t>
  </si>
  <si>
    <t>'0000135299362</t>
  </si>
  <si>
    <t>A200600153742</t>
  </si>
  <si>
    <t>813.2/1070-CP/2005</t>
  </si>
  <si>
    <t>821.2.PD/1489-PEG/2006</t>
  </si>
  <si>
    <t>'7204076208720001</t>
  </si>
  <si>
    <t>'15.956.914.4.843.000</t>
  </si>
  <si>
    <t>'0000135314155</t>
  </si>
  <si>
    <t>A200700039623</t>
  </si>
  <si>
    <t>813.3/2198-CPNS/Bag. Kepeg</t>
  </si>
  <si>
    <t>821.2/1469-PNS/TT/2007</t>
  </si>
  <si>
    <t>'7204094801700002</t>
  </si>
  <si>
    <t>'788055259834000</t>
  </si>
  <si>
    <t>'0000135203679</t>
  </si>
  <si>
    <t>A199700028385</t>
  </si>
  <si>
    <t>821/20.05/PDK</t>
  </si>
  <si>
    <t>'7204085907700001</t>
  </si>
  <si>
    <t>'79.122.423.1834.000</t>
  </si>
  <si>
    <t>'0000135178211</t>
  </si>
  <si>
    <t>A200200019387</t>
  </si>
  <si>
    <t>'7204096203660003</t>
  </si>
  <si>
    <t>'78.805.509.3.834.000</t>
  </si>
  <si>
    <t>'0000135309993</t>
  </si>
  <si>
    <t>A198700061708</t>
  </si>
  <si>
    <t>830/08/PN/DPP/1986</t>
  </si>
  <si>
    <t>68/821.12/BT/PDK</t>
  </si>
  <si>
    <t>'7204075112820006</t>
  </si>
  <si>
    <t>'72.557.646.6834.000</t>
  </si>
  <si>
    <t>'0001850377645</t>
  </si>
  <si>
    <t>A201600106736</t>
  </si>
  <si>
    <t>813/0399.02-CPNSD/BKD/2015</t>
  </si>
  <si>
    <t>821.1/2433.04/PNS/BKD.TT/2016</t>
  </si>
  <si>
    <t>'7204074804860001</t>
  </si>
  <si>
    <t>'16.112.245.2.834.000</t>
  </si>
  <si>
    <t>'0000208088785</t>
  </si>
  <si>
    <t>A201100256687</t>
  </si>
  <si>
    <t>813/1151.03-CPNSD/BKD/IV/2009</t>
  </si>
  <si>
    <t>821.2/4080.04-PNS/TT/2010</t>
  </si>
  <si>
    <t>'7204074605680001</t>
  </si>
  <si>
    <t>'77.987.189.6.834.000</t>
  </si>
  <si>
    <t>'0000135250468</t>
  </si>
  <si>
    <t>A200600014559</t>
  </si>
  <si>
    <t>813.2/1133-CP/2005</t>
  </si>
  <si>
    <t>821.2.PD/1630-PEG/2006</t>
  </si>
  <si>
    <t>'7204041010820001</t>
  </si>
  <si>
    <t>DUSUN FLAMBOYAN DESA KAYULOMPA</t>
  </si>
  <si>
    <t>'984262006834000</t>
  </si>
  <si>
    <t>'0002056183209</t>
  </si>
  <si>
    <t>A201600105084</t>
  </si>
  <si>
    <t xml:space="preserve"> 813/0157.02-CPNSD/BKD/2015</t>
  </si>
  <si>
    <t>821.02/2250.04/pns/bkd.tt/2016</t>
  </si>
  <si>
    <t>8ae4828835e7acc60135ec3f6922538a</t>
  </si>
  <si>
    <t>'7204085711800001</t>
  </si>
  <si>
    <t>'78.804.139.0.834.000</t>
  </si>
  <si>
    <t>'0000135219611</t>
  </si>
  <si>
    <t>A200600132848</t>
  </si>
  <si>
    <t>813.2/1166-CP/2005</t>
  </si>
  <si>
    <t>821.2.PD/1454-Peg/2006</t>
  </si>
  <si>
    <t>'7204075210730003</t>
  </si>
  <si>
    <t>JL. SONA KOMPLEKS BTN GRIYA NALU B2 NO 4</t>
  </si>
  <si>
    <t>'143363448834000</t>
  </si>
  <si>
    <t>'0000135250907</t>
  </si>
  <si>
    <t>A200700046741</t>
  </si>
  <si>
    <t>813.3/2226-CPNS/BAG. KEPEG</t>
  </si>
  <si>
    <t>821.3/1352-PNS/TT/2007</t>
  </si>
  <si>
    <t>'7204085605810001</t>
  </si>
  <si>
    <t>'79.122.381.1.834.000</t>
  </si>
  <si>
    <t>'0000135252832</t>
  </si>
  <si>
    <t>A200600138684</t>
  </si>
  <si>
    <t>813.2/1095-CP/2005</t>
  </si>
  <si>
    <t>821.2.PD/1475-Peg/2006</t>
  </si>
  <si>
    <t>'7204075008740002</t>
  </si>
  <si>
    <t>'15.605.954.5834000</t>
  </si>
  <si>
    <t>'0000206537297</t>
  </si>
  <si>
    <t>A201200008299</t>
  </si>
  <si>
    <t>813/761.03-CPNSD/BKD/II/2010</t>
  </si>
  <si>
    <t>821.2/3914.04-PNS/TT/2012</t>
  </si>
  <si>
    <t>'7204072910820002</t>
  </si>
  <si>
    <t>'79.390.865.8834.000</t>
  </si>
  <si>
    <t>'0000164163633</t>
  </si>
  <si>
    <t>A201100168324</t>
  </si>
  <si>
    <t>813/1417.03-CPNSD/BKD/IV/2009</t>
  </si>
  <si>
    <t>821.2/4325.04-PNS/TT/2010</t>
  </si>
  <si>
    <t>'7204075708860007</t>
  </si>
  <si>
    <t>'87.523.247.2.834.000</t>
  </si>
  <si>
    <t>'0000135289304</t>
  </si>
  <si>
    <t>A201100264836</t>
  </si>
  <si>
    <t>813/1174.03-CPNSD/BKD/IV/2009</t>
  </si>
  <si>
    <t>821.2/4103.04-PNS/TT/2010</t>
  </si>
  <si>
    <t>'7204076411840002</t>
  </si>
  <si>
    <t>'16.112.202.3.834.000</t>
  </si>
  <si>
    <t>'0000135285308</t>
  </si>
  <si>
    <t>A200900277884</t>
  </si>
  <si>
    <t>813/1157.03-CPNSD/BKD/IV/2009</t>
  </si>
  <si>
    <t>821.2/4086.04-PNS/TT/2010</t>
  </si>
  <si>
    <t>'7204104212820001</t>
  </si>
  <si>
    <t>'87.523.246.4.834.000</t>
  </si>
  <si>
    <t>'0000135289269</t>
  </si>
  <si>
    <t>A200900261738</t>
  </si>
  <si>
    <t>813/035.03-CPNSD/BKD/IV/2008</t>
  </si>
  <si>
    <t>823.2/534-04-PNS/BKD/TT/2009</t>
  </si>
  <si>
    <t>'7205041103800001</t>
  </si>
  <si>
    <t>'153191002834000</t>
  </si>
  <si>
    <t>'0000135189483</t>
  </si>
  <si>
    <t>A200700099040</t>
  </si>
  <si>
    <t>813.2/8395-CPNS/BAG.KEPEG</t>
  </si>
  <si>
    <t>821.2/2235/PNS/TT/2007</t>
  </si>
  <si>
    <t>'7205062811810001</t>
  </si>
  <si>
    <t>'16.383.139.9.834.000</t>
  </si>
  <si>
    <t>'0000167349161</t>
  </si>
  <si>
    <t>A201100145182</t>
  </si>
  <si>
    <t>813.2/231/BB/2009</t>
  </si>
  <si>
    <t>821.12/045-BKD/BB/2011</t>
  </si>
  <si>
    <t>'7204077010810001</t>
  </si>
  <si>
    <t>'87.921.704.0.834.000</t>
  </si>
  <si>
    <t>'0000135209542</t>
  </si>
  <si>
    <t>A200600143887</t>
  </si>
  <si>
    <t>813.2/1185-CP/2005</t>
  </si>
  <si>
    <t>821.2.PD/1597-PEG/2006</t>
  </si>
  <si>
    <t>'7204070306780001</t>
  </si>
  <si>
    <t>'89.299.652.1.834.000</t>
  </si>
  <si>
    <t>'0000135191619</t>
  </si>
  <si>
    <t>A200900197900</t>
  </si>
  <si>
    <t>813/24303-CPNSD/BKD/IV/2008</t>
  </si>
  <si>
    <t>823.2/3608.045-PNS/BKD/TT/2008</t>
  </si>
  <si>
    <t>'7204071512860001</t>
  </si>
  <si>
    <t>'15.956.962.3834.000</t>
  </si>
  <si>
    <t>'0000147992409</t>
  </si>
  <si>
    <t>A201100271258</t>
  </si>
  <si>
    <t>813/1149.03-CPNSD/BKD/IV/2009</t>
  </si>
  <si>
    <t>821.2/4078.04-PNS/TT/2010</t>
  </si>
  <si>
    <t>'7204071608840001</t>
  </si>
  <si>
    <t>'70.875.784.4834.000</t>
  </si>
  <si>
    <t>'0001854394986</t>
  </si>
  <si>
    <t>A201600123757</t>
  </si>
  <si>
    <t>813/0592.02-CPNSD/BKD/2015</t>
  </si>
  <si>
    <t>821.02/263.04/PNS/BKD.TT/2016</t>
  </si>
  <si>
    <t>SUB BAGIAN TATA USAHA - UPT. UNIT PENYELENGGARA PELABUHAN DINAS PERHUBUNGAN</t>
  </si>
  <si>
    <t>'7204046104730004</t>
  </si>
  <si>
    <t>'73.235.397.4.834.000</t>
  </si>
  <si>
    <t>'0001891044123</t>
  </si>
  <si>
    <t>A201600035254</t>
  </si>
  <si>
    <t>813/0534.02-CPNSD/BKD/2015</t>
  </si>
  <si>
    <t>821.2/2369.04/PNS/BKD.TT/2016</t>
  </si>
  <si>
    <t>A5EB03E21446F6A0E040640A040252AD</t>
  </si>
  <si>
    <t>'7204076404700001</t>
  </si>
  <si>
    <t>JL. HARASI NO. 3a  KEL. NALU</t>
  </si>
  <si>
    <t>'98.234.727.0.834.000</t>
  </si>
  <si>
    <t>'0000135208372</t>
  </si>
  <si>
    <t>A201600021871</t>
  </si>
  <si>
    <t>813/0544.02-CPNSD/BKD/2015</t>
  </si>
  <si>
    <t>821.2/2553.04/PNS/BKD.TT/2016</t>
  </si>
  <si>
    <t>'7204087009740001</t>
  </si>
  <si>
    <t>'977898931834000</t>
  </si>
  <si>
    <t>'0001851891006</t>
  </si>
  <si>
    <t>A201600042279</t>
  </si>
  <si>
    <t>813/0522.02-CPNSD/BKD/2015</t>
  </si>
  <si>
    <t xml:space="preserve">821.2/2482.04/PNS/BKD.TT/2016 </t>
  </si>
  <si>
    <t>'7204075802790001</t>
  </si>
  <si>
    <t>'72.843.972.0834.000</t>
  </si>
  <si>
    <t>'0001273366192</t>
  </si>
  <si>
    <t>A201600069636</t>
  </si>
  <si>
    <t>813/0656.02-CPNSD/BKD/2015</t>
  </si>
  <si>
    <t>821.2/2399.04/PNS/BKD.TT/2016</t>
  </si>
  <si>
    <t>'7204074901810002</t>
  </si>
  <si>
    <t>'728799107834000</t>
  </si>
  <si>
    <t>'0001851913359</t>
  </si>
  <si>
    <t>A201600086890</t>
  </si>
  <si>
    <t>813/0508.02-CPNSD/BKD/2015</t>
  </si>
  <si>
    <t xml:space="preserve">821.2/21302486.04/PNS/BKD.TT/2016 </t>
  </si>
  <si>
    <t>'7204070101870002</t>
  </si>
  <si>
    <t>'727624132834000</t>
  </si>
  <si>
    <t>'0001294836254</t>
  </si>
  <si>
    <t>A201600144747</t>
  </si>
  <si>
    <t>813/0547.02-CPNSD/BKD/2015</t>
  </si>
  <si>
    <t>821.2/2346.04/PNS/BKD.TT/2016</t>
  </si>
  <si>
    <t>'7204071408710003</t>
  </si>
  <si>
    <t>JL. DAPALAK NO. 27 RT/RW 020/006 KELURAHAN NALU KECAMATAN BAOLAN KABUPATEN TOLITOLI</t>
  </si>
  <si>
    <t>'72.707.088.0834.000</t>
  </si>
  <si>
    <t>'0001846331739</t>
  </si>
  <si>
    <t>A201600027281</t>
  </si>
  <si>
    <t>813/0514.02-CPNSD/BKD/2015</t>
  </si>
  <si>
    <t>821.2/2373.04/PNS/BKD.TT/2016</t>
  </si>
  <si>
    <t>'7204086905750001</t>
  </si>
  <si>
    <t>'72.888.639.1.834.000</t>
  </si>
  <si>
    <t>'0001886141889</t>
  </si>
  <si>
    <t>A201600045605</t>
  </si>
  <si>
    <t xml:space="preserve"> 813/0501.02-CPNSD/BKD/2015</t>
  </si>
  <si>
    <t xml:space="preserve">821.2/2345/PNS/BKD.TT/2016 </t>
  </si>
  <si>
    <t>'7204054703810001</t>
  </si>
  <si>
    <t>DUSUN 1 BILO DESA BILO</t>
  </si>
  <si>
    <t>'660044785834000</t>
  </si>
  <si>
    <t>'0001858236118</t>
  </si>
  <si>
    <t>A201500019893</t>
  </si>
  <si>
    <t xml:space="preserve"> 813/0146.02-CPNSD/BKD/2014</t>
  </si>
  <si>
    <t>823.2/1078.04/PNS/BKD.TT/2015</t>
  </si>
  <si>
    <t>'7204072504860007</t>
  </si>
  <si>
    <t>BTN VILLA MAS DAPALAK BLOK A6. KEL. NALU KECAMATAN BAOLAN KABUPATEN TOLITOLI</t>
  </si>
  <si>
    <t>'731581450834000</t>
  </si>
  <si>
    <t>'00001887837096</t>
  </si>
  <si>
    <t>A201600139364</t>
  </si>
  <si>
    <t xml:space="preserve"> 813/0463.02-CPNSD/BKD/2015</t>
  </si>
  <si>
    <t>821.2/2292.04/PNS/BKD.TT/2016</t>
  </si>
  <si>
    <t>DUSUN SUHADA PALEMBANG DESA BANGKIR KECAMATAN DAMPAL SELATAN</t>
  </si>
  <si>
    <t>'97.78.988.9.983.4000</t>
  </si>
  <si>
    <t>'0001887886348</t>
  </si>
  <si>
    <t>A201500011537</t>
  </si>
  <si>
    <t>813/0350.02-CPNSD/BKD/2014</t>
  </si>
  <si>
    <t>823.2/0480.04/PNS/BKD.TT/2015</t>
  </si>
  <si>
    <t>'7204021812840001</t>
  </si>
  <si>
    <t>'98.229.019.9.834.000</t>
  </si>
  <si>
    <t>'00011858868278</t>
  </si>
  <si>
    <t>A201600127010</t>
  </si>
  <si>
    <t xml:space="preserve"> 813/0090.02-CPNSD/BKD/2014</t>
  </si>
  <si>
    <t>821.2/2282.04/PNS/BKD.TT/2016</t>
  </si>
  <si>
    <t>'7204014709670003</t>
  </si>
  <si>
    <t>'97.789.911.1.834.000</t>
  </si>
  <si>
    <t>'0000173569601</t>
  </si>
  <si>
    <t>A201500002113</t>
  </si>
  <si>
    <t xml:space="preserve"> 813/0212.02-CPNSD/BKD/2014</t>
  </si>
  <si>
    <t>823.2/0417.04-PNS/BKD.TT/2015</t>
  </si>
  <si>
    <t>'7204074312820002</t>
  </si>
  <si>
    <t>JL. Mohammad Nasir, Desa Ogomoli</t>
  </si>
  <si>
    <t>'75.265.380.8-834.000</t>
  </si>
  <si>
    <t>'0001856958838</t>
  </si>
  <si>
    <t>A201600106469</t>
  </si>
  <si>
    <t xml:space="preserve"> 813/0201.02-CPNSD/BKD/2014</t>
  </si>
  <si>
    <t>821.2/2334.04/PNS/BKD.TT/2016</t>
  </si>
  <si>
    <t>'7204074703810001</t>
  </si>
  <si>
    <t>'72.836.195.7.834.000</t>
  </si>
  <si>
    <t>'0001852570787</t>
  </si>
  <si>
    <t>A201500019894</t>
  </si>
  <si>
    <t xml:space="preserve"> 813/0209.02-CPNSD/BKD/2014</t>
  </si>
  <si>
    <t>823.2/0521.04/PNS/BKD.TT/2015</t>
  </si>
  <si>
    <t>'7204070410760002</t>
  </si>
  <si>
    <t>'14.5303.418.8340.00</t>
  </si>
  <si>
    <t>'0001868913077</t>
  </si>
  <si>
    <t>A201500011252</t>
  </si>
  <si>
    <t>813/0298.02-CPNSD/BKD/2014</t>
  </si>
  <si>
    <t>823.2/0441.04/PNS/BKD.TT/2015</t>
  </si>
  <si>
    <t>'7204070702720002</t>
  </si>
  <si>
    <t>'73.041.651.8.834.000</t>
  </si>
  <si>
    <t>'0001858894132</t>
  </si>
  <si>
    <t>A201600029274</t>
  </si>
  <si>
    <t>813/0230.02-CPNSD/BKD/2015</t>
  </si>
  <si>
    <t>821.2/2389.04/PNS/BKD.TT/2016</t>
  </si>
  <si>
    <t>'7204044709830003</t>
  </si>
  <si>
    <t>'739635969834000</t>
  </si>
  <si>
    <t>'0001888962952</t>
  </si>
  <si>
    <t>A201600114486</t>
  </si>
  <si>
    <t>813/0349.02-CPNSD/BKD/2014</t>
  </si>
  <si>
    <t xml:space="preserve">821.2/2209.04/PNS/BKD.TT/2016 </t>
  </si>
  <si>
    <t>'7204071609740001</t>
  </si>
  <si>
    <t>'73.912.176.2-834.000</t>
  </si>
  <si>
    <t>'0001892573684</t>
  </si>
  <si>
    <t>A201600042115</t>
  </si>
  <si>
    <t xml:space="preserve"> 813/0252.02-CPNSD/BKD/2015</t>
  </si>
  <si>
    <t>821.2/2428.04/PNS/BKD.TT/2016</t>
  </si>
  <si>
    <t>'7204084508840002</t>
  </si>
  <si>
    <t>'74.078.311.3.834.000</t>
  </si>
  <si>
    <t>'0000135333639</t>
  </si>
  <si>
    <t>A201600123396</t>
  </si>
  <si>
    <t>813/0442.02-CPNSD/BKD/2015</t>
  </si>
  <si>
    <t>821.2/2206.04/PNS/BKD.TT/2016</t>
  </si>
  <si>
    <t>'7204092303820002</t>
  </si>
  <si>
    <t>'731610598834000</t>
  </si>
  <si>
    <t>'0001858887966</t>
  </si>
  <si>
    <t>A201500022664</t>
  </si>
  <si>
    <t xml:space="preserve"> 813/0147.02-CPNSD/BKD/2014</t>
  </si>
  <si>
    <t>823.1/0558.04/PNS/BKD.TT/2015</t>
  </si>
  <si>
    <t>'7204055402810002</t>
  </si>
  <si>
    <t>'71.762.270.8.83.000</t>
  </si>
  <si>
    <t>'0001854325877</t>
  </si>
  <si>
    <t>A201500019741</t>
  </si>
  <si>
    <t xml:space="preserve"> 813/0150.02-CPNSD/BKD/2015</t>
  </si>
  <si>
    <t>823.2/0492.04/PNS/BKD.TT/2015</t>
  </si>
  <si>
    <t>'7205090305850003</t>
  </si>
  <si>
    <t>DUSUN BATUTU DESA TINIGI KEC. GALANG KAB. TOLITOLI</t>
  </si>
  <si>
    <t>'73.219.049.1.834.000</t>
  </si>
  <si>
    <t>'0001862875934</t>
  </si>
  <si>
    <t>A201600130534</t>
  </si>
  <si>
    <t xml:space="preserve"> 813/081.02-CPNSD/BKD/2014</t>
  </si>
  <si>
    <t>821.2/2544.04/PNS/BKD.TT/2016</t>
  </si>
  <si>
    <t>'7204075009820006</t>
  </si>
  <si>
    <t>JL.DAKO RAYA NO.04 PERUMNAS</t>
  </si>
  <si>
    <t>'73.803.951.0834.000</t>
  </si>
  <si>
    <t>'0001849492124</t>
  </si>
  <si>
    <t>A201500024110</t>
  </si>
  <si>
    <t xml:space="preserve"> 813/0125.02-CPNSD/BKD/2014</t>
  </si>
  <si>
    <t>823.2/0519.04/PNS/BKD.TT/2015</t>
  </si>
  <si>
    <t>'7204072002780002</t>
  </si>
  <si>
    <t>lukasara78@gmail.com</t>
  </si>
  <si>
    <t>lukassara78@tolitolikab.go.id</t>
  </si>
  <si>
    <t>'729494294834000</t>
  </si>
  <si>
    <t>'0001886156357</t>
  </si>
  <si>
    <t>A201500013228</t>
  </si>
  <si>
    <t>813/0329.02-CPNSD/BKD/2014</t>
  </si>
  <si>
    <t>823.2/1063.04/PNS/BKD.TT/2015</t>
  </si>
  <si>
    <t>A5EB03E218F2F6A0E040640A040252AD</t>
  </si>
  <si>
    <t>'7204073011820004</t>
  </si>
  <si>
    <t>Jln. Gunung Cengkeh No. 30 Kelurahan Tuweley</t>
  </si>
  <si>
    <t>'731401097834000</t>
  </si>
  <si>
    <t>'0001858888506</t>
  </si>
  <si>
    <t>A201600106418</t>
  </si>
  <si>
    <t xml:space="preserve"> 813/0100.02-CPNSD/BKD/2014</t>
  </si>
  <si>
    <t>821.2/2508.04/PNS/BKD.TT/2016</t>
  </si>
  <si>
    <t>8ae4829b35f1f4c4013604e0bc502197</t>
  </si>
  <si>
    <t>'7204060708680003</t>
  </si>
  <si>
    <t>'727476525834000</t>
  </si>
  <si>
    <t>'0001860325209</t>
  </si>
  <si>
    <t>A201500002763</t>
  </si>
  <si>
    <t>813/0289.02-CPNSD/BKD/2014</t>
  </si>
  <si>
    <t>823.1/0429.04-PNS/BKD.TT/2015</t>
  </si>
  <si>
    <t>'7204020504700001</t>
  </si>
  <si>
    <t>abduljawadtompoh@gmail.com</t>
  </si>
  <si>
    <t>'72.506.392.9.834.000</t>
  </si>
  <si>
    <t>'0001858873252</t>
  </si>
  <si>
    <t>A201500004109</t>
  </si>
  <si>
    <t>813/0293.02-CPNSD/BKD/2015</t>
  </si>
  <si>
    <t>823.2/0389.04-PNS/BKD.TT/2015</t>
  </si>
  <si>
    <t>'7204036104820001</t>
  </si>
  <si>
    <t>'97.789.888.1.834.000</t>
  </si>
  <si>
    <t>'0001857255546</t>
  </si>
  <si>
    <t>A201500022925</t>
  </si>
  <si>
    <t xml:space="preserve"> 813/0123.02-CPNSD/BKD/2015</t>
  </si>
  <si>
    <t>823.2/1075.04/PNS/BKD.TT/2015</t>
  </si>
  <si>
    <t>SD Negeri 2 Banagan - Dinas Pendidikan Dan Kebudayaan</t>
  </si>
  <si>
    <t>'7271045511660002</t>
  </si>
  <si>
    <t>'46.695.880.834.000</t>
  </si>
  <si>
    <t>'0000135646762</t>
  </si>
  <si>
    <t>A201500001480</t>
  </si>
  <si>
    <t>813/0010.02-CPNSD/BKD/2014</t>
  </si>
  <si>
    <t>823.2/0378.04/PNS/2015</t>
  </si>
  <si>
    <t>A.Ma, S.Pd.i</t>
  </si>
  <si>
    <t>'97.153.317.9.834.000</t>
  </si>
  <si>
    <t>'0000201594014</t>
  </si>
  <si>
    <t>A201200010498</t>
  </si>
  <si>
    <t>813/710.03-CPNSD/BKD/II/2010</t>
  </si>
  <si>
    <t>821.2/3884.04-PNS/TT/2012</t>
  </si>
  <si>
    <t>'7204070810880001</t>
  </si>
  <si>
    <t>JALAN NURI No.04 KELURAHAN TUWELEY KECAMATAN BAOLAN KABUPATEN TOLITOLITOLI PROVINSI SULAWESI TENGAH</t>
  </si>
  <si>
    <t>'16.930.880.6834.000</t>
  </si>
  <si>
    <t>'0000040363413</t>
  </si>
  <si>
    <t>A200800219865</t>
  </si>
  <si>
    <t>811.13.981</t>
  </si>
  <si>
    <t>811.211-2223</t>
  </si>
  <si>
    <t>'7204075908870002</t>
  </si>
  <si>
    <t>'154996029834000</t>
  </si>
  <si>
    <t>'0000040356483</t>
  </si>
  <si>
    <t>A200800218220</t>
  </si>
  <si>
    <t>811.13.1258</t>
  </si>
  <si>
    <t>811.211-2221</t>
  </si>
  <si>
    <t>402848be3cfa827b013cfba092090002</t>
  </si>
  <si>
    <t>'7204106308870005</t>
  </si>
  <si>
    <t>'159567309834000</t>
  </si>
  <si>
    <t>'0000204755771</t>
  </si>
  <si>
    <t>A201200171608</t>
  </si>
  <si>
    <t>813.2/197/BB/2010</t>
  </si>
  <si>
    <t>821.12/167-BKD/BB/2011</t>
  </si>
  <si>
    <t>'7205046510870001</t>
  </si>
  <si>
    <t>'79.089.983.5.834.000</t>
  </si>
  <si>
    <t>'0000203425479</t>
  </si>
  <si>
    <t>A201200174491</t>
  </si>
  <si>
    <t>813.2/198/BB/2010</t>
  </si>
  <si>
    <t>821.12/165-BKD/BB/2011</t>
  </si>
  <si>
    <t>'7205061203850001</t>
  </si>
  <si>
    <t>JL. LANONI, KELURAHAN BARU, KECAMATAN BAOLAN, KABUPATEN TOLITOLI</t>
  </si>
  <si>
    <t>'156110843834000</t>
  </si>
  <si>
    <t>'0000194367069</t>
  </si>
  <si>
    <t>A201200124023</t>
  </si>
  <si>
    <t>813.2/231/BB/2010</t>
  </si>
  <si>
    <t>821.12/164-BKD/BB/2011</t>
  </si>
  <si>
    <t>'7205065001830002</t>
  </si>
  <si>
    <t>JL. RAJAWALI NO. 32, KELURAHAN TUWELEY, KECAMATAN BAOLAN</t>
  </si>
  <si>
    <t>'16.382.958.3.834.000</t>
  </si>
  <si>
    <t>'0000200049309</t>
  </si>
  <si>
    <t>A201200085034</t>
  </si>
  <si>
    <t>813.2/221/BB/2010</t>
  </si>
  <si>
    <t>821.12/149-BKD/BB/2011</t>
  </si>
  <si>
    <t>'7205124401870001</t>
  </si>
  <si>
    <t>Buntuna</t>
  </si>
  <si>
    <t>'16.383.167.0.834.000</t>
  </si>
  <si>
    <t>'0000194364088</t>
  </si>
  <si>
    <t>A201200160411</t>
  </si>
  <si>
    <t>813.2/281/BB/2010</t>
  </si>
  <si>
    <t>821.12/129-BKD/BB/2011</t>
  </si>
  <si>
    <t>'7204060310680001</t>
  </si>
  <si>
    <t>'15.499.643.4834.000</t>
  </si>
  <si>
    <t>'0000168124059</t>
  </si>
  <si>
    <t>A200900052541</t>
  </si>
  <si>
    <t>821.2/3660.04/BKD/2009</t>
  </si>
  <si>
    <t>'7204072004860004</t>
  </si>
  <si>
    <t>4nd1k4.12@gmail.com</t>
  </si>
  <si>
    <t>'16.383.193.6.834.0</t>
  </si>
  <si>
    <t>'0000196850226</t>
  </si>
  <si>
    <t>A201200146365</t>
  </si>
  <si>
    <t>813.2/184/BB/2010</t>
  </si>
  <si>
    <t>821.12/208-BKD/BB/2011</t>
  </si>
  <si>
    <t>'7204084707720003</t>
  </si>
  <si>
    <t>JL. P.A TENDEAN KELURAHAN PANASAKAN KECAMATAN BAOLAN</t>
  </si>
  <si>
    <t>'78.497.662.3.834.000</t>
  </si>
  <si>
    <t>'0000135252573</t>
  </si>
  <si>
    <t>A200500018113</t>
  </si>
  <si>
    <t>814.1/122-CP/2004</t>
  </si>
  <si>
    <t>821.1/1648-PNS/TT/2005</t>
  </si>
  <si>
    <t>'7204085101780005</t>
  </si>
  <si>
    <t>habiba_abd.razak@yahoo.com</t>
  </si>
  <si>
    <t>'16.552.722.7834.000</t>
  </si>
  <si>
    <t>'0000163931894</t>
  </si>
  <si>
    <t>A201100072525</t>
  </si>
  <si>
    <t>813/1435.03-CPNSD/BKD/IV/2009</t>
  </si>
  <si>
    <t>Seksi Pembangunan - Kelurahan Baru</t>
  </si>
  <si>
    <t>'7204074511800004</t>
  </si>
  <si>
    <t>any_dewi05@yahoo.co.id</t>
  </si>
  <si>
    <t>'15.319.090.5-834.000</t>
  </si>
  <si>
    <t>'0000156907787</t>
  </si>
  <si>
    <t>A201100122247</t>
  </si>
  <si>
    <t>813/1438.03-CPNSD/BKD/IV/2009</t>
  </si>
  <si>
    <t>821.2/4346.04-PNS/TT/2010</t>
  </si>
  <si>
    <t>'7204086110780005</t>
  </si>
  <si>
    <t>'896016193834000</t>
  </si>
  <si>
    <t>'0000164671738</t>
  </si>
  <si>
    <t>A201100084435</t>
  </si>
  <si>
    <t>813/1354.03-CPNSD/BKD/IV/2009</t>
  </si>
  <si>
    <t>821.2/4273.04-PNS/TT/2010</t>
  </si>
  <si>
    <t>'7204096303840001</t>
  </si>
  <si>
    <t>JL IMAM BONJOL DESA LAULALANG KEC. TOLITOLI UTARA KAB.TOLITOLI</t>
  </si>
  <si>
    <t>'161122940834000</t>
  </si>
  <si>
    <t>'0000198953493</t>
  </si>
  <si>
    <t>A201100204064</t>
  </si>
  <si>
    <t>813/1277.03/bkd/iv/2009</t>
  </si>
  <si>
    <t>821.2/4212.04-PNS/TT/2010</t>
  </si>
  <si>
    <t>'7204094401870002</t>
  </si>
  <si>
    <t>'154995575834000</t>
  </si>
  <si>
    <t>'0000148851145</t>
  </si>
  <si>
    <t>A201100272306</t>
  </si>
  <si>
    <t>813/1156.03-CPNSD/BKD/IV/2009</t>
  </si>
  <si>
    <t>821.2/4085.04-PNS/TT/2010</t>
  </si>
  <si>
    <t>'7204072007820001</t>
  </si>
  <si>
    <t>'164814253834000</t>
  </si>
  <si>
    <t>'0000208151807</t>
  </si>
  <si>
    <t>A201100161231</t>
  </si>
  <si>
    <t>813/137.03-CPNSD/BKD/IV/2009</t>
  </si>
  <si>
    <t>821.1/4377.04-PNS/TT/2010</t>
  </si>
  <si>
    <t>'7204071904820004</t>
  </si>
  <si>
    <t>JLN. SONA BLKG SDN 2 NALU</t>
  </si>
  <si>
    <t>'67.260.346.1.834.000</t>
  </si>
  <si>
    <t>'0000201029859</t>
  </si>
  <si>
    <t>A201100154358</t>
  </si>
  <si>
    <t>813/1440.03-CPNSD/BKD/IV/2009</t>
  </si>
  <si>
    <t>821.2/4348.04-PNS/TT/2010</t>
  </si>
  <si>
    <t>'7204070501740003</t>
  </si>
  <si>
    <t>'67.536.473.1.834.000</t>
  </si>
  <si>
    <t>'0000162048971</t>
  </si>
  <si>
    <t>A201100027454</t>
  </si>
  <si>
    <t>813/1434.03-CPNSD/BKD/IV/2009</t>
  </si>
  <si>
    <t>821.2/4342.04-PNS/TT/2010</t>
  </si>
  <si>
    <t>Seksi Pemerintahan - Kecamatan Baolan</t>
  </si>
  <si>
    <t>'7204070605860005</t>
  </si>
  <si>
    <t>'14.992.301.3.834.000</t>
  </si>
  <si>
    <t>'0000156914616</t>
  </si>
  <si>
    <t>A201100258427</t>
  </si>
  <si>
    <t>813/1421.03-CPNSD/BKD/IV/2009</t>
  </si>
  <si>
    <t>821.2/4329.04-PNS/TT/2010</t>
  </si>
  <si>
    <t>'7204070107770115</t>
  </si>
  <si>
    <t>'89.162.239.1834.000</t>
  </si>
  <si>
    <t>'0000167123474</t>
  </si>
  <si>
    <t>A201100065381</t>
  </si>
  <si>
    <t>813/1462.03-CPNSD/BKD/IV/2009</t>
  </si>
  <si>
    <t>821.2/4370.04-PNS/TT/2010</t>
  </si>
  <si>
    <t>Kepala Bidang Lalu Lintas dan Angkutan</t>
  </si>
  <si>
    <t>'7204071611790003</t>
  </si>
  <si>
    <t>JALAN TADULAKO III NO.27 KELURAHAN PANASAKAN</t>
  </si>
  <si>
    <t>'896016151834000</t>
  </si>
  <si>
    <t>'0000166109883</t>
  </si>
  <si>
    <t>A201100102783</t>
  </si>
  <si>
    <t>813/1333.03-CPNSD/BKD/IV/2009</t>
  </si>
  <si>
    <t>821.2/4252.04-PNS/TT/2010</t>
  </si>
  <si>
    <t>'16.443.017.5.834.000</t>
  </si>
  <si>
    <t>'0000211677142</t>
  </si>
  <si>
    <t>A201100062402</t>
  </si>
  <si>
    <t>813/1315.03-CPNSD/BKD/IV/2009</t>
  </si>
  <si>
    <t>821.2/4234.04.PNS/TT/2010</t>
  </si>
  <si>
    <t>'7204087011810001</t>
  </si>
  <si>
    <t>surianispd74@yahoo.co.id</t>
  </si>
  <si>
    <t>'16.112.403.7.834.000</t>
  </si>
  <si>
    <t>'0000135214547</t>
  </si>
  <si>
    <t>A201100145290</t>
  </si>
  <si>
    <t>813/1269.03-CPNSD/BKD/IV/2009</t>
  </si>
  <si>
    <t>821.2/4204.04-PNS.TT/2010</t>
  </si>
  <si>
    <t>'7204085207820004</t>
  </si>
  <si>
    <t>DUSUN LIU  DESA TINIGI</t>
  </si>
  <si>
    <t>'16.481331.3834.000</t>
  </si>
  <si>
    <t>'0000166731052</t>
  </si>
  <si>
    <t>A201100160608</t>
  </si>
  <si>
    <t>813/1217.03-CPNSD/BKD/IV/2009</t>
  </si>
  <si>
    <t>821.2/4152-PNS/TT/2010</t>
  </si>
  <si>
    <t>'7204080303810003</t>
  </si>
  <si>
    <t>pahminani@gmail.com</t>
  </si>
  <si>
    <t>DUSUN LIU TINIGI, KECAMATAN GALANG</t>
  </si>
  <si>
    <t>'16.443.019.1.834.000</t>
  </si>
  <si>
    <t>'0000165534232</t>
  </si>
  <si>
    <t>A201100128647</t>
  </si>
  <si>
    <t>813/1163.03-CPNSD/BKD/IV/2009</t>
  </si>
  <si>
    <t>821.2/4092.04-PNS/TT/2010</t>
  </si>
  <si>
    <t>'7204075804840004</t>
  </si>
  <si>
    <t>'875232266834000</t>
  </si>
  <si>
    <t>'0000148737014</t>
  </si>
  <si>
    <t>A201100206255</t>
  </si>
  <si>
    <t>813/1158.03-CPNSD/BKD/IV/2009</t>
  </si>
  <si>
    <t>821.2/4087.04-PNS/TT/2010</t>
  </si>
  <si>
    <t>'7204075005800007</t>
  </si>
  <si>
    <t>JL.DURIAN KEL.TUWELEY KEC.BAOLAN KAB.TOLITOLI</t>
  </si>
  <si>
    <t>'15.956.935.9.834.000</t>
  </si>
  <si>
    <t>'000165460059</t>
  </si>
  <si>
    <t>A201100112077</t>
  </si>
  <si>
    <t>813/1265.03-CPNSD/BKD/IV/2009</t>
  </si>
  <si>
    <t>821.2/4200.04-PNS/TT/2010</t>
  </si>
  <si>
    <t>'7204075312850003</t>
  </si>
  <si>
    <t>JL. TADULAKO IV. KEL. PANASAKAN KEC. BAOLAN KAB. TOLITOLI PROV. SULAWESI TENGAH</t>
  </si>
  <si>
    <t>'15.319.489.9.834.000</t>
  </si>
  <si>
    <t>'0000156949863</t>
  </si>
  <si>
    <t>A201100249567</t>
  </si>
  <si>
    <t>813/1161.03-CPNSD/BKD/IV/2009</t>
  </si>
  <si>
    <t>821.2/4090.04-PNS/TT/2010</t>
  </si>
  <si>
    <t>'7204072602770001</t>
  </si>
  <si>
    <t>'152465761834000</t>
  </si>
  <si>
    <t>'0000149441229</t>
  </si>
  <si>
    <t>A201100060441</t>
  </si>
  <si>
    <t>813/1461.03-CPNSD/BKD/IV/2009</t>
  </si>
  <si>
    <t>821.2/4369.04-PNS/TT/2010</t>
  </si>
  <si>
    <t>'7204075005850004</t>
  </si>
  <si>
    <t>'15.605.999.0.834.000</t>
  </si>
  <si>
    <t>'0000135291126</t>
  </si>
  <si>
    <t>A201100234415</t>
  </si>
  <si>
    <t>813/1387.03-CPNSD/BKD/IV/2009</t>
  </si>
  <si>
    <t>821.2/4295.04-PNS/TT/2010</t>
  </si>
  <si>
    <t>'7204074504850003</t>
  </si>
  <si>
    <t>'67.260.334.7.834.000</t>
  </si>
  <si>
    <t>'0000149199107</t>
  </si>
  <si>
    <t>A201100231627</t>
  </si>
  <si>
    <t>813/1153.03-CPNSD/BKD/IV/2009</t>
  </si>
  <si>
    <t>821.2/4082.04-PNS/TT/2010</t>
  </si>
  <si>
    <t>'7204070712860005</t>
  </si>
  <si>
    <t>JL. SYAIFUL MULUK NO. 114  DESA BUNTUNA</t>
  </si>
  <si>
    <t>'89.498.168.7.834.000</t>
  </si>
  <si>
    <t>'0001813532501</t>
  </si>
  <si>
    <t>A201100270834</t>
  </si>
  <si>
    <t>813/1363.03-CPNSD/BKD/IV/2009</t>
  </si>
  <si>
    <t>821.2/4282.04-PNS/TT/2010</t>
  </si>
  <si>
    <t>'7204105406880001</t>
  </si>
  <si>
    <t>JL.Wahid Hasyim kabinuang</t>
  </si>
  <si>
    <t>'68.113.841.8834000</t>
  </si>
  <si>
    <t>'0000148869483</t>
  </si>
  <si>
    <t>A201100290512</t>
  </si>
  <si>
    <t>813./116.03-CPNSD/BKD/IV/2009</t>
  </si>
  <si>
    <t>821.2/4097.04-PNS/TT/2010</t>
  </si>
  <si>
    <t>'7312031002810004</t>
  </si>
  <si>
    <t>'88.937.068.0.834.000</t>
  </si>
  <si>
    <t>A201100127474</t>
  </si>
  <si>
    <t>813/1309.03-CPNSD/BKD/IV/2009</t>
  </si>
  <si>
    <t>821.2/4228.04-PNS/TT/2010</t>
  </si>
  <si>
    <t>Kepala UPT Pendapatan Daerah Wilayah IV</t>
  </si>
  <si>
    <t>'7204076701780001</t>
  </si>
  <si>
    <t>'788040947834000</t>
  </si>
  <si>
    <t>'0000135261044</t>
  </si>
  <si>
    <t>A200700079057</t>
  </si>
  <si>
    <t>813.2/5407-CPNS/Bag.Kepeg</t>
  </si>
  <si>
    <t>821.2/2207-PNS/TT/2007</t>
  </si>
  <si>
    <t>'7204081008860001</t>
  </si>
  <si>
    <t>DESA MALANGGA, KECAMATAN GALANG, KABUPATEN TOLITOLI,</t>
  </si>
  <si>
    <t>'57.852.525.5.834.000</t>
  </si>
  <si>
    <t>'0000156911556</t>
  </si>
  <si>
    <t>A201100264499</t>
  </si>
  <si>
    <t>813/1221.03-CPNSD/BKD/IV/2009</t>
  </si>
  <si>
    <t>821.2/4156.04-PNS/TT/2010</t>
  </si>
  <si>
    <t>'7204081512850001</t>
  </si>
  <si>
    <t>JLN. KELAPA NO. 02 KEL. TUWELEY KEC. BAOLAN</t>
  </si>
  <si>
    <t>'77.979.639.0.834.000</t>
  </si>
  <si>
    <t>'0000135193116</t>
  </si>
  <si>
    <t>A200600167320</t>
  </si>
  <si>
    <t>811.132-700</t>
  </si>
  <si>
    <t>811.211.2-4807</t>
  </si>
  <si>
    <t>Kepala Bidang Mutasi dan Promosi</t>
  </si>
  <si>
    <t>'7204074501860005</t>
  </si>
  <si>
    <t>'15.956.869.0834.000</t>
  </si>
  <si>
    <t>'0000165073138</t>
  </si>
  <si>
    <t>A201100251112</t>
  </si>
  <si>
    <t>813/1238.03-CPNSD/BKD/IV/2009</t>
  </si>
  <si>
    <t>'7204080510740001</t>
  </si>
  <si>
    <t>rahmadi_ama@yahoo.co.id</t>
  </si>
  <si>
    <t>'97.195.646.1.834.000</t>
  </si>
  <si>
    <t>'0000165684868</t>
  </si>
  <si>
    <t>A201100032509</t>
  </si>
  <si>
    <t>813/1204.03-CPNSD/BKD/IV/2009</t>
  </si>
  <si>
    <t>821.2/4139.04-PNS/TT/2010</t>
  </si>
  <si>
    <t>'7204085108690002</t>
  </si>
  <si>
    <t>'578525248834000</t>
  </si>
  <si>
    <t>'0000156932785</t>
  </si>
  <si>
    <t>A201100008312</t>
  </si>
  <si>
    <t>813/1201.03-CPNSD/IV/2009</t>
  </si>
  <si>
    <t>821.2/4136.04-PNS/TT/2010</t>
  </si>
  <si>
    <t>'7204071707750011</t>
  </si>
  <si>
    <t>'154997852834000</t>
  </si>
  <si>
    <t>'0000166805054</t>
  </si>
  <si>
    <t>A201100040691</t>
  </si>
  <si>
    <t>813/1211.03-CPNSD/BKD/IV/2009</t>
  </si>
  <si>
    <t>821.2/4146.04-PNS/TT/2010</t>
  </si>
  <si>
    <t>'7204082803820001</t>
  </si>
  <si>
    <t>'896016557834000</t>
  </si>
  <si>
    <t>'0000135226089</t>
  </si>
  <si>
    <t>A201100152750</t>
  </si>
  <si>
    <t>813/1337.03-CPNSD/BKD/IV/2009</t>
  </si>
  <si>
    <t>821.2/4256.04-PNS/TT/2010</t>
  </si>
  <si>
    <t>'7204086401790002</t>
  </si>
  <si>
    <t>Jl.H.Moh.Saleh No.9 Desa Kalangkangan,Kec.Galang,Kab.Tolitoli</t>
  </si>
  <si>
    <t>'16.442.902.9834.000</t>
  </si>
  <si>
    <t>'0000166497175</t>
  </si>
  <si>
    <t>A201100088191</t>
  </si>
  <si>
    <t>813/1465.03-CPNSD/BKD/IV/2009</t>
  </si>
  <si>
    <t>821.2/4373.04-PNS/TT/2010</t>
  </si>
  <si>
    <t>'7204075208820001</t>
  </si>
  <si>
    <t>JL. MUJAHIDIN III NO. 28 KEL.TUWELEY KEC, BAOLAN</t>
  </si>
  <si>
    <t>'87.921.706.5.834.000</t>
  </si>
  <si>
    <t>'0000135191518</t>
  </si>
  <si>
    <t>A201100162811</t>
  </si>
  <si>
    <t>813/1150.03-CPNSD/BKD/IV/2009</t>
  </si>
  <si>
    <t>821.2/4079.04-PNS/TT/2010</t>
  </si>
  <si>
    <t>'7205065403830002</t>
  </si>
  <si>
    <t>'68.113795.6.834.000</t>
  </si>
  <si>
    <t>'0000198565481</t>
  </si>
  <si>
    <t>A201100177546</t>
  </si>
  <si>
    <t>813.2/257/BB/2009</t>
  </si>
  <si>
    <t>821.12/040-BKD/BB/2011</t>
  </si>
  <si>
    <t>A5EB03E2116FF6A0E040640A040252AD</t>
  </si>
  <si>
    <t>'7204070406810004</t>
  </si>
  <si>
    <t>'78.496.578.2834.000</t>
  </si>
  <si>
    <t>'0000135180033</t>
  </si>
  <si>
    <t>A200900243029</t>
  </si>
  <si>
    <t>813/252.03-CPNSD/BKD/IV/2008</t>
  </si>
  <si>
    <t>823.2/3572.04-PNS/BKD/TT/BKD</t>
  </si>
  <si>
    <t>'7204086711810002</t>
  </si>
  <si>
    <t>'14.530.440.8834.000</t>
  </si>
  <si>
    <t>'0000135191643</t>
  </si>
  <si>
    <t>A200900249325</t>
  </si>
  <si>
    <t>813/199.03-CPNSD/BKD/IV/2008</t>
  </si>
  <si>
    <t>823.2/3429.04-PNS/BKD/TT/2009</t>
  </si>
  <si>
    <t>PENGELOLA KEUANGAN DAERAH</t>
  </si>
  <si>
    <t>'7204011209800001</t>
  </si>
  <si>
    <t>'79.825.262.3.834.000</t>
  </si>
  <si>
    <t>'0000135182283</t>
  </si>
  <si>
    <t>A200900233188</t>
  </si>
  <si>
    <t>813/086.03-CPNSD/BKD/IV/2008</t>
  </si>
  <si>
    <t>823.2/3408.04-PNS/BKD/TT/2009</t>
  </si>
  <si>
    <t>Kepala UPT Pendapatan Daerah Wilayah V</t>
  </si>
  <si>
    <t>'7204075506810002</t>
  </si>
  <si>
    <t>'89.031.075.8.834.000</t>
  </si>
  <si>
    <t>'0000135322705</t>
  </si>
  <si>
    <t>A200900243479</t>
  </si>
  <si>
    <t>813/109.03-CPNSD/BKD/IV/2008</t>
  </si>
  <si>
    <t>823.3/3601.04-PNS/BKD/TT/2009</t>
  </si>
  <si>
    <t>'7204070706790002</t>
  </si>
  <si>
    <t xml:space="preserve">JL. DAUD LAPAU NO. 07 KELURAHAN TUWELEY </t>
  </si>
  <si>
    <t>'896016219834000</t>
  </si>
  <si>
    <t>'0000135225977</t>
  </si>
  <si>
    <t>A200900213500</t>
  </si>
  <si>
    <t>813/021.03-CPNSD/BKD/IV/2008</t>
  </si>
  <si>
    <t>823.2/3517.04-PNS/BKD/TT/2009</t>
  </si>
  <si>
    <t>Kepala Seksi Angkutan</t>
  </si>
  <si>
    <t>'7204071404830004</t>
  </si>
  <si>
    <t>JL. A. YANI, LORONG. SENTOSA NO.6</t>
  </si>
  <si>
    <t>'156058752834000</t>
  </si>
  <si>
    <t>'0000135180178</t>
  </si>
  <si>
    <t>A200900265344</t>
  </si>
  <si>
    <t>812/136.03-CPNSD/BKD/IV/2008</t>
  </si>
  <si>
    <t>823.2/3453.04-PNS/BKD/TT/2009</t>
  </si>
  <si>
    <t>'7204080905820002</t>
  </si>
  <si>
    <t>DUSUN BERINGIN RT 001/RW 002, DESA GINUNGGUNG, KECAMATAN GALANG KABUPATEN TOLITOLI</t>
  </si>
  <si>
    <t>'77.485.767.6.834.000</t>
  </si>
  <si>
    <t>'6060580020035366</t>
  </si>
  <si>
    <t>A200900255954</t>
  </si>
  <si>
    <t>813/145.03-CPNSD/BKD/IV/2008</t>
  </si>
  <si>
    <t>823.1/3403.04-PNS/BKD/TT/2009</t>
  </si>
  <si>
    <t>'7204070303770003</t>
  </si>
  <si>
    <t>'89.498.165.3.834.000</t>
  </si>
  <si>
    <t>'0000135180292</t>
  </si>
  <si>
    <t>A200900178476</t>
  </si>
  <si>
    <t>813/175.03-CPNSD/BKD/IV/2008</t>
  </si>
  <si>
    <t>823.3/3445.04-PNS/BKD/TT/2009</t>
  </si>
  <si>
    <t>'7204076702850003</t>
  </si>
  <si>
    <t>JL. MAWAR NO. 09,  KELURAHAN PANASAKAN, KEC. BAOLAN KAB. TOLITOLI</t>
  </si>
  <si>
    <t>'15.956.976.3-834.000</t>
  </si>
  <si>
    <t>'0000135193882</t>
  </si>
  <si>
    <t>A200900279286</t>
  </si>
  <si>
    <t>813/104.03-CPNSD/BKD/IV/2008</t>
  </si>
  <si>
    <t>823.2/3415.04-PNS/BKD/TT/2009</t>
  </si>
  <si>
    <t>'7204076712780002</t>
  </si>
  <si>
    <t>JL. MUJAHIDIN III KELURAHAN TUWELEY KEC.BAOLAN KABUPATEN TOLITOLI</t>
  </si>
  <si>
    <t>'77.982.424.2.834.000</t>
  </si>
  <si>
    <t>'000135245619</t>
  </si>
  <si>
    <t>A200900206562</t>
  </si>
  <si>
    <t>813/018.03-CPNSD/BKD/IV/2008</t>
  </si>
  <si>
    <t>823.2/3420.04-PNS/BKD/TT/2009</t>
  </si>
  <si>
    <t>'7204071704820005</t>
  </si>
  <si>
    <t>'78.496.588.1.834.000</t>
  </si>
  <si>
    <t>'0000135180426</t>
  </si>
  <si>
    <t>A200900253961</t>
  </si>
  <si>
    <t>813/266.03-CPNSD/BKD/IV/2008</t>
  </si>
  <si>
    <t>823.2/3622.04-PNS/BKD/TT/2009</t>
  </si>
  <si>
    <t>'7204071702770001</t>
  </si>
  <si>
    <t>JL.MAGAMU. NO.49</t>
  </si>
  <si>
    <t>'78.497.642.5.834.000</t>
  </si>
  <si>
    <t>A200900177957</t>
  </si>
  <si>
    <t>823.2/3461.04-PNS/BKD/TT/2009</t>
  </si>
  <si>
    <t>'7204031908850001</t>
  </si>
  <si>
    <t>alhafidzsucipto@gmail.com</t>
  </si>
  <si>
    <t>Desa Tinabogan Kec. Dondo</t>
  </si>
  <si>
    <t>'77.982.415.0834.000</t>
  </si>
  <si>
    <t>'0000135193241</t>
  </si>
  <si>
    <t>A200900281653</t>
  </si>
  <si>
    <t>813/169.03-CPNSD/BKD/IV/2008</t>
  </si>
  <si>
    <t>823.2/3480.04-PNS/BKD/TT/2009</t>
  </si>
  <si>
    <t>'7204071202860004</t>
  </si>
  <si>
    <t>'78.497.643.3.834.000</t>
  </si>
  <si>
    <t>'0000135203207</t>
  </si>
  <si>
    <t>A200900283460</t>
  </si>
  <si>
    <t>813/012.03-CPNS/BKD/IV/2008</t>
  </si>
  <si>
    <t>823.2/3567.04-PNS/BKD/TT/2009</t>
  </si>
  <si>
    <t>'7204044806840001</t>
  </si>
  <si>
    <t>'54.000.648.3834.000</t>
  </si>
  <si>
    <t>'0000135192227</t>
  </si>
  <si>
    <t>A200900274817</t>
  </si>
  <si>
    <t>813/269.03-CPNSD/BKD/IV/2008</t>
  </si>
  <si>
    <t>823.3/3481.04-PNS/BKD/TT/2009</t>
  </si>
  <si>
    <t>'7204051302730001</t>
  </si>
  <si>
    <t>JL. DAPALAK LINGK II KELURAHAN NALU  KECAMATAN BAOLAN KABUPATEN TOLITOLI</t>
  </si>
  <si>
    <t>'16.481.497.2.834.000</t>
  </si>
  <si>
    <t>'0000135192396</t>
  </si>
  <si>
    <t>A200900120869</t>
  </si>
  <si>
    <t>813/238.03-CPNSD/BKD/IV/2008</t>
  </si>
  <si>
    <t>8232/3519.04-PNS/BKD/TT/2009</t>
  </si>
  <si>
    <t>'7204076210750001</t>
  </si>
  <si>
    <t>nilwatinur@yahoo.co.id</t>
  </si>
  <si>
    <t>'77.980.506.8.834.001</t>
  </si>
  <si>
    <t>'0000135180448</t>
  </si>
  <si>
    <t>A200900158603</t>
  </si>
  <si>
    <t>813/202.03-CPNSD/BKD/IV/2008</t>
  </si>
  <si>
    <t>823.2/3586.04-PNS/BKD/TT/2009</t>
  </si>
  <si>
    <t>'7204080506730003</t>
  </si>
  <si>
    <t>'896016102834000</t>
  </si>
  <si>
    <t>'0000135190923</t>
  </si>
  <si>
    <t>A200900125320</t>
  </si>
  <si>
    <t>813/041.03-CPNSD/BKD/IV/2008</t>
  </si>
  <si>
    <t>823.2/3509.04-PNS/BKD/TT/2009</t>
  </si>
  <si>
    <t>'7204072411820001</t>
  </si>
  <si>
    <t>'77.989.230.6.834.000</t>
  </si>
  <si>
    <t>'0000135245092</t>
  </si>
  <si>
    <t>A200900261520</t>
  </si>
  <si>
    <t>813/024.03-CPNSD/BKD/IV/2008</t>
  </si>
  <si>
    <t>823.2/3555.04-PNS/BKD/TT/2009</t>
  </si>
  <si>
    <t>KEPALA UPT. DINAS KEPENDUDUKAN DAN PENCATATAN SIPIL WILAYAH I</t>
  </si>
  <si>
    <t>UPT. DINAS KEPENDUDUKAN DAN PENCATATAN SIPIL WILAYAH I - Dinas Kependudukan Dan Pencatatan Sipil</t>
  </si>
  <si>
    <t>'7204074601830004</t>
  </si>
  <si>
    <t>Jl. Tadulako II Kel. panasakan</t>
  </si>
  <si>
    <t>'77.989.231.4.4834.000</t>
  </si>
  <si>
    <t>'000013580347</t>
  </si>
  <si>
    <t>A200900262808</t>
  </si>
  <si>
    <t>813/177.03-CPNSD/BKD/IV/2008</t>
  </si>
  <si>
    <t>823.2/3560.04-PNS/BKD/TT/2009</t>
  </si>
  <si>
    <t>'7204072711770004</t>
  </si>
  <si>
    <t>'89.299.600.0.834.000</t>
  </si>
  <si>
    <t>'0000135192418</t>
  </si>
  <si>
    <t>A200900190089</t>
  </si>
  <si>
    <t>813/161.03-CPNSD/BKD/IV/2008</t>
  </si>
  <si>
    <t>823.2/3561.04-PNS/BKDTT/2009</t>
  </si>
  <si>
    <t>'7204072306830007</t>
  </si>
  <si>
    <t>JLN.GAJAH MADA NO.49 KEL.BARU KEC.BAOLAN KAB.TOLITOLI</t>
  </si>
  <si>
    <t>'89.601.654.0834.000</t>
  </si>
  <si>
    <t>'0000135226056</t>
  </si>
  <si>
    <t>A200900267236</t>
  </si>
  <si>
    <t>813/034.03-CPNSD/BKD/IV/2008</t>
  </si>
  <si>
    <t>823.2/3455.04-PNS/BKD/TT/2009</t>
  </si>
  <si>
    <t>'7204076610820004</t>
  </si>
  <si>
    <t>'78.498.157.3.834.000</t>
  </si>
  <si>
    <t>'0000135332649</t>
  </si>
  <si>
    <t>A200900260611</t>
  </si>
  <si>
    <t>813/980.03-CPNSD/BKD/IV/2008</t>
  </si>
  <si>
    <t>823.2/3536.04-PNS/BKD/TT/2009</t>
  </si>
  <si>
    <t>'7204072104790001</t>
  </si>
  <si>
    <t>'78.497.608.6834.000</t>
  </si>
  <si>
    <t>'0000135244719</t>
  </si>
  <si>
    <t>A200900211341</t>
  </si>
  <si>
    <t>813/971.03-CPNS/BKD/IV/2008</t>
  </si>
  <si>
    <t>823.1/3401.04-PNS/BKD/TT/2009</t>
  </si>
  <si>
    <t>'7204085310810003</t>
  </si>
  <si>
    <t>'78.803.114.4.834.000</t>
  </si>
  <si>
    <t>'0000135263992</t>
  </si>
  <si>
    <t>A200900247924</t>
  </si>
  <si>
    <t>813/120.03-CPNSD/BKD/IV/2008</t>
  </si>
  <si>
    <t>823.2/3523.04-PNS/BKD/TT/2009</t>
  </si>
  <si>
    <t>'7204072205710001</t>
  </si>
  <si>
    <t>'896016508834000</t>
  </si>
  <si>
    <t>'0000135180279</t>
  </si>
  <si>
    <t>A200900097287</t>
  </si>
  <si>
    <t>813/126.03-CPNSD/BKD/IV/2008</t>
  </si>
  <si>
    <t>823.2/3528.04-PNS/BKD/TT/2009</t>
  </si>
  <si>
    <t>'7204070607840002</t>
  </si>
  <si>
    <t>JL. Sona Nopi Kelurahan Nalu Kecamatan Baolan Kabupaten Tolitoli</t>
  </si>
  <si>
    <t>'78.496.579.0834.000</t>
  </si>
  <si>
    <t>'0000135227193</t>
  </si>
  <si>
    <t>A200900275347</t>
  </si>
  <si>
    <t>813/014.03-CPNSD/BKD/IV/2008</t>
  </si>
  <si>
    <t>823.2/3570.04-PNS/BKD/TT/2009</t>
  </si>
  <si>
    <t>'7204071010720009</t>
  </si>
  <si>
    <t>kecamatan baolan kabupaten tolitoli</t>
  </si>
  <si>
    <t>'15.499.644.1.834.000</t>
  </si>
  <si>
    <t>'0000135191564</t>
  </si>
  <si>
    <t>A200900130914</t>
  </si>
  <si>
    <t>813/267.03.CPNSD/BKD/IV/2008</t>
  </si>
  <si>
    <t>823.2/3502.04-PNS/BKD/TT/2009</t>
  </si>
  <si>
    <t>'7204031310830002</t>
  </si>
  <si>
    <t>'156059604834000</t>
  </si>
  <si>
    <t>'0000135180584</t>
  </si>
  <si>
    <t>A200900270060</t>
  </si>
  <si>
    <t>813/166.03-CPNSD/BKD/IV/2008</t>
  </si>
  <si>
    <t>823.2/3527.04-PNS/BKD/TT/2009</t>
  </si>
  <si>
    <t>'7204015205830004</t>
  </si>
  <si>
    <t>Dalimusdalipa@yahoo.com</t>
  </si>
  <si>
    <t>'15.499.699.5834.000</t>
  </si>
  <si>
    <t>'0000135263687</t>
  </si>
  <si>
    <t>A200900266082</t>
  </si>
  <si>
    <t>813/054.03-CPNSD/BKD/IV/2008</t>
  </si>
  <si>
    <t>823.2/3603.04-PNS/BKD/TT/2009</t>
  </si>
  <si>
    <t>'7204070510790008</t>
  </si>
  <si>
    <t>'77.992.582.5.834000</t>
  </si>
  <si>
    <t>'0000135180393</t>
  </si>
  <si>
    <t>A200900218779</t>
  </si>
  <si>
    <t>813/240.03-CPNSD/BKD/IV/2008</t>
  </si>
  <si>
    <t>823.2/3524.04-PNS/BKD/TT/2009</t>
  </si>
  <si>
    <t>'7204072505820010</t>
  </si>
  <si>
    <t>'78.497.644.1.834.000</t>
  </si>
  <si>
    <t>'0000135180156</t>
  </si>
  <si>
    <t>A200900255408</t>
  </si>
  <si>
    <t>813/170.03-CPNSD/BKD/IV/2008</t>
  </si>
  <si>
    <t>823.2/3546.04-PNS/BKD/TT/2009</t>
  </si>
  <si>
    <t>'7204077011830003</t>
  </si>
  <si>
    <t>'89.498.164.6.834.000</t>
  </si>
  <si>
    <t>'0000135180167</t>
  </si>
  <si>
    <t>A200900271020</t>
  </si>
  <si>
    <t>813/165.03-cpnsd/bkd/IV/2008</t>
  </si>
  <si>
    <t>823.2/3535.04-pns/bkd/tt/2009</t>
  </si>
  <si>
    <t>'7204074604830004</t>
  </si>
  <si>
    <t>JL. LANONI KEL. BARU KEC.BAOLAN KAB. TOLITOLI, SULAWESI TENGAH</t>
  </si>
  <si>
    <t>'69.809.536.1.834.000</t>
  </si>
  <si>
    <t>'0000135206199</t>
  </si>
  <si>
    <t>A200900265099</t>
  </si>
  <si>
    <t>813/122.03-CPNSD/BKD/IV/2008</t>
  </si>
  <si>
    <t>823.2/3575.04-PNS/BKD/TT/2009</t>
  </si>
  <si>
    <t>'7204074606840006</t>
  </si>
  <si>
    <t>'78.800.274.9.834.000</t>
  </si>
  <si>
    <t>'0000135226629</t>
  </si>
  <si>
    <t>A200900274779</t>
  </si>
  <si>
    <t>813/003.03-CPNS/BKD/IV/2008</t>
  </si>
  <si>
    <t>823.2/3471.04-PNS/BKD/TT/2009</t>
  </si>
  <si>
    <t>'7205125408780001</t>
  </si>
  <si>
    <t>'14.336.566.6834.000</t>
  </si>
  <si>
    <t>'0000135340367</t>
  </si>
  <si>
    <t>A200800165683</t>
  </si>
  <si>
    <t>813,23/208/BB/2006</t>
  </si>
  <si>
    <t>A5EB03E21498F6A0E040640A040252AD</t>
  </si>
  <si>
    <t>Sub Bagian Keuangan Dan Aset - Kecamatan Dako Pemean</t>
  </si>
  <si>
    <t>'7204075205810001</t>
  </si>
  <si>
    <t>JL. MAWAR No. 27/A KEL. PANASAKAN KEC. BAOLAN</t>
  </si>
  <si>
    <t>'77.981.659.4834.000</t>
  </si>
  <si>
    <t>'0000135337498</t>
  </si>
  <si>
    <t>A200800193188</t>
  </si>
  <si>
    <t>813/056.03-CPNSD/BKD/2007</t>
  </si>
  <si>
    <t>821.2/2417.04-PNS/BKD/TT/2008</t>
  </si>
  <si>
    <t>'7204071402840001</t>
  </si>
  <si>
    <t>'779925767834000</t>
  </si>
  <si>
    <t>'0000135223558</t>
  </si>
  <si>
    <t>A200800210332</t>
  </si>
  <si>
    <t>813/339.03-CPNSD/BKD/XI/2007</t>
  </si>
  <si>
    <t>821.2/2296-PNS/TT/2008</t>
  </si>
  <si>
    <t>'7204075708770006</t>
  </si>
  <si>
    <t>'15.499.754.8.834.000</t>
  </si>
  <si>
    <t>'0000135205266</t>
  </si>
  <si>
    <t>A200800154228</t>
  </si>
  <si>
    <t>813/051.03-CPNSD/BKD/XI/2007</t>
  </si>
  <si>
    <t>821.2/2255-PNS/TT/2008</t>
  </si>
  <si>
    <t>'7204092610650001</t>
  </si>
  <si>
    <t>DESA DIULE KEC. TOLITOLI UTARA KAB. TOLITOLI</t>
  </si>
  <si>
    <t>'788047173834000</t>
  </si>
  <si>
    <t>'0000135302815</t>
  </si>
  <si>
    <t>A200700005742</t>
  </si>
  <si>
    <t>813.2/5447-CPNS/BAG. KEPEG</t>
  </si>
  <si>
    <t>821.2/2240-PNS/TT/2007</t>
  </si>
  <si>
    <t>'7204106010800001</t>
  </si>
  <si>
    <t>JALAN TRANS SULAWESI DESA GALUMPANG</t>
  </si>
  <si>
    <t>'79.391.662.8.834.000</t>
  </si>
  <si>
    <t>'0000135306202</t>
  </si>
  <si>
    <t>A200700105678</t>
  </si>
  <si>
    <t>813.2/5340-CPNS/Bag. kepeg</t>
  </si>
  <si>
    <t>821.2/2267-PNS/TT/2007</t>
  </si>
  <si>
    <t>'7204072808800004</t>
  </si>
  <si>
    <t>BTN Villa Mas Dapalak No. C.40 Kelurahan Nalu Kecamatan Baolan</t>
  </si>
  <si>
    <t>'77.884.245.9.834.000</t>
  </si>
  <si>
    <t>'0000135221038</t>
  </si>
  <si>
    <t>A200800187125</t>
  </si>
  <si>
    <t>813/241.03-CPNSD/BKD/XI/2007</t>
  </si>
  <si>
    <t>821.2/2273-PNS/TT/2008</t>
  </si>
  <si>
    <t>'7204074811810002</t>
  </si>
  <si>
    <t>jln Rambutan. kel.tuweley kec baolan kab Tolitoli</t>
  </si>
  <si>
    <t>'66.640.363.9-834.000</t>
  </si>
  <si>
    <t>'0000135192699</t>
  </si>
  <si>
    <t>A200700116514</t>
  </si>
  <si>
    <t>813.2/5393-CPNS/BAG.KEPEG</t>
  </si>
  <si>
    <t>821.2/2195-PNS/TT/2007</t>
  </si>
  <si>
    <t>'7204081607710001</t>
  </si>
  <si>
    <t>'154995765834000</t>
  </si>
  <si>
    <t>'0000135216549</t>
  </si>
  <si>
    <t>A200800078130</t>
  </si>
  <si>
    <t>813/269.03-cpnsd/bkd/xi/2007</t>
  </si>
  <si>
    <t>821.2/2334-pns/tt/2008</t>
  </si>
  <si>
    <t>'7204064612790001</t>
  </si>
  <si>
    <t>'15.319.484.0.834.000</t>
  </si>
  <si>
    <t>'0000135295839</t>
  </si>
  <si>
    <t>A200700096546</t>
  </si>
  <si>
    <t>813/101.03-CPNSD/BKD/XI/2007</t>
  </si>
  <si>
    <t>'7204074110830003</t>
  </si>
  <si>
    <t>'15.319.259.6834.000</t>
  </si>
  <si>
    <t>'0000135224234</t>
  </si>
  <si>
    <t>A200800208947</t>
  </si>
  <si>
    <t>813/178.03-CPNSD/BKD/XI/2007</t>
  </si>
  <si>
    <t>821.2/2548.04-PNS/BKD/TT/2008</t>
  </si>
  <si>
    <t>'7204055104740001</t>
  </si>
  <si>
    <t>DESA LABUAN LOBO.KECAMATAN,OGODEIDE KABUPATEN TOLITOLI</t>
  </si>
  <si>
    <t>'79.121.427.3.834.000</t>
  </si>
  <si>
    <t>'0000135307541</t>
  </si>
  <si>
    <t>A200700049729</t>
  </si>
  <si>
    <t>813.2/5295-CPNS/BAG.KEPEG</t>
  </si>
  <si>
    <t>821.2/2332-PNS/TT/2007</t>
  </si>
  <si>
    <t>'7204025702770001</t>
  </si>
  <si>
    <t>'16.481.315.6834.00</t>
  </si>
  <si>
    <t>'0000135305324</t>
  </si>
  <si>
    <t>A200700071123</t>
  </si>
  <si>
    <t>813.2/5326-CPNS/Bag.Kepeg</t>
  </si>
  <si>
    <t>821.2/2323-PNS/TT/2007</t>
  </si>
  <si>
    <t>'7204074503820002</t>
  </si>
  <si>
    <t>hadijah.syahril@yahoo.co.id</t>
  </si>
  <si>
    <t>'15.956.679.3-834.001</t>
  </si>
  <si>
    <t>'0000135181124</t>
  </si>
  <si>
    <t>A200800191529</t>
  </si>
  <si>
    <t>813/006.03-CPNSD/BKD/XI/2007</t>
  </si>
  <si>
    <t>821.2/2543.04-PNS/BKD/TT/2008</t>
  </si>
  <si>
    <t>'7204071907810003</t>
  </si>
  <si>
    <t>asrin.lakuntu@gmail.com</t>
  </si>
  <si>
    <t>'784975955834000</t>
  </si>
  <si>
    <t>'0000135245002</t>
  </si>
  <si>
    <t>A200700113427</t>
  </si>
  <si>
    <t>813.2/5390-CPNS/BAG.KEPEG</t>
  </si>
  <si>
    <t>821.2/2178-PNS/TT/2007</t>
  </si>
  <si>
    <t>Kepala Seksi Pengembangan Kapasitas dan Karier Penyidik PNS</t>
  </si>
  <si>
    <t>'79.121.430.7.834.000</t>
  </si>
  <si>
    <t>'0000135206302</t>
  </si>
  <si>
    <t>A200800030727</t>
  </si>
  <si>
    <t>813/143.03-CPNSD/BKD/XI/2007</t>
  </si>
  <si>
    <t>821.2/2361-PNS/TT/2008</t>
  </si>
  <si>
    <t>'7204065506690001</t>
  </si>
  <si>
    <t>nisumariyani56@guru.sd.belajar.id</t>
  </si>
  <si>
    <t>'892996828834000</t>
  </si>
  <si>
    <t>'0000135306819</t>
  </si>
  <si>
    <t>A200700022507</t>
  </si>
  <si>
    <t>813.2/5468-CPNSD/Bag.Kepeg</t>
  </si>
  <si>
    <t>821.2/2216-PNS/TT/2007</t>
  </si>
  <si>
    <t>A5EB03E21A80F6A0E040640A040252AD</t>
  </si>
  <si>
    <t>S-1 ILMU FILSAFAT AGAMA HINDU</t>
  </si>
  <si>
    <t>'7271021403770002</t>
  </si>
  <si>
    <t>jl. luwuk 1 no 49 BTN SILAE KEC.ULUJADI PALU SULAWESI TENGAH</t>
  </si>
  <si>
    <t>'788091812834000</t>
  </si>
  <si>
    <t>'0000135246543</t>
  </si>
  <si>
    <t>A200800148480</t>
  </si>
  <si>
    <t>813/037.03-CPNSD/BKD/XI/2007</t>
  </si>
  <si>
    <t>'7204085010770008</t>
  </si>
  <si>
    <t>jumjumasia@yahoo.com</t>
  </si>
  <si>
    <t>'78.803.130.0.834.000</t>
  </si>
  <si>
    <t>'0000135215032</t>
  </si>
  <si>
    <t>A200800155911</t>
  </si>
  <si>
    <t>813/311.03-CPNSD/BKD/XI/2007</t>
  </si>
  <si>
    <t>821.2/2612.04-PNS/BKD/TT/2008</t>
  </si>
  <si>
    <t>'7204064309720003</t>
  </si>
  <si>
    <t>'89.299.694.3.834.000</t>
  </si>
  <si>
    <t>'0000135310656</t>
  </si>
  <si>
    <t>A200700039820</t>
  </si>
  <si>
    <t>813.2/5465-CPNS/BAG.KEPEG</t>
  </si>
  <si>
    <t>821.2/2219-PNS/TT/2007</t>
  </si>
  <si>
    <t>'7204095902700003</t>
  </si>
  <si>
    <t>jalijalia70@gmail.com</t>
  </si>
  <si>
    <t>DESA OGOMATANANG KECAMATAN LAMPASIO</t>
  </si>
  <si>
    <t>'78.804.719.9.834.000</t>
  </si>
  <si>
    <t>'0000135302826</t>
  </si>
  <si>
    <t>A200700025382</t>
  </si>
  <si>
    <t>813.2/5434-CPNS/BAG.KEPEG</t>
  </si>
  <si>
    <t>'7204070806730003</t>
  </si>
  <si>
    <t>JL. Sultan Hasanuddin</t>
  </si>
  <si>
    <t>'77.980.502.7-834.000</t>
  </si>
  <si>
    <t>'0000135244732</t>
  </si>
  <si>
    <t>A200700044614</t>
  </si>
  <si>
    <t>813.2/5383-CPNS/Bag.Kepeg</t>
  </si>
  <si>
    <t>821.2/2185-PNS/TT/2007</t>
  </si>
  <si>
    <t>'7204075610780001</t>
  </si>
  <si>
    <t>hasmabugiez@gmail.com</t>
  </si>
  <si>
    <t>'788018893834000</t>
  </si>
  <si>
    <t>'0000135213006</t>
  </si>
  <si>
    <t>A200800167581</t>
  </si>
  <si>
    <t>821.3/2149.04-PNS/BKD/TT/2008</t>
  </si>
  <si>
    <t>'7204081606780002</t>
  </si>
  <si>
    <t>'779839505834000</t>
  </si>
  <si>
    <t>'0000135219868</t>
  </si>
  <si>
    <t>A200800163731</t>
  </si>
  <si>
    <t>813/193.03-CPNSD/BKD/XI/2007</t>
  </si>
  <si>
    <t>821.2/2402.04-PNS/BKD/TT/2008</t>
  </si>
  <si>
    <t>'7204060510830003</t>
  </si>
  <si>
    <t>'78.804.759.5834000</t>
  </si>
  <si>
    <t>'0000135261549</t>
  </si>
  <si>
    <t>A200800208979</t>
  </si>
  <si>
    <t>813/004.03-CPNSD/BKD/XI/2007</t>
  </si>
  <si>
    <t>821.2/2515.04-PNS/BKD/TT/2008</t>
  </si>
  <si>
    <t>'7204075711670006</t>
  </si>
  <si>
    <t>'784976565834000</t>
  </si>
  <si>
    <t>'0000135226618</t>
  </si>
  <si>
    <t>A200700015222</t>
  </si>
  <si>
    <t>813.2/5359-CPNS/BAG.KEPEG</t>
  </si>
  <si>
    <t>821.2/2177-PNS/TT/2007</t>
  </si>
  <si>
    <t>'7204074108760003</t>
  </si>
  <si>
    <t>JL. SONA BTN BOLA INDAH BLOK. B NO. 13 KELURAHAN NALU KECAMATAN BAOLAN, KABUPATEN TOLITOLI</t>
  </si>
  <si>
    <t>'78.804.794.2834.000</t>
  </si>
  <si>
    <t>'0000135260741</t>
  </si>
  <si>
    <t>A200700066878</t>
  </si>
  <si>
    <t>813.2/5422-CPNS/BAG.KEPEG</t>
  </si>
  <si>
    <t>821.2/2192-PNS/TT/2007</t>
  </si>
  <si>
    <t>'7204014801830001</t>
  </si>
  <si>
    <t>lhia.oneq@gmail.com</t>
  </si>
  <si>
    <t>'162560940834000</t>
  </si>
  <si>
    <t>'0000135288898</t>
  </si>
  <si>
    <t>A200700128039</t>
  </si>
  <si>
    <t>813.2/5269-CPNS/BAG.KEPEG</t>
  </si>
  <si>
    <t>821.2/2345-PNS/TT/2007</t>
  </si>
  <si>
    <t>'7204076610800002</t>
  </si>
  <si>
    <t>JL.Dapalak No 8 Dinopi Kel.Nalu KEC.BAOLAN KAB.TOLITOLI (SULAWESI TENGAH)</t>
  </si>
  <si>
    <t>'16.443.097.7.834.000</t>
  </si>
  <si>
    <t>'0000135181809</t>
  </si>
  <si>
    <t>A200700105834</t>
  </si>
  <si>
    <t>813.2/5264-CPNS/Bag-Kepeg</t>
  </si>
  <si>
    <t>'7204084907680001</t>
  </si>
  <si>
    <t>'791217235834000</t>
  </si>
  <si>
    <t>'0000135307539</t>
  </si>
  <si>
    <t>A200700018462</t>
  </si>
  <si>
    <t>813.2/5452-CPNSD/Bag.Kepeg</t>
  </si>
  <si>
    <t>821.2/2224-PNS/TT/2007</t>
  </si>
  <si>
    <t>'7204074404810005</t>
  </si>
  <si>
    <t>DUSUN KONBOLUNGUNAN DESA LELEAN NONO</t>
  </si>
  <si>
    <t>'79.121.466.1.834.000</t>
  </si>
  <si>
    <t>'0000135312074</t>
  </si>
  <si>
    <t>A200700110047</t>
  </si>
  <si>
    <t>812.2/5287-CPNS/BAG.KEPEG</t>
  </si>
  <si>
    <t>821.2/2336-PNS/TT/2007</t>
  </si>
  <si>
    <t>'7204071512750004</t>
  </si>
  <si>
    <t>'8857501711834000</t>
  </si>
  <si>
    <t>'0000135225898</t>
  </si>
  <si>
    <t>A200700061820</t>
  </si>
  <si>
    <t>813.2/5366-CPNS/Bag-Kepeg</t>
  </si>
  <si>
    <t>821.2/2172-PNS/TT/2007</t>
  </si>
  <si>
    <t>'7204074905740001</t>
  </si>
  <si>
    <t>'58.900.415.9.834.000</t>
  </si>
  <si>
    <t>'0000135307809</t>
  </si>
  <si>
    <t>A200700050311</t>
  </si>
  <si>
    <t>813.2/5355-CPNS/BAG.KEPEG</t>
  </si>
  <si>
    <t>821.2/2321-PNS/TT/2007</t>
  </si>
  <si>
    <t>'7204075511720001</t>
  </si>
  <si>
    <t>DESA BUNTUNA, KECAMATAN BAOLAN, KABUPATEN TOLITOLI, SULAWESI TENGAN</t>
  </si>
  <si>
    <t>'75.803.147.4834000</t>
  </si>
  <si>
    <t>'000135261055</t>
  </si>
  <si>
    <t>A200700041048</t>
  </si>
  <si>
    <t>813.2/5418-CPNS/BAG.KEPEG</t>
  </si>
  <si>
    <t>821.2/2193-PNS/TT/2007</t>
  </si>
  <si>
    <t>'7204046506750001</t>
  </si>
  <si>
    <t>'788047470834000</t>
  </si>
  <si>
    <t>'0000135262258</t>
  </si>
  <si>
    <t>A200700058271</t>
  </si>
  <si>
    <t>813.2/5416-CPNS/Bag.Kepeg</t>
  </si>
  <si>
    <t>821.2/2241-PNS/TT/2007</t>
  </si>
  <si>
    <t>'7204026012750001</t>
  </si>
  <si>
    <t>'78.801.879.4834.000</t>
  </si>
  <si>
    <t>'0000135262675</t>
  </si>
  <si>
    <t>A200700061914</t>
  </si>
  <si>
    <t>813.2/5404-CPNS/BAG.KEPEG</t>
  </si>
  <si>
    <t>821.2/2206-PNS/TT/2007</t>
  </si>
  <si>
    <t>'89.031.086.5.834000</t>
  </si>
  <si>
    <t>'0000135211342</t>
  </si>
  <si>
    <t>A200800110027</t>
  </si>
  <si>
    <t>813/181.03-CPNSD/BKD/XI/2007</t>
  </si>
  <si>
    <t>821.2/2362.04-PNS/BKD/TT/2008</t>
  </si>
  <si>
    <t>'7204012505700002</t>
  </si>
  <si>
    <t>DUSUN III SILUMBA DESA DONGKO</t>
  </si>
  <si>
    <t>'79.124.489.0.834.000</t>
  </si>
  <si>
    <t>'0000135313683</t>
  </si>
  <si>
    <t>A200700026384</t>
  </si>
  <si>
    <t>813.2/5348-CPNS/Bag.Kepeg</t>
  </si>
  <si>
    <t>821.2/2298-PNS/TT/2007</t>
  </si>
  <si>
    <t>'7204091210720001</t>
  </si>
  <si>
    <t>'788047322834000</t>
  </si>
  <si>
    <t>'0000135227507</t>
  </si>
  <si>
    <t>A200800094255</t>
  </si>
  <si>
    <t>813/258.03-CPNSD/BKD/XI/2007</t>
  </si>
  <si>
    <t>821.2/2532.04-PNS/BKD/TT/2008</t>
  </si>
  <si>
    <t>Sub Bagian Program - Kecamatan Tolitoli Utara</t>
  </si>
  <si>
    <t>'7204074411830002</t>
  </si>
  <si>
    <t>'16.599.937.6.834.000</t>
  </si>
  <si>
    <t>'000135238803</t>
  </si>
  <si>
    <t>A200700134812</t>
  </si>
  <si>
    <t>813.2/255-CPNS/Bag.Kepeg</t>
  </si>
  <si>
    <t>821.2/2352-PNS/TT/2007</t>
  </si>
  <si>
    <t>'7204076703700003</t>
  </si>
  <si>
    <t>'79.390.929.2.834.000</t>
  </si>
  <si>
    <t>'0000135314098</t>
  </si>
  <si>
    <t>A200700025734</t>
  </si>
  <si>
    <t>813.2/5307-CPNS/BAG.KEPEG</t>
  </si>
  <si>
    <t>821.3/2317-PNS/TT/2007</t>
  </si>
  <si>
    <t>'7204075206700004</t>
  </si>
  <si>
    <t>'779795814834000</t>
  </si>
  <si>
    <t>'0000135306977</t>
  </si>
  <si>
    <t>A200700026588</t>
  </si>
  <si>
    <t>813.2/5312-CPNSD/Bag.Kepeg</t>
  </si>
  <si>
    <t>821.2/2283-pns/tt/2007</t>
  </si>
  <si>
    <t>'7204071909800002</t>
  </si>
  <si>
    <t>arnolsolihin19@gmail.com</t>
  </si>
  <si>
    <t>BTN VILLA MAS DAPALAK BLOK C.36</t>
  </si>
  <si>
    <t>'784976094834000</t>
  </si>
  <si>
    <t>'0000135250389</t>
  </si>
  <si>
    <t>A200700104831</t>
  </si>
  <si>
    <t>813.2/5389-CPNS/BAG.KEPEG</t>
  </si>
  <si>
    <t>821.2/2182-PNS/TT/2007</t>
  </si>
  <si>
    <t>'7205035011800001</t>
  </si>
  <si>
    <t>'68.816.680.0.834.000</t>
  </si>
  <si>
    <t>'0000135387224</t>
  </si>
  <si>
    <t>A200800188964</t>
  </si>
  <si>
    <t>813.2/376/BB/2006</t>
  </si>
  <si>
    <t>821.12/456-PEG/BB/2007</t>
  </si>
  <si>
    <t>'7204070501730001</t>
  </si>
  <si>
    <t>asrul.mokopido@gmail.com</t>
  </si>
  <si>
    <t>'16.256.007.2.834.000</t>
  </si>
  <si>
    <t>'0000135209608</t>
  </si>
  <si>
    <t>A200800097149</t>
  </si>
  <si>
    <t>813/399.03-CPNSD/BKD/XI/2007</t>
  </si>
  <si>
    <t>821.1/2658.04-PNS/BKD/TT/2008</t>
  </si>
  <si>
    <t>'7204074401710005</t>
  </si>
  <si>
    <t>maspakaladi@gmail.com</t>
  </si>
  <si>
    <t>JL LANONI KEL.BARU, KEC. BAOLAN, KAB. TOLITOLI</t>
  </si>
  <si>
    <t>'15.499.709.2.834.000</t>
  </si>
  <si>
    <t>'0000135199361</t>
  </si>
  <si>
    <t>A200800070653</t>
  </si>
  <si>
    <t>813/010.03-CPNSD/BKD/XI/2007</t>
  </si>
  <si>
    <t>821.2/2488.04-PNS/BKD/TT/2008</t>
  </si>
  <si>
    <t>'7204031409780002</t>
  </si>
  <si>
    <t>'15.319.288.5.5834.000</t>
  </si>
  <si>
    <t>'0000135213982</t>
  </si>
  <si>
    <t>A200800166661</t>
  </si>
  <si>
    <t>813/327.03-CPNSD/BKD/XI/2007</t>
  </si>
  <si>
    <t>821.2/2619.04-PNS/BKD/TT/2008</t>
  </si>
  <si>
    <t>'7204072806720001</t>
  </si>
  <si>
    <t>JL. JEND. SUDIRMAN GANG II NO. 04</t>
  </si>
  <si>
    <t>'16.112.353.4.834.000</t>
  </si>
  <si>
    <t>'0000135223648</t>
  </si>
  <si>
    <t>A200800090408</t>
  </si>
  <si>
    <t>813/287.03-CPNSD/BKD/XI/2007</t>
  </si>
  <si>
    <t>821.2/2254-PNS/TT/2008</t>
  </si>
  <si>
    <t>Seksi Keselamatan - Dinas Perhubungan</t>
  </si>
  <si>
    <t>'7204012701810003</t>
  </si>
  <si>
    <t>'79.123.600.3834.000</t>
  </si>
  <si>
    <t>'0000135212073</t>
  </si>
  <si>
    <t>A200800190680</t>
  </si>
  <si>
    <t>813/403-CPNSD/BKD/XI/2007</t>
  </si>
  <si>
    <t>821.2/2569.04-PNS/BKD/TT/2008</t>
  </si>
  <si>
    <t>'7204036103840001</t>
  </si>
  <si>
    <t>nurhana.hanaa19@gmail.com</t>
  </si>
  <si>
    <t>'77.979.625.9.834.000</t>
  </si>
  <si>
    <t>'0000135218891</t>
  </si>
  <si>
    <t>A200800210694</t>
  </si>
  <si>
    <t>813/358.03-CPNSD/BKD/XI/2007</t>
  </si>
  <si>
    <t>821.2/2256-PNS/TT/2008</t>
  </si>
  <si>
    <t>'7204072807810001</t>
  </si>
  <si>
    <t>'15.319.262.0.834.000</t>
  </si>
  <si>
    <t>'0000135214211</t>
  </si>
  <si>
    <t>A200800195029</t>
  </si>
  <si>
    <t>813/289.03-CPNSD/BKD/XI/2007</t>
  </si>
  <si>
    <t>821.2/2352-PNS/TT/2008</t>
  </si>
  <si>
    <t>Kepala Bidang Pengawasan dan Pemberdayaan Nelayan Kecil</t>
  </si>
  <si>
    <t>'784975765834000</t>
  </si>
  <si>
    <t>'0000135228363</t>
  </si>
  <si>
    <t>A200800187936</t>
  </si>
  <si>
    <t>813/293.03-CPNSD/BKD/XI/2007</t>
  </si>
  <si>
    <t>821.2/2208-PNS/TT/2008</t>
  </si>
  <si>
    <t>'7204072408690001</t>
  </si>
  <si>
    <t>Jl, Daud lapau No.50 Kel.Tuweley. Kec.Baolan. Kab.Tolitoli</t>
  </si>
  <si>
    <t>'15.956.794.0.834.000</t>
  </si>
  <si>
    <t>'0000135208078</t>
  </si>
  <si>
    <t>A200800054881</t>
  </si>
  <si>
    <t>813/433.03-CPNSD/BKD/XI/2007</t>
  </si>
  <si>
    <t>821.2/2372.04-PNS/BKD/TT/2008</t>
  </si>
  <si>
    <t>'7204070410760003</t>
  </si>
  <si>
    <t>'77.987.195.3.834.000</t>
  </si>
  <si>
    <t>'0000135216573</t>
  </si>
  <si>
    <t>A200800143478</t>
  </si>
  <si>
    <t>813/292.03-CPNSD/BKD/XI/2007</t>
  </si>
  <si>
    <t>821.2/2221-PNS/TT/2008</t>
  </si>
  <si>
    <t>'7204076810700002</t>
  </si>
  <si>
    <t>'67.260.329.7.834.000</t>
  </si>
  <si>
    <t>'0000135215199</t>
  </si>
  <si>
    <t>A200800068339</t>
  </si>
  <si>
    <t>813/416.03-CPNS/BKD/XI/2007</t>
  </si>
  <si>
    <t>821.2/2467.04-PNS/BKD/TT/2008</t>
  </si>
  <si>
    <t>'7204075211810004</t>
  </si>
  <si>
    <t xml:space="preserve"> Desa Kalangkangan kec.Galang kab.Tolitoli sulawesi tengah</t>
  </si>
  <si>
    <t>'78.809.116.3834.000</t>
  </si>
  <si>
    <t>'0000135219734</t>
  </si>
  <si>
    <t>A200800197332</t>
  </si>
  <si>
    <t>813/324.03-CPNSD/BKD/XI/2007</t>
  </si>
  <si>
    <t>821.2/2505.04-PNS/BKD/TT/2008</t>
  </si>
  <si>
    <t>'7204075908820001</t>
  </si>
  <si>
    <t>'788031060834000</t>
  </si>
  <si>
    <t>'0000135199181</t>
  </si>
  <si>
    <t>A200700124548</t>
  </si>
  <si>
    <t>813.2/5270-CPNS/Bag.Kepeg</t>
  </si>
  <si>
    <t>821.2/2348-PNS/TT/2007</t>
  </si>
  <si>
    <t>'7204072407730002</t>
  </si>
  <si>
    <t>'14.530.340.0.834.000</t>
  </si>
  <si>
    <t>'0000135292509</t>
  </si>
  <si>
    <t>A200800103809</t>
  </si>
  <si>
    <t>813/053.03-CPNSD/BKD/XI/2007</t>
  </si>
  <si>
    <t>821.2/2409.04-PNS/BKD/TT/2008</t>
  </si>
  <si>
    <t>'7204076909770001</t>
  </si>
  <si>
    <t>JL. HOS COKROAMINOTO NO.107 KEL.BARU KEC. BAOLAN</t>
  </si>
  <si>
    <t>'577974769834000</t>
  </si>
  <si>
    <t>'0000135209283</t>
  </si>
  <si>
    <t>A200800155524</t>
  </si>
  <si>
    <t>813/398.03-cpnsd/bkd/xi/2007</t>
  </si>
  <si>
    <t>821.2/2511.04-pns/bkd/tt/2008</t>
  </si>
  <si>
    <t>'7204072901690003</t>
  </si>
  <si>
    <t>ochenktimpolo@gmail.com</t>
  </si>
  <si>
    <t>'15.449.508.8.834.000</t>
  </si>
  <si>
    <t>'0000135224346</t>
  </si>
  <si>
    <t>A200800047795</t>
  </si>
  <si>
    <t>813/163.03-CPNSD/BKD/XI/2007</t>
  </si>
  <si>
    <t>821.2/2312-PNS/TT/2008</t>
  </si>
  <si>
    <t>'7204071302820003</t>
  </si>
  <si>
    <t>'78.497.894.8.834.000</t>
  </si>
  <si>
    <t>'0000135191215</t>
  </si>
  <si>
    <t>A200800199103</t>
  </si>
  <si>
    <t>813/460.03-CPNSD/BKD/XI/2007</t>
  </si>
  <si>
    <t>821.1/2659.04-PNS/BKD/TT/2008</t>
  </si>
  <si>
    <t>Sekretariat - Kecamatan Tolitoli Utara</t>
  </si>
  <si>
    <t>'7204070812820002</t>
  </si>
  <si>
    <t>JL YOS SUDARSO KM 2 KEL. PANASAKAN</t>
  </si>
  <si>
    <t>'879217404834000</t>
  </si>
  <si>
    <t>'0000135209575</t>
  </si>
  <si>
    <t>A200800204760</t>
  </si>
  <si>
    <t>813/172.03-CPNSD/BKD/XI/2007</t>
  </si>
  <si>
    <t>821.2/2449.04-PNS/BKD/TT/2008</t>
  </si>
  <si>
    <t>'7204082304700001</t>
  </si>
  <si>
    <t>'15.499.728.2.834.000</t>
  </si>
  <si>
    <t>'0000135215482</t>
  </si>
  <si>
    <t>A200800062571</t>
  </si>
  <si>
    <t>813/390.03-CPNSD/BKD/XI/2007</t>
  </si>
  <si>
    <t>821.2/2253-PNS/TT/2008</t>
  </si>
  <si>
    <t>'7204070211770001</t>
  </si>
  <si>
    <t>'154996037834000</t>
  </si>
  <si>
    <t>'0000135209092</t>
  </si>
  <si>
    <t>A200800156528</t>
  </si>
  <si>
    <t>813/417.03-CPNSD/BKD/XI/2007</t>
  </si>
  <si>
    <t>821.1/2654.04-PNS/BKD/TT/2008</t>
  </si>
  <si>
    <t>A5EB03E2197BF6A0E040640A040252AD</t>
  </si>
  <si>
    <t>'7204074709730002</t>
  </si>
  <si>
    <t>'774858427834000</t>
  </si>
  <si>
    <t>'0000135224392</t>
  </si>
  <si>
    <t>A200800105275</t>
  </si>
  <si>
    <t>813/318.03-CPNSD/BKD/XI/2007</t>
  </si>
  <si>
    <t>821.2/2411.04-PNS/BKD/TT/2008</t>
  </si>
  <si>
    <t>SUB BAGIAN TATA USAHA - UPT. PENGELOLAAN SAMPAH DINAS LINGKUNGAN HIDUP</t>
  </si>
  <si>
    <t>'7204031410690002</t>
  </si>
  <si>
    <t>'78.898.102.9834.000</t>
  </si>
  <si>
    <t>'0000135214716</t>
  </si>
  <si>
    <t>A200800058994</t>
  </si>
  <si>
    <t>813/461.03-CPNSD/BKD/XI/2007</t>
  </si>
  <si>
    <t>821.2/2301-PNS/TT/2008</t>
  </si>
  <si>
    <t>'7204074902770003</t>
  </si>
  <si>
    <t>'77.989.228.0.834.000</t>
  </si>
  <si>
    <t>'0000135316743</t>
  </si>
  <si>
    <t>A200800147421</t>
  </si>
  <si>
    <t>813/031.03-CPNSD/BKD/XI/2007</t>
  </si>
  <si>
    <t>82.2/2381-04-PNS/BKD/TT/2008</t>
  </si>
  <si>
    <t>'7204082510810001</t>
  </si>
  <si>
    <t>'78.803.124.3.834.000</t>
  </si>
  <si>
    <t>'0000135263327</t>
  </si>
  <si>
    <t>A200800196939</t>
  </si>
  <si>
    <t>813/530.03-CPNSD/BKD/XI/2007</t>
  </si>
  <si>
    <t>821.2/2622.04-PNS/BKD/TT/2008</t>
  </si>
  <si>
    <t>'7204075308680001</t>
  </si>
  <si>
    <t>sunartisani13@gmail.com</t>
  </si>
  <si>
    <t>'78.497.651.6.834.000</t>
  </si>
  <si>
    <t>'0000135222939</t>
  </si>
  <si>
    <t>A200800042460</t>
  </si>
  <si>
    <t>813/296.03-CPNSD/BKD/XI/2007</t>
  </si>
  <si>
    <t>821/2524.04-PNS/BKD/TT/2008</t>
  </si>
  <si>
    <t>'7204033006710001</t>
  </si>
  <si>
    <t>JL.  S. PANGGESAR KELURAHAN BARU KECAMATAN BAOLAN</t>
  </si>
  <si>
    <t>'88.575.044.8.834.000</t>
  </si>
  <si>
    <t>'0000135220893</t>
  </si>
  <si>
    <t>A200800077345</t>
  </si>
  <si>
    <t>813/424.03-CPNSD/XI/2007</t>
  </si>
  <si>
    <t>821.2/2435-PNS/BKD/TT/2008</t>
  </si>
  <si>
    <t>Seksi Ketentraman Dan Ketertiban Umum - Kecamatan Dondo</t>
  </si>
  <si>
    <t>'7204072709670001</t>
  </si>
  <si>
    <t>JL. PIRING KEL. PANASAKAN KEC. BAOLAN KAB. TOLITOLI PROV. SULAWESI TENGAH</t>
  </si>
  <si>
    <t>'89.156.360.3.834.000</t>
  </si>
  <si>
    <t>'0000135220048</t>
  </si>
  <si>
    <t>A200800032005</t>
  </si>
  <si>
    <t>813/425.03-CPNSD/BKD/XI/2007</t>
  </si>
  <si>
    <t>821.2/255.04-PNS/BKD/TT/2008</t>
  </si>
  <si>
    <t>'7205134505670001</t>
  </si>
  <si>
    <t>saadiapupns@yahoo.co.id</t>
  </si>
  <si>
    <t>'78.804.728.0-834.000</t>
  </si>
  <si>
    <t>'0000135228284</t>
  </si>
  <si>
    <t>A200800027491</t>
  </si>
  <si>
    <t>813/412.03-CPNSD/BKD/XI/2007</t>
  </si>
  <si>
    <t>821.2/2369.04-PNS/BKD/TT/2008</t>
  </si>
  <si>
    <t>'7204076701810001</t>
  </si>
  <si>
    <t>Desa Buntuna Kec.Baolan Kb.Tolitoli</t>
  </si>
  <si>
    <t>'77.989.232.2.834.000</t>
  </si>
  <si>
    <t>'0000135213028</t>
  </si>
  <si>
    <t>A200800190665</t>
  </si>
  <si>
    <t>-81/359.03-CPNSD/BKDXI/2007--</t>
  </si>
  <si>
    <t>823.2/2332-PNS/TT/2008</t>
  </si>
  <si>
    <t>Bidang Pemanfaatan Data Dan Inovasi Pelayanan - Dinas Kependudukan Dan Pencatatan Sipil</t>
  </si>
  <si>
    <t>'7204072708750001</t>
  </si>
  <si>
    <t>'15.499.507.0834.000</t>
  </si>
  <si>
    <t>'0000135184757</t>
  </si>
  <si>
    <t>A200800129500</t>
  </si>
  <si>
    <t>813/541.03-CPNSD/BKD/XI/2007</t>
  </si>
  <si>
    <t>821.2/2514.04-PNS/BKD/TT/2008</t>
  </si>
  <si>
    <t>'7204074512720003</t>
  </si>
  <si>
    <t>JL. MERPATI NO. 13</t>
  </si>
  <si>
    <t>'77.984.272.3.834.000</t>
  </si>
  <si>
    <t>'0000135192791</t>
  </si>
  <si>
    <t>A200800095830</t>
  </si>
  <si>
    <t>813/517.03-CPNSD/BKD/XI/2007</t>
  </si>
  <si>
    <t>821.2/2269-PNS/TT/2008</t>
  </si>
  <si>
    <t>'7204075208750004</t>
  </si>
  <si>
    <t>faisalyk.sprd@gmail.com</t>
  </si>
  <si>
    <t>JL. HANJALA KEL.NALU KECAMATAN BAOLAN, KABUPATEN TOLITOLI  SULAWESI TENGAH 94515</t>
  </si>
  <si>
    <t>'879216950835000</t>
  </si>
  <si>
    <t>'0000135215605</t>
  </si>
  <si>
    <t>A200600072949</t>
  </si>
  <si>
    <t>813.2/1170-CP/2005</t>
  </si>
  <si>
    <t>821.2.PD/1449-Peg/2006</t>
  </si>
  <si>
    <t>A5EB03E21951F6A0E040640A040252AD</t>
  </si>
  <si>
    <t>'7204077107770002</t>
  </si>
  <si>
    <t>JL.MUJAHIDIN PERUM DINI FITRI</t>
  </si>
  <si>
    <t>'58.900.133.8.834.000</t>
  </si>
  <si>
    <t>'0000135245632</t>
  </si>
  <si>
    <t>A200600093114</t>
  </si>
  <si>
    <t>813.2/1242-CP/2005</t>
  </si>
  <si>
    <t>821.2.PD/1593-PEG/2006</t>
  </si>
  <si>
    <t>'7204075810700003</t>
  </si>
  <si>
    <t>JL. SAMRATULANGI NO. 80, KEL. TUWELEY, KEC. BAOLAN, KAB. TOLITOLI</t>
  </si>
  <si>
    <t>'784976599834000</t>
  </si>
  <si>
    <t>'0000135203139</t>
  </si>
  <si>
    <t>A200600033665</t>
  </si>
  <si>
    <t>813.2/1249-CP/2005</t>
  </si>
  <si>
    <t>821.2.PD/1604-PEG/2006</t>
  </si>
  <si>
    <t>'7204070205730007</t>
  </si>
  <si>
    <t>JL. DAUD LAPAU KEL,TUWELEY KEC.BAOLAN KAB TOLITOLI</t>
  </si>
  <si>
    <t>'15.605.946.1834.000</t>
  </si>
  <si>
    <t>'0000135316844</t>
  </si>
  <si>
    <t>A200600053437</t>
  </si>
  <si>
    <t>813.2/1247-CP/2005</t>
  </si>
  <si>
    <t>821.2.PD/1548-Peg/2006</t>
  </si>
  <si>
    <t>'7204072010750002</t>
  </si>
  <si>
    <t>anjasmara102075@gmail.com</t>
  </si>
  <si>
    <t>JL. MERPATI NO. 05 RT 004 RW 001 KELURAHAN TUWELEY KECAMATAN BAOLAN KABUPATEN TOLITOLI PROVINSI SULAWESI TENGAH</t>
  </si>
  <si>
    <t>'16.112.349.2.834.000</t>
  </si>
  <si>
    <t>'0000135208934</t>
  </si>
  <si>
    <t>A200600074742</t>
  </si>
  <si>
    <t>813.3/1200-cp/2005</t>
  </si>
  <si>
    <t>821.3.pd/1387-peg/2006</t>
  </si>
  <si>
    <t>Sekretaris DPRD</t>
  </si>
  <si>
    <t>A5EB03E217A7F6A0E040640A040252AD</t>
  </si>
  <si>
    <t>'7204070705760003</t>
  </si>
  <si>
    <t>andibambong37@gmail.com</t>
  </si>
  <si>
    <t>Desa Kalangkagan</t>
  </si>
  <si>
    <t>'78.807.969.7834.000</t>
  </si>
  <si>
    <t>'0000135246093</t>
  </si>
  <si>
    <t>A200600079947</t>
  </si>
  <si>
    <t>813.2/1260-CP/2005</t>
  </si>
  <si>
    <t>821.2.PD/1590-PEG/2006</t>
  </si>
  <si>
    <t>'7204074101710014</t>
  </si>
  <si>
    <t>'14.530.333.5834.000</t>
  </si>
  <si>
    <t>'0000135317024</t>
  </si>
  <si>
    <t>A200600035248</t>
  </si>
  <si>
    <t>813.2/1261-CP/2005</t>
  </si>
  <si>
    <t>821.2.PD/1622-PEG/2006</t>
  </si>
  <si>
    <t>UPT. UNIT TRANSFUSI DARAH DINAS KESEHATAN - Dinas Kesehatan</t>
  </si>
  <si>
    <t>'7204070909830003</t>
  </si>
  <si>
    <t>'78.496.511.3.834.000</t>
  </si>
  <si>
    <t>'0000135203038</t>
  </si>
  <si>
    <t>A200600159598</t>
  </si>
  <si>
    <t>813.2/1256-CP/2005</t>
  </si>
  <si>
    <t>821.2.PD/1565-PEG/2006</t>
  </si>
  <si>
    <t>'7204074103690005</t>
  </si>
  <si>
    <t>JL. BUKIT SUMALIKAT KEL. NALU KEC. BAOLAN KAB. TOLITOLI</t>
  </si>
  <si>
    <t>'15.499.803.1.834.000</t>
  </si>
  <si>
    <t>'0000135185038</t>
  </si>
  <si>
    <t>A200600020138</t>
  </si>
  <si>
    <t>813.2/1257-CP/2005</t>
  </si>
  <si>
    <t>821.2.PD/1615-PEG/2006</t>
  </si>
  <si>
    <t>'7204070508750003</t>
  </si>
  <si>
    <t>'89.290.193.5.834.000</t>
  </si>
  <si>
    <t>'0000135202869</t>
  </si>
  <si>
    <t>A200800128671</t>
  </si>
  <si>
    <t>813/528.03-CPNSD/BKD/XI/2007</t>
  </si>
  <si>
    <t>821.2/2319-PNS/TT/2008</t>
  </si>
  <si>
    <t>'7204072702730001</t>
  </si>
  <si>
    <t>faizal.manggona@yahoo.co.id</t>
  </si>
  <si>
    <t>'89.601.622.7.834.000</t>
  </si>
  <si>
    <t>'0000135225742</t>
  </si>
  <si>
    <t>A200800098528</t>
  </si>
  <si>
    <t>813/536.03-CPNSD/BKD/XI/2007</t>
  </si>
  <si>
    <t>821.2/2280-PNS/TT/2008</t>
  </si>
  <si>
    <t>'7204074804740003</t>
  </si>
  <si>
    <t>JL. RAJAWALI NO. 7B kelurahan tuweley</t>
  </si>
  <si>
    <t>'682330436834000</t>
  </si>
  <si>
    <t>'0000135246295</t>
  </si>
  <si>
    <t>A200800111591</t>
  </si>
  <si>
    <t>813/521.03-CPNSD/BKD/XI/2007</t>
  </si>
  <si>
    <t>821.2/2506.04-PNS/BKD/TT/2008</t>
  </si>
  <si>
    <t>SUB BAGIAN TATA USAHA - UPT. UNIT TRANSFUSI DARAH DINAS KESEHATAN</t>
  </si>
  <si>
    <t>'7204070806810001</t>
  </si>
  <si>
    <t>'15.956.518.3834.000</t>
  </si>
  <si>
    <t>'0000135220329</t>
  </si>
  <si>
    <t>A200600139512</t>
  </si>
  <si>
    <t>813.2/1169/2005</t>
  </si>
  <si>
    <t>813.2/1169/2006</t>
  </si>
  <si>
    <t>'7204077007800002</t>
  </si>
  <si>
    <t>'78.496.500.6.834.000</t>
  </si>
  <si>
    <t>'0000135316811</t>
  </si>
  <si>
    <t>A200600129142</t>
  </si>
  <si>
    <t>813/1225-CP/2005</t>
  </si>
  <si>
    <t>821.2.PD/1453-PEG/2006</t>
  </si>
  <si>
    <t>Kepala Sub Bidang Pelaporan Pertanggungjawaban Pelaksanaan APBD</t>
  </si>
  <si>
    <t>'7204055806800002</t>
  </si>
  <si>
    <t>'79.121.756.5.834.000</t>
  </si>
  <si>
    <t>'0000135294603</t>
  </si>
  <si>
    <t>A200600127673</t>
  </si>
  <si>
    <t>813.2/1096-CP/2005</t>
  </si>
  <si>
    <t>821.2.PD/1483-PEG/2006</t>
  </si>
  <si>
    <t>'7204071411770001</t>
  </si>
  <si>
    <t>'0000135251223</t>
  </si>
  <si>
    <t>A200600096112</t>
  </si>
  <si>
    <t>813.2/1082-CP/2005</t>
  </si>
  <si>
    <t>821.2.PD/1478-PEG/2006</t>
  </si>
  <si>
    <t>'7204016809800001</t>
  </si>
  <si>
    <t>'791244734834000</t>
  </si>
  <si>
    <t>'0000135251291</t>
  </si>
  <si>
    <t>A200600131217</t>
  </si>
  <si>
    <t>812.2/1079-CP/2005</t>
  </si>
  <si>
    <t>821.2.PD/1509-Peg/2006</t>
  </si>
  <si>
    <t>'7204075503820002</t>
  </si>
  <si>
    <t>DESA BUNTUNA NO.331 KEC.BAOLAN KAB.TOLITOLI</t>
  </si>
  <si>
    <t>'78.803.144.1.834.000</t>
  </si>
  <si>
    <t>'0000135263799</t>
  </si>
  <si>
    <t>A200600147488</t>
  </si>
  <si>
    <t>813.2/1147-CP/2005</t>
  </si>
  <si>
    <t>821.2.PD/1457-PEG/2006</t>
  </si>
  <si>
    <t>'7204014702720006</t>
  </si>
  <si>
    <t>'79.123.590.6.834.000</t>
  </si>
  <si>
    <t>'0000135251436</t>
  </si>
  <si>
    <t>A200600043721</t>
  </si>
  <si>
    <t>813.2/1128-CP/2005</t>
  </si>
  <si>
    <t>821.2.PD/1557-Peg/2006</t>
  </si>
  <si>
    <t>'7204076910800003</t>
  </si>
  <si>
    <t>JL. DAUD LAPAU LRG II, KEL. TUWELEY, KEC. BAOLAN</t>
  </si>
  <si>
    <t>'87.921.702.4834.000</t>
  </si>
  <si>
    <t>'0000135180966</t>
  </si>
  <si>
    <t>A200600132246</t>
  </si>
  <si>
    <t>813.2/1145-CP/2005</t>
  </si>
  <si>
    <t>821.2.PD/1443-Peg/2006</t>
  </si>
  <si>
    <t>'7204065302790001</t>
  </si>
  <si>
    <t>'78.801.855.4.834.000</t>
  </si>
  <si>
    <t>'0000135222658</t>
  </si>
  <si>
    <t>A200600110471</t>
  </si>
  <si>
    <t>813.2/177-CP/2005</t>
  </si>
  <si>
    <t>821.2.PD/1580-PEG/2006</t>
  </si>
  <si>
    <t>'7204080509670002</t>
  </si>
  <si>
    <t>'79.123.634.2.834.000</t>
  </si>
  <si>
    <t>'0000135251280</t>
  </si>
  <si>
    <t>A200600010559</t>
  </si>
  <si>
    <t>813.2/1106-CP/2005</t>
  </si>
  <si>
    <t>821.2.PD/1487-Peg/2006</t>
  </si>
  <si>
    <t>'7204076505750004</t>
  </si>
  <si>
    <t>'15.319.465.9.834.000</t>
  </si>
  <si>
    <t>'0000135316708</t>
  </si>
  <si>
    <t>A200600070690</t>
  </si>
  <si>
    <t>813.2/1232-cp/2005</t>
  </si>
  <si>
    <t>821.2.pd/1550-peng/2006</t>
  </si>
  <si>
    <t>'7204075409800003</t>
  </si>
  <si>
    <t>JLN. BEO NO. 03</t>
  </si>
  <si>
    <t>'89.498.187.7834.000</t>
  </si>
  <si>
    <t>'0000135218856</t>
  </si>
  <si>
    <t>A200600130752</t>
  </si>
  <si>
    <t>813.2/1190-CP/2005</t>
  </si>
  <si>
    <t>821.2.PD/1568-PEG/2006</t>
  </si>
  <si>
    <t>'7208014102810003</t>
  </si>
  <si>
    <t>Jl. Tadulako II Kel. Panasakan Kec. Baolan Kab. Tolitoli</t>
  </si>
  <si>
    <t>'79.813.416.9.831.000</t>
  </si>
  <si>
    <t>'0000134666548</t>
  </si>
  <si>
    <t>A201000180110</t>
  </si>
  <si>
    <t>823.2/441-V/BKD/2008</t>
  </si>
  <si>
    <t>823.02/392/BKD/2010</t>
  </si>
  <si>
    <t>'7204076609690002</t>
  </si>
  <si>
    <t>'54.255.150.2.834.000</t>
  </si>
  <si>
    <t>'0000209573673</t>
  </si>
  <si>
    <t>A201200001826</t>
  </si>
  <si>
    <t>813/892.03-CPNSD/BKD/II/2010</t>
  </si>
  <si>
    <t>ff808081509301bd0150a21c34ec3c82</t>
  </si>
  <si>
    <t>'7204070905840001</t>
  </si>
  <si>
    <t>Adhyardhi@gmail.com</t>
  </si>
  <si>
    <t>JLN, MUJAHIDIN III NO 28 KELURAHAN TUWELEY</t>
  </si>
  <si>
    <t>'879217073834000</t>
  </si>
  <si>
    <t>A200900274200</t>
  </si>
  <si>
    <t>813/822.03-CPNSD/BKD/IV/2008</t>
  </si>
  <si>
    <t>823.2/3606.04-PNS/BKD/TT/2009</t>
  </si>
  <si>
    <t>75CCE6AB2AB56117E050640A29036030</t>
  </si>
  <si>
    <t>'7202215311730001</t>
  </si>
  <si>
    <t>novachristinetambile@gmail.com</t>
  </si>
  <si>
    <t>'879309318833000</t>
  </si>
  <si>
    <t>'0000165237221</t>
  </si>
  <si>
    <t>A200900131068</t>
  </si>
  <si>
    <t>813.2/432-CP/BKD/2008</t>
  </si>
  <si>
    <t>821.2/785/BKD-PS/2009</t>
  </si>
  <si>
    <t>'7504042609840001</t>
  </si>
  <si>
    <t>Jln. Yos Sudarso No. 322 Kelurahan Sidoarjo Kecamatan Baolan</t>
  </si>
  <si>
    <t>'682319330822000</t>
  </si>
  <si>
    <t>'0000140014203</t>
  </si>
  <si>
    <t>A200500063710</t>
  </si>
  <si>
    <t>Nomor : 813/Kepeg/115-XII/2003</t>
  </si>
  <si>
    <t>Nomor : 821.2/SK/35.a/II/2005</t>
  </si>
  <si>
    <t>ff8080813cef9938013cf05903443061</t>
  </si>
  <si>
    <t>'8271024206780009</t>
  </si>
  <si>
    <t>nartiredone@yahoo.com</t>
  </si>
  <si>
    <t>JL. PADI GATI DUSUN MUNAWAR DESA LAKATAN KECAMATAN GALANG KABUPATEN TOLITOLI SULAWESI TENGAH</t>
  </si>
  <si>
    <t>'788019107834000</t>
  </si>
  <si>
    <t>'0000135322323</t>
  </si>
  <si>
    <t>A200500042841</t>
  </si>
  <si>
    <t>814.2/072-CP/2004</t>
  </si>
  <si>
    <t>821.2/1707-PNS/TT/2005</t>
  </si>
  <si>
    <t>'7204021603780001</t>
  </si>
  <si>
    <t>'78.801.860.4834.000</t>
  </si>
  <si>
    <t>'0000135322593</t>
  </si>
  <si>
    <t>A200500041742</t>
  </si>
  <si>
    <t>814.2/073-CP/2004</t>
  </si>
  <si>
    <t>821.2/1706-PNS/TT/2005</t>
  </si>
  <si>
    <t>'7204071001710003</t>
  </si>
  <si>
    <t>nurdin197101@gmail.com</t>
  </si>
  <si>
    <t>'15.319.375.0.834.000</t>
  </si>
  <si>
    <t>'0000135251829</t>
  </si>
  <si>
    <t>A200500013269</t>
  </si>
  <si>
    <t>814.1/170-CP/2004</t>
  </si>
  <si>
    <t>821.1/1643-PNS/TT/2005</t>
  </si>
  <si>
    <t>SE.,  M.S.i</t>
  </si>
  <si>
    <t>'7204074210800002</t>
  </si>
  <si>
    <t>'15.319.281.0.834.000</t>
  </si>
  <si>
    <t>'0000135185185</t>
  </si>
  <si>
    <t>A200500053600</t>
  </si>
  <si>
    <t>814.2/158-CP/2004</t>
  </si>
  <si>
    <t>821.2/1675-PNS/TT/2005</t>
  </si>
  <si>
    <t>'7204045012740003</t>
  </si>
  <si>
    <t>'14.992.316.1834.000</t>
  </si>
  <si>
    <t>'0000135251717</t>
  </si>
  <si>
    <t>A200500026820</t>
  </si>
  <si>
    <t>814.2/140-CP/2004</t>
  </si>
  <si>
    <t>821.2/1969-PNS/TT/2005</t>
  </si>
  <si>
    <t>'7204074706840005</t>
  </si>
  <si>
    <t>JL. KH.WAHID HASYIM</t>
  </si>
  <si>
    <t>'55.671.905.2.834.000</t>
  </si>
  <si>
    <t>'0000135419354</t>
  </si>
  <si>
    <t>A200700139059</t>
  </si>
  <si>
    <t>813/4158/bb/2006</t>
  </si>
  <si>
    <t>821.12/101-peg/bb/2007</t>
  </si>
  <si>
    <t>'7204085010720004</t>
  </si>
  <si>
    <t>JL. LANONI LEMBA</t>
  </si>
  <si>
    <t>'77.984.293.9.834.000</t>
  </si>
  <si>
    <t>'0000135323245</t>
  </si>
  <si>
    <t>A200500019044</t>
  </si>
  <si>
    <t>814.2/048-CP/2004</t>
  </si>
  <si>
    <t>821.2/1728-PNS/TT/2005</t>
  </si>
  <si>
    <t>'7205066605830001</t>
  </si>
  <si>
    <t>'68.113.806.1.834.000</t>
  </si>
  <si>
    <t>'0000135419602</t>
  </si>
  <si>
    <t>A200700131313</t>
  </si>
  <si>
    <t>821.12/072-PEG/BB/2007</t>
  </si>
  <si>
    <t>'7204070303710002</t>
  </si>
  <si>
    <t>'77.980.523.3.834.000</t>
  </si>
  <si>
    <t>'0000159520814</t>
  </si>
  <si>
    <t>A199400068845</t>
  </si>
  <si>
    <t>125/I/PEG/22/1993</t>
  </si>
  <si>
    <t>05/I-A/PEG/22/1994</t>
  </si>
  <si>
    <t>'7204071309710002</t>
  </si>
  <si>
    <t>'67.260.367.7.834.000</t>
  </si>
  <si>
    <t>'0000159520983</t>
  </si>
  <si>
    <t>A199400072696</t>
  </si>
  <si>
    <t>124/I/PEG/22/1993</t>
  </si>
  <si>
    <t>04/I-A/PEG/22/1994</t>
  </si>
  <si>
    <t>'78.496.521.2.834.000</t>
  </si>
  <si>
    <t>'0000135185073</t>
  </si>
  <si>
    <t>A200500047245</t>
  </si>
  <si>
    <t>814.2/009-CP/2004</t>
  </si>
  <si>
    <t>821.2/1654-PNS/TT/2005</t>
  </si>
  <si>
    <t>'7204084911740001</t>
  </si>
  <si>
    <t>'791236383834000</t>
  </si>
  <si>
    <t>'0000135309554</t>
  </si>
  <si>
    <t>A200500026503</t>
  </si>
  <si>
    <t>814.2/041-CP/2004</t>
  </si>
  <si>
    <t>821.2/1733-PNS/TT/2005</t>
  </si>
  <si>
    <t>'7204016601830003</t>
  </si>
  <si>
    <t>'79.124.492.4.834.000</t>
  </si>
  <si>
    <t>'0000135302106</t>
  </si>
  <si>
    <t>A200500066216</t>
  </si>
  <si>
    <t>814.2/039-CP/2004</t>
  </si>
  <si>
    <t>821.2/1742-PNS/TT/2005</t>
  </si>
  <si>
    <t>8ae4829d4d048911014d094bb6a30c4d</t>
  </si>
  <si>
    <t>SD Negeri 1 Dongko - Dinas Pendidikan Dan Kebudayaan</t>
  </si>
  <si>
    <t>'7204077010820001</t>
  </si>
  <si>
    <t>'77.987.190.4.834.000</t>
  </si>
  <si>
    <t>'0000135251818</t>
  </si>
  <si>
    <t>A200500059662</t>
  </si>
  <si>
    <t>814.2/116-CP/2004</t>
  </si>
  <si>
    <t>821.2/1719-PNS/TT/2005</t>
  </si>
  <si>
    <t>'7204072504790001</t>
  </si>
  <si>
    <t>PERUMAHAN TOLIS RESIDENCES NO.A 2 44 DESA PANGI</t>
  </si>
  <si>
    <t>'153194808834000</t>
  </si>
  <si>
    <t>'0000135302354</t>
  </si>
  <si>
    <t>A200500047077</t>
  </si>
  <si>
    <t>814.2/057-CP/2004</t>
  </si>
  <si>
    <t>821.2/17.JS-PNS/TT/2005</t>
  </si>
  <si>
    <t>'7205067008890001</t>
  </si>
  <si>
    <t>JL.CENDRAWASI NO. 04 KELURAHAN TUWELEY KECAMATAN BAOLAN</t>
  </si>
  <si>
    <t>'16.383.169.6.834.000</t>
  </si>
  <si>
    <t>'0000195017951</t>
  </si>
  <si>
    <t>A201200195993</t>
  </si>
  <si>
    <t>813.2/259/BB/2010</t>
  </si>
  <si>
    <t>821.12/197-BKD/BB/2011</t>
  </si>
  <si>
    <t>'7204071002740007</t>
  </si>
  <si>
    <t>'15.319.064.0.834.000</t>
  </si>
  <si>
    <t>'0009073184275</t>
  </si>
  <si>
    <t>A200500023525</t>
  </si>
  <si>
    <t>814.2/104-CP/2004</t>
  </si>
  <si>
    <t>821.2/1667-PNS/TT/2005</t>
  </si>
  <si>
    <t>'7204075004850006</t>
  </si>
  <si>
    <t>'14.336.929.6.834.001</t>
  </si>
  <si>
    <t>'0000135333371</t>
  </si>
  <si>
    <t>A200500064692</t>
  </si>
  <si>
    <t>814.2/107-CP/2004</t>
  </si>
  <si>
    <t>821.2/1673-PNS/TT/2005</t>
  </si>
  <si>
    <t>'7204075309870002</t>
  </si>
  <si>
    <t>'57.797.504.8834.000</t>
  </si>
  <si>
    <t>'0000196408552</t>
  </si>
  <si>
    <t>A201200172627</t>
  </si>
  <si>
    <t>813.2/229/BB/2010</t>
  </si>
  <si>
    <t>821.12/146-BKD/BB/2011</t>
  </si>
  <si>
    <t>'7204071706720001</t>
  </si>
  <si>
    <t>'672603131834000</t>
  </si>
  <si>
    <t>'0000135252898</t>
  </si>
  <si>
    <t>A200500017935</t>
  </si>
  <si>
    <t>814.1/126-CP/2004</t>
  </si>
  <si>
    <t>821.1/1650-PNS/TT/2005</t>
  </si>
  <si>
    <t>masrudi8341@gmail.com</t>
  </si>
  <si>
    <t>JLN.ELANG NO 3 TOLITOLI</t>
  </si>
  <si>
    <t>'89.299.646.3834.000</t>
  </si>
  <si>
    <t>'0000135251482</t>
  </si>
  <si>
    <t>A200500012264</t>
  </si>
  <si>
    <t>814.1/168-CP/2004</t>
  </si>
  <si>
    <t>821.1/1647-PNS/TT/2005</t>
  </si>
  <si>
    <t>'7204071705700001</t>
  </si>
  <si>
    <t>'09.827.061.4.834.000</t>
  </si>
  <si>
    <t>'0000135299079</t>
  </si>
  <si>
    <t>A200500011072</t>
  </si>
  <si>
    <t>814.2/064-CP/2004</t>
  </si>
  <si>
    <t>821.2/1690-PNS/TT/2005</t>
  </si>
  <si>
    <t>'7204071510650001</t>
  </si>
  <si>
    <t>'15.319.239.8.834.000</t>
  </si>
  <si>
    <t>'000013520986</t>
  </si>
  <si>
    <t>A200500001404</t>
  </si>
  <si>
    <t>814.2/III-CP/2004</t>
  </si>
  <si>
    <t>821.2/1686-PNS/TT/2005</t>
  </si>
  <si>
    <t>'7204081209700001</t>
  </si>
  <si>
    <t>'79.122.368.8.834.000</t>
  </si>
  <si>
    <t>'0000135313694</t>
  </si>
  <si>
    <t>A200500012231</t>
  </si>
  <si>
    <t>859.2/033.-C/2004</t>
  </si>
  <si>
    <t>821.2/1739-PNS/TT/2005</t>
  </si>
  <si>
    <t>'7205044408690003</t>
  </si>
  <si>
    <t>Jl. Elang No. 19</t>
  </si>
  <si>
    <t>'15.499.861.1.834.000</t>
  </si>
  <si>
    <t>'0000135422166</t>
  </si>
  <si>
    <t>A200500008268</t>
  </si>
  <si>
    <t>813.2/132/BB/2004</t>
  </si>
  <si>
    <t>821.12/030-PEG/BB/2005</t>
  </si>
  <si>
    <t>'7204074303780006</t>
  </si>
  <si>
    <t>'15.605.901.7.834.000</t>
  </si>
  <si>
    <t>'0000135203095</t>
  </si>
  <si>
    <t>A200500041916</t>
  </si>
  <si>
    <t>814.2/090-CP/2004</t>
  </si>
  <si>
    <t>821.2/1/1758-PNS/TT/2005</t>
  </si>
  <si>
    <t>'7204105003820001</t>
  </si>
  <si>
    <t>ernamanopo10@gmail.com</t>
  </si>
  <si>
    <t>'793916917834000</t>
  </si>
  <si>
    <t>'0000135294478</t>
  </si>
  <si>
    <t>A200700109329</t>
  </si>
  <si>
    <t>813.3/2188-CPNSD/BAG.KEPEG</t>
  </si>
  <si>
    <t>821.2/1481-PNS/TT/2007</t>
  </si>
  <si>
    <t>'7204021505710001</t>
  </si>
  <si>
    <t>DUSUN I MOSING DESA BANAGAN KECAMATAN DAMPAL UTARA KABUPATEN TOLITOLI</t>
  </si>
  <si>
    <t>'16.434.704.9.834.000</t>
  </si>
  <si>
    <t>'0000135313198</t>
  </si>
  <si>
    <t>A200700031095</t>
  </si>
  <si>
    <t>813.3/2196-CPNS/BAG.KEPEG</t>
  </si>
  <si>
    <t>821.2/2143-PNS/TT/2007</t>
  </si>
  <si>
    <t>'7204104209840001</t>
  </si>
  <si>
    <t>'79.391.675.0834.000</t>
  </si>
  <si>
    <t>'0000135303816</t>
  </si>
  <si>
    <t>A200700140602</t>
  </si>
  <si>
    <t>813.3/2185-CPNS/Bag.Kepeg</t>
  </si>
  <si>
    <t>821.2/1482-PNS/TT/2007</t>
  </si>
  <si>
    <t>'7204076712840001</t>
  </si>
  <si>
    <t>'779934751834000</t>
  </si>
  <si>
    <t>'0000135313828</t>
  </si>
  <si>
    <t>A200700142356</t>
  </si>
  <si>
    <t>813.3/2160=CPNS/Bag.Kepeg</t>
  </si>
  <si>
    <t>821.2/1474-PNS/TT/2007</t>
  </si>
  <si>
    <t>'7204077012840004</t>
  </si>
  <si>
    <t>'77.482.612.7.834.000</t>
  </si>
  <si>
    <t>'0000135309069</t>
  </si>
  <si>
    <t>A200700142385</t>
  </si>
  <si>
    <t>813.3/2168-CPNS/BAG.KEPEG</t>
  </si>
  <si>
    <t>821.2/1462-PNS/TT/2007</t>
  </si>
  <si>
    <t>'7204075409840007</t>
  </si>
  <si>
    <t>DUSUN KOBOLUNGAN</t>
  </si>
  <si>
    <t>'58.900.421.7.834.000</t>
  </si>
  <si>
    <t>'0000135303232</t>
  </si>
  <si>
    <t>A200700140803</t>
  </si>
  <si>
    <t>813.3/2166-CPNS/BAG. KEPEG</t>
  </si>
  <si>
    <t>831.3/1477-PNS/TT/2007</t>
  </si>
  <si>
    <t>ff808081523eb30301524427df211d71</t>
  </si>
  <si>
    <t>'7204014706720002</t>
  </si>
  <si>
    <t>'791236086834000</t>
  </si>
  <si>
    <t>'0000135310285</t>
  </si>
  <si>
    <t>A200700038655</t>
  </si>
  <si>
    <t>813.3/2174-CPNS/BAG.KEPEG</t>
  </si>
  <si>
    <t>821.2/1470-PNS/TT/2007</t>
  </si>
  <si>
    <t>ff8080815123bf7a015132441c3b1413</t>
  </si>
  <si>
    <t>'7204072512760002</t>
  </si>
  <si>
    <t>JL. MALEO NO. 3 KELURAHAN TUWELEY KECAMATAN BAOLAN KAB.TOLITOLI - SULAWESI TENGAH</t>
  </si>
  <si>
    <t>'98.425.895.4834.000</t>
  </si>
  <si>
    <t>'0000135399497</t>
  </si>
  <si>
    <t>A199900067844</t>
  </si>
  <si>
    <t>297/Kpts/Kwl-1/1998</t>
  </si>
  <si>
    <t>273/Kpts/Kwl-1/1999</t>
  </si>
  <si>
    <t>'7204040408820001</t>
  </si>
  <si>
    <t>'78.801.878.6.834.000</t>
  </si>
  <si>
    <t>'0000135261257</t>
  </si>
  <si>
    <t>A200700124109</t>
  </si>
  <si>
    <t>813.3/22.17-CPNS/Bag.Kepeg</t>
  </si>
  <si>
    <t>821.2/1439-PNS/TT/2007</t>
  </si>
  <si>
    <t>'7204082507840004</t>
  </si>
  <si>
    <t>'788030823834000</t>
  </si>
  <si>
    <t>'0000135262091</t>
  </si>
  <si>
    <t>A200700139925</t>
  </si>
  <si>
    <t>813.3/2221-CPNS/Bag.Kepeg</t>
  </si>
  <si>
    <t>821.2/1434-PNS/TT/2007</t>
  </si>
  <si>
    <t>'7204086404830001</t>
  </si>
  <si>
    <t>'78.803.131.8.834.000</t>
  </si>
  <si>
    <t>'0000135262451</t>
  </si>
  <si>
    <t>A200700130540</t>
  </si>
  <si>
    <t>813.3/2219-CPNS/Bag. Kepeg`</t>
  </si>
  <si>
    <t>821.2/1433-PNS/TT/2007</t>
  </si>
  <si>
    <t>S.Kep, Ners.</t>
  </si>
  <si>
    <t>'7204076005840005</t>
  </si>
  <si>
    <t>BTN GRIYA NALU BLOK C3 NO 10 KELURAHAN NALU KECAMATAN BAOLAN KABUPATEN TOLITOLI</t>
  </si>
  <si>
    <t>'15.319.018.6-834.000</t>
  </si>
  <si>
    <t>'0000135262787</t>
  </si>
  <si>
    <t>A200700138739</t>
  </si>
  <si>
    <t>813.3/2212-CPNS/BAG.KEPEG</t>
  </si>
  <si>
    <t>821.2/1441-PNS/TT/2007</t>
  </si>
  <si>
    <t>'7204072909840001</t>
  </si>
  <si>
    <t>'78.800.910.8.834.000</t>
  </si>
  <si>
    <t>'0000135252933</t>
  </si>
  <si>
    <t>A200400059170</t>
  </si>
  <si>
    <t>811.132-0087</t>
  </si>
  <si>
    <t>811.211.2-3778</t>
  </si>
  <si>
    <t>Kepala Sub Bidang Penatausahaan dan Pengamanan Barang Milik Daerah</t>
  </si>
  <si>
    <t>A5EB03E20BF3F6A0E040640A040252AD</t>
  </si>
  <si>
    <t>'7204081201690001</t>
  </si>
  <si>
    <t>'788091148834000</t>
  </si>
  <si>
    <t>'0000135217089</t>
  </si>
  <si>
    <t>A200300006629</t>
  </si>
  <si>
    <t>814.2/098-CP/2002</t>
  </si>
  <si>
    <t>821.2.PD/2613-Peg/2003</t>
  </si>
  <si>
    <t>'7204081904700002</t>
  </si>
  <si>
    <t>'779824028834000</t>
  </si>
  <si>
    <t>'0000135209316</t>
  </si>
  <si>
    <t>A200200018364</t>
  </si>
  <si>
    <t>823.2.PD/30-CPNSD/2001</t>
  </si>
  <si>
    <t>821.2.PD/041-Peg/2002</t>
  </si>
  <si>
    <t>'7204074905760003</t>
  </si>
  <si>
    <t>mince0029@gmail.com</t>
  </si>
  <si>
    <t>'55.694.583.0.834.000</t>
  </si>
  <si>
    <t>'0000135196165</t>
  </si>
  <si>
    <t>A200300023848</t>
  </si>
  <si>
    <t>814.2/148-CP/2002</t>
  </si>
  <si>
    <t>821.2.PD/2580-PEG/2003</t>
  </si>
  <si>
    <t>'7204075606740001</t>
  </si>
  <si>
    <t>'79.820.678.5.834.000</t>
  </si>
  <si>
    <t>'0000135183824</t>
  </si>
  <si>
    <t>A200200031650</t>
  </si>
  <si>
    <t>'7204075401810003</t>
  </si>
  <si>
    <t>'78.810.503.9.834.000</t>
  </si>
  <si>
    <t>'0000135291429</t>
  </si>
  <si>
    <t>A200300033785</t>
  </si>
  <si>
    <t>814.2/094-CP/2002</t>
  </si>
  <si>
    <t>821.2.PD/2631-PEG/2003</t>
  </si>
  <si>
    <t>'7204070309820005</t>
  </si>
  <si>
    <t>'0000135291115</t>
  </si>
  <si>
    <t>A200300035926</t>
  </si>
  <si>
    <t>814.2/143-CP/2002</t>
  </si>
  <si>
    <t>823.2.PD/2568-PEG/2003</t>
  </si>
  <si>
    <t>Kepala Bidang Sarana dan Prasarana dan Pemberdayaan Industri</t>
  </si>
  <si>
    <t>ff80808135a3a1670135a3e1cc86135c</t>
  </si>
  <si>
    <t>SUKMAWATI K. MADASAKIL</t>
  </si>
  <si>
    <t>'7204074909690005</t>
  </si>
  <si>
    <t>'58.900.417.5.834.000</t>
  </si>
  <si>
    <t>'0000135311466</t>
  </si>
  <si>
    <t>A200300008024</t>
  </si>
  <si>
    <t>814.2/159-CP/2002</t>
  </si>
  <si>
    <t>821.2.PD/2564-Peg/2003</t>
  </si>
  <si>
    <t>'7204070801720001</t>
  </si>
  <si>
    <t>JLN.  DAPALAK NO. 22  KEL.  NALU</t>
  </si>
  <si>
    <t>'67.260.340.4834.000</t>
  </si>
  <si>
    <t>'0000135237767</t>
  </si>
  <si>
    <t>A200300012862</t>
  </si>
  <si>
    <t>814.2/173-CP/2002</t>
  </si>
  <si>
    <t>821.2.PD/2583-Peg/2003</t>
  </si>
  <si>
    <t>'7204070305730001</t>
  </si>
  <si>
    <t>'891563611834000</t>
  </si>
  <si>
    <t>'0000135289484</t>
  </si>
  <si>
    <t>A200300015878</t>
  </si>
  <si>
    <t>814.2/079-CP/2002</t>
  </si>
  <si>
    <t>821.2.PD/2657-Peg/2003</t>
  </si>
  <si>
    <t>A5EB03E2121EF6A0E040640A040252AD</t>
  </si>
  <si>
    <t>AKADEMI TEKNIK RONTGEN</t>
  </si>
  <si>
    <t>Bagian Tata Usaha - Rumah Sakit Umum Daerah Mokopido</t>
  </si>
  <si>
    <t>'7204076402720002</t>
  </si>
  <si>
    <t>JL.VETRAN NO.11 TOLITOLI</t>
  </si>
  <si>
    <t>'88.575.036.4.834.000</t>
  </si>
  <si>
    <t>'007510.3 200312</t>
  </si>
  <si>
    <t>A199400075561</t>
  </si>
  <si>
    <t>813.2.PD/192-CP/92</t>
  </si>
  <si>
    <t>821.2.PD/563-PEG/93</t>
  </si>
  <si>
    <t>'7204074411730001</t>
  </si>
  <si>
    <t>JL ISMAIL BANTILAN NO. 41</t>
  </si>
  <si>
    <t>'779796358834000</t>
  </si>
  <si>
    <t>'0000135224932</t>
  </si>
  <si>
    <t>A200200029787</t>
  </si>
  <si>
    <t>823.2.PD/25-CPNSD/2001</t>
  </si>
  <si>
    <t>821.2.PD/045-Peg/2001</t>
  </si>
  <si>
    <t>'7204072910810005</t>
  </si>
  <si>
    <t>JL. Ahmad Yani NO 02 Kel. Panasakan</t>
  </si>
  <si>
    <t>'79.390.951.6.834.000</t>
  </si>
  <si>
    <t>'00001352889822</t>
  </si>
  <si>
    <t>A200300034777</t>
  </si>
  <si>
    <t>814.2/139-CP/2002</t>
  </si>
  <si>
    <t>821.2.PD/2624-Peg/2003</t>
  </si>
  <si>
    <t>Kepala Seksi Penyelenggaraan Perlindungan Masyarakat</t>
  </si>
  <si>
    <t>'7204076910690003</t>
  </si>
  <si>
    <t>JL. SONA 40 KEL. NALU KEC. BAOLAN</t>
  </si>
  <si>
    <t>'79.090.017.9.834.000</t>
  </si>
  <si>
    <t>'0000135292419</t>
  </si>
  <si>
    <t>A200300008306</t>
  </si>
  <si>
    <t>814.2/140-CP/2002</t>
  </si>
  <si>
    <t>821.2.PD/2605-PEG/2003</t>
  </si>
  <si>
    <t>'7204074909830001</t>
  </si>
  <si>
    <t>'779934413834000</t>
  </si>
  <si>
    <t>'0000135222445</t>
  </si>
  <si>
    <t>A200300037298</t>
  </si>
  <si>
    <t>814.2/122-CP/2002</t>
  </si>
  <si>
    <t>821.1.PD/2597-Peg/2003</t>
  </si>
  <si>
    <t>'7204075008690005</t>
  </si>
  <si>
    <t>turungkuindrawati@gmail.com</t>
  </si>
  <si>
    <t>'141838045834001</t>
  </si>
  <si>
    <t>'0000135317665</t>
  </si>
  <si>
    <t>A199500049531</t>
  </si>
  <si>
    <t>813.2.PD/824-CP/94</t>
  </si>
  <si>
    <t>821.2.PD/608-PEG/95</t>
  </si>
  <si>
    <t>Kepala Bidang Pengendalian Pencemaran Dan Kerusakan Lingkungan Hidup</t>
  </si>
  <si>
    <t>'7204074907810002</t>
  </si>
  <si>
    <t>JLN. LANONI III KELURAHAN BARU KECAMATAN BAOLAN KAB. TOLITOLI</t>
  </si>
  <si>
    <t>'77.982.369.9834.000</t>
  </si>
  <si>
    <t>'0000135291712</t>
  </si>
  <si>
    <t>A200300034383</t>
  </si>
  <si>
    <t>814.2/125-CP/2002</t>
  </si>
  <si>
    <t>821.2.PD/2598-PEG/2003</t>
  </si>
  <si>
    <t>'7204074510740006</t>
  </si>
  <si>
    <t>'89.031.089.9.834.000</t>
  </si>
  <si>
    <t>'0000195161747</t>
  </si>
  <si>
    <t>A200200032660</t>
  </si>
  <si>
    <t>823.2.PD/39-CPNSD/2001</t>
  </si>
  <si>
    <t>821.2.PD/057-Peg/2002</t>
  </si>
  <si>
    <t>'7204075710700002</t>
  </si>
  <si>
    <t>'77.485.757.7.834.000</t>
  </si>
  <si>
    <t>'0000135212265</t>
  </si>
  <si>
    <t>A200300010324</t>
  </si>
  <si>
    <t>814.2/164-CP/2002</t>
  </si>
  <si>
    <t>821.2.PD/2620-Peg/2003</t>
  </si>
  <si>
    <t>'7204071908710001</t>
  </si>
  <si>
    <t>'143360733834000</t>
  </si>
  <si>
    <t>'0000135317057</t>
  </si>
  <si>
    <t>A200300012098</t>
  </si>
  <si>
    <t>81.2/154-CP/2002</t>
  </si>
  <si>
    <t>821.2/PD/2006-Peg/2003</t>
  </si>
  <si>
    <t>'78.496.506.3-834.000</t>
  </si>
  <si>
    <t>'0000135317507</t>
  </si>
  <si>
    <t>A199500038256</t>
  </si>
  <si>
    <t>813.2.PD/535-CP/1994</t>
  </si>
  <si>
    <t>821.2.PD/577-PEG/1995</t>
  </si>
  <si>
    <t>'7204072001730003</t>
  </si>
  <si>
    <t>'14.336.252.3.834.000</t>
  </si>
  <si>
    <t>'0000135194973</t>
  </si>
  <si>
    <t>A199500075234</t>
  </si>
  <si>
    <t>813.2.PD/558-CP/94</t>
  </si>
  <si>
    <t>821.2.PD/575-PEG/95</t>
  </si>
  <si>
    <t>Kepala Inspektur IV</t>
  </si>
  <si>
    <t>8ae4828752305712015233c2735c6306</t>
  </si>
  <si>
    <t>S-2 MANAJEMEN MSDM</t>
  </si>
  <si>
    <t>'7204072009730005</t>
  </si>
  <si>
    <t>'16.429.772.3834.000</t>
  </si>
  <si>
    <t>'0000135317441</t>
  </si>
  <si>
    <t>A199500079073</t>
  </si>
  <si>
    <t>813.2.PD/534-CP/1994</t>
  </si>
  <si>
    <t>821.2.PD/568-Peg/95</t>
  </si>
  <si>
    <t>'7204072302740001</t>
  </si>
  <si>
    <t>'15.956.773.4.834.000</t>
  </si>
  <si>
    <t>'0000135212062</t>
  </si>
  <si>
    <t>A199500081199</t>
  </si>
  <si>
    <t>813.2.PD/492-CP/1994</t>
  </si>
  <si>
    <t>821.2.PD/390-PEG/1995</t>
  </si>
  <si>
    <t>'7204071608700005</t>
  </si>
  <si>
    <t>JL. WOLTER MONGINSIDI NO. 121 KEL NALU KEC. BAOLAN KAB. TOLITOLI</t>
  </si>
  <si>
    <t>'15.956.857.5.834.000</t>
  </si>
  <si>
    <t>'0000135210609</t>
  </si>
  <si>
    <t>A200100021414</t>
  </si>
  <si>
    <t>'7204075007780004</t>
  </si>
  <si>
    <t>'14.336.869.4.834.000</t>
  </si>
  <si>
    <t>'0000135197943</t>
  </si>
  <si>
    <t>A200200042223</t>
  </si>
  <si>
    <t>'7204070804800001</t>
  </si>
  <si>
    <t>'88.937.134.0.834.000</t>
  </si>
  <si>
    <t>'0000135194927</t>
  </si>
  <si>
    <t>A200200045531</t>
  </si>
  <si>
    <t>'7204071206740002</t>
  </si>
  <si>
    <t>'153193701834000</t>
  </si>
  <si>
    <t>'0000135226359</t>
  </si>
  <si>
    <t>A200300018522</t>
  </si>
  <si>
    <t>8142.2/179-CP/2002</t>
  </si>
  <si>
    <t>821.2.PD/2538-PEG/2003</t>
  </si>
  <si>
    <t>mohammadzubair1967@gmail.com</t>
  </si>
  <si>
    <t>'88.937.085.4-834.000</t>
  </si>
  <si>
    <t>'0000135315641</t>
  </si>
  <si>
    <t>A199700016700</t>
  </si>
  <si>
    <t>813.2.PD/237-CP/96</t>
  </si>
  <si>
    <t>821.2.PD/301-Peg/97</t>
  </si>
  <si>
    <t>'7204084503690002</t>
  </si>
  <si>
    <t>'15.605.726.2.834.000</t>
  </si>
  <si>
    <t>'0000135221872</t>
  </si>
  <si>
    <t>A199300051267</t>
  </si>
  <si>
    <t>813.2.PD/171-CP/92</t>
  </si>
  <si>
    <t>821.2.PD/561-PEG/1993</t>
  </si>
  <si>
    <t>'7204075205680002</t>
  </si>
  <si>
    <t>'77.485.783.3.834.000</t>
  </si>
  <si>
    <t>'0000135318341</t>
  </si>
  <si>
    <t>A199400042395</t>
  </si>
  <si>
    <t>813.2.PD/339-CP/93</t>
  </si>
  <si>
    <t>821.2.PD/166-PEG/1994</t>
  </si>
  <si>
    <t>'7204075809700001</t>
  </si>
  <si>
    <t>suriatyabdulhapid@gmail.com</t>
  </si>
  <si>
    <t>'46.889.791.3.834.000</t>
  </si>
  <si>
    <t>'0000041001388</t>
  </si>
  <si>
    <t>A199400065358</t>
  </si>
  <si>
    <t>813.2.PD/400-CP/93</t>
  </si>
  <si>
    <t>821.2.PD/171-Peg/1994</t>
  </si>
  <si>
    <t>'7204101012720002</t>
  </si>
  <si>
    <t>syariflingadan@gmail.com</t>
  </si>
  <si>
    <t>'14.336.855.3834.000</t>
  </si>
  <si>
    <t>'0000135229116</t>
  </si>
  <si>
    <t>A200100030734</t>
  </si>
  <si>
    <t>813.2.PD/CT-CP/2000</t>
  </si>
  <si>
    <t>'7204072703690001</t>
  </si>
  <si>
    <t>Anwar19690327@gmail.com</t>
  </si>
  <si>
    <t>'98.229.197.3-834.000</t>
  </si>
  <si>
    <t>'0000135209046</t>
  </si>
  <si>
    <t>A199800018500</t>
  </si>
  <si>
    <t>813.2.PD/119-CP/97</t>
  </si>
  <si>
    <t>821.2.PD/383-PEG/98</t>
  </si>
  <si>
    <t>'7204071704740004</t>
  </si>
  <si>
    <t>agus.priyono74@mail.go.id</t>
  </si>
  <si>
    <t>'14.530.088.5834.000</t>
  </si>
  <si>
    <t>'0000135208034</t>
  </si>
  <si>
    <t>A200200031095</t>
  </si>
  <si>
    <t>812.2.PD/152-Peg/TT/2002</t>
  </si>
  <si>
    <t>'7204072303740002</t>
  </si>
  <si>
    <t>JL.SONA NO.26 KELURAHAN NALU KECAMATAN BAOLAN KABUPATEN TOLITOLI</t>
  </si>
  <si>
    <t>'15.605.911.5.834.000</t>
  </si>
  <si>
    <t>'0000135197267</t>
  </si>
  <si>
    <t>A199500081517</t>
  </si>
  <si>
    <t>813.2.PD/829-CP/94</t>
  </si>
  <si>
    <t>821.2.PD/727-PEG/95</t>
  </si>
  <si>
    <t>A5EB03E2196CF6A0E040640A040252AD</t>
  </si>
  <si>
    <t>'7204081109670001</t>
  </si>
  <si>
    <t>'77.983.949.7.834.000</t>
  </si>
  <si>
    <t>'0000135314831</t>
  </si>
  <si>
    <t>A199800010818</t>
  </si>
  <si>
    <t>813.2.PD/122-CP/97</t>
  </si>
  <si>
    <t>'7204070502790001</t>
  </si>
  <si>
    <t>BTN NOPI BLOK L NO. 16 RT/RW. 020/009 KEL. NALU KEC. BAOLAN</t>
  </si>
  <si>
    <t>'79.390.860.9.834.000</t>
  </si>
  <si>
    <t>'0000135194073</t>
  </si>
  <si>
    <t>A200300030573</t>
  </si>
  <si>
    <t>814.2/063-CP/2002</t>
  </si>
  <si>
    <t>821.2.PD/2659-Peg.2003</t>
  </si>
  <si>
    <t>'7204076301750001</t>
  </si>
  <si>
    <t>rahmisantychoy75@gmail.com</t>
  </si>
  <si>
    <t>'14.183.545.4-834.000</t>
  </si>
  <si>
    <t>'0000135291701</t>
  </si>
  <si>
    <t>A200300020124</t>
  </si>
  <si>
    <t>823.3.PD/76-CPNSD/2001</t>
  </si>
  <si>
    <t>821.2.PD/072-Peg/2003</t>
  </si>
  <si>
    <t>A5EB03E2175CF6A0E040640A040252AD</t>
  </si>
  <si>
    <t>'7204076804670002</t>
  </si>
  <si>
    <t>BTN MOIPOS BLOK E NO. 7 KELURAHAN NALU KECAMATAN BAOLAN</t>
  </si>
  <si>
    <t>'0000135194815</t>
  </si>
  <si>
    <t>A199900011049</t>
  </si>
  <si>
    <t>813.2.ID/03-OP/1998</t>
  </si>
  <si>
    <t>'78.496.539.4.834.000</t>
  </si>
  <si>
    <t>'0000135289912</t>
  </si>
  <si>
    <t>A200300018839</t>
  </si>
  <si>
    <t>823.3.PD/74-CPNSD/2001</t>
  </si>
  <si>
    <t>821.2.PD/073-Peg/2003</t>
  </si>
  <si>
    <t>'7204072410810002</t>
  </si>
  <si>
    <t>'779891514834000</t>
  </si>
  <si>
    <t>'0000135194747</t>
  </si>
  <si>
    <t>A200300034759</t>
  </si>
  <si>
    <t>814.2/110-CP/2002</t>
  </si>
  <si>
    <t>821.2.PD/2557-PEG/2003</t>
  </si>
  <si>
    <t>'7204076207760004</t>
  </si>
  <si>
    <t>'78.804.131.7834.000</t>
  </si>
  <si>
    <t>'0000135262719</t>
  </si>
  <si>
    <t>A200300024457</t>
  </si>
  <si>
    <t>814.2/218-CP/2002</t>
  </si>
  <si>
    <t>821.2.PD/2531-PEG/2003</t>
  </si>
  <si>
    <t>'7204072110770003</t>
  </si>
  <si>
    <t>JL. TANAH ABANG NO. 7 KEL. TUWELEY  KEC. BAOLAN TOLITOLI</t>
  </si>
  <si>
    <t>'77.992.571.8.8.834.000</t>
  </si>
  <si>
    <t>'0000135198415</t>
  </si>
  <si>
    <t>A200000058803</t>
  </si>
  <si>
    <t>'7204075009690004</t>
  </si>
  <si>
    <t>'555491448834000</t>
  </si>
  <si>
    <t>'0000135318104</t>
  </si>
  <si>
    <t>A199400056175</t>
  </si>
  <si>
    <t>813.2.PD/284-CP/93</t>
  </si>
  <si>
    <t>821.2.PD/125-PEG//1994</t>
  </si>
  <si>
    <t>'7204071707700001</t>
  </si>
  <si>
    <t>'78.800.279.834.000</t>
  </si>
  <si>
    <t>'0000135224943</t>
  </si>
  <si>
    <t>A200200019361</t>
  </si>
  <si>
    <t>SH,  MH</t>
  </si>
  <si>
    <t>'7204070507840004</t>
  </si>
  <si>
    <t>JL.AHMAD. YANI NO.65</t>
  </si>
  <si>
    <t>'88.575.074.5.834.000</t>
  </si>
  <si>
    <t>'00000135195524</t>
  </si>
  <si>
    <t>A200300037480</t>
  </si>
  <si>
    <t>814.2/130-CP/2002</t>
  </si>
  <si>
    <t>821.2.PD/2542-PEG/2003</t>
  </si>
  <si>
    <t>'7204075902810002</t>
  </si>
  <si>
    <t>'78.804.126.7834.000</t>
  </si>
  <si>
    <t>'0000135224458</t>
  </si>
  <si>
    <t>A200300033886</t>
  </si>
  <si>
    <t>814.2/128-CP/2002</t>
  </si>
  <si>
    <t>821.2.PD/2609-Peg/2003</t>
  </si>
  <si>
    <t>'7204076905740001</t>
  </si>
  <si>
    <t>sriirawatitolis20@gmail.com</t>
  </si>
  <si>
    <t>'793909441834000</t>
  </si>
  <si>
    <t>'0018742200312</t>
  </si>
  <si>
    <t>A200300018404</t>
  </si>
  <si>
    <t>814.2/131-CP/2002</t>
  </si>
  <si>
    <t>823.3-PD/2517-KP/TT/2007</t>
  </si>
  <si>
    <t>'7204075509750004</t>
  </si>
  <si>
    <t>'798206801843000</t>
  </si>
  <si>
    <t>'0000135184162</t>
  </si>
  <si>
    <t>A200200035712</t>
  </si>
  <si>
    <t>'7204076410780004</t>
  </si>
  <si>
    <t>irma47883@gmail.com</t>
  </si>
  <si>
    <t>JL. LANONI, KEL. BARU, KEC. BAOLAN KAB.. TOLITOLI</t>
  </si>
  <si>
    <t>'0000135200349</t>
  </si>
  <si>
    <t>A200000060914</t>
  </si>
  <si>
    <t>813.2pd/02-cp/19999</t>
  </si>
  <si>
    <t>822.2/101-1/bag.kepeg</t>
  </si>
  <si>
    <t>'7204075606720003</t>
  </si>
  <si>
    <t>'77.993.445.4.834.000</t>
  </si>
  <si>
    <t>'0000135290452</t>
  </si>
  <si>
    <t>A200300013881</t>
  </si>
  <si>
    <t>814.2/082-CP/2002</t>
  </si>
  <si>
    <t>821.2PD/2628-PEG/2003</t>
  </si>
  <si>
    <t>ff80808141fe8f500142032019102a87</t>
  </si>
  <si>
    <t>'7204077011750001</t>
  </si>
  <si>
    <t>'79.391.726.1.834.000</t>
  </si>
  <si>
    <t>'0000135200384</t>
  </si>
  <si>
    <t>A200000052844</t>
  </si>
  <si>
    <t>.813.2.PD/02-CP/99</t>
  </si>
  <si>
    <t>.821.2.PD/09-PEG/2000</t>
  </si>
  <si>
    <t>'7204071201750002</t>
  </si>
  <si>
    <t>JL. H. HASAN KEL. NALU KEC. BAOLAN</t>
  </si>
  <si>
    <t>'793908633834000</t>
  </si>
  <si>
    <t>'0000135290046</t>
  </si>
  <si>
    <t>A200300020063</t>
  </si>
  <si>
    <t>814.2/112-CP/2002</t>
  </si>
  <si>
    <t>821.2.PD/2522-Peg/2003</t>
  </si>
  <si>
    <t>Kepala Bidang Pengembangan Kompetensi Aparatur</t>
  </si>
  <si>
    <t>'7204070101800010</t>
  </si>
  <si>
    <t>wahidin80@mail.go.id</t>
  </si>
  <si>
    <t>'474204740834000</t>
  </si>
  <si>
    <t>'0000135223975</t>
  </si>
  <si>
    <t>A200300032268</t>
  </si>
  <si>
    <t>814.2/113-CP/2002</t>
  </si>
  <si>
    <t>821.2.PD/2573-Peg/2003</t>
  </si>
  <si>
    <t>Kepala Bidang Penerapan dan Penegakan Perda dan Perkada</t>
  </si>
  <si>
    <t>'7204075104680006</t>
  </si>
  <si>
    <t>'788002756834001</t>
  </si>
  <si>
    <t>'0000135317384</t>
  </si>
  <si>
    <t>A199400041412</t>
  </si>
  <si>
    <t>813.2.PD/363-CP/93</t>
  </si>
  <si>
    <t>821.2.PD/176-Peg/1994</t>
  </si>
  <si>
    <t>'7204074705680004</t>
  </si>
  <si>
    <t>'15.319.374.3.834.000</t>
  </si>
  <si>
    <t>'000013531805</t>
  </si>
  <si>
    <t>A199500036925</t>
  </si>
  <si>
    <t>813.2.PD/524-CP/1994</t>
  </si>
  <si>
    <t>821.2.PD/588-PEG/1995</t>
  </si>
  <si>
    <t>'7204084102700001</t>
  </si>
  <si>
    <t>'09.827.141.4-834.000</t>
  </si>
  <si>
    <t>'0000135212218</t>
  </si>
  <si>
    <t>A200100018973</t>
  </si>
  <si>
    <t>'7204076711780001</t>
  </si>
  <si>
    <t>'78.496.524.6.834.000</t>
  </si>
  <si>
    <t>'0000135195513</t>
  </si>
  <si>
    <t>A200100048584</t>
  </si>
  <si>
    <t>'7204072710690003</t>
  </si>
  <si>
    <t>muhammad996890@gmail.com</t>
  </si>
  <si>
    <t>'88.575.043.0.834.000</t>
  </si>
  <si>
    <t>'0000135225325</t>
  </si>
  <si>
    <t>A200200016462</t>
  </si>
  <si>
    <t>823.2.PD/34-CPNSD/2001</t>
  </si>
  <si>
    <t>821.2.PD/039-PEG/2002</t>
  </si>
  <si>
    <t>'7204076406690001</t>
  </si>
  <si>
    <t>'78.496.509.7.834.000</t>
  </si>
  <si>
    <t>'0000135205154</t>
  </si>
  <si>
    <t>A199300054076</t>
  </si>
  <si>
    <t>813.2.PD/285-CP/92</t>
  </si>
  <si>
    <t>821.2.PD/493-PEG</t>
  </si>
  <si>
    <t>'7204076705750003</t>
  </si>
  <si>
    <t>'779872209834000</t>
  </si>
  <si>
    <t>'0000135215919</t>
  </si>
  <si>
    <t>A200100039602</t>
  </si>
  <si>
    <t>Kepala Bidang Pemberdayaan Sosial</t>
  </si>
  <si>
    <t>'7204070101790005</t>
  </si>
  <si>
    <t>JL. KELAPA II OGOMOLIGI KEL. TUWELEY</t>
  </si>
  <si>
    <t>'15.605.948.7.834.000</t>
  </si>
  <si>
    <t>'0000135323098</t>
  </si>
  <si>
    <t>A200300030416</t>
  </si>
  <si>
    <t>814.2/180-CP/2002</t>
  </si>
  <si>
    <t>821.1.PD/3069-Peg/2003</t>
  </si>
  <si>
    <t>'7204076109720002</t>
  </si>
  <si>
    <t>'77.989.218.1.834.000</t>
  </si>
  <si>
    <t>'0000135200575</t>
  </si>
  <si>
    <t>A200000036562</t>
  </si>
  <si>
    <t>813.PD/02-CP/99</t>
  </si>
  <si>
    <t>'7204071010750016</t>
  </si>
  <si>
    <t>JL WOLTER MONGISIDI NO 139 KELURAHAN NALU KECAMATAN BAOLAN</t>
  </si>
  <si>
    <t>'15.499.621.9.834.000</t>
  </si>
  <si>
    <t>'000969 0 200312</t>
  </si>
  <si>
    <t>A200300022213</t>
  </si>
  <si>
    <t>823.3.PD/79-CPNSD/2001</t>
  </si>
  <si>
    <t>821.2.PD/078-Peg/2003</t>
  </si>
  <si>
    <t>'7204076301700001</t>
  </si>
  <si>
    <t>BTN DINOPI BLOK.M NO.3</t>
  </si>
  <si>
    <t>'67.536.482.2.834.000</t>
  </si>
  <si>
    <t>'0000135316438</t>
  </si>
  <si>
    <t>A199800023780</t>
  </si>
  <si>
    <t>813.2.PD/127-CP/97</t>
  </si>
  <si>
    <t>Seksi Pembangunan - Kelurahan Sidoarjo</t>
  </si>
  <si>
    <t>'7204073105700001</t>
  </si>
  <si>
    <t>'14.336.217.6.834.000</t>
  </si>
  <si>
    <t>'0000135200531</t>
  </si>
  <si>
    <t>A199900030849</t>
  </si>
  <si>
    <t>Kepala Bagian Pengadaan Barang Dan Jasa</t>
  </si>
  <si>
    <t>'7204071805710002</t>
  </si>
  <si>
    <t>lukman.gaib@tolitolikab.go.id</t>
  </si>
  <si>
    <t>'15.246.740.3.834.000</t>
  </si>
  <si>
    <t>'0000135195827</t>
  </si>
  <si>
    <t>A200300011572</t>
  </si>
  <si>
    <t>814.2/136-CP/2002</t>
  </si>
  <si>
    <t>821.2.PD/2608-Peg/2003</t>
  </si>
  <si>
    <t>'7204071010690012</t>
  </si>
  <si>
    <t>'885750794834000</t>
  </si>
  <si>
    <t>'0000135317283</t>
  </si>
  <si>
    <t>A199400056975</t>
  </si>
  <si>
    <t>813.2.PD/282-CP/93</t>
  </si>
  <si>
    <t>821.2-PD/177-PEG/1994</t>
  </si>
  <si>
    <t>A5EB03E20C15F6A0E040640A040252AD</t>
  </si>
  <si>
    <t>'7204070908650002</t>
  </si>
  <si>
    <t>JL.MERPATI II NO.36, KELURAHAN TUWELEY, KECAMATAN BAOLAN, KABUPATEN TOLITOLI</t>
  </si>
  <si>
    <t>'779824465834000</t>
  </si>
  <si>
    <t>'0000135218349</t>
  </si>
  <si>
    <t>A199300016304</t>
  </si>
  <si>
    <t>813.2.PD/319-CP/1992</t>
  </si>
  <si>
    <t>821.2.PD/204-PEG/93</t>
  </si>
  <si>
    <t>ff808081377e762d013782dc6c193409</t>
  </si>
  <si>
    <t>'7204074405670002</t>
  </si>
  <si>
    <t>Linasaid31@gmail.com</t>
  </si>
  <si>
    <t>'78.496.525.3.834.000</t>
  </si>
  <si>
    <t>'005341   200312</t>
  </si>
  <si>
    <t>A199000066820</t>
  </si>
  <si>
    <t>813.2.PD/339-CP/89</t>
  </si>
  <si>
    <t>821.2.PD/396-PEG/90</t>
  </si>
  <si>
    <t>Kepala Bidang Informasi dan Komunikasi Publik</t>
  </si>
  <si>
    <t>'7204085708740003</t>
  </si>
  <si>
    <t>'78.803.116.9.834.000</t>
  </si>
  <si>
    <t>'0000135260469</t>
  </si>
  <si>
    <t>A200100036935</t>
  </si>
  <si>
    <t>KP.00.02.1.2202</t>
  </si>
  <si>
    <t>KP.00.03.1.981</t>
  </si>
  <si>
    <t>'7204075012740007</t>
  </si>
  <si>
    <t>'78.801.895.0.834.000</t>
  </si>
  <si>
    <t>'0000135263272</t>
  </si>
  <si>
    <t>A200100037947</t>
  </si>
  <si>
    <t>KP.00.02.1.2114</t>
  </si>
  <si>
    <t>KP.00.03.1.868A</t>
  </si>
  <si>
    <t>'7205074608880003</t>
  </si>
  <si>
    <t>Jl. Kelapa 2 Kel. Tuweley Kec. Baolan Kab. Tolitoli Prov Sulteng</t>
  </si>
  <si>
    <t>'163831985834000</t>
  </si>
  <si>
    <t>'0000209007483</t>
  </si>
  <si>
    <t>A201300028388</t>
  </si>
  <si>
    <t>cpns 2013</t>
  </si>
  <si>
    <t>'7204072510710001</t>
  </si>
  <si>
    <t>JL. Magamu No. 105</t>
  </si>
  <si>
    <t>'788019024834000</t>
  </si>
  <si>
    <t>'0000135199787</t>
  </si>
  <si>
    <t>A199800035192</t>
  </si>
  <si>
    <t>II.2200178585</t>
  </si>
  <si>
    <t>KP.00.03.1.649</t>
  </si>
  <si>
    <t>Sub Bagian Tata Usaha - UPT Instalasi Farmasi Dan Alat Kesehatan</t>
  </si>
  <si>
    <t>'7204070409750005</t>
  </si>
  <si>
    <t>JL. DELIMA BOMBOLAYANG KEL. TUWELEY KEC. BAOLAN KAB. TOLITOLI</t>
  </si>
  <si>
    <t>'149922668834000</t>
  </si>
  <si>
    <t>'0000135262743</t>
  </si>
  <si>
    <t>A199800052019</t>
  </si>
  <si>
    <t>KP.00.02.1.1764</t>
  </si>
  <si>
    <t>KP.00.03.1.889</t>
  </si>
  <si>
    <t>'7204076403760006</t>
  </si>
  <si>
    <t>'89.156.364.5.834.000</t>
  </si>
  <si>
    <t>'0000135391882</t>
  </si>
  <si>
    <t>A200000053862</t>
  </si>
  <si>
    <t>KP.00.02.2.4.06466</t>
  </si>
  <si>
    <t>00.03.L 241</t>
  </si>
  <si>
    <t>ff8080813d68ac8d013d6bc683c92390</t>
  </si>
  <si>
    <t>'7204071605780001</t>
  </si>
  <si>
    <t>'89.498.189.3.834.000</t>
  </si>
  <si>
    <t>'0000135182046</t>
  </si>
  <si>
    <t>A199800057936</t>
  </si>
  <si>
    <t>KP.00.02.1.1782</t>
  </si>
  <si>
    <t>KP.00.03.1.886</t>
  </si>
  <si>
    <t>'7204070501780002</t>
  </si>
  <si>
    <t>mahrus.asrori@yahoo.com</t>
  </si>
  <si>
    <t>'78.803.168.0834.000</t>
  </si>
  <si>
    <t>'0000135199989</t>
  </si>
  <si>
    <t>A199800057435</t>
  </si>
  <si>
    <t>KP.00.02.2.4.6829</t>
  </si>
  <si>
    <t>KP.00.03.1.576</t>
  </si>
  <si>
    <t>'7204023107710001</t>
  </si>
  <si>
    <t>lalubadrun@gmail.com</t>
  </si>
  <si>
    <t>'78.801.880.2834.000</t>
  </si>
  <si>
    <t>'0000135322143</t>
  </si>
  <si>
    <t>A199500068636</t>
  </si>
  <si>
    <t>KP.00.02.2.4.17158</t>
  </si>
  <si>
    <t>KP.00.03.1.395.B</t>
  </si>
  <si>
    <t>A5EB03E209A1F6A0E040640A040252AD</t>
  </si>
  <si>
    <t>'7204085801700002</t>
  </si>
  <si>
    <t>Jln. Nuri No.07 Kel. Tuweley Kec. Baolan Kab. Tolitoli Sulawesi Tengah</t>
  </si>
  <si>
    <t>'78.804.800.7834.000</t>
  </si>
  <si>
    <t>'0000135262394</t>
  </si>
  <si>
    <t>A199500053822</t>
  </si>
  <si>
    <t>KP.00.02.1.2759</t>
  </si>
  <si>
    <t>KP.00.03.1.63</t>
  </si>
  <si>
    <t>A5EB03E21224F6A0E040640A040252AD</t>
  </si>
  <si>
    <t>'7204082402700001</t>
  </si>
  <si>
    <t>Anikawa@gmail.com</t>
  </si>
  <si>
    <t>'163830334834000</t>
  </si>
  <si>
    <t>'0000135208888</t>
  </si>
  <si>
    <t>A199600032662</t>
  </si>
  <si>
    <t>KP.00.02.2.4.15822</t>
  </si>
  <si>
    <t>KP.00.03.1.393</t>
  </si>
  <si>
    <t>'7204072106710002</t>
  </si>
  <si>
    <t>'78.801.863.8.834.000</t>
  </si>
  <si>
    <t>'000135198887</t>
  </si>
  <si>
    <t>A199400071149</t>
  </si>
  <si>
    <t>KP.00.02.1.2713</t>
  </si>
  <si>
    <t>KP.00.03.1.9720</t>
  </si>
  <si>
    <t>'7204080505730004</t>
  </si>
  <si>
    <t>edizunaedi73@gmail.com</t>
  </si>
  <si>
    <t>JL. HI MOH SALEH NO 29 DESA SANDAN KEC.GALANG</t>
  </si>
  <si>
    <t>'78.804.742.1834.000</t>
  </si>
  <si>
    <t>'0000135263654</t>
  </si>
  <si>
    <t>A199600046602</t>
  </si>
  <si>
    <t>KP.00.02.2.4.15828</t>
  </si>
  <si>
    <t>KP.00.03.1.1067.A</t>
  </si>
  <si>
    <t>ff80808135a4ca180135a943da6d1ebe</t>
  </si>
  <si>
    <t>'7204075404680001</t>
  </si>
  <si>
    <t>JL YOS SUDARSO NO 128</t>
  </si>
  <si>
    <t>'78.804.095.4.834.000</t>
  </si>
  <si>
    <t>'0000135221657</t>
  </si>
  <si>
    <t>A198900066163</t>
  </si>
  <si>
    <t>5551/KANWIL/SK/TU-1/VII/88</t>
  </si>
  <si>
    <t>13498/KANWIL/SK/TU-1/XI1989</t>
  </si>
  <si>
    <t>'7204075106680002</t>
  </si>
  <si>
    <t>'140882770834000</t>
  </si>
  <si>
    <t>'0000135219363</t>
  </si>
  <si>
    <t>A198900067025</t>
  </si>
  <si>
    <t>5674/KANWIL/SK/TU-1/VII/1988</t>
  </si>
  <si>
    <t>5135/KANWIL/SK/TU-1/VI/1989</t>
  </si>
  <si>
    <t>'7204072301680003</t>
  </si>
  <si>
    <t>Jln. elang kelurahan Tuweley</t>
  </si>
  <si>
    <t>'78.804.123.4834.000</t>
  </si>
  <si>
    <t>'0000135263801</t>
  </si>
  <si>
    <t>A199100048469</t>
  </si>
  <si>
    <t>2097/KANWIL/SK/TU-I/II/1990</t>
  </si>
  <si>
    <t>5388/KANWIL/SK/TU-I/VI/1991</t>
  </si>
  <si>
    <t>'7204022602710001</t>
  </si>
  <si>
    <t>'78.801.857.0834.000</t>
  </si>
  <si>
    <t>'0000135322075</t>
  </si>
  <si>
    <t>A199400068763</t>
  </si>
  <si>
    <t>KP.00.02.29228</t>
  </si>
  <si>
    <t>'7204095204680001</t>
  </si>
  <si>
    <t>'788047728834000</t>
  </si>
  <si>
    <t>'0000135262923</t>
  </si>
  <si>
    <t>A199100050366</t>
  </si>
  <si>
    <t>11413/KANWIL/SK/TU-1/X//1989</t>
  </si>
  <si>
    <t>283/KANWIL/SK/TU-1/I/1991</t>
  </si>
  <si>
    <t>'7204075212700008</t>
  </si>
  <si>
    <t>JLN.  HL  WAANI KEC.  BAOLAN</t>
  </si>
  <si>
    <t>'77.482.595.4.834.000</t>
  </si>
  <si>
    <t>'0000135243077</t>
  </si>
  <si>
    <t>A200200020778</t>
  </si>
  <si>
    <t>813/01-DPB/200119032002</t>
  </si>
  <si>
    <t>'7204084203710005</t>
  </si>
  <si>
    <t>Jl. Propinsi RT 002 RW 009 Desa Tende, Kecamatan Galang, Kabupaten Tolitoli</t>
  </si>
  <si>
    <t>'19.122.355.5834.000</t>
  </si>
  <si>
    <t>'0000135220072</t>
  </si>
  <si>
    <t>A200200021588</t>
  </si>
  <si>
    <t>8ae48287517a6b9d01517aaac4212c25</t>
  </si>
  <si>
    <t>'7204074512800004</t>
  </si>
  <si>
    <t>'498931948834000</t>
  </si>
  <si>
    <t>'0000135222129</t>
  </si>
  <si>
    <t>A200200046565</t>
  </si>
  <si>
    <t>13050/124.03/KP/2000</t>
  </si>
  <si>
    <t>821.2PD/152-PEG/TT/2002</t>
  </si>
  <si>
    <t>'7204076807710003</t>
  </si>
  <si>
    <t>'672603537834000</t>
  </si>
  <si>
    <t>'0000135201407</t>
  </si>
  <si>
    <t>A200200022989</t>
  </si>
  <si>
    <t>13187/124.03/KP/2000</t>
  </si>
  <si>
    <t>'7204080212690001</t>
  </si>
  <si>
    <t>'79.122.362.1.834.000</t>
  </si>
  <si>
    <t>'0000135216112</t>
  </si>
  <si>
    <t>A200200016816</t>
  </si>
  <si>
    <t>'7204070811780002</t>
  </si>
  <si>
    <t>'77.980.500.1.834.000</t>
  </si>
  <si>
    <t>'0000135183429</t>
  </si>
  <si>
    <t>A200200042869</t>
  </si>
  <si>
    <t>'7204101906690001</t>
  </si>
  <si>
    <t>'793917030834000</t>
  </si>
  <si>
    <t>'0000135293624</t>
  </si>
  <si>
    <t>A200000017725</t>
  </si>
  <si>
    <t>813.2/87-DPB/1998</t>
  </si>
  <si>
    <t>'7204064603710001</t>
  </si>
  <si>
    <t>maspaspd63@guru.sd.belajar.id</t>
  </si>
  <si>
    <t>'154995345834000</t>
  </si>
  <si>
    <t>'0000135178255</t>
  </si>
  <si>
    <t>A200200021631</t>
  </si>
  <si>
    <t>813.2/135-DPB/2000</t>
  </si>
  <si>
    <t>'7204022707710002</t>
  </si>
  <si>
    <t>SahwanAMaPd@yahoo.com</t>
  </si>
  <si>
    <t>'97.153.302.1.834.000</t>
  </si>
  <si>
    <t>'0000135309969</t>
  </si>
  <si>
    <t>A200000029450</t>
  </si>
  <si>
    <t>821.52.17/PDK/2000</t>
  </si>
  <si>
    <t>'7204084904800002</t>
  </si>
  <si>
    <t>'779839463834000</t>
  </si>
  <si>
    <t>'0000135213096</t>
  </si>
  <si>
    <t>A200200045539</t>
  </si>
  <si>
    <t>13184/124.04/KP/200</t>
  </si>
  <si>
    <t>SAPE</t>
  </si>
  <si>
    <t>'7204037112700006</t>
  </si>
  <si>
    <t>'78.498.080.7.834.000</t>
  </si>
  <si>
    <t>'000015197728</t>
  </si>
  <si>
    <t>A200200020991</t>
  </si>
  <si>
    <t>813.2/137-DPB</t>
  </si>
  <si>
    <t>'7204074912770003</t>
  </si>
  <si>
    <t>sar.sman1@gmail.com</t>
  </si>
  <si>
    <t>JL.SYARIF MANSUR NO.114 KEL. PANASAKAN KAB. TOLITOLI</t>
  </si>
  <si>
    <t>'68.233.012.1.834.000</t>
  </si>
  <si>
    <t>'0000135201958</t>
  </si>
  <si>
    <t>A200200041135</t>
  </si>
  <si>
    <t>13049/124.03/2000</t>
  </si>
  <si>
    <t>'7204012806780001</t>
  </si>
  <si>
    <t>'589012640834000</t>
  </si>
  <si>
    <t>'0000135193689</t>
  </si>
  <si>
    <t>A200200042158</t>
  </si>
  <si>
    <t>'7204074102720002</t>
  </si>
  <si>
    <t>'78.498.160.7.834.000</t>
  </si>
  <si>
    <t>'0000135222884</t>
  </si>
  <si>
    <t>A200200024544</t>
  </si>
  <si>
    <t>13054/124.03/CP/2000</t>
  </si>
  <si>
    <t>821.2/PD/152-PEG/TT/2002</t>
  </si>
  <si>
    <t>'7204025908660001</t>
  </si>
  <si>
    <t>'97.138.312.0.834.000</t>
  </si>
  <si>
    <t>'0000135301151</t>
  </si>
  <si>
    <t>A199700010245</t>
  </si>
  <si>
    <t>821.32.28/PDK</t>
  </si>
  <si>
    <t>'7204061203750002</t>
  </si>
  <si>
    <t>'154995260834000</t>
  </si>
  <si>
    <t>'0000135306033</t>
  </si>
  <si>
    <t>A199800050446</t>
  </si>
  <si>
    <t>813.2/70-DBP 1997</t>
  </si>
  <si>
    <t>'7204074705720014</t>
  </si>
  <si>
    <t>hasnamsaid@gmail.com</t>
  </si>
  <si>
    <t>'58.900.414.2.834.000</t>
  </si>
  <si>
    <t>'0000135203804</t>
  </si>
  <si>
    <t>A199700037866</t>
  </si>
  <si>
    <t>813.2/53-IPB/1996</t>
  </si>
  <si>
    <t>'7204072505760002</t>
  </si>
  <si>
    <t>'67.536.506.8.834.000</t>
  </si>
  <si>
    <t>'0000135313301</t>
  </si>
  <si>
    <t>A199900066203</t>
  </si>
  <si>
    <t>'7204066404710001</t>
  </si>
  <si>
    <t>'89.299.685.1.834.000</t>
  </si>
  <si>
    <t>'0000135305019</t>
  </si>
  <si>
    <t>A199900037940</t>
  </si>
  <si>
    <t>813.2/84-DPB</t>
  </si>
  <si>
    <t>'7204105008710001</t>
  </si>
  <si>
    <t>'788003028834000</t>
  </si>
  <si>
    <t>A199900040440</t>
  </si>
  <si>
    <t>20013/A2/KP/1998</t>
  </si>
  <si>
    <t>4650/I24.03/KP.1B/1999</t>
  </si>
  <si>
    <t>A5EB03E208B6F6A0E040640A040252AD</t>
  </si>
  <si>
    <t>'7204021203660002</t>
  </si>
  <si>
    <t>'97.138.314.6.834.000</t>
  </si>
  <si>
    <t>'0000135244449</t>
  </si>
  <si>
    <t>A199500016804</t>
  </si>
  <si>
    <t>'7204072104690003</t>
  </si>
  <si>
    <t>JL. MAGAMU PERUM GURU</t>
  </si>
  <si>
    <t>'58.901.308.5.834000</t>
  </si>
  <si>
    <t>'0000056173206</t>
  </si>
  <si>
    <t>A199600027240</t>
  </si>
  <si>
    <t>813.1/41-DPB/1995</t>
  </si>
  <si>
    <t>'7204084107700080</t>
  </si>
  <si>
    <t>'791223928834000</t>
  </si>
  <si>
    <t>'0000135224379</t>
  </si>
  <si>
    <t>A199500057579</t>
  </si>
  <si>
    <t>821.12/44/PDK/1995</t>
  </si>
  <si>
    <t>'7204072605660002</t>
  </si>
  <si>
    <t>'69.809.525.4834.000</t>
  </si>
  <si>
    <t>'0000135183273</t>
  </si>
  <si>
    <t>A199300023951</t>
  </si>
  <si>
    <t>232/C/I.24.1.III/1992</t>
  </si>
  <si>
    <t>'7204067112660002</t>
  </si>
  <si>
    <t>DESA OGOMATANANG DUSUN BATUAN  KEC.LAMPASIO</t>
  </si>
  <si>
    <t>'15.499.535.1.834.000</t>
  </si>
  <si>
    <t>'0000135232648</t>
  </si>
  <si>
    <t>A199500023686</t>
  </si>
  <si>
    <t>821.12/43.13/PDK</t>
  </si>
  <si>
    <t>'7204024908690001</t>
  </si>
  <si>
    <t>'89.162.231.8834.000</t>
  </si>
  <si>
    <t>'0000135314616</t>
  </si>
  <si>
    <t>A199600016442</t>
  </si>
  <si>
    <t>'7204076211690001</t>
  </si>
  <si>
    <t>'77.993.484.3.834.000</t>
  </si>
  <si>
    <t>'0000135232492</t>
  </si>
  <si>
    <t>A199500052154</t>
  </si>
  <si>
    <t>813.2/34-DPB</t>
  </si>
  <si>
    <t>'7204074505710003</t>
  </si>
  <si>
    <t>'77.987.152.4834.000</t>
  </si>
  <si>
    <t>'0000135232299</t>
  </si>
  <si>
    <t>A199400070206</t>
  </si>
  <si>
    <t>'7204061009670001</t>
  </si>
  <si>
    <t>'79.119.551.4834.000</t>
  </si>
  <si>
    <t>'0000135226989</t>
  </si>
  <si>
    <t>A199300037056</t>
  </si>
  <si>
    <t>135/I.24.1.III/1992</t>
  </si>
  <si>
    <t>447/I.24.1/Ca-2/1993</t>
  </si>
  <si>
    <t>A.Ma.Pd, S.Pd.SD</t>
  </si>
  <si>
    <t>'7204090202670001</t>
  </si>
  <si>
    <t>'793916594834000</t>
  </si>
  <si>
    <t>'0000135314965</t>
  </si>
  <si>
    <t>A199300030724</t>
  </si>
  <si>
    <t>PDK.02/821.12/BT/PN/1993</t>
  </si>
  <si>
    <t>'7204070703650003</t>
  </si>
  <si>
    <t>'698063450834000</t>
  </si>
  <si>
    <t>'0000135223582</t>
  </si>
  <si>
    <t>A199200023919</t>
  </si>
  <si>
    <t>813.2/21-CP/DPB/1991</t>
  </si>
  <si>
    <t>62/821.12/BT/PN/1992</t>
  </si>
  <si>
    <t>'7204042007650001</t>
  </si>
  <si>
    <t>Dusun Wonodadi Desa Kayulompa Kabupaten Tolitoli</t>
  </si>
  <si>
    <t>'159567825834000</t>
  </si>
  <si>
    <t>'0000135241233</t>
  </si>
  <si>
    <t>A199100022577</t>
  </si>
  <si>
    <t>P&amp;K 36/821.12/BT/PN/91</t>
  </si>
  <si>
    <t>'7204071711700002</t>
  </si>
  <si>
    <t>'698063153834000</t>
  </si>
  <si>
    <t>'0000135240513</t>
  </si>
  <si>
    <t>A199200071839</t>
  </si>
  <si>
    <t>813.2/24-ST/DPB/1991</t>
  </si>
  <si>
    <t>51/821.12/BT/PN/1992</t>
  </si>
  <si>
    <t>'7204072103680002</t>
  </si>
  <si>
    <t>supartoa.nusi_parto@yahoo.co.id</t>
  </si>
  <si>
    <t>JL. PIPIT NO. 27 RT 001 / RW 002 KELURAHAN TUWELEY KECAMATAN BAOLAN KABUPATEN TOLITOLI</t>
  </si>
  <si>
    <t>'498931930834000</t>
  </si>
  <si>
    <t>'0000135225483</t>
  </si>
  <si>
    <t>A199100049813</t>
  </si>
  <si>
    <t>188/C/I.24.1.II/1989</t>
  </si>
  <si>
    <t>40/I.24.1/CA-2/1991</t>
  </si>
  <si>
    <t>'7204024905680001</t>
  </si>
  <si>
    <t>'16.255.951.2.804.000</t>
  </si>
  <si>
    <t>'0000135200474</t>
  </si>
  <si>
    <t>A199300043499</t>
  </si>
  <si>
    <t>810.2/8707/DTB/1991</t>
  </si>
  <si>
    <t>03/821.12/BT/PN/1993</t>
  </si>
  <si>
    <t>'7204072803680003</t>
  </si>
  <si>
    <t>ardiantolis18@gmail.com</t>
  </si>
  <si>
    <t>'58.901.307.7.834.000</t>
  </si>
  <si>
    <t>'0000135240175</t>
  </si>
  <si>
    <t>A199100049955</t>
  </si>
  <si>
    <t>813.2/dpl/1989</t>
  </si>
  <si>
    <t>31/821.12/bt/pn/91</t>
  </si>
  <si>
    <t>'7204071205690003</t>
  </si>
  <si>
    <t>meisakmeisak@yahoo.com</t>
  </si>
  <si>
    <t>Jl. STADION, KEL. NALU, KEC. BAOLAN, TOLITOLI, SULAWESI TENGAH</t>
  </si>
  <si>
    <t>'791214695834000</t>
  </si>
  <si>
    <t>'0000135240557</t>
  </si>
  <si>
    <t>A199100059511</t>
  </si>
  <si>
    <t>22/821.12//PT/PN/1991</t>
  </si>
  <si>
    <t>'7204072609670002</t>
  </si>
  <si>
    <t>harton.daud@gmail.com</t>
  </si>
  <si>
    <t>'698095312834000</t>
  </si>
  <si>
    <t>'0000135240996</t>
  </si>
  <si>
    <t>A198900062351</t>
  </si>
  <si>
    <t>71/821.12/BT/PN/89</t>
  </si>
  <si>
    <t>Kepala Bidang Pembinaan Ketenagaan</t>
  </si>
  <si>
    <t>'7204106512670001</t>
  </si>
  <si>
    <t>'79.391.681.8.834.000</t>
  </si>
  <si>
    <t>'0000135241042</t>
  </si>
  <si>
    <t>A198900064149</t>
  </si>
  <si>
    <t>BB.2/34DPB/1988</t>
  </si>
  <si>
    <t>103/821/2/BT/PN/84</t>
  </si>
  <si>
    <t>'7204074101670009</t>
  </si>
  <si>
    <t>'698063211834000</t>
  </si>
  <si>
    <t>'0000135251144</t>
  </si>
  <si>
    <t>A198700066419</t>
  </si>
  <si>
    <t>813.5/13/151/1986</t>
  </si>
  <si>
    <t>821.12/938.C/87</t>
  </si>
  <si>
    <t>'7204076311650002</t>
  </si>
  <si>
    <t>JL. RAJAWALI NO. 14 KEL. TUWELEY KECAMATAN BAOLAN KABUPATEN TOLITOLI</t>
  </si>
  <si>
    <t>'69.806.294.0-834.000</t>
  </si>
  <si>
    <t>'0000135304615</t>
  </si>
  <si>
    <t>A199000037260</t>
  </si>
  <si>
    <t>830/174/DPB/1986</t>
  </si>
  <si>
    <t>165/821.12/BT/PN/1990</t>
  </si>
  <si>
    <t>0188A69FFF23319BE060640AF1084C74</t>
  </si>
  <si>
    <t>S-1 TEOLOGI KRISTEN</t>
  </si>
  <si>
    <t>'7204094707660001</t>
  </si>
  <si>
    <t>'788055069834000</t>
  </si>
  <si>
    <t>'0000135309824</t>
  </si>
  <si>
    <t>A198500024276</t>
  </si>
  <si>
    <t>139/82.12/BT/PDK</t>
  </si>
  <si>
    <t>'7204060312650001</t>
  </si>
  <si>
    <t>DUSUN I DESA LAMPASIO KECAMATAN LAMPASIO</t>
  </si>
  <si>
    <t>'0000135302747</t>
  </si>
  <si>
    <t>A198600044570</t>
  </si>
  <si>
    <t>329/ROPEG.I/PNS/DPB/84</t>
  </si>
  <si>
    <t>272/L/DT/86</t>
  </si>
  <si>
    <t>'7204070506720002</t>
  </si>
  <si>
    <t>JL.HAJAR NO.27 RT/RW : 008/005 KELURAHAN NALU KECAMATAN BAOLAN KABUPATEN TOLITOLI</t>
  </si>
  <si>
    <t>'14.530.166.9834.000</t>
  </si>
  <si>
    <t>'0000135195131</t>
  </si>
  <si>
    <t>A200300013783</t>
  </si>
  <si>
    <t>814.2/114-CP/2002</t>
  </si>
  <si>
    <t>821.2.PD/2523-Peg/2003</t>
  </si>
  <si>
    <t>'7204072003680003</t>
  </si>
  <si>
    <t>'58.9001312834000</t>
  </si>
  <si>
    <t>'0000135196244</t>
  </si>
  <si>
    <t>A200300005008</t>
  </si>
  <si>
    <t>814.2/176-CP/2002</t>
  </si>
  <si>
    <t>821.2.PD/2581-Peg/2003</t>
  </si>
  <si>
    <t>'7204071205680001</t>
  </si>
  <si>
    <t>JL    TULUS, Kelurahan Tambun, Kabupaten Tolitoli</t>
  </si>
  <si>
    <t>'89.498.193.5.834.000</t>
  </si>
  <si>
    <t>'0000135210317</t>
  </si>
  <si>
    <t>A199500037093</t>
  </si>
  <si>
    <t>2721/KANWIL/SK/TU-1/III/1990</t>
  </si>
  <si>
    <t>'7204074511670002</t>
  </si>
  <si>
    <t>'79.390.913.6.834.000</t>
  </si>
  <si>
    <t>'0000135291453</t>
  </si>
  <si>
    <t>A200300004374</t>
  </si>
  <si>
    <t>814.2/084-CP/2002</t>
  </si>
  <si>
    <t>821.2.PD/2641-PEG/2003</t>
  </si>
  <si>
    <t>'7204075802760001</t>
  </si>
  <si>
    <t>JL.  CENDRAWASI, RT I RW II, KEL. TUWELEY</t>
  </si>
  <si>
    <t>'78.804.116.8.834.000</t>
  </si>
  <si>
    <t>'0000135215256</t>
  </si>
  <si>
    <t>A200300023195</t>
  </si>
  <si>
    <t>814.2/219-CP/2002</t>
  </si>
  <si>
    <t>821.2.PD/2610-PEG/2003</t>
  </si>
  <si>
    <t>'7204075807880001</t>
  </si>
  <si>
    <t>'162559496804000</t>
  </si>
  <si>
    <t>'0000206056304</t>
  </si>
  <si>
    <t>A201300028276</t>
  </si>
  <si>
    <t>813/0947.02-CPNSD/BKD/II/2011</t>
  </si>
  <si>
    <t>821.2/3608.04.PNS/TT/2012</t>
  </si>
  <si>
    <t>'7204070404710003</t>
  </si>
  <si>
    <t>'78.800.8969.834000</t>
  </si>
  <si>
    <t>'0000135237666</t>
  </si>
  <si>
    <t>A199400069504</t>
  </si>
  <si>
    <t>KP.330/882/PB/B2.3/IV/1993</t>
  </si>
  <si>
    <t>KP.340/56/SK/II/1994</t>
  </si>
  <si>
    <t>'7204071908740002</t>
  </si>
  <si>
    <t>'14.183.495.2834.000</t>
  </si>
  <si>
    <t>'0000135337509</t>
  </si>
  <si>
    <t>A199900060082</t>
  </si>
  <si>
    <t>813.2/78-DPB/1998</t>
  </si>
  <si>
    <t>821.2/10-DPB/1999</t>
  </si>
  <si>
    <t>'7204075909760004</t>
  </si>
  <si>
    <t>'779872191834000</t>
  </si>
  <si>
    <t>'0000135232198</t>
  </si>
  <si>
    <t>A199800054691</t>
  </si>
  <si>
    <t>813.52/581/A.2/IJ</t>
  </si>
  <si>
    <t>821.2/01-DPK/1998</t>
  </si>
  <si>
    <t>'7204071103690001</t>
  </si>
  <si>
    <t>'14.530.247.7.834.000</t>
  </si>
  <si>
    <t>'0000135333066</t>
  </si>
  <si>
    <t>A199500045325</t>
  </si>
  <si>
    <t>813.2/02-DPB/94</t>
  </si>
  <si>
    <t>821.2/114-DPB95</t>
  </si>
  <si>
    <t>'7204074608880003</t>
  </si>
  <si>
    <t>sriasrina1988@gmail.com</t>
  </si>
  <si>
    <t>'16.434.975.5834.000</t>
  </si>
  <si>
    <t>'0000210348516</t>
  </si>
  <si>
    <t>A201300028390</t>
  </si>
  <si>
    <t>813/0929.02-CPNSD/BKD/II/2011</t>
  </si>
  <si>
    <t>821.2/3609.04.PNS/TT/2012</t>
  </si>
  <si>
    <t>'7204084907810001</t>
  </si>
  <si>
    <t>'79.121.717.7.834.000</t>
  </si>
  <si>
    <t>'0000135305469</t>
  </si>
  <si>
    <t>A200700113105</t>
  </si>
  <si>
    <t>821.2/2335-PNS/TT/2007</t>
  </si>
  <si>
    <t>'7204072303830001</t>
  </si>
  <si>
    <t>'163829534834000</t>
  </si>
  <si>
    <t>'0000204115296</t>
  </si>
  <si>
    <t>A201300013407</t>
  </si>
  <si>
    <t>813/0974.02-CPNSD/BKD/II/2011</t>
  </si>
  <si>
    <t>821.2/3654.04.PNS/TT/2012</t>
  </si>
  <si>
    <t>'7204012612900001</t>
  </si>
  <si>
    <t>'161124474834000</t>
  </si>
  <si>
    <t>'0000204419283</t>
  </si>
  <si>
    <t>A201300032187</t>
  </si>
  <si>
    <t>813/0938.02-CPNSD/BKD/II/2011</t>
  </si>
  <si>
    <t>821.2/3637.04.PNS/TT/2012</t>
  </si>
  <si>
    <t>'7204015006870002</t>
  </si>
  <si>
    <t>'16.429.678.2834000</t>
  </si>
  <si>
    <t>'0001079671127</t>
  </si>
  <si>
    <t>A201300025359</t>
  </si>
  <si>
    <t>813/0921.02-CPNSD/BKD/II/2011</t>
  </si>
  <si>
    <t>821.2/3603.04.PNS/TT/2012</t>
  </si>
  <si>
    <t>'7204076405870004</t>
  </si>
  <si>
    <t>'162558605834000</t>
  </si>
  <si>
    <t>'0000206799221</t>
  </si>
  <si>
    <t>A201300025221</t>
  </si>
  <si>
    <t>813/0909.02-CPNSD/BKD/II/2011</t>
  </si>
  <si>
    <t>821.3/3677.04.PNS/TT/2012</t>
  </si>
  <si>
    <t>8ae4828941007e71014111a5c1114c9e</t>
  </si>
  <si>
    <t>Sub Bagian Tata Usaha - UPT Puskesmas Laulalang</t>
  </si>
  <si>
    <t>'7208064211860002</t>
  </si>
  <si>
    <t>DUSUN SINGGA, DESA LAKATAN, KEC. GALANG KAB. TOLITOLI PROV. SULAWESI TENGAH</t>
  </si>
  <si>
    <t>'16.114.133831000</t>
  </si>
  <si>
    <t>'0000201497848</t>
  </si>
  <si>
    <t>A201200157275</t>
  </si>
  <si>
    <t>'7204074506870004</t>
  </si>
  <si>
    <t>'97.789.785.9.834.000</t>
  </si>
  <si>
    <t>'0000199016763</t>
  </si>
  <si>
    <t>A201200167794</t>
  </si>
  <si>
    <t>813/570.03-CPNSD/BKD/II/2010</t>
  </si>
  <si>
    <t>821.2/3744.04-PNS/TT/2012</t>
  </si>
  <si>
    <t>'7204070607770004</t>
  </si>
  <si>
    <t>JL. SOEPRAPTO NO.24 KEL. PANASAKAN KEC. BAOLAN</t>
  </si>
  <si>
    <t>'545877730834000</t>
  </si>
  <si>
    <t>'0000173497882</t>
  </si>
  <si>
    <t>A201200023272</t>
  </si>
  <si>
    <t>813/571.03-CPNSD/NKD/II/2010</t>
  </si>
  <si>
    <t>821.2/3745.04-PNS/TT/2012</t>
  </si>
  <si>
    <t>Kepala Bidang Pembinaan Pendidikan Dasar</t>
  </si>
  <si>
    <t>'7204073001840001</t>
  </si>
  <si>
    <t>JL. Panjaitan</t>
  </si>
  <si>
    <t>'164430167834000</t>
  </si>
  <si>
    <t>'0001896019222</t>
  </si>
  <si>
    <t>A201200102881</t>
  </si>
  <si>
    <t>813/887.03/cpnsd/bkd/ii/2010</t>
  </si>
  <si>
    <t>821.2/4039.04-pns/tt/2012</t>
  </si>
  <si>
    <t>'7204071006780001</t>
  </si>
  <si>
    <t>JL. MALINO RAYA NO. 90  KELURAHAN BARU KECAMATAN BAOLAN KABUPATEN TOLITOLI</t>
  </si>
  <si>
    <t>'469666317834000</t>
  </si>
  <si>
    <t>'0000135246688</t>
  </si>
  <si>
    <t>A201200030255</t>
  </si>
  <si>
    <t>813/792.03-CPNSD/BKD/II/2010</t>
  </si>
  <si>
    <t>821.2/3945.04-PNS/TT/2012</t>
  </si>
  <si>
    <t>Kepala Sub Bagian Pengelolaan, Pengadaan Barang Dan Jasa</t>
  </si>
  <si>
    <t>Sub Bagian Pengelolaan, Pengadaan Barang Dan Jasa - Sekretariat Daerah</t>
  </si>
  <si>
    <t>'7204080703840003</t>
  </si>
  <si>
    <t>'15.956.698.3.834.000</t>
  </si>
  <si>
    <t>'0000167345662</t>
  </si>
  <si>
    <t>A201200104556</t>
  </si>
  <si>
    <t>813/886.03/CPNSD/BKD/II/2010</t>
  </si>
  <si>
    <t>821.2/4038.04-PNS/TT/2012</t>
  </si>
  <si>
    <t>'7204072512850009</t>
  </si>
  <si>
    <t>JL. DAUD LAPAU II</t>
  </si>
  <si>
    <t>'68.818.761.6.834.000</t>
  </si>
  <si>
    <t>'0000199930432</t>
  </si>
  <si>
    <t>A201200140200</t>
  </si>
  <si>
    <t>813/882.03-CPNSD/BKD/II/2010</t>
  </si>
  <si>
    <t>821.2/4034.04-PND/TT/2012</t>
  </si>
  <si>
    <t>'7204074411860003</t>
  </si>
  <si>
    <t>'89.601.658.1834.000</t>
  </si>
  <si>
    <t>'0001907459886</t>
  </si>
  <si>
    <t>A201200157366</t>
  </si>
  <si>
    <t>813/762.03-CPNSD/BKD/II/29010</t>
  </si>
  <si>
    <t>821.2/3915.04-PNS/TT/2012</t>
  </si>
  <si>
    <t>'7204072907830002</t>
  </si>
  <si>
    <t>'16.599.968.1.834.000</t>
  </si>
  <si>
    <t>'0000201920725</t>
  </si>
  <si>
    <t>A201200094646</t>
  </si>
  <si>
    <t>813/810.03-CPNSD/BKD/II/2010</t>
  </si>
  <si>
    <t>821.2/3963.04-PNS/TT/2012</t>
  </si>
  <si>
    <t>'7204101801880001</t>
  </si>
  <si>
    <t>Dusun Sentosa Desa Tinabogan Kec. Dondo Kab. Tolitoli</t>
  </si>
  <si>
    <t>'89.299.649.7.834.000</t>
  </si>
  <si>
    <t>'0001866808653</t>
  </si>
  <si>
    <t>A201200178053</t>
  </si>
  <si>
    <t>813/581.03-CPNSD/BKD/II/2010</t>
  </si>
  <si>
    <t>821.2/3755.04-PNS/TT/2012</t>
  </si>
  <si>
    <t>'7204104809820001</t>
  </si>
  <si>
    <t>'89.497.987.1834.000</t>
  </si>
  <si>
    <t>'0000174152654</t>
  </si>
  <si>
    <t>A201200079705</t>
  </si>
  <si>
    <t>813/597.03-CPNSD/BKD/II/2010</t>
  </si>
  <si>
    <t>821.2/3771.04-PNS/TT/2011</t>
  </si>
  <si>
    <t>'7204094804870002</t>
  </si>
  <si>
    <t>'970997334834000</t>
  </si>
  <si>
    <t>'0000201746226</t>
  </si>
  <si>
    <t>A201200164731</t>
  </si>
  <si>
    <t>813/594.03-CPNSD/BKD/II/2010</t>
  </si>
  <si>
    <t>821.2/3768.04-PNS/TT/2012</t>
  </si>
  <si>
    <t>'7204095508870001</t>
  </si>
  <si>
    <t>'970997318834000</t>
  </si>
  <si>
    <t>'0000201746621</t>
  </si>
  <si>
    <t>A201200170968</t>
  </si>
  <si>
    <t>813/637.03-CPNSD/BKD/II/2010</t>
  </si>
  <si>
    <t>821.2/3811.04-PNS/TT/2012</t>
  </si>
  <si>
    <t>'7204076811840005</t>
  </si>
  <si>
    <t>'46.840.108.8834.000</t>
  </si>
  <si>
    <t>'0000193299579</t>
  </si>
  <si>
    <t>A201200118794</t>
  </si>
  <si>
    <t>813/606.03-CPNSD/BKD/II/2010</t>
  </si>
  <si>
    <t>821.2/3780.04-PNS/TT/2012</t>
  </si>
  <si>
    <t>'7204075204870001</t>
  </si>
  <si>
    <t>'156055998834000</t>
  </si>
  <si>
    <t>'0000199937171</t>
  </si>
  <si>
    <t>A201200164901</t>
  </si>
  <si>
    <t>813/590.03-CPNSD/BKD/II/2010</t>
  </si>
  <si>
    <t>821.2/3764.04-PNS/TT/2012</t>
  </si>
  <si>
    <t>'7204074506760003</t>
  </si>
  <si>
    <t>'16.112.360.9834.000</t>
  </si>
  <si>
    <t>'000013516877</t>
  </si>
  <si>
    <t>A201200015467</t>
  </si>
  <si>
    <t>813/839.03-CPNSD/BKD/II/2010</t>
  </si>
  <si>
    <t>821.2/3991.04-PNS/TT/2012</t>
  </si>
  <si>
    <t>PENGAWAS KEPENDUDUKAN</t>
  </si>
  <si>
    <t>'7204075311860002</t>
  </si>
  <si>
    <t>Dusun Raharjo,Desa Sibea,Kecamatan Lampasio,Kabupaten Tolitoli</t>
  </si>
  <si>
    <t>'156056384834000</t>
  </si>
  <si>
    <t>'0000172454848</t>
  </si>
  <si>
    <t>A201200157839</t>
  </si>
  <si>
    <t>813/578.03-CPNSD/BKD/II/2010</t>
  </si>
  <si>
    <t>821.2/3752.04-PNS/TT/2012</t>
  </si>
  <si>
    <t>'7204075209810001</t>
  </si>
  <si>
    <t>JL. TADULAKO I KEL PANASAKAN KEC BAOLAN KAB. TOLITOLI</t>
  </si>
  <si>
    <t>'164429979834000</t>
  </si>
  <si>
    <t>'0000173572119</t>
  </si>
  <si>
    <t>A201200064767</t>
  </si>
  <si>
    <t>813/835.03-CPNSD/BKD/II/2010</t>
  </si>
  <si>
    <t>821.2/3987.04-PNS/TT/2012</t>
  </si>
  <si>
    <t>'7204085602740002</t>
  </si>
  <si>
    <t>'14.903.775.6.831.000</t>
  </si>
  <si>
    <t>'0000207867251</t>
  </si>
  <si>
    <t>A201200007345</t>
  </si>
  <si>
    <t>813/401.03-CPNSD/BKD/II/2010</t>
  </si>
  <si>
    <t>822.3/3555.04-PNS/TT/2012</t>
  </si>
  <si>
    <t>'7204076909870006</t>
  </si>
  <si>
    <t>JALAN.ABD MUIS NO.91  KELURAHAN BARU KECAMATAN BAOLAN</t>
  </si>
  <si>
    <t>'15.956.821.1.834.000</t>
  </si>
  <si>
    <t>'0000172249863</t>
  </si>
  <si>
    <t>A201200173339</t>
  </si>
  <si>
    <t>813/719.03-CPNSD/BKD/II/2010</t>
  </si>
  <si>
    <t>821.2/381.04-PNS/TT/2012</t>
  </si>
  <si>
    <t>BUMIORION2@GMAIL.COM</t>
  </si>
  <si>
    <t>'164815060834000</t>
  </si>
  <si>
    <t>'0000193604038</t>
  </si>
  <si>
    <t>A201200106926</t>
  </si>
  <si>
    <t>813/404.03-CPNSD/BKD/II/2010</t>
  </si>
  <si>
    <t>821.3/3558.04-PNS/TT/2012</t>
  </si>
  <si>
    <t>8ae48287511e3ed5015137b1a031554a</t>
  </si>
  <si>
    <t>'7204077011800001</t>
  </si>
  <si>
    <t>Nurmala_laidi@yahoo.co.id</t>
  </si>
  <si>
    <t xml:space="preserve">JL. MT. HARIYONO BLKG. POM </t>
  </si>
  <si>
    <t>'159567478834001</t>
  </si>
  <si>
    <t>'0000195918164</t>
  </si>
  <si>
    <t>A201200054870</t>
  </si>
  <si>
    <t>813/786.03-CPNSD/BKD/II/2010</t>
  </si>
  <si>
    <t>821.2/3939.04-PNS/TT/2012</t>
  </si>
  <si>
    <t>'7204085211850002</t>
  </si>
  <si>
    <t>'16.481.531.8.834.000</t>
  </si>
  <si>
    <t>'0000166575791</t>
  </si>
  <si>
    <t>A201200137925</t>
  </si>
  <si>
    <t>813/686.03-CPNSD/BKD/II/2010</t>
  </si>
  <si>
    <t>821.2/3860.04-PNS/TT/2012</t>
  </si>
  <si>
    <t>'7204087003850002</t>
  </si>
  <si>
    <t>'68.818.764.0.834.000</t>
  </si>
  <si>
    <t>'0000194449274</t>
  </si>
  <si>
    <t>A201200125023</t>
  </si>
  <si>
    <t>813/791.03-CPNSD/BKD/II/2010</t>
  </si>
  <si>
    <t>821.2/3944.04-PNS/TT/2012</t>
  </si>
  <si>
    <t>'7204074611800005</t>
  </si>
  <si>
    <t>'67.260.3255.834000</t>
  </si>
  <si>
    <t>'0001885692712</t>
  </si>
  <si>
    <t>A201200054128</t>
  </si>
  <si>
    <t>813/767.03-CPNSD/BKD/II/2010</t>
  </si>
  <si>
    <t>821.2/3920.04-PNS/TT/2012</t>
  </si>
  <si>
    <t>'7204074603870005</t>
  </si>
  <si>
    <t>'16.599.944.2.834000</t>
  </si>
  <si>
    <t>'0000977894717</t>
  </si>
  <si>
    <t>A201200163097</t>
  </si>
  <si>
    <t>813/617.03-CPNSD/BKD/II/2010</t>
  </si>
  <si>
    <t>821.2/3791.04-PNS/TT/2012</t>
  </si>
  <si>
    <t>'7204074801850002</t>
  </si>
  <si>
    <t>'15.605.640.0834.000</t>
  </si>
  <si>
    <t>'0000172454398</t>
  </si>
  <si>
    <t>A201200120869</t>
  </si>
  <si>
    <t>813/616.03-CPNSD/BKD/II/2010</t>
  </si>
  <si>
    <t>821.2/3790.04-PNS/TT/2012</t>
  </si>
  <si>
    <t>'7204085108880001</t>
  </si>
  <si>
    <t>'159569250834000</t>
  </si>
  <si>
    <t>'0000201191545</t>
  </si>
  <si>
    <t>A201200185808</t>
  </si>
  <si>
    <t>813/651.03-CPNSD/BKD/II/2010</t>
  </si>
  <si>
    <t>821.2/3825.04-PNS/TT/2012</t>
  </si>
  <si>
    <t>'7204076109880001</t>
  </si>
  <si>
    <t>'15956783834000</t>
  </si>
  <si>
    <t>'00001428680777</t>
  </si>
  <si>
    <t>A201200187206</t>
  </si>
  <si>
    <t>813/650.03-CPNSD/BKD/II/2010</t>
  </si>
  <si>
    <t>821.2/3824.04-PNS/TT/2012</t>
  </si>
  <si>
    <t>'7204074305810004</t>
  </si>
  <si>
    <t>'688187665834000</t>
  </si>
  <si>
    <t>'0000205474162</t>
  </si>
  <si>
    <t>A201200059828</t>
  </si>
  <si>
    <t>813/747.03-CPNSD/BKD/II/2010</t>
  </si>
  <si>
    <t>821.2/3900.04-PNS/TT/2012</t>
  </si>
  <si>
    <t>Kepala Sub Bidang Penatausahaan Belanja Gaji, Transfer dan Tidak Terduga</t>
  </si>
  <si>
    <t>'7204085604820003</t>
  </si>
  <si>
    <t>'97.195.645.3.834.0000</t>
  </si>
  <si>
    <t>'0000205701322</t>
  </si>
  <si>
    <t>A201200072942</t>
  </si>
  <si>
    <t>813/691.03-CPNSD/BKD/II/2010</t>
  </si>
  <si>
    <t>821.2/3865.04-PNS/TT/2012</t>
  </si>
  <si>
    <t>'7204074305860003</t>
  </si>
  <si>
    <t>'16.443.044.9834.000</t>
  </si>
  <si>
    <t>'0000209359282</t>
  </si>
  <si>
    <t>A201200147105</t>
  </si>
  <si>
    <t>813/604.03-CPNSD/BKD/II/2010</t>
  </si>
  <si>
    <t>821.2/3778.04-PNS/TT/2012</t>
  </si>
  <si>
    <t>asrini191@gmail.com</t>
  </si>
  <si>
    <t>'159569979834000</t>
  </si>
  <si>
    <t>'0000193616458</t>
  </si>
  <si>
    <t>A201200053459</t>
  </si>
  <si>
    <t>813/705.03-CPNSD/BKD/II/2010</t>
  </si>
  <si>
    <t>821.2/3879.04-PNS/TT/2012</t>
  </si>
  <si>
    <t>'7204087012870001</t>
  </si>
  <si>
    <t>JL. YOS SUDARSO KECAMATAN BAOLAN  KABUPATEN TOLITOLI</t>
  </si>
  <si>
    <t>'790900153834000</t>
  </si>
  <si>
    <t>'0000195872668</t>
  </si>
  <si>
    <t>A201200160127</t>
  </si>
  <si>
    <t>813/666.03-CPNSD/BKD/II/2010</t>
  </si>
  <si>
    <t>821.2/3840.04-PNS/TT/2012</t>
  </si>
  <si>
    <t>'7204075206860007</t>
  </si>
  <si>
    <t>Desa.Buntuna,Kec Baolan,Kab.Tolitoli</t>
  </si>
  <si>
    <t>'16.443.043.1834.000</t>
  </si>
  <si>
    <t>'0000209359203</t>
  </si>
  <si>
    <t>A201200149521</t>
  </si>
  <si>
    <t>813/603-CPNSD/BKDII/2010</t>
  </si>
  <si>
    <t>821.2/3781.04-PNS/TT/2012</t>
  </si>
  <si>
    <t>'7204070312720001</t>
  </si>
  <si>
    <t>'15.956.922.7.834.000</t>
  </si>
  <si>
    <t>'0000193423498</t>
  </si>
  <si>
    <t>A201100021779</t>
  </si>
  <si>
    <t>813/3241.03-CPNSD/BKD/IV/2009</t>
  </si>
  <si>
    <t>821.2/4374.04/PNS/TT/2010</t>
  </si>
  <si>
    <t>'7204080207850005</t>
  </si>
  <si>
    <t>'88.937.087.0834.000</t>
  </si>
  <si>
    <t>'0000040367654</t>
  </si>
  <si>
    <t>A200700144392</t>
  </si>
  <si>
    <t>811.132-1969</t>
  </si>
  <si>
    <t>811.211-8908</t>
  </si>
  <si>
    <t>'7204072908860008</t>
  </si>
  <si>
    <t>abrahamrandakusuma29@gmail.com</t>
  </si>
  <si>
    <t>JL STADION I NO 5</t>
  </si>
  <si>
    <t>'793909482834000</t>
  </si>
  <si>
    <t>'0000040302832</t>
  </si>
  <si>
    <t>A200700148141</t>
  </si>
  <si>
    <t>811.132-1952</t>
  </si>
  <si>
    <t>811.211-8891</t>
  </si>
  <si>
    <t>'7204077006870003</t>
  </si>
  <si>
    <t xml:space="preserve">JL. DAIMALAMBANG LINGKUNGAN IV </t>
  </si>
  <si>
    <t>'79.390.880.7.834.000</t>
  </si>
  <si>
    <t>'0000040355717</t>
  </si>
  <si>
    <t>A200700150402</t>
  </si>
  <si>
    <t>811.132-1961</t>
  </si>
  <si>
    <t>811.211-8900</t>
  </si>
  <si>
    <t>'7271014602900010</t>
  </si>
  <si>
    <t>JL.ALBASIAH NO.24 RT 002 RW 009,  KELURAHAN PAROPO KECAMATAN PANAKKUKANG</t>
  </si>
  <si>
    <t>'74.067.488.2-831.000</t>
  </si>
  <si>
    <t>A202000057598</t>
  </si>
  <si>
    <t>813.3/2181.02-CPNS/BKPSDM/2019</t>
  </si>
  <si>
    <t>821.3/722.04/PNS/BKPSDM/2020</t>
  </si>
  <si>
    <t>'7204035210870001</t>
  </si>
  <si>
    <t>A202000033782</t>
  </si>
  <si>
    <t>000499/KEP/ED/27206/19</t>
  </si>
  <si>
    <t>821.2/622.04/PNS/BKPSDM/2020</t>
  </si>
  <si>
    <t>'7204076205900002</t>
  </si>
  <si>
    <t>'84.128.985.3-834.000</t>
  </si>
  <si>
    <t>A202000061053</t>
  </si>
  <si>
    <t>813.3/2186.02-CPNS/BKPSDM/2019</t>
  </si>
  <si>
    <t>821.2/646.04/PNS/BKPSDM/2020</t>
  </si>
  <si>
    <t>'7205054409910001</t>
  </si>
  <si>
    <t>sittiharyanti21@yahoo.com</t>
  </si>
  <si>
    <t>'91.652.820.1-822.000</t>
  </si>
  <si>
    <t>A202000078047</t>
  </si>
  <si>
    <t>813.3/2178.02-CPNS/BKPSDM/2019</t>
  </si>
  <si>
    <t>821.2/653.04/PNS/BKPSDM/2020</t>
  </si>
  <si>
    <t>'3519146112960002</t>
  </si>
  <si>
    <t>'918946708834000</t>
  </si>
  <si>
    <t>A202000146781</t>
  </si>
  <si>
    <t>813.3/2139.02-CPNS/BKPSDM/2019</t>
  </si>
  <si>
    <t>821.2/618.04/PNS/BKPSDM/2020</t>
  </si>
  <si>
    <t>'7204072307910008</t>
  </si>
  <si>
    <t>A202000076492</t>
  </si>
  <si>
    <t>813.3/2185.02-CPNS/BKPSDM/2019</t>
  </si>
  <si>
    <t>821.2/638.04/PNS/BKPSDM/2020</t>
  </si>
  <si>
    <t>'7204070206870004</t>
  </si>
  <si>
    <t>A201800025440</t>
  </si>
  <si>
    <t>813/1443.02-CPNSD/BKPSDM/2017</t>
  </si>
  <si>
    <t>821.3/527.04/PNS/BKPSDM/2018</t>
  </si>
  <si>
    <t>'7204076612880005</t>
  </si>
  <si>
    <t>'0000135205784</t>
  </si>
  <si>
    <t>A201800033848</t>
  </si>
  <si>
    <t>813/1437.02-CPNSD/BKPSDM/2017</t>
  </si>
  <si>
    <t>821.2/497.04/PNS/BKPSDM/2018</t>
  </si>
  <si>
    <t>'7204081309830001</t>
  </si>
  <si>
    <t>'89.290.209.9.834.000</t>
  </si>
  <si>
    <t>'0000171561047</t>
  </si>
  <si>
    <t>A201100191412</t>
  </si>
  <si>
    <t>813/1367.03-CPNSD/BKD/IV/2009</t>
  </si>
  <si>
    <t>821.2/4286.04-PNS/TT/2010</t>
  </si>
  <si>
    <t>'7204075304830001</t>
  </si>
  <si>
    <t>'77.981.663.6.834.000</t>
  </si>
  <si>
    <t>'0000135193184</t>
  </si>
  <si>
    <t>A200900265328</t>
  </si>
  <si>
    <t>813/987.03-CPNSD/BKD/IV/2008</t>
  </si>
  <si>
    <t>823.2/3544.04-PNS/BKD/TT/2009</t>
  </si>
  <si>
    <t>'7204076103830006</t>
  </si>
  <si>
    <t>'16.552.724.3.834.000</t>
  </si>
  <si>
    <t>'0000165153701</t>
  </si>
  <si>
    <t>A201100178069</t>
  </si>
  <si>
    <t>813/1268.03-CPNSD/BKD/IV/2009</t>
  </si>
  <si>
    <t>821.2/4203.04-PNS/TT/2010</t>
  </si>
  <si>
    <t>'7204071504800001</t>
  </si>
  <si>
    <t>JL. MALINO RAYA NO. 82 KEL. BARU KEC. BAOLAN KAB. TOLITOLI</t>
  </si>
  <si>
    <t>'78.800.271.5.834.000</t>
  </si>
  <si>
    <t>'0000135227103</t>
  </si>
  <si>
    <t>A200900226482</t>
  </si>
  <si>
    <t>813/994.03-CPNSD/BKD/IV/2008</t>
  </si>
  <si>
    <t>823.3/3450.04-PNS/BKD/TT/2009</t>
  </si>
  <si>
    <t>'7204075612740006</t>
  </si>
  <si>
    <t>'15.246.663.7834.000</t>
  </si>
  <si>
    <t>'0000135184746</t>
  </si>
  <si>
    <t>A199900061344</t>
  </si>
  <si>
    <t>KP.00.02.1.2157</t>
  </si>
  <si>
    <t>KP.00.03.1.1830</t>
  </si>
  <si>
    <t>'7204076810790005</t>
  </si>
  <si>
    <t>cicilamalla79@gmail.com</t>
  </si>
  <si>
    <t>jalan. malatuang no. 22 kelurahan tuweley</t>
  </si>
  <si>
    <t>'88.937.084.7834.000</t>
  </si>
  <si>
    <t>'0000135401769</t>
  </si>
  <si>
    <t>A200500049558</t>
  </si>
  <si>
    <t>813.2/072/BB/2004</t>
  </si>
  <si>
    <t>821.12/138-PEG/BB/2005</t>
  </si>
  <si>
    <t>'7204074708950007</t>
  </si>
  <si>
    <t>'91.999.810.4-834.000</t>
  </si>
  <si>
    <t>A202300050838</t>
  </si>
  <si>
    <t>813.3/1608.02-CPNS/BKPSDM</t>
  </si>
  <si>
    <t>821.3/216.03-PNS/TT/2023</t>
  </si>
  <si>
    <t>'7204076605920006</t>
  </si>
  <si>
    <t>'91.000.543.8-834.000</t>
  </si>
  <si>
    <t>A202300050304</t>
  </si>
  <si>
    <t>813.3/1607.02-CPNS/BKPSDM</t>
  </si>
  <si>
    <t>821.3/215.03-PNS/TT/2023</t>
  </si>
  <si>
    <t>'7204065505990001</t>
  </si>
  <si>
    <t>Dsn. Salusu Pande, Ds. Ogomatanang, Kec. Lampasio, Kab. Tolitoli</t>
  </si>
  <si>
    <t>'63.150.784.5-834.000</t>
  </si>
  <si>
    <t>A202300057766</t>
  </si>
  <si>
    <t>813.2/1650.02-CPNS/BKPSDM</t>
  </si>
  <si>
    <t>821.2/261.03-PNS/TT/2023</t>
  </si>
  <si>
    <t>'7204075611950005</t>
  </si>
  <si>
    <t>'63.142.084.1-834.000</t>
  </si>
  <si>
    <t>A202300052053</t>
  </si>
  <si>
    <t>813.2/1649.02-CPNS/BKPSDM</t>
  </si>
  <si>
    <t>821.2/254.03-PNS/TT/2023</t>
  </si>
  <si>
    <t>'7204077108920002</t>
  </si>
  <si>
    <t>'90.610.237.1-834.000</t>
  </si>
  <si>
    <t>A202300052979</t>
  </si>
  <si>
    <t>813.3/1602.02-CPNS/BKPSDM</t>
  </si>
  <si>
    <t>821.3/206.03-PNS/TT/2023</t>
  </si>
  <si>
    <t>'7204064410940002</t>
  </si>
  <si>
    <t>'63.163.961.4-834.000</t>
  </si>
  <si>
    <t>A202300050706</t>
  </si>
  <si>
    <t>813.2/1661.02-CPNS/BKPSDM</t>
  </si>
  <si>
    <t>821.2/ 267 .03-PNS/TT/2023</t>
  </si>
  <si>
    <t>PUSKESMAS PEMBANTU GALUMPANG - Dinas Kesehatan</t>
  </si>
  <si>
    <t>'7204070710920004</t>
  </si>
  <si>
    <t>'41.549.198.4-834.000</t>
  </si>
  <si>
    <t>A202300050886</t>
  </si>
  <si>
    <t>813.2/1662.02-CPNS/BKPSDM</t>
  </si>
  <si>
    <t>821.2/ 266 .03-PNS/TT/2023</t>
  </si>
  <si>
    <t>'7205095404950001</t>
  </si>
  <si>
    <t>'63.155.749.3-834.000</t>
  </si>
  <si>
    <t>A202300051080</t>
  </si>
  <si>
    <t>813.3/1621.02-CPNS/BKPSDM</t>
  </si>
  <si>
    <t>821.3/210.03-PNS/TT/2023</t>
  </si>
  <si>
    <t>'7204074606960009</t>
  </si>
  <si>
    <t>JL. HL WAANI NO 4, KELURAHAN BARU, KECAMATAN BAOLAN, KABUPATEN TOLITOLI, SULAWESI TENGAH. 94514</t>
  </si>
  <si>
    <t>'63.090.307.8-834.000</t>
  </si>
  <si>
    <t>A202300051625</t>
  </si>
  <si>
    <t>813.3/1601.02-CPNS/BKPSDM</t>
  </si>
  <si>
    <t>821.3/208.03-PNS/TT/2023</t>
  </si>
  <si>
    <t>'7204076209950004</t>
  </si>
  <si>
    <t>'85.468.255.6-834.000</t>
  </si>
  <si>
    <t>A202300051101</t>
  </si>
  <si>
    <t>813.2/1655.02-CPNS/BKPSDM</t>
  </si>
  <si>
    <t>821.2/262.03-PNS/TT/2023</t>
  </si>
  <si>
    <t>'7204075408950004</t>
  </si>
  <si>
    <t>'63.122.245.2-834.000</t>
  </si>
  <si>
    <t>A202300053568</t>
  </si>
  <si>
    <t>813.2/1657.02-CPNS/BKPSDM</t>
  </si>
  <si>
    <t>821.2/256.03-PNS/TT/2023</t>
  </si>
  <si>
    <t>'7205016007910001</t>
  </si>
  <si>
    <t>'90.806.882.8-834.000</t>
  </si>
  <si>
    <t>A202300059701</t>
  </si>
  <si>
    <t>813.2/1660.02-CPNS/BKPSDM</t>
  </si>
  <si>
    <t>821.2/258.03-PNS/TT/2023</t>
  </si>
  <si>
    <t>'7204075401980006</t>
  </si>
  <si>
    <t>'63.137.504.5-834.000</t>
  </si>
  <si>
    <t>A202300049745</t>
  </si>
  <si>
    <t>813.2/1659.02-CPNS/BKPSDM</t>
  </si>
  <si>
    <t>821.2/260.03-PNS/TT/2023</t>
  </si>
  <si>
    <t>'7204071308910001</t>
  </si>
  <si>
    <t>'81.206.171.1-834.000</t>
  </si>
  <si>
    <t>A202300051478</t>
  </si>
  <si>
    <t>813.3/1620.02-CPNS/BKPSDM</t>
  </si>
  <si>
    <t>821.3/  214.03-PNS/TT/2023</t>
  </si>
  <si>
    <t>'7371142312930008</t>
  </si>
  <si>
    <t>'85.163.705.8-801.000</t>
  </si>
  <si>
    <t>A202300051510</t>
  </si>
  <si>
    <t>813.3/1611.02-CPNS/BKPSDM</t>
  </si>
  <si>
    <t>821.3/211.03-PNS/TT/2023</t>
  </si>
  <si>
    <t>Dokter Gigi Ahli Pertama</t>
  </si>
  <si>
    <t>ff80808145277d1401453f4d9e654d81</t>
  </si>
  <si>
    <t>'7204072106930001</t>
  </si>
  <si>
    <t>'63.147.507.6-834.000</t>
  </si>
  <si>
    <t>A202300052024</t>
  </si>
  <si>
    <t>813.2/1667.02-CPNS/BKPSDM</t>
  </si>
  <si>
    <t>821.2/272.03-PNS/TT/2023</t>
  </si>
  <si>
    <t>'200011062022031004</t>
  </si>
  <si>
    <t>'7204070611000002</t>
  </si>
  <si>
    <t>'65.183.013.5-834.000</t>
  </si>
  <si>
    <t>A202300057765</t>
  </si>
  <si>
    <t>813.2/1665.02-CPNS/BKPSDM</t>
  </si>
  <si>
    <t>821.2/ 270 .03-PNS/TT/2023</t>
  </si>
  <si>
    <t>'9271055101950003</t>
  </si>
  <si>
    <t>Dusun Togaso Desa Kalangkangan Kecamatan Galang</t>
  </si>
  <si>
    <t>'90.108.209.9-951.000</t>
  </si>
  <si>
    <t>A202300050802</t>
  </si>
  <si>
    <t>813.2/1666.02-CPNS/BKPSDM</t>
  </si>
  <si>
    <t>821.2/273.03-PNS/TT/2023</t>
  </si>
  <si>
    <t>'7204071906940003</t>
  </si>
  <si>
    <t>'65.341.084.5-834.000</t>
  </si>
  <si>
    <t>A202300050800</t>
  </si>
  <si>
    <t>813.2/1663.02-CPNS/BKPSDM</t>
  </si>
  <si>
    <t>821.2/ 269 .03-PNS/TT/2023</t>
  </si>
  <si>
    <t>'7205061708950004</t>
  </si>
  <si>
    <t>'63.602.448.1-843.000</t>
  </si>
  <si>
    <t>A202300049744</t>
  </si>
  <si>
    <t>813.2/1653.02-CPNS/BKPSDM</t>
  </si>
  <si>
    <t>821.2/255.03-PNS/TT/2023</t>
  </si>
  <si>
    <t>Teknisi Elektromedis Terampil</t>
  </si>
  <si>
    <t>A5EB03E21C21F6A0E040640A040252AD</t>
  </si>
  <si>
    <t>'7204080911790001</t>
  </si>
  <si>
    <t>DUSUN. OGOTOBA DESA .LAKATAN KEC.GALANG KAB.TOLITOLI.  PROPINSI SULAWESI TENGAH</t>
  </si>
  <si>
    <t>'75.8967269834000</t>
  </si>
  <si>
    <t>'0000135202904</t>
  </si>
  <si>
    <t>A200500049685</t>
  </si>
  <si>
    <t>814.2/095-CP/2004</t>
  </si>
  <si>
    <t>821.2/1658-PNS/TT/2005</t>
  </si>
  <si>
    <t>SUB BAGIAN TATA USAHA - UPT. PEMBIBITAN HEWAN DINAS PERKEBUNAN DAN PETERNAKAN</t>
  </si>
  <si>
    <t>umrah.luwas@yahoo.com</t>
  </si>
  <si>
    <t>'145302808834000</t>
  </si>
  <si>
    <t>'0000135316293</t>
  </si>
  <si>
    <t>A199800032477</t>
  </si>
  <si>
    <t>813.2.PD/128-CP/97</t>
  </si>
  <si>
    <t>'7204072403720002</t>
  </si>
  <si>
    <t>'77.982.349.1.834.000</t>
  </si>
  <si>
    <t>'0000135195726</t>
  </si>
  <si>
    <t>A199900045051</t>
  </si>
  <si>
    <t>.813.2.PD/03-CP/1998</t>
  </si>
  <si>
    <t>821.2.PD/20-PENG/99</t>
  </si>
  <si>
    <t>'7204074501810005</t>
  </si>
  <si>
    <t>'78.804.768.6.834.000</t>
  </si>
  <si>
    <t>'0000135199629</t>
  </si>
  <si>
    <t>A200600134447</t>
  </si>
  <si>
    <t>813.2/1164-CP/2005</t>
  </si>
  <si>
    <t>821.2.PD/1433-Peg/2006</t>
  </si>
  <si>
    <t>nursyida.se@gmail.com</t>
  </si>
  <si>
    <t>BTN MOIPOS BLOK L1 DINOPI</t>
  </si>
  <si>
    <t>'89.601.669.8.834.000</t>
  </si>
  <si>
    <t>'0000135243268</t>
  </si>
  <si>
    <t>A200800193046</t>
  </si>
  <si>
    <t>813/138.03-CPNSD/BKD/XI/2007</t>
  </si>
  <si>
    <t>821.2/2317-PNS/TT/2008</t>
  </si>
  <si>
    <t>'7204086807720002</t>
  </si>
  <si>
    <t>'15.319.111.9.834.000</t>
  </si>
  <si>
    <t>'0000202650772</t>
  </si>
  <si>
    <t>A200900113654</t>
  </si>
  <si>
    <t>813/070.03-CPNSD/BKD/IV/2008</t>
  </si>
  <si>
    <t>823.2/3503.04-PNS/BKD/TT/2009</t>
  </si>
  <si>
    <t>'7204076909790004</t>
  </si>
  <si>
    <t>jalan.sultan hasanudin</t>
  </si>
  <si>
    <t>'78.800.912.4.834.000</t>
  </si>
  <si>
    <t>'0000135246396</t>
  </si>
  <si>
    <t>A201100100505</t>
  </si>
  <si>
    <t>813/1423.03-CPNSD/BKD/IV/2009</t>
  </si>
  <si>
    <t>821.2/4331.04-PNS/TT/2010</t>
  </si>
  <si>
    <t>'7204074211780003</t>
  </si>
  <si>
    <t>'78.496.501.4.834.000</t>
  </si>
  <si>
    <t>'0000135200529</t>
  </si>
  <si>
    <t>A200000060944</t>
  </si>
  <si>
    <t>'720407250280002</t>
  </si>
  <si>
    <t>'15.499.770.4834.000</t>
  </si>
  <si>
    <t>'0000135238421</t>
  </si>
  <si>
    <t>A200900252203</t>
  </si>
  <si>
    <t>813/056.03-CPNSD/BKD/IV/2008</t>
  </si>
  <si>
    <t>823.2/3475.04-PNS/BKD/TT/2009</t>
  </si>
  <si>
    <t>'7204075001840003</t>
  </si>
  <si>
    <t>'77.983.958.8.834.000</t>
  </si>
  <si>
    <t>'00001352313333</t>
  </si>
  <si>
    <t>A200500062109</t>
  </si>
  <si>
    <t>814.2/097-CP/2004</t>
  </si>
  <si>
    <t>821.2/1670-PNS/TT/2005</t>
  </si>
  <si>
    <t>'7204071603750001</t>
  </si>
  <si>
    <t>'154995856834000</t>
  </si>
  <si>
    <t>'0000135262078</t>
  </si>
  <si>
    <t>A199800050476</t>
  </si>
  <si>
    <t>KP. 00.02.1.1763</t>
  </si>
  <si>
    <t>KP.00.03.1.575</t>
  </si>
  <si>
    <t>'7204071812810006</t>
  </si>
  <si>
    <t>'16.112.421.9834.000</t>
  </si>
  <si>
    <t>'0085592  200312</t>
  </si>
  <si>
    <t>A200200047848</t>
  </si>
  <si>
    <t>823.3.PD/24-CPNSD/2001</t>
  </si>
  <si>
    <t>82.2.PD/029-Peg/2002</t>
  </si>
  <si>
    <t>BAE</t>
  </si>
  <si>
    <t>'7204076205680002</t>
  </si>
  <si>
    <t>'89.290.191.9.834.000</t>
  </si>
  <si>
    <t>'0000135219407</t>
  </si>
  <si>
    <t>A200200010832</t>
  </si>
  <si>
    <t>'7204070109790001</t>
  </si>
  <si>
    <t>'16.382.992.834.000</t>
  </si>
  <si>
    <t>'0000135221501</t>
  </si>
  <si>
    <t>A200800177005</t>
  </si>
  <si>
    <t>813/351.03-CPNSD/BKD/XI/2007</t>
  </si>
  <si>
    <t>821.2/2439.04-PNS/BKD/TT/2008</t>
  </si>
  <si>
    <t>'7204072702810003</t>
  </si>
  <si>
    <t>JL.TOMBOLOTUTU LRG.PAKORA II NO.12</t>
  </si>
  <si>
    <t>'16.552.772.2-834.000</t>
  </si>
  <si>
    <t>'0000135194242</t>
  </si>
  <si>
    <t>A200200046854</t>
  </si>
  <si>
    <t>'7205054505770002</t>
  </si>
  <si>
    <t>'97.099.716.9834.000</t>
  </si>
  <si>
    <t>'0000135382241</t>
  </si>
  <si>
    <t>A200600090271</t>
  </si>
  <si>
    <t>'7204083105830001</t>
  </si>
  <si>
    <t>'791223654834000</t>
  </si>
  <si>
    <t>'0000135227474</t>
  </si>
  <si>
    <t>A200800207331</t>
  </si>
  <si>
    <t>813/369.03-CPNSD/BKD/XI/2007</t>
  </si>
  <si>
    <t>821.2/0144.04-PNS/BKD/TT/2008</t>
  </si>
  <si>
    <t>'7204075110700003</t>
  </si>
  <si>
    <t>'779824101834000</t>
  </si>
  <si>
    <t>'0000135200654</t>
  </si>
  <si>
    <t>A200700027891</t>
  </si>
  <si>
    <t>813.2/5365-cpns/bag.kepeg</t>
  </si>
  <si>
    <t>821.2/2204-pns/tt/2007</t>
  </si>
  <si>
    <t>'7204071306810002</t>
  </si>
  <si>
    <t>JLN. RAJAWALI KELURAHAN TUWELEY KECAMATAN BAOLAN KABUPATEN TOLITOLI</t>
  </si>
  <si>
    <t>'793960634834000</t>
  </si>
  <si>
    <t>'0000135183712</t>
  </si>
  <si>
    <t>A200200047215</t>
  </si>
  <si>
    <t>823.2.PD/28-CPNSD/2001</t>
  </si>
  <si>
    <t>821.2.PD/047-PEG/2002</t>
  </si>
  <si>
    <t>Kepala Bidang Pengelolaan Sampah Dan Limbah Bahan Berbahaya Beracun</t>
  </si>
  <si>
    <t>'7204075406730002</t>
  </si>
  <si>
    <t>'89.156.346.2.834000</t>
  </si>
  <si>
    <t>'0000135195614</t>
  </si>
  <si>
    <t>A200200028743</t>
  </si>
  <si>
    <t>Kepala Bidang Kemetrologian</t>
  </si>
  <si>
    <t>'7204070809720006</t>
  </si>
  <si>
    <t xml:space="preserve">JL. VETERAN V Kelurahan Baru </t>
  </si>
  <si>
    <t>'16.552.775.5.854.000</t>
  </si>
  <si>
    <t>'0000135197122</t>
  </si>
  <si>
    <t>A200200026528</t>
  </si>
  <si>
    <t>Kepala Bidang Perencanaan, Pengendaliaan dan Evaluasi Pembangunan Daerah</t>
  </si>
  <si>
    <t>'7204075402790002</t>
  </si>
  <si>
    <t>'73.333.687.9834.000</t>
  </si>
  <si>
    <t>'7204084202690001</t>
  </si>
  <si>
    <t>'154997613834000</t>
  </si>
  <si>
    <t>'0000135314133</t>
  </si>
  <si>
    <t>A200700020918</t>
  </si>
  <si>
    <t>813.2/5308-CPNS/BAG.KEPEG</t>
  </si>
  <si>
    <t>821.2/2262-PNS/TT/2007</t>
  </si>
  <si>
    <t>75FA55A8CE19356DE050640A290335C7</t>
  </si>
  <si>
    <t>'7204072909690004</t>
  </si>
  <si>
    <t>'79.396.049.3.834.000</t>
  </si>
  <si>
    <t>'0000135292151</t>
  </si>
  <si>
    <t>A199900025913</t>
  </si>
  <si>
    <t>283/KPTS-1/1998</t>
  </si>
  <si>
    <t>231/KPTS/KWL-1/1999</t>
  </si>
  <si>
    <t>'3309084608680001</t>
  </si>
  <si>
    <t>DESA OGOMATANANG</t>
  </si>
  <si>
    <t>'164815425834000</t>
  </si>
  <si>
    <t>'0000135238498</t>
  </si>
  <si>
    <t>A200900049853</t>
  </si>
  <si>
    <t>813/074.03-CPNSD/BKD/IV/2008</t>
  </si>
  <si>
    <t>823.2/3442.04-PNS/BKD/TT/2009</t>
  </si>
  <si>
    <t>'7204026406770001</t>
  </si>
  <si>
    <t>'87.333.925.3.834.000</t>
  </si>
  <si>
    <t>'0000135264069</t>
  </si>
  <si>
    <t>A200700074179</t>
  </si>
  <si>
    <t>813.2/5428-CPNS/BAG.KEPEG</t>
  </si>
  <si>
    <t>821.2/2166-PNS/TT/2007</t>
  </si>
  <si>
    <t>'7204060804750001</t>
  </si>
  <si>
    <t>ahmaddjtari1975@gmail.com</t>
  </si>
  <si>
    <t>'15.605.847.1.834.000</t>
  </si>
  <si>
    <t>'0000193877256</t>
  </si>
  <si>
    <t>A201000083283</t>
  </si>
  <si>
    <t>821.2/3683.04/BKD/2009</t>
  </si>
  <si>
    <t>'7204075709850004</t>
  </si>
  <si>
    <t>JLN. RAJAWALI KANAN NO 26 KEC. BAOLAN KAB. TOLITOLI</t>
  </si>
  <si>
    <t>'164430142834000</t>
  </si>
  <si>
    <t>'0000193606277</t>
  </si>
  <si>
    <t>A201200134954</t>
  </si>
  <si>
    <t>813/623.03-CPNSD/BKD/II/2010</t>
  </si>
  <si>
    <t>821.2/3797.04-PNS/TT/2012</t>
  </si>
  <si>
    <t>'7204076707820005</t>
  </si>
  <si>
    <t>'78.804.1085834000</t>
  </si>
  <si>
    <t>'0000135180314</t>
  </si>
  <si>
    <t>A200900257609</t>
  </si>
  <si>
    <t>823.2/3602.04-PNS/BKD/TT/2009</t>
  </si>
  <si>
    <t>'7204075505770003</t>
  </si>
  <si>
    <t>JALAN MANGUNI RT. 002, RW. 002 KEL. TUWELEY KEC. BAOLAN   TOLIOLI</t>
  </si>
  <si>
    <t>'77.979.573.1.834.000</t>
  </si>
  <si>
    <t>'0000135246317</t>
  </si>
  <si>
    <t>A200800150729</t>
  </si>
  <si>
    <t>813/047.03-CPNSD/BKD/XI/2007</t>
  </si>
  <si>
    <t>821.2/2347-PNS/TT/2008`</t>
  </si>
  <si>
    <t>Seksi Kesejahteraan Rakyat - Kelurahan Tuweley</t>
  </si>
  <si>
    <t>'7204070506800003</t>
  </si>
  <si>
    <t>'77.984.237.6834.000</t>
  </si>
  <si>
    <t>'0000135291071</t>
  </si>
  <si>
    <t>A200100051347</t>
  </si>
  <si>
    <t>208/kpts/kwl-1/2000</t>
  </si>
  <si>
    <t>110/kpts/kwl/i/2001</t>
  </si>
  <si>
    <t>'7204101507870001</t>
  </si>
  <si>
    <t>'16.599.722.2834.000</t>
  </si>
  <si>
    <t>'0002270589186</t>
  </si>
  <si>
    <t>'7204075311780002</t>
  </si>
  <si>
    <t>'14.530.150.3.834.000</t>
  </si>
  <si>
    <t>'0000135229522</t>
  </si>
  <si>
    <t>A200100048503</t>
  </si>
  <si>
    <t>'7204076810820001</t>
  </si>
  <si>
    <t>JALAN DAPALAK DUSUN TAUPA DESA BUNTUNA KECAMATAN BAOLAN KABUPATEN TOLITOLI</t>
  </si>
  <si>
    <t>'87.523.239.9834.000</t>
  </si>
  <si>
    <t>'0000135289348</t>
  </si>
  <si>
    <t>A200600153460</t>
  </si>
  <si>
    <t>813.2/1148-CP/2005</t>
  </si>
  <si>
    <t>821.2.PD/1439-PEG/2006</t>
  </si>
  <si>
    <t>'7204070504850006</t>
  </si>
  <si>
    <t>'0000135289282</t>
  </si>
  <si>
    <t>A200800198990</t>
  </si>
  <si>
    <t>813/474.03-CPNSD/BKD/XI/2007</t>
  </si>
  <si>
    <t>821.2/2450.04-PNS/BKD/TT/2008</t>
  </si>
  <si>
    <t>'7204076407630001</t>
  </si>
  <si>
    <t>'78.807.999.4.834.000</t>
  </si>
  <si>
    <t>'0000135295042</t>
  </si>
  <si>
    <t>A198600021469</t>
  </si>
  <si>
    <t>'7204046809690001</t>
  </si>
  <si>
    <t>altje_kinsale@yahoo.co.id</t>
  </si>
  <si>
    <t>'788018737834000</t>
  </si>
  <si>
    <t>'0000135260256</t>
  </si>
  <si>
    <t>A199400056623</t>
  </si>
  <si>
    <t>KP.00.02.1.4299</t>
  </si>
  <si>
    <t>KP.00.03.1.303</t>
  </si>
  <si>
    <t>Adjiesatyaputradewapamungkas@yahoo.com</t>
  </si>
  <si>
    <t>'7204040703670001</t>
  </si>
  <si>
    <t>'16.552.892.8.834.000</t>
  </si>
  <si>
    <t>'0000135297753</t>
  </si>
  <si>
    <t>A200700011928</t>
  </si>
  <si>
    <t>813.2/5460-CPNS/BAG.KEPEG</t>
  </si>
  <si>
    <t>821.2/2237-PNS/TT/2007</t>
  </si>
  <si>
    <t>'7204054702690001</t>
  </si>
  <si>
    <t>II b</t>
  </si>
  <si>
    <t>KORWIL KECAMATAN OGODEIDE - Dinas Pendidikan Dan Kebudayaan</t>
  </si>
  <si>
    <t>IV a</t>
  </si>
  <si>
    <t>marhayaniyani7@gmail.com</t>
  </si>
  <si>
    <t>'7204014504890002</t>
  </si>
  <si>
    <t>sabrilasapo21@gmail.com</t>
  </si>
  <si>
    <t>Badan Pengawas Pemilihan Umum - Badan Pengawas Pemilihan Umum</t>
  </si>
  <si>
    <t>III b</t>
  </si>
  <si>
    <t>nurazizah7874@yahoo.com</t>
  </si>
  <si>
    <t>IV b</t>
  </si>
  <si>
    <t>769F96FE7420DC5AE050640A29033E2D</t>
  </si>
  <si>
    <t>Sub Bidang Pelayanan Medis Dan Keperawatan - Rumah Sakit Umum Hj. Zubaidah Bantilan</t>
  </si>
  <si>
    <t>0852-4142-729</t>
  </si>
  <si>
    <t>'7204026402840002</t>
  </si>
  <si>
    <t>'7204036304640002</t>
  </si>
  <si>
    <t>maryamhanapi2@gmail.com</t>
  </si>
  <si>
    <t>'78.498.118.5.834.000</t>
  </si>
  <si>
    <t>'0000135304784</t>
  </si>
  <si>
    <t>A198600032122</t>
  </si>
  <si>
    <t>P DAN K : 25/L/BT/86</t>
  </si>
  <si>
    <t>329/Repeg.1/PNS/DPB/84</t>
  </si>
  <si>
    <t>SD Negeri 3 Bambapun - Dinas Pendidikan Dan Kebudayaan</t>
  </si>
  <si>
    <t>Sub Bagian Keuangan - Rumah Sakit Umum Hj. Zubaidah Bantilan</t>
  </si>
  <si>
    <t>Sub Bidang Farmasi dan Gizi - Rumah Sakit Umum Hj. Zubaidah Bantilan</t>
  </si>
  <si>
    <t>PENGELOLA BARANG</t>
  </si>
  <si>
    <t>'7204075312660004</t>
  </si>
  <si>
    <t>'77.983.957.0.834.000</t>
  </si>
  <si>
    <t>'0000135231625</t>
  </si>
  <si>
    <t>A200700010640</t>
  </si>
  <si>
    <t>813.3/5153-CPNS/Bag.Kepeg</t>
  </si>
  <si>
    <t>821.3/2486-PNS/TT/2007</t>
  </si>
  <si>
    <t>SD SMP SATU ATAP MALANGGA - Dinas Pendidikan Dan Kebudayaan</t>
  </si>
  <si>
    <t>hasriani.ani43@yahoo.co.id</t>
  </si>
  <si>
    <t>'7204082505750001</t>
  </si>
  <si>
    <t>'15.956.786.6.834.000</t>
  </si>
  <si>
    <t>A201200010263</t>
  </si>
  <si>
    <t>813/472.03-CPNSD/BKD/II/2010</t>
  </si>
  <si>
    <t>821.3/3626.04-PNS/TT/2012</t>
  </si>
  <si>
    <t>'7204091203083872</t>
  </si>
  <si>
    <t>jibranrinto@yahoo.com</t>
  </si>
  <si>
    <t>sriyantisp28@gmail.com</t>
  </si>
  <si>
    <t>'7204072811860001</t>
  </si>
  <si>
    <t xml:space="preserve">Desa Kombo Kecamatan Dampal Selatan </t>
  </si>
  <si>
    <t>'7204075905670003</t>
  </si>
  <si>
    <t>nurhaini6789@gmail.com</t>
  </si>
  <si>
    <t>'141833251834000</t>
  </si>
  <si>
    <t>'0001310388243</t>
  </si>
  <si>
    <t>A201500001851</t>
  </si>
  <si>
    <t>813/0310.02-CPNSD/BKD/2015</t>
  </si>
  <si>
    <t>823.3/0423.04-PNS/BKD.TT/2015</t>
  </si>
  <si>
    <t>ff808081509301bd0150a21a7de43b4b</t>
  </si>
  <si>
    <t>irmasukran@gmail.com</t>
  </si>
  <si>
    <t>Sekretaris Dinas Perkebunan Dan Peternakan</t>
  </si>
  <si>
    <t>III a</t>
  </si>
  <si>
    <t>'7209074505880007</t>
  </si>
  <si>
    <t>Sekretaris Badan Riset dan Inovasi Daerah</t>
  </si>
  <si>
    <t>Kepala Bidang Pelayanan Perizinan dan Non Perizinan</t>
  </si>
  <si>
    <t>darkprima212@gmail.com</t>
  </si>
  <si>
    <t>'7204076309850001</t>
  </si>
  <si>
    <t>'7204070103820001</t>
  </si>
  <si>
    <t>'7204030405700002</t>
  </si>
  <si>
    <t>'7204074504670002</t>
  </si>
  <si>
    <t>suriyanikamis06@gmail.com</t>
  </si>
  <si>
    <t>'159568971834000</t>
  </si>
  <si>
    <t>'0000135223064</t>
  </si>
  <si>
    <t>A200800026523</t>
  </si>
  <si>
    <t>813/371-CPNSD/BKD/XI/2007</t>
  </si>
  <si>
    <t>821.3/2192.04-PNS/BKD/TT/2008</t>
  </si>
  <si>
    <t>'7204072502650003</t>
  </si>
  <si>
    <t>JL. TADULAKO NO. 21, KEL. TAMBUN, KEC. BAOLAN, KAB. TOLITOLI</t>
  </si>
  <si>
    <t>'14.50.43.5.834000</t>
  </si>
  <si>
    <t>'0000135333156</t>
  </si>
  <si>
    <t>A200700003359</t>
  </si>
  <si>
    <t>813.3/5224-CPNS/Bag.Kepeg</t>
  </si>
  <si>
    <t>821.3/2430-PNS/TT/2007</t>
  </si>
  <si>
    <t>A5EB03E219AAF6A0E040640A040252AD</t>
  </si>
  <si>
    <t>'7204070206650001</t>
  </si>
  <si>
    <t>'14.530.134.7-834.000</t>
  </si>
  <si>
    <t>'0000135321399</t>
  </si>
  <si>
    <t>A199400012902</t>
  </si>
  <si>
    <t>KEP.007/A/W-19/92-F</t>
  </si>
  <si>
    <t>KEP.002/C/W-19/94-F</t>
  </si>
  <si>
    <t>A5EB03E21C01F6A0E040640A040252AD</t>
  </si>
  <si>
    <t>Sekretaris Badan Pengelolaan Keuangan dan Aset Daerah</t>
  </si>
  <si>
    <t>Sekretaris Dinas Ketahanan Pangan</t>
  </si>
  <si>
    <t>Sekretaris Badan Pendapatan Daerah</t>
  </si>
  <si>
    <t>Sekretaris Badan Kepegawaian Dan Pengembangan Sumber Daya Manusia</t>
  </si>
  <si>
    <t>hartinyyysry@gmail.com</t>
  </si>
  <si>
    <t>sriwahyunie1504@gmail.com</t>
  </si>
  <si>
    <t>Sub Bagian Administrasi Umum dan Kepegawiaan - Rumah Sakit Umum Hj. Zubaidah Bantilan</t>
  </si>
  <si>
    <t>Sekretaris Badan Kesatuan Bangsa Dan Politik</t>
  </si>
  <si>
    <t>asrulbantilan76.ab@gmail.com</t>
  </si>
  <si>
    <t>II a</t>
  </si>
  <si>
    <t>Sub Bidang Pemeliharaan Sarana dan Prasarana Gedung - Rumah Sakit Umum Hj. Zubaidah Bantilan</t>
  </si>
  <si>
    <t>Seksi Kesejahteraan Rakyat - Kecamatan Galang</t>
  </si>
  <si>
    <t>Sekretaris Dinas Perdagangan</t>
  </si>
  <si>
    <t>zelviarifin@gmail.com</t>
  </si>
  <si>
    <t>'7204083112660003</t>
  </si>
  <si>
    <t>'7204071211660001</t>
  </si>
  <si>
    <t>moh.yamin2024@gmail.com</t>
  </si>
  <si>
    <t>'47.525.375.3831.000</t>
  </si>
  <si>
    <t>'0001890380147</t>
  </si>
  <si>
    <t>A201500001477</t>
  </si>
  <si>
    <t>813/0323.02-CPNSD/BKD/2015</t>
  </si>
  <si>
    <t>823.3/0420.04-PNS/BKD.TT/2015</t>
  </si>
  <si>
    <t>'7204071511570003</t>
  </si>
  <si>
    <t>'7204081509720005</t>
  </si>
  <si>
    <t>'7204072501780001</t>
  </si>
  <si>
    <t>A5EB03E20CE0F6A0E040640A040252AD</t>
  </si>
  <si>
    <t>kaharputrabone2023@gmail.com</t>
  </si>
  <si>
    <t>WAHIDAH HI ABDUL MANAN</t>
  </si>
  <si>
    <t>'7204076711660002</t>
  </si>
  <si>
    <t>'0000135198336</t>
  </si>
  <si>
    <t>A199900009206</t>
  </si>
  <si>
    <t>813.3.PD/03-CP/1998</t>
  </si>
  <si>
    <t>'7204074812640002</t>
  </si>
  <si>
    <t>dranawir28@guru.smp.belajar.id</t>
  </si>
  <si>
    <t>'68.233.013.9.834.000</t>
  </si>
  <si>
    <t>'0000135329938</t>
  </si>
  <si>
    <t>A200700002368</t>
  </si>
  <si>
    <t>813.3/5207-CPNS/Bag.Kepeg</t>
  </si>
  <si>
    <t>821.3/2435-PNS/TT/2007</t>
  </si>
  <si>
    <t>'7204070608760004</t>
  </si>
  <si>
    <t>'7204071606650001</t>
  </si>
  <si>
    <t>'78.800.859.7.834.000</t>
  </si>
  <si>
    <t>'0000135238285</t>
  </si>
  <si>
    <t>A200700004515</t>
  </si>
  <si>
    <t>813.3/5141-CPNS/BAG.KEPEG</t>
  </si>
  <si>
    <t>821.3/2438-PNS/TT/2007</t>
  </si>
  <si>
    <t>'7204071807120028</t>
  </si>
  <si>
    <t>suhairmansyah89@gmail.com</t>
  </si>
  <si>
    <t>Seksi Kesejahteraan Rakyat - Kecamatan Basidondo</t>
  </si>
  <si>
    <t>qurratuaini613@gmail.com</t>
  </si>
  <si>
    <t>Sub Bidang Pengelolaan Air Limbah dan Sanitasi - Rumah Sakit Umum Hj. Zubaidah Bantilan</t>
  </si>
  <si>
    <t>Sekretaris Dinas Perikanan</t>
  </si>
  <si>
    <t>'7204071412660001</t>
  </si>
  <si>
    <t>JL. DELIMA NO.5 BOMBOLAYAN KEL. TUWELEY KEC. BAOLAN. KAB. TOLITOLI</t>
  </si>
  <si>
    <t>'15.605.890.1.834.000</t>
  </si>
  <si>
    <t>'0000159545463</t>
  </si>
  <si>
    <t>A199600012639</t>
  </si>
  <si>
    <t>186/I/Peg/1995</t>
  </si>
  <si>
    <t>302/III/PKB/Peg/1996</t>
  </si>
  <si>
    <t>Kepala Bidang Penanganan Bencana</t>
  </si>
  <si>
    <t>'7204085504650002</t>
  </si>
  <si>
    <t>'77.993.423.1.834.000</t>
  </si>
  <si>
    <t>'0000135330478</t>
  </si>
  <si>
    <t>A199700005013</t>
  </si>
  <si>
    <t>4077/42/C/1995</t>
  </si>
  <si>
    <t>6026/I24-03/KP.2b/1996</t>
  </si>
  <si>
    <t>'7204072204700002</t>
  </si>
  <si>
    <t>Sekretaris DINAS KOMUNIKASI INFORMATIKA, PERSANDIAN DAN STATISTIK</t>
  </si>
  <si>
    <t>'7204074311690003</t>
  </si>
  <si>
    <t>ANALIS BAHAN PENYELESAIAN PERSELISIHAN HUBUNGAN INDUSTRIAL</t>
  </si>
  <si>
    <t>BTN DINOPI BLOK L NOMOR 1 KELURAHAN NALU KECAMATAN BAOLAN KABUPATEN TOLITOLI</t>
  </si>
  <si>
    <t>Sub Bagian Perencanaan, Evaluasi dan Pelaporan - Rumah Sakit Umum Hj. Zubaidah Bantilan</t>
  </si>
  <si>
    <t>syarifpamboang86@yahoo.com</t>
  </si>
  <si>
    <t>Sekretaris Dinas Koperasi, Usaha Mikro, Kecil Dan Menengah</t>
  </si>
  <si>
    <t>Sekretaris Dinas Sosial</t>
  </si>
  <si>
    <t>'58.910.933.9834.000</t>
  </si>
  <si>
    <t>'7204071504650005</t>
  </si>
  <si>
    <t>Jln. Jend. Panjaitan No. 121 E RT 2 RW 5  (Kompleks Mess Bhayangkara Tolitoli) Kel.  Panasakan  Kec. Baolan Kab. Tolitoli</t>
  </si>
  <si>
    <t>'79.119.553.0834.000</t>
  </si>
  <si>
    <t>'0000135326867</t>
  </si>
  <si>
    <t>A200700003860</t>
  </si>
  <si>
    <t>813.3/5200-CPNS/BAG.KEPEG</t>
  </si>
  <si>
    <t>821.3/2457-PNS/TT/2007</t>
  </si>
  <si>
    <t>ff80808138329bca01384ac9bd77296c</t>
  </si>
  <si>
    <t>SD Negeri Janja - Dinas Pendidikan Dan Kebudayaan</t>
  </si>
  <si>
    <t>'7271015608800001</t>
  </si>
  <si>
    <t>'889387544834000</t>
  </si>
  <si>
    <t>'0000134667055</t>
  </si>
  <si>
    <t>A201100117865</t>
  </si>
  <si>
    <t>813/1007.03-CPNSD/BKD/IV/2009</t>
  </si>
  <si>
    <t>821.3/3917.04-PNS/TT/2010</t>
  </si>
  <si>
    <t>silpana369@gmail.com</t>
  </si>
  <si>
    <t>Sekretaris Kecamatan Dako Pemean</t>
  </si>
  <si>
    <t>'7204075612660001</t>
  </si>
  <si>
    <t>'73.720.201.0834.000</t>
  </si>
  <si>
    <t>'0000135184318</t>
  </si>
  <si>
    <t>A201600008435</t>
  </si>
  <si>
    <t>813/0666.02-CPNSD/BKD/2015</t>
  </si>
  <si>
    <t>821.03/2234.04/PNS/BKD.TT/2016</t>
  </si>
  <si>
    <t>'7204075707800004</t>
  </si>
  <si>
    <t>nizmahassagaf07@gmail.com</t>
  </si>
  <si>
    <t>JLN DR. MOH. HATTA NO 143 KEL. BARU KEC. BAOLAN KAB. TOLITOLI</t>
  </si>
  <si>
    <t>'77.485.781.7834.000</t>
  </si>
  <si>
    <t>'0000135218553</t>
  </si>
  <si>
    <t>A200600128687</t>
  </si>
  <si>
    <t>813.3/1206-CP/2005</t>
  </si>
  <si>
    <t>821.3.PD/1421-PEG/2006</t>
  </si>
  <si>
    <t>Analis Ketahanan Pangan Ahli Madya</t>
  </si>
  <si>
    <t>E86E1A1A068FB570E040640A18027F34</t>
  </si>
  <si>
    <t>andinurhaedah349@yahoo.co.id</t>
  </si>
  <si>
    <t>KARTIKA DHARMA A. RAUF</t>
  </si>
  <si>
    <t>'7204074310670001</t>
  </si>
  <si>
    <t>kartikarauf232@gmail.com</t>
  </si>
  <si>
    <t>'779839398834000</t>
  </si>
  <si>
    <t>'0000135215201</t>
  </si>
  <si>
    <t>A200200008655</t>
  </si>
  <si>
    <t xml:space="preserve"> 13295/I24.03/KP/2000</t>
  </si>
  <si>
    <t>'7204070606680001</t>
  </si>
  <si>
    <t>aminah75@guru.smp.belajar.id</t>
  </si>
  <si>
    <t>imam.afandi.ahmad95@mail.go.id</t>
  </si>
  <si>
    <t>Sekretaris Dinas Kesehatan</t>
  </si>
  <si>
    <t>nurkeisha_aqila@yahoo.com</t>
  </si>
  <si>
    <t>Sekretaris Dinas Pekerjaan Umum Dan Penataan Ruang</t>
  </si>
  <si>
    <t>Sekretaris Kecamatan Baolan</t>
  </si>
  <si>
    <t>Sekretaris Kecamatan Ogodeide</t>
  </si>
  <si>
    <t>'7204075101850001</t>
  </si>
  <si>
    <t>fantastiq_comp@yahoo.co.id</t>
  </si>
  <si>
    <t>dahniar_s.pd@yahoo.com</t>
  </si>
  <si>
    <t>Sekretaris Kecamatan Lampasio</t>
  </si>
  <si>
    <t>Sekretaris Kecamatan Basidondo</t>
  </si>
  <si>
    <t>Seksi Kesejahteraan Rakyat - Kecamatan Lampasio</t>
  </si>
  <si>
    <t>ANALIS PERENCANAAN ANGGARAN</t>
  </si>
  <si>
    <t>'7204074203880002</t>
  </si>
  <si>
    <t>JL. KELAPA I NO.16 TOLITOLI16</t>
  </si>
  <si>
    <t>'78.806.738.7.834.001</t>
  </si>
  <si>
    <t>masitasita04ok@gmail.com</t>
  </si>
  <si>
    <t>maruftunru00@guru.smp.belajar.id</t>
  </si>
  <si>
    <t>'7206064904680001</t>
  </si>
  <si>
    <t>'7204071608770002</t>
  </si>
  <si>
    <t>'75.393.549.3.834.000</t>
  </si>
  <si>
    <t>'0000135216505</t>
  </si>
  <si>
    <t>A201500012491</t>
  </si>
  <si>
    <t>813/0308.02-CPNSD/BKD/2014</t>
  </si>
  <si>
    <t>823.3/1062.04/PNS/BKD.TT/2015</t>
  </si>
  <si>
    <t>'7204070306650001</t>
  </si>
  <si>
    <t>'78.498.156.5.834.000</t>
  </si>
  <si>
    <t>'0000135292263</t>
  </si>
  <si>
    <t>A199500010807</t>
  </si>
  <si>
    <t>279/C/I.24.I/1993</t>
  </si>
  <si>
    <t>245/I.24/Ca.2/1995</t>
  </si>
  <si>
    <t>kastawanw@yahoo.co.id</t>
  </si>
  <si>
    <t>Jalan Dg. Mallawa, Dusun Langkir, Desa Bangkir, Kecamatan Dampal Selatan, Tolitoli, 94554</t>
  </si>
  <si>
    <t>'7204077008880012</t>
  </si>
  <si>
    <t>'16.442.834.4.834.000</t>
  </si>
  <si>
    <t>'0000205493861</t>
  </si>
  <si>
    <t>A201300028555</t>
  </si>
  <si>
    <t>813/0850.02-CPNSD/BKD/II/2011</t>
  </si>
  <si>
    <t>821.3/3576.04.PNS/TT/2012</t>
  </si>
  <si>
    <t>capildello@gmail.com</t>
  </si>
  <si>
    <t>nurmiaty44@yahoo.co.id</t>
  </si>
  <si>
    <t>srijuisal2023@gmail.com</t>
  </si>
  <si>
    <t>Seksi Kesejahteraan Rakyat - Kecamatan Dampal Utara</t>
  </si>
  <si>
    <t>'7204075506670002</t>
  </si>
  <si>
    <t>'14.078.058.6.834.000</t>
  </si>
  <si>
    <t>'0000135317575</t>
  </si>
  <si>
    <t>A199400032799</t>
  </si>
  <si>
    <t>813.3.PD/375-CP/1993</t>
  </si>
  <si>
    <t>821.3.PD/349-PEG/94</t>
  </si>
  <si>
    <t>Kepala Bidang Kelembagaan dan Pengawasan</t>
  </si>
  <si>
    <t>'7204070502670002</t>
  </si>
  <si>
    <t>'589003581834000</t>
  </si>
  <si>
    <t>'0000135325214</t>
  </si>
  <si>
    <t>A200400003579</t>
  </si>
  <si>
    <t>814.3/195-CP/2002</t>
  </si>
  <si>
    <t>821.3.PD/0091-PEG/2004</t>
  </si>
  <si>
    <t>A5EB03E20EF4F6A0E040640A040252AD</t>
  </si>
  <si>
    <t>kadekiwanraditya@yahoo.com</t>
  </si>
  <si>
    <t>'7204072606940007</t>
  </si>
  <si>
    <t>'706734571831000</t>
  </si>
  <si>
    <t>'0000135203703</t>
  </si>
  <si>
    <t>A201500059050</t>
  </si>
  <si>
    <t>813.3 - 2871 TAHUN 2014</t>
  </si>
  <si>
    <t>821.13-2152 TAHUN 2015</t>
  </si>
  <si>
    <t>Kepala Seksi Lingkungan Perhubungan</t>
  </si>
  <si>
    <t>Seksi Lingkungan Perhubungan - Dinas Perhubungan</t>
  </si>
  <si>
    <t>'3523111712880002</t>
  </si>
  <si>
    <t>'0000103142485</t>
  </si>
  <si>
    <t>A201800033743</t>
  </si>
  <si>
    <t>813.3/1633.02-CPNSD/BKPSDM/2017</t>
  </si>
  <si>
    <t>821.3/511.04/PNS/BKPSDM/2018</t>
  </si>
  <si>
    <t>822-9295-0727</t>
  </si>
  <si>
    <t>Sekretaris Kecamatan Dondo</t>
  </si>
  <si>
    <t>Seksi Kesejahteraan Rakyat - Kecamatan Baolan</t>
  </si>
  <si>
    <t>BTN Moipos Blok G No. 1</t>
  </si>
  <si>
    <t>'7204072707830009</t>
  </si>
  <si>
    <t>Bidang Sarana dan Prasarana - Rumah Sakit Umum Hj. Zubaidah Bantilan</t>
  </si>
  <si>
    <t>'7204080201670001</t>
  </si>
  <si>
    <t>'779925882834000</t>
  </si>
  <si>
    <t>'0000135252123</t>
  </si>
  <si>
    <t>A200500002707</t>
  </si>
  <si>
    <t>814.3/173-CP/2004</t>
  </si>
  <si>
    <t>821.3/1779-PNS/TT/2005</t>
  </si>
  <si>
    <t>Sekretaris Dinas Pemberdayaan Masyarakat Dan Desa</t>
  </si>
  <si>
    <t>Sekretaris Kecamatan Dampal Utara</t>
  </si>
  <si>
    <t>'7204070203650005</t>
  </si>
  <si>
    <t>'779805480834000</t>
  </si>
  <si>
    <t>'0000159540243</t>
  </si>
  <si>
    <t>A199400010615</t>
  </si>
  <si>
    <t>665/I/Peg/1993</t>
  </si>
  <si>
    <t>1810/I/Peg/1994</t>
  </si>
  <si>
    <t>'7204075305730002</t>
  </si>
  <si>
    <t>'7204074507550003</t>
  </si>
  <si>
    <t>'7204071303670003</t>
  </si>
  <si>
    <t>'77.989.147.2834.000</t>
  </si>
  <si>
    <t>'0000135227204</t>
  </si>
  <si>
    <t>A200800025852</t>
  </si>
  <si>
    <t>813/478.03-CPNSD/BKD/XI/2007</t>
  </si>
  <si>
    <t>821.3/2200.04-PNS/BKD/TT/2008</t>
  </si>
  <si>
    <t>ismail_gbmarhum@yahoo.co.id</t>
  </si>
  <si>
    <t>Sekretaris Satuan Polisi Pamong Praja</t>
  </si>
  <si>
    <t>Sekretaris Dinas Perpustakaan Dan Arsip</t>
  </si>
  <si>
    <t>'7204076406800002</t>
  </si>
  <si>
    <t>'7204076905670003</t>
  </si>
  <si>
    <t>PERUMAHAN TOLITOLI PERMAI BLOK J NO.01 KELURAHAN NALU KECAMATAN BAOLAN</t>
  </si>
  <si>
    <t>'15.956.710.6.834.000</t>
  </si>
  <si>
    <t>'0000135229893</t>
  </si>
  <si>
    <t>A200700013073</t>
  </si>
  <si>
    <t>813.3/5142-CPNS/BAG.KEPEG</t>
  </si>
  <si>
    <t>821.3/2400-PNS/TT/2007</t>
  </si>
  <si>
    <t>Kepala Bidang Kerawangan Pangan Dan Gizi</t>
  </si>
  <si>
    <t>Sekretaris Kecamatan Dampal Selatan</t>
  </si>
  <si>
    <t>'7204014103730002</t>
  </si>
  <si>
    <t>JL. GUNUNG CENGKEH NO. 6 KEL. TUWELEY KECAMATAN BAOLAN KABUPATEN TOLITOLI SULAWESI TENGAH</t>
  </si>
  <si>
    <t>ratnawatibahtiar17@gmail.com</t>
  </si>
  <si>
    <t>lumandungtempo3@gmail.com</t>
  </si>
  <si>
    <t>Sekretaris Kelurahan</t>
  </si>
  <si>
    <t>A. Ma, A.Ma, S.Pd.I</t>
  </si>
  <si>
    <t>nabilgaming877@gmail.com</t>
  </si>
  <si>
    <t>'7204104103850001</t>
  </si>
  <si>
    <t>0821-5415-452</t>
  </si>
  <si>
    <t>ratnanawir59@gmail.com</t>
  </si>
  <si>
    <t>'7204074038770003</t>
  </si>
  <si>
    <t>'7204096311720001</t>
  </si>
  <si>
    <t>'7204070802670004</t>
  </si>
  <si>
    <t>JLN. TADULAKO IV PANASAKAN BAOLAN</t>
  </si>
  <si>
    <t>'730364122834000</t>
  </si>
  <si>
    <t>'0001885953352</t>
  </si>
  <si>
    <t>A201500001638</t>
  </si>
  <si>
    <t xml:space="preserve"> 813/0374.02-CPNSD/BKD/2015</t>
  </si>
  <si>
    <t>823.2/0411.04-PNS/BKD.TT/2015</t>
  </si>
  <si>
    <t>'7204071802760001</t>
  </si>
  <si>
    <t>tiadjafar55@gmail.com</t>
  </si>
  <si>
    <t>'79.390.957.3.834.000</t>
  </si>
  <si>
    <t>'0000135182305</t>
  </si>
  <si>
    <t>A200800135194</t>
  </si>
  <si>
    <t>813/061.03-CPNSD/BKD/XI/2007</t>
  </si>
  <si>
    <t>800.812/177/VII/KET/RSU/2008</t>
  </si>
  <si>
    <t>8ae4828935f1f9dc0136054c43ff72ab</t>
  </si>
  <si>
    <t>ff8080813cdc083a013ceb4dba3415c8</t>
  </si>
  <si>
    <t>syahrilbantilan028@gmail.com</t>
  </si>
  <si>
    <t>farminpupns@gmail.com</t>
  </si>
  <si>
    <t>'7204085503740001</t>
  </si>
  <si>
    <t>'15.956.556.7.834.999</t>
  </si>
  <si>
    <t>'7204094410620001</t>
  </si>
  <si>
    <t>dishubjasrin@gmail.com</t>
  </si>
  <si>
    <t>muhtar81@yahoo.com</t>
  </si>
  <si>
    <t>rusman140578@gmail.com</t>
  </si>
  <si>
    <t>'7204074207770007</t>
  </si>
  <si>
    <t>'726700827834000</t>
  </si>
  <si>
    <t>'7204011303710004</t>
  </si>
  <si>
    <t>Seksi Kesejahteraan Rakyat - Kecamatan Dampal Selatan</t>
  </si>
  <si>
    <t>Seksi Kesejahteraan Rakyat - Kecamatan Ogodeide</t>
  </si>
  <si>
    <t>'7204015303840002</t>
  </si>
  <si>
    <t>'7204072250779003</t>
  </si>
  <si>
    <t>'7204072612660004</t>
  </si>
  <si>
    <t>dinnaharia944@gmail.com</t>
  </si>
  <si>
    <t>'779816552834000</t>
  </si>
  <si>
    <t>'0000135216415</t>
  </si>
  <si>
    <t>A200800023437</t>
  </si>
  <si>
    <t>813/229.03-CPNSD/BKD/XI/2007</t>
  </si>
  <si>
    <t>821.2/2433.04-PNS/BKD/TT/2008</t>
  </si>
  <si>
    <t>'7204076306650002</t>
  </si>
  <si>
    <t>rossanti23061965@gmail.com</t>
  </si>
  <si>
    <t>'69.806.280.9-834.000</t>
  </si>
  <si>
    <t>'0000135309227</t>
  </si>
  <si>
    <t>A200700004584</t>
  </si>
  <si>
    <t>813.2/5446-CPNSD/Bag.Kepeg</t>
  </si>
  <si>
    <t>821.2/2230-PNS/TT/2007</t>
  </si>
  <si>
    <t>'7204091206670001</t>
  </si>
  <si>
    <t>'16.382.968.2.834.000</t>
  </si>
  <si>
    <t>'0000148079777</t>
  </si>
  <si>
    <t>A200700013302</t>
  </si>
  <si>
    <t>'7204070707860006</t>
  </si>
  <si>
    <t>muharni170685@gmail.com</t>
  </si>
  <si>
    <t>Desa Kalangkangan</t>
  </si>
  <si>
    <t>'7204076809780001</t>
  </si>
  <si>
    <t>'7205136206650001</t>
  </si>
  <si>
    <t>fitri_swatan@yahoo.com</t>
  </si>
  <si>
    <t>'78.498.105.2834.000</t>
  </si>
  <si>
    <t>'0000135300396</t>
  </si>
  <si>
    <t>A200700004574</t>
  </si>
  <si>
    <t>813.2/5462/CPNS/BAG.KEPEG</t>
  </si>
  <si>
    <t>821.2/2162/PNS/TT/2007</t>
  </si>
  <si>
    <t>'7204071306840002</t>
  </si>
  <si>
    <t>gythahadis@gmail.com</t>
  </si>
  <si>
    <t>'7204070405650002</t>
  </si>
  <si>
    <t>JL. TADULAKO 18 KEL. TUWELEY</t>
  </si>
  <si>
    <t>'78.800.882.9.834.000</t>
  </si>
  <si>
    <t>'0000135238555</t>
  </si>
  <si>
    <t>A200000003067</t>
  </si>
  <si>
    <t>KP.330/548/PB/B2.3/VI/1999</t>
  </si>
  <si>
    <t>KP.340/07/SK/II/2000</t>
  </si>
  <si>
    <t>nyomanyuliantini12@gmail.com</t>
  </si>
  <si>
    <t>sdnpembinatolitolidapodik@gmail.com</t>
  </si>
  <si>
    <t>'7204070803730001</t>
  </si>
  <si>
    <t>novitalamaka1811@gmail.com</t>
  </si>
  <si>
    <t>'78.496.542.6.834.000</t>
  </si>
  <si>
    <t>'0000135305717</t>
  </si>
  <si>
    <t>A200300015523</t>
  </si>
  <si>
    <t>814.2/184-CP/2002</t>
  </si>
  <si>
    <t>821.1.PD/3066-Peg/2003</t>
  </si>
  <si>
    <t>'7204091611640001</t>
  </si>
  <si>
    <t>mohsurajuddin1964@gmail.com</t>
  </si>
  <si>
    <t>Desa Binontoan</t>
  </si>
  <si>
    <t>'78.805.487.2.834000</t>
  </si>
  <si>
    <t>'0000135305662</t>
  </si>
  <si>
    <t>A198600038223</t>
  </si>
  <si>
    <t>70/L/BT/1986</t>
  </si>
  <si>
    <t>Bagian Tata Usaha - Rumah Sakit Umum Hj. Zubaidah Bantilan</t>
  </si>
  <si>
    <t>sitimarlena702@gmail.com</t>
  </si>
  <si>
    <t>'7204075011660002</t>
  </si>
  <si>
    <t>uptpuskesmasbaolan1@gmail.com</t>
  </si>
  <si>
    <t>'78.804.765.2.834.000</t>
  </si>
  <si>
    <t>'0000135262495</t>
  </si>
  <si>
    <t>A199000051863</t>
  </si>
  <si>
    <t>5609/KANWIL/SK/TU-I/VII/1988</t>
  </si>
  <si>
    <t>2002/KANWIL /SK/TU-1/II/1990</t>
  </si>
  <si>
    <t>rifkiamdkep@yahoo.com</t>
  </si>
  <si>
    <t>juniartizikra@gmail.com</t>
  </si>
  <si>
    <t>'7204072201650001</t>
  </si>
  <si>
    <t>alana.anara.akhtar@gmail.com</t>
  </si>
  <si>
    <t>'89.156.324.9.834.000</t>
  </si>
  <si>
    <t>'0000135241143</t>
  </si>
  <si>
    <t>A198900026199</t>
  </si>
  <si>
    <t>813.2/31/BPD/1988</t>
  </si>
  <si>
    <t>110/821.12/BT/PK/89</t>
  </si>
  <si>
    <t>Rosmawaty1210@amail.com</t>
  </si>
  <si>
    <t>'7204074101670007</t>
  </si>
  <si>
    <t>'98.234.650.4834.000</t>
  </si>
  <si>
    <t>'0000135280991</t>
  </si>
  <si>
    <t>A201600008905</t>
  </si>
  <si>
    <t>813/0513.02-CPNSD/BKD/2015</t>
  </si>
  <si>
    <t>821.02/2237.04/PNS/BKD.TT/2016</t>
  </si>
  <si>
    <t>Sekretariat - Dinas Pengendalian Penduduk Dan Keluarga Berencana</t>
  </si>
  <si>
    <t>'7209054501650001</t>
  </si>
  <si>
    <t>rohaniarman2@gmail.com</t>
  </si>
  <si>
    <t>'78.498.147.4834.000</t>
  </si>
  <si>
    <t>'0000135309025</t>
  </si>
  <si>
    <t>A198600040376</t>
  </si>
  <si>
    <t>329/ROPEG.I/PNS/PNS/DPD/1984</t>
  </si>
  <si>
    <t>127/L/BT/1986</t>
  </si>
  <si>
    <t>Sub Bidang Patologi Klinik dan Radiologi - Rumah Sakit Umum Hj. Zubaidah Bantilan</t>
  </si>
  <si>
    <t>'7204087112640007</t>
  </si>
  <si>
    <t>'793960873834000</t>
  </si>
  <si>
    <t>'0000135331503</t>
  </si>
  <si>
    <t>A198700045223</t>
  </si>
  <si>
    <t>148/C/I.24.1.III/1986</t>
  </si>
  <si>
    <t>986/Kepeg/Ca-2/Kwst/1987</t>
  </si>
  <si>
    <t>'7204074112660001</t>
  </si>
  <si>
    <t>'730507761834000</t>
  </si>
  <si>
    <t>'0000135205053</t>
  </si>
  <si>
    <t>A201600008302</t>
  </si>
  <si>
    <t>813/0594.02-CPNSD/BKD/2015</t>
  </si>
  <si>
    <t>821.1/2510.04/PNS/BKD.TT/2016</t>
  </si>
  <si>
    <t>'7204092812640001</t>
  </si>
  <si>
    <t>syafrudinmito@gmail.com</t>
  </si>
  <si>
    <t>'78.805.491.4.834.000</t>
  </si>
  <si>
    <t>'0000135312772</t>
  </si>
  <si>
    <t>A198500023062</t>
  </si>
  <si>
    <t>173/ROPEG/DPB/1983</t>
  </si>
  <si>
    <t>128/L/BT/1985</t>
  </si>
  <si>
    <t>'7204074211660001</t>
  </si>
  <si>
    <t>sittisalakea66@gmail.com</t>
  </si>
  <si>
    <t>'16.112.464.9.834.000</t>
  </si>
  <si>
    <t>'0000135221973</t>
  </si>
  <si>
    <t>A198800072064</t>
  </si>
  <si>
    <t>813.PD/14-CP/86</t>
  </si>
  <si>
    <t>47/UP/1988</t>
  </si>
  <si>
    <t>8ae4829b35f1f4c4013604d9cd3d1fe9</t>
  </si>
  <si>
    <t>amiruddinam@gmail.com</t>
  </si>
  <si>
    <t>'2704074307740004</t>
  </si>
  <si>
    <t>'7204071111660001</t>
  </si>
  <si>
    <t>sjarifudinjusuf66@gmail.com</t>
  </si>
  <si>
    <t>JL. WAHID HASYIM NO.10C .</t>
  </si>
  <si>
    <t>'66.621.273.3.834.000</t>
  </si>
  <si>
    <t>'0000135320231</t>
  </si>
  <si>
    <t>A199500022404</t>
  </si>
  <si>
    <t>Kep.0.5/A/W.19/94.S</t>
  </si>
  <si>
    <t>Kep.39/H/W20/1995</t>
  </si>
  <si>
    <t>Seksi Pemerintahan - Kecamatan Dako Pemean</t>
  </si>
  <si>
    <t>'7204070411640003</t>
  </si>
  <si>
    <t>'15.499.554.2834.000</t>
  </si>
  <si>
    <t>'0000135304345</t>
  </si>
  <si>
    <t>A198700041846</t>
  </si>
  <si>
    <t>162/821.12/BT/1987</t>
  </si>
  <si>
    <t>'7204080911660002</t>
  </si>
  <si>
    <t>saranasran8@gmail.com</t>
  </si>
  <si>
    <t>'728951260834000</t>
  </si>
  <si>
    <t>'0001850406996</t>
  </si>
  <si>
    <t>A201500001467</t>
  </si>
  <si>
    <t>813/0351.02-CPNSD/BKD/2015</t>
  </si>
  <si>
    <t>823.1/0390.04-PNS/BKD.TT/2015</t>
  </si>
  <si>
    <t>tamsiltolis715@gmail.com</t>
  </si>
  <si>
    <t>'7204075911640001</t>
  </si>
  <si>
    <t>'779871755834000</t>
  </si>
  <si>
    <t>'0000135232705</t>
  </si>
  <si>
    <t>A199500007079</t>
  </si>
  <si>
    <t>'7204032711660001</t>
  </si>
  <si>
    <t>Jl. Pendidikan No. 75 Desa Ogowele Buga</t>
  </si>
  <si>
    <t>'72.972.004.5.834.000</t>
  </si>
  <si>
    <t>'0001858224543</t>
  </si>
  <si>
    <t>A201600008265</t>
  </si>
  <si>
    <t>813/0541.02-CPNSD/BKD/2015</t>
  </si>
  <si>
    <t>821.2/2539.04/PNS/BKD.TT/2016</t>
  </si>
  <si>
    <t>A5EB03E219EFF6A0E040640A040252AD</t>
  </si>
  <si>
    <t>'7204061712660001</t>
  </si>
  <si>
    <t>'73.793.742.5.834.000</t>
  </si>
  <si>
    <t>'0001880693471</t>
  </si>
  <si>
    <t>A201500001533</t>
  </si>
  <si>
    <t>813/0336.02-CPNSD/BKD/2015</t>
  </si>
  <si>
    <t>823.2/1058.04/PNS/BKD.TT/2015</t>
  </si>
  <si>
    <t>8ae482893d449faf013d572b0d0f2110</t>
  </si>
  <si>
    <t>Sekretaris Inspektorat Daerah</t>
  </si>
  <si>
    <t>irawati.dishantaman@gmail.com</t>
  </si>
  <si>
    <t>'7204010709120012</t>
  </si>
  <si>
    <t>'7204071206760002</t>
  </si>
  <si>
    <t>'7204042307660001</t>
  </si>
  <si>
    <t>sarinopake721@gmail.com</t>
  </si>
  <si>
    <t>'15.319.397.4.834.000</t>
  </si>
  <si>
    <t>'0000135310623</t>
  </si>
  <si>
    <t>A198800069256</t>
  </si>
  <si>
    <t>04/821.12/BT/1988</t>
  </si>
  <si>
    <t>sukirman.ukhi@gmail.com</t>
  </si>
  <si>
    <t>BTN DINOPI BLOK. H NO. 3 JL. HAJAR NO. 38 KEL. NALU KEC. BAOLAN KAB. TOLITOLI</t>
  </si>
  <si>
    <t>dkips@tolitolikab.go.id</t>
  </si>
  <si>
    <t>ff808081407013c001407aa4f51d765e</t>
  </si>
  <si>
    <t>D-II PGSD/MI</t>
  </si>
  <si>
    <t xml:space="preserve">, </t>
  </si>
  <si>
    <t>Ners., S.Kep.</t>
  </si>
  <si>
    <t>JALAN NURI NO.16 KEL. TUWELEY KEC. BAOLAN KAB. TOLITOLI, SULAWESI TENGAH</t>
  </si>
  <si>
    <t>'7204086110780004</t>
  </si>
  <si>
    <t>'7204080106670002</t>
  </si>
  <si>
    <t>ukas1967@gmail.com</t>
  </si>
  <si>
    <t>'97.123.678.9.834.000</t>
  </si>
  <si>
    <t>'0000135305818</t>
  </si>
  <si>
    <t>A200200007557</t>
  </si>
  <si>
    <t>Seksi Kesejahteraan Rakyat - Kecamatan Dondo</t>
  </si>
  <si>
    <t>Anitarukmini42@gmail.com</t>
  </si>
  <si>
    <t>'7204104103650001</t>
  </si>
  <si>
    <t>suleha.alud@gmail.com</t>
  </si>
  <si>
    <t>'793916578834000</t>
  </si>
  <si>
    <t>'0000135241378</t>
  </si>
  <si>
    <t>A199200014798</t>
  </si>
  <si>
    <t>813.2/24-CP/DPB/91</t>
  </si>
  <si>
    <t>08/821.12/BT/PN/1992</t>
  </si>
  <si>
    <t>moh.said22@yaoo.com</t>
  </si>
  <si>
    <t>'7204102001650001</t>
  </si>
  <si>
    <t>'784981250834000</t>
  </si>
  <si>
    <t>'0000135198055</t>
  </si>
  <si>
    <t>A199500008288</t>
  </si>
  <si>
    <t>813.2/80/DPB/</t>
  </si>
  <si>
    <t>'7204075404670003</t>
  </si>
  <si>
    <t>'0000135228688</t>
  </si>
  <si>
    <t>A200100007931</t>
  </si>
  <si>
    <t>meiske92@guru.sd.belajar.id</t>
  </si>
  <si>
    <t>dennyfaisah@gmail.com</t>
  </si>
  <si>
    <t>rasmiemmy37@gmail.com</t>
  </si>
  <si>
    <t>buharihiazis@gmail.com</t>
  </si>
  <si>
    <t>'7204071204690001</t>
  </si>
  <si>
    <t>'7204052002650001</t>
  </si>
  <si>
    <t>syafrudinpupns@gmail.com</t>
  </si>
  <si>
    <t>BTN MOIPOS BLOK J NOMOR 2  KEL NALU</t>
  </si>
  <si>
    <t>'791214299834000</t>
  </si>
  <si>
    <t>'0000135223266</t>
  </si>
  <si>
    <t>A199100017798</t>
  </si>
  <si>
    <t>07/821.12/BT/PK/1991</t>
  </si>
  <si>
    <t>arivuddinrauv69@gmail.com</t>
  </si>
  <si>
    <t>'7205012602650002</t>
  </si>
  <si>
    <t>ferdinandrawali14@gmail.com</t>
  </si>
  <si>
    <t>'89.272.965.9.834.000</t>
  </si>
  <si>
    <t>'0001135371092</t>
  </si>
  <si>
    <t>A198700047761</t>
  </si>
  <si>
    <t>538/Ropeg.6/DPB/1985</t>
  </si>
  <si>
    <t>175/821.12/BT/PDK</t>
  </si>
  <si>
    <t>ff80808141007c2301410c1eced872e8</t>
  </si>
  <si>
    <t>salmia@yahoo.com</t>
  </si>
  <si>
    <t>Sahnaabdon@yahoo.com</t>
  </si>
  <si>
    <t>'7204074212640001</t>
  </si>
  <si>
    <t>'77.485.803.9.834.000</t>
  </si>
  <si>
    <t>'0000135291464</t>
  </si>
  <si>
    <t>A199300009932</t>
  </si>
  <si>
    <t>26/c/I.24.III/1991</t>
  </si>
  <si>
    <t>137/I.24.1/Ca-2/1993</t>
  </si>
  <si>
    <t>'7204010801650001</t>
  </si>
  <si>
    <t>'79.124.511.1.834.000</t>
  </si>
  <si>
    <t>'2003.13.002353.8</t>
  </si>
  <si>
    <t>A198900025780</t>
  </si>
  <si>
    <t>41/821.12/BT/PN/89</t>
  </si>
  <si>
    <t>'7204075812860001</t>
  </si>
  <si>
    <t>'7204071003670001</t>
  </si>
  <si>
    <t>'698095205834000</t>
  </si>
  <si>
    <t>'0000135216584</t>
  </si>
  <si>
    <t>A199300031651</t>
  </si>
  <si>
    <t>373/C/I.24.1/II/1992</t>
  </si>
  <si>
    <t>236/I.24.1/CA-2/1993</t>
  </si>
  <si>
    <t>'7204085005670001</t>
  </si>
  <si>
    <t>sdnsandana.tolitoli@gmail.com</t>
  </si>
  <si>
    <t>'791216823834000</t>
  </si>
  <si>
    <t>'000135250852</t>
  </si>
  <si>
    <t>A200600008813</t>
  </si>
  <si>
    <t>813.2/1125-CP/2005</t>
  </si>
  <si>
    <t>821.2.PD/1603-Peg/2006</t>
  </si>
  <si>
    <t>'7204081102670001</t>
  </si>
  <si>
    <t>djonitahad@gmail.com</t>
  </si>
  <si>
    <t>'72.776.665.1.834.000</t>
  </si>
  <si>
    <t>'0001822532286</t>
  </si>
  <si>
    <t>A201500001643</t>
  </si>
  <si>
    <t>813/0316.02-CPNSD/BKD/2014</t>
  </si>
  <si>
    <t>823.2/1056.04/PNS/BKD.TT/2015</t>
  </si>
  <si>
    <t>'7204040903650003</t>
  </si>
  <si>
    <t>08tugimin@gmail.com</t>
  </si>
  <si>
    <t>'894982024834000</t>
  </si>
  <si>
    <t>'0000135313064</t>
  </si>
  <si>
    <t>A200700003483</t>
  </si>
  <si>
    <t>813.2/5432-CPNS/BAG.KEPEG</t>
  </si>
  <si>
    <t>821.2/2155-PNS/TT/2007</t>
  </si>
  <si>
    <t>'7204096002670001</t>
  </si>
  <si>
    <t>dahniar_44@yahoo.co.id</t>
  </si>
  <si>
    <t>'725898191834000</t>
  </si>
  <si>
    <t>'0001962555041</t>
  </si>
  <si>
    <t>A201600009298</t>
  </si>
  <si>
    <t xml:space="preserve"> 813/0461.02-CPNSD/BKD/2015</t>
  </si>
  <si>
    <t xml:space="preserve">821.2/2456.04/PNS/BKD.TT/2016 </t>
  </si>
  <si>
    <t>ff8080814406d25a0144199b16123537</t>
  </si>
  <si>
    <t>Sekretaris Dinas Pariwisata</t>
  </si>
  <si>
    <t>PENYUSUN PEMBERIAN BANTUAN TEKNIS</t>
  </si>
  <si>
    <t>SD NEGERI 1 SAMBUJANG - DINAS PENDIDIKAN DAN KEBUDAYAAN</t>
  </si>
  <si>
    <t>urimashurin9@gmail.com</t>
  </si>
  <si>
    <t>'7204072507810001</t>
  </si>
  <si>
    <t>'7204081004670002</t>
  </si>
  <si>
    <t>ipongruslan@gmail.com</t>
  </si>
  <si>
    <t>'734434277834000</t>
  </si>
  <si>
    <t>'0001885614952</t>
  </si>
  <si>
    <t>A201500001769</t>
  </si>
  <si>
    <t>813/0313.02-CPNSD/BKD/2015</t>
  </si>
  <si>
    <t>823.2/0427.04-PNS/BKD.TT/2015</t>
  </si>
  <si>
    <t>'7204072508730001</t>
  </si>
  <si>
    <t>nurhayatieche79@gmail.com</t>
  </si>
  <si>
    <t>moh_solong@yahoo.co.id</t>
  </si>
  <si>
    <t>'7204072511860004</t>
  </si>
  <si>
    <t>'7204074212850002</t>
  </si>
  <si>
    <t>'15.605.950.3.834.000</t>
  </si>
  <si>
    <t>'0000156943372</t>
  </si>
  <si>
    <t>A201100248777</t>
  </si>
  <si>
    <t>813/1397.03-CPNSD/BKD/IV/2009</t>
  </si>
  <si>
    <t>821.2/4305.04-PNS/TT/2010</t>
  </si>
  <si>
    <t>'7204077004670001</t>
  </si>
  <si>
    <t>'89.290.211.5834.000</t>
  </si>
  <si>
    <t>'0000020399005</t>
  </si>
  <si>
    <t>A199500026625</t>
  </si>
  <si>
    <t>KEP.034/A/W.19/94.A</t>
  </si>
  <si>
    <t>KEP.43/H/W20/1995</t>
  </si>
  <si>
    <t>'7204072104670003</t>
  </si>
  <si>
    <t>'16.112.229.6.834.000</t>
  </si>
  <si>
    <t>'0000208106976</t>
  </si>
  <si>
    <t>A201000011542</t>
  </si>
  <si>
    <t>813.1/651-CPNS/2009</t>
  </si>
  <si>
    <t>821.1/227-Peg/2010</t>
  </si>
  <si>
    <t>nursidamasyhur1@gmail.com</t>
  </si>
  <si>
    <t>da9103261@gmail.com</t>
  </si>
  <si>
    <t>budin878@yahoo.co.id</t>
  </si>
  <si>
    <t>'7204081304700003</t>
  </si>
  <si>
    <t>sudartomobbu@gmail.com</t>
  </si>
  <si>
    <t>'16.112.212.2.834.000</t>
  </si>
  <si>
    <t>'0000135192306</t>
  </si>
  <si>
    <t>A200900079743</t>
  </si>
  <si>
    <t>813/158.03-CPNSD/BKD/IV/2008</t>
  </si>
  <si>
    <t>823.2/3473.04-PNS/BKD/TT/2009</t>
  </si>
  <si>
    <t>ff8080813f37fba9013f4febf23d2bc1</t>
  </si>
  <si>
    <t>yepta61@guru.sd.id</t>
  </si>
  <si>
    <t>'7204012506670003</t>
  </si>
  <si>
    <t>tampialarahmat@gmail.com</t>
  </si>
  <si>
    <t>'791244791834000</t>
  </si>
  <si>
    <t>'0000135315821</t>
  </si>
  <si>
    <t>A199300034861</t>
  </si>
  <si>
    <t>13.1/46/DPR/1993</t>
  </si>
  <si>
    <t>821.11/15/BT/PDK</t>
  </si>
  <si>
    <t>fadilafadila1810@gmail.com</t>
  </si>
  <si>
    <t>'7204041204770001</t>
  </si>
  <si>
    <t>'7204074912660002</t>
  </si>
  <si>
    <t>hatidjah_try@yahoo.com</t>
  </si>
  <si>
    <t>'88.575.018.2834.000</t>
  </si>
  <si>
    <t>'0000135228093</t>
  </si>
  <si>
    <t>A200800023078</t>
  </si>
  <si>
    <t>813.2/414-CPNS/BKD</t>
  </si>
  <si>
    <t>821.2/2322-PNS/TT/2008</t>
  </si>
  <si>
    <t>'7204072007750001</t>
  </si>
  <si>
    <t>'7204011507710001</t>
  </si>
  <si>
    <t>'7204010027300003</t>
  </si>
  <si>
    <t>'7204071104670001</t>
  </si>
  <si>
    <t>'78.477.614.4-834.000</t>
  </si>
  <si>
    <t>'0000135223457</t>
  </si>
  <si>
    <t>A199600014417</t>
  </si>
  <si>
    <t>813.2.PD/18-CP/95</t>
  </si>
  <si>
    <t>821.2.PD/95-Peg/96</t>
  </si>
  <si>
    <t>nining_djaenap@yahoo.co.id</t>
  </si>
  <si>
    <t>'7204076404700002</t>
  </si>
  <si>
    <t>'7204074606690001</t>
  </si>
  <si>
    <t>murni.sel075@gmail.com</t>
  </si>
  <si>
    <t>'7204075811680002</t>
  </si>
  <si>
    <t>JL. PIRING NO. 6 KEL. PANASAKAN KEC. BAOLAN KAB. TOLITOLI</t>
  </si>
  <si>
    <t>'779824010834000</t>
  </si>
  <si>
    <t>'008337.4 200312</t>
  </si>
  <si>
    <t>A199400026650</t>
  </si>
  <si>
    <t>813.2.PD/295-CP/92</t>
  </si>
  <si>
    <t>821.2.PD/548-PEG/93</t>
  </si>
  <si>
    <t>A5EB03E20AB6F6A0E040640A040252AD</t>
  </si>
  <si>
    <t>dithaandini429@gmail.com</t>
  </si>
  <si>
    <t>S.Ars</t>
  </si>
  <si>
    <t>supardind880@gmail.com</t>
  </si>
  <si>
    <t>Sekretaris Dinas Pendidikan Dan Kebudayaan</t>
  </si>
  <si>
    <t>'7204074106780002</t>
  </si>
  <si>
    <t>'78.497.648.2.834.000</t>
  </si>
  <si>
    <t>'0000135216494</t>
  </si>
  <si>
    <t>A200800163109</t>
  </si>
  <si>
    <t>813/253.03-CPNSD/BKD/XI/2007</t>
  </si>
  <si>
    <t>821.2/2477.04-PNS/BKD/TT/2008</t>
  </si>
  <si>
    <t>iskandar.tolis25@gmail.com</t>
  </si>
  <si>
    <t>jhonnysengkey.db@gmail.com</t>
  </si>
  <si>
    <t>abdulmalikpkmkombo2023@gmail.com</t>
  </si>
  <si>
    <t>afrianilaterey@gmail.com</t>
  </si>
  <si>
    <t>endangozil0@gmail.com</t>
  </si>
  <si>
    <t>gustiana28@guru.sd.belajar.id</t>
  </si>
  <si>
    <t>A MA, S.Pd</t>
  </si>
  <si>
    <t>'7204075404840002</t>
  </si>
  <si>
    <t>'7204040912660001</t>
  </si>
  <si>
    <t>'98.229.091.8.834.000</t>
  </si>
  <si>
    <t>'0001828126506</t>
  </si>
  <si>
    <t>A201500001513</t>
  </si>
  <si>
    <t>813/0020.02-CPNSD/BKD/2014</t>
  </si>
  <si>
    <t>823.2/0370.04/PNS/2015</t>
  </si>
  <si>
    <t>0822-7166-066</t>
  </si>
  <si>
    <t>'7204070706860003</t>
  </si>
  <si>
    <t>M.Kep., S.Kep.Ns, S.Kep.Ns, S.Kep.Ns</t>
  </si>
  <si>
    <t>'7204064101670001</t>
  </si>
  <si>
    <t>'143362002834.000</t>
  </si>
  <si>
    <t>'0000135210554</t>
  </si>
  <si>
    <t>A199000054377</t>
  </si>
  <si>
    <t>5536/KANWIL/SK/TU-1/VII/1988</t>
  </si>
  <si>
    <t>1799/KANWIL/SK/TU-1/II1990</t>
  </si>
  <si>
    <t>'7204101205670001</t>
  </si>
  <si>
    <t>'54.373.916.3.834.000</t>
  </si>
  <si>
    <t>'0000135260109</t>
  </si>
  <si>
    <t>A199300033547</t>
  </si>
  <si>
    <t>1850/KANWIL/SK/TU-1/II/1990</t>
  </si>
  <si>
    <t>KP.00.03.1.3548</t>
  </si>
  <si>
    <t>PUSKESMAS PEMBANTU KAPAS - Dinas Kesehatan</t>
  </si>
  <si>
    <t>'7204084103650002</t>
  </si>
  <si>
    <t>DUSUN BAMBAUPI DESA LALOS KEC. GALANG</t>
  </si>
  <si>
    <t>'15.605.634.3.834.000</t>
  </si>
  <si>
    <t>'0000135251515</t>
  </si>
  <si>
    <t>A200500066126</t>
  </si>
  <si>
    <t>814.2/109-CP/2004</t>
  </si>
  <si>
    <t>821.2/1682-PNS/TT/2005</t>
  </si>
  <si>
    <t>'7204034110690002</t>
  </si>
  <si>
    <t>sophian120584@gmail.com</t>
  </si>
  <si>
    <t>'7204070203760001</t>
  </si>
  <si>
    <t>malj87318@gmail.com</t>
  </si>
  <si>
    <t>'7204090306670001</t>
  </si>
  <si>
    <t>'74.382.914.5-834000</t>
  </si>
  <si>
    <t>'0000199038262</t>
  </si>
  <si>
    <t>A200700013133</t>
  </si>
  <si>
    <t>821.2/1406.04/BKD/2009</t>
  </si>
  <si>
    <t>Seksi Kesejahteraan Rakyat - Kecamatan Tolitoli Utara</t>
  </si>
  <si>
    <t>dortensi40@gmail.com</t>
  </si>
  <si>
    <t>PUSKESMAS PEMBANTU MULIASARI - Dinas Kesehatan</t>
  </si>
  <si>
    <t>'7204071605670002</t>
  </si>
  <si>
    <t>suuhardii67@gmail.com</t>
  </si>
  <si>
    <t>'159568328834000</t>
  </si>
  <si>
    <t>'0000135252595</t>
  </si>
  <si>
    <t>A200500003197</t>
  </si>
  <si>
    <t>814.2/155-CP/2004</t>
  </si>
  <si>
    <t>821.2/1659-PNS/TT/2005</t>
  </si>
  <si>
    <t>Kepala UPT Pendapatan Daerah Wilayah II</t>
  </si>
  <si>
    <t>'7204071403670003</t>
  </si>
  <si>
    <t>JL Dapalak Kel Nalu</t>
  </si>
  <si>
    <t>'88.937.079.7834.000</t>
  </si>
  <si>
    <t>'0000135198145</t>
  </si>
  <si>
    <t>A200200006920</t>
  </si>
  <si>
    <t>823.2.PD/35-CPNSD/2001</t>
  </si>
  <si>
    <t>821.2PD/643-Peg/2002</t>
  </si>
  <si>
    <t>A199900014358</t>
  </si>
  <si>
    <t>821/78-19/PDK</t>
  </si>
  <si>
    <t>'7204076904790003</t>
  </si>
  <si>
    <t>rismauli.290479@gmail.com</t>
  </si>
  <si>
    <t>'45.110.083.8834.000</t>
  </si>
  <si>
    <t>'0000200982789</t>
  </si>
  <si>
    <t>A201200037726</t>
  </si>
  <si>
    <t>813/624.03-CPNSD/BKD/II/2010</t>
  </si>
  <si>
    <t>821.2/3798.04-PNS/TT/2012</t>
  </si>
  <si>
    <t>'7204073611670003</t>
  </si>
  <si>
    <t>SD Negeri Kinapasang - Dinas Pendidikan Dan Kebudayaan</t>
  </si>
  <si>
    <t>'7204080603670001</t>
  </si>
  <si>
    <t>'784976649834000</t>
  </si>
  <si>
    <t>'0000135250738</t>
  </si>
  <si>
    <t>A200500002911</t>
  </si>
  <si>
    <t>814.2/153-CP/2004</t>
  </si>
  <si>
    <t>821.2/1669-PNS/TT/2005</t>
  </si>
  <si>
    <t>Sekretaris Dinas Lingkungan Hidup</t>
  </si>
  <si>
    <t>A. Md.Kep.</t>
  </si>
  <si>
    <t>'7204070202670003</t>
  </si>
  <si>
    <t>DAPALAK KEL. NALU KEC.BAOLAN KAB. TOLITOLI</t>
  </si>
  <si>
    <t>'164815102834000</t>
  </si>
  <si>
    <t>'0000135262124</t>
  </si>
  <si>
    <t>A199100038871</t>
  </si>
  <si>
    <t>14270/KANWIL/SK/TU-1/XII/1989</t>
  </si>
  <si>
    <t>1377/KANWIL/SK/TU-1/II/1991</t>
  </si>
  <si>
    <t>banyukesbangpol@gmail.com</t>
  </si>
  <si>
    <t>'7204045612660001</t>
  </si>
  <si>
    <t>rahmatiasitti70@gmail.com</t>
  </si>
  <si>
    <t>'89.299.640.6834.000</t>
  </si>
  <si>
    <t>'0000135263406</t>
  </si>
  <si>
    <t>A200500002600</t>
  </si>
  <si>
    <t>814.2/132-CP/2004</t>
  </si>
  <si>
    <t>821.2/1702-PNS/TT/2005</t>
  </si>
  <si>
    <t>'7204091006670001</t>
  </si>
  <si>
    <t>tapiphinuhutapiphinuhu@gmail.com</t>
  </si>
  <si>
    <t>'788047348834000</t>
  </si>
  <si>
    <t>'0000135239501</t>
  </si>
  <si>
    <t>A198900056000</t>
  </si>
  <si>
    <t>58/821.11/BT/PN/89</t>
  </si>
  <si>
    <t>ff8080813ec18e20013ecb412f4978f9</t>
  </si>
  <si>
    <t>'7204074212590006</t>
  </si>
  <si>
    <t>Itha_anhystia@yahoo.co.id</t>
  </si>
  <si>
    <t>'7204072102650001</t>
  </si>
  <si>
    <t>binsudbinsud942@gmail.com</t>
  </si>
  <si>
    <t>'77.482.603.6.834.000</t>
  </si>
  <si>
    <t>'0000135238926</t>
  </si>
  <si>
    <t>A199200014640</t>
  </si>
  <si>
    <t>27/821.12/BT/PN/1992</t>
  </si>
  <si>
    <t>'7204081310120005</t>
  </si>
  <si>
    <t>'7204074303650004</t>
  </si>
  <si>
    <t>sutarnikadir2@gmail.com</t>
  </si>
  <si>
    <t>'88.575.025.7834.000</t>
  </si>
  <si>
    <t>'0000135312221</t>
  </si>
  <si>
    <t>A198900027673</t>
  </si>
  <si>
    <t>203/0/I,24.1.I/1987</t>
  </si>
  <si>
    <t>36/I.24.1/Ce-2/1989</t>
  </si>
  <si>
    <t>'7204070903130001</t>
  </si>
  <si>
    <t>'7204077011640002</t>
  </si>
  <si>
    <t>'69.806.336.9834.000</t>
  </si>
  <si>
    <t>'0000201112694</t>
  </si>
  <si>
    <t>A199400008555</t>
  </si>
  <si>
    <t>yulinhlarada@gmail.com</t>
  </si>
  <si>
    <t>sogiar89@gmail.com</t>
  </si>
  <si>
    <t>'7204076307660001</t>
  </si>
  <si>
    <t>sumiatyruiyas37@guru.sd.belajar.id</t>
  </si>
  <si>
    <t>'774938518834000</t>
  </si>
  <si>
    <t>'0000135193735</t>
  </si>
  <si>
    <t>A200200005346</t>
  </si>
  <si>
    <t>821.2.DP/153-PEG/TT/2002</t>
  </si>
  <si>
    <t>'7204071007670007</t>
  </si>
  <si>
    <t>JLN. RADIO - KABINUANG KEL. BARU KEC.BAOLAN KAB.TOLITOLI</t>
  </si>
  <si>
    <t>0822-1353-505</t>
  </si>
  <si>
    <t>'7204080505670004</t>
  </si>
  <si>
    <t>'78.800.879.5834000</t>
  </si>
  <si>
    <t>'0000135229792</t>
  </si>
  <si>
    <t>A200800027514</t>
  </si>
  <si>
    <t>813/030.03-CPNSD/BKD/XI/2007</t>
  </si>
  <si>
    <t>821.2/2463.04-PNS/BKD/TT/2008</t>
  </si>
  <si>
    <t>aslam78@guru.sd.belajar.id</t>
  </si>
  <si>
    <t>ponirin1971@yahoo.com</t>
  </si>
  <si>
    <t>'7204071904650001</t>
  </si>
  <si>
    <t>'00.487.204.0.834.000</t>
  </si>
  <si>
    <t>'0000135302613</t>
  </si>
  <si>
    <t>A198800047388</t>
  </si>
  <si>
    <t>830/03/PN/DPB</t>
  </si>
  <si>
    <t>'7204076301780004</t>
  </si>
  <si>
    <t>'7204072003650004</t>
  </si>
  <si>
    <t>martinustalunda86@gmail.com</t>
  </si>
  <si>
    <t>'78.800.3242.834.000</t>
  </si>
  <si>
    <t>'0000135304626</t>
  </si>
  <si>
    <t>A198700048690</t>
  </si>
  <si>
    <t>538/ROPEG.6/DPB/1985</t>
  </si>
  <si>
    <t>156/821.12/BT/PDK</t>
  </si>
  <si>
    <t>'7204074601690002</t>
  </si>
  <si>
    <t>'7204034412550001</t>
  </si>
  <si>
    <t>adama19680201@gmail.com</t>
  </si>
  <si>
    <t>'7204075807670002</t>
  </si>
  <si>
    <t>basri.disbun@gmail.com</t>
  </si>
  <si>
    <t>fawziyyah557@gmail.com</t>
  </si>
  <si>
    <t>'7204071203089118</t>
  </si>
  <si>
    <t>SD Negeri 1 Santigi - Dinas Pendidikan Dan Kebudayaan</t>
  </si>
  <si>
    <t>bahtiar19666@gmail.com</t>
  </si>
  <si>
    <t>'7204075708860006</t>
  </si>
  <si>
    <t>'7204101203081336</t>
  </si>
  <si>
    <t>muliabinhuat@gmail.com</t>
  </si>
  <si>
    <t>umidatuamass@gmail.com</t>
  </si>
  <si>
    <t>DINIARSI</t>
  </si>
  <si>
    <t>'7204075611640003</t>
  </si>
  <si>
    <t>diniarsi@yahoo.co.id</t>
  </si>
  <si>
    <t>'68.233.042.8.834.000</t>
  </si>
  <si>
    <t>'0000135327429</t>
  </si>
  <si>
    <t>A198700042481</t>
  </si>
  <si>
    <t>662/c/I.24.1.III/1986</t>
  </si>
  <si>
    <t>1097/Kepeg/Ca-2/Kwst/1987</t>
  </si>
  <si>
    <t>'7204104103650002</t>
  </si>
  <si>
    <t>bahnan6@gmail.com</t>
  </si>
  <si>
    <t>'793917089834000</t>
  </si>
  <si>
    <t>'0000135239927</t>
  </si>
  <si>
    <t>A198900025559</t>
  </si>
  <si>
    <t>142/821.12/BT/BT/PN/89</t>
  </si>
  <si>
    <t>sariani220266@gmail.com</t>
  </si>
  <si>
    <t>'7204070301670002</t>
  </si>
  <si>
    <t>muhsaid67@gmail.com</t>
  </si>
  <si>
    <t>JL. GELATIK NO. 11  KEL. TUWELEY KEC. BAOLAN KAB. TOLITOLI</t>
  </si>
  <si>
    <t>'14.336.225.9-834.000</t>
  </si>
  <si>
    <t>'0006064  200313</t>
  </si>
  <si>
    <t>A199500023853</t>
  </si>
  <si>
    <t>813.2/PD/548-CP/1994</t>
  </si>
  <si>
    <t>821.2/PD/579-PEG/1995</t>
  </si>
  <si>
    <t>Kepala Bidang Pengembangan Kawasan Transmigrasi</t>
  </si>
  <si>
    <t>'7204086706360003</t>
  </si>
  <si>
    <t>marjanah760@gmail.com</t>
  </si>
  <si>
    <t>'7204032406650001</t>
  </si>
  <si>
    <t>'008292500834000</t>
  </si>
  <si>
    <t>'006883 1 200302</t>
  </si>
  <si>
    <t>A199500011268</t>
  </si>
  <si>
    <t>51/I.24.1/1995</t>
  </si>
  <si>
    <t>101/I.24.1/C.2/1995</t>
  </si>
  <si>
    <t>'7204071506670004</t>
  </si>
  <si>
    <t>antosauda123@gmail.com</t>
  </si>
  <si>
    <t>'154997084834000</t>
  </si>
  <si>
    <t>'0000135232211</t>
  </si>
  <si>
    <t>A199400032791</t>
  </si>
  <si>
    <t>'7204075406790001</t>
  </si>
  <si>
    <t>hasnilatarang@gmail.com</t>
  </si>
  <si>
    <t>'7204094702670001</t>
  </si>
  <si>
    <t>'788047603834000</t>
  </si>
  <si>
    <t>'0000135263507</t>
  </si>
  <si>
    <t>A199100038994</t>
  </si>
  <si>
    <t>7110/KANWIL/SK/TU-1/VIII/1989</t>
  </si>
  <si>
    <t>2040.A/KANWIL/S/TU-1/II/1991</t>
  </si>
  <si>
    <t>'7271042010710002</t>
  </si>
  <si>
    <t>6403052010710001@beraukab.go.id</t>
  </si>
  <si>
    <t>'0000135526487</t>
  </si>
  <si>
    <t>A199400073374</t>
  </si>
  <si>
    <t>'7204075108830002</t>
  </si>
  <si>
    <t>yasin.ginunggung@yahoo.co.id</t>
  </si>
  <si>
    <t>herlinaqiqi@yahoo.co.id</t>
  </si>
  <si>
    <t>barue7508@gmail.com</t>
  </si>
  <si>
    <t>'7204050508690001</t>
  </si>
  <si>
    <t>'7204075610580003</t>
  </si>
  <si>
    <t>A5EB03E2198BF6A0E040640A040252AD</t>
  </si>
  <si>
    <t>'7204080606670004</t>
  </si>
  <si>
    <t>'54.411.690.8.834.000</t>
  </si>
  <si>
    <t>'0000064679174</t>
  </si>
  <si>
    <t>A199000059756</t>
  </si>
  <si>
    <t>591/C/I.24.1.II/1986</t>
  </si>
  <si>
    <t>10/I.24.10/CA-2/1990</t>
  </si>
  <si>
    <t>'7204070705690009</t>
  </si>
  <si>
    <t>'73.668.621.3.834.000</t>
  </si>
  <si>
    <t>'0001876508504</t>
  </si>
  <si>
    <t>A201600010326</t>
  </si>
  <si>
    <t xml:space="preserve"> 813/0265.02-CPNSD/BKD/2015</t>
  </si>
  <si>
    <t>821.2/2330.04/PNS/BKD.TT/2016</t>
  </si>
  <si>
    <t>'7204030902670002</t>
  </si>
  <si>
    <t>muhtar_gani@yahoo.com</t>
  </si>
  <si>
    <t>'72.580.580.8.834.000</t>
  </si>
  <si>
    <t>'0001853053727</t>
  </si>
  <si>
    <t>A201600009277</t>
  </si>
  <si>
    <t xml:space="preserve"> 813/0455.02-CPNSD/BKD/2015</t>
  </si>
  <si>
    <t>821.2/436.04/PNS/BKD.TT/2016</t>
  </si>
  <si>
    <t>0822-9557-794</t>
  </si>
  <si>
    <t>'7204054501660001</t>
  </si>
  <si>
    <t>'7205024602650001</t>
  </si>
  <si>
    <t>'78.805.520.0834.000</t>
  </si>
  <si>
    <t>'0000135232964</t>
  </si>
  <si>
    <t>A199400010134</t>
  </si>
  <si>
    <t>'7204022101650002</t>
  </si>
  <si>
    <t>'16.559.923.6.834.000</t>
  </si>
  <si>
    <t>'0000135316034</t>
  </si>
  <si>
    <t>A199000024017</t>
  </si>
  <si>
    <t>141/821.12/BT/PN/89</t>
  </si>
  <si>
    <t>'7204076906670001</t>
  </si>
  <si>
    <t>'41.838.163.8-834.000</t>
  </si>
  <si>
    <t>'0000135181113</t>
  </si>
  <si>
    <t>A199200040872</t>
  </si>
  <si>
    <t>595/KANWIL/SK/TU-1/III/1991</t>
  </si>
  <si>
    <t>489/KANWILSK/TU-1/II/1992</t>
  </si>
  <si>
    <t>ff8080813821d9930138271f1bec3d8c</t>
  </si>
  <si>
    <t>sopiana.abp@gmail.com</t>
  </si>
  <si>
    <t>makbardjalil@gmail.com</t>
  </si>
  <si>
    <t>'7204074210920002</t>
  </si>
  <si>
    <t>A202000093858</t>
  </si>
  <si>
    <t>813.3/2149.02-CPNS/BKPSDM/2019</t>
  </si>
  <si>
    <t>821.3/713.04/PNS/BKPSDM/2020</t>
  </si>
  <si>
    <t>PUSKESMAS PEMBANTU SIBEA - Dinas Kesehatan</t>
  </si>
  <si>
    <t>'7204010606850004</t>
  </si>
  <si>
    <t>62822-5980-35</t>
  </si>
  <si>
    <t>'7204071211700003</t>
  </si>
  <si>
    <t>'7204073003670001</t>
  </si>
  <si>
    <t>macxmillian_naharia@yahoo.com</t>
  </si>
  <si>
    <t>'89.601.678.9.834.000</t>
  </si>
  <si>
    <t>'0000135179561</t>
  </si>
  <si>
    <t>A199300032195</t>
  </si>
  <si>
    <t>813.2.PD/723-CP/1991</t>
  </si>
  <si>
    <t>821.2.PD/270-Peg/93</t>
  </si>
  <si>
    <t>'7204052302670001</t>
  </si>
  <si>
    <t>'788019305834000</t>
  </si>
  <si>
    <t>'0000135260908</t>
  </si>
  <si>
    <t>A199000055909</t>
  </si>
  <si>
    <t>12286/KANWIL/SK/TU-1/X/1989</t>
  </si>
  <si>
    <t>5848/KANWIL/SK/U-1/VI/1990</t>
  </si>
  <si>
    <t>'7204074502670004</t>
  </si>
  <si>
    <t>'72.755.887.6834.000</t>
  </si>
  <si>
    <t>'0001858887033</t>
  </si>
  <si>
    <t>A201600009235</t>
  </si>
  <si>
    <t>813/0563.02-CPNSD/BKD/2015</t>
  </si>
  <si>
    <t>821.2/2541.04/PNS/BKD.TT/2016</t>
  </si>
  <si>
    <t>'7204022307550001</t>
  </si>
  <si>
    <t>syamsudinsumangan@yahoo.com</t>
  </si>
  <si>
    <t>'7204081005660002</t>
  </si>
  <si>
    <t>'7204040706650001</t>
  </si>
  <si>
    <t>DUSUN FLAMBOYAN DESA KAYULOMPA  kECAMATAN BASIDONDO KABUPATEN TOLITOLI PROVINSI SULAWESI TENGAH</t>
  </si>
  <si>
    <t>'788008613834000</t>
  </si>
  <si>
    <t>'0000135237969</t>
  </si>
  <si>
    <t>A198900041206</t>
  </si>
  <si>
    <t>KP.330/4270/II/1987</t>
  </si>
  <si>
    <t>297/KPT/UP/BK.IV-A/PN/89</t>
  </si>
  <si>
    <t>'7204011201650002</t>
  </si>
  <si>
    <t>'791244817834000</t>
  </si>
  <si>
    <t>'0000135315281</t>
  </si>
  <si>
    <t>A199000023759</t>
  </si>
  <si>
    <t>818.8/84/DPB/1988</t>
  </si>
  <si>
    <t>188/821.12/BT/N/89</t>
  </si>
  <si>
    <t>'7204075111640001</t>
  </si>
  <si>
    <t>Sepitoliz@gmail.com</t>
  </si>
  <si>
    <t>JL.CENDRAWASIH NO. 07 KEL. TUWELEY KEC. BAOLAN KAB. TOLITOLI</t>
  </si>
  <si>
    <t>'77.485.760.1.834.000</t>
  </si>
  <si>
    <t>'0000135310702</t>
  </si>
  <si>
    <t>A198500022732</t>
  </si>
  <si>
    <t>GN.813.2-060</t>
  </si>
  <si>
    <t>GR.821.12-3437/DPK</t>
  </si>
  <si>
    <t>A. Ma.Pd</t>
  </si>
  <si>
    <t>'7204070811640003</t>
  </si>
  <si>
    <t>amirudintolitoli@gmail.com</t>
  </si>
  <si>
    <t>'69.806-298.1-834.000</t>
  </si>
  <si>
    <t>'0000135297718</t>
  </si>
  <si>
    <t>A198500022707</t>
  </si>
  <si>
    <t>134/L/BT/1985</t>
  </si>
  <si>
    <t>'7204040604650001</t>
  </si>
  <si>
    <t>'889370748834000</t>
  </si>
  <si>
    <t>'0000135296291</t>
  </si>
  <si>
    <t>A198700049350</t>
  </si>
  <si>
    <t>830/08/PN/DPB/86</t>
  </si>
  <si>
    <t>78/821.12/BT/PDK</t>
  </si>
  <si>
    <t>SD Negeri 3 Basi - Dinas Pendidikan Dan Kebudayaan</t>
  </si>
  <si>
    <t>'7204076912660003</t>
  </si>
  <si>
    <t>adriana.dede@yahoo.com</t>
  </si>
  <si>
    <t>Jl. GUNUNG CINGKEH NO 57. KEL. TUWELEY</t>
  </si>
  <si>
    <t>'738700996834000</t>
  </si>
  <si>
    <t>'0000135292105</t>
  </si>
  <si>
    <t>A201600008544</t>
  </si>
  <si>
    <t>813/0688.02-CPNSD/BKD/2015</t>
  </si>
  <si>
    <t>821.2/2465.04/PNS/BKD.TT/2015</t>
  </si>
  <si>
    <t>'7204086103690001</t>
  </si>
  <si>
    <t>Sarinisarini81@gmail.com</t>
  </si>
  <si>
    <t>'78.803.1177.834.000</t>
  </si>
  <si>
    <t>'0000135261595</t>
  </si>
  <si>
    <t>A199100058438</t>
  </si>
  <si>
    <t>1849/KANWIL/SK/TU-1/II/1990</t>
  </si>
  <si>
    <t>6874/KANWIL/SK/TU-1/VIII/1991</t>
  </si>
  <si>
    <t>Sekretaris Dinas Penanaman Modal Dan Pelayanan Terpadu Satu Pintu</t>
  </si>
  <si>
    <t>'7204040805650002</t>
  </si>
  <si>
    <t>'892883372834000</t>
  </si>
  <si>
    <t>'0000135313334</t>
  </si>
  <si>
    <t>A199100020167</t>
  </si>
  <si>
    <t>13/821.12/BT/PN/1991</t>
  </si>
  <si>
    <t>A. Ma. Pd, S.PD.I</t>
  </si>
  <si>
    <t>shelly_g.lumantov@yahoo.com</t>
  </si>
  <si>
    <t>'7201045912761001</t>
  </si>
  <si>
    <t>'7204011707640001</t>
  </si>
  <si>
    <t>'7204025406750007</t>
  </si>
  <si>
    <t>agussalimtolut@gmail.com</t>
  </si>
  <si>
    <t>'16.434.950.8.834.000</t>
  </si>
  <si>
    <t>'7204072104770003</t>
  </si>
  <si>
    <t>=</t>
  </si>
  <si>
    <t>rikawati.se@gmail.com</t>
  </si>
  <si>
    <t>A.Ma, S.Pd.I</t>
  </si>
  <si>
    <t>'7204082611860003</t>
  </si>
  <si>
    <t>'800534158834000</t>
  </si>
  <si>
    <t>'0000135193151</t>
  </si>
  <si>
    <t>A200600169404</t>
  </si>
  <si>
    <t>811.132 - 702</t>
  </si>
  <si>
    <t>811.211.2-4808</t>
  </si>
  <si>
    <t>PENYUSUN INSTITUSI MASYARAKAT PEDESAAN</t>
  </si>
  <si>
    <t>DESA BANGKIR  KECAMATAN DAMPAL SELATAN KABUPATEN TOLITOLI</t>
  </si>
  <si>
    <t>sriyanihusain@gmail.com</t>
  </si>
  <si>
    <t>sukmaocan@yahoo.co.id</t>
  </si>
  <si>
    <t>'7204075208570002</t>
  </si>
  <si>
    <t>Nurpaisah642@yahoo.com</t>
  </si>
  <si>
    <t>endangpupns@yahoo.co.id</t>
  </si>
  <si>
    <t>Seksi Kesejahteraan Rakyat - Kecamatan Dako Pemean</t>
  </si>
  <si>
    <t>'7204076902740001</t>
  </si>
  <si>
    <t>'7204082909800003</t>
  </si>
  <si>
    <t>kartini.tinni80@gmail.com</t>
  </si>
  <si>
    <t>A.Md 1, A.Md.Kep</t>
  </si>
  <si>
    <t>Sekretaris Kecamatan Tolitoli Utara</t>
  </si>
  <si>
    <t>m.rizal81rizal@gmail.com</t>
  </si>
  <si>
    <t>TATA USAHA UPT. DINAS KEPENDUDUKAN DAN PENCATATAN SIPIL WILAYAH I - UPT. DINAS KEPENDUDUKAN DAN PENCATATAN SIPIL WILAYAH I</t>
  </si>
  <si>
    <t>ANALIS KEPENDUDUKAN DAN PENCATATAN SIPIL</t>
  </si>
  <si>
    <t>A.MA, Pd, S.Pd.SD</t>
  </si>
  <si>
    <t>'7204074307820002</t>
  </si>
  <si>
    <t>'7204074510790004</t>
  </si>
  <si>
    <t>sriwahyona_gaib@yahoo.com</t>
  </si>
  <si>
    <t>'14.336.099.8.834.000</t>
  </si>
  <si>
    <t>'0000135311141</t>
  </si>
  <si>
    <t>A200600118751</t>
  </si>
  <si>
    <t>813.2/1030-CP/2005</t>
  </si>
  <si>
    <t>821.2.PD/1460-PEG/2006</t>
  </si>
  <si>
    <t>debymamuaja@yahoo.co.id</t>
  </si>
  <si>
    <t>Pemerintah Kota Palu</t>
  </si>
  <si>
    <t>'7204074505790002</t>
  </si>
  <si>
    <t>0852-4115-005</t>
  </si>
  <si>
    <t>'7204070908120021</t>
  </si>
  <si>
    <t>'7204072005850003</t>
  </si>
  <si>
    <t>'672603180834000</t>
  </si>
  <si>
    <t>'0000135250558</t>
  </si>
  <si>
    <t>A200700143952</t>
  </si>
  <si>
    <t>813.3/2253-CPNSD/BAG.KEPEG</t>
  </si>
  <si>
    <t>821.2/1485-PNS/TT/2007</t>
  </si>
  <si>
    <t>Sub Bidang Rehabilitasi Medik dan Rekam Medik - Rumah Sakit Umum Hj. Zubaidah Bantilan</t>
  </si>
  <si>
    <t>Sekretaris Dinas Pemberdayaan Perempuan Dan Perlindungan Anak</t>
  </si>
  <si>
    <t>'7204083112640004</t>
  </si>
  <si>
    <t>'77.981.694.1.834.000</t>
  </si>
  <si>
    <t>'0000135330816</t>
  </si>
  <si>
    <t>A200300000833</t>
  </si>
  <si>
    <t>814.2/199-CP/2002</t>
  </si>
  <si>
    <t>821.2.PD/2642-PEG/2003</t>
  </si>
  <si>
    <t>nurlianaliana98@yahoo.com</t>
  </si>
  <si>
    <t>'7204076006680002</t>
  </si>
  <si>
    <t>'7204072512700001</t>
  </si>
  <si>
    <t>'7204075704670001</t>
  </si>
  <si>
    <t>'14.530.407.7.834.000</t>
  </si>
  <si>
    <t>'0000135317518</t>
  </si>
  <si>
    <t>A199400030984</t>
  </si>
  <si>
    <t>813.2.PD/350-CP/93</t>
  </si>
  <si>
    <t>821.2.PD/95-PEG/1994</t>
  </si>
  <si>
    <t>bran_maddaizii@yahoo.co.id</t>
  </si>
  <si>
    <t>'7204070501670001</t>
  </si>
  <si>
    <t>andisupardi52@gmail.com</t>
  </si>
  <si>
    <t>'890310923834000</t>
  </si>
  <si>
    <t>'0000135317237</t>
  </si>
  <si>
    <t>A199500023897</t>
  </si>
  <si>
    <t>813.2.PD/556-CP/1994</t>
  </si>
  <si>
    <t>821.2.PD/572-PEG/1995</t>
  </si>
  <si>
    <t>Sekretaris Kecamatan Galang</t>
  </si>
  <si>
    <t>'7204072707740001</t>
  </si>
  <si>
    <t>'7204072504670001</t>
  </si>
  <si>
    <t>Jl. Bambolayang Kel. Tueley</t>
  </si>
  <si>
    <t>'77.493.3.832.8834.000</t>
  </si>
  <si>
    <t>'0000135179976</t>
  </si>
  <si>
    <t>A199500026529</t>
  </si>
  <si>
    <t>813.2.PD/538-CP/1994</t>
  </si>
  <si>
    <t>821.2.PD/506-PEG/95</t>
  </si>
  <si>
    <t>'7204071203670001</t>
  </si>
  <si>
    <t>'14.530.280.8-834.000</t>
  </si>
  <si>
    <t>'0000135317621</t>
  </si>
  <si>
    <t>A199500025353</t>
  </si>
  <si>
    <t>813.2.PD/200-CP/93</t>
  </si>
  <si>
    <t>821.2.PD/382-PEG/1995</t>
  </si>
  <si>
    <t>'7204075206670005</t>
  </si>
  <si>
    <t>JL.  KEMIRI</t>
  </si>
  <si>
    <t>'77.984.277.2834.000</t>
  </si>
  <si>
    <t>'0000135203837</t>
  </si>
  <si>
    <t>A199400032701</t>
  </si>
  <si>
    <t>813.2.PD/291-CP/92</t>
  </si>
  <si>
    <t>821.2.PD/523-PEG/93</t>
  </si>
  <si>
    <t>'7204076704730002</t>
  </si>
  <si>
    <t>JL. JEND SUDIRMAN NO. 85 KEL. PANASAKAN KEC. BAOLAN KAB. TOLITOLI</t>
  </si>
  <si>
    <t>'78.804.125.9.834.000</t>
  </si>
  <si>
    <t>'0000135262563</t>
  </si>
  <si>
    <t>A200000039974</t>
  </si>
  <si>
    <t>KP.00.02.1.3234</t>
  </si>
  <si>
    <t>KP.00.03.1.971</t>
  </si>
  <si>
    <t>8ae483a55f8c5b4c015f956ca3e00aa2</t>
  </si>
  <si>
    <t>rinikabin.sk@gmail.com</t>
  </si>
  <si>
    <t>'7204076004670001</t>
  </si>
  <si>
    <t>sabdakadang@gmail.com</t>
  </si>
  <si>
    <t>JL. LANONI NO 62 KEL. BARU KEC. BAOLAN</t>
  </si>
  <si>
    <t>'14.336.250.7.834.001</t>
  </si>
  <si>
    <t>'0000135181833</t>
  </si>
  <si>
    <t>A199000057989</t>
  </si>
  <si>
    <t>10500/KANWIL/SK/TU-1/IX/89</t>
  </si>
  <si>
    <t>4123/KANWIL/SK/TU-1/IV/1990</t>
  </si>
  <si>
    <t>'7204070912660001</t>
  </si>
  <si>
    <t>'16.112.338.5.834.000</t>
  </si>
  <si>
    <t>'0000135289045</t>
  </si>
  <si>
    <t>A198900053757</t>
  </si>
  <si>
    <t>1249/KANWIL/SK/TU-1/II/1989</t>
  </si>
  <si>
    <t>'7204073012660001</t>
  </si>
  <si>
    <t>JL. LANONI KOMP. RSUD MOKOPIDO</t>
  </si>
  <si>
    <t>'98.229.104.9-834.000</t>
  </si>
  <si>
    <t>'0000135200924</t>
  </si>
  <si>
    <t>A198900054647</t>
  </si>
  <si>
    <t>23681/B.Pers/1641/PB/1988</t>
  </si>
  <si>
    <t>4213/Kanwil/SK/TU-1/1989</t>
  </si>
  <si>
    <t>'7204042104670001</t>
  </si>
  <si>
    <t>'788018760834000</t>
  </si>
  <si>
    <t>'0000135213647</t>
  </si>
  <si>
    <t>A198900057968</t>
  </si>
  <si>
    <t>1718/KWL/SK/TU.1/II/91</t>
  </si>
  <si>
    <t>KP. 00.03.1</t>
  </si>
  <si>
    <t>'7204065003650001</t>
  </si>
  <si>
    <t>syamsiarmahmud03@guru.sd.belajar.id</t>
  </si>
  <si>
    <t>'89.299.684.4834.000</t>
  </si>
  <si>
    <t>'0000135312524</t>
  </si>
  <si>
    <t>A200000002749</t>
  </si>
  <si>
    <t>813.2/119-DPB</t>
  </si>
  <si>
    <t>823/52.27/PDK</t>
  </si>
  <si>
    <t>Jln. Trans.Sulawesi DESA  TINADAING  KEC.  LAMPASIO</t>
  </si>
  <si>
    <t>'7204074710680002</t>
  </si>
  <si>
    <t>'7204075504650006</t>
  </si>
  <si>
    <t>JL. RAJAWALINO. 17  KEL. TUWELEY</t>
  </si>
  <si>
    <t>'68.233.045.1.834.000</t>
  </si>
  <si>
    <t>'000135289956</t>
  </si>
  <si>
    <t>A199400011660</t>
  </si>
  <si>
    <t>277/C/I.24.1.I/1992</t>
  </si>
  <si>
    <t>187/I.24.1/Ca-2/1994</t>
  </si>
  <si>
    <t>ff808081487dc0ba014881ad0a430393</t>
  </si>
  <si>
    <t>nurhajun@yahoo.com</t>
  </si>
  <si>
    <t>dalle.made.ali@gmail.com</t>
  </si>
  <si>
    <t>'7204021605650001</t>
  </si>
  <si>
    <t>muh.syafei66@yahoo.com</t>
  </si>
  <si>
    <t>'97.153.290.8-834.000</t>
  </si>
  <si>
    <t>'0000135315639</t>
  </si>
  <si>
    <t>A199100020501</t>
  </si>
  <si>
    <t>29/821.12/BT/PN/91</t>
  </si>
  <si>
    <t>'7204070601650002</t>
  </si>
  <si>
    <t>'791214711834000</t>
  </si>
  <si>
    <t>'0000135239793</t>
  </si>
  <si>
    <t>A198900025687</t>
  </si>
  <si>
    <t>S13.2/34/DPB/1988</t>
  </si>
  <si>
    <t>67/821.12/BT/PN/89</t>
  </si>
  <si>
    <t>'7204075507650003</t>
  </si>
  <si>
    <t>'78.497.632.6.834.000</t>
  </si>
  <si>
    <t>'0000135239411</t>
  </si>
  <si>
    <t>A198900033925</t>
  </si>
  <si>
    <t>31/821.12/BT/PN/89</t>
  </si>
  <si>
    <t>761C992BDCF610A1E050640A29037230</t>
  </si>
  <si>
    <t>'7204081506670002</t>
  </si>
  <si>
    <t>'79.122.428.0-834.000</t>
  </si>
  <si>
    <t>'0000135299272</t>
  </si>
  <si>
    <t>A199000060104</t>
  </si>
  <si>
    <t>583/ROPEG.6/DPB/1985</t>
  </si>
  <si>
    <t>160/821.11/BT/PN/1990</t>
  </si>
  <si>
    <t>'7204060401650001</t>
  </si>
  <si>
    <t>'16.599.845.1.834.000</t>
  </si>
  <si>
    <t>'0000158799925</t>
  </si>
  <si>
    <t>A198800041922</t>
  </si>
  <si>
    <t>47/821.12/BT/PN</t>
  </si>
  <si>
    <t>81D2E914E9DBFE19E050640A2903486E</t>
  </si>
  <si>
    <t>'7204030107640020</t>
  </si>
  <si>
    <t>mohdar.kuonoto@gmail.com</t>
  </si>
  <si>
    <t>'78.498.144.1.834.000</t>
  </si>
  <si>
    <t>'0000135305785</t>
  </si>
  <si>
    <t>A198700043259</t>
  </si>
  <si>
    <t>537/BOPEG/6/DPB/1985</t>
  </si>
  <si>
    <t>129/821/BT/PDK</t>
  </si>
  <si>
    <t>'7204081104650001</t>
  </si>
  <si>
    <t>JL H. SURABAYA NO. 7, DESA KALANGKANGAN, KECAMATAN GALANG, KABUPATEN TOLITOLI, PROVINSI SULAWESI TENGAH</t>
  </si>
  <si>
    <t>'79.122.418.1-834.000</t>
  </si>
  <si>
    <t>'0000135299316</t>
  </si>
  <si>
    <t>A198700049623</t>
  </si>
  <si>
    <t>56/821.12/BT/PN/PDK</t>
  </si>
  <si>
    <t>'7204086504650002</t>
  </si>
  <si>
    <t>'79.123.636.7.834.000</t>
  </si>
  <si>
    <t>'0000135293793</t>
  </si>
  <si>
    <t>A198600041990</t>
  </si>
  <si>
    <t>P&amp;K : 82/L/BT/86</t>
  </si>
  <si>
    <t>'7204042501640001</t>
  </si>
  <si>
    <t>DESA KAYU LOMPA RT/RW : 002 / 002 KECAMATAN BASIDONDO KABUPATEN  TOLITOLI</t>
  </si>
  <si>
    <t>'78.800.862.1.834.000</t>
  </si>
  <si>
    <t>'0000135243224</t>
  </si>
  <si>
    <t>A198900025263</t>
  </si>
  <si>
    <t>KP.330/4260/II/1987</t>
  </si>
  <si>
    <t>298/KPT/UP/BK.VI-A/PN/89</t>
  </si>
  <si>
    <t>'7204044109900001</t>
  </si>
  <si>
    <t>sriyantiyanti91@gmail.com</t>
  </si>
  <si>
    <t>min_baolan@yahoo.co.id</t>
  </si>
  <si>
    <t>'7204076310800001</t>
  </si>
  <si>
    <t>'7204044701850001</t>
  </si>
  <si>
    <t>sudarni.nurse@yahoo.com</t>
  </si>
  <si>
    <t>Kepala Rumah Sakit Umum Hj. Zubaeda Bantilan</t>
  </si>
  <si>
    <t>Jl. Tulus Keluarahan Tambun Kec. Baolan Kab. Tolitoli</t>
  </si>
  <si>
    <t>'7204076105710002</t>
  </si>
  <si>
    <t>'7204744705810004</t>
  </si>
  <si>
    <t>'7204076905710001</t>
  </si>
  <si>
    <t>kartinikartini33@yahoo.co.id</t>
  </si>
  <si>
    <t>'7204074103840001</t>
  </si>
  <si>
    <t>jl ladapi no 45</t>
  </si>
  <si>
    <t>A201000242163</t>
  </si>
  <si>
    <t>bjjnjknjknjknjknjknjk</t>
  </si>
  <si>
    <t>Sekretaris Dinas Tanaman Pangan Dan Hortikultura</t>
  </si>
  <si>
    <t>BTN NOPI BLOK E. NO.18 KEL. NALU - TOLITOLI - SULTENG</t>
  </si>
  <si>
    <t>199609182018081001</t>
  </si>
  <si>
    <t>199908112022081002</t>
  </si>
  <si>
    <t>199007132015022001</t>
  </si>
  <si>
    <t>199906052022081003</t>
  </si>
  <si>
    <t>198407062011011003</t>
  </si>
  <si>
    <t>198801072017081001</t>
  </si>
  <si>
    <t>198906072017082001</t>
  </si>
  <si>
    <t>198909082017082004</t>
  </si>
  <si>
    <t>198404042010012017</t>
  </si>
  <si>
    <t>198805222010012002</t>
  </si>
  <si>
    <t>199309162015021001</t>
  </si>
  <si>
    <t>198207082014092001</t>
  </si>
  <si>
    <t>197806152008011022</t>
  </si>
  <si>
    <t>197311252006041012</t>
  </si>
  <si>
    <t>196602121988031028</t>
  </si>
  <si>
    <t>197605241998031002</t>
  </si>
  <si>
    <t>198504112010012012</t>
  </si>
  <si>
    <t>198207152010012017</t>
  </si>
  <si>
    <t>199310032015022001</t>
  </si>
  <si>
    <t>198205152002111001</t>
  </si>
  <si>
    <t>196911192006042011</t>
  </si>
  <si>
    <t>BERKAS MASUK</t>
  </si>
  <si>
    <t>cek</t>
  </si>
  <si>
    <t>BUP KPP</t>
  </si>
  <si>
    <t>Rekap Usulan Pemberhentian Pemerintah Kab. Tolitoli 29-07-2025</t>
  </si>
  <si>
    <t>MK Lama</t>
  </si>
  <si>
    <t>MK Pensiun</t>
  </si>
  <si>
    <t>Unit_Kerja</t>
  </si>
  <si>
    <t>Unit_Kerja_Induk</t>
  </si>
  <si>
    <t>Jenis Pemberhentian</t>
  </si>
  <si>
    <t>Jenis Detail Pemberhentian</t>
  </si>
  <si>
    <t>MK Bulan Lama</t>
  </si>
  <si>
    <t>MK Tahun Lama</t>
  </si>
  <si>
    <t>MK Bulan Pensiun</t>
  </si>
  <si>
    <t>MK Tahun Pensiun</t>
  </si>
  <si>
    <t>Tanggal Usulan</t>
  </si>
  <si>
    <t>Status Usulan</t>
  </si>
  <si>
    <t>No Pertek</t>
  </si>
  <si>
    <t>No SK</t>
  </si>
  <si>
    <t>TMT Berhenti</t>
  </si>
  <si>
    <t>TMT Pensiun</t>
  </si>
  <si>
    <t>Petugas Input Usul</t>
  </si>
  <si>
    <t>Petugas Approval</t>
  </si>
  <si>
    <t>Bidang Sarana dan Prasarana dan Pemberdayaan Industri</t>
  </si>
  <si>
    <t>Pemberhentian Instansi Daerah IV/b ke Bawah</t>
  </si>
  <si>
    <t>BUP Non KPP</t>
  </si>
  <si>
    <t>Sudah TTE SK</t>
  </si>
  <si>
    <t>PD-27206000001</t>
  </si>
  <si>
    <t>00005/27206/AV/01/25</t>
  </si>
  <si>
    <t>31-12-2024</t>
  </si>
  <si>
    <t>PH-27206000002</t>
  </si>
  <si>
    <t>00008/27206/AZ/01/25</t>
  </si>
  <si>
    <t>Bidang Kerawangan Pangan Dan Gizi</t>
  </si>
  <si>
    <t>Dinas Ketahanan Pangan</t>
  </si>
  <si>
    <t>PH-27206000041</t>
  </si>
  <si>
    <t>00047/27206/AZ/04/25</t>
  </si>
  <si>
    <t>31-05-2025</t>
  </si>
  <si>
    <t>PA-27206000001</t>
  </si>
  <si>
    <t>00001/27206/AP/01/25</t>
  </si>
  <si>
    <t>31-01-2025</t>
  </si>
  <si>
    <t>01-02-2025</t>
  </si>
  <si>
    <t>UPT Pendapatan Daerah Wilayah IV</t>
  </si>
  <si>
    <t>Badan Pendapatan Daerah</t>
  </si>
  <si>
    <t>PH-27206000033</t>
  </si>
  <si>
    <t>00040/27206/AZ/03/25</t>
  </si>
  <si>
    <t>30-04-2025</t>
  </si>
  <si>
    <t>Dinas Perumahan Rakyat dan Kawasan Permukiman</t>
  </si>
  <si>
    <t>PD-27206000006</t>
  </si>
  <si>
    <t>00011/27206/AV/03/25</t>
  </si>
  <si>
    <t>Pemberhentian Instansi Daerah IV/c ke Atas Non Jenjang Utama</t>
  </si>
  <si>
    <t>PH-27206000044</t>
  </si>
  <si>
    <t>00046/27206/AZ/04/25</t>
  </si>
  <si>
    <t>PH-27206000036</t>
  </si>
  <si>
    <t>00072/27206/AZ/05/25</t>
  </si>
  <si>
    <t>PH-27206000060</t>
  </si>
  <si>
    <t>00063/27206/AZ/05/25</t>
  </si>
  <si>
    <t>30-06-2025</t>
  </si>
  <si>
    <t>PH-27206000059</t>
  </si>
  <si>
    <t>00069/27206/AZ/05/25</t>
  </si>
  <si>
    <t>31-07-2025</t>
  </si>
  <si>
    <t>PD-27206000002</t>
  </si>
  <si>
    <t>00006/27206/AV/01/25</t>
  </si>
  <si>
    <t>28-02-2025</t>
  </si>
  <si>
    <t>PH-27206000008</t>
  </si>
  <si>
    <t>00028/27206/AZ/03/25</t>
  </si>
  <si>
    <t>Pemberhentian Karena Meninggal Dunia (Janda/Duda) KPP</t>
  </si>
  <si>
    <t>PH-27206000021</t>
  </si>
  <si>
    <t>00026/27206/AZ/03/25</t>
  </si>
  <si>
    <t>15-12-2024</t>
  </si>
  <si>
    <t>PH-27206000061</t>
  </si>
  <si>
    <t>00066/27206/AZ/05/25</t>
  </si>
  <si>
    <t>PH-27206000009</t>
  </si>
  <si>
    <t>00020/27206/AZ/02/25</t>
  </si>
  <si>
    <t>05-01-2025</t>
  </si>
  <si>
    <t>SMP NEGERI 3 TOLITOLI</t>
  </si>
  <si>
    <t>PH-27206000043</t>
  </si>
  <si>
    <t>00052/27206/AZ/04/25</t>
  </si>
  <si>
    <t>PH-27206000057</t>
  </si>
  <si>
    <t>00060/27206/AZ/05/25</t>
  </si>
  <si>
    <t>Bidang Administrasi Pemerintahan Desa</t>
  </si>
  <si>
    <t>PH-27206000023</t>
  </si>
  <si>
    <t>00027/27206/AZ/03/25</t>
  </si>
  <si>
    <t>04-01-2025</t>
  </si>
  <si>
    <t>PH-27206000015</t>
  </si>
  <si>
    <t>00016/27206/AZ/02/25</t>
  </si>
  <si>
    <t>31-03-2025</t>
  </si>
  <si>
    <t>PH-27206000042</t>
  </si>
  <si>
    <t>00048/27206/AZ/04/25</t>
  </si>
  <si>
    <t>PD-27206000004</t>
  </si>
  <si>
    <t>00008/27206/AV/03/25</t>
  </si>
  <si>
    <t>Validasi BKN - BTS</t>
  </si>
  <si>
    <t>Sekretariat DPRD</t>
  </si>
  <si>
    <t>PH-27206000039</t>
  </si>
  <si>
    <t>00041/27206/AZ/03/25</t>
  </si>
  <si>
    <t>PH-27206000013</t>
  </si>
  <si>
    <t>00022/27206/AZ/02/25</t>
  </si>
  <si>
    <t>PH-27206000037</t>
  </si>
  <si>
    <t>00038/27206/AZ/03/25</t>
  </si>
  <si>
    <t>19-10-2024</t>
  </si>
  <si>
    <t>PH-27206000058</t>
  </si>
  <si>
    <t>00062/27206/AZ/05/25</t>
  </si>
  <si>
    <t>PH-27206000085</t>
  </si>
  <si>
    <t>00091/27206/AZ/07/25</t>
  </si>
  <si>
    <t>PH-27206000016</t>
  </si>
  <si>
    <t>00015/27206/AZ/02/25</t>
  </si>
  <si>
    <t>18-11-2024</t>
  </si>
  <si>
    <t>PH-27206000051</t>
  </si>
  <si>
    <t>00051/27206/AZ/04/25</t>
  </si>
  <si>
    <t>Input Berkas</t>
  </si>
  <si>
    <t>31-10-2025</t>
  </si>
  <si>
    <t>PH-27206000047</t>
  </si>
  <si>
    <t>00073/27206/AZ/06/25</t>
  </si>
  <si>
    <t>PH-27206000054</t>
  </si>
  <si>
    <t>00054/27206/AZ/04/25</t>
  </si>
  <si>
    <t>PH-27206000035</t>
  </si>
  <si>
    <t>00053/27206/AZ/04/25</t>
  </si>
  <si>
    <t>PD-27206000005</t>
  </si>
  <si>
    <t>00009/27206/AV/03/25</t>
  </si>
  <si>
    <t>PH-27206000040</t>
  </si>
  <si>
    <t>00042/27206/AZ/03/25</t>
  </si>
  <si>
    <t>PD-27206000007</t>
  </si>
  <si>
    <t>00010/27206/AV/03/25</t>
  </si>
  <si>
    <t>PD-27206000008</t>
  </si>
  <si>
    <t>00012/27206/AV/03/25</t>
  </si>
  <si>
    <t>PH-27206000025</t>
  </si>
  <si>
    <t>00030/27206/AZ/03/25</t>
  </si>
  <si>
    <t>DINAS KOMUNIKASI INFORMATIKA, PERSANDIAN DAN STATISTIK</t>
  </si>
  <si>
    <t>PH-27206000038</t>
  </si>
  <si>
    <t>00049/27206/AZ/04/25</t>
  </si>
  <si>
    <t>Pemberhentian Karena Meninggal Dunia (Janda/Duda) NON KPP</t>
  </si>
  <si>
    <t>PE-27206000001</t>
  </si>
  <si>
    <t>00001/27206/MD/05/25</t>
  </si>
  <si>
    <t>05-12-2024</t>
  </si>
  <si>
    <t>PH-27206000049</t>
  </si>
  <si>
    <t>00045/27206/AZ/04/25</t>
  </si>
  <si>
    <t>PH-27206000076</t>
  </si>
  <si>
    <t>00078/27206/AZ/06/25</t>
  </si>
  <si>
    <t>PH-27206000050</t>
  </si>
  <si>
    <t>00055/27206/AZ/04/25</t>
  </si>
  <si>
    <t>UPT Pendapatan Daerah Wilayah II</t>
  </si>
  <si>
    <t>PH-27206000053</t>
  </si>
  <si>
    <t>00058/27206/AZ/05/25</t>
  </si>
  <si>
    <t>PH-27206000071</t>
  </si>
  <si>
    <t>00074/27206/AZ/06/25</t>
  </si>
  <si>
    <t>Bidang Pengembangan Pemuda</t>
  </si>
  <si>
    <t>PH-27206000070</t>
  </si>
  <si>
    <t>00077/27206/AZ/06/25</t>
  </si>
  <si>
    <t>PD-27206000009</t>
  </si>
  <si>
    <t>00013/27206/AV/05/25</t>
  </si>
  <si>
    <t>Bidang Penanganan Gangguan Ketenteraman dan Ketertiban Umum</t>
  </si>
  <si>
    <t>PH-27206000065</t>
  </si>
  <si>
    <t>00067/27206/AZ/05/25</t>
  </si>
  <si>
    <t>PH-27206000073</t>
  </si>
  <si>
    <t>00090/27206/AZ/07/25</t>
  </si>
  <si>
    <t>PH-27206000066</t>
  </si>
  <si>
    <t>00068/27206/AZ/05/25</t>
  </si>
  <si>
    <t>PH-27206000067</t>
  </si>
  <si>
    <t>00065/27206/AZ/05/25</t>
  </si>
  <si>
    <t>PH-27206000069</t>
  </si>
  <si>
    <t>00075/27206/AZ/06/25</t>
  </si>
  <si>
    <t>PE-27206000002</t>
  </si>
  <si>
    <t>00002/27206/MD/05/25</t>
  </si>
  <si>
    <t>16-01-2025</t>
  </si>
  <si>
    <t>PH-27206000064</t>
  </si>
  <si>
    <t>00064/27206/AZ/05/25</t>
  </si>
  <si>
    <t>PH-27206000096</t>
  </si>
  <si>
    <t>00101/27206/AZ/07/25</t>
  </si>
  <si>
    <t>31-08-2025</t>
  </si>
  <si>
    <t>PD-27206000013</t>
  </si>
  <si>
    <t>00016/27206/AV/07/25</t>
  </si>
  <si>
    <t>PH-27206000068</t>
  </si>
  <si>
    <t>00094/27206/AZ/07/25</t>
  </si>
  <si>
    <t>30-09-2025</t>
  </si>
  <si>
    <t>Inspektur IV</t>
  </si>
  <si>
    <t>Inspektorat Daerah</t>
  </si>
  <si>
    <t>PH-27206000063</t>
  </si>
  <si>
    <t>00070/27206/AZ/05/25</t>
  </si>
  <si>
    <t>Bidang Kelembagaan dan Pengawasan</t>
  </si>
  <si>
    <t>PH-27206000056</t>
  </si>
  <si>
    <t>00059/27206/AZ/05/25</t>
  </si>
  <si>
    <t>PH-27206000074</t>
  </si>
  <si>
    <t>00081/27206/AZ/06/25</t>
  </si>
  <si>
    <t>PD-27206000010</t>
  </si>
  <si>
    <t>00014/27206/AV/06/25</t>
  </si>
  <si>
    <t>Bidang Prasarana, Sarana dan Utilitas (PSU)</t>
  </si>
  <si>
    <t>PH-27206000095</t>
  </si>
  <si>
    <t>00099/27206/AZ/07/25</t>
  </si>
  <si>
    <t>03-03-2025</t>
  </si>
  <si>
    <t>PH-27206000077</t>
  </si>
  <si>
    <t>00080/27206/AZ/06/25</t>
  </si>
  <si>
    <t>PH-27206000083</t>
  </si>
  <si>
    <t>00082/27206/AZ/06/25</t>
  </si>
  <si>
    <t>Bidang Lalu Lintas dan Angkutan</t>
  </si>
  <si>
    <t>PH-27206000078</t>
  </si>
  <si>
    <t>00083/27206/AZ/06/25</t>
  </si>
  <si>
    <t>PH-27206000087</t>
  </si>
  <si>
    <t>00087/27206/AZ/07/25</t>
  </si>
  <si>
    <t>Bidang Pembinaan Ketenagaan</t>
  </si>
  <si>
    <t>PH-27206000093</t>
  </si>
  <si>
    <t>00092/27206/AZ/07/25</t>
  </si>
  <si>
    <t>PH-27206000072</t>
  </si>
  <si>
    <t>00076/27206/AZ/06/25</t>
  </si>
  <si>
    <t>PH-27206000088</t>
  </si>
  <si>
    <t>00084/27206/AZ/07/25</t>
  </si>
  <si>
    <t>Bidang Perumahan</t>
  </si>
  <si>
    <t>PH-27206000097</t>
  </si>
  <si>
    <t>00104/27206/AZ/07/25</t>
  </si>
  <si>
    <t>Inspektur II</t>
  </si>
  <si>
    <t>Menunggu TTE Pertek</t>
  </si>
  <si>
    <t>PH-27206000098</t>
  </si>
  <si>
    <t>00106/27206/AZ/07/25</t>
  </si>
  <si>
    <t>PH-27206000075</t>
  </si>
  <si>
    <t>00079/27206/AZ/06/25</t>
  </si>
  <si>
    <t>PH-27206000081</t>
  </si>
  <si>
    <t>00096/27206/AZ/07/25</t>
  </si>
  <si>
    <t>PH-27206000082</t>
  </si>
  <si>
    <t>00085/27206/AZ/07/25</t>
  </si>
  <si>
    <t>PH-27206000084</t>
  </si>
  <si>
    <t>00089/27206/AZ/07/25</t>
  </si>
  <si>
    <t>PH-27206000079</t>
  </si>
  <si>
    <t>00088/27206/AZ/07/25</t>
  </si>
  <si>
    <t>21-05-2025</t>
  </si>
  <si>
    <t>PH-27206000086</t>
  </si>
  <si>
    <t>00100/27206/AZ/07/25</t>
  </si>
  <si>
    <t>PH-27206000080</t>
  </si>
  <si>
    <t>00086/27206/AZ/07/25</t>
  </si>
  <si>
    <t>PH-27206000090</t>
  </si>
  <si>
    <t>00095/27206/AZ/07/25</t>
  </si>
  <si>
    <t>PH-27206000092</t>
  </si>
  <si>
    <t>00093/27206/AZ/07/25</t>
  </si>
  <si>
    <t>09-04-2025</t>
  </si>
  <si>
    <t>Sudah TTE Pertek</t>
  </si>
  <si>
    <t>PH-27206000089</t>
  </si>
  <si>
    <t>PD-27206000012</t>
  </si>
  <si>
    <t>00015/27206/AV/07/25</t>
  </si>
  <si>
    <t>PH-27206000099</t>
  </si>
  <si>
    <t>00102/27206/AZ/07/25</t>
  </si>
  <si>
    <t>28-04-2025</t>
  </si>
  <si>
    <t>PH-27206000091</t>
  </si>
  <si>
    <t>00098/27206/AZ/07/25</t>
  </si>
  <si>
    <t>PH-27206000100</t>
  </si>
  <si>
    <t>02-12-2024</t>
  </si>
  <si>
    <t>PH-27206000101</t>
  </si>
  <si>
    <t>PH-27206000094</t>
  </si>
  <si>
    <t>00097/27206/AZ/07/25</t>
  </si>
  <si>
    <t>PH-27206000102</t>
  </si>
  <si>
    <t>00105/27206/AZ/07/25</t>
  </si>
  <si>
    <t>Bidang Penempatan Tenaga Kerja</t>
  </si>
  <si>
    <t>Perbaikan Pertek</t>
  </si>
  <si>
    <t>PH-27206000103</t>
  </si>
  <si>
    <t>00103/27206/AZ/07/25</t>
  </si>
  <si>
    <t>31-07-2026</t>
  </si>
  <si>
    <t>Menunggu TTE SK</t>
  </si>
  <si>
    <t>PH-27206000104</t>
  </si>
  <si>
    <t>00107/27206/AZ/07/25</t>
  </si>
  <si>
    <t>31-12-2025</t>
  </si>
  <si>
    <t>27-06-2025</t>
  </si>
  <si>
    <t>Bidang Perencanaan Kawasan Transmigrasi</t>
  </si>
  <si>
    <t>NOMOR SK</t>
  </si>
  <si>
    <t>TANGGAL SK</t>
  </si>
  <si>
    <t>NOMOR PERTEK</t>
  </si>
  <si>
    <t>TANGGAL PERTEK</t>
  </si>
  <si>
    <t>TMT PENSIUN</t>
  </si>
  <si>
    <t>OK</t>
  </si>
  <si>
    <t>TAHUN 2025</t>
  </si>
  <si>
    <t>USULAN PENSIUN TAHUN 2025</t>
  </si>
  <si>
    <t>CEK</t>
  </si>
  <si>
    <t>SMP Negeri 1 Tolitoli</t>
  </si>
  <si>
    <t>01-08-2025</t>
  </si>
  <si>
    <t>30-11-2025</t>
  </si>
  <si>
    <t>UPT. TERMINAL BUMI HARAPAN DINAS PERHUBUNGAN</t>
  </si>
  <si>
    <t>10-06-2025</t>
  </si>
  <si>
    <t>Bidang Perencanaan dan Pengembangan Iklim Penanaman Modal</t>
  </si>
  <si>
    <t>SD Negeri 2 Sibaluton</t>
  </si>
  <si>
    <t>SD Negeri 5 Basi</t>
  </si>
  <si>
    <t>24-06-2025</t>
  </si>
  <si>
    <t>SD Negeri 2 Buga</t>
  </si>
  <si>
    <t>Bidang Pengarusutamaan Gender dan Pemberdayaan Perempuan</t>
  </si>
  <si>
    <t>Dinas Pemberdayaan Perempuan Dan Perlindungan Anak</t>
  </si>
  <si>
    <t>SD Negeri 4 Kamalu</t>
  </si>
  <si>
    <t>Bidang Ketahanan Dan Kesejahteraan Keluarga</t>
  </si>
  <si>
    <t>Dinas Pengendalian Penduduk Dan Keluarga Berencana</t>
  </si>
  <si>
    <t>SD Negeri 13 Tolitoli</t>
  </si>
  <si>
    <t>SD Negeri 5 Tolitoli</t>
  </si>
  <si>
    <t>UPT Puskesmas Ogodeide</t>
  </si>
  <si>
    <t>01-01-2026</t>
  </si>
  <si>
    <t>15-07-2025</t>
  </si>
  <si>
    <t>PH-27206000105</t>
  </si>
  <si>
    <t>00112/27206/AZ/08/25</t>
  </si>
  <si>
    <t>PH-27206000108</t>
  </si>
  <si>
    <t>00113/27206/AZ/08/25</t>
  </si>
  <si>
    <t>00109/27206/AZ/07/25</t>
  </si>
  <si>
    <t>PH-27206000112</t>
  </si>
  <si>
    <t>00118/27206/AZ/08/25</t>
  </si>
  <si>
    <t>PH-27206000111</t>
  </si>
  <si>
    <t>00116/27206/AZ/08/25</t>
  </si>
  <si>
    <t>PH-27206000110</t>
  </si>
  <si>
    <t>00117/27206/AZ/08/25</t>
  </si>
  <si>
    <t>PH-27206000123</t>
  </si>
  <si>
    <t>00125/27206/AZ/08/25</t>
  </si>
  <si>
    <t>PH-27206000121</t>
  </si>
  <si>
    <t>00122/27206/AZ/08/25</t>
  </si>
  <si>
    <t>KEADAAN 1 JANUARI S/D 4  SEPTEMBER 2025</t>
  </si>
  <si>
    <t>SD Negeri 12 Tolitoli</t>
  </si>
  <si>
    <t>Bidang Pelayanan</t>
  </si>
  <si>
    <t>Bidang Pemberdayaan Lembaga Kemasyarakatan Desa</t>
  </si>
  <si>
    <t>31-01-2026</t>
  </si>
  <si>
    <t>01-02-2026</t>
  </si>
  <si>
    <t>Seksi Ketentraman Dan Ketertiban Umum</t>
  </si>
  <si>
    <t>Kecamatan Dampal Selatan</t>
  </si>
  <si>
    <t>01-11-2025</t>
  </si>
  <si>
    <t>Sub Bidang Pelayanan Medis Dan Keperawatan</t>
  </si>
  <si>
    <t>Rumah Sakit Umum Hj. Zubaeda Bantilan</t>
  </si>
  <si>
    <t>Bagian Umum</t>
  </si>
  <si>
    <t>Badan Pengelolaan Keuangan dan Aset Daerah</t>
  </si>
  <si>
    <t>SD Negeri Kabetan</t>
  </si>
  <si>
    <t>22-09-2025</t>
  </si>
  <si>
    <t>12-03-2025</t>
  </si>
  <si>
    <t>01-04-2025</t>
  </si>
  <si>
    <t>Seksi Pencegahan dan Pemberantasan Penyakit</t>
  </si>
  <si>
    <t>DINAS KESEHATAN</t>
  </si>
  <si>
    <t>09-09-2025</t>
  </si>
  <si>
    <t>SD Negeri 2 Dadakitan</t>
  </si>
  <si>
    <t>24-09-2025</t>
  </si>
  <si>
    <t>SMP Negeri 2 Dondo</t>
  </si>
  <si>
    <t>17-09-2025</t>
  </si>
  <si>
    <t>14-06-2025</t>
  </si>
  <si>
    <t>01-07-2025</t>
  </si>
  <si>
    <t>Bidang Perbendaharaan Daerah</t>
  </si>
  <si>
    <t>22-08-2025</t>
  </si>
  <si>
    <t>PH-27206000127</t>
  </si>
  <si>
    <t>00134/27206/AZ/09/25</t>
  </si>
  <si>
    <t>Bidang Pengelolaan Pendapatan Daerah</t>
  </si>
  <si>
    <t>11-08-2025</t>
  </si>
  <si>
    <t>PH-27206000117</t>
  </si>
  <si>
    <t>00119/27206/AZ/08/25</t>
  </si>
  <si>
    <t>01-10-2025</t>
  </si>
  <si>
    <t>Bidang Penanganan Konflik Dan Kewaspadaan Nasional</t>
  </si>
  <si>
    <t>26-09-2025</t>
  </si>
  <si>
    <t>28-02-2026</t>
  </si>
  <si>
    <t>01-03-2026</t>
  </si>
  <si>
    <t>SD Negeri 3 Laulalang</t>
  </si>
  <si>
    <t>28-05-2025</t>
  </si>
  <si>
    <t>01-06-2025</t>
  </si>
  <si>
    <t>SD Negeri Tinading</t>
  </si>
  <si>
    <t>SD Negeri Palembang Luok Manipi</t>
  </si>
  <si>
    <t>Bidang Perikanan Budidaya</t>
  </si>
  <si>
    <t>Pemberhentian Tanpa Hak Pensiun</t>
  </si>
  <si>
    <t>29-09-2025</t>
  </si>
  <si>
    <t>Berkas Terverifikasi</t>
  </si>
  <si>
    <t>24-10-2021</t>
  </si>
  <si>
    <t>01-11-2021</t>
  </si>
  <si>
    <t>31-03-2026</t>
  </si>
  <si>
    <t>01-04-2026</t>
  </si>
  <si>
    <t>SD Negeri 2 Kamalu</t>
  </si>
  <si>
    <t>02-10-2025</t>
  </si>
  <si>
    <t>13-09-2025</t>
  </si>
  <si>
    <t>03-10-2025</t>
  </si>
  <si>
    <t>07-09-2025</t>
  </si>
  <si>
    <t>SD Negeri 3 Lingadan</t>
  </si>
  <si>
    <t>Dinas Perkebunan Dan Peternakan</t>
  </si>
  <si>
    <t>SMP Negeri 2 Lampasio</t>
  </si>
  <si>
    <t>06-10-2025</t>
  </si>
  <si>
    <t>Bidang Pengendalian Penduduk, Penyuluhan Dan Penggerakan</t>
  </si>
  <si>
    <t>Bidang Sarana Prasarana Dan Kelembagaan</t>
  </si>
  <si>
    <t>09-10-2025</t>
  </si>
  <si>
    <t>14-10-2025</t>
  </si>
  <si>
    <t>UPT Puskesmas Laulalang</t>
  </si>
  <si>
    <t>17-10-2025</t>
  </si>
  <si>
    <t>Kelurahan Sidoarjo</t>
  </si>
  <si>
    <t>Badan Riset dan Inovasi Daerah</t>
  </si>
  <si>
    <t>10-10-2025</t>
  </si>
  <si>
    <t>PH-27206000124</t>
  </si>
  <si>
    <t>00132/27206/AZ/09/25</t>
  </si>
  <si>
    <t>20-10-2025</t>
  </si>
  <si>
    <t>Seksi Perkawinan Dan Perceraian</t>
  </si>
  <si>
    <t>Dinas Kependudukan Dan Pencatatan Sipil</t>
  </si>
  <si>
    <t>21-10-2025</t>
  </si>
  <si>
    <t>SD Negeri 1 Dungingis</t>
  </si>
  <si>
    <t>PH-27206000129</t>
  </si>
  <si>
    <t>00135/27206/AZ/09/25</t>
  </si>
  <si>
    <t>PH-27206000130</t>
  </si>
  <si>
    <t>00133/27206/AZ/09/25</t>
  </si>
  <si>
    <t>PH-27206000152</t>
  </si>
  <si>
    <t>00147/27206/AZ/10/25</t>
  </si>
  <si>
    <t>PH-27206000125</t>
  </si>
  <si>
    <t>00130/27206/AZ/09/25</t>
  </si>
  <si>
    <t>PH-27206000131</t>
  </si>
  <si>
    <t>00137/27206/AZ/09/25</t>
  </si>
  <si>
    <t>PH-27206000147</t>
  </si>
  <si>
    <t>00151/27206/AZ/10/25</t>
  </si>
  <si>
    <t>PD-27206000015</t>
  </si>
  <si>
    <t>00018/27206/AV/10/25</t>
  </si>
  <si>
    <t>PH-27206000148</t>
  </si>
  <si>
    <t>00148/27206/AZ/10/25</t>
  </si>
  <si>
    <t>PH-27206000143</t>
  </si>
  <si>
    <t>00154/27206/AZ/10/25</t>
  </si>
  <si>
    <t>PH-27206000145</t>
  </si>
  <si>
    <t>00150/27206/AZ/10/25</t>
  </si>
  <si>
    <t>PH-27206000135</t>
  </si>
  <si>
    <t>00140/27206/AZ/10/25</t>
  </si>
  <si>
    <t>PH-27206000136</t>
  </si>
  <si>
    <t>00141/27206/AZ/10/25</t>
  </si>
  <si>
    <t>PH-27206000134</t>
  </si>
  <si>
    <t>00139/27206/AZ/09/25</t>
  </si>
  <si>
    <t>PH-27206000144</t>
  </si>
  <si>
    <t>00149/27206/AZ/10/25</t>
  </si>
  <si>
    <t>PH-27206000141</t>
  </si>
  <si>
    <t>00145/27206/AZ/10/25</t>
  </si>
</sst>
</file>

<file path=xl/styles.xml><?xml version="1.0" encoding="utf-8"?>
<styleSheet xmlns="http://schemas.openxmlformats.org/spreadsheetml/2006/main">
  <numFmts count="5">
    <numFmt numFmtId="164" formatCode="[$-421]dd\ mmmm\ yyyy;@"/>
    <numFmt numFmtId="165" formatCode="dd\-mm\-yyyy"/>
    <numFmt numFmtId="166" formatCode="mmmm"/>
    <numFmt numFmtId="167" formatCode="m"/>
    <numFmt numFmtId="168" formatCode="dd/mm/yyyy;@"/>
  </numFmts>
  <fonts count="23">
    <font>
      <sz val="11"/>
      <color theme="1"/>
      <name val="Calibri"/>
      <family val="2"/>
      <scheme val="minor"/>
    </font>
    <font>
      <b/>
      <sz val="9"/>
      <color theme="0" tint="-0.14999847407452621"/>
      <name val="Arial"/>
      <family val="2"/>
    </font>
    <font>
      <sz val="11"/>
      <color rgb="FF000000"/>
      <name val="Calibri"/>
      <family val="2"/>
      <charset val="20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0" tint="-0.14999847407452621"/>
      <name val="Arial"/>
      <family val="2"/>
    </font>
    <font>
      <b/>
      <sz val="11"/>
      <color rgb="FFFF0000"/>
      <name val="Arial"/>
      <family val="2"/>
    </font>
    <font>
      <b/>
      <sz val="11"/>
      <color theme="0" tint="-4.9989318521683403E-2"/>
      <name val="Arial"/>
      <family val="2"/>
    </font>
    <font>
      <sz val="11"/>
      <color rgb="FF000000"/>
      <name val="Arial"/>
      <family val="2"/>
    </font>
    <font>
      <b/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4"/>
      <color theme="1"/>
      <name val="Arial Black"/>
      <family val="2"/>
    </font>
    <font>
      <b/>
      <sz val="11"/>
      <color theme="0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2"/>
      <color theme="1"/>
      <name val="Arial Black"/>
      <family val="2"/>
    </font>
    <font>
      <sz val="12"/>
      <color theme="1"/>
      <name val="Calibri"/>
      <family val="2"/>
      <scheme val="minor"/>
    </font>
    <font>
      <b/>
      <sz val="12"/>
      <color theme="0" tint="-0.1499984740745262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hair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6">
    <xf numFmtId="0" fontId="0" fillId="0" borderId="0"/>
    <xf numFmtId="0" fontId="2" fillId="0" borderId="0"/>
    <xf numFmtId="0" fontId="14" fillId="0" borderId="0"/>
    <xf numFmtId="0" fontId="20" fillId="0" borderId="0"/>
    <xf numFmtId="0" fontId="22" fillId="0" borderId="0"/>
    <xf numFmtId="0" fontId="21" fillId="0" borderId="0" applyNumberFormat="0" applyFont="0" applyFill="0" applyBorder="0" applyAlignment="0" applyProtection="0"/>
  </cellStyleXfs>
  <cellXfs count="168">
    <xf numFmtId="0" fontId="0" fillId="0" borderId="0" xfId="0"/>
    <xf numFmtId="0" fontId="0" fillId="0" borderId="0" xfId="0" applyProtection="1">
      <protection locked="0"/>
    </xf>
    <xf numFmtId="0" fontId="0" fillId="0" borderId="0" xfId="0" applyBorder="1" applyAlignment="1" applyProtection="1">
      <alignment vertical="center"/>
      <protection locked="0"/>
    </xf>
    <xf numFmtId="0" fontId="10" fillId="2" borderId="1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0" fillId="0" borderId="0" xfId="0" applyNumberFormat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164" fontId="0" fillId="0" borderId="0" xfId="0" applyNumberForma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164" fontId="0" fillId="0" borderId="0" xfId="0" applyNumberFormat="1" applyAlignment="1" applyProtection="1">
      <alignment horizontal="center" vertical="center"/>
      <protection locked="0"/>
    </xf>
    <xf numFmtId="164" fontId="6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 wrapText="1"/>
      <protection locked="0"/>
    </xf>
    <xf numFmtId="0" fontId="0" fillId="0" borderId="0" xfId="0" applyBorder="1" applyProtection="1">
      <protection locked="0"/>
    </xf>
    <xf numFmtId="165" fontId="0" fillId="0" borderId="0" xfId="0" applyNumberFormat="1" applyBorder="1" applyAlignment="1" applyProtection="1">
      <alignment horizontal="center" vertical="center" wrapText="1"/>
      <protection locked="0"/>
    </xf>
    <xf numFmtId="0" fontId="10" fillId="2" borderId="1" xfId="1" applyFont="1" applyFill="1" applyBorder="1" applyAlignment="1" applyProtection="1">
      <alignment horizontal="center" vertical="center" wrapText="1"/>
      <protection locked="0"/>
    </xf>
    <xf numFmtId="167" fontId="0" fillId="0" borderId="0" xfId="0" applyNumberForma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164" fontId="0" fillId="0" borderId="0" xfId="0" applyNumberFormat="1" applyBorder="1" applyAlignment="1" applyProtection="1">
      <alignment horizontal="center" vertical="center" wrapText="1"/>
    </xf>
    <xf numFmtId="166" fontId="0" fillId="0" borderId="0" xfId="0" applyNumberFormat="1" applyBorder="1" applyAlignment="1" applyProtection="1">
      <alignment horizontal="center" vertical="center" wrapText="1"/>
    </xf>
    <xf numFmtId="167" fontId="0" fillId="0" borderId="10" xfId="0" applyNumberFormat="1" applyBorder="1" applyAlignment="1">
      <alignment horizontal="center"/>
    </xf>
    <xf numFmtId="166" fontId="2" fillId="0" borderId="10" xfId="1" applyNumberFormat="1" applyBorder="1" applyAlignment="1">
      <alignment horizontal="center" vertical="center"/>
    </xf>
    <xf numFmtId="0" fontId="2" fillId="0" borderId="10" xfId="1" quotePrefix="1" applyNumberFormat="1" applyBorder="1" applyAlignment="1">
      <alignment horizontal="center" vertical="center"/>
    </xf>
    <xf numFmtId="0" fontId="2" fillId="4" borderId="10" xfId="1" applyNumberFormat="1" applyFill="1" applyBorder="1" applyAlignment="1">
      <alignment horizontal="center" vertical="center"/>
    </xf>
    <xf numFmtId="0" fontId="0" fillId="0" borderId="10" xfId="0" applyBorder="1"/>
    <xf numFmtId="0" fontId="11" fillId="0" borderId="10" xfId="1" applyFont="1" applyBorder="1" applyAlignment="1">
      <alignment horizontal="center" vertical="center"/>
    </xf>
    <xf numFmtId="0" fontId="11" fillId="0" borderId="10" xfId="1" applyNumberFormat="1" applyFont="1" applyBorder="1" applyAlignment="1">
      <alignment horizontal="center" vertical="center"/>
    </xf>
    <xf numFmtId="0" fontId="0" fillId="0" borderId="0" xfId="0" applyNumberFormat="1" applyBorder="1" applyAlignment="1" applyProtection="1">
      <alignment horizontal="center" vertical="center"/>
    </xf>
    <xf numFmtId="0" fontId="0" fillId="0" borderId="0" xfId="0" applyNumberFormat="1" applyBorder="1" applyAlignment="1" applyProtection="1">
      <alignment horizontal="center" vertical="center" wrapText="1"/>
    </xf>
    <xf numFmtId="49" fontId="0" fillId="5" borderId="0" xfId="0" applyNumberFormat="1" applyFill="1" applyBorder="1" applyAlignment="1" applyProtection="1">
      <alignment horizontal="center" vertical="center"/>
      <protection locked="0"/>
    </xf>
    <xf numFmtId="0" fontId="0" fillId="5" borderId="0" xfId="0" applyFill="1" applyAlignment="1" applyProtection="1">
      <alignment horizontal="center" vertical="center"/>
      <protection locked="0"/>
    </xf>
    <xf numFmtId="0" fontId="0" fillId="5" borderId="0" xfId="0" applyNumberFormat="1" applyFill="1" applyAlignment="1" applyProtection="1">
      <alignment horizontal="center" vertical="center" wrapText="1"/>
      <protection locked="0"/>
    </xf>
    <xf numFmtId="0" fontId="0" fillId="5" borderId="0" xfId="0" applyNumberForma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Alignment="1" applyProtection="1">
      <alignment horizontal="center"/>
      <protection locked="0"/>
    </xf>
    <xf numFmtId="49" fontId="5" fillId="0" borderId="0" xfId="0" applyNumberFormat="1" applyFont="1" applyBorder="1" applyAlignment="1" applyProtection="1">
      <alignment horizontal="center"/>
      <protection locked="0"/>
    </xf>
    <xf numFmtId="0" fontId="0" fillId="0" borderId="0" xfId="0" applyNumberFormat="1" applyBorder="1" applyAlignment="1" applyProtection="1">
      <alignment horizontal="center" vertical="center" wrapText="1"/>
    </xf>
    <xf numFmtId="164" fontId="0" fillId="5" borderId="0" xfId="0" applyNumberFormat="1" applyFill="1" applyBorder="1" applyAlignment="1" applyProtection="1">
      <alignment horizontal="center" vertical="center" wrapText="1"/>
      <protection locked="0"/>
    </xf>
    <xf numFmtId="0" fontId="10" fillId="2" borderId="1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/>
    </xf>
    <xf numFmtId="49" fontId="0" fillId="5" borderId="0" xfId="0" applyNumberFormat="1" applyFill="1" applyAlignment="1" applyProtection="1">
      <alignment horizontal="center" vertical="center" wrapText="1"/>
      <protection locked="0"/>
    </xf>
    <xf numFmtId="49" fontId="0" fillId="5" borderId="0" xfId="0" applyNumberFormat="1" applyFill="1" applyBorder="1" applyAlignment="1" applyProtection="1">
      <alignment horizontal="center" vertical="center" wrapText="1"/>
      <protection locked="0"/>
    </xf>
    <xf numFmtId="0" fontId="13" fillId="2" borderId="6" xfId="0" applyFont="1" applyFill="1" applyBorder="1" applyAlignment="1" applyProtection="1">
      <alignment vertical="center" wrapText="1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164" fontId="5" fillId="0" borderId="11" xfId="0" applyNumberFormat="1" applyFont="1" applyBorder="1" applyAlignment="1" applyProtection="1">
      <alignment horizontal="center" vertical="center"/>
      <protection locked="0"/>
    </xf>
    <xf numFmtId="0" fontId="0" fillId="0" borderId="11" xfId="0" applyBorder="1" applyProtection="1"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5" fillId="5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1" xfId="0" applyNumberFormat="1" applyFont="1" applyBorder="1" applyAlignment="1" applyProtection="1">
      <alignment horizontal="center" vertical="center" wrapText="1"/>
      <protection locked="0"/>
    </xf>
    <xf numFmtId="164" fontId="5" fillId="0" borderId="11" xfId="0" applyNumberFormat="1" applyFont="1" applyBorder="1" applyAlignment="1" applyProtection="1">
      <alignment horizontal="center" vertical="center" wrapText="1"/>
      <protection locked="0"/>
    </xf>
    <xf numFmtId="164" fontId="5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8" fillId="3" borderId="12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6" xfId="0" applyFont="1" applyFill="1" applyBorder="1" applyAlignment="1" applyProtection="1">
      <alignment horizontal="center" vertical="center" wrapText="1"/>
      <protection locked="0"/>
    </xf>
    <xf numFmtId="0" fontId="6" fillId="7" borderId="12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Border="1" applyAlignment="1" applyProtection="1">
      <alignment horizontal="center" vertical="center" wrapText="1"/>
      <protection locked="0"/>
    </xf>
    <xf numFmtId="164" fontId="0" fillId="0" borderId="0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horizontal="center" vertical="center"/>
      <protection locked="0"/>
    </xf>
    <xf numFmtId="0" fontId="0" fillId="0" borderId="0" xfId="0" applyFont="1" applyAlignment="1" applyProtection="1">
      <alignment horizontal="center" vertical="center"/>
      <protection locked="0"/>
    </xf>
    <xf numFmtId="164" fontId="0" fillId="0" borderId="0" xfId="0" applyNumberFormat="1" applyFont="1" applyAlignment="1" applyProtection="1">
      <alignment horizontal="center" vertical="center"/>
      <protection locked="0"/>
    </xf>
    <xf numFmtId="0" fontId="0" fillId="0" borderId="0" xfId="0" applyFont="1" applyAlignment="1" applyProtection="1">
      <alignment horizontal="center" vertical="center" wrapText="1"/>
      <protection locked="0"/>
    </xf>
    <xf numFmtId="0" fontId="0" fillId="0" borderId="0" xfId="0" applyNumberFormat="1" applyFont="1" applyBorder="1" applyAlignment="1" applyProtection="1">
      <alignment horizontal="center" vertical="center" wrapText="1"/>
    </xf>
    <xf numFmtId="0" fontId="13" fillId="2" borderId="6" xfId="0" applyFont="1" applyFill="1" applyBorder="1" applyAlignment="1" applyProtection="1">
      <alignment horizontal="center" vertical="center" wrapText="1"/>
      <protection locked="0"/>
    </xf>
    <xf numFmtId="0" fontId="13" fillId="2" borderId="1" xfId="0" applyFont="1" applyFill="1" applyBorder="1" applyAlignment="1" applyProtection="1">
      <alignment horizontal="center" vertical="center" wrapText="1"/>
      <protection locked="0"/>
    </xf>
    <xf numFmtId="0" fontId="1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6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13" fillId="2" borderId="1" xfId="0" applyFont="1" applyFill="1" applyBorder="1" applyAlignment="1" applyProtection="1">
      <alignment horizontal="center" vertical="center"/>
      <protection locked="0"/>
    </xf>
    <xf numFmtId="0" fontId="13" fillId="2" borderId="0" xfId="0" applyFont="1" applyFill="1" applyBorder="1" applyAlignment="1" applyProtection="1">
      <alignment horizontal="center" vertical="center"/>
      <protection locked="0"/>
    </xf>
    <xf numFmtId="49" fontId="0" fillId="0" borderId="0" xfId="0" applyNumberFormat="1" applyFill="1" applyAlignment="1" applyProtection="1">
      <alignment horizontal="center" vertical="center" wrapText="1"/>
      <protection locked="0"/>
    </xf>
    <xf numFmtId="0" fontId="15" fillId="0" borderId="11" xfId="0" applyFont="1" applyBorder="1" applyAlignment="1" applyProtection="1">
      <alignment horizontal="center" vertical="center" wrapText="1"/>
      <protection locked="0"/>
    </xf>
    <xf numFmtId="164" fontId="15" fillId="0" borderId="11" xfId="0" applyNumberFormat="1" applyFont="1" applyBorder="1" applyAlignment="1" applyProtection="1">
      <alignment horizontal="center" vertical="center" wrapText="1"/>
      <protection locked="0"/>
    </xf>
    <xf numFmtId="0" fontId="15" fillId="0" borderId="11" xfId="0" applyNumberFormat="1" applyFont="1" applyBorder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/>
      <protection locked="0"/>
    </xf>
    <xf numFmtId="0" fontId="18" fillId="2" borderId="1" xfId="0" applyFont="1" applyFill="1" applyBorder="1" applyAlignment="1" applyProtection="1">
      <alignment horizontal="center" vertical="center" wrapText="1"/>
      <protection locked="0"/>
    </xf>
    <xf numFmtId="164" fontId="17" fillId="0" borderId="0" xfId="0" applyNumberFormat="1" applyFont="1" applyBorder="1" applyAlignment="1" applyProtection="1">
      <alignment horizontal="center" vertical="center"/>
      <protection locked="0"/>
    </xf>
    <xf numFmtId="49" fontId="5" fillId="9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0" xfId="1" quotePrefix="1" applyNumberFormat="1" applyFill="1" applyBorder="1" applyAlignment="1">
      <alignment horizontal="center" vertical="center"/>
    </xf>
    <xf numFmtId="49" fontId="9" fillId="0" borderId="11" xfId="1" applyNumberFormat="1" applyFon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/>
    </xf>
    <xf numFmtId="0" fontId="19" fillId="0" borderId="0" xfId="0" applyFont="1" applyBorder="1" applyAlignment="1" applyProtection="1">
      <alignment horizontal="center" vertical="center" wrapText="1"/>
      <protection locked="0"/>
    </xf>
    <xf numFmtId="49" fontId="19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Border="1" applyAlignment="1" applyProtection="1">
      <alignment horizontal="center" vertical="center"/>
      <protection locked="0"/>
    </xf>
    <xf numFmtId="49" fontId="19" fillId="5" borderId="0" xfId="0" applyNumberFormat="1" applyFont="1" applyFill="1" applyBorder="1" applyAlignment="1" applyProtection="1">
      <alignment horizontal="center" vertical="center"/>
      <protection locked="0"/>
    </xf>
    <xf numFmtId="0" fontId="19" fillId="5" borderId="0" xfId="0" applyNumberFormat="1" applyFont="1" applyFill="1" applyBorder="1" applyAlignment="1" applyProtection="1">
      <alignment horizontal="center" vertical="center" wrapText="1"/>
      <protection locked="0"/>
    </xf>
    <xf numFmtId="165" fontId="19" fillId="0" borderId="0" xfId="0" applyNumberFormat="1" applyFont="1" applyBorder="1" applyAlignment="1" applyProtection="1">
      <alignment horizontal="center" vertical="center" wrapText="1"/>
      <protection locked="0"/>
    </xf>
    <xf numFmtId="0" fontId="19" fillId="0" borderId="0" xfId="0" applyNumberFormat="1" applyFont="1" applyBorder="1" applyAlignment="1" applyProtection="1">
      <alignment horizontal="center" vertical="center" wrapText="1"/>
      <protection locked="0"/>
    </xf>
    <xf numFmtId="164" fontId="19" fillId="0" borderId="0" xfId="0" applyNumberFormat="1" applyFont="1" applyBorder="1" applyAlignment="1" applyProtection="1">
      <alignment horizontal="center" vertical="center" wrapText="1"/>
      <protection locked="0"/>
    </xf>
    <xf numFmtId="164" fontId="19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Border="1" applyProtection="1"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6" xfId="0" applyFont="1" applyFill="1" applyBorder="1" applyAlignment="1" applyProtection="1">
      <alignment horizontal="center" vertical="center" wrapText="1"/>
      <protection locked="0"/>
    </xf>
    <xf numFmtId="49" fontId="7" fillId="8" borderId="1" xfId="0" applyNumberFormat="1" applyFont="1" applyFill="1" applyBorder="1" applyAlignment="1" applyProtection="1">
      <alignment vertical="center" wrapText="1"/>
      <protection locked="0"/>
    </xf>
    <xf numFmtId="49" fontId="7" fillId="8" borderId="9" xfId="0" applyNumberFormat="1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5" fillId="10" borderId="11" xfId="0" applyFont="1" applyFill="1" applyBorder="1" applyAlignment="1" applyProtection="1">
      <alignment horizontal="center" vertical="center" wrapText="1"/>
      <protection locked="0"/>
    </xf>
    <xf numFmtId="164" fontId="0" fillId="0" borderId="0" xfId="0" applyNumberFormat="1" applyProtection="1">
      <protection locked="0"/>
    </xf>
    <xf numFmtId="164" fontId="5" fillId="10" borderId="11" xfId="0" quotePrefix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22" fillId="0" borderId="0" xfId="4"/>
    <xf numFmtId="14" fontId="22" fillId="0" borderId="0" xfId="4" applyNumberFormat="1"/>
    <xf numFmtId="46" fontId="22" fillId="0" borderId="0" xfId="4" applyNumberFormat="1"/>
    <xf numFmtId="0" fontId="22" fillId="0" borderId="0" xfId="4" quotePrefix="1"/>
    <xf numFmtId="0" fontId="22" fillId="8" borderId="0" xfId="4" applyFill="1"/>
    <xf numFmtId="0" fontId="22" fillId="0" borderId="0" xfId="4" applyAlignment="1">
      <alignment horizontal="center"/>
    </xf>
    <xf numFmtId="0" fontId="0" fillId="0" borderId="0" xfId="0" applyAlignment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  <protection locked="0"/>
    </xf>
    <xf numFmtId="0" fontId="0" fillId="0" borderId="0" xfId="5" applyFont="1"/>
    <xf numFmtId="0" fontId="13" fillId="2" borderId="4" xfId="0" applyFont="1" applyFill="1" applyBorder="1" applyAlignment="1" applyProtection="1">
      <alignment horizontal="center" vertical="center" wrapText="1"/>
      <protection locked="0"/>
    </xf>
    <xf numFmtId="164" fontId="13" fillId="2" borderId="4" xfId="0" applyNumberFormat="1" applyFont="1" applyFill="1" applyBorder="1" applyAlignment="1" applyProtection="1">
      <alignment horizontal="center" vertical="center" wrapText="1"/>
      <protection locked="0"/>
    </xf>
    <xf numFmtId="168" fontId="0" fillId="0" borderId="0" xfId="0" applyNumberFormat="1"/>
    <xf numFmtId="14" fontId="0" fillId="0" borderId="0" xfId="0" applyNumberFormat="1"/>
    <xf numFmtId="0" fontId="0" fillId="0" borderId="0" xfId="5" applyFont="1"/>
    <xf numFmtId="0" fontId="0" fillId="0" borderId="0" xfId="5" applyFont="1"/>
    <xf numFmtId="0" fontId="0" fillId="0" borderId="0" xfId="0" applyAlignment="1">
      <alignment vertical="center"/>
    </xf>
    <xf numFmtId="0" fontId="0" fillId="0" borderId="0" xfId="5" applyFont="1"/>
    <xf numFmtId="0" fontId="0" fillId="0" borderId="0" xfId="5" applyFont="1"/>
    <xf numFmtId="164" fontId="0" fillId="0" borderId="0" xfId="0" applyNumberFormat="1"/>
    <xf numFmtId="0" fontId="0" fillId="0" borderId="0" xfId="5" applyFont="1"/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3" fillId="2" borderId="6" xfId="0" applyFont="1" applyFill="1" applyBorder="1" applyAlignment="1" applyProtection="1">
      <alignment horizontal="center" vertical="center"/>
      <protection locked="0"/>
    </xf>
    <xf numFmtId="0" fontId="6" fillId="2" borderId="6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13" fillId="2" borderId="13" xfId="0" applyFont="1" applyFill="1" applyBorder="1" applyAlignment="1" applyProtection="1">
      <alignment horizontal="center" vertical="center" wrapText="1"/>
      <protection locked="0"/>
    </xf>
    <xf numFmtId="0" fontId="13" fillId="2" borderId="5" xfId="0" applyFont="1" applyFill="1" applyBorder="1" applyAlignment="1" applyProtection="1">
      <alignment horizontal="center" vertical="center" wrapText="1"/>
      <protection locked="0"/>
    </xf>
    <xf numFmtId="0" fontId="13" fillId="2" borderId="13" xfId="0" applyFont="1" applyFill="1" applyBorder="1" applyAlignment="1" applyProtection="1">
      <alignment horizontal="center" vertical="center"/>
      <protection locked="0"/>
    </xf>
    <xf numFmtId="0" fontId="13" fillId="2" borderId="0" xfId="0" applyFont="1" applyFill="1" applyBorder="1" applyAlignment="1" applyProtection="1">
      <alignment horizontal="center" vertical="center"/>
      <protection locked="0"/>
    </xf>
    <xf numFmtId="0" fontId="13" fillId="2" borderId="14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Font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8" borderId="1" xfId="0" applyFont="1" applyFill="1" applyBorder="1" applyAlignment="1" applyProtection="1">
      <alignment horizontal="center" vertical="center" wrapText="1"/>
      <protection locked="0"/>
    </xf>
    <xf numFmtId="0" fontId="7" fillId="8" borderId="6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 applyProtection="1">
      <alignment horizontal="center" vertical="center" wrapText="1"/>
      <protection locked="0"/>
    </xf>
    <xf numFmtId="0" fontId="8" fillId="3" borderId="4" xfId="0" applyFont="1" applyFill="1" applyBorder="1" applyAlignment="1" applyProtection="1">
      <alignment horizontal="center" vertical="center"/>
      <protection locked="0"/>
    </xf>
    <xf numFmtId="0" fontId="6" fillId="7" borderId="4" xfId="0" applyFont="1" applyFill="1" applyBorder="1" applyAlignment="1" applyProtection="1">
      <alignment horizontal="center" vertical="center" wrapText="1"/>
      <protection locked="0"/>
    </xf>
    <xf numFmtId="0" fontId="18" fillId="2" borderId="1" xfId="0" applyFont="1" applyFill="1" applyBorder="1" applyAlignment="1" applyProtection="1">
      <alignment horizontal="center" vertical="center" wrapText="1"/>
      <protection locked="0"/>
    </xf>
    <xf numFmtId="0" fontId="18" fillId="2" borderId="6" xfId="0" applyFont="1" applyFill="1" applyBorder="1" applyAlignment="1" applyProtection="1">
      <alignment horizontal="center" vertical="center" wrapText="1"/>
      <protection locked="0"/>
    </xf>
    <xf numFmtId="0" fontId="10" fillId="2" borderId="9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0" fillId="0" borderId="0" xfId="1" applyFont="1" applyAlignment="1">
      <alignment horizontal="left"/>
    </xf>
    <xf numFmtId="0" fontId="2" fillId="0" borderId="0" xfId="1" applyAlignment="1">
      <alignment horizontal="left"/>
    </xf>
    <xf numFmtId="0" fontId="10" fillId="2" borderId="9" xfId="1" applyFont="1" applyFill="1" applyBorder="1" applyAlignment="1">
      <alignment horizontal="center"/>
    </xf>
    <xf numFmtId="0" fontId="10" fillId="2" borderId="6" xfId="1" applyFont="1" applyFill="1" applyBorder="1" applyAlignment="1">
      <alignment horizontal="center" vertical="center" wrapText="1"/>
    </xf>
  </cellXfs>
  <cellStyles count="6">
    <cellStyle name="Normal" xfId="0" builtinId="0"/>
    <cellStyle name="Normal 2" xfId="1"/>
    <cellStyle name="Normal 3" xfId="2"/>
    <cellStyle name="Normal 4" xfId="3"/>
    <cellStyle name="Normal 5" xfId="4"/>
    <cellStyle name="Normal 6" xfId="5"/>
  </cellStyles>
  <dxfs count="3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rgb="FFFFC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B0F0"/>
        </patternFill>
      </fill>
    </dxf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79998168889431442"/>
        </patternFill>
      </fill>
    </dxf>
    <dxf>
      <fill>
        <patternFill>
          <bgColor rgb="FFFF7C80"/>
        </patternFill>
      </fill>
    </dxf>
    <dxf>
      <fill>
        <patternFill>
          <bgColor theme="8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FFFFFF"/>
      <color rgb="FFFF7C80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idang%20Mutasi/PENSIUN/Data%20Kontrol/realisasi%20dan%20Usul/LAP.%20PENSIUN%2020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alisasi pensiun 2019"/>
      <sheetName val="DATA SAPK"/>
      <sheetName val="SAPK 03.17"/>
      <sheetName val="Sheet1"/>
      <sheetName val="realisasi pensiun 2018"/>
      <sheetName val="realisasi pensiun 2018 (2)"/>
      <sheetName val="Sheet6"/>
      <sheetName val="Sheet3"/>
      <sheetName val="Sheet4"/>
      <sheetName val="Sheet5"/>
      <sheetName val="REKAP JML"/>
      <sheetName val="Sheet2"/>
      <sheetName val="for ket proses pidana"/>
      <sheetName val="for inka"/>
      <sheetName val="IVb KE ATAS"/>
      <sheetName val="IVa KE BAWAH"/>
      <sheetName val="perbaikan 07.18"/>
      <sheetName val="perbaikan 10.18"/>
      <sheetName val="Usul Ulang 10.18"/>
      <sheetName val="PERBAIKAN"/>
    </sheetNames>
    <sheetDataSet>
      <sheetData sheetId="0" refreshError="1"/>
      <sheetData sheetId="1">
        <row r="1">
          <cell r="A1" t="str">
            <v>No</v>
          </cell>
          <cell r="B1" t="str">
            <v>nipBaru</v>
          </cell>
          <cell r="C1" t="str">
            <v>nipLama</v>
          </cell>
          <cell r="D1" t="str">
            <v>nama</v>
          </cell>
          <cell r="E1" t="str">
            <v>Gelardpn</v>
          </cell>
          <cell r="F1" t="str">
            <v>GelarBlk</v>
          </cell>
          <cell r="G1" t="str">
            <v>Tempatlhr</v>
          </cell>
          <cell r="H1" t="str">
            <v>TglLahir</v>
          </cell>
          <cell r="I1" t="str">
            <v>GolAwal</v>
          </cell>
          <cell r="J1" t="str">
            <v>TMTCPNS</v>
          </cell>
          <cell r="K1" t="str">
            <v>TMTPNS</v>
          </cell>
          <cell r="L1" t="str">
            <v>jk</v>
          </cell>
          <cell r="M1" t="str">
            <v>GolAkhir</v>
          </cell>
          <cell r="N1" t="str">
            <v>TMTgol</v>
          </cell>
          <cell r="O1" t="str">
            <v>mkthn</v>
          </cell>
          <cell r="P1" t="str">
            <v>mkbln</v>
          </cell>
          <cell r="Q1" t="str">
            <v>Eselon</v>
          </cell>
          <cell r="R1" t="str">
            <v>TMTstruk</v>
          </cell>
          <cell r="S1" t="str">
            <v>jbtstruk</v>
          </cell>
          <cell r="T1" t="str">
            <v>TMTfung</v>
          </cell>
          <cell r="U1" t="str">
            <v>jbtfung</v>
          </cell>
          <cell r="V1" t="str">
            <v>jbtumum</v>
          </cell>
          <cell r="W1" t="str">
            <v>unker</v>
          </cell>
          <cell r="X1" t="str">
            <v>unkerinduk</v>
          </cell>
          <cell r="Y1" t="str">
            <v>pendidikan</v>
          </cell>
          <cell r="Z1" t="str">
            <v>Lulus</v>
          </cell>
          <cell r="AA1" t="str">
            <v>kdkhukum</v>
          </cell>
          <cell r="AB1" t="str">
            <v>jenpeg</v>
          </cell>
          <cell r="AC1" t="str">
            <v>Induk</v>
          </cell>
          <cell r="AD1" t="str">
            <v>Kerja</v>
          </cell>
        </row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  <cell r="T2">
            <v>20</v>
          </cell>
          <cell r="U2">
            <v>21</v>
          </cell>
          <cell r="V2">
            <v>22</v>
          </cell>
          <cell r="W2">
            <v>23</v>
          </cell>
          <cell r="X2">
            <v>24</v>
          </cell>
          <cell r="Y2">
            <v>25</v>
          </cell>
          <cell r="Z2">
            <v>26</v>
          </cell>
          <cell r="AA2">
            <v>27</v>
          </cell>
          <cell r="AB2">
            <v>28</v>
          </cell>
          <cell r="AC2">
            <v>29</v>
          </cell>
          <cell r="AD2">
            <v>30</v>
          </cell>
          <cell r="AE2">
            <v>31</v>
          </cell>
        </row>
        <row r="3">
          <cell r="A3">
            <v>1</v>
          </cell>
          <cell r="B3" t="str">
            <v>198405052011012022</v>
          </cell>
          <cell r="C3" t="str">
            <v/>
          </cell>
          <cell r="D3" t="str">
            <v>AULIA</v>
          </cell>
          <cell r="E3" t="str">
            <v/>
          </cell>
          <cell r="F3" t="str">
            <v>S.IP</v>
          </cell>
          <cell r="G3" t="str">
            <v>TOLITOLI</v>
          </cell>
          <cell r="H3" t="str">
            <v>05 - 05 - 1984</v>
          </cell>
          <cell r="I3" t="str">
            <v>III/a</v>
          </cell>
          <cell r="J3" t="str">
            <v>01 - 01 - 2011</v>
          </cell>
          <cell r="K3" t="str">
            <v>01 - 01 - 2013</v>
          </cell>
          <cell r="L3" t="str">
            <v>P</v>
          </cell>
          <cell r="M3" t="str">
            <v>III/b</v>
          </cell>
          <cell r="N3" t="str">
            <v>01 - 04 - 2015</v>
          </cell>
          <cell r="O3" t="str">
            <v>4</v>
          </cell>
          <cell r="P3" t="str">
            <v>3</v>
          </cell>
          <cell r="Q3" t="str">
            <v/>
          </cell>
          <cell r="R3" t="str">
            <v/>
          </cell>
          <cell r="S3" t="str">
            <v/>
          </cell>
          <cell r="T3" t="str">
            <v/>
          </cell>
          <cell r="U3" t="str">
            <v/>
          </cell>
          <cell r="V3" t="str">
            <v>FUNGSIONAL UMUM</v>
          </cell>
          <cell r="W3" t="str">
            <v>SUB BAGIAN PEMBINAAN PERS DAN MEDIA MASSA</v>
          </cell>
          <cell r="X3" t="str">
            <v>BAGIAN HUBUNGAN MASYARAKAT DAN PROTOKOL</v>
          </cell>
          <cell r="Y3" t="str">
            <v>S-1 PEMERINTAHAN</v>
          </cell>
          <cell r="Z3" t="str">
            <v>31-12-2007</v>
          </cell>
          <cell r="AA3" t="str">
            <v>Aktif</v>
          </cell>
          <cell r="AB3" t="str">
            <v>PNS Daerah Kab./Kota yang bekerja pada Kab./Kota</v>
          </cell>
          <cell r="AC3" t="str">
            <v>Pemerintah Kab. Tolitoli</v>
          </cell>
          <cell r="AD3" t="str">
            <v>Pemerintah Kab. Tolitoli</v>
          </cell>
        </row>
        <row r="4">
          <cell r="A4">
            <v>2</v>
          </cell>
          <cell r="B4" t="str">
            <v>197603022008041001</v>
          </cell>
          <cell r="C4" t="str">
            <v>570036231</v>
          </cell>
          <cell r="D4" t="str">
            <v>MU`MININ ABDU MUIN</v>
          </cell>
          <cell r="E4" t="str">
            <v/>
          </cell>
          <cell r="F4" t="str">
            <v>S.Ag</v>
          </cell>
          <cell r="G4" t="str">
            <v>DONGGALA</v>
          </cell>
          <cell r="H4" t="str">
            <v>02 - 03 - 1976</v>
          </cell>
          <cell r="I4" t="str">
            <v>III/a</v>
          </cell>
          <cell r="J4" t="str">
            <v>01 - 04 - 2008</v>
          </cell>
          <cell r="K4" t="str">
            <v>01 - 12 - 2009</v>
          </cell>
          <cell r="L4" t="str">
            <v>L</v>
          </cell>
          <cell r="M4" t="str">
            <v>III/d</v>
          </cell>
          <cell r="N4" t="str">
            <v>01 - 04 - 2017</v>
          </cell>
          <cell r="O4" t="str">
            <v>9</v>
          </cell>
          <cell r="P4" t="str">
            <v>0</v>
          </cell>
          <cell r="Q4" t="str">
            <v/>
          </cell>
          <cell r="R4" t="str">
            <v/>
          </cell>
          <cell r="S4" t="str">
            <v/>
          </cell>
          <cell r="T4" t="str">
            <v>01 - 10 - 2014</v>
          </cell>
          <cell r="U4" t="str">
            <v>Guru Muda</v>
          </cell>
          <cell r="V4" t="str">
            <v/>
          </cell>
          <cell r="W4" t="str">
            <v>SMP Negeri 4 Tolitoli</v>
          </cell>
          <cell r="X4" t="str">
            <v>Dinas Pendidikan Dan Kebudayaan</v>
          </cell>
          <cell r="Y4" t="str">
            <v>S-1 PENDIDIKAN AGAMA ISLAM</v>
          </cell>
          <cell r="Z4" t="str">
            <v>31-12-2001</v>
          </cell>
          <cell r="AA4" t="str">
            <v>Aktif</v>
          </cell>
          <cell r="AB4" t="str">
            <v>PNS Daerah Kab./Kota yang bekerja pada Kab./Kota</v>
          </cell>
          <cell r="AC4" t="str">
            <v>Pemerintah Kab. Tolitoli</v>
          </cell>
          <cell r="AD4" t="str">
            <v>Pemerintah Kab. Tolitoli</v>
          </cell>
        </row>
        <row r="5">
          <cell r="A5">
            <v>3</v>
          </cell>
          <cell r="B5" t="str">
            <v>198202112014092001</v>
          </cell>
          <cell r="C5" t="str">
            <v/>
          </cell>
          <cell r="D5" t="str">
            <v>VARIDA ABD RAIS</v>
          </cell>
          <cell r="E5" t="str">
            <v/>
          </cell>
          <cell r="F5" t="str">
            <v/>
          </cell>
          <cell r="G5" t="str">
            <v>OGOTUA</v>
          </cell>
          <cell r="H5" t="str">
            <v>11 - 02 - 1982</v>
          </cell>
          <cell r="I5" t="str">
            <v>II/a</v>
          </cell>
          <cell r="J5" t="str">
            <v>01 - 09 - 2014</v>
          </cell>
          <cell r="K5" t="str">
            <v>01 - 12 - 2015</v>
          </cell>
          <cell r="L5" t="str">
            <v>P</v>
          </cell>
          <cell r="M5" t="str">
            <v>II/a</v>
          </cell>
          <cell r="N5" t="str">
            <v>01 - 09 - 2014</v>
          </cell>
          <cell r="O5" t="str">
            <v>10</v>
          </cell>
          <cell r="P5" t="str">
            <v>8</v>
          </cell>
          <cell r="Q5" t="str">
            <v/>
          </cell>
          <cell r="R5" t="str">
            <v/>
          </cell>
          <cell r="S5" t="str">
            <v/>
          </cell>
          <cell r="T5" t="str">
            <v/>
          </cell>
          <cell r="U5" t="str">
            <v/>
          </cell>
          <cell r="V5" t="str">
            <v>GURU SD</v>
          </cell>
          <cell r="W5" t="str">
            <v>SDN 5 BANGKIR</v>
          </cell>
          <cell r="X5" t="str">
            <v>CABANG DISPENBUD KECAMATAN DAMPAL SELATAN</v>
          </cell>
          <cell r="Y5" t="str">
            <v>SMU IPS</v>
          </cell>
          <cell r="Z5" t="str">
            <v>14-06-2002</v>
          </cell>
          <cell r="AA5" t="str">
            <v>Aktif</v>
          </cell>
          <cell r="AB5" t="str">
            <v>PNS Daerah Kab./Kota yang bekerja pada Kab./Kota</v>
          </cell>
          <cell r="AC5" t="str">
            <v>Pemerintah Kab. Tolitoli</v>
          </cell>
          <cell r="AD5" t="str">
            <v>Pemerintah Kab. Tolitoli</v>
          </cell>
        </row>
        <row r="6">
          <cell r="A6">
            <v>4</v>
          </cell>
          <cell r="B6" t="str">
            <v>196309071984031006</v>
          </cell>
          <cell r="C6" t="str">
            <v>131388897</v>
          </cell>
          <cell r="D6" t="str">
            <v>KAMARUDIN LAINDJONG</v>
          </cell>
          <cell r="E6" t="str">
            <v/>
          </cell>
          <cell r="F6" t="str">
            <v/>
          </cell>
          <cell r="G6" t="str">
            <v>BUOL</v>
          </cell>
          <cell r="H6" t="str">
            <v>07 - 09 - 1963</v>
          </cell>
          <cell r="I6" t="str">
            <v>II/a</v>
          </cell>
          <cell r="J6" t="str">
            <v>01 - 03 - 1984</v>
          </cell>
          <cell r="K6" t="str">
            <v>01 - 09 - 1987</v>
          </cell>
          <cell r="L6" t="str">
            <v>L</v>
          </cell>
          <cell r="M6" t="str">
            <v>III/d</v>
          </cell>
          <cell r="N6" t="str">
            <v>01 - 10 - 2011</v>
          </cell>
          <cell r="O6" t="str">
            <v>22</v>
          </cell>
          <cell r="P6" t="str">
            <v>7</v>
          </cell>
          <cell r="Q6" t="str">
            <v/>
          </cell>
          <cell r="R6" t="str">
            <v/>
          </cell>
          <cell r="S6" t="str">
            <v/>
          </cell>
          <cell r="T6" t="str">
            <v>01 - 10 - 2011</v>
          </cell>
          <cell r="U6" t="str">
            <v>Guru Dewasa Tingkat. I</v>
          </cell>
          <cell r="V6" t="str">
            <v/>
          </cell>
          <cell r="W6" t="str">
            <v>Dinas Pendidikan Dan Kebudayaan</v>
          </cell>
          <cell r="X6" t="str">
            <v>Pemerintah Kabupaten Tolitoli</v>
          </cell>
          <cell r="Y6" t="str">
            <v>S-1 PENDIDIKAN PMP DAN KEWARGANEGARAAN</v>
          </cell>
          <cell r="Z6" t="str">
            <v>31-12-2002</v>
          </cell>
          <cell r="AA6" t="str">
            <v>Aktif</v>
          </cell>
          <cell r="AB6" t="str">
            <v>PNS Daerah Kab./Kota yang bekerja pada Kab./Kota</v>
          </cell>
          <cell r="AC6" t="str">
            <v>Pemerintah Kab. Tolitoli</v>
          </cell>
          <cell r="AD6" t="str">
            <v>Pemerintah Kab. Tolitoli</v>
          </cell>
        </row>
        <row r="7">
          <cell r="A7">
            <v>5</v>
          </cell>
          <cell r="B7" t="str">
            <v>198511122010012022</v>
          </cell>
          <cell r="C7" t="str">
            <v/>
          </cell>
          <cell r="D7" t="str">
            <v>WISDAYANTI</v>
          </cell>
          <cell r="E7" t="str">
            <v/>
          </cell>
          <cell r="F7" t="str">
            <v>A.Ma.Pd</v>
          </cell>
          <cell r="G7" t="str">
            <v>TOLITOLI</v>
          </cell>
          <cell r="H7" t="str">
            <v>12 - 11 - 1985</v>
          </cell>
          <cell r="I7" t="str">
            <v>II/b</v>
          </cell>
          <cell r="J7" t="str">
            <v>01 - 01 - 2010</v>
          </cell>
          <cell r="K7" t="str">
            <v>01 - 01 - 2012</v>
          </cell>
          <cell r="L7" t="str">
            <v>P</v>
          </cell>
          <cell r="M7" t="str">
            <v>II/c</v>
          </cell>
          <cell r="N7" t="str">
            <v>01 - 10 - 2014</v>
          </cell>
          <cell r="O7" t="str">
            <v>7</v>
          </cell>
          <cell r="P7" t="str">
            <v>9</v>
          </cell>
          <cell r="Q7" t="str">
            <v/>
          </cell>
          <cell r="R7" t="str">
            <v/>
          </cell>
          <cell r="S7" t="str">
            <v/>
          </cell>
          <cell r="T7" t="str">
            <v>01 - 10 - 2014</v>
          </cell>
          <cell r="U7" t="str">
            <v>Guru Muda</v>
          </cell>
          <cell r="V7" t="str">
            <v/>
          </cell>
          <cell r="W7" t="str">
            <v>SDN 2 LAKATAN</v>
          </cell>
          <cell r="X7" t="str">
            <v>CABANG DISPENBUD KECAMATAN GALANG</v>
          </cell>
          <cell r="Y7" t="str">
            <v>D-II/A-II PGSD</v>
          </cell>
          <cell r="Z7" t="str">
            <v>31-12-2006</v>
          </cell>
          <cell r="AA7" t="str">
            <v>Aktif</v>
          </cell>
          <cell r="AB7" t="str">
            <v>PNS Daerah Kab./Kota yang bekerja pada Kab./Kota</v>
          </cell>
          <cell r="AC7" t="str">
            <v>Pemerintah Kab. Tolitoli</v>
          </cell>
          <cell r="AD7" t="str">
            <v>Pemerintah Kab. Tolitoli</v>
          </cell>
        </row>
        <row r="8">
          <cell r="A8">
            <v>6</v>
          </cell>
          <cell r="B8" t="str">
            <v>198601272009042002</v>
          </cell>
          <cell r="C8" t="str">
            <v/>
          </cell>
          <cell r="D8" t="str">
            <v>LITA YULITARI</v>
          </cell>
          <cell r="E8" t="str">
            <v/>
          </cell>
          <cell r="F8" t="str">
            <v>A. Ma. Pd</v>
          </cell>
          <cell r="G8" t="str">
            <v>LALOS</v>
          </cell>
          <cell r="H8" t="str">
            <v>27 - 01 - 1986</v>
          </cell>
          <cell r="I8" t="str">
            <v>II/b</v>
          </cell>
          <cell r="J8" t="str">
            <v>01 - 04 - 2009</v>
          </cell>
          <cell r="K8" t="str">
            <v>01 - 01 - 2011</v>
          </cell>
          <cell r="L8" t="str">
            <v>P</v>
          </cell>
          <cell r="M8" t="str">
            <v>II/c</v>
          </cell>
          <cell r="N8" t="str">
            <v>01 - 10 - 2015</v>
          </cell>
          <cell r="O8" t="str">
            <v>9</v>
          </cell>
          <cell r="P8" t="str">
            <v>6</v>
          </cell>
          <cell r="Q8" t="str">
            <v/>
          </cell>
          <cell r="R8" t="str">
            <v/>
          </cell>
          <cell r="S8" t="str">
            <v/>
          </cell>
          <cell r="T8" t="str">
            <v>09 - 03 - 2015</v>
          </cell>
          <cell r="U8" t="str">
            <v>Guru Pratama Tingkat. I</v>
          </cell>
          <cell r="V8" t="str">
            <v/>
          </cell>
          <cell r="W8" t="str">
            <v>SDN 3 LALOS</v>
          </cell>
          <cell r="X8" t="str">
            <v>CABANG DISPENBUD KECAMATAN GALANG</v>
          </cell>
          <cell r="Y8" t="str">
            <v>D-II PGSD</v>
          </cell>
          <cell r="Z8" t="str">
            <v>31-12-2007</v>
          </cell>
          <cell r="AA8" t="str">
            <v>Aktif</v>
          </cell>
          <cell r="AB8" t="str">
            <v>PNS Daerah Kab./Kota yang bekerja pada Kab./Kota</v>
          </cell>
          <cell r="AC8" t="str">
            <v>Pemerintah Kab. Tolitoli</v>
          </cell>
          <cell r="AD8" t="str">
            <v>Pemerintah Kab. Tolitoli</v>
          </cell>
        </row>
        <row r="9">
          <cell r="A9">
            <v>7</v>
          </cell>
          <cell r="B9" t="str">
            <v>196610171988032008</v>
          </cell>
          <cell r="C9" t="str">
            <v>131743586</v>
          </cell>
          <cell r="D9" t="str">
            <v>SITI BADRIA</v>
          </cell>
          <cell r="E9" t="str">
            <v/>
          </cell>
          <cell r="F9" t="str">
            <v>S.Pd</v>
          </cell>
          <cell r="G9" t="str">
            <v>TOLITOLI</v>
          </cell>
          <cell r="H9" t="str">
            <v>17 - 10 - 1966</v>
          </cell>
          <cell r="I9" t="str">
            <v>II/a</v>
          </cell>
          <cell r="J9" t="str">
            <v>01 - 03 - 1988</v>
          </cell>
          <cell r="K9" t="str">
            <v>01 - 11 - 1989</v>
          </cell>
          <cell r="L9" t="str">
            <v>P</v>
          </cell>
          <cell r="M9" t="str">
            <v>IV/a</v>
          </cell>
          <cell r="N9" t="str">
            <v>01 - 10 - 2011</v>
          </cell>
          <cell r="O9" t="str">
            <v>18</v>
          </cell>
          <cell r="P9" t="str">
            <v>7</v>
          </cell>
          <cell r="Q9" t="str">
            <v/>
          </cell>
          <cell r="R9" t="str">
            <v/>
          </cell>
          <cell r="S9" t="str">
            <v/>
          </cell>
          <cell r="T9" t="str">
            <v>27 - 03 - 2013</v>
          </cell>
          <cell r="U9" t="str">
            <v>Guru Madya</v>
          </cell>
          <cell r="V9" t="str">
            <v/>
          </cell>
          <cell r="W9" t="str">
            <v>SDN 2 LALOS</v>
          </cell>
          <cell r="X9" t="str">
            <v>CABANG DISPENBUD KECAMATAN GALANG</v>
          </cell>
          <cell r="Y9" t="str">
            <v>S-1 PENDIDIKAN GURU SEKOLAH DASAR (PGSD)</v>
          </cell>
          <cell r="Z9" t="str">
            <v>31-12-2005</v>
          </cell>
          <cell r="AA9" t="str">
            <v>Aktif</v>
          </cell>
          <cell r="AB9" t="str">
            <v>PNS Daerah Kab./Kota yang bekerja pada Kab./Kota</v>
          </cell>
          <cell r="AC9" t="str">
            <v>Pemerintah Kab. Tolitoli</v>
          </cell>
          <cell r="AD9" t="str">
            <v>Pemerintah Kab. Tolitoli</v>
          </cell>
        </row>
        <row r="10">
          <cell r="A10">
            <v>8</v>
          </cell>
          <cell r="B10" t="str">
            <v>196812302014092001</v>
          </cell>
          <cell r="C10" t="str">
            <v/>
          </cell>
          <cell r="D10" t="str">
            <v>ROSMIATY M.ARAS</v>
          </cell>
          <cell r="E10" t="str">
            <v/>
          </cell>
          <cell r="F10" t="str">
            <v/>
          </cell>
          <cell r="G10" t="str">
            <v>TOLITOLI</v>
          </cell>
          <cell r="H10" t="str">
            <v>30 - 12 - 1968</v>
          </cell>
          <cell r="I10" t="str">
            <v>II/a</v>
          </cell>
          <cell r="J10" t="str">
            <v>01 - 09 - 2014</v>
          </cell>
          <cell r="K10" t="str">
            <v>01 - 12 - 2015</v>
          </cell>
          <cell r="L10" t="str">
            <v>P</v>
          </cell>
          <cell r="M10" t="str">
            <v>II/a</v>
          </cell>
          <cell r="N10" t="str">
            <v>01 - 09 - 2014</v>
          </cell>
          <cell r="O10" t="str">
            <v>9</v>
          </cell>
          <cell r="P10" t="str">
            <v>11</v>
          </cell>
          <cell r="Q10" t="str">
            <v/>
          </cell>
          <cell r="R10" t="str">
            <v/>
          </cell>
          <cell r="S10" t="str">
            <v/>
          </cell>
          <cell r="T10" t="str">
            <v/>
          </cell>
          <cell r="U10" t="str">
            <v/>
          </cell>
          <cell r="V10" t="str">
            <v>GURU SD</v>
          </cell>
          <cell r="W10" t="str">
            <v>SDN 3 BANGKIR</v>
          </cell>
          <cell r="X10" t="str">
            <v>CABANG DISPENBUD KECAMATAN DAMPAL SELATAN</v>
          </cell>
          <cell r="Y10" t="str">
            <v>SMEA TATA NIAGA</v>
          </cell>
          <cell r="Z10" t="str">
            <v>02-06-1987</v>
          </cell>
          <cell r="AA10" t="str">
            <v>Aktif</v>
          </cell>
          <cell r="AB10" t="str">
            <v>PNS Daerah Kab./Kota yang bekerja pada Kab./Kota</v>
          </cell>
          <cell r="AC10" t="str">
            <v>Pemerintah Kab. Tolitoli</v>
          </cell>
          <cell r="AD10" t="str">
            <v>Pemerintah Kab. Tolitoli</v>
          </cell>
        </row>
        <row r="11">
          <cell r="A11">
            <v>9</v>
          </cell>
          <cell r="B11" t="str">
            <v>196705052007011041</v>
          </cell>
          <cell r="C11" t="str">
            <v>570027496</v>
          </cell>
          <cell r="D11" t="str">
            <v>DARWIN</v>
          </cell>
          <cell r="E11" t="str">
            <v/>
          </cell>
          <cell r="F11" t="str">
            <v>SP</v>
          </cell>
          <cell r="G11" t="str">
            <v>GINUNGGUNG</v>
          </cell>
          <cell r="H11" t="str">
            <v>05 - 05 - 1967</v>
          </cell>
          <cell r="I11" t="str">
            <v>II/a</v>
          </cell>
          <cell r="J11" t="str">
            <v>01 - 01 - 2007</v>
          </cell>
          <cell r="K11" t="str">
            <v>01 - 10 - 2008</v>
          </cell>
          <cell r="L11" t="str">
            <v>L</v>
          </cell>
          <cell r="M11" t="str">
            <v>III/b</v>
          </cell>
          <cell r="N11" t="str">
            <v>01 - 10 - 2017</v>
          </cell>
          <cell r="O11" t="str">
            <v>12</v>
          </cell>
          <cell r="P11" t="str">
            <v>9</v>
          </cell>
          <cell r="Q11" t="str">
            <v/>
          </cell>
          <cell r="R11" t="str">
            <v/>
          </cell>
          <cell r="S11" t="str">
            <v/>
          </cell>
          <cell r="T11" t="str">
            <v>01 - 04 - 2015</v>
          </cell>
          <cell r="U11" t="str">
            <v>Penyuluh Pertanian Pertama</v>
          </cell>
          <cell r="V11" t="str">
            <v/>
          </cell>
          <cell r="W11" t="str">
            <v>Badan Pelaksana Penyuluhan Pertanian, Perikanan Dan Kehutanan</v>
          </cell>
          <cell r="X11" t="str">
            <v>Pemerintah Kabupaten Tolitoli</v>
          </cell>
          <cell r="Y11" t="str">
            <v>S-1 AGRIBISNIS PERTANIAN</v>
          </cell>
          <cell r="Z11" t="str">
            <v>31-12-2011</v>
          </cell>
          <cell r="AA11" t="str">
            <v>Aktif</v>
          </cell>
          <cell r="AB11" t="str">
            <v>PNS Daerah Kab./Kota yang bekerja pada Kab./Kota</v>
          </cell>
          <cell r="AC11" t="str">
            <v>Pemerintah Kab. Tolitoli</v>
          </cell>
          <cell r="AD11" t="str">
            <v>Pemerintah Kab. Tolitoli</v>
          </cell>
        </row>
        <row r="12">
          <cell r="A12">
            <v>10</v>
          </cell>
          <cell r="B12" t="str">
            <v>198312102015021001</v>
          </cell>
          <cell r="C12" t="str">
            <v/>
          </cell>
          <cell r="D12" t="str">
            <v>IRVAN</v>
          </cell>
          <cell r="E12" t="str">
            <v/>
          </cell>
          <cell r="F12" t="str">
            <v/>
          </cell>
          <cell r="G12" t="str">
            <v>TOLITOLI</v>
          </cell>
          <cell r="H12" t="str">
            <v>10 - 12 - 1983</v>
          </cell>
          <cell r="I12" t="str">
            <v>II/a</v>
          </cell>
          <cell r="J12" t="str">
            <v>01 - 02 - 2015</v>
          </cell>
          <cell r="K12" t="str">
            <v>01 - 09 - 2016</v>
          </cell>
          <cell r="L12" t="str">
            <v>L</v>
          </cell>
          <cell r="M12" t="str">
            <v>II/a</v>
          </cell>
          <cell r="N12" t="str">
            <v>01 - 02 - 2015</v>
          </cell>
          <cell r="O12" t="str">
            <v>10</v>
          </cell>
          <cell r="P12" t="str">
            <v>10</v>
          </cell>
          <cell r="Q12" t="str">
            <v/>
          </cell>
          <cell r="R12" t="str">
            <v/>
          </cell>
          <cell r="S12" t="str">
            <v/>
          </cell>
          <cell r="T12" t="str">
            <v/>
          </cell>
          <cell r="U12" t="str">
            <v/>
          </cell>
          <cell r="V12" t="str">
            <v>PELAKSANA TENAGA GURU</v>
          </cell>
          <cell r="W12" t="str">
            <v>SDN 1 BAJUGAN</v>
          </cell>
          <cell r="X12" t="str">
            <v>CABANG DISPENBUD KECAMATAN GALANG</v>
          </cell>
          <cell r="Y12" t="str">
            <v>SMK MEKANIK OTOMOTIF</v>
          </cell>
          <cell r="Z12" t="str">
            <v>07-06-2003</v>
          </cell>
          <cell r="AA12" t="str">
            <v>Aktif</v>
          </cell>
          <cell r="AB12" t="str">
            <v>PNS Daerah Kab./Kota yang bekerja pada Kab./Kota</v>
          </cell>
          <cell r="AC12" t="str">
            <v>Pemerintah Kab. Tolitoli</v>
          </cell>
          <cell r="AD12" t="str">
            <v>Pemerintah Kab. Tolitoli</v>
          </cell>
        </row>
        <row r="13">
          <cell r="A13">
            <v>11</v>
          </cell>
          <cell r="B13" t="str">
            <v>198405202015021001</v>
          </cell>
          <cell r="C13" t="str">
            <v/>
          </cell>
          <cell r="D13" t="str">
            <v>BAHARUDIN</v>
          </cell>
          <cell r="E13" t="str">
            <v/>
          </cell>
          <cell r="F13" t="str">
            <v/>
          </cell>
          <cell r="G13" t="str">
            <v>TOLITOLI</v>
          </cell>
          <cell r="H13" t="str">
            <v>20 - 05 - 1984</v>
          </cell>
          <cell r="I13" t="str">
            <v>II/a</v>
          </cell>
          <cell r="J13" t="str">
            <v>01 - 02 - 2015</v>
          </cell>
          <cell r="K13" t="str">
            <v>01 - 09 - 2016</v>
          </cell>
          <cell r="L13" t="str">
            <v>L</v>
          </cell>
          <cell r="M13" t="str">
            <v>II/a</v>
          </cell>
          <cell r="N13" t="str">
            <v>01 - 02 - 2015</v>
          </cell>
          <cell r="O13" t="str">
            <v>10</v>
          </cell>
          <cell r="P13" t="str">
            <v>4</v>
          </cell>
          <cell r="Q13" t="str">
            <v/>
          </cell>
          <cell r="R13" t="str">
            <v/>
          </cell>
          <cell r="S13" t="str">
            <v/>
          </cell>
          <cell r="T13" t="str">
            <v/>
          </cell>
          <cell r="U13" t="str">
            <v/>
          </cell>
          <cell r="V13" t="str">
            <v>PENGADMINISTRASI UMUM</v>
          </cell>
          <cell r="W13" t="str">
            <v>SDN 2 SAMBUJANG</v>
          </cell>
          <cell r="X13" t="str">
            <v>CABANG DISPENBUD KECAMATAN OGODEIDE</v>
          </cell>
          <cell r="Y13" t="str">
            <v>SMU IPS</v>
          </cell>
          <cell r="Z13" t="str">
            <v>07-06-2003</v>
          </cell>
          <cell r="AA13" t="str">
            <v>Aktif</v>
          </cell>
          <cell r="AB13" t="str">
            <v>PNS Daerah Kab./Kota yang bekerja pada Kab./Kota</v>
          </cell>
          <cell r="AC13" t="str">
            <v>Pemerintah Kab. Tolitoli</v>
          </cell>
          <cell r="AD13" t="str">
            <v>Pemerintah Kab. Tolitoli</v>
          </cell>
        </row>
        <row r="14">
          <cell r="A14">
            <v>12</v>
          </cell>
          <cell r="B14" t="str">
            <v>197005042014092001</v>
          </cell>
          <cell r="C14" t="str">
            <v/>
          </cell>
          <cell r="D14" t="str">
            <v>MINTJE MELKIANA OTU</v>
          </cell>
          <cell r="E14" t="str">
            <v/>
          </cell>
          <cell r="F14" t="str">
            <v/>
          </cell>
          <cell r="G14" t="str">
            <v>KUPANG</v>
          </cell>
          <cell r="H14" t="str">
            <v>04 - 05 - 1970</v>
          </cell>
          <cell r="I14" t="str">
            <v>II/a</v>
          </cell>
          <cell r="J14" t="str">
            <v>01 - 09 - 2014</v>
          </cell>
          <cell r="K14" t="str">
            <v>01 - 12 - 2015</v>
          </cell>
          <cell r="L14" t="str">
            <v>P</v>
          </cell>
          <cell r="M14" t="str">
            <v>II/a</v>
          </cell>
          <cell r="N14" t="str">
            <v>01 - 09 - 2014</v>
          </cell>
          <cell r="O14" t="str">
            <v>10</v>
          </cell>
          <cell r="P14" t="str">
            <v>8</v>
          </cell>
          <cell r="Q14" t="str">
            <v/>
          </cell>
          <cell r="R14" t="str">
            <v/>
          </cell>
          <cell r="S14" t="str">
            <v/>
          </cell>
          <cell r="T14" t="str">
            <v/>
          </cell>
          <cell r="U14" t="str">
            <v/>
          </cell>
          <cell r="V14" t="str">
            <v>TEKNIS / ADMINISTRASI LAINNYA</v>
          </cell>
          <cell r="W14" t="str">
            <v>SLB Negeri Tolitoli</v>
          </cell>
          <cell r="X14" t="str">
            <v>Dinas Pendidikan Dan Kebudayaan</v>
          </cell>
          <cell r="Y14" t="str">
            <v>SMA BIOLOGI</v>
          </cell>
          <cell r="Z14" t="str">
            <v>08-06-1991</v>
          </cell>
          <cell r="AA14" t="str">
            <v>Aktif</v>
          </cell>
          <cell r="AB14" t="str">
            <v>PNS Daerah Kab./Kota yang bekerja pada Kab./Kota</v>
          </cell>
          <cell r="AC14" t="str">
            <v>Pemerintah Kab. Tolitoli</v>
          </cell>
          <cell r="AD14" t="str">
            <v>Pemerintah Kab. Tolitoli</v>
          </cell>
        </row>
        <row r="15">
          <cell r="A15">
            <v>13</v>
          </cell>
          <cell r="B15" t="str">
            <v>198303142008011010</v>
          </cell>
          <cell r="C15" t="str">
            <v>570036119</v>
          </cell>
          <cell r="D15" t="str">
            <v>FIRMAN SADIK</v>
          </cell>
          <cell r="E15" t="str">
            <v/>
          </cell>
          <cell r="F15" t="str">
            <v/>
          </cell>
          <cell r="G15" t="str">
            <v>TOLITOLI</v>
          </cell>
          <cell r="H15" t="str">
            <v>14 - 03 - 1983</v>
          </cell>
          <cell r="I15" t="str">
            <v>II/a</v>
          </cell>
          <cell r="J15" t="str">
            <v>01 - 01 - 2008</v>
          </cell>
          <cell r="K15" t="str">
            <v>01 - 09 - 2009</v>
          </cell>
          <cell r="L15" t="str">
            <v>L</v>
          </cell>
          <cell r="M15" t="str">
            <v>II/b</v>
          </cell>
          <cell r="N15" t="str">
            <v>01 - 04 - 2013</v>
          </cell>
          <cell r="O15" t="str">
            <v>9</v>
          </cell>
          <cell r="P15" t="str">
            <v>3</v>
          </cell>
          <cell r="Q15" t="str">
            <v/>
          </cell>
          <cell r="R15" t="str">
            <v/>
          </cell>
          <cell r="S15" t="str">
            <v/>
          </cell>
          <cell r="T15" t="str">
            <v/>
          </cell>
          <cell r="U15" t="str">
            <v/>
          </cell>
          <cell r="V15" t="str">
            <v>STAF</v>
          </cell>
          <cell r="W15" t="str">
            <v>Sub Bagian Umum Dan Kepegawaian</v>
          </cell>
          <cell r="X15" t="str">
            <v>Dinas Pendidikan Dan Kebudayaan</v>
          </cell>
          <cell r="Y15" t="str">
            <v>SMK SEKRETARIS</v>
          </cell>
          <cell r="Z15" t="str">
            <v>31-12-2001</v>
          </cell>
          <cell r="AA15" t="str">
            <v>Aktif</v>
          </cell>
          <cell r="AB15" t="str">
            <v>PNS Daerah Kab./Kota yang bekerja pada Kab./Kota</v>
          </cell>
          <cell r="AC15" t="str">
            <v>Pemerintah Kab. Tolitoli</v>
          </cell>
          <cell r="AD15" t="str">
            <v>Pemerintah Kab. Tolitoli</v>
          </cell>
        </row>
        <row r="16">
          <cell r="A16">
            <v>14</v>
          </cell>
          <cell r="B16" t="str">
            <v>198110252007011008</v>
          </cell>
          <cell r="C16" t="str">
            <v>570028888</v>
          </cell>
          <cell r="D16" t="str">
            <v>SURIYANTO RAMLI S</v>
          </cell>
          <cell r="E16" t="str">
            <v/>
          </cell>
          <cell r="F16" t="str">
            <v>S.Kep.Ns</v>
          </cell>
          <cell r="G16" t="str">
            <v>LALOS</v>
          </cell>
          <cell r="H16" t="str">
            <v>25 - 10 - 1981</v>
          </cell>
          <cell r="I16" t="str">
            <v>II/c</v>
          </cell>
          <cell r="J16" t="str">
            <v>01 - 01 - 2007</v>
          </cell>
          <cell r="K16" t="str">
            <v>01 - 10 - 2008</v>
          </cell>
          <cell r="L16" t="str">
            <v>L</v>
          </cell>
          <cell r="M16" t="str">
            <v>III/b</v>
          </cell>
          <cell r="N16" t="str">
            <v>01 - 04 - 2018</v>
          </cell>
          <cell r="O16" t="str">
            <v>12</v>
          </cell>
          <cell r="P16" t="str">
            <v>3</v>
          </cell>
          <cell r="Q16" t="str">
            <v/>
          </cell>
          <cell r="R16" t="str">
            <v/>
          </cell>
          <cell r="S16" t="str">
            <v/>
          </cell>
          <cell r="T16" t="str">
            <v>01 - 10 - 2013</v>
          </cell>
          <cell r="U16" t="str">
            <v>Perawat Ahli Pertama</v>
          </cell>
          <cell r="V16" t="str">
            <v/>
          </cell>
          <cell r="W16" t="str">
            <v>PUSKESMAS GALANG</v>
          </cell>
          <cell r="X16" t="str">
            <v>DINAS KESEHATAN</v>
          </cell>
          <cell r="Y16" t="str">
            <v>S-1 SARJANA KEPERAWATAN</v>
          </cell>
          <cell r="Z16" t="str">
            <v>01-01-2015</v>
          </cell>
          <cell r="AA16" t="str">
            <v>Aktif</v>
          </cell>
          <cell r="AB16" t="str">
            <v>PNS Daerah Kab./Kota yang bekerja pada Kab./Kota</v>
          </cell>
          <cell r="AC16" t="str">
            <v>Pemerintah Kab. Tolitoli</v>
          </cell>
          <cell r="AD16" t="str">
            <v>Pemerintah Kab. Tolitoli</v>
          </cell>
        </row>
        <row r="17">
          <cell r="A17">
            <v>15</v>
          </cell>
          <cell r="B17" t="str">
            <v>197205071996062002</v>
          </cell>
          <cell r="C17" t="str">
            <v>132154238</v>
          </cell>
          <cell r="D17" t="str">
            <v>HASNAH MUHAMMAD SAID</v>
          </cell>
          <cell r="E17" t="str">
            <v/>
          </cell>
          <cell r="F17" t="str">
            <v>A.Ma</v>
          </cell>
          <cell r="G17" t="str">
            <v>SULAWESI TENGAH</v>
          </cell>
          <cell r="H17" t="str">
            <v>07 - 05 - 1972</v>
          </cell>
          <cell r="I17" t="str">
            <v>II/b</v>
          </cell>
          <cell r="J17" t="str">
            <v>01 - 06 - 1996</v>
          </cell>
          <cell r="K17" t="str">
            <v>01 - 12 - 1997</v>
          </cell>
          <cell r="L17" t="str">
            <v>P</v>
          </cell>
          <cell r="M17" t="str">
            <v>IV/a</v>
          </cell>
          <cell r="N17" t="str">
            <v>01 - 10 - 2016</v>
          </cell>
          <cell r="O17" t="str">
            <v>18</v>
          </cell>
          <cell r="P17" t="str">
            <v>4</v>
          </cell>
          <cell r="Q17" t="str">
            <v/>
          </cell>
          <cell r="R17" t="str">
            <v/>
          </cell>
          <cell r="S17" t="str">
            <v/>
          </cell>
          <cell r="T17" t="str">
            <v>01 - 10 - 2016</v>
          </cell>
          <cell r="U17" t="str">
            <v>Guru Madya</v>
          </cell>
          <cell r="V17" t="str">
            <v/>
          </cell>
          <cell r="W17" t="str">
            <v>SD Negeri 5 Tambun</v>
          </cell>
          <cell r="X17" t="str">
            <v>Dinas Pendidikan Dan Kebudayaan</v>
          </cell>
          <cell r="Y17" t="str">
            <v>D-II PENDIDIKAN AGAMA ISLAM</v>
          </cell>
          <cell r="Z17" t="str">
            <v>31-12-1995</v>
          </cell>
          <cell r="AA17" t="str">
            <v>Aktif</v>
          </cell>
          <cell r="AB17" t="str">
            <v>PNS Daerah Kab./Kota yang bekerja pada Kab./Kota</v>
          </cell>
          <cell r="AC17" t="str">
            <v>Pemerintah Kab. Tolitoli</v>
          </cell>
          <cell r="AD17" t="str">
            <v>Pemerintah Kab. Tolitoli</v>
          </cell>
        </row>
        <row r="18">
          <cell r="A18">
            <v>16</v>
          </cell>
          <cell r="B18" t="str">
            <v>198910102017042007</v>
          </cell>
          <cell r="C18" t="str">
            <v/>
          </cell>
          <cell r="D18" t="str">
            <v>MUSDALIFA</v>
          </cell>
          <cell r="E18" t="str">
            <v/>
          </cell>
          <cell r="F18" t="str">
            <v>A.Md.Keb</v>
          </cell>
          <cell r="G18" t="str">
            <v>DONGGALA</v>
          </cell>
          <cell r="H18" t="str">
            <v>10 - 10 - 1989</v>
          </cell>
          <cell r="I18" t="str">
            <v>II/c</v>
          </cell>
          <cell r="J18" t="str">
            <v>01 - 04 - 2017</v>
          </cell>
          <cell r="K18" t="str">
            <v>01 - 04 - 2018</v>
          </cell>
          <cell r="L18" t="str">
            <v>P</v>
          </cell>
          <cell r="M18" t="str">
            <v>II/c</v>
          </cell>
          <cell r="N18" t="str">
            <v>01 - 04 - 2017</v>
          </cell>
          <cell r="O18" t="str">
            <v>9</v>
          </cell>
          <cell r="P18" t="str">
            <v>0</v>
          </cell>
          <cell r="Q18" t="str">
            <v/>
          </cell>
          <cell r="R18" t="str">
            <v/>
          </cell>
          <cell r="S18" t="str">
            <v/>
          </cell>
          <cell r="T18" t="str">
            <v/>
          </cell>
          <cell r="U18" t="str">
            <v/>
          </cell>
          <cell r="V18" t="str">
            <v>BIDAN</v>
          </cell>
          <cell r="W18" t="str">
            <v>UPT Puskesmas Bangkir</v>
          </cell>
          <cell r="X18" t="str">
            <v>Dinas Kesehatan</v>
          </cell>
          <cell r="Y18" t="str">
            <v>D-III KEBIDANAN</v>
          </cell>
          <cell r="Z18" t="str">
            <v>20-09-2010</v>
          </cell>
          <cell r="AA18" t="str">
            <v>Aktif</v>
          </cell>
          <cell r="AB18" t="str">
            <v>PNS Daerah Kab./Kota yang bekerja pada Kab./Kota</v>
          </cell>
          <cell r="AC18" t="str">
            <v>Pemerintah Kab. Tolitoli</v>
          </cell>
          <cell r="AD18" t="str">
            <v>Pemerintah Kab. Tolitoli</v>
          </cell>
        </row>
        <row r="19">
          <cell r="A19">
            <v>17</v>
          </cell>
          <cell r="B19" t="str">
            <v>197809282003122003</v>
          </cell>
          <cell r="C19" t="str">
            <v>570015620</v>
          </cell>
          <cell r="D19" t="str">
            <v>HERLINA</v>
          </cell>
          <cell r="E19" t="str">
            <v/>
          </cell>
          <cell r="F19" t="str">
            <v>A.Md.Kep</v>
          </cell>
          <cell r="G19" t="str">
            <v>TOLITOLI</v>
          </cell>
          <cell r="H19" t="str">
            <v>28 - 09 - 1978</v>
          </cell>
          <cell r="I19" t="str">
            <v>II/a</v>
          </cell>
          <cell r="J19" t="str">
            <v>01 - 12 - 2003</v>
          </cell>
          <cell r="K19" t="str">
            <v>01 - 11 - 2005</v>
          </cell>
          <cell r="L19" t="str">
            <v>P</v>
          </cell>
          <cell r="M19" t="str">
            <v>III/a</v>
          </cell>
          <cell r="N19" t="str">
            <v>01 - 04 - 2018</v>
          </cell>
          <cell r="O19" t="str">
            <v>9</v>
          </cell>
          <cell r="P19" t="str">
            <v>4</v>
          </cell>
          <cell r="Q19" t="str">
            <v/>
          </cell>
          <cell r="R19" t="str">
            <v/>
          </cell>
          <cell r="S19" t="str">
            <v/>
          </cell>
          <cell r="T19" t="str">
            <v>01 - 04 - 2018</v>
          </cell>
          <cell r="U19" t="str">
            <v>Perawat Pelaksana Lanjutan</v>
          </cell>
          <cell r="V19" t="str">
            <v/>
          </cell>
          <cell r="W19" t="str">
            <v>Sub Bidang Pelayanan Medis Dan Keperawatan</v>
          </cell>
          <cell r="X19" t="str">
            <v>BIDANG PELAYANAN</v>
          </cell>
          <cell r="Y19" t="str">
            <v>D-III KEPERAWATAN</v>
          </cell>
          <cell r="Z19" t="str">
            <v>01-01-2008</v>
          </cell>
          <cell r="AA19" t="str">
            <v>Aktif</v>
          </cell>
          <cell r="AB19" t="str">
            <v>PNS Daerah Kab./Kota yang bekerja pada Kab./Kota</v>
          </cell>
          <cell r="AC19" t="str">
            <v>Pemerintah Kab. Tolitoli</v>
          </cell>
          <cell r="AD19" t="str">
            <v>Pemerintah Kab. Tolitoli</v>
          </cell>
        </row>
        <row r="20">
          <cell r="A20">
            <v>18</v>
          </cell>
          <cell r="B20" t="str">
            <v>198502082010011016</v>
          </cell>
          <cell r="C20" t="str">
            <v/>
          </cell>
          <cell r="D20" t="str">
            <v>SUNADIR</v>
          </cell>
          <cell r="E20" t="str">
            <v/>
          </cell>
          <cell r="F20" t="str">
            <v>S.PDI</v>
          </cell>
          <cell r="G20" t="str">
            <v>TOLITOLI</v>
          </cell>
          <cell r="H20" t="str">
            <v>08 - 02 - 1985</v>
          </cell>
          <cell r="I20" t="str">
            <v>III/a</v>
          </cell>
          <cell r="J20" t="str">
            <v>01 - 01 - 2010</v>
          </cell>
          <cell r="K20" t="str">
            <v>01 - 01 - 2012</v>
          </cell>
          <cell r="L20" t="str">
            <v>L</v>
          </cell>
          <cell r="M20" t="str">
            <v>III/b</v>
          </cell>
          <cell r="N20" t="str">
            <v>01 - 10 - 2014</v>
          </cell>
          <cell r="O20" t="str">
            <v>4</v>
          </cell>
          <cell r="P20" t="str">
            <v>9</v>
          </cell>
          <cell r="Q20" t="str">
            <v/>
          </cell>
          <cell r="R20" t="str">
            <v/>
          </cell>
          <cell r="S20" t="str">
            <v/>
          </cell>
          <cell r="T20" t="str">
            <v>09 - 12 - 2016</v>
          </cell>
          <cell r="U20" t="str">
            <v>Guru Pertama</v>
          </cell>
          <cell r="V20" t="str">
            <v/>
          </cell>
          <cell r="W20" t="str">
            <v>SD Negeri 26 Tolitoli</v>
          </cell>
          <cell r="X20" t="str">
            <v>Dinas Pendidikan Dan Kebudayaan</v>
          </cell>
          <cell r="Y20" t="str">
            <v>S-1 PENDIDIKAN AGAMA ISLAM</v>
          </cell>
          <cell r="Z20" t="str">
            <v>31-12-2008</v>
          </cell>
          <cell r="AA20" t="str">
            <v>Aktif</v>
          </cell>
          <cell r="AB20" t="str">
            <v>PNS Daerah Kab./Kota yang bekerja pada Kab./Kota</v>
          </cell>
          <cell r="AC20" t="str">
            <v>Pemerintah Kab. Tolitoli</v>
          </cell>
          <cell r="AD20" t="str">
            <v>Pemerintah Kab. Tolitoli</v>
          </cell>
        </row>
        <row r="21">
          <cell r="A21">
            <v>19</v>
          </cell>
          <cell r="B21" t="str">
            <v>196912312000122016</v>
          </cell>
          <cell r="C21" t="str">
            <v>132282880</v>
          </cell>
          <cell r="D21" t="str">
            <v>DETI</v>
          </cell>
          <cell r="E21" t="str">
            <v/>
          </cell>
          <cell r="F21" t="str">
            <v>S.Pd</v>
          </cell>
          <cell r="G21" t="str">
            <v>MACCORAWALIE</v>
          </cell>
          <cell r="H21" t="str">
            <v>31 - 12 - 1969</v>
          </cell>
          <cell r="I21" t="str">
            <v>II/a</v>
          </cell>
          <cell r="J21" t="str">
            <v>01 - 12 - 2000</v>
          </cell>
          <cell r="K21" t="str">
            <v>01 - 04 - 2002</v>
          </cell>
          <cell r="L21" t="str">
            <v>P</v>
          </cell>
          <cell r="M21" t="str">
            <v>IV/a</v>
          </cell>
          <cell r="N21" t="str">
            <v>01 - 04 - 2014</v>
          </cell>
          <cell r="O21" t="str">
            <v>10</v>
          </cell>
          <cell r="P21" t="str">
            <v>4</v>
          </cell>
          <cell r="Q21" t="str">
            <v/>
          </cell>
          <cell r="R21" t="str">
            <v/>
          </cell>
          <cell r="S21" t="str">
            <v/>
          </cell>
          <cell r="T21" t="str">
            <v>01 - 04 - 2014</v>
          </cell>
          <cell r="U21" t="str">
            <v>Guru Madya</v>
          </cell>
          <cell r="V21" t="str">
            <v/>
          </cell>
          <cell r="W21" t="str">
            <v>SD Negeri Percontohan</v>
          </cell>
          <cell r="X21" t="str">
            <v>Dinas Pendidikan Dan Kebudayaan</v>
          </cell>
          <cell r="Y21" t="str">
            <v>S-1 KURIKULUM DAN TEKNOLOGI PENDIDIKAN</v>
          </cell>
          <cell r="Z21" t="str">
            <v>31-12-1993</v>
          </cell>
          <cell r="AA21" t="str">
            <v>Aktif</v>
          </cell>
          <cell r="AB21" t="str">
            <v>PNS Daerah Kab./Kota yang bekerja pada Kab./Kota</v>
          </cell>
          <cell r="AC21" t="str">
            <v>Pemerintah Kab. Tolitoli</v>
          </cell>
          <cell r="AD21" t="str">
            <v>Pemerintah Kab. Tolitoli</v>
          </cell>
        </row>
        <row r="22">
          <cell r="A22">
            <v>20</v>
          </cell>
          <cell r="B22" t="str">
            <v>197802202014091001</v>
          </cell>
          <cell r="C22" t="str">
            <v/>
          </cell>
          <cell r="D22" t="str">
            <v>LUKAS SARA</v>
          </cell>
          <cell r="E22" t="str">
            <v/>
          </cell>
          <cell r="F22" t="str">
            <v/>
          </cell>
          <cell r="G22" t="str">
            <v>TORAJA</v>
          </cell>
          <cell r="H22" t="str">
            <v>20 - 02 - 1978</v>
          </cell>
          <cell r="I22" t="str">
            <v>II/a</v>
          </cell>
          <cell r="J22" t="str">
            <v>01 - 09 - 2014</v>
          </cell>
          <cell r="K22" t="str">
            <v>01 - 12 - 2015</v>
          </cell>
          <cell r="L22" t="str">
            <v>L</v>
          </cell>
          <cell r="M22" t="str">
            <v>II/a</v>
          </cell>
          <cell r="N22" t="str">
            <v>01 - 09 - 2014</v>
          </cell>
          <cell r="O22" t="str">
            <v>10</v>
          </cell>
          <cell r="P22" t="str">
            <v>5</v>
          </cell>
          <cell r="Q22" t="str">
            <v/>
          </cell>
          <cell r="R22" t="str">
            <v/>
          </cell>
          <cell r="S22" t="str">
            <v/>
          </cell>
          <cell r="T22" t="str">
            <v/>
          </cell>
          <cell r="U22" t="str">
            <v/>
          </cell>
          <cell r="V22" t="str">
            <v>TEKNIS / ADMINISTRASI LAINNYA</v>
          </cell>
          <cell r="W22" t="str">
            <v>Sub Bagian Keuangan Dan Aset</v>
          </cell>
          <cell r="X22" t="str">
            <v>Dinas Komunikasi Dan Informatika</v>
          </cell>
          <cell r="Y22" t="str">
            <v>SMK TEKNOLOGI DAN INDUSTRI</v>
          </cell>
          <cell r="Z22" t="str">
            <v>31-05-1997</v>
          </cell>
          <cell r="AA22" t="str">
            <v>Aktif</v>
          </cell>
          <cell r="AB22" t="str">
            <v>PNS Daerah Kab./Kota yang bekerja pada Kab./Kota</v>
          </cell>
          <cell r="AC22" t="str">
            <v>Pemerintah Kab. Tolitoli</v>
          </cell>
          <cell r="AD22" t="str">
            <v>Pemerintah Kab. Tolitoli</v>
          </cell>
        </row>
        <row r="23">
          <cell r="A23">
            <v>21</v>
          </cell>
          <cell r="B23" t="str">
            <v>198210022008012008</v>
          </cell>
          <cell r="C23" t="str">
            <v>570036256</v>
          </cell>
          <cell r="D23" t="str">
            <v>PUDJI RUSTAMI RUSLI HAMID</v>
          </cell>
          <cell r="E23" t="str">
            <v/>
          </cell>
          <cell r="F23" t="str">
            <v>SE</v>
          </cell>
          <cell r="G23" t="str">
            <v>MAKASSAR</v>
          </cell>
          <cell r="H23" t="str">
            <v>02 - 10 - 1982</v>
          </cell>
          <cell r="I23" t="str">
            <v>II/a</v>
          </cell>
          <cell r="J23" t="str">
            <v>01 - 01 - 2008</v>
          </cell>
          <cell r="K23" t="str">
            <v>01 - 12 - 2009</v>
          </cell>
          <cell r="L23" t="str">
            <v>P</v>
          </cell>
          <cell r="M23" t="str">
            <v>III/b</v>
          </cell>
          <cell r="N23" t="str">
            <v>01 - 04 - 2015</v>
          </cell>
          <cell r="O23" t="str">
            <v>6</v>
          </cell>
          <cell r="P23" t="str">
            <v>3</v>
          </cell>
          <cell r="Q23" t="str">
            <v/>
          </cell>
          <cell r="R23" t="str">
            <v/>
          </cell>
          <cell r="S23" t="str">
            <v/>
          </cell>
          <cell r="T23" t="str">
            <v/>
          </cell>
          <cell r="U23" t="str">
            <v/>
          </cell>
          <cell r="V23" t="str">
            <v>FUNGSIONAL UMUM</v>
          </cell>
          <cell r="W23" t="str">
            <v>Sub Bagian Akuntansi</v>
          </cell>
          <cell r="X23" t="str">
            <v>BAGIAN KEUANGAN</v>
          </cell>
          <cell r="Y23" t="str">
            <v>S-1 EKONOMI MANAJEMEN</v>
          </cell>
          <cell r="Z23" t="str">
            <v>31-12-2009</v>
          </cell>
          <cell r="AA23" t="str">
            <v>Aktif</v>
          </cell>
          <cell r="AB23" t="str">
            <v>PNS Daerah Kab./Kota yang bekerja pada Kab./Kota</v>
          </cell>
          <cell r="AC23" t="str">
            <v>Pemerintah Kab. Tolitoli</v>
          </cell>
          <cell r="AD23" t="str">
            <v>Pemerintah Kab. Tolitoli</v>
          </cell>
        </row>
        <row r="24">
          <cell r="A24">
            <v>22</v>
          </cell>
          <cell r="B24" t="str">
            <v>198001152014112003</v>
          </cell>
          <cell r="C24" t="str">
            <v/>
          </cell>
          <cell r="D24" t="str">
            <v>KARTINI SUYUTI</v>
          </cell>
          <cell r="E24" t="str">
            <v/>
          </cell>
          <cell r="F24" t="str">
            <v/>
          </cell>
          <cell r="G24" t="str">
            <v>TOLITOLI</v>
          </cell>
          <cell r="H24" t="str">
            <v>15 - 01 - 1980</v>
          </cell>
          <cell r="I24" t="str">
            <v>II/a</v>
          </cell>
          <cell r="J24" t="str">
            <v>01 - 11 - 2014</v>
          </cell>
          <cell r="K24" t="str">
            <v>01 - 09 - 2016</v>
          </cell>
          <cell r="L24" t="str">
            <v>P</v>
          </cell>
          <cell r="M24" t="str">
            <v>II/a</v>
          </cell>
          <cell r="N24" t="str">
            <v>01 - 11 - 2014</v>
          </cell>
          <cell r="O24" t="str">
            <v>9</v>
          </cell>
          <cell r="P24" t="str">
            <v>10</v>
          </cell>
          <cell r="Q24" t="str">
            <v/>
          </cell>
          <cell r="R24" t="str">
            <v/>
          </cell>
          <cell r="S24" t="str">
            <v/>
          </cell>
          <cell r="T24" t="str">
            <v/>
          </cell>
          <cell r="U24" t="str">
            <v/>
          </cell>
          <cell r="V24" t="str">
            <v>TEKNIS / ADMINISTRASI LAINNYA</v>
          </cell>
          <cell r="W24" t="str">
            <v>SD Negeri Percontohan</v>
          </cell>
          <cell r="X24" t="str">
            <v>Dinas Pendidikan Dan Kebudayaan</v>
          </cell>
          <cell r="Y24" t="str">
            <v>SMK AKUNTANSI</v>
          </cell>
          <cell r="Z24" t="str">
            <v>24-05-1999</v>
          </cell>
          <cell r="AA24" t="str">
            <v>Aktif</v>
          </cell>
          <cell r="AB24" t="str">
            <v>PNS Daerah Kab./Kota yang bekerja pada Kab./Kota</v>
          </cell>
          <cell r="AC24" t="str">
            <v>Pemerintah Kab. Tolitoli</v>
          </cell>
          <cell r="AD24" t="str">
            <v>Pemerintah Kab. Tolitoli</v>
          </cell>
        </row>
        <row r="25">
          <cell r="A25">
            <v>23</v>
          </cell>
          <cell r="B25" t="str">
            <v>196412041985121001</v>
          </cell>
          <cell r="C25" t="str">
            <v>131342680</v>
          </cell>
          <cell r="D25" t="str">
            <v>MOHDAR</v>
          </cell>
          <cell r="E25" t="str">
            <v/>
          </cell>
          <cell r="F25" t="str">
            <v>A.Ma.Pd</v>
          </cell>
          <cell r="G25" t="str">
            <v>BUNOBOGU</v>
          </cell>
          <cell r="H25" t="str">
            <v>04 - 12 - 1964</v>
          </cell>
          <cell r="I25" t="str">
            <v>II/a</v>
          </cell>
          <cell r="J25" t="str">
            <v>01 - 12 - 1985</v>
          </cell>
          <cell r="K25" t="str">
            <v>01 - 12 - 1987</v>
          </cell>
          <cell r="L25" t="str">
            <v>L</v>
          </cell>
          <cell r="M25" t="str">
            <v>IV/a</v>
          </cell>
          <cell r="N25" t="str">
            <v>01 - 10 - 2012</v>
          </cell>
          <cell r="O25" t="str">
            <v>21</v>
          </cell>
          <cell r="P25" t="str">
            <v>10</v>
          </cell>
          <cell r="Q25" t="str">
            <v/>
          </cell>
          <cell r="R25" t="str">
            <v/>
          </cell>
          <cell r="S25" t="str">
            <v/>
          </cell>
          <cell r="T25" t="str">
            <v>06 - 03 - 2015</v>
          </cell>
          <cell r="U25" t="str">
            <v>Guru Pembina</v>
          </cell>
          <cell r="V25" t="str">
            <v/>
          </cell>
          <cell r="W25" t="str">
            <v>SDN 1 MALOMBA</v>
          </cell>
          <cell r="X25" t="str">
            <v>CABANG DISPENBUD KECAMATAN DONDO</v>
          </cell>
          <cell r="Y25" t="str">
            <v>D-II/A-II PGSD</v>
          </cell>
          <cell r="Z25" t="str">
            <v>31-12-2003</v>
          </cell>
          <cell r="AA25" t="str">
            <v>Aktif</v>
          </cell>
          <cell r="AB25" t="str">
            <v>PNS Daerah Kab./Kota yang bekerja pada Kab./Kota</v>
          </cell>
          <cell r="AC25" t="str">
            <v>Pemerintah Kab. Tolitoli</v>
          </cell>
          <cell r="AD25" t="str">
            <v>Pemerintah Kab. Tolitoli</v>
          </cell>
        </row>
        <row r="26">
          <cell r="A26">
            <v>24</v>
          </cell>
          <cell r="B26" t="str">
            <v>197811142010012011</v>
          </cell>
          <cell r="C26" t="str">
            <v/>
          </cell>
          <cell r="D26" t="str">
            <v>INDRAWATI</v>
          </cell>
          <cell r="E26" t="str">
            <v/>
          </cell>
          <cell r="F26" t="str">
            <v>SE</v>
          </cell>
          <cell r="G26" t="str">
            <v>NALU</v>
          </cell>
          <cell r="H26" t="str">
            <v>14 - 11 - 1978</v>
          </cell>
          <cell r="I26" t="str">
            <v>II/a</v>
          </cell>
          <cell r="J26" t="str">
            <v>01 - 01 - 2010</v>
          </cell>
          <cell r="K26" t="str">
            <v>01 - 01 - 2012</v>
          </cell>
          <cell r="L26" t="str">
            <v>P</v>
          </cell>
          <cell r="M26" t="str">
            <v>III/a</v>
          </cell>
          <cell r="N26" t="str">
            <v>01 - 10 - 2015</v>
          </cell>
          <cell r="O26" t="str">
            <v>5</v>
          </cell>
          <cell r="P26" t="str">
            <v>11</v>
          </cell>
          <cell r="Q26" t="str">
            <v/>
          </cell>
          <cell r="R26" t="str">
            <v/>
          </cell>
          <cell r="S26" t="str">
            <v/>
          </cell>
          <cell r="T26" t="str">
            <v/>
          </cell>
          <cell r="U26" t="str">
            <v/>
          </cell>
          <cell r="V26" t="str">
            <v>FUNGSIONAL UMUM</v>
          </cell>
          <cell r="W26" t="str">
            <v>SUBBAG ADMINISTRASI UMUM DAN KEPEGAWAIAN</v>
          </cell>
          <cell r="X26" t="str">
            <v>PELAKSANA BADAN PENANGGULANGAN BENCANA DAERAH</v>
          </cell>
          <cell r="Y26" t="str">
            <v>S-1 EKONOMI MANAJEMEN</v>
          </cell>
          <cell r="Z26" t="str">
            <v>31-12-2009</v>
          </cell>
          <cell r="AA26" t="str">
            <v>Aktif</v>
          </cell>
          <cell r="AB26" t="str">
            <v>PNS Daerah Kab./Kota yang bekerja pada Kab./Kota</v>
          </cell>
          <cell r="AC26" t="str">
            <v>Pemerintah Kab. Tolitoli</v>
          </cell>
          <cell r="AD26" t="str">
            <v>Pemerintah Kab. Tolitoli</v>
          </cell>
        </row>
        <row r="27">
          <cell r="A27">
            <v>25</v>
          </cell>
          <cell r="B27" t="str">
            <v>196702161992111001</v>
          </cell>
          <cell r="C27" t="str">
            <v>131988365</v>
          </cell>
          <cell r="D27" t="str">
            <v>HASAN</v>
          </cell>
          <cell r="E27" t="str">
            <v/>
          </cell>
          <cell r="F27" t="str">
            <v>S.Pd SD</v>
          </cell>
          <cell r="G27" t="str">
            <v>TOLITOLI</v>
          </cell>
          <cell r="H27" t="str">
            <v>16 - 02 - 1967</v>
          </cell>
          <cell r="I27" t="str">
            <v>II/a</v>
          </cell>
          <cell r="J27" t="str">
            <v>01 - 11 - 1992</v>
          </cell>
          <cell r="K27" t="str">
            <v>01 - 05 - 1994</v>
          </cell>
          <cell r="L27" t="str">
            <v>L</v>
          </cell>
          <cell r="M27" t="str">
            <v>IV/a</v>
          </cell>
          <cell r="N27" t="str">
            <v>01 - 04 - 2013</v>
          </cell>
          <cell r="O27" t="str">
            <v>15</v>
          </cell>
          <cell r="P27" t="str">
            <v>5</v>
          </cell>
          <cell r="Q27" t="str">
            <v/>
          </cell>
          <cell r="R27" t="str">
            <v/>
          </cell>
          <cell r="S27" t="str">
            <v/>
          </cell>
          <cell r="T27" t="str">
            <v>01 - 04 - 2013</v>
          </cell>
          <cell r="U27" t="str">
            <v>Guru Madya</v>
          </cell>
          <cell r="V27" t="str">
            <v/>
          </cell>
          <cell r="W27" t="str">
            <v>SDN 2 SAMBUJANG</v>
          </cell>
          <cell r="X27" t="str">
            <v>CABANG DISPENBUD KECAMATAN OGODEIDE</v>
          </cell>
          <cell r="Y27" t="str">
            <v>S-1/A-IV PENDIDIKAN PGSD</v>
          </cell>
          <cell r="Z27" t="str">
            <v>31-12-2009</v>
          </cell>
          <cell r="AA27" t="str">
            <v>Aktif</v>
          </cell>
          <cell r="AB27" t="str">
            <v>PNS Daerah Kab./Kota yang bekerja pada Kab./Kota</v>
          </cell>
          <cell r="AC27" t="str">
            <v>Pemerintah Kab. Tolitoli</v>
          </cell>
          <cell r="AD27" t="str">
            <v>Pemerintah Kab. Tolitoli</v>
          </cell>
        </row>
        <row r="28">
          <cell r="A28">
            <v>26</v>
          </cell>
          <cell r="B28" t="str">
            <v>196802132014111001</v>
          </cell>
          <cell r="C28" t="str">
            <v/>
          </cell>
          <cell r="D28" t="str">
            <v>SYAHRIL Y. MINU</v>
          </cell>
          <cell r="E28" t="str">
            <v/>
          </cell>
          <cell r="F28" t="str">
            <v/>
          </cell>
          <cell r="G28" t="str">
            <v>BUOL</v>
          </cell>
          <cell r="H28" t="str">
            <v>13 - 02 - 1968</v>
          </cell>
          <cell r="I28" t="str">
            <v>II/a</v>
          </cell>
          <cell r="J28" t="str">
            <v>01 - 11 - 2014</v>
          </cell>
          <cell r="K28" t="str">
            <v>01 - 09 - 2016</v>
          </cell>
          <cell r="L28" t="str">
            <v>L</v>
          </cell>
          <cell r="M28" t="str">
            <v>II/a</v>
          </cell>
          <cell r="N28" t="str">
            <v>01 - 11 - 2014</v>
          </cell>
          <cell r="O28" t="str">
            <v>12</v>
          </cell>
          <cell r="P28" t="str">
            <v>0</v>
          </cell>
          <cell r="Q28" t="str">
            <v/>
          </cell>
          <cell r="R28" t="str">
            <v/>
          </cell>
          <cell r="S28" t="str">
            <v/>
          </cell>
          <cell r="T28" t="str">
            <v/>
          </cell>
          <cell r="U28" t="str">
            <v/>
          </cell>
          <cell r="V28" t="str">
            <v>PENGADMINISTRASI UMUM</v>
          </cell>
          <cell r="W28" t="str">
            <v>KANTOR KECAMATAN LAMPASIO</v>
          </cell>
          <cell r="X28" t="str">
            <v>Pemerintah Kabupaten Tolitoli</v>
          </cell>
          <cell r="Y28" t="str">
            <v>SMA IPS</v>
          </cell>
          <cell r="Z28" t="str">
            <v>05-05-1986</v>
          </cell>
          <cell r="AA28" t="str">
            <v>Aktif</v>
          </cell>
          <cell r="AB28" t="str">
            <v>PNS Daerah Kab./Kota yang bekerja pada Kab./Kota</v>
          </cell>
          <cell r="AC28" t="str">
            <v>Pemerintah Kab. Tolitoli</v>
          </cell>
          <cell r="AD28" t="str">
            <v>Pemerintah Kab. Tolitoli</v>
          </cell>
        </row>
        <row r="29">
          <cell r="A29">
            <v>27</v>
          </cell>
          <cell r="B29" t="str">
            <v>196911031991032011</v>
          </cell>
          <cell r="C29" t="str">
            <v>131945638</v>
          </cell>
          <cell r="D29" t="str">
            <v>SITTI AMINAH</v>
          </cell>
          <cell r="E29" t="str">
            <v/>
          </cell>
          <cell r="F29" t="str">
            <v/>
          </cell>
          <cell r="G29" t="str">
            <v>TOLITOLI</v>
          </cell>
          <cell r="H29" t="str">
            <v>03 - 11 - 1969</v>
          </cell>
          <cell r="I29" t="str">
            <v>II/a</v>
          </cell>
          <cell r="J29" t="str">
            <v>01 - 03 - 1991</v>
          </cell>
          <cell r="K29" t="str">
            <v>01 - 02 - 1993</v>
          </cell>
          <cell r="L29" t="str">
            <v>P</v>
          </cell>
          <cell r="M29" t="str">
            <v>III/b</v>
          </cell>
          <cell r="N29" t="str">
            <v>01 - 10 - 2011</v>
          </cell>
          <cell r="O29" t="str">
            <v>15</v>
          </cell>
          <cell r="P29" t="str">
            <v>7</v>
          </cell>
          <cell r="Q29" t="str">
            <v/>
          </cell>
          <cell r="R29" t="str">
            <v/>
          </cell>
          <cell r="S29" t="str">
            <v/>
          </cell>
          <cell r="T29" t="str">
            <v/>
          </cell>
          <cell r="U29" t="str">
            <v/>
          </cell>
          <cell r="V29" t="str">
            <v>PENILIK PLS</v>
          </cell>
          <cell r="W29" t="str">
            <v>CABANG DISDIKPORA KEC. DAKOPEMEAN</v>
          </cell>
          <cell r="X29" t="str">
            <v>DINAS PENDIDIKAN, PEMUDA DAN OLAH RAGA</v>
          </cell>
          <cell r="Y29" t="str">
            <v>S-1 PENDIDIKAN LUAR SEKOLAH</v>
          </cell>
          <cell r="Z29" t="str">
            <v>18-11-2006</v>
          </cell>
          <cell r="AA29" t="str">
            <v>Aktif</v>
          </cell>
          <cell r="AB29" t="str">
            <v>PNS Daerah Kab./Kota yang bekerja pada Kab./Kota</v>
          </cell>
          <cell r="AC29" t="str">
            <v>Pemerintah Kab. Tolitoli</v>
          </cell>
          <cell r="AD29" t="str">
            <v>Pemerintah Kab. Tolitoli</v>
          </cell>
        </row>
        <row r="30">
          <cell r="A30">
            <v>28</v>
          </cell>
          <cell r="B30" t="str">
            <v>198503092010012028</v>
          </cell>
          <cell r="C30" t="str">
            <v/>
          </cell>
          <cell r="D30" t="str">
            <v>SAHERA</v>
          </cell>
          <cell r="E30" t="str">
            <v/>
          </cell>
          <cell r="F30" t="str">
            <v>SE</v>
          </cell>
          <cell r="G30" t="str">
            <v>TOLITOLI</v>
          </cell>
          <cell r="H30" t="str">
            <v>09 - 03 - 1985</v>
          </cell>
          <cell r="I30" t="str">
            <v>II/a</v>
          </cell>
          <cell r="J30" t="str">
            <v>01 - 01 - 2010</v>
          </cell>
          <cell r="K30" t="str">
            <v>01 - 01 - 2012</v>
          </cell>
          <cell r="L30" t="str">
            <v>P</v>
          </cell>
          <cell r="M30" t="str">
            <v>III/a</v>
          </cell>
          <cell r="N30" t="str">
            <v>01 - 10 - 2015</v>
          </cell>
          <cell r="O30" t="str">
            <v>5</v>
          </cell>
          <cell r="P30" t="str">
            <v>9</v>
          </cell>
          <cell r="Q30" t="str">
            <v/>
          </cell>
          <cell r="R30" t="str">
            <v/>
          </cell>
          <cell r="S30" t="str">
            <v/>
          </cell>
          <cell r="T30" t="str">
            <v/>
          </cell>
          <cell r="U30" t="str">
            <v/>
          </cell>
          <cell r="V30" t="str">
            <v>FUNGSIONAL UMUM</v>
          </cell>
          <cell r="W30" t="str">
            <v>Seksi Peningkatan Mutu</v>
          </cell>
          <cell r="X30" t="str">
            <v>Dinas Pendidikan Dan Kebudayaan</v>
          </cell>
          <cell r="Y30" t="str">
            <v>S-1 SARJANA EKONOMI</v>
          </cell>
          <cell r="Z30" t="str">
            <v>06-08-2007</v>
          </cell>
          <cell r="AA30" t="str">
            <v>Aktif</v>
          </cell>
          <cell r="AB30" t="str">
            <v>PNS Daerah Kab./Kota yang bekerja pada Kab./Kota</v>
          </cell>
          <cell r="AC30" t="str">
            <v>Pemerintah Kab. Tolitoli</v>
          </cell>
          <cell r="AD30" t="str">
            <v>Pemerintah Kab. Tolitoli</v>
          </cell>
        </row>
        <row r="31">
          <cell r="A31">
            <v>29</v>
          </cell>
          <cell r="B31" t="str">
            <v>197709152010011018</v>
          </cell>
          <cell r="C31" t="str">
            <v/>
          </cell>
          <cell r="D31" t="str">
            <v>LUTFI</v>
          </cell>
          <cell r="E31" t="str">
            <v/>
          </cell>
          <cell r="F31" t="str">
            <v/>
          </cell>
          <cell r="G31" t="str">
            <v>TOLITOLI</v>
          </cell>
          <cell r="H31" t="str">
            <v>15 - 09 - 1977</v>
          </cell>
          <cell r="I31" t="str">
            <v>II/a</v>
          </cell>
          <cell r="J31" t="str">
            <v>01 - 01 - 2010</v>
          </cell>
          <cell r="K31" t="str">
            <v/>
          </cell>
          <cell r="L31" t="str">
            <v>L</v>
          </cell>
          <cell r="M31" t="str">
            <v>II/a</v>
          </cell>
          <cell r="N31" t="str">
            <v>01 - 01 - 2010</v>
          </cell>
          <cell r="O31" t="str">
            <v>5</v>
          </cell>
          <cell r="P31" t="str">
            <v>0</v>
          </cell>
          <cell r="Q31" t="str">
            <v/>
          </cell>
          <cell r="R31" t="str">
            <v/>
          </cell>
          <cell r="S31" t="str">
            <v/>
          </cell>
          <cell r="T31" t="str">
            <v/>
          </cell>
          <cell r="U31" t="str">
            <v/>
          </cell>
          <cell r="V31" t="str">
            <v>STAF</v>
          </cell>
          <cell r="W31" t="str">
            <v>Sub Bagian Tata Usaha</v>
          </cell>
          <cell r="X31" t="str">
            <v>UPT Badan Pemberdayaan Perempuan Dan KB Kecamatan Dampal Selatan</v>
          </cell>
          <cell r="Y31" t="str">
            <v>MADRASAH ALIYAH</v>
          </cell>
          <cell r="Z31" t="str">
            <v>31-12-1995</v>
          </cell>
          <cell r="AA31" t="str">
            <v>PNS kena hukuman disiplin</v>
          </cell>
          <cell r="AB31" t="str">
            <v>PNS Daerah Kab./Kota yang bekerja pada Kab./Kota</v>
          </cell>
          <cell r="AC31" t="str">
            <v>Pemerintah Kab. Tolitoli</v>
          </cell>
          <cell r="AD31" t="str">
            <v>Pemerintah Kab. Tolitoli</v>
          </cell>
        </row>
        <row r="32">
          <cell r="A32">
            <v>30</v>
          </cell>
          <cell r="B32" t="str">
            <v>196406161990032008</v>
          </cell>
          <cell r="C32" t="str">
            <v>131885742</v>
          </cell>
          <cell r="D32" t="str">
            <v>NUNING WAHYUNI</v>
          </cell>
          <cell r="E32" t="str">
            <v>DRA</v>
          </cell>
          <cell r="F32" t="str">
            <v/>
          </cell>
          <cell r="G32" t="str">
            <v>TOLITOLI</v>
          </cell>
          <cell r="H32" t="str">
            <v>16 - 06 - 1964</v>
          </cell>
          <cell r="I32" t="str">
            <v>III/a</v>
          </cell>
          <cell r="J32" t="str">
            <v>01 - 03 - 1990</v>
          </cell>
          <cell r="K32" t="str">
            <v>01 - 03 - 1992</v>
          </cell>
          <cell r="L32" t="str">
            <v>P</v>
          </cell>
          <cell r="M32" t="str">
            <v>IV/a</v>
          </cell>
          <cell r="N32" t="str">
            <v>01 - 04 - 2002</v>
          </cell>
          <cell r="O32" t="str">
            <v>13</v>
          </cell>
          <cell r="P32" t="str">
            <v>1</v>
          </cell>
          <cell r="Q32" t="str">
            <v/>
          </cell>
          <cell r="R32" t="str">
            <v/>
          </cell>
          <cell r="S32" t="str">
            <v/>
          </cell>
          <cell r="T32" t="str">
            <v>11 - 01 - 2017</v>
          </cell>
          <cell r="U32" t="str">
            <v>Pengawas Sekolah Madya</v>
          </cell>
          <cell r="V32" t="str">
            <v/>
          </cell>
          <cell r="W32" t="str">
            <v>Dinas Pendidikan Dan Kebudayaan</v>
          </cell>
          <cell r="X32" t="str">
            <v>Pemerintah Kabupaten Tolitoli</v>
          </cell>
          <cell r="Y32" t="str">
            <v>A-IV BIOLOGI</v>
          </cell>
          <cell r="Z32" t="str">
            <v>31-12-1989</v>
          </cell>
          <cell r="AA32" t="str">
            <v>Aktif</v>
          </cell>
          <cell r="AB32" t="str">
            <v>PNS Daerah Kab./Kota yang bekerja pada Kab./Kota</v>
          </cell>
          <cell r="AC32" t="str">
            <v>Pemerintah Kab. Tolitoli</v>
          </cell>
          <cell r="AD32" t="str">
            <v>Pemerintah Kab. Tolitoli</v>
          </cell>
        </row>
        <row r="33">
          <cell r="A33">
            <v>31</v>
          </cell>
          <cell r="B33" t="str">
            <v>198503102010012010</v>
          </cell>
          <cell r="C33" t="str">
            <v/>
          </cell>
          <cell r="D33" t="str">
            <v>ERAWATIA. HI.ABD. RAHMAN</v>
          </cell>
          <cell r="E33" t="str">
            <v/>
          </cell>
          <cell r="F33" t="str">
            <v>S.Pd.I</v>
          </cell>
          <cell r="G33" t="str">
            <v>TOLITOLI</v>
          </cell>
          <cell r="H33" t="str">
            <v>10 - 03 - 1985</v>
          </cell>
          <cell r="I33" t="str">
            <v>III/a</v>
          </cell>
          <cell r="J33" t="str">
            <v>01 - 01 - 2010</v>
          </cell>
          <cell r="K33" t="str">
            <v>01 - 01 - 2012</v>
          </cell>
          <cell r="L33" t="str">
            <v>P</v>
          </cell>
          <cell r="M33" t="str">
            <v>III/a</v>
          </cell>
          <cell r="N33" t="str">
            <v>01 - 01 - 2010</v>
          </cell>
          <cell r="O33" t="str">
            <v>0</v>
          </cell>
          <cell r="P33" t="str">
            <v>0</v>
          </cell>
          <cell r="Q33" t="str">
            <v/>
          </cell>
          <cell r="R33" t="str">
            <v/>
          </cell>
          <cell r="S33" t="str">
            <v/>
          </cell>
          <cell r="T33" t="str">
            <v>19 - 09 - 2013</v>
          </cell>
          <cell r="U33" t="str">
            <v>Guru Pertama</v>
          </cell>
          <cell r="V33" t="str">
            <v/>
          </cell>
          <cell r="W33" t="str">
            <v>Pemerintah Kabupaten Tolitoli</v>
          </cell>
          <cell r="X33" t="str">
            <v/>
          </cell>
          <cell r="Y33" t="str">
            <v>S-1 PENDIDIKAN AGAMA ISLAM</v>
          </cell>
          <cell r="Z33" t="str">
            <v>31-12-2008</v>
          </cell>
          <cell r="AA33" t="str">
            <v>Aktif</v>
          </cell>
          <cell r="AB33" t="str">
            <v>PNS Daerah Kab./Kota yang bekerja pada Kab./Kota</v>
          </cell>
          <cell r="AC33" t="str">
            <v>Pemerintah Kab. Tolitoli</v>
          </cell>
          <cell r="AD33" t="str">
            <v>Pemerintah Kab. Tolitoli</v>
          </cell>
        </row>
        <row r="34">
          <cell r="A34">
            <v>32</v>
          </cell>
          <cell r="B34" t="str">
            <v>196410242006041004</v>
          </cell>
          <cell r="C34" t="str">
            <v>570021458</v>
          </cell>
          <cell r="D34" t="str">
            <v>HERNY SORITON</v>
          </cell>
          <cell r="E34" t="str">
            <v/>
          </cell>
          <cell r="F34" t="str">
            <v>A.MA</v>
          </cell>
          <cell r="G34" t="str">
            <v>MINAHASA</v>
          </cell>
          <cell r="H34" t="str">
            <v>24 - 10 - 1964</v>
          </cell>
          <cell r="I34" t="str">
            <v>II/b</v>
          </cell>
          <cell r="J34" t="str">
            <v>01 - 04 - 2006</v>
          </cell>
          <cell r="K34" t="str">
            <v>01 - 10 - 2007</v>
          </cell>
          <cell r="L34" t="str">
            <v>L</v>
          </cell>
          <cell r="M34" t="str">
            <v>II/c</v>
          </cell>
          <cell r="N34" t="str">
            <v>01 - 10 - 2010</v>
          </cell>
          <cell r="O34" t="str">
            <v>18</v>
          </cell>
          <cell r="P34" t="str">
            <v>7</v>
          </cell>
          <cell r="Q34" t="str">
            <v/>
          </cell>
          <cell r="R34" t="str">
            <v/>
          </cell>
          <cell r="S34" t="str">
            <v/>
          </cell>
          <cell r="T34" t="str">
            <v>07 - 08 - 2017</v>
          </cell>
          <cell r="U34" t="str">
            <v>Guru Muda</v>
          </cell>
          <cell r="V34" t="str">
            <v/>
          </cell>
          <cell r="W34" t="str">
            <v>SD Negeri 2 Maibua</v>
          </cell>
          <cell r="X34" t="str">
            <v>Dinas Pendidikan Dan Kebudayaan</v>
          </cell>
          <cell r="Y34" t="str">
            <v>D-II PGSD</v>
          </cell>
          <cell r="Z34" t="str">
            <v>31-12-1988</v>
          </cell>
          <cell r="AA34" t="str">
            <v>Aktif</v>
          </cell>
          <cell r="AB34" t="str">
            <v>PNS Daerah Kab./Kota yang bekerja pada Kab./Kota</v>
          </cell>
          <cell r="AC34" t="str">
            <v>Pemerintah Kab. Tolitoli</v>
          </cell>
          <cell r="AD34" t="str">
            <v>Pemerintah Kab. Tolitoli</v>
          </cell>
        </row>
        <row r="35">
          <cell r="A35">
            <v>33</v>
          </cell>
          <cell r="B35" t="str">
            <v>197308062006041009</v>
          </cell>
          <cell r="C35" t="str">
            <v>570021274</v>
          </cell>
          <cell r="D35" t="str">
            <v>MUHAMMAD AGUS PRIYADI</v>
          </cell>
          <cell r="E35" t="str">
            <v/>
          </cell>
          <cell r="F35" t="str">
            <v/>
          </cell>
          <cell r="G35" t="str">
            <v>TOLITOLI</v>
          </cell>
          <cell r="H35" t="str">
            <v>06 - 08 - 1973</v>
          </cell>
          <cell r="I35" t="str">
            <v>II/a</v>
          </cell>
          <cell r="J35" t="str">
            <v>01 - 04 - 2006</v>
          </cell>
          <cell r="K35" t="str">
            <v>01 - 10 - 2007</v>
          </cell>
          <cell r="L35" t="str">
            <v>L</v>
          </cell>
          <cell r="M35" t="str">
            <v>II/d</v>
          </cell>
          <cell r="N35" t="str">
            <v>01 - 04 - 2018</v>
          </cell>
          <cell r="O35" t="str">
            <v>15</v>
          </cell>
          <cell r="P35" t="str">
            <v>5</v>
          </cell>
          <cell r="Q35" t="str">
            <v/>
          </cell>
          <cell r="R35" t="str">
            <v/>
          </cell>
          <cell r="S35" t="str">
            <v/>
          </cell>
          <cell r="T35" t="str">
            <v/>
          </cell>
          <cell r="U35" t="str">
            <v/>
          </cell>
          <cell r="V35" t="str">
            <v>PENGADMINISTRASI DISIPLIN PEGAWAI</v>
          </cell>
          <cell r="W35" t="str">
            <v>Badan Satuan Polisi Pamong Praja Dan Perlindungan Masyarakat</v>
          </cell>
          <cell r="X35" t="str">
            <v>Pemerintah Kabupaten Tolitoli</v>
          </cell>
          <cell r="Y35" t="str">
            <v>SMA A.3/IPS</v>
          </cell>
          <cell r="Z35" t="str">
            <v>01-01-1993</v>
          </cell>
          <cell r="AA35" t="str">
            <v>Aktif</v>
          </cell>
          <cell r="AB35" t="str">
            <v>PNS Daerah Kab./Kota yang bekerja pada Kab./Kota</v>
          </cell>
          <cell r="AC35" t="str">
            <v>Pemerintah Kab. Tolitoli</v>
          </cell>
          <cell r="AD35" t="str">
            <v>Pemerintah Kab. Tolitoli</v>
          </cell>
        </row>
        <row r="36">
          <cell r="A36">
            <v>34</v>
          </cell>
          <cell r="B36" t="str">
            <v>198408112014092001</v>
          </cell>
          <cell r="C36" t="str">
            <v/>
          </cell>
          <cell r="D36" t="str">
            <v>FATIMAH</v>
          </cell>
          <cell r="E36" t="str">
            <v/>
          </cell>
          <cell r="F36" t="str">
            <v/>
          </cell>
          <cell r="G36" t="str">
            <v>TOLITOLI</v>
          </cell>
          <cell r="H36" t="str">
            <v>11 - 08 - 1984</v>
          </cell>
          <cell r="I36" t="str">
            <v>II/a</v>
          </cell>
          <cell r="J36" t="str">
            <v>01 - 09 - 2014</v>
          </cell>
          <cell r="K36" t="str">
            <v>01 - 09 - 2016</v>
          </cell>
          <cell r="L36" t="str">
            <v>P</v>
          </cell>
          <cell r="M36" t="str">
            <v>II/a</v>
          </cell>
          <cell r="N36" t="str">
            <v>01 - 09 - 2014</v>
          </cell>
          <cell r="O36" t="str">
            <v>9</v>
          </cell>
          <cell r="P36" t="str">
            <v>8</v>
          </cell>
          <cell r="Q36" t="str">
            <v/>
          </cell>
          <cell r="R36" t="str">
            <v/>
          </cell>
          <cell r="S36" t="str">
            <v/>
          </cell>
          <cell r="T36" t="str">
            <v/>
          </cell>
          <cell r="U36" t="str">
            <v/>
          </cell>
          <cell r="V36" t="str">
            <v>PENGADMINISTRASI UMUM</v>
          </cell>
          <cell r="W36" t="str">
            <v>SEKSI PEMERINTAHAN</v>
          </cell>
          <cell r="X36" t="str">
            <v>KANTOR KELURAHAN BARU</v>
          </cell>
          <cell r="Y36" t="str">
            <v>SMU IPA</v>
          </cell>
          <cell r="Z36" t="str">
            <v>14-06-2002</v>
          </cell>
          <cell r="AA36" t="str">
            <v>Aktif</v>
          </cell>
          <cell r="AB36" t="str">
            <v>PNS Daerah Kab./Kota yang bekerja pada Kab./Kota</v>
          </cell>
          <cell r="AC36" t="str">
            <v>Pemerintah Kab. Tolitoli</v>
          </cell>
          <cell r="AD36" t="str">
            <v>Pemerintah Kab. Tolitoli</v>
          </cell>
        </row>
        <row r="37">
          <cell r="A37">
            <v>35</v>
          </cell>
          <cell r="B37" t="str">
            <v>198201142006042013</v>
          </cell>
          <cell r="C37" t="str">
            <v>570020184</v>
          </cell>
          <cell r="D37" t="str">
            <v>ASRIWATY</v>
          </cell>
          <cell r="E37" t="str">
            <v/>
          </cell>
          <cell r="F37" t="str">
            <v>S.Pd.SD</v>
          </cell>
          <cell r="G37" t="str">
            <v>BANGKIR</v>
          </cell>
          <cell r="H37" t="str">
            <v>14 - 01 - 1982</v>
          </cell>
          <cell r="I37" t="str">
            <v>II/b</v>
          </cell>
          <cell r="J37" t="str">
            <v>01 - 04 - 2006</v>
          </cell>
          <cell r="K37" t="str">
            <v>01 - 06 - 2007</v>
          </cell>
          <cell r="L37" t="str">
            <v>P</v>
          </cell>
          <cell r="M37" t="str">
            <v>III/a</v>
          </cell>
          <cell r="N37" t="str">
            <v>01 - 04 - 2014</v>
          </cell>
          <cell r="O37" t="str">
            <v>6</v>
          </cell>
          <cell r="P37" t="str">
            <v>0</v>
          </cell>
          <cell r="Q37" t="str">
            <v/>
          </cell>
          <cell r="R37" t="str">
            <v/>
          </cell>
          <cell r="S37" t="str">
            <v/>
          </cell>
          <cell r="T37" t="str">
            <v>01 - 04 - 2014</v>
          </cell>
          <cell r="U37" t="str">
            <v>Guru Muda</v>
          </cell>
          <cell r="V37" t="str">
            <v/>
          </cell>
          <cell r="W37" t="str">
            <v>SD Negeri 5 Tolitoli</v>
          </cell>
          <cell r="X37" t="str">
            <v>Dinas Pendidikan Dan Kebudayaan</v>
          </cell>
          <cell r="Y37" t="str">
            <v>S-1/A-IV PENDIDIKAN PGSD</v>
          </cell>
          <cell r="Z37" t="str">
            <v>31-12-2012</v>
          </cell>
          <cell r="AA37" t="str">
            <v>Aktif</v>
          </cell>
          <cell r="AB37" t="str">
            <v>PNS Daerah Kab./Kota yang bekerja pada Kab./Kota</v>
          </cell>
          <cell r="AC37" t="str">
            <v>Pemerintah Kab. Tolitoli</v>
          </cell>
          <cell r="AD37" t="str">
            <v>Pemerintah Kab. Tolitoli</v>
          </cell>
        </row>
        <row r="38">
          <cell r="A38">
            <v>36</v>
          </cell>
          <cell r="B38" t="str">
            <v>198110142011012006</v>
          </cell>
          <cell r="C38" t="str">
            <v/>
          </cell>
          <cell r="D38" t="str">
            <v>ELVI NOVIA SIREGAR</v>
          </cell>
          <cell r="E38" t="str">
            <v/>
          </cell>
          <cell r="F38" t="str">
            <v>A.Md</v>
          </cell>
          <cell r="G38" t="str">
            <v>SIBOLGA</v>
          </cell>
          <cell r="H38" t="str">
            <v>14 - 10 - 1981</v>
          </cell>
          <cell r="I38" t="str">
            <v>II/c</v>
          </cell>
          <cell r="J38" t="str">
            <v>01 - 01 - 2011</v>
          </cell>
          <cell r="K38" t="str">
            <v>01 - 01 - 2013</v>
          </cell>
          <cell r="L38" t="str">
            <v>P</v>
          </cell>
          <cell r="M38" t="str">
            <v>II/d</v>
          </cell>
          <cell r="N38" t="str">
            <v>01 - 04 - 2015</v>
          </cell>
          <cell r="O38" t="str">
            <v>7</v>
          </cell>
          <cell r="P38" t="str">
            <v>3</v>
          </cell>
          <cell r="Q38" t="str">
            <v/>
          </cell>
          <cell r="R38" t="str">
            <v/>
          </cell>
          <cell r="S38" t="str">
            <v/>
          </cell>
          <cell r="T38" t="str">
            <v/>
          </cell>
          <cell r="U38" t="str">
            <v/>
          </cell>
          <cell r="V38" t="str">
            <v>FUNGSIONAL UMUM</v>
          </cell>
          <cell r="W38" t="str">
            <v>SEKSI SARANA DAN PRASARANA</v>
          </cell>
          <cell r="X38" t="str">
            <v>KANTOR KECAMATAN LAMPASIO</v>
          </cell>
          <cell r="Y38" t="str">
            <v>D-III TEKNIK SIPIL</v>
          </cell>
          <cell r="Z38" t="str">
            <v>31-12-2003</v>
          </cell>
          <cell r="AA38" t="str">
            <v>Aktif</v>
          </cell>
          <cell r="AB38" t="str">
            <v>PNS Daerah Kab./Kota yang bekerja pada Kab./Kota</v>
          </cell>
          <cell r="AC38" t="str">
            <v>Pemerintah Kab. Tolitoli</v>
          </cell>
          <cell r="AD38" t="str">
            <v>Pemerintah Kab. Tolitoli</v>
          </cell>
        </row>
        <row r="39">
          <cell r="A39">
            <v>37</v>
          </cell>
          <cell r="B39" t="str">
            <v>196905302014112001</v>
          </cell>
          <cell r="C39" t="str">
            <v/>
          </cell>
          <cell r="D39" t="str">
            <v>MARNI</v>
          </cell>
          <cell r="E39" t="str">
            <v/>
          </cell>
          <cell r="F39" t="str">
            <v/>
          </cell>
          <cell r="G39" t="str">
            <v>PALU</v>
          </cell>
          <cell r="H39" t="str">
            <v>30 - 05 - 1969</v>
          </cell>
          <cell r="I39" t="str">
            <v>II/a</v>
          </cell>
          <cell r="J39" t="str">
            <v>01 - 11 - 2014</v>
          </cell>
          <cell r="K39" t="str">
            <v>01 - 09 - 2016</v>
          </cell>
          <cell r="L39" t="str">
            <v>P</v>
          </cell>
          <cell r="M39" t="str">
            <v>II/a</v>
          </cell>
          <cell r="N39" t="str">
            <v>01 - 11 - 2014</v>
          </cell>
          <cell r="O39" t="str">
            <v>10</v>
          </cell>
          <cell r="P39" t="str">
            <v>0</v>
          </cell>
          <cell r="Q39" t="str">
            <v/>
          </cell>
          <cell r="R39" t="str">
            <v/>
          </cell>
          <cell r="S39" t="str">
            <v/>
          </cell>
          <cell r="T39" t="str">
            <v/>
          </cell>
          <cell r="U39" t="str">
            <v/>
          </cell>
          <cell r="V39" t="str">
            <v>PENGADMINISTRASI KEBUTUHAN DIKLAT PEGAWAI</v>
          </cell>
          <cell r="W39" t="str">
            <v>Sub Bidang Diklat Prajabatan</v>
          </cell>
          <cell r="X39" t="str">
            <v>Badan Kepegawaian Dan Pengembangan Sumber Daya Manusia</v>
          </cell>
          <cell r="Y39" t="str">
            <v>SMK TATA BOGA</v>
          </cell>
          <cell r="Z39" t="str">
            <v>12-05-1989</v>
          </cell>
          <cell r="AA39" t="str">
            <v>Aktif</v>
          </cell>
          <cell r="AB39" t="str">
            <v>PNS Daerah Kab./Kota yang bekerja pada Kab./Kota</v>
          </cell>
          <cell r="AC39" t="str">
            <v>Pemerintah Kab. Tolitoli</v>
          </cell>
          <cell r="AD39" t="str">
            <v>Pemerintah Kab. Tolitoli</v>
          </cell>
        </row>
        <row r="40">
          <cell r="A40">
            <v>38</v>
          </cell>
          <cell r="B40" t="str">
            <v>198009242009042001</v>
          </cell>
          <cell r="C40" t="str">
            <v/>
          </cell>
          <cell r="D40" t="str">
            <v>DARMAWATI</v>
          </cell>
          <cell r="E40" t="str">
            <v/>
          </cell>
          <cell r="F40" t="str">
            <v>A.Ma</v>
          </cell>
          <cell r="G40" t="str">
            <v>TOLITOLI</v>
          </cell>
          <cell r="H40" t="str">
            <v>24 - 09 - 1980</v>
          </cell>
          <cell r="I40" t="str">
            <v>II/b</v>
          </cell>
          <cell r="J40" t="str">
            <v>01 - 04 - 2009</v>
          </cell>
          <cell r="K40" t="str">
            <v>01 - 01 - 2011</v>
          </cell>
          <cell r="L40" t="str">
            <v>P</v>
          </cell>
          <cell r="M40" t="str">
            <v>II/c</v>
          </cell>
          <cell r="N40" t="str">
            <v>01 - 04 - 2017</v>
          </cell>
          <cell r="O40" t="str">
            <v>11</v>
          </cell>
          <cell r="P40" t="str">
            <v>0</v>
          </cell>
          <cell r="Q40" t="str">
            <v/>
          </cell>
          <cell r="R40" t="str">
            <v/>
          </cell>
          <cell r="S40" t="str">
            <v/>
          </cell>
          <cell r="T40" t="str">
            <v>01 - 04 - 2017</v>
          </cell>
          <cell r="U40" t="str">
            <v>Guru Muda</v>
          </cell>
          <cell r="V40" t="str">
            <v/>
          </cell>
          <cell r="W40" t="str">
            <v>SD Negeri 1 Tambun</v>
          </cell>
          <cell r="X40" t="str">
            <v>Dinas Pendidikan Dan Kebudayaan</v>
          </cell>
          <cell r="Y40" t="str">
            <v>D-II PENDIDIKAN GURU MADRASAH IBTIDAIYAH</v>
          </cell>
          <cell r="Z40" t="str">
            <v>31-12-2007</v>
          </cell>
          <cell r="AA40" t="str">
            <v>Aktif</v>
          </cell>
          <cell r="AB40" t="str">
            <v>PNS Daerah Kab./Kota yang bekerja pada Kab./Kota</v>
          </cell>
          <cell r="AC40" t="str">
            <v>Pemerintah Kab. Tolitoli</v>
          </cell>
          <cell r="AD40" t="str">
            <v>Pemerintah Kab. Tolitoli</v>
          </cell>
        </row>
        <row r="41">
          <cell r="A41">
            <v>39</v>
          </cell>
          <cell r="B41" t="str">
            <v>197303032006042028</v>
          </cell>
          <cell r="C41" t="str">
            <v>570021228</v>
          </cell>
          <cell r="D41" t="str">
            <v>ENDANG WIDYAWATI</v>
          </cell>
          <cell r="E41" t="str">
            <v/>
          </cell>
          <cell r="F41" t="str">
            <v/>
          </cell>
          <cell r="G41" t="str">
            <v>DONGGALA</v>
          </cell>
          <cell r="H41" t="str">
            <v>03 - 03 - 1973</v>
          </cell>
          <cell r="I41" t="str">
            <v>II/a</v>
          </cell>
          <cell r="J41" t="str">
            <v>01 - 04 - 2006</v>
          </cell>
          <cell r="K41" t="str">
            <v>01 - 10 - 2007</v>
          </cell>
          <cell r="L41" t="str">
            <v>P</v>
          </cell>
          <cell r="M41" t="str">
            <v>III/a</v>
          </cell>
          <cell r="N41" t="str">
            <v>01 - 10 - 2017</v>
          </cell>
          <cell r="O41" t="str">
            <v>18</v>
          </cell>
          <cell r="P41" t="str">
            <v>0</v>
          </cell>
          <cell r="Q41" t="str">
            <v/>
          </cell>
          <cell r="R41" t="str">
            <v/>
          </cell>
          <cell r="S41" t="str">
            <v/>
          </cell>
          <cell r="T41" t="str">
            <v>01 - 10 - 2017</v>
          </cell>
          <cell r="U41" t="str">
            <v>Bidan Mahir / Lanjutan</v>
          </cell>
          <cell r="V41" t="str">
            <v/>
          </cell>
          <cell r="W41" t="str">
            <v>PUSKESMAS BINONTOAN</v>
          </cell>
          <cell r="X41" t="str">
            <v>DINAS KESEHATAN</v>
          </cell>
          <cell r="Y41" t="str">
            <v>D-I Program Pendidikan Bidan</v>
          </cell>
          <cell r="Z41" t="str">
            <v>07-09-1994</v>
          </cell>
          <cell r="AA41" t="str">
            <v>Aktif</v>
          </cell>
          <cell r="AB41" t="str">
            <v>PNS Daerah Kab./Kota yang bekerja pada Kab./Kota</v>
          </cell>
          <cell r="AC41" t="str">
            <v>Pemerintah Kab. Tolitoli</v>
          </cell>
          <cell r="AD41" t="str">
            <v>Pemerintah Kab. Tolitoli</v>
          </cell>
        </row>
        <row r="42">
          <cell r="A42">
            <v>40</v>
          </cell>
          <cell r="B42" t="str">
            <v>196211301982072001</v>
          </cell>
          <cell r="C42" t="str">
            <v>131056083</v>
          </cell>
          <cell r="D42" t="str">
            <v>DARNI</v>
          </cell>
          <cell r="E42" t="str">
            <v/>
          </cell>
          <cell r="F42" t="str">
            <v/>
          </cell>
          <cell r="G42" t="str">
            <v>LAWALLU</v>
          </cell>
          <cell r="H42" t="str">
            <v>30 - 11 - 1962</v>
          </cell>
          <cell r="I42" t="str">
            <v>II/a</v>
          </cell>
          <cell r="J42" t="str">
            <v>01 - 07 - 1982</v>
          </cell>
          <cell r="K42" t="str">
            <v>01 - 07 - 1984</v>
          </cell>
          <cell r="L42" t="str">
            <v>P</v>
          </cell>
          <cell r="M42" t="str">
            <v>IV/a</v>
          </cell>
          <cell r="N42" t="str">
            <v>01 - 04 - 2006</v>
          </cell>
          <cell r="O42" t="str">
            <v>18</v>
          </cell>
          <cell r="P42" t="str">
            <v>9</v>
          </cell>
          <cell r="Q42" t="str">
            <v/>
          </cell>
          <cell r="R42" t="str">
            <v/>
          </cell>
          <cell r="S42" t="str">
            <v/>
          </cell>
          <cell r="T42" t="str">
            <v>27 - 03 - 2013</v>
          </cell>
          <cell r="U42" t="str">
            <v>Guru Pembina</v>
          </cell>
          <cell r="V42" t="str">
            <v/>
          </cell>
          <cell r="W42" t="str">
            <v>SDN 4 BANGKIR</v>
          </cell>
          <cell r="X42" t="str">
            <v>CABANG DISPENBUD KECAMATAN DAMPAL SELATAN</v>
          </cell>
          <cell r="Y42" t="str">
            <v>SGO</v>
          </cell>
          <cell r="Z42" t="str">
            <v>31-12-1981</v>
          </cell>
          <cell r="AA42" t="str">
            <v>Aktif</v>
          </cell>
          <cell r="AB42" t="str">
            <v>PNS Daerah Kab./Kota yang bekerja pada Kab./Kota</v>
          </cell>
          <cell r="AC42" t="str">
            <v>Pemerintah Kab. Tolitoli</v>
          </cell>
          <cell r="AD42" t="str">
            <v>Pemerintah Kab. Tolitoli</v>
          </cell>
        </row>
        <row r="43">
          <cell r="A43">
            <v>41</v>
          </cell>
          <cell r="B43" t="str">
            <v>197712262015022001</v>
          </cell>
          <cell r="C43" t="str">
            <v/>
          </cell>
          <cell r="D43" t="str">
            <v>SYAFIRA</v>
          </cell>
          <cell r="E43" t="str">
            <v/>
          </cell>
          <cell r="F43" t="str">
            <v/>
          </cell>
          <cell r="G43" t="str">
            <v>TOLITOLI</v>
          </cell>
          <cell r="H43" t="str">
            <v>26 - 12 - 1977</v>
          </cell>
          <cell r="I43" t="str">
            <v>II/a</v>
          </cell>
          <cell r="J43" t="str">
            <v>01 - 02 - 2015</v>
          </cell>
          <cell r="K43" t="str">
            <v>01 - 09 - 2016</v>
          </cell>
          <cell r="L43" t="str">
            <v>P</v>
          </cell>
          <cell r="M43" t="str">
            <v>II/a</v>
          </cell>
          <cell r="N43" t="str">
            <v>01 - 02 - 2015</v>
          </cell>
          <cell r="O43" t="str">
            <v>10</v>
          </cell>
          <cell r="P43" t="str">
            <v>2</v>
          </cell>
          <cell r="Q43" t="str">
            <v/>
          </cell>
          <cell r="R43" t="str">
            <v/>
          </cell>
          <cell r="S43" t="str">
            <v/>
          </cell>
          <cell r="T43" t="str">
            <v/>
          </cell>
          <cell r="U43" t="str">
            <v/>
          </cell>
          <cell r="V43" t="str">
            <v>PENGOLAH DATA LAPORAN REALISASI ANGGARAN</v>
          </cell>
          <cell r="W43" t="str">
            <v>Sub Bagian Program</v>
          </cell>
          <cell r="X43" t="str">
            <v>Dinas Penanaman Modal Dan Pelayanan Terpadu Satu Pintu</v>
          </cell>
          <cell r="Y43" t="str">
            <v>SMK MANAJEMEN BISNIS</v>
          </cell>
          <cell r="Z43" t="str">
            <v>24-05-1999</v>
          </cell>
          <cell r="AA43" t="str">
            <v>Aktif</v>
          </cell>
          <cell r="AB43" t="str">
            <v>PNS Daerah Kab./Kota yang bekerja pada Kab./Kota</v>
          </cell>
          <cell r="AC43" t="str">
            <v>Pemerintah Kab. Tolitoli</v>
          </cell>
          <cell r="AD43" t="str">
            <v>Pemerintah Kab. Tolitoli</v>
          </cell>
        </row>
        <row r="44">
          <cell r="A44">
            <v>42</v>
          </cell>
          <cell r="B44" t="str">
            <v>198801042010011001</v>
          </cell>
          <cell r="C44" t="str">
            <v/>
          </cell>
          <cell r="D44" t="str">
            <v>ANDHIKA A. HUMOKOR</v>
          </cell>
          <cell r="E44" t="str">
            <v/>
          </cell>
          <cell r="F44" t="str">
            <v>A.MD.KEP</v>
          </cell>
          <cell r="G44" t="str">
            <v>PALELEH</v>
          </cell>
          <cell r="H44" t="str">
            <v>04 - 01 - 1988</v>
          </cell>
          <cell r="I44" t="str">
            <v>II/c</v>
          </cell>
          <cell r="J44" t="str">
            <v>01 - 01 - 2010</v>
          </cell>
          <cell r="K44" t="str">
            <v>01 - 01 - 2012</v>
          </cell>
          <cell r="L44" t="str">
            <v>L</v>
          </cell>
          <cell r="M44" t="str">
            <v>III/a</v>
          </cell>
          <cell r="N44" t="str">
            <v>01 - 10 - 2016</v>
          </cell>
          <cell r="O44" t="str">
            <v>4</v>
          </cell>
          <cell r="P44" t="str">
            <v>9</v>
          </cell>
          <cell r="Q44" t="str">
            <v/>
          </cell>
          <cell r="R44" t="str">
            <v/>
          </cell>
          <cell r="S44" t="str">
            <v/>
          </cell>
          <cell r="T44" t="str">
            <v>01 - 10 - 2016</v>
          </cell>
          <cell r="U44" t="str">
            <v>Perawat Pelaksana Lanjutan</v>
          </cell>
          <cell r="V44" t="str">
            <v/>
          </cell>
          <cell r="W44" t="str">
            <v>PUSKESMAS KOTA</v>
          </cell>
          <cell r="X44" t="str">
            <v>DINAS KESEHATAN</v>
          </cell>
          <cell r="Y44" t="str">
            <v>D-III KEPERAWATAN</v>
          </cell>
          <cell r="Z44" t="str">
            <v>31-12-2009</v>
          </cell>
          <cell r="AA44" t="str">
            <v>Aktif</v>
          </cell>
          <cell r="AB44" t="str">
            <v>PNS Daerah Kab./Kota yang bekerja pada Kab./Kota</v>
          </cell>
          <cell r="AC44" t="str">
            <v>Pemerintah Kab. Tolitoli</v>
          </cell>
          <cell r="AD44" t="str">
            <v>Pemerintah Kab. Tolitoli</v>
          </cell>
        </row>
        <row r="45">
          <cell r="A45">
            <v>43</v>
          </cell>
          <cell r="B45" t="str">
            <v>198407142010011016</v>
          </cell>
          <cell r="C45" t="str">
            <v/>
          </cell>
          <cell r="D45" t="str">
            <v>ASMAR</v>
          </cell>
          <cell r="E45" t="str">
            <v/>
          </cell>
          <cell r="F45" t="str">
            <v>SE</v>
          </cell>
          <cell r="G45" t="str">
            <v>TOLITOLI</v>
          </cell>
          <cell r="H45" t="str">
            <v>14 - 07 - 1984</v>
          </cell>
          <cell r="I45" t="str">
            <v>III/a</v>
          </cell>
          <cell r="J45" t="str">
            <v>01 - 01 - 2010</v>
          </cell>
          <cell r="K45" t="str">
            <v>01 - 01 - 2012</v>
          </cell>
          <cell r="L45" t="str">
            <v>L</v>
          </cell>
          <cell r="M45" t="str">
            <v>III/b</v>
          </cell>
          <cell r="N45" t="str">
            <v>01 - 04 - 2014</v>
          </cell>
          <cell r="O45" t="str">
            <v>4</v>
          </cell>
          <cell r="P45" t="str">
            <v>3</v>
          </cell>
          <cell r="Q45" t="str">
            <v/>
          </cell>
          <cell r="R45" t="str">
            <v/>
          </cell>
          <cell r="S45" t="str">
            <v/>
          </cell>
          <cell r="T45" t="str">
            <v/>
          </cell>
          <cell r="U45" t="str">
            <v/>
          </cell>
          <cell r="V45" t="str">
            <v>FUNGSIONAL UMUM</v>
          </cell>
          <cell r="W45" t="str">
            <v>Dinas Pendapatan Daerah</v>
          </cell>
          <cell r="X45" t="str">
            <v>Pemerintah Kabupaten Tolitoli</v>
          </cell>
          <cell r="Y45" t="str">
            <v>S-1 EKONOMI MANAJEMEN</v>
          </cell>
          <cell r="Z45" t="str">
            <v>31-12-2009</v>
          </cell>
          <cell r="AA45" t="str">
            <v>Aktif</v>
          </cell>
          <cell r="AB45" t="str">
            <v>PNS Daerah Kab./Kota yang bekerja pada Kab./Kota</v>
          </cell>
          <cell r="AC45" t="str">
            <v>Pemerintah Kab. Tolitoli</v>
          </cell>
          <cell r="AD45" t="str">
            <v>Pemerintah Kab. Tolitoli</v>
          </cell>
        </row>
        <row r="46">
          <cell r="A46">
            <v>44</v>
          </cell>
          <cell r="B46" t="str">
            <v>198203032007012014</v>
          </cell>
          <cell r="C46" t="str">
            <v>570027729</v>
          </cell>
          <cell r="D46" t="str">
            <v>MELAN MAKMUR</v>
          </cell>
          <cell r="E46" t="str">
            <v/>
          </cell>
          <cell r="F46" t="str">
            <v>SE</v>
          </cell>
          <cell r="G46" t="str">
            <v>GORONTALO</v>
          </cell>
          <cell r="H46" t="str">
            <v>03 - 03 - 1982</v>
          </cell>
          <cell r="I46" t="str">
            <v>II/a</v>
          </cell>
          <cell r="J46" t="str">
            <v>01 - 01 - 2007</v>
          </cell>
          <cell r="K46" t="str">
            <v>01 - 10 - 2008</v>
          </cell>
          <cell r="L46" t="str">
            <v>P</v>
          </cell>
          <cell r="M46" t="str">
            <v>III/b</v>
          </cell>
          <cell r="N46" t="str">
            <v>01 - 04 - 2015</v>
          </cell>
          <cell r="O46" t="str">
            <v>7</v>
          </cell>
          <cell r="P46" t="str">
            <v>3</v>
          </cell>
          <cell r="Q46" t="str">
            <v/>
          </cell>
          <cell r="R46" t="str">
            <v/>
          </cell>
          <cell r="S46" t="str">
            <v/>
          </cell>
          <cell r="T46" t="str">
            <v/>
          </cell>
          <cell r="U46" t="str">
            <v/>
          </cell>
          <cell r="V46" t="str">
            <v>FUNGSIOMAL UMUM</v>
          </cell>
          <cell r="W46" t="str">
            <v>Seksi Pengembangan Ekonomi Kreatif Dan Industri Aneka Kerajinan</v>
          </cell>
          <cell r="X46" t="str">
            <v>Bidang Industri Logam, Mesin Elektronika Dan Ekonomi Kreatif</v>
          </cell>
          <cell r="Y46" t="str">
            <v>S-1 EKONOMI MANAJEMEN</v>
          </cell>
          <cell r="Z46" t="str">
            <v>31-12-2010</v>
          </cell>
          <cell r="AA46" t="str">
            <v>Aktif</v>
          </cell>
          <cell r="AB46" t="str">
            <v>PNS Daerah Kab./Kota yang bekerja pada Kab./Kota</v>
          </cell>
          <cell r="AC46" t="str">
            <v>Pemerintah Kab. Tolitoli</v>
          </cell>
          <cell r="AD46" t="str">
            <v>Pemerintah Kab. Tolitoli</v>
          </cell>
        </row>
        <row r="47">
          <cell r="A47">
            <v>45</v>
          </cell>
          <cell r="B47" t="str">
            <v>197303012010012001</v>
          </cell>
          <cell r="C47" t="str">
            <v/>
          </cell>
          <cell r="D47" t="str">
            <v>SAIDAH</v>
          </cell>
          <cell r="E47" t="str">
            <v/>
          </cell>
          <cell r="F47" t="str">
            <v>S.Ag</v>
          </cell>
          <cell r="G47" t="str">
            <v>TOLITOLI</v>
          </cell>
          <cell r="H47" t="str">
            <v>01 - 03 - 1973</v>
          </cell>
          <cell r="I47" t="str">
            <v>III/a</v>
          </cell>
          <cell r="J47" t="str">
            <v>01 - 01 - 2010</v>
          </cell>
          <cell r="K47" t="str">
            <v>01 - 01 - 2012</v>
          </cell>
          <cell r="L47" t="str">
            <v>P</v>
          </cell>
          <cell r="M47" t="str">
            <v>III/a</v>
          </cell>
          <cell r="N47" t="str">
            <v>01 - 01 - 2010</v>
          </cell>
          <cell r="O47" t="str">
            <v>6</v>
          </cell>
          <cell r="P47" t="str">
            <v>10</v>
          </cell>
          <cell r="Q47" t="str">
            <v/>
          </cell>
          <cell r="R47" t="str">
            <v/>
          </cell>
          <cell r="S47" t="str">
            <v/>
          </cell>
          <cell r="T47" t="str">
            <v>06 - 03 - 2015</v>
          </cell>
          <cell r="U47" t="str">
            <v>Guru Pertama</v>
          </cell>
          <cell r="V47" t="str">
            <v/>
          </cell>
          <cell r="W47" t="str">
            <v>SMP NEGERI 3 DONDO</v>
          </cell>
          <cell r="X47" t="str">
            <v>CABANG DISPENBUD KECAMATAN DONDO</v>
          </cell>
          <cell r="Y47" t="str">
            <v>S-1 PENDIDIKAN AGAMA ISLAM</v>
          </cell>
          <cell r="Z47" t="str">
            <v>31-12-1997</v>
          </cell>
          <cell r="AA47" t="str">
            <v>Aktif</v>
          </cell>
          <cell r="AB47" t="str">
            <v>PNS Daerah Kab./Kota yang bekerja pada Kab./Kota</v>
          </cell>
          <cell r="AC47" t="str">
            <v>Pemerintah Kab. Tolitoli</v>
          </cell>
          <cell r="AD47" t="str">
            <v>Pemerintah Kab. Tolitoli</v>
          </cell>
        </row>
        <row r="48">
          <cell r="A48">
            <v>46</v>
          </cell>
          <cell r="B48" t="str">
            <v>197911162009041001</v>
          </cell>
          <cell r="C48" t="str">
            <v/>
          </cell>
          <cell r="D48" t="str">
            <v>SAPRUDIN TALIB TOHOPA</v>
          </cell>
          <cell r="E48" t="str">
            <v/>
          </cell>
          <cell r="F48" t="str">
            <v>S.Sos</v>
          </cell>
          <cell r="G48" t="str">
            <v>TOLITOLI</v>
          </cell>
          <cell r="H48" t="str">
            <v>16 - 11 - 1979</v>
          </cell>
          <cell r="I48" t="str">
            <v>II/a</v>
          </cell>
          <cell r="J48" t="str">
            <v>01 - 04 - 2009</v>
          </cell>
          <cell r="K48" t="str">
            <v>01 - 01 - 2011</v>
          </cell>
          <cell r="L48" t="str">
            <v>L</v>
          </cell>
          <cell r="M48" t="str">
            <v>III/a</v>
          </cell>
          <cell r="N48" t="str">
            <v>01 - 10 - 2015</v>
          </cell>
          <cell r="O48" t="str">
            <v>6</v>
          </cell>
          <cell r="P48" t="str">
            <v>2</v>
          </cell>
          <cell r="Q48" t="str">
            <v/>
          </cell>
          <cell r="R48" t="str">
            <v/>
          </cell>
          <cell r="S48" t="str">
            <v/>
          </cell>
          <cell r="T48" t="str">
            <v/>
          </cell>
          <cell r="U48" t="str">
            <v/>
          </cell>
          <cell r="V48" t="str">
            <v>FUNGSIONAL UMUM</v>
          </cell>
          <cell r="W48" t="str">
            <v>Sub Bagian Umum Dan Program</v>
          </cell>
          <cell r="X48" t="str">
            <v>Dinas Perhubungan</v>
          </cell>
          <cell r="Y48" t="str">
            <v>S-1 ILMU ADMINISTRASI NEGARA</v>
          </cell>
          <cell r="Z48" t="str">
            <v>31-12-2012</v>
          </cell>
          <cell r="AA48" t="str">
            <v>Aktif</v>
          </cell>
          <cell r="AB48" t="str">
            <v>PNS Daerah Kab./Kota yang bekerja pada Kab./Kota</v>
          </cell>
          <cell r="AC48" t="str">
            <v>Pemerintah Kab. Tolitoli</v>
          </cell>
          <cell r="AD48" t="str">
            <v>Pemerintah Kab. Tolitoli</v>
          </cell>
        </row>
        <row r="49">
          <cell r="A49">
            <v>47</v>
          </cell>
          <cell r="B49" t="str">
            <v>197208301999072001</v>
          </cell>
          <cell r="C49" t="str">
            <v>132244745</v>
          </cell>
          <cell r="D49" t="str">
            <v>ZAKIAH</v>
          </cell>
          <cell r="E49" t="str">
            <v/>
          </cell>
          <cell r="F49" t="str">
            <v>S.Pd</v>
          </cell>
          <cell r="G49" t="str">
            <v>TOLITOLI</v>
          </cell>
          <cell r="H49" t="str">
            <v>30 - 08 - 1972</v>
          </cell>
          <cell r="I49" t="str">
            <v>II/b</v>
          </cell>
          <cell r="J49" t="str">
            <v>01 - 07 - 1999</v>
          </cell>
          <cell r="K49" t="str">
            <v>01 - 08 - 2000</v>
          </cell>
          <cell r="L49" t="str">
            <v>P</v>
          </cell>
          <cell r="M49" t="str">
            <v>III/d</v>
          </cell>
          <cell r="N49" t="str">
            <v>01 - 10 - 2014</v>
          </cell>
          <cell r="O49" t="str">
            <v>13</v>
          </cell>
          <cell r="P49" t="str">
            <v>3</v>
          </cell>
          <cell r="Q49" t="str">
            <v/>
          </cell>
          <cell r="R49" t="str">
            <v/>
          </cell>
          <cell r="S49" t="str">
            <v/>
          </cell>
          <cell r="T49" t="str">
            <v>01 - 10 - 2014</v>
          </cell>
          <cell r="U49" t="str">
            <v>Guru Muda</v>
          </cell>
          <cell r="V49" t="str">
            <v/>
          </cell>
          <cell r="W49" t="str">
            <v>SDN PEMBINA TOLITOLI</v>
          </cell>
          <cell r="X49" t="str">
            <v>CABANG DISPENBUD KECAMATAN BAOLAN</v>
          </cell>
          <cell r="Y49" t="str">
            <v>S-1 PENDIDIKAN BIMBINGAN DAN KONSELING</v>
          </cell>
          <cell r="Z49" t="str">
            <v>31-12-2005</v>
          </cell>
          <cell r="AA49" t="str">
            <v>Aktif</v>
          </cell>
          <cell r="AB49" t="str">
            <v>PNS Daerah Kab./Kota yang bekerja pada Kab./Kota</v>
          </cell>
          <cell r="AC49" t="str">
            <v>Pemerintah Kab. Tolitoli</v>
          </cell>
          <cell r="AD49" t="str">
            <v>Pemerintah Kab. Tolitoli</v>
          </cell>
        </row>
        <row r="50">
          <cell r="A50">
            <v>48</v>
          </cell>
          <cell r="B50" t="str">
            <v>197010112006042008</v>
          </cell>
          <cell r="C50" t="str">
            <v>570021261</v>
          </cell>
          <cell r="D50" t="str">
            <v>AMININAH SAOL</v>
          </cell>
          <cell r="E50" t="str">
            <v/>
          </cell>
          <cell r="F50" t="str">
            <v>SE</v>
          </cell>
          <cell r="G50" t="str">
            <v>KEPULAUAN SANGIHE</v>
          </cell>
          <cell r="H50" t="str">
            <v>11 - 10 - 1970</v>
          </cell>
          <cell r="I50" t="str">
            <v>II/a</v>
          </cell>
          <cell r="J50" t="str">
            <v>01 - 04 - 2006</v>
          </cell>
          <cell r="K50" t="str">
            <v>01 - 10 - 2007</v>
          </cell>
          <cell r="L50" t="str">
            <v>P</v>
          </cell>
          <cell r="M50" t="str">
            <v>III/b</v>
          </cell>
          <cell r="N50" t="str">
            <v>01 - 04 - 2015</v>
          </cell>
          <cell r="O50" t="str">
            <v>16</v>
          </cell>
          <cell r="P50" t="str">
            <v>4</v>
          </cell>
          <cell r="Q50" t="str">
            <v/>
          </cell>
          <cell r="R50" t="str">
            <v/>
          </cell>
          <cell r="S50" t="str">
            <v/>
          </cell>
          <cell r="T50" t="str">
            <v/>
          </cell>
          <cell r="U50" t="str">
            <v/>
          </cell>
          <cell r="V50" t="str">
            <v>PENGADMINISTRASI KEUANGAN</v>
          </cell>
          <cell r="W50" t="str">
            <v>Sub Bagian Keuangan Dan Aset</v>
          </cell>
          <cell r="X50" t="str">
            <v>Badan Penelitian Dan Pengembangan</v>
          </cell>
          <cell r="Y50" t="str">
            <v>S-1 EKONOMI MANAJEMEN</v>
          </cell>
          <cell r="Z50" t="str">
            <v>31-12-2010</v>
          </cell>
          <cell r="AA50" t="str">
            <v>Aktif</v>
          </cell>
          <cell r="AB50" t="str">
            <v>PNS Daerah Kab./Kota yang bekerja pada Kab./Kota</v>
          </cell>
          <cell r="AC50" t="str">
            <v>Pemerintah Kab. Tolitoli</v>
          </cell>
          <cell r="AD50" t="str">
            <v>Pemerintah Kab. Tolitoli</v>
          </cell>
        </row>
        <row r="51">
          <cell r="A51">
            <v>49</v>
          </cell>
          <cell r="B51" t="str">
            <v>198610282014092001</v>
          </cell>
          <cell r="C51" t="str">
            <v/>
          </cell>
          <cell r="D51" t="str">
            <v>MIRAZIZAH</v>
          </cell>
          <cell r="E51" t="str">
            <v/>
          </cell>
          <cell r="F51" t="str">
            <v/>
          </cell>
          <cell r="G51" t="str">
            <v>TOLITOLI</v>
          </cell>
          <cell r="H51" t="str">
            <v>28 - 10 - 1986</v>
          </cell>
          <cell r="I51" t="str">
            <v>II/a</v>
          </cell>
          <cell r="J51" t="str">
            <v>01 - 09 - 2014</v>
          </cell>
          <cell r="K51" t="str">
            <v>01 - 09 - 2016</v>
          </cell>
          <cell r="L51" t="str">
            <v>P</v>
          </cell>
          <cell r="M51" t="str">
            <v>II/a</v>
          </cell>
          <cell r="N51" t="str">
            <v>01 - 09 - 2014</v>
          </cell>
          <cell r="O51" t="str">
            <v>9</v>
          </cell>
          <cell r="P51" t="str">
            <v>8</v>
          </cell>
          <cell r="Q51" t="str">
            <v/>
          </cell>
          <cell r="R51" t="str">
            <v/>
          </cell>
          <cell r="S51" t="str">
            <v/>
          </cell>
          <cell r="T51" t="str">
            <v/>
          </cell>
          <cell r="U51" t="str">
            <v/>
          </cell>
          <cell r="V51" t="str">
            <v>GURU SD</v>
          </cell>
          <cell r="W51" t="str">
            <v>SDN GELLENGNGE</v>
          </cell>
          <cell r="X51" t="str">
            <v>CABANG DISPENBUD KECAMATAN DAMPAL SELATAN</v>
          </cell>
          <cell r="Y51" t="str">
            <v>SMA IPA</v>
          </cell>
          <cell r="Z51" t="str">
            <v>14-06-2004</v>
          </cell>
          <cell r="AA51" t="str">
            <v>Aktif</v>
          </cell>
          <cell r="AB51" t="str">
            <v>PNS Daerah Kab./Kota yang bekerja pada Kab./Kota</v>
          </cell>
          <cell r="AC51" t="str">
            <v>Pemerintah Kab. Tolitoli</v>
          </cell>
          <cell r="AD51" t="str">
            <v>Pemerintah Kab. Tolitoli</v>
          </cell>
        </row>
        <row r="52">
          <cell r="A52">
            <v>50</v>
          </cell>
          <cell r="B52" t="str">
            <v>198112072008011010</v>
          </cell>
          <cell r="C52" t="str">
            <v>570035990</v>
          </cell>
          <cell r="D52" t="str">
            <v>RANO</v>
          </cell>
          <cell r="E52" t="str">
            <v/>
          </cell>
          <cell r="F52" t="str">
            <v/>
          </cell>
          <cell r="G52" t="str">
            <v>TOLITOLI</v>
          </cell>
          <cell r="H52" t="str">
            <v>07 - 12 - 1981</v>
          </cell>
          <cell r="I52" t="str">
            <v>II/a</v>
          </cell>
          <cell r="J52" t="str">
            <v>01 - 01 - 2008</v>
          </cell>
          <cell r="K52" t="str">
            <v>01 - 12 - 2009</v>
          </cell>
          <cell r="L52" t="str">
            <v>L</v>
          </cell>
          <cell r="M52" t="str">
            <v>II/c</v>
          </cell>
          <cell r="N52" t="str">
            <v>01 - 04 - 2016</v>
          </cell>
          <cell r="O52" t="str">
            <v>12</v>
          </cell>
          <cell r="P52" t="str">
            <v>3</v>
          </cell>
          <cell r="Q52" t="str">
            <v/>
          </cell>
          <cell r="R52" t="str">
            <v/>
          </cell>
          <cell r="S52" t="str">
            <v/>
          </cell>
          <cell r="T52" t="str">
            <v/>
          </cell>
          <cell r="U52" t="str">
            <v/>
          </cell>
          <cell r="V52" t="str">
            <v>PETUGAS TAMAN</v>
          </cell>
          <cell r="W52" t="str">
            <v>Seksi Pertamanan Dan Pemakaman</v>
          </cell>
          <cell r="X52" t="str">
            <v>Dinas Perumahan Rakyat Dan Kawasan Pemukiman</v>
          </cell>
          <cell r="Y52" t="str">
            <v>STM BANGUNAN</v>
          </cell>
          <cell r="Z52" t="str">
            <v>31-12-2001</v>
          </cell>
          <cell r="AA52" t="str">
            <v>Aktif</v>
          </cell>
          <cell r="AB52" t="str">
            <v>PNS Daerah Kab./Kota yang bekerja pada Kab./Kota</v>
          </cell>
          <cell r="AC52" t="str">
            <v>Pemerintah Kab. Tolitoli</v>
          </cell>
          <cell r="AD52" t="str">
            <v>Pemerintah Kab. Tolitoli</v>
          </cell>
        </row>
        <row r="53">
          <cell r="A53">
            <v>51</v>
          </cell>
          <cell r="B53" t="str">
            <v>198503232011012014</v>
          </cell>
          <cell r="C53" t="str">
            <v/>
          </cell>
          <cell r="D53" t="str">
            <v>ENDANG MULIAWATI</v>
          </cell>
          <cell r="E53" t="str">
            <v/>
          </cell>
          <cell r="F53" t="str">
            <v>S. Pd</v>
          </cell>
          <cell r="G53" t="str">
            <v>TINIGI</v>
          </cell>
          <cell r="H53" t="str">
            <v>23 - 03 - 1985</v>
          </cell>
          <cell r="I53" t="str">
            <v>III/a</v>
          </cell>
          <cell r="J53" t="str">
            <v>01 - 01 - 2011</v>
          </cell>
          <cell r="K53" t="str">
            <v>01 - 01 - 2013</v>
          </cell>
          <cell r="L53" t="str">
            <v>P</v>
          </cell>
          <cell r="M53" t="str">
            <v>III/b</v>
          </cell>
          <cell r="N53" t="str">
            <v>01 - 04 - 2017</v>
          </cell>
          <cell r="O53" t="str">
            <v>6</v>
          </cell>
          <cell r="P53" t="str">
            <v>3</v>
          </cell>
          <cell r="Q53" t="str">
            <v/>
          </cell>
          <cell r="R53" t="str">
            <v/>
          </cell>
          <cell r="S53" t="str">
            <v/>
          </cell>
          <cell r="T53" t="str">
            <v>01 - 04 - 2017</v>
          </cell>
          <cell r="U53" t="str">
            <v>Guru Pertama</v>
          </cell>
          <cell r="V53" t="str">
            <v/>
          </cell>
          <cell r="W53" t="str">
            <v>SMP Negeri 5 Tolitoli</v>
          </cell>
          <cell r="X53" t="str">
            <v>Dinas Pendidikan Dan Kebudayaan</v>
          </cell>
          <cell r="Y53" t="str">
            <v>S-1 PENDIDIKAN MATEMATIKA</v>
          </cell>
          <cell r="Z53" t="str">
            <v>31-12-2007</v>
          </cell>
          <cell r="AA53" t="str">
            <v>Aktif</v>
          </cell>
          <cell r="AB53" t="str">
            <v>PNS Daerah Kab./Kota yang bekerja pada Kab./Kota</v>
          </cell>
          <cell r="AC53" t="str">
            <v>Pemerintah Kab. Tolitoli</v>
          </cell>
          <cell r="AD53" t="str">
            <v>Pemerintah Kab. Tolitoli</v>
          </cell>
        </row>
        <row r="54">
          <cell r="A54">
            <v>52</v>
          </cell>
          <cell r="B54" t="str">
            <v>197111122002111001</v>
          </cell>
          <cell r="C54" t="str">
            <v>570013878</v>
          </cell>
          <cell r="D54" t="str">
            <v>MUSLIMIN</v>
          </cell>
          <cell r="E54" t="str">
            <v/>
          </cell>
          <cell r="F54" t="str">
            <v>S.Ag</v>
          </cell>
          <cell r="G54" t="str">
            <v>DONGGALA</v>
          </cell>
          <cell r="H54" t="str">
            <v>12 - 11 - 1971</v>
          </cell>
          <cell r="I54" t="str">
            <v>III/a</v>
          </cell>
          <cell r="J54" t="str">
            <v>01 - 11 - 2002</v>
          </cell>
          <cell r="K54" t="str">
            <v>01 - 12 - 2003</v>
          </cell>
          <cell r="L54" t="str">
            <v>L</v>
          </cell>
          <cell r="M54" t="str">
            <v>III/d</v>
          </cell>
          <cell r="N54" t="str">
            <v>01 - 04 - 2013</v>
          </cell>
          <cell r="O54" t="str">
            <v>14</v>
          </cell>
          <cell r="P54" t="str">
            <v>0</v>
          </cell>
          <cell r="Q54" t="str">
            <v/>
          </cell>
          <cell r="R54" t="str">
            <v/>
          </cell>
          <cell r="S54" t="str">
            <v/>
          </cell>
          <cell r="T54" t="str">
            <v>06 - 09 - 2013</v>
          </cell>
          <cell r="U54" t="str">
            <v>Guru Dewasa</v>
          </cell>
          <cell r="V54" t="str">
            <v/>
          </cell>
          <cell r="W54" t="str">
            <v>SMP NEGERI 5 OGODEIDE</v>
          </cell>
          <cell r="X54" t="str">
            <v>CABANG DISPENBUD KECAMATAN OGODEIDE</v>
          </cell>
          <cell r="Y54" t="str">
            <v>S-1 PENDIDIKAN AGAMA ISLAM</v>
          </cell>
          <cell r="Z54" t="str">
            <v>31-12-1997</v>
          </cell>
          <cell r="AA54" t="str">
            <v>Aktif</v>
          </cell>
          <cell r="AB54" t="str">
            <v>PNS Daerah Kab./Kota yang bekerja pada Kab./Kota</v>
          </cell>
          <cell r="AC54" t="str">
            <v>Pemerintah Kab. Tolitoli</v>
          </cell>
          <cell r="AD54" t="str">
            <v>Pemerintah Kab. Tolitoli</v>
          </cell>
        </row>
        <row r="55">
          <cell r="A55">
            <v>53</v>
          </cell>
          <cell r="B55" t="str">
            <v>198603102009042006</v>
          </cell>
          <cell r="C55" t="str">
            <v/>
          </cell>
          <cell r="D55" t="str">
            <v>SYAMSIAR</v>
          </cell>
          <cell r="E55" t="str">
            <v/>
          </cell>
          <cell r="F55" t="str">
            <v>A.Ma</v>
          </cell>
          <cell r="G55" t="str">
            <v>TOLITOLI</v>
          </cell>
          <cell r="H55" t="str">
            <v>10 - 03 - 1986</v>
          </cell>
          <cell r="I55" t="str">
            <v>II/b</v>
          </cell>
          <cell r="J55" t="str">
            <v>01 - 04 - 2009</v>
          </cell>
          <cell r="K55" t="str">
            <v>01 - 01 - 2011</v>
          </cell>
          <cell r="L55" t="str">
            <v>P</v>
          </cell>
          <cell r="M55" t="str">
            <v>II/c</v>
          </cell>
          <cell r="N55" t="str">
            <v>01 - 10 - 2014</v>
          </cell>
          <cell r="O55" t="str">
            <v>8</v>
          </cell>
          <cell r="P55" t="str">
            <v>6</v>
          </cell>
          <cell r="Q55" t="str">
            <v/>
          </cell>
          <cell r="R55" t="str">
            <v/>
          </cell>
          <cell r="S55" t="str">
            <v/>
          </cell>
          <cell r="T55" t="str">
            <v>01 - 10 - 2014</v>
          </cell>
          <cell r="U55" t="str">
            <v>Guru Muda</v>
          </cell>
          <cell r="V55" t="str">
            <v/>
          </cell>
          <cell r="W55" t="str">
            <v>SDN PEMBINA TOLITOLI</v>
          </cell>
          <cell r="X55" t="str">
            <v>CABANG DISPENBUD KECAMATAN BAOLAN</v>
          </cell>
          <cell r="Y55" t="str">
            <v>D-II PENDIDIKAN GURU MADRASAH IBTIDAIYAH</v>
          </cell>
          <cell r="Z55" t="str">
            <v>31-12-2008</v>
          </cell>
          <cell r="AA55" t="str">
            <v>Aktif</v>
          </cell>
          <cell r="AB55" t="str">
            <v>PNS Daerah Kab./Kota yang bekerja pada Kab./Kota</v>
          </cell>
          <cell r="AC55" t="str">
            <v>Pemerintah Kab. Tolitoli</v>
          </cell>
          <cell r="AD55" t="str">
            <v>Pemerintah Kab. Tolitoli</v>
          </cell>
        </row>
        <row r="56">
          <cell r="A56">
            <v>54</v>
          </cell>
          <cell r="B56" t="str">
            <v>198102182003122008</v>
          </cell>
          <cell r="C56" t="str">
            <v>570015670</v>
          </cell>
          <cell r="D56" t="str">
            <v>MUSAKIRA YUNUS</v>
          </cell>
          <cell r="E56" t="str">
            <v/>
          </cell>
          <cell r="F56" t="str">
            <v>S.Pd</v>
          </cell>
          <cell r="G56" t="str">
            <v>SABANG</v>
          </cell>
          <cell r="H56" t="str">
            <v>18 - 02 - 1981</v>
          </cell>
          <cell r="I56" t="str">
            <v>II/b</v>
          </cell>
          <cell r="J56" t="str">
            <v>01 - 12 - 2003</v>
          </cell>
          <cell r="K56" t="str">
            <v>01 - 03 - 2005</v>
          </cell>
          <cell r="L56" t="str">
            <v>P</v>
          </cell>
          <cell r="M56" t="str">
            <v>III/b</v>
          </cell>
          <cell r="N56" t="str">
            <v>01 - 10 - 2015</v>
          </cell>
          <cell r="O56" t="str">
            <v>9</v>
          </cell>
          <cell r="P56" t="str">
            <v>10</v>
          </cell>
          <cell r="Q56" t="str">
            <v/>
          </cell>
          <cell r="R56" t="str">
            <v/>
          </cell>
          <cell r="S56" t="str">
            <v/>
          </cell>
          <cell r="T56" t="str">
            <v>23 - 10 - 2017</v>
          </cell>
          <cell r="U56" t="str">
            <v>Guru Pertama</v>
          </cell>
          <cell r="V56" t="str">
            <v/>
          </cell>
          <cell r="W56" t="str">
            <v>SD Negeri 10 Tolitoli</v>
          </cell>
          <cell r="X56" t="str">
            <v>Dinas Pendidikan Dan Kebudayaan</v>
          </cell>
          <cell r="Y56" t="str">
            <v>S-1/A-IV PENDIDIKAN PGSD</v>
          </cell>
          <cell r="Z56" t="str">
            <v>31-12-2010</v>
          </cell>
          <cell r="AA56" t="str">
            <v>Aktif</v>
          </cell>
          <cell r="AB56" t="str">
            <v>PNS Daerah Kab./Kota yang bekerja pada Kab./Kota</v>
          </cell>
          <cell r="AC56" t="str">
            <v>Pemerintah Kab. Tolitoli</v>
          </cell>
          <cell r="AD56" t="str">
            <v>Pemerintah Kab. Tolitoli</v>
          </cell>
        </row>
        <row r="57">
          <cell r="A57">
            <v>55</v>
          </cell>
          <cell r="B57" t="str">
            <v>198508292014091002</v>
          </cell>
          <cell r="C57" t="str">
            <v/>
          </cell>
          <cell r="D57" t="str">
            <v>DEDY</v>
          </cell>
          <cell r="E57" t="str">
            <v/>
          </cell>
          <cell r="F57" t="str">
            <v/>
          </cell>
          <cell r="G57" t="str">
            <v>TOLITOLI</v>
          </cell>
          <cell r="H57" t="str">
            <v>29 - 08 - 1985</v>
          </cell>
          <cell r="I57" t="str">
            <v>II/a</v>
          </cell>
          <cell r="J57" t="str">
            <v>01 - 09 - 2014</v>
          </cell>
          <cell r="K57" t="str">
            <v>01 - 09 - 2016</v>
          </cell>
          <cell r="L57" t="str">
            <v>L</v>
          </cell>
          <cell r="M57" t="str">
            <v>II/a</v>
          </cell>
          <cell r="N57" t="str">
            <v>01 - 09 - 2014</v>
          </cell>
          <cell r="O57" t="str">
            <v>10</v>
          </cell>
          <cell r="P57" t="str">
            <v>1</v>
          </cell>
          <cell r="Q57" t="str">
            <v/>
          </cell>
          <cell r="R57" t="str">
            <v/>
          </cell>
          <cell r="S57" t="str">
            <v/>
          </cell>
          <cell r="T57" t="str">
            <v/>
          </cell>
          <cell r="U57" t="str">
            <v/>
          </cell>
          <cell r="V57" t="str">
            <v>TEKNIS / ADMINISTRASI LAINNYA</v>
          </cell>
          <cell r="W57" t="str">
            <v>Sub Bidang Operasi Dan Pengendalian</v>
          </cell>
          <cell r="X57" t="str">
            <v>Bidang Ketertiban Umum Dan Ketentraman Masyarakat</v>
          </cell>
          <cell r="Y57" t="str">
            <v>SMK MEKANIK OTOMOTIF</v>
          </cell>
          <cell r="Z57" t="str">
            <v>14-06-2004</v>
          </cell>
          <cell r="AA57" t="str">
            <v>Aktif</v>
          </cell>
          <cell r="AB57" t="str">
            <v>PNS Daerah Kab./Kota yang bekerja pada Kab./Kota</v>
          </cell>
          <cell r="AC57" t="str">
            <v>Pemerintah Kab. Tolitoli</v>
          </cell>
          <cell r="AD57" t="str">
            <v>Pemerintah Kab. Tolitoli</v>
          </cell>
        </row>
        <row r="58">
          <cell r="A58">
            <v>56</v>
          </cell>
          <cell r="B58" t="str">
            <v>198007252009042001</v>
          </cell>
          <cell r="C58" t="str">
            <v/>
          </cell>
          <cell r="D58" t="str">
            <v>MAGEPIRAH HI. RASID</v>
          </cell>
          <cell r="E58" t="str">
            <v/>
          </cell>
          <cell r="F58" t="str">
            <v>S.Pd.I</v>
          </cell>
          <cell r="G58" t="str">
            <v>TOLITOLI</v>
          </cell>
          <cell r="H58" t="str">
            <v>25 - 07 - 1980</v>
          </cell>
          <cell r="I58" t="str">
            <v>III/a</v>
          </cell>
          <cell r="J58" t="str">
            <v>01 - 04 - 2009</v>
          </cell>
          <cell r="K58" t="str">
            <v>01 - 01 - 2011</v>
          </cell>
          <cell r="L58" t="str">
            <v>P</v>
          </cell>
          <cell r="M58" t="str">
            <v>III/b</v>
          </cell>
          <cell r="N58" t="str">
            <v>01 - 04 - 2014</v>
          </cell>
          <cell r="O58" t="str">
            <v>5</v>
          </cell>
          <cell r="P58" t="str">
            <v>0</v>
          </cell>
          <cell r="Q58" t="str">
            <v/>
          </cell>
          <cell r="R58" t="str">
            <v/>
          </cell>
          <cell r="S58" t="str">
            <v/>
          </cell>
          <cell r="T58" t="str">
            <v>01 - 04 - 2014</v>
          </cell>
          <cell r="U58" t="str">
            <v>Guru Pertama</v>
          </cell>
          <cell r="V58" t="str">
            <v/>
          </cell>
          <cell r="W58" t="str">
            <v>SMP NEGERI 1 DAKOPEMEAN</v>
          </cell>
          <cell r="X58" t="str">
            <v>CABANG DISPENBUD KECAMATAN DAKOPEMEAN</v>
          </cell>
          <cell r="Y58" t="str">
            <v>S-1 PENDIDIKAN AGAMA ISLAM</v>
          </cell>
          <cell r="Z58" t="str">
            <v>31-12-2004</v>
          </cell>
          <cell r="AA58" t="str">
            <v>Aktif</v>
          </cell>
          <cell r="AB58" t="str">
            <v>PNS Daerah Kab./Kota yang bekerja pada Kab./Kota</v>
          </cell>
          <cell r="AC58" t="str">
            <v>Pemerintah Kab. Tolitoli</v>
          </cell>
          <cell r="AD58" t="str">
            <v>Pemerintah Kab. Tolitoli</v>
          </cell>
        </row>
        <row r="59">
          <cell r="A59">
            <v>57</v>
          </cell>
          <cell r="B59" t="str">
            <v>196702071989032009</v>
          </cell>
          <cell r="C59" t="str">
            <v>140236166</v>
          </cell>
          <cell r="D59" t="str">
            <v>WAHIDA LASEHE</v>
          </cell>
          <cell r="E59" t="str">
            <v/>
          </cell>
          <cell r="F59" t="str">
            <v/>
          </cell>
          <cell r="G59" t="str">
            <v>TOLITOLI</v>
          </cell>
          <cell r="H59" t="str">
            <v>07 - 02 - 1967</v>
          </cell>
          <cell r="I59" t="str">
            <v>II/a</v>
          </cell>
          <cell r="J59" t="str">
            <v>01 - 03 - 1989</v>
          </cell>
          <cell r="K59" t="str">
            <v>01 - 03 - 1991</v>
          </cell>
          <cell r="L59" t="str">
            <v>P</v>
          </cell>
          <cell r="M59" t="str">
            <v>III/d</v>
          </cell>
          <cell r="N59" t="str">
            <v>01 - 04 - 2010</v>
          </cell>
          <cell r="O59" t="str">
            <v>16</v>
          </cell>
          <cell r="P59" t="str">
            <v>1</v>
          </cell>
          <cell r="Q59" t="str">
            <v/>
          </cell>
          <cell r="R59" t="str">
            <v/>
          </cell>
          <cell r="S59" t="str">
            <v/>
          </cell>
          <cell r="T59" t="str">
            <v>01 - 04 - 2010</v>
          </cell>
          <cell r="U59" t="str">
            <v>Perawat Penyelia</v>
          </cell>
          <cell r="V59" t="str">
            <v/>
          </cell>
          <cell r="W59" t="str">
            <v>PUSKESMAS LAULALANG</v>
          </cell>
          <cell r="X59" t="str">
            <v>DINAS KESEHATAN</v>
          </cell>
          <cell r="Y59" t="str">
            <v>SEKOLAH PERAWAT KESEHATAN</v>
          </cell>
          <cell r="Z59" t="str">
            <v>31-12-1988</v>
          </cell>
          <cell r="AA59" t="str">
            <v>Aktif</v>
          </cell>
          <cell r="AB59" t="str">
            <v>PNS Daerah Kab./Kota yang bekerja pada Kab./Kota</v>
          </cell>
          <cell r="AC59" t="str">
            <v>Pemerintah Kab. Tolitoli</v>
          </cell>
          <cell r="AD59" t="str">
            <v>Pemerintah Kab. Tolitoli</v>
          </cell>
        </row>
        <row r="60">
          <cell r="A60">
            <v>58</v>
          </cell>
          <cell r="B60" t="str">
            <v>196702101988031009</v>
          </cell>
          <cell r="C60" t="str">
            <v>131743048</v>
          </cell>
          <cell r="D60" t="str">
            <v>TAPIP HI NUHU</v>
          </cell>
          <cell r="E60" t="str">
            <v/>
          </cell>
          <cell r="F60" t="str">
            <v/>
          </cell>
          <cell r="G60" t="str">
            <v>TOLITOLI</v>
          </cell>
          <cell r="H60" t="str">
            <v>10 - 02 - 1967</v>
          </cell>
          <cell r="I60" t="str">
            <v>I/a</v>
          </cell>
          <cell r="J60" t="str">
            <v>01 - 03 - 1988</v>
          </cell>
          <cell r="K60" t="str">
            <v>01 - 11 - 1989</v>
          </cell>
          <cell r="L60" t="str">
            <v>L</v>
          </cell>
          <cell r="M60" t="str">
            <v>II/b</v>
          </cell>
          <cell r="N60" t="str">
            <v>01 - 04 - 2016</v>
          </cell>
          <cell r="O60" t="str">
            <v>22</v>
          </cell>
          <cell r="P60" t="str">
            <v>1</v>
          </cell>
          <cell r="Q60" t="str">
            <v/>
          </cell>
          <cell r="R60" t="str">
            <v/>
          </cell>
          <cell r="S60" t="str">
            <v/>
          </cell>
          <cell r="T60" t="str">
            <v/>
          </cell>
          <cell r="U60" t="str">
            <v/>
          </cell>
          <cell r="V60" t="str">
            <v>PENJAGA SEKOLAH</v>
          </cell>
          <cell r="W60" t="str">
            <v>Pemerintah Kabupaten Tolitoli</v>
          </cell>
          <cell r="X60" t="str">
            <v/>
          </cell>
          <cell r="Y60" t="str">
            <v>SMP PAKET B</v>
          </cell>
          <cell r="Z60" t="str">
            <v>19-08-2008</v>
          </cell>
          <cell r="AA60" t="str">
            <v>Aktif</v>
          </cell>
          <cell r="AB60" t="str">
            <v>PNS Daerah Kab./Kota yang bekerja pada Kab./Kota</v>
          </cell>
          <cell r="AC60" t="str">
            <v>Pemerintah Kab. Tolitoli</v>
          </cell>
          <cell r="AD60" t="str">
            <v>Pemerintah Kab. Tolitoli</v>
          </cell>
        </row>
        <row r="61">
          <cell r="A61">
            <v>59</v>
          </cell>
          <cell r="B61" t="str">
            <v>198505272014091002</v>
          </cell>
          <cell r="C61" t="str">
            <v/>
          </cell>
          <cell r="D61" t="str">
            <v>HAMSAH</v>
          </cell>
          <cell r="E61" t="str">
            <v/>
          </cell>
          <cell r="F61" t="str">
            <v/>
          </cell>
          <cell r="G61" t="str">
            <v>TOLITOLI</v>
          </cell>
          <cell r="H61" t="str">
            <v>27 - 05 - 1985</v>
          </cell>
          <cell r="I61" t="str">
            <v>II/a</v>
          </cell>
          <cell r="J61" t="str">
            <v>01 - 09 - 2014</v>
          </cell>
          <cell r="K61" t="str">
            <v>01 - 09 - 2016</v>
          </cell>
          <cell r="L61" t="str">
            <v>L</v>
          </cell>
          <cell r="M61" t="str">
            <v>II/a</v>
          </cell>
          <cell r="N61" t="str">
            <v>01 - 09 - 2014</v>
          </cell>
          <cell r="O61" t="str">
            <v>10</v>
          </cell>
          <cell r="P61" t="str">
            <v>0</v>
          </cell>
          <cell r="Q61" t="str">
            <v/>
          </cell>
          <cell r="R61" t="str">
            <v/>
          </cell>
          <cell r="S61" t="str">
            <v/>
          </cell>
          <cell r="T61" t="str">
            <v/>
          </cell>
          <cell r="U61" t="str">
            <v/>
          </cell>
          <cell r="V61" t="str">
            <v>GURU SD</v>
          </cell>
          <cell r="W61" t="str">
            <v>SDN 2 OGOWELE</v>
          </cell>
          <cell r="X61" t="str">
            <v>CABANG DISPENBUD KECAMATAN DONDO</v>
          </cell>
          <cell r="Y61" t="str">
            <v>MADRASAH ALIYAH NEGERI</v>
          </cell>
          <cell r="Z61" t="str">
            <v>14-06-2004</v>
          </cell>
          <cell r="AA61" t="str">
            <v>Aktif</v>
          </cell>
          <cell r="AB61" t="str">
            <v>PNS Daerah Kab./Kota yang bekerja pada Kab./Kota</v>
          </cell>
          <cell r="AC61" t="str">
            <v>Pemerintah Kab. Tolitoli</v>
          </cell>
          <cell r="AD61" t="str">
            <v>Pemerintah Kab. Tolitoli</v>
          </cell>
        </row>
        <row r="62">
          <cell r="A62">
            <v>60</v>
          </cell>
          <cell r="B62" t="str">
            <v>197404052007012021</v>
          </cell>
          <cell r="C62" t="str">
            <v>570028793</v>
          </cell>
          <cell r="D62" t="str">
            <v>MASYITHA</v>
          </cell>
          <cell r="E62" t="str">
            <v/>
          </cell>
          <cell r="F62" t="str">
            <v>S.Ag</v>
          </cell>
          <cell r="G62" t="str">
            <v>TOLITOLI</v>
          </cell>
          <cell r="H62" t="str">
            <v>05 - 04 - 1974</v>
          </cell>
          <cell r="I62" t="str">
            <v>III/a</v>
          </cell>
          <cell r="J62" t="str">
            <v>01 - 01 - 2007</v>
          </cell>
          <cell r="K62" t="str">
            <v>01 - 10 - 2008</v>
          </cell>
          <cell r="L62" t="str">
            <v>P</v>
          </cell>
          <cell r="M62" t="str">
            <v>III/d</v>
          </cell>
          <cell r="N62" t="str">
            <v>01 - 04 - 2017</v>
          </cell>
          <cell r="O62" t="str">
            <v>13</v>
          </cell>
          <cell r="P62" t="str">
            <v>3</v>
          </cell>
          <cell r="Q62" t="str">
            <v/>
          </cell>
          <cell r="R62" t="str">
            <v/>
          </cell>
          <cell r="S62" t="str">
            <v/>
          </cell>
          <cell r="T62" t="str">
            <v/>
          </cell>
          <cell r="U62" t="str">
            <v/>
          </cell>
          <cell r="V62" t="str">
            <v>PENGELOLA DATA PARIWISATA</v>
          </cell>
          <cell r="W62" t="str">
            <v>Dinas Pariwisata</v>
          </cell>
          <cell r="X62" t="str">
            <v>Pemerintah Kabupaten Tolitoli</v>
          </cell>
          <cell r="Y62" t="str">
            <v>S-1 SYARIAH AGAMA ISLAM</v>
          </cell>
          <cell r="Z62" t="str">
            <v>31-12-2000</v>
          </cell>
          <cell r="AA62" t="str">
            <v>PNS kena hukuman disiplin</v>
          </cell>
          <cell r="AB62" t="str">
            <v>PNS Daerah Kab./Kota yang bekerja pada Kab./Kota</v>
          </cell>
          <cell r="AC62" t="str">
            <v>Pemerintah Kab. Tolitoli</v>
          </cell>
          <cell r="AD62" t="str">
            <v>Pemerintah Kab. Tolitoli</v>
          </cell>
        </row>
        <row r="63">
          <cell r="A63">
            <v>61</v>
          </cell>
          <cell r="B63" t="str">
            <v>198205182014111002</v>
          </cell>
          <cell r="C63" t="str">
            <v/>
          </cell>
          <cell r="D63" t="str">
            <v>AKRAM</v>
          </cell>
          <cell r="E63" t="str">
            <v/>
          </cell>
          <cell r="F63" t="str">
            <v/>
          </cell>
          <cell r="G63" t="str">
            <v>TOLITOLI</v>
          </cell>
          <cell r="H63" t="str">
            <v>18 - 05 - 1982</v>
          </cell>
          <cell r="I63" t="str">
            <v>II/a</v>
          </cell>
          <cell r="J63" t="str">
            <v>01 - 11 - 2014</v>
          </cell>
          <cell r="K63" t="str">
            <v>01 - 09 - 2016</v>
          </cell>
          <cell r="L63" t="str">
            <v>L</v>
          </cell>
          <cell r="M63" t="str">
            <v>II/a</v>
          </cell>
          <cell r="N63" t="str">
            <v>01 - 11 - 2014</v>
          </cell>
          <cell r="O63" t="str">
            <v>9</v>
          </cell>
          <cell r="P63" t="str">
            <v>10</v>
          </cell>
          <cell r="Q63" t="str">
            <v/>
          </cell>
          <cell r="R63" t="str">
            <v/>
          </cell>
          <cell r="S63" t="str">
            <v/>
          </cell>
          <cell r="T63" t="str">
            <v/>
          </cell>
          <cell r="U63" t="str">
            <v/>
          </cell>
          <cell r="V63" t="str">
            <v xml:space="preserve">PEMBANTU BENDAHARA </v>
          </cell>
          <cell r="W63" t="str">
            <v>INSPEKTORAT</v>
          </cell>
          <cell r="X63" t="str">
            <v>Pemerintah Kabupaten Tolitoli</v>
          </cell>
          <cell r="Y63" t="str">
            <v>SMK OTOMOTIF</v>
          </cell>
          <cell r="Z63" t="str">
            <v>20-06-2001</v>
          </cell>
          <cell r="AA63" t="str">
            <v>Aktif</v>
          </cell>
          <cell r="AB63" t="str">
            <v>PNS Daerah Kab./Kota yang bekerja pada Kab./Kota</v>
          </cell>
          <cell r="AC63" t="str">
            <v>Pemerintah Kab. Tolitoli</v>
          </cell>
          <cell r="AD63" t="str">
            <v>Pemerintah Kab. Tolitoli</v>
          </cell>
        </row>
        <row r="64">
          <cell r="A64">
            <v>62</v>
          </cell>
          <cell r="B64" t="str">
            <v>196003041982032010</v>
          </cell>
          <cell r="C64" t="str">
            <v>130977299</v>
          </cell>
          <cell r="D64" t="str">
            <v>AMRIANI</v>
          </cell>
          <cell r="E64" t="str">
            <v/>
          </cell>
          <cell r="F64" t="str">
            <v>A.Ma.Pd</v>
          </cell>
          <cell r="G64" t="str">
            <v>KEPULAUAN SELAYAR</v>
          </cell>
          <cell r="H64" t="str">
            <v>04 - 03 - 1960</v>
          </cell>
          <cell r="I64" t="str">
            <v>II/a</v>
          </cell>
          <cell r="J64" t="str">
            <v>01 - 03 - 1982</v>
          </cell>
          <cell r="K64" t="str">
            <v>01 - 03 - 1984</v>
          </cell>
          <cell r="L64" t="str">
            <v>P</v>
          </cell>
          <cell r="M64" t="str">
            <v>IV/a</v>
          </cell>
          <cell r="N64" t="str">
            <v>01 - 10 - 2004</v>
          </cell>
          <cell r="O64" t="str">
            <v>17</v>
          </cell>
          <cell r="P64" t="str">
            <v>7</v>
          </cell>
          <cell r="Q64" t="str">
            <v/>
          </cell>
          <cell r="R64" t="str">
            <v/>
          </cell>
          <cell r="S64" t="str">
            <v/>
          </cell>
          <cell r="T64" t="str">
            <v>01 - 07 - 2014</v>
          </cell>
          <cell r="U64" t="str">
            <v>Guru Pembina</v>
          </cell>
          <cell r="V64" t="str">
            <v/>
          </cell>
          <cell r="W64" t="str">
            <v>SDN 2 LALOS</v>
          </cell>
          <cell r="X64" t="str">
            <v>CABANG DISPENBUD KECAMATAN GALANG</v>
          </cell>
          <cell r="Y64" t="str">
            <v>D-II</v>
          </cell>
          <cell r="Z64" t="str">
            <v>31-12-1997</v>
          </cell>
          <cell r="AA64" t="str">
            <v>Aktif</v>
          </cell>
          <cell r="AB64" t="str">
            <v>PNS Daerah Kab./Kota yang bekerja pada Kab./Kota</v>
          </cell>
          <cell r="AC64" t="str">
            <v>Pemerintah Kab. Tolitoli</v>
          </cell>
          <cell r="AD64" t="str">
            <v>Pemerintah Kab. Tolitoli</v>
          </cell>
        </row>
        <row r="65">
          <cell r="A65">
            <v>63</v>
          </cell>
          <cell r="B65" t="str">
            <v>196601152014091001</v>
          </cell>
          <cell r="C65" t="str">
            <v/>
          </cell>
          <cell r="D65" t="str">
            <v>JASURI</v>
          </cell>
          <cell r="E65" t="str">
            <v/>
          </cell>
          <cell r="F65" t="str">
            <v/>
          </cell>
          <cell r="G65" t="str">
            <v>BANYUWANGI</v>
          </cell>
          <cell r="H65" t="str">
            <v>15 - 01 - 1966</v>
          </cell>
          <cell r="I65" t="str">
            <v>II/a</v>
          </cell>
          <cell r="J65" t="str">
            <v>01 - 09 - 2014</v>
          </cell>
          <cell r="K65" t="str">
            <v>01 - 12 - 2015</v>
          </cell>
          <cell r="L65" t="str">
            <v>L</v>
          </cell>
          <cell r="M65" t="str">
            <v>II/a</v>
          </cell>
          <cell r="N65" t="str">
            <v>01 - 09 - 2014</v>
          </cell>
          <cell r="O65" t="str">
            <v>12</v>
          </cell>
          <cell r="P65" t="str">
            <v>8</v>
          </cell>
          <cell r="Q65" t="str">
            <v/>
          </cell>
          <cell r="R65" t="str">
            <v/>
          </cell>
          <cell r="S65" t="str">
            <v/>
          </cell>
          <cell r="T65" t="str">
            <v/>
          </cell>
          <cell r="U65" t="str">
            <v/>
          </cell>
          <cell r="V65" t="str">
            <v>GURU SMP</v>
          </cell>
          <cell r="W65" t="str">
            <v>SMP NEGERI SATAP LUOK MANIPI</v>
          </cell>
          <cell r="X65" t="str">
            <v>CABANG DISPENBUD KECAMATAN DONDO</v>
          </cell>
          <cell r="Y65" t="str">
            <v>PGSLP/PGSMTP</v>
          </cell>
          <cell r="Z65" t="str">
            <v>02-05-1986</v>
          </cell>
          <cell r="AA65" t="str">
            <v>Aktif</v>
          </cell>
          <cell r="AB65" t="str">
            <v>PNS Daerah Kab./Kota yang bekerja pada Kab./Kota</v>
          </cell>
          <cell r="AC65" t="str">
            <v>Pemerintah Kab. Tolitoli</v>
          </cell>
          <cell r="AD65" t="str">
            <v>Pemerintah Kab. Tolitoli</v>
          </cell>
        </row>
        <row r="66">
          <cell r="A66">
            <v>64</v>
          </cell>
          <cell r="B66" t="str">
            <v>196008131985121001</v>
          </cell>
          <cell r="C66" t="str">
            <v>131449789</v>
          </cell>
          <cell r="D66" t="str">
            <v>SUMINTO</v>
          </cell>
          <cell r="E66" t="str">
            <v/>
          </cell>
          <cell r="F66" t="str">
            <v/>
          </cell>
          <cell r="G66" t="str">
            <v>TRENGGALEK</v>
          </cell>
          <cell r="H66" t="str">
            <v>13 - 08 - 1960</v>
          </cell>
          <cell r="I66" t="str">
            <v>II/a</v>
          </cell>
          <cell r="J66" t="str">
            <v>01 - 12 - 1985</v>
          </cell>
          <cell r="K66" t="str">
            <v>01 - 12 - 1987</v>
          </cell>
          <cell r="L66" t="str">
            <v>L</v>
          </cell>
          <cell r="M66" t="str">
            <v>IV/a</v>
          </cell>
          <cell r="N66" t="str">
            <v>01 - 04 - 2010</v>
          </cell>
          <cell r="O66" t="str">
            <v>19</v>
          </cell>
          <cell r="P66" t="str">
            <v>4</v>
          </cell>
          <cell r="Q66" t="str">
            <v/>
          </cell>
          <cell r="R66" t="str">
            <v/>
          </cell>
          <cell r="S66" t="str">
            <v/>
          </cell>
          <cell r="T66" t="str">
            <v>01 - 04 - 2010</v>
          </cell>
          <cell r="U66" t="str">
            <v>Guru Pembina</v>
          </cell>
          <cell r="V66" t="str">
            <v/>
          </cell>
          <cell r="W66" t="str">
            <v>SD Negeri 1 Tambun</v>
          </cell>
          <cell r="X66" t="str">
            <v>Dinas Pendidikan Dan Kebudayaan</v>
          </cell>
          <cell r="Y66" t="str">
            <v>D-II/A-II OLAH RAGA DAN KESEHATAN</v>
          </cell>
          <cell r="Z66" t="str">
            <v>31-12-2000</v>
          </cell>
          <cell r="AA66" t="str">
            <v>Aktif</v>
          </cell>
          <cell r="AB66" t="str">
            <v>PNS Daerah Kab./Kota yang bekerja pada Kab./Kota</v>
          </cell>
          <cell r="AC66" t="str">
            <v>Pemerintah Kab. Tolitoli</v>
          </cell>
          <cell r="AD66" t="str">
            <v>Pemerintah Kab. Tolitoli</v>
          </cell>
        </row>
        <row r="67">
          <cell r="A67">
            <v>65</v>
          </cell>
          <cell r="B67" t="str">
            <v>198505302010012034</v>
          </cell>
          <cell r="C67" t="str">
            <v/>
          </cell>
          <cell r="D67" t="str">
            <v>ERNAWATI</v>
          </cell>
          <cell r="E67" t="str">
            <v/>
          </cell>
          <cell r="F67" t="str">
            <v/>
          </cell>
          <cell r="G67" t="str">
            <v>TOLITOLI</v>
          </cell>
          <cell r="H67" t="str">
            <v>30 - 05 - 1985</v>
          </cell>
          <cell r="I67" t="str">
            <v>II/a</v>
          </cell>
          <cell r="J67" t="str">
            <v>01 - 01 - 2010</v>
          </cell>
          <cell r="K67" t="str">
            <v>01 - 01 - 2012</v>
          </cell>
          <cell r="L67" t="str">
            <v>P</v>
          </cell>
          <cell r="M67" t="str">
            <v>II/c</v>
          </cell>
          <cell r="N67" t="str">
            <v>01 - 04 - 2018</v>
          </cell>
          <cell r="O67" t="str">
            <v>13</v>
          </cell>
          <cell r="P67" t="str">
            <v>8</v>
          </cell>
          <cell r="Q67" t="str">
            <v/>
          </cell>
          <cell r="R67" t="str">
            <v/>
          </cell>
          <cell r="S67" t="str">
            <v/>
          </cell>
          <cell r="T67" t="str">
            <v/>
          </cell>
          <cell r="U67" t="str">
            <v/>
          </cell>
          <cell r="V67" t="str">
            <v>PENGADMINISTRASI SARANA DAN PRASARANA</v>
          </cell>
          <cell r="W67" t="str">
            <v>Sub Bagian Keuangan Dan Aset</v>
          </cell>
          <cell r="X67" t="str">
            <v>Dinas Pemberdayaan Perempuan Dan Perlindungan Anak</v>
          </cell>
          <cell r="Y67" t="str">
            <v>SMA A.3/IPS</v>
          </cell>
          <cell r="Z67" t="str">
            <v>01-01-2004</v>
          </cell>
          <cell r="AA67" t="str">
            <v>Aktif</v>
          </cell>
          <cell r="AB67" t="str">
            <v>PNS Daerah Kab./Kota yang bekerja pada Kab./Kota</v>
          </cell>
          <cell r="AC67" t="str">
            <v>Pemerintah Kab. Tolitoli</v>
          </cell>
          <cell r="AD67" t="str">
            <v>Pemerintah Kab. Tolitoli</v>
          </cell>
        </row>
        <row r="68">
          <cell r="A68">
            <v>66</v>
          </cell>
          <cell r="B68" t="str">
            <v>196106091981032009</v>
          </cell>
          <cell r="C68" t="str">
            <v>130868524</v>
          </cell>
          <cell r="D68" t="str">
            <v>ATIKA S DG MANIPI</v>
          </cell>
          <cell r="E68" t="str">
            <v/>
          </cell>
          <cell r="F68" t="str">
            <v/>
          </cell>
          <cell r="G68" t="str">
            <v>BANGKIR</v>
          </cell>
          <cell r="H68" t="str">
            <v>09 - 06 - 1961</v>
          </cell>
          <cell r="I68" t="str">
            <v>II/a</v>
          </cell>
          <cell r="J68" t="str">
            <v>01 - 03 - 1981</v>
          </cell>
          <cell r="K68" t="str">
            <v>01 - 03 - 1983</v>
          </cell>
          <cell r="L68" t="str">
            <v>P</v>
          </cell>
          <cell r="M68" t="str">
            <v>IV/a</v>
          </cell>
          <cell r="N68" t="str">
            <v>01 - 10 - 2006</v>
          </cell>
          <cell r="O68" t="str">
            <v>21</v>
          </cell>
          <cell r="P68" t="str">
            <v>1</v>
          </cell>
          <cell r="Q68" t="str">
            <v/>
          </cell>
          <cell r="R68" t="str">
            <v/>
          </cell>
          <cell r="S68" t="str">
            <v/>
          </cell>
          <cell r="T68" t="str">
            <v>01 - 10 - 2006</v>
          </cell>
          <cell r="U68" t="str">
            <v>Guru Pembina</v>
          </cell>
          <cell r="V68" t="str">
            <v/>
          </cell>
          <cell r="W68" t="str">
            <v>SDN 2 BANGKIR</v>
          </cell>
          <cell r="X68" t="str">
            <v>CABANG DISPENBUD KECAMATAN DAMPAL SELATAN</v>
          </cell>
          <cell r="Y68" t="str">
            <v>S-1 IAIN</v>
          </cell>
          <cell r="Z68" t="str">
            <v>31-12-1995</v>
          </cell>
          <cell r="AA68" t="str">
            <v>Aktif</v>
          </cell>
          <cell r="AB68" t="str">
            <v>PNS Daerah Kab./Kota yang bekerja pada Kab./Kota</v>
          </cell>
          <cell r="AC68" t="str">
            <v>Pemerintah Kab. Tolitoli</v>
          </cell>
          <cell r="AD68" t="str">
            <v>Pemerintah Kab. Tolitoli</v>
          </cell>
        </row>
        <row r="69">
          <cell r="A69">
            <v>67</v>
          </cell>
          <cell r="B69" t="str">
            <v>196505081989091001</v>
          </cell>
          <cell r="C69" t="str">
            <v>131827528</v>
          </cell>
          <cell r="D69" t="str">
            <v>WIJI</v>
          </cell>
          <cell r="E69" t="str">
            <v/>
          </cell>
          <cell r="F69" t="str">
            <v>A.Ma.Pd</v>
          </cell>
          <cell r="G69" t="str">
            <v>BLORA</v>
          </cell>
          <cell r="H69" t="str">
            <v>08 - 05 - 1965</v>
          </cell>
          <cell r="I69" t="str">
            <v>II/a</v>
          </cell>
          <cell r="J69" t="str">
            <v>01 - 09 - 1989</v>
          </cell>
          <cell r="K69" t="str">
            <v>01 - 02 - 1991</v>
          </cell>
          <cell r="L69" t="str">
            <v>L</v>
          </cell>
          <cell r="M69" t="str">
            <v>IV/a</v>
          </cell>
          <cell r="N69" t="str">
            <v>01 - 04 - 2014</v>
          </cell>
          <cell r="O69" t="str">
            <v>19</v>
          </cell>
          <cell r="P69" t="str">
            <v>7</v>
          </cell>
          <cell r="Q69" t="str">
            <v/>
          </cell>
          <cell r="R69" t="str">
            <v/>
          </cell>
          <cell r="S69" t="str">
            <v/>
          </cell>
          <cell r="T69" t="str">
            <v>01 - 04 - 2014</v>
          </cell>
          <cell r="U69" t="str">
            <v>Guru Madya</v>
          </cell>
          <cell r="V69" t="str">
            <v/>
          </cell>
          <cell r="W69" t="str">
            <v>SDN 3 BASI</v>
          </cell>
          <cell r="X69" t="str">
            <v>CABANG DISPENBUD KECAMATAN BASIDONDO</v>
          </cell>
          <cell r="Y69" t="str">
            <v>D-II/A-II PENDIDIKAN DASAR</v>
          </cell>
          <cell r="Z69" t="str">
            <v>31-12-2002</v>
          </cell>
          <cell r="AA69" t="str">
            <v>Aktif</v>
          </cell>
          <cell r="AB69" t="str">
            <v>PNS Daerah Kab./Kota yang bekerja pada Kab./Kota</v>
          </cell>
          <cell r="AC69" t="str">
            <v>Pemerintah Kab. Tolitoli</v>
          </cell>
          <cell r="AD69" t="str">
            <v>Pemerintah Kab. Tolitoli</v>
          </cell>
        </row>
        <row r="70">
          <cell r="A70">
            <v>68</v>
          </cell>
          <cell r="B70" t="str">
            <v>198108072002111001</v>
          </cell>
          <cell r="C70" t="str">
            <v>570013939</v>
          </cell>
          <cell r="D70" t="str">
            <v>RINTO</v>
          </cell>
          <cell r="E70" t="str">
            <v/>
          </cell>
          <cell r="F70" t="str">
            <v/>
          </cell>
          <cell r="G70" t="str">
            <v>PALU</v>
          </cell>
          <cell r="H70" t="str">
            <v>07 - 08 - 1981</v>
          </cell>
          <cell r="I70" t="str">
            <v>II/a</v>
          </cell>
          <cell r="J70" t="str">
            <v>01 - 11 - 2002</v>
          </cell>
          <cell r="K70" t="str">
            <v>01 - 04 - 2003</v>
          </cell>
          <cell r="L70" t="str">
            <v>L</v>
          </cell>
          <cell r="M70" t="str">
            <v>II/c</v>
          </cell>
          <cell r="N70" t="str">
            <v>01 - 04 - 2014</v>
          </cell>
          <cell r="O70" t="str">
            <v>11</v>
          </cell>
          <cell r="P70" t="str">
            <v>5</v>
          </cell>
          <cell r="Q70" t="str">
            <v/>
          </cell>
          <cell r="R70" t="str">
            <v/>
          </cell>
          <cell r="S70" t="str">
            <v/>
          </cell>
          <cell r="T70" t="str">
            <v/>
          </cell>
          <cell r="U70" t="str">
            <v/>
          </cell>
          <cell r="V70" t="str">
            <v>STAF</v>
          </cell>
          <cell r="W70" t="str">
            <v>SUB BAGIAN TATA USAHA</v>
          </cell>
          <cell r="X70" t="str">
            <v>UPT. PERWAKILAN TOLITOLI DINAS KEBUDAYAAN DAN PARIWISATA</v>
          </cell>
          <cell r="Y70" t="str">
            <v>SMA A.3/IPS</v>
          </cell>
          <cell r="Z70" t="str">
            <v>31-12-1999</v>
          </cell>
          <cell r="AA70" t="str">
            <v>Aktif</v>
          </cell>
          <cell r="AB70" t="str">
            <v>PNS Daerah Kab./Kota yang bekerja pada Kab./Kota</v>
          </cell>
          <cell r="AC70" t="str">
            <v>Pemerintah Kab. Tolitoli</v>
          </cell>
          <cell r="AD70" t="str">
            <v>Pemerintah Kab. Tolitoli</v>
          </cell>
        </row>
        <row r="71">
          <cell r="A71">
            <v>69</v>
          </cell>
          <cell r="B71" t="str">
            <v>195812311986032044</v>
          </cell>
          <cell r="C71" t="str">
            <v>131555310</v>
          </cell>
          <cell r="D71" t="str">
            <v>ST HARI</v>
          </cell>
          <cell r="E71" t="str">
            <v/>
          </cell>
          <cell r="F71" t="str">
            <v>A.Ma</v>
          </cell>
          <cell r="G71" t="str">
            <v>BELAWA</v>
          </cell>
          <cell r="H71" t="str">
            <v>31 - 12 - 1958</v>
          </cell>
          <cell r="I71" t="str">
            <v>II/a</v>
          </cell>
          <cell r="J71" t="str">
            <v>01 - 03 - 1986</v>
          </cell>
          <cell r="K71" t="str">
            <v>01 - 12 - 1987</v>
          </cell>
          <cell r="L71" t="str">
            <v>P</v>
          </cell>
          <cell r="M71" t="str">
            <v>III/d</v>
          </cell>
          <cell r="N71" t="str">
            <v>01 - 04 - 2007</v>
          </cell>
          <cell r="O71" t="str">
            <v>16</v>
          </cell>
          <cell r="P71" t="str">
            <v>1</v>
          </cell>
          <cell r="Q71" t="str">
            <v/>
          </cell>
          <cell r="R71" t="str">
            <v/>
          </cell>
          <cell r="S71" t="str">
            <v/>
          </cell>
          <cell r="T71" t="str">
            <v>01 - 04 - 2007</v>
          </cell>
          <cell r="U71" t="str">
            <v>Guru Dewasa Tingkat. I</v>
          </cell>
          <cell r="V71" t="str">
            <v/>
          </cell>
          <cell r="W71" t="str">
            <v>SDN 2 DUNGINGIS</v>
          </cell>
          <cell r="X71" t="str">
            <v>CABANG DISPENBUD KECAMATAN DAKOPEMEAN</v>
          </cell>
          <cell r="Y71" t="str">
            <v>D-II/A-II</v>
          </cell>
          <cell r="Z71" t="str">
            <v>31-12-1996</v>
          </cell>
          <cell r="AA71" t="str">
            <v>Aktif</v>
          </cell>
          <cell r="AB71" t="str">
            <v>PNS Daerah Kab./Kota yang bekerja pada Kab./Kota</v>
          </cell>
          <cell r="AC71" t="str">
            <v>Pemerintah Kab. Tolitoli</v>
          </cell>
          <cell r="AD71" t="str">
            <v>Pemerintah Kab. Tolitoli</v>
          </cell>
        </row>
        <row r="72">
          <cell r="A72">
            <v>70</v>
          </cell>
          <cell r="B72" t="str">
            <v>195812311986032043</v>
          </cell>
          <cell r="C72" t="str">
            <v>131555305</v>
          </cell>
          <cell r="D72" t="str">
            <v>ST DEWI</v>
          </cell>
          <cell r="E72" t="str">
            <v/>
          </cell>
          <cell r="F72" t="str">
            <v>A.Ma</v>
          </cell>
          <cell r="G72" t="str">
            <v>TINAMBUNG</v>
          </cell>
          <cell r="H72" t="str">
            <v>31 - 12 - 1958</v>
          </cell>
          <cell r="I72" t="str">
            <v>II/a</v>
          </cell>
          <cell r="J72" t="str">
            <v>01 - 03 - 1986</v>
          </cell>
          <cell r="K72" t="str">
            <v>01 - 08 - 1987</v>
          </cell>
          <cell r="L72" t="str">
            <v>P</v>
          </cell>
          <cell r="M72" t="str">
            <v>IV/a</v>
          </cell>
          <cell r="N72" t="str">
            <v>01 - 04 - 2014</v>
          </cell>
          <cell r="O72" t="str">
            <v>22</v>
          </cell>
          <cell r="P72" t="str">
            <v>7</v>
          </cell>
          <cell r="Q72" t="str">
            <v/>
          </cell>
          <cell r="R72" t="str">
            <v/>
          </cell>
          <cell r="S72" t="str">
            <v/>
          </cell>
          <cell r="T72" t="str">
            <v>01 - 04 - 2014</v>
          </cell>
          <cell r="U72" t="str">
            <v>Guru Madya</v>
          </cell>
          <cell r="V72" t="str">
            <v/>
          </cell>
          <cell r="W72" t="str">
            <v>SD Negeri 1 Nalu</v>
          </cell>
          <cell r="X72" t="str">
            <v>Dinas Pendidikan Dan Kebudayaan</v>
          </cell>
          <cell r="Y72" t="str">
            <v>D-II PENDIDIKAN AGAMA ISLAM</v>
          </cell>
          <cell r="Z72" t="str">
            <v>31-12-1995</v>
          </cell>
          <cell r="AA72" t="str">
            <v>Aktif</v>
          </cell>
          <cell r="AB72" t="str">
            <v>PNS Daerah Kab./Kota yang bekerja pada Kab./Kota</v>
          </cell>
          <cell r="AC72" t="str">
            <v>Pemerintah Kab. Tolitoli</v>
          </cell>
          <cell r="AD72" t="str">
            <v>Pemerintah Kab. Tolitoli</v>
          </cell>
        </row>
        <row r="73">
          <cell r="A73">
            <v>71</v>
          </cell>
          <cell r="B73" t="str">
            <v>197207242009042001</v>
          </cell>
          <cell r="C73" t="str">
            <v/>
          </cell>
          <cell r="D73" t="str">
            <v>NURBAYANI</v>
          </cell>
          <cell r="E73" t="str">
            <v/>
          </cell>
          <cell r="F73" t="str">
            <v/>
          </cell>
          <cell r="G73" t="str">
            <v>TOLITOLI</v>
          </cell>
          <cell r="H73" t="str">
            <v>24 - 07 - 1972</v>
          </cell>
          <cell r="I73" t="str">
            <v>II/a</v>
          </cell>
          <cell r="J73" t="str">
            <v>01 - 04 - 2009</v>
          </cell>
          <cell r="K73" t="str">
            <v>01 - 01 - 2011</v>
          </cell>
          <cell r="L73" t="str">
            <v>P</v>
          </cell>
          <cell r="M73" t="str">
            <v>II/c</v>
          </cell>
          <cell r="N73" t="str">
            <v>01 - 04 - 2017</v>
          </cell>
          <cell r="O73" t="str">
            <v>12</v>
          </cell>
          <cell r="P73" t="str">
            <v>10</v>
          </cell>
          <cell r="Q73" t="str">
            <v/>
          </cell>
          <cell r="R73" t="str">
            <v/>
          </cell>
          <cell r="S73" t="str">
            <v/>
          </cell>
          <cell r="T73" t="str">
            <v/>
          </cell>
          <cell r="U73" t="str">
            <v/>
          </cell>
          <cell r="V73" t="str">
            <v>PENGELOLA DATA BIMBINGAN KELEMBAGAAN</v>
          </cell>
          <cell r="W73" t="str">
            <v>Sub Bidang Penataan Tenaga Penyuluh Dan Pengembangan SDM Penyuluh Dan Petani</v>
          </cell>
          <cell r="X73" t="str">
            <v>Bidang Ketenagaan Dan Kelembagaan Penyuluh</v>
          </cell>
          <cell r="Y73" t="str">
            <v>SMA A.3/IPS</v>
          </cell>
          <cell r="Z73" t="str">
            <v>31-12-1989</v>
          </cell>
          <cell r="AA73" t="str">
            <v>Aktif</v>
          </cell>
          <cell r="AB73" t="str">
            <v>PNS Daerah Kab./Kota yang bekerja pada Kab./Kota</v>
          </cell>
          <cell r="AC73" t="str">
            <v>Pemerintah Kab. Tolitoli</v>
          </cell>
          <cell r="AD73" t="str">
            <v>Pemerintah Kab. Tolitoli</v>
          </cell>
        </row>
        <row r="74">
          <cell r="A74">
            <v>72</v>
          </cell>
          <cell r="B74" t="str">
            <v>198507142014112001</v>
          </cell>
          <cell r="C74" t="str">
            <v/>
          </cell>
          <cell r="D74" t="str">
            <v>JULIARTI</v>
          </cell>
          <cell r="E74" t="str">
            <v/>
          </cell>
          <cell r="F74" t="str">
            <v/>
          </cell>
          <cell r="G74" t="str">
            <v>TOLITOLI</v>
          </cell>
          <cell r="H74" t="str">
            <v>14 - 07 - 1985</v>
          </cell>
          <cell r="I74" t="str">
            <v>II/a</v>
          </cell>
          <cell r="J74" t="str">
            <v>01 - 11 - 2014</v>
          </cell>
          <cell r="K74" t="str">
            <v>01 - 09 - 2016</v>
          </cell>
          <cell r="L74" t="str">
            <v>P</v>
          </cell>
          <cell r="M74" t="str">
            <v>II/a</v>
          </cell>
          <cell r="N74" t="str">
            <v>01 - 11 - 2014</v>
          </cell>
          <cell r="O74" t="str">
            <v>9</v>
          </cell>
          <cell r="P74" t="str">
            <v>10</v>
          </cell>
          <cell r="Q74" t="str">
            <v/>
          </cell>
          <cell r="R74" t="str">
            <v/>
          </cell>
          <cell r="S74" t="str">
            <v/>
          </cell>
          <cell r="T74" t="str">
            <v/>
          </cell>
          <cell r="U74" t="str">
            <v/>
          </cell>
          <cell r="V74" t="str">
            <v>PENGADMINISTRASI KEUANGAN</v>
          </cell>
          <cell r="W74" t="str">
            <v>Sub Bagian Keuangan Dan Aset</v>
          </cell>
          <cell r="X74" t="str">
            <v>Badan Penelitian Dan Pengembangan</v>
          </cell>
          <cell r="Y74" t="str">
            <v>SMK AKUNTANSI</v>
          </cell>
          <cell r="Z74" t="str">
            <v>07-06-2003</v>
          </cell>
          <cell r="AA74" t="str">
            <v>Aktif</v>
          </cell>
          <cell r="AB74" t="str">
            <v>PNS Daerah Kab./Kota yang bekerja pada Kab./Kota</v>
          </cell>
          <cell r="AC74" t="str">
            <v>Pemerintah Kab. Tolitoli</v>
          </cell>
          <cell r="AD74" t="str">
            <v>Pemerintah Kab. Tolitoli</v>
          </cell>
        </row>
        <row r="75">
          <cell r="A75">
            <v>73</v>
          </cell>
          <cell r="B75" t="str">
            <v>197801012015022001</v>
          </cell>
          <cell r="C75" t="str">
            <v/>
          </cell>
          <cell r="D75" t="str">
            <v>YANIRIT</v>
          </cell>
          <cell r="E75" t="str">
            <v/>
          </cell>
          <cell r="F75" t="str">
            <v/>
          </cell>
          <cell r="G75" t="str">
            <v>TOLITOLI</v>
          </cell>
          <cell r="H75" t="str">
            <v>01 - 01 - 1978</v>
          </cell>
          <cell r="I75" t="str">
            <v>II/a</v>
          </cell>
          <cell r="J75" t="str">
            <v>01 - 02 - 2015</v>
          </cell>
          <cell r="K75" t="str">
            <v>01 - 09 - 2016</v>
          </cell>
          <cell r="L75" t="str">
            <v>P</v>
          </cell>
          <cell r="M75" t="str">
            <v>II/a</v>
          </cell>
          <cell r="N75" t="str">
            <v>01 - 02 - 2015</v>
          </cell>
          <cell r="O75" t="str">
            <v>10</v>
          </cell>
          <cell r="P75" t="str">
            <v>10</v>
          </cell>
          <cell r="Q75" t="str">
            <v/>
          </cell>
          <cell r="R75" t="str">
            <v/>
          </cell>
          <cell r="S75" t="str">
            <v/>
          </cell>
          <cell r="T75" t="str">
            <v/>
          </cell>
          <cell r="U75" t="str">
            <v/>
          </cell>
          <cell r="V75" t="str">
            <v>PENGADMINISTRASI UMUM</v>
          </cell>
          <cell r="W75" t="str">
            <v>SDN 1 OGOMOLI</v>
          </cell>
          <cell r="X75" t="str">
            <v>CABANG DISPENBUD KECAMATAN GALANG</v>
          </cell>
          <cell r="Y75" t="str">
            <v>SMA IPS</v>
          </cell>
          <cell r="Z75" t="str">
            <v>27-05-1999</v>
          </cell>
          <cell r="AA75" t="str">
            <v>Aktif</v>
          </cell>
          <cell r="AB75" t="str">
            <v>PNS Daerah Kab./Kota yang bekerja pada Kab./Kota</v>
          </cell>
          <cell r="AC75" t="str">
            <v>Pemerintah Kab. Tolitoli</v>
          </cell>
          <cell r="AD75" t="str">
            <v>Pemerintah Kab. Tolitoli</v>
          </cell>
        </row>
        <row r="76">
          <cell r="A76">
            <v>74</v>
          </cell>
          <cell r="B76" t="str">
            <v>198104212006042023</v>
          </cell>
          <cell r="C76" t="str">
            <v>570021361</v>
          </cell>
          <cell r="D76" t="str">
            <v>NURAFNI</v>
          </cell>
          <cell r="E76" t="str">
            <v/>
          </cell>
          <cell r="F76" t="str">
            <v>A.Md.Kep</v>
          </cell>
          <cell r="G76" t="str">
            <v>TENDE</v>
          </cell>
          <cell r="H76" t="str">
            <v>21 - 04 - 1981</v>
          </cell>
          <cell r="I76" t="str">
            <v>II/c</v>
          </cell>
          <cell r="J76" t="str">
            <v>01 - 04 - 2006</v>
          </cell>
          <cell r="K76" t="str">
            <v>01 - 10 - 2007</v>
          </cell>
          <cell r="L76" t="str">
            <v>P</v>
          </cell>
          <cell r="M76" t="str">
            <v>III/c</v>
          </cell>
          <cell r="N76" t="str">
            <v>01 - 10 - 2017</v>
          </cell>
          <cell r="O76" t="str">
            <v>11</v>
          </cell>
          <cell r="P76" t="str">
            <v>9</v>
          </cell>
          <cell r="Q76" t="str">
            <v/>
          </cell>
          <cell r="R76" t="str">
            <v/>
          </cell>
          <cell r="S76" t="str">
            <v/>
          </cell>
          <cell r="T76" t="str">
            <v>01 - 04 - 2015</v>
          </cell>
          <cell r="U76" t="str">
            <v>Perawat Penyelia</v>
          </cell>
          <cell r="V76" t="str">
            <v/>
          </cell>
          <cell r="W76" t="str">
            <v>PUSKESMAS GALANG</v>
          </cell>
          <cell r="X76" t="str">
            <v>DINAS KESEHATAN</v>
          </cell>
          <cell r="Y76" t="str">
            <v>D-III KEPERAWATAN</v>
          </cell>
          <cell r="Z76" t="str">
            <v>31-12-2003</v>
          </cell>
          <cell r="AA76" t="str">
            <v>Aktif</v>
          </cell>
          <cell r="AB76" t="str">
            <v>PNS Daerah Kab./Kota yang bekerja pada Kab./Kota</v>
          </cell>
          <cell r="AC76" t="str">
            <v>Pemerintah Kab. Tolitoli</v>
          </cell>
          <cell r="AD76" t="str">
            <v>Pemerintah Kab. Tolitoli</v>
          </cell>
        </row>
        <row r="77">
          <cell r="A77">
            <v>75</v>
          </cell>
          <cell r="B77" t="str">
            <v>195907041987031009</v>
          </cell>
          <cell r="C77" t="str">
            <v>080083206</v>
          </cell>
          <cell r="D77" t="str">
            <v>BAHARUDDIN</v>
          </cell>
          <cell r="E77" t="str">
            <v/>
          </cell>
          <cell r="F77" t="str">
            <v>A.Md</v>
          </cell>
          <cell r="G77" t="str">
            <v>MAJENE</v>
          </cell>
          <cell r="H77" t="str">
            <v>04 - 07 - 1959</v>
          </cell>
          <cell r="I77" t="str">
            <v>II/a</v>
          </cell>
          <cell r="J77" t="str">
            <v>01 - 03 - 1987</v>
          </cell>
          <cell r="K77" t="str">
            <v>01 - 04 - 1988</v>
          </cell>
          <cell r="L77" t="str">
            <v>L</v>
          </cell>
          <cell r="M77" t="str">
            <v>III/d</v>
          </cell>
          <cell r="N77" t="str">
            <v>01 - 10 - 2014</v>
          </cell>
          <cell r="O77" t="str">
            <v>26</v>
          </cell>
          <cell r="P77" t="str">
            <v>6</v>
          </cell>
          <cell r="Q77" t="str">
            <v/>
          </cell>
          <cell r="R77" t="str">
            <v/>
          </cell>
          <cell r="S77" t="str">
            <v/>
          </cell>
          <cell r="T77" t="str">
            <v>01 - 10 - 2014</v>
          </cell>
          <cell r="U77" t="str">
            <v>Penyuluh Pertanian Penyelia</v>
          </cell>
          <cell r="V77" t="str">
            <v/>
          </cell>
          <cell r="W77" t="str">
            <v>BADAN PELAKSANA PENYULUHAN DAN KETAHANAN PANGAN</v>
          </cell>
          <cell r="X77" t="str">
            <v>Pemerintah Kabupaten Tolitoli</v>
          </cell>
          <cell r="Y77" t="str">
            <v>D-III PERTANIAN</v>
          </cell>
          <cell r="Z77" t="str">
            <v>31-12-2005</v>
          </cell>
          <cell r="AA77" t="str">
            <v>Aktif</v>
          </cell>
          <cell r="AB77" t="str">
            <v>PNS Daerah Kab./Kota yang bekerja pada Kab./Kota</v>
          </cell>
          <cell r="AC77" t="str">
            <v>Pemerintah Kab. Tolitoli</v>
          </cell>
          <cell r="AD77" t="str">
            <v>Pemerintah Kab. Tolitoli</v>
          </cell>
        </row>
        <row r="78">
          <cell r="A78">
            <v>76</v>
          </cell>
          <cell r="B78" t="str">
            <v>197709052007012014</v>
          </cell>
          <cell r="C78" t="str">
            <v>570030066</v>
          </cell>
          <cell r="D78" t="str">
            <v>SUMARNI</v>
          </cell>
          <cell r="E78" t="str">
            <v/>
          </cell>
          <cell r="F78" t="str">
            <v>A.Md.Kep</v>
          </cell>
          <cell r="G78" t="str">
            <v>BIMA</v>
          </cell>
          <cell r="H78" t="str">
            <v>05 - 09 - 1977</v>
          </cell>
          <cell r="I78" t="str">
            <v>II/c</v>
          </cell>
          <cell r="J78" t="str">
            <v>01 - 01 - 2007</v>
          </cell>
          <cell r="K78" t="str">
            <v>01 - 05 - 2008</v>
          </cell>
          <cell r="L78" t="str">
            <v>P</v>
          </cell>
          <cell r="M78" t="str">
            <v>III/c</v>
          </cell>
          <cell r="N78" t="str">
            <v>01 - 04 - 2018</v>
          </cell>
          <cell r="O78" t="str">
            <v>13</v>
          </cell>
          <cell r="P78" t="str">
            <v>1</v>
          </cell>
          <cell r="Q78" t="str">
            <v/>
          </cell>
          <cell r="R78" t="str">
            <v/>
          </cell>
          <cell r="S78" t="str">
            <v/>
          </cell>
          <cell r="T78" t="str">
            <v>01 - 04 - 2018</v>
          </cell>
          <cell r="U78" t="str">
            <v>Perawat Penyelia</v>
          </cell>
          <cell r="V78" t="str">
            <v/>
          </cell>
          <cell r="W78" t="str">
            <v>Sub Bidang Pelayanan Medis Dan Keperawatan</v>
          </cell>
          <cell r="X78" t="str">
            <v>BIDANG PELAYANAN</v>
          </cell>
          <cell r="Y78" t="str">
            <v>D-III KEPERAWATAN</v>
          </cell>
          <cell r="Z78" t="str">
            <v>01-01-2002</v>
          </cell>
          <cell r="AA78" t="str">
            <v>Aktif</v>
          </cell>
          <cell r="AB78" t="str">
            <v>PNS Daerah Kab./Kota yang bekerja pada Kab./Kota</v>
          </cell>
          <cell r="AC78" t="str">
            <v>Pemerintah Kab. Tolitoli</v>
          </cell>
          <cell r="AD78" t="str">
            <v>Pemerintah Kab. Tolitoli</v>
          </cell>
        </row>
        <row r="79">
          <cell r="A79">
            <v>77</v>
          </cell>
          <cell r="B79" t="str">
            <v>198606062011011005</v>
          </cell>
          <cell r="C79" t="str">
            <v/>
          </cell>
          <cell r="D79" t="str">
            <v>IPUN DUL HARJO</v>
          </cell>
          <cell r="E79" t="str">
            <v/>
          </cell>
          <cell r="F79" t="str">
            <v>S.Pd.I</v>
          </cell>
          <cell r="G79" t="str">
            <v>POSO</v>
          </cell>
          <cell r="H79" t="str">
            <v>06 - 06 - 1986</v>
          </cell>
          <cell r="I79" t="str">
            <v>III/a</v>
          </cell>
          <cell r="J79" t="str">
            <v>01 - 01 - 2011</v>
          </cell>
          <cell r="K79" t="str">
            <v>01 - 01 - 2013</v>
          </cell>
          <cell r="L79" t="str">
            <v>L</v>
          </cell>
          <cell r="M79" t="str">
            <v>III/a</v>
          </cell>
          <cell r="N79" t="str">
            <v>01 - 01 - 2011</v>
          </cell>
          <cell r="O79" t="str">
            <v>0</v>
          </cell>
          <cell r="P79" t="str">
            <v>0</v>
          </cell>
          <cell r="Q79" t="str">
            <v/>
          </cell>
          <cell r="R79" t="str">
            <v/>
          </cell>
          <cell r="S79" t="str">
            <v/>
          </cell>
          <cell r="T79" t="str">
            <v/>
          </cell>
          <cell r="U79" t="str">
            <v/>
          </cell>
          <cell r="V79" t="str">
            <v>STAF URUSAN UMUM</v>
          </cell>
          <cell r="W79" t="str">
            <v>SDN 2 TINABOGAN</v>
          </cell>
          <cell r="X79" t="str">
            <v>CABANG DISPENBUD KECAMATAN DONDO</v>
          </cell>
          <cell r="Y79" t="str">
            <v>S-1 PENDIDIKAN AGAMA ISLAM</v>
          </cell>
          <cell r="Z79" t="str">
            <v>31-12-2009</v>
          </cell>
          <cell r="AA79" t="str">
            <v>Aktif</v>
          </cell>
          <cell r="AB79" t="str">
            <v>PNS Daerah Kab./Kota yang bekerja pada Kab./Kota</v>
          </cell>
          <cell r="AC79" t="str">
            <v>Pemerintah Kab. Tolitoli</v>
          </cell>
          <cell r="AD79" t="str">
            <v>Pemerintah Kab. Tolitoli</v>
          </cell>
        </row>
        <row r="80">
          <cell r="A80">
            <v>78</v>
          </cell>
          <cell r="B80" t="str">
            <v>196812282007011023</v>
          </cell>
          <cell r="C80" t="str">
            <v>570028106</v>
          </cell>
          <cell r="D80" t="str">
            <v>ALI UMAR</v>
          </cell>
          <cell r="E80" t="str">
            <v/>
          </cell>
          <cell r="F80" t="str">
            <v/>
          </cell>
          <cell r="G80" t="str">
            <v>TOLITOLI</v>
          </cell>
          <cell r="H80" t="str">
            <v>28 - 12 - 1968</v>
          </cell>
          <cell r="I80" t="str">
            <v>I/a</v>
          </cell>
          <cell r="J80" t="str">
            <v>01 - 01 - 2007</v>
          </cell>
          <cell r="K80" t="str">
            <v>01 - 10 - 2008</v>
          </cell>
          <cell r="L80" t="str">
            <v>L</v>
          </cell>
          <cell r="M80" t="str">
            <v>I/c</v>
          </cell>
          <cell r="N80" t="str">
            <v>01 - 04 - 2017</v>
          </cell>
          <cell r="O80" t="str">
            <v>13</v>
          </cell>
          <cell r="P80" t="str">
            <v>3</v>
          </cell>
          <cell r="Q80" t="str">
            <v/>
          </cell>
          <cell r="R80" t="str">
            <v/>
          </cell>
          <cell r="S80" t="str">
            <v/>
          </cell>
          <cell r="T80" t="str">
            <v/>
          </cell>
          <cell r="U80" t="str">
            <v/>
          </cell>
          <cell r="V80" t="str">
            <v>PETUGAS PEMADAM KEBAKARAN</v>
          </cell>
          <cell r="W80" t="str">
            <v>Sub Bidang Proteksi Kebakaran</v>
          </cell>
          <cell r="X80" t="str">
            <v>Bidang Pemadam Kebakaran</v>
          </cell>
          <cell r="Y80" t="str">
            <v>SEKOLAH DASAR</v>
          </cell>
          <cell r="Z80" t="str">
            <v>31-12-1983</v>
          </cell>
          <cell r="AA80" t="str">
            <v>Aktif</v>
          </cell>
          <cell r="AB80" t="str">
            <v>PNS Daerah Kab./Kota yang bekerja pada Kab./Kota</v>
          </cell>
          <cell r="AC80" t="str">
            <v>Pemerintah Kab. Tolitoli</v>
          </cell>
          <cell r="AD80" t="str">
            <v>Pemerintah Kab. Tolitoli</v>
          </cell>
        </row>
        <row r="81">
          <cell r="A81">
            <v>79</v>
          </cell>
          <cell r="B81" t="str">
            <v>196812282007011022</v>
          </cell>
          <cell r="C81" t="str">
            <v>570027737</v>
          </cell>
          <cell r="D81" t="str">
            <v>AMIRUDDIN HAMMAMU</v>
          </cell>
          <cell r="E81" t="str">
            <v/>
          </cell>
          <cell r="F81" t="str">
            <v>S.Sos</v>
          </cell>
          <cell r="G81" t="str">
            <v>TOLITOLI</v>
          </cell>
          <cell r="H81" t="str">
            <v>28 - 12 - 1968</v>
          </cell>
          <cell r="I81" t="str">
            <v>II/a</v>
          </cell>
          <cell r="J81" t="str">
            <v>01 - 01 - 2007</v>
          </cell>
          <cell r="K81" t="str">
            <v>01 - 10 - 2008</v>
          </cell>
          <cell r="L81" t="str">
            <v>L</v>
          </cell>
          <cell r="M81" t="str">
            <v>III/b</v>
          </cell>
          <cell r="N81" t="str">
            <v>01 - 04 - 2018</v>
          </cell>
          <cell r="O81" t="str">
            <v>10</v>
          </cell>
          <cell r="P81" t="str">
            <v>3</v>
          </cell>
          <cell r="Q81" t="str">
            <v/>
          </cell>
          <cell r="R81" t="str">
            <v/>
          </cell>
          <cell r="S81" t="str">
            <v/>
          </cell>
          <cell r="T81" t="str">
            <v/>
          </cell>
          <cell r="U81" t="str">
            <v/>
          </cell>
          <cell r="V81" t="str">
            <v>PENGUMPUL DATA BAHAN PENATAAN BANGUNAN LAINNYA</v>
          </cell>
          <cell r="W81" t="str">
            <v>Seksi Pemanfaatan, Pengawasan Dan Pengendalian Ruang</v>
          </cell>
          <cell r="X81" t="str">
            <v>Dinas  Pekerjaan Umum Dan Penataan Ruang</v>
          </cell>
          <cell r="Y81" t="str">
            <v>S-1 ILMU ADMINISTRASI NEGARA</v>
          </cell>
          <cell r="Z81" t="str">
            <v>01-01-2012</v>
          </cell>
          <cell r="AA81" t="str">
            <v>Aktif</v>
          </cell>
          <cell r="AB81" t="str">
            <v>PNS Daerah Kab./Kota yang bekerja pada Kab./Kota</v>
          </cell>
          <cell r="AC81" t="str">
            <v>Pemerintah Kab. Tolitoli</v>
          </cell>
          <cell r="AD81" t="str">
            <v>Pemerintah Kab. Tolitoli</v>
          </cell>
        </row>
        <row r="82">
          <cell r="A82">
            <v>80</v>
          </cell>
          <cell r="B82" t="str">
            <v>196709052005011013</v>
          </cell>
          <cell r="C82" t="str">
            <v>570017264</v>
          </cell>
          <cell r="D82" t="str">
            <v>LANINCONG</v>
          </cell>
          <cell r="E82" t="str">
            <v/>
          </cell>
          <cell r="F82" t="str">
            <v>A.Ma</v>
          </cell>
          <cell r="G82" t="str">
            <v>SALUMBIA</v>
          </cell>
          <cell r="H82" t="str">
            <v>05 - 09 - 1967</v>
          </cell>
          <cell r="I82" t="str">
            <v>II/b</v>
          </cell>
          <cell r="J82" t="str">
            <v>01 - 01 - 2005</v>
          </cell>
          <cell r="K82" t="str">
            <v>01 - 03 - 2006</v>
          </cell>
          <cell r="L82" t="str">
            <v>L</v>
          </cell>
          <cell r="M82" t="str">
            <v>III/a</v>
          </cell>
          <cell r="N82" t="str">
            <v>01 - 04 - 2017</v>
          </cell>
          <cell r="O82" t="str">
            <v>15</v>
          </cell>
          <cell r="P82" t="str">
            <v>2</v>
          </cell>
          <cell r="Q82" t="str">
            <v/>
          </cell>
          <cell r="R82" t="str">
            <v/>
          </cell>
          <cell r="S82" t="str">
            <v/>
          </cell>
          <cell r="T82" t="str">
            <v>01 - 04 - 2017</v>
          </cell>
          <cell r="U82" t="str">
            <v>Guru Pertama</v>
          </cell>
          <cell r="V82" t="str">
            <v/>
          </cell>
          <cell r="W82" t="str">
            <v>SDN 1 BAJUGAN</v>
          </cell>
          <cell r="X82" t="str">
            <v>CABANG DISPENBUD KECAMATAN GALANG</v>
          </cell>
          <cell r="Y82" t="str">
            <v>D-II/A-II PGSD</v>
          </cell>
          <cell r="Z82" t="str">
            <v>31-12-2003</v>
          </cell>
          <cell r="AA82" t="str">
            <v>Aktif</v>
          </cell>
          <cell r="AB82" t="str">
            <v>PNS Daerah Kab./Kota yang bekerja pada Kab./Kota</v>
          </cell>
          <cell r="AC82" t="str">
            <v>Pemerintah Kab. Tolitoli</v>
          </cell>
          <cell r="AD82" t="str">
            <v>Pemerintah Kab. Tolitoli</v>
          </cell>
        </row>
        <row r="83">
          <cell r="A83">
            <v>81</v>
          </cell>
          <cell r="B83" t="str">
            <v>197405052002112001</v>
          </cell>
          <cell r="C83" t="str">
            <v>570013911</v>
          </cell>
          <cell r="D83" t="str">
            <v>KARTINI</v>
          </cell>
          <cell r="E83" t="str">
            <v/>
          </cell>
          <cell r="F83" t="str">
            <v>A.Ma</v>
          </cell>
          <cell r="G83" t="str">
            <v>TOLITOLI</v>
          </cell>
          <cell r="H83" t="str">
            <v>05 - 05 - 1974</v>
          </cell>
          <cell r="I83" t="str">
            <v>II/b</v>
          </cell>
          <cell r="J83" t="str">
            <v>01 - 11 - 2002</v>
          </cell>
          <cell r="K83" t="str">
            <v>01 - 02 - 2004</v>
          </cell>
          <cell r="L83" t="str">
            <v>P</v>
          </cell>
          <cell r="M83" t="str">
            <v>III/b</v>
          </cell>
          <cell r="N83" t="str">
            <v>01 - 04 - 2017</v>
          </cell>
          <cell r="O83" t="str">
            <v>17</v>
          </cell>
          <cell r="P83" t="str">
            <v>5</v>
          </cell>
          <cell r="Q83" t="str">
            <v/>
          </cell>
          <cell r="R83" t="str">
            <v/>
          </cell>
          <cell r="S83" t="str">
            <v/>
          </cell>
          <cell r="T83" t="str">
            <v>01 - 10 - 2011</v>
          </cell>
          <cell r="U83" t="str">
            <v>Guru Pertama</v>
          </cell>
          <cell r="V83" t="str">
            <v/>
          </cell>
          <cell r="W83" t="str">
            <v>SDN 1 BILO</v>
          </cell>
          <cell r="X83" t="str">
            <v>CABANG DISPENBUD KECAMATAN OGODEIDE</v>
          </cell>
          <cell r="Y83" t="str">
            <v>D-II PENDIDIKAN GURU SEKOLAH DASAR</v>
          </cell>
          <cell r="Z83" t="str">
            <v>01-10-2002</v>
          </cell>
          <cell r="AA83" t="str">
            <v>Aktif</v>
          </cell>
          <cell r="AB83" t="str">
            <v>PNS Daerah Kab./Kota yang bekerja pada Kab./Kota</v>
          </cell>
          <cell r="AC83" t="str">
            <v>Pemerintah Kab. Tolitoli</v>
          </cell>
          <cell r="AD83" t="str">
            <v>Pemerintah Kab. Tolitoli</v>
          </cell>
        </row>
        <row r="84">
          <cell r="A84">
            <v>82</v>
          </cell>
          <cell r="B84" t="str">
            <v>196109111995071001</v>
          </cell>
          <cell r="C84" t="str">
            <v>132080289</v>
          </cell>
          <cell r="D84" t="str">
            <v>SUNARDI</v>
          </cell>
          <cell r="E84" t="str">
            <v/>
          </cell>
          <cell r="F84" t="str">
            <v/>
          </cell>
          <cell r="G84" t="str">
            <v>KALANGKANGAN</v>
          </cell>
          <cell r="H84" t="str">
            <v>11 - 09 - 1961</v>
          </cell>
          <cell r="I84" t="str">
            <v>I/a</v>
          </cell>
          <cell r="J84" t="str">
            <v>01 - 07 - 1995</v>
          </cell>
          <cell r="K84" t="str">
            <v>01 - 07 - 1996</v>
          </cell>
          <cell r="L84" t="str">
            <v>L</v>
          </cell>
          <cell r="M84" t="str">
            <v>I/d</v>
          </cell>
          <cell r="N84" t="str">
            <v>01 - 04 - 2018</v>
          </cell>
          <cell r="O84" t="str">
            <v>22</v>
          </cell>
          <cell r="P84" t="str">
            <v>9</v>
          </cell>
          <cell r="Q84" t="str">
            <v/>
          </cell>
          <cell r="R84" t="str">
            <v/>
          </cell>
          <cell r="S84" t="str">
            <v/>
          </cell>
          <cell r="T84" t="str">
            <v/>
          </cell>
          <cell r="U84" t="str">
            <v/>
          </cell>
          <cell r="V84" t="str">
            <v>PENJAGA SEKOLAH DASAR</v>
          </cell>
          <cell r="W84" t="str">
            <v>SDN LANTAPAN</v>
          </cell>
          <cell r="X84" t="str">
            <v>CABANG DISPENBUD KECAMATAN GALANG</v>
          </cell>
          <cell r="Y84" t="str">
            <v>SLTP UMUM</v>
          </cell>
          <cell r="Z84" t="str">
            <v>01-01-1998</v>
          </cell>
          <cell r="AA84" t="str">
            <v>Aktif</v>
          </cell>
          <cell r="AB84" t="str">
            <v>PNS Daerah Kab./Kota yang bekerja pada Kab./Kota</v>
          </cell>
          <cell r="AC84" t="str">
            <v>Pemerintah Kab. Tolitoli</v>
          </cell>
          <cell r="AD84" t="str">
            <v>Pemerintah Kab. Tolitoli</v>
          </cell>
        </row>
        <row r="85">
          <cell r="A85">
            <v>83</v>
          </cell>
          <cell r="B85" t="str">
            <v>197506032006041016</v>
          </cell>
          <cell r="C85" t="str">
            <v>570021437</v>
          </cell>
          <cell r="D85" t="str">
            <v>ALI SUTOPO</v>
          </cell>
          <cell r="E85" t="str">
            <v/>
          </cell>
          <cell r="F85" t="str">
            <v>A.Ma, S.Pd.I</v>
          </cell>
          <cell r="G85" t="str">
            <v>GROBOGAN</v>
          </cell>
          <cell r="H85" t="str">
            <v>03 - 06 - 1975</v>
          </cell>
          <cell r="I85" t="str">
            <v>II/b</v>
          </cell>
          <cell r="J85" t="str">
            <v>01 - 04 - 2006</v>
          </cell>
          <cell r="K85" t="str">
            <v>01 - 10 - 2007</v>
          </cell>
          <cell r="L85" t="str">
            <v>L</v>
          </cell>
          <cell r="M85" t="str">
            <v>III/a</v>
          </cell>
          <cell r="N85" t="str">
            <v>01 - 10 - 2015</v>
          </cell>
          <cell r="O85" t="str">
            <v>10</v>
          </cell>
          <cell r="P85" t="str">
            <v>4</v>
          </cell>
          <cell r="Q85" t="str">
            <v/>
          </cell>
          <cell r="R85" t="str">
            <v/>
          </cell>
          <cell r="S85" t="str">
            <v/>
          </cell>
          <cell r="T85" t="str">
            <v>05 - 04 - 2016</v>
          </cell>
          <cell r="U85" t="str">
            <v>Guru Pertama</v>
          </cell>
          <cell r="V85" t="str">
            <v/>
          </cell>
          <cell r="W85" t="str">
            <v>SD Negeri 2 Tolitoli</v>
          </cell>
          <cell r="X85" t="str">
            <v>Dinas Pendidikan Dan Kebudayaan</v>
          </cell>
          <cell r="Y85" t="str">
            <v>S-1 KEPENDIDIKAN ISLAM</v>
          </cell>
          <cell r="Z85" t="str">
            <v>31-12-2008</v>
          </cell>
          <cell r="AA85" t="str">
            <v>Aktif</v>
          </cell>
          <cell r="AB85" t="str">
            <v>PNS Daerah Kab./Kota yang bekerja pada Kab./Kota</v>
          </cell>
          <cell r="AC85" t="str">
            <v>Pemerintah Kab. Tolitoli</v>
          </cell>
          <cell r="AD85" t="str">
            <v>Pemerintah Kab. Tolitoli</v>
          </cell>
        </row>
        <row r="86">
          <cell r="A86">
            <v>84</v>
          </cell>
          <cell r="B86" t="str">
            <v>198309022008011002</v>
          </cell>
          <cell r="C86" t="str">
            <v>570036180</v>
          </cell>
          <cell r="D86" t="str">
            <v>NURYADIN</v>
          </cell>
          <cell r="E86" t="str">
            <v/>
          </cell>
          <cell r="F86" t="str">
            <v>SE</v>
          </cell>
          <cell r="G86" t="str">
            <v>TOLITOLI</v>
          </cell>
          <cell r="H86" t="str">
            <v>02 - 09 - 1983</v>
          </cell>
          <cell r="I86" t="str">
            <v>II/a</v>
          </cell>
          <cell r="J86" t="str">
            <v>01 - 01 - 2008</v>
          </cell>
          <cell r="K86" t="str">
            <v>01 - 12 - 2009</v>
          </cell>
          <cell r="L86" t="str">
            <v>L</v>
          </cell>
          <cell r="M86" t="str">
            <v>III/b</v>
          </cell>
          <cell r="N86" t="str">
            <v>01 - 04 - 2015</v>
          </cell>
          <cell r="O86" t="str">
            <v>6</v>
          </cell>
          <cell r="P86" t="str">
            <v>3</v>
          </cell>
          <cell r="Q86" t="str">
            <v/>
          </cell>
          <cell r="R86" t="str">
            <v/>
          </cell>
          <cell r="S86" t="str">
            <v/>
          </cell>
          <cell r="T86" t="str">
            <v/>
          </cell>
          <cell r="U86" t="str">
            <v/>
          </cell>
          <cell r="V86" t="str">
            <v>STAF</v>
          </cell>
          <cell r="W86" t="str">
            <v>Sub Bagian Keuangan Dan Aset</v>
          </cell>
          <cell r="X86" t="str">
            <v>Bagian Tata Usaha</v>
          </cell>
          <cell r="Y86" t="str">
            <v>S-1 EKONOMI MANAJEMEN</v>
          </cell>
          <cell r="Z86" t="str">
            <v>31-12-2010</v>
          </cell>
          <cell r="AA86" t="str">
            <v>Aktif</v>
          </cell>
          <cell r="AB86" t="str">
            <v>PNS Daerah Kab./Kota yang bekerja pada Kab./Kota</v>
          </cell>
          <cell r="AC86" t="str">
            <v>Pemerintah Kab. Tolitoli</v>
          </cell>
          <cell r="AD86" t="str">
            <v>Pemerintah Kab. Tolitoli</v>
          </cell>
        </row>
        <row r="87">
          <cell r="A87">
            <v>85</v>
          </cell>
          <cell r="B87" t="str">
            <v>197312252005011008</v>
          </cell>
          <cell r="C87" t="str">
            <v>570017423</v>
          </cell>
          <cell r="D87" t="str">
            <v>KRISTIAN DENNY DJEFRI</v>
          </cell>
          <cell r="E87" t="str">
            <v/>
          </cell>
          <cell r="F87" t="str">
            <v>SE</v>
          </cell>
          <cell r="G87" t="str">
            <v>TOLITOLI</v>
          </cell>
          <cell r="H87" t="str">
            <v>25 - 12 - 1973</v>
          </cell>
          <cell r="I87" t="str">
            <v>II/a</v>
          </cell>
          <cell r="J87" t="str">
            <v>01 - 01 - 2005</v>
          </cell>
          <cell r="K87" t="str">
            <v>01 - 03 - 2006</v>
          </cell>
          <cell r="L87" t="str">
            <v>L</v>
          </cell>
          <cell r="M87" t="str">
            <v>III/b</v>
          </cell>
          <cell r="N87" t="str">
            <v>01 - 04 - 2015</v>
          </cell>
          <cell r="O87" t="str">
            <v>10</v>
          </cell>
          <cell r="P87" t="str">
            <v>3</v>
          </cell>
          <cell r="Q87" t="str">
            <v/>
          </cell>
          <cell r="R87" t="str">
            <v/>
          </cell>
          <cell r="S87" t="str">
            <v/>
          </cell>
          <cell r="T87" t="str">
            <v/>
          </cell>
          <cell r="U87" t="str">
            <v/>
          </cell>
          <cell r="V87" t="str">
            <v>FUNGSIONAL UMUM</v>
          </cell>
          <cell r="W87" t="str">
            <v>Seksi Jalan</v>
          </cell>
          <cell r="X87" t="str">
            <v>Bidang Bina Marga</v>
          </cell>
          <cell r="Y87" t="str">
            <v>S-1 EKONOMI PEMBANGUNAN</v>
          </cell>
          <cell r="Z87" t="str">
            <v>31-12-2010</v>
          </cell>
          <cell r="AA87" t="str">
            <v>Aktif</v>
          </cell>
          <cell r="AB87" t="str">
            <v>PNS Daerah Kab./Kota yang bekerja pada Kab./Kota</v>
          </cell>
          <cell r="AC87" t="str">
            <v>Pemerintah Kab. Tolitoli</v>
          </cell>
          <cell r="AD87" t="str">
            <v>Pemerintah Kab. Tolitoli</v>
          </cell>
        </row>
        <row r="88">
          <cell r="A88">
            <v>86</v>
          </cell>
          <cell r="B88" t="str">
            <v>196512141986112002</v>
          </cell>
          <cell r="C88" t="str">
            <v>131555564</v>
          </cell>
          <cell r="D88" t="str">
            <v>NAPSIA</v>
          </cell>
          <cell r="E88" t="str">
            <v/>
          </cell>
          <cell r="F88" t="str">
            <v/>
          </cell>
          <cell r="G88" t="str">
            <v>SONI</v>
          </cell>
          <cell r="H88" t="str">
            <v>14 - 12 - 1965</v>
          </cell>
          <cell r="I88" t="str">
            <v>II/a</v>
          </cell>
          <cell r="J88" t="str">
            <v>01 - 11 - 1986</v>
          </cell>
          <cell r="K88" t="str">
            <v>01 - 11 - 1988</v>
          </cell>
          <cell r="L88" t="str">
            <v>P</v>
          </cell>
          <cell r="M88" t="str">
            <v>III/d</v>
          </cell>
          <cell r="N88" t="str">
            <v>01 - 04 - 2005</v>
          </cell>
          <cell r="O88" t="str">
            <v>14</v>
          </cell>
          <cell r="P88" t="str">
            <v>5</v>
          </cell>
          <cell r="Q88" t="str">
            <v/>
          </cell>
          <cell r="R88" t="str">
            <v/>
          </cell>
          <cell r="S88" t="str">
            <v/>
          </cell>
          <cell r="T88" t="str">
            <v>01 - 04 - 2005</v>
          </cell>
          <cell r="U88" t="str">
            <v>Guru Muda</v>
          </cell>
          <cell r="V88" t="str">
            <v/>
          </cell>
          <cell r="W88" t="str">
            <v>SDN 3 SONI</v>
          </cell>
          <cell r="X88" t="str">
            <v>CABANG DISPENBUD KECAMATAN DAMPAL SELATAN</v>
          </cell>
          <cell r="Y88" t="str">
            <v>D-II PENDIDIKAN AGAMA ISLAM</v>
          </cell>
          <cell r="Z88" t="str">
            <v>31-12-1995</v>
          </cell>
          <cell r="AA88" t="str">
            <v>Aktif</v>
          </cell>
          <cell r="AB88" t="str">
            <v>PNS Daerah Kab./Kota yang bekerja pada Kab./Kota</v>
          </cell>
          <cell r="AC88" t="str">
            <v>Pemerintah Kab. Tolitoli</v>
          </cell>
          <cell r="AD88" t="str">
            <v>Pemerintah Kab. Tolitoli</v>
          </cell>
        </row>
        <row r="89">
          <cell r="A89">
            <v>87</v>
          </cell>
          <cell r="B89" t="str">
            <v>198207032005012010</v>
          </cell>
          <cell r="C89" t="str">
            <v>570017251</v>
          </cell>
          <cell r="D89" t="str">
            <v>KALSUM</v>
          </cell>
          <cell r="E89" t="str">
            <v/>
          </cell>
          <cell r="F89" t="str">
            <v>A.MA</v>
          </cell>
          <cell r="G89" t="str">
            <v>LAKATAN</v>
          </cell>
          <cell r="H89" t="str">
            <v>03 - 07 - 1982</v>
          </cell>
          <cell r="I89" t="str">
            <v>II/b</v>
          </cell>
          <cell r="J89" t="str">
            <v>01 - 01 - 2005</v>
          </cell>
          <cell r="K89" t="str">
            <v>01 - 03 - 2006</v>
          </cell>
          <cell r="L89" t="str">
            <v>P</v>
          </cell>
          <cell r="M89" t="str">
            <v>III/a</v>
          </cell>
          <cell r="N89" t="str">
            <v>01 - 04 - 2017</v>
          </cell>
          <cell r="O89" t="str">
            <v>10</v>
          </cell>
          <cell r="P89" t="str">
            <v>3</v>
          </cell>
          <cell r="Q89" t="str">
            <v/>
          </cell>
          <cell r="R89" t="str">
            <v/>
          </cell>
          <cell r="S89" t="str">
            <v/>
          </cell>
          <cell r="T89" t="str">
            <v>01 - 04 - 2017</v>
          </cell>
          <cell r="U89" t="str">
            <v>Guru Pertama</v>
          </cell>
          <cell r="V89" t="str">
            <v/>
          </cell>
          <cell r="W89" t="str">
            <v>SDN TINADING</v>
          </cell>
          <cell r="X89" t="str">
            <v>CABANG DISPENBUD KECAMATAN LAMPASIO</v>
          </cell>
          <cell r="Y89" t="str">
            <v>D-II PGSDI</v>
          </cell>
          <cell r="Z89" t="str">
            <v>31-12-2003</v>
          </cell>
          <cell r="AA89" t="str">
            <v>Aktif</v>
          </cell>
          <cell r="AB89" t="str">
            <v>PNS Daerah Kab./Kota yang bekerja pada Kab./Kota</v>
          </cell>
          <cell r="AC89" t="str">
            <v>Pemerintah Kab. Tolitoli</v>
          </cell>
          <cell r="AD89" t="str">
            <v>Pemerintah Kab. Tolitoli</v>
          </cell>
        </row>
        <row r="90">
          <cell r="A90">
            <v>88</v>
          </cell>
          <cell r="B90" t="str">
            <v>198005032008012013</v>
          </cell>
          <cell r="C90" t="str">
            <v>570035999</v>
          </cell>
          <cell r="D90" t="str">
            <v>HASMAWATY</v>
          </cell>
          <cell r="E90" t="str">
            <v/>
          </cell>
          <cell r="F90" t="str">
            <v>SH</v>
          </cell>
          <cell r="G90" t="str">
            <v>TOLITOLI</v>
          </cell>
          <cell r="H90" t="str">
            <v>03 - 05 - 1980</v>
          </cell>
          <cell r="I90" t="str">
            <v>III/a</v>
          </cell>
          <cell r="J90" t="str">
            <v>01 - 01 - 2008</v>
          </cell>
          <cell r="K90" t="str">
            <v>01 - 12 - 2009</v>
          </cell>
          <cell r="L90" t="str">
            <v>P</v>
          </cell>
          <cell r="M90" t="str">
            <v>III/c</v>
          </cell>
          <cell r="N90" t="str">
            <v>01 - 10 - 2017</v>
          </cell>
          <cell r="O90" t="str">
            <v>13</v>
          </cell>
          <cell r="P90" t="str">
            <v>9</v>
          </cell>
          <cell r="Q90" t="str">
            <v/>
          </cell>
          <cell r="R90" t="str">
            <v/>
          </cell>
          <cell r="S90" t="str">
            <v/>
          </cell>
          <cell r="T90" t="str">
            <v/>
          </cell>
          <cell r="U90" t="str">
            <v/>
          </cell>
          <cell r="V90" t="str">
            <v>PENYIAP PERSIDANGAN</v>
          </cell>
          <cell r="W90" t="str">
            <v>Bagian Hukum Dan Perundang-Undangan</v>
          </cell>
          <cell r="X90" t="str">
            <v>Sekretariat Daerah</v>
          </cell>
          <cell r="Y90" t="str">
            <v>S-1 HUKUM</v>
          </cell>
          <cell r="Z90" t="str">
            <v>31-12-2004</v>
          </cell>
          <cell r="AA90" t="str">
            <v>Aktif</v>
          </cell>
          <cell r="AB90" t="str">
            <v>PNS Daerah Kab./Kota yang bekerja pada Kab./Kota</v>
          </cell>
          <cell r="AC90" t="str">
            <v>Pemerintah Kab. Tolitoli</v>
          </cell>
          <cell r="AD90" t="str">
            <v>Pemerintah Kab. Tolitoli</v>
          </cell>
        </row>
        <row r="91">
          <cell r="A91">
            <v>89</v>
          </cell>
          <cell r="B91" t="str">
            <v>196907072007011032</v>
          </cell>
          <cell r="C91" t="str">
            <v>570028830</v>
          </cell>
          <cell r="D91" t="str">
            <v>EKOBINTORO M. SOEPARMAN</v>
          </cell>
          <cell r="E91" t="str">
            <v/>
          </cell>
          <cell r="F91" t="str">
            <v/>
          </cell>
          <cell r="G91" t="str">
            <v>BUOL</v>
          </cell>
          <cell r="H91" t="str">
            <v>07 - 07 - 1969</v>
          </cell>
          <cell r="I91" t="str">
            <v>I/c</v>
          </cell>
          <cell r="J91" t="str">
            <v>01 - 01 - 2007</v>
          </cell>
          <cell r="K91" t="str">
            <v>01 - 10 - 2008</v>
          </cell>
          <cell r="L91" t="str">
            <v>L</v>
          </cell>
          <cell r="M91" t="str">
            <v>II/a</v>
          </cell>
          <cell r="N91" t="str">
            <v>01 - 04 - 2018</v>
          </cell>
          <cell r="O91" t="str">
            <v>14</v>
          </cell>
          <cell r="P91" t="str">
            <v>3</v>
          </cell>
          <cell r="Q91" t="str">
            <v/>
          </cell>
          <cell r="R91" t="str">
            <v/>
          </cell>
          <cell r="S91" t="str">
            <v/>
          </cell>
          <cell r="T91" t="str">
            <v/>
          </cell>
          <cell r="U91" t="str">
            <v/>
          </cell>
          <cell r="V91" t="str">
            <v>PETUGAS PRASARANA LALU LINTAS JALAN</v>
          </cell>
          <cell r="W91" t="str">
            <v>Seksi Sarana Dan Prasarana</v>
          </cell>
          <cell r="X91" t="str">
            <v>Dinas Perhubungan</v>
          </cell>
          <cell r="Y91" t="str">
            <v>SEKOLAH TEKNIK MESIN</v>
          </cell>
          <cell r="Z91" t="str">
            <v>01-01-1987</v>
          </cell>
          <cell r="AA91" t="str">
            <v>Aktif</v>
          </cell>
          <cell r="AB91" t="str">
            <v>PNS Daerah Kab./Kota yang bekerja pada Kab./Kota</v>
          </cell>
          <cell r="AC91" t="str">
            <v>Pemerintah Kab. Tolitoli</v>
          </cell>
          <cell r="AD91" t="str">
            <v>Pemerintah Kab. Tolitoli</v>
          </cell>
        </row>
        <row r="92">
          <cell r="A92">
            <v>90</v>
          </cell>
          <cell r="B92" t="str">
            <v>198704082010012017</v>
          </cell>
          <cell r="C92" t="str">
            <v/>
          </cell>
          <cell r="D92" t="str">
            <v>SARIFA INTAN</v>
          </cell>
          <cell r="E92" t="str">
            <v/>
          </cell>
          <cell r="F92" t="str">
            <v>AMd.Kep</v>
          </cell>
          <cell r="G92" t="str">
            <v>TOLITOLI</v>
          </cell>
          <cell r="H92" t="str">
            <v>08 - 04 - 1987</v>
          </cell>
          <cell r="I92" t="str">
            <v>II/c</v>
          </cell>
          <cell r="J92" t="str">
            <v>01 - 01 - 2010</v>
          </cell>
          <cell r="K92" t="str">
            <v>01 - 01 - 2012</v>
          </cell>
          <cell r="L92" t="str">
            <v>P</v>
          </cell>
          <cell r="M92" t="str">
            <v>III/a</v>
          </cell>
          <cell r="N92" t="str">
            <v>01 - 04 - 2017</v>
          </cell>
          <cell r="O92" t="str">
            <v>5</v>
          </cell>
          <cell r="P92" t="str">
            <v>3</v>
          </cell>
          <cell r="Q92" t="str">
            <v/>
          </cell>
          <cell r="R92" t="str">
            <v/>
          </cell>
          <cell r="S92" t="str">
            <v/>
          </cell>
          <cell r="T92" t="str">
            <v>01 - 04 - 2017</v>
          </cell>
          <cell r="U92" t="str">
            <v>Perawat Pelaksana Lanjutan</v>
          </cell>
          <cell r="V92" t="str">
            <v/>
          </cell>
          <cell r="W92" t="str">
            <v>PUSKESMAS LAULALANG</v>
          </cell>
          <cell r="X92" t="str">
            <v>DINAS KESEHATAN</v>
          </cell>
          <cell r="Y92" t="str">
            <v>D-III KEPERAWATAN</v>
          </cell>
          <cell r="Z92" t="str">
            <v>31-12-2008</v>
          </cell>
          <cell r="AA92" t="str">
            <v>Aktif</v>
          </cell>
          <cell r="AB92" t="str">
            <v>PNS Daerah Kab./Kota yang bekerja pada Kab./Kota</v>
          </cell>
          <cell r="AC92" t="str">
            <v>Pemerintah Kab. Tolitoli</v>
          </cell>
          <cell r="AD92" t="str">
            <v>Pemerintah Kab. Tolitoli</v>
          </cell>
        </row>
        <row r="93">
          <cell r="A93">
            <v>91</v>
          </cell>
          <cell r="B93" t="str">
            <v>196111112014092001</v>
          </cell>
          <cell r="C93" t="str">
            <v/>
          </cell>
          <cell r="D93" t="str">
            <v>NURSAN NURDIN</v>
          </cell>
          <cell r="E93" t="str">
            <v>Dra</v>
          </cell>
          <cell r="F93" t="str">
            <v/>
          </cell>
          <cell r="G93" t="str">
            <v>TOLITOLI</v>
          </cell>
          <cell r="H93" t="str">
            <v>11 - 11 - 1961</v>
          </cell>
          <cell r="I93" t="str">
            <v>III/a</v>
          </cell>
          <cell r="J93" t="str">
            <v>01 - 09 - 2014</v>
          </cell>
          <cell r="K93" t="str">
            <v>01 - 12 - 2015</v>
          </cell>
          <cell r="L93" t="str">
            <v>P</v>
          </cell>
          <cell r="M93" t="str">
            <v>III/a</v>
          </cell>
          <cell r="N93" t="str">
            <v>01 - 09 - 2014</v>
          </cell>
          <cell r="O93" t="str">
            <v>10</v>
          </cell>
          <cell r="P93" t="str">
            <v>5</v>
          </cell>
          <cell r="Q93" t="str">
            <v/>
          </cell>
          <cell r="R93" t="str">
            <v/>
          </cell>
          <cell r="S93" t="str">
            <v/>
          </cell>
          <cell r="T93" t="str">
            <v/>
          </cell>
          <cell r="U93" t="str">
            <v/>
          </cell>
          <cell r="V93" t="str">
            <v>TEKNIS / ADMINISTRASI LAINNYA</v>
          </cell>
          <cell r="W93" t="str">
            <v>Sub Bagian TATA USAHA</v>
          </cell>
          <cell r="X93" t="str">
            <v>UPT Badan Pemberdayaan Perempuan Dan KB Kecamatan Baolan</v>
          </cell>
          <cell r="Y93" t="str">
            <v>S-1 AQIDAH DAN FILSAFAT</v>
          </cell>
          <cell r="Z93" t="str">
            <v>13-11-1987</v>
          </cell>
          <cell r="AA93" t="str">
            <v>Aktif</v>
          </cell>
          <cell r="AB93" t="str">
            <v>PNS Daerah Kab./Kota yang bekerja pada Kab./Kota</v>
          </cell>
          <cell r="AC93" t="str">
            <v>Pemerintah Kab. Tolitoli</v>
          </cell>
          <cell r="AD93" t="str">
            <v>Pemerintah Kab. Tolitoli</v>
          </cell>
        </row>
        <row r="94">
          <cell r="A94">
            <v>92</v>
          </cell>
          <cell r="B94" t="str">
            <v>195912311985011010</v>
          </cell>
          <cell r="C94" t="str">
            <v>131380777</v>
          </cell>
          <cell r="D94" t="str">
            <v>DANIAL</v>
          </cell>
          <cell r="E94" t="str">
            <v/>
          </cell>
          <cell r="F94" t="str">
            <v/>
          </cell>
          <cell r="G94" t="str">
            <v>SIMBANG</v>
          </cell>
          <cell r="H94" t="str">
            <v>31 - 12 - 1959</v>
          </cell>
          <cell r="I94" t="str">
            <v>II/a</v>
          </cell>
          <cell r="J94" t="str">
            <v>01 - 01 - 1985</v>
          </cell>
          <cell r="K94" t="str">
            <v>01 - 09 - 1986</v>
          </cell>
          <cell r="L94" t="str">
            <v>L</v>
          </cell>
          <cell r="M94" t="str">
            <v>IV/a</v>
          </cell>
          <cell r="N94" t="str">
            <v>01 - 04 - 2006</v>
          </cell>
          <cell r="O94" t="str">
            <v>16</v>
          </cell>
          <cell r="P94" t="str">
            <v>8</v>
          </cell>
          <cell r="Q94" t="str">
            <v/>
          </cell>
          <cell r="R94" t="str">
            <v/>
          </cell>
          <cell r="S94" t="str">
            <v/>
          </cell>
          <cell r="T94" t="str">
            <v>01 - 04 - 2006</v>
          </cell>
          <cell r="U94" t="str">
            <v>Guru Pembina</v>
          </cell>
          <cell r="V94" t="str">
            <v/>
          </cell>
          <cell r="W94" t="str">
            <v>SD Negeri 2 Tinigi</v>
          </cell>
          <cell r="X94" t="str">
            <v>Dinas Pendidikan Dan Kebudayaan</v>
          </cell>
          <cell r="Y94" t="str">
            <v>D-II/A-II</v>
          </cell>
          <cell r="Z94" t="str">
            <v>31-12-1995</v>
          </cell>
          <cell r="AA94" t="str">
            <v>Aktif</v>
          </cell>
          <cell r="AB94" t="str">
            <v>PNS Daerah Kab./Kota yang bekerja pada Kab./Kota</v>
          </cell>
          <cell r="AC94" t="str">
            <v>Pemerintah Kab. Tolitoli</v>
          </cell>
          <cell r="AD94" t="str">
            <v>Pemerintah Kab. Tolitoli</v>
          </cell>
        </row>
        <row r="95">
          <cell r="A95">
            <v>93</v>
          </cell>
          <cell r="B95" t="str">
            <v>198305152005011004</v>
          </cell>
          <cell r="C95" t="str">
            <v>570017345</v>
          </cell>
          <cell r="D95" t="str">
            <v>FIRMAN</v>
          </cell>
          <cell r="E95" t="str">
            <v/>
          </cell>
          <cell r="F95" t="str">
            <v>S.Kep.,Ns</v>
          </cell>
          <cell r="G95" t="str">
            <v>TOLITOLI</v>
          </cell>
          <cell r="H95" t="str">
            <v>15 - 05 - 1983</v>
          </cell>
          <cell r="I95" t="str">
            <v>II/a</v>
          </cell>
          <cell r="J95" t="str">
            <v>01 - 01 - 2005</v>
          </cell>
          <cell r="K95" t="str">
            <v>01 - 03 - 2006</v>
          </cell>
          <cell r="L95" t="str">
            <v>L</v>
          </cell>
          <cell r="M95" t="str">
            <v>III/c</v>
          </cell>
          <cell r="N95" t="str">
            <v>01 - 04 - 2018</v>
          </cell>
          <cell r="O95" t="str">
            <v>8</v>
          </cell>
          <cell r="P95" t="str">
            <v>3</v>
          </cell>
          <cell r="Q95" t="str">
            <v/>
          </cell>
          <cell r="R95" t="str">
            <v/>
          </cell>
          <cell r="S95" t="str">
            <v/>
          </cell>
          <cell r="T95" t="str">
            <v>01 - 04 - 2018</v>
          </cell>
          <cell r="U95" t="str">
            <v>Perawat Ahli Muda</v>
          </cell>
          <cell r="V95" t="str">
            <v/>
          </cell>
          <cell r="W95" t="str">
            <v>Sub Bidang Pelayanan Medis Dan Keperawatan</v>
          </cell>
          <cell r="X95" t="str">
            <v>BIDANG PELAYANAN</v>
          </cell>
          <cell r="Y95" t="str">
            <v>S-1 KEPERAWATAN + NERS</v>
          </cell>
          <cell r="Z95" t="str">
            <v>01-01-2012</v>
          </cell>
          <cell r="AA95" t="str">
            <v>Aktif</v>
          </cell>
          <cell r="AB95" t="str">
            <v>PNS Daerah Kab./Kota yang bekerja pada Kab./Kota</v>
          </cell>
          <cell r="AC95" t="str">
            <v>Pemerintah Kab. Tolitoli</v>
          </cell>
          <cell r="AD95" t="str">
            <v>Pemerintah Kab. Tolitoli</v>
          </cell>
        </row>
        <row r="96">
          <cell r="A96">
            <v>94</v>
          </cell>
          <cell r="B96" t="str">
            <v>198509092015022001</v>
          </cell>
          <cell r="C96" t="str">
            <v/>
          </cell>
          <cell r="D96" t="str">
            <v>ENDANG RAHAYU</v>
          </cell>
          <cell r="E96" t="str">
            <v/>
          </cell>
          <cell r="F96" t="str">
            <v/>
          </cell>
          <cell r="G96" t="str">
            <v>UJUNG PANDANG</v>
          </cell>
          <cell r="H96" t="str">
            <v>09 - 09 - 1985</v>
          </cell>
          <cell r="I96" t="str">
            <v>II/a</v>
          </cell>
          <cell r="J96" t="str">
            <v>01 - 02 - 2015</v>
          </cell>
          <cell r="K96" t="str">
            <v>01 - 09 - 2016</v>
          </cell>
          <cell r="L96" t="str">
            <v>P</v>
          </cell>
          <cell r="M96" t="str">
            <v>II/a</v>
          </cell>
          <cell r="N96" t="str">
            <v>01 - 02 - 2015</v>
          </cell>
          <cell r="O96" t="str">
            <v>10</v>
          </cell>
          <cell r="P96" t="str">
            <v>1</v>
          </cell>
          <cell r="Q96" t="str">
            <v/>
          </cell>
          <cell r="R96" t="str">
            <v/>
          </cell>
          <cell r="S96" t="str">
            <v/>
          </cell>
          <cell r="T96" t="str">
            <v/>
          </cell>
          <cell r="U96" t="str">
            <v/>
          </cell>
          <cell r="V96" t="str">
            <v>PERAWAT</v>
          </cell>
          <cell r="W96" t="str">
            <v>PUSKESMAS LAMPASIO</v>
          </cell>
          <cell r="X96" t="str">
            <v>DINAS KESEHATAN</v>
          </cell>
          <cell r="Y96" t="str">
            <v>SEKOLAH PERAWAT KESEHATAN</v>
          </cell>
          <cell r="Z96" t="str">
            <v>17-06-2004</v>
          </cell>
          <cell r="AA96" t="str">
            <v>Aktif</v>
          </cell>
          <cell r="AB96" t="str">
            <v>PNS Daerah Kab./Kota yang bekerja pada Kab./Kota</v>
          </cell>
          <cell r="AC96" t="str">
            <v>Pemerintah Kab. Tolitoli</v>
          </cell>
          <cell r="AD96" t="str">
            <v>Pemerintah Kab. Tolitoli</v>
          </cell>
        </row>
        <row r="97">
          <cell r="A97">
            <v>95</v>
          </cell>
          <cell r="B97" t="str">
            <v>196702231989031003</v>
          </cell>
          <cell r="C97" t="str">
            <v>140232872</v>
          </cell>
          <cell r="D97" t="str">
            <v>EFENDI</v>
          </cell>
          <cell r="E97" t="str">
            <v/>
          </cell>
          <cell r="F97" t="str">
            <v/>
          </cell>
          <cell r="G97" t="str">
            <v>TOLITOLI</v>
          </cell>
          <cell r="H97" t="str">
            <v>23 - 02 - 1967</v>
          </cell>
          <cell r="I97" t="str">
            <v>II/a</v>
          </cell>
          <cell r="J97" t="str">
            <v>01 - 03 - 1989</v>
          </cell>
          <cell r="K97" t="str">
            <v>01 - 07 - 1990</v>
          </cell>
          <cell r="L97" t="str">
            <v>L</v>
          </cell>
          <cell r="M97" t="str">
            <v>III/d</v>
          </cell>
          <cell r="N97" t="str">
            <v>01 - 04 - 2009</v>
          </cell>
          <cell r="O97" t="str">
            <v>15</v>
          </cell>
          <cell r="P97" t="str">
            <v>1</v>
          </cell>
          <cell r="Q97" t="str">
            <v/>
          </cell>
          <cell r="R97" t="str">
            <v/>
          </cell>
          <cell r="S97" t="str">
            <v/>
          </cell>
          <cell r="T97" t="str">
            <v>01 - 04 - 2009</v>
          </cell>
          <cell r="U97" t="str">
            <v>Perawat Penyelia</v>
          </cell>
          <cell r="V97" t="str">
            <v/>
          </cell>
          <cell r="W97" t="str">
            <v>PUSKESMAS OGODEIDE</v>
          </cell>
          <cell r="X97" t="str">
            <v>DINAS KESEHATAN</v>
          </cell>
          <cell r="Y97" t="str">
            <v>SEKOLAH PERAWAT KESEHATAN</v>
          </cell>
          <cell r="Z97" t="str">
            <v>31-12-1988</v>
          </cell>
          <cell r="AA97" t="str">
            <v>Aktif</v>
          </cell>
          <cell r="AB97" t="str">
            <v>PNS Daerah Kab./Kota yang bekerja pada Kab./Kota</v>
          </cell>
          <cell r="AC97" t="str">
            <v>Pemerintah Kab. Tolitoli</v>
          </cell>
          <cell r="AD97" t="str">
            <v>Pemerintah Kab. Tolitoli</v>
          </cell>
        </row>
        <row r="98">
          <cell r="A98">
            <v>96</v>
          </cell>
          <cell r="B98" t="str">
            <v>198108072009042001</v>
          </cell>
          <cell r="C98" t="str">
            <v/>
          </cell>
          <cell r="D98" t="str">
            <v>ASRIANI ABU HI. MUDE</v>
          </cell>
          <cell r="E98" t="str">
            <v/>
          </cell>
          <cell r="F98" t="str">
            <v>S.Pd</v>
          </cell>
          <cell r="G98" t="str">
            <v>SABANG</v>
          </cell>
          <cell r="H98" t="str">
            <v>07 - 08 - 1981</v>
          </cell>
          <cell r="I98" t="str">
            <v>III/a</v>
          </cell>
          <cell r="J98" t="str">
            <v>01 - 04 - 2009</v>
          </cell>
          <cell r="K98" t="str">
            <v>01 - 01 - 2011</v>
          </cell>
          <cell r="L98" t="str">
            <v>P</v>
          </cell>
          <cell r="M98" t="str">
            <v>III/c</v>
          </cell>
          <cell r="N98" t="str">
            <v>01 - 10 - 2016</v>
          </cell>
          <cell r="O98" t="str">
            <v>7</v>
          </cell>
          <cell r="P98" t="str">
            <v>6</v>
          </cell>
          <cell r="Q98" t="str">
            <v/>
          </cell>
          <cell r="R98" t="str">
            <v/>
          </cell>
          <cell r="S98" t="str">
            <v/>
          </cell>
          <cell r="T98" t="str">
            <v>01 - 10 - 2016</v>
          </cell>
          <cell r="U98" t="str">
            <v>Guru Muda</v>
          </cell>
          <cell r="V98" t="str">
            <v/>
          </cell>
          <cell r="W98" t="str">
            <v>SMP NEGERI 3 GALANG</v>
          </cell>
          <cell r="X98" t="str">
            <v>CABANG DISPENBUD KECAMATAN GALANG</v>
          </cell>
          <cell r="Y98" t="str">
            <v>S-1 PENDIDIKAN BIOLOGI</v>
          </cell>
          <cell r="Z98" t="str">
            <v>31-12-2005</v>
          </cell>
          <cell r="AA98" t="str">
            <v>Aktif</v>
          </cell>
          <cell r="AB98" t="str">
            <v>PNS Daerah Kab./Kota yang bekerja pada Kab./Kota</v>
          </cell>
          <cell r="AC98" t="str">
            <v>Pemerintah Kab. Tolitoli</v>
          </cell>
          <cell r="AD98" t="str">
            <v>Pemerintah Kab. Tolitoli</v>
          </cell>
        </row>
        <row r="99">
          <cell r="A99">
            <v>97</v>
          </cell>
          <cell r="B99" t="str">
            <v>198102062007011014</v>
          </cell>
          <cell r="C99" t="str">
            <v>570027617</v>
          </cell>
          <cell r="D99" t="str">
            <v>FRIYANTO</v>
          </cell>
          <cell r="E99" t="str">
            <v/>
          </cell>
          <cell r="F99" t="str">
            <v>S.Sos</v>
          </cell>
          <cell r="G99" t="str">
            <v>TOLITOLI</v>
          </cell>
          <cell r="H99" t="str">
            <v>06 - 02 - 1981</v>
          </cell>
          <cell r="I99" t="str">
            <v>II/a</v>
          </cell>
          <cell r="J99" t="str">
            <v>01 - 01 - 2007</v>
          </cell>
          <cell r="K99" t="str">
            <v>01 - 10 - 2008</v>
          </cell>
          <cell r="L99" t="str">
            <v>L</v>
          </cell>
          <cell r="M99" t="str">
            <v>III/a</v>
          </cell>
          <cell r="N99" t="str">
            <v>01 - 10 - 2014</v>
          </cell>
          <cell r="O99" t="str">
            <v>6</v>
          </cell>
          <cell r="P99" t="str">
            <v>9</v>
          </cell>
          <cell r="Q99" t="str">
            <v/>
          </cell>
          <cell r="R99" t="str">
            <v/>
          </cell>
          <cell r="S99" t="str">
            <v/>
          </cell>
          <cell r="T99" t="str">
            <v/>
          </cell>
          <cell r="U99" t="str">
            <v/>
          </cell>
          <cell r="V99" t="str">
            <v>FUNGSIONAL UMUM</v>
          </cell>
          <cell r="W99" t="str">
            <v>Sub Bagian Perlengkapan Dan Pemeliharaan</v>
          </cell>
          <cell r="X99" t="str">
            <v>BAGIAN UMUM DAN PERLENGKAPAN</v>
          </cell>
          <cell r="Y99" t="str">
            <v>S-1 ILMU ADMINISTRASI NEGARA</v>
          </cell>
          <cell r="Z99" t="str">
            <v>31-12-2013</v>
          </cell>
          <cell r="AA99" t="str">
            <v>Aktif</v>
          </cell>
          <cell r="AB99" t="str">
            <v>PNS Daerah Kab./Kota yang bekerja pada Kab./Kota</v>
          </cell>
          <cell r="AC99" t="str">
            <v>Pemerintah Kab. Tolitoli</v>
          </cell>
          <cell r="AD99" t="str">
            <v>Pemerintah Kab. Tolitoli</v>
          </cell>
        </row>
        <row r="100">
          <cell r="A100">
            <v>98</v>
          </cell>
          <cell r="B100" t="str">
            <v>197205252009042001</v>
          </cell>
          <cell r="C100" t="str">
            <v/>
          </cell>
          <cell r="D100" t="str">
            <v>RUSNI</v>
          </cell>
          <cell r="E100" t="str">
            <v/>
          </cell>
          <cell r="F100" t="str">
            <v>S.Ag</v>
          </cell>
          <cell r="G100" t="str">
            <v>TOLITOLI</v>
          </cell>
          <cell r="H100" t="str">
            <v>25 - 05 - 1972</v>
          </cell>
          <cell r="I100" t="str">
            <v>III/a</v>
          </cell>
          <cell r="J100" t="str">
            <v>01 - 04 - 2009</v>
          </cell>
          <cell r="K100" t="str">
            <v>01 - 01 - 2011</v>
          </cell>
          <cell r="L100" t="str">
            <v>P</v>
          </cell>
          <cell r="M100" t="str">
            <v>III/c</v>
          </cell>
          <cell r="N100" t="str">
            <v>01 - 04 - 2018</v>
          </cell>
          <cell r="O100" t="str">
            <v>16</v>
          </cell>
          <cell r="P100" t="str">
            <v>3</v>
          </cell>
          <cell r="Q100" t="str">
            <v/>
          </cell>
          <cell r="R100" t="str">
            <v/>
          </cell>
          <cell r="S100" t="str">
            <v/>
          </cell>
          <cell r="T100" t="str">
            <v>01 - 04 - 2018</v>
          </cell>
          <cell r="U100" t="str">
            <v>Guru Muda</v>
          </cell>
          <cell r="V100" t="str">
            <v/>
          </cell>
          <cell r="W100" t="str">
            <v>DPK MADRASAH ALIYAH AL-KHAIRAAT KALANGKANGAN</v>
          </cell>
          <cell r="X100" t="str">
            <v>CABANG DISPENBUD KECAMATAN GALANG</v>
          </cell>
          <cell r="Y100" t="str">
            <v>S-1/A-IV PENDIDIKAN AGAMA ISLAM</v>
          </cell>
          <cell r="Z100" t="str">
            <v>01-01-1996</v>
          </cell>
          <cell r="AA100" t="str">
            <v>Aktif</v>
          </cell>
          <cell r="AB100" t="str">
            <v>PNS Daerah Kab./Kota yang bekerja pada Kab./Kota</v>
          </cell>
          <cell r="AC100" t="str">
            <v>Pemerintah Kab. Tolitoli</v>
          </cell>
          <cell r="AD100" t="str">
            <v>Pemerintah Kab. Tolitoli</v>
          </cell>
        </row>
        <row r="101">
          <cell r="A101">
            <v>99</v>
          </cell>
          <cell r="B101" t="str">
            <v>198310152014091002</v>
          </cell>
          <cell r="C101" t="str">
            <v/>
          </cell>
          <cell r="D101" t="str">
            <v>M. MUKHSIN ABADI</v>
          </cell>
          <cell r="E101" t="str">
            <v/>
          </cell>
          <cell r="F101" t="str">
            <v/>
          </cell>
          <cell r="G101" t="str">
            <v>UJUNG PANDANG</v>
          </cell>
          <cell r="H101" t="str">
            <v>15 - 10 - 1983</v>
          </cell>
          <cell r="I101" t="str">
            <v>II/a</v>
          </cell>
          <cell r="J101" t="str">
            <v>01 - 09 - 2014</v>
          </cell>
          <cell r="K101" t="str">
            <v>01 - 09 - 2016</v>
          </cell>
          <cell r="L101" t="str">
            <v>L</v>
          </cell>
          <cell r="M101" t="str">
            <v>II/a</v>
          </cell>
          <cell r="N101" t="str">
            <v>01 - 09 - 2014</v>
          </cell>
          <cell r="O101" t="str">
            <v>10</v>
          </cell>
          <cell r="P101" t="str">
            <v>6</v>
          </cell>
          <cell r="Q101" t="str">
            <v/>
          </cell>
          <cell r="R101" t="str">
            <v/>
          </cell>
          <cell r="S101" t="str">
            <v/>
          </cell>
          <cell r="T101" t="str">
            <v/>
          </cell>
          <cell r="U101" t="str">
            <v/>
          </cell>
          <cell r="V101" t="str">
            <v>PENGADMINISTRASI UMUM</v>
          </cell>
          <cell r="W101" t="str">
            <v>Sub Bagian Umum Dan Kepegawaian</v>
          </cell>
          <cell r="X101" t="str">
            <v>Dinas Perumahan Rakyat Dan Kawasan Pemukiman</v>
          </cell>
          <cell r="Y101" t="str">
            <v>SMU IPS</v>
          </cell>
          <cell r="Z101" t="str">
            <v>07-06-2003</v>
          </cell>
          <cell r="AA101" t="str">
            <v>Aktif</v>
          </cell>
          <cell r="AB101" t="str">
            <v>PNS Daerah Kab./Kota yang bekerja pada Kab./Kota</v>
          </cell>
          <cell r="AC101" t="str">
            <v>Pemerintah Kab. Tolitoli</v>
          </cell>
          <cell r="AD101" t="str">
            <v>Pemerintah Kab. Tolitoli</v>
          </cell>
        </row>
        <row r="102">
          <cell r="A102">
            <v>100</v>
          </cell>
          <cell r="B102" t="str">
            <v>197601012007011032</v>
          </cell>
          <cell r="C102" t="str">
            <v>570027720</v>
          </cell>
          <cell r="D102" t="str">
            <v>MUKRAMIN</v>
          </cell>
          <cell r="E102" t="str">
            <v/>
          </cell>
          <cell r="F102" t="str">
            <v/>
          </cell>
          <cell r="G102" t="str">
            <v>TOLITOLI</v>
          </cell>
          <cell r="H102" t="str">
            <v>01 - 01 - 1976</v>
          </cell>
          <cell r="I102" t="str">
            <v>II/a</v>
          </cell>
          <cell r="J102" t="str">
            <v>01 - 01 - 2007</v>
          </cell>
          <cell r="K102" t="str">
            <v>01 - 10 - 2008</v>
          </cell>
          <cell r="L102" t="str">
            <v>L</v>
          </cell>
          <cell r="M102" t="str">
            <v>II/c</v>
          </cell>
          <cell r="N102" t="str">
            <v>01 - 04 - 2015</v>
          </cell>
          <cell r="O102" t="str">
            <v>14</v>
          </cell>
          <cell r="P102" t="str">
            <v>3</v>
          </cell>
          <cell r="Q102" t="str">
            <v/>
          </cell>
          <cell r="R102" t="str">
            <v/>
          </cell>
          <cell r="S102" t="str">
            <v/>
          </cell>
          <cell r="T102" t="str">
            <v/>
          </cell>
          <cell r="U102" t="str">
            <v/>
          </cell>
          <cell r="V102" t="str">
            <v>FUNGSIONAL UMUM</v>
          </cell>
          <cell r="W102" t="str">
            <v>Seksi Peralatan Dan Perbekalan</v>
          </cell>
          <cell r="X102" t="str">
            <v>Bidang Bina Marga</v>
          </cell>
          <cell r="Y102" t="str">
            <v>SMA</v>
          </cell>
          <cell r="Z102" t="str">
            <v>31-12-1995</v>
          </cell>
          <cell r="AA102" t="str">
            <v>Aktif</v>
          </cell>
          <cell r="AB102" t="str">
            <v>PNS Daerah Kab./Kota yang bekerja pada Kab./Kota</v>
          </cell>
          <cell r="AC102" t="str">
            <v>Pemerintah Kab. Tolitoli</v>
          </cell>
          <cell r="AD102" t="str">
            <v>Pemerintah Kab. Tolitoli</v>
          </cell>
        </row>
        <row r="103">
          <cell r="A103">
            <v>101</v>
          </cell>
          <cell r="B103" t="str">
            <v>198408162014111002</v>
          </cell>
          <cell r="C103" t="str">
            <v/>
          </cell>
          <cell r="D103" t="str">
            <v>FADLI LUKMAN</v>
          </cell>
          <cell r="E103" t="str">
            <v/>
          </cell>
          <cell r="F103" t="str">
            <v/>
          </cell>
          <cell r="G103" t="str">
            <v>TOLITOLI</v>
          </cell>
          <cell r="H103" t="str">
            <v>16 - 08 - 1984</v>
          </cell>
          <cell r="I103" t="str">
            <v>II/a</v>
          </cell>
          <cell r="J103" t="str">
            <v>01 - 11 - 2014</v>
          </cell>
          <cell r="K103" t="str">
            <v>01 - 09 - 2016</v>
          </cell>
          <cell r="L103" t="str">
            <v>L</v>
          </cell>
          <cell r="M103" t="str">
            <v>II/a</v>
          </cell>
          <cell r="N103" t="str">
            <v>01 - 11 - 2014</v>
          </cell>
          <cell r="O103" t="str">
            <v>9</v>
          </cell>
          <cell r="P103" t="str">
            <v>10</v>
          </cell>
          <cell r="Q103" t="str">
            <v/>
          </cell>
          <cell r="R103" t="str">
            <v/>
          </cell>
          <cell r="S103" t="str">
            <v/>
          </cell>
          <cell r="T103" t="str">
            <v/>
          </cell>
          <cell r="U103" t="str">
            <v/>
          </cell>
          <cell r="V103" t="str">
            <v>PENGADMINISTRASI UMUM</v>
          </cell>
          <cell r="W103" t="str">
            <v>Sub Bagian Umum Dan Kepegawaian</v>
          </cell>
          <cell r="X103" t="str">
            <v>Dinas Perumahan Rakyat Dan Kawasan Pemukiman</v>
          </cell>
          <cell r="Y103" t="str">
            <v>SMU BAHASA</v>
          </cell>
          <cell r="Z103" t="str">
            <v>07-06-2003</v>
          </cell>
          <cell r="AA103" t="str">
            <v>Aktif</v>
          </cell>
          <cell r="AB103" t="str">
            <v>PNS Daerah Kab./Kota yang bekerja pada Kab./Kota</v>
          </cell>
          <cell r="AC103" t="str">
            <v>Pemerintah Kab. Tolitoli</v>
          </cell>
          <cell r="AD103" t="str">
            <v>Pemerintah Kab. Tolitoli</v>
          </cell>
        </row>
        <row r="104">
          <cell r="A104">
            <v>102</v>
          </cell>
          <cell r="B104" t="str">
            <v>197606172006042028</v>
          </cell>
          <cell r="C104" t="str">
            <v>570021436</v>
          </cell>
          <cell r="D104" t="str">
            <v>SITTI AMIHA</v>
          </cell>
          <cell r="E104" t="str">
            <v/>
          </cell>
          <cell r="F104" t="str">
            <v>A. Ma</v>
          </cell>
          <cell r="G104" t="str">
            <v>TOLITOLI</v>
          </cell>
          <cell r="H104" t="str">
            <v>17 - 06 - 1976</v>
          </cell>
          <cell r="I104" t="str">
            <v>II/b</v>
          </cell>
          <cell r="J104" t="str">
            <v>01 - 04 - 2006</v>
          </cell>
          <cell r="K104" t="str">
            <v>01 - 10 - 2007</v>
          </cell>
          <cell r="L104" t="str">
            <v>P</v>
          </cell>
          <cell r="M104" t="str">
            <v>III/a</v>
          </cell>
          <cell r="N104" t="str">
            <v>01 - 10 - 2016</v>
          </cell>
          <cell r="O104" t="str">
            <v>11</v>
          </cell>
          <cell r="P104" t="str">
            <v>4</v>
          </cell>
          <cell r="Q104" t="str">
            <v/>
          </cell>
          <cell r="R104" t="str">
            <v/>
          </cell>
          <cell r="S104" t="str">
            <v/>
          </cell>
          <cell r="T104" t="str">
            <v>01 - 10 - 2016</v>
          </cell>
          <cell r="U104" t="str">
            <v>Guru Pertama</v>
          </cell>
          <cell r="V104" t="str">
            <v/>
          </cell>
          <cell r="W104" t="str">
            <v>SDN PEKKASALO</v>
          </cell>
          <cell r="X104" t="str">
            <v>CABANG DISPENBUD KECAMATAN DAMPAL SELATAN</v>
          </cell>
          <cell r="Y104" t="str">
            <v>D-II PENDIDIKAN GURU KELAS (PGK)</v>
          </cell>
          <cell r="Z104" t="str">
            <v>31-12-2001</v>
          </cell>
          <cell r="AA104" t="str">
            <v>Aktif</v>
          </cell>
          <cell r="AB104" t="str">
            <v>PNS Daerah Kab./Kota yang bekerja pada Kab./Kota</v>
          </cell>
          <cell r="AC104" t="str">
            <v>Pemerintah Kab. Tolitoli</v>
          </cell>
          <cell r="AD104" t="str">
            <v>Pemerintah Kab. Tolitoli</v>
          </cell>
        </row>
        <row r="105">
          <cell r="A105">
            <v>103</v>
          </cell>
          <cell r="B105" t="str">
            <v>198412052009041002</v>
          </cell>
          <cell r="C105" t="str">
            <v/>
          </cell>
          <cell r="D105" t="str">
            <v>MUHAMMAD</v>
          </cell>
          <cell r="E105" t="str">
            <v/>
          </cell>
          <cell r="F105" t="str">
            <v>SE</v>
          </cell>
          <cell r="G105" t="str">
            <v>TOLITOLI</v>
          </cell>
          <cell r="H105" t="str">
            <v>05 - 12 - 1984</v>
          </cell>
          <cell r="I105" t="str">
            <v>II/a</v>
          </cell>
          <cell r="J105" t="str">
            <v>01 - 04 - 2009</v>
          </cell>
          <cell r="K105" t="str">
            <v>01 - 01 - 2011</v>
          </cell>
          <cell r="L105" t="str">
            <v>L</v>
          </cell>
          <cell r="M105" t="str">
            <v>III/b</v>
          </cell>
          <cell r="N105" t="str">
            <v>01 - 04 - 2016</v>
          </cell>
          <cell r="O105" t="str">
            <v>7</v>
          </cell>
          <cell r="P105" t="str">
            <v>1</v>
          </cell>
          <cell r="Q105" t="str">
            <v/>
          </cell>
          <cell r="R105" t="str">
            <v/>
          </cell>
          <cell r="S105" t="str">
            <v/>
          </cell>
          <cell r="T105" t="str">
            <v/>
          </cell>
          <cell r="U105" t="str">
            <v/>
          </cell>
          <cell r="V105" t="str">
            <v>PENGADMINISTRASI BELANJA RUTIN</v>
          </cell>
          <cell r="W105" t="str">
            <v>Sub Bagian Keuangan Dan Aset</v>
          </cell>
          <cell r="X105" t="str">
            <v>SEKRETARIAT</v>
          </cell>
          <cell r="Y105" t="str">
            <v>S-1 EKONOMI DAN PEMBANGUNAN</v>
          </cell>
          <cell r="Z105" t="str">
            <v>31-12-2008</v>
          </cell>
          <cell r="AA105" t="str">
            <v>Aktif</v>
          </cell>
          <cell r="AB105" t="str">
            <v>PNS Daerah Kab./Kota yang bekerja pada Kab./Kota</v>
          </cell>
          <cell r="AC105" t="str">
            <v>Pemerintah Kab. Tolitoli</v>
          </cell>
          <cell r="AD105" t="str">
            <v>Pemerintah Kab. Tolitoli</v>
          </cell>
        </row>
        <row r="106">
          <cell r="A106">
            <v>104</v>
          </cell>
          <cell r="B106" t="str">
            <v>198107202014112001</v>
          </cell>
          <cell r="C106" t="str">
            <v/>
          </cell>
          <cell r="D106" t="str">
            <v>NURMAYATI BURHAN</v>
          </cell>
          <cell r="E106" t="str">
            <v/>
          </cell>
          <cell r="F106" t="str">
            <v/>
          </cell>
          <cell r="G106" t="str">
            <v>LAKUAN TOLITOLI</v>
          </cell>
          <cell r="H106" t="str">
            <v>20 - 07 - 1981</v>
          </cell>
          <cell r="I106" t="str">
            <v>II/a</v>
          </cell>
          <cell r="J106" t="str">
            <v>01 - 11 - 2014</v>
          </cell>
          <cell r="K106" t="str">
            <v>01 - 09 - 2016</v>
          </cell>
          <cell r="L106" t="str">
            <v>P</v>
          </cell>
          <cell r="M106" t="str">
            <v>II/a</v>
          </cell>
          <cell r="N106" t="str">
            <v>01 - 11 - 2014</v>
          </cell>
          <cell r="O106" t="str">
            <v>10</v>
          </cell>
          <cell r="P106" t="str">
            <v>8</v>
          </cell>
          <cell r="Q106" t="str">
            <v/>
          </cell>
          <cell r="R106" t="str">
            <v/>
          </cell>
          <cell r="S106" t="str">
            <v/>
          </cell>
          <cell r="T106" t="str">
            <v/>
          </cell>
          <cell r="U106" t="str">
            <v/>
          </cell>
          <cell r="V106" t="str">
            <v>TEKNIS / ADMINISTRASI LAINNYA</v>
          </cell>
          <cell r="W106" t="str">
            <v>SMP NEGERI 2 TOLITOLI UTARA</v>
          </cell>
          <cell r="X106" t="str">
            <v>CABANG DISPENBUD KECAMATAN TOLITOLI UTARA</v>
          </cell>
          <cell r="Y106" t="str">
            <v>SMK PERKANTORAN</v>
          </cell>
          <cell r="Z106" t="str">
            <v>16-06-2000</v>
          </cell>
          <cell r="AA106" t="str">
            <v>Aktif</v>
          </cell>
          <cell r="AB106" t="str">
            <v>PNS Daerah Kab./Kota yang bekerja pada Kab./Kota</v>
          </cell>
          <cell r="AC106" t="str">
            <v>Pemerintah Kab. Tolitoli</v>
          </cell>
          <cell r="AD106" t="str">
            <v>Pemerintah Kab. Tolitoli</v>
          </cell>
        </row>
        <row r="107">
          <cell r="A107">
            <v>105</v>
          </cell>
          <cell r="B107" t="str">
            <v>198212032014092001</v>
          </cell>
          <cell r="C107" t="str">
            <v/>
          </cell>
          <cell r="D107" t="str">
            <v>SAMRAH</v>
          </cell>
          <cell r="E107" t="str">
            <v/>
          </cell>
          <cell r="F107" t="str">
            <v/>
          </cell>
          <cell r="G107" t="str">
            <v>UJUNG PANDANG</v>
          </cell>
          <cell r="H107" t="str">
            <v>03 - 12 - 1982</v>
          </cell>
          <cell r="I107" t="str">
            <v>II/a</v>
          </cell>
          <cell r="J107" t="str">
            <v>01 - 09 - 2014</v>
          </cell>
          <cell r="K107" t="str">
            <v>01 - 09 - 2016</v>
          </cell>
          <cell r="L107" t="str">
            <v>P</v>
          </cell>
          <cell r="M107" t="str">
            <v>II/a</v>
          </cell>
          <cell r="N107" t="str">
            <v>01 - 09 - 2014</v>
          </cell>
          <cell r="O107" t="str">
            <v>9</v>
          </cell>
          <cell r="P107" t="str">
            <v>10</v>
          </cell>
          <cell r="Q107" t="str">
            <v/>
          </cell>
          <cell r="R107" t="str">
            <v/>
          </cell>
          <cell r="S107" t="str">
            <v/>
          </cell>
          <cell r="T107" t="str">
            <v/>
          </cell>
          <cell r="U107" t="str">
            <v/>
          </cell>
          <cell r="V107" t="str">
            <v>PENGADMINISTRASI UMUM SEKOLAH</v>
          </cell>
          <cell r="W107" t="str">
            <v>SMP NEGERI 1 TOLITOLI</v>
          </cell>
          <cell r="X107" t="str">
            <v>CABANG DISPENBUD KECAMATAN BAOLAN</v>
          </cell>
          <cell r="Y107" t="str">
            <v>SMU IPA</v>
          </cell>
          <cell r="Z107" t="str">
            <v>16-06-2000</v>
          </cell>
          <cell r="AA107" t="str">
            <v>Aktif</v>
          </cell>
          <cell r="AB107" t="str">
            <v>PNS Daerah Kab./Kota yang bekerja pada Kab./Kota</v>
          </cell>
          <cell r="AC107" t="str">
            <v>Pemerintah Kab. Tolitoli</v>
          </cell>
          <cell r="AD107" t="str">
            <v>Pemerintah Kab. Tolitoli</v>
          </cell>
        </row>
        <row r="108">
          <cell r="A108">
            <v>106</v>
          </cell>
          <cell r="B108" t="str">
            <v>197403162014112002</v>
          </cell>
          <cell r="C108" t="str">
            <v/>
          </cell>
          <cell r="D108" t="str">
            <v>RUSDAH</v>
          </cell>
          <cell r="E108" t="str">
            <v/>
          </cell>
          <cell r="F108" t="str">
            <v>A.Ma</v>
          </cell>
          <cell r="G108" t="str">
            <v>TOLITOLI</v>
          </cell>
          <cell r="H108" t="str">
            <v>16 - 03 - 1974</v>
          </cell>
          <cell r="I108" t="str">
            <v>II/b</v>
          </cell>
          <cell r="J108" t="str">
            <v>01 - 11 - 2014</v>
          </cell>
          <cell r="K108" t="str">
            <v>01 - 09 - 2016</v>
          </cell>
          <cell r="L108" t="str">
            <v>P</v>
          </cell>
          <cell r="M108" t="str">
            <v>II/b</v>
          </cell>
          <cell r="N108" t="str">
            <v>01 - 11 - 2014</v>
          </cell>
          <cell r="O108" t="str">
            <v>12</v>
          </cell>
          <cell r="P108" t="str">
            <v>10</v>
          </cell>
          <cell r="Q108" t="str">
            <v/>
          </cell>
          <cell r="R108" t="str">
            <v/>
          </cell>
          <cell r="S108" t="str">
            <v/>
          </cell>
          <cell r="T108" t="str">
            <v/>
          </cell>
          <cell r="U108" t="str">
            <v/>
          </cell>
          <cell r="V108" t="str">
            <v>PELAKSANA TENAGA GURU</v>
          </cell>
          <cell r="W108" t="str">
            <v>SDN 1 LINGADAN</v>
          </cell>
          <cell r="X108" t="str">
            <v>CABANG DISPENBUD KECAMATAN DAKOPEMEAN</v>
          </cell>
          <cell r="Y108" t="str">
            <v>D-II PENDIDIKAN AGAMA ISLAM</v>
          </cell>
          <cell r="Z108" t="str">
            <v>01-10-2000</v>
          </cell>
          <cell r="AA108" t="str">
            <v>Aktif</v>
          </cell>
          <cell r="AB108" t="str">
            <v>PNS Daerah Kab./Kota yang bekerja pada Kab./Kota</v>
          </cell>
          <cell r="AC108" t="str">
            <v>Pemerintah Kab. Tolitoli</v>
          </cell>
          <cell r="AD108" t="str">
            <v>Pemerintah Kab. Tolitoli</v>
          </cell>
        </row>
        <row r="109">
          <cell r="A109">
            <v>107</v>
          </cell>
          <cell r="B109" t="str">
            <v>197601092014092002</v>
          </cell>
          <cell r="C109" t="str">
            <v/>
          </cell>
          <cell r="D109" t="str">
            <v>NURLINANG</v>
          </cell>
          <cell r="E109" t="str">
            <v/>
          </cell>
          <cell r="F109" t="str">
            <v/>
          </cell>
          <cell r="G109" t="str">
            <v>TOLITOLI</v>
          </cell>
          <cell r="H109" t="str">
            <v>09 - 01 - 1976</v>
          </cell>
          <cell r="I109" t="str">
            <v>II/a</v>
          </cell>
          <cell r="J109" t="str">
            <v>01 - 09 - 2014</v>
          </cell>
          <cell r="K109" t="str">
            <v>01 - 12 - 2015</v>
          </cell>
          <cell r="L109" t="str">
            <v>P</v>
          </cell>
          <cell r="M109" t="str">
            <v>II/a</v>
          </cell>
          <cell r="N109" t="str">
            <v>01 - 09 - 2014</v>
          </cell>
          <cell r="O109" t="str">
            <v>9</v>
          </cell>
          <cell r="P109" t="str">
            <v>11</v>
          </cell>
          <cell r="Q109" t="str">
            <v/>
          </cell>
          <cell r="R109" t="str">
            <v/>
          </cell>
          <cell r="S109" t="str">
            <v/>
          </cell>
          <cell r="T109" t="str">
            <v/>
          </cell>
          <cell r="U109" t="str">
            <v/>
          </cell>
          <cell r="V109" t="str">
            <v>GURU SD</v>
          </cell>
          <cell r="W109" t="str">
            <v>SDN OGOGILI</v>
          </cell>
          <cell r="X109" t="str">
            <v>CABANG DISPENBUD KECAMATAN DONDO</v>
          </cell>
          <cell r="Y109" t="str">
            <v>MADRASAH ALIYAH</v>
          </cell>
          <cell r="Z109" t="str">
            <v>20-05-1995</v>
          </cell>
          <cell r="AA109" t="str">
            <v>Aktif</v>
          </cell>
          <cell r="AB109" t="str">
            <v>PNS Daerah Kab./Kota yang bekerja pada Kab./Kota</v>
          </cell>
          <cell r="AC109" t="str">
            <v>Pemerintah Kab. Tolitoli</v>
          </cell>
          <cell r="AD109" t="str">
            <v>Pemerintah Kab. Tolitoli</v>
          </cell>
        </row>
        <row r="110">
          <cell r="A110">
            <v>108</v>
          </cell>
          <cell r="B110" t="str">
            <v>196701012006041031</v>
          </cell>
          <cell r="C110" t="str">
            <v>570021169</v>
          </cell>
          <cell r="D110" t="str">
            <v>HASANUDDIN</v>
          </cell>
          <cell r="E110" t="str">
            <v/>
          </cell>
          <cell r="F110" t="str">
            <v>A.Ma</v>
          </cell>
          <cell r="G110" t="str">
            <v>SOPPENG</v>
          </cell>
          <cell r="H110" t="str">
            <v>01 - 01 - 1967</v>
          </cell>
          <cell r="I110" t="str">
            <v>II/b</v>
          </cell>
          <cell r="J110" t="str">
            <v>01 - 04 - 2006</v>
          </cell>
          <cell r="K110" t="str">
            <v>01 - 10 - 2007</v>
          </cell>
          <cell r="L110" t="str">
            <v>L</v>
          </cell>
          <cell r="M110" t="str">
            <v>III/a</v>
          </cell>
          <cell r="N110" t="str">
            <v>01 - 04 - 2016</v>
          </cell>
          <cell r="O110" t="str">
            <v>10</v>
          </cell>
          <cell r="P110" t="str">
            <v>10</v>
          </cell>
          <cell r="Q110" t="str">
            <v/>
          </cell>
          <cell r="R110" t="str">
            <v/>
          </cell>
          <cell r="S110" t="str">
            <v/>
          </cell>
          <cell r="T110" t="str">
            <v>01 - 04 - 2016</v>
          </cell>
          <cell r="U110" t="str">
            <v>Guru Pertama</v>
          </cell>
          <cell r="V110" t="str">
            <v/>
          </cell>
          <cell r="W110" t="str">
            <v>SDN 2 BAMBAPULA</v>
          </cell>
          <cell r="X110" t="str">
            <v>CABANG DISPENBUD KECAMATAN DAMPAL UTARA</v>
          </cell>
          <cell r="Y110" t="str">
            <v>D-II/A-II PGSD</v>
          </cell>
          <cell r="Z110" t="str">
            <v>31-12-2004</v>
          </cell>
          <cell r="AA110" t="str">
            <v>Aktif</v>
          </cell>
          <cell r="AB110" t="str">
            <v>PNS Daerah Kab./Kota yang bekerja pada Kab./Kota</v>
          </cell>
          <cell r="AC110" t="str">
            <v>Pemerintah Kab. Tolitoli</v>
          </cell>
          <cell r="AD110" t="str">
            <v>Pemerintah Kab. Tolitoli</v>
          </cell>
        </row>
        <row r="111">
          <cell r="A111">
            <v>109</v>
          </cell>
          <cell r="B111" t="str">
            <v>198612132014091001</v>
          </cell>
          <cell r="C111" t="str">
            <v/>
          </cell>
          <cell r="D111" t="str">
            <v>AHMAD</v>
          </cell>
          <cell r="E111" t="str">
            <v/>
          </cell>
          <cell r="F111" t="str">
            <v/>
          </cell>
          <cell r="G111" t="str">
            <v>TOLITOLI</v>
          </cell>
          <cell r="H111" t="str">
            <v>13 - 12 - 1986</v>
          </cell>
          <cell r="I111" t="str">
            <v>I/c</v>
          </cell>
          <cell r="J111" t="str">
            <v>01 - 09 - 2014</v>
          </cell>
          <cell r="K111" t="str">
            <v>01 - 09 - 2016</v>
          </cell>
          <cell r="L111" t="str">
            <v>L</v>
          </cell>
          <cell r="M111" t="str">
            <v>I/c</v>
          </cell>
          <cell r="N111" t="str">
            <v>01 - 09 - 2014</v>
          </cell>
          <cell r="O111" t="str">
            <v>13</v>
          </cell>
          <cell r="P111" t="str">
            <v>8</v>
          </cell>
          <cell r="Q111" t="str">
            <v/>
          </cell>
          <cell r="R111" t="str">
            <v/>
          </cell>
          <cell r="S111" t="str">
            <v/>
          </cell>
          <cell r="T111" t="str">
            <v/>
          </cell>
          <cell r="U111" t="str">
            <v/>
          </cell>
          <cell r="V111" t="str">
            <v>PENGADMINISTRASI UMUM TATA USAHA</v>
          </cell>
          <cell r="W111" t="str">
            <v>CABANG DISDIKPORA KEC. LAMPASIO</v>
          </cell>
          <cell r="X111" t="str">
            <v>DINAS PENDIDIKAN, PEMUDA DAN OLAH RAGA</v>
          </cell>
          <cell r="Y111" t="str">
            <v>SMP</v>
          </cell>
          <cell r="Z111" t="str">
            <v>21-06-2002</v>
          </cell>
          <cell r="AA111" t="str">
            <v>Aktif</v>
          </cell>
          <cell r="AB111" t="str">
            <v>PNS Daerah Kab./Kota yang bekerja pada Kab./Kota</v>
          </cell>
          <cell r="AC111" t="str">
            <v>Pemerintah Kab. Tolitoli</v>
          </cell>
          <cell r="AD111" t="str">
            <v>Pemerintah Kab. Tolitoli</v>
          </cell>
        </row>
        <row r="112">
          <cell r="A112">
            <v>110</v>
          </cell>
          <cell r="B112" t="str">
            <v>196412312002111001</v>
          </cell>
          <cell r="C112" t="str">
            <v>570014027</v>
          </cell>
          <cell r="D112" t="str">
            <v>SYAMSUDDIN</v>
          </cell>
          <cell r="E112" t="str">
            <v>Drs.</v>
          </cell>
          <cell r="F112" t="str">
            <v/>
          </cell>
          <cell r="G112" t="str">
            <v>TOLITOLI</v>
          </cell>
          <cell r="H112" t="str">
            <v>31 - 12 - 1964</v>
          </cell>
          <cell r="I112" t="str">
            <v>II/c</v>
          </cell>
          <cell r="J112" t="str">
            <v>01 - 11 - 2002</v>
          </cell>
          <cell r="K112" t="str">
            <v>01 - 12 - 2003</v>
          </cell>
          <cell r="L112" t="str">
            <v>L</v>
          </cell>
          <cell r="M112" t="str">
            <v>III/d</v>
          </cell>
          <cell r="N112" t="str">
            <v>01 - 04 - 2016</v>
          </cell>
          <cell r="O112" t="str">
            <v>18</v>
          </cell>
          <cell r="P112" t="str">
            <v>0</v>
          </cell>
          <cell r="Q112" t="str">
            <v/>
          </cell>
          <cell r="R112" t="str">
            <v/>
          </cell>
          <cell r="S112" t="str">
            <v/>
          </cell>
          <cell r="T112" t="str">
            <v>01 - 04 - 2013</v>
          </cell>
          <cell r="U112" t="str">
            <v>Guru Muda</v>
          </cell>
          <cell r="V112" t="str">
            <v/>
          </cell>
          <cell r="W112" t="str">
            <v>SMP NEGERI 1 GALANG</v>
          </cell>
          <cell r="X112" t="str">
            <v>CABANG DISPENBUD KECAMATAN GALANG</v>
          </cell>
          <cell r="Y112" t="str">
            <v>S-1 TARBIYAH</v>
          </cell>
          <cell r="Z112" t="str">
            <v>31-12-1991</v>
          </cell>
          <cell r="AA112" t="str">
            <v>Aktif</v>
          </cell>
          <cell r="AB112" t="str">
            <v>PNS Daerah Kab./Kota yang bekerja pada Kab./Kota</v>
          </cell>
          <cell r="AC112" t="str">
            <v>Pemerintah Kab. Tolitoli</v>
          </cell>
          <cell r="AD112" t="str">
            <v>Pemerintah Kab. Tolitoli</v>
          </cell>
        </row>
        <row r="113">
          <cell r="A113">
            <v>111</v>
          </cell>
          <cell r="B113" t="str">
            <v>196006021980111001</v>
          </cell>
          <cell r="C113" t="str">
            <v>120113145</v>
          </cell>
          <cell r="D113" t="str">
            <v>NAZARUDDIN</v>
          </cell>
          <cell r="E113" t="str">
            <v/>
          </cell>
          <cell r="F113" t="str">
            <v/>
          </cell>
          <cell r="G113" t="str">
            <v>TOLITOLI</v>
          </cell>
          <cell r="H113" t="str">
            <v>02 - 06 - 1960</v>
          </cell>
          <cell r="I113" t="str">
            <v>I/b</v>
          </cell>
          <cell r="J113" t="str">
            <v>01 - 11 - 1980</v>
          </cell>
          <cell r="K113" t="str">
            <v>01 - 10 - 1982</v>
          </cell>
          <cell r="L113" t="str">
            <v>L</v>
          </cell>
          <cell r="M113" t="str">
            <v>II/d</v>
          </cell>
          <cell r="N113" t="str">
            <v>01 - 04 - 2018</v>
          </cell>
          <cell r="O113" t="str">
            <v>34</v>
          </cell>
          <cell r="P113" t="str">
            <v>5</v>
          </cell>
          <cell r="Q113" t="str">
            <v/>
          </cell>
          <cell r="R113" t="str">
            <v/>
          </cell>
          <cell r="S113" t="str">
            <v/>
          </cell>
          <cell r="T113" t="str">
            <v/>
          </cell>
          <cell r="U113" t="str">
            <v/>
          </cell>
          <cell r="V113" t="str">
            <v>PETUGAS PRASARANA LALU LINTAS JALAN</v>
          </cell>
          <cell r="W113" t="str">
            <v>Seksi Sarana Dan Prasarana</v>
          </cell>
          <cell r="X113" t="str">
            <v>Dinas Perhubungan</v>
          </cell>
          <cell r="Y113" t="str">
            <v>SEKOLAH TEKNIK MESIN</v>
          </cell>
          <cell r="Z113" t="str">
            <v>01-01-1979</v>
          </cell>
          <cell r="AA113" t="str">
            <v>Aktif</v>
          </cell>
          <cell r="AB113" t="str">
            <v>PNS Daerah Kab./Kota yang bekerja pada Kab./Kota</v>
          </cell>
          <cell r="AC113" t="str">
            <v>Pemerintah Kab. Tolitoli</v>
          </cell>
          <cell r="AD113" t="str">
            <v>Pemerintah Kab. Tolitoli</v>
          </cell>
        </row>
        <row r="114">
          <cell r="A114">
            <v>112</v>
          </cell>
          <cell r="B114" t="str">
            <v>198611262004121003</v>
          </cell>
          <cell r="C114" t="str">
            <v>010270382</v>
          </cell>
          <cell r="D114" t="str">
            <v>MOHAMMAD SYAHMIN</v>
          </cell>
          <cell r="E114" t="str">
            <v/>
          </cell>
          <cell r="F114" t="str">
            <v>SSTP</v>
          </cell>
          <cell r="G114" t="str">
            <v>TOLITOLI</v>
          </cell>
          <cell r="H114" t="str">
            <v>26 - 11 - 1986</v>
          </cell>
          <cell r="I114" t="str">
            <v>II/a</v>
          </cell>
          <cell r="J114" t="str">
            <v>01 - 12 - 2004</v>
          </cell>
          <cell r="K114" t="str">
            <v>01 - 11 - 2006</v>
          </cell>
          <cell r="L114" t="str">
            <v>L</v>
          </cell>
          <cell r="M114" t="str">
            <v>III/b</v>
          </cell>
          <cell r="N114" t="str">
            <v>01 - 04 - 2017</v>
          </cell>
          <cell r="O114" t="str">
            <v>8</v>
          </cell>
          <cell r="P114" t="str">
            <v>6</v>
          </cell>
          <cell r="Q114" t="str">
            <v/>
          </cell>
          <cell r="R114" t="str">
            <v/>
          </cell>
          <cell r="S114" t="str">
            <v/>
          </cell>
          <cell r="T114" t="str">
            <v/>
          </cell>
          <cell r="U114" t="str">
            <v/>
          </cell>
          <cell r="V114" t="str">
            <v>DOSEN ILMU MANAGEMEN</v>
          </cell>
          <cell r="W114" t="str">
            <v>Seksi Pemerintahan</v>
          </cell>
          <cell r="X114" t="str">
            <v>Kelurahan Baru</v>
          </cell>
          <cell r="Y114" t="str">
            <v>D-IV</v>
          </cell>
          <cell r="Z114" t="str">
            <v>31-12-2008</v>
          </cell>
          <cell r="AA114" t="str">
            <v>Aktif</v>
          </cell>
          <cell r="AB114" t="str">
            <v>PNS Daerah Kab./Kota yang bekerja pada Kab./Kota</v>
          </cell>
          <cell r="AC114" t="str">
            <v>Pemerintah Kab. Tolitoli</v>
          </cell>
          <cell r="AD114" t="str">
            <v>Pemerintah Kab. Tolitoli</v>
          </cell>
        </row>
        <row r="115">
          <cell r="A115">
            <v>113</v>
          </cell>
          <cell r="B115" t="str">
            <v>197310212010012002</v>
          </cell>
          <cell r="C115" t="str">
            <v/>
          </cell>
          <cell r="D115" t="str">
            <v>ALMIYATI TJ.PANGARA</v>
          </cell>
          <cell r="E115" t="str">
            <v/>
          </cell>
          <cell r="F115" t="str">
            <v>S.Ag</v>
          </cell>
          <cell r="G115" t="str">
            <v>SABANG</v>
          </cell>
          <cell r="H115" t="str">
            <v>21 - 10 - 1973</v>
          </cell>
          <cell r="I115" t="str">
            <v>III/a</v>
          </cell>
          <cell r="J115" t="str">
            <v>01 - 01 - 2010</v>
          </cell>
          <cell r="K115" t="str">
            <v>01 - 01 - 2012</v>
          </cell>
          <cell r="L115" t="str">
            <v>P</v>
          </cell>
          <cell r="M115" t="str">
            <v>III/c</v>
          </cell>
          <cell r="N115" t="str">
            <v>01 - 10 - 2017</v>
          </cell>
          <cell r="O115" t="str">
            <v>15</v>
          </cell>
          <cell r="P115" t="str">
            <v>8</v>
          </cell>
          <cell r="Q115" t="str">
            <v/>
          </cell>
          <cell r="R115" t="str">
            <v/>
          </cell>
          <cell r="S115" t="str">
            <v/>
          </cell>
          <cell r="T115" t="str">
            <v>01 - 10 - 2017</v>
          </cell>
          <cell r="U115" t="str">
            <v>Guru Muda</v>
          </cell>
          <cell r="V115" t="str">
            <v/>
          </cell>
          <cell r="W115" t="str">
            <v>SDN 1 TENDE</v>
          </cell>
          <cell r="X115" t="str">
            <v/>
          </cell>
          <cell r="Y115" t="str">
            <v>S-1 PENDIDIKAN AGAMA ISLAM</v>
          </cell>
          <cell r="Z115" t="str">
            <v>31-12-1998</v>
          </cell>
          <cell r="AA115" t="str">
            <v>Aktif</v>
          </cell>
          <cell r="AB115" t="str">
            <v>PNS Daerah Kab./Kota yang bekerja pada Kab./Kota</v>
          </cell>
          <cell r="AC115" t="str">
            <v>Pemerintah Kab. Tolitoli</v>
          </cell>
          <cell r="AD115" t="str">
            <v>Pemerintah Kab. Tolitoli</v>
          </cell>
        </row>
        <row r="116">
          <cell r="A116">
            <v>114</v>
          </cell>
          <cell r="B116" t="str">
            <v>198704222011012010</v>
          </cell>
          <cell r="C116" t="str">
            <v/>
          </cell>
          <cell r="D116" t="str">
            <v>KEREN HAPUKH K. YEMIMA M</v>
          </cell>
          <cell r="E116" t="str">
            <v/>
          </cell>
          <cell r="F116" t="str">
            <v>A.Md.Kep</v>
          </cell>
          <cell r="G116" t="str">
            <v>PALU</v>
          </cell>
          <cell r="H116" t="str">
            <v>22 - 04 - 1987</v>
          </cell>
          <cell r="I116" t="str">
            <v>II/c</v>
          </cell>
          <cell r="J116" t="str">
            <v>01 - 01 - 2011</v>
          </cell>
          <cell r="K116" t="str">
            <v>01 - 01 - 2013</v>
          </cell>
          <cell r="L116" t="str">
            <v>P</v>
          </cell>
          <cell r="M116" t="str">
            <v>III/a</v>
          </cell>
          <cell r="N116" t="str">
            <v>01 - 04 - 2018</v>
          </cell>
          <cell r="O116" t="str">
            <v>5</v>
          </cell>
          <cell r="P116" t="str">
            <v>3</v>
          </cell>
          <cell r="Q116" t="str">
            <v/>
          </cell>
          <cell r="R116" t="str">
            <v/>
          </cell>
          <cell r="S116" t="str">
            <v/>
          </cell>
          <cell r="T116" t="str">
            <v>01 - 04 - 2018</v>
          </cell>
          <cell r="U116" t="str">
            <v>Perawat Mahir</v>
          </cell>
          <cell r="V116" t="str">
            <v/>
          </cell>
          <cell r="W116" t="str">
            <v>RUMAH SAKIT UMUM DAERAH MOKOPIDO</v>
          </cell>
          <cell r="X116" t="str">
            <v>Pemerintah Kabupaten Tolitoli</v>
          </cell>
          <cell r="Y116" t="str">
            <v>D-III KEPERAWATAN</v>
          </cell>
          <cell r="Z116" t="str">
            <v>01-01-2008</v>
          </cell>
          <cell r="AA116" t="str">
            <v>Aktif</v>
          </cell>
          <cell r="AB116" t="str">
            <v>PNS Daerah Kab./Kota yang bekerja pada Kab./Kota</v>
          </cell>
          <cell r="AC116" t="str">
            <v>Pemerintah Kab. Tolitoli</v>
          </cell>
          <cell r="AD116" t="str">
            <v>Pemerintah Kab. Tolitoli</v>
          </cell>
        </row>
        <row r="117">
          <cell r="A117">
            <v>115</v>
          </cell>
          <cell r="B117" t="str">
            <v>198606122010012021</v>
          </cell>
          <cell r="C117" t="str">
            <v/>
          </cell>
          <cell r="D117" t="str">
            <v>FITRIANI</v>
          </cell>
          <cell r="E117" t="str">
            <v/>
          </cell>
          <cell r="F117" t="str">
            <v>A.Md.Kep</v>
          </cell>
          <cell r="G117" t="str">
            <v>TOLITOLI</v>
          </cell>
          <cell r="H117" t="str">
            <v>12 - 06 - 1986</v>
          </cell>
          <cell r="I117" t="str">
            <v>II/c</v>
          </cell>
          <cell r="J117" t="str">
            <v>01 - 01 - 2010</v>
          </cell>
          <cell r="K117" t="str">
            <v>01 - 01 - 2012</v>
          </cell>
          <cell r="L117" t="str">
            <v>P</v>
          </cell>
          <cell r="M117" t="str">
            <v>III/a</v>
          </cell>
          <cell r="N117" t="str">
            <v>01 - 04 - 2017</v>
          </cell>
          <cell r="O117" t="str">
            <v>5</v>
          </cell>
          <cell r="P117" t="str">
            <v>3</v>
          </cell>
          <cell r="Q117" t="str">
            <v/>
          </cell>
          <cell r="R117" t="str">
            <v/>
          </cell>
          <cell r="S117" t="str">
            <v/>
          </cell>
          <cell r="T117" t="str">
            <v>01 - 04 - 2017</v>
          </cell>
          <cell r="U117" t="str">
            <v>Perawat Pelaksana Lanjutan</v>
          </cell>
          <cell r="V117" t="str">
            <v/>
          </cell>
          <cell r="W117" t="str">
            <v>UPT Puskesmas Baolan</v>
          </cell>
          <cell r="X117" t="str">
            <v>Dinas Kesehatan</v>
          </cell>
          <cell r="Y117" t="str">
            <v>D-III KEPERAWATAN</v>
          </cell>
          <cell r="Z117" t="str">
            <v>31-12-2007</v>
          </cell>
          <cell r="AA117" t="str">
            <v>Aktif</v>
          </cell>
          <cell r="AB117" t="str">
            <v>PNS Daerah Kab./Kota yang bekerja pada Kab./Kota</v>
          </cell>
          <cell r="AC117" t="str">
            <v>Pemerintah Kab. Tolitoli</v>
          </cell>
          <cell r="AD117" t="str">
            <v>Pemerintah Kab. Tolitoli</v>
          </cell>
        </row>
        <row r="118">
          <cell r="A118">
            <v>116</v>
          </cell>
          <cell r="B118" t="str">
            <v>197009122003121001</v>
          </cell>
          <cell r="C118" t="str">
            <v>570015578</v>
          </cell>
          <cell r="D118" t="str">
            <v>ZAINUDIN</v>
          </cell>
          <cell r="E118" t="str">
            <v/>
          </cell>
          <cell r="F118" t="str">
            <v>S.Pd</v>
          </cell>
          <cell r="G118" t="str">
            <v>KALANGKANGAN</v>
          </cell>
          <cell r="H118" t="str">
            <v>12 - 09 - 1970</v>
          </cell>
          <cell r="I118" t="str">
            <v>II/b</v>
          </cell>
          <cell r="J118" t="str">
            <v>01 - 12 - 2003</v>
          </cell>
          <cell r="K118" t="str">
            <v>01 - 03 - 2005</v>
          </cell>
          <cell r="L118" t="str">
            <v>L</v>
          </cell>
          <cell r="M118" t="str">
            <v>III/d</v>
          </cell>
          <cell r="N118" t="str">
            <v>01 - 04 - 2017</v>
          </cell>
          <cell r="O118" t="str">
            <v>11</v>
          </cell>
          <cell r="P118" t="str">
            <v>4</v>
          </cell>
          <cell r="Q118" t="str">
            <v/>
          </cell>
          <cell r="R118" t="str">
            <v/>
          </cell>
          <cell r="S118" t="str">
            <v/>
          </cell>
          <cell r="T118" t="str">
            <v>01 - 10 - 2014</v>
          </cell>
          <cell r="U118" t="str">
            <v>Guru Muda</v>
          </cell>
          <cell r="V118" t="str">
            <v/>
          </cell>
          <cell r="W118" t="str">
            <v>Dinas Pendidikan Dan Kebudayaan</v>
          </cell>
          <cell r="X118" t="str">
            <v>Pemerintah Kabupaten Tolitoli</v>
          </cell>
          <cell r="Y118" t="str">
            <v>S-1 PENDIDIKAN</v>
          </cell>
          <cell r="Z118" t="str">
            <v>31-12-2006</v>
          </cell>
          <cell r="AA118" t="str">
            <v>Aktif</v>
          </cell>
          <cell r="AB118" t="str">
            <v>PNS Daerah Kab./Kota yang bekerja pada Kab./Kota</v>
          </cell>
          <cell r="AC118" t="str">
            <v>Pemerintah Kab. Tolitoli</v>
          </cell>
          <cell r="AD118" t="str">
            <v>Pemerintah Kab. Tolitoli</v>
          </cell>
        </row>
        <row r="119">
          <cell r="A119">
            <v>117</v>
          </cell>
          <cell r="B119" t="str">
            <v>198803202009012002</v>
          </cell>
          <cell r="C119" t="str">
            <v/>
          </cell>
          <cell r="D119" t="str">
            <v>SRI WULAN DJONI</v>
          </cell>
          <cell r="E119" t="str">
            <v/>
          </cell>
          <cell r="F119" t="str">
            <v>S.Pd</v>
          </cell>
          <cell r="G119" t="str">
            <v>PALEMBANG</v>
          </cell>
          <cell r="H119" t="str">
            <v>20 - 03 - 1988</v>
          </cell>
          <cell r="I119" t="str">
            <v>II/b</v>
          </cell>
          <cell r="J119" t="str">
            <v>01 - 01 - 2009</v>
          </cell>
          <cell r="K119" t="str">
            <v>01 - 08 - 2010</v>
          </cell>
          <cell r="L119" t="str">
            <v>P</v>
          </cell>
          <cell r="M119" t="str">
            <v>III/a</v>
          </cell>
          <cell r="N119" t="str">
            <v>01 - 10 - 2016</v>
          </cell>
          <cell r="O119" t="str">
            <v>10</v>
          </cell>
          <cell r="P119" t="str">
            <v>9</v>
          </cell>
          <cell r="Q119" t="str">
            <v/>
          </cell>
          <cell r="R119" t="str">
            <v/>
          </cell>
          <cell r="S119" t="str">
            <v/>
          </cell>
          <cell r="T119" t="str">
            <v>01 - 03 - 2016</v>
          </cell>
          <cell r="U119" t="str">
            <v>Guru Pertama</v>
          </cell>
          <cell r="V119" t="str">
            <v/>
          </cell>
          <cell r="W119" t="str">
            <v>SDN 3 BANGKIR</v>
          </cell>
          <cell r="X119" t="str">
            <v>CABANG DISPENBUD KECAMATAN DAMPAL SELATAN</v>
          </cell>
          <cell r="Y119" t="str">
            <v>S-1 PENDIDIKAN</v>
          </cell>
          <cell r="Z119" t="str">
            <v>31-12-2015</v>
          </cell>
          <cell r="AA119" t="str">
            <v>Aktif</v>
          </cell>
          <cell r="AB119" t="str">
            <v>PNS Daerah Kab./Kota yang bekerja pada Kab./Kota</v>
          </cell>
          <cell r="AC119" t="str">
            <v>Pemerintah Kab. Tolitoli</v>
          </cell>
          <cell r="AD119" t="str">
            <v>Pemerintah Kab. Tolitoli</v>
          </cell>
        </row>
        <row r="120">
          <cell r="A120">
            <v>118</v>
          </cell>
          <cell r="B120" t="str">
            <v>196606202000122003</v>
          </cell>
          <cell r="C120" t="str">
            <v>132277582</v>
          </cell>
          <cell r="D120" t="str">
            <v>SOFYA MOHAMAD</v>
          </cell>
          <cell r="E120" t="str">
            <v>Dra</v>
          </cell>
          <cell r="F120" t="str">
            <v/>
          </cell>
          <cell r="G120" t="str">
            <v>GORONTALO</v>
          </cell>
          <cell r="H120" t="str">
            <v>20 - 06 - 1966</v>
          </cell>
          <cell r="I120" t="str">
            <v>III/a</v>
          </cell>
          <cell r="J120" t="str">
            <v>01 - 12 - 2000</v>
          </cell>
          <cell r="K120" t="str">
            <v>01 - 04 - 2002</v>
          </cell>
          <cell r="L120" t="str">
            <v>P</v>
          </cell>
          <cell r="M120" t="str">
            <v>IV/b</v>
          </cell>
          <cell r="N120" t="str">
            <v>01 - 10 - 2017</v>
          </cell>
          <cell r="O120" t="str">
            <v>16</v>
          </cell>
          <cell r="P120" t="str">
            <v>10</v>
          </cell>
          <cell r="Q120" t="str">
            <v/>
          </cell>
          <cell r="R120" t="str">
            <v/>
          </cell>
          <cell r="S120" t="str">
            <v/>
          </cell>
          <cell r="T120" t="str">
            <v>01 - 10 - 2017</v>
          </cell>
          <cell r="U120" t="str">
            <v>Guru Madya</v>
          </cell>
          <cell r="V120" t="str">
            <v/>
          </cell>
          <cell r="W120" t="str">
            <v>SMP NEGERI 3 GALANG</v>
          </cell>
          <cell r="X120" t="str">
            <v>CABANG DISPENBUD KECAMATAN GALANG</v>
          </cell>
          <cell r="Y120" t="str">
            <v>S-1/STRATA SATU</v>
          </cell>
          <cell r="Z120" t="str">
            <v>01-01-1991</v>
          </cell>
          <cell r="AA120" t="str">
            <v>Aktif</v>
          </cell>
          <cell r="AB120" t="str">
            <v>PNS Daerah Kab./Kota yang bekerja pada Kab./Kota</v>
          </cell>
          <cell r="AC120" t="str">
            <v>Pemerintah Kab. Tolitoli</v>
          </cell>
          <cell r="AD120" t="str">
            <v>Pemerintah Kab. Tolitoli</v>
          </cell>
        </row>
        <row r="121">
          <cell r="A121">
            <v>119</v>
          </cell>
          <cell r="B121" t="str">
            <v>197910132006042017</v>
          </cell>
          <cell r="C121" t="str">
            <v>570021234</v>
          </cell>
          <cell r="D121" t="str">
            <v>BAHNUR</v>
          </cell>
          <cell r="E121" t="str">
            <v/>
          </cell>
          <cell r="F121" t="str">
            <v>Amd.Keb</v>
          </cell>
          <cell r="G121" t="str">
            <v>SANDANA</v>
          </cell>
          <cell r="H121" t="str">
            <v>13 - 10 - 1979</v>
          </cell>
          <cell r="I121" t="str">
            <v>II/a</v>
          </cell>
          <cell r="J121" t="str">
            <v>01 - 04 - 2006</v>
          </cell>
          <cell r="K121" t="str">
            <v>01 - 10 - 2007</v>
          </cell>
          <cell r="L121" t="str">
            <v>P</v>
          </cell>
          <cell r="M121" t="str">
            <v>II/d</v>
          </cell>
          <cell r="N121" t="str">
            <v>01 - 04 - 2018</v>
          </cell>
          <cell r="O121" t="str">
            <v>19</v>
          </cell>
          <cell r="P121" t="str">
            <v>6</v>
          </cell>
          <cell r="Q121" t="str">
            <v/>
          </cell>
          <cell r="R121" t="str">
            <v/>
          </cell>
          <cell r="S121" t="str">
            <v/>
          </cell>
          <cell r="T121" t="str">
            <v>01 - 04 - 2010</v>
          </cell>
          <cell r="U121" t="str">
            <v>Bidan Terampil / Pelaksana</v>
          </cell>
          <cell r="V121" t="str">
            <v/>
          </cell>
          <cell r="W121" t="str">
            <v>POSKESDES LUOK MANIPI</v>
          </cell>
          <cell r="X121" t="str">
            <v/>
          </cell>
          <cell r="Y121" t="str">
            <v>D-III KEBIDANAN</v>
          </cell>
          <cell r="Z121" t="str">
            <v>01-01-2013</v>
          </cell>
          <cell r="AA121" t="str">
            <v>Aktif</v>
          </cell>
          <cell r="AB121" t="str">
            <v>PNS Daerah Kab./Kota yang bekerja pada Kab./Kota</v>
          </cell>
          <cell r="AC121" t="str">
            <v>Pemerintah Kab. Tolitoli</v>
          </cell>
          <cell r="AD121" t="str">
            <v>Pemerintah Kab. Tolitoli</v>
          </cell>
        </row>
        <row r="122">
          <cell r="A122">
            <v>120</v>
          </cell>
          <cell r="B122" t="str">
            <v>197507292015021001</v>
          </cell>
          <cell r="C122" t="str">
            <v/>
          </cell>
          <cell r="D122" t="str">
            <v>NASMIR</v>
          </cell>
          <cell r="E122" t="str">
            <v/>
          </cell>
          <cell r="F122" t="str">
            <v/>
          </cell>
          <cell r="G122" t="str">
            <v>TOLITOLI</v>
          </cell>
          <cell r="H122" t="str">
            <v>29 - 07 - 1975</v>
          </cell>
          <cell r="I122" t="str">
            <v>I/c</v>
          </cell>
          <cell r="J122" t="str">
            <v>01 - 02 - 2015</v>
          </cell>
          <cell r="K122" t="str">
            <v>01 - 09 - 2016</v>
          </cell>
          <cell r="L122" t="str">
            <v>L</v>
          </cell>
          <cell r="M122" t="str">
            <v>I/c</v>
          </cell>
          <cell r="N122" t="str">
            <v>01 - 02 - 2015</v>
          </cell>
          <cell r="O122" t="str">
            <v>13</v>
          </cell>
          <cell r="P122" t="str">
            <v>11</v>
          </cell>
          <cell r="Q122" t="str">
            <v/>
          </cell>
          <cell r="R122" t="str">
            <v/>
          </cell>
          <cell r="S122" t="str">
            <v/>
          </cell>
          <cell r="T122" t="str">
            <v/>
          </cell>
          <cell r="U122" t="str">
            <v/>
          </cell>
          <cell r="V122" t="str">
            <v>PENGADMINISTRASI UMUM</v>
          </cell>
          <cell r="W122" t="str">
            <v>Sub Bagian Umum Dan Kepegawaian</v>
          </cell>
          <cell r="X122" t="str">
            <v>Dinas Perumahan Rakyat Dan Kawasan Pemukiman</v>
          </cell>
          <cell r="Y122" t="str">
            <v>MADRASAH TSANAWIYAH</v>
          </cell>
          <cell r="Z122" t="str">
            <v>10-06-1991</v>
          </cell>
          <cell r="AA122" t="str">
            <v>Aktif</v>
          </cell>
          <cell r="AB122" t="str">
            <v>PNS Daerah Kab./Kota yang bekerja pada Kab./Kota</v>
          </cell>
          <cell r="AC122" t="str">
            <v>Pemerintah Kab. Tolitoli</v>
          </cell>
          <cell r="AD122" t="str">
            <v>Pemerintah Kab. Tolitoli</v>
          </cell>
        </row>
        <row r="123">
          <cell r="A123">
            <v>121</v>
          </cell>
          <cell r="B123" t="str">
            <v>198003042008012008</v>
          </cell>
          <cell r="C123" t="str">
            <v>570036097</v>
          </cell>
          <cell r="D123" t="str">
            <v>MARDIANA</v>
          </cell>
          <cell r="E123" t="str">
            <v/>
          </cell>
          <cell r="F123" t="str">
            <v>S.Pi</v>
          </cell>
          <cell r="G123" t="str">
            <v>TOLITOLI</v>
          </cell>
          <cell r="H123" t="str">
            <v>04 - 03 - 1980</v>
          </cell>
          <cell r="I123" t="str">
            <v>II/a</v>
          </cell>
          <cell r="J123" t="str">
            <v>01 - 01 - 2008</v>
          </cell>
          <cell r="K123" t="str">
            <v>01 - 12 - 2009</v>
          </cell>
          <cell r="L123" t="str">
            <v>P</v>
          </cell>
          <cell r="M123" t="str">
            <v>III/b</v>
          </cell>
          <cell r="N123" t="str">
            <v>01 - 04 - 2015</v>
          </cell>
          <cell r="O123" t="str">
            <v>6</v>
          </cell>
          <cell r="P123" t="str">
            <v>3</v>
          </cell>
          <cell r="Q123" t="str">
            <v/>
          </cell>
          <cell r="R123" t="str">
            <v/>
          </cell>
          <cell r="S123" t="str">
            <v/>
          </cell>
          <cell r="T123" t="str">
            <v/>
          </cell>
          <cell r="U123" t="str">
            <v/>
          </cell>
          <cell r="V123" t="str">
            <v>FUNGSIONAL UMUM</v>
          </cell>
          <cell r="W123" t="str">
            <v>SEKSI SARANA DAN PRASARANA PERIKANAN TANGKAP</v>
          </cell>
          <cell r="X123" t="str">
            <v>BIDANG PERIKANAN TANGKAP</v>
          </cell>
          <cell r="Y123" t="str">
            <v>S-1 BUDIDAYA PERAIRAN</v>
          </cell>
          <cell r="Z123" t="str">
            <v>31-12-2006</v>
          </cell>
          <cell r="AA123" t="str">
            <v>Aktif</v>
          </cell>
          <cell r="AB123" t="str">
            <v>PNS Daerah Kab./Kota yang bekerja pada Kab./Kota</v>
          </cell>
          <cell r="AC123" t="str">
            <v>Pemerintah Kab. Tolitoli</v>
          </cell>
          <cell r="AD123" t="str">
            <v>Pemerintah Kab. Tolitoli</v>
          </cell>
        </row>
        <row r="124">
          <cell r="A124">
            <v>122</v>
          </cell>
          <cell r="B124" t="str">
            <v>197412312007011032</v>
          </cell>
          <cell r="C124" t="str">
            <v>570027683</v>
          </cell>
          <cell r="D124" t="str">
            <v>ZAINUDIN M. DJUMA</v>
          </cell>
          <cell r="E124" t="str">
            <v/>
          </cell>
          <cell r="F124" t="str">
            <v>SE</v>
          </cell>
          <cell r="G124" t="str">
            <v>TOJO UNA-UNA</v>
          </cell>
          <cell r="H124" t="str">
            <v>31 - 12 - 1974</v>
          </cell>
          <cell r="I124" t="str">
            <v>II/a</v>
          </cell>
          <cell r="J124" t="str">
            <v>01 - 01 - 2007</v>
          </cell>
          <cell r="K124" t="str">
            <v>01 - 10 - 2008</v>
          </cell>
          <cell r="L124" t="str">
            <v>L</v>
          </cell>
          <cell r="M124" t="str">
            <v>III/b</v>
          </cell>
          <cell r="N124" t="str">
            <v>01 - 04 - 2015</v>
          </cell>
          <cell r="O124" t="str">
            <v>8</v>
          </cell>
          <cell r="P124" t="str">
            <v>3</v>
          </cell>
          <cell r="Q124" t="str">
            <v/>
          </cell>
          <cell r="R124" t="str">
            <v/>
          </cell>
          <cell r="S124" t="str">
            <v/>
          </cell>
          <cell r="T124" t="str">
            <v/>
          </cell>
          <cell r="U124" t="str">
            <v/>
          </cell>
          <cell r="V124" t="str">
            <v>PENGHIMPUN PERUNDANG-UNDANGAN</v>
          </cell>
          <cell r="W124" t="str">
            <v>Sub Bagian Kajian Perundang-Undangan</v>
          </cell>
          <cell r="X124" t="str">
            <v>Sekretaris Dewan Perwakilan Rakyat Daerah</v>
          </cell>
          <cell r="Y124" t="str">
            <v>S-1 EKONOMI PEMBANGUNAN</v>
          </cell>
          <cell r="Z124" t="str">
            <v>31-12-2010</v>
          </cell>
          <cell r="AA124" t="str">
            <v>Aktif</v>
          </cell>
          <cell r="AB124" t="str">
            <v>PNS Daerah Kab./Kota yang bekerja pada Kab./Kota</v>
          </cell>
          <cell r="AC124" t="str">
            <v>Pemerintah Kab. Tolitoli</v>
          </cell>
          <cell r="AD124" t="str">
            <v>Pemerintah Kab. Tolitoli</v>
          </cell>
        </row>
        <row r="125">
          <cell r="A125">
            <v>123</v>
          </cell>
          <cell r="B125" t="str">
            <v>198301142010011018</v>
          </cell>
          <cell r="C125" t="str">
            <v/>
          </cell>
          <cell r="D125" t="str">
            <v>TASLIM</v>
          </cell>
          <cell r="E125" t="str">
            <v/>
          </cell>
          <cell r="F125" t="str">
            <v/>
          </cell>
          <cell r="G125" t="str">
            <v>TOLITOLI</v>
          </cell>
          <cell r="H125" t="str">
            <v>14 - 01 - 1983</v>
          </cell>
          <cell r="I125" t="str">
            <v>II/a</v>
          </cell>
          <cell r="J125" t="str">
            <v>01 - 01 - 2010</v>
          </cell>
          <cell r="K125" t="str">
            <v>01 - 01 - 2012</v>
          </cell>
          <cell r="L125" t="str">
            <v>L</v>
          </cell>
          <cell r="M125" t="str">
            <v>II/c</v>
          </cell>
          <cell r="N125" t="str">
            <v>01 - 04 - 2018</v>
          </cell>
          <cell r="O125" t="str">
            <v>13</v>
          </cell>
          <cell r="P125" t="str">
            <v>5</v>
          </cell>
          <cell r="Q125" t="str">
            <v/>
          </cell>
          <cell r="R125" t="str">
            <v/>
          </cell>
          <cell r="S125" t="str">
            <v/>
          </cell>
          <cell r="T125" t="str">
            <v/>
          </cell>
          <cell r="U125" t="str">
            <v/>
          </cell>
          <cell r="V125" t="str">
            <v>PENGADMINISTRASI KEBUTUHAN DAN PENGENDALIAN BARANG</v>
          </cell>
          <cell r="W125" t="str">
            <v>SEKRETARIAT DEWAN PERWAKILAN RAKYAT DAERAH</v>
          </cell>
          <cell r="X125" t="str">
            <v>Pemerintah Kabupaten Tolitoli</v>
          </cell>
          <cell r="Y125" t="str">
            <v>SMK BISNIS DAN MANAJEMEN</v>
          </cell>
          <cell r="Z125" t="str">
            <v>01-01-2004</v>
          </cell>
          <cell r="AA125" t="str">
            <v>Aktif</v>
          </cell>
          <cell r="AB125" t="str">
            <v>PNS Daerah Kab./Kota yang bekerja pada Kab./Kota</v>
          </cell>
          <cell r="AC125" t="str">
            <v>Pemerintah Kab. Tolitoli</v>
          </cell>
          <cell r="AD125" t="str">
            <v>Pemerintah Kab. Tolitoli</v>
          </cell>
        </row>
        <row r="126">
          <cell r="A126">
            <v>124</v>
          </cell>
          <cell r="B126" t="str">
            <v>196505041999031006</v>
          </cell>
          <cell r="C126" t="str">
            <v>080127943</v>
          </cell>
          <cell r="D126" t="str">
            <v>SUKONO</v>
          </cell>
          <cell r="E126" t="str">
            <v/>
          </cell>
          <cell r="F126" t="str">
            <v>SP</v>
          </cell>
          <cell r="G126" t="str">
            <v>LAMPUNG SELATAN</v>
          </cell>
          <cell r="H126" t="str">
            <v>04 - 05 - 1965</v>
          </cell>
          <cell r="I126" t="str">
            <v>II/a</v>
          </cell>
          <cell r="J126" t="str">
            <v>01 - 03 - 1999</v>
          </cell>
          <cell r="K126" t="str">
            <v>01 - 03 - 2000</v>
          </cell>
          <cell r="L126" t="str">
            <v>L</v>
          </cell>
          <cell r="M126" t="str">
            <v>III/d</v>
          </cell>
          <cell r="N126" t="str">
            <v>01 - 04 - 2018</v>
          </cell>
          <cell r="O126" t="str">
            <v>25</v>
          </cell>
          <cell r="P126" t="str">
            <v>0</v>
          </cell>
          <cell r="Q126" t="str">
            <v/>
          </cell>
          <cell r="R126" t="str">
            <v/>
          </cell>
          <cell r="S126" t="str">
            <v/>
          </cell>
          <cell r="T126" t="str">
            <v>01 - 04 - 2015</v>
          </cell>
          <cell r="U126" t="str">
            <v>Penyuluh Pertanian Muda</v>
          </cell>
          <cell r="V126" t="str">
            <v/>
          </cell>
          <cell r="W126" t="str">
            <v>BADAN PELAKSANA PENYULUHAN DAN KETAHANAN PANGAN</v>
          </cell>
          <cell r="X126" t="str">
            <v>Pemerintah Kabupaten Tolitoli</v>
          </cell>
          <cell r="Y126" t="str">
            <v>S-1 AGRIBISNIS PERTANIAN</v>
          </cell>
          <cell r="Z126" t="str">
            <v>01-01-2011</v>
          </cell>
          <cell r="AA126" t="str">
            <v>Aktif</v>
          </cell>
          <cell r="AB126" t="str">
            <v>PNS Daerah Kab./Kota yang bekerja pada Kab./Kota</v>
          </cell>
          <cell r="AC126" t="str">
            <v>Pemerintah Kab. Tolitoli</v>
          </cell>
          <cell r="AD126" t="str">
            <v>Pemerintah Kab. Tolitoli</v>
          </cell>
        </row>
        <row r="127">
          <cell r="A127">
            <v>125</v>
          </cell>
          <cell r="B127" t="str">
            <v>198606142010011013</v>
          </cell>
          <cell r="C127" t="str">
            <v/>
          </cell>
          <cell r="D127" t="str">
            <v>CHIPTA WIRATAMA ARIF</v>
          </cell>
          <cell r="E127" t="str">
            <v/>
          </cell>
          <cell r="F127" t="str">
            <v>SH,MM</v>
          </cell>
          <cell r="G127" t="str">
            <v>PAREPARE</v>
          </cell>
          <cell r="H127" t="str">
            <v>14 - 06 - 1986</v>
          </cell>
          <cell r="I127" t="str">
            <v>II/a</v>
          </cell>
          <cell r="J127" t="str">
            <v>01 - 01 - 2010</v>
          </cell>
          <cell r="K127" t="str">
            <v>01 - 01 - 2012</v>
          </cell>
          <cell r="L127" t="str">
            <v>L</v>
          </cell>
          <cell r="M127" t="str">
            <v>III/b</v>
          </cell>
          <cell r="N127" t="str">
            <v>01 - 04 - 2018</v>
          </cell>
          <cell r="O127" t="str">
            <v>8</v>
          </cell>
          <cell r="P127" t="str">
            <v>8</v>
          </cell>
          <cell r="Q127" t="str">
            <v/>
          </cell>
          <cell r="R127" t="str">
            <v/>
          </cell>
          <cell r="S127" t="str">
            <v/>
          </cell>
          <cell r="T127" t="str">
            <v/>
          </cell>
          <cell r="U127" t="str">
            <v/>
          </cell>
          <cell r="V127" t="str">
            <v>PENGADMINISTRASI UMUM</v>
          </cell>
          <cell r="W127" t="str">
            <v>Sub Bagian Umum</v>
          </cell>
          <cell r="X127" t="str">
            <v>Inspektorat</v>
          </cell>
          <cell r="Y127" t="str">
            <v>S-2 MAGISTER MANAJEMEN</v>
          </cell>
          <cell r="Z127" t="str">
            <v>01-01-2017</v>
          </cell>
          <cell r="AA127" t="str">
            <v>Aktif</v>
          </cell>
          <cell r="AB127" t="str">
            <v>PNS Daerah Kab./Kota yang bekerja pada Kab./Kota</v>
          </cell>
          <cell r="AC127" t="str">
            <v>Pemerintah Kab. Tolitoli</v>
          </cell>
          <cell r="AD127" t="str">
            <v>Pemerintah Kab. Tolitoli</v>
          </cell>
        </row>
        <row r="128">
          <cell r="A128">
            <v>126</v>
          </cell>
          <cell r="B128" t="str">
            <v>197509192014091002</v>
          </cell>
          <cell r="C128" t="str">
            <v/>
          </cell>
          <cell r="D128" t="str">
            <v>AMIRULLAH</v>
          </cell>
          <cell r="E128" t="str">
            <v/>
          </cell>
          <cell r="F128" t="str">
            <v/>
          </cell>
          <cell r="G128" t="str">
            <v>TOLITOLI</v>
          </cell>
          <cell r="H128" t="str">
            <v>19 - 09 - 1975</v>
          </cell>
          <cell r="I128" t="str">
            <v>I/c</v>
          </cell>
          <cell r="J128" t="str">
            <v>01 - 09 - 2014</v>
          </cell>
          <cell r="K128" t="str">
            <v>01 - 12 - 2015</v>
          </cell>
          <cell r="L128" t="str">
            <v>L</v>
          </cell>
          <cell r="M128" t="str">
            <v>I/c</v>
          </cell>
          <cell r="N128" t="str">
            <v>01 - 09 - 2014</v>
          </cell>
          <cell r="O128" t="str">
            <v>14</v>
          </cell>
          <cell r="P128" t="str">
            <v>8</v>
          </cell>
          <cell r="Q128" t="str">
            <v/>
          </cell>
          <cell r="R128" t="str">
            <v/>
          </cell>
          <cell r="S128" t="str">
            <v/>
          </cell>
          <cell r="T128" t="str">
            <v/>
          </cell>
          <cell r="U128" t="str">
            <v/>
          </cell>
          <cell r="V128" t="str">
            <v>TEKNIS / ADMINISTRASI LAINNYA</v>
          </cell>
          <cell r="W128" t="str">
            <v>SMP NEGERI 1 DAMPAL SELATAN</v>
          </cell>
          <cell r="X128" t="str">
            <v>CABANG DISPENBUD KECAMATAN DAMPAL SELATAN</v>
          </cell>
          <cell r="Y128" t="str">
            <v>SMP</v>
          </cell>
          <cell r="Z128" t="str">
            <v>06-06-1991</v>
          </cell>
          <cell r="AA128" t="str">
            <v>Aktif</v>
          </cell>
          <cell r="AB128" t="str">
            <v>PNS Daerah Kab./Kota yang bekerja pada Kab./Kota</v>
          </cell>
          <cell r="AC128" t="str">
            <v>Pemerintah Kab. Tolitoli</v>
          </cell>
          <cell r="AD128" t="str">
            <v>Pemerintah Kab. Tolitoli</v>
          </cell>
        </row>
        <row r="129">
          <cell r="A129">
            <v>127</v>
          </cell>
          <cell r="B129" t="str">
            <v>198209062010012008</v>
          </cell>
          <cell r="C129" t="str">
            <v/>
          </cell>
          <cell r="D129" t="str">
            <v>LINDA ATMA TRININGSI</v>
          </cell>
          <cell r="E129" t="str">
            <v/>
          </cell>
          <cell r="F129" t="str">
            <v>A.MD</v>
          </cell>
          <cell r="G129" t="str">
            <v>KONAWE</v>
          </cell>
          <cell r="H129" t="str">
            <v>06 - 09 - 1982</v>
          </cell>
          <cell r="I129" t="str">
            <v>II/c</v>
          </cell>
          <cell r="J129" t="str">
            <v>01 - 01 - 2010</v>
          </cell>
          <cell r="K129" t="str">
            <v>01 - 05 - 2011</v>
          </cell>
          <cell r="L129" t="str">
            <v>P</v>
          </cell>
          <cell r="M129" t="str">
            <v>II/d</v>
          </cell>
          <cell r="N129" t="str">
            <v>01 - 04 - 2014</v>
          </cell>
          <cell r="O129" t="str">
            <v>12</v>
          </cell>
          <cell r="P129" t="str">
            <v>3</v>
          </cell>
          <cell r="Q129" t="str">
            <v/>
          </cell>
          <cell r="R129" t="str">
            <v/>
          </cell>
          <cell r="S129" t="str">
            <v/>
          </cell>
          <cell r="T129" t="str">
            <v>01 - 01 - 2018</v>
          </cell>
          <cell r="U129" t="str">
            <v>Auditor Pelaksana</v>
          </cell>
          <cell r="V129" t="str">
            <v/>
          </cell>
          <cell r="W129" t="str">
            <v>Inspektorat</v>
          </cell>
          <cell r="X129" t="str">
            <v>Pemerintah Kabupaten Tolitoli</v>
          </cell>
          <cell r="Y129" t="str">
            <v>S.M ELEKTROA/TELEKOMUNIKASI</v>
          </cell>
          <cell r="Z129" t="str">
            <v>09-04-2004</v>
          </cell>
          <cell r="AA129" t="str">
            <v>Aktif</v>
          </cell>
          <cell r="AB129" t="str">
            <v>PNS Daerah Kab./Kota yang bekerja pada Kab./Kota</v>
          </cell>
          <cell r="AC129" t="str">
            <v>Pemerintah Kab. Tolitoli</v>
          </cell>
          <cell r="AD129" t="str">
            <v>Pemerintah Kab. Tolitoli</v>
          </cell>
        </row>
        <row r="130">
          <cell r="A130">
            <v>128</v>
          </cell>
          <cell r="B130" t="str">
            <v>196410251993031005</v>
          </cell>
          <cell r="C130" t="str">
            <v>132048708</v>
          </cell>
          <cell r="D130" t="str">
            <v>MUHAMMAD ALI AKBAR</v>
          </cell>
          <cell r="E130" t="str">
            <v/>
          </cell>
          <cell r="F130" t="str">
            <v>S.Pd</v>
          </cell>
          <cell r="G130" t="str">
            <v>PANGKAJENE KEPULAUAN</v>
          </cell>
          <cell r="H130" t="str">
            <v>25 - 10 - 1964</v>
          </cell>
          <cell r="I130" t="str">
            <v>II/a</v>
          </cell>
          <cell r="J130" t="str">
            <v>01 - 03 - 1993</v>
          </cell>
          <cell r="K130" t="str">
            <v>01 - 02 - 1995</v>
          </cell>
          <cell r="L130" t="str">
            <v>L</v>
          </cell>
          <cell r="M130" t="str">
            <v>III/c</v>
          </cell>
          <cell r="N130" t="str">
            <v>01 - 10 - 2012</v>
          </cell>
          <cell r="O130" t="str">
            <v>14</v>
          </cell>
          <cell r="P130" t="str">
            <v>7</v>
          </cell>
          <cell r="Q130" t="str">
            <v/>
          </cell>
          <cell r="R130" t="str">
            <v/>
          </cell>
          <cell r="S130" t="str">
            <v/>
          </cell>
          <cell r="T130" t="str">
            <v>01 - 10 - 2012</v>
          </cell>
          <cell r="U130" t="str">
            <v>Guru Dewasa</v>
          </cell>
          <cell r="V130" t="str">
            <v/>
          </cell>
          <cell r="W130" t="str">
            <v>SMP NEGERI 1 TOLITOLI UTARA</v>
          </cell>
          <cell r="X130" t="str">
            <v>CABANG DISPENBUD KECAMATAN TOLITOLI UTARA</v>
          </cell>
          <cell r="Y130" t="str">
            <v>S-1 BAHASA INDONESIA</v>
          </cell>
          <cell r="Z130" t="str">
            <v>31-12-2002</v>
          </cell>
          <cell r="AA130" t="str">
            <v>Aktif</v>
          </cell>
          <cell r="AB130" t="str">
            <v>PNS Daerah Kab./Kota yang bekerja pada Kab./Kota</v>
          </cell>
          <cell r="AC130" t="str">
            <v>Pemerintah Kab. Tolitoli</v>
          </cell>
          <cell r="AD130" t="str">
            <v>Pemerintah Kab. Tolitoli</v>
          </cell>
        </row>
        <row r="131">
          <cell r="A131">
            <v>129</v>
          </cell>
          <cell r="B131" t="str">
            <v>196612091987031006</v>
          </cell>
          <cell r="C131" t="str">
            <v>140193090</v>
          </cell>
          <cell r="D131" t="str">
            <v>MAKMUR</v>
          </cell>
          <cell r="E131" t="str">
            <v/>
          </cell>
          <cell r="F131" t="str">
            <v>A.MAK</v>
          </cell>
          <cell r="G131" t="str">
            <v>BARRU</v>
          </cell>
          <cell r="H131" t="str">
            <v>09 - 12 - 1966</v>
          </cell>
          <cell r="I131" t="str">
            <v>II/a</v>
          </cell>
          <cell r="J131" t="str">
            <v>01 - 03 - 1987</v>
          </cell>
          <cell r="K131" t="str">
            <v>01 - 03 - 1989</v>
          </cell>
          <cell r="L131" t="str">
            <v>L</v>
          </cell>
          <cell r="M131" t="str">
            <v>III/d</v>
          </cell>
          <cell r="N131" t="str">
            <v>01 - 04 - 2011</v>
          </cell>
          <cell r="O131" t="str">
            <v>19</v>
          </cell>
          <cell r="P131" t="str">
            <v>1</v>
          </cell>
          <cell r="Q131" t="str">
            <v/>
          </cell>
          <cell r="R131" t="str">
            <v/>
          </cell>
          <cell r="S131" t="str">
            <v/>
          </cell>
          <cell r="T131" t="str">
            <v>01 - 04 - 2007</v>
          </cell>
          <cell r="U131" t="str">
            <v>Pranata Laboratorium Kesehatan Penyelia</v>
          </cell>
          <cell r="V131" t="str">
            <v/>
          </cell>
          <cell r="W131" t="str">
            <v>Sub Bidang Patologi Klinik Dan Radiologi</v>
          </cell>
          <cell r="X131" t="str">
            <v>BIDANG PENUNJANG  MEDIS</v>
          </cell>
          <cell r="Y131" t="str">
            <v>D-III ANALIS KESEHATAN</v>
          </cell>
          <cell r="Z131" t="str">
            <v>16-09-2006</v>
          </cell>
          <cell r="AA131" t="str">
            <v>Aktif</v>
          </cell>
          <cell r="AB131" t="str">
            <v>PNS Daerah Kab./Kota yang bekerja pada Kab./Kota</v>
          </cell>
          <cell r="AC131" t="str">
            <v>Pemerintah Kab. Tolitoli</v>
          </cell>
          <cell r="AD131" t="str">
            <v>Pemerintah Kab. Tolitoli</v>
          </cell>
        </row>
        <row r="132">
          <cell r="A132">
            <v>130</v>
          </cell>
          <cell r="B132" t="str">
            <v>198106232008012010</v>
          </cell>
          <cell r="C132" t="str">
            <v>570036201</v>
          </cell>
          <cell r="D132" t="str">
            <v>WARDA SALAM</v>
          </cell>
          <cell r="E132" t="str">
            <v/>
          </cell>
          <cell r="F132" t="str">
            <v/>
          </cell>
          <cell r="G132" t="str">
            <v>TOLITOLI</v>
          </cell>
          <cell r="H132" t="str">
            <v>23 - 06 - 1981</v>
          </cell>
          <cell r="I132" t="str">
            <v>I/c</v>
          </cell>
          <cell r="J132" t="str">
            <v>01 - 01 - 2008</v>
          </cell>
          <cell r="K132" t="str">
            <v>01 - 12 - 2009</v>
          </cell>
          <cell r="L132" t="str">
            <v>P</v>
          </cell>
          <cell r="M132" t="str">
            <v>II/b</v>
          </cell>
          <cell r="N132" t="str">
            <v>01 - 04 - 2015</v>
          </cell>
          <cell r="O132" t="str">
            <v>8</v>
          </cell>
          <cell r="P132" t="str">
            <v>3</v>
          </cell>
          <cell r="Q132" t="str">
            <v/>
          </cell>
          <cell r="R132" t="str">
            <v/>
          </cell>
          <cell r="S132" t="str">
            <v/>
          </cell>
          <cell r="T132" t="str">
            <v/>
          </cell>
          <cell r="U132" t="str">
            <v/>
          </cell>
          <cell r="V132" t="str">
            <v>FUNGSIONAL UMUM</v>
          </cell>
          <cell r="W132" t="str">
            <v>UPT Satuan Pendidikan Non Formal Sanggar Kegiatan Belajar Mopido</v>
          </cell>
          <cell r="X132" t="str">
            <v>Dinas Pendidikan Dan Kebudayaan</v>
          </cell>
          <cell r="Y132" t="str">
            <v>SMA PAKET C</v>
          </cell>
          <cell r="Z132" t="str">
            <v>31-12-2005</v>
          </cell>
          <cell r="AA132" t="str">
            <v>Aktif</v>
          </cell>
          <cell r="AB132" t="str">
            <v>PNS Daerah Kab./Kota yang bekerja pada Kab./Kota</v>
          </cell>
          <cell r="AC132" t="str">
            <v>Pemerintah Kab. Tolitoli</v>
          </cell>
          <cell r="AD132" t="str">
            <v>Pemerintah Kab. Tolitoli</v>
          </cell>
        </row>
        <row r="133">
          <cell r="A133">
            <v>131</v>
          </cell>
          <cell r="B133" t="str">
            <v>198004072008012013</v>
          </cell>
          <cell r="C133" t="str">
            <v>570036123</v>
          </cell>
          <cell r="D133" t="str">
            <v>NURAPIAH</v>
          </cell>
          <cell r="E133" t="str">
            <v/>
          </cell>
          <cell r="F133" t="str">
            <v>SE</v>
          </cell>
          <cell r="G133" t="str">
            <v>KALANGKANGAN</v>
          </cell>
          <cell r="H133" t="str">
            <v>07 - 04 - 1980</v>
          </cell>
          <cell r="I133" t="str">
            <v>II/c</v>
          </cell>
          <cell r="J133" t="str">
            <v>01 - 01 - 2008</v>
          </cell>
          <cell r="K133" t="str">
            <v>01 - 12 - 2009</v>
          </cell>
          <cell r="L133" t="str">
            <v>P</v>
          </cell>
          <cell r="M133" t="str">
            <v>III/b</v>
          </cell>
          <cell r="N133" t="str">
            <v>01 - 04 - 2015</v>
          </cell>
          <cell r="O133" t="str">
            <v>9</v>
          </cell>
          <cell r="P133" t="str">
            <v>3</v>
          </cell>
          <cell r="Q133" t="str">
            <v/>
          </cell>
          <cell r="R133" t="str">
            <v/>
          </cell>
          <cell r="S133" t="str">
            <v/>
          </cell>
          <cell r="T133" t="str">
            <v/>
          </cell>
          <cell r="U133" t="str">
            <v/>
          </cell>
          <cell r="V133" t="str">
            <v>FUNGSIONAL UMUM</v>
          </cell>
          <cell r="W133" t="str">
            <v>Seksi Belanja Tidak Langsung / Bantuan</v>
          </cell>
          <cell r="X133" t="str">
            <v>Bidang Anggaran</v>
          </cell>
          <cell r="Y133" t="str">
            <v>S-1 EKONOMI MANAJEMEN</v>
          </cell>
          <cell r="Z133" t="str">
            <v>31-12-2007</v>
          </cell>
          <cell r="AA133" t="str">
            <v>Aktif</v>
          </cell>
          <cell r="AB133" t="str">
            <v>PNS Daerah Kab./Kota yang bekerja pada Kab./Kota</v>
          </cell>
          <cell r="AC133" t="str">
            <v>Pemerintah Kab. Tolitoli</v>
          </cell>
          <cell r="AD133" t="str">
            <v>Pemerintah Kab. Tolitoli</v>
          </cell>
        </row>
        <row r="134">
          <cell r="A134">
            <v>132</v>
          </cell>
          <cell r="B134" t="str">
            <v>198512192009042002</v>
          </cell>
          <cell r="C134" t="str">
            <v/>
          </cell>
          <cell r="D134" t="str">
            <v>NURDIANA</v>
          </cell>
          <cell r="E134" t="str">
            <v/>
          </cell>
          <cell r="F134" t="str">
            <v>SKM</v>
          </cell>
          <cell r="G134" t="str">
            <v>TOLITOLI</v>
          </cell>
          <cell r="H134" t="str">
            <v>19 - 12 - 1985</v>
          </cell>
          <cell r="I134" t="str">
            <v>III/a</v>
          </cell>
          <cell r="J134" t="str">
            <v>01 - 04 - 2009</v>
          </cell>
          <cell r="K134" t="str">
            <v>01 - 01 - 2011</v>
          </cell>
          <cell r="L134" t="str">
            <v>P</v>
          </cell>
          <cell r="M134" t="str">
            <v>III/c</v>
          </cell>
          <cell r="N134" t="str">
            <v>01 - 04 - 2016</v>
          </cell>
          <cell r="O134" t="str">
            <v>7</v>
          </cell>
          <cell r="P134" t="str">
            <v>0</v>
          </cell>
          <cell r="Q134" t="str">
            <v/>
          </cell>
          <cell r="R134" t="str">
            <v/>
          </cell>
          <cell r="S134" t="str">
            <v/>
          </cell>
          <cell r="T134" t="str">
            <v>01 - 04 - 2016</v>
          </cell>
          <cell r="U134" t="str">
            <v>Administrator Kesehatan Ahli Muda / Muda</v>
          </cell>
          <cell r="V134" t="str">
            <v/>
          </cell>
          <cell r="W134" t="str">
            <v>Seksi Promosi Dan Pemberdayaan Masyarakat</v>
          </cell>
          <cell r="X134" t="str">
            <v>Dinas Kesehatan</v>
          </cell>
          <cell r="Y134" t="str">
            <v>S-1 KESEHATAN MASYARAKAT</v>
          </cell>
          <cell r="Z134" t="str">
            <v>31-12-2007</v>
          </cell>
          <cell r="AA134" t="str">
            <v>Aktif</v>
          </cell>
          <cell r="AB134" t="str">
            <v>PNS Daerah Kab./Kota yang bekerja pada Kab./Kota</v>
          </cell>
          <cell r="AC134" t="str">
            <v>Pemerintah Kab. Tolitoli</v>
          </cell>
          <cell r="AD134" t="str">
            <v>Pemerintah Kab. Tolitoli</v>
          </cell>
        </row>
        <row r="135">
          <cell r="A135">
            <v>133</v>
          </cell>
          <cell r="B135" t="str">
            <v>196305121997072001</v>
          </cell>
          <cell r="C135" t="str">
            <v>132179474</v>
          </cell>
          <cell r="D135" t="str">
            <v>NURHAYATI S MINU</v>
          </cell>
          <cell r="E135" t="str">
            <v/>
          </cell>
          <cell r="F135" t="str">
            <v>A.Ma.Pd</v>
          </cell>
          <cell r="G135" t="str">
            <v>TOLITOLI</v>
          </cell>
          <cell r="H135" t="str">
            <v>12 - 05 - 1963</v>
          </cell>
          <cell r="I135" t="str">
            <v>II/a</v>
          </cell>
          <cell r="J135" t="str">
            <v>01 - 07 - 1997</v>
          </cell>
          <cell r="K135" t="str">
            <v>01 - 12 - 1998</v>
          </cell>
          <cell r="L135" t="str">
            <v>P</v>
          </cell>
          <cell r="M135" t="str">
            <v>III/c</v>
          </cell>
          <cell r="N135" t="str">
            <v>01 - 10 - 2016</v>
          </cell>
          <cell r="O135" t="str">
            <v>14</v>
          </cell>
          <cell r="P135" t="str">
            <v>3</v>
          </cell>
          <cell r="Q135" t="str">
            <v/>
          </cell>
          <cell r="R135" t="str">
            <v/>
          </cell>
          <cell r="S135" t="str">
            <v/>
          </cell>
          <cell r="T135" t="str">
            <v>01 - 10 - 2016</v>
          </cell>
          <cell r="U135" t="str">
            <v>Guru</v>
          </cell>
          <cell r="V135" t="str">
            <v/>
          </cell>
          <cell r="W135" t="str">
            <v>SD Negeri 1 Tolitoli</v>
          </cell>
          <cell r="X135" t="str">
            <v>Dinas Pendidikan Dan Kebudayaan</v>
          </cell>
          <cell r="Y135" t="str">
            <v>D-II/A-II PGSD</v>
          </cell>
          <cell r="Z135" t="str">
            <v>31-12-2004</v>
          </cell>
          <cell r="AA135" t="str">
            <v>Aktif</v>
          </cell>
          <cell r="AB135" t="str">
            <v>PNS Daerah Kab./Kota yang bekerja pada Kab./Kota</v>
          </cell>
          <cell r="AC135" t="str">
            <v>Pemerintah Kab. Tolitoli</v>
          </cell>
          <cell r="AD135" t="str">
            <v>Pemerintah Kab. Tolitoli</v>
          </cell>
        </row>
        <row r="136">
          <cell r="A136">
            <v>134</v>
          </cell>
          <cell r="B136" t="str">
            <v>198303142009032002</v>
          </cell>
          <cell r="C136" t="str">
            <v/>
          </cell>
          <cell r="D136" t="str">
            <v>SENAWIYAH</v>
          </cell>
          <cell r="E136" t="str">
            <v/>
          </cell>
          <cell r="F136" t="str">
            <v>AMAK</v>
          </cell>
          <cell r="G136" t="str">
            <v>TOLITOLI</v>
          </cell>
          <cell r="H136" t="str">
            <v>14 - 03 - 1983</v>
          </cell>
          <cell r="I136" t="str">
            <v>II/c</v>
          </cell>
          <cell r="J136" t="str">
            <v>01 - 03 - 2009</v>
          </cell>
          <cell r="K136" t="str">
            <v>01 - 02 - 2011</v>
          </cell>
          <cell r="L136" t="str">
            <v>P</v>
          </cell>
          <cell r="M136" t="str">
            <v>III/b</v>
          </cell>
          <cell r="N136" t="str">
            <v>01 - 04 - 2018</v>
          </cell>
          <cell r="O136" t="str">
            <v>7</v>
          </cell>
          <cell r="P136" t="str">
            <v>1</v>
          </cell>
          <cell r="Q136" t="str">
            <v/>
          </cell>
          <cell r="R136" t="str">
            <v/>
          </cell>
          <cell r="S136" t="str">
            <v/>
          </cell>
          <cell r="T136" t="str">
            <v>01 - 04 - 2015</v>
          </cell>
          <cell r="U136" t="str">
            <v>Pranata Laboratorium Kesehatan Pelaksana Lanjutan</v>
          </cell>
          <cell r="V136" t="str">
            <v/>
          </cell>
          <cell r="W136" t="str">
            <v>SEKSI PERLENGKAPAN ALAT MEDIK DAN NON MEDIK</v>
          </cell>
          <cell r="X136" t="str">
            <v>RUMAH SAKIT UMUM DAERAH</v>
          </cell>
          <cell r="Y136" t="str">
            <v>D-III SARJANA MUDA</v>
          </cell>
          <cell r="Z136" t="str">
            <v>31-12-2007</v>
          </cell>
          <cell r="AA136" t="str">
            <v>Aktif</v>
          </cell>
          <cell r="AB136" t="str">
            <v>PNS Daerah Kab./Kota yang bekerja pada Kab./Kota</v>
          </cell>
          <cell r="AC136" t="str">
            <v>Pemerintah Kab. Tolitoli</v>
          </cell>
          <cell r="AD136" t="str">
            <v>Pemerintah Kab. Tolitoli</v>
          </cell>
        </row>
        <row r="137">
          <cell r="A137">
            <v>135</v>
          </cell>
          <cell r="B137" t="str">
            <v>198004102007011007</v>
          </cell>
          <cell r="C137" t="str">
            <v>570027750</v>
          </cell>
          <cell r="D137" t="str">
            <v>SIMSON</v>
          </cell>
          <cell r="E137" t="str">
            <v/>
          </cell>
          <cell r="F137" t="str">
            <v/>
          </cell>
          <cell r="G137" t="str">
            <v>TOLITOLI</v>
          </cell>
          <cell r="H137" t="str">
            <v>10 - 04 - 1980</v>
          </cell>
          <cell r="I137" t="str">
            <v>II/a</v>
          </cell>
          <cell r="J137" t="str">
            <v>01 - 01 - 2007</v>
          </cell>
          <cell r="K137" t="str">
            <v>01 - 10 - 2008</v>
          </cell>
          <cell r="L137" t="str">
            <v>L</v>
          </cell>
          <cell r="M137" t="str">
            <v>II/b</v>
          </cell>
          <cell r="N137" t="str">
            <v>01 - 04 - 2011</v>
          </cell>
          <cell r="O137" t="str">
            <v>8</v>
          </cell>
          <cell r="P137" t="str">
            <v>3</v>
          </cell>
          <cell r="Q137" t="str">
            <v/>
          </cell>
          <cell r="R137" t="str">
            <v/>
          </cell>
          <cell r="S137" t="str">
            <v/>
          </cell>
          <cell r="T137" t="str">
            <v/>
          </cell>
          <cell r="U137" t="str">
            <v/>
          </cell>
          <cell r="V137" t="str">
            <v>FUNGSIONAL UMUM</v>
          </cell>
          <cell r="W137" t="str">
            <v>Sub Bidang Operasi Dan Pengendalian</v>
          </cell>
          <cell r="X137" t="str">
            <v>Bidang Ketertiban Umum Dan Ketentraman Masyarakat</v>
          </cell>
          <cell r="Y137" t="str">
            <v>SMA A.3/IPS</v>
          </cell>
          <cell r="Z137" t="str">
            <v>31-12-1998</v>
          </cell>
          <cell r="AA137" t="str">
            <v>Aktif</v>
          </cell>
          <cell r="AB137" t="str">
            <v>PNS Daerah Kab./Kota yang bekerja pada Kab./Kota</v>
          </cell>
          <cell r="AC137" t="str">
            <v>Pemerintah Kab. Tolitoli</v>
          </cell>
          <cell r="AD137" t="str">
            <v>Pemerintah Kab. Tolitoli</v>
          </cell>
        </row>
        <row r="138">
          <cell r="A138">
            <v>136</v>
          </cell>
          <cell r="B138" t="str">
            <v>197902112006042009</v>
          </cell>
          <cell r="C138" t="str">
            <v>570020159</v>
          </cell>
          <cell r="D138" t="str">
            <v>SAMSAM</v>
          </cell>
          <cell r="E138" t="str">
            <v/>
          </cell>
          <cell r="F138" t="str">
            <v>A.Ma.Pd</v>
          </cell>
          <cell r="G138" t="str">
            <v>TINIGI</v>
          </cell>
          <cell r="H138" t="str">
            <v>11 - 02 - 1979</v>
          </cell>
          <cell r="I138" t="str">
            <v>II/b</v>
          </cell>
          <cell r="J138" t="str">
            <v>01 - 04 - 2006</v>
          </cell>
          <cell r="K138" t="str">
            <v>01 - 06 - 2007</v>
          </cell>
          <cell r="L138" t="str">
            <v>P</v>
          </cell>
          <cell r="M138" t="str">
            <v>III/a</v>
          </cell>
          <cell r="N138" t="str">
            <v>01 - 10 - 2017</v>
          </cell>
          <cell r="O138" t="str">
            <v>9</v>
          </cell>
          <cell r="P138" t="str">
            <v>6</v>
          </cell>
          <cell r="Q138" t="str">
            <v/>
          </cell>
          <cell r="R138" t="str">
            <v/>
          </cell>
          <cell r="S138" t="str">
            <v/>
          </cell>
          <cell r="T138" t="str">
            <v>01 - 07 - 2017</v>
          </cell>
          <cell r="U138" t="str">
            <v>Guru Pertama</v>
          </cell>
          <cell r="V138" t="str">
            <v/>
          </cell>
          <cell r="W138" t="str">
            <v>SDN 2 TINIGI</v>
          </cell>
          <cell r="X138" t="str">
            <v>CABANG DISPENBUD KECAMATAN GALANG</v>
          </cell>
          <cell r="Y138" t="str">
            <v>D-II/A-II OLAH RAGA DAN KESEHATAN</v>
          </cell>
          <cell r="Z138" t="str">
            <v>01-01-2002</v>
          </cell>
          <cell r="AA138" t="str">
            <v>Aktif</v>
          </cell>
          <cell r="AB138" t="str">
            <v>PNS Daerah Kab./Kota yang bekerja pada Kab./Kota</v>
          </cell>
          <cell r="AC138" t="str">
            <v>Pemerintah Kab. Tolitoli</v>
          </cell>
          <cell r="AD138" t="str">
            <v>Pemerintah Kab. Tolitoli</v>
          </cell>
        </row>
        <row r="139">
          <cell r="A139">
            <v>137</v>
          </cell>
          <cell r="B139" t="str">
            <v>196806091999071001</v>
          </cell>
          <cell r="C139" t="str">
            <v>132244809</v>
          </cell>
          <cell r="D139" t="str">
            <v>MUHAMMAD NASIR LADANGKANG</v>
          </cell>
          <cell r="E139" t="str">
            <v/>
          </cell>
          <cell r="F139" t="str">
            <v>A.Ma.Pd</v>
          </cell>
          <cell r="G139" t="str">
            <v>TOLITOLI</v>
          </cell>
          <cell r="H139" t="str">
            <v>09 - 06 - 1968</v>
          </cell>
          <cell r="I139" t="str">
            <v>II/a</v>
          </cell>
          <cell r="J139" t="str">
            <v>01 - 07 - 1999</v>
          </cell>
          <cell r="K139" t="str">
            <v>01 - 08 - 2000</v>
          </cell>
          <cell r="L139" t="str">
            <v>L</v>
          </cell>
          <cell r="M139" t="str">
            <v>III/d</v>
          </cell>
          <cell r="N139" t="str">
            <v>01 - 10 - 2017</v>
          </cell>
          <cell r="O139" t="str">
            <v>13</v>
          </cell>
          <cell r="P139" t="str">
            <v>3</v>
          </cell>
          <cell r="Q139" t="str">
            <v/>
          </cell>
          <cell r="R139" t="str">
            <v/>
          </cell>
          <cell r="S139" t="str">
            <v/>
          </cell>
          <cell r="T139" t="str">
            <v>01 - 10 - 2014</v>
          </cell>
          <cell r="U139" t="str">
            <v>Guru Muda</v>
          </cell>
          <cell r="V139" t="str">
            <v/>
          </cell>
          <cell r="W139" t="str">
            <v>SDN 1 TENDE</v>
          </cell>
          <cell r="X139" t="str">
            <v/>
          </cell>
          <cell r="Y139" t="str">
            <v>D-II/AKTA-II</v>
          </cell>
          <cell r="Z139" t="str">
            <v>16-09-1968</v>
          </cell>
          <cell r="AA139" t="str">
            <v>Aktif</v>
          </cell>
          <cell r="AB139" t="str">
            <v>PNS Daerah Kab./Kota yang bekerja pada Kab./Kota</v>
          </cell>
          <cell r="AC139" t="str">
            <v>Pemerintah Kab. Tolitoli</v>
          </cell>
          <cell r="AD139" t="str">
            <v>Pemerintah Kab. Tolitoli</v>
          </cell>
        </row>
        <row r="140">
          <cell r="A140">
            <v>138</v>
          </cell>
          <cell r="B140" t="str">
            <v>196807192006042011</v>
          </cell>
          <cell r="C140" t="str">
            <v>570021180</v>
          </cell>
          <cell r="D140" t="str">
            <v>HASNAWATI SULLE</v>
          </cell>
          <cell r="E140" t="str">
            <v/>
          </cell>
          <cell r="F140" t="str">
            <v>A.Ma</v>
          </cell>
          <cell r="G140" t="str">
            <v>OGOTUA</v>
          </cell>
          <cell r="H140" t="str">
            <v>19 - 07 - 1968</v>
          </cell>
          <cell r="I140" t="str">
            <v>II/b</v>
          </cell>
          <cell r="J140" t="str">
            <v>01 - 04 - 2006</v>
          </cell>
          <cell r="K140" t="str">
            <v>01 - 10 - 2007</v>
          </cell>
          <cell r="L140" t="str">
            <v>P</v>
          </cell>
          <cell r="M140" t="str">
            <v>III/a</v>
          </cell>
          <cell r="N140" t="str">
            <v>01 - 10 - 2017</v>
          </cell>
          <cell r="O140" t="str">
            <v>12</v>
          </cell>
          <cell r="P140" t="str">
            <v>4</v>
          </cell>
          <cell r="Q140" t="str">
            <v/>
          </cell>
          <cell r="R140" t="str">
            <v/>
          </cell>
          <cell r="S140" t="str">
            <v/>
          </cell>
          <cell r="T140" t="str">
            <v>01 - 10 - 2017</v>
          </cell>
          <cell r="U140" t="str">
            <v>Guru Pertama</v>
          </cell>
          <cell r="V140" t="str">
            <v/>
          </cell>
          <cell r="W140" t="str">
            <v>SDN SIMATANG TANJUNG</v>
          </cell>
          <cell r="X140" t="str">
            <v>CABANG DISPENBUD KECAMATAN DAMPAL UTARA</v>
          </cell>
          <cell r="Y140" t="str">
            <v>D-II PGSD</v>
          </cell>
          <cell r="Z140" t="str">
            <v>31-12-2004</v>
          </cell>
          <cell r="AA140" t="str">
            <v>Aktif</v>
          </cell>
          <cell r="AB140" t="str">
            <v>PNS Daerah Kab./Kota yang bekerja pada Kab./Kota</v>
          </cell>
          <cell r="AC140" t="str">
            <v>Pemerintah Kab. Tolitoli</v>
          </cell>
          <cell r="AD140" t="str">
            <v>Pemerintah Kab. Tolitoli</v>
          </cell>
        </row>
        <row r="141">
          <cell r="A141">
            <v>139</v>
          </cell>
          <cell r="B141" t="str">
            <v>197805112014092001</v>
          </cell>
          <cell r="C141" t="str">
            <v/>
          </cell>
          <cell r="D141" t="str">
            <v>NUR JAYA</v>
          </cell>
          <cell r="E141" t="str">
            <v/>
          </cell>
          <cell r="F141" t="str">
            <v/>
          </cell>
          <cell r="G141" t="str">
            <v>TOLITOLI</v>
          </cell>
          <cell r="H141" t="str">
            <v>11 - 05 - 1978</v>
          </cell>
          <cell r="I141" t="str">
            <v>II/a</v>
          </cell>
          <cell r="J141" t="str">
            <v>01 - 09 - 2014</v>
          </cell>
          <cell r="K141" t="str">
            <v>01 - 12 - 2015</v>
          </cell>
          <cell r="L141" t="str">
            <v>P</v>
          </cell>
          <cell r="M141" t="str">
            <v>II/a</v>
          </cell>
          <cell r="N141" t="str">
            <v>01 - 09 - 2014</v>
          </cell>
          <cell r="O141" t="str">
            <v>10</v>
          </cell>
          <cell r="P141" t="str">
            <v>0</v>
          </cell>
          <cell r="Q141" t="str">
            <v/>
          </cell>
          <cell r="R141" t="str">
            <v/>
          </cell>
          <cell r="S141" t="str">
            <v/>
          </cell>
          <cell r="T141" t="str">
            <v/>
          </cell>
          <cell r="U141" t="str">
            <v/>
          </cell>
          <cell r="V141" t="str">
            <v>TEKNIS / ADMINISTRASI LAINNYA</v>
          </cell>
          <cell r="W141" t="str">
            <v>Sub Bagian Umum Dan Kepegawaian</v>
          </cell>
          <cell r="X141" t="str">
            <v>Dinas Pendidikan Dan Kebudayaan</v>
          </cell>
          <cell r="Y141" t="str">
            <v>SMA ILMU ILMU SOSIAL</v>
          </cell>
          <cell r="Z141" t="str">
            <v>27-05-1996</v>
          </cell>
          <cell r="AA141" t="str">
            <v>Aktif</v>
          </cell>
          <cell r="AB141" t="str">
            <v>PNS Daerah Kab./Kota yang bekerja pada Kab./Kota</v>
          </cell>
          <cell r="AC141" t="str">
            <v>Pemerintah Kab. Tolitoli</v>
          </cell>
          <cell r="AD141" t="str">
            <v>Pemerintah Kab. Tolitoli</v>
          </cell>
        </row>
        <row r="142">
          <cell r="A142">
            <v>140</v>
          </cell>
          <cell r="B142" t="str">
            <v>198702252010011012</v>
          </cell>
          <cell r="C142" t="str">
            <v/>
          </cell>
          <cell r="D142" t="str">
            <v>BACHTIAR</v>
          </cell>
          <cell r="E142" t="str">
            <v/>
          </cell>
          <cell r="F142" t="str">
            <v>A.Md.Kep</v>
          </cell>
          <cell r="G142" t="str">
            <v>TOLITOLI</v>
          </cell>
          <cell r="H142" t="str">
            <v>25 - 02 - 1987</v>
          </cell>
          <cell r="I142" t="str">
            <v>II/c</v>
          </cell>
          <cell r="J142" t="str">
            <v>01 - 01 - 2010</v>
          </cell>
          <cell r="K142" t="str">
            <v>01 - 01 - 2012</v>
          </cell>
          <cell r="L142" t="str">
            <v>L</v>
          </cell>
          <cell r="M142" t="str">
            <v>III/a</v>
          </cell>
          <cell r="N142" t="str">
            <v>01 - 04 - 2017</v>
          </cell>
          <cell r="O142" t="str">
            <v>5</v>
          </cell>
          <cell r="P142" t="str">
            <v>3</v>
          </cell>
          <cell r="Q142" t="str">
            <v/>
          </cell>
          <cell r="R142" t="str">
            <v/>
          </cell>
          <cell r="S142" t="str">
            <v/>
          </cell>
          <cell r="T142" t="str">
            <v>01 - 04 - 2017</v>
          </cell>
          <cell r="U142" t="str">
            <v>Perawat Pelaksana Lanjutan</v>
          </cell>
          <cell r="V142" t="str">
            <v/>
          </cell>
          <cell r="W142" t="str">
            <v>UPT Puskesmas Lampasio</v>
          </cell>
          <cell r="X142" t="str">
            <v>Dinas Kesehatan</v>
          </cell>
          <cell r="Y142" t="str">
            <v>D-III KEPERAWATAN</v>
          </cell>
          <cell r="Z142" t="str">
            <v>31-12-2009</v>
          </cell>
          <cell r="AA142" t="str">
            <v>Aktif</v>
          </cell>
          <cell r="AB142" t="str">
            <v>PNS Daerah Kab./Kota yang bekerja pada Kab./Kota</v>
          </cell>
          <cell r="AC142" t="str">
            <v>Pemerintah Kab. Tolitoli</v>
          </cell>
          <cell r="AD142" t="str">
            <v>Pemerintah Kab. Tolitoli</v>
          </cell>
        </row>
        <row r="143">
          <cell r="A143">
            <v>141</v>
          </cell>
          <cell r="B143" t="str">
            <v>197708032006042026</v>
          </cell>
          <cell r="C143" t="str">
            <v>570021238</v>
          </cell>
          <cell r="D143" t="str">
            <v>ELEN FITRIANI</v>
          </cell>
          <cell r="E143" t="str">
            <v/>
          </cell>
          <cell r="F143" t="str">
            <v/>
          </cell>
          <cell r="G143" t="str">
            <v>PALU</v>
          </cell>
          <cell r="H143" t="str">
            <v>03 - 08 - 1977</v>
          </cell>
          <cell r="I143" t="str">
            <v>II/a</v>
          </cell>
          <cell r="J143" t="str">
            <v>01 - 04 - 2006</v>
          </cell>
          <cell r="K143" t="str">
            <v>01 - 10 - 2007</v>
          </cell>
          <cell r="L143" t="str">
            <v>P</v>
          </cell>
          <cell r="M143" t="str">
            <v>II/d</v>
          </cell>
          <cell r="N143" t="str">
            <v>01 - 04 - 2015</v>
          </cell>
          <cell r="O143" t="str">
            <v>18</v>
          </cell>
          <cell r="P143" t="str">
            <v>5</v>
          </cell>
          <cell r="Q143" t="str">
            <v/>
          </cell>
          <cell r="R143" t="str">
            <v/>
          </cell>
          <cell r="S143" t="str">
            <v/>
          </cell>
          <cell r="T143" t="str">
            <v>01 - 04 - 2015</v>
          </cell>
          <cell r="U143" t="str">
            <v>Bidan Terampil / Pelaksana</v>
          </cell>
          <cell r="V143" t="str">
            <v/>
          </cell>
          <cell r="W143" t="str">
            <v>PUSKESMAS PEMBANTU KELURAHAN BARU</v>
          </cell>
          <cell r="X143" t="str">
            <v>PUSKESMAS KOTA</v>
          </cell>
          <cell r="Y143" t="str">
            <v>SEKOLAH PERAWAT KESEHATAN</v>
          </cell>
          <cell r="Z143" t="str">
            <v>05-09-1996</v>
          </cell>
          <cell r="AA143" t="str">
            <v>Aktif</v>
          </cell>
          <cell r="AB143" t="str">
            <v>PNS Daerah Kab./Kota yang bekerja pada Kab./Kota</v>
          </cell>
          <cell r="AC143" t="str">
            <v>Pemerintah Kab. Tolitoli</v>
          </cell>
          <cell r="AD143" t="str">
            <v>Pemerintah Kab. Tolitoli</v>
          </cell>
        </row>
        <row r="144">
          <cell r="A144">
            <v>142</v>
          </cell>
          <cell r="B144" t="str">
            <v>197409262009042001</v>
          </cell>
          <cell r="C144" t="str">
            <v/>
          </cell>
          <cell r="D144" t="str">
            <v>NIBUATI</v>
          </cell>
          <cell r="E144" t="str">
            <v/>
          </cell>
          <cell r="F144" t="str">
            <v>S.Hi</v>
          </cell>
          <cell r="G144" t="str">
            <v>TOLITOLI</v>
          </cell>
          <cell r="H144" t="str">
            <v>26 - 09 - 1974</v>
          </cell>
          <cell r="I144" t="str">
            <v>III/a</v>
          </cell>
          <cell r="J144" t="str">
            <v>01 - 04 - 2009</v>
          </cell>
          <cell r="K144" t="str">
            <v>01 - 01 - 2011</v>
          </cell>
          <cell r="L144" t="str">
            <v>P</v>
          </cell>
          <cell r="M144" t="str">
            <v>III/c</v>
          </cell>
          <cell r="N144" t="str">
            <v>01 - 04 - 2017</v>
          </cell>
          <cell r="O144" t="str">
            <v>8</v>
          </cell>
          <cell r="P144" t="str">
            <v>0</v>
          </cell>
          <cell r="Q144" t="str">
            <v/>
          </cell>
          <cell r="R144" t="str">
            <v/>
          </cell>
          <cell r="S144" t="str">
            <v/>
          </cell>
          <cell r="T144" t="str">
            <v>01 - 04 - 2017</v>
          </cell>
          <cell r="U144" t="str">
            <v>Guru Muda</v>
          </cell>
          <cell r="V144" t="str">
            <v/>
          </cell>
          <cell r="W144" t="str">
            <v>SMP NEGERI 2 BASI DONDO</v>
          </cell>
          <cell r="X144" t="str">
            <v>CABANG DISPENBUD KECAMATAN BASIDONDO</v>
          </cell>
          <cell r="Y144" t="str">
            <v>S-1 HUKUM ISLAM</v>
          </cell>
          <cell r="Z144" t="str">
            <v>31-12-2002</v>
          </cell>
          <cell r="AA144" t="str">
            <v>Aktif</v>
          </cell>
          <cell r="AB144" t="str">
            <v>PNS Daerah Kab./Kota yang bekerja pada Kab./Kota</v>
          </cell>
          <cell r="AC144" t="str">
            <v>Pemerintah Kab. Tolitoli</v>
          </cell>
          <cell r="AD144" t="str">
            <v>Pemerintah Kab. Tolitoli</v>
          </cell>
        </row>
        <row r="145">
          <cell r="A145">
            <v>143</v>
          </cell>
          <cell r="B145" t="str">
            <v>197608122015021001</v>
          </cell>
          <cell r="C145" t="str">
            <v/>
          </cell>
          <cell r="D145" t="str">
            <v>DARISE</v>
          </cell>
          <cell r="E145" t="str">
            <v/>
          </cell>
          <cell r="F145" t="str">
            <v/>
          </cell>
          <cell r="G145" t="str">
            <v>TOLITOLI</v>
          </cell>
          <cell r="H145" t="str">
            <v>12 - 08 - 1976</v>
          </cell>
          <cell r="I145" t="str">
            <v>II/a</v>
          </cell>
          <cell r="J145" t="str">
            <v>01 - 02 - 2015</v>
          </cell>
          <cell r="K145" t="str">
            <v>01 - 09 - 2016</v>
          </cell>
          <cell r="L145" t="str">
            <v>L</v>
          </cell>
          <cell r="M145" t="str">
            <v>II/a</v>
          </cell>
          <cell r="N145" t="str">
            <v>01 - 02 - 2015</v>
          </cell>
          <cell r="O145" t="str">
            <v>10</v>
          </cell>
          <cell r="P145" t="str">
            <v>4</v>
          </cell>
          <cell r="Q145" t="str">
            <v/>
          </cell>
          <cell r="R145" t="str">
            <v/>
          </cell>
          <cell r="S145" t="str">
            <v/>
          </cell>
          <cell r="T145" t="str">
            <v/>
          </cell>
          <cell r="U145" t="str">
            <v/>
          </cell>
          <cell r="V145" t="str">
            <v>GURU SD</v>
          </cell>
          <cell r="W145" t="str">
            <v>SDN 1 BILO</v>
          </cell>
          <cell r="X145" t="str">
            <v>CABANG DISPENBUD KECAMATAN OGODEIDE</v>
          </cell>
          <cell r="Y145" t="str">
            <v>SMA ILMU ILMU SOSIAL</v>
          </cell>
          <cell r="Z145" t="str">
            <v>27-05-1996</v>
          </cell>
          <cell r="AA145" t="str">
            <v>Aktif</v>
          </cell>
          <cell r="AB145" t="str">
            <v>PNS Daerah Kab./Kota yang bekerja pada Kab./Kota</v>
          </cell>
          <cell r="AC145" t="str">
            <v>Pemerintah Kab. Tolitoli</v>
          </cell>
          <cell r="AD145" t="str">
            <v>Pemerintah Kab. Tolitoli</v>
          </cell>
        </row>
        <row r="146">
          <cell r="A146">
            <v>144</v>
          </cell>
          <cell r="B146" t="str">
            <v>196307141984122005</v>
          </cell>
          <cell r="C146" t="str">
            <v>131210465</v>
          </cell>
          <cell r="D146" t="str">
            <v>KARTINI TANGAHU</v>
          </cell>
          <cell r="E146" t="str">
            <v/>
          </cell>
          <cell r="F146" t="str">
            <v/>
          </cell>
          <cell r="G146" t="str">
            <v>SINJAI</v>
          </cell>
          <cell r="H146" t="str">
            <v>14 - 07 - 1963</v>
          </cell>
          <cell r="I146" t="str">
            <v>II/a</v>
          </cell>
          <cell r="J146" t="str">
            <v>01 - 12 - 1984</v>
          </cell>
          <cell r="K146" t="str">
            <v>01 - 05 - 1986</v>
          </cell>
          <cell r="L146" t="str">
            <v>P</v>
          </cell>
          <cell r="M146" t="str">
            <v>III/d</v>
          </cell>
          <cell r="N146" t="str">
            <v>01 - 10 - 2008</v>
          </cell>
          <cell r="O146" t="str">
            <v>18</v>
          </cell>
          <cell r="P146" t="str">
            <v>10</v>
          </cell>
          <cell r="Q146" t="str">
            <v/>
          </cell>
          <cell r="R146" t="str">
            <v/>
          </cell>
          <cell r="S146" t="str">
            <v/>
          </cell>
          <cell r="T146" t="str">
            <v>27 - 03 - 2013</v>
          </cell>
          <cell r="U146" t="str">
            <v>Guru Dewasa Tingkat. I</v>
          </cell>
          <cell r="V146" t="str">
            <v/>
          </cell>
          <cell r="W146" t="str">
            <v>SDN 1 LABUAN LOBO</v>
          </cell>
          <cell r="X146" t="str">
            <v>CABANG DISPENBUD KECAMATAN OGODEIDE</v>
          </cell>
          <cell r="Y146" t="str">
            <v>KPG</v>
          </cell>
          <cell r="Z146" t="str">
            <v>31-12-1984</v>
          </cell>
          <cell r="AA146" t="str">
            <v>Aktif</v>
          </cell>
          <cell r="AB146" t="str">
            <v>PNS Daerah Kab./Kota yang bekerja pada Kab./Kota</v>
          </cell>
          <cell r="AC146" t="str">
            <v>Pemerintah Kab. Tolitoli</v>
          </cell>
          <cell r="AD146" t="str">
            <v>Pemerintah Kab. Tolitoli</v>
          </cell>
        </row>
        <row r="147">
          <cell r="A147">
            <v>145</v>
          </cell>
          <cell r="B147" t="str">
            <v>197108022009061002</v>
          </cell>
          <cell r="C147" t="str">
            <v/>
          </cell>
          <cell r="D147" t="str">
            <v>WAYAN SANTRA</v>
          </cell>
          <cell r="E147" t="str">
            <v/>
          </cell>
          <cell r="F147" t="str">
            <v/>
          </cell>
          <cell r="G147" t="str">
            <v>TOLITOLI</v>
          </cell>
          <cell r="H147" t="str">
            <v>02 - 08 - 1971</v>
          </cell>
          <cell r="I147" t="str">
            <v>I/c</v>
          </cell>
          <cell r="J147" t="str">
            <v>01 - 06 - 2009</v>
          </cell>
          <cell r="K147" t="str">
            <v>01 - 06 - 2009</v>
          </cell>
          <cell r="L147" t="str">
            <v>L</v>
          </cell>
          <cell r="M147" t="str">
            <v>I/c</v>
          </cell>
          <cell r="N147" t="str">
            <v>01 - 06 - 2009</v>
          </cell>
          <cell r="O147" t="str">
            <v>11</v>
          </cell>
          <cell r="P147" t="str">
            <v>10</v>
          </cell>
          <cell r="Q147" t="str">
            <v/>
          </cell>
          <cell r="R147" t="str">
            <v/>
          </cell>
          <cell r="S147" t="str">
            <v/>
          </cell>
          <cell r="T147" t="str">
            <v/>
          </cell>
          <cell r="U147" t="str">
            <v/>
          </cell>
          <cell r="V147" t="str">
            <v>SEKRETARIS DESA</v>
          </cell>
          <cell r="W147" t="str">
            <v>SEKSI PEMERINTAHAN</v>
          </cell>
          <cell r="X147" t="str">
            <v>KANTOR KECAMATAN OGODEIDE</v>
          </cell>
          <cell r="Y147" t="str">
            <v>SMP</v>
          </cell>
          <cell r="Z147" t="str">
            <v>31-12-1988</v>
          </cell>
          <cell r="AA147" t="str">
            <v>Aktif</v>
          </cell>
          <cell r="AB147" t="str">
            <v>PNS Daerah Kab./Kota yang bekerja pada Kab./Kota</v>
          </cell>
          <cell r="AC147" t="str">
            <v>Pemerintah Kab. Tolitoli</v>
          </cell>
          <cell r="AD147" t="str">
            <v>Pemerintah Kab. Tolitoli</v>
          </cell>
        </row>
        <row r="148">
          <cell r="A148">
            <v>146</v>
          </cell>
          <cell r="B148" t="str">
            <v>198808062011012009</v>
          </cell>
          <cell r="C148" t="str">
            <v/>
          </cell>
          <cell r="D148" t="str">
            <v>SRI ASRINA</v>
          </cell>
          <cell r="E148" t="str">
            <v/>
          </cell>
          <cell r="F148" t="str">
            <v>A.Md.Kep</v>
          </cell>
          <cell r="G148" t="str">
            <v>TOLITOLI</v>
          </cell>
          <cell r="H148" t="str">
            <v>06 - 08 - 1988</v>
          </cell>
          <cell r="I148" t="str">
            <v>II/c</v>
          </cell>
          <cell r="J148" t="str">
            <v>01 - 01 - 2011</v>
          </cell>
          <cell r="K148" t="str">
            <v>01 - 01 - 2013</v>
          </cell>
          <cell r="L148" t="str">
            <v>P</v>
          </cell>
          <cell r="M148" t="str">
            <v>III/a</v>
          </cell>
          <cell r="N148" t="str">
            <v>01 - 04 - 2018</v>
          </cell>
          <cell r="O148" t="str">
            <v>5</v>
          </cell>
          <cell r="P148" t="str">
            <v>3</v>
          </cell>
          <cell r="Q148" t="str">
            <v/>
          </cell>
          <cell r="R148" t="str">
            <v/>
          </cell>
          <cell r="S148" t="str">
            <v/>
          </cell>
          <cell r="T148" t="str">
            <v>01 - 04 - 2018</v>
          </cell>
          <cell r="U148" t="str">
            <v>Perawat Mahir</v>
          </cell>
          <cell r="V148" t="str">
            <v/>
          </cell>
          <cell r="W148" t="str">
            <v>Sub Bidang Pelayanan Medis Dan Keperawatan</v>
          </cell>
          <cell r="X148" t="str">
            <v>BIDANG PELAYANAN</v>
          </cell>
          <cell r="Y148" t="str">
            <v>D-III KEPERAWATAN</v>
          </cell>
          <cell r="Z148" t="str">
            <v>01-01-2009</v>
          </cell>
          <cell r="AA148" t="str">
            <v>Aktif</v>
          </cell>
          <cell r="AB148" t="str">
            <v>PNS Daerah Kab./Kota yang bekerja pada Kab./Kota</v>
          </cell>
          <cell r="AC148" t="str">
            <v>Pemerintah Kab. Tolitoli</v>
          </cell>
          <cell r="AD148" t="str">
            <v>Pemerintah Kab. Tolitoli</v>
          </cell>
        </row>
        <row r="149">
          <cell r="A149">
            <v>147</v>
          </cell>
          <cell r="B149" t="str">
            <v>198104042006042035</v>
          </cell>
          <cell r="C149" t="str">
            <v>570021429</v>
          </cell>
          <cell r="D149" t="str">
            <v>SURIYANI</v>
          </cell>
          <cell r="E149" t="str">
            <v/>
          </cell>
          <cell r="F149" t="str">
            <v>A.Ma</v>
          </cell>
          <cell r="G149" t="str">
            <v>MAROS</v>
          </cell>
          <cell r="H149" t="str">
            <v>04 - 04 - 1981</v>
          </cell>
          <cell r="I149" t="str">
            <v>II/b</v>
          </cell>
          <cell r="J149" t="str">
            <v>01 - 04 - 2006</v>
          </cell>
          <cell r="K149" t="str">
            <v>01 - 10 - 2007</v>
          </cell>
          <cell r="L149" t="str">
            <v>P</v>
          </cell>
          <cell r="M149" t="str">
            <v>III/a</v>
          </cell>
          <cell r="N149" t="str">
            <v>01 - 04 - 2017</v>
          </cell>
          <cell r="O149" t="str">
            <v>10</v>
          </cell>
          <cell r="P149" t="str">
            <v>5</v>
          </cell>
          <cell r="Q149" t="str">
            <v/>
          </cell>
          <cell r="R149" t="str">
            <v/>
          </cell>
          <cell r="S149" t="str">
            <v/>
          </cell>
          <cell r="T149" t="str">
            <v>01 - 04 - 2017</v>
          </cell>
          <cell r="U149" t="str">
            <v>Guru Pertama</v>
          </cell>
          <cell r="V149" t="str">
            <v/>
          </cell>
          <cell r="W149" t="str">
            <v>SD Negeri 4 Tolitoli</v>
          </cell>
          <cell r="X149" t="str">
            <v>Dinas Pendidikan Dan Kebudayaan</v>
          </cell>
          <cell r="Y149" t="str">
            <v>D-II PENDIDIKAN GURU KELAS (PGK)</v>
          </cell>
          <cell r="Z149" t="str">
            <v>31-12-2003</v>
          </cell>
          <cell r="AA149" t="str">
            <v>Aktif</v>
          </cell>
          <cell r="AB149" t="str">
            <v>PNS Daerah Kab./Kota yang bekerja pada Kab./Kota</v>
          </cell>
          <cell r="AC149" t="str">
            <v>Pemerintah Kab. Tolitoli</v>
          </cell>
          <cell r="AD149" t="str">
            <v>Pemerintah Kab. Tolitoli</v>
          </cell>
        </row>
        <row r="150">
          <cell r="A150">
            <v>148</v>
          </cell>
          <cell r="B150" t="str">
            <v>197207272005012011</v>
          </cell>
          <cell r="C150" t="str">
            <v>570017160</v>
          </cell>
          <cell r="D150" t="str">
            <v>JULIANA MUHAMAD JUSUF LUAS</v>
          </cell>
          <cell r="E150" t="str">
            <v/>
          </cell>
          <cell r="F150" t="str">
            <v>S Pd  BIO</v>
          </cell>
          <cell r="G150" t="str">
            <v>TOLITOLI</v>
          </cell>
          <cell r="H150" t="str">
            <v>27 - 07 - 1972</v>
          </cell>
          <cell r="I150" t="str">
            <v>II/c</v>
          </cell>
          <cell r="J150" t="str">
            <v>01 - 01 - 2005</v>
          </cell>
          <cell r="K150" t="str">
            <v>01 - 03 - 2006</v>
          </cell>
          <cell r="L150" t="str">
            <v>P</v>
          </cell>
          <cell r="M150" t="str">
            <v>III/c</v>
          </cell>
          <cell r="N150" t="str">
            <v>01 - 04 - 2017</v>
          </cell>
          <cell r="O150" t="str">
            <v>13</v>
          </cell>
          <cell r="P150" t="str">
            <v>11</v>
          </cell>
          <cell r="Q150" t="str">
            <v/>
          </cell>
          <cell r="R150" t="str">
            <v/>
          </cell>
          <cell r="S150" t="str">
            <v/>
          </cell>
          <cell r="T150" t="str">
            <v>01 - 04 - 2017</v>
          </cell>
          <cell r="U150" t="str">
            <v>Guru Muda</v>
          </cell>
          <cell r="V150" t="str">
            <v/>
          </cell>
          <cell r="W150" t="str">
            <v>SMP NEGERI 2 TOLITOLI</v>
          </cell>
          <cell r="X150" t="str">
            <v>CABANG DISPENBUD KECAMATAN BAOLAN</v>
          </cell>
          <cell r="Y150" t="str">
            <v>S-1 PENDIDIKAN BIOLOGI</v>
          </cell>
          <cell r="Z150" t="str">
            <v>31-12-2013</v>
          </cell>
          <cell r="AA150" t="str">
            <v>Aktif</v>
          </cell>
          <cell r="AB150" t="str">
            <v>PNS Daerah Kab./Kota yang bekerja pada Kab./Kota</v>
          </cell>
          <cell r="AC150" t="str">
            <v>Pemerintah Kab. Tolitoli</v>
          </cell>
          <cell r="AD150" t="str">
            <v>Pemerintah Kab. Tolitoli</v>
          </cell>
        </row>
        <row r="151">
          <cell r="A151">
            <v>149</v>
          </cell>
          <cell r="B151" t="str">
            <v>197505011999031005</v>
          </cell>
          <cell r="C151" t="str">
            <v>570012646</v>
          </cell>
          <cell r="D151" t="str">
            <v>BURHANI</v>
          </cell>
          <cell r="E151" t="str">
            <v/>
          </cell>
          <cell r="F151" t="str">
            <v>S.Sos</v>
          </cell>
          <cell r="G151" t="str">
            <v>TOLITOLI</v>
          </cell>
          <cell r="H151" t="str">
            <v>01 - 05 - 1975</v>
          </cell>
          <cell r="I151" t="str">
            <v>II/a</v>
          </cell>
          <cell r="J151" t="str">
            <v>01 - 03 - 1999</v>
          </cell>
          <cell r="K151" t="str">
            <v>01 - 07 - 2000</v>
          </cell>
          <cell r="L151" t="str">
            <v>L</v>
          </cell>
          <cell r="M151" t="str">
            <v>III/d</v>
          </cell>
          <cell r="N151" t="str">
            <v>01 - 04 - 2014</v>
          </cell>
          <cell r="O151" t="str">
            <v>10</v>
          </cell>
          <cell r="P151" t="str">
            <v>1</v>
          </cell>
          <cell r="Q151" t="str">
            <v/>
          </cell>
          <cell r="R151" t="str">
            <v/>
          </cell>
          <cell r="S151" t="str">
            <v/>
          </cell>
          <cell r="T151" t="str">
            <v/>
          </cell>
          <cell r="U151" t="str">
            <v/>
          </cell>
          <cell r="V151" t="str">
            <v>FUNGSIONAL UMUM</v>
          </cell>
          <cell r="W151" t="str">
            <v>Sub Bagian Umum Dan Program</v>
          </cell>
          <cell r="X151" t="str">
            <v>Dinas Pengendalian Penduduk Dan Keluarga Berencana</v>
          </cell>
          <cell r="Y151" t="str">
            <v>S-1 ADMINISTRASI NEGARA</v>
          </cell>
          <cell r="Z151" t="str">
            <v>23-08-2003</v>
          </cell>
          <cell r="AA151" t="str">
            <v>Aktif</v>
          </cell>
          <cell r="AB151" t="str">
            <v>PNS Daerah Kab./Kota yang bekerja pada Kab./Kota</v>
          </cell>
          <cell r="AC151" t="str">
            <v>Pemerintah Kab. Tolitoli</v>
          </cell>
          <cell r="AD151" t="str">
            <v>Pemerintah Kab. Tolitoli</v>
          </cell>
        </row>
        <row r="152">
          <cell r="A152">
            <v>150</v>
          </cell>
          <cell r="B152" t="str">
            <v>196707202014091002</v>
          </cell>
          <cell r="C152" t="str">
            <v/>
          </cell>
          <cell r="D152" t="str">
            <v>M. ALI  C</v>
          </cell>
          <cell r="E152" t="str">
            <v/>
          </cell>
          <cell r="F152" t="str">
            <v>S.Pd</v>
          </cell>
          <cell r="G152" t="str">
            <v>POLEWALI MANDAR</v>
          </cell>
          <cell r="H152" t="str">
            <v>20 - 07 - 1967</v>
          </cell>
          <cell r="I152" t="str">
            <v>III/a</v>
          </cell>
          <cell r="J152" t="str">
            <v>01 - 09 - 2014</v>
          </cell>
          <cell r="K152" t="str">
            <v>01 - 12 - 2015</v>
          </cell>
          <cell r="L152" t="str">
            <v>L</v>
          </cell>
          <cell r="M152" t="str">
            <v>III/a</v>
          </cell>
          <cell r="N152" t="str">
            <v>01 - 09 - 2014</v>
          </cell>
          <cell r="O152" t="str">
            <v>10</v>
          </cell>
          <cell r="P152" t="str">
            <v>8</v>
          </cell>
          <cell r="Q152" t="str">
            <v/>
          </cell>
          <cell r="R152" t="str">
            <v/>
          </cell>
          <cell r="S152" t="str">
            <v/>
          </cell>
          <cell r="T152" t="str">
            <v/>
          </cell>
          <cell r="U152" t="str">
            <v/>
          </cell>
          <cell r="V152" t="str">
            <v>TEKNIS / ADMINISTRASI LAINNYA</v>
          </cell>
          <cell r="W152" t="str">
            <v>SDN SESE</v>
          </cell>
          <cell r="X152" t="str">
            <v>CABANG DISPENBUD KECAMATAN DAMPAL UTARA</v>
          </cell>
          <cell r="Y152" t="str">
            <v>S-1/A-IV PENDIDIKAN PMP DAN KEWARGANEGARAAN</v>
          </cell>
          <cell r="Z152" t="str">
            <v>16-03-1998</v>
          </cell>
          <cell r="AA152" t="str">
            <v>Aktif</v>
          </cell>
          <cell r="AB152" t="str">
            <v>PNS Daerah Kab./Kota yang bekerja pada Kab./Kota</v>
          </cell>
          <cell r="AC152" t="str">
            <v>Pemerintah Kab. Tolitoli</v>
          </cell>
          <cell r="AD152" t="str">
            <v>Pemerintah Kab. Tolitoli</v>
          </cell>
        </row>
        <row r="153">
          <cell r="A153">
            <v>151</v>
          </cell>
          <cell r="B153" t="str">
            <v>198204272007012010</v>
          </cell>
          <cell r="C153" t="str">
            <v>570028849</v>
          </cell>
          <cell r="D153" t="str">
            <v>SUSANTI PARUNTU</v>
          </cell>
          <cell r="E153" t="str">
            <v/>
          </cell>
          <cell r="F153" t="str">
            <v/>
          </cell>
          <cell r="G153" t="str">
            <v>TANJUNG MERAH</v>
          </cell>
          <cell r="H153" t="str">
            <v>27 - 04 - 1982</v>
          </cell>
          <cell r="I153" t="str">
            <v>I/c</v>
          </cell>
          <cell r="J153" t="str">
            <v>01 - 01 - 2007</v>
          </cell>
          <cell r="K153" t="str">
            <v>01 - 10 - 2008</v>
          </cell>
          <cell r="L153" t="str">
            <v>P</v>
          </cell>
          <cell r="M153" t="str">
            <v>II/c</v>
          </cell>
          <cell r="N153" t="str">
            <v>01 - 04 - 2018</v>
          </cell>
          <cell r="O153" t="str">
            <v>8</v>
          </cell>
          <cell r="P153" t="str">
            <v>3</v>
          </cell>
          <cell r="Q153" t="str">
            <v/>
          </cell>
          <cell r="R153" t="str">
            <v/>
          </cell>
          <cell r="S153" t="str">
            <v/>
          </cell>
          <cell r="T153" t="str">
            <v/>
          </cell>
          <cell r="U153" t="str">
            <v/>
          </cell>
          <cell r="V153" t="str">
            <v>PENGUMPUL DATA ADMINISTRASI</v>
          </cell>
          <cell r="W153" t="str">
            <v>Sub Bidang Pengendalian Dan Evaluasi</v>
          </cell>
          <cell r="X153" t="str">
            <v>Badan Perencanaan Pembangunan Daerah</v>
          </cell>
          <cell r="Y153" t="str">
            <v>SMA IPS</v>
          </cell>
          <cell r="Z153" t="str">
            <v>01-01-2005</v>
          </cell>
          <cell r="AA153" t="str">
            <v>Aktif</v>
          </cell>
          <cell r="AB153" t="str">
            <v>PNS Daerah Kab./Kota yang bekerja pada Kab./Kota</v>
          </cell>
          <cell r="AC153" t="str">
            <v>Pemerintah Kab. Tolitoli</v>
          </cell>
          <cell r="AD153" t="str">
            <v>Pemerintah Kab. Tolitoli</v>
          </cell>
        </row>
        <row r="154">
          <cell r="A154">
            <v>152</v>
          </cell>
          <cell r="B154" t="str">
            <v>196801071993022001</v>
          </cell>
          <cell r="C154" t="str">
            <v>132045437</v>
          </cell>
          <cell r="D154" t="str">
            <v>NURAENI MARALAY</v>
          </cell>
          <cell r="E154" t="str">
            <v/>
          </cell>
          <cell r="F154" t="str">
            <v>A.Ma Pd</v>
          </cell>
          <cell r="G154" t="str">
            <v>LAULALANG</v>
          </cell>
          <cell r="H154" t="str">
            <v>07 - 01 - 1968</v>
          </cell>
          <cell r="I154" t="str">
            <v>II/a</v>
          </cell>
          <cell r="J154" t="str">
            <v>01 - 02 - 1993</v>
          </cell>
          <cell r="K154" t="str">
            <v>01 - 02 - 1995</v>
          </cell>
          <cell r="L154" t="str">
            <v>P</v>
          </cell>
          <cell r="M154" t="str">
            <v>III/d</v>
          </cell>
          <cell r="N154" t="str">
            <v>01 - 04 - 2013</v>
          </cell>
          <cell r="O154" t="str">
            <v>15</v>
          </cell>
          <cell r="P154" t="str">
            <v>2</v>
          </cell>
          <cell r="Q154" t="str">
            <v/>
          </cell>
          <cell r="R154" t="str">
            <v/>
          </cell>
          <cell r="S154" t="str">
            <v/>
          </cell>
          <cell r="T154" t="str">
            <v>01 - 04 - 2013</v>
          </cell>
          <cell r="U154" t="str">
            <v>Guru Dewasa Tingkat. I</v>
          </cell>
          <cell r="V154" t="str">
            <v/>
          </cell>
          <cell r="W154" t="str">
            <v>SDN 1 LAULALANG</v>
          </cell>
          <cell r="X154" t="str">
            <v>CABANG DISPENBUD KECAMATAN TOLITOLI UTARA</v>
          </cell>
          <cell r="Y154" t="str">
            <v>D-II</v>
          </cell>
          <cell r="Z154" t="str">
            <v>31-12-2003</v>
          </cell>
          <cell r="AA154" t="str">
            <v>Aktif</v>
          </cell>
          <cell r="AB154" t="str">
            <v>PNS Daerah Kab./Kota yang bekerja pada Kab./Kota</v>
          </cell>
          <cell r="AC154" t="str">
            <v>Pemerintah Kab. Tolitoli</v>
          </cell>
          <cell r="AD154" t="str">
            <v>Pemerintah Kab. Tolitoli</v>
          </cell>
        </row>
        <row r="155">
          <cell r="A155">
            <v>153</v>
          </cell>
          <cell r="B155" t="str">
            <v>196611272014111001</v>
          </cell>
          <cell r="C155" t="str">
            <v/>
          </cell>
          <cell r="D155" t="str">
            <v>SARTONO</v>
          </cell>
          <cell r="E155" t="str">
            <v/>
          </cell>
          <cell r="F155" t="str">
            <v>A.Ma</v>
          </cell>
          <cell r="G155" t="str">
            <v>PAREPARE</v>
          </cell>
          <cell r="H155" t="str">
            <v>27 - 11 - 1966</v>
          </cell>
          <cell r="I155" t="str">
            <v>II/b</v>
          </cell>
          <cell r="J155" t="str">
            <v>01 - 11 - 2014</v>
          </cell>
          <cell r="K155" t="str">
            <v>01 - 09 - 2016</v>
          </cell>
          <cell r="L155" t="str">
            <v>L</v>
          </cell>
          <cell r="M155" t="str">
            <v>II/b</v>
          </cell>
          <cell r="N155" t="str">
            <v>01 - 11 - 2014</v>
          </cell>
          <cell r="O155" t="str">
            <v>13</v>
          </cell>
          <cell r="P155" t="str">
            <v>7</v>
          </cell>
          <cell r="Q155" t="str">
            <v/>
          </cell>
          <cell r="R155" t="str">
            <v/>
          </cell>
          <cell r="S155" t="str">
            <v/>
          </cell>
          <cell r="T155" t="str">
            <v/>
          </cell>
          <cell r="U155" t="str">
            <v/>
          </cell>
          <cell r="V155" t="str">
            <v>GURU SD</v>
          </cell>
          <cell r="W155" t="str">
            <v>SDN 2 OGOWELE</v>
          </cell>
          <cell r="X155" t="str">
            <v>CABANG DISPENBUD KECAMATAN DONDO</v>
          </cell>
          <cell r="Y155" t="str">
            <v>D-II SENI RUPA</v>
          </cell>
          <cell r="Z155" t="str">
            <v>30-12-1989</v>
          </cell>
          <cell r="AA155" t="str">
            <v>Aktif</v>
          </cell>
          <cell r="AB155" t="str">
            <v>PNS Daerah Kab./Kota yang bekerja pada Kab./Kota</v>
          </cell>
          <cell r="AC155" t="str">
            <v>Pemerintah Kab. Tolitoli</v>
          </cell>
          <cell r="AD155" t="str">
            <v>Pemerintah Kab. Tolitoli</v>
          </cell>
        </row>
        <row r="156">
          <cell r="A156">
            <v>154</v>
          </cell>
          <cell r="B156" t="str">
            <v>198208202014092003</v>
          </cell>
          <cell r="C156" t="str">
            <v/>
          </cell>
          <cell r="D156" t="str">
            <v>PURNAWIRAWATI AINUDDIN</v>
          </cell>
          <cell r="E156" t="str">
            <v/>
          </cell>
          <cell r="F156" t="str">
            <v/>
          </cell>
          <cell r="G156" t="str">
            <v>TOLITOLI</v>
          </cell>
          <cell r="H156" t="str">
            <v>20 - 08 - 1982</v>
          </cell>
          <cell r="I156" t="str">
            <v>II/a</v>
          </cell>
          <cell r="J156" t="str">
            <v>01 - 09 - 2014</v>
          </cell>
          <cell r="K156" t="str">
            <v>01 - 12 - 2015</v>
          </cell>
          <cell r="L156" t="str">
            <v>P</v>
          </cell>
          <cell r="M156" t="str">
            <v>II/a</v>
          </cell>
          <cell r="N156" t="str">
            <v>01 - 09 - 2014</v>
          </cell>
          <cell r="O156" t="str">
            <v>10</v>
          </cell>
          <cell r="P156" t="str">
            <v>5</v>
          </cell>
          <cell r="Q156" t="str">
            <v/>
          </cell>
          <cell r="R156" t="str">
            <v/>
          </cell>
          <cell r="S156" t="str">
            <v/>
          </cell>
          <cell r="T156" t="str">
            <v/>
          </cell>
          <cell r="U156" t="str">
            <v/>
          </cell>
          <cell r="V156" t="str">
            <v>TEKNIS / ADMINISTRASI LAINNYA</v>
          </cell>
          <cell r="W156" t="str">
            <v>Seksi SD</v>
          </cell>
          <cell r="X156" t="str">
            <v>Dinas Pendidikan Dan Kebudayaan</v>
          </cell>
          <cell r="Y156" t="str">
            <v>MADRASAH ALIYAH NEGERI</v>
          </cell>
          <cell r="Z156" t="str">
            <v>21-06-2001</v>
          </cell>
          <cell r="AA156" t="str">
            <v>Aktif</v>
          </cell>
          <cell r="AB156" t="str">
            <v>PNS Daerah Kab./Kota yang bekerja pada Kab./Kota</v>
          </cell>
          <cell r="AC156" t="str">
            <v>Pemerintah Kab. Tolitoli</v>
          </cell>
          <cell r="AD156" t="str">
            <v>Pemerintah Kab. Tolitoli</v>
          </cell>
        </row>
        <row r="157">
          <cell r="A157">
            <v>155</v>
          </cell>
          <cell r="B157" t="str">
            <v>196603221986022001</v>
          </cell>
          <cell r="C157" t="str">
            <v>131527098</v>
          </cell>
          <cell r="D157" t="str">
            <v>SAIDA A AWAD</v>
          </cell>
          <cell r="E157" t="str">
            <v/>
          </cell>
          <cell r="F157" t="str">
            <v/>
          </cell>
          <cell r="G157" t="str">
            <v>LAKUAN TOLITOLI</v>
          </cell>
          <cell r="H157" t="str">
            <v>22 - 03 - 1966</v>
          </cell>
          <cell r="I157" t="str">
            <v>II/a</v>
          </cell>
          <cell r="J157" t="str">
            <v>01 - 02 - 1986</v>
          </cell>
          <cell r="K157" t="str">
            <v>01 - 08 - 1987</v>
          </cell>
          <cell r="L157" t="str">
            <v>P</v>
          </cell>
          <cell r="M157" t="str">
            <v>IV/a</v>
          </cell>
          <cell r="N157" t="str">
            <v>01 - 10 - 2012</v>
          </cell>
          <cell r="O157" t="str">
            <v>21</v>
          </cell>
          <cell r="P157" t="str">
            <v>7</v>
          </cell>
          <cell r="Q157" t="str">
            <v/>
          </cell>
          <cell r="R157" t="str">
            <v/>
          </cell>
          <cell r="S157" t="str">
            <v/>
          </cell>
          <cell r="T157" t="str">
            <v>01 - 10 - 2012</v>
          </cell>
          <cell r="U157" t="str">
            <v>Guru Pembina</v>
          </cell>
          <cell r="V157" t="str">
            <v/>
          </cell>
          <cell r="W157" t="str">
            <v>SDN 1 LAKUAN TOLITOLI</v>
          </cell>
          <cell r="X157" t="str">
            <v>CABANG DISPENBUD KECAMATAN TOLITOLI UTARA</v>
          </cell>
          <cell r="Y157" t="str">
            <v>D-II PENDIDIKAN GURU SEKOLAH DASAR</v>
          </cell>
          <cell r="Z157" t="str">
            <v>26-09-2006</v>
          </cell>
          <cell r="AA157" t="str">
            <v>Aktif</v>
          </cell>
          <cell r="AB157" t="str">
            <v>PNS Daerah Kab./Kota yang bekerja pada Kab./Kota</v>
          </cell>
          <cell r="AC157" t="str">
            <v>Pemerintah Kab. Tolitoli</v>
          </cell>
          <cell r="AD157" t="str">
            <v>Pemerintah Kab. Tolitoli</v>
          </cell>
        </row>
        <row r="158">
          <cell r="A158">
            <v>156</v>
          </cell>
          <cell r="B158" t="str">
            <v>198001042009042001</v>
          </cell>
          <cell r="C158" t="str">
            <v/>
          </cell>
          <cell r="D158" t="str">
            <v>MASNA</v>
          </cell>
          <cell r="E158" t="str">
            <v/>
          </cell>
          <cell r="F158" t="str">
            <v>S.Pd.I</v>
          </cell>
          <cell r="G158" t="str">
            <v>PALEMBANG</v>
          </cell>
          <cell r="H158" t="str">
            <v>04 - 01 - 1980</v>
          </cell>
          <cell r="I158" t="str">
            <v>III/a</v>
          </cell>
          <cell r="J158" t="str">
            <v>01 - 04 - 2009</v>
          </cell>
          <cell r="K158" t="str">
            <v>01 - 01 - 2011</v>
          </cell>
          <cell r="L158" t="str">
            <v>P</v>
          </cell>
          <cell r="M158" t="str">
            <v>III/c</v>
          </cell>
          <cell r="N158" t="str">
            <v>01 - 04 - 2017</v>
          </cell>
          <cell r="O158" t="str">
            <v>8</v>
          </cell>
          <cell r="P158" t="str">
            <v>0</v>
          </cell>
          <cell r="Q158" t="str">
            <v/>
          </cell>
          <cell r="R158" t="str">
            <v/>
          </cell>
          <cell r="S158" t="str">
            <v/>
          </cell>
          <cell r="T158" t="str">
            <v>01 - 04 - 2017</v>
          </cell>
          <cell r="U158" t="str">
            <v>Guru Muda</v>
          </cell>
          <cell r="V158" t="str">
            <v/>
          </cell>
          <cell r="W158" t="str">
            <v>SMP NEGERI 1 DAMPAL SELATAN</v>
          </cell>
          <cell r="X158" t="str">
            <v>CABANG DISPENBUD KECAMATAN DAMPAL SELATAN</v>
          </cell>
          <cell r="Y158" t="str">
            <v>S-1 PENDIDIKAN AGAMA ISLAM</v>
          </cell>
          <cell r="Z158" t="str">
            <v>31-12-2005</v>
          </cell>
          <cell r="AA158" t="str">
            <v>Aktif</v>
          </cell>
          <cell r="AB158" t="str">
            <v>PNS Daerah Kab./Kota yang bekerja pada Kab./Kota</v>
          </cell>
          <cell r="AC158" t="str">
            <v>Pemerintah Kab. Tolitoli</v>
          </cell>
          <cell r="AD158" t="str">
            <v>Pemerintah Kab. Tolitoli</v>
          </cell>
        </row>
        <row r="159">
          <cell r="A159">
            <v>157</v>
          </cell>
          <cell r="B159" t="str">
            <v>196907301993101001</v>
          </cell>
          <cell r="C159" t="str">
            <v>132034036</v>
          </cell>
          <cell r="D159" t="str">
            <v>ISMAIL HUSIN MARALI</v>
          </cell>
          <cell r="E159" t="str">
            <v/>
          </cell>
          <cell r="F159" t="str">
            <v>S.Pd.SD</v>
          </cell>
          <cell r="G159" t="str">
            <v>BONE PANTAI</v>
          </cell>
          <cell r="H159" t="str">
            <v>30 - 07 - 1969</v>
          </cell>
          <cell r="I159" t="str">
            <v>II/a</v>
          </cell>
          <cell r="J159" t="str">
            <v>01 - 10 - 1993</v>
          </cell>
          <cell r="K159" t="str">
            <v>01 - 08 - 1995</v>
          </cell>
          <cell r="L159" t="str">
            <v>L</v>
          </cell>
          <cell r="M159" t="str">
            <v>IV/a</v>
          </cell>
          <cell r="N159" t="str">
            <v>01 - 04 - 2016</v>
          </cell>
          <cell r="O159" t="str">
            <v>17</v>
          </cell>
          <cell r="P159" t="str">
            <v>6</v>
          </cell>
          <cell r="Q159" t="str">
            <v/>
          </cell>
          <cell r="R159" t="str">
            <v/>
          </cell>
          <cell r="S159" t="str">
            <v/>
          </cell>
          <cell r="T159" t="str">
            <v>01 - 04 - 2016</v>
          </cell>
          <cell r="U159" t="str">
            <v>Guru Madya</v>
          </cell>
          <cell r="V159" t="str">
            <v/>
          </cell>
          <cell r="W159" t="str">
            <v>SD Negeri Percontohan</v>
          </cell>
          <cell r="X159" t="str">
            <v>Dinas Pendidikan Dan Kebudayaan</v>
          </cell>
          <cell r="Y159" t="str">
            <v>S-1/A-IV PENDIDIKAN PGSD</v>
          </cell>
          <cell r="Z159" t="str">
            <v>31-12-2009</v>
          </cell>
          <cell r="AA159" t="str">
            <v>Aktif</v>
          </cell>
          <cell r="AB159" t="str">
            <v>PNS Daerah Kab./Kota yang bekerja pada Kab./Kota</v>
          </cell>
          <cell r="AC159" t="str">
            <v>Pemerintah Kab. Tolitoli</v>
          </cell>
          <cell r="AD159" t="str">
            <v>Pemerintah Kab. Tolitoli</v>
          </cell>
        </row>
        <row r="160">
          <cell r="A160">
            <v>158</v>
          </cell>
          <cell r="B160" t="str">
            <v>198005102009042002</v>
          </cell>
          <cell r="C160" t="str">
            <v/>
          </cell>
          <cell r="D160" t="str">
            <v>ERIANI</v>
          </cell>
          <cell r="E160" t="str">
            <v/>
          </cell>
          <cell r="F160" t="str">
            <v>A.Ma</v>
          </cell>
          <cell r="G160" t="str">
            <v>MALLUSETASI</v>
          </cell>
          <cell r="H160" t="str">
            <v>10 - 05 - 1980</v>
          </cell>
          <cell r="I160" t="str">
            <v>II/b</v>
          </cell>
          <cell r="J160" t="str">
            <v>01 - 04 - 2009</v>
          </cell>
          <cell r="K160" t="str">
            <v>01 - 01 - 2011</v>
          </cell>
          <cell r="L160" t="str">
            <v>P</v>
          </cell>
          <cell r="M160" t="str">
            <v>II/d</v>
          </cell>
          <cell r="N160" t="str">
            <v>01 - 04 - 2017</v>
          </cell>
          <cell r="O160" t="str">
            <v>11</v>
          </cell>
          <cell r="P160" t="str">
            <v>0</v>
          </cell>
          <cell r="Q160" t="str">
            <v/>
          </cell>
          <cell r="R160" t="str">
            <v/>
          </cell>
          <cell r="S160" t="str">
            <v/>
          </cell>
          <cell r="T160" t="str">
            <v>01 - 04 - 2017</v>
          </cell>
          <cell r="U160" t="str">
            <v>Guru Muda Tingkat. I</v>
          </cell>
          <cell r="V160" t="str">
            <v/>
          </cell>
          <cell r="W160" t="str">
            <v>SDN 13 TOLITOLI</v>
          </cell>
          <cell r="X160" t="str">
            <v>CABANG DISPENBUD KECAMATAN BAOLAN</v>
          </cell>
          <cell r="Y160" t="str">
            <v>D-II PGSDI</v>
          </cell>
          <cell r="Z160" t="str">
            <v>31-12-2006</v>
          </cell>
          <cell r="AA160" t="str">
            <v>Aktif</v>
          </cell>
          <cell r="AB160" t="str">
            <v>PNS Daerah Kab./Kota yang bekerja pada Kab./Kota</v>
          </cell>
          <cell r="AC160" t="str">
            <v>Pemerintah Kab. Tolitoli</v>
          </cell>
          <cell r="AD160" t="str">
            <v>Pemerintah Kab. Tolitoli</v>
          </cell>
        </row>
        <row r="161">
          <cell r="A161">
            <v>159</v>
          </cell>
          <cell r="B161" t="str">
            <v>196908242007011013</v>
          </cell>
          <cell r="C161" t="str">
            <v>570028791</v>
          </cell>
          <cell r="D161" t="str">
            <v>AGUS YUSUF</v>
          </cell>
          <cell r="E161" t="str">
            <v/>
          </cell>
          <cell r="F161" t="str">
            <v>SE</v>
          </cell>
          <cell r="G161" t="str">
            <v>CIREBON</v>
          </cell>
          <cell r="H161" t="str">
            <v>24 - 08 - 1969</v>
          </cell>
          <cell r="I161" t="str">
            <v>II/a</v>
          </cell>
          <cell r="J161" t="str">
            <v>01 - 01 - 2007</v>
          </cell>
          <cell r="K161" t="str">
            <v>01 - 10 - 2008</v>
          </cell>
          <cell r="L161" t="str">
            <v>L</v>
          </cell>
          <cell r="M161" t="str">
            <v>III/c</v>
          </cell>
          <cell r="N161" t="str">
            <v>01 - 04 - 2018</v>
          </cell>
          <cell r="O161" t="str">
            <v>4</v>
          </cell>
          <cell r="P161" t="str">
            <v>9</v>
          </cell>
          <cell r="Q161" t="str">
            <v/>
          </cell>
          <cell r="R161" t="str">
            <v/>
          </cell>
          <cell r="S161" t="str">
            <v/>
          </cell>
          <cell r="T161" t="str">
            <v/>
          </cell>
          <cell r="U161" t="str">
            <v/>
          </cell>
          <cell r="V161" t="str">
            <v>STAFF/ PENGURUS BARANG</v>
          </cell>
          <cell r="W161" t="str">
            <v>Sub Bagian Umum Dan Program</v>
          </cell>
          <cell r="X161" t="str">
            <v>Dinas Perindustrian</v>
          </cell>
          <cell r="Y161" t="str">
            <v>S-1 MANAJEMEN PERUSAHAAN</v>
          </cell>
          <cell r="Z161" t="str">
            <v>01-01-2005</v>
          </cell>
          <cell r="AA161" t="str">
            <v>Aktif</v>
          </cell>
          <cell r="AB161" t="str">
            <v>PNS Daerah Kab./Kota yang bekerja pada Kab./Kota</v>
          </cell>
          <cell r="AC161" t="str">
            <v>Pemerintah Kab. Tolitoli</v>
          </cell>
          <cell r="AD161" t="str">
            <v>Pemerintah Kab. Tolitoli</v>
          </cell>
        </row>
        <row r="162">
          <cell r="A162">
            <v>160</v>
          </cell>
          <cell r="B162" t="str">
            <v>196804172006042006</v>
          </cell>
          <cell r="C162" t="str">
            <v>570021196</v>
          </cell>
          <cell r="D162" t="str">
            <v>WAHDA</v>
          </cell>
          <cell r="E162" t="str">
            <v/>
          </cell>
          <cell r="F162" t="str">
            <v/>
          </cell>
          <cell r="G162" t="str">
            <v>TOLITOLI</v>
          </cell>
          <cell r="H162" t="str">
            <v>17 - 04 - 1968</v>
          </cell>
          <cell r="I162" t="str">
            <v>II/a</v>
          </cell>
          <cell r="J162" t="str">
            <v>01 - 04 - 2006</v>
          </cell>
          <cell r="K162" t="str">
            <v>01 - 10 - 2007</v>
          </cell>
          <cell r="L162" t="str">
            <v>P</v>
          </cell>
          <cell r="M162" t="str">
            <v>II/c</v>
          </cell>
          <cell r="N162" t="str">
            <v>01 - 10 - 2014</v>
          </cell>
          <cell r="O162" t="str">
            <v>19</v>
          </cell>
          <cell r="P162" t="str">
            <v>8</v>
          </cell>
          <cell r="Q162" t="str">
            <v/>
          </cell>
          <cell r="R162" t="str">
            <v/>
          </cell>
          <cell r="S162" t="str">
            <v/>
          </cell>
          <cell r="T162" t="str">
            <v>01 - 10 - 2014</v>
          </cell>
          <cell r="U162" t="str">
            <v>Guru Muda</v>
          </cell>
          <cell r="V162" t="str">
            <v/>
          </cell>
          <cell r="W162" t="str">
            <v>SDN PINJAN</v>
          </cell>
          <cell r="X162" t="str">
            <v>CABANG DISPENBUD KECAMATAN TOLITOLI UTARA</v>
          </cell>
          <cell r="Y162" t="str">
            <v>SPG PENDIDIKAN SD</v>
          </cell>
          <cell r="Z162" t="str">
            <v>31-12-1988</v>
          </cell>
          <cell r="AA162" t="str">
            <v>Aktif</v>
          </cell>
          <cell r="AB162" t="str">
            <v>PNS Daerah Kab./Kota yang bekerja pada Kab./Kota</v>
          </cell>
          <cell r="AC162" t="str">
            <v>Pemerintah Kab. Tolitoli</v>
          </cell>
          <cell r="AD162" t="str">
            <v>Pemerintah Kab. Tolitoli</v>
          </cell>
        </row>
        <row r="163">
          <cell r="A163">
            <v>161</v>
          </cell>
          <cell r="B163" t="str">
            <v>198405182008012003</v>
          </cell>
          <cell r="C163" t="str">
            <v>570036008</v>
          </cell>
          <cell r="D163" t="str">
            <v>ANITA</v>
          </cell>
          <cell r="E163" t="str">
            <v/>
          </cell>
          <cell r="F163" t="str">
            <v/>
          </cell>
          <cell r="G163" t="str">
            <v>TOLITOLI</v>
          </cell>
          <cell r="H163" t="str">
            <v>18 - 05 - 1984</v>
          </cell>
          <cell r="I163" t="str">
            <v>II/a</v>
          </cell>
          <cell r="J163" t="str">
            <v>01 - 01 - 2008</v>
          </cell>
          <cell r="K163" t="str">
            <v>01 - 12 - 2009</v>
          </cell>
          <cell r="L163" t="str">
            <v>P</v>
          </cell>
          <cell r="M163" t="str">
            <v>II/c</v>
          </cell>
          <cell r="N163" t="str">
            <v>01 - 04 - 2016</v>
          </cell>
          <cell r="O163" t="str">
            <v>12</v>
          </cell>
          <cell r="P163" t="str">
            <v>3</v>
          </cell>
          <cell r="Q163" t="str">
            <v/>
          </cell>
          <cell r="R163" t="str">
            <v/>
          </cell>
          <cell r="S163" t="str">
            <v/>
          </cell>
          <cell r="T163" t="str">
            <v/>
          </cell>
          <cell r="U163" t="str">
            <v/>
          </cell>
          <cell r="V163" t="str">
            <v>STAF</v>
          </cell>
          <cell r="W163" t="str">
            <v>Sub Bagian Hubungan Antar Lembaga</v>
          </cell>
          <cell r="X163" t="str">
            <v>BAGIAN ADMINISTRASI OTONOMI DAERAH</v>
          </cell>
          <cell r="Y163" t="str">
            <v>SLTA UMUM</v>
          </cell>
          <cell r="Z163" t="str">
            <v>31-12-2001</v>
          </cell>
          <cell r="AA163" t="str">
            <v>Aktif</v>
          </cell>
          <cell r="AB163" t="str">
            <v>PNS Daerah Kab./Kota yang bekerja pada Kab./Kota</v>
          </cell>
          <cell r="AC163" t="str">
            <v>Pemerintah Kab. Tolitoli</v>
          </cell>
          <cell r="AD163" t="str">
            <v>Pemerintah Kab. Tolitoli</v>
          </cell>
        </row>
        <row r="164">
          <cell r="A164">
            <v>162</v>
          </cell>
          <cell r="B164" t="str">
            <v>196505142007011019</v>
          </cell>
          <cell r="C164" t="str">
            <v>570027621</v>
          </cell>
          <cell r="D164" t="str">
            <v>ARIFUL WAHJUDIJONO</v>
          </cell>
          <cell r="E164" t="str">
            <v/>
          </cell>
          <cell r="F164" t="str">
            <v>SH</v>
          </cell>
          <cell r="G164" t="str">
            <v>TUBAN</v>
          </cell>
          <cell r="H164" t="str">
            <v>14 - 05 - 1965</v>
          </cell>
          <cell r="I164" t="str">
            <v>II/a</v>
          </cell>
          <cell r="J164" t="str">
            <v>01 - 01 - 2007</v>
          </cell>
          <cell r="K164" t="str">
            <v>01 - 10 - 2008</v>
          </cell>
          <cell r="L164" t="str">
            <v>L</v>
          </cell>
          <cell r="M164" t="str">
            <v>III/b</v>
          </cell>
          <cell r="N164" t="str">
            <v>01 - 04 - 2015</v>
          </cell>
          <cell r="O164" t="str">
            <v>8</v>
          </cell>
          <cell r="P164" t="str">
            <v>3</v>
          </cell>
          <cell r="Q164" t="str">
            <v/>
          </cell>
          <cell r="R164" t="str">
            <v/>
          </cell>
          <cell r="S164" t="str">
            <v/>
          </cell>
          <cell r="T164" t="str">
            <v/>
          </cell>
          <cell r="U164" t="str">
            <v/>
          </cell>
          <cell r="V164" t="str">
            <v>FUNGSIONAL UMUM</v>
          </cell>
          <cell r="W164" t="str">
            <v>Sub Bagian Tata Usaha</v>
          </cell>
          <cell r="X164" t="str">
            <v>KANTOR PELAYANAN LATIHAN KERJA</v>
          </cell>
          <cell r="Y164" t="str">
            <v>S-1 ILMU HUKUM</v>
          </cell>
          <cell r="Z164" t="str">
            <v>31-12-2009</v>
          </cell>
          <cell r="AA164" t="str">
            <v>Aktif</v>
          </cell>
          <cell r="AB164" t="str">
            <v>PNS Daerah Kab./Kota yang bekerja pada Kab./Kota</v>
          </cell>
          <cell r="AC164" t="str">
            <v>Pemerintah Kab. Tolitoli</v>
          </cell>
          <cell r="AD164" t="str">
            <v>Pemerintah Kab. Tolitoli</v>
          </cell>
        </row>
        <row r="165">
          <cell r="A165">
            <v>163</v>
          </cell>
          <cell r="B165" t="str">
            <v>196302172015022001</v>
          </cell>
          <cell r="C165" t="str">
            <v/>
          </cell>
          <cell r="D165" t="str">
            <v>FENNY</v>
          </cell>
          <cell r="E165" t="str">
            <v/>
          </cell>
          <cell r="F165" t="str">
            <v/>
          </cell>
          <cell r="G165" t="str">
            <v>TOLITOLI</v>
          </cell>
          <cell r="H165" t="str">
            <v>17 - 02 - 1963</v>
          </cell>
          <cell r="I165" t="str">
            <v>I/a</v>
          </cell>
          <cell r="J165" t="str">
            <v>01 - 02 - 2015</v>
          </cell>
          <cell r="K165" t="str">
            <v>01 - 09 - 2016</v>
          </cell>
          <cell r="L165" t="str">
            <v>P</v>
          </cell>
          <cell r="M165" t="str">
            <v>I/a</v>
          </cell>
          <cell r="N165" t="str">
            <v>01 - 02 - 2015</v>
          </cell>
          <cell r="O165" t="str">
            <v>14</v>
          </cell>
          <cell r="P165" t="str">
            <v>10</v>
          </cell>
          <cell r="Q165" t="str">
            <v/>
          </cell>
          <cell r="R165" t="str">
            <v/>
          </cell>
          <cell r="S165" t="str">
            <v/>
          </cell>
          <cell r="T165" t="str">
            <v/>
          </cell>
          <cell r="U165" t="str">
            <v/>
          </cell>
          <cell r="V165" t="str">
            <v>CALON PENGAWAS FARMASI DAN MAKANAN</v>
          </cell>
          <cell r="W165" t="str">
            <v>Sub Bidang Farmasi Dan Gizi</v>
          </cell>
          <cell r="X165" t="str">
            <v>BIDANG PENUNJANG  MEDIS</v>
          </cell>
          <cell r="Y165" t="str">
            <v>SEKOLAH DASAR</v>
          </cell>
          <cell r="Z165" t="str">
            <v>07-06-1977</v>
          </cell>
          <cell r="AA165" t="str">
            <v>Aktif</v>
          </cell>
          <cell r="AB165" t="str">
            <v>PNS Daerah Kab./Kota yang bekerja pada Kab./Kota</v>
          </cell>
          <cell r="AC165" t="str">
            <v>Pemerintah Kab. Tolitoli</v>
          </cell>
          <cell r="AD165" t="str">
            <v>Pemerintah Kab. Tolitoli</v>
          </cell>
        </row>
        <row r="166">
          <cell r="A166">
            <v>164</v>
          </cell>
          <cell r="B166" t="str">
            <v>198312112007011002</v>
          </cell>
          <cell r="C166" t="str">
            <v>570027615</v>
          </cell>
          <cell r="D166" t="str">
            <v>SULKARNAIN</v>
          </cell>
          <cell r="E166" t="str">
            <v/>
          </cell>
          <cell r="F166" t="str">
            <v>S.Sos</v>
          </cell>
          <cell r="G166" t="str">
            <v>TOLITOLI</v>
          </cell>
          <cell r="H166" t="str">
            <v>11 - 12 - 1983</v>
          </cell>
          <cell r="I166" t="str">
            <v>II/a</v>
          </cell>
          <cell r="J166" t="str">
            <v>01 - 01 - 2007</v>
          </cell>
          <cell r="K166" t="str">
            <v>01 - 10 - 2008</v>
          </cell>
          <cell r="L166" t="str">
            <v>L</v>
          </cell>
          <cell r="M166" t="str">
            <v>III/b</v>
          </cell>
          <cell r="N166" t="str">
            <v>01 - 10 - 2017</v>
          </cell>
          <cell r="O166" t="str">
            <v>9</v>
          </cell>
          <cell r="P166" t="str">
            <v>9</v>
          </cell>
          <cell r="Q166" t="str">
            <v/>
          </cell>
          <cell r="R166" t="str">
            <v/>
          </cell>
          <cell r="S166" t="str">
            <v/>
          </cell>
          <cell r="T166" t="str">
            <v/>
          </cell>
          <cell r="U166" t="str">
            <v/>
          </cell>
          <cell r="V166" t="str">
            <v>PETUGAS PENERTIBAN</v>
          </cell>
          <cell r="W166" t="str">
            <v>Seksi Operasi Dan Pengendalian</v>
          </cell>
          <cell r="X166" t="str">
            <v>Satuan Polisi Pamong Praja</v>
          </cell>
          <cell r="Y166" t="str">
            <v>S-1 ILMU ADMINISTRASI NEGARA</v>
          </cell>
          <cell r="Z166" t="str">
            <v>31-12-2012</v>
          </cell>
          <cell r="AA166" t="str">
            <v>Aktif</v>
          </cell>
          <cell r="AB166" t="str">
            <v>PNS Daerah Kab./Kota yang bekerja pada Kab./Kota</v>
          </cell>
          <cell r="AC166" t="str">
            <v>Pemerintah Kab. Tolitoli</v>
          </cell>
          <cell r="AD166" t="str">
            <v>Pemerintah Kab. Tolitoli</v>
          </cell>
        </row>
        <row r="167">
          <cell r="A167">
            <v>165</v>
          </cell>
          <cell r="B167" t="str">
            <v>198501102010011017</v>
          </cell>
          <cell r="C167" t="str">
            <v/>
          </cell>
          <cell r="D167" t="str">
            <v>SURYATMAN</v>
          </cell>
          <cell r="E167" t="str">
            <v/>
          </cell>
          <cell r="F167" t="str">
            <v>S.Sos</v>
          </cell>
          <cell r="G167" t="str">
            <v>PALU</v>
          </cell>
          <cell r="H167" t="str">
            <v>10 - 01 - 1985</v>
          </cell>
          <cell r="I167" t="str">
            <v>II/a</v>
          </cell>
          <cell r="J167" t="str">
            <v>01 - 01 - 2010</v>
          </cell>
          <cell r="K167" t="str">
            <v>01 - 01 - 2012</v>
          </cell>
          <cell r="L167" t="str">
            <v>L</v>
          </cell>
          <cell r="M167" t="str">
            <v>III/a</v>
          </cell>
          <cell r="N167" t="str">
            <v>01 - 10 - 2015</v>
          </cell>
          <cell r="O167" t="str">
            <v>5</v>
          </cell>
          <cell r="P167" t="str">
            <v>9</v>
          </cell>
          <cell r="Q167" t="str">
            <v/>
          </cell>
          <cell r="R167" t="str">
            <v/>
          </cell>
          <cell r="S167" t="str">
            <v/>
          </cell>
          <cell r="T167" t="str">
            <v/>
          </cell>
          <cell r="U167" t="str">
            <v/>
          </cell>
          <cell r="V167" t="str">
            <v>STAF</v>
          </cell>
          <cell r="W167" t="str">
            <v>SUBBAG ADMINISTRASI UMUM DAN KEPEGAWAIAN</v>
          </cell>
          <cell r="X167" t="str">
            <v xml:space="preserve">SEKRETARIAT                                                           </v>
          </cell>
          <cell r="Y167" t="str">
            <v>S-1 ILMU ADMINISTRASI NEGARA</v>
          </cell>
          <cell r="Z167" t="str">
            <v>31-12-2013</v>
          </cell>
          <cell r="AA167" t="str">
            <v>Aktif</v>
          </cell>
          <cell r="AB167" t="str">
            <v>PNS Daerah Kab./Kota yang bekerja pada Kab./Kota</v>
          </cell>
          <cell r="AC167" t="str">
            <v>Pemerintah Kab. Tolitoli</v>
          </cell>
          <cell r="AD167" t="str">
            <v>Pemerintah Kab. Tolitoli</v>
          </cell>
        </row>
        <row r="168">
          <cell r="A168">
            <v>166</v>
          </cell>
          <cell r="B168" t="str">
            <v>197307032011012001</v>
          </cell>
          <cell r="C168" t="str">
            <v/>
          </cell>
          <cell r="D168" t="str">
            <v>SRI NIRWIYATI</v>
          </cell>
          <cell r="E168" t="str">
            <v/>
          </cell>
          <cell r="F168" t="str">
            <v>S.Pd</v>
          </cell>
          <cell r="G168" t="str">
            <v>TOLITOLI</v>
          </cell>
          <cell r="H168" t="str">
            <v>03 - 07 - 1973</v>
          </cell>
          <cell r="I168" t="str">
            <v>III/a</v>
          </cell>
          <cell r="J168" t="str">
            <v>01 - 01 - 2011</v>
          </cell>
          <cell r="K168" t="str">
            <v>01 - 01 - 2013</v>
          </cell>
          <cell r="L168" t="str">
            <v>P</v>
          </cell>
          <cell r="M168" t="str">
            <v>III/b</v>
          </cell>
          <cell r="N168" t="str">
            <v>01 - 04 - 2017</v>
          </cell>
          <cell r="O168" t="str">
            <v>15</v>
          </cell>
          <cell r="P168" t="str">
            <v>3</v>
          </cell>
          <cell r="Q168" t="str">
            <v/>
          </cell>
          <cell r="R168" t="str">
            <v/>
          </cell>
          <cell r="S168" t="str">
            <v/>
          </cell>
          <cell r="T168" t="str">
            <v/>
          </cell>
          <cell r="U168" t="str">
            <v/>
          </cell>
          <cell r="V168" t="str">
            <v>FUNGSIONAL UMUM</v>
          </cell>
          <cell r="W168" t="str">
            <v>Sub Bagian Tata Usaha</v>
          </cell>
          <cell r="X168" t="str">
            <v>Dinas Pengendalian Penduduk Dan Keluarga Berencana</v>
          </cell>
          <cell r="Y168" t="str">
            <v>S-1 TEKNOLOGI PENDIDIKAN</v>
          </cell>
          <cell r="Z168" t="str">
            <v>31-12-2008</v>
          </cell>
          <cell r="AA168" t="str">
            <v>Aktif</v>
          </cell>
          <cell r="AB168" t="str">
            <v>PNS Daerah Kab./Kota yang bekerja pada Kab./Kota</v>
          </cell>
          <cell r="AC168" t="str">
            <v>Pemerintah Kab. Tolitoli</v>
          </cell>
          <cell r="AD168" t="str">
            <v>Pemerintah Kab. Tolitoli</v>
          </cell>
        </row>
        <row r="169">
          <cell r="A169">
            <v>167</v>
          </cell>
          <cell r="B169" t="str">
            <v>197105052014011001</v>
          </cell>
          <cell r="C169" t="str">
            <v/>
          </cell>
          <cell r="D169" t="str">
            <v>MUNIR GALA</v>
          </cell>
          <cell r="E169" t="str">
            <v/>
          </cell>
          <cell r="F169" t="str">
            <v/>
          </cell>
          <cell r="G169" t="str">
            <v>POSO</v>
          </cell>
          <cell r="H169" t="str">
            <v>05 - 05 - 1971</v>
          </cell>
          <cell r="I169" t="str">
            <v>II/a</v>
          </cell>
          <cell r="J169" t="str">
            <v>01 - 01 - 2014</v>
          </cell>
          <cell r="K169" t="str">
            <v>01 - 12 - 2015</v>
          </cell>
          <cell r="L169" t="str">
            <v>L</v>
          </cell>
          <cell r="M169" t="str">
            <v>II/a</v>
          </cell>
          <cell r="N169" t="str">
            <v>01 - 01 - 2014</v>
          </cell>
          <cell r="O169" t="str">
            <v>10</v>
          </cell>
          <cell r="P169" t="str">
            <v>7</v>
          </cell>
          <cell r="Q169" t="str">
            <v/>
          </cell>
          <cell r="R169" t="str">
            <v/>
          </cell>
          <cell r="S169" t="str">
            <v/>
          </cell>
          <cell r="T169" t="str">
            <v/>
          </cell>
          <cell r="U169" t="str">
            <v/>
          </cell>
          <cell r="V169" t="str">
            <v>GURU SD</v>
          </cell>
          <cell r="W169" t="str">
            <v>SDN 3 TAMPIALA</v>
          </cell>
          <cell r="X169" t="str">
            <v>CABANG DISPENBUD KECAMATAN DAMPAL SELATAN</v>
          </cell>
          <cell r="Y169" t="str">
            <v>PGAN</v>
          </cell>
          <cell r="Z169" t="str">
            <v>20-05-1991</v>
          </cell>
          <cell r="AA169" t="str">
            <v>Aktif</v>
          </cell>
          <cell r="AB169" t="str">
            <v>PNS Daerah Kab./Kota yang bekerja pada Kab./Kota</v>
          </cell>
          <cell r="AC169" t="str">
            <v>Pemerintah Kab. Tolitoli</v>
          </cell>
          <cell r="AD169" t="str">
            <v>Pemerintah Kab. Tolitoli</v>
          </cell>
        </row>
        <row r="170">
          <cell r="A170">
            <v>168</v>
          </cell>
          <cell r="B170" t="str">
            <v>196303271982072001</v>
          </cell>
          <cell r="C170" t="str">
            <v>131056839</v>
          </cell>
          <cell r="D170" t="str">
            <v>RATNA MADUSILA</v>
          </cell>
          <cell r="E170" t="str">
            <v/>
          </cell>
          <cell r="F170" t="str">
            <v>S.Pd.SD</v>
          </cell>
          <cell r="G170" t="str">
            <v>BUOL</v>
          </cell>
          <cell r="H170" t="str">
            <v>27 - 03 - 1963</v>
          </cell>
          <cell r="I170" t="str">
            <v>II/a</v>
          </cell>
          <cell r="J170" t="str">
            <v>01 - 07 - 1982</v>
          </cell>
          <cell r="K170" t="str">
            <v>01 - 01 - 1984</v>
          </cell>
          <cell r="L170" t="str">
            <v>P</v>
          </cell>
          <cell r="M170" t="str">
            <v>IV/b</v>
          </cell>
          <cell r="N170" t="str">
            <v>01 - 04 - 2016</v>
          </cell>
          <cell r="O170" t="str">
            <v>28</v>
          </cell>
          <cell r="P170" t="str">
            <v>9</v>
          </cell>
          <cell r="Q170" t="str">
            <v/>
          </cell>
          <cell r="R170" t="str">
            <v/>
          </cell>
          <cell r="S170" t="str">
            <v/>
          </cell>
          <cell r="T170" t="str">
            <v>01 - 04 - 2016</v>
          </cell>
          <cell r="U170" t="str">
            <v>Guru Madya</v>
          </cell>
          <cell r="V170" t="str">
            <v/>
          </cell>
          <cell r="W170" t="str">
            <v>SD Negeri 2 Tolitoli</v>
          </cell>
          <cell r="X170" t="str">
            <v>Dinas Pendidikan Dan Kebudayaan</v>
          </cell>
          <cell r="Y170" t="str">
            <v>S-1 PGSD</v>
          </cell>
          <cell r="Z170" t="str">
            <v>31-12-2009</v>
          </cell>
          <cell r="AA170" t="str">
            <v>Aktif</v>
          </cell>
          <cell r="AB170" t="str">
            <v>PNS Daerah Kab./Kota yang bekerja pada Kab./Kota</v>
          </cell>
          <cell r="AC170" t="str">
            <v>Pemerintah Kab. Tolitoli</v>
          </cell>
          <cell r="AD170" t="str">
            <v>Pemerintah Kab. Tolitoli</v>
          </cell>
        </row>
        <row r="171">
          <cell r="A171">
            <v>169</v>
          </cell>
          <cell r="B171" t="str">
            <v>197003212015021001</v>
          </cell>
          <cell r="C171" t="str">
            <v/>
          </cell>
          <cell r="D171" t="str">
            <v>IRFAN</v>
          </cell>
          <cell r="E171" t="str">
            <v/>
          </cell>
          <cell r="F171" t="str">
            <v>A.Md</v>
          </cell>
          <cell r="G171" t="str">
            <v>UJUNG PANDANG</v>
          </cell>
          <cell r="H171" t="str">
            <v>21 - 03 - 1970</v>
          </cell>
          <cell r="I171" t="str">
            <v>II/c</v>
          </cell>
          <cell r="J171" t="str">
            <v>01 - 02 - 2015</v>
          </cell>
          <cell r="K171" t="str">
            <v>01 - 09 - 2016</v>
          </cell>
          <cell r="L171" t="str">
            <v>L</v>
          </cell>
          <cell r="M171" t="str">
            <v>II/c</v>
          </cell>
          <cell r="N171" t="str">
            <v>01 - 02 - 2015</v>
          </cell>
          <cell r="O171" t="str">
            <v>13</v>
          </cell>
          <cell r="P171" t="str">
            <v>3</v>
          </cell>
          <cell r="Q171" t="str">
            <v/>
          </cell>
          <cell r="R171" t="str">
            <v/>
          </cell>
          <cell r="S171" t="str">
            <v/>
          </cell>
          <cell r="T171" t="str">
            <v/>
          </cell>
          <cell r="U171" t="str">
            <v/>
          </cell>
          <cell r="V171" t="str">
            <v>PENGELOLA PERUMAHAN DAN PERMUKIMAN</v>
          </cell>
          <cell r="W171" t="str">
            <v>Seksi Pengembangan Kawasan Permukiman</v>
          </cell>
          <cell r="X171" t="str">
            <v>Dinas Perumahan Rakyat Dan Kawasan Pemukiman</v>
          </cell>
          <cell r="Y171" t="str">
            <v>D-III TEKNIK SIPIL</v>
          </cell>
          <cell r="Z171" t="str">
            <v>25-11-1993</v>
          </cell>
          <cell r="AA171" t="str">
            <v>Aktif</v>
          </cell>
          <cell r="AB171" t="str">
            <v>PNS Daerah Kab./Kota yang bekerja pada Kab./Kota</v>
          </cell>
          <cell r="AC171" t="str">
            <v>Pemerintah Kab. Tolitoli</v>
          </cell>
          <cell r="AD171" t="str">
            <v>Pemerintah Kab. Tolitoli</v>
          </cell>
        </row>
        <row r="172">
          <cell r="A172">
            <v>170</v>
          </cell>
          <cell r="B172" t="str">
            <v>196612312006041099</v>
          </cell>
          <cell r="C172" t="str">
            <v>570021406</v>
          </cell>
          <cell r="D172" t="str">
            <v>MUH TAHIR</v>
          </cell>
          <cell r="E172" t="str">
            <v/>
          </cell>
          <cell r="F172" t="str">
            <v/>
          </cell>
          <cell r="G172" t="str">
            <v>WANIO</v>
          </cell>
          <cell r="H172" t="str">
            <v>31 - 12 - 1966</v>
          </cell>
          <cell r="I172" t="str">
            <v>II/a</v>
          </cell>
          <cell r="J172" t="str">
            <v>01 - 04 - 2006</v>
          </cell>
          <cell r="K172" t="str">
            <v>01 - 10 - 2007</v>
          </cell>
          <cell r="L172" t="str">
            <v>L</v>
          </cell>
          <cell r="M172" t="str">
            <v>II/c</v>
          </cell>
          <cell r="N172" t="str">
            <v>01 - 10 - 2013</v>
          </cell>
          <cell r="O172" t="str">
            <v>18</v>
          </cell>
          <cell r="P172" t="str">
            <v>8</v>
          </cell>
          <cell r="Q172" t="str">
            <v/>
          </cell>
          <cell r="R172" t="str">
            <v/>
          </cell>
          <cell r="S172" t="str">
            <v/>
          </cell>
          <cell r="T172" t="str">
            <v>01 - 10 - 2013</v>
          </cell>
          <cell r="U172" t="str">
            <v>Guru Muda</v>
          </cell>
          <cell r="V172" t="str">
            <v/>
          </cell>
          <cell r="W172" t="str">
            <v>SDN OGOSIPAT</v>
          </cell>
          <cell r="X172" t="str">
            <v>CABANG DISPENBUD KECAMATAN BASIDONDO</v>
          </cell>
          <cell r="Y172" t="str">
            <v>SPG PENDIDIKAN SD</v>
          </cell>
          <cell r="Z172" t="str">
            <v>31-12-1986</v>
          </cell>
          <cell r="AA172" t="str">
            <v>Aktif</v>
          </cell>
          <cell r="AB172" t="str">
            <v>PNS Daerah Kab./Kota yang bekerja pada Kab./Kota</v>
          </cell>
          <cell r="AC172" t="str">
            <v>Pemerintah Kab. Tolitoli</v>
          </cell>
          <cell r="AD172" t="str">
            <v>Pemerintah Kab. Tolitoli</v>
          </cell>
        </row>
        <row r="173">
          <cell r="A173">
            <v>171</v>
          </cell>
          <cell r="B173" t="str">
            <v>197611112015022001</v>
          </cell>
          <cell r="C173" t="str">
            <v/>
          </cell>
          <cell r="D173" t="str">
            <v>NURHAYATI M. KAMARU</v>
          </cell>
          <cell r="E173" t="str">
            <v/>
          </cell>
          <cell r="F173" t="str">
            <v/>
          </cell>
          <cell r="G173" t="str">
            <v>BUOL</v>
          </cell>
          <cell r="H173" t="str">
            <v>11 - 11 - 1976</v>
          </cell>
          <cell r="I173" t="str">
            <v>II/a</v>
          </cell>
          <cell r="J173" t="str">
            <v>01 - 02 - 2015</v>
          </cell>
          <cell r="K173" t="str">
            <v>01 - 09 - 2016</v>
          </cell>
          <cell r="L173" t="str">
            <v>P</v>
          </cell>
          <cell r="M173" t="str">
            <v>II/a</v>
          </cell>
          <cell r="N173" t="str">
            <v>01 - 02 - 2015</v>
          </cell>
          <cell r="O173" t="str">
            <v>11</v>
          </cell>
          <cell r="P173" t="str">
            <v>0</v>
          </cell>
          <cell r="Q173" t="str">
            <v/>
          </cell>
          <cell r="R173" t="str">
            <v/>
          </cell>
          <cell r="S173" t="str">
            <v/>
          </cell>
          <cell r="T173" t="str">
            <v/>
          </cell>
          <cell r="U173" t="str">
            <v/>
          </cell>
          <cell r="V173" t="str">
            <v>PENGADMINISTRASI UMUM</v>
          </cell>
          <cell r="W173" t="str">
            <v>Seksi Kemitraan</v>
          </cell>
          <cell r="X173" t="str">
            <v>KANTOR PELAYANAN LATIHAN KERJA</v>
          </cell>
          <cell r="Y173" t="str">
            <v>SEKOLAH MENENGAH KEJURUAN</v>
          </cell>
          <cell r="Z173" t="str">
            <v>30-05-1994</v>
          </cell>
          <cell r="AA173" t="str">
            <v>Aktif</v>
          </cell>
          <cell r="AB173" t="str">
            <v>PNS Daerah Kab./Kota yang bekerja pada Kab./Kota</v>
          </cell>
          <cell r="AC173" t="str">
            <v>Pemerintah Kab. Tolitoli</v>
          </cell>
          <cell r="AD173" t="str">
            <v>Pemerintah Kab. Tolitoli</v>
          </cell>
        </row>
        <row r="174">
          <cell r="A174">
            <v>172</v>
          </cell>
          <cell r="B174" t="str">
            <v>196811131989032008</v>
          </cell>
          <cell r="C174" t="str">
            <v>140232869</v>
          </cell>
          <cell r="D174" t="str">
            <v>NORMAWATI M AMIN AGUSALIM</v>
          </cell>
          <cell r="E174" t="str">
            <v/>
          </cell>
          <cell r="F174" t="str">
            <v>S.Kep.Ns</v>
          </cell>
          <cell r="G174" t="str">
            <v>TOLITOLI</v>
          </cell>
          <cell r="H174" t="str">
            <v>13 - 11 - 1968</v>
          </cell>
          <cell r="I174" t="str">
            <v>II/a</v>
          </cell>
          <cell r="J174" t="str">
            <v>01 - 03 - 1989</v>
          </cell>
          <cell r="K174" t="str">
            <v>01 - 11 - 1990</v>
          </cell>
          <cell r="L174" t="str">
            <v>P</v>
          </cell>
          <cell r="M174" t="str">
            <v>IV/b</v>
          </cell>
          <cell r="N174" t="str">
            <v>01 - 04 - 2016</v>
          </cell>
          <cell r="O174" t="str">
            <v>22</v>
          </cell>
          <cell r="P174" t="str">
            <v>1</v>
          </cell>
          <cell r="Q174" t="str">
            <v/>
          </cell>
          <cell r="R174" t="str">
            <v/>
          </cell>
          <cell r="S174" t="str">
            <v/>
          </cell>
          <cell r="T174" t="str">
            <v>01 - 10 - 2013</v>
          </cell>
          <cell r="U174" t="str">
            <v>Perawat Madya</v>
          </cell>
          <cell r="V174" t="str">
            <v/>
          </cell>
          <cell r="W174" t="str">
            <v>Sub Bidang Pelayanan Medis Dan Keperawatan</v>
          </cell>
          <cell r="X174" t="str">
            <v>BIDANG PELAYANAN</v>
          </cell>
          <cell r="Y174" t="str">
            <v>S-1 KEPERAWATAN + NERS</v>
          </cell>
          <cell r="Z174" t="str">
            <v>31-12-2005</v>
          </cell>
          <cell r="AA174" t="str">
            <v>Aktif</v>
          </cell>
          <cell r="AB174" t="str">
            <v>PNS Daerah Kab./Kota yang bekerja pada Kab./Kota</v>
          </cell>
          <cell r="AC174" t="str">
            <v>Pemerintah Kab. Tolitoli</v>
          </cell>
          <cell r="AD174" t="str">
            <v>Pemerintah Kab. Tolitoli</v>
          </cell>
        </row>
        <row r="175">
          <cell r="A175">
            <v>173</v>
          </cell>
          <cell r="B175" t="str">
            <v>197502192005011008</v>
          </cell>
          <cell r="C175" t="str">
            <v>570017180</v>
          </cell>
          <cell r="D175" t="str">
            <v>TASMIN A. JACUB</v>
          </cell>
          <cell r="E175" t="str">
            <v/>
          </cell>
          <cell r="F175" t="str">
            <v>S.Pd</v>
          </cell>
          <cell r="G175" t="str">
            <v>TOLITOLI</v>
          </cell>
          <cell r="H175" t="str">
            <v>19 - 02 - 1975</v>
          </cell>
          <cell r="I175" t="str">
            <v>III/a</v>
          </cell>
          <cell r="J175" t="str">
            <v>01 - 01 - 2005</v>
          </cell>
          <cell r="K175" t="str">
            <v>01 - 03 - 2006</v>
          </cell>
          <cell r="L175" t="str">
            <v>L</v>
          </cell>
          <cell r="M175" t="str">
            <v>III/d</v>
          </cell>
          <cell r="N175" t="str">
            <v>01 - 10 - 2014</v>
          </cell>
          <cell r="O175" t="str">
            <v>9</v>
          </cell>
          <cell r="P175" t="str">
            <v>9</v>
          </cell>
          <cell r="Q175" t="str">
            <v/>
          </cell>
          <cell r="R175" t="str">
            <v/>
          </cell>
          <cell r="S175" t="str">
            <v/>
          </cell>
          <cell r="T175" t="str">
            <v>01 - 10 - 2014</v>
          </cell>
          <cell r="U175" t="str">
            <v>Guru Muda</v>
          </cell>
          <cell r="V175" t="str">
            <v/>
          </cell>
          <cell r="W175" t="str">
            <v>SMP NEGERI 1 DAKOPEMEAN</v>
          </cell>
          <cell r="X175" t="str">
            <v>CABANG DISPENBUD KECAMATAN DAKOPEMEAN</v>
          </cell>
          <cell r="Y175" t="str">
            <v>S-1 PENDIDIKAN SEJARAH</v>
          </cell>
          <cell r="Z175" t="str">
            <v>31-12-2001</v>
          </cell>
          <cell r="AA175" t="str">
            <v>Aktif</v>
          </cell>
          <cell r="AB175" t="str">
            <v>PNS Daerah Kab./Kota yang bekerja pada Kab./Kota</v>
          </cell>
          <cell r="AC175" t="str">
            <v>Pemerintah Kab. Tolitoli</v>
          </cell>
          <cell r="AD175" t="str">
            <v>Pemerintah Kab. Tolitoli</v>
          </cell>
        </row>
        <row r="176">
          <cell r="A176">
            <v>174</v>
          </cell>
          <cell r="B176" t="str">
            <v>196806152000122002</v>
          </cell>
          <cell r="C176" t="str">
            <v>132282885</v>
          </cell>
          <cell r="D176" t="str">
            <v>DJAHARA M LUAIS</v>
          </cell>
          <cell r="E176" t="str">
            <v/>
          </cell>
          <cell r="F176" t="str">
            <v>A.Ma.Pd</v>
          </cell>
          <cell r="G176" t="str">
            <v>BUOL</v>
          </cell>
          <cell r="H176" t="str">
            <v>15 - 06 - 1968</v>
          </cell>
          <cell r="I176" t="str">
            <v>II/a</v>
          </cell>
          <cell r="J176" t="str">
            <v>01 - 12 - 2000</v>
          </cell>
          <cell r="K176" t="str">
            <v>01 - 04 - 2002</v>
          </cell>
          <cell r="L176" t="str">
            <v>P</v>
          </cell>
          <cell r="M176" t="str">
            <v>III/b</v>
          </cell>
          <cell r="N176" t="str">
            <v>01 - 04 - 2017</v>
          </cell>
          <cell r="O176" t="str">
            <v>11</v>
          </cell>
          <cell r="P176" t="str">
            <v>4</v>
          </cell>
          <cell r="Q176" t="str">
            <v/>
          </cell>
          <cell r="R176" t="str">
            <v/>
          </cell>
          <cell r="S176" t="str">
            <v/>
          </cell>
          <cell r="T176" t="str">
            <v>01 - 04 - 2017</v>
          </cell>
          <cell r="U176" t="str">
            <v>Guru Pertama</v>
          </cell>
          <cell r="V176" t="str">
            <v/>
          </cell>
          <cell r="W176" t="str">
            <v>SD Negeri 1 Dadakitan</v>
          </cell>
          <cell r="X176" t="str">
            <v>Dinas Pendidikan Dan Kebudayaan</v>
          </cell>
          <cell r="Y176" t="str">
            <v>D-II/A-II PGSD</v>
          </cell>
          <cell r="Z176" t="str">
            <v>31-12-2005</v>
          </cell>
          <cell r="AA176" t="str">
            <v>Aktif</v>
          </cell>
          <cell r="AB176" t="str">
            <v>PNS Daerah Kab./Kota yang bekerja pada Kab./Kota</v>
          </cell>
          <cell r="AC176" t="str">
            <v>Pemerintah Kab. Tolitoli</v>
          </cell>
          <cell r="AD176" t="str">
            <v>Pemerintah Kab. Tolitoli</v>
          </cell>
        </row>
        <row r="177">
          <cell r="A177">
            <v>175</v>
          </cell>
          <cell r="B177" t="str">
            <v>197407272009042001</v>
          </cell>
          <cell r="C177" t="str">
            <v/>
          </cell>
          <cell r="D177" t="str">
            <v>MURNIATI</v>
          </cell>
          <cell r="E177" t="str">
            <v/>
          </cell>
          <cell r="F177" t="str">
            <v>S.Ag</v>
          </cell>
          <cell r="G177" t="str">
            <v>LAKATAN</v>
          </cell>
          <cell r="H177" t="str">
            <v>27 - 07 - 1974</v>
          </cell>
          <cell r="I177" t="str">
            <v>III/a</v>
          </cell>
          <cell r="J177" t="str">
            <v>01 - 04 - 2009</v>
          </cell>
          <cell r="K177" t="str">
            <v>01 - 01 - 2011</v>
          </cell>
          <cell r="L177" t="str">
            <v>P</v>
          </cell>
          <cell r="M177" t="str">
            <v>III/d</v>
          </cell>
          <cell r="N177" t="str">
            <v>01 - 10 - 2017</v>
          </cell>
          <cell r="O177" t="str">
            <v>8</v>
          </cell>
          <cell r="P177" t="str">
            <v>6</v>
          </cell>
          <cell r="Q177" t="str">
            <v/>
          </cell>
          <cell r="R177" t="str">
            <v/>
          </cell>
          <cell r="S177" t="str">
            <v/>
          </cell>
          <cell r="T177" t="str">
            <v>01 - 04 - 2017</v>
          </cell>
          <cell r="U177" t="str">
            <v>Guru Muda</v>
          </cell>
          <cell r="V177" t="str">
            <v/>
          </cell>
          <cell r="W177" t="str">
            <v>SMP NEGERI 1 GALANG</v>
          </cell>
          <cell r="X177" t="str">
            <v>CABANG DISPENBUD KECAMATAN GALANG</v>
          </cell>
          <cell r="Y177" t="str">
            <v>S-1 PENDIDIKAN AGAMA ISLAM</v>
          </cell>
          <cell r="Z177" t="str">
            <v>31-12-2000</v>
          </cell>
          <cell r="AA177" t="str">
            <v>Aktif</v>
          </cell>
          <cell r="AB177" t="str">
            <v>PNS Daerah Kab./Kota yang bekerja pada Kab./Kota</v>
          </cell>
          <cell r="AC177" t="str">
            <v>Pemerintah Kab. Tolitoli</v>
          </cell>
          <cell r="AD177" t="str">
            <v>Pemerintah Kab. Tolitoli</v>
          </cell>
        </row>
        <row r="178">
          <cell r="A178">
            <v>176</v>
          </cell>
          <cell r="B178" t="str">
            <v>198112072014092004</v>
          </cell>
          <cell r="C178" t="str">
            <v/>
          </cell>
          <cell r="D178" t="str">
            <v>SURIANTI</v>
          </cell>
          <cell r="E178" t="str">
            <v/>
          </cell>
          <cell r="F178" t="str">
            <v/>
          </cell>
          <cell r="G178" t="str">
            <v>TOLITOLI</v>
          </cell>
          <cell r="H178" t="str">
            <v>07 - 12 - 1981</v>
          </cell>
          <cell r="I178" t="str">
            <v>II/a</v>
          </cell>
          <cell r="J178" t="str">
            <v>01 - 09 - 2014</v>
          </cell>
          <cell r="K178" t="str">
            <v/>
          </cell>
          <cell r="L178" t="str">
            <v>P</v>
          </cell>
          <cell r="M178" t="str">
            <v>II/a</v>
          </cell>
          <cell r="N178" t="str">
            <v>01 - 09 - 2014</v>
          </cell>
          <cell r="O178" t="str">
            <v>9</v>
          </cell>
          <cell r="P178" t="str">
            <v>11</v>
          </cell>
          <cell r="Q178" t="str">
            <v/>
          </cell>
          <cell r="R178" t="str">
            <v/>
          </cell>
          <cell r="S178" t="str">
            <v/>
          </cell>
          <cell r="T178" t="str">
            <v/>
          </cell>
          <cell r="U178" t="str">
            <v/>
          </cell>
          <cell r="V178" t="str">
            <v>TEKNIS / ADMINISTRASI LAINNYA</v>
          </cell>
          <cell r="W178" t="str">
            <v>SMP NEGERI 5 OGODEIDE</v>
          </cell>
          <cell r="X178" t="str">
            <v>CABANG DISPENBUD KECAMATAN OGODEIDE</v>
          </cell>
          <cell r="Y178" t="str">
            <v>SMK PERTANIAN</v>
          </cell>
          <cell r="Z178" t="str">
            <v>20-06-2001</v>
          </cell>
          <cell r="AA178" t="str">
            <v>Tidak Ikut PUPNS 2015</v>
          </cell>
          <cell r="AB178" t="str">
            <v>PNS Daerah Kab./Kota yang bekerja pada Kab./Kota</v>
          </cell>
          <cell r="AC178" t="str">
            <v>Pemerintah Kab. Tolitoli</v>
          </cell>
          <cell r="AD178" t="str">
            <v>Pemerintah Kab. Tolitoli</v>
          </cell>
        </row>
        <row r="179">
          <cell r="A179">
            <v>177</v>
          </cell>
          <cell r="B179" t="str">
            <v>198205172014092003</v>
          </cell>
          <cell r="C179" t="str">
            <v/>
          </cell>
          <cell r="D179" t="str">
            <v>INNAMAWATI</v>
          </cell>
          <cell r="E179" t="str">
            <v/>
          </cell>
          <cell r="F179" t="str">
            <v/>
          </cell>
          <cell r="G179" t="str">
            <v>TOLITOLI</v>
          </cell>
          <cell r="H179" t="str">
            <v>17 - 05 - 1982</v>
          </cell>
          <cell r="I179" t="str">
            <v>I/c</v>
          </cell>
          <cell r="J179" t="str">
            <v>01 - 09 - 2014</v>
          </cell>
          <cell r="K179" t="str">
            <v>01 - 12 - 2015</v>
          </cell>
          <cell r="L179" t="str">
            <v>P</v>
          </cell>
          <cell r="M179" t="str">
            <v>I/c</v>
          </cell>
          <cell r="N179" t="str">
            <v>01 - 09 - 2014</v>
          </cell>
          <cell r="O179" t="str">
            <v>13</v>
          </cell>
          <cell r="P179" t="str">
            <v>1</v>
          </cell>
          <cell r="Q179" t="str">
            <v/>
          </cell>
          <cell r="R179" t="str">
            <v/>
          </cell>
          <cell r="S179" t="str">
            <v/>
          </cell>
          <cell r="T179" t="str">
            <v/>
          </cell>
          <cell r="U179" t="str">
            <v/>
          </cell>
          <cell r="V179" t="str">
            <v>TEKNIS / ADMINISTRASI LAINNYA</v>
          </cell>
          <cell r="W179" t="str">
            <v>Sub Bagian TATA USAHA</v>
          </cell>
          <cell r="X179" t="str">
            <v>UPT Badan Pemberdayaan Perempuan Dan KB Kecamatan Galang</v>
          </cell>
          <cell r="Y179" t="str">
            <v>SMP</v>
          </cell>
          <cell r="Z179" t="str">
            <v>02-06-1997</v>
          </cell>
          <cell r="AA179" t="str">
            <v>Aktif</v>
          </cell>
          <cell r="AB179" t="str">
            <v>PNS Daerah Kab./Kota yang bekerja pada Kab./Kota</v>
          </cell>
          <cell r="AC179" t="str">
            <v>Pemerintah Kab. Tolitoli</v>
          </cell>
          <cell r="AD179" t="str">
            <v>Pemerintah Kab. Tolitoli</v>
          </cell>
        </row>
        <row r="180">
          <cell r="A180">
            <v>178</v>
          </cell>
          <cell r="B180" t="str">
            <v>198309212008012005</v>
          </cell>
          <cell r="C180" t="str">
            <v>570036184</v>
          </cell>
          <cell r="D180" t="str">
            <v>HARMIN</v>
          </cell>
          <cell r="E180" t="str">
            <v/>
          </cell>
          <cell r="F180" t="str">
            <v>SE</v>
          </cell>
          <cell r="G180" t="str">
            <v>MALOMBA</v>
          </cell>
          <cell r="H180" t="str">
            <v>21 - 09 - 1983</v>
          </cell>
          <cell r="I180" t="str">
            <v>II/a</v>
          </cell>
          <cell r="J180" t="str">
            <v>01 - 01 - 2008</v>
          </cell>
          <cell r="K180" t="str">
            <v>01 - 12 - 2009</v>
          </cell>
          <cell r="L180" t="str">
            <v>P</v>
          </cell>
          <cell r="M180" t="str">
            <v>III/a</v>
          </cell>
          <cell r="N180" t="str">
            <v>01 - 10 - 2014</v>
          </cell>
          <cell r="O180" t="str">
            <v>5</v>
          </cell>
          <cell r="P180" t="str">
            <v>9</v>
          </cell>
          <cell r="Q180" t="str">
            <v/>
          </cell>
          <cell r="R180" t="str">
            <v/>
          </cell>
          <cell r="S180" t="str">
            <v/>
          </cell>
          <cell r="T180" t="str">
            <v/>
          </cell>
          <cell r="U180" t="str">
            <v/>
          </cell>
          <cell r="V180" t="str">
            <v>STAF</v>
          </cell>
          <cell r="W180" t="str">
            <v>Sub Bidang Sumber Daya Alam Dan Masyarakat Pesisir</v>
          </cell>
          <cell r="X180" t="str">
            <v>BIDANG SUMBER DAYA ALAM DAN TEKNOLOGI TEPAT GUNA</v>
          </cell>
          <cell r="Y180" t="str">
            <v>S-1 EKONOMI MANAJEMEN</v>
          </cell>
          <cell r="Z180" t="str">
            <v>31-12-2011</v>
          </cell>
          <cell r="AA180" t="str">
            <v>Aktif</v>
          </cell>
          <cell r="AB180" t="str">
            <v>PNS Daerah Kab./Kota yang bekerja pada Kab./Kota</v>
          </cell>
          <cell r="AC180" t="str">
            <v>Pemerintah Kab. Tolitoli</v>
          </cell>
          <cell r="AD180" t="str">
            <v>Pemerintah Kab. Tolitoli</v>
          </cell>
        </row>
        <row r="181">
          <cell r="A181">
            <v>179</v>
          </cell>
          <cell r="B181" t="str">
            <v>196403061983072001</v>
          </cell>
          <cell r="C181" t="str">
            <v>131057063</v>
          </cell>
          <cell r="D181" t="str">
            <v>HARTINI H KIRAMAN</v>
          </cell>
          <cell r="E181" t="str">
            <v/>
          </cell>
          <cell r="F181" t="str">
            <v/>
          </cell>
          <cell r="G181" t="str">
            <v>BOKAT</v>
          </cell>
          <cell r="H181" t="str">
            <v>06 - 03 - 1964</v>
          </cell>
          <cell r="I181" t="str">
            <v>II/a</v>
          </cell>
          <cell r="J181" t="str">
            <v>01 - 07 - 1983</v>
          </cell>
          <cell r="K181" t="str">
            <v>01 - 07 - 1985</v>
          </cell>
          <cell r="L181" t="str">
            <v>P</v>
          </cell>
          <cell r="M181" t="str">
            <v>IV/a</v>
          </cell>
          <cell r="N181" t="str">
            <v>01 - 10 - 2009</v>
          </cell>
          <cell r="O181" t="str">
            <v>21</v>
          </cell>
          <cell r="P181" t="str">
            <v>3</v>
          </cell>
          <cell r="Q181" t="str">
            <v/>
          </cell>
          <cell r="R181" t="str">
            <v/>
          </cell>
          <cell r="S181" t="str">
            <v/>
          </cell>
          <cell r="T181" t="str">
            <v>01 - 10 - 2009</v>
          </cell>
          <cell r="U181" t="str">
            <v>Guru Pembina</v>
          </cell>
          <cell r="V181" t="str">
            <v/>
          </cell>
          <cell r="W181" t="str">
            <v>SDN 2 DUNGINGIS</v>
          </cell>
          <cell r="X181" t="str">
            <v>CABANG DISPENBUD KECAMATAN DAKOPEMEAN</v>
          </cell>
          <cell r="Y181" t="str">
            <v>D-II/A-II PGSD</v>
          </cell>
          <cell r="Z181" t="str">
            <v>16-09-2003</v>
          </cell>
          <cell r="AA181" t="str">
            <v>Aktif</v>
          </cell>
          <cell r="AB181" t="str">
            <v>PNS Daerah Kab./Kota yang bekerja pada Kab./Kota</v>
          </cell>
          <cell r="AC181" t="str">
            <v>Pemerintah Kab. Tolitoli</v>
          </cell>
          <cell r="AD181" t="str">
            <v>Pemerintah Kab. Tolitoli</v>
          </cell>
        </row>
        <row r="182">
          <cell r="A182">
            <v>180</v>
          </cell>
          <cell r="B182" t="str">
            <v>198002092009041002</v>
          </cell>
          <cell r="C182" t="str">
            <v/>
          </cell>
          <cell r="D182" t="str">
            <v>HADDADE</v>
          </cell>
          <cell r="E182" t="str">
            <v/>
          </cell>
          <cell r="F182" t="str">
            <v>S. Pd</v>
          </cell>
          <cell r="G182" t="str">
            <v>SONI</v>
          </cell>
          <cell r="H182" t="str">
            <v>09 - 02 - 1980</v>
          </cell>
          <cell r="I182" t="str">
            <v>III/a</v>
          </cell>
          <cell r="J182" t="str">
            <v>01 - 04 - 2009</v>
          </cell>
          <cell r="K182" t="str">
            <v>01 - 01 - 2011</v>
          </cell>
          <cell r="L182" t="str">
            <v>L</v>
          </cell>
          <cell r="M182" t="str">
            <v>III/c</v>
          </cell>
          <cell r="N182" t="str">
            <v>01 - 04 - 2017</v>
          </cell>
          <cell r="O182" t="str">
            <v>8</v>
          </cell>
          <cell r="P182" t="str">
            <v>0</v>
          </cell>
          <cell r="Q182" t="str">
            <v/>
          </cell>
          <cell r="R182" t="str">
            <v/>
          </cell>
          <cell r="S182" t="str">
            <v/>
          </cell>
          <cell r="T182" t="str">
            <v>01 - 04 - 2017</v>
          </cell>
          <cell r="U182" t="str">
            <v>Guru Muda</v>
          </cell>
          <cell r="V182" t="str">
            <v/>
          </cell>
          <cell r="W182" t="str">
            <v>SMP NEGERI 3 DAMPAL SELATAN</v>
          </cell>
          <cell r="X182" t="str">
            <v>CABANG DISPENBUD KECAMATAN DAMPAL SELATAN</v>
          </cell>
          <cell r="Y182" t="str">
            <v>S-1 PENDIDIKAN FISIKA</v>
          </cell>
          <cell r="Z182" t="str">
            <v>31-12-2007</v>
          </cell>
          <cell r="AA182" t="str">
            <v>Aktif</v>
          </cell>
          <cell r="AB182" t="str">
            <v>PNS Daerah Kab./Kota yang bekerja pada Kab./Kota</v>
          </cell>
          <cell r="AC182" t="str">
            <v>Pemerintah Kab. Tolitoli</v>
          </cell>
          <cell r="AD182" t="str">
            <v>Pemerintah Kab. Tolitoli</v>
          </cell>
        </row>
        <row r="183">
          <cell r="A183">
            <v>181</v>
          </cell>
          <cell r="B183" t="str">
            <v>196710032000122002</v>
          </cell>
          <cell r="C183" t="str">
            <v>132275643</v>
          </cell>
          <cell r="D183" t="str">
            <v>KARTIKA DARMA ARAUF</v>
          </cell>
          <cell r="E183" t="str">
            <v>DRA</v>
          </cell>
          <cell r="F183" t="str">
            <v/>
          </cell>
          <cell r="G183" t="str">
            <v>TOLITOLI</v>
          </cell>
          <cell r="H183" t="str">
            <v>03 - 10 - 1967</v>
          </cell>
          <cell r="I183" t="str">
            <v>III/a</v>
          </cell>
          <cell r="J183" t="str">
            <v>01 - 12 - 2000</v>
          </cell>
          <cell r="K183" t="str">
            <v>01 - 04 - 2002</v>
          </cell>
          <cell r="L183" t="str">
            <v>P</v>
          </cell>
          <cell r="M183" t="str">
            <v>IV/a</v>
          </cell>
          <cell r="N183" t="str">
            <v>01 - 10 - 2012</v>
          </cell>
          <cell r="O183" t="str">
            <v>11</v>
          </cell>
          <cell r="P183" t="str">
            <v>10</v>
          </cell>
          <cell r="Q183" t="str">
            <v/>
          </cell>
          <cell r="R183" t="str">
            <v/>
          </cell>
          <cell r="S183" t="str">
            <v/>
          </cell>
          <cell r="T183" t="str">
            <v>01 - 10 - 2012</v>
          </cell>
          <cell r="U183" t="str">
            <v>Guru Pembina</v>
          </cell>
          <cell r="V183" t="str">
            <v/>
          </cell>
          <cell r="W183" t="str">
            <v>Dinas Pendidikan Dan Kebudayaan</v>
          </cell>
          <cell r="X183" t="str">
            <v>Pemerintah Kabupaten Tolitoli</v>
          </cell>
          <cell r="Y183" t="str">
            <v>S-1 PENDIDIKAN SEJARAH</v>
          </cell>
          <cell r="Z183" t="str">
            <v>31-12-1992</v>
          </cell>
          <cell r="AA183" t="str">
            <v>Aktif</v>
          </cell>
          <cell r="AB183" t="str">
            <v>PNS Daerah Kab./Kota yang bekerja pada Kab./Kota</v>
          </cell>
          <cell r="AC183" t="str">
            <v>Pemerintah Kab. Tolitoli</v>
          </cell>
          <cell r="AD183" t="str">
            <v>Pemerintah Kab. Tolitoli</v>
          </cell>
        </row>
        <row r="184">
          <cell r="A184">
            <v>182</v>
          </cell>
          <cell r="B184" t="str">
            <v>198701272010012021</v>
          </cell>
          <cell r="C184" t="str">
            <v/>
          </cell>
          <cell r="D184" t="str">
            <v>ANDI ASMARIANA</v>
          </cell>
          <cell r="E184" t="str">
            <v/>
          </cell>
          <cell r="F184" t="str">
            <v>A.Md.Kep</v>
          </cell>
          <cell r="G184" t="str">
            <v>TOLITOLI</v>
          </cell>
          <cell r="H184" t="str">
            <v>27 - 01 - 1987</v>
          </cell>
          <cell r="I184" t="str">
            <v>II/c</v>
          </cell>
          <cell r="J184" t="str">
            <v>01 - 01 - 2010</v>
          </cell>
          <cell r="K184" t="str">
            <v>01 - 01 - 2012</v>
          </cell>
          <cell r="L184" t="str">
            <v>P</v>
          </cell>
          <cell r="M184" t="str">
            <v>III/a</v>
          </cell>
          <cell r="N184" t="str">
            <v>01 - 10 - 2017</v>
          </cell>
          <cell r="O184" t="str">
            <v>5</v>
          </cell>
          <cell r="P184" t="str">
            <v>9</v>
          </cell>
          <cell r="Q184" t="str">
            <v/>
          </cell>
          <cell r="R184" t="str">
            <v/>
          </cell>
          <cell r="S184" t="str">
            <v/>
          </cell>
          <cell r="T184" t="str">
            <v>01 - 10 - 2017</v>
          </cell>
          <cell r="U184" t="str">
            <v>Perawat Pelaksana Lanjutan</v>
          </cell>
          <cell r="V184" t="str">
            <v/>
          </cell>
          <cell r="W184" t="str">
            <v>PUSKESMAS OGOTUA</v>
          </cell>
          <cell r="X184" t="str">
            <v>DINAS KESEHATAN</v>
          </cell>
          <cell r="Y184" t="str">
            <v>D-III KEPERAWATAN</v>
          </cell>
          <cell r="Z184" t="str">
            <v>31-12-2008</v>
          </cell>
          <cell r="AA184" t="str">
            <v>Aktif</v>
          </cell>
          <cell r="AB184" t="str">
            <v>PNS Daerah Kab./Kota yang bekerja pada Kab./Kota</v>
          </cell>
          <cell r="AC184" t="str">
            <v>Pemerintah Kab. Tolitoli</v>
          </cell>
          <cell r="AD184" t="str">
            <v>Pemerintah Kab. Tolitoli</v>
          </cell>
        </row>
        <row r="185">
          <cell r="A185">
            <v>183</v>
          </cell>
          <cell r="B185" t="str">
            <v>197204242006042008</v>
          </cell>
          <cell r="C185" t="str">
            <v>570020186</v>
          </cell>
          <cell r="D185" t="str">
            <v>NURBAYA HI KADER</v>
          </cell>
          <cell r="E185" t="str">
            <v/>
          </cell>
          <cell r="F185" t="str">
            <v>S.Pd.SD</v>
          </cell>
          <cell r="G185" t="str">
            <v>BANGGAI</v>
          </cell>
          <cell r="H185" t="str">
            <v>24 - 04 - 1972</v>
          </cell>
          <cell r="I185" t="str">
            <v>II/b</v>
          </cell>
          <cell r="J185" t="str">
            <v>01 - 04 - 2006</v>
          </cell>
          <cell r="K185" t="str">
            <v>01 - 06 - 2007</v>
          </cell>
          <cell r="L185" t="str">
            <v>P</v>
          </cell>
          <cell r="M185" t="str">
            <v>III/a</v>
          </cell>
          <cell r="N185" t="str">
            <v>01 - 04 - 2018</v>
          </cell>
          <cell r="O185" t="str">
            <v>10</v>
          </cell>
          <cell r="P185" t="str">
            <v>0</v>
          </cell>
          <cell r="Q185" t="str">
            <v/>
          </cell>
          <cell r="R185" t="str">
            <v/>
          </cell>
          <cell r="S185" t="str">
            <v/>
          </cell>
          <cell r="T185" t="str">
            <v>01 - 04 - 2018</v>
          </cell>
          <cell r="U185" t="str">
            <v>Guru Pertama</v>
          </cell>
          <cell r="V185" t="str">
            <v/>
          </cell>
          <cell r="W185" t="str">
            <v>SDN 1 SALUMBIA</v>
          </cell>
          <cell r="X185" t="str">
            <v>CABANG DISPENBUD KECAMATAN DONDO</v>
          </cell>
          <cell r="Y185" t="str">
            <v>S-1/A-IV PENDIDIKAN GURU SEKOLAH DASAR</v>
          </cell>
          <cell r="Z185" t="str">
            <v>01-01-2011</v>
          </cell>
          <cell r="AA185" t="str">
            <v>Aktif</v>
          </cell>
          <cell r="AB185" t="str">
            <v>PNS Daerah Kab./Kota yang bekerja pada Kab./Kota</v>
          </cell>
          <cell r="AC185" t="str">
            <v>Pemerintah Kab. Tolitoli</v>
          </cell>
          <cell r="AD185" t="str">
            <v>Pemerintah Kab. Tolitoli</v>
          </cell>
        </row>
        <row r="186">
          <cell r="A186">
            <v>184</v>
          </cell>
          <cell r="B186" t="str">
            <v>197503012009042002</v>
          </cell>
          <cell r="C186" t="str">
            <v/>
          </cell>
          <cell r="D186" t="str">
            <v>MAWARNI</v>
          </cell>
          <cell r="E186" t="str">
            <v/>
          </cell>
          <cell r="F186" t="str">
            <v>A.Ma</v>
          </cell>
          <cell r="G186" t="str">
            <v>BUOL</v>
          </cell>
          <cell r="H186" t="str">
            <v>01 - 03 - 1975</v>
          </cell>
          <cell r="I186" t="str">
            <v>II/b</v>
          </cell>
          <cell r="J186" t="str">
            <v>01 - 04 - 2009</v>
          </cell>
          <cell r="K186" t="str">
            <v>01 - 01 - 2011</v>
          </cell>
          <cell r="L186" t="str">
            <v>P</v>
          </cell>
          <cell r="M186" t="str">
            <v>II/d</v>
          </cell>
          <cell r="N186" t="str">
            <v>01 - 04 - 2016</v>
          </cell>
          <cell r="O186" t="str">
            <v>10</v>
          </cell>
          <cell r="P186" t="str">
            <v>0</v>
          </cell>
          <cell r="Q186" t="str">
            <v/>
          </cell>
          <cell r="R186" t="str">
            <v/>
          </cell>
          <cell r="S186" t="str">
            <v/>
          </cell>
          <cell r="T186" t="str">
            <v>01 - 10 - 2013</v>
          </cell>
          <cell r="U186" t="str">
            <v>Guru Muda</v>
          </cell>
          <cell r="V186" t="str">
            <v/>
          </cell>
          <cell r="W186" t="str">
            <v>SD Negeri 2 Tolitoli</v>
          </cell>
          <cell r="X186" t="str">
            <v>Dinas Pendidikan Dan Kebudayaan</v>
          </cell>
          <cell r="Y186" t="str">
            <v>D-II PGSDI</v>
          </cell>
          <cell r="Z186" t="str">
            <v>31-12-2006</v>
          </cell>
          <cell r="AA186" t="str">
            <v>Aktif</v>
          </cell>
          <cell r="AB186" t="str">
            <v>PNS Daerah Kab./Kota yang bekerja pada Kab./Kota</v>
          </cell>
          <cell r="AC186" t="str">
            <v>Pemerintah Kab. Tolitoli</v>
          </cell>
          <cell r="AD186" t="str">
            <v>Pemerintah Kab. Tolitoli</v>
          </cell>
        </row>
        <row r="187">
          <cell r="A187">
            <v>185</v>
          </cell>
          <cell r="B187" t="str">
            <v>197507092007011014</v>
          </cell>
          <cell r="C187" t="str">
            <v>570027715</v>
          </cell>
          <cell r="D187" t="str">
            <v>HERMAN</v>
          </cell>
          <cell r="E187" t="str">
            <v/>
          </cell>
          <cell r="F187" t="str">
            <v/>
          </cell>
          <cell r="G187" t="str">
            <v>TOLITOLI</v>
          </cell>
          <cell r="H187" t="str">
            <v>09 - 07 - 1975</v>
          </cell>
          <cell r="I187" t="str">
            <v>II/a</v>
          </cell>
          <cell r="J187" t="str">
            <v>01 - 01 - 2007</v>
          </cell>
          <cell r="K187" t="str">
            <v>01 - 10 - 2008</v>
          </cell>
          <cell r="L187" t="str">
            <v>L</v>
          </cell>
          <cell r="M187" t="str">
            <v>II/c</v>
          </cell>
          <cell r="N187" t="str">
            <v>01 - 04 - 2015</v>
          </cell>
          <cell r="O187" t="str">
            <v>14</v>
          </cell>
          <cell r="P187" t="str">
            <v>3</v>
          </cell>
          <cell r="Q187" t="str">
            <v/>
          </cell>
          <cell r="R187" t="str">
            <v/>
          </cell>
          <cell r="S187" t="str">
            <v/>
          </cell>
          <cell r="T187" t="str">
            <v/>
          </cell>
          <cell r="U187" t="str">
            <v/>
          </cell>
          <cell r="V187" t="str">
            <v>FUNGSIONAL UMUM</v>
          </cell>
          <cell r="W187" t="str">
            <v>Seksi Peralatan Dan Perbekalan</v>
          </cell>
          <cell r="X187" t="str">
            <v>Bidang Bina Marga</v>
          </cell>
          <cell r="Y187" t="str">
            <v>STM MESIN</v>
          </cell>
          <cell r="Z187" t="str">
            <v>31-12-1994</v>
          </cell>
          <cell r="AA187" t="str">
            <v>Aktif</v>
          </cell>
          <cell r="AB187" t="str">
            <v>PNS Daerah Kab./Kota yang bekerja pada Kab./Kota</v>
          </cell>
          <cell r="AC187" t="str">
            <v>Pemerintah Kab. Tolitoli</v>
          </cell>
          <cell r="AD187" t="str">
            <v>Pemerintah Kab. Tolitoli</v>
          </cell>
        </row>
        <row r="188">
          <cell r="A188">
            <v>186</v>
          </cell>
          <cell r="B188" t="str">
            <v>198306212008011003</v>
          </cell>
          <cell r="C188" t="str">
            <v>570036130</v>
          </cell>
          <cell r="D188" t="str">
            <v>HEBRIAN RAMADHANLY</v>
          </cell>
          <cell r="E188" t="str">
            <v/>
          </cell>
          <cell r="F188" t="str">
            <v/>
          </cell>
          <cell r="G188" t="str">
            <v>TOLITOLI</v>
          </cell>
          <cell r="H188" t="str">
            <v>21 - 06 - 1983</v>
          </cell>
          <cell r="I188" t="str">
            <v>II/a</v>
          </cell>
          <cell r="J188" t="str">
            <v>01 - 01 - 2008</v>
          </cell>
          <cell r="K188" t="str">
            <v/>
          </cell>
          <cell r="L188" t="str">
            <v>L</v>
          </cell>
          <cell r="M188" t="str">
            <v>III/a</v>
          </cell>
          <cell r="N188" t="str">
            <v>01 - 04 - 0201</v>
          </cell>
          <cell r="O188" t="str">
            <v>2</v>
          </cell>
          <cell r="P188" t="str">
            <v>3</v>
          </cell>
          <cell r="Q188" t="str">
            <v/>
          </cell>
          <cell r="R188" t="str">
            <v/>
          </cell>
          <cell r="S188" t="str">
            <v/>
          </cell>
          <cell r="T188" t="str">
            <v/>
          </cell>
          <cell r="U188" t="str">
            <v/>
          </cell>
          <cell r="V188" t="str">
            <v>PENGADMINISTRASI UMUM</v>
          </cell>
          <cell r="W188" t="str">
            <v>Sub Bagian Umum Dan Program</v>
          </cell>
          <cell r="X188" t="str">
            <v>Dinas Persandian</v>
          </cell>
          <cell r="Y188" t="str">
            <v>S-1/STRATA SATU</v>
          </cell>
          <cell r="Z188" t="str">
            <v>28-07-2007</v>
          </cell>
          <cell r="AA188" t="str">
            <v>Aktif</v>
          </cell>
          <cell r="AB188" t="str">
            <v>PNS Daerah Kab./Kota yang bekerja pada Kab./Kota</v>
          </cell>
          <cell r="AC188" t="str">
            <v>Pemerintah Kab. Tolitoli</v>
          </cell>
          <cell r="AD188" t="str">
            <v>Pemerintah Kab. Tolitoli</v>
          </cell>
        </row>
        <row r="189">
          <cell r="A189">
            <v>187</v>
          </cell>
          <cell r="B189" t="str">
            <v>198005052005012020</v>
          </cell>
          <cell r="C189" t="str">
            <v>570017336</v>
          </cell>
          <cell r="D189" t="str">
            <v>NURHAYATI</v>
          </cell>
          <cell r="E189" t="str">
            <v/>
          </cell>
          <cell r="F189" t="str">
            <v>A.Md.Kep</v>
          </cell>
          <cell r="G189" t="str">
            <v>TOLITOLI</v>
          </cell>
          <cell r="H189" t="str">
            <v>05 - 05 - 1980</v>
          </cell>
          <cell r="I189" t="str">
            <v>II/a</v>
          </cell>
          <cell r="J189" t="str">
            <v>01 - 01 - 2005</v>
          </cell>
          <cell r="K189" t="str">
            <v>01 - 03 - 2006</v>
          </cell>
          <cell r="L189" t="str">
            <v>P</v>
          </cell>
          <cell r="M189" t="str">
            <v>III/b</v>
          </cell>
          <cell r="N189" t="str">
            <v>01 - 04 - 2016</v>
          </cell>
          <cell r="O189" t="str">
            <v>6</v>
          </cell>
          <cell r="P189" t="str">
            <v>3</v>
          </cell>
          <cell r="Q189" t="str">
            <v/>
          </cell>
          <cell r="R189" t="str">
            <v/>
          </cell>
          <cell r="S189" t="str">
            <v/>
          </cell>
          <cell r="T189" t="str">
            <v>01 - 10 - 2013</v>
          </cell>
          <cell r="U189" t="str">
            <v>Perawat Pelaksana Lanjutan</v>
          </cell>
          <cell r="V189" t="str">
            <v/>
          </cell>
          <cell r="W189" t="str">
            <v>Sub Bidang Pelayanan Medis Dan Keperawatan</v>
          </cell>
          <cell r="X189" t="str">
            <v>BIDANG PELAYANAN</v>
          </cell>
          <cell r="Y189" t="str">
            <v>D-III KEPERAWATAN</v>
          </cell>
          <cell r="Z189" t="str">
            <v>31-12-2007</v>
          </cell>
          <cell r="AA189" t="str">
            <v>Aktif</v>
          </cell>
          <cell r="AB189" t="str">
            <v>PNS Daerah Kab./Kota yang bekerja pada Kab./Kota</v>
          </cell>
          <cell r="AC189" t="str">
            <v>Pemerintah Kab. Tolitoli</v>
          </cell>
          <cell r="AD189" t="str">
            <v>Pemerintah Kab. Tolitoli</v>
          </cell>
        </row>
        <row r="190">
          <cell r="A190">
            <v>188</v>
          </cell>
          <cell r="B190" t="str">
            <v>197801142006041012</v>
          </cell>
          <cell r="C190" t="str">
            <v>570021360</v>
          </cell>
          <cell r="D190" t="str">
            <v>RAHMAT</v>
          </cell>
          <cell r="E190" t="str">
            <v/>
          </cell>
          <cell r="F190" t="str">
            <v>A.Md.Kep</v>
          </cell>
          <cell r="G190" t="str">
            <v>BARRU</v>
          </cell>
          <cell r="H190" t="str">
            <v>14 - 01 - 1978</v>
          </cell>
          <cell r="I190" t="str">
            <v>II/c</v>
          </cell>
          <cell r="J190" t="str">
            <v>01 - 04 - 2006</v>
          </cell>
          <cell r="K190" t="str">
            <v>01 - 10 - 2007</v>
          </cell>
          <cell r="L190" t="str">
            <v>L</v>
          </cell>
          <cell r="M190" t="str">
            <v>III/c</v>
          </cell>
          <cell r="N190" t="str">
            <v>01 - 10 - 2017</v>
          </cell>
          <cell r="O190" t="str">
            <v>13</v>
          </cell>
          <cell r="P190" t="str">
            <v>5</v>
          </cell>
          <cell r="Q190" t="str">
            <v/>
          </cell>
          <cell r="R190" t="str">
            <v/>
          </cell>
          <cell r="S190" t="str">
            <v/>
          </cell>
          <cell r="T190" t="str">
            <v>01 - 10 - 2017</v>
          </cell>
          <cell r="U190" t="str">
            <v>Perawat Penyelia</v>
          </cell>
          <cell r="V190" t="str">
            <v/>
          </cell>
          <cell r="W190" t="str">
            <v>PUSKESMAS BAOLAN</v>
          </cell>
          <cell r="X190" t="str">
            <v>DINAS KESEHATAN</v>
          </cell>
          <cell r="Y190" t="str">
            <v>D-III KEPERAWATAN</v>
          </cell>
          <cell r="Z190" t="str">
            <v>31-12-2001</v>
          </cell>
          <cell r="AA190" t="str">
            <v>Aktif</v>
          </cell>
          <cell r="AB190" t="str">
            <v>PNS Daerah Kab./Kota yang bekerja pada Kab./Kota</v>
          </cell>
          <cell r="AC190" t="str">
            <v>Pemerintah Kab. Tolitoli</v>
          </cell>
          <cell r="AD190" t="str">
            <v>Pemerintah Kab. Tolitoli</v>
          </cell>
        </row>
        <row r="191">
          <cell r="A191">
            <v>189</v>
          </cell>
          <cell r="B191" t="str">
            <v>197508112007012017</v>
          </cell>
          <cell r="C191" t="str">
            <v>570027531</v>
          </cell>
          <cell r="D191" t="str">
            <v>HASMA</v>
          </cell>
          <cell r="E191" t="str">
            <v/>
          </cell>
          <cell r="F191" t="str">
            <v>S.PD</v>
          </cell>
          <cell r="G191" t="str">
            <v>TOLITOLI</v>
          </cell>
          <cell r="H191" t="str">
            <v>11 - 08 - 1975</v>
          </cell>
          <cell r="I191" t="str">
            <v>II/b</v>
          </cell>
          <cell r="J191" t="str">
            <v>01 - 01 - 2007</v>
          </cell>
          <cell r="K191" t="str">
            <v>01 - 10 - 2008</v>
          </cell>
          <cell r="L191" t="str">
            <v>P</v>
          </cell>
          <cell r="M191" t="str">
            <v>III/a</v>
          </cell>
          <cell r="N191" t="str">
            <v>01 - 10 - 2016</v>
          </cell>
          <cell r="O191" t="str">
            <v>10</v>
          </cell>
          <cell r="P191" t="str">
            <v>9</v>
          </cell>
          <cell r="Q191" t="str">
            <v/>
          </cell>
          <cell r="R191" t="str">
            <v/>
          </cell>
          <cell r="S191" t="str">
            <v/>
          </cell>
          <cell r="T191" t="str">
            <v>01 - 10 - 2016</v>
          </cell>
          <cell r="U191" t="str">
            <v>Guru Pertama</v>
          </cell>
          <cell r="V191" t="str">
            <v/>
          </cell>
          <cell r="W191" t="str">
            <v>SD Negeri 4 Tolitoli</v>
          </cell>
          <cell r="X191" t="str">
            <v>Dinas Pendidikan Dan Kebudayaan</v>
          </cell>
          <cell r="Y191" t="str">
            <v>S-1/A-IV PENDIDIKAN AGAMA ISLAM</v>
          </cell>
          <cell r="Z191" t="str">
            <v>01-01-2000</v>
          </cell>
          <cell r="AA191" t="str">
            <v>Aktif</v>
          </cell>
          <cell r="AB191" t="str">
            <v>PNS Daerah Kab./Kota yang bekerja pada Kab./Kota</v>
          </cell>
          <cell r="AC191" t="str">
            <v>Pemerintah Kab. Tolitoli</v>
          </cell>
          <cell r="AD191" t="str">
            <v>Pemerintah Kab. Tolitoli</v>
          </cell>
        </row>
        <row r="192">
          <cell r="A192">
            <v>190</v>
          </cell>
          <cell r="B192" t="str">
            <v>197203112007012014</v>
          </cell>
          <cell r="C192" t="str">
            <v>570027577</v>
          </cell>
          <cell r="D192" t="str">
            <v>HAJAR IBRAHIM</v>
          </cell>
          <cell r="E192" t="str">
            <v/>
          </cell>
          <cell r="F192" t="str">
            <v>S.SOS</v>
          </cell>
          <cell r="G192" t="str">
            <v>TOLITOLI</v>
          </cell>
          <cell r="H192" t="str">
            <v>11 - 03 - 1972</v>
          </cell>
          <cell r="I192" t="str">
            <v>I/c</v>
          </cell>
          <cell r="J192" t="str">
            <v>01 - 01 - 2007</v>
          </cell>
          <cell r="K192" t="str">
            <v>01 - 10 - 2008</v>
          </cell>
          <cell r="L192" t="str">
            <v>P</v>
          </cell>
          <cell r="M192" t="str">
            <v>III/a</v>
          </cell>
          <cell r="N192" t="str">
            <v>01 - 10 - 2015</v>
          </cell>
          <cell r="O192" t="str">
            <v>4</v>
          </cell>
          <cell r="P192" t="str">
            <v>9</v>
          </cell>
          <cell r="Q192" t="str">
            <v/>
          </cell>
          <cell r="R192" t="str">
            <v/>
          </cell>
          <cell r="S192" t="str">
            <v/>
          </cell>
          <cell r="T192" t="str">
            <v/>
          </cell>
          <cell r="U192" t="str">
            <v/>
          </cell>
          <cell r="V192" t="str">
            <v>FUNGSIOMAL UMUM</v>
          </cell>
          <cell r="W192" t="str">
            <v>Sub Bagian Umum Dan Kepegawaian</v>
          </cell>
          <cell r="X192" t="str">
            <v>Bagian Tata Usaha</v>
          </cell>
          <cell r="Y192" t="str">
            <v>S-1 ILMU SOSIAL DAN ILMU POLITIK</v>
          </cell>
          <cell r="Z192" t="str">
            <v>31-12-2013</v>
          </cell>
          <cell r="AA192" t="str">
            <v>Aktif</v>
          </cell>
          <cell r="AB192" t="str">
            <v>PNS Daerah Kab./Kota yang bekerja pada Kab./Kota</v>
          </cell>
          <cell r="AC192" t="str">
            <v>Pemerintah Kab. Tolitoli</v>
          </cell>
          <cell r="AD192" t="str">
            <v>Pemerintah Kab. Tolitoli</v>
          </cell>
        </row>
        <row r="193">
          <cell r="A193">
            <v>191</v>
          </cell>
          <cell r="B193" t="str">
            <v>195908051983072001</v>
          </cell>
          <cell r="C193" t="str">
            <v>131248068</v>
          </cell>
          <cell r="D193" t="str">
            <v>HAMDAH</v>
          </cell>
          <cell r="E193" t="str">
            <v/>
          </cell>
          <cell r="F193" t="str">
            <v/>
          </cell>
          <cell r="G193" t="str">
            <v>TOLITOLI</v>
          </cell>
          <cell r="H193" t="str">
            <v>05 - 08 - 1959</v>
          </cell>
          <cell r="I193" t="str">
            <v>II/a</v>
          </cell>
          <cell r="J193" t="str">
            <v>01 - 07 - 1983</v>
          </cell>
          <cell r="K193" t="str">
            <v>01 - 07 - 1985</v>
          </cell>
          <cell r="L193" t="str">
            <v>P</v>
          </cell>
          <cell r="M193" t="str">
            <v>IV/a</v>
          </cell>
          <cell r="N193" t="str">
            <v>01 - 10 - 2006</v>
          </cell>
          <cell r="O193" t="str">
            <v>18</v>
          </cell>
          <cell r="P193" t="str">
            <v>4</v>
          </cell>
          <cell r="Q193" t="str">
            <v/>
          </cell>
          <cell r="R193" t="str">
            <v/>
          </cell>
          <cell r="S193" t="str">
            <v/>
          </cell>
          <cell r="T193" t="str">
            <v>01 - 10 - 2006</v>
          </cell>
          <cell r="U193" t="str">
            <v>Guru Pembina</v>
          </cell>
          <cell r="V193" t="str">
            <v/>
          </cell>
          <cell r="W193" t="str">
            <v>SD Negeri Percontohan</v>
          </cell>
          <cell r="X193" t="str">
            <v>Dinas Pendidikan Dan Kebudayaan</v>
          </cell>
          <cell r="Y193" t="str">
            <v>D-II PENDIDIKAN AGAMA ISLAM</v>
          </cell>
          <cell r="Z193" t="str">
            <v>31-12-1995</v>
          </cell>
          <cell r="AA193" t="str">
            <v>Aktif</v>
          </cell>
          <cell r="AB193" t="str">
            <v>PNS Daerah Kab./Kota yang bekerja pada Kab./Kota</v>
          </cell>
          <cell r="AC193" t="str">
            <v>Pemerintah Kab. Tolitoli</v>
          </cell>
          <cell r="AD193" t="str">
            <v>Pemerintah Kab. Tolitoli</v>
          </cell>
        </row>
        <row r="194">
          <cell r="A194">
            <v>192</v>
          </cell>
          <cell r="B194" t="str">
            <v>196805012003122001</v>
          </cell>
          <cell r="C194" t="str">
            <v>570015669</v>
          </cell>
          <cell r="D194" t="str">
            <v>NURANI</v>
          </cell>
          <cell r="E194" t="str">
            <v/>
          </cell>
          <cell r="F194" t="str">
            <v/>
          </cell>
          <cell r="G194" t="str">
            <v>TOLITOLI</v>
          </cell>
          <cell r="H194" t="str">
            <v>01 - 05 - 1968</v>
          </cell>
          <cell r="I194" t="str">
            <v>II/a</v>
          </cell>
          <cell r="J194" t="str">
            <v>01 - 12 - 2003</v>
          </cell>
          <cell r="K194" t="str">
            <v>01 - 03 - 2005</v>
          </cell>
          <cell r="L194" t="str">
            <v>P</v>
          </cell>
          <cell r="M194" t="str">
            <v>II/b</v>
          </cell>
          <cell r="N194" t="str">
            <v>01 - 10 - 2009</v>
          </cell>
          <cell r="O194" t="str">
            <v>12</v>
          </cell>
          <cell r="P194" t="str">
            <v>7</v>
          </cell>
          <cell r="Q194" t="str">
            <v/>
          </cell>
          <cell r="R194" t="str">
            <v/>
          </cell>
          <cell r="S194" t="str">
            <v/>
          </cell>
          <cell r="T194" t="str">
            <v>01 - 10 - 2009</v>
          </cell>
          <cell r="U194" t="str">
            <v>Guru Pratama Tingkat. I</v>
          </cell>
          <cell r="V194" t="str">
            <v/>
          </cell>
          <cell r="W194" t="str">
            <v>SDN SIMATANG SABANG</v>
          </cell>
          <cell r="X194" t="str">
            <v>CABANG DISPENBUD KECAMATAN DAMPAL UTARA</v>
          </cell>
          <cell r="Y194" t="str">
            <v>SMA</v>
          </cell>
          <cell r="Z194" t="str">
            <v>31-12-1987</v>
          </cell>
          <cell r="AA194" t="str">
            <v>Aktif</v>
          </cell>
          <cell r="AB194" t="str">
            <v>PNS Daerah Kab./Kota yang bekerja pada Kab./Kota</v>
          </cell>
          <cell r="AC194" t="str">
            <v>Pemerintah Kab. Tolitoli</v>
          </cell>
          <cell r="AD194" t="str">
            <v>Pemerintah Kab. Tolitoli</v>
          </cell>
        </row>
        <row r="195">
          <cell r="A195">
            <v>193</v>
          </cell>
          <cell r="B195" t="str">
            <v>197003092005012010</v>
          </cell>
          <cell r="C195" t="str">
            <v>570017184</v>
          </cell>
          <cell r="D195" t="str">
            <v>RUKMINI</v>
          </cell>
          <cell r="E195" t="str">
            <v/>
          </cell>
          <cell r="F195" t="str">
            <v>S.Pd.Bio</v>
          </cell>
          <cell r="G195" t="str">
            <v>TOLITOLI</v>
          </cell>
          <cell r="H195" t="str">
            <v>09 - 03 - 1970</v>
          </cell>
          <cell r="I195" t="str">
            <v>II/c</v>
          </cell>
          <cell r="J195" t="str">
            <v>01 - 01 - 2005</v>
          </cell>
          <cell r="K195" t="str">
            <v>01 - 03 - 2006</v>
          </cell>
          <cell r="L195" t="str">
            <v>P</v>
          </cell>
          <cell r="M195" t="str">
            <v>III/c</v>
          </cell>
          <cell r="N195" t="str">
            <v>01 - 10 - 2016</v>
          </cell>
          <cell r="O195" t="str">
            <v>9</v>
          </cell>
          <cell r="P195" t="str">
            <v>9</v>
          </cell>
          <cell r="Q195" t="str">
            <v/>
          </cell>
          <cell r="R195" t="str">
            <v/>
          </cell>
          <cell r="S195" t="str">
            <v/>
          </cell>
          <cell r="T195" t="str">
            <v>01 - 10 - 2016</v>
          </cell>
          <cell r="U195" t="str">
            <v>Guru Muda</v>
          </cell>
          <cell r="V195" t="str">
            <v/>
          </cell>
          <cell r="W195" t="str">
            <v>SMP NEGERI 1 DAKOPEMEAN</v>
          </cell>
          <cell r="X195" t="str">
            <v>CABANG DISPENBUD KECAMATAN DAKOPEMEAN</v>
          </cell>
          <cell r="Y195" t="str">
            <v>S-1/D-IV BIOLOGI</v>
          </cell>
          <cell r="Z195" t="str">
            <v>29-01-2013</v>
          </cell>
          <cell r="AA195" t="str">
            <v>Aktif</v>
          </cell>
          <cell r="AB195" t="str">
            <v>PNS Daerah Kab./Kota yang bekerja pada Kab./Kota</v>
          </cell>
          <cell r="AC195" t="str">
            <v>Pemerintah Kab. Tolitoli</v>
          </cell>
          <cell r="AD195" t="str">
            <v>Pemerintah Kab. Tolitoli</v>
          </cell>
        </row>
        <row r="196">
          <cell r="A196">
            <v>194</v>
          </cell>
          <cell r="B196" t="str">
            <v>198001032003122005</v>
          </cell>
          <cell r="C196" t="str">
            <v>570015599</v>
          </cell>
          <cell r="D196" t="str">
            <v>DJASMANI</v>
          </cell>
          <cell r="E196" t="str">
            <v/>
          </cell>
          <cell r="F196" t="str">
            <v>S.Pd</v>
          </cell>
          <cell r="G196" t="str">
            <v>TOLITOLI</v>
          </cell>
          <cell r="H196" t="str">
            <v>03 - 01 - 1980</v>
          </cell>
          <cell r="I196" t="str">
            <v>II/b</v>
          </cell>
          <cell r="J196" t="str">
            <v>01 - 12 - 2003</v>
          </cell>
          <cell r="K196" t="str">
            <v>01 - 03 - 2005</v>
          </cell>
          <cell r="L196" t="str">
            <v>P</v>
          </cell>
          <cell r="M196" t="str">
            <v>III/d</v>
          </cell>
          <cell r="N196" t="str">
            <v>01 - 04 - 2017</v>
          </cell>
          <cell r="O196" t="str">
            <v>11</v>
          </cell>
          <cell r="P196" t="str">
            <v>4</v>
          </cell>
          <cell r="Q196" t="str">
            <v/>
          </cell>
          <cell r="R196" t="str">
            <v/>
          </cell>
          <cell r="S196" t="str">
            <v/>
          </cell>
          <cell r="T196" t="str">
            <v>01 - 10 - 2017</v>
          </cell>
          <cell r="U196" t="str">
            <v>Guru Muda</v>
          </cell>
          <cell r="V196" t="str">
            <v/>
          </cell>
          <cell r="W196" t="str">
            <v>SDN PEMBINA TOLITOLI</v>
          </cell>
          <cell r="X196" t="str">
            <v>CABANG DISPENBUD KECAMATAN BAOLAN</v>
          </cell>
          <cell r="Y196" t="str">
            <v>S-1 TEKNOLOGI PENDIDIKAN</v>
          </cell>
          <cell r="Z196" t="str">
            <v>31-12-2007</v>
          </cell>
          <cell r="AA196" t="str">
            <v>Aktif</v>
          </cell>
          <cell r="AB196" t="str">
            <v>PNS Daerah Kab./Kota yang bekerja pada Kab./Kota</v>
          </cell>
          <cell r="AC196" t="str">
            <v>Pemerintah Kab. Tolitoli</v>
          </cell>
          <cell r="AD196" t="str">
            <v>Pemerintah Kab. Tolitoli</v>
          </cell>
        </row>
        <row r="197">
          <cell r="A197">
            <v>195</v>
          </cell>
          <cell r="B197" t="str">
            <v>196903212007012016</v>
          </cell>
          <cell r="C197" t="str">
            <v>570027681</v>
          </cell>
          <cell r="D197" t="str">
            <v>MINARNI</v>
          </cell>
          <cell r="E197" t="str">
            <v/>
          </cell>
          <cell r="F197" t="str">
            <v>S.Pd</v>
          </cell>
          <cell r="G197" t="str">
            <v>LALOS</v>
          </cell>
          <cell r="H197" t="str">
            <v>21 - 03 - 1969</v>
          </cell>
          <cell r="I197" t="str">
            <v>II/a</v>
          </cell>
          <cell r="J197" t="str">
            <v>01 - 01 - 2007</v>
          </cell>
          <cell r="K197" t="str">
            <v>01 - 10 - 2008</v>
          </cell>
          <cell r="L197" t="str">
            <v>P</v>
          </cell>
          <cell r="M197" t="str">
            <v>III/a</v>
          </cell>
          <cell r="N197" t="str">
            <v>01 - 04 - 2016</v>
          </cell>
          <cell r="O197" t="str">
            <v>13</v>
          </cell>
          <cell r="P197" t="str">
            <v>3</v>
          </cell>
          <cell r="Q197" t="str">
            <v/>
          </cell>
          <cell r="R197" t="str">
            <v/>
          </cell>
          <cell r="S197" t="str">
            <v/>
          </cell>
          <cell r="T197" t="str">
            <v>01 - 04 - 2016</v>
          </cell>
          <cell r="U197" t="str">
            <v>Guru Pertama</v>
          </cell>
          <cell r="V197" t="str">
            <v/>
          </cell>
          <cell r="W197" t="str">
            <v>DPK MADRASAH ALIYAH NEGERI TOLITOLI</v>
          </cell>
          <cell r="X197" t="str">
            <v>CABANG DISPENBUD KECAMATAN BAOLAN</v>
          </cell>
          <cell r="Y197" t="str">
            <v>S-1 A-IV SARJANA PENDIDIKAN</v>
          </cell>
          <cell r="Z197" t="str">
            <v>31-12-2014</v>
          </cell>
          <cell r="AA197" t="str">
            <v>Aktif</v>
          </cell>
          <cell r="AB197" t="str">
            <v>PNS Daerah Kab./Kota yang bekerja pada Kab./Kota</v>
          </cell>
          <cell r="AC197" t="str">
            <v>Pemerintah Kab. Tolitoli</v>
          </cell>
          <cell r="AD197" t="str">
            <v>Pemerintah Kab. Tolitoli</v>
          </cell>
        </row>
        <row r="198">
          <cell r="A198">
            <v>196</v>
          </cell>
          <cell r="B198" t="str">
            <v>198105272007012009</v>
          </cell>
          <cell r="C198" t="str">
            <v>570032797</v>
          </cell>
          <cell r="D198" t="str">
            <v>MEYTA</v>
          </cell>
          <cell r="E198" t="str">
            <v/>
          </cell>
          <cell r="F198" t="str">
            <v/>
          </cell>
          <cell r="G198" t="str">
            <v>TOLITOLI</v>
          </cell>
          <cell r="H198" t="str">
            <v>27 - 05 - 1981</v>
          </cell>
          <cell r="I198" t="str">
            <v>II/a</v>
          </cell>
          <cell r="J198" t="str">
            <v>01 - 01 - 2007</v>
          </cell>
          <cell r="K198" t="str">
            <v>01 - 12 - 2008</v>
          </cell>
          <cell r="L198" t="str">
            <v>P</v>
          </cell>
          <cell r="M198" t="str">
            <v>II/c</v>
          </cell>
          <cell r="N198" t="str">
            <v>01 - 04 - 2015</v>
          </cell>
          <cell r="O198" t="str">
            <v>14</v>
          </cell>
          <cell r="P198" t="str">
            <v>2</v>
          </cell>
          <cell r="Q198" t="str">
            <v/>
          </cell>
          <cell r="R198" t="str">
            <v/>
          </cell>
          <cell r="S198" t="str">
            <v/>
          </cell>
          <cell r="T198" t="str">
            <v/>
          </cell>
          <cell r="U198" t="str">
            <v/>
          </cell>
          <cell r="V198" t="str">
            <v>STAF</v>
          </cell>
          <cell r="W198" t="str">
            <v>SUBBID PENDAPATAN DAN KEKAYAAN DESA</v>
          </cell>
          <cell r="X198" t="str">
            <v>BIDANG PEMERINTAHAN DESA</v>
          </cell>
          <cell r="Y198" t="str">
            <v>SLTA UMUM</v>
          </cell>
          <cell r="Z198" t="str">
            <v>31-12-1999</v>
          </cell>
          <cell r="AA198" t="str">
            <v>Aktif</v>
          </cell>
          <cell r="AB198" t="str">
            <v>PNS Daerah Kab./Kota yang bekerja pada Kab./Kota</v>
          </cell>
          <cell r="AC198" t="str">
            <v>Pemerintah Kab. Tolitoli</v>
          </cell>
          <cell r="AD198" t="str">
            <v>Pemerintah Kab. Tolitoli</v>
          </cell>
        </row>
        <row r="199">
          <cell r="A199">
            <v>197</v>
          </cell>
          <cell r="B199" t="str">
            <v>198102032010012006</v>
          </cell>
          <cell r="C199" t="str">
            <v/>
          </cell>
          <cell r="D199" t="str">
            <v>KARIYAWATI</v>
          </cell>
          <cell r="E199" t="str">
            <v/>
          </cell>
          <cell r="F199" t="str">
            <v>S.Pd.I</v>
          </cell>
          <cell r="G199" t="str">
            <v>TOLITOLI</v>
          </cell>
          <cell r="H199" t="str">
            <v>03 - 02 - 1981</v>
          </cell>
          <cell r="I199" t="str">
            <v>III/a</v>
          </cell>
          <cell r="J199" t="str">
            <v>01 - 01 - 2010</v>
          </cell>
          <cell r="K199" t="str">
            <v>01 - 01 - 2012</v>
          </cell>
          <cell r="L199" t="str">
            <v>P</v>
          </cell>
          <cell r="M199" t="str">
            <v>III/b</v>
          </cell>
          <cell r="N199" t="str">
            <v>01 - 04 - 2014</v>
          </cell>
          <cell r="O199" t="str">
            <v>4</v>
          </cell>
          <cell r="P199" t="str">
            <v>3</v>
          </cell>
          <cell r="Q199" t="str">
            <v/>
          </cell>
          <cell r="R199" t="str">
            <v/>
          </cell>
          <cell r="S199" t="str">
            <v/>
          </cell>
          <cell r="T199" t="str">
            <v>01 - 04 - 2014</v>
          </cell>
          <cell r="U199" t="str">
            <v>Guru Madya Tingkat. I</v>
          </cell>
          <cell r="V199" t="str">
            <v/>
          </cell>
          <cell r="W199" t="str">
            <v>SMP NEGERI 2 PALELEH BARAT</v>
          </cell>
          <cell r="X199" t="str">
            <v>Dinas Pendidikan dan Kebudayaan</v>
          </cell>
          <cell r="Y199" t="str">
            <v>S-1 PENDIDIKAN AGAMA ISLAM</v>
          </cell>
          <cell r="Z199" t="str">
            <v>31-12-2003</v>
          </cell>
          <cell r="AA199" t="str">
            <v>Aktif</v>
          </cell>
          <cell r="AB199" t="str">
            <v>PNS Daerah Kab./Kota yang bekerja pada Kab./Kota</v>
          </cell>
          <cell r="AC199" t="str">
            <v>Pemerintah Kab. Tolitoli</v>
          </cell>
          <cell r="AD199" t="str">
            <v>Pemerintah Kab. Tolitoli</v>
          </cell>
        </row>
        <row r="200">
          <cell r="A200">
            <v>198</v>
          </cell>
          <cell r="B200" t="str">
            <v>196605251986092003</v>
          </cell>
          <cell r="C200" t="str">
            <v>131645451</v>
          </cell>
          <cell r="D200" t="str">
            <v>MEITY E TATONTOS</v>
          </cell>
          <cell r="E200" t="str">
            <v/>
          </cell>
          <cell r="F200" t="str">
            <v/>
          </cell>
          <cell r="G200" t="str">
            <v>TOLITOLI</v>
          </cell>
          <cell r="H200" t="str">
            <v>25 - 05 - 1966</v>
          </cell>
          <cell r="I200" t="str">
            <v>I/b</v>
          </cell>
          <cell r="J200" t="str">
            <v>01 - 09 - 1986</v>
          </cell>
          <cell r="K200" t="str">
            <v>01 - 03 - 1988</v>
          </cell>
          <cell r="L200" t="str">
            <v>P</v>
          </cell>
          <cell r="M200" t="str">
            <v>III/b</v>
          </cell>
          <cell r="N200" t="str">
            <v>01 - 04 - 2011</v>
          </cell>
          <cell r="O200" t="str">
            <v>16</v>
          </cell>
          <cell r="P200" t="str">
            <v>7</v>
          </cell>
          <cell r="Q200" t="str">
            <v/>
          </cell>
          <cell r="R200" t="str">
            <v/>
          </cell>
          <cell r="S200" t="str">
            <v/>
          </cell>
          <cell r="T200" t="str">
            <v/>
          </cell>
          <cell r="U200" t="str">
            <v/>
          </cell>
          <cell r="V200" t="str">
            <v>FUNGSIONAL UMUM</v>
          </cell>
          <cell r="W200" t="str">
            <v>Seksi Pembinaan Sejarah Dan Nilai Budaya</v>
          </cell>
          <cell r="X200" t="str">
            <v>Dinas Pendidikan Dan Kebudayaan</v>
          </cell>
          <cell r="Y200" t="str">
            <v>KPAA/KKPA</v>
          </cell>
          <cell r="Z200" t="str">
            <v>31-12-1989</v>
          </cell>
          <cell r="AA200" t="str">
            <v>Aktif</v>
          </cell>
          <cell r="AB200" t="str">
            <v>PNS Daerah Kab./Kota yang bekerja pada Kab./Kota</v>
          </cell>
          <cell r="AC200" t="str">
            <v>Pemerintah Kab. Tolitoli</v>
          </cell>
          <cell r="AD200" t="str">
            <v>Pemerintah Kab. Tolitoli</v>
          </cell>
        </row>
        <row r="201">
          <cell r="A201">
            <v>199</v>
          </cell>
          <cell r="B201" t="str">
            <v>197705152005012018</v>
          </cell>
          <cell r="C201" t="str">
            <v>570017207</v>
          </cell>
          <cell r="D201" t="str">
            <v>JAWARIA</v>
          </cell>
          <cell r="E201" t="str">
            <v/>
          </cell>
          <cell r="F201" t="str">
            <v>S.Pd.I</v>
          </cell>
          <cell r="G201" t="str">
            <v>OGOTUA</v>
          </cell>
          <cell r="H201" t="str">
            <v>15 - 05 - 1977</v>
          </cell>
          <cell r="I201" t="str">
            <v>II/b</v>
          </cell>
          <cell r="J201" t="str">
            <v>01 - 01 - 2005</v>
          </cell>
          <cell r="K201" t="str">
            <v>01 - 03 - 2006</v>
          </cell>
          <cell r="L201" t="str">
            <v>P</v>
          </cell>
          <cell r="M201" t="str">
            <v>III/b</v>
          </cell>
          <cell r="N201" t="str">
            <v>01 - 04 - 2018</v>
          </cell>
          <cell r="O201" t="str">
            <v>11</v>
          </cell>
          <cell r="P201" t="str">
            <v>3</v>
          </cell>
          <cell r="Q201" t="str">
            <v/>
          </cell>
          <cell r="R201" t="str">
            <v/>
          </cell>
          <cell r="S201" t="str">
            <v/>
          </cell>
          <cell r="T201" t="str">
            <v>01 - 10 - 2015</v>
          </cell>
          <cell r="U201" t="str">
            <v>Guru Pertama</v>
          </cell>
          <cell r="V201" t="str">
            <v/>
          </cell>
          <cell r="W201" t="str">
            <v>SD Negeri 4 Nalu</v>
          </cell>
          <cell r="X201" t="str">
            <v>Dinas Pendidikan Dan Kebudayaan</v>
          </cell>
          <cell r="Y201" t="str">
            <v>S-1/A-IV PENDIDIKAN AGAMA ISLAM</v>
          </cell>
          <cell r="Z201" t="str">
            <v>01-01-2010</v>
          </cell>
          <cell r="AA201" t="str">
            <v>Aktif</v>
          </cell>
          <cell r="AB201" t="str">
            <v>PNS Daerah Kab./Kota yang bekerja pada Kab./Kota</v>
          </cell>
          <cell r="AC201" t="str">
            <v>Pemerintah Kab. Tolitoli</v>
          </cell>
          <cell r="AD201" t="str">
            <v>Pemerintah Kab. Tolitoli</v>
          </cell>
        </row>
        <row r="202">
          <cell r="A202">
            <v>200</v>
          </cell>
          <cell r="B202" t="str">
            <v>198905142017042004</v>
          </cell>
          <cell r="C202" t="str">
            <v/>
          </cell>
          <cell r="D202" t="str">
            <v>RIKA</v>
          </cell>
          <cell r="E202" t="str">
            <v/>
          </cell>
          <cell r="F202" t="str">
            <v>A.Md.Keb</v>
          </cell>
          <cell r="G202" t="str">
            <v>DONGGALA</v>
          </cell>
          <cell r="H202" t="str">
            <v>14 - 05 - 1989</v>
          </cell>
          <cell r="I202" t="str">
            <v>II/c</v>
          </cell>
          <cell r="J202" t="str">
            <v>01 - 04 - 2017</v>
          </cell>
          <cell r="K202" t="str">
            <v>01 - 04 - 2018</v>
          </cell>
          <cell r="L202" t="str">
            <v>P</v>
          </cell>
          <cell r="M202" t="str">
            <v>II/c</v>
          </cell>
          <cell r="N202" t="str">
            <v>01 - 04 - 2017</v>
          </cell>
          <cell r="O202" t="str">
            <v>8</v>
          </cell>
          <cell r="P202" t="str">
            <v>0</v>
          </cell>
          <cell r="Q202" t="str">
            <v/>
          </cell>
          <cell r="R202" t="str">
            <v/>
          </cell>
          <cell r="S202" t="str">
            <v/>
          </cell>
          <cell r="T202" t="str">
            <v/>
          </cell>
          <cell r="U202" t="str">
            <v/>
          </cell>
          <cell r="V202" t="str">
            <v>BIDAN</v>
          </cell>
          <cell r="W202" t="str">
            <v>UPT Puskesmas Ogodeide</v>
          </cell>
          <cell r="X202" t="str">
            <v>Dinas Kesehatan</v>
          </cell>
          <cell r="Y202" t="str">
            <v>D-III KEBIDANAN</v>
          </cell>
          <cell r="Z202" t="str">
            <v>24-09-2011</v>
          </cell>
          <cell r="AA202" t="str">
            <v>Aktif</v>
          </cell>
          <cell r="AB202" t="str">
            <v>PNS Daerah Kab./Kota yang bekerja pada Kab./Kota</v>
          </cell>
          <cell r="AC202" t="str">
            <v>Pemerintah Kab. Tolitoli</v>
          </cell>
          <cell r="AD202" t="str">
            <v>Pemerintah Kab. Tolitoli</v>
          </cell>
        </row>
        <row r="203">
          <cell r="A203">
            <v>201</v>
          </cell>
          <cell r="B203" t="str">
            <v>198307222008012008</v>
          </cell>
          <cell r="C203" t="str">
            <v>570036090</v>
          </cell>
          <cell r="D203" t="str">
            <v>HASNI</v>
          </cell>
          <cell r="E203" t="str">
            <v/>
          </cell>
          <cell r="F203" t="str">
            <v>A.Ma</v>
          </cell>
          <cell r="G203" t="str">
            <v>TOLITOLI</v>
          </cell>
          <cell r="H203" t="str">
            <v>22 - 07 - 1983</v>
          </cell>
          <cell r="I203" t="str">
            <v>II/b</v>
          </cell>
          <cell r="J203" t="str">
            <v>01 - 01 - 2008</v>
          </cell>
          <cell r="K203" t="str">
            <v>01 - 12 - 2009</v>
          </cell>
          <cell r="L203" t="str">
            <v>P</v>
          </cell>
          <cell r="M203" t="str">
            <v>II/d</v>
          </cell>
          <cell r="N203" t="str">
            <v>01 - 10 - 2014</v>
          </cell>
          <cell r="O203" t="str">
            <v>12</v>
          </cell>
          <cell r="P203" t="str">
            <v>9</v>
          </cell>
          <cell r="Q203" t="str">
            <v/>
          </cell>
          <cell r="R203" t="str">
            <v/>
          </cell>
          <cell r="S203" t="str">
            <v/>
          </cell>
          <cell r="T203" t="str">
            <v>01 - 10 - 2014</v>
          </cell>
          <cell r="U203" t="str">
            <v>Guru Muda Tingkat. I</v>
          </cell>
          <cell r="V203" t="str">
            <v/>
          </cell>
          <cell r="W203" t="str">
            <v>TK NEGERI PEMBINA</v>
          </cell>
          <cell r="X203" t="str">
            <v/>
          </cell>
          <cell r="Y203" t="str">
            <v>D-II/A-II PGTK</v>
          </cell>
          <cell r="Z203" t="str">
            <v>31-12-2004</v>
          </cell>
          <cell r="AA203" t="str">
            <v>Aktif</v>
          </cell>
          <cell r="AB203" t="str">
            <v>PNS Daerah Kab./Kota yang bekerja pada Kab./Kota</v>
          </cell>
          <cell r="AC203" t="str">
            <v>Pemerintah Kab. Tolitoli</v>
          </cell>
          <cell r="AD203" t="str">
            <v>Pemerintah Kab. Tolitoli</v>
          </cell>
        </row>
        <row r="204">
          <cell r="A204">
            <v>202</v>
          </cell>
          <cell r="B204" t="str">
            <v>196512182007012015</v>
          </cell>
          <cell r="C204" t="str">
            <v>570027630</v>
          </cell>
          <cell r="D204" t="str">
            <v>HASNI S. LATARANG</v>
          </cell>
          <cell r="E204" t="str">
            <v/>
          </cell>
          <cell r="F204" t="str">
            <v/>
          </cell>
          <cell r="G204" t="str">
            <v>BUOL</v>
          </cell>
          <cell r="H204" t="str">
            <v>18 - 12 - 1965</v>
          </cell>
          <cell r="I204" t="str">
            <v>II/a</v>
          </cell>
          <cell r="J204" t="str">
            <v>01 - 01 - 2007</v>
          </cell>
          <cell r="K204" t="str">
            <v>01 - 10 - 2008</v>
          </cell>
          <cell r="L204" t="str">
            <v>P</v>
          </cell>
          <cell r="M204" t="str">
            <v>II/c</v>
          </cell>
          <cell r="N204" t="str">
            <v>01 - 04 - 2018</v>
          </cell>
          <cell r="O204" t="str">
            <v>14</v>
          </cell>
          <cell r="P204" t="str">
            <v>10</v>
          </cell>
          <cell r="Q204" t="str">
            <v/>
          </cell>
          <cell r="R204" t="str">
            <v/>
          </cell>
          <cell r="S204" t="str">
            <v/>
          </cell>
          <cell r="T204" t="str">
            <v>01 - 04 - 2018</v>
          </cell>
          <cell r="U204" t="str">
            <v>Guru Muda</v>
          </cell>
          <cell r="V204" t="str">
            <v/>
          </cell>
          <cell r="W204" t="str">
            <v>SDN 2 BAJUGAN</v>
          </cell>
          <cell r="X204" t="str">
            <v>CABANG DISPENBUD KECAMATAN GALANG</v>
          </cell>
          <cell r="Y204" t="str">
            <v>SEKOLAH PENDIDIKAN GURU</v>
          </cell>
          <cell r="Z204" t="str">
            <v>01-01-1986</v>
          </cell>
          <cell r="AA204" t="str">
            <v>Aktif</v>
          </cell>
          <cell r="AB204" t="str">
            <v>PNS Daerah Kab./Kota yang bekerja pada Kab./Kota</v>
          </cell>
          <cell r="AC204" t="str">
            <v>Pemerintah Kab. Tolitoli</v>
          </cell>
          <cell r="AD204" t="str">
            <v>Pemerintah Kab. Tolitoli</v>
          </cell>
        </row>
        <row r="205">
          <cell r="A205">
            <v>203</v>
          </cell>
          <cell r="B205" t="str">
            <v>196911032006042007</v>
          </cell>
          <cell r="C205" t="str">
            <v>570021146</v>
          </cell>
          <cell r="D205" t="str">
            <v>WAHYUTI SYAMSUDDIN DAENG LODI</v>
          </cell>
          <cell r="E205" t="str">
            <v/>
          </cell>
          <cell r="F205" t="str">
            <v>S.Ag</v>
          </cell>
          <cell r="G205" t="str">
            <v>TOLITOLI</v>
          </cell>
          <cell r="H205" t="str">
            <v>03 - 11 - 1969</v>
          </cell>
          <cell r="I205" t="str">
            <v>III/a</v>
          </cell>
          <cell r="J205" t="str">
            <v>01 - 04 - 2006</v>
          </cell>
          <cell r="K205" t="str">
            <v>01 - 10 - 2007</v>
          </cell>
          <cell r="L205" t="str">
            <v>P</v>
          </cell>
          <cell r="M205" t="str">
            <v>III/c</v>
          </cell>
          <cell r="N205" t="str">
            <v>01 - 04 - 2017</v>
          </cell>
          <cell r="O205" t="str">
            <v>16</v>
          </cell>
          <cell r="P205" t="str">
            <v>10</v>
          </cell>
          <cell r="Q205" t="str">
            <v/>
          </cell>
          <cell r="R205" t="str">
            <v/>
          </cell>
          <cell r="S205" t="str">
            <v/>
          </cell>
          <cell r="T205" t="str">
            <v>01 - 04 - 2017</v>
          </cell>
          <cell r="U205" t="str">
            <v>Guru Muda</v>
          </cell>
          <cell r="V205" t="str">
            <v/>
          </cell>
          <cell r="W205" t="str">
            <v>SMP NEGERI 2 TOLITOLI UTARA</v>
          </cell>
          <cell r="X205" t="str">
            <v>CABANG DISPENBUD KECAMATAN TOLITOLI UTARA</v>
          </cell>
          <cell r="Y205" t="str">
            <v>S-1 AGAMA ISLAM</v>
          </cell>
          <cell r="Z205" t="str">
            <v>31-12-1995</v>
          </cell>
          <cell r="AA205" t="str">
            <v>Aktif</v>
          </cell>
          <cell r="AB205" t="str">
            <v>PNS Daerah Kab./Kota yang bekerja pada Kab./Kota</v>
          </cell>
          <cell r="AC205" t="str">
            <v>Pemerintah Kab. Tolitoli</v>
          </cell>
          <cell r="AD205" t="str">
            <v>Pemerintah Kab. Tolitoli</v>
          </cell>
        </row>
        <row r="206">
          <cell r="A206">
            <v>204</v>
          </cell>
          <cell r="B206" t="str">
            <v>197305042010012001</v>
          </cell>
          <cell r="C206" t="str">
            <v/>
          </cell>
          <cell r="D206" t="str">
            <v>LILIWANA</v>
          </cell>
          <cell r="E206" t="str">
            <v/>
          </cell>
          <cell r="F206" t="str">
            <v>A/Ma</v>
          </cell>
          <cell r="G206" t="str">
            <v>BAJUGAN</v>
          </cell>
          <cell r="H206" t="str">
            <v>04 - 05 - 1973</v>
          </cell>
          <cell r="I206" t="str">
            <v>II/b</v>
          </cell>
          <cell r="J206" t="str">
            <v>01 - 01 - 2010</v>
          </cell>
          <cell r="K206" t="str">
            <v>01 - 01 - 2012</v>
          </cell>
          <cell r="L206" t="str">
            <v>P</v>
          </cell>
          <cell r="M206" t="str">
            <v>II/c</v>
          </cell>
          <cell r="N206" t="str">
            <v>01 - 10 - 2015</v>
          </cell>
          <cell r="O206" t="str">
            <v>21</v>
          </cell>
          <cell r="P206" t="str">
            <v>7</v>
          </cell>
          <cell r="Q206" t="str">
            <v/>
          </cell>
          <cell r="R206" t="str">
            <v/>
          </cell>
          <cell r="S206" t="str">
            <v/>
          </cell>
          <cell r="T206" t="str">
            <v>01 - 07 - 2015</v>
          </cell>
          <cell r="U206" t="str">
            <v>Guru Muda</v>
          </cell>
          <cell r="V206" t="str">
            <v/>
          </cell>
          <cell r="W206" t="str">
            <v>SDN 4 BANGKIR</v>
          </cell>
          <cell r="X206" t="str">
            <v>CABANG DISPENBUD KECAMATAN DAMPAL SELATAN</v>
          </cell>
          <cell r="Y206" t="str">
            <v>D-II/A-II PGSD</v>
          </cell>
          <cell r="Z206" t="str">
            <v>31-12-2006</v>
          </cell>
          <cell r="AA206" t="str">
            <v>Aktif</v>
          </cell>
          <cell r="AB206" t="str">
            <v>PNS Daerah Kab./Kota yang bekerja pada Kab./Kota</v>
          </cell>
          <cell r="AC206" t="str">
            <v>Pemerintah Kab. Tolitoli</v>
          </cell>
          <cell r="AD206" t="str">
            <v>Pemerintah Kab. Tolitoli</v>
          </cell>
        </row>
        <row r="207">
          <cell r="A207">
            <v>205</v>
          </cell>
          <cell r="B207" t="str">
            <v>197812082007011014</v>
          </cell>
          <cell r="C207" t="str">
            <v>570027627</v>
          </cell>
          <cell r="D207" t="str">
            <v>ANSAR</v>
          </cell>
          <cell r="E207" t="str">
            <v/>
          </cell>
          <cell r="F207" t="str">
            <v>SH</v>
          </cell>
          <cell r="G207" t="str">
            <v>DONGKO</v>
          </cell>
          <cell r="H207" t="str">
            <v>08 - 12 - 1978</v>
          </cell>
          <cell r="I207" t="str">
            <v>II/a</v>
          </cell>
          <cell r="J207" t="str">
            <v>01 - 01 - 2007</v>
          </cell>
          <cell r="K207" t="str">
            <v>01 - 10 - 2008</v>
          </cell>
          <cell r="L207" t="str">
            <v>L</v>
          </cell>
          <cell r="M207" t="str">
            <v>III/b</v>
          </cell>
          <cell r="N207" t="str">
            <v>01 - 04 - 2016</v>
          </cell>
          <cell r="O207" t="str">
            <v>7</v>
          </cell>
          <cell r="P207" t="str">
            <v>3</v>
          </cell>
          <cell r="Q207" t="str">
            <v/>
          </cell>
          <cell r="R207" t="str">
            <v/>
          </cell>
          <cell r="S207" t="str">
            <v/>
          </cell>
          <cell r="T207" t="str">
            <v/>
          </cell>
          <cell r="U207" t="str">
            <v/>
          </cell>
          <cell r="V207" t="str">
            <v>PEMROSES KENAIKAN PANGKAT DAN KENAIKAN GAJI BERKALA</v>
          </cell>
          <cell r="W207" t="str">
            <v>Sub Bidang Kepangkatan Pegawai</v>
          </cell>
          <cell r="X207" t="str">
            <v>Badan Kepegawaian Dan Pengembangan Sumber Daya Manusia</v>
          </cell>
          <cell r="Y207" t="str">
            <v>S-1 ILMU HUKUM</v>
          </cell>
          <cell r="Z207" t="str">
            <v>31-12-2011</v>
          </cell>
          <cell r="AA207" t="str">
            <v>Aktif</v>
          </cell>
          <cell r="AB207" t="str">
            <v>PNS Daerah Kab./Kota yang bekerja pada Kab./Kota</v>
          </cell>
          <cell r="AC207" t="str">
            <v>Pemerintah Kab. Tolitoli</v>
          </cell>
          <cell r="AD207" t="str">
            <v>Pemerintah Kab. Tolitoli</v>
          </cell>
        </row>
        <row r="208">
          <cell r="A208">
            <v>206</v>
          </cell>
          <cell r="B208" t="str">
            <v>197002251993031005</v>
          </cell>
          <cell r="C208" t="str">
            <v>570011261</v>
          </cell>
          <cell r="D208" t="str">
            <v>MOHAMMAD FARIED</v>
          </cell>
          <cell r="E208" t="str">
            <v/>
          </cell>
          <cell r="F208" t="str">
            <v>A.Md</v>
          </cell>
          <cell r="G208" t="str">
            <v>TOLITOLI</v>
          </cell>
          <cell r="H208" t="str">
            <v>25 - 02 - 1970</v>
          </cell>
          <cell r="I208" t="str">
            <v>II/a</v>
          </cell>
          <cell r="J208" t="str">
            <v>01 - 03 - 1993</v>
          </cell>
          <cell r="K208" t="str">
            <v>01 - 03 - 1994</v>
          </cell>
          <cell r="L208" t="str">
            <v>L</v>
          </cell>
          <cell r="M208" t="str">
            <v>II/d</v>
          </cell>
          <cell r="N208" t="str">
            <v>01 - 04 - 2013</v>
          </cell>
          <cell r="O208" t="str">
            <v>22</v>
          </cell>
          <cell r="P208" t="str">
            <v>4</v>
          </cell>
          <cell r="Q208" t="str">
            <v/>
          </cell>
          <cell r="R208" t="str">
            <v/>
          </cell>
          <cell r="S208" t="str">
            <v/>
          </cell>
          <cell r="T208" t="str">
            <v/>
          </cell>
          <cell r="U208" t="str">
            <v/>
          </cell>
          <cell r="V208" t="str">
            <v>FUNGSIONAL UMUM</v>
          </cell>
          <cell r="W208" t="str">
            <v>SEKSI LABORATORIUM</v>
          </cell>
          <cell r="X208" t="str">
            <v>BIDANG KESEHATAN HEWAN</v>
          </cell>
          <cell r="Y208" t="str">
            <v>D-III APP UMUM</v>
          </cell>
          <cell r="Z208" t="str">
            <v>31-12-2002</v>
          </cell>
          <cell r="AA208" t="str">
            <v>Aktif</v>
          </cell>
          <cell r="AB208" t="str">
            <v>PNS Daerah Kab./Kota yang bekerja pada Kab./Kota</v>
          </cell>
          <cell r="AC208" t="str">
            <v>Pemerintah Kab. Tolitoli</v>
          </cell>
          <cell r="AD208" t="str">
            <v>Pemerintah Kab. Tolitoli</v>
          </cell>
        </row>
        <row r="209">
          <cell r="A209">
            <v>207</v>
          </cell>
          <cell r="B209" t="str">
            <v>196503201985121002</v>
          </cell>
          <cell r="C209" t="str">
            <v>131449795</v>
          </cell>
          <cell r="D209" t="str">
            <v>MARTINUS TALUNDA</v>
          </cell>
          <cell r="E209" t="str">
            <v/>
          </cell>
          <cell r="F209" t="str">
            <v>A.Ma.Pd</v>
          </cell>
          <cell r="G209" t="str">
            <v>POSO</v>
          </cell>
          <cell r="H209" t="str">
            <v>20 - 03 - 1965</v>
          </cell>
          <cell r="I209" t="str">
            <v>II/a</v>
          </cell>
          <cell r="J209" t="str">
            <v>01 - 12 - 1985</v>
          </cell>
          <cell r="K209" t="str">
            <v>01 - 12 - 1987</v>
          </cell>
          <cell r="L209" t="str">
            <v>L</v>
          </cell>
          <cell r="M209" t="str">
            <v>IV/a</v>
          </cell>
          <cell r="N209" t="str">
            <v>01 - 10 - 2013</v>
          </cell>
          <cell r="O209" t="str">
            <v>22</v>
          </cell>
          <cell r="P209" t="str">
            <v>10</v>
          </cell>
          <cell r="Q209" t="str">
            <v/>
          </cell>
          <cell r="R209" t="str">
            <v/>
          </cell>
          <cell r="S209" t="str">
            <v/>
          </cell>
          <cell r="T209" t="str">
            <v>01 - 10 - 2013</v>
          </cell>
          <cell r="U209" t="str">
            <v>Guru Madya</v>
          </cell>
          <cell r="V209" t="str">
            <v/>
          </cell>
          <cell r="W209" t="str">
            <v>SD Negeri 2 Tambun</v>
          </cell>
          <cell r="X209" t="str">
            <v>Dinas Pendidikan Dan Kebudayaan</v>
          </cell>
          <cell r="Y209" t="str">
            <v>D-II/A-II PGSD</v>
          </cell>
          <cell r="Z209" t="str">
            <v>31-12-2002</v>
          </cell>
          <cell r="AA209" t="str">
            <v>Aktif</v>
          </cell>
          <cell r="AB209" t="str">
            <v>PNS Daerah Kab./Kota yang bekerja pada Kab./Kota</v>
          </cell>
          <cell r="AC209" t="str">
            <v>Pemerintah Kab. Tolitoli</v>
          </cell>
          <cell r="AD209" t="str">
            <v>Pemerintah Kab. Tolitoli</v>
          </cell>
        </row>
        <row r="210">
          <cell r="A210">
            <v>208</v>
          </cell>
          <cell r="B210" t="str">
            <v>196702022002112001</v>
          </cell>
          <cell r="C210" t="str">
            <v>570013970</v>
          </cell>
          <cell r="D210" t="str">
            <v>SATRIA M DJ LAMAKA</v>
          </cell>
          <cell r="E210" t="str">
            <v/>
          </cell>
          <cell r="F210" t="str">
            <v>S.Sos</v>
          </cell>
          <cell r="G210" t="str">
            <v>BUOL</v>
          </cell>
          <cell r="H210" t="str">
            <v>02 - 02 - 1967</v>
          </cell>
          <cell r="I210" t="str">
            <v>II/a</v>
          </cell>
          <cell r="J210" t="str">
            <v>01 - 11 - 2002</v>
          </cell>
          <cell r="K210" t="str">
            <v>01 - 12 - 2003</v>
          </cell>
          <cell r="L210" t="str">
            <v>P</v>
          </cell>
          <cell r="M210" t="str">
            <v>III/a</v>
          </cell>
          <cell r="N210" t="str">
            <v>01 - 10 - 2015</v>
          </cell>
          <cell r="O210" t="str">
            <v>20</v>
          </cell>
          <cell r="P210" t="str">
            <v>5</v>
          </cell>
          <cell r="Q210" t="str">
            <v/>
          </cell>
          <cell r="R210" t="str">
            <v/>
          </cell>
          <cell r="S210" t="str">
            <v/>
          </cell>
          <cell r="T210" t="str">
            <v/>
          </cell>
          <cell r="U210" t="str">
            <v/>
          </cell>
          <cell r="V210" t="str">
            <v>FUNGSIONAL UMUM</v>
          </cell>
          <cell r="W210" t="str">
            <v>SUBBAG ADMINISTRASI UMUM DAN KEPEGAWAIAN</v>
          </cell>
          <cell r="X210" t="str">
            <v>SEKRETARIAT</v>
          </cell>
          <cell r="Y210" t="str">
            <v>S-1 ILMU PEMERINTAHAN</v>
          </cell>
          <cell r="Z210" t="str">
            <v>31-12-2014</v>
          </cell>
          <cell r="AA210" t="str">
            <v>Aktif</v>
          </cell>
          <cell r="AB210" t="str">
            <v>PNS Daerah Kab./Kota yang bekerja pada Kab./Kota</v>
          </cell>
          <cell r="AC210" t="str">
            <v>Pemerintah Kab. Tolitoli</v>
          </cell>
          <cell r="AD210" t="str">
            <v>Pemerintah Kab. Tolitoli</v>
          </cell>
        </row>
        <row r="211">
          <cell r="A211">
            <v>209</v>
          </cell>
          <cell r="B211" t="str">
            <v>196804141988032004</v>
          </cell>
          <cell r="C211" t="str">
            <v>140212057</v>
          </cell>
          <cell r="D211" t="str">
            <v>SARIYATI MAHMUD YUSUF DELUMA</v>
          </cell>
          <cell r="E211" t="str">
            <v/>
          </cell>
          <cell r="F211" t="str">
            <v/>
          </cell>
          <cell r="G211" t="str">
            <v>TOLITOLI</v>
          </cell>
          <cell r="H211" t="str">
            <v>14 - 04 - 1968</v>
          </cell>
          <cell r="I211" t="str">
            <v>II/a</v>
          </cell>
          <cell r="J211" t="str">
            <v>01 - 03 - 1988</v>
          </cell>
          <cell r="K211" t="str">
            <v>01 - 12 - 1989</v>
          </cell>
          <cell r="L211" t="str">
            <v>P</v>
          </cell>
          <cell r="M211" t="str">
            <v>III/d</v>
          </cell>
          <cell r="N211" t="str">
            <v>01 - 04 - 2009</v>
          </cell>
          <cell r="O211" t="str">
            <v>16</v>
          </cell>
          <cell r="P211" t="str">
            <v>1</v>
          </cell>
          <cell r="Q211" t="str">
            <v/>
          </cell>
          <cell r="R211" t="str">
            <v/>
          </cell>
          <cell r="S211" t="str">
            <v/>
          </cell>
          <cell r="T211" t="str">
            <v>01 - 10 - 2016</v>
          </cell>
          <cell r="U211" t="str">
            <v>Perawat Penyelia</v>
          </cell>
          <cell r="V211" t="str">
            <v/>
          </cell>
          <cell r="W211" t="str">
            <v>UPT Puskesmas Kota Managaisaki</v>
          </cell>
          <cell r="X211" t="str">
            <v>Dinas Kesehatan</v>
          </cell>
          <cell r="Y211" t="str">
            <v>SEKOLAH PERAWAT KESEHATAN</v>
          </cell>
          <cell r="Z211" t="str">
            <v>31-12-1987</v>
          </cell>
          <cell r="AA211" t="str">
            <v>Aktif</v>
          </cell>
          <cell r="AB211" t="str">
            <v>PNS Daerah Kab./Kota yang bekerja pada Kab./Kota</v>
          </cell>
          <cell r="AC211" t="str">
            <v>Pemerintah Kab. Tolitoli</v>
          </cell>
          <cell r="AD211" t="str">
            <v>Pemerintah Kab. Tolitoli</v>
          </cell>
        </row>
        <row r="212">
          <cell r="A212">
            <v>210</v>
          </cell>
          <cell r="B212" t="str">
            <v>197605052006042037</v>
          </cell>
          <cell r="C212" t="str">
            <v>570021362</v>
          </cell>
          <cell r="D212" t="str">
            <v>SALMA ABD MUNIR DG RAPI</v>
          </cell>
          <cell r="E212" t="str">
            <v/>
          </cell>
          <cell r="F212" t="str">
            <v/>
          </cell>
          <cell r="G212" t="str">
            <v>TOLITOLI</v>
          </cell>
          <cell r="H212" t="str">
            <v>05 - 05 - 1976</v>
          </cell>
          <cell r="I212" t="str">
            <v>II/a</v>
          </cell>
          <cell r="J212" t="str">
            <v>01 - 04 - 2006</v>
          </cell>
          <cell r="K212" t="str">
            <v>01 - 10 - 2007</v>
          </cell>
          <cell r="L212" t="str">
            <v>P</v>
          </cell>
          <cell r="M212" t="str">
            <v>II/d</v>
          </cell>
          <cell r="N212" t="str">
            <v>01 - 04 - 2015</v>
          </cell>
          <cell r="O212" t="str">
            <v>18</v>
          </cell>
          <cell r="P212" t="str">
            <v>5</v>
          </cell>
          <cell r="Q212" t="str">
            <v/>
          </cell>
          <cell r="R212" t="str">
            <v/>
          </cell>
          <cell r="S212" t="str">
            <v/>
          </cell>
          <cell r="T212" t="str">
            <v>01 - 04 - 2015</v>
          </cell>
          <cell r="U212" t="str">
            <v>Bidan Terampil / Pelaksana</v>
          </cell>
          <cell r="V212" t="str">
            <v/>
          </cell>
          <cell r="W212" t="str">
            <v>POSKESDES KALANGKANGAN</v>
          </cell>
          <cell r="X212" t="str">
            <v>PUSKESMAS GALANG</v>
          </cell>
          <cell r="Y212" t="str">
            <v>D-III KEBIDANAN</v>
          </cell>
          <cell r="Z212" t="str">
            <v>31-12-2013</v>
          </cell>
          <cell r="AA212" t="str">
            <v>Aktif</v>
          </cell>
          <cell r="AB212" t="str">
            <v>PNS Daerah Kab./Kota yang bekerja pada Kab./Kota</v>
          </cell>
          <cell r="AC212" t="str">
            <v>Pemerintah Kab. Tolitoli</v>
          </cell>
          <cell r="AD212" t="str">
            <v>Pemerintah Kab. Tolitoli</v>
          </cell>
        </row>
        <row r="213">
          <cell r="A213">
            <v>211</v>
          </cell>
          <cell r="B213" t="str">
            <v>196404151986021009</v>
          </cell>
          <cell r="C213" t="str">
            <v>131527131</v>
          </cell>
          <cell r="D213" t="str">
            <v>PARIUSI ABD LATIP MAKKAH</v>
          </cell>
          <cell r="E213" t="str">
            <v/>
          </cell>
          <cell r="F213" t="str">
            <v>S.PD.SD</v>
          </cell>
          <cell r="G213" t="str">
            <v>TOLITOLI</v>
          </cell>
          <cell r="H213" t="str">
            <v>15 - 04 - 1964</v>
          </cell>
          <cell r="I213" t="str">
            <v>II/a</v>
          </cell>
          <cell r="J213" t="str">
            <v>01 - 02 - 1986</v>
          </cell>
          <cell r="K213" t="str">
            <v>01 - 12 - 1987</v>
          </cell>
          <cell r="L213" t="str">
            <v>L</v>
          </cell>
          <cell r="M213" t="str">
            <v>III/d</v>
          </cell>
          <cell r="N213" t="str">
            <v>01 - 04 - 2016</v>
          </cell>
          <cell r="O213" t="str">
            <v>25</v>
          </cell>
          <cell r="P213" t="str">
            <v>2</v>
          </cell>
          <cell r="Q213" t="str">
            <v/>
          </cell>
          <cell r="R213" t="str">
            <v/>
          </cell>
          <cell r="S213" t="str">
            <v/>
          </cell>
          <cell r="T213" t="str">
            <v>01 - 04 - 2016</v>
          </cell>
          <cell r="U213" t="str">
            <v>Guru Muda</v>
          </cell>
          <cell r="V213" t="str">
            <v/>
          </cell>
          <cell r="W213" t="str">
            <v>SDN 2 OGOWELE</v>
          </cell>
          <cell r="X213" t="str">
            <v>CABANG DISPENBUD KECAMATAN DONDO</v>
          </cell>
          <cell r="Y213" t="str">
            <v>DIPLOMA II</v>
          </cell>
          <cell r="Z213" t="str">
            <v>21-02-2003</v>
          </cell>
          <cell r="AA213" t="str">
            <v>Aktif</v>
          </cell>
          <cell r="AB213" t="str">
            <v>PNS Daerah Kab./Kota yang bekerja pada Kab./Kota</v>
          </cell>
          <cell r="AC213" t="str">
            <v>Pemerintah Kab. Tolitoli</v>
          </cell>
          <cell r="AD213" t="str">
            <v>Pemerintah Kab. Tolitoli</v>
          </cell>
        </row>
        <row r="214">
          <cell r="A214">
            <v>212</v>
          </cell>
          <cell r="B214" t="str">
            <v>196501051984122003</v>
          </cell>
          <cell r="C214" t="str">
            <v>131210506</v>
          </cell>
          <cell r="D214" t="str">
            <v>ROHANI</v>
          </cell>
          <cell r="E214" t="str">
            <v/>
          </cell>
          <cell r="F214" t="str">
            <v>S.Pd.SD</v>
          </cell>
          <cell r="G214" t="str">
            <v>BUOL</v>
          </cell>
          <cell r="H214" t="str">
            <v>05 - 01 - 1965</v>
          </cell>
          <cell r="I214" t="str">
            <v>II/a</v>
          </cell>
          <cell r="J214" t="str">
            <v>01 - 12 - 1984</v>
          </cell>
          <cell r="K214" t="str">
            <v>01 - 10 - 1986</v>
          </cell>
          <cell r="L214" t="str">
            <v>P</v>
          </cell>
          <cell r="M214" t="str">
            <v>III/d</v>
          </cell>
          <cell r="N214" t="str">
            <v>01 - 10 - 2007</v>
          </cell>
          <cell r="O214" t="str">
            <v>17</v>
          </cell>
          <cell r="P214" t="str">
            <v>10</v>
          </cell>
          <cell r="Q214" t="str">
            <v/>
          </cell>
          <cell r="R214" t="str">
            <v/>
          </cell>
          <cell r="S214" t="str">
            <v/>
          </cell>
          <cell r="T214" t="str">
            <v>30 - 06 - 2013</v>
          </cell>
          <cell r="U214" t="str">
            <v>Guru Madya</v>
          </cell>
          <cell r="V214" t="str">
            <v/>
          </cell>
          <cell r="W214" t="str">
            <v>SDN 1 TINABOGAN</v>
          </cell>
          <cell r="X214" t="str">
            <v>CABANG DISPENBUD KECAMATAN DONDO</v>
          </cell>
          <cell r="Y214" t="str">
            <v>D-II/A-II</v>
          </cell>
          <cell r="Z214" t="str">
            <v>31-12-2001</v>
          </cell>
          <cell r="AA214" t="str">
            <v>Aktif</v>
          </cell>
          <cell r="AB214" t="str">
            <v>PNS Daerah Kab./Kota yang bekerja pada Kab./Kota</v>
          </cell>
          <cell r="AC214" t="str">
            <v>Pemerintah Kab. Tolitoli</v>
          </cell>
          <cell r="AD214" t="str">
            <v>Pemerintah Kab. Tolitoli</v>
          </cell>
        </row>
        <row r="215">
          <cell r="A215">
            <v>213</v>
          </cell>
          <cell r="B215" t="str">
            <v>198012122005012014</v>
          </cell>
          <cell r="C215" t="str">
            <v>570017331</v>
          </cell>
          <cell r="D215" t="str">
            <v>NURAINI MUHLIS</v>
          </cell>
          <cell r="E215" t="str">
            <v/>
          </cell>
          <cell r="F215" t="str">
            <v>S.A.P</v>
          </cell>
          <cell r="G215" t="str">
            <v>TOLITOLI</v>
          </cell>
          <cell r="H215" t="str">
            <v>12 - 12 - 1980</v>
          </cell>
          <cell r="I215" t="str">
            <v>II/a</v>
          </cell>
          <cell r="J215" t="str">
            <v>01 - 01 - 2005</v>
          </cell>
          <cell r="K215" t="str">
            <v>01 - 10 - 2006</v>
          </cell>
          <cell r="L215" t="str">
            <v>P</v>
          </cell>
          <cell r="M215" t="str">
            <v>III/a</v>
          </cell>
          <cell r="N215" t="str">
            <v>01 - 04 - 2016</v>
          </cell>
          <cell r="O215" t="str">
            <v>6</v>
          </cell>
          <cell r="P215" t="str">
            <v>3</v>
          </cell>
          <cell r="Q215" t="str">
            <v/>
          </cell>
          <cell r="R215" t="str">
            <v/>
          </cell>
          <cell r="S215" t="str">
            <v/>
          </cell>
          <cell r="T215" t="str">
            <v/>
          </cell>
          <cell r="U215" t="str">
            <v/>
          </cell>
          <cell r="V215" t="str">
            <v>FUNGSIONAL UMUM</v>
          </cell>
          <cell r="W215" t="str">
            <v>Sub Bagian Umum Dan Kepegawaian</v>
          </cell>
          <cell r="X215" t="str">
            <v>SEKRETARIAT</v>
          </cell>
          <cell r="Y215" t="str">
            <v>S-1 ADMINISTRASI PUBLIK</v>
          </cell>
          <cell r="Z215" t="str">
            <v>31-12-2015</v>
          </cell>
          <cell r="AA215" t="str">
            <v>Aktif</v>
          </cell>
          <cell r="AB215" t="str">
            <v>PNS Daerah Kab./Kota yang bekerja pada Kab./Kota</v>
          </cell>
          <cell r="AC215" t="str">
            <v>Pemerintah Kab. Tolitoli</v>
          </cell>
          <cell r="AD215" t="str">
            <v>Pemerintah Kab. Tolitoli</v>
          </cell>
        </row>
        <row r="216">
          <cell r="A216">
            <v>214</v>
          </cell>
          <cell r="B216" t="str">
            <v>197912202002112001</v>
          </cell>
          <cell r="C216" t="str">
            <v>570013935</v>
          </cell>
          <cell r="D216" t="str">
            <v>DEVIYANTI NASIR</v>
          </cell>
          <cell r="E216" t="str">
            <v/>
          </cell>
          <cell r="F216" t="str">
            <v>S.Sos</v>
          </cell>
          <cell r="G216" t="str">
            <v>TOLITOLI</v>
          </cell>
          <cell r="H216" t="str">
            <v>20 - 12 - 1979</v>
          </cell>
          <cell r="I216" t="str">
            <v>II/a</v>
          </cell>
          <cell r="J216" t="str">
            <v>01 - 11 - 2002</v>
          </cell>
          <cell r="K216" t="str">
            <v>01 - 12 - 2003</v>
          </cell>
          <cell r="L216" t="str">
            <v>P</v>
          </cell>
          <cell r="M216" t="str">
            <v>III/a</v>
          </cell>
          <cell r="N216" t="str">
            <v>01 - 10 - 2015</v>
          </cell>
          <cell r="O216" t="str">
            <v>7</v>
          </cell>
          <cell r="P216" t="str">
            <v>11</v>
          </cell>
          <cell r="Q216" t="str">
            <v/>
          </cell>
          <cell r="R216" t="str">
            <v/>
          </cell>
          <cell r="S216" t="str">
            <v/>
          </cell>
          <cell r="T216" t="str">
            <v/>
          </cell>
          <cell r="U216" t="str">
            <v/>
          </cell>
          <cell r="V216" t="str">
            <v>FUNGSIONAL UMUM</v>
          </cell>
          <cell r="W216" t="str">
            <v>Dinas Tenaga Kerja Dan Transmigrasi</v>
          </cell>
          <cell r="X216" t="str">
            <v>Pemerintah Kabupaten Tolitoli</v>
          </cell>
          <cell r="Y216" t="str">
            <v>S-1 ILMU ADMINISTRASI NEGARA</v>
          </cell>
          <cell r="Z216" t="str">
            <v>31-12-2013</v>
          </cell>
          <cell r="AA216" t="str">
            <v>Aktif</v>
          </cell>
          <cell r="AB216" t="str">
            <v>PNS Daerah Kab./Kota yang bekerja pada Kab./Kota</v>
          </cell>
          <cell r="AC216" t="str">
            <v>Pemerintah Kab. Tolitoli</v>
          </cell>
          <cell r="AD216" t="str">
            <v>Pemerintah Kab. Tolitoli</v>
          </cell>
        </row>
        <row r="217">
          <cell r="A217">
            <v>215</v>
          </cell>
          <cell r="B217" t="str">
            <v>198502242011012016</v>
          </cell>
          <cell r="C217" t="str">
            <v/>
          </cell>
          <cell r="D217" t="str">
            <v>NUR AFNI ARI SANTI</v>
          </cell>
          <cell r="E217" t="str">
            <v/>
          </cell>
          <cell r="F217" t="str">
            <v>S.Pd</v>
          </cell>
          <cell r="G217" t="str">
            <v>TOLITOLI</v>
          </cell>
          <cell r="H217" t="str">
            <v>24 - 02 - 1985</v>
          </cell>
          <cell r="I217" t="str">
            <v>III/a</v>
          </cell>
          <cell r="J217" t="str">
            <v>01 - 01 - 2011</v>
          </cell>
          <cell r="K217" t="str">
            <v>01 - 01 - 2013</v>
          </cell>
          <cell r="L217" t="str">
            <v>P</v>
          </cell>
          <cell r="M217" t="str">
            <v>III/b</v>
          </cell>
          <cell r="N217" t="str">
            <v>01 - 04 - 2018</v>
          </cell>
          <cell r="O217" t="str">
            <v>7</v>
          </cell>
          <cell r="P217" t="str">
            <v>3</v>
          </cell>
          <cell r="Q217" t="str">
            <v/>
          </cell>
          <cell r="R217" t="str">
            <v/>
          </cell>
          <cell r="S217" t="str">
            <v/>
          </cell>
          <cell r="T217" t="str">
            <v>10 - 01 - 2017</v>
          </cell>
          <cell r="U217" t="str">
            <v>Guru Pertama</v>
          </cell>
          <cell r="V217" t="str">
            <v/>
          </cell>
          <cell r="W217" t="str">
            <v>SMP Negeri 3 Tolitoli</v>
          </cell>
          <cell r="X217" t="str">
            <v>Dinas Pendidikan Dan Kebudayaan</v>
          </cell>
          <cell r="Y217" t="str">
            <v>S-1 PENDIDIKAN MATEMATIKA</v>
          </cell>
          <cell r="Z217" t="str">
            <v>01-01-2007</v>
          </cell>
          <cell r="AA217" t="str">
            <v>Aktif</v>
          </cell>
          <cell r="AB217" t="str">
            <v>PNS Daerah Kab./Kota yang bekerja pada Kab./Kota</v>
          </cell>
          <cell r="AC217" t="str">
            <v>Pemerintah Kab. Tolitoli</v>
          </cell>
          <cell r="AD217" t="str">
            <v>Pemerintah Kab. Tolitoli</v>
          </cell>
        </row>
        <row r="218">
          <cell r="A218">
            <v>216</v>
          </cell>
          <cell r="B218" t="str">
            <v>198710082011012011</v>
          </cell>
          <cell r="C218" t="str">
            <v/>
          </cell>
          <cell r="D218" t="str">
            <v>SARDINA</v>
          </cell>
          <cell r="E218" t="str">
            <v/>
          </cell>
          <cell r="F218" t="str">
            <v>A.Md.Kep</v>
          </cell>
          <cell r="G218" t="str">
            <v>TOLITOLI</v>
          </cell>
          <cell r="H218" t="str">
            <v>08 - 10 - 1987</v>
          </cell>
          <cell r="I218" t="str">
            <v>II/c</v>
          </cell>
          <cell r="J218" t="str">
            <v>01 - 01 - 2011</v>
          </cell>
          <cell r="K218" t="str">
            <v>01 - 01 - 2013</v>
          </cell>
          <cell r="L218" t="str">
            <v>P</v>
          </cell>
          <cell r="M218" t="str">
            <v>III/a</v>
          </cell>
          <cell r="N218" t="str">
            <v>01 - 04 - 2017</v>
          </cell>
          <cell r="O218" t="str">
            <v>4</v>
          </cell>
          <cell r="P218" t="str">
            <v>3</v>
          </cell>
          <cell r="Q218" t="str">
            <v/>
          </cell>
          <cell r="R218" t="str">
            <v/>
          </cell>
          <cell r="S218" t="str">
            <v/>
          </cell>
          <cell r="T218" t="str">
            <v/>
          </cell>
          <cell r="U218" t="str">
            <v/>
          </cell>
          <cell r="V218" t="str">
            <v>FUNGSIONAL UMUM</v>
          </cell>
          <cell r="W218" t="str">
            <v>Pemerintah Kabupaten Tolitoli</v>
          </cell>
          <cell r="X218" t="str">
            <v/>
          </cell>
          <cell r="Y218" t="str">
            <v>D-III KEPERAWATAN</v>
          </cell>
          <cell r="Z218" t="str">
            <v>31-12-2009</v>
          </cell>
          <cell r="AA218" t="str">
            <v>Aktif</v>
          </cell>
          <cell r="AB218" t="str">
            <v>PNS Daerah Kab./Kota yang bekerja pada Kab./Kota</v>
          </cell>
          <cell r="AC218" t="str">
            <v>Pemerintah Kab. Tolitoli</v>
          </cell>
          <cell r="AD218" t="str">
            <v>Pemerintah Kab. Tolitoli</v>
          </cell>
        </row>
        <row r="219">
          <cell r="A219">
            <v>217</v>
          </cell>
          <cell r="B219" t="str">
            <v>198003062005012010</v>
          </cell>
          <cell r="C219" t="str">
            <v>570017220</v>
          </cell>
          <cell r="D219" t="str">
            <v>SADORIA</v>
          </cell>
          <cell r="E219" t="str">
            <v/>
          </cell>
          <cell r="F219" t="str">
            <v>S.Pd.SD</v>
          </cell>
          <cell r="G219" t="str">
            <v>TOLITOLI</v>
          </cell>
          <cell r="H219" t="str">
            <v>06 - 03 - 1980</v>
          </cell>
          <cell r="I219" t="str">
            <v>II/b</v>
          </cell>
          <cell r="J219" t="str">
            <v>01 - 01 - 2005</v>
          </cell>
          <cell r="K219" t="str">
            <v>01 - 03 - 2006</v>
          </cell>
          <cell r="L219" t="str">
            <v>P</v>
          </cell>
          <cell r="M219" t="str">
            <v>III/a</v>
          </cell>
          <cell r="N219" t="str">
            <v>01 - 04 - 2016</v>
          </cell>
          <cell r="O219" t="str">
            <v>9</v>
          </cell>
          <cell r="P219" t="str">
            <v>3</v>
          </cell>
          <cell r="Q219" t="str">
            <v/>
          </cell>
          <cell r="R219" t="str">
            <v/>
          </cell>
          <cell r="S219" t="str">
            <v/>
          </cell>
          <cell r="T219" t="str">
            <v>01 - 04 - 2016</v>
          </cell>
          <cell r="U219" t="str">
            <v>Guru Pertama</v>
          </cell>
          <cell r="V219" t="str">
            <v/>
          </cell>
          <cell r="W219" t="str">
            <v>SDN 2 OGOWELE</v>
          </cell>
          <cell r="X219" t="str">
            <v>CABANG DISPENBUD KECAMATAN DONDO</v>
          </cell>
          <cell r="Y219" t="str">
            <v>S-1/A-IV PENDIDIKAN GURU SEKOLAH DASAR</v>
          </cell>
          <cell r="Z219" t="str">
            <v>27-09-2011</v>
          </cell>
          <cell r="AA219" t="str">
            <v>Aktif</v>
          </cell>
          <cell r="AB219" t="str">
            <v>PNS Daerah Kab./Kota yang bekerja pada Kab./Kota</v>
          </cell>
          <cell r="AC219" t="str">
            <v>Pemerintah Kab. Tolitoli</v>
          </cell>
          <cell r="AD219" t="str">
            <v>Pemerintah Kab. Tolitoli</v>
          </cell>
        </row>
        <row r="220">
          <cell r="A220">
            <v>218</v>
          </cell>
          <cell r="B220" t="str">
            <v>198301192008011002</v>
          </cell>
          <cell r="C220" t="str">
            <v>570036006</v>
          </cell>
          <cell r="D220" t="str">
            <v>IBRAHIM</v>
          </cell>
          <cell r="E220" t="str">
            <v/>
          </cell>
          <cell r="F220" t="str">
            <v>S.Sos</v>
          </cell>
          <cell r="G220" t="str">
            <v>TOLITOLI</v>
          </cell>
          <cell r="H220" t="str">
            <v>19 - 01 - 1983</v>
          </cell>
          <cell r="I220" t="str">
            <v>II/a</v>
          </cell>
          <cell r="J220" t="str">
            <v>01 - 01 - 2008</v>
          </cell>
          <cell r="K220" t="str">
            <v>01 - 12 - 2009</v>
          </cell>
          <cell r="L220" t="str">
            <v>L</v>
          </cell>
          <cell r="M220" t="str">
            <v>III/a</v>
          </cell>
          <cell r="N220" t="str">
            <v>01 - 10 - 2014</v>
          </cell>
          <cell r="O220" t="str">
            <v>5</v>
          </cell>
          <cell r="P220" t="str">
            <v>9</v>
          </cell>
          <cell r="Q220" t="str">
            <v/>
          </cell>
          <cell r="R220" t="str">
            <v/>
          </cell>
          <cell r="S220" t="str">
            <v/>
          </cell>
          <cell r="T220" t="str">
            <v/>
          </cell>
          <cell r="U220" t="str">
            <v/>
          </cell>
          <cell r="V220" t="str">
            <v>PENGELOLA DISIPLIN PEGAWAI</v>
          </cell>
          <cell r="W220" t="str">
            <v>Sub Bidang Disiplin Pegawai</v>
          </cell>
          <cell r="X220" t="str">
            <v>Badan Kepegawaian Dan Pengembangan Sumber Daya Manusia</v>
          </cell>
          <cell r="Y220" t="str">
            <v>S-1 ADMINISTRASI NEGARA</v>
          </cell>
          <cell r="Z220" t="str">
            <v>31-12-2013</v>
          </cell>
          <cell r="AA220" t="str">
            <v>Aktif</v>
          </cell>
          <cell r="AB220" t="str">
            <v>PNS Daerah Kab./Kota yang bekerja pada Kab./Kota</v>
          </cell>
          <cell r="AC220" t="str">
            <v>Pemerintah Kab. Tolitoli</v>
          </cell>
          <cell r="AD220" t="str">
            <v>Pemerintah Kab. Tolitoli</v>
          </cell>
        </row>
        <row r="221">
          <cell r="A221">
            <v>219</v>
          </cell>
          <cell r="B221" t="str">
            <v>196910272007012014</v>
          </cell>
          <cell r="C221" t="str">
            <v>570027657</v>
          </cell>
          <cell r="D221" t="str">
            <v>ERNI</v>
          </cell>
          <cell r="E221" t="str">
            <v/>
          </cell>
          <cell r="F221" t="str">
            <v/>
          </cell>
          <cell r="G221" t="str">
            <v>TENDE</v>
          </cell>
          <cell r="H221" t="str">
            <v>27 - 10 - 1969</v>
          </cell>
          <cell r="I221" t="str">
            <v>II/a</v>
          </cell>
          <cell r="J221" t="str">
            <v>01 - 01 - 2007</v>
          </cell>
          <cell r="K221" t="str">
            <v>01 - 10 - 2008</v>
          </cell>
          <cell r="L221" t="str">
            <v>P</v>
          </cell>
          <cell r="M221" t="str">
            <v>II/c</v>
          </cell>
          <cell r="N221" t="str">
            <v>01 - 04 - 2017</v>
          </cell>
          <cell r="O221" t="str">
            <v>17</v>
          </cell>
          <cell r="P221" t="str">
            <v>3</v>
          </cell>
          <cell r="Q221" t="str">
            <v/>
          </cell>
          <cell r="R221" t="str">
            <v/>
          </cell>
          <cell r="S221" t="str">
            <v/>
          </cell>
          <cell r="T221" t="str">
            <v>01 - 04 - 2017</v>
          </cell>
          <cell r="U221" t="str">
            <v>Guru Muda</v>
          </cell>
          <cell r="V221" t="str">
            <v/>
          </cell>
          <cell r="W221" t="str">
            <v>SD Nurul Ihsan Tolitoli</v>
          </cell>
          <cell r="X221" t="str">
            <v>Dinas Pendidikan Dan Kebudayaan</v>
          </cell>
          <cell r="Y221" t="str">
            <v>SPG PENDIDIKAN SD</v>
          </cell>
          <cell r="Z221" t="str">
            <v>31-12-1989</v>
          </cell>
          <cell r="AA221" t="str">
            <v>Aktif</v>
          </cell>
          <cell r="AB221" t="str">
            <v>PNS Daerah Kab./Kota yang bekerja pada Kab./Kota</v>
          </cell>
          <cell r="AC221" t="str">
            <v>Pemerintah Kab. Tolitoli</v>
          </cell>
          <cell r="AD221" t="str">
            <v>Pemerintah Kab. Tolitoli</v>
          </cell>
        </row>
        <row r="222">
          <cell r="A222">
            <v>220</v>
          </cell>
          <cell r="B222" t="str">
            <v>198306042010012023</v>
          </cell>
          <cell r="C222" t="str">
            <v/>
          </cell>
          <cell r="D222" t="str">
            <v>HARTATI ARDIN</v>
          </cell>
          <cell r="E222" t="str">
            <v/>
          </cell>
          <cell r="F222" t="str">
            <v>A.Ma.Pd</v>
          </cell>
          <cell r="G222" t="str">
            <v>TOLITOLI</v>
          </cell>
          <cell r="H222" t="str">
            <v>04 - 06 - 1983</v>
          </cell>
          <cell r="I222" t="str">
            <v>II/b</v>
          </cell>
          <cell r="J222" t="str">
            <v>01 - 01 - 2010</v>
          </cell>
          <cell r="K222" t="str">
            <v>01 - 01 - 2012</v>
          </cell>
          <cell r="L222" t="str">
            <v>P</v>
          </cell>
          <cell r="M222" t="str">
            <v>II/d</v>
          </cell>
          <cell r="N222" t="str">
            <v>01 - 04 - 2017</v>
          </cell>
          <cell r="O222" t="str">
            <v>10</v>
          </cell>
          <cell r="P222" t="str">
            <v>3</v>
          </cell>
          <cell r="Q222" t="str">
            <v/>
          </cell>
          <cell r="R222" t="str">
            <v/>
          </cell>
          <cell r="S222" t="str">
            <v/>
          </cell>
          <cell r="T222" t="str">
            <v>01 - 04 - 2017</v>
          </cell>
          <cell r="U222" t="str">
            <v>Guru Muda Tingkat. I</v>
          </cell>
          <cell r="V222" t="str">
            <v/>
          </cell>
          <cell r="W222" t="str">
            <v>SD Negeri 3 Nalu</v>
          </cell>
          <cell r="X222" t="str">
            <v>Dinas Pendidikan Dan Kebudayaan</v>
          </cell>
          <cell r="Y222" t="str">
            <v>D-II/A-II PENJASKES</v>
          </cell>
          <cell r="Z222" t="str">
            <v>31-12-2004</v>
          </cell>
          <cell r="AA222" t="str">
            <v>Aktif</v>
          </cell>
          <cell r="AB222" t="str">
            <v>PNS Daerah Kab./Kota yang bekerja pada Kab./Kota</v>
          </cell>
          <cell r="AC222" t="str">
            <v>Pemerintah Kab. Tolitoli</v>
          </cell>
          <cell r="AD222" t="str">
            <v>Pemerintah Kab. Tolitoli</v>
          </cell>
        </row>
        <row r="223">
          <cell r="A223">
            <v>221</v>
          </cell>
          <cell r="B223" t="str">
            <v>197006122000121005</v>
          </cell>
          <cell r="C223" t="str">
            <v>132282888</v>
          </cell>
          <cell r="D223" t="str">
            <v>AZIS</v>
          </cell>
          <cell r="E223" t="str">
            <v/>
          </cell>
          <cell r="F223" t="str">
            <v>S.Ag., M.Pd.I</v>
          </cell>
          <cell r="G223" t="str">
            <v>TOLITOLI</v>
          </cell>
          <cell r="H223" t="str">
            <v>12 - 06 - 1970</v>
          </cell>
          <cell r="I223" t="str">
            <v>II/a</v>
          </cell>
          <cell r="J223" t="str">
            <v>01 - 12 - 2000</v>
          </cell>
          <cell r="K223" t="str">
            <v>01 - 04 - 2002</v>
          </cell>
          <cell r="L223" t="str">
            <v>L</v>
          </cell>
          <cell r="M223" t="str">
            <v>III/d</v>
          </cell>
          <cell r="N223" t="str">
            <v>01 - 04 - 2014</v>
          </cell>
          <cell r="O223" t="str">
            <v>8</v>
          </cell>
          <cell r="P223" t="str">
            <v>4</v>
          </cell>
          <cell r="Q223" t="str">
            <v/>
          </cell>
          <cell r="R223" t="str">
            <v/>
          </cell>
          <cell r="S223" t="str">
            <v/>
          </cell>
          <cell r="T223" t="str">
            <v>01 - 04 - 2014</v>
          </cell>
          <cell r="U223" t="str">
            <v>Guru Muda</v>
          </cell>
          <cell r="V223" t="str">
            <v/>
          </cell>
          <cell r="W223" t="str">
            <v>SDN MALANGGA SELATAN</v>
          </cell>
          <cell r="X223" t="str">
            <v>CABANG DISPENBUD KECAMATAN GALANG</v>
          </cell>
          <cell r="Y223" t="str">
            <v>S-2 MAGISTER PENDIDIKAN ISLAM</v>
          </cell>
          <cell r="Z223" t="str">
            <v>31-12-2012</v>
          </cell>
          <cell r="AA223" t="str">
            <v>Aktif</v>
          </cell>
          <cell r="AB223" t="str">
            <v>PNS Daerah Kab./Kota yang bekerja pada Kab./Kota</v>
          </cell>
          <cell r="AC223" t="str">
            <v>Pemerintah Kab. Tolitoli</v>
          </cell>
          <cell r="AD223" t="str">
            <v>Pemerintah Kab. Tolitoli</v>
          </cell>
        </row>
        <row r="224">
          <cell r="A224">
            <v>222</v>
          </cell>
          <cell r="B224" t="str">
            <v>196005111981092006</v>
          </cell>
          <cell r="C224" t="str">
            <v>140118189</v>
          </cell>
          <cell r="D224" t="str">
            <v>ASMINI TAMALU</v>
          </cell>
          <cell r="E224" t="str">
            <v/>
          </cell>
          <cell r="F224" t="str">
            <v/>
          </cell>
          <cell r="G224" t="str">
            <v>BOKAT</v>
          </cell>
          <cell r="H224" t="str">
            <v>11 - 05 - 1960</v>
          </cell>
          <cell r="I224" t="str">
            <v>I/b</v>
          </cell>
          <cell r="J224" t="str">
            <v>01 - 09 - 1981</v>
          </cell>
          <cell r="K224" t="str">
            <v>01 - 09 - 1983</v>
          </cell>
          <cell r="L224" t="str">
            <v>P</v>
          </cell>
          <cell r="M224" t="str">
            <v>III/d</v>
          </cell>
          <cell r="N224" t="str">
            <v>01 - 10 - 2011</v>
          </cell>
          <cell r="O224" t="str">
            <v>23</v>
          </cell>
          <cell r="P224" t="str">
            <v>6</v>
          </cell>
          <cell r="Q224" t="str">
            <v/>
          </cell>
          <cell r="R224" t="str">
            <v/>
          </cell>
          <cell r="S224" t="str">
            <v/>
          </cell>
          <cell r="T224" t="str">
            <v>01 - 10 - 2011</v>
          </cell>
          <cell r="U224" t="str">
            <v>Perawat Penyelia</v>
          </cell>
          <cell r="V224" t="str">
            <v/>
          </cell>
          <cell r="W224" t="str">
            <v>PUSKESMAS LAMPASIO</v>
          </cell>
          <cell r="X224" t="str">
            <v>DINAS KESEHATAN</v>
          </cell>
          <cell r="Y224" t="str">
            <v>SEKOLAH PERAWAT KESEHATAN</v>
          </cell>
          <cell r="Z224" t="str">
            <v>31-12-1996</v>
          </cell>
          <cell r="AA224" t="str">
            <v>Masa Persiapan Pensiun</v>
          </cell>
          <cell r="AB224" t="str">
            <v>PNS Daerah Kab./Kota yang bekerja pada Kab./Kota</v>
          </cell>
          <cell r="AC224" t="str">
            <v>Pemerintah Kab. Tolitoli</v>
          </cell>
          <cell r="AD224" t="str">
            <v>Pemerintah Kab. Tolitoli</v>
          </cell>
        </row>
        <row r="225">
          <cell r="A225">
            <v>223</v>
          </cell>
          <cell r="B225" t="str">
            <v>198506302011012008</v>
          </cell>
          <cell r="C225" t="str">
            <v/>
          </cell>
          <cell r="D225" t="str">
            <v>SRI SADLIA</v>
          </cell>
          <cell r="E225" t="str">
            <v/>
          </cell>
          <cell r="F225" t="str">
            <v>A.Ma.Pd</v>
          </cell>
          <cell r="G225" t="str">
            <v>LALOS</v>
          </cell>
          <cell r="H225" t="str">
            <v>30 - 06 - 1985</v>
          </cell>
          <cell r="I225" t="str">
            <v>II/b</v>
          </cell>
          <cell r="J225" t="str">
            <v>01 - 01 - 2011</v>
          </cell>
          <cell r="K225" t="str">
            <v>01 - 01 - 2013</v>
          </cell>
          <cell r="L225" t="str">
            <v>P</v>
          </cell>
          <cell r="M225" t="str">
            <v>II/b</v>
          </cell>
          <cell r="N225" t="str">
            <v>01 - 01 - 2011</v>
          </cell>
          <cell r="O225" t="str">
            <v>3</v>
          </cell>
          <cell r="P225" t="str">
            <v>0</v>
          </cell>
          <cell r="Q225" t="str">
            <v/>
          </cell>
          <cell r="R225" t="str">
            <v/>
          </cell>
          <cell r="S225" t="str">
            <v/>
          </cell>
          <cell r="T225" t="str">
            <v>01 - 01 - 2013</v>
          </cell>
          <cell r="U225" t="str">
            <v>Guru Pratama Tingkat. I</v>
          </cell>
          <cell r="V225" t="str">
            <v/>
          </cell>
          <cell r="W225" t="str">
            <v>SDN 2 TENDE</v>
          </cell>
          <cell r="X225" t="str">
            <v>CABANG DISPENBUD KECAMATAN GALANG</v>
          </cell>
          <cell r="Y225" t="str">
            <v>D-II PGSD</v>
          </cell>
          <cell r="Z225" t="str">
            <v>31-12-2007</v>
          </cell>
          <cell r="AA225" t="str">
            <v>Aktif</v>
          </cell>
          <cell r="AB225" t="str">
            <v>PNS Daerah Kab./Kota yang bekerja pada Kab./Kota</v>
          </cell>
          <cell r="AC225" t="str">
            <v>Pemerintah Kab. Tolitoli</v>
          </cell>
          <cell r="AD225" t="str">
            <v>Pemerintah Kab. Tolitoli</v>
          </cell>
        </row>
        <row r="226">
          <cell r="A226">
            <v>224</v>
          </cell>
          <cell r="B226" t="str">
            <v>196607062000122003</v>
          </cell>
          <cell r="C226" t="str">
            <v>132275141</v>
          </cell>
          <cell r="D226" t="str">
            <v>NURHAYATI</v>
          </cell>
          <cell r="E226" t="str">
            <v>Dra.</v>
          </cell>
          <cell r="F226" t="str">
            <v/>
          </cell>
          <cell r="G226" t="str">
            <v>LANTAPAN</v>
          </cell>
          <cell r="H226" t="str">
            <v>06 - 07 - 1966</v>
          </cell>
          <cell r="I226" t="str">
            <v>III/a</v>
          </cell>
          <cell r="J226" t="str">
            <v>01 - 12 - 2000</v>
          </cell>
          <cell r="K226" t="str">
            <v>01 - 04 - 2002</v>
          </cell>
          <cell r="L226" t="str">
            <v>P</v>
          </cell>
          <cell r="M226" t="str">
            <v>IV/a</v>
          </cell>
          <cell r="N226" t="str">
            <v>01 - 04 - 2013</v>
          </cell>
          <cell r="O226" t="str">
            <v>12</v>
          </cell>
          <cell r="P226" t="str">
            <v>4</v>
          </cell>
          <cell r="Q226" t="str">
            <v/>
          </cell>
          <cell r="R226" t="str">
            <v/>
          </cell>
          <cell r="S226" t="str">
            <v/>
          </cell>
          <cell r="T226" t="str">
            <v>01 - 04 - 2013</v>
          </cell>
          <cell r="U226" t="str">
            <v>Guru Madya</v>
          </cell>
          <cell r="V226" t="str">
            <v/>
          </cell>
          <cell r="W226" t="str">
            <v>SMP Negeri 5 Tolitoli</v>
          </cell>
          <cell r="X226" t="str">
            <v>Dinas Pendidikan Dan Kebudayaan</v>
          </cell>
          <cell r="Y226" t="str">
            <v>S-1/A-IV PENDIDIKAN PPKN</v>
          </cell>
          <cell r="Z226" t="str">
            <v>31-12-1994</v>
          </cell>
          <cell r="AA226" t="str">
            <v>Aktif</v>
          </cell>
          <cell r="AB226" t="str">
            <v>PNS Daerah Kab./Kota yang bekerja pada Kab./Kota</v>
          </cell>
          <cell r="AC226" t="str">
            <v>Pemerintah Kab. Tolitoli</v>
          </cell>
          <cell r="AD226" t="str">
            <v>Pemerintah Kab. Tolitoli</v>
          </cell>
        </row>
        <row r="227">
          <cell r="A227">
            <v>225</v>
          </cell>
          <cell r="B227" t="str">
            <v>196303101987031039</v>
          </cell>
          <cell r="C227" t="str">
            <v>140197451</v>
          </cell>
          <cell r="D227" t="str">
            <v>TRI HIDAYAT</v>
          </cell>
          <cell r="E227" t="str">
            <v/>
          </cell>
          <cell r="F227" t="str">
            <v>SKM</v>
          </cell>
          <cell r="G227" t="str">
            <v>DENPASAR</v>
          </cell>
          <cell r="H227" t="str">
            <v>10 - 03 - 1963</v>
          </cell>
          <cell r="I227" t="str">
            <v>II/a</v>
          </cell>
          <cell r="J227" t="str">
            <v>01 - 03 - 1987</v>
          </cell>
          <cell r="K227" t="str">
            <v>01 - 02 - 1989</v>
          </cell>
          <cell r="L227" t="str">
            <v>L</v>
          </cell>
          <cell r="M227" t="str">
            <v>III/d</v>
          </cell>
          <cell r="N227" t="str">
            <v>01 - 04 - 2007</v>
          </cell>
          <cell r="O227" t="str">
            <v>15</v>
          </cell>
          <cell r="P227" t="str">
            <v>1</v>
          </cell>
          <cell r="Q227" t="str">
            <v/>
          </cell>
          <cell r="R227" t="str">
            <v/>
          </cell>
          <cell r="S227" t="str">
            <v/>
          </cell>
          <cell r="T227" t="str">
            <v>01 - 04 - 2007</v>
          </cell>
          <cell r="U227" t="str">
            <v>Perawat Penyelia</v>
          </cell>
          <cell r="V227" t="str">
            <v/>
          </cell>
          <cell r="W227" t="str">
            <v>UPT Puskesmas Kayulompa</v>
          </cell>
          <cell r="X227" t="str">
            <v>Dinas Kesehatan</v>
          </cell>
          <cell r="Y227" t="str">
            <v>SEKOLAH PERAWAT KESEHATAN</v>
          </cell>
          <cell r="Z227" t="str">
            <v>31-12-1986</v>
          </cell>
          <cell r="AA227" t="str">
            <v>Aktif</v>
          </cell>
          <cell r="AB227" t="str">
            <v>PNS Daerah Kab./Kota yang bekerja pada Kab./Kota</v>
          </cell>
          <cell r="AC227" t="str">
            <v>Pemerintah Kab. Tolitoli</v>
          </cell>
          <cell r="AD227" t="str">
            <v>Pemerintah Kab. Tolitoli</v>
          </cell>
        </row>
        <row r="228">
          <cell r="A228">
            <v>226</v>
          </cell>
          <cell r="B228" t="str">
            <v>198411182014091001</v>
          </cell>
          <cell r="C228" t="str">
            <v/>
          </cell>
          <cell r="D228" t="str">
            <v>MUHAMMAD IRSAN</v>
          </cell>
          <cell r="E228" t="str">
            <v/>
          </cell>
          <cell r="F228" t="str">
            <v/>
          </cell>
          <cell r="G228" t="str">
            <v>TOLITOLI</v>
          </cell>
          <cell r="H228" t="str">
            <v>18 - 11 - 1984</v>
          </cell>
          <cell r="I228" t="str">
            <v>II/a</v>
          </cell>
          <cell r="J228" t="str">
            <v>01 - 09 - 2014</v>
          </cell>
          <cell r="K228" t="str">
            <v>01 - 09 - 2016</v>
          </cell>
          <cell r="L228" t="str">
            <v>L</v>
          </cell>
          <cell r="M228" t="str">
            <v>II/a</v>
          </cell>
          <cell r="N228" t="str">
            <v>01 - 09 - 2014</v>
          </cell>
          <cell r="O228" t="str">
            <v>10</v>
          </cell>
          <cell r="P228" t="str">
            <v>0</v>
          </cell>
          <cell r="Q228" t="str">
            <v/>
          </cell>
          <cell r="R228" t="str">
            <v/>
          </cell>
          <cell r="S228" t="str">
            <v/>
          </cell>
          <cell r="T228" t="str">
            <v/>
          </cell>
          <cell r="U228" t="str">
            <v/>
          </cell>
          <cell r="V228" t="str">
            <v>PELAKSANA TENAGA GURU</v>
          </cell>
          <cell r="W228" t="str">
            <v>SDN 1 SAMBUJANG</v>
          </cell>
          <cell r="X228" t="str">
            <v>CABANG DISPENBUD KECAMATAN OGODEIDE</v>
          </cell>
          <cell r="Y228" t="str">
            <v>MADRASAH ALIYAH NEGERI</v>
          </cell>
          <cell r="Z228" t="str">
            <v>07-06-2003</v>
          </cell>
          <cell r="AA228" t="str">
            <v>Aktif</v>
          </cell>
          <cell r="AB228" t="str">
            <v>PNS Daerah Kab./Kota yang bekerja pada Kab./Kota</v>
          </cell>
          <cell r="AC228" t="str">
            <v>Pemerintah Kab. Tolitoli</v>
          </cell>
          <cell r="AD228" t="str">
            <v>Pemerintah Kab. Tolitoli</v>
          </cell>
        </row>
        <row r="229">
          <cell r="A229">
            <v>227</v>
          </cell>
          <cell r="B229" t="str">
            <v>197510222008012008</v>
          </cell>
          <cell r="C229" t="str">
            <v>570036202</v>
          </cell>
          <cell r="D229" t="str">
            <v>NILWATI M. NUR</v>
          </cell>
          <cell r="E229" t="str">
            <v/>
          </cell>
          <cell r="F229" t="str">
            <v>A.Ma.Pd</v>
          </cell>
          <cell r="G229" t="str">
            <v>TOLITOLI</v>
          </cell>
          <cell r="H229" t="str">
            <v>22 - 10 - 1975</v>
          </cell>
          <cell r="I229" t="str">
            <v>II/b</v>
          </cell>
          <cell r="J229" t="str">
            <v>01 - 01 - 2008</v>
          </cell>
          <cell r="K229" t="str">
            <v>01 - 12 - 2009</v>
          </cell>
          <cell r="L229" t="str">
            <v>P</v>
          </cell>
          <cell r="M229" t="str">
            <v>II/d</v>
          </cell>
          <cell r="N229" t="str">
            <v>01 - 10 - 2014</v>
          </cell>
          <cell r="O229" t="str">
            <v>12</v>
          </cell>
          <cell r="P229" t="str">
            <v>9</v>
          </cell>
          <cell r="Q229" t="str">
            <v/>
          </cell>
          <cell r="R229" t="str">
            <v/>
          </cell>
          <cell r="S229" t="str">
            <v/>
          </cell>
          <cell r="T229" t="str">
            <v>01 - 10 - 2014</v>
          </cell>
          <cell r="U229" t="str">
            <v>Guru Muda Tingkat. I</v>
          </cell>
          <cell r="V229" t="str">
            <v/>
          </cell>
          <cell r="W229" t="str">
            <v>DPK TK PERTIWI TOLITOLI</v>
          </cell>
          <cell r="X229" t="str">
            <v>CABANG DISPENBUD KECAMATAN BAOLAN</v>
          </cell>
          <cell r="Y229" t="str">
            <v>D-II/A-II PENDIDIKAN</v>
          </cell>
          <cell r="Z229" t="str">
            <v>31-12-2004</v>
          </cell>
          <cell r="AA229" t="str">
            <v>Aktif</v>
          </cell>
          <cell r="AB229" t="str">
            <v>PNS Daerah Kab./Kota yang bekerja pada Kab./Kota</v>
          </cell>
          <cell r="AC229" t="str">
            <v>Pemerintah Kab. Tolitoli</v>
          </cell>
          <cell r="AD229" t="str">
            <v>Pemerintah Kab. Tolitoli</v>
          </cell>
        </row>
        <row r="230">
          <cell r="A230">
            <v>228</v>
          </cell>
          <cell r="B230" t="str">
            <v>198410302015022001</v>
          </cell>
          <cell r="C230" t="str">
            <v/>
          </cell>
          <cell r="D230" t="str">
            <v>IRMAYANTI</v>
          </cell>
          <cell r="E230" t="str">
            <v/>
          </cell>
          <cell r="F230" t="str">
            <v/>
          </cell>
          <cell r="G230" t="str">
            <v>TOLITOLI</v>
          </cell>
          <cell r="H230" t="str">
            <v>30 - 10 - 1984</v>
          </cell>
          <cell r="I230" t="str">
            <v>II/a</v>
          </cell>
          <cell r="J230" t="str">
            <v>01 - 02 - 2015</v>
          </cell>
          <cell r="K230" t="str">
            <v>01 - 09 - 2016</v>
          </cell>
          <cell r="L230" t="str">
            <v>P</v>
          </cell>
          <cell r="M230" t="str">
            <v>II/a</v>
          </cell>
          <cell r="N230" t="str">
            <v>01 - 02 - 2015</v>
          </cell>
          <cell r="O230" t="str">
            <v>11</v>
          </cell>
          <cell r="P230" t="str">
            <v>5</v>
          </cell>
          <cell r="Q230" t="str">
            <v/>
          </cell>
          <cell r="R230" t="str">
            <v/>
          </cell>
          <cell r="S230" t="str">
            <v/>
          </cell>
          <cell r="T230" t="str">
            <v/>
          </cell>
          <cell r="U230" t="str">
            <v/>
          </cell>
          <cell r="V230" t="str">
            <v>PENGADMINISTRASI UMUM</v>
          </cell>
          <cell r="W230" t="str">
            <v>Bagian Umum Dan Perlengkapan</v>
          </cell>
          <cell r="X230" t="str">
            <v>Sekretariat Daerah</v>
          </cell>
          <cell r="Y230" t="str">
            <v>SMU IPS</v>
          </cell>
          <cell r="Z230" t="str">
            <v>07-06-2003</v>
          </cell>
          <cell r="AA230" t="str">
            <v>Aktif</v>
          </cell>
          <cell r="AB230" t="str">
            <v>PNS Daerah Kab./Kota yang bekerja pada Kab./Kota</v>
          </cell>
          <cell r="AC230" t="str">
            <v>Pemerintah Kab. Tolitoli</v>
          </cell>
          <cell r="AD230" t="str">
            <v>Pemerintah Kab. Tolitoli</v>
          </cell>
        </row>
        <row r="231">
          <cell r="A231">
            <v>229</v>
          </cell>
          <cell r="B231" t="str">
            <v>196206022007011014</v>
          </cell>
          <cell r="C231" t="str">
            <v>570027738</v>
          </cell>
          <cell r="D231" t="str">
            <v>FAHRUDDIN</v>
          </cell>
          <cell r="E231" t="str">
            <v/>
          </cell>
          <cell r="F231" t="str">
            <v/>
          </cell>
          <cell r="G231" t="str">
            <v>TOLITOLI</v>
          </cell>
          <cell r="H231" t="str">
            <v>02 - 06 - 1962</v>
          </cell>
          <cell r="I231" t="str">
            <v>II/c</v>
          </cell>
          <cell r="J231" t="str">
            <v>01 - 01 - 2007</v>
          </cell>
          <cell r="K231" t="str">
            <v>01 - 10 - 2008</v>
          </cell>
          <cell r="L231" t="str">
            <v>L</v>
          </cell>
          <cell r="M231" t="str">
            <v>II/d</v>
          </cell>
          <cell r="N231" t="str">
            <v>01 - 10 - 2011</v>
          </cell>
          <cell r="O231" t="str">
            <v>10</v>
          </cell>
          <cell r="P231" t="str">
            <v>9</v>
          </cell>
          <cell r="Q231" t="str">
            <v/>
          </cell>
          <cell r="R231" t="str">
            <v/>
          </cell>
          <cell r="S231" t="str">
            <v/>
          </cell>
          <cell r="T231" t="str">
            <v/>
          </cell>
          <cell r="U231" t="str">
            <v/>
          </cell>
          <cell r="V231" t="str">
            <v>STAF</v>
          </cell>
          <cell r="W231" t="str">
            <v>SEKSI KESEJAHTERAAN RAKYAT</v>
          </cell>
          <cell r="X231" t="str">
            <v>KANTOR KELURAHAN TUWELEY</v>
          </cell>
          <cell r="Y231" t="str">
            <v>AKADEMI TEKNOLOGI</v>
          </cell>
          <cell r="Z231" t="str">
            <v>31-12-1990</v>
          </cell>
          <cell r="AA231" t="str">
            <v>Aktif</v>
          </cell>
          <cell r="AB231" t="str">
            <v>PNS Daerah Kab./Kota yang bekerja pada Kab./Kota</v>
          </cell>
          <cell r="AC231" t="str">
            <v>Pemerintah Kab. Tolitoli</v>
          </cell>
          <cell r="AD231" t="str">
            <v>Pemerintah Kab. Tolitoli</v>
          </cell>
        </row>
        <row r="232">
          <cell r="A232">
            <v>230</v>
          </cell>
          <cell r="B232" t="str">
            <v>198305222009042001</v>
          </cell>
          <cell r="C232" t="str">
            <v/>
          </cell>
          <cell r="D232" t="str">
            <v>FITRIANI</v>
          </cell>
          <cell r="E232" t="str">
            <v/>
          </cell>
          <cell r="F232" t="str">
            <v>S.PD</v>
          </cell>
          <cell r="G232" t="str">
            <v>DONGGALA</v>
          </cell>
          <cell r="H232" t="str">
            <v>22 - 05 - 1983</v>
          </cell>
          <cell r="I232" t="str">
            <v>II/b</v>
          </cell>
          <cell r="J232" t="str">
            <v>01 - 04 - 2009</v>
          </cell>
          <cell r="K232" t="str">
            <v>01 - 01 - 2011</v>
          </cell>
          <cell r="L232" t="str">
            <v>P</v>
          </cell>
          <cell r="M232" t="str">
            <v>III/a</v>
          </cell>
          <cell r="N232" t="str">
            <v>01 - 04 - 2016</v>
          </cell>
          <cell r="O232" t="str">
            <v>10</v>
          </cell>
          <cell r="P232" t="str">
            <v>0</v>
          </cell>
          <cell r="Q232" t="str">
            <v/>
          </cell>
          <cell r="R232" t="str">
            <v/>
          </cell>
          <cell r="S232" t="str">
            <v/>
          </cell>
          <cell r="T232" t="str">
            <v>01 - 04 - 2016</v>
          </cell>
          <cell r="U232" t="str">
            <v>Guru Pertama</v>
          </cell>
          <cell r="V232" t="str">
            <v/>
          </cell>
          <cell r="W232" t="str">
            <v>SD Negeri 4 Tolitoli</v>
          </cell>
          <cell r="X232" t="str">
            <v>Dinas Pendidikan Dan Kebudayaan</v>
          </cell>
          <cell r="Y232" t="str">
            <v>S-1/A-IV PENDIDIKAN PGSD</v>
          </cell>
          <cell r="Z232" t="str">
            <v>31-12-2004</v>
          </cell>
          <cell r="AA232" t="str">
            <v>Aktif</v>
          </cell>
          <cell r="AB232" t="str">
            <v>PNS Daerah Kab./Kota yang bekerja pada Kab./Kota</v>
          </cell>
          <cell r="AC232" t="str">
            <v>Pemerintah Kab. Tolitoli</v>
          </cell>
          <cell r="AD232" t="str">
            <v>Pemerintah Kab. Tolitoli</v>
          </cell>
        </row>
        <row r="233">
          <cell r="A233">
            <v>231</v>
          </cell>
          <cell r="B233" t="str">
            <v>198904252010012002</v>
          </cell>
          <cell r="C233" t="str">
            <v/>
          </cell>
          <cell r="D233" t="str">
            <v>ERNA SULISTIYO APRININGSIH</v>
          </cell>
          <cell r="E233" t="str">
            <v/>
          </cell>
          <cell r="F233" t="str">
            <v>A.Md.Keb</v>
          </cell>
          <cell r="G233" t="str">
            <v>TOLITOLI</v>
          </cell>
          <cell r="H233" t="str">
            <v>25 - 04 - 1989</v>
          </cell>
          <cell r="I233" t="str">
            <v>II/c</v>
          </cell>
          <cell r="J233" t="str">
            <v>01 - 01 - 2010</v>
          </cell>
          <cell r="K233" t="str">
            <v>01 - 01 - 2012</v>
          </cell>
          <cell r="L233" t="str">
            <v>P</v>
          </cell>
          <cell r="M233" t="str">
            <v>III/a</v>
          </cell>
          <cell r="N233" t="str">
            <v>01 - 04 - 2017</v>
          </cell>
          <cell r="O233" t="str">
            <v>5</v>
          </cell>
          <cell r="P233" t="str">
            <v>3</v>
          </cell>
          <cell r="Q233" t="str">
            <v/>
          </cell>
          <cell r="R233" t="str">
            <v/>
          </cell>
          <cell r="S233" t="str">
            <v/>
          </cell>
          <cell r="T233" t="str">
            <v>01 - 04 - 2017</v>
          </cell>
          <cell r="U233" t="str">
            <v>Bidan Mahir / Lanjutan</v>
          </cell>
          <cell r="V233" t="str">
            <v/>
          </cell>
          <cell r="W233" t="str">
            <v>PUSKESMAS BAOLAN</v>
          </cell>
          <cell r="X233" t="str">
            <v>DINAS KESEHATAN</v>
          </cell>
          <cell r="Y233" t="str">
            <v>D-III KEBIDANAN</v>
          </cell>
          <cell r="Z233" t="str">
            <v>31-12-2009</v>
          </cell>
          <cell r="AA233" t="str">
            <v>Aktif</v>
          </cell>
          <cell r="AB233" t="str">
            <v>PNS Daerah Kab./Kota yang bekerja pada Kab./Kota</v>
          </cell>
          <cell r="AC233" t="str">
            <v>Pemerintah Kab. Tolitoli</v>
          </cell>
          <cell r="AD233" t="str">
            <v>Pemerintah Kab. Tolitoli</v>
          </cell>
        </row>
        <row r="234">
          <cell r="A234">
            <v>232</v>
          </cell>
          <cell r="B234" t="str">
            <v>197801282014091001</v>
          </cell>
          <cell r="C234" t="str">
            <v/>
          </cell>
          <cell r="D234" t="str">
            <v>DJUNAEDIR</v>
          </cell>
          <cell r="E234" t="str">
            <v/>
          </cell>
          <cell r="F234" t="str">
            <v/>
          </cell>
          <cell r="G234" t="str">
            <v>KEPULAUAN SELAYAR</v>
          </cell>
          <cell r="H234" t="str">
            <v>28 - 01 - 1978</v>
          </cell>
          <cell r="I234" t="str">
            <v>II/a</v>
          </cell>
          <cell r="J234" t="str">
            <v>01 - 09 - 2014</v>
          </cell>
          <cell r="K234" t="str">
            <v>01 - 12 - 2015</v>
          </cell>
          <cell r="L234" t="str">
            <v>L</v>
          </cell>
          <cell r="M234" t="str">
            <v>II/a</v>
          </cell>
          <cell r="N234" t="str">
            <v>01 - 09 - 2014</v>
          </cell>
          <cell r="O234" t="str">
            <v>10</v>
          </cell>
          <cell r="P234" t="str">
            <v>0</v>
          </cell>
          <cell r="Q234" t="str">
            <v/>
          </cell>
          <cell r="R234" t="str">
            <v/>
          </cell>
          <cell r="S234" t="str">
            <v/>
          </cell>
          <cell r="T234" t="str">
            <v/>
          </cell>
          <cell r="U234" t="str">
            <v/>
          </cell>
          <cell r="V234" t="str">
            <v>TEKNIS / ADMINISTRASI LAINNYA</v>
          </cell>
          <cell r="W234" t="str">
            <v>CABANG DISPENBUD KECAMATAN OGODEIDE</v>
          </cell>
          <cell r="X234" t="str">
            <v/>
          </cell>
          <cell r="Y234" t="str">
            <v>SMK BISNIS DAN MANAJEMEN</v>
          </cell>
          <cell r="Z234" t="str">
            <v>03-06-1997</v>
          </cell>
          <cell r="AA234" t="str">
            <v>Aktif</v>
          </cell>
          <cell r="AB234" t="str">
            <v>PNS Daerah Kab./Kota yang bekerja pada Kab./Kota</v>
          </cell>
          <cell r="AC234" t="str">
            <v>Pemerintah Kab. Tolitoli</v>
          </cell>
          <cell r="AD234" t="str">
            <v>Pemerintah Kab. Tolitoli</v>
          </cell>
        </row>
        <row r="235">
          <cell r="A235">
            <v>233</v>
          </cell>
          <cell r="B235" t="str">
            <v>197307112008011012</v>
          </cell>
          <cell r="C235" t="str">
            <v>570036121</v>
          </cell>
          <cell r="D235" t="str">
            <v>LUKMAN M. DJAFAR</v>
          </cell>
          <cell r="E235" t="str">
            <v/>
          </cell>
          <cell r="F235" t="str">
            <v>S.A.P</v>
          </cell>
          <cell r="G235" t="str">
            <v>TOLITOLI</v>
          </cell>
          <cell r="H235" t="str">
            <v>11 - 07 - 1973</v>
          </cell>
          <cell r="I235" t="str">
            <v>I/c</v>
          </cell>
          <cell r="J235" t="str">
            <v>01 - 01 - 2008</v>
          </cell>
          <cell r="K235" t="str">
            <v>01 - 12 - 2009</v>
          </cell>
          <cell r="L235" t="str">
            <v>L</v>
          </cell>
          <cell r="M235" t="str">
            <v>III/a</v>
          </cell>
          <cell r="N235" t="str">
            <v>01 - 10 - 2016</v>
          </cell>
          <cell r="O235" t="str">
            <v>5</v>
          </cell>
          <cell r="P235" t="str">
            <v>9</v>
          </cell>
          <cell r="Q235" t="str">
            <v/>
          </cell>
          <cell r="R235" t="str">
            <v/>
          </cell>
          <cell r="S235" t="str">
            <v/>
          </cell>
          <cell r="T235" t="str">
            <v/>
          </cell>
          <cell r="U235" t="str">
            <v/>
          </cell>
          <cell r="V235" t="str">
            <v>FUNGSIONAL UMUM</v>
          </cell>
          <cell r="W235" t="str">
            <v>Seksi Penagihan</v>
          </cell>
          <cell r="X235" t="str">
            <v>Bidang PBB Dan BPHTB</v>
          </cell>
          <cell r="Y235" t="str">
            <v>S-1 ADMINISTRASI NEGARA</v>
          </cell>
          <cell r="Z235" t="str">
            <v>31-12-2015</v>
          </cell>
          <cell r="AA235" t="str">
            <v>Aktif</v>
          </cell>
          <cell r="AB235" t="str">
            <v>PNS Daerah Kab./Kota yang bekerja pada Kab./Kota</v>
          </cell>
          <cell r="AC235" t="str">
            <v>Pemerintah Kab. Tolitoli</v>
          </cell>
          <cell r="AD235" t="str">
            <v>Pemerintah Kab. Tolitoli</v>
          </cell>
        </row>
        <row r="236">
          <cell r="A236">
            <v>234</v>
          </cell>
          <cell r="B236" t="str">
            <v>197506052006042038</v>
          </cell>
          <cell r="C236" t="str">
            <v>570021453</v>
          </cell>
          <cell r="D236" t="str">
            <v>AWWALINA MOHSEN</v>
          </cell>
          <cell r="E236" t="str">
            <v/>
          </cell>
          <cell r="F236" t="str">
            <v>A.Ma</v>
          </cell>
          <cell r="G236" t="str">
            <v>LAULALANG</v>
          </cell>
          <cell r="H236" t="str">
            <v>05 - 06 - 1975</v>
          </cell>
          <cell r="I236" t="str">
            <v>II/b</v>
          </cell>
          <cell r="J236" t="str">
            <v>01 - 04 - 2006</v>
          </cell>
          <cell r="K236" t="str">
            <v>01 - 10 - 2007</v>
          </cell>
          <cell r="L236" t="str">
            <v>P</v>
          </cell>
          <cell r="M236" t="str">
            <v>II/d</v>
          </cell>
          <cell r="N236" t="str">
            <v>01 - 10 - 2012</v>
          </cell>
          <cell r="O236" t="str">
            <v>12</v>
          </cell>
          <cell r="P236" t="str">
            <v>4</v>
          </cell>
          <cell r="Q236" t="str">
            <v/>
          </cell>
          <cell r="R236" t="str">
            <v/>
          </cell>
          <cell r="S236" t="str">
            <v/>
          </cell>
          <cell r="T236" t="str">
            <v>15 - 09 - 2017</v>
          </cell>
          <cell r="U236" t="str">
            <v>Guru Muda</v>
          </cell>
          <cell r="V236" t="str">
            <v/>
          </cell>
          <cell r="W236" t="str">
            <v>SD Negeri 2 Bajugan</v>
          </cell>
          <cell r="X236" t="str">
            <v>Dinas Pendidikan Dan Kebudayaan</v>
          </cell>
          <cell r="Y236" t="str">
            <v>D-II PGSDI</v>
          </cell>
          <cell r="Z236" t="str">
            <v>31-12-2000</v>
          </cell>
          <cell r="AA236" t="str">
            <v>Aktif</v>
          </cell>
          <cell r="AB236" t="str">
            <v>PNS Daerah Kab./Kota yang bekerja pada Kab./Kota</v>
          </cell>
          <cell r="AC236" t="str">
            <v>Pemerintah Kab. Tolitoli</v>
          </cell>
          <cell r="AD236" t="str">
            <v>Pemerintah Kab. Tolitoli</v>
          </cell>
        </row>
        <row r="237">
          <cell r="A237">
            <v>235</v>
          </cell>
          <cell r="B237" t="str">
            <v>196809302007012013</v>
          </cell>
          <cell r="C237" t="str">
            <v>570027847</v>
          </cell>
          <cell r="D237" t="str">
            <v>RATNI</v>
          </cell>
          <cell r="E237" t="str">
            <v/>
          </cell>
          <cell r="F237" t="str">
            <v/>
          </cell>
          <cell r="G237" t="str">
            <v>TOLITOLI</v>
          </cell>
          <cell r="H237" t="str">
            <v>30 - 09 - 1968</v>
          </cell>
          <cell r="I237" t="str">
            <v>II/a</v>
          </cell>
          <cell r="J237" t="str">
            <v>01 - 01 - 2007</v>
          </cell>
          <cell r="K237" t="str">
            <v>01 - 10 - 2008</v>
          </cell>
          <cell r="L237" t="str">
            <v>P</v>
          </cell>
          <cell r="M237" t="str">
            <v>II/c</v>
          </cell>
          <cell r="N237" t="str">
            <v>01 - 04 - 2015</v>
          </cell>
          <cell r="O237" t="str">
            <v>13</v>
          </cell>
          <cell r="P237" t="str">
            <v>3</v>
          </cell>
          <cell r="Q237" t="str">
            <v/>
          </cell>
          <cell r="R237" t="str">
            <v/>
          </cell>
          <cell r="S237" t="str">
            <v/>
          </cell>
          <cell r="T237" t="str">
            <v/>
          </cell>
          <cell r="U237" t="str">
            <v/>
          </cell>
          <cell r="V237" t="str">
            <v>STAF</v>
          </cell>
          <cell r="W237" t="str">
            <v>Seksi Pembinaan Dan Pelatihan</v>
          </cell>
          <cell r="X237" t="str">
            <v>Dinas Pendidikan Dan Kebudayaan</v>
          </cell>
          <cell r="Y237" t="str">
            <v>SMEA PERDAGANGAN</v>
          </cell>
          <cell r="Z237" t="str">
            <v>31-12-1988</v>
          </cell>
          <cell r="AA237" t="str">
            <v>Aktif</v>
          </cell>
          <cell r="AB237" t="str">
            <v>PNS Daerah Kab./Kota yang bekerja pada Kab./Kota</v>
          </cell>
          <cell r="AC237" t="str">
            <v>Pemerintah Kab. Tolitoli</v>
          </cell>
          <cell r="AD237" t="str">
            <v>Pemerintah Kab. Tolitoli</v>
          </cell>
        </row>
        <row r="238">
          <cell r="A238">
            <v>236</v>
          </cell>
          <cell r="B238" t="str">
            <v>197008181995031002</v>
          </cell>
          <cell r="C238" t="str">
            <v>080119346</v>
          </cell>
          <cell r="D238" t="str">
            <v>SUYUDI</v>
          </cell>
          <cell r="E238" t="str">
            <v/>
          </cell>
          <cell r="F238" t="str">
            <v>SP</v>
          </cell>
          <cell r="G238" t="str">
            <v>DONGGALA</v>
          </cell>
          <cell r="H238" t="str">
            <v>18 - 08 - 1970</v>
          </cell>
          <cell r="I238" t="str">
            <v>II/a</v>
          </cell>
          <cell r="J238" t="str">
            <v>01 - 03 - 1995</v>
          </cell>
          <cell r="K238" t="str">
            <v>01 - 08 - 1996</v>
          </cell>
          <cell r="L238" t="str">
            <v>L</v>
          </cell>
          <cell r="M238" t="str">
            <v>IV/a</v>
          </cell>
          <cell r="N238" t="str">
            <v>01 - 04 - 2015</v>
          </cell>
          <cell r="O238" t="str">
            <v>17</v>
          </cell>
          <cell r="P238" t="str">
            <v>3</v>
          </cell>
          <cell r="Q238" t="str">
            <v/>
          </cell>
          <cell r="R238" t="str">
            <v/>
          </cell>
          <cell r="S238" t="str">
            <v/>
          </cell>
          <cell r="T238" t="str">
            <v>01 - 04 - 2015</v>
          </cell>
          <cell r="U238" t="str">
            <v>Penyuluh Pertanian Madya</v>
          </cell>
          <cell r="V238" t="str">
            <v/>
          </cell>
          <cell r="W238" t="str">
            <v>BADAN PELAKSANA PENYULUHAN DAN KETAHANAN PANGAN</v>
          </cell>
          <cell r="X238" t="str">
            <v>Pemerintah Kabupaten Tolitoli</v>
          </cell>
          <cell r="Y238" t="str">
            <v>S-1 PERTANIAN</v>
          </cell>
          <cell r="Z238" t="str">
            <v>31-12-2006</v>
          </cell>
          <cell r="AA238" t="str">
            <v>Aktif</v>
          </cell>
          <cell r="AB238" t="str">
            <v>PNS Daerah Kab./Kota yang bekerja pada Kab./Kota</v>
          </cell>
          <cell r="AC238" t="str">
            <v>Pemerintah Kab. Tolitoli</v>
          </cell>
          <cell r="AD238" t="str">
            <v>Pemerintah Kab. Tolitoli</v>
          </cell>
        </row>
        <row r="239">
          <cell r="A239">
            <v>237</v>
          </cell>
          <cell r="B239" t="str">
            <v>197402232006041006</v>
          </cell>
          <cell r="C239" t="str">
            <v>570020155</v>
          </cell>
          <cell r="D239" t="str">
            <v>AHMAD SYAHID</v>
          </cell>
          <cell r="E239" t="str">
            <v/>
          </cell>
          <cell r="F239" t="str">
            <v>S Pd.I</v>
          </cell>
          <cell r="G239" t="str">
            <v>BARRU</v>
          </cell>
          <cell r="H239" t="str">
            <v>23 - 02 - 1974</v>
          </cell>
          <cell r="I239" t="str">
            <v>III/a</v>
          </cell>
          <cell r="J239" t="str">
            <v>01 - 04 - 2006</v>
          </cell>
          <cell r="K239" t="str">
            <v>01 - 06 - 2007</v>
          </cell>
          <cell r="L239" t="str">
            <v>L</v>
          </cell>
          <cell r="M239" t="str">
            <v>III/c</v>
          </cell>
          <cell r="N239" t="str">
            <v>01 - 10 - 2013</v>
          </cell>
          <cell r="O239" t="str">
            <v>7</v>
          </cell>
          <cell r="P239" t="str">
            <v>6</v>
          </cell>
          <cell r="Q239" t="str">
            <v/>
          </cell>
          <cell r="R239" t="str">
            <v/>
          </cell>
          <cell r="S239" t="str">
            <v/>
          </cell>
          <cell r="T239" t="str">
            <v>01 - 10 - 2013</v>
          </cell>
          <cell r="U239" t="str">
            <v>Guru Muda</v>
          </cell>
          <cell r="V239" t="str">
            <v/>
          </cell>
          <cell r="W239" t="str">
            <v>SMP NEGERI 2 TOLITOLI</v>
          </cell>
          <cell r="X239" t="str">
            <v>CABANG DISPENBUD KECAMATAN BAOLAN</v>
          </cell>
          <cell r="Y239" t="str">
            <v>S-1 PENDIDIKAN AGAMA ISLAM</v>
          </cell>
          <cell r="Z239" t="str">
            <v>31-12-2002</v>
          </cell>
          <cell r="AA239" t="str">
            <v>Aktif</v>
          </cell>
          <cell r="AB239" t="str">
            <v>PNS Daerah Kab./Kota yang bekerja pada Kab./Kota</v>
          </cell>
          <cell r="AC239" t="str">
            <v>Pemerintah Kab. Tolitoli</v>
          </cell>
          <cell r="AD239" t="str">
            <v>Pemerintah Kab. Tolitoli</v>
          </cell>
        </row>
        <row r="240">
          <cell r="A240">
            <v>238</v>
          </cell>
          <cell r="B240" t="str">
            <v>197604152011011004</v>
          </cell>
          <cell r="C240" t="str">
            <v/>
          </cell>
          <cell r="D240" t="str">
            <v>DARWIS</v>
          </cell>
          <cell r="E240" t="str">
            <v/>
          </cell>
          <cell r="F240" t="str">
            <v>A.Md</v>
          </cell>
          <cell r="G240" t="str">
            <v>SONI</v>
          </cell>
          <cell r="H240" t="str">
            <v>15 - 04 - 1976</v>
          </cell>
          <cell r="I240" t="str">
            <v>II/c</v>
          </cell>
          <cell r="J240" t="str">
            <v>01 - 01 - 2011</v>
          </cell>
          <cell r="K240" t="str">
            <v>01 - 01 - 2013</v>
          </cell>
          <cell r="L240" t="str">
            <v>L</v>
          </cell>
          <cell r="M240" t="str">
            <v>II/d</v>
          </cell>
          <cell r="N240" t="str">
            <v>01 - 04 - 2015</v>
          </cell>
          <cell r="O240" t="str">
            <v>7</v>
          </cell>
          <cell r="P240" t="str">
            <v>3</v>
          </cell>
          <cell r="Q240" t="str">
            <v/>
          </cell>
          <cell r="R240" t="str">
            <v/>
          </cell>
          <cell r="S240" t="str">
            <v/>
          </cell>
          <cell r="T240" t="str">
            <v/>
          </cell>
          <cell r="U240" t="str">
            <v/>
          </cell>
          <cell r="V240" t="str">
            <v>FUNGSIONAL UMUM</v>
          </cell>
          <cell r="W240" t="str">
            <v>SUB BAGIAN TATA USAHA</v>
          </cell>
          <cell r="X240" t="str">
            <v>UPT. PERWAKILAN TOLITOLI DINAS KEBUDAYAAN DAN PARIWISATA</v>
          </cell>
          <cell r="Y240" t="str">
            <v>D-III/A-III TEKNIK BANGUNAN</v>
          </cell>
          <cell r="Z240" t="str">
            <v>31-12-2004</v>
          </cell>
          <cell r="AA240" t="str">
            <v>Aktif</v>
          </cell>
          <cell r="AB240" t="str">
            <v>PNS Daerah Kab./Kota yang bekerja pada Kab./Kota</v>
          </cell>
          <cell r="AC240" t="str">
            <v>Pemerintah Kab. Tolitoli</v>
          </cell>
          <cell r="AD240" t="str">
            <v>Pemerintah Kab. Tolitoli</v>
          </cell>
        </row>
        <row r="241">
          <cell r="A241">
            <v>239</v>
          </cell>
          <cell r="B241" t="str">
            <v>198204112007012005</v>
          </cell>
          <cell r="C241" t="str">
            <v>570028896</v>
          </cell>
          <cell r="D241" t="str">
            <v>HASLINDAH</v>
          </cell>
          <cell r="E241" t="str">
            <v/>
          </cell>
          <cell r="F241" t="str">
            <v/>
          </cell>
          <cell r="G241" t="str">
            <v>SIDENRENG RAPPANG</v>
          </cell>
          <cell r="H241" t="str">
            <v>11 - 04 - 1982</v>
          </cell>
          <cell r="I241" t="str">
            <v>I/c</v>
          </cell>
          <cell r="J241" t="str">
            <v>01 - 01 - 2007</v>
          </cell>
          <cell r="K241" t="str">
            <v>01 - 10 - 2008</v>
          </cell>
          <cell r="L241" t="str">
            <v>P</v>
          </cell>
          <cell r="M241" t="str">
            <v>II/c</v>
          </cell>
          <cell r="N241" t="str">
            <v>01 - 04 - 2017</v>
          </cell>
          <cell r="O241" t="str">
            <v>14</v>
          </cell>
          <cell r="P241" t="str">
            <v>3</v>
          </cell>
          <cell r="Q241" t="str">
            <v/>
          </cell>
          <cell r="R241" t="str">
            <v/>
          </cell>
          <cell r="S241" t="str">
            <v/>
          </cell>
          <cell r="T241" t="str">
            <v/>
          </cell>
          <cell r="U241" t="str">
            <v/>
          </cell>
          <cell r="V241" t="str">
            <v>PENGADMINISTRASI UMUM</v>
          </cell>
          <cell r="W241" t="str">
            <v>CABANG DISPENBUD KECAMATAN DAMPAL SELATAN</v>
          </cell>
          <cell r="X241" t="str">
            <v/>
          </cell>
          <cell r="Y241" t="str">
            <v>SMA PAKET C</v>
          </cell>
          <cell r="Z241" t="str">
            <v>31-12-2004</v>
          </cell>
          <cell r="AA241" t="str">
            <v>Aktif</v>
          </cell>
          <cell r="AB241" t="str">
            <v>PNS Daerah Kab./Kota yang bekerja pada Kab./Kota</v>
          </cell>
          <cell r="AC241" t="str">
            <v>Pemerintah Kab. Tolitoli</v>
          </cell>
          <cell r="AD241" t="str">
            <v>Pemerintah Kab. Tolitoli</v>
          </cell>
        </row>
        <row r="242">
          <cell r="A242">
            <v>240</v>
          </cell>
          <cell r="B242" t="str">
            <v>197007132000122001</v>
          </cell>
          <cell r="C242" t="str">
            <v>132282881</v>
          </cell>
          <cell r="D242" t="str">
            <v>SULISTIAWATI</v>
          </cell>
          <cell r="E242" t="str">
            <v/>
          </cell>
          <cell r="F242" t="str">
            <v>S.Pd.SD</v>
          </cell>
          <cell r="G242" t="str">
            <v>WAJO</v>
          </cell>
          <cell r="H242" t="str">
            <v>13 - 07 - 1970</v>
          </cell>
          <cell r="I242" t="str">
            <v>II/a</v>
          </cell>
          <cell r="J242" t="str">
            <v>01 - 12 - 2000</v>
          </cell>
          <cell r="K242" t="str">
            <v>01 - 04 - 2002</v>
          </cell>
          <cell r="L242" t="str">
            <v>P</v>
          </cell>
          <cell r="M242" t="str">
            <v>III/c</v>
          </cell>
          <cell r="N242" t="str">
            <v>01 - 04 - 2018</v>
          </cell>
          <cell r="O242" t="str">
            <v>12</v>
          </cell>
          <cell r="P242" t="str">
            <v>4</v>
          </cell>
          <cell r="Q242" t="str">
            <v/>
          </cell>
          <cell r="R242" t="str">
            <v/>
          </cell>
          <cell r="S242" t="str">
            <v/>
          </cell>
          <cell r="T242" t="str">
            <v>01 - 04 - 2018</v>
          </cell>
          <cell r="U242" t="str">
            <v>Guru Muda</v>
          </cell>
          <cell r="V242" t="str">
            <v/>
          </cell>
          <cell r="W242" t="str">
            <v>SDN TINADING</v>
          </cell>
          <cell r="X242" t="str">
            <v>CABANG DISPENBUD KECAMATAN LAMPASIO</v>
          </cell>
          <cell r="Y242" t="str">
            <v>PENDIDIKAN GURU SEKOLAH DASAR UNIVERSITAS TERBUKA</v>
          </cell>
          <cell r="Z242" t="str">
            <v>01-01-2011</v>
          </cell>
          <cell r="AA242" t="str">
            <v>Aktif</v>
          </cell>
          <cell r="AB242" t="str">
            <v>PNS Daerah Kab./Kota yang bekerja pada Kab./Kota</v>
          </cell>
          <cell r="AC242" t="str">
            <v>Pemerintah Kab. Tolitoli</v>
          </cell>
          <cell r="AD242" t="str">
            <v>Pemerintah Kab. Tolitoli</v>
          </cell>
        </row>
        <row r="243">
          <cell r="A243">
            <v>241</v>
          </cell>
          <cell r="B243" t="str">
            <v>196305221990032006</v>
          </cell>
          <cell r="C243" t="str">
            <v>131884810</v>
          </cell>
          <cell r="D243" t="str">
            <v>HALIMA</v>
          </cell>
          <cell r="E243" t="str">
            <v>DRA</v>
          </cell>
          <cell r="F243" t="str">
            <v/>
          </cell>
          <cell r="G243" t="str">
            <v>BUOL</v>
          </cell>
          <cell r="H243" t="str">
            <v>22 - 05 - 1963</v>
          </cell>
          <cell r="I243" t="str">
            <v>III/a</v>
          </cell>
          <cell r="J243" t="str">
            <v>01 - 03 - 1990</v>
          </cell>
          <cell r="K243" t="str">
            <v>01 - 02 - 1992</v>
          </cell>
          <cell r="L243" t="str">
            <v>P</v>
          </cell>
          <cell r="M243" t="str">
            <v>IV/a</v>
          </cell>
          <cell r="N243" t="str">
            <v>01 - 04 - 2007</v>
          </cell>
          <cell r="O243" t="str">
            <v>17</v>
          </cell>
          <cell r="P243" t="str">
            <v>1</v>
          </cell>
          <cell r="Q243" t="str">
            <v/>
          </cell>
          <cell r="R243" t="str">
            <v/>
          </cell>
          <cell r="S243" t="str">
            <v/>
          </cell>
          <cell r="T243" t="str">
            <v>04 - 09 - 2008</v>
          </cell>
          <cell r="U243" t="str">
            <v>Pengawas Sekolah Utama - Taman Kanak Kanak / Sekolah Dasar</v>
          </cell>
          <cell r="V243" t="str">
            <v/>
          </cell>
          <cell r="W243" t="str">
            <v>Dinas Pendidikan Dan Kebudayaan</v>
          </cell>
          <cell r="X243" t="str">
            <v>Pemerintah Kabupaten Tolitoli</v>
          </cell>
          <cell r="Y243" t="str">
            <v>S-1 MIPA BIOLOGI</v>
          </cell>
          <cell r="Z243" t="str">
            <v>31-12-1989</v>
          </cell>
          <cell r="AA243" t="str">
            <v>Aktif</v>
          </cell>
          <cell r="AB243" t="str">
            <v>PNS Daerah Kab./Kota yang bekerja pada Kab./Kota</v>
          </cell>
          <cell r="AC243" t="str">
            <v>Pemerintah Kab. Tolitoli</v>
          </cell>
          <cell r="AD243" t="str">
            <v>Pemerintah Kab. Tolitoli</v>
          </cell>
        </row>
        <row r="244">
          <cell r="A244">
            <v>242</v>
          </cell>
          <cell r="B244" t="str">
            <v>198409232010012019</v>
          </cell>
          <cell r="C244" t="str">
            <v/>
          </cell>
          <cell r="D244" t="str">
            <v>CILIK HARDIYANTI</v>
          </cell>
          <cell r="E244" t="str">
            <v/>
          </cell>
          <cell r="F244" t="str">
            <v>S.Pd</v>
          </cell>
          <cell r="G244" t="str">
            <v>TOLITOLI</v>
          </cell>
          <cell r="H244" t="str">
            <v>23 - 09 - 1984</v>
          </cell>
          <cell r="I244" t="str">
            <v>III/a</v>
          </cell>
          <cell r="J244" t="str">
            <v>01 - 01 - 2010</v>
          </cell>
          <cell r="K244" t="str">
            <v>01 - 01 - 2012</v>
          </cell>
          <cell r="L244" t="str">
            <v>P</v>
          </cell>
          <cell r="M244" t="str">
            <v>III/c</v>
          </cell>
          <cell r="N244" t="str">
            <v>01 - 04 - 2017</v>
          </cell>
          <cell r="O244" t="str">
            <v>7</v>
          </cell>
          <cell r="P244" t="str">
            <v>3</v>
          </cell>
          <cell r="Q244" t="str">
            <v/>
          </cell>
          <cell r="R244" t="str">
            <v/>
          </cell>
          <cell r="S244" t="str">
            <v/>
          </cell>
          <cell r="T244" t="str">
            <v>01 - 04 - 2017</v>
          </cell>
          <cell r="U244" t="str">
            <v>Guru Muda</v>
          </cell>
          <cell r="V244" t="str">
            <v/>
          </cell>
          <cell r="W244" t="str">
            <v>SMP NEGERI 7 TOLITOLI</v>
          </cell>
          <cell r="X244" t="str">
            <v>CABANG DISPENBUD KECAMATAN BAOLAN</v>
          </cell>
          <cell r="Y244" t="str">
            <v>S-1 PENDIDIKAN MATEMATIKA</v>
          </cell>
          <cell r="Z244" t="str">
            <v>31-12-2007</v>
          </cell>
          <cell r="AA244" t="str">
            <v>Aktif</v>
          </cell>
          <cell r="AB244" t="str">
            <v>PNS Daerah Kab./Kota yang bekerja pada Kab./Kota</v>
          </cell>
          <cell r="AC244" t="str">
            <v>Pemerintah Kab. Tolitoli</v>
          </cell>
          <cell r="AD244" t="str">
            <v>Pemerintah Kab. Tolitoli</v>
          </cell>
        </row>
        <row r="245">
          <cell r="A245">
            <v>243</v>
          </cell>
          <cell r="B245" t="str">
            <v>197207162002121005</v>
          </cell>
          <cell r="C245" t="str">
            <v>570015237</v>
          </cell>
          <cell r="D245" t="str">
            <v>MOH SOFYAN</v>
          </cell>
          <cell r="E245" t="str">
            <v>DR</v>
          </cell>
          <cell r="F245" t="str">
            <v>Sp.B</v>
          </cell>
          <cell r="G245" t="str">
            <v>TOLITOLI</v>
          </cell>
          <cell r="H245" t="str">
            <v>16 - 07 - 1972</v>
          </cell>
          <cell r="I245" t="str">
            <v>III/b</v>
          </cell>
          <cell r="J245" t="str">
            <v>01 - 12 - 2002</v>
          </cell>
          <cell r="K245" t="str">
            <v>01 - 12 - 2003</v>
          </cell>
          <cell r="L245" t="str">
            <v>L</v>
          </cell>
          <cell r="M245" t="str">
            <v>III/d</v>
          </cell>
          <cell r="N245" t="str">
            <v>01 - 10 - 2010</v>
          </cell>
          <cell r="O245" t="str">
            <v>7</v>
          </cell>
          <cell r="P245" t="str">
            <v>10</v>
          </cell>
          <cell r="Q245" t="str">
            <v/>
          </cell>
          <cell r="R245" t="str">
            <v/>
          </cell>
          <cell r="S245" t="str">
            <v/>
          </cell>
          <cell r="T245" t="str">
            <v>01 - 12 - 2003</v>
          </cell>
          <cell r="U245" t="str">
            <v>Dokter Ahli Pertama / Pertama</v>
          </cell>
          <cell r="V245" t="str">
            <v/>
          </cell>
          <cell r="W245" t="str">
            <v>RUMAH SAKIT UMUM DAERAH MOKOPIDO</v>
          </cell>
          <cell r="X245" t="str">
            <v>Pemerintah Kabupaten Tolitoli</v>
          </cell>
          <cell r="Y245" t="str">
            <v>DOKTER SPESIALIS BEDAH</v>
          </cell>
          <cell r="Z245" t="str">
            <v>01-12-2012</v>
          </cell>
          <cell r="AA245" t="str">
            <v>Aktif</v>
          </cell>
          <cell r="AB245" t="str">
            <v>PNS Daerah Kab./Kota yang bekerja pada Kab./Kota</v>
          </cell>
          <cell r="AC245" t="str">
            <v>Pemerintah Kab. Tolitoli</v>
          </cell>
          <cell r="AD245" t="str">
            <v>Pemerintah Kab. Tolitoli</v>
          </cell>
        </row>
        <row r="246">
          <cell r="A246">
            <v>244</v>
          </cell>
          <cell r="B246" t="str">
            <v>196912222006041005</v>
          </cell>
          <cell r="C246" t="str">
            <v>570021120</v>
          </cell>
          <cell r="D246" t="str">
            <v>BADRUN LATIP HI KORING</v>
          </cell>
          <cell r="E246" t="str">
            <v/>
          </cell>
          <cell r="F246" t="str">
            <v>S.Pd</v>
          </cell>
          <cell r="G246" t="str">
            <v>LAKUAN TOLITOLI</v>
          </cell>
          <cell r="H246" t="str">
            <v>22 - 12 - 1969</v>
          </cell>
          <cell r="I246" t="str">
            <v>III/a</v>
          </cell>
          <cell r="J246" t="str">
            <v>01 - 04 - 2006</v>
          </cell>
          <cell r="K246" t="str">
            <v>01 - 10 - 2007</v>
          </cell>
          <cell r="L246" t="str">
            <v>L</v>
          </cell>
          <cell r="M246" t="str">
            <v>III/d</v>
          </cell>
          <cell r="N246" t="str">
            <v>01 - 10 - 2015</v>
          </cell>
          <cell r="O246" t="str">
            <v>13</v>
          </cell>
          <cell r="P246" t="str">
            <v>6</v>
          </cell>
          <cell r="Q246" t="str">
            <v/>
          </cell>
          <cell r="R246" t="str">
            <v/>
          </cell>
          <cell r="S246" t="str">
            <v/>
          </cell>
          <cell r="T246" t="str">
            <v>31 - 01 - 2018</v>
          </cell>
          <cell r="U246" t="str">
            <v>Guru Muda</v>
          </cell>
          <cell r="V246" t="str">
            <v/>
          </cell>
          <cell r="W246" t="str">
            <v>SMP Negeri 3 Tolitoli</v>
          </cell>
          <cell r="X246" t="str">
            <v>Dinas Pendidikan Dan Kebudayaan</v>
          </cell>
          <cell r="Y246" t="str">
            <v>S-1/A-IV PENDIDIKAN BAHASA INGGRIS</v>
          </cell>
          <cell r="Z246" t="str">
            <v>31-12-2004</v>
          </cell>
          <cell r="AA246" t="str">
            <v>Aktif</v>
          </cell>
          <cell r="AB246" t="str">
            <v>PNS Daerah Kab./Kota yang bekerja pada Kab./Kota</v>
          </cell>
          <cell r="AC246" t="str">
            <v>Pemerintah Kab. Tolitoli</v>
          </cell>
          <cell r="AD246" t="str">
            <v>Pemerintah Kab. Tolitoli</v>
          </cell>
        </row>
        <row r="247">
          <cell r="A247">
            <v>245</v>
          </cell>
          <cell r="B247" t="str">
            <v>198607122011012017</v>
          </cell>
          <cell r="C247" t="str">
            <v/>
          </cell>
          <cell r="D247" t="str">
            <v>NURHIDAYAH</v>
          </cell>
          <cell r="E247" t="str">
            <v/>
          </cell>
          <cell r="F247" t="str">
            <v>A.Ma.Pd</v>
          </cell>
          <cell r="G247" t="str">
            <v>BUOL</v>
          </cell>
          <cell r="H247" t="str">
            <v>12 - 07 - 1986</v>
          </cell>
          <cell r="I247" t="str">
            <v>II/b</v>
          </cell>
          <cell r="J247" t="str">
            <v>01 - 01 - 2011</v>
          </cell>
          <cell r="K247" t="str">
            <v>01 - 01 - 2013</v>
          </cell>
          <cell r="L247" t="str">
            <v>P</v>
          </cell>
          <cell r="M247" t="str">
            <v>II/b</v>
          </cell>
          <cell r="N247" t="str">
            <v>01 - 01 - 2011</v>
          </cell>
          <cell r="O247" t="str">
            <v>3</v>
          </cell>
          <cell r="P247" t="str">
            <v>0</v>
          </cell>
          <cell r="Q247" t="str">
            <v/>
          </cell>
          <cell r="R247" t="str">
            <v/>
          </cell>
          <cell r="S247" t="str">
            <v/>
          </cell>
          <cell r="T247" t="str">
            <v>11 - 08 - 2014</v>
          </cell>
          <cell r="U247" t="str">
            <v>Guru Pratama Tingkat. I</v>
          </cell>
          <cell r="V247" t="str">
            <v/>
          </cell>
          <cell r="W247" t="str">
            <v>SDN LANANG</v>
          </cell>
          <cell r="X247" t="str">
            <v>CABANG DISPENBUD KECAMATAN LAMPASIO</v>
          </cell>
          <cell r="Y247" t="str">
            <v>D-II PGSD</v>
          </cell>
          <cell r="Z247" t="str">
            <v>31-12-2006</v>
          </cell>
          <cell r="AA247" t="str">
            <v>Aktif</v>
          </cell>
          <cell r="AB247" t="str">
            <v>PNS Daerah Kab./Kota yang bekerja pada Kab./Kota</v>
          </cell>
          <cell r="AC247" t="str">
            <v>Pemerintah Kab. Tolitoli</v>
          </cell>
          <cell r="AD247" t="str">
            <v>Pemerintah Kab. Tolitoli</v>
          </cell>
        </row>
        <row r="248">
          <cell r="A248">
            <v>246</v>
          </cell>
          <cell r="B248" t="str">
            <v>196810051996031006</v>
          </cell>
          <cell r="C248" t="str">
            <v>570012232</v>
          </cell>
          <cell r="D248" t="str">
            <v>ABRIANTO DJAFAR</v>
          </cell>
          <cell r="E248" t="str">
            <v/>
          </cell>
          <cell r="F248" t="str">
            <v>S.SOS</v>
          </cell>
          <cell r="G248" t="str">
            <v>TOLITOLI</v>
          </cell>
          <cell r="H248" t="str">
            <v>05 - 10 - 1968</v>
          </cell>
          <cell r="I248" t="str">
            <v>II/a</v>
          </cell>
          <cell r="J248" t="str">
            <v>01 - 03 - 1996</v>
          </cell>
          <cell r="K248" t="str">
            <v>01 - 10 - 1997</v>
          </cell>
          <cell r="L248" t="str">
            <v>L</v>
          </cell>
          <cell r="M248" t="str">
            <v>III/d</v>
          </cell>
          <cell r="N248" t="str">
            <v>01 - 10 - 2014</v>
          </cell>
          <cell r="O248" t="str">
            <v>21</v>
          </cell>
          <cell r="P248" t="str">
            <v>0</v>
          </cell>
          <cell r="Q248" t="str">
            <v/>
          </cell>
          <cell r="R248" t="str">
            <v/>
          </cell>
          <cell r="S248" t="str">
            <v/>
          </cell>
          <cell r="T248" t="str">
            <v/>
          </cell>
          <cell r="U248" t="str">
            <v/>
          </cell>
          <cell r="V248" t="str">
            <v>STAF</v>
          </cell>
          <cell r="W248" t="str">
            <v>Sub Bagian Umum Dan Kepegawaian</v>
          </cell>
          <cell r="X248" t="str">
            <v>Sekretariat</v>
          </cell>
          <cell r="Y248" t="str">
            <v>S-1 ADMINISTRASI NEGARA</v>
          </cell>
          <cell r="Z248" t="str">
            <v>31-12-2003</v>
          </cell>
          <cell r="AA248" t="str">
            <v>Aktif</v>
          </cell>
          <cell r="AB248" t="str">
            <v>PNS Daerah Kab./Kota yang bekerja pada Kab./Kota</v>
          </cell>
          <cell r="AC248" t="str">
            <v>Pemerintah Kab. Tolitoli</v>
          </cell>
          <cell r="AD248" t="str">
            <v>Pemerintah Kab. Tolitoli</v>
          </cell>
        </row>
        <row r="249">
          <cell r="A249">
            <v>247</v>
          </cell>
          <cell r="B249" t="str">
            <v>197103152007012013</v>
          </cell>
          <cell r="C249" t="str">
            <v>570027502</v>
          </cell>
          <cell r="D249" t="str">
            <v>SUMARNI J. BADERAN</v>
          </cell>
          <cell r="E249" t="str">
            <v/>
          </cell>
          <cell r="F249" t="str">
            <v>SE</v>
          </cell>
          <cell r="G249" t="str">
            <v>GORONTALO</v>
          </cell>
          <cell r="H249" t="str">
            <v>15 - 03 - 1971</v>
          </cell>
          <cell r="I249" t="str">
            <v>II/a</v>
          </cell>
          <cell r="J249" t="str">
            <v>01 - 01 - 2007</v>
          </cell>
          <cell r="K249" t="str">
            <v>01 - 10 - 2008</v>
          </cell>
          <cell r="L249" t="str">
            <v>P</v>
          </cell>
          <cell r="M249" t="str">
            <v>III/a</v>
          </cell>
          <cell r="N249" t="str">
            <v>01 - 10 - 2014</v>
          </cell>
          <cell r="O249" t="str">
            <v>9</v>
          </cell>
          <cell r="P249" t="str">
            <v>9</v>
          </cell>
          <cell r="Q249" t="str">
            <v/>
          </cell>
          <cell r="R249" t="str">
            <v/>
          </cell>
          <cell r="S249" t="str">
            <v/>
          </cell>
          <cell r="T249" t="str">
            <v/>
          </cell>
          <cell r="U249" t="str">
            <v/>
          </cell>
          <cell r="V249" t="str">
            <v>FUNGSIONAL UMUM</v>
          </cell>
          <cell r="W249" t="str">
            <v>Seksi Aneka Tunjangan</v>
          </cell>
          <cell r="X249" t="str">
            <v>Dinas Pendidikan Dan Kebudayaan</v>
          </cell>
          <cell r="Y249" t="str">
            <v>S-1 EKONOMI MANAJEMEN</v>
          </cell>
          <cell r="Z249" t="str">
            <v>31-12-2013</v>
          </cell>
          <cell r="AA249" t="str">
            <v>Aktif</v>
          </cell>
          <cell r="AB249" t="str">
            <v>PNS Daerah Kab./Kota yang bekerja pada Kab./Kota</v>
          </cell>
          <cell r="AC249" t="str">
            <v>Pemerintah Kab. Tolitoli</v>
          </cell>
          <cell r="AD249" t="str">
            <v>Pemerintah Kab. Tolitoli</v>
          </cell>
        </row>
        <row r="250">
          <cell r="A250">
            <v>248</v>
          </cell>
          <cell r="B250" t="str">
            <v>196606262005012004</v>
          </cell>
          <cell r="C250" t="str">
            <v>570017275</v>
          </cell>
          <cell r="D250" t="str">
            <v>MARIANI A DATUATAN</v>
          </cell>
          <cell r="E250" t="str">
            <v/>
          </cell>
          <cell r="F250" t="str">
            <v/>
          </cell>
          <cell r="G250" t="str">
            <v>BUOL</v>
          </cell>
          <cell r="H250" t="str">
            <v>26 - 06 - 1966</v>
          </cell>
          <cell r="I250" t="str">
            <v>II/a</v>
          </cell>
          <cell r="J250" t="str">
            <v>01 - 01 - 2005</v>
          </cell>
          <cell r="K250" t="str">
            <v>01 - 03 - 2006</v>
          </cell>
          <cell r="L250" t="str">
            <v>P</v>
          </cell>
          <cell r="M250" t="str">
            <v>II/c</v>
          </cell>
          <cell r="N250" t="str">
            <v>01 - 04 - 2013</v>
          </cell>
          <cell r="O250" t="str">
            <v>16</v>
          </cell>
          <cell r="P250" t="str">
            <v>2</v>
          </cell>
          <cell r="Q250" t="str">
            <v/>
          </cell>
          <cell r="R250" t="str">
            <v/>
          </cell>
          <cell r="S250" t="str">
            <v/>
          </cell>
          <cell r="T250" t="str">
            <v>09 - 09 - 2015</v>
          </cell>
          <cell r="U250" t="str">
            <v>Guru Muda</v>
          </cell>
          <cell r="V250" t="str">
            <v/>
          </cell>
          <cell r="W250" t="str">
            <v>SD Nurul Ihsan Tolitoli</v>
          </cell>
          <cell r="X250" t="str">
            <v>Dinas Pendidikan Dan Kebudayaan</v>
          </cell>
          <cell r="Y250" t="str">
            <v>SEKOLAH PENDIDIKAN GURU</v>
          </cell>
          <cell r="Z250" t="str">
            <v>31-12-1988</v>
          </cell>
          <cell r="AA250" t="str">
            <v>Aktif</v>
          </cell>
          <cell r="AB250" t="str">
            <v>PNS Daerah Kab./Kota yang bekerja pada Kab./Kota</v>
          </cell>
          <cell r="AC250" t="str">
            <v>Pemerintah Kab. Tolitoli</v>
          </cell>
          <cell r="AD250" t="str">
            <v>Pemerintah Kab. Tolitoli</v>
          </cell>
        </row>
        <row r="251">
          <cell r="A251">
            <v>249</v>
          </cell>
          <cell r="B251" t="str">
            <v>198212042011012005</v>
          </cell>
          <cell r="C251" t="str">
            <v/>
          </cell>
          <cell r="D251" t="str">
            <v>HERMIN ABD. HAMID</v>
          </cell>
          <cell r="E251" t="str">
            <v/>
          </cell>
          <cell r="F251" t="str">
            <v>A.Ma.Pd</v>
          </cell>
          <cell r="G251" t="str">
            <v>TOLITOLI</v>
          </cell>
          <cell r="H251" t="str">
            <v>04 - 12 - 1982</v>
          </cell>
          <cell r="I251" t="str">
            <v>II/b</v>
          </cell>
          <cell r="J251" t="str">
            <v>01 - 01 - 2011</v>
          </cell>
          <cell r="K251" t="str">
            <v>01 - 01 - 2013</v>
          </cell>
          <cell r="L251" t="str">
            <v>P</v>
          </cell>
          <cell r="M251" t="str">
            <v>II/c</v>
          </cell>
          <cell r="N251" t="str">
            <v>01 - 04 - 2018</v>
          </cell>
          <cell r="O251" t="str">
            <v>10</v>
          </cell>
          <cell r="P251" t="str">
            <v>3</v>
          </cell>
          <cell r="Q251" t="str">
            <v/>
          </cell>
          <cell r="R251" t="str">
            <v/>
          </cell>
          <cell r="S251" t="str">
            <v/>
          </cell>
          <cell r="T251" t="str">
            <v>01 - 04 - 2018</v>
          </cell>
          <cell r="U251" t="str">
            <v>Guru Muda</v>
          </cell>
          <cell r="V251" t="str">
            <v/>
          </cell>
          <cell r="W251" t="str">
            <v>SD Negeri 1 Ogotua</v>
          </cell>
          <cell r="X251" t="str">
            <v>Dinas Pendidikan Dan Kebudayaan</v>
          </cell>
          <cell r="Y251" t="str">
            <v>D-II/AKTA-II</v>
          </cell>
          <cell r="Z251" t="str">
            <v>01-01-2005</v>
          </cell>
          <cell r="AA251" t="str">
            <v>Aktif</v>
          </cell>
          <cell r="AB251" t="str">
            <v>PNS Daerah Kab./Kota yang bekerja pada Kab./Kota</v>
          </cell>
          <cell r="AC251" t="str">
            <v>Pemerintah Kab. Tolitoli</v>
          </cell>
          <cell r="AD251" t="str">
            <v>Pemerintah Kab. Tolitoli</v>
          </cell>
        </row>
        <row r="252">
          <cell r="A252">
            <v>250</v>
          </cell>
          <cell r="B252" t="str">
            <v>196504102006042007</v>
          </cell>
          <cell r="C252" t="str">
            <v>570021189</v>
          </cell>
          <cell r="D252" t="str">
            <v>HADIJAH AKUBA</v>
          </cell>
          <cell r="E252" t="str">
            <v/>
          </cell>
          <cell r="F252" t="str">
            <v/>
          </cell>
          <cell r="G252" t="str">
            <v>GORONTALO</v>
          </cell>
          <cell r="H252" t="str">
            <v>10 - 04 - 1965</v>
          </cell>
          <cell r="I252" t="str">
            <v>II/a</v>
          </cell>
          <cell r="J252" t="str">
            <v>01 - 04 - 2006</v>
          </cell>
          <cell r="K252" t="str">
            <v>01 - 10 - 2007</v>
          </cell>
          <cell r="L252" t="str">
            <v>P</v>
          </cell>
          <cell r="M252" t="str">
            <v>II/d</v>
          </cell>
          <cell r="N252" t="str">
            <v>01 - 04 - 2017</v>
          </cell>
          <cell r="O252" t="str">
            <v>22</v>
          </cell>
          <cell r="P252" t="str">
            <v>2</v>
          </cell>
          <cell r="Q252" t="str">
            <v/>
          </cell>
          <cell r="R252" t="str">
            <v/>
          </cell>
          <cell r="S252" t="str">
            <v/>
          </cell>
          <cell r="T252" t="str">
            <v>01 - 04 - 2017</v>
          </cell>
          <cell r="U252" t="str">
            <v>Guru</v>
          </cell>
          <cell r="V252" t="str">
            <v/>
          </cell>
          <cell r="W252" t="str">
            <v>SDN 3 OGOTUA</v>
          </cell>
          <cell r="X252" t="str">
            <v>CABANG DISPENBUD KECAMATAN DAMPAL UTARA</v>
          </cell>
          <cell r="Y252" t="str">
            <v>PGAN 6 TAHUN</v>
          </cell>
          <cell r="Z252" t="str">
            <v>31-12-1986</v>
          </cell>
          <cell r="AA252" t="str">
            <v>Aktif</v>
          </cell>
          <cell r="AB252" t="str">
            <v>PNS Daerah Kab./Kota yang bekerja pada Kab./Kota</v>
          </cell>
          <cell r="AC252" t="str">
            <v>Pemerintah Kab. Tolitoli</v>
          </cell>
          <cell r="AD252" t="str">
            <v>Pemerintah Kab. Tolitoli</v>
          </cell>
        </row>
        <row r="253">
          <cell r="A253">
            <v>251</v>
          </cell>
          <cell r="B253" t="str">
            <v>198212282008011005</v>
          </cell>
          <cell r="C253" t="str">
            <v>570036174</v>
          </cell>
          <cell r="D253" t="str">
            <v>MUHAMMAD ARIF</v>
          </cell>
          <cell r="E253" t="str">
            <v/>
          </cell>
          <cell r="F253" t="str">
            <v>S.SOS</v>
          </cell>
          <cell r="G253" t="str">
            <v>TOLITOLI</v>
          </cell>
          <cell r="H253" t="str">
            <v>28 - 12 - 1982</v>
          </cell>
          <cell r="I253" t="str">
            <v>II/a</v>
          </cell>
          <cell r="J253" t="str">
            <v>01 - 01 - 2008</v>
          </cell>
          <cell r="K253" t="str">
            <v>01 - 12 - 2009</v>
          </cell>
          <cell r="L253" t="str">
            <v>L</v>
          </cell>
          <cell r="M253" t="str">
            <v>III/b</v>
          </cell>
          <cell r="N253" t="str">
            <v>01 - 04 - 2015</v>
          </cell>
          <cell r="O253" t="str">
            <v>6</v>
          </cell>
          <cell r="P253" t="str">
            <v>3</v>
          </cell>
          <cell r="Q253" t="str">
            <v/>
          </cell>
          <cell r="R253" t="str">
            <v/>
          </cell>
          <cell r="S253" t="str">
            <v/>
          </cell>
          <cell r="T253" t="str">
            <v/>
          </cell>
          <cell r="U253" t="str">
            <v/>
          </cell>
          <cell r="V253" t="str">
            <v>FUNGSIONAL UMUM</v>
          </cell>
          <cell r="W253" t="str">
            <v>Seksi Penanggulangan Kebersihan</v>
          </cell>
          <cell r="X253" t="str">
            <v>Dinas Perumahan Rakyat Dan Kawasan Pemukiman</v>
          </cell>
          <cell r="Y253" t="str">
            <v>S-1 ILMU PEMERINTAHAN</v>
          </cell>
          <cell r="Z253" t="str">
            <v>31-12-2006</v>
          </cell>
          <cell r="AA253" t="str">
            <v>Aktif</v>
          </cell>
          <cell r="AB253" t="str">
            <v>PNS Daerah Kab./Kota yang bekerja pada Kab./Kota</v>
          </cell>
          <cell r="AC253" t="str">
            <v>Pemerintah Kab. Tolitoli</v>
          </cell>
          <cell r="AD253" t="str">
            <v>Pemerintah Kab. Tolitoli</v>
          </cell>
        </row>
        <row r="254">
          <cell r="A254">
            <v>252</v>
          </cell>
          <cell r="B254" t="str">
            <v>198405202006042009</v>
          </cell>
          <cell r="C254" t="str">
            <v>570020212</v>
          </cell>
          <cell r="D254" t="str">
            <v>RIONA</v>
          </cell>
          <cell r="E254" t="str">
            <v/>
          </cell>
          <cell r="F254" t="str">
            <v>A.Md.Kep</v>
          </cell>
          <cell r="G254" t="str">
            <v>TOLITOLI</v>
          </cell>
          <cell r="H254" t="str">
            <v>20 - 05 - 1984</v>
          </cell>
          <cell r="I254" t="str">
            <v>II/c</v>
          </cell>
          <cell r="J254" t="str">
            <v>01 - 04 - 2006</v>
          </cell>
          <cell r="K254" t="str">
            <v>01 - 06 - 2007</v>
          </cell>
          <cell r="L254" t="str">
            <v>P</v>
          </cell>
          <cell r="M254" t="str">
            <v>III/c</v>
          </cell>
          <cell r="N254" t="str">
            <v>01 - 10 - 2017</v>
          </cell>
          <cell r="O254" t="str">
            <v>9</v>
          </cell>
          <cell r="P254" t="str">
            <v>6</v>
          </cell>
          <cell r="Q254" t="str">
            <v/>
          </cell>
          <cell r="R254" t="str">
            <v/>
          </cell>
          <cell r="S254" t="str">
            <v/>
          </cell>
          <cell r="T254" t="str">
            <v>01 - 10 - 2017</v>
          </cell>
          <cell r="U254" t="str">
            <v>Perawat Penyelia</v>
          </cell>
          <cell r="V254" t="str">
            <v/>
          </cell>
          <cell r="W254" t="str">
            <v>Rumah Sakit Umum Daerah Mokopido</v>
          </cell>
          <cell r="X254" t="str">
            <v>Pemerintah Kabupaten Tolitoli</v>
          </cell>
          <cell r="Y254" t="str">
            <v>D-III KEPERAWATAN</v>
          </cell>
          <cell r="Z254" t="str">
            <v>31-12-2005</v>
          </cell>
          <cell r="AA254" t="str">
            <v>Aktif</v>
          </cell>
          <cell r="AB254" t="str">
            <v>PNS Daerah Kab./Kota yang bekerja pada Kab./Kota</v>
          </cell>
          <cell r="AC254" t="str">
            <v>Pemerintah Kab. Tolitoli</v>
          </cell>
          <cell r="AD254" t="str">
            <v>Pemerintah Kab. Tolitoli</v>
          </cell>
        </row>
        <row r="255">
          <cell r="A255">
            <v>253</v>
          </cell>
          <cell r="B255" t="str">
            <v>198306202010011017</v>
          </cell>
          <cell r="C255" t="str">
            <v/>
          </cell>
          <cell r="D255" t="str">
            <v>SAID</v>
          </cell>
          <cell r="E255" t="str">
            <v/>
          </cell>
          <cell r="F255" t="str">
            <v/>
          </cell>
          <cell r="G255" t="str">
            <v>NALU</v>
          </cell>
          <cell r="H255" t="str">
            <v>20 - 06 - 1983</v>
          </cell>
          <cell r="I255" t="str">
            <v>II/a</v>
          </cell>
          <cell r="J255" t="str">
            <v>01 - 01 - 2010</v>
          </cell>
          <cell r="K255" t="str">
            <v>01 - 01 - 2012</v>
          </cell>
          <cell r="L255" t="str">
            <v>L</v>
          </cell>
          <cell r="M255" t="str">
            <v>II/a</v>
          </cell>
          <cell r="N255" t="str">
            <v>01 - 01 - 2010</v>
          </cell>
          <cell r="O255" t="str">
            <v>5</v>
          </cell>
          <cell r="P255" t="str">
            <v>3</v>
          </cell>
          <cell r="Q255" t="str">
            <v/>
          </cell>
          <cell r="R255" t="str">
            <v/>
          </cell>
          <cell r="S255" t="str">
            <v/>
          </cell>
          <cell r="T255" t="str">
            <v/>
          </cell>
          <cell r="U255" t="str">
            <v/>
          </cell>
          <cell r="V255" t="str">
            <v>STAF</v>
          </cell>
          <cell r="W255" t="str">
            <v>Sub Bagian Keuangan Dan Aset</v>
          </cell>
          <cell r="X255" t="str">
            <v>Dinas Pendidikan Dan Kebudayaan</v>
          </cell>
          <cell r="Y255" t="str">
            <v>SMA A.3/IPS</v>
          </cell>
          <cell r="Z255" t="str">
            <v>31-12-2003</v>
          </cell>
          <cell r="AA255" t="str">
            <v>Aktif</v>
          </cell>
          <cell r="AB255" t="str">
            <v>PNS Daerah Kab./Kota yang bekerja pada Kab./Kota</v>
          </cell>
          <cell r="AC255" t="str">
            <v>Pemerintah Kab. Tolitoli</v>
          </cell>
          <cell r="AD255" t="str">
            <v>Pemerintah Kab. Tolitoli</v>
          </cell>
        </row>
        <row r="256">
          <cell r="A256">
            <v>254</v>
          </cell>
          <cell r="B256" t="str">
            <v>198410312011012010</v>
          </cell>
          <cell r="C256" t="str">
            <v/>
          </cell>
          <cell r="D256" t="str">
            <v>SYAMSURIYANI</v>
          </cell>
          <cell r="E256" t="str">
            <v/>
          </cell>
          <cell r="F256" t="str">
            <v>A.Md.Kep</v>
          </cell>
          <cell r="G256" t="str">
            <v>TOLITOLI</v>
          </cell>
          <cell r="H256" t="str">
            <v>31 - 10 - 1984</v>
          </cell>
          <cell r="I256" t="str">
            <v>II/c</v>
          </cell>
          <cell r="J256" t="str">
            <v>01 - 01 - 2011</v>
          </cell>
          <cell r="K256" t="str">
            <v>01 - 01 - 2013</v>
          </cell>
          <cell r="L256" t="str">
            <v>P</v>
          </cell>
          <cell r="M256" t="str">
            <v>III/a</v>
          </cell>
          <cell r="N256" t="str">
            <v>01 - 04 - 2018</v>
          </cell>
          <cell r="O256" t="str">
            <v>5</v>
          </cell>
          <cell r="P256" t="str">
            <v>3</v>
          </cell>
          <cell r="Q256" t="str">
            <v/>
          </cell>
          <cell r="R256" t="str">
            <v/>
          </cell>
          <cell r="S256" t="str">
            <v/>
          </cell>
          <cell r="T256" t="str">
            <v>01 - 04 - 2018</v>
          </cell>
          <cell r="U256" t="str">
            <v>Perawat Pelaksana Lanjutan</v>
          </cell>
          <cell r="V256" t="str">
            <v/>
          </cell>
          <cell r="W256" t="str">
            <v>PUSKESMAS GALANG</v>
          </cell>
          <cell r="X256" t="str">
            <v>DINAS KESEHATAN</v>
          </cell>
          <cell r="Y256" t="str">
            <v>D-III KEPERAWATAN</v>
          </cell>
          <cell r="Z256" t="str">
            <v>01-01-2005</v>
          </cell>
          <cell r="AA256" t="str">
            <v>Aktif</v>
          </cell>
          <cell r="AB256" t="str">
            <v>PNS Daerah Kab./Kota yang bekerja pada Kab./Kota</v>
          </cell>
          <cell r="AC256" t="str">
            <v>Pemerintah Kab. Tolitoli</v>
          </cell>
          <cell r="AD256" t="str">
            <v>Pemerintah Kab. Tolitoli</v>
          </cell>
        </row>
        <row r="257">
          <cell r="A257">
            <v>255</v>
          </cell>
          <cell r="B257" t="str">
            <v>197412102003122010</v>
          </cell>
          <cell r="C257" t="str">
            <v>570015695</v>
          </cell>
          <cell r="D257" t="str">
            <v>MULHAIDAR</v>
          </cell>
          <cell r="E257" t="str">
            <v/>
          </cell>
          <cell r="F257" t="str">
            <v/>
          </cell>
          <cell r="G257" t="str">
            <v>TOLITOLI</v>
          </cell>
          <cell r="H257" t="str">
            <v>10 - 12 - 1974</v>
          </cell>
          <cell r="I257" t="str">
            <v>II/a</v>
          </cell>
          <cell r="J257" t="str">
            <v>01 - 12 - 2003</v>
          </cell>
          <cell r="K257" t="str">
            <v>01 - 03 - 2005</v>
          </cell>
          <cell r="L257" t="str">
            <v>P</v>
          </cell>
          <cell r="M257" t="str">
            <v>III/a</v>
          </cell>
          <cell r="N257" t="str">
            <v>01 - 04 - 2016</v>
          </cell>
          <cell r="O257" t="str">
            <v>14</v>
          </cell>
          <cell r="P257" t="str">
            <v>5</v>
          </cell>
          <cell r="Q257" t="str">
            <v/>
          </cell>
          <cell r="R257" t="str">
            <v/>
          </cell>
          <cell r="S257" t="str">
            <v/>
          </cell>
          <cell r="T257" t="str">
            <v>01 - 04 - 2016</v>
          </cell>
          <cell r="U257" t="str">
            <v>Bidan Mahir / Lanjutan</v>
          </cell>
          <cell r="V257" t="str">
            <v/>
          </cell>
          <cell r="W257" t="str">
            <v>UPT Puskesmas Kayulompa</v>
          </cell>
          <cell r="X257" t="str">
            <v>Dinas Kesehatan</v>
          </cell>
          <cell r="Y257" t="str">
            <v>PROGRAM PENDIDIKAN BIDAN</v>
          </cell>
          <cell r="Z257" t="str">
            <v>31-12-1996</v>
          </cell>
          <cell r="AA257" t="str">
            <v>Aktif</v>
          </cell>
          <cell r="AB257" t="str">
            <v>PNS Daerah Kab./Kota yang bekerja pada Kab./Kota</v>
          </cell>
          <cell r="AC257" t="str">
            <v>Pemerintah Kab. Tolitoli</v>
          </cell>
          <cell r="AD257" t="str">
            <v>Pemerintah Kab. Tolitoli</v>
          </cell>
        </row>
        <row r="258">
          <cell r="A258">
            <v>256</v>
          </cell>
          <cell r="B258" t="str">
            <v>198604092011012016</v>
          </cell>
          <cell r="C258" t="str">
            <v/>
          </cell>
          <cell r="D258" t="str">
            <v>HERNA</v>
          </cell>
          <cell r="E258" t="str">
            <v/>
          </cell>
          <cell r="F258" t="str">
            <v>A.Md Kep</v>
          </cell>
          <cell r="G258" t="str">
            <v>TOLITOLI</v>
          </cell>
          <cell r="H258" t="str">
            <v>09 - 04 - 1986</v>
          </cell>
          <cell r="I258" t="str">
            <v>II/c</v>
          </cell>
          <cell r="J258" t="str">
            <v>01 - 01 - 2011</v>
          </cell>
          <cell r="K258" t="str">
            <v>01 - 01 - 2013</v>
          </cell>
          <cell r="L258" t="str">
            <v>P</v>
          </cell>
          <cell r="M258" t="str">
            <v>III/a</v>
          </cell>
          <cell r="N258" t="str">
            <v>01 - 04 - 2018</v>
          </cell>
          <cell r="O258" t="str">
            <v>5</v>
          </cell>
          <cell r="P258" t="str">
            <v>3</v>
          </cell>
          <cell r="Q258" t="str">
            <v/>
          </cell>
          <cell r="R258" t="str">
            <v/>
          </cell>
          <cell r="S258" t="str">
            <v/>
          </cell>
          <cell r="T258" t="str">
            <v>01 - 04 - 2018</v>
          </cell>
          <cell r="U258" t="str">
            <v>Perawat Mahir</v>
          </cell>
          <cell r="V258" t="str">
            <v/>
          </cell>
          <cell r="W258" t="str">
            <v>UPT Puskesmas Lampasio</v>
          </cell>
          <cell r="X258" t="str">
            <v>Dinas Kesehatan</v>
          </cell>
          <cell r="Y258" t="str">
            <v>D-III KEPERAWATAN</v>
          </cell>
          <cell r="Z258" t="str">
            <v>01-01-2010</v>
          </cell>
          <cell r="AA258" t="str">
            <v>Aktif</v>
          </cell>
          <cell r="AB258" t="str">
            <v>PNS Daerah Kab./Kota yang bekerja pada Kab./Kota</v>
          </cell>
          <cell r="AC258" t="str">
            <v>Pemerintah Kab. Tolitoli</v>
          </cell>
          <cell r="AD258" t="str">
            <v>Pemerintah Kab. Tolitoli</v>
          </cell>
        </row>
        <row r="259">
          <cell r="A259">
            <v>257</v>
          </cell>
          <cell r="B259" t="str">
            <v>196208151988031020</v>
          </cell>
          <cell r="C259" t="str">
            <v>080092859</v>
          </cell>
          <cell r="D259" t="str">
            <v>AGUS</v>
          </cell>
          <cell r="E259" t="str">
            <v/>
          </cell>
          <cell r="F259" t="str">
            <v>SP</v>
          </cell>
          <cell r="G259" t="str">
            <v>PALU</v>
          </cell>
          <cell r="H259" t="str">
            <v>15 - 08 - 1962</v>
          </cell>
          <cell r="I259" t="str">
            <v>II/a</v>
          </cell>
          <cell r="J259" t="str">
            <v>01 - 03 - 1988</v>
          </cell>
          <cell r="K259" t="str">
            <v>01 - 11 - 1989</v>
          </cell>
          <cell r="L259" t="str">
            <v>L</v>
          </cell>
          <cell r="M259" t="str">
            <v>IV/a</v>
          </cell>
          <cell r="N259" t="str">
            <v>01 - 10 - 2017</v>
          </cell>
          <cell r="O259" t="str">
            <v>29</v>
          </cell>
          <cell r="P259" t="str">
            <v>0</v>
          </cell>
          <cell r="Q259" t="str">
            <v/>
          </cell>
          <cell r="R259" t="str">
            <v/>
          </cell>
          <cell r="S259" t="str">
            <v/>
          </cell>
          <cell r="T259" t="str">
            <v>01 - 10 - 2017</v>
          </cell>
          <cell r="U259" t="str">
            <v>Penyuluh Pertanian Madya</v>
          </cell>
          <cell r="V259" t="str">
            <v/>
          </cell>
          <cell r="W259" t="str">
            <v>SUBBID PELAYANAN PENYULUHAN</v>
          </cell>
          <cell r="X259" t="str">
            <v>BIDANG PENYULUHAN</v>
          </cell>
          <cell r="Y259" t="str">
            <v>S-1 BUDIDAYA PERTANIAN</v>
          </cell>
          <cell r="Z259" t="str">
            <v>31-12-2005</v>
          </cell>
          <cell r="AA259" t="str">
            <v>Aktif</v>
          </cell>
          <cell r="AB259" t="str">
            <v>PNS Daerah Kab./Kota yang bekerja pada Kab./Kota</v>
          </cell>
          <cell r="AC259" t="str">
            <v>Pemerintah Kab. Tolitoli</v>
          </cell>
          <cell r="AD259" t="str">
            <v>Pemerintah Kab. Tolitoli</v>
          </cell>
        </row>
        <row r="260">
          <cell r="A260">
            <v>258</v>
          </cell>
          <cell r="B260" t="str">
            <v>198411232006042011</v>
          </cell>
          <cell r="C260" t="str">
            <v>570020192</v>
          </cell>
          <cell r="D260" t="str">
            <v>SRI HARTINA</v>
          </cell>
          <cell r="E260" t="str">
            <v/>
          </cell>
          <cell r="F260" t="str">
            <v>A.Ma.Pd</v>
          </cell>
          <cell r="G260" t="str">
            <v>TOLITOLI</v>
          </cell>
          <cell r="H260" t="str">
            <v>23 - 11 - 1984</v>
          </cell>
          <cell r="I260" t="str">
            <v>II/b</v>
          </cell>
          <cell r="J260" t="str">
            <v>01 - 04 - 2006</v>
          </cell>
          <cell r="K260" t="str">
            <v>01 - 06 - 2007</v>
          </cell>
          <cell r="L260" t="str">
            <v>P</v>
          </cell>
          <cell r="M260" t="str">
            <v>III/a</v>
          </cell>
          <cell r="N260" t="str">
            <v>01 - 04 - 2017</v>
          </cell>
          <cell r="O260" t="str">
            <v>9</v>
          </cell>
          <cell r="P260" t="str">
            <v>0</v>
          </cell>
          <cell r="Q260" t="str">
            <v/>
          </cell>
          <cell r="R260" t="str">
            <v/>
          </cell>
          <cell r="S260" t="str">
            <v/>
          </cell>
          <cell r="T260" t="str">
            <v>01 - 04 - 2017</v>
          </cell>
          <cell r="U260" t="str">
            <v>Guru Pertama</v>
          </cell>
          <cell r="V260" t="str">
            <v/>
          </cell>
          <cell r="W260" t="str">
            <v>SD Negeri 2 Dadakitan</v>
          </cell>
          <cell r="X260" t="str">
            <v>Dinas Pendidikan Dan Kebudayaan</v>
          </cell>
          <cell r="Y260" t="str">
            <v>D-II/A-II PGSD</v>
          </cell>
          <cell r="Z260" t="str">
            <v>31-12-2005</v>
          </cell>
          <cell r="AA260" t="str">
            <v>Aktif</v>
          </cell>
          <cell r="AB260" t="str">
            <v>PNS Daerah Kab./Kota yang bekerja pada Kab./Kota</v>
          </cell>
          <cell r="AC260" t="str">
            <v>Pemerintah Kab. Tolitoli</v>
          </cell>
          <cell r="AD260" t="str">
            <v>Pemerintah Kab. Tolitoli</v>
          </cell>
        </row>
        <row r="261">
          <cell r="A261">
            <v>259</v>
          </cell>
          <cell r="B261" t="str">
            <v>198310202014091001</v>
          </cell>
          <cell r="C261" t="str">
            <v/>
          </cell>
          <cell r="D261" t="str">
            <v>RONALD ROBERTLI  JONLI LAPIAN</v>
          </cell>
          <cell r="E261" t="str">
            <v/>
          </cell>
          <cell r="F261" t="str">
            <v/>
          </cell>
          <cell r="G261" t="str">
            <v>MINAHASA</v>
          </cell>
          <cell r="H261" t="str">
            <v>20 - 10 - 1983</v>
          </cell>
          <cell r="I261" t="str">
            <v>II/a</v>
          </cell>
          <cell r="J261" t="str">
            <v>01 - 09 - 2014</v>
          </cell>
          <cell r="K261" t="str">
            <v>01 - 09 - 2016</v>
          </cell>
          <cell r="L261" t="str">
            <v>L</v>
          </cell>
          <cell r="M261" t="str">
            <v>II/a</v>
          </cell>
          <cell r="N261" t="str">
            <v>01 - 09 - 2014</v>
          </cell>
          <cell r="O261" t="str">
            <v>9</v>
          </cell>
          <cell r="P261" t="str">
            <v>8</v>
          </cell>
          <cell r="Q261" t="str">
            <v/>
          </cell>
          <cell r="R261" t="str">
            <v/>
          </cell>
          <cell r="S261" t="str">
            <v/>
          </cell>
          <cell r="T261" t="str">
            <v/>
          </cell>
          <cell r="U261" t="str">
            <v/>
          </cell>
          <cell r="V261" t="str">
            <v>PENGOLAH DATA HASIL PENGUKURAN</v>
          </cell>
          <cell r="W261" t="str">
            <v>Seksi Perencanaan Perumahan Dan Pemukiman</v>
          </cell>
          <cell r="X261" t="str">
            <v>Bidang Perumahan</v>
          </cell>
          <cell r="Y261" t="str">
            <v>SMU IPA</v>
          </cell>
          <cell r="Z261" t="str">
            <v>15-06-2002</v>
          </cell>
          <cell r="AA261" t="str">
            <v>Aktif</v>
          </cell>
          <cell r="AB261" t="str">
            <v>PNS Daerah Kab./Kota yang bekerja pada Kab./Kota</v>
          </cell>
          <cell r="AC261" t="str">
            <v>Pemerintah Kab. Tolitoli</v>
          </cell>
          <cell r="AD261" t="str">
            <v>Pemerintah Kab. Tolitoli</v>
          </cell>
        </row>
        <row r="262">
          <cell r="A262">
            <v>260</v>
          </cell>
          <cell r="B262" t="str">
            <v>197105052011012001</v>
          </cell>
          <cell r="C262" t="str">
            <v/>
          </cell>
          <cell r="D262" t="str">
            <v>AGUSMAWATI.HI MOH.ALI</v>
          </cell>
          <cell r="E262" t="str">
            <v/>
          </cell>
          <cell r="F262" t="str">
            <v>SE</v>
          </cell>
          <cell r="G262" t="str">
            <v>TOLITOLI</v>
          </cell>
          <cell r="H262" t="str">
            <v>05 - 05 - 1971</v>
          </cell>
          <cell r="I262" t="str">
            <v>III/a</v>
          </cell>
          <cell r="J262" t="str">
            <v>01 - 01 - 2011</v>
          </cell>
          <cell r="K262" t="str">
            <v>01 - 01 - 2013</v>
          </cell>
          <cell r="L262" t="str">
            <v>P</v>
          </cell>
          <cell r="M262" t="str">
            <v>III/b</v>
          </cell>
          <cell r="N262" t="str">
            <v>01 - 10 - 2014</v>
          </cell>
          <cell r="O262" t="str">
            <v>10</v>
          </cell>
          <cell r="P262" t="str">
            <v>8</v>
          </cell>
          <cell r="Q262" t="str">
            <v/>
          </cell>
          <cell r="R262" t="str">
            <v/>
          </cell>
          <cell r="S262" t="str">
            <v/>
          </cell>
          <cell r="T262" t="str">
            <v/>
          </cell>
          <cell r="U262" t="str">
            <v/>
          </cell>
          <cell r="V262" t="str">
            <v>STAF</v>
          </cell>
          <cell r="W262" t="str">
            <v>Sub Bagian Tata Usaha</v>
          </cell>
          <cell r="X262" t="str">
            <v>Kantor Perwakilan Pemerintah Daerah</v>
          </cell>
          <cell r="Y262" t="str">
            <v>S-1 EKONOMI MANAJEMEN</v>
          </cell>
          <cell r="Z262" t="str">
            <v>31-12-1997</v>
          </cell>
          <cell r="AA262" t="str">
            <v>Aktif</v>
          </cell>
          <cell r="AB262" t="str">
            <v>PNS Daerah Kab./Kota yang bekerja pada Kab./Kota</v>
          </cell>
          <cell r="AC262" t="str">
            <v>Pemerintah Kab. Tolitoli</v>
          </cell>
          <cell r="AD262" t="str">
            <v>Pemerintah Kab. Tolitoli</v>
          </cell>
        </row>
        <row r="263">
          <cell r="A263">
            <v>261</v>
          </cell>
          <cell r="B263" t="str">
            <v>196805032014111001</v>
          </cell>
          <cell r="C263" t="str">
            <v/>
          </cell>
          <cell r="D263" t="str">
            <v>ASRI</v>
          </cell>
          <cell r="E263" t="str">
            <v/>
          </cell>
          <cell r="F263" t="str">
            <v/>
          </cell>
          <cell r="G263" t="str">
            <v>SOPPENG</v>
          </cell>
          <cell r="H263" t="str">
            <v>03 - 05 - 1968</v>
          </cell>
          <cell r="I263" t="str">
            <v>II/a</v>
          </cell>
          <cell r="J263" t="str">
            <v>01 - 11 - 2014</v>
          </cell>
          <cell r="K263" t="str">
            <v>01 - 09 - 2016</v>
          </cell>
          <cell r="L263" t="str">
            <v>L</v>
          </cell>
          <cell r="M263" t="str">
            <v>II/a</v>
          </cell>
          <cell r="N263" t="str">
            <v>01 - 11 - 2014</v>
          </cell>
          <cell r="O263" t="str">
            <v>10</v>
          </cell>
          <cell r="P263" t="str">
            <v>8</v>
          </cell>
          <cell r="Q263" t="str">
            <v/>
          </cell>
          <cell r="R263" t="str">
            <v/>
          </cell>
          <cell r="S263" t="str">
            <v/>
          </cell>
          <cell r="T263" t="str">
            <v/>
          </cell>
          <cell r="U263" t="str">
            <v/>
          </cell>
          <cell r="V263" t="str">
            <v>PELAKSANA TENAGA GURU</v>
          </cell>
          <cell r="W263" t="str">
            <v>SDN TARING</v>
          </cell>
          <cell r="X263" t="str">
            <v>CABANG DISPENBUD KECAMATAN BASIDONDO</v>
          </cell>
          <cell r="Y263" t="str">
            <v>SPG PENDIDIKAN SD</v>
          </cell>
          <cell r="Z263" t="str">
            <v>13-05-1988</v>
          </cell>
          <cell r="AA263" t="str">
            <v>Aktif</v>
          </cell>
          <cell r="AB263" t="str">
            <v>PNS Daerah Kab./Kota yang bekerja pada Kab./Kota</v>
          </cell>
          <cell r="AC263" t="str">
            <v>Pemerintah Kab. Tolitoli</v>
          </cell>
          <cell r="AD263" t="str">
            <v>Pemerintah Kab. Tolitoli</v>
          </cell>
        </row>
        <row r="264">
          <cell r="A264">
            <v>262</v>
          </cell>
          <cell r="B264" t="str">
            <v>198105282006042025</v>
          </cell>
          <cell r="C264" t="str">
            <v>570021254</v>
          </cell>
          <cell r="D264" t="str">
            <v>MASHARINA I ABD AZIS</v>
          </cell>
          <cell r="E264" t="str">
            <v/>
          </cell>
          <cell r="F264" t="str">
            <v>SE</v>
          </cell>
          <cell r="G264" t="str">
            <v>TOLITOLI</v>
          </cell>
          <cell r="H264" t="str">
            <v>28 - 05 - 1981</v>
          </cell>
          <cell r="I264" t="str">
            <v>II/c</v>
          </cell>
          <cell r="J264" t="str">
            <v>01 - 04 - 2006</v>
          </cell>
          <cell r="K264" t="str">
            <v>01 - 10 - 2007</v>
          </cell>
          <cell r="L264" t="str">
            <v>P</v>
          </cell>
          <cell r="M264" t="str">
            <v>III/c</v>
          </cell>
          <cell r="N264" t="str">
            <v>01 - 04 - 2018</v>
          </cell>
          <cell r="O264" t="str">
            <v>12</v>
          </cell>
          <cell r="P264" t="str">
            <v>1</v>
          </cell>
          <cell r="Q264" t="str">
            <v/>
          </cell>
          <cell r="R264" t="str">
            <v/>
          </cell>
          <cell r="S264" t="str">
            <v/>
          </cell>
          <cell r="T264" t="str">
            <v/>
          </cell>
          <cell r="U264" t="str">
            <v/>
          </cell>
          <cell r="V264" t="str">
            <v>PENGADMINISTRASI UMUM</v>
          </cell>
          <cell r="W264" t="str">
            <v>Sub Bagian Umum dan Kepegawaian</v>
          </cell>
          <cell r="X264" t="str">
            <v>Rumah Sakit Umum Daerah Mokopido</v>
          </cell>
          <cell r="Y264" t="str">
            <v>S-1 EKONOMI MANAJEMEN</v>
          </cell>
          <cell r="Z264" t="str">
            <v>01-01-2009</v>
          </cell>
          <cell r="AA264" t="str">
            <v>Aktif</v>
          </cell>
          <cell r="AB264" t="str">
            <v>PNS Daerah Kab./Kota yang bekerja pada Kab./Kota</v>
          </cell>
          <cell r="AC264" t="str">
            <v>Pemerintah Kab. Tolitoli</v>
          </cell>
          <cell r="AD264" t="str">
            <v>Pemerintah Kab. Tolitoli</v>
          </cell>
        </row>
        <row r="265">
          <cell r="A265">
            <v>263</v>
          </cell>
          <cell r="B265" t="str">
            <v>197603241998032002</v>
          </cell>
          <cell r="C265" t="str">
            <v>140341819</v>
          </cell>
          <cell r="D265" t="str">
            <v>MERIANA ARITONANG</v>
          </cell>
          <cell r="E265" t="str">
            <v/>
          </cell>
          <cell r="F265" t="str">
            <v>Dipl.Rad</v>
          </cell>
          <cell r="G265" t="str">
            <v>NGAWI</v>
          </cell>
          <cell r="H265" t="str">
            <v>24 - 03 - 1976</v>
          </cell>
          <cell r="I265" t="str">
            <v>II/b</v>
          </cell>
          <cell r="J265" t="str">
            <v>01 - 03 - 1998</v>
          </cell>
          <cell r="K265" t="str">
            <v>01 - 02 - 2000</v>
          </cell>
          <cell r="L265" t="str">
            <v>P</v>
          </cell>
          <cell r="M265" t="str">
            <v>III/d</v>
          </cell>
          <cell r="N265" t="str">
            <v>01 - 10 - 2017</v>
          </cell>
          <cell r="O265" t="str">
            <v>17</v>
          </cell>
          <cell r="P265" t="str">
            <v>7</v>
          </cell>
          <cell r="Q265" t="str">
            <v/>
          </cell>
          <cell r="R265" t="str">
            <v/>
          </cell>
          <cell r="S265" t="str">
            <v/>
          </cell>
          <cell r="T265" t="str">
            <v>01 - 04 - 2014</v>
          </cell>
          <cell r="U265" t="str">
            <v>Radiografer Penyelia</v>
          </cell>
          <cell r="V265" t="str">
            <v/>
          </cell>
          <cell r="W265" t="str">
            <v>SEKSI PATOLOGI KLINIK DAN RADIOLOGI</v>
          </cell>
          <cell r="X265" t="str">
            <v>BIDANG PENUNJANG  MEDIS</v>
          </cell>
          <cell r="Y265" t="str">
            <v>D-III PENATA RONTGEN</v>
          </cell>
          <cell r="Z265" t="str">
            <v>31-12-1996</v>
          </cell>
          <cell r="AA265" t="str">
            <v>Aktif</v>
          </cell>
          <cell r="AB265" t="str">
            <v>PNS Daerah Kab./Kota yang bekerja pada Kab./Kota</v>
          </cell>
          <cell r="AC265" t="str">
            <v>Pemerintah Kab. Tolitoli</v>
          </cell>
          <cell r="AD265" t="str">
            <v>Pemerintah Kab. Tolitoli</v>
          </cell>
        </row>
        <row r="266">
          <cell r="A266">
            <v>264</v>
          </cell>
          <cell r="B266" t="str">
            <v>198306052014111001</v>
          </cell>
          <cell r="C266" t="str">
            <v/>
          </cell>
          <cell r="D266" t="str">
            <v>ALI MUKADDAS</v>
          </cell>
          <cell r="E266" t="str">
            <v/>
          </cell>
          <cell r="F266" t="str">
            <v/>
          </cell>
          <cell r="G266" t="str">
            <v>TOLITOLI</v>
          </cell>
          <cell r="H266" t="str">
            <v>05 - 06 - 1983</v>
          </cell>
          <cell r="I266" t="str">
            <v>II/a</v>
          </cell>
          <cell r="J266" t="str">
            <v>01 - 11 - 2014</v>
          </cell>
          <cell r="K266" t="str">
            <v>01 - 09 - 2016</v>
          </cell>
          <cell r="L266" t="str">
            <v>L</v>
          </cell>
          <cell r="M266" t="str">
            <v>II/a</v>
          </cell>
          <cell r="N266" t="str">
            <v>01 - 11 - 2014</v>
          </cell>
          <cell r="O266" t="str">
            <v>10</v>
          </cell>
          <cell r="P266" t="str">
            <v>8</v>
          </cell>
          <cell r="Q266" t="str">
            <v/>
          </cell>
          <cell r="R266" t="str">
            <v/>
          </cell>
          <cell r="S266" t="str">
            <v/>
          </cell>
          <cell r="T266" t="str">
            <v/>
          </cell>
          <cell r="U266" t="str">
            <v/>
          </cell>
          <cell r="V266" t="str">
            <v>PERAWAT</v>
          </cell>
          <cell r="W266" t="str">
            <v>PUSKESMAS OGODEIDE</v>
          </cell>
          <cell r="X266" t="str">
            <v>DINAS KESEHATAN</v>
          </cell>
          <cell r="Y266" t="str">
            <v>SEKOLAH PERAWAT KESEHATAN</v>
          </cell>
          <cell r="Z266" t="str">
            <v>20-06-2001</v>
          </cell>
          <cell r="AA266" t="str">
            <v>Aktif</v>
          </cell>
          <cell r="AB266" t="str">
            <v>PNS Daerah Kab./Kota yang bekerja pada Kab./Kota</v>
          </cell>
          <cell r="AC266" t="str">
            <v>Pemerintah Kab. Tolitoli</v>
          </cell>
          <cell r="AD266" t="str">
            <v>Pemerintah Kab. Tolitoli</v>
          </cell>
        </row>
        <row r="267">
          <cell r="A267">
            <v>265</v>
          </cell>
          <cell r="B267" t="str">
            <v>197210012007012034</v>
          </cell>
          <cell r="C267" t="str">
            <v>570028108</v>
          </cell>
          <cell r="D267" t="str">
            <v>ADIATI</v>
          </cell>
          <cell r="E267" t="str">
            <v/>
          </cell>
          <cell r="F267" t="str">
            <v>S.Sos</v>
          </cell>
          <cell r="G267" t="str">
            <v>TOLITOLI</v>
          </cell>
          <cell r="H267" t="str">
            <v>01 - 10 - 1972</v>
          </cell>
          <cell r="I267" t="str">
            <v>II/a</v>
          </cell>
          <cell r="J267" t="str">
            <v>01 - 01 - 2007</v>
          </cell>
          <cell r="K267" t="str">
            <v>01 - 10 - 2008</v>
          </cell>
          <cell r="L267" t="str">
            <v>P</v>
          </cell>
          <cell r="M267" t="str">
            <v>III/c</v>
          </cell>
          <cell r="N267" t="str">
            <v>01 - 04 - 2018</v>
          </cell>
          <cell r="O267" t="str">
            <v>9</v>
          </cell>
          <cell r="P267" t="str">
            <v>3</v>
          </cell>
          <cell r="Q267" t="str">
            <v/>
          </cell>
          <cell r="R267" t="str">
            <v/>
          </cell>
          <cell r="S267" t="str">
            <v/>
          </cell>
          <cell r="T267" t="str">
            <v/>
          </cell>
          <cell r="U267" t="str">
            <v/>
          </cell>
          <cell r="V267" t="str">
            <v>ADMINISTRASI PERSURATAN</v>
          </cell>
          <cell r="W267" t="str">
            <v>Sub Bagian Keuangan Dan Aset</v>
          </cell>
          <cell r="X267" t="str">
            <v>Bagian Tata Usaha</v>
          </cell>
          <cell r="Y267" t="str">
            <v>S-1 SOSIAL POLITIK ADMINISTRASI NEGARA</v>
          </cell>
          <cell r="Z267" t="str">
            <v>01-01-2009</v>
          </cell>
          <cell r="AA267" t="str">
            <v>Aktif</v>
          </cell>
          <cell r="AB267" t="str">
            <v>PNS Daerah Kab./Kota yang bekerja pada Kab./Kota</v>
          </cell>
          <cell r="AC267" t="str">
            <v>Pemerintah Kab. Tolitoli</v>
          </cell>
          <cell r="AD267" t="str">
            <v>Pemerintah Kab. Tolitoli</v>
          </cell>
        </row>
        <row r="268">
          <cell r="A268">
            <v>266</v>
          </cell>
          <cell r="B268" t="str">
            <v>196603221996032002</v>
          </cell>
          <cell r="C268" t="str">
            <v>570012240</v>
          </cell>
          <cell r="D268" t="str">
            <v>DARTI</v>
          </cell>
          <cell r="E268" t="str">
            <v/>
          </cell>
          <cell r="F268" t="str">
            <v>S.Sos</v>
          </cell>
          <cell r="G268" t="str">
            <v>MADIUN</v>
          </cell>
          <cell r="H268" t="str">
            <v>22 - 03 - 1966</v>
          </cell>
          <cell r="I268" t="str">
            <v>II/a</v>
          </cell>
          <cell r="J268" t="str">
            <v>01 - 03 - 1996</v>
          </cell>
          <cell r="K268" t="str">
            <v>01 - 07 - 1997</v>
          </cell>
          <cell r="L268" t="str">
            <v>P</v>
          </cell>
          <cell r="M268" t="str">
            <v>III/c</v>
          </cell>
          <cell r="N268" t="str">
            <v>01 - 10 - 2015</v>
          </cell>
          <cell r="O268" t="str">
            <v>14</v>
          </cell>
          <cell r="P268" t="str">
            <v>7</v>
          </cell>
          <cell r="Q268" t="str">
            <v/>
          </cell>
          <cell r="R268" t="str">
            <v/>
          </cell>
          <cell r="S268" t="str">
            <v/>
          </cell>
          <cell r="T268" t="str">
            <v/>
          </cell>
          <cell r="U268" t="str">
            <v/>
          </cell>
          <cell r="V268" t="str">
            <v>FUNGSIONAL UMUM</v>
          </cell>
          <cell r="W268" t="str">
            <v>Seksi Pembinaan Dan Penyelesaian Keberatan</v>
          </cell>
          <cell r="X268" t="str">
            <v>Bidang Pengembangan</v>
          </cell>
          <cell r="Y268" t="str">
            <v>S-1 ILMU ADMINISTRASI</v>
          </cell>
          <cell r="Z268" t="str">
            <v>27-03-2007</v>
          </cell>
          <cell r="AA268" t="str">
            <v>Aktif</v>
          </cell>
          <cell r="AB268" t="str">
            <v>PNS Daerah Kab./Kota yang bekerja pada Kab./Kota</v>
          </cell>
          <cell r="AC268" t="str">
            <v>Pemerintah Kab. Tolitoli</v>
          </cell>
          <cell r="AD268" t="str">
            <v>Pemerintah Kab. Tolitoli</v>
          </cell>
        </row>
        <row r="269">
          <cell r="A269">
            <v>267</v>
          </cell>
          <cell r="B269" t="str">
            <v>197811042006042025</v>
          </cell>
          <cell r="C269" t="str">
            <v>570021157</v>
          </cell>
          <cell r="D269" t="str">
            <v>ASNAWATY</v>
          </cell>
          <cell r="E269" t="str">
            <v/>
          </cell>
          <cell r="F269" t="str">
            <v>A.Ma.Pd</v>
          </cell>
          <cell r="G269" t="str">
            <v>TOLITOLI</v>
          </cell>
          <cell r="H269" t="str">
            <v>04 - 11 - 1978</v>
          </cell>
          <cell r="I269" t="str">
            <v>II/b</v>
          </cell>
          <cell r="J269" t="str">
            <v>01 - 04 - 2006</v>
          </cell>
          <cell r="K269" t="str">
            <v>01 - 10 - 2007</v>
          </cell>
          <cell r="L269" t="str">
            <v>P</v>
          </cell>
          <cell r="M269" t="str">
            <v>III/a</v>
          </cell>
          <cell r="N269" t="str">
            <v>01 - 04 - 2017</v>
          </cell>
          <cell r="O269" t="str">
            <v>11</v>
          </cell>
          <cell r="P269" t="str">
            <v>10</v>
          </cell>
          <cell r="Q269" t="str">
            <v/>
          </cell>
          <cell r="R269" t="str">
            <v/>
          </cell>
          <cell r="S269" t="str">
            <v/>
          </cell>
          <cell r="T269" t="str">
            <v>01 - 04 - 2017</v>
          </cell>
          <cell r="U269" t="str">
            <v>Guru Pertama</v>
          </cell>
          <cell r="V269" t="str">
            <v/>
          </cell>
          <cell r="W269" t="str">
            <v>SD Negeri 23 Tolitoli</v>
          </cell>
          <cell r="X269" t="str">
            <v>Dinas Pendidikan Dan Kebudayaan</v>
          </cell>
          <cell r="Y269" t="str">
            <v>D-II/A-II PGSD</v>
          </cell>
          <cell r="Z269" t="str">
            <v>31-12-2000</v>
          </cell>
          <cell r="AA269" t="str">
            <v>Aktif</v>
          </cell>
          <cell r="AB269" t="str">
            <v>PNS Daerah Kab./Kota yang bekerja pada Kab./Kota</v>
          </cell>
          <cell r="AC269" t="str">
            <v>Pemerintah Kab. Tolitoli</v>
          </cell>
          <cell r="AD269" t="str">
            <v>Pemerintah Kab. Tolitoli</v>
          </cell>
        </row>
        <row r="270">
          <cell r="A270">
            <v>268</v>
          </cell>
          <cell r="B270" t="str">
            <v>197702172008011014</v>
          </cell>
          <cell r="C270" t="str">
            <v>570036040</v>
          </cell>
          <cell r="D270" t="str">
            <v>SAFRUDIN</v>
          </cell>
          <cell r="E270" t="str">
            <v/>
          </cell>
          <cell r="F270" t="str">
            <v/>
          </cell>
          <cell r="G270" t="str">
            <v>TOLITOLI</v>
          </cell>
          <cell r="H270" t="str">
            <v>17 - 02 - 1977</v>
          </cell>
          <cell r="I270" t="str">
            <v>II/a</v>
          </cell>
          <cell r="J270" t="str">
            <v>01 - 01 - 2008</v>
          </cell>
          <cell r="K270" t="str">
            <v>01 - 12 - 2009</v>
          </cell>
          <cell r="L270" t="str">
            <v>L</v>
          </cell>
          <cell r="M270" t="str">
            <v>II/b</v>
          </cell>
          <cell r="N270" t="str">
            <v>01 - 04 - 2012</v>
          </cell>
          <cell r="O270" t="str">
            <v>9</v>
          </cell>
          <cell r="P270" t="str">
            <v>3</v>
          </cell>
          <cell r="Q270" t="str">
            <v/>
          </cell>
          <cell r="R270" t="str">
            <v/>
          </cell>
          <cell r="S270" t="str">
            <v/>
          </cell>
          <cell r="T270" t="str">
            <v/>
          </cell>
          <cell r="U270" t="str">
            <v/>
          </cell>
          <cell r="V270" t="str">
            <v>FUNGSIONAL UMUM</v>
          </cell>
          <cell r="W270" t="str">
            <v>Sekretariat</v>
          </cell>
          <cell r="X270" t="str">
            <v>Kelurahan Baru</v>
          </cell>
          <cell r="Y270" t="str">
            <v>SMU IPS</v>
          </cell>
          <cell r="Z270" t="str">
            <v>31-12-2000</v>
          </cell>
          <cell r="AA270" t="str">
            <v>Aktif</v>
          </cell>
          <cell r="AB270" t="str">
            <v>PNS Daerah Kab./Kota yang bekerja pada Kab./Kota</v>
          </cell>
          <cell r="AC270" t="str">
            <v>Pemerintah Kab. Tolitoli</v>
          </cell>
          <cell r="AD270" t="str">
            <v>Pemerintah Kab. Tolitoli</v>
          </cell>
        </row>
        <row r="271">
          <cell r="A271">
            <v>269</v>
          </cell>
          <cell r="B271" t="str">
            <v>196709072014092001</v>
          </cell>
          <cell r="C271" t="str">
            <v/>
          </cell>
          <cell r="D271" t="str">
            <v>MAWAR YUSUF</v>
          </cell>
          <cell r="E271" t="str">
            <v/>
          </cell>
          <cell r="F271" t="str">
            <v/>
          </cell>
          <cell r="G271" t="str">
            <v>SIMATANG TANJUNG</v>
          </cell>
          <cell r="H271" t="str">
            <v>07 - 09 - 1967</v>
          </cell>
          <cell r="I271" t="str">
            <v>II/a</v>
          </cell>
          <cell r="J271" t="str">
            <v>01 - 09 - 2014</v>
          </cell>
          <cell r="K271" t="str">
            <v>01 - 12 - 2015</v>
          </cell>
          <cell r="L271" t="str">
            <v>P</v>
          </cell>
          <cell r="M271" t="str">
            <v>II/a</v>
          </cell>
          <cell r="N271" t="str">
            <v>01 - 09 - 2014</v>
          </cell>
          <cell r="O271" t="str">
            <v>14</v>
          </cell>
          <cell r="P271" t="str">
            <v>2</v>
          </cell>
          <cell r="Q271" t="str">
            <v/>
          </cell>
          <cell r="R271" t="str">
            <v/>
          </cell>
          <cell r="S271" t="str">
            <v/>
          </cell>
          <cell r="T271" t="str">
            <v/>
          </cell>
          <cell r="U271" t="str">
            <v/>
          </cell>
          <cell r="V271" t="str">
            <v>TEKNIS / ADMINISTRASI LAINNYA</v>
          </cell>
          <cell r="W271" t="str">
            <v>SMP NEGERI 2 DAMPAL SELATAN</v>
          </cell>
          <cell r="X271" t="str">
            <v>CABANG DISPENBUD KECAMATAN DAMPAL SELATAN</v>
          </cell>
          <cell r="Y271" t="str">
            <v>SLTA UMUM</v>
          </cell>
          <cell r="Z271" t="str">
            <v>02-06-1987</v>
          </cell>
          <cell r="AA271" t="str">
            <v>Aktif</v>
          </cell>
          <cell r="AB271" t="str">
            <v>PNS Daerah Kab./Kota yang bekerja pada Kab./Kota</v>
          </cell>
          <cell r="AC271" t="str">
            <v>Pemerintah Kab. Tolitoli</v>
          </cell>
          <cell r="AD271" t="str">
            <v>Pemerintah Kab. Tolitoli</v>
          </cell>
        </row>
        <row r="272">
          <cell r="A272">
            <v>270</v>
          </cell>
          <cell r="B272" t="str">
            <v>197008121993111001</v>
          </cell>
          <cell r="C272" t="str">
            <v>132034260</v>
          </cell>
          <cell r="D272" t="str">
            <v>I NYOMAN DANA</v>
          </cell>
          <cell r="E272" t="str">
            <v/>
          </cell>
          <cell r="F272" t="str">
            <v>S.Pd.SD</v>
          </cell>
          <cell r="G272" t="str">
            <v>TABANAN</v>
          </cell>
          <cell r="H272" t="str">
            <v>12 - 08 - 1970</v>
          </cell>
          <cell r="I272" t="str">
            <v>II/a</v>
          </cell>
          <cell r="J272" t="str">
            <v>01 - 11 - 1993</v>
          </cell>
          <cell r="K272" t="str">
            <v>01 - 04 - 1995</v>
          </cell>
          <cell r="L272" t="str">
            <v>L</v>
          </cell>
          <cell r="M272" t="str">
            <v>III/d</v>
          </cell>
          <cell r="N272" t="str">
            <v>01 - 04 - 2018</v>
          </cell>
          <cell r="O272" t="str">
            <v>19</v>
          </cell>
          <cell r="P272" t="str">
            <v>5</v>
          </cell>
          <cell r="Q272" t="str">
            <v/>
          </cell>
          <cell r="R272" t="str">
            <v/>
          </cell>
          <cell r="S272" t="str">
            <v/>
          </cell>
          <cell r="T272" t="str">
            <v>01 - 04 - 2018</v>
          </cell>
          <cell r="U272" t="str">
            <v>Guru Muda</v>
          </cell>
          <cell r="V272" t="str">
            <v/>
          </cell>
          <cell r="W272" t="str">
            <v>SDN 1 OGOWELE</v>
          </cell>
          <cell r="X272" t="str">
            <v>CABANG DISPENBUD KECAMATAN DONDO</v>
          </cell>
          <cell r="Y272" t="str">
            <v>S-1/A-IV PENDIDIKAN GURU SEKOLAH DASAR</v>
          </cell>
          <cell r="Z272" t="str">
            <v>01-01-2010</v>
          </cell>
          <cell r="AA272" t="str">
            <v>Aktif</v>
          </cell>
          <cell r="AB272" t="str">
            <v>PNS Daerah Kab./Kota yang bekerja pada Kab./Kota</v>
          </cell>
          <cell r="AC272" t="str">
            <v>Pemerintah Kab. Tolitoli</v>
          </cell>
          <cell r="AD272" t="str">
            <v>Pemerintah Kab. Tolitoli</v>
          </cell>
        </row>
        <row r="273">
          <cell r="A273">
            <v>271</v>
          </cell>
          <cell r="B273" t="str">
            <v>197901102010012015</v>
          </cell>
          <cell r="C273" t="str">
            <v/>
          </cell>
          <cell r="D273" t="str">
            <v>ASIH WIDYAWATI</v>
          </cell>
          <cell r="E273" t="str">
            <v/>
          </cell>
          <cell r="F273" t="str">
            <v>S.PD</v>
          </cell>
          <cell r="G273" t="str">
            <v>SIDOHARJO</v>
          </cell>
          <cell r="H273" t="str">
            <v>10 - 01 - 1979</v>
          </cell>
          <cell r="I273" t="str">
            <v>III/a</v>
          </cell>
          <cell r="J273" t="str">
            <v>01 - 01 - 2010</v>
          </cell>
          <cell r="K273" t="str">
            <v>01 - 01 - 2012</v>
          </cell>
          <cell r="L273" t="str">
            <v>P</v>
          </cell>
          <cell r="M273" t="str">
            <v>III/c</v>
          </cell>
          <cell r="N273" t="str">
            <v>01 - 04 - 2017</v>
          </cell>
          <cell r="O273" t="str">
            <v>7</v>
          </cell>
          <cell r="P273" t="str">
            <v>3</v>
          </cell>
          <cell r="Q273" t="str">
            <v/>
          </cell>
          <cell r="R273" t="str">
            <v/>
          </cell>
          <cell r="S273" t="str">
            <v/>
          </cell>
          <cell r="T273" t="str">
            <v>01 - 04 - 2017</v>
          </cell>
          <cell r="U273" t="str">
            <v>Guru Muda</v>
          </cell>
          <cell r="V273" t="str">
            <v/>
          </cell>
          <cell r="W273" t="str">
            <v>SMP NEGERI 3 GALANG</v>
          </cell>
          <cell r="X273" t="str">
            <v>CABANG DISPENBUD KECAMATAN GALANG</v>
          </cell>
          <cell r="Y273" t="str">
            <v>S-1 PENDIDIKAN MATEMATIKA</v>
          </cell>
          <cell r="Z273" t="str">
            <v>31-12-3203</v>
          </cell>
          <cell r="AA273" t="str">
            <v>Aktif</v>
          </cell>
          <cell r="AB273" t="str">
            <v>PNS Daerah Kab./Kota yang bekerja pada Kab./Kota</v>
          </cell>
          <cell r="AC273" t="str">
            <v>Pemerintah Kab. Tolitoli</v>
          </cell>
          <cell r="AD273" t="str">
            <v>Pemerintah Kab. Tolitoli</v>
          </cell>
        </row>
        <row r="274">
          <cell r="A274">
            <v>272</v>
          </cell>
          <cell r="B274" t="str">
            <v>198907072017082002</v>
          </cell>
          <cell r="C274" t="str">
            <v/>
          </cell>
          <cell r="D274" t="str">
            <v>RAHMI</v>
          </cell>
          <cell r="E274" t="str">
            <v/>
          </cell>
          <cell r="F274" t="str">
            <v>S.Si</v>
          </cell>
          <cell r="G274" t="str">
            <v>TOLITOLI</v>
          </cell>
          <cell r="H274" t="str">
            <v>07 - 07 - 1989</v>
          </cell>
          <cell r="I274" t="str">
            <v>III/a</v>
          </cell>
          <cell r="J274" t="str">
            <v>01 - 08 - 2017</v>
          </cell>
          <cell r="K274" t="str">
            <v>01 - 04 - 2018</v>
          </cell>
          <cell r="L274" t="str">
            <v>P</v>
          </cell>
          <cell r="M274" t="str">
            <v>III/a</v>
          </cell>
          <cell r="N274" t="str">
            <v>01 - 08 - 2017</v>
          </cell>
          <cell r="O274" t="str">
            <v>0</v>
          </cell>
          <cell r="P274" t="str">
            <v>0</v>
          </cell>
          <cell r="Q274" t="str">
            <v/>
          </cell>
          <cell r="R274" t="str">
            <v/>
          </cell>
          <cell r="S274" t="str">
            <v/>
          </cell>
          <cell r="T274" t="str">
            <v/>
          </cell>
          <cell r="U274" t="str">
            <v/>
          </cell>
          <cell r="V274" t="str">
            <v>GURU IPA PERTAMA SLTP</v>
          </cell>
          <cell r="W274" t="str">
            <v>SMP Negeri 4 Tolitoli Utara</v>
          </cell>
          <cell r="X274" t="str">
            <v>Dinas Pendidikan Dan Kebudayaan</v>
          </cell>
          <cell r="Y274" t="str">
            <v>S-1 PENDIDIKAN IPA</v>
          </cell>
          <cell r="Z274" t="str">
            <v>30-09-2011</v>
          </cell>
          <cell r="AA274" t="str">
            <v>Aktif</v>
          </cell>
          <cell r="AB274" t="str">
            <v>PNS Daerah Kab./Kota yang bekerja pada Kab./Kota</v>
          </cell>
          <cell r="AC274" t="str">
            <v>Pemerintah Kab. Tolitoli</v>
          </cell>
          <cell r="AD274" t="str">
            <v>Pemerintah Kab. Tolitoli</v>
          </cell>
        </row>
        <row r="275">
          <cell r="A275">
            <v>273</v>
          </cell>
          <cell r="B275" t="str">
            <v>195905071987032005</v>
          </cell>
          <cell r="C275" t="str">
            <v>131663283</v>
          </cell>
          <cell r="D275" t="str">
            <v>ANITA KANSIL</v>
          </cell>
          <cell r="E275" t="str">
            <v/>
          </cell>
          <cell r="F275" t="str">
            <v/>
          </cell>
          <cell r="G275" t="str">
            <v>KEPULAUAN SANGIHE</v>
          </cell>
          <cell r="H275" t="str">
            <v>07 - 05 - 1959</v>
          </cell>
          <cell r="I275" t="str">
            <v>II/a</v>
          </cell>
          <cell r="J275" t="str">
            <v>01 - 03 - 1987</v>
          </cell>
          <cell r="K275" t="str">
            <v>01 - 02 - 1989</v>
          </cell>
          <cell r="L275" t="str">
            <v>P</v>
          </cell>
          <cell r="M275" t="str">
            <v>IV/a</v>
          </cell>
          <cell r="N275" t="str">
            <v>01 - 10 - 2010</v>
          </cell>
          <cell r="O275" t="str">
            <v>18</v>
          </cell>
          <cell r="P275" t="str">
            <v>7</v>
          </cell>
          <cell r="Q275" t="str">
            <v/>
          </cell>
          <cell r="R275" t="str">
            <v/>
          </cell>
          <cell r="S275" t="str">
            <v/>
          </cell>
          <cell r="T275" t="str">
            <v>09 - 03 - 2015</v>
          </cell>
          <cell r="U275" t="str">
            <v>Pengawas Sekolah Madya</v>
          </cell>
          <cell r="V275" t="str">
            <v/>
          </cell>
          <cell r="W275" t="str">
            <v>CABANG DISDIKPORA KEC. GALANG</v>
          </cell>
          <cell r="X275" t="str">
            <v>DINAS PENDIDIKAN, PEMUDA DAN OLAH RAGA</v>
          </cell>
          <cell r="Y275" t="str">
            <v>DIPLOMA II</v>
          </cell>
          <cell r="Z275" t="str">
            <v>19-09-2005</v>
          </cell>
          <cell r="AA275" t="str">
            <v>Aktif</v>
          </cell>
          <cell r="AB275" t="str">
            <v>PNS Daerah Kab./Kota yang bekerja pada Kab./Kota</v>
          </cell>
          <cell r="AC275" t="str">
            <v>Pemerintah Kab. Tolitoli</v>
          </cell>
          <cell r="AD275" t="str">
            <v>Pemerintah Kab. Tolitoli</v>
          </cell>
        </row>
        <row r="276">
          <cell r="A276">
            <v>274</v>
          </cell>
          <cell r="B276" t="str">
            <v>197508052000121002</v>
          </cell>
          <cell r="C276" t="str">
            <v>132275385</v>
          </cell>
          <cell r="D276" t="str">
            <v>MOHAMMAD ISRA</v>
          </cell>
          <cell r="E276" t="str">
            <v/>
          </cell>
          <cell r="F276" t="str">
            <v/>
          </cell>
          <cell r="G276" t="str">
            <v>TOLITOLI</v>
          </cell>
          <cell r="H276" t="str">
            <v>05 - 08 - 1975</v>
          </cell>
          <cell r="I276" t="str">
            <v>II/a</v>
          </cell>
          <cell r="J276" t="str">
            <v>01 - 12 - 2000</v>
          </cell>
          <cell r="K276" t="str">
            <v>01 - 04 - 2002</v>
          </cell>
          <cell r="L276" t="str">
            <v>L</v>
          </cell>
          <cell r="M276" t="str">
            <v>II/d</v>
          </cell>
          <cell r="N276" t="str">
            <v>01 - 10 - 2013</v>
          </cell>
          <cell r="O276" t="str">
            <v>12</v>
          </cell>
          <cell r="P276" t="str">
            <v>10</v>
          </cell>
          <cell r="Q276" t="str">
            <v/>
          </cell>
          <cell r="R276" t="str">
            <v/>
          </cell>
          <cell r="S276" t="str">
            <v/>
          </cell>
          <cell r="T276" t="str">
            <v/>
          </cell>
          <cell r="U276" t="str">
            <v/>
          </cell>
          <cell r="V276" t="str">
            <v>OPERATOR SIAK</v>
          </cell>
          <cell r="W276" t="str">
            <v>Seksi Sistem Informasi Administrasi Kependudukan</v>
          </cell>
          <cell r="X276" t="str">
            <v>Dinas Kependudukan Dan Pencatatan Sipil</v>
          </cell>
          <cell r="Y276" t="str">
            <v>SMEA TATA BUKU</v>
          </cell>
          <cell r="Z276" t="str">
            <v>31-12-1995</v>
          </cell>
          <cell r="AA276" t="str">
            <v>Aktif</v>
          </cell>
          <cell r="AB276" t="str">
            <v>PNS Daerah Kab./Kota yang bekerja pada Kab./Kota</v>
          </cell>
          <cell r="AC276" t="str">
            <v>Pemerintah Kab. Tolitoli</v>
          </cell>
          <cell r="AD276" t="str">
            <v>Pemerintah Kab. Tolitoli</v>
          </cell>
        </row>
        <row r="277">
          <cell r="A277">
            <v>275</v>
          </cell>
          <cell r="B277" t="str">
            <v>196401091984122004</v>
          </cell>
          <cell r="C277" t="str">
            <v>131210376</v>
          </cell>
          <cell r="D277" t="str">
            <v>AISAH M TIMUMUN</v>
          </cell>
          <cell r="E277" t="str">
            <v/>
          </cell>
          <cell r="F277" t="str">
            <v/>
          </cell>
          <cell r="G277" t="str">
            <v>TOLITOLI</v>
          </cell>
          <cell r="H277" t="str">
            <v>09 - 01 - 1964</v>
          </cell>
          <cell r="I277" t="str">
            <v>II/a</v>
          </cell>
          <cell r="J277" t="str">
            <v>01 - 12 - 1984</v>
          </cell>
          <cell r="K277" t="str">
            <v>01 - 12 - 1986</v>
          </cell>
          <cell r="L277" t="str">
            <v>P</v>
          </cell>
          <cell r="M277" t="str">
            <v>IV/a</v>
          </cell>
          <cell r="N277" t="str">
            <v>01 - 04 - 2009</v>
          </cell>
          <cell r="O277" t="str">
            <v>20</v>
          </cell>
          <cell r="P277" t="str">
            <v>4</v>
          </cell>
          <cell r="Q277" t="str">
            <v/>
          </cell>
          <cell r="R277" t="str">
            <v/>
          </cell>
          <cell r="S277" t="str">
            <v/>
          </cell>
          <cell r="T277" t="str">
            <v>01 - 04 - 2009</v>
          </cell>
          <cell r="U277" t="str">
            <v>Guru Pembina</v>
          </cell>
          <cell r="V277" t="str">
            <v/>
          </cell>
          <cell r="W277" t="str">
            <v>SD Negeri 1 Tolitoli</v>
          </cell>
          <cell r="X277" t="str">
            <v>Dinas Pendidikan Dan Kebudayaan</v>
          </cell>
          <cell r="Y277" t="str">
            <v>D-II PENDIDIKAN</v>
          </cell>
          <cell r="Z277" t="str">
            <v>19-09-2005</v>
          </cell>
          <cell r="AA277" t="str">
            <v>Aktif</v>
          </cell>
          <cell r="AB277" t="str">
            <v>PNS Daerah Kab./Kota yang bekerja pada Kab./Kota</v>
          </cell>
          <cell r="AC277" t="str">
            <v>Pemerintah Kab. Tolitoli</v>
          </cell>
          <cell r="AD277" t="str">
            <v>Pemerintah Kab. Tolitoli</v>
          </cell>
        </row>
        <row r="278">
          <cell r="A278">
            <v>276</v>
          </cell>
          <cell r="B278" t="str">
            <v>196212201989011001</v>
          </cell>
          <cell r="C278" t="str">
            <v>170019202</v>
          </cell>
          <cell r="D278" t="str">
            <v>BUDI RACHMANTO</v>
          </cell>
          <cell r="E278" t="str">
            <v/>
          </cell>
          <cell r="F278" t="str">
            <v/>
          </cell>
          <cell r="G278" t="str">
            <v>SEMARANG</v>
          </cell>
          <cell r="H278" t="str">
            <v>20 - 12 - 1962</v>
          </cell>
          <cell r="I278" t="str">
            <v>II/a</v>
          </cell>
          <cell r="J278" t="str">
            <v>01 - 01 - 1989</v>
          </cell>
          <cell r="K278" t="str">
            <v>01 - 06 - 1990</v>
          </cell>
          <cell r="L278" t="str">
            <v>L</v>
          </cell>
          <cell r="M278" t="str">
            <v>III/b</v>
          </cell>
          <cell r="N278" t="str">
            <v>01 - 10 - 2010</v>
          </cell>
          <cell r="O278" t="str">
            <v>16</v>
          </cell>
          <cell r="P278" t="str">
            <v>9</v>
          </cell>
          <cell r="Q278" t="str">
            <v/>
          </cell>
          <cell r="R278" t="str">
            <v/>
          </cell>
          <cell r="S278" t="str">
            <v/>
          </cell>
          <cell r="T278" t="str">
            <v/>
          </cell>
          <cell r="U278" t="str">
            <v/>
          </cell>
          <cell r="V278" t="str">
            <v>PENGELOLAH DATA KEPEGAWAIAN</v>
          </cell>
          <cell r="W278" t="str">
            <v>Sub Bagian Umum Dan Kepegawaian</v>
          </cell>
          <cell r="X278" t="str">
            <v>Dinas Sosial</v>
          </cell>
          <cell r="Y278" t="str">
            <v>SLTA KEJURUAN</v>
          </cell>
          <cell r="Z278" t="str">
            <v>31-12-1986</v>
          </cell>
          <cell r="AA278" t="str">
            <v>Aktif</v>
          </cell>
          <cell r="AB278" t="str">
            <v>PNS Daerah Kab./Kota yang bekerja pada Kab./Kota</v>
          </cell>
          <cell r="AC278" t="str">
            <v>Pemerintah Kab. Tolitoli</v>
          </cell>
          <cell r="AD278" t="str">
            <v>Pemerintah Kab. Tolitoli</v>
          </cell>
        </row>
        <row r="279">
          <cell r="A279">
            <v>277</v>
          </cell>
          <cell r="B279" t="str">
            <v>197311132008012007</v>
          </cell>
          <cell r="C279" t="str">
            <v>570039477</v>
          </cell>
          <cell r="D279" t="str">
            <v>NOVA CHRISTINE TAMBILE</v>
          </cell>
          <cell r="E279" t="str">
            <v/>
          </cell>
          <cell r="F279" t="str">
            <v>S.SOS</v>
          </cell>
          <cell r="G279" t="str">
            <v>BITUNG BARAT</v>
          </cell>
          <cell r="H279" t="str">
            <v>13 - 11 - 1973</v>
          </cell>
          <cell r="I279" t="str">
            <v>II/a</v>
          </cell>
          <cell r="J279" t="str">
            <v>01 - 01 - 2008</v>
          </cell>
          <cell r="K279" t="str">
            <v>01 - 12 - 2009</v>
          </cell>
          <cell r="L279" t="str">
            <v>P</v>
          </cell>
          <cell r="M279" t="str">
            <v>III/b</v>
          </cell>
          <cell r="N279" t="str">
            <v>01 - 04 - 2015</v>
          </cell>
          <cell r="O279" t="str">
            <v>5</v>
          </cell>
          <cell r="P279" t="str">
            <v>3</v>
          </cell>
          <cell r="Q279" t="str">
            <v/>
          </cell>
          <cell r="R279" t="str">
            <v/>
          </cell>
          <cell r="S279" t="str">
            <v/>
          </cell>
          <cell r="T279" t="str">
            <v/>
          </cell>
          <cell r="U279" t="str">
            <v/>
          </cell>
          <cell r="V279" t="str">
            <v>STAF</v>
          </cell>
          <cell r="W279" t="str">
            <v>SEKSI PEMERINTAHAN</v>
          </cell>
          <cell r="X279" t="str">
            <v>KANTOR KELURAHAN SIDOARJO</v>
          </cell>
          <cell r="Y279" t="str">
            <v>S-1 ADMINISTRASI NEGARA</v>
          </cell>
          <cell r="Z279" t="str">
            <v>31-12-2003</v>
          </cell>
          <cell r="AA279" t="str">
            <v>Aktif</v>
          </cell>
          <cell r="AB279" t="str">
            <v>PNS Daerah Kab./Kota yang bekerja pada Kab./Kota</v>
          </cell>
          <cell r="AC279" t="str">
            <v>Pemerintah Kab. Tolitoli</v>
          </cell>
          <cell r="AD279" t="str">
            <v>Pemerintah Kab. Tolitoli</v>
          </cell>
        </row>
        <row r="280">
          <cell r="A280">
            <v>278</v>
          </cell>
          <cell r="B280" t="str">
            <v>196311231983032011</v>
          </cell>
          <cell r="C280" t="str">
            <v>131057085</v>
          </cell>
          <cell r="D280" t="str">
            <v>ASLIN D ADJUD</v>
          </cell>
          <cell r="E280" t="str">
            <v/>
          </cell>
          <cell r="F280" t="str">
            <v/>
          </cell>
          <cell r="G280" t="str">
            <v>BUOL</v>
          </cell>
          <cell r="H280" t="str">
            <v>23 - 11 - 1963</v>
          </cell>
          <cell r="I280" t="str">
            <v>II/a</v>
          </cell>
          <cell r="J280" t="str">
            <v>01 - 03 - 1983</v>
          </cell>
          <cell r="K280" t="str">
            <v>01 - 08 - 1987</v>
          </cell>
          <cell r="L280" t="str">
            <v>P</v>
          </cell>
          <cell r="M280" t="str">
            <v>IV/a</v>
          </cell>
          <cell r="N280" t="str">
            <v>01 - 04 - 2012</v>
          </cell>
          <cell r="O280" t="str">
            <v>23</v>
          </cell>
          <cell r="P280" t="str">
            <v>9</v>
          </cell>
          <cell r="Q280" t="str">
            <v/>
          </cell>
          <cell r="R280" t="str">
            <v/>
          </cell>
          <cell r="S280" t="str">
            <v/>
          </cell>
          <cell r="T280" t="str">
            <v>01 - 04 - 2012</v>
          </cell>
          <cell r="U280" t="str">
            <v>Guru Pembina</v>
          </cell>
          <cell r="V280" t="str">
            <v/>
          </cell>
          <cell r="W280" t="str">
            <v>SD Negeri 5 Tolitoli</v>
          </cell>
          <cell r="X280" t="str">
            <v>Dinas Pendidikan Dan Kebudayaan</v>
          </cell>
          <cell r="Y280" t="str">
            <v>SEKOLAH PENDIDIKAN GURU</v>
          </cell>
          <cell r="Z280" t="str">
            <v>31-12-1983</v>
          </cell>
          <cell r="AA280" t="str">
            <v>Aktif</v>
          </cell>
          <cell r="AB280" t="str">
            <v>PNS Daerah Kab./Kota yang bekerja pada Kab./Kota</v>
          </cell>
          <cell r="AC280" t="str">
            <v>Pemerintah Kab. Tolitoli</v>
          </cell>
          <cell r="AD280" t="str">
            <v>Pemerintah Kab. Tolitoli</v>
          </cell>
        </row>
        <row r="281">
          <cell r="A281">
            <v>279</v>
          </cell>
          <cell r="B281" t="str">
            <v>198104242014111001</v>
          </cell>
          <cell r="C281" t="str">
            <v/>
          </cell>
          <cell r="D281" t="str">
            <v>DEDY M</v>
          </cell>
          <cell r="E281" t="str">
            <v/>
          </cell>
          <cell r="F281" t="str">
            <v/>
          </cell>
          <cell r="G281" t="str">
            <v>TOLITOLI</v>
          </cell>
          <cell r="H281" t="str">
            <v>24 - 04 - 1981</v>
          </cell>
          <cell r="I281" t="str">
            <v>II/a</v>
          </cell>
          <cell r="J281" t="str">
            <v>01 - 11 - 2014</v>
          </cell>
          <cell r="K281" t="str">
            <v>01 - 09 - 2016</v>
          </cell>
          <cell r="L281" t="str">
            <v>L</v>
          </cell>
          <cell r="M281" t="str">
            <v>II/a</v>
          </cell>
          <cell r="N281" t="str">
            <v>01 - 11 - 2014</v>
          </cell>
          <cell r="O281" t="str">
            <v>10</v>
          </cell>
          <cell r="P281" t="str">
            <v>1</v>
          </cell>
          <cell r="Q281" t="str">
            <v/>
          </cell>
          <cell r="R281" t="str">
            <v/>
          </cell>
          <cell r="S281" t="str">
            <v/>
          </cell>
          <cell r="T281" t="str">
            <v/>
          </cell>
          <cell r="U281" t="str">
            <v/>
          </cell>
          <cell r="V281" t="str">
            <v>PENGELOLA DISIPLIN PEGAWAI</v>
          </cell>
          <cell r="W281" t="str">
            <v>Sub Bidang Disiplin Pegawai</v>
          </cell>
          <cell r="X281" t="str">
            <v>Badan Kepegawaian Dan Pengembangan Sumber Daya Manusia</v>
          </cell>
          <cell r="Y281" t="str">
            <v>SMK PENJUALAN</v>
          </cell>
          <cell r="Z281" t="str">
            <v>14-06-2002</v>
          </cell>
          <cell r="AA281" t="str">
            <v>Aktif</v>
          </cell>
          <cell r="AB281" t="str">
            <v>PNS Daerah Kab./Kota yang bekerja pada Kab./Kota</v>
          </cell>
          <cell r="AC281" t="str">
            <v>Pemerintah Kab. Tolitoli</v>
          </cell>
          <cell r="AD281" t="str">
            <v>Pemerintah Kab. Tolitoli</v>
          </cell>
        </row>
        <row r="282">
          <cell r="A282">
            <v>280</v>
          </cell>
          <cell r="B282" t="str">
            <v>197308182009061002</v>
          </cell>
          <cell r="C282" t="str">
            <v/>
          </cell>
          <cell r="D282" t="str">
            <v>AGUSSALIM SAHARUN</v>
          </cell>
          <cell r="E282" t="str">
            <v/>
          </cell>
          <cell r="F282" t="str">
            <v/>
          </cell>
          <cell r="G282" t="str">
            <v>DIULE</v>
          </cell>
          <cell r="H282" t="str">
            <v>18 - 08 - 1973</v>
          </cell>
          <cell r="I282" t="str">
            <v>II/a</v>
          </cell>
          <cell r="J282" t="str">
            <v>01 - 06 - 2009</v>
          </cell>
          <cell r="K282" t="str">
            <v>01 - 06 - 2009</v>
          </cell>
          <cell r="L282" t="str">
            <v>L</v>
          </cell>
          <cell r="M282" t="str">
            <v>II/c</v>
          </cell>
          <cell r="N282" t="str">
            <v>01 - 10 - 2017</v>
          </cell>
          <cell r="O282" t="str">
            <v>13</v>
          </cell>
          <cell r="P282" t="str">
            <v>10</v>
          </cell>
          <cell r="Q282" t="str">
            <v/>
          </cell>
          <cell r="R282" t="str">
            <v/>
          </cell>
          <cell r="S282" t="str">
            <v/>
          </cell>
          <cell r="T282" t="str">
            <v/>
          </cell>
          <cell r="U282" t="str">
            <v/>
          </cell>
          <cell r="V282" t="str">
            <v>SEKRETARIS DESA</v>
          </cell>
          <cell r="W282" t="str">
            <v>KANTOR KECAMATAN TOLITOLI UTARA</v>
          </cell>
          <cell r="X282" t="str">
            <v>Pemerintah Kabupaten Tolitoli</v>
          </cell>
          <cell r="Y282" t="str">
            <v>SMA ILMU ILMU SOSIAL</v>
          </cell>
          <cell r="Z282" t="str">
            <v>31-12-1993</v>
          </cell>
          <cell r="AA282" t="str">
            <v>Aktif</v>
          </cell>
          <cell r="AB282" t="str">
            <v>PNS Daerah Kab./Kota yang bekerja pada Kab./Kota</v>
          </cell>
          <cell r="AC282" t="str">
            <v>Pemerintah Kab. Tolitoli</v>
          </cell>
          <cell r="AD282" t="str">
            <v>Pemerintah Kab. Tolitoli</v>
          </cell>
        </row>
        <row r="283">
          <cell r="A283">
            <v>281</v>
          </cell>
          <cell r="B283" t="str">
            <v>197503022014111001</v>
          </cell>
          <cell r="C283" t="str">
            <v/>
          </cell>
          <cell r="D283" t="str">
            <v>MASYHURI</v>
          </cell>
          <cell r="E283" t="str">
            <v/>
          </cell>
          <cell r="F283" t="str">
            <v/>
          </cell>
          <cell r="G283" t="str">
            <v>POSO</v>
          </cell>
          <cell r="H283" t="str">
            <v>02 - 03 - 1975</v>
          </cell>
          <cell r="I283" t="str">
            <v>II/a</v>
          </cell>
          <cell r="J283" t="str">
            <v>01 - 11 - 2014</v>
          </cell>
          <cell r="K283" t="str">
            <v>01 - 09 - 2016</v>
          </cell>
          <cell r="L283" t="str">
            <v>L</v>
          </cell>
          <cell r="M283" t="str">
            <v>II/a</v>
          </cell>
          <cell r="N283" t="str">
            <v>01 - 11 - 2014</v>
          </cell>
          <cell r="O283" t="str">
            <v>10</v>
          </cell>
          <cell r="P283" t="str">
            <v>8</v>
          </cell>
          <cell r="Q283" t="str">
            <v/>
          </cell>
          <cell r="R283" t="str">
            <v/>
          </cell>
          <cell r="S283" t="str">
            <v/>
          </cell>
          <cell r="T283" t="str">
            <v/>
          </cell>
          <cell r="U283" t="str">
            <v/>
          </cell>
          <cell r="V283" t="str">
            <v>PETUGAS LAPANGAN</v>
          </cell>
          <cell r="W283" t="str">
            <v>Sub Bidang Pembinaan, Pengawasan Dan Penyuluhan</v>
          </cell>
          <cell r="X283" t="str">
            <v>Bidang Penegakan Perundang-Undangan Daerah</v>
          </cell>
          <cell r="Y283" t="str">
            <v>SMU IPS</v>
          </cell>
          <cell r="Z283" t="str">
            <v>26-06-1998</v>
          </cell>
          <cell r="AA283" t="str">
            <v>Aktif</v>
          </cell>
          <cell r="AB283" t="str">
            <v>PNS Daerah Kab./Kota yang bekerja pada Kab./Kota</v>
          </cell>
          <cell r="AC283" t="str">
            <v>Pemerintah Kab. Tolitoli</v>
          </cell>
          <cell r="AD283" t="str">
            <v>Pemerintah Kab. Tolitoli</v>
          </cell>
        </row>
        <row r="284">
          <cell r="A284">
            <v>282</v>
          </cell>
          <cell r="B284" t="str">
            <v>197401232008011002</v>
          </cell>
          <cell r="C284" t="str">
            <v>570036092</v>
          </cell>
          <cell r="D284" t="str">
            <v>ALWI</v>
          </cell>
          <cell r="E284" t="str">
            <v/>
          </cell>
          <cell r="F284" t="str">
            <v>SP</v>
          </cell>
          <cell r="G284" t="str">
            <v>TOLITOLI</v>
          </cell>
          <cell r="H284" t="str">
            <v>23 - 01 - 1974</v>
          </cell>
          <cell r="I284" t="str">
            <v>III/a</v>
          </cell>
          <cell r="J284" t="str">
            <v>01 - 01 - 2008</v>
          </cell>
          <cell r="K284" t="str">
            <v>01 - 12 - 2009</v>
          </cell>
          <cell r="L284" t="str">
            <v>L</v>
          </cell>
          <cell r="M284" t="str">
            <v>III/c</v>
          </cell>
          <cell r="N284" t="str">
            <v>01 - 10 - 2017</v>
          </cell>
          <cell r="O284" t="str">
            <v>14</v>
          </cell>
          <cell r="P284" t="str">
            <v>9</v>
          </cell>
          <cell r="Q284" t="str">
            <v/>
          </cell>
          <cell r="R284" t="str">
            <v/>
          </cell>
          <cell r="S284" t="str">
            <v/>
          </cell>
          <cell r="T284" t="str">
            <v>01 - 10 - 2017</v>
          </cell>
          <cell r="U284" t="str">
            <v>Penyuluh Pertanian Muda</v>
          </cell>
          <cell r="V284" t="str">
            <v/>
          </cell>
          <cell r="W284" t="str">
            <v>SUBBID PELAYANAN PENYULUHAN</v>
          </cell>
          <cell r="X284" t="str">
            <v>BIDANG PENYULUHAN</v>
          </cell>
          <cell r="Y284" t="str">
            <v>S-1 PERTANIAN</v>
          </cell>
          <cell r="Z284" t="str">
            <v>31-12-1998</v>
          </cell>
          <cell r="AA284" t="str">
            <v>Aktif</v>
          </cell>
          <cell r="AB284" t="str">
            <v>PNS Daerah Kab./Kota yang bekerja pada Kab./Kota</v>
          </cell>
          <cell r="AC284" t="str">
            <v>Pemerintah Kab. Tolitoli</v>
          </cell>
          <cell r="AD284" t="str">
            <v>Pemerintah Kab. Tolitoli</v>
          </cell>
        </row>
        <row r="285">
          <cell r="A285">
            <v>283</v>
          </cell>
          <cell r="B285" t="str">
            <v>198404052009042001</v>
          </cell>
          <cell r="C285" t="str">
            <v/>
          </cell>
          <cell r="D285" t="str">
            <v>JUMARNI</v>
          </cell>
          <cell r="E285" t="str">
            <v/>
          </cell>
          <cell r="F285" t="str">
            <v>A.Md.Kep</v>
          </cell>
          <cell r="G285" t="str">
            <v>TOLITOLI</v>
          </cell>
          <cell r="H285" t="str">
            <v>05 - 04 - 1984</v>
          </cell>
          <cell r="I285" t="str">
            <v>II/c</v>
          </cell>
          <cell r="J285" t="str">
            <v>01 - 04 - 2009</v>
          </cell>
          <cell r="K285" t="str">
            <v>01 - 01 - 2011</v>
          </cell>
          <cell r="L285" t="str">
            <v>P</v>
          </cell>
          <cell r="M285" t="str">
            <v>III/a</v>
          </cell>
          <cell r="N285" t="str">
            <v>01 - 04 - 2016</v>
          </cell>
          <cell r="O285" t="str">
            <v>5</v>
          </cell>
          <cell r="P285" t="str">
            <v>0</v>
          </cell>
          <cell r="Q285" t="str">
            <v/>
          </cell>
          <cell r="R285" t="str">
            <v/>
          </cell>
          <cell r="S285" t="str">
            <v/>
          </cell>
          <cell r="T285" t="str">
            <v>01 - 04 - 2016</v>
          </cell>
          <cell r="U285" t="str">
            <v>Perawat Pelaksana Lanjutan</v>
          </cell>
          <cell r="V285" t="str">
            <v/>
          </cell>
          <cell r="W285" t="str">
            <v>UPT Puskesmas Kombo</v>
          </cell>
          <cell r="X285" t="str">
            <v>Dinas Kesehatan</v>
          </cell>
          <cell r="Y285" t="str">
            <v>D-III KEPERAWATAN</v>
          </cell>
          <cell r="Z285" t="str">
            <v>31-12-2007</v>
          </cell>
          <cell r="AA285" t="str">
            <v>Aktif</v>
          </cell>
          <cell r="AB285" t="str">
            <v>PNS Daerah Kab./Kota yang bekerja pada Kab./Kota</v>
          </cell>
          <cell r="AC285" t="str">
            <v>Pemerintah Kab. Tolitoli</v>
          </cell>
          <cell r="AD285" t="str">
            <v>Pemerintah Kab. Tolitoli</v>
          </cell>
        </row>
        <row r="286">
          <cell r="A286">
            <v>284</v>
          </cell>
          <cell r="B286" t="str">
            <v>198406202014112002</v>
          </cell>
          <cell r="C286" t="str">
            <v/>
          </cell>
          <cell r="D286" t="str">
            <v>RINI A. SOBA</v>
          </cell>
          <cell r="E286" t="str">
            <v/>
          </cell>
          <cell r="F286" t="str">
            <v/>
          </cell>
          <cell r="G286" t="str">
            <v>MANADO</v>
          </cell>
          <cell r="H286" t="str">
            <v>20 - 06 - 1984</v>
          </cell>
          <cell r="I286" t="str">
            <v>II/a</v>
          </cell>
          <cell r="J286" t="str">
            <v>01 - 11 - 2014</v>
          </cell>
          <cell r="K286" t="str">
            <v>01 - 09 - 2016</v>
          </cell>
          <cell r="L286" t="str">
            <v>P</v>
          </cell>
          <cell r="M286" t="str">
            <v>II/a</v>
          </cell>
          <cell r="N286" t="str">
            <v>01 - 11 - 2014</v>
          </cell>
          <cell r="O286" t="str">
            <v>10</v>
          </cell>
          <cell r="P286" t="str">
            <v>6</v>
          </cell>
          <cell r="Q286" t="str">
            <v/>
          </cell>
          <cell r="R286" t="str">
            <v/>
          </cell>
          <cell r="S286" t="str">
            <v/>
          </cell>
          <cell r="T286" t="str">
            <v/>
          </cell>
          <cell r="U286" t="str">
            <v/>
          </cell>
          <cell r="V286" t="str">
            <v>PENGADMINISTRASI UMUM</v>
          </cell>
          <cell r="W286" t="str">
            <v>SEKSI PEMBANGUNAN MASYARAKAT DESA/KELURAHAN</v>
          </cell>
          <cell r="X286" t="str">
            <v>KANTOR KECAMATAN BASIDONDO</v>
          </cell>
          <cell r="Y286" t="str">
            <v>SMU IPA</v>
          </cell>
          <cell r="Z286" t="str">
            <v>07-06-2003</v>
          </cell>
          <cell r="AA286" t="str">
            <v>Aktif</v>
          </cell>
          <cell r="AB286" t="str">
            <v>PNS Daerah Kab./Kota yang bekerja pada Kab./Kota</v>
          </cell>
          <cell r="AC286" t="str">
            <v>Pemerintah Kab. Tolitoli</v>
          </cell>
          <cell r="AD286" t="str">
            <v>Pemerintah Kab. Tolitoli</v>
          </cell>
        </row>
        <row r="287">
          <cell r="A287">
            <v>285</v>
          </cell>
          <cell r="B287" t="str">
            <v>196906122015021001</v>
          </cell>
          <cell r="C287" t="str">
            <v/>
          </cell>
          <cell r="D287" t="str">
            <v>DARMAN MOH. NUR</v>
          </cell>
          <cell r="E287" t="str">
            <v/>
          </cell>
          <cell r="F287" t="str">
            <v/>
          </cell>
          <cell r="G287" t="str">
            <v>TOLITOLI</v>
          </cell>
          <cell r="H287" t="str">
            <v>12 - 06 - 1969</v>
          </cell>
          <cell r="I287" t="str">
            <v>II/a</v>
          </cell>
          <cell r="J287" t="str">
            <v>01 - 02 - 2015</v>
          </cell>
          <cell r="K287" t="str">
            <v>01 - 09 - 2016</v>
          </cell>
          <cell r="L287" t="str">
            <v>L</v>
          </cell>
          <cell r="M287" t="str">
            <v>II/a</v>
          </cell>
          <cell r="N287" t="str">
            <v>01 - 02 - 2015</v>
          </cell>
          <cell r="O287" t="str">
            <v>10</v>
          </cell>
          <cell r="P287" t="str">
            <v>11</v>
          </cell>
          <cell r="Q287" t="str">
            <v/>
          </cell>
          <cell r="R287" t="str">
            <v/>
          </cell>
          <cell r="S287" t="str">
            <v/>
          </cell>
          <cell r="T287" t="str">
            <v/>
          </cell>
          <cell r="U287" t="str">
            <v/>
          </cell>
          <cell r="V287" t="str">
            <v>PENGADMINISTRASI UMUM</v>
          </cell>
          <cell r="W287" t="str">
            <v>SUBBAG ADMINISTRASI UMUM DAN KEPEGAWAIAN</v>
          </cell>
          <cell r="X287" t="str">
            <v>SEKRETARIAT</v>
          </cell>
          <cell r="Y287" t="str">
            <v>SMEA KEUANGAN</v>
          </cell>
          <cell r="Z287" t="str">
            <v>06-05-1989</v>
          </cell>
          <cell r="AA287" t="str">
            <v>Aktif</v>
          </cell>
          <cell r="AB287" t="str">
            <v>PNS Daerah Kab./Kota yang bekerja pada Kab./Kota</v>
          </cell>
          <cell r="AC287" t="str">
            <v>Pemerintah Kab. Tolitoli</v>
          </cell>
          <cell r="AD287" t="str">
            <v>Pemerintah Kab. Tolitoli</v>
          </cell>
        </row>
        <row r="288">
          <cell r="A288">
            <v>286</v>
          </cell>
          <cell r="B288" t="str">
            <v>198208282009042001</v>
          </cell>
          <cell r="C288" t="str">
            <v/>
          </cell>
          <cell r="D288" t="str">
            <v>MARYANI</v>
          </cell>
          <cell r="E288" t="str">
            <v/>
          </cell>
          <cell r="F288" t="str">
            <v>S.AP</v>
          </cell>
          <cell r="G288" t="str">
            <v>PALU</v>
          </cell>
          <cell r="H288" t="str">
            <v>28 - 08 - 1982</v>
          </cell>
          <cell r="I288" t="str">
            <v>II/a</v>
          </cell>
          <cell r="J288" t="str">
            <v>01 - 04 - 2009</v>
          </cell>
          <cell r="K288" t="str">
            <v>01 - 01 - 2011</v>
          </cell>
          <cell r="L288" t="str">
            <v>P</v>
          </cell>
          <cell r="M288" t="str">
            <v>III/a</v>
          </cell>
          <cell r="N288" t="str">
            <v>01 - 10 - 2016</v>
          </cell>
          <cell r="O288" t="str">
            <v>7</v>
          </cell>
          <cell r="P288" t="str">
            <v>6</v>
          </cell>
          <cell r="Q288" t="str">
            <v/>
          </cell>
          <cell r="R288" t="str">
            <v/>
          </cell>
          <cell r="S288" t="str">
            <v/>
          </cell>
          <cell r="T288" t="str">
            <v/>
          </cell>
          <cell r="U288" t="str">
            <v/>
          </cell>
          <cell r="V288" t="str">
            <v>STAF</v>
          </cell>
          <cell r="W288" t="str">
            <v>Sub Bagian Tata Usaha</v>
          </cell>
          <cell r="X288" t="str">
            <v>Kantor Perwakilan Pemerintah Daerah</v>
          </cell>
          <cell r="Y288" t="str">
            <v>S1 ADMINISTRASI NEGARA</v>
          </cell>
          <cell r="Z288" t="str">
            <v>31-12-2016</v>
          </cell>
          <cell r="AA288" t="str">
            <v>Aktif</v>
          </cell>
          <cell r="AB288" t="str">
            <v>PNS Daerah Kab./Kota yang bekerja pada Kab./Kota</v>
          </cell>
          <cell r="AC288" t="str">
            <v>Pemerintah Kab. Tolitoli</v>
          </cell>
          <cell r="AD288" t="str">
            <v>Pemerintah Kab. Tolitoli</v>
          </cell>
        </row>
        <row r="289">
          <cell r="A289">
            <v>287</v>
          </cell>
          <cell r="B289" t="str">
            <v>197303132007011012</v>
          </cell>
          <cell r="C289" t="str">
            <v>570027781</v>
          </cell>
          <cell r="D289" t="str">
            <v>SUPIAN</v>
          </cell>
          <cell r="E289" t="str">
            <v/>
          </cell>
          <cell r="F289" t="str">
            <v/>
          </cell>
          <cell r="G289" t="str">
            <v>TOLITOLI</v>
          </cell>
          <cell r="H289" t="str">
            <v>13 - 03 - 1973</v>
          </cell>
          <cell r="I289" t="str">
            <v>II/a</v>
          </cell>
          <cell r="J289" t="str">
            <v>01 - 01 - 2007</v>
          </cell>
          <cell r="K289" t="str">
            <v>01 - 10 - 2008</v>
          </cell>
          <cell r="L289" t="str">
            <v>L</v>
          </cell>
          <cell r="M289" t="str">
            <v>II/c</v>
          </cell>
          <cell r="N289" t="str">
            <v>01 - 04 - 2015</v>
          </cell>
          <cell r="O289" t="str">
            <v>14</v>
          </cell>
          <cell r="P289" t="str">
            <v>3</v>
          </cell>
          <cell r="Q289" t="str">
            <v/>
          </cell>
          <cell r="R289" t="str">
            <v/>
          </cell>
          <cell r="S289" t="str">
            <v/>
          </cell>
          <cell r="T289" t="str">
            <v/>
          </cell>
          <cell r="U289" t="str">
            <v/>
          </cell>
          <cell r="V289" t="str">
            <v>FUNGSIONAL UMUM</v>
          </cell>
          <cell r="W289" t="str">
            <v>Seksi Penyehatan Lingkungan</v>
          </cell>
          <cell r="X289" t="str">
            <v>Bidang Cipta Karya</v>
          </cell>
          <cell r="Y289" t="str">
            <v>SEKOLAH MENENGAH KEJURUAN</v>
          </cell>
          <cell r="Z289" t="str">
            <v>30-05-1991</v>
          </cell>
          <cell r="AA289" t="str">
            <v>Aktif</v>
          </cell>
          <cell r="AB289" t="str">
            <v>PNS Daerah Kab./Kota yang bekerja pada Kab./Kota</v>
          </cell>
          <cell r="AC289" t="str">
            <v>Pemerintah Kab. Tolitoli</v>
          </cell>
          <cell r="AD289" t="str">
            <v>Pemerintah Kab. Tolitoli</v>
          </cell>
        </row>
        <row r="290">
          <cell r="A290">
            <v>288</v>
          </cell>
          <cell r="B290" t="str">
            <v>198106012001121004</v>
          </cell>
          <cell r="C290" t="str">
            <v>570013624</v>
          </cell>
          <cell r="D290" t="str">
            <v>CATUR MANUNGGAL JUNAEDY</v>
          </cell>
          <cell r="E290" t="str">
            <v/>
          </cell>
          <cell r="F290" t="str">
            <v/>
          </cell>
          <cell r="G290" t="str">
            <v>TOLITOLI</v>
          </cell>
          <cell r="H290" t="str">
            <v>01 - 06 - 1981</v>
          </cell>
          <cell r="I290" t="str">
            <v>II/a</v>
          </cell>
          <cell r="J290" t="str">
            <v>01 - 12 - 2001</v>
          </cell>
          <cell r="K290" t="str">
            <v>01 - 07 - 2003</v>
          </cell>
          <cell r="L290" t="str">
            <v>L</v>
          </cell>
          <cell r="M290" t="str">
            <v>II/d</v>
          </cell>
          <cell r="N290" t="str">
            <v>01 - 04 - 2014</v>
          </cell>
          <cell r="O290" t="str">
            <v>13</v>
          </cell>
          <cell r="P290" t="str">
            <v>7</v>
          </cell>
          <cell r="Q290" t="str">
            <v/>
          </cell>
          <cell r="R290" t="str">
            <v/>
          </cell>
          <cell r="S290" t="str">
            <v/>
          </cell>
          <cell r="T290" t="str">
            <v/>
          </cell>
          <cell r="U290" t="str">
            <v/>
          </cell>
          <cell r="V290" t="str">
            <v>FUNGSIONAL UMUM</v>
          </cell>
          <cell r="W290" t="str">
            <v>SUBBAG ADMINISTRASI UMUM DAN KEPEGAWAIAN</v>
          </cell>
          <cell r="X290" t="str">
            <v>PELAKSANA BADAN PENANGGULANGAN BENCANA DAERAH</v>
          </cell>
          <cell r="Y290" t="str">
            <v>MADRASAH ALIYAH</v>
          </cell>
          <cell r="Z290" t="str">
            <v>31-12-1999</v>
          </cell>
          <cell r="AA290" t="str">
            <v>PNS kena hukuman disiplin</v>
          </cell>
          <cell r="AB290" t="str">
            <v>PNS Daerah Kab./Kota yang bekerja pada Kab./Kota</v>
          </cell>
          <cell r="AC290" t="str">
            <v>Pemerintah Kab. Tolitoli</v>
          </cell>
          <cell r="AD290" t="str">
            <v>Pemerintah Kab. Tolitoli</v>
          </cell>
        </row>
        <row r="291">
          <cell r="A291">
            <v>289</v>
          </cell>
          <cell r="B291" t="str">
            <v>197511062000121002</v>
          </cell>
          <cell r="C291" t="str">
            <v>132275387</v>
          </cell>
          <cell r="D291" t="str">
            <v>RAMLI S BANGOLY</v>
          </cell>
          <cell r="E291" t="str">
            <v/>
          </cell>
          <cell r="F291" t="str">
            <v>SH</v>
          </cell>
          <cell r="G291" t="str">
            <v>TOLITOLI</v>
          </cell>
          <cell r="H291" t="str">
            <v>06 - 11 - 1975</v>
          </cell>
          <cell r="I291" t="str">
            <v>II/a</v>
          </cell>
          <cell r="J291" t="str">
            <v>01 - 12 - 2000</v>
          </cell>
          <cell r="K291" t="str">
            <v>01 - 04 - 2002</v>
          </cell>
          <cell r="L291" t="str">
            <v>L</v>
          </cell>
          <cell r="M291" t="str">
            <v>III/c</v>
          </cell>
          <cell r="N291" t="str">
            <v>01 - 10 - 2015</v>
          </cell>
          <cell r="O291" t="str">
            <v>9</v>
          </cell>
          <cell r="P291" t="str">
            <v>10</v>
          </cell>
          <cell r="Q291" t="str">
            <v/>
          </cell>
          <cell r="R291" t="str">
            <v/>
          </cell>
          <cell r="S291" t="str">
            <v/>
          </cell>
          <cell r="T291" t="str">
            <v/>
          </cell>
          <cell r="U291" t="str">
            <v/>
          </cell>
          <cell r="V291" t="str">
            <v>FUNGSIONAL UMUM</v>
          </cell>
          <cell r="W291" t="str">
            <v>Seksi Pendidikan Hubungan Industrial</v>
          </cell>
          <cell r="X291" t="str">
            <v>Bidang Pembinaan Hubungan Industrial Dan Pengawasan Ketenagakerjaan</v>
          </cell>
          <cell r="Y291" t="str">
            <v>S-1 ILMU HUKUM</v>
          </cell>
          <cell r="Z291" t="str">
            <v>31-12-2007</v>
          </cell>
          <cell r="AA291" t="str">
            <v>Aktif</v>
          </cell>
          <cell r="AB291" t="str">
            <v>PNS Daerah Kab./Kota yang bekerja pada Kab./Kota</v>
          </cell>
          <cell r="AC291" t="str">
            <v>Pemerintah Kab. Tolitoli</v>
          </cell>
          <cell r="AD291" t="str">
            <v>Pemerintah Kab. Tolitoli</v>
          </cell>
        </row>
        <row r="292">
          <cell r="A292">
            <v>290</v>
          </cell>
          <cell r="B292" t="str">
            <v>196905201998091001</v>
          </cell>
          <cell r="C292" t="str">
            <v>132219242</v>
          </cell>
          <cell r="D292" t="str">
            <v>SOFYAN WALANGADI</v>
          </cell>
          <cell r="E292" t="str">
            <v/>
          </cell>
          <cell r="F292" t="str">
            <v>A.Ma.Pd</v>
          </cell>
          <cell r="G292" t="str">
            <v>PAGUYAMAN</v>
          </cell>
          <cell r="H292" t="str">
            <v>20 - 05 - 1969</v>
          </cell>
          <cell r="I292" t="str">
            <v>II/b</v>
          </cell>
          <cell r="J292" t="str">
            <v>01 - 09 - 1998</v>
          </cell>
          <cell r="K292" t="str">
            <v>01 - 09 - 1999</v>
          </cell>
          <cell r="L292" t="str">
            <v>L</v>
          </cell>
          <cell r="M292" t="str">
            <v>III/d</v>
          </cell>
          <cell r="N292" t="str">
            <v>01 - 04 - 2018</v>
          </cell>
          <cell r="O292" t="str">
            <v>17</v>
          </cell>
          <cell r="P292" t="str">
            <v>7</v>
          </cell>
          <cell r="Q292" t="str">
            <v/>
          </cell>
          <cell r="R292" t="str">
            <v/>
          </cell>
          <cell r="S292" t="str">
            <v/>
          </cell>
          <cell r="T292" t="str">
            <v>01 - 04 - 2012</v>
          </cell>
          <cell r="U292" t="str">
            <v>Guru Muda</v>
          </cell>
          <cell r="V292" t="str">
            <v/>
          </cell>
          <cell r="W292" t="str">
            <v>SD Negeri 18 Tolitoli</v>
          </cell>
          <cell r="X292" t="str">
            <v>Dinas Pendidikan Dan Kebudayaan</v>
          </cell>
          <cell r="Y292" t="str">
            <v>D-II PENDIDIKAN</v>
          </cell>
          <cell r="Z292" t="str">
            <v>31-12-1994</v>
          </cell>
          <cell r="AA292" t="str">
            <v>Aktif</v>
          </cell>
          <cell r="AB292" t="str">
            <v>PNS Daerah Kab./Kota yang bekerja pada Kab./Kota</v>
          </cell>
          <cell r="AC292" t="str">
            <v>Pemerintah Kab. Tolitoli</v>
          </cell>
          <cell r="AD292" t="str">
            <v>Pemerintah Kab. Tolitoli</v>
          </cell>
        </row>
        <row r="293">
          <cell r="A293">
            <v>291</v>
          </cell>
          <cell r="B293" t="str">
            <v>198905082017082002</v>
          </cell>
          <cell r="C293" t="str">
            <v/>
          </cell>
          <cell r="D293" t="str">
            <v>FITRIANI</v>
          </cell>
          <cell r="E293" t="str">
            <v/>
          </cell>
          <cell r="F293" t="str">
            <v>S.Pd</v>
          </cell>
          <cell r="G293" t="str">
            <v>TOLITOLI</v>
          </cell>
          <cell r="H293" t="str">
            <v>08 - 05 - 1989</v>
          </cell>
          <cell r="I293" t="str">
            <v>III/a</v>
          </cell>
          <cell r="J293" t="str">
            <v>01 - 08 - 2017</v>
          </cell>
          <cell r="K293" t="str">
            <v>01 - 04 - 2018</v>
          </cell>
          <cell r="L293" t="str">
            <v>P</v>
          </cell>
          <cell r="M293" t="str">
            <v>III/a</v>
          </cell>
          <cell r="N293" t="str">
            <v>01 - 08 - 2017</v>
          </cell>
          <cell r="O293" t="str">
            <v>0</v>
          </cell>
          <cell r="P293" t="str">
            <v>0</v>
          </cell>
          <cell r="Q293" t="str">
            <v/>
          </cell>
          <cell r="R293" t="str">
            <v/>
          </cell>
          <cell r="S293" t="str">
            <v/>
          </cell>
          <cell r="T293" t="str">
            <v/>
          </cell>
          <cell r="U293" t="str">
            <v/>
          </cell>
          <cell r="V293" t="str">
            <v>GURU KELAS PERTAMA</v>
          </cell>
          <cell r="W293" t="str">
            <v>SD Negeri 1 Bilo</v>
          </cell>
          <cell r="X293" t="str">
            <v>Dinas Pendidikan Dan Kebudayaan</v>
          </cell>
          <cell r="Y293" t="str">
            <v>S-1 PENDIDIKAN GURU SEKOLAH DASAR</v>
          </cell>
          <cell r="Z293" t="str">
            <v>20-09-2011</v>
          </cell>
          <cell r="AA293" t="str">
            <v>Aktif</v>
          </cell>
          <cell r="AB293" t="str">
            <v>PNS Daerah Kab./Kota yang bekerja pada Kab./Kota</v>
          </cell>
          <cell r="AC293" t="str">
            <v>Pemerintah Kab. Tolitoli</v>
          </cell>
          <cell r="AD293" t="str">
            <v>Pemerintah Kab. Tolitoli</v>
          </cell>
        </row>
        <row r="294">
          <cell r="A294">
            <v>292</v>
          </cell>
          <cell r="B294" t="str">
            <v>197906302014091001</v>
          </cell>
          <cell r="C294" t="str">
            <v/>
          </cell>
          <cell r="D294" t="str">
            <v>HAIRUDDIN</v>
          </cell>
          <cell r="E294" t="str">
            <v/>
          </cell>
          <cell r="F294" t="str">
            <v/>
          </cell>
          <cell r="G294" t="str">
            <v>TOLITOLI</v>
          </cell>
          <cell r="H294" t="str">
            <v>30 - 06 - 1979</v>
          </cell>
          <cell r="I294" t="str">
            <v>II/a</v>
          </cell>
          <cell r="J294" t="str">
            <v>01 - 09 - 2014</v>
          </cell>
          <cell r="K294" t="str">
            <v>01 - 12 - 2015</v>
          </cell>
          <cell r="L294" t="str">
            <v>L</v>
          </cell>
          <cell r="M294" t="str">
            <v>II/a</v>
          </cell>
          <cell r="N294" t="str">
            <v>01 - 09 - 2014</v>
          </cell>
          <cell r="O294" t="str">
            <v>10</v>
          </cell>
          <cell r="P294" t="str">
            <v>2</v>
          </cell>
          <cell r="Q294" t="str">
            <v/>
          </cell>
          <cell r="R294" t="str">
            <v/>
          </cell>
          <cell r="S294" t="str">
            <v/>
          </cell>
          <cell r="T294" t="str">
            <v/>
          </cell>
          <cell r="U294" t="str">
            <v/>
          </cell>
          <cell r="V294" t="str">
            <v>TEKNIS / ADMINISTRASI LAINNYA</v>
          </cell>
          <cell r="W294" t="str">
            <v>SUBBAG ADMINISTRASI UMUM DAN KEPEGAWAIAN</v>
          </cell>
          <cell r="X294" t="str">
            <v>SEKRETARIAT</v>
          </cell>
          <cell r="Y294" t="str">
            <v>SMU IPS</v>
          </cell>
          <cell r="Z294" t="str">
            <v>16-06-2000</v>
          </cell>
          <cell r="AA294" t="str">
            <v>Aktif</v>
          </cell>
          <cell r="AB294" t="str">
            <v>PNS Daerah Kab./Kota yang bekerja pada Kab./Kota</v>
          </cell>
          <cell r="AC294" t="str">
            <v>Pemerintah Kab. Tolitoli</v>
          </cell>
          <cell r="AD294" t="str">
            <v>Pemerintah Kab. Tolitoli</v>
          </cell>
        </row>
        <row r="295">
          <cell r="A295">
            <v>293</v>
          </cell>
          <cell r="B295" t="str">
            <v>196307031991112001</v>
          </cell>
          <cell r="C295" t="str">
            <v>131940816</v>
          </cell>
          <cell r="D295" t="str">
            <v>MARIA J KARAMOY</v>
          </cell>
          <cell r="E295" t="str">
            <v/>
          </cell>
          <cell r="F295" t="str">
            <v>A.Ma.Pd</v>
          </cell>
          <cell r="G295" t="str">
            <v>TOMOHON</v>
          </cell>
          <cell r="H295" t="str">
            <v>03 - 07 - 1963</v>
          </cell>
          <cell r="I295" t="str">
            <v>II/a</v>
          </cell>
          <cell r="J295" t="str">
            <v>01 - 11 - 1991</v>
          </cell>
          <cell r="K295" t="str">
            <v>01 - 05 - 1993</v>
          </cell>
          <cell r="L295" t="str">
            <v>P</v>
          </cell>
          <cell r="M295" t="str">
            <v>IV/a</v>
          </cell>
          <cell r="N295" t="str">
            <v>01 - 10 - 2011</v>
          </cell>
          <cell r="O295" t="str">
            <v>14</v>
          </cell>
          <cell r="P295" t="str">
            <v>10</v>
          </cell>
          <cell r="Q295" t="str">
            <v/>
          </cell>
          <cell r="R295" t="str">
            <v/>
          </cell>
          <cell r="S295" t="str">
            <v/>
          </cell>
          <cell r="T295" t="str">
            <v>01 - 10 - 2011</v>
          </cell>
          <cell r="U295" t="str">
            <v>Guru Pembina</v>
          </cell>
          <cell r="V295" t="str">
            <v/>
          </cell>
          <cell r="W295" t="str">
            <v>SD Katolik Santa Theresia</v>
          </cell>
          <cell r="X295" t="str">
            <v>Dinas Pendidikan Dan Kebudayaan</v>
          </cell>
          <cell r="Y295" t="str">
            <v>D-II/A-II</v>
          </cell>
          <cell r="Z295" t="str">
            <v>31-12-2003</v>
          </cell>
          <cell r="AA295" t="str">
            <v>Aktif</v>
          </cell>
          <cell r="AB295" t="str">
            <v>PNS Daerah Kab./Kota yang bekerja pada Kab./Kota</v>
          </cell>
          <cell r="AC295" t="str">
            <v>Pemerintah Kab. Tolitoli</v>
          </cell>
          <cell r="AD295" t="str">
            <v>Pemerintah Kab. Tolitoli</v>
          </cell>
        </row>
        <row r="296">
          <cell r="A296">
            <v>294</v>
          </cell>
          <cell r="B296" t="str">
            <v>197602032002112001</v>
          </cell>
          <cell r="C296" t="str">
            <v>570014034</v>
          </cell>
          <cell r="D296" t="str">
            <v>NI NYOMAN YULIANTINI</v>
          </cell>
          <cell r="E296" t="str">
            <v/>
          </cell>
          <cell r="F296" t="str">
            <v>A.Md.Keb</v>
          </cell>
          <cell r="G296" t="str">
            <v>TORUE</v>
          </cell>
          <cell r="H296" t="str">
            <v>03 - 02 - 1976</v>
          </cell>
          <cell r="I296" t="str">
            <v>II/a</v>
          </cell>
          <cell r="J296" t="str">
            <v>01 - 11 - 2002</v>
          </cell>
          <cell r="K296" t="str">
            <v>01 - 12 - 2003</v>
          </cell>
          <cell r="L296" t="str">
            <v>P</v>
          </cell>
          <cell r="M296" t="str">
            <v>III/b</v>
          </cell>
          <cell r="N296" t="str">
            <v>01 - 10 - 2017</v>
          </cell>
          <cell r="O296" t="str">
            <v>10</v>
          </cell>
          <cell r="P296" t="str">
            <v>11</v>
          </cell>
          <cell r="Q296" t="str">
            <v/>
          </cell>
          <cell r="R296" t="str">
            <v/>
          </cell>
          <cell r="S296" t="str">
            <v/>
          </cell>
          <cell r="T296" t="str">
            <v>01 - 04 - 2015</v>
          </cell>
          <cell r="U296" t="str">
            <v>Bidan Mahir / Lanjutan</v>
          </cell>
          <cell r="V296" t="str">
            <v/>
          </cell>
          <cell r="W296" t="str">
            <v>Sub Bidang Pelayanan Medis Dan Keperawatan</v>
          </cell>
          <cell r="X296" t="str">
            <v>BIDANG PELAYANAN</v>
          </cell>
          <cell r="Y296" t="str">
            <v>D-III KEBIDANAN</v>
          </cell>
          <cell r="Z296" t="str">
            <v>31-12-2009</v>
          </cell>
          <cell r="AA296" t="str">
            <v>Aktif</v>
          </cell>
          <cell r="AB296" t="str">
            <v>PNS Daerah Kab./Kota yang bekerja pada Kab./Kota</v>
          </cell>
          <cell r="AC296" t="str">
            <v>Pemerintah Kab. Tolitoli</v>
          </cell>
          <cell r="AD296" t="str">
            <v>Pemerintah Kab. Tolitoli</v>
          </cell>
        </row>
        <row r="297">
          <cell r="A297">
            <v>295</v>
          </cell>
          <cell r="B297" t="str">
            <v>198305082008011004</v>
          </cell>
          <cell r="C297" t="str">
            <v>570035973</v>
          </cell>
          <cell r="D297" t="str">
            <v>WISNU</v>
          </cell>
          <cell r="E297" t="str">
            <v/>
          </cell>
          <cell r="F297" t="str">
            <v/>
          </cell>
          <cell r="G297" t="str">
            <v>TOLITOLI</v>
          </cell>
          <cell r="H297" t="str">
            <v>08 - 05 - 1983</v>
          </cell>
          <cell r="I297" t="str">
            <v>II/a</v>
          </cell>
          <cell r="J297" t="str">
            <v>01 - 01 - 2008</v>
          </cell>
          <cell r="K297" t="str">
            <v>01 - 12 - 2009</v>
          </cell>
          <cell r="L297" t="str">
            <v>L</v>
          </cell>
          <cell r="M297" t="str">
            <v>II/c</v>
          </cell>
          <cell r="N297" t="str">
            <v>01 - 04 - 2016</v>
          </cell>
          <cell r="O297" t="str">
            <v>13</v>
          </cell>
          <cell r="P297" t="str">
            <v>3</v>
          </cell>
          <cell r="Q297" t="str">
            <v/>
          </cell>
          <cell r="R297" t="str">
            <v/>
          </cell>
          <cell r="S297" t="str">
            <v/>
          </cell>
          <cell r="T297" t="str">
            <v/>
          </cell>
          <cell r="U297" t="str">
            <v/>
          </cell>
          <cell r="V297" t="str">
            <v>PENGADMINISTRASI UMUM</v>
          </cell>
          <cell r="W297" t="str">
            <v>KANTOR KELURAHAN NALU</v>
          </cell>
          <cell r="X297" t="str">
            <v>Pemerintah Kabupaten Tolitoli</v>
          </cell>
          <cell r="Y297" t="str">
            <v>SMA</v>
          </cell>
          <cell r="Z297" t="str">
            <v>31-12-2002</v>
          </cell>
          <cell r="AA297" t="str">
            <v>Aktif</v>
          </cell>
          <cell r="AB297" t="str">
            <v>PNS Daerah Kab./Kota yang bekerja pada Kab./Kota</v>
          </cell>
          <cell r="AC297" t="str">
            <v>Pemerintah Kab. Tolitoli</v>
          </cell>
          <cell r="AD297" t="str">
            <v>Pemerintah Kab. Tolitoli</v>
          </cell>
        </row>
        <row r="298">
          <cell r="A298">
            <v>296</v>
          </cell>
          <cell r="B298" t="str">
            <v>197101292008012012</v>
          </cell>
          <cell r="C298" t="str">
            <v>570036196</v>
          </cell>
          <cell r="D298" t="str">
            <v>SULAEHAH</v>
          </cell>
          <cell r="E298" t="str">
            <v/>
          </cell>
          <cell r="F298" t="str">
            <v>S.PT</v>
          </cell>
          <cell r="G298" t="str">
            <v>TOLITOLI</v>
          </cell>
          <cell r="H298" t="str">
            <v>29 - 01 - 1971</v>
          </cell>
          <cell r="I298" t="str">
            <v>III/a</v>
          </cell>
          <cell r="J298" t="str">
            <v>01 - 01 - 2008</v>
          </cell>
          <cell r="K298" t="str">
            <v>01 - 12 - 2009</v>
          </cell>
          <cell r="L298" t="str">
            <v>P</v>
          </cell>
          <cell r="M298" t="str">
            <v>III/c</v>
          </cell>
          <cell r="N298" t="str">
            <v>01 - 04 - 2016</v>
          </cell>
          <cell r="O298" t="str">
            <v>13</v>
          </cell>
          <cell r="P298" t="str">
            <v>3</v>
          </cell>
          <cell r="Q298" t="str">
            <v/>
          </cell>
          <cell r="R298" t="str">
            <v/>
          </cell>
          <cell r="S298" t="str">
            <v/>
          </cell>
          <cell r="T298" t="str">
            <v/>
          </cell>
          <cell r="U298" t="str">
            <v/>
          </cell>
          <cell r="V298" t="str">
            <v>PENYUSUN DATA ASET</v>
          </cell>
          <cell r="W298" t="str">
            <v>Seksi Inventarisasi Dan Pengamanan</v>
          </cell>
          <cell r="X298" t="str">
            <v>Bidang Aset</v>
          </cell>
          <cell r="Y298" t="str">
            <v>S-1 PETERNAKAN</v>
          </cell>
          <cell r="Z298" t="str">
            <v>31-12-1996</v>
          </cell>
          <cell r="AA298" t="str">
            <v>Aktif</v>
          </cell>
          <cell r="AB298" t="str">
            <v>PNS Daerah Kab./Kota yang bekerja pada Kab./Kota</v>
          </cell>
          <cell r="AC298" t="str">
            <v>Pemerintah Kab. Tolitoli</v>
          </cell>
          <cell r="AD298" t="str">
            <v>Pemerintah Kab. Tolitoli</v>
          </cell>
        </row>
        <row r="299">
          <cell r="A299">
            <v>297</v>
          </cell>
          <cell r="B299" t="str">
            <v>198102252014111002</v>
          </cell>
          <cell r="C299" t="str">
            <v/>
          </cell>
          <cell r="D299" t="str">
            <v>PADRI SIRAJUDIN</v>
          </cell>
          <cell r="E299" t="str">
            <v/>
          </cell>
          <cell r="F299" t="str">
            <v/>
          </cell>
          <cell r="G299" t="str">
            <v>TOLITOLI</v>
          </cell>
          <cell r="H299" t="str">
            <v>25 - 02 - 1981</v>
          </cell>
          <cell r="I299" t="str">
            <v>II/a</v>
          </cell>
          <cell r="J299" t="str">
            <v>01 - 11 - 2014</v>
          </cell>
          <cell r="K299" t="str">
            <v>01 - 09 - 2016</v>
          </cell>
          <cell r="L299" t="str">
            <v>L</v>
          </cell>
          <cell r="M299" t="str">
            <v>II/a</v>
          </cell>
          <cell r="N299" t="str">
            <v>01 - 11 - 2014</v>
          </cell>
          <cell r="O299" t="str">
            <v>11</v>
          </cell>
          <cell r="P299" t="str">
            <v>10</v>
          </cell>
          <cell r="Q299" t="str">
            <v/>
          </cell>
          <cell r="R299" t="str">
            <v/>
          </cell>
          <cell r="S299" t="str">
            <v/>
          </cell>
          <cell r="T299" t="str">
            <v/>
          </cell>
          <cell r="U299" t="str">
            <v/>
          </cell>
          <cell r="V299" t="str">
            <v>PENGADMINISTRASI UMUM</v>
          </cell>
          <cell r="W299" t="str">
            <v>SEKSI PEMERINTAHAN</v>
          </cell>
          <cell r="X299" t="str">
            <v>KANTOR KECAMATAN DAKOPEMEAN</v>
          </cell>
          <cell r="Y299" t="str">
            <v>SMU IPS</v>
          </cell>
          <cell r="Z299" t="str">
            <v>16-06-2000</v>
          </cell>
          <cell r="AA299" t="str">
            <v>Aktif</v>
          </cell>
          <cell r="AB299" t="str">
            <v>PNS Daerah Kab./Kota yang bekerja pada Kab./Kota</v>
          </cell>
          <cell r="AC299" t="str">
            <v>Pemerintah Kab. Tolitoli</v>
          </cell>
          <cell r="AD299" t="str">
            <v>Pemerintah Kab. Tolitoli</v>
          </cell>
        </row>
        <row r="300">
          <cell r="A300">
            <v>298</v>
          </cell>
          <cell r="B300" t="str">
            <v>198209012015021001</v>
          </cell>
          <cell r="C300" t="str">
            <v/>
          </cell>
          <cell r="D300" t="str">
            <v>FAUZAN</v>
          </cell>
          <cell r="E300" t="str">
            <v/>
          </cell>
          <cell r="F300" t="str">
            <v/>
          </cell>
          <cell r="G300" t="str">
            <v>TOLITOLI</v>
          </cell>
          <cell r="H300" t="str">
            <v>01 - 09 - 1982</v>
          </cell>
          <cell r="I300" t="str">
            <v>II/a</v>
          </cell>
          <cell r="J300" t="str">
            <v>01 - 02 - 2015</v>
          </cell>
          <cell r="K300" t="str">
            <v>01 - 09 - 2016</v>
          </cell>
          <cell r="L300" t="str">
            <v>L</v>
          </cell>
          <cell r="M300" t="str">
            <v>II/a</v>
          </cell>
          <cell r="N300" t="str">
            <v>01 - 02 - 2015</v>
          </cell>
          <cell r="O300" t="str">
            <v>10</v>
          </cell>
          <cell r="P300" t="str">
            <v>1</v>
          </cell>
          <cell r="Q300" t="str">
            <v/>
          </cell>
          <cell r="R300" t="str">
            <v/>
          </cell>
          <cell r="S300" t="str">
            <v/>
          </cell>
          <cell r="T300" t="str">
            <v/>
          </cell>
          <cell r="U300" t="str">
            <v/>
          </cell>
          <cell r="V300" t="str">
            <v>OPERATOR KOMPUTER</v>
          </cell>
          <cell r="W300" t="str">
            <v>Sub Bidang Formasi, Pengadaan dan Penetapan Pegawai</v>
          </cell>
          <cell r="X300" t="str">
            <v>Badan Kepegawaian Dan Pengembangan Sumber Daya Manusia</v>
          </cell>
          <cell r="Y300" t="str">
            <v>SMK MANAJEMEN BISNIS</v>
          </cell>
          <cell r="Z300" t="str">
            <v>20-06-2001</v>
          </cell>
          <cell r="AA300" t="str">
            <v>Aktif</v>
          </cell>
          <cell r="AB300" t="str">
            <v>PNS Daerah Kab./Kota yang bekerja pada Kab./Kota</v>
          </cell>
          <cell r="AC300" t="str">
            <v>Pemerintah Kab. Tolitoli</v>
          </cell>
          <cell r="AD300" t="str">
            <v>Pemerintah Kab. Tolitoli</v>
          </cell>
        </row>
        <row r="301">
          <cell r="A301">
            <v>299</v>
          </cell>
          <cell r="B301" t="str">
            <v>196907071998032006</v>
          </cell>
          <cell r="C301" t="str">
            <v>132211529</v>
          </cell>
          <cell r="D301" t="str">
            <v>ARNIYATI</v>
          </cell>
          <cell r="E301" t="str">
            <v/>
          </cell>
          <cell r="F301" t="str">
            <v>A.Ma.Pd</v>
          </cell>
          <cell r="G301" t="str">
            <v>TOLITOLI</v>
          </cell>
          <cell r="H301" t="str">
            <v>07 - 07 - 1969</v>
          </cell>
          <cell r="I301" t="str">
            <v>II/a</v>
          </cell>
          <cell r="J301" t="str">
            <v>01 - 03 - 1998</v>
          </cell>
          <cell r="K301" t="str">
            <v>01 - 09 - 1999</v>
          </cell>
          <cell r="L301" t="str">
            <v>P</v>
          </cell>
          <cell r="M301" t="str">
            <v>III/b</v>
          </cell>
          <cell r="N301" t="str">
            <v>01 - 10 - 2012</v>
          </cell>
          <cell r="O301" t="str">
            <v>9</v>
          </cell>
          <cell r="P301" t="str">
            <v>7</v>
          </cell>
          <cell r="Q301" t="str">
            <v/>
          </cell>
          <cell r="R301" t="str">
            <v/>
          </cell>
          <cell r="S301" t="str">
            <v/>
          </cell>
          <cell r="T301" t="str">
            <v>10 - 09 - 2015</v>
          </cell>
          <cell r="U301" t="str">
            <v>Guru Pertama</v>
          </cell>
          <cell r="V301" t="str">
            <v/>
          </cell>
          <cell r="W301" t="str">
            <v>SDN PINJAN</v>
          </cell>
          <cell r="X301" t="str">
            <v>CABANG DISPENBUD KECAMATAN TOLITOLI UTARA</v>
          </cell>
          <cell r="Y301" t="str">
            <v>D-II/A-II PGSD</v>
          </cell>
          <cell r="Z301" t="str">
            <v>31-12-2003</v>
          </cell>
          <cell r="AA301" t="str">
            <v>Aktif</v>
          </cell>
          <cell r="AB301" t="str">
            <v>PNS Daerah Kab./Kota yang bekerja pada Kab./Kota</v>
          </cell>
          <cell r="AC301" t="str">
            <v>Pemerintah Kab. Tolitoli</v>
          </cell>
          <cell r="AD301" t="str">
            <v>Pemerintah Kab. Tolitoli</v>
          </cell>
        </row>
        <row r="302">
          <cell r="A302">
            <v>300</v>
          </cell>
          <cell r="B302" t="str">
            <v>196212231983032011</v>
          </cell>
          <cell r="C302" t="str">
            <v>131278005</v>
          </cell>
          <cell r="D302" t="str">
            <v>ROSTINI</v>
          </cell>
          <cell r="E302" t="str">
            <v/>
          </cell>
          <cell r="F302" t="str">
            <v/>
          </cell>
          <cell r="G302" t="str">
            <v>MAKASSAR</v>
          </cell>
          <cell r="H302" t="str">
            <v>23 - 12 - 1962</v>
          </cell>
          <cell r="I302" t="str">
            <v>II/a</v>
          </cell>
          <cell r="J302" t="str">
            <v>01 - 03 - 1983</v>
          </cell>
          <cell r="K302" t="str">
            <v>01 - 11 - 1984</v>
          </cell>
          <cell r="L302" t="str">
            <v>P</v>
          </cell>
          <cell r="M302" t="str">
            <v>III/d</v>
          </cell>
          <cell r="N302" t="str">
            <v>01 - 10 - 2010</v>
          </cell>
          <cell r="O302" t="str">
            <v>22</v>
          </cell>
          <cell r="P302" t="str">
            <v>7</v>
          </cell>
          <cell r="Q302" t="str">
            <v/>
          </cell>
          <cell r="R302" t="str">
            <v/>
          </cell>
          <cell r="S302" t="str">
            <v/>
          </cell>
          <cell r="T302" t="str">
            <v/>
          </cell>
          <cell r="U302" t="str">
            <v/>
          </cell>
          <cell r="V302" t="str">
            <v>FUNGSIONAL UMUM</v>
          </cell>
          <cell r="W302" t="str">
            <v>Seksi Pembinaan Pendidik Dan Tenaga Kependidikan</v>
          </cell>
          <cell r="X302" t="str">
            <v>Dinas Pendidikan Dan Kebudayaan</v>
          </cell>
          <cell r="Y302" t="str">
            <v>S-1 PENDIDIKAN</v>
          </cell>
          <cell r="Z302" t="str">
            <v>27-02-2006</v>
          </cell>
          <cell r="AA302" t="str">
            <v>Aktif</v>
          </cell>
          <cell r="AB302" t="str">
            <v>PNS Daerah Kab./Kota yang bekerja pada Kab./Kota</v>
          </cell>
          <cell r="AC302" t="str">
            <v>Pemerintah Kab. Tolitoli</v>
          </cell>
          <cell r="AD302" t="str">
            <v>Pemerintah Kab. Tolitoli</v>
          </cell>
        </row>
        <row r="303">
          <cell r="A303">
            <v>301</v>
          </cell>
          <cell r="B303" t="str">
            <v>196203151982072005</v>
          </cell>
          <cell r="C303" t="str">
            <v>131056805</v>
          </cell>
          <cell r="D303" t="str">
            <v>ASMIATY LABANU</v>
          </cell>
          <cell r="E303" t="str">
            <v/>
          </cell>
          <cell r="F303" t="str">
            <v>.</v>
          </cell>
          <cell r="G303" t="str">
            <v>BONGO</v>
          </cell>
          <cell r="H303" t="str">
            <v>15 - 03 - 1962</v>
          </cell>
          <cell r="I303" t="str">
            <v>II/a</v>
          </cell>
          <cell r="J303" t="str">
            <v>01 - 07 - 1982</v>
          </cell>
          <cell r="K303" t="str">
            <v>01 - 07 - 1984</v>
          </cell>
          <cell r="L303" t="str">
            <v>P</v>
          </cell>
          <cell r="M303" t="str">
            <v>IV/a</v>
          </cell>
          <cell r="N303" t="str">
            <v>01 - 04 - 2008</v>
          </cell>
          <cell r="O303" t="str">
            <v>28</v>
          </cell>
          <cell r="P303" t="str">
            <v>10</v>
          </cell>
          <cell r="Q303" t="str">
            <v/>
          </cell>
          <cell r="R303" t="str">
            <v/>
          </cell>
          <cell r="S303" t="str">
            <v/>
          </cell>
          <cell r="T303" t="str">
            <v>01 - 04 - 2008</v>
          </cell>
          <cell r="U303" t="str">
            <v>Guru Pembina</v>
          </cell>
          <cell r="V303" t="str">
            <v/>
          </cell>
          <cell r="W303" t="str">
            <v>SDN BATUAN</v>
          </cell>
          <cell r="X303" t="str">
            <v>CABANG DISPENBUD KECAMATAN LAMPASIO</v>
          </cell>
          <cell r="Y303" t="str">
            <v>A-IV PENDIDIKAN PGSD</v>
          </cell>
          <cell r="Z303" t="str">
            <v>31-12-2003</v>
          </cell>
          <cell r="AA303" t="str">
            <v>Aktif</v>
          </cell>
          <cell r="AB303" t="str">
            <v>PNS Daerah Kab./Kota yang bekerja pada Kab./Kota</v>
          </cell>
          <cell r="AC303" t="str">
            <v>Pemerintah Kab. Tolitoli</v>
          </cell>
          <cell r="AD303" t="str">
            <v>Pemerintah Kab. Tolitoli</v>
          </cell>
        </row>
        <row r="304">
          <cell r="A304">
            <v>302</v>
          </cell>
          <cell r="B304" t="str">
            <v>198305072009041001</v>
          </cell>
          <cell r="C304" t="str">
            <v/>
          </cell>
          <cell r="D304" t="str">
            <v>SYAHRUL</v>
          </cell>
          <cell r="E304" t="str">
            <v/>
          </cell>
          <cell r="F304" t="str">
            <v>A.Ma.Pd</v>
          </cell>
          <cell r="G304" t="str">
            <v>NALU</v>
          </cell>
          <cell r="H304" t="str">
            <v>07 - 05 - 1983</v>
          </cell>
          <cell r="I304" t="str">
            <v>II/b</v>
          </cell>
          <cell r="J304" t="str">
            <v>01 - 04 - 2009</v>
          </cell>
          <cell r="K304" t="str">
            <v>01 - 01 - 2011</v>
          </cell>
          <cell r="L304" t="str">
            <v>L</v>
          </cell>
          <cell r="M304" t="str">
            <v>II/d</v>
          </cell>
          <cell r="N304" t="str">
            <v>01 - 04 - 2016</v>
          </cell>
          <cell r="O304" t="str">
            <v>10</v>
          </cell>
          <cell r="P304" t="str">
            <v>0</v>
          </cell>
          <cell r="Q304" t="str">
            <v/>
          </cell>
          <cell r="R304" t="str">
            <v/>
          </cell>
          <cell r="S304" t="str">
            <v/>
          </cell>
          <cell r="T304" t="str">
            <v>01 - 04 - 2016</v>
          </cell>
          <cell r="U304" t="str">
            <v>Guru Muda Tingkat. I</v>
          </cell>
          <cell r="V304" t="str">
            <v/>
          </cell>
          <cell r="W304" t="str">
            <v>SD Negeri Lutungan</v>
          </cell>
          <cell r="X304" t="str">
            <v>Dinas Pendidikan Dan Kebudayaan</v>
          </cell>
          <cell r="Y304" t="str">
            <v>D-II/A-II PENJASKES</v>
          </cell>
          <cell r="Z304" t="str">
            <v>31-12-2005</v>
          </cell>
          <cell r="AA304" t="str">
            <v>Aktif</v>
          </cell>
          <cell r="AB304" t="str">
            <v>PNS Daerah Kab./Kota yang bekerja pada Kab./Kota</v>
          </cell>
          <cell r="AC304" t="str">
            <v>Pemerintah Kab. Tolitoli</v>
          </cell>
          <cell r="AD304" t="str">
            <v>Pemerintah Kab. Tolitoli</v>
          </cell>
        </row>
        <row r="305">
          <cell r="A305">
            <v>303</v>
          </cell>
          <cell r="B305" t="str">
            <v>197109052007011017</v>
          </cell>
          <cell r="C305" t="str">
            <v>570028844</v>
          </cell>
          <cell r="D305" t="str">
            <v>SYAHRUN</v>
          </cell>
          <cell r="E305" t="str">
            <v/>
          </cell>
          <cell r="F305" t="str">
            <v>SP</v>
          </cell>
          <cell r="G305" t="str">
            <v>PALU</v>
          </cell>
          <cell r="H305" t="str">
            <v>05 - 09 - 1971</v>
          </cell>
          <cell r="I305" t="str">
            <v>II/a</v>
          </cell>
          <cell r="J305" t="str">
            <v>01 - 01 - 2007</v>
          </cell>
          <cell r="K305" t="str">
            <v>01 - 10 - 2008</v>
          </cell>
          <cell r="L305" t="str">
            <v>L</v>
          </cell>
          <cell r="M305" t="str">
            <v>III/a</v>
          </cell>
          <cell r="N305" t="str">
            <v>01 - 04 - 2015</v>
          </cell>
          <cell r="O305" t="str">
            <v>10</v>
          </cell>
          <cell r="P305" t="str">
            <v>3</v>
          </cell>
          <cell r="Q305" t="str">
            <v/>
          </cell>
          <cell r="R305" t="str">
            <v/>
          </cell>
          <cell r="S305" t="str">
            <v/>
          </cell>
          <cell r="T305" t="str">
            <v>01 - 04 - 2015</v>
          </cell>
          <cell r="U305" t="str">
            <v>Penyuluh Pertanian Pertama</v>
          </cell>
          <cell r="V305" t="str">
            <v/>
          </cell>
          <cell r="W305" t="str">
            <v>SUBBID PELAYANAN PENYULUHAN</v>
          </cell>
          <cell r="X305" t="str">
            <v>BIDANG PENYULUHAN</v>
          </cell>
          <cell r="Y305" t="str">
            <v>S-1 AGRIBISNIS PERTANIAN</v>
          </cell>
          <cell r="Z305" t="str">
            <v>31-12-2012</v>
          </cell>
          <cell r="AA305" t="str">
            <v>Aktif</v>
          </cell>
          <cell r="AB305" t="str">
            <v>PNS Daerah Kab./Kota yang bekerja pada Kab./Kota</v>
          </cell>
          <cell r="AC305" t="str">
            <v>Pemerintah Kab. Tolitoli</v>
          </cell>
          <cell r="AD305" t="str">
            <v>Pemerintah Kab. Tolitoli</v>
          </cell>
        </row>
        <row r="306">
          <cell r="A306">
            <v>304</v>
          </cell>
          <cell r="B306" t="str">
            <v>196601032014091001</v>
          </cell>
          <cell r="C306" t="str">
            <v/>
          </cell>
          <cell r="D306" t="str">
            <v>ARUN HARYANTO</v>
          </cell>
          <cell r="E306" t="str">
            <v/>
          </cell>
          <cell r="F306" t="str">
            <v/>
          </cell>
          <cell r="G306" t="str">
            <v>BANYUMAS</v>
          </cell>
          <cell r="H306" t="str">
            <v>03 - 01 - 1966</v>
          </cell>
          <cell r="I306" t="str">
            <v>II/a</v>
          </cell>
          <cell r="J306" t="str">
            <v>01 - 09 - 2014</v>
          </cell>
          <cell r="K306" t="str">
            <v>01 - 12 - 2015</v>
          </cell>
          <cell r="L306" t="str">
            <v>L</v>
          </cell>
          <cell r="M306" t="str">
            <v>II/a</v>
          </cell>
          <cell r="N306" t="str">
            <v>01 - 09 - 2014</v>
          </cell>
          <cell r="O306" t="str">
            <v>9</v>
          </cell>
          <cell r="P306" t="str">
            <v>11</v>
          </cell>
          <cell r="Q306" t="str">
            <v/>
          </cell>
          <cell r="R306" t="str">
            <v/>
          </cell>
          <cell r="S306" t="str">
            <v/>
          </cell>
          <cell r="T306" t="str">
            <v/>
          </cell>
          <cell r="U306" t="str">
            <v/>
          </cell>
          <cell r="V306" t="str">
            <v>GURU SD</v>
          </cell>
          <cell r="W306" t="str">
            <v>SDN 4 TAMBUN</v>
          </cell>
          <cell r="X306" t="str">
            <v>CABANG DISPENBUD KECAMATAN BAOLAN</v>
          </cell>
          <cell r="Y306" t="str">
            <v>SPG PENDIDIKAN SD</v>
          </cell>
          <cell r="Z306" t="str">
            <v>25-05-1987</v>
          </cell>
          <cell r="AA306" t="str">
            <v>Aktif</v>
          </cell>
          <cell r="AB306" t="str">
            <v>PNS Daerah Kab./Kota yang bekerja pada Kab./Kota</v>
          </cell>
          <cell r="AC306" t="str">
            <v>Pemerintah Kab. Tolitoli</v>
          </cell>
          <cell r="AD306" t="str">
            <v>Pemerintah Kab. Tolitoli</v>
          </cell>
        </row>
        <row r="307">
          <cell r="A307">
            <v>305</v>
          </cell>
          <cell r="B307" t="str">
            <v>197001302014111001</v>
          </cell>
          <cell r="C307" t="str">
            <v/>
          </cell>
          <cell r="D307" t="str">
            <v>MASRI MAHIYA</v>
          </cell>
          <cell r="E307" t="str">
            <v/>
          </cell>
          <cell r="F307" t="str">
            <v/>
          </cell>
          <cell r="G307" t="str">
            <v>BITUNG</v>
          </cell>
          <cell r="H307" t="str">
            <v>30 - 01 - 1970</v>
          </cell>
          <cell r="I307" t="str">
            <v>I/c</v>
          </cell>
          <cell r="J307" t="str">
            <v>01 - 11 - 2014</v>
          </cell>
          <cell r="K307" t="str">
            <v>01 - 09 - 2016</v>
          </cell>
          <cell r="L307" t="str">
            <v>L</v>
          </cell>
          <cell r="M307" t="str">
            <v>I/c</v>
          </cell>
          <cell r="N307" t="str">
            <v>01 - 11 - 2014</v>
          </cell>
          <cell r="O307" t="str">
            <v>12</v>
          </cell>
          <cell r="P307" t="str">
            <v>10</v>
          </cell>
          <cell r="Q307" t="str">
            <v/>
          </cell>
          <cell r="R307" t="str">
            <v/>
          </cell>
          <cell r="S307" t="str">
            <v/>
          </cell>
          <cell r="T307" t="str">
            <v/>
          </cell>
          <cell r="U307" t="str">
            <v/>
          </cell>
          <cell r="V307" t="str">
            <v>PRAMU TAMAN DAN KEBERSIHAN</v>
          </cell>
          <cell r="W307" t="str">
            <v>Seksi Pengelolaan Sampah</v>
          </cell>
          <cell r="X307" t="str">
            <v>Dinas Perumahan Rakyat Dan Kawasan Pemukiman</v>
          </cell>
          <cell r="Y307" t="str">
            <v>SMP</v>
          </cell>
          <cell r="Z307" t="str">
            <v>07-07-1989</v>
          </cell>
          <cell r="AA307" t="str">
            <v>Aktif</v>
          </cell>
          <cell r="AB307" t="str">
            <v>PNS Daerah Kab./Kota yang bekerja pada Kab./Kota</v>
          </cell>
          <cell r="AC307" t="str">
            <v>Pemerintah Kab. Tolitoli</v>
          </cell>
          <cell r="AD307" t="str">
            <v>Pemerintah Kab. Tolitoli</v>
          </cell>
        </row>
        <row r="308">
          <cell r="A308">
            <v>306</v>
          </cell>
          <cell r="B308" t="str">
            <v>197108192006041012</v>
          </cell>
          <cell r="C308" t="str">
            <v>570021143</v>
          </cell>
          <cell r="D308" t="str">
            <v>HAMKA</v>
          </cell>
          <cell r="E308" t="str">
            <v/>
          </cell>
          <cell r="F308" t="str">
            <v>S.Ag</v>
          </cell>
          <cell r="G308" t="str">
            <v>TOLITOLI</v>
          </cell>
          <cell r="H308" t="str">
            <v>19 - 08 - 1971</v>
          </cell>
          <cell r="I308" t="str">
            <v>III/a</v>
          </cell>
          <cell r="J308" t="str">
            <v>01 - 04 - 2006</v>
          </cell>
          <cell r="K308" t="str">
            <v>01 - 10 - 2007</v>
          </cell>
          <cell r="L308" t="str">
            <v>L</v>
          </cell>
          <cell r="M308" t="str">
            <v>III/c</v>
          </cell>
          <cell r="N308" t="str">
            <v>01 - 10 - 2013</v>
          </cell>
          <cell r="O308" t="str">
            <v>9</v>
          </cell>
          <cell r="P308" t="str">
            <v>2</v>
          </cell>
          <cell r="Q308" t="str">
            <v/>
          </cell>
          <cell r="R308" t="str">
            <v/>
          </cell>
          <cell r="S308" t="str">
            <v/>
          </cell>
          <cell r="T308" t="str">
            <v>01 - 10 - 2013</v>
          </cell>
          <cell r="U308" t="str">
            <v>Guru Muda</v>
          </cell>
          <cell r="V308" t="str">
            <v/>
          </cell>
          <cell r="W308" t="str">
            <v>SMP NEGERI 3 DONDO</v>
          </cell>
          <cell r="X308" t="str">
            <v>CABANG DISPENBUD KECAMATAN DONDO</v>
          </cell>
          <cell r="Y308" t="str">
            <v>S-1/A-IV TARBIYAH</v>
          </cell>
          <cell r="Z308" t="str">
            <v>31-12-1999</v>
          </cell>
          <cell r="AA308" t="str">
            <v>Aktif</v>
          </cell>
          <cell r="AB308" t="str">
            <v>PNS Daerah Kab./Kota yang bekerja pada Kab./Kota</v>
          </cell>
          <cell r="AC308" t="str">
            <v>Pemerintah Kab. Tolitoli</v>
          </cell>
          <cell r="AD308" t="str">
            <v>Pemerintah Kab. Tolitoli</v>
          </cell>
        </row>
        <row r="309">
          <cell r="A309">
            <v>307</v>
          </cell>
          <cell r="B309" t="str">
            <v>197812062014111002</v>
          </cell>
          <cell r="C309" t="str">
            <v/>
          </cell>
          <cell r="D309" t="str">
            <v>MOH. RUSDI</v>
          </cell>
          <cell r="E309" t="str">
            <v/>
          </cell>
          <cell r="F309" t="str">
            <v/>
          </cell>
          <cell r="G309" t="str">
            <v>TOLITOLI</v>
          </cell>
          <cell r="H309" t="str">
            <v>06 - 12 - 1978</v>
          </cell>
          <cell r="I309" t="str">
            <v>II/a</v>
          </cell>
          <cell r="J309" t="str">
            <v>01 - 11 - 2014</v>
          </cell>
          <cell r="K309" t="str">
            <v>01 - 09 - 2016</v>
          </cell>
          <cell r="L309" t="str">
            <v>L</v>
          </cell>
          <cell r="M309" t="str">
            <v>II/a</v>
          </cell>
          <cell r="N309" t="str">
            <v>01 - 11 - 2014</v>
          </cell>
          <cell r="O309" t="str">
            <v>10</v>
          </cell>
          <cell r="P309" t="str">
            <v>1</v>
          </cell>
          <cell r="Q309" t="str">
            <v/>
          </cell>
          <cell r="R309" t="str">
            <v/>
          </cell>
          <cell r="S309" t="str">
            <v/>
          </cell>
          <cell r="T309" t="str">
            <v/>
          </cell>
          <cell r="U309" t="str">
            <v/>
          </cell>
          <cell r="V309" t="str">
            <v>PENGADMINISTRASI SARANA DAN PRASARANA</v>
          </cell>
          <cell r="W309" t="str">
            <v>KANTOR KECAMATAN BASIDONDO</v>
          </cell>
          <cell r="X309" t="str">
            <v>Pemerintah Kabupaten Tolitoli</v>
          </cell>
          <cell r="Y309" t="str">
            <v>SMEA PERDAGANGAN</v>
          </cell>
          <cell r="Z309" t="str">
            <v>22-05-1995</v>
          </cell>
          <cell r="AA309" t="str">
            <v>Aktif</v>
          </cell>
          <cell r="AB309" t="str">
            <v>PNS Daerah Kab./Kota yang bekerja pada Kab./Kota</v>
          </cell>
          <cell r="AC309" t="str">
            <v>Pemerintah Kab. Tolitoli</v>
          </cell>
          <cell r="AD309" t="str">
            <v>Pemerintah Kab. Tolitoli</v>
          </cell>
        </row>
        <row r="310">
          <cell r="A310">
            <v>308</v>
          </cell>
          <cell r="B310" t="str">
            <v>197705032010012012</v>
          </cell>
          <cell r="C310" t="str">
            <v/>
          </cell>
          <cell r="D310" t="str">
            <v>KASMAWATI</v>
          </cell>
          <cell r="E310" t="str">
            <v/>
          </cell>
          <cell r="F310" t="str">
            <v>S.Pd.I</v>
          </cell>
          <cell r="G310" t="str">
            <v>BANGKIR</v>
          </cell>
          <cell r="H310" t="str">
            <v>03 - 05 - 1977</v>
          </cell>
          <cell r="I310" t="str">
            <v>II/b</v>
          </cell>
          <cell r="J310" t="str">
            <v>01 - 01 - 2010</v>
          </cell>
          <cell r="K310" t="str">
            <v>01 - 01 - 2012</v>
          </cell>
          <cell r="L310" t="str">
            <v>P</v>
          </cell>
          <cell r="M310" t="str">
            <v>III/a</v>
          </cell>
          <cell r="N310" t="str">
            <v>01 - 04 - 2018</v>
          </cell>
          <cell r="O310" t="str">
            <v>6</v>
          </cell>
          <cell r="P310" t="str">
            <v>3</v>
          </cell>
          <cell r="Q310" t="str">
            <v/>
          </cell>
          <cell r="R310" t="str">
            <v/>
          </cell>
          <cell r="S310" t="str">
            <v/>
          </cell>
          <cell r="T310" t="str">
            <v>01 - 04 - 2018</v>
          </cell>
          <cell r="U310" t="str">
            <v>Guru Pertama</v>
          </cell>
          <cell r="V310" t="str">
            <v/>
          </cell>
          <cell r="W310" t="str">
            <v>SDN PEKKASALO</v>
          </cell>
          <cell r="X310" t="str">
            <v>CABANG DISPENBUD KECAMATAN DAMPAL SELATAN</v>
          </cell>
          <cell r="Y310" t="str">
            <v>S-1/A-IV PENDIDIKAN AGAMA ISLAM</v>
          </cell>
          <cell r="Z310" t="str">
            <v>01-01-2009</v>
          </cell>
          <cell r="AA310" t="str">
            <v>Aktif</v>
          </cell>
          <cell r="AB310" t="str">
            <v>PNS Daerah Kab./Kota yang bekerja pada Kab./Kota</v>
          </cell>
          <cell r="AC310" t="str">
            <v>Pemerintah Kab. Tolitoli</v>
          </cell>
          <cell r="AD310" t="str">
            <v>Pemerintah Kab. Tolitoli</v>
          </cell>
        </row>
        <row r="311">
          <cell r="A311">
            <v>309</v>
          </cell>
          <cell r="B311" t="str">
            <v>197302052003122003</v>
          </cell>
          <cell r="C311" t="str">
            <v>570015570</v>
          </cell>
          <cell r="D311" t="str">
            <v>ALKANESYE LAHMIYOLA FLORENSIA BALEYA</v>
          </cell>
          <cell r="E311" t="str">
            <v/>
          </cell>
          <cell r="F311" t="str">
            <v>S.PD</v>
          </cell>
          <cell r="G311" t="str">
            <v>TOLITOLI</v>
          </cell>
          <cell r="H311" t="str">
            <v>05 - 02 - 1973</v>
          </cell>
          <cell r="I311" t="str">
            <v>III/a</v>
          </cell>
          <cell r="J311" t="str">
            <v>01 - 12 - 2003</v>
          </cell>
          <cell r="K311" t="str">
            <v>01 - 03 - 2005</v>
          </cell>
          <cell r="L311" t="str">
            <v>P</v>
          </cell>
          <cell r="M311" t="str">
            <v>III/c</v>
          </cell>
          <cell r="N311" t="str">
            <v>01 - 04 - 2012</v>
          </cell>
          <cell r="O311" t="str">
            <v>8</v>
          </cell>
          <cell r="P311" t="str">
            <v>4</v>
          </cell>
          <cell r="Q311" t="str">
            <v/>
          </cell>
          <cell r="R311" t="str">
            <v/>
          </cell>
          <cell r="S311" t="str">
            <v/>
          </cell>
          <cell r="T311" t="str">
            <v>01 - 04 - 2012</v>
          </cell>
          <cell r="U311" t="str">
            <v>Guru Muda</v>
          </cell>
          <cell r="V311" t="str">
            <v/>
          </cell>
          <cell r="W311" t="str">
            <v>DPK SMP KATOLIK DON BOSCO TOLITOLI</v>
          </cell>
          <cell r="X311" t="str">
            <v>CABANG DISPENBUD KECAMATAN BAOLAN</v>
          </cell>
          <cell r="Y311" t="str">
            <v>S-1 PENDIDIKAN BIOLOGI</v>
          </cell>
          <cell r="Z311" t="str">
            <v>31-12-1998</v>
          </cell>
          <cell r="AA311" t="str">
            <v>Aktif</v>
          </cell>
          <cell r="AB311" t="str">
            <v>PNS Daerah Kab./Kota yang bekerja pada Kab./Kota</v>
          </cell>
          <cell r="AC311" t="str">
            <v>Pemerintah Kab. Tolitoli</v>
          </cell>
          <cell r="AD311" t="str">
            <v>Pemerintah Kab. Tolitoli</v>
          </cell>
        </row>
        <row r="312">
          <cell r="A312">
            <v>310</v>
          </cell>
          <cell r="B312" t="str">
            <v>197901042007011012</v>
          </cell>
          <cell r="C312" t="str">
            <v>570027748</v>
          </cell>
          <cell r="D312" t="str">
            <v>SUNAPRI</v>
          </cell>
          <cell r="E312" t="str">
            <v/>
          </cell>
          <cell r="F312" t="str">
            <v/>
          </cell>
          <cell r="G312" t="str">
            <v>TOLITOLI</v>
          </cell>
          <cell r="H312" t="str">
            <v>04 - 01 - 1979</v>
          </cell>
          <cell r="I312" t="str">
            <v>II/a</v>
          </cell>
          <cell r="J312" t="str">
            <v>01 - 01 - 2007</v>
          </cell>
          <cell r="K312" t="str">
            <v/>
          </cell>
          <cell r="L312" t="str">
            <v>L</v>
          </cell>
          <cell r="M312" t="str">
            <v>II/b</v>
          </cell>
          <cell r="N312" t="str">
            <v>01 - 04 - 2013</v>
          </cell>
          <cell r="O312" t="str">
            <v>11</v>
          </cell>
          <cell r="P312" t="str">
            <v>3</v>
          </cell>
          <cell r="Q312" t="str">
            <v/>
          </cell>
          <cell r="R312" t="str">
            <v/>
          </cell>
          <cell r="S312" t="str">
            <v/>
          </cell>
          <cell r="T312" t="str">
            <v/>
          </cell>
          <cell r="U312" t="str">
            <v/>
          </cell>
          <cell r="V312" t="str">
            <v>STAF</v>
          </cell>
          <cell r="W312" t="str">
            <v>UPTD BLKUKM KAB. TOLITOLI</v>
          </cell>
          <cell r="X312" t="str">
            <v>DINAS SOSIAL, TENAGA KERJA DAN TRANSMIGRASI</v>
          </cell>
          <cell r="Y312" t="str">
            <v>STM OTOMOTIF</v>
          </cell>
          <cell r="Z312" t="str">
            <v>31-12-1999</v>
          </cell>
          <cell r="AA312" t="str">
            <v>Aktif</v>
          </cell>
          <cell r="AB312" t="str">
            <v>PNS Daerah Kab./Kota yang bekerja pada Kab./Kota</v>
          </cell>
          <cell r="AC312" t="str">
            <v>Pemerintah Kab. Tolitoli</v>
          </cell>
          <cell r="AD312" t="str">
            <v>Pemerintah Kab. Tolitoli</v>
          </cell>
        </row>
        <row r="313">
          <cell r="A313">
            <v>311</v>
          </cell>
          <cell r="B313" t="str">
            <v>197511102014112003</v>
          </cell>
          <cell r="C313" t="str">
            <v/>
          </cell>
          <cell r="D313" t="str">
            <v>ERNANINGSI</v>
          </cell>
          <cell r="E313" t="str">
            <v/>
          </cell>
          <cell r="F313" t="str">
            <v/>
          </cell>
          <cell r="G313" t="str">
            <v>TOLITOLI</v>
          </cell>
          <cell r="H313" t="str">
            <v>10 - 11 - 1975</v>
          </cell>
          <cell r="I313" t="str">
            <v>II/a</v>
          </cell>
          <cell r="J313" t="str">
            <v>01 - 11 - 2014</v>
          </cell>
          <cell r="K313" t="str">
            <v>01 - 09 - 2016</v>
          </cell>
          <cell r="L313" t="str">
            <v>P</v>
          </cell>
          <cell r="M313" t="str">
            <v>II/a</v>
          </cell>
          <cell r="N313" t="str">
            <v>01 - 11 - 2014</v>
          </cell>
          <cell r="O313" t="str">
            <v>10</v>
          </cell>
          <cell r="P313" t="str">
            <v>1</v>
          </cell>
          <cell r="Q313" t="str">
            <v/>
          </cell>
          <cell r="R313" t="str">
            <v/>
          </cell>
          <cell r="S313" t="str">
            <v/>
          </cell>
          <cell r="T313" t="str">
            <v/>
          </cell>
          <cell r="U313" t="str">
            <v/>
          </cell>
          <cell r="V313" t="str">
            <v>PENGELOLA ADMINISTRASI KEUANGAN</v>
          </cell>
          <cell r="W313" t="str">
            <v>Sub Bagian Keuangan Dan Aset</v>
          </cell>
          <cell r="X313" t="str">
            <v>SEKRETARIAT</v>
          </cell>
          <cell r="Y313" t="str">
            <v>SMEA KEUANGAN</v>
          </cell>
          <cell r="Z313" t="str">
            <v>22-05-1995</v>
          </cell>
          <cell r="AA313" t="str">
            <v>Aktif</v>
          </cell>
          <cell r="AB313" t="str">
            <v>PNS Daerah Kab./Kota yang bekerja pada Kab./Kota</v>
          </cell>
          <cell r="AC313" t="str">
            <v>Pemerintah Kab. Tolitoli</v>
          </cell>
          <cell r="AD313" t="str">
            <v>Pemerintah Kab. Tolitoli</v>
          </cell>
        </row>
        <row r="314">
          <cell r="A314">
            <v>312</v>
          </cell>
          <cell r="B314" t="str">
            <v>197905072007012023</v>
          </cell>
          <cell r="C314" t="str">
            <v>570027559</v>
          </cell>
          <cell r="D314" t="str">
            <v>ALFISHAR</v>
          </cell>
          <cell r="E314" t="str">
            <v/>
          </cell>
          <cell r="F314" t="str">
            <v>S.Pd</v>
          </cell>
          <cell r="G314" t="str">
            <v>TOLITOLI</v>
          </cell>
          <cell r="H314" t="str">
            <v>07 - 05 - 1979</v>
          </cell>
          <cell r="I314" t="str">
            <v>II/b</v>
          </cell>
          <cell r="J314" t="str">
            <v>01 - 01 - 2007</v>
          </cell>
          <cell r="K314" t="str">
            <v>01 - 10 - 2008</v>
          </cell>
          <cell r="L314" t="str">
            <v>P</v>
          </cell>
          <cell r="M314" t="str">
            <v>II/c</v>
          </cell>
          <cell r="N314" t="str">
            <v>01 - 10 - 2014</v>
          </cell>
          <cell r="O314" t="str">
            <v>13</v>
          </cell>
          <cell r="P314" t="str">
            <v>9</v>
          </cell>
          <cell r="Q314" t="str">
            <v/>
          </cell>
          <cell r="R314" t="str">
            <v/>
          </cell>
          <cell r="S314" t="str">
            <v/>
          </cell>
          <cell r="T314" t="str">
            <v>01 - 10 - 2014</v>
          </cell>
          <cell r="U314" t="str">
            <v>Guru Muda</v>
          </cell>
          <cell r="V314" t="str">
            <v/>
          </cell>
          <cell r="W314" t="str">
            <v>DPK MTs NEGERI TAMBUN</v>
          </cell>
          <cell r="X314" t="str">
            <v>CABANG DISPENBUD KECAMATAN BAOLAN</v>
          </cell>
          <cell r="Y314" t="str">
            <v>D-II PENDIDIKAN AGAMA ISLAM</v>
          </cell>
          <cell r="Z314" t="str">
            <v>31-12-2002</v>
          </cell>
          <cell r="AA314" t="str">
            <v>Aktif</v>
          </cell>
          <cell r="AB314" t="str">
            <v>PNS Daerah Kab./Kota yang bekerja pada Kab./Kota</v>
          </cell>
          <cell r="AC314" t="str">
            <v>Pemerintah Kab. Tolitoli</v>
          </cell>
          <cell r="AD314" t="str">
            <v>Pemerintah Kab. Tolitoli</v>
          </cell>
        </row>
        <row r="315">
          <cell r="A315">
            <v>313</v>
          </cell>
          <cell r="B315" t="str">
            <v>197612152007012017</v>
          </cell>
          <cell r="C315" t="str">
            <v>570027641</v>
          </cell>
          <cell r="D315" t="str">
            <v>IDAWATI</v>
          </cell>
          <cell r="E315" t="str">
            <v/>
          </cell>
          <cell r="F315" t="str">
            <v/>
          </cell>
          <cell r="G315" t="str">
            <v>DONGGALA</v>
          </cell>
          <cell r="H315" t="str">
            <v>15 - 12 - 1976</v>
          </cell>
          <cell r="I315" t="str">
            <v>II/a</v>
          </cell>
          <cell r="J315" t="str">
            <v>01 - 01 - 2007</v>
          </cell>
          <cell r="K315" t="str">
            <v>01 - 10 - 2008</v>
          </cell>
          <cell r="L315" t="str">
            <v>P</v>
          </cell>
          <cell r="M315" t="str">
            <v>II/c</v>
          </cell>
          <cell r="N315" t="str">
            <v>01 - 04 - 2015</v>
          </cell>
          <cell r="O315" t="str">
            <v>11</v>
          </cell>
          <cell r="P315" t="str">
            <v>3</v>
          </cell>
          <cell r="Q315" t="str">
            <v/>
          </cell>
          <cell r="R315" t="str">
            <v/>
          </cell>
          <cell r="S315" t="str">
            <v/>
          </cell>
          <cell r="T315" t="str">
            <v/>
          </cell>
          <cell r="U315" t="str">
            <v/>
          </cell>
          <cell r="V315" t="str">
            <v>FUNGSIONAL UMUM</v>
          </cell>
          <cell r="W315" t="str">
            <v>Badan Pelaksana Penyuluhan Pertanian, Perikanan Dan Kehutanan</v>
          </cell>
          <cell r="X315" t="str">
            <v>Pemerintah Kabupaten Tolitoli</v>
          </cell>
          <cell r="Y315" t="str">
            <v>SMEA PERKANTORAN</v>
          </cell>
          <cell r="Z315" t="str">
            <v>31-12-1996</v>
          </cell>
          <cell r="AA315" t="str">
            <v>Aktif</v>
          </cell>
          <cell r="AB315" t="str">
            <v>PNS Daerah Kab./Kota yang bekerja pada Kab./Kota</v>
          </cell>
          <cell r="AC315" t="str">
            <v>Pemerintah Kab. Tolitoli</v>
          </cell>
          <cell r="AD315" t="str">
            <v>Pemerintah Kab. Tolitoli</v>
          </cell>
        </row>
        <row r="316">
          <cell r="A316">
            <v>314</v>
          </cell>
          <cell r="B316" t="str">
            <v>198206082008011004</v>
          </cell>
          <cell r="C316" t="str">
            <v>570036145</v>
          </cell>
          <cell r="D316" t="str">
            <v>ATENG</v>
          </cell>
          <cell r="E316" t="str">
            <v/>
          </cell>
          <cell r="F316" t="str">
            <v/>
          </cell>
          <cell r="G316" t="str">
            <v>TOLITOLI</v>
          </cell>
          <cell r="H316" t="str">
            <v>08 - 06 - 1982</v>
          </cell>
          <cell r="I316" t="str">
            <v>I/c</v>
          </cell>
          <cell r="J316" t="str">
            <v>01 - 01 - 2008</v>
          </cell>
          <cell r="K316" t="str">
            <v>01 - 12 - 2009</v>
          </cell>
          <cell r="L316" t="str">
            <v>L</v>
          </cell>
          <cell r="M316" t="str">
            <v>I/d</v>
          </cell>
          <cell r="N316" t="str">
            <v>01 - 04 - 2012</v>
          </cell>
          <cell r="O316" t="str">
            <v>11</v>
          </cell>
          <cell r="P316" t="str">
            <v>3</v>
          </cell>
          <cell r="Q316" t="str">
            <v/>
          </cell>
          <cell r="R316" t="str">
            <v/>
          </cell>
          <cell r="S316" t="str">
            <v/>
          </cell>
          <cell r="T316" t="str">
            <v/>
          </cell>
          <cell r="U316" t="str">
            <v/>
          </cell>
          <cell r="V316" t="str">
            <v>STAF</v>
          </cell>
          <cell r="W316" t="str">
            <v>Seksi Produksi Dan Pengembangan Pembenihan Tanaman Pangan</v>
          </cell>
          <cell r="X316" t="str">
            <v>Bidang Produksi Tanaman Pangan</v>
          </cell>
          <cell r="Y316" t="str">
            <v>MADRASAH TSANAWIYAH</v>
          </cell>
          <cell r="Z316" t="str">
            <v>31-12-1999</v>
          </cell>
          <cell r="AA316" t="str">
            <v>Aktif</v>
          </cell>
          <cell r="AB316" t="str">
            <v>PNS Daerah Kab./Kota yang bekerja pada Kab./Kota</v>
          </cell>
          <cell r="AC316" t="str">
            <v>Pemerintah Kab. Tolitoli</v>
          </cell>
          <cell r="AD316" t="str">
            <v>Pemerintah Kab. Tolitoli</v>
          </cell>
        </row>
        <row r="317">
          <cell r="A317">
            <v>315</v>
          </cell>
          <cell r="B317" t="str">
            <v>198409082010011016</v>
          </cell>
          <cell r="C317" t="str">
            <v/>
          </cell>
          <cell r="D317" t="str">
            <v>MOH. SYOLIHIN N.HI. YAHYA</v>
          </cell>
          <cell r="E317" t="str">
            <v/>
          </cell>
          <cell r="F317" t="str">
            <v>SE</v>
          </cell>
          <cell r="G317" t="str">
            <v>TOLITOLI</v>
          </cell>
          <cell r="H317" t="str">
            <v>08 - 09 - 1984</v>
          </cell>
          <cell r="I317" t="str">
            <v>II/a</v>
          </cell>
          <cell r="J317" t="str">
            <v>01 - 01 - 2010</v>
          </cell>
          <cell r="K317" t="str">
            <v>01 - 01 - 2012</v>
          </cell>
          <cell r="L317" t="str">
            <v>L</v>
          </cell>
          <cell r="M317" t="str">
            <v>II/b</v>
          </cell>
          <cell r="N317" t="str">
            <v>01 - 10 - 2015</v>
          </cell>
          <cell r="O317" t="str">
            <v>10</v>
          </cell>
          <cell r="P317" t="str">
            <v>9</v>
          </cell>
          <cell r="Q317" t="str">
            <v/>
          </cell>
          <cell r="R317" t="str">
            <v/>
          </cell>
          <cell r="S317" t="str">
            <v/>
          </cell>
          <cell r="T317" t="str">
            <v/>
          </cell>
          <cell r="U317" t="str">
            <v/>
          </cell>
          <cell r="V317" t="str">
            <v>PENGELOLA DATA PAJAK</v>
          </cell>
          <cell r="W317" t="str">
            <v>Sub Bidang Pendaftaran Dan Pengelolaan Data</v>
          </cell>
          <cell r="X317" t="str">
            <v>Badan Keuangan Daerah</v>
          </cell>
          <cell r="Y317" t="str">
            <v>SMA A.3/IPS</v>
          </cell>
          <cell r="Z317" t="str">
            <v>31-12-2002</v>
          </cell>
          <cell r="AA317" t="str">
            <v>Aktif</v>
          </cell>
          <cell r="AB317" t="str">
            <v>PNS Daerah Kab./Kota yang bekerja pada Kab./Kota</v>
          </cell>
          <cell r="AC317" t="str">
            <v>Pemerintah Kab. Tolitoli</v>
          </cell>
          <cell r="AD317" t="str">
            <v>Pemerintah Kab. Tolitoli</v>
          </cell>
        </row>
        <row r="318">
          <cell r="A318">
            <v>316</v>
          </cell>
          <cell r="B318" t="str">
            <v>196801262002121002</v>
          </cell>
          <cell r="C318" t="str">
            <v>570015239</v>
          </cell>
          <cell r="D318" t="str">
            <v>MUHAMMAD KISWAN</v>
          </cell>
          <cell r="E318" t="str">
            <v/>
          </cell>
          <cell r="F318" t="str">
            <v/>
          </cell>
          <cell r="G318" t="str">
            <v>PALU</v>
          </cell>
          <cell r="H318" t="str">
            <v>26 - 01 - 1968</v>
          </cell>
          <cell r="I318" t="str">
            <v>II/b</v>
          </cell>
          <cell r="J318" t="str">
            <v>01 - 12 - 2002</v>
          </cell>
          <cell r="K318" t="str">
            <v>01 - 02 - 2004</v>
          </cell>
          <cell r="L318" t="str">
            <v>L</v>
          </cell>
          <cell r="M318" t="str">
            <v>II/b</v>
          </cell>
          <cell r="N318" t="str">
            <v>01 - 12 - 2002</v>
          </cell>
          <cell r="O318" t="str">
            <v>3</v>
          </cell>
          <cell r="P318" t="str">
            <v>0</v>
          </cell>
          <cell r="Q318" t="str">
            <v/>
          </cell>
          <cell r="R318" t="str">
            <v/>
          </cell>
          <cell r="S318" t="str">
            <v/>
          </cell>
          <cell r="T318" t="str">
            <v/>
          </cell>
          <cell r="U318" t="str">
            <v/>
          </cell>
          <cell r="V318" t="str">
            <v>STAF</v>
          </cell>
          <cell r="W318" t="str">
            <v>Seksi Pembinaan Kesenian Tradisi Dan Kepercayaan Terhadap Tuhan Yang Maha Esa</v>
          </cell>
          <cell r="X318" t="str">
            <v>Dinas Pendidikan Dan Kebudayaan</v>
          </cell>
          <cell r="Y318" t="str">
            <v>D-II/A-II</v>
          </cell>
          <cell r="Z318" t="str">
            <v>31-12-2002</v>
          </cell>
          <cell r="AA318" t="str">
            <v>Aktif</v>
          </cell>
          <cell r="AB318" t="str">
            <v>PNS Daerah Kab./Kota yang bekerja pada Kab./Kota</v>
          </cell>
          <cell r="AC318" t="str">
            <v>Pemerintah Kab. Tolitoli</v>
          </cell>
          <cell r="AD318" t="str">
            <v>Pemerintah Kab. Tolitoli</v>
          </cell>
        </row>
        <row r="319">
          <cell r="A319">
            <v>317</v>
          </cell>
          <cell r="B319" t="str">
            <v>198212122008011009</v>
          </cell>
          <cell r="C319" t="str">
            <v>570036028</v>
          </cell>
          <cell r="D319" t="str">
            <v>MOH. SAPRI SAURANG</v>
          </cell>
          <cell r="E319" t="str">
            <v/>
          </cell>
          <cell r="F319" t="str">
            <v>SH</v>
          </cell>
          <cell r="G319" t="str">
            <v>TOLITOLI</v>
          </cell>
          <cell r="H319" t="str">
            <v>12 - 12 - 1982</v>
          </cell>
          <cell r="I319" t="str">
            <v>II/a</v>
          </cell>
          <cell r="J319" t="str">
            <v>01 - 01 - 2008</v>
          </cell>
          <cell r="K319" t="str">
            <v>01 - 12 - 2009</v>
          </cell>
          <cell r="L319" t="str">
            <v>L</v>
          </cell>
          <cell r="M319" t="str">
            <v>III/b</v>
          </cell>
          <cell r="N319" t="str">
            <v>01 - 10 - 2016</v>
          </cell>
          <cell r="O319" t="str">
            <v>7</v>
          </cell>
          <cell r="P319" t="str">
            <v>9</v>
          </cell>
          <cell r="Q319" t="str">
            <v/>
          </cell>
          <cell r="R319" t="str">
            <v/>
          </cell>
          <cell r="S319" t="str">
            <v/>
          </cell>
          <cell r="T319" t="str">
            <v/>
          </cell>
          <cell r="U319" t="str">
            <v/>
          </cell>
          <cell r="V319" t="str">
            <v>PENGAWAS PENGELOLAAN LAHAN PERTANIAN DAN AIR IRIGASI</v>
          </cell>
          <cell r="W319" t="str">
            <v>Seksi Sumber Daya Air Dan Irigasi</v>
          </cell>
          <cell r="X319" t="str">
            <v>Bidang Sumber Daya Air</v>
          </cell>
          <cell r="Y319" t="str">
            <v>S-1 ILMU HUKUM</v>
          </cell>
          <cell r="Z319" t="str">
            <v>31-12-2000</v>
          </cell>
          <cell r="AA319" t="str">
            <v>PNS kena hukuman disiplin</v>
          </cell>
          <cell r="AB319" t="str">
            <v>PNS Daerah Kab./Kota yang bekerja pada Kab./Kota</v>
          </cell>
          <cell r="AC319" t="str">
            <v>Pemerintah Kab. Tolitoli</v>
          </cell>
          <cell r="AD319" t="str">
            <v>Pemerintah Kab. Tolitoli</v>
          </cell>
        </row>
        <row r="320">
          <cell r="A320">
            <v>318</v>
          </cell>
          <cell r="B320" t="str">
            <v>196803281989101003</v>
          </cell>
          <cell r="C320" t="str">
            <v>131827787</v>
          </cell>
          <cell r="D320" t="str">
            <v>ARDIAN AK HUSAIN</v>
          </cell>
          <cell r="E320" t="str">
            <v/>
          </cell>
          <cell r="F320" t="str">
            <v>S.Pd</v>
          </cell>
          <cell r="G320" t="str">
            <v>NALU</v>
          </cell>
          <cell r="H320" t="str">
            <v>28 - 03 - 1968</v>
          </cell>
          <cell r="I320" t="str">
            <v>II/a</v>
          </cell>
          <cell r="J320" t="str">
            <v>01 - 10 - 1989</v>
          </cell>
          <cell r="K320" t="str">
            <v>01 - 02 - 1991</v>
          </cell>
          <cell r="L320" t="str">
            <v>L</v>
          </cell>
          <cell r="M320" t="str">
            <v>III/d</v>
          </cell>
          <cell r="N320" t="str">
            <v>01 - 10 - 2006</v>
          </cell>
          <cell r="O320" t="str">
            <v>12</v>
          </cell>
          <cell r="P320" t="str">
            <v>0</v>
          </cell>
          <cell r="Q320" t="str">
            <v/>
          </cell>
          <cell r="R320" t="str">
            <v/>
          </cell>
          <cell r="S320" t="str">
            <v/>
          </cell>
          <cell r="T320" t="str">
            <v/>
          </cell>
          <cell r="U320" t="str">
            <v/>
          </cell>
          <cell r="V320" t="str">
            <v>FUNGSIONAL UMUM</v>
          </cell>
          <cell r="W320" t="str">
            <v>Sub Bagian Umum Dan Kepegawaian</v>
          </cell>
          <cell r="X320" t="str">
            <v>Dinas Pendidikan Dan Kebudayaan</v>
          </cell>
          <cell r="Y320" t="str">
            <v>S-1 TEKNOLOGI PENDIDIKAN</v>
          </cell>
          <cell r="Z320" t="str">
            <v>20-08-2005</v>
          </cell>
          <cell r="AA320" t="str">
            <v>Aktif</v>
          </cell>
          <cell r="AB320" t="str">
            <v>PNS Daerah Kab./Kota yang bekerja pada Kab./Kota</v>
          </cell>
          <cell r="AC320" t="str">
            <v>Pemerintah Kab. Tolitoli</v>
          </cell>
          <cell r="AD320" t="str">
            <v>Pemerintah Kab. Tolitoli</v>
          </cell>
        </row>
        <row r="321">
          <cell r="A321">
            <v>319</v>
          </cell>
          <cell r="B321" t="str">
            <v>198012122003122009</v>
          </cell>
          <cell r="C321" t="str">
            <v>570015622</v>
          </cell>
          <cell r="D321" t="str">
            <v>MULIANA</v>
          </cell>
          <cell r="E321" t="str">
            <v/>
          </cell>
          <cell r="F321" t="str">
            <v>A.Md.Kep</v>
          </cell>
          <cell r="G321" t="str">
            <v>TOLITOLI</v>
          </cell>
          <cell r="H321" t="str">
            <v>12 - 12 - 1980</v>
          </cell>
          <cell r="I321" t="str">
            <v>II/a</v>
          </cell>
          <cell r="J321" t="str">
            <v>01 - 12 - 2003</v>
          </cell>
          <cell r="K321" t="str">
            <v>01 - 03 - 2005</v>
          </cell>
          <cell r="L321" t="str">
            <v>P</v>
          </cell>
          <cell r="M321" t="str">
            <v>III/b</v>
          </cell>
          <cell r="N321" t="str">
            <v>01 - 04 - 2017</v>
          </cell>
          <cell r="O321" t="str">
            <v>8</v>
          </cell>
          <cell r="P321" t="str">
            <v>4</v>
          </cell>
          <cell r="Q321" t="str">
            <v/>
          </cell>
          <cell r="R321" t="str">
            <v/>
          </cell>
          <cell r="S321" t="str">
            <v/>
          </cell>
          <cell r="T321" t="str">
            <v>01 - 04 - 2017</v>
          </cell>
          <cell r="U321" t="str">
            <v>Perawat Mahir</v>
          </cell>
          <cell r="V321" t="str">
            <v/>
          </cell>
          <cell r="W321" t="str">
            <v>Rumah Sakit Umum Daerah Mokopido</v>
          </cell>
          <cell r="X321" t="str">
            <v>Pemerintah Kabupaten Tolitoli</v>
          </cell>
          <cell r="Y321" t="str">
            <v>D-III KEPERAWATAN</v>
          </cell>
          <cell r="Z321" t="str">
            <v>31-12-2012</v>
          </cell>
          <cell r="AA321" t="str">
            <v>Aktif</v>
          </cell>
          <cell r="AB321" t="str">
            <v>PNS Daerah Kab./Kota yang bekerja pada Kab./Kota</v>
          </cell>
          <cell r="AC321" t="str">
            <v>Pemerintah Kab. Tolitoli</v>
          </cell>
          <cell r="AD321" t="str">
            <v>Pemerintah Kab. Tolitoli</v>
          </cell>
        </row>
        <row r="322">
          <cell r="A322">
            <v>320</v>
          </cell>
          <cell r="B322" t="str">
            <v>198103062014092003</v>
          </cell>
          <cell r="C322" t="str">
            <v/>
          </cell>
          <cell r="D322" t="str">
            <v>YATI</v>
          </cell>
          <cell r="E322" t="str">
            <v/>
          </cell>
          <cell r="F322" t="str">
            <v/>
          </cell>
          <cell r="G322" t="str">
            <v>TOLITOLI</v>
          </cell>
          <cell r="H322" t="str">
            <v>06 - 03 - 1981</v>
          </cell>
          <cell r="I322" t="str">
            <v>I/c</v>
          </cell>
          <cell r="J322" t="str">
            <v>01 - 09 - 2014</v>
          </cell>
          <cell r="K322" t="str">
            <v>01 - 12 - 2015</v>
          </cell>
          <cell r="L322" t="str">
            <v>P</v>
          </cell>
          <cell r="M322" t="str">
            <v>I/c</v>
          </cell>
          <cell r="N322" t="str">
            <v>01 - 09 - 2014</v>
          </cell>
          <cell r="O322" t="str">
            <v>12</v>
          </cell>
          <cell r="P322" t="str">
            <v>11</v>
          </cell>
          <cell r="Q322" t="str">
            <v/>
          </cell>
          <cell r="R322" t="str">
            <v/>
          </cell>
          <cell r="S322" t="str">
            <v/>
          </cell>
          <cell r="T322" t="str">
            <v/>
          </cell>
          <cell r="U322" t="str">
            <v/>
          </cell>
          <cell r="V322" t="str">
            <v>TEKNIS / ADMINISTRASI LAINNYA</v>
          </cell>
          <cell r="W322" t="str">
            <v>SDN TINADING</v>
          </cell>
          <cell r="X322" t="str">
            <v>CABANG DISPENBUD KECAMATAN LAMPASIO</v>
          </cell>
          <cell r="Y322" t="str">
            <v>SLTP UMUM</v>
          </cell>
          <cell r="Z322" t="str">
            <v>31-05-1996</v>
          </cell>
          <cell r="AA322" t="str">
            <v>Aktif</v>
          </cell>
          <cell r="AB322" t="str">
            <v>PNS Daerah Kab./Kota yang bekerja pada Kab./Kota</v>
          </cell>
          <cell r="AC322" t="str">
            <v>Pemerintah Kab. Tolitoli</v>
          </cell>
          <cell r="AD322" t="str">
            <v>Pemerintah Kab. Tolitoli</v>
          </cell>
        </row>
        <row r="323">
          <cell r="A323">
            <v>321</v>
          </cell>
          <cell r="B323" t="str">
            <v>198111212008042004</v>
          </cell>
          <cell r="C323" t="str">
            <v>570035688</v>
          </cell>
          <cell r="D323" t="str">
            <v>ZUBAIDAH LUBIS</v>
          </cell>
          <cell r="E323" t="str">
            <v/>
          </cell>
          <cell r="F323" t="str">
            <v>S.Si.T</v>
          </cell>
          <cell r="G323" t="str">
            <v>PADANGSIDIMPUAN UTARA</v>
          </cell>
          <cell r="H323" t="str">
            <v>21 - 11 - 1981</v>
          </cell>
          <cell r="I323" t="str">
            <v>II/c</v>
          </cell>
          <cell r="J323" t="str">
            <v>01 - 04 - 2008</v>
          </cell>
          <cell r="K323" t="str">
            <v>01 - 12 - 2009</v>
          </cell>
          <cell r="L323" t="str">
            <v>P</v>
          </cell>
          <cell r="M323" t="str">
            <v>III/c</v>
          </cell>
          <cell r="N323" t="str">
            <v>01 - 10 - 2017</v>
          </cell>
          <cell r="O323" t="str">
            <v>7</v>
          </cell>
          <cell r="P323" t="str">
            <v>6</v>
          </cell>
          <cell r="Q323" t="str">
            <v/>
          </cell>
          <cell r="R323" t="str">
            <v/>
          </cell>
          <cell r="S323" t="str">
            <v/>
          </cell>
          <cell r="T323" t="str">
            <v>01 - 10 - 2017</v>
          </cell>
          <cell r="U323" t="str">
            <v>Bidan Utama</v>
          </cell>
          <cell r="V323" t="str">
            <v/>
          </cell>
          <cell r="W323" t="str">
            <v>PUSKESMAS KOTA</v>
          </cell>
          <cell r="X323" t="str">
            <v>DINAS KESEHATAN</v>
          </cell>
          <cell r="Y323" t="str">
            <v>D-IV KEBIDANAN KLINIK</v>
          </cell>
          <cell r="Z323" t="str">
            <v>31-12-2005</v>
          </cell>
          <cell r="AA323" t="str">
            <v>Aktif</v>
          </cell>
          <cell r="AB323" t="str">
            <v>PNS Daerah Kab./Kota yang bekerja pada Kab./Kota</v>
          </cell>
          <cell r="AC323" t="str">
            <v>Pemerintah Kab. Tolitoli</v>
          </cell>
          <cell r="AD323" t="str">
            <v>Pemerintah Kab. Tolitoli</v>
          </cell>
        </row>
        <row r="324">
          <cell r="A324">
            <v>322</v>
          </cell>
          <cell r="B324" t="str">
            <v>196111051984121003</v>
          </cell>
          <cell r="C324" t="str">
            <v>131342348</v>
          </cell>
          <cell r="D324" t="str">
            <v>YAN PIETERSON LANGGARI</v>
          </cell>
          <cell r="E324" t="str">
            <v/>
          </cell>
          <cell r="F324" t="str">
            <v/>
          </cell>
          <cell r="G324" t="str">
            <v>MORI ATAS</v>
          </cell>
          <cell r="H324" t="str">
            <v>05 - 11 - 1961</v>
          </cell>
          <cell r="I324" t="str">
            <v>II/a</v>
          </cell>
          <cell r="J324" t="str">
            <v>01 - 12 - 1984</v>
          </cell>
          <cell r="K324" t="str">
            <v>01 - 12 - 1986</v>
          </cell>
          <cell r="L324" t="str">
            <v>L</v>
          </cell>
          <cell r="M324" t="str">
            <v>IV/a</v>
          </cell>
          <cell r="N324" t="str">
            <v>01 - 10 - 2010</v>
          </cell>
          <cell r="O324" t="str">
            <v>20</v>
          </cell>
          <cell r="P324" t="str">
            <v>10</v>
          </cell>
          <cell r="Q324" t="str">
            <v/>
          </cell>
          <cell r="R324" t="str">
            <v/>
          </cell>
          <cell r="S324" t="str">
            <v/>
          </cell>
          <cell r="T324" t="str">
            <v>01 - 10 - 2010</v>
          </cell>
          <cell r="U324" t="str">
            <v>Guru Pembina</v>
          </cell>
          <cell r="V324" t="str">
            <v/>
          </cell>
          <cell r="W324" t="str">
            <v>SDN KAPAS</v>
          </cell>
          <cell r="X324" t="str">
            <v>CABANG DISPENBUD KECAMATAN DAKOPEMEAN</v>
          </cell>
          <cell r="Y324" t="str">
            <v>SGO</v>
          </cell>
          <cell r="Z324" t="str">
            <v>31-12-1984</v>
          </cell>
          <cell r="AA324" t="str">
            <v>Aktif</v>
          </cell>
          <cell r="AB324" t="str">
            <v>PNS Daerah Kab./Kota yang bekerja pada Kab./Kota</v>
          </cell>
          <cell r="AC324" t="str">
            <v>Pemerintah Kab. Tolitoli</v>
          </cell>
          <cell r="AD324" t="str">
            <v>Pemerintah Kab. Tolitoli</v>
          </cell>
        </row>
        <row r="325">
          <cell r="A325">
            <v>323</v>
          </cell>
          <cell r="B325" t="str">
            <v>196101101985121002</v>
          </cell>
          <cell r="C325" t="str">
            <v>131342675</v>
          </cell>
          <cell r="D325" t="str">
            <v>ABDULLAH HUSAIN</v>
          </cell>
          <cell r="E325" t="str">
            <v/>
          </cell>
          <cell r="F325" t="str">
            <v>A.Ma.Pd</v>
          </cell>
          <cell r="G325" t="str">
            <v>BUOL</v>
          </cell>
          <cell r="H325" t="str">
            <v>10 - 01 - 1961</v>
          </cell>
          <cell r="I325" t="str">
            <v>II/a</v>
          </cell>
          <cell r="J325" t="str">
            <v>01 - 12 - 1985</v>
          </cell>
          <cell r="K325" t="str">
            <v>01 - 03 - 1988</v>
          </cell>
          <cell r="L325" t="str">
            <v>L</v>
          </cell>
          <cell r="M325" t="str">
            <v>III/d</v>
          </cell>
          <cell r="N325" t="str">
            <v>01 - 10 - 2006</v>
          </cell>
          <cell r="O325" t="str">
            <v>15</v>
          </cell>
          <cell r="P325" t="str">
            <v>10</v>
          </cell>
          <cell r="Q325" t="str">
            <v/>
          </cell>
          <cell r="R325" t="str">
            <v/>
          </cell>
          <cell r="S325" t="str">
            <v/>
          </cell>
          <cell r="T325" t="str">
            <v>22 - 02 - 2007</v>
          </cell>
          <cell r="U325" t="str">
            <v>Guru Dewasa Tingkat. I</v>
          </cell>
          <cell r="V325" t="str">
            <v/>
          </cell>
          <cell r="W325" t="str">
            <v>SDN OGOSIPAT</v>
          </cell>
          <cell r="X325" t="str">
            <v>CABANG DISPENBUD KECAMATAN BASIDONDO</v>
          </cell>
          <cell r="Y325" t="str">
            <v>D-II/A-II</v>
          </cell>
          <cell r="Z325" t="str">
            <v>31-12-2002</v>
          </cell>
          <cell r="AA325" t="str">
            <v>Aktif</v>
          </cell>
          <cell r="AB325" t="str">
            <v>PNS Daerah Kab./Kota yang bekerja pada Kab./Kota</v>
          </cell>
          <cell r="AC325" t="str">
            <v>Pemerintah Kab. Tolitoli</v>
          </cell>
          <cell r="AD325" t="str">
            <v>Pemerintah Kab. Tolitoli</v>
          </cell>
        </row>
        <row r="326">
          <cell r="A326">
            <v>324</v>
          </cell>
          <cell r="B326" t="str">
            <v>198907172017042003</v>
          </cell>
          <cell r="C326" t="str">
            <v/>
          </cell>
          <cell r="D326" t="str">
            <v>WAHYUNI</v>
          </cell>
          <cell r="E326" t="str">
            <v/>
          </cell>
          <cell r="F326" t="str">
            <v>A.Md.Keb</v>
          </cell>
          <cell r="G326" t="str">
            <v>BARRU</v>
          </cell>
          <cell r="H326" t="str">
            <v>17 - 07 - 1989</v>
          </cell>
          <cell r="I326" t="str">
            <v>II/c</v>
          </cell>
          <cell r="J326" t="str">
            <v>01 - 04 - 2017</v>
          </cell>
          <cell r="K326" t="str">
            <v>01 - 04 - 2018</v>
          </cell>
          <cell r="L326" t="str">
            <v>P</v>
          </cell>
          <cell r="M326" t="str">
            <v>II/c</v>
          </cell>
          <cell r="N326" t="str">
            <v>01 - 04 - 2017</v>
          </cell>
          <cell r="O326" t="str">
            <v>7</v>
          </cell>
          <cell r="P326" t="str">
            <v>6</v>
          </cell>
          <cell r="Q326" t="str">
            <v/>
          </cell>
          <cell r="R326" t="str">
            <v/>
          </cell>
          <cell r="S326" t="str">
            <v/>
          </cell>
          <cell r="T326" t="str">
            <v/>
          </cell>
          <cell r="U326" t="str">
            <v/>
          </cell>
          <cell r="V326" t="str">
            <v>BIDAN</v>
          </cell>
          <cell r="W326" t="str">
            <v>UPT Puskesmas Laulalang</v>
          </cell>
          <cell r="X326" t="str">
            <v>Dinas Kesehatan</v>
          </cell>
          <cell r="Y326" t="str">
            <v>D-III KEBIDANAN</v>
          </cell>
          <cell r="Z326" t="str">
            <v>06-09-2011</v>
          </cell>
          <cell r="AA326" t="str">
            <v>Aktif</v>
          </cell>
          <cell r="AB326" t="str">
            <v>PNS Daerah Kab./Kota yang bekerja pada Kab./Kota</v>
          </cell>
          <cell r="AC326" t="str">
            <v>Pemerintah Kab. Tolitoli</v>
          </cell>
          <cell r="AD326" t="str">
            <v>Pemerintah Kab. Tolitoli</v>
          </cell>
        </row>
        <row r="327">
          <cell r="A327">
            <v>325</v>
          </cell>
          <cell r="B327" t="str">
            <v>196807111994081001</v>
          </cell>
          <cell r="C327" t="str">
            <v>132080160</v>
          </cell>
          <cell r="D327" t="str">
            <v>JUFRI</v>
          </cell>
          <cell r="E327" t="str">
            <v/>
          </cell>
          <cell r="F327" t="str">
            <v>A.Md.Pd</v>
          </cell>
          <cell r="G327" t="str">
            <v>MOROWALI</v>
          </cell>
          <cell r="H327" t="str">
            <v>11 - 07 - 1968</v>
          </cell>
          <cell r="I327" t="str">
            <v>II/a</v>
          </cell>
          <cell r="J327" t="str">
            <v>01 - 08 - 1994</v>
          </cell>
          <cell r="K327" t="str">
            <v>01 - 02 - 1996</v>
          </cell>
          <cell r="L327" t="str">
            <v>L</v>
          </cell>
          <cell r="M327" t="str">
            <v>IV/a</v>
          </cell>
          <cell r="N327" t="str">
            <v>01 - 10 - 2014</v>
          </cell>
          <cell r="O327" t="str">
            <v>15</v>
          </cell>
          <cell r="P327" t="str">
            <v>2</v>
          </cell>
          <cell r="Q327" t="str">
            <v/>
          </cell>
          <cell r="R327" t="str">
            <v/>
          </cell>
          <cell r="S327" t="str">
            <v/>
          </cell>
          <cell r="T327" t="str">
            <v>01 - 10 - 2014</v>
          </cell>
          <cell r="U327" t="str">
            <v>Guru Madya</v>
          </cell>
          <cell r="V327" t="str">
            <v/>
          </cell>
          <cell r="W327" t="str">
            <v>SDN 3 TINIGI</v>
          </cell>
          <cell r="X327" t="str">
            <v>CABANG DISPENBUD KECAMATAN GALANG</v>
          </cell>
          <cell r="Y327" t="str">
            <v>D-II PGSD</v>
          </cell>
          <cell r="Z327" t="str">
            <v>31-12-2003</v>
          </cell>
          <cell r="AA327" t="str">
            <v>Aktif</v>
          </cell>
          <cell r="AB327" t="str">
            <v>PNS Daerah Kab./Kota yang bekerja pada Kab./Kota</v>
          </cell>
          <cell r="AC327" t="str">
            <v>Pemerintah Kab. Tolitoli</v>
          </cell>
          <cell r="AD327" t="str">
            <v>Pemerintah Kab. Tolitoli</v>
          </cell>
        </row>
        <row r="328">
          <cell r="A328">
            <v>326</v>
          </cell>
          <cell r="B328" t="str">
            <v>197209202007012009</v>
          </cell>
          <cell r="C328" t="str">
            <v>570027637</v>
          </cell>
          <cell r="D328" t="str">
            <v>MARIANA</v>
          </cell>
          <cell r="E328" t="str">
            <v/>
          </cell>
          <cell r="F328" t="str">
            <v>A. Ma</v>
          </cell>
          <cell r="G328" t="str">
            <v>TOLITOLI</v>
          </cell>
          <cell r="H328" t="str">
            <v>20 - 09 - 1972</v>
          </cell>
          <cell r="I328" t="str">
            <v>II/b</v>
          </cell>
          <cell r="J328" t="str">
            <v>01 - 01 - 2007</v>
          </cell>
          <cell r="K328" t="str">
            <v>01 - 10 - 2008</v>
          </cell>
          <cell r="L328" t="str">
            <v>P</v>
          </cell>
          <cell r="M328" t="str">
            <v>II/d</v>
          </cell>
          <cell r="N328" t="str">
            <v>01 - 04 - 2014</v>
          </cell>
          <cell r="O328" t="str">
            <v>15</v>
          </cell>
          <cell r="P328" t="str">
            <v>7</v>
          </cell>
          <cell r="Q328" t="str">
            <v/>
          </cell>
          <cell r="R328" t="str">
            <v/>
          </cell>
          <cell r="S328" t="str">
            <v/>
          </cell>
          <cell r="T328" t="str">
            <v>01 - 04 - 2014</v>
          </cell>
          <cell r="U328" t="str">
            <v>Guru Muda</v>
          </cell>
          <cell r="V328" t="str">
            <v/>
          </cell>
          <cell r="W328" t="str">
            <v>SDN 1 TINIGI</v>
          </cell>
          <cell r="X328" t="str">
            <v>CABANG DISPENBUD KECAMATAN GALANG</v>
          </cell>
          <cell r="Y328" t="str">
            <v>D-II TARBIYAH</v>
          </cell>
          <cell r="Z328" t="str">
            <v>26-06-2001</v>
          </cell>
          <cell r="AA328" t="str">
            <v>Aktif</v>
          </cell>
          <cell r="AB328" t="str">
            <v>PNS Daerah Kab./Kota yang bekerja pada Kab./Kota</v>
          </cell>
          <cell r="AC328" t="str">
            <v>Pemerintah Kab. Tolitoli</v>
          </cell>
          <cell r="AD328" t="str">
            <v>Pemerintah Kab. Tolitoli</v>
          </cell>
        </row>
        <row r="329">
          <cell r="A329">
            <v>327</v>
          </cell>
          <cell r="B329" t="str">
            <v>195910311987031006</v>
          </cell>
          <cell r="C329" t="str">
            <v>131668764</v>
          </cell>
          <cell r="D329" t="str">
            <v>JACOBUS RADING</v>
          </cell>
          <cell r="E329" t="str">
            <v/>
          </cell>
          <cell r="F329" t="str">
            <v/>
          </cell>
          <cell r="G329" t="str">
            <v>MINAHASA</v>
          </cell>
          <cell r="H329" t="str">
            <v>31 - 10 - 1959</v>
          </cell>
          <cell r="I329" t="str">
            <v>II/a</v>
          </cell>
          <cell r="J329" t="str">
            <v>01 - 03 - 1987</v>
          </cell>
          <cell r="K329" t="str">
            <v>01 - 02 - 1989</v>
          </cell>
          <cell r="L329" t="str">
            <v>L</v>
          </cell>
          <cell r="M329" t="str">
            <v>IV/a</v>
          </cell>
          <cell r="N329" t="str">
            <v>01 - 10 - 2010</v>
          </cell>
          <cell r="O329" t="str">
            <v>17</v>
          </cell>
          <cell r="P329" t="str">
            <v>7</v>
          </cell>
          <cell r="Q329" t="str">
            <v/>
          </cell>
          <cell r="R329" t="str">
            <v/>
          </cell>
          <cell r="S329" t="str">
            <v/>
          </cell>
          <cell r="T329" t="str">
            <v>01 - 10 - 2010</v>
          </cell>
          <cell r="U329" t="str">
            <v>Guru Pembina</v>
          </cell>
          <cell r="V329" t="str">
            <v/>
          </cell>
          <cell r="W329" t="str">
            <v>SMP Negeri 5 Tolitoli</v>
          </cell>
          <cell r="X329" t="str">
            <v>Dinas Pendidikan Dan Kebudayaan</v>
          </cell>
          <cell r="Y329" t="str">
            <v>S-1 PENDIDIKAN BAHASA INDONESIA</v>
          </cell>
          <cell r="Z329" t="str">
            <v>31-12-2003</v>
          </cell>
          <cell r="AA329" t="str">
            <v>Aktif</v>
          </cell>
          <cell r="AB329" t="str">
            <v>PNS Daerah Kab./Kota yang bekerja pada Kab./Kota</v>
          </cell>
          <cell r="AC329" t="str">
            <v>Pemerintah Kab. Tolitoli</v>
          </cell>
          <cell r="AD329" t="str">
            <v>Pemerintah Kab. Tolitoli</v>
          </cell>
        </row>
        <row r="330">
          <cell r="A330">
            <v>328</v>
          </cell>
          <cell r="B330" t="str">
            <v>196504141987032020</v>
          </cell>
          <cell r="C330" t="str">
            <v>140198744</v>
          </cell>
          <cell r="D330" t="str">
            <v>ISAMIDA</v>
          </cell>
          <cell r="E330" t="str">
            <v/>
          </cell>
          <cell r="F330" t="str">
            <v/>
          </cell>
          <cell r="G330" t="str">
            <v>BARRU</v>
          </cell>
          <cell r="H330" t="str">
            <v>14 - 04 - 1965</v>
          </cell>
          <cell r="I330" t="str">
            <v>II/a</v>
          </cell>
          <cell r="J330" t="str">
            <v>01 - 03 - 1987</v>
          </cell>
          <cell r="K330" t="str">
            <v>01 - 06 - 1988</v>
          </cell>
          <cell r="L330" t="str">
            <v>P</v>
          </cell>
          <cell r="M330" t="str">
            <v>III/d</v>
          </cell>
          <cell r="N330" t="str">
            <v>01 - 04 - 2010</v>
          </cell>
          <cell r="O330" t="str">
            <v>19</v>
          </cell>
          <cell r="P330" t="str">
            <v>1</v>
          </cell>
          <cell r="Q330" t="str">
            <v/>
          </cell>
          <cell r="R330" t="str">
            <v/>
          </cell>
          <cell r="S330" t="str">
            <v/>
          </cell>
          <cell r="T330" t="str">
            <v>01 - 04 - 2010</v>
          </cell>
          <cell r="U330" t="str">
            <v>Sanitarian Penyelia</v>
          </cell>
          <cell r="V330" t="str">
            <v/>
          </cell>
          <cell r="W330" t="str">
            <v>SUBBAG. KEUANGAN</v>
          </cell>
          <cell r="X330" t="str">
            <v>SEKRETARIAT</v>
          </cell>
          <cell r="Y330" t="str">
            <v>SEKOLAH PEMBANTU PENILIK HYGENE/SPPH</v>
          </cell>
          <cell r="Z330" t="str">
            <v>31-12-1987</v>
          </cell>
          <cell r="AA330" t="str">
            <v>Aktif</v>
          </cell>
          <cell r="AB330" t="str">
            <v>PNS Daerah Kab./Kota yang bekerja pada Kab./Kota</v>
          </cell>
          <cell r="AC330" t="str">
            <v>Pemerintah Kab. Tolitoli</v>
          </cell>
          <cell r="AD330" t="str">
            <v>Pemerintah Kab. Tolitoli</v>
          </cell>
        </row>
        <row r="331">
          <cell r="A331">
            <v>329</v>
          </cell>
          <cell r="B331" t="str">
            <v>196601271986022004</v>
          </cell>
          <cell r="C331" t="str">
            <v>131527095</v>
          </cell>
          <cell r="D331" t="str">
            <v>AZIZA A. KARIM</v>
          </cell>
          <cell r="E331" t="str">
            <v/>
          </cell>
          <cell r="F331" t="str">
            <v>A.Ma.Pd</v>
          </cell>
          <cell r="G331" t="str">
            <v>GORONTALO</v>
          </cell>
          <cell r="H331" t="str">
            <v>27 - 01 - 1966</v>
          </cell>
          <cell r="I331" t="str">
            <v>II/a</v>
          </cell>
          <cell r="J331" t="str">
            <v>01 - 02 - 1986</v>
          </cell>
          <cell r="K331" t="str">
            <v>01 - 07 - 1987</v>
          </cell>
          <cell r="L331" t="str">
            <v>P</v>
          </cell>
          <cell r="M331" t="str">
            <v>IV/a</v>
          </cell>
          <cell r="N331" t="str">
            <v>01 - 10 - 2013</v>
          </cell>
          <cell r="O331" t="str">
            <v>22</v>
          </cell>
          <cell r="P331" t="str">
            <v>8</v>
          </cell>
          <cell r="Q331" t="str">
            <v/>
          </cell>
          <cell r="R331" t="str">
            <v/>
          </cell>
          <cell r="S331" t="str">
            <v/>
          </cell>
          <cell r="T331" t="str">
            <v>01 - 10 - 2013</v>
          </cell>
          <cell r="U331" t="str">
            <v>Guru Madya</v>
          </cell>
          <cell r="V331" t="str">
            <v/>
          </cell>
          <cell r="W331" t="str">
            <v>SDN 2 TAMPIALA</v>
          </cell>
          <cell r="X331" t="str">
            <v>CABANG DISPENBUD KECAMATAN DAMPAL SELATAN</v>
          </cell>
          <cell r="Y331" t="str">
            <v>D-II/A-II PGSD</v>
          </cell>
          <cell r="Z331" t="str">
            <v>31-12-2003</v>
          </cell>
          <cell r="AA331" t="str">
            <v>Aktif</v>
          </cell>
          <cell r="AB331" t="str">
            <v>PNS Daerah Kab./Kota yang bekerja pada Kab./Kota</v>
          </cell>
          <cell r="AC331" t="str">
            <v>Pemerintah Kab. Tolitoli</v>
          </cell>
          <cell r="AD331" t="str">
            <v>Pemerintah Kab. Tolitoli</v>
          </cell>
        </row>
        <row r="332">
          <cell r="A332">
            <v>330</v>
          </cell>
          <cell r="B332" t="str">
            <v>196902022006042014</v>
          </cell>
          <cell r="C332" t="str">
            <v>570021465</v>
          </cell>
          <cell r="D332" t="str">
            <v>MASNA AHMAD</v>
          </cell>
          <cell r="E332" t="str">
            <v/>
          </cell>
          <cell r="F332" t="str">
            <v>A.Ma</v>
          </cell>
          <cell r="G332" t="str">
            <v>TOLITOLI</v>
          </cell>
          <cell r="H332" t="str">
            <v>02 - 02 - 1969</v>
          </cell>
          <cell r="I332" t="str">
            <v>II/b</v>
          </cell>
          <cell r="J332" t="str">
            <v>01 - 04 - 2006</v>
          </cell>
          <cell r="K332" t="str">
            <v>01 - 10 - 2007</v>
          </cell>
          <cell r="L332" t="str">
            <v>P</v>
          </cell>
          <cell r="M332" t="str">
            <v>II/d</v>
          </cell>
          <cell r="N332" t="str">
            <v>01 - 04 - 2013</v>
          </cell>
          <cell r="O332" t="str">
            <v>12</v>
          </cell>
          <cell r="P332" t="str">
            <v>10</v>
          </cell>
          <cell r="Q332" t="str">
            <v/>
          </cell>
          <cell r="R332" t="str">
            <v/>
          </cell>
          <cell r="S332" t="str">
            <v/>
          </cell>
          <cell r="T332" t="str">
            <v>01 - 04 - 2013</v>
          </cell>
          <cell r="U332" t="str">
            <v>Guru Muda Tingkat. I</v>
          </cell>
          <cell r="V332" t="str">
            <v/>
          </cell>
          <cell r="W332" t="str">
            <v>DPK PAUD MAKAPANDE KEC. GALANG</v>
          </cell>
          <cell r="X332" t="str">
            <v>CABANG DISPENBUD KECAMATAN GALANG</v>
          </cell>
          <cell r="Y332" t="str">
            <v>D-II PGTK</v>
          </cell>
          <cell r="Z332" t="str">
            <v>31-12-2001</v>
          </cell>
          <cell r="AA332" t="str">
            <v>Aktif</v>
          </cell>
          <cell r="AB332" t="str">
            <v>PNS Daerah Kab./Kota yang bekerja pada Kab./Kota</v>
          </cell>
          <cell r="AC332" t="str">
            <v>Pemerintah Kab. Tolitoli</v>
          </cell>
          <cell r="AD332" t="str">
            <v>Pemerintah Kab. Tolitoli</v>
          </cell>
        </row>
        <row r="333">
          <cell r="A333">
            <v>331</v>
          </cell>
          <cell r="B333" t="str">
            <v>198409082006042007</v>
          </cell>
          <cell r="C333" t="str">
            <v>570021211</v>
          </cell>
          <cell r="D333" t="str">
            <v>HASMAWATI BTE HASIM</v>
          </cell>
          <cell r="E333" t="str">
            <v/>
          </cell>
          <cell r="F333" t="str">
            <v>A.Md.Kep</v>
          </cell>
          <cell r="G333" t="str">
            <v>TOLITOLI</v>
          </cell>
          <cell r="H333" t="str">
            <v>08 - 09 - 1984</v>
          </cell>
          <cell r="I333" t="str">
            <v>II/a</v>
          </cell>
          <cell r="J333" t="str">
            <v>01 - 04 - 2006</v>
          </cell>
          <cell r="K333" t="str">
            <v>01 - 10 - 2007</v>
          </cell>
          <cell r="L333" t="str">
            <v>P</v>
          </cell>
          <cell r="M333" t="str">
            <v>II/d</v>
          </cell>
          <cell r="N333" t="str">
            <v>01 - 04 - 2015</v>
          </cell>
          <cell r="O333" t="str">
            <v>12</v>
          </cell>
          <cell r="P333" t="str">
            <v>3</v>
          </cell>
          <cell r="Q333" t="str">
            <v/>
          </cell>
          <cell r="R333" t="str">
            <v/>
          </cell>
          <cell r="S333" t="str">
            <v/>
          </cell>
          <cell r="T333" t="str">
            <v>01 - 04 - 2015</v>
          </cell>
          <cell r="U333" t="str">
            <v>Perawat Pelaksana</v>
          </cell>
          <cell r="V333" t="str">
            <v/>
          </cell>
          <cell r="W333" t="str">
            <v>PUSKESMAS DONDO</v>
          </cell>
          <cell r="X333" t="str">
            <v>DINAS KESEHATAN</v>
          </cell>
          <cell r="Y333" t="str">
            <v>AKADEMI KEPERAWATAN</v>
          </cell>
          <cell r="Z333" t="str">
            <v>31-12-2012</v>
          </cell>
          <cell r="AA333" t="str">
            <v>Aktif</v>
          </cell>
          <cell r="AB333" t="str">
            <v>PNS Daerah Kab./Kota yang bekerja pada Kab./Kota</v>
          </cell>
          <cell r="AC333" t="str">
            <v>Pemerintah Kab. Tolitoli</v>
          </cell>
          <cell r="AD333" t="str">
            <v>Pemerintah Kab. Tolitoli</v>
          </cell>
        </row>
        <row r="334">
          <cell r="A334">
            <v>332</v>
          </cell>
          <cell r="B334" t="str">
            <v>196407121993031009</v>
          </cell>
          <cell r="C334" t="str">
            <v>570011275</v>
          </cell>
          <cell r="D334" t="str">
            <v>ASHAR</v>
          </cell>
          <cell r="E334" t="str">
            <v/>
          </cell>
          <cell r="F334" t="str">
            <v/>
          </cell>
          <cell r="G334" t="str">
            <v>TOLITOLI</v>
          </cell>
          <cell r="H334" t="str">
            <v>12 - 07 - 1964</v>
          </cell>
          <cell r="I334" t="str">
            <v>II/a</v>
          </cell>
          <cell r="J334" t="str">
            <v>01 - 03 - 1993</v>
          </cell>
          <cell r="K334" t="str">
            <v>01 - 06 - 1994</v>
          </cell>
          <cell r="L334" t="str">
            <v>L</v>
          </cell>
          <cell r="M334" t="str">
            <v>III/b</v>
          </cell>
          <cell r="N334" t="str">
            <v>01 - 10 - 2013</v>
          </cell>
          <cell r="O334" t="str">
            <v>19</v>
          </cell>
          <cell r="P334" t="str">
            <v>4</v>
          </cell>
          <cell r="Q334" t="str">
            <v/>
          </cell>
          <cell r="R334" t="str">
            <v/>
          </cell>
          <cell r="S334" t="str">
            <v/>
          </cell>
          <cell r="T334" t="str">
            <v/>
          </cell>
          <cell r="U334" t="str">
            <v/>
          </cell>
          <cell r="V334" t="str">
            <v>PENGADMINISTRASI KEPEGAWAIAN</v>
          </cell>
          <cell r="W334" t="str">
            <v>Badan Kepegawaian dan Pengembangan Sumber Daya Manusia</v>
          </cell>
          <cell r="X334" t="str">
            <v>Pemerintah Kabupaten Tolitoli</v>
          </cell>
          <cell r="Y334" t="str">
            <v>SMEA TATA NIAGA</v>
          </cell>
          <cell r="Z334" t="str">
            <v>31-12-1984</v>
          </cell>
          <cell r="AA334" t="str">
            <v>Aktif</v>
          </cell>
          <cell r="AB334" t="str">
            <v>PNS Daerah Kab./Kota yang bekerja pada Kab./Kota</v>
          </cell>
          <cell r="AC334" t="str">
            <v>Pemerintah Kab. Tolitoli</v>
          </cell>
          <cell r="AD334" t="str">
            <v>Pemerintah Kab. Tolitoli</v>
          </cell>
        </row>
        <row r="335">
          <cell r="A335">
            <v>333</v>
          </cell>
          <cell r="B335" t="str">
            <v>197004262015022001</v>
          </cell>
          <cell r="C335" t="str">
            <v/>
          </cell>
          <cell r="D335" t="str">
            <v>ETNAWATI T. ISOL</v>
          </cell>
          <cell r="E335" t="str">
            <v/>
          </cell>
          <cell r="F335" t="str">
            <v/>
          </cell>
          <cell r="G335" t="str">
            <v>TOLITOLI</v>
          </cell>
          <cell r="H335" t="str">
            <v>26 - 04 - 1970</v>
          </cell>
          <cell r="I335" t="str">
            <v>I/c</v>
          </cell>
          <cell r="J335" t="str">
            <v>01 - 02 - 2015</v>
          </cell>
          <cell r="K335" t="str">
            <v>01 - 09 - 2016</v>
          </cell>
          <cell r="L335" t="str">
            <v>P</v>
          </cell>
          <cell r="M335" t="str">
            <v>I/c</v>
          </cell>
          <cell r="N335" t="str">
            <v>01 - 02 - 2015</v>
          </cell>
          <cell r="O335" t="str">
            <v>13</v>
          </cell>
          <cell r="P335" t="str">
            <v>11</v>
          </cell>
          <cell r="Q335" t="str">
            <v/>
          </cell>
          <cell r="R335" t="str">
            <v/>
          </cell>
          <cell r="S335" t="str">
            <v/>
          </cell>
          <cell r="T335" t="str">
            <v/>
          </cell>
          <cell r="U335" t="str">
            <v/>
          </cell>
          <cell r="V335" t="str">
            <v>PENGADMINISTRASI JABATAN FUNGSIONAL</v>
          </cell>
          <cell r="W335" t="str">
            <v>Sub Bagian Pengolahan Data Elektronik</v>
          </cell>
          <cell r="X335" t="str">
            <v>Bagian Administrasi Pengolahan Data Elektronik Dan Layanan Pengadaan</v>
          </cell>
          <cell r="Y335" t="str">
            <v>SMP</v>
          </cell>
          <cell r="Z335" t="str">
            <v>05-05-1986</v>
          </cell>
          <cell r="AA335" t="str">
            <v>Aktif</v>
          </cell>
          <cell r="AB335" t="str">
            <v>PNS Daerah Kab./Kota yang bekerja pada Kab./Kota</v>
          </cell>
          <cell r="AC335" t="str">
            <v>Pemerintah Kab. Tolitoli</v>
          </cell>
          <cell r="AD335" t="str">
            <v>Pemerintah Kab. Tolitoli</v>
          </cell>
        </row>
        <row r="336">
          <cell r="A336">
            <v>334</v>
          </cell>
          <cell r="B336" t="str">
            <v>198509082014112002</v>
          </cell>
          <cell r="C336" t="str">
            <v/>
          </cell>
          <cell r="D336" t="str">
            <v>NURSANTI VAN GOBEL</v>
          </cell>
          <cell r="E336" t="str">
            <v/>
          </cell>
          <cell r="F336" t="str">
            <v/>
          </cell>
          <cell r="G336" t="str">
            <v>PALU</v>
          </cell>
          <cell r="H336" t="str">
            <v>08 - 09 - 1985</v>
          </cell>
          <cell r="I336" t="str">
            <v>I/c</v>
          </cell>
          <cell r="J336" t="str">
            <v>01 - 11 - 2014</v>
          </cell>
          <cell r="K336" t="str">
            <v>01 - 09 - 2016</v>
          </cell>
          <cell r="L336" t="str">
            <v>P</v>
          </cell>
          <cell r="M336" t="str">
            <v>I/c</v>
          </cell>
          <cell r="N336" t="str">
            <v>01 - 11 - 2014</v>
          </cell>
          <cell r="O336" t="str">
            <v>12</v>
          </cell>
          <cell r="P336" t="str">
            <v>10</v>
          </cell>
          <cell r="Q336" t="str">
            <v/>
          </cell>
          <cell r="R336" t="str">
            <v/>
          </cell>
          <cell r="S336" t="str">
            <v/>
          </cell>
          <cell r="T336" t="str">
            <v/>
          </cell>
          <cell r="U336" t="str">
            <v/>
          </cell>
          <cell r="V336" t="str">
            <v>PENGOPERATOR KOMPUTEER</v>
          </cell>
          <cell r="W336" t="str">
            <v>SEKSI PEMERINTAHAN</v>
          </cell>
          <cell r="X336" t="str">
            <v>KANTOR KELURAHAN SIDOARJO</v>
          </cell>
          <cell r="Y336" t="str">
            <v>SLTP</v>
          </cell>
          <cell r="Z336" t="str">
            <v>21-01-2002</v>
          </cell>
          <cell r="AA336" t="str">
            <v>Aktif</v>
          </cell>
          <cell r="AB336" t="str">
            <v>PNS Daerah Kab./Kota yang bekerja pada Kab./Kota</v>
          </cell>
          <cell r="AC336" t="str">
            <v>Pemerintah Kab. Tolitoli</v>
          </cell>
          <cell r="AD336" t="str">
            <v>Pemerintah Kab. Tolitoli</v>
          </cell>
        </row>
        <row r="337">
          <cell r="A337">
            <v>335</v>
          </cell>
          <cell r="B337" t="str">
            <v>198403232009042002</v>
          </cell>
          <cell r="C337" t="str">
            <v/>
          </cell>
          <cell r="D337" t="str">
            <v>HASANAH</v>
          </cell>
          <cell r="E337" t="str">
            <v/>
          </cell>
          <cell r="F337" t="str">
            <v>A.Ma.Pd</v>
          </cell>
          <cell r="G337" t="str">
            <v>TOLITOLI</v>
          </cell>
          <cell r="H337" t="str">
            <v>23 - 03 - 1984</v>
          </cell>
          <cell r="I337" t="str">
            <v>II/b</v>
          </cell>
          <cell r="J337" t="str">
            <v>01 - 04 - 2009</v>
          </cell>
          <cell r="K337" t="str">
            <v>01 - 01 - 2011</v>
          </cell>
          <cell r="L337" t="str">
            <v>P</v>
          </cell>
          <cell r="M337" t="str">
            <v>II/b</v>
          </cell>
          <cell r="N337" t="str">
            <v>01 - 04 - 2009</v>
          </cell>
          <cell r="O337" t="str">
            <v>3</v>
          </cell>
          <cell r="P337" t="str">
            <v>0</v>
          </cell>
          <cell r="Q337" t="str">
            <v/>
          </cell>
          <cell r="R337" t="str">
            <v/>
          </cell>
          <cell r="S337" t="str">
            <v/>
          </cell>
          <cell r="T337" t="str">
            <v>01 - 01 - 2011</v>
          </cell>
          <cell r="U337" t="str">
            <v>Guru Pratama Tingkat. I</v>
          </cell>
          <cell r="V337" t="str">
            <v/>
          </cell>
          <cell r="W337" t="str">
            <v>SDN 3 BINONTOAN</v>
          </cell>
          <cell r="X337" t="str">
            <v>CABANG DISPENBUD KECAMATAN TOLITOLI UTARA</v>
          </cell>
          <cell r="Y337" t="str">
            <v>D-II PENJASKES OLAHRAGA</v>
          </cell>
          <cell r="Z337" t="str">
            <v>31-12-2005</v>
          </cell>
          <cell r="AA337" t="str">
            <v>Aktif</v>
          </cell>
          <cell r="AB337" t="str">
            <v>PNS Daerah Kab./Kota yang bekerja pada Kab./Kota</v>
          </cell>
          <cell r="AC337" t="str">
            <v>Pemerintah Kab. Tolitoli</v>
          </cell>
          <cell r="AD337" t="str">
            <v>Pemerintah Kab. Tolitoli</v>
          </cell>
        </row>
        <row r="338">
          <cell r="A338">
            <v>336</v>
          </cell>
          <cell r="B338" t="str">
            <v>198312062011011006</v>
          </cell>
          <cell r="C338" t="str">
            <v/>
          </cell>
          <cell r="D338" t="str">
            <v>ABD. RAHMAN</v>
          </cell>
          <cell r="E338" t="str">
            <v/>
          </cell>
          <cell r="F338" t="str">
            <v>S.Pd</v>
          </cell>
          <cell r="G338" t="str">
            <v>TOLITOLI</v>
          </cell>
          <cell r="H338" t="str">
            <v>06 - 12 - 1983</v>
          </cell>
          <cell r="I338" t="str">
            <v>III/a</v>
          </cell>
          <cell r="J338" t="str">
            <v>01 - 01 - 2011</v>
          </cell>
          <cell r="K338" t="str">
            <v>01 - 01 - 2013</v>
          </cell>
          <cell r="L338" t="str">
            <v>L</v>
          </cell>
          <cell r="M338" t="str">
            <v>III/b</v>
          </cell>
          <cell r="N338" t="str">
            <v>01 - 04 - 2017</v>
          </cell>
          <cell r="O338" t="str">
            <v>6</v>
          </cell>
          <cell r="P338" t="str">
            <v>0</v>
          </cell>
          <cell r="Q338" t="str">
            <v/>
          </cell>
          <cell r="R338" t="str">
            <v/>
          </cell>
          <cell r="S338" t="str">
            <v/>
          </cell>
          <cell r="T338" t="str">
            <v>07 - 09 - 2016</v>
          </cell>
          <cell r="U338" t="str">
            <v>Guru Pertama</v>
          </cell>
          <cell r="V338" t="str">
            <v/>
          </cell>
          <cell r="W338" t="str">
            <v>SMP NEGERI 2 LAMPASIO</v>
          </cell>
          <cell r="X338" t="str">
            <v>CABANG DISPENBUD KECAMATAN LAMPASIO</v>
          </cell>
          <cell r="Y338" t="str">
            <v>S-1 TEKNOLOGI PENDIDIKAN</v>
          </cell>
          <cell r="Z338" t="str">
            <v>31-12-2009</v>
          </cell>
          <cell r="AA338" t="str">
            <v>Aktif</v>
          </cell>
          <cell r="AB338" t="str">
            <v>PNS Daerah Kab./Kota yang bekerja pada Kab./Kota</v>
          </cell>
          <cell r="AC338" t="str">
            <v>Pemerintah Kab. Tolitoli</v>
          </cell>
          <cell r="AD338" t="str">
            <v>Pemerintah Kab. Tolitoli</v>
          </cell>
        </row>
        <row r="339">
          <cell r="A339">
            <v>337</v>
          </cell>
          <cell r="B339" t="str">
            <v>198403232009042001</v>
          </cell>
          <cell r="C339" t="str">
            <v/>
          </cell>
          <cell r="D339" t="str">
            <v>LENI MARYATI</v>
          </cell>
          <cell r="E339" t="str">
            <v/>
          </cell>
          <cell r="F339" t="str">
            <v>S.Pd</v>
          </cell>
          <cell r="G339" t="str">
            <v>PURBALINGGA</v>
          </cell>
          <cell r="H339" t="str">
            <v>23 - 03 - 1984</v>
          </cell>
          <cell r="I339" t="str">
            <v>III/a</v>
          </cell>
          <cell r="J339" t="str">
            <v>01 - 04 - 2009</v>
          </cell>
          <cell r="K339" t="str">
            <v>01 - 01 - 2011</v>
          </cell>
          <cell r="L339" t="str">
            <v>P</v>
          </cell>
          <cell r="M339" t="str">
            <v>III/c</v>
          </cell>
          <cell r="N339" t="str">
            <v>01 - 04 - 2017</v>
          </cell>
          <cell r="O339" t="str">
            <v>8</v>
          </cell>
          <cell r="P339" t="str">
            <v>0</v>
          </cell>
          <cell r="Q339" t="str">
            <v/>
          </cell>
          <cell r="R339" t="str">
            <v/>
          </cell>
          <cell r="S339" t="str">
            <v/>
          </cell>
          <cell r="T339" t="str">
            <v>01 - 04 - 2017</v>
          </cell>
          <cell r="U339" t="str">
            <v>Guru Muda</v>
          </cell>
          <cell r="V339" t="str">
            <v/>
          </cell>
          <cell r="W339" t="str">
            <v>SMP NEGERI 2 BASI DONDO</v>
          </cell>
          <cell r="X339" t="str">
            <v>CABANG DISPENBUD KECAMATAN BASIDONDO</v>
          </cell>
          <cell r="Y339" t="str">
            <v>S-1 PENDIDIKAN SEJARAH</v>
          </cell>
          <cell r="Z339" t="str">
            <v>31-12-2007</v>
          </cell>
          <cell r="AA339" t="str">
            <v>Aktif</v>
          </cell>
          <cell r="AB339" t="str">
            <v>PNS Daerah Kab./Kota yang bekerja pada Kab./Kota</v>
          </cell>
          <cell r="AC339" t="str">
            <v>Pemerintah Kab. Tolitoli</v>
          </cell>
          <cell r="AD339" t="str">
            <v>Pemerintah Kab. Tolitoli</v>
          </cell>
        </row>
        <row r="340">
          <cell r="A340">
            <v>338</v>
          </cell>
          <cell r="B340" t="str">
            <v>197110052007012013</v>
          </cell>
          <cell r="C340" t="str">
            <v>570027691</v>
          </cell>
          <cell r="D340" t="str">
            <v>HERLINA</v>
          </cell>
          <cell r="E340" t="str">
            <v/>
          </cell>
          <cell r="F340" t="str">
            <v>A. Ma. Pd</v>
          </cell>
          <cell r="G340" t="str">
            <v>SANDANA</v>
          </cell>
          <cell r="H340" t="str">
            <v>05 - 10 - 1971</v>
          </cell>
          <cell r="I340" t="str">
            <v>II/b</v>
          </cell>
          <cell r="J340" t="str">
            <v>01 - 01 - 2007</v>
          </cell>
          <cell r="K340" t="str">
            <v>01 - 10 - 2008</v>
          </cell>
          <cell r="L340" t="str">
            <v>P</v>
          </cell>
          <cell r="M340" t="str">
            <v>II/d</v>
          </cell>
          <cell r="N340" t="str">
            <v>01 - 10 - 2017</v>
          </cell>
          <cell r="O340" t="str">
            <v>17</v>
          </cell>
          <cell r="P340" t="str">
            <v>9</v>
          </cell>
          <cell r="Q340" t="str">
            <v/>
          </cell>
          <cell r="R340" t="str">
            <v/>
          </cell>
          <cell r="S340" t="str">
            <v/>
          </cell>
          <cell r="T340" t="str">
            <v>01 - 10 - 2017</v>
          </cell>
          <cell r="U340" t="str">
            <v>Guru Muda Tingkat. I</v>
          </cell>
          <cell r="V340" t="str">
            <v/>
          </cell>
          <cell r="W340" t="str">
            <v>TK NEGERI PEMBINA KECAMATAN GALANG</v>
          </cell>
          <cell r="X340" t="str">
            <v>CABANG DISPENBUD KECAMATAN GALANG</v>
          </cell>
          <cell r="Y340" t="str">
            <v>D-II/A-II PENDIDIKAN</v>
          </cell>
          <cell r="Z340" t="str">
            <v>31-12-2002</v>
          </cell>
          <cell r="AA340" t="str">
            <v>Aktif</v>
          </cell>
          <cell r="AB340" t="str">
            <v>PNS Daerah Kab./Kota yang bekerja pada Kab./Kota</v>
          </cell>
          <cell r="AC340" t="str">
            <v>Pemerintah Kab. Tolitoli</v>
          </cell>
          <cell r="AD340" t="str">
            <v>Pemerintah Kab. Tolitoli</v>
          </cell>
        </row>
        <row r="341">
          <cell r="A341">
            <v>339</v>
          </cell>
          <cell r="B341" t="str">
            <v>198704102011012018</v>
          </cell>
          <cell r="C341" t="str">
            <v/>
          </cell>
          <cell r="D341" t="str">
            <v>SUHAEBA</v>
          </cell>
          <cell r="E341" t="str">
            <v/>
          </cell>
          <cell r="F341" t="str">
            <v>A.Md.Kep</v>
          </cell>
          <cell r="G341" t="str">
            <v>TOLITOLI</v>
          </cell>
          <cell r="H341" t="str">
            <v>10 - 04 - 1987</v>
          </cell>
          <cell r="I341" t="str">
            <v>II/c</v>
          </cell>
          <cell r="J341" t="str">
            <v>01 - 01 - 2011</v>
          </cell>
          <cell r="K341" t="str">
            <v>01 - 01 - 2013</v>
          </cell>
          <cell r="L341" t="str">
            <v>P</v>
          </cell>
          <cell r="M341" t="str">
            <v>III/a</v>
          </cell>
          <cell r="N341" t="str">
            <v>01 - 04 - 2018</v>
          </cell>
          <cell r="O341" t="str">
            <v>5</v>
          </cell>
          <cell r="P341" t="str">
            <v>3</v>
          </cell>
          <cell r="Q341" t="str">
            <v/>
          </cell>
          <cell r="R341" t="str">
            <v/>
          </cell>
          <cell r="S341" t="str">
            <v/>
          </cell>
          <cell r="T341" t="str">
            <v>01 - 04 - 2018</v>
          </cell>
          <cell r="U341" t="str">
            <v>Perawat Mahir</v>
          </cell>
          <cell r="V341" t="str">
            <v/>
          </cell>
          <cell r="W341" t="str">
            <v>PUSKESMAS PEMBANTU TINIGI</v>
          </cell>
          <cell r="X341" t="str">
            <v>PUSKESMAS GALANG</v>
          </cell>
          <cell r="Y341" t="str">
            <v>D-III KEPERAWATAN</v>
          </cell>
          <cell r="Z341" t="str">
            <v>01-01-2009</v>
          </cell>
          <cell r="AA341" t="str">
            <v>Aktif</v>
          </cell>
          <cell r="AB341" t="str">
            <v>PNS Daerah Kab./Kota yang bekerja pada Kab./Kota</v>
          </cell>
          <cell r="AC341" t="str">
            <v>Pemerintah Kab. Tolitoli</v>
          </cell>
          <cell r="AD341" t="str">
            <v>Pemerintah Kab. Tolitoli</v>
          </cell>
        </row>
        <row r="342">
          <cell r="A342">
            <v>340</v>
          </cell>
          <cell r="B342" t="str">
            <v>198511082014111001</v>
          </cell>
          <cell r="C342" t="str">
            <v/>
          </cell>
          <cell r="D342" t="str">
            <v>MOHAMMAD RAHADIAN</v>
          </cell>
          <cell r="E342" t="str">
            <v/>
          </cell>
          <cell r="F342" t="str">
            <v/>
          </cell>
          <cell r="G342" t="str">
            <v>TOLITOLI</v>
          </cell>
          <cell r="H342" t="str">
            <v>08 - 11 - 1985</v>
          </cell>
          <cell r="I342" t="str">
            <v>II/a</v>
          </cell>
          <cell r="J342" t="str">
            <v>01 - 11 - 2014</v>
          </cell>
          <cell r="K342" t="str">
            <v>01 - 09 - 2016</v>
          </cell>
          <cell r="L342" t="str">
            <v>L</v>
          </cell>
          <cell r="M342" t="str">
            <v>II/a</v>
          </cell>
          <cell r="N342" t="str">
            <v>01 - 11 - 2014</v>
          </cell>
          <cell r="O342" t="str">
            <v>9</v>
          </cell>
          <cell r="P342" t="str">
            <v>10</v>
          </cell>
          <cell r="Q342" t="str">
            <v/>
          </cell>
          <cell r="R342" t="str">
            <v/>
          </cell>
          <cell r="S342" t="str">
            <v/>
          </cell>
          <cell r="T342" t="str">
            <v/>
          </cell>
          <cell r="U342" t="str">
            <v/>
          </cell>
          <cell r="V342" t="str">
            <v>TEKNIS / ADMINISTRASI LAINNYA</v>
          </cell>
          <cell r="W342" t="str">
            <v>Seksi Kurikulum</v>
          </cell>
          <cell r="X342" t="str">
            <v>Dinas Pendidikan Dan Kebudayaan</v>
          </cell>
          <cell r="Y342" t="str">
            <v>SMU IPA</v>
          </cell>
          <cell r="Z342" t="str">
            <v>07-06-2003</v>
          </cell>
          <cell r="AA342" t="str">
            <v>Aktif</v>
          </cell>
          <cell r="AB342" t="str">
            <v>PNS Daerah Kab./Kota yang bekerja pada Kab./Kota</v>
          </cell>
          <cell r="AC342" t="str">
            <v>Pemerintah Kab. Tolitoli</v>
          </cell>
          <cell r="AD342" t="str">
            <v>Pemerintah Kab. Tolitoli</v>
          </cell>
        </row>
        <row r="343">
          <cell r="A343">
            <v>341</v>
          </cell>
          <cell r="B343" t="str">
            <v>196703301991031014</v>
          </cell>
          <cell r="C343" t="str">
            <v>570010686</v>
          </cell>
          <cell r="D343" t="str">
            <v>MACX MILLIAN DARIUS NAHARIA</v>
          </cell>
          <cell r="E343" t="str">
            <v/>
          </cell>
          <cell r="F343" t="str">
            <v/>
          </cell>
          <cell r="G343" t="str">
            <v>TOLITOLI</v>
          </cell>
          <cell r="H343" t="str">
            <v>30 - 03 - 1967</v>
          </cell>
          <cell r="I343" t="str">
            <v>II/a</v>
          </cell>
          <cell r="J343" t="str">
            <v>01 - 03 - 1991</v>
          </cell>
          <cell r="K343" t="str">
            <v>01 - 03 - 1993</v>
          </cell>
          <cell r="L343" t="str">
            <v>L</v>
          </cell>
          <cell r="M343" t="str">
            <v>III/b</v>
          </cell>
          <cell r="N343" t="str">
            <v>01 - 10 - 2013</v>
          </cell>
          <cell r="O343" t="str">
            <v>17</v>
          </cell>
          <cell r="P343" t="str">
            <v>7</v>
          </cell>
          <cell r="Q343" t="str">
            <v/>
          </cell>
          <cell r="R343" t="str">
            <v/>
          </cell>
          <cell r="S343" t="str">
            <v/>
          </cell>
          <cell r="T343" t="str">
            <v/>
          </cell>
          <cell r="U343" t="str">
            <v/>
          </cell>
          <cell r="V343" t="str">
            <v>STAF</v>
          </cell>
          <cell r="W343" t="str">
            <v>Seksi Pelestarian Bahan Perpustakaan</v>
          </cell>
          <cell r="X343" t="str">
            <v>Dinas Perpustakaan Dan Arsip</v>
          </cell>
          <cell r="Y343" t="str">
            <v>SMA ILMU ILMU SOSIAL</v>
          </cell>
          <cell r="Z343" t="str">
            <v>31-12-1987</v>
          </cell>
          <cell r="AA343" t="str">
            <v>Aktif</v>
          </cell>
          <cell r="AB343" t="str">
            <v>PNS Daerah Kab./Kota yang bekerja pada Kab./Kota</v>
          </cell>
          <cell r="AC343" t="str">
            <v>Pemerintah Kab. Tolitoli</v>
          </cell>
          <cell r="AD343" t="str">
            <v>Pemerintah Kab. Tolitoli</v>
          </cell>
        </row>
        <row r="344">
          <cell r="A344">
            <v>342</v>
          </cell>
          <cell r="B344" t="str">
            <v>197910212008012008</v>
          </cell>
          <cell r="C344" t="str">
            <v>570036271</v>
          </cell>
          <cell r="D344" t="str">
            <v>FAUZIA</v>
          </cell>
          <cell r="E344" t="str">
            <v/>
          </cell>
          <cell r="F344" t="str">
            <v>A. MD</v>
          </cell>
          <cell r="G344" t="str">
            <v>TOLITOLI</v>
          </cell>
          <cell r="H344" t="str">
            <v>21 - 10 - 1979</v>
          </cell>
          <cell r="I344" t="str">
            <v>II/c</v>
          </cell>
          <cell r="J344" t="str">
            <v>01 - 01 - 2008</v>
          </cell>
          <cell r="K344" t="str">
            <v>01 - 12 - 2009</v>
          </cell>
          <cell r="L344" t="str">
            <v>P</v>
          </cell>
          <cell r="M344" t="str">
            <v>II/c</v>
          </cell>
          <cell r="N344" t="str">
            <v>01 - 01 - 2008</v>
          </cell>
          <cell r="O344" t="str">
            <v>7</v>
          </cell>
          <cell r="P344" t="str">
            <v>0</v>
          </cell>
          <cell r="Q344" t="str">
            <v/>
          </cell>
          <cell r="R344" t="str">
            <v/>
          </cell>
          <cell r="S344" t="str">
            <v/>
          </cell>
          <cell r="T344" t="str">
            <v/>
          </cell>
          <cell r="U344" t="str">
            <v/>
          </cell>
          <cell r="V344" t="str">
            <v>STAF</v>
          </cell>
          <cell r="W344" t="str">
            <v>Sub Bagian Kependudukan dan Kerjasama Daerah</v>
          </cell>
          <cell r="X344" t="str">
            <v>BAGIAN ADMINISTRASI PEMERINTAHAN UMUM</v>
          </cell>
          <cell r="Y344" t="str">
            <v>D-III SARJANA MUDA</v>
          </cell>
          <cell r="Z344" t="str">
            <v>31-12-2003</v>
          </cell>
          <cell r="AA344" t="str">
            <v>Aktif</v>
          </cell>
          <cell r="AB344" t="str">
            <v>PNS Daerah Kab./Kota yang bekerja pada Kab./Kota</v>
          </cell>
          <cell r="AC344" t="str">
            <v>Pemerintah Kab. Tolitoli</v>
          </cell>
          <cell r="AD344" t="str">
            <v>Pemerintah Kab. Tolitoli</v>
          </cell>
        </row>
        <row r="345">
          <cell r="A345">
            <v>343</v>
          </cell>
          <cell r="B345" t="str">
            <v>197105052007012016</v>
          </cell>
          <cell r="C345" t="str">
            <v>570027514</v>
          </cell>
          <cell r="D345" t="str">
            <v>NURHAYATI</v>
          </cell>
          <cell r="E345" t="str">
            <v/>
          </cell>
          <cell r="F345" t="str">
            <v>S.Sos</v>
          </cell>
          <cell r="G345" t="str">
            <v>TOLITOLI</v>
          </cell>
          <cell r="H345" t="str">
            <v>05 - 05 - 1971</v>
          </cell>
          <cell r="I345" t="str">
            <v>II/a</v>
          </cell>
          <cell r="J345" t="str">
            <v>01 - 01 - 2007</v>
          </cell>
          <cell r="K345" t="str">
            <v>01 - 10 - 2008</v>
          </cell>
          <cell r="L345" t="str">
            <v>P</v>
          </cell>
          <cell r="M345" t="str">
            <v>III/b</v>
          </cell>
          <cell r="N345" t="str">
            <v>01 - 10 - 2017</v>
          </cell>
          <cell r="O345" t="str">
            <v>17</v>
          </cell>
          <cell r="P345" t="str">
            <v>9</v>
          </cell>
          <cell r="Q345" t="str">
            <v/>
          </cell>
          <cell r="R345" t="str">
            <v/>
          </cell>
          <cell r="S345" t="str">
            <v/>
          </cell>
          <cell r="T345" t="str">
            <v/>
          </cell>
          <cell r="U345" t="str">
            <v/>
          </cell>
          <cell r="V345" t="str">
            <v>PENGADMINISTRASI SURAT</v>
          </cell>
          <cell r="W345" t="str">
            <v>Seksi Pembangunan</v>
          </cell>
          <cell r="X345" t="str">
            <v>Kelurahan Nalu</v>
          </cell>
          <cell r="Y345" t="str">
            <v>S-1 ILMU ADMINISTRASI NEGARA</v>
          </cell>
          <cell r="Z345" t="str">
            <v>31-12-2011</v>
          </cell>
          <cell r="AA345" t="str">
            <v>Aktif</v>
          </cell>
          <cell r="AB345" t="str">
            <v>PNS Daerah Kab./Kota yang bekerja pada Kab./Kota</v>
          </cell>
          <cell r="AC345" t="str">
            <v>Pemerintah Kab. Tolitoli</v>
          </cell>
          <cell r="AD345" t="str">
            <v>Pemerintah Kab. Tolitoli</v>
          </cell>
        </row>
        <row r="346">
          <cell r="A346">
            <v>344</v>
          </cell>
          <cell r="B346" t="str">
            <v>197907022006041008</v>
          </cell>
          <cell r="C346" t="str">
            <v>570020260</v>
          </cell>
          <cell r="D346" t="str">
            <v>FAISAL</v>
          </cell>
          <cell r="E346" t="str">
            <v/>
          </cell>
          <cell r="F346" t="str">
            <v>S.Sos</v>
          </cell>
          <cell r="G346" t="str">
            <v>BANGKIR</v>
          </cell>
          <cell r="H346" t="str">
            <v>02 - 07 - 1979</v>
          </cell>
          <cell r="I346" t="str">
            <v>II/a</v>
          </cell>
          <cell r="J346" t="str">
            <v>01 - 04 - 2006</v>
          </cell>
          <cell r="K346" t="str">
            <v>01 - 06 - 2007</v>
          </cell>
          <cell r="L346" t="str">
            <v>L</v>
          </cell>
          <cell r="M346" t="str">
            <v>III/a</v>
          </cell>
          <cell r="N346" t="str">
            <v>01 - 10 - 2015</v>
          </cell>
          <cell r="O346" t="str">
            <v>4</v>
          </cell>
          <cell r="P346" t="str">
            <v>6</v>
          </cell>
          <cell r="Q346" t="str">
            <v/>
          </cell>
          <cell r="R346" t="str">
            <v/>
          </cell>
          <cell r="S346" t="str">
            <v/>
          </cell>
          <cell r="T346" t="str">
            <v/>
          </cell>
          <cell r="U346" t="str">
            <v/>
          </cell>
          <cell r="V346" t="str">
            <v xml:space="preserve">PEMBANTU BENDAHARA </v>
          </cell>
          <cell r="W346" t="str">
            <v>Sub Bagian Keuangan Dan Aset</v>
          </cell>
          <cell r="X346" t="str">
            <v>SEKRETARIAT</v>
          </cell>
          <cell r="Y346" t="str">
            <v>S-1 ILMU ADMINISTRASI NEGARA</v>
          </cell>
          <cell r="Z346" t="str">
            <v>31-12-2013</v>
          </cell>
          <cell r="AA346" t="str">
            <v>Aktif</v>
          </cell>
          <cell r="AB346" t="str">
            <v>PNS Daerah Kab./Kota yang bekerja pada Kab./Kota</v>
          </cell>
          <cell r="AC346" t="str">
            <v>Pemerintah Kab. Tolitoli</v>
          </cell>
          <cell r="AD346" t="str">
            <v>Pemerintah Kab. Tolitoli</v>
          </cell>
        </row>
        <row r="347">
          <cell r="A347">
            <v>345</v>
          </cell>
          <cell r="B347" t="str">
            <v>198503182010012022</v>
          </cell>
          <cell r="C347" t="str">
            <v/>
          </cell>
          <cell r="D347" t="str">
            <v>HAJRAH</v>
          </cell>
          <cell r="E347" t="str">
            <v/>
          </cell>
          <cell r="F347" t="str">
            <v>SE</v>
          </cell>
          <cell r="G347" t="str">
            <v>TOLITOLI</v>
          </cell>
          <cell r="H347" t="str">
            <v>18 - 03 - 1985</v>
          </cell>
          <cell r="I347" t="str">
            <v>II/a</v>
          </cell>
          <cell r="J347" t="str">
            <v>01 - 01 - 2010</v>
          </cell>
          <cell r="K347" t="str">
            <v>01 - 01 - 2012</v>
          </cell>
          <cell r="L347" t="str">
            <v>P</v>
          </cell>
          <cell r="M347" t="str">
            <v>III/a</v>
          </cell>
          <cell r="N347" t="str">
            <v>01 - 10 - 2015</v>
          </cell>
          <cell r="O347" t="str">
            <v>10</v>
          </cell>
          <cell r="P347" t="str">
            <v>10</v>
          </cell>
          <cell r="Q347" t="str">
            <v/>
          </cell>
          <cell r="R347" t="str">
            <v/>
          </cell>
          <cell r="S347" t="str">
            <v/>
          </cell>
          <cell r="T347" t="str">
            <v/>
          </cell>
          <cell r="U347" t="str">
            <v/>
          </cell>
          <cell r="V347" t="str">
            <v>FUNGSIONAL UMUM</v>
          </cell>
          <cell r="W347" t="str">
            <v>Seksi Purbakala Dan Permuseuman</v>
          </cell>
          <cell r="X347" t="str">
            <v>Dinas Pendidikan Dan Kebudayaan</v>
          </cell>
          <cell r="Y347" t="str">
            <v>S-1/STRATA SATU</v>
          </cell>
          <cell r="Z347" t="str">
            <v>19-08-2009</v>
          </cell>
          <cell r="AA347" t="str">
            <v>Aktif</v>
          </cell>
          <cell r="AB347" t="str">
            <v>PNS Daerah Kab./Kota yang bekerja pada Kab./Kota</v>
          </cell>
          <cell r="AC347" t="str">
            <v>Pemerintah Kab. Tolitoli</v>
          </cell>
          <cell r="AD347" t="str">
            <v>Pemerintah Kab. Tolitoli</v>
          </cell>
        </row>
        <row r="348">
          <cell r="A348">
            <v>346</v>
          </cell>
          <cell r="B348" t="str">
            <v>197907171999032002</v>
          </cell>
          <cell r="C348" t="str">
            <v>140347072</v>
          </cell>
          <cell r="D348" t="str">
            <v>SALMIA</v>
          </cell>
          <cell r="E348" t="str">
            <v/>
          </cell>
          <cell r="F348" t="str">
            <v>A.Md.Kep</v>
          </cell>
          <cell r="G348" t="str">
            <v>DUNGINGIS</v>
          </cell>
          <cell r="H348" t="str">
            <v>17 - 07 - 1979</v>
          </cell>
          <cell r="I348" t="str">
            <v>II/a</v>
          </cell>
          <cell r="J348" t="str">
            <v>01 - 03 - 1999</v>
          </cell>
          <cell r="K348" t="str">
            <v>01 - 04 - 2000</v>
          </cell>
          <cell r="L348" t="str">
            <v>P</v>
          </cell>
          <cell r="M348" t="str">
            <v>III/d</v>
          </cell>
          <cell r="N348" t="str">
            <v>01 - 04 - 2016</v>
          </cell>
          <cell r="O348" t="str">
            <v>12</v>
          </cell>
          <cell r="P348" t="str">
            <v>1</v>
          </cell>
          <cell r="Q348" t="str">
            <v/>
          </cell>
          <cell r="R348" t="str">
            <v/>
          </cell>
          <cell r="S348" t="str">
            <v/>
          </cell>
          <cell r="T348" t="str">
            <v>01 - 10 - 2013</v>
          </cell>
          <cell r="U348" t="str">
            <v>Perawat Penyelia</v>
          </cell>
          <cell r="V348" t="str">
            <v/>
          </cell>
          <cell r="W348" t="str">
            <v>PUSKESMAS OGODEIDE</v>
          </cell>
          <cell r="X348" t="str">
            <v>DINAS KESEHATAN</v>
          </cell>
          <cell r="Y348" t="str">
            <v>D-III KEPERAWATAN</v>
          </cell>
          <cell r="Z348" t="str">
            <v>31-12-2005</v>
          </cell>
          <cell r="AA348" t="str">
            <v>Tugas Belajar</v>
          </cell>
          <cell r="AB348" t="str">
            <v>PNS Daerah Kab./Kota yang bekerja pada Kab./Kota</v>
          </cell>
          <cell r="AC348" t="str">
            <v>Pemerintah Kab. Tolitoli</v>
          </cell>
          <cell r="AD348" t="str">
            <v>Pemerintah Kab. Tolitoli</v>
          </cell>
        </row>
        <row r="349">
          <cell r="A349">
            <v>347</v>
          </cell>
          <cell r="B349" t="str">
            <v>198610222014111001</v>
          </cell>
          <cell r="C349" t="str">
            <v/>
          </cell>
          <cell r="D349" t="str">
            <v>SAFRAN HASANUDDIN</v>
          </cell>
          <cell r="E349" t="str">
            <v/>
          </cell>
          <cell r="F349" t="str">
            <v/>
          </cell>
          <cell r="G349" t="str">
            <v>BUOL</v>
          </cell>
          <cell r="H349" t="str">
            <v>22 - 10 - 1986</v>
          </cell>
          <cell r="I349" t="str">
            <v>I/c</v>
          </cell>
          <cell r="J349" t="str">
            <v>01 - 11 - 2014</v>
          </cell>
          <cell r="K349" t="str">
            <v>01 - 09 - 2016</v>
          </cell>
          <cell r="L349" t="str">
            <v>L</v>
          </cell>
          <cell r="M349" t="str">
            <v>I/c</v>
          </cell>
          <cell r="N349" t="str">
            <v>01 - 11 - 2014</v>
          </cell>
          <cell r="O349" t="str">
            <v>13</v>
          </cell>
          <cell r="P349" t="str">
            <v>8</v>
          </cell>
          <cell r="Q349" t="str">
            <v/>
          </cell>
          <cell r="R349" t="str">
            <v/>
          </cell>
          <cell r="S349" t="str">
            <v/>
          </cell>
          <cell r="T349" t="str">
            <v/>
          </cell>
          <cell r="U349" t="str">
            <v/>
          </cell>
          <cell r="V349" t="str">
            <v>PENGADMINISTRASI UMUM</v>
          </cell>
          <cell r="W349" t="str">
            <v>Sub Bagian Tata Usaha</v>
          </cell>
          <cell r="X349" t="str">
            <v>UPT Badan Pemberdayaan Perempuan Dan KB Kecamatan Dondo</v>
          </cell>
          <cell r="Y349" t="str">
            <v>SLTP UMUM</v>
          </cell>
          <cell r="Z349" t="str">
            <v>21-06-2002</v>
          </cell>
          <cell r="AA349" t="str">
            <v>Aktif</v>
          </cell>
          <cell r="AB349" t="str">
            <v>PNS Daerah Kab./Kota yang bekerja pada Kab./Kota</v>
          </cell>
          <cell r="AC349" t="str">
            <v>Pemerintah Kab. Tolitoli</v>
          </cell>
          <cell r="AD349" t="str">
            <v>Pemerintah Kab. Tolitoli</v>
          </cell>
        </row>
        <row r="350">
          <cell r="A350">
            <v>348</v>
          </cell>
          <cell r="B350" t="str">
            <v>198011132005012017</v>
          </cell>
          <cell r="C350" t="str">
            <v>570017309</v>
          </cell>
          <cell r="D350" t="str">
            <v>ASNAWATI</v>
          </cell>
          <cell r="E350" t="str">
            <v/>
          </cell>
          <cell r="F350" t="str">
            <v>S.Kep,Ns</v>
          </cell>
          <cell r="G350" t="str">
            <v>TOLITOLI</v>
          </cell>
          <cell r="H350" t="str">
            <v>13 - 11 - 1980</v>
          </cell>
          <cell r="I350" t="str">
            <v>II/c</v>
          </cell>
          <cell r="J350" t="str">
            <v>01 - 01 - 2005</v>
          </cell>
          <cell r="K350" t="str">
            <v>01 - 03 - 2006</v>
          </cell>
          <cell r="L350" t="str">
            <v>P</v>
          </cell>
          <cell r="M350" t="str">
            <v>III/c</v>
          </cell>
          <cell r="N350" t="str">
            <v>01 - 10 - 2017</v>
          </cell>
          <cell r="O350" t="str">
            <v>10</v>
          </cell>
          <cell r="P350" t="str">
            <v>9</v>
          </cell>
          <cell r="Q350" t="str">
            <v/>
          </cell>
          <cell r="R350" t="str">
            <v/>
          </cell>
          <cell r="S350" t="str">
            <v/>
          </cell>
          <cell r="T350" t="str">
            <v>23 - 02 - 2017</v>
          </cell>
          <cell r="U350" t="str">
            <v>Perawat Pelaksana Lanjutan</v>
          </cell>
          <cell r="V350" t="str">
            <v/>
          </cell>
          <cell r="W350" t="str">
            <v>Rumah Sakit Umum Daerah Mokopido</v>
          </cell>
          <cell r="X350" t="str">
            <v>Pemerintah Kabupaten Tolitoli</v>
          </cell>
          <cell r="Y350" t="str">
            <v>S-1 KEPERAWATAN</v>
          </cell>
          <cell r="Z350" t="str">
            <v>01-01-2011</v>
          </cell>
          <cell r="AA350" t="str">
            <v>Aktif</v>
          </cell>
          <cell r="AB350" t="str">
            <v>PNS Daerah Kab./Kota yang bekerja pada Kab./Kota</v>
          </cell>
          <cell r="AC350" t="str">
            <v>Pemerintah Kab. Tolitoli</v>
          </cell>
          <cell r="AD350" t="str">
            <v>Pemerintah Kab. Tolitoli</v>
          </cell>
        </row>
        <row r="351">
          <cell r="A351">
            <v>349</v>
          </cell>
          <cell r="B351" t="str">
            <v>198208122009042001</v>
          </cell>
          <cell r="C351" t="str">
            <v/>
          </cell>
          <cell r="D351" t="str">
            <v>SHANDRA DEWI</v>
          </cell>
          <cell r="E351" t="str">
            <v/>
          </cell>
          <cell r="F351" t="str">
            <v>A.Md.Kep</v>
          </cell>
          <cell r="G351" t="str">
            <v>LAMPUNG</v>
          </cell>
          <cell r="H351" t="str">
            <v>12 - 08 - 1982</v>
          </cell>
          <cell r="I351" t="str">
            <v>II/c</v>
          </cell>
          <cell r="J351" t="str">
            <v>01 - 04 - 2009</v>
          </cell>
          <cell r="K351" t="str">
            <v>01 - 01 - 2011</v>
          </cell>
          <cell r="L351" t="str">
            <v>P</v>
          </cell>
          <cell r="M351" t="str">
            <v>III/a</v>
          </cell>
          <cell r="N351" t="str">
            <v>01 - 04 - 2016</v>
          </cell>
          <cell r="O351" t="str">
            <v>5</v>
          </cell>
          <cell r="P351" t="str">
            <v>0</v>
          </cell>
          <cell r="Q351" t="str">
            <v/>
          </cell>
          <cell r="R351" t="str">
            <v/>
          </cell>
          <cell r="S351" t="str">
            <v/>
          </cell>
          <cell r="T351" t="str">
            <v>01 - 04 - 2016</v>
          </cell>
          <cell r="U351" t="str">
            <v>Perawat Mahir</v>
          </cell>
          <cell r="V351" t="str">
            <v/>
          </cell>
          <cell r="W351" t="str">
            <v>SEKSI PELAYANAN MEDIS DAN KEPERAWATAN</v>
          </cell>
          <cell r="X351" t="str">
            <v>BIDANG PELAYANAN</v>
          </cell>
          <cell r="Y351" t="str">
            <v>D-III KEPERAWATAN</v>
          </cell>
          <cell r="Z351" t="str">
            <v>31-12-2006</v>
          </cell>
          <cell r="AA351" t="str">
            <v>Aktif</v>
          </cell>
          <cell r="AB351" t="str">
            <v>PNS Daerah Kab./Kota yang bekerja pada Kab./Kota</v>
          </cell>
          <cell r="AC351" t="str">
            <v>Pemerintah Kab. Tolitoli</v>
          </cell>
          <cell r="AD351" t="str">
            <v>Pemerintah Kab. Tolitoli</v>
          </cell>
        </row>
        <row r="352">
          <cell r="A352">
            <v>350</v>
          </cell>
          <cell r="B352" t="str">
            <v>196301111983071001</v>
          </cell>
          <cell r="C352" t="str">
            <v>131057101</v>
          </cell>
          <cell r="D352" t="str">
            <v>IDRUS Y NUPURA</v>
          </cell>
          <cell r="E352" t="str">
            <v/>
          </cell>
          <cell r="F352" t="str">
            <v/>
          </cell>
          <cell r="G352" t="str">
            <v>BUOL</v>
          </cell>
          <cell r="H352" t="str">
            <v>11 - 01 - 1963</v>
          </cell>
          <cell r="I352" t="str">
            <v>II/a</v>
          </cell>
          <cell r="J352" t="str">
            <v>01 - 07 - 1983</v>
          </cell>
          <cell r="K352" t="str">
            <v>01 - 07 - 1985</v>
          </cell>
          <cell r="L352" t="str">
            <v>L</v>
          </cell>
          <cell r="M352" t="str">
            <v>IV/a</v>
          </cell>
          <cell r="N352" t="str">
            <v>01 - 10 - 2006</v>
          </cell>
          <cell r="O352" t="str">
            <v>18</v>
          </cell>
          <cell r="P352" t="str">
            <v>3</v>
          </cell>
          <cell r="Q352" t="str">
            <v/>
          </cell>
          <cell r="R352" t="str">
            <v/>
          </cell>
          <cell r="S352" t="str">
            <v/>
          </cell>
          <cell r="T352" t="str">
            <v>06 - 09 - 2013</v>
          </cell>
          <cell r="U352" t="str">
            <v>Guru Pembina</v>
          </cell>
          <cell r="V352" t="str">
            <v/>
          </cell>
          <cell r="W352" t="str">
            <v>SDN LEMBAH HARAPAN</v>
          </cell>
          <cell r="X352" t="str">
            <v>CABANG DISPENBUD KECAMATAN DAMPAL UTARA</v>
          </cell>
          <cell r="Y352" t="str">
            <v>D-II PGSD</v>
          </cell>
          <cell r="Z352" t="str">
            <v>06-09-2004</v>
          </cell>
          <cell r="AA352" t="str">
            <v>Aktif</v>
          </cell>
          <cell r="AB352" t="str">
            <v>PNS Daerah Kab./Kota yang bekerja pada Kab./Kota</v>
          </cell>
          <cell r="AC352" t="str">
            <v>Pemerintah Kab. Tolitoli</v>
          </cell>
          <cell r="AD352" t="str">
            <v>Pemerintah Kab. Tolitoli</v>
          </cell>
        </row>
        <row r="353">
          <cell r="A353">
            <v>351</v>
          </cell>
          <cell r="B353" t="str">
            <v>198108112014112001</v>
          </cell>
          <cell r="C353" t="str">
            <v/>
          </cell>
          <cell r="D353" t="str">
            <v>SURTIKANTI</v>
          </cell>
          <cell r="E353" t="str">
            <v/>
          </cell>
          <cell r="F353" t="str">
            <v/>
          </cell>
          <cell r="G353" t="str">
            <v>TOLITOLI</v>
          </cell>
          <cell r="H353" t="str">
            <v>11 - 08 - 1981</v>
          </cell>
          <cell r="I353" t="str">
            <v>II/a</v>
          </cell>
          <cell r="J353" t="str">
            <v>01 - 11 - 2014</v>
          </cell>
          <cell r="K353" t="str">
            <v>01 - 09 - 2016</v>
          </cell>
          <cell r="L353" t="str">
            <v>P</v>
          </cell>
          <cell r="M353" t="str">
            <v>II/a</v>
          </cell>
          <cell r="N353" t="str">
            <v>01 - 11 - 2014</v>
          </cell>
          <cell r="O353" t="str">
            <v>10</v>
          </cell>
          <cell r="P353" t="str">
            <v>2</v>
          </cell>
          <cell r="Q353" t="str">
            <v/>
          </cell>
          <cell r="R353" t="str">
            <v/>
          </cell>
          <cell r="S353" t="str">
            <v/>
          </cell>
          <cell r="T353" t="str">
            <v/>
          </cell>
          <cell r="U353" t="str">
            <v/>
          </cell>
          <cell r="V353" t="str">
            <v>TEKNIS / ADMINISTRASI LAINNYA</v>
          </cell>
          <cell r="W353" t="str">
            <v>SDN 3 KALANGKANGAN</v>
          </cell>
          <cell r="X353" t="str">
            <v>CABANG DISPENBUD KECAMATAN GALANG</v>
          </cell>
          <cell r="Y353" t="str">
            <v>SMU IPS</v>
          </cell>
          <cell r="Z353" t="str">
            <v>24-05-1999</v>
          </cell>
          <cell r="AA353" t="str">
            <v>Aktif</v>
          </cell>
          <cell r="AB353" t="str">
            <v>PNS Daerah Kab./Kota yang bekerja pada Kab./Kota</v>
          </cell>
          <cell r="AC353" t="str">
            <v>Pemerintah Kab. Tolitoli</v>
          </cell>
          <cell r="AD353" t="str">
            <v>Pemerintah Kab. Tolitoli</v>
          </cell>
        </row>
        <row r="354">
          <cell r="A354">
            <v>352</v>
          </cell>
          <cell r="B354" t="str">
            <v>197503232014111001</v>
          </cell>
          <cell r="C354" t="str">
            <v/>
          </cell>
          <cell r="D354" t="str">
            <v>NAIB DAENG SILASA</v>
          </cell>
          <cell r="E354" t="str">
            <v/>
          </cell>
          <cell r="F354" t="str">
            <v/>
          </cell>
          <cell r="G354" t="str">
            <v>TOLITOLI</v>
          </cell>
          <cell r="H354" t="str">
            <v>23 - 03 - 1975</v>
          </cell>
          <cell r="I354" t="str">
            <v>III/a</v>
          </cell>
          <cell r="J354" t="str">
            <v>01 - 11 - 2014</v>
          </cell>
          <cell r="K354" t="str">
            <v>01 - 09 - 2016</v>
          </cell>
          <cell r="L354" t="str">
            <v>L</v>
          </cell>
          <cell r="M354" t="str">
            <v>III/a</v>
          </cell>
          <cell r="N354" t="str">
            <v>01 - 11 - 2014</v>
          </cell>
          <cell r="O354" t="str">
            <v>10</v>
          </cell>
          <cell r="P354" t="str">
            <v>6</v>
          </cell>
          <cell r="Q354" t="str">
            <v/>
          </cell>
          <cell r="R354" t="str">
            <v/>
          </cell>
          <cell r="S354" t="str">
            <v/>
          </cell>
          <cell r="T354" t="str">
            <v/>
          </cell>
          <cell r="U354" t="str">
            <v/>
          </cell>
          <cell r="V354" t="str">
            <v>PENGOLAH DATA MASALAH DAN POTENSI KESEJAHTERAAN SOSIAL</v>
          </cell>
          <cell r="W354" t="str">
            <v>BAGIAN ADMINISTRASI KEMASYARAKATAN</v>
          </cell>
          <cell r="X354" t="str">
            <v>SEKRETARIAT DAERAH</v>
          </cell>
          <cell r="Y354" t="str">
            <v>S-1 ADMINISTRASI NEGARA</v>
          </cell>
          <cell r="Z354" t="str">
            <v>14-10-2003</v>
          </cell>
          <cell r="AA354" t="str">
            <v>Aktif</v>
          </cell>
          <cell r="AB354" t="str">
            <v>PNS Daerah Kab./Kota yang bekerja pada Kab./Kota</v>
          </cell>
          <cell r="AC354" t="str">
            <v>Pemerintah Kab. Tolitoli</v>
          </cell>
          <cell r="AD354" t="str">
            <v>Pemerintah Kab. Tolitoli</v>
          </cell>
        </row>
        <row r="355">
          <cell r="A355">
            <v>353</v>
          </cell>
          <cell r="B355" t="str">
            <v>198303022014092001</v>
          </cell>
          <cell r="C355" t="str">
            <v/>
          </cell>
          <cell r="D355" t="str">
            <v>SITI MAESURI IDRIS</v>
          </cell>
          <cell r="E355" t="str">
            <v/>
          </cell>
          <cell r="F355" t="str">
            <v>A.Ma</v>
          </cell>
          <cell r="G355" t="str">
            <v>TOLITOLI</v>
          </cell>
          <cell r="H355" t="str">
            <v>02 - 03 - 1983</v>
          </cell>
          <cell r="I355" t="str">
            <v>II/b</v>
          </cell>
          <cell r="J355" t="str">
            <v>01 - 09 - 2014</v>
          </cell>
          <cell r="K355" t="str">
            <v>01 - 09 - 2016</v>
          </cell>
          <cell r="L355" t="str">
            <v>P</v>
          </cell>
          <cell r="M355" t="str">
            <v>II/b</v>
          </cell>
          <cell r="N355" t="str">
            <v>01 - 09 - 2014</v>
          </cell>
          <cell r="O355" t="str">
            <v>12</v>
          </cell>
          <cell r="P355" t="str">
            <v>11</v>
          </cell>
          <cell r="Q355" t="str">
            <v/>
          </cell>
          <cell r="R355" t="str">
            <v/>
          </cell>
          <cell r="S355" t="str">
            <v/>
          </cell>
          <cell r="T355" t="str">
            <v/>
          </cell>
          <cell r="U355" t="str">
            <v/>
          </cell>
          <cell r="V355" t="str">
            <v>GURU SD</v>
          </cell>
          <cell r="W355" t="str">
            <v>SDN 2 SALUMBIA</v>
          </cell>
          <cell r="X355" t="str">
            <v>CABANG DISPENBUD KECAMATAN DONDO</v>
          </cell>
          <cell r="Y355" t="str">
            <v>D-II PGSDI/MI</v>
          </cell>
          <cell r="Z355" t="str">
            <v>01-07-2003</v>
          </cell>
          <cell r="AA355" t="str">
            <v>Aktif</v>
          </cell>
          <cell r="AB355" t="str">
            <v>PNS Daerah Kab./Kota yang bekerja pada Kab./Kota</v>
          </cell>
          <cell r="AC355" t="str">
            <v>Pemerintah Kab. Tolitoli</v>
          </cell>
          <cell r="AD355" t="str">
            <v>Pemerintah Kab. Tolitoli</v>
          </cell>
        </row>
        <row r="356">
          <cell r="A356">
            <v>354</v>
          </cell>
          <cell r="B356" t="str">
            <v>197803042009042002</v>
          </cell>
          <cell r="C356" t="str">
            <v/>
          </cell>
          <cell r="D356" t="str">
            <v>MARIAM</v>
          </cell>
          <cell r="E356" t="str">
            <v/>
          </cell>
          <cell r="F356" t="str">
            <v>A. Ma</v>
          </cell>
          <cell r="G356" t="str">
            <v>TOLITOLI</v>
          </cell>
          <cell r="H356" t="str">
            <v>04 - 03 - 1978</v>
          </cell>
          <cell r="I356" t="str">
            <v>II/b</v>
          </cell>
          <cell r="J356" t="str">
            <v>01 - 04 - 2009</v>
          </cell>
          <cell r="K356" t="str">
            <v>01 - 01 - 2011</v>
          </cell>
          <cell r="L356" t="str">
            <v>P</v>
          </cell>
          <cell r="M356" t="str">
            <v>II/b</v>
          </cell>
          <cell r="N356" t="str">
            <v>01 - 04 - 2009</v>
          </cell>
          <cell r="O356" t="str">
            <v>3</v>
          </cell>
          <cell r="P356" t="str">
            <v>0</v>
          </cell>
          <cell r="Q356" t="str">
            <v/>
          </cell>
          <cell r="R356" t="str">
            <v/>
          </cell>
          <cell r="S356" t="str">
            <v/>
          </cell>
          <cell r="T356" t="str">
            <v>01 - 01 - 2011</v>
          </cell>
          <cell r="U356" t="str">
            <v>Guru Pratama Tingkat. I</v>
          </cell>
          <cell r="V356" t="str">
            <v/>
          </cell>
          <cell r="W356" t="str">
            <v>SDN 1 MALALA</v>
          </cell>
          <cell r="X356" t="str">
            <v>CABANG DISPENBUD KECAMATAN DONDO</v>
          </cell>
          <cell r="Y356" t="str">
            <v>D-II PENDIDIKAN GURU MADRASAH IBTIDAIYAH</v>
          </cell>
          <cell r="Z356" t="str">
            <v>31-12-2005</v>
          </cell>
          <cell r="AA356" t="str">
            <v>Aktif</v>
          </cell>
          <cell r="AB356" t="str">
            <v>PNS Daerah Kab./Kota yang bekerja pada Kab./Kota</v>
          </cell>
          <cell r="AC356" t="str">
            <v>Pemerintah Kab. Tolitoli</v>
          </cell>
          <cell r="AD356" t="str">
            <v>Pemerintah Kab. Tolitoli</v>
          </cell>
        </row>
        <row r="357">
          <cell r="A357">
            <v>355</v>
          </cell>
          <cell r="B357" t="str">
            <v>197005101990112001</v>
          </cell>
          <cell r="C357" t="str">
            <v>131926521</v>
          </cell>
          <cell r="D357" t="str">
            <v>SUMIATI</v>
          </cell>
          <cell r="E357" t="str">
            <v/>
          </cell>
          <cell r="F357" t="str">
            <v>S.Pd.Pd A.Ma.Pd</v>
          </cell>
          <cell r="G357" t="str">
            <v>BARRU</v>
          </cell>
          <cell r="H357" t="str">
            <v>10 - 05 - 1970</v>
          </cell>
          <cell r="I357" t="str">
            <v>II/a</v>
          </cell>
          <cell r="J357" t="str">
            <v>01 - 11 - 1990</v>
          </cell>
          <cell r="K357" t="str">
            <v>01 - 07 - 1992</v>
          </cell>
          <cell r="L357" t="str">
            <v>P</v>
          </cell>
          <cell r="M357" t="str">
            <v>IV/b</v>
          </cell>
          <cell r="N357" t="str">
            <v>01 - 10 - 2016</v>
          </cell>
          <cell r="O357" t="str">
            <v>20</v>
          </cell>
          <cell r="P357" t="str">
            <v>11</v>
          </cell>
          <cell r="Q357" t="str">
            <v/>
          </cell>
          <cell r="R357" t="str">
            <v/>
          </cell>
          <cell r="S357" t="str">
            <v/>
          </cell>
          <cell r="T357" t="str">
            <v>01 - 10 - 2016</v>
          </cell>
          <cell r="U357" t="str">
            <v>Guru Madya</v>
          </cell>
          <cell r="V357" t="str">
            <v/>
          </cell>
          <cell r="W357" t="str">
            <v>SD Negeri 2 Tolitoli</v>
          </cell>
          <cell r="X357" t="str">
            <v>Dinas Pendidikan Dan Kebudayaan</v>
          </cell>
          <cell r="Y357" t="str">
            <v>S-1/A-IV PENDIDIKAN GURU SEKOLAH DASAR</v>
          </cell>
          <cell r="Z357" t="str">
            <v>01-01-2009</v>
          </cell>
          <cell r="AA357" t="str">
            <v>Aktif</v>
          </cell>
          <cell r="AB357" t="str">
            <v>PNS Daerah Kab./Kota yang bekerja pada Kab./Kota</v>
          </cell>
          <cell r="AC357" t="str">
            <v>Pemerintah Kab. Tolitoli</v>
          </cell>
          <cell r="AD357" t="str">
            <v>Pemerintah Kab. Tolitoli</v>
          </cell>
        </row>
        <row r="358">
          <cell r="A358">
            <v>356</v>
          </cell>
          <cell r="B358" t="str">
            <v>196410141985121001</v>
          </cell>
          <cell r="C358" t="str">
            <v>131449794</v>
          </cell>
          <cell r="D358" t="str">
            <v>PURNAMA SUROY</v>
          </cell>
          <cell r="E358" t="str">
            <v/>
          </cell>
          <cell r="F358" t="str">
            <v>A.Ma.Pd</v>
          </cell>
          <cell r="G358" t="str">
            <v>POSO</v>
          </cell>
          <cell r="H358" t="str">
            <v>14 - 10 - 1964</v>
          </cell>
          <cell r="I358" t="str">
            <v>II/a</v>
          </cell>
          <cell r="J358" t="str">
            <v>01 - 12 - 1985</v>
          </cell>
          <cell r="K358" t="str">
            <v>01 - 12 - 1987</v>
          </cell>
          <cell r="L358" t="str">
            <v>L</v>
          </cell>
          <cell r="M358" t="str">
            <v>III/d</v>
          </cell>
          <cell r="N358" t="str">
            <v>01 - 04 - 2013</v>
          </cell>
          <cell r="O358" t="str">
            <v>22</v>
          </cell>
          <cell r="P358" t="str">
            <v>4</v>
          </cell>
          <cell r="Q358" t="str">
            <v/>
          </cell>
          <cell r="R358" t="str">
            <v/>
          </cell>
          <cell r="S358" t="str">
            <v/>
          </cell>
          <cell r="T358" t="str">
            <v>01 - 04 - 2013</v>
          </cell>
          <cell r="U358" t="str">
            <v>Penilik Madya</v>
          </cell>
          <cell r="V358" t="str">
            <v/>
          </cell>
          <cell r="W358" t="str">
            <v>CABANG DISPENBUD KECAMATAN DONDO</v>
          </cell>
          <cell r="X358" t="str">
            <v>Dinas Pendidikan Dan Kebudayaan</v>
          </cell>
          <cell r="Y358" t="str">
            <v>D-II/A-II PGSD</v>
          </cell>
          <cell r="Z358" t="str">
            <v>31-12-2004</v>
          </cell>
          <cell r="AA358" t="str">
            <v>Aktif</v>
          </cell>
          <cell r="AB358" t="str">
            <v>PNS Daerah Kab./Kota yang bekerja pada Kab./Kota</v>
          </cell>
          <cell r="AC358" t="str">
            <v>Pemerintah Kab. Tolitoli</v>
          </cell>
          <cell r="AD358" t="str">
            <v>Pemerintah Kab. Tolitoli</v>
          </cell>
        </row>
        <row r="359">
          <cell r="A359">
            <v>357</v>
          </cell>
          <cell r="B359" t="str">
            <v>196610012000071001</v>
          </cell>
          <cell r="C359" t="str">
            <v>132264951</v>
          </cell>
          <cell r="D359" t="str">
            <v>SYAMSUDIN HALID</v>
          </cell>
          <cell r="E359" t="str">
            <v/>
          </cell>
          <cell r="F359" t="str">
            <v/>
          </cell>
          <cell r="G359" t="str">
            <v>GORONTALO</v>
          </cell>
          <cell r="H359" t="str">
            <v>01 - 10 - 1966</v>
          </cell>
          <cell r="I359" t="str">
            <v>II/a</v>
          </cell>
          <cell r="J359" t="str">
            <v>01 - 07 - 2000</v>
          </cell>
          <cell r="K359" t="str">
            <v>01 - 07 - 2003</v>
          </cell>
          <cell r="L359" t="str">
            <v>L</v>
          </cell>
          <cell r="M359" t="str">
            <v>II/d</v>
          </cell>
          <cell r="N359" t="str">
            <v>01 - 04 - 2017</v>
          </cell>
          <cell r="O359" t="str">
            <v>16</v>
          </cell>
          <cell r="P359" t="str">
            <v>6</v>
          </cell>
          <cell r="Q359" t="str">
            <v/>
          </cell>
          <cell r="R359" t="str">
            <v/>
          </cell>
          <cell r="S359" t="str">
            <v/>
          </cell>
          <cell r="T359" t="str">
            <v>01 - 04 - 2017</v>
          </cell>
          <cell r="U359" t="str">
            <v>Guru Muda Tingkat. I</v>
          </cell>
          <cell r="V359" t="str">
            <v/>
          </cell>
          <cell r="W359" t="str">
            <v>SD Negeri 26 Tolitoli</v>
          </cell>
          <cell r="X359" t="str">
            <v>Dinas Pendidikan Dan Kebudayaan</v>
          </cell>
          <cell r="Y359" t="str">
            <v>SGO</v>
          </cell>
          <cell r="Z359" t="str">
            <v>31-12-1986</v>
          </cell>
          <cell r="AA359" t="str">
            <v>Aktif</v>
          </cell>
          <cell r="AB359" t="str">
            <v>PNS Daerah Kab./Kota yang bekerja pada Kab./Kota</v>
          </cell>
          <cell r="AC359" t="str">
            <v>Pemerintah Kab. Tolitoli</v>
          </cell>
          <cell r="AD359" t="str">
            <v>Pemerintah Kab. Tolitoli</v>
          </cell>
        </row>
        <row r="360">
          <cell r="A360">
            <v>358</v>
          </cell>
          <cell r="B360" t="str">
            <v>198701092011011006</v>
          </cell>
          <cell r="C360" t="str">
            <v/>
          </cell>
          <cell r="D360" t="str">
            <v>FATHUDDIN</v>
          </cell>
          <cell r="E360" t="str">
            <v/>
          </cell>
          <cell r="F360" t="str">
            <v>S.Pi</v>
          </cell>
          <cell r="G360" t="str">
            <v>TOLITOLI</v>
          </cell>
          <cell r="H360" t="str">
            <v>09 - 01 - 1987</v>
          </cell>
          <cell r="I360" t="str">
            <v>III/a</v>
          </cell>
          <cell r="J360" t="str">
            <v>01 - 01 - 2011</v>
          </cell>
          <cell r="K360" t="str">
            <v>01 - 01 - 2013</v>
          </cell>
          <cell r="L360" t="str">
            <v>L</v>
          </cell>
          <cell r="M360" t="str">
            <v>III/b</v>
          </cell>
          <cell r="N360" t="str">
            <v>01 - 04 - 2015</v>
          </cell>
          <cell r="O360" t="str">
            <v>4</v>
          </cell>
          <cell r="P360" t="str">
            <v>3</v>
          </cell>
          <cell r="Q360" t="str">
            <v/>
          </cell>
          <cell r="R360" t="str">
            <v/>
          </cell>
          <cell r="S360" t="str">
            <v/>
          </cell>
          <cell r="T360" t="str">
            <v/>
          </cell>
          <cell r="U360" t="str">
            <v/>
          </cell>
          <cell r="V360" t="str">
            <v>STAF</v>
          </cell>
          <cell r="W360" t="str">
            <v>Sub Bagian Keuangan Dan Aset</v>
          </cell>
          <cell r="X360" t="str">
            <v>SEKRETARIAT</v>
          </cell>
          <cell r="Y360" t="str">
            <v>S-1 PERIKANAN</v>
          </cell>
          <cell r="Z360" t="str">
            <v>31-12-2009</v>
          </cell>
          <cell r="AA360" t="str">
            <v>Aktif</v>
          </cell>
          <cell r="AB360" t="str">
            <v>PNS Daerah Kab./Kota yang bekerja pada Kab./Kota</v>
          </cell>
          <cell r="AC360" t="str">
            <v>Pemerintah Kab. Tolitoli</v>
          </cell>
          <cell r="AD360" t="str">
            <v>Pemerintah Kab. Tolitoli</v>
          </cell>
        </row>
        <row r="361">
          <cell r="A361">
            <v>359</v>
          </cell>
          <cell r="B361" t="str">
            <v>195904011982032004</v>
          </cell>
          <cell r="C361" t="str">
            <v>131061285</v>
          </cell>
          <cell r="D361" t="str">
            <v>ELISABETH MALLISA</v>
          </cell>
          <cell r="E361" t="str">
            <v/>
          </cell>
          <cell r="F361" t="str">
            <v/>
          </cell>
          <cell r="G361" t="str">
            <v>TORAJA</v>
          </cell>
          <cell r="H361" t="str">
            <v>01 - 04 - 1959</v>
          </cell>
          <cell r="I361" t="str">
            <v>II/a</v>
          </cell>
          <cell r="J361" t="str">
            <v>01 - 03 - 1982</v>
          </cell>
          <cell r="K361" t="str">
            <v>01 - 03 - 1984</v>
          </cell>
          <cell r="L361" t="str">
            <v>P</v>
          </cell>
          <cell r="M361" t="str">
            <v>IV/a</v>
          </cell>
          <cell r="N361" t="str">
            <v>01 - 04 - 2005</v>
          </cell>
          <cell r="O361" t="str">
            <v>16</v>
          </cell>
          <cell r="P361" t="str">
            <v>4</v>
          </cell>
          <cell r="Q361" t="str">
            <v/>
          </cell>
          <cell r="R361" t="str">
            <v/>
          </cell>
          <cell r="S361" t="str">
            <v/>
          </cell>
          <cell r="T361" t="str">
            <v>01 - 04 - 2005</v>
          </cell>
          <cell r="U361" t="str">
            <v>Guru Pembina</v>
          </cell>
          <cell r="V361" t="str">
            <v/>
          </cell>
          <cell r="W361" t="str">
            <v>SDN PEMBINA TOLITOLI</v>
          </cell>
          <cell r="X361" t="str">
            <v>CABANG DISPENBUD KECAMATAN BAOLAN</v>
          </cell>
          <cell r="Y361" t="str">
            <v>SEKOLAH PENDIDIKAN GURU</v>
          </cell>
          <cell r="Z361" t="str">
            <v>31-12-1979</v>
          </cell>
          <cell r="AA361" t="str">
            <v>Aktif</v>
          </cell>
          <cell r="AB361" t="str">
            <v>PNS Daerah Kab./Kota yang bekerja pada Kab./Kota</v>
          </cell>
          <cell r="AC361" t="str">
            <v>Pemerintah Kab. Tolitoli</v>
          </cell>
          <cell r="AD361" t="str">
            <v>Pemerintah Kab. Tolitoli</v>
          </cell>
        </row>
        <row r="362">
          <cell r="A362">
            <v>360</v>
          </cell>
          <cell r="B362" t="str">
            <v>198401012008012010</v>
          </cell>
          <cell r="C362" t="str">
            <v>570036075</v>
          </cell>
          <cell r="D362" t="str">
            <v>NAIMA YUNUS</v>
          </cell>
          <cell r="E362" t="str">
            <v/>
          </cell>
          <cell r="F362" t="str">
            <v>S.Pd.I</v>
          </cell>
          <cell r="G362" t="str">
            <v>TOLITOLI</v>
          </cell>
          <cell r="H362" t="str">
            <v>01 - 01 - 1984</v>
          </cell>
          <cell r="I362" t="str">
            <v>II/b</v>
          </cell>
          <cell r="J362" t="str">
            <v>01 - 01 - 2008</v>
          </cell>
          <cell r="K362" t="str">
            <v>01 - 12 - 2009</v>
          </cell>
          <cell r="L362" t="str">
            <v>P</v>
          </cell>
          <cell r="M362" t="str">
            <v>III/a</v>
          </cell>
          <cell r="N362" t="str">
            <v>01 - 10 - 2017</v>
          </cell>
          <cell r="O362" t="str">
            <v>15</v>
          </cell>
          <cell r="P362" t="str">
            <v>9</v>
          </cell>
          <cell r="Q362" t="str">
            <v/>
          </cell>
          <cell r="R362" t="str">
            <v/>
          </cell>
          <cell r="S362" t="str">
            <v/>
          </cell>
          <cell r="T362" t="str">
            <v>01 - 10 - 2017</v>
          </cell>
          <cell r="U362" t="str">
            <v>Guru Muda Tingkat. I</v>
          </cell>
          <cell r="V362" t="str">
            <v/>
          </cell>
          <cell r="W362" t="str">
            <v>SDN 3 OGOTUA</v>
          </cell>
          <cell r="X362" t="str">
            <v>CABANG DISPENBUD KECAMATAN DAMPAL UTARA</v>
          </cell>
          <cell r="Y362" t="str">
            <v>S-1 PENDIDIKAN AGAMA ISLAM</v>
          </cell>
          <cell r="Z362" t="str">
            <v>31-12-2008</v>
          </cell>
          <cell r="AA362" t="str">
            <v>Aktif</v>
          </cell>
          <cell r="AB362" t="str">
            <v>PNS Daerah Kab./Kota yang bekerja pada Kab./Kota</v>
          </cell>
          <cell r="AC362" t="str">
            <v>Pemerintah Kab. Tolitoli</v>
          </cell>
          <cell r="AD362" t="str">
            <v>Pemerintah Kab. Tolitoli</v>
          </cell>
        </row>
        <row r="363">
          <cell r="A363">
            <v>361</v>
          </cell>
          <cell r="B363" t="str">
            <v>197911232009042002</v>
          </cell>
          <cell r="C363" t="str">
            <v/>
          </cell>
          <cell r="D363" t="str">
            <v>NOVIYANTHI SAPPETAU</v>
          </cell>
          <cell r="E363" t="str">
            <v/>
          </cell>
          <cell r="F363" t="str">
            <v>SE</v>
          </cell>
          <cell r="G363" t="str">
            <v>MAKASSAR</v>
          </cell>
          <cell r="H363" t="str">
            <v>23 - 11 - 1979</v>
          </cell>
          <cell r="I363" t="str">
            <v>III/a</v>
          </cell>
          <cell r="J363" t="str">
            <v>01 - 04 - 2009</v>
          </cell>
          <cell r="K363" t="str">
            <v>01 - 01 - 2011</v>
          </cell>
          <cell r="L363" t="str">
            <v>P</v>
          </cell>
          <cell r="M363" t="str">
            <v>III/c</v>
          </cell>
          <cell r="N363" t="str">
            <v>01 - 04 - 2017</v>
          </cell>
          <cell r="O363" t="str">
            <v>8</v>
          </cell>
          <cell r="P363" t="str">
            <v>0</v>
          </cell>
          <cell r="Q363" t="str">
            <v/>
          </cell>
          <cell r="R363" t="str">
            <v/>
          </cell>
          <cell r="S363" t="str">
            <v/>
          </cell>
          <cell r="T363" t="str">
            <v>01 - 04 - 2017</v>
          </cell>
          <cell r="U363" t="str">
            <v>Guru Muda</v>
          </cell>
          <cell r="V363" t="str">
            <v/>
          </cell>
          <cell r="W363" t="str">
            <v>SLB Negeri Tolitoli</v>
          </cell>
          <cell r="X363" t="str">
            <v>Dinas Pendidikan Dan Kebudayaan</v>
          </cell>
          <cell r="Y363" t="str">
            <v>S-1 EKONOMI AKUNTANSI</v>
          </cell>
          <cell r="Z363" t="str">
            <v>31-12-2002</v>
          </cell>
          <cell r="AA363" t="str">
            <v>Aktif</v>
          </cell>
          <cell r="AB363" t="str">
            <v>PNS Daerah Kab./Kota yang bekerja pada Kab./Kota</v>
          </cell>
          <cell r="AC363" t="str">
            <v>Pemerintah Kab. Tolitoli</v>
          </cell>
          <cell r="AD363" t="str">
            <v>Pemerintah Kab. Tolitoli</v>
          </cell>
        </row>
        <row r="364">
          <cell r="A364">
            <v>362</v>
          </cell>
          <cell r="B364" t="str">
            <v>198504072009041001</v>
          </cell>
          <cell r="C364" t="str">
            <v/>
          </cell>
          <cell r="D364" t="str">
            <v>TASPAN</v>
          </cell>
          <cell r="E364" t="str">
            <v/>
          </cell>
          <cell r="F364" t="str">
            <v/>
          </cell>
          <cell r="G364" t="str">
            <v>TOLITOLI</v>
          </cell>
          <cell r="H364" t="str">
            <v>07 - 04 - 1985</v>
          </cell>
          <cell r="I364" t="str">
            <v>II/a</v>
          </cell>
          <cell r="J364" t="str">
            <v>01 - 04 - 2009</v>
          </cell>
          <cell r="K364" t="str">
            <v>01 - 01 - 2011</v>
          </cell>
          <cell r="L364" t="str">
            <v>L</v>
          </cell>
          <cell r="M364" t="str">
            <v>II/c</v>
          </cell>
          <cell r="N364" t="str">
            <v>01 - 04 - 2018</v>
          </cell>
          <cell r="O364" t="str">
            <v>13</v>
          </cell>
          <cell r="P364" t="str">
            <v>9</v>
          </cell>
          <cell r="Q364" t="str">
            <v/>
          </cell>
          <cell r="R364" t="str">
            <v/>
          </cell>
          <cell r="S364" t="str">
            <v/>
          </cell>
          <cell r="T364" t="str">
            <v/>
          </cell>
          <cell r="U364" t="str">
            <v/>
          </cell>
          <cell r="V364" t="str">
            <v>INSTRUKTUR BANGUNAN</v>
          </cell>
          <cell r="W364" t="str">
            <v>Sub Bagian Tata Usaha</v>
          </cell>
          <cell r="X364" t="str">
            <v>KANTOR PELAYANAN LATIHAN KERJA</v>
          </cell>
          <cell r="Y364" t="str">
            <v>MADRASAH ALIYAH IPS</v>
          </cell>
          <cell r="Z364" t="str">
            <v>01-01-2004</v>
          </cell>
          <cell r="AA364" t="str">
            <v>Aktif</v>
          </cell>
          <cell r="AB364" t="str">
            <v>PNS Daerah Kab./Kota yang bekerja pada Kab./Kota</v>
          </cell>
          <cell r="AC364" t="str">
            <v>Pemerintah Kab. Tolitoli</v>
          </cell>
          <cell r="AD364" t="str">
            <v>Pemerintah Kab. Tolitoli</v>
          </cell>
        </row>
        <row r="365">
          <cell r="A365">
            <v>363</v>
          </cell>
          <cell r="B365" t="str">
            <v>198504052009042001</v>
          </cell>
          <cell r="C365" t="str">
            <v/>
          </cell>
          <cell r="D365" t="str">
            <v>SARINA</v>
          </cell>
          <cell r="E365" t="str">
            <v/>
          </cell>
          <cell r="F365" t="str">
            <v>A.Md.Kep</v>
          </cell>
          <cell r="G365" t="str">
            <v>TOLITOLI</v>
          </cell>
          <cell r="H365" t="str">
            <v>05 - 04 - 1985</v>
          </cell>
          <cell r="I365" t="str">
            <v>II/c</v>
          </cell>
          <cell r="J365" t="str">
            <v>01 - 04 - 2009</v>
          </cell>
          <cell r="K365" t="str">
            <v>01 - 01 - 2011</v>
          </cell>
          <cell r="L365" t="str">
            <v>P</v>
          </cell>
          <cell r="M365" t="str">
            <v>III/a</v>
          </cell>
          <cell r="N365" t="str">
            <v>01 - 04 - 2016</v>
          </cell>
          <cell r="O365" t="str">
            <v>5</v>
          </cell>
          <cell r="P365" t="str">
            <v>0</v>
          </cell>
          <cell r="Q365" t="str">
            <v/>
          </cell>
          <cell r="R365" t="str">
            <v/>
          </cell>
          <cell r="S365" t="str">
            <v/>
          </cell>
          <cell r="T365" t="str">
            <v>01 - 04 - 2016</v>
          </cell>
          <cell r="U365" t="str">
            <v>Perawat Mahir</v>
          </cell>
          <cell r="V365" t="str">
            <v/>
          </cell>
          <cell r="W365" t="str">
            <v>RUMAH SAKIT UMUM DAERAH MOKOPIDO</v>
          </cell>
          <cell r="X365" t="str">
            <v>Pemerintah Kabupaten Tolitoli</v>
          </cell>
          <cell r="Y365" t="str">
            <v>D-III KEPERAWATAN</v>
          </cell>
          <cell r="Z365" t="str">
            <v>31-12-2006</v>
          </cell>
          <cell r="AA365" t="str">
            <v>Aktif</v>
          </cell>
          <cell r="AB365" t="str">
            <v>PNS Daerah Kab./Kota yang bekerja pada Kab./Kota</v>
          </cell>
          <cell r="AC365" t="str">
            <v>Pemerintah Kab. Tolitoli</v>
          </cell>
          <cell r="AD365" t="str">
            <v>Pemerintah Kab. Tolitoli</v>
          </cell>
        </row>
        <row r="366">
          <cell r="A366">
            <v>364</v>
          </cell>
          <cell r="B366" t="str">
            <v>195812111983072002</v>
          </cell>
          <cell r="C366" t="str">
            <v>131248059</v>
          </cell>
          <cell r="D366" t="str">
            <v>NURHAYATI</v>
          </cell>
          <cell r="E366" t="str">
            <v/>
          </cell>
          <cell r="F366" t="str">
            <v>S.AG</v>
          </cell>
          <cell r="G366" t="str">
            <v>BONE</v>
          </cell>
          <cell r="H366" t="str">
            <v>11 - 12 - 1958</v>
          </cell>
          <cell r="I366" t="str">
            <v>II/a</v>
          </cell>
          <cell r="J366" t="str">
            <v>01 - 07 - 1983</v>
          </cell>
          <cell r="K366" t="str">
            <v>01 - 07 - 1985</v>
          </cell>
          <cell r="L366" t="str">
            <v>P</v>
          </cell>
          <cell r="M366" t="str">
            <v>IV/a</v>
          </cell>
          <cell r="N366" t="str">
            <v>01 - 10 - 2004</v>
          </cell>
          <cell r="O366" t="str">
            <v>16</v>
          </cell>
          <cell r="P366" t="str">
            <v>3</v>
          </cell>
          <cell r="Q366" t="str">
            <v/>
          </cell>
          <cell r="R366" t="str">
            <v/>
          </cell>
          <cell r="S366" t="str">
            <v/>
          </cell>
          <cell r="T366" t="str">
            <v>07 - 07 - 2015</v>
          </cell>
          <cell r="U366" t="str">
            <v>Guru Madya</v>
          </cell>
          <cell r="V366" t="str">
            <v/>
          </cell>
          <cell r="W366" t="str">
            <v>SDN 2 TINIGI</v>
          </cell>
          <cell r="X366" t="str">
            <v>CABANG DISPENBUD KECAMATAN GALANG</v>
          </cell>
          <cell r="Y366" t="str">
            <v>S-1 PENDIDIKAN AGAMA ISLAM</v>
          </cell>
          <cell r="Z366" t="str">
            <v>31-12-1997</v>
          </cell>
          <cell r="AA366" t="str">
            <v>Aktif</v>
          </cell>
          <cell r="AB366" t="str">
            <v>PNS Daerah Kab./Kota yang bekerja pada Kab./Kota</v>
          </cell>
          <cell r="AC366" t="str">
            <v>Pemerintah Kab. Tolitoli</v>
          </cell>
          <cell r="AD366" t="str">
            <v>Pemerintah Kab. Tolitoli</v>
          </cell>
        </row>
        <row r="367">
          <cell r="A367">
            <v>365</v>
          </cell>
          <cell r="B367" t="str">
            <v>198811032009042001</v>
          </cell>
          <cell r="C367" t="str">
            <v/>
          </cell>
          <cell r="D367" t="str">
            <v>ZULVIANA USMAN</v>
          </cell>
          <cell r="E367" t="str">
            <v/>
          </cell>
          <cell r="F367" t="str">
            <v>S.Kep.Ns</v>
          </cell>
          <cell r="G367" t="str">
            <v>TOLITOLI</v>
          </cell>
          <cell r="H367" t="str">
            <v>03 - 11 - 1988</v>
          </cell>
          <cell r="I367" t="str">
            <v>II/c</v>
          </cell>
          <cell r="J367" t="str">
            <v>01 - 04 - 2009</v>
          </cell>
          <cell r="K367" t="str">
            <v>01 - 01 - 2011</v>
          </cell>
          <cell r="L367" t="str">
            <v>P</v>
          </cell>
          <cell r="M367" t="str">
            <v>III/a</v>
          </cell>
          <cell r="N367" t="str">
            <v>01 - 10 - 2015</v>
          </cell>
          <cell r="O367" t="str">
            <v>9</v>
          </cell>
          <cell r="P367" t="str">
            <v>6</v>
          </cell>
          <cell r="Q367" t="str">
            <v/>
          </cell>
          <cell r="R367" t="str">
            <v/>
          </cell>
          <cell r="S367" t="str">
            <v/>
          </cell>
          <cell r="T367" t="str">
            <v>01 - 10 - 2015</v>
          </cell>
          <cell r="U367" t="str">
            <v>Perawat Pertama</v>
          </cell>
          <cell r="V367" t="str">
            <v/>
          </cell>
          <cell r="W367" t="str">
            <v>Seksi Pencegahan Dan Pengendalian Penyakit Menular</v>
          </cell>
          <cell r="X367" t="str">
            <v>Dinas Kesehatan</v>
          </cell>
          <cell r="Y367" t="str">
            <v>S-1 ILMU KEPERAWATAN</v>
          </cell>
          <cell r="Z367" t="str">
            <v>31-12-2013</v>
          </cell>
          <cell r="AA367" t="str">
            <v>Aktif</v>
          </cell>
          <cell r="AB367" t="str">
            <v>PNS Daerah Kab./Kota yang bekerja pada Kab./Kota</v>
          </cell>
          <cell r="AC367" t="str">
            <v>Pemerintah Kab. Tolitoli</v>
          </cell>
          <cell r="AD367" t="str">
            <v>Pemerintah Kab. Tolitoli</v>
          </cell>
        </row>
        <row r="368">
          <cell r="A368">
            <v>366</v>
          </cell>
          <cell r="B368" t="str">
            <v>197209142014092001</v>
          </cell>
          <cell r="C368" t="str">
            <v/>
          </cell>
          <cell r="D368" t="str">
            <v>SHOLIHATIN</v>
          </cell>
          <cell r="E368" t="str">
            <v/>
          </cell>
          <cell r="F368" t="str">
            <v/>
          </cell>
          <cell r="G368" t="str">
            <v>LAMONGAN</v>
          </cell>
          <cell r="H368" t="str">
            <v>14 - 09 - 1972</v>
          </cell>
          <cell r="I368" t="str">
            <v>II/a</v>
          </cell>
          <cell r="J368" t="str">
            <v>01 - 09 - 2014</v>
          </cell>
          <cell r="K368" t="str">
            <v>01 - 12 - 2015</v>
          </cell>
          <cell r="L368" t="str">
            <v>P</v>
          </cell>
          <cell r="M368" t="str">
            <v>II/a</v>
          </cell>
          <cell r="N368" t="str">
            <v>01 - 09 - 2014</v>
          </cell>
          <cell r="O368" t="str">
            <v>11</v>
          </cell>
          <cell r="P368" t="str">
            <v>1</v>
          </cell>
          <cell r="Q368" t="str">
            <v/>
          </cell>
          <cell r="R368" t="str">
            <v/>
          </cell>
          <cell r="S368" t="str">
            <v/>
          </cell>
          <cell r="T368" t="str">
            <v/>
          </cell>
          <cell r="U368" t="str">
            <v/>
          </cell>
          <cell r="V368" t="str">
            <v>TEKNIS / ADMINISTRASI LAINNYA</v>
          </cell>
          <cell r="W368" t="str">
            <v>SDN 2 LINGADAN</v>
          </cell>
          <cell r="X368" t="str">
            <v>CABANG DISPENBUD KECAMATAN DAKOPEMEAN</v>
          </cell>
          <cell r="Y368" t="str">
            <v>MADRASAH ALIYAH</v>
          </cell>
          <cell r="Z368" t="str">
            <v>17-05-1991</v>
          </cell>
          <cell r="AA368" t="str">
            <v>Aktif</v>
          </cell>
          <cell r="AB368" t="str">
            <v>PNS Daerah Kab./Kota yang bekerja pada Kab./Kota</v>
          </cell>
          <cell r="AC368" t="str">
            <v>Pemerintah Kab. Tolitoli</v>
          </cell>
          <cell r="AD368" t="str">
            <v>Pemerintah Kab. Tolitoli</v>
          </cell>
        </row>
        <row r="369">
          <cell r="A369">
            <v>367</v>
          </cell>
          <cell r="B369" t="str">
            <v>198404042014112004</v>
          </cell>
          <cell r="C369" t="str">
            <v/>
          </cell>
          <cell r="D369" t="str">
            <v>ERNAWATI LAMBASA</v>
          </cell>
          <cell r="E369" t="str">
            <v/>
          </cell>
          <cell r="F369" t="str">
            <v/>
          </cell>
          <cell r="G369" t="str">
            <v>BANGGAI</v>
          </cell>
          <cell r="H369" t="str">
            <v>04 - 04 - 1984</v>
          </cell>
          <cell r="I369" t="str">
            <v>II/a</v>
          </cell>
          <cell r="J369" t="str">
            <v>01 - 11 - 2014</v>
          </cell>
          <cell r="K369" t="str">
            <v>01 - 09 - 2016</v>
          </cell>
          <cell r="L369" t="str">
            <v>P</v>
          </cell>
          <cell r="M369" t="str">
            <v>II/a</v>
          </cell>
          <cell r="N369" t="str">
            <v>01 - 11 - 2014</v>
          </cell>
          <cell r="O369" t="str">
            <v>10</v>
          </cell>
          <cell r="P369" t="str">
            <v>1</v>
          </cell>
          <cell r="Q369" t="str">
            <v/>
          </cell>
          <cell r="R369" t="str">
            <v/>
          </cell>
          <cell r="S369" t="str">
            <v/>
          </cell>
          <cell r="T369" t="str">
            <v/>
          </cell>
          <cell r="U369" t="str">
            <v/>
          </cell>
          <cell r="V369" t="str">
            <v>PENGADMINISTRASI UMUM</v>
          </cell>
          <cell r="W369" t="str">
            <v>Sekretariat</v>
          </cell>
          <cell r="X369" t="str">
            <v>Kelurahan Nalu</v>
          </cell>
          <cell r="Y369" t="str">
            <v>SMU IPS</v>
          </cell>
          <cell r="Z369" t="str">
            <v>14-06-2002</v>
          </cell>
          <cell r="AA369" t="str">
            <v>Aktif</v>
          </cell>
          <cell r="AB369" t="str">
            <v>PNS Daerah Kab./Kota yang bekerja pada Kab./Kota</v>
          </cell>
          <cell r="AC369" t="str">
            <v>Pemerintah Kab. Tolitoli</v>
          </cell>
          <cell r="AD369" t="str">
            <v>Pemerintah Kab. Tolitoli</v>
          </cell>
        </row>
        <row r="370">
          <cell r="A370">
            <v>368</v>
          </cell>
          <cell r="B370" t="str">
            <v>197704062014112004</v>
          </cell>
          <cell r="C370" t="str">
            <v/>
          </cell>
          <cell r="D370" t="str">
            <v>LOURINA</v>
          </cell>
          <cell r="E370" t="str">
            <v/>
          </cell>
          <cell r="F370" t="str">
            <v/>
          </cell>
          <cell r="G370" t="str">
            <v>TOLITOLI</v>
          </cell>
          <cell r="H370" t="str">
            <v>06 - 04 - 1977</v>
          </cell>
          <cell r="I370" t="str">
            <v>II/c</v>
          </cell>
          <cell r="J370" t="str">
            <v>01 - 11 - 2014</v>
          </cell>
          <cell r="K370" t="str">
            <v>01 - 09 - 2016</v>
          </cell>
          <cell r="L370" t="str">
            <v>P</v>
          </cell>
          <cell r="M370" t="str">
            <v>II/c</v>
          </cell>
          <cell r="N370" t="str">
            <v>01 - 11 - 2014</v>
          </cell>
          <cell r="O370" t="str">
            <v>12</v>
          </cell>
          <cell r="P370" t="str">
            <v>10</v>
          </cell>
          <cell r="Q370" t="str">
            <v/>
          </cell>
          <cell r="R370" t="str">
            <v/>
          </cell>
          <cell r="S370" t="str">
            <v/>
          </cell>
          <cell r="T370" t="str">
            <v/>
          </cell>
          <cell r="U370" t="str">
            <v/>
          </cell>
          <cell r="V370" t="str">
            <v>PENGHIMPUN LAPORAN PETUGASAN PROGRAM</v>
          </cell>
          <cell r="W370" t="str">
            <v>Sub Bidang Pembinaan Administrasi Desa / Kelurahan</v>
          </cell>
          <cell r="X370" t="str">
            <v>Bidang Pemerintahan Desa / Kelurahan</v>
          </cell>
          <cell r="Y370" t="str">
            <v>D-III EKONOMI MANAJEMEN KEUANGAN DAN PERBAND.</v>
          </cell>
          <cell r="Z370" t="str">
            <v>05-02-1999</v>
          </cell>
          <cell r="AA370" t="str">
            <v>Aktif</v>
          </cell>
          <cell r="AB370" t="str">
            <v>PNS Daerah Kab./Kota yang bekerja pada Kab./Kota</v>
          </cell>
          <cell r="AC370" t="str">
            <v>Pemerintah Kab. Tolitoli</v>
          </cell>
          <cell r="AD370" t="str">
            <v>Pemerintah Kab. Tolitoli</v>
          </cell>
        </row>
        <row r="371">
          <cell r="A371">
            <v>369</v>
          </cell>
          <cell r="B371" t="str">
            <v>196804072006041012</v>
          </cell>
          <cell r="C371" t="str">
            <v>570021195</v>
          </cell>
          <cell r="D371" t="str">
            <v>GAMAL</v>
          </cell>
          <cell r="E371" t="str">
            <v/>
          </cell>
          <cell r="F371" t="str">
            <v/>
          </cell>
          <cell r="G371" t="str">
            <v>PINJAN</v>
          </cell>
          <cell r="H371" t="str">
            <v>07 - 04 - 1968</v>
          </cell>
          <cell r="I371" t="str">
            <v>II/a</v>
          </cell>
          <cell r="J371" t="str">
            <v>01 - 04 - 2006</v>
          </cell>
          <cell r="K371" t="str">
            <v>01 - 10 - 2007</v>
          </cell>
          <cell r="L371" t="str">
            <v>L</v>
          </cell>
          <cell r="M371" t="str">
            <v>II/b</v>
          </cell>
          <cell r="N371" t="str">
            <v>01 - 10 - 2012</v>
          </cell>
          <cell r="O371" t="str">
            <v>12</v>
          </cell>
          <cell r="P371" t="str">
            <v>4</v>
          </cell>
          <cell r="Q371" t="str">
            <v/>
          </cell>
          <cell r="R371" t="str">
            <v/>
          </cell>
          <cell r="S371" t="str">
            <v/>
          </cell>
          <cell r="T371" t="str">
            <v>01 - 10 - 2012</v>
          </cell>
          <cell r="U371" t="str">
            <v>Guru Pratama Tingkat. I</v>
          </cell>
          <cell r="V371" t="str">
            <v/>
          </cell>
          <cell r="W371" t="str">
            <v>SEKOLAH DASAR</v>
          </cell>
          <cell r="X371" t="str">
            <v/>
          </cell>
          <cell r="Y371" t="str">
            <v>SPG PENDIDIKAN SD</v>
          </cell>
          <cell r="Z371" t="str">
            <v>31-12-1989</v>
          </cell>
          <cell r="AA371" t="str">
            <v>Aktif</v>
          </cell>
          <cell r="AB371" t="str">
            <v>PNS Daerah Kab./Kota yang bekerja pada Kab./Kota</v>
          </cell>
          <cell r="AC371" t="str">
            <v>Pemerintah Kab. Tolitoli</v>
          </cell>
          <cell r="AD371" t="str">
            <v>Pemerintah Kab. Tolitoli</v>
          </cell>
        </row>
        <row r="372">
          <cell r="A372">
            <v>370</v>
          </cell>
          <cell r="B372" t="str">
            <v>198709212010011004</v>
          </cell>
          <cell r="C372" t="str">
            <v/>
          </cell>
          <cell r="D372" t="str">
            <v>IBRAHIM</v>
          </cell>
          <cell r="E372" t="str">
            <v/>
          </cell>
          <cell r="F372" t="str">
            <v>SKM</v>
          </cell>
          <cell r="G372" t="str">
            <v>TOLITOLI</v>
          </cell>
          <cell r="H372" t="str">
            <v>21 - 09 - 1987</v>
          </cell>
          <cell r="I372" t="str">
            <v>III/a</v>
          </cell>
          <cell r="J372" t="str">
            <v>01 - 01 - 2010</v>
          </cell>
          <cell r="K372" t="str">
            <v>01 - 01 - 2012</v>
          </cell>
          <cell r="L372" t="str">
            <v>L</v>
          </cell>
          <cell r="M372" t="str">
            <v>III/b</v>
          </cell>
          <cell r="N372" t="str">
            <v>01 - 04 - 2015</v>
          </cell>
          <cell r="O372" t="str">
            <v>5</v>
          </cell>
          <cell r="P372" t="str">
            <v>3</v>
          </cell>
          <cell r="Q372" t="str">
            <v/>
          </cell>
          <cell r="R372" t="str">
            <v/>
          </cell>
          <cell r="S372" t="str">
            <v/>
          </cell>
          <cell r="T372" t="str">
            <v/>
          </cell>
          <cell r="U372" t="str">
            <v/>
          </cell>
          <cell r="V372" t="str">
            <v>PENGADMINISTRASI UMUM</v>
          </cell>
          <cell r="W372" t="str">
            <v>Sub Bagian Tata Usaha</v>
          </cell>
          <cell r="X372" t="str">
            <v>Dinas Kesehatan</v>
          </cell>
          <cell r="Y372" t="str">
            <v>S-1 KESEHATAN MASYARAKAT</v>
          </cell>
          <cell r="Z372" t="str">
            <v>31-12-2009</v>
          </cell>
          <cell r="AA372" t="str">
            <v>Aktif</v>
          </cell>
          <cell r="AB372" t="str">
            <v>PNS Daerah Kab./Kota yang bekerja pada Kab./Kota</v>
          </cell>
          <cell r="AC372" t="str">
            <v>Pemerintah Kab. Tolitoli</v>
          </cell>
          <cell r="AD372" t="str">
            <v>Pemerintah Kab. Tolitoli</v>
          </cell>
        </row>
        <row r="373">
          <cell r="A373">
            <v>371</v>
          </cell>
          <cell r="B373" t="str">
            <v>197006011997072001</v>
          </cell>
          <cell r="C373" t="str">
            <v>132179509</v>
          </cell>
          <cell r="D373" t="str">
            <v>WAHIDA</v>
          </cell>
          <cell r="E373" t="str">
            <v/>
          </cell>
          <cell r="F373" t="str">
            <v>S.Pd</v>
          </cell>
          <cell r="G373" t="str">
            <v>KALANGKANGAN</v>
          </cell>
          <cell r="H373" t="str">
            <v>01 - 06 - 1970</v>
          </cell>
          <cell r="I373" t="str">
            <v>II/b</v>
          </cell>
          <cell r="J373" t="str">
            <v>01 - 07 - 1997</v>
          </cell>
          <cell r="K373" t="str">
            <v>01 - 12 - 1998</v>
          </cell>
          <cell r="L373" t="str">
            <v>P</v>
          </cell>
          <cell r="M373" t="str">
            <v>III/d</v>
          </cell>
          <cell r="N373" t="str">
            <v>01 - 10 - 2013</v>
          </cell>
          <cell r="O373" t="str">
            <v>14</v>
          </cell>
          <cell r="P373" t="str">
            <v>3</v>
          </cell>
          <cell r="Q373" t="str">
            <v/>
          </cell>
          <cell r="R373" t="str">
            <v/>
          </cell>
          <cell r="S373" t="str">
            <v/>
          </cell>
          <cell r="T373" t="str">
            <v>01 - 10 - 2013</v>
          </cell>
          <cell r="U373" t="str">
            <v>Guru Muda</v>
          </cell>
          <cell r="V373" t="str">
            <v/>
          </cell>
          <cell r="W373" t="str">
            <v>SD Negeri 2 Tolitoli</v>
          </cell>
          <cell r="X373" t="str">
            <v>Dinas Pendidikan Dan Kebudayaan</v>
          </cell>
          <cell r="Y373" t="str">
            <v>S-1 PENDIDIKAN LUAR SEKOLAH</v>
          </cell>
          <cell r="Z373" t="str">
            <v>31-12-2006</v>
          </cell>
          <cell r="AA373" t="str">
            <v>Aktif</v>
          </cell>
          <cell r="AB373" t="str">
            <v>PNS Daerah Kab./Kota yang bekerja pada Kab./Kota</v>
          </cell>
          <cell r="AC373" t="str">
            <v>Pemerintah Kab. Tolitoli</v>
          </cell>
          <cell r="AD373" t="str">
            <v>Pemerintah Kab. Tolitoli</v>
          </cell>
        </row>
        <row r="374">
          <cell r="A374">
            <v>372</v>
          </cell>
          <cell r="B374" t="str">
            <v>197707272006041012</v>
          </cell>
          <cell r="C374" t="str">
            <v>570020111</v>
          </cell>
          <cell r="D374" t="str">
            <v>RIFAI</v>
          </cell>
          <cell r="E374" t="str">
            <v/>
          </cell>
          <cell r="F374" t="str">
            <v>SE</v>
          </cell>
          <cell r="G374" t="str">
            <v>PALU</v>
          </cell>
          <cell r="H374" t="str">
            <v>27 - 07 - 1977</v>
          </cell>
          <cell r="I374" t="str">
            <v>III/a</v>
          </cell>
          <cell r="J374" t="str">
            <v>01 - 04 - 2006</v>
          </cell>
          <cell r="K374" t="str">
            <v>01 - 06 - 2007</v>
          </cell>
          <cell r="L374" t="str">
            <v>L</v>
          </cell>
          <cell r="M374" t="str">
            <v>III/c</v>
          </cell>
          <cell r="N374" t="str">
            <v>01 - 10 - 2014</v>
          </cell>
          <cell r="O374" t="str">
            <v>8</v>
          </cell>
          <cell r="P374" t="str">
            <v>6</v>
          </cell>
          <cell r="Q374" t="str">
            <v/>
          </cell>
          <cell r="R374" t="str">
            <v/>
          </cell>
          <cell r="S374" t="str">
            <v/>
          </cell>
          <cell r="T374" t="str">
            <v/>
          </cell>
          <cell r="U374" t="str">
            <v/>
          </cell>
          <cell r="V374" t="str">
            <v>FUNGSIONAL UMUM</v>
          </cell>
          <cell r="W374" t="str">
            <v>DINAS KEHUTANAN</v>
          </cell>
          <cell r="X374" t="str">
            <v>Pemerintah Kabupaten Tolitoli</v>
          </cell>
          <cell r="Y374" t="str">
            <v>S-1 EKONOMI MANAJEMEN</v>
          </cell>
          <cell r="Z374" t="str">
            <v>31-12-2002</v>
          </cell>
          <cell r="AA374" t="str">
            <v>Aktif</v>
          </cell>
          <cell r="AB374" t="str">
            <v>PNS Daerah Kab./Kota yang bekerja pada Kab./Kota</v>
          </cell>
          <cell r="AC374" t="str">
            <v>Pemerintah Kab. Tolitoli</v>
          </cell>
          <cell r="AD374" t="str">
            <v>Pemerintah Kab. Tolitoli</v>
          </cell>
        </row>
        <row r="375">
          <cell r="A375">
            <v>373</v>
          </cell>
          <cell r="B375" t="str">
            <v>198305262009042002</v>
          </cell>
          <cell r="C375" t="str">
            <v/>
          </cell>
          <cell r="D375" t="str">
            <v>JAUHARI P.H. DATU</v>
          </cell>
          <cell r="E375" t="str">
            <v/>
          </cell>
          <cell r="F375" t="str">
            <v>SH</v>
          </cell>
          <cell r="G375" t="str">
            <v>BUOL</v>
          </cell>
          <cell r="H375" t="str">
            <v>26 - 05 - 1983</v>
          </cell>
          <cell r="I375" t="str">
            <v>II/a</v>
          </cell>
          <cell r="J375" t="str">
            <v>01 - 04 - 2009</v>
          </cell>
          <cell r="K375" t="str">
            <v>01 - 01 - 2011</v>
          </cell>
          <cell r="L375" t="str">
            <v>P</v>
          </cell>
          <cell r="M375" t="str">
            <v>III/a</v>
          </cell>
          <cell r="N375" t="str">
            <v>01 - 10 - 2015</v>
          </cell>
          <cell r="O375" t="str">
            <v>6</v>
          </cell>
          <cell r="P375" t="str">
            <v>7</v>
          </cell>
          <cell r="Q375" t="str">
            <v/>
          </cell>
          <cell r="R375" t="str">
            <v/>
          </cell>
          <cell r="S375" t="str">
            <v/>
          </cell>
          <cell r="T375" t="str">
            <v/>
          </cell>
          <cell r="U375" t="str">
            <v/>
          </cell>
          <cell r="V375" t="str">
            <v>FUNGSIONAL UMUM</v>
          </cell>
          <cell r="W375" t="str">
            <v>Sub Bagian Rumah Tangga</v>
          </cell>
          <cell r="X375" t="str">
            <v>BAGIAN UMUM DAN PERLENGKAPAN</v>
          </cell>
          <cell r="Y375" t="str">
            <v>S-1 ILMU HUKUM</v>
          </cell>
          <cell r="Z375" t="str">
            <v>31-12-2007</v>
          </cell>
          <cell r="AA375" t="str">
            <v>Aktif</v>
          </cell>
          <cell r="AB375" t="str">
            <v>PNS Daerah Kab./Kota yang bekerja pada Kab./Kota</v>
          </cell>
          <cell r="AC375" t="str">
            <v>Pemerintah Kab. Tolitoli</v>
          </cell>
          <cell r="AD375" t="str">
            <v>Pemerintah Kab. Tolitoli</v>
          </cell>
        </row>
        <row r="376">
          <cell r="A376">
            <v>374</v>
          </cell>
          <cell r="B376" t="str">
            <v>198104022015022001</v>
          </cell>
          <cell r="C376" t="str">
            <v/>
          </cell>
          <cell r="D376" t="str">
            <v>WILDA</v>
          </cell>
          <cell r="E376" t="str">
            <v/>
          </cell>
          <cell r="F376" t="str">
            <v/>
          </cell>
          <cell r="G376" t="str">
            <v>TOLITOLI</v>
          </cell>
          <cell r="H376" t="str">
            <v>02 - 04 - 1981</v>
          </cell>
          <cell r="I376" t="str">
            <v>II/a</v>
          </cell>
          <cell r="J376" t="str">
            <v>01 - 02 - 2015</v>
          </cell>
          <cell r="K376" t="str">
            <v>01 - 09 - 2016</v>
          </cell>
          <cell r="L376" t="str">
            <v>P</v>
          </cell>
          <cell r="M376" t="str">
            <v>II/a</v>
          </cell>
          <cell r="N376" t="str">
            <v>01 - 02 - 2015</v>
          </cell>
          <cell r="O376" t="str">
            <v>10</v>
          </cell>
          <cell r="P376" t="str">
            <v>11</v>
          </cell>
          <cell r="Q376" t="str">
            <v/>
          </cell>
          <cell r="R376" t="str">
            <v/>
          </cell>
          <cell r="S376" t="str">
            <v/>
          </cell>
          <cell r="T376" t="str">
            <v/>
          </cell>
          <cell r="U376" t="str">
            <v/>
          </cell>
          <cell r="V376" t="str">
            <v>PEGADMINISTRASI UMUM</v>
          </cell>
          <cell r="W376" t="str">
            <v>Sub Bagian Umum Dan Kepegawaian</v>
          </cell>
          <cell r="X376" t="str">
            <v>Sekretariat</v>
          </cell>
          <cell r="Y376" t="str">
            <v>MADRASAH ALIYAH</v>
          </cell>
          <cell r="Z376" t="str">
            <v>18-05-1998</v>
          </cell>
          <cell r="AA376" t="str">
            <v>Aktif</v>
          </cell>
          <cell r="AB376" t="str">
            <v>PNS Daerah Kab./Kota yang bekerja pada Kab./Kota</v>
          </cell>
          <cell r="AC376" t="str">
            <v>Pemerintah Kab. Tolitoli</v>
          </cell>
          <cell r="AD376" t="str">
            <v>Pemerintah Kab. Tolitoli</v>
          </cell>
        </row>
        <row r="377">
          <cell r="A377">
            <v>375</v>
          </cell>
          <cell r="B377" t="str">
            <v>198904292010012004</v>
          </cell>
          <cell r="C377" t="str">
            <v/>
          </cell>
          <cell r="D377" t="str">
            <v>DEWI SARTIKA</v>
          </cell>
          <cell r="E377" t="str">
            <v/>
          </cell>
          <cell r="F377" t="str">
            <v>S.Kep</v>
          </cell>
          <cell r="G377" t="str">
            <v>BUOL</v>
          </cell>
          <cell r="H377" t="str">
            <v>29 - 04 - 1989</v>
          </cell>
          <cell r="I377" t="str">
            <v>II/c</v>
          </cell>
          <cell r="J377" t="str">
            <v>01 - 01 - 2010</v>
          </cell>
          <cell r="K377" t="str">
            <v>01 - 01 - 2012</v>
          </cell>
          <cell r="L377" t="str">
            <v>P</v>
          </cell>
          <cell r="M377" t="str">
            <v>III/a</v>
          </cell>
          <cell r="N377" t="str">
            <v>01 - 10 - 2017</v>
          </cell>
          <cell r="O377" t="str">
            <v>10</v>
          </cell>
          <cell r="P377" t="str">
            <v>9</v>
          </cell>
          <cell r="Q377" t="str">
            <v/>
          </cell>
          <cell r="R377" t="str">
            <v/>
          </cell>
          <cell r="S377" t="str">
            <v/>
          </cell>
          <cell r="T377" t="str">
            <v>09 - 01 - 2017</v>
          </cell>
          <cell r="U377" t="str">
            <v>Perawat Pelaksana</v>
          </cell>
          <cell r="V377" t="str">
            <v/>
          </cell>
          <cell r="W377" t="str">
            <v>UPT Puskesmas Ogodeide</v>
          </cell>
          <cell r="X377" t="str">
            <v>Dinas Kesehatan</v>
          </cell>
          <cell r="Y377" t="str">
            <v>S-1 SARJANA KEPERAWATAN</v>
          </cell>
          <cell r="Z377" t="str">
            <v>31-12-2016</v>
          </cell>
          <cell r="AA377" t="str">
            <v>Aktif</v>
          </cell>
          <cell r="AB377" t="str">
            <v>PNS Daerah Kab./Kota yang bekerja pada Kab./Kota</v>
          </cell>
          <cell r="AC377" t="str">
            <v>Pemerintah Kab. Tolitoli</v>
          </cell>
          <cell r="AD377" t="str">
            <v>Pemerintah Kab. Tolitoli</v>
          </cell>
        </row>
        <row r="378">
          <cell r="A378">
            <v>376</v>
          </cell>
          <cell r="B378" t="str">
            <v>196009091984122003</v>
          </cell>
          <cell r="C378" t="str">
            <v>131210533</v>
          </cell>
          <cell r="D378" t="str">
            <v>PAULINA PAYUK</v>
          </cell>
          <cell r="E378" t="str">
            <v/>
          </cell>
          <cell r="F378" t="str">
            <v>A.Ma.Pd</v>
          </cell>
          <cell r="G378" t="str">
            <v>TORAJA</v>
          </cell>
          <cell r="H378" t="str">
            <v>09 - 09 - 1960</v>
          </cell>
          <cell r="I378" t="str">
            <v>II/a</v>
          </cell>
          <cell r="J378" t="str">
            <v>01 - 12 - 1984</v>
          </cell>
          <cell r="K378" t="str">
            <v>01 - 10 - 1986</v>
          </cell>
          <cell r="L378" t="str">
            <v>P</v>
          </cell>
          <cell r="M378" t="str">
            <v>IV/a</v>
          </cell>
          <cell r="N378" t="str">
            <v>01 - 10 - 2004</v>
          </cell>
          <cell r="O378" t="str">
            <v>21</v>
          </cell>
          <cell r="P378" t="str">
            <v>10</v>
          </cell>
          <cell r="Q378" t="str">
            <v/>
          </cell>
          <cell r="R378" t="str">
            <v/>
          </cell>
          <cell r="S378" t="str">
            <v/>
          </cell>
          <cell r="T378" t="str">
            <v>01 - 10 - 2004</v>
          </cell>
          <cell r="U378" t="str">
            <v>Guru Dewasa Tingkat. I</v>
          </cell>
          <cell r="V378" t="str">
            <v/>
          </cell>
          <cell r="W378" t="str">
            <v>SDN 3 SONI</v>
          </cell>
          <cell r="X378" t="str">
            <v>CABANG DISPENBUD KECAMATAN DAMPAL SELATAN</v>
          </cell>
          <cell r="Y378" t="str">
            <v>D-II</v>
          </cell>
          <cell r="Z378" t="str">
            <v>31-12-2001</v>
          </cell>
          <cell r="AA378" t="str">
            <v>Aktif</v>
          </cell>
          <cell r="AB378" t="str">
            <v>PNS Daerah Kab./Kota yang bekerja pada Kab./Kota</v>
          </cell>
          <cell r="AC378" t="str">
            <v>Pemerintah Kab. Tolitoli</v>
          </cell>
          <cell r="AD378" t="str">
            <v>Pemerintah Kab. Tolitoli</v>
          </cell>
        </row>
        <row r="379">
          <cell r="A379">
            <v>377</v>
          </cell>
          <cell r="B379" t="str">
            <v>198412242014092003</v>
          </cell>
          <cell r="C379" t="str">
            <v/>
          </cell>
          <cell r="D379" t="str">
            <v>LULIATMI</v>
          </cell>
          <cell r="E379" t="str">
            <v/>
          </cell>
          <cell r="F379" t="str">
            <v/>
          </cell>
          <cell r="G379" t="str">
            <v>PALU</v>
          </cell>
          <cell r="H379" t="str">
            <v>24 - 12 - 1984</v>
          </cell>
          <cell r="I379" t="str">
            <v>II/a</v>
          </cell>
          <cell r="J379" t="str">
            <v>01 - 09 - 2014</v>
          </cell>
          <cell r="K379" t="str">
            <v>01 - 09 - 2016</v>
          </cell>
          <cell r="L379" t="str">
            <v>P</v>
          </cell>
          <cell r="M379" t="str">
            <v>II/a</v>
          </cell>
          <cell r="N379" t="str">
            <v>01 - 09 - 2014</v>
          </cell>
          <cell r="O379" t="str">
            <v>10</v>
          </cell>
          <cell r="P379" t="str">
            <v>6</v>
          </cell>
          <cell r="Q379" t="str">
            <v/>
          </cell>
          <cell r="R379" t="str">
            <v/>
          </cell>
          <cell r="S379" t="str">
            <v/>
          </cell>
          <cell r="T379" t="str">
            <v/>
          </cell>
          <cell r="U379" t="str">
            <v/>
          </cell>
          <cell r="V379" t="str">
            <v>PEGADMINISTRASI UMUM</v>
          </cell>
          <cell r="W379" t="str">
            <v>Sub Bagian Umum Dan Kepegawaian</v>
          </cell>
          <cell r="X379" t="str">
            <v>Sekretariat</v>
          </cell>
          <cell r="Y379" t="str">
            <v>SMU IPA</v>
          </cell>
          <cell r="Z379" t="str">
            <v>07-06-2003</v>
          </cell>
          <cell r="AA379" t="str">
            <v>Aktif</v>
          </cell>
          <cell r="AB379" t="str">
            <v>PNS Daerah Kab./Kota yang bekerja pada Kab./Kota</v>
          </cell>
          <cell r="AC379" t="str">
            <v>Pemerintah Kab. Tolitoli</v>
          </cell>
          <cell r="AD379" t="str">
            <v>Pemerintah Kab. Tolitoli</v>
          </cell>
        </row>
        <row r="380">
          <cell r="A380">
            <v>378</v>
          </cell>
          <cell r="B380" t="str">
            <v>198211302008011004</v>
          </cell>
          <cell r="C380" t="str">
            <v>570036013</v>
          </cell>
          <cell r="D380" t="str">
            <v>HERMAN</v>
          </cell>
          <cell r="E380" t="str">
            <v/>
          </cell>
          <cell r="F380" t="str">
            <v>A.Md</v>
          </cell>
          <cell r="G380" t="str">
            <v>DONGGALA</v>
          </cell>
          <cell r="H380" t="str">
            <v>30 - 11 - 1982</v>
          </cell>
          <cell r="I380" t="str">
            <v>II/a</v>
          </cell>
          <cell r="J380" t="str">
            <v>01 - 01 - 2008</v>
          </cell>
          <cell r="K380" t="str">
            <v>01 - 12 - 2009</v>
          </cell>
          <cell r="L380" t="str">
            <v>L</v>
          </cell>
          <cell r="M380" t="str">
            <v>II/d</v>
          </cell>
          <cell r="N380" t="str">
            <v>01 - 04 - 2015</v>
          </cell>
          <cell r="O380" t="str">
            <v>11</v>
          </cell>
          <cell r="P380" t="str">
            <v>3</v>
          </cell>
          <cell r="Q380" t="str">
            <v/>
          </cell>
          <cell r="R380" t="str">
            <v/>
          </cell>
          <cell r="S380" t="str">
            <v/>
          </cell>
          <cell r="T380" t="str">
            <v/>
          </cell>
          <cell r="U380" t="str">
            <v/>
          </cell>
          <cell r="V380" t="str">
            <v>FUNGSIONAL UMUM</v>
          </cell>
          <cell r="W380" t="str">
            <v>Dinas Pengelolaan Keuangan Dan Aset Daerah</v>
          </cell>
          <cell r="X380" t="str">
            <v>Pemerintah Kabupaten Tolitoli</v>
          </cell>
          <cell r="Y380" t="str">
            <v>D-III/A-III EKONOMI AKUNTANSI</v>
          </cell>
          <cell r="Z380" t="str">
            <v>31-12-2005</v>
          </cell>
          <cell r="AA380" t="str">
            <v>Aktif</v>
          </cell>
          <cell r="AB380" t="str">
            <v>PNS Daerah Kab./Kota yang bekerja pada Kab./Kota</v>
          </cell>
          <cell r="AC380" t="str">
            <v>Pemerintah Kab. Tolitoli</v>
          </cell>
          <cell r="AD380" t="str">
            <v>Pemerintah Kab. Tolitoli</v>
          </cell>
        </row>
        <row r="381">
          <cell r="A381">
            <v>379</v>
          </cell>
          <cell r="B381" t="str">
            <v>198612242009042001</v>
          </cell>
          <cell r="C381" t="str">
            <v/>
          </cell>
          <cell r="D381" t="str">
            <v>NURHASANA USMAN</v>
          </cell>
          <cell r="E381" t="str">
            <v/>
          </cell>
          <cell r="F381" t="str">
            <v>S.Kep.Ns</v>
          </cell>
          <cell r="G381" t="str">
            <v>TOLITOLI</v>
          </cell>
          <cell r="H381" t="str">
            <v>24 - 12 - 1986</v>
          </cell>
          <cell r="I381" t="str">
            <v>II/c</v>
          </cell>
          <cell r="J381" t="str">
            <v>01 - 04 - 2009</v>
          </cell>
          <cell r="K381" t="str">
            <v>01 - 01 - 2011</v>
          </cell>
          <cell r="L381" t="str">
            <v>P</v>
          </cell>
          <cell r="M381" t="str">
            <v>III/b</v>
          </cell>
          <cell r="N381" t="str">
            <v>01 - 10 - 2017</v>
          </cell>
          <cell r="O381" t="str">
            <v>6</v>
          </cell>
          <cell r="P381" t="str">
            <v>6</v>
          </cell>
          <cell r="Q381" t="str">
            <v/>
          </cell>
          <cell r="R381" t="str">
            <v/>
          </cell>
          <cell r="S381" t="str">
            <v/>
          </cell>
          <cell r="T381" t="str">
            <v>01 - 04 - 2015</v>
          </cell>
          <cell r="U381" t="str">
            <v>Perawat Ahli Pertama</v>
          </cell>
          <cell r="V381" t="str">
            <v/>
          </cell>
          <cell r="W381" t="str">
            <v>PUSKESMAS KOTA</v>
          </cell>
          <cell r="X381" t="str">
            <v>DINAS KESEHATAN</v>
          </cell>
          <cell r="Y381" t="str">
            <v>S-1 ILMU KEPERAWATAN</v>
          </cell>
          <cell r="Z381" t="str">
            <v>29-01-2013</v>
          </cell>
          <cell r="AA381" t="str">
            <v>Aktif</v>
          </cell>
          <cell r="AB381" t="str">
            <v>PNS Daerah Kab./Kota yang bekerja pada Kab./Kota</v>
          </cell>
          <cell r="AC381" t="str">
            <v>Pemerintah Kab. Tolitoli</v>
          </cell>
          <cell r="AD381" t="str">
            <v>Pemerintah Kab. Tolitoli</v>
          </cell>
        </row>
        <row r="382">
          <cell r="A382">
            <v>380</v>
          </cell>
          <cell r="B382" t="str">
            <v>197504062014091002</v>
          </cell>
          <cell r="C382" t="str">
            <v/>
          </cell>
          <cell r="D382" t="str">
            <v>ARIF</v>
          </cell>
          <cell r="E382" t="str">
            <v/>
          </cell>
          <cell r="F382" t="str">
            <v/>
          </cell>
          <cell r="G382" t="str">
            <v>TOLITOLI</v>
          </cell>
          <cell r="H382" t="str">
            <v>06 - 04 - 1975</v>
          </cell>
          <cell r="I382" t="str">
            <v>II/a</v>
          </cell>
          <cell r="J382" t="str">
            <v>01 - 09 - 2014</v>
          </cell>
          <cell r="K382" t="str">
            <v>01 - 12 - 2015</v>
          </cell>
          <cell r="L382" t="str">
            <v>L</v>
          </cell>
          <cell r="M382" t="str">
            <v>II/a</v>
          </cell>
          <cell r="N382" t="str">
            <v>01 - 09 - 2014</v>
          </cell>
          <cell r="O382" t="str">
            <v>10</v>
          </cell>
          <cell r="P382" t="str">
            <v>2</v>
          </cell>
          <cell r="Q382" t="str">
            <v/>
          </cell>
          <cell r="R382" t="str">
            <v/>
          </cell>
          <cell r="S382" t="str">
            <v/>
          </cell>
          <cell r="T382" t="str">
            <v/>
          </cell>
          <cell r="U382" t="str">
            <v/>
          </cell>
          <cell r="V382" t="str">
            <v>TEKNIS / ADMINISTRASI LAINYA</v>
          </cell>
          <cell r="W382" t="str">
            <v>Seksi Pengendalian Seni</v>
          </cell>
          <cell r="X382" t="str">
            <v>Bidang Kesenian</v>
          </cell>
          <cell r="Y382" t="str">
            <v>SMA ILMU-ILMU FISIK</v>
          </cell>
          <cell r="Z382" t="str">
            <v>28-05-1993</v>
          </cell>
          <cell r="AA382" t="str">
            <v>Aktif</v>
          </cell>
          <cell r="AB382" t="str">
            <v>PNS Daerah Kab./Kota yang bekerja pada Kab./Kota</v>
          </cell>
          <cell r="AC382" t="str">
            <v>Pemerintah Kab. Tolitoli</v>
          </cell>
          <cell r="AD382" t="str">
            <v>Pemerintah Kab. Tolitoli</v>
          </cell>
        </row>
        <row r="383">
          <cell r="A383">
            <v>381</v>
          </cell>
          <cell r="B383" t="str">
            <v>198512252014111002</v>
          </cell>
          <cell r="C383" t="str">
            <v/>
          </cell>
          <cell r="D383" t="str">
            <v>MUHAMMAD RISAL</v>
          </cell>
          <cell r="E383" t="str">
            <v/>
          </cell>
          <cell r="F383" t="str">
            <v/>
          </cell>
          <cell r="G383" t="str">
            <v>TOLITOLI</v>
          </cell>
          <cell r="H383" t="str">
            <v>25 - 12 - 1985</v>
          </cell>
          <cell r="I383" t="str">
            <v>II/a</v>
          </cell>
          <cell r="J383" t="str">
            <v>01 - 11 - 2014</v>
          </cell>
          <cell r="K383" t="str">
            <v>01 - 09 - 2016</v>
          </cell>
          <cell r="L383" t="str">
            <v>L</v>
          </cell>
          <cell r="M383" t="str">
            <v>II/a</v>
          </cell>
          <cell r="N383" t="str">
            <v>01 - 11 - 2014</v>
          </cell>
          <cell r="O383" t="str">
            <v>9</v>
          </cell>
          <cell r="P383" t="str">
            <v>10</v>
          </cell>
          <cell r="Q383" t="str">
            <v/>
          </cell>
          <cell r="R383" t="str">
            <v/>
          </cell>
          <cell r="S383" t="str">
            <v/>
          </cell>
          <cell r="T383" t="str">
            <v/>
          </cell>
          <cell r="U383" t="str">
            <v/>
          </cell>
          <cell r="V383" t="str">
            <v>PENGOLAH DATA PROGRAM</v>
          </cell>
          <cell r="W383" t="str">
            <v>INSPEKTORAT</v>
          </cell>
          <cell r="X383" t="str">
            <v>Pemerintah Kabupaten Tolitoli</v>
          </cell>
          <cell r="Y383" t="str">
            <v>SMK OTOMOTIF</v>
          </cell>
          <cell r="Z383" t="str">
            <v>14-06-2004</v>
          </cell>
          <cell r="AA383" t="str">
            <v>Aktif</v>
          </cell>
          <cell r="AB383" t="str">
            <v>PNS Daerah Kab./Kota yang bekerja pada Kab./Kota</v>
          </cell>
          <cell r="AC383" t="str">
            <v>Pemerintah Kab. Tolitoli</v>
          </cell>
          <cell r="AD383" t="str">
            <v>Pemerintah Kab. Tolitoli</v>
          </cell>
        </row>
        <row r="384">
          <cell r="A384">
            <v>382</v>
          </cell>
          <cell r="B384" t="str">
            <v>198204262000121001</v>
          </cell>
          <cell r="C384" t="str">
            <v>140356697</v>
          </cell>
          <cell r="D384" t="str">
            <v>ANDARIAS</v>
          </cell>
          <cell r="E384" t="str">
            <v/>
          </cell>
          <cell r="F384" t="str">
            <v>-</v>
          </cell>
          <cell r="G384" t="str">
            <v>TOLITOLI</v>
          </cell>
          <cell r="H384" t="str">
            <v>26 - 04 - 1982</v>
          </cell>
          <cell r="I384" t="str">
            <v>II/a</v>
          </cell>
          <cell r="J384" t="str">
            <v>01 - 12 - 2000</v>
          </cell>
          <cell r="K384" t="str">
            <v>01 - 04 - 2002</v>
          </cell>
          <cell r="L384" t="str">
            <v>L</v>
          </cell>
          <cell r="M384" t="str">
            <v>II/c</v>
          </cell>
          <cell r="N384" t="str">
            <v>01 - 10 - 2011</v>
          </cell>
          <cell r="O384" t="str">
            <v>10</v>
          </cell>
          <cell r="P384" t="str">
            <v>10</v>
          </cell>
          <cell r="Q384" t="str">
            <v/>
          </cell>
          <cell r="R384" t="str">
            <v/>
          </cell>
          <cell r="S384" t="str">
            <v/>
          </cell>
          <cell r="T384" t="str">
            <v>01 - 10 - 2011</v>
          </cell>
          <cell r="U384" t="str">
            <v>Perawat Pelaksana</v>
          </cell>
          <cell r="V384" t="str">
            <v/>
          </cell>
          <cell r="W384" t="str">
            <v>Sub Bidang Pelayanan Medis Dan Keperawatan</v>
          </cell>
          <cell r="X384" t="str">
            <v>BIDANG PELAYANAN</v>
          </cell>
          <cell r="Y384" t="str">
            <v>SEKOLAH PERAWAT KESEHATAN</v>
          </cell>
          <cell r="Z384" t="str">
            <v>31-12-2000</v>
          </cell>
          <cell r="AA384" t="str">
            <v>Aktif</v>
          </cell>
          <cell r="AB384" t="str">
            <v>PNS Daerah Kab./Kota yang bekerja pada Kab./Kota</v>
          </cell>
          <cell r="AC384" t="str">
            <v>Pemerintah Kab. Tolitoli</v>
          </cell>
          <cell r="AD384" t="str">
            <v>Pemerintah Kab. Tolitoli</v>
          </cell>
        </row>
        <row r="385">
          <cell r="A385">
            <v>383</v>
          </cell>
          <cell r="B385" t="str">
            <v>197510102014091004</v>
          </cell>
          <cell r="C385" t="str">
            <v/>
          </cell>
          <cell r="D385" t="str">
            <v>ALIAS</v>
          </cell>
          <cell r="E385" t="str">
            <v/>
          </cell>
          <cell r="F385" t="str">
            <v>SE</v>
          </cell>
          <cell r="G385" t="str">
            <v>TOLITOLI</v>
          </cell>
          <cell r="H385" t="str">
            <v>10 - 10 - 1975</v>
          </cell>
          <cell r="I385" t="str">
            <v>III/a</v>
          </cell>
          <cell r="J385" t="str">
            <v>01 - 09 - 2014</v>
          </cell>
          <cell r="K385" t="str">
            <v>01 - 12 - 2015</v>
          </cell>
          <cell r="L385" t="str">
            <v>L</v>
          </cell>
          <cell r="M385" t="str">
            <v>III/a</v>
          </cell>
          <cell r="N385" t="str">
            <v>01 - 09 - 2014</v>
          </cell>
          <cell r="O385" t="str">
            <v>10</v>
          </cell>
          <cell r="P385" t="str">
            <v>8</v>
          </cell>
          <cell r="Q385" t="str">
            <v/>
          </cell>
          <cell r="R385" t="str">
            <v/>
          </cell>
          <cell r="S385" t="str">
            <v/>
          </cell>
          <cell r="T385" t="str">
            <v/>
          </cell>
          <cell r="U385" t="str">
            <v/>
          </cell>
          <cell r="V385" t="str">
            <v>TENAGA ADMINISTRASI/TEKNIS LAINNYA</v>
          </cell>
          <cell r="W385" t="str">
            <v>DINAS TANAMAN PANGAN DAN HOLTIKULTURA</v>
          </cell>
          <cell r="X385" t="str">
            <v>Pemerintah Kabupaten Tolitoli</v>
          </cell>
          <cell r="Y385" t="str">
            <v>S-1 EKONOMI MANAJEMEN</v>
          </cell>
          <cell r="Z385" t="str">
            <v>28-09-2001</v>
          </cell>
          <cell r="AA385" t="str">
            <v>Aktif</v>
          </cell>
          <cell r="AB385" t="str">
            <v>PNS Daerah Kab./Kota yang bekerja pada Kab./Kota</v>
          </cell>
          <cell r="AC385" t="str">
            <v>Pemerintah Kab. Tolitoli</v>
          </cell>
          <cell r="AD385" t="str">
            <v>Pemerintah Kab. Tolitoli</v>
          </cell>
        </row>
        <row r="386">
          <cell r="A386">
            <v>384</v>
          </cell>
          <cell r="B386" t="str">
            <v>197901192002112001</v>
          </cell>
          <cell r="C386" t="str">
            <v>570013888</v>
          </cell>
          <cell r="D386" t="str">
            <v>MARLIAH SARI</v>
          </cell>
          <cell r="E386" t="str">
            <v/>
          </cell>
          <cell r="F386" t="str">
            <v>A MD</v>
          </cell>
          <cell r="G386" t="str">
            <v>TOLITOLI</v>
          </cell>
          <cell r="H386" t="str">
            <v>19 - 01 - 1979</v>
          </cell>
          <cell r="I386" t="str">
            <v>II/c</v>
          </cell>
          <cell r="J386" t="str">
            <v>01 - 11 - 2002</v>
          </cell>
          <cell r="K386" t="str">
            <v>01 - 12 - 2003</v>
          </cell>
          <cell r="L386" t="str">
            <v>P</v>
          </cell>
          <cell r="M386" t="str">
            <v>III/b</v>
          </cell>
          <cell r="N386" t="str">
            <v>01 - 10 - 2015</v>
          </cell>
          <cell r="O386" t="str">
            <v>10</v>
          </cell>
          <cell r="P386" t="str">
            <v>11</v>
          </cell>
          <cell r="Q386" t="str">
            <v/>
          </cell>
          <cell r="R386" t="str">
            <v/>
          </cell>
          <cell r="S386" t="str">
            <v/>
          </cell>
          <cell r="T386" t="str">
            <v/>
          </cell>
          <cell r="U386" t="str">
            <v/>
          </cell>
          <cell r="V386" t="str">
            <v>STAF</v>
          </cell>
          <cell r="W386" t="str">
            <v>Seksi Akuntansi Belanja Dan Pembiayaan Daerah</v>
          </cell>
          <cell r="X386" t="str">
            <v>Bidang Akuntansi</v>
          </cell>
          <cell r="Y386" t="str">
            <v>D-III POLITEKNIK TEKNIK MESIN</v>
          </cell>
          <cell r="Z386" t="str">
            <v>31-12-2000</v>
          </cell>
          <cell r="AA386" t="str">
            <v>Aktif</v>
          </cell>
          <cell r="AB386" t="str">
            <v>PNS Daerah Kab./Kota yang bekerja pada Kab./Kota</v>
          </cell>
          <cell r="AC386" t="str">
            <v>Pemerintah Kab. Tolitoli</v>
          </cell>
          <cell r="AD386" t="str">
            <v>Pemerintah Kab. Tolitoli</v>
          </cell>
        </row>
        <row r="387">
          <cell r="A387">
            <v>385</v>
          </cell>
          <cell r="B387" t="str">
            <v>197710102009041001</v>
          </cell>
          <cell r="C387" t="str">
            <v/>
          </cell>
          <cell r="D387" t="str">
            <v>IRSAN</v>
          </cell>
          <cell r="E387" t="str">
            <v/>
          </cell>
          <cell r="F387" t="str">
            <v>ST</v>
          </cell>
          <cell r="G387" t="str">
            <v>GINUNGGUNG</v>
          </cell>
          <cell r="H387" t="str">
            <v>10 - 10 - 1977</v>
          </cell>
          <cell r="I387" t="str">
            <v>II/a</v>
          </cell>
          <cell r="J387" t="str">
            <v>01 - 04 - 2009</v>
          </cell>
          <cell r="K387" t="str">
            <v>01 - 01 - 2011</v>
          </cell>
          <cell r="L387" t="str">
            <v>L</v>
          </cell>
          <cell r="M387" t="str">
            <v>III/a</v>
          </cell>
          <cell r="N387" t="str">
            <v>01 - 10 - 2015</v>
          </cell>
          <cell r="O387" t="str">
            <v>6</v>
          </cell>
          <cell r="P387" t="str">
            <v>0</v>
          </cell>
          <cell r="Q387" t="str">
            <v/>
          </cell>
          <cell r="R387" t="str">
            <v/>
          </cell>
          <cell r="S387" t="str">
            <v/>
          </cell>
          <cell r="T387" t="str">
            <v/>
          </cell>
          <cell r="U387" t="str">
            <v/>
          </cell>
          <cell r="V387" t="str">
            <v>FUNGSIONAL UMUM</v>
          </cell>
          <cell r="W387" t="str">
            <v>Seksi Sumber Daya Air Dan Irigasi</v>
          </cell>
          <cell r="X387" t="str">
            <v>Bidang Sumber Daya Air</v>
          </cell>
          <cell r="Y387" t="str">
            <v>S-1 TEKNIK SIPIL</v>
          </cell>
          <cell r="Z387" t="str">
            <v>31-12-2014</v>
          </cell>
          <cell r="AA387" t="str">
            <v>Aktif</v>
          </cell>
          <cell r="AB387" t="str">
            <v>PNS Daerah Kab./Kota yang bekerja pada Kab./Kota</v>
          </cell>
          <cell r="AC387" t="str">
            <v>Pemerintah Kab. Tolitoli</v>
          </cell>
          <cell r="AD387" t="str">
            <v>Pemerintah Kab. Tolitoli</v>
          </cell>
        </row>
        <row r="388">
          <cell r="A388">
            <v>386</v>
          </cell>
          <cell r="B388" t="str">
            <v>198204172007011009</v>
          </cell>
          <cell r="C388" t="str">
            <v>570027742</v>
          </cell>
          <cell r="D388" t="str">
            <v>MAMAN</v>
          </cell>
          <cell r="E388" t="str">
            <v/>
          </cell>
          <cell r="F388" t="str">
            <v/>
          </cell>
          <cell r="G388" t="str">
            <v>TOLITOLI</v>
          </cell>
          <cell r="H388" t="str">
            <v>17 - 04 - 1982</v>
          </cell>
          <cell r="I388" t="str">
            <v>II/a</v>
          </cell>
          <cell r="J388" t="str">
            <v>01 - 01 - 2007</v>
          </cell>
          <cell r="K388" t="str">
            <v/>
          </cell>
          <cell r="L388" t="str">
            <v>L</v>
          </cell>
          <cell r="M388" t="str">
            <v>II/a</v>
          </cell>
          <cell r="N388" t="str">
            <v>01 - 01 - 2007</v>
          </cell>
          <cell r="O388" t="str">
            <v>5</v>
          </cell>
          <cell r="P388" t="str">
            <v>0</v>
          </cell>
          <cell r="Q388" t="str">
            <v/>
          </cell>
          <cell r="R388" t="str">
            <v/>
          </cell>
          <cell r="S388" t="str">
            <v/>
          </cell>
          <cell r="T388" t="str">
            <v/>
          </cell>
          <cell r="U388" t="str">
            <v/>
          </cell>
          <cell r="V388" t="str">
            <v>FUNGSIONAL UMUM</v>
          </cell>
          <cell r="W388" t="str">
            <v>Pemerintah Kabupaten Tolitoli</v>
          </cell>
          <cell r="X388" t="str">
            <v/>
          </cell>
          <cell r="Y388" t="str">
            <v>SMEA PERKANTORAN</v>
          </cell>
          <cell r="Z388" t="str">
            <v>31-12-2001</v>
          </cell>
          <cell r="AA388" t="str">
            <v>Tidak Ikut PUPNS 2015</v>
          </cell>
          <cell r="AB388" t="str">
            <v>PNS Daerah Kab./Kota yang bekerja pada Kab./Kota</v>
          </cell>
          <cell r="AC388" t="str">
            <v>Pemerintah Kab. Tolitoli</v>
          </cell>
          <cell r="AD388" t="str">
            <v>Pemerintah Kab. Tolitoli</v>
          </cell>
        </row>
        <row r="389">
          <cell r="A389">
            <v>387</v>
          </cell>
          <cell r="B389" t="str">
            <v>198407252006041003</v>
          </cell>
          <cell r="C389" t="str">
            <v>570020221</v>
          </cell>
          <cell r="D389" t="str">
            <v>MOH NASIR SAKKA</v>
          </cell>
          <cell r="E389" t="str">
            <v/>
          </cell>
          <cell r="F389" t="str">
            <v>S.Kep.Ns</v>
          </cell>
          <cell r="G389" t="str">
            <v>SINGGA</v>
          </cell>
          <cell r="H389" t="str">
            <v>25 - 07 - 1984</v>
          </cell>
          <cell r="I389" t="str">
            <v>II/c</v>
          </cell>
          <cell r="J389" t="str">
            <v>01 - 04 - 2006</v>
          </cell>
          <cell r="K389" t="str">
            <v>01 - 06 - 2007</v>
          </cell>
          <cell r="L389" t="str">
            <v>L</v>
          </cell>
          <cell r="M389" t="str">
            <v>III/b</v>
          </cell>
          <cell r="N389" t="str">
            <v>01 - 10 - 2017</v>
          </cell>
          <cell r="O389" t="str">
            <v>9</v>
          </cell>
          <cell r="P389" t="str">
            <v>6</v>
          </cell>
          <cell r="Q389" t="str">
            <v/>
          </cell>
          <cell r="R389" t="str">
            <v/>
          </cell>
          <cell r="S389" t="str">
            <v/>
          </cell>
          <cell r="T389" t="str">
            <v>01 - 10 - 2017</v>
          </cell>
          <cell r="U389" t="str">
            <v>Perawat Ahli Pertama</v>
          </cell>
          <cell r="V389" t="str">
            <v/>
          </cell>
          <cell r="W389" t="str">
            <v>UPT Puskesmas Kota Managaisaki</v>
          </cell>
          <cell r="X389" t="str">
            <v>Dinas Kesehatan</v>
          </cell>
          <cell r="Y389" t="str">
            <v>S-1 ILMU KEPERAWATAN</v>
          </cell>
          <cell r="Z389" t="str">
            <v>31-12-2013</v>
          </cell>
          <cell r="AA389" t="str">
            <v>Aktif</v>
          </cell>
          <cell r="AB389" t="str">
            <v>PNS Daerah Kab./Kota yang bekerja pada Kab./Kota</v>
          </cell>
          <cell r="AC389" t="str">
            <v>Pemerintah Kab. Tolitoli</v>
          </cell>
          <cell r="AD389" t="str">
            <v>Pemerintah Kab. Tolitoli</v>
          </cell>
        </row>
        <row r="390">
          <cell r="A390">
            <v>388</v>
          </cell>
          <cell r="B390" t="str">
            <v>196808132006041007</v>
          </cell>
          <cell r="C390" t="str">
            <v>570021135</v>
          </cell>
          <cell r="D390" t="str">
            <v>BAHMID</v>
          </cell>
          <cell r="E390" t="str">
            <v/>
          </cell>
          <cell r="F390" t="str">
            <v>S.Ag</v>
          </cell>
          <cell r="G390" t="str">
            <v>TOLITOLI</v>
          </cell>
          <cell r="H390" t="str">
            <v>13 - 08 - 1968</v>
          </cell>
          <cell r="I390" t="str">
            <v>III/a</v>
          </cell>
          <cell r="J390" t="str">
            <v>01 - 04 - 2006</v>
          </cell>
          <cell r="K390" t="str">
            <v>01 - 10 - 2007</v>
          </cell>
          <cell r="L390" t="str">
            <v>L</v>
          </cell>
          <cell r="M390" t="str">
            <v>III/d</v>
          </cell>
          <cell r="N390" t="str">
            <v>01 - 04 - 2016</v>
          </cell>
          <cell r="O390" t="str">
            <v>15</v>
          </cell>
          <cell r="P390" t="str">
            <v>10</v>
          </cell>
          <cell r="Q390" t="str">
            <v/>
          </cell>
          <cell r="R390" t="str">
            <v/>
          </cell>
          <cell r="S390" t="str">
            <v/>
          </cell>
          <cell r="T390" t="str">
            <v>01 - 04 - 2016</v>
          </cell>
          <cell r="U390" t="str">
            <v>Guru Muda</v>
          </cell>
          <cell r="V390" t="str">
            <v/>
          </cell>
          <cell r="W390" t="str">
            <v>SMP NEGERI 3 OGODEIDE</v>
          </cell>
          <cell r="X390" t="str">
            <v>CABANG DISPENBUD KECAMATAN OGODEIDE</v>
          </cell>
          <cell r="Y390" t="str">
            <v>S-1 PENDIDIKAN AGAMA ISLAM</v>
          </cell>
          <cell r="Z390" t="str">
            <v>31-12-1996</v>
          </cell>
          <cell r="AA390" t="str">
            <v>Aktif</v>
          </cell>
          <cell r="AB390" t="str">
            <v>PNS Daerah Kab./Kota yang bekerja pada Kab./Kota</v>
          </cell>
          <cell r="AC390" t="str">
            <v>Pemerintah Kab. Tolitoli</v>
          </cell>
          <cell r="AD390" t="str">
            <v>Pemerintah Kab. Tolitoli</v>
          </cell>
        </row>
        <row r="391">
          <cell r="A391">
            <v>389</v>
          </cell>
          <cell r="B391" t="str">
            <v>198712202010012012</v>
          </cell>
          <cell r="C391" t="str">
            <v/>
          </cell>
          <cell r="D391" t="str">
            <v>DESY ARISANDI</v>
          </cell>
          <cell r="E391" t="str">
            <v/>
          </cell>
          <cell r="F391" t="str">
            <v>S.Pd.I</v>
          </cell>
          <cell r="G391" t="str">
            <v>DONGGALA</v>
          </cell>
          <cell r="H391" t="str">
            <v>20 - 12 - 1987</v>
          </cell>
          <cell r="I391" t="str">
            <v>II/b</v>
          </cell>
          <cell r="J391" t="str">
            <v>01 - 01 - 2010</v>
          </cell>
          <cell r="K391" t="str">
            <v>01 - 01 - 2012</v>
          </cell>
          <cell r="L391" t="str">
            <v>P</v>
          </cell>
          <cell r="M391" t="str">
            <v>III/a</v>
          </cell>
          <cell r="N391" t="str">
            <v>01 - 04 - 2018</v>
          </cell>
          <cell r="O391" t="str">
            <v>6</v>
          </cell>
          <cell r="P391" t="str">
            <v>3</v>
          </cell>
          <cell r="Q391" t="str">
            <v/>
          </cell>
          <cell r="R391" t="str">
            <v/>
          </cell>
          <cell r="S391" t="str">
            <v/>
          </cell>
          <cell r="T391" t="str">
            <v>01 - 04 - 2018</v>
          </cell>
          <cell r="U391" t="str">
            <v>Guru Pertama</v>
          </cell>
          <cell r="V391" t="str">
            <v/>
          </cell>
          <cell r="W391" t="str">
            <v>SEKOLAH DASAR</v>
          </cell>
          <cell r="X391" t="str">
            <v/>
          </cell>
          <cell r="Y391" t="str">
            <v>S-1/A-IV PENDIDIKAN AGAMA ISLAM</v>
          </cell>
          <cell r="Z391" t="str">
            <v>01-01-2009</v>
          </cell>
          <cell r="AA391" t="str">
            <v>Aktif</v>
          </cell>
          <cell r="AB391" t="str">
            <v>PNS Daerah Kab./Kota yang bekerja pada Kab./Kota</v>
          </cell>
          <cell r="AC391" t="str">
            <v>Pemerintah Kab. Tolitoli</v>
          </cell>
          <cell r="AD391" t="str">
            <v>Pemerintah Kab. Tolitoli</v>
          </cell>
        </row>
        <row r="392">
          <cell r="A392">
            <v>390</v>
          </cell>
          <cell r="B392" t="str">
            <v>197404162007011017</v>
          </cell>
          <cell r="C392" t="str">
            <v>570027756</v>
          </cell>
          <cell r="D392" t="str">
            <v>ZULKARNAIN</v>
          </cell>
          <cell r="E392" t="str">
            <v/>
          </cell>
          <cell r="F392" t="str">
            <v>S.Sos</v>
          </cell>
          <cell r="G392" t="str">
            <v>KEPULAUAN SELAYAR</v>
          </cell>
          <cell r="H392" t="str">
            <v>16 - 04 - 1974</v>
          </cell>
          <cell r="I392" t="str">
            <v>II/a</v>
          </cell>
          <cell r="J392" t="str">
            <v>01 - 01 - 2007</v>
          </cell>
          <cell r="K392" t="str">
            <v>01 - 10 - 2008</v>
          </cell>
          <cell r="L392" t="str">
            <v>L</v>
          </cell>
          <cell r="M392" t="str">
            <v>III/b</v>
          </cell>
          <cell r="N392" t="str">
            <v>01 - 10 - 2017</v>
          </cell>
          <cell r="O392" t="str">
            <v>11</v>
          </cell>
          <cell r="P392" t="str">
            <v>9</v>
          </cell>
          <cell r="Q392" t="str">
            <v/>
          </cell>
          <cell r="R392" t="str">
            <v/>
          </cell>
          <cell r="S392" t="str">
            <v/>
          </cell>
          <cell r="T392" t="str">
            <v/>
          </cell>
          <cell r="U392" t="str">
            <v/>
          </cell>
          <cell r="V392" t="str">
            <v>STAF</v>
          </cell>
          <cell r="W392" t="str">
            <v>Sub Bagian Umum Dan Program</v>
          </cell>
          <cell r="X392" t="str">
            <v>Dinas Perhubungan</v>
          </cell>
          <cell r="Y392" t="str">
            <v>S-1 ILMU ADMINISTRASI NEGARA</v>
          </cell>
          <cell r="Z392" t="str">
            <v>31-12-2012</v>
          </cell>
          <cell r="AA392" t="str">
            <v>Aktif</v>
          </cell>
          <cell r="AB392" t="str">
            <v>PNS Daerah Kab./Kota yang bekerja pada Kab./Kota</v>
          </cell>
          <cell r="AC392" t="str">
            <v>Pemerintah Kab. Tolitoli</v>
          </cell>
          <cell r="AD392" t="str">
            <v>Pemerintah Kab. Tolitoli</v>
          </cell>
        </row>
        <row r="393">
          <cell r="A393">
            <v>391</v>
          </cell>
          <cell r="B393" t="str">
            <v>197604172011012003</v>
          </cell>
          <cell r="C393" t="str">
            <v/>
          </cell>
          <cell r="D393" t="str">
            <v>UZHAN DUMPAPA</v>
          </cell>
          <cell r="E393" t="str">
            <v/>
          </cell>
          <cell r="F393" t="str">
            <v>S.Pd.I</v>
          </cell>
          <cell r="G393" t="str">
            <v>LUWUK</v>
          </cell>
          <cell r="H393" t="str">
            <v>17 - 04 - 1976</v>
          </cell>
          <cell r="I393" t="str">
            <v>III/a</v>
          </cell>
          <cell r="J393" t="str">
            <v>01 - 01 - 2011</v>
          </cell>
          <cell r="K393" t="str">
            <v>01 - 01 - 2013</v>
          </cell>
          <cell r="L393" t="str">
            <v>P</v>
          </cell>
          <cell r="M393" t="str">
            <v>III/a</v>
          </cell>
          <cell r="N393" t="str">
            <v>01 - 01 - 2011</v>
          </cell>
          <cell r="O393" t="str">
            <v>0</v>
          </cell>
          <cell r="P393" t="str">
            <v>0</v>
          </cell>
          <cell r="Q393" t="str">
            <v/>
          </cell>
          <cell r="R393" t="str">
            <v/>
          </cell>
          <cell r="S393" t="str">
            <v/>
          </cell>
          <cell r="T393" t="str">
            <v>28 - 01 - 2015</v>
          </cell>
          <cell r="U393" t="str">
            <v>Guru Madya</v>
          </cell>
          <cell r="V393" t="str">
            <v/>
          </cell>
          <cell r="W393" t="str">
            <v>SD Negeri 18 Tolitoli</v>
          </cell>
          <cell r="X393" t="str">
            <v>Dinas Pendidikan Dan Kebudayaan</v>
          </cell>
          <cell r="Y393" t="str">
            <v>S-1 PENDIDIKAN AGAMA ISLAM</v>
          </cell>
          <cell r="Z393" t="str">
            <v>31-12-2009</v>
          </cell>
          <cell r="AA393" t="str">
            <v>Aktif</v>
          </cell>
          <cell r="AB393" t="str">
            <v>PNS Daerah Kab./Kota yang bekerja pada Kab./Kota</v>
          </cell>
          <cell r="AC393" t="str">
            <v>Pemerintah Kab. Tolitoli</v>
          </cell>
          <cell r="AD393" t="str">
            <v>Pemerintah Kab. Tolitoli</v>
          </cell>
        </row>
        <row r="394">
          <cell r="A394">
            <v>392</v>
          </cell>
          <cell r="B394" t="str">
            <v>199010092017081001</v>
          </cell>
          <cell r="C394" t="str">
            <v/>
          </cell>
          <cell r="D394" t="str">
            <v>NURJIHADIN</v>
          </cell>
          <cell r="E394" t="str">
            <v/>
          </cell>
          <cell r="F394" t="str">
            <v>S.Pd</v>
          </cell>
          <cell r="G394" t="str">
            <v>GOWA</v>
          </cell>
          <cell r="H394" t="str">
            <v>09 - 10 - 1990</v>
          </cell>
          <cell r="I394" t="str">
            <v>III/a</v>
          </cell>
          <cell r="J394" t="str">
            <v>01 - 08 - 2017</v>
          </cell>
          <cell r="K394" t="str">
            <v>01 - 04 - 2018</v>
          </cell>
          <cell r="L394" t="str">
            <v>L</v>
          </cell>
          <cell r="M394" t="str">
            <v>III/a</v>
          </cell>
          <cell r="N394" t="str">
            <v>01 - 08 - 2017</v>
          </cell>
          <cell r="O394" t="str">
            <v>0</v>
          </cell>
          <cell r="P394" t="str">
            <v>0</v>
          </cell>
          <cell r="Q394" t="str">
            <v/>
          </cell>
          <cell r="R394" t="str">
            <v/>
          </cell>
          <cell r="S394" t="str">
            <v/>
          </cell>
          <cell r="T394" t="str">
            <v/>
          </cell>
          <cell r="U394" t="str">
            <v/>
          </cell>
          <cell r="V394" t="str">
            <v>GURU</v>
          </cell>
          <cell r="W394" t="str">
            <v>SD Negeri Malambigu</v>
          </cell>
          <cell r="X394" t="str">
            <v>Dinas Pendidikan Dan Kebudayaan</v>
          </cell>
          <cell r="Y394" t="str">
            <v>S-1 PENDIDIKAN GURU SEKOLAH DASAR</v>
          </cell>
          <cell r="Z394" t="str">
            <v>05-11-2012</v>
          </cell>
          <cell r="AA394" t="str">
            <v>Aktif</v>
          </cell>
          <cell r="AB394" t="str">
            <v>PNS Daerah Kab./Kota yang bekerja pada Kab./Kota</v>
          </cell>
          <cell r="AC394" t="str">
            <v>Pemerintah Kab. Tolitoli</v>
          </cell>
          <cell r="AD394" t="str">
            <v>Pemerintah Kab. Tolitoli</v>
          </cell>
        </row>
        <row r="395">
          <cell r="A395">
            <v>393</v>
          </cell>
          <cell r="B395" t="str">
            <v>198107292010012012</v>
          </cell>
          <cell r="C395" t="str">
            <v/>
          </cell>
          <cell r="D395" t="str">
            <v>SUHARNI</v>
          </cell>
          <cell r="E395" t="str">
            <v/>
          </cell>
          <cell r="F395" t="str">
            <v>SE</v>
          </cell>
          <cell r="G395" t="str">
            <v>TOLITOLI</v>
          </cell>
          <cell r="H395" t="str">
            <v>29 - 07 - 1981</v>
          </cell>
          <cell r="I395" t="str">
            <v>II/a</v>
          </cell>
          <cell r="J395" t="str">
            <v>01 - 01 - 2010</v>
          </cell>
          <cell r="K395" t="str">
            <v>01 - 01 - 2012</v>
          </cell>
          <cell r="L395" t="str">
            <v>P</v>
          </cell>
          <cell r="M395" t="str">
            <v>III/a</v>
          </cell>
          <cell r="N395" t="str">
            <v>01 - 10 - 2015</v>
          </cell>
          <cell r="O395" t="str">
            <v>5</v>
          </cell>
          <cell r="P395" t="str">
            <v>9</v>
          </cell>
          <cell r="Q395" t="str">
            <v/>
          </cell>
          <cell r="R395" t="str">
            <v/>
          </cell>
          <cell r="S395" t="str">
            <v/>
          </cell>
          <cell r="T395" t="str">
            <v/>
          </cell>
          <cell r="U395" t="str">
            <v/>
          </cell>
          <cell r="V395" t="str">
            <v>FUNGSIONAL UMUM</v>
          </cell>
          <cell r="W395" t="str">
            <v>Sub Bagian Umum Dan Kepegawaian</v>
          </cell>
          <cell r="X395" t="str">
            <v>Dinas Perpustakaan Dan Arsip</v>
          </cell>
          <cell r="Y395" t="str">
            <v>S-1 MANAJEMEN SUMBER DAYA MANUSIA</v>
          </cell>
          <cell r="Z395" t="str">
            <v>30-07-2010</v>
          </cell>
          <cell r="AA395" t="str">
            <v>Aktif</v>
          </cell>
          <cell r="AB395" t="str">
            <v>PNS Daerah Kab./Kota yang bekerja pada Kab./Kota</v>
          </cell>
          <cell r="AC395" t="str">
            <v>Pemerintah Kab. Tolitoli</v>
          </cell>
          <cell r="AD395" t="str">
            <v>Pemerintah Kab. Tolitoli</v>
          </cell>
        </row>
        <row r="396">
          <cell r="A396">
            <v>394</v>
          </cell>
          <cell r="B396" t="str">
            <v>198810292011012007</v>
          </cell>
          <cell r="C396" t="str">
            <v/>
          </cell>
          <cell r="D396" t="str">
            <v>ERNAWATI</v>
          </cell>
          <cell r="E396" t="str">
            <v/>
          </cell>
          <cell r="F396" t="str">
            <v>A.Md.Kep</v>
          </cell>
          <cell r="G396" t="str">
            <v>TOLITOLI</v>
          </cell>
          <cell r="H396" t="str">
            <v>29 - 10 - 1988</v>
          </cell>
          <cell r="I396" t="str">
            <v>II/c</v>
          </cell>
          <cell r="J396" t="str">
            <v>01 - 01 - 2011</v>
          </cell>
          <cell r="K396" t="str">
            <v>01 - 01 - 2013</v>
          </cell>
          <cell r="L396" t="str">
            <v>P</v>
          </cell>
          <cell r="M396" t="str">
            <v>II/d</v>
          </cell>
          <cell r="N396" t="str">
            <v>01 - 10 - 2015</v>
          </cell>
          <cell r="O396" t="str">
            <v>7</v>
          </cell>
          <cell r="P396" t="str">
            <v>9</v>
          </cell>
          <cell r="Q396" t="str">
            <v/>
          </cell>
          <cell r="R396" t="str">
            <v/>
          </cell>
          <cell r="S396" t="str">
            <v/>
          </cell>
          <cell r="T396" t="str">
            <v/>
          </cell>
          <cell r="U396" t="str">
            <v/>
          </cell>
          <cell r="V396" t="str">
            <v>PNS TUGAS BELAJAR</v>
          </cell>
          <cell r="W396" t="str">
            <v>UPT Puskesmas Galang</v>
          </cell>
          <cell r="X396" t="str">
            <v>Dinas Kesehatan</v>
          </cell>
          <cell r="Y396" t="str">
            <v>D-III KEPERAWATAN</v>
          </cell>
          <cell r="Z396" t="str">
            <v>31-12-2010</v>
          </cell>
          <cell r="AA396" t="str">
            <v>Aktif</v>
          </cell>
          <cell r="AB396" t="str">
            <v>PNS Daerah Kab./Kota yang bekerja pada Kab./Kota</v>
          </cell>
          <cell r="AC396" t="str">
            <v>Pemerintah Kab. Tolitoli</v>
          </cell>
          <cell r="AD396" t="str">
            <v>Pemerintah Kab. Tolitoli</v>
          </cell>
        </row>
        <row r="397">
          <cell r="A397">
            <v>395</v>
          </cell>
          <cell r="B397" t="str">
            <v>197001041990082001</v>
          </cell>
          <cell r="C397" t="str">
            <v>131922486</v>
          </cell>
          <cell r="D397" t="str">
            <v>YUSTIN ALCE TAMARAPA</v>
          </cell>
          <cell r="E397" t="str">
            <v/>
          </cell>
          <cell r="F397" t="str">
            <v/>
          </cell>
          <cell r="G397" t="str">
            <v>KOLONODALE</v>
          </cell>
          <cell r="H397" t="str">
            <v>04 - 01 - 1970</v>
          </cell>
          <cell r="I397" t="str">
            <v>II/a</v>
          </cell>
          <cell r="J397" t="str">
            <v>01 - 08 - 1990</v>
          </cell>
          <cell r="K397" t="str">
            <v>01 - 01 - 1992</v>
          </cell>
          <cell r="L397" t="str">
            <v>P</v>
          </cell>
          <cell r="M397" t="str">
            <v>III/d</v>
          </cell>
          <cell r="N397" t="str">
            <v>01 - 10 - 2013</v>
          </cell>
          <cell r="O397" t="str">
            <v>18</v>
          </cell>
          <cell r="P397" t="str">
            <v>2</v>
          </cell>
          <cell r="Q397" t="str">
            <v/>
          </cell>
          <cell r="R397" t="str">
            <v/>
          </cell>
          <cell r="S397" t="str">
            <v/>
          </cell>
          <cell r="T397" t="str">
            <v>09 - 03 - 2015</v>
          </cell>
          <cell r="U397" t="str">
            <v>Guru Muda</v>
          </cell>
          <cell r="V397" t="str">
            <v/>
          </cell>
          <cell r="W397" t="str">
            <v>SDN 3 TOLITOLI</v>
          </cell>
          <cell r="X397" t="str">
            <v>CABANG DISPENBUD KECAMATAN BAOLAN</v>
          </cell>
          <cell r="Y397" t="str">
            <v>SGO</v>
          </cell>
          <cell r="Z397" t="str">
            <v>31-12-1988</v>
          </cell>
          <cell r="AA397" t="str">
            <v>Aktif</v>
          </cell>
          <cell r="AB397" t="str">
            <v>PNS Daerah Kab./Kota yang bekerja pada Kab./Kota</v>
          </cell>
          <cell r="AC397" t="str">
            <v>Pemerintah Kab. Tolitoli</v>
          </cell>
          <cell r="AD397" t="str">
            <v>Pemerintah Kab. Tolitoli</v>
          </cell>
        </row>
        <row r="398">
          <cell r="A398">
            <v>396</v>
          </cell>
          <cell r="B398" t="str">
            <v>196303121985121003</v>
          </cell>
          <cell r="C398" t="str">
            <v>131342633</v>
          </cell>
          <cell r="D398" t="str">
            <v>ABDULLAH HUMOKOR</v>
          </cell>
          <cell r="E398" t="str">
            <v/>
          </cell>
          <cell r="F398" t="str">
            <v/>
          </cell>
          <cell r="G398" t="str">
            <v>PALELEH</v>
          </cell>
          <cell r="H398" t="str">
            <v>12 - 03 - 1963</v>
          </cell>
          <cell r="I398" t="str">
            <v>II/a</v>
          </cell>
          <cell r="J398" t="str">
            <v>01 - 12 - 1985</v>
          </cell>
          <cell r="K398" t="str">
            <v>01 - 10 - 1987</v>
          </cell>
          <cell r="L398" t="str">
            <v>L</v>
          </cell>
          <cell r="M398" t="str">
            <v>IV/a</v>
          </cell>
          <cell r="N398" t="str">
            <v>01 - 10 - 2011</v>
          </cell>
          <cell r="O398" t="str">
            <v>18</v>
          </cell>
          <cell r="P398" t="str">
            <v>10</v>
          </cell>
          <cell r="Q398" t="str">
            <v/>
          </cell>
          <cell r="R398" t="str">
            <v/>
          </cell>
          <cell r="S398" t="str">
            <v/>
          </cell>
          <cell r="T398" t="str">
            <v>16 - 06 - 2015</v>
          </cell>
          <cell r="U398" t="str">
            <v>Guru Pembina</v>
          </cell>
          <cell r="V398" t="str">
            <v/>
          </cell>
          <cell r="W398" t="str">
            <v>SDN 1 NALU</v>
          </cell>
          <cell r="X398" t="str">
            <v>CABANG DISPENBUD KECAMATAN BAOLAN</v>
          </cell>
          <cell r="Y398" t="str">
            <v>D-II/A-II IPS PENDIDIKAN</v>
          </cell>
          <cell r="Z398" t="str">
            <v>31-12-2000</v>
          </cell>
          <cell r="AA398" t="str">
            <v>Aktif</v>
          </cell>
          <cell r="AB398" t="str">
            <v>PNS Daerah Kab./Kota yang bekerja pada Kab./Kota</v>
          </cell>
          <cell r="AC398" t="str">
            <v>Pemerintah Kab. Tolitoli</v>
          </cell>
          <cell r="AD398" t="str">
            <v>Pemerintah Kab. Tolitoli</v>
          </cell>
        </row>
        <row r="399">
          <cell r="A399">
            <v>397</v>
          </cell>
          <cell r="B399" t="str">
            <v>198110052015022001</v>
          </cell>
          <cell r="C399" t="str">
            <v/>
          </cell>
          <cell r="D399" t="str">
            <v>IRMA</v>
          </cell>
          <cell r="E399" t="str">
            <v/>
          </cell>
          <cell r="F399" t="str">
            <v>A.Ma.Pd</v>
          </cell>
          <cell r="G399" t="str">
            <v>TOLITOLI</v>
          </cell>
          <cell r="H399" t="str">
            <v>05 - 10 - 1981</v>
          </cell>
          <cell r="I399" t="str">
            <v>II/b</v>
          </cell>
          <cell r="J399" t="str">
            <v>01 - 02 - 2015</v>
          </cell>
          <cell r="K399" t="str">
            <v>01 - 09 - 2016</v>
          </cell>
          <cell r="L399" t="str">
            <v>P</v>
          </cell>
          <cell r="M399" t="str">
            <v>II/b</v>
          </cell>
          <cell r="N399" t="str">
            <v>01 - 02 - 2015</v>
          </cell>
          <cell r="O399" t="str">
            <v>13</v>
          </cell>
          <cell r="P399" t="str">
            <v>1</v>
          </cell>
          <cell r="Q399" t="str">
            <v/>
          </cell>
          <cell r="R399" t="str">
            <v/>
          </cell>
          <cell r="S399" t="str">
            <v/>
          </cell>
          <cell r="T399" t="str">
            <v/>
          </cell>
          <cell r="U399" t="str">
            <v/>
          </cell>
          <cell r="V399" t="str">
            <v>GURU SD</v>
          </cell>
          <cell r="W399" t="str">
            <v>SDN 1 DUNGINGIS</v>
          </cell>
          <cell r="X399" t="str">
            <v>CABANG DISPENBUD KECAMATAN DAKOPEMEAN</v>
          </cell>
          <cell r="Y399" t="str">
            <v>D-II PGSD</v>
          </cell>
          <cell r="Z399" t="str">
            <v>13-12-2004</v>
          </cell>
          <cell r="AA399" t="str">
            <v>Aktif</v>
          </cell>
          <cell r="AB399" t="str">
            <v>PNS Daerah Kab./Kota yang bekerja pada Kab./Kota</v>
          </cell>
          <cell r="AC399" t="str">
            <v>Pemerintah Kab. Tolitoli</v>
          </cell>
          <cell r="AD399" t="str">
            <v>Pemerintah Kab. Tolitoli</v>
          </cell>
        </row>
        <row r="400">
          <cell r="A400">
            <v>398</v>
          </cell>
          <cell r="B400" t="str">
            <v>198107152009041001</v>
          </cell>
          <cell r="C400" t="str">
            <v/>
          </cell>
          <cell r="D400" t="str">
            <v>IKHWAN MUJAHID</v>
          </cell>
          <cell r="E400" t="str">
            <v/>
          </cell>
          <cell r="F400" t="str">
            <v>A.Ma</v>
          </cell>
          <cell r="G400" t="str">
            <v>TOLITOLI</v>
          </cell>
          <cell r="H400" t="str">
            <v>15 - 07 - 1981</v>
          </cell>
          <cell r="I400" t="str">
            <v>II/b</v>
          </cell>
          <cell r="J400" t="str">
            <v>01 - 04 - 2009</v>
          </cell>
          <cell r="K400" t="str">
            <v>01 - 01 - 2011</v>
          </cell>
          <cell r="L400" t="str">
            <v>L</v>
          </cell>
          <cell r="M400" t="str">
            <v>II/d</v>
          </cell>
          <cell r="N400" t="str">
            <v>01 - 04 - 2018</v>
          </cell>
          <cell r="O400" t="str">
            <v>12</v>
          </cell>
          <cell r="P400" t="str">
            <v>0</v>
          </cell>
          <cell r="Q400" t="str">
            <v/>
          </cell>
          <cell r="R400" t="str">
            <v/>
          </cell>
          <cell r="S400" t="str">
            <v/>
          </cell>
          <cell r="T400" t="str">
            <v/>
          </cell>
          <cell r="U400" t="str">
            <v/>
          </cell>
          <cell r="V400" t="str">
            <v>PEMBUAT LAPORAN</v>
          </cell>
          <cell r="W400" t="str">
            <v>Sub Bagian Tata Usaha</v>
          </cell>
          <cell r="X400" t="str">
            <v>Dinas Pendidikan Dan Kebudayaan</v>
          </cell>
          <cell r="Y400" t="str">
            <v>D-II PGSDI</v>
          </cell>
          <cell r="Z400" t="str">
            <v>01-01-2005</v>
          </cell>
          <cell r="AA400" t="str">
            <v>Aktif</v>
          </cell>
          <cell r="AB400" t="str">
            <v>PNS Daerah Kab./Kota yang bekerja pada Kab./Kota</v>
          </cell>
          <cell r="AC400" t="str">
            <v>Pemerintah Kab. Tolitoli</v>
          </cell>
          <cell r="AD400" t="str">
            <v>Pemerintah Kab. Tolitoli</v>
          </cell>
        </row>
        <row r="401">
          <cell r="A401">
            <v>399</v>
          </cell>
          <cell r="B401" t="str">
            <v>197703022003121006</v>
          </cell>
          <cell r="C401" t="str">
            <v>570015676</v>
          </cell>
          <cell r="D401" t="str">
            <v>MOH SUDUR MAANI</v>
          </cell>
          <cell r="E401" t="str">
            <v/>
          </cell>
          <cell r="F401" t="str">
            <v>SP</v>
          </cell>
          <cell r="G401" t="str">
            <v>TOLITOLI</v>
          </cell>
          <cell r="H401" t="str">
            <v>02 - 03 - 1977</v>
          </cell>
          <cell r="I401" t="str">
            <v>I/c</v>
          </cell>
          <cell r="J401" t="str">
            <v>01 - 12 - 2003</v>
          </cell>
          <cell r="K401" t="str">
            <v>01 - 03 - 2005</v>
          </cell>
          <cell r="L401" t="str">
            <v>L</v>
          </cell>
          <cell r="M401" t="str">
            <v>III/c</v>
          </cell>
          <cell r="N401" t="str">
            <v>01 - 04 - 2015</v>
          </cell>
          <cell r="O401" t="str">
            <v>8</v>
          </cell>
          <cell r="P401" t="str">
            <v>4</v>
          </cell>
          <cell r="Q401" t="str">
            <v/>
          </cell>
          <cell r="R401" t="str">
            <v/>
          </cell>
          <cell r="S401" t="str">
            <v/>
          </cell>
          <cell r="T401" t="str">
            <v/>
          </cell>
          <cell r="U401" t="str">
            <v/>
          </cell>
          <cell r="V401" t="str">
            <v>FUNGSIONAL UMUM</v>
          </cell>
          <cell r="W401" t="str">
            <v>SEKSI PENGENDALIAN DAN PENANGGULANGAN BENCANA</v>
          </cell>
          <cell r="X401" t="str">
            <v>BIDANG PERLINDUNGAN</v>
          </cell>
          <cell r="Y401" t="str">
            <v>S-1/A-IV PERTANIAN AGRONOMI</v>
          </cell>
          <cell r="Z401" t="str">
            <v>31-12-2005</v>
          </cell>
          <cell r="AA401" t="str">
            <v>Aktif</v>
          </cell>
          <cell r="AB401" t="str">
            <v>PNS Daerah Kab./Kota yang bekerja pada Kab./Kota</v>
          </cell>
          <cell r="AC401" t="str">
            <v>Pemerintah Kab. Tolitoli</v>
          </cell>
          <cell r="AD401" t="str">
            <v>Pemerintah Kab. Tolitoli</v>
          </cell>
        </row>
        <row r="402">
          <cell r="A402">
            <v>400</v>
          </cell>
          <cell r="B402" t="str">
            <v>198201132007012006</v>
          </cell>
          <cell r="C402" t="str">
            <v>570027532</v>
          </cell>
          <cell r="D402" t="str">
            <v>NURDIANA</v>
          </cell>
          <cell r="E402" t="str">
            <v/>
          </cell>
          <cell r="F402" t="str">
            <v>S.Pd.SD</v>
          </cell>
          <cell r="G402" t="str">
            <v>TOLITOLI</v>
          </cell>
          <cell r="H402" t="str">
            <v>13 - 01 - 1982</v>
          </cell>
          <cell r="I402" t="str">
            <v>II/b</v>
          </cell>
          <cell r="J402" t="str">
            <v>01 - 01 - 2007</v>
          </cell>
          <cell r="K402" t="str">
            <v>01 - 10 - 2008</v>
          </cell>
          <cell r="L402" t="str">
            <v>P</v>
          </cell>
          <cell r="M402" t="str">
            <v>III/a</v>
          </cell>
          <cell r="N402" t="str">
            <v>01 - 10 - 2017</v>
          </cell>
          <cell r="O402" t="str">
            <v>10</v>
          </cell>
          <cell r="P402" t="str">
            <v>9</v>
          </cell>
          <cell r="Q402" t="str">
            <v/>
          </cell>
          <cell r="R402" t="str">
            <v/>
          </cell>
          <cell r="S402" t="str">
            <v/>
          </cell>
          <cell r="T402" t="str">
            <v>01 - 07 - 2017</v>
          </cell>
          <cell r="U402" t="str">
            <v>Guru Pertama</v>
          </cell>
          <cell r="V402" t="str">
            <v/>
          </cell>
          <cell r="W402" t="str">
            <v>SD Negeri 20 Tolitoli</v>
          </cell>
          <cell r="X402" t="str">
            <v>Dinas Pendidikan Dan Kebudayaan</v>
          </cell>
          <cell r="Y402" t="str">
            <v>S-1/D-IV PGSD</v>
          </cell>
          <cell r="Z402" t="str">
            <v>31-12-2010</v>
          </cell>
          <cell r="AA402" t="str">
            <v>Aktif</v>
          </cell>
          <cell r="AB402" t="str">
            <v>PNS Daerah Kab./Kota yang bekerja pada Kab./Kota</v>
          </cell>
          <cell r="AC402" t="str">
            <v>Pemerintah Kab. Tolitoli</v>
          </cell>
          <cell r="AD402" t="str">
            <v>Pemerintah Kab. Tolitoli</v>
          </cell>
        </row>
        <row r="403">
          <cell r="A403">
            <v>401</v>
          </cell>
          <cell r="B403" t="str">
            <v>198009062007011009</v>
          </cell>
          <cell r="C403" t="str">
            <v>570027622</v>
          </cell>
          <cell r="D403" t="str">
            <v>HERI SANDI</v>
          </cell>
          <cell r="E403" t="str">
            <v/>
          </cell>
          <cell r="F403" t="str">
            <v>,SE</v>
          </cell>
          <cell r="G403" t="str">
            <v>TOLITOLI</v>
          </cell>
          <cell r="H403" t="str">
            <v>06 - 09 - 1980</v>
          </cell>
          <cell r="I403" t="str">
            <v>II/a</v>
          </cell>
          <cell r="J403" t="str">
            <v>01 - 01 - 2007</v>
          </cell>
          <cell r="K403" t="str">
            <v>01 - 10 - 2008</v>
          </cell>
          <cell r="L403" t="str">
            <v>L</v>
          </cell>
          <cell r="M403" t="str">
            <v>III/b</v>
          </cell>
          <cell r="N403" t="str">
            <v>01 - 04 - 2018</v>
          </cell>
          <cell r="O403" t="str">
            <v>10</v>
          </cell>
          <cell r="P403" t="str">
            <v>3</v>
          </cell>
          <cell r="Q403" t="str">
            <v/>
          </cell>
          <cell r="R403" t="str">
            <v/>
          </cell>
          <cell r="S403" t="str">
            <v/>
          </cell>
          <cell r="T403" t="str">
            <v/>
          </cell>
          <cell r="U403" t="str">
            <v/>
          </cell>
          <cell r="V403" t="str">
            <v>PENYUSUN DATA INFORMASI POTENSI DAN HASIL PEMBANGUNAN</v>
          </cell>
          <cell r="W403" t="str">
            <v>Sub Bidang Pertanian</v>
          </cell>
          <cell r="X403" t="str">
            <v>Badan Penelitian Dan Pengembangan</v>
          </cell>
          <cell r="Y403" t="str">
            <v>S-1 EKONOMI MANAJEMEN</v>
          </cell>
          <cell r="Z403" t="str">
            <v>01-01-2010</v>
          </cell>
          <cell r="AA403" t="str">
            <v>Aktif</v>
          </cell>
          <cell r="AB403" t="str">
            <v>PNS Daerah Kab./Kota yang bekerja pada Kab./Kota</v>
          </cell>
          <cell r="AC403" t="str">
            <v>Pemerintah Kab. Tolitoli</v>
          </cell>
          <cell r="AD403" t="str">
            <v>Pemerintah Kab. Tolitoli</v>
          </cell>
        </row>
        <row r="404">
          <cell r="A404">
            <v>402</v>
          </cell>
          <cell r="B404" t="str">
            <v>198304282002112001</v>
          </cell>
          <cell r="C404" t="str">
            <v>570013966</v>
          </cell>
          <cell r="D404" t="str">
            <v>SUKMAWATI</v>
          </cell>
          <cell r="E404" t="str">
            <v/>
          </cell>
          <cell r="F404" t="str">
            <v>S.SOS</v>
          </cell>
          <cell r="G404" t="str">
            <v>LALOS</v>
          </cell>
          <cell r="H404" t="str">
            <v>28 - 04 - 1983</v>
          </cell>
          <cell r="I404" t="str">
            <v>II/a</v>
          </cell>
          <cell r="J404" t="str">
            <v>01 - 11 - 2002</v>
          </cell>
          <cell r="K404" t="str">
            <v>01 - 12 - 2003</v>
          </cell>
          <cell r="L404" t="str">
            <v>P</v>
          </cell>
          <cell r="M404" t="str">
            <v>III/b</v>
          </cell>
          <cell r="N404" t="str">
            <v>01 - 04 - 2015</v>
          </cell>
          <cell r="O404" t="str">
            <v>7</v>
          </cell>
          <cell r="P404" t="str">
            <v>5</v>
          </cell>
          <cell r="Q404" t="str">
            <v/>
          </cell>
          <cell r="R404" t="str">
            <v/>
          </cell>
          <cell r="S404" t="str">
            <v/>
          </cell>
          <cell r="T404" t="str">
            <v/>
          </cell>
          <cell r="U404" t="str">
            <v/>
          </cell>
          <cell r="V404" t="str">
            <v>FUNGSIONAL UMUM</v>
          </cell>
          <cell r="W404" t="str">
            <v>Seksi Belanja Tidak Langsung / Bantuan</v>
          </cell>
          <cell r="X404" t="str">
            <v>Bidang Anggaran</v>
          </cell>
          <cell r="Y404" t="str">
            <v>S-1 ADMINISTRASI NEGARA</v>
          </cell>
          <cell r="Z404" t="str">
            <v>31-12-2010</v>
          </cell>
          <cell r="AA404" t="str">
            <v>Aktif</v>
          </cell>
          <cell r="AB404" t="str">
            <v>PNS Daerah Kab./Kota yang bekerja pada Kab./Kota</v>
          </cell>
          <cell r="AC404" t="str">
            <v>Pemerintah Kab. Tolitoli</v>
          </cell>
          <cell r="AD404" t="str">
            <v>Pemerintah Kab. Tolitoli</v>
          </cell>
        </row>
        <row r="405">
          <cell r="A405">
            <v>403</v>
          </cell>
          <cell r="B405" t="str">
            <v>197409302014112001</v>
          </cell>
          <cell r="C405" t="str">
            <v/>
          </cell>
          <cell r="D405" t="str">
            <v>NURBAINI</v>
          </cell>
          <cell r="E405" t="str">
            <v/>
          </cell>
          <cell r="F405" t="str">
            <v/>
          </cell>
          <cell r="G405" t="str">
            <v>TOLITOLI</v>
          </cell>
          <cell r="H405" t="str">
            <v>30 - 09 - 1974</v>
          </cell>
          <cell r="I405" t="str">
            <v>II/a</v>
          </cell>
          <cell r="J405" t="str">
            <v>01 - 11 - 2014</v>
          </cell>
          <cell r="K405" t="str">
            <v>01 - 09 - 2016</v>
          </cell>
          <cell r="L405" t="str">
            <v>P</v>
          </cell>
          <cell r="M405" t="str">
            <v>II/a</v>
          </cell>
          <cell r="N405" t="str">
            <v>01 - 11 - 2014</v>
          </cell>
          <cell r="O405" t="str">
            <v>10</v>
          </cell>
          <cell r="P405" t="str">
            <v>4</v>
          </cell>
          <cell r="Q405" t="str">
            <v/>
          </cell>
          <cell r="R405" t="str">
            <v/>
          </cell>
          <cell r="S405" t="str">
            <v/>
          </cell>
          <cell r="T405" t="str">
            <v/>
          </cell>
          <cell r="U405" t="str">
            <v/>
          </cell>
          <cell r="V405" t="str">
            <v>TEKNIS / ADMINISTRASI LAINNYA</v>
          </cell>
          <cell r="W405" t="str">
            <v>Seksi Perencanaan Dan Pengembangan</v>
          </cell>
          <cell r="X405" t="str">
            <v>KANTOR PELAYANAN LATIHAN KERJA</v>
          </cell>
          <cell r="Y405" t="str">
            <v>MADRASAH ALIYAH</v>
          </cell>
          <cell r="Z405" t="str">
            <v>28-05-1994</v>
          </cell>
          <cell r="AA405" t="str">
            <v>Aktif</v>
          </cell>
          <cell r="AB405" t="str">
            <v>PNS Daerah Kab./Kota yang bekerja pada Kab./Kota</v>
          </cell>
          <cell r="AC405" t="str">
            <v>Pemerintah Kab. Tolitoli</v>
          </cell>
          <cell r="AD405" t="str">
            <v>Pemerintah Kab. Tolitoli</v>
          </cell>
        </row>
        <row r="406">
          <cell r="A406">
            <v>404</v>
          </cell>
          <cell r="B406" t="str">
            <v>196612162014112001</v>
          </cell>
          <cell r="C406" t="str">
            <v/>
          </cell>
          <cell r="D406" t="str">
            <v>ELSA DESELINA</v>
          </cell>
          <cell r="E406" t="str">
            <v>Dra.</v>
          </cell>
          <cell r="F406" t="str">
            <v/>
          </cell>
          <cell r="G406" t="str">
            <v>MANADO</v>
          </cell>
          <cell r="H406" t="str">
            <v>16 - 12 - 1966</v>
          </cell>
          <cell r="I406" t="str">
            <v>III/a</v>
          </cell>
          <cell r="J406" t="str">
            <v>01 - 11 - 2014</v>
          </cell>
          <cell r="K406" t="str">
            <v>01 - 09 - 2016</v>
          </cell>
          <cell r="L406" t="str">
            <v>P</v>
          </cell>
          <cell r="M406" t="str">
            <v>III/a</v>
          </cell>
          <cell r="N406" t="str">
            <v>01 - 11 - 2014</v>
          </cell>
          <cell r="O406" t="str">
            <v>10</v>
          </cell>
          <cell r="P406" t="str">
            <v>6</v>
          </cell>
          <cell r="Q406" t="str">
            <v/>
          </cell>
          <cell r="R406" t="str">
            <v/>
          </cell>
          <cell r="S406" t="str">
            <v/>
          </cell>
          <cell r="T406" t="str">
            <v/>
          </cell>
          <cell r="U406" t="str">
            <v/>
          </cell>
          <cell r="V406" t="str">
            <v>PENGADMINISTRASI PROGRAM PEMERINTAHAN</v>
          </cell>
          <cell r="W406" t="str">
            <v>SEKRETARIAT</v>
          </cell>
          <cell r="X406" t="str">
            <v>KANTOR KELURAHAN TUWELEY</v>
          </cell>
          <cell r="Y406" t="str">
            <v>S-1 ILMU ADMINISTRASI NEGARA</v>
          </cell>
          <cell r="Z406" t="str">
            <v>01-09-1992</v>
          </cell>
          <cell r="AA406" t="str">
            <v>Aktif</v>
          </cell>
          <cell r="AB406" t="str">
            <v>PNS Daerah Kab./Kota yang bekerja pada Kab./Kota</v>
          </cell>
          <cell r="AC406" t="str">
            <v>Pemerintah Kab. Tolitoli</v>
          </cell>
          <cell r="AD406" t="str">
            <v>Pemerintah Kab. Tolitoli</v>
          </cell>
        </row>
        <row r="407">
          <cell r="A407">
            <v>405</v>
          </cell>
          <cell r="B407" t="str">
            <v>195911021986032006</v>
          </cell>
          <cell r="C407" t="str">
            <v>131604681</v>
          </cell>
          <cell r="D407" t="str">
            <v>INDRAWATY TAPA</v>
          </cell>
          <cell r="E407" t="str">
            <v>Drs</v>
          </cell>
          <cell r="F407" t="str">
            <v/>
          </cell>
          <cell r="G407" t="str">
            <v>GORONTALO</v>
          </cell>
          <cell r="H407" t="str">
            <v>02 - 11 - 1959</v>
          </cell>
          <cell r="I407" t="str">
            <v>II/a</v>
          </cell>
          <cell r="J407" t="str">
            <v>01 - 03 - 1986</v>
          </cell>
          <cell r="K407" t="str">
            <v>01 - 11 - 1987</v>
          </cell>
          <cell r="L407" t="str">
            <v>P</v>
          </cell>
          <cell r="M407" t="str">
            <v>IV/a</v>
          </cell>
          <cell r="N407" t="str">
            <v>01 - 04 - 2014</v>
          </cell>
          <cell r="O407" t="str">
            <v>23</v>
          </cell>
          <cell r="P407" t="str">
            <v>1</v>
          </cell>
          <cell r="Q407" t="str">
            <v/>
          </cell>
          <cell r="R407" t="str">
            <v/>
          </cell>
          <cell r="S407" t="str">
            <v/>
          </cell>
          <cell r="T407" t="str">
            <v>01 - 04 - 2014</v>
          </cell>
          <cell r="U407" t="str">
            <v>Guru Madya</v>
          </cell>
          <cell r="V407" t="str">
            <v/>
          </cell>
          <cell r="W407" t="str">
            <v>TK NEGERI PEMBINA</v>
          </cell>
          <cell r="X407" t="str">
            <v/>
          </cell>
          <cell r="Y407" t="str">
            <v>S-1 PENDIDIKAN BAHASA INDONESIA</v>
          </cell>
          <cell r="Z407" t="str">
            <v>31-12-1987</v>
          </cell>
          <cell r="AA407" t="str">
            <v>Aktif</v>
          </cell>
          <cell r="AB407" t="str">
            <v>PNS Daerah Kab./Kota yang bekerja pada Kab./Kota</v>
          </cell>
          <cell r="AC407" t="str">
            <v>Pemerintah Kab. Tolitoli</v>
          </cell>
          <cell r="AD407" t="str">
            <v>Pemerintah Kab. Tolitoli</v>
          </cell>
        </row>
        <row r="408">
          <cell r="A408">
            <v>406</v>
          </cell>
          <cell r="B408" t="str">
            <v>197110122011011001</v>
          </cell>
          <cell r="C408" t="str">
            <v/>
          </cell>
          <cell r="D408" t="str">
            <v>RISWAN HAJI MALLU</v>
          </cell>
          <cell r="E408" t="str">
            <v/>
          </cell>
          <cell r="F408" t="str">
            <v>SH</v>
          </cell>
          <cell r="G408" t="str">
            <v>TOLITOLI</v>
          </cell>
          <cell r="H408" t="str">
            <v>12 - 10 - 1971</v>
          </cell>
          <cell r="I408" t="str">
            <v>III/a</v>
          </cell>
          <cell r="J408" t="str">
            <v>01 - 01 - 2011</v>
          </cell>
          <cell r="K408" t="str">
            <v>01 - 01 - 2013</v>
          </cell>
          <cell r="L408" t="str">
            <v>L</v>
          </cell>
          <cell r="M408" t="str">
            <v>III/b</v>
          </cell>
          <cell r="N408" t="str">
            <v>01 - 04 - 2015</v>
          </cell>
          <cell r="O408" t="str">
            <v>18</v>
          </cell>
          <cell r="P408" t="str">
            <v>0</v>
          </cell>
          <cell r="Q408" t="str">
            <v/>
          </cell>
          <cell r="R408" t="str">
            <v/>
          </cell>
          <cell r="S408" t="str">
            <v/>
          </cell>
          <cell r="T408" t="str">
            <v/>
          </cell>
          <cell r="U408" t="str">
            <v/>
          </cell>
          <cell r="V408" t="str">
            <v>STAF</v>
          </cell>
          <cell r="W408" t="str">
            <v>SEKSI KETENTRAMAN DAN KETERTIBAN</v>
          </cell>
          <cell r="X408" t="str">
            <v>KANTOR KECAMATAN GALANG</v>
          </cell>
          <cell r="Y408" t="str">
            <v>S-1 HUKUM</v>
          </cell>
          <cell r="Z408" t="str">
            <v>31-12-2007</v>
          </cell>
          <cell r="AA408" t="str">
            <v>Aktif</v>
          </cell>
          <cell r="AB408" t="str">
            <v>PNS Daerah Kab./Kota yang bekerja pada Kab./Kota</v>
          </cell>
          <cell r="AC408" t="str">
            <v>Pemerintah Kab. Tolitoli</v>
          </cell>
          <cell r="AD408" t="str">
            <v>Pemerintah Kab. Tolitoli</v>
          </cell>
        </row>
        <row r="409">
          <cell r="A409">
            <v>407</v>
          </cell>
          <cell r="B409" t="str">
            <v>196207191983071001</v>
          </cell>
          <cell r="C409" t="str">
            <v>131057107</v>
          </cell>
          <cell r="D409" t="str">
            <v>SYAFRIM J SAKULA</v>
          </cell>
          <cell r="E409" t="str">
            <v/>
          </cell>
          <cell r="F409" t="str">
            <v/>
          </cell>
          <cell r="G409" t="str">
            <v>LOKODIDI</v>
          </cell>
          <cell r="H409" t="str">
            <v>19 - 07 - 1962</v>
          </cell>
          <cell r="I409" t="str">
            <v>II/a</v>
          </cell>
          <cell r="J409" t="str">
            <v>01 - 07 - 1983</v>
          </cell>
          <cell r="K409" t="str">
            <v>01 - 07 - 1985</v>
          </cell>
          <cell r="L409" t="str">
            <v>L</v>
          </cell>
          <cell r="M409" t="str">
            <v>IV/a</v>
          </cell>
          <cell r="N409" t="str">
            <v>01 - 04 - 2005</v>
          </cell>
          <cell r="O409" t="str">
            <v>14</v>
          </cell>
          <cell r="P409" t="str">
            <v>3</v>
          </cell>
          <cell r="Q409" t="str">
            <v/>
          </cell>
          <cell r="R409" t="str">
            <v/>
          </cell>
          <cell r="S409" t="str">
            <v/>
          </cell>
          <cell r="T409" t="str">
            <v>06 - 09 - 2013</v>
          </cell>
          <cell r="U409" t="str">
            <v>Guru Pembina</v>
          </cell>
          <cell r="V409" t="str">
            <v/>
          </cell>
          <cell r="W409" t="str">
            <v>SDN MIMBALA</v>
          </cell>
          <cell r="X409" t="str">
            <v>CABANG DISPENBUD KECAMATAN DAMPAL SELATAN</v>
          </cell>
          <cell r="Y409" t="str">
            <v>SEKOLAH PENDIDIKAN GURU</v>
          </cell>
          <cell r="Z409" t="str">
            <v>31-12-1983</v>
          </cell>
          <cell r="AA409" t="str">
            <v>Aktif</v>
          </cell>
          <cell r="AB409" t="str">
            <v>PNS Daerah Kab./Kota yang bekerja pada Kab./Kota</v>
          </cell>
          <cell r="AC409" t="str">
            <v>Pemerintah Kab. Tolitoli</v>
          </cell>
          <cell r="AD409" t="str">
            <v>Pemerintah Kab. Tolitoli</v>
          </cell>
        </row>
        <row r="410">
          <cell r="A410">
            <v>408</v>
          </cell>
          <cell r="B410" t="str">
            <v>197509122006042005</v>
          </cell>
          <cell r="C410" t="str">
            <v>570020182</v>
          </cell>
          <cell r="D410" t="str">
            <v>NURMALA</v>
          </cell>
          <cell r="E410" t="str">
            <v/>
          </cell>
          <cell r="F410" t="str">
            <v>A.Ma</v>
          </cell>
          <cell r="G410" t="str">
            <v>TOLITOLI</v>
          </cell>
          <cell r="H410" t="str">
            <v>12 - 09 - 1975</v>
          </cell>
          <cell r="I410" t="str">
            <v>II/b</v>
          </cell>
          <cell r="J410" t="str">
            <v>01 - 04 - 2006</v>
          </cell>
          <cell r="K410" t="str">
            <v>01 - 06 - 2007</v>
          </cell>
          <cell r="L410" t="str">
            <v>P</v>
          </cell>
          <cell r="M410" t="str">
            <v>III/a</v>
          </cell>
          <cell r="N410" t="str">
            <v>01 - 10 - 2016</v>
          </cell>
          <cell r="O410" t="str">
            <v>8</v>
          </cell>
          <cell r="P410" t="str">
            <v>6</v>
          </cell>
          <cell r="Q410" t="str">
            <v/>
          </cell>
          <cell r="R410" t="str">
            <v/>
          </cell>
          <cell r="S410" t="str">
            <v/>
          </cell>
          <cell r="T410" t="str">
            <v>01 - 10 - 2016</v>
          </cell>
          <cell r="U410" t="str">
            <v>Guru Pertama</v>
          </cell>
          <cell r="V410" t="str">
            <v/>
          </cell>
          <cell r="W410" t="str">
            <v>SD Negeri 20 Tolitoli</v>
          </cell>
          <cell r="X410" t="str">
            <v>Dinas Pendidikan Dan Kebudayaan</v>
          </cell>
          <cell r="Y410" t="str">
            <v>D-II/A-II PGSD</v>
          </cell>
          <cell r="Z410" t="str">
            <v>31-12-2005</v>
          </cell>
          <cell r="AA410" t="str">
            <v>Aktif</v>
          </cell>
          <cell r="AB410" t="str">
            <v>PNS Daerah Kab./Kota yang bekerja pada Kab./Kota</v>
          </cell>
          <cell r="AC410" t="str">
            <v>Pemerintah Kab. Tolitoli</v>
          </cell>
          <cell r="AD410" t="str">
            <v>Pemerintah Kab. Tolitoli</v>
          </cell>
        </row>
        <row r="411">
          <cell r="A411">
            <v>409</v>
          </cell>
          <cell r="B411" t="str">
            <v>196712251988032008</v>
          </cell>
          <cell r="C411" t="str">
            <v>131743598</v>
          </cell>
          <cell r="D411" t="str">
            <v>MARDIAH AR HI ARIF</v>
          </cell>
          <cell r="E411" t="str">
            <v/>
          </cell>
          <cell r="F411" t="str">
            <v>A.Ma.Pd</v>
          </cell>
          <cell r="G411" t="str">
            <v>LINGADAN</v>
          </cell>
          <cell r="H411" t="str">
            <v>25 - 12 - 1967</v>
          </cell>
          <cell r="I411" t="str">
            <v>II/a</v>
          </cell>
          <cell r="J411" t="str">
            <v>01 - 03 - 1988</v>
          </cell>
          <cell r="K411" t="str">
            <v>01 - 11 - 1989</v>
          </cell>
          <cell r="L411" t="str">
            <v>P</v>
          </cell>
          <cell r="M411" t="str">
            <v>III/d</v>
          </cell>
          <cell r="N411" t="str">
            <v>01 - 10 - 2013</v>
          </cell>
          <cell r="O411" t="str">
            <v>20</v>
          </cell>
          <cell r="P411" t="str">
            <v>7</v>
          </cell>
          <cell r="Q411" t="str">
            <v/>
          </cell>
          <cell r="R411" t="str">
            <v/>
          </cell>
          <cell r="S411" t="str">
            <v/>
          </cell>
          <cell r="T411" t="str">
            <v>01 - 10 - 2013</v>
          </cell>
          <cell r="U411" t="str">
            <v>Guru Muda</v>
          </cell>
          <cell r="V411" t="str">
            <v/>
          </cell>
          <cell r="W411" t="str">
            <v>SDN 2 LINGADAN</v>
          </cell>
          <cell r="X411" t="str">
            <v>CABANG DISPENBUD KECAMATAN DAKOPEMEAN</v>
          </cell>
          <cell r="Y411" t="str">
            <v>D-II/A-II PGSD</v>
          </cell>
          <cell r="Z411" t="str">
            <v>31-12-2001</v>
          </cell>
          <cell r="AA411" t="str">
            <v>Aktif</v>
          </cell>
          <cell r="AB411" t="str">
            <v>PNS Daerah Kab./Kota yang bekerja pada Kab./Kota</v>
          </cell>
          <cell r="AC411" t="str">
            <v>Pemerintah Kab. Tolitoli</v>
          </cell>
          <cell r="AD411" t="str">
            <v>Pemerintah Kab. Tolitoli</v>
          </cell>
        </row>
        <row r="412">
          <cell r="A412">
            <v>410</v>
          </cell>
          <cell r="B412" t="str">
            <v>198203262014112001</v>
          </cell>
          <cell r="C412" t="str">
            <v/>
          </cell>
          <cell r="D412" t="str">
            <v>MARDIANTI</v>
          </cell>
          <cell r="E412" t="str">
            <v/>
          </cell>
          <cell r="F412" t="str">
            <v/>
          </cell>
          <cell r="G412" t="str">
            <v>TOLITOLI</v>
          </cell>
          <cell r="H412" t="str">
            <v>26 - 03 - 1982</v>
          </cell>
          <cell r="I412" t="str">
            <v>I/c</v>
          </cell>
          <cell r="J412" t="str">
            <v>01 - 11 - 2014</v>
          </cell>
          <cell r="K412" t="str">
            <v>01 - 09 - 2016</v>
          </cell>
          <cell r="L412" t="str">
            <v>P</v>
          </cell>
          <cell r="M412" t="str">
            <v>I/c</v>
          </cell>
          <cell r="N412" t="str">
            <v>01 - 11 - 2014</v>
          </cell>
          <cell r="O412" t="str">
            <v>13</v>
          </cell>
          <cell r="P412" t="str">
            <v>8</v>
          </cell>
          <cell r="Q412" t="str">
            <v/>
          </cell>
          <cell r="R412" t="str">
            <v/>
          </cell>
          <cell r="S412" t="str">
            <v/>
          </cell>
          <cell r="T412" t="str">
            <v/>
          </cell>
          <cell r="U412" t="str">
            <v/>
          </cell>
          <cell r="V412" t="str">
            <v>PENGADMINISTRASI UMUM</v>
          </cell>
          <cell r="W412" t="str">
            <v>KANTOR KECAMATAN LAMPASIO</v>
          </cell>
          <cell r="X412" t="str">
            <v>Pemerintah Kabupaten Tolitoli</v>
          </cell>
          <cell r="Y412" t="str">
            <v>SLTP</v>
          </cell>
          <cell r="Z412" t="str">
            <v>26-05-1999</v>
          </cell>
          <cell r="AA412" t="str">
            <v>Aktif</v>
          </cell>
          <cell r="AB412" t="str">
            <v>PNS Daerah Kab./Kota yang bekerja pada Kab./Kota</v>
          </cell>
          <cell r="AC412" t="str">
            <v>Pemerintah Kab. Tolitoli</v>
          </cell>
          <cell r="AD412" t="str">
            <v>Pemerintah Kab. Tolitoli</v>
          </cell>
        </row>
        <row r="413">
          <cell r="A413">
            <v>411</v>
          </cell>
          <cell r="B413" t="str">
            <v>195904241990032003</v>
          </cell>
          <cell r="C413" t="str">
            <v>131913369</v>
          </cell>
          <cell r="D413" t="str">
            <v>ARIANI GANI ARIF</v>
          </cell>
          <cell r="E413" t="str">
            <v>DRA</v>
          </cell>
          <cell r="F413" t="str">
            <v/>
          </cell>
          <cell r="G413" t="str">
            <v>BACAN</v>
          </cell>
          <cell r="H413" t="str">
            <v>24 - 04 - 1959</v>
          </cell>
          <cell r="I413" t="str">
            <v>III/a</v>
          </cell>
          <cell r="J413" t="str">
            <v>01 - 03 - 1990</v>
          </cell>
          <cell r="K413" t="str">
            <v>01 - 08 - 1994</v>
          </cell>
          <cell r="L413" t="str">
            <v>P</v>
          </cell>
          <cell r="M413" t="str">
            <v>III/d</v>
          </cell>
          <cell r="N413" t="str">
            <v>01 - 10 - 2011</v>
          </cell>
          <cell r="O413" t="str">
            <v>21</v>
          </cell>
          <cell r="P413" t="str">
            <v>7</v>
          </cell>
          <cell r="Q413" t="str">
            <v/>
          </cell>
          <cell r="R413" t="str">
            <v/>
          </cell>
          <cell r="S413" t="str">
            <v/>
          </cell>
          <cell r="T413" t="str">
            <v>01 - 10 - 2011</v>
          </cell>
          <cell r="U413" t="str">
            <v>Guru Dewasa Tingkat. I</v>
          </cell>
          <cell r="V413" t="str">
            <v/>
          </cell>
          <cell r="W413" t="str">
            <v>SMP NEGERI 2 TOLITOLI</v>
          </cell>
          <cell r="X413" t="str">
            <v>CABANG DISPENBUD KECAMATAN BAOLAN</v>
          </cell>
          <cell r="Y413" t="str">
            <v>S-1 AGAMA SASTRA ARAB</v>
          </cell>
          <cell r="Z413" t="str">
            <v>31-12-1987</v>
          </cell>
          <cell r="AA413" t="str">
            <v>Aktif</v>
          </cell>
          <cell r="AB413" t="str">
            <v>PNS Daerah Kab./Kota yang bekerja pada Kab./Kota</v>
          </cell>
          <cell r="AC413" t="str">
            <v>Pemerintah Kab. Tolitoli</v>
          </cell>
          <cell r="AD413" t="str">
            <v>Pemerintah Kab. Tolitoli</v>
          </cell>
        </row>
        <row r="414">
          <cell r="A414">
            <v>412</v>
          </cell>
          <cell r="B414" t="str">
            <v>198007072007011012</v>
          </cell>
          <cell r="C414" t="str">
            <v>570027726</v>
          </cell>
          <cell r="D414" t="str">
            <v>MOHAMMAD AMIN</v>
          </cell>
          <cell r="E414" t="str">
            <v/>
          </cell>
          <cell r="F414" t="str">
            <v>SE</v>
          </cell>
          <cell r="G414" t="str">
            <v>TOLITOLI</v>
          </cell>
          <cell r="H414" t="str">
            <v>07 - 07 - 1980</v>
          </cell>
          <cell r="I414" t="str">
            <v>II/a</v>
          </cell>
          <cell r="J414" t="str">
            <v>01 - 01 - 2007</v>
          </cell>
          <cell r="K414" t="str">
            <v>01 - 10 - 2008</v>
          </cell>
          <cell r="L414" t="str">
            <v>L</v>
          </cell>
          <cell r="M414" t="str">
            <v>III/b</v>
          </cell>
          <cell r="N414" t="str">
            <v>01 - 04 - 2015</v>
          </cell>
          <cell r="O414" t="str">
            <v>8</v>
          </cell>
          <cell r="P414" t="str">
            <v>8</v>
          </cell>
          <cell r="Q414" t="str">
            <v/>
          </cell>
          <cell r="R414" t="str">
            <v/>
          </cell>
          <cell r="S414" t="str">
            <v/>
          </cell>
          <cell r="T414" t="str">
            <v/>
          </cell>
          <cell r="U414" t="str">
            <v/>
          </cell>
          <cell r="V414" t="str">
            <v>PENYUSUN RENCANA DAN PROGRAM</v>
          </cell>
          <cell r="W414" t="str">
            <v>Sub Bagian Program Dan Keuangan</v>
          </cell>
          <cell r="X414" t="str">
            <v>Sekretaris Dewan Perwakilan Rakyat Daerah</v>
          </cell>
          <cell r="Y414" t="str">
            <v>S-1 EKONOMI PEMBANGUNAN</v>
          </cell>
          <cell r="Z414" t="str">
            <v>27-09-2010</v>
          </cell>
          <cell r="AA414" t="str">
            <v>Aktif</v>
          </cell>
          <cell r="AB414" t="str">
            <v>PNS Daerah Kab./Kota yang bekerja pada Kab./Kota</v>
          </cell>
          <cell r="AC414" t="str">
            <v>Pemerintah Kab. Tolitoli</v>
          </cell>
          <cell r="AD414" t="str">
            <v>Pemerintah Kab. Tolitoli</v>
          </cell>
        </row>
        <row r="415">
          <cell r="A415">
            <v>413</v>
          </cell>
          <cell r="B415" t="str">
            <v>197512152006041015</v>
          </cell>
          <cell r="C415" t="str">
            <v>570021288</v>
          </cell>
          <cell r="D415" t="str">
            <v>KUSMAYADI</v>
          </cell>
          <cell r="E415" t="str">
            <v/>
          </cell>
          <cell r="F415" t="str">
            <v xml:space="preserve">SE  </v>
          </cell>
          <cell r="G415" t="str">
            <v>TOLITOLI</v>
          </cell>
          <cell r="H415" t="str">
            <v>15 - 12 - 1975</v>
          </cell>
          <cell r="I415" t="str">
            <v>II/a</v>
          </cell>
          <cell r="J415" t="str">
            <v>01 - 04 - 2006</v>
          </cell>
          <cell r="K415" t="str">
            <v>01 - 10 - 2007</v>
          </cell>
          <cell r="L415" t="str">
            <v>L</v>
          </cell>
          <cell r="M415" t="str">
            <v>III/b</v>
          </cell>
          <cell r="N415" t="str">
            <v>01 - 10 - 2015</v>
          </cell>
          <cell r="O415" t="str">
            <v>12</v>
          </cell>
          <cell r="P415" t="str">
            <v>6</v>
          </cell>
          <cell r="Q415" t="str">
            <v/>
          </cell>
          <cell r="R415" t="str">
            <v/>
          </cell>
          <cell r="S415" t="str">
            <v/>
          </cell>
          <cell r="T415" t="str">
            <v/>
          </cell>
          <cell r="U415" t="str">
            <v/>
          </cell>
          <cell r="V415" t="str">
            <v>FUNGSIONAL UMUM</v>
          </cell>
          <cell r="W415" t="str">
            <v>Dinas Pariwisata</v>
          </cell>
          <cell r="X415" t="str">
            <v>Pemerintah Kabupaten Tolitoli</v>
          </cell>
          <cell r="Y415" t="str">
            <v>S-1 EKONOMI MANAJEMEN</v>
          </cell>
          <cell r="Z415" t="str">
            <v>31-12-2010</v>
          </cell>
          <cell r="AA415" t="str">
            <v>Aktif</v>
          </cell>
          <cell r="AB415" t="str">
            <v>PNS Daerah Kab./Kota yang bekerja pada Kab./Kota</v>
          </cell>
          <cell r="AC415" t="str">
            <v>Pemerintah Kab. Tolitoli</v>
          </cell>
          <cell r="AD415" t="str">
            <v>Pemerintah Kab. Tolitoli</v>
          </cell>
        </row>
        <row r="416">
          <cell r="A416">
            <v>414</v>
          </cell>
          <cell r="B416" t="str">
            <v>197910202010012021</v>
          </cell>
          <cell r="C416" t="str">
            <v/>
          </cell>
          <cell r="D416" t="str">
            <v>SARINI</v>
          </cell>
          <cell r="E416" t="str">
            <v/>
          </cell>
          <cell r="F416" t="str">
            <v>SE</v>
          </cell>
          <cell r="G416" t="str">
            <v>TOLITOLI</v>
          </cell>
          <cell r="H416" t="str">
            <v>20 - 10 - 1979</v>
          </cell>
          <cell r="I416" t="str">
            <v>II/a</v>
          </cell>
          <cell r="J416" t="str">
            <v>01 - 01 - 2010</v>
          </cell>
          <cell r="K416" t="str">
            <v>01 - 01 - 2012</v>
          </cell>
          <cell r="L416" t="str">
            <v>P</v>
          </cell>
          <cell r="M416" t="str">
            <v>III/a</v>
          </cell>
          <cell r="N416" t="str">
            <v>01 - 10 - 2015</v>
          </cell>
          <cell r="O416" t="str">
            <v>5</v>
          </cell>
          <cell r="P416" t="str">
            <v>9</v>
          </cell>
          <cell r="Q416" t="str">
            <v/>
          </cell>
          <cell r="R416" t="str">
            <v/>
          </cell>
          <cell r="S416" t="str">
            <v/>
          </cell>
          <cell r="T416" t="str">
            <v/>
          </cell>
          <cell r="U416" t="str">
            <v/>
          </cell>
          <cell r="V416" t="str">
            <v>PENYUSUN RENCANA KERJASAMA KELEMBAGAAN</v>
          </cell>
          <cell r="W416" t="str">
            <v>Sub Bidang Penataan Kelembagaan Dan Sumber Daya Manusia</v>
          </cell>
          <cell r="X416" t="str">
            <v>Badan Penelitian Dan Pengembangan</v>
          </cell>
          <cell r="Y416" t="str">
            <v>S-1 EKONOMI MANAJEMEN</v>
          </cell>
          <cell r="Z416" t="str">
            <v>31-12-2010</v>
          </cell>
          <cell r="AA416" t="str">
            <v>Aktif</v>
          </cell>
          <cell r="AB416" t="str">
            <v>PNS Daerah Kab./Kota yang bekerja pada Kab./Kota</v>
          </cell>
          <cell r="AC416" t="str">
            <v>Pemerintah Kab. Tolitoli</v>
          </cell>
          <cell r="AD416" t="str">
            <v>Pemerintah Kab. Tolitoli</v>
          </cell>
        </row>
        <row r="417">
          <cell r="A417">
            <v>415</v>
          </cell>
          <cell r="B417" t="str">
            <v>198106212007011011</v>
          </cell>
          <cell r="C417" t="str">
            <v>570028109</v>
          </cell>
          <cell r="D417" t="str">
            <v>SIRAJUDDIN</v>
          </cell>
          <cell r="E417" t="str">
            <v/>
          </cell>
          <cell r="F417" t="str">
            <v/>
          </cell>
          <cell r="G417" t="str">
            <v>TOLITOLI</v>
          </cell>
          <cell r="H417" t="str">
            <v>21 - 06 - 1981</v>
          </cell>
          <cell r="I417" t="str">
            <v>II/a</v>
          </cell>
          <cell r="J417" t="str">
            <v>01 - 01 - 2007</v>
          </cell>
          <cell r="K417" t="str">
            <v>01 - 10 - 2008</v>
          </cell>
          <cell r="L417" t="str">
            <v>L</v>
          </cell>
          <cell r="M417" t="str">
            <v>II/c</v>
          </cell>
          <cell r="N417" t="str">
            <v>01 - 04 - 2015</v>
          </cell>
          <cell r="O417" t="str">
            <v>13</v>
          </cell>
          <cell r="P417" t="str">
            <v>3</v>
          </cell>
          <cell r="Q417" t="str">
            <v/>
          </cell>
          <cell r="R417" t="str">
            <v/>
          </cell>
          <cell r="S417" t="str">
            <v/>
          </cell>
          <cell r="T417" t="str">
            <v/>
          </cell>
          <cell r="U417" t="str">
            <v/>
          </cell>
          <cell r="V417" t="str">
            <v>FUNGSIONAL UMUM</v>
          </cell>
          <cell r="W417" t="str">
            <v>Sub Bidang Operasi Dan Pengendalian</v>
          </cell>
          <cell r="X417" t="str">
            <v>Bidang Ketertiban Umum Dan Ketentraman Masyarakat</v>
          </cell>
          <cell r="Y417" t="str">
            <v>SEKOLAH MENENGAH EKONOMI ATAS</v>
          </cell>
          <cell r="Z417" t="str">
            <v>31-12-2002</v>
          </cell>
          <cell r="AA417" t="str">
            <v>Aktif</v>
          </cell>
          <cell r="AB417" t="str">
            <v>PNS Daerah Kab./Kota yang bekerja pada Kab./Kota</v>
          </cell>
          <cell r="AC417" t="str">
            <v>Pemerintah Kab. Tolitoli</v>
          </cell>
          <cell r="AD417" t="str">
            <v>Pemerintah Kab. Tolitoli</v>
          </cell>
        </row>
        <row r="418">
          <cell r="A418">
            <v>416</v>
          </cell>
          <cell r="B418" t="str">
            <v>198202102010011028</v>
          </cell>
          <cell r="C418" t="str">
            <v/>
          </cell>
          <cell r="D418" t="str">
            <v>MUHAMMAD ASDAR</v>
          </cell>
          <cell r="E418" t="str">
            <v/>
          </cell>
          <cell r="F418" t="str">
            <v>A.Md</v>
          </cell>
          <cell r="G418" t="str">
            <v>BONE</v>
          </cell>
          <cell r="H418" t="str">
            <v>10 - 02 - 1982</v>
          </cell>
          <cell r="I418" t="str">
            <v>II/c</v>
          </cell>
          <cell r="J418" t="str">
            <v>01 - 01 - 2010</v>
          </cell>
          <cell r="K418" t="str">
            <v>01 - 01 - 2012</v>
          </cell>
          <cell r="L418" t="str">
            <v>L</v>
          </cell>
          <cell r="M418" t="str">
            <v>II/d</v>
          </cell>
          <cell r="N418" t="str">
            <v>01 - 04 - 2014</v>
          </cell>
          <cell r="O418" t="str">
            <v>7</v>
          </cell>
          <cell r="P418" t="str">
            <v>3</v>
          </cell>
          <cell r="Q418" t="str">
            <v/>
          </cell>
          <cell r="R418" t="str">
            <v/>
          </cell>
          <cell r="S418" t="str">
            <v/>
          </cell>
          <cell r="T418" t="str">
            <v/>
          </cell>
          <cell r="U418" t="str">
            <v/>
          </cell>
          <cell r="V418" t="str">
            <v>FUNGSIONAL UMUM</v>
          </cell>
          <cell r="W418" t="str">
            <v>Seksi Layanan Dan Pemanfaatan Arsip Statis</v>
          </cell>
          <cell r="X418" t="str">
            <v>Dinas Perpustakaan Dan Arsip</v>
          </cell>
          <cell r="Y418" t="str">
            <v>D-III PERPUSTAKAAN</v>
          </cell>
          <cell r="Z418" t="str">
            <v>31-12-2005</v>
          </cell>
          <cell r="AA418" t="str">
            <v>Aktif</v>
          </cell>
          <cell r="AB418" t="str">
            <v>PNS Daerah Kab./Kota yang bekerja pada Kab./Kota</v>
          </cell>
          <cell r="AC418" t="str">
            <v>Pemerintah Kab. Tolitoli</v>
          </cell>
          <cell r="AD418" t="str">
            <v>Pemerintah Kab. Tolitoli</v>
          </cell>
        </row>
        <row r="419">
          <cell r="A419">
            <v>417</v>
          </cell>
          <cell r="B419" t="str">
            <v>196301161982072002</v>
          </cell>
          <cell r="C419" t="str">
            <v>131056838</v>
          </cell>
          <cell r="D419" t="str">
            <v>NISPU</v>
          </cell>
          <cell r="E419" t="str">
            <v/>
          </cell>
          <cell r="F419" t="str">
            <v>S.Pd</v>
          </cell>
          <cell r="G419" t="str">
            <v>BUOL</v>
          </cell>
          <cell r="H419" t="str">
            <v>16 - 01 - 1963</v>
          </cell>
          <cell r="I419" t="str">
            <v>II/a</v>
          </cell>
          <cell r="J419" t="str">
            <v>01 - 07 - 1982</v>
          </cell>
          <cell r="K419" t="str">
            <v>01 - 07 - 1984</v>
          </cell>
          <cell r="L419" t="str">
            <v>P</v>
          </cell>
          <cell r="M419" t="str">
            <v>IV/a</v>
          </cell>
          <cell r="N419" t="str">
            <v>01 - 04 - 2007</v>
          </cell>
          <cell r="O419" t="str">
            <v>19</v>
          </cell>
          <cell r="P419" t="str">
            <v>9</v>
          </cell>
          <cell r="Q419" t="str">
            <v/>
          </cell>
          <cell r="R419" t="str">
            <v/>
          </cell>
          <cell r="S419" t="str">
            <v/>
          </cell>
          <cell r="T419" t="str">
            <v>10 - 02 - 2011</v>
          </cell>
          <cell r="U419" t="str">
            <v>Guru Pembina</v>
          </cell>
          <cell r="V419" t="str">
            <v/>
          </cell>
          <cell r="W419" t="str">
            <v>UPT Dinas Pendidikan Dan Kebudayaan Kecamatan Baolan</v>
          </cell>
          <cell r="X419" t="str">
            <v>Dinas Pendidikan Dan Kebudayaan</v>
          </cell>
          <cell r="Y419" t="str">
            <v>S-1 SARJANA PENDIDIKAN</v>
          </cell>
          <cell r="Z419" t="str">
            <v>27-05-2006</v>
          </cell>
          <cell r="AA419" t="str">
            <v>Aktif</v>
          </cell>
          <cell r="AB419" t="str">
            <v>PNS Daerah Kab./Kota yang bekerja pada Kab./Kota</v>
          </cell>
          <cell r="AC419" t="str">
            <v>Pemerintah Kab. Tolitoli</v>
          </cell>
          <cell r="AD419" t="str">
            <v>Pemerintah Kab. Tolitoli</v>
          </cell>
        </row>
        <row r="420">
          <cell r="A420">
            <v>418</v>
          </cell>
          <cell r="B420" t="str">
            <v>198312122008011005</v>
          </cell>
          <cell r="C420" t="str">
            <v>570036044</v>
          </cell>
          <cell r="D420" t="str">
            <v>SAFRUDIN</v>
          </cell>
          <cell r="E420" t="str">
            <v/>
          </cell>
          <cell r="F420" t="str">
            <v>S.SOS</v>
          </cell>
          <cell r="G420" t="str">
            <v>TOLITOLI</v>
          </cell>
          <cell r="H420" t="str">
            <v>12 - 12 - 1983</v>
          </cell>
          <cell r="I420" t="str">
            <v>II/a</v>
          </cell>
          <cell r="J420" t="str">
            <v>01 - 01 - 2008</v>
          </cell>
          <cell r="K420" t="str">
            <v>01 - 12 - 2009</v>
          </cell>
          <cell r="L420" t="str">
            <v>L</v>
          </cell>
          <cell r="M420" t="str">
            <v>III/b</v>
          </cell>
          <cell r="N420" t="str">
            <v>01 - 04 - 2015</v>
          </cell>
          <cell r="O420" t="str">
            <v>6</v>
          </cell>
          <cell r="P420" t="str">
            <v>3</v>
          </cell>
          <cell r="Q420" t="str">
            <v/>
          </cell>
          <cell r="R420" t="str">
            <v/>
          </cell>
          <cell r="S420" t="str">
            <v/>
          </cell>
          <cell r="T420" t="str">
            <v/>
          </cell>
          <cell r="U420" t="str">
            <v/>
          </cell>
          <cell r="V420" t="str">
            <v>FUNGSIOMAL UMUM</v>
          </cell>
          <cell r="W420" t="str">
            <v>Seksi Diklat Dan Pengembangan Sumber Daya Manusia Kesehatan</v>
          </cell>
          <cell r="X420" t="str">
            <v>Dinas Kesehatan</v>
          </cell>
          <cell r="Y420" t="str">
            <v>S-1 ILMU PEMERINTAHAN</v>
          </cell>
          <cell r="Z420" t="str">
            <v>31-12-2006</v>
          </cell>
          <cell r="AA420" t="str">
            <v>Aktif</v>
          </cell>
          <cell r="AB420" t="str">
            <v>PNS Daerah Kab./Kota yang bekerja pada Kab./Kota</v>
          </cell>
          <cell r="AC420" t="str">
            <v>Pemerintah Kab. Tolitoli</v>
          </cell>
          <cell r="AD420" t="str">
            <v>Pemerintah Kab. Tolitoli</v>
          </cell>
        </row>
        <row r="421">
          <cell r="A421">
            <v>419</v>
          </cell>
          <cell r="B421" t="str">
            <v>196812311997072001</v>
          </cell>
          <cell r="C421" t="str">
            <v>132179476</v>
          </cell>
          <cell r="D421" t="str">
            <v>CAKKUPE</v>
          </cell>
          <cell r="E421" t="str">
            <v/>
          </cell>
          <cell r="F421" t="str">
            <v>S.Ag</v>
          </cell>
          <cell r="G421" t="str">
            <v>SOPPENG</v>
          </cell>
          <cell r="H421" t="str">
            <v>31 - 12 - 1968</v>
          </cell>
          <cell r="I421" t="str">
            <v>II/a</v>
          </cell>
          <cell r="J421" t="str">
            <v>01 - 07 - 1997</v>
          </cell>
          <cell r="K421" t="str">
            <v>01 - 12 - 1998</v>
          </cell>
          <cell r="L421" t="str">
            <v>P</v>
          </cell>
          <cell r="M421" t="str">
            <v>III/d</v>
          </cell>
          <cell r="N421" t="str">
            <v>01 - 10 - 2016</v>
          </cell>
          <cell r="O421" t="str">
            <v>14</v>
          </cell>
          <cell r="P421" t="str">
            <v>3</v>
          </cell>
          <cell r="Q421" t="str">
            <v/>
          </cell>
          <cell r="R421" t="str">
            <v/>
          </cell>
          <cell r="S421" t="str">
            <v/>
          </cell>
          <cell r="T421" t="str">
            <v>09 - 03 - 2015</v>
          </cell>
          <cell r="U421" t="str">
            <v>Guru Muda</v>
          </cell>
          <cell r="V421" t="str">
            <v/>
          </cell>
          <cell r="W421" t="str">
            <v>SDN 3 KALANGKANGAN</v>
          </cell>
          <cell r="X421" t="str">
            <v>CABANG DISPENBUD KECAMATAN GALANG</v>
          </cell>
          <cell r="Y421" t="str">
            <v>S-1/A-IV PENDIDIKAN AGAMA ISLAM</v>
          </cell>
          <cell r="Z421" t="str">
            <v>31-12-2001</v>
          </cell>
          <cell r="AA421" t="str">
            <v>Aktif</v>
          </cell>
          <cell r="AB421" t="str">
            <v>PNS Daerah Kab./Kota yang bekerja pada Kab./Kota</v>
          </cell>
          <cell r="AC421" t="str">
            <v>Pemerintah Kab. Tolitoli</v>
          </cell>
          <cell r="AD421" t="str">
            <v>Pemerintah Kab. Tolitoli</v>
          </cell>
        </row>
        <row r="422">
          <cell r="A422">
            <v>420</v>
          </cell>
          <cell r="B422" t="str">
            <v>196605181990081001</v>
          </cell>
          <cell r="C422" t="str">
            <v>131922402</v>
          </cell>
          <cell r="D422" t="str">
            <v>HAMDAN B TACAALI</v>
          </cell>
          <cell r="E422" t="str">
            <v/>
          </cell>
          <cell r="F422" t="str">
            <v>A.Ma.Pd</v>
          </cell>
          <cell r="G422" t="str">
            <v>TOLITOLI</v>
          </cell>
          <cell r="H422" t="str">
            <v>18 - 05 - 1966</v>
          </cell>
          <cell r="I422" t="str">
            <v>II/a</v>
          </cell>
          <cell r="J422" t="str">
            <v>01 - 08 - 1990</v>
          </cell>
          <cell r="K422" t="str">
            <v>01 - 06 - 1992</v>
          </cell>
          <cell r="L422" t="str">
            <v>L</v>
          </cell>
          <cell r="M422" t="str">
            <v>IV/a</v>
          </cell>
          <cell r="N422" t="str">
            <v>01 - 10 - 2011</v>
          </cell>
          <cell r="O422" t="str">
            <v>16</v>
          </cell>
          <cell r="P422" t="str">
            <v>1</v>
          </cell>
          <cell r="Q422" t="str">
            <v/>
          </cell>
          <cell r="R422" t="str">
            <v/>
          </cell>
          <cell r="S422" t="str">
            <v/>
          </cell>
          <cell r="T422" t="str">
            <v>09 - 03 - 2015</v>
          </cell>
          <cell r="U422" t="str">
            <v>Guru Pembina</v>
          </cell>
          <cell r="V422" t="str">
            <v/>
          </cell>
          <cell r="W422" t="str">
            <v>SD Negeri 6 Tolitoli</v>
          </cell>
          <cell r="X422" t="str">
            <v>Dinas Pendidikan Dan Kebudayaan</v>
          </cell>
          <cell r="Y422" t="str">
            <v>D-II PGSD</v>
          </cell>
          <cell r="Z422" t="str">
            <v>01-03-2005</v>
          </cell>
          <cell r="AA422" t="str">
            <v>Aktif</v>
          </cell>
          <cell r="AB422" t="str">
            <v>PNS Daerah Kab./Kota yang bekerja pada Kab./Kota</v>
          </cell>
          <cell r="AC422" t="str">
            <v>Pemerintah Kab. Tolitoli</v>
          </cell>
          <cell r="AD422" t="str">
            <v>Pemerintah Kab. Tolitoli</v>
          </cell>
        </row>
        <row r="423">
          <cell r="A423">
            <v>421</v>
          </cell>
          <cell r="B423" t="str">
            <v>198412122009042002</v>
          </cell>
          <cell r="C423" t="str">
            <v/>
          </cell>
          <cell r="D423" t="str">
            <v>SYAMSIA</v>
          </cell>
          <cell r="E423" t="str">
            <v/>
          </cell>
          <cell r="F423" t="str">
            <v>SE</v>
          </cell>
          <cell r="G423" t="str">
            <v>TINABOGAN</v>
          </cell>
          <cell r="H423" t="str">
            <v>12 - 12 - 1984</v>
          </cell>
          <cell r="I423" t="str">
            <v>II/a</v>
          </cell>
          <cell r="J423" t="str">
            <v>01 - 04 - 2009</v>
          </cell>
          <cell r="K423" t="str">
            <v>01 - 01 - 2011</v>
          </cell>
          <cell r="L423" t="str">
            <v>P</v>
          </cell>
          <cell r="M423" t="str">
            <v>III/a</v>
          </cell>
          <cell r="N423" t="str">
            <v>01 - 10 - 2015</v>
          </cell>
          <cell r="O423" t="str">
            <v>6</v>
          </cell>
          <cell r="P423" t="str">
            <v>7</v>
          </cell>
          <cell r="Q423" t="str">
            <v/>
          </cell>
          <cell r="R423" t="str">
            <v/>
          </cell>
          <cell r="S423" t="str">
            <v/>
          </cell>
          <cell r="T423" t="str">
            <v/>
          </cell>
          <cell r="U423" t="str">
            <v/>
          </cell>
          <cell r="V423" t="str">
            <v>FUNGSIONAL UMUM</v>
          </cell>
          <cell r="W423" t="str">
            <v>SUBBID TATA PEMERINTAHAN DESA</v>
          </cell>
          <cell r="X423" t="str">
            <v>BIDANG PEMERINTAHAN DESA</v>
          </cell>
          <cell r="Y423" t="str">
            <v>S-1 EKONOMI MANAJEMEN</v>
          </cell>
          <cell r="Z423" t="str">
            <v>31-12-2013</v>
          </cell>
          <cell r="AA423" t="str">
            <v>Aktif</v>
          </cell>
          <cell r="AB423" t="str">
            <v>PNS Daerah Kab./Kota yang bekerja pada Kab./Kota</v>
          </cell>
          <cell r="AC423" t="str">
            <v>Pemerintah Kab. Tolitoli</v>
          </cell>
          <cell r="AD423" t="str">
            <v>Pemerintah Kab. Tolitoli</v>
          </cell>
        </row>
        <row r="424">
          <cell r="A424">
            <v>422</v>
          </cell>
          <cell r="B424" t="str">
            <v>197708272014111001</v>
          </cell>
          <cell r="C424" t="str">
            <v/>
          </cell>
          <cell r="D424" t="str">
            <v>MOH. RUSLI</v>
          </cell>
          <cell r="E424" t="str">
            <v/>
          </cell>
          <cell r="F424" t="str">
            <v/>
          </cell>
          <cell r="G424" t="str">
            <v>TOLITOLI</v>
          </cell>
          <cell r="H424" t="str">
            <v>27 - 08 - 1977</v>
          </cell>
          <cell r="I424" t="str">
            <v>II/a</v>
          </cell>
          <cell r="J424" t="str">
            <v>01 - 11 - 2014</v>
          </cell>
          <cell r="K424" t="str">
            <v>01 - 09 - 2016</v>
          </cell>
          <cell r="L424" t="str">
            <v>L</v>
          </cell>
          <cell r="M424" t="str">
            <v>II/a</v>
          </cell>
          <cell r="N424" t="str">
            <v>01 - 11 - 2014</v>
          </cell>
          <cell r="O424" t="str">
            <v>9</v>
          </cell>
          <cell r="P424" t="str">
            <v>10</v>
          </cell>
          <cell r="Q424" t="str">
            <v/>
          </cell>
          <cell r="R424" t="str">
            <v/>
          </cell>
          <cell r="S424" t="str">
            <v/>
          </cell>
          <cell r="T424" t="str">
            <v/>
          </cell>
          <cell r="U424" t="str">
            <v/>
          </cell>
          <cell r="V424" t="str">
            <v>TEKNIS / ADMINISTRASI LAINNYA</v>
          </cell>
          <cell r="W424" t="str">
            <v>Sub Bidang Operasi Dan Pengendalian</v>
          </cell>
          <cell r="X424" t="str">
            <v>Bidang Ketertiban Umum Dan Ketentraman Masyarakat</v>
          </cell>
          <cell r="Y424" t="str">
            <v>SMEA PERDAGANGAN</v>
          </cell>
          <cell r="Z424" t="str">
            <v>31-05-1996</v>
          </cell>
          <cell r="AA424" t="str">
            <v>Aktif</v>
          </cell>
          <cell r="AB424" t="str">
            <v>PNS Daerah Kab./Kota yang bekerja pada Kab./Kota</v>
          </cell>
          <cell r="AC424" t="str">
            <v>Pemerintah Kab. Tolitoli</v>
          </cell>
          <cell r="AD424" t="str">
            <v>Pemerintah Kab. Tolitoli</v>
          </cell>
        </row>
        <row r="425">
          <cell r="A425">
            <v>423</v>
          </cell>
          <cell r="B425" t="str">
            <v>197309202007012014</v>
          </cell>
          <cell r="C425" t="str">
            <v>570027585</v>
          </cell>
          <cell r="D425" t="str">
            <v>HASNI</v>
          </cell>
          <cell r="E425" t="str">
            <v/>
          </cell>
          <cell r="F425" t="str">
            <v>S.Pd</v>
          </cell>
          <cell r="G425" t="str">
            <v>BANGKIR</v>
          </cell>
          <cell r="H425" t="str">
            <v>20 - 09 - 1973</v>
          </cell>
          <cell r="I425" t="str">
            <v>II/b</v>
          </cell>
          <cell r="J425" t="str">
            <v>01 - 01 - 2007</v>
          </cell>
          <cell r="K425" t="str">
            <v/>
          </cell>
          <cell r="L425" t="str">
            <v>P</v>
          </cell>
          <cell r="M425" t="str">
            <v>II/b</v>
          </cell>
          <cell r="N425" t="str">
            <v>01 - 01 - 2007</v>
          </cell>
          <cell r="O425" t="str">
            <v>5</v>
          </cell>
          <cell r="P425" t="str">
            <v>0</v>
          </cell>
          <cell r="Q425" t="str">
            <v/>
          </cell>
          <cell r="R425" t="str">
            <v/>
          </cell>
          <cell r="S425" t="str">
            <v/>
          </cell>
          <cell r="T425" t="str">
            <v>01 - 10 - 2008</v>
          </cell>
          <cell r="U425" t="str">
            <v>Guru Pratama Tingkat. I</v>
          </cell>
          <cell r="V425" t="str">
            <v/>
          </cell>
          <cell r="W425" t="str">
            <v>SDN 1 DONGKO</v>
          </cell>
          <cell r="X425" t="str">
            <v>CABANG DISPENBUD KECAMATAN DAMPAL SELATAN</v>
          </cell>
          <cell r="Y425" t="str">
            <v>D-II PGSD</v>
          </cell>
          <cell r="Z425" t="str">
            <v>31-12-2004</v>
          </cell>
          <cell r="AA425" t="str">
            <v>Aktif</v>
          </cell>
          <cell r="AB425" t="str">
            <v>PNS Daerah Kab./Kota yang bekerja pada Kab./Kota</v>
          </cell>
          <cell r="AC425" t="str">
            <v>Pemerintah Kab. Tolitoli</v>
          </cell>
          <cell r="AD425" t="str">
            <v>Pemerintah Kab. Tolitoli</v>
          </cell>
        </row>
        <row r="426">
          <cell r="A426">
            <v>424</v>
          </cell>
          <cell r="B426" t="str">
            <v>196908172007012038</v>
          </cell>
          <cell r="C426" t="str">
            <v>570027599</v>
          </cell>
          <cell r="D426" t="str">
            <v>GUSTIN VAN GOBEL</v>
          </cell>
          <cell r="E426" t="str">
            <v/>
          </cell>
          <cell r="F426" t="str">
            <v/>
          </cell>
          <cell r="G426" t="str">
            <v>GORONTALO</v>
          </cell>
          <cell r="H426" t="str">
            <v>17 - 08 - 1969</v>
          </cell>
          <cell r="I426" t="str">
            <v>II/a</v>
          </cell>
          <cell r="J426" t="str">
            <v>01 - 01 - 2007</v>
          </cell>
          <cell r="K426" t="str">
            <v>01 - 10 - 2008</v>
          </cell>
          <cell r="L426" t="str">
            <v>P</v>
          </cell>
          <cell r="M426" t="str">
            <v>II/c</v>
          </cell>
          <cell r="N426" t="str">
            <v>01 - 04 - 2014</v>
          </cell>
          <cell r="O426" t="str">
            <v>10</v>
          </cell>
          <cell r="P426" t="str">
            <v>3</v>
          </cell>
          <cell r="Q426" t="str">
            <v/>
          </cell>
          <cell r="R426" t="str">
            <v/>
          </cell>
          <cell r="S426" t="str">
            <v/>
          </cell>
          <cell r="T426" t="str">
            <v>22 - 09 - 2014</v>
          </cell>
          <cell r="U426" t="str">
            <v>Guru Muda</v>
          </cell>
          <cell r="V426" t="str">
            <v/>
          </cell>
          <cell r="W426" t="str">
            <v>SDN 2 TENDE</v>
          </cell>
          <cell r="X426" t="str">
            <v>CABANG DISPENBUD KECAMATAN GALANG</v>
          </cell>
          <cell r="Y426" t="str">
            <v>SPG PENDIDIKAN SD</v>
          </cell>
          <cell r="Z426" t="str">
            <v>31-12-1988</v>
          </cell>
          <cell r="AA426" t="str">
            <v>Aktif</v>
          </cell>
          <cell r="AB426" t="str">
            <v>PNS Daerah Kab./Kota yang bekerja pada Kab./Kota</v>
          </cell>
          <cell r="AC426" t="str">
            <v>Pemerintah Kab. Tolitoli</v>
          </cell>
          <cell r="AD426" t="str">
            <v>Pemerintah Kab. Tolitoli</v>
          </cell>
        </row>
        <row r="427">
          <cell r="A427">
            <v>425</v>
          </cell>
          <cell r="B427" t="str">
            <v>196912162007011018</v>
          </cell>
          <cell r="C427" t="str">
            <v>570027614</v>
          </cell>
          <cell r="D427" t="str">
            <v>MUHSEN</v>
          </cell>
          <cell r="E427" t="str">
            <v/>
          </cell>
          <cell r="F427" t="str">
            <v/>
          </cell>
          <cell r="G427" t="str">
            <v>BANGKIR</v>
          </cell>
          <cell r="H427" t="str">
            <v>16 - 12 - 1969</v>
          </cell>
          <cell r="I427" t="str">
            <v>II/a</v>
          </cell>
          <cell r="J427" t="str">
            <v>01 - 01 - 2007</v>
          </cell>
          <cell r="K427" t="str">
            <v>01 - 10 - 2008</v>
          </cell>
          <cell r="L427" t="str">
            <v>L</v>
          </cell>
          <cell r="M427" t="str">
            <v>II/b</v>
          </cell>
          <cell r="N427" t="str">
            <v>01 - 10 - 2013</v>
          </cell>
          <cell r="O427" t="str">
            <v>8</v>
          </cell>
          <cell r="P427" t="str">
            <v>9</v>
          </cell>
          <cell r="Q427" t="str">
            <v/>
          </cell>
          <cell r="R427" t="str">
            <v/>
          </cell>
          <cell r="S427" t="str">
            <v/>
          </cell>
          <cell r="T427" t="str">
            <v>01 - 10 - 2013</v>
          </cell>
          <cell r="U427" t="str">
            <v>Guru Pratama Tingkat. I</v>
          </cell>
          <cell r="V427" t="str">
            <v/>
          </cell>
          <cell r="W427" t="str">
            <v>SDN 6 BANGKIR</v>
          </cell>
          <cell r="X427" t="str">
            <v>CABANG DISPENBUD KECAMATAN DAMPAL SELATAN</v>
          </cell>
          <cell r="Y427" t="str">
            <v>SEKOLAH PENDIDIKAN GURU</v>
          </cell>
          <cell r="Z427" t="str">
            <v>31-12-1989</v>
          </cell>
          <cell r="AA427" t="str">
            <v>Aktif</v>
          </cell>
          <cell r="AB427" t="str">
            <v>PNS Daerah Kab./Kota yang bekerja pada Kab./Kota</v>
          </cell>
          <cell r="AC427" t="str">
            <v>Pemerintah Kab. Tolitoli</v>
          </cell>
          <cell r="AD427" t="str">
            <v>Pemerintah Kab. Tolitoli</v>
          </cell>
        </row>
        <row r="428">
          <cell r="A428">
            <v>426</v>
          </cell>
          <cell r="B428" t="str">
            <v>198504052010012035</v>
          </cell>
          <cell r="C428" t="str">
            <v/>
          </cell>
          <cell r="D428" t="str">
            <v>MARINI R. KAIMUN</v>
          </cell>
          <cell r="E428" t="str">
            <v/>
          </cell>
          <cell r="F428" t="str">
            <v>SE</v>
          </cell>
          <cell r="G428" t="str">
            <v>TOLITOLI</v>
          </cell>
          <cell r="H428" t="str">
            <v>05 - 04 - 1985</v>
          </cell>
          <cell r="I428" t="str">
            <v>II/a</v>
          </cell>
          <cell r="J428" t="str">
            <v>01 - 01 - 2010</v>
          </cell>
          <cell r="K428" t="str">
            <v>01 - 01 - 2012</v>
          </cell>
          <cell r="L428" t="str">
            <v>P</v>
          </cell>
          <cell r="M428" t="str">
            <v>III/a</v>
          </cell>
          <cell r="N428" t="str">
            <v>01 - 10 - 2015</v>
          </cell>
          <cell r="O428" t="str">
            <v>5</v>
          </cell>
          <cell r="P428" t="str">
            <v>9</v>
          </cell>
          <cell r="Q428" t="str">
            <v/>
          </cell>
          <cell r="R428" t="str">
            <v/>
          </cell>
          <cell r="S428" t="str">
            <v/>
          </cell>
          <cell r="T428" t="str">
            <v/>
          </cell>
          <cell r="U428" t="str">
            <v/>
          </cell>
          <cell r="V428" t="str">
            <v>FUNGSIONAL UMUM</v>
          </cell>
          <cell r="W428" t="str">
            <v>Dinas Pariwisata</v>
          </cell>
          <cell r="X428" t="str">
            <v>Pemerintah Kabupaten Tolitoli</v>
          </cell>
          <cell r="Y428" t="str">
            <v>S-1 EKONOMI MANAJEMEN</v>
          </cell>
          <cell r="Z428" t="str">
            <v>31-12-2008</v>
          </cell>
          <cell r="AA428" t="str">
            <v>Aktif</v>
          </cell>
          <cell r="AB428" t="str">
            <v>PNS Daerah Kab./Kota yang bekerja pada Kab./Kota</v>
          </cell>
          <cell r="AC428" t="str">
            <v>Pemerintah Kab. Tolitoli</v>
          </cell>
          <cell r="AD428" t="str">
            <v>Pemerintah Kab. Tolitoli</v>
          </cell>
        </row>
        <row r="429">
          <cell r="A429">
            <v>427</v>
          </cell>
          <cell r="B429" t="str">
            <v>198504052010012034</v>
          </cell>
          <cell r="C429" t="str">
            <v/>
          </cell>
          <cell r="D429" t="str">
            <v>EUIS DARYANTI</v>
          </cell>
          <cell r="E429" t="str">
            <v/>
          </cell>
          <cell r="F429" t="str">
            <v>A.Md.Keb</v>
          </cell>
          <cell r="G429" t="str">
            <v>SUBANG</v>
          </cell>
          <cell r="H429" t="str">
            <v>05 - 04 - 1985</v>
          </cell>
          <cell r="I429" t="str">
            <v>II/c</v>
          </cell>
          <cell r="J429" t="str">
            <v>01 - 01 - 2010</v>
          </cell>
          <cell r="K429" t="str">
            <v>01 - 01 - 2012</v>
          </cell>
          <cell r="L429" t="str">
            <v>P</v>
          </cell>
          <cell r="M429" t="str">
            <v>II/d</v>
          </cell>
          <cell r="N429" t="str">
            <v>01 - 10 - 2014</v>
          </cell>
          <cell r="O429" t="str">
            <v>7</v>
          </cell>
          <cell r="P429" t="str">
            <v>9</v>
          </cell>
          <cell r="Q429" t="str">
            <v/>
          </cell>
          <cell r="R429" t="str">
            <v/>
          </cell>
          <cell r="S429" t="str">
            <v/>
          </cell>
          <cell r="T429" t="str">
            <v>01 - 10 - 2014</v>
          </cell>
          <cell r="U429" t="str">
            <v>Bidan Terampil / Pelaksana</v>
          </cell>
          <cell r="V429" t="str">
            <v/>
          </cell>
          <cell r="W429" t="str">
            <v>PUSKESMAS KOTA</v>
          </cell>
          <cell r="X429" t="str">
            <v>DINAS KESEHATAN</v>
          </cell>
          <cell r="Y429" t="str">
            <v>D-III KEBIDANAN</v>
          </cell>
          <cell r="Z429" t="str">
            <v>31-12-2006</v>
          </cell>
          <cell r="AA429" t="str">
            <v>Aktif</v>
          </cell>
          <cell r="AB429" t="str">
            <v>PNS Daerah Kab./Kota yang bekerja pada Kab./Kota</v>
          </cell>
          <cell r="AC429" t="str">
            <v>Pemerintah Kab. Tolitoli</v>
          </cell>
          <cell r="AD429" t="str">
            <v>Pemerintah Kab. Tolitoli</v>
          </cell>
        </row>
        <row r="430">
          <cell r="A430">
            <v>428</v>
          </cell>
          <cell r="B430" t="str">
            <v>198408312017042005</v>
          </cell>
          <cell r="C430" t="str">
            <v/>
          </cell>
          <cell r="D430" t="str">
            <v>AZMI ZULAEHAH</v>
          </cell>
          <cell r="E430" t="str">
            <v>drg</v>
          </cell>
          <cell r="F430" t="str">
            <v/>
          </cell>
          <cell r="G430" t="str">
            <v>DENPASAR</v>
          </cell>
          <cell r="H430" t="str">
            <v>31 - 08 - 1984</v>
          </cell>
          <cell r="I430" t="str">
            <v>III/b</v>
          </cell>
          <cell r="J430" t="str">
            <v>01 - 04 - 2017</v>
          </cell>
          <cell r="K430" t="str">
            <v>01 - 04 - 2018</v>
          </cell>
          <cell r="L430" t="str">
            <v>P</v>
          </cell>
          <cell r="M430" t="str">
            <v>III/b</v>
          </cell>
          <cell r="N430" t="str">
            <v>01 - 04 - 2017</v>
          </cell>
          <cell r="O430" t="str">
            <v>2</v>
          </cell>
          <cell r="P430" t="str">
            <v>11</v>
          </cell>
          <cell r="Q430" t="str">
            <v/>
          </cell>
          <cell r="R430" t="str">
            <v/>
          </cell>
          <cell r="S430" t="str">
            <v/>
          </cell>
          <cell r="T430" t="str">
            <v/>
          </cell>
          <cell r="U430" t="str">
            <v/>
          </cell>
          <cell r="V430" t="str">
            <v>DOKTER GIGI</v>
          </cell>
          <cell r="W430" t="str">
            <v>UPT Puskesmas Galang</v>
          </cell>
          <cell r="X430" t="str">
            <v>Dinas Kesehatan</v>
          </cell>
          <cell r="Y430" t="str">
            <v>S-1 DOKTER GIGI</v>
          </cell>
          <cell r="Z430" t="str">
            <v>23-08-2011</v>
          </cell>
          <cell r="AA430" t="str">
            <v>Aktif</v>
          </cell>
          <cell r="AB430" t="str">
            <v>PNS Daerah Kab./Kota yang bekerja pada Kab./Kota</v>
          </cell>
          <cell r="AC430" t="str">
            <v>Pemerintah Kab. Tolitoli</v>
          </cell>
          <cell r="AD430" t="str">
            <v>Pemerintah Kab. Tolitoli</v>
          </cell>
        </row>
        <row r="431">
          <cell r="A431">
            <v>429</v>
          </cell>
          <cell r="B431" t="str">
            <v>196310181985121001</v>
          </cell>
          <cell r="C431" t="str">
            <v>131342682</v>
          </cell>
          <cell r="D431" t="str">
            <v>HALIM H SURAT</v>
          </cell>
          <cell r="E431" t="str">
            <v/>
          </cell>
          <cell r="F431" t="str">
            <v>A.Ma.Pd</v>
          </cell>
          <cell r="G431" t="str">
            <v>BUOL</v>
          </cell>
          <cell r="H431" t="str">
            <v>18 - 10 - 1963</v>
          </cell>
          <cell r="I431" t="str">
            <v>II/a</v>
          </cell>
          <cell r="J431" t="str">
            <v>01 - 12 - 1985</v>
          </cell>
          <cell r="K431" t="str">
            <v>01 - 11 - 1988</v>
          </cell>
          <cell r="L431" t="str">
            <v>L</v>
          </cell>
          <cell r="M431" t="str">
            <v>IV/a</v>
          </cell>
          <cell r="N431" t="str">
            <v>01 - 10 - 2011</v>
          </cell>
          <cell r="O431" t="str">
            <v>20</v>
          </cell>
          <cell r="P431" t="str">
            <v>10</v>
          </cell>
          <cell r="Q431" t="str">
            <v/>
          </cell>
          <cell r="R431" t="str">
            <v/>
          </cell>
          <cell r="S431" t="str">
            <v/>
          </cell>
          <cell r="T431" t="str">
            <v>02 - 09 - 2013</v>
          </cell>
          <cell r="U431" t="str">
            <v>Guru Pembina</v>
          </cell>
          <cell r="V431" t="str">
            <v/>
          </cell>
          <cell r="W431" t="str">
            <v>SDN 2 MALALA</v>
          </cell>
          <cell r="X431" t="str">
            <v>CABANG DISPENBUD KECAMATAN DONDO</v>
          </cell>
          <cell r="Y431" t="str">
            <v>D-II/A-II</v>
          </cell>
          <cell r="Z431" t="str">
            <v>31-12-2001</v>
          </cell>
          <cell r="AA431" t="str">
            <v>Aktif</v>
          </cell>
          <cell r="AB431" t="str">
            <v>PNS Daerah Kab./Kota yang bekerja pada Kab./Kota</v>
          </cell>
          <cell r="AC431" t="str">
            <v>Pemerintah Kab. Tolitoli</v>
          </cell>
          <cell r="AD431" t="str">
            <v>Pemerintah Kab. Tolitoli</v>
          </cell>
        </row>
        <row r="432">
          <cell r="A432">
            <v>430</v>
          </cell>
          <cell r="B432" t="str">
            <v>198308282010012034</v>
          </cell>
          <cell r="C432" t="str">
            <v/>
          </cell>
          <cell r="D432" t="str">
            <v>NURHIDAYA</v>
          </cell>
          <cell r="E432" t="str">
            <v/>
          </cell>
          <cell r="F432" t="str">
            <v>S.Sos</v>
          </cell>
          <cell r="G432" t="str">
            <v>TINIGI</v>
          </cell>
          <cell r="H432" t="str">
            <v>28 - 08 - 1983</v>
          </cell>
          <cell r="I432" t="str">
            <v>III/a</v>
          </cell>
          <cell r="J432" t="str">
            <v>01 - 01 - 2010</v>
          </cell>
          <cell r="K432" t="str">
            <v>01 - 01 - 2012</v>
          </cell>
          <cell r="L432" t="str">
            <v>P</v>
          </cell>
          <cell r="M432" t="str">
            <v>III/c</v>
          </cell>
          <cell r="N432" t="str">
            <v>01 - 04 - 2018</v>
          </cell>
          <cell r="O432" t="str">
            <v>8</v>
          </cell>
          <cell r="P432" t="str">
            <v>3</v>
          </cell>
          <cell r="Q432" t="str">
            <v/>
          </cell>
          <cell r="R432" t="str">
            <v/>
          </cell>
          <cell r="S432" t="str">
            <v/>
          </cell>
          <cell r="T432" t="str">
            <v/>
          </cell>
          <cell r="U432" t="str">
            <v/>
          </cell>
          <cell r="V432" t="str">
            <v>PENGADMINISTRASI DISIPLIN PEGAWAI</v>
          </cell>
          <cell r="W432" t="str">
            <v>Sub Bagian Tata Usaha Dan Kepegawaian</v>
          </cell>
          <cell r="X432" t="str">
            <v>Sekretaris Dewan Perwakilan Rakyat Daerah</v>
          </cell>
          <cell r="Y432" t="str">
            <v>S-1 SOSIAL POLITIK</v>
          </cell>
          <cell r="Z432" t="str">
            <v>01-01-2006</v>
          </cell>
          <cell r="AA432" t="str">
            <v>Aktif</v>
          </cell>
          <cell r="AB432" t="str">
            <v>PNS Daerah Kab./Kota yang bekerja pada Kab./Kota</v>
          </cell>
          <cell r="AC432" t="str">
            <v>Pemerintah Kab. Tolitoli</v>
          </cell>
          <cell r="AD432" t="str">
            <v>Pemerintah Kab. Tolitoli</v>
          </cell>
        </row>
        <row r="433">
          <cell r="A433">
            <v>431</v>
          </cell>
          <cell r="B433" t="str">
            <v>198610052014111001</v>
          </cell>
          <cell r="C433" t="str">
            <v/>
          </cell>
          <cell r="D433" t="str">
            <v>MOH. KALKAUZAR BANTILAN</v>
          </cell>
          <cell r="E433" t="str">
            <v/>
          </cell>
          <cell r="F433" t="str">
            <v/>
          </cell>
          <cell r="G433" t="str">
            <v>TOLITOLI</v>
          </cell>
          <cell r="H433" t="str">
            <v>05 - 10 - 1986</v>
          </cell>
          <cell r="I433" t="str">
            <v>I/c</v>
          </cell>
          <cell r="J433" t="str">
            <v>01 - 11 - 2014</v>
          </cell>
          <cell r="K433" t="str">
            <v>01 - 09 - 2016</v>
          </cell>
          <cell r="L433" t="str">
            <v>L</v>
          </cell>
          <cell r="M433" t="str">
            <v>I/c</v>
          </cell>
          <cell r="N433" t="str">
            <v>01 - 11 - 2014</v>
          </cell>
          <cell r="O433" t="str">
            <v>13</v>
          </cell>
          <cell r="P433" t="str">
            <v>1</v>
          </cell>
          <cell r="Q433" t="str">
            <v/>
          </cell>
          <cell r="R433" t="str">
            <v/>
          </cell>
          <cell r="S433" t="str">
            <v/>
          </cell>
          <cell r="T433" t="str">
            <v/>
          </cell>
          <cell r="U433" t="str">
            <v/>
          </cell>
          <cell r="V433" t="str">
            <v>TEKNIS / ADMINISTRASI LAINNYA</v>
          </cell>
          <cell r="W433" t="str">
            <v>Seksi Pengolahan Hasil Perkebunan</v>
          </cell>
          <cell r="X433" t="str">
            <v>Bidang Pengolahan Dan Pemasaran Hasil Perkebunan</v>
          </cell>
          <cell r="Y433" t="str">
            <v>PAKET C</v>
          </cell>
          <cell r="Z433" t="str">
            <v>07-01-2008</v>
          </cell>
          <cell r="AA433" t="str">
            <v>Aktif</v>
          </cell>
          <cell r="AB433" t="str">
            <v>PNS Daerah Kab./Kota yang bekerja pada Kab./Kota</v>
          </cell>
          <cell r="AC433" t="str">
            <v>Pemerintah Kab. Tolitoli</v>
          </cell>
          <cell r="AD433" t="str">
            <v>Pemerintah Kab. Tolitoli</v>
          </cell>
        </row>
        <row r="434">
          <cell r="A434">
            <v>432</v>
          </cell>
          <cell r="B434" t="str">
            <v>196803291998031007</v>
          </cell>
          <cell r="C434" t="str">
            <v>080123338</v>
          </cell>
          <cell r="D434" t="str">
            <v>SARANA</v>
          </cell>
          <cell r="E434" t="str">
            <v/>
          </cell>
          <cell r="F434" t="str">
            <v>S.ST</v>
          </cell>
          <cell r="G434" t="str">
            <v>SEMARANG</v>
          </cell>
          <cell r="H434" t="str">
            <v>29 - 03 - 1968</v>
          </cell>
          <cell r="I434" t="str">
            <v>II/a</v>
          </cell>
          <cell r="J434" t="str">
            <v>01 - 03 - 1998</v>
          </cell>
          <cell r="K434" t="str">
            <v>01 - 04 - 1999</v>
          </cell>
          <cell r="L434" t="str">
            <v>L</v>
          </cell>
          <cell r="M434" t="str">
            <v>IV/a</v>
          </cell>
          <cell r="N434" t="str">
            <v>01 - 10 - 2017</v>
          </cell>
          <cell r="O434" t="str">
            <v>22</v>
          </cell>
          <cell r="P434" t="str">
            <v>6</v>
          </cell>
          <cell r="Q434" t="str">
            <v/>
          </cell>
          <cell r="R434" t="str">
            <v/>
          </cell>
          <cell r="S434" t="str">
            <v/>
          </cell>
          <cell r="T434" t="str">
            <v>01 - 10 - 2017</v>
          </cell>
          <cell r="U434" t="str">
            <v>Penyuluh Pertanian Madya</v>
          </cell>
          <cell r="V434" t="str">
            <v/>
          </cell>
          <cell r="W434" t="str">
            <v>SUBBID PELAYANAN PENYULUHAN</v>
          </cell>
          <cell r="X434" t="str">
            <v>BIDANG PENYULUHAN</v>
          </cell>
          <cell r="Y434" t="str">
            <v>D-IV PENYULUHAN PERTANIAN</v>
          </cell>
          <cell r="Z434" t="str">
            <v>31-12-2004</v>
          </cell>
          <cell r="AA434" t="str">
            <v>Aktif</v>
          </cell>
          <cell r="AB434" t="str">
            <v>PNS Daerah Kab./Kota yang bekerja pada Kab./Kota</v>
          </cell>
          <cell r="AC434" t="str">
            <v>Pemerintah Kab. Tolitoli</v>
          </cell>
          <cell r="AD434" t="str">
            <v>Pemerintah Kab. Tolitoli</v>
          </cell>
        </row>
        <row r="435">
          <cell r="A435">
            <v>433</v>
          </cell>
          <cell r="B435" t="str">
            <v>198512192015022003</v>
          </cell>
          <cell r="C435" t="str">
            <v/>
          </cell>
          <cell r="D435" t="str">
            <v>MULIANA</v>
          </cell>
          <cell r="E435" t="str">
            <v/>
          </cell>
          <cell r="F435" t="str">
            <v/>
          </cell>
          <cell r="G435" t="str">
            <v>TOLITOLI</v>
          </cell>
          <cell r="H435" t="str">
            <v>19 - 12 - 1985</v>
          </cell>
          <cell r="I435" t="str">
            <v>II/a</v>
          </cell>
          <cell r="J435" t="str">
            <v>01 - 02 - 2015</v>
          </cell>
          <cell r="K435" t="str">
            <v>01 - 09 - 2016</v>
          </cell>
          <cell r="L435" t="str">
            <v>P</v>
          </cell>
          <cell r="M435" t="str">
            <v>II/a</v>
          </cell>
          <cell r="N435" t="str">
            <v>01 - 02 - 2015</v>
          </cell>
          <cell r="O435" t="str">
            <v>10</v>
          </cell>
          <cell r="P435" t="str">
            <v>5</v>
          </cell>
          <cell r="Q435" t="str">
            <v/>
          </cell>
          <cell r="R435" t="str">
            <v/>
          </cell>
          <cell r="S435" t="str">
            <v/>
          </cell>
          <cell r="T435" t="str">
            <v/>
          </cell>
          <cell r="U435" t="str">
            <v/>
          </cell>
          <cell r="V435" t="str">
            <v>TEKNIS / ADMINISTRASI LAINNYA</v>
          </cell>
          <cell r="W435" t="str">
            <v>CABANG DISPENBUD KECAMATAN OGODEIDE</v>
          </cell>
          <cell r="X435" t="str">
            <v/>
          </cell>
          <cell r="Y435" t="str">
            <v>SMA A.3/IPS</v>
          </cell>
          <cell r="Z435" t="str">
            <v>14-06-2004</v>
          </cell>
          <cell r="AA435" t="str">
            <v>Aktif</v>
          </cell>
          <cell r="AB435" t="str">
            <v>PNS Daerah Kab./Kota yang bekerja pada Kab./Kota</v>
          </cell>
          <cell r="AC435" t="str">
            <v>Pemerintah Kab. Tolitoli</v>
          </cell>
          <cell r="AD435" t="str">
            <v>Pemerintah Kab. Tolitoli</v>
          </cell>
        </row>
        <row r="436">
          <cell r="A436">
            <v>434</v>
          </cell>
          <cell r="B436" t="str">
            <v>195906151984121004</v>
          </cell>
          <cell r="C436" t="str">
            <v>131210411</v>
          </cell>
          <cell r="D436" t="str">
            <v>NURDIN LAMATA</v>
          </cell>
          <cell r="E436" t="str">
            <v/>
          </cell>
          <cell r="F436" t="str">
            <v/>
          </cell>
          <cell r="G436" t="str">
            <v>BUOL</v>
          </cell>
          <cell r="H436" t="str">
            <v>15 - 06 - 1959</v>
          </cell>
          <cell r="I436" t="str">
            <v>II/a</v>
          </cell>
          <cell r="J436" t="str">
            <v>01 - 12 - 1984</v>
          </cell>
          <cell r="K436" t="str">
            <v>01 - 09 - 1986</v>
          </cell>
          <cell r="L436" t="str">
            <v>L</v>
          </cell>
          <cell r="M436" t="str">
            <v>III/d</v>
          </cell>
          <cell r="N436" t="str">
            <v>01 - 10 - 2006</v>
          </cell>
          <cell r="O436" t="str">
            <v>16</v>
          </cell>
          <cell r="P436" t="str">
            <v>10</v>
          </cell>
          <cell r="Q436" t="str">
            <v/>
          </cell>
          <cell r="R436" t="str">
            <v/>
          </cell>
          <cell r="S436" t="str">
            <v/>
          </cell>
          <cell r="T436" t="str">
            <v>27 - 03 - 2013</v>
          </cell>
          <cell r="U436" t="str">
            <v>Guru Dewasa Tingkat. I</v>
          </cell>
          <cell r="V436" t="str">
            <v/>
          </cell>
          <cell r="W436" t="str">
            <v>SDN 3 KALANGKANGAN</v>
          </cell>
          <cell r="X436" t="str">
            <v>CABANG DISPENBUD KECAMATAN GALANG</v>
          </cell>
          <cell r="Y436" t="str">
            <v>DIPLOMA II</v>
          </cell>
          <cell r="Z436" t="str">
            <v>06-09-2004</v>
          </cell>
          <cell r="AA436" t="str">
            <v>Aktif</v>
          </cell>
          <cell r="AB436" t="str">
            <v>PNS Daerah Kab./Kota yang bekerja pada Kab./Kota</v>
          </cell>
          <cell r="AC436" t="str">
            <v>Pemerintah Kab. Tolitoli</v>
          </cell>
          <cell r="AD436" t="str">
            <v>Pemerintah Kab. Tolitoli</v>
          </cell>
        </row>
        <row r="437">
          <cell r="A437">
            <v>435</v>
          </cell>
          <cell r="B437" t="str">
            <v>197210072007011020</v>
          </cell>
          <cell r="C437" t="str">
            <v>570028120</v>
          </cell>
          <cell r="D437" t="str">
            <v>ASRUL PIDAL</v>
          </cell>
          <cell r="E437" t="str">
            <v/>
          </cell>
          <cell r="F437" t="str">
            <v/>
          </cell>
          <cell r="G437" t="str">
            <v>TOLITOLI</v>
          </cell>
          <cell r="H437" t="str">
            <v>07 - 10 - 1972</v>
          </cell>
          <cell r="I437" t="str">
            <v>I/c</v>
          </cell>
          <cell r="J437" t="str">
            <v>01 - 01 - 2007</v>
          </cell>
          <cell r="K437" t="str">
            <v>01 - 10 - 2008</v>
          </cell>
          <cell r="L437" t="str">
            <v>L</v>
          </cell>
          <cell r="M437" t="str">
            <v>II/b</v>
          </cell>
          <cell r="N437" t="str">
            <v>01 - 04 - 2015</v>
          </cell>
          <cell r="O437" t="str">
            <v>11</v>
          </cell>
          <cell r="P437" t="str">
            <v>3</v>
          </cell>
          <cell r="Q437" t="str">
            <v/>
          </cell>
          <cell r="R437" t="str">
            <v/>
          </cell>
          <cell r="S437" t="str">
            <v/>
          </cell>
          <cell r="T437" t="str">
            <v/>
          </cell>
          <cell r="U437" t="str">
            <v/>
          </cell>
          <cell r="V437" t="str">
            <v>FUNGSIONAL UMUM</v>
          </cell>
          <cell r="W437" t="str">
            <v>Seksi Pemeliharaan Dan Rehabilitasi Sumber Daya Air</v>
          </cell>
          <cell r="X437" t="str">
            <v>Bidang Pemeliharaan Dan Rehabilitasi</v>
          </cell>
          <cell r="Y437" t="str">
            <v>SMA PAKET C</v>
          </cell>
          <cell r="Z437" t="str">
            <v>31-12-1990</v>
          </cell>
          <cell r="AA437" t="str">
            <v>Aktif</v>
          </cell>
          <cell r="AB437" t="str">
            <v>PNS Daerah Kab./Kota yang bekerja pada Kab./Kota</v>
          </cell>
          <cell r="AC437" t="str">
            <v>Pemerintah Kab. Tolitoli</v>
          </cell>
          <cell r="AD437" t="str">
            <v>Pemerintah Kab. Tolitoli</v>
          </cell>
        </row>
        <row r="438">
          <cell r="A438">
            <v>436</v>
          </cell>
          <cell r="B438" t="str">
            <v>197711272008011004</v>
          </cell>
          <cell r="C438" t="str">
            <v>570036161</v>
          </cell>
          <cell r="D438" t="str">
            <v>ZUBAER BERHIMPOEN</v>
          </cell>
          <cell r="E438" t="str">
            <v/>
          </cell>
          <cell r="F438" t="str">
            <v/>
          </cell>
          <cell r="G438" t="str">
            <v>NALU</v>
          </cell>
          <cell r="H438" t="str">
            <v>27 - 11 - 1977</v>
          </cell>
          <cell r="I438" t="str">
            <v>II/a</v>
          </cell>
          <cell r="J438" t="str">
            <v>01 - 01 - 2008</v>
          </cell>
          <cell r="K438" t="str">
            <v>01 - 12 - 2009</v>
          </cell>
          <cell r="L438" t="str">
            <v>L</v>
          </cell>
          <cell r="M438" t="str">
            <v>II/c</v>
          </cell>
          <cell r="N438" t="str">
            <v>01 - 04 - 2016</v>
          </cell>
          <cell r="O438" t="str">
            <v>12</v>
          </cell>
          <cell r="P438" t="str">
            <v>3</v>
          </cell>
          <cell r="Q438" t="str">
            <v/>
          </cell>
          <cell r="R438" t="str">
            <v/>
          </cell>
          <cell r="S438" t="str">
            <v/>
          </cell>
          <cell r="T438" t="str">
            <v/>
          </cell>
          <cell r="U438" t="str">
            <v/>
          </cell>
          <cell r="V438" t="str">
            <v>PENGELOLA KAS DAERAH</v>
          </cell>
          <cell r="W438" t="str">
            <v>Seksi Sistem Informasi</v>
          </cell>
          <cell r="X438" t="str">
            <v>Dinas Komunikasi Dan Informatika</v>
          </cell>
          <cell r="Y438" t="str">
            <v>SMK BANGUNAN GEDUNG</v>
          </cell>
          <cell r="Z438" t="str">
            <v>14-05-1998</v>
          </cell>
          <cell r="AA438" t="str">
            <v>Aktif</v>
          </cell>
          <cell r="AB438" t="str">
            <v>PNS Daerah Kab./Kota yang bekerja pada Kab./Kota</v>
          </cell>
          <cell r="AC438" t="str">
            <v>Pemerintah Kab. Tolitoli</v>
          </cell>
          <cell r="AD438" t="str">
            <v>Pemerintah Kab. Tolitoli</v>
          </cell>
        </row>
        <row r="439">
          <cell r="A439">
            <v>437</v>
          </cell>
          <cell r="B439" t="str">
            <v>198509202011012012</v>
          </cell>
          <cell r="C439" t="str">
            <v/>
          </cell>
          <cell r="D439" t="str">
            <v>DEWI SILMIATY</v>
          </cell>
          <cell r="E439" t="str">
            <v/>
          </cell>
          <cell r="F439" t="str">
            <v>A.Ma.Pd</v>
          </cell>
          <cell r="G439" t="str">
            <v>DONGGALA</v>
          </cell>
          <cell r="H439" t="str">
            <v>20 - 09 - 1985</v>
          </cell>
          <cell r="I439" t="str">
            <v>II/b</v>
          </cell>
          <cell r="J439" t="str">
            <v>01 - 01 - 2011</v>
          </cell>
          <cell r="K439" t="str">
            <v>01 - 01 - 2013</v>
          </cell>
          <cell r="L439" t="str">
            <v>P</v>
          </cell>
          <cell r="M439" t="str">
            <v>II/c</v>
          </cell>
          <cell r="N439" t="str">
            <v>01 - 10 - 2016</v>
          </cell>
          <cell r="O439" t="str">
            <v>8</v>
          </cell>
          <cell r="P439" t="str">
            <v>9</v>
          </cell>
          <cell r="Q439" t="str">
            <v/>
          </cell>
          <cell r="R439" t="str">
            <v/>
          </cell>
          <cell r="S439" t="str">
            <v/>
          </cell>
          <cell r="T439" t="str">
            <v>01 - 10 - 2016</v>
          </cell>
          <cell r="U439" t="str">
            <v>Guru Muda</v>
          </cell>
          <cell r="V439" t="str">
            <v/>
          </cell>
          <cell r="W439" t="str">
            <v>SD Islam Mujahidin</v>
          </cell>
          <cell r="X439" t="str">
            <v>Dinas Pendidikan Dan Kebudayaan</v>
          </cell>
          <cell r="Y439" t="str">
            <v>D-II PGSD</v>
          </cell>
          <cell r="Z439" t="str">
            <v>31-12-2006</v>
          </cell>
          <cell r="AA439" t="str">
            <v>Aktif</v>
          </cell>
          <cell r="AB439" t="str">
            <v>PNS Daerah Kab./Kota yang bekerja pada Kab./Kota</v>
          </cell>
          <cell r="AC439" t="str">
            <v>Pemerintah Kab. Tolitoli</v>
          </cell>
          <cell r="AD439" t="str">
            <v>Pemerintah Kab. Tolitoli</v>
          </cell>
        </row>
        <row r="440">
          <cell r="A440">
            <v>438</v>
          </cell>
          <cell r="B440" t="str">
            <v>197009181993032004</v>
          </cell>
          <cell r="C440" t="str">
            <v>570011282</v>
          </cell>
          <cell r="D440" t="str">
            <v>SURIATY</v>
          </cell>
          <cell r="E440" t="str">
            <v/>
          </cell>
          <cell r="F440" t="str">
            <v>S.Sos</v>
          </cell>
          <cell r="G440" t="str">
            <v>TOLITOLI</v>
          </cell>
          <cell r="H440" t="str">
            <v>18 - 09 - 1970</v>
          </cell>
          <cell r="I440" t="str">
            <v>II/a</v>
          </cell>
          <cell r="J440" t="str">
            <v>01 - 03 - 1993</v>
          </cell>
          <cell r="K440" t="str">
            <v>01 - 09 - 1994</v>
          </cell>
          <cell r="L440" t="str">
            <v>P</v>
          </cell>
          <cell r="M440" t="str">
            <v>III/c</v>
          </cell>
          <cell r="N440" t="str">
            <v>01 - 04 - 2017</v>
          </cell>
          <cell r="O440" t="str">
            <v>19</v>
          </cell>
          <cell r="P440" t="str">
            <v>1</v>
          </cell>
          <cell r="Q440" t="str">
            <v/>
          </cell>
          <cell r="R440" t="str">
            <v/>
          </cell>
          <cell r="S440" t="str">
            <v/>
          </cell>
          <cell r="T440" t="str">
            <v/>
          </cell>
          <cell r="U440" t="str">
            <v/>
          </cell>
          <cell r="V440" t="str">
            <v>PENGOLAH DATA DAN PENGAGENDA SURAT SARANA DAN PRASARANA</v>
          </cell>
          <cell r="W440" t="str">
            <v>Sub Bagian Agama, Sosial, Seni &amp; Budaya</v>
          </cell>
          <cell r="X440" t="str">
            <v>Bagian Administrasi Kesra dan Kemasyarakatan</v>
          </cell>
          <cell r="Y440" t="str">
            <v>S-1 ILMU ADMINISTRASI NEGARA</v>
          </cell>
          <cell r="Z440" t="str">
            <v>31-12-2013</v>
          </cell>
          <cell r="AA440" t="str">
            <v>Aktif</v>
          </cell>
          <cell r="AB440" t="str">
            <v>PNS Daerah Kab./Kota yang bekerja pada Kab./Kota</v>
          </cell>
          <cell r="AC440" t="str">
            <v>Pemerintah Kab. Tolitoli</v>
          </cell>
          <cell r="AD440" t="str">
            <v>Pemerintah Kab. Tolitoli</v>
          </cell>
        </row>
        <row r="441">
          <cell r="A441">
            <v>439</v>
          </cell>
          <cell r="B441" t="str">
            <v>198106202008041001</v>
          </cell>
          <cell r="C441" t="str">
            <v>570036213</v>
          </cell>
          <cell r="D441" t="str">
            <v>ILHAM</v>
          </cell>
          <cell r="E441" t="str">
            <v/>
          </cell>
          <cell r="F441" t="str">
            <v>ST</v>
          </cell>
          <cell r="G441" t="str">
            <v>TOLITOLI</v>
          </cell>
          <cell r="H441" t="str">
            <v>20 - 06 - 1981</v>
          </cell>
          <cell r="I441" t="str">
            <v>III/a</v>
          </cell>
          <cell r="J441" t="str">
            <v>01 - 04 - 2008</v>
          </cell>
          <cell r="K441" t="str">
            <v>01 - 12 - 2009</v>
          </cell>
          <cell r="L441" t="str">
            <v>L</v>
          </cell>
          <cell r="M441" t="str">
            <v>III/c</v>
          </cell>
          <cell r="N441" t="str">
            <v>01 - 10 - 2016</v>
          </cell>
          <cell r="O441" t="str">
            <v>8</v>
          </cell>
          <cell r="P441" t="str">
            <v>6</v>
          </cell>
          <cell r="Q441" t="str">
            <v/>
          </cell>
          <cell r="R441" t="str">
            <v/>
          </cell>
          <cell r="S441" t="str">
            <v/>
          </cell>
          <cell r="T441" t="str">
            <v/>
          </cell>
          <cell r="U441" t="str">
            <v/>
          </cell>
          <cell r="V441" t="str">
            <v>PENGADMINISTRASI PEMBANGUNAN BANGUNAN PELAYANAN UMUM</v>
          </cell>
          <cell r="W441" t="str">
            <v>Seksi Bangunan Gedung</v>
          </cell>
          <cell r="X441" t="str">
            <v>Bidang Cipta Karya</v>
          </cell>
          <cell r="Y441" t="str">
            <v>S-1 TEKNIK SIPIL</v>
          </cell>
          <cell r="Z441" t="str">
            <v>31-12-2007</v>
          </cell>
          <cell r="AA441" t="str">
            <v>Aktif</v>
          </cell>
          <cell r="AB441" t="str">
            <v>PNS Daerah Kab./Kota yang bekerja pada Kab./Kota</v>
          </cell>
          <cell r="AC441" t="str">
            <v>Pemerintah Kab. Tolitoli</v>
          </cell>
          <cell r="AD441" t="str">
            <v>Pemerintah Kab. Tolitoli</v>
          </cell>
        </row>
        <row r="442">
          <cell r="A442">
            <v>440</v>
          </cell>
          <cell r="B442" t="str">
            <v>196903181993022001</v>
          </cell>
          <cell r="C442" t="str">
            <v>132045141</v>
          </cell>
          <cell r="D442" t="str">
            <v>MARDIANA</v>
          </cell>
          <cell r="E442" t="str">
            <v/>
          </cell>
          <cell r="F442" t="str">
            <v>A.Ma.Pd</v>
          </cell>
          <cell r="G442" t="str">
            <v>TOLITOLI</v>
          </cell>
          <cell r="H442" t="str">
            <v>18 - 03 - 1969</v>
          </cell>
          <cell r="I442" t="str">
            <v>II/a</v>
          </cell>
          <cell r="J442" t="str">
            <v>01 - 02 - 1993</v>
          </cell>
          <cell r="K442" t="str">
            <v>01 - 02 - 1995</v>
          </cell>
          <cell r="L442" t="str">
            <v>P</v>
          </cell>
          <cell r="M442" t="str">
            <v>III/d</v>
          </cell>
          <cell r="N442" t="str">
            <v>01 - 10 - 2012</v>
          </cell>
          <cell r="O442" t="str">
            <v>14</v>
          </cell>
          <cell r="P442" t="str">
            <v>8</v>
          </cell>
          <cell r="Q442" t="str">
            <v/>
          </cell>
          <cell r="R442" t="str">
            <v/>
          </cell>
          <cell r="S442" t="str">
            <v/>
          </cell>
          <cell r="T442" t="str">
            <v>01 - 10 - 2012</v>
          </cell>
          <cell r="U442" t="str">
            <v>Guru Dewasa Tingkat. I</v>
          </cell>
          <cell r="V442" t="str">
            <v/>
          </cell>
          <cell r="W442" t="str">
            <v>SDN 2 BANGKIR</v>
          </cell>
          <cell r="X442" t="str">
            <v>CABANG DISPENBUD KECAMATAN DAMPAL SELATAN</v>
          </cell>
          <cell r="Y442" t="str">
            <v>D-II PENDIDIKAN GURU KELAS SEKOLAH DASAR</v>
          </cell>
          <cell r="Z442" t="str">
            <v>31-12-2004</v>
          </cell>
          <cell r="AA442" t="str">
            <v>Aktif</v>
          </cell>
          <cell r="AB442" t="str">
            <v>PNS Daerah Kab./Kota yang bekerja pada Kab./Kota</v>
          </cell>
          <cell r="AC442" t="str">
            <v>Pemerintah Kab. Tolitoli</v>
          </cell>
          <cell r="AD442" t="str">
            <v>Pemerintah Kab. Tolitoli</v>
          </cell>
        </row>
        <row r="443">
          <cell r="A443">
            <v>441</v>
          </cell>
          <cell r="B443" t="str">
            <v>197508142008011013</v>
          </cell>
          <cell r="C443" t="str">
            <v>570036143</v>
          </cell>
          <cell r="D443" t="str">
            <v>IHLAS</v>
          </cell>
          <cell r="E443" t="str">
            <v/>
          </cell>
          <cell r="F443" t="str">
            <v/>
          </cell>
          <cell r="G443" t="str">
            <v>TOLITOLI</v>
          </cell>
          <cell r="H443" t="str">
            <v>14 - 08 - 1975</v>
          </cell>
          <cell r="I443" t="str">
            <v>II/a</v>
          </cell>
          <cell r="J443" t="str">
            <v>01 - 01 - 2008</v>
          </cell>
          <cell r="K443" t="str">
            <v>01 - 12 - 2009</v>
          </cell>
          <cell r="L443" t="str">
            <v>L</v>
          </cell>
          <cell r="M443" t="str">
            <v>II/c</v>
          </cell>
          <cell r="N443" t="str">
            <v>01 - 04 - 2016</v>
          </cell>
          <cell r="O443" t="str">
            <v>12</v>
          </cell>
          <cell r="P443" t="str">
            <v>3</v>
          </cell>
          <cell r="Q443" t="str">
            <v/>
          </cell>
          <cell r="R443" t="str">
            <v/>
          </cell>
          <cell r="S443" t="str">
            <v/>
          </cell>
          <cell r="T443" t="str">
            <v/>
          </cell>
          <cell r="U443" t="str">
            <v/>
          </cell>
          <cell r="V443" t="str">
            <v>PETUGAS PENERTIBAN</v>
          </cell>
          <cell r="W443" t="str">
            <v>Sub Bidang Operasi Dan Pengendalian</v>
          </cell>
          <cell r="X443" t="str">
            <v>Bidang Ketertiban Umum Dan Ketentraman Masyarakat</v>
          </cell>
          <cell r="Y443" t="str">
            <v>SMA</v>
          </cell>
          <cell r="Z443" t="str">
            <v>31-12-1993</v>
          </cell>
          <cell r="AA443" t="str">
            <v>Aktif</v>
          </cell>
          <cell r="AB443" t="str">
            <v>PNS Daerah Kab./Kota yang bekerja pada Kab./Kota</v>
          </cell>
          <cell r="AC443" t="str">
            <v>Pemerintah Kab. Tolitoli</v>
          </cell>
          <cell r="AD443" t="str">
            <v>Pemerintah Kab. Tolitoli</v>
          </cell>
        </row>
        <row r="444">
          <cell r="A444">
            <v>442</v>
          </cell>
          <cell r="B444" t="str">
            <v>197002212007012019</v>
          </cell>
          <cell r="C444" t="str">
            <v>570027589</v>
          </cell>
          <cell r="D444" t="str">
            <v>ROSIDA</v>
          </cell>
          <cell r="E444" t="str">
            <v/>
          </cell>
          <cell r="F444" t="str">
            <v>S.AG</v>
          </cell>
          <cell r="G444" t="str">
            <v>MAROS</v>
          </cell>
          <cell r="H444" t="str">
            <v>21 - 02 - 1970</v>
          </cell>
          <cell r="I444" t="str">
            <v>III/a</v>
          </cell>
          <cell r="J444" t="str">
            <v>01 - 01 - 2007</v>
          </cell>
          <cell r="K444" t="str">
            <v>01 - 10 - 2008</v>
          </cell>
          <cell r="L444" t="str">
            <v>P</v>
          </cell>
          <cell r="M444" t="str">
            <v>III/d</v>
          </cell>
          <cell r="N444" t="str">
            <v>01 - 10 - 2016</v>
          </cell>
          <cell r="O444" t="str">
            <v>12</v>
          </cell>
          <cell r="P444" t="str">
            <v>9</v>
          </cell>
          <cell r="Q444" t="str">
            <v/>
          </cell>
          <cell r="R444" t="str">
            <v/>
          </cell>
          <cell r="S444" t="str">
            <v/>
          </cell>
          <cell r="T444" t="str">
            <v>01 - 07 - 2016</v>
          </cell>
          <cell r="U444" t="str">
            <v>Guru Muda</v>
          </cell>
          <cell r="V444" t="str">
            <v/>
          </cell>
          <cell r="W444" t="str">
            <v>SMP NEGERI 3 TOLITOLI</v>
          </cell>
          <cell r="X444" t="str">
            <v>CABANG DISPENBUD KECAMATAN BAOLAN</v>
          </cell>
          <cell r="Y444" t="str">
            <v>S-1 PENDIDIKAN AGAMA ISLAM</v>
          </cell>
          <cell r="Z444" t="str">
            <v>31-12-1995</v>
          </cell>
          <cell r="AA444" t="str">
            <v>Aktif</v>
          </cell>
          <cell r="AB444" t="str">
            <v>PNS Daerah Kab./Kota yang bekerja pada Kab./Kota</v>
          </cell>
          <cell r="AC444" t="str">
            <v>Pemerintah Kab. Tolitoli</v>
          </cell>
          <cell r="AD444" t="str">
            <v>Pemerintah Kab. Tolitoli</v>
          </cell>
        </row>
        <row r="445">
          <cell r="A445">
            <v>443</v>
          </cell>
          <cell r="B445" t="str">
            <v>197508132005021001</v>
          </cell>
          <cell r="C445" t="str">
            <v>640035353</v>
          </cell>
          <cell r="D445" t="str">
            <v>JOHN HENDRIK</v>
          </cell>
          <cell r="E445" t="str">
            <v/>
          </cell>
          <cell r="F445" t="str">
            <v>ST</v>
          </cell>
          <cell r="G445" t="str">
            <v>MAKASSAR</v>
          </cell>
          <cell r="H445" t="str">
            <v>13 - 08 - 1975</v>
          </cell>
          <cell r="I445" t="str">
            <v>III/a</v>
          </cell>
          <cell r="J445" t="str">
            <v>01 - 02 - 2005</v>
          </cell>
          <cell r="K445" t="str">
            <v>01 - 07 - 2006</v>
          </cell>
          <cell r="L445" t="str">
            <v>L</v>
          </cell>
          <cell r="M445" t="str">
            <v>III/d</v>
          </cell>
          <cell r="N445" t="str">
            <v>01 - 04 - 2018</v>
          </cell>
          <cell r="O445" t="str">
            <v>13</v>
          </cell>
          <cell r="P445" t="str">
            <v>2</v>
          </cell>
          <cell r="Q445" t="str">
            <v/>
          </cell>
          <cell r="R445" t="str">
            <v/>
          </cell>
          <cell r="S445" t="str">
            <v/>
          </cell>
          <cell r="T445" t="str">
            <v/>
          </cell>
          <cell r="U445" t="str">
            <v/>
          </cell>
          <cell r="V445" t="str">
            <v>PENGELOLA PERIZINAN</v>
          </cell>
          <cell r="W445" t="str">
            <v>Seksi Lalulintas</v>
          </cell>
          <cell r="X445" t="str">
            <v>Dinas Perhubungan</v>
          </cell>
          <cell r="Y445" t="str">
            <v>S-1 TEKNIK MESIN</v>
          </cell>
          <cell r="Z445" t="str">
            <v>01-01-1999</v>
          </cell>
          <cell r="AA445" t="str">
            <v>Aktif</v>
          </cell>
          <cell r="AB445" t="str">
            <v>PNS Daerah Kab./Kota yang bekerja pada Kab./Kota</v>
          </cell>
          <cell r="AC445" t="str">
            <v>Pemerintah Kab. Tolitoli</v>
          </cell>
          <cell r="AD445" t="str">
            <v>Pemerintah Kab. Tolitoli</v>
          </cell>
        </row>
        <row r="446">
          <cell r="A446">
            <v>444</v>
          </cell>
          <cell r="B446" t="str">
            <v>196604161987031011</v>
          </cell>
          <cell r="C446" t="str">
            <v>570009819</v>
          </cell>
          <cell r="D446" t="str">
            <v>SAMSUDDIN</v>
          </cell>
          <cell r="E446" t="str">
            <v/>
          </cell>
          <cell r="F446" t="str">
            <v/>
          </cell>
          <cell r="G446" t="str">
            <v>TOLITOLI</v>
          </cell>
          <cell r="H446" t="str">
            <v>16 - 04 - 1966</v>
          </cell>
          <cell r="I446" t="str">
            <v>II/a</v>
          </cell>
          <cell r="J446" t="str">
            <v>01 - 03 - 1987</v>
          </cell>
          <cell r="K446" t="str">
            <v>01 - 08 - 1988</v>
          </cell>
          <cell r="L446" t="str">
            <v>L</v>
          </cell>
          <cell r="M446" t="str">
            <v>III/b</v>
          </cell>
          <cell r="N446" t="str">
            <v>01 - 04 - 2007</v>
          </cell>
          <cell r="O446" t="str">
            <v>15</v>
          </cell>
          <cell r="P446" t="str">
            <v>9</v>
          </cell>
          <cell r="Q446" t="str">
            <v/>
          </cell>
          <cell r="R446" t="str">
            <v/>
          </cell>
          <cell r="S446" t="str">
            <v/>
          </cell>
          <cell r="T446" t="str">
            <v/>
          </cell>
          <cell r="U446" t="str">
            <v/>
          </cell>
          <cell r="V446" t="str">
            <v>PENGADMINISTRASI UMUM</v>
          </cell>
          <cell r="W446" t="str">
            <v>Seksi Penanganan Limbah</v>
          </cell>
          <cell r="X446" t="str">
            <v>Dinas Perumahan Rakyat Dan Kawasan Pemukiman</v>
          </cell>
          <cell r="Y446" t="str">
            <v>SEKOLAH TEKNIK MENENGAH</v>
          </cell>
          <cell r="Z446" t="str">
            <v>31-12-1986</v>
          </cell>
          <cell r="AA446" t="str">
            <v>Aktif</v>
          </cell>
          <cell r="AB446" t="str">
            <v>PNS Daerah Kab./Kota yang bekerja pada Kab./Kota</v>
          </cell>
          <cell r="AC446" t="str">
            <v>Pemerintah Kab. Tolitoli</v>
          </cell>
          <cell r="AD446" t="str">
            <v>Pemerintah Kab. Tolitoli</v>
          </cell>
        </row>
        <row r="447">
          <cell r="A447">
            <v>445</v>
          </cell>
          <cell r="B447" t="str">
            <v>197710162007012006</v>
          </cell>
          <cell r="C447" t="str">
            <v>570028837</v>
          </cell>
          <cell r="D447" t="str">
            <v>ELISABETH BEACTRIS OLLY OKTOVANI</v>
          </cell>
          <cell r="E447" t="str">
            <v/>
          </cell>
          <cell r="F447" t="str">
            <v/>
          </cell>
          <cell r="G447" t="str">
            <v>BOLAANG MONGONDOW</v>
          </cell>
          <cell r="H447" t="str">
            <v>16 - 10 - 1977</v>
          </cell>
          <cell r="I447" t="str">
            <v>II/a</v>
          </cell>
          <cell r="J447" t="str">
            <v>01 - 01 - 2007</v>
          </cell>
          <cell r="K447" t="str">
            <v>01 - 10 - 2008</v>
          </cell>
          <cell r="L447" t="str">
            <v>P</v>
          </cell>
          <cell r="M447" t="str">
            <v>II/d</v>
          </cell>
          <cell r="N447" t="str">
            <v>01 - 04 - 2016</v>
          </cell>
          <cell r="O447" t="str">
            <v>16</v>
          </cell>
          <cell r="P447" t="str">
            <v>3</v>
          </cell>
          <cell r="Q447" t="str">
            <v/>
          </cell>
          <cell r="R447" t="str">
            <v/>
          </cell>
          <cell r="S447" t="str">
            <v/>
          </cell>
          <cell r="T447" t="str">
            <v>01 - 10 - 2013</v>
          </cell>
          <cell r="U447" t="str">
            <v>Bidan Terampil / Pelaksana</v>
          </cell>
          <cell r="V447" t="str">
            <v/>
          </cell>
          <cell r="W447" t="str">
            <v>PUSKESMAS LAMPASIO</v>
          </cell>
          <cell r="X447" t="str">
            <v>DINAS KESEHATAN</v>
          </cell>
          <cell r="Y447" t="str">
            <v>SEKOLAH KEBIDANAN</v>
          </cell>
          <cell r="Z447" t="str">
            <v>31-12-1996</v>
          </cell>
          <cell r="AA447" t="str">
            <v>Aktif</v>
          </cell>
          <cell r="AB447" t="str">
            <v>PNS Daerah Kab./Kota yang bekerja pada Kab./Kota</v>
          </cell>
          <cell r="AC447" t="str">
            <v>Pemerintah Kab. Tolitoli</v>
          </cell>
          <cell r="AD447" t="str">
            <v>Pemerintah Kab. Tolitoli</v>
          </cell>
        </row>
        <row r="448">
          <cell r="A448">
            <v>446</v>
          </cell>
          <cell r="B448" t="str">
            <v>196901212000121004</v>
          </cell>
          <cell r="C448" t="str">
            <v>132282867</v>
          </cell>
          <cell r="D448" t="str">
            <v>ABDULLAH D. HAKIM</v>
          </cell>
          <cell r="E448" t="str">
            <v/>
          </cell>
          <cell r="F448" t="str">
            <v>A.Ma.Pd</v>
          </cell>
          <cell r="G448" t="str">
            <v>BOKAT</v>
          </cell>
          <cell r="H448" t="str">
            <v>21 - 01 - 1969</v>
          </cell>
          <cell r="I448" t="str">
            <v>II/a</v>
          </cell>
          <cell r="J448" t="str">
            <v>01 - 12 - 2000</v>
          </cell>
          <cell r="K448" t="str">
            <v>01 - 04 - 2002</v>
          </cell>
          <cell r="L448" t="str">
            <v>L</v>
          </cell>
          <cell r="M448" t="str">
            <v>III/c</v>
          </cell>
          <cell r="N448" t="str">
            <v>01 - 10 - 2017</v>
          </cell>
          <cell r="O448" t="str">
            <v>11</v>
          </cell>
          <cell r="P448" t="str">
            <v>1</v>
          </cell>
          <cell r="Q448" t="str">
            <v/>
          </cell>
          <cell r="R448" t="str">
            <v/>
          </cell>
          <cell r="S448" t="str">
            <v/>
          </cell>
          <cell r="T448" t="str">
            <v>01 - 10 - 2017</v>
          </cell>
          <cell r="U448" t="str">
            <v>Guru Muda</v>
          </cell>
          <cell r="V448" t="str">
            <v/>
          </cell>
          <cell r="W448" t="str">
            <v>SD Negeri 13 Tolitoli</v>
          </cell>
          <cell r="X448" t="str">
            <v>Dinas Pendidikan Dan Kebudayaan</v>
          </cell>
          <cell r="Y448" t="str">
            <v>D-II</v>
          </cell>
          <cell r="Z448" t="str">
            <v>31-12-2005</v>
          </cell>
          <cell r="AA448" t="str">
            <v>Aktif</v>
          </cell>
          <cell r="AB448" t="str">
            <v>PNS Daerah Kab./Kota yang bekerja pada Kab./Kota</v>
          </cell>
          <cell r="AC448" t="str">
            <v>Pemerintah Kab. Tolitoli</v>
          </cell>
          <cell r="AD448" t="str">
            <v>Pemerintah Kab. Tolitoli</v>
          </cell>
        </row>
        <row r="449">
          <cell r="A449">
            <v>447</v>
          </cell>
          <cell r="B449" t="str">
            <v>196809282014092001</v>
          </cell>
          <cell r="C449" t="str">
            <v/>
          </cell>
          <cell r="D449" t="str">
            <v>ROSNA</v>
          </cell>
          <cell r="E449" t="str">
            <v/>
          </cell>
          <cell r="F449" t="str">
            <v/>
          </cell>
          <cell r="G449" t="str">
            <v>TOLITOLI</v>
          </cell>
          <cell r="H449" t="str">
            <v>28 - 09 - 1968</v>
          </cell>
          <cell r="I449" t="str">
            <v>II/a</v>
          </cell>
          <cell r="J449" t="str">
            <v>01 - 09 - 2014</v>
          </cell>
          <cell r="K449" t="str">
            <v>01 - 12 - 2015</v>
          </cell>
          <cell r="L449" t="str">
            <v>P</v>
          </cell>
          <cell r="M449" t="str">
            <v>II/a</v>
          </cell>
          <cell r="N449" t="str">
            <v>01 - 09 - 2014</v>
          </cell>
          <cell r="O449" t="str">
            <v>10</v>
          </cell>
          <cell r="P449" t="str">
            <v>8</v>
          </cell>
          <cell r="Q449" t="str">
            <v/>
          </cell>
          <cell r="R449" t="str">
            <v/>
          </cell>
          <cell r="S449" t="str">
            <v/>
          </cell>
          <cell r="T449" t="str">
            <v/>
          </cell>
          <cell r="U449" t="str">
            <v/>
          </cell>
          <cell r="V449" t="str">
            <v>GURU SD</v>
          </cell>
          <cell r="W449" t="str">
            <v>SDN 2 SALUMBIA</v>
          </cell>
          <cell r="X449" t="str">
            <v>CABANG DISPENBUD KECAMATAN DONDO</v>
          </cell>
          <cell r="Y449" t="str">
            <v>D-I PGAN</v>
          </cell>
          <cell r="Z449" t="str">
            <v>05-05-1988</v>
          </cell>
          <cell r="AA449" t="str">
            <v>Aktif</v>
          </cell>
          <cell r="AB449" t="str">
            <v>PNS Daerah Kab./Kota yang bekerja pada Kab./Kota</v>
          </cell>
          <cell r="AC449" t="str">
            <v>Pemerintah Kab. Tolitoli</v>
          </cell>
          <cell r="AD449" t="str">
            <v>Pemerintah Kab. Tolitoli</v>
          </cell>
        </row>
        <row r="450">
          <cell r="A450">
            <v>448</v>
          </cell>
          <cell r="B450" t="str">
            <v>197707312007011012</v>
          </cell>
          <cell r="C450" t="str">
            <v>570027475</v>
          </cell>
          <cell r="D450" t="str">
            <v>MARSJONO</v>
          </cell>
          <cell r="E450" t="str">
            <v/>
          </cell>
          <cell r="F450" t="str">
            <v>SP</v>
          </cell>
          <cell r="G450" t="str">
            <v>TOLITOLI</v>
          </cell>
          <cell r="H450" t="str">
            <v>31 - 07 - 1977</v>
          </cell>
          <cell r="I450" t="str">
            <v>II/a</v>
          </cell>
          <cell r="J450" t="str">
            <v>01 - 01 - 2007</v>
          </cell>
          <cell r="K450" t="str">
            <v>01 - 10 - 2008</v>
          </cell>
          <cell r="L450" t="str">
            <v>L</v>
          </cell>
          <cell r="M450" t="str">
            <v>III/b</v>
          </cell>
          <cell r="N450" t="str">
            <v>01 - 10 - 2017</v>
          </cell>
          <cell r="O450" t="str">
            <v>13</v>
          </cell>
          <cell r="P450" t="str">
            <v>9</v>
          </cell>
          <cell r="Q450" t="str">
            <v/>
          </cell>
          <cell r="R450" t="str">
            <v/>
          </cell>
          <cell r="S450" t="str">
            <v/>
          </cell>
          <cell r="T450" t="str">
            <v/>
          </cell>
          <cell r="U450" t="str">
            <v/>
          </cell>
          <cell r="V450" t="str">
            <v>PENGADMINISTRASI UMUM</v>
          </cell>
          <cell r="W450" t="str">
            <v>Badan Pelaksana Penyuluhan Pertanian, Perikanan Dan Kehutanan</v>
          </cell>
          <cell r="X450" t="str">
            <v>Pemerintah Kabupaten Tolitoli</v>
          </cell>
          <cell r="Y450" t="str">
            <v>S-1 PERTANIAN AGRIBISNIS</v>
          </cell>
          <cell r="Z450" t="str">
            <v>31-12-2012</v>
          </cell>
          <cell r="AA450" t="str">
            <v>Aktif</v>
          </cell>
          <cell r="AB450" t="str">
            <v>PNS Daerah Kab./Kota yang bekerja pada Kab./Kota</v>
          </cell>
          <cell r="AC450" t="str">
            <v>Pemerintah Kab. Tolitoli</v>
          </cell>
          <cell r="AD450" t="str">
            <v>Pemerintah Kab. Tolitoli</v>
          </cell>
        </row>
        <row r="451">
          <cell r="A451">
            <v>449</v>
          </cell>
          <cell r="B451" t="str">
            <v>198811032010012011</v>
          </cell>
          <cell r="C451" t="str">
            <v/>
          </cell>
          <cell r="D451" t="str">
            <v>FERAWATI  M</v>
          </cell>
          <cell r="E451" t="str">
            <v/>
          </cell>
          <cell r="F451" t="str">
            <v>A.Md.Kep</v>
          </cell>
          <cell r="G451" t="str">
            <v>SIMATANG TANJUNG</v>
          </cell>
          <cell r="H451" t="str">
            <v>03 - 11 - 1988</v>
          </cell>
          <cell r="I451" t="str">
            <v>II/c</v>
          </cell>
          <cell r="J451" t="str">
            <v>01 - 01 - 2010</v>
          </cell>
          <cell r="K451" t="str">
            <v>01 - 01 - 2012</v>
          </cell>
          <cell r="L451" t="str">
            <v>P</v>
          </cell>
          <cell r="M451" t="str">
            <v>III/a</v>
          </cell>
          <cell r="N451" t="str">
            <v>01 - 04 - 2017</v>
          </cell>
          <cell r="O451" t="str">
            <v>5</v>
          </cell>
          <cell r="P451" t="str">
            <v>3</v>
          </cell>
          <cell r="Q451" t="str">
            <v/>
          </cell>
          <cell r="R451" t="str">
            <v/>
          </cell>
          <cell r="S451" t="str">
            <v/>
          </cell>
          <cell r="T451" t="str">
            <v>01 - 04 - 2017</v>
          </cell>
          <cell r="U451" t="str">
            <v>Perawat Pelaksana Lanjutan</v>
          </cell>
          <cell r="V451" t="str">
            <v/>
          </cell>
          <cell r="W451" t="str">
            <v>UPT Puskesmas Kota Managaisaki</v>
          </cell>
          <cell r="X451" t="str">
            <v>Dinas Kesehatan</v>
          </cell>
          <cell r="Y451" t="str">
            <v>D-III KEPERAWATAN</v>
          </cell>
          <cell r="Z451" t="str">
            <v>31-12-2009</v>
          </cell>
          <cell r="AA451" t="str">
            <v>Aktif</v>
          </cell>
          <cell r="AB451" t="str">
            <v>PNS Daerah Kab./Kota yang bekerja pada Kab./Kota</v>
          </cell>
          <cell r="AC451" t="str">
            <v>Pemerintah Kab. Tolitoli</v>
          </cell>
          <cell r="AD451" t="str">
            <v>Pemerintah Kab. Tolitoli</v>
          </cell>
        </row>
        <row r="452">
          <cell r="A452">
            <v>450</v>
          </cell>
          <cell r="B452" t="str">
            <v>196504111985121002</v>
          </cell>
          <cell r="C452" t="str">
            <v>131342660</v>
          </cell>
          <cell r="D452" t="str">
            <v>DARMAJI</v>
          </cell>
          <cell r="E452" t="str">
            <v/>
          </cell>
          <cell r="F452" t="str">
            <v>A.Ma.Pd</v>
          </cell>
          <cell r="G452" t="str">
            <v>BOJONEGORO</v>
          </cell>
          <cell r="H452" t="str">
            <v>11 - 04 - 1965</v>
          </cell>
          <cell r="I452" t="str">
            <v>II/a</v>
          </cell>
          <cell r="J452" t="str">
            <v>01 - 12 - 1985</v>
          </cell>
          <cell r="K452" t="str">
            <v>01 - 08 - 1987</v>
          </cell>
          <cell r="L452" t="str">
            <v>L</v>
          </cell>
          <cell r="M452" t="str">
            <v>IV/a</v>
          </cell>
          <cell r="N452" t="str">
            <v>01 - 10 - 2006</v>
          </cell>
          <cell r="O452" t="str">
            <v>15</v>
          </cell>
          <cell r="P452" t="str">
            <v>10</v>
          </cell>
          <cell r="Q452" t="str">
            <v/>
          </cell>
          <cell r="R452" t="str">
            <v/>
          </cell>
          <cell r="S452" t="str">
            <v/>
          </cell>
          <cell r="T452" t="str">
            <v>09 - 03 - 2015</v>
          </cell>
          <cell r="U452" t="str">
            <v>Guru Pembina</v>
          </cell>
          <cell r="V452" t="str">
            <v/>
          </cell>
          <cell r="W452" t="str">
            <v>SDN 4 KALANGKANGAN</v>
          </cell>
          <cell r="X452" t="str">
            <v>CABANG DISPENBUD KECAMATAN GALANG</v>
          </cell>
          <cell r="Y452" t="str">
            <v>D-II/A-II</v>
          </cell>
          <cell r="Z452" t="str">
            <v>31-12-1998</v>
          </cell>
          <cell r="AA452" t="str">
            <v>Aktif</v>
          </cell>
          <cell r="AB452" t="str">
            <v>PNS Daerah Kab./Kota yang bekerja pada Kab./Kota</v>
          </cell>
          <cell r="AC452" t="str">
            <v>Pemerintah Kab. Tolitoli</v>
          </cell>
          <cell r="AD452" t="str">
            <v>Pemerintah Kab. Tolitoli</v>
          </cell>
        </row>
        <row r="453">
          <cell r="A453">
            <v>451</v>
          </cell>
          <cell r="B453" t="str">
            <v>196101041982072003</v>
          </cell>
          <cell r="C453" t="str">
            <v>131056804</v>
          </cell>
          <cell r="D453" t="str">
            <v>NURHAYATI LAHAMADE</v>
          </cell>
          <cell r="E453" t="str">
            <v/>
          </cell>
          <cell r="F453" t="str">
            <v/>
          </cell>
          <cell r="G453" t="str">
            <v>TOLITOLI</v>
          </cell>
          <cell r="H453" t="str">
            <v>04 - 01 - 1961</v>
          </cell>
          <cell r="I453" t="str">
            <v>II/a</v>
          </cell>
          <cell r="J453" t="str">
            <v>01 - 07 - 1982</v>
          </cell>
          <cell r="K453" t="str">
            <v>01 - 07 - 1984</v>
          </cell>
          <cell r="L453" t="str">
            <v>P</v>
          </cell>
          <cell r="M453" t="str">
            <v>IV/a</v>
          </cell>
          <cell r="N453" t="str">
            <v>01 - 04 - 2010</v>
          </cell>
          <cell r="O453" t="str">
            <v>22</v>
          </cell>
          <cell r="P453" t="str">
            <v>9</v>
          </cell>
          <cell r="Q453" t="str">
            <v/>
          </cell>
          <cell r="R453" t="str">
            <v/>
          </cell>
          <cell r="S453" t="str">
            <v/>
          </cell>
          <cell r="T453" t="str">
            <v>01 - 04 - 2010</v>
          </cell>
          <cell r="U453" t="str">
            <v>Guru Pembina</v>
          </cell>
          <cell r="V453" t="str">
            <v/>
          </cell>
          <cell r="W453" t="str">
            <v>DPK TK PERTIWI TOLITOLI</v>
          </cell>
          <cell r="X453" t="str">
            <v>CABANG DISPENBUD KECAMATAN BAOLAN</v>
          </cell>
          <cell r="Y453" t="str">
            <v>D-II PENDIDIKAN GURU SEKOLAH DASAR</v>
          </cell>
          <cell r="Z453" t="str">
            <v>01-03-2005</v>
          </cell>
          <cell r="AA453" t="str">
            <v>Aktif</v>
          </cell>
          <cell r="AB453" t="str">
            <v>PNS Daerah Kab./Kota yang bekerja pada Kab./Kota</v>
          </cell>
          <cell r="AC453" t="str">
            <v>Pemerintah Kab. Tolitoli</v>
          </cell>
          <cell r="AD453" t="str">
            <v>Pemerintah Kab. Tolitoli</v>
          </cell>
        </row>
        <row r="454">
          <cell r="A454">
            <v>452</v>
          </cell>
          <cell r="B454" t="str">
            <v>196101041982072002</v>
          </cell>
          <cell r="C454" t="str">
            <v>131056843</v>
          </cell>
          <cell r="D454" t="str">
            <v>RATNA BOTU TIHE</v>
          </cell>
          <cell r="E454" t="str">
            <v/>
          </cell>
          <cell r="F454" t="str">
            <v/>
          </cell>
          <cell r="G454" t="str">
            <v>GORONTALO</v>
          </cell>
          <cell r="H454" t="str">
            <v>04 - 01 - 1961</v>
          </cell>
          <cell r="I454" t="str">
            <v>II/a</v>
          </cell>
          <cell r="J454" t="str">
            <v>01 - 07 - 1982</v>
          </cell>
          <cell r="K454" t="str">
            <v>01 - 01 - 1984</v>
          </cell>
          <cell r="L454" t="str">
            <v>P</v>
          </cell>
          <cell r="M454" t="str">
            <v>IV/a</v>
          </cell>
          <cell r="N454" t="str">
            <v>01 - 04 - 2006</v>
          </cell>
          <cell r="O454" t="str">
            <v>18</v>
          </cell>
          <cell r="P454" t="str">
            <v>9</v>
          </cell>
          <cell r="Q454" t="str">
            <v/>
          </cell>
          <cell r="R454" t="str">
            <v/>
          </cell>
          <cell r="S454" t="str">
            <v/>
          </cell>
          <cell r="T454" t="str">
            <v>20 - 02 - 2012</v>
          </cell>
          <cell r="U454" t="str">
            <v>Guru Madya</v>
          </cell>
          <cell r="V454" t="str">
            <v/>
          </cell>
          <cell r="W454" t="str">
            <v>SD Negeri 5 Tolitoli</v>
          </cell>
          <cell r="X454" t="str">
            <v>Dinas Pendidikan Dan Kebudayaan</v>
          </cell>
          <cell r="Y454" t="str">
            <v>D-II</v>
          </cell>
          <cell r="Z454" t="str">
            <v>31-12-2002</v>
          </cell>
          <cell r="AA454" t="str">
            <v>Aktif</v>
          </cell>
          <cell r="AB454" t="str">
            <v>PNS Daerah Kab./Kota yang bekerja pada Kab./Kota</v>
          </cell>
          <cell r="AC454" t="str">
            <v>Pemerintah Kab. Tolitoli</v>
          </cell>
          <cell r="AD454" t="str">
            <v>Pemerintah Kab. Tolitoli</v>
          </cell>
        </row>
        <row r="455">
          <cell r="A455">
            <v>453</v>
          </cell>
          <cell r="B455" t="str">
            <v>196202011982061001</v>
          </cell>
          <cell r="C455" t="str">
            <v>570006886</v>
          </cell>
          <cell r="D455" t="str">
            <v>ADOLF V.F.H. PANGERAPAN</v>
          </cell>
          <cell r="E455" t="str">
            <v/>
          </cell>
          <cell r="F455" t="str">
            <v/>
          </cell>
          <cell r="G455" t="str">
            <v>PALU</v>
          </cell>
          <cell r="H455" t="str">
            <v>01 - 02 - 1962</v>
          </cell>
          <cell r="I455" t="str">
            <v>I/b</v>
          </cell>
          <cell r="J455" t="str">
            <v>01 - 06 - 1982</v>
          </cell>
          <cell r="K455" t="str">
            <v>01 - 06 - 1984</v>
          </cell>
          <cell r="L455" t="str">
            <v>L</v>
          </cell>
          <cell r="M455" t="str">
            <v>III/b</v>
          </cell>
          <cell r="N455" t="str">
            <v>01 - 10 - 2005</v>
          </cell>
          <cell r="O455" t="str">
            <v>1</v>
          </cell>
          <cell r="P455" t="str">
            <v>1</v>
          </cell>
          <cell r="Q455" t="str">
            <v/>
          </cell>
          <cell r="R455" t="str">
            <v/>
          </cell>
          <cell r="S455" t="str">
            <v/>
          </cell>
          <cell r="T455" t="str">
            <v/>
          </cell>
          <cell r="U455" t="str">
            <v/>
          </cell>
          <cell r="V455" t="str">
            <v>FUNGSIONAL UMUM</v>
          </cell>
          <cell r="W455" t="str">
            <v>Seksi Penanggulangan Kebersihan</v>
          </cell>
          <cell r="X455" t="str">
            <v>Dinas Perumahan Rakyat Dan Kawasan Pemukiman</v>
          </cell>
          <cell r="Y455" t="str">
            <v>SMA</v>
          </cell>
          <cell r="Z455" t="str">
            <v>31-12-1984</v>
          </cell>
          <cell r="AA455" t="str">
            <v>Aktif</v>
          </cell>
          <cell r="AB455" t="str">
            <v>PNS Daerah Kab./Kota yang bekerja pada Kab./Kota</v>
          </cell>
          <cell r="AC455" t="str">
            <v>Pemerintah Kab. Tolitoli</v>
          </cell>
          <cell r="AD455" t="str">
            <v>Pemerintah Kab. Tolitoli</v>
          </cell>
        </row>
        <row r="456">
          <cell r="A456">
            <v>454</v>
          </cell>
          <cell r="B456" t="str">
            <v>198507282009042001</v>
          </cell>
          <cell r="C456" t="str">
            <v/>
          </cell>
          <cell r="D456" t="str">
            <v>SRI ARFIANTI</v>
          </cell>
          <cell r="E456" t="str">
            <v/>
          </cell>
          <cell r="F456" t="str">
            <v>A.Md.Kep</v>
          </cell>
          <cell r="G456" t="str">
            <v>TOLITOLI</v>
          </cell>
          <cell r="H456" t="str">
            <v>28 - 07 - 1985</v>
          </cell>
          <cell r="I456" t="str">
            <v>II/c</v>
          </cell>
          <cell r="J456" t="str">
            <v>01 - 04 - 2009</v>
          </cell>
          <cell r="K456" t="str">
            <v>01 - 01 - 2011</v>
          </cell>
          <cell r="L456" t="str">
            <v>P</v>
          </cell>
          <cell r="M456" t="str">
            <v>III/a</v>
          </cell>
          <cell r="N456" t="str">
            <v>01 - 04 - 2016</v>
          </cell>
          <cell r="O456" t="str">
            <v>5</v>
          </cell>
          <cell r="P456" t="str">
            <v>0</v>
          </cell>
          <cell r="Q456" t="str">
            <v/>
          </cell>
          <cell r="R456" t="str">
            <v/>
          </cell>
          <cell r="S456" t="str">
            <v/>
          </cell>
          <cell r="T456" t="str">
            <v>01 - 04 - 2016</v>
          </cell>
          <cell r="U456" t="str">
            <v>Perawat Mahir</v>
          </cell>
          <cell r="V456" t="str">
            <v/>
          </cell>
          <cell r="W456" t="str">
            <v>RUMAH SAKIT UMUM DAERAH MOKOPIDO</v>
          </cell>
          <cell r="X456" t="str">
            <v>Pemerintah Kabupaten Tolitoli</v>
          </cell>
          <cell r="Y456" t="str">
            <v>D-III KEPERAWATAN</v>
          </cell>
          <cell r="Z456" t="str">
            <v>31-12-2008</v>
          </cell>
          <cell r="AA456" t="str">
            <v>Aktif</v>
          </cell>
          <cell r="AB456" t="str">
            <v>PNS Daerah Kab./Kota yang bekerja pada Kab./Kota</v>
          </cell>
          <cell r="AC456" t="str">
            <v>Pemerintah Kab. Tolitoli</v>
          </cell>
          <cell r="AD456" t="str">
            <v>Pemerintah Kab. Tolitoli</v>
          </cell>
        </row>
        <row r="457">
          <cell r="A457">
            <v>455</v>
          </cell>
          <cell r="B457" t="str">
            <v>198808152011012013</v>
          </cell>
          <cell r="C457" t="str">
            <v/>
          </cell>
          <cell r="D457" t="str">
            <v>MIKEN HARYANTI</v>
          </cell>
          <cell r="E457" t="str">
            <v/>
          </cell>
          <cell r="F457" t="str">
            <v>A.Md.Kep</v>
          </cell>
          <cell r="G457" t="str">
            <v>KLATEN</v>
          </cell>
          <cell r="H457" t="str">
            <v>15 - 08 - 1988</v>
          </cell>
          <cell r="I457" t="str">
            <v>II/c</v>
          </cell>
          <cell r="J457" t="str">
            <v>01 - 01 - 2011</v>
          </cell>
          <cell r="K457" t="str">
            <v>01 - 01 - 2013</v>
          </cell>
          <cell r="L457" t="str">
            <v>P</v>
          </cell>
          <cell r="M457" t="str">
            <v>III/a</v>
          </cell>
          <cell r="N457" t="str">
            <v>01 - 04 - 2018</v>
          </cell>
          <cell r="O457" t="str">
            <v>5</v>
          </cell>
          <cell r="P457" t="str">
            <v>3</v>
          </cell>
          <cell r="Q457" t="str">
            <v/>
          </cell>
          <cell r="R457" t="str">
            <v/>
          </cell>
          <cell r="S457" t="str">
            <v/>
          </cell>
          <cell r="T457" t="str">
            <v>01 - 04 - 2018</v>
          </cell>
          <cell r="U457" t="str">
            <v>Perawat Pelaksana Lanjutan</v>
          </cell>
          <cell r="V457" t="str">
            <v/>
          </cell>
          <cell r="W457" t="str">
            <v>UPT Puskesmas Kota Managaisaki</v>
          </cell>
          <cell r="X457" t="str">
            <v>Dinas Kesehatan</v>
          </cell>
          <cell r="Y457" t="str">
            <v>D-III KEPERAWATAN</v>
          </cell>
          <cell r="Z457" t="str">
            <v>01-01-2009</v>
          </cell>
          <cell r="AA457" t="str">
            <v>Aktif</v>
          </cell>
          <cell r="AB457" t="str">
            <v>PNS Daerah Kab./Kota yang bekerja pada Kab./Kota</v>
          </cell>
          <cell r="AC457" t="str">
            <v>Pemerintah Kab. Tolitoli</v>
          </cell>
          <cell r="AD457" t="str">
            <v>Pemerintah Kab. Tolitoli</v>
          </cell>
        </row>
        <row r="458">
          <cell r="A458">
            <v>456</v>
          </cell>
          <cell r="B458" t="str">
            <v>196807191989031006</v>
          </cell>
          <cell r="C458" t="str">
            <v>140236172</v>
          </cell>
          <cell r="D458" t="str">
            <v>ABD KADIR Y HUDO</v>
          </cell>
          <cell r="E458" t="str">
            <v/>
          </cell>
          <cell r="F458" t="str">
            <v/>
          </cell>
          <cell r="G458" t="str">
            <v>TOLITOLI</v>
          </cell>
          <cell r="H458" t="str">
            <v>19 - 07 - 1968</v>
          </cell>
          <cell r="I458" t="str">
            <v>II/a</v>
          </cell>
          <cell r="J458" t="str">
            <v>01 - 03 - 1989</v>
          </cell>
          <cell r="K458" t="str">
            <v>01 - 02 - 1991</v>
          </cell>
          <cell r="L458" t="str">
            <v>L</v>
          </cell>
          <cell r="M458" t="str">
            <v>III/d</v>
          </cell>
          <cell r="N458" t="str">
            <v>01 - 04 - 2011</v>
          </cell>
          <cell r="O458" t="str">
            <v>17</v>
          </cell>
          <cell r="P458" t="str">
            <v>1</v>
          </cell>
          <cell r="Q458" t="str">
            <v/>
          </cell>
          <cell r="R458" t="str">
            <v/>
          </cell>
          <cell r="S458" t="str">
            <v/>
          </cell>
          <cell r="T458" t="str">
            <v>01 - 04 - 2011</v>
          </cell>
          <cell r="U458" t="str">
            <v>Perawat Penyelia</v>
          </cell>
          <cell r="V458" t="str">
            <v/>
          </cell>
          <cell r="W458" t="str">
            <v>PUSKESMAS OGODEIDE</v>
          </cell>
          <cell r="X458" t="str">
            <v>DINAS KESEHATAN</v>
          </cell>
          <cell r="Y458" t="str">
            <v>SEKOLAH PERAWAT KESEHATAN</v>
          </cell>
          <cell r="Z458" t="str">
            <v>31-12-1988</v>
          </cell>
          <cell r="AA458" t="str">
            <v>Aktif</v>
          </cell>
          <cell r="AB458" t="str">
            <v>PNS Daerah Kab./Kota yang bekerja pada Kab./Kota</v>
          </cell>
          <cell r="AC458" t="str">
            <v>Pemerintah Kab. Tolitoli</v>
          </cell>
          <cell r="AD458" t="str">
            <v>Pemerintah Kab. Tolitoli</v>
          </cell>
        </row>
        <row r="459">
          <cell r="A459">
            <v>457</v>
          </cell>
          <cell r="B459" t="str">
            <v>197507292005011005</v>
          </cell>
          <cell r="C459" t="str">
            <v>570017209</v>
          </cell>
          <cell r="D459" t="str">
            <v>HAMDANI ACHMAD</v>
          </cell>
          <cell r="E459" t="str">
            <v/>
          </cell>
          <cell r="F459" t="str">
            <v>A.MA</v>
          </cell>
          <cell r="G459" t="str">
            <v>JAMBI</v>
          </cell>
          <cell r="H459" t="str">
            <v>29 - 07 - 1975</v>
          </cell>
          <cell r="I459" t="str">
            <v>II/b</v>
          </cell>
          <cell r="J459" t="str">
            <v>01 - 01 - 2005</v>
          </cell>
          <cell r="K459" t="str">
            <v>01 - 03 - 2006</v>
          </cell>
          <cell r="L459" t="str">
            <v>L</v>
          </cell>
          <cell r="M459" t="str">
            <v>III/a</v>
          </cell>
          <cell r="N459" t="str">
            <v>01 - 10 - 2014</v>
          </cell>
          <cell r="O459" t="str">
            <v>7</v>
          </cell>
          <cell r="P459" t="str">
            <v>9</v>
          </cell>
          <cell r="Q459" t="str">
            <v/>
          </cell>
          <cell r="R459" t="str">
            <v/>
          </cell>
          <cell r="S459" t="str">
            <v/>
          </cell>
          <cell r="T459" t="str">
            <v>01 - 10 - 2014</v>
          </cell>
          <cell r="U459" t="str">
            <v>Guru Pertama</v>
          </cell>
          <cell r="V459" t="str">
            <v/>
          </cell>
          <cell r="W459" t="str">
            <v>SDN PEMBINA TOLITOLI</v>
          </cell>
          <cell r="X459" t="str">
            <v>CABANG DISPENBUD KECAMATAN BAOLAN</v>
          </cell>
          <cell r="Y459" t="str">
            <v>D-II PGSD</v>
          </cell>
          <cell r="Z459" t="str">
            <v>31-12-2003</v>
          </cell>
          <cell r="AA459" t="str">
            <v>Aktif</v>
          </cell>
          <cell r="AB459" t="str">
            <v>PNS Daerah Kab./Kota yang bekerja pada Kab./Kota</v>
          </cell>
          <cell r="AC459" t="str">
            <v>Pemerintah Kab. Tolitoli</v>
          </cell>
          <cell r="AD459" t="str">
            <v>Pemerintah Kab. Tolitoli</v>
          </cell>
        </row>
        <row r="460">
          <cell r="A460">
            <v>458</v>
          </cell>
          <cell r="B460" t="str">
            <v>198405152008041001</v>
          </cell>
          <cell r="C460" t="str">
            <v>570035779</v>
          </cell>
          <cell r="D460" t="str">
            <v>AMRIN</v>
          </cell>
          <cell r="E460" t="str">
            <v/>
          </cell>
          <cell r="F460" t="str">
            <v>SKM</v>
          </cell>
          <cell r="G460" t="str">
            <v>SIDOARJO</v>
          </cell>
          <cell r="H460" t="str">
            <v>15 - 05 - 1984</v>
          </cell>
          <cell r="I460" t="str">
            <v>III/a</v>
          </cell>
          <cell r="J460" t="str">
            <v>01 - 04 - 2008</v>
          </cell>
          <cell r="K460" t="str">
            <v>01 - 12 - 2009</v>
          </cell>
          <cell r="L460" t="str">
            <v>L</v>
          </cell>
          <cell r="M460" t="str">
            <v>III/c</v>
          </cell>
          <cell r="N460" t="str">
            <v>01 - 04 - 2016</v>
          </cell>
          <cell r="O460" t="str">
            <v>8</v>
          </cell>
          <cell r="P460" t="str">
            <v>0</v>
          </cell>
          <cell r="Q460" t="str">
            <v/>
          </cell>
          <cell r="R460" t="str">
            <v/>
          </cell>
          <cell r="S460" t="str">
            <v/>
          </cell>
          <cell r="T460" t="str">
            <v>01 - 04 - 2016</v>
          </cell>
          <cell r="U460" t="str">
            <v>Epidemiolog Kesehatan Ahli Muda / Muda</v>
          </cell>
          <cell r="V460" t="str">
            <v/>
          </cell>
          <cell r="W460" t="str">
            <v>PUSKESMAS KOTA</v>
          </cell>
          <cell r="X460" t="str">
            <v>DINAS KESEHATAN</v>
          </cell>
          <cell r="Y460" t="str">
            <v>S-1 KESEHATAN MASYARAKAT</v>
          </cell>
          <cell r="Z460" t="str">
            <v>31-12-2007</v>
          </cell>
          <cell r="AA460" t="str">
            <v>Aktif</v>
          </cell>
          <cell r="AB460" t="str">
            <v>PNS Daerah Kab./Kota yang bekerja pada Kab./Kota</v>
          </cell>
          <cell r="AC460" t="str">
            <v>Pemerintah Kab. Tolitoli</v>
          </cell>
          <cell r="AD460" t="str">
            <v>Pemerintah Kab. Tolitoli</v>
          </cell>
        </row>
        <row r="461">
          <cell r="A461">
            <v>459</v>
          </cell>
          <cell r="B461" t="str">
            <v>195910251982032010</v>
          </cell>
          <cell r="C461" t="str">
            <v>131110567</v>
          </cell>
          <cell r="D461" t="str">
            <v>MASNUN LAHAUWA</v>
          </cell>
          <cell r="E461" t="str">
            <v/>
          </cell>
          <cell r="F461" t="str">
            <v>S.PD</v>
          </cell>
          <cell r="G461" t="str">
            <v>POSO</v>
          </cell>
          <cell r="H461" t="str">
            <v>25 - 10 - 1959</v>
          </cell>
          <cell r="I461" t="str">
            <v>II/a</v>
          </cell>
          <cell r="J461" t="str">
            <v>01 - 03 - 1982</v>
          </cell>
          <cell r="K461" t="str">
            <v>01 - 08 - 1983</v>
          </cell>
          <cell r="L461" t="str">
            <v>P</v>
          </cell>
          <cell r="M461" t="str">
            <v>IV/b</v>
          </cell>
          <cell r="N461" t="str">
            <v>01 - 10 - 2016</v>
          </cell>
          <cell r="O461" t="str">
            <v>29</v>
          </cell>
          <cell r="P461" t="str">
            <v>7</v>
          </cell>
          <cell r="Q461" t="str">
            <v/>
          </cell>
          <cell r="R461" t="str">
            <v/>
          </cell>
          <cell r="S461" t="str">
            <v/>
          </cell>
          <cell r="T461" t="str">
            <v>27 - 03 - 2013</v>
          </cell>
          <cell r="U461" t="str">
            <v>Guru Madya</v>
          </cell>
          <cell r="V461" t="str">
            <v/>
          </cell>
          <cell r="W461" t="str">
            <v>SMP NEGERI 6 TOLITOLI</v>
          </cell>
          <cell r="X461" t="str">
            <v>CABANG DISPENBUD KECAMATAN BAOLAN</v>
          </cell>
          <cell r="Y461" t="str">
            <v>S-1/A-IV PENDIDIKAN IPS</v>
          </cell>
          <cell r="Z461" t="str">
            <v>31-12-2002</v>
          </cell>
          <cell r="AA461" t="str">
            <v>Aktif</v>
          </cell>
          <cell r="AB461" t="str">
            <v>PNS Daerah Kab./Kota yang bekerja pada Kab./Kota</v>
          </cell>
          <cell r="AC461" t="str">
            <v>Pemerintah Kab. Tolitoli</v>
          </cell>
          <cell r="AD461" t="str">
            <v>Pemerintah Kab. Tolitoli</v>
          </cell>
        </row>
        <row r="462">
          <cell r="A462">
            <v>460</v>
          </cell>
          <cell r="B462" t="str">
            <v>198109172005011005</v>
          </cell>
          <cell r="C462" t="str">
            <v>570017196</v>
          </cell>
          <cell r="D462" t="str">
            <v>MUSTAMIN</v>
          </cell>
          <cell r="E462" t="str">
            <v/>
          </cell>
          <cell r="F462" t="str">
            <v>A.Ma</v>
          </cell>
          <cell r="G462" t="str">
            <v>SONI</v>
          </cell>
          <cell r="H462" t="str">
            <v>17 - 09 - 1981</v>
          </cell>
          <cell r="I462" t="str">
            <v>II/b</v>
          </cell>
          <cell r="J462" t="str">
            <v>01 - 01 - 2005</v>
          </cell>
          <cell r="K462" t="str">
            <v>01 - 03 - 2006</v>
          </cell>
          <cell r="L462" t="str">
            <v>L</v>
          </cell>
          <cell r="M462" t="str">
            <v>III/b</v>
          </cell>
          <cell r="N462" t="str">
            <v>01 - 04 - 2017</v>
          </cell>
          <cell r="O462" t="str">
            <v>10</v>
          </cell>
          <cell r="P462" t="str">
            <v>3</v>
          </cell>
          <cell r="Q462" t="str">
            <v/>
          </cell>
          <cell r="R462" t="str">
            <v/>
          </cell>
          <cell r="S462" t="str">
            <v/>
          </cell>
          <cell r="T462" t="str">
            <v>09 - 03 - 2015</v>
          </cell>
          <cell r="U462" t="str">
            <v>Guru Pertama</v>
          </cell>
          <cell r="V462" t="str">
            <v/>
          </cell>
          <cell r="W462" t="str">
            <v>SDN SALAE</v>
          </cell>
          <cell r="X462" t="str">
            <v>CABANG DISPENBUD KECAMATAN DAMPAL SELATAN</v>
          </cell>
          <cell r="Y462" t="str">
            <v>D-II PGSD</v>
          </cell>
          <cell r="Z462" t="str">
            <v>31-12-2004</v>
          </cell>
          <cell r="AA462" t="str">
            <v>Aktif</v>
          </cell>
          <cell r="AB462" t="str">
            <v>PNS Daerah Kab./Kota yang bekerja pada Kab./Kota</v>
          </cell>
          <cell r="AC462" t="str">
            <v>Pemerintah Kab. Tolitoli</v>
          </cell>
          <cell r="AD462" t="str">
            <v>Pemerintah Kab. Tolitoli</v>
          </cell>
        </row>
        <row r="463">
          <cell r="A463">
            <v>461</v>
          </cell>
          <cell r="B463" t="str">
            <v>197205111993031008</v>
          </cell>
          <cell r="C463" t="str">
            <v>140295639</v>
          </cell>
          <cell r="D463" t="str">
            <v>I MADE ANDREAS</v>
          </cell>
          <cell r="E463" t="str">
            <v/>
          </cell>
          <cell r="F463" t="str">
            <v/>
          </cell>
          <cell r="G463" t="str">
            <v>PARIGI</v>
          </cell>
          <cell r="H463" t="str">
            <v>11 - 05 - 1972</v>
          </cell>
          <cell r="I463" t="str">
            <v>II/a</v>
          </cell>
          <cell r="J463" t="str">
            <v>01 - 03 - 1993</v>
          </cell>
          <cell r="K463" t="str">
            <v>01 - 03 - 1995</v>
          </cell>
          <cell r="L463" t="str">
            <v>L</v>
          </cell>
          <cell r="M463" t="str">
            <v>III/d</v>
          </cell>
          <cell r="N463" t="str">
            <v>01 - 04 - 2013</v>
          </cell>
          <cell r="O463" t="str">
            <v>15</v>
          </cell>
          <cell r="P463" t="str">
            <v>1</v>
          </cell>
          <cell r="Q463" t="str">
            <v/>
          </cell>
          <cell r="R463" t="str">
            <v/>
          </cell>
          <cell r="S463" t="str">
            <v/>
          </cell>
          <cell r="T463" t="str">
            <v>01 - 04 - 2013</v>
          </cell>
          <cell r="U463" t="str">
            <v>Perawat Penyelia</v>
          </cell>
          <cell r="V463" t="str">
            <v/>
          </cell>
          <cell r="W463" t="str">
            <v>PUSKESMAS BASIDONDO</v>
          </cell>
          <cell r="X463" t="str">
            <v>DINAS KESEHATAN</v>
          </cell>
          <cell r="Y463" t="str">
            <v>SEKOLAH PERAWAT KESEHATAN</v>
          </cell>
          <cell r="Z463" t="str">
            <v>29-07-1992</v>
          </cell>
          <cell r="AA463" t="str">
            <v>Aktif</v>
          </cell>
          <cell r="AB463" t="str">
            <v>PNS Daerah Kab./Kota yang bekerja pada Kab./Kota</v>
          </cell>
          <cell r="AC463" t="str">
            <v>Pemerintah Kab. Tolitoli</v>
          </cell>
          <cell r="AD463" t="str">
            <v>Pemerintah Kab. Tolitoli</v>
          </cell>
        </row>
        <row r="464">
          <cell r="A464">
            <v>462</v>
          </cell>
          <cell r="B464" t="str">
            <v>197002012006042009</v>
          </cell>
          <cell r="C464" t="str">
            <v>570021391</v>
          </cell>
          <cell r="D464" t="str">
            <v>DARNANINGSIH K</v>
          </cell>
          <cell r="E464" t="str">
            <v/>
          </cell>
          <cell r="F464" t="str">
            <v>S.Ag</v>
          </cell>
          <cell r="G464" t="str">
            <v>TOLITOLI</v>
          </cell>
          <cell r="H464" t="str">
            <v>01 - 02 - 1970</v>
          </cell>
          <cell r="I464" t="str">
            <v>III/a</v>
          </cell>
          <cell r="J464" t="str">
            <v>01 - 04 - 2006</v>
          </cell>
          <cell r="K464" t="str">
            <v>01 - 10 - 2007</v>
          </cell>
          <cell r="L464" t="str">
            <v>P</v>
          </cell>
          <cell r="M464" t="str">
            <v>III/c</v>
          </cell>
          <cell r="N464" t="str">
            <v>01 - 10 - 2013</v>
          </cell>
          <cell r="O464" t="str">
            <v>13</v>
          </cell>
          <cell r="P464" t="str">
            <v>4</v>
          </cell>
          <cell r="Q464" t="str">
            <v/>
          </cell>
          <cell r="R464" t="str">
            <v/>
          </cell>
          <cell r="S464" t="str">
            <v/>
          </cell>
          <cell r="T464" t="str">
            <v>01 - 10 - 2013</v>
          </cell>
          <cell r="U464" t="str">
            <v>Guru Muda</v>
          </cell>
          <cell r="V464" t="str">
            <v/>
          </cell>
          <cell r="W464" t="str">
            <v>SMP NEGERI 1 DAMPAL UTARA</v>
          </cell>
          <cell r="X464" t="str">
            <v>CABANG DISPENBUD KECAMATAN DAMPAL UTARA</v>
          </cell>
          <cell r="Y464" t="str">
            <v>S-1 PENDIDIKAN AGAMA ISLAM</v>
          </cell>
          <cell r="Z464" t="str">
            <v>31-12-1994</v>
          </cell>
          <cell r="AA464" t="str">
            <v>Aktif</v>
          </cell>
          <cell r="AB464" t="str">
            <v>PNS Daerah Kab./Kota yang bekerja pada Kab./Kota</v>
          </cell>
          <cell r="AC464" t="str">
            <v>Pemerintah Kab. Tolitoli</v>
          </cell>
          <cell r="AD464" t="str">
            <v>Pemerintah Kab. Tolitoli</v>
          </cell>
        </row>
        <row r="465">
          <cell r="A465">
            <v>463</v>
          </cell>
          <cell r="B465" t="str">
            <v>198210302003122006</v>
          </cell>
          <cell r="C465" t="str">
            <v>570015671</v>
          </cell>
          <cell r="D465" t="str">
            <v>NURCAYA</v>
          </cell>
          <cell r="E465" t="str">
            <v/>
          </cell>
          <cell r="F465" t="str">
            <v>A.Ma</v>
          </cell>
          <cell r="G465" t="str">
            <v>MAKASSAR</v>
          </cell>
          <cell r="H465" t="str">
            <v>30 - 10 - 1982</v>
          </cell>
          <cell r="I465" t="str">
            <v>II/b</v>
          </cell>
          <cell r="J465" t="str">
            <v>01 - 12 - 2003</v>
          </cell>
          <cell r="K465" t="str">
            <v>01 - 03 - 2005</v>
          </cell>
          <cell r="L465" t="str">
            <v>P</v>
          </cell>
          <cell r="M465" t="str">
            <v>III/b</v>
          </cell>
          <cell r="N465" t="str">
            <v>01 - 04 - 2017</v>
          </cell>
          <cell r="O465" t="str">
            <v>11</v>
          </cell>
          <cell r="P465" t="str">
            <v>4</v>
          </cell>
          <cell r="Q465" t="str">
            <v/>
          </cell>
          <cell r="R465" t="str">
            <v/>
          </cell>
          <cell r="S465" t="str">
            <v/>
          </cell>
          <cell r="T465" t="str">
            <v>12 - 11 - 2014</v>
          </cell>
          <cell r="U465" t="str">
            <v>Guru Pertama</v>
          </cell>
          <cell r="V465" t="str">
            <v/>
          </cell>
          <cell r="W465" t="str">
            <v>SD Negeri 3 Dadakitan</v>
          </cell>
          <cell r="X465" t="str">
            <v>Dinas Pendidikan Dan Kebudayaan</v>
          </cell>
          <cell r="Y465" t="str">
            <v>D-II ILMU PENDIDIKAN</v>
          </cell>
          <cell r="Z465" t="str">
            <v>31-12-2003</v>
          </cell>
          <cell r="AA465" t="str">
            <v>Aktif</v>
          </cell>
          <cell r="AB465" t="str">
            <v>PNS Daerah Kab./Kota yang bekerja pada Kab./Kota</v>
          </cell>
          <cell r="AC465" t="str">
            <v>Pemerintah Kab. Tolitoli</v>
          </cell>
          <cell r="AD465" t="str">
            <v>Pemerintah Kab. Tolitoli</v>
          </cell>
        </row>
        <row r="466">
          <cell r="A466">
            <v>464</v>
          </cell>
          <cell r="B466" t="str">
            <v>196310051989072002</v>
          </cell>
          <cell r="C466" t="str">
            <v>131778280</v>
          </cell>
          <cell r="D466" t="str">
            <v>MARYAM NGGAI</v>
          </cell>
          <cell r="E466" t="str">
            <v/>
          </cell>
          <cell r="F466" t="str">
            <v/>
          </cell>
          <cell r="G466" t="str">
            <v>TOLITOLI</v>
          </cell>
          <cell r="H466" t="str">
            <v>05 - 10 - 1963</v>
          </cell>
          <cell r="I466" t="str">
            <v>II/a</v>
          </cell>
          <cell r="J466" t="str">
            <v>01 - 07 - 1989</v>
          </cell>
          <cell r="K466" t="str">
            <v>01 - 02 - 1991</v>
          </cell>
          <cell r="L466" t="str">
            <v>P</v>
          </cell>
          <cell r="M466" t="str">
            <v>IV/a</v>
          </cell>
          <cell r="N466" t="str">
            <v>01 - 10 - 2009</v>
          </cell>
          <cell r="O466" t="str">
            <v>16</v>
          </cell>
          <cell r="P466" t="str">
            <v>3</v>
          </cell>
          <cell r="Q466" t="str">
            <v/>
          </cell>
          <cell r="R466" t="str">
            <v/>
          </cell>
          <cell r="S466" t="str">
            <v/>
          </cell>
          <cell r="T466" t="str">
            <v>01 - 10 - 2009</v>
          </cell>
          <cell r="U466" t="str">
            <v>Guru Pembina</v>
          </cell>
          <cell r="V466" t="str">
            <v/>
          </cell>
          <cell r="W466" t="str">
            <v>SD Negeri 10 Tolitoli</v>
          </cell>
          <cell r="X466" t="str">
            <v>Dinas Pendidikan Dan Kebudayaan</v>
          </cell>
          <cell r="Y466" t="str">
            <v>D-II PENDIDIKAN GURU SEKOLAH DASAR</v>
          </cell>
          <cell r="Z466" t="str">
            <v>16-09-2003</v>
          </cell>
          <cell r="AA466" t="str">
            <v>Aktif</v>
          </cell>
          <cell r="AB466" t="str">
            <v>PNS Daerah Kab./Kota yang bekerja pada Kab./Kota</v>
          </cell>
          <cell r="AC466" t="str">
            <v>Pemerintah Kab. Tolitoli</v>
          </cell>
          <cell r="AD466" t="str">
            <v>Pemerintah Kab. Tolitoli</v>
          </cell>
        </row>
        <row r="467">
          <cell r="A467">
            <v>465</v>
          </cell>
          <cell r="B467" t="str">
            <v>198512232011011004</v>
          </cell>
          <cell r="C467" t="str">
            <v/>
          </cell>
          <cell r="D467" t="str">
            <v>SAIFUL BAHRI</v>
          </cell>
          <cell r="E467" t="str">
            <v/>
          </cell>
          <cell r="F467" t="str">
            <v>S.Pd</v>
          </cell>
          <cell r="G467" t="str">
            <v>KALANGKANGAN</v>
          </cell>
          <cell r="H467" t="str">
            <v>23 - 12 - 1985</v>
          </cell>
          <cell r="I467" t="str">
            <v>III/a</v>
          </cell>
          <cell r="J467" t="str">
            <v>01 - 01 - 2011</v>
          </cell>
          <cell r="K467" t="str">
            <v>01 - 01 - 2013</v>
          </cell>
          <cell r="L467" t="str">
            <v>L</v>
          </cell>
          <cell r="M467" t="str">
            <v>III/b</v>
          </cell>
          <cell r="N467" t="str">
            <v>01 - 04 - 2018</v>
          </cell>
          <cell r="O467" t="str">
            <v>7</v>
          </cell>
          <cell r="P467" t="str">
            <v>3</v>
          </cell>
          <cell r="Q467" t="str">
            <v/>
          </cell>
          <cell r="R467" t="str">
            <v/>
          </cell>
          <cell r="S467" t="str">
            <v/>
          </cell>
          <cell r="T467" t="str">
            <v>15 - 07 - 2015</v>
          </cell>
          <cell r="U467" t="str">
            <v>Guru Pertama</v>
          </cell>
          <cell r="V467" t="str">
            <v/>
          </cell>
          <cell r="W467" t="str">
            <v>SMP Negeri 4 Tolitoli</v>
          </cell>
          <cell r="X467" t="str">
            <v>Dinas Pendidikan Dan Kebudayaan</v>
          </cell>
          <cell r="Y467" t="str">
            <v>S-1 BAHASA DAN SASTRA INDONESIA</v>
          </cell>
          <cell r="Z467" t="str">
            <v>01-01-2009</v>
          </cell>
          <cell r="AA467" t="str">
            <v>Aktif</v>
          </cell>
          <cell r="AB467" t="str">
            <v>PNS Daerah Kab./Kota yang bekerja pada Kab./Kota</v>
          </cell>
          <cell r="AC467" t="str">
            <v>Pemerintah Kab. Tolitoli</v>
          </cell>
          <cell r="AD467" t="str">
            <v>Pemerintah Kab. Tolitoli</v>
          </cell>
        </row>
        <row r="468">
          <cell r="A468">
            <v>466</v>
          </cell>
          <cell r="B468" t="str">
            <v>196003281982012012</v>
          </cell>
          <cell r="C468" t="str">
            <v>130975195</v>
          </cell>
          <cell r="D468" t="str">
            <v>HALIMA T ULO</v>
          </cell>
          <cell r="E468" t="str">
            <v/>
          </cell>
          <cell r="F468" t="str">
            <v/>
          </cell>
          <cell r="G468" t="str">
            <v>TOLITOLI</v>
          </cell>
          <cell r="H468" t="str">
            <v>28 - 03 - 1960</v>
          </cell>
          <cell r="I468" t="str">
            <v>II/a</v>
          </cell>
          <cell r="J468" t="str">
            <v>01 - 01 - 1982</v>
          </cell>
          <cell r="K468" t="str">
            <v>01 - 01 - 1984</v>
          </cell>
          <cell r="L468" t="str">
            <v>P</v>
          </cell>
          <cell r="M468" t="str">
            <v>IV/a</v>
          </cell>
          <cell r="N468" t="str">
            <v>01 - 04 - 2008</v>
          </cell>
          <cell r="O468" t="str">
            <v>21</v>
          </cell>
          <cell r="P468" t="str">
            <v>3</v>
          </cell>
          <cell r="Q468" t="str">
            <v/>
          </cell>
          <cell r="R468" t="str">
            <v/>
          </cell>
          <cell r="S468" t="str">
            <v/>
          </cell>
          <cell r="T468" t="str">
            <v>01 - 04 - 2008</v>
          </cell>
          <cell r="U468" t="str">
            <v>Guru Pembina</v>
          </cell>
          <cell r="V468" t="str">
            <v/>
          </cell>
          <cell r="W468" t="str">
            <v>SD Negeri 23 Tolitoli</v>
          </cell>
          <cell r="X468" t="str">
            <v>Dinas Pendidikan Dan Kebudayaan</v>
          </cell>
          <cell r="Y468" t="str">
            <v>A-IV PENDIDIKAN PGSD</v>
          </cell>
          <cell r="Z468" t="str">
            <v>31-12-2001</v>
          </cell>
          <cell r="AA468" t="str">
            <v>Aktif</v>
          </cell>
          <cell r="AB468" t="str">
            <v>PNS Daerah Kab./Kota yang bekerja pada Kab./Kota</v>
          </cell>
          <cell r="AC468" t="str">
            <v>Pemerintah Kab. Tolitoli</v>
          </cell>
          <cell r="AD468" t="str">
            <v>Pemerintah Kab. Tolitoli</v>
          </cell>
        </row>
        <row r="469">
          <cell r="A469">
            <v>467</v>
          </cell>
          <cell r="B469" t="str">
            <v>196504191986021007</v>
          </cell>
          <cell r="C469" t="str">
            <v>131527114</v>
          </cell>
          <cell r="D469" t="str">
            <v>ISKANDAR BATALIPU</v>
          </cell>
          <cell r="E469" t="str">
            <v/>
          </cell>
          <cell r="F469" t="str">
            <v/>
          </cell>
          <cell r="G469" t="str">
            <v>BUOL</v>
          </cell>
          <cell r="H469" t="str">
            <v>19 - 04 - 1965</v>
          </cell>
          <cell r="I469" t="str">
            <v>II/a</v>
          </cell>
          <cell r="J469" t="str">
            <v>01 - 02 - 1986</v>
          </cell>
          <cell r="K469" t="str">
            <v>01 - 02 - 1988</v>
          </cell>
          <cell r="L469" t="str">
            <v>L</v>
          </cell>
          <cell r="M469" t="str">
            <v>IV/a</v>
          </cell>
          <cell r="N469" t="str">
            <v>01 - 04 - 2010</v>
          </cell>
          <cell r="O469" t="str">
            <v>20</v>
          </cell>
          <cell r="P469" t="str">
            <v>2</v>
          </cell>
          <cell r="Q469" t="str">
            <v/>
          </cell>
          <cell r="R469" t="str">
            <v/>
          </cell>
          <cell r="S469" t="str">
            <v/>
          </cell>
          <cell r="T469" t="str">
            <v>06 - 09 - 2013</v>
          </cell>
          <cell r="U469" t="str">
            <v>Guru Pembina</v>
          </cell>
          <cell r="V469" t="str">
            <v/>
          </cell>
          <cell r="W469" t="str">
            <v>SD Negeri 5 Tambun</v>
          </cell>
          <cell r="X469" t="str">
            <v>Dinas Pendidikan Dan Kebudayaan</v>
          </cell>
          <cell r="Y469" t="str">
            <v>D-II PENDIDIKAN GURU SEKOLAH DASAR</v>
          </cell>
          <cell r="Z469" t="str">
            <v>16-09-2003</v>
          </cell>
          <cell r="AA469" t="str">
            <v>Aktif</v>
          </cell>
          <cell r="AB469" t="str">
            <v>PNS Daerah Kab./Kota yang bekerja pada Kab./Kota</v>
          </cell>
          <cell r="AC469" t="str">
            <v>Pemerintah Kab. Tolitoli</v>
          </cell>
          <cell r="AD469" t="str">
            <v>Pemerintah Kab. Tolitoli</v>
          </cell>
        </row>
        <row r="470">
          <cell r="A470">
            <v>468</v>
          </cell>
          <cell r="B470" t="str">
            <v>198008222007012008</v>
          </cell>
          <cell r="C470" t="str">
            <v>570028132</v>
          </cell>
          <cell r="D470" t="str">
            <v>AL MAIDA</v>
          </cell>
          <cell r="E470" t="str">
            <v/>
          </cell>
          <cell r="F470" t="str">
            <v>SE</v>
          </cell>
          <cell r="G470" t="str">
            <v>TOLITOLI</v>
          </cell>
          <cell r="H470" t="str">
            <v>22 - 08 - 1980</v>
          </cell>
          <cell r="I470" t="str">
            <v>II/a</v>
          </cell>
          <cell r="J470" t="str">
            <v>01 - 01 - 2007</v>
          </cell>
          <cell r="K470" t="str">
            <v>01 - 10 - 2008</v>
          </cell>
          <cell r="L470" t="str">
            <v>P</v>
          </cell>
          <cell r="M470" t="str">
            <v>III/a</v>
          </cell>
          <cell r="N470" t="str">
            <v>01 - 10 - 2014</v>
          </cell>
          <cell r="O470" t="str">
            <v>10</v>
          </cell>
          <cell r="P470" t="str">
            <v>9</v>
          </cell>
          <cell r="Q470" t="str">
            <v/>
          </cell>
          <cell r="R470" t="str">
            <v/>
          </cell>
          <cell r="S470" t="str">
            <v/>
          </cell>
          <cell r="T470" t="str">
            <v/>
          </cell>
          <cell r="U470" t="str">
            <v/>
          </cell>
          <cell r="V470" t="str">
            <v>PENYUSUN RENCANA MUTASI</v>
          </cell>
          <cell r="W470" t="str">
            <v>Badan Kepegawaian dan Pengembangan Sumber Daya Manusia</v>
          </cell>
          <cell r="X470" t="str">
            <v>Pemerintah Kabupaten Tolitoli</v>
          </cell>
          <cell r="Y470" t="str">
            <v>S-1 EKONOMI MANAJEMEN</v>
          </cell>
          <cell r="Z470" t="str">
            <v>31-12-2013</v>
          </cell>
          <cell r="AA470" t="str">
            <v>Aktif</v>
          </cell>
          <cell r="AB470" t="str">
            <v>PNS Daerah Kab./Kota yang bekerja pada Kab./Kota</v>
          </cell>
          <cell r="AC470" t="str">
            <v>Pemerintah Kab. Tolitoli</v>
          </cell>
          <cell r="AD470" t="str">
            <v>Pemerintah Kab. Tolitoli</v>
          </cell>
        </row>
        <row r="471">
          <cell r="A471">
            <v>469</v>
          </cell>
          <cell r="B471" t="str">
            <v>196408181984032006</v>
          </cell>
          <cell r="C471" t="str">
            <v>131388876</v>
          </cell>
          <cell r="D471" t="str">
            <v>DARWATI AHMAD</v>
          </cell>
          <cell r="E471" t="str">
            <v/>
          </cell>
          <cell r="F471" t="str">
            <v>S.Pd</v>
          </cell>
          <cell r="G471" t="str">
            <v>TOLITOLI</v>
          </cell>
          <cell r="H471" t="str">
            <v>18 - 08 - 1964</v>
          </cell>
          <cell r="I471" t="str">
            <v>II/a</v>
          </cell>
          <cell r="J471" t="str">
            <v>01 - 03 - 1984</v>
          </cell>
          <cell r="K471" t="str">
            <v>01 - 02 - 1986</v>
          </cell>
          <cell r="L471" t="str">
            <v>P</v>
          </cell>
          <cell r="M471" t="str">
            <v>IV/b</v>
          </cell>
          <cell r="N471" t="str">
            <v>01 - 04 - 2018</v>
          </cell>
          <cell r="O471" t="str">
            <v>29</v>
          </cell>
          <cell r="P471" t="str">
            <v>1</v>
          </cell>
          <cell r="Q471" t="str">
            <v/>
          </cell>
          <cell r="R471" t="str">
            <v/>
          </cell>
          <cell r="S471" t="str">
            <v/>
          </cell>
          <cell r="T471" t="str">
            <v>01 - 04 - 2018</v>
          </cell>
          <cell r="U471" t="str">
            <v>Pengawas Sekolah Madya</v>
          </cell>
          <cell r="V471" t="str">
            <v/>
          </cell>
          <cell r="W471" t="str">
            <v>Dinas Pendidikan Dan Kebudayaan</v>
          </cell>
          <cell r="X471" t="str">
            <v>Pemerintah Kabupaten Tolitoli</v>
          </cell>
          <cell r="Y471" t="str">
            <v>A-IV KEPENDIDIKAN</v>
          </cell>
          <cell r="Z471" t="str">
            <v>31-12-2001</v>
          </cell>
          <cell r="AA471" t="str">
            <v>Aktif</v>
          </cell>
          <cell r="AB471" t="str">
            <v>PNS Daerah Kab./Kota yang bekerja pada Kab./Kota</v>
          </cell>
          <cell r="AC471" t="str">
            <v>Pemerintah Kab. Tolitoli</v>
          </cell>
          <cell r="AD471" t="str">
            <v>Pemerintah Kab. Tolitoli</v>
          </cell>
        </row>
        <row r="472">
          <cell r="A472">
            <v>470</v>
          </cell>
          <cell r="B472" t="str">
            <v>197304172009042001</v>
          </cell>
          <cell r="C472" t="str">
            <v/>
          </cell>
          <cell r="D472" t="str">
            <v>DAHNIAR</v>
          </cell>
          <cell r="E472" t="str">
            <v/>
          </cell>
          <cell r="F472" t="str">
            <v>S.Sos</v>
          </cell>
          <cell r="G472" t="str">
            <v>KALANGKANGAN</v>
          </cell>
          <cell r="H472" t="str">
            <v>17 - 04 - 1973</v>
          </cell>
          <cell r="I472" t="str">
            <v>II/a</v>
          </cell>
          <cell r="J472" t="str">
            <v>01 - 04 - 2009</v>
          </cell>
          <cell r="K472" t="str">
            <v>01 - 01 - 2011</v>
          </cell>
          <cell r="L472" t="str">
            <v>P</v>
          </cell>
          <cell r="M472" t="str">
            <v>III/a</v>
          </cell>
          <cell r="N472" t="str">
            <v>01 - 10 - 2015</v>
          </cell>
          <cell r="O472" t="str">
            <v>6</v>
          </cell>
          <cell r="P472" t="str">
            <v>2</v>
          </cell>
          <cell r="Q472" t="str">
            <v/>
          </cell>
          <cell r="R472" t="str">
            <v/>
          </cell>
          <cell r="S472" t="str">
            <v/>
          </cell>
          <cell r="T472" t="str">
            <v/>
          </cell>
          <cell r="U472" t="str">
            <v/>
          </cell>
          <cell r="V472" t="str">
            <v>FUNGSIONAL UMUM</v>
          </cell>
          <cell r="W472" t="str">
            <v>Seksi Pembinaan Dan Pelatihan Dan Produktivitas Tenaga Kerja</v>
          </cell>
          <cell r="X472" t="str">
            <v>Bidang Pembinaan Dan Pelatihan Dan Penempatan Tenaga Kerja</v>
          </cell>
          <cell r="Y472" t="str">
            <v>S-1 SOSIAL ILMU ADMINISTRASI NEGARA</v>
          </cell>
          <cell r="Z472" t="str">
            <v>31-12-2011</v>
          </cell>
          <cell r="AA472" t="str">
            <v>Aktif</v>
          </cell>
          <cell r="AB472" t="str">
            <v>PNS Daerah Kab./Kota yang bekerja pada Kab./Kota</v>
          </cell>
          <cell r="AC472" t="str">
            <v>Pemerintah Kab. Tolitoli</v>
          </cell>
          <cell r="AD472" t="str">
            <v>Pemerintah Kab. Tolitoli</v>
          </cell>
        </row>
        <row r="473">
          <cell r="A473">
            <v>471</v>
          </cell>
          <cell r="B473" t="str">
            <v>196801252005012007</v>
          </cell>
          <cell r="C473" t="str">
            <v>570017281</v>
          </cell>
          <cell r="D473" t="str">
            <v>I MASE LAMAPANGILE</v>
          </cell>
          <cell r="E473" t="str">
            <v/>
          </cell>
          <cell r="F473" t="str">
            <v/>
          </cell>
          <cell r="G473" t="str">
            <v>SANDANA</v>
          </cell>
          <cell r="H473" t="str">
            <v>25 - 01 - 1968</v>
          </cell>
          <cell r="I473" t="str">
            <v>II/a</v>
          </cell>
          <cell r="J473" t="str">
            <v>01 - 01 - 2005</v>
          </cell>
          <cell r="K473" t="str">
            <v>01 - 03 - 2006</v>
          </cell>
          <cell r="L473" t="str">
            <v>P</v>
          </cell>
          <cell r="M473" t="str">
            <v>II/c</v>
          </cell>
          <cell r="N473" t="str">
            <v>01 - 04 - 2017</v>
          </cell>
          <cell r="O473" t="str">
            <v>20</v>
          </cell>
          <cell r="P473" t="str">
            <v>2</v>
          </cell>
          <cell r="Q473" t="str">
            <v/>
          </cell>
          <cell r="R473" t="str">
            <v/>
          </cell>
          <cell r="S473" t="str">
            <v/>
          </cell>
          <cell r="T473" t="str">
            <v>01 - 04 - 2017</v>
          </cell>
          <cell r="U473" t="str">
            <v>Guru</v>
          </cell>
          <cell r="V473" t="str">
            <v/>
          </cell>
          <cell r="W473" t="str">
            <v>SD Integral Rahmatullah</v>
          </cell>
          <cell r="X473" t="str">
            <v>Dinas Pendidikan Dan Kebudayaan</v>
          </cell>
          <cell r="Y473" t="str">
            <v>SEKOLAH PENDIDIKAN GURU</v>
          </cell>
          <cell r="Z473" t="str">
            <v>31-12-1989</v>
          </cell>
          <cell r="AA473" t="str">
            <v>Aktif</v>
          </cell>
          <cell r="AB473" t="str">
            <v>PNS Daerah Kab./Kota yang bekerja pada Kab./Kota</v>
          </cell>
          <cell r="AC473" t="str">
            <v>Pemerintah Kab. Tolitoli</v>
          </cell>
          <cell r="AD473" t="str">
            <v>Pemerintah Kab. Tolitoli</v>
          </cell>
        </row>
        <row r="474">
          <cell r="A474">
            <v>472</v>
          </cell>
          <cell r="B474" t="str">
            <v>198108182010011026</v>
          </cell>
          <cell r="C474" t="str">
            <v/>
          </cell>
          <cell r="D474" t="str">
            <v>HASAN</v>
          </cell>
          <cell r="E474" t="str">
            <v/>
          </cell>
          <cell r="F474" t="str">
            <v>S.Si</v>
          </cell>
          <cell r="G474" t="str">
            <v>PALU</v>
          </cell>
          <cell r="H474" t="str">
            <v>18 - 08 - 1981</v>
          </cell>
          <cell r="I474" t="str">
            <v>II/a</v>
          </cell>
          <cell r="J474" t="str">
            <v>01 - 01 - 2010</v>
          </cell>
          <cell r="K474" t="str">
            <v>01 - 01 - 2012</v>
          </cell>
          <cell r="L474" t="str">
            <v>L</v>
          </cell>
          <cell r="M474" t="str">
            <v>II/c</v>
          </cell>
          <cell r="N474" t="str">
            <v>01 - 04 - 2018</v>
          </cell>
          <cell r="O474" t="str">
            <v>13</v>
          </cell>
          <cell r="P474" t="str">
            <v>3</v>
          </cell>
          <cell r="Q474" t="str">
            <v/>
          </cell>
          <cell r="R474" t="str">
            <v/>
          </cell>
          <cell r="S474" t="str">
            <v/>
          </cell>
          <cell r="T474" t="str">
            <v/>
          </cell>
          <cell r="U474" t="str">
            <v/>
          </cell>
          <cell r="V474" t="str">
            <v>PENGETIK AGENDA SURAT</v>
          </cell>
          <cell r="W474" t="str">
            <v>Seksi Pemanfaatan Seni</v>
          </cell>
          <cell r="X474" t="str">
            <v>Dinas Pariwisata</v>
          </cell>
          <cell r="Y474" t="str">
            <v>SMU IPS</v>
          </cell>
          <cell r="Z474" t="str">
            <v>01-01-1999</v>
          </cell>
          <cell r="AA474" t="str">
            <v>Aktif</v>
          </cell>
          <cell r="AB474" t="str">
            <v>PNS Daerah Kab./Kota yang bekerja pada Kab./Kota</v>
          </cell>
          <cell r="AC474" t="str">
            <v>Pemerintah Kab. Tolitoli</v>
          </cell>
          <cell r="AD474" t="str">
            <v>Pemerintah Kab. Tolitoli</v>
          </cell>
        </row>
        <row r="475">
          <cell r="A475">
            <v>473</v>
          </cell>
          <cell r="B475" t="str">
            <v>197408312003122007</v>
          </cell>
          <cell r="C475" t="str">
            <v>570015927</v>
          </cell>
          <cell r="D475" t="str">
            <v>FONNY KALUKU</v>
          </cell>
          <cell r="E475" t="str">
            <v/>
          </cell>
          <cell r="F475" t="str">
            <v>S.Pd. M Pd</v>
          </cell>
          <cell r="G475" t="str">
            <v>GORONTALO</v>
          </cell>
          <cell r="H475" t="str">
            <v>31 - 08 - 1974</v>
          </cell>
          <cell r="I475" t="str">
            <v>II/b</v>
          </cell>
          <cell r="J475" t="str">
            <v>01 - 12 - 2003</v>
          </cell>
          <cell r="K475" t="str">
            <v>01 - 03 - 2005</v>
          </cell>
          <cell r="L475" t="str">
            <v>P</v>
          </cell>
          <cell r="M475" t="str">
            <v>III/c</v>
          </cell>
          <cell r="N475" t="str">
            <v>01 - 10 - 2016</v>
          </cell>
          <cell r="O475" t="str">
            <v>17</v>
          </cell>
          <cell r="P475" t="str">
            <v>10</v>
          </cell>
          <cell r="Q475" t="str">
            <v/>
          </cell>
          <cell r="R475" t="str">
            <v/>
          </cell>
          <cell r="S475" t="str">
            <v/>
          </cell>
          <cell r="T475" t="str">
            <v>01 - 04 - 2016</v>
          </cell>
          <cell r="U475" t="str">
            <v>Pamong Belajar Muda</v>
          </cell>
          <cell r="V475" t="str">
            <v/>
          </cell>
          <cell r="W475" t="str">
            <v>UPT Satuan Pendidikan Non Formal Sanggar Kegiatan Belajar Mopido</v>
          </cell>
          <cell r="X475" t="str">
            <v>Dinas Pendidikan Dan Kebudayaan</v>
          </cell>
          <cell r="Y475" t="str">
            <v>S-2 MAGISTER PENDIDIKAN BAHASA INDONESIA</v>
          </cell>
          <cell r="Z475" t="str">
            <v>31-12-2012</v>
          </cell>
          <cell r="AA475" t="str">
            <v>Aktif</v>
          </cell>
          <cell r="AB475" t="str">
            <v>PNS Daerah Kab./Kota yang bekerja pada Kab./Kota</v>
          </cell>
          <cell r="AC475" t="str">
            <v>Pemerintah Kab. Tolitoli</v>
          </cell>
          <cell r="AD475" t="str">
            <v>Pemerintah Kab. Tolitoli</v>
          </cell>
        </row>
        <row r="476">
          <cell r="A476">
            <v>474</v>
          </cell>
          <cell r="B476" t="str">
            <v>196804282006041009</v>
          </cell>
          <cell r="C476" t="str">
            <v>570021268</v>
          </cell>
          <cell r="D476" t="str">
            <v>YEFERSON AMOS</v>
          </cell>
          <cell r="E476" t="str">
            <v/>
          </cell>
          <cell r="F476" t="str">
            <v>S.Sos</v>
          </cell>
          <cell r="G476" t="str">
            <v>SULAWESI UTARA</v>
          </cell>
          <cell r="H476" t="str">
            <v>28 - 04 - 1968</v>
          </cell>
          <cell r="I476" t="str">
            <v>I/c</v>
          </cell>
          <cell r="J476" t="str">
            <v>01 - 04 - 2006</v>
          </cell>
          <cell r="K476" t="str">
            <v>01 - 10 - 2007</v>
          </cell>
          <cell r="L476" t="str">
            <v>L</v>
          </cell>
          <cell r="M476" t="str">
            <v>III/b</v>
          </cell>
          <cell r="N476" t="str">
            <v>01 - 10 - 2016</v>
          </cell>
          <cell r="O476" t="str">
            <v>18</v>
          </cell>
          <cell r="P476" t="str">
            <v>6</v>
          </cell>
          <cell r="Q476" t="str">
            <v/>
          </cell>
          <cell r="R476" t="str">
            <v/>
          </cell>
          <cell r="S476" t="str">
            <v/>
          </cell>
          <cell r="T476" t="str">
            <v/>
          </cell>
          <cell r="U476" t="str">
            <v/>
          </cell>
          <cell r="V476" t="str">
            <v>STAF</v>
          </cell>
          <cell r="W476" t="str">
            <v>Sub Bidang Demokrasi Dan HAM</v>
          </cell>
          <cell r="X476" t="str">
            <v>Bidang Budaya Politik</v>
          </cell>
          <cell r="Y476" t="str">
            <v>S-1 ILMU ADMINISTRASI NEGARA</v>
          </cell>
          <cell r="Z476" t="str">
            <v>31-12-2011</v>
          </cell>
          <cell r="AA476" t="str">
            <v>Aktif</v>
          </cell>
          <cell r="AB476" t="str">
            <v>PNS Daerah Kab./Kota yang bekerja pada Kab./Kota</v>
          </cell>
          <cell r="AC476" t="str">
            <v>Pemerintah Kab. Tolitoli</v>
          </cell>
          <cell r="AD476" t="str">
            <v>Pemerintah Kab. Tolitoli</v>
          </cell>
        </row>
        <row r="477">
          <cell r="A477">
            <v>475</v>
          </cell>
          <cell r="B477" t="str">
            <v>198809182011012011</v>
          </cell>
          <cell r="C477" t="str">
            <v/>
          </cell>
          <cell r="D477" t="str">
            <v>DEWI ANDRIANI</v>
          </cell>
          <cell r="E477" t="str">
            <v/>
          </cell>
          <cell r="F477" t="str">
            <v>A.Md.Kep</v>
          </cell>
          <cell r="G477" t="str">
            <v>KEPULAUAN SELAYAR</v>
          </cell>
          <cell r="H477" t="str">
            <v>18 - 09 - 1988</v>
          </cell>
          <cell r="I477" t="str">
            <v>II/c</v>
          </cell>
          <cell r="J477" t="str">
            <v>01 - 01 - 2011</v>
          </cell>
          <cell r="K477" t="str">
            <v>01 - 01 - 2013</v>
          </cell>
          <cell r="L477" t="str">
            <v>P</v>
          </cell>
          <cell r="M477" t="str">
            <v>II/d</v>
          </cell>
          <cell r="N477" t="str">
            <v>01 - 10 - 2015</v>
          </cell>
          <cell r="O477" t="str">
            <v>7</v>
          </cell>
          <cell r="P477" t="str">
            <v>9</v>
          </cell>
          <cell r="Q477" t="str">
            <v/>
          </cell>
          <cell r="R477" t="str">
            <v/>
          </cell>
          <cell r="S477" t="str">
            <v/>
          </cell>
          <cell r="T477" t="str">
            <v>01 - 10 - 2015</v>
          </cell>
          <cell r="U477" t="str">
            <v>Perawat Pelaksana</v>
          </cell>
          <cell r="V477" t="str">
            <v/>
          </cell>
          <cell r="W477" t="str">
            <v>UPT Puskesmas Lampasio</v>
          </cell>
          <cell r="X477" t="str">
            <v>Dinas Kesehatan</v>
          </cell>
          <cell r="Y477" t="str">
            <v>D-III KEPERAWATAN</v>
          </cell>
          <cell r="Z477" t="str">
            <v>31-12-2010</v>
          </cell>
          <cell r="AA477" t="str">
            <v>Aktif</v>
          </cell>
          <cell r="AB477" t="str">
            <v>PNS Daerah Kab./Kota yang bekerja pada Kab./Kota</v>
          </cell>
          <cell r="AC477" t="str">
            <v>Pemerintah Kab. Tolitoli</v>
          </cell>
          <cell r="AD477" t="str">
            <v>Pemerintah Kab. Tolitoli</v>
          </cell>
        </row>
        <row r="478">
          <cell r="A478">
            <v>476</v>
          </cell>
          <cell r="B478" t="str">
            <v>198506232014091002</v>
          </cell>
          <cell r="C478" t="str">
            <v/>
          </cell>
          <cell r="D478" t="str">
            <v>RAKHMAD JUNIKO</v>
          </cell>
          <cell r="E478" t="str">
            <v/>
          </cell>
          <cell r="F478" t="str">
            <v>SH</v>
          </cell>
          <cell r="G478" t="str">
            <v>TOLITOLI</v>
          </cell>
          <cell r="H478" t="str">
            <v>23 - 06 - 1985</v>
          </cell>
          <cell r="I478" t="str">
            <v>II/a</v>
          </cell>
          <cell r="J478" t="str">
            <v>01 - 09 - 2014</v>
          </cell>
          <cell r="K478" t="str">
            <v>01 - 09 - 2016</v>
          </cell>
          <cell r="L478" t="str">
            <v>L</v>
          </cell>
          <cell r="M478" t="str">
            <v>III/a</v>
          </cell>
          <cell r="N478" t="str">
            <v>01 - 04 - 2018</v>
          </cell>
          <cell r="O478" t="str">
            <v>8</v>
          </cell>
          <cell r="P478" t="str">
            <v>8</v>
          </cell>
          <cell r="Q478" t="str">
            <v/>
          </cell>
          <cell r="R478" t="str">
            <v/>
          </cell>
          <cell r="S478" t="str">
            <v/>
          </cell>
          <cell r="T478" t="str">
            <v/>
          </cell>
          <cell r="U478" t="str">
            <v/>
          </cell>
          <cell r="V478" t="str">
            <v>FENGADMINISTRASI UMUM</v>
          </cell>
          <cell r="W478" t="str">
            <v>Sub Bagian Umum Dan Kepegawaian</v>
          </cell>
          <cell r="X478" t="str">
            <v>Badan Keuangan Daerah</v>
          </cell>
          <cell r="Y478" t="str">
            <v>S-1 ILMU HUKUM</v>
          </cell>
          <cell r="Z478" t="str">
            <v>01-01-2015</v>
          </cell>
          <cell r="AA478" t="str">
            <v>Aktif</v>
          </cell>
          <cell r="AB478" t="str">
            <v>PNS Daerah Kab./Kota yang bekerja pada Kab./Kota</v>
          </cell>
          <cell r="AC478" t="str">
            <v>Pemerintah Kab. Tolitoli</v>
          </cell>
          <cell r="AD478" t="str">
            <v>Pemerintah Kab. Tolitoli</v>
          </cell>
        </row>
        <row r="479">
          <cell r="A479">
            <v>477</v>
          </cell>
          <cell r="B479" t="str">
            <v>198401052005011002</v>
          </cell>
          <cell r="C479" t="str">
            <v>570017313</v>
          </cell>
          <cell r="D479" t="str">
            <v>DWI ISYANTO</v>
          </cell>
          <cell r="E479" t="str">
            <v/>
          </cell>
          <cell r="F479" t="str">
            <v>A.Md.Kep</v>
          </cell>
          <cell r="G479" t="str">
            <v>TOLITOLI</v>
          </cell>
          <cell r="H479" t="str">
            <v>05 - 01 - 1984</v>
          </cell>
          <cell r="I479" t="str">
            <v>II/c</v>
          </cell>
          <cell r="J479" t="str">
            <v>01 - 01 - 2005</v>
          </cell>
          <cell r="K479" t="str">
            <v>01 - 03 - 2006</v>
          </cell>
          <cell r="L479" t="str">
            <v>L</v>
          </cell>
          <cell r="M479" t="str">
            <v>III/c</v>
          </cell>
          <cell r="N479" t="str">
            <v>01 - 04 - 2016</v>
          </cell>
          <cell r="O479" t="str">
            <v>9</v>
          </cell>
          <cell r="P479" t="str">
            <v>3</v>
          </cell>
          <cell r="Q479" t="str">
            <v/>
          </cell>
          <cell r="R479" t="str">
            <v/>
          </cell>
          <cell r="S479" t="str">
            <v/>
          </cell>
          <cell r="T479" t="str">
            <v>01 - 04 - 2016</v>
          </cell>
          <cell r="U479" t="str">
            <v>Perawat Penyelia</v>
          </cell>
          <cell r="V479" t="str">
            <v/>
          </cell>
          <cell r="W479" t="str">
            <v>Sub Bidang Pelayanan Medis Dan Keperawatan</v>
          </cell>
          <cell r="X479" t="str">
            <v>BIDANG PELAYANAN</v>
          </cell>
          <cell r="Y479" t="str">
            <v>D-III KEPERAWATAN</v>
          </cell>
          <cell r="Z479" t="str">
            <v>31-12-2004</v>
          </cell>
          <cell r="AA479" t="str">
            <v>Aktif</v>
          </cell>
          <cell r="AB479" t="str">
            <v>PNS Daerah Kab./Kota yang bekerja pada Kab./Kota</v>
          </cell>
          <cell r="AC479" t="str">
            <v>Pemerintah Kab. Tolitoli</v>
          </cell>
          <cell r="AD479" t="str">
            <v>Pemerintah Kab. Tolitoli</v>
          </cell>
        </row>
        <row r="480">
          <cell r="A480">
            <v>478</v>
          </cell>
          <cell r="B480" t="str">
            <v>198411112010011011</v>
          </cell>
          <cell r="C480" t="str">
            <v/>
          </cell>
          <cell r="D480" t="str">
            <v>MOHAMMAD RAFIQ</v>
          </cell>
          <cell r="E480" t="str">
            <v/>
          </cell>
          <cell r="F480" t="str">
            <v>S.PD.I</v>
          </cell>
          <cell r="G480" t="str">
            <v>SONI</v>
          </cell>
          <cell r="H480" t="str">
            <v>11 - 11 - 1984</v>
          </cell>
          <cell r="I480" t="str">
            <v>III/a</v>
          </cell>
          <cell r="J480" t="str">
            <v>01 - 01 - 2010</v>
          </cell>
          <cell r="K480" t="str">
            <v>01 - 01 - 2012</v>
          </cell>
          <cell r="L480" t="str">
            <v>L</v>
          </cell>
          <cell r="M480" t="str">
            <v>III/b</v>
          </cell>
          <cell r="N480" t="str">
            <v>01 - 04 - 2013</v>
          </cell>
          <cell r="O480" t="str">
            <v>3</v>
          </cell>
          <cell r="P480" t="str">
            <v>3</v>
          </cell>
          <cell r="Q480" t="str">
            <v/>
          </cell>
          <cell r="R480" t="str">
            <v/>
          </cell>
          <cell r="S480" t="str">
            <v/>
          </cell>
          <cell r="T480" t="str">
            <v>01 - 04 - 2013</v>
          </cell>
          <cell r="U480" t="str">
            <v>Guru Madya Tingkat. I</v>
          </cell>
          <cell r="V480" t="str">
            <v/>
          </cell>
          <cell r="W480" t="str">
            <v>SMP NEGERI 4 DAMPAL SELATAN</v>
          </cell>
          <cell r="X480" t="str">
            <v>CABANG DISPENBUD KECAMATAN DAMPAL SELATAN</v>
          </cell>
          <cell r="Y480" t="str">
            <v>S-1 PENDIDIKAN AGAMA ISLAM</v>
          </cell>
          <cell r="Z480" t="str">
            <v>31-12-2007</v>
          </cell>
          <cell r="AA480" t="str">
            <v>Aktif</v>
          </cell>
          <cell r="AB480" t="str">
            <v>PNS Daerah Kab./Kota yang bekerja pada Kab./Kota</v>
          </cell>
          <cell r="AC480" t="str">
            <v>Pemerintah Kab. Tolitoli</v>
          </cell>
          <cell r="AD480" t="str">
            <v>Pemerintah Kab. Tolitoli</v>
          </cell>
        </row>
        <row r="481">
          <cell r="A481">
            <v>479</v>
          </cell>
          <cell r="B481" t="str">
            <v>197802192014091002</v>
          </cell>
          <cell r="C481" t="str">
            <v/>
          </cell>
          <cell r="D481" t="str">
            <v>SATILAN BROTO TIMO</v>
          </cell>
          <cell r="E481" t="str">
            <v/>
          </cell>
          <cell r="F481" t="str">
            <v/>
          </cell>
          <cell r="G481" t="str">
            <v>TOLITOLI</v>
          </cell>
          <cell r="H481" t="str">
            <v>19 - 02 - 1978</v>
          </cell>
          <cell r="I481" t="str">
            <v>II/a</v>
          </cell>
          <cell r="J481" t="str">
            <v>01 - 09 - 2014</v>
          </cell>
          <cell r="K481" t="str">
            <v>01 - 12 - 2015</v>
          </cell>
          <cell r="L481" t="str">
            <v>L</v>
          </cell>
          <cell r="M481" t="str">
            <v>II/a</v>
          </cell>
          <cell r="N481" t="str">
            <v>01 - 09 - 2014</v>
          </cell>
          <cell r="O481" t="str">
            <v>10</v>
          </cell>
          <cell r="P481" t="str">
            <v>0</v>
          </cell>
          <cell r="Q481" t="str">
            <v/>
          </cell>
          <cell r="R481" t="str">
            <v/>
          </cell>
          <cell r="S481" t="str">
            <v/>
          </cell>
          <cell r="T481" t="str">
            <v/>
          </cell>
          <cell r="U481" t="str">
            <v/>
          </cell>
          <cell r="V481" t="str">
            <v>PENGADMINISTRASI UMUM</v>
          </cell>
          <cell r="W481" t="str">
            <v>Sub Bagian Umum Dan Kepegawaian</v>
          </cell>
          <cell r="X481" t="str">
            <v>Dinas Pendidikan Dan Kebudayaan</v>
          </cell>
          <cell r="Y481" t="str">
            <v>MADRASAH ALIYAH NEGERI</v>
          </cell>
          <cell r="Z481" t="str">
            <v>05-06-1997</v>
          </cell>
          <cell r="AA481" t="str">
            <v>Aktif</v>
          </cell>
          <cell r="AB481" t="str">
            <v>PNS Daerah Kab./Kota yang bekerja pada Kab./Kota</v>
          </cell>
          <cell r="AC481" t="str">
            <v>Pemerintah Kab. Tolitoli</v>
          </cell>
          <cell r="AD481" t="str">
            <v>Pemerintah Kab. Tolitoli</v>
          </cell>
        </row>
        <row r="482">
          <cell r="A482">
            <v>480</v>
          </cell>
          <cell r="B482" t="str">
            <v>198303132009041002</v>
          </cell>
          <cell r="C482" t="str">
            <v/>
          </cell>
          <cell r="D482" t="str">
            <v>TAMRIN</v>
          </cell>
          <cell r="E482" t="str">
            <v/>
          </cell>
          <cell r="F482" t="str">
            <v>S.Si</v>
          </cell>
          <cell r="G482" t="str">
            <v>TOLITOLI</v>
          </cell>
          <cell r="H482" t="str">
            <v>13 - 03 - 1983</v>
          </cell>
          <cell r="I482" t="str">
            <v>III/a</v>
          </cell>
          <cell r="J482" t="str">
            <v>01 - 04 - 2009</v>
          </cell>
          <cell r="K482" t="str">
            <v>01 - 01 - 2011</v>
          </cell>
          <cell r="L482" t="str">
            <v>L</v>
          </cell>
          <cell r="M482" t="str">
            <v>III/c</v>
          </cell>
          <cell r="N482" t="str">
            <v>01 - 04 - 2016</v>
          </cell>
          <cell r="O482" t="str">
            <v>7</v>
          </cell>
          <cell r="P482" t="str">
            <v>0</v>
          </cell>
          <cell r="Q482" t="str">
            <v/>
          </cell>
          <cell r="R482" t="str">
            <v/>
          </cell>
          <cell r="S482" t="str">
            <v/>
          </cell>
          <cell r="T482" t="str">
            <v/>
          </cell>
          <cell r="U482" t="str">
            <v/>
          </cell>
          <cell r="V482" t="str">
            <v>PENGADMINISTRASI PERLENGKAPAN</v>
          </cell>
          <cell r="W482" t="str">
            <v>Sub Bagian Rumah Tangga Dan Perlengkapan</v>
          </cell>
          <cell r="X482" t="str">
            <v>Sekretaris Dewan Perwakilan Rakyat Daerah</v>
          </cell>
          <cell r="Y482" t="str">
            <v>S-1 MIPA KIMIA</v>
          </cell>
          <cell r="Z482" t="str">
            <v>31-12-2007</v>
          </cell>
          <cell r="AA482" t="str">
            <v>Aktif</v>
          </cell>
          <cell r="AB482" t="str">
            <v>PNS Daerah Kab./Kota yang bekerja pada Kab./Kota</v>
          </cell>
          <cell r="AC482" t="str">
            <v>Pemerintah Kab. Tolitoli</v>
          </cell>
          <cell r="AD482" t="str">
            <v>Pemerintah Kab. Tolitoli</v>
          </cell>
        </row>
        <row r="483">
          <cell r="A483">
            <v>481</v>
          </cell>
          <cell r="B483" t="str">
            <v>198303132009041001</v>
          </cell>
          <cell r="C483" t="str">
            <v/>
          </cell>
          <cell r="D483" t="str">
            <v>DARHAN MA`ASI</v>
          </cell>
          <cell r="E483" t="str">
            <v/>
          </cell>
          <cell r="F483" t="str">
            <v>A.Ma.Pd</v>
          </cell>
          <cell r="G483" t="str">
            <v>TOLITOLI</v>
          </cell>
          <cell r="H483" t="str">
            <v>13 - 03 - 1983</v>
          </cell>
          <cell r="I483" t="str">
            <v>II/b</v>
          </cell>
          <cell r="J483" t="str">
            <v>01 - 04 - 2009</v>
          </cell>
          <cell r="K483" t="str">
            <v>01 - 01 - 2011</v>
          </cell>
          <cell r="L483" t="str">
            <v>L</v>
          </cell>
          <cell r="M483" t="str">
            <v>II/c</v>
          </cell>
          <cell r="N483" t="str">
            <v>01 - 10 - 2013</v>
          </cell>
          <cell r="O483" t="str">
            <v>9</v>
          </cell>
          <cell r="P483" t="str">
            <v>9</v>
          </cell>
          <cell r="Q483" t="str">
            <v/>
          </cell>
          <cell r="R483" t="str">
            <v/>
          </cell>
          <cell r="S483" t="str">
            <v/>
          </cell>
          <cell r="T483" t="str">
            <v>09 - 03 - 2015</v>
          </cell>
          <cell r="U483" t="str">
            <v>Guru Muda</v>
          </cell>
          <cell r="V483" t="str">
            <v/>
          </cell>
          <cell r="W483" t="str">
            <v>SDN 2 SANTIGI</v>
          </cell>
          <cell r="X483" t="str">
            <v>CABANG DISPENBUD KECAMATAN TOLITOLI UTARA</v>
          </cell>
          <cell r="Y483" t="str">
            <v>D-II/A-II PGSD</v>
          </cell>
          <cell r="Z483" t="str">
            <v>31-12-2005</v>
          </cell>
          <cell r="AA483" t="str">
            <v>Aktif</v>
          </cell>
          <cell r="AB483" t="str">
            <v>PNS Daerah Kab./Kota yang bekerja pada Kab./Kota</v>
          </cell>
          <cell r="AC483" t="str">
            <v>Pemerintah Kab. Tolitoli</v>
          </cell>
          <cell r="AD483" t="str">
            <v>Pemerintah Kab. Tolitoli</v>
          </cell>
        </row>
        <row r="484">
          <cell r="A484">
            <v>482</v>
          </cell>
          <cell r="B484" t="str">
            <v>198008191999032002</v>
          </cell>
          <cell r="C484" t="str">
            <v>140346866</v>
          </cell>
          <cell r="D484" t="str">
            <v>SARINI KABIN</v>
          </cell>
          <cell r="E484" t="str">
            <v/>
          </cell>
          <cell r="F484" t="str">
            <v>A.Md.Kep</v>
          </cell>
          <cell r="G484" t="str">
            <v>TOLITOLI</v>
          </cell>
          <cell r="H484" t="str">
            <v>19 - 08 - 1980</v>
          </cell>
          <cell r="I484" t="str">
            <v>II/a</v>
          </cell>
          <cell r="J484" t="str">
            <v>01 - 03 - 1999</v>
          </cell>
          <cell r="K484" t="str">
            <v>01 - 10 - 2000</v>
          </cell>
          <cell r="L484" t="str">
            <v>P</v>
          </cell>
          <cell r="M484" t="str">
            <v>III/d</v>
          </cell>
          <cell r="N484" t="str">
            <v>01 - 10 - 2017</v>
          </cell>
          <cell r="O484" t="str">
            <v>13</v>
          </cell>
          <cell r="P484" t="str">
            <v>7</v>
          </cell>
          <cell r="Q484" t="str">
            <v/>
          </cell>
          <cell r="R484" t="str">
            <v/>
          </cell>
          <cell r="S484" t="str">
            <v/>
          </cell>
          <cell r="T484" t="str">
            <v>01 - 10 - 2017</v>
          </cell>
          <cell r="U484" t="str">
            <v>Perawat Penyelia</v>
          </cell>
          <cell r="V484" t="str">
            <v/>
          </cell>
          <cell r="W484" t="str">
            <v>Rumah Sakit Umum Daerah Mokopido</v>
          </cell>
          <cell r="X484" t="str">
            <v>Pemerintah Kabupaten Tolitoli</v>
          </cell>
          <cell r="Y484" t="str">
            <v>D-III KEPERAWATAN</v>
          </cell>
          <cell r="Z484" t="str">
            <v>31-12-1998</v>
          </cell>
          <cell r="AA484" t="str">
            <v>Aktif</v>
          </cell>
          <cell r="AB484" t="str">
            <v>PNS Daerah Kab./Kota yang bekerja pada Kab./Kota</v>
          </cell>
          <cell r="AC484" t="str">
            <v>Pemerintah Kab. Tolitoli</v>
          </cell>
          <cell r="AD484" t="str">
            <v>Pemerintah Kab. Tolitoli</v>
          </cell>
        </row>
        <row r="485">
          <cell r="A485">
            <v>483</v>
          </cell>
          <cell r="B485" t="str">
            <v>198904282011011003</v>
          </cell>
          <cell r="C485" t="str">
            <v/>
          </cell>
          <cell r="D485" t="str">
            <v>BAMBANG SUPRIADI</v>
          </cell>
          <cell r="E485" t="str">
            <v/>
          </cell>
          <cell r="F485" t="str">
            <v>ST</v>
          </cell>
          <cell r="G485" t="str">
            <v>TOLITOLI</v>
          </cell>
          <cell r="H485" t="str">
            <v>28 - 04 - 1989</v>
          </cell>
          <cell r="I485" t="str">
            <v>II/c</v>
          </cell>
          <cell r="J485" t="str">
            <v>01 - 01 - 2011</v>
          </cell>
          <cell r="K485" t="str">
            <v>01 - 01 - 2013</v>
          </cell>
          <cell r="L485" t="str">
            <v>L</v>
          </cell>
          <cell r="M485" t="str">
            <v>III/a</v>
          </cell>
          <cell r="N485" t="str">
            <v>01 - 04 - 2017</v>
          </cell>
          <cell r="O485" t="str">
            <v>4</v>
          </cell>
          <cell r="P485" t="str">
            <v>3</v>
          </cell>
          <cell r="Q485" t="str">
            <v/>
          </cell>
          <cell r="R485" t="str">
            <v/>
          </cell>
          <cell r="S485" t="str">
            <v/>
          </cell>
          <cell r="T485" t="str">
            <v>10 - 10 - 2017</v>
          </cell>
          <cell r="U485" t="str">
            <v>Sanitarian Terampil / Pelaksana</v>
          </cell>
          <cell r="V485" t="str">
            <v/>
          </cell>
          <cell r="W485" t="str">
            <v>Rumah Sakit Umum Daerah Mokopido</v>
          </cell>
          <cell r="X485" t="str">
            <v>Pemerintah Kabupaten Tolitoli</v>
          </cell>
          <cell r="Y485" t="str">
            <v>S-1 TEKNIK KESEHATAN LINGKUNGAN</v>
          </cell>
          <cell r="Z485" t="str">
            <v>31-12-2015</v>
          </cell>
          <cell r="AA485" t="str">
            <v>Aktif</v>
          </cell>
          <cell r="AB485" t="str">
            <v>PNS Daerah Kab./Kota yang bekerja pada Kab./Kota</v>
          </cell>
          <cell r="AC485" t="str">
            <v>Pemerintah Kab. Tolitoli</v>
          </cell>
          <cell r="AD485" t="str">
            <v>Pemerintah Kab. Tolitoli</v>
          </cell>
        </row>
        <row r="486">
          <cell r="A486">
            <v>484</v>
          </cell>
          <cell r="B486" t="str">
            <v>197606222015021001</v>
          </cell>
          <cell r="C486" t="str">
            <v/>
          </cell>
          <cell r="D486" t="str">
            <v>ECKHART JONES VAN BERGE</v>
          </cell>
          <cell r="E486" t="str">
            <v/>
          </cell>
          <cell r="F486" t="str">
            <v/>
          </cell>
          <cell r="G486" t="str">
            <v>TOLITOLI</v>
          </cell>
          <cell r="H486" t="str">
            <v>22 - 06 - 1976</v>
          </cell>
          <cell r="I486" t="str">
            <v>II/a</v>
          </cell>
          <cell r="J486" t="str">
            <v>01 - 02 - 2015</v>
          </cell>
          <cell r="K486" t="str">
            <v>01 - 09 - 2016</v>
          </cell>
          <cell r="L486" t="str">
            <v>L</v>
          </cell>
          <cell r="M486" t="str">
            <v>II/a</v>
          </cell>
          <cell r="N486" t="str">
            <v>01 - 02 - 2015</v>
          </cell>
          <cell r="O486" t="str">
            <v>10</v>
          </cell>
          <cell r="P486" t="str">
            <v>11</v>
          </cell>
          <cell r="Q486" t="str">
            <v/>
          </cell>
          <cell r="R486" t="str">
            <v/>
          </cell>
          <cell r="S486" t="str">
            <v/>
          </cell>
          <cell r="T486" t="str">
            <v/>
          </cell>
          <cell r="U486" t="str">
            <v/>
          </cell>
          <cell r="V486" t="str">
            <v>PETUGAS PENERTIBAN</v>
          </cell>
          <cell r="W486" t="str">
            <v>Sub Bidang Operasi Dan Pengendalian</v>
          </cell>
          <cell r="X486" t="str">
            <v>Bidang Ketertiban Umum Dan Ketentraman Masyarakat</v>
          </cell>
          <cell r="Y486" t="str">
            <v>MADRASAH ALIYAH ILMU-ILMU BIOLOGI</v>
          </cell>
          <cell r="Z486" t="str">
            <v>22-06-1995</v>
          </cell>
          <cell r="AA486" t="str">
            <v>Aktif</v>
          </cell>
          <cell r="AB486" t="str">
            <v>PNS Daerah Kab./Kota yang bekerja pada Kab./Kota</v>
          </cell>
          <cell r="AC486" t="str">
            <v>Pemerintah Kab. Tolitoli</v>
          </cell>
          <cell r="AD486" t="str">
            <v>Pemerintah Kab. Tolitoli</v>
          </cell>
        </row>
        <row r="487">
          <cell r="A487">
            <v>485</v>
          </cell>
          <cell r="B487" t="str">
            <v>198412142010011017</v>
          </cell>
          <cell r="C487" t="str">
            <v/>
          </cell>
          <cell r="D487" t="str">
            <v>SOFYAN</v>
          </cell>
          <cell r="E487" t="str">
            <v/>
          </cell>
          <cell r="F487" t="str">
            <v>A.Md.Kep</v>
          </cell>
          <cell r="G487" t="str">
            <v>PALLIMAE</v>
          </cell>
          <cell r="H487" t="str">
            <v>14 - 12 - 1984</v>
          </cell>
          <cell r="I487" t="str">
            <v>II/c</v>
          </cell>
          <cell r="J487" t="str">
            <v>01 - 01 - 2010</v>
          </cell>
          <cell r="K487" t="str">
            <v>01 - 01 - 2012</v>
          </cell>
          <cell r="L487" t="str">
            <v>L</v>
          </cell>
          <cell r="M487" t="str">
            <v>III/a</v>
          </cell>
          <cell r="N487" t="str">
            <v>01 - 04 - 2017</v>
          </cell>
          <cell r="O487" t="str">
            <v>5</v>
          </cell>
          <cell r="P487" t="str">
            <v>3</v>
          </cell>
          <cell r="Q487" t="str">
            <v/>
          </cell>
          <cell r="R487" t="str">
            <v/>
          </cell>
          <cell r="S487" t="str">
            <v/>
          </cell>
          <cell r="T487" t="str">
            <v>01 - 04 - 2017</v>
          </cell>
          <cell r="U487" t="str">
            <v>Perawat Pelaksana Lanjutan</v>
          </cell>
          <cell r="V487" t="str">
            <v/>
          </cell>
          <cell r="W487" t="str">
            <v>PUSKESMAS GALANG</v>
          </cell>
          <cell r="X487" t="str">
            <v>DINAS KESEHATAN</v>
          </cell>
          <cell r="Y487" t="str">
            <v>D-III KEPERAWATAN</v>
          </cell>
          <cell r="Z487" t="str">
            <v>31-12-2007</v>
          </cell>
          <cell r="AA487" t="str">
            <v>Aktif</v>
          </cell>
          <cell r="AB487" t="str">
            <v>PNS Daerah Kab./Kota yang bekerja pada Kab./Kota</v>
          </cell>
          <cell r="AC487" t="str">
            <v>Pemerintah Kab. Tolitoli</v>
          </cell>
          <cell r="AD487" t="str">
            <v>Pemerintah Kab. Tolitoli</v>
          </cell>
        </row>
        <row r="488">
          <cell r="A488">
            <v>486</v>
          </cell>
          <cell r="B488" t="str">
            <v>198905302011012007</v>
          </cell>
          <cell r="C488" t="str">
            <v/>
          </cell>
          <cell r="D488" t="str">
            <v>MUSDALIFAH</v>
          </cell>
          <cell r="E488" t="str">
            <v/>
          </cell>
          <cell r="F488" t="str">
            <v>S.Tr.Keb</v>
          </cell>
          <cell r="G488" t="str">
            <v>TOLITOLI</v>
          </cell>
          <cell r="H488" t="str">
            <v>30 - 05 - 1989</v>
          </cell>
          <cell r="I488" t="str">
            <v>II/c</v>
          </cell>
          <cell r="J488" t="str">
            <v>01 - 01 - 2011</v>
          </cell>
          <cell r="K488" t="str">
            <v>01 - 01 - 2013</v>
          </cell>
          <cell r="L488" t="str">
            <v>P</v>
          </cell>
          <cell r="M488" t="str">
            <v>II/d</v>
          </cell>
          <cell r="N488" t="str">
            <v>01 - 10 - 2015</v>
          </cell>
          <cell r="O488" t="str">
            <v>7</v>
          </cell>
          <cell r="P488" t="str">
            <v>9</v>
          </cell>
          <cell r="Q488" t="str">
            <v/>
          </cell>
          <cell r="R488" t="str">
            <v/>
          </cell>
          <cell r="S488" t="str">
            <v/>
          </cell>
          <cell r="T488" t="str">
            <v>01 - 01 - 2013</v>
          </cell>
          <cell r="U488" t="str">
            <v>Bidan Terampil / Pelaksana</v>
          </cell>
          <cell r="V488" t="str">
            <v/>
          </cell>
          <cell r="W488" t="str">
            <v>Sub Bidang Pelayanan Medis Dan Keperawatan</v>
          </cell>
          <cell r="X488" t="str">
            <v>BIDANG PELAYANAN</v>
          </cell>
          <cell r="Y488" t="str">
            <v>D-III KEBIDANAN</v>
          </cell>
          <cell r="Z488" t="str">
            <v>31-12-2010</v>
          </cell>
          <cell r="AA488" t="str">
            <v>Aktif</v>
          </cell>
          <cell r="AB488" t="str">
            <v>PNS Daerah Kab./Kota yang bekerja pada Kab./Kota</v>
          </cell>
          <cell r="AC488" t="str">
            <v>Pemerintah Kab. Tolitoli</v>
          </cell>
          <cell r="AD488" t="str">
            <v>Pemerintah Kab. Tolitoli</v>
          </cell>
        </row>
        <row r="489">
          <cell r="A489">
            <v>487</v>
          </cell>
          <cell r="B489" t="str">
            <v>198204142008011006</v>
          </cell>
          <cell r="C489" t="str">
            <v>570036025</v>
          </cell>
          <cell r="D489" t="str">
            <v>AFRIANTO ANWAR</v>
          </cell>
          <cell r="E489" t="str">
            <v/>
          </cell>
          <cell r="F489" t="str">
            <v>S.Sos</v>
          </cell>
          <cell r="G489" t="str">
            <v>DONGGALA</v>
          </cell>
          <cell r="H489" t="str">
            <v>14 - 04 - 1982</v>
          </cell>
          <cell r="I489" t="str">
            <v>II/a</v>
          </cell>
          <cell r="J489" t="str">
            <v>01 - 01 - 2008</v>
          </cell>
          <cell r="K489" t="str">
            <v>01 - 12 - 2009</v>
          </cell>
          <cell r="L489" t="str">
            <v>L</v>
          </cell>
          <cell r="M489" t="str">
            <v>III/a</v>
          </cell>
          <cell r="N489" t="str">
            <v>01 - 10 - 2014</v>
          </cell>
          <cell r="O489" t="str">
            <v>5</v>
          </cell>
          <cell r="P489" t="str">
            <v>9</v>
          </cell>
          <cell r="Q489" t="str">
            <v/>
          </cell>
          <cell r="R489" t="str">
            <v/>
          </cell>
          <cell r="S489" t="str">
            <v/>
          </cell>
          <cell r="T489" t="str">
            <v/>
          </cell>
          <cell r="U489" t="str">
            <v/>
          </cell>
          <cell r="V489" t="str">
            <v>FUNGSIONAL UMUM</v>
          </cell>
          <cell r="W489" t="str">
            <v>SUBBAG ADMINISTRASI UMUM DAN KEPEGAWAIAN</v>
          </cell>
          <cell r="X489" t="str">
            <v>SEKRETARIAT</v>
          </cell>
          <cell r="Y489" t="str">
            <v>S-1 ILMU ADMINISTRASI NEGARA</v>
          </cell>
          <cell r="Z489" t="str">
            <v>31-12-2011</v>
          </cell>
          <cell r="AA489" t="str">
            <v>Aktif</v>
          </cell>
          <cell r="AB489" t="str">
            <v>PNS Daerah Kab./Kota yang bekerja pada Kab./Kota</v>
          </cell>
          <cell r="AC489" t="str">
            <v>Pemerintah Kab. Tolitoli</v>
          </cell>
          <cell r="AD489" t="str">
            <v>Pemerintah Kab. Tolitoli</v>
          </cell>
        </row>
        <row r="490">
          <cell r="A490">
            <v>488</v>
          </cell>
          <cell r="B490" t="str">
            <v>196601031989031015</v>
          </cell>
          <cell r="C490" t="str">
            <v>140234737</v>
          </cell>
          <cell r="D490" t="str">
            <v>BAHARUDDIN</v>
          </cell>
          <cell r="E490" t="str">
            <v/>
          </cell>
          <cell r="F490" t="str">
            <v/>
          </cell>
          <cell r="G490" t="str">
            <v>PINRANG</v>
          </cell>
          <cell r="H490" t="str">
            <v>03 - 01 - 1966</v>
          </cell>
          <cell r="I490" t="str">
            <v>II/a</v>
          </cell>
          <cell r="J490" t="str">
            <v>01 - 03 - 1989</v>
          </cell>
          <cell r="K490" t="str">
            <v>01 - 02 - 1991</v>
          </cell>
          <cell r="L490" t="str">
            <v>L</v>
          </cell>
          <cell r="M490" t="str">
            <v>III/d</v>
          </cell>
          <cell r="N490" t="str">
            <v>01 - 04 - 2018</v>
          </cell>
          <cell r="O490" t="str">
            <v>24</v>
          </cell>
          <cell r="P490" t="str">
            <v>1</v>
          </cell>
          <cell r="Q490" t="str">
            <v/>
          </cell>
          <cell r="R490" t="str">
            <v/>
          </cell>
          <cell r="S490" t="str">
            <v/>
          </cell>
          <cell r="T490" t="str">
            <v>01 - 04 - 2014</v>
          </cell>
          <cell r="U490" t="str">
            <v>Pranata Laboratorium Kesehatan Penyelia</v>
          </cell>
          <cell r="V490" t="str">
            <v/>
          </cell>
          <cell r="W490" t="str">
            <v>SEKSI PATOLOGI KLINIK DAN RADIOLOGI</v>
          </cell>
          <cell r="X490" t="str">
            <v>BIDANG PENUNJANG  MEDIS</v>
          </cell>
          <cell r="Y490" t="str">
            <v>SEKOLAH MENENGAH ANALIS KESEHATAN</v>
          </cell>
          <cell r="Z490" t="str">
            <v>01-01-1987</v>
          </cell>
          <cell r="AA490" t="str">
            <v>Aktif</v>
          </cell>
          <cell r="AB490" t="str">
            <v>PNS Daerah Kab./Kota yang bekerja pada Kab./Kota</v>
          </cell>
          <cell r="AC490" t="str">
            <v>Pemerintah Kab. Tolitoli</v>
          </cell>
          <cell r="AD490" t="str">
            <v>Pemerintah Kab. Tolitoli</v>
          </cell>
        </row>
        <row r="491">
          <cell r="A491">
            <v>489</v>
          </cell>
          <cell r="B491" t="str">
            <v>196908112006042008</v>
          </cell>
          <cell r="C491" t="str">
            <v>570021412</v>
          </cell>
          <cell r="D491" t="str">
            <v>ROSDIANA</v>
          </cell>
          <cell r="E491" t="str">
            <v/>
          </cell>
          <cell r="F491" t="str">
            <v/>
          </cell>
          <cell r="G491" t="str">
            <v>TOLITOLI</v>
          </cell>
          <cell r="H491" t="str">
            <v>11 - 08 - 1969</v>
          </cell>
          <cell r="I491" t="str">
            <v>II/a</v>
          </cell>
          <cell r="J491" t="str">
            <v>01 - 04 - 2006</v>
          </cell>
          <cell r="K491" t="str">
            <v>01 - 10 - 2007</v>
          </cell>
          <cell r="L491" t="str">
            <v>P</v>
          </cell>
          <cell r="M491" t="str">
            <v>II/c</v>
          </cell>
          <cell r="N491" t="str">
            <v>01 - 04 - 2018</v>
          </cell>
          <cell r="O491" t="str">
            <v>23</v>
          </cell>
          <cell r="P491" t="str">
            <v>2</v>
          </cell>
          <cell r="Q491" t="str">
            <v/>
          </cell>
          <cell r="R491" t="str">
            <v/>
          </cell>
          <cell r="S491" t="str">
            <v/>
          </cell>
          <cell r="T491" t="str">
            <v>01 - 04 - 2018</v>
          </cell>
          <cell r="U491" t="str">
            <v>Guru Muda</v>
          </cell>
          <cell r="V491" t="str">
            <v/>
          </cell>
          <cell r="W491" t="str">
            <v>SDN 2 LAKUAN TOLITOLI</v>
          </cell>
          <cell r="X491" t="str">
            <v>CABANG DISPENBUD KECAMATAN TOLITOLI UTARA</v>
          </cell>
          <cell r="Y491" t="str">
            <v>SPG PENDIDIKAN SD</v>
          </cell>
          <cell r="Z491" t="str">
            <v>01-01-1988</v>
          </cell>
          <cell r="AA491" t="str">
            <v>Aktif</v>
          </cell>
          <cell r="AB491" t="str">
            <v>PNS Daerah Kab./Kota yang bekerja pada Kab./Kota</v>
          </cell>
          <cell r="AC491" t="str">
            <v>Pemerintah Kab. Tolitoli</v>
          </cell>
          <cell r="AD491" t="str">
            <v>Pemerintah Kab. Tolitoli</v>
          </cell>
        </row>
        <row r="492">
          <cell r="A492">
            <v>490</v>
          </cell>
          <cell r="B492" t="str">
            <v>198211072007011006</v>
          </cell>
          <cell r="C492" t="str">
            <v>570027610</v>
          </cell>
          <cell r="D492" t="str">
            <v>JAMALUDDIN</v>
          </cell>
          <cell r="E492" t="str">
            <v/>
          </cell>
          <cell r="F492" t="str">
            <v/>
          </cell>
          <cell r="G492" t="str">
            <v>PALU</v>
          </cell>
          <cell r="H492" t="str">
            <v>07 - 11 - 1982</v>
          </cell>
          <cell r="I492" t="str">
            <v>II/a</v>
          </cell>
          <cell r="J492" t="str">
            <v>01 - 01 - 2007</v>
          </cell>
          <cell r="K492" t="str">
            <v>01 - 10 - 2008</v>
          </cell>
          <cell r="L492" t="str">
            <v>L</v>
          </cell>
          <cell r="M492" t="str">
            <v>II/c</v>
          </cell>
          <cell r="N492" t="str">
            <v>01 - 04 - 2015</v>
          </cell>
          <cell r="O492" t="str">
            <v>12</v>
          </cell>
          <cell r="P492" t="str">
            <v>3</v>
          </cell>
          <cell r="Q492" t="str">
            <v/>
          </cell>
          <cell r="R492" t="str">
            <v/>
          </cell>
          <cell r="S492" t="str">
            <v/>
          </cell>
          <cell r="T492" t="str">
            <v/>
          </cell>
          <cell r="U492" t="str">
            <v/>
          </cell>
          <cell r="V492" t="str">
            <v>FUNGSIONAL UMUM</v>
          </cell>
          <cell r="W492" t="str">
            <v>Sub Bidang Operasi Dan Pengendalian</v>
          </cell>
          <cell r="X492" t="str">
            <v>Bidang Ketertiban Umum Dan Ketentraman Masyarakat</v>
          </cell>
          <cell r="Y492" t="str">
            <v>SMA</v>
          </cell>
          <cell r="Z492" t="str">
            <v>31-12-2000</v>
          </cell>
          <cell r="AA492" t="str">
            <v>Aktif</v>
          </cell>
          <cell r="AB492" t="str">
            <v>PNS Daerah Kab./Kota yang bekerja pada Kab./Kota</v>
          </cell>
          <cell r="AC492" t="str">
            <v>Pemerintah Kab. Tolitoli</v>
          </cell>
          <cell r="AD492" t="str">
            <v>Pemerintah Kab. Tolitoli</v>
          </cell>
        </row>
        <row r="493">
          <cell r="A493">
            <v>491</v>
          </cell>
          <cell r="B493" t="str">
            <v>196007282006041007</v>
          </cell>
          <cell r="C493" t="str">
            <v>570021190</v>
          </cell>
          <cell r="D493" t="str">
            <v>BAHARUDDIN</v>
          </cell>
          <cell r="E493" t="str">
            <v/>
          </cell>
          <cell r="F493" t="str">
            <v/>
          </cell>
          <cell r="G493" t="str">
            <v>BUOL</v>
          </cell>
          <cell r="H493" t="str">
            <v>28 - 07 - 1960</v>
          </cell>
          <cell r="I493" t="str">
            <v>II/a</v>
          </cell>
          <cell r="J493" t="str">
            <v>01 - 04 - 2006</v>
          </cell>
          <cell r="K493" t="str">
            <v>01 - 10 - 2007</v>
          </cell>
          <cell r="L493" t="str">
            <v>L</v>
          </cell>
          <cell r="M493" t="str">
            <v>II/c</v>
          </cell>
          <cell r="N493" t="str">
            <v>01 - 10 - 2012</v>
          </cell>
          <cell r="O493" t="str">
            <v>17</v>
          </cell>
          <cell r="P493" t="str">
            <v>8</v>
          </cell>
          <cell r="Q493" t="str">
            <v/>
          </cell>
          <cell r="R493" t="str">
            <v/>
          </cell>
          <cell r="S493" t="str">
            <v/>
          </cell>
          <cell r="T493" t="str">
            <v>01 - 10 - 2012</v>
          </cell>
          <cell r="U493" t="str">
            <v>Guru Muda</v>
          </cell>
          <cell r="V493" t="str">
            <v/>
          </cell>
          <cell r="W493" t="str">
            <v>SDN SALADANG</v>
          </cell>
          <cell r="X493" t="str">
            <v>CABANG DISPENBUD KECAMATAN LAMPASIO</v>
          </cell>
          <cell r="Y493" t="str">
            <v>PGAN 6 TAHUN</v>
          </cell>
          <cell r="Z493" t="str">
            <v>31-12-1987</v>
          </cell>
          <cell r="AA493" t="str">
            <v>Aktif</v>
          </cell>
          <cell r="AB493" t="str">
            <v>PNS Daerah Kab./Kota yang bekerja pada Kab./Kota</v>
          </cell>
          <cell r="AC493" t="str">
            <v>Pemerintah Kab. Tolitoli</v>
          </cell>
          <cell r="AD493" t="str">
            <v>Pemerintah Kab. Tolitoli</v>
          </cell>
        </row>
        <row r="494">
          <cell r="A494">
            <v>492</v>
          </cell>
          <cell r="B494" t="str">
            <v>197305252015022001</v>
          </cell>
          <cell r="C494" t="str">
            <v/>
          </cell>
          <cell r="D494" t="str">
            <v>ANDIK MULUK</v>
          </cell>
          <cell r="E494" t="str">
            <v/>
          </cell>
          <cell r="F494" t="str">
            <v/>
          </cell>
          <cell r="G494" t="str">
            <v>KEPULAUAN SELAYAR</v>
          </cell>
          <cell r="H494" t="str">
            <v>25 - 05 - 1973</v>
          </cell>
          <cell r="I494" t="str">
            <v>II/a</v>
          </cell>
          <cell r="J494" t="str">
            <v>01 - 02 - 2015</v>
          </cell>
          <cell r="K494" t="str">
            <v>01 - 09 - 2016</v>
          </cell>
          <cell r="L494" t="str">
            <v>P</v>
          </cell>
          <cell r="M494" t="str">
            <v>II/a</v>
          </cell>
          <cell r="N494" t="str">
            <v>01 - 02 - 2015</v>
          </cell>
          <cell r="O494" t="str">
            <v>10</v>
          </cell>
          <cell r="P494" t="str">
            <v>6</v>
          </cell>
          <cell r="Q494" t="str">
            <v/>
          </cell>
          <cell r="R494" t="str">
            <v/>
          </cell>
          <cell r="S494" t="str">
            <v/>
          </cell>
          <cell r="T494" t="str">
            <v/>
          </cell>
          <cell r="U494" t="str">
            <v/>
          </cell>
          <cell r="V494" t="str">
            <v>PENGADMINISTRASI UMUM</v>
          </cell>
          <cell r="W494" t="str">
            <v>Badan Pelaksana Penyuluhan Pertanian, Perikanan Dan Kehutanan</v>
          </cell>
          <cell r="X494" t="str">
            <v>Pemerintah Kabupaten Tolitoli</v>
          </cell>
          <cell r="Y494" t="str">
            <v>MADRASAH ALIYAH ILMU-ILMU BIOLOGI</v>
          </cell>
          <cell r="Z494" t="str">
            <v>28-05-1993</v>
          </cell>
          <cell r="AA494" t="str">
            <v>Aktif</v>
          </cell>
          <cell r="AB494" t="str">
            <v>PNS Daerah Kab./Kota yang bekerja pada Kab./Kota</v>
          </cell>
          <cell r="AC494" t="str">
            <v>Pemerintah Kab. Tolitoli</v>
          </cell>
          <cell r="AD494" t="str">
            <v>Pemerintah Kab. Tolitoli</v>
          </cell>
        </row>
        <row r="495">
          <cell r="A495">
            <v>493</v>
          </cell>
          <cell r="B495" t="str">
            <v>198611122009042001</v>
          </cell>
          <cell r="C495" t="str">
            <v/>
          </cell>
          <cell r="D495" t="str">
            <v>SRI NOVARIAH</v>
          </cell>
          <cell r="E495" t="str">
            <v/>
          </cell>
          <cell r="F495" t="str">
            <v>SKM</v>
          </cell>
          <cell r="G495" t="str">
            <v>TOLITOLI</v>
          </cell>
          <cell r="H495" t="str">
            <v>12 - 11 - 1986</v>
          </cell>
          <cell r="I495" t="str">
            <v>III/a</v>
          </cell>
          <cell r="J495" t="str">
            <v>01 - 04 - 2009</v>
          </cell>
          <cell r="K495" t="str">
            <v>01 - 01 - 2011</v>
          </cell>
          <cell r="L495" t="str">
            <v>P</v>
          </cell>
          <cell r="M495" t="str">
            <v>III/c</v>
          </cell>
          <cell r="N495" t="str">
            <v>01 - 04 - 2016</v>
          </cell>
          <cell r="O495" t="str">
            <v>7</v>
          </cell>
          <cell r="P495" t="str">
            <v>0</v>
          </cell>
          <cell r="Q495" t="str">
            <v/>
          </cell>
          <cell r="R495" t="str">
            <v/>
          </cell>
          <cell r="S495" t="str">
            <v/>
          </cell>
          <cell r="T495" t="str">
            <v/>
          </cell>
          <cell r="U495" t="str">
            <v/>
          </cell>
          <cell r="V495" t="str">
            <v>EPIDEMIOLOG KESEHATAN MUDA</v>
          </cell>
          <cell r="W495" t="str">
            <v>Rumah Sakit Umum Daerah Mokopido</v>
          </cell>
          <cell r="X495" t="str">
            <v>Pemerintah Kabupaten Tolitoli</v>
          </cell>
          <cell r="Y495" t="str">
            <v>S-1 KESEHATAN MASYARAKAT</v>
          </cell>
          <cell r="Z495" t="str">
            <v>31-12-2008</v>
          </cell>
          <cell r="AA495" t="str">
            <v>Aktif</v>
          </cell>
          <cell r="AB495" t="str">
            <v>PNS Daerah Kab./Kota yang bekerja pada Kab./Kota</v>
          </cell>
          <cell r="AC495" t="str">
            <v>Pemerintah Kab. Tolitoli</v>
          </cell>
          <cell r="AD495" t="str">
            <v>Pemerintah Kab. Tolitoli</v>
          </cell>
        </row>
        <row r="496">
          <cell r="A496">
            <v>494</v>
          </cell>
          <cell r="B496" t="str">
            <v>197912072005011007</v>
          </cell>
          <cell r="C496" t="str">
            <v>570017385</v>
          </cell>
          <cell r="D496" t="str">
            <v>BAHARUDIN</v>
          </cell>
          <cell r="E496" t="str">
            <v/>
          </cell>
          <cell r="F496" t="str">
            <v>ST</v>
          </cell>
          <cell r="G496" t="str">
            <v>TOLITOLI</v>
          </cell>
          <cell r="H496" t="str">
            <v>07 - 12 - 1979</v>
          </cell>
          <cell r="I496" t="str">
            <v>II/c</v>
          </cell>
          <cell r="J496" t="str">
            <v>01 - 01 - 2005</v>
          </cell>
          <cell r="K496" t="str">
            <v>01 - 03 - 2006</v>
          </cell>
          <cell r="L496" t="str">
            <v>L</v>
          </cell>
          <cell r="M496" t="str">
            <v>III/b</v>
          </cell>
          <cell r="N496" t="str">
            <v>01 - 04 - 2017</v>
          </cell>
          <cell r="O496" t="str">
            <v>11</v>
          </cell>
          <cell r="P496" t="str">
            <v>1</v>
          </cell>
          <cell r="Q496" t="str">
            <v/>
          </cell>
          <cell r="R496" t="str">
            <v/>
          </cell>
          <cell r="S496" t="str">
            <v/>
          </cell>
          <cell r="T496" t="str">
            <v/>
          </cell>
          <cell r="U496" t="str">
            <v/>
          </cell>
          <cell r="V496" t="str">
            <v>PENGAWAS JALAN DAN JEMBATAN</v>
          </cell>
          <cell r="W496" t="str">
            <v>Seksi Jembatan</v>
          </cell>
          <cell r="X496" t="str">
            <v>Bidang Bina Marga</v>
          </cell>
          <cell r="Y496" t="str">
            <v>S-1 /TEKNIK SIPIL</v>
          </cell>
          <cell r="Z496" t="str">
            <v>31-12-2014</v>
          </cell>
          <cell r="AA496" t="str">
            <v>Aktif</v>
          </cell>
          <cell r="AB496" t="str">
            <v>PNS Daerah Kab./Kota yang bekerja pada Kab./Kota</v>
          </cell>
          <cell r="AC496" t="str">
            <v>Pemerintah Kab. Tolitoli</v>
          </cell>
          <cell r="AD496" t="str">
            <v>Pemerintah Kab. Tolitoli</v>
          </cell>
        </row>
        <row r="497">
          <cell r="A497">
            <v>495</v>
          </cell>
          <cell r="B497" t="str">
            <v>196910012007011034</v>
          </cell>
          <cell r="C497" t="str">
            <v>570027603</v>
          </cell>
          <cell r="D497" t="str">
            <v>BASSO</v>
          </cell>
          <cell r="E497" t="str">
            <v/>
          </cell>
          <cell r="F497" t="str">
            <v/>
          </cell>
          <cell r="G497" t="str">
            <v>TOLITOLI</v>
          </cell>
          <cell r="H497" t="str">
            <v>01 - 10 - 1969</v>
          </cell>
          <cell r="I497" t="str">
            <v>II/a</v>
          </cell>
          <cell r="J497" t="str">
            <v>01 - 01 - 2007</v>
          </cell>
          <cell r="K497" t="str">
            <v>01 - 10 - 2008</v>
          </cell>
          <cell r="L497" t="str">
            <v>L</v>
          </cell>
          <cell r="M497" t="str">
            <v>II/c</v>
          </cell>
          <cell r="N497" t="str">
            <v>01 - 10 - 2016</v>
          </cell>
          <cell r="O497" t="str">
            <v>13</v>
          </cell>
          <cell r="P497" t="str">
            <v>4</v>
          </cell>
          <cell r="Q497" t="str">
            <v/>
          </cell>
          <cell r="R497" t="str">
            <v/>
          </cell>
          <cell r="S497" t="str">
            <v/>
          </cell>
          <cell r="T497" t="str">
            <v>01 - 10 - 2016</v>
          </cell>
          <cell r="U497" t="str">
            <v>Guru Muda</v>
          </cell>
          <cell r="V497" t="str">
            <v/>
          </cell>
          <cell r="W497" t="str">
            <v>SDN SIMATANG TANJUNG</v>
          </cell>
          <cell r="X497" t="str">
            <v>CABANG DISPENBUD KECAMATAN DAMPAL UTARA</v>
          </cell>
          <cell r="Y497" t="str">
            <v>SPG PENDIDIKAN SD</v>
          </cell>
          <cell r="Z497" t="str">
            <v>31-12-1988</v>
          </cell>
          <cell r="AA497" t="str">
            <v>Aktif</v>
          </cell>
          <cell r="AB497" t="str">
            <v>PNS Daerah Kab./Kota yang bekerja pada Kab./Kota</v>
          </cell>
          <cell r="AC497" t="str">
            <v>Pemerintah Kab. Tolitoli</v>
          </cell>
          <cell r="AD497" t="str">
            <v>Pemerintah Kab. Tolitoli</v>
          </cell>
        </row>
        <row r="498">
          <cell r="A498">
            <v>496</v>
          </cell>
          <cell r="B498" t="str">
            <v>197905052010011023</v>
          </cell>
          <cell r="C498" t="str">
            <v/>
          </cell>
          <cell r="D498" t="str">
            <v>SUPARMAN S.Y.JAID</v>
          </cell>
          <cell r="E498" t="str">
            <v/>
          </cell>
          <cell r="F498" t="str">
            <v>S.Pd</v>
          </cell>
          <cell r="G498" t="str">
            <v>TOLITOLI</v>
          </cell>
          <cell r="H498" t="str">
            <v>05 - 05 - 1979</v>
          </cell>
          <cell r="I498" t="str">
            <v>III/a</v>
          </cell>
          <cell r="J498" t="str">
            <v>01 - 01 - 2010</v>
          </cell>
          <cell r="K498" t="str">
            <v>01 - 01 - 2012</v>
          </cell>
          <cell r="L498" t="str">
            <v>L</v>
          </cell>
          <cell r="M498" t="str">
            <v>III/c</v>
          </cell>
          <cell r="N498" t="str">
            <v>01 - 10 - 2016</v>
          </cell>
          <cell r="O498" t="str">
            <v>6</v>
          </cell>
          <cell r="P498" t="str">
            <v>9</v>
          </cell>
          <cell r="Q498" t="str">
            <v/>
          </cell>
          <cell r="R498" t="str">
            <v/>
          </cell>
          <cell r="S498" t="str">
            <v/>
          </cell>
          <cell r="T498" t="str">
            <v>01 - 10 - 2016</v>
          </cell>
          <cell r="U498" t="str">
            <v>Guru Muda</v>
          </cell>
          <cell r="V498" t="str">
            <v/>
          </cell>
          <cell r="W498" t="str">
            <v>SMP NEGERI SATAP BATUAN</v>
          </cell>
          <cell r="X498" t="str">
            <v>CABANG DISPENBUD KECAMATAN LAMPASIO</v>
          </cell>
          <cell r="Y498" t="str">
            <v>S-1/A-IV PENDIDIKAN BAHASA INGGRIS</v>
          </cell>
          <cell r="Z498" t="str">
            <v>31-12-2008</v>
          </cell>
          <cell r="AA498" t="str">
            <v>Aktif</v>
          </cell>
          <cell r="AB498" t="str">
            <v>PNS Daerah Kab./Kota yang bekerja pada Kab./Kota</v>
          </cell>
          <cell r="AC498" t="str">
            <v>Pemerintah Kab. Tolitoli</v>
          </cell>
          <cell r="AD498" t="str">
            <v>Pemerintah Kab. Tolitoli</v>
          </cell>
        </row>
        <row r="499">
          <cell r="A499">
            <v>497</v>
          </cell>
          <cell r="B499" t="str">
            <v>197507172009041003</v>
          </cell>
          <cell r="C499" t="str">
            <v/>
          </cell>
          <cell r="D499" t="str">
            <v>ARSYAD</v>
          </cell>
          <cell r="E499" t="str">
            <v/>
          </cell>
          <cell r="F499" t="str">
            <v>A. Ma</v>
          </cell>
          <cell r="G499" t="str">
            <v>SIGI</v>
          </cell>
          <cell r="H499" t="str">
            <v>17 - 07 - 1975</v>
          </cell>
          <cell r="I499" t="str">
            <v>II/b</v>
          </cell>
          <cell r="J499" t="str">
            <v>01 - 04 - 2009</v>
          </cell>
          <cell r="K499" t="str">
            <v>01 - 01 - 2011</v>
          </cell>
          <cell r="L499" t="str">
            <v>L</v>
          </cell>
          <cell r="M499" t="str">
            <v>II/d</v>
          </cell>
          <cell r="N499" t="str">
            <v>01 - 04 - 2018</v>
          </cell>
          <cell r="O499" t="str">
            <v>12</v>
          </cell>
          <cell r="P499" t="str">
            <v>0</v>
          </cell>
          <cell r="Q499" t="str">
            <v/>
          </cell>
          <cell r="R499" t="str">
            <v/>
          </cell>
          <cell r="S499" t="str">
            <v/>
          </cell>
          <cell r="T499" t="str">
            <v>01 - 04 - 2018</v>
          </cell>
          <cell r="U499" t="str">
            <v>Guru Muda Tingkat. I</v>
          </cell>
          <cell r="V499" t="str">
            <v/>
          </cell>
          <cell r="W499" t="str">
            <v>SDN 3 KOMBO</v>
          </cell>
          <cell r="X499" t="str">
            <v>CABANG DISPENBUD KECAMATAN DAMPAL SELATAN</v>
          </cell>
          <cell r="Y499" t="str">
            <v>D-II PGSDI</v>
          </cell>
          <cell r="Z499" t="str">
            <v>01-01-2005</v>
          </cell>
          <cell r="AA499" t="str">
            <v>Aktif</v>
          </cell>
          <cell r="AB499" t="str">
            <v>PNS Daerah Kab./Kota yang bekerja pada Kab./Kota</v>
          </cell>
          <cell r="AC499" t="str">
            <v>Pemerintah Kab. Tolitoli</v>
          </cell>
          <cell r="AD499" t="str">
            <v>Pemerintah Kab. Tolitoli</v>
          </cell>
        </row>
        <row r="500">
          <cell r="A500">
            <v>498</v>
          </cell>
          <cell r="B500" t="str">
            <v>197101042007012014</v>
          </cell>
          <cell r="C500" t="str">
            <v>570027476</v>
          </cell>
          <cell r="D500" t="str">
            <v>MASPA KALADI</v>
          </cell>
          <cell r="E500" t="str">
            <v/>
          </cell>
          <cell r="F500" t="str">
            <v>SE</v>
          </cell>
          <cell r="G500" t="str">
            <v>TOLITOLI</v>
          </cell>
          <cell r="H500" t="str">
            <v>04 - 01 - 1971</v>
          </cell>
          <cell r="I500" t="str">
            <v>II/a</v>
          </cell>
          <cell r="J500" t="str">
            <v>01 - 01 - 2007</v>
          </cell>
          <cell r="K500" t="str">
            <v>01 - 10 - 2008</v>
          </cell>
          <cell r="L500" t="str">
            <v>P</v>
          </cell>
          <cell r="M500" t="str">
            <v>III/b</v>
          </cell>
          <cell r="N500" t="str">
            <v>01 - 04 - 2015</v>
          </cell>
          <cell r="O500" t="str">
            <v>11</v>
          </cell>
          <cell r="P500" t="str">
            <v>3</v>
          </cell>
          <cell r="Q500" t="str">
            <v/>
          </cell>
          <cell r="R500" t="str">
            <v/>
          </cell>
          <cell r="S500" t="str">
            <v/>
          </cell>
          <cell r="T500" t="str">
            <v/>
          </cell>
          <cell r="U500" t="str">
            <v/>
          </cell>
          <cell r="V500" t="str">
            <v xml:space="preserve">PEMBANTU BENDAHARA </v>
          </cell>
          <cell r="W500" t="str">
            <v>Sub Bagian Keuangan Dan Aset</v>
          </cell>
          <cell r="X500" t="str">
            <v>SEKRETARIAT</v>
          </cell>
          <cell r="Y500" t="str">
            <v>S-1 EKONOMI MANAJEMEN</v>
          </cell>
          <cell r="Z500" t="str">
            <v>31-12-2010</v>
          </cell>
          <cell r="AA500" t="str">
            <v>Aktif</v>
          </cell>
          <cell r="AB500" t="str">
            <v>PNS Daerah Kab./Kota yang bekerja pada Kab./Kota</v>
          </cell>
          <cell r="AC500" t="str">
            <v>Pemerintah Kab. Tolitoli</v>
          </cell>
          <cell r="AD500" t="str">
            <v>Pemerintah Kab. Tolitoli</v>
          </cell>
        </row>
        <row r="501">
          <cell r="A501">
            <v>499</v>
          </cell>
          <cell r="B501" t="str">
            <v>198708082010011007</v>
          </cell>
          <cell r="C501" t="str">
            <v/>
          </cell>
          <cell r="D501" t="str">
            <v>ANDI TAKDIR</v>
          </cell>
          <cell r="E501" t="str">
            <v/>
          </cell>
          <cell r="F501" t="str">
            <v>A.Md.Kep</v>
          </cell>
          <cell r="G501" t="str">
            <v>TOLITOLI</v>
          </cell>
          <cell r="H501" t="str">
            <v>08 - 08 - 1987</v>
          </cell>
          <cell r="I501" t="str">
            <v>II/c</v>
          </cell>
          <cell r="J501" t="str">
            <v>01 - 01 - 2010</v>
          </cell>
          <cell r="K501" t="str">
            <v>01 - 01 - 2012</v>
          </cell>
          <cell r="L501" t="str">
            <v>L</v>
          </cell>
          <cell r="M501" t="str">
            <v>III/a</v>
          </cell>
          <cell r="N501" t="str">
            <v>01 - 04 - 2017</v>
          </cell>
          <cell r="O501" t="str">
            <v>5</v>
          </cell>
          <cell r="P501" t="str">
            <v>3</v>
          </cell>
          <cell r="Q501" t="str">
            <v/>
          </cell>
          <cell r="R501" t="str">
            <v/>
          </cell>
          <cell r="S501" t="str">
            <v/>
          </cell>
          <cell r="T501" t="str">
            <v>01 - 04 - 2017</v>
          </cell>
          <cell r="U501" t="str">
            <v>Perawat Pelaksana Lanjutan</v>
          </cell>
          <cell r="V501" t="str">
            <v/>
          </cell>
          <cell r="W501" t="str">
            <v>Sub Bidang Pelayanan Medis Dan Keperawatan</v>
          </cell>
          <cell r="X501" t="str">
            <v>BIDANG PELAYANAN</v>
          </cell>
          <cell r="Y501" t="str">
            <v>D-III KEPERAWATAN</v>
          </cell>
          <cell r="Z501" t="str">
            <v>31-12-2008</v>
          </cell>
          <cell r="AA501" t="str">
            <v>Aktif</v>
          </cell>
          <cell r="AB501" t="str">
            <v>PNS Daerah Kab./Kota yang bekerja pada Kab./Kota</v>
          </cell>
          <cell r="AC501" t="str">
            <v>Pemerintah Kab. Tolitoli</v>
          </cell>
          <cell r="AD501" t="str">
            <v>Pemerintah Kab. Tolitoli</v>
          </cell>
        </row>
        <row r="502">
          <cell r="A502">
            <v>500</v>
          </cell>
          <cell r="B502" t="str">
            <v>196610101993022004</v>
          </cell>
          <cell r="C502" t="str">
            <v>132045106</v>
          </cell>
          <cell r="D502" t="str">
            <v>INDOMASE</v>
          </cell>
          <cell r="E502" t="str">
            <v/>
          </cell>
          <cell r="F502" t="str">
            <v/>
          </cell>
          <cell r="G502" t="str">
            <v>TOLITOLI</v>
          </cell>
          <cell r="H502" t="str">
            <v>10 - 10 - 1966</v>
          </cell>
          <cell r="I502" t="str">
            <v>II/a</v>
          </cell>
          <cell r="J502" t="str">
            <v>01 - 02 - 1993</v>
          </cell>
          <cell r="K502" t="str">
            <v>01 - 07 - 1994</v>
          </cell>
          <cell r="L502" t="str">
            <v>P</v>
          </cell>
          <cell r="M502" t="str">
            <v>III/b</v>
          </cell>
          <cell r="N502" t="str">
            <v>01 - 10 - 2009</v>
          </cell>
          <cell r="O502" t="str">
            <v>11</v>
          </cell>
          <cell r="P502" t="str">
            <v>8</v>
          </cell>
          <cell r="Q502" t="str">
            <v/>
          </cell>
          <cell r="R502" t="str">
            <v/>
          </cell>
          <cell r="S502" t="str">
            <v/>
          </cell>
          <cell r="T502" t="str">
            <v>01 - 10 - 2009</v>
          </cell>
          <cell r="U502" t="str">
            <v>Guru Madya Tingkat. I</v>
          </cell>
          <cell r="V502" t="str">
            <v/>
          </cell>
          <cell r="W502" t="str">
            <v>SDN 1 SIBALUTON</v>
          </cell>
          <cell r="X502" t="str">
            <v>CABANG DISPENBUD KECAMATAN BASIDONDO</v>
          </cell>
          <cell r="Y502" t="str">
            <v>SPG PENDIDIKAN SD</v>
          </cell>
          <cell r="Z502" t="str">
            <v>31-12-1988</v>
          </cell>
          <cell r="AA502" t="str">
            <v>Aktif</v>
          </cell>
          <cell r="AB502" t="str">
            <v>PNS Daerah Kab./Kota yang bekerja pada Kab./Kota</v>
          </cell>
          <cell r="AC502" t="str">
            <v>Pemerintah Kab. Tolitoli</v>
          </cell>
          <cell r="AD502" t="str">
            <v>Pemerintah Kab. Tolitoli</v>
          </cell>
        </row>
        <row r="503">
          <cell r="A503">
            <v>501</v>
          </cell>
          <cell r="B503" t="str">
            <v>198507282010012033</v>
          </cell>
          <cell r="C503" t="str">
            <v/>
          </cell>
          <cell r="D503" t="str">
            <v>DWI ASTUTY</v>
          </cell>
          <cell r="E503" t="str">
            <v/>
          </cell>
          <cell r="F503" t="str">
            <v>ST</v>
          </cell>
          <cell r="G503" t="str">
            <v>PALELEH</v>
          </cell>
          <cell r="H503" t="str">
            <v>28 - 07 - 1985</v>
          </cell>
          <cell r="I503" t="str">
            <v>II/a</v>
          </cell>
          <cell r="J503" t="str">
            <v>01 - 01 - 2010</v>
          </cell>
          <cell r="K503" t="str">
            <v>01 - 01 - 2012</v>
          </cell>
          <cell r="L503" t="str">
            <v>P</v>
          </cell>
          <cell r="M503" t="str">
            <v>III/a</v>
          </cell>
          <cell r="N503" t="str">
            <v>01 - 10 - 2015</v>
          </cell>
          <cell r="O503" t="str">
            <v>5</v>
          </cell>
          <cell r="P503" t="str">
            <v>9</v>
          </cell>
          <cell r="Q503" t="str">
            <v/>
          </cell>
          <cell r="R503" t="str">
            <v/>
          </cell>
          <cell r="S503" t="str">
            <v/>
          </cell>
          <cell r="T503" t="str">
            <v/>
          </cell>
          <cell r="U503" t="str">
            <v/>
          </cell>
          <cell r="V503" t="str">
            <v>FUNGSIONAL UMUM</v>
          </cell>
          <cell r="W503" t="str">
            <v>SUBBID SARANA DAN PRASARANA</v>
          </cell>
          <cell r="X503" t="str">
            <v>BIDANG FISIK DAN PRASARANA</v>
          </cell>
          <cell r="Y503" t="str">
            <v>S-1 TEKNIK SIPIL</v>
          </cell>
          <cell r="Z503" t="str">
            <v>31-12-2012</v>
          </cell>
          <cell r="AA503" t="str">
            <v>Aktif</v>
          </cell>
          <cell r="AB503" t="str">
            <v>PNS Daerah Kab./Kota yang bekerja pada Kab./Kota</v>
          </cell>
          <cell r="AC503" t="str">
            <v>Pemerintah Kab. Tolitoli</v>
          </cell>
          <cell r="AD503" t="str">
            <v>Pemerintah Kab. Tolitoli</v>
          </cell>
        </row>
        <row r="504">
          <cell r="A504">
            <v>502</v>
          </cell>
          <cell r="B504" t="str">
            <v>197206212009042001</v>
          </cell>
          <cell r="C504" t="str">
            <v/>
          </cell>
          <cell r="D504" t="str">
            <v>HASNA</v>
          </cell>
          <cell r="E504" t="str">
            <v/>
          </cell>
          <cell r="F504" t="str">
            <v>A. Ma</v>
          </cell>
          <cell r="G504" t="str">
            <v>BANGKIR</v>
          </cell>
          <cell r="H504" t="str">
            <v>21 - 06 - 1972</v>
          </cell>
          <cell r="I504" t="str">
            <v>II/b</v>
          </cell>
          <cell r="J504" t="str">
            <v>01 - 04 - 2009</v>
          </cell>
          <cell r="K504" t="str">
            <v>01 - 01 - 2011</v>
          </cell>
          <cell r="L504" t="str">
            <v>P</v>
          </cell>
          <cell r="M504" t="str">
            <v>II/c</v>
          </cell>
          <cell r="N504" t="str">
            <v>01 - 04 - 2014</v>
          </cell>
          <cell r="O504" t="str">
            <v>20</v>
          </cell>
          <cell r="P504" t="str">
            <v>3</v>
          </cell>
          <cell r="Q504" t="str">
            <v/>
          </cell>
          <cell r="R504" t="str">
            <v/>
          </cell>
          <cell r="S504" t="str">
            <v/>
          </cell>
          <cell r="T504" t="str">
            <v>01 - 04 - 2014</v>
          </cell>
          <cell r="U504" t="str">
            <v>Guru</v>
          </cell>
          <cell r="V504" t="str">
            <v/>
          </cell>
          <cell r="W504" t="str">
            <v>SDN 5 BANGKIR</v>
          </cell>
          <cell r="X504" t="str">
            <v>CABANG DISPENBUD KECAMATAN DAMPAL SELATAN</v>
          </cell>
          <cell r="Y504" t="str">
            <v>D-II PENDIDIKAN GURU MADRASAH IBTIDAIYAH</v>
          </cell>
          <cell r="Z504" t="str">
            <v>31-12-2007</v>
          </cell>
          <cell r="AA504" t="str">
            <v>Aktif</v>
          </cell>
          <cell r="AB504" t="str">
            <v>PNS Daerah Kab./Kota yang bekerja pada Kab./Kota</v>
          </cell>
          <cell r="AC504" t="str">
            <v>Pemerintah Kab. Tolitoli</v>
          </cell>
          <cell r="AD504" t="str">
            <v>Pemerintah Kab. Tolitoli</v>
          </cell>
        </row>
        <row r="505">
          <cell r="A505">
            <v>503</v>
          </cell>
          <cell r="B505" t="str">
            <v>198201112014112002</v>
          </cell>
          <cell r="C505" t="str">
            <v/>
          </cell>
          <cell r="D505" t="str">
            <v>FATHIA S. BASO</v>
          </cell>
          <cell r="E505" t="str">
            <v/>
          </cell>
          <cell r="F505" t="str">
            <v/>
          </cell>
          <cell r="G505" t="str">
            <v>TOLITOLI</v>
          </cell>
          <cell r="H505" t="str">
            <v>11 - 01 - 1982</v>
          </cell>
          <cell r="I505" t="str">
            <v>II/a</v>
          </cell>
          <cell r="J505" t="str">
            <v>01 - 11 - 2014</v>
          </cell>
          <cell r="K505" t="str">
            <v>01 - 09 - 2016</v>
          </cell>
          <cell r="L505" t="str">
            <v>P</v>
          </cell>
          <cell r="M505" t="str">
            <v>II/a</v>
          </cell>
          <cell r="N505" t="str">
            <v>01 - 11 - 2014</v>
          </cell>
          <cell r="O505" t="str">
            <v>9</v>
          </cell>
          <cell r="P505" t="str">
            <v>10</v>
          </cell>
          <cell r="Q505" t="str">
            <v/>
          </cell>
          <cell r="R505" t="str">
            <v/>
          </cell>
          <cell r="S505" t="str">
            <v/>
          </cell>
          <cell r="T505" t="str">
            <v/>
          </cell>
          <cell r="U505" t="str">
            <v/>
          </cell>
          <cell r="V505" t="str">
            <v>PEMROSES TANDA JASA DAN PENGHARGAAN PEGAWAI</v>
          </cell>
          <cell r="W505" t="str">
            <v>Sub Bidang Penghargaan Pegawai</v>
          </cell>
          <cell r="X505" t="str">
            <v>Badan Kepegawaian Dan Pengembangan Sumber Daya Manusia</v>
          </cell>
          <cell r="Y505" t="str">
            <v>MADRASAH ALIYAH</v>
          </cell>
          <cell r="Z505" t="str">
            <v>22-06-2000</v>
          </cell>
          <cell r="AA505" t="str">
            <v>Aktif</v>
          </cell>
          <cell r="AB505" t="str">
            <v>PNS Daerah Kab./Kota yang bekerja pada Kab./Kota</v>
          </cell>
          <cell r="AC505" t="str">
            <v>Pemerintah Kab. Tolitoli</v>
          </cell>
          <cell r="AD505" t="str">
            <v>Pemerintah Kab. Tolitoli</v>
          </cell>
        </row>
        <row r="506">
          <cell r="A506">
            <v>504</v>
          </cell>
          <cell r="B506" t="str">
            <v>197401132006042004</v>
          </cell>
          <cell r="C506" t="str">
            <v>570020116</v>
          </cell>
          <cell r="D506" t="str">
            <v>ANASTASIA FIEN</v>
          </cell>
          <cell r="E506" t="str">
            <v/>
          </cell>
          <cell r="F506" t="str">
            <v>S.Th</v>
          </cell>
          <cell r="G506" t="str">
            <v>KEPULAUAN SANGIHE</v>
          </cell>
          <cell r="H506" t="str">
            <v>13 - 01 - 1974</v>
          </cell>
          <cell r="I506" t="str">
            <v>III/a</v>
          </cell>
          <cell r="J506" t="str">
            <v>01 - 04 - 2006</v>
          </cell>
          <cell r="K506" t="str">
            <v>01 - 06 - 2007</v>
          </cell>
          <cell r="L506" t="str">
            <v>P</v>
          </cell>
          <cell r="M506" t="str">
            <v>III/d</v>
          </cell>
          <cell r="N506" t="str">
            <v>01 - 10 - 2016</v>
          </cell>
          <cell r="O506" t="str">
            <v>10</v>
          </cell>
          <cell r="P506" t="str">
            <v>6</v>
          </cell>
          <cell r="Q506" t="str">
            <v/>
          </cell>
          <cell r="R506" t="str">
            <v/>
          </cell>
          <cell r="S506" t="str">
            <v/>
          </cell>
          <cell r="T506" t="str">
            <v>01 - 04 - 2013</v>
          </cell>
          <cell r="U506" t="str">
            <v>Guru Muda</v>
          </cell>
          <cell r="V506" t="str">
            <v/>
          </cell>
          <cell r="W506" t="str">
            <v>SMP NEGERI 1 TOLITOLI</v>
          </cell>
          <cell r="X506" t="str">
            <v>CABANG DISPENBUD KECAMATAN BAOLAN</v>
          </cell>
          <cell r="Y506" t="str">
            <v>S-1 / AKTA IV TEOLOGI / KATEKETIS</v>
          </cell>
          <cell r="Z506" t="str">
            <v>31-12-2000</v>
          </cell>
          <cell r="AA506" t="str">
            <v>Aktif</v>
          </cell>
          <cell r="AB506" t="str">
            <v>PNS Daerah Kab./Kota yang bekerja pada Kab./Kota</v>
          </cell>
          <cell r="AC506" t="str">
            <v>Pemerintah Kab. Tolitoli</v>
          </cell>
          <cell r="AD506" t="str">
            <v>Pemerintah Kab. Tolitoli</v>
          </cell>
        </row>
        <row r="507">
          <cell r="A507">
            <v>505</v>
          </cell>
          <cell r="B507" t="str">
            <v>196205011988031012</v>
          </cell>
          <cell r="C507" t="str">
            <v>080094693</v>
          </cell>
          <cell r="D507" t="str">
            <v>PARYUDI</v>
          </cell>
          <cell r="E507" t="str">
            <v/>
          </cell>
          <cell r="F507" t="str">
            <v>SP</v>
          </cell>
          <cell r="G507" t="str">
            <v>TULUNGAGUNG</v>
          </cell>
          <cell r="H507" t="str">
            <v>01 - 05 - 1962</v>
          </cell>
          <cell r="I507" t="str">
            <v>II/a</v>
          </cell>
          <cell r="J507" t="str">
            <v>01 - 03 - 1988</v>
          </cell>
          <cell r="K507" t="str">
            <v>01 - 11 - 1989</v>
          </cell>
          <cell r="L507" t="str">
            <v>L</v>
          </cell>
          <cell r="M507" t="str">
            <v>IV/b</v>
          </cell>
          <cell r="N507" t="str">
            <v>01 - 04 - 2018</v>
          </cell>
          <cell r="O507" t="str">
            <v>26</v>
          </cell>
          <cell r="P507" t="str">
            <v>3</v>
          </cell>
          <cell r="Q507" t="str">
            <v/>
          </cell>
          <cell r="R507" t="str">
            <v/>
          </cell>
          <cell r="S507" t="str">
            <v/>
          </cell>
          <cell r="T507" t="str">
            <v>01 - 10 - 2013</v>
          </cell>
          <cell r="U507" t="str">
            <v>Penyuluh Pertanian Madya</v>
          </cell>
          <cell r="V507" t="str">
            <v/>
          </cell>
          <cell r="W507" t="str">
            <v>SUBBID PELAYANAN PENYULUHAN</v>
          </cell>
          <cell r="X507" t="str">
            <v>BIDANG PENYULUHAN</v>
          </cell>
          <cell r="Y507" t="str">
            <v>S-1 PERTANIAN AGRIBISNIS</v>
          </cell>
          <cell r="Z507" t="str">
            <v>01-01-2011</v>
          </cell>
          <cell r="AA507" t="str">
            <v>Aktif</v>
          </cell>
          <cell r="AB507" t="str">
            <v>PNS Daerah Kab./Kota yang bekerja pada Kab./Kota</v>
          </cell>
          <cell r="AC507" t="str">
            <v>Pemerintah Kab. Tolitoli</v>
          </cell>
          <cell r="AD507" t="str">
            <v>Pemerintah Kab. Tolitoli</v>
          </cell>
        </row>
        <row r="508">
          <cell r="A508">
            <v>506</v>
          </cell>
          <cell r="B508" t="str">
            <v>197805092009041001</v>
          </cell>
          <cell r="C508" t="str">
            <v/>
          </cell>
          <cell r="D508" t="str">
            <v>BUDIMAN</v>
          </cell>
          <cell r="E508" t="str">
            <v/>
          </cell>
          <cell r="F508" t="str">
            <v/>
          </cell>
          <cell r="G508" t="str">
            <v>TOLITOLI</v>
          </cell>
          <cell r="H508" t="str">
            <v>09 - 05 - 1978</v>
          </cell>
          <cell r="I508" t="str">
            <v>II/a</v>
          </cell>
          <cell r="J508" t="str">
            <v>01 - 04 - 2009</v>
          </cell>
          <cell r="K508" t="str">
            <v>01 - 01 - 2011</v>
          </cell>
          <cell r="L508" t="str">
            <v>L</v>
          </cell>
          <cell r="M508" t="str">
            <v>II/c</v>
          </cell>
          <cell r="N508" t="str">
            <v>01 - 04 - 2017</v>
          </cell>
          <cell r="O508" t="str">
            <v>12</v>
          </cell>
          <cell r="P508" t="str">
            <v>8</v>
          </cell>
          <cell r="Q508" t="str">
            <v/>
          </cell>
          <cell r="R508" t="str">
            <v/>
          </cell>
          <cell r="S508" t="str">
            <v/>
          </cell>
          <cell r="T508" t="str">
            <v/>
          </cell>
          <cell r="U508" t="str">
            <v/>
          </cell>
          <cell r="V508" t="str">
            <v>PEMROSES RENCANA KERJA ANGGARAN</v>
          </cell>
          <cell r="W508" t="str">
            <v>Sub Bagian Keuangan Dan Aset</v>
          </cell>
          <cell r="X508" t="str">
            <v>Dinas Perhubungan</v>
          </cell>
          <cell r="Y508" t="str">
            <v>SMA</v>
          </cell>
          <cell r="Z508" t="str">
            <v>31-12-1996</v>
          </cell>
          <cell r="AA508" t="str">
            <v>Aktif</v>
          </cell>
          <cell r="AB508" t="str">
            <v>PNS Daerah Kab./Kota yang bekerja pada Kab./Kota</v>
          </cell>
          <cell r="AC508" t="str">
            <v>Pemerintah Kab. Tolitoli</v>
          </cell>
          <cell r="AD508" t="str">
            <v>Pemerintah Kab. Tolitoli</v>
          </cell>
        </row>
        <row r="509">
          <cell r="A509">
            <v>507</v>
          </cell>
          <cell r="B509" t="str">
            <v>198603012017081004</v>
          </cell>
          <cell r="C509" t="str">
            <v/>
          </cell>
          <cell r="D509" t="str">
            <v>MOH. ABDUH</v>
          </cell>
          <cell r="E509" t="str">
            <v/>
          </cell>
          <cell r="F509" t="str">
            <v>S.Pd</v>
          </cell>
          <cell r="G509" t="str">
            <v>TOLITOLI</v>
          </cell>
          <cell r="H509" t="str">
            <v>01 - 03 - 1986</v>
          </cell>
          <cell r="I509" t="str">
            <v>III/a</v>
          </cell>
          <cell r="J509" t="str">
            <v>01 - 08 - 2017</v>
          </cell>
          <cell r="K509" t="str">
            <v>01 - 04 - 2018</v>
          </cell>
          <cell r="L509" t="str">
            <v>L</v>
          </cell>
          <cell r="M509" t="str">
            <v>III/a</v>
          </cell>
          <cell r="N509" t="str">
            <v>01 - 08 - 2017</v>
          </cell>
          <cell r="O509" t="str">
            <v>0</v>
          </cell>
          <cell r="P509" t="str">
            <v>0</v>
          </cell>
          <cell r="Q509" t="str">
            <v/>
          </cell>
          <cell r="R509" t="str">
            <v/>
          </cell>
          <cell r="S509" t="str">
            <v/>
          </cell>
          <cell r="T509" t="str">
            <v/>
          </cell>
          <cell r="U509" t="str">
            <v/>
          </cell>
          <cell r="V509" t="str">
            <v>GURU KELAS</v>
          </cell>
          <cell r="W509" t="str">
            <v>SD Negeri Janja</v>
          </cell>
          <cell r="X509" t="str">
            <v>Dinas Pendidikan Dan Kebudayaan</v>
          </cell>
          <cell r="Y509" t="str">
            <v>S-1 PENDIDIKAN GURU SEKOLAH DASAR</v>
          </cell>
          <cell r="Z509" t="str">
            <v>14-06-2011</v>
          </cell>
          <cell r="AA509" t="str">
            <v>Aktif</v>
          </cell>
          <cell r="AB509" t="str">
            <v>PNS Daerah Kab./Kota yang bekerja pada Kab./Kota</v>
          </cell>
          <cell r="AC509" t="str">
            <v>Pemerintah Kab. Tolitoli</v>
          </cell>
          <cell r="AD509" t="str">
            <v>Pemerintah Kab. Tolitoli</v>
          </cell>
        </row>
        <row r="510">
          <cell r="A510">
            <v>508</v>
          </cell>
          <cell r="B510" t="str">
            <v>198506272010011014</v>
          </cell>
          <cell r="C510" t="str">
            <v/>
          </cell>
          <cell r="D510" t="str">
            <v>IMRAN</v>
          </cell>
          <cell r="E510" t="str">
            <v/>
          </cell>
          <cell r="F510" t="str">
            <v>A.Ma.Pd</v>
          </cell>
          <cell r="G510" t="str">
            <v>TOLITOLI</v>
          </cell>
          <cell r="H510" t="str">
            <v>27 - 06 - 1985</v>
          </cell>
          <cell r="I510" t="str">
            <v>II/b</v>
          </cell>
          <cell r="J510" t="str">
            <v>01 - 01 - 2010</v>
          </cell>
          <cell r="K510" t="str">
            <v>01 - 01 - 2012</v>
          </cell>
          <cell r="L510" t="str">
            <v>L</v>
          </cell>
          <cell r="M510" t="str">
            <v>II/c</v>
          </cell>
          <cell r="N510" t="str">
            <v>01 - 10 - 2014</v>
          </cell>
          <cell r="O510" t="str">
            <v>7</v>
          </cell>
          <cell r="P510" t="str">
            <v>9</v>
          </cell>
          <cell r="Q510" t="str">
            <v/>
          </cell>
          <cell r="R510" t="str">
            <v/>
          </cell>
          <cell r="S510" t="str">
            <v/>
          </cell>
          <cell r="T510" t="str">
            <v>01 - 10 - 2014</v>
          </cell>
          <cell r="U510" t="str">
            <v>Guru Muda</v>
          </cell>
          <cell r="V510" t="str">
            <v/>
          </cell>
          <cell r="W510" t="str">
            <v>SDN JANJA KOMPI</v>
          </cell>
          <cell r="X510" t="str">
            <v>CABANG DISPENBUD KECAMATAN LAMPASIO</v>
          </cell>
          <cell r="Y510" t="str">
            <v>D-II/A-II PGSD</v>
          </cell>
          <cell r="Z510" t="str">
            <v>31-12-2007</v>
          </cell>
          <cell r="AA510" t="str">
            <v>Aktif</v>
          </cell>
          <cell r="AB510" t="str">
            <v>PNS Daerah Kab./Kota yang bekerja pada Kab./Kota</v>
          </cell>
          <cell r="AC510" t="str">
            <v>Pemerintah Kab. Tolitoli</v>
          </cell>
          <cell r="AD510" t="str">
            <v>Pemerintah Kab. Tolitoli</v>
          </cell>
        </row>
        <row r="511">
          <cell r="A511">
            <v>509</v>
          </cell>
          <cell r="B511" t="str">
            <v>197809132009042002</v>
          </cell>
          <cell r="C511" t="str">
            <v/>
          </cell>
          <cell r="D511" t="str">
            <v>FITRIA</v>
          </cell>
          <cell r="E511" t="str">
            <v/>
          </cell>
          <cell r="F511" t="str">
            <v>SE</v>
          </cell>
          <cell r="G511" t="str">
            <v>TOLITOLI</v>
          </cell>
          <cell r="H511" t="str">
            <v>13 - 09 - 1978</v>
          </cell>
          <cell r="I511" t="str">
            <v>II/a</v>
          </cell>
          <cell r="J511" t="str">
            <v>01 - 04 - 2009</v>
          </cell>
          <cell r="K511" t="str">
            <v>01 - 01 - 2011</v>
          </cell>
          <cell r="L511" t="str">
            <v>P</v>
          </cell>
          <cell r="M511" t="str">
            <v>III/b</v>
          </cell>
          <cell r="N511" t="str">
            <v>01 - 04 - 2016</v>
          </cell>
          <cell r="O511" t="str">
            <v>6</v>
          </cell>
          <cell r="P511" t="str">
            <v>9</v>
          </cell>
          <cell r="Q511" t="str">
            <v/>
          </cell>
          <cell r="R511" t="str">
            <v/>
          </cell>
          <cell r="S511" t="str">
            <v/>
          </cell>
          <cell r="T511" t="str">
            <v/>
          </cell>
          <cell r="U511" t="str">
            <v/>
          </cell>
          <cell r="V511" t="str">
            <v>PENYUSUN BAHAN LAPORAN</v>
          </cell>
          <cell r="W511" t="str">
            <v>Sub Bidang Pengelolaan Dan Pemeliharaan Buku</v>
          </cell>
          <cell r="X511" t="str">
            <v>Bidang Deposit, Karya Cetak dan Karya Rekam</v>
          </cell>
          <cell r="Y511" t="str">
            <v>S-1 EKONOMI MANAJEMEN</v>
          </cell>
          <cell r="Z511" t="str">
            <v>31-12-2009</v>
          </cell>
          <cell r="AA511" t="str">
            <v>Aktif</v>
          </cell>
          <cell r="AB511" t="str">
            <v>PNS Daerah Kab./Kota yang bekerja pada Kab./Kota</v>
          </cell>
          <cell r="AC511" t="str">
            <v>Pemerintah Kab. Tolitoli</v>
          </cell>
          <cell r="AD511" t="str">
            <v>Pemerintah Kab. Tolitoli</v>
          </cell>
        </row>
        <row r="512">
          <cell r="A512">
            <v>510</v>
          </cell>
          <cell r="B512" t="str">
            <v>197005052002111001</v>
          </cell>
          <cell r="C512" t="str">
            <v>570013993</v>
          </cell>
          <cell r="D512" t="str">
            <v>SAPARUDIN</v>
          </cell>
          <cell r="E512" t="str">
            <v/>
          </cell>
          <cell r="F512" t="str">
            <v/>
          </cell>
          <cell r="G512" t="str">
            <v>TOLITOLI</v>
          </cell>
          <cell r="H512" t="str">
            <v>05 - 05 - 1970</v>
          </cell>
          <cell r="I512" t="str">
            <v>II/a</v>
          </cell>
          <cell r="J512" t="str">
            <v>01 - 11 - 2002</v>
          </cell>
          <cell r="K512" t="str">
            <v>01 - 12 - 2003</v>
          </cell>
          <cell r="L512" t="str">
            <v>L</v>
          </cell>
          <cell r="M512" t="str">
            <v>III/b</v>
          </cell>
          <cell r="N512" t="str">
            <v>01 - 04 - 2016</v>
          </cell>
          <cell r="O512" t="str">
            <v>8</v>
          </cell>
          <cell r="P512" t="str">
            <v>5</v>
          </cell>
          <cell r="Q512" t="str">
            <v/>
          </cell>
          <cell r="R512" t="str">
            <v/>
          </cell>
          <cell r="S512" t="str">
            <v/>
          </cell>
          <cell r="T512" t="str">
            <v>01 - 10 - 2013</v>
          </cell>
          <cell r="U512" t="str">
            <v>Guru Pertama</v>
          </cell>
          <cell r="V512" t="str">
            <v/>
          </cell>
          <cell r="W512" t="str">
            <v>SDN SALUSU PANDE</v>
          </cell>
          <cell r="X512" t="str">
            <v>CABANG DISPENBUD KECAMATAN LAMPASIO</v>
          </cell>
          <cell r="Y512" t="str">
            <v>SPG PENDIDIKAN SD</v>
          </cell>
          <cell r="Z512" t="str">
            <v>31-12-1989</v>
          </cell>
          <cell r="AA512" t="str">
            <v>Aktif</v>
          </cell>
          <cell r="AB512" t="str">
            <v>PNS Daerah Kab./Kota yang bekerja pada Kab./Kota</v>
          </cell>
          <cell r="AC512" t="str">
            <v>Pemerintah Kab. Tolitoli</v>
          </cell>
          <cell r="AD512" t="str">
            <v>Pemerintah Kab. Tolitoli</v>
          </cell>
        </row>
        <row r="513">
          <cell r="A513">
            <v>511</v>
          </cell>
          <cell r="B513" t="str">
            <v>198002122005012012</v>
          </cell>
          <cell r="C513" t="str">
            <v>570017222</v>
          </cell>
          <cell r="D513" t="str">
            <v>DALPIRA</v>
          </cell>
          <cell r="E513" t="str">
            <v/>
          </cell>
          <cell r="F513" t="str">
            <v>S.Pd.SD</v>
          </cell>
          <cell r="G513" t="str">
            <v>LINGADAN</v>
          </cell>
          <cell r="H513" t="str">
            <v>12 - 02 - 1980</v>
          </cell>
          <cell r="I513" t="str">
            <v>II/b</v>
          </cell>
          <cell r="J513" t="str">
            <v>01 - 01 - 2005</v>
          </cell>
          <cell r="K513" t="str">
            <v>01 - 03 - 2006</v>
          </cell>
          <cell r="L513" t="str">
            <v>P</v>
          </cell>
          <cell r="M513" t="str">
            <v>III/a</v>
          </cell>
          <cell r="N513" t="str">
            <v>01 - 04 - 2018</v>
          </cell>
          <cell r="O513" t="str">
            <v>11</v>
          </cell>
          <cell r="P513" t="str">
            <v>3</v>
          </cell>
          <cell r="Q513" t="str">
            <v/>
          </cell>
          <cell r="R513" t="str">
            <v/>
          </cell>
          <cell r="S513" t="str">
            <v/>
          </cell>
          <cell r="T513" t="str">
            <v>01 - 04 - 2018</v>
          </cell>
          <cell r="U513" t="str">
            <v>Guru Pertama</v>
          </cell>
          <cell r="V513" t="str">
            <v/>
          </cell>
          <cell r="W513" t="str">
            <v>SDN 1 LINGADAN</v>
          </cell>
          <cell r="X513" t="str">
            <v>CABANG DISPENBUD KECAMATAN DAKOPEMEAN</v>
          </cell>
          <cell r="Y513" t="str">
            <v>PENDIDIKAN GURU SEKOLAH DASAR UNIVERSITAS TERBUKA</v>
          </cell>
          <cell r="Z513" t="str">
            <v>01-01-2013</v>
          </cell>
          <cell r="AA513" t="str">
            <v>Aktif</v>
          </cell>
          <cell r="AB513" t="str">
            <v>PNS Daerah Kab./Kota yang bekerja pada Kab./Kota</v>
          </cell>
          <cell r="AC513" t="str">
            <v>Pemerintah Kab. Tolitoli</v>
          </cell>
          <cell r="AD513" t="str">
            <v>Pemerintah Kab. Tolitoli</v>
          </cell>
        </row>
        <row r="514">
          <cell r="A514">
            <v>512</v>
          </cell>
          <cell r="B514" t="str">
            <v>198407142006042012</v>
          </cell>
          <cell r="C514" t="str">
            <v>570021470</v>
          </cell>
          <cell r="D514" t="str">
            <v>MUSFIRA MUHAMMAD JUFRI</v>
          </cell>
          <cell r="E514" t="str">
            <v/>
          </cell>
          <cell r="F514" t="str">
            <v>A.Ma</v>
          </cell>
          <cell r="G514" t="str">
            <v>SONI</v>
          </cell>
          <cell r="H514" t="str">
            <v>14 - 07 - 1984</v>
          </cell>
          <cell r="I514" t="str">
            <v>II/b</v>
          </cell>
          <cell r="J514" t="str">
            <v>01 - 04 - 2006</v>
          </cell>
          <cell r="K514" t="str">
            <v>01 - 10 - 2007</v>
          </cell>
          <cell r="L514" t="str">
            <v>P</v>
          </cell>
          <cell r="M514" t="str">
            <v>III/a</v>
          </cell>
          <cell r="N514" t="str">
            <v>01 - 04 - 2017</v>
          </cell>
          <cell r="O514" t="str">
            <v>10</v>
          </cell>
          <cell r="P514" t="str">
            <v>5</v>
          </cell>
          <cell r="Q514" t="str">
            <v/>
          </cell>
          <cell r="R514" t="str">
            <v/>
          </cell>
          <cell r="S514" t="str">
            <v/>
          </cell>
          <cell r="T514" t="str">
            <v>01 - 04 - 2017</v>
          </cell>
          <cell r="U514" t="str">
            <v>Guru Pertama</v>
          </cell>
          <cell r="V514" t="str">
            <v/>
          </cell>
          <cell r="W514" t="str">
            <v>SDN 5 SONI</v>
          </cell>
          <cell r="X514" t="str">
            <v>CABANG DISPENBUD KECAMATAN DAMPAL SELATAN</v>
          </cell>
          <cell r="Y514" t="str">
            <v>D-II PENDIDIKAN GURU KELAS (PGK)</v>
          </cell>
          <cell r="Z514" t="str">
            <v>31-12-2004</v>
          </cell>
          <cell r="AA514" t="str">
            <v>Aktif</v>
          </cell>
          <cell r="AB514" t="str">
            <v>PNS Daerah Kab./Kota yang bekerja pada Kab./Kota</v>
          </cell>
          <cell r="AC514" t="str">
            <v>Pemerintah Kab. Tolitoli</v>
          </cell>
          <cell r="AD514" t="str">
            <v>Pemerintah Kab. Tolitoli</v>
          </cell>
        </row>
        <row r="515">
          <cell r="A515">
            <v>513</v>
          </cell>
          <cell r="B515" t="str">
            <v>196903021993022004</v>
          </cell>
          <cell r="C515" t="str">
            <v>132034409</v>
          </cell>
          <cell r="D515" t="str">
            <v>HARTINI</v>
          </cell>
          <cell r="E515" t="str">
            <v/>
          </cell>
          <cell r="F515" t="str">
            <v/>
          </cell>
          <cell r="G515" t="str">
            <v>TOLITOLI</v>
          </cell>
          <cell r="H515" t="str">
            <v>02 - 03 - 1969</v>
          </cell>
          <cell r="I515" t="str">
            <v>II/a</v>
          </cell>
          <cell r="J515" t="str">
            <v>01 - 02 - 1993</v>
          </cell>
          <cell r="K515" t="str">
            <v>01 - 12 - 1994</v>
          </cell>
          <cell r="L515" t="str">
            <v>P</v>
          </cell>
          <cell r="M515" t="str">
            <v>III/a</v>
          </cell>
          <cell r="N515" t="str">
            <v>01 - 04 - 2017</v>
          </cell>
          <cell r="O515" t="str">
            <v>19</v>
          </cell>
          <cell r="P515" t="str">
            <v>8</v>
          </cell>
          <cell r="Q515" t="str">
            <v/>
          </cell>
          <cell r="R515" t="str">
            <v/>
          </cell>
          <cell r="S515" t="str">
            <v/>
          </cell>
          <cell r="T515" t="str">
            <v>01 - 04 - 2017</v>
          </cell>
          <cell r="U515" t="str">
            <v>Guru Pertama</v>
          </cell>
          <cell r="V515" t="str">
            <v/>
          </cell>
          <cell r="W515" t="str">
            <v>Pemerintah Kabupaten Tolitoli</v>
          </cell>
          <cell r="X515" t="str">
            <v/>
          </cell>
          <cell r="Y515" t="str">
            <v>SEKOLAH PENDIDIKAN GURU</v>
          </cell>
          <cell r="Z515" t="str">
            <v>31-12-1991</v>
          </cell>
          <cell r="AA515" t="str">
            <v>Aktif</v>
          </cell>
          <cell r="AB515" t="str">
            <v>PNS Daerah Kab./Kota yang bekerja pada Kab./Kota</v>
          </cell>
          <cell r="AC515" t="str">
            <v>Pemerintah Kab. Tolitoli</v>
          </cell>
          <cell r="AD515" t="str">
            <v>Pemerintah Kab. Tolitoli</v>
          </cell>
        </row>
        <row r="516">
          <cell r="A516">
            <v>514</v>
          </cell>
          <cell r="B516" t="str">
            <v>197807072003121006</v>
          </cell>
          <cell r="C516" t="str">
            <v>570015684</v>
          </cell>
          <cell r="D516" t="str">
            <v>HINDI PUTRA</v>
          </cell>
          <cell r="E516" t="str">
            <v/>
          </cell>
          <cell r="F516" t="str">
            <v>AMK</v>
          </cell>
          <cell r="G516" t="str">
            <v>Pangkajene</v>
          </cell>
          <cell r="H516" t="str">
            <v>07 - 07 - 1978</v>
          </cell>
          <cell r="I516" t="str">
            <v>II/c</v>
          </cell>
          <cell r="J516" t="str">
            <v>01 - 12 - 2003</v>
          </cell>
          <cell r="K516" t="str">
            <v>01 - 05 - 2005</v>
          </cell>
          <cell r="L516" t="str">
            <v>L</v>
          </cell>
          <cell r="M516" t="str">
            <v>III/d</v>
          </cell>
          <cell r="N516" t="str">
            <v>01 - 04 - 2017</v>
          </cell>
          <cell r="O516" t="str">
            <v>11</v>
          </cell>
          <cell r="P516" t="str">
            <v>4</v>
          </cell>
          <cell r="Q516" t="str">
            <v/>
          </cell>
          <cell r="R516" t="str">
            <v/>
          </cell>
          <cell r="S516" t="str">
            <v/>
          </cell>
          <cell r="T516" t="str">
            <v>01 - 10 - 2014</v>
          </cell>
          <cell r="U516" t="str">
            <v>Perawat Penyelia</v>
          </cell>
          <cell r="V516" t="str">
            <v/>
          </cell>
          <cell r="W516" t="str">
            <v>PUSKESMAS KOMBO</v>
          </cell>
          <cell r="X516" t="str">
            <v>DINAS KESEHATAN</v>
          </cell>
          <cell r="Y516" t="str">
            <v>D-III KEPERAWATAN</v>
          </cell>
          <cell r="Z516" t="str">
            <v>31-12-2000</v>
          </cell>
          <cell r="AA516" t="str">
            <v>Aktif</v>
          </cell>
          <cell r="AB516" t="str">
            <v>PNS Daerah Kab./Kota yang bekerja pada Kab./Kota</v>
          </cell>
          <cell r="AC516" t="str">
            <v>Pemerintah Kab. Tolitoli</v>
          </cell>
          <cell r="AD516" t="str">
            <v>Pemerintah Kab. Tolitoli</v>
          </cell>
        </row>
        <row r="517">
          <cell r="A517">
            <v>515</v>
          </cell>
          <cell r="B517" t="str">
            <v>198012302015022001</v>
          </cell>
          <cell r="C517" t="str">
            <v/>
          </cell>
          <cell r="D517" t="str">
            <v>NURSAIDAH</v>
          </cell>
          <cell r="E517" t="str">
            <v/>
          </cell>
          <cell r="F517" t="str">
            <v/>
          </cell>
          <cell r="G517" t="str">
            <v>TOLITOLI</v>
          </cell>
          <cell r="H517" t="str">
            <v>30 - 12 - 1980</v>
          </cell>
          <cell r="I517" t="str">
            <v>II/a</v>
          </cell>
          <cell r="J517" t="str">
            <v>01 - 02 - 2015</v>
          </cell>
          <cell r="K517" t="str">
            <v>01 - 09 - 2016</v>
          </cell>
          <cell r="L517" t="str">
            <v>P</v>
          </cell>
          <cell r="M517" t="str">
            <v>II/a</v>
          </cell>
          <cell r="N517" t="str">
            <v>01 - 02 - 2015</v>
          </cell>
          <cell r="O517" t="str">
            <v>10</v>
          </cell>
          <cell r="P517" t="str">
            <v>11</v>
          </cell>
          <cell r="Q517" t="str">
            <v/>
          </cell>
          <cell r="R517" t="str">
            <v/>
          </cell>
          <cell r="S517" t="str">
            <v/>
          </cell>
          <cell r="T517" t="str">
            <v/>
          </cell>
          <cell r="U517" t="str">
            <v/>
          </cell>
          <cell r="V517" t="str">
            <v>PENGADMINISTRASI UMUM</v>
          </cell>
          <cell r="W517" t="str">
            <v>Sub Bagian Tata Usaha</v>
          </cell>
          <cell r="X517" t="str">
            <v>KANTOR PELAYANAN LATIHAN KERJA</v>
          </cell>
          <cell r="Y517" t="str">
            <v>MADRASAH ALIYAH</v>
          </cell>
          <cell r="Z517" t="str">
            <v>22-06-2000</v>
          </cell>
          <cell r="AA517" t="str">
            <v>Aktif</v>
          </cell>
          <cell r="AB517" t="str">
            <v>PNS Daerah Kab./Kota yang bekerja pada Kab./Kota</v>
          </cell>
          <cell r="AC517" t="str">
            <v>Pemerintah Kab. Tolitoli</v>
          </cell>
          <cell r="AD517" t="str">
            <v>Pemerintah Kab. Tolitoli</v>
          </cell>
        </row>
        <row r="518">
          <cell r="A518">
            <v>516</v>
          </cell>
          <cell r="B518" t="str">
            <v>196103281983031012</v>
          </cell>
          <cell r="C518" t="str">
            <v>010163228</v>
          </cell>
          <cell r="D518" t="str">
            <v>MOH TAKDIR SAMAD</v>
          </cell>
          <cell r="E518" t="str">
            <v/>
          </cell>
          <cell r="F518" t="str">
            <v/>
          </cell>
          <cell r="G518" t="str">
            <v>MAKASSAR</v>
          </cell>
          <cell r="H518" t="str">
            <v>28 - 03 - 1961</v>
          </cell>
          <cell r="I518" t="str">
            <v>II/a</v>
          </cell>
          <cell r="J518" t="str">
            <v>01 - 03 - 1983</v>
          </cell>
          <cell r="K518" t="str">
            <v>01 - 12 - 1984</v>
          </cell>
          <cell r="L518" t="str">
            <v>L</v>
          </cell>
          <cell r="M518" t="str">
            <v>III/d</v>
          </cell>
          <cell r="N518" t="str">
            <v>01 - 04 - 2006</v>
          </cell>
          <cell r="O518" t="str">
            <v>18</v>
          </cell>
          <cell r="P518" t="str">
            <v>1</v>
          </cell>
          <cell r="Q518" t="str">
            <v/>
          </cell>
          <cell r="R518" t="str">
            <v/>
          </cell>
          <cell r="S518" t="str">
            <v/>
          </cell>
          <cell r="T518" t="str">
            <v/>
          </cell>
          <cell r="U518" t="str">
            <v/>
          </cell>
          <cell r="V518" t="str">
            <v>FUNGSIONAL UMUM</v>
          </cell>
          <cell r="W518" t="str">
            <v>Sub Bagian Umum Dan Kepegawaian</v>
          </cell>
          <cell r="X518" t="str">
            <v>Dinas Perumahan Rakyat Dan Kawasan Pemukiman</v>
          </cell>
          <cell r="Y518" t="str">
            <v>SMA A.3/IPS</v>
          </cell>
          <cell r="Z518" t="str">
            <v>31-12-1979</v>
          </cell>
          <cell r="AA518" t="str">
            <v>Aktif</v>
          </cell>
          <cell r="AB518" t="str">
            <v>PNS Daerah Kab./Kota yang bekerja pada Kab./Kota</v>
          </cell>
          <cell r="AC518" t="str">
            <v>Pemerintah Kab. Tolitoli</v>
          </cell>
          <cell r="AD518" t="str">
            <v>Pemerintah Kab. Tolitoli</v>
          </cell>
        </row>
        <row r="519">
          <cell r="A519">
            <v>517</v>
          </cell>
          <cell r="B519" t="str">
            <v>197509122014091002</v>
          </cell>
          <cell r="C519" t="str">
            <v/>
          </cell>
          <cell r="D519" t="str">
            <v>MUHAMMAD ISPAHAN</v>
          </cell>
          <cell r="E519" t="str">
            <v/>
          </cell>
          <cell r="F519" t="str">
            <v>SE</v>
          </cell>
          <cell r="G519" t="str">
            <v>BARRU</v>
          </cell>
          <cell r="H519" t="str">
            <v>12 - 09 - 1975</v>
          </cell>
          <cell r="I519" t="str">
            <v>III/a</v>
          </cell>
          <cell r="J519" t="str">
            <v>01 - 09 - 2014</v>
          </cell>
          <cell r="K519" t="str">
            <v>01 - 12 - 2015</v>
          </cell>
          <cell r="L519" t="str">
            <v>L</v>
          </cell>
          <cell r="M519" t="str">
            <v>III/a</v>
          </cell>
          <cell r="N519" t="str">
            <v>01 - 09 - 2014</v>
          </cell>
          <cell r="O519" t="str">
            <v>9</v>
          </cell>
          <cell r="P519" t="str">
            <v>7</v>
          </cell>
          <cell r="Q519" t="str">
            <v/>
          </cell>
          <cell r="R519" t="str">
            <v/>
          </cell>
          <cell r="S519" t="str">
            <v/>
          </cell>
          <cell r="T519" t="str">
            <v/>
          </cell>
          <cell r="U519" t="str">
            <v/>
          </cell>
          <cell r="V519" t="str">
            <v>TEKNIS / ADMINISTRASI LAINYA</v>
          </cell>
          <cell r="W519" t="str">
            <v>Sub Bidang Rekonstruksi</v>
          </cell>
          <cell r="X519" t="str">
            <v>Bidang Rehabilitasi Dan Rekonstruksi</v>
          </cell>
          <cell r="Y519" t="str">
            <v>S-1 EKONOMI MANAJEMEN</v>
          </cell>
          <cell r="Z519" t="str">
            <v>30-11-2000</v>
          </cell>
          <cell r="AA519" t="str">
            <v>Aktif</v>
          </cell>
          <cell r="AB519" t="str">
            <v>PNS Daerah Kab./Kota yang bekerja pada Kab./Kota</v>
          </cell>
          <cell r="AC519" t="str">
            <v>Pemerintah Kab. Tolitoli</v>
          </cell>
          <cell r="AD519" t="str">
            <v>Pemerintah Kab. Tolitoli</v>
          </cell>
        </row>
        <row r="520">
          <cell r="A520">
            <v>518</v>
          </cell>
          <cell r="B520" t="str">
            <v>197811272010012005</v>
          </cell>
          <cell r="C520" t="str">
            <v/>
          </cell>
          <cell r="D520" t="str">
            <v>NI`MAWATI</v>
          </cell>
          <cell r="E520" t="str">
            <v/>
          </cell>
          <cell r="F520" t="str">
            <v>SE</v>
          </cell>
          <cell r="G520" t="str">
            <v>PANGKAJENE KEPULAUAN</v>
          </cell>
          <cell r="H520" t="str">
            <v>27 - 11 - 1978</v>
          </cell>
          <cell r="I520" t="str">
            <v>III/a</v>
          </cell>
          <cell r="J520" t="str">
            <v>01 - 01 - 2010</v>
          </cell>
          <cell r="K520" t="str">
            <v>01 - 01 - 2012</v>
          </cell>
          <cell r="L520" t="str">
            <v>P</v>
          </cell>
          <cell r="M520" t="str">
            <v>III/c</v>
          </cell>
          <cell r="N520" t="str">
            <v>01 - 04 - 2016</v>
          </cell>
          <cell r="O520" t="str">
            <v>6</v>
          </cell>
          <cell r="P520" t="str">
            <v>3</v>
          </cell>
          <cell r="Q520" t="str">
            <v/>
          </cell>
          <cell r="R520" t="str">
            <v/>
          </cell>
          <cell r="S520" t="str">
            <v/>
          </cell>
          <cell r="T520" t="str">
            <v>01 - 04 - 2016</v>
          </cell>
          <cell r="U520" t="str">
            <v>Guru Muda</v>
          </cell>
          <cell r="V520" t="str">
            <v/>
          </cell>
          <cell r="W520" t="str">
            <v>SMP Negeri 4 Tolitoli</v>
          </cell>
          <cell r="X520" t="str">
            <v>Dinas Pendidikan Dan Kebudayaan</v>
          </cell>
          <cell r="Y520" t="str">
            <v>S-1 EKONOMI</v>
          </cell>
          <cell r="Z520" t="str">
            <v>31-12-2010</v>
          </cell>
          <cell r="AA520" t="str">
            <v>Aktif</v>
          </cell>
          <cell r="AB520" t="str">
            <v>PNS Daerah Kab./Kota yang bekerja pada Kab./Kota</v>
          </cell>
          <cell r="AC520" t="str">
            <v>Pemerintah Kab. Tolitoli</v>
          </cell>
          <cell r="AD520" t="str">
            <v>Pemerintah Kab. Tolitoli</v>
          </cell>
        </row>
        <row r="521">
          <cell r="A521">
            <v>519</v>
          </cell>
          <cell r="B521" t="str">
            <v>197103062000072001</v>
          </cell>
          <cell r="C521" t="str">
            <v>132264896</v>
          </cell>
          <cell r="D521" t="str">
            <v>MASPA</v>
          </cell>
          <cell r="E521" t="str">
            <v/>
          </cell>
          <cell r="F521" t="str">
            <v/>
          </cell>
          <cell r="G521" t="str">
            <v>BUOL</v>
          </cell>
          <cell r="H521" t="str">
            <v>06 - 03 - 1971</v>
          </cell>
          <cell r="I521" t="str">
            <v>II/a</v>
          </cell>
          <cell r="J521" t="str">
            <v>01 - 07 - 2000</v>
          </cell>
          <cell r="K521" t="str">
            <v>01 - 04 - 2002</v>
          </cell>
          <cell r="L521" t="str">
            <v>P</v>
          </cell>
          <cell r="M521" t="str">
            <v>III/a</v>
          </cell>
          <cell r="N521" t="str">
            <v>01 - 04 - 2011</v>
          </cell>
          <cell r="O521" t="str">
            <v>5</v>
          </cell>
          <cell r="P521" t="str">
            <v>9</v>
          </cell>
          <cell r="Q521" t="str">
            <v/>
          </cell>
          <cell r="R521" t="str">
            <v/>
          </cell>
          <cell r="S521" t="str">
            <v/>
          </cell>
          <cell r="T521" t="str">
            <v>01 - 04 - 2011</v>
          </cell>
          <cell r="U521" t="str">
            <v>Guru Madya</v>
          </cell>
          <cell r="V521" t="str">
            <v/>
          </cell>
          <cell r="W521" t="str">
            <v>SDN TOBOLOIT</v>
          </cell>
          <cell r="X521" t="str">
            <v>CABANG DISPENBUD KECAMATAN LAMPASIO</v>
          </cell>
          <cell r="Y521" t="str">
            <v>SPG PENDIDIKAN SD</v>
          </cell>
          <cell r="Z521" t="str">
            <v>31-12-1990</v>
          </cell>
          <cell r="AA521" t="str">
            <v>Aktif</v>
          </cell>
          <cell r="AB521" t="str">
            <v>PNS Daerah Kab./Kota yang bekerja pada Kab./Kota</v>
          </cell>
          <cell r="AC521" t="str">
            <v>Pemerintah Kab. Tolitoli</v>
          </cell>
          <cell r="AD521" t="str">
            <v>Pemerintah Kab. Tolitoli</v>
          </cell>
        </row>
        <row r="522">
          <cell r="A522">
            <v>520</v>
          </cell>
          <cell r="B522" t="str">
            <v>198307142005011007</v>
          </cell>
          <cell r="C522" t="str">
            <v>570017314</v>
          </cell>
          <cell r="D522" t="str">
            <v>CATUR ARIS SUMANTRI</v>
          </cell>
          <cell r="E522" t="str">
            <v/>
          </cell>
          <cell r="F522" t="str">
            <v>S.ST</v>
          </cell>
          <cell r="G522" t="str">
            <v>TOLITOLI</v>
          </cell>
          <cell r="H522" t="str">
            <v>14 - 07 - 1983</v>
          </cell>
          <cell r="I522" t="str">
            <v>II/c</v>
          </cell>
          <cell r="J522" t="str">
            <v>01 - 01 - 2005</v>
          </cell>
          <cell r="K522" t="str">
            <v>01 - 01 - 2005</v>
          </cell>
          <cell r="L522" t="str">
            <v>L</v>
          </cell>
          <cell r="M522" t="str">
            <v>III/c</v>
          </cell>
          <cell r="N522" t="str">
            <v>01 - 04 - 2018</v>
          </cell>
          <cell r="O522" t="str">
            <v>11</v>
          </cell>
          <cell r="P522" t="str">
            <v>3</v>
          </cell>
          <cell r="Q522" t="str">
            <v/>
          </cell>
          <cell r="R522" t="str">
            <v/>
          </cell>
          <cell r="S522" t="str">
            <v/>
          </cell>
          <cell r="T522" t="str">
            <v>01 - 04 - 2018</v>
          </cell>
          <cell r="U522" t="str">
            <v>Perawat Muda</v>
          </cell>
          <cell r="V522" t="str">
            <v/>
          </cell>
          <cell r="W522" t="str">
            <v>Sub Bidang Pelayanan Medis Dan Keperawatan</v>
          </cell>
          <cell r="X522" t="str">
            <v>BIDANG PELAYANAN</v>
          </cell>
          <cell r="Y522" t="str">
            <v>D-IV KEPERAWATAN</v>
          </cell>
          <cell r="Z522" t="str">
            <v>25-08-2010</v>
          </cell>
          <cell r="AA522" t="str">
            <v>Aktif</v>
          </cell>
          <cell r="AB522" t="str">
            <v>PNS Daerah Kab./Kota yang bekerja pada Kab./Kota</v>
          </cell>
          <cell r="AC522" t="str">
            <v>Pemerintah Kab. Tolitoli</v>
          </cell>
          <cell r="AD522" t="str">
            <v>Pemerintah Kab. Tolitoli</v>
          </cell>
        </row>
        <row r="523">
          <cell r="A523">
            <v>521</v>
          </cell>
          <cell r="B523" t="str">
            <v>197511071997031008</v>
          </cell>
          <cell r="C523" t="str">
            <v>140334711</v>
          </cell>
          <cell r="D523" t="str">
            <v>MUHAMMAD DJ BATALIPU</v>
          </cell>
          <cell r="E523" t="str">
            <v/>
          </cell>
          <cell r="F523" t="str">
            <v>S.Kep</v>
          </cell>
          <cell r="G523" t="str">
            <v>LEOK I</v>
          </cell>
          <cell r="H523" t="str">
            <v>07 - 11 - 1975</v>
          </cell>
          <cell r="I523" t="str">
            <v>II/a</v>
          </cell>
          <cell r="J523" t="str">
            <v>01 - 03 - 1997</v>
          </cell>
          <cell r="K523" t="str">
            <v>01 - 04 - 1998</v>
          </cell>
          <cell r="L523" t="str">
            <v>L</v>
          </cell>
          <cell r="M523" t="str">
            <v>III/d</v>
          </cell>
          <cell r="N523" t="str">
            <v>01 - 10 - 2016</v>
          </cell>
          <cell r="O523" t="str">
            <v>14</v>
          </cell>
          <cell r="P523" t="str">
            <v>7</v>
          </cell>
          <cell r="Q523" t="str">
            <v/>
          </cell>
          <cell r="R523" t="str">
            <v/>
          </cell>
          <cell r="S523" t="str">
            <v/>
          </cell>
          <cell r="T523" t="str">
            <v>01 - 04 - 2014</v>
          </cell>
          <cell r="U523" t="str">
            <v>Perawat Muda</v>
          </cell>
          <cell r="V523" t="str">
            <v/>
          </cell>
          <cell r="W523" t="str">
            <v>Sub Bidang Pelayanan Medis Dan Keperawatan</v>
          </cell>
          <cell r="X523" t="str">
            <v>BIDANG PELAYANAN</v>
          </cell>
          <cell r="Y523" t="str">
            <v>S-1 KEPERAWATAN</v>
          </cell>
          <cell r="Z523" t="str">
            <v>31-12-2008</v>
          </cell>
          <cell r="AA523" t="str">
            <v>Aktif</v>
          </cell>
          <cell r="AB523" t="str">
            <v>PNS Daerah Kab./Kota yang bekerja pada Kab./Kota</v>
          </cell>
          <cell r="AC523" t="str">
            <v>Pemerintah Kab. Tolitoli</v>
          </cell>
          <cell r="AD523" t="str">
            <v>Pemerintah Kab. Tolitoli</v>
          </cell>
        </row>
        <row r="524">
          <cell r="A524">
            <v>522</v>
          </cell>
          <cell r="B524" t="str">
            <v>196704201989032009</v>
          </cell>
          <cell r="C524" t="str">
            <v>140236173</v>
          </cell>
          <cell r="D524" t="str">
            <v>SABDA KADANG</v>
          </cell>
          <cell r="E524" t="str">
            <v/>
          </cell>
          <cell r="F524" t="str">
            <v/>
          </cell>
          <cell r="G524" t="str">
            <v>LINGADAN</v>
          </cell>
          <cell r="H524" t="str">
            <v>20 - 04 - 1967</v>
          </cell>
          <cell r="I524" t="str">
            <v>II/a</v>
          </cell>
          <cell r="J524" t="str">
            <v>01 - 03 - 1989</v>
          </cell>
          <cell r="K524" t="str">
            <v>01 - 05 - 1990</v>
          </cell>
          <cell r="L524" t="str">
            <v>P</v>
          </cell>
          <cell r="M524" t="str">
            <v>III/d</v>
          </cell>
          <cell r="N524" t="str">
            <v>01 - 04 - 2007</v>
          </cell>
          <cell r="O524" t="str">
            <v>13</v>
          </cell>
          <cell r="P524" t="str">
            <v>1</v>
          </cell>
          <cell r="Q524" t="str">
            <v/>
          </cell>
          <cell r="R524" t="str">
            <v/>
          </cell>
          <cell r="S524" t="str">
            <v/>
          </cell>
          <cell r="T524" t="str">
            <v>01 - 04 - 2007</v>
          </cell>
          <cell r="U524" t="str">
            <v>Perawat Penyelia</v>
          </cell>
          <cell r="V524" t="str">
            <v/>
          </cell>
          <cell r="W524" t="str">
            <v>Sub Bidang Pelayanan Medis Dan Keperawatan</v>
          </cell>
          <cell r="X524" t="str">
            <v>BIDANG PELAYANAN</v>
          </cell>
          <cell r="Y524" t="str">
            <v>SEKOLAH PERAWAT KESEHATAN</v>
          </cell>
          <cell r="Z524" t="str">
            <v>31-12-1988</v>
          </cell>
          <cell r="AA524" t="str">
            <v>Aktif</v>
          </cell>
          <cell r="AB524" t="str">
            <v>PNS Daerah Kab./Kota yang bekerja pada Kab./Kota</v>
          </cell>
          <cell r="AC524" t="str">
            <v>Pemerintah Kab. Tolitoli</v>
          </cell>
          <cell r="AD524" t="str">
            <v>Pemerintah Kab. Tolitoli</v>
          </cell>
        </row>
        <row r="525">
          <cell r="A525">
            <v>523</v>
          </cell>
          <cell r="B525" t="str">
            <v>197508122000032004</v>
          </cell>
          <cell r="C525" t="str">
            <v>570012825</v>
          </cell>
          <cell r="D525" t="str">
            <v>GUSTIAWATY</v>
          </cell>
          <cell r="E525" t="str">
            <v/>
          </cell>
          <cell r="F525" t="str">
            <v/>
          </cell>
          <cell r="G525" t="str">
            <v>TOLITOLI</v>
          </cell>
          <cell r="H525" t="str">
            <v>12 - 08 - 1975</v>
          </cell>
          <cell r="I525" t="str">
            <v>II/a</v>
          </cell>
          <cell r="J525" t="str">
            <v>01 - 03 - 2000</v>
          </cell>
          <cell r="K525" t="str">
            <v>01 - 03 - 2001</v>
          </cell>
          <cell r="L525" t="str">
            <v>P</v>
          </cell>
          <cell r="M525" t="str">
            <v>III/a</v>
          </cell>
          <cell r="N525" t="str">
            <v>01 - 04 - 2016</v>
          </cell>
          <cell r="O525" t="str">
            <v>11</v>
          </cell>
          <cell r="P525" t="str">
            <v>1</v>
          </cell>
          <cell r="Q525" t="str">
            <v/>
          </cell>
          <cell r="R525" t="str">
            <v/>
          </cell>
          <cell r="S525" t="str">
            <v/>
          </cell>
          <cell r="T525" t="str">
            <v/>
          </cell>
          <cell r="U525" t="str">
            <v/>
          </cell>
          <cell r="V525" t="str">
            <v>PRAMU KANTOR</v>
          </cell>
          <cell r="W525" t="str">
            <v>Seksi Pelayanan</v>
          </cell>
          <cell r="X525" t="str">
            <v>Kantor Perwakilan Pemerintah Daerah</v>
          </cell>
          <cell r="Y525" t="str">
            <v>SEKOLAH MENENGAH EKONOMI ATAS</v>
          </cell>
          <cell r="Z525" t="str">
            <v>31-12-1994</v>
          </cell>
          <cell r="AA525" t="str">
            <v>Aktif</v>
          </cell>
          <cell r="AB525" t="str">
            <v>PNS Daerah Kab./Kota yang bekerja pada Kab./Kota</v>
          </cell>
          <cell r="AC525" t="str">
            <v>Pemerintah Kab. Tolitoli</v>
          </cell>
          <cell r="AD525" t="str">
            <v>Pemerintah Kab. Tolitoli</v>
          </cell>
        </row>
        <row r="526">
          <cell r="A526">
            <v>524</v>
          </cell>
          <cell r="B526" t="str">
            <v>198611042011012009</v>
          </cell>
          <cell r="C526" t="str">
            <v/>
          </cell>
          <cell r="D526" t="str">
            <v>INDAH NOVITA MAGASINGAN</v>
          </cell>
          <cell r="E526" t="str">
            <v/>
          </cell>
          <cell r="F526" t="str">
            <v>S.Psi</v>
          </cell>
          <cell r="G526" t="str">
            <v>TOLITOLI</v>
          </cell>
          <cell r="H526" t="str">
            <v>04 - 11 - 1986</v>
          </cell>
          <cell r="I526" t="str">
            <v>III/a</v>
          </cell>
          <cell r="J526" t="str">
            <v>01 - 01 - 2011</v>
          </cell>
          <cell r="K526" t="str">
            <v>01 - 01 - 2013</v>
          </cell>
          <cell r="L526" t="str">
            <v>P</v>
          </cell>
          <cell r="M526" t="str">
            <v>III/b</v>
          </cell>
          <cell r="N526" t="str">
            <v>01 - 04 - 2015</v>
          </cell>
          <cell r="O526" t="str">
            <v>4</v>
          </cell>
          <cell r="P526" t="str">
            <v>3</v>
          </cell>
          <cell r="Q526" t="str">
            <v/>
          </cell>
          <cell r="R526" t="str">
            <v/>
          </cell>
          <cell r="S526" t="str">
            <v/>
          </cell>
          <cell r="T526" t="str">
            <v/>
          </cell>
          <cell r="U526" t="str">
            <v/>
          </cell>
          <cell r="V526" t="str">
            <v>STAF</v>
          </cell>
          <cell r="W526" t="str">
            <v>Seksi Pencegahan Dan Pengendalian Penyakit Tidak Menular Dan Kesehatan Jiwa</v>
          </cell>
          <cell r="X526" t="str">
            <v>Dinas Kesehatan</v>
          </cell>
          <cell r="Y526" t="str">
            <v>S-1 PSIKOLOGI</v>
          </cell>
          <cell r="Z526" t="str">
            <v>31-12-2010</v>
          </cell>
          <cell r="AA526" t="str">
            <v>Aktif</v>
          </cell>
          <cell r="AB526" t="str">
            <v>PNS Daerah Kab./Kota yang bekerja pada Kab./Kota</v>
          </cell>
          <cell r="AC526" t="str">
            <v>Pemerintah Kab. Tolitoli</v>
          </cell>
          <cell r="AD526" t="str">
            <v>Pemerintah Kab. Tolitoli</v>
          </cell>
        </row>
        <row r="527">
          <cell r="A527">
            <v>525</v>
          </cell>
          <cell r="B527" t="str">
            <v>196708251989032011</v>
          </cell>
          <cell r="C527" t="str">
            <v>140236171</v>
          </cell>
          <cell r="D527" t="str">
            <v>MASYITA HI NGAJI</v>
          </cell>
          <cell r="E527" t="str">
            <v/>
          </cell>
          <cell r="F527" t="str">
            <v/>
          </cell>
          <cell r="G527" t="str">
            <v>SANDANA</v>
          </cell>
          <cell r="H527" t="str">
            <v>25 - 08 - 1967</v>
          </cell>
          <cell r="I527" t="str">
            <v>II/a</v>
          </cell>
          <cell r="J527" t="str">
            <v>01 - 03 - 1989</v>
          </cell>
          <cell r="K527" t="str">
            <v>01 - 08 - 1990</v>
          </cell>
          <cell r="L527" t="str">
            <v>P</v>
          </cell>
          <cell r="M527" t="str">
            <v>III/d</v>
          </cell>
          <cell r="N527" t="str">
            <v>01 - 04 - 2009</v>
          </cell>
          <cell r="O527" t="str">
            <v>15</v>
          </cell>
          <cell r="P527" t="str">
            <v>1</v>
          </cell>
          <cell r="Q527" t="str">
            <v/>
          </cell>
          <cell r="R527" t="str">
            <v/>
          </cell>
          <cell r="S527" t="str">
            <v/>
          </cell>
          <cell r="T527" t="str">
            <v>01 - 04 - 2009</v>
          </cell>
          <cell r="U527" t="str">
            <v>Perawat Penyelia</v>
          </cell>
          <cell r="V527" t="str">
            <v/>
          </cell>
          <cell r="W527" t="str">
            <v>PUSKESMAS GALANG</v>
          </cell>
          <cell r="X527" t="str">
            <v>DINAS KESEHATAN</v>
          </cell>
          <cell r="Y527" t="str">
            <v>D-III KEPERAWATAN</v>
          </cell>
          <cell r="Z527" t="str">
            <v>18-09-2004</v>
          </cell>
          <cell r="AA527" t="str">
            <v>Aktif</v>
          </cell>
          <cell r="AB527" t="str">
            <v>PNS Daerah Kab./Kota yang bekerja pada Kab./Kota</v>
          </cell>
          <cell r="AC527" t="str">
            <v>Pemerintah Kab. Tolitoli</v>
          </cell>
          <cell r="AD527" t="str">
            <v>Pemerintah Kab. Tolitoli</v>
          </cell>
        </row>
        <row r="528">
          <cell r="A528">
            <v>526</v>
          </cell>
          <cell r="B528" t="str">
            <v>197506212007012013</v>
          </cell>
          <cell r="C528" t="str">
            <v>570027763</v>
          </cell>
          <cell r="D528" t="str">
            <v>LINA</v>
          </cell>
          <cell r="E528" t="str">
            <v/>
          </cell>
          <cell r="F528" t="str">
            <v>SH</v>
          </cell>
          <cell r="G528" t="str">
            <v>TOLITOLI</v>
          </cell>
          <cell r="H528" t="str">
            <v>21 - 06 - 1975</v>
          </cell>
          <cell r="I528" t="str">
            <v>II/a</v>
          </cell>
          <cell r="J528" t="str">
            <v>01 - 01 - 2007</v>
          </cell>
          <cell r="K528" t="str">
            <v>01 - 10 - 2008</v>
          </cell>
          <cell r="L528" t="str">
            <v>P</v>
          </cell>
          <cell r="M528" t="str">
            <v>III/b</v>
          </cell>
          <cell r="N528" t="str">
            <v>01 - 04 - 2016</v>
          </cell>
          <cell r="O528" t="str">
            <v>13</v>
          </cell>
          <cell r="P528" t="str">
            <v>3</v>
          </cell>
          <cell r="Q528" t="str">
            <v/>
          </cell>
          <cell r="R528" t="str">
            <v/>
          </cell>
          <cell r="S528" t="str">
            <v/>
          </cell>
          <cell r="T528" t="str">
            <v/>
          </cell>
          <cell r="U528" t="str">
            <v/>
          </cell>
          <cell r="V528" t="str">
            <v>PENYUSUN BAHAN PENELAAHAN PRODUK HUKUM</v>
          </cell>
          <cell r="W528" t="str">
            <v>Bagian Hukum Dan Perundang-Undangan</v>
          </cell>
          <cell r="X528" t="str">
            <v>Sekretariat Daerah</v>
          </cell>
          <cell r="Y528" t="str">
            <v>S-1 ILMU HUKUM</v>
          </cell>
          <cell r="Z528" t="str">
            <v>31-12-2011</v>
          </cell>
          <cell r="AA528" t="str">
            <v>Aktif</v>
          </cell>
          <cell r="AB528" t="str">
            <v>PNS Daerah Kab./Kota yang bekerja pada Kab./Kota</v>
          </cell>
          <cell r="AC528" t="str">
            <v>Pemerintah Kab. Tolitoli</v>
          </cell>
          <cell r="AD528" t="str">
            <v>Pemerintah Kab. Tolitoli</v>
          </cell>
        </row>
        <row r="529">
          <cell r="A529">
            <v>527</v>
          </cell>
          <cell r="B529" t="str">
            <v>198209202009042002</v>
          </cell>
          <cell r="C529" t="str">
            <v/>
          </cell>
          <cell r="D529" t="str">
            <v>SUMARNI</v>
          </cell>
          <cell r="E529" t="str">
            <v/>
          </cell>
          <cell r="F529" t="str">
            <v/>
          </cell>
          <cell r="G529" t="str">
            <v>TOLITOLI</v>
          </cell>
          <cell r="H529" t="str">
            <v>20 - 09 - 1982</v>
          </cell>
          <cell r="I529" t="str">
            <v>II/a</v>
          </cell>
          <cell r="J529" t="str">
            <v>01 - 04 - 2009</v>
          </cell>
          <cell r="K529" t="str">
            <v>01 - 01 - 2011</v>
          </cell>
          <cell r="L529" t="str">
            <v>P</v>
          </cell>
          <cell r="M529" t="str">
            <v>II/c</v>
          </cell>
          <cell r="N529" t="str">
            <v>01 - 04 - 2017</v>
          </cell>
          <cell r="O529" t="str">
            <v>12</v>
          </cell>
          <cell r="P529" t="str">
            <v>6</v>
          </cell>
          <cell r="Q529" t="str">
            <v/>
          </cell>
          <cell r="R529" t="str">
            <v/>
          </cell>
          <cell r="S529" t="str">
            <v/>
          </cell>
          <cell r="T529" t="str">
            <v/>
          </cell>
          <cell r="U529" t="str">
            <v/>
          </cell>
          <cell r="V529" t="str">
            <v>OPERATOR KOMPUTER</v>
          </cell>
          <cell r="W529" t="str">
            <v>SEKRETARIAT</v>
          </cell>
          <cell r="X529" t="str">
            <v>KANTOR KELURAHAN NALU</v>
          </cell>
          <cell r="Y529" t="str">
            <v>SMU BAHASA</v>
          </cell>
          <cell r="Z529" t="str">
            <v>31-12-2001</v>
          </cell>
          <cell r="AA529" t="str">
            <v>Aktif</v>
          </cell>
          <cell r="AB529" t="str">
            <v>PNS Daerah Kab./Kota yang bekerja pada Kab./Kota</v>
          </cell>
          <cell r="AC529" t="str">
            <v>Pemerintah Kab. Tolitoli</v>
          </cell>
          <cell r="AD529" t="str">
            <v>Pemerintah Kab. Tolitoli</v>
          </cell>
        </row>
        <row r="530">
          <cell r="A530">
            <v>528</v>
          </cell>
          <cell r="B530" t="str">
            <v>196408171993032008</v>
          </cell>
          <cell r="C530" t="str">
            <v>140297646</v>
          </cell>
          <cell r="D530" t="str">
            <v>SAIDA H LASURU</v>
          </cell>
          <cell r="E530" t="str">
            <v/>
          </cell>
          <cell r="F530" t="str">
            <v/>
          </cell>
          <cell r="G530" t="str">
            <v>BUOL</v>
          </cell>
          <cell r="H530" t="str">
            <v>17 - 08 - 1964</v>
          </cell>
          <cell r="I530" t="str">
            <v>II/a</v>
          </cell>
          <cell r="J530" t="str">
            <v>01 - 03 - 1993</v>
          </cell>
          <cell r="K530" t="str">
            <v>01 - 02 - 1997</v>
          </cell>
          <cell r="L530" t="str">
            <v>P</v>
          </cell>
          <cell r="M530" t="str">
            <v>III/b</v>
          </cell>
          <cell r="N530" t="str">
            <v>01 - 04 - 2013</v>
          </cell>
          <cell r="O530" t="str">
            <v>15</v>
          </cell>
          <cell r="P530" t="str">
            <v>1</v>
          </cell>
          <cell r="Q530" t="str">
            <v/>
          </cell>
          <cell r="R530" t="str">
            <v/>
          </cell>
          <cell r="S530" t="str">
            <v/>
          </cell>
          <cell r="T530" t="str">
            <v/>
          </cell>
          <cell r="U530" t="str">
            <v/>
          </cell>
          <cell r="V530" t="str">
            <v>STAF URUSAN UMUM</v>
          </cell>
          <cell r="W530" t="str">
            <v>Sub Bagian Umum Dan Kepegawaian</v>
          </cell>
          <cell r="X530" t="str">
            <v>Dinas Kesehatan</v>
          </cell>
          <cell r="Y530" t="str">
            <v>SMEA</v>
          </cell>
          <cell r="Z530" t="str">
            <v>01-05-1984</v>
          </cell>
          <cell r="AA530" t="str">
            <v>Aktif</v>
          </cell>
          <cell r="AB530" t="str">
            <v>PNS Daerah Kab./Kota yang bekerja pada Kab./Kota</v>
          </cell>
          <cell r="AC530" t="str">
            <v>Pemerintah Kab. Tolitoli</v>
          </cell>
          <cell r="AD530" t="str">
            <v>Pemerintah Kab. Tolitoli</v>
          </cell>
        </row>
        <row r="531">
          <cell r="A531">
            <v>529</v>
          </cell>
          <cell r="B531" t="str">
            <v>198209212007012002</v>
          </cell>
          <cell r="C531" t="str">
            <v>570027558</v>
          </cell>
          <cell r="D531" t="str">
            <v>ALWIYAH</v>
          </cell>
          <cell r="E531" t="str">
            <v/>
          </cell>
          <cell r="F531" t="str">
            <v>A.MA</v>
          </cell>
          <cell r="G531" t="str">
            <v>TINABOGAN</v>
          </cell>
          <cell r="H531" t="str">
            <v>21 - 09 - 1982</v>
          </cell>
          <cell r="I531" t="str">
            <v>II/b</v>
          </cell>
          <cell r="J531" t="str">
            <v>01 - 01 - 2007</v>
          </cell>
          <cell r="K531" t="str">
            <v>01 - 10 - 2008</v>
          </cell>
          <cell r="L531" t="str">
            <v>P</v>
          </cell>
          <cell r="M531" t="str">
            <v>II/d</v>
          </cell>
          <cell r="N531" t="str">
            <v>01 - 10 - 2014</v>
          </cell>
          <cell r="O531" t="str">
            <v>12</v>
          </cell>
          <cell r="P531" t="str">
            <v>9</v>
          </cell>
          <cell r="Q531" t="str">
            <v/>
          </cell>
          <cell r="R531" t="str">
            <v/>
          </cell>
          <cell r="S531" t="str">
            <v/>
          </cell>
          <cell r="T531" t="str">
            <v>01 - 10 - 2014</v>
          </cell>
          <cell r="U531" t="str">
            <v>Guru Muda</v>
          </cell>
          <cell r="V531" t="str">
            <v/>
          </cell>
          <cell r="W531" t="str">
            <v>SD Negeri 24 Tolitoli</v>
          </cell>
          <cell r="X531" t="str">
            <v>Dinas Pendidikan Dan Kebudayaan</v>
          </cell>
          <cell r="Y531" t="str">
            <v>D-II PGSD</v>
          </cell>
          <cell r="Z531" t="str">
            <v>31-12-2004</v>
          </cell>
          <cell r="AA531" t="str">
            <v>Aktif</v>
          </cell>
          <cell r="AB531" t="str">
            <v>PNS Daerah Kab./Kota yang bekerja pada Kab./Kota</v>
          </cell>
          <cell r="AC531" t="str">
            <v>Pemerintah Kab. Tolitoli</v>
          </cell>
          <cell r="AD531" t="str">
            <v>Pemerintah Kab. Tolitoli</v>
          </cell>
        </row>
        <row r="532">
          <cell r="A532">
            <v>530</v>
          </cell>
          <cell r="B532" t="str">
            <v>197212052006042003</v>
          </cell>
          <cell r="C532" t="str">
            <v>570020156</v>
          </cell>
          <cell r="D532" t="str">
            <v>ROSTEVINA TONDAWALA</v>
          </cell>
          <cell r="E532" t="str">
            <v/>
          </cell>
          <cell r="F532" t="str">
            <v>A.Md</v>
          </cell>
          <cell r="G532" t="str">
            <v>POSO</v>
          </cell>
          <cell r="H532" t="str">
            <v>05 - 12 - 1972</v>
          </cell>
          <cell r="I532" t="str">
            <v>II/c</v>
          </cell>
          <cell r="J532" t="str">
            <v>01 - 04 - 2006</v>
          </cell>
          <cell r="K532" t="str">
            <v>01 - 06 - 2007</v>
          </cell>
          <cell r="L532" t="str">
            <v>P</v>
          </cell>
          <cell r="M532" t="str">
            <v>II/d</v>
          </cell>
          <cell r="N532" t="str">
            <v>01 - 10 - 2012</v>
          </cell>
          <cell r="O532" t="str">
            <v>9</v>
          </cell>
          <cell r="P532" t="str">
            <v>6</v>
          </cell>
          <cell r="Q532" t="str">
            <v/>
          </cell>
          <cell r="R532" t="str">
            <v/>
          </cell>
          <cell r="S532" t="str">
            <v/>
          </cell>
          <cell r="T532" t="str">
            <v>01 - 10 - 2012</v>
          </cell>
          <cell r="U532" t="str">
            <v>Guru Muda Tingkat. I</v>
          </cell>
          <cell r="V532" t="str">
            <v/>
          </cell>
          <cell r="W532" t="str">
            <v>SMP NEGERI 2 TOLITOLI</v>
          </cell>
          <cell r="X532" t="str">
            <v>CABANG DISPENBUD KECAMATAN BAOLAN</v>
          </cell>
          <cell r="Y532" t="str">
            <v>D-III PENDIDIKAN AGAMA KRISTEN</v>
          </cell>
          <cell r="Z532" t="str">
            <v>31-12-1996</v>
          </cell>
          <cell r="AA532" t="str">
            <v>Aktif</v>
          </cell>
          <cell r="AB532" t="str">
            <v>PNS Daerah Kab./Kota yang bekerja pada Kab./Kota</v>
          </cell>
          <cell r="AC532" t="str">
            <v>Pemerintah Kab. Tolitoli</v>
          </cell>
          <cell r="AD532" t="str">
            <v>Pemerintah Kab. Tolitoli</v>
          </cell>
        </row>
        <row r="533">
          <cell r="A533">
            <v>531</v>
          </cell>
          <cell r="B533" t="str">
            <v>197008282006041015</v>
          </cell>
          <cell r="C533" t="str">
            <v>570021279</v>
          </cell>
          <cell r="D533" t="str">
            <v>HARIS</v>
          </cell>
          <cell r="E533" t="str">
            <v/>
          </cell>
          <cell r="F533" t="str">
            <v>SP</v>
          </cell>
          <cell r="G533" t="str">
            <v>TOLITOLI</v>
          </cell>
          <cell r="H533" t="str">
            <v>28 - 08 - 1970</v>
          </cell>
          <cell r="I533" t="str">
            <v>II/a</v>
          </cell>
          <cell r="J533" t="str">
            <v>01 - 04 - 2006</v>
          </cell>
          <cell r="K533" t="str">
            <v>01 - 10 - 2007</v>
          </cell>
          <cell r="L533" t="str">
            <v>L</v>
          </cell>
          <cell r="M533" t="str">
            <v>III/b</v>
          </cell>
          <cell r="N533" t="str">
            <v>01 - 04 - 2015</v>
          </cell>
          <cell r="O533" t="str">
            <v>10</v>
          </cell>
          <cell r="P533" t="str">
            <v>8</v>
          </cell>
          <cell r="Q533" t="str">
            <v/>
          </cell>
          <cell r="R533" t="str">
            <v/>
          </cell>
          <cell r="S533" t="str">
            <v/>
          </cell>
          <cell r="T533" t="str">
            <v/>
          </cell>
          <cell r="U533" t="str">
            <v/>
          </cell>
          <cell r="V533" t="str">
            <v>FUNGSIONAL UMUM</v>
          </cell>
          <cell r="W533" t="str">
            <v>SEKSI PENGEMBANGAN TANAMAN SEMUSIM PERKEBUNAN</v>
          </cell>
          <cell r="X533" t="str">
            <v>BIDANG PEMBENIHAN DAN PRODUKSI</v>
          </cell>
          <cell r="Y533" t="str">
            <v>S-1 AGROTEKNOLOGI</v>
          </cell>
          <cell r="Z533" t="str">
            <v>31-12-2010</v>
          </cell>
          <cell r="AA533" t="str">
            <v>Aktif</v>
          </cell>
          <cell r="AB533" t="str">
            <v>PNS Daerah Kab./Kota yang bekerja pada Kab./Kota</v>
          </cell>
          <cell r="AC533" t="str">
            <v>Pemerintah Kab. Tolitoli</v>
          </cell>
          <cell r="AD533" t="str">
            <v>Pemerintah Kab. Tolitoli</v>
          </cell>
        </row>
        <row r="534">
          <cell r="A534">
            <v>532</v>
          </cell>
          <cell r="B534" t="str">
            <v>198610062014091001</v>
          </cell>
          <cell r="C534" t="str">
            <v/>
          </cell>
          <cell r="D534" t="str">
            <v>UMAR</v>
          </cell>
          <cell r="E534" t="str">
            <v/>
          </cell>
          <cell r="F534" t="str">
            <v/>
          </cell>
          <cell r="G534" t="str">
            <v>TOLITOLI</v>
          </cell>
          <cell r="H534" t="str">
            <v>06 - 10 - 1986</v>
          </cell>
          <cell r="I534" t="str">
            <v>II/a</v>
          </cell>
          <cell r="J534" t="str">
            <v>01 - 09 - 2014</v>
          </cell>
          <cell r="K534" t="str">
            <v>01 - 09 - 2016</v>
          </cell>
          <cell r="L534" t="str">
            <v>L</v>
          </cell>
          <cell r="M534" t="str">
            <v>II/a</v>
          </cell>
          <cell r="N534" t="str">
            <v>01 - 09 - 2014</v>
          </cell>
          <cell r="O534" t="str">
            <v>9</v>
          </cell>
          <cell r="P534" t="str">
            <v>10</v>
          </cell>
          <cell r="Q534" t="str">
            <v/>
          </cell>
          <cell r="R534" t="str">
            <v/>
          </cell>
          <cell r="S534" t="str">
            <v/>
          </cell>
          <cell r="T534" t="str">
            <v/>
          </cell>
          <cell r="U534" t="str">
            <v/>
          </cell>
          <cell r="V534" t="str">
            <v>STAF</v>
          </cell>
          <cell r="W534" t="str">
            <v>SUBBAG PROGRAM</v>
          </cell>
          <cell r="X534" t="str">
            <v>SEKRETARIAT</v>
          </cell>
          <cell r="Y534" t="str">
            <v>SMK TEKNIK MESIN</v>
          </cell>
          <cell r="Z534" t="str">
            <v>14-06-2004</v>
          </cell>
          <cell r="AA534" t="str">
            <v>Aktif</v>
          </cell>
          <cell r="AB534" t="str">
            <v>PNS Daerah Kab./Kota yang bekerja pada Kab./Kota</v>
          </cell>
          <cell r="AC534" t="str">
            <v>Pemerintah Kab. Tolitoli</v>
          </cell>
          <cell r="AD534" t="str">
            <v>Pemerintah Kab. Tolitoli</v>
          </cell>
        </row>
        <row r="535">
          <cell r="A535">
            <v>533</v>
          </cell>
          <cell r="B535" t="str">
            <v>198401282009042001</v>
          </cell>
          <cell r="C535" t="str">
            <v/>
          </cell>
          <cell r="D535" t="str">
            <v>HASNIA</v>
          </cell>
          <cell r="E535" t="str">
            <v/>
          </cell>
          <cell r="F535" t="str">
            <v>A. Md. Kep</v>
          </cell>
          <cell r="G535" t="str">
            <v>TOLITOLI</v>
          </cell>
          <cell r="H535" t="str">
            <v>28 - 01 - 1984</v>
          </cell>
          <cell r="I535" t="str">
            <v>II/c</v>
          </cell>
          <cell r="J535" t="str">
            <v>01 - 04 - 2009</v>
          </cell>
          <cell r="K535" t="str">
            <v>01 - 01 - 2011</v>
          </cell>
          <cell r="L535" t="str">
            <v>P</v>
          </cell>
          <cell r="M535" t="str">
            <v>III/a</v>
          </cell>
          <cell r="N535" t="str">
            <v>01 - 04 - 2016</v>
          </cell>
          <cell r="O535" t="str">
            <v>5</v>
          </cell>
          <cell r="P535" t="str">
            <v>0</v>
          </cell>
          <cell r="Q535" t="str">
            <v/>
          </cell>
          <cell r="R535" t="str">
            <v/>
          </cell>
          <cell r="S535" t="str">
            <v/>
          </cell>
          <cell r="T535" t="str">
            <v>01 - 04 - 2016</v>
          </cell>
          <cell r="U535" t="str">
            <v>Perawat Mahir</v>
          </cell>
          <cell r="V535" t="str">
            <v/>
          </cell>
          <cell r="W535" t="str">
            <v>SEKSI PELAYANAN MEDIS DAN KEPERAWATAN</v>
          </cell>
          <cell r="X535" t="str">
            <v>BIDANG PELAYANAN</v>
          </cell>
          <cell r="Y535" t="str">
            <v>D-III KEPERAWATAN</v>
          </cell>
          <cell r="Z535" t="str">
            <v>31-12-2005</v>
          </cell>
          <cell r="AA535" t="str">
            <v>Aktif</v>
          </cell>
          <cell r="AB535" t="str">
            <v>PNS Daerah Kab./Kota yang bekerja pada Kab./Kota</v>
          </cell>
          <cell r="AC535" t="str">
            <v>Pemerintah Kab. Tolitoli</v>
          </cell>
          <cell r="AD535" t="str">
            <v>Pemerintah Kab. Tolitoli</v>
          </cell>
        </row>
        <row r="536">
          <cell r="A536">
            <v>534</v>
          </cell>
          <cell r="B536" t="str">
            <v>197109111995122002</v>
          </cell>
          <cell r="C536" t="str">
            <v>132079890</v>
          </cell>
          <cell r="D536" t="str">
            <v>SHELLY GERMIN LUMANTOW</v>
          </cell>
          <cell r="E536" t="str">
            <v/>
          </cell>
          <cell r="F536" t="str">
            <v>S. Pd SD</v>
          </cell>
          <cell r="G536" t="str">
            <v>TONDANO</v>
          </cell>
          <cell r="H536" t="str">
            <v>11 - 09 - 1971</v>
          </cell>
          <cell r="I536" t="str">
            <v>II/b</v>
          </cell>
          <cell r="J536" t="str">
            <v>01 - 12 - 1995</v>
          </cell>
          <cell r="K536" t="str">
            <v>01 - 12 - 1997</v>
          </cell>
          <cell r="L536" t="str">
            <v>P</v>
          </cell>
          <cell r="M536" t="str">
            <v>IV/a</v>
          </cell>
          <cell r="N536" t="str">
            <v>01 - 10 - 2014</v>
          </cell>
          <cell r="O536" t="str">
            <v>16</v>
          </cell>
          <cell r="P536" t="str">
            <v>10</v>
          </cell>
          <cell r="Q536" t="str">
            <v/>
          </cell>
          <cell r="R536" t="str">
            <v/>
          </cell>
          <cell r="S536" t="str">
            <v/>
          </cell>
          <cell r="T536" t="str">
            <v>01 - 10 - 2014</v>
          </cell>
          <cell r="U536" t="str">
            <v>Guru Madya</v>
          </cell>
          <cell r="V536" t="str">
            <v/>
          </cell>
          <cell r="W536" t="str">
            <v>SD Negeri 1 Tambun</v>
          </cell>
          <cell r="X536" t="str">
            <v>Dinas Pendidikan Dan Kebudayaan</v>
          </cell>
          <cell r="Y536" t="str">
            <v>S-1/A-IV PENDIDIKAN GURU SEKOLAH DASAR</v>
          </cell>
          <cell r="Z536" t="str">
            <v>17-03-2010</v>
          </cell>
          <cell r="AA536" t="str">
            <v>Aktif</v>
          </cell>
          <cell r="AB536" t="str">
            <v>PNS Daerah Kab./Kota yang bekerja pada Kab./Kota</v>
          </cell>
          <cell r="AC536" t="str">
            <v>Pemerintah Kab. Tolitoli</v>
          </cell>
          <cell r="AD536" t="str">
            <v>Pemerintah Kab. Tolitoli</v>
          </cell>
        </row>
        <row r="537">
          <cell r="A537">
            <v>535</v>
          </cell>
          <cell r="B537" t="str">
            <v>197805162007012020</v>
          </cell>
          <cell r="C537" t="str">
            <v>570028812</v>
          </cell>
          <cell r="D537" t="str">
            <v>RAMLAH</v>
          </cell>
          <cell r="E537" t="str">
            <v/>
          </cell>
          <cell r="F537" t="str">
            <v>SE</v>
          </cell>
          <cell r="G537" t="str">
            <v>TOLITOLI</v>
          </cell>
          <cell r="H537" t="str">
            <v>16 - 05 - 1978</v>
          </cell>
          <cell r="I537" t="str">
            <v>II/a</v>
          </cell>
          <cell r="J537" t="str">
            <v>01 - 01 - 2007</v>
          </cell>
          <cell r="K537" t="str">
            <v>01 - 10 - 2008</v>
          </cell>
          <cell r="L537" t="str">
            <v>P</v>
          </cell>
          <cell r="M537" t="str">
            <v>III/c</v>
          </cell>
          <cell r="N537" t="str">
            <v>01 - 04 - 2018</v>
          </cell>
          <cell r="O537" t="str">
            <v>11</v>
          </cell>
          <cell r="P537" t="str">
            <v>3</v>
          </cell>
          <cell r="Q537" t="str">
            <v/>
          </cell>
          <cell r="R537" t="str">
            <v/>
          </cell>
          <cell r="S537" t="str">
            <v/>
          </cell>
          <cell r="T537" t="str">
            <v/>
          </cell>
          <cell r="U537" t="str">
            <v/>
          </cell>
          <cell r="V537" t="str">
            <v>PETUGAS BINA POTENSI SAR</v>
          </cell>
          <cell r="W537" t="str">
            <v>Seksi Bina Potensi Masyarakat</v>
          </cell>
          <cell r="X537" t="str">
            <v>Satuan Polisi Pamong Praja</v>
          </cell>
          <cell r="Y537" t="str">
            <v>S-1 EKONOMI PEMBANGUNAN</v>
          </cell>
          <cell r="Z537" t="str">
            <v>01-01-2005</v>
          </cell>
          <cell r="AA537" t="str">
            <v>Aktif</v>
          </cell>
          <cell r="AB537" t="str">
            <v>PNS Daerah Kab./Kota yang bekerja pada Kab./Kota</v>
          </cell>
          <cell r="AC537" t="str">
            <v>Pemerintah Kab. Tolitoli</v>
          </cell>
          <cell r="AD537" t="str">
            <v>Pemerintah Kab. Tolitoli</v>
          </cell>
        </row>
        <row r="538">
          <cell r="A538">
            <v>536</v>
          </cell>
          <cell r="B538" t="str">
            <v>198504102009042002</v>
          </cell>
          <cell r="C538" t="str">
            <v/>
          </cell>
          <cell r="D538" t="str">
            <v>RIKAWATI</v>
          </cell>
          <cell r="E538" t="str">
            <v/>
          </cell>
          <cell r="F538" t="str">
            <v>SE</v>
          </cell>
          <cell r="G538" t="str">
            <v>TOLITOLI</v>
          </cell>
          <cell r="H538" t="str">
            <v>10 - 04 - 1985</v>
          </cell>
          <cell r="I538" t="str">
            <v>II/a</v>
          </cell>
          <cell r="J538" t="str">
            <v>01 - 04 - 2009</v>
          </cell>
          <cell r="K538" t="str">
            <v>01 - 01 - 2011</v>
          </cell>
          <cell r="L538" t="str">
            <v>P</v>
          </cell>
          <cell r="M538" t="str">
            <v>III/a</v>
          </cell>
          <cell r="N538" t="str">
            <v>01 - 10 - 2015</v>
          </cell>
          <cell r="O538" t="str">
            <v>6</v>
          </cell>
          <cell r="P538" t="str">
            <v>3</v>
          </cell>
          <cell r="Q538" t="str">
            <v/>
          </cell>
          <cell r="R538" t="str">
            <v/>
          </cell>
          <cell r="S538" t="str">
            <v/>
          </cell>
          <cell r="T538" t="str">
            <v/>
          </cell>
          <cell r="U538" t="str">
            <v/>
          </cell>
          <cell r="V538" t="str">
            <v>FUNGSIONAL UMUM</v>
          </cell>
          <cell r="W538" t="str">
            <v>Bagian Hukum Dan Perundang-Undangan</v>
          </cell>
          <cell r="X538" t="str">
            <v>Sekretariat Daerah</v>
          </cell>
          <cell r="Y538" t="str">
            <v>S-1 EKONOMI MANAJEMEN</v>
          </cell>
          <cell r="Z538" t="str">
            <v>31-12-2011</v>
          </cell>
          <cell r="AA538" t="str">
            <v>Aktif</v>
          </cell>
          <cell r="AB538" t="str">
            <v>PNS Daerah Kab./Kota yang bekerja pada Kab./Kota</v>
          </cell>
          <cell r="AC538" t="str">
            <v>Pemerintah Kab. Tolitoli</v>
          </cell>
          <cell r="AD538" t="str">
            <v>Pemerintah Kab. Tolitoli</v>
          </cell>
        </row>
        <row r="539">
          <cell r="A539">
            <v>537</v>
          </cell>
          <cell r="B539" t="str">
            <v>198702152011012011</v>
          </cell>
          <cell r="C539" t="str">
            <v/>
          </cell>
          <cell r="D539" t="str">
            <v>FERAWATI</v>
          </cell>
          <cell r="E539" t="str">
            <v/>
          </cell>
          <cell r="F539" t="str">
            <v>SKM</v>
          </cell>
          <cell r="G539" t="str">
            <v>PARIGI MOUTONG</v>
          </cell>
          <cell r="H539" t="str">
            <v>15 - 02 - 1987</v>
          </cell>
          <cell r="I539" t="str">
            <v>III/a</v>
          </cell>
          <cell r="J539" t="str">
            <v>01 - 01 - 2011</v>
          </cell>
          <cell r="K539" t="str">
            <v>01 - 01 - 2013</v>
          </cell>
          <cell r="L539" t="str">
            <v>P</v>
          </cell>
          <cell r="M539" t="str">
            <v>III/b</v>
          </cell>
          <cell r="N539" t="str">
            <v>01 - 10 - 2015</v>
          </cell>
          <cell r="O539" t="str">
            <v>4</v>
          </cell>
          <cell r="P539" t="str">
            <v>9</v>
          </cell>
          <cell r="Q539" t="str">
            <v/>
          </cell>
          <cell r="R539" t="str">
            <v/>
          </cell>
          <cell r="S539" t="str">
            <v/>
          </cell>
          <cell r="T539" t="str">
            <v>01 - 01 - 2013</v>
          </cell>
          <cell r="U539" t="str">
            <v>Penyuluh Kesehatan Masyarakat Ahli Pertama / Masyarakat Pertama</v>
          </cell>
          <cell r="V539" t="str">
            <v/>
          </cell>
          <cell r="W539" t="str">
            <v>UPT Puskesmas Kombo</v>
          </cell>
          <cell r="X539" t="str">
            <v>Dinas Kesehatan</v>
          </cell>
          <cell r="Y539" t="str">
            <v>S-1 KESEHATAN MASYARAKAT</v>
          </cell>
          <cell r="Z539" t="str">
            <v>31-12-2009</v>
          </cell>
          <cell r="AA539" t="str">
            <v>Aktif</v>
          </cell>
          <cell r="AB539" t="str">
            <v>PNS Daerah Kab./Kota yang bekerja pada Kab./Kota</v>
          </cell>
          <cell r="AC539" t="str">
            <v>Pemerintah Kab. Tolitoli</v>
          </cell>
          <cell r="AD539" t="str">
            <v>Pemerintah Kab. Tolitoli</v>
          </cell>
        </row>
        <row r="540">
          <cell r="A540">
            <v>538</v>
          </cell>
          <cell r="B540" t="str">
            <v>196803101992112001</v>
          </cell>
          <cell r="C540" t="str">
            <v>131988354</v>
          </cell>
          <cell r="D540" t="str">
            <v>DALLE MADE ALI</v>
          </cell>
          <cell r="E540" t="str">
            <v/>
          </cell>
          <cell r="F540" t="str">
            <v>A.Ma.Pd</v>
          </cell>
          <cell r="G540" t="str">
            <v>DONRI-DONRI</v>
          </cell>
          <cell r="H540" t="str">
            <v>10 - 03 - 1968</v>
          </cell>
          <cell r="I540" t="str">
            <v>II/a</v>
          </cell>
          <cell r="J540" t="str">
            <v>01 - 11 - 1992</v>
          </cell>
          <cell r="K540" t="str">
            <v>01 - 05 - 1994</v>
          </cell>
          <cell r="L540" t="str">
            <v>P</v>
          </cell>
          <cell r="M540" t="str">
            <v>IV/a</v>
          </cell>
          <cell r="N540" t="str">
            <v>01 - 10 - 2011</v>
          </cell>
          <cell r="O540" t="str">
            <v>13</v>
          </cell>
          <cell r="P540" t="str">
            <v>11</v>
          </cell>
          <cell r="Q540" t="str">
            <v/>
          </cell>
          <cell r="R540" t="str">
            <v/>
          </cell>
          <cell r="S540" t="str">
            <v/>
          </cell>
          <cell r="T540" t="str">
            <v>27 - 03 - 2013</v>
          </cell>
          <cell r="U540" t="str">
            <v>Guru Pembina</v>
          </cell>
          <cell r="V540" t="str">
            <v/>
          </cell>
          <cell r="W540" t="str">
            <v>CABANG DISPENBUD KECAMATAN DAMPAL SELATAN</v>
          </cell>
          <cell r="X540" t="str">
            <v/>
          </cell>
          <cell r="Y540" t="str">
            <v>D-II/A-II</v>
          </cell>
          <cell r="Z540" t="str">
            <v>31-12-2002</v>
          </cell>
          <cell r="AA540" t="str">
            <v>Aktif</v>
          </cell>
          <cell r="AB540" t="str">
            <v>PNS Daerah Kab./Kota yang bekerja pada Kab./Kota</v>
          </cell>
          <cell r="AC540" t="str">
            <v>Pemerintah Kab. Tolitoli</v>
          </cell>
          <cell r="AD540" t="str">
            <v>Pemerintah Kab. Tolitoli</v>
          </cell>
        </row>
        <row r="541">
          <cell r="A541">
            <v>539</v>
          </cell>
          <cell r="B541" t="str">
            <v>198604052010012029</v>
          </cell>
          <cell r="C541" t="str">
            <v/>
          </cell>
          <cell r="D541" t="str">
            <v>MASRIA</v>
          </cell>
          <cell r="E541" t="str">
            <v/>
          </cell>
          <cell r="F541" t="str">
            <v>A.Md.Kep</v>
          </cell>
          <cell r="G541" t="str">
            <v>TENDE</v>
          </cell>
          <cell r="H541" t="str">
            <v>05 - 04 - 1986</v>
          </cell>
          <cell r="I541" t="str">
            <v>II/c</v>
          </cell>
          <cell r="J541" t="str">
            <v>01 - 01 - 2010</v>
          </cell>
          <cell r="K541" t="str">
            <v>01 - 01 - 2012</v>
          </cell>
          <cell r="L541" t="str">
            <v>P</v>
          </cell>
          <cell r="M541" t="str">
            <v>III/a</v>
          </cell>
          <cell r="N541" t="str">
            <v>01 - 04 - 2017</v>
          </cell>
          <cell r="O541" t="str">
            <v>5</v>
          </cell>
          <cell r="P541" t="str">
            <v>3</v>
          </cell>
          <cell r="Q541" t="str">
            <v/>
          </cell>
          <cell r="R541" t="str">
            <v/>
          </cell>
          <cell r="S541" t="str">
            <v/>
          </cell>
          <cell r="T541" t="str">
            <v>01 - 04 - 2017</v>
          </cell>
          <cell r="U541" t="str">
            <v>Perawat Pelaksana Lanjutan</v>
          </cell>
          <cell r="V541" t="str">
            <v/>
          </cell>
          <cell r="W541" t="str">
            <v>PUSKESMAS KOMBO</v>
          </cell>
          <cell r="X541" t="str">
            <v>DINAS KESEHATAN</v>
          </cell>
          <cell r="Y541" t="str">
            <v>D-III KEPERAWATAN</v>
          </cell>
          <cell r="Z541" t="str">
            <v>31-12-2008</v>
          </cell>
          <cell r="AA541" t="str">
            <v>Aktif</v>
          </cell>
          <cell r="AB541" t="str">
            <v>PNS Daerah Kab./Kota yang bekerja pada Kab./Kota</v>
          </cell>
          <cell r="AC541" t="str">
            <v>Pemerintah Kab. Tolitoli</v>
          </cell>
          <cell r="AD541" t="str">
            <v>Pemerintah Kab. Tolitoli</v>
          </cell>
        </row>
        <row r="542">
          <cell r="A542">
            <v>540</v>
          </cell>
          <cell r="B542" t="str">
            <v>198612072011012009</v>
          </cell>
          <cell r="C542" t="str">
            <v/>
          </cell>
          <cell r="D542" t="str">
            <v>ISTIQAMAH</v>
          </cell>
          <cell r="E542" t="str">
            <v/>
          </cell>
          <cell r="F542" t="str">
            <v>S.Ksi</v>
          </cell>
          <cell r="G542" t="str">
            <v>TOLITOLI</v>
          </cell>
          <cell r="H542" t="str">
            <v>07 - 12 - 1986</v>
          </cell>
          <cell r="I542" t="str">
            <v>III/a</v>
          </cell>
          <cell r="J542" t="str">
            <v>01 - 01 - 2011</v>
          </cell>
          <cell r="K542" t="str">
            <v>01 - 01 - 2013</v>
          </cell>
          <cell r="L542" t="str">
            <v>P</v>
          </cell>
          <cell r="M542" t="str">
            <v>III/b</v>
          </cell>
          <cell r="N542" t="str">
            <v>01 - 04 - 2015</v>
          </cell>
          <cell r="O542" t="str">
            <v>4</v>
          </cell>
          <cell r="P542" t="str">
            <v>3</v>
          </cell>
          <cell r="Q542" t="str">
            <v/>
          </cell>
          <cell r="R542" t="str">
            <v/>
          </cell>
          <cell r="S542" t="str">
            <v/>
          </cell>
          <cell r="T542" t="str">
            <v/>
          </cell>
          <cell r="U542" t="str">
            <v/>
          </cell>
          <cell r="V542" t="str">
            <v>FUNGSIONAL UMUM</v>
          </cell>
          <cell r="W542" t="str">
            <v>Sub Bagian Protokol</v>
          </cell>
          <cell r="X542" t="str">
            <v>BAGIAN HUBUNGAN MASYARAKAT DAN PROTOKOL</v>
          </cell>
          <cell r="Y542" t="str">
            <v>S-1 ILMU KOMUNIKASI</v>
          </cell>
          <cell r="Z542" t="str">
            <v>31-12-2007</v>
          </cell>
          <cell r="AA542" t="str">
            <v>Aktif</v>
          </cell>
          <cell r="AB542" t="str">
            <v>PNS Daerah Kab./Kota yang bekerja pada Kab./Kota</v>
          </cell>
          <cell r="AC542" t="str">
            <v>Pemerintah Kab. Tolitoli</v>
          </cell>
          <cell r="AD542" t="str">
            <v>Pemerintah Kab. Tolitoli</v>
          </cell>
        </row>
        <row r="543">
          <cell r="A543">
            <v>541</v>
          </cell>
          <cell r="B543" t="str">
            <v>198412312005011002</v>
          </cell>
          <cell r="C543" t="str">
            <v>570017340</v>
          </cell>
          <cell r="D543" t="str">
            <v>ADRIANTO D NUHUNG</v>
          </cell>
          <cell r="E543" t="str">
            <v/>
          </cell>
          <cell r="F543" t="str">
            <v>A.Md.Kep</v>
          </cell>
          <cell r="G543" t="str">
            <v>TOLITOLI</v>
          </cell>
          <cell r="H543" t="str">
            <v>31 - 12 - 1984</v>
          </cell>
          <cell r="I543" t="str">
            <v>II/a</v>
          </cell>
          <cell r="J543" t="str">
            <v>01 - 01 - 2005</v>
          </cell>
          <cell r="K543" t="str">
            <v>01 - 03 - 2006</v>
          </cell>
          <cell r="L543" t="str">
            <v>L</v>
          </cell>
          <cell r="M543" t="str">
            <v>II/d</v>
          </cell>
          <cell r="N543" t="str">
            <v>01 - 10 - 2013</v>
          </cell>
          <cell r="O543" t="str">
            <v>8</v>
          </cell>
          <cell r="P543" t="str">
            <v>9</v>
          </cell>
          <cell r="Q543" t="str">
            <v/>
          </cell>
          <cell r="R543" t="str">
            <v/>
          </cell>
          <cell r="S543" t="str">
            <v/>
          </cell>
          <cell r="T543" t="str">
            <v>01 - 10 - 2013</v>
          </cell>
          <cell r="U543" t="str">
            <v>Perawat Pelaksana</v>
          </cell>
          <cell r="V543" t="str">
            <v/>
          </cell>
          <cell r="W543" t="str">
            <v>Sub Bidang Pelayanan Medis Dan Keperawatan</v>
          </cell>
          <cell r="X543" t="str">
            <v>BIDANG PELAYANAN</v>
          </cell>
          <cell r="Y543" t="str">
            <v>D-III KEPERAWATAN</v>
          </cell>
          <cell r="Z543" t="str">
            <v>31-12-2007</v>
          </cell>
          <cell r="AA543" t="str">
            <v>Aktif</v>
          </cell>
          <cell r="AB543" t="str">
            <v>PNS Daerah Kab./Kota yang bekerja pada Kab./Kota</v>
          </cell>
          <cell r="AC543" t="str">
            <v>Pemerintah Kab. Tolitoli</v>
          </cell>
          <cell r="AD543" t="str">
            <v>Pemerintah Kab. Tolitoli</v>
          </cell>
        </row>
        <row r="544">
          <cell r="A544">
            <v>542</v>
          </cell>
          <cell r="B544" t="str">
            <v>197007052003121007</v>
          </cell>
          <cell r="C544" t="str">
            <v>570015608</v>
          </cell>
          <cell r="D544" t="str">
            <v>ARBI</v>
          </cell>
          <cell r="E544" t="str">
            <v/>
          </cell>
          <cell r="F544" t="str">
            <v/>
          </cell>
          <cell r="G544" t="str">
            <v>LAKUAN TOLITOLI</v>
          </cell>
          <cell r="H544" t="str">
            <v>05 - 07 - 1970</v>
          </cell>
          <cell r="I544" t="str">
            <v>II/a</v>
          </cell>
          <cell r="J544" t="str">
            <v>01 - 12 - 2003</v>
          </cell>
          <cell r="K544" t="str">
            <v>01 - 03 - 2005</v>
          </cell>
          <cell r="L544" t="str">
            <v>L</v>
          </cell>
          <cell r="M544" t="str">
            <v>II/d</v>
          </cell>
          <cell r="N544" t="str">
            <v>01 - 04 - 2014</v>
          </cell>
          <cell r="O544" t="str">
            <v>10</v>
          </cell>
          <cell r="P544" t="str">
            <v>4</v>
          </cell>
          <cell r="Q544" t="str">
            <v/>
          </cell>
          <cell r="R544" t="str">
            <v/>
          </cell>
          <cell r="S544" t="str">
            <v/>
          </cell>
          <cell r="T544" t="str">
            <v>01 - 04 - 2014</v>
          </cell>
          <cell r="U544" t="str">
            <v>Guru Muda</v>
          </cell>
          <cell r="V544" t="str">
            <v/>
          </cell>
          <cell r="W544" t="str">
            <v>SDN 2 LAKUAN TOLITOLI</v>
          </cell>
          <cell r="X544" t="str">
            <v>CABANG DISPENBUD KECAMATAN TOLITOLI UTARA</v>
          </cell>
          <cell r="Y544" t="str">
            <v>SPG PENDIDIKAN SD</v>
          </cell>
          <cell r="Z544" t="str">
            <v>31-12-1990</v>
          </cell>
          <cell r="AA544" t="str">
            <v>Aktif</v>
          </cell>
          <cell r="AB544" t="str">
            <v>PNS Daerah Kab./Kota yang bekerja pada Kab./Kota</v>
          </cell>
          <cell r="AC544" t="str">
            <v>Pemerintah Kab. Tolitoli</v>
          </cell>
          <cell r="AD544" t="str">
            <v>Pemerintah Kab. Tolitoli</v>
          </cell>
        </row>
        <row r="545">
          <cell r="A545">
            <v>543</v>
          </cell>
          <cell r="B545" t="str">
            <v>197909292009042002</v>
          </cell>
          <cell r="C545" t="str">
            <v/>
          </cell>
          <cell r="D545" t="str">
            <v>ROSDA</v>
          </cell>
          <cell r="E545" t="str">
            <v/>
          </cell>
          <cell r="F545" t="str">
            <v/>
          </cell>
          <cell r="G545" t="str">
            <v>TOLITOLI</v>
          </cell>
          <cell r="H545" t="str">
            <v>29 - 09 - 1979</v>
          </cell>
          <cell r="I545" t="str">
            <v>II/a</v>
          </cell>
          <cell r="J545" t="str">
            <v>01 - 04 - 2009</v>
          </cell>
          <cell r="K545" t="str">
            <v>01 - 01 - 2011</v>
          </cell>
          <cell r="L545" t="str">
            <v>P</v>
          </cell>
          <cell r="M545" t="str">
            <v>II/c</v>
          </cell>
          <cell r="N545" t="str">
            <v>01 - 04 - 2017</v>
          </cell>
          <cell r="O545" t="str">
            <v>12</v>
          </cell>
          <cell r="P545" t="str">
            <v>11</v>
          </cell>
          <cell r="Q545" t="str">
            <v/>
          </cell>
          <cell r="R545" t="str">
            <v/>
          </cell>
          <cell r="S545" t="str">
            <v/>
          </cell>
          <cell r="T545" t="str">
            <v/>
          </cell>
          <cell r="U545" t="str">
            <v/>
          </cell>
          <cell r="V545" t="str">
            <v>PENGADMINISTRASI UMUM</v>
          </cell>
          <cell r="W545" t="str">
            <v>Sub Bagian Umum Dan Program</v>
          </cell>
          <cell r="X545" t="str">
            <v>Dinas Pemberdayaan Perempuan Dan Perlindungan Anak</v>
          </cell>
          <cell r="Y545" t="str">
            <v>SMU IPS</v>
          </cell>
          <cell r="Z545" t="str">
            <v>31-12-1998</v>
          </cell>
          <cell r="AA545" t="str">
            <v>Aktif</v>
          </cell>
          <cell r="AB545" t="str">
            <v>PNS Daerah Kab./Kota yang bekerja pada Kab./Kota</v>
          </cell>
          <cell r="AC545" t="str">
            <v>Pemerintah Kab. Tolitoli</v>
          </cell>
          <cell r="AD545" t="str">
            <v>Pemerintah Kab. Tolitoli</v>
          </cell>
        </row>
        <row r="546">
          <cell r="A546">
            <v>544</v>
          </cell>
          <cell r="B546" t="str">
            <v>198105062007012012</v>
          </cell>
          <cell r="C546" t="str">
            <v>570027481</v>
          </cell>
          <cell r="D546" t="str">
            <v>RAHMI</v>
          </cell>
          <cell r="E546" t="str">
            <v/>
          </cell>
          <cell r="F546" t="str">
            <v>A.Ma</v>
          </cell>
          <cell r="G546" t="str">
            <v>KOMBO</v>
          </cell>
          <cell r="H546" t="str">
            <v>06 - 05 - 1981</v>
          </cell>
          <cell r="I546" t="str">
            <v>II/b</v>
          </cell>
          <cell r="J546" t="str">
            <v>01 - 01 - 2007</v>
          </cell>
          <cell r="K546" t="str">
            <v>01 - 10 - 2008</v>
          </cell>
          <cell r="L546" t="str">
            <v>P</v>
          </cell>
          <cell r="M546" t="str">
            <v>II/d</v>
          </cell>
          <cell r="N546" t="str">
            <v>01 - 04 - 2017</v>
          </cell>
          <cell r="O546" t="str">
            <v>15</v>
          </cell>
          <cell r="P546" t="str">
            <v>3</v>
          </cell>
          <cell r="Q546" t="str">
            <v/>
          </cell>
          <cell r="R546" t="str">
            <v/>
          </cell>
          <cell r="S546" t="str">
            <v/>
          </cell>
          <cell r="T546" t="str">
            <v>01 - 04 - 2017</v>
          </cell>
          <cell r="U546" t="str">
            <v>Guru Muda Tingkat. I</v>
          </cell>
          <cell r="V546" t="str">
            <v/>
          </cell>
          <cell r="W546" t="str">
            <v>SDN 1 BANGKIR</v>
          </cell>
          <cell r="X546" t="str">
            <v>CABANG DISPENBUD KECAMATAN DAMPAL SELATAN</v>
          </cell>
          <cell r="Y546" t="str">
            <v>D-II/A-II PGSD</v>
          </cell>
          <cell r="Z546" t="str">
            <v>31-12-2004</v>
          </cell>
          <cell r="AA546" t="str">
            <v>Aktif</v>
          </cell>
          <cell r="AB546" t="str">
            <v>PNS Daerah Kab./Kota yang bekerja pada Kab./Kota</v>
          </cell>
          <cell r="AC546" t="str">
            <v>Pemerintah Kab. Tolitoli</v>
          </cell>
          <cell r="AD546" t="str">
            <v>Pemerintah Kab. Tolitoli</v>
          </cell>
        </row>
        <row r="547">
          <cell r="A547">
            <v>545</v>
          </cell>
          <cell r="B547" t="str">
            <v>196607151988031019</v>
          </cell>
          <cell r="C547" t="str">
            <v>140212861</v>
          </cell>
          <cell r="D547" t="str">
            <v>IRWAN U DATUAMAS</v>
          </cell>
          <cell r="E547" t="str">
            <v/>
          </cell>
          <cell r="F547" t="str">
            <v/>
          </cell>
          <cell r="G547" t="str">
            <v>TOLITOLI</v>
          </cell>
          <cell r="H547" t="str">
            <v>15 - 07 - 1966</v>
          </cell>
          <cell r="I547" t="str">
            <v>II/a</v>
          </cell>
          <cell r="J547" t="str">
            <v>01 - 03 - 1988</v>
          </cell>
          <cell r="K547" t="str">
            <v>01 - 10 - 1989</v>
          </cell>
          <cell r="L547" t="str">
            <v>L</v>
          </cell>
          <cell r="M547" t="str">
            <v>III/c</v>
          </cell>
          <cell r="N547" t="str">
            <v>01 - 10 - 2008</v>
          </cell>
          <cell r="O547" t="str">
            <v>15</v>
          </cell>
          <cell r="P547" t="str">
            <v>7</v>
          </cell>
          <cell r="Q547" t="str">
            <v/>
          </cell>
          <cell r="R547" t="str">
            <v/>
          </cell>
          <cell r="S547" t="str">
            <v/>
          </cell>
          <cell r="T547" t="str">
            <v>01 - 10 - 2008</v>
          </cell>
          <cell r="U547" t="str">
            <v>Perawat Penyelia</v>
          </cell>
          <cell r="V547" t="str">
            <v/>
          </cell>
          <cell r="W547" t="str">
            <v>Sub Bidang Pelayanan Medis Dan Keperawatan</v>
          </cell>
          <cell r="X547" t="str">
            <v>BIDANG PELAYANAN</v>
          </cell>
          <cell r="Y547" t="str">
            <v>D-III KESEHATAN HIPERKES</v>
          </cell>
          <cell r="Z547" t="str">
            <v>31-12-2002</v>
          </cell>
          <cell r="AA547" t="str">
            <v>PNS kena hukuman disiplin</v>
          </cell>
          <cell r="AB547" t="str">
            <v>PNS Daerah Kab./Kota yang bekerja pada Kab./Kota</v>
          </cell>
          <cell r="AC547" t="str">
            <v>Pemerintah Kab. Tolitoli</v>
          </cell>
          <cell r="AD547" t="str">
            <v>Pemerintah Kab. Tolitoli</v>
          </cell>
        </row>
        <row r="548">
          <cell r="A548">
            <v>546</v>
          </cell>
          <cell r="B548" t="str">
            <v>198211102011012010</v>
          </cell>
          <cell r="C548" t="str">
            <v/>
          </cell>
          <cell r="D548" t="str">
            <v>NADHIRA</v>
          </cell>
          <cell r="E548" t="str">
            <v/>
          </cell>
          <cell r="F548" t="str">
            <v>A.Ma.Pd</v>
          </cell>
          <cell r="G548" t="str">
            <v>TOLITOLI</v>
          </cell>
          <cell r="H548" t="str">
            <v>10 - 11 - 1982</v>
          </cell>
          <cell r="I548" t="str">
            <v>II/b</v>
          </cell>
          <cell r="J548" t="str">
            <v>01 - 01 - 2011</v>
          </cell>
          <cell r="K548" t="str">
            <v>01 - 01 - 2013</v>
          </cell>
          <cell r="L548" t="str">
            <v>P</v>
          </cell>
          <cell r="M548" t="str">
            <v>II/c</v>
          </cell>
          <cell r="N548" t="str">
            <v>01 - 10 - 2015</v>
          </cell>
          <cell r="O548" t="str">
            <v>7</v>
          </cell>
          <cell r="P548" t="str">
            <v>9</v>
          </cell>
          <cell r="Q548" t="str">
            <v/>
          </cell>
          <cell r="R548" t="str">
            <v/>
          </cell>
          <cell r="S548" t="str">
            <v/>
          </cell>
          <cell r="T548" t="str">
            <v>01 - 10 - 2015</v>
          </cell>
          <cell r="U548" t="str">
            <v>Guru Muda</v>
          </cell>
          <cell r="V548" t="str">
            <v/>
          </cell>
          <cell r="W548" t="str">
            <v>SDN 1 LALOS</v>
          </cell>
          <cell r="X548" t="str">
            <v>CABANG DISPENBUD KECAMATAN GALANG</v>
          </cell>
          <cell r="Y548" t="str">
            <v>D-II PGSD</v>
          </cell>
          <cell r="Z548" t="str">
            <v>31-12-2004</v>
          </cell>
          <cell r="AA548" t="str">
            <v>Aktif</v>
          </cell>
          <cell r="AB548" t="str">
            <v>PNS Daerah Kab./Kota yang bekerja pada Kab./Kota</v>
          </cell>
          <cell r="AC548" t="str">
            <v>Pemerintah Kab. Tolitoli</v>
          </cell>
          <cell r="AD548" t="str">
            <v>Pemerintah Kab. Tolitoli</v>
          </cell>
        </row>
        <row r="549">
          <cell r="A549">
            <v>547</v>
          </cell>
          <cell r="B549" t="str">
            <v>197811282014111001</v>
          </cell>
          <cell r="C549" t="str">
            <v/>
          </cell>
          <cell r="D549" t="str">
            <v>SUPRIADI SUPARDI</v>
          </cell>
          <cell r="E549" t="str">
            <v/>
          </cell>
          <cell r="F549" t="str">
            <v/>
          </cell>
          <cell r="G549" t="str">
            <v>LUWUK</v>
          </cell>
          <cell r="H549" t="str">
            <v>28 - 11 - 1978</v>
          </cell>
          <cell r="I549" t="str">
            <v>II/a</v>
          </cell>
          <cell r="J549" t="str">
            <v>01 - 11 - 2014</v>
          </cell>
          <cell r="K549" t="str">
            <v>01 - 09 - 2016</v>
          </cell>
          <cell r="L549" t="str">
            <v>L</v>
          </cell>
          <cell r="M549" t="str">
            <v>II/a</v>
          </cell>
          <cell r="N549" t="str">
            <v>01 - 11 - 2014</v>
          </cell>
          <cell r="O549" t="str">
            <v>10</v>
          </cell>
          <cell r="P549" t="str">
            <v>3</v>
          </cell>
          <cell r="Q549" t="str">
            <v/>
          </cell>
          <cell r="R549" t="str">
            <v/>
          </cell>
          <cell r="S549" t="str">
            <v/>
          </cell>
          <cell r="T549" t="str">
            <v/>
          </cell>
          <cell r="U549" t="str">
            <v/>
          </cell>
          <cell r="V549" t="str">
            <v>PENGADMINISTRASI PEMBERDAYAAN PEREMPUAN, ORGANISASI PEREMPUAN &amp; PARTISIPASI MASYARAKAT</v>
          </cell>
          <cell r="W549" t="str">
            <v>UPT Badan KB dan Pemberdayaan Perempuan Kec. Ogodeide</v>
          </cell>
          <cell r="X549" t="str">
            <v>BADAN KELUARGA BERENCANA DAN PEMBERDAYAAN PEREMPUAN</v>
          </cell>
          <cell r="Y549" t="str">
            <v>SMU IPS</v>
          </cell>
          <cell r="Z549" t="str">
            <v>31-05-1997</v>
          </cell>
          <cell r="AA549" t="str">
            <v>Aktif</v>
          </cell>
          <cell r="AB549" t="str">
            <v>PNS Daerah Kab./Kota yang bekerja pada Kab./Kota</v>
          </cell>
          <cell r="AC549" t="str">
            <v>Pemerintah Kab. Tolitoli</v>
          </cell>
          <cell r="AD549" t="str">
            <v>Pemerintah Kab. Tolitoli</v>
          </cell>
        </row>
        <row r="550">
          <cell r="A550">
            <v>548</v>
          </cell>
          <cell r="B550" t="str">
            <v>198309172006042020</v>
          </cell>
          <cell r="C550" t="str">
            <v>570021461</v>
          </cell>
          <cell r="D550" t="str">
            <v>SITTI HAJARA</v>
          </cell>
          <cell r="E550" t="str">
            <v/>
          </cell>
          <cell r="F550" t="str">
            <v>S.Pd</v>
          </cell>
          <cell r="G550" t="str">
            <v>TOLITOLI</v>
          </cell>
          <cell r="H550" t="str">
            <v>17 - 09 - 1983</v>
          </cell>
          <cell r="I550" t="str">
            <v>II/b</v>
          </cell>
          <cell r="J550" t="str">
            <v>01 - 04 - 2006</v>
          </cell>
          <cell r="K550" t="str">
            <v>01 - 10 - 2007</v>
          </cell>
          <cell r="L550" t="str">
            <v>P</v>
          </cell>
          <cell r="M550" t="str">
            <v>III/a</v>
          </cell>
          <cell r="N550" t="str">
            <v>01 - 04 - 2016</v>
          </cell>
          <cell r="O550" t="str">
            <v>9</v>
          </cell>
          <cell r="P550" t="str">
            <v>5</v>
          </cell>
          <cell r="Q550" t="str">
            <v/>
          </cell>
          <cell r="R550" t="str">
            <v/>
          </cell>
          <cell r="S550" t="str">
            <v/>
          </cell>
          <cell r="T550" t="str">
            <v>01 - 04 - 2016</v>
          </cell>
          <cell r="U550" t="str">
            <v>Guru Pertama</v>
          </cell>
          <cell r="V550" t="str">
            <v/>
          </cell>
          <cell r="W550" t="str">
            <v>SD Negeri 1 Tolitoli</v>
          </cell>
          <cell r="X550" t="str">
            <v>Dinas Pendidikan Dan Kebudayaan</v>
          </cell>
          <cell r="Y550" t="str">
            <v>S-1 ILMU PENDIDIKAN</v>
          </cell>
          <cell r="Z550" t="str">
            <v>31-12-2010</v>
          </cell>
          <cell r="AA550" t="str">
            <v>Aktif</v>
          </cell>
          <cell r="AB550" t="str">
            <v>PNS Daerah Kab./Kota yang bekerja pada Kab./Kota</v>
          </cell>
          <cell r="AC550" t="str">
            <v>Pemerintah Kab. Tolitoli</v>
          </cell>
          <cell r="AD550" t="str">
            <v>Pemerintah Kab. Tolitoli</v>
          </cell>
        </row>
        <row r="551">
          <cell r="A551">
            <v>549</v>
          </cell>
          <cell r="B551" t="str">
            <v>198408132008012003</v>
          </cell>
          <cell r="C551" t="str">
            <v>570036248</v>
          </cell>
          <cell r="D551" t="str">
            <v>AGUSTIA MASHUR</v>
          </cell>
          <cell r="E551" t="str">
            <v/>
          </cell>
          <cell r="F551" t="str">
            <v>A.Ma</v>
          </cell>
          <cell r="G551" t="str">
            <v>TOMPOH</v>
          </cell>
          <cell r="H551" t="str">
            <v>13 - 08 - 1984</v>
          </cell>
          <cell r="I551" t="str">
            <v>II/b</v>
          </cell>
          <cell r="J551" t="str">
            <v>01 - 01 - 2008</v>
          </cell>
          <cell r="K551" t="str">
            <v>01 - 12 - 2009</v>
          </cell>
          <cell r="L551" t="str">
            <v>P</v>
          </cell>
          <cell r="M551" t="str">
            <v>II/d</v>
          </cell>
          <cell r="N551" t="str">
            <v>01 - 10 - 2015</v>
          </cell>
          <cell r="O551" t="str">
            <v>13</v>
          </cell>
          <cell r="P551" t="str">
            <v>9</v>
          </cell>
          <cell r="Q551" t="str">
            <v/>
          </cell>
          <cell r="R551" t="str">
            <v/>
          </cell>
          <cell r="S551" t="str">
            <v/>
          </cell>
          <cell r="T551" t="str">
            <v>26 - 03 - 2013</v>
          </cell>
          <cell r="U551" t="str">
            <v>Guru Muda</v>
          </cell>
          <cell r="V551" t="str">
            <v/>
          </cell>
          <cell r="W551" t="str">
            <v>SDN MIMBALA</v>
          </cell>
          <cell r="X551" t="str">
            <v>CABANG DISPENBUD KECAMATAN DAMPAL SELATAN</v>
          </cell>
          <cell r="Y551" t="str">
            <v>D-II PGSD</v>
          </cell>
          <cell r="Z551" t="str">
            <v>31-12-2004</v>
          </cell>
          <cell r="AA551" t="str">
            <v>Aktif</v>
          </cell>
          <cell r="AB551" t="str">
            <v>PNS Daerah Kab./Kota yang bekerja pada Kab./Kota</v>
          </cell>
          <cell r="AC551" t="str">
            <v>Pemerintah Kab. Tolitoli</v>
          </cell>
          <cell r="AD551" t="str">
            <v>Pemerintah Kab. Tolitoli</v>
          </cell>
        </row>
        <row r="552">
          <cell r="A552">
            <v>550</v>
          </cell>
          <cell r="B552" t="str">
            <v>196310101984121014</v>
          </cell>
          <cell r="C552" t="str">
            <v>131342328</v>
          </cell>
          <cell r="D552" t="str">
            <v>DJAMIAT DAMRAH</v>
          </cell>
          <cell r="E552" t="str">
            <v/>
          </cell>
          <cell r="F552" t="str">
            <v/>
          </cell>
          <cell r="G552" t="str">
            <v>POSO</v>
          </cell>
          <cell r="H552" t="str">
            <v>10 - 10 - 1963</v>
          </cell>
          <cell r="I552" t="str">
            <v>II/a</v>
          </cell>
          <cell r="J552" t="str">
            <v>01 - 12 - 1984</v>
          </cell>
          <cell r="K552" t="str">
            <v>01 - 09 - 1986</v>
          </cell>
          <cell r="L552" t="str">
            <v>L</v>
          </cell>
          <cell r="M552" t="str">
            <v>IV/a</v>
          </cell>
          <cell r="N552" t="str">
            <v>01 - 10 - 2009</v>
          </cell>
          <cell r="O552" t="str">
            <v>18</v>
          </cell>
          <cell r="P552" t="str">
            <v>10</v>
          </cell>
          <cell r="Q552" t="str">
            <v/>
          </cell>
          <cell r="R552" t="str">
            <v/>
          </cell>
          <cell r="S552" t="str">
            <v/>
          </cell>
          <cell r="T552" t="str">
            <v>09 - 03 - 2015</v>
          </cell>
          <cell r="U552" t="str">
            <v>Guru Pembina</v>
          </cell>
          <cell r="V552" t="str">
            <v/>
          </cell>
          <cell r="W552" t="str">
            <v>SDN 4 NALU</v>
          </cell>
          <cell r="X552" t="str">
            <v>CABANG DISPENBUD KECAMATAN BAOLAN</v>
          </cell>
          <cell r="Y552" t="str">
            <v>D-II/A-II</v>
          </cell>
          <cell r="Z552" t="str">
            <v>31-12-1998</v>
          </cell>
          <cell r="AA552" t="str">
            <v>Aktif</v>
          </cell>
          <cell r="AB552" t="str">
            <v>PNS Daerah Kab./Kota yang bekerja pada Kab./Kota</v>
          </cell>
          <cell r="AC552" t="str">
            <v>Pemerintah Kab. Tolitoli</v>
          </cell>
          <cell r="AD552" t="str">
            <v>Pemerintah Kab. Tolitoli</v>
          </cell>
        </row>
        <row r="553">
          <cell r="A553">
            <v>551</v>
          </cell>
          <cell r="B553" t="str">
            <v>198108022010011023</v>
          </cell>
          <cell r="C553" t="str">
            <v/>
          </cell>
          <cell r="D553" t="str">
            <v>SANGSAR</v>
          </cell>
          <cell r="E553" t="str">
            <v/>
          </cell>
          <cell r="F553" t="str">
            <v/>
          </cell>
          <cell r="G553" t="str">
            <v>TOLITOLI</v>
          </cell>
          <cell r="H553" t="str">
            <v>02 - 08 - 1981</v>
          </cell>
          <cell r="I553" t="str">
            <v>II/a</v>
          </cell>
          <cell r="J553" t="str">
            <v>01 - 01 - 2010</v>
          </cell>
          <cell r="K553" t="str">
            <v>01 - 01 - 2012</v>
          </cell>
          <cell r="L553" t="str">
            <v>L</v>
          </cell>
          <cell r="M553" t="str">
            <v>II/c</v>
          </cell>
          <cell r="N553" t="str">
            <v>01 - 04 - 2018</v>
          </cell>
          <cell r="O553" t="str">
            <v>13</v>
          </cell>
          <cell r="P553" t="str">
            <v>3</v>
          </cell>
          <cell r="Q553" t="str">
            <v/>
          </cell>
          <cell r="R553" t="str">
            <v/>
          </cell>
          <cell r="S553" t="str">
            <v/>
          </cell>
          <cell r="T553" t="str">
            <v/>
          </cell>
          <cell r="U553" t="str">
            <v/>
          </cell>
          <cell r="V553" t="str">
            <v>PENGADMINISTRASI BARANG</v>
          </cell>
          <cell r="W553" t="str">
            <v>Seksi Pemasaran Dan Promosi</v>
          </cell>
          <cell r="X553" t="str">
            <v>Bidang Pelayanan Wisata</v>
          </cell>
          <cell r="Y553" t="str">
            <v>SMEA PERKANTORAN</v>
          </cell>
          <cell r="Z553" t="str">
            <v>01-01-1999</v>
          </cell>
          <cell r="AA553" t="str">
            <v>Aktif</v>
          </cell>
          <cell r="AB553" t="str">
            <v>PNS Daerah Kab./Kota yang bekerja pada Kab./Kota</v>
          </cell>
          <cell r="AC553" t="str">
            <v>Pemerintah Kab. Tolitoli</v>
          </cell>
          <cell r="AD553" t="str">
            <v>Pemerintah Kab. Tolitoli</v>
          </cell>
        </row>
        <row r="554">
          <cell r="A554">
            <v>552</v>
          </cell>
          <cell r="B554" t="str">
            <v>197010122000071001</v>
          </cell>
          <cell r="C554" t="str">
            <v>132264897</v>
          </cell>
          <cell r="D554" t="str">
            <v>PATTA RAJA TOLLA</v>
          </cell>
          <cell r="E554" t="str">
            <v/>
          </cell>
          <cell r="F554" t="str">
            <v/>
          </cell>
          <cell r="G554" t="str">
            <v>KEPULAUAN SELAYAR</v>
          </cell>
          <cell r="H554" t="str">
            <v>12 - 10 - 1970</v>
          </cell>
          <cell r="I554" t="str">
            <v>II/a</v>
          </cell>
          <cell r="J554" t="str">
            <v>01 - 07 - 2000</v>
          </cell>
          <cell r="K554" t="str">
            <v>01 - 04 - 2002</v>
          </cell>
          <cell r="L554" t="str">
            <v>L</v>
          </cell>
          <cell r="M554" t="str">
            <v>III/a</v>
          </cell>
          <cell r="N554" t="str">
            <v>01 - 04 - 2012</v>
          </cell>
          <cell r="O554" t="str">
            <v>6</v>
          </cell>
          <cell r="P554" t="str">
            <v>9</v>
          </cell>
          <cell r="Q554" t="str">
            <v/>
          </cell>
          <cell r="R554" t="str">
            <v/>
          </cell>
          <cell r="S554" t="str">
            <v/>
          </cell>
          <cell r="T554" t="str">
            <v>27 - 03 - 2013</v>
          </cell>
          <cell r="U554" t="str">
            <v>Penata Ruang Muda</v>
          </cell>
          <cell r="V554" t="str">
            <v/>
          </cell>
          <cell r="W554" t="str">
            <v>SDN MALAMBIGU</v>
          </cell>
          <cell r="X554" t="str">
            <v>CABANG DISPENBUD KECAMATAN DAMPAL UTARA</v>
          </cell>
          <cell r="Y554" t="str">
            <v>SEKOLAH PENDIDIKAN GURU</v>
          </cell>
          <cell r="Z554" t="str">
            <v>31-12-1990</v>
          </cell>
          <cell r="AA554" t="str">
            <v>Aktif</v>
          </cell>
          <cell r="AB554" t="str">
            <v>PNS Daerah Kab./Kota yang bekerja pada Kab./Kota</v>
          </cell>
          <cell r="AC554" t="str">
            <v>Pemerintah Kab. Tolitoli</v>
          </cell>
          <cell r="AD554" t="str">
            <v>Pemerintah Kab. Tolitoli</v>
          </cell>
        </row>
        <row r="555">
          <cell r="A555">
            <v>553</v>
          </cell>
          <cell r="B555" t="str">
            <v>197811092003122006</v>
          </cell>
          <cell r="C555" t="str">
            <v>570015690</v>
          </cell>
          <cell r="D555" t="str">
            <v>WILDAWATI</v>
          </cell>
          <cell r="E555" t="str">
            <v/>
          </cell>
          <cell r="F555" t="str">
            <v/>
          </cell>
          <cell r="G555" t="str">
            <v>DONGGALA</v>
          </cell>
          <cell r="H555" t="str">
            <v>09 - 11 - 1978</v>
          </cell>
          <cell r="I555" t="str">
            <v>II/a</v>
          </cell>
          <cell r="J555" t="str">
            <v>01 - 12 - 2003</v>
          </cell>
          <cell r="K555" t="str">
            <v>01 - 03 - 2005</v>
          </cell>
          <cell r="L555" t="str">
            <v>P</v>
          </cell>
          <cell r="M555" t="str">
            <v>III/a</v>
          </cell>
          <cell r="N555" t="str">
            <v>01 - 04 - 2016</v>
          </cell>
          <cell r="O555" t="str">
            <v>13</v>
          </cell>
          <cell r="P555" t="str">
            <v>6</v>
          </cell>
          <cell r="Q555" t="str">
            <v/>
          </cell>
          <cell r="R555" t="str">
            <v/>
          </cell>
          <cell r="S555" t="str">
            <v/>
          </cell>
          <cell r="T555" t="str">
            <v>01 - 04 - 2016</v>
          </cell>
          <cell r="U555" t="str">
            <v>Bidan Mahir / Lanjutan</v>
          </cell>
          <cell r="V555" t="str">
            <v/>
          </cell>
          <cell r="W555" t="str">
            <v>UPT Puskesmas Kombo</v>
          </cell>
          <cell r="X555" t="str">
            <v>Dinas Kesehatan</v>
          </cell>
          <cell r="Y555" t="str">
            <v>D-I KEBIDANAN</v>
          </cell>
          <cell r="Z555" t="str">
            <v>31-12-1997</v>
          </cell>
          <cell r="AA555" t="str">
            <v>Aktif</v>
          </cell>
          <cell r="AB555" t="str">
            <v>PNS Daerah Kab./Kota yang bekerja pada Kab./Kota</v>
          </cell>
          <cell r="AC555" t="str">
            <v>Pemerintah Kab. Tolitoli</v>
          </cell>
          <cell r="AD555" t="str">
            <v>Pemerintah Kab. Tolitoli</v>
          </cell>
        </row>
        <row r="556">
          <cell r="A556">
            <v>554</v>
          </cell>
          <cell r="B556" t="str">
            <v>197810162007012008</v>
          </cell>
          <cell r="C556" t="str">
            <v>570027801</v>
          </cell>
          <cell r="D556" t="str">
            <v>HASMAWATI HALID</v>
          </cell>
          <cell r="E556" t="str">
            <v/>
          </cell>
          <cell r="F556" t="str">
            <v>S.SI</v>
          </cell>
          <cell r="G556" t="str">
            <v>AJANG PULU</v>
          </cell>
          <cell r="H556" t="str">
            <v>16 - 10 - 1978</v>
          </cell>
          <cell r="I556" t="str">
            <v>III/b</v>
          </cell>
          <cell r="J556" t="str">
            <v>01 - 01 - 2007</v>
          </cell>
          <cell r="K556" t="str">
            <v>01 - 10 - 2008</v>
          </cell>
          <cell r="L556" t="str">
            <v>P</v>
          </cell>
          <cell r="M556" t="str">
            <v>III/d</v>
          </cell>
          <cell r="N556" t="str">
            <v>01 - 10 - 2017</v>
          </cell>
          <cell r="O556" t="str">
            <v>12</v>
          </cell>
          <cell r="P556" t="str">
            <v>9</v>
          </cell>
          <cell r="Q556" t="str">
            <v/>
          </cell>
          <cell r="R556" t="str">
            <v/>
          </cell>
          <cell r="S556" t="str">
            <v/>
          </cell>
          <cell r="T556" t="str">
            <v>01 - 04 - 2015</v>
          </cell>
          <cell r="U556" t="str">
            <v>Asisten Apoteker Penyelia</v>
          </cell>
          <cell r="V556" t="str">
            <v/>
          </cell>
          <cell r="W556" t="str">
            <v>Seksi Kefarmasian Dan Pengawasan Makanan</v>
          </cell>
          <cell r="X556" t="str">
            <v>Dinas Kesehatan</v>
          </cell>
          <cell r="Y556" t="str">
            <v>S-1 FARMASI</v>
          </cell>
          <cell r="Z556" t="str">
            <v>31-12-2002</v>
          </cell>
          <cell r="AA556" t="str">
            <v>Aktif</v>
          </cell>
          <cell r="AB556" t="str">
            <v>PNS Daerah Kab./Kota yang bekerja pada Kab./Kota</v>
          </cell>
          <cell r="AC556" t="str">
            <v>Pemerintah Kab. Tolitoli</v>
          </cell>
          <cell r="AD556" t="str">
            <v>Pemerintah Kab. Tolitoli</v>
          </cell>
        </row>
        <row r="557">
          <cell r="A557">
            <v>555</v>
          </cell>
          <cell r="B557" t="str">
            <v>198112032003122008</v>
          </cell>
          <cell r="C557" t="str">
            <v>570015516</v>
          </cell>
          <cell r="D557" t="str">
            <v>SRI NURYATININGSIH</v>
          </cell>
          <cell r="E557" t="str">
            <v/>
          </cell>
          <cell r="F557" t="str">
            <v>SKM</v>
          </cell>
          <cell r="G557" t="str">
            <v>PALU</v>
          </cell>
          <cell r="H557" t="str">
            <v>03 - 12 - 1981</v>
          </cell>
          <cell r="I557" t="str">
            <v>II/c</v>
          </cell>
          <cell r="J557" t="str">
            <v>01 - 12 - 2003</v>
          </cell>
          <cell r="K557" t="str">
            <v>01 - 03 - 2005</v>
          </cell>
          <cell r="L557" t="str">
            <v>P</v>
          </cell>
          <cell r="M557" t="str">
            <v>III/b</v>
          </cell>
          <cell r="N557" t="str">
            <v>01 - 04 - 2016</v>
          </cell>
          <cell r="O557" t="str">
            <v>10</v>
          </cell>
          <cell r="P557" t="str">
            <v>4</v>
          </cell>
          <cell r="Q557" t="str">
            <v/>
          </cell>
          <cell r="R557" t="str">
            <v/>
          </cell>
          <cell r="S557" t="str">
            <v/>
          </cell>
          <cell r="T557" t="str">
            <v>01 - 04 - 2016</v>
          </cell>
          <cell r="U557" t="str">
            <v>Administrator Kesehatan Ahli Pertama / Pertama</v>
          </cell>
          <cell r="V557" t="str">
            <v/>
          </cell>
          <cell r="W557" t="str">
            <v>RUMAH SAKIT UMUM DAERAH MOKOPIDO</v>
          </cell>
          <cell r="X557" t="str">
            <v>Pemerintah Kabupaten Tolitoli</v>
          </cell>
          <cell r="Y557" t="str">
            <v>S-1 ADMINISTRATOR KESEHATAN</v>
          </cell>
          <cell r="Z557" t="str">
            <v>31-12-2009</v>
          </cell>
          <cell r="AA557" t="str">
            <v>Aktif</v>
          </cell>
          <cell r="AB557" t="str">
            <v>PNS Daerah Kab./Kota yang bekerja pada Kab./Kota</v>
          </cell>
          <cell r="AC557" t="str">
            <v>Pemerintah Kab. Tolitoli</v>
          </cell>
          <cell r="AD557" t="str">
            <v>Pemerintah Kab. Tolitoli</v>
          </cell>
        </row>
        <row r="558">
          <cell r="A558">
            <v>556</v>
          </cell>
          <cell r="B558" t="str">
            <v>196804271999032003</v>
          </cell>
          <cell r="C558" t="str">
            <v>132223119</v>
          </cell>
          <cell r="D558" t="str">
            <v>SUMIATY M. H. BUWA</v>
          </cell>
          <cell r="E558" t="str">
            <v>Dra.</v>
          </cell>
          <cell r="F558" t="str">
            <v/>
          </cell>
          <cell r="G558" t="str">
            <v>TOLITOLI</v>
          </cell>
          <cell r="H558" t="str">
            <v>27 - 04 - 1968</v>
          </cell>
          <cell r="I558" t="str">
            <v>III/a</v>
          </cell>
          <cell r="J558" t="str">
            <v>01 - 03 - 1999</v>
          </cell>
          <cell r="K558" t="str">
            <v>01 - 04 - 2000</v>
          </cell>
          <cell r="L558" t="str">
            <v>P</v>
          </cell>
          <cell r="M558" t="str">
            <v>IV/a</v>
          </cell>
          <cell r="N558" t="str">
            <v>01 - 10 - 2012</v>
          </cell>
          <cell r="O558" t="str">
            <v>13</v>
          </cell>
          <cell r="P558" t="str">
            <v>7</v>
          </cell>
          <cell r="Q558" t="str">
            <v/>
          </cell>
          <cell r="R558" t="str">
            <v/>
          </cell>
          <cell r="S558" t="str">
            <v/>
          </cell>
          <cell r="T558" t="str">
            <v>01 - 10 - 2012</v>
          </cell>
          <cell r="U558" t="str">
            <v>Guru Pembina</v>
          </cell>
          <cell r="V558" t="str">
            <v/>
          </cell>
          <cell r="W558" t="str">
            <v>DPK MADRASAH ALIYAH NEGERI TOLITOLI</v>
          </cell>
          <cell r="X558" t="str">
            <v>CABANG DISPENBUD KECAMATAN BAOLAN</v>
          </cell>
          <cell r="Y558" t="str">
            <v>S-1 PENDIDIKAN PMP DAN KEWARGANEGARAAN</v>
          </cell>
          <cell r="Z558" t="str">
            <v>31-12-2009</v>
          </cell>
          <cell r="AA558" t="str">
            <v>Aktif</v>
          </cell>
          <cell r="AB558" t="str">
            <v>PNS Daerah Kab./Kota yang bekerja pada Kab./Kota</v>
          </cell>
          <cell r="AC558" t="str">
            <v>Pemerintah Kab. Tolitoli</v>
          </cell>
          <cell r="AD558" t="str">
            <v>Pemerintah Kab. Tolitoli</v>
          </cell>
        </row>
        <row r="559">
          <cell r="A559">
            <v>557</v>
          </cell>
          <cell r="B559" t="str">
            <v>198307162010012022</v>
          </cell>
          <cell r="C559" t="str">
            <v/>
          </cell>
          <cell r="D559" t="str">
            <v>NISMAWATI</v>
          </cell>
          <cell r="E559" t="str">
            <v/>
          </cell>
          <cell r="F559" t="str">
            <v>S.Sos</v>
          </cell>
          <cell r="G559" t="str">
            <v>TOLITOLI</v>
          </cell>
          <cell r="H559" t="str">
            <v>16 - 07 - 1983</v>
          </cell>
          <cell r="I559" t="str">
            <v>III/a</v>
          </cell>
          <cell r="J559" t="str">
            <v>01 - 01 - 2010</v>
          </cell>
          <cell r="K559" t="str">
            <v>01 - 01 - 2012</v>
          </cell>
          <cell r="L559" t="str">
            <v>P</v>
          </cell>
          <cell r="M559" t="str">
            <v>III/c</v>
          </cell>
          <cell r="N559" t="str">
            <v>01 - 04 - 2018</v>
          </cell>
          <cell r="O559" t="str">
            <v>8</v>
          </cell>
          <cell r="P559" t="str">
            <v>3</v>
          </cell>
          <cell r="Q559" t="str">
            <v/>
          </cell>
          <cell r="R559" t="str">
            <v/>
          </cell>
          <cell r="S559" t="str">
            <v/>
          </cell>
          <cell r="T559" t="str">
            <v/>
          </cell>
          <cell r="U559" t="str">
            <v/>
          </cell>
          <cell r="V559" t="str">
            <v>PENGELOLA PENDAPATAN</v>
          </cell>
          <cell r="W559" t="str">
            <v>Sub Bidang Pendaftaran Dan Pengelolaan Data</v>
          </cell>
          <cell r="X559" t="str">
            <v>Badan Keuangan Daerah</v>
          </cell>
          <cell r="Y559" t="str">
            <v>S-1 ILMU PEMERINTAHAN</v>
          </cell>
          <cell r="Z559" t="str">
            <v>01-01-2009</v>
          </cell>
          <cell r="AA559" t="str">
            <v>Aktif</v>
          </cell>
          <cell r="AB559" t="str">
            <v>PNS Daerah Kab./Kota yang bekerja pada Kab./Kota</v>
          </cell>
          <cell r="AC559" t="str">
            <v>Pemerintah Kab. Tolitoli</v>
          </cell>
          <cell r="AD559" t="str">
            <v>Pemerintah Kab. Tolitoli</v>
          </cell>
        </row>
        <row r="560">
          <cell r="A560">
            <v>558</v>
          </cell>
          <cell r="B560" t="str">
            <v>198408142009041003</v>
          </cell>
          <cell r="C560" t="str">
            <v/>
          </cell>
          <cell r="D560" t="str">
            <v>ZULKIFLI</v>
          </cell>
          <cell r="E560" t="str">
            <v/>
          </cell>
          <cell r="F560" t="str">
            <v>A.Ma</v>
          </cell>
          <cell r="G560" t="str">
            <v>TOLITOLI</v>
          </cell>
          <cell r="H560" t="str">
            <v>14 - 08 - 1984</v>
          </cell>
          <cell r="I560" t="str">
            <v>II/b</v>
          </cell>
          <cell r="J560" t="str">
            <v>01 - 04 - 2009</v>
          </cell>
          <cell r="K560" t="str">
            <v>01 - 01 - 2011</v>
          </cell>
          <cell r="L560" t="str">
            <v>L</v>
          </cell>
          <cell r="M560" t="str">
            <v>II/c</v>
          </cell>
          <cell r="N560" t="str">
            <v>01 - 10 - 2013</v>
          </cell>
          <cell r="O560" t="str">
            <v>7</v>
          </cell>
          <cell r="P560" t="str">
            <v>6</v>
          </cell>
          <cell r="Q560" t="str">
            <v/>
          </cell>
          <cell r="R560" t="str">
            <v/>
          </cell>
          <cell r="S560" t="str">
            <v/>
          </cell>
          <cell r="T560" t="str">
            <v>01 - 10 - 2013</v>
          </cell>
          <cell r="U560" t="str">
            <v>Guru Muda</v>
          </cell>
          <cell r="V560" t="str">
            <v/>
          </cell>
          <cell r="W560" t="str">
            <v>SDN 1 BINONTOAN</v>
          </cell>
          <cell r="X560" t="str">
            <v>CABANG DISPENBUD KECAMATAN TOLITOLI UTARA</v>
          </cell>
          <cell r="Y560" t="str">
            <v>D-II PGSDI</v>
          </cell>
          <cell r="Z560" t="str">
            <v>31-12-2007</v>
          </cell>
          <cell r="AA560" t="str">
            <v>Aktif</v>
          </cell>
          <cell r="AB560" t="str">
            <v>PNS Daerah Kab./Kota yang bekerja pada Kab./Kota</v>
          </cell>
          <cell r="AC560" t="str">
            <v>Pemerintah Kab. Tolitoli</v>
          </cell>
          <cell r="AD560" t="str">
            <v>Pemerintah Kab. Tolitoli</v>
          </cell>
        </row>
        <row r="561">
          <cell r="A561">
            <v>559</v>
          </cell>
          <cell r="B561" t="str">
            <v>196406221991092001</v>
          </cell>
          <cell r="C561" t="str">
            <v>010238580</v>
          </cell>
          <cell r="D561" t="str">
            <v>DESRI PRAMAWATI ALITONANG</v>
          </cell>
          <cell r="E561" t="str">
            <v/>
          </cell>
          <cell r="F561" t="str">
            <v>SE</v>
          </cell>
          <cell r="G561" t="str">
            <v>TOLITOLI</v>
          </cell>
          <cell r="H561" t="str">
            <v>22 - 06 - 1964</v>
          </cell>
          <cell r="I561" t="str">
            <v>II/a</v>
          </cell>
          <cell r="J561" t="str">
            <v>01 - 09 - 1991</v>
          </cell>
          <cell r="K561" t="str">
            <v>01 - 04 - 1994</v>
          </cell>
          <cell r="L561" t="str">
            <v>P</v>
          </cell>
          <cell r="M561" t="str">
            <v>III/d</v>
          </cell>
          <cell r="N561" t="str">
            <v>01 - 04 - 2013</v>
          </cell>
          <cell r="O561" t="str">
            <v>16</v>
          </cell>
          <cell r="P561" t="str">
            <v>7</v>
          </cell>
          <cell r="Q561" t="str">
            <v/>
          </cell>
          <cell r="R561" t="str">
            <v/>
          </cell>
          <cell r="S561" t="str">
            <v/>
          </cell>
          <cell r="T561" t="str">
            <v>08 - 01 - 2015</v>
          </cell>
          <cell r="U561" t="str">
            <v>Pengawas Pemerintahan Muda</v>
          </cell>
          <cell r="V561" t="str">
            <v/>
          </cell>
          <cell r="W561" t="str">
            <v>INSPEKTORAT</v>
          </cell>
          <cell r="X561" t="str">
            <v>Pemerintah Kabupaten Tolitoli</v>
          </cell>
          <cell r="Y561" t="str">
            <v>S-1 EKONOMI DAN STUDI PEMBANGUNAN</v>
          </cell>
          <cell r="Z561" t="str">
            <v>31-12-2002</v>
          </cell>
          <cell r="AA561" t="str">
            <v>Aktif</v>
          </cell>
          <cell r="AB561" t="str">
            <v>PNS Daerah Kab./Kota yang bekerja pada Kab./Kota</v>
          </cell>
          <cell r="AC561" t="str">
            <v>Pemerintah Kab. Tolitoli</v>
          </cell>
          <cell r="AD561" t="str">
            <v>Pemerintah Kab. Tolitoli</v>
          </cell>
        </row>
        <row r="562">
          <cell r="A562">
            <v>560</v>
          </cell>
          <cell r="B562" t="str">
            <v>197708142009042002</v>
          </cell>
          <cell r="C562" t="str">
            <v/>
          </cell>
          <cell r="D562" t="str">
            <v>NURLAELA</v>
          </cell>
          <cell r="E562" t="str">
            <v/>
          </cell>
          <cell r="F562" t="str">
            <v>SE</v>
          </cell>
          <cell r="G562" t="str">
            <v>BANGGAI KEPULAUAN</v>
          </cell>
          <cell r="H562" t="str">
            <v>14 - 08 - 1977</v>
          </cell>
          <cell r="I562" t="str">
            <v>II/a</v>
          </cell>
          <cell r="J562" t="str">
            <v>01 - 04 - 2009</v>
          </cell>
          <cell r="K562" t="str">
            <v>01 - 01 - 2011</v>
          </cell>
          <cell r="L562" t="str">
            <v>P</v>
          </cell>
          <cell r="M562" t="str">
            <v>III/a</v>
          </cell>
          <cell r="N562" t="str">
            <v>01 - 10 - 2015</v>
          </cell>
          <cell r="O562" t="str">
            <v>6</v>
          </cell>
          <cell r="P562" t="str">
            <v>2</v>
          </cell>
          <cell r="Q562" t="str">
            <v/>
          </cell>
          <cell r="R562" t="str">
            <v/>
          </cell>
          <cell r="S562" t="str">
            <v/>
          </cell>
          <cell r="T562" t="str">
            <v/>
          </cell>
          <cell r="U562" t="str">
            <v/>
          </cell>
          <cell r="V562" t="str">
            <v>STAF</v>
          </cell>
          <cell r="W562" t="str">
            <v>SEKRETARIAT</v>
          </cell>
          <cell r="X562" t="str">
            <v>KANTOR KELURAHAN TUWELEY</v>
          </cell>
          <cell r="Y562" t="str">
            <v>S-1 MANAJEMEN EKONOMI</v>
          </cell>
          <cell r="Z562" t="str">
            <v>31-12-2013</v>
          </cell>
          <cell r="AA562" t="str">
            <v>Aktif</v>
          </cell>
          <cell r="AB562" t="str">
            <v>PNS Daerah Kab./Kota yang bekerja pada Kab./Kota</v>
          </cell>
          <cell r="AC562" t="str">
            <v>Pemerintah Kab. Tolitoli</v>
          </cell>
          <cell r="AD562" t="str">
            <v>Pemerintah Kab. Tolitoli</v>
          </cell>
        </row>
        <row r="563">
          <cell r="A563">
            <v>561</v>
          </cell>
          <cell r="B563" t="str">
            <v>196904211993021004</v>
          </cell>
          <cell r="C563" t="str">
            <v>132034417</v>
          </cell>
          <cell r="D563" t="str">
            <v>SUDIRMAN</v>
          </cell>
          <cell r="E563" t="str">
            <v/>
          </cell>
          <cell r="F563" t="str">
            <v>A.Ma.Pd</v>
          </cell>
          <cell r="G563" t="str">
            <v>TOLITOLI</v>
          </cell>
          <cell r="H563" t="str">
            <v>21 - 04 - 1969</v>
          </cell>
          <cell r="I563" t="str">
            <v>II/a</v>
          </cell>
          <cell r="J563" t="str">
            <v>01 - 02 - 1993</v>
          </cell>
          <cell r="K563" t="str">
            <v>01 - 08 - 1994</v>
          </cell>
          <cell r="L563" t="str">
            <v>L</v>
          </cell>
          <cell r="M563" t="str">
            <v>IV/a</v>
          </cell>
          <cell r="N563" t="str">
            <v>01 - 04 - 2014</v>
          </cell>
          <cell r="O563" t="str">
            <v>16</v>
          </cell>
          <cell r="P563" t="str">
            <v>2</v>
          </cell>
          <cell r="Q563" t="str">
            <v/>
          </cell>
          <cell r="R563" t="str">
            <v/>
          </cell>
          <cell r="S563" t="str">
            <v/>
          </cell>
          <cell r="T563" t="str">
            <v>09 - 03 - 2015</v>
          </cell>
          <cell r="U563" t="str">
            <v>Guru Muda</v>
          </cell>
          <cell r="V563" t="str">
            <v/>
          </cell>
          <cell r="W563" t="str">
            <v>SDN 1 BAMBAPULA</v>
          </cell>
          <cell r="X563" t="str">
            <v>CABANG DISPENBUD KECAMATAN DAMPAL UTARA</v>
          </cell>
          <cell r="Y563" t="str">
            <v>D-II/A-II</v>
          </cell>
          <cell r="Z563" t="str">
            <v>31-12-2007</v>
          </cell>
          <cell r="AA563" t="str">
            <v>Aktif</v>
          </cell>
          <cell r="AB563" t="str">
            <v>PNS Daerah Kab./Kota yang bekerja pada Kab./Kota</v>
          </cell>
          <cell r="AC563" t="str">
            <v>Pemerintah Kab. Tolitoli</v>
          </cell>
          <cell r="AD563" t="str">
            <v>Pemerintah Kab. Tolitoli</v>
          </cell>
        </row>
        <row r="564">
          <cell r="A564">
            <v>562</v>
          </cell>
          <cell r="B564" t="str">
            <v>196412271987031012</v>
          </cell>
          <cell r="C564" t="str">
            <v>380034575</v>
          </cell>
          <cell r="D564" t="str">
            <v>RUKMAN</v>
          </cell>
          <cell r="E564" t="str">
            <v/>
          </cell>
          <cell r="F564" t="str">
            <v/>
          </cell>
          <cell r="G564" t="str">
            <v/>
          </cell>
          <cell r="H564" t="str">
            <v>27 - 12 - 1964</v>
          </cell>
          <cell r="I564" t="str">
            <v>II/a</v>
          </cell>
          <cell r="J564" t="str">
            <v>01 - 03 - 1987</v>
          </cell>
          <cell r="K564" t="str">
            <v>01 - 07 - 1988</v>
          </cell>
          <cell r="L564" t="str">
            <v>L</v>
          </cell>
          <cell r="M564" t="str">
            <v>III/d</v>
          </cell>
          <cell r="N564" t="str">
            <v>01 - 04 - 2014</v>
          </cell>
          <cell r="O564" t="str">
            <v>23</v>
          </cell>
          <cell r="P564" t="str">
            <v>0</v>
          </cell>
          <cell r="Q564" t="str">
            <v/>
          </cell>
          <cell r="R564" t="str">
            <v/>
          </cell>
          <cell r="S564" t="str">
            <v/>
          </cell>
          <cell r="T564" t="str">
            <v/>
          </cell>
          <cell r="U564" t="str">
            <v/>
          </cell>
          <cell r="V564" t="str">
            <v>FUNGSIONAL UMUM</v>
          </cell>
          <cell r="W564" t="str">
            <v>Sub Bagian Umum Dan Program</v>
          </cell>
          <cell r="X564" t="str">
            <v>Dinas Pengendalian Penduduk Dan Keluarga Berencana</v>
          </cell>
          <cell r="Y564" t="str">
            <v>MADRASAH ALIYAH IPS</v>
          </cell>
          <cell r="Z564" t="str">
            <v>31-12-1984</v>
          </cell>
          <cell r="AA564" t="str">
            <v>Aktif</v>
          </cell>
          <cell r="AB564" t="str">
            <v>PNS Daerah Kab./Kota yang bekerja pada Kab./Kota</v>
          </cell>
          <cell r="AC564" t="str">
            <v>Pemerintah Kab. Tolitoli</v>
          </cell>
          <cell r="AD564" t="str">
            <v>Pemerintah Kab. Tolitoli</v>
          </cell>
        </row>
        <row r="565">
          <cell r="A565">
            <v>563</v>
          </cell>
          <cell r="B565" t="str">
            <v>196704102014091002</v>
          </cell>
          <cell r="C565" t="str">
            <v/>
          </cell>
          <cell r="D565" t="str">
            <v>RUSLAN</v>
          </cell>
          <cell r="E565" t="str">
            <v/>
          </cell>
          <cell r="F565" t="str">
            <v/>
          </cell>
          <cell r="G565" t="str">
            <v>TOLITOLI</v>
          </cell>
          <cell r="H565" t="str">
            <v>10 - 04 - 1967</v>
          </cell>
          <cell r="I565" t="str">
            <v>II/a</v>
          </cell>
          <cell r="J565" t="str">
            <v>01 - 09 - 2014</v>
          </cell>
          <cell r="K565" t="str">
            <v>01 - 12 - 2015</v>
          </cell>
          <cell r="L565" t="str">
            <v>L</v>
          </cell>
          <cell r="M565" t="str">
            <v>II/a</v>
          </cell>
          <cell r="N565" t="str">
            <v>01 - 09 - 2014</v>
          </cell>
          <cell r="O565" t="str">
            <v>12</v>
          </cell>
          <cell r="P565" t="str">
            <v>8</v>
          </cell>
          <cell r="Q565" t="str">
            <v/>
          </cell>
          <cell r="R565" t="str">
            <v/>
          </cell>
          <cell r="S565" t="str">
            <v/>
          </cell>
          <cell r="T565" t="str">
            <v/>
          </cell>
          <cell r="U565" t="str">
            <v/>
          </cell>
          <cell r="V565" t="str">
            <v>PENGADMINISTRASI UMUM</v>
          </cell>
          <cell r="W565" t="str">
            <v>Sub Bagian Umum Dan Kepegawaian</v>
          </cell>
          <cell r="X565" t="str">
            <v>Kecamatan Dondo</v>
          </cell>
          <cell r="Y565" t="str">
            <v>SMA ILMU ILMU SOSIAL</v>
          </cell>
          <cell r="Z565" t="str">
            <v>23-05-1990</v>
          </cell>
          <cell r="AA565" t="str">
            <v>Aktif</v>
          </cell>
          <cell r="AB565" t="str">
            <v>PNS Daerah Kab./Kota yang bekerja pada Kab./Kota</v>
          </cell>
          <cell r="AC565" t="str">
            <v>Pemerintah Kab. Tolitoli</v>
          </cell>
          <cell r="AD565" t="str">
            <v>Pemerintah Kab. Tolitoli</v>
          </cell>
        </row>
        <row r="566">
          <cell r="A566">
            <v>564</v>
          </cell>
          <cell r="B566" t="str">
            <v>198811022011011004</v>
          </cell>
          <cell r="C566" t="str">
            <v/>
          </cell>
          <cell r="D566" t="str">
            <v>WALDI JAMAL</v>
          </cell>
          <cell r="E566" t="str">
            <v/>
          </cell>
          <cell r="F566" t="str">
            <v>A.Md.Kep</v>
          </cell>
          <cell r="G566" t="str">
            <v>TOLITOLI</v>
          </cell>
          <cell r="H566" t="str">
            <v>02 - 11 - 1988</v>
          </cell>
          <cell r="I566" t="str">
            <v>II/c</v>
          </cell>
          <cell r="J566" t="str">
            <v>01 - 01 - 2011</v>
          </cell>
          <cell r="K566" t="str">
            <v>01 - 01 - 2013</v>
          </cell>
          <cell r="L566" t="str">
            <v>L</v>
          </cell>
          <cell r="M566" t="str">
            <v>III/a</v>
          </cell>
          <cell r="N566" t="str">
            <v>01 - 04 - 2018</v>
          </cell>
          <cell r="O566" t="str">
            <v>5</v>
          </cell>
          <cell r="P566" t="str">
            <v>3</v>
          </cell>
          <cell r="Q566" t="str">
            <v/>
          </cell>
          <cell r="R566" t="str">
            <v/>
          </cell>
          <cell r="S566" t="str">
            <v/>
          </cell>
          <cell r="T566" t="str">
            <v>01 - 04 - 2018</v>
          </cell>
          <cell r="U566" t="str">
            <v>Perawat Pelaksana Lanjutan</v>
          </cell>
          <cell r="V566" t="str">
            <v/>
          </cell>
          <cell r="W566" t="str">
            <v>PUSKESMAS PEMBANTU JANJA</v>
          </cell>
          <cell r="X566" t="str">
            <v>PUSKESMAS LAMPASIO</v>
          </cell>
          <cell r="Y566" t="str">
            <v>D-III KEPERAWATAN</v>
          </cell>
          <cell r="Z566" t="str">
            <v>01-01-2010</v>
          </cell>
          <cell r="AA566" t="str">
            <v>Aktif</v>
          </cell>
          <cell r="AB566" t="str">
            <v>PNS Daerah Kab./Kota yang bekerja pada Kab./Kota</v>
          </cell>
          <cell r="AC566" t="str">
            <v>Pemerintah Kab. Tolitoli</v>
          </cell>
          <cell r="AD566" t="str">
            <v>Pemerintah Kab. Tolitoli</v>
          </cell>
        </row>
        <row r="567">
          <cell r="A567">
            <v>565</v>
          </cell>
          <cell r="B567" t="str">
            <v>196301021984122004</v>
          </cell>
          <cell r="C567" t="str">
            <v>131210444</v>
          </cell>
          <cell r="D567" t="str">
            <v>NURSYAMSI HI HAMSAH</v>
          </cell>
          <cell r="E567" t="str">
            <v/>
          </cell>
          <cell r="F567" t="str">
            <v>S.Pd.SD</v>
          </cell>
          <cell r="G567" t="str">
            <v>TOLITOLI</v>
          </cell>
          <cell r="H567" t="str">
            <v>02 - 01 - 1963</v>
          </cell>
          <cell r="I567" t="str">
            <v>II/a</v>
          </cell>
          <cell r="J567" t="str">
            <v>01 - 12 - 1984</v>
          </cell>
          <cell r="K567" t="str">
            <v>01 - 08 - 1986</v>
          </cell>
          <cell r="L567" t="str">
            <v>P</v>
          </cell>
          <cell r="M567" t="str">
            <v>IV/b</v>
          </cell>
          <cell r="N567" t="str">
            <v>01 - 04 - 2017</v>
          </cell>
          <cell r="O567" t="str">
            <v>29</v>
          </cell>
          <cell r="P567" t="str">
            <v>4</v>
          </cell>
          <cell r="Q567" t="str">
            <v/>
          </cell>
          <cell r="R567" t="str">
            <v/>
          </cell>
          <cell r="S567" t="str">
            <v/>
          </cell>
          <cell r="T567" t="str">
            <v>01 - 04 - 2017</v>
          </cell>
          <cell r="U567" t="str">
            <v>Guru Madya</v>
          </cell>
          <cell r="V567" t="str">
            <v/>
          </cell>
          <cell r="W567" t="str">
            <v>SDN PEMBINA TOLITOLI</v>
          </cell>
          <cell r="X567" t="str">
            <v>CABANG DISPENBUD KECAMATAN BAOLAN</v>
          </cell>
          <cell r="Y567" t="str">
            <v>S-1/A-IV PENDIDIKAN GURU SEKOLAH DASAR</v>
          </cell>
          <cell r="Z567" t="str">
            <v>31-12-2010</v>
          </cell>
          <cell r="AA567" t="str">
            <v>Aktif</v>
          </cell>
          <cell r="AB567" t="str">
            <v>PNS Daerah Kab./Kota yang bekerja pada Kab./Kota</v>
          </cell>
          <cell r="AC567" t="str">
            <v>Pemerintah Kab. Tolitoli</v>
          </cell>
          <cell r="AD567" t="str">
            <v>Pemerintah Kab. Tolitoli</v>
          </cell>
        </row>
        <row r="568">
          <cell r="A568">
            <v>566</v>
          </cell>
          <cell r="B568" t="str">
            <v>198307032007011003</v>
          </cell>
          <cell r="C568" t="str">
            <v>570028825</v>
          </cell>
          <cell r="D568" t="str">
            <v>RUSTA</v>
          </cell>
          <cell r="E568" t="str">
            <v/>
          </cell>
          <cell r="F568" t="str">
            <v/>
          </cell>
          <cell r="G568" t="str">
            <v>TOLITOLI</v>
          </cell>
          <cell r="H568" t="str">
            <v>03 - 07 - 1983</v>
          </cell>
          <cell r="I568" t="str">
            <v>I/c</v>
          </cell>
          <cell r="J568" t="str">
            <v>01 - 01 - 2007</v>
          </cell>
          <cell r="K568" t="str">
            <v>01 - 10 - 2008</v>
          </cell>
          <cell r="L568" t="str">
            <v>L</v>
          </cell>
          <cell r="M568" t="str">
            <v>II/c</v>
          </cell>
          <cell r="N568" t="str">
            <v>01 - 04 - 2018</v>
          </cell>
          <cell r="O568" t="str">
            <v>13</v>
          </cell>
          <cell r="P568" t="str">
            <v>0</v>
          </cell>
          <cell r="Q568" t="str">
            <v/>
          </cell>
          <cell r="R568" t="str">
            <v/>
          </cell>
          <cell r="S568" t="str">
            <v/>
          </cell>
          <cell r="T568" t="str">
            <v/>
          </cell>
          <cell r="U568" t="str">
            <v/>
          </cell>
          <cell r="V568" t="str">
            <v>PENGADMINISTRASI UMUM</v>
          </cell>
          <cell r="W568" t="str">
            <v>SANGGAR KEGIATAN BELAJAR</v>
          </cell>
          <cell r="X568" t="str">
            <v>Pemerintah Kabupaten Tolitoli</v>
          </cell>
          <cell r="Y568" t="str">
            <v>SMA PAKET C</v>
          </cell>
          <cell r="Z568" t="str">
            <v>01-01-2005</v>
          </cell>
          <cell r="AA568" t="str">
            <v>Aktif</v>
          </cell>
          <cell r="AB568" t="str">
            <v>PNS Daerah Kab./Kota yang bekerja pada Kab./Kota</v>
          </cell>
          <cell r="AC568" t="str">
            <v>Pemerintah Kab. Tolitoli</v>
          </cell>
          <cell r="AD568" t="str">
            <v>Pemerintah Kab. Tolitoli</v>
          </cell>
        </row>
        <row r="569">
          <cell r="A569">
            <v>567</v>
          </cell>
          <cell r="B569" t="str">
            <v>197005012014092002</v>
          </cell>
          <cell r="C569" t="str">
            <v/>
          </cell>
          <cell r="D569" t="str">
            <v>FITRIANI</v>
          </cell>
          <cell r="E569" t="str">
            <v/>
          </cell>
          <cell r="F569" t="str">
            <v>SP</v>
          </cell>
          <cell r="G569" t="str">
            <v>SINJAI</v>
          </cell>
          <cell r="H569" t="str">
            <v>01 - 05 - 1970</v>
          </cell>
          <cell r="I569" t="str">
            <v>III/a</v>
          </cell>
          <cell r="J569" t="str">
            <v>01 - 09 - 2014</v>
          </cell>
          <cell r="K569" t="str">
            <v>01 - 12 - 2015</v>
          </cell>
          <cell r="L569" t="str">
            <v>P</v>
          </cell>
          <cell r="M569" t="str">
            <v>III/a</v>
          </cell>
          <cell r="N569" t="str">
            <v>01 - 09 - 2014</v>
          </cell>
          <cell r="O569" t="str">
            <v>10</v>
          </cell>
          <cell r="P569" t="str">
            <v>8</v>
          </cell>
          <cell r="Q569" t="str">
            <v/>
          </cell>
          <cell r="R569" t="str">
            <v/>
          </cell>
          <cell r="S569" t="str">
            <v/>
          </cell>
          <cell r="T569" t="str">
            <v/>
          </cell>
          <cell r="U569" t="str">
            <v/>
          </cell>
          <cell r="V569" t="str">
            <v>TEKNIS / ADMINISTRASI LAINNYA</v>
          </cell>
          <cell r="W569" t="str">
            <v>Sub Bidang Kelembagaan Petani Dan Penyuluh</v>
          </cell>
          <cell r="X569" t="str">
            <v>Bidang Ketenagaan Dan Kelembagaan Penyuluh</v>
          </cell>
          <cell r="Y569" t="str">
            <v>S-1 sosial ekonomi pertanian</v>
          </cell>
          <cell r="Z569" t="str">
            <v>29-08-1998</v>
          </cell>
          <cell r="AA569" t="str">
            <v>Aktif</v>
          </cell>
          <cell r="AB569" t="str">
            <v>PNS Daerah Kab./Kota yang bekerja pada Kab./Kota</v>
          </cell>
          <cell r="AC569" t="str">
            <v>Pemerintah Kab. Tolitoli</v>
          </cell>
          <cell r="AD569" t="str">
            <v>Pemerintah Kab. Tolitoli</v>
          </cell>
        </row>
        <row r="570">
          <cell r="A570">
            <v>568</v>
          </cell>
          <cell r="B570" t="str">
            <v>198011052009042003</v>
          </cell>
          <cell r="C570" t="str">
            <v/>
          </cell>
          <cell r="D570" t="str">
            <v>ROSITA DEWI</v>
          </cell>
          <cell r="E570" t="str">
            <v/>
          </cell>
          <cell r="F570" t="str">
            <v>S.Sos</v>
          </cell>
          <cell r="G570" t="str">
            <v>TOLITOLI</v>
          </cell>
          <cell r="H570" t="str">
            <v>05 - 11 - 1980</v>
          </cell>
          <cell r="I570" t="str">
            <v>II/a</v>
          </cell>
          <cell r="J570" t="str">
            <v>01 - 04 - 2009</v>
          </cell>
          <cell r="K570" t="str">
            <v>01 - 01 - 2011</v>
          </cell>
          <cell r="L570" t="str">
            <v>P</v>
          </cell>
          <cell r="M570" t="str">
            <v>III/a</v>
          </cell>
          <cell r="N570" t="str">
            <v>01 - 10 - 2015</v>
          </cell>
          <cell r="O570" t="str">
            <v>6</v>
          </cell>
          <cell r="P570" t="str">
            <v>3</v>
          </cell>
          <cell r="Q570" t="str">
            <v/>
          </cell>
          <cell r="R570" t="str">
            <v/>
          </cell>
          <cell r="S570" t="str">
            <v/>
          </cell>
          <cell r="T570" t="str">
            <v/>
          </cell>
          <cell r="U570" t="str">
            <v/>
          </cell>
          <cell r="V570" t="str">
            <v>FUNGSIONAL UMUM</v>
          </cell>
          <cell r="W570" t="str">
            <v>Seksi Pelayanan Kesehatan Tradisional Dan Pelayanan Transfusi Darah</v>
          </cell>
          <cell r="X570" t="str">
            <v>Dinas Kesehatan</v>
          </cell>
          <cell r="Y570" t="str">
            <v>S-1 ILMU ADMINISTRASI NEGARA</v>
          </cell>
          <cell r="Z570" t="str">
            <v>31-12-2012</v>
          </cell>
          <cell r="AA570" t="str">
            <v>Aktif</v>
          </cell>
          <cell r="AB570" t="str">
            <v>PNS Daerah Kab./Kota yang bekerja pada Kab./Kota</v>
          </cell>
          <cell r="AC570" t="str">
            <v>Pemerintah Kab. Tolitoli</v>
          </cell>
          <cell r="AD570" t="str">
            <v>Pemerintah Kab. Tolitoli</v>
          </cell>
        </row>
        <row r="571">
          <cell r="A571">
            <v>569</v>
          </cell>
          <cell r="B571" t="str">
            <v>197712061997031005</v>
          </cell>
          <cell r="C571" t="str">
            <v>140331358</v>
          </cell>
          <cell r="D571" t="str">
            <v>DENNY</v>
          </cell>
          <cell r="E571" t="str">
            <v/>
          </cell>
          <cell r="F571" t="str">
            <v/>
          </cell>
          <cell r="G571" t="str">
            <v>TOLITOLI</v>
          </cell>
          <cell r="H571" t="str">
            <v>06 - 12 - 1977</v>
          </cell>
          <cell r="I571" t="str">
            <v>II/a</v>
          </cell>
          <cell r="J571" t="str">
            <v>01 - 03 - 1997</v>
          </cell>
          <cell r="K571" t="str">
            <v>01 - 06 - 1998</v>
          </cell>
          <cell r="L571" t="str">
            <v>L</v>
          </cell>
          <cell r="M571" t="str">
            <v>II/d</v>
          </cell>
          <cell r="N571" t="str">
            <v>01 - 10 - 2007</v>
          </cell>
          <cell r="O571" t="str">
            <v>10</v>
          </cell>
          <cell r="P571" t="str">
            <v>7</v>
          </cell>
          <cell r="Q571" t="str">
            <v/>
          </cell>
          <cell r="R571" t="str">
            <v/>
          </cell>
          <cell r="S571" t="str">
            <v/>
          </cell>
          <cell r="T571" t="str">
            <v>01 - 10 - 2007</v>
          </cell>
          <cell r="U571" t="str">
            <v>Perawat Pelaksana</v>
          </cell>
          <cell r="V571" t="str">
            <v/>
          </cell>
          <cell r="W571" t="str">
            <v>Seksi Pelayanan Kesehatan Rujukan Dan Jaminan Kesehatan</v>
          </cell>
          <cell r="X571" t="str">
            <v>Dinas Kesehatan</v>
          </cell>
          <cell r="Y571" t="str">
            <v>SEKOLAH PERAWAT KESEHATAN</v>
          </cell>
          <cell r="Z571" t="str">
            <v>31-12-1996</v>
          </cell>
          <cell r="AA571" t="str">
            <v>Aktif</v>
          </cell>
          <cell r="AB571" t="str">
            <v>PNS Daerah Kab./Kota yang bekerja pada Kab./Kota</v>
          </cell>
          <cell r="AC571" t="str">
            <v>Pemerintah Kab. Tolitoli</v>
          </cell>
          <cell r="AD571" t="str">
            <v>Pemerintah Kab. Tolitoli</v>
          </cell>
        </row>
        <row r="572">
          <cell r="A572">
            <v>570</v>
          </cell>
          <cell r="B572" t="str">
            <v>197206101991041001</v>
          </cell>
          <cell r="C572" t="str">
            <v>131896597</v>
          </cell>
          <cell r="D572" t="str">
            <v>ARSHAD BIN BUSTAN</v>
          </cell>
          <cell r="E572" t="str">
            <v/>
          </cell>
          <cell r="F572" t="str">
            <v>S.Ag</v>
          </cell>
          <cell r="G572" t="str">
            <v>TINIGI</v>
          </cell>
          <cell r="H572" t="str">
            <v>10 - 06 - 1972</v>
          </cell>
          <cell r="I572" t="str">
            <v>II/a</v>
          </cell>
          <cell r="J572" t="str">
            <v>01 - 04 - 1991</v>
          </cell>
          <cell r="K572" t="str">
            <v>01 - 06 - 1992</v>
          </cell>
          <cell r="L572" t="str">
            <v>L</v>
          </cell>
          <cell r="M572" t="str">
            <v>IV/a</v>
          </cell>
          <cell r="N572" t="str">
            <v>01 - 04 - 2009</v>
          </cell>
          <cell r="O572" t="str">
            <v>13</v>
          </cell>
          <cell r="P572" t="str">
            <v>0</v>
          </cell>
          <cell r="Q572" t="str">
            <v/>
          </cell>
          <cell r="R572" t="str">
            <v/>
          </cell>
          <cell r="S572" t="str">
            <v/>
          </cell>
          <cell r="T572" t="str">
            <v>09 - 04 - 2015</v>
          </cell>
          <cell r="U572" t="str">
            <v>Guru Pembina</v>
          </cell>
          <cell r="V572" t="str">
            <v/>
          </cell>
          <cell r="W572" t="str">
            <v>SDN 2 TINIGI</v>
          </cell>
          <cell r="X572" t="str">
            <v>CABANG DISPENBUD KECAMATAN GALANG</v>
          </cell>
          <cell r="Y572" t="str">
            <v>A-IV KEPENDIDIKAN</v>
          </cell>
          <cell r="Z572" t="str">
            <v>31-12-2000</v>
          </cell>
          <cell r="AA572" t="str">
            <v>Aktif</v>
          </cell>
          <cell r="AB572" t="str">
            <v>PNS Daerah Kab./Kota yang bekerja pada Kab./Kota</v>
          </cell>
          <cell r="AC572" t="str">
            <v>Pemerintah Kab. Tolitoli</v>
          </cell>
          <cell r="AD572" t="str">
            <v>Pemerintah Kab. Tolitoli</v>
          </cell>
        </row>
        <row r="573">
          <cell r="A573">
            <v>571</v>
          </cell>
          <cell r="B573" t="str">
            <v>197410242007011008</v>
          </cell>
          <cell r="C573" t="str">
            <v>570027706</v>
          </cell>
          <cell r="D573" t="str">
            <v>HERMAN SYAFIUDDIN</v>
          </cell>
          <cell r="E573" t="str">
            <v/>
          </cell>
          <cell r="F573" t="str">
            <v/>
          </cell>
          <cell r="G573" t="str">
            <v>TOLITOLI</v>
          </cell>
          <cell r="H573" t="str">
            <v>24 - 10 - 1974</v>
          </cell>
          <cell r="I573" t="str">
            <v>II/a</v>
          </cell>
          <cell r="J573" t="str">
            <v>01 - 01 - 2007</v>
          </cell>
          <cell r="K573" t="str">
            <v>01 - 10 - 2008</v>
          </cell>
          <cell r="L573" t="str">
            <v>L</v>
          </cell>
          <cell r="M573" t="str">
            <v>II/b</v>
          </cell>
          <cell r="N573" t="str">
            <v>01 - 04 - 2011</v>
          </cell>
          <cell r="O573" t="str">
            <v>10</v>
          </cell>
          <cell r="P573" t="str">
            <v>3</v>
          </cell>
          <cell r="Q573" t="str">
            <v/>
          </cell>
          <cell r="R573" t="str">
            <v/>
          </cell>
          <cell r="S573" t="str">
            <v/>
          </cell>
          <cell r="T573" t="str">
            <v/>
          </cell>
          <cell r="U573" t="str">
            <v/>
          </cell>
          <cell r="V573" t="str">
            <v>STAF</v>
          </cell>
          <cell r="W573" t="str">
            <v>KANTOR KECAMATAN OGODEIDE</v>
          </cell>
          <cell r="X573" t="str">
            <v>Pemerintah Kabupaten Tolitoli</v>
          </cell>
          <cell r="Y573" t="str">
            <v>STM</v>
          </cell>
          <cell r="Z573" t="str">
            <v>29-05-1993</v>
          </cell>
          <cell r="AA573" t="str">
            <v>Aktif</v>
          </cell>
          <cell r="AB573" t="str">
            <v>PNS Daerah Kab./Kota yang bekerja pada Kab./Kota</v>
          </cell>
          <cell r="AC573" t="str">
            <v>Pemerintah Kab. Tolitoli</v>
          </cell>
          <cell r="AD573" t="str">
            <v>Pemerintah Kab. Tolitoli</v>
          </cell>
        </row>
        <row r="574">
          <cell r="A574">
            <v>572</v>
          </cell>
          <cell r="B574" t="str">
            <v>197208222006042004</v>
          </cell>
          <cell r="C574" t="str">
            <v>570020198</v>
          </cell>
          <cell r="D574" t="str">
            <v>NURHAYATI</v>
          </cell>
          <cell r="E574" t="str">
            <v/>
          </cell>
          <cell r="F574" t="str">
            <v>A.Ma</v>
          </cell>
          <cell r="G574" t="str">
            <v>BUOL</v>
          </cell>
          <cell r="H574" t="str">
            <v>22 - 08 - 1972</v>
          </cell>
          <cell r="I574" t="str">
            <v>II/b</v>
          </cell>
          <cell r="J574" t="str">
            <v>01 - 04 - 2006</v>
          </cell>
          <cell r="K574" t="str">
            <v>01 - 06 - 2007</v>
          </cell>
          <cell r="L574" t="str">
            <v>P</v>
          </cell>
          <cell r="M574" t="str">
            <v>III/a</v>
          </cell>
          <cell r="N574" t="str">
            <v>01 - 04 - 2018</v>
          </cell>
          <cell r="O574" t="str">
            <v>10</v>
          </cell>
          <cell r="P574" t="str">
            <v>0</v>
          </cell>
          <cell r="Q574" t="str">
            <v/>
          </cell>
          <cell r="R574" t="str">
            <v/>
          </cell>
          <cell r="S574" t="str">
            <v/>
          </cell>
          <cell r="T574" t="str">
            <v>01 - 04 - 2018</v>
          </cell>
          <cell r="U574" t="str">
            <v>Guru Pertama</v>
          </cell>
          <cell r="V574" t="str">
            <v/>
          </cell>
          <cell r="W574" t="str">
            <v>SEKOLAH TAMAN KANAK-KANAK</v>
          </cell>
          <cell r="X574" t="str">
            <v/>
          </cell>
          <cell r="Y574" t="str">
            <v>D-II PGTK</v>
          </cell>
          <cell r="Z574" t="str">
            <v>01-01-2004</v>
          </cell>
          <cell r="AA574" t="str">
            <v>Aktif</v>
          </cell>
          <cell r="AB574" t="str">
            <v>PNS Daerah Kab./Kota yang bekerja pada Kab./Kota</v>
          </cell>
          <cell r="AC574" t="str">
            <v>Pemerintah Kab. Tolitoli</v>
          </cell>
          <cell r="AD574" t="str">
            <v>Pemerintah Kab. Tolitoli</v>
          </cell>
        </row>
        <row r="575">
          <cell r="A575">
            <v>573</v>
          </cell>
          <cell r="B575" t="str">
            <v>196606251998122001</v>
          </cell>
          <cell r="C575" t="str">
            <v>132219582</v>
          </cell>
          <cell r="D575" t="str">
            <v>HENNY ROMPIS</v>
          </cell>
          <cell r="E575" t="str">
            <v/>
          </cell>
          <cell r="F575" t="str">
            <v>A.Ma.Pd</v>
          </cell>
          <cell r="G575" t="str">
            <v>MINAHASA</v>
          </cell>
          <cell r="H575" t="str">
            <v>25 - 06 - 1966</v>
          </cell>
          <cell r="I575" t="str">
            <v>II/b</v>
          </cell>
          <cell r="J575" t="str">
            <v>01 - 12 - 1998</v>
          </cell>
          <cell r="K575" t="str">
            <v>01 - 12 - 1999</v>
          </cell>
          <cell r="L575" t="str">
            <v>P</v>
          </cell>
          <cell r="M575" t="str">
            <v>III/d</v>
          </cell>
          <cell r="N575" t="str">
            <v>01 - 10 - 2016</v>
          </cell>
          <cell r="O575" t="str">
            <v>15</v>
          </cell>
          <cell r="P575" t="str">
            <v>10</v>
          </cell>
          <cell r="Q575" t="str">
            <v/>
          </cell>
          <cell r="R575" t="str">
            <v/>
          </cell>
          <cell r="S575" t="str">
            <v/>
          </cell>
          <cell r="T575" t="str">
            <v>01 - 10 - 2016</v>
          </cell>
          <cell r="U575" t="str">
            <v>Guru Muda</v>
          </cell>
          <cell r="V575" t="str">
            <v/>
          </cell>
          <cell r="W575" t="str">
            <v>SD Negeri 23 Tolitoli</v>
          </cell>
          <cell r="X575" t="str">
            <v>Dinas Pendidikan Dan Kebudayaan</v>
          </cell>
          <cell r="Y575" t="str">
            <v>AKADEMI PENDIDIKAN JASMANI</v>
          </cell>
          <cell r="Z575" t="str">
            <v>31-12-1997</v>
          </cell>
          <cell r="AA575" t="str">
            <v>Aktif</v>
          </cell>
          <cell r="AB575" t="str">
            <v>PNS Daerah Kab./Kota yang bekerja pada Kab./Kota</v>
          </cell>
          <cell r="AC575" t="str">
            <v>Pemerintah Kab. Tolitoli</v>
          </cell>
          <cell r="AD575" t="str">
            <v>Pemerintah Kab. Tolitoli</v>
          </cell>
        </row>
        <row r="576">
          <cell r="A576">
            <v>574</v>
          </cell>
          <cell r="B576" t="str">
            <v>196409181985032011</v>
          </cell>
          <cell r="C576" t="str">
            <v>140167741</v>
          </cell>
          <cell r="D576" t="str">
            <v>SILVANA MULYAWATY</v>
          </cell>
          <cell r="E576" t="str">
            <v/>
          </cell>
          <cell r="F576" t="str">
            <v/>
          </cell>
          <cell r="G576" t="str">
            <v>TOLITOLI</v>
          </cell>
          <cell r="H576" t="str">
            <v>18 - 09 - 1964</v>
          </cell>
          <cell r="I576" t="str">
            <v>II/a</v>
          </cell>
          <cell r="J576" t="str">
            <v>01 - 03 - 1985</v>
          </cell>
          <cell r="K576" t="str">
            <v>01 - 06 - 1986</v>
          </cell>
          <cell r="L576" t="str">
            <v>P</v>
          </cell>
          <cell r="M576" t="str">
            <v>III/d</v>
          </cell>
          <cell r="N576" t="str">
            <v>01 - 10 - 2005</v>
          </cell>
          <cell r="O576" t="str">
            <v>13</v>
          </cell>
          <cell r="P576" t="str">
            <v>7</v>
          </cell>
          <cell r="Q576" t="str">
            <v/>
          </cell>
          <cell r="R576" t="str">
            <v/>
          </cell>
          <cell r="S576" t="str">
            <v/>
          </cell>
          <cell r="T576" t="str">
            <v>15 - 09 - 2017</v>
          </cell>
          <cell r="U576" t="str">
            <v>Perawat Penyelia</v>
          </cell>
          <cell r="V576" t="str">
            <v/>
          </cell>
          <cell r="W576" t="str">
            <v>Rumah Sakit Umum Daerah Mokopido</v>
          </cell>
          <cell r="X576" t="str">
            <v>Pemerintah Kabupaten Tolitoli</v>
          </cell>
          <cell r="Y576" t="str">
            <v>SEKOLAH PENGATUR RAWAT</v>
          </cell>
          <cell r="Z576" t="str">
            <v>31-12-1984</v>
          </cell>
          <cell r="AA576" t="str">
            <v>Aktif</v>
          </cell>
          <cell r="AB576" t="str">
            <v>PNS Daerah Kab./Kota yang bekerja pada Kab./Kota</v>
          </cell>
          <cell r="AC576" t="str">
            <v>Pemerintah Kab. Tolitoli</v>
          </cell>
          <cell r="AD576" t="str">
            <v>Pemerintah Kab. Tolitoli</v>
          </cell>
        </row>
        <row r="577">
          <cell r="A577">
            <v>575</v>
          </cell>
          <cell r="B577" t="str">
            <v>197406152003122009</v>
          </cell>
          <cell r="C577" t="str">
            <v>570015581</v>
          </cell>
          <cell r="D577" t="str">
            <v>HARTATI</v>
          </cell>
          <cell r="E577" t="str">
            <v/>
          </cell>
          <cell r="F577" t="str">
            <v>A.Ma</v>
          </cell>
          <cell r="G577" t="str">
            <v>TOLITOLI</v>
          </cell>
          <cell r="H577" t="str">
            <v>15 - 06 - 1974</v>
          </cell>
          <cell r="I577" t="str">
            <v>II/b</v>
          </cell>
          <cell r="J577" t="str">
            <v>01 - 12 - 2003</v>
          </cell>
          <cell r="K577" t="str">
            <v/>
          </cell>
          <cell r="L577" t="str">
            <v>P</v>
          </cell>
          <cell r="M577" t="str">
            <v>II/d</v>
          </cell>
          <cell r="N577" t="str">
            <v>01 - 10 - 2012</v>
          </cell>
          <cell r="O577" t="str">
            <v>11</v>
          </cell>
          <cell r="P577" t="str">
            <v>10</v>
          </cell>
          <cell r="Q577" t="str">
            <v/>
          </cell>
          <cell r="R577" t="str">
            <v/>
          </cell>
          <cell r="S577" t="str">
            <v/>
          </cell>
          <cell r="T577" t="str">
            <v>09 - 06 - 2015</v>
          </cell>
          <cell r="U577" t="str">
            <v>Guru Muda Tingkat. I</v>
          </cell>
          <cell r="V577" t="str">
            <v/>
          </cell>
          <cell r="W577" t="str">
            <v>SD Negeri 3 Tolitoli</v>
          </cell>
          <cell r="X577" t="str">
            <v>Dinas Pendidikan Dan Kebudayaan</v>
          </cell>
          <cell r="Y577" t="str">
            <v>D-II/A-II PENDIDIKAN DASAR</v>
          </cell>
          <cell r="Z577" t="str">
            <v>31-12-2003</v>
          </cell>
          <cell r="AA577" t="str">
            <v>Aktif</v>
          </cell>
          <cell r="AB577" t="str">
            <v>PNS Daerah Kab./Kota yang bekerja pada Kab./Kota</v>
          </cell>
          <cell r="AC577" t="str">
            <v>Pemerintah Kab. Tolitoli</v>
          </cell>
          <cell r="AD577" t="str">
            <v>Pemerintah Kab. Tolitoli</v>
          </cell>
        </row>
        <row r="578">
          <cell r="A578">
            <v>576</v>
          </cell>
          <cell r="B578" t="str">
            <v>196205152007011018</v>
          </cell>
          <cell r="C578" t="str">
            <v>570028892</v>
          </cell>
          <cell r="D578" t="str">
            <v>ABDULLAH HAEBAT</v>
          </cell>
          <cell r="E578" t="str">
            <v/>
          </cell>
          <cell r="F578" t="str">
            <v/>
          </cell>
          <cell r="G578" t="str">
            <v>BUOL</v>
          </cell>
          <cell r="H578" t="str">
            <v>15 - 05 - 1962</v>
          </cell>
          <cell r="I578" t="str">
            <v>I/a</v>
          </cell>
          <cell r="J578" t="str">
            <v>01 - 01 - 2007</v>
          </cell>
          <cell r="K578" t="str">
            <v>01 - 10 - 2008</v>
          </cell>
          <cell r="L578" t="str">
            <v>L</v>
          </cell>
          <cell r="M578" t="str">
            <v>I/c</v>
          </cell>
          <cell r="N578" t="str">
            <v>01 - 04 - 2015</v>
          </cell>
          <cell r="O578" t="str">
            <v>11</v>
          </cell>
          <cell r="P578" t="str">
            <v>3</v>
          </cell>
          <cell r="Q578" t="str">
            <v/>
          </cell>
          <cell r="R578" t="str">
            <v/>
          </cell>
          <cell r="S578" t="str">
            <v/>
          </cell>
          <cell r="T578" t="str">
            <v/>
          </cell>
          <cell r="U578" t="str">
            <v/>
          </cell>
          <cell r="V578" t="str">
            <v>FUNGSIONAL UMUM</v>
          </cell>
          <cell r="W578" t="str">
            <v>Sub Bagian Umum Dan Kepegawaian</v>
          </cell>
          <cell r="X578" t="str">
            <v>Sekretariat</v>
          </cell>
          <cell r="Y578" t="str">
            <v>SEKOLAH DASAR</v>
          </cell>
          <cell r="Z578" t="str">
            <v>31-12-1987</v>
          </cell>
          <cell r="AA578" t="str">
            <v>Aktif</v>
          </cell>
          <cell r="AB578" t="str">
            <v>PNS Daerah Kab./Kota yang bekerja pada Kab./Kota</v>
          </cell>
          <cell r="AC578" t="str">
            <v>Pemerintah Kab. Tolitoli</v>
          </cell>
          <cell r="AD578" t="str">
            <v>Pemerintah Kab. Tolitoli</v>
          </cell>
        </row>
        <row r="579">
          <cell r="A579">
            <v>577</v>
          </cell>
          <cell r="B579" t="str">
            <v>196702112014091001</v>
          </cell>
          <cell r="C579" t="str">
            <v/>
          </cell>
          <cell r="D579" t="str">
            <v>DJONI T. DOKA</v>
          </cell>
          <cell r="E579" t="str">
            <v/>
          </cell>
          <cell r="F579" t="str">
            <v/>
          </cell>
          <cell r="G579" t="str">
            <v>GORONTALO</v>
          </cell>
          <cell r="H579" t="str">
            <v>11 - 02 - 1967</v>
          </cell>
          <cell r="I579" t="str">
            <v>II/a</v>
          </cell>
          <cell r="J579" t="str">
            <v>01 - 09 - 2014</v>
          </cell>
          <cell r="K579" t="str">
            <v>01 - 12 - 2015</v>
          </cell>
          <cell r="L579" t="str">
            <v>L</v>
          </cell>
          <cell r="M579" t="str">
            <v>II/a</v>
          </cell>
          <cell r="N579" t="str">
            <v>01 - 09 - 2014</v>
          </cell>
          <cell r="O579" t="str">
            <v>9</v>
          </cell>
          <cell r="P579" t="str">
            <v>10</v>
          </cell>
          <cell r="Q579" t="str">
            <v/>
          </cell>
          <cell r="R579" t="str">
            <v/>
          </cell>
          <cell r="S579" t="str">
            <v/>
          </cell>
          <cell r="T579" t="str">
            <v/>
          </cell>
          <cell r="U579" t="str">
            <v/>
          </cell>
          <cell r="V579" t="str">
            <v>TEKNIS / ADMINISTRASI LAINNYA</v>
          </cell>
          <cell r="W579" t="str">
            <v>SMP NEGERI 1 GALANG</v>
          </cell>
          <cell r="X579" t="str">
            <v>CABANG DISPENBUD KECAMATAN GALANG</v>
          </cell>
          <cell r="Y579" t="str">
            <v>SMA ILMU ILMU SOSIAL</v>
          </cell>
          <cell r="Z579" t="str">
            <v>02-06-1987</v>
          </cell>
          <cell r="AA579" t="str">
            <v>Aktif</v>
          </cell>
          <cell r="AB579" t="str">
            <v>PNS Daerah Kab./Kota yang bekerja pada Kab./Kota</v>
          </cell>
          <cell r="AC579" t="str">
            <v>Pemerintah Kab. Tolitoli</v>
          </cell>
          <cell r="AD579" t="str">
            <v>Pemerintah Kab. Tolitoli</v>
          </cell>
        </row>
        <row r="580">
          <cell r="A580">
            <v>578</v>
          </cell>
          <cell r="B580" t="str">
            <v>197207052002112001</v>
          </cell>
          <cell r="C580" t="str">
            <v>570013985</v>
          </cell>
          <cell r="D580" t="str">
            <v>SRI MEGAWATI</v>
          </cell>
          <cell r="E580" t="str">
            <v/>
          </cell>
          <cell r="F580" t="str">
            <v>S.Ag</v>
          </cell>
          <cell r="G580" t="str">
            <v>DONGGALA</v>
          </cell>
          <cell r="H580" t="str">
            <v>05 - 07 - 1972</v>
          </cell>
          <cell r="I580" t="str">
            <v>II/a</v>
          </cell>
          <cell r="J580" t="str">
            <v>01 - 11 - 2002</v>
          </cell>
          <cell r="K580" t="str">
            <v>01 - 02 - 2004</v>
          </cell>
          <cell r="L580" t="str">
            <v>P</v>
          </cell>
          <cell r="M580" t="str">
            <v>III/c</v>
          </cell>
          <cell r="N580" t="str">
            <v>01 - 10 - 2016</v>
          </cell>
          <cell r="O580" t="str">
            <v>8</v>
          </cell>
          <cell r="P580" t="str">
            <v>11</v>
          </cell>
          <cell r="Q580" t="str">
            <v/>
          </cell>
          <cell r="R580" t="str">
            <v/>
          </cell>
          <cell r="S580" t="str">
            <v/>
          </cell>
          <cell r="T580" t="str">
            <v>01 - 10 - 2016</v>
          </cell>
          <cell r="U580" t="str">
            <v>Guru Muda</v>
          </cell>
          <cell r="V580" t="str">
            <v/>
          </cell>
          <cell r="W580" t="str">
            <v>SD Negeri 10 Tolitoli</v>
          </cell>
          <cell r="X580" t="str">
            <v>Dinas Pendidikan Dan Kebudayaan</v>
          </cell>
          <cell r="Y580" t="str">
            <v>S-1 AQIDAH DAN FILSAFAT</v>
          </cell>
          <cell r="Z580" t="str">
            <v>31-12-1997</v>
          </cell>
          <cell r="AA580" t="str">
            <v>Aktif</v>
          </cell>
          <cell r="AB580" t="str">
            <v>PNS Daerah Kab./Kota yang bekerja pada Kab./Kota</v>
          </cell>
          <cell r="AC580" t="str">
            <v>Pemerintah Kab. Tolitoli</v>
          </cell>
          <cell r="AD580" t="str">
            <v>Pemerintah Kab. Tolitoli</v>
          </cell>
        </row>
        <row r="581">
          <cell r="A581">
            <v>579</v>
          </cell>
          <cell r="B581" t="str">
            <v>198909182011012009</v>
          </cell>
          <cell r="C581" t="str">
            <v/>
          </cell>
          <cell r="D581" t="str">
            <v>EPINOPIANTI</v>
          </cell>
          <cell r="E581" t="str">
            <v/>
          </cell>
          <cell r="F581" t="str">
            <v>A.Md.Kep</v>
          </cell>
          <cell r="G581" t="str">
            <v>LAKATAN</v>
          </cell>
          <cell r="H581" t="str">
            <v>18 - 09 - 1989</v>
          </cell>
          <cell r="I581" t="str">
            <v>II/c</v>
          </cell>
          <cell r="J581" t="str">
            <v>01 - 01 - 2011</v>
          </cell>
          <cell r="K581" t="str">
            <v>01 - 01 - 2013</v>
          </cell>
          <cell r="L581" t="str">
            <v>P</v>
          </cell>
          <cell r="M581" t="str">
            <v>II/d</v>
          </cell>
          <cell r="N581" t="str">
            <v>01 - 10 - 2014</v>
          </cell>
          <cell r="O581" t="str">
            <v>6</v>
          </cell>
          <cell r="P581" t="str">
            <v>9</v>
          </cell>
          <cell r="Q581" t="str">
            <v/>
          </cell>
          <cell r="R581" t="str">
            <v/>
          </cell>
          <cell r="S581" t="str">
            <v/>
          </cell>
          <cell r="T581" t="str">
            <v>10 - 02 - 2016</v>
          </cell>
          <cell r="U581" t="str">
            <v>Perawat Pelaksana</v>
          </cell>
          <cell r="V581" t="str">
            <v/>
          </cell>
          <cell r="W581" t="str">
            <v>RUMAH SAKIT UMUM DAERAH MOKOPIDO</v>
          </cell>
          <cell r="X581" t="str">
            <v>Pemerintah Kabupaten Tolitoli</v>
          </cell>
          <cell r="Y581" t="str">
            <v>D-III KEPERAWATAN</v>
          </cell>
          <cell r="Z581" t="str">
            <v>31-12-2010</v>
          </cell>
          <cell r="AA581" t="str">
            <v>Aktif</v>
          </cell>
          <cell r="AB581" t="str">
            <v>PNS Daerah Kab./Kota yang bekerja pada Kab./Kota</v>
          </cell>
          <cell r="AC581" t="str">
            <v>Pemerintah Kab. Tolitoli</v>
          </cell>
          <cell r="AD581" t="str">
            <v>Pemerintah Kab. Tolitoli</v>
          </cell>
        </row>
        <row r="582">
          <cell r="A582">
            <v>580</v>
          </cell>
          <cell r="B582" t="str">
            <v>196708221989101001</v>
          </cell>
          <cell r="C582" t="str">
            <v>131827786</v>
          </cell>
          <cell r="D582" t="str">
            <v>RUSTAM</v>
          </cell>
          <cell r="E582" t="str">
            <v/>
          </cell>
          <cell r="F582" t="str">
            <v/>
          </cell>
          <cell r="G582" t="str">
            <v>MALALA</v>
          </cell>
          <cell r="H582" t="str">
            <v>22 - 08 - 1967</v>
          </cell>
          <cell r="I582" t="str">
            <v>II/a</v>
          </cell>
          <cell r="J582" t="str">
            <v>01 - 10 - 1989</v>
          </cell>
          <cell r="K582" t="str">
            <v>01 - 02 - 1991</v>
          </cell>
          <cell r="L582" t="str">
            <v>L</v>
          </cell>
          <cell r="M582" t="str">
            <v>IV/a</v>
          </cell>
          <cell r="N582" t="str">
            <v>01 - 04 - 2012</v>
          </cell>
          <cell r="O582" t="str">
            <v>17</v>
          </cell>
          <cell r="P582" t="str">
            <v>6</v>
          </cell>
          <cell r="Q582" t="str">
            <v/>
          </cell>
          <cell r="R582" t="str">
            <v/>
          </cell>
          <cell r="S582" t="str">
            <v/>
          </cell>
          <cell r="T582" t="str">
            <v>27 - 03 - 2013</v>
          </cell>
          <cell r="U582" t="str">
            <v>Guru Madya</v>
          </cell>
          <cell r="V582" t="str">
            <v/>
          </cell>
          <cell r="W582" t="str">
            <v>SDN 6 TAMBUN</v>
          </cell>
          <cell r="X582" t="str">
            <v>CABANG DISPENBUD KECAMATAN BAOLAN</v>
          </cell>
          <cell r="Y582" t="str">
            <v>A-IV PENDIDIKAN PGSD</v>
          </cell>
          <cell r="Z582" t="str">
            <v>31-12-2001</v>
          </cell>
          <cell r="AA582" t="str">
            <v>Aktif</v>
          </cell>
          <cell r="AB582" t="str">
            <v>PNS Daerah Kab./Kota yang bekerja pada Kab./Kota</v>
          </cell>
          <cell r="AC582" t="str">
            <v>Pemerintah Kab. Tolitoli</v>
          </cell>
          <cell r="AD582" t="str">
            <v>Pemerintah Kab. Tolitoli</v>
          </cell>
        </row>
        <row r="583">
          <cell r="A583">
            <v>581</v>
          </cell>
          <cell r="B583" t="str">
            <v>197305022005011009</v>
          </cell>
          <cell r="C583" t="str">
            <v>570017405</v>
          </cell>
          <cell r="D583" t="str">
            <v>SUPARDI</v>
          </cell>
          <cell r="E583" t="str">
            <v/>
          </cell>
          <cell r="F583" t="str">
            <v>SP</v>
          </cell>
          <cell r="G583" t="str">
            <v>TOLITOLI</v>
          </cell>
          <cell r="H583" t="str">
            <v>02 - 05 - 1973</v>
          </cell>
          <cell r="I583" t="str">
            <v>II/a</v>
          </cell>
          <cell r="J583" t="str">
            <v>01 - 01 - 2005</v>
          </cell>
          <cell r="K583" t="str">
            <v>01 - 03 - 2006</v>
          </cell>
          <cell r="L583" t="str">
            <v>L</v>
          </cell>
          <cell r="M583" t="str">
            <v>III/b</v>
          </cell>
          <cell r="N583" t="str">
            <v>01 - 04 - 2015</v>
          </cell>
          <cell r="O583" t="str">
            <v>12</v>
          </cell>
          <cell r="P583" t="str">
            <v>8</v>
          </cell>
          <cell r="Q583" t="str">
            <v/>
          </cell>
          <cell r="R583" t="str">
            <v/>
          </cell>
          <cell r="S583" t="str">
            <v/>
          </cell>
          <cell r="T583" t="str">
            <v/>
          </cell>
          <cell r="U583" t="str">
            <v/>
          </cell>
          <cell r="V583" t="str">
            <v>STAF</v>
          </cell>
          <cell r="W583" t="str">
            <v>Seksi Perbenihan Dan Pembibitan Tanaman Perkebunan</v>
          </cell>
          <cell r="X583" t="str">
            <v>Bidang Pengembangan Usaha Perkebunan</v>
          </cell>
          <cell r="Y583" t="str">
            <v>S-1 AGRIBISNIS PERTANIAN</v>
          </cell>
          <cell r="Z583" t="str">
            <v>31-12-2010</v>
          </cell>
          <cell r="AA583" t="str">
            <v>Aktif</v>
          </cell>
          <cell r="AB583" t="str">
            <v>PNS Daerah Kab./Kota yang bekerja pada Kab./Kota</v>
          </cell>
          <cell r="AC583" t="str">
            <v>Pemerintah Kab. Tolitoli</v>
          </cell>
          <cell r="AD583" t="str">
            <v>Pemerintah Kab. Tolitoli</v>
          </cell>
        </row>
        <row r="584">
          <cell r="A584">
            <v>582</v>
          </cell>
          <cell r="B584" t="str">
            <v>196807111988031005</v>
          </cell>
          <cell r="C584" t="str">
            <v>131743044</v>
          </cell>
          <cell r="D584" t="str">
            <v>DAEMALOGA</v>
          </cell>
          <cell r="E584" t="str">
            <v/>
          </cell>
          <cell r="F584" t="str">
            <v/>
          </cell>
          <cell r="G584" t="str">
            <v>TOLITOLI</v>
          </cell>
          <cell r="H584" t="str">
            <v>11 - 07 - 1968</v>
          </cell>
          <cell r="I584" t="str">
            <v>I/a</v>
          </cell>
          <cell r="J584" t="str">
            <v>01 - 03 - 1988</v>
          </cell>
          <cell r="K584" t="str">
            <v>01 - 12 - 1989</v>
          </cell>
          <cell r="L584" t="str">
            <v>L</v>
          </cell>
          <cell r="M584" t="str">
            <v>II/a</v>
          </cell>
          <cell r="N584" t="str">
            <v>01 - 04 - 2018</v>
          </cell>
          <cell r="O584" t="str">
            <v>14</v>
          </cell>
          <cell r="P584" t="str">
            <v>7</v>
          </cell>
          <cell r="Q584" t="str">
            <v/>
          </cell>
          <cell r="R584" t="str">
            <v/>
          </cell>
          <cell r="S584" t="str">
            <v/>
          </cell>
          <cell r="T584" t="str">
            <v/>
          </cell>
          <cell r="U584" t="str">
            <v/>
          </cell>
          <cell r="V584" t="str">
            <v xml:space="preserve">PENJAGA SEKOLAH </v>
          </cell>
          <cell r="W584" t="str">
            <v>SDN SIBEA</v>
          </cell>
          <cell r="X584" t="str">
            <v>CABANG DISPENBUD KECAMATAN LAMPASIO</v>
          </cell>
          <cell r="Y584" t="str">
            <v>PAKET B</v>
          </cell>
          <cell r="Z584" t="str">
            <v>23-12-2005</v>
          </cell>
          <cell r="AA584" t="str">
            <v>Aktif</v>
          </cell>
          <cell r="AB584" t="str">
            <v>PNS Daerah Kab./Kota yang bekerja pada Kab./Kota</v>
          </cell>
          <cell r="AC584" t="str">
            <v>Pemerintah Kab. Tolitoli</v>
          </cell>
          <cell r="AD584" t="str">
            <v>Pemerintah Kab. Tolitoli</v>
          </cell>
        </row>
        <row r="585">
          <cell r="A585">
            <v>583</v>
          </cell>
          <cell r="B585" t="str">
            <v>196808302014092001</v>
          </cell>
          <cell r="C585" t="str">
            <v/>
          </cell>
          <cell r="D585" t="str">
            <v>DYAH WEDYADININGSIH</v>
          </cell>
          <cell r="E585" t="str">
            <v/>
          </cell>
          <cell r="F585" t="str">
            <v>SH</v>
          </cell>
          <cell r="G585" t="str">
            <v>DONGGALA</v>
          </cell>
          <cell r="H585" t="str">
            <v>30 - 08 - 1968</v>
          </cell>
          <cell r="I585" t="str">
            <v>III/a</v>
          </cell>
          <cell r="J585" t="str">
            <v>01 - 09 - 2014</v>
          </cell>
          <cell r="K585" t="str">
            <v>01 - 12 - 2015</v>
          </cell>
          <cell r="L585" t="str">
            <v>P</v>
          </cell>
          <cell r="M585" t="str">
            <v>III/a</v>
          </cell>
          <cell r="N585" t="str">
            <v>01 - 09 - 2014</v>
          </cell>
          <cell r="O585" t="str">
            <v>10</v>
          </cell>
          <cell r="P585" t="str">
            <v>5</v>
          </cell>
          <cell r="Q585" t="str">
            <v/>
          </cell>
          <cell r="R585" t="str">
            <v/>
          </cell>
          <cell r="S585" t="str">
            <v/>
          </cell>
          <cell r="T585" t="str">
            <v/>
          </cell>
          <cell r="U585" t="str">
            <v/>
          </cell>
          <cell r="V585" t="str">
            <v>TEKNIS / ADMINISTRASI LAINNYA</v>
          </cell>
          <cell r="W585" t="str">
            <v>Sub Bidang Sosial Budaya</v>
          </cell>
          <cell r="X585" t="str">
            <v>Bidang Pemberdayaan Masyarakat</v>
          </cell>
          <cell r="Y585" t="str">
            <v>S-1 HUKUM</v>
          </cell>
          <cell r="Z585" t="str">
            <v>26-09-1992</v>
          </cell>
          <cell r="AA585" t="str">
            <v>Aktif</v>
          </cell>
          <cell r="AB585" t="str">
            <v>PNS Daerah Kab./Kota yang bekerja pada Kab./Kota</v>
          </cell>
          <cell r="AC585" t="str">
            <v>Pemerintah Kab. Tolitoli</v>
          </cell>
          <cell r="AD585" t="str">
            <v>Pemerintah Kab. Tolitoli</v>
          </cell>
        </row>
        <row r="586">
          <cell r="A586">
            <v>584</v>
          </cell>
          <cell r="B586" t="str">
            <v>198710252010012009</v>
          </cell>
          <cell r="C586" t="str">
            <v/>
          </cell>
          <cell r="D586" t="str">
            <v>YODIE IRIYANI</v>
          </cell>
          <cell r="E586" t="str">
            <v/>
          </cell>
          <cell r="F586" t="str">
            <v>A.Md.Kep</v>
          </cell>
          <cell r="G586" t="str">
            <v>TOLITOLI</v>
          </cell>
          <cell r="H586" t="str">
            <v>25 - 10 - 1987</v>
          </cell>
          <cell r="I586" t="str">
            <v>II/c</v>
          </cell>
          <cell r="J586" t="str">
            <v>01 - 01 - 2010</v>
          </cell>
          <cell r="K586" t="str">
            <v>01 - 01 - 2012</v>
          </cell>
          <cell r="L586" t="str">
            <v>P</v>
          </cell>
          <cell r="M586" t="str">
            <v>III/a</v>
          </cell>
          <cell r="N586" t="str">
            <v>01 - 04 - 2017</v>
          </cell>
          <cell r="O586" t="str">
            <v>5</v>
          </cell>
          <cell r="P586" t="str">
            <v>3</v>
          </cell>
          <cell r="Q586" t="str">
            <v/>
          </cell>
          <cell r="R586" t="str">
            <v/>
          </cell>
          <cell r="S586" t="str">
            <v/>
          </cell>
          <cell r="T586" t="str">
            <v>01 - 04 - 2017</v>
          </cell>
          <cell r="U586" t="str">
            <v>Perawat Pelaksana Lanjutan</v>
          </cell>
          <cell r="V586" t="str">
            <v/>
          </cell>
          <cell r="W586" t="str">
            <v>Sub Bidang Pelayanan Medis Dan Keperawatan</v>
          </cell>
          <cell r="X586" t="str">
            <v>BIDANG PELAYANAN</v>
          </cell>
          <cell r="Y586" t="str">
            <v>D-III KEPERAWATAN</v>
          </cell>
          <cell r="Z586" t="str">
            <v>31-12-2008</v>
          </cell>
          <cell r="AA586" t="str">
            <v>Aktif</v>
          </cell>
          <cell r="AB586" t="str">
            <v>PNS Daerah Kab./Kota yang bekerja pada Kab./Kota</v>
          </cell>
          <cell r="AC586" t="str">
            <v>Pemerintah Kab. Tolitoli</v>
          </cell>
          <cell r="AD586" t="str">
            <v>Pemerintah Kab. Tolitoli</v>
          </cell>
        </row>
        <row r="587">
          <cell r="A587">
            <v>585</v>
          </cell>
          <cell r="B587" t="str">
            <v>197004052005012012</v>
          </cell>
          <cell r="C587" t="str">
            <v>570017158</v>
          </cell>
          <cell r="D587" t="str">
            <v>NURJANNA SADOLLAH</v>
          </cell>
          <cell r="E587" t="str">
            <v/>
          </cell>
          <cell r="F587" t="str">
            <v>S.PD</v>
          </cell>
          <cell r="G587" t="str">
            <v>KEPULAUAN SELAYAR</v>
          </cell>
          <cell r="H587" t="str">
            <v>05 - 04 - 1970</v>
          </cell>
          <cell r="I587" t="str">
            <v>III/a</v>
          </cell>
          <cell r="J587" t="str">
            <v>01 - 01 - 2005</v>
          </cell>
          <cell r="K587" t="str">
            <v>01 - 04 - 2006</v>
          </cell>
          <cell r="L587" t="str">
            <v>P</v>
          </cell>
          <cell r="M587" t="str">
            <v>III/d</v>
          </cell>
          <cell r="N587" t="str">
            <v>01 - 04 - 2017</v>
          </cell>
          <cell r="O587" t="str">
            <v>13</v>
          </cell>
          <cell r="P587" t="str">
            <v>10</v>
          </cell>
          <cell r="Q587" t="str">
            <v/>
          </cell>
          <cell r="R587" t="str">
            <v/>
          </cell>
          <cell r="S587" t="str">
            <v/>
          </cell>
          <cell r="T587" t="str">
            <v>01 - 04 - 2017</v>
          </cell>
          <cell r="U587" t="str">
            <v>Guru Muda</v>
          </cell>
          <cell r="V587" t="str">
            <v/>
          </cell>
          <cell r="W587" t="str">
            <v>SMP NEGERI 3 TOLITOLI</v>
          </cell>
          <cell r="X587" t="str">
            <v>CABANG DISPENBUD KECAMATAN BAOLAN</v>
          </cell>
          <cell r="Y587" t="str">
            <v>S-1 PENDIDIKAN BIOLOGI</v>
          </cell>
          <cell r="Z587" t="str">
            <v>31-12-2004</v>
          </cell>
          <cell r="AA587" t="str">
            <v>Aktif</v>
          </cell>
          <cell r="AB587" t="str">
            <v>PNS Daerah Kab./Kota yang bekerja pada Kab./Kota</v>
          </cell>
          <cell r="AC587" t="str">
            <v>Pemerintah Kab. Tolitoli</v>
          </cell>
          <cell r="AD587" t="str">
            <v>Pemerintah Kab. Tolitoli</v>
          </cell>
        </row>
        <row r="588">
          <cell r="A588">
            <v>586</v>
          </cell>
          <cell r="B588" t="str">
            <v>196312111986012003</v>
          </cell>
          <cell r="C588" t="str">
            <v>131578314</v>
          </cell>
          <cell r="D588" t="str">
            <v>FATMAH KADJU</v>
          </cell>
          <cell r="E588" t="str">
            <v/>
          </cell>
          <cell r="F588" t="str">
            <v>S.Pd</v>
          </cell>
          <cell r="G588" t="str">
            <v>GORONTALO</v>
          </cell>
          <cell r="H588" t="str">
            <v>11 - 12 - 1963</v>
          </cell>
          <cell r="I588" t="str">
            <v>II/b</v>
          </cell>
          <cell r="J588" t="str">
            <v>01 - 01 - 1986</v>
          </cell>
          <cell r="K588" t="str">
            <v>01 - 01 - 1987</v>
          </cell>
          <cell r="L588" t="str">
            <v>P</v>
          </cell>
          <cell r="M588" t="str">
            <v>IV/b</v>
          </cell>
          <cell r="N588" t="str">
            <v>01 - 04 - 2018</v>
          </cell>
          <cell r="O588" t="str">
            <v>30</v>
          </cell>
          <cell r="P588" t="str">
            <v>3</v>
          </cell>
          <cell r="Q588" t="str">
            <v/>
          </cell>
          <cell r="R588" t="str">
            <v/>
          </cell>
          <cell r="S588" t="str">
            <v/>
          </cell>
          <cell r="T588" t="str">
            <v>31 - 01 - 2018</v>
          </cell>
          <cell r="U588" t="str">
            <v>Guru Madya</v>
          </cell>
          <cell r="V588" t="str">
            <v/>
          </cell>
          <cell r="W588" t="str">
            <v>SMP NEGERI 1 TOLITOLI UTARA</v>
          </cell>
          <cell r="X588" t="str">
            <v>CABANG DISPENBUD KECAMATAN TOLITOLI UTARA</v>
          </cell>
          <cell r="Y588" t="str">
            <v>S-1 BAHASA INDONESIA</v>
          </cell>
          <cell r="Z588" t="str">
            <v>01-01-2002</v>
          </cell>
          <cell r="AA588" t="str">
            <v>Aktif</v>
          </cell>
          <cell r="AB588" t="str">
            <v>PNS Daerah Kab./Kota yang bekerja pada Kab./Kota</v>
          </cell>
          <cell r="AC588" t="str">
            <v>Pemerintah Kab. Tolitoli</v>
          </cell>
          <cell r="AD588" t="str">
            <v>Pemerintah Kab. Tolitoli</v>
          </cell>
        </row>
        <row r="589">
          <cell r="A589">
            <v>587</v>
          </cell>
          <cell r="B589" t="str">
            <v>198605102014111001</v>
          </cell>
          <cell r="C589" t="str">
            <v/>
          </cell>
          <cell r="D589" t="str">
            <v>SULAIMAN</v>
          </cell>
          <cell r="E589" t="str">
            <v/>
          </cell>
          <cell r="F589" t="str">
            <v/>
          </cell>
          <cell r="G589" t="str">
            <v>TOLITOLI</v>
          </cell>
          <cell r="H589" t="str">
            <v>10 - 05 - 1986</v>
          </cell>
          <cell r="I589" t="str">
            <v>II/a</v>
          </cell>
          <cell r="J589" t="str">
            <v>01 - 11 - 2014</v>
          </cell>
          <cell r="K589" t="str">
            <v>01 - 09 - 2016</v>
          </cell>
          <cell r="L589" t="str">
            <v>L</v>
          </cell>
          <cell r="M589" t="str">
            <v>II/a</v>
          </cell>
          <cell r="N589" t="str">
            <v>01 - 11 - 2014</v>
          </cell>
          <cell r="O589" t="str">
            <v>10</v>
          </cell>
          <cell r="P589" t="str">
            <v>3</v>
          </cell>
          <cell r="Q589" t="str">
            <v/>
          </cell>
          <cell r="R589" t="str">
            <v/>
          </cell>
          <cell r="S589" t="str">
            <v/>
          </cell>
          <cell r="T589" t="str">
            <v/>
          </cell>
          <cell r="U589" t="str">
            <v/>
          </cell>
          <cell r="V589" t="str">
            <v>TEKNIS / ADMINISTRASI LAINNYA</v>
          </cell>
          <cell r="W589" t="str">
            <v>Dinas Bina Marga Dan Sumber Daya Air</v>
          </cell>
          <cell r="X589" t="str">
            <v>Pemerintah Kabupaten Tolitoli</v>
          </cell>
          <cell r="Y589" t="str">
            <v>SMK AKUNTANSI</v>
          </cell>
          <cell r="Z589" t="str">
            <v>14-06-2004</v>
          </cell>
          <cell r="AA589" t="str">
            <v>Aktif</v>
          </cell>
          <cell r="AB589" t="str">
            <v>PNS Daerah Kab./Kota yang bekerja pada Kab./Kota</v>
          </cell>
          <cell r="AC589" t="str">
            <v>Pemerintah Kab. Tolitoli</v>
          </cell>
          <cell r="AD589" t="str">
            <v>Pemerintah Kab. Tolitoli</v>
          </cell>
        </row>
        <row r="590">
          <cell r="A590">
            <v>588</v>
          </cell>
          <cell r="B590" t="str">
            <v>198405292009032001</v>
          </cell>
          <cell r="C590" t="str">
            <v/>
          </cell>
          <cell r="D590" t="str">
            <v>SUMANTI SUNUSI</v>
          </cell>
          <cell r="E590" t="str">
            <v/>
          </cell>
          <cell r="F590" t="str">
            <v>A.Md.Kep</v>
          </cell>
          <cell r="G590" t="str">
            <v>TOLITOLI</v>
          </cell>
          <cell r="H590" t="str">
            <v>29 - 05 - 1984</v>
          </cell>
          <cell r="I590" t="str">
            <v>II/c</v>
          </cell>
          <cell r="J590" t="str">
            <v>01 - 03 - 2009</v>
          </cell>
          <cell r="K590" t="str">
            <v>01 - 02 - 2011</v>
          </cell>
          <cell r="L590" t="str">
            <v>P</v>
          </cell>
          <cell r="M590" t="str">
            <v>III/a</v>
          </cell>
          <cell r="N590" t="str">
            <v>01 - 04 - 2016</v>
          </cell>
          <cell r="O590" t="str">
            <v>5</v>
          </cell>
          <cell r="P590" t="str">
            <v>1</v>
          </cell>
          <cell r="Q590" t="str">
            <v/>
          </cell>
          <cell r="R590" t="str">
            <v/>
          </cell>
          <cell r="S590" t="str">
            <v/>
          </cell>
          <cell r="T590" t="str">
            <v>01 - 04 - 2016</v>
          </cell>
          <cell r="U590" t="str">
            <v>Perawat Pelaksana Lanjutan</v>
          </cell>
          <cell r="V590" t="str">
            <v/>
          </cell>
          <cell r="W590" t="str">
            <v>PUSKESMAS KOTA</v>
          </cell>
          <cell r="X590" t="str">
            <v>DINAS KESEHATAN</v>
          </cell>
          <cell r="Y590" t="str">
            <v>D-III KEPERAWATAN</v>
          </cell>
          <cell r="Z590" t="str">
            <v>31-12-2005</v>
          </cell>
          <cell r="AA590" t="str">
            <v>Aktif</v>
          </cell>
          <cell r="AB590" t="str">
            <v>PNS Daerah Kab./Kota yang bekerja pada Kab./Kota</v>
          </cell>
          <cell r="AC590" t="str">
            <v>Pemerintah Kab. Tolitoli</v>
          </cell>
          <cell r="AD590" t="str">
            <v>Pemerintah Kab. Tolitoli</v>
          </cell>
        </row>
        <row r="591">
          <cell r="A591">
            <v>589</v>
          </cell>
          <cell r="B591" t="str">
            <v>198006012005012017</v>
          </cell>
          <cell r="C591" t="str">
            <v>570017212</v>
          </cell>
          <cell r="D591" t="str">
            <v>NURMULYANI</v>
          </cell>
          <cell r="E591" t="str">
            <v/>
          </cell>
          <cell r="F591" t="str">
            <v>S.Pd.I</v>
          </cell>
          <cell r="G591" t="str">
            <v>TOLITOLI</v>
          </cell>
          <cell r="H591" t="str">
            <v>01 - 06 - 1980</v>
          </cell>
          <cell r="I591" t="str">
            <v>II/b</v>
          </cell>
          <cell r="J591" t="str">
            <v>01 - 01 - 2005</v>
          </cell>
          <cell r="K591" t="str">
            <v>01 - 03 - 2006</v>
          </cell>
          <cell r="L591" t="str">
            <v>P</v>
          </cell>
          <cell r="M591" t="str">
            <v>III/a</v>
          </cell>
          <cell r="N591" t="str">
            <v>01 - 04 - 2018</v>
          </cell>
          <cell r="O591" t="str">
            <v>11</v>
          </cell>
          <cell r="P591" t="str">
            <v>3</v>
          </cell>
          <cell r="Q591" t="str">
            <v/>
          </cell>
          <cell r="R591" t="str">
            <v/>
          </cell>
          <cell r="S591" t="str">
            <v/>
          </cell>
          <cell r="T591" t="str">
            <v>01 - 04 - 2018</v>
          </cell>
          <cell r="U591" t="str">
            <v>Guru Pertama</v>
          </cell>
          <cell r="V591" t="str">
            <v/>
          </cell>
          <cell r="W591" t="str">
            <v>SDN 17 TOLITOLI</v>
          </cell>
          <cell r="X591" t="str">
            <v>CABANG DISPENBUD KECAMATAN BAOLAN</v>
          </cell>
          <cell r="Y591" t="str">
            <v>S-1/A-IV PENDIDIKAN AGAMA ISLAM</v>
          </cell>
          <cell r="Z591" t="str">
            <v>01-01-2007</v>
          </cell>
          <cell r="AA591" t="str">
            <v>Aktif</v>
          </cell>
          <cell r="AB591" t="str">
            <v>PNS Daerah Kab./Kota yang bekerja pada Kab./Kota</v>
          </cell>
          <cell r="AC591" t="str">
            <v>Pemerintah Kab. Tolitoli</v>
          </cell>
          <cell r="AD591" t="str">
            <v>Pemerintah Kab. Tolitoli</v>
          </cell>
        </row>
        <row r="592">
          <cell r="A592">
            <v>590</v>
          </cell>
          <cell r="B592" t="str">
            <v>198011232014111002</v>
          </cell>
          <cell r="C592" t="str">
            <v/>
          </cell>
          <cell r="D592" t="str">
            <v>AMBODALLE</v>
          </cell>
          <cell r="E592" t="str">
            <v/>
          </cell>
          <cell r="F592" t="str">
            <v/>
          </cell>
          <cell r="G592" t="str">
            <v>TOLITOLI</v>
          </cell>
          <cell r="H592" t="str">
            <v>23 - 11 - 1980</v>
          </cell>
          <cell r="I592" t="str">
            <v>II/a</v>
          </cell>
          <cell r="J592" t="str">
            <v>01 - 11 - 2014</v>
          </cell>
          <cell r="K592" t="str">
            <v>01 - 09 - 2016</v>
          </cell>
          <cell r="L592" t="str">
            <v>L</v>
          </cell>
          <cell r="M592" t="str">
            <v>II/a</v>
          </cell>
          <cell r="N592" t="str">
            <v>01 - 11 - 2014</v>
          </cell>
          <cell r="O592" t="str">
            <v>9</v>
          </cell>
          <cell r="P592" t="str">
            <v>10</v>
          </cell>
          <cell r="Q592" t="str">
            <v/>
          </cell>
          <cell r="R592" t="str">
            <v/>
          </cell>
          <cell r="S592" t="str">
            <v/>
          </cell>
          <cell r="T592" t="str">
            <v/>
          </cell>
          <cell r="U592" t="str">
            <v/>
          </cell>
          <cell r="V592" t="str">
            <v>PENGADMINISTRASI KETERTIBAN DAN KETENTRAMAN</v>
          </cell>
          <cell r="W592" t="str">
            <v>SEKSI KETENTRAMAN DAN KETERTIBAN</v>
          </cell>
          <cell r="X592" t="str">
            <v>KANTOR KECAMATAN TOLITOLI UTARA</v>
          </cell>
          <cell r="Y592" t="str">
            <v>MADRASAH ALIYAH</v>
          </cell>
          <cell r="Z592" t="str">
            <v>22-06-2000</v>
          </cell>
          <cell r="AA592" t="str">
            <v>Aktif</v>
          </cell>
          <cell r="AB592" t="str">
            <v>PNS Daerah Kab./Kota yang bekerja pada Kab./Kota</v>
          </cell>
          <cell r="AC592" t="str">
            <v>Pemerintah Kab. Tolitoli</v>
          </cell>
          <cell r="AD592" t="str">
            <v>Pemerintah Kab. Tolitoli</v>
          </cell>
        </row>
        <row r="593">
          <cell r="A593">
            <v>591</v>
          </cell>
          <cell r="B593" t="str">
            <v>196405201996031001</v>
          </cell>
          <cell r="C593" t="str">
            <v>570012238</v>
          </cell>
          <cell r="D593" t="str">
            <v>BUDIONO</v>
          </cell>
          <cell r="E593" t="str">
            <v/>
          </cell>
          <cell r="F593" t="str">
            <v>SP</v>
          </cell>
          <cell r="G593" t="str">
            <v>TOLITOLI</v>
          </cell>
          <cell r="H593" t="str">
            <v>20 - 05 - 1964</v>
          </cell>
          <cell r="I593" t="str">
            <v>II/a</v>
          </cell>
          <cell r="J593" t="str">
            <v>01 - 03 - 1996</v>
          </cell>
          <cell r="K593" t="str">
            <v>01 - 05 - 2002</v>
          </cell>
          <cell r="L593" t="str">
            <v>L</v>
          </cell>
          <cell r="M593" t="str">
            <v>III/c</v>
          </cell>
          <cell r="N593" t="str">
            <v>01 - 10 - 2017</v>
          </cell>
          <cell r="O593" t="str">
            <v>16</v>
          </cell>
          <cell r="P593" t="str">
            <v>6</v>
          </cell>
          <cell r="Q593" t="str">
            <v/>
          </cell>
          <cell r="R593" t="str">
            <v/>
          </cell>
          <cell r="S593" t="str">
            <v/>
          </cell>
          <cell r="T593" t="str">
            <v/>
          </cell>
          <cell r="U593" t="str">
            <v/>
          </cell>
          <cell r="V593" t="str">
            <v>PENGELOLA SURAT</v>
          </cell>
          <cell r="W593" t="str">
            <v>Sub Bagian Keuangan Dan Tata Usaha</v>
          </cell>
          <cell r="X593" t="str">
            <v>BAGIAN UMUM DAN PERLENGKAPAN</v>
          </cell>
          <cell r="Y593" t="str">
            <v>S-1 sosial ekonomi pertanian</v>
          </cell>
          <cell r="Z593" t="str">
            <v>31-12-2008</v>
          </cell>
          <cell r="AA593" t="str">
            <v>Aktif</v>
          </cell>
          <cell r="AB593" t="str">
            <v>PNS Daerah Kab./Kota yang bekerja pada Kab./Kota</v>
          </cell>
          <cell r="AC593" t="str">
            <v>Pemerintah Kab. Tolitoli</v>
          </cell>
          <cell r="AD593" t="str">
            <v>Pemerintah Kab. Tolitoli</v>
          </cell>
        </row>
        <row r="594">
          <cell r="A594">
            <v>592</v>
          </cell>
          <cell r="B594" t="str">
            <v>198012252008011012</v>
          </cell>
          <cell r="C594" t="str">
            <v>570036140</v>
          </cell>
          <cell r="D594" t="str">
            <v>DENY ELISA SUMOLANG</v>
          </cell>
          <cell r="E594" t="str">
            <v/>
          </cell>
          <cell r="F594" t="str">
            <v>SH</v>
          </cell>
          <cell r="G594" t="str">
            <v>PALU</v>
          </cell>
          <cell r="H594" t="str">
            <v>25 - 12 - 1980</v>
          </cell>
          <cell r="I594" t="str">
            <v>II/a</v>
          </cell>
          <cell r="J594" t="str">
            <v>01 - 01 - 2008</v>
          </cell>
          <cell r="K594" t="str">
            <v>01 - 12 - 2009</v>
          </cell>
          <cell r="L594" t="str">
            <v>L</v>
          </cell>
          <cell r="M594" t="str">
            <v>III/b</v>
          </cell>
          <cell r="N594" t="str">
            <v>01 - 04 - 2017</v>
          </cell>
          <cell r="O594" t="str">
            <v>8</v>
          </cell>
          <cell r="P594" t="str">
            <v>3</v>
          </cell>
          <cell r="Q594" t="str">
            <v/>
          </cell>
          <cell r="R594" t="str">
            <v/>
          </cell>
          <cell r="S594" t="str">
            <v/>
          </cell>
          <cell r="T594" t="str">
            <v/>
          </cell>
          <cell r="U594" t="str">
            <v/>
          </cell>
          <cell r="V594" t="str">
            <v>PENGADMINISTRASIAN UMUM</v>
          </cell>
          <cell r="W594" t="str">
            <v>Sub Bagian Umum Dan Kepegawaian</v>
          </cell>
          <cell r="X594" t="str">
            <v>Sekretariat</v>
          </cell>
          <cell r="Y594" t="str">
            <v>S-1 ILMU HUKUM</v>
          </cell>
          <cell r="Z594" t="str">
            <v>31-12-2011</v>
          </cell>
          <cell r="AA594" t="str">
            <v>Aktif</v>
          </cell>
          <cell r="AB594" t="str">
            <v>PNS Daerah Kab./Kota yang bekerja pada Kab./Kota</v>
          </cell>
          <cell r="AC594" t="str">
            <v>Pemerintah Kab. Tolitoli</v>
          </cell>
          <cell r="AD594" t="str">
            <v>Pemerintah Kab. Tolitoli</v>
          </cell>
        </row>
        <row r="595">
          <cell r="A595">
            <v>593</v>
          </cell>
          <cell r="B595" t="str">
            <v>198404172007011003</v>
          </cell>
          <cell r="C595" t="str">
            <v>570027789</v>
          </cell>
          <cell r="D595" t="str">
            <v>MANSYUR</v>
          </cell>
          <cell r="E595" t="str">
            <v/>
          </cell>
          <cell r="F595" t="str">
            <v/>
          </cell>
          <cell r="G595" t="str">
            <v>TOLITOLI</v>
          </cell>
          <cell r="H595" t="str">
            <v>17 - 04 - 1984</v>
          </cell>
          <cell r="I595" t="str">
            <v>II/a</v>
          </cell>
          <cell r="J595" t="str">
            <v>01 - 01 - 2007</v>
          </cell>
          <cell r="K595" t="str">
            <v>01 - 10 - 2008</v>
          </cell>
          <cell r="L595" t="str">
            <v>L</v>
          </cell>
          <cell r="M595" t="str">
            <v>III/b</v>
          </cell>
          <cell r="N595" t="str">
            <v>01 - 04 - 2015</v>
          </cell>
          <cell r="O595" t="str">
            <v>11</v>
          </cell>
          <cell r="P595" t="str">
            <v>3</v>
          </cell>
          <cell r="Q595" t="str">
            <v/>
          </cell>
          <cell r="R595" t="str">
            <v/>
          </cell>
          <cell r="S595" t="str">
            <v/>
          </cell>
          <cell r="T595" t="str">
            <v/>
          </cell>
          <cell r="U595" t="str">
            <v/>
          </cell>
          <cell r="V595" t="str">
            <v>STAF</v>
          </cell>
          <cell r="W595" t="str">
            <v>Sub Bagian Tata Usaha</v>
          </cell>
          <cell r="X595" t="str">
            <v>Kantor Perwakilan Pemerintah Daerah</v>
          </cell>
          <cell r="Y595" t="str">
            <v>STM MESIN</v>
          </cell>
          <cell r="Z595" t="str">
            <v>31-12-2002</v>
          </cell>
          <cell r="AA595" t="str">
            <v>Aktif</v>
          </cell>
          <cell r="AB595" t="str">
            <v>PNS Daerah Kab./Kota yang bekerja pada Kab./Kota</v>
          </cell>
          <cell r="AC595" t="str">
            <v>Pemerintah Kab. Tolitoli</v>
          </cell>
          <cell r="AD595" t="str">
            <v>Pemerintah Kab. Tolitoli</v>
          </cell>
        </row>
        <row r="596">
          <cell r="A596">
            <v>594</v>
          </cell>
          <cell r="B596" t="str">
            <v>197706112005012011</v>
          </cell>
          <cell r="C596" t="str">
            <v>570017351</v>
          </cell>
          <cell r="D596" t="str">
            <v>MARLINA</v>
          </cell>
          <cell r="E596" t="str">
            <v/>
          </cell>
          <cell r="F596" t="str">
            <v>A.Md.Keb</v>
          </cell>
          <cell r="G596" t="str">
            <v>TOLITOLI</v>
          </cell>
          <cell r="H596" t="str">
            <v>11 - 06 - 1977</v>
          </cell>
          <cell r="I596" t="str">
            <v>II/a</v>
          </cell>
          <cell r="J596" t="str">
            <v>01 - 01 - 2005</v>
          </cell>
          <cell r="K596" t="str">
            <v>01 - 03 - 2006</v>
          </cell>
          <cell r="L596" t="str">
            <v>P</v>
          </cell>
          <cell r="M596" t="str">
            <v>III/a</v>
          </cell>
          <cell r="N596" t="str">
            <v>01 - 10 - 2016</v>
          </cell>
          <cell r="O596" t="str">
            <v>6</v>
          </cell>
          <cell r="P596" t="str">
            <v>9</v>
          </cell>
          <cell r="Q596" t="str">
            <v/>
          </cell>
          <cell r="R596" t="str">
            <v/>
          </cell>
          <cell r="S596" t="str">
            <v/>
          </cell>
          <cell r="T596" t="str">
            <v>01 - 10 - 2016</v>
          </cell>
          <cell r="U596" t="str">
            <v>Bidan Mahir / Lanjutan</v>
          </cell>
          <cell r="V596" t="str">
            <v/>
          </cell>
          <cell r="W596" t="str">
            <v>PUSKESMAS KOTA</v>
          </cell>
          <cell r="X596" t="str">
            <v>DINAS KESEHATAN</v>
          </cell>
          <cell r="Y596" t="str">
            <v>D-III KEBIDANAN</v>
          </cell>
          <cell r="Z596" t="str">
            <v>31-12-2013</v>
          </cell>
          <cell r="AA596" t="str">
            <v>Aktif</v>
          </cell>
          <cell r="AB596" t="str">
            <v>PNS Daerah Kab./Kota yang bekerja pada Kab./Kota</v>
          </cell>
          <cell r="AC596" t="str">
            <v>Pemerintah Kab. Tolitoli</v>
          </cell>
          <cell r="AD596" t="str">
            <v>Pemerintah Kab. Tolitoli</v>
          </cell>
        </row>
        <row r="597">
          <cell r="A597">
            <v>595</v>
          </cell>
          <cell r="B597" t="str">
            <v>198404142009042001</v>
          </cell>
          <cell r="C597" t="str">
            <v/>
          </cell>
          <cell r="D597" t="str">
            <v>NURDIANA</v>
          </cell>
          <cell r="E597" t="str">
            <v/>
          </cell>
          <cell r="F597" t="str">
            <v>S. Pd</v>
          </cell>
          <cell r="G597" t="str">
            <v>TOLITOLI</v>
          </cell>
          <cell r="H597" t="str">
            <v>14 - 04 - 1984</v>
          </cell>
          <cell r="I597" t="str">
            <v>III/a</v>
          </cell>
          <cell r="J597" t="str">
            <v>01 - 04 - 2009</v>
          </cell>
          <cell r="K597" t="str">
            <v>01 - 01 - 2011</v>
          </cell>
          <cell r="L597" t="str">
            <v>P</v>
          </cell>
          <cell r="M597" t="str">
            <v>III/c</v>
          </cell>
          <cell r="N597" t="str">
            <v>01 - 04 - 2017</v>
          </cell>
          <cell r="O597" t="str">
            <v>8</v>
          </cell>
          <cell r="P597" t="str">
            <v>0</v>
          </cell>
          <cell r="Q597" t="str">
            <v/>
          </cell>
          <cell r="R597" t="str">
            <v/>
          </cell>
          <cell r="S597" t="str">
            <v/>
          </cell>
          <cell r="T597" t="str">
            <v>01 - 04 - 2017</v>
          </cell>
          <cell r="U597" t="str">
            <v>Guru Muda</v>
          </cell>
          <cell r="V597" t="str">
            <v/>
          </cell>
          <cell r="W597" t="str">
            <v>SMP NEGERI 6 TOLITOLI</v>
          </cell>
          <cell r="X597" t="str">
            <v>CABANG DISPENBUD KECAMATAN BAOLAN</v>
          </cell>
          <cell r="Y597" t="str">
            <v>S-1 TEKNOLOGI PENDIDIKAN</v>
          </cell>
          <cell r="Z597" t="str">
            <v>31-12-2008</v>
          </cell>
          <cell r="AA597" t="str">
            <v>Aktif</v>
          </cell>
          <cell r="AB597" t="str">
            <v>PNS Daerah Kab./Kota yang bekerja pada Kab./Kota</v>
          </cell>
          <cell r="AC597" t="str">
            <v>Pemerintah Kab. Tolitoli</v>
          </cell>
          <cell r="AD597" t="str">
            <v>Pemerintah Kab. Tolitoli</v>
          </cell>
        </row>
        <row r="598">
          <cell r="A598">
            <v>596</v>
          </cell>
          <cell r="B598" t="str">
            <v>197210122007011018</v>
          </cell>
          <cell r="C598" t="str">
            <v>570027724</v>
          </cell>
          <cell r="D598" t="str">
            <v>HAMKA</v>
          </cell>
          <cell r="E598" t="str">
            <v/>
          </cell>
          <cell r="F598" t="str">
            <v>S.Sos</v>
          </cell>
          <cell r="G598" t="str">
            <v>BUOL</v>
          </cell>
          <cell r="H598" t="str">
            <v>12 - 10 - 1972</v>
          </cell>
          <cell r="I598" t="str">
            <v>II/a</v>
          </cell>
          <cell r="J598" t="str">
            <v>01 - 01 - 2007</v>
          </cell>
          <cell r="K598" t="str">
            <v>01 - 10 - 2008</v>
          </cell>
          <cell r="L598" t="str">
            <v>L</v>
          </cell>
          <cell r="M598" t="str">
            <v>III/a</v>
          </cell>
          <cell r="N598" t="str">
            <v>01 - 10 - 2014</v>
          </cell>
          <cell r="O598" t="str">
            <v>5</v>
          </cell>
          <cell r="P598" t="str">
            <v>9</v>
          </cell>
          <cell r="Q598" t="str">
            <v/>
          </cell>
          <cell r="R598" t="str">
            <v/>
          </cell>
          <cell r="S598" t="str">
            <v/>
          </cell>
          <cell r="T598" t="str">
            <v>09 - 03 - 2015</v>
          </cell>
          <cell r="U598" t="str">
            <v>Penilik Muda</v>
          </cell>
          <cell r="V598" t="str">
            <v/>
          </cell>
          <cell r="W598" t="str">
            <v>CABANG DISPENBUD KECAMATAN TOLITOLI UTARA</v>
          </cell>
          <cell r="X598" t="str">
            <v/>
          </cell>
          <cell r="Y598" t="str">
            <v>S-1 ILMU ADMINISTRASI NEGARA</v>
          </cell>
          <cell r="Z598" t="str">
            <v>31-12-2013</v>
          </cell>
          <cell r="AA598" t="str">
            <v>Aktif</v>
          </cell>
          <cell r="AB598" t="str">
            <v>PNS Daerah Kab./Kota yang bekerja pada Kab./Kota</v>
          </cell>
          <cell r="AC598" t="str">
            <v>Pemerintah Kab. Tolitoli</v>
          </cell>
          <cell r="AD598" t="str">
            <v>Pemerintah Kab. Tolitoli</v>
          </cell>
        </row>
        <row r="599">
          <cell r="A599">
            <v>597</v>
          </cell>
          <cell r="B599" t="str">
            <v>196704081993021006</v>
          </cell>
          <cell r="C599" t="str">
            <v>132034408</v>
          </cell>
          <cell r="D599" t="str">
            <v>NASRUDDIN</v>
          </cell>
          <cell r="E599" t="str">
            <v/>
          </cell>
          <cell r="F599" t="str">
            <v>A.Ma.Pd</v>
          </cell>
          <cell r="G599" t="str">
            <v xml:space="preserve"> OGOGILI</v>
          </cell>
          <cell r="H599" t="str">
            <v>08 - 04 - 1967</v>
          </cell>
          <cell r="I599" t="str">
            <v>II/a</v>
          </cell>
          <cell r="J599" t="str">
            <v>01 - 02 - 1993</v>
          </cell>
          <cell r="K599" t="str">
            <v>01 - 08 - 1994</v>
          </cell>
          <cell r="L599" t="str">
            <v>L</v>
          </cell>
          <cell r="M599" t="str">
            <v>III/d</v>
          </cell>
          <cell r="N599" t="str">
            <v>01 - 10 - 2011</v>
          </cell>
          <cell r="O599" t="str">
            <v>13</v>
          </cell>
          <cell r="P599" t="str">
            <v>8</v>
          </cell>
          <cell r="Q599" t="str">
            <v/>
          </cell>
          <cell r="R599" t="str">
            <v/>
          </cell>
          <cell r="S599" t="str">
            <v/>
          </cell>
          <cell r="T599" t="str">
            <v>27 - 03 - 2013</v>
          </cell>
          <cell r="U599" t="str">
            <v>Guru Muda</v>
          </cell>
          <cell r="V599" t="str">
            <v/>
          </cell>
          <cell r="W599" t="str">
            <v>SDN 2 TAMPIALA</v>
          </cell>
          <cell r="X599" t="str">
            <v>CABANG DISPENBUD KECAMATAN DAMPAL SELATAN</v>
          </cell>
          <cell r="Y599" t="str">
            <v>D-II/A-II</v>
          </cell>
          <cell r="Z599" t="str">
            <v>31-12-2002</v>
          </cell>
          <cell r="AA599" t="str">
            <v>Aktif</v>
          </cell>
          <cell r="AB599" t="str">
            <v>PNS Daerah Kab./Kota yang bekerja pada Kab./Kota</v>
          </cell>
          <cell r="AC599" t="str">
            <v>Pemerintah Kab. Tolitoli</v>
          </cell>
          <cell r="AD599" t="str">
            <v>Pemerintah Kab. Tolitoli</v>
          </cell>
        </row>
        <row r="600">
          <cell r="A600">
            <v>598</v>
          </cell>
          <cell r="B600" t="str">
            <v>196211111998011001</v>
          </cell>
          <cell r="C600" t="str">
            <v>132184313</v>
          </cell>
          <cell r="D600" t="str">
            <v>ABD MULUK</v>
          </cell>
          <cell r="E600" t="str">
            <v>Drs</v>
          </cell>
          <cell r="F600" t="str">
            <v>M.Pd</v>
          </cell>
          <cell r="G600" t="str">
            <v>TOLITOLI</v>
          </cell>
          <cell r="H600" t="str">
            <v>11 - 11 - 1962</v>
          </cell>
          <cell r="I600" t="str">
            <v>III/a</v>
          </cell>
          <cell r="J600" t="str">
            <v>01 - 01 - 1998</v>
          </cell>
          <cell r="K600" t="str">
            <v>01 - 01 - 1999</v>
          </cell>
          <cell r="L600" t="str">
            <v>L</v>
          </cell>
          <cell r="M600" t="str">
            <v>IV/b</v>
          </cell>
          <cell r="N600" t="str">
            <v>01 - 04 - 2012</v>
          </cell>
          <cell r="O600" t="str">
            <v>14</v>
          </cell>
          <cell r="P600" t="str">
            <v>3</v>
          </cell>
          <cell r="Q600" t="str">
            <v/>
          </cell>
          <cell r="R600" t="str">
            <v/>
          </cell>
          <cell r="S600" t="str">
            <v/>
          </cell>
          <cell r="T600" t="str">
            <v/>
          </cell>
          <cell r="U600" t="str">
            <v/>
          </cell>
          <cell r="V600" t="str">
            <v>STAF BAGIAN UMUM</v>
          </cell>
          <cell r="W600" t="str">
            <v>Sub Bagian Keuangan Dan Tata Usaha</v>
          </cell>
          <cell r="X600" t="str">
            <v>BAGIAN UMUM DAN PERLENGKAPAN</v>
          </cell>
          <cell r="Y600" t="str">
            <v>S-2 MAGISTER PENDIDIKAN</v>
          </cell>
          <cell r="Z600" t="str">
            <v>31-12-2003</v>
          </cell>
          <cell r="AA600" t="str">
            <v>Aktif</v>
          </cell>
          <cell r="AB600" t="str">
            <v>PNS Daerah Kab./Kota yang bekerja pada Kab./Kota</v>
          </cell>
          <cell r="AC600" t="str">
            <v>Pemerintah Kab. Tolitoli</v>
          </cell>
          <cell r="AD600" t="str">
            <v>Pemerintah Kab. Tolitoli</v>
          </cell>
        </row>
        <row r="601">
          <cell r="A601">
            <v>599</v>
          </cell>
          <cell r="B601" t="str">
            <v>196204091983081003</v>
          </cell>
          <cell r="C601" t="str">
            <v>570007821</v>
          </cell>
          <cell r="D601" t="str">
            <v>RUSTAM</v>
          </cell>
          <cell r="E601" t="str">
            <v/>
          </cell>
          <cell r="F601" t="str">
            <v/>
          </cell>
          <cell r="G601" t="str">
            <v>TOLITOLI</v>
          </cell>
          <cell r="H601" t="str">
            <v>09 - 04 - 1962</v>
          </cell>
          <cell r="I601" t="str">
            <v>II/a</v>
          </cell>
          <cell r="J601" t="str">
            <v>01 - 08 - 1983</v>
          </cell>
          <cell r="K601" t="str">
            <v>01 - 08 - 1985</v>
          </cell>
          <cell r="L601" t="str">
            <v>L</v>
          </cell>
          <cell r="M601" t="str">
            <v>III/b</v>
          </cell>
          <cell r="N601" t="str">
            <v>01 - 04 - 2006</v>
          </cell>
          <cell r="O601" t="str">
            <v>17</v>
          </cell>
          <cell r="P601" t="str">
            <v>8</v>
          </cell>
          <cell r="Q601" t="str">
            <v/>
          </cell>
          <cell r="R601" t="str">
            <v/>
          </cell>
          <cell r="S601" t="str">
            <v/>
          </cell>
          <cell r="T601" t="str">
            <v/>
          </cell>
          <cell r="U601" t="str">
            <v/>
          </cell>
          <cell r="V601" t="str">
            <v>FUNGSIONAL UMUM</v>
          </cell>
          <cell r="W601" t="str">
            <v>Seksi Pemeliharaan Dan Rehabilitasi Jalan</v>
          </cell>
          <cell r="X601" t="str">
            <v>Bidang Pemeliharaan Dan Rehabilitasi</v>
          </cell>
          <cell r="Y601" t="str">
            <v>SEKOLAH TEKNIK MENENGAH</v>
          </cell>
          <cell r="Z601" t="str">
            <v>31-12-1982</v>
          </cell>
          <cell r="AA601" t="str">
            <v>Aktif</v>
          </cell>
          <cell r="AB601" t="str">
            <v>PNS Daerah Kab./Kota yang bekerja pada Kab./Kota</v>
          </cell>
          <cell r="AC601" t="str">
            <v>Pemerintah Kab. Tolitoli</v>
          </cell>
          <cell r="AD601" t="str">
            <v>Pemerintah Kab. Tolitoli</v>
          </cell>
        </row>
        <row r="602">
          <cell r="A602">
            <v>600</v>
          </cell>
          <cell r="B602" t="str">
            <v>196802031991042001</v>
          </cell>
          <cell r="C602" t="str">
            <v>131896589</v>
          </cell>
          <cell r="D602" t="str">
            <v>IRMA GAGA</v>
          </cell>
          <cell r="E602" t="str">
            <v/>
          </cell>
          <cell r="F602" t="str">
            <v/>
          </cell>
          <cell r="G602" t="str">
            <v>BOLAANG MONGONDOW</v>
          </cell>
          <cell r="H602" t="str">
            <v>03 - 02 - 1968</v>
          </cell>
          <cell r="I602" t="str">
            <v>II/a</v>
          </cell>
          <cell r="J602" t="str">
            <v>01 - 04 - 1991</v>
          </cell>
          <cell r="K602" t="str">
            <v>01 - 06 - 1992</v>
          </cell>
          <cell r="L602" t="str">
            <v>P</v>
          </cell>
          <cell r="M602" t="str">
            <v>IV/a</v>
          </cell>
          <cell r="N602" t="str">
            <v>01 - 04 - 2012</v>
          </cell>
          <cell r="O602" t="str">
            <v>17</v>
          </cell>
          <cell r="P602" t="str">
            <v>0</v>
          </cell>
          <cell r="Q602" t="str">
            <v/>
          </cell>
          <cell r="R602" t="str">
            <v/>
          </cell>
          <cell r="S602" t="str">
            <v/>
          </cell>
          <cell r="T602" t="str">
            <v>01 - 04 - 2012</v>
          </cell>
          <cell r="U602" t="str">
            <v>Guru Pembina</v>
          </cell>
          <cell r="V602" t="str">
            <v/>
          </cell>
          <cell r="W602" t="str">
            <v>SD Negeri 2 Nalu</v>
          </cell>
          <cell r="X602" t="str">
            <v>Dinas Pendidikan Dan Kebudayaan</v>
          </cell>
          <cell r="Y602" t="str">
            <v>D-II PGSD</v>
          </cell>
          <cell r="Z602" t="str">
            <v>01-03-2005</v>
          </cell>
          <cell r="AA602" t="str">
            <v>Aktif</v>
          </cell>
          <cell r="AB602" t="str">
            <v>PNS Daerah Kab./Kota yang bekerja pada Kab./Kota</v>
          </cell>
          <cell r="AC602" t="str">
            <v>Pemerintah Kab. Tolitoli</v>
          </cell>
          <cell r="AD602" t="str">
            <v>Pemerintah Kab. Tolitoli</v>
          </cell>
        </row>
        <row r="603">
          <cell r="A603">
            <v>601</v>
          </cell>
          <cell r="B603" t="str">
            <v>198912192011012009</v>
          </cell>
          <cell r="C603" t="str">
            <v/>
          </cell>
          <cell r="D603" t="str">
            <v>IRMA A.GODONG</v>
          </cell>
          <cell r="E603" t="str">
            <v/>
          </cell>
          <cell r="F603" t="str">
            <v>A.Md.Kep</v>
          </cell>
          <cell r="G603" t="str">
            <v>TOLITOLI</v>
          </cell>
          <cell r="H603" t="str">
            <v>19 - 12 - 1989</v>
          </cell>
          <cell r="I603" t="str">
            <v>II/c</v>
          </cell>
          <cell r="J603" t="str">
            <v>01 - 01 - 2011</v>
          </cell>
          <cell r="K603" t="str">
            <v>01 - 01 - 2013</v>
          </cell>
          <cell r="L603" t="str">
            <v>P</v>
          </cell>
          <cell r="M603" t="str">
            <v>III/a</v>
          </cell>
          <cell r="N603" t="str">
            <v>01 - 04 - 2018</v>
          </cell>
          <cell r="O603" t="str">
            <v>5</v>
          </cell>
          <cell r="P603" t="str">
            <v>3</v>
          </cell>
          <cell r="Q603" t="str">
            <v/>
          </cell>
          <cell r="R603" t="str">
            <v/>
          </cell>
          <cell r="S603" t="str">
            <v/>
          </cell>
          <cell r="T603" t="str">
            <v>01 - 04 - 2018</v>
          </cell>
          <cell r="U603" t="str">
            <v>Perawat Mahir</v>
          </cell>
          <cell r="V603" t="str">
            <v/>
          </cell>
          <cell r="W603" t="str">
            <v>PUSKESMAS BAOLAN</v>
          </cell>
          <cell r="X603" t="str">
            <v>DINAS KESEHATAN</v>
          </cell>
          <cell r="Y603" t="str">
            <v>D-III KEPERAWATAN</v>
          </cell>
          <cell r="Z603" t="str">
            <v>01-01-2010</v>
          </cell>
          <cell r="AA603" t="str">
            <v>Aktif</v>
          </cell>
          <cell r="AB603" t="str">
            <v>PNS Daerah Kab./Kota yang bekerja pada Kab./Kota</v>
          </cell>
          <cell r="AC603" t="str">
            <v>Pemerintah Kab. Tolitoli</v>
          </cell>
          <cell r="AD603" t="str">
            <v>Pemerintah Kab. Tolitoli</v>
          </cell>
        </row>
        <row r="604">
          <cell r="A604">
            <v>602</v>
          </cell>
          <cell r="B604" t="str">
            <v>196612012000121003</v>
          </cell>
          <cell r="C604" t="str">
            <v>132282865</v>
          </cell>
          <cell r="D604" t="str">
            <v>DAUD IBRAHIM</v>
          </cell>
          <cell r="E604" t="str">
            <v/>
          </cell>
          <cell r="F604" t="str">
            <v/>
          </cell>
          <cell r="G604" t="str">
            <v>MAJENE</v>
          </cell>
          <cell r="H604" t="str">
            <v>01 - 12 - 1966</v>
          </cell>
          <cell r="I604" t="str">
            <v>II/a</v>
          </cell>
          <cell r="J604" t="str">
            <v>01 - 12 - 2000</v>
          </cell>
          <cell r="K604" t="str">
            <v>01 - 04 - 2002</v>
          </cell>
          <cell r="L604" t="str">
            <v>L</v>
          </cell>
          <cell r="M604" t="str">
            <v>III/b</v>
          </cell>
          <cell r="N604" t="str">
            <v>01 - 04 - 2017</v>
          </cell>
          <cell r="O604" t="str">
            <v>11</v>
          </cell>
          <cell r="P604" t="str">
            <v>4</v>
          </cell>
          <cell r="Q604" t="str">
            <v/>
          </cell>
          <cell r="R604" t="str">
            <v/>
          </cell>
          <cell r="S604" t="str">
            <v/>
          </cell>
          <cell r="T604" t="str">
            <v>01 - 04 - 2017</v>
          </cell>
          <cell r="U604" t="str">
            <v>Guru Pertama</v>
          </cell>
          <cell r="V604" t="str">
            <v/>
          </cell>
          <cell r="W604" t="str">
            <v>SEKOLAH DASAR</v>
          </cell>
          <cell r="X604" t="str">
            <v/>
          </cell>
          <cell r="Y604" t="str">
            <v>SPG</v>
          </cell>
          <cell r="Z604" t="str">
            <v>31-12-1986</v>
          </cell>
          <cell r="AA604" t="str">
            <v>Aktif</v>
          </cell>
          <cell r="AB604" t="str">
            <v>PNS Daerah Kab./Kota yang bekerja pada Kab./Kota</v>
          </cell>
          <cell r="AC604" t="str">
            <v>Pemerintah Kab. Tolitoli</v>
          </cell>
          <cell r="AD604" t="str">
            <v>Pemerintah Kab. Tolitoli</v>
          </cell>
        </row>
        <row r="605">
          <cell r="A605">
            <v>603</v>
          </cell>
          <cell r="B605" t="str">
            <v>197203212006042001</v>
          </cell>
          <cell r="C605" t="str">
            <v>570020169</v>
          </cell>
          <cell r="D605" t="str">
            <v>KARNI KATILI B</v>
          </cell>
          <cell r="E605" t="str">
            <v/>
          </cell>
          <cell r="F605" t="str">
            <v>A.Ma</v>
          </cell>
          <cell r="G605" t="str">
            <v>TOLITOLI</v>
          </cell>
          <cell r="H605" t="str">
            <v>21 - 03 - 1972</v>
          </cell>
          <cell r="I605" t="str">
            <v>II/b</v>
          </cell>
          <cell r="J605" t="str">
            <v>01 - 04 - 2006</v>
          </cell>
          <cell r="K605" t="str">
            <v>01 - 06 - 2007</v>
          </cell>
          <cell r="L605" t="str">
            <v>P</v>
          </cell>
          <cell r="M605" t="str">
            <v>III/a</v>
          </cell>
          <cell r="N605" t="str">
            <v>01 - 10 - 2015</v>
          </cell>
          <cell r="O605" t="str">
            <v>7</v>
          </cell>
          <cell r="P605" t="str">
            <v>6</v>
          </cell>
          <cell r="Q605" t="str">
            <v/>
          </cell>
          <cell r="R605" t="str">
            <v/>
          </cell>
          <cell r="S605" t="str">
            <v/>
          </cell>
          <cell r="T605" t="str">
            <v>01 - 10 - 2015</v>
          </cell>
          <cell r="U605" t="str">
            <v>Guru Pertama</v>
          </cell>
          <cell r="V605" t="str">
            <v/>
          </cell>
          <cell r="W605" t="str">
            <v>SD Negeri 4 Nalu</v>
          </cell>
          <cell r="X605" t="str">
            <v>Dinas Pendidikan Dan Kebudayaan</v>
          </cell>
          <cell r="Y605" t="str">
            <v>D-II PGSDI</v>
          </cell>
          <cell r="Z605" t="str">
            <v>31-12-2005</v>
          </cell>
          <cell r="AA605" t="str">
            <v>Aktif</v>
          </cell>
          <cell r="AB605" t="str">
            <v>PNS Daerah Kab./Kota yang bekerja pada Kab./Kota</v>
          </cell>
          <cell r="AC605" t="str">
            <v>Pemerintah Kab. Tolitoli</v>
          </cell>
          <cell r="AD605" t="str">
            <v>Pemerintah Kab. Tolitoli</v>
          </cell>
        </row>
        <row r="606">
          <cell r="A606">
            <v>604</v>
          </cell>
          <cell r="B606" t="str">
            <v>197712292014012001</v>
          </cell>
          <cell r="C606" t="str">
            <v/>
          </cell>
          <cell r="D606" t="str">
            <v>DARMAWATI</v>
          </cell>
          <cell r="E606" t="str">
            <v/>
          </cell>
          <cell r="F606" t="str">
            <v>A.Ma</v>
          </cell>
          <cell r="G606" t="str">
            <v>KOMBO</v>
          </cell>
          <cell r="H606" t="str">
            <v>29 - 12 - 1977</v>
          </cell>
          <cell r="I606" t="str">
            <v>II/b</v>
          </cell>
          <cell r="J606" t="str">
            <v>01 - 01 - 2014</v>
          </cell>
          <cell r="K606" t="str">
            <v>01 - 12 - 2015</v>
          </cell>
          <cell r="L606" t="str">
            <v>P</v>
          </cell>
          <cell r="M606" t="str">
            <v>II/b</v>
          </cell>
          <cell r="N606" t="str">
            <v>01 - 01 - 2014</v>
          </cell>
          <cell r="O606" t="str">
            <v>13</v>
          </cell>
          <cell r="P606" t="str">
            <v>7</v>
          </cell>
          <cell r="Q606" t="str">
            <v/>
          </cell>
          <cell r="R606" t="str">
            <v/>
          </cell>
          <cell r="S606" t="str">
            <v/>
          </cell>
          <cell r="T606" t="str">
            <v/>
          </cell>
          <cell r="U606" t="str">
            <v/>
          </cell>
          <cell r="V606" t="str">
            <v>GURU SD</v>
          </cell>
          <cell r="W606" t="str">
            <v>SDN 3 KOMBO</v>
          </cell>
          <cell r="X606" t="str">
            <v>CABANG DISPENBUD KECAMATAN DAMPAL SELATAN</v>
          </cell>
          <cell r="Y606" t="str">
            <v>D-II PENDIDIKAN AGAMA ISLAM</v>
          </cell>
          <cell r="Z606" t="str">
            <v>01-09-1998</v>
          </cell>
          <cell r="AA606" t="str">
            <v>Aktif</v>
          </cell>
          <cell r="AB606" t="str">
            <v>PNS Daerah Kab./Kota yang bekerja pada Kab./Kota</v>
          </cell>
          <cell r="AC606" t="str">
            <v>Pemerintah Kab. Tolitoli</v>
          </cell>
          <cell r="AD606" t="str">
            <v>Pemerintah Kab. Tolitoli</v>
          </cell>
        </row>
        <row r="607">
          <cell r="A607">
            <v>605</v>
          </cell>
          <cell r="B607" t="str">
            <v>198007032010011012</v>
          </cell>
          <cell r="C607" t="str">
            <v/>
          </cell>
          <cell r="D607" t="str">
            <v>SABDO ADI</v>
          </cell>
          <cell r="E607" t="str">
            <v/>
          </cell>
          <cell r="F607" t="str">
            <v>S.Pd</v>
          </cell>
          <cell r="G607" t="str">
            <v>TOLITOLI</v>
          </cell>
          <cell r="H607" t="str">
            <v>03 - 07 - 1980</v>
          </cell>
          <cell r="I607" t="str">
            <v>II/a</v>
          </cell>
          <cell r="J607" t="str">
            <v>01 - 01 - 2010</v>
          </cell>
          <cell r="K607" t="str">
            <v>01 - 01 - 2012</v>
          </cell>
          <cell r="L607" t="str">
            <v>L</v>
          </cell>
          <cell r="M607" t="str">
            <v>III/a</v>
          </cell>
          <cell r="N607" t="str">
            <v>01 - 10 - 2015</v>
          </cell>
          <cell r="O607" t="str">
            <v>5</v>
          </cell>
          <cell r="P607" t="str">
            <v>9</v>
          </cell>
          <cell r="Q607" t="str">
            <v/>
          </cell>
          <cell r="R607" t="str">
            <v/>
          </cell>
          <cell r="S607" t="str">
            <v/>
          </cell>
          <cell r="T607" t="str">
            <v/>
          </cell>
          <cell r="U607" t="str">
            <v/>
          </cell>
          <cell r="V607" t="str">
            <v>FUNGSIONAL UMUM</v>
          </cell>
          <cell r="W607" t="str">
            <v>Seksi Aneka Tunjangan</v>
          </cell>
          <cell r="X607" t="str">
            <v>Dinas Pendidikan Dan Kebudayaan</v>
          </cell>
          <cell r="Y607" t="str">
            <v>S-1 TEKNOLOGI PENDIDIKAN</v>
          </cell>
          <cell r="Z607" t="str">
            <v>31-12-2009</v>
          </cell>
          <cell r="AA607" t="str">
            <v>Aktif</v>
          </cell>
          <cell r="AB607" t="str">
            <v>PNS Daerah Kab./Kota yang bekerja pada Kab./Kota</v>
          </cell>
          <cell r="AC607" t="str">
            <v>Pemerintah Kab. Tolitoli</v>
          </cell>
          <cell r="AD607" t="str">
            <v>Pemerintah Kab. Tolitoli</v>
          </cell>
        </row>
        <row r="608">
          <cell r="A608">
            <v>606</v>
          </cell>
          <cell r="B608" t="str">
            <v>198409112014092006</v>
          </cell>
          <cell r="C608" t="str">
            <v/>
          </cell>
          <cell r="D608" t="str">
            <v>JAMILA</v>
          </cell>
          <cell r="E608" t="str">
            <v/>
          </cell>
          <cell r="F608" t="str">
            <v/>
          </cell>
          <cell r="G608" t="str">
            <v>TOLITOLI</v>
          </cell>
          <cell r="H608" t="str">
            <v>11 - 09 - 1984</v>
          </cell>
          <cell r="I608" t="str">
            <v>II/a</v>
          </cell>
          <cell r="J608" t="str">
            <v>01 - 09 - 2014</v>
          </cell>
          <cell r="K608" t="str">
            <v>01 - 09 - 2016</v>
          </cell>
          <cell r="L608" t="str">
            <v>P</v>
          </cell>
          <cell r="M608" t="str">
            <v>II/a</v>
          </cell>
          <cell r="N608" t="str">
            <v>01 - 09 - 2014</v>
          </cell>
          <cell r="O608" t="str">
            <v>9</v>
          </cell>
          <cell r="P608" t="str">
            <v>8</v>
          </cell>
          <cell r="Q608" t="str">
            <v/>
          </cell>
          <cell r="R608" t="str">
            <v/>
          </cell>
          <cell r="S608" t="str">
            <v/>
          </cell>
          <cell r="T608" t="str">
            <v/>
          </cell>
          <cell r="U608" t="str">
            <v/>
          </cell>
          <cell r="V608" t="str">
            <v>TEKNIS / ADMINISTRASI LAINNYA</v>
          </cell>
          <cell r="W608" t="str">
            <v>SD Negeri Batunobotak</v>
          </cell>
          <cell r="X608" t="str">
            <v>Dinas Pendidikan Dan Kebudayaan</v>
          </cell>
          <cell r="Y608" t="str">
            <v>SMU BAHASA</v>
          </cell>
          <cell r="Z608" t="str">
            <v>07-06-2003</v>
          </cell>
          <cell r="AA608" t="str">
            <v>Aktif</v>
          </cell>
          <cell r="AB608" t="str">
            <v>PNS Daerah Kab./Kota yang bekerja pada Kab./Kota</v>
          </cell>
          <cell r="AC608" t="str">
            <v>Pemerintah Kab. Tolitoli</v>
          </cell>
          <cell r="AD608" t="str">
            <v>Pemerintah Kab. Tolitoli</v>
          </cell>
        </row>
        <row r="609">
          <cell r="A609">
            <v>607</v>
          </cell>
          <cell r="B609" t="str">
            <v>197902072014112003</v>
          </cell>
          <cell r="C609" t="str">
            <v/>
          </cell>
          <cell r="D609" t="str">
            <v>SYARMISA</v>
          </cell>
          <cell r="E609" t="str">
            <v/>
          </cell>
          <cell r="F609" t="str">
            <v/>
          </cell>
          <cell r="G609" t="str">
            <v>TOLITOLI</v>
          </cell>
          <cell r="H609" t="str">
            <v>07 - 02 - 1979</v>
          </cell>
          <cell r="I609" t="str">
            <v>II/a</v>
          </cell>
          <cell r="J609" t="str">
            <v>01 - 11 - 2014</v>
          </cell>
          <cell r="K609" t="str">
            <v>01 - 09 - 2016</v>
          </cell>
          <cell r="L609" t="str">
            <v>P</v>
          </cell>
          <cell r="M609" t="str">
            <v>II/a</v>
          </cell>
          <cell r="N609" t="str">
            <v>01 - 11 - 2014</v>
          </cell>
          <cell r="O609" t="str">
            <v>10</v>
          </cell>
          <cell r="P609" t="str">
            <v>10</v>
          </cell>
          <cell r="Q609" t="str">
            <v/>
          </cell>
          <cell r="R609" t="str">
            <v/>
          </cell>
          <cell r="S609" t="str">
            <v/>
          </cell>
          <cell r="T609" t="str">
            <v/>
          </cell>
          <cell r="U609" t="str">
            <v/>
          </cell>
          <cell r="V609" t="str">
            <v>PENGADMINISTRASI UMUM</v>
          </cell>
          <cell r="W609" t="str">
            <v>Sub Bagian Tata Usaha</v>
          </cell>
          <cell r="X609" t="str">
            <v>Dinas Tenaga Kerja</v>
          </cell>
          <cell r="Y609" t="str">
            <v>SMK PETERNAKAN</v>
          </cell>
          <cell r="Z609" t="str">
            <v>24-05-1999</v>
          </cell>
          <cell r="AA609" t="str">
            <v>Aktif</v>
          </cell>
          <cell r="AB609" t="str">
            <v>PNS Daerah Kab./Kota yang bekerja pada Kab./Kota</v>
          </cell>
          <cell r="AC609" t="str">
            <v>Pemerintah Kab. Tolitoli</v>
          </cell>
          <cell r="AD609" t="str">
            <v>Pemerintah Kab. Tolitoli</v>
          </cell>
        </row>
        <row r="610">
          <cell r="A610">
            <v>608</v>
          </cell>
          <cell r="B610" t="str">
            <v>198411112014091001</v>
          </cell>
          <cell r="C610" t="str">
            <v/>
          </cell>
          <cell r="D610" t="str">
            <v>SUKARDI</v>
          </cell>
          <cell r="E610" t="str">
            <v/>
          </cell>
          <cell r="F610" t="str">
            <v/>
          </cell>
          <cell r="G610" t="str">
            <v>TOLITOLI</v>
          </cell>
          <cell r="H610" t="str">
            <v>11 - 11 - 1984</v>
          </cell>
          <cell r="I610" t="str">
            <v>II/a</v>
          </cell>
          <cell r="J610" t="str">
            <v>01 - 09 - 2014</v>
          </cell>
          <cell r="K610" t="str">
            <v>01 - 09 - 2016</v>
          </cell>
          <cell r="L610" t="str">
            <v>L</v>
          </cell>
          <cell r="M610" t="str">
            <v>II/a</v>
          </cell>
          <cell r="N610" t="str">
            <v>01 - 09 - 2014</v>
          </cell>
          <cell r="O610" t="str">
            <v>9</v>
          </cell>
          <cell r="P610" t="str">
            <v>8</v>
          </cell>
          <cell r="Q610" t="str">
            <v/>
          </cell>
          <cell r="R610" t="str">
            <v/>
          </cell>
          <cell r="S610" t="str">
            <v/>
          </cell>
          <cell r="T610" t="str">
            <v/>
          </cell>
          <cell r="U610" t="str">
            <v/>
          </cell>
          <cell r="V610" t="str">
            <v>TEKNIS / ADMINISTRASI LAINNYA</v>
          </cell>
          <cell r="W610" t="str">
            <v>SDN 1 BUGA</v>
          </cell>
          <cell r="X610" t="str">
            <v>CABANG DISPENBUD KECAMATAN OGODEIDE</v>
          </cell>
          <cell r="Y610" t="str">
            <v>SMK PERKANTORAN</v>
          </cell>
          <cell r="Z610" t="str">
            <v>07-06-2003</v>
          </cell>
          <cell r="AA610" t="str">
            <v>Aktif</v>
          </cell>
          <cell r="AB610" t="str">
            <v>PNS Daerah Kab./Kota yang bekerja pada Kab./Kota</v>
          </cell>
          <cell r="AC610" t="str">
            <v>Pemerintah Kab. Tolitoli</v>
          </cell>
          <cell r="AD610" t="str">
            <v>Pemerintah Kab. Tolitoli</v>
          </cell>
        </row>
        <row r="611">
          <cell r="A611">
            <v>609</v>
          </cell>
          <cell r="B611" t="str">
            <v>198304302006042015</v>
          </cell>
          <cell r="C611" t="str">
            <v>570020206</v>
          </cell>
          <cell r="D611" t="str">
            <v>IRONIA MOGELEA</v>
          </cell>
          <cell r="E611" t="str">
            <v/>
          </cell>
          <cell r="F611" t="str">
            <v>S.Kep</v>
          </cell>
          <cell r="G611" t="str">
            <v>LEMBO</v>
          </cell>
          <cell r="H611" t="str">
            <v>30 - 04 - 1983</v>
          </cell>
          <cell r="I611" t="str">
            <v>II/c</v>
          </cell>
          <cell r="J611" t="str">
            <v>01 - 04 - 2006</v>
          </cell>
          <cell r="K611" t="str">
            <v>01 - 06 - 2007</v>
          </cell>
          <cell r="L611" t="str">
            <v>P</v>
          </cell>
          <cell r="M611" t="str">
            <v>III/b</v>
          </cell>
          <cell r="N611" t="str">
            <v>01 - 04 - 2016</v>
          </cell>
          <cell r="O611" t="str">
            <v>8</v>
          </cell>
          <cell r="P611" t="str">
            <v>0</v>
          </cell>
          <cell r="Q611" t="str">
            <v/>
          </cell>
          <cell r="R611" t="str">
            <v/>
          </cell>
          <cell r="S611" t="str">
            <v/>
          </cell>
          <cell r="T611" t="str">
            <v>01 - 10 - 2013</v>
          </cell>
          <cell r="U611" t="str">
            <v>Perawat Pertama</v>
          </cell>
          <cell r="V611" t="str">
            <v/>
          </cell>
          <cell r="W611" t="str">
            <v>PUSKESMAS DONDO</v>
          </cell>
          <cell r="X611" t="str">
            <v>DINAS KESEHATAN</v>
          </cell>
          <cell r="Y611" t="str">
            <v>S-1 ILMU KEPERAWATAN</v>
          </cell>
          <cell r="Z611" t="str">
            <v>31-12-2012</v>
          </cell>
          <cell r="AA611" t="str">
            <v>Aktif</v>
          </cell>
          <cell r="AB611" t="str">
            <v>PNS Daerah Kab./Kota yang bekerja pada Kab./Kota</v>
          </cell>
          <cell r="AC611" t="str">
            <v>Pemerintah Kab. Tolitoli</v>
          </cell>
          <cell r="AD611" t="str">
            <v>Pemerintah Kab. Tolitoli</v>
          </cell>
        </row>
        <row r="612">
          <cell r="A612">
            <v>610</v>
          </cell>
          <cell r="B612" t="str">
            <v>196708081989032008</v>
          </cell>
          <cell r="C612" t="str">
            <v>140235356</v>
          </cell>
          <cell r="D612" t="str">
            <v>DJALIMA</v>
          </cell>
          <cell r="E612" t="str">
            <v/>
          </cell>
          <cell r="F612" t="str">
            <v/>
          </cell>
          <cell r="G612" t="str">
            <v>TOLITOLI</v>
          </cell>
          <cell r="H612" t="str">
            <v>08 - 08 - 1967</v>
          </cell>
          <cell r="I612" t="str">
            <v>II/a</v>
          </cell>
          <cell r="J612" t="str">
            <v>01 - 03 - 1989</v>
          </cell>
          <cell r="K612" t="str">
            <v>01 - 04 - 1990</v>
          </cell>
          <cell r="L612" t="str">
            <v>P</v>
          </cell>
          <cell r="M612" t="str">
            <v>III/d</v>
          </cell>
          <cell r="N612" t="str">
            <v>01 - 10 - 2010</v>
          </cell>
          <cell r="O612" t="str">
            <v>16</v>
          </cell>
          <cell r="P612" t="str">
            <v>7</v>
          </cell>
          <cell r="Q612" t="str">
            <v/>
          </cell>
          <cell r="R612" t="str">
            <v/>
          </cell>
          <cell r="S612" t="str">
            <v/>
          </cell>
          <cell r="T612" t="str">
            <v>01 - 10 - 2010</v>
          </cell>
          <cell r="U612" t="str">
            <v>Perawat Penyelia</v>
          </cell>
          <cell r="V612" t="str">
            <v/>
          </cell>
          <cell r="W612" t="str">
            <v>PUSKESMAS KOTA</v>
          </cell>
          <cell r="X612" t="str">
            <v>DINAS KESEHATAN</v>
          </cell>
          <cell r="Y612" t="str">
            <v>SEKOLAH PERAWAT KESEHATAN</v>
          </cell>
          <cell r="Z612" t="str">
            <v>31-12-1988</v>
          </cell>
          <cell r="AA612" t="str">
            <v>Aktif</v>
          </cell>
          <cell r="AB612" t="str">
            <v>PNS Daerah Kab./Kota yang bekerja pada Kab./Kota</v>
          </cell>
          <cell r="AC612" t="str">
            <v>Pemerintah Kab. Tolitoli</v>
          </cell>
          <cell r="AD612" t="str">
            <v>Pemerintah Kab. Tolitoli</v>
          </cell>
        </row>
        <row r="613">
          <cell r="A613">
            <v>611</v>
          </cell>
          <cell r="B613" t="str">
            <v>199302112017042001</v>
          </cell>
          <cell r="C613" t="str">
            <v/>
          </cell>
          <cell r="D613" t="str">
            <v>MIRNAWATI</v>
          </cell>
          <cell r="E613" t="str">
            <v/>
          </cell>
          <cell r="F613" t="str">
            <v>A.Md. Keb.</v>
          </cell>
          <cell r="G613" t="str">
            <v>TOLITOLI</v>
          </cell>
          <cell r="H613" t="str">
            <v>11 - 02 - 1993</v>
          </cell>
          <cell r="I613" t="str">
            <v>II/c</v>
          </cell>
          <cell r="J613" t="str">
            <v>01 - 04 - 2017</v>
          </cell>
          <cell r="K613" t="str">
            <v>01 - 04 - 2018</v>
          </cell>
          <cell r="L613" t="str">
            <v>P</v>
          </cell>
          <cell r="M613" t="str">
            <v>II/c</v>
          </cell>
          <cell r="N613" t="str">
            <v>01 - 04 - 2017</v>
          </cell>
          <cell r="O613" t="str">
            <v>5</v>
          </cell>
          <cell r="P613" t="str">
            <v>4</v>
          </cell>
          <cell r="Q613" t="str">
            <v/>
          </cell>
          <cell r="R613" t="str">
            <v/>
          </cell>
          <cell r="S613" t="str">
            <v/>
          </cell>
          <cell r="T613" t="str">
            <v/>
          </cell>
          <cell r="U613" t="str">
            <v/>
          </cell>
          <cell r="V613" t="str">
            <v>BIDAN PELAKSANA</v>
          </cell>
          <cell r="W613" t="str">
            <v>UPT Puskesmas Binontoan</v>
          </cell>
          <cell r="X613" t="str">
            <v>Dinas Kesehatan</v>
          </cell>
          <cell r="Y613" t="str">
            <v>D-III KEBIDANAN</v>
          </cell>
          <cell r="Z613" t="str">
            <v>29-07-2013</v>
          </cell>
          <cell r="AA613" t="str">
            <v>Aktif</v>
          </cell>
          <cell r="AB613" t="str">
            <v>PNS Daerah Kab./Kota yang bekerja pada Kab./Kota</v>
          </cell>
          <cell r="AC613" t="str">
            <v>Pemerintah Kab. Tolitoli</v>
          </cell>
          <cell r="AD613" t="str">
            <v>Pemerintah Kab. Tolitoli</v>
          </cell>
        </row>
        <row r="614">
          <cell r="A614">
            <v>612</v>
          </cell>
          <cell r="B614" t="str">
            <v>198809092010012013</v>
          </cell>
          <cell r="C614" t="str">
            <v/>
          </cell>
          <cell r="D614" t="str">
            <v>FADHILAH</v>
          </cell>
          <cell r="E614" t="str">
            <v/>
          </cell>
          <cell r="F614" t="str">
            <v>SKM</v>
          </cell>
          <cell r="G614" t="str">
            <v>TOLITOLI</v>
          </cell>
          <cell r="H614" t="str">
            <v>09 - 09 - 1988</v>
          </cell>
          <cell r="I614" t="str">
            <v>III/a</v>
          </cell>
          <cell r="J614" t="str">
            <v>01 - 01 - 2010</v>
          </cell>
          <cell r="K614" t="str">
            <v>01 - 01 - 2012</v>
          </cell>
          <cell r="L614" t="str">
            <v>P</v>
          </cell>
          <cell r="M614" t="str">
            <v>III/c</v>
          </cell>
          <cell r="N614" t="str">
            <v>01 - 10 - 2016</v>
          </cell>
          <cell r="O614" t="str">
            <v>6</v>
          </cell>
          <cell r="P614" t="str">
            <v>9</v>
          </cell>
          <cell r="Q614" t="str">
            <v/>
          </cell>
          <cell r="R614" t="str">
            <v/>
          </cell>
          <cell r="S614" t="str">
            <v/>
          </cell>
          <cell r="T614" t="str">
            <v>01 - 10 - 2016</v>
          </cell>
          <cell r="U614" t="str">
            <v>Epidemiolog Kesehatan Ahli Muda / Muda</v>
          </cell>
          <cell r="V614" t="str">
            <v/>
          </cell>
          <cell r="W614" t="str">
            <v>Seksi Pencegahan Dan Pengendalian Penyakit Tidak Menular Dan Kesehatan Jiwa</v>
          </cell>
          <cell r="X614" t="str">
            <v>Dinas Kesehatan</v>
          </cell>
          <cell r="Y614" t="str">
            <v>S-1 KESEHATAN MASYARAKAT</v>
          </cell>
          <cell r="Z614" t="str">
            <v>31-12-2009</v>
          </cell>
          <cell r="AA614" t="str">
            <v>Aktif</v>
          </cell>
          <cell r="AB614" t="str">
            <v>PNS Daerah Kab./Kota yang bekerja pada Kab./Kota</v>
          </cell>
          <cell r="AC614" t="str">
            <v>Pemerintah Kab. Tolitoli</v>
          </cell>
          <cell r="AD614" t="str">
            <v>Pemerintah Kab. Tolitoli</v>
          </cell>
        </row>
        <row r="615">
          <cell r="A615">
            <v>613</v>
          </cell>
          <cell r="B615" t="str">
            <v>196206221993031004</v>
          </cell>
          <cell r="C615" t="str">
            <v>570011270</v>
          </cell>
          <cell r="D615" t="str">
            <v>SULISTYO</v>
          </cell>
          <cell r="E615" t="str">
            <v/>
          </cell>
          <cell r="F615" t="str">
            <v/>
          </cell>
          <cell r="G615" t="str">
            <v>MAKASSAR</v>
          </cell>
          <cell r="H615" t="str">
            <v>22 - 06 - 1962</v>
          </cell>
          <cell r="I615" t="str">
            <v>II/a</v>
          </cell>
          <cell r="J615" t="str">
            <v>01 - 03 - 1993</v>
          </cell>
          <cell r="K615" t="str">
            <v>01 - 06 - 1994</v>
          </cell>
          <cell r="L615" t="str">
            <v>L</v>
          </cell>
          <cell r="M615" t="str">
            <v>III/b</v>
          </cell>
          <cell r="N615" t="str">
            <v>01 - 04 - 2012</v>
          </cell>
          <cell r="O615" t="str">
            <v>17</v>
          </cell>
          <cell r="P615" t="str">
            <v>10</v>
          </cell>
          <cell r="Q615" t="str">
            <v/>
          </cell>
          <cell r="R615" t="str">
            <v/>
          </cell>
          <cell r="S615" t="str">
            <v/>
          </cell>
          <cell r="T615" t="str">
            <v/>
          </cell>
          <cell r="U615" t="str">
            <v/>
          </cell>
          <cell r="V615" t="str">
            <v>FUNGSIONAL UMUM</v>
          </cell>
          <cell r="W615" t="str">
            <v>Seksi Bangunan Gedung</v>
          </cell>
          <cell r="X615" t="str">
            <v>Bidang Cipta Karya</v>
          </cell>
          <cell r="Y615" t="str">
            <v>SEKOLAH TEKNIK MENENGAH</v>
          </cell>
          <cell r="Z615" t="str">
            <v>31-12-1984</v>
          </cell>
          <cell r="AA615" t="str">
            <v>Aktif</v>
          </cell>
          <cell r="AB615" t="str">
            <v>PNS Daerah Kab./Kota yang bekerja pada Kab./Kota</v>
          </cell>
          <cell r="AC615" t="str">
            <v>Pemerintah Kab. Tolitoli</v>
          </cell>
          <cell r="AD615" t="str">
            <v>Pemerintah Kab. Tolitoli</v>
          </cell>
        </row>
        <row r="616">
          <cell r="A616">
            <v>614</v>
          </cell>
          <cell r="B616" t="str">
            <v>197009112010012003</v>
          </cell>
          <cell r="C616" t="str">
            <v/>
          </cell>
          <cell r="D616" t="str">
            <v>HAMDIA</v>
          </cell>
          <cell r="E616" t="str">
            <v/>
          </cell>
          <cell r="F616" t="str">
            <v>S. Ag</v>
          </cell>
          <cell r="G616" t="str">
            <v>TOLITOLI</v>
          </cell>
          <cell r="H616" t="str">
            <v>11 - 09 - 1970</v>
          </cell>
          <cell r="I616" t="str">
            <v>III/a</v>
          </cell>
          <cell r="J616" t="str">
            <v>01 - 01 - 2010</v>
          </cell>
          <cell r="K616" t="str">
            <v>01 - 01 - 2012</v>
          </cell>
          <cell r="L616" t="str">
            <v>P</v>
          </cell>
          <cell r="M616" t="str">
            <v>III/c</v>
          </cell>
          <cell r="N616" t="str">
            <v>01 - 10 - 2017</v>
          </cell>
          <cell r="O616" t="str">
            <v>20</v>
          </cell>
          <cell r="P616" t="str">
            <v>9</v>
          </cell>
          <cell r="Q616" t="str">
            <v/>
          </cell>
          <cell r="R616" t="str">
            <v/>
          </cell>
          <cell r="S616" t="str">
            <v/>
          </cell>
          <cell r="T616" t="str">
            <v>01 - 10 - 2017</v>
          </cell>
          <cell r="U616" t="str">
            <v>Guru Muda</v>
          </cell>
          <cell r="V616" t="str">
            <v/>
          </cell>
          <cell r="W616" t="str">
            <v>DPK MADRASAH ALIYAH AL-KHAIRAAT KALANGKANGAN</v>
          </cell>
          <cell r="X616" t="str">
            <v>CABANG DISPENBUD KECAMATAN GALANG</v>
          </cell>
          <cell r="Y616" t="str">
            <v>S-1/A-IV PENDIDIKAN AGAMA ISLAM</v>
          </cell>
          <cell r="Z616" t="str">
            <v>19-06-1995</v>
          </cell>
          <cell r="AA616" t="str">
            <v>Aktif</v>
          </cell>
          <cell r="AB616" t="str">
            <v>PNS Daerah Kab./Kota yang bekerja pada Kab./Kota</v>
          </cell>
          <cell r="AC616" t="str">
            <v>Pemerintah Kab. Tolitoli</v>
          </cell>
          <cell r="AD616" t="str">
            <v>Pemerintah Kab. Tolitoli</v>
          </cell>
        </row>
        <row r="617">
          <cell r="A617">
            <v>615</v>
          </cell>
          <cell r="B617" t="str">
            <v>196601302014112001</v>
          </cell>
          <cell r="C617" t="str">
            <v/>
          </cell>
          <cell r="D617" t="str">
            <v>IRMAWATY</v>
          </cell>
          <cell r="E617" t="str">
            <v/>
          </cell>
          <cell r="F617" t="str">
            <v/>
          </cell>
          <cell r="G617" t="str">
            <v>MANADO</v>
          </cell>
          <cell r="H617" t="str">
            <v>30 - 01 - 1966</v>
          </cell>
          <cell r="I617" t="str">
            <v>II/a</v>
          </cell>
          <cell r="J617" t="str">
            <v>01 - 11 - 2014</v>
          </cell>
          <cell r="K617" t="str">
            <v>01 - 09 - 2016</v>
          </cell>
          <cell r="L617" t="str">
            <v>P</v>
          </cell>
          <cell r="M617" t="str">
            <v>II/a</v>
          </cell>
          <cell r="N617" t="str">
            <v>01 - 11 - 2014</v>
          </cell>
          <cell r="O617" t="str">
            <v>9</v>
          </cell>
          <cell r="P617" t="str">
            <v>10</v>
          </cell>
          <cell r="Q617" t="str">
            <v/>
          </cell>
          <cell r="R617" t="str">
            <v/>
          </cell>
          <cell r="S617" t="str">
            <v/>
          </cell>
          <cell r="T617" t="str">
            <v/>
          </cell>
          <cell r="U617" t="str">
            <v/>
          </cell>
          <cell r="V617" t="str">
            <v>PENGADMINISTRASI UMUM</v>
          </cell>
          <cell r="W617" t="str">
            <v>TK PEMBINA</v>
          </cell>
          <cell r="X617" t="str">
            <v>CABANG DISPENBUD KECAMATAN BAOLAN</v>
          </cell>
          <cell r="Y617" t="str">
            <v>SMA IPS</v>
          </cell>
          <cell r="Z617" t="str">
            <v>02-05-1984</v>
          </cell>
          <cell r="AA617" t="str">
            <v>Aktif</v>
          </cell>
          <cell r="AB617" t="str">
            <v>PNS Daerah Kab./Kota yang bekerja pada Kab./Kota</v>
          </cell>
          <cell r="AC617" t="str">
            <v>Pemerintah Kab. Tolitoli</v>
          </cell>
          <cell r="AD617" t="str">
            <v>Pemerintah Kab. Tolitoli</v>
          </cell>
        </row>
        <row r="618">
          <cell r="A618">
            <v>616</v>
          </cell>
          <cell r="B618" t="str">
            <v>196410281989101001</v>
          </cell>
          <cell r="C618" t="str">
            <v>131827591</v>
          </cell>
          <cell r="D618" t="str">
            <v>MUHKTAR ABDURRAHMAN DOTUTINGGI</v>
          </cell>
          <cell r="E618" t="str">
            <v/>
          </cell>
          <cell r="F618" t="str">
            <v/>
          </cell>
          <cell r="G618" t="str">
            <v>TOLITOLI</v>
          </cell>
          <cell r="H618" t="str">
            <v>28 - 10 - 1964</v>
          </cell>
          <cell r="I618" t="str">
            <v>I/a</v>
          </cell>
          <cell r="J618" t="str">
            <v>01 - 10 - 1989</v>
          </cell>
          <cell r="K618" t="str">
            <v>01 - 08 - 1991</v>
          </cell>
          <cell r="L618" t="str">
            <v>L</v>
          </cell>
          <cell r="M618" t="str">
            <v>I/d</v>
          </cell>
          <cell r="N618" t="str">
            <v>01 - 04 - 2015</v>
          </cell>
          <cell r="O618" t="str">
            <v>25</v>
          </cell>
          <cell r="P618" t="str">
            <v>6</v>
          </cell>
          <cell r="Q618" t="str">
            <v/>
          </cell>
          <cell r="R618" t="str">
            <v/>
          </cell>
          <cell r="S618" t="str">
            <v/>
          </cell>
          <cell r="T618" t="str">
            <v/>
          </cell>
          <cell r="U618" t="str">
            <v/>
          </cell>
          <cell r="V618" t="str">
            <v>OPERATOR KOMPUTER</v>
          </cell>
          <cell r="W618" t="str">
            <v>SEKSI SARANA DAN PRASARANA</v>
          </cell>
          <cell r="X618" t="str">
            <v>BIDANG PENDIDIKAN MENENGAH</v>
          </cell>
          <cell r="Y618" t="str">
            <v>PAKET C</v>
          </cell>
          <cell r="Z618" t="str">
            <v>31-12-1990</v>
          </cell>
          <cell r="AA618" t="str">
            <v>Aktif</v>
          </cell>
          <cell r="AB618" t="str">
            <v>PNS Daerah Kab./Kota yang bekerja pada Kab./Kota</v>
          </cell>
          <cell r="AC618" t="str">
            <v>Pemerintah Kab. Tolitoli</v>
          </cell>
          <cell r="AD618" t="str">
            <v>Pemerintah Kab. Tolitoli</v>
          </cell>
        </row>
        <row r="619">
          <cell r="A619">
            <v>617</v>
          </cell>
          <cell r="B619" t="str">
            <v>197101061995031003</v>
          </cell>
          <cell r="C619" t="str">
            <v>570012087</v>
          </cell>
          <cell r="D619" t="str">
            <v>MOHSEN</v>
          </cell>
          <cell r="E619" t="str">
            <v/>
          </cell>
          <cell r="F619" t="str">
            <v>SE</v>
          </cell>
          <cell r="G619" t="str">
            <v>TOLITOLI</v>
          </cell>
          <cell r="H619" t="str">
            <v>06 - 01 - 1971</v>
          </cell>
          <cell r="I619" t="str">
            <v>II/a</v>
          </cell>
          <cell r="J619" t="str">
            <v>01 - 03 - 1995</v>
          </cell>
          <cell r="K619" t="str">
            <v>01 - 08 - 1996</v>
          </cell>
          <cell r="L619" t="str">
            <v>L</v>
          </cell>
          <cell r="M619" t="str">
            <v>III/b</v>
          </cell>
          <cell r="N619" t="str">
            <v>01 - 04 - 2015</v>
          </cell>
          <cell r="O619" t="str">
            <v>15</v>
          </cell>
          <cell r="P619" t="str">
            <v>1</v>
          </cell>
          <cell r="Q619" t="str">
            <v/>
          </cell>
          <cell r="R619" t="str">
            <v/>
          </cell>
          <cell r="S619" t="str">
            <v/>
          </cell>
          <cell r="T619" t="str">
            <v/>
          </cell>
          <cell r="U619" t="str">
            <v/>
          </cell>
          <cell r="V619" t="str">
            <v>FUNGSIONAL UMUM</v>
          </cell>
          <cell r="W619" t="str">
            <v>Seksi Pendaftaran Dan Pendataan</v>
          </cell>
          <cell r="X619" t="str">
            <v>Bidang Pajak Daerah Lainnya</v>
          </cell>
          <cell r="Y619" t="str">
            <v>S-1 EKONOMI MANAJEMEN</v>
          </cell>
          <cell r="Z619" t="str">
            <v>31-12-2010</v>
          </cell>
          <cell r="AA619" t="str">
            <v>Aktif</v>
          </cell>
          <cell r="AB619" t="str">
            <v>PNS Daerah Kab./Kota yang bekerja pada Kab./Kota</v>
          </cell>
          <cell r="AC619" t="str">
            <v>Pemerintah Kab. Tolitoli</v>
          </cell>
          <cell r="AD619" t="str">
            <v>Pemerintah Kab. Tolitoli</v>
          </cell>
        </row>
        <row r="620">
          <cell r="A620">
            <v>618</v>
          </cell>
          <cell r="B620" t="str">
            <v>198108182014091001</v>
          </cell>
          <cell r="C620" t="str">
            <v/>
          </cell>
          <cell r="D620" t="str">
            <v>ALIM BAHRI</v>
          </cell>
          <cell r="E620" t="str">
            <v/>
          </cell>
          <cell r="F620" t="str">
            <v/>
          </cell>
          <cell r="G620" t="str">
            <v>TOLITOLI</v>
          </cell>
          <cell r="H620" t="str">
            <v>18 - 08 - 1981</v>
          </cell>
          <cell r="I620" t="str">
            <v>I/c</v>
          </cell>
          <cell r="J620" t="str">
            <v>01 - 09 - 2014</v>
          </cell>
          <cell r="K620" t="str">
            <v>01 - 12 - 2015</v>
          </cell>
          <cell r="L620" t="str">
            <v>L</v>
          </cell>
          <cell r="M620" t="str">
            <v>I/c</v>
          </cell>
          <cell r="N620" t="str">
            <v>01 - 09 - 2014</v>
          </cell>
          <cell r="O620" t="str">
            <v>12</v>
          </cell>
          <cell r="P620" t="str">
            <v>8</v>
          </cell>
          <cell r="Q620" t="str">
            <v/>
          </cell>
          <cell r="R620" t="str">
            <v/>
          </cell>
          <cell r="S620" t="str">
            <v/>
          </cell>
          <cell r="T620" t="str">
            <v/>
          </cell>
          <cell r="U620" t="str">
            <v/>
          </cell>
          <cell r="V620" t="str">
            <v>TEKNIS / ADMINISTRASI LAINNYA</v>
          </cell>
          <cell r="W620" t="str">
            <v>Sub Bidang Operasi Dan Pengendalian</v>
          </cell>
          <cell r="X620" t="str">
            <v>Bidang Ketertiban Umum Dan Ketentraman Masyarakat</v>
          </cell>
          <cell r="Y620" t="str">
            <v>SMP</v>
          </cell>
          <cell r="Z620" t="str">
            <v>02-06-1997</v>
          </cell>
          <cell r="AA620" t="str">
            <v>Aktif</v>
          </cell>
          <cell r="AB620" t="str">
            <v>PNS Daerah Kab./Kota yang bekerja pada Kab./Kota</v>
          </cell>
          <cell r="AC620" t="str">
            <v>Pemerintah Kab. Tolitoli</v>
          </cell>
          <cell r="AD620" t="str">
            <v>Pemerintah Kab. Tolitoli</v>
          </cell>
        </row>
        <row r="621">
          <cell r="A621">
            <v>619</v>
          </cell>
          <cell r="B621" t="str">
            <v>198305162014112001</v>
          </cell>
          <cell r="C621" t="str">
            <v/>
          </cell>
          <cell r="D621" t="str">
            <v>MINARTI</v>
          </cell>
          <cell r="E621" t="str">
            <v/>
          </cell>
          <cell r="F621" t="str">
            <v/>
          </cell>
          <cell r="G621" t="str">
            <v>TOLITOLI</v>
          </cell>
          <cell r="H621" t="str">
            <v>16 - 05 - 1983</v>
          </cell>
          <cell r="I621" t="str">
            <v>II/a</v>
          </cell>
          <cell r="J621" t="str">
            <v>01 - 11 - 2014</v>
          </cell>
          <cell r="K621" t="str">
            <v>01 - 09 - 2016</v>
          </cell>
          <cell r="L621" t="str">
            <v>P</v>
          </cell>
          <cell r="M621" t="str">
            <v>II/a</v>
          </cell>
          <cell r="N621" t="str">
            <v>01 - 11 - 2014</v>
          </cell>
          <cell r="O621" t="str">
            <v>10</v>
          </cell>
          <cell r="P621" t="str">
            <v>3</v>
          </cell>
          <cell r="Q621" t="str">
            <v/>
          </cell>
          <cell r="R621" t="str">
            <v/>
          </cell>
          <cell r="S621" t="str">
            <v/>
          </cell>
          <cell r="T621" t="str">
            <v/>
          </cell>
          <cell r="U621" t="str">
            <v/>
          </cell>
          <cell r="V621" t="str">
            <v>TEKNIS / ADMINISTRASI LAINNYA</v>
          </cell>
          <cell r="W621" t="str">
            <v>Dinas Bina Marga Dan Sumber Daya Air</v>
          </cell>
          <cell r="X621" t="str">
            <v>Pemerintah Kabupaten Tolitoli</v>
          </cell>
          <cell r="Y621" t="str">
            <v>SMU IPS</v>
          </cell>
          <cell r="Z621" t="str">
            <v>16-06-2000</v>
          </cell>
          <cell r="AA621" t="str">
            <v>Aktif</v>
          </cell>
          <cell r="AB621" t="str">
            <v>PNS Daerah Kab./Kota yang bekerja pada Kab./Kota</v>
          </cell>
          <cell r="AC621" t="str">
            <v>Pemerintah Kab. Tolitoli</v>
          </cell>
          <cell r="AD621" t="str">
            <v>Pemerintah Kab. Tolitoli</v>
          </cell>
        </row>
        <row r="622">
          <cell r="A622">
            <v>620</v>
          </cell>
          <cell r="B622" t="str">
            <v>197210022000032009</v>
          </cell>
          <cell r="C622" t="str">
            <v>570012837</v>
          </cell>
          <cell r="D622" t="str">
            <v>NURSIDA</v>
          </cell>
          <cell r="E622" t="str">
            <v/>
          </cell>
          <cell r="F622" t="str">
            <v>SP</v>
          </cell>
          <cell r="G622" t="str">
            <v>TOLITOLI</v>
          </cell>
          <cell r="H622" t="str">
            <v>02 - 10 - 1972</v>
          </cell>
          <cell r="I622" t="str">
            <v>II/a</v>
          </cell>
          <cell r="J622" t="str">
            <v>01 - 03 - 2000</v>
          </cell>
          <cell r="K622" t="str">
            <v>01 - 03 - 2001</v>
          </cell>
          <cell r="L622" t="str">
            <v>P</v>
          </cell>
          <cell r="M622" t="str">
            <v>III/c</v>
          </cell>
          <cell r="N622" t="str">
            <v>01 - 04 - 2017</v>
          </cell>
          <cell r="O622" t="str">
            <v>12</v>
          </cell>
          <cell r="P622" t="str">
            <v>1</v>
          </cell>
          <cell r="Q622" t="str">
            <v/>
          </cell>
          <cell r="R622" t="str">
            <v/>
          </cell>
          <cell r="S622" t="str">
            <v/>
          </cell>
          <cell r="T622" t="str">
            <v/>
          </cell>
          <cell r="U622" t="str">
            <v/>
          </cell>
          <cell r="V622" t="str">
            <v>PENGELOLA DATA INFORMASI</v>
          </cell>
          <cell r="W622" t="str">
            <v>Seksi Pengolahan Hasil Pertanian</v>
          </cell>
          <cell r="X622" t="str">
            <v>Bidang Pengelolaan Dan Pemasaran Hasil Pertanian</v>
          </cell>
          <cell r="Y622" t="str">
            <v>S-1 sosial ekonomi pertanian</v>
          </cell>
          <cell r="Z622" t="str">
            <v>31-12-2008</v>
          </cell>
          <cell r="AA622" t="str">
            <v>Aktif</v>
          </cell>
          <cell r="AB622" t="str">
            <v>PNS Daerah Kab./Kota yang bekerja pada Kab./Kota</v>
          </cell>
          <cell r="AC622" t="str">
            <v>Pemerintah Kab. Tolitoli</v>
          </cell>
          <cell r="AD622" t="str">
            <v>Pemerintah Kab. Tolitoli</v>
          </cell>
        </row>
        <row r="623">
          <cell r="A623">
            <v>621</v>
          </cell>
          <cell r="B623" t="str">
            <v>196203211985121002</v>
          </cell>
          <cell r="C623" t="str">
            <v>131342663</v>
          </cell>
          <cell r="D623" t="str">
            <v>SAMSUDIN PADA</v>
          </cell>
          <cell r="E623" t="str">
            <v/>
          </cell>
          <cell r="F623" t="str">
            <v>A.Ma.Pd</v>
          </cell>
          <cell r="G623" t="str">
            <v>WATAMPONE</v>
          </cell>
          <cell r="H623" t="str">
            <v>21 - 03 - 1962</v>
          </cell>
          <cell r="I623" t="str">
            <v>II/a</v>
          </cell>
          <cell r="J623" t="str">
            <v>01 - 12 - 1985</v>
          </cell>
          <cell r="K623" t="str">
            <v>01 - 12 - 1987</v>
          </cell>
          <cell r="L623" t="str">
            <v>L</v>
          </cell>
          <cell r="M623" t="str">
            <v>IV/a</v>
          </cell>
          <cell r="N623" t="str">
            <v>01 - 10 - 2006</v>
          </cell>
          <cell r="O623" t="str">
            <v>15</v>
          </cell>
          <cell r="P623" t="str">
            <v>10</v>
          </cell>
          <cell r="Q623" t="str">
            <v/>
          </cell>
          <cell r="R623" t="str">
            <v/>
          </cell>
          <cell r="S623" t="str">
            <v/>
          </cell>
          <cell r="T623" t="str">
            <v>09 - 06 - 2015</v>
          </cell>
          <cell r="U623" t="str">
            <v>Guru Madya</v>
          </cell>
          <cell r="V623" t="str">
            <v/>
          </cell>
          <cell r="W623" t="str">
            <v>SDN 2 LAKATAN</v>
          </cell>
          <cell r="X623" t="str">
            <v>CABANG DISPENBUD KECAMATAN GALANG</v>
          </cell>
          <cell r="Y623" t="str">
            <v>D-II/A-II</v>
          </cell>
          <cell r="Z623" t="str">
            <v>31-12-1998</v>
          </cell>
          <cell r="AA623" t="str">
            <v>Aktif</v>
          </cell>
          <cell r="AB623" t="str">
            <v>PNS Daerah Kab./Kota yang bekerja pada Kab./Kota</v>
          </cell>
          <cell r="AC623" t="str">
            <v>Pemerintah Kab. Tolitoli</v>
          </cell>
          <cell r="AD623" t="str">
            <v>Pemerintah Kab. Tolitoli</v>
          </cell>
        </row>
        <row r="624">
          <cell r="A624">
            <v>622</v>
          </cell>
          <cell r="B624" t="str">
            <v>198512252011012018</v>
          </cell>
          <cell r="C624" t="str">
            <v/>
          </cell>
          <cell r="D624" t="str">
            <v>ROSNANI</v>
          </cell>
          <cell r="E624" t="str">
            <v/>
          </cell>
          <cell r="F624" t="str">
            <v>A.Md.Keb</v>
          </cell>
          <cell r="G624" t="str">
            <v>SIDENRENG RAPPANG</v>
          </cell>
          <cell r="H624" t="str">
            <v>25 - 12 - 1985</v>
          </cell>
          <cell r="I624" t="str">
            <v>II/c</v>
          </cell>
          <cell r="J624" t="str">
            <v>01 - 01 - 2011</v>
          </cell>
          <cell r="K624" t="str">
            <v>01 - 08 - 2013</v>
          </cell>
          <cell r="L624" t="str">
            <v>P</v>
          </cell>
          <cell r="M624" t="str">
            <v>III/a</v>
          </cell>
          <cell r="N624" t="str">
            <v>01 - 10 - 2017</v>
          </cell>
          <cell r="O624" t="str">
            <v>4</v>
          </cell>
          <cell r="P624" t="str">
            <v>9</v>
          </cell>
          <cell r="Q624" t="str">
            <v/>
          </cell>
          <cell r="R624" t="str">
            <v/>
          </cell>
          <cell r="S624" t="str">
            <v/>
          </cell>
          <cell r="T624" t="str">
            <v>01 - 10 - 2017</v>
          </cell>
          <cell r="U624" t="str">
            <v>Bidan Pelaksana Lanjutan</v>
          </cell>
          <cell r="V624" t="str">
            <v/>
          </cell>
          <cell r="W624" t="str">
            <v>Rumah Sakit Umum Daerah Mokopido</v>
          </cell>
          <cell r="X624" t="str">
            <v>Pemerintah Kabupaten Tolitoli</v>
          </cell>
          <cell r="Y624" t="str">
            <v>D-III KEBIDANAN</v>
          </cell>
          <cell r="Z624" t="str">
            <v>01-01-2007</v>
          </cell>
          <cell r="AA624" t="str">
            <v>Aktif</v>
          </cell>
          <cell r="AB624" t="str">
            <v>PNS Daerah Kab./Kota yang bekerja pada Kab./Kota</v>
          </cell>
          <cell r="AC624" t="str">
            <v>Pemerintah Kab. Tolitoli</v>
          </cell>
          <cell r="AD624" t="str">
            <v>Pemerintah Kab. Tolitoli</v>
          </cell>
        </row>
        <row r="625">
          <cell r="A625">
            <v>623</v>
          </cell>
          <cell r="B625" t="str">
            <v>196006221985032003</v>
          </cell>
          <cell r="C625" t="str">
            <v>131465498</v>
          </cell>
          <cell r="D625" t="str">
            <v>ROZANA TURUNGKU</v>
          </cell>
          <cell r="E625" t="str">
            <v/>
          </cell>
          <cell r="F625" t="str">
            <v/>
          </cell>
          <cell r="G625" t="str">
            <v>GORONTALO</v>
          </cell>
          <cell r="H625" t="str">
            <v>22 - 06 - 1960</v>
          </cell>
          <cell r="I625" t="str">
            <v>II/a</v>
          </cell>
          <cell r="J625" t="str">
            <v>01 - 03 - 1985</v>
          </cell>
          <cell r="K625" t="str">
            <v>01 - 09 - 1988</v>
          </cell>
          <cell r="L625" t="str">
            <v>P</v>
          </cell>
          <cell r="M625" t="str">
            <v>III/d</v>
          </cell>
          <cell r="N625" t="str">
            <v>01 - 04 - 2014</v>
          </cell>
          <cell r="O625" t="str">
            <v>24</v>
          </cell>
          <cell r="P625" t="str">
            <v>1</v>
          </cell>
          <cell r="Q625" t="str">
            <v/>
          </cell>
          <cell r="R625" t="str">
            <v/>
          </cell>
          <cell r="S625" t="str">
            <v/>
          </cell>
          <cell r="T625" t="str">
            <v/>
          </cell>
          <cell r="U625" t="str">
            <v/>
          </cell>
          <cell r="V625" t="str">
            <v>FUNGSIONAL UMUM</v>
          </cell>
          <cell r="W625" t="str">
            <v>Sub Bagian Umum Dan Kepegawaian</v>
          </cell>
          <cell r="X625" t="str">
            <v>Dinas Pemuda Dan Olahraga</v>
          </cell>
          <cell r="Y625" t="str">
            <v>SKKA TATA BOGA</v>
          </cell>
          <cell r="Z625" t="str">
            <v>31-12-1981</v>
          </cell>
          <cell r="AA625" t="str">
            <v>Masa Persiapan Pensiun</v>
          </cell>
          <cell r="AB625" t="str">
            <v>PNS Daerah Kab./Kota yang bekerja pada Kab./Kota</v>
          </cell>
          <cell r="AC625" t="str">
            <v>Pemerintah Kab. Tolitoli</v>
          </cell>
          <cell r="AD625" t="str">
            <v>Pemerintah Kab. Tolitoli</v>
          </cell>
        </row>
        <row r="626">
          <cell r="A626">
            <v>624</v>
          </cell>
          <cell r="B626" t="str">
            <v>196105141982072001</v>
          </cell>
          <cell r="C626" t="str">
            <v>131056774</v>
          </cell>
          <cell r="D626" t="str">
            <v>SALMIAH</v>
          </cell>
          <cell r="E626" t="str">
            <v/>
          </cell>
          <cell r="F626" t="str">
            <v/>
          </cell>
          <cell r="G626" t="str">
            <v>BUOL</v>
          </cell>
          <cell r="H626" t="str">
            <v>14 - 05 - 1961</v>
          </cell>
          <cell r="I626" t="str">
            <v>II/a</v>
          </cell>
          <cell r="J626" t="str">
            <v>01 - 07 - 1982</v>
          </cell>
          <cell r="K626" t="str">
            <v>01 - 07 - 1984</v>
          </cell>
          <cell r="L626" t="str">
            <v>P</v>
          </cell>
          <cell r="M626" t="str">
            <v>IV/a</v>
          </cell>
          <cell r="N626" t="str">
            <v>01 - 04 - 2010</v>
          </cell>
          <cell r="O626" t="str">
            <v>22</v>
          </cell>
          <cell r="P626" t="str">
            <v>9</v>
          </cell>
          <cell r="Q626" t="str">
            <v/>
          </cell>
          <cell r="R626" t="str">
            <v/>
          </cell>
          <cell r="S626" t="str">
            <v/>
          </cell>
          <cell r="T626" t="str">
            <v>01 - 04 - 2010</v>
          </cell>
          <cell r="U626" t="str">
            <v>Guru Pembina</v>
          </cell>
          <cell r="V626" t="str">
            <v/>
          </cell>
          <cell r="W626" t="str">
            <v>SDN OGOGILI</v>
          </cell>
          <cell r="X626" t="str">
            <v>CABANG DISPENBUD KECAMATAN DONDO</v>
          </cell>
          <cell r="Y626" t="str">
            <v>D-II/AKTA-II</v>
          </cell>
          <cell r="Z626" t="str">
            <v>27-11-2001</v>
          </cell>
          <cell r="AA626" t="str">
            <v>Aktif</v>
          </cell>
          <cell r="AB626" t="str">
            <v>PNS Daerah Kab./Kota yang bekerja pada Kab./Kota</v>
          </cell>
          <cell r="AC626" t="str">
            <v>Pemerintah Kab. Tolitoli</v>
          </cell>
          <cell r="AD626" t="str">
            <v>Pemerintah Kab. Tolitoli</v>
          </cell>
        </row>
        <row r="627">
          <cell r="A627">
            <v>625</v>
          </cell>
          <cell r="B627" t="str">
            <v>197201012005011020</v>
          </cell>
          <cell r="C627" t="str">
            <v>570017375</v>
          </cell>
          <cell r="D627" t="str">
            <v>BAHMID NAWIR</v>
          </cell>
          <cell r="E627" t="str">
            <v/>
          </cell>
          <cell r="F627" t="str">
            <v>S.Sos</v>
          </cell>
          <cell r="G627" t="str">
            <v>TOLITOLI</v>
          </cell>
          <cell r="H627" t="str">
            <v>01 - 01 - 1972</v>
          </cell>
          <cell r="I627" t="str">
            <v>III/a</v>
          </cell>
          <cell r="J627" t="str">
            <v>01 - 01 - 2005</v>
          </cell>
          <cell r="K627" t="str">
            <v>01 - 03 - 2006</v>
          </cell>
          <cell r="L627" t="str">
            <v>L</v>
          </cell>
          <cell r="M627" t="str">
            <v>III/c</v>
          </cell>
          <cell r="N627" t="str">
            <v>01 - 04 - 2015</v>
          </cell>
          <cell r="O627" t="str">
            <v>11</v>
          </cell>
          <cell r="P627" t="str">
            <v>0</v>
          </cell>
          <cell r="Q627" t="str">
            <v/>
          </cell>
          <cell r="R627" t="str">
            <v/>
          </cell>
          <cell r="S627" t="str">
            <v/>
          </cell>
          <cell r="T627" t="str">
            <v/>
          </cell>
          <cell r="U627" t="str">
            <v/>
          </cell>
          <cell r="V627" t="str">
            <v>FUNGSIONAL UMUM</v>
          </cell>
          <cell r="W627" t="str">
            <v>Sekretariat</v>
          </cell>
          <cell r="X627" t="str">
            <v>Kecamatan Tolitoli Utara</v>
          </cell>
          <cell r="Y627" t="str">
            <v>S-1 ADMINISTRASI NEGARA</v>
          </cell>
          <cell r="Z627" t="str">
            <v>31-12-2003</v>
          </cell>
          <cell r="AA627" t="str">
            <v>Aktif</v>
          </cell>
          <cell r="AB627" t="str">
            <v>PNS Daerah Kab./Kota yang bekerja pada Kab./Kota</v>
          </cell>
          <cell r="AC627" t="str">
            <v>Pemerintah Kab. Tolitoli</v>
          </cell>
          <cell r="AD627" t="str">
            <v>Pemerintah Kab. Tolitoli</v>
          </cell>
        </row>
        <row r="628">
          <cell r="A628">
            <v>626</v>
          </cell>
          <cell r="B628" t="str">
            <v>196112121981031010</v>
          </cell>
          <cell r="C628" t="str">
            <v>130855154</v>
          </cell>
          <cell r="D628" t="str">
            <v>MARZUK MANGANTOA</v>
          </cell>
          <cell r="E628" t="str">
            <v/>
          </cell>
          <cell r="F628" t="str">
            <v/>
          </cell>
          <cell r="G628" t="str">
            <v>BUOL</v>
          </cell>
          <cell r="H628" t="str">
            <v>12 - 12 - 1961</v>
          </cell>
          <cell r="I628" t="str">
            <v>II/a</v>
          </cell>
          <cell r="J628" t="str">
            <v>01 - 03 - 1981</v>
          </cell>
          <cell r="K628" t="str">
            <v>01 - 03 - 1982</v>
          </cell>
          <cell r="L628" t="str">
            <v>L</v>
          </cell>
          <cell r="M628" t="str">
            <v>IV/a</v>
          </cell>
          <cell r="N628" t="str">
            <v>01 - 10 - 2006</v>
          </cell>
          <cell r="O628" t="str">
            <v>20</v>
          </cell>
          <cell r="P628" t="str">
            <v>7</v>
          </cell>
          <cell r="Q628" t="str">
            <v/>
          </cell>
          <cell r="R628" t="str">
            <v/>
          </cell>
          <cell r="S628" t="str">
            <v/>
          </cell>
          <cell r="T628" t="str">
            <v>01 - 10 - 2006</v>
          </cell>
          <cell r="U628" t="str">
            <v>Guru Pembina</v>
          </cell>
          <cell r="V628" t="str">
            <v/>
          </cell>
          <cell r="W628" t="str">
            <v>SD Negeri 1 Dadakitan</v>
          </cell>
          <cell r="X628" t="str">
            <v>Dinas Pendidikan Dan Kebudayaan</v>
          </cell>
          <cell r="Y628" t="str">
            <v>SPG PENDIDIKAN SD</v>
          </cell>
          <cell r="Z628" t="str">
            <v>31-12-1979</v>
          </cell>
          <cell r="AA628" t="str">
            <v>Aktif</v>
          </cell>
          <cell r="AB628" t="str">
            <v>PNS Daerah Kab./Kota yang bekerja pada Kab./Kota</v>
          </cell>
          <cell r="AC628" t="str">
            <v>Pemerintah Kab. Tolitoli</v>
          </cell>
          <cell r="AD628" t="str">
            <v>Pemerintah Kab. Tolitoli</v>
          </cell>
        </row>
        <row r="629">
          <cell r="A629">
            <v>627</v>
          </cell>
          <cell r="B629" t="str">
            <v>198002022006042033</v>
          </cell>
          <cell r="C629" t="str">
            <v>570021214</v>
          </cell>
          <cell r="D629" t="str">
            <v>YUSNIAR DJAMAL</v>
          </cell>
          <cell r="E629" t="str">
            <v/>
          </cell>
          <cell r="F629" t="str">
            <v/>
          </cell>
          <cell r="G629" t="str">
            <v>TOLITOLI</v>
          </cell>
          <cell r="H629" t="str">
            <v>02 - 02 - 1980</v>
          </cell>
          <cell r="I629" t="str">
            <v>II/a</v>
          </cell>
          <cell r="J629" t="str">
            <v>01 - 04 - 2006</v>
          </cell>
          <cell r="K629" t="str">
            <v>01 - 10 - 2007</v>
          </cell>
          <cell r="L629" t="str">
            <v>P</v>
          </cell>
          <cell r="M629" t="str">
            <v>II/d</v>
          </cell>
          <cell r="N629" t="str">
            <v>01 - 10 - 2017</v>
          </cell>
          <cell r="O629" t="str">
            <v>11</v>
          </cell>
          <cell r="P629" t="str">
            <v>6</v>
          </cell>
          <cell r="Q629" t="str">
            <v/>
          </cell>
          <cell r="R629" t="str">
            <v/>
          </cell>
          <cell r="S629" t="str">
            <v/>
          </cell>
          <cell r="T629" t="str">
            <v>10 - 07 - 2015</v>
          </cell>
          <cell r="U629" t="str">
            <v>Perawat Terampil</v>
          </cell>
          <cell r="V629" t="str">
            <v/>
          </cell>
          <cell r="W629" t="str">
            <v>PUSKESMAS LAMPASIO</v>
          </cell>
          <cell r="X629" t="str">
            <v>DINAS KESEHATAN</v>
          </cell>
          <cell r="Y629" t="str">
            <v>SEKOLAH PERAWAT KESEHATAN</v>
          </cell>
          <cell r="Z629" t="str">
            <v>31-12-1999</v>
          </cell>
          <cell r="AA629" t="str">
            <v>Aktif</v>
          </cell>
          <cell r="AB629" t="str">
            <v>PNS Daerah Kab./Kota yang bekerja pada Kab./Kota</v>
          </cell>
          <cell r="AC629" t="str">
            <v>Pemerintah Kab. Tolitoli</v>
          </cell>
          <cell r="AD629" t="str">
            <v>Pemerintah Kab. Tolitoli</v>
          </cell>
        </row>
        <row r="630">
          <cell r="A630">
            <v>628</v>
          </cell>
          <cell r="B630" t="str">
            <v>198405092011012013</v>
          </cell>
          <cell r="C630" t="str">
            <v/>
          </cell>
          <cell r="D630" t="str">
            <v>DARMAWATI</v>
          </cell>
          <cell r="E630" t="str">
            <v/>
          </cell>
          <cell r="F630" t="str">
            <v>S.Pd.I</v>
          </cell>
          <cell r="G630" t="str">
            <v>MALULU</v>
          </cell>
          <cell r="H630" t="str">
            <v>09 - 05 - 1984</v>
          </cell>
          <cell r="I630" t="str">
            <v>III/a</v>
          </cell>
          <cell r="J630" t="str">
            <v>01 - 01 - 2011</v>
          </cell>
          <cell r="K630" t="str">
            <v>01 - 01 - 2013</v>
          </cell>
          <cell r="L630" t="str">
            <v>P</v>
          </cell>
          <cell r="M630" t="str">
            <v>III/b</v>
          </cell>
          <cell r="N630" t="str">
            <v>01 - 04 - 2018</v>
          </cell>
          <cell r="O630" t="str">
            <v>7</v>
          </cell>
          <cell r="P630" t="str">
            <v>3</v>
          </cell>
          <cell r="Q630" t="str">
            <v/>
          </cell>
          <cell r="R630" t="str">
            <v/>
          </cell>
          <cell r="S630" t="str">
            <v/>
          </cell>
          <cell r="T630" t="str">
            <v>01 - 01 - 2013</v>
          </cell>
          <cell r="U630" t="str">
            <v>Guru Pertama</v>
          </cell>
          <cell r="V630" t="str">
            <v/>
          </cell>
          <cell r="W630" t="str">
            <v>SD Negeri 13 Tolitoli</v>
          </cell>
          <cell r="X630" t="str">
            <v>Dinas Pendidikan Dan Kebudayaan</v>
          </cell>
          <cell r="Y630" t="str">
            <v>S-1/A-IV PENDIDIKAN AGAMA ISLAM</v>
          </cell>
          <cell r="Z630" t="str">
            <v>01-01-2009</v>
          </cell>
          <cell r="AA630" t="str">
            <v>Aktif</v>
          </cell>
          <cell r="AB630" t="str">
            <v>PNS Daerah Kab./Kota yang bekerja pada Kab./Kota</v>
          </cell>
          <cell r="AC630" t="str">
            <v>Pemerintah Kab. Tolitoli</v>
          </cell>
          <cell r="AD630" t="str">
            <v>Pemerintah Kab. Tolitoli</v>
          </cell>
        </row>
        <row r="631">
          <cell r="A631">
            <v>629</v>
          </cell>
          <cell r="B631" t="str">
            <v>196804211989111001</v>
          </cell>
          <cell r="C631" t="str">
            <v>140242537</v>
          </cell>
          <cell r="D631" t="str">
            <v>RAHMAN BUTUDOKA</v>
          </cell>
          <cell r="E631" t="str">
            <v/>
          </cell>
          <cell r="F631" t="str">
            <v/>
          </cell>
          <cell r="G631" t="str">
            <v>OGOTUA</v>
          </cell>
          <cell r="H631" t="str">
            <v>21 - 04 - 1968</v>
          </cell>
          <cell r="I631" t="str">
            <v>II/a</v>
          </cell>
          <cell r="J631" t="str">
            <v>01 - 11 - 1989</v>
          </cell>
          <cell r="K631" t="str">
            <v>01 - 12 - 1990</v>
          </cell>
          <cell r="L631" t="str">
            <v>L</v>
          </cell>
          <cell r="M631" t="str">
            <v>III/d</v>
          </cell>
          <cell r="N631" t="str">
            <v>01 - 04 - 2010</v>
          </cell>
          <cell r="O631" t="str">
            <v>15</v>
          </cell>
          <cell r="P631" t="str">
            <v>5</v>
          </cell>
          <cell r="Q631" t="str">
            <v/>
          </cell>
          <cell r="R631" t="str">
            <v/>
          </cell>
          <cell r="S631" t="str">
            <v/>
          </cell>
          <cell r="T631" t="str">
            <v>14 - 04 - 2015</v>
          </cell>
          <cell r="U631" t="str">
            <v>Perawat Penyelia</v>
          </cell>
          <cell r="V631" t="str">
            <v/>
          </cell>
          <cell r="W631" t="str">
            <v>UPT Puskesmas Kombo</v>
          </cell>
          <cell r="X631" t="str">
            <v>Dinas Kesehatan</v>
          </cell>
          <cell r="Y631" t="str">
            <v>SEKOLAH PERAWAT KESEHATAN</v>
          </cell>
          <cell r="Z631" t="str">
            <v>31-12-1998</v>
          </cell>
          <cell r="AA631" t="str">
            <v>Aktif</v>
          </cell>
          <cell r="AB631" t="str">
            <v>PNS Daerah Kab./Kota yang bekerja pada Kab./Kota</v>
          </cell>
          <cell r="AC631" t="str">
            <v>Pemerintah Kab. Tolitoli</v>
          </cell>
          <cell r="AD631" t="str">
            <v>Pemerintah Kab. Tolitoli</v>
          </cell>
        </row>
        <row r="632">
          <cell r="A632">
            <v>630</v>
          </cell>
          <cell r="B632" t="str">
            <v>198008042010012009</v>
          </cell>
          <cell r="C632" t="str">
            <v/>
          </cell>
          <cell r="D632" t="str">
            <v>MUZAYYINAH</v>
          </cell>
          <cell r="E632" t="str">
            <v/>
          </cell>
          <cell r="F632" t="str">
            <v>S.Pd</v>
          </cell>
          <cell r="G632" t="str">
            <v>SONI</v>
          </cell>
          <cell r="H632" t="str">
            <v>04 - 08 - 1980</v>
          </cell>
          <cell r="I632" t="str">
            <v>III/a</v>
          </cell>
          <cell r="J632" t="str">
            <v>01 - 01 - 2010</v>
          </cell>
          <cell r="K632" t="str">
            <v>01 - 01 - 2012</v>
          </cell>
          <cell r="L632" t="str">
            <v>P</v>
          </cell>
          <cell r="M632" t="str">
            <v>III/b</v>
          </cell>
          <cell r="N632" t="str">
            <v>01 - 04 - 2014</v>
          </cell>
          <cell r="O632" t="str">
            <v>4</v>
          </cell>
          <cell r="P632" t="str">
            <v>3</v>
          </cell>
          <cell r="Q632" t="str">
            <v/>
          </cell>
          <cell r="R632" t="str">
            <v/>
          </cell>
          <cell r="S632" t="str">
            <v/>
          </cell>
          <cell r="T632" t="str">
            <v>01 - 04 - 2014</v>
          </cell>
          <cell r="U632" t="str">
            <v>Guru Pertama</v>
          </cell>
          <cell r="V632" t="str">
            <v/>
          </cell>
          <cell r="W632" t="str">
            <v>SMP Negeri 3 Basidondo</v>
          </cell>
          <cell r="X632" t="str">
            <v>Dinas Pendidikan Dan Kebudayaan</v>
          </cell>
          <cell r="Y632" t="str">
            <v>S-1 BAHASA INDONESIA</v>
          </cell>
          <cell r="Z632" t="str">
            <v>31-12-2005</v>
          </cell>
          <cell r="AA632" t="str">
            <v>Aktif</v>
          </cell>
          <cell r="AB632" t="str">
            <v>PNS Daerah Kab./Kota yang bekerja pada Kab./Kota</v>
          </cell>
          <cell r="AC632" t="str">
            <v>Pemerintah Kab. Tolitoli</v>
          </cell>
          <cell r="AD632" t="str">
            <v>Pemerintah Kab. Tolitoli</v>
          </cell>
        </row>
        <row r="633">
          <cell r="A633">
            <v>631</v>
          </cell>
          <cell r="B633" t="str">
            <v>197008012000092001</v>
          </cell>
          <cell r="C633" t="str">
            <v>132267840</v>
          </cell>
          <cell r="D633" t="str">
            <v>AGUSTINA</v>
          </cell>
          <cell r="E633" t="str">
            <v/>
          </cell>
          <cell r="F633" t="str">
            <v/>
          </cell>
          <cell r="G633" t="str">
            <v>PALU TIMUR</v>
          </cell>
          <cell r="H633" t="str">
            <v>01 - 08 - 1970</v>
          </cell>
          <cell r="I633" t="str">
            <v>II/a</v>
          </cell>
          <cell r="J633" t="str">
            <v>01 - 09 - 2000</v>
          </cell>
          <cell r="K633" t="str">
            <v>01 - 03 - 2002</v>
          </cell>
          <cell r="L633" t="str">
            <v>P</v>
          </cell>
          <cell r="M633" t="str">
            <v>III/c</v>
          </cell>
          <cell r="N633" t="str">
            <v>01 - 04 - 2017</v>
          </cell>
          <cell r="O633" t="str">
            <v>11</v>
          </cell>
          <cell r="P633" t="str">
            <v>7</v>
          </cell>
          <cell r="Q633" t="str">
            <v/>
          </cell>
          <cell r="R633" t="str">
            <v/>
          </cell>
          <cell r="S633" t="str">
            <v/>
          </cell>
          <cell r="T633" t="str">
            <v>01 - 04 - 2017</v>
          </cell>
          <cell r="U633" t="str">
            <v>Guru Muda</v>
          </cell>
          <cell r="V633" t="str">
            <v/>
          </cell>
          <cell r="W633" t="str">
            <v>SDN 12 TOLITOLI</v>
          </cell>
          <cell r="X633" t="str">
            <v>CABANG DISPENBUD KECAMATAN BAOLAN</v>
          </cell>
          <cell r="Y633" t="str">
            <v>SGO</v>
          </cell>
          <cell r="Z633" t="str">
            <v>31-12-1990</v>
          </cell>
          <cell r="AA633" t="str">
            <v>Aktif</v>
          </cell>
          <cell r="AB633" t="str">
            <v>PNS Daerah Kab./Kota yang bekerja pada Kab./Kota</v>
          </cell>
          <cell r="AC633" t="str">
            <v>Pemerintah Kab. Tolitoli</v>
          </cell>
          <cell r="AD633" t="str">
            <v>Pemerintah Kab. Tolitoli</v>
          </cell>
        </row>
        <row r="634">
          <cell r="A634">
            <v>632</v>
          </cell>
          <cell r="B634" t="str">
            <v>197911052011011005</v>
          </cell>
          <cell r="C634" t="str">
            <v/>
          </cell>
          <cell r="D634" t="str">
            <v>TOLIS PURWANTO</v>
          </cell>
          <cell r="E634" t="str">
            <v/>
          </cell>
          <cell r="F634" t="str">
            <v>ST</v>
          </cell>
          <cell r="G634" t="str">
            <v>TOLITOLI</v>
          </cell>
          <cell r="H634" t="str">
            <v>05 - 11 - 1979</v>
          </cell>
          <cell r="I634" t="str">
            <v>II/c</v>
          </cell>
          <cell r="J634" t="str">
            <v>01 - 01 - 2011</v>
          </cell>
          <cell r="K634" t="str">
            <v>01 - 01 - 2013</v>
          </cell>
          <cell r="L634" t="str">
            <v>L</v>
          </cell>
          <cell r="M634" t="str">
            <v>III/b</v>
          </cell>
          <cell r="N634" t="str">
            <v>01 - 04 - 2018</v>
          </cell>
          <cell r="O634" t="str">
            <v>5</v>
          </cell>
          <cell r="P634" t="str">
            <v>3</v>
          </cell>
          <cell r="Q634" t="str">
            <v/>
          </cell>
          <cell r="R634" t="str">
            <v/>
          </cell>
          <cell r="S634" t="str">
            <v/>
          </cell>
          <cell r="T634" t="str">
            <v/>
          </cell>
          <cell r="U634" t="str">
            <v/>
          </cell>
          <cell r="V634" t="str">
            <v>PENGUMPUL DATA CALON TRANSMIGRASI</v>
          </cell>
          <cell r="W634" t="str">
            <v>Seksi Fasilitasi Penempatan Transmigrasi</v>
          </cell>
          <cell r="X634" t="str">
            <v>Dinas Transmigrasi</v>
          </cell>
          <cell r="Y634" t="str">
            <v>S-1 TEKNIK SIPIL</v>
          </cell>
          <cell r="Z634" t="str">
            <v>01-01-2012</v>
          </cell>
          <cell r="AA634" t="str">
            <v>Aktif</v>
          </cell>
          <cell r="AB634" t="str">
            <v>PNS Daerah Kab./Kota yang bekerja pada Kab./Kota</v>
          </cell>
          <cell r="AC634" t="str">
            <v>Pemerintah Kab. Tolitoli</v>
          </cell>
          <cell r="AD634" t="str">
            <v>Pemerintah Kab. Tolitoli</v>
          </cell>
        </row>
        <row r="635">
          <cell r="A635">
            <v>633</v>
          </cell>
          <cell r="B635" t="str">
            <v>198102012008012021</v>
          </cell>
          <cell r="C635" t="str">
            <v>570038880</v>
          </cell>
          <cell r="D635" t="str">
            <v>ASFIANTI</v>
          </cell>
          <cell r="E635" t="str">
            <v/>
          </cell>
          <cell r="F635" t="str">
            <v/>
          </cell>
          <cell r="G635" t="str">
            <v>PARIGI MOUTONG</v>
          </cell>
          <cell r="H635" t="str">
            <v>01 - 02 - 1981</v>
          </cell>
          <cell r="I635" t="str">
            <v>II/a</v>
          </cell>
          <cell r="J635" t="str">
            <v>01 - 01 - 2008</v>
          </cell>
          <cell r="K635" t="str">
            <v>01 - 01 - 2010</v>
          </cell>
          <cell r="L635" t="str">
            <v>P</v>
          </cell>
          <cell r="M635" t="str">
            <v>II/c</v>
          </cell>
          <cell r="N635" t="str">
            <v>01 - 04 - 2016</v>
          </cell>
          <cell r="O635" t="str">
            <v>11</v>
          </cell>
          <cell r="P635" t="str">
            <v>11</v>
          </cell>
          <cell r="Q635" t="str">
            <v/>
          </cell>
          <cell r="R635" t="str">
            <v/>
          </cell>
          <cell r="S635" t="str">
            <v/>
          </cell>
          <cell r="T635" t="str">
            <v/>
          </cell>
          <cell r="U635" t="str">
            <v/>
          </cell>
          <cell r="V635" t="str">
            <v>PENGADMINISTRASI UMUM</v>
          </cell>
          <cell r="W635" t="str">
            <v>Rumah Sakit Umum Daerah Mokopido</v>
          </cell>
          <cell r="X635" t="str">
            <v>Pemerintah Kabupaten Tolitoli</v>
          </cell>
          <cell r="Y635" t="str">
            <v>SMU IPS</v>
          </cell>
          <cell r="Z635" t="str">
            <v>31-12-2002</v>
          </cell>
          <cell r="AA635" t="str">
            <v>Aktif</v>
          </cell>
          <cell r="AB635" t="str">
            <v>PNS Daerah Kab./Kota yang bekerja pada Kab./Kota</v>
          </cell>
          <cell r="AC635" t="str">
            <v>Pemerintah Kab. Tolitoli</v>
          </cell>
          <cell r="AD635" t="str">
            <v>Pemerintah Kab. Tolitoli</v>
          </cell>
        </row>
        <row r="636">
          <cell r="A636">
            <v>634</v>
          </cell>
          <cell r="B636" t="str">
            <v>196709091997022001</v>
          </cell>
          <cell r="C636" t="str">
            <v>132162836</v>
          </cell>
          <cell r="D636" t="str">
            <v>THERESIA MARIA MONINGKA</v>
          </cell>
          <cell r="E636" t="str">
            <v/>
          </cell>
          <cell r="F636" t="str">
            <v/>
          </cell>
          <cell r="G636" t="str">
            <v>MINAHASA</v>
          </cell>
          <cell r="H636" t="str">
            <v>09 - 09 - 1967</v>
          </cell>
          <cell r="I636" t="str">
            <v>II/a</v>
          </cell>
          <cell r="J636" t="str">
            <v>01 - 02 - 1997</v>
          </cell>
          <cell r="K636" t="str">
            <v>01 - 06 - 1998</v>
          </cell>
          <cell r="L636" t="str">
            <v>P</v>
          </cell>
          <cell r="M636" t="str">
            <v>III/c</v>
          </cell>
          <cell r="N636" t="str">
            <v>01 - 10 - 2012</v>
          </cell>
          <cell r="O636" t="str">
            <v>10</v>
          </cell>
          <cell r="P636" t="str">
            <v>8</v>
          </cell>
          <cell r="Q636" t="str">
            <v/>
          </cell>
          <cell r="R636" t="str">
            <v/>
          </cell>
          <cell r="S636" t="str">
            <v/>
          </cell>
          <cell r="T636" t="str">
            <v>27 - 03 - 2013</v>
          </cell>
          <cell r="U636" t="str">
            <v>Guru Muda</v>
          </cell>
          <cell r="V636" t="str">
            <v/>
          </cell>
          <cell r="W636" t="str">
            <v>DPK TK KEMALA BHAYANGKARI KEC. BAOLAN</v>
          </cell>
          <cell r="X636" t="str">
            <v>CABANG DISPENBUD KECAMATAN BAOLAN</v>
          </cell>
          <cell r="Y636" t="str">
            <v>SPG PENDIDIKAN TK</v>
          </cell>
          <cell r="Z636" t="str">
            <v>31-12-1986</v>
          </cell>
          <cell r="AA636" t="str">
            <v>Aktif</v>
          </cell>
          <cell r="AB636" t="str">
            <v>PNS Daerah Kab./Kota yang bekerja pada Kab./Kota</v>
          </cell>
          <cell r="AC636" t="str">
            <v>Pemerintah Kab. Tolitoli</v>
          </cell>
          <cell r="AD636" t="str">
            <v>Pemerintah Kab. Tolitoli</v>
          </cell>
        </row>
        <row r="637">
          <cell r="A637">
            <v>635</v>
          </cell>
          <cell r="B637" t="str">
            <v>198404142010012046</v>
          </cell>
          <cell r="C637" t="str">
            <v/>
          </cell>
          <cell r="D637" t="str">
            <v>SRI NURYANTI</v>
          </cell>
          <cell r="E637" t="str">
            <v/>
          </cell>
          <cell r="F637" t="str">
            <v/>
          </cell>
          <cell r="G637" t="str">
            <v>TOLITOLI</v>
          </cell>
          <cell r="H637" t="str">
            <v>14 - 04 - 1984</v>
          </cell>
          <cell r="I637" t="str">
            <v>II/a</v>
          </cell>
          <cell r="J637" t="str">
            <v>01 - 01 - 2010</v>
          </cell>
          <cell r="K637" t="str">
            <v>01 - 01 - 2010</v>
          </cell>
          <cell r="L637" t="str">
            <v>P</v>
          </cell>
          <cell r="M637" t="str">
            <v>II/b</v>
          </cell>
          <cell r="N637" t="str">
            <v>01 - 04 - 2014</v>
          </cell>
          <cell r="O637" t="str">
            <v>9</v>
          </cell>
          <cell r="P637" t="str">
            <v>3</v>
          </cell>
          <cell r="Q637" t="str">
            <v/>
          </cell>
          <cell r="R637" t="str">
            <v/>
          </cell>
          <cell r="S637" t="str">
            <v/>
          </cell>
          <cell r="T637" t="str">
            <v/>
          </cell>
          <cell r="U637" t="str">
            <v/>
          </cell>
          <cell r="V637" t="str">
            <v>FUNGSIONAL UMUM</v>
          </cell>
          <cell r="W637" t="str">
            <v>SDN 1 SALUMBIA</v>
          </cell>
          <cell r="X637" t="str">
            <v>CABANG DISPENBUD KECAMATAN DONDO</v>
          </cell>
          <cell r="Y637" t="str">
            <v>SMA</v>
          </cell>
          <cell r="Z637" t="str">
            <v>31-12-2003</v>
          </cell>
          <cell r="AA637" t="str">
            <v>Aktif</v>
          </cell>
          <cell r="AB637" t="str">
            <v>PNS Daerah Kab./Kota yang bekerja pada Kab./Kota</v>
          </cell>
          <cell r="AC637" t="str">
            <v>Pemerintah Kab. Tolitoli</v>
          </cell>
          <cell r="AD637" t="str">
            <v>Pemerintah Kab. Tolitoli</v>
          </cell>
        </row>
        <row r="638">
          <cell r="A638">
            <v>636</v>
          </cell>
          <cell r="B638" t="str">
            <v>198611072004122001</v>
          </cell>
          <cell r="C638" t="str">
            <v>010270492</v>
          </cell>
          <cell r="D638" t="str">
            <v>WESTI KUSUMAWARDANI</v>
          </cell>
          <cell r="E638" t="str">
            <v/>
          </cell>
          <cell r="F638" t="str">
            <v>S.STP., M.Si</v>
          </cell>
          <cell r="G638" t="str">
            <v>GARUT</v>
          </cell>
          <cell r="H638" t="str">
            <v>07 - 11 - 1986</v>
          </cell>
          <cell r="I638" t="str">
            <v>II/a</v>
          </cell>
          <cell r="J638" t="str">
            <v>01 - 12 - 2004</v>
          </cell>
          <cell r="K638" t="str">
            <v>01 - 11 - 2006</v>
          </cell>
          <cell r="L638" t="str">
            <v>P</v>
          </cell>
          <cell r="M638" t="str">
            <v>III/c</v>
          </cell>
          <cell r="N638" t="str">
            <v>01 - 04 - 2015</v>
          </cell>
          <cell r="O638" t="str">
            <v>6</v>
          </cell>
          <cell r="P638" t="str">
            <v>5</v>
          </cell>
          <cell r="Q638" t="str">
            <v/>
          </cell>
          <cell r="R638" t="str">
            <v/>
          </cell>
          <cell r="S638" t="str">
            <v/>
          </cell>
          <cell r="T638" t="str">
            <v/>
          </cell>
          <cell r="U638" t="str">
            <v/>
          </cell>
          <cell r="V638" t="str">
            <v>PENGELOLA BAHAN KEPEGAWAIAN DAN KETATALAKSANAAN</v>
          </cell>
          <cell r="W638" t="str">
            <v>Bagian Administrasi Otonomi Daerah</v>
          </cell>
          <cell r="X638" t="str">
            <v>Sekretariat Daerah</v>
          </cell>
          <cell r="Y638" t="str">
            <v>S-2 MAGISTER ILMU ADMINISTRASI</v>
          </cell>
          <cell r="Z638" t="str">
            <v>26-07-2010</v>
          </cell>
          <cell r="AA638" t="str">
            <v>Aktif</v>
          </cell>
          <cell r="AB638" t="str">
            <v>PNS Daerah Kab./Kota yang bekerja pada Kab./Kota</v>
          </cell>
          <cell r="AC638" t="str">
            <v>Pemerintah Kab. Tolitoli</v>
          </cell>
          <cell r="AD638" t="str">
            <v>Pemerintah Kab. Tolitoli</v>
          </cell>
        </row>
        <row r="639">
          <cell r="A639">
            <v>637</v>
          </cell>
          <cell r="B639" t="str">
            <v>196812071998032006</v>
          </cell>
          <cell r="C639" t="str">
            <v>132211528</v>
          </cell>
          <cell r="D639" t="str">
            <v>MASTANG</v>
          </cell>
          <cell r="E639" t="str">
            <v/>
          </cell>
          <cell r="F639" t="str">
            <v>A.Ma.Pd</v>
          </cell>
          <cell r="G639" t="str">
            <v>LAKATAN</v>
          </cell>
          <cell r="H639" t="str">
            <v>07 - 12 - 1968</v>
          </cell>
          <cell r="I639" t="str">
            <v>II/a</v>
          </cell>
          <cell r="J639" t="str">
            <v>01 - 03 - 1998</v>
          </cell>
          <cell r="K639" t="str">
            <v>01 - 09 - 1999</v>
          </cell>
          <cell r="L639" t="str">
            <v>P</v>
          </cell>
          <cell r="M639" t="str">
            <v>III/a</v>
          </cell>
          <cell r="N639" t="str">
            <v>01 - 10 - 2011</v>
          </cell>
          <cell r="O639" t="str">
            <v>8</v>
          </cell>
          <cell r="P639" t="str">
            <v>7</v>
          </cell>
          <cell r="Q639" t="str">
            <v/>
          </cell>
          <cell r="R639" t="str">
            <v/>
          </cell>
          <cell r="S639" t="str">
            <v/>
          </cell>
          <cell r="T639" t="str">
            <v>01 - 10 - 2011</v>
          </cell>
          <cell r="U639" t="str">
            <v>Guru Madya</v>
          </cell>
          <cell r="V639" t="str">
            <v/>
          </cell>
          <cell r="W639" t="str">
            <v>SDN 1 LAKATAN</v>
          </cell>
          <cell r="X639" t="str">
            <v>CABANG DISPENBUD KECAMATAN GALANG</v>
          </cell>
          <cell r="Y639" t="str">
            <v>D-II/A-II</v>
          </cell>
          <cell r="Z639" t="str">
            <v>31-12-2006</v>
          </cell>
          <cell r="AA639" t="str">
            <v>Aktif</v>
          </cell>
          <cell r="AB639" t="str">
            <v>PNS Daerah Kab./Kota yang bekerja pada Kab./Kota</v>
          </cell>
          <cell r="AC639" t="str">
            <v>Pemerintah Kab. Tolitoli</v>
          </cell>
          <cell r="AD639" t="str">
            <v>Pemerintah Kab. Tolitoli</v>
          </cell>
        </row>
        <row r="640">
          <cell r="A640">
            <v>638</v>
          </cell>
          <cell r="B640" t="str">
            <v>196205181982112001</v>
          </cell>
          <cell r="C640" t="str">
            <v>140134873</v>
          </cell>
          <cell r="D640" t="str">
            <v>SITTI FATMAH IRIANY BATALIPU</v>
          </cell>
          <cell r="E640" t="str">
            <v/>
          </cell>
          <cell r="F640" t="str">
            <v>SKM</v>
          </cell>
          <cell r="G640" t="str">
            <v>MANADO</v>
          </cell>
          <cell r="H640" t="str">
            <v>18 - 05 - 1962</v>
          </cell>
          <cell r="I640" t="str">
            <v>II/a</v>
          </cell>
          <cell r="J640" t="str">
            <v>01 - 11 - 1982</v>
          </cell>
          <cell r="K640" t="str">
            <v>01 - 08 - 1984</v>
          </cell>
          <cell r="L640" t="str">
            <v>P</v>
          </cell>
          <cell r="M640" t="str">
            <v>IV/a</v>
          </cell>
          <cell r="N640" t="str">
            <v>01 - 04 - 2008</v>
          </cell>
          <cell r="O640" t="str">
            <v/>
          </cell>
          <cell r="P640" t="str">
            <v/>
          </cell>
          <cell r="Q640" t="str">
            <v/>
          </cell>
          <cell r="R640" t="str">
            <v/>
          </cell>
          <cell r="S640" t="str">
            <v/>
          </cell>
          <cell r="T640" t="str">
            <v>09 - 11 - 2015</v>
          </cell>
          <cell r="U640" t="str">
            <v>Epidemiolog Kesehatan Ahli Madya / Madya</v>
          </cell>
          <cell r="V640" t="str">
            <v/>
          </cell>
          <cell r="W640" t="str">
            <v>Seksi Pelayanan Kesehatan Tradisional Dan Pelayanan Transfusi Darah</v>
          </cell>
          <cell r="X640" t="str">
            <v>Dinas Kesehatan</v>
          </cell>
          <cell r="Y640" t="str">
            <v>S-1 KEMASYARAKATAN</v>
          </cell>
          <cell r="Z640" t="str">
            <v>31-12-2002</v>
          </cell>
          <cell r="AA640" t="str">
            <v>Aktif</v>
          </cell>
          <cell r="AB640" t="str">
            <v>PNS Daerah Kab./Kota yang bekerja pada Kab./Kota</v>
          </cell>
          <cell r="AC640" t="str">
            <v>Pemerintah Kab. Tolitoli</v>
          </cell>
          <cell r="AD640" t="str">
            <v>Pemerintah Kab. Tolitoli</v>
          </cell>
        </row>
        <row r="641">
          <cell r="A641">
            <v>639</v>
          </cell>
          <cell r="B641" t="str">
            <v>196406141991042001</v>
          </cell>
          <cell r="C641" t="str">
            <v>131896603</v>
          </cell>
          <cell r="D641" t="str">
            <v>MUNTIRAH</v>
          </cell>
          <cell r="E641" t="str">
            <v/>
          </cell>
          <cell r="F641" t="str">
            <v>S.Pd.SD</v>
          </cell>
          <cell r="G641" t="str">
            <v>TULUNGAGUNG</v>
          </cell>
          <cell r="H641" t="str">
            <v>14 - 06 - 1964</v>
          </cell>
          <cell r="I641" t="str">
            <v>II/a</v>
          </cell>
          <cell r="J641" t="str">
            <v>01 - 04 - 1991</v>
          </cell>
          <cell r="K641" t="str">
            <v>01 - 08 - 1992</v>
          </cell>
          <cell r="L641" t="str">
            <v>P</v>
          </cell>
          <cell r="M641" t="str">
            <v>IV/a</v>
          </cell>
          <cell r="N641" t="str">
            <v>01 - 04 - 2013</v>
          </cell>
          <cell r="O641" t="str">
            <v>17</v>
          </cell>
          <cell r="P641" t="str">
            <v>0</v>
          </cell>
          <cell r="Q641" t="str">
            <v/>
          </cell>
          <cell r="R641" t="str">
            <v/>
          </cell>
          <cell r="S641" t="str">
            <v/>
          </cell>
          <cell r="T641" t="str">
            <v>01 - 04 - 2013</v>
          </cell>
          <cell r="U641" t="str">
            <v>Guru Madya</v>
          </cell>
          <cell r="V641" t="str">
            <v/>
          </cell>
          <cell r="W641" t="str">
            <v>SD Negeri 2 Nalu</v>
          </cell>
          <cell r="X641" t="str">
            <v>Dinas Pendidikan Dan Kebudayaan</v>
          </cell>
          <cell r="Y641" t="str">
            <v>S-1/A-IV PENDIDIKAN PGSD</v>
          </cell>
          <cell r="Z641" t="str">
            <v>31-12-2009</v>
          </cell>
          <cell r="AA641" t="str">
            <v>Aktif</v>
          </cell>
          <cell r="AB641" t="str">
            <v>PNS Daerah Kab./Kota yang bekerja pada Kab./Kota</v>
          </cell>
          <cell r="AC641" t="str">
            <v>Pemerintah Kab. Tolitoli</v>
          </cell>
          <cell r="AD641" t="str">
            <v>Pemerintah Kab. Tolitoli</v>
          </cell>
        </row>
        <row r="642">
          <cell r="A642">
            <v>640</v>
          </cell>
          <cell r="B642" t="str">
            <v>197805122002111001</v>
          </cell>
          <cell r="C642" t="str">
            <v>570014010</v>
          </cell>
          <cell r="D642" t="str">
            <v>HARDI</v>
          </cell>
          <cell r="E642" t="str">
            <v/>
          </cell>
          <cell r="F642" t="str">
            <v/>
          </cell>
          <cell r="G642" t="str">
            <v>TOLITOLI</v>
          </cell>
          <cell r="H642" t="str">
            <v>12 - 05 - 1978</v>
          </cell>
          <cell r="I642" t="str">
            <v>I/c</v>
          </cell>
          <cell r="J642" t="str">
            <v>01 - 11 - 2002</v>
          </cell>
          <cell r="K642" t="str">
            <v>01 - 10 - 2004</v>
          </cell>
          <cell r="L642" t="str">
            <v>L</v>
          </cell>
          <cell r="M642" t="str">
            <v>I/d</v>
          </cell>
          <cell r="N642" t="str">
            <v>01 - 04 - 2018</v>
          </cell>
          <cell r="O642" t="str">
            <v>18</v>
          </cell>
          <cell r="P642" t="str">
            <v>4</v>
          </cell>
          <cell r="Q642" t="str">
            <v/>
          </cell>
          <cell r="R642" t="str">
            <v/>
          </cell>
          <cell r="S642" t="str">
            <v/>
          </cell>
          <cell r="T642" t="str">
            <v/>
          </cell>
          <cell r="U642" t="str">
            <v/>
          </cell>
          <cell r="V642" t="str">
            <v>PENGADMINISTRASI UMUM</v>
          </cell>
          <cell r="W642" t="str">
            <v>Sekretariat</v>
          </cell>
          <cell r="X642" t="str">
            <v>Kelurahan Panasakan</v>
          </cell>
          <cell r="Y642" t="str">
            <v>SMA A.3/IPS</v>
          </cell>
          <cell r="Z642" t="str">
            <v>01-01-1996</v>
          </cell>
          <cell r="AA642" t="str">
            <v>Aktif</v>
          </cell>
          <cell r="AB642" t="str">
            <v>PNS Daerah Kab./Kota yang bekerja pada Kab./Kota</v>
          </cell>
          <cell r="AC642" t="str">
            <v>Pemerintah Kab. Tolitoli</v>
          </cell>
          <cell r="AD642" t="str">
            <v>Pemerintah Kab. Tolitoli</v>
          </cell>
        </row>
        <row r="643">
          <cell r="A643">
            <v>641</v>
          </cell>
          <cell r="B643" t="str">
            <v>197907212015021001</v>
          </cell>
          <cell r="C643" t="str">
            <v/>
          </cell>
          <cell r="D643" t="str">
            <v>ANWAR</v>
          </cell>
          <cell r="E643" t="str">
            <v/>
          </cell>
          <cell r="F643" t="str">
            <v/>
          </cell>
          <cell r="G643" t="str">
            <v>BUOL</v>
          </cell>
          <cell r="H643" t="str">
            <v>21 - 07 - 1979</v>
          </cell>
          <cell r="I643" t="str">
            <v>II/a</v>
          </cell>
          <cell r="J643" t="str">
            <v>01 - 02 - 2015</v>
          </cell>
          <cell r="K643" t="str">
            <v>01 - 09 - 2016</v>
          </cell>
          <cell r="L643" t="str">
            <v>L</v>
          </cell>
          <cell r="M643" t="str">
            <v>II/a</v>
          </cell>
          <cell r="N643" t="str">
            <v>01 - 02 - 2015</v>
          </cell>
          <cell r="O643" t="str">
            <v>12</v>
          </cell>
          <cell r="P643" t="str">
            <v>5</v>
          </cell>
          <cell r="Q643" t="str">
            <v/>
          </cell>
          <cell r="R643" t="str">
            <v/>
          </cell>
          <cell r="S643" t="str">
            <v/>
          </cell>
          <cell r="T643" t="str">
            <v/>
          </cell>
          <cell r="U643" t="str">
            <v/>
          </cell>
          <cell r="V643" t="str">
            <v>PELAKSANA TENAGA GURU</v>
          </cell>
          <cell r="W643" t="str">
            <v>SDN TINADING</v>
          </cell>
          <cell r="X643" t="str">
            <v>CABANG DISPENBUD KECAMATAN LAMPASIO</v>
          </cell>
          <cell r="Y643" t="str">
            <v>SMU IPS</v>
          </cell>
          <cell r="Z643" t="str">
            <v>26-06-1996</v>
          </cell>
          <cell r="AA643" t="str">
            <v>Aktif</v>
          </cell>
          <cell r="AB643" t="str">
            <v>PNS Daerah Kab./Kota yang bekerja pada Kab./Kota</v>
          </cell>
          <cell r="AC643" t="str">
            <v>Pemerintah Kab. Tolitoli</v>
          </cell>
          <cell r="AD643" t="str">
            <v>Pemerintah Kab. Tolitoli</v>
          </cell>
        </row>
        <row r="644">
          <cell r="A644">
            <v>642</v>
          </cell>
          <cell r="B644" t="str">
            <v>196805221989112002</v>
          </cell>
          <cell r="C644" t="str">
            <v>140242528</v>
          </cell>
          <cell r="D644" t="str">
            <v>MEYNIKE BUDIMAN</v>
          </cell>
          <cell r="E644" t="str">
            <v/>
          </cell>
          <cell r="F644" t="str">
            <v/>
          </cell>
          <cell r="G644" t="str">
            <v>LEOK I</v>
          </cell>
          <cell r="H644" t="str">
            <v>22 - 05 - 1968</v>
          </cell>
          <cell r="I644" t="str">
            <v>II/a</v>
          </cell>
          <cell r="J644" t="str">
            <v>01 - 11 - 1989</v>
          </cell>
          <cell r="K644" t="str">
            <v>01 - 11 - 1991</v>
          </cell>
          <cell r="L644" t="str">
            <v>P</v>
          </cell>
          <cell r="M644" t="str">
            <v>III/d</v>
          </cell>
          <cell r="N644" t="str">
            <v>01 - 04 - 2012</v>
          </cell>
          <cell r="O644" t="str">
            <v>17</v>
          </cell>
          <cell r="P644" t="str">
            <v>5</v>
          </cell>
          <cell r="Q644" t="str">
            <v/>
          </cell>
          <cell r="R644" t="str">
            <v/>
          </cell>
          <cell r="S644" t="str">
            <v/>
          </cell>
          <cell r="T644" t="str">
            <v>01 - 04 - 2012</v>
          </cell>
          <cell r="U644" t="str">
            <v>Bidan Penyelia</v>
          </cell>
          <cell r="V644" t="str">
            <v/>
          </cell>
          <cell r="W644" t="str">
            <v>PUSKESMAS KOTA</v>
          </cell>
          <cell r="X644" t="str">
            <v>DINAS KESEHATAN</v>
          </cell>
          <cell r="Y644" t="str">
            <v>SEKOLAH PERAWAT KESEHATAN</v>
          </cell>
          <cell r="Z644" t="str">
            <v>31-12-1988</v>
          </cell>
          <cell r="AA644" t="str">
            <v>Aktif</v>
          </cell>
          <cell r="AB644" t="str">
            <v>PNS Daerah Kab./Kota yang bekerja pada Kab./Kota</v>
          </cell>
          <cell r="AC644" t="str">
            <v>Pemerintah Kab. Tolitoli</v>
          </cell>
          <cell r="AD644" t="str">
            <v>Pemerintah Kab. Tolitoli</v>
          </cell>
        </row>
        <row r="645">
          <cell r="A645">
            <v>643</v>
          </cell>
          <cell r="B645" t="str">
            <v>198608152009042003</v>
          </cell>
          <cell r="C645" t="str">
            <v/>
          </cell>
          <cell r="D645" t="str">
            <v>SURIYANTI</v>
          </cell>
          <cell r="E645" t="str">
            <v/>
          </cell>
          <cell r="F645" t="str">
            <v>A. Ma</v>
          </cell>
          <cell r="G645" t="str">
            <v>TOLITOLI</v>
          </cell>
          <cell r="H645" t="str">
            <v>15 - 08 - 1986</v>
          </cell>
          <cell r="I645" t="str">
            <v>II/b</v>
          </cell>
          <cell r="J645" t="str">
            <v>01 - 04 - 2009</v>
          </cell>
          <cell r="K645" t="str">
            <v>01 - 01 - 2011</v>
          </cell>
          <cell r="L645" t="str">
            <v>P</v>
          </cell>
          <cell r="M645" t="str">
            <v>II/c</v>
          </cell>
          <cell r="N645" t="str">
            <v>01 - 10 - 2014</v>
          </cell>
          <cell r="O645" t="str">
            <v>8</v>
          </cell>
          <cell r="P645" t="str">
            <v>6</v>
          </cell>
          <cell r="Q645" t="str">
            <v/>
          </cell>
          <cell r="R645" t="str">
            <v/>
          </cell>
          <cell r="S645" t="str">
            <v/>
          </cell>
          <cell r="T645" t="str">
            <v>09 - 03 - 2015</v>
          </cell>
          <cell r="U645" t="str">
            <v>Guru Muda</v>
          </cell>
          <cell r="V645" t="str">
            <v/>
          </cell>
          <cell r="W645" t="str">
            <v>SDN 1 SONI</v>
          </cell>
          <cell r="X645" t="str">
            <v>CABANG DISPENBUD KECAMATAN DAMPAL SELATAN</v>
          </cell>
          <cell r="Y645" t="str">
            <v>D-II PENDIDIKAN GURU MADRASAH IBTIDAIYAH</v>
          </cell>
          <cell r="Z645" t="str">
            <v>31-12-2007</v>
          </cell>
          <cell r="AA645" t="str">
            <v>Aktif</v>
          </cell>
          <cell r="AB645" t="str">
            <v>PNS Daerah Kab./Kota yang bekerja pada Kab./Kota</v>
          </cell>
          <cell r="AC645" t="str">
            <v>Pemerintah Kab. Tolitoli</v>
          </cell>
          <cell r="AD645" t="str">
            <v>Pemerintah Kab. Tolitoli</v>
          </cell>
        </row>
        <row r="646">
          <cell r="A646">
            <v>644</v>
          </cell>
          <cell r="B646" t="str">
            <v>196901102006041016</v>
          </cell>
          <cell r="C646" t="str">
            <v>570021115</v>
          </cell>
          <cell r="D646" t="str">
            <v>AKDAR</v>
          </cell>
          <cell r="E646" t="str">
            <v/>
          </cell>
          <cell r="F646" t="str">
            <v>S.Ag</v>
          </cell>
          <cell r="G646" t="str">
            <v>TOLITOLI</v>
          </cell>
          <cell r="H646" t="str">
            <v>10 - 01 - 1969</v>
          </cell>
          <cell r="I646" t="str">
            <v>III/a</v>
          </cell>
          <cell r="J646" t="str">
            <v>01 - 04 - 2006</v>
          </cell>
          <cell r="K646" t="str">
            <v>01 - 10 - 2007</v>
          </cell>
          <cell r="L646" t="str">
            <v>L</v>
          </cell>
          <cell r="M646" t="str">
            <v>III/c</v>
          </cell>
          <cell r="N646" t="str">
            <v>01 - 04 - 2014</v>
          </cell>
          <cell r="O646" t="str">
            <v>13</v>
          </cell>
          <cell r="P646" t="str">
            <v>10</v>
          </cell>
          <cell r="Q646" t="str">
            <v/>
          </cell>
          <cell r="R646" t="str">
            <v/>
          </cell>
          <cell r="S646" t="str">
            <v/>
          </cell>
          <cell r="T646" t="str">
            <v>11 - 03 - 2015</v>
          </cell>
          <cell r="U646" t="str">
            <v>Guru Pertama</v>
          </cell>
          <cell r="V646" t="str">
            <v/>
          </cell>
          <cell r="W646" t="str">
            <v>SMP NEGERI 5 DAMPAL UTARA</v>
          </cell>
          <cell r="X646" t="str">
            <v>CABANG DISPENBUD KECAMATAN DAMPAL UTARA</v>
          </cell>
          <cell r="Y646" t="str">
            <v>S-1 AGAMA ISLAM</v>
          </cell>
          <cell r="Z646" t="str">
            <v>31-12-1994</v>
          </cell>
          <cell r="AA646" t="str">
            <v>Aktif</v>
          </cell>
          <cell r="AB646" t="str">
            <v>PNS Daerah Kab./Kota yang bekerja pada Kab./Kota</v>
          </cell>
          <cell r="AC646" t="str">
            <v>Pemerintah Kab. Tolitoli</v>
          </cell>
          <cell r="AD646" t="str">
            <v>Pemerintah Kab. Tolitoli</v>
          </cell>
        </row>
        <row r="647">
          <cell r="A647">
            <v>645</v>
          </cell>
          <cell r="B647" t="str">
            <v>196510311994031008</v>
          </cell>
          <cell r="C647" t="str">
            <v>570011626</v>
          </cell>
          <cell r="D647" t="str">
            <v>MARTHIN LUTHEREV MUMEKH</v>
          </cell>
          <cell r="E647" t="str">
            <v/>
          </cell>
          <cell r="F647" t="str">
            <v/>
          </cell>
          <cell r="G647" t="str">
            <v>KAWANGKOAN</v>
          </cell>
          <cell r="H647" t="str">
            <v>31 - 10 - 1965</v>
          </cell>
          <cell r="I647" t="str">
            <v>II/a</v>
          </cell>
          <cell r="J647" t="str">
            <v>01 - 03 - 1994</v>
          </cell>
          <cell r="K647" t="str">
            <v>01 - 09 - 1995</v>
          </cell>
          <cell r="L647" t="str">
            <v>L</v>
          </cell>
          <cell r="M647" t="str">
            <v>III/a</v>
          </cell>
          <cell r="N647" t="str">
            <v>01 - 10 - 2014</v>
          </cell>
          <cell r="O647" t="str">
            <v>19</v>
          </cell>
          <cell r="P647" t="str">
            <v>3</v>
          </cell>
          <cell r="Q647" t="str">
            <v/>
          </cell>
          <cell r="R647" t="str">
            <v/>
          </cell>
          <cell r="S647" t="str">
            <v/>
          </cell>
          <cell r="T647" t="str">
            <v/>
          </cell>
          <cell r="U647" t="str">
            <v/>
          </cell>
          <cell r="V647" t="str">
            <v>PENGELOLA DATA ADMINISTRASI DAN VERIFIKASI</v>
          </cell>
          <cell r="W647" t="str">
            <v>Seksi Pendataan Penduduk</v>
          </cell>
          <cell r="X647" t="str">
            <v>Dinas Kependudukan Dan Pencatatan Sipil</v>
          </cell>
          <cell r="Y647" t="str">
            <v>SMA IPA</v>
          </cell>
          <cell r="Z647" t="str">
            <v>31-12-1984</v>
          </cell>
          <cell r="AA647" t="str">
            <v>Tugas Belajar</v>
          </cell>
          <cell r="AB647" t="str">
            <v>PNS Daerah Kab./Kota yang bekerja pada Kab./Kota</v>
          </cell>
          <cell r="AC647" t="str">
            <v>Pemerintah Kab. Tolitoli</v>
          </cell>
          <cell r="AD647" t="str">
            <v>Pemerintah Kab. Tolitoli</v>
          </cell>
        </row>
        <row r="648">
          <cell r="A648">
            <v>646</v>
          </cell>
          <cell r="B648" t="str">
            <v>197108122000072001</v>
          </cell>
          <cell r="C648" t="str">
            <v>132264960</v>
          </cell>
          <cell r="D648" t="str">
            <v>KASMAWATI</v>
          </cell>
          <cell r="E648" t="str">
            <v/>
          </cell>
          <cell r="F648" t="str">
            <v/>
          </cell>
          <cell r="G648" t="str">
            <v>TOLITOLI</v>
          </cell>
          <cell r="H648" t="str">
            <v>12 - 08 - 1971</v>
          </cell>
          <cell r="I648" t="str">
            <v>II/a</v>
          </cell>
          <cell r="J648" t="str">
            <v>01 - 07 - 2000</v>
          </cell>
          <cell r="K648" t="str">
            <v>01 - 04 - 2002</v>
          </cell>
          <cell r="L648" t="str">
            <v>P</v>
          </cell>
          <cell r="M648" t="str">
            <v>III/b</v>
          </cell>
          <cell r="N648" t="str">
            <v>01 - 04 - 2017</v>
          </cell>
          <cell r="O648" t="str">
            <v>11</v>
          </cell>
          <cell r="P648" t="str">
            <v>9</v>
          </cell>
          <cell r="Q648" t="str">
            <v/>
          </cell>
          <cell r="R648" t="str">
            <v/>
          </cell>
          <cell r="S648" t="str">
            <v/>
          </cell>
          <cell r="T648" t="str">
            <v>01 - 04 - 2017</v>
          </cell>
          <cell r="U648" t="str">
            <v>Guru Pertama</v>
          </cell>
          <cell r="V648" t="str">
            <v/>
          </cell>
          <cell r="W648" t="str">
            <v>SDN HARAPAN JAYA</v>
          </cell>
          <cell r="X648" t="str">
            <v>CABANG DISPENBUD KECAMATAN TOLITOLI UTARA</v>
          </cell>
          <cell r="Y648" t="str">
            <v>SGO</v>
          </cell>
          <cell r="Z648" t="str">
            <v>31-12-1990</v>
          </cell>
          <cell r="AA648" t="str">
            <v>Aktif</v>
          </cell>
          <cell r="AB648" t="str">
            <v>PNS Daerah Kab./Kota yang bekerja pada Kab./Kota</v>
          </cell>
          <cell r="AC648" t="str">
            <v>Pemerintah Kab. Tolitoli</v>
          </cell>
          <cell r="AD648" t="str">
            <v>Pemerintah Kab. Tolitoli</v>
          </cell>
        </row>
        <row r="649">
          <cell r="A649">
            <v>647</v>
          </cell>
          <cell r="B649" t="str">
            <v>198203162014111002</v>
          </cell>
          <cell r="C649" t="str">
            <v/>
          </cell>
          <cell r="D649" t="str">
            <v>AHMAD NUR</v>
          </cell>
          <cell r="E649" t="str">
            <v/>
          </cell>
          <cell r="F649" t="str">
            <v/>
          </cell>
          <cell r="G649" t="str">
            <v>KEPULAUAN SELAYAR</v>
          </cell>
          <cell r="H649" t="str">
            <v>16 - 03 - 1982</v>
          </cell>
          <cell r="I649" t="str">
            <v>II/a</v>
          </cell>
          <cell r="J649" t="str">
            <v>01 - 11 - 2014</v>
          </cell>
          <cell r="K649" t="str">
            <v>01 - 09 - 2016</v>
          </cell>
          <cell r="L649" t="str">
            <v>L</v>
          </cell>
          <cell r="M649" t="str">
            <v>II/a</v>
          </cell>
          <cell r="N649" t="str">
            <v>01 - 11 - 2014</v>
          </cell>
          <cell r="O649" t="str">
            <v>10</v>
          </cell>
          <cell r="P649" t="str">
            <v>7</v>
          </cell>
          <cell r="Q649" t="str">
            <v/>
          </cell>
          <cell r="R649" t="str">
            <v/>
          </cell>
          <cell r="S649" t="str">
            <v/>
          </cell>
          <cell r="T649" t="str">
            <v/>
          </cell>
          <cell r="U649" t="str">
            <v/>
          </cell>
          <cell r="V649" t="str">
            <v>PETUGAS PENERTIBAN</v>
          </cell>
          <cell r="W649" t="str">
            <v>Pemerintah Kabupaten Tolitoli</v>
          </cell>
          <cell r="X649" t="str">
            <v/>
          </cell>
          <cell r="Y649" t="str">
            <v>SMU BAHASA</v>
          </cell>
          <cell r="Z649" t="str">
            <v>20-06-2001</v>
          </cell>
          <cell r="AA649" t="str">
            <v>Aktif</v>
          </cell>
          <cell r="AB649" t="str">
            <v>PNS Daerah Kab./Kota yang bekerja pada Kab./Kota</v>
          </cell>
          <cell r="AC649" t="str">
            <v>Pemerintah Kab. Tolitoli</v>
          </cell>
          <cell r="AD649" t="str">
            <v>Pemerintah Kab. Tolitoli</v>
          </cell>
        </row>
        <row r="650">
          <cell r="A650">
            <v>648</v>
          </cell>
          <cell r="B650" t="str">
            <v>196608151990032011</v>
          </cell>
          <cell r="C650" t="str">
            <v>131907677</v>
          </cell>
          <cell r="D650" t="str">
            <v>SALMAWATI</v>
          </cell>
          <cell r="E650" t="str">
            <v/>
          </cell>
          <cell r="F650" t="str">
            <v/>
          </cell>
          <cell r="G650" t="str">
            <v>SELAYAR</v>
          </cell>
          <cell r="H650" t="str">
            <v>15 - 08 - 1966</v>
          </cell>
          <cell r="I650" t="str">
            <v>II/c</v>
          </cell>
          <cell r="J650" t="str">
            <v>01 - 03 - 1990</v>
          </cell>
          <cell r="K650" t="str">
            <v>01 - 02 - 1992</v>
          </cell>
          <cell r="L650" t="str">
            <v>P</v>
          </cell>
          <cell r="M650" t="str">
            <v>IV/a</v>
          </cell>
          <cell r="N650" t="str">
            <v>01 - 10 - 2009</v>
          </cell>
          <cell r="O650" t="str">
            <v>17</v>
          </cell>
          <cell r="P650" t="str">
            <v>7</v>
          </cell>
          <cell r="Q650" t="str">
            <v/>
          </cell>
          <cell r="R650" t="str">
            <v/>
          </cell>
          <cell r="S650" t="str">
            <v/>
          </cell>
          <cell r="T650" t="str">
            <v>01 - 10 - 2009</v>
          </cell>
          <cell r="U650" t="str">
            <v>Guru Pembina Tingkat. I</v>
          </cell>
          <cell r="V650" t="str">
            <v/>
          </cell>
          <cell r="W650" t="str">
            <v>SMP NEGERI 1 TOLITOLI</v>
          </cell>
          <cell r="X650" t="str">
            <v>CABANG DISPENBUD KECAMATAN BAOLAN</v>
          </cell>
          <cell r="Y650" t="str">
            <v>S-1 PENDIDIKAN BIMBINGAN DAN KONSELING</v>
          </cell>
          <cell r="Z650" t="str">
            <v>31-12-1999</v>
          </cell>
          <cell r="AA650" t="str">
            <v>Aktif</v>
          </cell>
          <cell r="AB650" t="str">
            <v>PNS Daerah Kab./Kota yang bekerja pada Kab./Kota</v>
          </cell>
          <cell r="AC650" t="str">
            <v>Pemerintah Kab. Tolitoli</v>
          </cell>
          <cell r="AD650" t="str">
            <v>Pemerintah Kab. Tolitoli</v>
          </cell>
        </row>
        <row r="651">
          <cell r="A651">
            <v>649</v>
          </cell>
          <cell r="B651" t="str">
            <v>196004041982032008</v>
          </cell>
          <cell r="C651" t="str">
            <v>131061082</v>
          </cell>
          <cell r="D651" t="str">
            <v>AFRIDA TOGON BIRING</v>
          </cell>
          <cell r="E651" t="str">
            <v/>
          </cell>
          <cell r="F651" t="str">
            <v/>
          </cell>
          <cell r="G651" t="str">
            <v>TORAJA</v>
          </cell>
          <cell r="H651" t="str">
            <v>04 - 04 - 1960</v>
          </cell>
          <cell r="I651" t="str">
            <v>II/a</v>
          </cell>
          <cell r="J651" t="str">
            <v>01 - 03 - 1982</v>
          </cell>
          <cell r="K651" t="str">
            <v>01 - 03 - 1984</v>
          </cell>
          <cell r="L651" t="str">
            <v>P</v>
          </cell>
          <cell r="M651" t="str">
            <v>IV/a</v>
          </cell>
          <cell r="N651" t="str">
            <v>01 - 10 - 2007</v>
          </cell>
          <cell r="O651" t="str">
            <v>20</v>
          </cell>
          <cell r="P651" t="str">
            <v>7</v>
          </cell>
          <cell r="Q651" t="str">
            <v/>
          </cell>
          <cell r="R651" t="str">
            <v/>
          </cell>
          <cell r="S651" t="str">
            <v/>
          </cell>
          <cell r="T651" t="str">
            <v>26 - 03 - 2013</v>
          </cell>
          <cell r="U651" t="str">
            <v>Guru Pembina</v>
          </cell>
          <cell r="V651" t="str">
            <v/>
          </cell>
          <cell r="W651" t="str">
            <v>SDN PEMBINA TOLITOLI</v>
          </cell>
          <cell r="X651" t="str">
            <v>CABANG DISPENBUD KECAMATAN BAOLAN</v>
          </cell>
          <cell r="Y651" t="str">
            <v>D-II/A-II BAHASA DAN SASTRA INDONESIA</v>
          </cell>
          <cell r="Z651" t="str">
            <v>31-12-2000</v>
          </cell>
          <cell r="AA651" t="str">
            <v>Aktif</v>
          </cell>
          <cell r="AB651" t="str">
            <v>PNS Daerah Kab./Kota yang bekerja pada Kab./Kota</v>
          </cell>
          <cell r="AC651" t="str">
            <v>Pemerintah Kab. Tolitoli</v>
          </cell>
          <cell r="AD651" t="str">
            <v>Pemerintah Kab. Tolitoli</v>
          </cell>
        </row>
        <row r="652">
          <cell r="A652">
            <v>650</v>
          </cell>
          <cell r="B652" t="str">
            <v>196212311986011037</v>
          </cell>
          <cell r="C652" t="str">
            <v>131574627</v>
          </cell>
          <cell r="D652" t="str">
            <v>TALEB</v>
          </cell>
          <cell r="E652" t="str">
            <v/>
          </cell>
          <cell r="F652" t="str">
            <v>S.Pd</v>
          </cell>
          <cell r="G652" t="str">
            <v>MUNA</v>
          </cell>
          <cell r="H652" t="str">
            <v>31 - 12 - 1962</v>
          </cell>
          <cell r="I652" t="str">
            <v>II/b</v>
          </cell>
          <cell r="J652" t="str">
            <v>01 - 01 - 1986</v>
          </cell>
          <cell r="K652" t="str">
            <v>01 - 12 - 1987</v>
          </cell>
          <cell r="L652" t="str">
            <v>L</v>
          </cell>
          <cell r="M652" t="str">
            <v>IV/a</v>
          </cell>
          <cell r="N652" t="str">
            <v>01 - 10 - 2011</v>
          </cell>
          <cell r="O652" t="str">
            <v>23</v>
          </cell>
          <cell r="P652" t="str">
            <v>9</v>
          </cell>
          <cell r="Q652" t="str">
            <v/>
          </cell>
          <cell r="R652" t="str">
            <v/>
          </cell>
          <cell r="S652" t="str">
            <v/>
          </cell>
          <cell r="T652" t="str">
            <v>01 - 10 - 2011</v>
          </cell>
          <cell r="U652" t="str">
            <v>Guru Pembina</v>
          </cell>
          <cell r="V652" t="str">
            <v/>
          </cell>
          <cell r="W652" t="str">
            <v>SMP NEGERI 1 TOLITOLI UTARA</v>
          </cell>
          <cell r="X652" t="str">
            <v>CABANG DISPENBUD KECAMATAN TOLITOLI UTARA</v>
          </cell>
          <cell r="Y652" t="str">
            <v>A-IV MATEMATIKA</v>
          </cell>
          <cell r="Z652" t="str">
            <v>31-12-2002</v>
          </cell>
          <cell r="AA652" t="str">
            <v>Aktif</v>
          </cell>
          <cell r="AB652" t="str">
            <v>PNS Daerah Kab./Kota yang bekerja pada Kab./Kota</v>
          </cell>
          <cell r="AC652" t="str">
            <v>Pemerintah Kab. Tolitoli</v>
          </cell>
          <cell r="AD652" t="str">
            <v>Pemerintah Kab. Tolitoli</v>
          </cell>
        </row>
        <row r="653">
          <cell r="A653">
            <v>651</v>
          </cell>
          <cell r="B653" t="str">
            <v>198511302010012023</v>
          </cell>
          <cell r="C653" t="str">
            <v/>
          </cell>
          <cell r="D653" t="str">
            <v>NURAFNI</v>
          </cell>
          <cell r="E653" t="str">
            <v/>
          </cell>
          <cell r="F653" t="str">
            <v>SH</v>
          </cell>
          <cell r="G653" t="str">
            <v>TOLITOLI</v>
          </cell>
          <cell r="H653" t="str">
            <v>30 - 11 - 1985</v>
          </cell>
          <cell r="I653" t="str">
            <v>II/a</v>
          </cell>
          <cell r="J653" t="str">
            <v>01 - 01 - 2010</v>
          </cell>
          <cell r="K653" t="str">
            <v>01 - 01 - 2012</v>
          </cell>
          <cell r="L653" t="str">
            <v>P</v>
          </cell>
          <cell r="M653" t="str">
            <v>III/a</v>
          </cell>
          <cell r="N653" t="str">
            <v>01 - 10 - 2015</v>
          </cell>
          <cell r="O653" t="str">
            <v>6</v>
          </cell>
          <cell r="P653" t="str">
            <v>2</v>
          </cell>
          <cell r="Q653" t="str">
            <v/>
          </cell>
          <cell r="R653" t="str">
            <v/>
          </cell>
          <cell r="S653" t="str">
            <v/>
          </cell>
          <cell r="T653" t="str">
            <v/>
          </cell>
          <cell r="U653" t="str">
            <v/>
          </cell>
          <cell r="V653" t="str">
            <v>PEMROSES PENERIMAAN PRAJA IPDN, UJIAN DINAS DAN UJIAN PENYESUAIAN IJASAH</v>
          </cell>
          <cell r="W653" t="str">
            <v>Sub Bidang Pengembangan Karier</v>
          </cell>
          <cell r="X653" t="str">
            <v>Badan Kepegawaian Dan Pengembangan Sumber Daya Manusia</v>
          </cell>
          <cell r="Y653" t="str">
            <v>S-1/STRATA SATU</v>
          </cell>
          <cell r="Z653" t="str">
            <v>21-07-2008</v>
          </cell>
          <cell r="AA653" t="str">
            <v>Aktif</v>
          </cell>
          <cell r="AB653" t="str">
            <v>PNS Daerah Kab./Kota yang bekerja pada Kab./Kota</v>
          </cell>
          <cell r="AC653" t="str">
            <v>Pemerintah Kab. Tolitoli</v>
          </cell>
          <cell r="AD653" t="str">
            <v>Pemerintah Kab. Tolitoli</v>
          </cell>
        </row>
        <row r="654">
          <cell r="A654">
            <v>652</v>
          </cell>
          <cell r="B654" t="str">
            <v>196212311986011036</v>
          </cell>
          <cell r="C654" t="str">
            <v>131566778</v>
          </cell>
          <cell r="D654" t="str">
            <v>ABIDIN K</v>
          </cell>
          <cell r="E654" t="str">
            <v/>
          </cell>
          <cell r="F654" t="str">
            <v>S.Pd</v>
          </cell>
          <cell r="G654" t="str">
            <v>SOPPENG</v>
          </cell>
          <cell r="H654" t="str">
            <v>31 - 12 - 1962</v>
          </cell>
          <cell r="I654" t="str">
            <v>II/b</v>
          </cell>
          <cell r="J654" t="str">
            <v>01 - 01 - 1986</v>
          </cell>
          <cell r="K654" t="str">
            <v>01 - 12 - 1987</v>
          </cell>
          <cell r="L654" t="str">
            <v>L</v>
          </cell>
          <cell r="M654" t="str">
            <v>IV/b</v>
          </cell>
          <cell r="N654" t="str">
            <v>01 - 10 - 2016</v>
          </cell>
          <cell r="O654" t="str">
            <v>28</v>
          </cell>
          <cell r="P654" t="str">
            <v>9</v>
          </cell>
          <cell r="Q654" t="str">
            <v/>
          </cell>
          <cell r="R654" t="str">
            <v/>
          </cell>
          <cell r="S654" t="str">
            <v/>
          </cell>
          <cell r="T654" t="str">
            <v>01 - 10 - 2016</v>
          </cell>
          <cell r="U654" t="str">
            <v>Guru Madya</v>
          </cell>
          <cell r="V654" t="str">
            <v/>
          </cell>
          <cell r="W654" t="str">
            <v>SMP Negeri 2 Tolitoli</v>
          </cell>
          <cell r="X654" t="str">
            <v>Dinas Pendidikan Dan Kebudayaan</v>
          </cell>
          <cell r="Y654" t="str">
            <v>S-1/A-IV PENDIDIKAN BAHASA INDONESIA</v>
          </cell>
          <cell r="Z654" t="str">
            <v>31-12-2002</v>
          </cell>
          <cell r="AA654" t="str">
            <v>Aktif</v>
          </cell>
          <cell r="AB654" t="str">
            <v>PNS Daerah Kab./Kota yang bekerja pada Kab./Kota</v>
          </cell>
          <cell r="AC654" t="str">
            <v>Pemerintah Kab. Tolitoli</v>
          </cell>
          <cell r="AD654" t="str">
            <v>Pemerintah Kab. Tolitoli</v>
          </cell>
        </row>
        <row r="655">
          <cell r="A655">
            <v>653</v>
          </cell>
          <cell r="B655" t="str">
            <v>196604041995032001</v>
          </cell>
          <cell r="C655" t="str">
            <v>570012041</v>
          </cell>
          <cell r="D655" t="str">
            <v>SRI SORAYA</v>
          </cell>
          <cell r="E655" t="str">
            <v/>
          </cell>
          <cell r="F655" t="str">
            <v>S.Sos</v>
          </cell>
          <cell r="G655" t="str">
            <v>TOLITOLI</v>
          </cell>
          <cell r="H655" t="str">
            <v>04 - 04 - 1966</v>
          </cell>
          <cell r="I655" t="str">
            <v>II/a</v>
          </cell>
          <cell r="J655" t="str">
            <v>01 - 03 - 1995</v>
          </cell>
          <cell r="K655" t="str">
            <v>01 - 10 - 1996</v>
          </cell>
          <cell r="L655" t="str">
            <v>P</v>
          </cell>
          <cell r="M655" t="str">
            <v>III/b</v>
          </cell>
          <cell r="N655" t="str">
            <v>01 - 04 - 2017</v>
          </cell>
          <cell r="O655" t="str">
            <v>17</v>
          </cell>
          <cell r="P655" t="str">
            <v>4</v>
          </cell>
          <cell r="Q655" t="str">
            <v/>
          </cell>
          <cell r="R655" t="str">
            <v/>
          </cell>
          <cell r="S655" t="str">
            <v/>
          </cell>
          <cell r="T655" t="str">
            <v/>
          </cell>
          <cell r="U655" t="str">
            <v/>
          </cell>
          <cell r="V655" t="str">
            <v>PETUGAS URUSAN PROTOKOL</v>
          </cell>
          <cell r="W655" t="str">
            <v>Sub Bagian Dokumentasi Informasi Dan Publikasi</v>
          </cell>
          <cell r="X655" t="str">
            <v>BAGIAN HUBUNGAN MASYARAKAT DAN PROTOKOL</v>
          </cell>
          <cell r="Y655" t="str">
            <v>S-1 ILMU ADMINISTRASI NEGARA</v>
          </cell>
          <cell r="Z655" t="str">
            <v>31-12-2011</v>
          </cell>
          <cell r="AA655" t="str">
            <v>Aktif</v>
          </cell>
          <cell r="AB655" t="str">
            <v>PNS Daerah Kab./Kota yang bekerja pada Kab./Kota</v>
          </cell>
          <cell r="AC655" t="str">
            <v>Pemerintah Kab. Tolitoli</v>
          </cell>
          <cell r="AD655" t="str">
            <v>Pemerintah Kab. Tolitoli</v>
          </cell>
        </row>
        <row r="656">
          <cell r="A656">
            <v>654</v>
          </cell>
          <cell r="B656" t="str">
            <v>198102012008012009</v>
          </cell>
          <cell r="C656" t="str">
            <v>570036081</v>
          </cell>
          <cell r="D656" t="str">
            <v>AMAS</v>
          </cell>
          <cell r="E656" t="str">
            <v/>
          </cell>
          <cell r="F656" t="str">
            <v>SE</v>
          </cell>
          <cell r="G656" t="str">
            <v>BUOL</v>
          </cell>
          <cell r="H656" t="str">
            <v>01 - 02 - 1981</v>
          </cell>
          <cell r="I656" t="str">
            <v>II/a</v>
          </cell>
          <cell r="J656" t="str">
            <v>01 - 01 - 2008</v>
          </cell>
          <cell r="K656" t="str">
            <v>01 - 12 - 2009</v>
          </cell>
          <cell r="L656" t="str">
            <v>P</v>
          </cell>
          <cell r="M656" t="str">
            <v>III/a</v>
          </cell>
          <cell r="N656" t="str">
            <v>01 - 10 - 2014</v>
          </cell>
          <cell r="O656" t="str">
            <v>5</v>
          </cell>
          <cell r="P656" t="str">
            <v>9</v>
          </cell>
          <cell r="Q656" t="str">
            <v/>
          </cell>
          <cell r="R656" t="str">
            <v/>
          </cell>
          <cell r="S656" t="str">
            <v/>
          </cell>
          <cell r="T656" t="str">
            <v/>
          </cell>
          <cell r="U656" t="str">
            <v/>
          </cell>
          <cell r="V656" t="str">
            <v>FUNGSIONAL UMUM</v>
          </cell>
          <cell r="W656" t="str">
            <v>Seksi Pembinaan Pendidik Dan Tenaga Kependidikan</v>
          </cell>
          <cell r="X656" t="str">
            <v>Dinas Pendidikan Dan Kebudayaan</v>
          </cell>
          <cell r="Y656" t="str">
            <v>S-1 EKONOMI PEMBANGUNAN</v>
          </cell>
          <cell r="Z656" t="str">
            <v>31-12-2013</v>
          </cell>
          <cell r="AA656" t="str">
            <v>Aktif</v>
          </cell>
          <cell r="AB656" t="str">
            <v>PNS Daerah Kab./Kota yang bekerja pada Kab./Kota</v>
          </cell>
          <cell r="AC656" t="str">
            <v>Pemerintah Kab. Tolitoli</v>
          </cell>
          <cell r="AD656" t="str">
            <v>Pemerintah Kab. Tolitoli</v>
          </cell>
        </row>
        <row r="657">
          <cell r="A657">
            <v>655</v>
          </cell>
          <cell r="B657" t="str">
            <v>196801011989101002</v>
          </cell>
          <cell r="C657" t="str">
            <v>131827785</v>
          </cell>
          <cell r="D657" t="str">
            <v>HAMZAH</v>
          </cell>
          <cell r="E657" t="str">
            <v/>
          </cell>
          <cell r="F657" t="str">
            <v>A.Ma.Pd</v>
          </cell>
          <cell r="G657" t="str">
            <v>BUOL</v>
          </cell>
          <cell r="H657" t="str">
            <v>01 - 01 - 1968</v>
          </cell>
          <cell r="I657" t="str">
            <v>II/a</v>
          </cell>
          <cell r="J657" t="str">
            <v>01 - 10 - 1989</v>
          </cell>
          <cell r="K657" t="str">
            <v>01 - 02 - 1991</v>
          </cell>
          <cell r="L657" t="str">
            <v>L</v>
          </cell>
          <cell r="M657" t="str">
            <v>III/d</v>
          </cell>
          <cell r="N657" t="str">
            <v>01 - 10 - 2012</v>
          </cell>
          <cell r="O657" t="str">
            <v>18</v>
          </cell>
          <cell r="P657" t="str">
            <v>0</v>
          </cell>
          <cell r="Q657" t="str">
            <v/>
          </cell>
          <cell r="R657" t="str">
            <v/>
          </cell>
          <cell r="S657" t="str">
            <v/>
          </cell>
          <cell r="T657" t="str">
            <v>01 - 10 - 2006</v>
          </cell>
          <cell r="U657" t="str">
            <v>Guru Dewasa Tingkat. I</v>
          </cell>
          <cell r="V657" t="str">
            <v/>
          </cell>
          <cell r="W657" t="str">
            <v>SDN 2 LABUAN LOBO</v>
          </cell>
          <cell r="X657" t="str">
            <v>CABANG DISPENBUD KECAMATAN OGODEIDE</v>
          </cell>
          <cell r="Y657" t="str">
            <v>D-II/A-II</v>
          </cell>
          <cell r="Z657" t="str">
            <v>30-04-2002</v>
          </cell>
          <cell r="AA657" t="str">
            <v>Aktif</v>
          </cell>
          <cell r="AB657" t="str">
            <v>PNS Daerah Kab./Kota yang bekerja pada Kab./Kota</v>
          </cell>
          <cell r="AC657" t="str">
            <v>Pemerintah Kab. Tolitoli</v>
          </cell>
          <cell r="AD657" t="str">
            <v>Pemerintah Kab. Tolitoli</v>
          </cell>
        </row>
        <row r="658">
          <cell r="A658">
            <v>656</v>
          </cell>
          <cell r="B658" t="str">
            <v>198306102011012008</v>
          </cell>
          <cell r="C658" t="str">
            <v/>
          </cell>
          <cell r="D658" t="str">
            <v>ASMAWATI</v>
          </cell>
          <cell r="E658" t="str">
            <v/>
          </cell>
          <cell r="F658" t="str">
            <v>A.Md.Kep</v>
          </cell>
          <cell r="G658" t="str">
            <v>TOLITOLI</v>
          </cell>
          <cell r="H658" t="str">
            <v>10 - 06 - 1983</v>
          </cell>
          <cell r="I658" t="str">
            <v>II/c</v>
          </cell>
          <cell r="J658" t="str">
            <v>01 - 01 - 2011</v>
          </cell>
          <cell r="K658" t="str">
            <v>01 - 01 - 2013</v>
          </cell>
          <cell r="L658" t="str">
            <v>P</v>
          </cell>
          <cell r="M658" t="str">
            <v>III/a</v>
          </cell>
          <cell r="N658" t="str">
            <v>01 - 04 - 2018</v>
          </cell>
          <cell r="O658" t="str">
            <v>5</v>
          </cell>
          <cell r="P658" t="str">
            <v>3</v>
          </cell>
          <cell r="Q658" t="str">
            <v/>
          </cell>
          <cell r="R658" t="str">
            <v/>
          </cell>
          <cell r="S658" t="str">
            <v/>
          </cell>
          <cell r="T658" t="str">
            <v>01 - 04 - 2018</v>
          </cell>
          <cell r="U658" t="str">
            <v>Perawat Pelaksana Lanjutan</v>
          </cell>
          <cell r="V658" t="str">
            <v/>
          </cell>
          <cell r="W658" t="str">
            <v>Sub Bagian Umum Dan Kepegawaian</v>
          </cell>
          <cell r="X658" t="str">
            <v>Dinas Kesehatan</v>
          </cell>
          <cell r="Y658" t="str">
            <v>D-III KEPERAWATAN</v>
          </cell>
          <cell r="Z658" t="str">
            <v>01-01-2006</v>
          </cell>
          <cell r="AA658" t="str">
            <v>Aktif</v>
          </cell>
          <cell r="AB658" t="str">
            <v>PNS Daerah Kab./Kota yang bekerja pada Kab./Kota</v>
          </cell>
          <cell r="AC658" t="str">
            <v>Pemerintah Kab. Tolitoli</v>
          </cell>
          <cell r="AD658" t="str">
            <v>Pemerintah Kab. Tolitoli</v>
          </cell>
        </row>
        <row r="659">
          <cell r="A659">
            <v>657</v>
          </cell>
          <cell r="B659" t="str">
            <v>196809281997021002</v>
          </cell>
          <cell r="C659" t="str">
            <v>132168082</v>
          </cell>
          <cell r="D659" t="str">
            <v>SIRAJUDDIN LAMAMI</v>
          </cell>
          <cell r="E659" t="str">
            <v/>
          </cell>
          <cell r="F659" t="str">
            <v>S.Pd</v>
          </cell>
          <cell r="G659" t="str">
            <v>TAMPIALA</v>
          </cell>
          <cell r="H659" t="str">
            <v>28 - 09 - 1968</v>
          </cell>
          <cell r="I659" t="str">
            <v>III/a</v>
          </cell>
          <cell r="J659" t="str">
            <v>01 - 02 - 1997</v>
          </cell>
          <cell r="K659" t="str">
            <v>01 - 08 - 1998</v>
          </cell>
          <cell r="L659" t="str">
            <v>L</v>
          </cell>
          <cell r="M659" t="str">
            <v>IV/a</v>
          </cell>
          <cell r="N659" t="str">
            <v>01 - 10 - 2010</v>
          </cell>
          <cell r="O659" t="str">
            <v>13</v>
          </cell>
          <cell r="P659" t="str">
            <v>8</v>
          </cell>
          <cell r="Q659" t="str">
            <v/>
          </cell>
          <cell r="R659" t="str">
            <v/>
          </cell>
          <cell r="S659" t="str">
            <v/>
          </cell>
          <cell r="T659" t="str">
            <v>27 - 03 - 2013</v>
          </cell>
          <cell r="U659" t="str">
            <v>Guru Madya</v>
          </cell>
          <cell r="V659" t="str">
            <v/>
          </cell>
          <cell r="W659" t="str">
            <v>SMP NEGERI SATAP PEKKASALO</v>
          </cell>
          <cell r="X659" t="str">
            <v>CABANG DISPENBUD KECAMATAN DAMPAL SELATAN</v>
          </cell>
          <cell r="Y659" t="str">
            <v>S-1 TEKNOLOGI INDUSTRI FISIKA</v>
          </cell>
          <cell r="Z659" t="str">
            <v>31-12-1996</v>
          </cell>
          <cell r="AA659" t="str">
            <v>Aktif</v>
          </cell>
          <cell r="AB659" t="str">
            <v>PNS Daerah Kab./Kota yang bekerja pada Kab./Kota</v>
          </cell>
          <cell r="AC659" t="str">
            <v>Pemerintah Kab. Tolitoli</v>
          </cell>
          <cell r="AD659" t="str">
            <v>Pemerintah Kab. Tolitoli</v>
          </cell>
        </row>
        <row r="660">
          <cell r="A660">
            <v>658</v>
          </cell>
          <cell r="B660" t="str">
            <v>198011282009041001</v>
          </cell>
          <cell r="C660" t="str">
            <v/>
          </cell>
          <cell r="D660" t="str">
            <v>MURSID</v>
          </cell>
          <cell r="E660" t="str">
            <v/>
          </cell>
          <cell r="F660" t="str">
            <v/>
          </cell>
          <cell r="G660" t="str">
            <v>KEPULAUAN SANGIHE</v>
          </cell>
          <cell r="H660" t="str">
            <v>28 - 11 - 1980</v>
          </cell>
          <cell r="I660" t="str">
            <v>II/a</v>
          </cell>
          <cell r="J660" t="str">
            <v>01 - 04 - 2009</v>
          </cell>
          <cell r="K660" t="str">
            <v>01 - 01 - 2011</v>
          </cell>
          <cell r="L660" t="str">
            <v>L</v>
          </cell>
          <cell r="M660" t="str">
            <v>II/c</v>
          </cell>
          <cell r="N660" t="str">
            <v>01 - 04 - 2017</v>
          </cell>
          <cell r="O660" t="str">
            <v>12</v>
          </cell>
          <cell r="P660" t="str">
            <v>6</v>
          </cell>
          <cell r="Q660" t="str">
            <v/>
          </cell>
          <cell r="R660" t="str">
            <v/>
          </cell>
          <cell r="S660" t="str">
            <v/>
          </cell>
          <cell r="T660" t="str">
            <v/>
          </cell>
          <cell r="U660" t="str">
            <v/>
          </cell>
          <cell r="V660" t="str">
            <v>PETUGAS PRASARANA PELABUHAN TERMINAL/BANDARA/LALU LINTAS ANGKUTAN JALAN</v>
          </cell>
          <cell r="W660" t="str">
            <v>Seksi Lalulintas</v>
          </cell>
          <cell r="X660" t="str">
            <v>Dinas Perhubungan</v>
          </cell>
          <cell r="Y660" t="str">
            <v>SMA</v>
          </cell>
          <cell r="Z660" t="str">
            <v>31-12-2000</v>
          </cell>
          <cell r="AA660" t="str">
            <v>Aktif</v>
          </cell>
          <cell r="AB660" t="str">
            <v>PNS Daerah Kab./Kota yang bekerja pada Kab./Kota</v>
          </cell>
          <cell r="AC660" t="str">
            <v>Pemerintah Kab. Tolitoli</v>
          </cell>
          <cell r="AD660" t="str">
            <v>Pemerintah Kab. Tolitoli</v>
          </cell>
        </row>
        <row r="661">
          <cell r="A661">
            <v>659</v>
          </cell>
          <cell r="B661" t="str">
            <v>198207202009041001</v>
          </cell>
          <cell r="C661" t="str">
            <v/>
          </cell>
          <cell r="D661" t="str">
            <v>KISMAN</v>
          </cell>
          <cell r="E661" t="str">
            <v/>
          </cell>
          <cell r="F661" t="str">
            <v/>
          </cell>
          <cell r="G661" t="str">
            <v>TOLITOLI</v>
          </cell>
          <cell r="H661" t="str">
            <v>20 - 07 - 1982</v>
          </cell>
          <cell r="I661" t="str">
            <v>I/c</v>
          </cell>
          <cell r="J661" t="str">
            <v>01 - 04 - 2009</v>
          </cell>
          <cell r="K661" t="str">
            <v>01 - 01 - 2011</v>
          </cell>
          <cell r="L661" t="str">
            <v>L</v>
          </cell>
          <cell r="M661" t="str">
            <v>I/c</v>
          </cell>
          <cell r="N661" t="str">
            <v>01 - 04 - 2009</v>
          </cell>
          <cell r="O661" t="str">
            <v>7</v>
          </cell>
          <cell r="P661" t="str">
            <v>8</v>
          </cell>
          <cell r="Q661" t="str">
            <v/>
          </cell>
          <cell r="R661" t="str">
            <v/>
          </cell>
          <cell r="S661" t="str">
            <v/>
          </cell>
          <cell r="T661" t="str">
            <v/>
          </cell>
          <cell r="U661" t="str">
            <v/>
          </cell>
          <cell r="V661" t="str">
            <v>SATUAN POLISI PAMONG PRAJA</v>
          </cell>
          <cell r="W661" t="str">
            <v>Sub Bidang Operasi Dan Pengendalian</v>
          </cell>
          <cell r="X661" t="str">
            <v>Bidang Ketertiban Umum Dan Ketentraman Masyarakat</v>
          </cell>
          <cell r="Y661" t="str">
            <v>SMP</v>
          </cell>
          <cell r="Z661" t="str">
            <v>31-12-1999</v>
          </cell>
          <cell r="AA661" t="str">
            <v>Aktif</v>
          </cell>
          <cell r="AB661" t="str">
            <v>PNS Daerah Kab./Kota yang bekerja pada Kab./Kota</v>
          </cell>
          <cell r="AC661" t="str">
            <v>Pemerintah Kab. Tolitoli</v>
          </cell>
          <cell r="AD661" t="str">
            <v>Pemerintah Kab. Tolitoli</v>
          </cell>
        </row>
        <row r="662">
          <cell r="A662">
            <v>660</v>
          </cell>
          <cell r="B662" t="str">
            <v>197312062000121002</v>
          </cell>
          <cell r="C662" t="str">
            <v>132275329</v>
          </cell>
          <cell r="D662" t="str">
            <v>MUHSIN</v>
          </cell>
          <cell r="E662" t="str">
            <v/>
          </cell>
          <cell r="F662" t="str">
            <v>S.PD</v>
          </cell>
          <cell r="G662" t="str">
            <v>POLEWALI</v>
          </cell>
          <cell r="H662" t="str">
            <v>06 - 12 - 1973</v>
          </cell>
          <cell r="I662" t="str">
            <v>III/a</v>
          </cell>
          <cell r="J662" t="str">
            <v>01 - 12 - 2000</v>
          </cell>
          <cell r="K662" t="str">
            <v>01 - 04 - 2002</v>
          </cell>
          <cell r="L662" t="str">
            <v>L</v>
          </cell>
          <cell r="M662" t="str">
            <v>IV/a</v>
          </cell>
          <cell r="N662" t="str">
            <v>01 - 10 - 2011</v>
          </cell>
          <cell r="O662" t="str">
            <v>10</v>
          </cell>
          <cell r="P662" t="str">
            <v>10</v>
          </cell>
          <cell r="Q662" t="str">
            <v/>
          </cell>
          <cell r="R662" t="str">
            <v/>
          </cell>
          <cell r="S662" t="str">
            <v/>
          </cell>
          <cell r="T662" t="str">
            <v>09 - 03 - 2015</v>
          </cell>
          <cell r="U662" t="str">
            <v>Guru Pembina</v>
          </cell>
          <cell r="V662" t="str">
            <v/>
          </cell>
          <cell r="W662" t="str">
            <v>SMP NEGERI 6 TOLITOLI</v>
          </cell>
          <cell r="X662" t="str">
            <v>CABANG DISPENBUD KECAMATAN BAOLAN</v>
          </cell>
          <cell r="Y662" t="str">
            <v>S-1 PENDIDIKAN BAHASA INDONESIA</v>
          </cell>
          <cell r="Z662" t="str">
            <v>13-01-1999</v>
          </cell>
          <cell r="AA662" t="str">
            <v>Aktif</v>
          </cell>
          <cell r="AB662" t="str">
            <v>PNS Daerah Kab./Kota yang bekerja pada Kab./Kota</v>
          </cell>
          <cell r="AC662" t="str">
            <v>Pemerintah Kab. Tolitoli</v>
          </cell>
          <cell r="AD662" t="str">
            <v>Pemerintah Kab. Tolitoli</v>
          </cell>
        </row>
        <row r="663">
          <cell r="A663">
            <v>661</v>
          </cell>
          <cell r="B663" t="str">
            <v>196911111993021001</v>
          </cell>
          <cell r="C663" t="str">
            <v>132034413</v>
          </cell>
          <cell r="D663" t="str">
            <v>SYAHRIONO</v>
          </cell>
          <cell r="E663" t="str">
            <v/>
          </cell>
          <cell r="F663" t="str">
            <v>A.Ma.Pd</v>
          </cell>
          <cell r="G663" t="str">
            <v>TOLITOLI</v>
          </cell>
          <cell r="H663" t="str">
            <v>11 - 11 - 1969</v>
          </cell>
          <cell r="I663" t="str">
            <v>II/a</v>
          </cell>
          <cell r="J663" t="str">
            <v>01 - 02 - 1993</v>
          </cell>
          <cell r="K663" t="str">
            <v>01 - 08 - 1994</v>
          </cell>
          <cell r="L663" t="str">
            <v>L</v>
          </cell>
          <cell r="M663" t="str">
            <v>IV/a</v>
          </cell>
          <cell r="N663" t="str">
            <v>01 - 10 - 2011</v>
          </cell>
          <cell r="O663" t="str">
            <v>13</v>
          </cell>
          <cell r="P663" t="str">
            <v>8</v>
          </cell>
          <cell r="Q663" t="str">
            <v/>
          </cell>
          <cell r="R663" t="str">
            <v/>
          </cell>
          <cell r="S663" t="str">
            <v/>
          </cell>
          <cell r="T663" t="str">
            <v>27 - 03 - 2013</v>
          </cell>
          <cell r="U663" t="str">
            <v>Pengawas Sekolah Madya - Tingkat Dasar</v>
          </cell>
          <cell r="V663" t="str">
            <v/>
          </cell>
          <cell r="W663" t="str">
            <v>Dinas Pendidikan Dan Kebudayaan</v>
          </cell>
          <cell r="X663" t="str">
            <v>Pemerintah Kabupaten Tolitoli</v>
          </cell>
          <cell r="Y663" t="str">
            <v>S-1/A-IV PENDIDIKAN PGSD</v>
          </cell>
          <cell r="Z663" t="str">
            <v>16-03-2011</v>
          </cell>
          <cell r="AA663" t="str">
            <v>Aktif</v>
          </cell>
          <cell r="AB663" t="str">
            <v>PNS Daerah Kab./Kota yang bekerja pada Kab./Kota</v>
          </cell>
          <cell r="AC663" t="str">
            <v>Pemerintah Kab. Tolitoli</v>
          </cell>
          <cell r="AD663" t="str">
            <v>Pemerintah Kab. Tolitoli</v>
          </cell>
        </row>
        <row r="664">
          <cell r="A664">
            <v>662</v>
          </cell>
          <cell r="B664" t="str">
            <v>196401041984121004</v>
          </cell>
          <cell r="C664" t="str">
            <v>131210483</v>
          </cell>
          <cell r="D664" t="str">
            <v>MAHYUDIN SA HARUNDJA</v>
          </cell>
          <cell r="E664" t="str">
            <v/>
          </cell>
          <cell r="F664" t="str">
            <v/>
          </cell>
          <cell r="G664" t="str">
            <v>BUOL</v>
          </cell>
          <cell r="H664" t="str">
            <v>04 - 01 - 1964</v>
          </cell>
          <cell r="I664" t="str">
            <v>II/a</v>
          </cell>
          <cell r="J664" t="str">
            <v>01 - 12 - 1984</v>
          </cell>
          <cell r="K664" t="str">
            <v>01 - 10 - 1986</v>
          </cell>
          <cell r="L664" t="str">
            <v>L</v>
          </cell>
          <cell r="M664" t="str">
            <v>IV/a</v>
          </cell>
          <cell r="N664" t="str">
            <v>01 - 10 - 2006</v>
          </cell>
          <cell r="O664" t="str">
            <v>17</v>
          </cell>
          <cell r="P664" t="str">
            <v>0</v>
          </cell>
          <cell r="Q664" t="str">
            <v/>
          </cell>
          <cell r="R664" t="str">
            <v/>
          </cell>
          <cell r="S664" t="str">
            <v/>
          </cell>
          <cell r="T664" t="str">
            <v>20 - 02 - 2012</v>
          </cell>
          <cell r="U664" t="str">
            <v>Guru Pembina</v>
          </cell>
          <cell r="V664" t="str">
            <v/>
          </cell>
          <cell r="W664" t="str">
            <v>SD Negeri Lutungan</v>
          </cell>
          <cell r="X664" t="str">
            <v>Dinas Pendidikan Dan Kebudayaan</v>
          </cell>
          <cell r="Y664" t="str">
            <v>DIPLOMA II</v>
          </cell>
          <cell r="Z664" t="str">
            <v>01-03-2005</v>
          </cell>
          <cell r="AA664" t="str">
            <v>Aktif</v>
          </cell>
          <cell r="AB664" t="str">
            <v>PNS Daerah Kab./Kota yang bekerja pada Kab./Kota</v>
          </cell>
          <cell r="AC664" t="str">
            <v>Pemerintah Kab. Tolitoli</v>
          </cell>
          <cell r="AD664" t="str">
            <v>Pemerintah Kab. Tolitoli</v>
          </cell>
        </row>
        <row r="665">
          <cell r="A665">
            <v>663</v>
          </cell>
          <cell r="B665" t="str">
            <v>198403132010011006</v>
          </cell>
          <cell r="C665" t="str">
            <v/>
          </cell>
          <cell r="D665" t="str">
            <v>BURHANUDIN</v>
          </cell>
          <cell r="E665" t="str">
            <v/>
          </cell>
          <cell r="F665" t="str">
            <v>S.PD</v>
          </cell>
          <cell r="G665" t="str">
            <v>TOLITOLI</v>
          </cell>
          <cell r="H665" t="str">
            <v>13 - 03 - 1984</v>
          </cell>
          <cell r="I665" t="str">
            <v>II/b</v>
          </cell>
          <cell r="J665" t="str">
            <v>01 - 01 - 2010</v>
          </cell>
          <cell r="K665" t="str">
            <v>01 - 01 - 2012</v>
          </cell>
          <cell r="L665" t="str">
            <v>L</v>
          </cell>
          <cell r="M665" t="str">
            <v>III/a</v>
          </cell>
          <cell r="N665" t="str">
            <v>01 - 10 - 2016</v>
          </cell>
          <cell r="O665" t="str">
            <v>9</v>
          </cell>
          <cell r="P665" t="str">
            <v>9</v>
          </cell>
          <cell r="Q665" t="str">
            <v/>
          </cell>
          <cell r="R665" t="str">
            <v/>
          </cell>
          <cell r="S665" t="str">
            <v/>
          </cell>
          <cell r="T665" t="str">
            <v/>
          </cell>
          <cell r="U665" t="str">
            <v/>
          </cell>
          <cell r="V665" t="str">
            <v>FUNGSIONAL UMUM</v>
          </cell>
          <cell r="W665" t="str">
            <v>SD Negeri 1 Ogomoli</v>
          </cell>
          <cell r="X665" t="str">
            <v>Dinas Pendidikan Dan Kebudayaan</v>
          </cell>
          <cell r="Y665" t="str">
            <v>S-1 PENDIDIKAN</v>
          </cell>
          <cell r="Z665" t="str">
            <v>09-03-2015</v>
          </cell>
          <cell r="AA665" t="str">
            <v>Aktif</v>
          </cell>
          <cell r="AB665" t="str">
            <v>PNS Daerah Kab./Kota yang bekerja pada Kab./Kota</v>
          </cell>
          <cell r="AC665" t="str">
            <v>Pemerintah Kab. Tolitoli</v>
          </cell>
          <cell r="AD665" t="str">
            <v>Pemerintah Kab. Tolitoli</v>
          </cell>
        </row>
        <row r="666">
          <cell r="A666">
            <v>664</v>
          </cell>
          <cell r="B666" t="str">
            <v>197201012015052001</v>
          </cell>
          <cell r="C666" t="str">
            <v/>
          </cell>
          <cell r="D666" t="str">
            <v>NIRMAWATI</v>
          </cell>
          <cell r="E666" t="str">
            <v/>
          </cell>
          <cell r="F666" t="str">
            <v/>
          </cell>
          <cell r="G666" t="str">
            <v>TOLITOLI</v>
          </cell>
          <cell r="H666" t="str">
            <v>01 - 01 - 1972</v>
          </cell>
          <cell r="I666" t="str">
            <v>I/c</v>
          </cell>
          <cell r="J666" t="str">
            <v>01 - 05 - 2015</v>
          </cell>
          <cell r="K666" t="str">
            <v>01 - 09 - 2016</v>
          </cell>
          <cell r="L666" t="str">
            <v>P</v>
          </cell>
          <cell r="M666" t="str">
            <v>I/c</v>
          </cell>
          <cell r="N666" t="str">
            <v>01 - 05 - 2015</v>
          </cell>
          <cell r="O666" t="str">
            <v>13</v>
          </cell>
          <cell r="P666" t="str">
            <v>4</v>
          </cell>
          <cell r="Q666" t="str">
            <v/>
          </cell>
          <cell r="R666" t="str">
            <v/>
          </cell>
          <cell r="S666" t="str">
            <v/>
          </cell>
          <cell r="T666" t="str">
            <v/>
          </cell>
          <cell r="U666" t="str">
            <v/>
          </cell>
          <cell r="V666" t="str">
            <v>PELAKSANA TENAGA GURU</v>
          </cell>
          <cell r="W666" t="str">
            <v>TK NEGERI PEMBINA KECAMATAN GALANG</v>
          </cell>
          <cell r="X666" t="str">
            <v>CABANG DISPENBUD KECAMATAN GALANG</v>
          </cell>
          <cell r="Y666" t="str">
            <v>MADRASAH TSANAWIYAH</v>
          </cell>
          <cell r="Z666" t="str">
            <v>17-06-1989</v>
          </cell>
          <cell r="AA666" t="str">
            <v>Aktif</v>
          </cell>
          <cell r="AB666" t="str">
            <v>PNS Daerah Kab./Kota yang bekerja pada Kab./Kota</v>
          </cell>
          <cell r="AC666" t="str">
            <v>Pemerintah Kab. Tolitoli</v>
          </cell>
          <cell r="AD666" t="str">
            <v>Pemerintah Kab. Tolitoli</v>
          </cell>
        </row>
        <row r="667">
          <cell r="A667">
            <v>665</v>
          </cell>
          <cell r="B667" t="str">
            <v>197205042014092002</v>
          </cell>
          <cell r="C667" t="str">
            <v/>
          </cell>
          <cell r="D667" t="str">
            <v>SUDARNI</v>
          </cell>
          <cell r="E667" t="str">
            <v/>
          </cell>
          <cell r="F667" t="str">
            <v/>
          </cell>
          <cell r="G667" t="str">
            <v>TOLITOLI</v>
          </cell>
          <cell r="H667" t="str">
            <v>04 - 05 - 1972</v>
          </cell>
          <cell r="I667" t="str">
            <v>I/c</v>
          </cell>
          <cell r="J667" t="str">
            <v>01 - 09 - 2014</v>
          </cell>
          <cell r="K667" t="str">
            <v>01 - 12 - 2015</v>
          </cell>
          <cell r="L667" t="str">
            <v>P</v>
          </cell>
          <cell r="M667" t="str">
            <v>I/c</v>
          </cell>
          <cell r="N667" t="str">
            <v>01 - 09 - 2014</v>
          </cell>
          <cell r="O667" t="str">
            <v>13</v>
          </cell>
          <cell r="P667" t="str">
            <v>6</v>
          </cell>
          <cell r="Q667" t="str">
            <v/>
          </cell>
          <cell r="R667" t="str">
            <v/>
          </cell>
          <cell r="S667" t="str">
            <v/>
          </cell>
          <cell r="T667" t="str">
            <v/>
          </cell>
          <cell r="U667" t="str">
            <v/>
          </cell>
          <cell r="V667" t="str">
            <v>TEKNIS / ADMINISTRASI LAINNYA</v>
          </cell>
          <cell r="W667" t="str">
            <v>Pemerintah Kabupaten Tolitoli</v>
          </cell>
          <cell r="X667" t="str">
            <v/>
          </cell>
          <cell r="Y667" t="str">
            <v>SMP</v>
          </cell>
          <cell r="Z667" t="str">
            <v>10-06-1988</v>
          </cell>
          <cell r="AA667" t="str">
            <v>Aktif</v>
          </cell>
          <cell r="AB667" t="str">
            <v>PNS Daerah Kab./Kota yang bekerja pada Kab./Kota</v>
          </cell>
          <cell r="AC667" t="str">
            <v>Pemerintah Kab. Tolitoli</v>
          </cell>
          <cell r="AD667" t="str">
            <v>Pemerintah Kab. Tolitoli</v>
          </cell>
        </row>
        <row r="668">
          <cell r="A668">
            <v>666</v>
          </cell>
          <cell r="B668" t="str">
            <v>198109262006042022</v>
          </cell>
          <cell r="C668" t="str">
            <v>570021358</v>
          </cell>
          <cell r="D668" t="str">
            <v>HERMINA</v>
          </cell>
          <cell r="E668" t="str">
            <v/>
          </cell>
          <cell r="F668" t="str">
            <v>A.Md.Kep</v>
          </cell>
          <cell r="G668" t="str">
            <v>TOLITOLI</v>
          </cell>
          <cell r="H668" t="str">
            <v>26 - 09 - 1981</v>
          </cell>
          <cell r="I668" t="str">
            <v>II/c</v>
          </cell>
          <cell r="J668" t="str">
            <v>01 - 04 - 2006</v>
          </cell>
          <cell r="K668" t="str">
            <v>01 - 10 - 2007</v>
          </cell>
          <cell r="L668" t="str">
            <v>P</v>
          </cell>
          <cell r="M668" t="str">
            <v>III/c</v>
          </cell>
          <cell r="N668" t="str">
            <v>01 - 10 - 2017</v>
          </cell>
          <cell r="O668" t="str">
            <v>11</v>
          </cell>
          <cell r="P668" t="str">
            <v>0</v>
          </cell>
          <cell r="Q668" t="str">
            <v/>
          </cell>
          <cell r="R668" t="str">
            <v/>
          </cell>
          <cell r="S668" t="str">
            <v/>
          </cell>
          <cell r="T668" t="str">
            <v>01 - 10 - 2017</v>
          </cell>
          <cell r="U668" t="str">
            <v>Perawat Penyelia</v>
          </cell>
          <cell r="V668" t="str">
            <v/>
          </cell>
          <cell r="W668" t="str">
            <v>UPT Puskesmas Baolan</v>
          </cell>
          <cell r="X668" t="str">
            <v>Dinas Kesehatan</v>
          </cell>
          <cell r="Y668" t="str">
            <v>D-III KEPERAWATAN</v>
          </cell>
          <cell r="Z668" t="str">
            <v>31-12-2003</v>
          </cell>
          <cell r="AA668" t="str">
            <v>Aktif</v>
          </cell>
          <cell r="AB668" t="str">
            <v>PNS Daerah Kab./Kota yang bekerja pada Kab./Kota</v>
          </cell>
          <cell r="AC668" t="str">
            <v>Pemerintah Kab. Tolitoli</v>
          </cell>
          <cell r="AD668" t="str">
            <v>Pemerintah Kab. Tolitoli</v>
          </cell>
        </row>
        <row r="669">
          <cell r="A669">
            <v>667</v>
          </cell>
          <cell r="B669" t="str">
            <v>198807242010012014</v>
          </cell>
          <cell r="C669" t="str">
            <v/>
          </cell>
          <cell r="D669" t="str">
            <v>HASRAH UDIN</v>
          </cell>
          <cell r="E669" t="str">
            <v/>
          </cell>
          <cell r="F669" t="str">
            <v>S.Kep</v>
          </cell>
          <cell r="G669" t="str">
            <v>TAMPIALA</v>
          </cell>
          <cell r="H669" t="str">
            <v>24 - 07 - 1988</v>
          </cell>
          <cell r="I669" t="str">
            <v>II/c</v>
          </cell>
          <cell r="J669" t="str">
            <v>01 - 01 - 2010</v>
          </cell>
          <cell r="K669" t="str">
            <v>01 - 01 - 2012</v>
          </cell>
          <cell r="L669" t="str">
            <v>P</v>
          </cell>
          <cell r="M669" t="str">
            <v>II/d</v>
          </cell>
          <cell r="N669" t="str">
            <v>01 - 10 - 2017</v>
          </cell>
          <cell r="O669" t="str">
            <v>10</v>
          </cell>
          <cell r="P669" t="str">
            <v>9</v>
          </cell>
          <cell r="Q669" t="str">
            <v/>
          </cell>
          <cell r="R669" t="str">
            <v/>
          </cell>
          <cell r="S669" t="str">
            <v/>
          </cell>
          <cell r="T669" t="str">
            <v>01 - 01 - 2012</v>
          </cell>
          <cell r="U669" t="str">
            <v>Perawat Mahir</v>
          </cell>
          <cell r="V669" t="str">
            <v/>
          </cell>
          <cell r="W669" t="str">
            <v>PUSKESMAS BAOLAN</v>
          </cell>
          <cell r="X669" t="str">
            <v>DINAS KESEHATAN</v>
          </cell>
          <cell r="Y669" t="str">
            <v>S-1 SARJANA KEPERAWATAN</v>
          </cell>
          <cell r="Z669" t="str">
            <v>31-12-2016</v>
          </cell>
          <cell r="AA669" t="str">
            <v>Aktif</v>
          </cell>
          <cell r="AB669" t="str">
            <v>PNS Daerah Kab./Kota yang bekerja pada Kab./Kota</v>
          </cell>
          <cell r="AC669" t="str">
            <v>Pemerintah Kab. Tolitoli</v>
          </cell>
          <cell r="AD669" t="str">
            <v>Pemerintah Kab. Tolitoli</v>
          </cell>
        </row>
        <row r="670">
          <cell r="A670">
            <v>668</v>
          </cell>
          <cell r="B670" t="str">
            <v>198001162003122009</v>
          </cell>
          <cell r="C670" t="str">
            <v>570015693</v>
          </cell>
          <cell r="D670" t="str">
            <v>SUTINA</v>
          </cell>
          <cell r="E670" t="str">
            <v/>
          </cell>
          <cell r="F670" t="str">
            <v>A.Md.Kep</v>
          </cell>
          <cell r="G670" t="str">
            <v>TOLITOLI</v>
          </cell>
          <cell r="H670" t="str">
            <v>16 - 01 - 1980</v>
          </cell>
          <cell r="I670" t="str">
            <v>II/a</v>
          </cell>
          <cell r="J670" t="str">
            <v>01 - 12 - 2003</v>
          </cell>
          <cell r="K670" t="str">
            <v>01 - 03 - 2005</v>
          </cell>
          <cell r="L670" t="str">
            <v>P</v>
          </cell>
          <cell r="M670" t="str">
            <v>III/a</v>
          </cell>
          <cell r="N670" t="str">
            <v>01 - 04 - 2016</v>
          </cell>
          <cell r="O670" t="str">
            <v>8</v>
          </cell>
          <cell r="P670" t="str">
            <v>5</v>
          </cell>
          <cell r="Q670" t="str">
            <v/>
          </cell>
          <cell r="R670" t="str">
            <v/>
          </cell>
          <cell r="S670" t="str">
            <v/>
          </cell>
          <cell r="T670" t="str">
            <v>01 - 04 - 2016</v>
          </cell>
          <cell r="U670" t="str">
            <v>Perawat Pelaksana Lanjutan</v>
          </cell>
          <cell r="V670" t="str">
            <v/>
          </cell>
          <cell r="W670" t="str">
            <v>PUSKESMAS KOTA</v>
          </cell>
          <cell r="X670" t="str">
            <v>DINAS KESEHATAN</v>
          </cell>
          <cell r="Y670" t="str">
            <v>D-III KEPERAWATAN</v>
          </cell>
          <cell r="Z670" t="str">
            <v>31-12-2007</v>
          </cell>
          <cell r="AA670" t="str">
            <v>Aktif</v>
          </cell>
          <cell r="AB670" t="str">
            <v>PNS Daerah Kab./Kota yang bekerja pada Kab./Kota</v>
          </cell>
          <cell r="AC670" t="str">
            <v>Pemerintah Kab. Tolitoli</v>
          </cell>
          <cell r="AD670" t="str">
            <v>Pemerintah Kab. Tolitoli</v>
          </cell>
        </row>
        <row r="671">
          <cell r="A671">
            <v>669</v>
          </cell>
          <cell r="B671" t="str">
            <v>196606101990081001</v>
          </cell>
          <cell r="C671" t="str">
            <v>131922417</v>
          </cell>
          <cell r="D671" t="str">
            <v>IRWAN POHA</v>
          </cell>
          <cell r="E671" t="str">
            <v/>
          </cell>
          <cell r="F671" t="str">
            <v/>
          </cell>
          <cell r="G671" t="str">
            <v>BATUDAA</v>
          </cell>
          <cell r="H671" t="str">
            <v>10 - 06 - 1966</v>
          </cell>
          <cell r="I671" t="str">
            <v>II/a</v>
          </cell>
          <cell r="J671" t="str">
            <v>01 - 08 - 1990</v>
          </cell>
          <cell r="K671" t="str">
            <v>01 - 06 - 1992</v>
          </cell>
          <cell r="L671" t="str">
            <v>L</v>
          </cell>
          <cell r="M671" t="str">
            <v>III/c</v>
          </cell>
          <cell r="N671" t="str">
            <v>01 - 10 - 2008</v>
          </cell>
          <cell r="O671" t="str">
            <v>13</v>
          </cell>
          <cell r="P671" t="str">
            <v>2</v>
          </cell>
          <cell r="Q671" t="str">
            <v/>
          </cell>
          <cell r="R671" t="str">
            <v/>
          </cell>
          <cell r="S671" t="str">
            <v/>
          </cell>
          <cell r="T671" t="str">
            <v>09 - 03 - 2015</v>
          </cell>
          <cell r="U671" t="str">
            <v>Guru Pertama</v>
          </cell>
          <cell r="V671" t="str">
            <v/>
          </cell>
          <cell r="W671" t="str">
            <v>SD Negeri 3 Tambun</v>
          </cell>
          <cell r="X671" t="str">
            <v>Dinas Pendidikan Dan Kebudayaan</v>
          </cell>
          <cell r="Y671" t="str">
            <v>D-II PENDIDIKAN GURU PENDIDIKAN JASMANI</v>
          </cell>
          <cell r="Z671" t="str">
            <v>21-02-2003</v>
          </cell>
          <cell r="AA671" t="str">
            <v>Aktif</v>
          </cell>
          <cell r="AB671" t="str">
            <v>PNS Daerah Kab./Kota yang bekerja pada Kab./Kota</v>
          </cell>
          <cell r="AC671" t="str">
            <v>Pemerintah Kab. Tolitoli</v>
          </cell>
          <cell r="AD671" t="str">
            <v>Pemerintah Kab. Tolitoli</v>
          </cell>
        </row>
        <row r="672">
          <cell r="A672">
            <v>670</v>
          </cell>
          <cell r="B672" t="str">
            <v>198510302014092001</v>
          </cell>
          <cell r="C672" t="str">
            <v/>
          </cell>
          <cell r="D672" t="str">
            <v>ONVI NURZAROROH</v>
          </cell>
          <cell r="E672" t="str">
            <v/>
          </cell>
          <cell r="F672" t="str">
            <v/>
          </cell>
          <cell r="G672" t="str">
            <v>TOLITOLI</v>
          </cell>
          <cell r="H672" t="str">
            <v>30 - 10 - 1985</v>
          </cell>
          <cell r="I672" t="str">
            <v>II/a</v>
          </cell>
          <cell r="J672" t="str">
            <v>01 - 09 - 2014</v>
          </cell>
          <cell r="K672" t="str">
            <v>01 - 09 - 2016</v>
          </cell>
          <cell r="L672" t="str">
            <v>P</v>
          </cell>
          <cell r="M672" t="str">
            <v>II/a</v>
          </cell>
          <cell r="N672" t="str">
            <v>01 - 09 - 2014</v>
          </cell>
          <cell r="O672" t="str">
            <v>10</v>
          </cell>
          <cell r="P672" t="str">
            <v>1</v>
          </cell>
          <cell r="Q672" t="str">
            <v/>
          </cell>
          <cell r="R672" t="str">
            <v/>
          </cell>
          <cell r="S672" t="str">
            <v/>
          </cell>
          <cell r="T672" t="str">
            <v/>
          </cell>
          <cell r="U672" t="str">
            <v/>
          </cell>
          <cell r="V672" t="str">
            <v>PENGADMINISTRASI UMUM</v>
          </cell>
          <cell r="W672" t="str">
            <v>SMP NEGERI 2 BASI DONDO</v>
          </cell>
          <cell r="X672" t="str">
            <v>CABANG DISPENBUD KECAMATAN BASIDONDO</v>
          </cell>
          <cell r="Y672" t="str">
            <v>SMA IPA</v>
          </cell>
          <cell r="Z672" t="str">
            <v>14-06-2004</v>
          </cell>
          <cell r="AA672" t="str">
            <v>Aktif</v>
          </cell>
          <cell r="AB672" t="str">
            <v>PNS Daerah Kab./Kota yang bekerja pada Kab./Kota</v>
          </cell>
          <cell r="AC672" t="str">
            <v>Pemerintah Kab. Tolitoli</v>
          </cell>
          <cell r="AD672" t="str">
            <v>Pemerintah Kab. Tolitoli</v>
          </cell>
        </row>
        <row r="673">
          <cell r="A673">
            <v>671</v>
          </cell>
          <cell r="B673" t="str">
            <v>197106152000071001</v>
          </cell>
          <cell r="C673" t="str">
            <v>132264959</v>
          </cell>
          <cell r="D673" t="str">
            <v>PUTU LAS</v>
          </cell>
          <cell r="E673" t="str">
            <v/>
          </cell>
          <cell r="F673" t="str">
            <v/>
          </cell>
          <cell r="G673" t="str">
            <v>BULELENG</v>
          </cell>
          <cell r="H673" t="str">
            <v>15 - 06 - 1971</v>
          </cell>
          <cell r="I673" t="str">
            <v>II/a</v>
          </cell>
          <cell r="J673" t="str">
            <v>01 - 07 - 2000</v>
          </cell>
          <cell r="K673" t="str">
            <v>01 - 05 - 2002</v>
          </cell>
          <cell r="L673" t="str">
            <v>L</v>
          </cell>
          <cell r="M673" t="str">
            <v>III/b</v>
          </cell>
          <cell r="N673" t="str">
            <v>01 - 04 - 2014</v>
          </cell>
          <cell r="O673" t="str">
            <v>8</v>
          </cell>
          <cell r="P673" t="str">
            <v>9</v>
          </cell>
          <cell r="Q673" t="str">
            <v/>
          </cell>
          <cell r="R673" t="str">
            <v/>
          </cell>
          <cell r="S673" t="str">
            <v/>
          </cell>
          <cell r="T673" t="str">
            <v>01 - 04 - 2014</v>
          </cell>
          <cell r="U673" t="str">
            <v>Guru Pertama</v>
          </cell>
          <cell r="V673" t="str">
            <v/>
          </cell>
          <cell r="W673" t="str">
            <v>SMP NEGERI 2 LAMPASIO</v>
          </cell>
          <cell r="X673" t="str">
            <v>CABANG DISPENBUD KECAMATAN LAMPASIO</v>
          </cell>
          <cell r="Y673" t="str">
            <v>SGO</v>
          </cell>
          <cell r="Z673" t="str">
            <v>31-12-1990</v>
          </cell>
          <cell r="AA673" t="str">
            <v>Aktif</v>
          </cell>
          <cell r="AB673" t="str">
            <v>PNS Daerah Kab./Kota yang bekerja pada Kab./Kota</v>
          </cell>
          <cell r="AC673" t="str">
            <v>Pemerintah Kab. Tolitoli</v>
          </cell>
          <cell r="AD673" t="str">
            <v>Pemerintah Kab. Tolitoli</v>
          </cell>
        </row>
        <row r="674">
          <cell r="A674">
            <v>672</v>
          </cell>
          <cell r="B674" t="str">
            <v>196405071984122007</v>
          </cell>
          <cell r="C674" t="str">
            <v>131342321</v>
          </cell>
          <cell r="D674" t="str">
            <v>SURIANI</v>
          </cell>
          <cell r="E674" t="str">
            <v/>
          </cell>
          <cell r="F674" t="str">
            <v/>
          </cell>
          <cell r="G674" t="str">
            <v>TOLITOLI</v>
          </cell>
          <cell r="H674" t="str">
            <v>07 - 05 - 1964</v>
          </cell>
          <cell r="I674" t="str">
            <v>II/a</v>
          </cell>
          <cell r="J674" t="str">
            <v>01 - 12 - 1984</v>
          </cell>
          <cell r="K674" t="str">
            <v>01 - 10 - 1988</v>
          </cell>
          <cell r="L674" t="str">
            <v>P</v>
          </cell>
          <cell r="M674" t="str">
            <v>IV/a</v>
          </cell>
          <cell r="N674" t="str">
            <v>01 - 04 - 2010</v>
          </cell>
          <cell r="O674" t="str">
            <v>20</v>
          </cell>
          <cell r="P674" t="str">
            <v>4</v>
          </cell>
          <cell r="Q674" t="str">
            <v/>
          </cell>
          <cell r="R674" t="str">
            <v/>
          </cell>
          <cell r="S674" t="str">
            <v/>
          </cell>
          <cell r="T674" t="str">
            <v>01 - 04 - 2010</v>
          </cell>
          <cell r="U674" t="str">
            <v>Guru Pembina</v>
          </cell>
          <cell r="V674" t="str">
            <v/>
          </cell>
          <cell r="W674" t="str">
            <v>SD Negeri 21 Tolitoli</v>
          </cell>
          <cell r="X674" t="str">
            <v>Dinas Pendidikan Dan Kebudayaan</v>
          </cell>
          <cell r="Y674" t="str">
            <v>D-II/A-II</v>
          </cell>
          <cell r="Z674" t="str">
            <v>31-12-2002</v>
          </cell>
          <cell r="AA674" t="str">
            <v>Aktif</v>
          </cell>
          <cell r="AB674" t="str">
            <v>PNS Daerah Kab./Kota yang bekerja pada Kab./Kota</v>
          </cell>
          <cell r="AC674" t="str">
            <v>Pemerintah Kab. Tolitoli</v>
          </cell>
          <cell r="AD674" t="str">
            <v>Pemerintah Kab. Tolitoli</v>
          </cell>
        </row>
        <row r="675">
          <cell r="A675">
            <v>673</v>
          </cell>
          <cell r="B675" t="str">
            <v>198012292009042003</v>
          </cell>
          <cell r="C675" t="str">
            <v/>
          </cell>
          <cell r="D675" t="str">
            <v>ATMIARSIH</v>
          </cell>
          <cell r="E675" t="str">
            <v/>
          </cell>
          <cell r="F675" t="str">
            <v>A.Ma</v>
          </cell>
          <cell r="G675" t="str">
            <v>TOLITOLI</v>
          </cell>
          <cell r="H675" t="str">
            <v>29 - 12 - 1980</v>
          </cell>
          <cell r="I675" t="str">
            <v>II/b</v>
          </cell>
          <cell r="J675" t="str">
            <v>01 - 04 - 2009</v>
          </cell>
          <cell r="K675" t="str">
            <v>01 - 01 - 2011</v>
          </cell>
          <cell r="L675" t="str">
            <v>P</v>
          </cell>
          <cell r="M675" t="str">
            <v>II/c</v>
          </cell>
          <cell r="N675" t="str">
            <v>01 - 04 - 2014</v>
          </cell>
          <cell r="O675" t="str">
            <v>8</v>
          </cell>
          <cell r="P675" t="str">
            <v>3</v>
          </cell>
          <cell r="Q675" t="str">
            <v/>
          </cell>
          <cell r="R675" t="str">
            <v/>
          </cell>
          <cell r="S675" t="str">
            <v/>
          </cell>
          <cell r="T675" t="str">
            <v>01 - 04 - 2014</v>
          </cell>
          <cell r="U675" t="str">
            <v>Guru Muda</v>
          </cell>
          <cell r="V675" t="str">
            <v/>
          </cell>
          <cell r="W675" t="str">
            <v>SD Negeri 24 Tolitoli</v>
          </cell>
          <cell r="X675" t="str">
            <v>Dinas Pendidikan Dan Kebudayaan</v>
          </cell>
          <cell r="Y675" t="str">
            <v>D-II PENDIDIKAN GURU MADRASAH IBTIDAIYAH</v>
          </cell>
          <cell r="Z675" t="str">
            <v>31-12-2007</v>
          </cell>
          <cell r="AA675" t="str">
            <v>Aktif</v>
          </cell>
          <cell r="AB675" t="str">
            <v>PNS Daerah Kab./Kota yang bekerja pada Kab./Kota</v>
          </cell>
          <cell r="AC675" t="str">
            <v>Pemerintah Kab. Tolitoli</v>
          </cell>
          <cell r="AD675" t="str">
            <v>Pemerintah Kab. Tolitoli</v>
          </cell>
        </row>
        <row r="676">
          <cell r="A676">
            <v>674</v>
          </cell>
          <cell r="B676" t="str">
            <v>198407162010012006</v>
          </cell>
          <cell r="C676" t="str">
            <v/>
          </cell>
          <cell r="D676" t="str">
            <v>A. HARDAWATI</v>
          </cell>
          <cell r="E676" t="str">
            <v/>
          </cell>
          <cell r="F676" t="str">
            <v>S.Sos</v>
          </cell>
          <cell r="G676" t="str">
            <v>TOLITOLI</v>
          </cell>
          <cell r="H676" t="str">
            <v>16 - 07 - 1984</v>
          </cell>
          <cell r="I676" t="str">
            <v>III/a</v>
          </cell>
          <cell r="J676" t="str">
            <v>01 - 01 - 2010</v>
          </cell>
          <cell r="K676" t="str">
            <v>01 - 04 - 2011</v>
          </cell>
          <cell r="L676" t="str">
            <v>P</v>
          </cell>
          <cell r="M676" t="str">
            <v>III/c</v>
          </cell>
          <cell r="N676" t="str">
            <v>01 - 04 - 2018</v>
          </cell>
          <cell r="O676" t="str">
            <v>8</v>
          </cell>
          <cell r="P676" t="str">
            <v>3</v>
          </cell>
          <cell r="Q676" t="str">
            <v/>
          </cell>
          <cell r="R676" t="str">
            <v/>
          </cell>
          <cell r="S676" t="str">
            <v/>
          </cell>
          <cell r="T676" t="str">
            <v/>
          </cell>
          <cell r="U676" t="str">
            <v/>
          </cell>
          <cell r="V676" t="str">
            <v>PRANATA ACARA</v>
          </cell>
          <cell r="W676" t="str">
            <v>Sub Bagian Protokol</v>
          </cell>
          <cell r="X676" t="str">
            <v>Sekretariat Daerah</v>
          </cell>
          <cell r="Y676" t="str">
            <v>S-1 ILMU KOMUNIKASI</v>
          </cell>
          <cell r="Z676" t="str">
            <v>01-01-2008</v>
          </cell>
          <cell r="AA676" t="str">
            <v>Aktif</v>
          </cell>
          <cell r="AB676" t="str">
            <v>PNS Daerah Kab./Kota yang bekerja pada Kab./Kota</v>
          </cell>
          <cell r="AC676" t="str">
            <v>Pemerintah Kab. Tolitoli</v>
          </cell>
          <cell r="AD676" t="str">
            <v>Pemerintah Kab. Tolitoli</v>
          </cell>
        </row>
        <row r="677">
          <cell r="A677">
            <v>675</v>
          </cell>
          <cell r="B677" t="str">
            <v>196403192014012001</v>
          </cell>
          <cell r="C677" t="str">
            <v/>
          </cell>
          <cell r="D677" t="str">
            <v>SITI WARDA</v>
          </cell>
          <cell r="E677" t="str">
            <v/>
          </cell>
          <cell r="F677" t="str">
            <v/>
          </cell>
          <cell r="G677" t="str">
            <v>TOLITOLI</v>
          </cell>
          <cell r="H677" t="str">
            <v>19 - 03 - 1964</v>
          </cell>
          <cell r="I677" t="str">
            <v>II/a</v>
          </cell>
          <cell r="J677" t="str">
            <v>01 - 01 - 2014</v>
          </cell>
          <cell r="K677" t="str">
            <v>01 - 12 - 2015</v>
          </cell>
          <cell r="L677" t="str">
            <v>P</v>
          </cell>
          <cell r="M677" t="str">
            <v>II/a</v>
          </cell>
          <cell r="N677" t="str">
            <v>01 - 01 - 2014</v>
          </cell>
          <cell r="O677" t="str">
            <v>10</v>
          </cell>
          <cell r="P677" t="str">
            <v>7</v>
          </cell>
          <cell r="Q677" t="str">
            <v/>
          </cell>
          <cell r="R677" t="str">
            <v/>
          </cell>
          <cell r="S677" t="str">
            <v/>
          </cell>
          <cell r="T677" t="str">
            <v/>
          </cell>
          <cell r="U677" t="str">
            <v/>
          </cell>
          <cell r="V677" t="str">
            <v>GURU SD</v>
          </cell>
          <cell r="W677" t="str">
            <v>Pemerintah Kabupaten Tolitoli</v>
          </cell>
          <cell r="X677" t="str">
            <v/>
          </cell>
          <cell r="Y677" t="str">
            <v>KPG</v>
          </cell>
          <cell r="Z677" t="str">
            <v>02-05-1985</v>
          </cell>
          <cell r="AA677" t="str">
            <v>Aktif</v>
          </cell>
          <cell r="AB677" t="str">
            <v>PNS Daerah Kab./Kota yang bekerja pada Kab./Kota</v>
          </cell>
          <cell r="AC677" t="str">
            <v>Pemerintah Kab. Tolitoli</v>
          </cell>
          <cell r="AD677" t="str">
            <v>Pemerintah Kab. Tolitoli</v>
          </cell>
        </row>
        <row r="678">
          <cell r="A678">
            <v>676</v>
          </cell>
          <cell r="B678" t="str">
            <v>197507272009061001</v>
          </cell>
          <cell r="C678" t="str">
            <v/>
          </cell>
          <cell r="D678" t="str">
            <v>SABIR</v>
          </cell>
          <cell r="E678" t="str">
            <v/>
          </cell>
          <cell r="F678" t="str">
            <v>S.Sos</v>
          </cell>
          <cell r="G678" t="str">
            <v>BAJUGAN</v>
          </cell>
          <cell r="H678" t="str">
            <v>27 - 07 - 1975</v>
          </cell>
          <cell r="I678" t="str">
            <v>II/a</v>
          </cell>
          <cell r="J678" t="str">
            <v>01 - 06 - 2009</v>
          </cell>
          <cell r="K678" t="str">
            <v>01 - 06 - 2009</v>
          </cell>
          <cell r="L678" t="str">
            <v>L</v>
          </cell>
          <cell r="M678" t="str">
            <v>III/a</v>
          </cell>
          <cell r="N678" t="str">
            <v>01 - 10 - 2015</v>
          </cell>
          <cell r="O678" t="str">
            <v>6</v>
          </cell>
          <cell r="P678" t="str">
            <v>8</v>
          </cell>
          <cell r="Q678" t="str">
            <v/>
          </cell>
          <cell r="R678" t="str">
            <v/>
          </cell>
          <cell r="S678" t="str">
            <v/>
          </cell>
          <cell r="T678" t="str">
            <v/>
          </cell>
          <cell r="U678" t="str">
            <v/>
          </cell>
          <cell r="V678" t="str">
            <v>FUNGSIONAL UMUM</v>
          </cell>
          <cell r="W678" t="str">
            <v>BAGIAN ADMINISTRASI PEMERINTAHAN UMUM</v>
          </cell>
          <cell r="X678" t="str">
            <v>SEKRETARIAT DAERAH</v>
          </cell>
          <cell r="Y678" t="str">
            <v>S-1 ILMU PEMERINTAHAN</v>
          </cell>
          <cell r="Z678" t="str">
            <v>31-12-2014</v>
          </cell>
          <cell r="AA678" t="str">
            <v>Aktif</v>
          </cell>
          <cell r="AB678" t="str">
            <v>PNS Daerah Kab./Kota yang bekerja pada Kab./Kota</v>
          </cell>
          <cell r="AC678" t="str">
            <v>Pemerintah Kab. Tolitoli</v>
          </cell>
          <cell r="AD678" t="str">
            <v>Pemerintah Kab. Tolitoli</v>
          </cell>
        </row>
        <row r="679">
          <cell r="A679">
            <v>677</v>
          </cell>
          <cell r="B679" t="str">
            <v>198303132005011006</v>
          </cell>
          <cell r="C679" t="str">
            <v>570017194</v>
          </cell>
          <cell r="D679" t="str">
            <v>SULTAN</v>
          </cell>
          <cell r="E679" t="str">
            <v/>
          </cell>
          <cell r="F679" t="str">
            <v>S.Pd</v>
          </cell>
          <cell r="G679" t="str">
            <v>SABANG</v>
          </cell>
          <cell r="H679" t="str">
            <v>13 - 03 - 1983</v>
          </cell>
          <cell r="I679" t="str">
            <v>II/b</v>
          </cell>
          <cell r="J679" t="str">
            <v>01 - 01 - 2005</v>
          </cell>
          <cell r="K679" t="str">
            <v>01 - 03 - 2006</v>
          </cell>
          <cell r="L679" t="str">
            <v>L</v>
          </cell>
          <cell r="M679" t="str">
            <v>III/d</v>
          </cell>
          <cell r="N679" t="str">
            <v>01 - 04 - 2017</v>
          </cell>
          <cell r="O679" t="str">
            <v>10</v>
          </cell>
          <cell r="P679" t="str">
            <v>3</v>
          </cell>
          <cell r="Q679" t="str">
            <v/>
          </cell>
          <cell r="R679" t="str">
            <v/>
          </cell>
          <cell r="S679" t="str">
            <v/>
          </cell>
          <cell r="T679" t="str">
            <v>01 - 04 - 2014</v>
          </cell>
          <cell r="U679" t="str">
            <v>Guru Muda</v>
          </cell>
          <cell r="V679" t="str">
            <v/>
          </cell>
          <cell r="W679" t="str">
            <v>SDN 2 TAMBUN</v>
          </cell>
          <cell r="X679" t="str">
            <v>CABANG DISPENBUD KECAMATAN BAOLAN</v>
          </cell>
          <cell r="Y679" t="str">
            <v>S-1 ILMU PENDIDIKAN</v>
          </cell>
          <cell r="Z679" t="str">
            <v>31-12-2007</v>
          </cell>
          <cell r="AA679" t="str">
            <v>Aktif</v>
          </cell>
          <cell r="AB679" t="str">
            <v>PNS Daerah Kab./Kota yang bekerja pada Kab./Kota</v>
          </cell>
          <cell r="AC679" t="str">
            <v>Pemerintah Kab. Tolitoli</v>
          </cell>
          <cell r="AD679" t="str">
            <v>Pemerintah Kab. Tolitoli</v>
          </cell>
        </row>
        <row r="680">
          <cell r="A680">
            <v>678</v>
          </cell>
          <cell r="B680" t="str">
            <v>196802221990082001</v>
          </cell>
          <cell r="C680" t="str">
            <v>131922416</v>
          </cell>
          <cell r="D680" t="str">
            <v>RABAIYA K GESA</v>
          </cell>
          <cell r="E680" t="str">
            <v/>
          </cell>
          <cell r="F680" t="str">
            <v>A.Ma.Pd</v>
          </cell>
          <cell r="G680" t="str">
            <v>BUOL</v>
          </cell>
          <cell r="H680" t="str">
            <v>22 - 02 - 1968</v>
          </cell>
          <cell r="I680" t="str">
            <v>II/a</v>
          </cell>
          <cell r="J680" t="str">
            <v>01 - 08 - 1990</v>
          </cell>
          <cell r="K680" t="str">
            <v>01 - 07 - 1992</v>
          </cell>
          <cell r="L680" t="str">
            <v>P</v>
          </cell>
          <cell r="M680" t="str">
            <v>III/d</v>
          </cell>
          <cell r="N680" t="str">
            <v>01 - 04 - 2014</v>
          </cell>
          <cell r="O680" t="str">
            <v>18</v>
          </cell>
          <cell r="P680" t="str">
            <v>8</v>
          </cell>
          <cell r="Q680" t="str">
            <v/>
          </cell>
          <cell r="R680" t="str">
            <v/>
          </cell>
          <cell r="S680" t="str">
            <v/>
          </cell>
          <cell r="T680" t="str">
            <v>01 - 04 - 2014</v>
          </cell>
          <cell r="U680" t="str">
            <v>Guru Dewasa Tingkat. I</v>
          </cell>
          <cell r="V680" t="str">
            <v/>
          </cell>
          <cell r="W680" t="str">
            <v>Dinas Pendidikan Dan Kebudayaan</v>
          </cell>
          <cell r="X680" t="str">
            <v>Pemerintah Kabupaten Tolitoli</v>
          </cell>
          <cell r="Y680" t="str">
            <v>D-II PENDIDIKAN GURU KELAS SEKOLAH DASAR</v>
          </cell>
          <cell r="Z680" t="str">
            <v>31-12-2005</v>
          </cell>
          <cell r="AA680" t="str">
            <v>Aktif</v>
          </cell>
          <cell r="AB680" t="str">
            <v>PNS Daerah Kab./Kota yang bekerja pada Kab./Kota</v>
          </cell>
          <cell r="AC680" t="str">
            <v>Pemerintah Kab. Tolitoli</v>
          </cell>
          <cell r="AD680" t="str">
            <v>Pemerintah Kab. Tolitoli</v>
          </cell>
        </row>
        <row r="681">
          <cell r="A681">
            <v>679</v>
          </cell>
          <cell r="B681" t="str">
            <v>196310241990031003</v>
          </cell>
          <cell r="C681" t="str">
            <v>570010417</v>
          </cell>
          <cell r="D681" t="str">
            <v>ABUBAKAR</v>
          </cell>
          <cell r="E681" t="str">
            <v/>
          </cell>
          <cell r="F681" t="str">
            <v/>
          </cell>
          <cell r="G681" t="str">
            <v>DONGGALA</v>
          </cell>
          <cell r="H681" t="str">
            <v>24 - 10 - 1963</v>
          </cell>
          <cell r="I681" t="str">
            <v>I/b</v>
          </cell>
          <cell r="J681" t="str">
            <v>01 - 03 - 1990</v>
          </cell>
          <cell r="K681" t="str">
            <v>01 - 04 - 1991</v>
          </cell>
          <cell r="L681" t="str">
            <v>L</v>
          </cell>
          <cell r="M681" t="str">
            <v>III/b</v>
          </cell>
          <cell r="N681" t="str">
            <v>01 - 10 - 2016</v>
          </cell>
          <cell r="O681" t="str">
            <v>20</v>
          </cell>
          <cell r="P681" t="str">
            <v>11</v>
          </cell>
          <cell r="Q681" t="str">
            <v/>
          </cell>
          <cell r="R681" t="str">
            <v/>
          </cell>
          <cell r="S681" t="str">
            <v/>
          </cell>
          <cell r="T681" t="str">
            <v/>
          </cell>
          <cell r="U681" t="str">
            <v/>
          </cell>
          <cell r="V681" t="str">
            <v>PETUGAS PENERTIBAN</v>
          </cell>
          <cell r="W681" t="str">
            <v>Sub Bidang Operasi Dan Pengendalian</v>
          </cell>
          <cell r="X681" t="str">
            <v>Bidang Ketertiban Umum Dan Ketentraman Masyarakat</v>
          </cell>
          <cell r="Y681" t="str">
            <v>SMA</v>
          </cell>
          <cell r="Z681" t="str">
            <v>31-12-1993</v>
          </cell>
          <cell r="AA681" t="str">
            <v>Aktif</v>
          </cell>
          <cell r="AB681" t="str">
            <v>PNS Daerah Kab./Kota yang bekerja pada Kab./Kota</v>
          </cell>
          <cell r="AC681" t="str">
            <v>Pemerintah Kab. Tolitoli</v>
          </cell>
          <cell r="AD681" t="str">
            <v>Pemerintah Kab. Tolitoli</v>
          </cell>
        </row>
        <row r="682">
          <cell r="A682">
            <v>680</v>
          </cell>
          <cell r="B682" t="str">
            <v>196202031988031010</v>
          </cell>
          <cell r="C682" t="str">
            <v>140213790</v>
          </cell>
          <cell r="D682" t="str">
            <v>SULEMAN</v>
          </cell>
          <cell r="E682" t="str">
            <v/>
          </cell>
          <cell r="F682" t="str">
            <v>S.Ag</v>
          </cell>
          <cell r="G682" t="str">
            <v>TOLITOLI</v>
          </cell>
          <cell r="H682" t="str">
            <v>03 - 02 - 1962</v>
          </cell>
          <cell r="I682" t="str">
            <v>II/a</v>
          </cell>
          <cell r="J682" t="str">
            <v>01 - 03 - 1988</v>
          </cell>
          <cell r="K682" t="str">
            <v>01 - 05 - 1989</v>
          </cell>
          <cell r="L682" t="str">
            <v>L</v>
          </cell>
          <cell r="M682" t="str">
            <v>IV/a</v>
          </cell>
          <cell r="N682" t="str">
            <v>01 - 04 - 2015</v>
          </cell>
          <cell r="O682" t="str">
            <v>22</v>
          </cell>
          <cell r="P682" t="str">
            <v>1</v>
          </cell>
          <cell r="Q682" t="str">
            <v/>
          </cell>
          <cell r="R682" t="str">
            <v/>
          </cell>
          <cell r="S682" t="str">
            <v/>
          </cell>
          <cell r="T682" t="str">
            <v/>
          </cell>
          <cell r="U682" t="str">
            <v/>
          </cell>
          <cell r="V682" t="str">
            <v>PENGELOLA PELAYANAN REHABILITASI SOSIAL DAN LANSIA</v>
          </cell>
          <cell r="W682" t="str">
            <v>Seksi Rehabilitasi Sosial Anak Dan Lanjut Usia</v>
          </cell>
          <cell r="X682" t="str">
            <v>Dinas Sosial</v>
          </cell>
          <cell r="Y682" t="str">
            <v>S-1 HUKUM PERDATA PIDANA ISLAM</v>
          </cell>
          <cell r="Z682" t="str">
            <v>31-12-1994</v>
          </cell>
          <cell r="AA682" t="str">
            <v>Aktif</v>
          </cell>
          <cell r="AB682" t="str">
            <v>PNS Daerah Kab./Kota yang bekerja pada Kab./Kota</v>
          </cell>
          <cell r="AC682" t="str">
            <v>Pemerintah Kab. Tolitoli</v>
          </cell>
          <cell r="AD682" t="str">
            <v>Pemerintah Kab. Tolitoli</v>
          </cell>
        </row>
        <row r="683">
          <cell r="A683">
            <v>681</v>
          </cell>
          <cell r="B683" t="str">
            <v>196904112000121003</v>
          </cell>
          <cell r="C683" t="str">
            <v>132282873</v>
          </cell>
          <cell r="D683" t="str">
            <v>MOHAMMAD NASIR</v>
          </cell>
          <cell r="E683" t="str">
            <v/>
          </cell>
          <cell r="F683" t="str">
            <v/>
          </cell>
          <cell r="G683" t="str">
            <v>TOLITOLI</v>
          </cell>
          <cell r="H683" t="str">
            <v>11 - 04 - 1969</v>
          </cell>
          <cell r="I683" t="str">
            <v>II/a</v>
          </cell>
          <cell r="J683" t="str">
            <v>01 - 12 - 2000</v>
          </cell>
          <cell r="K683" t="str">
            <v>01 - 04 - 2002</v>
          </cell>
          <cell r="L683" t="str">
            <v>L</v>
          </cell>
          <cell r="M683" t="str">
            <v>III/c</v>
          </cell>
          <cell r="N683" t="str">
            <v>01 - 04 - 2017</v>
          </cell>
          <cell r="O683" t="str">
            <v>11</v>
          </cell>
          <cell r="P683" t="str">
            <v>5</v>
          </cell>
          <cell r="Q683" t="str">
            <v/>
          </cell>
          <cell r="R683" t="str">
            <v/>
          </cell>
          <cell r="S683" t="str">
            <v/>
          </cell>
          <cell r="T683" t="str">
            <v>01 - 04 - 2017</v>
          </cell>
          <cell r="U683" t="str">
            <v>Guru Muda</v>
          </cell>
          <cell r="V683" t="str">
            <v/>
          </cell>
          <cell r="W683" t="str">
            <v>SDN MOSING</v>
          </cell>
          <cell r="X683" t="str">
            <v>CABANG DISPENBUD KECAMATAN DAMPAL UTARA</v>
          </cell>
          <cell r="Y683" t="str">
            <v>SEKOLAH PENDIDIKAN GURU</v>
          </cell>
          <cell r="Z683" t="str">
            <v>31-12-1988</v>
          </cell>
          <cell r="AA683" t="str">
            <v>Aktif</v>
          </cell>
          <cell r="AB683" t="str">
            <v>PNS Daerah Kab./Kota yang bekerja pada Kab./Kota</v>
          </cell>
          <cell r="AC683" t="str">
            <v>Pemerintah Kab. Tolitoli</v>
          </cell>
          <cell r="AD683" t="str">
            <v>Pemerintah Kab. Tolitoli</v>
          </cell>
        </row>
        <row r="684">
          <cell r="A684">
            <v>682</v>
          </cell>
          <cell r="B684" t="str">
            <v>198710242011011013</v>
          </cell>
          <cell r="C684" t="str">
            <v/>
          </cell>
          <cell r="D684" t="str">
            <v>ZULKIFLI</v>
          </cell>
          <cell r="E684" t="str">
            <v/>
          </cell>
          <cell r="F684" t="str">
            <v>S.Pi</v>
          </cell>
          <cell r="G684" t="str">
            <v>TOLITOLI</v>
          </cell>
          <cell r="H684" t="str">
            <v>24 - 10 - 1987</v>
          </cell>
          <cell r="I684" t="str">
            <v>III/a</v>
          </cell>
          <cell r="J684" t="str">
            <v>01 - 01 - 2011</v>
          </cell>
          <cell r="K684" t="str">
            <v>01 - 01 - 2013</v>
          </cell>
          <cell r="L684" t="str">
            <v>L</v>
          </cell>
          <cell r="M684" t="str">
            <v>III/b</v>
          </cell>
          <cell r="N684" t="str">
            <v>01 - 04 - 2015</v>
          </cell>
          <cell r="O684" t="str">
            <v>4</v>
          </cell>
          <cell r="P684" t="str">
            <v>3</v>
          </cell>
          <cell r="Q684" t="str">
            <v/>
          </cell>
          <cell r="R684" t="str">
            <v/>
          </cell>
          <cell r="S684" t="str">
            <v/>
          </cell>
          <cell r="T684" t="str">
            <v/>
          </cell>
          <cell r="U684" t="str">
            <v/>
          </cell>
          <cell r="V684" t="str">
            <v>PENGADMINISTRASI UMUM</v>
          </cell>
          <cell r="W684" t="str">
            <v>Seksi Sarana Dan Prasarana Pasar</v>
          </cell>
          <cell r="X684" t="str">
            <v>Dinas Perdagangan</v>
          </cell>
          <cell r="Y684" t="str">
            <v>S-1 PERIKANAN</v>
          </cell>
          <cell r="Z684" t="str">
            <v>31-12-2010</v>
          </cell>
          <cell r="AA684" t="str">
            <v>Aktif</v>
          </cell>
          <cell r="AB684" t="str">
            <v>PNS Daerah Kab./Kota yang bekerja pada Kab./Kota</v>
          </cell>
          <cell r="AC684" t="str">
            <v>Pemerintah Kab. Tolitoli</v>
          </cell>
          <cell r="AD684" t="str">
            <v>Pemerintah Kab. Tolitoli</v>
          </cell>
        </row>
        <row r="685">
          <cell r="A685">
            <v>683</v>
          </cell>
          <cell r="B685" t="str">
            <v>198606082011012014</v>
          </cell>
          <cell r="C685" t="str">
            <v/>
          </cell>
          <cell r="D685" t="str">
            <v>DORITA</v>
          </cell>
          <cell r="E685" t="str">
            <v/>
          </cell>
          <cell r="F685" t="str">
            <v>A.Md.Kep</v>
          </cell>
          <cell r="G685" t="str">
            <v>TOLITOLI</v>
          </cell>
          <cell r="H685" t="str">
            <v>08 - 06 - 1986</v>
          </cell>
          <cell r="I685" t="str">
            <v>II/c</v>
          </cell>
          <cell r="J685" t="str">
            <v>01 - 01 - 2011</v>
          </cell>
          <cell r="K685" t="str">
            <v>01 - 01 - 2013</v>
          </cell>
          <cell r="L685" t="str">
            <v>P</v>
          </cell>
          <cell r="M685" t="str">
            <v>III/a</v>
          </cell>
          <cell r="N685" t="str">
            <v>01 - 04 - 2018</v>
          </cell>
          <cell r="O685" t="str">
            <v>5</v>
          </cell>
          <cell r="P685" t="str">
            <v>3</v>
          </cell>
          <cell r="Q685" t="str">
            <v/>
          </cell>
          <cell r="R685" t="str">
            <v/>
          </cell>
          <cell r="S685" t="str">
            <v/>
          </cell>
          <cell r="T685" t="str">
            <v>01 - 04 - 2018</v>
          </cell>
          <cell r="U685" t="str">
            <v>Perawat Pelaksana Lanjutan</v>
          </cell>
          <cell r="V685" t="str">
            <v/>
          </cell>
          <cell r="W685" t="str">
            <v>Pemerintah Kabupaten Tolitoli</v>
          </cell>
          <cell r="X685" t="str">
            <v/>
          </cell>
          <cell r="Y685" t="str">
            <v>D-III KEPERAWATAN</v>
          </cell>
          <cell r="Z685" t="str">
            <v>01-01-2009</v>
          </cell>
          <cell r="AA685" t="str">
            <v>Aktif</v>
          </cell>
          <cell r="AB685" t="str">
            <v>PNS Daerah Kab./Kota yang bekerja pada Kab./Kota</v>
          </cell>
          <cell r="AC685" t="str">
            <v>Pemerintah Kab. Tolitoli</v>
          </cell>
          <cell r="AD685" t="str">
            <v>Pemerintah Kab. Tolitoli</v>
          </cell>
        </row>
        <row r="686">
          <cell r="A686">
            <v>684</v>
          </cell>
          <cell r="B686" t="str">
            <v>197410202014112002</v>
          </cell>
          <cell r="C686" t="str">
            <v/>
          </cell>
          <cell r="D686" t="str">
            <v>SITI GAWE</v>
          </cell>
          <cell r="E686" t="str">
            <v/>
          </cell>
          <cell r="F686" t="str">
            <v>S.Ag</v>
          </cell>
          <cell r="G686" t="str">
            <v>TENDE</v>
          </cell>
          <cell r="H686" t="str">
            <v>20 - 10 - 1974</v>
          </cell>
          <cell r="I686" t="str">
            <v>III/a</v>
          </cell>
          <cell r="J686" t="str">
            <v>01 - 11 - 2014</v>
          </cell>
          <cell r="K686" t="str">
            <v>01 - 09 - 2016</v>
          </cell>
          <cell r="L686" t="str">
            <v>P</v>
          </cell>
          <cell r="M686" t="str">
            <v>III/a</v>
          </cell>
          <cell r="N686" t="str">
            <v>01 - 11 - 2014</v>
          </cell>
          <cell r="O686" t="str">
            <v>9</v>
          </cell>
          <cell r="P686" t="str">
            <v>10</v>
          </cell>
          <cell r="Q686" t="str">
            <v/>
          </cell>
          <cell r="R686" t="str">
            <v/>
          </cell>
          <cell r="S686" t="str">
            <v/>
          </cell>
          <cell r="T686" t="str">
            <v/>
          </cell>
          <cell r="U686" t="str">
            <v/>
          </cell>
          <cell r="V686" t="str">
            <v>GURU SD</v>
          </cell>
          <cell r="W686" t="str">
            <v>SDN 2 LINGADAN</v>
          </cell>
          <cell r="X686" t="str">
            <v>CABANG DISPENBUD KECAMATAN DAKOPEMEAN</v>
          </cell>
          <cell r="Y686" t="str">
            <v>S-1 TARBIYAH</v>
          </cell>
          <cell r="Z686" t="str">
            <v>29-08-2000</v>
          </cell>
          <cell r="AA686" t="str">
            <v>Aktif</v>
          </cell>
          <cell r="AB686" t="str">
            <v>PNS Daerah Kab./Kota yang bekerja pada Kab./Kota</v>
          </cell>
          <cell r="AC686" t="str">
            <v>Pemerintah Kab. Tolitoli</v>
          </cell>
          <cell r="AD686" t="str">
            <v>Pemerintah Kab. Tolitoli</v>
          </cell>
        </row>
        <row r="687">
          <cell r="A687">
            <v>685</v>
          </cell>
          <cell r="B687" t="str">
            <v>196511121991112001</v>
          </cell>
          <cell r="C687" t="str">
            <v>131940827</v>
          </cell>
          <cell r="D687" t="str">
            <v>NURAENI RUSLI</v>
          </cell>
          <cell r="E687" t="str">
            <v/>
          </cell>
          <cell r="F687" t="str">
            <v>A.Ma.Pd</v>
          </cell>
          <cell r="G687" t="str">
            <v>WAJO</v>
          </cell>
          <cell r="H687" t="str">
            <v>12 - 11 - 1965</v>
          </cell>
          <cell r="I687" t="str">
            <v>II/a</v>
          </cell>
          <cell r="J687" t="str">
            <v>01 - 11 - 1991</v>
          </cell>
          <cell r="K687" t="str">
            <v>01 - 06 - 1993</v>
          </cell>
          <cell r="L687" t="str">
            <v>P</v>
          </cell>
          <cell r="M687" t="str">
            <v>III/d</v>
          </cell>
          <cell r="N687" t="str">
            <v>01 - 10 - 2016</v>
          </cell>
          <cell r="O687" t="str">
            <v>19</v>
          </cell>
          <cell r="P687" t="str">
            <v>11</v>
          </cell>
          <cell r="Q687" t="str">
            <v/>
          </cell>
          <cell r="R687" t="str">
            <v/>
          </cell>
          <cell r="S687" t="str">
            <v/>
          </cell>
          <cell r="T687" t="str">
            <v>01 - 10 - 2016</v>
          </cell>
          <cell r="U687" t="str">
            <v>Guru Muda</v>
          </cell>
          <cell r="V687" t="str">
            <v/>
          </cell>
          <cell r="W687" t="str">
            <v>SD Negeri 5 Tolitoli</v>
          </cell>
          <cell r="X687" t="str">
            <v>Dinas Pendidikan Dan Kebudayaan</v>
          </cell>
          <cell r="Y687" t="str">
            <v>D-II/A-II PGSD</v>
          </cell>
          <cell r="Z687" t="str">
            <v>31-12-2003</v>
          </cell>
          <cell r="AA687" t="str">
            <v>Aktif</v>
          </cell>
          <cell r="AB687" t="str">
            <v>PNS Daerah Kab./Kota yang bekerja pada Kab./Kota</v>
          </cell>
          <cell r="AC687" t="str">
            <v>Pemerintah Kab. Tolitoli</v>
          </cell>
          <cell r="AD687" t="str">
            <v>Pemerintah Kab. Tolitoli</v>
          </cell>
        </row>
        <row r="688">
          <cell r="A688">
            <v>686</v>
          </cell>
          <cell r="B688" t="str">
            <v>198406282011011007</v>
          </cell>
          <cell r="C688" t="str">
            <v/>
          </cell>
          <cell r="D688" t="str">
            <v>RISWAN</v>
          </cell>
          <cell r="E688" t="str">
            <v/>
          </cell>
          <cell r="F688" t="str">
            <v>S.Pd</v>
          </cell>
          <cell r="G688" t="str">
            <v>GALUMPANG</v>
          </cell>
          <cell r="H688" t="str">
            <v>28 - 06 - 1984</v>
          </cell>
          <cell r="I688" t="str">
            <v>II/b</v>
          </cell>
          <cell r="J688" t="str">
            <v>01 - 01 - 2011</v>
          </cell>
          <cell r="K688" t="str">
            <v>01 - 01 - 2013</v>
          </cell>
          <cell r="L688" t="str">
            <v>L</v>
          </cell>
          <cell r="M688" t="str">
            <v>III/a</v>
          </cell>
          <cell r="N688" t="str">
            <v>01 - 10 - 2017</v>
          </cell>
          <cell r="O688" t="str">
            <v>4</v>
          </cell>
          <cell r="P688" t="str">
            <v>9</v>
          </cell>
          <cell r="Q688" t="str">
            <v/>
          </cell>
          <cell r="R688" t="str">
            <v/>
          </cell>
          <cell r="S688" t="str">
            <v/>
          </cell>
          <cell r="T688" t="str">
            <v>01 - 10 - 2017</v>
          </cell>
          <cell r="U688" t="str">
            <v>Guru Pertama</v>
          </cell>
          <cell r="V688" t="str">
            <v/>
          </cell>
          <cell r="W688" t="str">
            <v>SDN 2 GALUMPANG</v>
          </cell>
          <cell r="X688" t="str">
            <v>CABANG DISPENBUD KECAMATAN DAKOPEMEAN</v>
          </cell>
          <cell r="Y688" t="str">
            <v>S-1/A-IV PENDIDIKAN GURU SEKOLAH DASAR</v>
          </cell>
          <cell r="Z688" t="str">
            <v/>
          </cell>
          <cell r="AA688" t="str">
            <v>Aktif</v>
          </cell>
          <cell r="AB688" t="str">
            <v>PNS Daerah Kab./Kota yang bekerja pada Kab./Kota</v>
          </cell>
          <cell r="AC688" t="str">
            <v>Pemerintah Kab. Tolitoli</v>
          </cell>
          <cell r="AD688" t="str">
            <v>Pemerintah Kab. Tolitoli</v>
          </cell>
        </row>
        <row r="689">
          <cell r="A689">
            <v>687</v>
          </cell>
          <cell r="B689" t="str">
            <v>198208042006041005</v>
          </cell>
          <cell r="C689" t="str">
            <v>570020217</v>
          </cell>
          <cell r="D689" t="str">
            <v>GUSMAN</v>
          </cell>
          <cell r="E689" t="str">
            <v/>
          </cell>
          <cell r="F689" t="str">
            <v>A.Md.Kep</v>
          </cell>
          <cell r="G689" t="str">
            <v>TOLITOLI</v>
          </cell>
          <cell r="H689" t="str">
            <v>04 - 08 - 1982</v>
          </cell>
          <cell r="I689" t="str">
            <v>II/c</v>
          </cell>
          <cell r="J689" t="str">
            <v>01 - 04 - 2006</v>
          </cell>
          <cell r="K689" t="str">
            <v>01 - 06 - 2007</v>
          </cell>
          <cell r="L689" t="str">
            <v>L</v>
          </cell>
          <cell r="M689" t="str">
            <v>III/b</v>
          </cell>
          <cell r="N689" t="str">
            <v>01 - 10 - 2015</v>
          </cell>
          <cell r="O689" t="str">
            <v>7</v>
          </cell>
          <cell r="P689" t="str">
            <v>6</v>
          </cell>
          <cell r="Q689" t="str">
            <v/>
          </cell>
          <cell r="R689" t="str">
            <v/>
          </cell>
          <cell r="S689" t="str">
            <v/>
          </cell>
          <cell r="T689" t="str">
            <v>01 - 10 - 2012</v>
          </cell>
          <cell r="U689" t="str">
            <v>Perawat Pelaksana Lanjutan</v>
          </cell>
          <cell r="V689" t="str">
            <v/>
          </cell>
          <cell r="W689" t="str">
            <v>PUSKESMAS BASIDONDO</v>
          </cell>
          <cell r="X689" t="str">
            <v>DINAS KESEHATAN</v>
          </cell>
          <cell r="Y689" t="str">
            <v>D-III KEPERAWATAN</v>
          </cell>
          <cell r="Z689" t="str">
            <v>31-12-2004</v>
          </cell>
          <cell r="AA689" t="str">
            <v>Aktif</v>
          </cell>
          <cell r="AB689" t="str">
            <v>PNS Daerah Kab./Kota yang bekerja pada Kab./Kota</v>
          </cell>
          <cell r="AC689" t="str">
            <v>Pemerintah Kab. Tolitoli</v>
          </cell>
          <cell r="AD689" t="str">
            <v>Pemerintah Kab. Tolitoli</v>
          </cell>
        </row>
        <row r="690">
          <cell r="A690">
            <v>688</v>
          </cell>
          <cell r="B690" t="str">
            <v>197409162015021001</v>
          </cell>
          <cell r="C690" t="str">
            <v/>
          </cell>
          <cell r="D690" t="str">
            <v>MUSLIMIN</v>
          </cell>
          <cell r="E690" t="str">
            <v/>
          </cell>
          <cell r="F690" t="str">
            <v/>
          </cell>
          <cell r="G690" t="str">
            <v>TOLITOLI</v>
          </cell>
          <cell r="H690" t="str">
            <v>16 - 09 - 1974</v>
          </cell>
          <cell r="I690" t="str">
            <v>II/a</v>
          </cell>
          <cell r="J690" t="str">
            <v>01 - 02 - 2015</v>
          </cell>
          <cell r="K690" t="str">
            <v>01 - 09 - 2016</v>
          </cell>
          <cell r="L690" t="str">
            <v>L</v>
          </cell>
          <cell r="M690" t="str">
            <v>II/a</v>
          </cell>
          <cell r="N690" t="str">
            <v>01 - 02 - 2015</v>
          </cell>
          <cell r="O690" t="str">
            <v>10</v>
          </cell>
          <cell r="P690" t="str">
            <v>9</v>
          </cell>
          <cell r="Q690" t="str">
            <v/>
          </cell>
          <cell r="R690" t="str">
            <v/>
          </cell>
          <cell r="S690" t="str">
            <v/>
          </cell>
          <cell r="T690" t="str">
            <v/>
          </cell>
          <cell r="U690" t="str">
            <v/>
          </cell>
          <cell r="V690" t="str">
            <v>PENGADMINSTRASI TATA USAHA SEKOLAH</v>
          </cell>
          <cell r="W690" t="str">
            <v>SDN PULIAS ABALING</v>
          </cell>
          <cell r="X690" t="str">
            <v>CABANG DISPENBUD KECAMATAN OGODEIDE</v>
          </cell>
          <cell r="Y690" t="str">
            <v>SMA ILMU-ILMU FISIK</v>
          </cell>
          <cell r="Z690" t="str">
            <v>28-05-1993</v>
          </cell>
          <cell r="AA690" t="str">
            <v>Aktif</v>
          </cell>
          <cell r="AB690" t="str">
            <v>PNS Daerah Kab./Kota yang bekerja pada Kab./Kota</v>
          </cell>
          <cell r="AC690" t="str">
            <v>Pemerintah Kab. Tolitoli</v>
          </cell>
          <cell r="AD690" t="str">
            <v>Pemerintah Kab. Tolitoli</v>
          </cell>
        </row>
        <row r="691">
          <cell r="A691">
            <v>689</v>
          </cell>
          <cell r="B691" t="str">
            <v>196807061991112003</v>
          </cell>
          <cell r="C691" t="str">
            <v>131940823</v>
          </cell>
          <cell r="D691" t="str">
            <v>SIARA LASAKKE</v>
          </cell>
          <cell r="E691" t="str">
            <v/>
          </cell>
          <cell r="F691" t="str">
            <v>S.Pd.SD</v>
          </cell>
          <cell r="G691" t="str">
            <v>TOLITOLI</v>
          </cell>
          <cell r="H691" t="str">
            <v>06 - 07 - 1968</v>
          </cell>
          <cell r="I691" t="str">
            <v>II/a</v>
          </cell>
          <cell r="J691" t="str">
            <v>01 - 11 - 1991</v>
          </cell>
          <cell r="K691" t="str">
            <v>01 - 05 - 1993</v>
          </cell>
          <cell r="L691" t="str">
            <v>P</v>
          </cell>
          <cell r="M691" t="str">
            <v>IV/a</v>
          </cell>
          <cell r="N691" t="str">
            <v>01 - 10 - 2014</v>
          </cell>
          <cell r="O691" t="str">
            <v>17</v>
          </cell>
          <cell r="P691" t="str">
            <v>11</v>
          </cell>
          <cell r="Q691" t="str">
            <v/>
          </cell>
          <cell r="R691" t="str">
            <v/>
          </cell>
          <cell r="S691" t="str">
            <v/>
          </cell>
          <cell r="T691" t="str">
            <v>01 - 10 - 2014</v>
          </cell>
          <cell r="U691" t="str">
            <v>Guru Madya</v>
          </cell>
          <cell r="V691" t="str">
            <v/>
          </cell>
          <cell r="W691" t="str">
            <v>SD Negeri 6 Tambun</v>
          </cell>
          <cell r="X691" t="str">
            <v>Dinas Pendidikan Dan Kebudayaan</v>
          </cell>
          <cell r="Y691" t="str">
            <v>S-1/A-IV PENDIDIKAN GURU SEKOLAH DASAR</v>
          </cell>
          <cell r="Z691" t="str">
            <v>09-02-2010</v>
          </cell>
          <cell r="AA691" t="str">
            <v>Aktif</v>
          </cell>
          <cell r="AB691" t="str">
            <v>PNS Daerah Kab./Kota yang bekerja pada Kab./Kota</v>
          </cell>
          <cell r="AC691" t="str">
            <v>Pemerintah Kab. Tolitoli</v>
          </cell>
          <cell r="AD691" t="str">
            <v>Pemerintah Kab. Tolitoli</v>
          </cell>
        </row>
        <row r="692">
          <cell r="A692">
            <v>690</v>
          </cell>
          <cell r="B692" t="str">
            <v>197108102006042030</v>
          </cell>
          <cell r="C692" t="str">
            <v>570021419</v>
          </cell>
          <cell r="D692" t="str">
            <v>SITTI SAINAB RAISING</v>
          </cell>
          <cell r="E692" t="str">
            <v/>
          </cell>
          <cell r="F692" t="str">
            <v/>
          </cell>
          <cell r="G692" t="str">
            <v>SELAYAR</v>
          </cell>
          <cell r="H692" t="str">
            <v>10 - 08 - 1971</v>
          </cell>
          <cell r="I692" t="str">
            <v>II/a</v>
          </cell>
          <cell r="J692" t="str">
            <v>01 - 04 - 2006</v>
          </cell>
          <cell r="K692" t="str">
            <v>01 - 10 - 2007</v>
          </cell>
          <cell r="L692" t="str">
            <v>P</v>
          </cell>
          <cell r="M692" t="str">
            <v>II/c</v>
          </cell>
          <cell r="N692" t="str">
            <v>01 - 04 - 2014</v>
          </cell>
          <cell r="O692" t="str">
            <v>10</v>
          </cell>
          <cell r="P692" t="str">
            <v>10</v>
          </cell>
          <cell r="Q692" t="str">
            <v/>
          </cell>
          <cell r="R692" t="str">
            <v/>
          </cell>
          <cell r="S692" t="str">
            <v/>
          </cell>
          <cell r="T692" t="str">
            <v>01 - 04 - 2014</v>
          </cell>
          <cell r="U692" t="str">
            <v>Guru Muda</v>
          </cell>
          <cell r="V692" t="str">
            <v/>
          </cell>
          <cell r="W692" t="str">
            <v>SD Negeri 18 Tolitoli</v>
          </cell>
          <cell r="X692" t="str">
            <v>Dinas Pendidikan Dan Kebudayaan</v>
          </cell>
          <cell r="Y692" t="str">
            <v>SPG PENDIDIKAN SD</v>
          </cell>
          <cell r="Z692" t="str">
            <v>31-12-1991</v>
          </cell>
          <cell r="AA692" t="str">
            <v>Aktif</v>
          </cell>
          <cell r="AB692" t="str">
            <v>PNS Daerah Kab./Kota yang bekerja pada Kab./Kota</v>
          </cell>
          <cell r="AC692" t="str">
            <v>Pemerintah Kab. Tolitoli</v>
          </cell>
          <cell r="AD692" t="str">
            <v>Pemerintah Kab. Tolitoli</v>
          </cell>
        </row>
        <row r="693">
          <cell r="A693">
            <v>691</v>
          </cell>
          <cell r="B693" t="str">
            <v>197503232007012022</v>
          </cell>
          <cell r="C693" t="str">
            <v>570027528</v>
          </cell>
          <cell r="D693" t="str">
            <v>SANATAN</v>
          </cell>
          <cell r="E693" t="str">
            <v/>
          </cell>
          <cell r="F693" t="str">
            <v/>
          </cell>
          <cell r="G693" t="str">
            <v>TOLITOLI</v>
          </cell>
          <cell r="H693" t="str">
            <v>23 - 03 - 1975</v>
          </cell>
          <cell r="I693" t="str">
            <v>II/b</v>
          </cell>
          <cell r="J693" t="str">
            <v>01 - 01 - 2007</v>
          </cell>
          <cell r="K693" t="str">
            <v>01 - 10 - 2008</v>
          </cell>
          <cell r="L693" t="str">
            <v>P</v>
          </cell>
          <cell r="M693" t="str">
            <v>II/d</v>
          </cell>
          <cell r="N693" t="str">
            <v>01 - 04 - 2017</v>
          </cell>
          <cell r="O693" t="str">
            <v>16</v>
          </cell>
          <cell r="P693" t="str">
            <v>10</v>
          </cell>
          <cell r="Q693" t="str">
            <v/>
          </cell>
          <cell r="R693" t="str">
            <v/>
          </cell>
          <cell r="S693" t="str">
            <v/>
          </cell>
          <cell r="T693" t="str">
            <v>01 - 04 - 2017</v>
          </cell>
          <cell r="U693" t="str">
            <v>Guru Muda Tingkat. I</v>
          </cell>
          <cell r="V693" t="str">
            <v/>
          </cell>
          <cell r="W693" t="str">
            <v>SDN 4 LAKATAN</v>
          </cell>
          <cell r="X693" t="str">
            <v>CABANG DISPENBUD KECAMATAN GALANG</v>
          </cell>
          <cell r="Y693" t="str">
            <v>D-II PGSD</v>
          </cell>
          <cell r="Z693" t="str">
            <v>31-12-2000</v>
          </cell>
          <cell r="AA693" t="str">
            <v>Aktif</v>
          </cell>
          <cell r="AB693" t="str">
            <v>PNS Daerah Kab./Kota yang bekerja pada Kab./Kota</v>
          </cell>
          <cell r="AC693" t="str">
            <v>Pemerintah Kab. Tolitoli</v>
          </cell>
          <cell r="AD693" t="str">
            <v>Pemerintah Kab. Tolitoli</v>
          </cell>
        </row>
        <row r="694">
          <cell r="A694">
            <v>692</v>
          </cell>
          <cell r="B694" t="str">
            <v>196901272003121003</v>
          </cell>
          <cell r="C694" t="str">
            <v>570015611</v>
          </cell>
          <cell r="D694" t="str">
            <v>SABRI</v>
          </cell>
          <cell r="E694" t="str">
            <v/>
          </cell>
          <cell r="F694" t="str">
            <v/>
          </cell>
          <cell r="G694" t="str">
            <v>TOLITOLI</v>
          </cell>
          <cell r="H694" t="str">
            <v>27 - 01 - 1969</v>
          </cell>
          <cell r="I694" t="str">
            <v>II/a</v>
          </cell>
          <cell r="J694" t="str">
            <v>01 - 12 - 2003</v>
          </cell>
          <cell r="K694" t="str">
            <v>01 - 03 - 2005</v>
          </cell>
          <cell r="L694" t="str">
            <v>L</v>
          </cell>
          <cell r="M694" t="str">
            <v>III/a</v>
          </cell>
          <cell r="N694" t="str">
            <v>01 - 10 - 2017</v>
          </cell>
          <cell r="O694" t="str">
            <v>8</v>
          </cell>
          <cell r="P694" t="str">
            <v>10</v>
          </cell>
          <cell r="Q694" t="str">
            <v/>
          </cell>
          <cell r="R694" t="str">
            <v/>
          </cell>
          <cell r="S694" t="str">
            <v/>
          </cell>
          <cell r="T694" t="str">
            <v>01 - 10 - 2017</v>
          </cell>
          <cell r="U694" t="str">
            <v>Guru</v>
          </cell>
          <cell r="V694" t="str">
            <v/>
          </cell>
          <cell r="W694" t="str">
            <v>SDN 2 SALUMPAGA</v>
          </cell>
          <cell r="X694" t="str">
            <v>CABANG DISPENBUD KECAMATAN TOLITOLI UTARA</v>
          </cell>
          <cell r="Y694" t="str">
            <v>SPG PENDIDIKAN SD</v>
          </cell>
          <cell r="Z694" t="str">
            <v>31-12-1990</v>
          </cell>
          <cell r="AA694" t="str">
            <v>Aktif</v>
          </cell>
          <cell r="AB694" t="str">
            <v>PNS Daerah Kab./Kota yang bekerja pada Kab./Kota</v>
          </cell>
          <cell r="AC694" t="str">
            <v>Pemerintah Kab. Tolitoli</v>
          </cell>
          <cell r="AD694" t="str">
            <v>Pemerintah Kab. Tolitoli</v>
          </cell>
        </row>
        <row r="695">
          <cell r="A695">
            <v>693</v>
          </cell>
          <cell r="B695" t="str">
            <v>197911132006042025</v>
          </cell>
          <cell r="C695" t="str">
            <v>570021153</v>
          </cell>
          <cell r="D695" t="str">
            <v>NIKMAH</v>
          </cell>
          <cell r="E695" t="str">
            <v/>
          </cell>
          <cell r="F695" t="str">
            <v>A Ma.Pd</v>
          </cell>
          <cell r="G695" t="str">
            <v>LABUAN</v>
          </cell>
          <cell r="H695" t="str">
            <v>13 - 11 - 1979</v>
          </cell>
          <cell r="I695" t="str">
            <v>II/b</v>
          </cell>
          <cell r="J695" t="str">
            <v>01 - 04 - 2006</v>
          </cell>
          <cell r="K695" t="str">
            <v>01 - 10 - 2007</v>
          </cell>
          <cell r="L695" t="str">
            <v>P</v>
          </cell>
          <cell r="M695" t="str">
            <v>II/d</v>
          </cell>
          <cell r="N695" t="str">
            <v>01 - 10 - 2013</v>
          </cell>
          <cell r="O695" t="str">
            <v>13</v>
          </cell>
          <cell r="P695" t="str">
            <v>4</v>
          </cell>
          <cell r="Q695" t="str">
            <v/>
          </cell>
          <cell r="R695" t="str">
            <v/>
          </cell>
          <cell r="S695" t="str">
            <v/>
          </cell>
          <cell r="T695" t="str">
            <v>01 - 10 - 2013</v>
          </cell>
          <cell r="U695" t="str">
            <v>Guru Muda Tingkat. I</v>
          </cell>
          <cell r="V695" t="str">
            <v/>
          </cell>
          <cell r="W695" t="str">
            <v>SD Negeri 3 Tolitoli</v>
          </cell>
          <cell r="X695" t="str">
            <v>Dinas Pendidikan Dan Kebudayaan</v>
          </cell>
          <cell r="Y695" t="str">
            <v>D-II/A-II PGSD</v>
          </cell>
          <cell r="Z695" t="str">
            <v>31-12-2001</v>
          </cell>
          <cell r="AA695" t="str">
            <v>Aktif</v>
          </cell>
          <cell r="AB695" t="str">
            <v>PNS Daerah Kab./Kota yang bekerja pada Kab./Kota</v>
          </cell>
          <cell r="AC695" t="str">
            <v>Pemerintah Kab. Tolitoli</v>
          </cell>
          <cell r="AD695" t="str">
            <v>Pemerintah Kab. Tolitoli</v>
          </cell>
        </row>
        <row r="696">
          <cell r="A696">
            <v>694</v>
          </cell>
          <cell r="B696" t="str">
            <v>198805252010012012</v>
          </cell>
          <cell r="C696" t="str">
            <v/>
          </cell>
          <cell r="D696" t="str">
            <v>HASNIATI</v>
          </cell>
          <cell r="E696" t="str">
            <v/>
          </cell>
          <cell r="F696" t="str">
            <v>A. Md. Kep</v>
          </cell>
          <cell r="G696" t="str">
            <v>TOLITOLI</v>
          </cell>
          <cell r="H696" t="str">
            <v>25 - 05 - 1988</v>
          </cell>
          <cell r="I696" t="str">
            <v>II/c</v>
          </cell>
          <cell r="J696" t="str">
            <v>01 - 01 - 2010</v>
          </cell>
          <cell r="K696" t="str">
            <v>01 - 01 - 2012</v>
          </cell>
          <cell r="L696" t="str">
            <v>P</v>
          </cell>
          <cell r="M696" t="str">
            <v>III/a</v>
          </cell>
          <cell r="N696" t="str">
            <v>01 - 10 - 2017</v>
          </cell>
          <cell r="O696" t="str">
            <v>5</v>
          </cell>
          <cell r="P696" t="str">
            <v>9</v>
          </cell>
          <cell r="Q696" t="str">
            <v/>
          </cell>
          <cell r="R696" t="str">
            <v/>
          </cell>
          <cell r="S696" t="str">
            <v/>
          </cell>
          <cell r="T696" t="str">
            <v>01 - 10 - 2017</v>
          </cell>
          <cell r="U696" t="str">
            <v>Perawat Pelaksana Lanjutan</v>
          </cell>
          <cell r="V696" t="str">
            <v/>
          </cell>
          <cell r="W696" t="str">
            <v>UPT Puskesmas Baolan</v>
          </cell>
          <cell r="X696" t="str">
            <v>Dinas Kesehatan</v>
          </cell>
          <cell r="Y696" t="str">
            <v>D-III KEPERAWATAN</v>
          </cell>
          <cell r="Z696" t="str">
            <v>31-12-2009</v>
          </cell>
          <cell r="AA696" t="str">
            <v>Aktif</v>
          </cell>
          <cell r="AB696" t="str">
            <v>PNS Daerah Kab./Kota yang bekerja pada Kab./Kota</v>
          </cell>
          <cell r="AC696" t="str">
            <v>Pemerintah Kab. Tolitoli</v>
          </cell>
          <cell r="AD696" t="str">
            <v>Pemerintah Kab. Tolitoli</v>
          </cell>
        </row>
        <row r="697">
          <cell r="A697">
            <v>695</v>
          </cell>
          <cell r="B697" t="str">
            <v>198311202010011020</v>
          </cell>
          <cell r="C697" t="str">
            <v/>
          </cell>
          <cell r="D697" t="str">
            <v>DEDY PRIADI</v>
          </cell>
          <cell r="E697" t="str">
            <v/>
          </cell>
          <cell r="F697" t="str">
            <v>SH</v>
          </cell>
          <cell r="G697" t="str">
            <v>TOLITOLI</v>
          </cell>
          <cell r="H697" t="str">
            <v>20 - 11 - 1983</v>
          </cell>
          <cell r="I697" t="str">
            <v>II/a</v>
          </cell>
          <cell r="J697" t="str">
            <v>01 - 01 - 2010</v>
          </cell>
          <cell r="K697" t="str">
            <v>01 - 01 - 2012</v>
          </cell>
          <cell r="L697" t="str">
            <v>L</v>
          </cell>
          <cell r="M697" t="str">
            <v>III/a</v>
          </cell>
          <cell r="N697" t="str">
            <v>01 - 04 - 2015</v>
          </cell>
          <cell r="O697" t="str">
            <v>5</v>
          </cell>
          <cell r="P697" t="str">
            <v>8</v>
          </cell>
          <cell r="Q697" t="str">
            <v/>
          </cell>
          <cell r="R697" t="str">
            <v/>
          </cell>
          <cell r="S697" t="str">
            <v/>
          </cell>
          <cell r="T697" t="str">
            <v/>
          </cell>
          <cell r="U697" t="str">
            <v/>
          </cell>
          <cell r="V697" t="str">
            <v>PEMROSES KENAIKAN PANGKAT DAN KENAIKAN GAJI BERKALA</v>
          </cell>
          <cell r="W697" t="str">
            <v>Sub Bidang Kepangkatan Pegawai</v>
          </cell>
          <cell r="X697" t="str">
            <v>Badan Kepegawaian Dan Pengembangan Sumber Daya Manusia</v>
          </cell>
          <cell r="Y697" t="str">
            <v>S-1 HUKUM ADMINISTRASI NEGARA</v>
          </cell>
          <cell r="Z697" t="str">
            <v>01-08-2009</v>
          </cell>
          <cell r="AA697" t="str">
            <v>Aktif</v>
          </cell>
          <cell r="AB697" t="str">
            <v>PNS Daerah Kab./Kota yang bekerja pada Kab./Kota</v>
          </cell>
          <cell r="AC697" t="str">
            <v>Pemerintah Kab. Tolitoli</v>
          </cell>
          <cell r="AD697" t="str">
            <v>Pemerintah Kab. Tolitoli</v>
          </cell>
        </row>
        <row r="698">
          <cell r="A698">
            <v>696</v>
          </cell>
          <cell r="B698" t="str">
            <v>197306122009061007</v>
          </cell>
          <cell r="C698" t="str">
            <v/>
          </cell>
          <cell r="D698" t="str">
            <v>ALIMUDDIN. M. H</v>
          </cell>
          <cell r="E698" t="str">
            <v/>
          </cell>
          <cell r="F698" t="str">
            <v>S.E.</v>
          </cell>
          <cell r="G698" t="str">
            <v>JAMBI</v>
          </cell>
          <cell r="H698" t="str">
            <v>12 - 06 - 1973</v>
          </cell>
          <cell r="I698" t="str">
            <v>II/a</v>
          </cell>
          <cell r="J698" t="str">
            <v>01 - 06 - 2009</v>
          </cell>
          <cell r="K698" t="str">
            <v>01 - 06 - 2009</v>
          </cell>
          <cell r="L698" t="str">
            <v>L</v>
          </cell>
          <cell r="M698" t="str">
            <v>III/a</v>
          </cell>
          <cell r="N698" t="str">
            <v>01 - 10 - 2016</v>
          </cell>
          <cell r="O698" t="str">
            <v>8</v>
          </cell>
          <cell r="P698" t="str">
            <v>7</v>
          </cell>
          <cell r="Q698" t="str">
            <v/>
          </cell>
          <cell r="R698" t="str">
            <v/>
          </cell>
          <cell r="S698" t="str">
            <v/>
          </cell>
          <cell r="T698" t="str">
            <v/>
          </cell>
          <cell r="U698" t="str">
            <v/>
          </cell>
          <cell r="V698" t="str">
            <v>SEKRETARIS DESA</v>
          </cell>
          <cell r="W698" t="str">
            <v>SEKSI PEMERINTAHAN</v>
          </cell>
          <cell r="X698" t="str">
            <v>KANTOR KECAMATAN DONDO</v>
          </cell>
          <cell r="Y698" t="str">
            <v>S-1 EKONOMI MANAJEMEN</v>
          </cell>
          <cell r="Z698" t="str">
            <v>31-12-2013</v>
          </cell>
          <cell r="AA698" t="str">
            <v>Aktif</v>
          </cell>
          <cell r="AB698" t="str">
            <v>PNS Daerah Kab./Kota yang bekerja pada Kab./Kota</v>
          </cell>
          <cell r="AC698" t="str">
            <v>Pemerintah Kab. Tolitoli</v>
          </cell>
          <cell r="AD698" t="str">
            <v>Pemerintah Kab. Tolitoli</v>
          </cell>
        </row>
        <row r="699">
          <cell r="A699">
            <v>697</v>
          </cell>
          <cell r="B699" t="str">
            <v>197205042000121001</v>
          </cell>
          <cell r="C699" t="str">
            <v>132282864</v>
          </cell>
          <cell r="D699" t="str">
            <v>IRWANTO</v>
          </cell>
          <cell r="E699" t="str">
            <v/>
          </cell>
          <cell r="F699" t="str">
            <v/>
          </cell>
          <cell r="G699" t="str">
            <v>GINUNGGUNG</v>
          </cell>
          <cell r="H699" t="str">
            <v>04 - 05 - 1972</v>
          </cell>
          <cell r="I699" t="str">
            <v>II/a</v>
          </cell>
          <cell r="J699" t="str">
            <v>01 - 12 - 2000</v>
          </cell>
          <cell r="K699" t="str">
            <v>01 - 04 - 2002</v>
          </cell>
          <cell r="L699" t="str">
            <v>L</v>
          </cell>
          <cell r="M699" t="str">
            <v>III/a</v>
          </cell>
          <cell r="N699" t="str">
            <v>01 - 04 - 2018</v>
          </cell>
          <cell r="O699" t="str">
            <v>12</v>
          </cell>
          <cell r="P699" t="str">
            <v>4</v>
          </cell>
          <cell r="Q699" t="str">
            <v/>
          </cell>
          <cell r="R699" t="str">
            <v/>
          </cell>
          <cell r="S699" t="str">
            <v/>
          </cell>
          <cell r="T699" t="str">
            <v>01 - 04 - 2018</v>
          </cell>
          <cell r="U699" t="str">
            <v>Guru Pertama</v>
          </cell>
          <cell r="V699" t="str">
            <v/>
          </cell>
          <cell r="W699" t="str">
            <v>SDN 2 BAJUGAN</v>
          </cell>
          <cell r="X699" t="str">
            <v>CABANG DISPENBUD KECAMATAN GALANG</v>
          </cell>
          <cell r="Y699" t="str">
            <v>SEKOLAH PENDIDIKAN GURU</v>
          </cell>
          <cell r="Z699" t="str">
            <v>01-01-1991</v>
          </cell>
          <cell r="AA699" t="str">
            <v>Aktif</v>
          </cell>
          <cell r="AB699" t="str">
            <v>PNS Daerah Kab./Kota yang bekerja pada Kab./Kota</v>
          </cell>
          <cell r="AC699" t="str">
            <v>Pemerintah Kab. Tolitoli</v>
          </cell>
          <cell r="AD699" t="str">
            <v>Pemerintah Kab. Tolitoli</v>
          </cell>
        </row>
        <row r="700">
          <cell r="A700">
            <v>698</v>
          </cell>
          <cell r="B700" t="str">
            <v>197910072009011004</v>
          </cell>
          <cell r="C700" t="str">
            <v/>
          </cell>
          <cell r="D700" t="str">
            <v>MOHAMMAD AZAMTA</v>
          </cell>
          <cell r="E700" t="str">
            <v/>
          </cell>
          <cell r="F700" t="str">
            <v>SP</v>
          </cell>
          <cell r="G700" t="str">
            <v>MANADO</v>
          </cell>
          <cell r="H700" t="str">
            <v>07 - 10 - 1979</v>
          </cell>
          <cell r="I700" t="str">
            <v>III/a</v>
          </cell>
          <cell r="J700" t="str">
            <v>01 - 01 - 2009</v>
          </cell>
          <cell r="K700" t="str">
            <v>01 - 05 - 2010</v>
          </cell>
          <cell r="L700" t="str">
            <v>L</v>
          </cell>
          <cell r="M700" t="str">
            <v>III/b</v>
          </cell>
          <cell r="N700" t="str">
            <v>01 - 04 - 2014</v>
          </cell>
          <cell r="O700" t="str">
            <v>5</v>
          </cell>
          <cell r="P700" t="str">
            <v>3</v>
          </cell>
          <cell r="Q700" t="str">
            <v/>
          </cell>
          <cell r="R700" t="str">
            <v/>
          </cell>
          <cell r="S700" t="str">
            <v/>
          </cell>
          <cell r="T700" t="str">
            <v/>
          </cell>
          <cell r="U700" t="str">
            <v/>
          </cell>
          <cell r="V700" t="str">
            <v>FUNGSIONAL UMUM</v>
          </cell>
          <cell r="W700" t="str">
            <v>SUBBAG PERENCANAAN, EVALUASI DAN PELAPORAN</v>
          </cell>
          <cell r="X700" t="str">
            <v>SEKRETARIAT</v>
          </cell>
          <cell r="Y700" t="str">
            <v>S-1 HAMA DAN PENYAKIT TANAMAN</v>
          </cell>
          <cell r="Z700" t="str">
            <v>31-12-2007</v>
          </cell>
          <cell r="AA700" t="str">
            <v>Aktif</v>
          </cell>
          <cell r="AB700" t="str">
            <v>PNS Daerah Kab./Kota yang bekerja pada Kab./Kota</v>
          </cell>
          <cell r="AC700" t="str">
            <v>Pemerintah Kab. Tolitoli</v>
          </cell>
          <cell r="AD700" t="str">
            <v>Pemerintah Kab. Tolitoli</v>
          </cell>
        </row>
        <row r="701">
          <cell r="A701">
            <v>699</v>
          </cell>
          <cell r="B701" t="str">
            <v>197801152007012017</v>
          </cell>
          <cell r="C701" t="str">
            <v>570027662</v>
          </cell>
          <cell r="D701" t="str">
            <v>ANDRIANI</v>
          </cell>
          <cell r="E701" t="str">
            <v/>
          </cell>
          <cell r="F701" t="str">
            <v>A.Md.Keb</v>
          </cell>
          <cell r="G701" t="str">
            <v>TOLITOLI</v>
          </cell>
          <cell r="H701" t="str">
            <v>15 - 01 - 1978</v>
          </cell>
          <cell r="I701" t="str">
            <v>II/a</v>
          </cell>
          <cell r="J701" t="str">
            <v>01 - 01 - 2007</v>
          </cell>
          <cell r="K701" t="str">
            <v>01 - 10 - 2008</v>
          </cell>
          <cell r="L701" t="str">
            <v>P</v>
          </cell>
          <cell r="M701" t="str">
            <v>II/d</v>
          </cell>
          <cell r="N701" t="str">
            <v>01 - 04 - 2016</v>
          </cell>
          <cell r="O701" t="str">
            <v>19</v>
          </cell>
          <cell r="P701" t="str">
            <v>5</v>
          </cell>
          <cell r="Q701" t="str">
            <v/>
          </cell>
          <cell r="R701" t="str">
            <v/>
          </cell>
          <cell r="S701" t="str">
            <v/>
          </cell>
          <cell r="T701" t="str">
            <v>01 - 10 - 2013</v>
          </cell>
          <cell r="U701" t="str">
            <v>Bidan Terampil / Pelaksana</v>
          </cell>
          <cell r="V701" t="str">
            <v/>
          </cell>
          <cell r="W701" t="str">
            <v>PUSKESMAS LAMPASIO</v>
          </cell>
          <cell r="X701" t="str">
            <v>DINAS KESEHATAN</v>
          </cell>
          <cell r="Y701" t="str">
            <v>D-III KEBIDANAN</v>
          </cell>
          <cell r="Z701" t="str">
            <v>31-12-2013</v>
          </cell>
          <cell r="AA701" t="str">
            <v>Aktif</v>
          </cell>
          <cell r="AB701" t="str">
            <v>PNS Daerah Kab./Kota yang bekerja pada Kab./Kota</v>
          </cell>
          <cell r="AC701" t="str">
            <v>Pemerintah Kab. Tolitoli</v>
          </cell>
          <cell r="AD701" t="str">
            <v>Pemerintah Kab. Tolitoli</v>
          </cell>
        </row>
        <row r="702">
          <cell r="A702">
            <v>700</v>
          </cell>
          <cell r="B702" t="str">
            <v>198301152003122002</v>
          </cell>
          <cell r="C702" t="str">
            <v>570015651</v>
          </cell>
          <cell r="D702" t="str">
            <v>RIRIN</v>
          </cell>
          <cell r="E702" t="str">
            <v/>
          </cell>
          <cell r="F702" t="str">
            <v>SST</v>
          </cell>
          <cell r="G702" t="str">
            <v>TOLITOLI</v>
          </cell>
          <cell r="H702" t="str">
            <v>15 - 01 - 1983</v>
          </cell>
          <cell r="I702" t="str">
            <v>II/a</v>
          </cell>
          <cell r="J702" t="str">
            <v>01 - 12 - 2003</v>
          </cell>
          <cell r="K702" t="str">
            <v>01 - 03 - 2005</v>
          </cell>
          <cell r="L702" t="str">
            <v>P</v>
          </cell>
          <cell r="M702" t="str">
            <v>III/b</v>
          </cell>
          <cell r="N702" t="str">
            <v>01 - 04 - 2015</v>
          </cell>
          <cell r="O702" t="str">
            <v>6</v>
          </cell>
          <cell r="P702" t="str">
            <v>4</v>
          </cell>
          <cell r="Q702" t="str">
            <v/>
          </cell>
          <cell r="R702" t="str">
            <v/>
          </cell>
          <cell r="S702" t="str">
            <v/>
          </cell>
          <cell r="T702" t="str">
            <v/>
          </cell>
          <cell r="U702" t="str">
            <v/>
          </cell>
          <cell r="V702" t="str">
            <v>PENGELOLA REHABILITASI DAN PELAYANAN SOSIAL</v>
          </cell>
          <cell r="W702" t="str">
            <v>Seksi Rehabilitasi Tuna Sosial, Korban Perdagangan Orang Dan Eks Napza</v>
          </cell>
          <cell r="X702" t="str">
            <v>Dinas Sosial</v>
          </cell>
          <cell r="Y702" t="str">
            <v>D-IV PENGEMBANGAN SOSIAL MASYARAKAT</v>
          </cell>
          <cell r="Z702" t="str">
            <v>31-12-2010</v>
          </cell>
          <cell r="AA702" t="str">
            <v>Aktif</v>
          </cell>
          <cell r="AB702" t="str">
            <v>PNS Daerah Kab./Kota yang bekerja pada Kab./Kota</v>
          </cell>
          <cell r="AC702" t="str">
            <v>Pemerintah Kab. Tolitoli</v>
          </cell>
          <cell r="AD702" t="str">
            <v>Pemerintah Kab. Tolitoli</v>
          </cell>
        </row>
        <row r="703">
          <cell r="A703">
            <v>701</v>
          </cell>
          <cell r="B703" t="str">
            <v>198204042006042030</v>
          </cell>
          <cell r="C703" t="str">
            <v>570021167</v>
          </cell>
          <cell r="D703" t="str">
            <v>HASNAWATI</v>
          </cell>
          <cell r="E703" t="str">
            <v/>
          </cell>
          <cell r="F703" t="str">
            <v>A. Ma</v>
          </cell>
          <cell r="G703" t="str">
            <v>KENDARI</v>
          </cell>
          <cell r="H703" t="str">
            <v>04 - 04 - 1982</v>
          </cell>
          <cell r="I703" t="str">
            <v>II/b</v>
          </cell>
          <cell r="J703" t="str">
            <v>01 - 04 - 2006</v>
          </cell>
          <cell r="K703" t="str">
            <v>01 - 10 - 2007</v>
          </cell>
          <cell r="L703" t="str">
            <v>P</v>
          </cell>
          <cell r="M703" t="str">
            <v>III/a</v>
          </cell>
          <cell r="N703" t="str">
            <v>01 - 10 - 2015</v>
          </cell>
          <cell r="O703" t="str">
            <v>10</v>
          </cell>
          <cell r="P703" t="str">
            <v>4</v>
          </cell>
          <cell r="Q703" t="str">
            <v/>
          </cell>
          <cell r="R703" t="str">
            <v/>
          </cell>
          <cell r="S703" t="str">
            <v/>
          </cell>
          <cell r="T703" t="str">
            <v>01 - 10 - 2015</v>
          </cell>
          <cell r="U703" t="str">
            <v>Guru Pertama</v>
          </cell>
          <cell r="V703" t="str">
            <v/>
          </cell>
          <cell r="W703" t="str">
            <v>SD Islam Mujahidin</v>
          </cell>
          <cell r="X703" t="str">
            <v>Dinas Pendidikan Dan Kebudayaan</v>
          </cell>
          <cell r="Y703" t="str">
            <v>D-II/AKTA-II</v>
          </cell>
          <cell r="Z703" t="str">
            <v>31-12-2002</v>
          </cell>
          <cell r="AA703" t="str">
            <v>Aktif</v>
          </cell>
          <cell r="AB703" t="str">
            <v>PNS Daerah Kab./Kota yang bekerja pada Kab./Kota</v>
          </cell>
          <cell r="AC703" t="str">
            <v>Pemerintah Kab. Tolitoli</v>
          </cell>
          <cell r="AD703" t="str">
            <v>Pemerintah Kab. Tolitoli</v>
          </cell>
        </row>
        <row r="704">
          <cell r="A704">
            <v>702</v>
          </cell>
          <cell r="B704" t="str">
            <v>196801031989031012</v>
          </cell>
          <cell r="C704" t="str">
            <v>140236167</v>
          </cell>
          <cell r="D704" t="str">
            <v>RAMLAN</v>
          </cell>
          <cell r="E704" t="str">
            <v/>
          </cell>
          <cell r="F704" t="str">
            <v/>
          </cell>
          <cell r="G704" t="str">
            <v>TOLITOLI</v>
          </cell>
          <cell r="H704" t="str">
            <v>03 - 01 - 1968</v>
          </cell>
          <cell r="I704" t="str">
            <v>II/a</v>
          </cell>
          <cell r="J704" t="str">
            <v>01 - 03 - 1989</v>
          </cell>
          <cell r="K704" t="str">
            <v>01 - 11 - 1990</v>
          </cell>
          <cell r="L704" t="str">
            <v>L</v>
          </cell>
          <cell r="M704" t="str">
            <v>III/c</v>
          </cell>
          <cell r="N704" t="str">
            <v>01 - 04 - 2015</v>
          </cell>
          <cell r="O704" t="str">
            <v>21</v>
          </cell>
          <cell r="P704" t="str">
            <v>1</v>
          </cell>
          <cell r="Q704" t="str">
            <v/>
          </cell>
          <cell r="R704" t="str">
            <v/>
          </cell>
          <cell r="S704" t="str">
            <v/>
          </cell>
          <cell r="T704" t="str">
            <v>01 - 04 - 2015</v>
          </cell>
          <cell r="U704" t="str">
            <v>Perawat Penyelia</v>
          </cell>
          <cell r="V704" t="str">
            <v/>
          </cell>
          <cell r="W704" t="str">
            <v>Seksi Pengawasan Obat Dan Makanan</v>
          </cell>
          <cell r="X704" t="str">
            <v>Bidang Pelayanan Kesehatan Dan Pengawasan Obat Dan Makanan</v>
          </cell>
          <cell r="Y704" t="str">
            <v>SEKOLAH PERAWAT KESEHATAN</v>
          </cell>
          <cell r="Z704" t="str">
            <v>31-12-1988</v>
          </cell>
          <cell r="AA704" t="str">
            <v>Aktif</v>
          </cell>
          <cell r="AB704" t="str">
            <v>PNS Daerah Kab./Kota yang bekerja pada Kab./Kota</v>
          </cell>
          <cell r="AC704" t="str">
            <v>Pemerintah Kab. Tolitoli</v>
          </cell>
          <cell r="AD704" t="str">
            <v>Pemerintah Kab. Tolitoli</v>
          </cell>
        </row>
        <row r="705">
          <cell r="A705">
            <v>703</v>
          </cell>
          <cell r="B705" t="str">
            <v>198311022008012001</v>
          </cell>
          <cell r="C705" t="str">
            <v>570036079</v>
          </cell>
          <cell r="D705" t="str">
            <v>ATIA</v>
          </cell>
          <cell r="E705" t="str">
            <v/>
          </cell>
          <cell r="F705" t="str">
            <v>A.Ma</v>
          </cell>
          <cell r="G705" t="str">
            <v>TOLITOLI</v>
          </cell>
          <cell r="H705" t="str">
            <v>02 - 11 - 1983</v>
          </cell>
          <cell r="I705" t="str">
            <v>II/b</v>
          </cell>
          <cell r="J705" t="str">
            <v>01 - 01 - 2008</v>
          </cell>
          <cell r="K705" t="str">
            <v>01 - 12 - 2009</v>
          </cell>
          <cell r="L705" t="str">
            <v>P</v>
          </cell>
          <cell r="M705" t="str">
            <v>II/d</v>
          </cell>
          <cell r="N705" t="str">
            <v>01 - 10 - 2016</v>
          </cell>
          <cell r="O705" t="str">
            <v>14</v>
          </cell>
          <cell r="P705" t="str">
            <v>9</v>
          </cell>
          <cell r="Q705" t="str">
            <v/>
          </cell>
          <cell r="R705" t="str">
            <v/>
          </cell>
          <cell r="S705" t="str">
            <v/>
          </cell>
          <cell r="T705" t="str">
            <v>01 - 10 - 2016</v>
          </cell>
          <cell r="U705" t="str">
            <v>Guru Muda Tingkat. I</v>
          </cell>
          <cell r="V705" t="str">
            <v/>
          </cell>
          <cell r="W705" t="str">
            <v>SDN 3 BANGKIR</v>
          </cell>
          <cell r="X705" t="str">
            <v>CABANG DISPENBUD KECAMATAN DAMPAL SELATAN</v>
          </cell>
          <cell r="Y705" t="str">
            <v>D-II/A-II PGSD</v>
          </cell>
          <cell r="Z705" t="str">
            <v>31-12-2004</v>
          </cell>
          <cell r="AA705" t="str">
            <v>Aktif</v>
          </cell>
          <cell r="AB705" t="str">
            <v>PNS Daerah Kab./Kota yang bekerja pada Kab./Kota</v>
          </cell>
          <cell r="AC705" t="str">
            <v>Pemerintah Kab. Tolitoli</v>
          </cell>
          <cell r="AD705" t="str">
            <v>Pemerintah Kab. Tolitoli</v>
          </cell>
        </row>
        <row r="706">
          <cell r="A706">
            <v>704</v>
          </cell>
          <cell r="B706" t="str">
            <v>197011152009041002</v>
          </cell>
          <cell r="C706" t="str">
            <v/>
          </cell>
          <cell r="D706" t="str">
            <v>MOHAMMAD SAIR</v>
          </cell>
          <cell r="E706" t="str">
            <v/>
          </cell>
          <cell r="F706" t="str">
            <v>STP</v>
          </cell>
          <cell r="G706" t="str">
            <v>TOLITOLI</v>
          </cell>
          <cell r="H706" t="str">
            <v>15 - 11 - 1970</v>
          </cell>
          <cell r="I706" t="str">
            <v>III/a</v>
          </cell>
          <cell r="J706" t="str">
            <v>01 - 04 - 2009</v>
          </cell>
          <cell r="K706" t="str">
            <v>01 - 01 - 2011</v>
          </cell>
          <cell r="L706" t="str">
            <v>L</v>
          </cell>
          <cell r="M706" t="str">
            <v>III/c</v>
          </cell>
          <cell r="N706" t="str">
            <v>01 - 04 - 2017</v>
          </cell>
          <cell r="O706" t="str">
            <v>20</v>
          </cell>
          <cell r="P706" t="str">
            <v>3</v>
          </cell>
          <cell r="Q706" t="str">
            <v/>
          </cell>
          <cell r="R706" t="str">
            <v/>
          </cell>
          <cell r="S706" t="str">
            <v/>
          </cell>
          <cell r="T706" t="str">
            <v/>
          </cell>
          <cell r="U706" t="str">
            <v/>
          </cell>
          <cell r="V706" t="str">
            <v>PENYIAP LAPORAN PENUGASAN PROGRAM</v>
          </cell>
          <cell r="W706" t="str">
            <v>Sub Bagian Program</v>
          </cell>
          <cell r="X706" t="str">
            <v>SEKRETARIAT</v>
          </cell>
          <cell r="Y706" t="str">
            <v>S-1 TEKNOLOGI PERTANIAN</v>
          </cell>
          <cell r="Z706" t="str">
            <v>31-12-2007</v>
          </cell>
          <cell r="AA706" t="str">
            <v>Aktif</v>
          </cell>
          <cell r="AB706" t="str">
            <v>PNS Daerah Kab./Kota yang bekerja pada Kab./Kota</v>
          </cell>
          <cell r="AC706" t="str">
            <v>Pemerintah Kab. Tolitoli</v>
          </cell>
          <cell r="AD706" t="str">
            <v>Pemerintah Kab. Tolitoli</v>
          </cell>
        </row>
        <row r="707">
          <cell r="A707">
            <v>705</v>
          </cell>
          <cell r="B707" t="str">
            <v>197809162003122007</v>
          </cell>
          <cell r="C707" t="str">
            <v>570015568</v>
          </cell>
          <cell r="D707" t="str">
            <v>NURSIDA</v>
          </cell>
          <cell r="E707" t="str">
            <v/>
          </cell>
          <cell r="F707" t="str">
            <v>S.Pd</v>
          </cell>
          <cell r="G707" t="str">
            <v>TOLITOLI</v>
          </cell>
          <cell r="H707" t="str">
            <v>16 - 09 - 1978</v>
          </cell>
          <cell r="I707" t="str">
            <v>III/a</v>
          </cell>
          <cell r="J707" t="str">
            <v>01 - 12 - 2003</v>
          </cell>
          <cell r="K707" t="str">
            <v>01 - 11 - 2005</v>
          </cell>
          <cell r="L707" t="str">
            <v>P</v>
          </cell>
          <cell r="M707" t="str">
            <v>III/d</v>
          </cell>
          <cell r="N707" t="str">
            <v>01 - 10 - 2016</v>
          </cell>
          <cell r="O707" t="str">
            <v>12</v>
          </cell>
          <cell r="P707" t="str">
            <v>10</v>
          </cell>
          <cell r="Q707" t="str">
            <v/>
          </cell>
          <cell r="R707" t="str">
            <v/>
          </cell>
          <cell r="S707" t="str">
            <v/>
          </cell>
          <cell r="T707" t="str">
            <v>01 - 10 - 2016</v>
          </cell>
          <cell r="U707" t="str">
            <v>Guru Muda</v>
          </cell>
          <cell r="V707" t="str">
            <v/>
          </cell>
          <cell r="W707" t="str">
            <v>SMP NEGERI 2 TOLITOLI</v>
          </cell>
          <cell r="X707" t="str">
            <v>CABANG DISPENBUD KECAMATAN BAOLAN</v>
          </cell>
          <cell r="Y707" t="str">
            <v>S-1/A-IV PENDIDIKAN BAHASA DAN SASTRA INGGRIS</v>
          </cell>
          <cell r="Z707" t="str">
            <v>31-12-2002</v>
          </cell>
          <cell r="AA707" t="str">
            <v>Aktif</v>
          </cell>
          <cell r="AB707" t="str">
            <v>PNS Daerah Kab./Kota yang bekerja pada Kab./Kota</v>
          </cell>
          <cell r="AC707" t="str">
            <v>Pemerintah Kab. Tolitoli</v>
          </cell>
          <cell r="AD707" t="str">
            <v>Pemerintah Kab. Tolitoli</v>
          </cell>
        </row>
        <row r="708">
          <cell r="A708">
            <v>706</v>
          </cell>
          <cell r="B708" t="str">
            <v>196204291984122002</v>
          </cell>
          <cell r="C708" t="str">
            <v>131210503</v>
          </cell>
          <cell r="D708" t="str">
            <v>ASMAWATI K HI AHMADI</v>
          </cell>
          <cell r="E708" t="str">
            <v/>
          </cell>
          <cell r="F708" t="str">
            <v/>
          </cell>
          <cell r="G708" t="str">
            <v>LEOK I</v>
          </cell>
          <cell r="H708" t="str">
            <v>29 - 04 - 1962</v>
          </cell>
          <cell r="I708" t="str">
            <v>II/a</v>
          </cell>
          <cell r="J708" t="str">
            <v>01 - 12 - 1984</v>
          </cell>
          <cell r="K708" t="str">
            <v>01 - 12 - 1986</v>
          </cell>
          <cell r="L708" t="str">
            <v>P</v>
          </cell>
          <cell r="M708" t="str">
            <v>IV/a</v>
          </cell>
          <cell r="N708" t="str">
            <v>01 - 10 - 2006</v>
          </cell>
          <cell r="O708" t="str">
            <v>16</v>
          </cell>
          <cell r="P708" t="str">
            <v>10</v>
          </cell>
          <cell r="Q708" t="str">
            <v/>
          </cell>
          <cell r="R708" t="str">
            <v/>
          </cell>
          <cell r="S708" t="str">
            <v/>
          </cell>
          <cell r="T708" t="str">
            <v>01 - 10 - 2006</v>
          </cell>
          <cell r="U708" t="str">
            <v>Guru Pembina</v>
          </cell>
          <cell r="V708" t="str">
            <v/>
          </cell>
          <cell r="W708" t="str">
            <v>SD Negeri 2 Nalu</v>
          </cell>
          <cell r="X708" t="str">
            <v>Dinas Pendidikan Dan Kebudayaan</v>
          </cell>
          <cell r="Y708" t="str">
            <v>D-II PGSD</v>
          </cell>
          <cell r="Z708" t="str">
            <v>21-02-2003</v>
          </cell>
          <cell r="AA708" t="str">
            <v>Aktif</v>
          </cell>
          <cell r="AB708" t="str">
            <v>PNS Daerah Kab./Kota yang bekerja pada Kab./Kota</v>
          </cell>
          <cell r="AC708" t="str">
            <v>Pemerintah Kab. Tolitoli</v>
          </cell>
          <cell r="AD708" t="str">
            <v>Pemerintah Kab. Tolitoli</v>
          </cell>
        </row>
        <row r="709">
          <cell r="A709">
            <v>707</v>
          </cell>
          <cell r="B709" t="str">
            <v>197302102007011022</v>
          </cell>
          <cell r="C709" t="str">
            <v>570028118</v>
          </cell>
          <cell r="D709" t="str">
            <v>SUNUSI</v>
          </cell>
          <cell r="E709" t="str">
            <v/>
          </cell>
          <cell r="F709" t="str">
            <v>S.Ag</v>
          </cell>
          <cell r="G709" t="str">
            <v>TOLITOLI</v>
          </cell>
          <cell r="H709" t="str">
            <v>10 - 02 - 1973</v>
          </cell>
          <cell r="I709" t="str">
            <v>II/a</v>
          </cell>
          <cell r="J709" t="str">
            <v>01 - 01 - 2007</v>
          </cell>
          <cell r="K709" t="str">
            <v>01 - 10 - 2008</v>
          </cell>
          <cell r="L709" t="str">
            <v>L</v>
          </cell>
          <cell r="M709" t="str">
            <v>III/c</v>
          </cell>
          <cell r="N709" t="str">
            <v>01 - 10 - 2017</v>
          </cell>
          <cell r="O709" t="str">
            <v>9</v>
          </cell>
          <cell r="P709" t="str">
            <v>9</v>
          </cell>
          <cell r="Q709" t="str">
            <v/>
          </cell>
          <cell r="R709" t="str">
            <v/>
          </cell>
          <cell r="S709" t="str">
            <v/>
          </cell>
          <cell r="T709" t="str">
            <v/>
          </cell>
          <cell r="U709" t="str">
            <v/>
          </cell>
          <cell r="V709" t="str">
            <v>PENGADMINISTRASI UMUM I</v>
          </cell>
          <cell r="W709" t="str">
            <v>Sub Bagian Umum Dan Kepegawaian</v>
          </cell>
          <cell r="X709" t="str">
            <v>Dinas Lingkungan Hidup</v>
          </cell>
          <cell r="Y709" t="str">
            <v>S-1 PERBANDINGAN AGAMA</v>
          </cell>
          <cell r="Z709" t="str">
            <v>31-12-1999</v>
          </cell>
          <cell r="AA709" t="str">
            <v>Aktif</v>
          </cell>
          <cell r="AB709" t="str">
            <v>PNS Daerah Kab./Kota yang bekerja pada Kab./Kota</v>
          </cell>
          <cell r="AC709" t="str">
            <v>Pemerintah Kab. Tolitoli</v>
          </cell>
          <cell r="AD709" t="str">
            <v>Pemerintah Kab. Tolitoli</v>
          </cell>
        </row>
        <row r="710">
          <cell r="A710">
            <v>708</v>
          </cell>
          <cell r="B710" t="str">
            <v>197511172000032005</v>
          </cell>
          <cell r="C710" t="str">
            <v>140352171</v>
          </cell>
          <cell r="D710" t="str">
            <v>YUSNI PASSE</v>
          </cell>
          <cell r="E710" t="str">
            <v/>
          </cell>
          <cell r="F710" t="str">
            <v>AMG</v>
          </cell>
          <cell r="G710" t="str">
            <v>SOPPENG</v>
          </cell>
          <cell r="H710" t="str">
            <v>17 - 11 - 1975</v>
          </cell>
          <cell r="I710" t="str">
            <v>II/b</v>
          </cell>
          <cell r="J710" t="str">
            <v>01 - 03 - 2000</v>
          </cell>
          <cell r="K710" t="str">
            <v>01 - 09 - 2001</v>
          </cell>
          <cell r="L710" t="str">
            <v>P</v>
          </cell>
          <cell r="M710" t="str">
            <v>III/c</v>
          </cell>
          <cell r="N710" t="str">
            <v>01 - 04 - 2018</v>
          </cell>
          <cell r="O710" t="str">
            <v>16</v>
          </cell>
          <cell r="P710" t="str">
            <v>1</v>
          </cell>
          <cell r="Q710" t="str">
            <v/>
          </cell>
          <cell r="R710" t="str">
            <v/>
          </cell>
          <cell r="S710" t="str">
            <v/>
          </cell>
          <cell r="T710" t="str">
            <v>01 - 04 - 2018</v>
          </cell>
          <cell r="U710" t="str">
            <v>Nutrisionis Penyelia</v>
          </cell>
          <cell r="V710" t="str">
            <v/>
          </cell>
          <cell r="W710" t="str">
            <v>RUMAH SAKIT UMUM DAERAH MOKOPIDO</v>
          </cell>
          <cell r="X710" t="str">
            <v>Pemerintah Kabupaten Tolitoli</v>
          </cell>
          <cell r="Y710" t="str">
            <v>D-III SARJANA MUDA</v>
          </cell>
          <cell r="Z710" t="str">
            <v>01-01-1997</v>
          </cell>
          <cell r="AA710" t="str">
            <v>Aktif</v>
          </cell>
          <cell r="AB710" t="str">
            <v>PNS Daerah Kab./Kota yang bekerja pada Kab./Kota</v>
          </cell>
          <cell r="AC710" t="str">
            <v>Pemerintah Kab. Tolitoli</v>
          </cell>
          <cell r="AD710" t="str">
            <v>Pemerintah Kab. Tolitoli</v>
          </cell>
        </row>
        <row r="711">
          <cell r="A711">
            <v>709</v>
          </cell>
          <cell r="B711" t="str">
            <v>198310172005012006</v>
          </cell>
          <cell r="C711" t="str">
            <v>570017317</v>
          </cell>
          <cell r="D711" t="str">
            <v>RETNO RISA</v>
          </cell>
          <cell r="E711" t="str">
            <v/>
          </cell>
          <cell r="F711" t="str">
            <v>S.ST</v>
          </cell>
          <cell r="G711" t="str">
            <v>TOLITOLI</v>
          </cell>
          <cell r="H711" t="str">
            <v>17 - 10 - 1983</v>
          </cell>
          <cell r="I711" t="str">
            <v>II/c</v>
          </cell>
          <cell r="J711" t="str">
            <v>01 - 01 - 2005</v>
          </cell>
          <cell r="K711" t="str">
            <v>01 - 03 - 2006</v>
          </cell>
          <cell r="L711" t="str">
            <v>P</v>
          </cell>
          <cell r="M711" t="str">
            <v>III/a</v>
          </cell>
          <cell r="N711" t="str">
            <v>01 - 10 - 2011</v>
          </cell>
          <cell r="O711" t="str">
            <v>4</v>
          </cell>
          <cell r="P711" t="str">
            <v>9</v>
          </cell>
          <cell r="Q711" t="str">
            <v/>
          </cell>
          <cell r="R711" t="str">
            <v/>
          </cell>
          <cell r="S711" t="str">
            <v/>
          </cell>
          <cell r="T711" t="str">
            <v>01 - 10 - 2011</v>
          </cell>
          <cell r="U711" t="str">
            <v>Bidan Mahir / Lanjutan</v>
          </cell>
          <cell r="V711" t="str">
            <v/>
          </cell>
          <cell r="W711" t="str">
            <v>SEKSI PELAYANAN MEDIS DAN KEPERAWATAN</v>
          </cell>
          <cell r="X711" t="str">
            <v>BIDANG PELAYANAN</v>
          </cell>
          <cell r="Y711" t="str">
            <v>D-IV KEBIDANAN</v>
          </cell>
          <cell r="Z711" t="str">
            <v>08-09-2009</v>
          </cell>
          <cell r="AA711" t="str">
            <v>Aktif</v>
          </cell>
          <cell r="AB711" t="str">
            <v>PNS Daerah Kab./Kota yang bekerja pada Kab./Kota</v>
          </cell>
          <cell r="AC711" t="str">
            <v>Pemerintah Kab. Tolitoli</v>
          </cell>
          <cell r="AD711" t="str">
            <v>Pemerintah Kab. Tolitoli</v>
          </cell>
        </row>
        <row r="712">
          <cell r="A712">
            <v>710</v>
          </cell>
          <cell r="B712" t="str">
            <v>197004051993032007</v>
          </cell>
          <cell r="C712" t="str">
            <v>570011468</v>
          </cell>
          <cell r="D712" t="str">
            <v>HELMY</v>
          </cell>
          <cell r="E712" t="str">
            <v/>
          </cell>
          <cell r="F712" t="str">
            <v/>
          </cell>
          <cell r="G712" t="str">
            <v>PALU</v>
          </cell>
          <cell r="H712" t="str">
            <v>05 - 04 - 1970</v>
          </cell>
          <cell r="I712" t="str">
            <v>II/a</v>
          </cell>
          <cell r="J712" t="str">
            <v>01 - 03 - 1993</v>
          </cell>
          <cell r="K712" t="str">
            <v>01 - 06 - 1994</v>
          </cell>
          <cell r="L712" t="str">
            <v>P</v>
          </cell>
          <cell r="M712" t="str">
            <v>III/b</v>
          </cell>
          <cell r="N712" t="str">
            <v>01 - 04 - 2012</v>
          </cell>
          <cell r="O712" t="str">
            <v>14</v>
          </cell>
          <cell r="P712" t="str">
            <v>1</v>
          </cell>
          <cell r="Q712" t="str">
            <v/>
          </cell>
          <cell r="R712" t="str">
            <v/>
          </cell>
          <cell r="S712" t="str">
            <v/>
          </cell>
          <cell r="T712" t="str">
            <v/>
          </cell>
          <cell r="U712" t="str">
            <v/>
          </cell>
          <cell r="V712" t="str">
            <v>FUNGSIONAL UMUM</v>
          </cell>
          <cell r="W712" t="str">
            <v>Seksi Kurikulum</v>
          </cell>
          <cell r="X712" t="str">
            <v>Dinas Pendidikan Dan Kebudayaan</v>
          </cell>
          <cell r="Y712" t="str">
            <v>SEKOLAH MENENGAH EKONOMI ATAS</v>
          </cell>
          <cell r="Z712" t="str">
            <v>31-12-1989</v>
          </cell>
          <cell r="AA712" t="str">
            <v>Aktif</v>
          </cell>
          <cell r="AB712" t="str">
            <v>PNS Daerah Kab./Kota yang bekerja pada Kab./Kota</v>
          </cell>
          <cell r="AC712" t="str">
            <v>Pemerintah Kab. Tolitoli</v>
          </cell>
          <cell r="AD712" t="str">
            <v>Pemerintah Kab. Tolitoli</v>
          </cell>
        </row>
        <row r="713">
          <cell r="A713">
            <v>711</v>
          </cell>
          <cell r="B713" t="str">
            <v>196709082006041010</v>
          </cell>
          <cell r="C713" t="str">
            <v>570021422</v>
          </cell>
          <cell r="D713" t="str">
            <v>ANWAR D NAHIR</v>
          </cell>
          <cell r="E713" t="str">
            <v/>
          </cell>
          <cell r="F713" t="str">
            <v/>
          </cell>
          <cell r="G713" t="str">
            <v>TOLITOLI</v>
          </cell>
          <cell r="H713" t="str">
            <v>08 - 09 - 1967</v>
          </cell>
          <cell r="I713" t="str">
            <v>II/a</v>
          </cell>
          <cell r="J713" t="str">
            <v>01 - 04 - 2006</v>
          </cell>
          <cell r="K713" t="str">
            <v>01 - 10 - 2007</v>
          </cell>
          <cell r="L713" t="str">
            <v>L</v>
          </cell>
          <cell r="M713" t="str">
            <v>II/d</v>
          </cell>
          <cell r="N713" t="str">
            <v>01 - 04 - 2018</v>
          </cell>
          <cell r="O713" t="str">
            <v>17</v>
          </cell>
          <cell r="P713" t="str">
            <v>10</v>
          </cell>
          <cell r="Q713" t="str">
            <v/>
          </cell>
          <cell r="R713" t="str">
            <v/>
          </cell>
          <cell r="S713" t="str">
            <v/>
          </cell>
          <cell r="T713" t="str">
            <v>01 - 04 - 2018</v>
          </cell>
          <cell r="U713" t="str">
            <v>Guru</v>
          </cell>
          <cell r="V713" t="str">
            <v/>
          </cell>
          <cell r="W713" t="str">
            <v>SDN 3 DUNGINGIS</v>
          </cell>
          <cell r="X713" t="str">
            <v>CABANG DISPENBUD KECAMATAN DAKOPEMEAN</v>
          </cell>
          <cell r="Y713" t="str">
            <v>SPG PENDIDIKAN SD</v>
          </cell>
          <cell r="Z713" t="str">
            <v>01-01-1987</v>
          </cell>
          <cell r="AA713" t="str">
            <v>Aktif</v>
          </cell>
          <cell r="AB713" t="str">
            <v>PNS Daerah Kab./Kota yang bekerja pada Kab./Kota</v>
          </cell>
          <cell r="AC713" t="str">
            <v>Pemerintah Kab. Tolitoli</v>
          </cell>
          <cell r="AD713" t="str">
            <v>Pemerintah Kab. Tolitoli</v>
          </cell>
        </row>
        <row r="714">
          <cell r="A714">
            <v>712</v>
          </cell>
          <cell r="B714" t="str">
            <v>198204022010012010</v>
          </cell>
          <cell r="C714" t="str">
            <v/>
          </cell>
          <cell r="D714" t="str">
            <v>MINARNI</v>
          </cell>
          <cell r="E714" t="str">
            <v/>
          </cell>
          <cell r="F714" t="str">
            <v>S.Pd</v>
          </cell>
          <cell r="G714" t="str">
            <v>TOLITOLI</v>
          </cell>
          <cell r="H714" t="str">
            <v>02 - 04 - 1982</v>
          </cell>
          <cell r="I714" t="str">
            <v>III/a</v>
          </cell>
          <cell r="J714" t="str">
            <v>01 - 01 - 2010</v>
          </cell>
          <cell r="K714" t="str">
            <v>01 - 01 - 2012</v>
          </cell>
          <cell r="L714" t="str">
            <v>P</v>
          </cell>
          <cell r="M714" t="str">
            <v>III/c</v>
          </cell>
          <cell r="N714" t="str">
            <v>01 - 04 - 2017</v>
          </cell>
          <cell r="O714" t="str">
            <v>7</v>
          </cell>
          <cell r="P714" t="str">
            <v>3</v>
          </cell>
          <cell r="Q714" t="str">
            <v/>
          </cell>
          <cell r="R714" t="str">
            <v/>
          </cell>
          <cell r="S714" t="str">
            <v/>
          </cell>
          <cell r="T714" t="str">
            <v>01 - 04 - 2017</v>
          </cell>
          <cell r="U714" t="str">
            <v>Guru Muda</v>
          </cell>
          <cell r="V714" t="str">
            <v/>
          </cell>
          <cell r="W714" t="str">
            <v>SMP NEGERI 3 TOLITOLI</v>
          </cell>
          <cell r="X714" t="str">
            <v>CABANG DISPENBUD KECAMATAN BAOLAN</v>
          </cell>
          <cell r="Y714" t="str">
            <v>S-1 PENDIDIKAN BIMBINGAN DAN KONSELING</v>
          </cell>
          <cell r="Z714" t="str">
            <v>31-12-2008</v>
          </cell>
          <cell r="AA714" t="str">
            <v>Aktif</v>
          </cell>
          <cell r="AB714" t="str">
            <v>PNS Daerah Kab./Kota yang bekerja pada Kab./Kota</v>
          </cell>
          <cell r="AC714" t="str">
            <v>Pemerintah Kab. Tolitoli</v>
          </cell>
          <cell r="AD714" t="str">
            <v>Pemerintah Kab. Tolitoli</v>
          </cell>
        </row>
        <row r="715">
          <cell r="A715">
            <v>713</v>
          </cell>
          <cell r="B715" t="str">
            <v>196203311989101002</v>
          </cell>
          <cell r="C715" t="str">
            <v>131827603</v>
          </cell>
          <cell r="D715" t="str">
            <v>MAKMUR MADIOLO</v>
          </cell>
          <cell r="E715" t="str">
            <v/>
          </cell>
          <cell r="F715" t="str">
            <v/>
          </cell>
          <cell r="G715" t="str">
            <v>TOLITOLI</v>
          </cell>
          <cell r="H715" t="str">
            <v>31 - 03 - 1962</v>
          </cell>
          <cell r="I715" t="str">
            <v>I/a</v>
          </cell>
          <cell r="J715" t="str">
            <v>01 - 10 - 1989</v>
          </cell>
          <cell r="K715" t="str">
            <v>01 - 02 - 1991</v>
          </cell>
          <cell r="L715" t="str">
            <v>L</v>
          </cell>
          <cell r="M715" t="str">
            <v>II/d</v>
          </cell>
          <cell r="N715" t="str">
            <v>01 - 04 - 2018</v>
          </cell>
          <cell r="O715" t="str">
            <v>22</v>
          </cell>
          <cell r="P715" t="str">
            <v>6</v>
          </cell>
          <cell r="Q715" t="str">
            <v/>
          </cell>
          <cell r="R715" t="str">
            <v/>
          </cell>
          <cell r="S715" t="str">
            <v/>
          </cell>
          <cell r="T715" t="str">
            <v/>
          </cell>
          <cell r="U715" t="str">
            <v/>
          </cell>
          <cell r="V715" t="str">
            <v>PENJAGA SEKOLAH</v>
          </cell>
          <cell r="W715" t="str">
            <v>SD Negeri 1 Kalangkangan</v>
          </cell>
          <cell r="X715" t="str">
            <v>Dinas Pendidikan Dan Kebudayaan</v>
          </cell>
          <cell r="Y715" t="str">
            <v>SMU IPS</v>
          </cell>
          <cell r="Z715" t="str">
            <v>01-01-2002</v>
          </cell>
          <cell r="AA715" t="str">
            <v>Aktif</v>
          </cell>
          <cell r="AB715" t="str">
            <v>PNS Daerah Kab./Kota yang bekerja pada Kab./Kota</v>
          </cell>
          <cell r="AC715" t="str">
            <v>Pemerintah Kab. Tolitoli</v>
          </cell>
          <cell r="AD715" t="str">
            <v>Pemerintah Kab. Tolitoli</v>
          </cell>
        </row>
        <row r="716">
          <cell r="A716">
            <v>714</v>
          </cell>
          <cell r="B716" t="str">
            <v>197709202002112001</v>
          </cell>
          <cell r="C716" t="str">
            <v>570013996</v>
          </cell>
          <cell r="D716" t="str">
            <v>FITRIA</v>
          </cell>
          <cell r="E716" t="str">
            <v/>
          </cell>
          <cell r="F716" t="str">
            <v/>
          </cell>
          <cell r="G716" t="str">
            <v>TOLITOLI</v>
          </cell>
          <cell r="H716" t="str">
            <v>20 - 09 - 1977</v>
          </cell>
          <cell r="I716" t="str">
            <v>II/a</v>
          </cell>
          <cell r="J716" t="str">
            <v>01 - 11 - 2002</v>
          </cell>
          <cell r="K716" t="str">
            <v>01 - 12 - 2003</v>
          </cell>
          <cell r="L716" t="str">
            <v>P</v>
          </cell>
          <cell r="M716" t="str">
            <v>II/d</v>
          </cell>
          <cell r="N716" t="str">
            <v>01 - 04 - 2016</v>
          </cell>
          <cell r="O716" t="str">
            <v>13</v>
          </cell>
          <cell r="P716" t="str">
            <v>5</v>
          </cell>
          <cell r="Q716" t="str">
            <v/>
          </cell>
          <cell r="R716" t="str">
            <v/>
          </cell>
          <cell r="S716" t="str">
            <v/>
          </cell>
          <cell r="T716" t="str">
            <v/>
          </cell>
          <cell r="U716" t="str">
            <v/>
          </cell>
          <cell r="V716" t="str">
            <v>PENGADMINISTRASI UMUM</v>
          </cell>
          <cell r="W716" t="str">
            <v>Sub Bagian Umum Dan Kepegawaian</v>
          </cell>
          <cell r="X716" t="str">
            <v>Badan Perencanaan Pembangunan Daerah</v>
          </cell>
          <cell r="Y716" t="str">
            <v>SEKOLAH MENENGAH UMUM</v>
          </cell>
          <cell r="Z716" t="str">
            <v>31-12-1999</v>
          </cell>
          <cell r="AA716" t="str">
            <v>Aktif</v>
          </cell>
          <cell r="AB716" t="str">
            <v>PNS Daerah Kab./Kota yang bekerja pada Kab./Kota</v>
          </cell>
          <cell r="AC716" t="str">
            <v>Pemerintah Kab. Tolitoli</v>
          </cell>
          <cell r="AD716" t="str">
            <v>Pemerintah Kab. Tolitoli</v>
          </cell>
        </row>
        <row r="717">
          <cell r="A717">
            <v>715</v>
          </cell>
          <cell r="B717" t="str">
            <v>196710091994082001</v>
          </cell>
          <cell r="C717" t="str">
            <v>132080162</v>
          </cell>
          <cell r="D717" t="str">
            <v>DARNAWATI</v>
          </cell>
          <cell r="E717" t="str">
            <v/>
          </cell>
          <cell r="F717" t="str">
            <v>A.Ma.Pd</v>
          </cell>
          <cell r="G717" t="str">
            <v>LAULALANG</v>
          </cell>
          <cell r="H717" t="str">
            <v>09 - 10 - 1967</v>
          </cell>
          <cell r="I717" t="str">
            <v>II/a</v>
          </cell>
          <cell r="J717" t="str">
            <v>01 - 08 - 1994</v>
          </cell>
          <cell r="K717" t="str">
            <v>01 - 07 - 1996</v>
          </cell>
          <cell r="L717" t="str">
            <v>P</v>
          </cell>
          <cell r="M717" t="str">
            <v>III/c</v>
          </cell>
          <cell r="N717" t="str">
            <v>01 - 10 - 2011</v>
          </cell>
          <cell r="O717" t="str">
            <v>12</v>
          </cell>
          <cell r="P717" t="str">
            <v>2</v>
          </cell>
          <cell r="Q717" t="str">
            <v/>
          </cell>
          <cell r="R717" t="str">
            <v/>
          </cell>
          <cell r="S717" t="str">
            <v/>
          </cell>
          <cell r="T717" t="str">
            <v>01 - 10 - 2011</v>
          </cell>
          <cell r="U717" t="str">
            <v>Guru Dewasa</v>
          </cell>
          <cell r="V717" t="str">
            <v/>
          </cell>
          <cell r="W717" t="str">
            <v>SDN 4 KOMBO</v>
          </cell>
          <cell r="X717" t="str">
            <v>CABANG DISPENBUD KECAMATAN DAMPAL SELATAN</v>
          </cell>
          <cell r="Y717" t="str">
            <v>D-II</v>
          </cell>
          <cell r="Z717" t="str">
            <v>31-12-2005</v>
          </cell>
          <cell r="AA717" t="str">
            <v>Aktif</v>
          </cell>
          <cell r="AB717" t="str">
            <v>PNS Daerah Kab./Kota yang bekerja pada Kab./Kota</v>
          </cell>
          <cell r="AC717" t="str">
            <v>Pemerintah Kab. Tolitoli</v>
          </cell>
          <cell r="AD717" t="str">
            <v>Pemerintah Kab. Tolitoli</v>
          </cell>
        </row>
        <row r="718">
          <cell r="A718">
            <v>716</v>
          </cell>
          <cell r="B718" t="str">
            <v>198212252009042003</v>
          </cell>
          <cell r="C718" t="str">
            <v/>
          </cell>
          <cell r="D718" t="str">
            <v>DWI ISYANTI</v>
          </cell>
          <cell r="E718" t="str">
            <v/>
          </cell>
          <cell r="F718" t="str">
            <v>SE</v>
          </cell>
          <cell r="G718" t="str">
            <v>KEPULAUAN SELAYAR</v>
          </cell>
          <cell r="H718" t="str">
            <v>25 - 12 - 1982</v>
          </cell>
          <cell r="I718" t="str">
            <v>III/a</v>
          </cell>
          <cell r="J718" t="str">
            <v>01 - 04 - 2009</v>
          </cell>
          <cell r="K718" t="str">
            <v>01 - 01 - 2011</v>
          </cell>
          <cell r="L718" t="str">
            <v>P</v>
          </cell>
          <cell r="M718" t="str">
            <v>III/c</v>
          </cell>
          <cell r="N718" t="str">
            <v>01 - 10 - 2016</v>
          </cell>
          <cell r="O718" t="str">
            <v>7</v>
          </cell>
          <cell r="P718" t="str">
            <v>6</v>
          </cell>
          <cell r="Q718" t="str">
            <v/>
          </cell>
          <cell r="R718" t="str">
            <v/>
          </cell>
          <cell r="S718" t="str">
            <v/>
          </cell>
          <cell r="T718" t="str">
            <v>01 - 10 - 2016</v>
          </cell>
          <cell r="U718" t="str">
            <v>Guru Muda</v>
          </cell>
          <cell r="V718" t="str">
            <v/>
          </cell>
          <cell r="W718" t="str">
            <v>SMP NEGERI 6 TOLITOLI</v>
          </cell>
          <cell r="X718" t="str">
            <v>CABANG DISPENBUD KECAMATAN BAOLAN</v>
          </cell>
          <cell r="Y718" t="str">
            <v>S-1 EKONOMI</v>
          </cell>
          <cell r="Z718" t="str">
            <v>31-12-2004</v>
          </cell>
          <cell r="AA718" t="str">
            <v>Aktif</v>
          </cell>
          <cell r="AB718" t="str">
            <v>PNS Daerah Kab./Kota yang bekerja pada Kab./Kota</v>
          </cell>
          <cell r="AC718" t="str">
            <v>Pemerintah Kab. Tolitoli</v>
          </cell>
          <cell r="AD718" t="str">
            <v>Pemerintah Kab. Tolitoli</v>
          </cell>
        </row>
        <row r="719">
          <cell r="A719">
            <v>717</v>
          </cell>
          <cell r="B719" t="str">
            <v>196606301989031014</v>
          </cell>
          <cell r="C719" t="str">
            <v>140236174</v>
          </cell>
          <cell r="D719" t="str">
            <v>AMIRUDDIN A KARIM</v>
          </cell>
          <cell r="E719" t="str">
            <v/>
          </cell>
          <cell r="F719" t="str">
            <v/>
          </cell>
          <cell r="G719" t="str">
            <v>TOLITOLI</v>
          </cell>
          <cell r="H719" t="str">
            <v>30 - 06 - 1966</v>
          </cell>
          <cell r="I719" t="str">
            <v>II/a</v>
          </cell>
          <cell r="J719" t="str">
            <v>01 - 03 - 1989</v>
          </cell>
          <cell r="K719" t="str">
            <v>01 - 03 - 1991</v>
          </cell>
          <cell r="L719" t="str">
            <v>L</v>
          </cell>
          <cell r="M719" t="str">
            <v>III/b</v>
          </cell>
          <cell r="N719" t="str">
            <v>01 - 10 - 2016</v>
          </cell>
          <cell r="O719" t="str">
            <v>22</v>
          </cell>
          <cell r="P719" t="str">
            <v>7</v>
          </cell>
          <cell r="Q719" t="str">
            <v/>
          </cell>
          <cell r="R719" t="str">
            <v/>
          </cell>
          <cell r="S719" t="str">
            <v/>
          </cell>
          <cell r="T719" t="str">
            <v>01 - 04 - 2010</v>
          </cell>
          <cell r="U719" t="str">
            <v>Perawat Pelaksana Lanjutan</v>
          </cell>
          <cell r="V719" t="str">
            <v/>
          </cell>
          <cell r="W719" t="str">
            <v>PUSKESMAS DUNGINGIS</v>
          </cell>
          <cell r="X719" t="str">
            <v>DINAS KESEHATAN</v>
          </cell>
          <cell r="Y719" t="str">
            <v>SEKOLAH PERAWAT KESEHATAN</v>
          </cell>
          <cell r="Z719" t="str">
            <v>31-12-1988</v>
          </cell>
          <cell r="AA719" t="str">
            <v>Aktif</v>
          </cell>
          <cell r="AB719" t="str">
            <v>PNS Daerah Kab./Kota yang bekerja pada Kab./Kota</v>
          </cell>
          <cell r="AC719" t="str">
            <v>Pemerintah Kab. Tolitoli</v>
          </cell>
          <cell r="AD719" t="str">
            <v>Pemerintah Kab. Tolitoli</v>
          </cell>
        </row>
        <row r="720">
          <cell r="A720">
            <v>718</v>
          </cell>
          <cell r="B720" t="str">
            <v>197110282014112001</v>
          </cell>
          <cell r="C720" t="str">
            <v/>
          </cell>
          <cell r="D720" t="str">
            <v>SALMA</v>
          </cell>
          <cell r="E720" t="str">
            <v/>
          </cell>
          <cell r="F720" t="str">
            <v/>
          </cell>
          <cell r="G720" t="str">
            <v>TOLITOLI</v>
          </cell>
          <cell r="H720" t="str">
            <v>28 - 10 - 1971</v>
          </cell>
          <cell r="I720" t="str">
            <v>II/a</v>
          </cell>
          <cell r="J720" t="str">
            <v>01 - 11 - 2014</v>
          </cell>
          <cell r="K720" t="str">
            <v>01 - 09 - 2016</v>
          </cell>
          <cell r="L720" t="str">
            <v>P</v>
          </cell>
          <cell r="M720" t="str">
            <v>II/a</v>
          </cell>
          <cell r="N720" t="str">
            <v>01 - 11 - 2014</v>
          </cell>
          <cell r="O720" t="str">
            <v>10</v>
          </cell>
          <cell r="P720" t="str">
            <v>10</v>
          </cell>
          <cell r="Q720" t="str">
            <v/>
          </cell>
          <cell r="R720" t="str">
            <v/>
          </cell>
          <cell r="S720" t="str">
            <v/>
          </cell>
          <cell r="T720" t="str">
            <v/>
          </cell>
          <cell r="U720" t="str">
            <v/>
          </cell>
          <cell r="V720" t="str">
            <v>PENGADMINISTRASI RUMAH TANGGA</v>
          </cell>
          <cell r="W720" t="str">
            <v>Sub Bagian Rumah Tangga</v>
          </cell>
          <cell r="X720" t="str">
            <v>BAGIAN UMUM DAN PERLENGKAPAN</v>
          </cell>
          <cell r="Y720" t="str">
            <v>SMEA PERDAGANGAN</v>
          </cell>
          <cell r="Z720" t="str">
            <v>30-05-1991</v>
          </cell>
          <cell r="AA720" t="str">
            <v>Aktif</v>
          </cell>
          <cell r="AB720" t="str">
            <v>PNS Daerah Kab./Kota yang bekerja pada Kab./Kota</v>
          </cell>
          <cell r="AC720" t="str">
            <v>Pemerintah Kab. Tolitoli</v>
          </cell>
          <cell r="AD720" t="str">
            <v>Pemerintah Kab. Tolitoli</v>
          </cell>
        </row>
        <row r="721">
          <cell r="A721">
            <v>719</v>
          </cell>
          <cell r="B721" t="str">
            <v>197603022007012019</v>
          </cell>
          <cell r="C721" t="str">
            <v>570027540</v>
          </cell>
          <cell r="D721" t="str">
            <v>RATNA</v>
          </cell>
          <cell r="E721" t="str">
            <v/>
          </cell>
          <cell r="F721" t="str">
            <v>A. Ma</v>
          </cell>
          <cell r="G721" t="str">
            <v>TOLITOLI</v>
          </cell>
          <cell r="H721" t="str">
            <v>02 - 03 - 1976</v>
          </cell>
          <cell r="I721" t="str">
            <v>II/b</v>
          </cell>
          <cell r="J721" t="str">
            <v>01 - 01 - 2007</v>
          </cell>
          <cell r="K721" t="str">
            <v>01 - 10 - 2008</v>
          </cell>
          <cell r="L721" t="str">
            <v>P</v>
          </cell>
          <cell r="M721" t="str">
            <v>II/c</v>
          </cell>
          <cell r="N721" t="str">
            <v>01 - 10 - 2012</v>
          </cell>
          <cell r="O721" t="str">
            <v>12</v>
          </cell>
          <cell r="P721" t="str">
            <v>4</v>
          </cell>
          <cell r="Q721" t="str">
            <v/>
          </cell>
          <cell r="R721" t="str">
            <v/>
          </cell>
          <cell r="S721" t="str">
            <v/>
          </cell>
          <cell r="T721" t="str">
            <v>01 - 10 - 2012</v>
          </cell>
          <cell r="U721" t="str">
            <v>Guru Muda</v>
          </cell>
          <cell r="V721" t="str">
            <v/>
          </cell>
          <cell r="W721" t="str">
            <v>SDN 2 LAKATAN</v>
          </cell>
          <cell r="X721" t="str">
            <v>CABANG DISPENBUD KECAMATAN GALANG</v>
          </cell>
          <cell r="Y721" t="str">
            <v>S-1 PENDIDIKAN AGAMA ISLAM</v>
          </cell>
          <cell r="Z721" t="str">
            <v>31-12-2009</v>
          </cell>
          <cell r="AA721" t="str">
            <v>Aktif</v>
          </cell>
          <cell r="AB721" t="str">
            <v>PNS Daerah Kab./Kota yang bekerja pada Kab./Kota</v>
          </cell>
          <cell r="AC721" t="str">
            <v>Pemerintah Kab. Tolitoli</v>
          </cell>
          <cell r="AD721" t="str">
            <v>Pemerintah Kab. Tolitoli</v>
          </cell>
        </row>
        <row r="722">
          <cell r="A722">
            <v>720</v>
          </cell>
          <cell r="B722" t="str">
            <v>197104052014092002</v>
          </cell>
          <cell r="C722" t="str">
            <v/>
          </cell>
          <cell r="D722" t="str">
            <v>HASBI</v>
          </cell>
          <cell r="E722" t="str">
            <v/>
          </cell>
          <cell r="F722" t="str">
            <v/>
          </cell>
          <cell r="G722" t="str">
            <v>TOLITOLI</v>
          </cell>
          <cell r="H722" t="str">
            <v>05 - 04 - 1971</v>
          </cell>
          <cell r="I722" t="str">
            <v>II/a</v>
          </cell>
          <cell r="J722" t="str">
            <v>01 - 09 - 2014</v>
          </cell>
          <cell r="K722" t="str">
            <v>01 - 12 - 2015</v>
          </cell>
          <cell r="L722" t="str">
            <v>P</v>
          </cell>
          <cell r="M722" t="str">
            <v>II/a</v>
          </cell>
          <cell r="N722" t="str">
            <v>01 - 09 - 2014</v>
          </cell>
          <cell r="O722" t="str">
            <v>10</v>
          </cell>
          <cell r="P722" t="str">
            <v>8</v>
          </cell>
          <cell r="Q722" t="str">
            <v/>
          </cell>
          <cell r="R722" t="str">
            <v/>
          </cell>
          <cell r="S722" t="str">
            <v/>
          </cell>
          <cell r="T722" t="str">
            <v>01 - 08 - 2015</v>
          </cell>
          <cell r="U722" t="str">
            <v>Guru Pertama</v>
          </cell>
          <cell r="V722" t="str">
            <v/>
          </cell>
          <cell r="W722" t="str">
            <v>Dinas Pendidikan Dan Kebudayaan</v>
          </cell>
          <cell r="X722" t="str">
            <v>Pemerintah Kabupaten Tolitoli</v>
          </cell>
          <cell r="Y722" t="str">
            <v>D-II/AKTA-II</v>
          </cell>
          <cell r="Z722" t="str">
            <v>05-08-2015</v>
          </cell>
          <cell r="AA722" t="str">
            <v>Aktif</v>
          </cell>
          <cell r="AB722" t="str">
            <v>PNS Daerah Kab./Kota yang bekerja pada Kab./Kota</v>
          </cell>
          <cell r="AC722" t="str">
            <v>Pemerintah Kab. Tolitoli</v>
          </cell>
          <cell r="AD722" t="str">
            <v>Pemerintah Kab. Tolitoli</v>
          </cell>
        </row>
        <row r="723">
          <cell r="A723">
            <v>721</v>
          </cell>
          <cell r="B723" t="str">
            <v>198605132010012023</v>
          </cell>
          <cell r="C723" t="str">
            <v/>
          </cell>
          <cell r="D723" t="str">
            <v>FAHRAWATI</v>
          </cell>
          <cell r="E723" t="str">
            <v/>
          </cell>
          <cell r="F723" t="str">
            <v>SE</v>
          </cell>
          <cell r="G723" t="str">
            <v>GORONTALO</v>
          </cell>
          <cell r="H723" t="str">
            <v>13 - 05 - 1986</v>
          </cell>
          <cell r="I723" t="str">
            <v>II/a</v>
          </cell>
          <cell r="J723" t="str">
            <v>01 - 01 - 2010</v>
          </cell>
          <cell r="K723" t="str">
            <v>01 - 01 - 2012</v>
          </cell>
          <cell r="L723" t="str">
            <v>P</v>
          </cell>
          <cell r="M723" t="str">
            <v>III/a</v>
          </cell>
          <cell r="N723" t="str">
            <v>01 - 10 - 2015</v>
          </cell>
          <cell r="O723" t="str">
            <v>5</v>
          </cell>
          <cell r="P723" t="str">
            <v>11</v>
          </cell>
          <cell r="Q723" t="str">
            <v/>
          </cell>
          <cell r="R723" t="str">
            <v/>
          </cell>
          <cell r="S723" t="str">
            <v/>
          </cell>
          <cell r="T723" t="str">
            <v/>
          </cell>
          <cell r="U723" t="str">
            <v/>
          </cell>
          <cell r="V723" t="str">
            <v>FUNGSIONAL UMUM</v>
          </cell>
          <cell r="W723" t="str">
            <v>Seksi Pemasaran Hasil Perkebunan</v>
          </cell>
          <cell r="X723" t="str">
            <v>Bidang Pengolahan Dan Pemasaran Hasil Perkebunan</v>
          </cell>
          <cell r="Y723" t="str">
            <v>S-1 MANAJEMEN EKONOMI</v>
          </cell>
          <cell r="Z723" t="str">
            <v>12-08-2008</v>
          </cell>
          <cell r="AA723" t="str">
            <v>Aktif</v>
          </cell>
          <cell r="AB723" t="str">
            <v>PNS Daerah Kab./Kota yang bekerja pada Kab./Kota</v>
          </cell>
          <cell r="AC723" t="str">
            <v>Pemerintah Kab. Tolitoli</v>
          </cell>
          <cell r="AD723" t="str">
            <v>Pemerintah Kab. Tolitoli</v>
          </cell>
        </row>
        <row r="724">
          <cell r="A724">
            <v>722</v>
          </cell>
          <cell r="B724" t="str">
            <v>197507201998081001</v>
          </cell>
          <cell r="C724" t="str">
            <v>132218764</v>
          </cell>
          <cell r="D724" t="str">
            <v>ZAINAL ARIFIN</v>
          </cell>
          <cell r="E724" t="str">
            <v/>
          </cell>
          <cell r="F724" t="str">
            <v>S.Pd</v>
          </cell>
          <cell r="G724" t="str">
            <v>TOLITOLI</v>
          </cell>
          <cell r="H724" t="str">
            <v>20 - 07 - 1975</v>
          </cell>
          <cell r="I724" t="str">
            <v>II/b</v>
          </cell>
          <cell r="J724" t="str">
            <v>01 - 08 - 1998</v>
          </cell>
          <cell r="K724" t="str">
            <v>01 - 09 - 1999</v>
          </cell>
          <cell r="L724" t="str">
            <v>L</v>
          </cell>
          <cell r="M724" t="str">
            <v>III/d</v>
          </cell>
          <cell r="N724" t="str">
            <v>01 - 10 - 2014</v>
          </cell>
          <cell r="O724" t="str">
            <v>14</v>
          </cell>
          <cell r="P724" t="str">
            <v>2</v>
          </cell>
          <cell r="Q724" t="str">
            <v/>
          </cell>
          <cell r="R724" t="str">
            <v/>
          </cell>
          <cell r="S724" t="str">
            <v/>
          </cell>
          <cell r="T724" t="str">
            <v>09 - 03 - 2015</v>
          </cell>
          <cell r="U724" t="str">
            <v>Guru Muda</v>
          </cell>
          <cell r="V724" t="str">
            <v/>
          </cell>
          <cell r="W724" t="str">
            <v>SDN PANYAPU</v>
          </cell>
          <cell r="X724" t="str">
            <v>CABANG DISPENBUD KECAMATAN DAKOPEMEAN</v>
          </cell>
          <cell r="Y724" t="str">
            <v>S-1 PENDIDIKAN</v>
          </cell>
          <cell r="Z724" t="str">
            <v>31-12-2005</v>
          </cell>
          <cell r="AA724" t="str">
            <v>Aktif</v>
          </cell>
          <cell r="AB724" t="str">
            <v>PNS Daerah Kab./Kota yang bekerja pada Kab./Kota</v>
          </cell>
          <cell r="AC724" t="str">
            <v>Pemerintah Kab. Tolitoli</v>
          </cell>
          <cell r="AD724" t="str">
            <v>Pemerintah Kab. Tolitoli</v>
          </cell>
        </row>
        <row r="725">
          <cell r="A725">
            <v>723</v>
          </cell>
          <cell r="B725" t="str">
            <v>196307291998022001</v>
          </cell>
          <cell r="C725" t="str">
            <v>132187249</v>
          </cell>
          <cell r="D725" t="str">
            <v>YULIEN MANASA</v>
          </cell>
          <cell r="E725" t="str">
            <v>Dra</v>
          </cell>
          <cell r="F725" t="str">
            <v/>
          </cell>
          <cell r="G725" t="str">
            <v>DONGGALA</v>
          </cell>
          <cell r="H725" t="str">
            <v>29 - 07 - 1963</v>
          </cell>
          <cell r="I725" t="str">
            <v>III/a</v>
          </cell>
          <cell r="J725" t="str">
            <v>01 - 02 - 1998</v>
          </cell>
          <cell r="K725" t="str">
            <v>01 - 03 - 1999</v>
          </cell>
          <cell r="L725" t="str">
            <v>P</v>
          </cell>
          <cell r="M725" t="str">
            <v>IV/b</v>
          </cell>
          <cell r="N725" t="str">
            <v>01 - 10 - 2016</v>
          </cell>
          <cell r="O725" t="str">
            <v>18</v>
          </cell>
          <cell r="P725" t="str">
            <v>8</v>
          </cell>
          <cell r="Q725" t="str">
            <v/>
          </cell>
          <cell r="R725" t="str">
            <v/>
          </cell>
          <cell r="S725" t="str">
            <v/>
          </cell>
          <cell r="T725" t="str">
            <v>01 - 10 - 2016</v>
          </cell>
          <cell r="U725" t="str">
            <v>Guru Madya</v>
          </cell>
          <cell r="V725" t="str">
            <v/>
          </cell>
          <cell r="W725" t="str">
            <v>Pemerintah Kabupaten Tolitoli</v>
          </cell>
          <cell r="X725" t="str">
            <v/>
          </cell>
          <cell r="Y725" t="str">
            <v>S-1 PENDIDIKAN BIOLOGI</v>
          </cell>
          <cell r="Z725" t="str">
            <v>31-12-1989</v>
          </cell>
          <cell r="AA725" t="str">
            <v>Aktif</v>
          </cell>
          <cell r="AB725" t="str">
            <v>PNS Daerah Kab./Kota yang bekerja pada Kab./Kota</v>
          </cell>
          <cell r="AC725" t="str">
            <v>Pemerintah Kab. Tolitoli</v>
          </cell>
          <cell r="AD725" t="str">
            <v>Pemerintah Kab. Tolitoli</v>
          </cell>
        </row>
        <row r="726">
          <cell r="A726">
            <v>724</v>
          </cell>
          <cell r="B726" t="str">
            <v>197001132007012020</v>
          </cell>
          <cell r="C726" t="str">
            <v>570027505</v>
          </cell>
          <cell r="D726" t="str">
            <v>ZULHAIDAH</v>
          </cell>
          <cell r="E726" t="str">
            <v/>
          </cell>
          <cell r="F726" t="str">
            <v>SH</v>
          </cell>
          <cell r="G726" t="str">
            <v>TOLITOLI</v>
          </cell>
          <cell r="H726" t="str">
            <v>13 - 01 - 1970</v>
          </cell>
          <cell r="I726" t="str">
            <v>III/a</v>
          </cell>
          <cell r="J726" t="str">
            <v>01 - 01 - 2007</v>
          </cell>
          <cell r="K726" t="str">
            <v>01 - 10 - 2008</v>
          </cell>
          <cell r="L726" t="str">
            <v>P</v>
          </cell>
          <cell r="M726" t="str">
            <v>III/c</v>
          </cell>
          <cell r="N726" t="str">
            <v>01 - 04 - 2015</v>
          </cell>
          <cell r="O726" t="str">
            <v>10</v>
          </cell>
          <cell r="P726" t="str">
            <v>3</v>
          </cell>
          <cell r="Q726" t="str">
            <v/>
          </cell>
          <cell r="R726" t="str">
            <v/>
          </cell>
          <cell r="S726" t="str">
            <v/>
          </cell>
          <cell r="T726" t="str">
            <v/>
          </cell>
          <cell r="U726" t="str">
            <v/>
          </cell>
          <cell r="V726" t="str">
            <v>FUNGSIONAL UMUM</v>
          </cell>
          <cell r="W726" t="str">
            <v>Sub Bagian Kelembagaan Dan Tata Laksana</v>
          </cell>
          <cell r="X726" t="str">
            <v>BAGIAN ORGANISASI DAN TATA LAKSANA</v>
          </cell>
          <cell r="Y726" t="str">
            <v>S-1 HUKUM PERDATA</v>
          </cell>
          <cell r="Z726" t="str">
            <v>31-12-1995</v>
          </cell>
          <cell r="AA726" t="str">
            <v>Aktif</v>
          </cell>
          <cell r="AB726" t="str">
            <v>PNS Daerah Kab./Kota yang bekerja pada Kab./Kota</v>
          </cell>
          <cell r="AC726" t="str">
            <v>Pemerintah Kab. Tolitoli</v>
          </cell>
          <cell r="AD726" t="str">
            <v>Pemerintah Kab. Tolitoli</v>
          </cell>
        </row>
        <row r="727">
          <cell r="A727">
            <v>725</v>
          </cell>
          <cell r="B727" t="str">
            <v>197306052003121007</v>
          </cell>
          <cell r="C727" t="str">
            <v>570015587</v>
          </cell>
          <cell r="D727" t="str">
            <v>RAMLAN</v>
          </cell>
          <cell r="E727" t="str">
            <v/>
          </cell>
          <cell r="F727" t="str">
            <v>A.Ma</v>
          </cell>
          <cell r="G727" t="str">
            <v>LANTAPAN</v>
          </cell>
          <cell r="H727" t="str">
            <v>05 - 06 - 1973</v>
          </cell>
          <cell r="I727" t="str">
            <v>II/b</v>
          </cell>
          <cell r="J727" t="str">
            <v>01 - 12 - 2003</v>
          </cell>
          <cell r="K727" t="str">
            <v>01 - 03 - 2005</v>
          </cell>
          <cell r="L727" t="str">
            <v>L</v>
          </cell>
          <cell r="M727" t="str">
            <v>III/a</v>
          </cell>
          <cell r="N727" t="str">
            <v>01 - 04 - 2018</v>
          </cell>
          <cell r="O727" t="str">
            <v>12</v>
          </cell>
          <cell r="P727" t="str">
            <v>4</v>
          </cell>
          <cell r="Q727" t="str">
            <v/>
          </cell>
          <cell r="R727" t="str">
            <v/>
          </cell>
          <cell r="S727" t="str">
            <v/>
          </cell>
          <cell r="T727" t="str">
            <v>01 - 04 - 2018</v>
          </cell>
          <cell r="U727" t="str">
            <v>Guru Pertama</v>
          </cell>
          <cell r="V727" t="str">
            <v/>
          </cell>
          <cell r="W727" t="str">
            <v>SDN 2 MAIBUA</v>
          </cell>
          <cell r="X727" t="str">
            <v>CABANG DISPENBUD KECAMATAN LAMPASIO</v>
          </cell>
          <cell r="Y727" t="str">
            <v>D-II/A-II PENDIDIKAN DASAR</v>
          </cell>
          <cell r="Z727" t="str">
            <v>31-12-2002</v>
          </cell>
          <cell r="AA727" t="str">
            <v>Aktif</v>
          </cell>
          <cell r="AB727" t="str">
            <v>PNS Daerah Kab./Kota yang bekerja pada Kab./Kota</v>
          </cell>
          <cell r="AC727" t="str">
            <v>Pemerintah Kab. Tolitoli</v>
          </cell>
          <cell r="AD727" t="str">
            <v>Pemerintah Kab. Tolitoli</v>
          </cell>
        </row>
        <row r="728">
          <cell r="A728">
            <v>726</v>
          </cell>
          <cell r="B728" t="str">
            <v>198207172011012020</v>
          </cell>
          <cell r="C728" t="str">
            <v/>
          </cell>
          <cell r="D728" t="str">
            <v>SUMIATI</v>
          </cell>
          <cell r="E728" t="str">
            <v/>
          </cell>
          <cell r="F728" t="str">
            <v>S.Pd</v>
          </cell>
          <cell r="G728" t="str">
            <v>TOLITOLI</v>
          </cell>
          <cell r="H728" t="str">
            <v>17 - 07 - 1982</v>
          </cell>
          <cell r="I728" t="str">
            <v>III/a</v>
          </cell>
          <cell r="J728" t="str">
            <v>01 - 01 - 2011</v>
          </cell>
          <cell r="K728" t="str">
            <v>01 - 01 - 2013</v>
          </cell>
          <cell r="L728" t="str">
            <v>P</v>
          </cell>
          <cell r="M728" t="str">
            <v>III/b</v>
          </cell>
          <cell r="N728" t="str">
            <v>01 - 04 - 2018</v>
          </cell>
          <cell r="O728" t="str">
            <v>7</v>
          </cell>
          <cell r="P728" t="str">
            <v>3</v>
          </cell>
          <cell r="Q728" t="str">
            <v/>
          </cell>
          <cell r="R728" t="str">
            <v/>
          </cell>
          <cell r="S728" t="str">
            <v/>
          </cell>
          <cell r="T728" t="str">
            <v/>
          </cell>
          <cell r="U728" t="str">
            <v/>
          </cell>
          <cell r="V728" t="str">
            <v>PENGADMINISTRASI UMUM</v>
          </cell>
          <cell r="W728" t="str">
            <v>SMP Negeri 1 Galang</v>
          </cell>
          <cell r="X728" t="str">
            <v>Dinas Pendidikan Dan Kebudayaan</v>
          </cell>
          <cell r="Y728" t="str">
            <v>S-1 TEKNOLOGI PENDIDIKAN</v>
          </cell>
          <cell r="Z728" t="str">
            <v>01-01-2009</v>
          </cell>
          <cell r="AA728" t="str">
            <v>Aktif</v>
          </cell>
          <cell r="AB728" t="str">
            <v>PNS Daerah Kab./Kota yang bekerja pada Kab./Kota</v>
          </cell>
          <cell r="AC728" t="str">
            <v>Pemerintah Kab. Tolitoli</v>
          </cell>
          <cell r="AD728" t="str">
            <v>Pemerintah Kab. Tolitoli</v>
          </cell>
        </row>
        <row r="729">
          <cell r="A729">
            <v>727</v>
          </cell>
          <cell r="B729" t="str">
            <v>197105051993042001</v>
          </cell>
          <cell r="C729" t="str">
            <v>132034203</v>
          </cell>
          <cell r="D729" t="str">
            <v>DEVIA PANDIALANG</v>
          </cell>
          <cell r="E729" t="str">
            <v/>
          </cell>
          <cell r="F729" t="str">
            <v>A.Ma.Pd</v>
          </cell>
          <cell r="G729" t="str">
            <v>BOLANGITANG BARAT</v>
          </cell>
          <cell r="H729" t="str">
            <v>05 - 05 - 1971</v>
          </cell>
          <cell r="I729" t="str">
            <v>II/b</v>
          </cell>
          <cell r="J729" t="str">
            <v>01 - 04 - 1993</v>
          </cell>
          <cell r="K729" t="str">
            <v>01 - 12 - 1994</v>
          </cell>
          <cell r="L729" t="str">
            <v>P</v>
          </cell>
          <cell r="M729" t="str">
            <v>III/c</v>
          </cell>
          <cell r="N729" t="str">
            <v>01 - 10 - 2011</v>
          </cell>
          <cell r="O729" t="str">
            <v>16</v>
          </cell>
          <cell r="P729" t="str">
            <v>6</v>
          </cell>
          <cell r="Q729" t="str">
            <v/>
          </cell>
          <cell r="R729" t="str">
            <v/>
          </cell>
          <cell r="S729" t="str">
            <v/>
          </cell>
          <cell r="T729" t="str">
            <v>01 - 10 - 2011</v>
          </cell>
          <cell r="U729" t="str">
            <v>Guru Dewasa</v>
          </cell>
          <cell r="V729" t="str">
            <v/>
          </cell>
          <cell r="W729" t="str">
            <v>SD Negeri 5 Tolitoli</v>
          </cell>
          <cell r="X729" t="str">
            <v>Dinas Pendidikan Dan Kebudayaan</v>
          </cell>
          <cell r="Y729" t="str">
            <v>D-II/A-II</v>
          </cell>
          <cell r="Z729" t="str">
            <v>31-12-1993</v>
          </cell>
          <cell r="AA729" t="str">
            <v>Aktif</v>
          </cell>
          <cell r="AB729" t="str">
            <v>PNS Daerah Kab./Kota yang bekerja pada Kab./Kota</v>
          </cell>
          <cell r="AC729" t="str">
            <v>Pemerintah Kab. Tolitoli</v>
          </cell>
          <cell r="AD729" t="str">
            <v>Pemerintah Kab. Tolitoli</v>
          </cell>
        </row>
        <row r="730">
          <cell r="A730">
            <v>728</v>
          </cell>
          <cell r="B730" t="str">
            <v>197910022007011008</v>
          </cell>
          <cell r="C730" t="str">
            <v>570027727</v>
          </cell>
          <cell r="D730" t="str">
            <v>SAHIL HARUNA</v>
          </cell>
          <cell r="E730" t="str">
            <v/>
          </cell>
          <cell r="F730" t="str">
            <v>S.Sos</v>
          </cell>
          <cell r="G730" t="str">
            <v>MANADO</v>
          </cell>
          <cell r="H730" t="str">
            <v>02 - 10 - 1979</v>
          </cell>
          <cell r="I730" t="str">
            <v>II/a</v>
          </cell>
          <cell r="J730" t="str">
            <v>01 - 01 - 2007</v>
          </cell>
          <cell r="K730" t="str">
            <v>01 - 10 - 2008</v>
          </cell>
          <cell r="L730" t="str">
            <v>L</v>
          </cell>
          <cell r="M730" t="str">
            <v>III/a</v>
          </cell>
          <cell r="N730" t="str">
            <v>01 - 10 - 2014</v>
          </cell>
          <cell r="O730" t="str">
            <v>5</v>
          </cell>
          <cell r="P730" t="str">
            <v>9</v>
          </cell>
          <cell r="Q730" t="str">
            <v/>
          </cell>
          <cell r="R730" t="str">
            <v/>
          </cell>
          <cell r="S730" t="str">
            <v/>
          </cell>
          <cell r="T730" t="str">
            <v/>
          </cell>
          <cell r="U730" t="str">
            <v/>
          </cell>
          <cell r="V730" t="str">
            <v>FUNGSIONAL UMUM</v>
          </cell>
          <cell r="W730" t="str">
            <v>Sub Bagian Perlengkapan Dan Pemeliharaan</v>
          </cell>
          <cell r="X730" t="str">
            <v>BAGIAN UMUM</v>
          </cell>
          <cell r="Y730" t="str">
            <v>S-1 ILMU ADMINISTRASI NEGARA</v>
          </cell>
          <cell r="Z730" t="str">
            <v>31-12-2013</v>
          </cell>
          <cell r="AA730" t="str">
            <v>Aktif</v>
          </cell>
          <cell r="AB730" t="str">
            <v>PNS Daerah Kab./Kota yang bekerja pada Kab./Kota</v>
          </cell>
          <cell r="AC730" t="str">
            <v>Pemerintah Kab. Tolitoli</v>
          </cell>
          <cell r="AD730" t="str">
            <v>Pemerintah Kab. Tolitoli</v>
          </cell>
        </row>
        <row r="731">
          <cell r="A731">
            <v>729</v>
          </cell>
          <cell r="B731" t="str">
            <v>197912312005012023</v>
          </cell>
          <cell r="C731" t="str">
            <v>570017195</v>
          </cell>
          <cell r="D731" t="str">
            <v>MASITA</v>
          </cell>
          <cell r="E731" t="str">
            <v/>
          </cell>
          <cell r="F731" t="str">
            <v>A.MA</v>
          </cell>
          <cell r="G731" t="str">
            <v>TOLITOLI</v>
          </cell>
          <cell r="H731" t="str">
            <v>31 - 12 - 1979</v>
          </cell>
          <cell r="I731" t="str">
            <v>II/b</v>
          </cell>
          <cell r="J731" t="str">
            <v>01 - 01 - 2005</v>
          </cell>
          <cell r="K731" t="str">
            <v>01 - 03 - 2006</v>
          </cell>
          <cell r="L731" t="str">
            <v>P</v>
          </cell>
          <cell r="M731" t="str">
            <v>III/a</v>
          </cell>
          <cell r="N731" t="str">
            <v>01 - 04 - 2014</v>
          </cell>
          <cell r="O731" t="str">
            <v>7</v>
          </cell>
          <cell r="P731" t="str">
            <v>3</v>
          </cell>
          <cell r="Q731" t="str">
            <v/>
          </cell>
          <cell r="R731" t="str">
            <v/>
          </cell>
          <cell r="S731" t="str">
            <v/>
          </cell>
          <cell r="T731" t="str">
            <v>29 - 12 - 2015</v>
          </cell>
          <cell r="U731" t="str">
            <v>Guru Pertama</v>
          </cell>
          <cell r="V731" t="str">
            <v/>
          </cell>
          <cell r="W731" t="str">
            <v>SDN 2 LABUAN LOBO</v>
          </cell>
          <cell r="X731" t="str">
            <v>CABANG DISPENBUD KECAMATAN OGODEIDE</v>
          </cell>
          <cell r="Y731" t="str">
            <v>D-II PGSD</v>
          </cell>
          <cell r="Z731" t="str">
            <v>31-12-2002</v>
          </cell>
          <cell r="AA731" t="str">
            <v>Aktif</v>
          </cell>
          <cell r="AB731" t="str">
            <v>PNS Daerah Kab./Kota yang bekerja pada Kab./Kota</v>
          </cell>
          <cell r="AC731" t="str">
            <v>Pemerintah Kab. Tolitoli</v>
          </cell>
          <cell r="AD731" t="str">
            <v>Pemerintah Kab. Tolitoli</v>
          </cell>
        </row>
        <row r="732">
          <cell r="A732">
            <v>730</v>
          </cell>
          <cell r="B732" t="str">
            <v>196705081989091001</v>
          </cell>
          <cell r="C732" t="str">
            <v>131827531</v>
          </cell>
          <cell r="D732" t="str">
            <v>I GEDE PASEK WIJANA</v>
          </cell>
          <cell r="E732" t="str">
            <v/>
          </cell>
          <cell r="F732" t="str">
            <v>S.Pd SD</v>
          </cell>
          <cell r="G732" t="str">
            <v>BULELENG</v>
          </cell>
          <cell r="H732" t="str">
            <v>08 - 05 - 1967</v>
          </cell>
          <cell r="I732" t="str">
            <v>II/a</v>
          </cell>
          <cell r="J732" t="str">
            <v>01 - 09 - 1989</v>
          </cell>
          <cell r="K732" t="str">
            <v>01 - 02 - 1991</v>
          </cell>
          <cell r="L732" t="str">
            <v>L</v>
          </cell>
          <cell r="M732" t="str">
            <v>IV/a</v>
          </cell>
          <cell r="N732" t="str">
            <v>01 - 04 - 2012</v>
          </cell>
          <cell r="O732" t="str">
            <v>17</v>
          </cell>
          <cell r="P732" t="str">
            <v>7</v>
          </cell>
          <cell r="Q732" t="str">
            <v/>
          </cell>
          <cell r="R732" t="str">
            <v/>
          </cell>
          <cell r="S732" t="str">
            <v/>
          </cell>
          <cell r="T732" t="str">
            <v>01 - 04 - 2012</v>
          </cell>
          <cell r="U732" t="str">
            <v>Guru Pembina</v>
          </cell>
          <cell r="V732" t="str">
            <v/>
          </cell>
          <cell r="W732" t="str">
            <v>SDN LAMPASIO</v>
          </cell>
          <cell r="X732" t="str">
            <v>CABANG DISPENBUD KECAMATAN LAMPASIO</v>
          </cell>
          <cell r="Y732" t="str">
            <v>S-1 KEPENDIDIKAN SEKOLAH DASAR</v>
          </cell>
          <cell r="Z732" t="str">
            <v>09-02-2010</v>
          </cell>
          <cell r="AA732" t="str">
            <v>Aktif</v>
          </cell>
          <cell r="AB732" t="str">
            <v>PNS Daerah Kab./Kota yang bekerja pada Kab./Kota</v>
          </cell>
          <cell r="AC732" t="str">
            <v>Pemerintah Kab. Tolitoli</v>
          </cell>
          <cell r="AD732" t="str">
            <v>Pemerintah Kab. Tolitoli</v>
          </cell>
        </row>
        <row r="733">
          <cell r="A733">
            <v>731</v>
          </cell>
          <cell r="B733" t="str">
            <v>198203122011012008</v>
          </cell>
          <cell r="C733" t="str">
            <v/>
          </cell>
          <cell r="D733" t="str">
            <v>SUHASTI .F SYAMSUDIN</v>
          </cell>
          <cell r="E733" t="str">
            <v/>
          </cell>
          <cell r="F733" t="str">
            <v>S.Kep</v>
          </cell>
          <cell r="G733" t="str">
            <v>GORONTALO</v>
          </cell>
          <cell r="H733" t="str">
            <v>12 - 03 - 1982</v>
          </cell>
          <cell r="I733" t="str">
            <v>III/a</v>
          </cell>
          <cell r="J733" t="str">
            <v>01 - 01 - 2011</v>
          </cell>
          <cell r="K733" t="str">
            <v>01 - 01 - 2013</v>
          </cell>
          <cell r="L733" t="str">
            <v>P</v>
          </cell>
          <cell r="M733" t="str">
            <v>III/c</v>
          </cell>
          <cell r="N733" t="str">
            <v>01 - 04 - 2018</v>
          </cell>
          <cell r="O733" t="str">
            <v>7</v>
          </cell>
          <cell r="P733" t="str">
            <v>3</v>
          </cell>
          <cell r="Q733" t="str">
            <v/>
          </cell>
          <cell r="R733" t="str">
            <v/>
          </cell>
          <cell r="S733" t="str">
            <v/>
          </cell>
          <cell r="T733" t="str">
            <v>01 - 04 - 2018</v>
          </cell>
          <cell r="U733" t="str">
            <v>Perawat Penyelia</v>
          </cell>
          <cell r="V733" t="str">
            <v/>
          </cell>
          <cell r="W733" t="str">
            <v>Seksi Pelayanan Kesehatan Primer Dan Akreditasi</v>
          </cell>
          <cell r="X733" t="str">
            <v>Dinas Kesehatan</v>
          </cell>
          <cell r="Y733" t="str">
            <v>S-1 KEPERAWATAN</v>
          </cell>
          <cell r="Z733" t="str">
            <v>01-01-2010</v>
          </cell>
          <cell r="AA733" t="str">
            <v>Aktif</v>
          </cell>
          <cell r="AB733" t="str">
            <v>PNS Daerah Kab./Kota yang bekerja pada Kab./Kota</v>
          </cell>
          <cell r="AC733" t="str">
            <v>Pemerintah Kab. Tolitoli</v>
          </cell>
          <cell r="AD733" t="str">
            <v>Pemerintah Kab. Tolitoli</v>
          </cell>
        </row>
        <row r="734">
          <cell r="A734">
            <v>732</v>
          </cell>
          <cell r="B734" t="str">
            <v>198006202000122003</v>
          </cell>
          <cell r="C734" t="str">
            <v>132275314</v>
          </cell>
          <cell r="D734" t="str">
            <v>RATNA</v>
          </cell>
          <cell r="E734" t="str">
            <v/>
          </cell>
          <cell r="F734" t="str">
            <v/>
          </cell>
          <cell r="G734" t="str">
            <v>TOLITOLI</v>
          </cell>
          <cell r="H734" t="str">
            <v>20 - 06 - 1980</v>
          </cell>
          <cell r="I734" t="str">
            <v>II/a</v>
          </cell>
          <cell r="J734" t="str">
            <v>01 - 12 - 2000</v>
          </cell>
          <cell r="K734" t="str">
            <v>01 - 04 - 2002</v>
          </cell>
          <cell r="L734" t="str">
            <v>P</v>
          </cell>
          <cell r="M734" t="str">
            <v>II/d</v>
          </cell>
          <cell r="N734" t="str">
            <v>01 - 04 - 2013</v>
          </cell>
          <cell r="O734" t="str">
            <v>12</v>
          </cell>
          <cell r="P734" t="str">
            <v>4</v>
          </cell>
          <cell r="Q734" t="str">
            <v/>
          </cell>
          <cell r="R734" t="str">
            <v/>
          </cell>
          <cell r="S734" t="str">
            <v/>
          </cell>
          <cell r="T734" t="str">
            <v/>
          </cell>
          <cell r="U734" t="str">
            <v/>
          </cell>
          <cell r="V734" t="str">
            <v>PELAKSANA</v>
          </cell>
          <cell r="W734" t="str">
            <v>SMP NEGERI 6 TOLITOLI</v>
          </cell>
          <cell r="X734" t="str">
            <v>CABANG DISPENBUD KECAMATAN BAOLAN</v>
          </cell>
          <cell r="Y734" t="str">
            <v>SMK BISNIS DAN MANAJEMEN</v>
          </cell>
          <cell r="Z734" t="str">
            <v>31-12-1998</v>
          </cell>
          <cell r="AA734" t="str">
            <v>Aktif</v>
          </cell>
          <cell r="AB734" t="str">
            <v>PNS Daerah Kab./Kota yang bekerja pada Kab./Kota</v>
          </cell>
          <cell r="AC734" t="str">
            <v>Pemerintah Kab. Tolitoli</v>
          </cell>
          <cell r="AD734" t="str">
            <v>Pemerintah Kab. Tolitoli</v>
          </cell>
        </row>
        <row r="735">
          <cell r="A735">
            <v>733</v>
          </cell>
          <cell r="B735" t="str">
            <v>198307272017061003</v>
          </cell>
          <cell r="C735" t="str">
            <v/>
          </cell>
          <cell r="D735" t="str">
            <v>RUHMANUDIN</v>
          </cell>
          <cell r="E735" t="str">
            <v/>
          </cell>
          <cell r="F735" t="str">
            <v>S.P</v>
          </cell>
          <cell r="G735" t="str">
            <v>LOMBOK TIMUR</v>
          </cell>
          <cell r="H735" t="str">
            <v>27 - 07 - 1983</v>
          </cell>
          <cell r="I735" t="str">
            <v>III/a</v>
          </cell>
          <cell r="J735" t="str">
            <v>01 - 06 - 2017</v>
          </cell>
          <cell r="K735" t="str">
            <v>01 - 04 - 2018</v>
          </cell>
          <cell r="L735" t="str">
            <v>L</v>
          </cell>
          <cell r="M735" t="str">
            <v>III/a</v>
          </cell>
          <cell r="N735" t="str">
            <v>01 - 06 - 2017</v>
          </cell>
          <cell r="O735" t="str">
            <v>6</v>
          </cell>
          <cell r="P735" t="str">
            <v>11</v>
          </cell>
          <cell r="Q735" t="str">
            <v/>
          </cell>
          <cell r="R735" t="str">
            <v/>
          </cell>
          <cell r="S735" t="str">
            <v/>
          </cell>
          <cell r="T735" t="str">
            <v/>
          </cell>
          <cell r="U735" t="str">
            <v/>
          </cell>
          <cell r="V735" t="str">
            <v xml:space="preserve">PENYULUH PERTANIAN AHLI </v>
          </cell>
          <cell r="W735" t="str">
            <v>Dinas Tanaman Pangan Dan Hortikultura</v>
          </cell>
          <cell r="X735" t="str">
            <v>Pemerintah Kabupaten Tolitoli</v>
          </cell>
          <cell r="Y735" t="str">
            <v>S-1/STRATA SATU</v>
          </cell>
          <cell r="Z735" t="str">
            <v>23-06-2007</v>
          </cell>
          <cell r="AA735" t="str">
            <v>Aktif</v>
          </cell>
          <cell r="AB735" t="str">
            <v>PNS Daerah Kab./Kota yang bekerja pada Kab./Kota</v>
          </cell>
          <cell r="AC735" t="str">
            <v>Pemerintah Kab. Tolitoli</v>
          </cell>
          <cell r="AD735" t="str">
            <v>Pemerintah Kab. Tolitoli</v>
          </cell>
        </row>
        <row r="736">
          <cell r="A736">
            <v>734</v>
          </cell>
          <cell r="B736" t="str">
            <v>198301162010012021</v>
          </cell>
          <cell r="C736" t="str">
            <v/>
          </cell>
          <cell r="D736" t="str">
            <v>IRMAWATI HI MATTI</v>
          </cell>
          <cell r="E736" t="str">
            <v/>
          </cell>
          <cell r="F736" t="str">
            <v>A.Ma</v>
          </cell>
          <cell r="G736" t="str">
            <v>TOLITOLI</v>
          </cell>
          <cell r="H736" t="str">
            <v>16 - 01 - 1983</v>
          </cell>
          <cell r="I736" t="str">
            <v>II/b</v>
          </cell>
          <cell r="J736" t="str">
            <v>01 - 01 - 2010</v>
          </cell>
          <cell r="K736" t="str">
            <v>01 - 01 - 2012</v>
          </cell>
          <cell r="L736" t="str">
            <v>P</v>
          </cell>
          <cell r="M736" t="str">
            <v>II/c</v>
          </cell>
          <cell r="N736" t="str">
            <v>01 - 04 - 2017</v>
          </cell>
          <cell r="O736" t="str">
            <v>10</v>
          </cell>
          <cell r="P736" t="str">
            <v>3</v>
          </cell>
          <cell r="Q736" t="str">
            <v/>
          </cell>
          <cell r="R736" t="str">
            <v/>
          </cell>
          <cell r="S736" t="str">
            <v/>
          </cell>
          <cell r="T736" t="str">
            <v>01 - 04 - 2017</v>
          </cell>
          <cell r="U736" t="str">
            <v>Guru Muda</v>
          </cell>
          <cell r="V736" t="str">
            <v/>
          </cell>
          <cell r="W736" t="str">
            <v>CABANG DISDIKPORA KEC. DAMPAL UTARA</v>
          </cell>
          <cell r="X736" t="str">
            <v>DINAS PENDIDIKAN, PEMUDA DAN OLAH RAGA</v>
          </cell>
          <cell r="Y736" t="str">
            <v>D-II/A-II PGSD</v>
          </cell>
          <cell r="Z736" t="str">
            <v>31-12-2004</v>
          </cell>
          <cell r="AA736" t="str">
            <v>Aktif</v>
          </cell>
          <cell r="AB736" t="str">
            <v>PNS Daerah Kab./Kota yang bekerja pada Kab./Kota</v>
          </cell>
          <cell r="AC736" t="str">
            <v>Pemerintah Kab. Tolitoli</v>
          </cell>
          <cell r="AD736" t="str">
            <v>Pemerintah Kab. Tolitoli</v>
          </cell>
        </row>
        <row r="737">
          <cell r="A737">
            <v>735</v>
          </cell>
          <cell r="B737" t="str">
            <v>196412311987111005</v>
          </cell>
          <cell r="C737" t="str">
            <v>080089423</v>
          </cell>
          <cell r="D737" t="str">
            <v>I NYOMAN SUARMA</v>
          </cell>
          <cell r="E737" t="str">
            <v/>
          </cell>
          <cell r="F737" t="str">
            <v>SP</v>
          </cell>
          <cell r="G737" t="str">
            <v>JEMBRANA</v>
          </cell>
          <cell r="H737" t="str">
            <v>31 - 12 - 1964</v>
          </cell>
          <cell r="I737" t="str">
            <v>II/a</v>
          </cell>
          <cell r="J737" t="str">
            <v>01 - 11 - 1987</v>
          </cell>
          <cell r="K737" t="str">
            <v>01 - 10 - 1989</v>
          </cell>
          <cell r="L737" t="str">
            <v>L</v>
          </cell>
          <cell r="M737" t="str">
            <v>IV/b</v>
          </cell>
          <cell r="N737" t="str">
            <v>01 - 10 - 2017</v>
          </cell>
          <cell r="O737" t="str">
            <v>26</v>
          </cell>
          <cell r="P737" t="str">
            <v>6</v>
          </cell>
          <cell r="Q737" t="str">
            <v/>
          </cell>
          <cell r="R737" t="str">
            <v/>
          </cell>
          <cell r="S737" t="str">
            <v/>
          </cell>
          <cell r="T737" t="str">
            <v>01 - 10 - 2017</v>
          </cell>
          <cell r="U737" t="str">
            <v>Penyuluh Pertanian Madya</v>
          </cell>
          <cell r="V737" t="str">
            <v/>
          </cell>
          <cell r="W737" t="str">
            <v>Dinas Tanaman Pangan Dan Hortikultura</v>
          </cell>
          <cell r="X737" t="str">
            <v>Pemerintah Kabupaten Tolitoli</v>
          </cell>
          <cell r="Y737" t="str">
            <v>S-1 PERTANIAN</v>
          </cell>
          <cell r="Z737" t="str">
            <v>31-12-2005</v>
          </cell>
          <cell r="AA737" t="str">
            <v>Aktif</v>
          </cell>
          <cell r="AB737" t="str">
            <v>PNS Daerah Kab./Kota yang bekerja pada Kab./Kota</v>
          </cell>
          <cell r="AC737" t="str">
            <v>Pemerintah Kab. Tolitoli</v>
          </cell>
          <cell r="AD737" t="str">
            <v>Pemerintah Kab. Tolitoli</v>
          </cell>
        </row>
        <row r="738">
          <cell r="A738">
            <v>736</v>
          </cell>
          <cell r="B738" t="str">
            <v>196409061988031008</v>
          </cell>
          <cell r="C738" t="str">
            <v>140213801</v>
          </cell>
          <cell r="D738" t="str">
            <v>UNTUNG SUDRAJAT</v>
          </cell>
          <cell r="E738" t="str">
            <v/>
          </cell>
          <cell r="F738" t="str">
            <v/>
          </cell>
          <cell r="G738" t="str">
            <v>CILACAP</v>
          </cell>
          <cell r="H738" t="str">
            <v>06 - 09 - 1964</v>
          </cell>
          <cell r="I738" t="str">
            <v>II/a</v>
          </cell>
          <cell r="J738" t="str">
            <v>01 - 03 - 1988</v>
          </cell>
          <cell r="K738" t="str">
            <v>01 - 06 - 1989</v>
          </cell>
          <cell r="L738" t="str">
            <v>L</v>
          </cell>
          <cell r="M738" t="str">
            <v>III/b</v>
          </cell>
          <cell r="N738" t="str">
            <v>01 - 04 - 2008</v>
          </cell>
          <cell r="O738" t="str">
            <v>15</v>
          </cell>
          <cell r="P738" t="str">
            <v>1</v>
          </cell>
          <cell r="Q738" t="str">
            <v/>
          </cell>
          <cell r="R738" t="str">
            <v/>
          </cell>
          <cell r="S738" t="str">
            <v/>
          </cell>
          <cell r="T738" t="str">
            <v/>
          </cell>
          <cell r="U738" t="str">
            <v/>
          </cell>
          <cell r="V738" t="str">
            <v>STAF</v>
          </cell>
          <cell r="W738" t="str">
            <v>UPTD INSTALASI FARMASI</v>
          </cell>
          <cell r="X738" t="str">
            <v>DINAS KESEHATAN</v>
          </cell>
          <cell r="Y738" t="str">
            <v>SMA</v>
          </cell>
          <cell r="Z738" t="str">
            <v>31-12-1987</v>
          </cell>
          <cell r="AA738" t="str">
            <v>Aktif</v>
          </cell>
          <cell r="AB738" t="str">
            <v>PNS Daerah Kab./Kota yang bekerja pada Kab./Kota</v>
          </cell>
          <cell r="AC738" t="str">
            <v>Pemerintah Kab. Tolitoli</v>
          </cell>
          <cell r="AD738" t="str">
            <v>Pemerintah Kab. Tolitoli</v>
          </cell>
        </row>
        <row r="739">
          <cell r="A739">
            <v>737</v>
          </cell>
          <cell r="B739" t="str">
            <v>198002062009041001</v>
          </cell>
          <cell r="C739" t="str">
            <v/>
          </cell>
          <cell r="D739" t="str">
            <v>SUKIRMAN</v>
          </cell>
          <cell r="E739" t="str">
            <v/>
          </cell>
          <cell r="F739" t="str">
            <v>A.Ma</v>
          </cell>
          <cell r="G739" t="str">
            <v>LALOS</v>
          </cell>
          <cell r="H739" t="str">
            <v>06 - 02 - 1980</v>
          </cell>
          <cell r="I739" t="str">
            <v>II/b</v>
          </cell>
          <cell r="J739" t="str">
            <v>01 - 04 - 2009</v>
          </cell>
          <cell r="K739" t="str">
            <v>01 - 01 - 2011</v>
          </cell>
          <cell r="L739" t="str">
            <v>L</v>
          </cell>
          <cell r="M739" t="str">
            <v>II/c</v>
          </cell>
          <cell r="N739" t="str">
            <v>01 - 10 - 2013</v>
          </cell>
          <cell r="O739" t="str">
            <v>7</v>
          </cell>
          <cell r="P739" t="str">
            <v>6</v>
          </cell>
          <cell r="Q739" t="str">
            <v/>
          </cell>
          <cell r="R739" t="str">
            <v/>
          </cell>
          <cell r="S739" t="str">
            <v/>
          </cell>
          <cell r="T739" t="str">
            <v>01 - 10 - 2013</v>
          </cell>
          <cell r="U739" t="str">
            <v>Guru Muda</v>
          </cell>
          <cell r="V739" t="str">
            <v/>
          </cell>
          <cell r="W739" t="str">
            <v>SDN GINUNGGUNG</v>
          </cell>
          <cell r="X739" t="str">
            <v>CABANG DISPENBUD KECAMATAN GALANG</v>
          </cell>
          <cell r="Y739" t="str">
            <v>D-II PGSDI</v>
          </cell>
          <cell r="Z739" t="str">
            <v>31-12-2007</v>
          </cell>
          <cell r="AA739" t="str">
            <v>Aktif</v>
          </cell>
          <cell r="AB739" t="str">
            <v>PNS Daerah Kab./Kota yang bekerja pada Kab./Kota</v>
          </cell>
          <cell r="AC739" t="str">
            <v>Pemerintah Kab. Tolitoli</v>
          </cell>
          <cell r="AD739" t="str">
            <v>Pemerintah Kab. Tolitoli</v>
          </cell>
        </row>
        <row r="740">
          <cell r="A740">
            <v>738</v>
          </cell>
          <cell r="B740" t="str">
            <v>198507122014092002</v>
          </cell>
          <cell r="C740" t="str">
            <v/>
          </cell>
          <cell r="D740" t="str">
            <v>WATI</v>
          </cell>
          <cell r="E740" t="str">
            <v/>
          </cell>
          <cell r="F740" t="str">
            <v/>
          </cell>
          <cell r="G740" t="str">
            <v>TOLITOLI</v>
          </cell>
          <cell r="H740" t="str">
            <v>12 - 07 - 1985</v>
          </cell>
          <cell r="I740" t="str">
            <v>II/a</v>
          </cell>
          <cell r="J740" t="str">
            <v>01 - 09 - 2014</v>
          </cell>
          <cell r="K740" t="str">
            <v>01 - 09 - 2016</v>
          </cell>
          <cell r="L740" t="str">
            <v>P</v>
          </cell>
          <cell r="M740" t="str">
            <v>II/a</v>
          </cell>
          <cell r="N740" t="str">
            <v>01 - 09 - 2014</v>
          </cell>
          <cell r="O740" t="str">
            <v>9</v>
          </cell>
          <cell r="P740" t="str">
            <v>8</v>
          </cell>
          <cell r="Q740" t="str">
            <v/>
          </cell>
          <cell r="R740" t="str">
            <v/>
          </cell>
          <cell r="S740" t="str">
            <v/>
          </cell>
          <cell r="T740" t="str">
            <v/>
          </cell>
          <cell r="U740" t="str">
            <v/>
          </cell>
          <cell r="V740" t="str">
            <v>PENGADMINISTRASI UMUM</v>
          </cell>
          <cell r="W740" t="str">
            <v>SD Negeri 1 Kalangkangan</v>
          </cell>
          <cell r="X740" t="str">
            <v>Dinas Pendidikan Dan Kebudayaan</v>
          </cell>
          <cell r="Y740" t="str">
            <v>MADRASAH ALIYAH NEGERI</v>
          </cell>
          <cell r="Z740" t="str">
            <v>07-06-2003</v>
          </cell>
          <cell r="AA740" t="str">
            <v>Aktif</v>
          </cell>
          <cell r="AB740" t="str">
            <v>PNS Daerah Kab./Kota yang bekerja pada Kab./Kota</v>
          </cell>
          <cell r="AC740" t="str">
            <v>Pemerintah Kab. Tolitoli</v>
          </cell>
          <cell r="AD740" t="str">
            <v>Pemerintah Kab. Tolitoli</v>
          </cell>
        </row>
        <row r="741">
          <cell r="A741">
            <v>739</v>
          </cell>
          <cell r="B741" t="str">
            <v>197901092010012004</v>
          </cell>
          <cell r="C741" t="str">
            <v/>
          </cell>
          <cell r="D741" t="str">
            <v>JUSNAWAR</v>
          </cell>
          <cell r="E741" t="str">
            <v/>
          </cell>
          <cell r="F741" t="str">
            <v>SE</v>
          </cell>
          <cell r="G741" t="str">
            <v>TOLITOLI</v>
          </cell>
          <cell r="H741" t="str">
            <v>09 - 01 - 1979</v>
          </cell>
          <cell r="I741" t="str">
            <v>III/a</v>
          </cell>
          <cell r="J741" t="str">
            <v>01 - 01 - 2010</v>
          </cell>
          <cell r="K741" t="str">
            <v>01 - 01 - 2012</v>
          </cell>
          <cell r="L741" t="str">
            <v>P</v>
          </cell>
          <cell r="M741" t="str">
            <v>III/b</v>
          </cell>
          <cell r="N741" t="str">
            <v>01 - 04 - 2014</v>
          </cell>
          <cell r="O741" t="str">
            <v>9</v>
          </cell>
          <cell r="P741" t="str">
            <v>7</v>
          </cell>
          <cell r="Q741" t="str">
            <v/>
          </cell>
          <cell r="R741" t="str">
            <v/>
          </cell>
          <cell r="S741" t="str">
            <v/>
          </cell>
          <cell r="T741" t="str">
            <v/>
          </cell>
          <cell r="U741" t="str">
            <v/>
          </cell>
          <cell r="V741" t="str">
            <v>TATA USAHA</v>
          </cell>
          <cell r="W741" t="str">
            <v>UPT Satuan Pendidikan Non Formal Sanggar Kegiatan Belajar Mopido</v>
          </cell>
          <cell r="X741" t="str">
            <v>Dinas Pendidikan Dan Kebudayaan</v>
          </cell>
          <cell r="Y741" t="str">
            <v>S-1 MANAJEMEN PERUSAHAAN</v>
          </cell>
          <cell r="Z741" t="str">
            <v>31-12-2004</v>
          </cell>
          <cell r="AA741" t="str">
            <v>Aktif</v>
          </cell>
          <cell r="AB741" t="str">
            <v>PNS Daerah Kab./Kota yang bekerja pada Kab./Kota</v>
          </cell>
          <cell r="AC741" t="str">
            <v>Pemerintah Kab. Tolitoli</v>
          </cell>
          <cell r="AD741" t="str">
            <v>Pemerintah Kab. Tolitoli</v>
          </cell>
        </row>
        <row r="742">
          <cell r="A742">
            <v>740</v>
          </cell>
          <cell r="B742" t="str">
            <v>197210282003122005</v>
          </cell>
          <cell r="C742" t="str">
            <v>570015590</v>
          </cell>
          <cell r="D742" t="str">
            <v>FATMAH MALIKI</v>
          </cell>
          <cell r="E742" t="str">
            <v/>
          </cell>
          <cell r="F742" t="str">
            <v>S.Pd</v>
          </cell>
          <cell r="G742" t="str">
            <v>MANADO</v>
          </cell>
          <cell r="H742" t="str">
            <v>28 - 10 - 1972</v>
          </cell>
          <cell r="I742" t="str">
            <v>II/b</v>
          </cell>
          <cell r="J742" t="str">
            <v>01 - 12 - 2003</v>
          </cell>
          <cell r="K742" t="str">
            <v>01 - 03 - 2005</v>
          </cell>
          <cell r="L742" t="str">
            <v>P</v>
          </cell>
          <cell r="M742" t="str">
            <v>III/c</v>
          </cell>
          <cell r="N742" t="str">
            <v>01 - 10 - 2014</v>
          </cell>
          <cell r="O742" t="str">
            <v>8</v>
          </cell>
          <cell r="P742" t="str">
            <v>10</v>
          </cell>
          <cell r="Q742" t="str">
            <v/>
          </cell>
          <cell r="R742" t="str">
            <v/>
          </cell>
          <cell r="S742" t="str">
            <v/>
          </cell>
          <cell r="T742" t="str">
            <v>01 - 10 - 2014</v>
          </cell>
          <cell r="U742" t="str">
            <v>Guru Dewasa</v>
          </cell>
          <cell r="V742" t="str">
            <v/>
          </cell>
          <cell r="W742" t="str">
            <v>SDN PEMBINA TOLITOLI</v>
          </cell>
          <cell r="X742" t="str">
            <v>CABANG DISPENBUD KECAMATAN BAOLAN</v>
          </cell>
          <cell r="Y742" t="str">
            <v>S-1 TEKNOLOGI PENDIDIKAN</v>
          </cell>
          <cell r="Z742" t="str">
            <v>31-12-2007</v>
          </cell>
          <cell r="AA742" t="str">
            <v>Aktif</v>
          </cell>
          <cell r="AB742" t="str">
            <v>PNS Daerah Kab./Kota yang bekerja pada Kab./Kota</v>
          </cell>
          <cell r="AC742" t="str">
            <v>Pemerintah Kab. Tolitoli</v>
          </cell>
          <cell r="AD742" t="str">
            <v>Pemerintah Kab. Tolitoli</v>
          </cell>
        </row>
        <row r="743">
          <cell r="A743">
            <v>741</v>
          </cell>
          <cell r="B743" t="str">
            <v>197304212014112002</v>
          </cell>
          <cell r="C743" t="str">
            <v/>
          </cell>
          <cell r="D743" t="str">
            <v>NURHAYATI</v>
          </cell>
          <cell r="E743" t="str">
            <v/>
          </cell>
          <cell r="F743" t="str">
            <v>A.Md</v>
          </cell>
          <cell r="G743" t="str">
            <v>SOPPENG</v>
          </cell>
          <cell r="H743" t="str">
            <v>21 - 04 - 1973</v>
          </cell>
          <cell r="I743" t="str">
            <v>II/c</v>
          </cell>
          <cell r="J743" t="str">
            <v>01 - 11 - 2014</v>
          </cell>
          <cell r="K743" t="str">
            <v>01 - 09 - 2016</v>
          </cell>
          <cell r="L743" t="str">
            <v>P</v>
          </cell>
          <cell r="M743" t="str">
            <v>II/c</v>
          </cell>
          <cell r="N743" t="str">
            <v>01 - 11 - 2014</v>
          </cell>
          <cell r="O743" t="str">
            <v>13</v>
          </cell>
          <cell r="P743" t="str">
            <v>4</v>
          </cell>
          <cell r="Q743" t="str">
            <v/>
          </cell>
          <cell r="R743" t="str">
            <v/>
          </cell>
          <cell r="S743" t="str">
            <v/>
          </cell>
          <cell r="T743" t="str">
            <v/>
          </cell>
          <cell r="U743" t="str">
            <v/>
          </cell>
          <cell r="V743" t="str">
            <v>PENGADMINISTRASI UMUM</v>
          </cell>
          <cell r="W743" t="str">
            <v>SMP NEGERI 4 BASIDONDO</v>
          </cell>
          <cell r="X743" t="str">
            <v>CABANG DISPENBUD KECAMATAN BASIDONDO</v>
          </cell>
          <cell r="Y743" t="str">
            <v>S.M MANAJEMEN KEUANGAN DAN PERBANKAN</v>
          </cell>
          <cell r="Z743" t="str">
            <v>24-09-1997</v>
          </cell>
          <cell r="AA743" t="str">
            <v>Aktif</v>
          </cell>
          <cell r="AB743" t="str">
            <v>PNS Daerah Kab./Kota yang bekerja pada Kab./Kota</v>
          </cell>
          <cell r="AC743" t="str">
            <v>Pemerintah Kab. Tolitoli</v>
          </cell>
          <cell r="AD743" t="str">
            <v>Pemerintah Kab. Tolitoli</v>
          </cell>
        </row>
        <row r="744">
          <cell r="A744">
            <v>742</v>
          </cell>
          <cell r="B744" t="str">
            <v>197201202014092001</v>
          </cell>
          <cell r="C744" t="str">
            <v/>
          </cell>
          <cell r="D744" t="str">
            <v>WIDYAWATI</v>
          </cell>
          <cell r="E744" t="str">
            <v/>
          </cell>
          <cell r="F744" t="str">
            <v/>
          </cell>
          <cell r="G744" t="str">
            <v>PALU</v>
          </cell>
          <cell r="H744" t="str">
            <v>20 - 01 - 1972</v>
          </cell>
          <cell r="I744" t="str">
            <v>II/a</v>
          </cell>
          <cell r="J744" t="str">
            <v>01 - 09 - 2014</v>
          </cell>
          <cell r="K744" t="str">
            <v>01 - 12 - 2015</v>
          </cell>
          <cell r="L744" t="str">
            <v>P</v>
          </cell>
          <cell r="M744" t="str">
            <v>II/a</v>
          </cell>
          <cell r="N744" t="str">
            <v>01 - 09 - 2014</v>
          </cell>
          <cell r="O744" t="str">
            <v>9</v>
          </cell>
          <cell r="P744" t="str">
            <v>10</v>
          </cell>
          <cell r="Q744" t="str">
            <v/>
          </cell>
          <cell r="R744" t="str">
            <v/>
          </cell>
          <cell r="S744" t="str">
            <v/>
          </cell>
          <cell r="T744" t="str">
            <v/>
          </cell>
          <cell r="U744" t="str">
            <v/>
          </cell>
          <cell r="V744" t="str">
            <v>GURU SD</v>
          </cell>
          <cell r="W744" t="str">
            <v>SDN 1 TAMPIALA</v>
          </cell>
          <cell r="X744" t="str">
            <v>CABANG DISPENBUD KECAMATAN DAMPAL SELATAN</v>
          </cell>
          <cell r="Y744" t="str">
            <v>SMA BIOLOGI</v>
          </cell>
          <cell r="Z744" t="str">
            <v>28-05-1993</v>
          </cell>
          <cell r="AA744" t="str">
            <v>Aktif</v>
          </cell>
          <cell r="AB744" t="str">
            <v>PNS Daerah Kab./Kota yang bekerja pada Kab./Kota</v>
          </cell>
          <cell r="AC744" t="str">
            <v>Pemerintah Kab. Tolitoli</v>
          </cell>
          <cell r="AD744" t="str">
            <v>Pemerintah Kab. Tolitoli</v>
          </cell>
        </row>
        <row r="745">
          <cell r="A745">
            <v>743</v>
          </cell>
          <cell r="B745" t="str">
            <v>198704122009041001</v>
          </cell>
          <cell r="C745" t="str">
            <v/>
          </cell>
          <cell r="D745" t="str">
            <v>MOH. NAWAWI</v>
          </cell>
          <cell r="E745" t="str">
            <v/>
          </cell>
          <cell r="F745" t="str">
            <v>A.Md.Kep</v>
          </cell>
          <cell r="G745" t="str">
            <v>TOLITOLI</v>
          </cell>
          <cell r="H745" t="str">
            <v>12 - 04 - 1987</v>
          </cell>
          <cell r="I745" t="str">
            <v>II/c</v>
          </cell>
          <cell r="J745" t="str">
            <v>01 - 04 - 2009</v>
          </cell>
          <cell r="K745" t="str">
            <v>01 - 01 - 2011</v>
          </cell>
          <cell r="L745" t="str">
            <v>L</v>
          </cell>
          <cell r="M745" t="str">
            <v>III/a</v>
          </cell>
          <cell r="N745" t="str">
            <v>01 - 04 - 2016</v>
          </cell>
          <cell r="O745" t="str">
            <v>5</v>
          </cell>
          <cell r="P745" t="str">
            <v>0</v>
          </cell>
          <cell r="Q745" t="str">
            <v/>
          </cell>
          <cell r="R745" t="str">
            <v/>
          </cell>
          <cell r="S745" t="str">
            <v/>
          </cell>
          <cell r="T745" t="str">
            <v>01 - 04 - 2016</v>
          </cell>
          <cell r="U745" t="str">
            <v>Perawat Mahir</v>
          </cell>
          <cell r="V745" t="str">
            <v/>
          </cell>
          <cell r="W745" t="str">
            <v>RUMAH SAKIT UMUM DAERAH MOKOPIDO</v>
          </cell>
          <cell r="X745" t="str">
            <v>Pemerintah Kabupaten Tolitoli</v>
          </cell>
          <cell r="Y745" t="str">
            <v>D-III KEPERAWATAN</v>
          </cell>
          <cell r="Z745" t="str">
            <v>31-12-2008</v>
          </cell>
          <cell r="AA745" t="str">
            <v>Aktif</v>
          </cell>
          <cell r="AB745" t="str">
            <v>PNS Daerah Kab./Kota yang bekerja pada Kab./Kota</v>
          </cell>
          <cell r="AC745" t="str">
            <v>Pemerintah Kab. Tolitoli</v>
          </cell>
          <cell r="AD745" t="str">
            <v>Pemerintah Kab. Tolitoli</v>
          </cell>
        </row>
        <row r="746">
          <cell r="A746">
            <v>744</v>
          </cell>
          <cell r="B746" t="str">
            <v>198106242002112001</v>
          </cell>
          <cell r="C746" t="str">
            <v>570013903</v>
          </cell>
          <cell r="D746" t="str">
            <v>FITRIA</v>
          </cell>
          <cell r="E746" t="str">
            <v/>
          </cell>
          <cell r="F746" t="str">
            <v>S.Kep.NS</v>
          </cell>
          <cell r="G746" t="str">
            <v>SANDANA</v>
          </cell>
          <cell r="H746" t="str">
            <v>24 - 06 - 1981</v>
          </cell>
          <cell r="I746" t="str">
            <v>II/c</v>
          </cell>
          <cell r="J746" t="str">
            <v>01 - 11 - 2002</v>
          </cell>
          <cell r="K746" t="str">
            <v>01 - 12 - 2003</v>
          </cell>
          <cell r="L746" t="str">
            <v>P</v>
          </cell>
          <cell r="M746" t="str">
            <v>III/d</v>
          </cell>
          <cell r="N746" t="str">
            <v>01 - 04 - 2016</v>
          </cell>
          <cell r="O746" t="str">
            <v>11</v>
          </cell>
          <cell r="P746" t="str">
            <v>5</v>
          </cell>
          <cell r="Q746" t="str">
            <v/>
          </cell>
          <cell r="R746" t="str">
            <v/>
          </cell>
          <cell r="S746" t="str">
            <v/>
          </cell>
          <cell r="T746" t="str">
            <v>01 - 10 - 2013</v>
          </cell>
          <cell r="U746" t="str">
            <v>Perawat Muda</v>
          </cell>
          <cell r="V746" t="str">
            <v/>
          </cell>
          <cell r="W746" t="str">
            <v>RUMAH SAKIT UMUM DAERAH MOKOPIDO</v>
          </cell>
          <cell r="X746" t="str">
            <v>Pemerintah Kabupaten Tolitoli</v>
          </cell>
          <cell r="Y746" t="str">
            <v>S-1 KEPERAWATAN</v>
          </cell>
          <cell r="Z746" t="str">
            <v>31-12-2008</v>
          </cell>
          <cell r="AA746" t="str">
            <v>Aktif</v>
          </cell>
          <cell r="AB746" t="str">
            <v>PNS Daerah Kab./Kota yang bekerja pada Kab./Kota</v>
          </cell>
          <cell r="AC746" t="str">
            <v>Pemerintah Kab. Tolitoli</v>
          </cell>
          <cell r="AD746" t="str">
            <v>Pemerintah Kab. Tolitoli</v>
          </cell>
        </row>
        <row r="747">
          <cell r="A747">
            <v>745</v>
          </cell>
          <cell r="B747" t="str">
            <v>197111091993121001</v>
          </cell>
          <cell r="C747" t="str">
            <v>132070828</v>
          </cell>
          <cell r="D747" t="str">
            <v>PONIRIN</v>
          </cell>
          <cell r="E747" t="str">
            <v/>
          </cell>
          <cell r="F747" t="str">
            <v>S.Pd.SD</v>
          </cell>
          <cell r="G747" t="str">
            <v>GUNUNG KIDUL</v>
          </cell>
          <cell r="H747" t="str">
            <v>09 - 11 - 1971</v>
          </cell>
          <cell r="I747" t="str">
            <v>II/a</v>
          </cell>
          <cell r="J747" t="str">
            <v>01 - 12 - 1993</v>
          </cell>
          <cell r="K747" t="str">
            <v>01 - 07 - 1995</v>
          </cell>
          <cell r="L747" t="str">
            <v>L</v>
          </cell>
          <cell r="M747" t="str">
            <v>IV/a</v>
          </cell>
          <cell r="N747" t="str">
            <v>01 - 10 - 2015</v>
          </cell>
          <cell r="O747" t="str">
            <v>16</v>
          </cell>
          <cell r="P747" t="str">
            <v>9</v>
          </cell>
          <cell r="Q747" t="str">
            <v/>
          </cell>
          <cell r="R747" t="str">
            <v/>
          </cell>
          <cell r="S747" t="str">
            <v/>
          </cell>
          <cell r="T747" t="str">
            <v>01 - 10 - 2015</v>
          </cell>
          <cell r="U747" t="str">
            <v>Guru Madya</v>
          </cell>
          <cell r="V747" t="str">
            <v/>
          </cell>
          <cell r="W747" t="str">
            <v>SD Negeri 2 Tolitoli</v>
          </cell>
          <cell r="X747" t="str">
            <v>Dinas Pendidikan Dan Kebudayaan</v>
          </cell>
          <cell r="Y747" t="str">
            <v>S-1 PENDIDIKAN GURU SEKOLAH DASAR (PGSD)</v>
          </cell>
          <cell r="Z747" t="str">
            <v>30-11-2009</v>
          </cell>
          <cell r="AA747" t="str">
            <v>Aktif</v>
          </cell>
          <cell r="AB747" t="str">
            <v>PNS Daerah Kab./Kota yang bekerja pada Kab./Kota</v>
          </cell>
          <cell r="AC747" t="str">
            <v>Pemerintah Kab. Tolitoli</v>
          </cell>
          <cell r="AD747" t="str">
            <v>Pemerintah Kab. Tolitoli</v>
          </cell>
        </row>
        <row r="748">
          <cell r="A748">
            <v>746</v>
          </cell>
          <cell r="B748" t="str">
            <v>196812061999031005</v>
          </cell>
          <cell r="C748" t="str">
            <v>132223163</v>
          </cell>
          <cell r="D748" t="str">
            <v>SUDIYANTO</v>
          </cell>
          <cell r="E748" t="str">
            <v/>
          </cell>
          <cell r="F748" t="str">
            <v>SPD</v>
          </cell>
          <cell r="G748" t="str">
            <v>CILACAP</v>
          </cell>
          <cell r="H748" t="str">
            <v>06 - 12 - 1968</v>
          </cell>
          <cell r="I748" t="str">
            <v>III/a</v>
          </cell>
          <cell r="J748" t="str">
            <v>01 - 03 - 1999</v>
          </cell>
          <cell r="K748" t="str">
            <v>01 - 07 - 2000</v>
          </cell>
          <cell r="L748" t="str">
            <v>L</v>
          </cell>
          <cell r="M748" t="str">
            <v>IV/a</v>
          </cell>
          <cell r="N748" t="str">
            <v>01 - 04 - 2010</v>
          </cell>
          <cell r="O748" t="str">
            <v>11</v>
          </cell>
          <cell r="P748" t="str">
            <v>1</v>
          </cell>
          <cell r="Q748" t="str">
            <v/>
          </cell>
          <cell r="R748" t="str">
            <v/>
          </cell>
          <cell r="S748" t="str">
            <v/>
          </cell>
          <cell r="T748" t="str">
            <v>01 - 04 - 2010</v>
          </cell>
          <cell r="U748" t="str">
            <v>Guru Pembina</v>
          </cell>
          <cell r="V748" t="str">
            <v/>
          </cell>
          <cell r="W748" t="str">
            <v>SMP Negeri 5 Tolitoli</v>
          </cell>
          <cell r="X748" t="str">
            <v>Dinas Pendidikan Dan Kebudayaan</v>
          </cell>
          <cell r="Y748" t="str">
            <v>S-1/A-IV SEJARAH</v>
          </cell>
          <cell r="Z748" t="str">
            <v>31-12-1994</v>
          </cell>
          <cell r="AA748" t="str">
            <v>Aktif</v>
          </cell>
          <cell r="AB748" t="str">
            <v>PNS Daerah Kab./Kota yang bekerja pada Kab./Kota</v>
          </cell>
          <cell r="AC748" t="str">
            <v>Pemerintah Kab. Tolitoli</v>
          </cell>
          <cell r="AD748" t="str">
            <v>Pemerintah Kab. Tolitoli</v>
          </cell>
        </row>
        <row r="749">
          <cell r="A749">
            <v>747</v>
          </cell>
          <cell r="B749" t="str">
            <v>198301232017061002</v>
          </cell>
          <cell r="C749" t="str">
            <v/>
          </cell>
          <cell r="D749" t="str">
            <v>ARIFIN</v>
          </cell>
          <cell r="E749" t="str">
            <v/>
          </cell>
          <cell r="F749" t="str">
            <v/>
          </cell>
          <cell r="G749" t="str">
            <v>BUOL</v>
          </cell>
          <cell r="H749" t="str">
            <v>23 - 01 - 1983</v>
          </cell>
          <cell r="I749" t="str">
            <v>II/a</v>
          </cell>
          <cell r="J749" t="str">
            <v>01 - 06 - 2017</v>
          </cell>
          <cell r="K749" t="str">
            <v>01 - 04 - 2018</v>
          </cell>
          <cell r="L749" t="str">
            <v>L</v>
          </cell>
          <cell r="M749" t="str">
            <v>II/a</v>
          </cell>
          <cell r="N749" t="str">
            <v>01 - 06 - 2017</v>
          </cell>
          <cell r="O749" t="str">
            <v>6</v>
          </cell>
          <cell r="P749" t="str">
            <v>11</v>
          </cell>
          <cell r="Q749" t="str">
            <v/>
          </cell>
          <cell r="R749" t="str">
            <v/>
          </cell>
          <cell r="S749" t="str">
            <v/>
          </cell>
          <cell r="T749" t="str">
            <v/>
          </cell>
          <cell r="U749" t="str">
            <v/>
          </cell>
          <cell r="V749" t="str">
            <v xml:space="preserve">PENYULUH PERTANIAN TERAMPIL </v>
          </cell>
          <cell r="W749" t="str">
            <v>Dinas Tanaman Pangan Dan Hortikultura</v>
          </cell>
          <cell r="X749" t="str">
            <v>Pemerintah Kabupaten Tolitoli</v>
          </cell>
          <cell r="Y749" t="str">
            <v>SLTA KEJURUAN</v>
          </cell>
          <cell r="Z749" t="str">
            <v>31-05-2001</v>
          </cell>
          <cell r="AA749" t="str">
            <v>Aktif</v>
          </cell>
          <cell r="AB749" t="str">
            <v>PNS Daerah Kab./Kota yang bekerja pada Kab./Kota</v>
          </cell>
          <cell r="AC749" t="str">
            <v>Pemerintah Kab. Tolitoli</v>
          </cell>
          <cell r="AD749" t="str">
            <v>Pemerintah Kab. Tolitoli</v>
          </cell>
        </row>
        <row r="750">
          <cell r="A750">
            <v>748</v>
          </cell>
          <cell r="B750" t="str">
            <v>198711292017082001</v>
          </cell>
          <cell r="C750" t="str">
            <v/>
          </cell>
          <cell r="D750" t="str">
            <v>ISMI DAULIKA QALBI</v>
          </cell>
          <cell r="E750" t="str">
            <v/>
          </cell>
          <cell r="F750" t="str">
            <v>S.Si</v>
          </cell>
          <cell r="G750" t="str">
            <v>TOLITOLI</v>
          </cell>
          <cell r="H750" t="str">
            <v>29 - 11 - 1987</v>
          </cell>
          <cell r="I750" t="str">
            <v>III/a</v>
          </cell>
          <cell r="J750" t="str">
            <v>01 - 08 - 2017</v>
          </cell>
          <cell r="K750" t="str">
            <v>01 - 04 - 2018</v>
          </cell>
          <cell r="L750" t="str">
            <v>P</v>
          </cell>
          <cell r="M750" t="str">
            <v>III/a</v>
          </cell>
          <cell r="N750" t="str">
            <v>01 - 08 - 2017</v>
          </cell>
          <cell r="O750" t="str">
            <v>0</v>
          </cell>
          <cell r="P750" t="str">
            <v>0</v>
          </cell>
          <cell r="Q750" t="str">
            <v/>
          </cell>
          <cell r="R750" t="str">
            <v/>
          </cell>
          <cell r="S750" t="str">
            <v/>
          </cell>
          <cell r="T750" t="str">
            <v/>
          </cell>
          <cell r="U750" t="str">
            <v/>
          </cell>
          <cell r="V750" t="str">
            <v>GURU IPA PERTAMA SLTP</v>
          </cell>
          <cell r="W750" t="str">
            <v>SMP Negeri 3 Lampasio</v>
          </cell>
          <cell r="X750" t="str">
            <v>Dinas Pendidikan Dan Kebudayaan</v>
          </cell>
          <cell r="Y750" t="str">
            <v>S-1 PENDIDIKAN IPA</v>
          </cell>
          <cell r="Z750" t="str">
            <v>23-11-2011</v>
          </cell>
          <cell r="AA750" t="str">
            <v>Aktif</v>
          </cell>
          <cell r="AB750" t="str">
            <v>PNS Daerah Kab./Kota yang bekerja pada Kab./Kota</v>
          </cell>
          <cell r="AC750" t="str">
            <v>Pemerintah Kab. Tolitoli</v>
          </cell>
          <cell r="AD750" t="str">
            <v>Pemerintah Kab. Tolitoli</v>
          </cell>
        </row>
        <row r="751">
          <cell r="A751">
            <v>749</v>
          </cell>
          <cell r="B751" t="str">
            <v>198012292010012015</v>
          </cell>
          <cell r="C751" t="str">
            <v/>
          </cell>
          <cell r="D751" t="str">
            <v>DIAH NUSAWATI</v>
          </cell>
          <cell r="E751" t="str">
            <v/>
          </cell>
          <cell r="F751" t="str">
            <v>S.Pd</v>
          </cell>
          <cell r="G751" t="str">
            <v>TOLITOLI</v>
          </cell>
          <cell r="H751" t="str">
            <v>29 - 12 - 1980</v>
          </cell>
          <cell r="I751" t="str">
            <v>III/a</v>
          </cell>
          <cell r="J751" t="str">
            <v>01 - 01 - 2010</v>
          </cell>
          <cell r="K751" t="str">
            <v>01 - 01 - 2012</v>
          </cell>
          <cell r="L751" t="str">
            <v>P</v>
          </cell>
          <cell r="M751" t="str">
            <v>III/c</v>
          </cell>
          <cell r="N751" t="str">
            <v>01 - 04 - 2017</v>
          </cell>
          <cell r="O751" t="str">
            <v>7</v>
          </cell>
          <cell r="P751" t="str">
            <v>3</v>
          </cell>
          <cell r="Q751" t="str">
            <v/>
          </cell>
          <cell r="R751" t="str">
            <v/>
          </cell>
          <cell r="S751" t="str">
            <v/>
          </cell>
          <cell r="T751" t="str">
            <v>01 - 04 - 2017</v>
          </cell>
          <cell r="U751" t="str">
            <v>Guru Muda</v>
          </cell>
          <cell r="V751" t="str">
            <v/>
          </cell>
          <cell r="W751" t="str">
            <v>SMP NEGERI 6 TOLITOLI</v>
          </cell>
          <cell r="X751" t="str">
            <v>CABANG DISPENBUD KECAMATAN BAOLAN</v>
          </cell>
          <cell r="Y751" t="str">
            <v>S-1 PENDIDIKAN FISIKA</v>
          </cell>
          <cell r="Z751" t="str">
            <v>31-12-2009</v>
          </cell>
          <cell r="AA751" t="str">
            <v>Aktif</v>
          </cell>
          <cell r="AB751" t="str">
            <v>PNS Daerah Kab./Kota yang bekerja pada Kab./Kota</v>
          </cell>
          <cell r="AC751" t="str">
            <v>Pemerintah Kab. Tolitoli</v>
          </cell>
          <cell r="AD751" t="str">
            <v>Pemerintah Kab. Tolitoli</v>
          </cell>
        </row>
        <row r="752">
          <cell r="A752">
            <v>750</v>
          </cell>
          <cell r="B752" t="str">
            <v>195906261982011013</v>
          </cell>
          <cell r="C752" t="str">
            <v>130975203</v>
          </cell>
          <cell r="D752" t="str">
            <v>SUMBA NANTE</v>
          </cell>
          <cell r="E752" t="str">
            <v/>
          </cell>
          <cell r="F752" t="str">
            <v>A.Ma.Pd</v>
          </cell>
          <cell r="G752" t="str">
            <v>POSO</v>
          </cell>
          <cell r="H752" t="str">
            <v>26 - 06 - 1959</v>
          </cell>
          <cell r="I752" t="str">
            <v>II/a</v>
          </cell>
          <cell r="J752" t="str">
            <v>01 - 01 - 1982</v>
          </cell>
          <cell r="K752" t="str">
            <v>01 - 01 - 1984</v>
          </cell>
          <cell r="L752" t="str">
            <v>L</v>
          </cell>
          <cell r="M752" t="str">
            <v>IV/a</v>
          </cell>
          <cell r="N752" t="str">
            <v>01 - 10 - 2009</v>
          </cell>
          <cell r="O752" t="str">
            <v>22</v>
          </cell>
          <cell r="P752" t="str">
            <v>7</v>
          </cell>
          <cell r="Q752" t="str">
            <v/>
          </cell>
          <cell r="R752" t="str">
            <v/>
          </cell>
          <cell r="S752" t="str">
            <v/>
          </cell>
          <cell r="T752" t="str">
            <v>09 - 03 - 2015</v>
          </cell>
          <cell r="U752" t="str">
            <v>Guru Madya</v>
          </cell>
          <cell r="V752" t="str">
            <v/>
          </cell>
          <cell r="W752" t="str">
            <v>SDN 1 BAJUGAN</v>
          </cell>
          <cell r="X752" t="str">
            <v>CABANG DISPENBUD KECAMATAN GALANG</v>
          </cell>
          <cell r="Y752" t="str">
            <v>A-IV PENDIDIKAN PGSD</v>
          </cell>
          <cell r="Z752" t="str">
            <v>31-12-2002</v>
          </cell>
          <cell r="AA752" t="str">
            <v>Aktif</v>
          </cell>
          <cell r="AB752" t="str">
            <v>PNS Daerah Kab./Kota yang bekerja pada Kab./Kota</v>
          </cell>
          <cell r="AC752" t="str">
            <v>Pemerintah Kab. Tolitoli</v>
          </cell>
          <cell r="AD752" t="str">
            <v>Pemerintah Kab. Tolitoli</v>
          </cell>
        </row>
        <row r="753">
          <cell r="A753">
            <v>751</v>
          </cell>
          <cell r="B753" t="str">
            <v>197007142005011011</v>
          </cell>
          <cell r="C753" t="str">
            <v>570017369</v>
          </cell>
          <cell r="D753" t="str">
            <v>SAHARUDDIN</v>
          </cell>
          <cell r="E753" t="str">
            <v/>
          </cell>
          <cell r="F753" t="str">
            <v>SE</v>
          </cell>
          <cell r="G753" t="str">
            <v>TOLITOLI</v>
          </cell>
          <cell r="H753" t="str">
            <v>14 - 07 - 1970</v>
          </cell>
          <cell r="I753" t="str">
            <v>III/a</v>
          </cell>
          <cell r="J753" t="str">
            <v>01 - 01 - 2005</v>
          </cell>
          <cell r="K753" t="str">
            <v>01 - 04 - 2006</v>
          </cell>
          <cell r="L753" t="str">
            <v>L</v>
          </cell>
          <cell r="M753" t="str">
            <v>III/d</v>
          </cell>
          <cell r="N753" t="str">
            <v>01 - 04 - 2015</v>
          </cell>
          <cell r="O753" t="str">
            <v>10</v>
          </cell>
          <cell r="P753" t="str">
            <v>3</v>
          </cell>
          <cell r="Q753" t="str">
            <v/>
          </cell>
          <cell r="R753" t="str">
            <v/>
          </cell>
          <cell r="S753" t="str">
            <v/>
          </cell>
          <cell r="T753" t="str">
            <v/>
          </cell>
          <cell r="U753" t="str">
            <v/>
          </cell>
          <cell r="V753" t="str">
            <v>FUNGSIONAL UMUM</v>
          </cell>
          <cell r="W753" t="str">
            <v>Sub Bagian Umum Dan Kepegawaian</v>
          </cell>
          <cell r="X753" t="str">
            <v>Dinas Perumahan Rakyat Dan Kawasan Pemukiman</v>
          </cell>
          <cell r="Y753" t="str">
            <v>S-1 EKONOMI MANAJEMEN</v>
          </cell>
          <cell r="Z753" t="str">
            <v>31-12-1998</v>
          </cell>
          <cell r="AA753" t="str">
            <v>Aktif</v>
          </cell>
          <cell r="AB753" t="str">
            <v>PNS Daerah Kab./Kota yang bekerja pada Kab./Kota</v>
          </cell>
          <cell r="AC753" t="str">
            <v>Pemerintah Kab. Tolitoli</v>
          </cell>
          <cell r="AD753" t="str">
            <v>Pemerintah Kab. Tolitoli</v>
          </cell>
        </row>
        <row r="754">
          <cell r="A754">
            <v>752</v>
          </cell>
          <cell r="B754" t="str">
            <v>198004122007012013</v>
          </cell>
          <cell r="C754" t="str">
            <v>570027633</v>
          </cell>
          <cell r="D754" t="str">
            <v>NURHAYATI</v>
          </cell>
          <cell r="E754" t="str">
            <v/>
          </cell>
          <cell r="F754" t="str">
            <v>A.Md.Kep</v>
          </cell>
          <cell r="G754" t="str">
            <v>TOLITOLI</v>
          </cell>
          <cell r="H754" t="str">
            <v>12 - 04 - 1980</v>
          </cell>
          <cell r="I754" t="str">
            <v>II/c</v>
          </cell>
          <cell r="J754" t="str">
            <v>01 - 01 - 2007</v>
          </cell>
          <cell r="K754" t="str">
            <v>01 - 10 - 2008</v>
          </cell>
          <cell r="L754" t="str">
            <v>P</v>
          </cell>
          <cell r="M754" t="str">
            <v>III/b</v>
          </cell>
          <cell r="N754" t="str">
            <v>01 - 04 - 2016</v>
          </cell>
          <cell r="O754" t="str">
            <v>10</v>
          </cell>
          <cell r="P754" t="str">
            <v>3</v>
          </cell>
          <cell r="Q754" t="str">
            <v/>
          </cell>
          <cell r="R754" t="str">
            <v/>
          </cell>
          <cell r="S754" t="str">
            <v/>
          </cell>
          <cell r="T754" t="str">
            <v>01 - 04 - 2016</v>
          </cell>
          <cell r="U754" t="str">
            <v>Perawat Mahir</v>
          </cell>
          <cell r="V754" t="str">
            <v/>
          </cell>
          <cell r="W754" t="str">
            <v>UPT Puskesmas Kayulompa</v>
          </cell>
          <cell r="X754" t="str">
            <v>Dinas Kesehatan</v>
          </cell>
          <cell r="Y754" t="str">
            <v>D-III KEPERAWATAN</v>
          </cell>
          <cell r="Z754" t="str">
            <v>31-12-2003</v>
          </cell>
          <cell r="AA754" t="str">
            <v>Aktif</v>
          </cell>
          <cell r="AB754" t="str">
            <v>PNS Daerah Kab./Kota yang bekerja pada Kab./Kota</v>
          </cell>
          <cell r="AC754" t="str">
            <v>Pemerintah Kab. Tolitoli</v>
          </cell>
          <cell r="AD754" t="str">
            <v>Pemerintah Kab. Tolitoli</v>
          </cell>
        </row>
        <row r="755">
          <cell r="A755">
            <v>753</v>
          </cell>
          <cell r="B755" t="str">
            <v>198412232009041001</v>
          </cell>
          <cell r="C755" t="str">
            <v/>
          </cell>
          <cell r="D755" t="str">
            <v>DEDY KRISTIAWAN</v>
          </cell>
          <cell r="E755" t="str">
            <v/>
          </cell>
          <cell r="F755" t="str">
            <v>A.Md.Kep</v>
          </cell>
          <cell r="G755" t="str">
            <v>TOLITOLI</v>
          </cell>
          <cell r="H755" t="str">
            <v>23 - 12 - 1984</v>
          </cell>
          <cell r="I755" t="str">
            <v>II/c</v>
          </cell>
          <cell r="J755" t="str">
            <v>01 - 04 - 2009</v>
          </cell>
          <cell r="K755" t="str">
            <v>01 - 01 - 2011</v>
          </cell>
          <cell r="L755" t="str">
            <v>L</v>
          </cell>
          <cell r="M755" t="str">
            <v>III/a</v>
          </cell>
          <cell r="N755" t="str">
            <v>01 - 10 - 2017</v>
          </cell>
          <cell r="O755" t="str">
            <v>6</v>
          </cell>
          <cell r="P755" t="str">
            <v>6</v>
          </cell>
          <cell r="Q755" t="str">
            <v/>
          </cell>
          <cell r="R755" t="str">
            <v/>
          </cell>
          <cell r="S755" t="str">
            <v/>
          </cell>
          <cell r="T755" t="str">
            <v>01 - 10 - 2017</v>
          </cell>
          <cell r="U755" t="str">
            <v>Perawat Pelaksana Lanjutan</v>
          </cell>
          <cell r="V755" t="str">
            <v/>
          </cell>
          <cell r="W755" t="str">
            <v>Sub Bidang Pelayanan Medis Dan Keperawatan</v>
          </cell>
          <cell r="X755" t="str">
            <v>BIDANG PELAYANAN</v>
          </cell>
          <cell r="Y755" t="str">
            <v>D-III KEPERAWATAN</v>
          </cell>
          <cell r="Z755" t="str">
            <v>31-12-2005</v>
          </cell>
          <cell r="AA755" t="str">
            <v>Aktif</v>
          </cell>
          <cell r="AB755" t="str">
            <v>PNS Daerah Kab./Kota yang bekerja pada Kab./Kota</v>
          </cell>
          <cell r="AC755" t="str">
            <v>Pemerintah Kab. Tolitoli</v>
          </cell>
          <cell r="AD755" t="str">
            <v>Pemerintah Kab. Tolitoli</v>
          </cell>
        </row>
        <row r="756">
          <cell r="A756">
            <v>754</v>
          </cell>
          <cell r="B756" t="str">
            <v>198003072009042002</v>
          </cell>
          <cell r="C756" t="str">
            <v/>
          </cell>
          <cell r="D756" t="str">
            <v>SATRIANI</v>
          </cell>
          <cell r="E756" t="str">
            <v/>
          </cell>
          <cell r="F756" t="str">
            <v>SE</v>
          </cell>
          <cell r="G756" t="str">
            <v>TOLITOLI</v>
          </cell>
          <cell r="H756" t="str">
            <v>07 - 03 - 1980</v>
          </cell>
          <cell r="I756" t="str">
            <v>III/a</v>
          </cell>
          <cell r="J756" t="str">
            <v>01 - 04 - 2009</v>
          </cell>
          <cell r="K756" t="str">
            <v>01 - 01 - 2011</v>
          </cell>
          <cell r="L756" t="str">
            <v>P</v>
          </cell>
          <cell r="M756" t="str">
            <v>III/c</v>
          </cell>
          <cell r="N756" t="str">
            <v>01 - 04 - 2017</v>
          </cell>
          <cell r="O756" t="str">
            <v>8</v>
          </cell>
          <cell r="P756" t="str">
            <v>0</v>
          </cell>
          <cell r="Q756" t="str">
            <v/>
          </cell>
          <cell r="R756" t="str">
            <v/>
          </cell>
          <cell r="S756" t="str">
            <v/>
          </cell>
          <cell r="T756" t="str">
            <v/>
          </cell>
          <cell r="U756" t="str">
            <v/>
          </cell>
          <cell r="V756" t="str">
            <v>PENYUSUN DATA ASET</v>
          </cell>
          <cell r="W756" t="str">
            <v>Dinas Pengelolaan Keuangan Dan Aset Daerah</v>
          </cell>
          <cell r="X756" t="str">
            <v>Pemerintah Kabupaten Tolitoli</v>
          </cell>
          <cell r="Y756" t="str">
            <v>S-1 AKUNTANSI</v>
          </cell>
          <cell r="Z756" t="str">
            <v>31-12-2001</v>
          </cell>
          <cell r="AA756" t="str">
            <v>Aktif</v>
          </cell>
          <cell r="AB756" t="str">
            <v>PNS Daerah Kab./Kota yang bekerja pada Kab./Kota</v>
          </cell>
          <cell r="AC756" t="str">
            <v>Pemerintah Kab. Tolitoli</v>
          </cell>
          <cell r="AD756" t="str">
            <v>Pemerintah Kab. Tolitoli</v>
          </cell>
        </row>
        <row r="757">
          <cell r="A757">
            <v>755</v>
          </cell>
          <cell r="B757" t="str">
            <v>198111272008012003</v>
          </cell>
          <cell r="C757" t="str">
            <v>570036199</v>
          </cell>
          <cell r="D757" t="str">
            <v>MASYITA VERAWATI</v>
          </cell>
          <cell r="E757" t="str">
            <v/>
          </cell>
          <cell r="F757" t="str">
            <v>SE</v>
          </cell>
          <cell r="G757" t="str">
            <v>TOLITOLI</v>
          </cell>
          <cell r="H757" t="str">
            <v>27 - 11 - 1981</v>
          </cell>
          <cell r="I757" t="str">
            <v>II/a</v>
          </cell>
          <cell r="J757" t="str">
            <v>01 - 01 - 2008</v>
          </cell>
          <cell r="K757" t="str">
            <v>01 - 12 - 2009</v>
          </cell>
          <cell r="L757" t="str">
            <v>P</v>
          </cell>
          <cell r="M757" t="str">
            <v>III/b</v>
          </cell>
          <cell r="N757" t="str">
            <v>01 - 04 - 2015</v>
          </cell>
          <cell r="O757" t="str">
            <v>6</v>
          </cell>
          <cell r="P757" t="str">
            <v>3</v>
          </cell>
          <cell r="Q757" t="str">
            <v/>
          </cell>
          <cell r="R757" t="str">
            <v/>
          </cell>
          <cell r="S757" t="str">
            <v/>
          </cell>
          <cell r="T757" t="str">
            <v/>
          </cell>
          <cell r="U757" t="str">
            <v/>
          </cell>
          <cell r="V757" t="str">
            <v>STAF</v>
          </cell>
          <cell r="W757" t="str">
            <v>Sub Bagian Program</v>
          </cell>
          <cell r="X757" t="str">
            <v>SEKRETARIAT</v>
          </cell>
          <cell r="Y757" t="str">
            <v>S-1 EKONOMI MANAJEMEN</v>
          </cell>
          <cell r="Z757" t="str">
            <v>31-12-2008</v>
          </cell>
          <cell r="AA757" t="str">
            <v>Aktif</v>
          </cell>
          <cell r="AB757" t="str">
            <v>PNS Daerah Kab./Kota yang bekerja pada Kab./Kota</v>
          </cell>
          <cell r="AC757" t="str">
            <v>Pemerintah Kab. Tolitoli</v>
          </cell>
          <cell r="AD757" t="str">
            <v>Pemerintah Kab. Tolitoli</v>
          </cell>
        </row>
        <row r="758">
          <cell r="A758">
            <v>756</v>
          </cell>
          <cell r="B758" t="str">
            <v>196212311988032043</v>
          </cell>
          <cell r="C758" t="str">
            <v>140212073</v>
          </cell>
          <cell r="D758" t="str">
            <v>ROHANI</v>
          </cell>
          <cell r="E758" t="str">
            <v/>
          </cell>
          <cell r="F758" t="str">
            <v/>
          </cell>
          <cell r="G758" t="str">
            <v>SOPPENG</v>
          </cell>
          <cell r="H758" t="str">
            <v>31 - 12 - 1962</v>
          </cell>
          <cell r="I758" t="str">
            <v>II/a</v>
          </cell>
          <cell r="J758" t="str">
            <v>01 - 03 - 1988</v>
          </cell>
          <cell r="K758" t="str">
            <v>01 - 08 - 1989</v>
          </cell>
          <cell r="L758" t="str">
            <v>P</v>
          </cell>
          <cell r="M758" t="str">
            <v>III/d</v>
          </cell>
          <cell r="N758" t="str">
            <v>01 - 10 - 2008</v>
          </cell>
          <cell r="O758" t="str">
            <v>15</v>
          </cell>
          <cell r="P758" t="str">
            <v>7</v>
          </cell>
          <cell r="Q758" t="str">
            <v/>
          </cell>
          <cell r="R758" t="str">
            <v/>
          </cell>
          <cell r="S758" t="str">
            <v/>
          </cell>
          <cell r="T758" t="str">
            <v>01 - 10 - 2008</v>
          </cell>
          <cell r="U758" t="str">
            <v>Perawat Penyelia</v>
          </cell>
          <cell r="V758" t="str">
            <v/>
          </cell>
          <cell r="W758" t="str">
            <v>Sub Bidang Pelayanan Medis Dan Keperawatan</v>
          </cell>
          <cell r="X758" t="str">
            <v>BIDANG PELAYANAN</v>
          </cell>
          <cell r="Y758" t="str">
            <v>D-III KEPERAWATAN</v>
          </cell>
          <cell r="Z758" t="str">
            <v>13-09-2003</v>
          </cell>
          <cell r="AA758" t="str">
            <v>Aktif</v>
          </cell>
          <cell r="AB758" t="str">
            <v>PNS Daerah Kab./Kota yang bekerja pada Kab./Kota</v>
          </cell>
          <cell r="AC758" t="str">
            <v>Pemerintah Kab. Tolitoli</v>
          </cell>
          <cell r="AD758" t="str">
            <v>Pemerintah Kab. Tolitoli</v>
          </cell>
        </row>
        <row r="759">
          <cell r="A759">
            <v>757</v>
          </cell>
          <cell r="B759" t="str">
            <v>196306102006042006</v>
          </cell>
          <cell r="C759" t="str">
            <v>570021300</v>
          </cell>
          <cell r="D759" t="str">
            <v>SAUWIYAH ABD HAFID</v>
          </cell>
          <cell r="E759" t="str">
            <v/>
          </cell>
          <cell r="F759" t="str">
            <v>S.Pd</v>
          </cell>
          <cell r="G759" t="str">
            <v>LAKATAN</v>
          </cell>
          <cell r="H759" t="str">
            <v>10 - 06 - 1963</v>
          </cell>
          <cell r="I759" t="str">
            <v>III/a</v>
          </cell>
          <cell r="J759" t="str">
            <v>01 - 04 - 2006</v>
          </cell>
          <cell r="K759" t="str">
            <v>01 - 10 - 2007</v>
          </cell>
          <cell r="L759" t="str">
            <v>P</v>
          </cell>
          <cell r="M759" t="str">
            <v>III/d</v>
          </cell>
          <cell r="N759" t="str">
            <v>01 - 04 - 2016</v>
          </cell>
          <cell r="O759" t="str">
            <v>21</v>
          </cell>
          <cell r="P759" t="str">
            <v>2</v>
          </cell>
          <cell r="Q759" t="str">
            <v/>
          </cell>
          <cell r="R759" t="str">
            <v/>
          </cell>
          <cell r="S759" t="str">
            <v/>
          </cell>
          <cell r="T759" t="str">
            <v>08 - 10 - 2014</v>
          </cell>
          <cell r="U759" t="str">
            <v>Guru Muda</v>
          </cell>
          <cell r="V759" t="str">
            <v/>
          </cell>
          <cell r="W759" t="str">
            <v>SMP NEGERI 2 GALANG</v>
          </cell>
          <cell r="X759" t="str">
            <v>CABANG DISPENBUD KECAMATAN GALANG</v>
          </cell>
          <cell r="Y759" t="str">
            <v>S-1 PENGAJARAN DAN PENGEMBANGAN KURIKULUM</v>
          </cell>
          <cell r="Z759" t="str">
            <v>31-12-1990</v>
          </cell>
          <cell r="AA759" t="str">
            <v>Aktif</v>
          </cell>
          <cell r="AB759" t="str">
            <v>PNS Daerah Kab./Kota yang bekerja pada Kab./Kota</v>
          </cell>
          <cell r="AC759" t="str">
            <v>Pemerintah Kab. Tolitoli</v>
          </cell>
          <cell r="AD759" t="str">
            <v>Pemerintah Kab. Tolitoli</v>
          </cell>
        </row>
        <row r="760">
          <cell r="A760">
            <v>758</v>
          </cell>
          <cell r="B760" t="str">
            <v>198102022006042016</v>
          </cell>
          <cell r="C760" t="str">
            <v>570020207</v>
          </cell>
          <cell r="D760" t="str">
            <v>MASNIRA</v>
          </cell>
          <cell r="E760" t="str">
            <v/>
          </cell>
          <cell r="F760" t="str">
            <v>A.Md.Kep</v>
          </cell>
          <cell r="G760" t="str">
            <v>DAMPAL UTARA</v>
          </cell>
          <cell r="H760" t="str">
            <v>02 - 02 - 1981</v>
          </cell>
          <cell r="I760" t="str">
            <v>II/c</v>
          </cell>
          <cell r="J760" t="str">
            <v>01 - 04 - 2006</v>
          </cell>
          <cell r="K760" t="str">
            <v>01 - 06 - 2007</v>
          </cell>
          <cell r="L760" t="str">
            <v>P</v>
          </cell>
          <cell r="M760" t="str">
            <v>III/c</v>
          </cell>
          <cell r="N760" t="str">
            <v>01 - 10 - 2017</v>
          </cell>
          <cell r="O760" t="str">
            <v>9</v>
          </cell>
          <cell r="P760" t="str">
            <v>6</v>
          </cell>
          <cell r="Q760" t="str">
            <v/>
          </cell>
          <cell r="R760" t="str">
            <v/>
          </cell>
          <cell r="S760" t="str">
            <v/>
          </cell>
          <cell r="T760" t="str">
            <v>01 - 10 - 2017</v>
          </cell>
          <cell r="U760" t="str">
            <v>Perawat Penyelia</v>
          </cell>
          <cell r="V760" t="str">
            <v/>
          </cell>
          <cell r="W760" t="str">
            <v>UPT Puskesmas Ogotua</v>
          </cell>
          <cell r="X760" t="str">
            <v>Dinas Kesehatan</v>
          </cell>
          <cell r="Y760" t="str">
            <v>D-III KEPERAWATAN</v>
          </cell>
          <cell r="Z760" t="str">
            <v>31-12-2004</v>
          </cell>
          <cell r="AA760" t="str">
            <v>Aktif</v>
          </cell>
          <cell r="AB760" t="str">
            <v>PNS Daerah Kab./Kota yang bekerja pada Kab./Kota</v>
          </cell>
          <cell r="AC760" t="str">
            <v>Pemerintah Kab. Tolitoli</v>
          </cell>
          <cell r="AD760" t="str">
            <v>Pemerintah Kab. Tolitoli</v>
          </cell>
        </row>
        <row r="761">
          <cell r="A761">
            <v>759</v>
          </cell>
          <cell r="B761" t="str">
            <v>196509231988031009</v>
          </cell>
          <cell r="C761" t="str">
            <v>080094678</v>
          </cell>
          <cell r="D761" t="str">
            <v>LIS PUJI WIYONO</v>
          </cell>
          <cell r="E761" t="str">
            <v/>
          </cell>
          <cell r="F761" t="str">
            <v>SP</v>
          </cell>
          <cell r="G761" t="str">
            <v>NGANJUK</v>
          </cell>
          <cell r="H761" t="str">
            <v>23 - 09 - 1965</v>
          </cell>
          <cell r="I761" t="str">
            <v>II/a</v>
          </cell>
          <cell r="J761" t="str">
            <v>01 - 03 - 1988</v>
          </cell>
          <cell r="K761" t="str">
            <v>01 - 02 - 1990</v>
          </cell>
          <cell r="L761" t="str">
            <v>L</v>
          </cell>
          <cell r="M761" t="str">
            <v>III/d</v>
          </cell>
          <cell r="N761" t="str">
            <v>01 - 04 - 2017</v>
          </cell>
          <cell r="O761" t="str">
            <v>25</v>
          </cell>
          <cell r="P761" t="str">
            <v>3</v>
          </cell>
          <cell r="Q761" t="str">
            <v/>
          </cell>
          <cell r="R761" t="str">
            <v/>
          </cell>
          <cell r="S761" t="str">
            <v/>
          </cell>
          <cell r="T761" t="str">
            <v>01 - 04 - 2017</v>
          </cell>
          <cell r="U761" t="str">
            <v>Penyuluh Pertanian Muda</v>
          </cell>
          <cell r="V761" t="str">
            <v/>
          </cell>
          <cell r="W761" t="str">
            <v>Dinas Tanaman Pangan Dan Hortikultura</v>
          </cell>
          <cell r="X761" t="str">
            <v>Pemerintah Kabupaten Tolitoli</v>
          </cell>
          <cell r="Y761" t="str">
            <v>S-1 PERTANIAN</v>
          </cell>
          <cell r="Z761" t="str">
            <v>31-12-2008</v>
          </cell>
          <cell r="AA761" t="str">
            <v>Aktif</v>
          </cell>
          <cell r="AB761" t="str">
            <v>PNS Daerah Kab./Kota yang bekerja pada Kab./Kota</v>
          </cell>
          <cell r="AC761" t="str">
            <v>Pemerintah Kab. Tolitoli</v>
          </cell>
          <cell r="AD761" t="str">
            <v>Pemerintah Kab. Tolitoli</v>
          </cell>
        </row>
        <row r="762">
          <cell r="A762">
            <v>760</v>
          </cell>
          <cell r="B762" t="str">
            <v>196210301984032004</v>
          </cell>
          <cell r="C762" t="str">
            <v>131400781</v>
          </cell>
          <cell r="D762" t="str">
            <v>JUDITH E NAINGGOLAN</v>
          </cell>
          <cell r="E762" t="str">
            <v/>
          </cell>
          <cell r="F762" t="str">
            <v/>
          </cell>
          <cell r="G762" t="str">
            <v>MANADO</v>
          </cell>
          <cell r="H762" t="str">
            <v>30 - 10 - 1962</v>
          </cell>
          <cell r="I762" t="str">
            <v>II/a</v>
          </cell>
          <cell r="J762" t="str">
            <v>01 - 03 - 1984</v>
          </cell>
          <cell r="K762" t="str">
            <v>01 - 03 - 1986</v>
          </cell>
          <cell r="L762" t="str">
            <v>P</v>
          </cell>
          <cell r="M762" t="str">
            <v>IV/a</v>
          </cell>
          <cell r="N762" t="str">
            <v>01 - 04 - 2013</v>
          </cell>
          <cell r="O762" t="str">
            <v>24</v>
          </cell>
          <cell r="P762" t="str">
            <v>1</v>
          </cell>
          <cell r="Q762" t="str">
            <v/>
          </cell>
          <cell r="R762" t="str">
            <v/>
          </cell>
          <cell r="S762" t="str">
            <v/>
          </cell>
          <cell r="T762" t="str">
            <v>01 - 04 - 2013</v>
          </cell>
          <cell r="U762" t="str">
            <v>Guru Madya</v>
          </cell>
          <cell r="V762" t="str">
            <v/>
          </cell>
          <cell r="W762" t="str">
            <v>DPK TK KARTIKA WIRABUANA</v>
          </cell>
          <cell r="X762" t="str">
            <v/>
          </cell>
          <cell r="Y762" t="str">
            <v>PGSLP/PGSMTP</v>
          </cell>
          <cell r="Z762" t="str">
            <v>31-12-1983</v>
          </cell>
          <cell r="AA762" t="str">
            <v>Aktif</v>
          </cell>
          <cell r="AB762" t="str">
            <v>PNS Daerah Kab./Kota yang bekerja pada Kab./Kota</v>
          </cell>
          <cell r="AC762" t="str">
            <v>Pemerintah Kab. Tolitoli</v>
          </cell>
          <cell r="AD762" t="str">
            <v>Pemerintah Kab. Tolitoli</v>
          </cell>
        </row>
        <row r="763">
          <cell r="A763">
            <v>761</v>
          </cell>
          <cell r="B763" t="str">
            <v>197912312014092003</v>
          </cell>
          <cell r="C763" t="str">
            <v/>
          </cell>
          <cell r="D763" t="str">
            <v>FIFIANA</v>
          </cell>
          <cell r="E763" t="str">
            <v/>
          </cell>
          <cell r="F763" t="str">
            <v>S.Pt</v>
          </cell>
          <cell r="G763" t="str">
            <v>SIDENRENG RAPPANG</v>
          </cell>
          <cell r="H763" t="str">
            <v>31 - 12 - 1979</v>
          </cell>
          <cell r="I763" t="str">
            <v>III/a</v>
          </cell>
          <cell r="J763" t="str">
            <v>01 - 09 - 2014</v>
          </cell>
          <cell r="K763" t="str">
            <v>01 - 12 - 2015</v>
          </cell>
          <cell r="L763" t="str">
            <v>P</v>
          </cell>
          <cell r="M763" t="str">
            <v>III/a</v>
          </cell>
          <cell r="N763" t="str">
            <v>01 - 09 - 2014</v>
          </cell>
          <cell r="O763" t="str">
            <v>9</v>
          </cell>
          <cell r="P763" t="str">
            <v>8</v>
          </cell>
          <cell r="Q763" t="str">
            <v/>
          </cell>
          <cell r="R763" t="str">
            <v/>
          </cell>
          <cell r="S763" t="str">
            <v/>
          </cell>
          <cell r="T763" t="str">
            <v/>
          </cell>
          <cell r="U763" t="str">
            <v/>
          </cell>
          <cell r="V763" t="str">
            <v>PENYULUH PETERNAKAN</v>
          </cell>
          <cell r="W763" t="str">
            <v>Badan Pelaksana Penyuluhan Pertanian, Perikanan Dan Kehutanan</v>
          </cell>
          <cell r="X763" t="str">
            <v>Pemerintah Kabupaten Tolitoli</v>
          </cell>
          <cell r="Y763" t="str">
            <v>S-1 PRODUKSI TERNAK</v>
          </cell>
          <cell r="Z763" t="str">
            <v>11-12-2003</v>
          </cell>
          <cell r="AA763" t="str">
            <v>Aktif</v>
          </cell>
          <cell r="AB763" t="str">
            <v>PNS Daerah Kab./Kota yang bekerja pada Kab./Kota</v>
          </cell>
          <cell r="AC763" t="str">
            <v>Pemerintah Kab. Tolitoli</v>
          </cell>
          <cell r="AD763" t="str">
            <v>Pemerintah Kab. Tolitoli</v>
          </cell>
        </row>
        <row r="764">
          <cell r="A764">
            <v>762</v>
          </cell>
          <cell r="B764" t="str">
            <v>197602062007012013</v>
          </cell>
          <cell r="C764" t="str">
            <v>570027770</v>
          </cell>
          <cell r="D764" t="str">
            <v>MASYUNI</v>
          </cell>
          <cell r="E764" t="str">
            <v/>
          </cell>
          <cell r="F764" t="str">
            <v>S.Pd</v>
          </cell>
          <cell r="G764" t="str">
            <v>BAMBAPUN</v>
          </cell>
          <cell r="H764" t="str">
            <v>06 - 02 - 1976</v>
          </cell>
          <cell r="I764" t="str">
            <v>III/a</v>
          </cell>
          <cell r="J764" t="str">
            <v>01 - 01 - 2007</v>
          </cell>
          <cell r="K764" t="str">
            <v>01 - 10 - 2008</v>
          </cell>
          <cell r="L764" t="str">
            <v>P</v>
          </cell>
          <cell r="M764" t="str">
            <v>III/d</v>
          </cell>
          <cell r="N764" t="str">
            <v>01 - 10 - 2016</v>
          </cell>
          <cell r="O764" t="str">
            <v>12</v>
          </cell>
          <cell r="P764" t="str">
            <v>9</v>
          </cell>
          <cell r="Q764" t="str">
            <v/>
          </cell>
          <cell r="R764" t="str">
            <v/>
          </cell>
          <cell r="S764" t="str">
            <v/>
          </cell>
          <cell r="T764" t="str">
            <v>01 - 10 - 2013</v>
          </cell>
          <cell r="U764" t="str">
            <v>Guru Muda</v>
          </cell>
          <cell r="V764" t="str">
            <v/>
          </cell>
          <cell r="W764" t="str">
            <v>SMP Negeri 4 Tolitoli</v>
          </cell>
          <cell r="X764" t="str">
            <v>Dinas Pendidikan Dan Kebudayaan</v>
          </cell>
          <cell r="Y764" t="str">
            <v>S-1/A-IV PENDIDIKAN BIOLOGI</v>
          </cell>
          <cell r="Z764" t="str">
            <v>31-12-2000</v>
          </cell>
          <cell r="AA764" t="str">
            <v>Aktif</v>
          </cell>
          <cell r="AB764" t="str">
            <v>PNS Daerah Kab./Kota yang bekerja pada Kab./Kota</v>
          </cell>
          <cell r="AC764" t="str">
            <v>Pemerintah Kab. Tolitoli</v>
          </cell>
          <cell r="AD764" t="str">
            <v>Pemerintah Kab. Tolitoli</v>
          </cell>
        </row>
        <row r="765">
          <cell r="A765">
            <v>763</v>
          </cell>
          <cell r="B765" t="str">
            <v>197610072009042002</v>
          </cell>
          <cell r="C765" t="str">
            <v/>
          </cell>
          <cell r="D765" t="str">
            <v>KARYAWATI</v>
          </cell>
          <cell r="E765" t="str">
            <v/>
          </cell>
          <cell r="F765" t="str">
            <v>SE</v>
          </cell>
          <cell r="G765" t="str">
            <v>TOLITOLI</v>
          </cell>
          <cell r="H765" t="str">
            <v>07 - 10 - 1976</v>
          </cell>
          <cell r="I765" t="str">
            <v>III/a</v>
          </cell>
          <cell r="J765" t="str">
            <v>01 - 04 - 2009</v>
          </cell>
          <cell r="K765" t="str">
            <v>01 - 01 - 2011</v>
          </cell>
          <cell r="L765" t="str">
            <v>P</v>
          </cell>
          <cell r="M765" t="str">
            <v>III/c</v>
          </cell>
          <cell r="N765" t="str">
            <v>01 - 04 - 2017</v>
          </cell>
          <cell r="O765" t="str">
            <v>12</v>
          </cell>
          <cell r="P765" t="str">
            <v>8</v>
          </cell>
          <cell r="Q765" t="str">
            <v/>
          </cell>
          <cell r="R765" t="str">
            <v/>
          </cell>
          <cell r="S765" t="str">
            <v/>
          </cell>
          <cell r="T765" t="str">
            <v/>
          </cell>
          <cell r="U765" t="str">
            <v/>
          </cell>
          <cell r="V765" t="str">
            <v>PEMROSES RENCANA PROGRAM</v>
          </cell>
          <cell r="W765" t="str">
            <v>Sub Bagian Program</v>
          </cell>
          <cell r="X765" t="str">
            <v>Sekretariat</v>
          </cell>
          <cell r="Y765" t="str">
            <v>S-1 EKONOMI MANAJEMEN KEUANGAN DAN PERBANKAN</v>
          </cell>
          <cell r="Z765" t="str">
            <v>31-12-2003</v>
          </cell>
          <cell r="AA765" t="str">
            <v>Aktif</v>
          </cell>
          <cell r="AB765" t="str">
            <v>PNS Daerah Kab./Kota yang bekerja pada Kab./Kota</v>
          </cell>
          <cell r="AC765" t="str">
            <v>Pemerintah Kab. Tolitoli</v>
          </cell>
          <cell r="AD765" t="str">
            <v>Pemerintah Kab. Tolitoli</v>
          </cell>
        </row>
        <row r="766">
          <cell r="A766">
            <v>764</v>
          </cell>
          <cell r="B766" t="str">
            <v>197506112007011022</v>
          </cell>
          <cell r="C766" t="str">
            <v>570028796</v>
          </cell>
          <cell r="D766" t="str">
            <v>ANDI ARIADI</v>
          </cell>
          <cell r="E766" t="str">
            <v/>
          </cell>
          <cell r="F766" t="str">
            <v>S.Sos</v>
          </cell>
          <cell r="G766" t="str">
            <v>TOLITOLI</v>
          </cell>
          <cell r="H766" t="str">
            <v>11 - 06 - 1975</v>
          </cell>
          <cell r="I766" t="str">
            <v>III/a</v>
          </cell>
          <cell r="J766" t="str">
            <v>01 - 01 - 2007</v>
          </cell>
          <cell r="K766" t="str">
            <v>01 - 10 - 2008</v>
          </cell>
          <cell r="L766" t="str">
            <v>L</v>
          </cell>
          <cell r="M766" t="str">
            <v>III/c</v>
          </cell>
          <cell r="N766" t="str">
            <v>01 - 04 - 2015</v>
          </cell>
          <cell r="O766" t="str">
            <v>13</v>
          </cell>
          <cell r="P766" t="str">
            <v>3</v>
          </cell>
          <cell r="Q766" t="str">
            <v/>
          </cell>
          <cell r="R766" t="str">
            <v/>
          </cell>
          <cell r="S766" t="str">
            <v/>
          </cell>
          <cell r="T766" t="str">
            <v/>
          </cell>
          <cell r="U766" t="str">
            <v/>
          </cell>
          <cell r="V766" t="str">
            <v>FUNGSIONAL UMUM</v>
          </cell>
          <cell r="W766" t="str">
            <v>Sub Bidang Sosial Budaya</v>
          </cell>
          <cell r="X766" t="str">
            <v>Bidang Pemberdayaan Masyarakat</v>
          </cell>
          <cell r="Y766" t="str">
            <v>S-1 SOSIAL POLITIK SOSIOLOGI</v>
          </cell>
          <cell r="Z766" t="str">
            <v>31-12-1999</v>
          </cell>
          <cell r="AA766" t="str">
            <v>Aktif</v>
          </cell>
          <cell r="AB766" t="str">
            <v>PNS Daerah Kab./Kota yang bekerja pada Kab./Kota</v>
          </cell>
          <cell r="AC766" t="str">
            <v>Pemerintah Kab. Tolitoli</v>
          </cell>
          <cell r="AD766" t="str">
            <v>Pemerintah Kab. Tolitoli</v>
          </cell>
        </row>
        <row r="767">
          <cell r="A767">
            <v>765</v>
          </cell>
          <cell r="B767" t="str">
            <v>197408101995031005</v>
          </cell>
          <cell r="C767" t="str">
            <v>140317540</v>
          </cell>
          <cell r="D767" t="str">
            <v>ARIFIN</v>
          </cell>
          <cell r="E767" t="str">
            <v/>
          </cell>
          <cell r="F767" t="str">
            <v/>
          </cell>
          <cell r="G767" t="str">
            <v>SINDUE</v>
          </cell>
          <cell r="H767" t="str">
            <v>10 - 08 - 1974</v>
          </cell>
          <cell r="I767" t="str">
            <v>II/a</v>
          </cell>
          <cell r="J767" t="str">
            <v>01 - 03 - 1995</v>
          </cell>
          <cell r="K767" t="str">
            <v>01 - 02 - 1997</v>
          </cell>
          <cell r="L767" t="str">
            <v>L</v>
          </cell>
          <cell r="M767" t="str">
            <v>III/d</v>
          </cell>
          <cell r="N767" t="str">
            <v>01 - 04 - 2016</v>
          </cell>
          <cell r="O767" t="str">
            <v>16</v>
          </cell>
          <cell r="P767" t="str">
            <v>1</v>
          </cell>
          <cell r="Q767" t="str">
            <v/>
          </cell>
          <cell r="R767" t="str">
            <v/>
          </cell>
          <cell r="S767" t="str">
            <v/>
          </cell>
          <cell r="T767" t="str">
            <v>01 - 04 - 2013</v>
          </cell>
          <cell r="U767" t="str">
            <v>Perawat Penyelia</v>
          </cell>
          <cell r="V767" t="str">
            <v/>
          </cell>
          <cell r="W767" t="str">
            <v>PUSKESMAS PEMBANTU LUOK MANIPI</v>
          </cell>
          <cell r="X767" t="str">
            <v>PUSKESMAS DONDO</v>
          </cell>
          <cell r="Y767" t="str">
            <v>SEKOLAH PERAWAT KESEHATAN</v>
          </cell>
          <cell r="Z767" t="str">
            <v>31-12-1994</v>
          </cell>
          <cell r="AA767" t="str">
            <v>Aktif</v>
          </cell>
          <cell r="AB767" t="str">
            <v>PNS Daerah Kab./Kota yang bekerja pada Kab./Kota</v>
          </cell>
          <cell r="AC767" t="str">
            <v>Pemerintah Kab. Tolitoli</v>
          </cell>
          <cell r="AD767" t="str">
            <v>Pemerintah Kab. Tolitoli</v>
          </cell>
        </row>
        <row r="768">
          <cell r="A768">
            <v>766</v>
          </cell>
          <cell r="B768" t="str">
            <v>196210051986032017</v>
          </cell>
          <cell r="C768" t="str">
            <v>131619183</v>
          </cell>
          <cell r="D768" t="str">
            <v>RISMAWATI A LIPUTO</v>
          </cell>
          <cell r="E768" t="str">
            <v/>
          </cell>
          <cell r="F768" t="str">
            <v>SH</v>
          </cell>
          <cell r="G768" t="str">
            <v>BUOL</v>
          </cell>
          <cell r="H768" t="str">
            <v>05 - 10 - 1962</v>
          </cell>
          <cell r="I768" t="str">
            <v>II/a</v>
          </cell>
          <cell r="J768" t="str">
            <v>01 - 03 - 1986</v>
          </cell>
          <cell r="K768" t="str">
            <v>01 - 12 - 1987</v>
          </cell>
          <cell r="L768" t="str">
            <v>P</v>
          </cell>
          <cell r="M768" t="str">
            <v>III/d</v>
          </cell>
          <cell r="N768" t="str">
            <v>01 - 04 - 2014</v>
          </cell>
          <cell r="O768" t="str">
            <v>23</v>
          </cell>
          <cell r="P768" t="str">
            <v>1</v>
          </cell>
          <cell r="Q768" t="str">
            <v/>
          </cell>
          <cell r="R768" t="str">
            <v/>
          </cell>
          <cell r="S768" t="str">
            <v/>
          </cell>
          <cell r="T768" t="str">
            <v/>
          </cell>
          <cell r="U768" t="str">
            <v/>
          </cell>
          <cell r="V768" t="str">
            <v>STAF PENGAWASAN</v>
          </cell>
          <cell r="W768" t="str">
            <v>Seksi Pengawasan Minyak Dan Gas Bumi</v>
          </cell>
          <cell r="X768" t="str">
            <v>Bidang Minyak Dan Gas Bumi</v>
          </cell>
          <cell r="Y768" t="str">
            <v>S-1 ILMU HUKUM</v>
          </cell>
          <cell r="Z768" t="str">
            <v>31-12-2007</v>
          </cell>
          <cell r="AA768" t="str">
            <v>Aktif</v>
          </cell>
          <cell r="AB768" t="str">
            <v>PNS Daerah Kab./Kota yang bekerja pada Kab./Kota</v>
          </cell>
          <cell r="AC768" t="str">
            <v>Pemerintah Kab. Tolitoli</v>
          </cell>
          <cell r="AD768" t="str">
            <v>Pemerintah Kab. Tolitoli</v>
          </cell>
        </row>
        <row r="769">
          <cell r="A769">
            <v>767</v>
          </cell>
          <cell r="B769" t="str">
            <v>197101092006042023</v>
          </cell>
          <cell r="C769" t="str">
            <v>570021149</v>
          </cell>
          <cell r="D769" t="str">
            <v>ARIE MARLIN DJ. SANU</v>
          </cell>
          <cell r="E769" t="str">
            <v/>
          </cell>
          <cell r="F769" t="str">
            <v>S.Pd</v>
          </cell>
          <cell r="G769" t="str">
            <v>AMPANA KOTA</v>
          </cell>
          <cell r="H769" t="str">
            <v>09 - 01 - 1971</v>
          </cell>
          <cell r="I769" t="str">
            <v>III/a</v>
          </cell>
          <cell r="J769" t="str">
            <v>01 - 04 - 2006</v>
          </cell>
          <cell r="K769" t="str">
            <v>01 - 10 - 2007</v>
          </cell>
          <cell r="L769" t="str">
            <v>P</v>
          </cell>
          <cell r="M769" t="str">
            <v>III/d</v>
          </cell>
          <cell r="N769" t="str">
            <v>01 - 04 - 2017</v>
          </cell>
          <cell r="O769" t="str">
            <v>15</v>
          </cell>
          <cell r="P769" t="str">
            <v>0</v>
          </cell>
          <cell r="Q769" t="str">
            <v/>
          </cell>
          <cell r="R769" t="str">
            <v/>
          </cell>
          <cell r="S769" t="str">
            <v/>
          </cell>
          <cell r="T769" t="str">
            <v>01 - 04 - 2013</v>
          </cell>
          <cell r="U769" t="str">
            <v>Guru Muda</v>
          </cell>
          <cell r="V769" t="str">
            <v/>
          </cell>
          <cell r="W769" t="str">
            <v>SMP NEGERI 6 TOLITOLI</v>
          </cell>
          <cell r="X769" t="str">
            <v>CABANG DISPENBUD KECAMATAN BAOLAN</v>
          </cell>
          <cell r="Y769" t="str">
            <v>S-1 PENDIDIKAN BIOLOGI</v>
          </cell>
          <cell r="Z769" t="str">
            <v>31-12-2003</v>
          </cell>
          <cell r="AA769" t="str">
            <v>Aktif</v>
          </cell>
          <cell r="AB769" t="str">
            <v>PNS Daerah Kab./Kota yang bekerja pada Kab./Kota</v>
          </cell>
          <cell r="AC769" t="str">
            <v>Pemerintah Kab. Tolitoli</v>
          </cell>
          <cell r="AD769" t="str">
            <v>Pemerintah Kab. Tolitoli</v>
          </cell>
        </row>
        <row r="770">
          <cell r="A770">
            <v>768</v>
          </cell>
          <cell r="B770" t="str">
            <v>196511031990022001</v>
          </cell>
          <cell r="C770" t="str">
            <v>131877784</v>
          </cell>
          <cell r="D770" t="str">
            <v>NURLINA RAMLI</v>
          </cell>
          <cell r="E770" t="str">
            <v/>
          </cell>
          <cell r="F770" t="str">
            <v>S.Pd</v>
          </cell>
          <cell r="G770" t="str">
            <v>TOLITOLI</v>
          </cell>
          <cell r="H770" t="str">
            <v>03 - 11 - 1965</v>
          </cell>
          <cell r="I770" t="str">
            <v>II/c</v>
          </cell>
          <cell r="J770" t="str">
            <v>01 - 02 - 1990</v>
          </cell>
          <cell r="K770" t="str">
            <v>01 - 02 - 1993</v>
          </cell>
          <cell r="L770" t="str">
            <v>P</v>
          </cell>
          <cell r="M770" t="str">
            <v>IV/a</v>
          </cell>
          <cell r="N770" t="str">
            <v>01 - 10 - 2011</v>
          </cell>
          <cell r="O770" t="str">
            <v>19</v>
          </cell>
          <cell r="P770" t="str">
            <v>8</v>
          </cell>
          <cell r="Q770" t="str">
            <v/>
          </cell>
          <cell r="R770" t="str">
            <v/>
          </cell>
          <cell r="S770" t="str">
            <v/>
          </cell>
          <cell r="T770" t="str">
            <v>01 - 10 - 2011</v>
          </cell>
          <cell r="U770" t="str">
            <v>Guru Pembina</v>
          </cell>
          <cell r="V770" t="str">
            <v/>
          </cell>
          <cell r="W770" t="str">
            <v>SMP NEGERI 1 TOLITOLI</v>
          </cell>
          <cell r="X770" t="str">
            <v>CABANG DISPENBUD KECAMATAN BAOLAN</v>
          </cell>
          <cell r="Y770" t="str">
            <v>S-1 PENDIDIKAN BIOLOGI</v>
          </cell>
          <cell r="Z770" t="str">
            <v>31-12-2001</v>
          </cell>
          <cell r="AA770" t="str">
            <v>Aktif</v>
          </cell>
          <cell r="AB770" t="str">
            <v>PNS Daerah Kab./Kota yang bekerja pada Kab./Kota</v>
          </cell>
          <cell r="AC770" t="str">
            <v>Pemerintah Kab. Tolitoli</v>
          </cell>
          <cell r="AD770" t="str">
            <v>Pemerintah Kab. Tolitoli</v>
          </cell>
        </row>
        <row r="771">
          <cell r="A771">
            <v>769</v>
          </cell>
          <cell r="B771" t="str">
            <v>196909011996032001</v>
          </cell>
          <cell r="C771" t="str">
            <v>570012236</v>
          </cell>
          <cell r="D771" t="str">
            <v>SARMINI</v>
          </cell>
          <cell r="E771" t="str">
            <v/>
          </cell>
          <cell r="F771" t="str">
            <v>S.SOS</v>
          </cell>
          <cell r="G771" t="str">
            <v>TOLITOLI</v>
          </cell>
          <cell r="H771" t="str">
            <v>01 - 09 - 1969</v>
          </cell>
          <cell r="I771" t="str">
            <v>II/a</v>
          </cell>
          <cell r="J771" t="str">
            <v>01 - 03 - 1996</v>
          </cell>
          <cell r="K771" t="str">
            <v>01 - 07 - 1997</v>
          </cell>
          <cell r="L771" t="str">
            <v>P</v>
          </cell>
          <cell r="M771" t="str">
            <v>III/b</v>
          </cell>
          <cell r="N771" t="str">
            <v>01 - 04 - 2015</v>
          </cell>
          <cell r="O771" t="str">
            <v>14</v>
          </cell>
          <cell r="P771" t="str">
            <v>1</v>
          </cell>
          <cell r="Q771" t="str">
            <v/>
          </cell>
          <cell r="R771" t="str">
            <v/>
          </cell>
          <cell r="S771" t="str">
            <v/>
          </cell>
          <cell r="T771" t="str">
            <v/>
          </cell>
          <cell r="U771" t="str">
            <v/>
          </cell>
          <cell r="V771" t="str">
            <v>FUNGSIONAL UMUM</v>
          </cell>
          <cell r="W771" t="str">
            <v>Sub Bagian Keuangan Dan Aset</v>
          </cell>
          <cell r="X771" t="str">
            <v>Sekretariat</v>
          </cell>
          <cell r="Y771" t="str">
            <v>S-1 ILMU ADMINISTRASI NEGARA</v>
          </cell>
          <cell r="Z771" t="str">
            <v>31-12-2012</v>
          </cell>
          <cell r="AA771" t="str">
            <v>Aktif</v>
          </cell>
          <cell r="AB771" t="str">
            <v>PNS Daerah Kab./Kota yang bekerja pada Kab./Kota</v>
          </cell>
          <cell r="AC771" t="str">
            <v>Pemerintah Kab. Tolitoli</v>
          </cell>
          <cell r="AD771" t="str">
            <v>Pemerintah Kab. Tolitoli</v>
          </cell>
        </row>
        <row r="772">
          <cell r="A772">
            <v>770</v>
          </cell>
          <cell r="B772" t="str">
            <v>195909261987032006</v>
          </cell>
          <cell r="C772" t="str">
            <v>131663801</v>
          </cell>
          <cell r="D772" t="str">
            <v>HAYATI A AHADA</v>
          </cell>
          <cell r="E772" t="str">
            <v/>
          </cell>
          <cell r="F772" t="str">
            <v/>
          </cell>
          <cell r="G772" t="str">
            <v>PALOPO</v>
          </cell>
          <cell r="H772" t="str">
            <v>26 - 09 - 1959</v>
          </cell>
          <cell r="I772" t="str">
            <v>II/a</v>
          </cell>
          <cell r="J772" t="str">
            <v>01 - 03 - 1987</v>
          </cell>
          <cell r="K772" t="str">
            <v>01 - 02 - 1989</v>
          </cell>
          <cell r="L772" t="str">
            <v>P</v>
          </cell>
          <cell r="M772" t="str">
            <v>IV/a</v>
          </cell>
          <cell r="N772" t="str">
            <v>01 - 10 - 2008</v>
          </cell>
          <cell r="O772" t="str">
            <v>16</v>
          </cell>
          <cell r="P772" t="str">
            <v>7</v>
          </cell>
          <cell r="Q772" t="str">
            <v/>
          </cell>
          <cell r="R772" t="str">
            <v/>
          </cell>
          <cell r="S772" t="str">
            <v/>
          </cell>
          <cell r="T772" t="str">
            <v>22 - 03 - 2010</v>
          </cell>
          <cell r="U772" t="str">
            <v>Pengawas Madya</v>
          </cell>
          <cell r="V772" t="str">
            <v/>
          </cell>
          <cell r="W772" t="str">
            <v>UPT Dinas Pendidikan Dan Kebudayaan Kecamatan Baolan</v>
          </cell>
          <cell r="X772" t="str">
            <v>Dinas Pendidikan Dan Kebudayaan</v>
          </cell>
          <cell r="Y772" t="str">
            <v>S-1 PENDIDIKAN</v>
          </cell>
          <cell r="Z772" t="str">
            <v>21-07-2009</v>
          </cell>
          <cell r="AA772" t="str">
            <v>Aktif</v>
          </cell>
          <cell r="AB772" t="str">
            <v>PNS Daerah Kab./Kota yang bekerja pada Kab./Kota</v>
          </cell>
          <cell r="AC772" t="str">
            <v>Pemerintah Kab. Tolitoli</v>
          </cell>
          <cell r="AD772" t="str">
            <v>Pemerintah Kab. Tolitoli</v>
          </cell>
        </row>
        <row r="773">
          <cell r="A773">
            <v>771</v>
          </cell>
          <cell r="B773" t="str">
            <v>198808112010012011</v>
          </cell>
          <cell r="C773" t="str">
            <v/>
          </cell>
          <cell r="D773" t="str">
            <v>FATIMAH GALIB</v>
          </cell>
          <cell r="E773" t="str">
            <v/>
          </cell>
          <cell r="F773" t="str">
            <v>A. Md. Kep</v>
          </cell>
          <cell r="G773" t="str">
            <v>TOLITOLI</v>
          </cell>
          <cell r="H773" t="str">
            <v>11 - 08 - 1988</v>
          </cell>
          <cell r="I773" t="str">
            <v>II/c</v>
          </cell>
          <cell r="J773" t="str">
            <v>01 - 01 - 2010</v>
          </cell>
          <cell r="K773" t="str">
            <v>01 - 01 - 2012</v>
          </cell>
          <cell r="L773" t="str">
            <v>P</v>
          </cell>
          <cell r="M773" t="str">
            <v>II/d</v>
          </cell>
          <cell r="N773" t="str">
            <v>01 - 10 - 2014</v>
          </cell>
          <cell r="O773" t="str">
            <v>7</v>
          </cell>
          <cell r="P773" t="str">
            <v>9</v>
          </cell>
          <cell r="Q773" t="str">
            <v/>
          </cell>
          <cell r="R773" t="str">
            <v/>
          </cell>
          <cell r="S773" t="str">
            <v/>
          </cell>
          <cell r="T773" t="str">
            <v>15 - 04 - 2015</v>
          </cell>
          <cell r="U773" t="str">
            <v>Perawat Pelaksana</v>
          </cell>
          <cell r="V773" t="str">
            <v/>
          </cell>
          <cell r="W773" t="str">
            <v>PUSKESMAS GALANG</v>
          </cell>
          <cell r="X773" t="str">
            <v>DINAS KESEHATAN</v>
          </cell>
          <cell r="Y773" t="str">
            <v>D-III KEPERAWATAN</v>
          </cell>
          <cell r="Z773" t="str">
            <v>31-12-2009</v>
          </cell>
          <cell r="AA773" t="str">
            <v>Aktif</v>
          </cell>
          <cell r="AB773" t="str">
            <v>PNS Daerah Kab./Kota yang bekerja pada Kab./Kota</v>
          </cell>
          <cell r="AC773" t="str">
            <v>Pemerintah Kab. Tolitoli</v>
          </cell>
          <cell r="AD773" t="str">
            <v>Pemerintah Kab. Tolitoli</v>
          </cell>
        </row>
        <row r="774">
          <cell r="A774">
            <v>772</v>
          </cell>
          <cell r="B774" t="str">
            <v>196503131994032009</v>
          </cell>
          <cell r="C774" t="str">
            <v>570011970</v>
          </cell>
          <cell r="D774" t="str">
            <v>DJAMILAH H LANGGANG</v>
          </cell>
          <cell r="E774" t="str">
            <v/>
          </cell>
          <cell r="F774" t="str">
            <v>SE</v>
          </cell>
          <cell r="G774" t="str">
            <v>PALELEH</v>
          </cell>
          <cell r="H774" t="str">
            <v>13 - 03 - 1965</v>
          </cell>
          <cell r="I774" t="str">
            <v>II/a</v>
          </cell>
          <cell r="J774" t="str">
            <v>01 - 03 - 1994</v>
          </cell>
          <cell r="K774" t="str">
            <v>01 - 09 - 1995</v>
          </cell>
          <cell r="L774" t="str">
            <v>P</v>
          </cell>
          <cell r="M774" t="str">
            <v>III/c</v>
          </cell>
          <cell r="N774" t="str">
            <v>01 - 10 - 2015</v>
          </cell>
          <cell r="O774" t="str">
            <v>20</v>
          </cell>
          <cell r="P774" t="str">
            <v>11</v>
          </cell>
          <cell r="Q774" t="str">
            <v/>
          </cell>
          <cell r="R774" t="str">
            <v/>
          </cell>
          <cell r="S774" t="str">
            <v/>
          </cell>
          <cell r="T774" t="str">
            <v/>
          </cell>
          <cell r="U774" t="str">
            <v/>
          </cell>
          <cell r="V774" t="str">
            <v>FUNGSIONAL UMUM</v>
          </cell>
          <cell r="W774" t="str">
            <v>Seksi Verifikasi</v>
          </cell>
          <cell r="X774" t="str">
            <v>Bidang Perbendaharaan</v>
          </cell>
          <cell r="Y774" t="str">
            <v>S-1 EKONOMI MANAJEMEN</v>
          </cell>
          <cell r="Z774" t="str">
            <v>31-12-2007</v>
          </cell>
          <cell r="AA774" t="str">
            <v>Aktif</v>
          </cell>
          <cell r="AB774" t="str">
            <v>PNS Daerah Kab./Kota yang bekerja pada Kab./Kota</v>
          </cell>
          <cell r="AC774" t="str">
            <v>Pemerintah Kab. Tolitoli</v>
          </cell>
          <cell r="AD774" t="str">
            <v>Pemerintah Kab. Tolitoli</v>
          </cell>
        </row>
        <row r="775">
          <cell r="A775">
            <v>773</v>
          </cell>
          <cell r="B775" t="str">
            <v>197912062007012008</v>
          </cell>
          <cell r="C775" t="str">
            <v>570027567</v>
          </cell>
          <cell r="D775" t="str">
            <v>BERLIAN</v>
          </cell>
          <cell r="E775" t="str">
            <v/>
          </cell>
          <cell r="F775" t="str">
            <v>S.Pd</v>
          </cell>
          <cell r="G775" t="str">
            <v>TOLITOLI</v>
          </cell>
          <cell r="H775" t="str">
            <v>06 - 12 - 1979</v>
          </cell>
          <cell r="I775" t="str">
            <v>II/b</v>
          </cell>
          <cell r="J775" t="str">
            <v>01 - 01 - 2007</v>
          </cell>
          <cell r="K775" t="str">
            <v>01 - 01 - 2007</v>
          </cell>
          <cell r="L775" t="str">
            <v>P</v>
          </cell>
          <cell r="M775" t="str">
            <v>II/c</v>
          </cell>
          <cell r="N775" t="str">
            <v>01 - 10 - 2012</v>
          </cell>
          <cell r="O775" t="str">
            <v>11</v>
          </cell>
          <cell r="P775" t="str">
            <v>9</v>
          </cell>
          <cell r="Q775" t="str">
            <v/>
          </cell>
          <cell r="R775" t="str">
            <v/>
          </cell>
          <cell r="S775" t="str">
            <v/>
          </cell>
          <cell r="T775" t="str">
            <v>01 - 10 - 2012</v>
          </cell>
          <cell r="U775" t="str">
            <v>Guru Muda</v>
          </cell>
          <cell r="V775" t="str">
            <v/>
          </cell>
          <cell r="W775" t="str">
            <v>SDN LAMPASIO</v>
          </cell>
          <cell r="X775" t="str">
            <v>CABANG DISPENBUD KECAMATAN LAMPASIO</v>
          </cell>
          <cell r="Y775" t="str">
            <v>D-II PENDIDIKAN AGAMA ISLAM</v>
          </cell>
          <cell r="Z775" t="str">
            <v>31-12-2001</v>
          </cell>
          <cell r="AA775" t="str">
            <v>Aktif</v>
          </cell>
          <cell r="AB775" t="str">
            <v>PNS Daerah Kab./Kota yang bekerja pada Kab./Kota</v>
          </cell>
          <cell r="AC775" t="str">
            <v>Pemerintah Kab. Tolitoli</v>
          </cell>
          <cell r="AD775" t="str">
            <v>Pemerintah Kab. Tolitoli</v>
          </cell>
        </row>
        <row r="776">
          <cell r="A776">
            <v>774</v>
          </cell>
          <cell r="B776" t="str">
            <v>197509112007012014</v>
          </cell>
          <cell r="C776" t="str">
            <v>570027468</v>
          </cell>
          <cell r="D776" t="str">
            <v>DJUHRA</v>
          </cell>
          <cell r="E776" t="str">
            <v/>
          </cell>
          <cell r="F776" t="str">
            <v>S.Sos</v>
          </cell>
          <cell r="G776" t="str">
            <v>BUOL</v>
          </cell>
          <cell r="H776" t="str">
            <v>11 - 09 - 1975</v>
          </cell>
          <cell r="I776" t="str">
            <v>II/a</v>
          </cell>
          <cell r="J776" t="str">
            <v>01 - 01 - 2007</v>
          </cell>
          <cell r="K776" t="str">
            <v>01 - 10 - 2008</v>
          </cell>
          <cell r="L776" t="str">
            <v>P</v>
          </cell>
          <cell r="M776" t="str">
            <v>III/b</v>
          </cell>
          <cell r="N776" t="str">
            <v>01 - 04 - 2018</v>
          </cell>
          <cell r="O776" t="str">
            <v>15</v>
          </cell>
          <cell r="P776" t="str">
            <v>3</v>
          </cell>
          <cell r="Q776" t="str">
            <v/>
          </cell>
          <cell r="R776" t="str">
            <v/>
          </cell>
          <cell r="S776" t="str">
            <v/>
          </cell>
          <cell r="T776" t="str">
            <v/>
          </cell>
          <cell r="U776" t="str">
            <v/>
          </cell>
          <cell r="V776" t="str">
            <v>PENGELOLA DATA USAHA KESIL DAN MENENGAH</v>
          </cell>
          <cell r="W776" t="str">
            <v>Seksi Penguatan Pembiayaan Usaha Mikro, Kecil Dan Menengah</v>
          </cell>
          <cell r="X776" t="str">
            <v>Dinas Koperasi, Usaha Mikro, Kecil Dan Menengah</v>
          </cell>
          <cell r="Y776" t="str">
            <v>S-1 ILMU ADMINISTRASI NEGARA</v>
          </cell>
          <cell r="Z776" t="str">
            <v>01-01-2012</v>
          </cell>
          <cell r="AA776" t="str">
            <v>Aktif</v>
          </cell>
          <cell r="AB776" t="str">
            <v>PNS Daerah Kab./Kota yang bekerja pada Kab./Kota</v>
          </cell>
          <cell r="AC776" t="str">
            <v>Pemerintah Kab. Tolitoli</v>
          </cell>
          <cell r="AD776" t="str">
            <v>Pemerintah Kab. Tolitoli</v>
          </cell>
        </row>
        <row r="777">
          <cell r="A777">
            <v>775</v>
          </cell>
          <cell r="B777" t="str">
            <v>198108232005011012</v>
          </cell>
          <cell r="C777" t="str">
            <v>570017219</v>
          </cell>
          <cell r="D777" t="str">
            <v>ISMAIL</v>
          </cell>
          <cell r="E777" t="str">
            <v/>
          </cell>
          <cell r="F777" t="str">
            <v>S.Pd</v>
          </cell>
          <cell r="G777" t="str">
            <v>BANGKIR</v>
          </cell>
          <cell r="H777" t="str">
            <v>23 - 08 - 1981</v>
          </cell>
          <cell r="I777" t="str">
            <v>II/b</v>
          </cell>
          <cell r="J777" t="str">
            <v>01 - 01 - 2005</v>
          </cell>
          <cell r="K777" t="str">
            <v>01 - 03 - 2006</v>
          </cell>
          <cell r="L777" t="str">
            <v>L</v>
          </cell>
          <cell r="M777" t="str">
            <v>II/c</v>
          </cell>
          <cell r="N777" t="str">
            <v>01 - 04 - 2010</v>
          </cell>
          <cell r="O777" t="str">
            <v>8</v>
          </cell>
          <cell r="P777" t="str">
            <v>3</v>
          </cell>
          <cell r="Q777" t="str">
            <v/>
          </cell>
          <cell r="R777" t="str">
            <v/>
          </cell>
          <cell r="S777" t="str">
            <v/>
          </cell>
          <cell r="T777" t="str">
            <v>20 - 02 - 2012</v>
          </cell>
          <cell r="U777" t="str">
            <v>Guru Muda</v>
          </cell>
          <cell r="V777" t="str">
            <v/>
          </cell>
          <cell r="W777" t="str">
            <v>SDN MIMBALA</v>
          </cell>
          <cell r="X777" t="str">
            <v>CABANG DISPENBUD KECAMATAN DAMPAL SELATAN</v>
          </cell>
          <cell r="Y777" t="str">
            <v>D-II/A-II OLAH RAGA DAN KESEHATAN</v>
          </cell>
          <cell r="Z777" t="str">
            <v>31-12-2003</v>
          </cell>
          <cell r="AA777" t="str">
            <v>Aktif</v>
          </cell>
          <cell r="AB777" t="str">
            <v>PNS Daerah Kab./Kota yang bekerja pada Kab./Kota</v>
          </cell>
          <cell r="AC777" t="str">
            <v>Pemerintah Kab. Tolitoli</v>
          </cell>
          <cell r="AD777" t="str">
            <v>Pemerintah Kab. Tolitoli</v>
          </cell>
        </row>
        <row r="778">
          <cell r="A778">
            <v>776</v>
          </cell>
          <cell r="B778" t="str">
            <v>198603262017081001</v>
          </cell>
          <cell r="C778" t="str">
            <v/>
          </cell>
          <cell r="D778" t="str">
            <v>SYARIFUDDIN</v>
          </cell>
          <cell r="E778" t="str">
            <v/>
          </cell>
          <cell r="F778" t="str">
            <v>S.Pd</v>
          </cell>
          <cell r="G778" t="str">
            <v>MAJENE</v>
          </cell>
          <cell r="H778" t="str">
            <v>26 - 03 - 1986</v>
          </cell>
          <cell r="I778" t="str">
            <v>III/a</v>
          </cell>
          <cell r="J778" t="str">
            <v>01 - 08 - 2017</v>
          </cell>
          <cell r="K778" t="str">
            <v>01 - 04 - 2018</v>
          </cell>
          <cell r="L778" t="str">
            <v>L</v>
          </cell>
          <cell r="M778" t="str">
            <v>III/a</v>
          </cell>
          <cell r="N778" t="str">
            <v>01 - 08 - 2017</v>
          </cell>
          <cell r="O778" t="str">
            <v>0</v>
          </cell>
          <cell r="P778" t="str">
            <v>0</v>
          </cell>
          <cell r="Q778" t="str">
            <v/>
          </cell>
          <cell r="R778" t="str">
            <v/>
          </cell>
          <cell r="S778" t="str">
            <v/>
          </cell>
          <cell r="T778" t="str">
            <v/>
          </cell>
          <cell r="U778" t="str">
            <v/>
          </cell>
          <cell r="V778" t="str">
            <v>GURU PENDIDIKAN JASMANI, OLAHRAGA DAN KESEHATAN</v>
          </cell>
          <cell r="W778" t="str">
            <v>SD Negeri Malambigu</v>
          </cell>
          <cell r="X778" t="str">
            <v>Dinas Pendidikan Dan Kebudayaan</v>
          </cell>
          <cell r="Y778" t="str">
            <v>S-1 PENDIDIKAN JASMANI, KESEHATAN DAN REKREASI</v>
          </cell>
          <cell r="Z778" t="str">
            <v>24-03-2011</v>
          </cell>
          <cell r="AA778" t="str">
            <v>Aktif</v>
          </cell>
          <cell r="AB778" t="str">
            <v>PNS Daerah Kab./Kota yang bekerja pada Kab./Kota</v>
          </cell>
          <cell r="AC778" t="str">
            <v>Pemerintah Kab. Tolitoli</v>
          </cell>
          <cell r="AD778" t="str">
            <v>Pemerintah Kab. Tolitoli</v>
          </cell>
        </row>
        <row r="779">
          <cell r="A779">
            <v>777</v>
          </cell>
          <cell r="B779" t="str">
            <v>197708162014091003</v>
          </cell>
          <cell r="C779" t="str">
            <v/>
          </cell>
          <cell r="D779" t="str">
            <v>IHSAN</v>
          </cell>
          <cell r="E779" t="str">
            <v/>
          </cell>
          <cell r="F779" t="str">
            <v/>
          </cell>
          <cell r="G779" t="str">
            <v>TOLITOLI</v>
          </cell>
          <cell r="H779" t="str">
            <v>16 - 08 - 1977</v>
          </cell>
          <cell r="I779" t="str">
            <v>III/a</v>
          </cell>
          <cell r="J779" t="str">
            <v>01 - 09 - 2014</v>
          </cell>
          <cell r="K779" t="str">
            <v>01 - 12 - 2015</v>
          </cell>
          <cell r="L779" t="str">
            <v>L</v>
          </cell>
          <cell r="M779" t="str">
            <v>III/a</v>
          </cell>
          <cell r="N779" t="str">
            <v>01 - 09 - 2014</v>
          </cell>
          <cell r="O779" t="str">
            <v>9</v>
          </cell>
          <cell r="P779" t="str">
            <v>11</v>
          </cell>
          <cell r="Q779" t="str">
            <v/>
          </cell>
          <cell r="R779" t="str">
            <v/>
          </cell>
          <cell r="S779" t="str">
            <v/>
          </cell>
          <cell r="T779" t="str">
            <v/>
          </cell>
          <cell r="U779" t="str">
            <v/>
          </cell>
          <cell r="V779" t="str">
            <v>PENGELOLAH DATA KEPEGAWAIAN</v>
          </cell>
          <cell r="W779" t="str">
            <v>Seksi Perlindungan Sosial Korban Bencana Sosial</v>
          </cell>
          <cell r="X779" t="str">
            <v>Dinas Sosial</v>
          </cell>
          <cell r="Y779" t="str">
            <v>S-1 ILMU ADMINISTRASI NEGARA</v>
          </cell>
          <cell r="Z779" t="str">
            <v>29-07-2004</v>
          </cell>
          <cell r="AA779" t="str">
            <v>Aktif</v>
          </cell>
          <cell r="AB779" t="str">
            <v>PNS Daerah Kab./Kota yang bekerja pada Kab./Kota</v>
          </cell>
          <cell r="AC779" t="str">
            <v>Pemerintah Kab. Tolitoli</v>
          </cell>
          <cell r="AD779" t="str">
            <v>Pemerintah Kab. Tolitoli</v>
          </cell>
        </row>
        <row r="780">
          <cell r="A780">
            <v>778</v>
          </cell>
          <cell r="B780" t="str">
            <v>197411282009042001</v>
          </cell>
          <cell r="C780" t="str">
            <v/>
          </cell>
          <cell r="D780" t="str">
            <v>MINARNI</v>
          </cell>
          <cell r="E780" t="str">
            <v/>
          </cell>
          <cell r="F780" t="str">
            <v>A.Ma</v>
          </cell>
          <cell r="G780" t="str">
            <v>KALANGKANGAN</v>
          </cell>
          <cell r="H780" t="str">
            <v>28 - 11 - 1974</v>
          </cell>
          <cell r="I780" t="str">
            <v>II/b</v>
          </cell>
          <cell r="J780" t="str">
            <v>01 - 04 - 2009</v>
          </cell>
          <cell r="K780" t="str">
            <v>01 - 01 - 2011</v>
          </cell>
          <cell r="L780" t="str">
            <v>P</v>
          </cell>
          <cell r="M780" t="str">
            <v>II/d</v>
          </cell>
          <cell r="N780" t="str">
            <v>01 - 04 - 2017</v>
          </cell>
          <cell r="O780" t="str">
            <v>11</v>
          </cell>
          <cell r="P780" t="str">
            <v>0</v>
          </cell>
          <cell r="Q780" t="str">
            <v/>
          </cell>
          <cell r="R780" t="str">
            <v/>
          </cell>
          <cell r="S780" t="str">
            <v/>
          </cell>
          <cell r="T780" t="str">
            <v>01 - 04 - 2017</v>
          </cell>
          <cell r="U780" t="str">
            <v>Guru Muda Tingkat. I</v>
          </cell>
          <cell r="V780" t="str">
            <v/>
          </cell>
          <cell r="W780" t="str">
            <v>SDN GINUNGGUNG</v>
          </cell>
          <cell r="X780" t="str">
            <v>CABANG DISPENBUD KECAMATAN GALANG</v>
          </cell>
          <cell r="Y780" t="str">
            <v>D-II PENDIDIKAN AGAMA ISLAM</v>
          </cell>
          <cell r="Z780" t="str">
            <v>31-12-2007</v>
          </cell>
          <cell r="AA780" t="str">
            <v>Aktif</v>
          </cell>
          <cell r="AB780" t="str">
            <v>PNS Daerah Kab./Kota yang bekerja pada Kab./Kota</v>
          </cell>
          <cell r="AC780" t="str">
            <v>Pemerintah Kab. Tolitoli</v>
          </cell>
          <cell r="AD780" t="str">
            <v>Pemerintah Kab. Tolitoli</v>
          </cell>
        </row>
        <row r="781">
          <cell r="A781">
            <v>779</v>
          </cell>
          <cell r="B781" t="str">
            <v>196508151991022003</v>
          </cell>
          <cell r="C781" t="str">
            <v>570010645</v>
          </cell>
          <cell r="D781" t="str">
            <v>MASNIA SALEHE</v>
          </cell>
          <cell r="E781" t="str">
            <v/>
          </cell>
          <cell r="F781" t="str">
            <v/>
          </cell>
          <cell r="G781" t="str">
            <v>TOLITOLI</v>
          </cell>
          <cell r="H781" t="str">
            <v>15 - 08 - 1965</v>
          </cell>
          <cell r="I781" t="str">
            <v>II/a</v>
          </cell>
          <cell r="J781" t="str">
            <v>01 - 02 - 1991</v>
          </cell>
          <cell r="K781" t="str">
            <v>01 - 01 - 1993</v>
          </cell>
          <cell r="L781" t="str">
            <v>P</v>
          </cell>
          <cell r="M781" t="str">
            <v>III/b</v>
          </cell>
          <cell r="N781" t="str">
            <v>01 - 04 - 2013</v>
          </cell>
          <cell r="O781" t="str">
            <v>0</v>
          </cell>
          <cell r="P781" t="str">
            <v>0</v>
          </cell>
          <cell r="Q781" t="str">
            <v/>
          </cell>
          <cell r="R781" t="str">
            <v/>
          </cell>
          <cell r="S781" t="str">
            <v/>
          </cell>
          <cell r="T781" t="str">
            <v/>
          </cell>
          <cell r="U781" t="str">
            <v/>
          </cell>
          <cell r="V781" t="str">
            <v>STAF</v>
          </cell>
          <cell r="W781" t="str">
            <v>Sub Bagian Keuangan Dan Aset</v>
          </cell>
          <cell r="X781" t="str">
            <v>Sekretariat</v>
          </cell>
          <cell r="Y781" t="str">
            <v>SMA IPA</v>
          </cell>
          <cell r="Z781" t="str">
            <v>31-12-1982</v>
          </cell>
          <cell r="AA781" t="str">
            <v>Aktif</v>
          </cell>
          <cell r="AB781" t="str">
            <v>PNS Daerah Kab./Kota yang bekerja pada Kab./Kota</v>
          </cell>
          <cell r="AC781" t="str">
            <v>Pemerintah Kab. Tolitoli</v>
          </cell>
          <cell r="AD781" t="str">
            <v>Pemerintah Kab. Tolitoli</v>
          </cell>
        </row>
        <row r="782">
          <cell r="A782">
            <v>780</v>
          </cell>
          <cell r="B782" t="str">
            <v>198206292008042003</v>
          </cell>
          <cell r="C782" t="str">
            <v>570035785</v>
          </cell>
          <cell r="D782" t="str">
            <v>IMANYURITA</v>
          </cell>
          <cell r="E782" t="str">
            <v/>
          </cell>
          <cell r="F782" t="str">
            <v>S.Pd</v>
          </cell>
          <cell r="G782" t="str">
            <v>TOLITOLI</v>
          </cell>
          <cell r="H782" t="str">
            <v>29 - 06 - 1982</v>
          </cell>
          <cell r="I782" t="str">
            <v>III/a</v>
          </cell>
          <cell r="J782" t="str">
            <v>01 - 04 - 2008</v>
          </cell>
          <cell r="K782" t="str">
            <v>01 - 12 - 2009</v>
          </cell>
          <cell r="L782" t="str">
            <v>P</v>
          </cell>
          <cell r="M782" t="str">
            <v>III/d</v>
          </cell>
          <cell r="N782" t="str">
            <v>01 - 04 - 2017</v>
          </cell>
          <cell r="O782" t="str">
            <v>9</v>
          </cell>
          <cell r="P782" t="str">
            <v>0</v>
          </cell>
          <cell r="Q782" t="str">
            <v/>
          </cell>
          <cell r="R782" t="str">
            <v/>
          </cell>
          <cell r="S782" t="str">
            <v/>
          </cell>
          <cell r="T782" t="str">
            <v>01 - 10 - 2014</v>
          </cell>
          <cell r="U782" t="str">
            <v>Guru Muda</v>
          </cell>
          <cell r="V782" t="str">
            <v/>
          </cell>
          <cell r="W782" t="str">
            <v>SMP NEGERI 7 TOLITOLI</v>
          </cell>
          <cell r="X782" t="str">
            <v>CABANG DISPENBUD KECAMATAN BAOLAN</v>
          </cell>
          <cell r="Y782" t="str">
            <v>S-1/A-IV PENDIDIKAN</v>
          </cell>
          <cell r="Z782" t="str">
            <v>31-12-2004</v>
          </cell>
          <cell r="AA782" t="str">
            <v>Aktif</v>
          </cell>
          <cell r="AB782" t="str">
            <v>PNS Daerah Kab./Kota yang bekerja pada Kab./Kota</v>
          </cell>
          <cell r="AC782" t="str">
            <v>Pemerintah Kab. Tolitoli</v>
          </cell>
          <cell r="AD782" t="str">
            <v>Pemerintah Kab. Tolitoli</v>
          </cell>
        </row>
        <row r="783">
          <cell r="A783">
            <v>781</v>
          </cell>
          <cell r="B783" t="str">
            <v>196805091991042003</v>
          </cell>
          <cell r="C783" t="str">
            <v>131896594</v>
          </cell>
          <cell r="D783" t="str">
            <v>NURJANA</v>
          </cell>
          <cell r="E783" t="str">
            <v/>
          </cell>
          <cell r="F783" t="str">
            <v>A.Ma.Pd</v>
          </cell>
          <cell r="G783" t="str">
            <v>TOLITOLI</v>
          </cell>
          <cell r="H783" t="str">
            <v>09 - 05 - 1968</v>
          </cell>
          <cell r="I783" t="str">
            <v>II/a</v>
          </cell>
          <cell r="J783" t="str">
            <v>01 - 04 - 1991</v>
          </cell>
          <cell r="K783" t="str">
            <v>01 - 02 - 1993</v>
          </cell>
          <cell r="L783" t="str">
            <v>P</v>
          </cell>
          <cell r="M783" t="str">
            <v>IV/a</v>
          </cell>
          <cell r="N783" t="str">
            <v>01 - 10 - 2011</v>
          </cell>
          <cell r="O783" t="str">
            <v>15</v>
          </cell>
          <cell r="P783" t="str">
            <v>6</v>
          </cell>
          <cell r="Q783" t="str">
            <v/>
          </cell>
          <cell r="R783" t="str">
            <v/>
          </cell>
          <cell r="S783" t="str">
            <v/>
          </cell>
          <cell r="T783" t="str">
            <v>09 - 03 - 2015</v>
          </cell>
          <cell r="U783" t="str">
            <v>Pengawas Sekolah Madya - TK/SD</v>
          </cell>
          <cell r="V783" t="str">
            <v/>
          </cell>
          <cell r="W783" t="str">
            <v>CABANG DISDIKPORA KEC. DAMPAL UTARA</v>
          </cell>
          <cell r="X783" t="str">
            <v>DINAS PENDIDIKAN, PEMUDA DAN OLAH RAGA</v>
          </cell>
          <cell r="Y783" t="str">
            <v>D-II/A-II</v>
          </cell>
          <cell r="Z783" t="str">
            <v>31-12-2005</v>
          </cell>
          <cell r="AA783" t="str">
            <v>Aktif</v>
          </cell>
          <cell r="AB783" t="str">
            <v>PNS Daerah Kab./Kota yang bekerja pada Kab./Kota</v>
          </cell>
          <cell r="AC783" t="str">
            <v>Pemerintah Kab. Tolitoli</v>
          </cell>
          <cell r="AD783" t="str">
            <v>Pemerintah Kab. Tolitoli</v>
          </cell>
        </row>
        <row r="784">
          <cell r="A784">
            <v>782</v>
          </cell>
          <cell r="B784" t="str">
            <v>197407042000122002</v>
          </cell>
          <cell r="C784" t="str">
            <v>132275150</v>
          </cell>
          <cell r="D784" t="str">
            <v>SYAMSINAR</v>
          </cell>
          <cell r="E784" t="str">
            <v/>
          </cell>
          <cell r="F784" t="str">
            <v>S PD</v>
          </cell>
          <cell r="G784" t="str">
            <v>TOLITOLI</v>
          </cell>
          <cell r="H784" t="str">
            <v>04 - 07 - 1974</v>
          </cell>
          <cell r="I784" t="str">
            <v>III/a</v>
          </cell>
          <cell r="J784" t="str">
            <v>01 - 12 - 2000</v>
          </cell>
          <cell r="K784" t="str">
            <v>01 - 04 - 2002</v>
          </cell>
          <cell r="L784" t="str">
            <v>P</v>
          </cell>
          <cell r="M784" t="str">
            <v>IV/a</v>
          </cell>
          <cell r="N784" t="str">
            <v>01 - 10 - 2011</v>
          </cell>
          <cell r="O784" t="str">
            <v>10</v>
          </cell>
          <cell r="P784" t="str">
            <v>10</v>
          </cell>
          <cell r="Q784" t="str">
            <v/>
          </cell>
          <cell r="R784" t="str">
            <v/>
          </cell>
          <cell r="S784" t="str">
            <v/>
          </cell>
          <cell r="T784" t="str">
            <v>01 - 10 - 2011</v>
          </cell>
          <cell r="U784" t="str">
            <v>Guru Pembina</v>
          </cell>
          <cell r="V784" t="str">
            <v/>
          </cell>
          <cell r="W784" t="str">
            <v>SMP NEGERI 1 OGODEIDE</v>
          </cell>
          <cell r="X784" t="str">
            <v>CABANG DISPENBUD KECAMATAN OGODEIDE</v>
          </cell>
          <cell r="Y784" t="str">
            <v>S-1 PENDIDIKAN MATEMATIKA</v>
          </cell>
          <cell r="Z784" t="str">
            <v>31-12-1999</v>
          </cell>
          <cell r="AA784" t="str">
            <v>Aktif</v>
          </cell>
          <cell r="AB784" t="str">
            <v>PNS Daerah Kab./Kota yang bekerja pada Kab./Kota</v>
          </cell>
          <cell r="AC784" t="str">
            <v>Pemerintah Kab. Tolitoli</v>
          </cell>
          <cell r="AD784" t="str">
            <v>Pemerintah Kab. Tolitoli</v>
          </cell>
        </row>
        <row r="785">
          <cell r="A785">
            <v>783</v>
          </cell>
          <cell r="B785" t="str">
            <v>198407132011012011</v>
          </cell>
          <cell r="C785" t="str">
            <v/>
          </cell>
          <cell r="D785" t="str">
            <v>HADRA USMAN</v>
          </cell>
          <cell r="E785" t="str">
            <v/>
          </cell>
          <cell r="F785" t="str">
            <v>S.Pd.I</v>
          </cell>
          <cell r="G785" t="str">
            <v>TOLITOLI</v>
          </cell>
          <cell r="H785" t="str">
            <v>13 - 07 - 1984</v>
          </cell>
          <cell r="I785" t="str">
            <v>III/a</v>
          </cell>
          <cell r="J785" t="str">
            <v>01 - 01 - 2011</v>
          </cell>
          <cell r="K785" t="str">
            <v>01 - 01 - 2013</v>
          </cell>
          <cell r="L785" t="str">
            <v>P</v>
          </cell>
          <cell r="M785" t="str">
            <v>III/b</v>
          </cell>
          <cell r="N785" t="str">
            <v>01 - 10 - 2016</v>
          </cell>
          <cell r="O785" t="str">
            <v>5</v>
          </cell>
          <cell r="P785" t="str">
            <v>9</v>
          </cell>
          <cell r="Q785" t="str">
            <v/>
          </cell>
          <cell r="R785" t="str">
            <v/>
          </cell>
          <cell r="S785" t="str">
            <v/>
          </cell>
          <cell r="T785" t="str">
            <v/>
          </cell>
          <cell r="U785" t="str">
            <v/>
          </cell>
          <cell r="V785" t="str">
            <v>STAF URUSAN UMUM</v>
          </cell>
          <cell r="W785" t="str">
            <v>Pemerintah Kabupaten Tolitoli</v>
          </cell>
          <cell r="X785" t="str">
            <v/>
          </cell>
          <cell r="Y785" t="str">
            <v>S-1 PENDIDIKAN AGAMA ISLAM</v>
          </cell>
          <cell r="Z785" t="str">
            <v>31-12-2010</v>
          </cell>
          <cell r="AA785" t="str">
            <v>Aktif</v>
          </cell>
          <cell r="AB785" t="str">
            <v>PNS Daerah Kab./Kota yang bekerja pada Kab./Kota</v>
          </cell>
          <cell r="AC785" t="str">
            <v>Pemerintah Kab. Tolitoli</v>
          </cell>
          <cell r="AD785" t="str">
            <v>Pemerintah Kab. Tolitoli</v>
          </cell>
        </row>
        <row r="786">
          <cell r="A786">
            <v>784</v>
          </cell>
          <cell r="B786" t="str">
            <v>196610131986032007</v>
          </cell>
          <cell r="C786" t="str">
            <v>140183429</v>
          </cell>
          <cell r="D786" t="str">
            <v>YOHANA LUKAS</v>
          </cell>
          <cell r="E786" t="str">
            <v/>
          </cell>
          <cell r="F786" t="str">
            <v/>
          </cell>
          <cell r="G786" t="str">
            <v>TORAJA</v>
          </cell>
          <cell r="H786" t="str">
            <v>13 - 10 - 1966</v>
          </cell>
          <cell r="I786" t="str">
            <v>II/a</v>
          </cell>
          <cell r="J786" t="str">
            <v>01 - 03 - 1986</v>
          </cell>
          <cell r="K786" t="str">
            <v>01 - 03 - 1988</v>
          </cell>
          <cell r="L786" t="str">
            <v>P</v>
          </cell>
          <cell r="M786" t="str">
            <v>III/d</v>
          </cell>
          <cell r="N786" t="str">
            <v>01 - 10 - 2006</v>
          </cell>
          <cell r="O786" t="str">
            <v>15</v>
          </cell>
          <cell r="P786" t="str">
            <v>7</v>
          </cell>
          <cell r="Q786" t="str">
            <v/>
          </cell>
          <cell r="R786" t="str">
            <v/>
          </cell>
          <cell r="S786" t="str">
            <v/>
          </cell>
          <cell r="T786" t="str">
            <v>01 - 10 - 2006</v>
          </cell>
          <cell r="U786" t="str">
            <v>Perawat Penyelia</v>
          </cell>
          <cell r="V786" t="str">
            <v/>
          </cell>
          <cell r="W786" t="str">
            <v>PUSKESMAS DONDO</v>
          </cell>
          <cell r="X786" t="str">
            <v>DINAS KESEHATAN</v>
          </cell>
          <cell r="Y786" t="str">
            <v>SEKOLAH PERAWAT KESEHATAN</v>
          </cell>
          <cell r="Z786" t="str">
            <v>31-12-1985</v>
          </cell>
          <cell r="AA786" t="str">
            <v>Aktif</v>
          </cell>
          <cell r="AB786" t="str">
            <v>PNS Daerah Kab./Kota yang bekerja pada Kab./Kota</v>
          </cell>
          <cell r="AC786" t="str">
            <v>Pemerintah Kab. Tolitoli</v>
          </cell>
          <cell r="AD786" t="str">
            <v>Pemerintah Kab. Tolitoli</v>
          </cell>
        </row>
        <row r="787">
          <cell r="A787">
            <v>785</v>
          </cell>
          <cell r="B787" t="str">
            <v>198404182009042001</v>
          </cell>
          <cell r="C787" t="str">
            <v/>
          </cell>
          <cell r="D787" t="str">
            <v>MARIAM.G</v>
          </cell>
          <cell r="E787" t="str">
            <v/>
          </cell>
          <cell r="F787" t="str">
            <v>A.Md.Kep</v>
          </cell>
          <cell r="G787" t="str">
            <v>TOLITOLI</v>
          </cell>
          <cell r="H787" t="str">
            <v>18 - 04 - 1984</v>
          </cell>
          <cell r="I787" t="str">
            <v>II/c</v>
          </cell>
          <cell r="J787" t="str">
            <v>01 - 04 - 2009</v>
          </cell>
          <cell r="K787" t="str">
            <v>01 - 01 - 2011</v>
          </cell>
          <cell r="L787" t="str">
            <v>P</v>
          </cell>
          <cell r="M787" t="str">
            <v>III/a</v>
          </cell>
          <cell r="N787" t="str">
            <v>01 - 04 - 2016</v>
          </cell>
          <cell r="O787" t="str">
            <v>5</v>
          </cell>
          <cell r="P787" t="str">
            <v>0</v>
          </cell>
          <cell r="Q787" t="str">
            <v/>
          </cell>
          <cell r="R787" t="str">
            <v/>
          </cell>
          <cell r="S787" t="str">
            <v/>
          </cell>
          <cell r="T787" t="str">
            <v>01 - 04 - 2016</v>
          </cell>
          <cell r="U787" t="str">
            <v>Perawat Mahir</v>
          </cell>
          <cell r="V787" t="str">
            <v/>
          </cell>
          <cell r="W787" t="str">
            <v>PUSKESMAS KOTA</v>
          </cell>
          <cell r="X787" t="str">
            <v>DINAS KESEHATAN</v>
          </cell>
          <cell r="Y787" t="str">
            <v>D-III KEPERAWATAN</v>
          </cell>
          <cell r="Z787" t="str">
            <v>31-12-2006</v>
          </cell>
          <cell r="AA787" t="str">
            <v>Aktif</v>
          </cell>
          <cell r="AB787" t="str">
            <v>PNS Daerah Kab./Kota yang bekerja pada Kab./Kota</v>
          </cell>
          <cell r="AC787" t="str">
            <v>Pemerintah Kab. Tolitoli</v>
          </cell>
          <cell r="AD787" t="str">
            <v>Pemerintah Kab. Tolitoli</v>
          </cell>
        </row>
        <row r="788">
          <cell r="A788">
            <v>786</v>
          </cell>
          <cell r="B788" t="str">
            <v>198408052006042015</v>
          </cell>
          <cell r="C788" t="str">
            <v>570020172</v>
          </cell>
          <cell r="D788" t="str">
            <v>SAKRAWATI</v>
          </cell>
          <cell r="E788" t="str">
            <v/>
          </cell>
          <cell r="F788" t="str">
            <v>A.Ma</v>
          </cell>
          <cell r="G788" t="str">
            <v>LAKUAN TOLITOLI</v>
          </cell>
          <cell r="H788" t="str">
            <v>05 - 08 - 1984</v>
          </cell>
          <cell r="I788" t="str">
            <v>II/b</v>
          </cell>
          <cell r="J788" t="str">
            <v>01 - 04 - 2006</v>
          </cell>
          <cell r="K788" t="str">
            <v>01 - 06 - 2007</v>
          </cell>
          <cell r="L788" t="str">
            <v>P</v>
          </cell>
          <cell r="M788" t="str">
            <v>II/c</v>
          </cell>
          <cell r="N788" t="str">
            <v>01 - 04 - 2014</v>
          </cell>
          <cell r="O788" t="str">
            <v>11</v>
          </cell>
          <cell r="P788" t="str">
            <v>0</v>
          </cell>
          <cell r="Q788" t="str">
            <v/>
          </cell>
          <cell r="R788" t="str">
            <v/>
          </cell>
          <cell r="S788" t="str">
            <v/>
          </cell>
          <cell r="T788" t="str">
            <v>01 - 04 - 2014</v>
          </cell>
          <cell r="U788" t="str">
            <v>Guru Muda</v>
          </cell>
          <cell r="V788" t="str">
            <v/>
          </cell>
          <cell r="W788" t="str">
            <v>SDN 4 BINONTOAN</v>
          </cell>
          <cell r="X788" t="str">
            <v>CABANG DISPENBUD KECAMATAN TOLITOLI UTARA</v>
          </cell>
          <cell r="Y788" t="str">
            <v>D-II PGSD</v>
          </cell>
          <cell r="Z788" t="str">
            <v>31-12-2005</v>
          </cell>
          <cell r="AA788" t="str">
            <v>Aktif</v>
          </cell>
          <cell r="AB788" t="str">
            <v>PNS Daerah Kab./Kota yang bekerja pada Kab./Kota</v>
          </cell>
          <cell r="AC788" t="str">
            <v>Pemerintah Kab. Tolitoli</v>
          </cell>
          <cell r="AD788" t="str">
            <v>Pemerintah Kab. Tolitoli</v>
          </cell>
        </row>
        <row r="789">
          <cell r="A789">
            <v>787</v>
          </cell>
          <cell r="B789" t="str">
            <v>198209092009041004</v>
          </cell>
          <cell r="C789" t="str">
            <v/>
          </cell>
          <cell r="D789" t="str">
            <v>SUPARLI</v>
          </cell>
          <cell r="E789" t="str">
            <v/>
          </cell>
          <cell r="F789" t="str">
            <v/>
          </cell>
          <cell r="G789" t="str">
            <v>TOLITOLI</v>
          </cell>
          <cell r="H789" t="str">
            <v>09 - 09 - 1982</v>
          </cell>
          <cell r="I789" t="str">
            <v>II/a</v>
          </cell>
          <cell r="J789" t="str">
            <v>01 - 04 - 2009</v>
          </cell>
          <cell r="K789" t="str">
            <v>01 - 01 - 2011</v>
          </cell>
          <cell r="L789" t="str">
            <v>L</v>
          </cell>
          <cell r="M789" t="str">
            <v>II/b</v>
          </cell>
          <cell r="N789" t="str">
            <v>01 - 04 - 2013</v>
          </cell>
          <cell r="O789" t="str">
            <v>9</v>
          </cell>
          <cell r="P789" t="str">
            <v>3</v>
          </cell>
          <cell r="Q789" t="str">
            <v/>
          </cell>
          <cell r="R789" t="str">
            <v/>
          </cell>
          <cell r="S789" t="str">
            <v/>
          </cell>
          <cell r="T789" t="str">
            <v/>
          </cell>
          <cell r="U789" t="str">
            <v/>
          </cell>
          <cell r="V789" t="str">
            <v>STAF KEUANGAAN</v>
          </cell>
          <cell r="W789" t="str">
            <v>SUBBAG KEUANGAN</v>
          </cell>
          <cell r="X789" t="str">
            <v>SEKRETARIAT</v>
          </cell>
          <cell r="Y789" t="str">
            <v>SMK</v>
          </cell>
          <cell r="Z789" t="str">
            <v>31-12-2003</v>
          </cell>
          <cell r="AA789" t="str">
            <v>Aktif</v>
          </cell>
          <cell r="AB789" t="str">
            <v>PNS Daerah Kab./Kota yang bekerja pada Kab./Kota</v>
          </cell>
          <cell r="AC789" t="str">
            <v>Pemerintah Kab. Tolitoli</v>
          </cell>
          <cell r="AD789" t="str">
            <v>Pemerintah Kab. Tolitoli</v>
          </cell>
        </row>
        <row r="790">
          <cell r="A790">
            <v>788</v>
          </cell>
          <cell r="B790" t="str">
            <v>196106071986031020</v>
          </cell>
          <cell r="C790" t="str">
            <v>380031605</v>
          </cell>
          <cell r="D790" t="str">
            <v>RIDWAN</v>
          </cell>
          <cell r="E790" t="str">
            <v/>
          </cell>
          <cell r="F790" t="str">
            <v/>
          </cell>
          <cell r="G790" t="str">
            <v>TOLITOLI</v>
          </cell>
          <cell r="H790" t="str">
            <v>07 - 06 - 1961</v>
          </cell>
          <cell r="I790" t="str">
            <v>II/a</v>
          </cell>
          <cell r="J790" t="str">
            <v>01 - 03 - 1986</v>
          </cell>
          <cell r="K790" t="str">
            <v>01 - 06 - 1987</v>
          </cell>
          <cell r="L790" t="str">
            <v>L</v>
          </cell>
          <cell r="M790" t="str">
            <v>III/d</v>
          </cell>
          <cell r="N790" t="str">
            <v>01 - 10 - 2015</v>
          </cell>
          <cell r="O790" t="str">
            <v>24</v>
          </cell>
          <cell r="P790" t="str">
            <v>7</v>
          </cell>
          <cell r="Q790" t="str">
            <v/>
          </cell>
          <cell r="R790" t="str">
            <v/>
          </cell>
          <cell r="S790" t="str">
            <v/>
          </cell>
          <cell r="T790" t="str">
            <v/>
          </cell>
          <cell r="U790" t="str">
            <v/>
          </cell>
          <cell r="V790" t="str">
            <v>PENGADMINISTRASI UMUM</v>
          </cell>
          <cell r="W790" t="str">
            <v>Sub Bagian Umum</v>
          </cell>
          <cell r="X790" t="str">
            <v>Inspektorat</v>
          </cell>
          <cell r="Y790" t="str">
            <v>SMA A.3/IPS</v>
          </cell>
          <cell r="Z790" t="str">
            <v>31-12-1982</v>
          </cell>
          <cell r="AA790" t="str">
            <v>Aktif</v>
          </cell>
          <cell r="AB790" t="str">
            <v>PNS Daerah Kab./Kota yang bekerja pada Kab./Kota</v>
          </cell>
          <cell r="AC790" t="str">
            <v>Pemerintah Kab. Tolitoli</v>
          </cell>
          <cell r="AD790" t="str">
            <v>Pemerintah Kab. Tolitoli</v>
          </cell>
        </row>
        <row r="791">
          <cell r="A791">
            <v>789</v>
          </cell>
          <cell r="B791" t="str">
            <v>197005122006042014</v>
          </cell>
          <cell r="C791" t="str">
            <v>570021137</v>
          </cell>
          <cell r="D791" t="str">
            <v>SYEANE MAKANONENG</v>
          </cell>
          <cell r="E791" t="str">
            <v/>
          </cell>
          <cell r="F791" t="str">
            <v>S.Pd</v>
          </cell>
          <cell r="G791" t="str">
            <v>TAGULANDANG SELATAN</v>
          </cell>
          <cell r="H791" t="str">
            <v>12 - 05 - 1970</v>
          </cell>
          <cell r="I791" t="str">
            <v>III/a</v>
          </cell>
          <cell r="J791" t="str">
            <v>01 - 04 - 2006</v>
          </cell>
          <cell r="K791" t="str">
            <v>01 - 10 - 2007</v>
          </cell>
          <cell r="L791" t="str">
            <v>P</v>
          </cell>
          <cell r="M791" t="str">
            <v>III/d</v>
          </cell>
          <cell r="N791" t="str">
            <v>01 - 04 - 2016</v>
          </cell>
          <cell r="O791" t="str">
            <v>15</v>
          </cell>
          <cell r="P791" t="str">
            <v>10</v>
          </cell>
          <cell r="Q791" t="str">
            <v/>
          </cell>
          <cell r="R791" t="str">
            <v/>
          </cell>
          <cell r="S791" t="str">
            <v/>
          </cell>
          <cell r="T791" t="str">
            <v>01 - 10 - 2013</v>
          </cell>
          <cell r="U791" t="str">
            <v>Guru Muda</v>
          </cell>
          <cell r="V791" t="str">
            <v/>
          </cell>
          <cell r="W791" t="str">
            <v>SMP Negeri 4 Tolitoli</v>
          </cell>
          <cell r="X791" t="str">
            <v>Dinas Pendidikan Dan Kebudayaan</v>
          </cell>
          <cell r="Y791" t="str">
            <v>S-1 PENDIDIKAN BIOLOGI</v>
          </cell>
          <cell r="Z791" t="str">
            <v>31-12-1995</v>
          </cell>
          <cell r="AA791" t="str">
            <v>Aktif</v>
          </cell>
          <cell r="AB791" t="str">
            <v>PNS Daerah Kab./Kota yang bekerja pada Kab./Kota</v>
          </cell>
          <cell r="AC791" t="str">
            <v>Pemerintah Kab. Tolitoli</v>
          </cell>
          <cell r="AD791" t="str">
            <v>Pemerintah Kab. Tolitoli</v>
          </cell>
        </row>
        <row r="792">
          <cell r="A792">
            <v>790</v>
          </cell>
          <cell r="B792" t="str">
            <v>199009012011012002</v>
          </cell>
          <cell r="C792" t="str">
            <v/>
          </cell>
          <cell r="D792" t="str">
            <v>KAMARIA</v>
          </cell>
          <cell r="E792" t="str">
            <v/>
          </cell>
          <cell r="F792" t="str">
            <v>A.Md.Kep</v>
          </cell>
          <cell r="G792" t="str">
            <v>LAKATAN</v>
          </cell>
          <cell r="H792" t="str">
            <v>01 - 09 - 1990</v>
          </cell>
          <cell r="I792" t="str">
            <v>II/c</v>
          </cell>
          <cell r="J792" t="str">
            <v>01 - 01 - 2011</v>
          </cell>
          <cell r="K792" t="str">
            <v>01 - 01 - 2013</v>
          </cell>
          <cell r="L792" t="str">
            <v>P</v>
          </cell>
          <cell r="M792" t="str">
            <v>II/d</v>
          </cell>
          <cell r="N792" t="str">
            <v>01 - 10 - 2015</v>
          </cell>
          <cell r="O792" t="str">
            <v>7</v>
          </cell>
          <cell r="P792" t="str">
            <v>9</v>
          </cell>
          <cell r="Q792" t="str">
            <v/>
          </cell>
          <cell r="R792" t="str">
            <v/>
          </cell>
          <cell r="S792" t="str">
            <v/>
          </cell>
          <cell r="T792" t="str">
            <v>01 - 01 - 2013</v>
          </cell>
          <cell r="U792" t="str">
            <v>Perawat Pelaksana</v>
          </cell>
          <cell r="V792" t="str">
            <v/>
          </cell>
          <cell r="W792" t="str">
            <v>PUSKESMAS LAULALANG</v>
          </cell>
          <cell r="X792" t="str">
            <v>DINAS KESEHATAN</v>
          </cell>
          <cell r="Y792" t="str">
            <v>D-III KEPERAWATAN</v>
          </cell>
          <cell r="Z792" t="str">
            <v>31-12-2010</v>
          </cell>
          <cell r="AA792" t="str">
            <v>Aktif</v>
          </cell>
          <cell r="AB792" t="str">
            <v>PNS Daerah Kab./Kota yang bekerja pada Kab./Kota</v>
          </cell>
          <cell r="AC792" t="str">
            <v>Pemerintah Kab. Tolitoli</v>
          </cell>
          <cell r="AD792" t="str">
            <v>Pemerintah Kab. Tolitoli</v>
          </cell>
        </row>
        <row r="793">
          <cell r="A793">
            <v>791</v>
          </cell>
          <cell r="B793" t="str">
            <v>197304302007011012</v>
          </cell>
          <cell r="C793" t="str">
            <v>570027850</v>
          </cell>
          <cell r="D793" t="str">
            <v>MASTANG</v>
          </cell>
          <cell r="E793" t="str">
            <v/>
          </cell>
          <cell r="F793" t="str">
            <v>SP</v>
          </cell>
          <cell r="G793" t="str">
            <v>TOLITOLI</v>
          </cell>
          <cell r="H793" t="str">
            <v>30 - 04 - 1973</v>
          </cell>
          <cell r="I793" t="str">
            <v>III/a</v>
          </cell>
          <cell r="J793" t="str">
            <v>01 - 01 - 2007</v>
          </cell>
          <cell r="K793" t="str">
            <v>01 - 10 - 2008</v>
          </cell>
          <cell r="L793" t="str">
            <v>L</v>
          </cell>
          <cell r="M793" t="str">
            <v>III/c</v>
          </cell>
          <cell r="N793" t="str">
            <v>01 - 04 - 2015</v>
          </cell>
          <cell r="O793" t="str">
            <v>11</v>
          </cell>
          <cell r="P793" t="str">
            <v>3</v>
          </cell>
          <cell r="Q793" t="str">
            <v/>
          </cell>
          <cell r="R793" t="str">
            <v/>
          </cell>
          <cell r="S793" t="str">
            <v/>
          </cell>
          <cell r="T793" t="str">
            <v/>
          </cell>
          <cell r="U793" t="str">
            <v/>
          </cell>
          <cell r="V793" t="str">
            <v>FUNGSIONAL UMUM</v>
          </cell>
          <cell r="W793" t="str">
            <v>SEKSI PEMERINTAHAN</v>
          </cell>
          <cell r="X793" t="str">
            <v>KANTOR KECAMATAN GALANG</v>
          </cell>
          <cell r="Y793" t="str">
            <v>S-1 PERTANIAN BUDIDAYA TANAMAN KERAS</v>
          </cell>
          <cell r="Z793" t="str">
            <v>31-12-2001</v>
          </cell>
          <cell r="AA793" t="str">
            <v>Aktif</v>
          </cell>
          <cell r="AB793" t="str">
            <v>PNS Daerah Kab./Kota yang bekerja pada Kab./Kota</v>
          </cell>
          <cell r="AC793" t="str">
            <v>Pemerintah Kab. Tolitoli</v>
          </cell>
          <cell r="AD793" t="str">
            <v>Pemerintah Kab. Tolitoli</v>
          </cell>
        </row>
        <row r="794">
          <cell r="A794">
            <v>792</v>
          </cell>
          <cell r="B794" t="str">
            <v>197311092014091001</v>
          </cell>
          <cell r="C794" t="str">
            <v/>
          </cell>
          <cell r="D794" t="str">
            <v>RUSLAN</v>
          </cell>
          <cell r="E794" t="str">
            <v/>
          </cell>
          <cell r="F794" t="str">
            <v/>
          </cell>
          <cell r="G794" t="str">
            <v>TOLITOLI</v>
          </cell>
          <cell r="H794" t="str">
            <v>09 - 11 - 1973</v>
          </cell>
          <cell r="I794" t="str">
            <v>II/a</v>
          </cell>
          <cell r="J794" t="str">
            <v>01 - 09 - 2014</v>
          </cell>
          <cell r="K794" t="str">
            <v>01 - 12 - 2015</v>
          </cell>
          <cell r="L794" t="str">
            <v>L</v>
          </cell>
          <cell r="M794" t="str">
            <v>II/a</v>
          </cell>
          <cell r="N794" t="str">
            <v>01 - 09 - 2014</v>
          </cell>
          <cell r="O794" t="str">
            <v>9</v>
          </cell>
          <cell r="P794" t="str">
            <v>10</v>
          </cell>
          <cell r="Q794" t="str">
            <v/>
          </cell>
          <cell r="R794" t="str">
            <v/>
          </cell>
          <cell r="S794" t="str">
            <v/>
          </cell>
          <cell r="T794" t="str">
            <v/>
          </cell>
          <cell r="U794" t="str">
            <v/>
          </cell>
          <cell r="V794" t="str">
            <v>TEKNIS / ADMINISTRASI LAINNYA</v>
          </cell>
          <cell r="W794" t="str">
            <v>SDN 2 SIBALUTON</v>
          </cell>
          <cell r="X794" t="str">
            <v>CABANG DISPENBUD KECAMATAN BASIDONDO</v>
          </cell>
          <cell r="Y794" t="str">
            <v>SMEA KEUANGAN</v>
          </cell>
          <cell r="Z794" t="str">
            <v>28-05-1993</v>
          </cell>
          <cell r="AA794" t="str">
            <v>Aktif</v>
          </cell>
          <cell r="AB794" t="str">
            <v>PNS Daerah Kab./Kota yang bekerja pada Kab./Kota</v>
          </cell>
          <cell r="AC794" t="str">
            <v>Pemerintah Kab. Tolitoli</v>
          </cell>
          <cell r="AD794" t="str">
            <v>Pemerintah Kab. Tolitoli</v>
          </cell>
        </row>
        <row r="795">
          <cell r="A795">
            <v>793</v>
          </cell>
          <cell r="B795" t="str">
            <v>197202122007012017</v>
          </cell>
          <cell r="C795" t="str">
            <v>570028107</v>
          </cell>
          <cell r="D795" t="str">
            <v>NURSIDARTASARI</v>
          </cell>
          <cell r="E795" t="str">
            <v/>
          </cell>
          <cell r="F795" t="str">
            <v>SE</v>
          </cell>
          <cell r="G795" t="str">
            <v>TOLITOLI</v>
          </cell>
          <cell r="H795" t="str">
            <v>12 - 02 - 1972</v>
          </cell>
          <cell r="I795" t="str">
            <v>II/a</v>
          </cell>
          <cell r="J795" t="str">
            <v>01 - 01 - 2007</v>
          </cell>
          <cell r="K795" t="str">
            <v>01 - 10 - 2008</v>
          </cell>
          <cell r="L795" t="str">
            <v>P</v>
          </cell>
          <cell r="M795" t="str">
            <v>III/b</v>
          </cell>
          <cell r="N795" t="str">
            <v>01 - 10 - 2017</v>
          </cell>
          <cell r="O795" t="str">
            <v>8</v>
          </cell>
          <cell r="P795" t="str">
            <v>9</v>
          </cell>
          <cell r="Q795" t="str">
            <v/>
          </cell>
          <cell r="R795" t="str">
            <v/>
          </cell>
          <cell r="S795" t="str">
            <v/>
          </cell>
          <cell r="T795" t="str">
            <v/>
          </cell>
          <cell r="U795" t="str">
            <v/>
          </cell>
          <cell r="V795" t="str">
            <v>PENYUSUN BAHAN LAPORAN KEUANGAN</v>
          </cell>
          <cell r="W795" t="str">
            <v>Sub Bagian Keuangan Dan Aset</v>
          </cell>
          <cell r="X795" t="str">
            <v>Badan Perencanaan Pembangunan Daerah</v>
          </cell>
          <cell r="Y795" t="str">
            <v>S-1 EKONOMI MANAJEMEN</v>
          </cell>
          <cell r="Z795" t="str">
            <v>31-12-2011</v>
          </cell>
          <cell r="AA795" t="str">
            <v>Aktif</v>
          </cell>
          <cell r="AB795" t="str">
            <v>PNS Daerah Kab./Kota yang bekerja pada Kab./Kota</v>
          </cell>
          <cell r="AC795" t="str">
            <v>Pemerintah Kab. Tolitoli</v>
          </cell>
          <cell r="AD795" t="str">
            <v>Pemerintah Kab. Tolitoli</v>
          </cell>
        </row>
        <row r="796">
          <cell r="A796">
            <v>794</v>
          </cell>
          <cell r="B796" t="str">
            <v>196904012006042008</v>
          </cell>
          <cell r="C796" t="str">
            <v>570021448</v>
          </cell>
          <cell r="D796" t="str">
            <v>INTAN T KAIMO</v>
          </cell>
          <cell r="E796" t="str">
            <v/>
          </cell>
          <cell r="F796" t="str">
            <v>A.Ma</v>
          </cell>
          <cell r="G796" t="str">
            <v>BUOL</v>
          </cell>
          <cell r="H796" t="str">
            <v>01 - 04 - 1969</v>
          </cell>
          <cell r="I796" t="str">
            <v>II/b</v>
          </cell>
          <cell r="J796" t="str">
            <v>01 - 04 - 2006</v>
          </cell>
          <cell r="K796" t="str">
            <v>01 - 10 - 2007</v>
          </cell>
          <cell r="L796" t="str">
            <v>P</v>
          </cell>
          <cell r="M796" t="str">
            <v>III/a</v>
          </cell>
          <cell r="N796" t="str">
            <v>01 - 04 - 2017</v>
          </cell>
          <cell r="O796" t="str">
            <v>11</v>
          </cell>
          <cell r="P796" t="str">
            <v>10</v>
          </cell>
          <cell r="Q796" t="str">
            <v/>
          </cell>
          <cell r="R796" t="str">
            <v/>
          </cell>
          <cell r="S796" t="str">
            <v/>
          </cell>
          <cell r="T796" t="str">
            <v>17 - 03 - 2017</v>
          </cell>
          <cell r="U796" t="str">
            <v>Guru Muda</v>
          </cell>
          <cell r="V796" t="str">
            <v/>
          </cell>
          <cell r="W796" t="str">
            <v>SD Negeri 2 Lakuan Tolitoli</v>
          </cell>
          <cell r="X796" t="str">
            <v>Dinas Pendidikan Dan Kebudayaan</v>
          </cell>
          <cell r="Y796" t="str">
            <v>D-II PENDIDIKAN GURU KELAS (PGK)</v>
          </cell>
          <cell r="Z796" t="str">
            <v>31-12-2001</v>
          </cell>
          <cell r="AA796" t="str">
            <v>Aktif</v>
          </cell>
          <cell r="AB796" t="str">
            <v>PNS Daerah Kab./Kota yang bekerja pada Kab./Kota</v>
          </cell>
          <cell r="AC796" t="str">
            <v>Pemerintah Kab. Tolitoli</v>
          </cell>
          <cell r="AD796" t="str">
            <v>Pemerintah Kab. Tolitoli</v>
          </cell>
        </row>
        <row r="797">
          <cell r="A797">
            <v>795</v>
          </cell>
          <cell r="B797" t="str">
            <v>196405151990081001</v>
          </cell>
          <cell r="C797" t="str">
            <v>131922403</v>
          </cell>
          <cell r="D797" t="str">
            <v>RUSDIN AR HARUN</v>
          </cell>
          <cell r="E797" t="str">
            <v/>
          </cell>
          <cell r="F797" t="str">
            <v/>
          </cell>
          <cell r="G797" t="str">
            <v>MALOMBA</v>
          </cell>
          <cell r="H797" t="str">
            <v>15 - 05 - 1964</v>
          </cell>
          <cell r="I797" t="str">
            <v>II/a</v>
          </cell>
          <cell r="J797" t="str">
            <v>01 - 08 - 1990</v>
          </cell>
          <cell r="K797" t="str">
            <v>01 - 06 - 1992</v>
          </cell>
          <cell r="L797" t="str">
            <v>L</v>
          </cell>
          <cell r="M797" t="str">
            <v>III/b</v>
          </cell>
          <cell r="N797" t="str">
            <v>01 - 10 - 2014</v>
          </cell>
          <cell r="O797" t="str">
            <v>19</v>
          </cell>
          <cell r="P797" t="str">
            <v>2</v>
          </cell>
          <cell r="Q797" t="str">
            <v/>
          </cell>
          <cell r="R797" t="str">
            <v/>
          </cell>
          <cell r="S797" t="str">
            <v/>
          </cell>
          <cell r="T797" t="str">
            <v>09 - 03 - 2015</v>
          </cell>
          <cell r="U797" t="str">
            <v>Guru Pertama</v>
          </cell>
          <cell r="V797" t="str">
            <v/>
          </cell>
          <cell r="W797" t="str">
            <v>SDN 1 BANAGAN</v>
          </cell>
          <cell r="X797" t="str">
            <v>CABANG DISPENBUD KECAMATAN DAMPAL UTARA</v>
          </cell>
          <cell r="Y797" t="str">
            <v>SGO</v>
          </cell>
          <cell r="Z797" t="str">
            <v>31-12-1988</v>
          </cell>
          <cell r="AA797" t="str">
            <v>Aktif</v>
          </cell>
          <cell r="AB797" t="str">
            <v>PNS Daerah Kab./Kota yang bekerja pada Kab./Kota</v>
          </cell>
          <cell r="AC797" t="str">
            <v>Pemerintah Kab. Tolitoli</v>
          </cell>
          <cell r="AD797" t="str">
            <v>Pemerintah Kab. Tolitoli</v>
          </cell>
        </row>
        <row r="798">
          <cell r="A798">
            <v>796</v>
          </cell>
          <cell r="B798" t="str">
            <v>198005142008042002</v>
          </cell>
          <cell r="C798" t="str">
            <v>570035782</v>
          </cell>
          <cell r="D798" t="str">
            <v>MASNAWAR</v>
          </cell>
          <cell r="E798" t="str">
            <v/>
          </cell>
          <cell r="F798" t="str">
            <v>S.PD</v>
          </cell>
          <cell r="G798" t="str">
            <v>OGOAMAS</v>
          </cell>
          <cell r="H798" t="str">
            <v>14 - 05 - 1980</v>
          </cell>
          <cell r="I798" t="str">
            <v>III/a</v>
          </cell>
          <cell r="J798" t="str">
            <v>01 - 04 - 2008</v>
          </cell>
          <cell r="K798" t="str">
            <v>01 - 12 - 2009</v>
          </cell>
          <cell r="L798" t="str">
            <v>P</v>
          </cell>
          <cell r="M798" t="str">
            <v>III/d</v>
          </cell>
          <cell r="N798" t="str">
            <v>01 - 04 - 2018</v>
          </cell>
          <cell r="O798" t="str">
            <v>10</v>
          </cell>
          <cell r="P798" t="str">
            <v>0</v>
          </cell>
          <cell r="Q798" t="str">
            <v/>
          </cell>
          <cell r="R798" t="str">
            <v/>
          </cell>
          <cell r="S798" t="str">
            <v/>
          </cell>
          <cell r="T798" t="str">
            <v>01 - 10 - 2014</v>
          </cell>
          <cell r="U798" t="str">
            <v>Guru Muda</v>
          </cell>
          <cell r="V798" t="str">
            <v/>
          </cell>
          <cell r="W798" t="str">
            <v>SMP NEGERI 1 DAMPAL SELATAN</v>
          </cell>
          <cell r="X798" t="str">
            <v>CABANG DISPENBUD KECAMATAN DAMPAL SELATAN</v>
          </cell>
          <cell r="Y798" t="str">
            <v>S-1/A-IV PENDIDIKAN</v>
          </cell>
          <cell r="Z798" t="str">
            <v>01-01-2005</v>
          </cell>
          <cell r="AA798" t="str">
            <v>Aktif</v>
          </cell>
          <cell r="AB798" t="str">
            <v>PNS Daerah Kab./Kota yang bekerja pada Kab./Kota</v>
          </cell>
          <cell r="AC798" t="str">
            <v>Pemerintah Kab. Tolitoli</v>
          </cell>
          <cell r="AD798" t="str">
            <v>Pemerintah Kab. Tolitoli</v>
          </cell>
        </row>
        <row r="799">
          <cell r="A799">
            <v>797</v>
          </cell>
          <cell r="B799" t="str">
            <v>197503281997032003</v>
          </cell>
          <cell r="C799" t="str">
            <v>570012401</v>
          </cell>
          <cell r="D799" t="str">
            <v>IRAWATY</v>
          </cell>
          <cell r="E799" t="str">
            <v/>
          </cell>
          <cell r="F799" t="str">
            <v>SE</v>
          </cell>
          <cell r="G799" t="str">
            <v>TOLITOLI</v>
          </cell>
          <cell r="H799" t="str">
            <v>28 - 03 - 1975</v>
          </cell>
          <cell r="I799" t="str">
            <v>II/a</v>
          </cell>
          <cell r="J799" t="str">
            <v>01 - 03 - 1997</v>
          </cell>
          <cell r="K799" t="str">
            <v>01 - 07 - 1998</v>
          </cell>
          <cell r="L799" t="str">
            <v>P</v>
          </cell>
          <cell r="M799" t="str">
            <v>III/a</v>
          </cell>
          <cell r="N799" t="str">
            <v>01 - 10 - 2015</v>
          </cell>
          <cell r="O799" t="str">
            <v>13</v>
          </cell>
          <cell r="P799" t="str">
            <v>7</v>
          </cell>
          <cell r="Q799" t="str">
            <v/>
          </cell>
          <cell r="R799" t="str">
            <v/>
          </cell>
          <cell r="S799" t="str">
            <v/>
          </cell>
          <cell r="T799" t="str">
            <v/>
          </cell>
          <cell r="U799" t="str">
            <v/>
          </cell>
          <cell r="V799" t="str">
            <v>STAF</v>
          </cell>
          <cell r="W799" t="str">
            <v>Sub Bidang Bantuan Pembangunan Dan Pemberdayaan Masyarakat Miskin</v>
          </cell>
          <cell r="X799" t="str">
            <v>Bidang Usaha Ekonomi Masyarakat</v>
          </cell>
          <cell r="Y799" t="str">
            <v>S-1 EKONOMI MANAJEMEN</v>
          </cell>
          <cell r="Z799" t="str">
            <v>31-12-2013</v>
          </cell>
          <cell r="AA799" t="str">
            <v>Aktif</v>
          </cell>
          <cell r="AB799" t="str">
            <v>PNS Daerah Kab./Kota yang bekerja pada Kab./Kota</v>
          </cell>
          <cell r="AC799" t="str">
            <v>Pemerintah Kab. Tolitoli</v>
          </cell>
          <cell r="AD799" t="str">
            <v>Pemerintah Kab. Tolitoli</v>
          </cell>
        </row>
        <row r="800">
          <cell r="A800">
            <v>798</v>
          </cell>
          <cell r="B800" t="str">
            <v>197112042007012006</v>
          </cell>
          <cell r="C800" t="str">
            <v>570027509</v>
          </cell>
          <cell r="D800" t="str">
            <v>SUMIATI</v>
          </cell>
          <cell r="E800" t="str">
            <v/>
          </cell>
          <cell r="F800" t="str">
            <v>SE</v>
          </cell>
          <cell r="G800" t="str">
            <v>TOLITOLI</v>
          </cell>
          <cell r="H800" t="str">
            <v>04 - 12 - 1971</v>
          </cell>
          <cell r="I800" t="str">
            <v>II/a</v>
          </cell>
          <cell r="J800" t="str">
            <v>01 - 01 - 2007</v>
          </cell>
          <cell r="K800" t="str">
            <v>01 - 10 - 2008</v>
          </cell>
          <cell r="L800" t="str">
            <v>P</v>
          </cell>
          <cell r="M800" t="str">
            <v>III/c</v>
          </cell>
          <cell r="N800" t="str">
            <v>01 - 04 - 2018</v>
          </cell>
          <cell r="O800" t="str">
            <v>14</v>
          </cell>
          <cell r="P800" t="str">
            <v>3</v>
          </cell>
          <cell r="Q800" t="str">
            <v/>
          </cell>
          <cell r="R800" t="str">
            <v/>
          </cell>
          <cell r="S800" t="str">
            <v/>
          </cell>
          <cell r="T800" t="str">
            <v/>
          </cell>
          <cell r="U800" t="str">
            <v/>
          </cell>
          <cell r="V800" t="str">
            <v>PENYIAP LAPORAN PENUGASAN PROGRAM</v>
          </cell>
          <cell r="W800" t="str">
            <v>DINAS PERKEBUNAN</v>
          </cell>
          <cell r="X800" t="str">
            <v>Pemerintah Kabupaten Tolitoli</v>
          </cell>
          <cell r="Y800" t="str">
            <v>S-1 EKONOMI MANAJEMEN</v>
          </cell>
          <cell r="Z800" t="str">
            <v>01-01-2007</v>
          </cell>
          <cell r="AA800" t="str">
            <v>Aktif</v>
          </cell>
          <cell r="AB800" t="str">
            <v>PNS Daerah Kab./Kota yang bekerja pada Kab./Kota</v>
          </cell>
          <cell r="AC800" t="str">
            <v>Pemerintah Kab. Tolitoli</v>
          </cell>
          <cell r="AD800" t="str">
            <v>Pemerintah Kab. Tolitoli</v>
          </cell>
        </row>
        <row r="801">
          <cell r="A801">
            <v>799</v>
          </cell>
          <cell r="B801" t="str">
            <v>196705121989111001</v>
          </cell>
          <cell r="C801" t="str">
            <v>140242185</v>
          </cell>
          <cell r="D801" t="str">
            <v>ABDUL HALIM</v>
          </cell>
          <cell r="E801" t="str">
            <v/>
          </cell>
          <cell r="F801" t="str">
            <v/>
          </cell>
          <cell r="G801" t="str">
            <v>TOLITOLI</v>
          </cell>
          <cell r="H801" t="str">
            <v>12 - 05 - 1967</v>
          </cell>
          <cell r="I801" t="str">
            <v>II/a</v>
          </cell>
          <cell r="J801" t="str">
            <v>01 - 11 - 1989</v>
          </cell>
          <cell r="K801" t="str">
            <v>01 - 09 - 1993</v>
          </cell>
          <cell r="L801" t="str">
            <v>L</v>
          </cell>
          <cell r="M801" t="str">
            <v>III/b</v>
          </cell>
          <cell r="N801" t="str">
            <v>01 - 10 - 2016</v>
          </cell>
          <cell r="O801" t="str">
            <v>21</v>
          </cell>
          <cell r="P801" t="str">
            <v>11</v>
          </cell>
          <cell r="Q801" t="str">
            <v/>
          </cell>
          <cell r="R801" t="str">
            <v/>
          </cell>
          <cell r="S801" t="str">
            <v/>
          </cell>
          <cell r="T801" t="str">
            <v>01 - 10 - 2012</v>
          </cell>
          <cell r="U801" t="str">
            <v>Perawat Pelaksana Lanjutan</v>
          </cell>
          <cell r="V801" t="str">
            <v/>
          </cell>
          <cell r="W801" t="str">
            <v>PUSKESMAS PEMBANTU KAPAS</v>
          </cell>
          <cell r="X801" t="str">
            <v>PUSKESMAS DUNGINGIS</v>
          </cell>
          <cell r="Y801" t="str">
            <v>SEKOLAH PERAWAT KESEHATAN</v>
          </cell>
          <cell r="Z801" t="str">
            <v>31-12-1988</v>
          </cell>
          <cell r="AA801" t="str">
            <v>Aktif</v>
          </cell>
          <cell r="AB801" t="str">
            <v>PNS Daerah Kab./Kota yang bekerja pada Kab./Kota</v>
          </cell>
          <cell r="AC801" t="str">
            <v>Pemerintah Kab. Tolitoli</v>
          </cell>
          <cell r="AD801" t="str">
            <v>Pemerintah Kab. Tolitoli</v>
          </cell>
        </row>
        <row r="802">
          <cell r="A802">
            <v>800</v>
          </cell>
          <cell r="B802" t="str">
            <v>197005142006041006</v>
          </cell>
          <cell r="C802" t="str">
            <v>570021404</v>
          </cell>
          <cell r="D802" t="str">
            <v>EKRI</v>
          </cell>
          <cell r="E802" t="str">
            <v/>
          </cell>
          <cell r="F802" t="str">
            <v/>
          </cell>
          <cell r="G802" t="str">
            <v>TOLITOLI</v>
          </cell>
          <cell r="H802" t="str">
            <v>14 - 05 - 1970</v>
          </cell>
          <cell r="I802" t="str">
            <v>II/a</v>
          </cell>
          <cell r="J802" t="str">
            <v>01 - 04 - 2006</v>
          </cell>
          <cell r="K802" t="str">
            <v>01 - 10 - 2007</v>
          </cell>
          <cell r="L802" t="str">
            <v>L</v>
          </cell>
          <cell r="M802" t="str">
            <v>II/c</v>
          </cell>
          <cell r="N802" t="str">
            <v>01 - 04 - 2013</v>
          </cell>
          <cell r="O802" t="str">
            <v>18</v>
          </cell>
          <cell r="P802" t="str">
            <v>2</v>
          </cell>
          <cell r="Q802" t="str">
            <v/>
          </cell>
          <cell r="R802" t="str">
            <v/>
          </cell>
          <cell r="S802" t="str">
            <v/>
          </cell>
          <cell r="T802" t="str">
            <v>01 - 04 - 2013</v>
          </cell>
          <cell r="U802" t="str">
            <v>Guru Muda</v>
          </cell>
          <cell r="V802" t="str">
            <v/>
          </cell>
          <cell r="W802" t="str">
            <v>SDN 1 BINONTOAN</v>
          </cell>
          <cell r="X802" t="str">
            <v>CABANG DISPENBUD KECAMATAN TOLITOLI UTARA</v>
          </cell>
          <cell r="Y802" t="str">
            <v>SPG PENDIDIKAN SD</v>
          </cell>
          <cell r="Z802" t="str">
            <v>31-12-1991</v>
          </cell>
          <cell r="AA802" t="str">
            <v>Aktif</v>
          </cell>
          <cell r="AB802" t="str">
            <v>PNS Daerah Kab./Kota yang bekerja pada Kab./Kota</v>
          </cell>
          <cell r="AC802" t="str">
            <v>Pemerintah Kab. Tolitoli</v>
          </cell>
          <cell r="AD802" t="str">
            <v>Pemerintah Kab. Tolitoli</v>
          </cell>
        </row>
        <row r="803">
          <cell r="A803">
            <v>801</v>
          </cell>
          <cell r="B803" t="str">
            <v>197507212000122004</v>
          </cell>
          <cell r="C803" t="str">
            <v>132282855</v>
          </cell>
          <cell r="D803" t="str">
            <v>RAHMAWATI</v>
          </cell>
          <cell r="E803" t="str">
            <v/>
          </cell>
          <cell r="F803" t="str">
            <v>S.Pd.I</v>
          </cell>
          <cell r="G803" t="str">
            <v>SABANG</v>
          </cell>
          <cell r="H803" t="str">
            <v>21 - 07 - 1975</v>
          </cell>
          <cell r="I803" t="str">
            <v>II/b</v>
          </cell>
          <cell r="J803" t="str">
            <v>01 - 12 - 2000</v>
          </cell>
          <cell r="K803" t="str">
            <v>01 - 04 - 2002</v>
          </cell>
          <cell r="L803" t="str">
            <v>P</v>
          </cell>
          <cell r="M803" t="str">
            <v>IV/a</v>
          </cell>
          <cell r="N803" t="str">
            <v>01 - 10 - 2016</v>
          </cell>
          <cell r="O803" t="str">
            <v>13</v>
          </cell>
          <cell r="P803" t="str">
            <v>10</v>
          </cell>
          <cell r="Q803" t="str">
            <v/>
          </cell>
          <cell r="R803" t="str">
            <v/>
          </cell>
          <cell r="S803" t="str">
            <v/>
          </cell>
          <cell r="T803" t="str">
            <v>01 - 10 - 2016</v>
          </cell>
          <cell r="U803" t="str">
            <v>Guru Madya</v>
          </cell>
          <cell r="V803" t="str">
            <v/>
          </cell>
          <cell r="W803" t="str">
            <v>SD Negeri 20 Tolitoli</v>
          </cell>
          <cell r="X803" t="str">
            <v>Dinas Pendidikan Dan Kebudayaan</v>
          </cell>
          <cell r="Y803" t="str">
            <v>S-1 TARBIYAH</v>
          </cell>
          <cell r="Z803" t="str">
            <v>31-12-2002</v>
          </cell>
          <cell r="AA803" t="str">
            <v>Aktif</v>
          </cell>
          <cell r="AB803" t="str">
            <v>PNS Daerah Kab./Kota yang bekerja pada Kab./Kota</v>
          </cell>
          <cell r="AC803" t="str">
            <v>Pemerintah Kab. Tolitoli</v>
          </cell>
          <cell r="AD803" t="str">
            <v>Pemerintah Kab. Tolitoli</v>
          </cell>
        </row>
        <row r="804">
          <cell r="A804">
            <v>802</v>
          </cell>
          <cell r="B804" t="str">
            <v>196610011994031013</v>
          </cell>
          <cell r="C804" t="str">
            <v>132092897</v>
          </cell>
          <cell r="D804" t="str">
            <v>I MADE SUKALAMA</v>
          </cell>
          <cell r="E804" t="str">
            <v/>
          </cell>
          <cell r="F804" t="str">
            <v/>
          </cell>
          <cell r="G804" t="str">
            <v>BULELENG</v>
          </cell>
          <cell r="H804" t="str">
            <v>01 - 10 - 1966</v>
          </cell>
          <cell r="I804" t="str">
            <v>II/c</v>
          </cell>
          <cell r="J804" t="str">
            <v>01 - 03 - 1994</v>
          </cell>
          <cell r="K804" t="str">
            <v>01 - 02 - 1996</v>
          </cell>
          <cell r="L804" t="str">
            <v>L</v>
          </cell>
          <cell r="M804" t="str">
            <v>IV/a</v>
          </cell>
          <cell r="N804" t="str">
            <v>01 - 04 - 2012</v>
          </cell>
          <cell r="O804" t="str">
            <v>16</v>
          </cell>
          <cell r="P804" t="str">
            <v>0</v>
          </cell>
          <cell r="Q804" t="str">
            <v/>
          </cell>
          <cell r="R804" t="str">
            <v/>
          </cell>
          <cell r="S804" t="str">
            <v/>
          </cell>
          <cell r="T804" t="str">
            <v>01 - 10 - 2008</v>
          </cell>
          <cell r="U804" t="str">
            <v>Guru Pembina</v>
          </cell>
          <cell r="V804" t="str">
            <v/>
          </cell>
          <cell r="W804" t="str">
            <v>SMP NEGERI 2 BASI DONDO</v>
          </cell>
          <cell r="X804" t="str">
            <v>CABANG DISPENBUD KECAMATAN BASIDONDO</v>
          </cell>
          <cell r="Y804" t="str">
            <v>D-III/A-III</v>
          </cell>
          <cell r="Z804" t="str">
            <v>31-12-1991</v>
          </cell>
          <cell r="AA804" t="str">
            <v>Aktif</v>
          </cell>
          <cell r="AB804" t="str">
            <v>PNS Daerah Kab./Kota yang bekerja pada Kab./Kota</v>
          </cell>
          <cell r="AC804" t="str">
            <v>Pemerintah Kab. Tolitoli</v>
          </cell>
          <cell r="AD804" t="str">
            <v>Pemerintah Kab. Tolitoli</v>
          </cell>
        </row>
        <row r="805">
          <cell r="A805">
            <v>803</v>
          </cell>
          <cell r="B805" t="str">
            <v>196010151983072001</v>
          </cell>
          <cell r="C805" t="str">
            <v>131057077</v>
          </cell>
          <cell r="D805" t="str">
            <v>SINTJE BIAHIMO</v>
          </cell>
          <cell r="E805" t="str">
            <v/>
          </cell>
          <cell r="F805" t="str">
            <v/>
          </cell>
          <cell r="G805" t="str">
            <v>GORONTALO</v>
          </cell>
          <cell r="H805" t="str">
            <v>15 - 10 - 1960</v>
          </cell>
          <cell r="I805" t="str">
            <v>II/a</v>
          </cell>
          <cell r="J805" t="str">
            <v>01 - 07 - 1983</v>
          </cell>
          <cell r="K805" t="str">
            <v>01 - 07 - 1985</v>
          </cell>
          <cell r="L805" t="str">
            <v>P</v>
          </cell>
          <cell r="M805" t="str">
            <v>IV/a</v>
          </cell>
          <cell r="N805" t="str">
            <v>01 - 04 - 2006</v>
          </cell>
          <cell r="O805" t="str">
            <v>17</v>
          </cell>
          <cell r="P805" t="str">
            <v>9</v>
          </cell>
          <cell r="Q805" t="str">
            <v/>
          </cell>
          <cell r="R805" t="str">
            <v/>
          </cell>
          <cell r="S805" t="str">
            <v/>
          </cell>
          <cell r="T805" t="str">
            <v>14 - 02 - 2012</v>
          </cell>
          <cell r="U805" t="str">
            <v>Guru Pembina</v>
          </cell>
          <cell r="V805" t="str">
            <v/>
          </cell>
          <cell r="W805" t="str">
            <v>SDN PEMBINA TOLITOLI</v>
          </cell>
          <cell r="X805" t="str">
            <v>CABANG DISPENBUD KECAMATAN BAOLAN</v>
          </cell>
          <cell r="Y805" t="str">
            <v>D-II</v>
          </cell>
          <cell r="Z805" t="str">
            <v>31-12-1998</v>
          </cell>
          <cell r="AA805" t="str">
            <v>Aktif</v>
          </cell>
          <cell r="AB805" t="str">
            <v>PNS Daerah Kab./Kota yang bekerja pada Kab./Kota</v>
          </cell>
          <cell r="AC805" t="str">
            <v>Pemerintah Kab. Tolitoli</v>
          </cell>
          <cell r="AD805" t="str">
            <v>Pemerintah Kab. Tolitoli</v>
          </cell>
        </row>
        <row r="806">
          <cell r="A806">
            <v>804</v>
          </cell>
          <cell r="B806" t="str">
            <v>197609072006042021</v>
          </cell>
          <cell r="C806" t="str">
            <v>570021469</v>
          </cell>
          <cell r="D806" t="str">
            <v>MARJANAH</v>
          </cell>
          <cell r="E806" t="str">
            <v/>
          </cell>
          <cell r="F806" t="str">
            <v>S.Pd.,SD</v>
          </cell>
          <cell r="G806" t="str">
            <v>BIMA</v>
          </cell>
          <cell r="H806" t="str">
            <v>07 - 09 - 1976</v>
          </cell>
          <cell r="I806" t="str">
            <v>II/b</v>
          </cell>
          <cell r="J806" t="str">
            <v>01 - 04 - 2006</v>
          </cell>
          <cell r="K806" t="str">
            <v>01 - 10 - 2007</v>
          </cell>
          <cell r="L806" t="str">
            <v>P</v>
          </cell>
          <cell r="M806" t="str">
            <v>III/b</v>
          </cell>
          <cell r="N806" t="str">
            <v>01 - 04 - 2017</v>
          </cell>
          <cell r="O806" t="str">
            <v>11</v>
          </cell>
          <cell r="P806" t="str">
            <v>10</v>
          </cell>
          <cell r="Q806" t="str">
            <v/>
          </cell>
          <cell r="R806" t="str">
            <v/>
          </cell>
          <cell r="S806" t="str">
            <v/>
          </cell>
          <cell r="T806" t="str">
            <v>01 - 10 - 2014</v>
          </cell>
          <cell r="U806" t="str">
            <v>Guru Pertama</v>
          </cell>
          <cell r="V806" t="str">
            <v/>
          </cell>
          <cell r="W806" t="str">
            <v>SD Negeri 2 Dadakitan</v>
          </cell>
          <cell r="X806" t="str">
            <v>Dinas Pendidikan Dan Kebudayaan</v>
          </cell>
          <cell r="Y806" t="str">
            <v>S-1 PENDIDIKAN GURU SEKOLAH DASAR (PGSD)</v>
          </cell>
          <cell r="Z806" t="str">
            <v>31-12-2011</v>
          </cell>
          <cell r="AA806" t="str">
            <v>Aktif</v>
          </cell>
          <cell r="AB806" t="str">
            <v>PNS Daerah Kab./Kota yang bekerja pada Kab./Kota</v>
          </cell>
          <cell r="AC806" t="str">
            <v>Pemerintah Kab. Tolitoli</v>
          </cell>
          <cell r="AD806" t="str">
            <v>Pemerintah Kab. Tolitoli</v>
          </cell>
        </row>
        <row r="807">
          <cell r="A807">
            <v>805</v>
          </cell>
          <cell r="B807" t="str">
            <v>198505042007011003</v>
          </cell>
          <cell r="C807" t="str">
            <v>570027814</v>
          </cell>
          <cell r="D807" t="str">
            <v>MOHAMMAD ANDIKA</v>
          </cell>
          <cell r="E807" t="str">
            <v/>
          </cell>
          <cell r="F807" t="str">
            <v/>
          </cell>
          <cell r="G807" t="str">
            <v>PALU</v>
          </cell>
          <cell r="H807" t="str">
            <v>04 - 05 - 1985</v>
          </cell>
          <cell r="I807" t="str">
            <v>II/a</v>
          </cell>
          <cell r="J807" t="str">
            <v>01 - 01 - 2007</v>
          </cell>
          <cell r="K807" t="str">
            <v>01 - 10 - 2008</v>
          </cell>
          <cell r="L807" t="str">
            <v>L</v>
          </cell>
          <cell r="M807" t="str">
            <v>II/c</v>
          </cell>
          <cell r="N807" t="str">
            <v>01 - 10 - 2015</v>
          </cell>
          <cell r="O807" t="str">
            <v>11</v>
          </cell>
          <cell r="P807" t="str">
            <v>9</v>
          </cell>
          <cell r="Q807" t="str">
            <v/>
          </cell>
          <cell r="R807" t="str">
            <v/>
          </cell>
          <cell r="S807" t="str">
            <v/>
          </cell>
          <cell r="T807" t="str">
            <v/>
          </cell>
          <cell r="U807" t="str">
            <v/>
          </cell>
          <cell r="V807" t="str">
            <v>FUNGSIOMAL UMUM</v>
          </cell>
          <cell r="W807" t="str">
            <v>Seksi Rehabilitasi Hutan, Lahan Dan Pengelolaan DAS</v>
          </cell>
          <cell r="X807" t="str">
            <v>Bidang Rehabilitasi Hutan Dan Lahan</v>
          </cell>
          <cell r="Y807" t="str">
            <v>STM MESIN</v>
          </cell>
          <cell r="Z807" t="str">
            <v>31-12-2003</v>
          </cell>
          <cell r="AA807" t="str">
            <v>Aktif</v>
          </cell>
          <cell r="AB807" t="str">
            <v>PNS Daerah Kab./Kota yang bekerja pada Kab./Kota</v>
          </cell>
          <cell r="AC807" t="str">
            <v>Pemerintah Kab. Tolitoli</v>
          </cell>
          <cell r="AD807" t="str">
            <v>Pemerintah Kab. Tolitoli</v>
          </cell>
        </row>
        <row r="808">
          <cell r="A808">
            <v>806</v>
          </cell>
          <cell r="B808" t="str">
            <v>197204022011012001</v>
          </cell>
          <cell r="C808" t="str">
            <v/>
          </cell>
          <cell r="D808" t="str">
            <v>HAMSIDAR</v>
          </cell>
          <cell r="E808" t="str">
            <v/>
          </cell>
          <cell r="F808" t="str">
            <v>S.Pd.I</v>
          </cell>
          <cell r="G808" t="str">
            <v>TOLITOLI</v>
          </cell>
          <cell r="H808" t="str">
            <v>02 - 04 - 1972</v>
          </cell>
          <cell r="I808" t="str">
            <v>III/a</v>
          </cell>
          <cell r="J808" t="str">
            <v>01 - 01 - 2011</v>
          </cell>
          <cell r="K808" t="str">
            <v>01 - 01 - 2013</v>
          </cell>
          <cell r="L808" t="str">
            <v>P</v>
          </cell>
          <cell r="M808" t="str">
            <v>III/b</v>
          </cell>
          <cell r="N808" t="str">
            <v>01 - 04 - 2018</v>
          </cell>
          <cell r="O808" t="str">
            <v>13</v>
          </cell>
          <cell r="P808" t="str">
            <v>3</v>
          </cell>
          <cell r="Q808" t="str">
            <v/>
          </cell>
          <cell r="R808" t="str">
            <v/>
          </cell>
          <cell r="S808" t="str">
            <v/>
          </cell>
          <cell r="T808" t="str">
            <v>09 - 03 - 2015</v>
          </cell>
          <cell r="U808" t="str">
            <v>Guru Muda</v>
          </cell>
          <cell r="V808" t="str">
            <v/>
          </cell>
          <cell r="W808" t="str">
            <v>SDN 1 TOLITOLI</v>
          </cell>
          <cell r="X808" t="str">
            <v>CABANG DISPENBUD KECAMATAN BAOLAN</v>
          </cell>
          <cell r="Y808" t="str">
            <v>S-1 PENDIDIKAN AGAMA ISLAM</v>
          </cell>
          <cell r="Z808" t="str">
            <v>01-01-2010</v>
          </cell>
          <cell r="AA808" t="str">
            <v>Aktif</v>
          </cell>
          <cell r="AB808" t="str">
            <v>PNS Daerah Kab./Kota yang bekerja pada Kab./Kota</v>
          </cell>
          <cell r="AC808" t="str">
            <v>Pemerintah Kab. Tolitoli</v>
          </cell>
          <cell r="AD808" t="str">
            <v>Pemerintah Kab. Tolitoli</v>
          </cell>
        </row>
        <row r="809">
          <cell r="A809">
            <v>807</v>
          </cell>
          <cell r="B809" t="str">
            <v>197301052006042020</v>
          </cell>
          <cell r="C809" t="str">
            <v>570021423</v>
          </cell>
          <cell r="D809" t="str">
            <v>NURJANNA DJAFAR</v>
          </cell>
          <cell r="E809" t="str">
            <v/>
          </cell>
          <cell r="F809" t="str">
            <v/>
          </cell>
          <cell r="G809" t="str">
            <v>SOPPENG</v>
          </cell>
          <cell r="H809" t="str">
            <v>05 - 01 - 1973</v>
          </cell>
          <cell r="I809" t="str">
            <v>II/a</v>
          </cell>
          <cell r="J809" t="str">
            <v>01 - 04 - 2006</v>
          </cell>
          <cell r="K809" t="str">
            <v>01 - 10 - 2007</v>
          </cell>
          <cell r="L809" t="str">
            <v>P</v>
          </cell>
          <cell r="M809" t="str">
            <v>II/c</v>
          </cell>
          <cell r="N809" t="str">
            <v>01 - 04 - 2013</v>
          </cell>
          <cell r="O809" t="str">
            <v>9</v>
          </cell>
          <cell r="P809" t="str">
            <v>10</v>
          </cell>
          <cell r="Q809" t="str">
            <v/>
          </cell>
          <cell r="R809" t="str">
            <v/>
          </cell>
          <cell r="S809" t="str">
            <v/>
          </cell>
          <cell r="T809" t="str">
            <v>01 - 04 - 2013</v>
          </cell>
          <cell r="U809" t="str">
            <v>Guru Muda</v>
          </cell>
          <cell r="V809" t="str">
            <v/>
          </cell>
          <cell r="W809" t="str">
            <v>SDN LANANG</v>
          </cell>
          <cell r="X809" t="str">
            <v>CABANG DISPENBUD KECAMATAN LAMPASIO</v>
          </cell>
          <cell r="Y809" t="str">
            <v>SPG PENDIDIKAN SD</v>
          </cell>
          <cell r="Z809" t="str">
            <v>31-12-1991</v>
          </cell>
          <cell r="AA809" t="str">
            <v>Aktif</v>
          </cell>
          <cell r="AB809" t="str">
            <v>PNS Daerah Kab./Kota yang bekerja pada Kab./Kota</v>
          </cell>
          <cell r="AC809" t="str">
            <v>Pemerintah Kab. Tolitoli</v>
          </cell>
          <cell r="AD809" t="str">
            <v>Pemerintah Kab. Tolitoli</v>
          </cell>
        </row>
        <row r="810">
          <cell r="A810">
            <v>808</v>
          </cell>
          <cell r="B810" t="str">
            <v>196911221994082002</v>
          </cell>
          <cell r="C810" t="str">
            <v>132080135</v>
          </cell>
          <cell r="D810" t="str">
            <v>MARDIANA BORAHIMA</v>
          </cell>
          <cell r="E810" t="str">
            <v/>
          </cell>
          <cell r="F810" t="str">
            <v/>
          </cell>
          <cell r="G810" t="str">
            <v>KEPULAUAN SELAYAR</v>
          </cell>
          <cell r="H810" t="str">
            <v>22 - 11 - 1969</v>
          </cell>
          <cell r="I810" t="str">
            <v>II/a</v>
          </cell>
          <cell r="J810" t="str">
            <v>01 - 08 - 1994</v>
          </cell>
          <cell r="K810" t="str">
            <v>01 - 12 - 1995</v>
          </cell>
          <cell r="L810" t="str">
            <v>P</v>
          </cell>
          <cell r="M810" t="str">
            <v>IV/a</v>
          </cell>
          <cell r="N810" t="str">
            <v>01 - 10 - 2015</v>
          </cell>
          <cell r="O810" t="str">
            <v>16</v>
          </cell>
          <cell r="P810" t="str">
            <v>2</v>
          </cell>
          <cell r="Q810" t="str">
            <v/>
          </cell>
          <cell r="R810" t="str">
            <v/>
          </cell>
          <cell r="S810" t="str">
            <v/>
          </cell>
          <cell r="T810" t="str">
            <v>01 - 10 - 2015</v>
          </cell>
          <cell r="U810" t="str">
            <v>Guru Madya</v>
          </cell>
          <cell r="V810" t="str">
            <v/>
          </cell>
          <cell r="W810" t="str">
            <v>SD Negeri 2 Tolitoli</v>
          </cell>
          <cell r="X810" t="str">
            <v>Dinas Pendidikan Dan Kebudayaan</v>
          </cell>
          <cell r="Y810" t="str">
            <v>S-1 PENDIDIKAN GURU SEKOLAH DASAR (PGSD)</v>
          </cell>
          <cell r="Z810" t="str">
            <v>31-12-2010</v>
          </cell>
          <cell r="AA810" t="str">
            <v>Aktif</v>
          </cell>
          <cell r="AB810" t="str">
            <v>PNS Daerah Kab./Kota yang bekerja pada Kab./Kota</v>
          </cell>
          <cell r="AC810" t="str">
            <v>Pemerintah Kab. Tolitoli</v>
          </cell>
          <cell r="AD810" t="str">
            <v>Pemerintah Kab. Tolitoli</v>
          </cell>
        </row>
        <row r="811">
          <cell r="A811">
            <v>809</v>
          </cell>
          <cell r="B811" t="str">
            <v>198412182014091001</v>
          </cell>
          <cell r="C811" t="str">
            <v/>
          </cell>
          <cell r="D811" t="str">
            <v>RISMAN M SAID</v>
          </cell>
          <cell r="E811" t="str">
            <v/>
          </cell>
          <cell r="F811" t="str">
            <v/>
          </cell>
          <cell r="G811" t="str">
            <v>TOLITOLI</v>
          </cell>
          <cell r="H811" t="str">
            <v>18 - 12 - 1984</v>
          </cell>
          <cell r="I811" t="str">
            <v>II/a</v>
          </cell>
          <cell r="J811" t="str">
            <v>01 - 09 - 2014</v>
          </cell>
          <cell r="K811" t="str">
            <v>01 - 09 - 2016</v>
          </cell>
          <cell r="L811" t="str">
            <v>L</v>
          </cell>
          <cell r="M811" t="str">
            <v>II/a</v>
          </cell>
          <cell r="N811" t="str">
            <v>01 - 09 - 2014</v>
          </cell>
          <cell r="O811" t="str">
            <v>9</v>
          </cell>
          <cell r="P811" t="str">
            <v>8</v>
          </cell>
          <cell r="Q811" t="str">
            <v/>
          </cell>
          <cell r="R811" t="str">
            <v/>
          </cell>
          <cell r="S811" t="str">
            <v/>
          </cell>
          <cell r="T811" t="str">
            <v/>
          </cell>
          <cell r="U811" t="str">
            <v/>
          </cell>
          <cell r="V811" t="str">
            <v>PELAKSANA TENAGA GURU</v>
          </cell>
          <cell r="W811" t="str">
            <v>SDN MOSING</v>
          </cell>
          <cell r="X811" t="str">
            <v>CABANG DISPENBUD KECAMATAN DAMPAL UTARA</v>
          </cell>
          <cell r="Y811" t="str">
            <v>SMA IPS</v>
          </cell>
          <cell r="Z811" t="str">
            <v>14-06-2004</v>
          </cell>
          <cell r="AA811" t="str">
            <v>Aktif</v>
          </cell>
          <cell r="AB811" t="str">
            <v>PNS Daerah Kab./Kota yang bekerja pada Kab./Kota</v>
          </cell>
          <cell r="AC811" t="str">
            <v>Pemerintah Kab. Tolitoli</v>
          </cell>
          <cell r="AD811" t="str">
            <v>Pemerintah Kab. Tolitoli</v>
          </cell>
        </row>
        <row r="812">
          <cell r="A812">
            <v>810</v>
          </cell>
          <cell r="B812" t="str">
            <v>197905112003122005</v>
          </cell>
          <cell r="C812" t="str">
            <v>570015697</v>
          </cell>
          <cell r="D812" t="str">
            <v>ERNI SIRAJUDIN</v>
          </cell>
          <cell r="E812" t="str">
            <v/>
          </cell>
          <cell r="F812" t="str">
            <v/>
          </cell>
          <cell r="G812" t="str">
            <v>TOLITOLI</v>
          </cell>
          <cell r="H812" t="str">
            <v>11 - 05 - 1979</v>
          </cell>
          <cell r="I812" t="str">
            <v>II/a</v>
          </cell>
          <cell r="J812" t="str">
            <v>01 - 12 - 2003</v>
          </cell>
          <cell r="K812" t="str">
            <v>01 - 03 - 2005</v>
          </cell>
          <cell r="L812" t="str">
            <v>P</v>
          </cell>
          <cell r="M812" t="str">
            <v>III/a</v>
          </cell>
          <cell r="N812" t="str">
            <v>01 - 10 - 2016</v>
          </cell>
          <cell r="O812" t="str">
            <v>8</v>
          </cell>
          <cell r="P812" t="str">
            <v>11</v>
          </cell>
          <cell r="Q812" t="str">
            <v/>
          </cell>
          <cell r="R812" t="str">
            <v/>
          </cell>
          <cell r="S812" t="str">
            <v/>
          </cell>
          <cell r="T812" t="str">
            <v>01 - 10 - 2016</v>
          </cell>
          <cell r="U812" t="str">
            <v>Bidan Mahir / Lanjutan</v>
          </cell>
          <cell r="V812" t="str">
            <v/>
          </cell>
          <cell r="W812" t="str">
            <v>PUSKESMAS PEMBANTU LINGADAN</v>
          </cell>
          <cell r="X812" t="str">
            <v>PUSKESMAS DUNGINGIS</v>
          </cell>
          <cell r="Y812" t="str">
            <v>D-III KEBIDANAN</v>
          </cell>
          <cell r="Z812" t="str">
            <v>31-12-2009</v>
          </cell>
          <cell r="AA812" t="str">
            <v>Aktif</v>
          </cell>
          <cell r="AB812" t="str">
            <v>PNS Daerah Kab./Kota yang bekerja pada Kab./Kota</v>
          </cell>
          <cell r="AC812" t="str">
            <v>Pemerintah Kab. Tolitoli</v>
          </cell>
          <cell r="AD812" t="str">
            <v>Pemerintah Kab. Tolitoli</v>
          </cell>
        </row>
        <row r="813">
          <cell r="A813">
            <v>811</v>
          </cell>
          <cell r="B813" t="str">
            <v>197206262000122003</v>
          </cell>
          <cell r="C813" t="str">
            <v>140356684</v>
          </cell>
          <cell r="D813" t="str">
            <v>KARMILA KADIR</v>
          </cell>
          <cell r="E813" t="str">
            <v/>
          </cell>
          <cell r="F813" t="str">
            <v>AMAK</v>
          </cell>
          <cell r="G813" t="str">
            <v>UJUNG PADANG</v>
          </cell>
          <cell r="H813" t="str">
            <v>26 - 06 - 1972</v>
          </cell>
          <cell r="I813" t="str">
            <v>II/a</v>
          </cell>
          <cell r="J813" t="str">
            <v>01 - 12 - 2000</v>
          </cell>
          <cell r="K813" t="str">
            <v>01 - 04 - 2002</v>
          </cell>
          <cell r="L813" t="str">
            <v>P</v>
          </cell>
          <cell r="M813" t="str">
            <v>III/c</v>
          </cell>
          <cell r="N813" t="str">
            <v>01 - 10 - 2016</v>
          </cell>
          <cell r="O813" t="str">
            <v>10</v>
          </cell>
          <cell r="P813" t="str">
            <v>10</v>
          </cell>
          <cell r="Q813" t="str">
            <v/>
          </cell>
          <cell r="R813" t="str">
            <v/>
          </cell>
          <cell r="S813" t="str">
            <v/>
          </cell>
          <cell r="T813" t="str">
            <v>01 - 10 - 2016</v>
          </cell>
          <cell r="U813" t="str">
            <v>Pranata Laboratorium Kesehatan Penyelia</v>
          </cell>
          <cell r="V813" t="str">
            <v/>
          </cell>
          <cell r="W813" t="str">
            <v>SUBBAG TATA USAHA</v>
          </cell>
          <cell r="X813" t="str">
            <v>KANTOR PELAYANAN PERIZINAN TERPADU (KP2T)</v>
          </cell>
          <cell r="Y813" t="str">
            <v>D-III ANALIS KESEHATAN</v>
          </cell>
          <cell r="Z813" t="str">
            <v>31-12-2006</v>
          </cell>
          <cell r="AA813" t="str">
            <v>Tugas Belajar</v>
          </cell>
          <cell r="AB813" t="str">
            <v>PNS Daerah Kab./Kota yang bekerja pada Kab./Kota</v>
          </cell>
          <cell r="AC813" t="str">
            <v>Pemerintah Kab. Tolitoli</v>
          </cell>
          <cell r="AD813" t="str">
            <v>Pemerintah Kab. Tolitoli</v>
          </cell>
        </row>
        <row r="814">
          <cell r="A814">
            <v>812</v>
          </cell>
          <cell r="B814" t="str">
            <v>198207082009042001</v>
          </cell>
          <cell r="C814" t="str">
            <v/>
          </cell>
          <cell r="D814" t="str">
            <v>YULIANINGSI ROSMAN</v>
          </cell>
          <cell r="E814" t="str">
            <v/>
          </cell>
          <cell r="F814" t="str">
            <v>S.Far</v>
          </cell>
          <cell r="G814" t="str">
            <v>TOLITOLI</v>
          </cell>
          <cell r="H814" t="str">
            <v>08 - 07 - 1982</v>
          </cell>
          <cell r="I814" t="str">
            <v>III/a</v>
          </cell>
          <cell r="J814" t="str">
            <v>01 - 04 - 2009</v>
          </cell>
          <cell r="K814" t="str">
            <v>01 - 01 - 2011</v>
          </cell>
          <cell r="L814" t="str">
            <v>P</v>
          </cell>
          <cell r="M814" t="str">
            <v>III/c</v>
          </cell>
          <cell r="N814" t="str">
            <v>01 - 10 - 2016</v>
          </cell>
          <cell r="O814" t="str">
            <v>7</v>
          </cell>
          <cell r="P814" t="str">
            <v>6</v>
          </cell>
          <cell r="Q814" t="str">
            <v/>
          </cell>
          <cell r="R814" t="str">
            <v/>
          </cell>
          <cell r="S814" t="str">
            <v/>
          </cell>
          <cell r="T814" t="str">
            <v>01 - 10 - 2016</v>
          </cell>
          <cell r="U814" t="str">
            <v>Asisten Apoteker Penyelia</v>
          </cell>
          <cell r="V814" t="str">
            <v/>
          </cell>
          <cell r="W814" t="str">
            <v>PUSKESMAS BAOLAN</v>
          </cell>
          <cell r="X814" t="str">
            <v>DINAS KESEHATAN</v>
          </cell>
          <cell r="Y814" t="str">
            <v>S-1 FARMASI</v>
          </cell>
          <cell r="Z814" t="str">
            <v>31-12-2005</v>
          </cell>
          <cell r="AA814" t="str">
            <v>Aktif</v>
          </cell>
          <cell r="AB814" t="str">
            <v>PNS Daerah Kab./Kota yang bekerja pada Kab./Kota</v>
          </cell>
          <cell r="AC814" t="str">
            <v>Pemerintah Kab. Tolitoli</v>
          </cell>
          <cell r="AD814" t="str">
            <v>Pemerintah Kab. Tolitoli</v>
          </cell>
        </row>
        <row r="815">
          <cell r="A815">
            <v>813</v>
          </cell>
          <cell r="B815" t="str">
            <v>197005042007011026</v>
          </cell>
          <cell r="C815" t="str">
            <v>570028846</v>
          </cell>
          <cell r="D815" t="str">
            <v>WITARMAN MOH. A. HI. BEDDU</v>
          </cell>
          <cell r="E815" t="str">
            <v>Drs.</v>
          </cell>
          <cell r="F815" t="str">
            <v/>
          </cell>
          <cell r="G815" t="str">
            <v>DONDO</v>
          </cell>
          <cell r="H815" t="str">
            <v>04 - 05 - 1970</v>
          </cell>
          <cell r="I815" t="str">
            <v>III/a</v>
          </cell>
          <cell r="J815" t="str">
            <v>01 - 01 - 2007</v>
          </cell>
          <cell r="K815" t="str">
            <v>01 - 10 - 2007</v>
          </cell>
          <cell r="L815" t="str">
            <v>L</v>
          </cell>
          <cell r="M815" t="str">
            <v>III/d</v>
          </cell>
          <cell r="N815" t="str">
            <v>01 - 10 - 2016</v>
          </cell>
          <cell r="O815" t="str">
            <v>12</v>
          </cell>
          <cell r="P815" t="str">
            <v>9</v>
          </cell>
          <cell r="Q815" t="str">
            <v/>
          </cell>
          <cell r="R815" t="str">
            <v/>
          </cell>
          <cell r="S815" t="str">
            <v/>
          </cell>
          <cell r="T815" t="str">
            <v>11 - 03 - 2015</v>
          </cell>
          <cell r="U815" t="str">
            <v>Guru Muda</v>
          </cell>
          <cell r="V815" t="str">
            <v/>
          </cell>
          <cell r="W815" t="str">
            <v>SMP NEGERI 5 DONDO</v>
          </cell>
          <cell r="X815" t="str">
            <v>CABANG DISPENBUD KECAMATAN DONDO</v>
          </cell>
          <cell r="Y815" t="str">
            <v>S-1 PENDIDIKAN AGAMA ISLAM</v>
          </cell>
          <cell r="Z815" t="str">
            <v>31-12-1994</v>
          </cell>
          <cell r="AA815" t="str">
            <v>Aktif</v>
          </cell>
          <cell r="AB815" t="str">
            <v>PNS Daerah Kab./Kota yang bekerja pada Kab./Kota</v>
          </cell>
          <cell r="AC815" t="str">
            <v>Pemerintah Kab. Tolitoli</v>
          </cell>
          <cell r="AD815" t="str">
            <v>Pemerintah Kab. Tolitoli</v>
          </cell>
        </row>
        <row r="816">
          <cell r="A816">
            <v>814</v>
          </cell>
          <cell r="B816" t="str">
            <v>197508022014092001</v>
          </cell>
          <cell r="C816" t="str">
            <v/>
          </cell>
          <cell r="D816" t="str">
            <v>GUSTIANA</v>
          </cell>
          <cell r="E816" t="str">
            <v/>
          </cell>
          <cell r="F816" t="str">
            <v>A.Ma</v>
          </cell>
          <cell r="G816" t="str">
            <v>TOLITOLI</v>
          </cell>
          <cell r="H816" t="str">
            <v>02 - 08 - 1975</v>
          </cell>
          <cell r="I816" t="str">
            <v>II/b</v>
          </cell>
          <cell r="J816" t="str">
            <v>01 - 09 - 2014</v>
          </cell>
          <cell r="K816" t="str">
            <v>01 - 12 - 2015</v>
          </cell>
          <cell r="L816" t="str">
            <v>P</v>
          </cell>
          <cell r="M816" t="str">
            <v>II/b</v>
          </cell>
          <cell r="N816" t="str">
            <v>01 - 09 - 2014</v>
          </cell>
          <cell r="O816" t="str">
            <v>13</v>
          </cell>
          <cell r="P816" t="str">
            <v>0</v>
          </cell>
          <cell r="Q816" t="str">
            <v/>
          </cell>
          <cell r="R816" t="str">
            <v/>
          </cell>
          <cell r="S816" t="str">
            <v/>
          </cell>
          <cell r="T816" t="str">
            <v/>
          </cell>
          <cell r="U816" t="str">
            <v/>
          </cell>
          <cell r="V816" t="str">
            <v>GURU SD</v>
          </cell>
          <cell r="W816" t="str">
            <v>SDN 1 BUGA</v>
          </cell>
          <cell r="X816" t="str">
            <v>CABANG DISPENBUD KECAMATAN OGODEIDE</v>
          </cell>
          <cell r="Y816" t="str">
            <v>D-II PGSDI/MI</v>
          </cell>
          <cell r="Z816" t="str">
            <v>06-07-2004</v>
          </cell>
          <cell r="AA816" t="str">
            <v>Aktif</v>
          </cell>
          <cell r="AB816" t="str">
            <v>PNS Daerah Kab./Kota yang bekerja pada Kab./Kota</v>
          </cell>
          <cell r="AC816" t="str">
            <v>Pemerintah Kab. Tolitoli</v>
          </cell>
          <cell r="AD816" t="str">
            <v>Pemerintah Kab. Tolitoli</v>
          </cell>
        </row>
        <row r="817">
          <cell r="A817">
            <v>815</v>
          </cell>
          <cell r="B817" t="str">
            <v>196207081989031021</v>
          </cell>
          <cell r="C817" t="str">
            <v>140228574</v>
          </cell>
          <cell r="D817" t="str">
            <v>MARKUS PEA</v>
          </cell>
          <cell r="E817" t="str">
            <v/>
          </cell>
          <cell r="F817" t="str">
            <v/>
          </cell>
          <cell r="G817" t="str">
            <v>TORAJA</v>
          </cell>
          <cell r="H817" t="str">
            <v>08 - 07 - 1962</v>
          </cell>
          <cell r="I817" t="str">
            <v>II/a</v>
          </cell>
          <cell r="J817" t="str">
            <v>01 - 03 - 1989</v>
          </cell>
          <cell r="K817" t="str">
            <v>01 - 03 - 1990</v>
          </cell>
          <cell r="L817" t="str">
            <v>L</v>
          </cell>
          <cell r="M817" t="str">
            <v>III/d</v>
          </cell>
          <cell r="N817" t="str">
            <v>01 - 04 - 2011</v>
          </cell>
          <cell r="O817" t="str">
            <v>17</v>
          </cell>
          <cell r="P817" t="str">
            <v>1</v>
          </cell>
          <cell r="Q817" t="str">
            <v/>
          </cell>
          <cell r="R817" t="str">
            <v/>
          </cell>
          <cell r="S817" t="str">
            <v/>
          </cell>
          <cell r="T817" t="str">
            <v>01 - 04 - 2011</v>
          </cell>
          <cell r="U817" t="str">
            <v>Nutrisionis Penyelia</v>
          </cell>
          <cell r="V817" t="str">
            <v/>
          </cell>
          <cell r="W817" t="str">
            <v>PUSKESMAS KOTA</v>
          </cell>
          <cell r="X817" t="str">
            <v>DINAS KESEHATAN</v>
          </cell>
          <cell r="Y817" t="str">
            <v>SEKOLAH PEMBANTU AHLI GIZI</v>
          </cell>
          <cell r="Z817" t="str">
            <v>31-12-1986</v>
          </cell>
          <cell r="AA817" t="str">
            <v>Tugas Belajar</v>
          </cell>
          <cell r="AB817" t="str">
            <v>PNS Daerah Kab./Kota yang bekerja pada Kab./Kota</v>
          </cell>
          <cell r="AC817" t="str">
            <v>Pemerintah Kab. Tolitoli</v>
          </cell>
          <cell r="AD817" t="str">
            <v>Pemerintah Kab. Tolitoli</v>
          </cell>
        </row>
        <row r="818">
          <cell r="A818">
            <v>816</v>
          </cell>
          <cell r="B818" t="str">
            <v>196606052014112001</v>
          </cell>
          <cell r="C818" t="str">
            <v/>
          </cell>
          <cell r="D818" t="str">
            <v>BARLIANG</v>
          </cell>
          <cell r="E818" t="str">
            <v/>
          </cell>
          <cell r="F818" t="str">
            <v/>
          </cell>
          <cell r="G818" t="str">
            <v>PINRANG</v>
          </cell>
          <cell r="H818" t="str">
            <v>05 - 06 - 1966</v>
          </cell>
          <cell r="I818" t="str">
            <v>II/a</v>
          </cell>
          <cell r="J818" t="str">
            <v>01 - 11 - 2014</v>
          </cell>
          <cell r="K818" t="str">
            <v>01 - 09 - 2016</v>
          </cell>
          <cell r="L818" t="str">
            <v>P</v>
          </cell>
          <cell r="M818" t="str">
            <v>II/a</v>
          </cell>
          <cell r="N818" t="str">
            <v>01 - 11 - 2014</v>
          </cell>
          <cell r="O818" t="str">
            <v>10</v>
          </cell>
          <cell r="P818" t="str">
            <v>7</v>
          </cell>
          <cell r="Q818" t="str">
            <v/>
          </cell>
          <cell r="R818" t="str">
            <v/>
          </cell>
          <cell r="S818" t="str">
            <v/>
          </cell>
          <cell r="T818" t="str">
            <v/>
          </cell>
          <cell r="U818" t="str">
            <v/>
          </cell>
          <cell r="V818" t="str">
            <v>TEKNIS / ADMINISTRASI LAINNYA</v>
          </cell>
          <cell r="W818" t="str">
            <v>SEKSI PEMBERDAYAAN MASYARAKAT DESA/KELURAHAN</v>
          </cell>
          <cell r="X818" t="str">
            <v>KANTOR KECAMATAN DAMPAL UTARA</v>
          </cell>
          <cell r="Y818" t="str">
            <v>MADRASAH ALIYAH</v>
          </cell>
          <cell r="Z818" t="str">
            <v>01-04-1987</v>
          </cell>
          <cell r="AA818" t="str">
            <v>Aktif</v>
          </cell>
          <cell r="AB818" t="str">
            <v>PNS Daerah Kab./Kota yang bekerja pada Kab./Kota</v>
          </cell>
          <cell r="AC818" t="str">
            <v>Pemerintah Kab. Tolitoli</v>
          </cell>
          <cell r="AD818" t="str">
            <v>Pemerintah Kab. Tolitoli</v>
          </cell>
        </row>
        <row r="819">
          <cell r="A819">
            <v>817</v>
          </cell>
          <cell r="B819" t="str">
            <v>195901011981031041</v>
          </cell>
          <cell r="C819" t="str">
            <v>130855153</v>
          </cell>
          <cell r="D819" t="str">
            <v>ANWAR DJ BUMULO</v>
          </cell>
          <cell r="E819" t="str">
            <v/>
          </cell>
          <cell r="F819" t="str">
            <v/>
          </cell>
          <cell r="G819" t="str">
            <v>BUOL</v>
          </cell>
          <cell r="H819" t="str">
            <v>01 - 01 - 1959</v>
          </cell>
          <cell r="I819" t="str">
            <v>II/a</v>
          </cell>
          <cell r="J819" t="str">
            <v>01 - 03 - 1981</v>
          </cell>
          <cell r="K819" t="str">
            <v>01 - 05 - 1982</v>
          </cell>
          <cell r="L819" t="str">
            <v>L</v>
          </cell>
          <cell r="M819" t="str">
            <v>III/d</v>
          </cell>
          <cell r="N819" t="str">
            <v>01 - 10 - 2008</v>
          </cell>
          <cell r="O819" t="str">
            <v>22</v>
          </cell>
          <cell r="P819" t="str">
            <v>7</v>
          </cell>
          <cell r="Q819" t="str">
            <v/>
          </cell>
          <cell r="R819" t="str">
            <v/>
          </cell>
          <cell r="S819" t="str">
            <v/>
          </cell>
          <cell r="T819" t="str">
            <v>01 - 10 - 2008</v>
          </cell>
          <cell r="U819" t="str">
            <v>Guru Dewasa Tingkat. I</v>
          </cell>
          <cell r="V819" t="str">
            <v/>
          </cell>
          <cell r="W819" t="str">
            <v>SDN MAIBUA I</v>
          </cell>
          <cell r="X819" t="str">
            <v>CABANG DISPENBUD KECAMATAN LAMPASIO</v>
          </cell>
          <cell r="Y819" t="str">
            <v>SPG PENDIDIKAN SD</v>
          </cell>
          <cell r="Z819" t="str">
            <v>31-12-1979</v>
          </cell>
          <cell r="AA819" t="str">
            <v>Aktif</v>
          </cell>
          <cell r="AB819" t="str">
            <v>PNS Daerah Kab./Kota yang bekerja pada Kab./Kota</v>
          </cell>
          <cell r="AC819" t="str">
            <v>Pemerintah Kab. Tolitoli</v>
          </cell>
          <cell r="AD819" t="str">
            <v>Pemerintah Kab. Tolitoli</v>
          </cell>
        </row>
        <row r="820">
          <cell r="A820">
            <v>818</v>
          </cell>
          <cell r="B820" t="str">
            <v>197706062007011020</v>
          </cell>
          <cell r="C820" t="str">
            <v>570027739</v>
          </cell>
          <cell r="D820" t="str">
            <v>BAHRAN</v>
          </cell>
          <cell r="E820" t="str">
            <v/>
          </cell>
          <cell r="F820" t="str">
            <v>S.Sos</v>
          </cell>
          <cell r="G820" t="str">
            <v>TOLITOLI</v>
          </cell>
          <cell r="H820" t="str">
            <v>06 - 06 - 1977</v>
          </cell>
          <cell r="I820" t="str">
            <v>II/a</v>
          </cell>
          <cell r="J820" t="str">
            <v>01 - 01 - 2007</v>
          </cell>
          <cell r="K820" t="str">
            <v>01 - 10 - 2008</v>
          </cell>
          <cell r="L820" t="str">
            <v>L</v>
          </cell>
          <cell r="M820" t="str">
            <v>III/b</v>
          </cell>
          <cell r="N820" t="str">
            <v>01 - 10 - 2017</v>
          </cell>
          <cell r="O820" t="str">
            <v>9</v>
          </cell>
          <cell r="P820" t="str">
            <v>9</v>
          </cell>
          <cell r="Q820" t="str">
            <v/>
          </cell>
          <cell r="R820" t="str">
            <v/>
          </cell>
          <cell r="S820" t="str">
            <v/>
          </cell>
          <cell r="T820" t="str">
            <v/>
          </cell>
          <cell r="U820" t="str">
            <v/>
          </cell>
          <cell r="V820" t="str">
            <v>PENGADMINISTRASI SURAT</v>
          </cell>
          <cell r="W820" t="str">
            <v>Sub Bidang Penyelidikan Dan Penyidikan</v>
          </cell>
          <cell r="X820" t="str">
            <v>Bidang Penegakan Perundang-Undangan Daerah</v>
          </cell>
          <cell r="Y820" t="str">
            <v>S-1 ILMU PEMERINTAHAN</v>
          </cell>
          <cell r="Z820" t="str">
            <v>31-12-2012</v>
          </cell>
          <cell r="AA820" t="str">
            <v>Aktif</v>
          </cell>
          <cell r="AB820" t="str">
            <v>PNS Daerah Kab./Kota yang bekerja pada Kab./Kota</v>
          </cell>
          <cell r="AC820" t="str">
            <v>Pemerintah Kab. Tolitoli</v>
          </cell>
          <cell r="AD820" t="str">
            <v>Pemerintah Kab. Tolitoli</v>
          </cell>
        </row>
        <row r="821">
          <cell r="A821">
            <v>819</v>
          </cell>
          <cell r="B821" t="str">
            <v>197508021996031002</v>
          </cell>
          <cell r="C821" t="str">
            <v>140323697</v>
          </cell>
          <cell r="D821" t="str">
            <v>RONALD ARNOLD TUMBELAKA</v>
          </cell>
          <cell r="E821" t="str">
            <v/>
          </cell>
          <cell r="F821" t="str">
            <v>A.Md.Kep</v>
          </cell>
          <cell r="G821" t="str">
            <v>MINAHASA</v>
          </cell>
          <cell r="H821" t="str">
            <v>02 - 08 - 1975</v>
          </cell>
          <cell r="I821" t="str">
            <v>II/a</v>
          </cell>
          <cell r="J821" t="str">
            <v>01 - 03 - 1996</v>
          </cell>
          <cell r="K821" t="str">
            <v>01 - 01 - 1998</v>
          </cell>
          <cell r="L821" t="str">
            <v>L</v>
          </cell>
          <cell r="M821" t="str">
            <v>III/d</v>
          </cell>
          <cell r="N821" t="str">
            <v>01 - 04 - 2017</v>
          </cell>
          <cell r="O821" t="str">
            <v>16</v>
          </cell>
          <cell r="P821" t="str">
            <v>10</v>
          </cell>
          <cell r="Q821" t="str">
            <v/>
          </cell>
          <cell r="R821" t="str">
            <v/>
          </cell>
          <cell r="S821" t="str">
            <v/>
          </cell>
          <cell r="T821" t="str">
            <v>01 - 10 - 2014</v>
          </cell>
          <cell r="U821" t="str">
            <v>Perawat Penyelia</v>
          </cell>
          <cell r="V821" t="str">
            <v/>
          </cell>
          <cell r="W821" t="str">
            <v>PUSKESMAS OGODEIDE</v>
          </cell>
          <cell r="X821" t="str">
            <v>DINAS KESEHATAN</v>
          </cell>
          <cell r="Y821" t="str">
            <v>D-III KEPERAWATAN</v>
          </cell>
          <cell r="Z821" t="str">
            <v>31-12-2007</v>
          </cell>
          <cell r="AA821" t="str">
            <v>Aktif</v>
          </cell>
          <cell r="AB821" t="str">
            <v>PNS Daerah Kab./Kota yang bekerja pada Kab./Kota</v>
          </cell>
          <cell r="AC821" t="str">
            <v>Pemerintah Kab. Tolitoli</v>
          </cell>
          <cell r="AD821" t="str">
            <v>Pemerintah Kab. Tolitoli</v>
          </cell>
        </row>
        <row r="822">
          <cell r="A822">
            <v>820</v>
          </cell>
          <cell r="B822" t="str">
            <v>198409062008011003</v>
          </cell>
          <cell r="C822" t="str">
            <v>570035988</v>
          </cell>
          <cell r="D822" t="str">
            <v>MUHAMMAD AKBAR</v>
          </cell>
          <cell r="E822" t="str">
            <v/>
          </cell>
          <cell r="F822" t="str">
            <v/>
          </cell>
          <cell r="G822" t="str">
            <v>TOLITOLI</v>
          </cell>
          <cell r="H822" t="str">
            <v>06 - 09 - 1984</v>
          </cell>
          <cell r="I822" t="str">
            <v>II/a</v>
          </cell>
          <cell r="J822" t="str">
            <v>01 - 01 - 2008</v>
          </cell>
          <cell r="K822" t="str">
            <v>01 - 12 - 2009</v>
          </cell>
          <cell r="L822" t="str">
            <v>L</v>
          </cell>
          <cell r="M822" t="str">
            <v>II/c</v>
          </cell>
          <cell r="N822" t="str">
            <v>01 - 10 - 2016</v>
          </cell>
          <cell r="O822" t="str">
            <v>12</v>
          </cell>
          <cell r="P822" t="str">
            <v>9</v>
          </cell>
          <cell r="Q822" t="str">
            <v/>
          </cell>
          <cell r="R822" t="str">
            <v/>
          </cell>
          <cell r="S822" t="str">
            <v/>
          </cell>
          <cell r="T822" t="str">
            <v/>
          </cell>
          <cell r="U822" t="str">
            <v/>
          </cell>
          <cell r="V822" t="str">
            <v>BENDAHARA PENGURUS BARANG</v>
          </cell>
          <cell r="W822" t="str">
            <v>Sub Bagian Keuangan Dan Aset</v>
          </cell>
          <cell r="X822" t="str">
            <v>Dinas Penanaman Modal Dan Pelayanan Terpadu Satu Pintu</v>
          </cell>
          <cell r="Y822" t="str">
            <v>SMK TEKNIK MESIN</v>
          </cell>
          <cell r="Z822" t="str">
            <v>31-12-2003</v>
          </cell>
          <cell r="AA822" t="str">
            <v>Aktif</v>
          </cell>
          <cell r="AB822" t="str">
            <v>PNS Daerah Kab./Kota yang bekerja pada Kab./Kota</v>
          </cell>
          <cell r="AC822" t="str">
            <v>Pemerintah Kab. Tolitoli</v>
          </cell>
          <cell r="AD822" t="str">
            <v>Pemerintah Kab. Tolitoli</v>
          </cell>
        </row>
        <row r="823">
          <cell r="A823">
            <v>821</v>
          </cell>
          <cell r="B823" t="str">
            <v>196904152005012010</v>
          </cell>
          <cell r="C823" t="str">
            <v>570017233</v>
          </cell>
          <cell r="D823" t="str">
            <v>RAHMAWATY</v>
          </cell>
          <cell r="E823" t="str">
            <v/>
          </cell>
          <cell r="F823" t="str">
            <v>A.MA</v>
          </cell>
          <cell r="G823" t="str">
            <v>BUOL</v>
          </cell>
          <cell r="H823" t="str">
            <v>15 - 04 - 1969</v>
          </cell>
          <cell r="I823" t="str">
            <v>II/b</v>
          </cell>
          <cell r="J823" t="str">
            <v>01 - 01 - 2005</v>
          </cell>
          <cell r="K823" t="str">
            <v>01 - 03 - 2006</v>
          </cell>
          <cell r="L823" t="str">
            <v>P</v>
          </cell>
          <cell r="M823" t="str">
            <v>II/d</v>
          </cell>
          <cell r="N823" t="str">
            <v>01 - 04 - 2012</v>
          </cell>
          <cell r="O823" t="str">
            <v>15</v>
          </cell>
          <cell r="P823" t="str">
            <v>2</v>
          </cell>
          <cell r="Q823" t="str">
            <v/>
          </cell>
          <cell r="R823" t="str">
            <v/>
          </cell>
          <cell r="S823" t="str">
            <v/>
          </cell>
          <cell r="T823" t="str">
            <v>23 - 03 - 2013</v>
          </cell>
          <cell r="U823" t="str">
            <v>Guru Muda Tingkat. I</v>
          </cell>
          <cell r="V823" t="str">
            <v/>
          </cell>
          <cell r="W823" t="str">
            <v>SD Negeri 3 Tolitoli</v>
          </cell>
          <cell r="X823" t="str">
            <v>Dinas Pendidikan Dan Kebudayaan</v>
          </cell>
          <cell r="Y823" t="str">
            <v>D-II PGSDI</v>
          </cell>
          <cell r="Z823" t="str">
            <v>31-12-2003</v>
          </cell>
          <cell r="AA823" t="str">
            <v>Aktif</v>
          </cell>
          <cell r="AB823" t="str">
            <v>PNS Daerah Kab./Kota yang bekerja pada Kab./Kota</v>
          </cell>
          <cell r="AC823" t="str">
            <v>Pemerintah Kab. Tolitoli</v>
          </cell>
          <cell r="AD823" t="str">
            <v>Pemerintah Kab. Tolitoli</v>
          </cell>
        </row>
        <row r="824">
          <cell r="A824">
            <v>822</v>
          </cell>
          <cell r="B824" t="str">
            <v>196801231989111002</v>
          </cell>
          <cell r="C824" t="str">
            <v>140242534</v>
          </cell>
          <cell r="D824" t="str">
            <v>MOH SALIM H NUSURA</v>
          </cell>
          <cell r="E824" t="str">
            <v/>
          </cell>
          <cell r="F824" t="str">
            <v/>
          </cell>
          <cell r="G824" t="str">
            <v>TOLITOLI</v>
          </cell>
          <cell r="H824" t="str">
            <v>23 - 01 - 1968</v>
          </cell>
          <cell r="I824" t="str">
            <v>II/a</v>
          </cell>
          <cell r="J824" t="str">
            <v>01 - 11 - 1989</v>
          </cell>
          <cell r="K824" t="str">
            <v>01 - 07 - 1991</v>
          </cell>
          <cell r="L824" t="str">
            <v>L</v>
          </cell>
          <cell r="M824" t="str">
            <v>III/d</v>
          </cell>
          <cell r="N824" t="str">
            <v>01 - 10 - 2016</v>
          </cell>
          <cell r="O824" t="str">
            <v>21</v>
          </cell>
          <cell r="P824" t="str">
            <v>11</v>
          </cell>
          <cell r="Q824" t="str">
            <v/>
          </cell>
          <cell r="R824" t="str">
            <v/>
          </cell>
          <cell r="S824" t="str">
            <v/>
          </cell>
          <cell r="T824" t="str">
            <v>15 - 03 - 2012</v>
          </cell>
          <cell r="U824" t="str">
            <v>Perawat Penyelia</v>
          </cell>
          <cell r="V824" t="str">
            <v/>
          </cell>
          <cell r="W824" t="str">
            <v>Seksi Pencegahan Dan Pengendalian Penyakit Menular</v>
          </cell>
          <cell r="X824" t="str">
            <v>Dinas Kesehatan</v>
          </cell>
          <cell r="Y824" t="str">
            <v>D-III KEPERAWATAN</v>
          </cell>
          <cell r="Z824" t="str">
            <v>31-12-1999</v>
          </cell>
          <cell r="AA824" t="str">
            <v>Aktif</v>
          </cell>
          <cell r="AB824" t="str">
            <v>PNS Daerah Kab./Kota yang bekerja pada Kab./Kota</v>
          </cell>
          <cell r="AC824" t="str">
            <v>Pemerintah Kab. Tolitoli</v>
          </cell>
          <cell r="AD824" t="str">
            <v>Pemerintah Kab. Tolitoli</v>
          </cell>
        </row>
        <row r="825">
          <cell r="A825">
            <v>823</v>
          </cell>
          <cell r="B825" t="str">
            <v>198204062009042001</v>
          </cell>
          <cell r="C825" t="str">
            <v/>
          </cell>
          <cell r="D825" t="str">
            <v>HERMAWATI</v>
          </cell>
          <cell r="E825" t="str">
            <v/>
          </cell>
          <cell r="F825" t="str">
            <v>S.Pd.I</v>
          </cell>
          <cell r="G825" t="str">
            <v>LAKATAN</v>
          </cell>
          <cell r="H825" t="str">
            <v>06 - 04 - 1982</v>
          </cell>
          <cell r="I825" t="str">
            <v>III/a</v>
          </cell>
          <cell r="J825" t="str">
            <v>01 - 04 - 2009</v>
          </cell>
          <cell r="K825" t="str">
            <v>01 - 01 - 2011</v>
          </cell>
          <cell r="L825" t="str">
            <v>P</v>
          </cell>
          <cell r="M825" t="str">
            <v>III/c</v>
          </cell>
          <cell r="N825" t="str">
            <v>01 - 04 - 2016</v>
          </cell>
          <cell r="O825" t="str">
            <v>7</v>
          </cell>
          <cell r="P825" t="str">
            <v>0</v>
          </cell>
          <cell r="Q825" t="str">
            <v/>
          </cell>
          <cell r="R825" t="str">
            <v/>
          </cell>
          <cell r="S825" t="str">
            <v/>
          </cell>
          <cell r="T825" t="str">
            <v>01 - 04 - 2016</v>
          </cell>
          <cell r="U825" t="str">
            <v>Guru Muda</v>
          </cell>
          <cell r="V825" t="str">
            <v/>
          </cell>
          <cell r="W825" t="str">
            <v>SMP NEGERI 2 GALANG</v>
          </cell>
          <cell r="X825" t="str">
            <v>CABANG DISPENBUD KECAMATAN GALANG</v>
          </cell>
          <cell r="Y825" t="str">
            <v>S-1 PENDIDIKAN AGAMA ISLAM</v>
          </cell>
          <cell r="Z825" t="str">
            <v>31-12-2006</v>
          </cell>
          <cell r="AA825" t="str">
            <v>Aktif</v>
          </cell>
          <cell r="AB825" t="str">
            <v>PNS Daerah Kab./Kota yang bekerja pada Kab./Kota</v>
          </cell>
          <cell r="AC825" t="str">
            <v>Pemerintah Kab. Tolitoli</v>
          </cell>
          <cell r="AD825" t="str">
            <v>Pemerintah Kab. Tolitoli</v>
          </cell>
        </row>
        <row r="826">
          <cell r="A826">
            <v>824</v>
          </cell>
          <cell r="B826" t="str">
            <v>196709101992031013</v>
          </cell>
          <cell r="C826" t="str">
            <v>131996584</v>
          </cell>
          <cell r="D826" t="str">
            <v>SADARRIYANTO</v>
          </cell>
          <cell r="E826" t="str">
            <v/>
          </cell>
          <cell r="F826" t="str">
            <v>S.PD</v>
          </cell>
          <cell r="G826" t="str">
            <v>SLEMAN</v>
          </cell>
          <cell r="H826" t="str">
            <v>10 - 09 - 1967</v>
          </cell>
          <cell r="I826" t="str">
            <v>II/b</v>
          </cell>
          <cell r="J826" t="str">
            <v>01 - 03 - 1992</v>
          </cell>
          <cell r="K826" t="str">
            <v>01 - 11 - 1993</v>
          </cell>
          <cell r="L826" t="str">
            <v>L</v>
          </cell>
          <cell r="M826" t="str">
            <v>IV/a</v>
          </cell>
          <cell r="N826" t="str">
            <v>01 - 10 - 2011</v>
          </cell>
          <cell r="O826" t="str">
            <v>17</v>
          </cell>
          <cell r="P826" t="str">
            <v>7</v>
          </cell>
          <cell r="Q826" t="str">
            <v/>
          </cell>
          <cell r="R826" t="str">
            <v/>
          </cell>
          <cell r="S826" t="str">
            <v/>
          </cell>
          <cell r="T826" t="str">
            <v>01 - 10 - 2011</v>
          </cell>
          <cell r="U826" t="str">
            <v>Guru Pembina</v>
          </cell>
          <cell r="V826" t="str">
            <v/>
          </cell>
          <cell r="W826" t="str">
            <v>SMP NEGERI 1 LAMPASIO</v>
          </cell>
          <cell r="X826" t="str">
            <v>CABANG DISPENBUD KECAMATAN LAMPASIO</v>
          </cell>
          <cell r="Y826" t="str">
            <v>S-1 PENDIDIKAN</v>
          </cell>
          <cell r="Z826" t="str">
            <v>31-12-2002</v>
          </cell>
          <cell r="AA826" t="str">
            <v>Aktif</v>
          </cell>
          <cell r="AB826" t="str">
            <v>PNS Daerah Kab./Kota yang bekerja pada Kab./Kota</v>
          </cell>
          <cell r="AC826" t="str">
            <v>Pemerintah Kab. Tolitoli</v>
          </cell>
          <cell r="AD826" t="str">
            <v>Pemerintah Kab. Tolitoli</v>
          </cell>
        </row>
        <row r="827">
          <cell r="A827">
            <v>825</v>
          </cell>
          <cell r="B827" t="str">
            <v>197112202007011011</v>
          </cell>
          <cell r="C827" t="str">
            <v>570027654</v>
          </cell>
          <cell r="D827" t="str">
            <v>RUSLI S. MAHMUD</v>
          </cell>
          <cell r="E827" t="str">
            <v/>
          </cell>
          <cell r="F827" t="str">
            <v/>
          </cell>
          <cell r="G827" t="str">
            <v>TOLITOLI</v>
          </cell>
          <cell r="H827" t="str">
            <v>20 - 12 - 1971</v>
          </cell>
          <cell r="I827" t="str">
            <v>II/a</v>
          </cell>
          <cell r="J827" t="str">
            <v>01 - 01 - 2007</v>
          </cell>
          <cell r="K827" t="str">
            <v>01 - 10 - 2008</v>
          </cell>
          <cell r="L827" t="str">
            <v>L</v>
          </cell>
          <cell r="M827" t="str">
            <v>II/c</v>
          </cell>
          <cell r="N827" t="str">
            <v>01 - 04 - 2018</v>
          </cell>
          <cell r="O827" t="str">
            <v>14</v>
          </cell>
          <cell r="P827" t="str">
            <v>10</v>
          </cell>
          <cell r="Q827" t="str">
            <v/>
          </cell>
          <cell r="R827" t="str">
            <v/>
          </cell>
          <cell r="S827" t="str">
            <v/>
          </cell>
          <cell r="T827" t="str">
            <v>01 - 04 - 2018</v>
          </cell>
          <cell r="U827" t="str">
            <v>Guru</v>
          </cell>
          <cell r="V827" t="str">
            <v/>
          </cell>
          <cell r="W827" t="str">
            <v>SDN SIMATANG SABANG</v>
          </cell>
          <cell r="X827" t="str">
            <v>CABANG DISPENBUD KECAMATAN DAMPAL UTARA</v>
          </cell>
          <cell r="Y827" t="str">
            <v>SPG PENDIDIKAN SD</v>
          </cell>
          <cell r="Z827" t="str">
            <v>01-01-1990</v>
          </cell>
          <cell r="AA827" t="str">
            <v>Aktif</v>
          </cell>
          <cell r="AB827" t="str">
            <v>PNS Daerah Kab./Kota yang bekerja pada Kab./Kota</v>
          </cell>
          <cell r="AC827" t="str">
            <v>Pemerintah Kab. Tolitoli</v>
          </cell>
          <cell r="AD827" t="str">
            <v>Pemerintah Kab. Tolitoli</v>
          </cell>
        </row>
        <row r="828">
          <cell r="A828">
            <v>826</v>
          </cell>
          <cell r="B828" t="str">
            <v>196011021981032010</v>
          </cell>
          <cell r="C828" t="str">
            <v>130855163</v>
          </cell>
          <cell r="D828" t="str">
            <v>NURHAYATI M LINDIA</v>
          </cell>
          <cell r="E828" t="str">
            <v/>
          </cell>
          <cell r="F828" t="str">
            <v>A.Ma.Pd</v>
          </cell>
          <cell r="G828" t="str">
            <v>MANADO</v>
          </cell>
          <cell r="H828" t="str">
            <v>02 - 11 - 1960</v>
          </cell>
          <cell r="I828" t="str">
            <v>II/a</v>
          </cell>
          <cell r="J828" t="str">
            <v>01 - 03 - 1981</v>
          </cell>
          <cell r="K828" t="str">
            <v>01 - 03 - 1983</v>
          </cell>
          <cell r="L828" t="str">
            <v>P</v>
          </cell>
          <cell r="M828" t="str">
            <v>IV/a</v>
          </cell>
          <cell r="N828" t="str">
            <v>01 - 04 - 2013</v>
          </cell>
          <cell r="O828" t="str">
            <v>27</v>
          </cell>
          <cell r="P828" t="str">
            <v>1</v>
          </cell>
          <cell r="Q828" t="str">
            <v/>
          </cell>
          <cell r="R828" t="str">
            <v/>
          </cell>
          <cell r="S828" t="str">
            <v/>
          </cell>
          <cell r="T828" t="str">
            <v>01 - 04 - 2013</v>
          </cell>
          <cell r="U828" t="str">
            <v>Guru Pembina</v>
          </cell>
          <cell r="V828" t="str">
            <v/>
          </cell>
          <cell r="W828" t="str">
            <v>SDN 1 BASI</v>
          </cell>
          <cell r="X828" t="str">
            <v>CABANG DISPENBUD KECAMATAN BASIDONDO</v>
          </cell>
          <cell r="Y828" t="str">
            <v>D-II/A-II PGSD</v>
          </cell>
          <cell r="Z828" t="str">
            <v>31-12-2001</v>
          </cell>
          <cell r="AA828" t="str">
            <v>Aktif</v>
          </cell>
          <cell r="AB828" t="str">
            <v>PNS Daerah Kab./Kota yang bekerja pada Kab./Kota</v>
          </cell>
          <cell r="AC828" t="str">
            <v>Pemerintah Kab. Tolitoli</v>
          </cell>
          <cell r="AD828" t="str">
            <v>Pemerintah Kab. Tolitoli</v>
          </cell>
        </row>
        <row r="829">
          <cell r="A829">
            <v>827</v>
          </cell>
          <cell r="B829" t="str">
            <v>196007051984121007</v>
          </cell>
          <cell r="C829" t="str">
            <v>131210537</v>
          </cell>
          <cell r="D829" t="str">
            <v>HALEKA</v>
          </cell>
          <cell r="E829" t="str">
            <v/>
          </cell>
          <cell r="F829" t="str">
            <v>A.Ma.Pd</v>
          </cell>
          <cell r="G829" t="str">
            <v>TOLITOLI</v>
          </cell>
          <cell r="H829" t="str">
            <v>05 - 07 - 1960</v>
          </cell>
          <cell r="I829" t="str">
            <v>II/a</v>
          </cell>
          <cell r="J829" t="str">
            <v>01 - 12 - 1984</v>
          </cell>
          <cell r="K829" t="str">
            <v>01 - 10 - 1986</v>
          </cell>
          <cell r="L829" t="str">
            <v>L</v>
          </cell>
          <cell r="M829" t="str">
            <v>III/d</v>
          </cell>
          <cell r="N829" t="str">
            <v>01 - 10 - 2002</v>
          </cell>
          <cell r="O829" t="str">
            <v>12</v>
          </cell>
          <cell r="P829" t="str">
            <v>10</v>
          </cell>
          <cell r="Q829" t="str">
            <v/>
          </cell>
          <cell r="R829" t="str">
            <v/>
          </cell>
          <cell r="S829" t="str">
            <v/>
          </cell>
          <cell r="T829" t="str">
            <v/>
          </cell>
          <cell r="U829" t="str">
            <v/>
          </cell>
          <cell r="V829" t="str">
            <v>FUNGSIONAL UMUM</v>
          </cell>
          <cell r="W829" t="str">
            <v>Sub Bagian Umum Dan Kepegawaian</v>
          </cell>
          <cell r="X829" t="str">
            <v>Dinas Pendidikan Dan Kebudayaan</v>
          </cell>
          <cell r="Y829" t="str">
            <v>D-II/A-II</v>
          </cell>
          <cell r="Z829" t="str">
            <v>31-12-2002</v>
          </cell>
          <cell r="AA829" t="str">
            <v>Masa Persiapan Pensiun</v>
          </cell>
          <cell r="AB829" t="str">
            <v>PNS Daerah Kab./Kota yang bekerja pada Kab./Kota</v>
          </cell>
          <cell r="AC829" t="str">
            <v>Pemerintah Kab. Tolitoli</v>
          </cell>
          <cell r="AD829" t="str">
            <v>Pemerintah Kab. Tolitoli</v>
          </cell>
        </row>
        <row r="830">
          <cell r="A830">
            <v>828</v>
          </cell>
          <cell r="B830" t="str">
            <v>198104222010011009</v>
          </cell>
          <cell r="C830" t="str">
            <v/>
          </cell>
          <cell r="D830" t="str">
            <v>IRPAN</v>
          </cell>
          <cell r="E830" t="str">
            <v/>
          </cell>
          <cell r="F830" t="str">
            <v>SH</v>
          </cell>
          <cell r="G830" t="str">
            <v>BANGGAI LAUT</v>
          </cell>
          <cell r="H830" t="str">
            <v>22 - 04 - 1981</v>
          </cell>
          <cell r="I830" t="str">
            <v>III/a</v>
          </cell>
          <cell r="J830" t="str">
            <v>01 - 01 - 2010</v>
          </cell>
          <cell r="K830" t="str">
            <v>01 - 01 - 2012</v>
          </cell>
          <cell r="L830" t="str">
            <v>L</v>
          </cell>
          <cell r="M830" t="str">
            <v>III/c</v>
          </cell>
          <cell r="N830" t="str">
            <v>01 - 04 - 2018</v>
          </cell>
          <cell r="O830" t="str">
            <v>8</v>
          </cell>
          <cell r="P830" t="str">
            <v>3</v>
          </cell>
          <cell r="Q830" t="str">
            <v/>
          </cell>
          <cell r="R830" t="str">
            <v/>
          </cell>
          <cell r="S830" t="str">
            <v/>
          </cell>
          <cell r="T830" t="str">
            <v/>
          </cell>
          <cell r="U830" t="str">
            <v/>
          </cell>
          <cell r="V830" t="str">
            <v>PENYUSUN BAHAN BANTUAN HUKUM</v>
          </cell>
          <cell r="W830" t="str">
            <v>Sub Bagian Bantuan Hukum dan HAM</v>
          </cell>
          <cell r="X830" t="str">
            <v>BAGIAN HUKUM DAN PERUNDANG-UNDANGAN</v>
          </cell>
          <cell r="Y830" t="str">
            <v>S-1 HUKUM</v>
          </cell>
          <cell r="Z830" t="str">
            <v>01-01-2005</v>
          </cell>
          <cell r="AA830" t="str">
            <v>Aktif</v>
          </cell>
          <cell r="AB830" t="str">
            <v>PNS Daerah Kab./Kota yang bekerja pada Kab./Kota</v>
          </cell>
          <cell r="AC830" t="str">
            <v>Pemerintah Kab. Tolitoli</v>
          </cell>
          <cell r="AD830" t="str">
            <v>Pemerintah Kab. Tolitoli</v>
          </cell>
        </row>
        <row r="831">
          <cell r="A831">
            <v>829</v>
          </cell>
          <cell r="B831" t="str">
            <v>197205052011012001</v>
          </cell>
          <cell r="C831" t="str">
            <v/>
          </cell>
          <cell r="D831" t="str">
            <v>SUDARMIN</v>
          </cell>
          <cell r="E831" t="str">
            <v/>
          </cell>
          <cell r="F831" t="str">
            <v>S.Pd.I</v>
          </cell>
          <cell r="G831" t="str">
            <v>TOLITOLI</v>
          </cell>
          <cell r="H831" t="str">
            <v>05 - 05 - 1972</v>
          </cell>
          <cell r="I831" t="str">
            <v>III/a</v>
          </cell>
          <cell r="J831" t="str">
            <v>01 - 01 - 2011</v>
          </cell>
          <cell r="K831" t="str">
            <v>01 - 01 - 2013</v>
          </cell>
          <cell r="L831" t="str">
            <v>P</v>
          </cell>
          <cell r="M831" t="str">
            <v>III/b</v>
          </cell>
          <cell r="N831" t="str">
            <v>01 - 10 - 2016</v>
          </cell>
          <cell r="O831" t="str">
            <v>7</v>
          </cell>
          <cell r="P831" t="str">
            <v>8</v>
          </cell>
          <cell r="Q831" t="str">
            <v/>
          </cell>
          <cell r="R831" t="str">
            <v/>
          </cell>
          <cell r="S831" t="str">
            <v/>
          </cell>
          <cell r="T831" t="str">
            <v/>
          </cell>
          <cell r="U831" t="str">
            <v/>
          </cell>
          <cell r="V831" t="str">
            <v>GURU MATA PELAJARAN</v>
          </cell>
          <cell r="W831" t="str">
            <v>SDN 2 TAMPIALA</v>
          </cell>
          <cell r="X831" t="str">
            <v>CABANG DISPENBUD KECAMATAN DAMPAL SELATAN</v>
          </cell>
          <cell r="Y831" t="str">
            <v>S-1 PENDIDIKAN AGAMA ISLAM</v>
          </cell>
          <cell r="Z831" t="str">
            <v>31-12-2010</v>
          </cell>
          <cell r="AA831" t="str">
            <v>Aktif</v>
          </cell>
          <cell r="AB831" t="str">
            <v>PNS Daerah Kab./Kota yang bekerja pada Kab./Kota</v>
          </cell>
          <cell r="AC831" t="str">
            <v>Pemerintah Kab. Tolitoli</v>
          </cell>
          <cell r="AD831" t="str">
            <v>Pemerintah Kab. Tolitoli</v>
          </cell>
        </row>
        <row r="832">
          <cell r="A832">
            <v>830</v>
          </cell>
          <cell r="B832" t="str">
            <v>196904182003122003</v>
          </cell>
          <cell r="C832" t="str">
            <v>570015594</v>
          </cell>
          <cell r="D832" t="str">
            <v>NURSIA</v>
          </cell>
          <cell r="E832" t="str">
            <v/>
          </cell>
          <cell r="F832" t="str">
            <v>A.Ma.Pd</v>
          </cell>
          <cell r="G832" t="str">
            <v>TOLITOLI</v>
          </cell>
          <cell r="H832" t="str">
            <v>18 - 04 - 1969</v>
          </cell>
          <cell r="I832" t="str">
            <v>II/b</v>
          </cell>
          <cell r="J832" t="str">
            <v>01 - 12 - 2003</v>
          </cell>
          <cell r="K832" t="str">
            <v/>
          </cell>
          <cell r="L832" t="str">
            <v>P</v>
          </cell>
          <cell r="M832" t="str">
            <v>III/a</v>
          </cell>
          <cell r="N832" t="str">
            <v>01 - 04 - 2017</v>
          </cell>
          <cell r="O832" t="str">
            <v>11</v>
          </cell>
          <cell r="P832" t="str">
            <v>4</v>
          </cell>
          <cell r="Q832" t="str">
            <v/>
          </cell>
          <cell r="R832" t="str">
            <v/>
          </cell>
          <cell r="S832" t="str">
            <v/>
          </cell>
          <cell r="T832" t="str">
            <v>01 - 04 - 2017</v>
          </cell>
          <cell r="U832" t="str">
            <v>Guru Pertama</v>
          </cell>
          <cell r="V832" t="str">
            <v/>
          </cell>
          <cell r="W832" t="str">
            <v>SDN 2 MALOMBA</v>
          </cell>
          <cell r="X832" t="str">
            <v>CABANG DISPENBUD KECAMATAN DONDO</v>
          </cell>
          <cell r="Y832" t="str">
            <v>D-II/A-II PENDIDIKAN DASAR</v>
          </cell>
          <cell r="Z832" t="str">
            <v>31-12-2003</v>
          </cell>
          <cell r="AA832" t="str">
            <v>Aktif</v>
          </cell>
          <cell r="AB832" t="str">
            <v>PNS Daerah Kab./Kota yang bekerja pada Kab./Kota</v>
          </cell>
          <cell r="AC832" t="str">
            <v>Pemerintah Kab. Tolitoli</v>
          </cell>
          <cell r="AD832" t="str">
            <v>Pemerintah Kab. Tolitoli</v>
          </cell>
        </row>
        <row r="833">
          <cell r="A833">
            <v>831</v>
          </cell>
          <cell r="B833" t="str">
            <v>197003052014012001</v>
          </cell>
          <cell r="C833" t="str">
            <v/>
          </cell>
          <cell r="D833" t="str">
            <v>KARSUM</v>
          </cell>
          <cell r="E833" t="str">
            <v/>
          </cell>
          <cell r="F833" t="str">
            <v/>
          </cell>
          <cell r="G833" t="str">
            <v>BUOL</v>
          </cell>
          <cell r="H833" t="str">
            <v>05 - 03 - 1970</v>
          </cell>
          <cell r="I833" t="str">
            <v>II/a</v>
          </cell>
          <cell r="J833" t="str">
            <v>01 - 01 - 2014</v>
          </cell>
          <cell r="K833" t="str">
            <v>01 - 12 - 2015</v>
          </cell>
          <cell r="L833" t="str">
            <v>P</v>
          </cell>
          <cell r="M833" t="str">
            <v>II/a</v>
          </cell>
          <cell r="N833" t="str">
            <v>01 - 01 - 2014</v>
          </cell>
          <cell r="O833" t="str">
            <v>10</v>
          </cell>
          <cell r="P833" t="str">
            <v>7</v>
          </cell>
          <cell r="Q833" t="str">
            <v/>
          </cell>
          <cell r="R833" t="str">
            <v/>
          </cell>
          <cell r="S833" t="str">
            <v/>
          </cell>
          <cell r="T833" t="str">
            <v/>
          </cell>
          <cell r="U833" t="str">
            <v/>
          </cell>
          <cell r="V833" t="str">
            <v>GURU TK</v>
          </cell>
          <cell r="W833" t="str">
            <v>TK NEGERI PEMBINA KECAMATAN GALANG</v>
          </cell>
          <cell r="X833" t="str">
            <v>CABANG DISPENBUD KECAMATAN GALANG</v>
          </cell>
          <cell r="Y833" t="str">
            <v>KPG</v>
          </cell>
          <cell r="Z833" t="str">
            <v>02-12-1999</v>
          </cell>
          <cell r="AA833" t="str">
            <v>Aktif</v>
          </cell>
          <cell r="AB833" t="str">
            <v>PNS Daerah Kab./Kota yang bekerja pada Kab./Kota</v>
          </cell>
          <cell r="AC833" t="str">
            <v>Pemerintah Kab. Tolitoli</v>
          </cell>
          <cell r="AD833" t="str">
            <v>Pemerintah Kab. Tolitoli</v>
          </cell>
        </row>
        <row r="834">
          <cell r="A834">
            <v>832</v>
          </cell>
          <cell r="B834" t="str">
            <v>197506032005012009</v>
          </cell>
          <cell r="C834" t="str">
            <v>570017248</v>
          </cell>
          <cell r="D834" t="str">
            <v>SUMIATI</v>
          </cell>
          <cell r="E834" t="str">
            <v/>
          </cell>
          <cell r="F834" t="str">
            <v>S.Pd</v>
          </cell>
          <cell r="G834" t="str">
            <v>KEPULAUAN SELAYAR</v>
          </cell>
          <cell r="H834" t="str">
            <v>03 - 06 - 1975</v>
          </cell>
          <cell r="I834" t="str">
            <v>II/b</v>
          </cell>
          <cell r="J834" t="str">
            <v>01 - 01 - 2005</v>
          </cell>
          <cell r="K834" t="str">
            <v>01 - 03 - 2006</v>
          </cell>
          <cell r="L834" t="str">
            <v>P</v>
          </cell>
          <cell r="M834" t="str">
            <v>III/c</v>
          </cell>
          <cell r="N834" t="str">
            <v>01 - 10 - 2016</v>
          </cell>
          <cell r="O834" t="str">
            <v>9</v>
          </cell>
          <cell r="P834" t="str">
            <v>9</v>
          </cell>
          <cell r="Q834" t="str">
            <v/>
          </cell>
          <cell r="R834" t="str">
            <v/>
          </cell>
          <cell r="S834" t="str">
            <v/>
          </cell>
          <cell r="T834" t="str">
            <v>01 - 10 - 2016</v>
          </cell>
          <cell r="U834" t="str">
            <v>Guru Muda</v>
          </cell>
          <cell r="V834" t="str">
            <v/>
          </cell>
          <cell r="W834" t="str">
            <v>SD Negeri 6 Tambun</v>
          </cell>
          <cell r="X834" t="str">
            <v>Dinas Pendidikan Dan Kebudayaan</v>
          </cell>
          <cell r="Y834" t="str">
            <v>S-1 TEKNOLOGI PENDIDIKAN</v>
          </cell>
          <cell r="Z834" t="str">
            <v>31-12-2007</v>
          </cell>
          <cell r="AA834" t="str">
            <v>Aktif</v>
          </cell>
          <cell r="AB834" t="str">
            <v>PNS Daerah Kab./Kota yang bekerja pada Kab./Kota</v>
          </cell>
          <cell r="AC834" t="str">
            <v>Pemerintah Kab. Tolitoli</v>
          </cell>
          <cell r="AD834" t="str">
            <v>Pemerintah Kab. Tolitoli</v>
          </cell>
        </row>
        <row r="835">
          <cell r="A835">
            <v>833</v>
          </cell>
          <cell r="B835" t="str">
            <v>198310052010012022</v>
          </cell>
          <cell r="C835" t="str">
            <v/>
          </cell>
          <cell r="D835" t="str">
            <v>BUNGAENI</v>
          </cell>
          <cell r="E835" t="str">
            <v/>
          </cell>
          <cell r="F835" t="str">
            <v/>
          </cell>
          <cell r="G835" t="str">
            <v>BATU-BATU</v>
          </cell>
          <cell r="H835" t="str">
            <v>05 - 10 - 1983</v>
          </cell>
          <cell r="I835" t="str">
            <v>I/c</v>
          </cell>
          <cell r="J835" t="str">
            <v>01 - 01 - 2010</v>
          </cell>
          <cell r="K835" t="str">
            <v>01 - 01 - 2012</v>
          </cell>
          <cell r="L835" t="str">
            <v>P</v>
          </cell>
          <cell r="M835" t="str">
            <v>II/b</v>
          </cell>
          <cell r="N835" t="str">
            <v>01 - 04 - 2018</v>
          </cell>
          <cell r="O835" t="str">
            <v>10</v>
          </cell>
          <cell r="P835" t="str">
            <v>3</v>
          </cell>
          <cell r="Q835" t="str">
            <v/>
          </cell>
          <cell r="R835" t="str">
            <v/>
          </cell>
          <cell r="S835" t="str">
            <v/>
          </cell>
          <cell r="T835" t="str">
            <v/>
          </cell>
          <cell r="U835" t="str">
            <v/>
          </cell>
          <cell r="V835" t="str">
            <v>PENGADMINISTRASI PENGEMBANGAN DAN KESRA</v>
          </cell>
          <cell r="W835" t="str">
            <v>Seksi Sarana Prasarana Umum</v>
          </cell>
          <cell r="X835" t="str">
            <v>Kecamatan Galang</v>
          </cell>
          <cell r="Y835" t="str">
            <v>PERSAMAAN SLTA (PAKET C)</v>
          </cell>
          <cell r="Z835" t="str">
            <v>01-01-2006</v>
          </cell>
          <cell r="AA835" t="str">
            <v>Aktif</v>
          </cell>
          <cell r="AB835" t="str">
            <v>PNS Daerah Kab./Kota yang bekerja pada Kab./Kota</v>
          </cell>
          <cell r="AC835" t="str">
            <v>Pemerintah Kab. Tolitoli</v>
          </cell>
          <cell r="AD835" t="str">
            <v>Pemerintah Kab. Tolitoli</v>
          </cell>
        </row>
        <row r="836">
          <cell r="A836">
            <v>834</v>
          </cell>
          <cell r="B836" t="str">
            <v>196507092014092001</v>
          </cell>
          <cell r="C836" t="str">
            <v/>
          </cell>
          <cell r="D836" t="str">
            <v>SURIATI TUNGGENG</v>
          </cell>
          <cell r="E836" t="str">
            <v/>
          </cell>
          <cell r="F836" t="str">
            <v/>
          </cell>
          <cell r="G836" t="str">
            <v>KEPULAUAN SELAYAR</v>
          </cell>
          <cell r="H836" t="str">
            <v>09 - 07 - 1965</v>
          </cell>
          <cell r="I836" t="str">
            <v>II/a</v>
          </cell>
          <cell r="J836" t="str">
            <v>01 - 09 - 2014</v>
          </cell>
          <cell r="K836" t="str">
            <v>01 - 12 - 2015</v>
          </cell>
          <cell r="L836" t="str">
            <v>P</v>
          </cell>
          <cell r="M836" t="str">
            <v>II/a</v>
          </cell>
          <cell r="N836" t="str">
            <v>01 - 09 - 2014</v>
          </cell>
          <cell r="O836" t="str">
            <v>9</v>
          </cell>
          <cell r="P836" t="str">
            <v>10</v>
          </cell>
          <cell r="Q836" t="str">
            <v/>
          </cell>
          <cell r="R836" t="str">
            <v/>
          </cell>
          <cell r="S836" t="str">
            <v/>
          </cell>
          <cell r="T836" t="str">
            <v/>
          </cell>
          <cell r="U836" t="str">
            <v/>
          </cell>
          <cell r="V836" t="str">
            <v>TEKNIS / ADMINISTRASI LAINNYA</v>
          </cell>
          <cell r="W836" t="str">
            <v>CABANG DISPENBUD KECAMATAN OGODEIDE</v>
          </cell>
          <cell r="X836" t="str">
            <v/>
          </cell>
          <cell r="Y836" t="str">
            <v>SMA BAHASA</v>
          </cell>
          <cell r="Z836" t="str">
            <v>05-05-1986</v>
          </cell>
          <cell r="AA836" t="str">
            <v>Aktif</v>
          </cell>
          <cell r="AB836" t="str">
            <v>PNS Daerah Kab./Kota yang bekerja pada Kab./Kota</v>
          </cell>
          <cell r="AC836" t="str">
            <v>Pemerintah Kab. Tolitoli</v>
          </cell>
          <cell r="AD836" t="str">
            <v>Pemerintah Kab. Tolitoli</v>
          </cell>
        </row>
        <row r="837">
          <cell r="A837">
            <v>835</v>
          </cell>
          <cell r="B837" t="str">
            <v>197107192007011017</v>
          </cell>
          <cell r="C837" t="str">
            <v>570027642</v>
          </cell>
          <cell r="D837" t="str">
            <v>RUSLI B. MENTEMAS</v>
          </cell>
          <cell r="E837" t="str">
            <v/>
          </cell>
          <cell r="F837" t="str">
            <v/>
          </cell>
          <cell r="G837" t="str">
            <v>BUOL</v>
          </cell>
          <cell r="H837" t="str">
            <v>19 - 07 - 1971</v>
          </cell>
          <cell r="I837" t="str">
            <v>II/a</v>
          </cell>
          <cell r="J837" t="str">
            <v>01 - 01 - 2007</v>
          </cell>
          <cell r="K837" t="str">
            <v>01 - 10 - 2008</v>
          </cell>
          <cell r="L837" t="str">
            <v>L</v>
          </cell>
          <cell r="M837" t="str">
            <v>II/c</v>
          </cell>
          <cell r="N837" t="str">
            <v>01 - 10 - 2016</v>
          </cell>
          <cell r="O837" t="str">
            <v>13</v>
          </cell>
          <cell r="P837" t="str">
            <v>4</v>
          </cell>
          <cell r="Q837" t="str">
            <v/>
          </cell>
          <cell r="R837" t="str">
            <v/>
          </cell>
          <cell r="S837" t="str">
            <v/>
          </cell>
          <cell r="T837" t="str">
            <v>01 - 10 - 2016</v>
          </cell>
          <cell r="U837" t="str">
            <v>Guru</v>
          </cell>
          <cell r="V837" t="str">
            <v/>
          </cell>
          <cell r="W837" t="str">
            <v>SDN PANYAPU</v>
          </cell>
          <cell r="X837" t="str">
            <v>CABANG DISPENBUD KECAMATAN DAKOPEMEAN</v>
          </cell>
          <cell r="Y837" t="str">
            <v>SPG PENDIDIKAN SD</v>
          </cell>
          <cell r="Z837" t="str">
            <v>31-12-1990</v>
          </cell>
          <cell r="AA837" t="str">
            <v>Aktif</v>
          </cell>
          <cell r="AB837" t="str">
            <v>PNS Daerah Kab./Kota yang bekerja pada Kab./Kota</v>
          </cell>
          <cell r="AC837" t="str">
            <v>Pemerintah Kab. Tolitoli</v>
          </cell>
          <cell r="AD837" t="str">
            <v>Pemerintah Kab. Tolitoli</v>
          </cell>
        </row>
        <row r="838">
          <cell r="A838">
            <v>836</v>
          </cell>
          <cell r="B838" t="str">
            <v>196703091997022002</v>
          </cell>
          <cell r="C838" t="str">
            <v>132163549</v>
          </cell>
          <cell r="D838" t="str">
            <v>SUNARTI</v>
          </cell>
          <cell r="E838" t="str">
            <v/>
          </cell>
          <cell r="F838" t="str">
            <v>S.PD</v>
          </cell>
          <cell r="G838" t="str">
            <v>SOPPENG</v>
          </cell>
          <cell r="H838" t="str">
            <v>09 - 03 - 1967</v>
          </cell>
          <cell r="I838" t="str">
            <v>III/a</v>
          </cell>
          <cell r="J838" t="str">
            <v>01 - 02 - 1997</v>
          </cell>
          <cell r="K838" t="str">
            <v>01 - 01 - 1999</v>
          </cell>
          <cell r="L838" t="str">
            <v>P</v>
          </cell>
          <cell r="M838" t="str">
            <v>IV/a</v>
          </cell>
          <cell r="N838" t="str">
            <v>01 - 10 - 2011</v>
          </cell>
          <cell r="O838" t="str">
            <v>14</v>
          </cell>
          <cell r="P838" t="str">
            <v>8</v>
          </cell>
          <cell r="Q838" t="str">
            <v/>
          </cell>
          <cell r="R838" t="str">
            <v/>
          </cell>
          <cell r="S838" t="str">
            <v/>
          </cell>
          <cell r="T838" t="str">
            <v>01 - 10 - 2011</v>
          </cell>
          <cell r="U838" t="str">
            <v>Guru Pembina</v>
          </cell>
          <cell r="V838" t="str">
            <v/>
          </cell>
          <cell r="W838" t="str">
            <v>SMP Negeri 5 Tolitoli</v>
          </cell>
          <cell r="X838" t="str">
            <v>Dinas Pendidikan Dan Kebudayaan</v>
          </cell>
          <cell r="Y838" t="str">
            <v>S-1/A-IV BAHASA DAN SASTRA INDONESIA</v>
          </cell>
          <cell r="Z838" t="str">
            <v>31-12-1994</v>
          </cell>
          <cell r="AA838" t="str">
            <v>Aktif</v>
          </cell>
          <cell r="AB838" t="str">
            <v>PNS Daerah Kab./Kota yang bekerja pada Kab./Kota</v>
          </cell>
          <cell r="AC838" t="str">
            <v>Pemerintah Kab. Tolitoli</v>
          </cell>
          <cell r="AD838" t="str">
            <v>Pemerintah Kab. Tolitoli</v>
          </cell>
        </row>
        <row r="839">
          <cell r="A839">
            <v>837</v>
          </cell>
          <cell r="B839" t="str">
            <v>196910102007011045</v>
          </cell>
          <cell r="C839" t="str">
            <v>570027844</v>
          </cell>
          <cell r="D839" t="str">
            <v>SUTOMO SABDULLAH</v>
          </cell>
          <cell r="E839" t="str">
            <v/>
          </cell>
          <cell r="F839" t="str">
            <v/>
          </cell>
          <cell r="G839" t="str">
            <v>TOLITOLI</v>
          </cell>
          <cell r="H839" t="str">
            <v>10 - 10 - 1969</v>
          </cell>
          <cell r="I839" t="str">
            <v>II/a</v>
          </cell>
          <cell r="J839" t="str">
            <v>01 - 01 - 2007</v>
          </cell>
          <cell r="K839" t="str">
            <v>01 - 01 - 2008</v>
          </cell>
          <cell r="L839" t="str">
            <v>L</v>
          </cell>
          <cell r="M839" t="str">
            <v>II/c</v>
          </cell>
          <cell r="N839" t="str">
            <v>01 - 04 - 2015</v>
          </cell>
          <cell r="O839" t="str">
            <v>13</v>
          </cell>
          <cell r="P839" t="str">
            <v>3</v>
          </cell>
          <cell r="Q839" t="str">
            <v/>
          </cell>
          <cell r="R839" t="str">
            <v/>
          </cell>
          <cell r="S839" t="str">
            <v/>
          </cell>
          <cell r="T839" t="str">
            <v/>
          </cell>
          <cell r="U839" t="str">
            <v/>
          </cell>
          <cell r="V839" t="str">
            <v>STAF</v>
          </cell>
          <cell r="W839" t="str">
            <v>Seksi Sarana Dan Prasarana</v>
          </cell>
          <cell r="X839" t="str">
            <v>Dinas Perhubungan</v>
          </cell>
          <cell r="Y839" t="str">
            <v>SMEA PERDAGANGAN</v>
          </cell>
          <cell r="Z839" t="str">
            <v>31-12-1988</v>
          </cell>
          <cell r="AA839" t="str">
            <v>Aktif</v>
          </cell>
          <cell r="AB839" t="str">
            <v>PNS Daerah Kab./Kota yang bekerja pada Kab./Kota</v>
          </cell>
          <cell r="AC839" t="str">
            <v>Pemerintah Kab. Tolitoli</v>
          </cell>
          <cell r="AD839" t="str">
            <v>Pemerintah Kab. Tolitoli</v>
          </cell>
        </row>
        <row r="840">
          <cell r="A840">
            <v>838</v>
          </cell>
          <cell r="B840" t="str">
            <v>198212262014111001</v>
          </cell>
          <cell r="C840" t="str">
            <v/>
          </cell>
          <cell r="D840" t="str">
            <v>MOHAMMAD ILHAM</v>
          </cell>
          <cell r="E840" t="str">
            <v/>
          </cell>
          <cell r="F840" t="str">
            <v/>
          </cell>
          <cell r="G840" t="str">
            <v>TOLITOLI</v>
          </cell>
          <cell r="H840" t="str">
            <v>26 - 12 - 1982</v>
          </cell>
          <cell r="I840" t="str">
            <v>II/a</v>
          </cell>
          <cell r="J840" t="str">
            <v>01 - 11 - 2014</v>
          </cell>
          <cell r="K840" t="str">
            <v>01 - 09 - 2016</v>
          </cell>
          <cell r="L840" t="str">
            <v>L</v>
          </cell>
          <cell r="M840" t="str">
            <v>II/a</v>
          </cell>
          <cell r="N840" t="str">
            <v>01 - 11 - 2014</v>
          </cell>
          <cell r="O840" t="str">
            <v>9</v>
          </cell>
          <cell r="P840" t="str">
            <v>10</v>
          </cell>
          <cell r="Q840" t="str">
            <v/>
          </cell>
          <cell r="R840" t="str">
            <v/>
          </cell>
          <cell r="S840" t="str">
            <v/>
          </cell>
          <cell r="T840" t="str">
            <v/>
          </cell>
          <cell r="U840" t="str">
            <v/>
          </cell>
          <cell r="V840" t="str">
            <v>PENGELOLAH KEUANGAN</v>
          </cell>
          <cell r="W840" t="str">
            <v>Sub Bagian Perbendaharaan</v>
          </cell>
          <cell r="X840" t="str">
            <v>BAGIAN KEUANGAN</v>
          </cell>
          <cell r="Y840" t="str">
            <v>SMK BANGUNAN</v>
          </cell>
          <cell r="Z840" t="str">
            <v>20-06-2001</v>
          </cell>
          <cell r="AA840" t="str">
            <v>Aktif</v>
          </cell>
          <cell r="AB840" t="str">
            <v>PNS Daerah Kab./Kota yang bekerja pada Kab./Kota</v>
          </cell>
          <cell r="AC840" t="str">
            <v>Pemerintah Kab. Tolitoli</v>
          </cell>
          <cell r="AD840" t="str">
            <v>Pemerintah Kab. Tolitoli</v>
          </cell>
        </row>
        <row r="841">
          <cell r="A841">
            <v>839</v>
          </cell>
          <cell r="B841" t="str">
            <v>197312272003122003</v>
          </cell>
          <cell r="C841" t="str">
            <v>570015589</v>
          </cell>
          <cell r="D841" t="str">
            <v>RENITA</v>
          </cell>
          <cell r="E841" t="str">
            <v/>
          </cell>
          <cell r="F841" t="str">
            <v>A.Ma.Pd</v>
          </cell>
          <cell r="G841" t="str">
            <v>TOLITOLI</v>
          </cell>
          <cell r="H841" t="str">
            <v>27 - 12 - 1973</v>
          </cell>
          <cell r="I841" t="str">
            <v>II/b</v>
          </cell>
          <cell r="J841" t="str">
            <v>01 - 12 - 2003</v>
          </cell>
          <cell r="K841" t="str">
            <v>01 - 03 - 2005</v>
          </cell>
          <cell r="L841" t="str">
            <v>P</v>
          </cell>
          <cell r="M841" t="str">
            <v>III/b</v>
          </cell>
          <cell r="N841" t="str">
            <v>01 - 10 - 2016</v>
          </cell>
          <cell r="O841" t="str">
            <v>9</v>
          </cell>
          <cell r="P841" t="str">
            <v>10</v>
          </cell>
          <cell r="Q841" t="str">
            <v/>
          </cell>
          <cell r="R841" t="str">
            <v/>
          </cell>
          <cell r="S841" t="str">
            <v/>
          </cell>
          <cell r="T841" t="str">
            <v>01 - 04 - 2013</v>
          </cell>
          <cell r="U841" t="str">
            <v>Guru Pertama</v>
          </cell>
          <cell r="V841" t="str">
            <v/>
          </cell>
          <cell r="W841" t="str">
            <v>SD Negeri 6 Tambun</v>
          </cell>
          <cell r="X841" t="str">
            <v>Dinas Pendidikan Dan Kebudayaan</v>
          </cell>
          <cell r="Y841" t="str">
            <v>D-II/A-II PGSD</v>
          </cell>
          <cell r="Z841" t="str">
            <v>31-12-2001</v>
          </cell>
          <cell r="AA841" t="str">
            <v>Aktif</v>
          </cell>
          <cell r="AB841" t="str">
            <v>PNS Daerah Kab./Kota yang bekerja pada Kab./Kota</v>
          </cell>
          <cell r="AC841" t="str">
            <v>Pemerintah Kab. Tolitoli</v>
          </cell>
          <cell r="AD841" t="str">
            <v>Pemerintah Kab. Tolitoli</v>
          </cell>
        </row>
        <row r="842">
          <cell r="A842">
            <v>840</v>
          </cell>
          <cell r="B842" t="str">
            <v>198202022010011037</v>
          </cell>
          <cell r="C842" t="str">
            <v/>
          </cell>
          <cell r="D842" t="str">
            <v>DARMAN</v>
          </cell>
          <cell r="E842" t="str">
            <v/>
          </cell>
          <cell r="F842" t="str">
            <v>S.PD</v>
          </cell>
          <cell r="G842" t="str">
            <v>TOLITOLI</v>
          </cell>
          <cell r="H842" t="str">
            <v>02 - 02 - 1982</v>
          </cell>
          <cell r="I842" t="str">
            <v>III/a</v>
          </cell>
          <cell r="J842" t="str">
            <v>01 - 01 - 2010</v>
          </cell>
          <cell r="K842" t="str">
            <v>01 - 01 - 2012</v>
          </cell>
          <cell r="L842" t="str">
            <v>L</v>
          </cell>
          <cell r="M842" t="str">
            <v>III/b</v>
          </cell>
          <cell r="N842" t="str">
            <v>01 - 04 - 2017</v>
          </cell>
          <cell r="O842" t="str">
            <v>7</v>
          </cell>
          <cell r="P842" t="str">
            <v>3</v>
          </cell>
          <cell r="Q842" t="str">
            <v/>
          </cell>
          <cell r="R842" t="str">
            <v/>
          </cell>
          <cell r="S842" t="str">
            <v/>
          </cell>
          <cell r="T842" t="str">
            <v/>
          </cell>
          <cell r="U842" t="str">
            <v>Guru Pertama</v>
          </cell>
          <cell r="V842" t="str">
            <v/>
          </cell>
          <cell r="W842" t="str">
            <v>SMP NEGERI 4 LAMPASIO</v>
          </cell>
          <cell r="X842" t="str">
            <v/>
          </cell>
          <cell r="Y842" t="str">
            <v>S-1 PENDIDIKAN BAHASA INGGRIS</v>
          </cell>
          <cell r="Z842" t="str">
            <v>31-12-2007</v>
          </cell>
          <cell r="AA842" t="str">
            <v>Aktif</v>
          </cell>
          <cell r="AB842" t="str">
            <v>PNS Daerah Kab./Kota yang bekerja pada Kab./Kota</v>
          </cell>
          <cell r="AC842" t="str">
            <v>Pemerintah Kab. Tolitoli</v>
          </cell>
          <cell r="AD842" t="str">
            <v>Pemerintah Kab. Tolitoli</v>
          </cell>
        </row>
        <row r="843">
          <cell r="A843">
            <v>841</v>
          </cell>
          <cell r="B843" t="str">
            <v>196611051988032015</v>
          </cell>
          <cell r="C843" t="str">
            <v>131743587</v>
          </cell>
          <cell r="D843" t="str">
            <v>HAYATI</v>
          </cell>
          <cell r="E843" t="str">
            <v/>
          </cell>
          <cell r="F843" t="str">
            <v>A.Ma.Pd</v>
          </cell>
          <cell r="G843" t="str">
            <v>BUOL</v>
          </cell>
          <cell r="H843" t="str">
            <v>05 - 11 - 1966</v>
          </cell>
          <cell r="I843" t="str">
            <v>II/a</v>
          </cell>
          <cell r="J843" t="str">
            <v>01 - 03 - 1988</v>
          </cell>
          <cell r="K843" t="str">
            <v>01 - 11 - 1989</v>
          </cell>
          <cell r="L843" t="str">
            <v>P</v>
          </cell>
          <cell r="M843" t="str">
            <v>IV/a</v>
          </cell>
          <cell r="N843" t="str">
            <v>01 - 04 - 2012</v>
          </cell>
          <cell r="O843" t="str">
            <v>19</v>
          </cell>
          <cell r="P843" t="str">
            <v>1</v>
          </cell>
          <cell r="Q843" t="str">
            <v/>
          </cell>
          <cell r="R843" t="str">
            <v/>
          </cell>
          <cell r="S843" t="str">
            <v/>
          </cell>
          <cell r="T843" t="str">
            <v>01 - 04 - 2012</v>
          </cell>
          <cell r="U843" t="str">
            <v>Guru Pembina</v>
          </cell>
          <cell r="V843" t="str">
            <v/>
          </cell>
          <cell r="W843" t="str">
            <v>SDN SANDANA</v>
          </cell>
          <cell r="X843" t="str">
            <v>CABANG DISPENBUD KECAMATAN GALANG</v>
          </cell>
          <cell r="Y843" t="str">
            <v>D-II/A-II</v>
          </cell>
          <cell r="Z843" t="str">
            <v>31-12-1999</v>
          </cell>
          <cell r="AA843" t="str">
            <v>Aktif</v>
          </cell>
          <cell r="AB843" t="str">
            <v>PNS Daerah Kab./Kota yang bekerja pada Kab./Kota</v>
          </cell>
          <cell r="AC843" t="str">
            <v>Pemerintah Kab. Tolitoli</v>
          </cell>
          <cell r="AD843" t="str">
            <v>Pemerintah Kab. Tolitoli</v>
          </cell>
        </row>
        <row r="844">
          <cell r="A844">
            <v>842</v>
          </cell>
          <cell r="B844" t="str">
            <v>195911111982072001</v>
          </cell>
          <cell r="C844" t="str">
            <v>131056842</v>
          </cell>
          <cell r="D844" t="str">
            <v>MARIATI DAIDULAH</v>
          </cell>
          <cell r="E844" t="str">
            <v/>
          </cell>
          <cell r="F844" t="str">
            <v>A.Ma.Pd</v>
          </cell>
          <cell r="G844" t="str">
            <v>BUOL</v>
          </cell>
          <cell r="H844" t="str">
            <v>11 - 11 - 1959</v>
          </cell>
          <cell r="I844" t="str">
            <v>II/a</v>
          </cell>
          <cell r="J844" t="str">
            <v>01 - 07 - 1982</v>
          </cell>
          <cell r="K844" t="str">
            <v>01 - 01 - 1984</v>
          </cell>
          <cell r="L844" t="str">
            <v>P</v>
          </cell>
          <cell r="M844" t="str">
            <v>IV/a</v>
          </cell>
          <cell r="N844" t="str">
            <v>01 - 10 - 2011</v>
          </cell>
          <cell r="O844" t="str">
            <v>24</v>
          </cell>
          <cell r="P844" t="str">
            <v>3</v>
          </cell>
          <cell r="Q844" t="str">
            <v/>
          </cell>
          <cell r="R844" t="str">
            <v/>
          </cell>
          <cell r="S844" t="str">
            <v/>
          </cell>
          <cell r="T844" t="str">
            <v>27 - 03 - 2013</v>
          </cell>
          <cell r="U844" t="str">
            <v>Guru Madya</v>
          </cell>
          <cell r="V844" t="str">
            <v/>
          </cell>
          <cell r="W844" t="str">
            <v>SDN 1 LAKATAN</v>
          </cell>
          <cell r="X844" t="str">
            <v>CABANG DISPENBUD KECAMATAN GALANG</v>
          </cell>
          <cell r="Y844" t="str">
            <v>D-II</v>
          </cell>
          <cell r="Z844" t="str">
            <v>31-12-2005</v>
          </cell>
          <cell r="AA844" t="str">
            <v>Aktif</v>
          </cell>
          <cell r="AB844" t="str">
            <v>PNS Daerah Kab./Kota yang bekerja pada Kab./Kota</v>
          </cell>
          <cell r="AC844" t="str">
            <v>Pemerintah Kab. Tolitoli</v>
          </cell>
          <cell r="AD844" t="str">
            <v>Pemerintah Kab. Tolitoli</v>
          </cell>
        </row>
        <row r="845">
          <cell r="A845">
            <v>843</v>
          </cell>
          <cell r="B845" t="str">
            <v>196508141986012002</v>
          </cell>
          <cell r="C845" t="str">
            <v>131573707</v>
          </cell>
          <cell r="D845" t="str">
            <v>MARITJE HADJU</v>
          </cell>
          <cell r="E845" t="str">
            <v/>
          </cell>
          <cell r="F845" t="str">
            <v/>
          </cell>
          <cell r="G845" t="str">
            <v>GORONTALO</v>
          </cell>
          <cell r="H845" t="str">
            <v>14 - 08 - 1965</v>
          </cell>
          <cell r="I845" t="str">
            <v>II/a</v>
          </cell>
          <cell r="J845" t="str">
            <v>01 - 01 - 1986</v>
          </cell>
          <cell r="K845" t="str">
            <v>01 - 12 - 1987</v>
          </cell>
          <cell r="L845" t="str">
            <v>P</v>
          </cell>
          <cell r="M845" t="str">
            <v>IV/a</v>
          </cell>
          <cell r="N845" t="str">
            <v>01 - 10 - 2006</v>
          </cell>
          <cell r="O845" t="str">
            <v>15</v>
          </cell>
          <cell r="P845" t="str">
            <v>9</v>
          </cell>
          <cell r="Q845" t="str">
            <v/>
          </cell>
          <cell r="R845" t="str">
            <v/>
          </cell>
          <cell r="S845" t="str">
            <v/>
          </cell>
          <cell r="T845" t="str">
            <v>01 - 10 - 2006</v>
          </cell>
          <cell r="U845" t="str">
            <v>Guru Pembina</v>
          </cell>
          <cell r="V845" t="str">
            <v/>
          </cell>
          <cell r="W845" t="str">
            <v>Pemerintah Kabupaten Tolitoli</v>
          </cell>
          <cell r="X845" t="str">
            <v/>
          </cell>
          <cell r="Y845" t="str">
            <v>D-I/A-I BAHASA DAN SASTRA INDONESIA</v>
          </cell>
          <cell r="Z845" t="str">
            <v>31-12-1985</v>
          </cell>
          <cell r="AA845" t="str">
            <v>Aktif</v>
          </cell>
          <cell r="AB845" t="str">
            <v>PNS Daerah Kab./Kota yang bekerja pada Kab./Kota</v>
          </cell>
          <cell r="AC845" t="str">
            <v>Pemerintah Kab. Tolitoli</v>
          </cell>
          <cell r="AD845" t="str">
            <v>Pemerintah Kab. Tolitoli</v>
          </cell>
        </row>
        <row r="846">
          <cell r="A846">
            <v>844</v>
          </cell>
          <cell r="B846" t="str">
            <v>196503131989101001</v>
          </cell>
          <cell r="C846" t="str">
            <v>131827597</v>
          </cell>
          <cell r="D846" t="str">
            <v>SAIFUL BAHRI RAIS</v>
          </cell>
          <cell r="E846" t="str">
            <v/>
          </cell>
          <cell r="F846" t="str">
            <v/>
          </cell>
          <cell r="G846" t="str">
            <v>TOLITOLI</v>
          </cell>
          <cell r="H846" t="str">
            <v>13 - 03 - 1965</v>
          </cell>
          <cell r="I846" t="str">
            <v>I/a</v>
          </cell>
          <cell r="J846" t="str">
            <v>01 - 10 - 1989</v>
          </cell>
          <cell r="K846" t="str">
            <v>01 - 06 - 1991</v>
          </cell>
          <cell r="L846" t="str">
            <v>L</v>
          </cell>
          <cell r="M846" t="str">
            <v>II/a</v>
          </cell>
          <cell r="N846" t="str">
            <v>01 - 10 - 2014</v>
          </cell>
          <cell r="O846" t="str">
            <v>19</v>
          </cell>
          <cell r="P846" t="str">
            <v>0</v>
          </cell>
          <cell r="Q846" t="str">
            <v/>
          </cell>
          <cell r="R846" t="str">
            <v/>
          </cell>
          <cell r="S846" t="str">
            <v/>
          </cell>
          <cell r="T846" t="str">
            <v/>
          </cell>
          <cell r="U846" t="str">
            <v/>
          </cell>
          <cell r="V846" t="str">
            <v>FUNGSIONAL UMUM</v>
          </cell>
          <cell r="W846" t="str">
            <v>SD Negeri 10 Tolitoli</v>
          </cell>
          <cell r="X846" t="str">
            <v>Dinas Pendidikan Dan Kebudayaan</v>
          </cell>
          <cell r="Y846" t="str">
            <v>SEKOLAH TEKNIK BANGUNAN AIR/JALAN</v>
          </cell>
          <cell r="Z846" t="str">
            <v>31-12-1984</v>
          </cell>
          <cell r="AA846" t="str">
            <v>Aktif</v>
          </cell>
          <cell r="AB846" t="str">
            <v>PNS Daerah Kab./Kota yang bekerja pada Kab./Kota</v>
          </cell>
          <cell r="AC846" t="str">
            <v>Pemerintah Kab. Tolitoli</v>
          </cell>
          <cell r="AD846" t="str">
            <v>Pemerintah Kab. Tolitoli</v>
          </cell>
        </row>
        <row r="847">
          <cell r="A847">
            <v>845</v>
          </cell>
          <cell r="B847" t="str">
            <v>198101202006042016</v>
          </cell>
          <cell r="C847" t="str">
            <v>570021347</v>
          </cell>
          <cell r="D847" t="str">
            <v>CYNTIA KORNELIUS</v>
          </cell>
          <cell r="E847" t="str">
            <v>dr</v>
          </cell>
          <cell r="F847" t="str">
            <v>M.Kes.Sp.PK</v>
          </cell>
          <cell r="G847" t="str">
            <v>TOLITOLI</v>
          </cell>
          <cell r="H847" t="str">
            <v>20 - 01 - 1981</v>
          </cell>
          <cell r="I847" t="str">
            <v>III/b</v>
          </cell>
          <cell r="J847" t="str">
            <v>01 - 04 - 2006</v>
          </cell>
          <cell r="K847" t="str">
            <v>01 - 10 - 2007</v>
          </cell>
          <cell r="L847" t="str">
            <v>P</v>
          </cell>
          <cell r="M847" t="str">
            <v>IV/a</v>
          </cell>
          <cell r="N847" t="str">
            <v>01 - 10 - 2017</v>
          </cell>
          <cell r="O847" t="str">
            <v>12</v>
          </cell>
          <cell r="P847" t="str">
            <v>1</v>
          </cell>
          <cell r="Q847" t="str">
            <v/>
          </cell>
          <cell r="R847" t="str">
            <v/>
          </cell>
          <cell r="S847" t="str">
            <v/>
          </cell>
          <cell r="T847" t="str">
            <v>01 - 10 - 2017</v>
          </cell>
          <cell r="U847" t="str">
            <v>Dokter Ahli Madya / Madya</v>
          </cell>
          <cell r="V847" t="str">
            <v/>
          </cell>
          <cell r="W847" t="str">
            <v>Sub Bidang Patologi Klinik Dan Radiologi</v>
          </cell>
          <cell r="X847" t="str">
            <v>BIDANG PENUNJANG  MEDIS</v>
          </cell>
          <cell r="Y847" t="str">
            <v>S-2 PENDIDIKAN DOKTER SPESIALIS PATOLOGI KLINIK</v>
          </cell>
          <cell r="Z847" t="str">
            <v>31-12-2012</v>
          </cell>
          <cell r="AA847" t="str">
            <v>Aktif</v>
          </cell>
          <cell r="AB847" t="str">
            <v>PNS Daerah Kab./Kota yang bekerja pada Kab./Kota</v>
          </cell>
          <cell r="AC847" t="str">
            <v>Pemerintah Kab. Tolitoli</v>
          </cell>
          <cell r="AD847" t="str">
            <v>Pemerintah Kab. Tolitoli</v>
          </cell>
        </row>
        <row r="848">
          <cell r="A848">
            <v>846</v>
          </cell>
          <cell r="B848" t="str">
            <v>196406011989031021</v>
          </cell>
          <cell r="C848" t="str">
            <v>131840763</v>
          </cell>
          <cell r="D848" t="str">
            <v>ERLIS</v>
          </cell>
          <cell r="E848" t="str">
            <v/>
          </cell>
          <cell r="F848" t="str">
            <v/>
          </cell>
          <cell r="G848" t="str">
            <v>TOLITOLI</v>
          </cell>
          <cell r="H848" t="str">
            <v>01 - 06 - 1964</v>
          </cell>
          <cell r="I848" t="str">
            <v>I/a</v>
          </cell>
          <cell r="J848" t="str">
            <v>01 - 03 - 1989</v>
          </cell>
          <cell r="K848" t="str">
            <v>01 - 02 - 1991</v>
          </cell>
          <cell r="L848" t="str">
            <v>L</v>
          </cell>
          <cell r="M848" t="str">
            <v>II/a</v>
          </cell>
          <cell r="N848" t="str">
            <v>01 - 10 - 2000</v>
          </cell>
          <cell r="O848" t="str">
            <v>5</v>
          </cell>
          <cell r="P848" t="str">
            <v>7</v>
          </cell>
          <cell r="Q848" t="str">
            <v/>
          </cell>
          <cell r="R848" t="str">
            <v/>
          </cell>
          <cell r="S848" t="str">
            <v/>
          </cell>
          <cell r="T848" t="str">
            <v/>
          </cell>
          <cell r="U848" t="str">
            <v/>
          </cell>
          <cell r="V848" t="str">
            <v>FUNGSIONAL UMUM</v>
          </cell>
          <cell r="W848" t="str">
            <v>Dinas Pendidikan Dan Kebudayaan</v>
          </cell>
          <cell r="X848" t="str">
            <v>Pemerintah Kabupaten Tolitoli</v>
          </cell>
          <cell r="Y848" t="str">
            <v>SMA A.3/IPS</v>
          </cell>
          <cell r="Z848" t="str">
            <v>31-12-1996</v>
          </cell>
          <cell r="AA848" t="str">
            <v>Aktif</v>
          </cell>
          <cell r="AB848" t="str">
            <v>PNS Daerah Kab./Kota yang bekerja pada Kab./Kota</v>
          </cell>
          <cell r="AC848" t="str">
            <v>Pemerintah Kab. Tolitoli</v>
          </cell>
          <cell r="AD848" t="str">
            <v>Pemerintah Kab. Tolitoli</v>
          </cell>
        </row>
        <row r="849">
          <cell r="A849">
            <v>847</v>
          </cell>
          <cell r="B849" t="str">
            <v>196802011989071001</v>
          </cell>
          <cell r="C849" t="str">
            <v>131778273</v>
          </cell>
          <cell r="D849" t="str">
            <v>ADAMA</v>
          </cell>
          <cell r="E849" t="str">
            <v/>
          </cell>
          <cell r="F849" t="str">
            <v>A.Ma.Pd</v>
          </cell>
          <cell r="G849" t="str">
            <v>KALANGKANGAN</v>
          </cell>
          <cell r="H849" t="str">
            <v>01 - 02 - 1968</v>
          </cell>
          <cell r="I849" t="str">
            <v>II/a</v>
          </cell>
          <cell r="J849" t="str">
            <v>01 - 07 - 1989</v>
          </cell>
          <cell r="K849" t="str">
            <v>01 - 02 - 1991</v>
          </cell>
          <cell r="L849" t="str">
            <v>L</v>
          </cell>
          <cell r="M849" t="str">
            <v>IV/a</v>
          </cell>
          <cell r="N849" t="str">
            <v>01 - 10 - 2010</v>
          </cell>
          <cell r="O849" t="str">
            <v>21</v>
          </cell>
          <cell r="P849" t="str">
            <v>3</v>
          </cell>
          <cell r="Q849" t="str">
            <v/>
          </cell>
          <cell r="R849" t="str">
            <v/>
          </cell>
          <cell r="S849" t="str">
            <v/>
          </cell>
          <cell r="T849" t="str">
            <v>01 - 10 - 2010</v>
          </cell>
          <cell r="U849" t="str">
            <v>Guru Pembina</v>
          </cell>
          <cell r="V849" t="str">
            <v/>
          </cell>
          <cell r="W849" t="str">
            <v>SDN PEKKASALO</v>
          </cell>
          <cell r="X849" t="str">
            <v>CABANG DISPENBUD KECAMATAN DAMPAL SELATAN</v>
          </cell>
          <cell r="Y849" t="str">
            <v>D-II</v>
          </cell>
          <cell r="Z849" t="str">
            <v>31-12-2002</v>
          </cell>
          <cell r="AA849" t="str">
            <v>Aktif</v>
          </cell>
          <cell r="AB849" t="str">
            <v>PNS Daerah Kab./Kota yang bekerja pada Kab./Kota</v>
          </cell>
          <cell r="AC849" t="str">
            <v>Pemerintah Kab. Tolitoli</v>
          </cell>
          <cell r="AD849" t="str">
            <v>Pemerintah Kab. Tolitoli</v>
          </cell>
        </row>
        <row r="850">
          <cell r="A850">
            <v>848</v>
          </cell>
          <cell r="B850" t="str">
            <v>196507151986112003</v>
          </cell>
          <cell r="C850" t="str">
            <v>131555561</v>
          </cell>
          <cell r="D850" t="str">
            <v>WARDA</v>
          </cell>
          <cell r="E850" t="str">
            <v/>
          </cell>
          <cell r="F850" t="str">
            <v>S.PD</v>
          </cell>
          <cell r="G850" t="str">
            <v>BANGKIR</v>
          </cell>
          <cell r="H850" t="str">
            <v>15 - 07 - 1965</v>
          </cell>
          <cell r="I850" t="str">
            <v>II/a</v>
          </cell>
          <cell r="J850" t="str">
            <v>01 - 11 - 1986</v>
          </cell>
          <cell r="K850" t="str">
            <v>01 - 06 - 1991</v>
          </cell>
          <cell r="L850" t="str">
            <v>P</v>
          </cell>
          <cell r="M850" t="str">
            <v>IV/a</v>
          </cell>
          <cell r="N850" t="str">
            <v>01 - 10 - 2011</v>
          </cell>
          <cell r="O850" t="str">
            <v>19</v>
          </cell>
          <cell r="P850" t="str">
            <v>11</v>
          </cell>
          <cell r="Q850" t="str">
            <v/>
          </cell>
          <cell r="R850" t="str">
            <v/>
          </cell>
          <cell r="S850" t="str">
            <v/>
          </cell>
          <cell r="T850" t="str">
            <v>01 - 10 - 2011</v>
          </cell>
          <cell r="U850" t="str">
            <v>Guru Pembina</v>
          </cell>
          <cell r="V850" t="str">
            <v/>
          </cell>
          <cell r="W850" t="str">
            <v>SDN PEMBINA TOLITOLI</v>
          </cell>
          <cell r="X850" t="str">
            <v>CABANG DISPENBUD KECAMATAN BAOLAN</v>
          </cell>
          <cell r="Y850" t="str">
            <v>S-1 AGAMA ISLAM</v>
          </cell>
          <cell r="Z850" t="str">
            <v>31-12-2002</v>
          </cell>
          <cell r="AA850" t="str">
            <v>Aktif</v>
          </cell>
          <cell r="AB850" t="str">
            <v>PNS Daerah Kab./Kota yang bekerja pada Kab./Kota</v>
          </cell>
          <cell r="AC850" t="str">
            <v>Pemerintah Kab. Tolitoli</v>
          </cell>
          <cell r="AD850" t="str">
            <v>Pemerintah Kab. Tolitoli</v>
          </cell>
        </row>
        <row r="851">
          <cell r="A851">
            <v>849</v>
          </cell>
          <cell r="B851" t="str">
            <v>197710192014092001</v>
          </cell>
          <cell r="C851" t="str">
            <v/>
          </cell>
          <cell r="D851" t="str">
            <v>MILASTRIN TAGOE</v>
          </cell>
          <cell r="E851" t="str">
            <v/>
          </cell>
          <cell r="F851" t="str">
            <v/>
          </cell>
          <cell r="G851" t="str">
            <v>POSO</v>
          </cell>
          <cell r="H851" t="str">
            <v>19 - 10 - 1977</v>
          </cell>
          <cell r="I851" t="str">
            <v>II/a</v>
          </cell>
          <cell r="J851" t="str">
            <v>01 - 09 - 2014</v>
          </cell>
          <cell r="K851" t="str">
            <v>01 - 12 - 2015</v>
          </cell>
          <cell r="L851" t="str">
            <v>P</v>
          </cell>
          <cell r="M851" t="str">
            <v>II/a</v>
          </cell>
          <cell r="N851" t="str">
            <v>01 - 09 - 2014</v>
          </cell>
          <cell r="O851" t="str">
            <v>10</v>
          </cell>
          <cell r="P851" t="str">
            <v>0</v>
          </cell>
          <cell r="Q851" t="str">
            <v/>
          </cell>
          <cell r="R851" t="str">
            <v/>
          </cell>
          <cell r="S851" t="str">
            <v/>
          </cell>
          <cell r="T851" t="str">
            <v/>
          </cell>
          <cell r="U851" t="str">
            <v/>
          </cell>
          <cell r="V851" t="str">
            <v>TEKNIS / ADMINISTRASI LAINNYA</v>
          </cell>
          <cell r="W851" t="str">
            <v>SDN PULIAS PULAU</v>
          </cell>
          <cell r="X851" t="str">
            <v>CABANG DISPENBUD KECAMATAN OGODEIDE</v>
          </cell>
          <cell r="Y851" t="str">
            <v>SMU IPS</v>
          </cell>
          <cell r="Z851" t="str">
            <v>03-06-1997</v>
          </cell>
          <cell r="AA851" t="str">
            <v>Aktif</v>
          </cell>
          <cell r="AB851" t="str">
            <v>PNS Daerah Kab./Kota yang bekerja pada Kab./Kota</v>
          </cell>
          <cell r="AC851" t="str">
            <v>Pemerintah Kab. Tolitoli</v>
          </cell>
          <cell r="AD851" t="str">
            <v>Pemerintah Kab. Tolitoli</v>
          </cell>
        </row>
        <row r="852">
          <cell r="A852">
            <v>850</v>
          </cell>
          <cell r="B852" t="str">
            <v>198510182014111001</v>
          </cell>
          <cell r="C852" t="str">
            <v/>
          </cell>
          <cell r="D852" t="str">
            <v>NURHADI</v>
          </cell>
          <cell r="E852" t="str">
            <v/>
          </cell>
          <cell r="F852" t="str">
            <v/>
          </cell>
          <cell r="G852" t="str">
            <v>TOLITOLI</v>
          </cell>
          <cell r="H852" t="str">
            <v>18 - 10 - 1985</v>
          </cell>
          <cell r="I852" t="str">
            <v>II/a</v>
          </cell>
          <cell r="J852" t="str">
            <v>01 - 11 - 2014</v>
          </cell>
          <cell r="K852" t="str">
            <v>01 - 09 - 2016</v>
          </cell>
          <cell r="L852" t="str">
            <v>L</v>
          </cell>
          <cell r="M852" t="str">
            <v>II/a</v>
          </cell>
          <cell r="N852" t="str">
            <v>01 - 11 - 2014</v>
          </cell>
          <cell r="O852" t="str">
            <v>9</v>
          </cell>
          <cell r="P852" t="str">
            <v>10</v>
          </cell>
          <cell r="Q852" t="str">
            <v/>
          </cell>
          <cell r="R852" t="str">
            <v/>
          </cell>
          <cell r="S852" t="str">
            <v/>
          </cell>
          <cell r="T852" t="str">
            <v/>
          </cell>
          <cell r="U852" t="str">
            <v/>
          </cell>
          <cell r="V852" t="str">
            <v>PENGOLAH DATA HASIL PENGUKURAN</v>
          </cell>
          <cell r="W852" t="str">
            <v>Seksi Bangunan Gedung</v>
          </cell>
          <cell r="X852" t="str">
            <v>Bidang Cipta Karya</v>
          </cell>
          <cell r="Y852" t="str">
            <v>SMA IPS</v>
          </cell>
          <cell r="Z852" t="str">
            <v>14-06-2004</v>
          </cell>
          <cell r="AA852" t="str">
            <v>Aktif</v>
          </cell>
          <cell r="AB852" t="str">
            <v>PNS Daerah Kab./Kota yang bekerja pada Kab./Kota</v>
          </cell>
          <cell r="AC852" t="str">
            <v>Pemerintah Kab. Tolitoli</v>
          </cell>
          <cell r="AD852" t="str">
            <v>Pemerintah Kab. Tolitoli</v>
          </cell>
        </row>
        <row r="853">
          <cell r="A853">
            <v>851</v>
          </cell>
          <cell r="B853" t="str">
            <v>196612251993041001</v>
          </cell>
          <cell r="C853" t="str">
            <v>132034209</v>
          </cell>
          <cell r="D853" t="str">
            <v>WARYONO</v>
          </cell>
          <cell r="E853" t="str">
            <v/>
          </cell>
          <cell r="F853" t="str">
            <v>A.Ma</v>
          </cell>
          <cell r="G853" t="str">
            <v>BANDUNG</v>
          </cell>
          <cell r="H853" t="str">
            <v>25 - 12 - 1966</v>
          </cell>
          <cell r="I853" t="str">
            <v>II/b</v>
          </cell>
          <cell r="J853" t="str">
            <v>01 - 04 - 1993</v>
          </cell>
          <cell r="K853" t="str">
            <v>01 - 08 - 1994</v>
          </cell>
          <cell r="L853" t="str">
            <v>L</v>
          </cell>
          <cell r="M853" t="str">
            <v>III/d</v>
          </cell>
          <cell r="N853" t="str">
            <v>01 - 10 - 2012</v>
          </cell>
          <cell r="O853" t="str">
            <v>17</v>
          </cell>
          <cell r="P853" t="str">
            <v>6</v>
          </cell>
          <cell r="Q853" t="str">
            <v/>
          </cell>
          <cell r="R853" t="str">
            <v/>
          </cell>
          <cell r="S853" t="str">
            <v/>
          </cell>
          <cell r="T853" t="str">
            <v>09 - 03 - 2015</v>
          </cell>
          <cell r="U853" t="str">
            <v>Guru Muda</v>
          </cell>
          <cell r="V853" t="str">
            <v/>
          </cell>
          <cell r="W853" t="str">
            <v>SDN BUTUN</v>
          </cell>
          <cell r="X853" t="str">
            <v>CABANG DISPENBUD KECAMATAN OGODEIDE</v>
          </cell>
          <cell r="Y853" t="str">
            <v>D-II/A-II PGSD</v>
          </cell>
          <cell r="Z853" t="str">
            <v>31-12-1993</v>
          </cell>
          <cell r="AA853" t="str">
            <v>Aktif</v>
          </cell>
          <cell r="AB853" t="str">
            <v>PNS Daerah Kab./Kota yang bekerja pada Kab./Kota</v>
          </cell>
          <cell r="AC853" t="str">
            <v>Pemerintah Kab. Tolitoli</v>
          </cell>
          <cell r="AD853" t="str">
            <v>Pemerintah Kab. Tolitoli</v>
          </cell>
        </row>
        <row r="854">
          <cell r="A854">
            <v>852</v>
          </cell>
          <cell r="B854" t="str">
            <v>197707092007011016</v>
          </cell>
          <cell r="C854" t="str">
            <v>570028851</v>
          </cell>
          <cell r="D854" t="str">
            <v>ANDI SUPARDI</v>
          </cell>
          <cell r="E854" t="str">
            <v/>
          </cell>
          <cell r="F854" t="str">
            <v/>
          </cell>
          <cell r="G854" t="str">
            <v>KEPULAUAN SELAYAR</v>
          </cell>
          <cell r="H854" t="str">
            <v>09 - 07 - 1977</v>
          </cell>
          <cell r="I854" t="str">
            <v>I/c</v>
          </cell>
          <cell r="J854" t="str">
            <v>01 - 01 - 2007</v>
          </cell>
          <cell r="K854" t="str">
            <v>01 - 10 - 2008</v>
          </cell>
          <cell r="L854" t="str">
            <v>L</v>
          </cell>
          <cell r="M854" t="str">
            <v>II/b</v>
          </cell>
          <cell r="N854" t="str">
            <v>01 - 04 - 2016</v>
          </cell>
          <cell r="O854" t="str">
            <v>11</v>
          </cell>
          <cell r="P854" t="str">
            <v>3</v>
          </cell>
          <cell r="Q854" t="str">
            <v/>
          </cell>
          <cell r="R854" t="str">
            <v/>
          </cell>
          <cell r="S854" t="str">
            <v/>
          </cell>
          <cell r="T854" t="str">
            <v/>
          </cell>
          <cell r="U854" t="str">
            <v/>
          </cell>
          <cell r="V854" t="str">
            <v>FUNGSIONAL UMUM</v>
          </cell>
          <cell r="W854" t="str">
            <v>Sub Bidang Pembinaan, Pengawasan Dan Penyuluhan</v>
          </cell>
          <cell r="X854" t="str">
            <v>Bidang Penegakan Perundang-Undangan Daerah</v>
          </cell>
          <cell r="Y854" t="str">
            <v>PAKET C</v>
          </cell>
          <cell r="Z854" t="str">
            <v>31-12-2005</v>
          </cell>
          <cell r="AA854" t="str">
            <v>Aktif</v>
          </cell>
          <cell r="AB854" t="str">
            <v>PNS Daerah Kab./Kota yang bekerja pada Kab./Kota</v>
          </cell>
          <cell r="AC854" t="str">
            <v>Pemerintah Kab. Tolitoli</v>
          </cell>
          <cell r="AD854" t="str">
            <v>Pemerintah Kab. Tolitoli</v>
          </cell>
        </row>
        <row r="855">
          <cell r="A855">
            <v>853</v>
          </cell>
          <cell r="B855" t="str">
            <v>198507082007012002</v>
          </cell>
          <cell r="C855" t="str">
            <v>570027588</v>
          </cell>
          <cell r="D855" t="str">
            <v>ANDI SURIANI</v>
          </cell>
          <cell r="E855" t="str">
            <v/>
          </cell>
          <cell r="F855" t="str">
            <v>SE</v>
          </cell>
          <cell r="G855" t="str">
            <v>TOLITOLI</v>
          </cell>
          <cell r="H855" t="str">
            <v>08 - 07 - 1985</v>
          </cell>
          <cell r="I855" t="str">
            <v>II/a</v>
          </cell>
          <cell r="J855" t="str">
            <v>01 - 01 - 2007</v>
          </cell>
          <cell r="K855" t="str">
            <v>01 - 10 - 2008</v>
          </cell>
          <cell r="L855" t="str">
            <v>P</v>
          </cell>
          <cell r="M855" t="str">
            <v>III/b</v>
          </cell>
          <cell r="N855" t="str">
            <v>01 - 04 - 2015</v>
          </cell>
          <cell r="O855" t="str">
            <v>7</v>
          </cell>
          <cell r="P855" t="str">
            <v>3</v>
          </cell>
          <cell r="Q855" t="str">
            <v/>
          </cell>
          <cell r="R855" t="str">
            <v/>
          </cell>
          <cell r="S855" t="str">
            <v/>
          </cell>
          <cell r="T855" t="str">
            <v/>
          </cell>
          <cell r="U855" t="str">
            <v/>
          </cell>
          <cell r="V855" t="str">
            <v>PENGOLA DATA KEUANGAN</v>
          </cell>
          <cell r="W855" t="str">
            <v>Sub Bagian Umum Dan Kepegawaian</v>
          </cell>
          <cell r="X855" t="str">
            <v>Dinas Sosial</v>
          </cell>
          <cell r="Y855" t="str">
            <v>S-1 EKONOMI MANAJEMEN</v>
          </cell>
          <cell r="Z855" t="str">
            <v>31-12-2010</v>
          </cell>
          <cell r="AA855" t="str">
            <v>Aktif</v>
          </cell>
          <cell r="AB855" t="str">
            <v>PNS Daerah Kab./Kota yang bekerja pada Kab./Kota</v>
          </cell>
          <cell r="AC855" t="str">
            <v>Pemerintah Kab. Tolitoli</v>
          </cell>
          <cell r="AD855" t="str">
            <v>Pemerintah Kab. Tolitoli</v>
          </cell>
        </row>
        <row r="856">
          <cell r="A856">
            <v>854</v>
          </cell>
          <cell r="B856" t="str">
            <v>197908172005012021</v>
          </cell>
          <cell r="C856" t="str">
            <v>570017200</v>
          </cell>
          <cell r="D856" t="str">
            <v>SURIANTI</v>
          </cell>
          <cell r="E856" t="str">
            <v/>
          </cell>
          <cell r="F856" t="str">
            <v>A.MA.S.Pd</v>
          </cell>
          <cell r="G856" t="str">
            <v>TOLITOLI</v>
          </cell>
          <cell r="H856" t="str">
            <v>17 - 08 - 1979</v>
          </cell>
          <cell r="I856" t="str">
            <v>II/b</v>
          </cell>
          <cell r="J856" t="str">
            <v>01 - 01 - 2005</v>
          </cell>
          <cell r="K856" t="str">
            <v>01 - 03 - 2006</v>
          </cell>
          <cell r="L856" t="str">
            <v>P</v>
          </cell>
          <cell r="M856" t="str">
            <v>II/d</v>
          </cell>
          <cell r="N856" t="str">
            <v>01 - 10 - 2015</v>
          </cell>
          <cell r="O856" t="str">
            <v>13</v>
          </cell>
          <cell r="P856" t="str">
            <v>9</v>
          </cell>
          <cell r="Q856" t="str">
            <v/>
          </cell>
          <cell r="R856" t="str">
            <v/>
          </cell>
          <cell r="S856" t="str">
            <v/>
          </cell>
          <cell r="T856" t="str">
            <v>01 - 10 - 2015</v>
          </cell>
          <cell r="U856" t="str">
            <v>Guru</v>
          </cell>
          <cell r="V856" t="str">
            <v/>
          </cell>
          <cell r="W856" t="str">
            <v>SEKOLAH DASAR</v>
          </cell>
          <cell r="X856" t="str">
            <v/>
          </cell>
          <cell r="Y856" t="str">
            <v>S-1/A-IV PENDIDIKAN LUAR SEKOLAH</v>
          </cell>
          <cell r="Z856" t="str">
            <v>31-12-2013</v>
          </cell>
          <cell r="AA856" t="str">
            <v>Aktif</v>
          </cell>
          <cell r="AB856" t="str">
            <v>PNS Daerah Kab./Kota yang bekerja pada Kab./Kota</v>
          </cell>
          <cell r="AC856" t="str">
            <v>Pemerintah Kab. Tolitoli</v>
          </cell>
          <cell r="AD856" t="str">
            <v>Pemerintah Kab. Tolitoli</v>
          </cell>
        </row>
        <row r="857">
          <cell r="A857">
            <v>855</v>
          </cell>
          <cell r="B857" t="str">
            <v>198301242007011005</v>
          </cell>
          <cell r="C857" t="str">
            <v>570027832</v>
          </cell>
          <cell r="D857" t="str">
            <v>ARIZAL</v>
          </cell>
          <cell r="E857" t="str">
            <v/>
          </cell>
          <cell r="F857" t="str">
            <v/>
          </cell>
          <cell r="G857" t="str">
            <v>TOLITOLI</v>
          </cell>
          <cell r="H857" t="str">
            <v>24 - 01 - 1983</v>
          </cell>
          <cell r="I857" t="str">
            <v>II/a</v>
          </cell>
          <cell r="J857" t="str">
            <v>01 - 01 - 2007</v>
          </cell>
          <cell r="K857" t="str">
            <v>01 - 10 - 2008</v>
          </cell>
          <cell r="L857" t="str">
            <v>L</v>
          </cell>
          <cell r="M857" t="str">
            <v>II/c</v>
          </cell>
          <cell r="N857" t="str">
            <v>01 - 04 - 2015</v>
          </cell>
          <cell r="O857" t="str">
            <v>13</v>
          </cell>
          <cell r="P857" t="str">
            <v>3</v>
          </cell>
          <cell r="Q857" t="str">
            <v/>
          </cell>
          <cell r="R857" t="str">
            <v/>
          </cell>
          <cell r="S857" t="str">
            <v/>
          </cell>
          <cell r="T857" t="str">
            <v/>
          </cell>
          <cell r="U857" t="str">
            <v/>
          </cell>
          <cell r="V857" t="str">
            <v>FUNGSIONAL UMUM</v>
          </cell>
          <cell r="W857" t="str">
            <v>Seksi Pemukiman</v>
          </cell>
          <cell r="X857" t="str">
            <v>Bidang Cipta Karya</v>
          </cell>
          <cell r="Y857" t="str">
            <v>SEKOLAH MENENGAH KEJURUAN</v>
          </cell>
          <cell r="Z857" t="str">
            <v>31-12-2001</v>
          </cell>
          <cell r="AA857" t="str">
            <v>Aktif</v>
          </cell>
          <cell r="AB857" t="str">
            <v>PNS Daerah Kab./Kota yang bekerja pada Kab./Kota</v>
          </cell>
          <cell r="AC857" t="str">
            <v>Pemerintah Kab. Tolitoli</v>
          </cell>
          <cell r="AD857" t="str">
            <v>Pemerintah Kab. Tolitoli</v>
          </cell>
        </row>
        <row r="858">
          <cell r="A858">
            <v>856</v>
          </cell>
          <cell r="B858" t="str">
            <v>196703032003122004</v>
          </cell>
          <cell r="C858" t="str">
            <v>570015663</v>
          </cell>
          <cell r="D858" t="str">
            <v>JAHIRA</v>
          </cell>
          <cell r="E858" t="str">
            <v/>
          </cell>
          <cell r="F858" t="str">
            <v/>
          </cell>
          <cell r="G858" t="str">
            <v>BUOL</v>
          </cell>
          <cell r="H858" t="str">
            <v>03 - 03 - 1967</v>
          </cell>
          <cell r="I858" t="str">
            <v>II/a</v>
          </cell>
          <cell r="J858" t="str">
            <v>01 - 12 - 2003</v>
          </cell>
          <cell r="K858" t="str">
            <v/>
          </cell>
          <cell r="L858" t="str">
            <v>P</v>
          </cell>
          <cell r="M858" t="str">
            <v>II/c</v>
          </cell>
          <cell r="N858" t="str">
            <v>01 - 10 - 2011</v>
          </cell>
          <cell r="O858" t="str">
            <v>14</v>
          </cell>
          <cell r="P858" t="str">
            <v>7</v>
          </cell>
          <cell r="Q858" t="str">
            <v/>
          </cell>
          <cell r="R858" t="str">
            <v/>
          </cell>
          <cell r="S858" t="str">
            <v/>
          </cell>
          <cell r="T858" t="str">
            <v>01 - 10 - 2011</v>
          </cell>
          <cell r="U858" t="str">
            <v>Guru Muda</v>
          </cell>
          <cell r="V858" t="str">
            <v/>
          </cell>
          <cell r="W858" t="str">
            <v>SDN 1 KAMALU</v>
          </cell>
          <cell r="X858" t="str">
            <v>CABANG DISPENBUD KECAMATAN OGODEIDE</v>
          </cell>
          <cell r="Y858" t="str">
            <v>SPG PENDIDIKAN SD</v>
          </cell>
          <cell r="Z858" t="str">
            <v>31-12-1986</v>
          </cell>
          <cell r="AA858" t="str">
            <v>Aktif</v>
          </cell>
          <cell r="AB858" t="str">
            <v>PNS Daerah Kab./Kota yang bekerja pada Kab./Kota</v>
          </cell>
          <cell r="AC858" t="str">
            <v>Pemerintah Kab. Tolitoli</v>
          </cell>
          <cell r="AD858" t="str">
            <v>Pemerintah Kab. Tolitoli</v>
          </cell>
        </row>
        <row r="859">
          <cell r="A859">
            <v>857</v>
          </cell>
          <cell r="B859" t="str">
            <v>196711101994082001</v>
          </cell>
          <cell r="C859" t="str">
            <v>132080168</v>
          </cell>
          <cell r="D859" t="str">
            <v>HASNA</v>
          </cell>
          <cell r="E859" t="str">
            <v/>
          </cell>
          <cell r="F859" t="str">
            <v>A.Ma.Pd</v>
          </cell>
          <cell r="G859" t="str">
            <v>KAMALU</v>
          </cell>
          <cell r="H859" t="str">
            <v>10 - 11 - 1967</v>
          </cell>
          <cell r="I859" t="str">
            <v>II/a</v>
          </cell>
          <cell r="J859" t="str">
            <v>01 - 08 - 1994</v>
          </cell>
          <cell r="K859" t="str">
            <v>01 - 07 - 1996</v>
          </cell>
          <cell r="L859" t="str">
            <v>P</v>
          </cell>
          <cell r="M859" t="str">
            <v>III/c</v>
          </cell>
          <cell r="N859" t="str">
            <v>01 - 10 - 2015</v>
          </cell>
          <cell r="O859" t="str">
            <v>16</v>
          </cell>
          <cell r="P859" t="str">
            <v>2</v>
          </cell>
          <cell r="Q859" t="str">
            <v/>
          </cell>
          <cell r="R859" t="str">
            <v/>
          </cell>
          <cell r="S859" t="str">
            <v/>
          </cell>
          <cell r="T859" t="str">
            <v>01 - 10 - 2015</v>
          </cell>
          <cell r="U859" t="str">
            <v>Guru Muda</v>
          </cell>
          <cell r="V859" t="str">
            <v/>
          </cell>
          <cell r="W859" t="str">
            <v>SDN MUARA BESAR</v>
          </cell>
          <cell r="X859" t="str">
            <v>CABANG DISPENBUD KECAMATAN OGODEIDE</v>
          </cell>
          <cell r="Y859" t="str">
            <v>D-II/A-II PGSD</v>
          </cell>
          <cell r="Z859" t="str">
            <v>31-12-2003</v>
          </cell>
          <cell r="AA859" t="str">
            <v>Aktif</v>
          </cell>
          <cell r="AB859" t="str">
            <v>PNS Daerah Kab./Kota yang bekerja pada Kab./Kota</v>
          </cell>
          <cell r="AC859" t="str">
            <v>Pemerintah Kab. Tolitoli</v>
          </cell>
          <cell r="AD859" t="str">
            <v>Pemerintah Kab. Tolitoli</v>
          </cell>
        </row>
        <row r="860">
          <cell r="A860">
            <v>858</v>
          </cell>
          <cell r="B860" t="str">
            <v>198206052010012033</v>
          </cell>
          <cell r="C860" t="str">
            <v/>
          </cell>
          <cell r="D860" t="str">
            <v>MASLINDA</v>
          </cell>
          <cell r="E860" t="str">
            <v/>
          </cell>
          <cell r="F860" t="str">
            <v>S.Sos</v>
          </cell>
          <cell r="G860" t="str">
            <v>LAKATAN</v>
          </cell>
          <cell r="H860" t="str">
            <v>05 - 06 - 1982</v>
          </cell>
          <cell r="I860" t="str">
            <v>III/a</v>
          </cell>
          <cell r="J860" t="str">
            <v>01 - 01 - 2010</v>
          </cell>
          <cell r="K860" t="str">
            <v>01 - 01 - 2012</v>
          </cell>
          <cell r="L860" t="str">
            <v>P</v>
          </cell>
          <cell r="M860" t="str">
            <v>III/c</v>
          </cell>
          <cell r="N860" t="str">
            <v>01 - 04 - 2018</v>
          </cell>
          <cell r="O860" t="str">
            <v>8</v>
          </cell>
          <cell r="P860" t="str">
            <v>3</v>
          </cell>
          <cell r="Q860" t="str">
            <v/>
          </cell>
          <cell r="R860" t="str">
            <v/>
          </cell>
          <cell r="S860" t="str">
            <v/>
          </cell>
          <cell r="T860" t="str">
            <v/>
          </cell>
          <cell r="U860" t="str">
            <v/>
          </cell>
          <cell r="V860" t="str">
            <v>PENGADMINISTRASI AKTA KELAHIRAN DAN KEMATIAN</v>
          </cell>
          <cell r="W860" t="str">
            <v>Seksi Kelahiran</v>
          </cell>
          <cell r="X860" t="str">
            <v>Dinas Kependudukan Dan Pencatatan Sipil</v>
          </cell>
          <cell r="Y860" t="str">
            <v>S-1 ILMU ADMINISTRASI NEGARA</v>
          </cell>
          <cell r="Z860" t="str">
            <v>01-01-2007</v>
          </cell>
          <cell r="AA860" t="str">
            <v>Aktif</v>
          </cell>
          <cell r="AB860" t="str">
            <v>PNS Daerah Kab./Kota yang bekerja pada Kab./Kota</v>
          </cell>
          <cell r="AC860" t="str">
            <v>Pemerintah Kab. Tolitoli</v>
          </cell>
          <cell r="AD860" t="str">
            <v>Pemerintah Kab. Tolitoli</v>
          </cell>
        </row>
        <row r="861">
          <cell r="A861">
            <v>859</v>
          </cell>
          <cell r="B861" t="str">
            <v>197205082014092002</v>
          </cell>
          <cell r="C861" t="str">
            <v/>
          </cell>
          <cell r="D861" t="str">
            <v>ERMAWATI</v>
          </cell>
          <cell r="E861" t="str">
            <v/>
          </cell>
          <cell r="F861" t="str">
            <v>SP</v>
          </cell>
          <cell r="G861" t="str">
            <v>BONE</v>
          </cell>
          <cell r="H861" t="str">
            <v>08 - 05 - 1972</v>
          </cell>
          <cell r="I861" t="str">
            <v>III/a</v>
          </cell>
          <cell r="J861" t="str">
            <v>01 - 09 - 2014</v>
          </cell>
          <cell r="K861" t="str">
            <v>01 - 12 - 2015</v>
          </cell>
          <cell r="L861" t="str">
            <v>P</v>
          </cell>
          <cell r="M861" t="str">
            <v>III/a</v>
          </cell>
          <cell r="N861" t="str">
            <v>01 - 09 - 2014</v>
          </cell>
          <cell r="O861" t="str">
            <v>10</v>
          </cell>
          <cell r="P861" t="str">
            <v>2</v>
          </cell>
          <cell r="Q861" t="str">
            <v/>
          </cell>
          <cell r="R861" t="str">
            <v/>
          </cell>
          <cell r="S861" t="str">
            <v/>
          </cell>
          <cell r="T861" t="str">
            <v/>
          </cell>
          <cell r="U861" t="str">
            <v/>
          </cell>
          <cell r="V861" t="str">
            <v>GURU</v>
          </cell>
          <cell r="W861" t="str">
            <v>SMP NEGERI 2 GALANG</v>
          </cell>
          <cell r="X861" t="str">
            <v>CABANG DISPENBUD KECAMATAN GALANG</v>
          </cell>
          <cell r="Y861" t="str">
            <v>S-1 PERTANIAN AGRONOMI</v>
          </cell>
          <cell r="Z861" t="str">
            <v>29-07-1999</v>
          </cell>
          <cell r="AA861" t="str">
            <v>Aktif</v>
          </cell>
          <cell r="AB861" t="str">
            <v>PNS Daerah Kab./Kota yang bekerja pada Kab./Kota</v>
          </cell>
          <cell r="AC861" t="str">
            <v>Pemerintah Kab. Tolitoli</v>
          </cell>
          <cell r="AD861" t="str">
            <v>Pemerintah Kab. Tolitoli</v>
          </cell>
        </row>
        <row r="862">
          <cell r="A862">
            <v>860</v>
          </cell>
          <cell r="B862" t="str">
            <v>198509202009042004</v>
          </cell>
          <cell r="C862" t="str">
            <v/>
          </cell>
          <cell r="D862" t="str">
            <v>LISNA LESTIANA</v>
          </cell>
          <cell r="E862" t="str">
            <v/>
          </cell>
          <cell r="F862" t="str">
            <v>SE</v>
          </cell>
          <cell r="G862" t="str">
            <v>TOLITOLI</v>
          </cell>
          <cell r="H862" t="str">
            <v>20 - 09 - 1985</v>
          </cell>
          <cell r="I862" t="str">
            <v>II/a</v>
          </cell>
          <cell r="J862" t="str">
            <v>01 - 04 - 2009</v>
          </cell>
          <cell r="K862" t="str">
            <v>01 - 01 - 2011</v>
          </cell>
          <cell r="L862" t="str">
            <v>P</v>
          </cell>
          <cell r="M862" t="str">
            <v>III/b</v>
          </cell>
          <cell r="N862" t="str">
            <v>01 - 04 - 2016</v>
          </cell>
          <cell r="O862" t="str">
            <v>7</v>
          </cell>
          <cell r="P862" t="str">
            <v>1</v>
          </cell>
          <cell r="Q862" t="str">
            <v/>
          </cell>
          <cell r="R862" t="str">
            <v/>
          </cell>
          <cell r="S862" t="str">
            <v/>
          </cell>
          <cell r="T862" t="str">
            <v/>
          </cell>
          <cell r="U862" t="str">
            <v/>
          </cell>
          <cell r="V862" t="str">
            <v>FUNGSIONAL UMUM</v>
          </cell>
          <cell r="W862" t="str">
            <v>Seksi Perdagangan Dalam Negeri Dan Luar Negeri</v>
          </cell>
          <cell r="X862" t="str">
            <v>Bidang Perdagangan</v>
          </cell>
          <cell r="Y862" t="str">
            <v>S-1 EKONOMI MANAJEMEN</v>
          </cell>
          <cell r="Z862" t="str">
            <v>31-12-2003</v>
          </cell>
          <cell r="AA862" t="str">
            <v>Aktif</v>
          </cell>
          <cell r="AB862" t="str">
            <v>PNS Daerah Kab./Kota yang bekerja pada Kab./Kota</v>
          </cell>
          <cell r="AC862" t="str">
            <v>Pemerintah Kab. Tolitoli</v>
          </cell>
          <cell r="AD862" t="str">
            <v>Pemerintah Kab. Tolitoli</v>
          </cell>
        </row>
        <row r="863">
          <cell r="A863">
            <v>861</v>
          </cell>
          <cell r="B863" t="str">
            <v>196902222002121007</v>
          </cell>
          <cell r="C863" t="str">
            <v>570013986</v>
          </cell>
          <cell r="D863" t="str">
            <v>MASGUL</v>
          </cell>
          <cell r="E863" t="str">
            <v/>
          </cell>
          <cell r="F863" t="str">
            <v/>
          </cell>
          <cell r="G863" t="str">
            <v>TOLITOLI</v>
          </cell>
          <cell r="H863" t="str">
            <v>22 - 02 - 1969</v>
          </cell>
          <cell r="I863" t="str">
            <v>II/a</v>
          </cell>
          <cell r="J863" t="str">
            <v>01 - 12 - 2002</v>
          </cell>
          <cell r="K863" t="str">
            <v>01 - 12 - 2003</v>
          </cell>
          <cell r="L863" t="str">
            <v>L</v>
          </cell>
          <cell r="M863" t="str">
            <v>III/b</v>
          </cell>
          <cell r="N863" t="str">
            <v>01 - 04 - 2016</v>
          </cell>
          <cell r="O863" t="str">
            <v>8</v>
          </cell>
          <cell r="P863" t="str">
            <v>5</v>
          </cell>
          <cell r="Q863" t="str">
            <v/>
          </cell>
          <cell r="R863" t="str">
            <v/>
          </cell>
          <cell r="S863" t="str">
            <v/>
          </cell>
          <cell r="T863" t="str">
            <v>01 - 10 - 2013</v>
          </cell>
          <cell r="U863" t="str">
            <v>Guru Pertama</v>
          </cell>
          <cell r="V863" t="str">
            <v/>
          </cell>
          <cell r="W863" t="str">
            <v>SD Negeri 3 Nalu</v>
          </cell>
          <cell r="X863" t="str">
            <v>Dinas Pendidikan Dan Kebudayaan</v>
          </cell>
          <cell r="Y863" t="str">
            <v>SEKOLAH PENDIDIKAN GURU</v>
          </cell>
          <cell r="Z863" t="str">
            <v>31-12-1991</v>
          </cell>
          <cell r="AA863" t="str">
            <v>Aktif</v>
          </cell>
          <cell r="AB863" t="str">
            <v>PNS Daerah Kab./Kota yang bekerja pada Kab./Kota</v>
          </cell>
          <cell r="AC863" t="str">
            <v>Pemerintah Kab. Tolitoli</v>
          </cell>
          <cell r="AD863" t="str">
            <v>Pemerintah Kab. Tolitoli</v>
          </cell>
        </row>
        <row r="864">
          <cell r="A864">
            <v>862</v>
          </cell>
          <cell r="B864" t="str">
            <v>196512311987111006</v>
          </cell>
          <cell r="C864" t="str">
            <v>080089422</v>
          </cell>
          <cell r="D864" t="str">
            <v>I MADE PANCASILA</v>
          </cell>
          <cell r="E864" t="str">
            <v/>
          </cell>
          <cell r="F864" t="str">
            <v>SP</v>
          </cell>
          <cell r="G864" t="str">
            <v>JEMBRANA</v>
          </cell>
          <cell r="H864" t="str">
            <v>31 - 12 - 1965</v>
          </cell>
          <cell r="I864" t="str">
            <v>II/a</v>
          </cell>
          <cell r="J864" t="str">
            <v>01 - 11 - 1987</v>
          </cell>
          <cell r="K864" t="str">
            <v>01 - 10 - 1989</v>
          </cell>
          <cell r="L864" t="str">
            <v>L</v>
          </cell>
          <cell r="M864" t="str">
            <v>IV/b</v>
          </cell>
          <cell r="N864" t="str">
            <v>01 - 10 - 2017</v>
          </cell>
          <cell r="O864" t="str">
            <v>27</v>
          </cell>
          <cell r="P864" t="str">
            <v>3</v>
          </cell>
          <cell r="Q864" t="str">
            <v/>
          </cell>
          <cell r="R864" t="str">
            <v/>
          </cell>
          <cell r="S864" t="str">
            <v/>
          </cell>
          <cell r="T864" t="str">
            <v>01 - 10 - 2017</v>
          </cell>
          <cell r="U864" t="str">
            <v>Penyuluh Pertanian Madya</v>
          </cell>
          <cell r="V864" t="str">
            <v/>
          </cell>
          <cell r="W864" t="str">
            <v>Dinas Tanaman Pangan Dan Hortikultura</v>
          </cell>
          <cell r="X864" t="str">
            <v>Pemerintah Kabupaten Tolitoli</v>
          </cell>
          <cell r="Y864" t="str">
            <v>S-1 PERTANIAN</v>
          </cell>
          <cell r="Z864" t="str">
            <v>31-12-2005</v>
          </cell>
          <cell r="AA864" t="str">
            <v>Aktif</v>
          </cell>
          <cell r="AB864" t="str">
            <v>PNS Daerah Kab./Kota yang bekerja pada Kab./Kota</v>
          </cell>
          <cell r="AC864" t="str">
            <v>Pemerintah Kab. Tolitoli</v>
          </cell>
          <cell r="AD864" t="str">
            <v>Pemerintah Kab. Tolitoli</v>
          </cell>
        </row>
        <row r="865">
          <cell r="A865">
            <v>863</v>
          </cell>
          <cell r="B865" t="str">
            <v>198310282009041004</v>
          </cell>
          <cell r="C865" t="str">
            <v/>
          </cell>
          <cell r="D865" t="str">
            <v>NASRAN</v>
          </cell>
          <cell r="E865" t="str">
            <v/>
          </cell>
          <cell r="F865" t="str">
            <v>S.Sos</v>
          </cell>
          <cell r="G865" t="str">
            <v>TOLITOLI</v>
          </cell>
          <cell r="H865" t="str">
            <v>28 - 10 - 1983</v>
          </cell>
          <cell r="I865" t="str">
            <v>II/a</v>
          </cell>
          <cell r="J865" t="str">
            <v>01 - 04 - 2009</v>
          </cell>
          <cell r="K865" t="str">
            <v>01 - 01 - 2011</v>
          </cell>
          <cell r="L865" t="str">
            <v>L</v>
          </cell>
          <cell r="M865" t="str">
            <v>III/a</v>
          </cell>
          <cell r="N865" t="str">
            <v>01 - 10 - 2015</v>
          </cell>
          <cell r="O865" t="str">
            <v>6</v>
          </cell>
          <cell r="P865" t="str">
            <v>1</v>
          </cell>
          <cell r="Q865" t="str">
            <v/>
          </cell>
          <cell r="R865" t="str">
            <v/>
          </cell>
          <cell r="S865" t="str">
            <v/>
          </cell>
          <cell r="T865" t="str">
            <v/>
          </cell>
          <cell r="U865" t="str">
            <v/>
          </cell>
          <cell r="V865" t="str">
            <v>FUNGSIONAL UMUM</v>
          </cell>
          <cell r="W865" t="str">
            <v>Seksi Ketenagaan</v>
          </cell>
          <cell r="X865" t="str">
            <v>Dinas Pendidikan Dan Kebudayaan</v>
          </cell>
          <cell r="Y865" t="str">
            <v>S-1 ILMU PEMERINTAHAN</v>
          </cell>
          <cell r="Z865" t="str">
            <v>31-12-2012</v>
          </cell>
          <cell r="AA865" t="str">
            <v>Aktif</v>
          </cell>
          <cell r="AB865" t="str">
            <v>PNS Daerah Kab./Kota yang bekerja pada Kab./Kota</v>
          </cell>
          <cell r="AC865" t="str">
            <v>Pemerintah Kab. Tolitoli</v>
          </cell>
          <cell r="AD865" t="str">
            <v>Pemerintah Kab. Tolitoli</v>
          </cell>
        </row>
        <row r="866">
          <cell r="A866">
            <v>864</v>
          </cell>
          <cell r="B866" t="str">
            <v>197203312007011009</v>
          </cell>
          <cell r="C866" t="str">
            <v>570027828</v>
          </cell>
          <cell r="D866" t="str">
            <v>RUSDIANTO</v>
          </cell>
          <cell r="E866" t="str">
            <v/>
          </cell>
          <cell r="F866" t="str">
            <v/>
          </cell>
          <cell r="G866" t="str">
            <v>BUOL</v>
          </cell>
          <cell r="H866" t="str">
            <v>31 - 03 - 1972</v>
          </cell>
          <cell r="I866" t="str">
            <v>II/a</v>
          </cell>
          <cell r="J866" t="str">
            <v>01 - 01 - 2007</v>
          </cell>
          <cell r="K866" t="str">
            <v>01 - 10 - 2008</v>
          </cell>
          <cell r="L866" t="str">
            <v>L</v>
          </cell>
          <cell r="M866" t="str">
            <v>II/c</v>
          </cell>
          <cell r="N866" t="str">
            <v>01 - 04 - 2015</v>
          </cell>
          <cell r="O866" t="str">
            <v>13</v>
          </cell>
          <cell r="P866" t="str">
            <v>3</v>
          </cell>
          <cell r="Q866" t="str">
            <v/>
          </cell>
          <cell r="R866" t="str">
            <v/>
          </cell>
          <cell r="S866" t="str">
            <v/>
          </cell>
          <cell r="T866" t="str">
            <v/>
          </cell>
          <cell r="U866" t="str">
            <v/>
          </cell>
          <cell r="V866" t="str">
            <v>FUNGSIONAL UMUM</v>
          </cell>
          <cell r="W866" t="str">
            <v>Seksi Pertamanan Dan Pemakaman</v>
          </cell>
          <cell r="X866" t="str">
            <v>Dinas Perumahan Rakyat Dan Kawasan Pemukiman</v>
          </cell>
          <cell r="Y866" t="str">
            <v>SEKOLAH MENENGAH TEKNO. PERTANIAN</v>
          </cell>
          <cell r="Z866" t="str">
            <v>31-12-1992</v>
          </cell>
          <cell r="AA866" t="str">
            <v>Aktif</v>
          </cell>
          <cell r="AB866" t="str">
            <v>PNS Daerah Kab./Kota yang bekerja pada Kab./Kota</v>
          </cell>
          <cell r="AC866" t="str">
            <v>Pemerintah Kab. Tolitoli</v>
          </cell>
          <cell r="AD866" t="str">
            <v>Pemerintah Kab. Tolitoli</v>
          </cell>
        </row>
        <row r="867">
          <cell r="A867">
            <v>865</v>
          </cell>
          <cell r="B867" t="str">
            <v>196906232006041010</v>
          </cell>
          <cell r="C867" t="str">
            <v>570021396</v>
          </cell>
          <cell r="D867" t="str">
            <v>KASURANTA</v>
          </cell>
          <cell r="E867" t="str">
            <v/>
          </cell>
          <cell r="F867" t="str">
            <v>SE</v>
          </cell>
          <cell r="G867" t="str">
            <v>SLEMAN</v>
          </cell>
          <cell r="H867" t="str">
            <v>23 - 06 - 1969</v>
          </cell>
          <cell r="I867" t="str">
            <v>III/a</v>
          </cell>
          <cell r="J867" t="str">
            <v>01 - 04 - 2006</v>
          </cell>
          <cell r="K867" t="str">
            <v>01 - 10 - 2007</v>
          </cell>
          <cell r="L867" t="str">
            <v>L</v>
          </cell>
          <cell r="M867" t="str">
            <v>III/d</v>
          </cell>
          <cell r="N867" t="str">
            <v>01 - 10 - 2016</v>
          </cell>
          <cell r="O867" t="str">
            <v>16</v>
          </cell>
          <cell r="P867" t="str">
            <v>4</v>
          </cell>
          <cell r="Q867" t="str">
            <v/>
          </cell>
          <cell r="R867" t="str">
            <v/>
          </cell>
          <cell r="S867" t="str">
            <v/>
          </cell>
          <cell r="T867" t="str">
            <v>01 - 10 - 2013</v>
          </cell>
          <cell r="U867" t="str">
            <v>Guru Muda</v>
          </cell>
          <cell r="V867" t="str">
            <v/>
          </cell>
          <cell r="W867" t="str">
            <v>SMP NEGERI 1 DAMPAL SELATAN</v>
          </cell>
          <cell r="X867" t="str">
            <v>CABANG DISPENBUD KECAMATAN DAMPAL SELATAN</v>
          </cell>
          <cell r="Y867" t="str">
            <v>S-1 EKONOMI MANAJEMEN</v>
          </cell>
          <cell r="Z867" t="str">
            <v>31-12-2001</v>
          </cell>
          <cell r="AA867" t="str">
            <v>Aktif</v>
          </cell>
          <cell r="AB867" t="str">
            <v>PNS Daerah Kab./Kota yang bekerja pada Kab./Kota</v>
          </cell>
          <cell r="AC867" t="str">
            <v>Pemerintah Kab. Tolitoli</v>
          </cell>
          <cell r="AD867" t="str">
            <v>Pemerintah Kab. Tolitoli</v>
          </cell>
        </row>
        <row r="868">
          <cell r="A868">
            <v>866</v>
          </cell>
          <cell r="B868" t="str">
            <v>196402121984121006</v>
          </cell>
          <cell r="C868" t="str">
            <v>131210425</v>
          </cell>
          <cell r="D868" t="str">
            <v>JAKARIA</v>
          </cell>
          <cell r="E868" t="str">
            <v/>
          </cell>
          <cell r="F868" t="str">
            <v>A.Ma.Pd</v>
          </cell>
          <cell r="G868" t="str">
            <v>BUOL</v>
          </cell>
          <cell r="H868" t="str">
            <v>12 - 02 - 1964</v>
          </cell>
          <cell r="I868" t="str">
            <v>II/a</v>
          </cell>
          <cell r="J868" t="str">
            <v>01 - 12 - 1984</v>
          </cell>
          <cell r="K868" t="str">
            <v>01 - 08 - 1986</v>
          </cell>
          <cell r="L868" t="str">
            <v>L</v>
          </cell>
          <cell r="M868" t="str">
            <v>III/d</v>
          </cell>
          <cell r="N868" t="str">
            <v>01 - 04 - 2018</v>
          </cell>
          <cell r="O868" t="str">
            <v>28</v>
          </cell>
          <cell r="P868" t="str">
            <v>4</v>
          </cell>
          <cell r="Q868" t="str">
            <v/>
          </cell>
          <cell r="R868" t="str">
            <v/>
          </cell>
          <cell r="S868" t="str">
            <v/>
          </cell>
          <cell r="T868" t="str">
            <v>01 - 04 - 2005</v>
          </cell>
          <cell r="U868" t="str">
            <v>Guru Muda</v>
          </cell>
          <cell r="V868" t="str">
            <v/>
          </cell>
          <cell r="W868" t="str">
            <v>SD Negeri Diule</v>
          </cell>
          <cell r="X868" t="str">
            <v>Dinas Pendidikan Dan Kebudayaan</v>
          </cell>
          <cell r="Y868" t="str">
            <v>D-II PENDIDIKAN GURU KELAS SEKOLAH DASAR</v>
          </cell>
          <cell r="Z868" t="str">
            <v>01-01-2004</v>
          </cell>
          <cell r="AA868" t="str">
            <v>Aktif</v>
          </cell>
          <cell r="AB868" t="str">
            <v>PNS Daerah Kab./Kota yang bekerja pada Kab./Kota</v>
          </cell>
          <cell r="AC868" t="str">
            <v>Pemerintah Kab. Tolitoli</v>
          </cell>
          <cell r="AD868" t="str">
            <v>Pemerintah Kab. Tolitoli</v>
          </cell>
        </row>
        <row r="869">
          <cell r="A869">
            <v>867</v>
          </cell>
          <cell r="B869" t="str">
            <v>196910211998082001</v>
          </cell>
          <cell r="C869" t="str">
            <v>132218761</v>
          </cell>
          <cell r="D869" t="str">
            <v>KARTIAH</v>
          </cell>
          <cell r="E869" t="str">
            <v/>
          </cell>
          <cell r="F869" t="str">
            <v>A.Ma.Pd</v>
          </cell>
          <cell r="G869" t="str">
            <v>KEPULAUAN SELAYAR</v>
          </cell>
          <cell r="H869" t="str">
            <v>21 - 10 - 1969</v>
          </cell>
          <cell r="I869" t="str">
            <v>II/b</v>
          </cell>
          <cell r="J869" t="str">
            <v>01 - 08 - 1998</v>
          </cell>
          <cell r="K869" t="str">
            <v>01 - 09 - 1999</v>
          </cell>
          <cell r="L869" t="str">
            <v>P</v>
          </cell>
          <cell r="M869" t="str">
            <v>III/b</v>
          </cell>
          <cell r="N869" t="str">
            <v>01 - 10 - 2012</v>
          </cell>
          <cell r="O869" t="str">
            <v>12</v>
          </cell>
          <cell r="P869" t="str">
            <v>2</v>
          </cell>
          <cell r="Q869" t="str">
            <v/>
          </cell>
          <cell r="R869" t="str">
            <v/>
          </cell>
          <cell r="S869" t="str">
            <v/>
          </cell>
          <cell r="T869" t="str">
            <v>27 - 03 - 2013</v>
          </cell>
          <cell r="U869" t="str">
            <v>Guru Pertama</v>
          </cell>
          <cell r="V869" t="str">
            <v/>
          </cell>
          <cell r="W869" t="str">
            <v>SDN 1 OGOTUA</v>
          </cell>
          <cell r="X869" t="str">
            <v>CABANG DISPENBUD KECAMATAN DAMPAL UTARA</v>
          </cell>
          <cell r="Y869" t="str">
            <v>D-II</v>
          </cell>
          <cell r="Z869" t="str">
            <v>31-12-1997</v>
          </cell>
          <cell r="AA869" t="str">
            <v>Aktif</v>
          </cell>
          <cell r="AB869" t="str">
            <v>PNS Daerah Kab./Kota yang bekerja pada Kab./Kota</v>
          </cell>
          <cell r="AC869" t="str">
            <v>Pemerintah Kab. Tolitoli</v>
          </cell>
          <cell r="AD869" t="str">
            <v>Pemerintah Kab. Tolitoli</v>
          </cell>
        </row>
        <row r="870">
          <cell r="A870">
            <v>868</v>
          </cell>
          <cell r="B870" t="str">
            <v>198006112014111003</v>
          </cell>
          <cell r="C870" t="str">
            <v/>
          </cell>
          <cell r="D870" t="str">
            <v>MOHAMMAD RIDWAN</v>
          </cell>
          <cell r="E870" t="str">
            <v/>
          </cell>
          <cell r="F870" t="str">
            <v/>
          </cell>
          <cell r="G870" t="str">
            <v>PALU</v>
          </cell>
          <cell r="H870" t="str">
            <v>11 - 06 - 1980</v>
          </cell>
          <cell r="I870" t="str">
            <v>II/a</v>
          </cell>
          <cell r="J870" t="str">
            <v>01 - 11 - 2014</v>
          </cell>
          <cell r="K870" t="str">
            <v>01 - 09 - 2016</v>
          </cell>
          <cell r="L870" t="str">
            <v>L</v>
          </cell>
          <cell r="M870" t="str">
            <v>II/a</v>
          </cell>
          <cell r="N870" t="str">
            <v>01 - 11 - 2014</v>
          </cell>
          <cell r="O870" t="str">
            <v>10</v>
          </cell>
          <cell r="P870" t="str">
            <v>8</v>
          </cell>
          <cell r="Q870" t="str">
            <v/>
          </cell>
          <cell r="R870" t="str">
            <v/>
          </cell>
          <cell r="S870" t="str">
            <v/>
          </cell>
          <cell r="T870" t="str">
            <v/>
          </cell>
          <cell r="U870" t="str">
            <v/>
          </cell>
          <cell r="V870" t="str">
            <v>PETUGAS PEMADAM KEBAKARAN</v>
          </cell>
          <cell r="W870" t="str">
            <v>Sub Bidang Proteksi Kebakaran</v>
          </cell>
          <cell r="X870" t="str">
            <v>Bidang Pemadam Kebakaran</v>
          </cell>
          <cell r="Y870" t="str">
            <v>SMU IPS</v>
          </cell>
          <cell r="Z870" t="str">
            <v>16-06-2000</v>
          </cell>
          <cell r="AA870" t="str">
            <v>Aktif</v>
          </cell>
          <cell r="AB870" t="str">
            <v>PNS Daerah Kab./Kota yang bekerja pada Kab./Kota</v>
          </cell>
          <cell r="AC870" t="str">
            <v>Pemerintah Kab. Tolitoli</v>
          </cell>
          <cell r="AD870" t="str">
            <v>Pemerintah Kab. Tolitoli</v>
          </cell>
        </row>
        <row r="871">
          <cell r="A871">
            <v>869</v>
          </cell>
          <cell r="B871" t="str">
            <v>198009282005012016</v>
          </cell>
          <cell r="C871" t="str">
            <v>570017237</v>
          </cell>
          <cell r="D871" t="str">
            <v>LISDA</v>
          </cell>
          <cell r="E871" t="str">
            <v/>
          </cell>
          <cell r="F871" t="str">
            <v>A.Ma</v>
          </cell>
          <cell r="G871" t="str">
            <v>SONI</v>
          </cell>
          <cell r="H871" t="str">
            <v>28 - 09 - 1980</v>
          </cell>
          <cell r="I871" t="str">
            <v>II/b</v>
          </cell>
          <cell r="J871" t="str">
            <v>01 - 01 - 2005</v>
          </cell>
          <cell r="K871" t="str">
            <v>01 - 03 - 2006</v>
          </cell>
          <cell r="L871" t="str">
            <v>P</v>
          </cell>
          <cell r="M871" t="str">
            <v>III/a</v>
          </cell>
          <cell r="N871" t="str">
            <v>01 - 04 - 2018</v>
          </cell>
          <cell r="O871" t="str">
            <v>11</v>
          </cell>
          <cell r="P871" t="str">
            <v>3</v>
          </cell>
          <cell r="Q871" t="str">
            <v/>
          </cell>
          <cell r="R871" t="str">
            <v/>
          </cell>
          <cell r="S871" t="str">
            <v/>
          </cell>
          <cell r="T871" t="str">
            <v>01 - 04 - 2018</v>
          </cell>
          <cell r="U871" t="str">
            <v>Guru Pertama</v>
          </cell>
          <cell r="V871" t="str">
            <v/>
          </cell>
          <cell r="W871" t="str">
            <v>SDN 1 SONI</v>
          </cell>
          <cell r="X871" t="str">
            <v>CABANG DISPENBUD KECAMATAN DAMPAL SELATAN</v>
          </cell>
          <cell r="Y871" t="str">
            <v>D-II/A-II PGSD</v>
          </cell>
          <cell r="Z871" t="str">
            <v>01-01-2004</v>
          </cell>
          <cell r="AA871" t="str">
            <v>Aktif</v>
          </cell>
          <cell r="AB871" t="str">
            <v>PNS Daerah Kab./Kota yang bekerja pada Kab./Kota</v>
          </cell>
          <cell r="AC871" t="str">
            <v>Pemerintah Kab. Tolitoli</v>
          </cell>
          <cell r="AD871" t="str">
            <v>Pemerintah Kab. Tolitoli</v>
          </cell>
        </row>
        <row r="872">
          <cell r="A872">
            <v>870</v>
          </cell>
          <cell r="B872" t="str">
            <v>195812311982062023</v>
          </cell>
          <cell r="C872" t="str">
            <v>131089847</v>
          </cell>
          <cell r="D872" t="str">
            <v>ST ARIFAH</v>
          </cell>
          <cell r="E872" t="str">
            <v/>
          </cell>
          <cell r="F872" t="str">
            <v>S.AG</v>
          </cell>
          <cell r="G872" t="str">
            <v>BARRU</v>
          </cell>
          <cell r="H872" t="str">
            <v>31 - 12 - 1958</v>
          </cell>
          <cell r="I872" t="str">
            <v>II/a</v>
          </cell>
          <cell r="J872" t="str">
            <v>01 - 06 - 1982</v>
          </cell>
          <cell r="K872" t="str">
            <v>01 - 11 - 1983</v>
          </cell>
          <cell r="L872" t="str">
            <v>P</v>
          </cell>
          <cell r="M872" t="str">
            <v>IV/a</v>
          </cell>
          <cell r="N872" t="str">
            <v>01 - 04 - 2005</v>
          </cell>
          <cell r="O872" t="str">
            <v>15</v>
          </cell>
          <cell r="P872" t="str">
            <v>10</v>
          </cell>
          <cell r="Q872" t="str">
            <v/>
          </cell>
          <cell r="R872" t="str">
            <v/>
          </cell>
          <cell r="S872" t="str">
            <v/>
          </cell>
          <cell r="T872" t="str">
            <v>01 - 04 - 2005</v>
          </cell>
          <cell r="U872" t="str">
            <v>Guru Madya</v>
          </cell>
          <cell r="V872" t="str">
            <v/>
          </cell>
          <cell r="W872" t="str">
            <v>SD Negeri 3 Tambun</v>
          </cell>
          <cell r="X872" t="str">
            <v>Dinas Pendidikan Dan Kebudayaan</v>
          </cell>
          <cell r="Y872" t="str">
            <v>S-1/STRATA SATU</v>
          </cell>
          <cell r="Z872" t="str">
            <v>31-12-1998</v>
          </cell>
          <cell r="AA872" t="str">
            <v>Aktif</v>
          </cell>
          <cell r="AB872" t="str">
            <v>PNS Daerah Kab./Kota yang bekerja pada Kab./Kota</v>
          </cell>
          <cell r="AC872" t="str">
            <v>Pemerintah Kab. Tolitoli</v>
          </cell>
          <cell r="AD872" t="str">
            <v>Pemerintah Kab. Tolitoli</v>
          </cell>
        </row>
        <row r="873">
          <cell r="A873">
            <v>871</v>
          </cell>
          <cell r="B873" t="str">
            <v>198203032010012021</v>
          </cell>
          <cell r="C873" t="str">
            <v/>
          </cell>
          <cell r="D873" t="str">
            <v>SAKKA</v>
          </cell>
          <cell r="E873" t="str">
            <v/>
          </cell>
          <cell r="F873" t="str">
            <v>A.Md.Kep</v>
          </cell>
          <cell r="G873" t="str">
            <v>PANASAKAN</v>
          </cell>
          <cell r="H873" t="str">
            <v>03 - 03 - 1982</v>
          </cell>
          <cell r="I873" t="str">
            <v>II/c</v>
          </cell>
          <cell r="J873" t="str">
            <v>01 - 01 - 2010</v>
          </cell>
          <cell r="K873" t="str">
            <v>01 - 01 - 2012</v>
          </cell>
          <cell r="L873" t="str">
            <v>P</v>
          </cell>
          <cell r="M873" t="str">
            <v>III/a</v>
          </cell>
          <cell r="N873" t="str">
            <v>01 - 04 - 2017</v>
          </cell>
          <cell r="O873" t="str">
            <v>5</v>
          </cell>
          <cell r="P873" t="str">
            <v>3</v>
          </cell>
          <cell r="Q873" t="str">
            <v/>
          </cell>
          <cell r="R873" t="str">
            <v/>
          </cell>
          <cell r="S873" t="str">
            <v/>
          </cell>
          <cell r="T873" t="str">
            <v>01 - 04 - 2017</v>
          </cell>
          <cell r="U873" t="str">
            <v>Perawat Pelaksana Lanjutan</v>
          </cell>
          <cell r="V873" t="str">
            <v/>
          </cell>
          <cell r="W873" t="str">
            <v>PUSKESMAS BAOLAN</v>
          </cell>
          <cell r="X873" t="str">
            <v>DINAS KESEHATAN</v>
          </cell>
          <cell r="Y873" t="str">
            <v>D-III KEPERAWATAN</v>
          </cell>
          <cell r="Z873" t="str">
            <v>31-12-2005</v>
          </cell>
          <cell r="AA873" t="str">
            <v>Aktif</v>
          </cell>
          <cell r="AB873" t="str">
            <v>PNS Daerah Kab./Kota yang bekerja pada Kab./Kota</v>
          </cell>
          <cell r="AC873" t="str">
            <v>Pemerintah Kab. Tolitoli</v>
          </cell>
          <cell r="AD873" t="str">
            <v>Pemerintah Kab. Tolitoli</v>
          </cell>
        </row>
        <row r="874">
          <cell r="A874">
            <v>872</v>
          </cell>
          <cell r="B874" t="str">
            <v>197807042006042020</v>
          </cell>
          <cell r="C874" t="str">
            <v>570021160</v>
          </cell>
          <cell r="D874" t="str">
            <v>HASNAWATI</v>
          </cell>
          <cell r="E874" t="str">
            <v/>
          </cell>
          <cell r="F874" t="str">
            <v>S.PD</v>
          </cell>
          <cell r="G874" t="str">
            <v>KEPULAUAN SELAYAR</v>
          </cell>
          <cell r="H874" t="str">
            <v>04 - 07 - 1978</v>
          </cell>
          <cell r="I874" t="str">
            <v>II/b</v>
          </cell>
          <cell r="J874" t="str">
            <v>01 - 04 - 2006</v>
          </cell>
          <cell r="K874" t="str">
            <v>01 - 10 - 2007</v>
          </cell>
          <cell r="L874" t="str">
            <v>P</v>
          </cell>
          <cell r="M874" t="str">
            <v>III/a</v>
          </cell>
          <cell r="N874" t="str">
            <v>01 - 04 - 2017</v>
          </cell>
          <cell r="O874" t="str">
            <v>11</v>
          </cell>
          <cell r="P874" t="str">
            <v>10</v>
          </cell>
          <cell r="Q874" t="str">
            <v/>
          </cell>
          <cell r="R874" t="str">
            <v/>
          </cell>
          <cell r="S874" t="str">
            <v/>
          </cell>
          <cell r="T874" t="str">
            <v>01 - 04 - 2017</v>
          </cell>
          <cell r="U874" t="str">
            <v>Guru Pertama</v>
          </cell>
          <cell r="V874" t="str">
            <v/>
          </cell>
          <cell r="W874" t="str">
            <v>SD Negeri 3 Dadakitan</v>
          </cell>
          <cell r="X874" t="str">
            <v>Dinas Pendidikan Dan Kebudayaan</v>
          </cell>
          <cell r="Y874" t="str">
            <v>D-II/A-II PGSD</v>
          </cell>
          <cell r="Z874" t="str">
            <v>31-12-2001</v>
          </cell>
          <cell r="AA874" t="str">
            <v>Aktif</v>
          </cell>
          <cell r="AB874" t="str">
            <v>PNS Daerah Kab./Kota yang bekerja pada Kab./Kota</v>
          </cell>
          <cell r="AC874" t="str">
            <v>Pemerintah Kab. Tolitoli</v>
          </cell>
          <cell r="AD874" t="str">
            <v>Pemerintah Kab. Tolitoli</v>
          </cell>
        </row>
        <row r="875">
          <cell r="A875">
            <v>873</v>
          </cell>
          <cell r="B875" t="str">
            <v>196311141986071001</v>
          </cell>
          <cell r="C875" t="str">
            <v>131527464</v>
          </cell>
          <cell r="D875" t="str">
            <v>AHMAD BASTIAN NUR</v>
          </cell>
          <cell r="E875" t="str">
            <v/>
          </cell>
          <cell r="F875" t="str">
            <v/>
          </cell>
          <cell r="G875" t="str">
            <v>POSO</v>
          </cell>
          <cell r="H875" t="str">
            <v>14 - 11 - 1963</v>
          </cell>
          <cell r="I875" t="str">
            <v>II/a</v>
          </cell>
          <cell r="J875" t="str">
            <v>01 - 07 - 1986</v>
          </cell>
          <cell r="K875" t="str">
            <v>01 - 08 - 1987</v>
          </cell>
          <cell r="L875" t="str">
            <v>L</v>
          </cell>
          <cell r="M875" t="str">
            <v>III/c</v>
          </cell>
          <cell r="N875" t="str">
            <v>01 - 04 - 2017</v>
          </cell>
          <cell r="O875" t="str">
            <v>25</v>
          </cell>
          <cell r="P875" t="str">
            <v>8</v>
          </cell>
          <cell r="Q875" t="str">
            <v/>
          </cell>
          <cell r="R875" t="str">
            <v/>
          </cell>
          <cell r="S875" t="str">
            <v/>
          </cell>
          <cell r="T875" t="str">
            <v>31 - 01 - 2018</v>
          </cell>
          <cell r="U875" t="str">
            <v>Pengawas Sekolah Madya - TK/SD</v>
          </cell>
          <cell r="V875" t="str">
            <v/>
          </cell>
          <cell r="W875" t="str">
            <v>UPT Dinas Pendidikan Dan Kebudayaan Kecamatan Dampal Utara</v>
          </cell>
          <cell r="X875" t="str">
            <v>Dinas Pendidikan Dan Kebudayaan</v>
          </cell>
          <cell r="Y875" t="str">
            <v>SGO</v>
          </cell>
          <cell r="Z875" t="str">
            <v>31-12-1983</v>
          </cell>
          <cell r="AA875" t="str">
            <v>Aktif</v>
          </cell>
          <cell r="AB875" t="str">
            <v>PNS Daerah Kab./Kota yang bekerja pada Kab./Kota</v>
          </cell>
          <cell r="AC875" t="str">
            <v>Pemerintah Kab. Tolitoli</v>
          </cell>
          <cell r="AD875" t="str">
            <v>Pemerintah Kab. Tolitoli</v>
          </cell>
        </row>
        <row r="876">
          <cell r="A876">
            <v>874</v>
          </cell>
          <cell r="B876" t="str">
            <v>198209102006042019</v>
          </cell>
          <cell r="C876" t="str">
            <v>570020183</v>
          </cell>
          <cell r="D876" t="str">
            <v>NURAINI</v>
          </cell>
          <cell r="E876" t="str">
            <v/>
          </cell>
          <cell r="F876" t="str">
            <v>A.Ma</v>
          </cell>
          <cell r="G876" t="str">
            <v>TINIGI</v>
          </cell>
          <cell r="H876" t="str">
            <v>10 - 09 - 1982</v>
          </cell>
          <cell r="I876" t="str">
            <v>II/b</v>
          </cell>
          <cell r="J876" t="str">
            <v>01 - 04 - 2006</v>
          </cell>
          <cell r="K876" t="str">
            <v>01 - 06 - 2007</v>
          </cell>
          <cell r="L876" t="str">
            <v>P</v>
          </cell>
          <cell r="M876" t="str">
            <v>III/b</v>
          </cell>
          <cell r="N876" t="str">
            <v>01 - 04 - 2017</v>
          </cell>
          <cell r="O876" t="str">
            <v>9</v>
          </cell>
          <cell r="P876" t="str">
            <v>0</v>
          </cell>
          <cell r="Q876" t="str">
            <v/>
          </cell>
          <cell r="R876" t="str">
            <v/>
          </cell>
          <cell r="S876" t="str">
            <v/>
          </cell>
          <cell r="T876" t="str">
            <v>30 - 09 - 2014</v>
          </cell>
          <cell r="U876" t="str">
            <v>Guru Pertama</v>
          </cell>
          <cell r="V876" t="str">
            <v/>
          </cell>
          <cell r="W876" t="str">
            <v>SDN 1 TINIGI</v>
          </cell>
          <cell r="X876" t="str">
            <v>CABANG DISPENBUD KECAMATAN GALANG</v>
          </cell>
          <cell r="Y876" t="str">
            <v>D-II PGSD</v>
          </cell>
          <cell r="Z876" t="str">
            <v>31-12-2003</v>
          </cell>
          <cell r="AA876" t="str">
            <v>Aktif</v>
          </cell>
          <cell r="AB876" t="str">
            <v>PNS Daerah Kab./Kota yang bekerja pada Kab./Kota</v>
          </cell>
          <cell r="AC876" t="str">
            <v>Pemerintah Kab. Tolitoli</v>
          </cell>
          <cell r="AD876" t="str">
            <v>Pemerintah Kab. Tolitoli</v>
          </cell>
        </row>
        <row r="877">
          <cell r="A877">
            <v>875</v>
          </cell>
          <cell r="B877" t="str">
            <v>196101151984122002</v>
          </cell>
          <cell r="C877" t="str">
            <v>131210488</v>
          </cell>
          <cell r="D877" t="str">
            <v>FADRIA BALADRAF</v>
          </cell>
          <cell r="E877" t="str">
            <v/>
          </cell>
          <cell r="F877" t="str">
            <v/>
          </cell>
          <cell r="G877" t="str">
            <v>TOLITOLI</v>
          </cell>
          <cell r="H877" t="str">
            <v>15 - 01 - 1961</v>
          </cell>
          <cell r="I877" t="str">
            <v>II/a</v>
          </cell>
          <cell r="J877" t="str">
            <v>01 - 12 - 1984</v>
          </cell>
          <cell r="K877" t="str">
            <v>01 - 12 - 1986</v>
          </cell>
          <cell r="L877" t="str">
            <v>P</v>
          </cell>
          <cell r="M877" t="str">
            <v>III/c</v>
          </cell>
          <cell r="N877" t="str">
            <v>01 - 10 - 2014</v>
          </cell>
          <cell r="O877" t="str">
            <v>24</v>
          </cell>
          <cell r="P877" t="str">
            <v>10</v>
          </cell>
          <cell r="Q877" t="str">
            <v/>
          </cell>
          <cell r="R877" t="str">
            <v/>
          </cell>
          <cell r="S877" t="str">
            <v/>
          </cell>
          <cell r="T877" t="str">
            <v>01 - 10 - 2014</v>
          </cell>
          <cell r="U877" t="str">
            <v>Guru Dewasa</v>
          </cell>
          <cell r="V877" t="str">
            <v/>
          </cell>
          <cell r="W877" t="str">
            <v>SD Negeri 23 Tolitoli</v>
          </cell>
          <cell r="X877" t="str">
            <v>Dinas Pendidikan Dan Kebudayaan</v>
          </cell>
          <cell r="Y877" t="str">
            <v>KPG PAKET C</v>
          </cell>
          <cell r="Z877" t="str">
            <v>31-12-1983</v>
          </cell>
          <cell r="AA877" t="str">
            <v>Aktif</v>
          </cell>
          <cell r="AB877" t="str">
            <v>PNS Daerah Kab./Kota yang bekerja pada Kab./Kota</v>
          </cell>
          <cell r="AC877" t="str">
            <v>Pemerintah Kab. Tolitoli</v>
          </cell>
          <cell r="AD877" t="str">
            <v>Pemerintah Kab. Tolitoli</v>
          </cell>
        </row>
        <row r="878">
          <cell r="A878">
            <v>876</v>
          </cell>
          <cell r="B878" t="str">
            <v>197902132005012012</v>
          </cell>
          <cell r="C878" t="str">
            <v>570017335</v>
          </cell>
          <cell r="D878" t="str">
            <v>SULASTRI</v>
          </cell>
          <cell r="E878" t="str">
            <v/>
          </cell>
          <cell r="F878" t="str">
            <v>A.Md.Kep</v>
          </cell>
          <cell r="G878" t="str">
            <v>JEMBRANA</v>
          </cell>
          <cell r="H878" t="str">
            <v>13 - 02 - 1979</v>
          </cell>
          <cell r="I878" t="str">
            <v>II/a</v>
          </cell>
          <cell r="J878" t="str">
            <v>01 - 01 - 2005</v>
          </cell>
          <cell r="K878" t="str">
            <v>01 - 03 - 2006</v>
          </cell>
          <cell r="L878" t="str">
            <v>P</v>
          </cell>
          <cell r="M878" t="str">
            <v>III/a</v>
          </cell>
          <cell r="N878" t="str">
            <v>01 - 04 - 2017</v>
          </cell>
          <cell r="O878" t="str">
            <v>7</v>
          </cell>
          <cell r="P878" t="str">
            <v>3</v>
          </cell>
          <cell r="Q878" t="str">
            <v/>
          </cell>
          <cell r="R878" t="str">
            <v/>
          </cell>
          <cell r="S878" t="str">
            <v/>
          </cell>
          <cell r="T878" t="str">
            <v>01 - 04 - 2017</v>
          </cell>
          <cell r="U878" t="str">
            <v>Perawat Pelaksana Lanjutan</v>
          </cell>
          <cell r="V878" t="str">
            <v/>
          </cell>
          <cell r="W878" t="str">
            <v>PUSKESMAS LAMPASIO</v>
          </cell>
          <cell r="X878" t="str">
            <v>DINAS KESEHATAN</v>
          </cell>
          <cell r="Y878" t="str">
            <v>D-III KEPERAWATAN</v>
          </cell>
          <cell r="Z878" t="str">
            <v>31-12-2012</v>
          </cell>
          <cell r="AA878" t="str">
            <v>Aktif</v>
          </cell>
          <cell r="AB878" t="str">
            <v>PNS Daerah Kab./Kota yang bekerja pada Kab./Kota</v>
          </cell>
          <cell r="AC878" t="str">
            <v>Pemerintah Kab. Tolitoli</v>
          </cell>
          <cell r="AD878" t="str">
            <v>Pemerintah Kab. Tolitoli</v>
          </cell>
        </row>
        <row r="879">
          <cell r="A879">
            <v>877</v>
          </cell>
          <cell r="B879" t="str">
            <v>198408072009042001</v>
          </cell>
          <cell r="C879" t="str">
            <v/>
          </cell>
          <cell r="D879" t="str">
            <v>SALEHA</v>
          </cell>
          <cell r="E879" t="str">
            <v/>
          </cell>
          <cell r="F879" t="str">
            <v/>
          </cell>
          <cell r="G879" t="str">
            <v>MAKASSAR</v>
          </cell>
          <cell r="H879" t="str">
            <v>07 - 08 - 1984</v>
          </cell>
          <cell r="I879" t="str">
            <v>II/a</v>
          </cell>
          <cell r="J879" t="str">
            <v>01 - 04 - 2009</v>
          </cell>
          <cell r="K879" t="str">
            <v>01 - 01 - 2011</v>
          </cell>
          <cell r="L879" t="str">
            <v>P</v>
          </cell>
          <cell r="M879" t="str">
            <v>II/c</v>
          </cell>
          <cell r="N879" t="str">
            <v>01 - 04 - 2017</v>
          </cell>
          <cell r="O879" t="str">
            <v>12</v>
          </cell>
          <cell r="P879" t="str">
            <v>8</v>
          </cell>
          <cell r="Q879" t="str">
            <v/>
          </cell>
          <cell r="R879" t="str">
            <v/>
          </cell>
          <cell r="S879" t="str">
            <v/>
          </cell>
          <cell r="T879" t="str">
            <v/>
          </cell>
          <cell r="U879" t="str">
            <v/>
          </cell>
          <cell r="V879" t="str">
            <v>PENGADMINISTRASI UMUM</v>
          </cell>
          <cell r="W879" t="str">
            <v>Badan Satuan Polisi Pamong Praja Dan Perlindungan Masyarakat</v>
          </cell>
          <cell r="X879" t="str">
            <v>Pemerintah Kabupaten Tolitoli</v>
          </cell>
          <cell r="Y879" t="str">
            <v>SMK BISNIS DAN MANAJEMEN</v>
          </cell>
          <cell r="Z879" t="str">
            <v>31-12-2004</v>
          </cell>
          <cell r="AA879" t="str">
            <v>Aktif</v>
          </cell>
          <cell r="AB879" t="str">
            <v>PNS Daerah Kab./Kota yang bekerja pada Kab./Kota</v>
          </cell>
          <cell r="AC879" t="str">
            <v>Pemerintah Kab. Tolitoli</v>
          </cell>
          <cell r="AD879" t="str">
            <v>Pemerintah Kab. Tolitoli</v>
          </cell>
        </row>
        <row r="880">
          <cell r="A880">
            <v>878</v>
          </cell>
          <cell r="B880" t="str">
            <v>196209151988031008</v>
          </cell>
          <cell r="C880" t="str">
            <v>131743038</v>
          </cell>
          <cell r="D880" t="str">
            <v>RAMLI</v>
          </cell>
          <cell r="E880" t="str">
            <v/>
          </cell>
          <cell r="F880" t="str">
            <v/>
          </cell>
          <cell r="G880" t="str">
            <v>TOLITOLI</v>
          </cell>
          <cell r="H880" t="str">
            <v>15 - 09 - 1962</v>
          </cell>
          <cell r="I880" t="str">
            <v>I/a</v>
          </cell>
          <cell r="J880" t="str">
            <v>01 - 03 - 1988</v>
          </cell>
          <cell r="K880" t="str">
            <v>01 - 11 - 1989</v>
          </cell>
          <cell r="L880" t="str">
            <v>L</v>
          </cell>
          <cell r="M880" t="str">
            <v>II/d</v>
          </cell>
          <cell r="N880" t="str">
            <v>01 - 04 - 2017</v>
          </cell>
          <cell r="O880" t="str">
            <v>23</v>
          </cell>
          <cell r="P880" t="str">
            <v>1</v>
          </cell>
          <cell r="Q880" t="str">
            <v/>
          </cell>
          <cell r="R880" t="str">
            <v/>
          </cell>
          <cell r="S880" t="str">
            <v/>
          </cell>
          <cell r="T880" t="str">
            <v/>
          </cell>
          <cell r="U880" t="str">
            <v/>
          </cell>
          <cell r="V880" t="str">
            <v>TENAGA ADMINISTRASI</v>
          </cell>
          <cell r="W880" t="str">
            <v>SMP NEGERI 1 DONDO</v>
          </cell>
          <cell r="X880" t="str">
            <v>CABANG DISPENBUD KECAMATAN DONDO</v>
          </cell>
          <cell r="Y880" t="str">
            <v>MADRASAH ALIYAH A.3/IPS</v>
          </cell>
          <cell r="Z880" t="str">
            <v>31-12-1983</v>
          </cell>
          <cell r="AA880" t="str">
            <v>Aktif</v>
          </cell>
          <cell r="AB880" t="str">
            <v>PNS Daerah Kab./Kota yang bekerja pada Kab./Kota</v>
          </cell>
          <cell r="AC880" t="str">
            <v>Pemerintah Kab. Tolitoli</v>
          </cell>
          <cell r="AD880" t="str">
            <v>Pemerintah Kab. Tolitoli</v>
          </cell>
        </row>
        <row r="881">
          <cell r="A881">
            <v>879</v>
          </cell>
          <cell r="B881" t="str">
            <v>196912121989112001</v>
          </cell>
          <cell r="C881" t="str">
            <v>140242189</v>
          </cell>
          <cell r="D881" t="str">
            <v>BETI OLII</v>
          </cell>
          <cell r="E881" t="str">
            <v/>
          </cell>
          <cell r="F881" t="str">
            <v>A.Md.Kep</v>
          </cell>
          <cell r="G881" t="str">
            <v>PALELEH</v>
          </cell>
          <cell r="H881" t="str">
            <v>12 - 12 - 1969</v>
          </cell>
          <cell r="I881" t="str">
            <v>II/a</v>
          </cell>
          <cell r="J881" t="str">
            <v>01 - 11 - 1989</v>
          </cell>
          <cell r="K881" t="str">
            <v>01 - 05 - 1991</v>
          </cell>
          <cell r="L881" t="str">
            <v>P</v>
          </cell>
          <cell r="M881" t="str">
            <v>III/d</v>
          </cell>
          <cell r="N881" t="str">
            <v>01 - 10 - 2009</v>
          </cell>
          <cell r="O881" t="str">
            <v>14</v>
          </cell>
          <cell r="P881" t="str">
            <v>11</v>
          </cell>
          <cell r="Q881" t="str">
            <v/>
          </cell>
          <cell r="R881" t="str">
            <v/>
          </cell>
          <cell r="S881" t="str">
            <v/>
          </cell>
          <cell r="T881" t="str">
            <v>01 - 10 - 2009</v>
          </cell>
          <cell r="U881" t="str">
            <v>Perawat Penyelia</v>
          </cell>
          <cell r="V881" t="str">
            <v/>
          </cell>
          <cell r="W881" t="str">
            <v>Sub Bidang Pelayanan Medis Dan Keperawatan</v>
          </cell>
          <cell r="X881" t="str">
            <v>BIDANG PELAYANAN</v>
          </cell>
          <cell r="Y881" t="str">
            <v>D-III KEPERAWATAN</v>
          </cell>
          <cell r="Z881" t="str">
            <v>07-08-2007</v>
          </cell>
          <cell r="AA881" t="str">
            <v>Aktif</v>
          </cell>
          <cell r="AB881" t="str">
            <v>PNS Daerah Kab./Kota yang bekerja pada Kab./Kota</v>
          </cell>
          <cell r="AC881" t="str">
            <v>Pemerintah Kab. Tolitoli</v>
          </cell>
          <cell r="AD881" t="str">
            <v>Pemerintah Kab. Tolitoli</v>
          </cell>
        </row>
        <row r="882">
          <cell r="A882">
            <v>880</v>
          </cell>
          <cell r="B882" t="str">
            <v>198012122014112001</v>
          </cell>
          <cell r="C882" t="str">
            <v/>
          </cell>
          <cell r="D882" t="str">
            <v>NUR HAIDA</v>
          </cell>
          <cell r="E882" t="str">
            <v/>
          </cell>
          <cell r="F882" t="str">
            <v/>
          </cell>
          <cell r="G882" t="str">
            <v>TOLITOLI</v>
          </cell>
          <cell r="H882" t="str">
            <v>12 - 12 - 1980</v>
          </cell>
          <cell r="I882" t="str">
            <v>II/a</v>
          </cell>
          <cell r="J882" t="str">
            <v>01 - 11 - 2014</v>
          </cell>
          <cell r="K882" t="str">
            <v>01 - 09 - 2016</v>
          </cell>
          <cell r="L882" t="str">
            <v>P</v>
          </cell>
          <cell r="M882" t="str">
            <v>II/a</v>
          </cell>
          <cell r="N882" t="str">
            <v>01 - 11 - 2014</v>
          </cell>
          <cell r="O882" t="str">
            <v>10</v>
          </cell>
          <cell r="P882" t="str">
            <v>8</v>
          </cell>
          <cell r="Q882" t="str">
            <v/>
          </cell>
          <cell r="R882" t="str">
            <v/>
          </cell>
          <cell r="S882" t="str">
            <v/>
          </cell>
          <cell r="T882" t="str">
            <v/>
          </cell>
          <cell r="U882" t="str">
            <v/>
          </cell>
          <cell r="V882" t="str">
            <v>PENGADMINISTRASI UMUM</v>
          </cell>
          <cell r="W882" t="str">
            <v>SEKSI KETENTRAMAN DAN KETERTIBAN</v>
          </cell>
          <cell r="X882" t="str">
            <v>KANTOR KECAMATAN GALANG</v>
          </cell>
          <cell r="Y882" t="str">
            <v>SMU IPA</v>
          </cell>
          <cell r="Z882" t="str">
            <v>24-05-1999</v>
          </cell>
          <cell r="AA882" t="str">
            <v>Aktif</v>
          </cell>
          <cell r="AB882" t="str">
            <v>PNS Daerah Kab./Kota yang bekerja pada Kab./Kota</v>
          </cell>
          <cell r="AC882" t="str">
            <v>Pemerintah Kab. Tolitoli</v>
          </cell>
          <cell r="AD882" t="str">
            <v>Pemerintah Kab. Tolitoli</v>
          </cell>
        </row>
        <row r="883">
          <cell r="A883">
            <v>881</v>
          </cell>
          <cell r="B883" t="str">
            <v>196808062008012015</v>
          </cell>
          <cell r="C883" t="str">
            <v>570036074</v>
          </cell>
          <cell r="D883" t="str">
            <v>SRI LESTARI</v>
          </cell>
          <cell r="E883" t="str">
            <v/>
          </cell>
          <cell r="F883" t="str">
            <v>SP</v>
          </cell>
          <cell r="G883" t="str">
            <v>BOYOLALI</v>
          </cell>
          <cell r="H883" t="str">
            <v>06 - 08 - 1968</v>
          </cell>
          <cell r="I883" t="str">
            <v>II/a</v>
          </cell>
          <cell r="J883" t="str">
            <v>01 - 01 - 2008</v>
          </cell>
          <cell r="K883" t="str">
            <v>01 - 12 - 2009</v>
          </cell>
          <cell r="L883" t="str">
            <v>P</v>
          </cell>
          <cell r="M883" t="str">
            <v>III/b</v>
          </cell>
          <cell r="N883" t="str">
            <v>01 - 10 - 2017</v>
          </cell>
          <cell r="O883" t="str">
            <v>9</v>
          </cell>
          <cell r="P883" t="str">
            <v>9</v>
          </cell>
          <cell r="Q883" t="str">
            <v/>
          </cell>
          <cell r="R883" t="str">
            <v/>
          </cell>
          <cell r="S883" t="str">
            <v/>
          </cell>
          <cell r="T883" t="str">
            <v>01 - 10 - 2017</v>
          </cell>
          <cell r="U883" t="str">
            <v>Penyuluh Pertanian Pertama</v>
          </cell>
          <cell r="V883" t="str">
            <v/>
          </cell>
          <cell r="W883" t="str">
            <v>SUBBID PELAYANAN PENYULUHAN</v>
          </cell>
          <cell r="X883" t="str">
            <v>BIDANG PENYULUHAN</v>
          </cell>
          <cell r="Y883" t="str">
            <v>S-1 AGRIBISNIS PERTANIAN</v>
          </cell>
          <cell r="Z883" t="str">
            <v>31-12-2012</v>
          </cell>
          <cell r="AA883" t="str">
            <v>Aktif</v>
          </cell>
          <cell r="AB883" t="str">
            <v>PNS Daerah Kab./Kota yang bekerja pada Kab./Kota</v>
          </cell>
          <cell r="AC883" t="str">
            <v>Pemerintah Kab. Tolitoli</v>
          </cell>
          <cell r="AD883" t="str">
            <v>Pemerintah Kab. Tolitoli</v>
          </cell>
        </row>
        <row r="884">
          <cell r="A884">
            <v>882</v>
          </cell>
          <cell r="B884" t="str">
            <v>198305052008011007</v>
          </cell>
          <cell r="C884" t="str">
            <v>570036198</v>
          </cell>
          <cell r="D884" t="str">
            <v>ANSAR</v>
          </cell>
          <cell r="E884" t="str">
            <v/>
          </cell>
          <cell r="F884" t="str">
            <v/>
          </cell>
          <cell r="G884" t="str">
            <v>KALANGKANGAN</v>
          </cell>
          <cell r="H884" t="str">
            <v>05 - 05 - 1983</v>
          </cell>
          <cell r="I884" t="str">
            <v>II/a</v>
          </cell>
          <cell r="J884" t="str">
            <v>01 - 01 - 2008</v>
          </cell>
          <cell r="K884" t="str">
            <v>01 - 12 - 2009</v>
          </cell>
          <cell r="L884" t="str">
            <v>L</v>
          </cell>
          <cell r="M884" t="str">
            <v>II/c</v>
          </cell>
          <cell r="N884" t="str">
            <v>01 - 04 - 2017</v>
          </cell>
          <cell r="O884" t="str">
            <v>13</v>
          </cell>
          <cell r="P884" t="str">
            <v>3</v>
          </cell>
          <cell r="Q884" t="str">
            <v/>
          </cell>
          <cell r="R884" t="str">
            <v/>
          </cell>
          <cell r="S884" t="str">
            <v/>
          </cell>
          <cell r="T884" t="str">
            <v/>
          </cell>
          <cell r="U884" t="str">
            <v/>
          </cell>
          <cell r="V884" t="str">
            <v>PENGADMINISTRASIAN KETERTIBAN DAN KETENTRAMAN</v>
          </cell>
          <cell r="W884" t="str">
            <v>SEKSI KESEJAHTERAAN RAKYAT</v>
          </cell>
          <cell r="X884" t="str">
            <v>KANTOR KECAMATAN GALANG</v>
          </cell>
          <cell r="Y884" t="str">
            <v>SMEA KESEKRETARIATAN</v>
          </cell>
          <cell r="Z884" t="str">
            <v>31-12-2001</v>
          </cell>
          <cell r="AA884" t="str">
            <v>Aktif</v>
          </cell>
          <cell r="AB884" t="str">
            <v>PNS Daerah Kab./Kota yang bekerja pada Kab./Kota</v>
          </cell>
          <cell r="AC884" t="str">
            <v>Pemerintah Kab. Tolitoli</v>
          </cell>
          <cell r="AD884" t="str">
            <v>Pemerintah Kab. Tolitoli</v>
          </cell>
        </row>
        <row r="885">
          <cell r="A885">
            <v>883</v>
          </cell>
          <cell r="B885" t="str">
            <v>198902052017081001</v>
          </cell>
          <cell r="C885" t="str">
            <v/>
          </cell>
          <cell r="D885" t="str">
            <v>SULKIFLI</v>
          </cell>
          <cell r="E885" t="str">
            <v/>
          </cell>
          <cell r="F885" t="str">
            <v>S.Pd</v>
          </cell>
          <cell r="G885" t="str">
            <v>PINRANG</v>
          </cell>
          <cell r="H885" t="str">
            <v>05 - 02 - 1989</v>
          </cell>
          <cell r="I885" t="str">
            <v>III/a</v>
          </cell>
          <cell r="J885" t="str">
            <v>01 - 08 - 2017</v>
          </cell>
          <cell r="K885" t="str">
            <v>01 - 04 - 2018</v>
          </cell>
          <cell r="L885" t="str">
            <v>L</v>
          </cell>
          <cell r="M885" t="str">
            <v>III/a</v>
          </cell>
          <cell r="N885" t="str">
            <v>01 - 08 - 2017</v>
          </cell>
          <cell r="O885" t="str">
            <v>0</v>
          </cell>
          <cell r="P885" t="str">
            <v>0</v>
          </cell>
          <cell r="Q885" t="str">
            <v/>
          </cell>
          <cell r="R885" t="str">
            <v/>
          </cell>
          <cell r="S885" t="str">
            <v/>
          </cell>
          <cell r="T885" t="str">
            <v/>
          </cell>
          <cell r="U885" t="str">
            <v/>
          </cell>
          <cell r="V885" t="str">
            <v>GURU PENDIDIKAN JASMANI, OLAHRAGA DAN KESEHATAN</v>
          </cell>
          <cell r="W885" t="str">
            <v>SD Negeri Pidulu</v>
          </cell>
          <cell r="X885" t="str">
            <v>Dinas Pendidikan Dan Kebudayaan</v>
          </cell>
          <cell r="Y885" t="str">
            <v>S-1 PENDIDIKAN JASMANI, KESEHATAN DAN REKREASI</v>
          </cell>
          <cell r="Z885" t="str">
            <v>17-07-2012</v>
          </cell>
          <cell r="AA885" t="str">
            <v>Aktif</v>
          </cell>
          <cell r="AB885" t="str">
            <v>PNS Daerah Kab./Kota yang bekerja pada Kab./Kota</v>
          </cell>
          <cell r="AC885" t="str">
            <v>Pemerintah Kab. Tolitoli</v>
          </cell>
          <cell r="AD885" t="str">
            <v>Pemerintah Kab. Tolitoli</v>
          </cell>
        </row>
        <row r="886">
          <cell r="A886">
            <v>884</v>
          </cell>
          <cell r="B886" t="str">
            <v>196609231988031003</v>
          </cell>
          <cell r="C886" t="str">
            <v>131743533</v>
          </cell>
          <cell r="D886" t="str">
            <v>SAHARUL</v>
          </cell>
          <cell r="E886" t="str">
            <v/>
          </cell>
          <cell r="F886" t="str">
            <v>A.Ma.Pd</v>
          </cell>
          <cell r="G886" t="str">
            <v>BUOL</v>
          </cell>
          <cell r="H886" t="str">
            <v>23 - 09 - 1966</v>
          </cell>
          <cell r="I886" t="str">
            <v>II/a</v>
          </cell>
          <cell r="J886" t="str">
            <v>01 - 03 - 1988</v>
          </cell>
          <cell r="K886" t="str">
            <v>01 - 11 - 1989</v>
          </cell>
          <cell r="L886" t="str">
            <v>L</v>
          </cell>
          <cell r="M886" t="str">
            <v>IV/a</v>
          </cell>
          <cell r="N886" t="str">
            <v>01 - 04 - 2010</v>
          </cell>
          <cell r="O886" t="str">
            <v>17</v>
          </cell>
          <cell r="P886" t="str">
            <v>1</v>
          </cell>
          <cell r="Q886" t="str">
            <v/>
          </cell>
          <cell r="R886" t="str">
            <v/>
          </cell>
          <cell r="S886" t="str">
            <v/>
          </cell>
          <cell r="T886" t="str">
            <v>26 - 03 - 2013</v>
          </cell>
          <cell r="U886" t="str">
            <v>Guru Pembina</v>
          </cell>
          <cell r="V886" t="str">
            <v/>
          </cell>
          <cell r="W886" t="str">
            <v>SDN MIMBALA</v>
          </cell>
          <cell r="X886" t="str">
            <v>CABANG DISPENBUD KECAMATAN DAMPAL SELATAN</v>
          </cell>
          <cell r="Y886" t="str">
            <v>D-II</v>
          </cell>
          <cell r="Z886" t="str">
            <v>31-12-2002</v>
          </cell>
          <cell r="AA886" t="str">
            <v>Aktif</v>
          </cell>
          <cell r="AB886" t="str">
            <v>PNS Daerah Kab./Kota yang bekerja pada Kab./Kota</v>
          </cell>
          <cell r="AC886" t="str">
            <v>Pemerintah Kab. Tolitoli</v>
          </cell>
          <cell r="AD886" t="str">
            <v>Pemerintah Kab. Tolitoli</v>
          </cell>
        </row>
        <row r="887">
          <cell r="A887">
            <v>885</v>
          </cell>
          <cell r="B887" t="str">
            <v>197112311993031021</v>
          </cell>
          <cell r="C887" t="str">
            <v>140299918</v>
          </cell>
          <cell r="D887" t="str">
            <v>LALU BADRUN</v>
          </cell>
          <cell r="E887" t="str">
            <v/>
          </cell>
          <cell r="F887" t="str">
            <v/>
          </cell>
          <cell r="G887" t="str">
            <v>LOMBOK TIMUR</v>
          </cell>
          <cell r="H887" t="str">
            <v>31 - 12 - 1971</v>
          </cell>
          <cell r="I887" t="str">
            <v>II/a</v>
          </cell>
          <cell r="J887" t="str">
            <v>01 - 03 - 1993</v>
          </cell>
          <cell r="K887" t="str">
            <v>01 - 03 - 1995</v>
          </cell>
          <cell r="L887" t="str">
            <v>L</v>
          </cell>
          <cell r="M887" t="str">
            <v>III/d</v>
          </cell>
          <cell r="N887" t="str">
            <v>01 - 10 - 2017</v>
          </cell>
          <cell r="O887" t="str">
            <v>19</v>
          </cell>
          <cell r="P887" t="str">
            <v>7</v>
          </cell>
          <cell r="Q887" t="str">
            <v/>
          </cell>
          <cell r="R887" t="str">
            <v/>
          </cell>
          <cell r="S887" t="str">
            <v/>
          </cell>
          <cell r="T887" t="str">
            <v>01 - 04 - 2013</v>
          </cell>
          <cell r="U887" t="str">
            <v>Pranata Laboratorium Kesehatan Penyelia</v>
          </cell>
          <cell r="V887" t="str">
            <v/>
          </cell>
          <cell r="W887" t="str">
            <v>SEKSI SURVAILANSI EPIDEMIOLOGI IMUNISASI DAN KESEHATAN MATRA</v>
          </cell>
          <cell r="X887" t="str">
            <v>BIDANG PENGENDALIAN PENYAKIT DAN PENYEHATAN LINGKUNGAN</v>
          </cell>
          <cell r="Y887" t="str">
            <v>SEKOLAH MENENGAH ANALIS KESEHATAN</v>
          </cell>
          <cell r="Z887" t="str">
            <v>31-12-1992</v>
          </cell>
          <cell r="AA887" t="str">
            <v>Aktif</v>
          </cell>
          <cell r="AB887" t="str">
            <v>PNS Daerah Kab./Kota yang bekerja pada Kab./Kota</v>
          </cell>
          <cell r="AC887" t="str">
            <v>Pemerintah Kab. Tolitoli</v>
          </cell>
          <cell r="AD887" t="str">
            <v>Pemerintah Kab. Tolitoli</v>
          </cell>
        </row>
        <row r="888">
          <cell r="A888">
            <v>886</v>
          </cell>
          <cell r="B888" t="str">
            <v>197607242006041009</v>
          </cell>
          <cell r="C888" t="str">
            <v>570021172</v>
          </cell>
          <cell r="D888" t="str">
            <v>SARMIN</v>
          </cell>
          <cell r="E888" t="str">
            <v/>
          </cell>
          <cell r="F888" t="str">
            <v>A.Ma</v>
          </cell>
          <cell r="G888" t="str">
            <v>TOLITOLI</v>
          </cell>
          <cell r="H888" t="str">
            <v>24 - 07 - 1976</v>
          </cell>
          <cell r="I888" t="str">
            <v>II/b</v>
          </cell>
          <cell r="J888" t="str">
            <v>01 - 04 - 2006</v>
          </cell>
          <cell r="K888" t="str">
            <v>01 - 10 - 2007</v>
          </cell>
          <cell r="L888" t="str">
            <v>L</v>
          </cell>
          <cell r="M888" t="str">
            <v>III/a</v>
          </cell>
          <cell r="N888" t="str">
            <v>01 - 10 - 2016</v>
          </cell>
          <cell r="O888" t="str">
            <v>11</v>
          </cell>
          <cell r="P888" t="str">
            <v>4</v>
          </cell>
          <cell r="Q888" t="str">
            <v/>
          </cell>
          <cell r="R888" t="str">
            <v/>
          </cell>
          <cell r="S888" t="str">
            <v/>
          </cell>
          <cell r="T888" t="str">
            <v>01 - 10 - 2016</v>
          </cell>
          <cell r="U888" t="str">
            <v>Guru Pertama</v>
          </cell>
          <cell r="V888" t="str">
            <v/>
          </cell>
          <cell r="W888" t="str">
            <v>Pemerintah Kabupaten Tolitoli</v>
          </cell>
          <cell r="X888" t="str">
            <v/>
          </cell>
          <cell r="Y888" t="str">
            <v>D-II PGSD</v>
          </cell>
          <cell r="Z888" t="str">
            <v>31-12-2002</v>
          </cell>
          <cell r="AA888" t="str">
            <v>Aktif</v>
          </cell>
          <cell r="AB888" t="str">
            <v>PNS Daerah Kab./Kota yang bekerja pada Kab./Kota</v>
          </cell>
          <cell r="AC888" t="str">
            <v>Pemerintah Kab. Tolitoli</v>
          </cell>
          <cell r="AD888" t="str">
            <v>Pemerintah Kab. Tolitoli</v>
          </cell>
        </row>
        <row r="889">
          <cell r="A889">
            <v>887</v>
          </cell>
          <cell r="B889" t="str">
            <v>197502232009042001</v>
          </cell>
          <cell r="C889" t="str">
            <v/>
          </cell>
          <cell r="D889" t="str">
            <v>FATMAWATI</v>
          </cell>
          <cell r="E889" t="str">
            <v/>
          </cell>
          <cell r="F889" t="str">
            <v/>
          </cell>
          <cell r="G889" t="str">
            <v>SANDANA</v>
          </cell>
          <cell r="H889" t="str">
            <v>23 - 02 - 1975</v>
          </cell>
          <cell r="I889" t="str">
            <v>II/a</v>
          </cell>
          <cell r="J889" t="str">
            <v>01 - 04 - 2009</v>
          </cell>
          <cell r="K889" t="str">
            <v>01 - 01 - 2011</v>
          </cell>
          <cell r="L889" t="str">
            <v>P</v>
          </cell>
          <cell r="M889" t="str">
            <v>II/c</v>
          </cell>
          <cell r="N889" t="str">
            <v>01 - 04 - 2018</v>
          </cell>
          <cell r="O889" t="str">
            <v>13</v>
          </cell>
          <cell r="P889" t="str">
            <v>8</v>
          </cell>
          <cell r="Q889" t="str">
            <v/>
          </cell>
          <cell r="R889" t="str">
            <v/>
          </cell>
          <cell r="S889" t="str">
            <v/>
          </cell>
          <cell r="T889" t="str">
            <v/>
          </cell>
          <cell r="U889" t="str">
            <v/>
          </cell>
          <cell r="V889" t="str">
            <v>PENGELOLAH DATA KEPEGAWAIAN</v>
          </cell>
          <cell r="W889" t="str">
            <v>Sub Bagian Umum Dan Kepegawaian</v>
          </cell>
          <cell r="X889" t="str">
            <v>Dinas Sosial</v>
          </cell>
          <cell r="Y889" t="str">
            <v>SMK BANGUNAN</v>
          </cell>
          <cell r="Z889" t="str">
            <v>04-06-1994</v>
          </cell>
          <cell r="AA889" t="str">
            <v>Aktif</v>
          </cell>
          <cell r="AB889" t="str">
            <v>PNS Daerah Kab./Kota yang bekerja pada Kab./Kota</v>
          </cell>
          <cell r="AC889" t="str">
            <v>Pemerintah Kab. Tolitoli</v>
          </cell>
          <cell r="AD889" t="str">
            <v>Pemerintah Kab. Tolitoli</v>
          </cell>
        </row>
        <row r="890">
          <cell r="A890">
            <v>888</v>
          </cell>
          <cell r="B890" t="str">
            <v>197605212010012011</v>
          </cell>
          <cell r="C890" t="str">
            <v/>
          </cell>
          <cell r="D890" t="str">
            <v>ERNAWATI</v>
          </cell>
          <cell r="E890" t="str">
            <v/>
          </cell>
          <cell r="F890" t="str">
            <v>S.S</v>
          </cell>
          <cell r="G890" t="str">
            <v>TOLITOLI</v>
          </cell>
          <cell r="H890" t="str">
            <v>21 - 05 - 1976</v>
          </cell>
          <cell r="I890" t="str">
            <v>III/a</v>
          </cell>
          <cell r="J890" t="str">
            <v>01 - 01 - 2010</v>
          </cell>
          <cell r="K890" t="str">
            <v>01 - 10 - 2011</v>
          </cell>
          <cell r="L890" t="str">
            <v>P</v>
          </cell>
          <cell r="M890" t="str">
            <v>III/b</v>
          </cell>
          <cell r="N890" t="str">
            <v>01 - 10 - 2014</v>
          </cell>
          <cell r="O890" t="str">
            <v>4</v>
          </cell>
          <cell r="P890" t="str">
            <v>9</v>
          </cell>
          <cell r="Q890" t="str">
            <v/>
          </cell>
          <cell r="R890" t="str">
            <v/>
          </cell>
          <cell r="S890" t="str">
            <v/>
          </cell>
          <cell r="T890" t="str">
            <v/>
          </cell>
          <cell r="U890" t="str">
            <v/>
          </cell>
          <cell r="V890" t="str">
            <v>TEKNIS / ADMINISTRASI LAINNYA</v>
          </cell>
          <cell r="W890" t="str">
            <v>CABANG DISPENBUD KECAMATAN DAKOPEMEAN</v>
          </cell>
          <cell r="X890" t="str">
            <v/>
          </cell>
          <cell r="Y890" t="str">
            <v>S-1 SASTRA INDONESIA</v>
          </cell>
          <cell r="Z890" t="str">
            <v>31-12-2009</v>
          </cell>
          <cell r="AA890" t="str">
            <v>Aktif</v>
          </cell>
          <cell r="AB890" t="str">
            <v>PNS Daerah Kab./Kota yang bekerja pada Kab./Kota</v>
          </cell>
          <cell r="AC890" t="str">
            <v>Pemerintah Kab. Tolitoli</v>
          </cell>
          <cell r="AD890" t="str">
            <v>Pemerintah Kab. Tolitoli</v>
          </cell>
        </row>
        <row r="891">
          <cell r="A891">
            <v>889</v>
          </cell>
          <cell r="B891" t="str">
            <v>196005201984121002</v>
          </cell>
          <cell r="C891" t="str">
            <v>131210426</v>
          </cell>
          <cell r="D891" t="str">
            <v>AMILE</v>
          </cell>
          <cell r="E891" t="str">
            <v/>
          </cell>
          <cell r="F891" t="str">
            <v/>
          </cell>
          <cell r="G891" t="str">
            <v>GALUMPANG</v>
          </cell>
          <cell r="H891" t="str">
            <v>20 - 05 - 1960</v>
          </cell>
          <cell r="I891" t="str">
            <v>II/a</v>
          </cell>
          <cell r="J891" t="str">
            <v>01 - 12 - 1984</v>
          </cell>
          <cell r="K891" t="str">
            <v>01 - 10 - 1986</v>
          </cell>
          <cell r="L891" t="str">
            <v>L</v>
          </cell>
          <cell r="M891" t="str">
            <v>IV/a</v>
          </cell>
          <cell r="N891" t="str">
            <v>01 - 10 - 2009</v>
          </cell>
          <cell r="O891" t="str">
            <v>19</v>
          </cell>
          <cell r="P891" t="str">
            <v>10</v>
          </cell>
          <cell r="Q891" t="str">
            <v/>
          </cell>
          <cell r="R891" t="str">
            <v/>
          </cell>
          <cell r="S891" t="str">
            <v/>
          </cell>
          <cell r="T891" t="str">
            <v>06 - 09 - 2013</v>
          </cell>
          <cell r="U891" t="str">
            <v>Pengawas Sekolah Madya - TK/SD</v>
          </cell>
          <cell r="V891" t="str">
            <v/>
          </cell>
          <cell r="W891" t="str">
            <v>CABANG DISDIKPORA KEC. DAKOPEMEAN</v>
          </cell>
          <cell r="X891" t="str">
            <v>DINAS PENDIDIKAN, PEMUDA DAN OLAH RAGA</v>
          </cell>
          <cell r="Y891" t="str">
            <v>D-II PENDIDIKAN GURU SEKOLAH DASAR</v>
          </cell>
          <cell r="Z891" t="str">
            <v>16-09-2003</v>
          </cell>
          <cell r="AA891" t="str">
            <v>Aktif</v>
          </cell>
          <cell r="AB891" t="str">
            <v>PNS Daerah Kab./Kota yang bekerja pada Kab./Kota</v>
          </cell>
          <cell r="AC891" t="str">
            <v>Pemerintah Kab. Tolitoli</v>
          </cell>
          <cell r="AD891" t="str">
            <v>Pemerintah Kab. Tolitoli</v>
          </cell>
        </row>
        <row r="892">
          <cell r="A892">
            <v>890</v>
          </cell>
          <cell r="B892" t="str">
            <v>198401052009062001</v>
          </cell>
          <cell r="C892" t="str">
            <v/>
          </cell>
          <cell r="D892" t="str">
            <v>ANITA RUKMINI</v>
          </cell>
          <cell r="E892" t="str">
            <v/>
          </cell>
          <cell r="F892" t="str">
            <v>SE</v>
          </cell>
          <cell r="G892" t="str">
            <v>BILO</v>
          </cell>
          <cell r="H892" t="str">
            <v>05 - 01 - 1984</v>
          </cell>
          <cell r="I892" t="str">
            <v>I/a</v>
          </cell>
          <cell r="J892" t="str">
            <v>01 - 06 - 2009</v>
          </cell>
          <cell r="K892" t="str">
            <v>01 - 06 - 2009</v>
          </cell>
          <cell r="L892" t="str">
            <v>P</v>
          </cell>
          <cell r="M892" t="str">
            <v>II/a</v>
          </cell>
          <cell r="N892" t="str">
            <v>01 - 10 - 2011</v>
          </cell>
          <cell r="O892" t="str">
            <v>13</v>
          </cell>
          <cell r="P892" t="str">
            <v>4</v>
          </cell>
          <cell r="Q892" t="str">
            <v/>
          </cell>
          <cell r="R892" t="str">
            <v/>
          </cell>
          <cell r="S892" t="str">
            <v/>
          </cell>
          <cell r="T892" t="str">
            <v/>
          </cell>
          <cell r="U892" t="str">
            <v/>
          </cell>
          <cell r="V892" t="str">
            <v>SEKDES</v>
          </cell>
          <cell r="W892" t="str">
            <v>SEKSI PEMERINTAHAN</v>
          </cell>
          <cell r="X892" t="str">
            <v>KANTOR KECAMATAN OGODEIDE</v>
          </cell>
          <cell r="Y892" t="str">
            <v>S-1 EKONOMI MANAJEMEN</v>
          </cell>
          <cell r="Z892" t="str">
            <v>31-12-2011</v>
          </cell>
          <cell r="AA892" t="str">
            <v>Aktif</v>
          </cell>
          <cell r="AB892" t="str">
            <v>PNS Daerah Kab./Kota yang bekerja pada Kab./Kota</v>
          </cell>
          <cell r="AC892" t="str">
            <v>Pemerintah Kab. Tolitoli</v>
          </cell>
          <cell r="AD892" t="str">
            <v>Pemerintah Kab. Tolitoli</v>
          </cell>
        </row>
        <row r="893">
          <cell r="A893">
            <v>891</v>
          </cell>
          <cell r="B893" t="str">
            <v>196909092002112001</v>
          </cell>
          <cell r="C893" t="str">
            <v>570013987</v>
          </cell>
          <cell r="D893" t="str">
            <v>SUKMAWATI K MADASAKI L</v>
          </cell>
          <cell r="E893" t="str">
            <v/>
          </cell>
          <cell r="F893" t="str">
            <v/>
          </cell>
          <cell r="G893" t="str">
            <v>TOLITOLI</v>
          </cell>
          <cell r="H893" t="str">
            <v>09 - 09 - 1969</v>
          </cell>
          <cell r="I893" t="str">
            <v>II/a</v>
          </cell>
          <cell r="J893" t="str">
            <v>01 - 11 - 2002</v>
          </cell>
          <cell r="K893" t="str">
            <v>01 - 12 - 2003</v>
          </cell>
          <cell r="L893" t="str">
            <v>P</v>
          </cell>
          <cell r="M893" t="str">
            <v>III/b</v>
          </cell>
          <cell r="N893" t="str">
            <v>01 - 04 - 2016</v>
          </cell>
          <cell r="O893" t="str">
            <v>8</v>
          </cell>
          <cell r="P893" t="str">
            <v>5</v>
          </cell>
          <cell r="Q893" t="str">
            <v/>
          </cell>
          <cell r="R893" t="str">
            <v/>
          </cell>
          <cell r="S893" t="str">
            <v/>
          </cell>
          <cell r="T893" t="str">
            <v>01 - 04 - 2016</v>
          </cell>
          <cell r="U893" t="str">
            <v>Guru Pertama</v>
          </cell>
          <cell r="V893" t="str">
            <v/>
          </cell>
          <cell r="W893" t="str">
            <v>SD Negeri 5 Tambun</v>
          </cell>
          <cell r="X893" t="str">
            <v>Dinas Pendidikan Dan Kebudayaan</v>
          </cell>
          <cell r="Y893" t="str">
            <v>SPG PENDIDIKAN SD</v>
          </cell>
          <cell r="Z893" t="str">
            <v>31-12-1990</v>
          </cell>
          <cell r="AA893" t="str">
            <v>Aktif</v>
          </cell>
          <cell r="AB893" t="str">
            <v>PNS Daerah Kab./Kota yang bekerja pada Kab./Kota</v>
          </cell>
          <cell r="AC893" t="str">
            <v>Pemerintah Kab. Tolitoli</v>
          </cell>
          <cell r="AD893" t="str">
            <v>Pemerintah Kab. Tolitoli</v>
          </cell>
        </row>
        <row r="894">
          <cell r="A894">
            <v>892</v>
          </cell>
          <cell r="B894" t="str">
            <v>198202032014092001</v>
          </cell>
          <cell r="C894" t="str">
            <v/>
          </cell>
          <cell r="D894" t="str">
            <v>SELVIANA</v>
          </cell>
          <cell r="E894" t="str">
            <v/>
          </cell>
          <cell r="F894" t="str">
            <v/>
          </cell>
          <cell r="G894" t="str">
            <v>PALU</v>
          </cell>
          <cell r="H894" t="str">
            <v>03 - 02 - 1982</v>
          </cell>
          <cell r="I894" t="str">
            <v>I/c</v>
          </cell>
          <cell r="J894" t="str">
            <v>01 - 09 - 2014</v>
          </cell>
          <cell r="K894" t="str">
            <v>01 - 12 - 2015</v>
          </cell>
          <cell r="L894" t="str">
            <v>P</v>
          </cell>
          <cell r="M894" t="str">
            <v>I/c</v>
          </cell>
          <cell r="N894" t="str">
            <v>01 - 09 - 2014</v>
          </cell>
          <cell r="O894" t="str">
            <v>12</v>
          </cell>
          <cell r="P894" t="str">
            <v>8</v>
          </cell>
          <cell r="Q894" t="str">
            <v/>
          </cell>
          <cell r="R894" t="str">
            <v/>
          </cell>
          <cell r="S894" t="str">
            <v/>
          </cell>
          <cell r="T894" t="str">
            <v/>
          </cell>
          <cell r="U894" t="str">
            <v/>
          </cell>
          <cell r="V894" t="str">
            <v>TEKNIS / ADMINISTRASI LAINNYA</v>
          </cell>
          <cell r="W894" t="str">
            <v>BADAN PELAKSANA PENYULUHAN DAN KETAHANAN PANGAN</v>
          </cell>
          <cell r="X894" t="str">
            <v>Pemerintah Kabupaten Tolitoli</v>
          </cell>
          <cell r="Y894" t="str">
            <v>SMP</v>
          </cell>
          <cell r="Z894" t="str">
            <v>02-06-1997</v>
          </cell>
          <cell r="AA894" t="str">
            <v>Aktif</v>
          </cell>
          <cell r="AB894" t="str">
            <v>PNS Daerah Kab./Kota yang bekerja pada Kab./Kota</v>
          </cell>
          <cell r="AC894" t="str">
            <v>Pemerintah Kab. Tolitoli</v>
          </cell>
          <cell r="AD894" t="str">
            <v>Pemerintah Kab. Tolitoli</v>
          </cell>
        </row>
        <row r="895">
          <cell r="A895">
            <v>893</v>
          </cell>
          <cell r="B895" t="str">
            <v>196511101988032021</v>
          </cell>
          <cell r="C895" t="str">
            <v>131743523</v>
          </cell>
          <cell r="D895" t="str">
            <v>ROSLINA DAENG BADO</v>
          </cell>
          <cell r="E895" t="str">
            <v/>
          </cell>
          <cell r="F895" t="str">
            <v/>
          </cell>
          <cell r="G895" t="str">
            <v>TOLITOLI</v>
          </cell>
          <cell r="H895" t="str">
            <v>10 - 11 - 1965</v>
          </cell>
          <cell r="I895" t="str">
            <v>II/a</v>
          </cell>
          <cell r="J895" t="str">
            <v>01 - 03 - 1988</v>
          </cell>
          <cell r="K895" t="str">
            <v>01 - 11 - 1989</v>
          </cell>
          <cell r="L895" t="str">
            <v>P</v>
          </cell>
          <cell r="M895" t="str">
            <v>III/d</v>
          </cell>
          <cell r="N895" t="str">
            <v>01 - 10 - 2010</v>
          </cell>
          <cell r="O895" t="str">
            <v>17</v>
          </cell>
          <cell r="P895" t="str">
            <v>7</v>
          </cell>
          <cell r="Q895" t="str">
            <v/>
          </cell>
          <cell r="R895" t="str">
            <v/>
          </cell>
          <cell r="S895" t="str">
            <v/>
          </cell>
          <cell r="T895" t="str">
            <v>01 - 10 - 2010</v>
          </cell>
          <cell r="U895" t="str">
            <v>Guru Dewasa Tingkat. I</v>
          </cell>
          <cell r="V895" t="str">
            <v/>
          </cell>
          <cell r="W895" t="str">
            <v>SD Negeri 10 Tolitoli</v>
          </cell>
          <cell r="X895" t="str">
            <v>Dinas Pendidikan Dan Kebudayaan</v>
          </cell>
          <cell r="Y895" t="str">
            <v>D-II/A-II</v>
          </cell>
          <cell r="Z895" t="str">
            <v>31-12-2002</v>
          </cell>
          <cell r="AA895" t="str">
            <v>Aktif</v>
          </cell>
          <cell r="AB895" t="str">
            <v>PNS Daerah Kab./Kota yang bekerja pada Kab./Kota</v>
          </cell>
          <cell r="AC895" t="str">
            <v>Pemerintah Kab. Tolitoli</v>
          </cell>
          <cell r="AD895" t="str">
            <v>Pemerintah Kab. Tolitoli</v>
          </cell>
        </row>
        <row r="896">
          <cell r="A896">
            <v>894</v>
          </cell>
          <cell r="B896" t="str">
            <v>198210102010012029</v>
          </cell>
          <cell r="C896" t="str">
            <v/>
          </cell>
          <cell r="D896" t="str">
            <v>MUSDALIPAH</v>
          </cell>
          <cell r="E896" t="str">
            <v/>
          </cell>
          <cell r="F896" t="str">
            <v>A.Md.Kep</v>
          </cell>
          <cell r="G896" t="str">
            <v>TOLITOLI</v>
          </cell>
          <cell r="H896" t="str">
            <v>10 - 10 - 1982</v>
          </cell>
          <cell r="I896" t="str">
            <v>II/c</v>
          </cell>
          <cell r="J896" t="str">
            <v>01 - 01 - 2010</v>
          </cell>
          <cell r="K896" t="str">
            <v>01 - 01 - 2012</v>
          </cell>
          <cell r="L896" t="str">
            <v>P</v>
          </cell>
          <cell r="M896" t="str">
            <v>III/a</v>
          </cell>
          <cell r="N896" t="str">
            <v>01 - 04 - 2017</v>
          </cell>
          <cell r="O896" t="str">
            <v>5</v>
          </cell>
          <cell r="P896" t="str">
            <v>3</v>
          </cell>
          <cell r="Q896" t="str">
            <v/>
          </cell>
          <cell r="R896" t="str">
            <v/>
          </cell>
          <cell r="S896" t="str">
            <v/>
          </cell>
          <cell r="T896" t="str">
            <v>01 - 04 - 2017</v>
          </cell>
          <cell r="U896" t="str">
            <v>Perawat Pelaksana Lanjutan</v>
          </cell>
          <cell r="V896" t="str">
            <v/>
          </cell>
          <cell r="W896" t="str">
            <v>UPT Puskesmas Lampasio</v>
          </cell>
          <cell r="X896" t="str">
            <v>Dinas Kesehatan</v>
          </cell>
          <cell r="Y896" t="str">
            <v>D-III KEPERAWATAN</v>
          </cell>
          <cell r="Z896" t="str">
            <v>31-12-2005</v>
          </cell>
          <cell r="AA896" t="str">
            <v>Aktif</v>
          </cell>
          <cell r="AB896" t="str">
            <v>PNS Daerah Kab./Kota yang bekerja pada Kab./Kota</v>
          </cell>
          <cell r="AC896" t="str">
            <v>Pemerintah Kab. Tolitoli</v>
          </cell>
          <cell r="AD896" t="str">
            <v>Pemerintah Kab. Tolitoli</v>
          </cell>
        </row>
        <row r="897">
          <cell r="A897">
            <v>895</v>
          </cell>
          <cell r="B897" t="str">
            <v>197102222015021001</v>
          </cell>
          <cell r="C897" t="str">
            <v/>
          </cell>
          <cell r="D897" t="str">
            <v>MOH. SYAFII</v>
          </cell>
          <cell r="E897" t="str">
            <v/>
          </cell>
          <cell r="F897" t="str">
            <v/>
          </cell>
          <cell r="G897" t="str">
            <v>TOLITOLI</v>
          </cell>
          <cell r="H897" t="str">
            <v>22 - 02 - 1971</v>
          </cell>
          <cell r="I897" t="str">
            <v>II/a</v>
          </cell>
          <cell r="J897" t="str">
            <v>01 - 02 - 2015</v>
          </cell>
          <cell r="K897" t="str">
            <v>01 - 09 - 2016</v>
          </cell>
          <cell r="L897" t="str">
            <v>L</v>
          </cell>
          <cell r="M897" t="str">
            <v>II/a</v>
          </cell>
          <cell r="N897" t="str">
            <v>01 - 02 - 2015</v>
          </cell>
          <cell r="O897" t="str">
            <v>10</v>
          </cell>
          <cell r="P897" t="str">
            <v>1</v>
          </cell>
          <cell r="Q897" t="str">
            <v/>
          </cell>
          <cell r="R897" t="str">
            <v/>
          </cell>
          <cell r="S897" t="str">
            <v/>
          </cell>
          <cell r="T897" t="str">
            <v/>
          </cell>
          <cell r="U897" t="str">
            <v/>
          </cell>
          <cell r="V897" t="str">
            <v>PENGADMINISTRASI UMUM</v>
          </cell>
          <cell r="W897" t="str">
            <v>SDN LUOK MANIPI</v>
          </cell>
          <cell r="X897" t="str">
            <v>CABANG DISPENBUD KECAMATAN DONDO</v>
          </cell>
          <cell r="Y897" t="str">
            <v>MADRASAH ALIYAH</v>
          </cell>
          <cell r="Z897" t="str">
            <v>02-05-1988</v>
          </cell>
          <cell r="AA897" t="str">
            <v>Aktif</v>
          </cell>
          <cell r="AB897" t="str">
            <v>PNS Daerah Kab./Kota yang bekerja pada Kab./Kota</v>
          </cell>
          <cell r="AC897" t="str">
            <v>Pemerintah Kab. Tolitoli</v>
          </cell>
          <cell r="AD897" t="str">
            <v>Pemerintah Kab. Tolitoli</v>
          </cell>
        </row>
        <row r="898">
          <cell r="A898">
            <v>896</v>
          </cell>
          <cell r="B898" t="str">
            <v>198105152007012013</v>
          </cell>
          <cell r="C898" t="str">
            <v>570027791</v>
          </cell>
          <cell r="D898" t="str">
            <v>JUMIATI</v>
          </cell>
          <cell r="E898" t="str">
            <v/>
          </cell>
          <cell r="F898" t="str">
            <v>S.Sos</v>
          </cell>
          <cell r="G898" t="str">
            <v>KALANGKANGAN</v>
          </cell>
          <cell r="H898" t="str">
            <v>15 - 05 - 1981</v>
          </cell>
          <cell r="I898" t="str">
            <v>II/a</v>
          </cell>
          <cell r="J898" t="str">
            <v>01 - 01 - 2007</v>
          </cell>
          <cell r="K898" t="str">
            <v>01 - 10 - 2008</v>
          </cell>
          <cell r="L898" t="str">
            <v>P</v>
          </cell>
          <cell r="M898" t="str">
            <v>III/b</v>
          </cell>
          <cell r="N898" t="str">
            <v>01 - 10 - 2017</v>
          </cell>
          <cell r="O898" t="str">
            <v>8</v>
          </cell>
          <cell r="P898" t="str">
            <v>9</v>
          </cell>
          <cell r="Q898" t="str">
            <v/>
          </cell>
          <cell r="R898" t="str">
            <v/>
          </cell>
          <cell r="S898" t="str">
            <v/>
          </cell>
          <cell r="T898" t="str">
            <v/>
          </cell>
          <cell r="U898" t="str">
            <v/>
          </cell>
          <cell r="V898" t="str">
            <v>PENGUMPUL DATA PROGRAM PEMERINTAH, PEMBANGUNAN DAN PEMBERDAYAAN MASYARAKAT</v>
          </cell>
          <cell r="W898" t="str">
            <v>Seksi Pemberdayaan Masyarakat Desa / Kelurahan</v>
          </cell>
          <cell r="X898" t="str">
            <v>Kecamatan Basidondo</v>
          </cell>
          <cell r="Y898" t="str">
            <v>S-1 ILMU PEMERINTAHAN</v>
          </cell>
          <cell r="Z898" t="str">
            <v>31-12-2012</v>
          </cell>
          <cell r="AA898" t="str">
            <v>Aktif</v>
          </cell>
          <cell r="AB898" t="str">
            <v>PNS Daerah Kab./Kota yang bekerja pada Kab./Kota</v>
          </cell>
          <cell r="AC898" t="str">
            <v>Pemerintah Kab. Tolitoli</v>
          </cell>
          <cell r="AD898" t="str">
            <v>Pemerintah Kab. Tolitoli</v>
          </cell>
        </row>
        <row r="899">
          <cell r="A899">
            <v>897</v>
          </cell>
          <cell r="B899" t="str">
            <v>197707022005012007</v>
          </cell>
          <cell r="C899" t="str">
            <v>570017344</v>
          </cell>
          <cell r="D899" t="str">
            <v>MERYANTI</v>
          </cell>
          <cell r="E899" t="str">
            <v/>
          </cell>
          <cell r="F899" t="str">
            <v>A.Md.Kep</v>
          </cell>
          <cell r="G899" t="str">
            <v>TOLITOLI</v>
          </cell>
          <cell r="H899" t="str">
            <v>02 - 07 - 1977</v>
          </cell>
          <cell r="I899" t="str">
            <v>II/a</v>
          </cell>
          <cell r="J899" t="str">
            <v>01 - 01 - 2005</v>
          </cell>
          <cell r="K899" t="str">
            <v>01 - 03 - 2006</v>
          </cell>
          <cell r="L899" t="str">
            <v>P</v>
          </cell>
          <cell r="M899" t="str">
            <v>III/a</v>
          </cell>
          <cell r="N899" t="str">
            <v>01 - 04 - 2016</v>
          </cell>
          <cell r="O899" t="str">
            <v>6</v>
          </cell>
          <cell r="P899" t="str">
            <v>3</v>
          </cell>
          <cell r="Q899" t="str">
            <v/>
          </cell>
          <cell r="R899" t="str">
            <v/>
          </cell>
          <cell r="S899" t="str">
            <v/>
          </cell>
          <cell r="T899" t="str">
            <v>01 - 04 - 2016</v>
          </cell>
          <cell r="U899" t="str">
            <v>Perawat Pelaksana Lanjutan</v>
          </cell>
          <cell r="V899" t="str">
            <v/>
          </cell>
          <cell r="W899" t="str">
            <v>Sub Bidang Pelayanan Medis Dan Keperawatan</v>
          </cell>
          <cell r="X899" t="str">
            <v>BIDANG PELAYANAN</v>
          </cell>
          <cell r="Y899" t="str">
            <v>DIPLOMA III</v>
          </cell>
          <cell r="Z899" t="str">
            <v>18-07-2007</v>
          </cell>
          <cell r="AA899" t="str">
            <v>Aktif</v>
          </cell>
          <cell r="AB899" t="str">
            <v>PNS Daerah Kab./Kota yang bekerja pada Kab./Kota</v>
          </cell>
          <cell r="AC899" t="str">
            <v>Pemerintah Kab. Tolitoli</v>
          </cell>
          <cell r="AD899" t="str">
            <v>Pemerintah Kab. Tolitoli</v>
          </cell>
        </row>
        <row r="900">
          <cell r="A900">
            <v>898</v>
          </cell>
          <cell r="B900" t="str">
            <v>195908121984122004</v>
          </cell>
          <cell r="C900" t="str">
            <v>131210540</v>
          </cell>
          <cell r="D900" t="str">
            <v>NASIRAH</v>
          </cell>
          <cell r="E900" t="str">
            <v/>
          </cell>
          <cell r="F900" t="str">
            <v/>
          </cell>
          <cell r="G900" t="str">
            <v>TOLITOLI</v>
          </cell>
          <cell r="H900" t="str">
            <v>12 - 08 - 1959</v>
          </cell>
          <cell r="I900" t="str">
            <v>II/a</v>
          </cell>
          <cell r="J900" t="str">
            <v>01 - 12 - 1984</v>
          </cell>
          <cell r="K900" t="str">
            <v>01 - 10 - 1986</v>
          </cell>
          <cell r="L900" t="str">
            <v>P</v>
          </cell>
          <cell r="M900" t="str">
            <v>III/d</v>
          </cell>
          <cell r="N900" t="str">
            <v>01 - 04 - 2005</v>
          </cell>
          <cell r="O900" t="str">
            <v>13</v>
          </cell>
          <cell r="P900" t="str">
            <v>4</v>
          </cell>
          <cell r="Q900" t="str">
            <v/>
          </cell>
          <cell r="R900" t="str">
            <v/>
          </cell>
          <cell r="S900" t="str">
            <v/>
          </cell>
          <cell r="T900" t="str">
            <v>01 - 04 - 2005</v>
          </cell>
          <cell r="U900" t="str">
            <v>Guru Dewasa Tingkat. I</v>
          </cell>
          <cell r="V900" t="str">
            <v/>
          </cell>
          <cell r="W900" t="str">
            <v>SEKOLAH DASAR</v>
          </cell>
          <cell r="X900" t="str">
            <v/>
          </cell>
          <cell r="Y900" t="str">
            <v>KPG</v>
          </cell>
          <cell r="Z900" t="str">
            <v>31-12-1984</v>
          </cell>
          <cell r="AA900" t="str">
            <v>Aktif</v>
          </cell>
          <cell r="AB900" t="str">
            <v>PNS Daerah Kab./Kota yang bekerja pada Kab./Kota</v>
          </cell>
          <cell r="AC900" t="str">
            <v>Pemerintah Kab. Tolitoli</v>
          </cell>
          <cell r="AD900" t="str">
            <v>Pemerintah Kab. Tolitoli</v>
          </cell>
        </row>
        <row r="901">
          <cell r="A901">
            <v>899</v>
          </cell>
          <cell r="B901" t="str">
            <v>196610121987031008</v>
          </cell>
          <cell r="C901" t="str">
            <v>570009815</v>
          </cell>
          <cell r="D901" t="str">
            <v>HAPIPUDDIN PANGERAN</v>
          </cell>
          <cell r="E901" t="str">
            <v/>
          </cell>
          <cell r="F901" t="str">
            <v/>
          </cell>
          <cell r="G901" t="str">
            <v>BANGKIR</v>
          </cell>
          <cell r="H901" t="str">
            <v>12 - 10 - 1966</v>
          </cell>
          <cell r="I901" t="str">
            <v>I/b</v>
          </cell>
          <cell r="J901" t="str">
            <v>01 - 03 - 1987</v>
          </cell>
          <cell r="K901" t="str">
            <v>01 - 06 - 1988</v>
          </cell>
          <cell r="L901" t="str">
            <v>L</v>
          </cell>
          <cell r="M901" t="str">
            <v>III/a</v>
          </cell>
          <cell r="N901" t="str">
            <v>01 - 10 - 2016</v>
          </cell>
          <cell r="O901" t="str">
            <v>23</v>
          </cell>
          <cell r="P901" t="str">
            <v>6</v>
          </cell>
          <cell r="Q901" t="str">
            <v/>
          </cell>
          <cell r="R901" t="str">
            <v/>
          </cell>
          <cell r="S901" t="str">
            <v/>
          </cell>
          <cell r="T901" t="str">
            <v/>
          </cell>
          <cell r="U901" t="str">
            <v/>
          </cell>
          <cell r="V901" t="str">
            <v>PENGELOLA DATA PENAGIHAN PAJAK</v>
          </cell>
          <cell r="W901" t="str">
            <v>Seksi Perencanaan Dan Pengembangan</v>
          </cell>
          <cell r="X901" t="str">
            <v>Bidang Pengembangan</v>
          </cell>
          <cell r="Y901" t="str">
            <v>SMA ILMU PENGETAHUAN SOSIAL</v>
          </cell>
          <cell r="Z901" t="str">
            <v>31-12-1984</v>
          </cell>
          <cell r="AA901" t="str">
            <v>Aktif</v>
          </cell>
          <cell r="AB901" t="str">
            <v>PNS Daerah Kab./Kota yang bekerja pada Kab./Kota</v>
          </cell>
          <cell r="AC901" t="str">
            <v>Pemerintah Kab. Tolitoli</v>
          </cell>
          <cell r="AD901" t="str">
            <v>Pemerintah Kab. Tolitoli</v>
          </cell>
        </row>
        <row r="902">
          <cell r="A902">
            <v>900</v>
          </cell>
          <cell r="B902" t="str">
            <v>196312311985121024</v>
          </cell>
          <cell r="C902" t="str">
            <v>131562932</v>
          </cell>
          <cell r="D902" t="str">
            <v>ABDUL MAJID KADIR</v>
          </cell>
          <cell r="E902" t="str">
            <v/>
          </cell>
          <cell r="F902" t="str">
            <v>S.Pd</v>
          </cell>
          <cell r="G902" t="str">
            <v>POLEWALI MAMASA</v>
          </cell>
          <cell r="H902" t="str">
            <v>31 - 12 - 1963</v>
          </cell>
          <cell r="I902" t="str">
            <v>II/b</v>
          </cell>
          <cell r="J902" t="str">
            <v>01 - 12 - 1985</v>
          </cell>
          <cell r="K902" t="str">
            <v>01 - 11 - 1987</v>
          </cell>
          <cell r="L902" t="str">
            <v>L</v>
          </cell>
          <cell r="M902" t="str">
            <v>III/b</v>
          </cell>
          <cell r="N902" t="str">
            <v>01 - 10 - 2011</v>
          </cell>
          <cell r="O902" t="str">
            <v>23</v>
          </cell>
          <cell r="P902" t="str">
            <v>10</v>
          </cell>
          <cell r="Q902" t="str">
            <v/>
          </cell>
          <cell r="R902" t="str">
            <v/>
          </cell>
          <cell r="S902" t="str">
            <v/>
          </cell>
          <cell r="T902" t="str">
            <v>01 - 10 - 2011</v>
          </cell>
          <cell r="U902" t="str">
            <v>Guru Madya Tingkat. I</v>
          </cell>
          <cell r="V902" t="str">
            <v/>
          </cell>
          <cell r="W902" t="str">
            <v>SMP NEGERI 2 GALANG</v>
          </cell>
          <cell r="X902" t="str">
            <v>CABANG DISPENBUD KECAMATAN GALANG</v>
          </cell>
          <cell r="Y902" t="str">
            <v>S-1 PENDIDIKAN SEJARAH</v>
          </cell>
          <cell r="Z902" t="str">
            <v>31-12-2003</v>
          </cell>
          <cell r="AA902" t="str">
            <v>Aktif</v>
          </cell>
          <cell r="AB902" t="str">
            <v>PNS Daerah Kab./Kota yang bekerja pada Kab./Kota</v>
          </cell>
          <cell r="AC902" t="str">
            <v>Pemerintah Kab. Tolitoli</v>
          </cell>
          <cell r="AD902" t="str">
            <v>Pemerintah Kab. Tolitoli</v>
          </cell>
        </row>
        <row r="903">
          <cell r="A903">
            <v>901</v>
          </cell>
          <cell r="B903" t="str">
            <v>196312311985121023</v>
          </cell>
          <cell r="C903" t="str">
            <v>131342655</v>
          </cell>
          <cell r="D903" t="str">
            <v>WELEM BUTTU MAKIWAN</v>
          </cell>
          <cell r="E903" t="str">
            <v/>
          </cell>
          <cell r="F903" t="str">
            <v>S.Pd</v>
          </cell>
          <cell r="G903" t="str">
            <v>TORAJA</v>
          </cell>
          <cell r="H903" t="str">
            <v>31 - 12 - 1963</v>
          </cell>
          <cell r="I903" t="str">
            <v>II/a</v>
          </cell>
          <cell r="J903" t="str">
            <v>01 - 12 - 1985</v>
          </cell>
          <cell r="K903" t="str">
            <v>01 - 04 - 1987</v>
          </cell>
          <cell r="L903" t="str">
            <v>L</v>
          </cell>
          <cell r="M903" t="str">
            <v>IV/a</v>
          </cell>
          <cell r="N903" t="str">
            <v>01 - 04 - 2007</v>
          </cell>
          <cell r="O903" t="str">
            <v>16</v>
          </cell>
          <cell r="P903" t="str">
            <v>4</v>
          </cell>
          <cell r="Q903" t="str">
            <v/>
          </cell>
          <cell r="R903" t="str">
            <v/>
          </cell>
          <cell r="S903" t="str">
            <v/>
          </cell>
          <cell r="T903" t="str">
            <v>27 - 03 - 2013</v>
          </cell>
          <cell r="U903" t="str">
            <v>Guru Madya</v>
          </cell>
          <cell r="V903" t="str">
            <v/>
          </cell>
          <cell r="W903" t="str">
            <v>SD Negeri 3 Tolitoli</v>
          </cell>
          <cell r="X903" t="str">
            <v>Dinas Pendidikan Dan Kebudayaan</v>
          </cell>
          <cell r="Y903" t="str">
            <v>D-II</v>
          </cell>
          <cell r="Z903" t="str">
            <v>31-12-1998</v>
          </cell>
          <cell r="AA903" t="str">
            <v>Aktif</v>
          </cell>
          <cell r="AB903" t="str">
            <v>PNS Daerah Kab./Kota yang bekerja pada Kab./Kota</v>
          </cell>
          <cell r="AC903" t="str">
            <v>Pemerintah Kab. Tolitoli</v>
          </cell>
          <cell r="AD903" t="str">
            <v>Pemerintah Kab. Tolitoli</v>
          </cell>
        </row>
        <row r="904">
          <cell r="A904">
            <v>902</v>
          </cell>
          <cell r="B904" t="str">
            <v>197304102009042001</v>
          </cell>
          <cell r="C904" t="str">
            <v/>
          </cell>
          <cell r="D904" t="str">
            <v>SRI SUTIWI</v>
          </cell>
          <cell r="E904" t="str">
            <v/>
          </cell>
          <cell r="F904" t="str">
            <v>S.Sos</v>
          </cell>
          <cell r="G904" t="str">
            <v>TULUNGAGUNG</v>
          </cell>
          <cell r="H904" t="str">
            <v>10 - 04 - 1973</v>
          </cell>
          <cell r="I904" t="str">
            <v>II/a</v>
          </cell>
          <cell r="J904" t="str">
            <v>01 - 04 - 2009</v>
          </cell>
          <cell r="K904" t="str">
            <v>01 - 01 - 2011</v>
          </cell>
          <cell r="L904" t="str">
            <v>P</v>
          </cell>
          <cell r="M904" t="str">
            <v>III/b</v>
          </cell>
          <cell r="N904" t="str">
            <v>01 - 10 - 2016</v>
          </cell>
          <cell r="O904" t="str">
            <v>7</v>
          </cell>
          <cell r="P904" t="str">
            <v>2</v>
          </cell>
          <cell r="Q904" t="str">
            <v/>
          </cell>
          <cell r="R904" t="str">
            <v/>
          </cell>
          <cell r="S904" t="str">
            <v/>
          </cell>
          <cell r="T904" t="str">
            <v/>
          </cell>
          <cell r="U904" t="str">
            <v/>
          </cell>
          <cell r="V904" t="str">
            <v>STAF</v>
          </cell>
          <cell r="W904" t="str">
            <v>Sub Bagian Umum Dan Kepegawaian</v>
          </cell>
          <cell r="X904" t="str">
            <v>SEKRETARIAT</v>
          </cell>
          <cell r="Y904" t="str">
            <v>S-1 ILMU ADMINISTRASI NEGARA</v>
          </cell>
          <cell r="Z904" t="str">
            <v>31-12-2009</v>
          </cell>
          <cell r="AA904" t="str">
            <v>Aktif</v>
          </cell>
          <cell r="AB904" t="str">
            <v>PNS Daerah Kab./Kota yang bekerja pada Kab./Kota</v>
          </cell>
          <cell r="AC904" t="str">
            <v>Pemerintah Kab. Tolitoli</v>
          </cell>
          <cell r="AD904" t="str">
            <v>Pemerintah Kab. Tolitoli</v>
          </cell>
        </row>
        <row r="905">
          <cell r="A905">
            <v>903</v>
          </cell>
          <cell r="B905" t="str">
            <v>198309092014112001</v>
          </cell>
          <cell r="C905" t="str">
            <v/>
          </cell>
          <cell r="D905" t="str">
            <v>MELDA A. R</v>
          </cell>
          <cell r="E905" t="str">
            <v/>
          </cell>
          <cell r="F905" t="str">
            <v/>
          </cell>
          <cell r="G905" t="str">
            <v>TOLITOLI</v>
          </cell>
          <cell r="H905" t="str">
            <v>09 - 09 - 1983</v>
          </cell>
          <cell r="I905" t="str">
            <v>II/a</v>
          </cell>
          <cell r="J905" t="str">
            <v>01 - 11 - 2014</v>
          </cell>
          <cell r="K905" t="str">
            <v>01 - 09 - 2016</v>
          </cell>
          <cell r="L905" t="str">
            <v>P</v>
          </cell>
          <cell r="M905" t="str">
            <v>II/a</v>
          </cell>
          <cell r="N905" t="str">
            <v>01 - 11 - 2014</v>
          </cell>
          <cell r="O905" t="str">
            <v>10</v>
          </cell>
          <cell r="P905" t="str">
            <v>8</v>
          </cell>
          <cell r="Q905" t="str">
            <v/>
          </cell>
          <cell r="R905" t="str">
            <v/>
          </cell>
          <cell r="S905" t="str">
            <v/>
          </cell>
          <cell r="T905" t="str">
            <v/>
          </cell>
          <cell r="U905" t="str">
            <v/>
          </cell>
          <cell r="V905" t="str">
            <v>TEKNIS / ADMINISTRASI LAINNYA</v>
          </cell>
          <cell r="W905" t="str">
            <v>Sub Bagian Program</v>
          </cell>
          <cell r="X905" t="str">
            <v>Sekretariat</v>
          </cell>
          <cell r="Y905" t="str">
            <v>SMU BAHASA</v>
          </cell>
          <cell r="Z905" t="str">
            <v>14-06-2002</v>
          </cell>
          <cell r="AA905" t="str">
            <v>Aktif</v>
          </cell>
          <cell r="AB905" t="str">
            <v>PNS Daerah Kab./Kota yang bekerja pada Kab./Kota</v>
          </cell>
          <cell r="AC905" t="str">
            <v>Pemerintah Kab. Tolitoli</v>
          </cell>
          <cell r="AD905" t="str">
            <v>Pemerintah Kab. Tolitoli</v>
          </cell>
        </row>
        <row r="906">
          <cell r="A906">
            <v>904</v>
          </cell>
          <cell r="B906" t="str">
            <v>198209232011011007</v>
          </cell>
          <cell r="C906" t="str">
            <v/>
          </cell>
          <cell r="D906" t="str">
            <v>IDUL ADHA</v>
          </cell>
          <cell r="E906" t="str">
            <v/>
          </cell>
          <cell r="F906" t="str">
            <v>S.Pd</v>
          </cell>
          <cell r="G906" t="str">
            <v>PANGKAJENE</v>
          </cell>
          <cell r="H906" t="str">
            <v>23 - 09 - 1982</v>
          </cell>
          <cell r="I906" t="str">
            <v>III/a</v>
          </cell>
          <cell r="J906" t="str">
            <v>01 - 01 - 2011</v>
          </cell>
          <cell r="K906" t="str">
            <v>01 - 01 - 2013</v>
          </cell>
          <cell r="L906" t="str">
            <v>L</v>
          </cell>
          <cell r="M906" t="str">
            <v>III/b</v>
          </cell>
          <cell r="N906" t="str">
            <v>01 - 04 - 2017</v>
          </cell>
          <cell r="O906" t="str">
            <v>6</v>
          </cell>
          <cell r="P906" t="str">
            <v>3</v>
          </cell>
          <cell r="Q906" t="str">
            <v/>
          </cell>
          <cell r="R906" t="str">
            <v/>
          </cell>
          <cell r="S906" t="str">
            <v/>
          </cell>
          <cell r="T906" t="str">
            <v>01 - 04 - 2017</v>
          </cell>
          <cell r="U906" t="str">
            <v>Guru Pertama</v>
          </cell>
          <cell r="V906" t="str">
            <v/>
          </cell>
          <cell r="W906" t="str">
            <v>SMP NEGERI SATAP KAPAS</v>
          </cell>
          <cell r="X906" t="str">
            <v>CABANG DISPENBUD KECAMATAN DAKOPEMEAN</v>
          </cell>
          <cell r="Y906" t="str">
            <v>S-1 PENDIDIKAN SEJARAH</v>
          </cell>
          <cell r="Z906" t="str">
            <v>31-12-2009</v>
          </cell>
          <cell r="AA906" t="str">
            <v>Aktif</v>
          </cell>
          <cell r="AB906" t="str">
            <v>PNS Daerah Kab./Kota yang bekerja pada Kab./Kota</v>
          </cell>
          <cell r="AC906" t="str">
            <v>Pemerintah Kab. Tolitoli</v>
          </cell>
          <cell r="AD906" t="str">
            <v>Pemerintah Kab. Tolitoli</v>
          </cell>
        </row>
        <row r="907">
          <cell r="A907">
            <v>905</v>
          </cell>
          <cell r="B907" t="str">
            <v>196909242001071001</v>
          </cell>
          <cell r="C907" t="str">
            <v>570013573</v>
          </cell>
          <cell r="D907" t="str">
            <v>BUSTANI</v>
          </cell>
          <cell r="E907" t="str">
            <v/>
          </cell>
          <cell r="F907" t="str">
            <v>ST</v>
          </cell>
          <cell r="G907" t="str">
            <v>TOLITOLI</v>
          </cell>
          <cell r="H907" t="str">
            <v>24 - 09 - 1969</v>
          </cell>
          <cell r="I907" t="str">
            <v>II/a</v>
          </cell>
          <cell r="J907" t="str">
            <v>01 - 07 - 2001</v>
          </cell>
          <cell r="K907" t="str">
            <v>01 - 11 - 2002</v>
          </cell>
          <cell r="L907" t="str">
            <v>L</v>
          </cell>
          <cell r="M907" t="str">
            <v>III/a</v>
          </cell>
          <cell r="N907" t="str">
            <v>01 - 10 - 2015</v>
          </cell>
          <cell r="O907" t="str">
            <v>18</v>
          </cell>
          <cell r="P907" t="str">
            <v>3</v>
          </cell>
          <cell r="Q907" t="str">
            <v/>
          </cell>
          <cell r="R907" t="str">
            <v/>
          </cell>
          <cell r="S907" t="str">
            <v/>
          </cell>
          <cell r="T907" t="str">
            <v/>
          </cell>
          <cell r="U907" t="str">
            <v/>
          </cell>
          <cell r="V907" t="str">
            <v>FUNGSIONAL UMUM</v>
          </cell>
          <cell r="W907" t="str">
            <v>Seksi Pengujian Mutu</v>
          </cell>
          <cell r="X907" t="str">
            <v>Bidang Pelayanan Jasa Konstruksi</v>
          </cell>
          <cell r="Y907" t="str">
            <v>S-1 TEKNIK SIPIL</v>
          </cell>
          <cell r="Z907" t="str">
            <v>31-12-2014</v>
          </cell>
          <cell r="AA907" t="str">
            <v>Aktif</v>
          </cell>
          <cell r="AB907" t="str">
            <v>PNS Daerah Kab./Kota yang bekerja pada Kab./Kota</v>
          </cell>
          <cell r="AC907" t="str">
            <v>Pemerintah Kab. Tolitoli</v>
          </cell>
          <cell r="AD907" t="str">
            <v>Pemerintah Kab. Tolitoli</v>
          </cell>
        </row>
        <row r="908">
          <cell r="A908">
            <v>906</v>
          </cell>
          <cell r="B908" t="str">
            <v>197204112014111001</v>
          </cell>
          <cell r="C908" t="str">
            <v/>
          </cell>
          <cell r="D908" t="str">
            <v>ILHAM</v>
          </cell>
          <cell r="E908" t="str">
            <v/>
          </cell>
          <cell r="F908" t="str">
            <v/>
          </cell>
          <cell r="G908" t="str">
            <v>UJUNG PANDANG</v>
          </cell>
          <cell r="H908" t="str">
            <v>11 - 04 - 1972</v>
          </cell>
          <cell r="I908" t="str">
            <v>II/a</v>
          </cell>
          <cell r="J908" t="str">
            <v>01 - 11 - 2014</v>
          </cell>
          <cell r="K908" t="str">
            <v>01 - 09 - 2016</v>
          </cell>
          <cell r="L908" t="str">
            <v>L</v>
          </cell>
          <cell r="M908" t="str">
            <v>II/a</v>
          </cell>
          <cell r="N908" t="str">
            <v>01 - 11 - 2014</v>
          </cell>
          <cell r="O908" t="str">
            <v>10</v>
          </cell>
          <cell r="P908" t="str">
            <v>6</v>
          </cell>
          <cell r="Q908" t="str">
            <v/>
          </cell>
          <cell r="R908" t="str">
            <v/>
          </cell>
          <cell r="S908" t="str">
            <v/>
          </cell>
          <cell r="T908" t="str">
            <v/>
          </cell>
          <cell r="U908" t="str">
            <v/>
          </cell>
          <cell r="V908" t="str">
            <v>TEKNIS / ADMINISTRASI LAINNYA</v>
          </cell>
          <cell r="W908" t="str">
            <v>Pemerintah Kabupaten Tolitoli</v>
          </cell>
          <cell r="X908" t="str">
            <v/>
          </cell>
          <cell r="Y908" t="str">
            <v>SMA ILMU ILMU SOSIAL</v>
          </cell>
          <cell r="Z908" t="str">
            <v>28-05-1993</v>
          </cell>
          <cell r="AA908" t="str">
            <v>Aktif</v>
          </cell>
          <cell r="AB908" t="str">
            <v>PNS Daerah Kab./Kota yang bekerja pada Kab./Kota</v>
          </cell>
          <cell r="AC908" t="str">
            <v>Pemerintah Kab. Tolitoli</v>
          </cell>
          <cell r="AD908" t="str">
            <v>Pemerintah Kab. Tolitoli</v>
          </cell>
        </row>
        <row r="909">
          <cell r="A909">
            <v>907</v>
          </cell>
          <cell r="B909" t="str">
            <v>197401011998082001</v>
          </cell>
          <cell r="C909" t="str">
            <v>132218858</v>
          </cell>
          <cell r="D909" t="str">
            <v>KURSIAH</v>
          </cell>
          <cell r="E909" t="str">
            <v/>
          </cell>
          <cell r="F909" t="str">
            <v>S.Pd.SD</v>
          </cell>
          <cell r="G909" t="str">
            <v>MAKASSAR</v>
          </cell>
          <cell r="H909" t="str">
            <v>01 - 01 - 1974</v>
          </cell>
          <cell r="I909" t="str">
            <v>II/b</v>
          </cell>
          <cell r="J909" t="str">
            <v>01 - 08 - 1998</v>
          </cell>
          <cell r="K909" t="str">
            <v>01 - 09 - 1999</v>
          </cell>
          <cell r="L909" t="str">
            <v>P</v>
          </cell>
          <cell r="M909" t="str">
            <v>IV/a</v>
          </cell>
          <cell r="N909" t="str">
            <v>01 - 10 - 2016</v>
          </cell>
          <cell r="O909" t="str">
            <v>16</v>
          </cell>
          <cell r="P909" t="str">
            <v>2</v>
          </cell>
          <cell r="Q909" t="str">
            <v/>
          </cell>
          <cell r="R909" t="str">
            <v/>
          </cell>
          <cell r="S909" t="str">
            <v/>
          </cell>
          <cell r="T909" t="str">
            <v>01 - 10 - 2016</v>
          </cell>
          <cell r="U909" t="str">
            <v>Guru Madya</v>
          </cell>
          <cell r="V909" t="str">
            <v/>
          </cell>
          <cell r="W909" t="str">
            <v>SD Negeri 1 Tambun</v>
          </cell>
          <cell r="X909" t="str">
            <v>Dinas Pendidikan Dan Kebudayaan</v>
          </cell>
          <cell r="Y909" t="str">
            <v>S-1/A-IV PENDIDIKAN PGSD</v>
          </cell>
          <cell r="Z909" t="str">
            <v>31-12-2010</v>
          </cell>
          <cell r="AA909" t="str">
            <v>Aktif</v>
          </cell>
          <cell r="AB909" t="str">
            <v>PNS Daerah Kab./Kota yang bekerja pada Kab./Kota</v>
          </cell>
          <cell r="AC909" t="str">
            <v>Pemerintah Kab. Tolitoli</v>
          </cell>
          <cell r="AD909" t="str">
            <v>Pemerintah Kab. Tolitoli</v>
          </cell>
        </row>
        <row r="910">
          <cell r="A910">
            <v>908</v>
          </cell>
          <cell r="B910" t="str">
            <v>197810052006042014</v>
          </cell>
          <cell r="C910" t="str">
            <v>570020177</v>
          </cell>
          <cell r="D910" t="str">
            <v>KALSUM</v>
          </cell>
          <cell r="E910" t="str">
            <v/>
          </cell>
          <cell r="F910" t="str">
            <v>A.Ma</v>
          </cell>
          <cell r="G910" t="str">
            <v>SALUMBIA</v>
          </cell>
          <cell r="H910" t="str">
            <v>05 - 10 - 1978</v>
          </cell>
          <cell r="I910" t="str">
            <v>II/b</v>
          </cell>
          <cell r="J910" t="str">
            <v>01 - 04 - 2006</v>
          </cell>
          <cell r="K910" t="str">
            <v>01 - 06 - 2007</v>
          </cell>
          <cell r="L910" t="str">
            <v>P</v>
          </cell>
          <cell r="M910" t="str">
            <v>II/d</v>
          </cell>
          <cell r="N910" t="str">
            <v>01 - 10 - 2012</v>
          </cell>
          <cell r="O910" t="str">
            <v>9</v>
          </cell>
          <cell r="P910" t="str">
            <v>6</v>
          </cell>
          <cell r="Q910" t="str">
            <v/>
          </cell>
          <cell r="R910" t="str">
            <v/>
          </cell>
          <cell r="S910" t="str">
            <v/>
          </cell>
          <cell r="T910" t="str">
            <v>01 - 10 - 2012</v>
          </cell>
          <cell r="U910" t="str">
            <v>Guru Muda Tingkat. I</v>
          </cell>
          <cell r="V910" t="str">
            <v/>
          </cell>
          <cell r="W910" t="str">
            <v>SDN PULIAS PULAU</v>
          </cell>
          <cell r="X910" t="str">
            <v>CABANG DISPENBUD KECAMATAN OGODEIDE</v>
          </cell>
          <cell r="Y910" t="str">
            <v>D-II/A-II PGSD</v>
          </cell>
          <cell r="Z910" t="str">
            <v>31-12-2005</v>
          </cell>
          <cell r="AA910" t="str">
            <v>Aktif</v>
          </cell>
          <cell r="AB910" t="str">
            <v>PNS Daerah Kab./Kota yang bekerja pada Kab./Kota</v>
          </cell>
          <cell r="AC910" t="str">
            <v>Pemerintah Kab. Tolitoli</v>
          </cell>
          <cell r="AD910" t="str">
            <v>Pemerintah Kab. Tolitoli</v>
          </cell>
        </row>
        <row r="911">
          <cell r="A911">
            <v>909</v>
          </cell>
          <cell r="B911" t="str">
            <v>197402021996031003</v>
          </cell>
          <cell r="C911" t="str">
            <v>570012244</v>
          </cell>
          <cell r="D911" t="str">
            <v>ZULKARNAIN</v>
          </cell>
          <cell r="E911" t="str">
            <v/>
          </cell>
          <cell r="F911" t="str">
            <v>SH</v>
          </cell>
          <cell r="G911" t="str">
            <v>TOLITOLI</v>
          </cell>
          <cell r="H911" t="str">
            <v>02 - 02 - 1974</v>
          </cell>
          <cell r="I911" t="str">
            <v>II/a</v>
          </cell>
          <cell r="J911" t="str">
            <v>01 - 03 - 1996</v>
          </cell>
          <cell r="K911" t="str">
            <v>01 - 11 - 1997</v>
          </cell>
          <cell r="L911" t="str">
            <v>L</v>
          </cell>
          <cell r="M911" t="str">
            <v>III/c</v>
          </cell>
          <cell r="N911" t="str">
            <v>01 - 04 - 2017</v>
          </cell>
          <cell r="O911" t="str">
            <v>16</v>
          </cell>
          <cell r="P911" t="str">
            <v>1</v>
          </cell>
          <cell r="Q911" t="str">
            <v/>
          </cell>
          <cell r="R911" t="str">
            <v/>
          </cell>
          <cell r="S911" t="str">
            <v/>
          </cell>
          <cell r="T911" t="str">
            <v/>
          </cell>
          <cell r="U911" t="str">
            <v/>
          </cell>
          <cell r="V911" t="str">
            <v>PENGADMINISTRASI UMUM</v>
          </cell>
          <cell r="W911" t="str">
            <v>SEKSI PENEGAKAN HUKUM</v>
          </cell>
          <cell r="X911" t="str">
            <v>PELAKSANA HARIAN BADAN NARKOTIKA KABUPATEN</v>
          </cell>
          <cell r="Y911" t="str">
            <v>S-1 ILMU HUKUM</v>
          </cell>
          <cell r="Z911" t="str">
            <v>31-12-2008</v>
          </cell>
          <cell r="AA911" t="str">
            <v>Aktif</v>
          </cell>
          <cell r="AB911" t="str">
            <v>PNS Daerah Kab./Kota yang bekerja pada Kab./Kota</v>
          </cell>
          <cell r="AC911" t="str">
            <v>Pemerintah Kab. Tolitoli</v>
          </cell>
          <cell r="AD911" t="str">
            <v>Pemerintah Kab. Tolitoli</v>
          </cell>
        </row>
        <row r="912">
          <cell r="A912">
            <v>910</v>
          </cell>
          <cell r="B912" t="str">
            <v>198703272011012012</v>
          </cell>
          <cell r="C912" t="str">
            <v/>
          </cell>
          <cell r="D912" t="str">
            <v>MARHAYANI</v>
          </cell>
          <cell r="E912" t="str">
            <v/>
          </cell>
          <cell r="F912" t="str">
            <v>S. Pd.I</v>
          </cell>
          <cell r="G912" t="str">
            <v>TOLITOLI</v>
          </cell>
          <cell r="H912" t="str">
            <v>27 - 03 - 1987</v>
          </cell>
          <cell r="I912" t="str">
            <v>III/a</v>
          </cell>
          <cell r="J912" t="str">
            <v>01 - 01 - 2011</v>
          </cell>
          <cell r="K912" t="str">
            <v>01 - 01 - 2013</v>
          </cell>
          <cell r="L912" t="str">
            <v>P</v>
          </cell>
          <cell r="M912" t="str">
            <v>III/b</v>
          </cell>
          <cell r="N912" t="str">
            <v>01 - 04 - 2017</v>
          </cell>
          <cell r="O912" t="str">
            <v>6</v>
          </cell>
          <cell r="P912" t="str">
            <v>3</v>
          </cell>
          <cell r="Q912" t="str">
            <v/>
          </cell>
          <cell r="R912" t="str">
            <v/>
          </cell>
          <cell r="S912" t="str">
            <v/>
          </cell>
          <cell r="T912" t="str">
            <v>01 - 01 - 2014</v>
          </cell>
          <cell r="U912" t="str">
            <v>Guru Pertama</v>
          </cell>
          <cell r="V912" t="str">
            <v/>
          </cell>
          <cell r="W912" t="str">
            <v>SD Negeri 1 Dadakitan</v>
          </cell>
          <cell r="X912" t="str">
            <v>Dinas Pendidikan Dan Kebudayaan</v>
          </cell>
          <cell r="Y912" t="str">
            <v>S-1 AGAMA ISLAM</v>
          </cell>
          <cell r="Z912" t="str">
            <v>31-12-2009</v>
          </cell>
          <cell r="AA912" t="str">
            <v>Aktif</v>
          </cell>
          <cell r="AB912" t="str">
            <v>PNS Daerah Kab./Kota yang bekerja pada Kab./Kota</v>
          </cell>
          <cell r="AC912" t="str">
            <v>Pemerintah Kab. Tolitoli</v>
          </cell>
          <cell r="AD912" t="str">
            <v>Pemerintah Kab. Tolitoli</v>
          </cell>
        </row>
        <row r="913">
          <cell r="A913">
            <v>911</v>
          </cell>
          <cell r="B913" t="str">
            <v>196803042002111001</v>
          </cell>
          <cell r="C913" t="str">
            <v>570014025</v>
          </cell>
          <cell r="D913" t="str">
            <v>SYAMSUL BAHRI BAHARAK KOROMPOT</v>
          </cell>
          <cell r="E913" t="str">
            <v/>
          </cell>
          <cell r="F913" t="str">
            <v>S.Pd</v>
          </cell>
          <cell r="G913" t="str">
            <v>BUNOBOGU</v>
          </cell>
          <cell r="H913" t="str">
            <v>04 - 03 - 1968</v>
          </cell>
          <cell r="I913" t="str">
            <v>II/c</v>
          </cell>
          <cell r="J913" t="str">
            <v>01 - 11 - 2002</v>
          </cell>
          <cell r="K913" t="str">
            <v>01 - 02 - 2004</v>
          </cell>
          <cell r="L913" t="str">
            <v>L</v>
          </cell>
          <cell r="M913" t="str">
            <v>IV/a</v>
          </cell>
          <cell r="N913" t="str">
            <v>01 - 10 - 2016</v>
          </cell>
          <cell r="O913" t="str">
            <v>11</v>
          </cell>
          <cell r="P913" t="str">
            <v>11</v>
          </cell>
          <cell r="Q913" t="str">
            <v/>
          </cell>
          <cell r="R913" t="str">
            <v/>
          </cell>
          <cell r="S913" t="str">
            <v/>
          </cell>
          <cell r="T913" t="str">
            <v>01 - 10 - 2016</v>
          </cell>
          <cell r="U913" t="str">
            <v>Guru Madya</v>
          </cell>
          <cell r="V913" t="str">
            <v/>
          </cell>
          <cell r="W913" t="str">
            <v>SMP NEGERI 2 GALANG</v>
          </cell>
          <cell r="X913" t="str">
            <v>CABANG DISPENBUD KECAMATAN GALANG</v>
          </cell>
          <cell r="Y913" t="str">
            <v>S-1 PENDIDIKAN BAHASA INGGRIS</v>
          </cell>
          <cell r="Z913" t="str">
            <v>31-12-2004</v>
          </cell>
          <cell r="AA913" t="str">
            <v>Aktif</v>
          </cell>
          <cell r="AB913" t="str">
            <v>PNS Daerah Kab./Kota yang bekerja pada Kab./Kota</v>
          </cell>
          <cell r="AC913" t="str">
            <v>Pemerintah Kab. Tolitoli</v>
          </cell>
          <cell r="AD913" t="str">
            <v>Pemerintah Kab. Tolitoli</v>
          </cell>
        </row>
        <row r="914">
          <cell r="A914">
            <v>912</v>
          </cell>
          <cell r="B914" t="str">
            <v>198504012009032001</v>
          </cell>
          <cell r="C914" t="str">
            <v/>
          </cell>
          <cell r="D914" t="str">
            <v>ARIFAH M. BASIR</v>
          </cell>
          <cell r="E914" t="str">
            <v/>
          </cell>
          <cell r="F914" t="str">
            <v>S.Pd.I</v>
          </cell>
          <cell r="G914" t="str">
            <v>BUOL</v>
          </cell>
          <cell r="H914" t="str">
            <v>01 - 04 - 1985</v>
          </cell>
          <cell r="I914" t="str">
            <v>III/a</v>
          </cell>
          <cell r="J914" t="str">
            <v>01 - 03 - 2009</v>
          </cell>
          <cell r="K914" t="str">
            <v>01 - 02 - 2011</v>
          </cell>
          <cell r="L914" t="str">
            <v>P</v>
          </cell>
          <cell r="M914" t="str">
            <v>III/b</v>
          </cell>
          <cell r="N914" t="str">
            <v>01 - 10 - 2012</v>
          </cell>
          <cell r="O914" t="str">
            <v>3</v>
          </cell>
          <cell r="P914" t="str">
            <v>7</v>
          </cell>
          <cell r="Q914" t="str">
            <v/>
          </cell>
          <cell r="R914" t="str">
            <v/>
          </cell>
          <cell r="S914" t="str">
            <v/>
          </cell>
          <cell r="T914" t="str">
            <v>29 - 12 - 2015</v>
          </cell>
          <cell r="U914" t="str">
            <v>Guru Pertama</v>
          </cell>
          <cell r="V914" t="str">
            <v/>
          </cell>
          <cell r="W914" t="str">
            <v>SD Negeri 13 Tolitoli</v>
          </cell>
          <cell r="X914" t="str">
            <v>Dinas Pendidikan Dan Kebudayaan</v>
          </cell>
          <cell r="Y914" t="str">
            <v>S-1 PENDIDIKAN AGAMA ISLAM</v>
          </cell>
          <cell r="Z914" t="str">
            <v>31-12-2008</v>
          </cell>
          <cell r="AA914" t="str">
            <v>Aktif</v>
          </cell>
          <cell r="AB914" t="str">
            <v>PNS Daerah Kab./Kota yang bekerja pada Kab./Kota</v>
          </cell>
          <cell r="AC914" t="str">
            <v>Pemerintah Kab. Tolitoli</v>
          </cell>
          <cell r="AD914" t="str">
            <v>Pemerintah Kab. Tolitoli</v>
          </cell>
        </row>
        <row r="915">
          <cell r="A915">
            <v>913</v>
          </cell>
          <cell r="B915" t="str">
            <v>197008152003122007</v>
          </cell>
          <cell r="C915" t="str">
            <v>570015926</v>
          </cell>
          <cell r="D915" t="str">
            <v>SULASTRI SAHARI PAPEO</v>
          </cell>
          <cell r="E915" t="str">
            <v/>
          </cell>
          <cell r="F915" t="str">
            <v/>
          </cell>
          <cell r="G915" t="str">
            <v>PINJAN</v>
          </cell>
          <cell r="H915" t="str">
            <v>15 - 08 - 1970</v>
          </cell>
          <cell r="I915" t="str">
            <v>II/a</v>
          </cell>
          <cell r="J915" t="str">
            <v>01 - 12 - 2003</v>
          </cell>
          <cell r="K915" t="str">
            <v>01 - 03 - 2005</v>
          </cell>
          <cell r="L915" t="str">
            <v>P</v>
          </cell>
          <cell r="M915" t="str">
            <v>II/d</v>
          </cell>
          <cell r="N915" t="str">
            <v>01 - 04 - 2017</v>
          </cell>
          <cell r="O915" t="str">
            <v>13</v>
          </cell>
          <cell r="P915" t="str">
            <v>4</v>
          </cell>
          <cell r="Q915" t="str">
            <v/>
          </cell>
          <cell r="R915" t="str">
            <v/>
          </cell>
          <cell r="S915" t="str">
            <v/>
          </cell>
          <cell r="T915" t="str">
            <v>01 - 04 - 2017</v>
          </cell>
          <cell r="U915" t="str">
            <v>Guru Muda Tingkat. I</v>
          </cell>
          <cell r="V915" t="str">
            <v/>
          </cell>
          <cell r="W915" t="str">
            <v>SDN PINJAN</v>
          </cell>
          <cell r="X915" t="str">
            <v>CABANG DISPENBUD KECAMATAN TOLITOLI UTARA</v>
          </cell>
          <cell r="Y915" t="str">
            <v>SMA</v>
          </cell>
          <cell r="Z915" t="str">
            <v>31-12-1990</v>
          </cell>
          <cell r="AA915" t="str">
            <v>Aktif</v>
          </cell>
          <cell r="AB915" t="str">
            <v>PNS Daerah Kab./Kota yang bekerja pada Kab./Kota</v>
          </cell>
          <cell r="AC915" t="str">
            <v>Pemerintah Kab. Tolitoli</v>
          </cell>
          <cell r="AD915" t="str">
            <v>Pemerintah Kab. Tolitoli</v>
          </cell>
        </row>
        <row r="916">
          <cell r="A916">
            <v>914</v>
          </cell>
          <cell r="B916" t="str">
            <v>197701172014112002</v>
          </cell>
          <cell r="C916" t="str">
            <v/>
          </cell>
          <cell r="D916" t="str">
            <v>PADELIA</v>
          </cell>
          <cell r="E916" t="str">
            <v/>
          </cell>
          <cell r="F916" t="str">
            <v/>
          </cell>
          <cell r="G916" t="str">
            <v>TOLITOLI</v>
          </cell>
          <cell r="H916" t="str">
            <v>17 - 01 - 1977</v>
          </cell>
          <cell r="I916" t="str">
            <v>II/a</v>
          </cell>
          <cell r="J916" t="str">
            <v>01 - 11 - 2014</v>
          </cell>
          <cell r="K916" t="str">
            <v>01 - 09 - 2016</v>
          </cell>
          <cell r="L916" t="str">
            <v>P</v>
          </cell>
          <cell r="M916" t="str">
            <v>II/a</v>
          </cell>
          <cell r="N916" t="str">
            <v>01 - 11 - 2014</v>
          </cell>
          <cell r="O916" t="str">
            <v>10</v>
          </cell>
          <cell r="P916" t="str">
            <v>10</v>
          </cell>
          <cell r="Q916" t="str">
            <v/>
          </cell>
          <cell r="R916" t="str">
            <v/>
          </cell>
          <cell r="S916" t="str">
            <v/>
          </cell>
          <cell r="T916" t="str">
            <v/>
          </cell>
          <cell r="U916" t="str">
            <v/>
          </cell>
          <cell r="V916" t="str">
            <v>CALON PEREKAM MEDIS</v>
          </cell>
          <cell r="W916" t="str">
            <v>Sub Bidang Rehabilitasi Medik Dan Rekam Medik</v>
          </cell>
          <cell r="X916" t="str">
            <v>BIDANG PELAYANAN</v>
          </cell>
          <cell r="Y916" t="str">
            <v>SMEA PERKANTORAN</v>
          </cell>
          <cell r="Z916" t="str">
            <v>25-05-1996</v>
          </cell>
          <cell r="AA916" t="str">
            <v>Aktif</v>
          </cell>
          <cell r="AB916" t="str">
            <v>PNS Daerah Kab./Kota yang bekerja pada Kab./Kota</v>
          </cell>
          <cell r="AC916" t="str">
            <v>Pemerintah Kab. Tolitoli</v>
          </cell>
          <cell r="AD916" t="str">
            <v>Pemerintah Kab. Tolitoli</v>
          </cell>
        </row>
        <row r="917">
          <cell r="A917">
            <v>915</v>
          </cell>
          <cell r="B917" t="str">
            <v>196806131994031011</v>
          </cell>
          <cell r="C917" t="str">
            <v>570011619</v>
          </cell>
          <cell r="D917" t="str">
            <v>IRSON</v>
          </cell>
          <cell r="E917" t="str">
            <v/>
          </cell>
          <cell r="F917" t="str">
            <v>SS</v>
          </cell>
          <cell r="G917" t="str">
            <v>TOLITOLI</v>
          </cell>
          <cell r="H917" t="str">
            <v>13 - 06 - 1968</v>
          </cell>
          <cell r="I917" t="str">
            <v>II/a</v>
          </cell>
          <cell r="J917" t="str">
            <v>01 - 03 - 1994</v>
          </cell>
          <cell r="K917" t="str">
            <v>01 - 08 - 1995</v>
          </cell>
          <cell r="L917" t="str">
            <v>L</v>
          </cell>
          <cell r="M917" t="str">
            <v>III/b</v>
          </cell>
          <cell r="N917" t="str">
            <v>01 - 10 - 2017</v>
          </cell>
          <cell r="O917" t="str">
            <v>18</v>
          </cell>
          <cell r="P917" t="str">
            <v>7</v>
          </cell>
          <cell r="Q917" t="str">
            <v/>
          </cell>
          <cell r="R917" t="str">
            <v/>
          </cell>
          <cell r="S917" t="str">
            <v/>
          </cell>
          <cell r="T917" t="str">
            <v/>
          </cell>
          <cell r="U917" t="str">
            <v/>
          </cell>
          <cell r="V917" t="str">
            <v>PENGADMINISTRASI SARANA DAN PRASARANA</v>
          </cell>
          <cell r="W917" t="str">
            <v>SEKSI SARANA DAN PRASARANA</v>
          </cell>
          <cell r="X917" t="str">
            <v>KANTOR KECAMATAN GALANG</v>
          </cell>
          <cell r="Y917" t="str">
            <v>S-1 PENDIDIKAN SASTRA INDONESIA</v>
          </cell>
          <cell r="Z917" t="str">
            <v>31-12-2010</v>
          </cell>
          <cell r="AA917" t="str">
            <v>Aktif</v>
          </cell>
          <cell r="AB917" t="str">
            <v>PNS Daerah Kab./Kota yang bekerja pada Kab./Kota</v>
          </cell>
          <cell r="AC917" t="str">
            <v>Pemerintah Kab. Tolitoli</v>
          </cell>
          <cell r="AD917" t="str">
            <v>Pemerintah Kab. Tolitoli</v>
          </cell>
        </row>
        <row r="918">
          <cell r="A918">
            <v>916</v>
          </cell>
          <cell r="B918" t="str">
            <v>198505032006042006</v>
          </cell>
          <cell r="C918" t="str">
            <v>570020209</v>
          </cell>
          <cell r="D918" t="str">
            <v>RISKA HI MUHIDDIN</v>
          </cell>
          <cell r="E918" t="str">
            <v/>
          </cell>
          <cell r="F918" t="str">
            <v>A.Md.Kep</v>
          </cell>
          <cell r="G918" t="str">
            <v>TAMPIALA</v>
          </cell>
          <cell r="H918" t="str">
            <v>03 - 05 - 1985</v>
          </cell>
          <cell r="I918" t="str">
            <v>II/c</v>
          </cell>
          <cell r="J918" t="str">
            <v>01 - 04 - 2006</v>
          </cell>
          <cell r="K918" t="str">
            <v>01 - 06 - 2007</v>
          </cell>
          <cell r="L918" t="str">
            <v>P</v>
          </cell>
          <cell r="M918" t="str">
            <v>III/c</v>
          </cell>
          <cell r="N918" t="str">
            <v>01 - 10 - 2017</v>
          </cell>
          <cell r="O918" t="str">
            <v>9</v>
          </cell>
          <cell r="P918" t="str">
            <v>6</v>
          </cell>
          <cell r="Q918" t="str">
            <v/>
          </cell>
          <cell r="R918" t="str">
            <v/>
          </cell>
          <cell r="S918" t="str">
            <v/>
          </cell>
          <cell r="T918" t="str">
            <v>01 - 10 - 2017</v>
          </cell>
          <cell r="U918" t="str">
            <v>Perawat Penyelia</v>
          </cell>
          <cell r="V918" t="str">
            <v/>
          </cell>
          <cell r="W918" t="str">
            <v>UPT Puskesmas Kombo</v>
          </cell>
          <cell r="X918" t="str">
            <v>Dinas Kesehatan</v>
          </cell>
          <cell r="Y918" t="str">
            <v>D-III KEPERAWATAN</v>
          </cell>
          <cell r="Z918" t="str">
            <v>31-12-2005</v>
          </cell>
          <cell r="AA918" t="str">
            <v>Aktif</v>
          </cell>
          <cell r="AB918" t="str">
            <v>PNS Daerah Kab./Kota yang bekerja pada Kab./Kota</v>
          </cell>
          <cell r="AC918" t="str">
            <v>Pemerintah Kab. Tolitoli</v>
          </cell>
          <cell r="AD918" t="str">
            <v>Pemerintah Kab. Tolitoli</v>
          </cell>
        </row>
        <row r="919">
          <cell r="A919">
            <v>917</v>
          </cell>
          <cell r="B919" t="str">
            <v>197909092007012024</v>
          </cell>
          <cell r="C919" t="str">
            <v>570028874</v>
          </cell>
          <cell r="D919" t="str">
            <v>FARIDA</v>
          </cell>
          <cell r="E919" t="str">
            <v/>
          </cell>
          <cell r="F919" t="str">
            <v>SE</v>
          </cell>
          <cell r="G919" t="str">
            <v>TOLITOLI</v>
          </cell>
          <cell r="H919" t="str">
            <v>09 - 09 - 1979</v>
          </cell>
          <cell r="I919" t="str">
            <v>II/a</v>
          </cell>
          <cell r="J919" t="str">
            <v>01 - 01 - 2007</v>
          </cell>
          <cell r="K919" t="str">
            <v>01 - 10 - 2008</v>
          </cell>
          <cell r="L919" t="str">
            <v>P</v>
          </cell>
          <cell r="M919" t="str">
            <v>III/c</v>
          </cell>
          <cell r="N919" t="str">
            <v>01 - 04 - 2018</v>
          </cell>
          <cell r="O919" t="str">
            <v>11</v>
          </cell>
          <cell r="P919" t="str">
            <v>3</v>
          </cell>
          <cell r="Q919" t="str">
            <v/>
          </cell>
          <cell r="R919" t="str">
            <v/>
          </cell>
          <cell r="S919" t="str">
            <v/>
          </cell>
          <cell r="T919" t="str">
            <v/>
          </cell>
          <cell r="U919" t="str">
            <v/>
          </cell>
          <cell r="V919" t="str">
            <v>ANALIS APLIKASI DAN PENGELOLAAN DATA SISTEM KEUANGAN</v>
          </cell>
          <cell r="W919" t="str">
            <v>Dinas Pengelolaan Keuangan Dan Aset Daerah</v>
          </cell>
          <cell r="X919" t="str">
            <v>Pemerintah Kabupaten Tolitoli</v>
          </cell>
          <cell r="Y919" t="str">
            <v>S-1 EKONOMI MANAJEMEN</v>
          </cell>
          <cell r="Z919" t="str">
            <v>01-01-2006</v>
          </cell>
          <cell r="AA919" t="str">
            <v>Aktif</v>
          </cell>
          <cell r="AB919" t="str">
            <v>PNS Daerah Kab./Kota yang bekerja pada Kab./Kota</v>
          </cell>
          <cell r="AC919" t="str">
            <v>Pemerintah Kab. Tolitoli</v>
          </cell>
          <cell r="AD919" t="str">
            <v>Pemerintah Kab. Tolitoli</v>
          </cell>
        </row>
        <row r="920">
          <cell r="A920">
            <v>918</v>
          </cell>
          <cell r="B920" t="str">
            <v>198204272009042001</v>
          </cell>
          <cell r="C920" t="str">
            <v/>
          </cell>
          <cell r="D920" t="str">
            <v>MASRIA</v>
          </cell>
          <cell r="E920" t="str">
            <v/>
          </cell>
          <cell r="F920" t="str">
            <v>S.Pd</v>
          </cell>
          <cell r="G920" t="str">
            <v>TOLITOLI</v>
          </cell>
          <cell r="H920" t="str">
            <v>27 - 04 - 1982</v>
          </cell>
          <cell r="I920" t="str">
            <v>II/b</v>
          </cell>
          <cell r="J920" t="str">
            <v>01 - 04 - 2009</v>
          </cell>
          <cell r="K920" t="str">
            <v>01 - 01 - 2011</v>
          </cell>
          <cell r="L920" t="str">
            <v>P</v>
          </cell>
          <cell r="M920" t="str">
            <v>II/b</v>
          </cell>
          <cell r="N920" t="str">
            <v>01 - 04 - 2009</v>
          </cell>
          <cell r="O920" t="str">
            <v>3</v>
          </cell>
          <cell r="P920" t="str">
            <v>0</v>
          </cell>
          <cell r="Q920" t="str">
            <v/>
          </cell>
          <cell r="R920" t="str">
            <v/>
          </cell>
          <cell r="S920" t="str">
            <v/>
          </cell>
          <cell r="T920" t="str">
            <v>01 - 01 - 2011</v>
          </cell>
          <cell r="U920" t="str">
            <v>Guru Pratama Tingkat. I</v>
          </cell>
          <cell r="V920" t="str">
            <v/>
          </cell>
          <cell r="W920" t="str">
            <v>SDN 1 LABUAN LOBO</v>
          </cell>
          <cell r="X920" t="str">
            <v>CABANG DISPENBUD KECAMATAN OGODEIDE</v>
          </cell>
          <cell r="Y920" t="str">
            <v>D-II PGSD</v>
          </cell>
          <cell r="Z920" t="str">
            <v>31-12-2003</v>
          </cell>
          <cell r="AA920" t="str">
            <v>Aktif</v>
          </cell>
          <cell r="AB920" t="str">
            <v>PNS Daerah Kab./Kota yang bekerja pada Kab./Kota</v>
          </cell>
          <cell r="AC920" t="str">
            <v>Pemerintah Kab. Tolitoli</v>
          </cell>
          <cell r="AD920" t="str">
            <v>Pemerintah Kab. Tolitoli</v>
          </cell>
        </row>
        <row r="921">
          <cell r="A921">
            <v>919</v>
          </cell>
          <cell r="B921" t="str">
            <v>197005132003122003</v>
          </cell>
          <cell r="C921" t="str">
            <v>570015607</v>
          </cell>
          <cell r="D921" t="str">
            <v>RAHMIANA ABDUL RASID</v>
          </cell>
          <cell r="E921" t="str">
            <v/>
          </cell>
          <cell r="F921" t="str">
            <v>S.Pd</v>
          </cell>
          <cell r="G921" t="str">
            <v>TOLITOLI</v>
          </cell>
          <cell r="H921" t="str">
            <v>13 - 05 - 1970</v>
          </cell>
          <cell r="I921" t="str">
            <v>II/a</v>
          </cell>
          <cell r="J921" t="str">
            <v>01 - 12 - 2003</v>
          </cell>
          <cell r="K921" t="str">
            <v>01 - 03 - 2005</v>
          </cell>
          <cell r="L921" t="str">
            <v>P</v>
          </cell>
          <cell r="M921" t="str">
            <v>III/a</v>
          </cell>
          <cell r="N921" t="str">
            <v>01 - 04 - 2018</v>
          </cell>
          <cell r="O921" t="str">
            <v>9</v>
          </cell>
          <cell r="P921" t="str">
            <v>4</v>
          </cell>
          <cell r="Q921" t="str">
            <v/>
          </cell>
          <cell r="R921" t="str">
            <v/>
          </cell>
          <cell r="S921" t="str">
            <v/>
          </cell>
          <cell r="T921" t="str">
            <v>01 - 04 - 2018</v>
          </cell>
          <cell r="U921" t="str">
            <v>Guru Pertama</v>
          </cell>
          <cell r="V921" t="str">
            <v/>
          </cell>
          <cell r="W921" t="str">
            <v>SD Negeri 2 Nalu</v>
          </cell>
          <cell r="X921" t="str">
            <v>Dinas Pendidikan Dan Kebudayaan</v>
          </cell>
          <cell r="Y921" t="str">
            <v>S-1 ILMU PENDIDIKAN</v>
          </cell>
          <cell r="Z921" t="str">
            <v>31-12-2009</v>
          </cell>
          <cell r="AA921" t="str">
            <v>Aktif</v>
          </cell>
          <cell r="AB921" t="str">
            <v>PNS Daerah Kab./Kota yang bekerja pada Kab./Kota</v>
          </cell>
          <cell r="AC921" t="str">
            <v>Pemerintah Kab. Tolitoli</v>
          </cell>
          <cell r="AD921" t="str">
            <v>Pemerintah Kab. Tolitoli</v>
          </cell>
        </row>
        <row r="922">
          <cell r="A922">
            <v>920</v>
          </cell>
          <cell r="B922" t="str">
            <v>197910192010012014</v>
          </cell>
          <cell r="C922" t="str">
            <v/>
          </cell>
          <cell r="D922" t="str">
            <v>NURDIANA</v>
          </cell>
          <cell r="E922" t="str">
            <v/>
          </cell>
          <cell r="F922" t="str">
            <v>S.Pd.I</v>
          </cell>
          <cell r="G922" t="str">
            <v>GINUNGGUNG</v>
          </cell>
          <cell r="H922" t="str">
            <v>19 - 10 - 1979</v>
          </cell>
          <cell r="I922" t="str">
            <v>III/a</v>
          </cell>
          <cell r="J922" t="str">
            <v>01 - 01 - 2010</v>
          </cell>
          <cell r="K922" t="str">
            <v>01 - 01 - 2012</v>
          </cell>
          <cell r="L922" t="str">
            <v>P</v>
          </cell>
          <cell r="M922" t="str">
            <v>III/b</v>
          </cell>
          <cell r="N922" t="str">
            <v>01 - 10 - 2014</v>
          </cell>
          <cell r="O922" t="str">
            <v>4</v>
          </cell>
          <cell r="P922" t="str">
            <v>9</v>
          </cell>
          <cell r="Q922" t="str">
            <v/>
          </cell>
          <cell r="R922" t="str">
            <v/>
          </cell>
          <cell r="S922" t="str">
            <v/>
          </cell>
          <cell r="T922" t="str">
            <v>01 - 10 - 2014</v>
          </cell>
          <cell r="U922" t="str">
            <v>Guru Pertama</v>
          </cell>
          <cell r="V922" t="str">
            <v/>
          </cell>
          <cell r="W922" t="str">
            <v>SMP NEGERI 2 DAMPAL UTARA</v>
          </cell>
          <cell r="X922" t="str">
            <v>CABANG DISPENBUD KECAMATAN DAMPAL UTARA</v>
          </cell>
          <cell r="Y922" t="str">
            <v>S-1 PENDIDIKAN AGAMA ISLAM</v>
          </cell>
          <cell r="Z922" t="str">
            <v>31-12-2003</v>
          </cell>
          <cell r="AA922" t="str">
            <v>Aktif</v>
          </cell>
          <cell r="AB922" t="str">
            <v>PNS Daerah Kab./Kota yang bekerja pada Kab./Kota</v>
          </cell>
          <cell r="AC922" t="str">
            <v>Pemerintah Kab. Tolitoli</v>
          </cell>
          <cell r="AD922" t="str">
            <v>Pemerintah Kab. Tolitoli</v>
          </cell>
        </row>
        <row r="923">
          <cell r="A923">
            <v>921</v>
          </cell>
          <cell r="B923" t="str">
            <v>198410012014092002</v>
          </cell>
          <cell r="C923" t="str">
            <v/>
          </cell>
          <cell r="D923" t="str">
            <v>DARMAWATI</v>
          </cell>
          <cell r="E923" t="str">
            <v/>
          </cell>
          <cell r="F923" t="str">
            <v/>
          </cell>
          <cell r="G923" t="str">
            <v>WAJO</v>
          </cell>
          <cell r="H923" t="str">
            <v>01 - 10 - 1984</v>
          </cell>
          <cell r="I923" t="str">
            <v>II/a</v>
          </cell>
          <cell r="J923" t="str">
            <v>01 - 09 - 2014</v>
          </cell>
          <cell r="K923" t="str">
            <v>01 - 09 - 2016</v>
          </cell>
          <cell r="L923" t="str">
            <v>P</v>
          </cell>
          <cell r="M923" t="str">
            <v>II/a</v>
          </cell>
          <cell r="N923" t="str">
            <v>01 - 09 - 2014</v>
          </cell>
          <cell r="O923" t="str">
            <v>10</v>
          </cell>
          <cell r="P923" t="str">
            <v>8</v>
          </cell>
          <cell r="Q923" t="str">
            <v/>
          </cell>
          <cell r="R923" t="str">
            <v/>
          </cell>
          <cell r="S923" t="str">
            <v/>
          </cell>
          <cell r="T923" t="str">
            <v/>
          </cell>
          <cell r="U923" t="str">
            <v/>
          </cell>
          <cell r="V923" t="str">
            <v>GURU SD</v>
          </cell>
          <cell r="W923" t="str">
            <v>SMP NEGERI 1 BASI DONDO</v>
          </cell>
          <cell r="X923" t="str">
            <v>CABANG DISPENBUD KECAMATAN BASIDONDO</v>
          </cell>
          <cell r="Y923" t="str">
            <v>SMU IPA</v>
          </cell>
          <cell r="Z923" t="str">
            <v>07-06-2003</v>
          </cell>
          <cell r="AA923" t="str">
            <v>Aktif</v>
          </cell>
          <cell r="AB923" t="str">
            <v>PNS Daerah Kab./Kota yang bekerja pada Kab./Kota</v>
          </cell>
          <cell r="AC923" t="str">
            <v>Pemerintah Kab. Tolitoli</v>
          </cell>
          <cell r="AD923" t="str">
            <v>Pemerintah Kab. Tolitoli</v>
          </cell>
        </row>
        <row r="924">
          <cell r="A924">
            <v>922</v>
          </cell>
          <cell r="B924" t="str">
            <v>197908052009042001</v>
          </cell>
          <cell r="C924" t="str">
            <v/>
          </cell>
          <cell r="D924" t="str">
            <v>IRMA SURYANI</v>
          </cell>
          <cell r="E924" t="str">
            <v/>
          </cell>
          <cell r="F924" t="str">
            <v>S.Pd</v>
          </cell>
          <cell r="G924" t="str">
            <v>KEPULAUAN SELAYAR</v>
          </cell>
          <cell r="H924" t="str">
            <v>05 - 08 - 1979</v>
          </cell>
          <cell r="I924" t="str">
            <v>III/a</v>
          </cell>
          <cell r="J924" t="str">
            <v>01 - 04 - 2009</v>
          </cell>
          <cell r="K924" t="str">
            <v>01 - 01 - 2011</v>
          </cell>
          <cell r="L924" t="str">
            <v>P</v>
          </cell>
          <cell r="M924" t="str">
            <v>III/b</v>
          </cell>
          <cell r="N924" t="str">
            <v>01 - 10 - 2013</v>
          </cell>
          <cell r="O924" t="str">
            <v>4</v>
          </cell>
          <cell r="P924" t="str">
            <v>6</v>
          </cell>
          <cell r="Q924" t="str">
            <v/>
          </cell>
          <cell r="R924" t="str">
            <v/>
          </cell>
          <cell r="S924" t="str">
            <v/>
          </cell>
          <cell r="T924" t="str">
            <v>01 - 10 - 2013</v>
          </cell>
          <cell r="U924" t="str">
            <v>Guru Pertama</v>
          </cell>
          <cell r="V924" t="str">
            <v/>
          </cell>
          <cell r="W924" t="str">
            <v>SMP NEGERI 3 LAMPASIO</v>
          </cell>
          <cell r="X924" t="str">
            <v>CABANG DISPENBUD KECAMATAN LAMPASIO</v>
          </cell>
          <cell r="Y924" t="str">
            <v>S-1 PENDIDIKAN SEJARAH</v>
          </cell>
          <cell r="Z924" t="str">
            <v>31-12-2005</v>
          </cell>
          <cell r="AA924" t="str">
            <v>Aktif</v>
          </cell>
          <cell r="AB924" t="str">
            <v>PNS Daerah Kab./Kota yang bekerja pada Kab./Kota</v>
          </cell>
          <cell r="AC924" t="str">
            <v>Pemerintah Kab. Tolitoli</v>
          </cell>
          <cell r="AD924" t="str">
            <v>Pemerintah Kab. Tolitoli</v>
          </cell>
        </row>
        <row r="925">
          <cell r="A925">
            <v>923</v>
          </cell>
          <cell r="B925" t="str">
            <v>198502192009042001</v>
          </cell>
          <cell r="C925" t="str">
            <v/>
          </cell>
          <cell r="D925" t="str">
            <v>HERYULFRIDA</v>
          </cell>
          <cell r="E925" t="str">
            <v/>
          </cell>
          <cell r="F925" t="str">
            <v>SE</v>
          </cell>
          <cell r="G925" t="str">
            <v>TOLITOLI</v>
          </cell>
          <cell r="H925" t="str">
            <v>19 - 02 - 1985</v>
          </cell>
          <cell r="I925" t="str">
            <v>II/a</v>
          </cell>
          <cell r="J925" t="str">
            <v>01 - 04 - 2009</v>
          </cell>
          <cell r="K925" t="str">
            <v>01 - 01 - 2011</v>
          </cell>
          <cell r="L925" t="str">
            <v>P</v>
          </cell>
          <cell r="M925" t="str">
            <v>III/b</v>
          </cell>
          <cell r="N925" t="str">
            <v>01 - 10 - 2016</v>
          </cell>
          <cell r="O925" t="str">
            <v>7</v>
          </cell>
          <cell r="P925" t="str">
            <v>4</v>
          </cell>
          <cell r="Q925" t="str">
            <v/>
          </cell>
          <cell r="R925" t="str">
            <v/>
          </cell>
          <cell r="S925" t="str">
            <v/>
          </cell>
          <cell r="T925" t="str">
            <v/>
          </cell>
          <cell r="U925" t="str">
            <v/>
          </cell>
          <cell r="V925" t="str">
            <v>STAF</v>
          </cell>
          <cell r="W925" t="str">
            <v>UPTD INSTALASI FARMASI</v>
          </cell>
          <cell r="X925" t="str">
            <v>DINAS KESEHATAN</v>
          </cell>
          <cell r="Y925" t="str">
            <v>S-1 EKONOMI MANAJEMEN</v>
          </cell>
          <cell r="Z925" t="str">
            <v>31-12-2010</v>
          </cell>
          <cell r="AA925" t="str">
            <v>Aktif</v>
          </cell>
          <cell r="AB925" t="str">
            <v>PNS Daerah Kab./Kota yang bekerja pada Kab./Kota</v>
          </cell>
          <cell r="AC925" t="str">
            <v>Pemerintah Kab. Tolitoli</v>
          </cell>
          <cell r="AD925" t="str">
            <v>Pemerintah Kab. Tolitoli</v>
          </cell>
        </row>
        <row r="926">
          <cell r="A926">
            <v>924</v>
          </cell>
          <cell r="B926" t="str">
            <v>197706052006042028</v>
          </cell>
          <cell r="C926" t="str">
            <v>570021367</v>
          </cell>
          <cell r="D926" t="str">
            <v>JEAN</v>
          </cell>
          <cell r="E926" t="str">
            <v/>
          </cell>
          <cell r="F926" t="str">
            <v/>
          </cell>
          <cell r="G926" t="str">
            <v>TOLITOLI</v>
          </cell>
          <cell r="H926" t="str">
            <v>05 - 06 - 1977</v>
          </cell>
          <cell r="I926" t="str">
            <v>II/a</v>
          </cell>
          <cell r="J926" t="str">
            <v>01 - 04 - 2006</v>
          </cell>
          <cell r="K926" t="str">
            <v>01 - 10 - 2007</v>
          </cell>
          <cell r="L926" t="str">
            <v>P</v>
          </cell>
          <cell r="M926" t="str">
            <v>III/a</v>
          </cell>
          <cell r="N926" t="str">
            <v>01 - 10 - 2017</v>
          </cell>
          <cell r="O926" t="str">
            <v>15</v>
          </cell>
          <cell r="P926" t="str">
            <v>11</v>
          </cell>
          <cell r="Q926" t="str">
            <v/>
          </cell>
          <cell r="R926" t="str">
            <v/>
          </cell>
          <cell r="S926" t="str">
            <v/>
          </cell>
          <cell r="T926" t="str">
            <v>01 - 10 - 2017</v>
          </cell>
          <cell r="U926" t="str">
            <v>Bidan Mahir / Lanjutan</v>
          </cell>
          <cell r="V926" t="str">
            <v/>
          </cell>
          <cell r="W926" t="str">
            <v>UPT Puskesmas Kota Managaisaki</v>
          </cell>
          <cell r="X926" t="str">
            <v>Dinas Kesehatan</v>
          </cell>
          <cell r="Y926" t="str">
            <v>D-III KEBIDANAN</v>
          </cell>
          <cell r="Z926" t="str">
            <v>31-12-3013</v>
          </cell>
          <cell r="AA926" t="str">
            <v>Aktif</v>
          </cell>
          <cell r="AB926" t="str">
            <v>PNS Daerah Kab./Kota yang bekerja pada Kab./Kota</v>
          </cell>
          <cell r="AC926" t="str">
            <v>Pemerintah Kab. Tolitoli</v>
          </cell>
          <cell r="AD926" t="str">
            <v>Pemerintah Kab. Tolitoli</v>
          </cell>
        </row>
        <row r="927">
          <cell r="A927">
            <v>925</v>
          </cell>
          <cell r="B927" t="str">
            <v>198407042010012027</v>
          </cell>
          <cell r="C927" t="str">
            <v/>
          </cell>
          <cell r="D927" t="str">
            <v>FITRIAH</v>
          </cell>
          <cell r="E927" t="str">
            <v/>
          </cell>
          <cell r="F927" t="str">
            <v>S.Pd</v>
          </cell>
          <cell r="G927" t="str">
            <v>SONI</v>
          </cell>
          <cell r="H927" t="str">
            <v>04 - 07 - 1984</v>
          </cell>
          <cell r="I927" t="str">
            <v>III/a</v>
          </cell>
          <cell r="J927" t="str">
            <v>01 - 01 - 2010</v>
          </cell>
          <cell r="K927" t="str">
            <v>01 - 01 - 2012</v>
          </cell>
          <cell r="L927" t="str">
            <v>P</v>
          </cell>
          <cell r="M927" t="str">
            <v>III/c</v>
          </cell>
          <cell r="N927" t="str">
            <v>01 - 10 - 2017</v>
          </cell>
          <cell r="O927" t="str">
            <v>7</v>
          </cell>
          <cell r="P927" t="str">
            <v>9</v>
          </cell>
          <cell r="Q927" t="str">
            <v/>
          </cell>
          <cell r="R927" t="str">
            <v/>
          </cell>
          <cell r="S927" t="str">
            <v/>
          </cell>
          <cell r="T927" t="str">
            <v>01 - 10 - 2017</v>
          </cell>
          <cell r="U927" t="str">
            <v>Guru Muda</v>
          </cell>
          <cell r="V927" t="str">
            <v/>
          </cell>
          <cell r="W927" t="str">
            <v>SMP NEGERI 1 DAMPAL SELATAN</v>
          </cell>
          <cell r="X927" t="str">
            <v>CABANG DISPENBUD KECAMATAN DAMPAL SELATAN</v>
          </cell>
          <cell r="Y927" t="str">
            <v>S-1 / AKTA IV PENDIDIKAN FISIKA</v>
          </cell>
          <cell r="Z927" t="str">
            <v>15-11-2008</v>
          </cell>
          <cell r="AA927" t="str">
            <v>Aktif</v>
          </cell>
          <cell r="AB927" t="str">
            <v>PNS Daerah Kab./Kota yang bekerja pada Kab./Kota</v>
          </cell>
          <cell r="AC927" t="str">
            <v>Pemerintah Kab. Tolitoli</v>
          </cell>
          <cell r="AD927" t="str">
            <v>Pemerintah Kab. Tolitoli</v>
          </cell>
        </row>
        <row r="928">
          <cell r="A928">
            <v>926</v>
          </cell>
          <cell r="B928" t="str">
            <v>197410112006042020</v>
          </cell>
          <cell r="C928" t="str">
            <v>570021222</v>
          </cell>
          <cell r="D928" t="str">
            <v>ENDANG IRAWATY</v>
          </cell>
          <cell r="E928" t="str">
            <v/>
          </cell>
          <cell r="F928" t="str">
            <v/>
          </cell>
          <cell r="G928" t="str">
            <v>BUOL</v>
          </cell>
          <cell r="H928" t="str">
            <v>11 - 10 - 1974</v>
          </cell>
          <cell r="I928" t="str">
            <v>II/a</v>
          </cell>
          <cell r="J928" t="str">
            <v>01 - 04 - 2006</v>
          </cell>
          <cell r="K928" t="str">
            <v>01 - 10 - 2007</v>
          </cell>
          <cell r="L928" t="str">
            <v>P</v>
          </cell>
          <cell r="M928" t="str">
            <v>II/d</v>
          </cell>
          <cell r="N928" t="str">
            <v>01 - 10 - 2015</v>
          </cell>
          <cell r="O928" t="str">
            <v>21</v>
          </cell>
          <cell r="P928" t="str">
            <v>0</v>
          </cell>
          <cell r="Q928" t="str">
            <v/>
          </cell>
          <cell r="R928" t="str">
            <v/>
          </cell>
          <cell r="S928" t="str">
            <v/>
          </cell>
          <cell r="T928" t="str">
            <v>01 - 10 - 2012</v>
          </cell>
          <cell r="U928" t="str">
            <v>Bidan Terampil / Pelaksana</v>
          </cell>
          <cell r="V928" t="str">
            <v/>
          </cell>
          <cell r="W928" t="str">
            <v>PUSKESMAS LAMPASIO</v>
          </cell>
          <cell r="X928" t="str">
            <v>DINAS KESEHATAN</v>
          </cell>
          <cell r="Y928" t="str">
            <v>D-I KEBIDANAN</v>
          </cell>
          <cell r="Z928" t="str">
            <v>31-12-1994</v>
          </cell>
          <cell r="AA928" t="str">
            <v>Aktif</v>
          </cell>
          <cell r="AB928" t="str">
            <v>PNS Daerah Kab./Kota yang bekerja pada Kab./Kota</v>
          </cell>
          <cell r="AC928" t="str">
            <v>Pemerintah Kab. Tolitoli</v>
          </cell>
          <cell r="AD928" t="str">
            <v>Pemerintah Kab. Tolitoli</v>
          </cell>
        </row>
        <row r="929">
          <cell r="A929">
            <v>927</v>
          </cell>
          <cell r="B929" t="str">
            <v>196510221989031005</v>
          </cell>
          <cell r="C929" t="str">
            <v>140232867</v>
          </cell>
          <cell r="D929" t="str">
            <v>MANSUR J HUNALO</v>
          </cell>
          <cell r="E929" t="str">
            <v/>
          </cell>
          <cell r="F929" t="str">
            <v/>
          </cell>
          <cell r="G929" t="str">
            <v>TOLITOLI</v>
          </cell>
          <cell r="H929" t="str">
            <v>22 - 10 - 1965</v>
          </cell>
          <cell r="I929" t="str">
            <v>II/a</v>
          </cell>
          <cell r="J929" t="str">
            <v>01 - 03 - 1989</v>
          </cell>
          <cell r="K929" t="str">
            <v>01 - 03 - 1991</v>
          </cell>
          <cell r="L929" t="str">
            <v>L</v>
          </cell>
          <cell r="M929" t="str">
            <v>III/d</v>
          </cell>
          <cell r="N929" t="str">
            <v>01 - 04 - 2018</v>
          </cell>
          <cell r="O929" t="str">
            <v>24</v>
          </cell>
          <cell r="P929" t="str">
            <v>1</v>
          </cell>
          <cell r="Q929" t="str">
            <v/>
          </cell>
          <cell r="R929" t="str">
            <v/>
          </cell>
          <cell r="S929" t="str">
            <v/>
          </cell>
          <cell r="T929" t="str">
            <v>01 - 10 - 2015</v>
          </cell>
          <cell r="U929" t="str">
            <v>Perawat Penyelia</v>
          </cell>
          <cell r="V929" t="str">
            <v/>
          </cell>
          <cell r="W929" t="str">
            <v>UPT Puskesmas Kayulompa</v>
          </cell>
          <cell r="X929" t="str">
            <v>Dinas Kesehatan</v>
          </cell>
          <cell r="Y929" t="str">
            <v>SEKOLAH PERAWAT KESEHATAN</v>
          </cell>
          <cell r="Z929" t="str">
            <v>01-01-1988</v>
          </cell>
          <cell r="AA929" t="str">
            <v>Aktif</v>
          </cell>
          <cell r="AB929" t="str">
            <v>PNS Daerah Kab./Kota yang bekerja pada Kab./Kota</v>
          </cell>
          <cell r="AC929" t="str">
            <v>Pemerintah Kab. Tolitoli</v>
          </cell>
          <cell r="AD929" t="str">
            <v>Pemerintah Kab. Tolitoli</v>
          </cell>
        </row>
        <row r="930">
          <cell r="A930">
            <v>928</v>
          </cell>
          <cell r="B930" t="str">
            <v>198607202009032001</v>
          </cell>
          <cell r="C930" t="str">
            <v/>
          </cell>
          <cell r="D930" t="str">
            <v>NUR AFNI</v>
          </cell>
          <cell r="E930" t="str">
            <v/>
          </cell>
          <cell r="F930" t="str">
            <v>S.Pd</v>
          </cell>
          <cell r="G930" t="str">
            <v>TOLITOLI</v>
          </cell>
          <cell r="H930" t="str">
            <v>20 - 07 - 1986</v>
          </cell>
          <cell r="I930" t="str">
            <v>II/b</v>
          </cell>
          <cell r="J930" t="str">
            <v>01 - 03 - 2009</v>
          </cell>
          <cell r="K930" t="str">
            <v>01 - 02 - 2011</v>
          </cell>
          <cell r="L930" t="str">
            <v>P</v>
          </cell>
          <cell r="M930" t="str">
            <v>III/a</v>
          </cell>
          <cell r="N930" t="str">
            <v>01 - 10 - 2015</v>
          </cell>
          <cell r="O930" t="str">
            <v>4</v>
          </cell>
          <cell r="P930" t="str">
            <v>7</v>
          </cell>
          <cell r="Q930" t="str">
            <v/>
          </cell>
          <cell r="R930" t="str">
            <v/>
          </cell>
          <cell r="S930" t="str">
            <v/>
          </cell>
          <cell r="T930" t="str">
            <v>01 - 10 - 2015</v>
          </cell>
          <cell r="U930" t="str">
            <v>Guru Pertama</v>
          </cell>
          <cell r="V930" t="str">
            <v/>
          </cell>
          <cell r="W930" t="str">
            <v>SD Negeri 6 Tolitoli</v>
          </cell>
          <cell r="X930" t="str">
            <v>Dinas Pendidikan Dan Kebudayaan</v>
          </cell>
          <cell r="Y930" t="str">
            <v>S-1 PENDIDIKAN GURU SEKOLAH DASAR (PGSD)</v>
          </cell>
          <cell r="Z930" t="str">
            <v>31-12-2015</v>
          </cell>
          <cell r="AA930" t="str">
            <v>Aktif</v>
          </cell>
          <cell r="AB930" t="str">
            <v>PNS Daerah Kab./Kota yang bekerja pada Kab./Kota</v>
          </cell>
          <cell r="AC930" t="str">
            <v>Pemerintah Kab. Tolitoli</v>
          </cell>
          <cell r="AD930" t="str">
            <v>Pemerintah Kab. Tolitoli</v>
          </cell>
        </row>
        <row r="931">
          <cell r="A931">
            <v>929</v>
          </cell>
          <cell r="B931" t="str">
            <v>197408112010012004</v>
          </cell>
          <cell r="C931" t="str">
            <v/>
          </cell>
          <cell r="D931" t="str">
            <v>MULIANA</v>
          </cell>
          <cell r="E931" t="str">
            <v/>
          </cell>
          <cell r="F931" t="str">
            <v>S.Pt</v>
          </cell>
          <cell r="G931" t="str">
            <v>MANADO</v>
          </cell>
          <cell r="H931" t="str">
            <v>11 - 08 - 1974</v>
          </cell>
          <cell r="I931" t="str">
            <v>II/a</v>
          </cell>
          <cell r="J931" t="str">
            <v>01 - 01 - 2010</v>
          </cell>
          <cell r="K931" t="str">
            <v>01 - 01 - 2012</v>
          </cell>
          <cell r="L931" t="str">
            <v>P</v>
          </cell>
          <cell r="M931" t="str">
            <v>III/a</v>
          </cell>
          <cell r="N931" t="str">
            <v>01 - 10 - 2015</v>
          </cell>
          <cell r="O931" t="str">
            <v>6</v>
          </cell>
          <cell r="P931" t="str">
            <v>2</v>
          </cell>
          <cell r="Q931" t="str">
            <v/>
          </cell>
          <cell r="R931" t="str">
            <v/>
          </cell>
          <cell r="S931" t="str">
            <v/>
          </cell>
          <cell r="T931" t="str">
            <v/>
          </cell>
          <cell r="U931" t="str">
            <v/>
          </cell>
          <cell r="V931" t="str">
            <v>FUNGSIONAL UMUM</v>
          </cell>
          <cell r="W931" t="str">
            <v>Dinas Peternakan Dan Kesehatan Hewan</v>
          </cell>
          <cell r="X931" t="str">
            <v>Pemerintah Kabupaten Tolitoli</v>
          </cell>
          <cell r="Y931" t="str">
            <v>S-1/STRATA SATU</v>
          </cell>
          <cell r="Z931" t="str">
            <v>17-07-2012</v>
          </cell>
          <cell r="AA931" t="str">
            <v>Aktif</v>
          </cell>
          <cell r="AB931" t="str">
            <v>PNS Daerah Kab./Kota yang bekerja pada Kab./Kota</v>
          </cell>
          <cell r="AC931" t="str">
            <v>Pemerintah Kab. Tolitoli</v>
          </cell>
          <cell r="AD931" t="str">
            <v>Pemerintah Kab. Tolitoli</v>
          </cell>
        </row>
        <row r="932">
          <cell r="A932">
            <v>930</v>
          </cell>
          <cell r="B932" t="str">
            <v>197212311998082001</v>
          </cell>
          <cell r="C932" t="str">
            <v>132218859</v>
          </cell>
          <cell r="D932" t="str">
            <v>A DARMAWATY BAMBANG</v>
          </cell>
          <cell r="E932" t="str">
            <v/>
          </cell>
          <cell r="F932" t="str">
            <v>A.Ma.Pd</v>
          </cell>
          <cell r="G932" t="str">
            <v>BONE</v>
          </cell>
          <cell r="H932" t="str">
            <v>31 - 12 - 1972</v>
          </cell>
          <cell r="I932" t="str">
            <v>II/b</v>
          </cell>
          <cell r="J932" t="str">
            <v>01 - 08 - 1998</v>
          </cell>
          <cell r="K932" t="str">
            <v>01 - 09 - 1999</v>
          </cell>
          <cell r="L932" t="str">
            <v>P</v>
          </cell>
          <cell r="M932" t="str">
            <v>III/d</v>
          </cell>
          <cell r="N932" t="str">
            <v>01 - 04 - 2017</v>
          </cell>
          <cell r="O932" t="str">
            <v>16</v>
          </cell>
          <cell r="P932" t="str">
            <v>8</v>
          </cell>
          <cell r="Q932" t="str">
            <v/>
          </cell>
          <cell r="R932" t="str">
            <v/>
          </cell>
          <cell r="S932" t="str">
            <v/>
          </cell>
          <cell r="T932" t="str">
            <v>01 - 04 - 2017</v>
          </cell>
          <cell r="U932" t="str">
            <v>Guru Muda</v>
          </cell>
          <cell r="V932" t="str">
            <v/>
          </cell>
          <cell r="W932" t="str">
            <v>SD Negeri 3 Dadakitan</v>
          </cell>
          <cell r="X932" t="str">
            <v>Dinas Pendidikan Dan Kebudayaan</v>
          </cell>
          <cell r="Y932" t="str">
            <v>D-II/A-II PGSD</v>
          </cell>
          <cell r="Z932" t="str">
            <v>31-12-1996</v>
          </cell>
          <cell r="AA932" t="str">
            <v>Aktif</v>
          </cell>
          <cell r="AB932" t="str">
            <v>PNS Daerah Kab./Kota yang bekerja pada Kab./Kota</v>
          </cell>
          <cell r="AC932" t="str">
            <v>Pemerintah Kab. Tolitoli</v>
          </cell>
          <cell r="AD932" t="str">
            <v>Pemerintah Kab. Tolitoli</v>
          </cell>
        </row>
        <row r="933">
          <cell r="A933">
            <v>931</v>
          </cell>
          <cell r="B933" t="str">
            <v>197303152007012018</v>
          </cell>
          <cell r="C933" t="str">
            <v>570027813</v>
          </cell>
          <cell r="D933" t="str">
            <v>SURYANI</v>
          </cell>
          <cell r="E933" t="str">
            <v/>
          </cell>
          <cell r="F933" t="str">
            <v>S.Ag</v>
          </cell>
          <cell r="G933" t="str">
            <v>SIDENRENG RAPPANG</v>
          </cell>
          <cell r="H933" t="str">
            <v>15 - 03 - 1973</v>
          </cell>
          <cell r="I933" t="str">
            <v>III/a</v>
          </cell>
          <cell r="J933" t="str">
            <v>01 - 01 - 2007</v>
          </cell>
          <cell r="K933" t="str">
            <v>01 - 10 - 2008</v>
          </cell>
          <cell r="L933" t="str">
            <v>P</v>
          </cell>
          <cell r="M933" t="str">
            <v>III/c</v>
          </cell>
          <cell r="N933" t="str">
            <v>01 - 10 - 2016</v>
          </cell>
          <cell r="O933" t="str">
            <v>12</v>
          </cell>
          <cell r="P933" t="str">
            <v>9</v>
          </cell>
          <cell r="Q933" t="str">
            <v/>
          </cell>
          <cell r="R933" t="str">
            <v/>
          </cell>
          <cell r="S933" t="str">
            <v/>
          </cell>
          <cell r="T933" t="str">
            <v>01 - 10 - 2016</v>
          </cell>
          <cell r="U933" t="str">
            <v>Guru Muda</v>
          </cell>
          <cell r="V933" t="str">
            <v/>
          </cell>
          <cell r="W933" t="str">
            <v>SMP NEGERI 2 TOLITOLI</v>
          </cell>
          <cell r="X933" t="str">
            <v>CABANG DISPENBUD KECAMATAN BAOLAN</v>
          </cell>
          <cell r="Y933" t="str">
            <v>S-1/A-IV PENDIDIKAN AGAMA ISLAM</v>
          </cell>
          <cell r="Z933" t="str">
            <v>31-12-1997</v>
          </cell>
          <cell r="AA933" t="str">
            <v>Aktif</v>
          </cell>
          <cell r="AB933" t="str">
            <v>PNS Daerah Kab./Kota yang bekerja pada Kab./Kota</v>
          </cell>
          <cell r="AC933" t="str">
            <v>Pemerintah Kab. Tolitoli</v>
          </cell>
          <cell r="AD933" t="str">
            <v>Pemerintah Kab. Tolitoli</v>
          </cell>
        </row>
        <row r="934">
          <cell r="A934">
            <v>932</v>
          </cell>
          <cell r="B934" t="str">
            <v>198602172010011010</v>
          </cell>
          <cell r="C934" t="str">
            <v/>
          </cell>
          <cell r="D934" t="str">
            <v>PEBRIANSAH</v>
          </cell>
          <cell r="E934" t="str">
            <v/>
          </cell>
          <cell r="F934" t="str">
            <v>S.Pt</v>
          </cell>
          <cell r="G934" t="str">
            <v>TOLITOLI</v>
          </cell>
          <cell r="H934" t="str">
            <v>17 - 02 - 1986</v>
          </cell>
          <cell r="I934" t="str">
            <v>III/a</v>
          </cell>
          <cell r="J934" t="str">
            <v>01 - 01 - 2010</v>
          </cell>
          <cell r="K934" t="str">
            <v>01 - 01 - 2012</v>
          </cell>
          <cell r="L934" t="str">
            <v>L</v>
          </cell>
          <cell r="M934" t="str">
            <v>III/c</v>
          </cell>
          <cell r="N934" t="str">
            <v>01 - 04 - 2018</v>
          </cell>
          <cell r="O934" t="str">
            <v>8</v>
          </cell>
          <cell r="P934" t="str">
            <v>3</v>
          </cell>
          <cell r="Q934" t="str">
            <v/>
          </cell>
          <cell r="R934" t="str">
            <v/>
          </cell>
          <cell r="S934" t="str">
            <v/>
          </cell>
          <cell r="T934" t="str">
            <v/>
          </cell>
          <cell r="U934" t="str">
            <v/>
          </cell>
          <cell r="V934" t="str">
            <v>ANALIS PENGEMBANGAN PASAR</v>
          </cell>
          <cell r="W934" t="str">
            <v>Seksi Pemeliharaan Pasar</v>
          </cell>
          <cell r="X934" t="str">
            <v>Bidang Pengelolaan Pasar</v>
          </cell>
          <cell r="Y934" t="str">
            <v>S-1 PETERNAKAN</v>
          </cell>
          <cell r="Z934" t="str">
            <v>01-01-2008</v>
          </cell>
          <cell r="AA934" t="str">
            <v>Aktif</v>
          </cell>
          <cell r="AB934" t="str">
            <v>PNS Daerah Kab./Kota yang bekerja pada Kab./Kota</v>
          </cell>
          <cell r="AC934" t="str">
            <v>Pemerintah Kab. Tolitoli</v>
          </cell>
          <cell r="AD934" t="str">
            <v>Pemerintah Kab. Tolitoli</v>
          </cell>
        </row>
        <row r="935">
          <cell r="A935">
            <v>933</v>
          </cell>
          <cell r="B935" t="str">
            <v>196611282000122001</v>
          </cell>
          <cell r="C935" t="str">
            <v>132282859</v>
          </cell>
          <cell r="D935" t="str">
            <v>SALMIA</v>
          </cell>
          <cell r="E935" t="str">
            <v/>
          </cell>
          <cell r="F935" t="str">
            <v/>
          </cell>
          <cell r="G935" t="str">
            <v>BUOL</v>
          </cell>
          <cell r="H935" t="str">
            <v>28 - 11 - 1966</v>
          </cell>
          <cell r="I935" t="str">
            <v>II/a</v>
          </cell>
          <cell r="J935" t="str">
            <v>01 - 12 - 2000</v>
          </cell>
          <cell r="K935" t="str">
            <v>01 - 04 - 2002</v>
          </cell>
          <cell r="L935" t="str">
            <v>P</v>
          </cell>
          <cell r="M935" t="str">
            <v>II/c</v>
          </cell>
          <cell r="N935" t="str">
            <v>01 - 04 - 2008</v>
          </cell>
          <cell r="O935" t="str">
            <v>7</v>
          </cell>
          <cell r="P935" t="str">
            <v>4</v>
          </cell>
          <cell r="Q935" t="str">
            <v/>
          </cell>
          <cell r="R935" t="str">
            <v/>
          </cell>
          <cell r="S935" t="str">
            <v/>
          </cell>
          <cell r="T935" t="str">
            <v>09 - 10 - 2009</v>
          </cell>
          <cell r="U935" t="str">
            <v>Guru Muda</v>
          </cell>
          <cell r="V935" t="str">
            <v/>
          </cell>
          <cell r="W935" t="str">
            <v>SDN 2 BILO</v>
          </cell>
          <cell r="X935" t="str">
            <v>CABANG DISPENBUD KECAMATAN OGODEIDE</v>
          </cell>
          <cell r="Y935" t="str">
            <v>SPG PENDIDIKAN SD</v>
          </cell>
          <cell r="Z935" t="str">
            <v>31-12-1986</v>
          </cell>
          <cell r="AA935" t="str">
            <v>Aktif</v>
          </cell>
          <cell r="AB935" t="str">
            <v>PNS Daerah Kab./Kota yang bekerja pada Kab./Kota</v>
          </cell>
          <cell r="AC935" t="str">
            <v>Pemerintah Kab. Tolitoli</v>
          </cell>
          <cell r="AD935" t="str">
            <v>Pemerintah Kab. Tolitoli</v>
          </cell>
        </row>
        <row r="936">
          <cell r="A936">
            <v>934</v>
          </cell>
          <cell r="B936" t="str">
            <v>197402272002111001</v>
          </cell>
          <cell r="C936" t="str">
            <v>570013874</v>
          </cell>
          <cell r="D936" t="str">
            <v>SUKIRMAN</v>
          </cell>
          <cell r="E936" t="str">
            <v/>
          </cell>
          <cell r="F936" t="str">
            <v>S.Pd</v>
          </cell>
          <cell r="G936" t="str">
            <v>BULUKUMBA</v>
          </cell>
          <cell r="H936" t="str">
            <v>27 - 02 - 1974</v>
          </cell>
          <cell r="I936" t="str">
            <v>III/a</v>
          </cell>
          <cell r="J936" t="str">
            <v>01 - 11 - 2002</v>
          </cell>
          <cell r="K936" t="str">
            <v>01 - 02 - 2004</v>
          </cell>
          <cell r="L936" t="str">
            <v>L</v>
          </cell>
          <cell r="M936" t="str">
            <v>IV/a</v>
          </cell>
          <cell r="N936" t="str">
            <v>01 - 04 - 2014</v>
          </cell>
          <cell r="O936" t="str">
            <v>11</v>
          </cell>
          <cell r="P936" t="str">
            <v>5</v>
          </cell>
          <cell r="Q936" t="str">
            <v/>
          </cell>
          <cell r="R936" t="str">
            <v/>
          </cell>
          <cell r="S936" t="str">
            <v/>
          </cell>
          <cell r="T936" t="str">
            <v>01 - 04 - 2014</v>
          </cell>
          <cell r="U936" t="str">
            <v>Guru Madya</v>
          </cell>
          <cell r="V936" t="str">
            <v/>
          </cell>
          <cell r="W936" t="str">
            <v>SMP NEGERI 3 TOLITOLI</v>
          </cell>
          <cell r="X936" t="str">
            <v>CABANG DISPENBUD KECAMATAN BAOLAN</v>
          </cell>
          <cell r="Y936" t="str">
            <v>S-1 GEOGRAFI</v>
          </cell>
          <cell r="Z936" t="str">
            <v>31-12-2001</v>
          </cell>
          <cell r="AA936" t="str">
            <v>Aktif</v>
          </cell>
          <cell r="AB936" t="str">
            <v>PNS Daerah Kab./Kota yang bekerja pada Kab./Kota</v>
          </cell>
          <cell r="AC936" t="str">
            <v>Pemerintah Kab. Tolitoli</v>
          </cell>
          <cell r="AD936" t="str">
            <v>Pemerintah Kab. Tolitoli</v>
          </cell>
        </row>
        <row r="937">
          <cell r="A937">
            <v>935</v>
          </cell>
          <cell r="B937" t="str">
            <v>198109122010012018</v>
          </cell>
          <cell r="C937" t="str">
            <v/>
          </cell>
          <cell r="D937" t="str">
            <v>SUSANTI</v>
          </cell>
          <cell r="E937" t="str">
            <v/>
          </cell>
          <cell r="F937" t="str">
            <v/>
          </cell>
          <cell r="G937" t="str">
            <v>TOLITOLI</v>
          </cell>
          <cell r="H937" t="str">
            <v>12 - 09 - 1981</v>
          </cell>
          <cell r="I937" t="str">
            <v>II/a</v>
          </cell>
          <cell r="J937" t="str">
            <v>01 - 01 - 2010</v>
          </cell>
          <cell r="K937" t="str">
            <v>01 - 01 - 2012</v>
          </cell>
          <cell r="L937" t="str">
            <v>P</v>
          </cell>
          <cell r="M937" t="str">
            <v>II/c</v>
          </cell>
          <cell r="N937" t="str">
            <v>01 - 04 - 2018</v>
          </cell>
          <cell r="O937" t="str">
            <v>13</v>
          </cell>
          <cell r="P937" t="str">
            <v>3</v>
          </cell>
          <cell r="Q937" t="str">
            <v/>
          </cell>
          <cell r="R937" t="str">
            <v/>
          </cell>
          <cell r="S937" t="str">
            <v/>
          </cell>
          <cell r="T937" t="str">
            <v/>
          </cell>
          <cell r="U937" t="str">
            <v/>
          </cell>
          <cell r="V937" t="str">
            <v>PENGADMINISTRASI KEPEGAWAIAN</v>
          </cell>
          <cell r="W937" t="str">
            <v>Sub Bagian Umum Dan Kepegawaian</v>
          </cell>
          <cell r="X937" t="str">
            <v>Dinas Kesehatan</v>
          </cell>
          <cell r="Y937" t="str">
            <v>SMU IPS</v>
          </cell>
          <cell r="Z937" t="str">
            <v>01-01-1999</v>
          </cell>
          <cell r="AA937" t="str">
            <v>Aktif</v>
          </cell>
          <cell r="AB937" t="str">
            <v>PNS Daerah Kab./Kota yang bekerja pada Kab./Kota</v>
          </cell>
          <cell r="AC937" t="str">
            <v>Pemerintah Kab. Tolitoli</v>
          </cell>
          <cell r="AD937" t="str">
            <v>Pemerintah Kab. Tolitoli</v>
          </cell>
        </row>
        <row r="938">
          <cell r="A938">
            <v>936</v>
          </cell>
          <cell r="B938" t="str">
            <v>197703232007012018</v>
          </cell>
          <cell r="C938" t="str">
            <v>570027488</v>
          </cell>
          <cell r="D938" t="str">
            <v>SITI AMINA</v>
          </cell>
          <cell r="E938" t="str">
            <v/>
          </cell>
          <cell r="F938" t="str">
            <v>A.Md.Keb</v>
          </cell>
          <cell r="G938" t="str">
            <v>JAWA TIMUR</v>
          </cell>
          <cell r="H938" t="str">
            <v>23 - 03 - 1977</v>
          </cell>
          <cell r="I938" t="str">
            <v>II/a</v>
          </cell>
          <cell r="J938" t="str">
            <v>01 - 01 - 2007</v>
          </cell>
          <cell r="K938" t="str">
            <v>01 - 10 - 2008</v>
          </cell>
          <cell r="L938" t="str">
            <v>P</v>
          </cell>
          <cell r="M938" t="str">
            <v>II/d</v>
          </cell>
          <cell r="N938" t="str">
            <v>01 - 04 - 2016</v>
          </cell>
          <cell r="O938" t="str">
            <v>16</v>
          </cell>
          <cell r="P938" t="str">
            <v>3</v>
          </cell>
          <cell r="Q938" t="str">
            <v/>
          </cell>
          <cell r="R938" t="str">
            <v/>
          </cell>
          <cell r="S938" t="str">
            <v/>
          </cell>
          <cell r="T938" t="str">
            <v>01 - 10 - 2013</v>
          </cell>
          <cell r="U938" t="str">
            <v>Bidan Terampil / Pelaksana</v>
          </cell>
          <cell r="V938" t="str">
            <v/>
          </cell>
          <cell r="W938" t="str">
            <v>UPT Puskesmas Kayulompa</v>
          </cell>
          <cell r="X938" t="str">
            <v>Dinas Kesehatan</v>
          </cell>
          <cell r="Y938" t="str">
            <v>D-III KEBIDANAN</v>
          </cell>
          <cell r="Z938" t="str">
            <v>31-12-2013</v>
          </cell>
          <cell r="AA938" t="str">
            <v>Aktif</v>
          </cell>
          <cell r="AB938" t="str">
            <v>PNS Daerah Kab./Kota yang bekerja pada Kab./Kota</v>
          </cell>
          <cell r="AC938" t="str">
            <v>Pemerintah Kab. Tolitoli</v>
          </cell>
          <cell r="AD938" t="str">
            <v>Pemerintah Kab. Tolitoli</v>
          </cell>
        </row>
        <row r="939">
          <cell r="A939">
            <v>937</v>
          </cell>
          <cell r="B939" t="str">
            <v>197605092002112001</v>
          </cell>
          <cell r="C939" t="str">
            <v>570013976</v>
          </cell>
          <cell r="D939" t="str">
            <v>MINCE</v>
          </cell>
          <cell r="E939" t="str">
            <v/>
          </cell>
          <cell r="F939" t="str">
            <v>SE</v>
          </cell>
          <cell r="G939" t="str">
            <v>TOLITOLI</v>
          </cell>
          <cell r="H939" t="str">
            <v>09 - 05 - 1976</v>
          </cell>
          <cell r="I939" t="str">
            <v>II/a</v>
          </cell>
          <cell r="J939" t="str">
            <v>01 - 11 - 2002</v>
          </cell>
          <cell r="K939" t="str">
            <v/>
          </cell>
          <cell r="L939" t="str">
            <v>P</v>
          </cell>
          <cell r="M939" t="str">
            <v>III/c</v>
          </cell>
          <cell r="N939" t="str">
            <v>01 - 10 - 2015</v>
          </cell>
          <cell r="O939" t="str">
            <v>8</v>
          </cell>
          <cell r="P939" t="str">
            <v>0</v>
          </cell>
          <cell r="Q939" t="str">
            <v/>
          </cell>
          <cell r="R939" t="str">
            <v/>
          </cell>
          <cell r="S939" t="str">
            <v/>
          </cell>
          <cell r="T939" t="str">
            <v/>
          </cell>
          <cell r="U939" t="str">
            <v/>
          </cell>
          <cell r="V939" t="str">
            <v xml:space="preserve">PEMBANTU BENDAHARA </v>
          </cell>
          <cell r="W939" t="str">
            <v>SUBBAG KEUANGAN</v>
          </cell>
          <cell r="X939" t="str">
            <v>SEKRETARIAT</v>
          </cell>
          <cell r="Y939" t="str">
            <v>S-1 EKONOMI MANAJEMEN</v>
          </cell>
          <cell r="Z939" t="str">
            <v>31-12-2007</v>
          </cell>
          <cell r="AA939" t="str">
            <v>Aktif</v>
          </cell>
          <cell r="AB939" t="str">
            <v>PNS Daerah Kab./Kota yang bekerja pada Kab./Kota</v>
          </cell>
          <cell r="AC939" t="str">
            <v>Pemerintah Kab. Tolitoli</v>
          </cell>
          <cell r="AD939" t="str">
            <v>Pemerintah Kab. Tolitoli</v>
          </cell>
        </row>
        <row r="940">
          <cell r="A940">
            <v>938</v>
          </cell>
          <cell r="B940" t="str">
            <v>197803152015052001</v>
          </cell>
          <cell r="C940" t="str">
            <v/>
          </cell>
          <cell r="D940" t="str">
            <v>ANDI TENRIWARU</v>
          </cell>
          <cell r="E940" t="str">
            <v/>
          </cell>
          <cell r="F940" t="str">
            <v>ST</v>
          </cell>
          <cell r="G940" t="str">
            <v>SOPPENG</v>
          </cell>
          <cell r="H940" t="str">
            <v>15 - 03 - 1978</v>
          </cell>
          <cell r="I940" t="str">
            <v>III/a</v>
          </cell>
          <cell r="J940" t="str">
            <v>01 - 05 - 2015</v>
          </cell>
          <cell r="K940" t="str">
            <v>01 - 09 - 2016</v>
          </cell>
          <cell r="L940" t="str">
            <v>P</v>
          </cell>
          <cell r="M940" t="str">
            <v>III/a</v>
          </cell>
          <cell r="N940" t="str">
            <v>01 - 05 - 2015</v>
          </cell>
          <cell r="O940" t="str">
            <v>11</v>
          </cell>
          <cell r="P940" t="str">
            <v>2</v>
          </cell>
          <cell r="Q940" t="str">
            <v/>
          </cell>
          <cell r="R940" t="str">
            <v/>
          </cell>
          <cell r="S940" t="str">
            <v/>
          </cell>
          <cell r="T940" t="str">
            <v/>
          </cell>
          <cell r="U940" t="str">
            <v/>
          </cell>
          <cell r="V940" t="str">
            <v>GURU SMP</v>
          </cell>
          <cell r="W940" t="str">
            <v>SMP Negeri 5 Tolitoli</v>
          </cell>
          <cell r="X940" t="str">
            <v>Dinas Pendidikan Dan Kebudayaan</v>
          </cell>
          <cell r="Y940" t="str">
            <v>S-1 TEKNIK SIPIL</v>
          </cell>
          <cell r="Z940" t="str">
            <v>28-08-2002</v>
          </cell>
          <cell r="AA940" t="str">
            <v>Aktif</v>
          </cell>
          <cell r="AB940" t="str">
            <v>PNS Daerah Kab./Kota yang bekerja pada Kab./Kota</v>
          </cell>
          <cell r="AC940" t="str">
            <v>Pemerintah Kab. Tolitoli</v>
          </cell>
          <cell r="AD940" t="str">
            <v>Pemerintah Kab. Tolitoli</v>
          </cell>
        </row>
        <row r="941">
          <cell r="A941">
            <v>939</v>
          </cell>
          <cell r="B941" t="str">
            <v>197606062003122012</v>
          </cell>
          <cell r="C941" t="str">
            <v>570015696</v>
          </cell>
          <cell r="D941" t="str">
            <v>GRACE YUNITA</v>
          </cell>
          <cell r="E941" t="str">
            <v/>
          </cell>
          <cell r="F941" t="str">
            <v/>
          </cell>
          <cell r="G941" t="str">
            <v>TOLITOLI</v>
          </cell>
          <cell r="H941" t="str">
            <v>06 - 06 - 1976</v>
          </cell>
          <cell r="I941" t="str">
            <v>II/a</v>
          </cell>
          <cell r="J941" t="str">
            <v>01 - 12 - 2003</v>
          </cell>
          <cell r="K941" t="str">
            <v>01 - 03 - 2005</v>
          </cell>
          <cell r="L941" t="str">
            <v>P</v>
          </cell>
          <cell r="M941" t="str">
            <v>III/a</v>
          </cell>
          <cell r="N941" t="str">
            <v>01 - 10 - 2017</v>
          </cell>
          <cell r="O941" t="str">
            <v>15</v>
          </cell>
          <cell r="P941" t="str">
            <v>11</v>
          </cell>
          <cell r="Q941" t="str">
            <v/>
          </cell>
          <cell r="R941" t="str">
            <v/>
          </cell>
          <cell r="S941" t="str">
            <v/>
          </cell>
          <cell r="T941" t="str">
            <v>01 - 10 - 2017</v>
          </cell>
          <cell r="U941" t="str">
            <v>Bidan Mahir / Lanjutan</v>
          </cell>
          <cell r="V941" t="str">
            <v/>
          </cell>
          <cell r="W941" t="str">
            <v>PUSKESMAS GALANG</v>
          </cell>
          <cell r="X941" t="str">
            <v>DINAS KESEHATAN</v>
          </cell>
          <cell r="Y941" t="str">
            <v>SEKOLAH KEBIDANAN</v>
          </cell>
          <cell r="Z941" t="str">
            <v>31-12-1996</v>
          </cell>
          <cell r="AA941" t="str">
            <v>Aktif</v>
          </cell>
          <cell r="AB941" t="str">
            <v>PNS Daerah Kab./Kota yang bekerja pada Kab./Kota</v>
          </cell>
          <cell r="AC941" t="str">
            <v>Pemerintah Kab. Tolitoli</v>
          </cell>
          <cell r="AD941" t="str">
            <v>Pemerintah Kab. Tolitoli</v>
          </cell>
        </row>
        <row r="942">
          <cell r="A942">
            <v>940</v>
          </cell>
          <cell r="B942" t="str">
            <v>197709092006041007</v>
          </cell>
          <cell r="C942" t="str">
            <v>570020164</v>
          </cell>
          <cell r="D942" t="str">
            <v>ABD AJIS</v>
          </cell>
          <cell r="E942" t="str">
            <v/>
          </cell>
          <cell r="F942" t="str">
            <v>S.Pd.SD</v>
          </cell>
          <cell r="G942" t="str">
            <v>PALU</v>
          </cell>
          <cell r="H942" t="str">
            <v>09 - 09 - 1977</v>
          </cell>
          <cell r="I942" t="str">
            <v>II/b</v>
          </cell>
          <cell r="J942" t="str">
            <v>01 - 04 - 2006</v>
          </cell>
          <cell r="K942" t="str">
            <v>01 - 06 - 2007</v>
          </cell>
          <cell r="L942" t="str">
            <v>L</v>
          </cell>
          <cell r="M942" t="str">
            <v>III/a</v>
          </cell>
          <cell r="N942" t="str">
            <v>01 - 10 - 2014</v>
          </cell>
          <cell r="O942" t="str">
            <v>6</v>
          </cell>
          <cell r="P942" t="str">
            <v>6</v>
          </cell>
          <cell r="Q942" t="str">
            <v/>
          </cell>
          <cell r="R942" t="str">
            <v/>
          </cell>
          <cell r="S942" t="str">
            <v/>
          </cell>
          <cell r="T942" t="str">
            <v>01 - 10 - 2014</v>
          </cell>
          <cell r="U942" t="str">
            <v>Guru Madya</v>
          </cell>
          <cell r="V942" t="str">
            <v/>
          </cell>
          <cell r="W942" t="str">
            <v>SD Negeri 2 Tambun</v>
          </cell>
          <cell r="X942" t="str">
            <v>Dinas Pendidikan Dan Kebudayaan</v>
          </cell>
          <cell r="Y942" t="str">
            <v>S-1 PENDIDIKAN GURU SEKOLAH DASAR (PGSD)</v>
          </cell>
          <cell r="Z942" t="str">
            <v>31-12-2013</v>
          </cell>
          <cell r="AA942" t="str">
            <v>Aktif</v>
          </cell>
          <cell r="AB942" t="str">
            <v>PNS Daerah Kab./Kota yang bekerja pada Kab./Kota</v>
          </cell>
          <cell r="AC942" t="str">
            <v>Pemerintah Kab. Tolitoli</v>
          </cell>
          <cell r="AD942" t="str">
            <v>Pemerintah Kab. Tolitoli</v>
          </cell>
        </row>
        <row r="943">
          <cell r="A943">
            <v>941</v>
          </cell>
          <cell r="B943" t="str">
            <v>196307121983071001</v>
          </cell>
          <cell r="C943" t="str">
            <v>131057082</v>
          </cell>
          <cell r="D943" t="str">
            <v>MASNUN A MAHIR</v>
          </cell>
          <cell r="E943" t="str">
            <v/>
          </cell>
          <cell r="F943" t="str">
            <v>A.Ma.Pd</v>
          </cell>
          <cell r="G943" t="str">
            <v>BUOL</v>
          </cell>
          <cell r="H943" t="str">
            <v>12 - 07 - 1963</v>
          </cell>
          <cell r="I943" t="str">
            <v>II/a</v>
          </cell>
          <cell r="J943" t="str">
            <v>01 - 07 - 1983</v>
          </cell>
          <cell r="K943" t="str">
            <v>01 - 07 - 1985</v>
          </cell>
          <cell r="L943" t="str">
            <v>L</v>
          </cell>
          <cell r="M943" t="str">
            <v>IV/a</v>
          </cell>
          <cell r="N943" t="str">
            <v>01 - 10 - 2011</v>
          </cell>
          <cell r="O943" t="str">
            <v>23</v>
          </cell>
          <cell r="P943" t="str">
            <v>9</v>
          </cell>
          <cell r="Q943" t="str">
            <v/>
          </cell>
          <cell r="R943" t="str">
            <v/>
          </cell>
          <cell r="S943" t="str">
            <v/>
          </cell>
          <cell r="T943" t="str">
            <v>27 - 03 - 2013</v>
          </cell>
          <cell r="U943" t="str">
            <v>Guru Madya</v>
          </cell>
          <cell r="V943" t="str">
            <v/>
          </cell>
          <cell r="W943" t="str">
            <v>SDN LABENGGA</v>
          </cell>
          <cell r="X943" t="str">
            <v>CABANG DISPENBUD KECAMATAN GALANG</v>
          </cell>
          <cell r="Y943" t="str">
            <v>D-II/A-II</v>
          </cell>
          <cell r="Z943" t="str">
            <v>31-12-2001</v>
          </cell>
          <cell r="AA943" t="str">
            <v>Aktif</v>
          </cell>
          <cell r="AB943" t="str">
            <v>PNS Daerah Kab./Kota yang bekerja pada Kab./Kota</v>
          </cell>
          <cell r="AC943" t="str">
            <v>Pemerintah Kab. Tolitoli</v>
          </cell>
          <cell r="AD943" t="str">
            <v>Pemerintah Kab. Tolitoli</v>
          </cell>
        </row>
        <row r="944">
          <cell r="A944">
            <v>942</v>
          </cell>
          <cell r="B944" t="str">
            <v>198408072010012026</v>
          </cell>
          <cell r="C944" t="str">
            <v/>
          </cell>
          <cell r="D944" t="str">
            <v>FARIDA</v>
          </cell>
          <cell r="E944" t="str">
            <v/>
          </cell>
          <cell r="F944" t="str">
            <v>A.Md.Kep</v>
          </cell>
          <cell r="G944" t="str">
            <v>BAJUGAN</v>
          </cell>
          <cell r="H944" t="str">
            <v>07 - 08 - 1984</v>
          </cell>
          <cell r="I944" t="str">
            <v>II/c</v>
          </cell>
          <cell r="J944" t="str">
            <v>01 - 01 - 2010</v>
          </cell>
          <cell r="K944" t="str">
            <v>01 - 01 - 2012</v>
          </cell>
          <cell r="L944" t="str">
            <v>P</v>
          </cell>
          <cell r="M944" t="str">
            <v>III/a</v>
          </cell>
          <cell r="N944" t="str">
            <v>01 - 04 - 2017</v>
          </cell>
          <cell r="O944" t="str">
            <v>5</v>
          </cell>
          <cell r="P944" t="str">
            <v>3</v>
          </cell>
          <cell r="Q944" t="str">
            <v/>
          </cell>
          <cell r="R944" t="str">
            <v/>
          </cell>
          <cell r="S944" t="str">
            <v/>
          </cell>
          <cell r="T944" t="str">
            <v>01 - 04 - 2017</v>
          </cell>
          <cell r="U944" t="str">
            <v>Perawat Pelaksana Lanjutan</v>
          </cell>
          <cell r="V944" t="str">
            <v/>
          </cell>
          <cell r="W944" t="str">
            <v>PUSKESMAS GALANG</v>
          </cell>
          <cell r="X944" t="str">
            <v>DINAS KESEHATAN</v>
          </cell>
          <cell r="Y944" t="str">
            <v>D-III KEPERAWATAN</v>
          </cell>
          <cell r="Z944" t="str">
            <v>31-12-2005</v>
          </cell>
          <cell r="AA944" t="str">
            <v>Aktif</v>
          </cell>
          <cell r="AB944" t="str">
            <v>PNS Daerah Kab./Kota yang bekerja pada Kab./Kota</v>
          </cell>
          <cell r="AC944" t="str">
            <v>Pemerintah Kab. Tolitoli</v>
          </cell>
          <cell r="AD944" t="str">
            <v>Pemerintah Kab. Tolitoli</v>
          </cell>
        </row>
        <row r="945">
          <cell r="A945">
            <v>943</v>
          </cell>
          <cell r="B945" t="str">
            <v>198105112006041009</v>
          </cell>
          <cell r="C945" t="str">
            <v>570020161</v>
          </cell>
          <cell r="D945" t="str">
            <v>MOHAMMAD GALIB</v>
          </cell>
          <cell r="E945" t="str">
            <v/>
          </cell>
          <cell r="F945" t="str">
            <v>S.Pd</v>
          </cell>
          <cell r="G945" t="str">
            <v>TOLITOLI</v>
          </cell>
          <cell r="H945" t="str">
            <v>11 - 05 - 1981</v>
          </cell>
          <cell r="I945" t="str">
            <v>II/b</v>
          </cell>
          <cell r="J945" t="str">
            <v>01 - 04 - 2006</v>
          </cell>
          <cell r="K945" t="str">
            <v>01 - 06 - 2007</v>
          </cell>
          <cell r="L945" t="str">
            <v>L</v>
          </cell>
          <cell r="M945" t="str">
            <v>III/b</v>
          </cell>
          <cell r="N945" t="str">
            <v>01 - 10 - 2016</v>
          </cell>
          <cell r="O945" t="str">
            <v>8</v>
          </cell>
          <cell r="P945" t="str">
            <v>6</v>
          </cell>
          <cell r="Q945" t="str">
            <v/>
          </cell>
          <cell r="R945" t="str">
            <v/>
          </cell>
          <cell r="S945" t="str">
            <v/>
          </cell>
          <cell r="T945" t="str">
            <v>01 - 10 - 2016</v>
          </cell>
          <cell r="U945" t="str">
            <v>Guru Pertama</v>
          </cell>
          <cell r="V945" t="str">
            <v/>
          </cell>
          <cell r="W945" t="str">
            <v>SDN 2 LAKATAN</v>
          </cell>
          <cell r="X945" t="str">
            <v>CABANG DISPENBUD KECAMATAN GALANG</v>
          </cell>
          <cell r="Y945" t="str">
            <v>S-1 PENDIDIKAN OLAH RAGA DAN KESEHATAN</v>
          </cell>
          <cell r="Z945" t="str">
            <v>31-12-2011</v>
          </cell>
          <cell r="AA945" t="str">
            <v>Aktif</v>
          </cell>
          <cell r="AB945" t="str">
            <v>PNS Daerah Kab./Kota yang bekerja pada Kab./Kota</v>
          </cell>
          <cell r="AC945" t="str">
            <v>Pemerintah Kab. Tolitoli</v>
          </cell>
          <cell r="AD945" t="str">
            <v>Pemerintah Kab. Tolitoli</v>
          </cell>
        </row>
        <row r="946">
          <cell r="A946">
            <v>944</v>
          </cell>
          <cell r="B946" t="str">
            <v>197607152015022001</v>
          </cell>
          <cell r="C946" t="str">
            <v/>
          </cell>
          <cell r="D946" t="str">
            <v>YULIEN RAUF</v>
          </cell>
          <cell r="E946" t="str">
            <v/>
          </cell>
          <cell r="F946" t="str">
            <v/>
          </cell>
          <cell r="G946" t="str">
            <v>MANADO</v>
          </cell>
          <cell r="H946" t="str">
            <v>15 - 07 - 1976</v>
          </cell>
          <cell r="I946" t="str">
            <v>II/a</v>
          </cell>
          <cell r="J946" t="str">
            <v>01 - 02 - 2015</v>
          </cell>
          <cell r="K946" t="str">
            <v>01 - 09 - 2016</v>
          </cell>
          <cell r="L946" t="str">
            <v>P</v>
          </cell>
          <cell r="M946" t="str">
            <v>II/a</v>
          </cell>
          <cell r="N946" t="str">
            <v>01 - 02 - 2015</v>
          </cell>
          <cell r="O946" t="str">
            <v>10</v>
          </cell>
          <cell r="P946" t="str">
            <v>6</v>
          </cell>
          <cell r="Q946" t="str">
            <v/>
          </cell>
          <cell r="R946" t="str">
            <v/>
          </cell>
          <cell r="S946" t="str">
            <v/>
          </cell>
          <cell r="T946" t="str">
            <v/>
          </cell>
          <cell r="U946" t="str">
            <v/>
          </cell>
          <cell r="V946" t="str">
            <v>PENGADMINISTRASI UMUM</v>
          </cell>
          <cell r="W946" t="str">
            <v>PUSKESMAS DUNGINGIS</v>
          </cell>
          <cell r="X946" t="str">
            <v>DINAS KESEHATAN</v>
          </cell>
          <cell r="Y946" t="str">
            <v>SMKK</v>
          </cell>
          <cell r="Z946" t="str">
            <v>31-05-1996</v>
          </cell>
          <cell r="AA946" t="str">
            <v>Aktif</v>
          </cell>
          <cell r="AB946" t="str">
            <v>PNS Daerah Kab./Kota yang bekerja pada Kab./Kota</v>
          </cell>
          <cell r="AC946" t="str">
            <v>Pemerintah Kab. Tolitoli</v>
          </cell>
          <cell r="AD946" t="str">
            <v>Pemerintah Kab. Tolitoli</v>
          </cell>
        </row>
        <row r="947">
          <cell r="A947">
            <v>945</v>
          </cell>
          <cell r="B947" t="str">
            <v>196704111995031001</v>
          </cell>
          <cell r="C947" t="str">
            <v>570012039</v>
          </cell>
          <cell r="D947" t="str">
            <v>SJAMSUDDIN</v>
          </cell>
          <cell r="E947" t="str">
            <v/>
          </cell>
          <cell r="F947" t="str">
            <v/>
          </cell>
          <cell r="G947" t="str">
            <v>TOLITOLI</v>
          </cell>
          <cell r="H947" t="str">
            <v>11 - 04 - 1967</v>
          </cell>
          <cell r="I947" t="str">
            <v>II/a</v>
          </cell>
          <cell r="J947" t="str">
            <v>01 - 03 - 1995</v>
          </cell>
          <cell r="K947" t="str">
            <v>01 - 10 - 1996</v>
          </cell>
          <cell r="L947" t="str">
            <v>L</v>
          </cell>
          <cell r="M947" t="str">
            <v>III/b</v>
          </cell>
          <cell r="N947" t="str">
            <v>01 - 04 - 2015</v>
          </cell>
          <cell r="O947" t="str">
            <v>15</v>
          </cell>
          <cell r="P947" t="str">
            <v>1</v>
          </cell>
          <cell r="Q947" t="str">
            <v/>
          </cell>
          <cell r="R947" t="str">
            <v/>
          </cell>
          <cell r="S947" t="str">
            <v/>
          </cell>
          <cell r="T947" t="str">
            <v/>
          </cell>
          <cell r="U947" t="str">
            <v/>
          </cell>
          <cell r="V947" t="str">
            <v>STAF</v>
          </cell>
          <cell r="W947" t="str">
            <v>Sub Bagian Keuangan Dan Aset</v>
          </cell>
          <cell r="X947" t="str">
            <v>Sekretariat</v>
          </cell>
          <cell r="Y947" t="str">
            <v>SMA A.3/IPS</v>
          </cell>
          <cell r="Z947" t="str">
            <v>31-12-1988</v>
          </cell>
          <cell r="AA947" t="str">
            <v>Aktif</v>
          </cell>
          <cell r="AB947" t="str">
            <v>PNS Daerah Kab./Kota yang bekerja pada Kab./Kota</v>
          </cell>
          <cell r="AC947" t="str">
            <v>Pemerintah Kab. Tolitoli</v>
          </cell>
          <cell r="AD947" t="str">
            <v>Pemerintah Kab. Tolitoli</v>
          </cell>
        </row>
        <row r="948">
          <cell r="A948">
            <v>946</v>
          </cell>
          <cell r="B948" t="str">
            <v>198911252011012004</v>
          </cell>
          <cell r="C948" t="str">
            <v/>
          </cell>
          <cell r="D948" t="str">
            <v>NISMA ARIYANTI</v>
          </cell>
          <cell r="E948" t="str">
            <v/>
          </cell>
          <cell r="F948" t="str">
            <v>A.Md.Keb</v>
          </cell>
          <cell r="G948" t="str">
            <v>TOLITOLI</v>
          </cell>
          <cell r="H948" t="str">
            <v>25 - 11 - 1989</v>
          </cell>
          <cell r="I948" t="str">
            <v>II/c</v>
          </cell>
          <cell r="J948" t="str">
            <v>01 - 01 - 2011</v>
          </cell>
          <cell r="K948" t="str">
            <v>01 - 01 - 2013</v>
          </cell>
          <cell r="L948" t="str">
            <v>P</v>
          </cell>
          <cell r="M948" t="str">
            <v>II/d</v>
          </cell>
          <cell r="N948" t="str">
            <v>01 - 10 - 2015</v>
          </cell>
          <cell r="O948" t="str">
            <v>7</v>
          </cell>
          <cell r="P948" t="str">
            <v>9</v>
          </cell>
          <cell r="Q948" t="str">
            <v/>
          </cell>
          <cell r="R948" t="str">
            <v/>
          </cell>
          <cell r="S948" t="str">
            <v/>
          </cell>
          <cell r="T948" t="str">
            <v>05 - 03 - 2014</v>
          </cell>
          <cell r="U948" t="str">
            <v>Bidan Terampil / Pelaksana</v>
          </cell>
          <cell r="V948" t="str">
            <v/>
          </cell>
          <cell r="W948" t="str">
            <v>Sub Bidang Pelayanan Medis Dan Keperawatan</v>
          </cell>
          <cell r="X948" t="str">
            <v>BIDANG PELAYANAN</v>
          </cell>
          <cell r="Y948" t="str">
            <v>D-III KEBIDANAN</v>
          </cell>
          <cell r="Z948" t="str">
            <v>31-12-2010</v>
          </cell>
          <cell r="AA948" t="str">
            <v>Aktif</v>
          </cell>
          <cell r="AB948" t="str">
            <v>PNS Daerah Kab./Kota yang bekerja pada Kab./Kota</v>
          </cell>
          <cell r="AC948" t="str">
            <v>Pemerintah Kab. Tolitoli</v>
          </cell>
          <cell r="AD948" t="str">
            <v>Pemerintah Kab. Tolitoli</v>
          </cell>
        </row>
        <row r="949">
          <cell r="A949">
            <v>947</v>
          </cell>
          <cell r="B949" t="str">
            <v>198812052017042004</v>
          </cell>
          <cell r="C949" t="str">
            <v/>
          </cell>
          <cell r="D949" t="str">
            <v>SUKMAWATI, J</v>
          </cell>
          <cell r="E949" t="str">
            <v/>
          </cell>
          <cell r="F949" t="str">
            <v>A.Md.Keb</v>
          </cell>
          <cell r="G949" t="str">
            <v>TOLITOLI</v>
          </cell>
          <cell r="H949" t="str">
            <v>05 - 12 - 1988</v>
          </cell>
          <cell r="I949" t="str">
            <v>II/c</v>
          </cell>
          <cell r="J949" t="str">
            <v>01 - 04 - 2017</v>
          </cell>
          <cell r="K949" t="str">
            <v>01 - 04 - 2018</v>
          </cell>
          <cell r="L949" t="str">
            <v>P</v>
          </cell>
          <cell r="M949" t="str">
            <v>II/c</v>
          </cell>
          <cell r="N949" t="str">
            <v>01 - 04 - 2017</v>
          </cell>
          <cell r="O949" t="str">
            <v>9</v>
          </cell>
          <cell r="P949" t="str">
            <v>0</v>
          </cell>
          <cell r="Q949" t="str">
            <v/>
          </cell>
          <cell r="R949" t="str">
            <v/>
          </cell>
          <cell r="S949" t="str">
            <v/>
          </cell>
          <cell r="T949" t="str">
            <v/>
          </cell>
          <cell r="U949" t="str">
            <v/>
          </cell>
          <cell r="V949" t="str">
            <v>BIDAN</v>
          </cell>
          <cell r="W949" t="str">
            <v>UPT Puskesmas Kombo</v>
          </cell>
          <cell r="X949" t="str">
            <v>Dinas Kesehatan</v>
          </cell>
          <cell r="Y949" t="str">
            <v>D-III KEBIDANAN</v>
          </cell>
          <cell r="Z949" t="str">
            <v>15-10-2010</v>
          </cell>
          <cell r="AA949" t="str">
            <v>Aktif</v>
          </cell>
          <cell r="AB949" t="str">
            <v>PNS Daerah Kab./Kota yang bekerja pada Kab./Kota</v>
          </cell>
          <cell r="AC949" t="str">
            <v>Pemerintah Kab. Tolitoli</v>
          </cell>
          <cell r="AD949" t="str">
            <v>Pemerintah Kab. Tolitoli</v>
          </cell>
        </row>
        <row r="950">
          <cell r="A950">
            <v>948</v>
          </cell>
          <cell r="B950" t="str">
            <v>197704262007012014</v>
          </cell>
          <cell r="C950" t="str">
            <v>570027725</v>
          </cell>
          <cell r="D950" t="str">
            <v>ADRINCE BAWOTONG</v>
          </cell>
          <cell r="E950" t="str">
            <v/>
          </cell>
          <cell r="F950" t="str">
            <v>SE</v>
          </cell>
          <cell r="G950" t="str">
            <v>TOLITOLI</v>
          </cell>
          <cell r="H950" t="str">
            <v>26 - 04 - 1977</v>
          </cell>
          <cell r="I950" t="str">
            <v>II/a</v>
          </cell>
          <cell r="J950" t="str">
            <v>01 - 01 - 2007</v>
          </cell>
          <cell r="K950" t="str">
            <v>01 - 10 - 2008</v>
          </cell>
          <cell r="L950" t="str">
            <v>P</v>
          </cell>
          <cell r="M950" t="str">
            <v>III/b</v>
          </cell>
          <cell r="N950" t="str">
            <v>01 - 10 - 2017</v>
          </cell>
          <cell r="O950" t="str">
            <v>11</v>
          </cell>
          <cell r="P950" t="str">
            <v>9</v>
          </cell>
          <cell r="Q950" t="str">
            <v/>
          </cell>
          <cell r="R950" t="str">
            <v/>
          </cell>
          <cell r="S950" t="str">
            <v/>
          </cell>
          <cell r="T950" t="str">
            <v/>
          </cell>
          <cell r="U950" t="str">
            <v/>
          </cell>
          <cell r="V950" t="str">
            <v>PENGELOLAH DATA DAN PEMBUAT LAPORAN</v>
          </cell>
          <cell r="W950" t="str">
            <v>Dinas Bina Marga Dan Sumber Daya Air</v>
          </cell>
          <cell r="X950" t="str">
            <v>Pemerintah Kabupaten Tolitoli</v>
          </cell>
          <cell r="Y950" t="str">
            <v>S-1 EKONOMI PEMBANGUNAN</v>
          </cell>
          <cell r="Z950" t="str">
            <v>31-12-2013</v>
          </cell>
          <cell r="AA950" t="str">
            <v>Aktif</v>
          </cell>
          <cell r="AB950" t="str">
            <v>PNS Daerah Kab./Kota yang bekerja pada Kab./Kota</v>
          </cell>
          <cell r="AC950" t="str">
            <v>Pemerintah Kab. Tolitoli</v>
          </cell>
          <cell r="AD950" t="str">
            <v>Pemerintah Kab. Tolitoli</v>
          </cell>
        </row>
        <row r="951">
          <cell r="A951">
            <v>949</v>
          </cell>
          <cell r="B951" t="str">
            <v>197611162007012012</v>
          </cell>
          <cell r="C951" t="str">
            <v>570027716</v>
          </cell>
          <cell r="D951" t="str">
            <v>ASMIATI</v>
          </cell>
          <cell r="E951" t="str">
            <v/>
          </cell>
          <cell r="F951" t="str">
            <v>S.Sos</v>
          </cell>
          <cell r="G951" t="str">
            <v xml:space="preserve">SIMATANG UTARA </v>
          </cell>
          <cell r="H951" t="str">
            <v>16 - 11 - 1976</v>
          </cell>
          <cell r="I951" t="str">
            <v>II/a</v>
          </cell>
          <cell r="J951" t="str">
            <v>01 - 01 - 2007</v>
          </cell>
          <cell r="K951" t="str">
            <v>01 - 10 - 2008</v>
          </cell>
          <cell r="L951" t="str">
            <v>P</v>
          </cell>
          <cell r="M951" t="str">
            <v>III/b</v>
          </cell>
          <cell r="N951" t="str">
            <v>01 - 04 - 2018</v>
          </cell>
          <cell r="O951" t="str">
            <v>17</v>
          </cell>
          <cell r="P951" t="str">
            <v>3</v>
          </cell>
          <cell r="Q951" t="str">
            <v/>
          </cell>
          <cell r="R951" t="str">
            <v/>
          </cell>
          <cell r="S951" t="str">
            <v/>
          </cell>
          <cell r="T951" t="str">
            <v/>
          </cell>
          <cell r="U951" t="str">
            <v/>
          </cell>
          <cell r="V951" t="str">
            <v>ANALIS PEMBERDAYAAN PEREMPUAN DAN ANAK</v>
          </cell>
          <cell r="W951" t="str">
            <v>Seksi Perencanaan Kebutuhan Dan Pemeliharaan</v>
          </cell>
          <cell r="X951" t="str">
            <v>Bidang Aset</v>
          </cell>
          <cell r="Y951" t="str">
            <v>S-1 ILMU ADMINISTRASI NEGARA</v>
          </cell>
          <cell r="Z951" t="str">
            <v>01-01-2011</v>
          </cell>
          <cell r="AA951" t="str">
            <v>Aktif</v>
          </cell>
          <cell r="AB951" t="str">
            <v>PNS Daerah Kab./Kota yang bekerja pada Kab./Kota</v>
          </cell>
          <cell r="AC951" t="str">
            <v>Pemerintah Kab. Tolitoli</v>
          </cell>
          <cell r="AD951" t="str">
            <v>Pemerintah Kab. Tolitoli</v>
          </cell>
        </row>
        <row r="952">
          <cell r="A952">
            <v>950</v>
          </cell>
          <cell r="B952" t="str">
            <v>197604132015022001</v>
          </cell>
          <cell r="C952" t="str">
            <v/>
          </cell>
          <cell r="D952" t="str">
            <v>ETNA THAMRIN MUSA</v>
          </cell>
          <cell r="E952" t="str">
            <v/>
          </cell>
          <cell r="F952" t="str">
            <v/>
          </cell>
          <cell r="G952" t="str">
            <v>TOLITOLI</v>
          </cell>
          <cell r="H952" t="str">
            <v>13 - 04 - 1976</v>
          </cell>
          <cell r="I952" t="str">
            <v>II/a</v>
          </cell>
          <cell r="J952" t="str">
            <v>01 - 02 - 2015</v>
          </cell>
          <cell r="K952" t="str">
            <v>01 - 09 - 2016</v>
          </cell>
          <cell r="L952" t="str">
            <v>P</v>
          </cell>
          <cell r="M952" t="str">
            <v>II/a</v>
          </cell>
          <cell r="N952" t="str">
            <v>01 - 02 - 2015</v>
          </cell>
          <cell r="O952" t="str">
            <v>10</v>
          </cell>
          <cell r="P952" t="str">
            <v>1</v>
          </cell>
          <cell r="Q952" t="str">
            <v/>
          </cell>
          <cell r="R952" t="str">
            <v/>
          </cell>
          <cell r="S952" t="str">
            <v/>
          </cell>
          <cell r="T952" t="str">
            <v/>
          </cell>
          <cell r="U952" t="str">
            <v/>
          </cell>
          <cell r="V952" t="str">
            <v>TENAGA PENGAJAR</v>
          </cell>
          <cell r="W952" t="str">
            <v>SD Negeri 21 Tolitoli</v>
          </cell>
          <cell r="X952" t="str">
            <v>Dinas Pendidikan Dan Kebudayaan</v>
          </cell>
          <cell r="Y952" t="str">
            <v>SLTA UMUM</v>
          </cell>
          <cell r="Z952" t="str">
            <v>15-06-1994</v>
          </cell>
          <cell r="AA952" t="str">
            <v>Aktif</v>
          </cell>
          <cell r="AB952" t="str">
            <v>PNS Daerah Kab./Kota yang bekerja pada Kab./Kota</v>
          </cell>
          <cell r="AC952" t="str">
            <v>Pemerintah Kab. Tolitoli</v>
          </cell>
          <cell r="AD952" t="str">
            <v>Pemerintah Kab. Tolitoli</v>
          </cell>
        </row>
        <row r="953">
          <cell r="A953">
            <v>951</v>
          </cell>
          <cell r="B953" t="str">
            <v>197811021999032002</v>
          </cell>
          <cell r="C953" t="str">
            <v>570012639</v>
          </cell>
          <cell r="D953" t="str">
            <v>RAHMI DIAN NOVAYANTI</v>
          </cell>
          <cell r="E953" t="str">
            <v/>
          </cell>
          <cell r="F953" t="str">
            <v>SE</v>
          </cell>
          <cell r="G953" t="str">
            <v>TOLITOLI</v>
          </cell>
          <cell r="H953" t="str">
            <v>02 - 11 - 1978</v>
          </cell>
          <cell r="I953" t="str">
            <v>II/a</v>
          </cell>
          <cell r="J953" t="str">
            <v>01 - 03 - 1999</v>
          </cell>
          <cell r="K953" t="str">
            <v>01 - 07 - 2000</v>
          </cell>
          <cell r="L953" t="str">
            <v>P</v>
          </cell>
          <cell r="M953" t="str">
            <v>III/b</v>
          </cell>
          <cell r="N953" t="str">
            <v>01 - 04 - 2015</v>
          </cell>
          <cell r="O953" t="str">
            <v>11</v>
          </cell>
          <cell r="P953" t="str">
            <v>1</v>
          </cell>
          <cell r="Q953" t="str">
            <v/>
          </cell>
          <cell r="R953" t="str">
            <v/>
          </cell>
          <cell r="S953" t="str">
            <v/>
          </cell>
          <cell r="T953" t="str">
            <v/>
          </cell>
          <cell r="U953" t="str">
            <v/>
          </cell>
          <cell r="V953" t="str">
            <v>FUNGSIONAL UMUM</v>
          </cell>
          <cell r="W953" t="str">
            <v>Seksi Penyusunan Anggaran</v>
          </cell>
          <cell r="X953" t="str">
            <v>Bidang Anggaran</v>
          </cell>
          <cell r="Y953" t="str">
            <v>S-1 EKONOMI MANAJEMEN</v>
          </cell>
          <cell r="Z953" t="str">
            <v>31-12-2010</v>
          </cell>
          <cell r="AA953" t="str">
            <v>Aktif</v>
          </cell>
          <cell r="AB953" t="str">
            <v>PNS Daerah Kab./Kota yang bekerja pada Kab./Kota</v>
          </cell>
          <cell r="AC953" t="str">
            <v>Pemerintah Kab. Tolitoli</v>
          </cell>
          <cell r="AD953" t="str">
            <v>Pemerintah Kab. Tolitoli</v>
          </cell>
        </row>
        <row r="954">
          <cell r="A954">
            <v>952</v>
          </cell>
          <cell r="B954" t="str">
            <v>196711051988032013</v>
          </cell>
          <cell r="C954" t="str">
            <v>131743559</v>
          </cell>
          <cell r="D954" t="str">
            <v>NURANI IBRAHIM</v>
          </cell>
          <cell r="E954" t="str">
            <v/>
          </cell>
          <cell r="F954" t="str">
            <v>A.Ma.Pd</v>
          </cell>
          <cell r="G954" t="str">
            <v>BOKAT</v>
          </cell>
          <cell r="H954" t="str">
            <v>05 - 11 - 1967</v>
          </cell>
          <cell r="I954" t="str">
            <v>II/a</v>
          </cell>
          <cell r="J954" t="str">
            <v>01 - 03 - 1988</v>
          </cell>
          <cell r="K954" t="str">
            <v>01 - 11 - 1989</v>
          </cell>
          <cell r="L954" t="str">
            <v>P</v>
          </cell>
          <cell r="M954" t="str">
            <v>IV/a</v>
          </cell>
          <cell r="N954" t="str">
            <v>01 - 10 - 2011</v>
          </cell>
          <cell r="O954" t="str">
            <v>18</v>
          </cell>
          <cell r="P954" t="str">
            <v>7</v>
          </cell>
          <cell r="Q954" t="str">
            <v/>
          </cell>
          <cell r="R954" t="str">
            <v/>
          </cell>
          <cell r="S954" t="str">
            <v/>
          </cell>
          <cell r="T954" t="str">
            <v>01 - 10 - 2011</v>
          </cell>
          <cell r="U954" t="str">
            <v>Guru Pembina</v>
          </cell>
          <cell r="V954" t="str">
            <v/>
          </cell>
          <cell r="W954" t="str">
            <v>SD Negeri Percontohan</v>
          </cell>
          <cell r="X954" t="str">
            <v>Dinas Pendidikan Dan Kebudayaan</v>
          </cell>
          <cell r="Y954" t="str">
            <v>D-II/A-II</v>
          </cell>
          <cell r="Z954" t="str">
            <v>31-12-2000</v>
          </cell>
          <cell r="AA954" t="str">
            <v>Aktif</v>
          </cell>
          <cell r="AB954" t="str">
            <v>PNS Daerah Kab./Kota yang bekerja pada Kab./Kota</v>
          </cell>
          <cell r="AC954" t="str">
            <v>Pemerintah Kab. Tolitoli</v>
          </cell>
          <cell r="AD954" t="str">
            <v>Pemerintah Kab. Tolitoli</v>
          </cell>
        </row>
        <row r="955">
          <cell r="A955">
            <v>953</v>
          </cell>
          <cell r="B955" t="str">
            <v>196701111991112001</v>
          </cell>
          <cell r="C955" t="str">
            <v>131940821</v>
          </cell>
          <cell r="D955" t="str">
            <v>RAPIA</v>
          </cell>
          <cell r="E955" t="str">
            <v/>
          </cell>
          <cell r="F955" t="str">
            <v>A.Ma.Pd</v>
          </cell>
          <cell r="G955" t="str">
            <v>BUOL</v>
          </cell>
          <cell r="H955" t="str">
            <v>11 - 01 - 1967</v>
          </cell>
          <cell r="I955" t="str">
            <v>II/a</v>
          </cell>
          <cell r="J955" t="str">
            <v>01 - 11 - 1991</v>
          </cell>
          <cell r="K955" t="str">
            <v>01 - 05 - 1993</v>
          </cell>
          <cell r="L955" t="str">
            <v>P</v>
          </cell>
          <cell r="M955" t="str">
            <v>IV/a</v>
          </cell>
          <cell r="N955" t="str">
            <v>01 - 10 - 2014</v>
          </cell>
          <cell r="O955" t="str">
            <v>17</v>
          </cell>
          <cell r="P955" t="str">
            <v>11</v>
          </cell>
          <cell r="Q955" t="str">
            <v/>
          </cell>
          <cell r="R955" t="str">
            <v/>
          </cell>
          <cell r="S955" t="str">
            <v/>
          </cell>
          <cell r="T955" t="str">
            <v>01 - 10 - 2014</v>
          </cell>
          <cell r="U955" t="str">
            <v>Guru Madya</v>
          </cell>
          <cell r="V955" t="str">
            <v/>
          </cell>
          <cell r="W955" t="str">
            <v>SDN KAPAS</v>
          </cell>
          <cell r="X955" t="str">
            <v>CABANG DISPENBUD KECAMATAN DAKOPEMEAN</v>
          </cell>
          <cell r="Y955" t="str">
            <v>D-II/A-II</v>
          </cell>
          <cell r="Z955" t="str">
            <v>31-12-2009</v>
          </cell>
          <cell r="AA955" t="str">
            <v>Aktif</v>
          </cell>
          <cell r="AB955" t="str">
            <v>PNS Daerah Kab./Kota yang bekerja pada Kab./Kota</v>
          </cell>
          <cell r="AC955" t="str">
            <v>Pemerintah Kab. Tolitoli</v>
          </cell>
          <cell r="AD955" t="str">
            <v>Pemerintah Kab. Tolitoli</v>
          </cell>
        </row>
        <row r="956">
          <cell r="A956">
            <v>954</v>
          </cell>
          <cell r="B956" t="str">
            <v>195903291982072001</v>
          </cell>
          <cell r="C956" t="str">
            <v>131056801</v>
          </cell>
          <cell r="D956" t="str">
            <v>BUNGA DAENG</v>
          </cell>
          <cell r="E956" t="str">
            <v/>
          </cell>
          <cell r="F956" t="str">
            <v/>
          </cell>
          <cell r="G956" t="str">
            <v>MAKASSAR</v>
          </cell>
          <cell r="H956" t="str">
            <v>29 - 03 - 1959</v>
          </cell>
          <cell r="I956" t="str">
            <v>II/a</v>
          </cell>
          <cell r="J956" t="str">
            <v>01 - 07 - 1982</v>
          </cell>
          <cell r="K956" t="str">
            <v>01 - 07 - 1984</v>
          </cell>
          <cell r="L956" t="str">
            <v>P</v>
          </cell>
          <cell r="M956" t="str">
            <v>III/b</v>
          </cell>
          <cell r="N956" t="str">
            <v>01 - 10 - 2011</v>
          </cell>
          <cell r="O956" t="str">
            <v>24</v>
          </cell>
          <cell r="P956" t="str">
            <v>3</v>
          </cell>
          <cell r="Q956" t="str">
            <v/>
          </cell>
          <cell r="R956" t="str">
            <v/>
          </cell>
          <cell r="S956" t="str">
            <v/>
          </cell>
          <cell r="T956" t="str">
            <v>01 - 10 - 2011</v>
          </cell>
          <cell r="U956" t="str">
            <v>Guru Madya Tingkat. I</v>
          </cell>
          <cell r="V956" t="str">
            <v/>
          </cell>
          <cell r="W956" t="str">
            <v>SD Negeri 2 Tolitoli</v>
          </cell>
          <cell r="X956" t="str">
            <v>Dinas Pendidikan Dan Kebudayaan</v>
          </cell>
          <cell r="Y956" t="str">
            <v>SEKOLAH PENDIDIKAN GURU</v>
          </cell>
          <cell r="Z956" t="str">
            <v>31-12-1982</v>
          </cell>
          <cell r="AA956" t="str">
            <v>Aktif</v>
          </cell>
          <cell r="AB956" t="str">
            <v>PNS Daerah Kab./Kota yang bekerja pada Kab./Kota</v>
          </cell>
          <cell r="AC956" t="str">
            <v>Pemerintah Kab. Tolitoli</v>
          </cell>
          <cell r="AD956" t="str">
            <v>Pemerintah Kab. Tolitoli</v>
          </cell>
        </row>
        <row r="957">
          <cell r="A957">
            <v>955</v>
          </cell>
          <cell r="B957" t="str">
            <v>198305092009042002</v>
          </cell>
          <cell r="C957" t="str">
            <v/>
          </cell>
          <cell r="D957" t="str">
            <v>PAISA</v>
          </cell>
          <cell r="E957" t="str">
            <v/>
          </cell>
          <cell r="F957" t="str">
            <v>A.Ma</v>
          </cell>
          <cell r="G957" t="str">
            <v>SONI</v>
          </cell>
          <cell r="H957" t="str">
            <v>09 - 05 - 1983</v>
          </cell>
          <cell r="I957" t="str">
            <v>II/b</v>
          </cell>
          <cell r="J957" t="str">
            <v>01 - 04 - 2009</v>
          </cell>
          <cell r="K957" t="str">
            <v>01 - 01 - 2011</v>
          </cell>
          <cell r="L957" t="str">
            <v>P</v>
          </cell>
          <cell r="M957" t="str">
            <v>II/c</v>
          </cell>
          <cell r="N957" t="str">
            <v>01 - 04 - 2017</v>
          </cell>
          <cell r="O957" t="str">
            <v>11</v>
          </cell>
          <cell r="P957" t="str">
            <v>0</v>
          </cell>
          <cell r="Q957" t="str">
            <v/>
          </cell>
          <cell r="R957" t="str">
            <v/>
          </cell>
          <cell r="S957" t="str">
            <v/>
          </cell>
          <cell r="T957" t="str">
            <v>01 - 04 - 2017</v>
          </cell>
          <cell r="U957" t="str">
            <v>Guru Muda</v>
          </cell>
          <cell r="V957" t="str">
            <v/>
          </cell>
          <cell r="W957" t="str">
            <v>SDN PEKKASALO</v>
          </cell>
          <cell r="X957" t="str">
            <v>CABANG DISPENBUD KECAMATAN DAMPAL SELATAN</v>
          </cell>
          <cell r="Y957" t="str">
            <v>D-II PGSD</v>
          </cell>
          <cell r="Z957" t="str">
            <v>31-12-2007</v>
          </cell>
          <cell r="AA957" t="str">
            <v>Aktif</v>
          </cell>
          <cell r="AB957" t="str">
            <v>PNS Daerah Kab./Kota yang bekerja pada Kab./Kota</v>
          </cell>
          <cell r="AC957" t="str">
            <v>Pemerintah Kab. Tolitoli</v>
          </cell>
          <cell r="AD957" t="str">
            <v>Pemerintah Kab. Tolitoli</v>
          </cell>
        </row>
        <row r="958">
          <cell r="A958">
            <v>956</v>
          </cell>
          <cell r="B958" t="str">
            <v>196803231989072001</v>
          </cell>
          <cell r="C958" t="str">
            <v>131778272</v>
          </cell>
          <cell r="D958" t="str">
            <v>BEKTI RAHAYU</v>
          </cell>
          <cell r="E958" t="str">
            <v/>
          </cell>
          <cell r="F958" t="str">
            <v/>
          </cell>
          <cell r="G958" t="str">
            <v>BOJONEGORO</v>
          </cell>
          <cell r="H958" t="str">
            <v>23 - 03 - 1968</v>
          </cell>
          <cell r="I958" t="str">
            <v>II/a</v>
          </cell>
          <cell r="J958" t="str">
            <v>01 - 07 - 1989</v>
          </cell>
          <cell r="K958" t="str">
            <v>01 - 02 - 1991</v>
          </cell>
          <cell r="L958" t="str">
            <v>P</v>
          </cell>
          <cell r="M958" t="str">
            <v>IV/a</v>
          </cell>
          <cell r="N958" t="str">
            <v>01 - 10 - 2010</v>
          </cell>
          <cell r="O958" t="str">
            <v>16</v>
          </cell>
          <cell r="P958" t="str">
            <v>3</v>
          </cell>
          <cell r="Q958" t="str">
            <v/>
          </cell>
          <cell r="R958" t="str">
            <v/>
          </cell>
          <cell r="S958" t="str">
            <v/>
          </cell>
          <cell r="T958" t="str">
            <v>09 - 12 - 2016</v>
          </cell>
          <cell r="U958" t="str">
            <v>Guru Madya</v>
          </cell>
          <cell r="V958" t="str">
            <v/>
          </cell>
          <cell r="W958" t="str">
            <v>SDN MIMBALA</v>
          </cell>
          <cell r="X958" t="str">
            <v>CABANG DISPENBUD KECAMATAN DAMPAL SELATAN</v>
          </cell>
          <cell r="Y958" t="str">
            <v>D-II PGSD</v>
          </cell>
          <cell r="Z958" t="str">
            <v>16-09-2003</v>
          </cell>
          <cell r="AA958" t="str">
            <v>Aktif</v>
          </cell>
          <cell r="AB958" t="str">
            <v>PNS Daerah Kab./Kota yang bekerja pada Kab./Kota</v>
          </cell>
          <cell r="AC958" t="str">
            <v>Pemerintah Kab. Tolitoli</v>
          </cell>
          <cell r="AD958" t="str">
            <v>Pemerintah Kab. Tolitoli</v>
          </cell>
        </row>
        <row r="959">
          <cell r="A959">
            <v>957</v>
          </cell>
          <cell r="B959" t="str">
            <v>198309042017082001</v>
          </cell>
          <cell r="C959" t="str">
            <v/>
          </cell>
          <cell r="D959" t="str">
            <v>MASINDAH</v>
          </cell>
          <cell r="E959" t="str">
            <v/>
          </cell>
          <cell r="F959" t="str">
            <v>S.Pd</v>
          </cell>
          <cell r="G959" t="str">
            <v>TOLITOLI</v>
          </cell>
          <cell r="H959" t="str">
            <v>04 - 09 - 1983</v>
          </cell>
          <cell r="I959" t="str">
            <v>III/a</v>
          </cell>
          <cell r="J959" t="str">
            <v>01 - 08 - 2017</v>
          </cell>
          <cell r="K959" t="str">
            <v>01 - 04 - 2018</v>
          </cell>
          <cell r="L959" t="str">
            <v>P</v>
          </cell>
          <cell r="M959" t="str">
            <v>III/a</v>
          </cell>
          <cell r="N959" t="str">
            <v>01 - 08 - 2017</v>
          </cell>
          <cell r="O959" t="str">
            <v>0</v>
          </cell>
          <cell r="P959" t="str">
            <v>0</v>
          </cell>
          <cell r="Q959" t="str">
            <v/>
          </cell>
          <cell r="R959" t="str">
            <v/>
          </cell>
          <cell r="S959" t="str">
            <v/>
          </cell>
          <cell r="T959" t="str">
            <v/>
          </cell>
          <cell r="U959" t="str">
            <v/>
          </cell>
          <cell r="V959" t="str">
            <v>GURU KELAS</v>
          </cell>
          <cell r="W959" t="str">
            <v>SD Negeri 4 Bajugan</v>
          </cell>
          <cell r="X959" t="str">
            <v>Dinas Pendidikan Dan Kebudayaan</v>
          </cell>
          <cell r="Y959" t="str">
            <v>S-1 PENDIDIKAN GURU SEKOLAH DASAR</v>
          </cell>
          <cell r="Z959" t="str">
            <v>07-11-2009</v>
          </cell>
          <cell r="AA959" t="str">
            <v>Aktif</v>
          </cell>
          <cell r="AB959" t="str">
            <v>PNS Daerah Kab./Kota yang bekerja pada Kab./Kota</v>
          </cell>
          <cell r="AC959" t="str">
            <v>Pemerintah Kab. Tolitoli</v>
          </cell>
          <cell r="AD959" t="str">
            <v>Pemerintah Kab. Tolitoli</v>
          </cell>
        </row>
        <row r="960">
          <cell r="A960">
            <v>958</v>
          </cell>
          <cell r="B960" t="str">
            <v>197608252002112001</v>
          </cell>
          <cell r="C960" t="str">
            <v>570014039</v>
          </cell>
          <cell r="D960" t="str">
            <v>ASTINI</v>
          </cell>
          <cell r="E960" t="str">
            <v/>
          </cell>
          <cell r="F960" t="str">
            <v>A.Md.Keb</v>
          </cell>
          <cell r="G960" t="str">
            <v>TOLITOLI</v>
          </cell>
          <cell r="H960" t="str">
            <v>25 - 08 - 1976</v>
          </cell>
          <cell r="I960" t="str">
            <v>II/a</v>
          </cell>
          <cell r="J960" t="str">
            <v>01 - 11 - 2002</v>
          </cell>
          <cell r="K960" t="str">
            <v>01 - 12 - 2003</v>
          </cell>
          <cell r="L960" t="str">
            <v>P</v>
          </cell>
          <cell r="M960" t="str">
            <v>III/a</v>
          </cell>
          <cell r="N960" t="str">
            <v>01 - 04 - 2015</v>
          </cell>
          <cell r="O960" t="str">
            <v>13</v>
          </cell>
          <cell r="P960" t="str">
            <v>5</v>
          </cell>
          <cell r="Q960" t="str">
            <v/>
          </cell>
          <cell r="R960" t="str">
            <v/>
          </cell>
          <cell r="S960" t="str">
            <v/>
          </cell>
          <cell r="T960" t="str">
            <v>01 - 04 - 2015</v>
          </cell>
          <cell r="U960" t="str">
            <v>Bidan Mahir / Lanjutan</v>
          </cell>
          <cell r="V960" t="str">
            <v/>
          </cell>
          <cell r="W960" t="str">
            <v>Seksi Kesehatan Keluarga Dan Gizi</v>
          </cell>
          <cell r="X960" t="str">
            <v>Dinas Kesehatan</v>
          </cell>
          <cell r="Y960" t="str">
            <v>D-III KEBIDANAN</v>
          </cell>
          <cell r="Z960" t="str">
            <v>31-12-2009</v>
          </cell>
          <cell r="AA960" t="str">
            <v>Aktif</v>
          </cell>
          <cell r="AB960" t="str">
            <v>PNS Daerah Kab./Kota yang bekerja pada Kab./Kota</v>
          </cell>
          <cell r="AC960" t="str">
            <v>Pemerintah Kab. Tolitoli</v>
          </cell>
          <cell r="AD960" t="str">
            <v>Pemerintah Kab. Tolitoli</v>
          </cell>
        </row>
        <row r="961">
          <cell r="A961">
            <v>959</v>
          </cell>
          <cell r="B961" t="str">
            <v>198103102006042014</v>
          </cell>
          <cell r="C961" t="str">
            <v>570020188</v>
          </cell>
          <cell r="D961" t="str">
            <v>ERNA A MANOPO</v>
          </cell>
          <cell r="E961" t="str">
            <v/>
          </cell>
          <cell r="F961" t="str">
            <v>A.Ma</v>
          </cell>
          <cell r="G961" t="str">
            <v>TOLITOLI</v>
          </cell>
          <cell r="H961" t="str">
            <v>10 - 03 - 1981</v>
          </cell>
          <cell r="I961" t="str">
            <v>II/b</v>
          </cell>
          <cell r="J961" t="str">
            <v>01 - 04 - 2006</v>
          </cell>
          <cell r="K961" t="str">
            <v>01 - 06 - 2007</v>
          </cell>
          <cell r="L961" t="str">
            <v>P</v>
          </cell>
          <cell r="M961" t="str">
            <v>III/a</v>
          </cell>
          <cell r="N961" t="str">
            <v>01 - 04 - 2018</v>
          </cell>
          <cell r="O961" t="str">
            <v>10</v>
          </cell>
          <cell r="P961" t="str">
            <v>0</v>
          </cell>
          <cell r="Q961" t="str">
            <v/>
          </cell>
          <cell r="R961" t="str">
            <v/>
          </cell>
          <cell r="S961" t="str">
            <v/>
          </cell>
          <cell r="T961" t="str">
            <v>01 - 04 - 2018</v>
          </cell>
          <cell r="U961" t="str">
            <v>Guru Pertama</v>
          </cell>
          <cell r="V961" t="str">
            <v/>
          </cell>
          <cell r="W961" t="str">
            <v>SDN PIDULU</v>
          </cell>
          <cell r="X961" t="str">
            <v>CABANG DISPENBUD KECAMATAN DAKOPEMEAN</v>
          </cell>
          <cell r="Y961" t="str">
            <v>D-II/A-II PGSD</v>
          </cell>
          <cell r="Z961" t="str">
            <v>01-01-2005</v>
          </cell>
          <cell r="AA961" t="str">
            <v>Aktif</v>
          </cell>
          <cell r="AB961" t="str">
            <v>PNS Daerah Kab./Kota yang bekerja pada Kab./Kota</v>
          </cell>
          <cell r="AC961" t="str">
            <v>Pemerintah Kab. Tolitoli</v>
          </cell>
          <cell r="AD961" t="str">
            <v>Pemerintah Kab. Tolitoli</v>
          </cell>
        </row>
        <row r="962">
          <cell r="A962">
            <v>960</v>
          </cell>
          <cell r="B962" t="str">
            <v>196110061984121001</v>
          </cell>
          <cell r="C962" t="str">
            <v>131210439</v>
          </cell>
          <cell r="D962" t="str">
            <v>ABDULLAH YUNUS</v>
          </cell>
          <cell r="E962" t="str">
            <v/>
          </cell>
          <cell r="F962" t="str">
            <v>A.Ma Pd</v>
          </cell>
          <cell r="G962" t="str">
            <v>BUOL</v>
          </cell>
          <cell r="H962" t="str">
            <v>06 - 10 - 1961</v>
          </cell>
          <cell r="I962" t="str">
            <v>II/a</v>
          </cell>
          <cell r="J962" t="str">
            <v>01 - 12 - 1984</v>
          </cell>
          <cell r="K962" t="str">
            <v>01 - 08 - 1988</v>
          </cell>
          <cell r="L962" t="str">
            <v>L</v>
          </cell>
          <cell r="M962" t="str">
            <v>III/d</v>
          </cell>
          <cell r="N962" t="str">
            <v>01 - 10 - 2014</v>
          </cell>
          <cell r="O962" t="str">
            <v>24</v>
          </cell>
          <cell r="P962" t="str">
            <v>10</v>
          </cell>
          <cell r="Q962" t="str">
            <v/>
          </cell>
          <cell r="R962" t="str">
            <v/>
          </cell>
          <cell r="S962" t="str">
            <v/>
          </cell>
          <cell r="T962" t="str">
            <v>01 - 10 - 2014</v>
          </cell>
          <cell r="U962" t="str">
            <v>Guru Dewasa Tingkat. I</v>
          </cell>
          <cell r="V962" t="str">
            <v/>
          </cell>
          <cell r="W962" t="str">
            <v>SDN 2 BAJUGAN</v>
          </cell>
          <cell r="X962" t="str">
            <v>CABANG DISPENBUD KECAMATAN GALANG</v>
          </cell>
          <cell r="Y962" t="str">
            <v>D-II PGSD</v>
          </cell>
          <cell r="Z962" t="str">
            <v>16-09-2003</v>
          </cell>
          <cell r="AA962" t="str">
            <v>Aktif</v>
          </cell>
          <cell r="AB962" t="str">
            <v>PNS Daerah Kab./Kota yang bekerja pada Kab./Kota</v>
          </cell>
          <cell r="AC962" t="str">
            <v>Pemerintah Kab. Tolitoli</v>
          </cell>
          <cell r="AD962" t="str">
            <v>Pemerintah Kab. Tolitoli</v>
          </cell>
        </row>
        <row r="963">
          <cell r="A963">
            <v>961</v>
          </cell>
          <cell r="B963" t="str">
            <v>198401022006042012</v>
          </cell>
          <cell r="C963" t="str">
            <v>570023355</v>
          </cell>
          <cell r="D963" t="str">
            <v>SUSAN FRANSISKA</v>
          </cell>
          <cell r="E963" t="str">
            <v/>
          </cell>
          <cell r="F963" t="str">
            <v>A.Md.Kep</v>
          </cell>
          <cell r="G963" t="str">
            <v>TOLITOLI</v>
          </cell>
          <cell r="H963" t="str">
            <v>02 - 01 - 1984</v>
          </cell>
          <cell r="I963" t="str">
            <v>II/c</v>
          </cell>
          <cell r="J963" t="str">
            <v>01 - 04 - 2006</v>
          </cell>
          <cell r="K963" t="str">
            <v>01 - 01 - 2008</v>
          </cell>
          <cell r="L963" t="str">
            <v>P</v>
          </cell>
          <cell r="M963" t="str">
            <v>III/c</v>
          </cell>
          <cell r="N963" t="str">
            <v>01 - 10 - 2017</v>
          </cell>
          <cell r="O963" t="str">
            <v>16</v>
          </cell>
          <cell r="P963" t="str">
            <v>6</v>
          </cell>
          <cell r="Q963" t="str">
            <v/>
          </cell>
          <cell r="R963" t="str">
            <v/>
          </cell>
          <cell r="S963" t="str">
            <v/>
          </cell>
          <cell r="T963" t="str">
            <v>01 - 10 - 2017</v>
          </cell>
          <cell r="U963" t="str">
            <v>Perawat Penyelia</v>
          </cell>
          <cell r="V963" t="str">
            <v/>
          </cell>
          <cell r="W963" t="str">
            <v>Rumah Sakit Umum Daerah Mokopido</v>
          </cell>
          <cell r="X963" t="str">
            <v>Pemerintah Kabupaten Tolitoli</v>
          </cell>
          <cell r="Y963" t="str">
            <v>D-III KEPERAWATAN</v>
          </cell>
          <cell r="Z963" t="str">
            <v>31-12-2004</v>
          </cell>
          <cell r="AA963" t="str">
            <v>Aktif</v>
          </cell>
          <cell r="AB963" t="str">
            <v>PNS Daerah Kab./Kota yang bekerja pada Kab./Kota</v>
          </cell>
          <cell r="AC963" t="str">
            <v>Pemerintah Kab. Tolitoli</v>
          </cell>
          <cell r="AD963" t="str">
            <v>Pemerintah Kab. Tolitoli</v>
          </cell>
        </row>
        <row r="964">
          <cell r="A964">
            <v>962</v>
          </cell>
          <cell r="B964" t="str">
            <v>197803202006042012</v>
          </cell>
          <cell r="C964" t="str">
            <v>570020138</v>
          </cell>
          <cell r="D964" t="str">
            <v>MASRIAH</v>
          </cell>
          <cell r="E964" t="str">
            <v/>
          </cell>
          <cell r="F964" t="str">
            <v>S.Pd.I</v>
          </cell>
          <cell r="G964" t="str">
            <v>SONI</v>
          </cell>
          <cell r="H964" t="str">
            <v>20 - 03 - 1978</v>
          </cell>
          <cell r="I964" t="str">
            <v>III/a</v>
          </cell>
          <cell r="J964" t="str">
            <v>01 - 04 - 2006</v>
          </cell>
          <cell r="K964" t="str">
            <v>01 - 06 - 2007</v>
          </cell>
          <cell r="L964" t="str">
            <v>P</v>
          </cell>
          <cell r="M964" t="str">
            <v>III/d</v>
          </cell>
          <cell r="N964" t="str">
            <v>01 - 04 - 2018</v>
          </cell>
          <cell r="O964" t="str">
            <v>12</v>
          </cell>
          <cell r="P964" t="str">
            <v>0</v>
          </cell>
          <cell r="Q964" t="str">
            <v/>
          </cell>
          <cell r="R964" t="str">
            <v/>
          </cell>
          <cell r="S964" t="str">
            <v/>
          </cell>
          <cell r="T964" t="str">
            <v>01 - 10 - 2013</v>
          </cell>
          <cell r="U964" t="str">
            <v>Guru Muda</v>
          </cell>
          <cell r="V964" t="str">
            <v/>
          </cell>
          <cell r="W964" t="str">
            <v>SMP NEGERI 1 DAMPAL SELATAN</v>
          </cell>
          <cell r="X964" t="str">
            <v>CABANG DISPENBUD KECAMATAN DAMPAL SELATAN</v>
          </cell>
          <cell r="Y964" t="str">
            <v>S-1/A-IV TARBIYAH</v>
          </cell>
          <cell r="Z964" t="str">
            <v>01-01-2002</v>
          </cell>
          <cell r="AA964" t="str">
            <v>Aktif</v>
          </cell>
          <cell r="AB964" t="str">
            <v>PNS Daerah Kab./Kota yang bekerja pada Kab./Kota</v>
          </cell>
          <cell r="AC964" t="str">
            <v>Pemerintah Kab. Tolitoli</v>
          </cell>
          <cell r="AD964" t="str">
            <v>Pemerintah Kab. Tolitoli</v>
          </cell>
        </row>
        <row r="965">
          <cell r="A965">
            <v>963</v>
          </cell>
          <cell r="B965" t="str">
            <v>197101111993122001</v>
          </cell>
          <cell r="C965" t="str">
            <v>132070767</v>
          </cell>
          <cell r="D965" t="str">
            <v>MARYASNI ABDUL RAHIM ANTUNG</v>
          </cell>
          <cell r="E965" t="str">
            <v/>
          </cell>
          <cell r="F965" t="str">
            <v>S.Pd.SD</v>
          </cell>
          <cell r="G965" t="str">
            <v>SURABAYA</v>
          </cell>
          <cell r="H965" t="str">
            <v>11 - 01 - 1971</v>
          </cell>
          <cell r="I965" t="str">
            <v>II/a</v>
          </cell>
          <cell r="J965" t="str">
            <v>01 - 12 - 1993</v>
          </cell>
          <cell r="K965" t="str">
            <v>01 - 12 - 1995</v>
          </cell>
          <cell r="L965" t="str">
            <v>P</v>
          </cell>
          <cell r="M965" t="str">
            <v>IV/a</v>
          </cell>
          <cell r="N965" t="str">
            <v>01 - 04 - 2018</v>
          </cell>
          <cell r="O965" t="str">
            <v>19</v>
          </cell>
          <cell r="P965" t="str">
            <v>4</v>
          </cell>
          <cell r="Q965" t="str">
            <v/>
          </cell>
          <cell r="R965" t="str">
            <v/>
          </cell>
          <cell r="S965" t="str">
            <v/>
          </cell>
          <cell r="T965" t="str">
            <v>01 - 04 - 2018</v>
          </cell>
          <cell r="U965" t="str">
            <v>Guru Madya</v>
          </cell>
          <cell r="V965" t="str">
            <v/>
          </cell>
          <cell r="W965" t="str">
            <v>SDN SANDANA</v>
          </cell>
          <cell r="X965" t="str">
            <v>CABANG DISPENBUD KECAMATAN GALANG</v>
          </cell>
          <cell r="Y965" t="str">
            <v>S-1 PENDIDIKAN GURU SEKOLAH DASAR</v>
          </cell>
          <cell r="Z965" t="str">
            <v>01-01-2009</v>
          </cell>
          <cell r="AA965" t="str">
            <v>Aktif</v>
          </cell>
          <cell r="AB965" t="str">
            <v>PNS Daerah Kab./Kota yang bekerja pada Kab./Kota</v>
          </cell>
          <cell r="AC965" t="str">
            <v>Pemerintah Kab. Tolitoli</v>
          </cell>
          <cell r="AD965" t="str">
            <v>Pemerintah Kab. Tolitoli</v>
          </cell>
        </row>
        <row r="966">
          <cell r="A966">
            <v>964</v>
          </cell>
          <cell r="B966" t="str">
            <v>198602162014111002</v>
          </cell>
          <cell r="C966" t="str">
            <v/>
          </cell>
          <cell r="D966" t="str">
            <v>FEBRIANTO</v>
          </cell>
          <cell r="E966" t="str">
            <v/>
          </cell>
          <cell r="F966" t="str">
            <v/>
          </cell>
          <cell r="G966" t="str">
            <v>TOLITOLI</v>
          </cell>
          <cell r="H966" t="str">
            <v>16 - 02 - 1986</v>
          </cell>
          <cell r="I966" t="str">
            <v>I/c</v>
          </cell>
          <cell r="J966" t="str">
            <v>01 - 11 - 2014</v>
          </cell>
          <cell r="K966" t="str">
            <v>01 - 09 - 2016</v>
          </cell>
          <cell r="L966" t="str">
            <v>L</v>
          </cell>
          <cell r="M966" t="str">
            <v>I/c</v>
          </cell>
          <cell r="N966" t="str">
            <v>01 - 11 - 2014</v>
          </cell>
          <cell r="O966" t="str">
            <v>12</v>
          </cell>
          <cell r="P966" t="str">
            <v>10</v>
          </cell>
          <cell r="Q966" t="str">
            <v/>
          </cell>
          <cell r="R966" t="str">
            <v/>
          </cell>
          <cell r="S966" t="str">
            <v/>
          </cell>
          <cell r="T966" t="str">
            <v/>
          </cell>
          <cell r="U966" t="str">
            <v/>
          </cell>
          <cell r="V966" t="str">
            <v>BENDAHARAWAN PENGELUARAN PEMBANTU</v>
          </cell>
          <cell r="W966" t="str">
            <v>Sub Bagian Keuangan Dan Tata Usaha</v>
          </cell>
          <cell r="X966" t="str">
            <v>BAGIAN UMUM DAN PERLENGKAPAN</v>
          </cell>
          <cell r="Y966" t="str">
            <v>SLTP UMUM</v>
          </cell>
          <cell r="Z966" t="str">
            <v>23-06-2000</v>
          </cell>
          <cell r="AA966" t="str">
            <v>Aktif</v>
          </cell>
          <cell r="AB966" t="str">
            <v>PNS Daerah Kab./Kota yang bekerja pada Kab./Kota</v>
          </cell>
          <cell r="AC966" t="str">
            <v>Pemerintah Kab. Tolitoli</v>
          </cell>
          <cell r="AD966" t="str">
            <v>Pemerintah Kab. Tolitoli</v>
          </cell>
        </row>
        <row r="967">
          <cell r="A967">
            <v>965</v>
          </cell>
          <cell r="B967" t="str">
            <v>196404161986021007</v>
          </cell>
          <cell r="C967" t="str">
            <v>050050319</v>
          </cell>
          <cell r="D967" t="str">
            <v>WILSON</v>
          </cell>
          <cell r="E967" t="str">
            <v/>
          </cell>
          <cell r="F967" t="str">
            <v>S.Sos</v>
          </cell>
          <cell r="G967" t="str">
            <v>PALU</v>
          </cell>
          <cell r="H967" t="str">
            <v>16 - 04 - 1964</v>
          </cell>
          <cell r="I967" t="str">
            <v>II/a</v>
          </cell>
          <cell r="J967" t="str">
            <v>01 - 02 - 1986</v>
          </cell>
          <cell r="K967" t="str">
            <v>01 - 03 - 1987</v>
          </cell>
          <cell r="L967" t="str">
            <v>L</v>
          </cell>
          <cell r="M967" t="str">
            <v>III/d</v>
          </cell>
          <cell r="N967" t="str">
            <v>01 - 10 - 2012</v>
          </cell>
          <cell r="O967" t="str">
            <v>21</v>
          </cell>
          <cell r="P967" t="str">
            <v>8</v>
          </cell>
          <cell r="Q967" t="str">
            <v/>
          </cell>
          <cell r="R967" t="str">
            <v/>
          </cell>
          <cell r="S967" t="str">
            <v/>
          </cell>
          <cell r="T967" t="str">
            <v/>
          </cell>
          <cell r="U967" t="str">
            <v/>
          </cell>
          <cell r="V967" t="str">
            <v>PENGADMINISTRASI UMUM</v>
          </cell>
          <cell r="W967" t="str">
            <v>Sub Bagian Umum Dan Kepegawaian</v>
          </cell>
          <cell r="X967" t="str">
            <v>Badan Kesatuan Bangsa Dan Politik</v>
          </cell>
          <cell r="Y967" t="str">
            <v>S-1 ADMINISTRASI NEGARA</v>
          </cell>
          <cell r="Z967" t="str">
            <v>31-12-2009</v>
          </cell>
          <cell r="AA967" t="str">
            <v>Aktif</v>
          </cell>
          <cell r="AB967" t="str">
            <v>PNS Daerah Kab./Kota yang bekerja pada Kab./Kota</v>
          </cell>
          <cell r="AC967" t="str">
            <v>Pemerintah Kab. Tolitoli</v>
          </cell>
          <cell r="AD967" t="str">
            <v>Pemerintah Kab. Tolitoli</v>
          </cell>
        </row>
        <row r="968">
          <cell r="A968">
            <v>966</v>
          </cell>
          <cell r="B968" t="str">
            <v>198808172010011006</v>
          </cell>
          <cell r="C968" t="str">
            <v/>
          </cell>
          <cell r="D968" t="str">
            <v>AGUSRIANDY</v>
          </cell>
          <cell r="E968" t="str">
            <v/>
          </cell>
          <cell r="F968" t="str">
            <v>A.Md.Kep</v>
          </cell>
          <cell r="G968" t="str">
            <v>TOLITOLI</v>
          </cell>
          <cell r="H968" t="str">
            <v>17 - 08 - 1988</v>
          </cell>
          <cell r="I968" t="str">
            <v>II/c</v>
          </cell>
          <cell r="J968" t="str">
            <v>01 - 01 - 2010</v>
          </cell>
          <cell r="K968" t="str">
            <v>01 - 01 - 2012</v>
          </cell>
          <cell r="L968" t="str">
            <v>L</v>
          </cell>
          <cell r="M968" t="str">
            <v>III/a</v>
          </cell>
          <cell r="N968" t="str">
            <v>01 - 04 - 2017</v>
          </cell>
          <cell r="O968" t="str">
            <v>5</v>
          </cell>
          <cell r="P968" t="str">
            <v>3</v>
          </cell>
          <cell r="Q968" t="str">
            <v/>
          </cell>
          <cell r="R968" t="str">
            <v/>
          </cell>
          <cell r="S968" t="str">
            <v/>
          </cell>
          <cell r="T968" t="str">
            <v>01 - 04 - 2017</v>
          </cell>
          <cell r="U968" t="str">
            <v>Perawat Pelaksana Lanjutan</v>
          </cell>
          <cell r="V968" t="str">
            <v/>
          </cell>
          <cell r="W968" t="str">
            <v>UPT Puskesmas Dungingis</v>
          </cell>
          <cell r="X968" t="str">
            <v>Dinas Kesehatan</v>
          </cell>
          <cell r="Y968" t="str">
            <v>D-III KEPERAWATAN</v>
          </cell>
          <cell r="Z968" t="str">
            <v>31-12-2009</v>
          </cell>
          <cell r="AA968" t="str">
            <v>Aktif</v>
          </cell>
          <cell r="AB968" t="str">
            <v>PNS Daerah Kab./Kota yang bekerja pada Kab./Kota</v>
          </cell>
          <cell r="AC968" t="str">
            <v>Pemerintah Kab. Tolitoli</v>
          </cell>
          <cell r="AD968" t="str">
            <v>Pemerintah Kab. Tolitoli</v>
          </cell>
        </row>
        <row r="969">
          <cell r="A969">
            <v>967</v>
          </cell>
          <cell r="B969" t="str">
            <v>195810141984122003</v>
          </cell>
          <cell r="C969" t="str">
            <v>131210443</v>
          </cell>
          <cell r="D969" t="str">
            <v>ASPIA D NABAR</v>
          </cell>
          <cell r="E969" t="str">
            <v/>
          </cell>
          <cell r="F969" t="str">
            <v/>
          </cell>
          <cell r="G969" t="str">
            <v>LEOK I</v>
          </cell>
          <cell r="H969" t="str">
            <v>14 - 10 - 1958</v>
          </cell>
          <cell r="I969" t="str">
            <v>II/a</v>
          </cell>
          <cell r="J969" t="str">
            <v>01 - 12 - 1984</v>
          </cell>
          <cell r="K969" t="str">
            <v>01 - 03 - 1989</v>
          </cell>
          <cell r="L969" t="str">
            <v>P</v>
          </cell>
          <cell r="M969" t="str">
            <v>III/b</v>
          </cell>
          <cell r="N969" t="str">
            <v>01 - 04 - 2014</v>
          </cell>
          <cell r="O969" t="str">
            <v>29</v>
          </cell>
          <cell r="P969" t="str">
            <v>4</v>
          </cell>
          <cell r="Q969" t="str">
            <v/>
          </cell>
          <cell r="R969" t="str">
            <v/>
          </cell>
          <cell r="S969" t="str">
            <v/>
          </cell>
          <cell r="T969" t="str">
            <v>01 - 04 - 2014</v>
          </cell>
          <cell r="U969" t="str">
            <v>Guru Pertama</v>
          </cell>
          <cell r="V969" t="str">
            <v/>
          </cell>
          <cell r="W969" t="str">
            <v>SD Negeri Lutungan</v>
          </cell>
          <cell r="X969" t="str">
            <v>Dinas Pendidikan Dan Kebudayaan</v>
          </cell>
          <cell r="Y969" t="str">
            <v>SLTA UMUM</v>
          </cell>
          <cell r="Z969" t="str">
            <v>31-12-1976</v>
          </cell>
          <cell r="AA969" t="str">
            <v>Aktif</v>
          </cell>
          <cell r="AB969" t="str">
            <v>PNS Daerah Kab./Kota yang bekerja pada Kab./Kota</v>
          </cell>
          <cell r="AC969" t="str">
            <v>Pemerintah Kab. Tolitoli</v>
          </cell>
          <cell r="AD969" t="str">
            <v>Pemerintah Kab. Tolitoli</v>
          </cell>
        </row>
        <row r="970">
          <cell r="A970">
            <v>968</v>
          </cell>
          <cell r="B970" t="str">
            <v>197609071998082001</v>
          </cell>
          <cell r="C970" t="str">
            <v>132218891</v>
          </cell>
          <cell r="D970" t="str">
            <v>MASDIANA MOHAMMADIYAH</v>
          </cell>
          <cell r="E970" t="str">
            <v/>
          </cell>
          <cell r="F970" t="str">
            <v>S.Pd.SD</v>
          </cell>
          <cell r="G970" t="str">
            <v>TOLITOLI</v>
          </cell>
          <cell r="H970" t="str">
            <v>07 - 09 - 1976</v>
          </cell>
          <cell r="I970" t="str">
            <v>II/b</v>
          </cell>
          <cell r="J970" t="str">
            <v>01 - 08 - 1998</v>
          </cell>
          <cell r="K970" t="str">
            <v>01 - 09 - 1999</v>
          </cell>
          <cell r="L970" t="str">
            <v>P</v>
          </cell>
          <cell r="M970" t="str">
            <v>III/d</v>
          </cell>
          <cell r="N970" t="str">
            <v>01 - 10 - 2014</v>
          </cell>
          <cell r="O970" t="str">
            <v>14</v>
          </cell>
          <cell r="P970" t="str">
            <v>7</v>
          </cell>
          <cell r="Q970" t="str">
            <v/>
          </cell>
          <cell r="R970" t="str">
            <v/>
          </cell>
          <cell r="S970" t="str">
            <v/>
          </cell>
          <cell r="T970" t="str">
            <v>01 - 10 - 2014</v>
          </cell>
          <cell r="U970" t="str">
            <v>Guru Muda</v>
          </cell>
          <cell r="V970" t="str">
            <v/>
          </cell>
          <cell r="W970" t="str">
            <v>SDN 1 KOMBO</v>
          </cell>
          <cell r="X970" t="str">
            <v>CABANG DISPENBUD KECAMATAN DAMPAL SELATAN</v>
          </cell>
          <cell r="Y970" t="str">
            <v>A-IV PENDIDIKAN PGSD</v>
          </cell>
          <cell r="Z970" t="str">
            <v>31-12-1997</v>
          </cell>
          <cell r="AA970" t="str">
            <v>Aktif</v>
          </cell>
          <cell r="AB970" t="str">
            <v>PNS Daerah Kab./Kota yang bekerja pada Kab./Kota</v>
          </cell>
          <cell r="AC970" t="str">
            <v>Pemerintah Kab. Tolitoli</v>
          </cell>
          <cell r="AD970" t="str">
            <v>Pemerintah Kab. Tolitoli</v>
          </cell>
        </row>
        <row r="971">
          <cell r="A971">
            <v>969</v>
          </cell>
          <cell r="B971" t="str">
            <v>198205252006042014</v>
          </cell>
          <cell r="C971" t="str">
            <v>570020167</v>
          </cell>
          <cell r="D971" t="str">
            <v>MELLY T M PALELENG</v>
          </cell>
          <cell r="E971" t="str">
            <v/>
          </cell>
          <cell r="F971" t="str">
            <v>A.Ma.Pd</v>
          </cell>
          <cell r="G971" t="str">
            <v>LUOK MANIPI</v>
          </cell>
          <cell r="H971" t="str">
            <v>25 - 05 - 1982</v>
          </cell>
          <cell r="I971" t="str">
            <v>II/b</v>
          </cell>
          <cell r="J971" t="str">
            <v>01 - 04 - 2006</v>
          </cell>
          <cell r="K971" t="str">
            <v>01 - 06 - 2007</v>
          </cell>
          <cell r="L971" t="str">
            <v>P</v>
          </cell>
          <cell r="M971" t="str">
            <v>II/c</v>
          </cell>
          <cell r="N971" t="str">
            <v>01 - 10 - 2013</v>
          </cell>
          <cell r="O971" t="str">
            <v>10</v>
          </cell>
          <cell r="P971" t="str">
            <v>6</v>
          </cell>
          <cell r="Q971" t="str">
            <v/>
          </cell>
          <cell r="R971" t="str">
            <v/>
          </cell>
          <cell r="S971" t="str">
            <v/>
          </cell>
          <cell r="T971" t="str">
            <v>01 - 10 - 2013</v>
          </cell>
          <cell r="U971" t="str">
            <v>Guru Muda</v>
          </cell>
          <cell r="V971" t="str">
            <v/>
          </cell>
          <cell r="W971" t="str">
            <v>SD Negeri 2 Tambun</v>
          </cell>
          <cell r="X971" t="str">
            <v>Dinas Pendidikan Dan Kebudayaan</v>
          </cell>
          <cell r="Y971" t="str">
            <v>D-II/A-II PGSD</v>
          </cell>
          <cell r="Z971" t="str">
            <v>31-12-2003</v>
          </cell>
          <cell r="AA971" t="str">
            <v>Aktif</v>
          </cell>
          <cell r="AB971" t="str">
            <v>PNS Daerah Kab./Kota yang bekerja pada Kab./Kota</v>
          </cell>
          <cell r="AC971" t="str">
            <v>Pemerintah Kab. Tolitoli</v>
          </cell>
          <cell r="AD971" t="str">
            <v>Pemerintah Kab. Tolitoli</v>
          </cell>
        </row>
        <row r="972">
          <cell r="A972">
            <v>970</v>
          </cell>
          <cell r="B972" t="str">
            <v>197812082009041002</v>
          </cell>
          <cell r="C972" t="str">
            <v/>
          </cell>
          <cell r="D972" t="str">
            <v>MUQTADIR</v>
          </cell>
          <cell r="E972" t="str">
            <v/>
          </cell>
          <cell r="F972" t="str">
            <v/>
          </cell>
          <cell r="G972" t="str">
            <v>TOLITOLI</v>
          </cell>
          <cell r="H972" t="str">
            <v>08 - 12 - 1978</v>
          </cell>
          <cell r="I972" t="str">
            <v>II/a</v>
          </cell>
          <cell r="J972" t="str">
            <v>01 - 04 - 2009</v>
          </cell>
          <cell r="K972" t="str">
            <v>01 - 01 - 2011</v>
          </cell>
          <cell r="L972" t="str">
            <v>L</v>
          </cell>
          <cell r="M972" t="str">
            <v>II/c</v>
          </cell>
          <cell r="N972" t="str">
            <v>01 - 04 - 2017</v>
          </cell>
          <cell r="O972" t="str">
            <v>13</v>
          </cell>
          <cell r="P972" t="str">
            <v>1</v>
          </cell>
          <cell r="Q972" t="str">
            <v/>
          </cell>
          <cell r="R972" t="str">
            <v/>
          </cell>
          <cell r="S972" t="str">
            <v/>
          </cell>
          <cell r="T972" t="str">
            <v/>
          </cell>
          <cell r="U972" t="str">
            <v/>
          </cell>
          <cell r="V972" t="str">
            <v>PENGAWAS PROYEK JALAN</v>
          </cell>
          <cell r="W972" t="str">
            <v>Pemerintah Kabupaten Tolitoli</v>
          </cell>
          <cell r="X972" t="str">
            <v/>
          </cell>
          <cell r="Y972" t="str">
            <v>STM OTOMOTIF</v>
          </cell>
          <cell r="Z972" t="str">
            <v>31-12-1996</v>
          </cell>
          <cell r="AA972" t="str">
            <v>Aktif</v>
          </cell>
          <cell r="AB972" t="str">
            <v>PNS Daerah Kab./Kota yang bekerja pada Kab./Kota</v>
          </cell>
          <cell r="AC972" t="str">
            <v>Pemerintah Kab. Tolitoli</v>
          </cell>
          <cell r="AD972" t="str">
            <v>Pemerintah Kab. Tolitoli</v>
          </cell>
        </row>
        <row r="973">
          <cell r="A973">
            <v>971</v>
          </cell>
          <cell r="B973" t="str">
            <v>197703142011012003</v>
          </cell>
          <cell r="C973" t="str">
            <v/>
          </cell>
          <cell r="D973" t="str">
            <v>ALWIAH</v>
          </cell>
          <cell r="E973" t="str">
            <v/>
          </cell>
          <cell r="F973" t="str">
            <v>S.Pd.I</v>
          </cell>
          <cell r="G973" t="str">
            <v>SONI</v>
          </cell>
          <cell r="H973" t="str">
            <v>14 - 03 - 1977</v>
          </cell>
          <cell r="I973" t="str">
            <v>II/b</v>
          </cell>
          <cell r="J973" t="str">
            <v>01 - 01 - 2011</v>
          </cell>
          <cell r="K973" t="str">
            <v>01 - 12 - 2012</v>
          </cell>
          <cell r="L973" t="str">
            <v>P</v>
          </cell>
          <cell r="M973" t="str">
            <v>III/b</v>
          </cell>
          <cell r="N973" t="str">
            <v>01 - 04 - 2018</v>
          </cell>
          <cell r="O973" t="str">
            <v>5</v>
          </cell>
          <cell r="P973" t="str">
            <v>3</v>
          </cell>
          <cell r="Q973" t="str">
            <v/>
          </cell>
          <cell r="R973" t="str">
            <v/>
          </cell>
          <cell r="S973" t="str">
            <v/>
          </cell>
          <cell r="T973" t="str">
            <v>09 - 01 - 2017</v>
          </cell>
          <cell r="U973" t="str">
            <v>Guru Pertama</v>
          </cell>
          <cell r="V973" t="str">
            <v/>
          </cell>
          <cell r="W973" t="str">
            <v>SD Negeri Palembang</v>
          </cell>
          <cell r="X973" t="str">
            <v>Dinas Pendidikan Dan Kebudayaan</v>
          </cell>
          <cell r="Y973" t="str">
            <v>S-1 SARJANA PENDIDIKAN</v>
          </cell>
          <cell r="Z973" t="str">
            <v>24-04-2014</v>
          </cell>
          <cell r="AA973" t="str">
            <v>Aktif</v>
          </cell>
          <cell r="AB973" t="str">
            <v>PNS Daerah Kab./Kota yang bekerja pada Kab./Kota</v>
          </cell>
          <cell r="AC973" t="str">
            <v>Pemerintah Kab. Tolitoli</v>
          </cell>
          <cell r="AD973" t="str">
            <v>Pemerintah Kab. Tolitoli</v>
          </cell>
        </row>
        <row r="974">
          <cell r="A974">
            <v>972</v>
          </cell>
          <cell r="B974" t="str">
            <v>196907071993041001</v>
          </cell>
          <cell r="C974" t="str">
            <v>132034187</v>
          </cell>
          <cell r="D974" t="str">
            <v>ADAM H ANTU</v>
          </cell>
          <cell r="E974" t="str">
            <v/>
          </cell>
          <cell r="F974" t="str">
            <v/>
          </cell>
          <cell r="G974" t="str">
            <v>LIMBOTO</v>
          </cell>
          <cell r="H974" t="str">
            <v>07 - 07 - 1969</v>
          </cell>
          <cell r="I974" t="str">
            <v>II/a</v>
          </cell>
          <cell r="J974" t="str">
            <v>01 - 04 - 1993</v>
          </cell>
          <cell r="K974" t="str">
            <v>01 - 12 - 1994</v>
          </cell>
          <cell r="L974" t="str">
            <v>L</v>
          </cell>
          <cell r="M974" t="str">
            <v>IV/a</v>
          </cell>
          <cell r="N974" t="str">
            <v>01 - 04 - 2009</v>
          </cell>
          <cell r="O974" t="str">
            <v>14</v>
          </cell>
          <cell r="P974" t="str">
            <v>0</v>
          </cell>
          <cell r="Q974" t="str">
            <v/>
          </cell>
          <cell r="R974" t="str">
            <v/>
          </cell>
          <cell r="S974" t="str">
            <v/>
          </cell>
          <cell r="T974" t="str">
            <v/>
          </cell>
          <cell r="U974" t="str">
            <v>Guru Pembina</v>
          </cell>
          <cell r="V974" t="str">
            <v/>
          </cell>
          <cell r="W974" t="str">
            <v>SD Negeri Percontohan</v>
          </cell>
          <cell r="X974" t="str">
            <v>Dinas Pendidikan Dan Kebudayaan</v>
          </cell>
          <cell r="Y974" t="str">
            <v>A-IV PENDIDIKAN PGSD</v>
          </cell>
          <cell r="Z974" t="str">
            <v>31-12-1993</v>
          </cell>
          <cell r="AA974" t="str">
            <v>Aktif</v>
          </cell>
          <cell r="AB974" t="str">
            <v>PNS Daerah Kab./Kota yang bekerja pada Kab./Kota</v>
          </cell>
          <cell r="AC974" t="str">
            <v>Pemerintah Kab. Tolitoli</v>
          </cell>
          <cell r="AD974" t="str">
            <v>Pemerintah Kab. Tolitoli</v>
          </cell>
        </row>
        <row r="975">
          <cell r="A975">
            <v>973</v>
          </cell>
          <cell r="B975" t="str">
            <v>198010192007012005</v>
          </cell>
          <cell r="C975" t="str">
            <v>570027670</v>
          </cell>
          <cell r="D975" t="str">
            <v>RABIATUL ADAWIYAH</v>
          </cell>
          <cell r="E975" t="str">
            <v/>
          </cell>
          <cell r="F975" t="str">
            <v>A.Ma</v>
          </cell>
          <cell r="G975" t="str">
            <v>TOLITOLI</v>
          </cell>
          <cell r="H975" t="str">
            <v>19 - 10 - 1980</v>
          </cell>
          <cell r="I975" t="str">
            <v>II/b</v>
          </cell>
          <cell r="J975" t="str">
            <v>01 - 01 - 2007</v>
          </cell>
          <cell r="K975" t="str">
            <v>01 - 10 - 2008</v>
          </cell>
          <cell r="L975" t="str">
            <v>P</v>
          </cell>
          <cell r="M975" t="str">
            <v>II/d</v>
          </cell>
          <cell r="N975" t="str">
            <v>01 - 04 - 2017</v>
          </cell>
          <cell r="O975" t="str">
            <v>17</v>
          </cell>
          <cell r="P975" t="str">
            <v>3</v>
          </cell>
          <cell r="Q975" t="str">
            <v/>
          </cell>
          <cell r="R975" t="str">
            <v/>
          </cell>
          <cell r="S975" t="str">
            <v/>
          </cell>
          <cell r="T975" t="str">
            <v>01 - 04 - 2017</v>
          </cell>
          <cell r="U975" t="str">
            <v>Guru Muda Tingkat. I</v>
          </cell>
          <cell r="V975" t="str">
            <v/>
          </cell>
          <cell r="W975" t="str">
            <v>SDN 4 LAKATAN</v>
          </cell>
          <cell r="X975" t="str">
            <v>CABANG DISPENBUD KECAMATAN GALANG</v>
          </cell>
          <cell r="Y975" t="str">
            <v>S-1 MUDA</v>
          </cell>
          <cell r="Z975" t="str">
            <v>01-09-2001</v>
          </cell>
          <cell r="AA975" t="str">
            <v>Aktif</v>
          </cell>
          <cell r="AB975" t="str">
            <v>PNS Daerah Kab./Kota yang bekerja pada Kab./Kota</v>
          </cell>
          <cell r="AC975" t="str">
            <v>Pemerintah Kab. Tolitoli</v>
          </cell>
          <cell r="AD975" t="str">
            <v>Pemerintah Kab. Tolitoli</v>
          </cell>
        </row>
        <row r="976">
          <cell r="A976">
            <v>974</v>
          </cell>
          <cell r="B976" t="str">
            <v>197410012007012015</v>
          </cell>
          <cell r="C976" t="str">
            <v>570027573</v>
          </cell>
          <cell r="D976" t="str">
            <v>SAKTIYANINGSIH</v>
          </cell>
          <cell r="E976" t="str">
            <v/>
          </cell>
          <cell r="F976" t="str">
            <v/>
          </cell>
          <cell r="G976" t="str">
            <v>BUOL</v>
          </cell>
          <cell r="H976" t="str">
            <v>01 - 10 - 1974</v>
          </cell>
          <cell r="I976" t="str">
            <v>II/a</v>
          </cell>
          <cell r="J976" t="str">
            <v>01 - 01 - 2007</v>
          </cell>
          <cell r="K976" t="str">
            <v>01 - 10 - 2008</v>
          </cell>
          <cell r="L976" t="str">
            <v>P</v>
          </cell>
          <cell r="M976" t="str">
            <v>II/c</v>
          </cell>
          <cell r="N976" t="str">
            <v>01 - 04 - 2015</v>
          </cell>
          <cell r="O976" t="str">
            <v>10</v>
          </cell>
          <cell r="P976" t="str">
            <v>3</v>
          </cell>
          <cell r="Q976" t="str">
            <v/>
          </cell>
          <cell r="R976" t="str">
            <v/>
          </cell>
          <cell r="S976" t="str">
            <v/>
          </cell>
          <cell r="T976" t="str">
            <v/>
          </cell>
          <cell r="U976" t="str">
            <v/>
          </cell>
          <cell r="V976" t="str">
            <v>FUNGSIONAL UMUM</v>
          </cell>
          <cell r="W976" t="str">
            <v>Seksi Pengawasan Dan Pengendalian Sumberdaya Kelautan Dan Perikanan</v>
          </cell>
          <cell r="X976" t="str">
            <v>Bidang Kelautan</v>
          </cell>
          <cell r="Y976" t="str">
            <v>SMEA KEUANGAN</v>
          </cell>
          <cell r="Z976" t="str">
            <v>31-12-1993</v>
          </cell>
          <cell r="AA976" t="str">
            <v>Aktif</v>
          </cell>
          <cell r="AB976" t="str">
            <v>PNS Daerah Kab./Kota yang bekerja pada Kab./Kota</v>
          </cell>
          <cell r="AC976" t="str">
            <v>Pemerintah Kab. Tolitoli</v>
          </cell>
          <cell r="AD976" t="str">
            <v>Pemerintah Kab. Tolitoli</v>
          </cell>
        </row>
        <row r="977">
          <cell r="A977">
            <v>975</v>
          </cell>
          <cell r="B977" t="str">
            <v>196304172006041003</v>
          </cell>
          <cell r="C977" t="str">
            <v>570021258</v>
          </cell>
          <cell r="D977" t="str">
            <v>ABDULHARIS HAMID</v>
          </cell>
          <cell r="E977" t="str">
            <v/>
          </cell>
          <cell r="F977" t="str">
            <v/>
          </cell>
          <cell r="G977" t="str">
            <v>BUOL</v>
          </cell>
          <cell r="H977" t="str">
            <v>17 - 04 - 1963</v>
          </cell>
          <cell r="I977" t="str">
            <v>II/a</v>
          </cell>
          <cell r="J977" t="str">
            <v>01 - 04 - 2006</v>
          </cell>
          <cell r="K977" t="str">
            <v>01 - 10 - 2007</v>
          </cell>
          <cell r="L977" t="str">
            <v>L</v>
          </cell>
          <cell r="M977" t="str">
            <v>II/d</v>
          </cell>
          <cell r="N977" t="str">
            <v>01 - 04 - 2018</v>
          </cell>
          <cell r="O977" t="str">
            <v>31</v>
          </cell>
          <cell r="P977" t="str">
            <v>7</v>
          </cell>
          <cell r="Q977" t="str">
            <v/>
          </cell>
          <cell r="R977" t="str">
            <v/>
          </cell>
          <cell r="S977" t="str">
            <v/>
          </cell>
          <cell r="T977" t="str">
            <v/>
          </cell>
          <cell r="U977" t="str">
            <v/>
          </cell>
          <cell r="V977" t="str">
            <v>PENGELOLA PENAGIHAN DAN PENGAWASAN</v>
          </cell>
          <cell r="W977" t="str">
            <v>Sub Bidang Retribusi Dan PAD</v>
          </cell>
          <cell r="X977" t="str">
            <v>Badan Keuangan Daerah</v>
          </cell>
          <cell r="Y977" t="str">
            <v>SMA IPA</v>
          </cell>
          <cell r="Z977" t="str">
            <v>01-01-1982</v>
          </cell>
          <cell r="AA977" t="str">
            <v>Aktif</v>
          </cell>
          <cell r="AB977" t="str">
            <v>PNS Daerah Kab./Kota yang bekerja pada Kab./Kota</v>
          </cell>
          <cell r="AC977" t="str">
            <v>Pemerintah Kab. Tolitoli</v>
          </cell>
          <cell r="AD977" t="str">
            <v>Pemerintah Kab. Tolitoli</v>
          </cell>
        </row>
        <row r="978">
          <cell r="A978">
            <v>976</v>
          </cell>
          <cell r="B978" t="str">
            <v>198306132008042001</v>
          </cell>
          <cell r="C978" t="str">
            <v>570036233</v>
          </cell>
          <cell r="D978" t="str">
            <v>SITTI AMINAH</v>
          </cell>
          <cell r="E978" t="str">
            <v/>
          </cell>
          <cell r="F978" t="str">
            <v>S.Kep</v>
          </cell>
          <cell r="G978" t="str">
            <v>TOLITOLI</v>
          </cell>
          <cell r="H978" t="str">
            <v>13 - 06 - 1983</v>
          </cell>
          <cell r="I978" t="str">
            <v>III/a</v>
          </cell>
          <cell r="J978" t="str">
            <v>01 - 04 - 2008</v>
          </cell>
          <cell r="K978" t="str">
            <v>01 - 12 - 2009</v>
          </cell>
          <cell r="L978" t="str">
            <v>P</v>
          </cell>
          <cell r="M978" t="str">
            <v>III/c</v>
          </cell>
          <cell r="N978" t="str">
            <v>01 - 10 - 2016</v>
          </cell>
          <cell r="O978" t="str">
            <v>8</v>
          </cell>
          <cell r="P978" t="str">
            <v>6</v>
          </cell>
          <cell r="Q978" t="str">
            <v/>
          </cell>
          <cell r="R978" t="str">
            <v/>
          </cell>
          <cell r="S978" t="str">
            <v/>
          </cell>
          <cell r="T978" t="str">
            <v>01 - 10 - 2016</v>
          </cell>
          <cell r="U978" t="str">
            <v>Perawat Pelaksana Lanjutan</v>
          </cell>
          <cell r="V978" t="str">
            <v/>
          </cell>
          <cell r="W978" t="str">
            <v>PUSKESMAS BAOLAN</v>
          </cell>
          <cell r="X978" t="str">
            <v>DINAS KESEHATAN</v>
          </cell>
          <cell r="Y978" t="str">
            <v>S-1 KEPERAWATAN</v>
          </cell>
          <cell r="Z978" t="str">
            <v>31-12-2007</v>
          </cell>
          <cell r="AA978" t="str">
            <v>Aktif</v>
          </cell>
          <cell r="AB978" t="str">
            <v>PNS Daerah Kab./Kota yang bekerja pada Kab./Kota</v>
          </cell>
          <cell r="AC978" t="str">
            <v>Pemerintah Kab. Tolitoli</v>
          </cell>
          <cell r="AD978" t="str">
            <v>Pemerintah Kab. Tolitoli</v>
          </cell>
        </row>
        <row r="979">
          <cell r="A979">
            <v>977</v>
          </cell>
          <cell r="B979" t="str">
            <v>197806022003122011</v>
          </cell>
          <cell r="C979" t="str">
            <v>570015617</v>
          </cell>
          <cell r="D979" t="str">
            <v>NARTI</v>
          </cell>
          <cell r="E979" t="str">
            <v/>
          </cell>
          <cell r="F979" t="str">
            <v>SKM</v>
          </cell>
          <cell r="G979" t="str">
            <v>TOLITOLI</v>
          </cell>
          <cell r="H979" t="str">
            <v>02 - 06 - 1978</v>
          </cell>
          <cell r="I979" t="str">
            <v>II/a</v>
          </cell>
          <cell r="J979" t="str">
            <v>01 - 12 - 2003</v>
          </cell>
          <cell r="K979" t="str">
            <v>01 - 03 - 2005</v>
          </cell>
          <cell r="L979" t="str">
            <v>P</v>
          </cell>
          <cell r="M979" t="str">
            <v>III/d</v>
          </cell>
          <cell r="N979" t="str">
            <v>01 - 04 - 2018</v>
          </cell>
          <cell r="O979" t="str">
            <v>9</v>
          </cell>
          <cell r="P979" t="str">
            <v>4</v>
          </cell>
          <cell r="Q979" t="str">
            <v/>
          </cell>
          <cell r="R979" t="str">
            <v/>
          </cell>
          <cell r="S979" t="str">
            <v/>
          </cell>
          <cell r="T979" t="str">
            <v>01 - 04 - 2015</v>
          </cell>
          <cell r="U979" t="str">
            <v>Epidemiolog Kesehatan Ahli Muda / Muda</v>
          </cell>
          <cell r="V979" t="str">
            <v/>
          </cell>
          <cell r="W979" t="str">
            <v>Seksi Pencegahan Dan Pengendalian Penyakit Menular</v>
          </cell>
          <cell r="X979" t="str">
            <v>Dinas Kesehatan</v>
          </cell>
          <cell r="Y979" t="str">
            <v>S-1 SKM</v>
          </cell>
          <cell r="Z979" t="str">
            <v>01-01-2006</v>
          </cell>
          <cell r="AA979" t="str">
            <v>Aktif</v>
          </cell>
          <cell r="AB979" t="str">
            <v>PNS Daerah Kab./Kota yang bekerja pada Kab./Kota</v>
          </cell>
          <cell r="AC979" t="str">
            <v>Pemerintah Kab. Tolitoli</v>
          </cell>
          <cell r="AD979" t="str">
            <v>Pemerintah Kab. Tolitoli</v>
          </cell>
        </row>
        <row r="980">
          <cell r="A980">
            <v>978</v>
          </cell>
          <cell r="B980" t="str">
            <v>197001121996031002</v>
          </cell>
          <cell r="C980" t="str">
            <v>570012241</v>
          </cell>
          <cell r="D980" t="str">
            <v>MUSTARI AZIS</v>
          </cell>
          <cell r="E980" t="str">
            <v/>
          </cell>
          <cell r="F980" t="str">
            <v/>
          </cell>
          <cell r="G980" t="str">
            <v>TOLITOLI</v>
          </cell>
          <cell r="H980" t="str">
            <v>12 - 01 - 1970</v>
          </cell>
          <cell r="I980" t="str">
            <v>II/a</v>
          </cell>
          <cell r="J980" t="str">
            <v>01 - 03 - 1996</v>
          </cell>
          <cell r="K980" t="str">
            <v>01 - 03 - 1998</v>
          </cell>
          <cell r="L980" t="str">
            <v>L</v>
          </cell>
          <cell r="M980" t="str">
            <v>III/b</v>
          </cell>
          <cell r="N980" t="str">
            <v>01 - 10 - 2015</v>
          </cell>
          <cell r="O980" t="str">
            <v>14</v>
          </cell>
          <cell r="P980" t="str">
            <v>7</v>
          </cell>
          <cell r="Q980" t="str">
            <v/>
          </cell>
          <cell r="R980" t="str">
            <v/>
          </cell>
          <cell r="S980" t="str">
            <v/>
          </cell>
          <cell r="T980" t="str">
            <v/>
          </cell>
          <cell r="U980" t="str">
            <v/>
          </cell>
          <cell r="V980" t="str">
            <v xml:space="preserve">PENGAWAS SARANA DAN PRASARANA </v>
          </cell>
          <cell r="W980" t="str">
            <v>Seksi Sarana Dan Prasana Permukiman</v>
          </cell>
          <cell r="X980" t="str">
            <v>Dinas Perumahan Rakyat Dan Kawasan Pemukiman</v>
          </cell>
          <cell r="Y980" t="str">
            <v>STM SIPIL</v>
          </cell>
          <cell r="Z980" t="str">
            <v>31-12-1990</v>
          </cell>
          <cell r="AA980" t="str">
            <v>Aktif</v>
          </cell>
          <cell r="AB980" t="str">
            <v>PNS Daerah Kab./Kota yang bekerja pada Kab./Kota</v>
          </cell>
          <cell r="AC980" t="str">
            <v>Pemerintah Kab. Tolitoli</v>
          </cell>
          <cell r="AD980" t="str">
            <v>Pemerintah Kab. Tolitoli</v>
          </cell>
        </row>
        <row r="981">
          <cell r="A981">
            <v>979</v>
          </cell>
          <cell r="B981" t="str">
            <v>196705061999032002</v>
          </cell>
          <cell r="C981" t="str">
            <v>132234045</v>
          </cell>
          <cell r="D981" t="str">
            <v>RAHMAWATI P</v>
          </cell>
          <cell r="E981" t="str">
            <v/>
          </cell>
          <cell r="F981" t="str">
            <v>S.Pd</v>
          </cell>
          <cell r="G981" t="str">
            <v>MAKASSAR</v>
          </cell>
          <cell r="H981" t="str">
            <v>06 - 05 - 1967</v>
          </cell>
          <cell r="I981" t="str">
            <v>II/a</v>
          </cell>
          <cell r="J981" t="str">
            <v>01 - 03 - 1999</v>
          </cell>
          <cell r="K981" t="str">
            <v>01 - 08 - 2000</v>
          </cell>
          <cell r="L981" t="str">
            <v>P</v>
          </cell>
          <cell r="M981" t="str">
            <v>III/b</v>
          </cell>
          <cell r="N981" t="str">
            <v>01 - 04 - 2017</v>
          </cell>
          <cell r="O981" t="str">
            <v>13</v>
          </cell>
          <cell r="P981" t="str">
            <v>1</v>
          </cell>
          <cell r="Q981" t="str">
            <v/>
          </cell>
          <cell r="R981" t="str">
            <v/>
          </cell>
          <cell r="S981" t="str">
            <v/>
          </cell>
          <cell r="T981" t="str">
            <v>01 - 10 - 2009</v>
          </cell>
          <cell r="U981" t="str">
            <v>Guru Pertama</v>
          </cell>
          <cell r="V981" t="str">
            <v/>
          </cell>
          <cell r="W981" t="str">
            <v>SD Negeri 2 Tolitoli</v>
          </cell>
          <cell r="X981" t="str">
            <v>Dinas Pendidikan Dan Kebudayaan</v>
          </cell>
          <cell r="Y981" t="str">
            <v>S-1 PENDIDIKAN BIMBINGAN DAN KONSELING</v>
          </cell>
          <cell r="Z981" t="str">
            <v>31-12-2005</v>
          </cell>
          <cell r="AA981" t="str">
            <v>Aktif</v>
          </cell>
          <cell r="AB981" t="str">
            <v>PNS Daerah Kab./Kota yang bekerja pada Kab./Kota</v>
          </cell>
          <cell r="AC981" t="str">
            <v>Pemerintah Kab. Tolitoli</v>
          </cell>
          <cell r="AD981" t="str">
            <v>Pemerintah Kab. Tolitoli</v>
          </cell>
        </row>
        <row r="982">
          <cell r="A982">
            <v>980</v>
          </cell>
          <cell r="B982" t="str">
            <v>196204152014091001</v>
          </cell>
          <cell r="C982" t="str">
            <v/>
          </cell>
          <cell r="D982" t="str">
            <v>MOHAMMAD YUNUS</v>
          </cell>
          <cell r="E982" t="str">
            <v/>
          </cell>
          <cell r="F982" t="str">
            <v/>
          </cell>
          <cell r="G982" t="str">
            <v>PAREPARE</v>
          </cell>
          <cell r="H982" t="str">
            <v>15 - 04 - 1962</v>
          </cell>
          <cell r="I982" t="str">
            <v>II/a</v>
          </cell>
          <cell r="J982" t="str">
            <v>01 - 09 - 2014</v>
          </cell>
          <cell r="K982" t="str">
            <v>01 - 12 - 2015</v>
          </cell>
          <cell r="L982" t="str">
            <v>L</v>
          </cell>
          <cell r="M982" t="str">
            <v>II/a</v>
          </cell>
          <cell r="N982" t="str">
            <v>01 - 09 - 2014</v>
          </cell>
          <cell r="O982" t="str">
            <v>10</v>
          </cell>
          <cell r="P982" t="str">
            <v>0</v>
          </cell>
          <cell r="Q982" t="str">
            <v/>
          </cell>
          <cell r="R982" t="str">
            <v/>
          </cell>
          <cell r="S982" t="str">
            <v/>
          </cell>
          <cell r="T982" t="str">
            <v/>
          </cell>
          <cell r="U982" t="str">
            <v/>
          </cell>
          <cell r="V982" t="str">
            <v>TEKNIS / ADMINISTRASI LAINNYA</v>
          </cell>
          <cell r="W982" t="str">
            <v>SUBBAG ADMINISTRASI UMUM</v>
          </cell>
          <cell r="X982" t="str">
            <v>SEKRETARIAT</v>
          </cell>
          <cell r="Y982" t="str">
            <v>SMA IPS</v>
          </cell>
          <cell r="Z982" t="str">
            <v>03-05-1983</v>
          </cell>
          <cell r="AA982" t="str">
            <v>Aktif</v>
          </cell>
          <cell r="AB982" t="str">
            <v>PNS Daerah Kab./Kota yang bekerja pada Kab./Kota</v>
          </cell>
          <cell r="AC982" t="str">
            <v>Pemerintah Kab. Tolitoli</v>
          </cell>
          <cell r="AD982" t="str">
            <v>Pemerintah Kab. Tolitoli</v>
          </cell>
        </row>
        <row r="983">
          <cell r="A983">
            <v>981</v>
          </cell>
          <cell r="B983" t="str">
            <v>196007121982011019</v>
          </cell>
          <cell r="C983" t="str">
            <v>130975200</v>
          </cell>
          <cell r="D983" t="str">
            <v>SUAIB YANTARA</v>
          </cell>
          <cell r="E983" t="str">
            <v/>
          </cell>
          <cell r="F983" t="str">
            <v/>
          </cell>
          <cell r="G983" t="str">
            <v>DONGGALA</v>
          </cell>
          <cell r="H983" t="str">
            <v>12 - 07 - 1960</v>
          </cell>
          <cell r="I983" t="str">
            <v>II/a</v>
          </cell>
          <cell r="J983" t="str">
            <v>01 - 01 - 1982</v>
          </cell>
          <cell r="K983" t="str">
            <v>01 - 01 - 1984</v>
          </cell>
          <cell r="L983" t="str">
            <v>L</v>
          </cell>
          <cell r="M983" t="str">
            <v>IV/a</v>
          </cell>
          <cell r="N983" t="str">
            <v>01 - 04 - 2005</v>
          </cell>
          <cell r="O983" t="str">
            <v>17</v>
          </cell>
          <cell r="P983" t="str">
            <v>3</v>
          </cell>
          <cell r="Q983" t="str">
            <v/>
          </cell>
          <cell r="R983" t="str">
            <v/>
          </cell>
          <cell r="S983" t="str">
            <v/>
          </cell>
          <cell r="T983" t="str">
            <v>01 - 04 - 2005</v>
          </cell>
          <cell r="U983" t="str">
            <v>Guru Pembina</v>
          </cell>
          <cell r="V983" t="str">
            <v/>
          </cell>
          <cell r="W983" t="str">
            <v>SDN 1 TAMPIALA</v>
          </cell>
          <cell r="X983" t="str">
            <v>CABANG DISPENBUD KECAMATAN DAMPAL SELATAN</v>
          </cell>
          <cell r="Y983" t="str">
            <v>SEKOLAH PENDIDIKAN GURU</v>
          </cell>
          <cell r="Z983" t="str">
            <v>31-12-2002</v>
          </cell>
          <cell r="AA983" t="str">
            <v>Aktif</v>
          </cell>
          <cell r="AB983" t="str">
            <v>PNS Daerah Kab./Kota yang bekerja pada Kab./Kota</v>
          </cell>
          <cell r="AC983" t="str">
            <v>Pemerintah Kab. Tolitoli</v>
          </cell>
          <cell r="AD983" t="str">
            <v>Pemerintah Kab. Tolitoli</v>
          </cell>
        </row>
        <row r="984">
          <cell r="A984">
            <v>982</v>
          </cell>
          <cell r="B984" t="str">
            <v>196802091998031006</v>
          </cell>
          <cell r="C984" t="str">
            <v>132207495</v>
          </cell>
          <cell r="D984" t="str">
            <v>NAHARUDIN ABDUL MANDAR</v>
          </cell>
          <cell r="E984" t="str">
            <v>Drs.</v>
          </cell>
          <cell r="F984" t="str">
            <v/>
          </cell>
          <cell r="G984" t="str">
            <v>TOLITOLI</v>
          </cell>
          <cell r="H984" t="str">
            <v>09 - 02 - 1968</v>
          </cell>
          <cell r="I984" t="str">
            <v>III/a</v>
          </cell>
          <cell r="J984" t="str">
            <v>01 - 03 - 1998</v>
          </cell>
          <cell r="K984" t="str">
            <v>01 - 04 - 1999</v>
          </cell>
          <cell r="L984" t="str">
            <v>L</v>
          </cell>
          <cell r="M984" t="str">
            <v>IV/a</v>
          </cell>
          <cell r="N984" t="str">
            <v>01 - 10 - 2012</v>
          </cell>
          <cell r="O984" t="str">
            <v>14</v>
          </cell>
          <cell r="P984" t="str">
            <v>7</v>
          </cell>
          <cell r="Q984" t="str">
            <v/>
          </cell>
          <cell r="R984" t="str">
            <v/>
          </cell>
          <cell r="S984" t="str">
            <v/>
          </cell>
          <cell r="T984" t="str">
            <v>01 - 10 - 2012</v>
          </cell>
          <cell r="U984" t="str">
            <v>Guru Pembina</v>
          </cell>
          <cell r="V984" t="str">
            <v/>
          </cell>
          <cell r="W984" t="str">
            <v>SMP NEGERI 3 TOLITOLI</v>
          </cell>
          <cell r="X984" t="str">
            <v>CABANG DISPENBUD KECAMATAN BAOLAN</v>
          </cell>
          <cell r="Y984" t="str">
            <v>S-1 PENDIDIKAN AGAMA ISLAM</v>
          </cell>
          <cell r="Z984" t="str">
            <v>31-12-1994</v>
          </cell>
          <cell r="AA984" t="str">
            <v>Aktif</v>
          </cell>
          <cell r="AB984" t="str">
            <v>PNS Daerah Kab./Kota yang bekerja pada Kab./Kota</v>
          </cell>
          <cell r="AC984" t="str">
            <v>Pemerintah Kab. Tolitoli</v>
          </cell>
          <cell r="AD984" t="str">
            <v>Pemerintah Kab. Tolitoli</v>
          </cell>
        </row>
        <row r="985">
          <cell r="A985">
            <v>983</v>
          </cell>
          <cell r="B985" t="str">
            <v>197001032007011025</v>
          </cell>
          <cell r="C985" t="str">
            <v>570027493</v>
          </cell>
          <cell r="D985" t="str">
            <v>ANDRES</v>
          </cell>
          <cell r="E985" t="str">
            <v/>
          </cell>
          <cell r="F985" t="str">
            <v/>
          </cell>
          <cell r="G985" t="str">
            <v>BINONTOAN</v>
          </cell>
          <cell r="H985" t="str">
            <v>03 - 01 - 1970</v>
          </cell>
          <cell r="I985" t="str">
            <v>II/a</v>
          </cell>
          <cell r="J985" t="str">
            <v>01 - 01 - 2007</v>
          </cell>
          <cell r="K985" t="str">
            <v>01 - 10 - 2008</v>
          </cell>
          <cell r="L985" t="str">
            <v>L</v>
          </cell>
          <cell r="M985" t="str">
            <v>II/c</v>
          </cell>
          <cell r="N985" t="str">
            <v>01 - 04 - 2015</v>
          </cell>
          <cell r="O985" t="str">
            <v>15</v>
          </cell>
          <cell r="P985" t="str">
            <v>3</v>
          </cell>
          <cell r="Q985" t="str">
            <v/>
          </cell>
          <cell r="R985" t="str">
            <v/>
          </cell>
          <cell r="S985" t="str">
            <v/>
          </cell>
          <cell r="T985" t="str">
            <v/>
          </cell>
          <cell r="U985" t="str">
            <v/>
          </cell>
          <cell r="V985" t="str">
            <v>SEKERTARIS DESA</v>
          </cell>
          <cell r="W985" t="str">
            <v>SEKSI PEMERINTAHAN</v>
          </cell>
          <cell r="X985" t="str">
            <v>KANTOR KECAMATAN TOLITOLI UTARA</v>
          </cell>
          <cell r="Y985" t="str">
            <v>SMA A.3/IPS</v>
          </cell>
          <cell r="Z985" t="str">
            <v>31-12-1993</v>
          </cell>
          <cell r="AA985" t="str">
            <v>Aktif</v>
          </cell>
          <cell r="AB985" t="str">
            <v>PNS Daerah Kab./Kota yang bekerja pada Kab./Kota</v>
          </cell>
          <cell r="AC985" t="str">
            <v>Pemerintah Kab. Tolitoli</v>
          </cell>
          <cell r="AD985" t="str">
            <v>Pemerintah Kab. Tolitoli</v>
          </cell>
        </row>
        <row r="986">
          <cell r="A986">
            <v>984</v>
          </cell>
          <cell r="B986" t="str">
            <v>197704202006042019</v>
          </cell>
          <cell r="C986" t="str">
            <v>570021462</v>
          </cell>
          <cell r="D986" t="str">
            <v>SUNATRI</v>
          </cell>
          <cell r="E986" t="str">
            <v/>
          </cell>
          <cell r="F986" t="str">
            <v>A.Ma</v>
          </cell>
          <cell r="G986" t="str">
            <v>KEPULAUAN SELAYAR</v>
          </cell>
          <cell r="H986" t="str">
            <v>20 - 04 - 1977</v>
          </cell>
          <cell r="I986" t="str">
            <v>II/b</v>
          </cell>
          <cell r="J986" t="str">
            <v>01 - 04 - 2006</v>
          </cell>
          <cell r="K986" t="str">
            <v>01 - 10 - 2007</v>
          </cell>
          <cell r="L986" t="str">
            <v>P</v>
          </cell>
          <cell r="M986" t="str">
            <v>III/a</v>
          </cell>
          <cell r="N986" t="str">
            <v>01 - 10 - 2016</v>
          </cell>
          <cell r="O986" t="str">
            <v>9</v>
          </cell>
          <cell r="P986" t="str">
            <v>11</v>
          </cell>
          <cell r="Q986" t="str">
            <v/>
          </cell>
          <cell r="R986" t="str">
            <v/>
          </cell>
          <cell r="S986" t="str">
            <v/>
          </cell>
          <cell r="T986" t="str">
            <v>01 - 10 - 2016</v>
          </cell>
          <cell r="U986" t="str">
            <v>Guru Pertama</v>
          </cell>
          <cell r="V986" t="str">
            <v/>
          </cell>
          <cell r="W986" t="str">
            <v>SDN BUTUN</v>
          </cell>
          <cell r="X986" t="str">
            <v>CABANG DISPENBUD KECAMATAN OGODEIDE</v>
          </cell>
          <cell r="Y986" t="str">
            <v>D-II PGSDI</v>
          </cell>
          <cell r="Z986" t="str">
            <v>31-12-2003</v>
          </cell>
          <cell r="AA986" t="str">
            <v>Aktif</v>
          </cell>
          <cell r="AB986" t="str">
            <v>PNS Daerah Kab./Kota yang bekerja pada Kab./Kota</v>
          </cell>
          <cell r="AC986" t="str">
            <v>Pemerintah Kab. Tolitoli</v>
          </cell>
          <cell r="AD986" t="str">
            <v>Pemerintah Kab. Tolitoli</v>
          </cell>
        </row>
        <row r="987">
          <cell r="A987">
            <v>985</v>
          </cell>
          <cell r="B987" t="str">
            <v>197011202006042009</v>
          </cell>
          <cell r="C987" t="str">
            <v>570021418</v>
          </cell>
          <cell r="D987" t="str">
            <v>MARFUAH YONAS</v>
          </cell>
          <cell r="E987" t="str">
            <v/>
          </cell>
          <cell r="F987" t="str">
            <v/>
          </cell>
          <cell r="G987" t="str">
            <v>TOLITOLI</v>
          </cell>
          <cell r="H987" t="str">
            <v>20 - 11 - 1970</v>
          </cell>
          <cell r="I987" t="str">
            <v>II/a</v>
          </cell>
          <cell r="J987" t="str">
            <v>01 - 04 - 2006</v>
          </cell>
          <cell r="K987" t="str">
            <v>01 - 10 - 2007</v>
          </cell>
          <cell r="L987" t="str">
            <v>P</v>
          </cell>
          <cell r="M987" t="str">
            <v>II/c</v>
          </cell>
          <cell r="N987" t="str">
            <v>01 - 10 - 2014</v>
          </cell>
          <cell r="O987" t="str">
            <v>14</v>
          </cell>
          <cell r="P987" t="str">
            <v>4</v>
          </cell>
          <cell r="Q987" t="str">
            <v/>
          </cell>
          <cell r="R987" t="str">
            <v/>
          </cell>
          <cell r="S987" t="str">
            <v/>
          </cell>
          <cell r="T987" t="str">
            <v>01 - 10 - 2014</v>
          </cell>
          <cell r="U987" t="str">
            <v>Guru Muda</v>
          </cell>
          <cell r="V987" t="str">
            <v/>
          </cell>
          <cell r="W987" t="str">
            <v>SDN 1 SIBALUTON</v>
          </cell>
          <cell r="X987" t="str">
            <v>CABANG DISPENBUD KECAMATAN BASIDONDO</v>
          </cell>
          <cell r="Y987" t="str">
            <v>SPG PENDIDIKAN SD</v>
          </cell>
          <cell r="Z987" t="str">
            <v>31-12-1990</v>
          </cell>
          <cell r="AA987" t="str">
            <v>Aktif</v>
          </cell>
          <cell r="AB987" t="str">
            <v>PNS Daerah Kab./Kota yang bekerja pada Kab./Kota</v>
          </cell>
          <cell r="AC987" t="str">
            <v>Pemerintah Kab. Tolitoli</v>
          </cell>
          <cell r="AD987" t="str">
            <v>Pemerintah Kab. Tolitoli</v>
          </cell>
        </row>
        <row r="988">
          <cell r="A988">
            <v>986</v>
          </cell>
          <cell r="B988" t="str">
            <v>196805062005012011</v>
          </cell>
          <cell r="C988" t="str">
            <v>570017291</v>
          </cell>
          <cell r="D988" t="str">
            <v>CHERLY MEIKE RAPAR</v>
          </cell>
          <cell r="E988" t="str">
            <v/>
          </cell>
          <cell r="F988" t="str">
            <v/>
          </cell>
          <cell r="G988" t="str">
            <v>TOMOHON</v>
          </cell>
          <cell r="H988" t="str">
            <v>06 - 05 - 1968</v>
          </cell>
          <cell r="I988" t="str">
            <v>II/a</v>
          </cell>
          <cell r="J988" t="str">
            <v>01 - 01 - 2005</v>
          </cell>
          <cell r="K988" t="str">
            <v>01 - 03 - 2006</v>
          </cell>
          <cell r="L988" t="str">
            <v>P</v>
          </cell>
          <cell r="M988" t="str">
            <v>II/c</v>
          </cell>
          <cell r="N988" t="str">
            <v>01 - 10 - 2014</v>
          </cell>
          <cell r="O988" t="str">
            <v>17</v>
          </cell>
          <cell r="P988" t="str">
            <v>8</v>
          </cell>
          <cell r="Q988" t="str">
            <v/>
          </cell>
          <cell r="R988" t="str">
            <v/>
          </cell>
          <cell r="S988" t="str">
            <v/>
          </cell>
          <cell r="T988" t="str">
            <v>01 - 10 - 2014</v>
          </cell>
          <cell r="U988" t="str">
            <v>Guru Muda</v>
          </cell>
          <cell r="V988" t="str">
            <v/>
          </cell>
          <cell r="W988" t="str">
            <v>SD Katolik Santa Theresia</v>
          </cell>
          <cell r="X988" t="str">
            <v>Dinas Pendidikan Dan Kebudayaan</v>
          </cell>
          <cell r="Y988" t="str">
            <v>SEKOLAH PENDIDIKAN GURU</v>
          </cell>
          <cell r="Z988" t="str">
            <v>31-12-1987</v>
          </cell>
          <cell r="AA988" t="str">
            <v>Aktif</v>
          </cell>
          <cell r="AB988" t="str">
            <v>PNS Daerah Kab./Kota yang bekerja pada Kab./Kota</v>
          </cell>
          <cell r="AC988" t="str">
            <v>Pemerintah Kab. Tolitoli</v>
          </cell>
          <cell r="AD988" t="str">
            <v>Pemerintah Kab. Tolitoli</v>
          </cell>
        </row>
        <row r="989">
          <cell r="A989">
            <v>987</v>
          </cell>
          <cell r="B989" t="str">
            <v>196409252007011010</v>
          </cell>
          <cell r="C989" t="str">
            <v>570028860</v>
          </cell>
          <cell r="D989" t="str">
            <v>SYARIFRUDIN A. KUNTUAMAS</v>
          </cell>
          <cell r="E989" t="str">
            <v/>
          </cell>
          <cell r="F989" t="str">
            <v/>
          </cell>
          <cell r="G989" t="str">
            <v>BUOL</v>
          </cell>
          <cell r="H989" t="str">
            <v>25 - 09 - 1964</v>
          </cell>
          <cell r="I989" t="str">
            <v>II/a</v>
          </cell>
          <cell r="J989" t="str">
            <v>01 - 01 - 2007</v>
          </cell>
          <cell r="K989" t="str">
            <v>01 - 10 - 2008</v>
          </cell>
          <cell r="L989" t="str">
            <v>L</v>
          </cell>
          <cell r="M989" t="str">
            <v>II/c</v>
          </cell>
          <cell r="N989" t="str">
            <v>01 - 04 - 2015</v>
          </cell>
          <cell r="O989" t="str">
            <v>10</v>
          </cell>
          <cell r="P989" t="str">
            <v>3</v>
          </cell>
          <cell r="Q989" t="str">
            <v/>
          </cell>
          <cell r="R989" t="str">
            <v/>
          </cell>
          <cell r="S989" t="str">
            <v/>
          </cell>
          <cell r="T989" t="str">
            <v/>
          </cell>
          <cell r="U989" t="str">
            <v/>
          </cell>
          <cell r="V989" t="str">
            <v>FUNGSIONAL UMUM</v>
          </cell>
          <cell r="W989" t="str">
            <v>RUMAH SAKIT UMUM DAERAH MOKOPIDO</v>
          </cell>
          <cell r="X989" t="str">
            <v>Pemerintah Kabupaten Tolitoli</v>
          </cell>
          <cell r="Y989" t="str">
            <v>SMA A.3/IPS</v>
          </cell>
          <cell r="Z989" t="str">
            <v>31-12-1984</v>
          </cell>
          <cell r="AA989" t="str">
            <v>Aktif</v>
          </cell>
          <cell r="AB989" t="str">
            <v>PNS Daerah Kab./Kota yang bekerja pada Kab./Kota</v>
          </cell>
          <cell r="AC989" t="str">
            <v>Pemerintah Kab. Tolitoli</v>
          </cell>
          <cell r="AD989" t="str">
            <v>Pemerintah Kab. Tolitoli</v>
          </cell>
        </row>
        <row r="990">
          <cell r="A990">
            <v>988</v>
          </cell>
          <cell r="B990" t="str">
            <v>196012091983012001</v>
          </cell>
          <cell r="C990" t="str">
            <v>131256026</v>
          </cell>
          <cell r="D990" t="str">
            <v>WARDA MOKODOMPIT</v>
          </cell>
          <cell r="E990" t="str">
            <v/>
          </cell>
          <cell r="F990" t="str">
            <v>S.Pd</v>
          </cell>
          <cell r="G990" t="str">
            <v>BOKAT</v>
          </cell>
          <cell r="H990" t="str">
            <v>09 - 12 - 1960</v>
          </cell>
          <cell r="I990" t="str">
            <v>II/a</v>
          </cell>
          <cell r="J990" t="str">
            <v>01 - 01 - 1983</v>
          </cell>
          <cell r="K990" t="str">
            <v>01 - 10 - 1984</v>
          </cell>
          <cell r="L990" t="str">
            <v>P</v>
          </cell>
          <cell r="M990" t="str">
            <v>IV/a</v>
          </cell>
          <cell r="N990" t="str">
            <v>01 - 10 - 2008</v>
          </cell>
          <cell r="O990" t="str">
            <v>27</v>
          </cell>
          <cell r="P990" t="str">
            <v>9</v>
          </cell>
          <cell r="Q990" t="str">
            <v/>
          </cell>
          <cell r="R990" t="str">
            <v/>
          </cell>
          <cell r="S990" t="str">
            <v/>
          </cell>
          <cell r="T990" t="str">
            <v>01 - 10 - 2008</v>
          </cell>
          <cell r="U990" t="str">
            <v>Guru Pembina</v>
          </cell>
          <cell r="V990" t="str">
            <v/>
          </cell>
          <cell r="W990" t="str">
            <v>SMP NEGERI 1 GALANG</v>
          </cell>
          <cell r="X990" t="str">
            <v>CABANG DISPENBUD KECAMATAN GALANG</v>
          </cell>
          <cell r="Y990" t="str">
            <v>S-1 PENDIDIKAN MATEMATIKA</v>
          </cell>
          <cell r="Z990" t="str">
            <v>31-12-2002</v>
          </cell>
          <cell r="AA990" t="str">
            <v>Aktif</v>
          </cell>
          <cell r="AB990" t="str">
            <v>PNS Daerah Kab./Kota yang bekerja pada Kab./Kota</v>
          </cell>
          <cell r="AC990" t="str">
            <v>Pemerintah Kab. Tolitoli</v>
          </cell>
          <cell r="AD990" t="str">
            <v>Pemerintah Kab. Tolitoli</v>
          </cell>
        </row>
        <row r="991">
          <cell r="A991">
            <v>989</v>
          </cell>
          <cell r="B991" t="str">
            <v>198306272008012003</v>
          </cell>
          <cell r="C991" t="str">
            <v>570036095</v>
          </cell>
          <cell r="D991" t="str">
            <v>EKAWATI</v>
          </cell>
          <cell r="E991" t="str">
            <v/>
          </cell>
          <cell r="F991" t="str">
            <v>A.MA</v>
          </cell>
          <cell r="G991" t="str">
            <v>TOLITOLI</v>
          </cell>
          <cell r="H991" t="str">
            <v>27 - 06 - 1983</v>
          </cell>
          <cell r="I991" t="str">
            <v>II/b</v>
          </cell>
          <cell r="J991" t="str">
            <v>01 - 01 - 2008</v>
          </cell>
          <cell r="K991" t="str">
            <v>01 - 12 - 2009</v>
          </cell>
          <cell r="L991" t="str">
            <v>P</v>
          </cell>
          <cell r="M991" t="str">
            <v>II/d</v>
          </cell>
          <cell r="N991" t="str">
            <v>01 - 10 - 2014</v>
          </cell>
          <cell r="O991" t="str">
            <v>12</v>
          </cell>
          <cell r="P991" t="str">
            <v>9</v>
          </cell>
          <cell r="Q991" t="str">
            <v/>
          </cell>
          <cell r="R991" t="str">
            <v/>
          </cell>
          <cell r="S991" t="str">
            <v/>
          </cell>
          <cell r="T991" t="str">
            <v>01 - 10 - 2014</v>
          </cell>
          <cell r="U991" t="str">
            <v>Guru Muda Tingkat. I</v>
          </cell>
          <cell r="V991" t="str">
            <v/>
          </cell>
          <cell r="W991" t="str">
            <v>SD Islam Mujahidin</v>
          </cell>
          <cell r="X991" t="str">
            <v>Dinas Pendidikan Dan Kebudayaan</v>
          </cell>
          <cell r="Y991" t="str">
            <v>D-II PGSD</v>
          </cell>
          <cell r="Z991" t="str">
            <v>31-12-2004</v>
          </cell>
          <cell r="AA991" t="str">
            <v>Aktif</v>
          </cell>
          <cell r="AB991" t="str">
            <v>PNS Daerah Kab./Kota yang bekerja pada Kab./Kota</v>
          </cell>
          <cell r="AC991" t="str">
            <v>Pemerintah Kab. Tolitoli</v>
          </cell>
          <cell r="AD991" t="str">
            <v>Pemerintah Kab. Tolitoli</v>
          </cell>
        </row>
        <row r="992">
          <cell r="A992">
            <v>990</v>
          </cell>
          <cell r="B992" t="str">
            <v>197207152003122005</v>
          </cell>
          <cell r="C992" t="str">
            <v>570015574</v>
          </cell>
          <cell r="D992" t="str">
            <v>HASIA MARTO</v>
          </cell>
          <cell r="E992" t="str">
            <v>Dr</v>
          </cell>
          <cell r="F992" t="str">
            <v>S.Pd, M.Pd</v>
          </cell>
          <cell r="G992" t="str">
            <v>TULUNGAGUNG</v>
          </cell>
          <cell r="H992" t="str">
            <v>15 - 07 - 1972</v>
          </cell>
          <cell r="I992" t="str">
            <v>III/a</v>
          </cell>
          <cell r="J992" t="str">
            <v>01 - 12 - 2003</v>
          </cell>
          <cell r="K992" t="str">
            <v>01 - 03 - 2005</v>
          </cell>
          <cell r="L992" t="str">
            <v>P</v>
          </cell>
          <cell r="M992" t="str">
            <v>IV/a</v>
          </cell>
          <cell r="N992" t="str">
            <v>01 - 04 - 2016</v>
          </cell>
          <cell r="O992" t="str">
            <v>12</v>
          </cell>
          <cell r="P992" t="str">
            <v>10</v>
          </cell>
          <cell r="Q992" t="str">
            <v/>
          </cell>
          <cell r="R992" t="str">
            <v/>
          </cell>
          <cell r="S992" t="str">
            <v/>
          </cell>
          <cell r="T992" t="str">
            <v>01 - 04 - 2016</v>
          </cell>
          <cell r="U992" t="str">
            <v>Guru Madya</v>
          </cell>
          <cell r="V992" t="str">
            <v/>
          </cell>
          <cell r="W992" t="str">
            <v>BADAN PENDIDIKAN, PELATIHAN, PENELITIAN DAN PENGEMBANGAN</v>
          </cell>
          <cell r="X992" t="str">
            <v>Pemerintah Kabupaten Tolitoli</v>
          </cell>
          <cell r="Y992" t="str">
            <v>PROGRAM PASCA SARJANA</v>
          </cell>
          <cell r="Z992" t="str">
            <v>31-12-2015</v>
          </cell>
          <cell r="AA992" t="str">
            <v>Aktif</v>
          </cell>
          <cell r="AB992" t="str">
            <v>PNS Daerah Kab./Kota yang bekerja pada Kab./Kota</v>
          </cell>
          <cell r="AC992" t="str">
            <v>Pemerintah Kab. Tolitoli</v>
          </cell>
          <cell r="AD992" t="str">
            <v>Pemerintah Kab. Tolitoli</v>
          </cell>
        </row>
        <row r="993">
          <cell r="A993">
            <v>991</v>
          </cell>
          <cell r="B993" t="str">
            <v>198505052009042005</v>
          </cell>
          <cell r="C993" t="str">
            <v/>
          </cell>
          <cell r="D993" t="str">
            <v>LISNA MIRWAN</v>
          </cell>
          <cell r="E993" t="str">
            <v/>
          </cell>
          <cell r="F993" t="str">
            <v>S.Pd</v>
          </cell>
          <cell r="G993" t="str">
            <v>LAULALANG</v>
          </cell>
          <cell r="H993" t="str">
            <v>05 - 05 - 1985</v>
          </cell>
          <cell r="I993" t="str">
            <v>III/a</v>
          </cell>
          <cell r="J993" t="str">
            <v>01 - 04 - 2009</v>
          </cell>
          <cell r="K993" t="str">
            <v>01 - 01 - 2011</v>
          </cell>
          <cell r="L993" t="str">
            <v>P</v>
          </cell>
          <cell r="M993" t="str">
            <v>III/b</v>
          </cell>
          <cell r="N993" t="str">
            <v>01 - 10 - 2013</v>
          </cell>
          <cell r="O993" t="str">
            <v>4</v>
          </cell>
          <cell r="P993" t="str">
            <v>6</v>
          </cell>
          <cell r="Q993" t="str">
            <v/>
          </cell>
          <cell r="R993" t="str">
            <v/>
          </cell>
          <cell r="S993" t="str">
            <v/>
          </cell>
          <cell r="T993" t="str">
            <v>01 - 10 - 2013</v>
          </cell>
          <cell r="U993" t="str">
            <v>Guru Pertama</v>
          </cell>
          <cell r="V993" t="str">
            <v/>
          </cell>
          <cell r="W993" t="str">
            <v>SMP NEGERI SATAP DIULE</v>
          </cell>
          <cell r="X993" t="str">
            <v>CABANG DISPENBUD KECAMATAN TOLITOLI UTARA</v>
          </cell>
          <cell r="Y993" t="str">
            <v>S-1 TEKNOLOGI PENDIDIKAN</v>
          </cell>
          <cell r="Z993" t="str">
            <v>31-12-2008</v>
          </cell>
          <cell r="AA993" t="str">
            <v>Aktif</v>
          </cell>
          <cell r="AB993" t="str">
            <v>PNS Daerah Kab./Kota yang bekerja pada Kab./Kota</v>
          </cell>
          <cell r="AC993" t="str">
            <v>Pemerintah Kab. Tolitoli</v>
          </cell>
          <cell r="AD993" t="str">
            <v>Pemerintah Kab. Tolitoli</v>
          </cell>
        </row>
        <row r="994">
          <cell r="A994">
            <v>992</v>
          </cell>
          <cell r="B994" t="str">
            <v>198307082010012025</v>
          </cell>
          <cell r="C994" t="str">
            <v/>
          </cell>
          <cell r="D994" t="str">
            <v>MASITA</v>
          </cell>
          <cell r="E994" t="str">
            <v/>
          </cell>
          <cell r="F994" t="str">
            <v>SE</v>
          </cell>
          <cell r="G994" t="str">
            <v>BILO</v>
          </cell>
          <cell r="H994" t="str">
            <v>08 - 07 - 1983</v>
          </cell>
          <cell r="I994" t="str">
            <v>II/a</v>
          </cell>
          <cell r="J994" t="str">
            <v>01 - 01 - 2010</v>
          </cell>
          <cell r="K994" t="str">
            <v>01 - 01 - 2012</v>
          </cell>
          <cell r="L994" t="str">
            <v>P</v>
          </cell>
          <cell r="M994" t="str">
            <v>III/a</v>
          </cell>
          <cell r="N994" t="str">
            <v>01 - 10 - 2015</v>
          </cell>
          <cell r="O994" t="str">
            <v>6</v>
          </cell>
          <cell r="P994" t="str">
            <v>2</v>
          </cell>
          <cell r="Q994" t="str">
            <v/>
          </cell>
          <cell r="R994" t="str">
            <v/>
          </cell>
          <cell r="S994" t="str">
            <v/>
          </cell>
          <cell r="T994" t="str">
            <v/>
          </cell>
          <cell r="U994" t="str">
            <v/>
          </cell>
          <cell r="V994" t="str">
            <v>FUNGSIONAL UMUM</v>
          </cell>
          <cell r="W994" t="str">
            <v>SEKSI SARANA DAN PRASARANA</v>
          </cell>
          <cell r="X994" t="str">
            <v>KANTOR KECAMATAN OGODEIDE</v>
          </cell>
          <cell r="Y994" t="str">
            <v>S-1 EKONOMI MANAJEMEN</v>
          </cell>
          <cell r="Z994" t="str">
            <v>31-12-2013</v>
          </cell>
          <cell r="AA994" t="str">
            <v>Aktif</v>
          </cell>
          <cell r="AB994" t="str">
            <v>PNS Daerah Kab./Kota yang bekerja pada Kab./Kota</v>
          </cell>
          <cell r="AC994" t="str">
            <v>Pemerintah Kab. Tolitoli</v>
          </cell>
          <cell r="AD994" t="str">
            <v>Pemerintah Kab. Tolitoli</v>
          </cell>
        </row>
        <row r="995">
          <cell r="A995">
            <v>993</v>
          </cell>
          <cell r="B995" t="str">
            <v>198204122007012007</v>
          </cell>
          <cell r="C995" t="str">
            <v>570028835</v>
          </cell>
          <cell r="D995" t="str">
            <v>APRIANI</v>
          </cell>
          <cell r="E995" t="str">
            <v/>
          </cell>
          <cell r="F995" t="str">
            <v>S.Far.Apt</v>
          </cell>
          <cell r="G995" t="str">
            <v>TOLITOLI</v>
          </cell>
          <cell r="H995" t="str">
            <v>12 - 04 - 1982</v>
          </cell>
          <cell r="I995" t="str">
            <v>II/a</v>
          </cell>
          <cell r="J995" t="str">
            <v>01 - 01 - 2007</v>
          </cell>
          <cell r="K995" t="str">
            <v>01 - 10 - 2008</v>
          </cell>
          <cell r="L995" t="str">
            <v>P</v>
          </cell>
          <cell r="M995" t="str">
            <v>III/d</v>
          </cell>
          <cell r="N995" t="str">
            <v>01 - 04 - 2018</v>
          </cell>
          <cell r="O995" t="str">
            <v>10</v>
          </cell>
          <cell r="P995" t="str">
            <v>3</v>
          </cell>
          <cell r="Q995" t="str">
            <v/>
          </cell>
          <cell r="R995" t="str">
            <v/>
          </cell>
          <cell r="S995" t="str">
            <v/>
          </cell>
          <cell r="T995" t="str">
            <v>01 - 10 - 2015</v>
          </cell>
          <cell r="U995" t="str">
            <v>Apoteker Ahli Muda / Muda</v>
          </cell>
          <cell r="V995" t="str">
            <v/>
          </cell>
          <cell r="W995" t="str">
            <v>Sub Bidang Farmasi Dan Gizi</v>
          </cell>
          <cell r="X995" t="str">
            <v>BIDANG PENUNJANG  MEDIS</v>
          </cell>
          <cell r="Y995" t="str">
            <v>APOTEKER</v>
          </cell>
          <cell r="Z995" t="str">
            <v>01-01-2011</v>
          </cell>
          <cell r="AA995" t="str">
            <v>Aktif</v>
          </cell>
          <cell r="AB995" t="str">
            <v>PNS Daerah Kab./Kota yang bekerja pada Kab./Kota</v>
          </cell>
          <cell r="AC995" t="str">
            <v>Pemerintah Kab. Tolitoli</v>
          </cell>
          <cell r="AD995" t="str">
            <v>Pemerintah Kab. Tolitoli</v>
          </cell>
        </row>
        <row r="996">
          <cell r="A996">
            <v>994</v>
          </cell>
          <cell r="B996" t="str">
            <v>197109012006042017</v>
          </cell>
          <cell r="C996" t="str">
            <v>570021302</v>
          </cell>
          <cell r="D996" t="str">
            <v>NI MADE RAI ERNI SUBAGIA</v>
          </cell>
          <cell r="E996" t="str">
            <v/>
          </cell>
          <cell r="F996" t="str">
            <v>A.Md.Pd</v>
          </cell>
          <cell r="G996" t="str">
            <v>DONGGALA</v>
          </cell>
          <cell r="H996" t="str">
            <v>01 - 09 - 1971</v>
          </cell>
          <cell r="I996" t="str">
            <v>II/c</v>
          </cell>
          <cell r="J996" t="str">
            <v>01 - 04 - 2006</v>
          </cell>
          <cell r="K996" t="str">
            <v>01 - 10 - 2007</v>
          </cell>
          <cell r="L996" t="str">
            <v>P</v>
          </cell>
          <cell r="M996" t="str">
            <v>III/a</v>
          </cell>
          <cell r="N996" t="str">
            <v>01 - 04 - 2017</v>
          </cell>
          <cell r="O996" t="str">
            <v>11</v>
          </cell>
          <cell r="P996" t="str">
            <v>10</v>
          </cell>
          <cell r="Q996" t="str">
            <v/>
          </cell>
          <cell r="R996" t="str">
            <v/>
          </cell>
          <cell r="S996" t="str">
            <v/>
          </cell>
          <cell r="T996" t="str">
            <v>01 - 04 - 2017</v>
          </cell>
          <cell r="U996" t="str">
            <v>Guru Pertama</v>
          </cell>
          <cell r="V996" t="str">
            <v/>
          </cell>
          <cell r="W996" t="str">
            <v>SMP Negeri 6 Tolitoli</v>
          </cell>
          <cell r="X996" t="str">
            <v>Dinas Pendidikan Dan Kebudayaan</v>
          </cell>
          <cell r="Y996" t="str">
            <v>D-III BAHASA INDONESIA</v>
          </cell>
          <cell r="Z996" t="str">
            <v>31-12-1993</v>
          </cell>
          <cell r="AA996" t="str">
            <v>Aktif</v>
          </cell>
          <cell r="AB996" t="str">
            <v>PNS Daerah Kab./Kota yang bekerja pada Kab./Kota</v>
          </cell>
          <cell r="AC996" t="str">
            <v>Pemerintah Kab. Tolitoli</v>
          </cell>
          <cell r="AD996" t="str">
            <v>Pemerintah Kab. Tolitoli</v>
          </cell>
        </row>
        <row r="997">
          <cell r="A997">
            <v>995</v>
          </cell>
          <cell r="B997" t="str">
            <v>198604212009041001</v>
          </cell>
          <cell r="C997" t="str">
            <v/>
          </cell>
          <cell r="D997" t="str">
            <v>ARMAN</v>
          </cell>
          <cell r="E997" t="str">
            <v/>
          </cell>
          <cell r="F997" t="str">
            <v>S.Sos</v>
          </cell>
          <cell r="G997" t="str">
            <v>TOLITOLI</v>
          </cell>
          <cell r="H997" t="str">
            <v>21 - 04 - 1986</v>
          </cell>
          <cell r="I997" t="str">
            <v>II/a</v>
          </cell>
          <cell r="J997" t="str">
            <v>01 - 04 - 2009</v>
          </cell>
          <cell r="K997" t="str">
            <v>01 - 01 - 2011</v>
          </cell>
          <cell r="L997" t="str">
            <v>L</v>
          </cell>
          <cell r="M997" t="str">
            <v>III/a</v>
          </cell>
          <cell r="N997" t="str">
            <v>01 - 10 - 2015</v>
          </cell>
          <cell r="O997" t="str">
            <v>6</v>
          </cell>
          <cell r="P997" t="str">
            <v>3</v>
          </cell>
          <cell r="Q997" t="str">
            <v/>
          </cell>
          <cell r="R997" t="str">
            <v/>
          </cell>
          <cell r="S997" t="str">
            <v/>
          </cell>
          <cell r="T997" t="str">
            <v/>
          </cell>
          <cell r="U997" t="str">
            <v/>
          </cell>
          <cell r="V997" t="str">
            <v>FUNGSIONAL UMUM</v>
          </cell>
          <cell r="W997" t="str">
            <v>Badan Satuan Polisi Pamong Praja Dan Perlindungan Masyarakat</v>
          </cell>
          <cell r="X997" t="str">
            <v>Pemerintah Kabupaten Tolitoli</v>
          </cell>
          <cell r="Y997" t="str">
            <v>S-1 ILMU ADMINISTRASI NEGARA</v>
          </cell>
          <cell r="Z997" t="str">
            <v>31-12-2011</v>
          </cell>
          <cell r="AA997" t="str">
            <v>Aktif</v>
          </cell>
          <cell r="AB997" t="str">
            <v>PNS Daerah Kab./Kota yang bekerja pada Kab./Kota</v>
          </cell>
          <cell r="AC997" t="str">
            <v>Pemerintah Kab. Tolitoli</v>
          </cell>
          <cell r="AD997" t="str">
            <v>Pemerintah Kab. Tolitoli</v>
          </cell>
        </row>
        <row r="998">
          <cell r="A998">
            <v>996</v>
          </cell>
          <cell r="B998" t="str">
            <v>196504151992032011</v>
          </cell>
          <cell r="C998" t="str">
            <v>132000171</v>
          </cell>
          <cell r="D998" t="str">
            <v>CAKRAWATI DJAHRI</v>
          </cell>
          <cell r="E998" t="str">
            <v/>
          </cell>
          <cell r="F998" t="str">
            <v>S.Pd,M..Eng</v>
          </cell>
          <cell r="G998" t="str">
            <v>JAKARTA</v>
          </cell>
          <cell r="H998" t="str">
            <v>15 - 04 - 1965</v>
          </cell>
          <cell r="I998" t="str">
            <v>II/a</v>
          </cell>
          <cell r="J998" t="str">
            <v>01 - 03 - 1992</v>
          </cell>
          <cell r="K998" t="str">
            <v>01 - 02 - 1994</v>
          </cell>
          <cell r="L998" t="str">
            <v>P</v>
          </cell>
          <cell r="M998" t="str">
            <v>IV/b</v>
          </cell>
          <cell r="N998" t="str">
            <v>01 - 04 - 2016</v>
          </cell>
          <cell r="O998" t="str">
            <v>19</v>
          </cell>
          <cell r="P998" t="str">
            <v>1</v>
          </cell>
          <cell r="Q998" t="str">
            <v/>
          </cell>
          <cell r="R998" t="str">
            <v/>
          </cell>
          <cell r="S998" t="str">
            <v/>
          </cell>
          <cell r="T998" t="str">
            <v>01 - 02 - 2012</v>
          </cell>
          <cell r="U998" t="str">
            <v>Guru Pembina</v>
          </cell>
          <cell r="V998" t="str">
            <v/>
          </cell>
          <cell r="W998" t="str">
            <v>DINAS PENDIDIKAN, PEMUDA DAN OLAH RAGA</v>
          </cell>
          <cell r="X998" t="str">
            <v>Pemerintah Kabupaten Tolitoli</v>
          </cell>
          <cell r="Y998" t="str">
            <v>S-1 TEKNIK MESIN</v>
          </cell>
          <cell r="Z998" t="str">
            <v>31-12-2001</v>
          </cell>
          <cell r="AA998" t="str">
            <v>Aktif</v>
          </cell>
          <cell r="AB998" t="str">
            <v>PNS Daerah Kab./Kota yang bekerja pada Kab./Kota</v>
          </cell>
          <cell r="AC998" t="str">
            <v>Pemerintah Kab. Tolitoli</v>
          </cell>
          <cell r="AD998" t="str">
            <v>Pemerintah Kab. Tolitoli</v>
          </cell>
        </row>
        <row r="999">
          <cell r="A999">
            <v>997</v>
          </cell>
          <cell r="B999" t="str">
            <v>196209101983032019</v>
          </cell>
          <cell r="C999" t="str">
            <v>080065718</v>
          </cell>
          <cell r="D999" t="str">
            <v>YAYUK</v>
          </cell>
          <cell r="E999" t="str">
            <v/>
          </cell>
          <cell r="F999" t="str">
            <v/>
          </cell>
          <cell r="G999" t="str">
            <v>BANYUWANGI</v>
          </cell>
          <cell r="H999" t="str">
            <v>10 - 09 - 1962</v>
          </cell>
          <cell r="I999" t="str">
            <v>II/a</v>
          </cell>
          <cell r="J999" t="str">
            <v>01 - 03 - 1983</v>
          </cell>
          <cell r="K999" t="str">
            <v>01 - 12 - 1984</v>
          </cell>
          <cell r="L999" t="str">
            <v>P</v>
          </cell>
          <cell r="M999" t="str">
            <v>III/d</v>
          </cell>
          <cell r="N999" t="str">
            <v>01 - 04 - 2006</v>
          </cell>
          <cell r="O999" t="str">
            <v>18</v>
          </cell>
          <cell r="P999" t="str">
            <v>9</v>
          </cell>
          <cell r="Q999" t="str">
            <v/>
          </cell>
          <cell r="R999" t="str">
            <v/>
          </cell>
          <cell r="S999" t="str">
            <v/>
          </cell>
          <cell r="T999" t="str">
            <v>01 - 04 - 2013</v>
          </cell>
          <cell r="U999" t="str">
            <v>Penyuluh Pertanian Penyelia</v>
          </cell>
          <cell r="V999" t="str">
            <v/>
          </cell>
          <cell r="W999" t="str">
            <v>Badan Pelaksana Penyuluhan Pertanian, Perikanan Dan Kehutanan</v>
          </cell>
          <cell r="X999" t="str">
            <v>Pemerintah Kabupaten Tolitoli</v>
          </cell>
          <cell r="Y999" t="str">
            <v>SPMA</v>
          </cell>
          <cell r="Z999" t="str">
            <v>31-12-1982</v>
          </cell>
          <cell r="AA999" t="str">
            <v>Aktif</v>
          </cell>
          <cell r="AB999" t="str">
            <v>PNS Daerah Kab./Kota yang bekerja pada Kab./Kota</v>
          </cell>
          <cell r="AC999" t="str">
            <v>Pemerintah Kab. Tolitoli</v>
          </cell>
          <cell r="AD999" t="str">
            <v>Pemerintah Kab. Tolitoli</v>
          </cell>
        </row>
        <row r="1000">
          <cell r="A1000">
            <v>998</v>
          </cell>
          <cell r="B1000" t="str">
            <v>196607231990031008</v>
          </cell>
          <cell r="C1000" t="str">
            <v>131908683</v>
          </cell>
          <cell r="D1000" t="str">
            <v>MASE</v>
          </cell>
          <cell r="E1000" t="str">
            <v/>
          </cell>
          <cell r="F1000" t="str">
            <v>SPD</v>
          </cell>
          <cell r="G1000" t="str">
            <v>SIDENRENG RAPPANG</v>
          </cell>
          <cell r="H1000" t="str">
            <v>23 - 07 - 1966</v>
          </cell>
          <cell r="I1000" t="str">
            <v>II/b</v>
          </cell>
          <cell r="J1000" t="str">
            <v>01 - 03 - 1990</v>
          </cell>
          <cell r="K1000" t="str">
            <v>01 - 03 - 1992</v>
          </cell>
          <cell r="L1000" t="str">
            <v>L</v>
          </cell>
          <cell r="M1000" t="str">
            <v>IV/a</v>
          </cell>
          <cell r="N1000" t="str">
            <v>01 - 10 - 2011</v>
          </cell>
          <cell r="O1000" t="str">
            <v>19</v>
          </cell>
          <cell r="P1000" t="str">
            <v>7</v>
          </cell>
          <cell r="Q1000" t="str">
            <v/>
          </cell>
          <cell r="R1000" t="str">
            <v/>
          </cell>
          <cell r="S1000" t="str">
            <v/>
          </cell>
          <cell r="T1000" t="str">
            <v>01 - 10 - 2011</v>
          </cell>
          <cell r="U1000" t="str">
            <v>Pengawas Sekolah Madya</v>
          </cell>
          <cell r="V1000" t="str">
            <v/>
          </cell>
          <cell r="W1000" t="str">
            <v>Dinas Pendidikan Dan Kebudayaan</v>
          </cell>
          <cell r="X1000" t="str">
            <v>Pemerintah Kabupaten Tolitoli</v>
          </cell>
          <cell r="Y1000" t="str">
            <v>A-IV MATEMATIKA</v>
          </cell>
          <cell r="Z1000" t="str">
            <v>31-12-2001</v>
          </cell>
          <cell r="AA1000" t="str">
            <v>Aktif</v>
          </cell>
          <cell r="AB1000" t="str">
            <v>PNS Daerah Kab./Kota yang bekerja pada Kab./Kota</v>
          </cell>
          <cell r="AC1000" t="str">
            <v>Pemerintah Kab. Tolitoli</v>
          </cell>
          <cell r="AD1000" t="str">
            <v>Pemerintah Kab. Tolitoli</v>
          </cell>
        </row>
        <row r="1001">
          <cell r="A1001">
            <v>999</v>
          </cell>
          <cell r="B1001" t="str">
            <v>198606042010012026</v>
          </cell>
          <cell r="C1001" t="str">
            <v/>
          </cell>
          <cell r="D1001" t="str">
            <v>ANNISAR</v>
          </cell>
          <cell r="E1001" t="str">
            <v/>
          </cell>
          <cell r="F1001" t="str">
            <v>A.Md.Kep</v>
          </cell>
          <cell r="G1001" t="str">
            <v>TOLITOLI</v>
          </cell>
          <cell r="H1001" t="str">
            <v>04 - 06 - 1986</v>
          </cell>
          <cell r="I1001" t="str">
            <v>II/c</v>
          </cell>
          <cell r="J1001" t="str">
            <v>01 - 01 - 2010</v>
          </cell>
          <cell r="K1001" t="str">
            <v>01 - 01 - 2012</v>
          </cell>
          <cell r="L1001" t="str">
            <v>P</v>
          </cell>
          <cell r="M1001" t="str">
            <v>III/a</v>
          </cell>
          <cell r="N1001" t="str">
            <v>01 - 04 - 2017</v>
          </cell>
          <cell r="O1001" t="str">
            <v>5</v>
          </cell>
          <cell r="P1001" t="str">
            <v>3</v>
          </cell>
          <cell r="Q1001" t="str">
            <v/>
          </cell>
          <cell r="R1001" t="str">
            <v/>
          </cell>
          <cell r="S1001" t="str">
            <v/>
          </cell>
          <cell r="T1001" t="str">
            <v>01 - 04 - 2017</v>
          </cell>
          <cell r="U1001" t="str">
            <v>Perawat Pelaksana Lanjutan</v>
          </cell>
          <cell r="V1001" t="str">
            <v/>
          </cell>
          <cell r="W1001" t="str">
            <v>UPT Puskesmas Kombo</v>
          </cell>
          <cell r="X1001" t="str">
            <v>Dinas Kesehatan</v>
          </cell>
          <cell r="Y1001" t="str">
            <v>D-III KEPERAWATAN</v>
          </cell>
          <cell r="Z1001" t="str">
            <v>31-12-2007</v>
          </cell>
          <cell r="AA1001" t="str">
            <v>Aktif</v>
          </cell>
          <cell r="AB1001" t="str">
            <v>PNS Daerah Kab./Kota yang bekerja pada Kab./Kota</v>
          </cell>
          <cell r="AC1001" t="str">
            <v>Pemerintah Kab. Tolitoli</v>
          </cell>
          <cell r="AD1001" t="str">
            <v>Pemerintah Kab. Tolitoli</v>
          </cell>
        </row>
        <row r="1002">
          <cell r="A1002">
            <v>1000</v>
          </cell>
          <cell r="B1002" t="str">
            <v>198409082008012001</v>
          </cell>
          <cell r="C1002" t="str">
            <v>570036138</v>
          </cell>
          <cell r="D1002" t="str">
            <v>RAHMI AMIR</v>
          </cell>
          <cell r="E1002" t="str">
            <v/>
          </cell>
          <cell r="F1002" t="str">
            <v/>
          </cell>
          <cell r="G1002" t="str">
            <v>TOLITOLI</v>
          </cell>
          <cell r="H1002" t="str">
            <v>08 - 09 - 1984</v>
          </cell>
          <cell r="I1002" t="str">
            <v>II/a</v>
          </cell>
          <cell r="J1002" t="str">
            <v>01 - 01 - 2008</v>
          </cell>
          <cell r="K1002" t="str">
            <v>01 - 12 - 2009</v>
          </cell>
          <cell r="L1002" t="str">
            <v>P</v>
          </cell>
          <cell r="M1002" t="str">
            <v>II/c</v>
          </cell>
          <cell r="N1002" t="str">
            <v>01 - 04 - 2016</v>
          </cell>
          <cell r="O1002" t="str">
            <v>12</v>
          </cell>
          <cell r="P1002" t="str">
            <v>3</v>
          </cell>
          <cell r="Q1002" t="str">
            <v/>
          </cell>
          <cell r="R1002" t="str">
            <v/>
          </cell>
          <cell r="S1002" t="str">
            <v/>
          </cell>
          <cell r="T1002" t="str">
            <v/>
          </cell>
          <cell r="U1002" t="str">
            <v/>
          </cell>
          <cell r="V1002" t="str">
            <v>PENGADMINISTRASI UMUM</v>
          </cell>
          <cell r="W1002" t="str">
            <v>SEKSI KESEJAHTERAAN RAKYAT</v>
          </cell>
          <cell r="X1002" t="str">
            <v>KANTOR KECAMATAN GALANG</v>
          </cell>
          <cell r="Y1002" t="str">
            <v>SLTA UMUM</v>
          </cell>
          <cell r="Z1002" t="str">
            <v>31-12-2003</v>
          </cell>
          <cell r="AA1002" t="str">
            <v>Aktif</v>
          </cell>
          <cell r="AB1002" t="str">
            <v>PNS Daerah Kab./Kota yang bekerja pada Kab./Kota</v>
          </cell>
          <cell r="AC1002" t="str">
            <v>Pemerintah Kab. Tolitoli</v>
          </cell>
          <cell r="AD1002" t="str">
            <v>Pemerintah Kab. Tolitoli</v>
          </cell>
        </row>
        <row r="1003">
          <cell r="A1003">
            <v>1001</v>
          </cell>
          <cell r="B1003" t="str">
            <v>198011172005012016</v>
          </cell>
          <cell r="C1003" t="str">
            <v>570017324</v>
          </cell>
          <cell r="D1003" t="str">
            <v>RAHMA</v>
          </cell>
          <cell r="E1003" t="str">
            <v/>
          </cell>
          <cell r="F1003" t="str">
            <v>S.Farm</v>
          </cell>
          <cell r="G1003" t="str">
            <v>KALANGKANGAN</v>
          </cell>
          <cell r="H1003" t="str">
            <v>17 - 11 - 1980</v>
          </cell>
          <cell r="I1003" t="str">
            <v>II/c</v>
          </cell>
          <cell r="J1003" t="str">
            <v>01 - 01 - 2005</v>
          </cell>
          <cell r="K1003" t="str">
            <v>01 - 03 - 2006</v>
          </cell>
          <cell r="L1003" t="str">
            <v>P</v>
          </cell>
          <cell r="M1003" t="str">
            <v>III/c</v>
          </cell>
          <cell r="N1003" t="str">
            <v>01 - 04 - 2016</v>
          </cell>
          <cell r="O1003" t="str">
            <v>8</v>
          </cell>
          <cell r="P1003" t="str">
            <v>9</v>
          </cell>
          <cell r="Q1003" t="str">
            <v/>
          </cell>
          <cell r="R1003" t="str">
            <v/>
          </cell>
          <cell r="S1003" t="str">
            <v/>
          </cell>
          <cell r="T1003" t="str">
            <v>01 - 04 - 2016</v>
          </cell>
          <cell r="U1003" t="str">
            <v>Asisten Apoteker Penyelia</v>
          </cell>
          <cell r="V1003" t="str">
            <v/>
          </cell>
          <cell r="W1003" t="str">
            <v>PUSKESMAS GALANG</v>
          </cell>
          <cell r="X1003" t="str">
            <v>DINAS KESEHATAN</v>
          </cell>
          <cell r="Y1003" t="str">
            <v>S-1 FARMASI</v>
          </cell>
          <cell r="Z1003" t="str">
            <v>31-12-2001</v>
          </cell>
          <cell r="AA1003" t="str">
            <v>Aktif</v>
          </cell>
          <cell r="AB1003" t="str">
            <v>PNS Daerah Kab./Kota yang bekerja pada Kab./Kota</v>
          </cell>
          <cell r="AC1003" t="str">
            <v>Pemerintah Kab. Tolitoli</v>
          </cell>
          <cell r="AD1003" t="str">
            <v>Pemerintah Kab. Tolitoli</v>
          </cell>
        </row>
        <row r="1004">
          <cell r="A1004">
            <v>1002</v>
          </cell>
          <cell r="B1004" t="str">
            <v>198208162009042004</v>
          </cell>
          <cell r="C1004" t="str">
            <v/>
          </cell>
          <cell r="D1004" t="str">
            <v>DINAYANTI</v>
          </cell>
          <cell r="E1004" t="str">
            <v/>
          </cell>
          <cell r="F1004" t="str">
            <v>S.Pd.i</v>
          </cell>
          <cell r="G1004" t="str">
            <v>TOLITOLI</v>
          </cell>
          <cell r="H1004" t="str">
            <v>16 - 08 - 1982</v>
          </cell>
          <cell r="I1004" t="str">
            <v>II/b</v>
          </cell>
          <cell r="J1004" t="str">
            <v>01 - 04 - 2009</v>
          </cell>
          <cell r="K1004" t="str">
            <v>01 - 01 - 2011</v>
          </cell>
          <cell r="L1004" t="str">
            <v>P</v>
          </cell>
          <cell r="M1004" t="str">
            <v>III/a</v>
          </cell>
          <cell r="N1004" t="str">
            <v>01 - 04 - 2018</v>
          </cell>
          <cell r="O1004" t="str">
            <v>7</v>
          </cell>
          <cell r="P1004" t="str">
            <v>0</v>
          </cell>
          <cell r="Q1004" t="str">
            <v/>
          </cell>
          <cell r="R1004" t="str">
            <v/>
          </cell>
          <cell r="S1004" t="str">
            <v/>
          </cell>
          <cell r="T1004" t="str">
            <v>01 - 04 - 2018</v>
          </cell>
          <cell r="U1004" t="str">
            <v>Guru Pertama</v>
          </cell>
          <cell r="V1004" t="str">
            <v/>
          </cell>
          <cell r="W1004" t="str">
            <v>SD Negeri 20 Tolitoli</v>
          </cell>
          <cell r="X1004" t="str">
            <v>Dinas Pendidikan Dan Kebudayaan</v>
          </cell>
          <cell r="Y1004" t="str">
            <v>S-1 A-IV SARJANA PENDIDIKAN</v>
          </cell>
          <cell r="Z1004" t="str">
            <v>01-01-2014</v>
          </cell>
          <cell r="AA1004" t="str">
            <v>Aktif</v>
          </cell>
          <cell r="AB1004" t="str">
            <v>PNS Daerah Kab./Kota yang bekerja pada Kab./Kota</v>
          </cell>
          <cell r="AC1004" t="str">
            <v>Pemerintah Kab. Tolitoli</v>
          </cell>
          <cell r="AD1004" t="str">
            <v>Pemerintah Kab. Tolitoli</v>
          </cell>
        </row>
        <row r="1005">
          <cell r="A1005">
            <v>1003</v>
          </cell>
          <cell r="B1005" t="str">
            <v>197612132006042019</v>
          </cell>
          <cell r="C1005" t="str">
            <v>570021364</v>
          </cell>
          <cell r="D1005" t="str">
            <v>DORTENSI</v>
          </cell>
          <cell r="E1005" t="str">
            <v/>
          </cell>
          <cell r="F1005" t="str">
            <v/>
          </cell>
          <cell r="G1005" t="str">
            <v>SIDOARJO</v>
          </cell>
          <cell r="H1005" t="str">
            <v>13 - 12 - 1976</v>
          </cell>
          <cell r="I1005" t="str">
            <v>II/a</v>
          </cell>
          <cell r="J1005" t="str">
            <v>01 - 04 - 2006</v>
          </cell>
          <cell r="K1005" t="str">
            <v>01 - 10 - 2007</v>
          </cell>
          <cell r="L1005" t="str">
            <v>P</v>
          </cell>
          <cell r="M1005" t="str">
            <v>II/d</v>
          </cell>
          <cell r="N1005" t="str">
            <v>01 - 10 - 2015</v>
          </cell>
          <cell r="O1005" t="str">
            <v>18</v>
          </cell>
          <cell r="P1005" t="str">
            <v>11</v>
          </cell>
          <cell r="Q1005" t="str">
            <v/>
          </cell>
          <cell r="R1005" t="str">
            <v/>
          </cell>
          <cell r="S1005" t="str">
            <v/>
          </cell>
          <cell r="T1005" t="str">
            <v>01 - 10 - 2012</v>
          </cell>
          <cell r="U1005" t="str">
            <v>Bidan Terampil / Pelaksana</v>
          </cell>
          <cell r="V1005" t="str">
            <v/>
          </cell>
          <cell r="W1005" t="str">
            <v>PUSKESMAS OGODEIDE</v>
          </cell>
          <cell r="X1005" t="str">
            <v>DINAS KESEHATAN</v>
          </cell>
          <cell r="Y1005" t="str">
            <v>D-I KEBIDANAN</v>
          </cell>
          <cell r="Z1005" t="str">
            <v>31-12-1996</v>
          </cell>
          <cell r="AA1005" t="str">
            <v>Aktif</v>
          </cell>
          <cell r="AB1005" t="str">
            <v>PNS Daerah Kab./Kota yang bekerja pada Kab./Kota</v>
          </cell>
          <cell r="AC1005" t="str">
            <v>Pemerintah Kab. Tolitoli</v>
          </cell>
          <cell r="AD1005" t="str">
            <v>Pemerintah Kab. Tolitoli</v>
          </cell>
        </row>
        <row r="1006">
          <cell r="A1006">
            <v>1004</v>
          </cell>
          <cell r="B1006" t="str">
            <v>196611101988032018</v>
          </cell>
          <cell r="C1006" t="str">
            <v>140212079</v>
          </cell>
          <cell r="D1006" t="str">
            <v>RAHIMI LATIRO</v>
          </cell>
          <cell r="E1006" t="str">
            <v/>
          </cell>
          <cell r="F1006" t="str">
            <v/>
          </cell>
          <cell r="G1006" t="str">
            <v>KOMBO</v>
          </cell>
          <cell r="H1006" t="str">
            <v>10 - 11 - 1966</v>
          </cell>
          <cell r="I1006" t="str">
            <v>II/a</v>
          </cell>
          <cell r="J1006" t="str">
            <v>01 - 03 - 1988</v>
          </cell>
          <cell r="K1006" t="str">
            <v>01 - 03 - 1990</v>
          </cell>
          <cell r="L1006" t="str">
            <v>P</v>
          </cell>
          <cell r="M1006" t="str">
            <v>III/d</v>
          </cell>
          <cell r="N1006" t="str">
            <v>01 - 10 - 2009</v>
          </cell>
          <cell r="O1006" t="str">
            <v>21</v>
          </cell>
          <cell r="P1006" t="str">
            <v>7</v>
          </cell>
          <cell r="Q1006" t="str">
            <v/>
          </cell>
          <cell r="R1006" t="str">
            <v/>
          </cell>
          <cell r="S1006" t="str">
            <v/>
          </cell>
          <cell r="T1006" t="str">
            <v>01 - 10 - 2009</v>
          </cell>
          <cell r="U1006" t="str">
            <v>Perawat Penyelia</v>
          </cell>
          <cell r="V1006" t="str">
            <v/>
          </cell>
          <cell r="W1006" t="str">
            <v>PUSKESMAS BAOLAN</v>
          </cell>
          <cell r="X1006" t="str">
            <v>DINAS KESEHATAN</v>
          </cell>
          <cell r="Y1006" t="str">
            <v>SEKOLAH PERAWAT KESEHATAN</v>
          </cell>
          <cell r="Z1006" t="str">
            <v>31-12-1987</v>
          </cell>
          <cell r="AA1006" t="str">
            <v>Aktif</v>
          </cell>
          <cell r="AB1006" t="str">
            <v>PNS Daerah Kab./Kota yang bekerja pada Kab./Kota</v>
          </cell>
          <cell r="AC1006" t="str">
            <v>Pemerintah Kab. Tolitoli</v>
          </cell>
          <cell r="AD1006" t="str">
            <v>Pemerintah Kab. Tolitoli</v>
          </cell>
        </row>
        <row r="1007">
          <cell r="A1007">
            <v>1005</v>
          </cell>
          <cell r="B1007" t="str">
            <v>198406062008012002</v>
          </cell>
          <cell r="C1007" t="str">
            <v>570036003</v>
          </cell>
          <cell r="D1007" t="str">
            <v>WAHYUNI</v>
          </cell>
          <cell r="E1007" t="str">
            <v/>
          </cell>
          <cell r="F1007" t="str">
            <v>SE</v>
          </cell>
          <cell r="G1007" t="str">
            <v>TOLITOLI</v>
          </cell>
          <cell r="H1007" t="str">
            <v>06 - 06 - 1984</v>
          </cell>
          <cell r="I1007" t="str">
            <v>II/a</v>
          </cell>
          <cell r="J1007" t="str">
            <v>01 - 01 - 2008</v>
          </cell>
          <cell r="K1007" t="str">
            <v>01 - 12 - 2009</v>
          </cell>
          <cell r="L1007" t="str">
            <v>P</v>
          </cell>
          <cell r="M1007" t="str">
            <v>III/b</v>
          </cell>
          <cell r="N1007" t="str">
            <v>01 - 04 - 2015</v>
          </cell>
          <cell r="O1007" t="str">
            <v>6</v>
          </cell>
          <cell r="P1007" t="str">
            <v>3</v>
          </cell>
          <cell r="Q1007" t="str">
            <v/>
          </cell>
          <cell r="R1007" t="str">
            <v/>
          </cell>
          <cell r="S1007" t="str">
            <v/>
          </cell>
          <cell r="T1007" t="str">
            <v/>
          </cell>
          <cell r="U1007" t="str">
            <v/>
          </cell>
          <cell r="V1007" t="str">
            <v>TEKNIS / ADMINISTRASI LAINNYA</v>
          </cell>
          <cell r="W1007" t="str">
            <v>SEKSI PELAYANAN USAHA PERIKANAN</v>
          </cell>
          <cell r="X1007" t="str">
            <v>BIDANG PENGOLAHAN DAN PEMASARAN HASIL PERIKANAN</v>
          </cell>
          <cell r="Y1007" t="str">
            <v>S-1 EKONOMI MANAJEMEN</v>
          </cell>
          <cell r="Z1007" t="str">
            <v>31-12-2005</v>
          </cell>
          <cell r="AA1007" t="str">
            <v>Aktif</v>
          </cell>
          <cell r="AB1007" t="str">
            <v>PNS Daerah Kab./Kota yang bekerja pada Kab./Kota</v>
          </cell>
          <cell r="AC1007" t="str">
            <v>Pemerintah Kab. Tolitoli</v>
          </cell>
          <cell r="AD1007" t="str">
            <v>Pemerintah Kab. Tolitoli</v>
          </cell>
        </row>
        <row r="1008">
          <cell r="A1008">
            <v>1006</v>
          </cell>
          <cell r="B1008" t="str">
            <v>197707122007012022</v>
          </cell>
          <cell r="C1008" t="str">
            <v>570027819</v>
          </cell>
          <cell r="D1008" t="str">
            <v>HERLINA</v>
          </cell>
          <cell r="E1008" t="str">
            <v/>
          </cell>
          <cell r="F1008" t="str">
            <v/>
          </cell>
          <cell r="G1008" t="str">
            <v>SONI</v>
          </cell>
          <cell r="H1008" t="str">
            <v>12 - 07 - 1977</v>
          </cell>
          <cell r="I1008" t="str">
            <v>II/a</v>
          </cell>
          <cell r="J1008" t="str">
            <v>01 - 01 - 2007</v>
          </cell>
          <cell r="K1008" t="str">
            <v>01 - 10 - 2008</v>
          </cell>
          <cell r="L1008" t="str">
            <v>P</v>
          </cell>
          <cell r="M1008" t="str">
            <v>II/c</v>
          </cell>
          <cell r="N1008" t="str">
            <v>01 - 04 - 2017</v>
          </cell>
          <cell r="O1008" t="str">
            <v>13</v>
          </cell>
          <cell r="P1008" t="str">
            <v>3</v>
          </cell>
          <cell r="Q1008" t="str">
            <v/>
          </cell>
          <cell r="R1008" t="str">
            <v/>
          </cell>
          <cell r="S1008" t="str">
            <v/>
          </cell>
          <cell r="T1008" t="str">
            <v/>
          </cell>
          <cell r="U1008" t="str">
            <v/>
          </cell>
          <cell r="V1008" t="str">
            <v>PELAKSANA TATA USAHA</v>
          </cell>
          <cell r="W1008" t="str">
            <v>SMP NEGERI 1 DAMPAL SELATAN</v>
          </cell>
          <cell r="X1008" t="str">
            <v>CABANG DISPENBUD KECAMATAN DAMPAL SELATAN</v>
          </cell>
          <cell r="Y1008" t="str">
            <v>SMA ILMU ILMU SOSIAL</v>
          </cell>
          <cell r="Z1008" t="str">
            <v>31-12-1996</v>
          </cell>
          <cell r="AA1008" t="str">
            <v>Aktif</v>
          </cell>
          <cell r="AB1008" t="str">
            <v>PNS Daerah Kab./Kota yang bekerja pada Kab./Kota</v>
          </cell>
          <cell r="AC1008" t="str">
            <v>Pemerintah Kab. Tolitoli</v>
          </cell>
          <cell r="AD1008" t="str">
            <v>Pemerintah Kab. Tolitoli</v>
          </cell>
        </row>
        <row r="1009">
          <cell r="A1009">
            <v>1007</v>
          </cell>
          <cell r="B1009" t="str">
            <v>198404232010012032</v>
          </cell>
          <cell r="C1009" t="str">
            <v/>
          </cell>
          <cell r="D1009" t="str">
            <v>ANDI NURHANA</v>
          </cell>
          <cell r="E1009" t="str">
            <v>dr.</v>
          </cell>
          <cell r="F1009" t="str">
            <v>S.Ked</v>
          </cell>
          <cell r="G1009" t="str">
            <v>MAKASSAR</v>
          </cell>
          <cell r="H1009" t="str">
            <v>23 - 04 - 1984</v>
          </cell>
          <cell r="I1009" t="str">
            <v>III/b</v>
          </cell>
          <cell r="J1009" t="str">
            <v>01 - 01 - 2010</v>
          </cell>
          <cell r="K1009" t="str">
            <v/>
          </cell>
          <cell r="L1009" t="str">
            <v>P</v>
          </cell>
          <cell r="M1009" t="str">
            <v>III/b</v>
          </cell>
          <cell r="N1009" t="str">
            <v>01 - 01 - 2010</v>
          </cell>
          <cell r="O1009" t="str">
            <v>0</v>
          </cell>
          <cell r="P1009" t="str">
            <v>0</v>
          </cell>
          <cell r="Q1009" t="str">
            <v/>
          </cell>
          <cell r="R1009" t="str">
            <v/>
          </cell>
          <cell r="S1009" t="str">
            <v/>
          </cell>
          <cell r="T1009" t="str">
            <v>01 - 01 - 2012</v>
          </cell>
          <cell r="U1009" t="str">
            <v>Dokter Ahli Pertama / Pertama</v>
          </cell>
          <cell r="V1009" t="str">
            <v/>
          </cell>
          <cell r="W1009" t="str">
            <v>Sub Bidang Pelayanan Medis Dan Keperawatan</v>
          </cell>
          <cell r="X1009" t="str">
            <v>BIDANG PELAYANAN</v>
          </cell>
          <cell r="Y1009" t="str">
            <v>DOKTER</v>
          </cell>
          <cell r="Z1009" t="str">
            <v>27-12-2008</v>
          </cell>
          <cell r="AA1009" t="str">
            <v>Aktif</v>
          </cell>
          <cell r="AB1009" t="str">
            <v>PNS Daerah Kab./Kota yang bekerja pada Kab./Kota</v>
          </cell>
          <cell r="AC1009" t="str">
            <v>Pemerintah Kab. Tolitoli</v>
          </cell>
          <cell r="AD1009" t="str">
            <v>Pemerintah Kab. Tolitoli</v>
          </cell>
        </row>
        <row r="1010">
          <cell r="A1010">
            <v>1008</v>
          </cell>
          <cell r="B1010" t="str">
            <v>198203252014111001</v>
          </cell>
          <cell r="C1010" t="str">
            <v/>
          </cell>
          <cell r="D1010" t="str">
            <v>M. AMRAN</v>
          </cell>
          <cell r="E1010" t="str">
            <v/>
          </cell>
          <cell r="F1010" t="str">
            <v/>
          </cell>
          <cell r="G1010" t="str">
            <v>LUWU</v>
          </cell>
          <cell r="H1010" t="str">
            <v>25 - 03 - 1982</v>
          </cell>
          <cell r="I1010" t="str">
            <v>II/a</v>
          </cell>
          <cell r="J1010" t="str">
            <v>01 - 11 - 2014</v>
          </cell>
          <cell r="K1010" t="str">
            <v>01 - 09 - 2016</v>
          </cell>
          <cell r="L1010" t="str">
            <v>L</v>
          </cell>
          <cell r="M1010" t="str">
            <v>II/a</v>
          </cell>
          <cell r="N1010" t="str">
            <v>01 - 11 - 2014</v>
          </cell>
          <cell r="O1010" t="str">
            <v>11</v>
          </cell>
          <cell r="P1010" t="str">
            <v>5</v>
          </cell>
          <cell r="Q1010" t="str">
            <v/>
          </cell>
          <cell r="R1010" t="str">
            <v/>
          </cell>
          <cell r="S1010" t="str">
            <v/>
          </cell>
          <cell r="T1010" t="str">
            <v/>
          </cell>
          <cell r="U1010" t="str">
            <v/>
          </cell>
          <cell r="V1010" t="str">
            <v>TEKNIS / ADMINISTRASI LAINNYA</v>
          </cell>
          <cell r="W1010" t="str">
            <v>Sub Bidang Kesiapsiagaan</v>
          </cell>
          <cell r="X1010" t="str">
            <v>Bidang Pencegahan Dan Kesiapsiagaan</v>
          </cell>
          <cell r="Y1010" t="str">
            <v>SMK MESIN</v>
          </cell>
          <cell r="Z1010" t="str">
            <v>15-06-2001</v>
          </cell>
          <cell r="AA1010" t="str">
            <v>Aktif</v>
          </cell>
          <cell r="AB1010" t="str">
            <v>PNS Daerah Kab./Kota yang bekerja pada Kab./Kota</v>
          </cell>
          <cell r="AC1010" t="str">
            <v>Pemerintah Kab. Tolitoli</v>
          </cell>
          <cell r="AD1010" t="str">
            <v>Pemerintah Kab. Tolitoli</v>
          </cell>
        </row>
        <row r="1011">
          <cell r="A1011">
            <v>1009</v>
          </cell>
          <cell r="B1011" t="str">
            <v>197210301999032005</v>
          </cell>
          <cell r="C1011" t="str">
            <v>132234025</v>
          </cell>
          <cell r="D1011" t="str">
            <v>ZAINAB</v>
          </cell>
          <cell r="E1011" t="str">
            <v/>
          </cell>
          <cell r="F1011" t="str">
            <v/>
          </cell>
          <cell r="G1011" t="str">
            <v>TOLITOLI</v>
          </cell>
          <cell r="H1011" t="str">
            <v>30 - 10 - 1972</v>
          </cell>
          <cell r="I1011" t="str">
            <v>II/a</v>
          </cell>
          <cell r="J1011" t="str">
            <v>01 - 03 - 1999</v>
          </cell>
          <cell r="K1011" t="str">
            <v>01 - 08 - 2000</v>
          </cell>
          <cell r="L1011" t="str">
            <v>P</v>
          </cell>
          <cell r="M1011" t="str">
            <v>III/a</v>
          </cell>
          <cell r="N1011" t="str">
            <v>01 - 04 - 2014</v>
          </cell>
          <cell r="O1011" t="str">
            <v>10</v>
          </cell>
          <cell r="P1011" t="str">
            <v>1</v>
          </cell>
          <cell r="Q1011" t="str">
            <v/>
          </cell>
          <cell r="R1011" t="str">
            <v/>
          </cell>
          <cell r="S1011" t="str">
            <v/>
          </cell>
          <cell r="T1011" t="str">
            <v>01 - 04 - 2014</v>
          </cell>
          <cell r="U1011" t="str">
            <v>Guru Pertama</v>
          </cell>
          <cell r="V1011" t="str">
            <v/>
          </cell>
          <cell r="W1011" t="str">
            <v>SDN SALUSU PANDE</v>
          </cell>
          <cell r="X1011" t="str">
            <v>CABANG DISPENBUD KECAMATAN LAMPASIO</v>
          </cell>
          <cell r="Y1011" t="str">
            <v>SEKOLAH PENDIDIKAN GURU</v>
          </cell>
          <cell r="Z1011" t="str">
            <v>31-12-1991</v>
          </cell>
          <cell r="AA1011" t="str">
            <v>Aktif</v>
          </cell>
          <cell r="AB1011" t="str">
            <v>PNS Daerah Kab./Kota yang bekerja pada Kab./Kota</v>
          </cell>
          <cell r="AC1011" t="str">
            <v>Pemerintah Kab. Tolitoli</v>
          </cell>
          <cell r="AD1011" t="str">
            <v>Pemerintah Kab. Tolitoli</v>
          </cell>
        </row>
        <row r="1012">
          <cell r="A1012">
            <v>1010</v>
          </cell>
          <cell r="B1012" t="str">
            <v>197310152006042004</v>
          </cell>
          <cell r="C1012" t="str">
            <v>570020139</v>
          </cell>
          <cell r="D1012" t="str">
            <v>SURIATI</v>
          </cell>
          <cell r="E1012" t="str">
            <v/>
          </cell>
          <cell r="F1012" t="str">
            <v>S.Ag</v>
          </cell>
          <cell r="G1012" t="str">
            <v>KEPULAUAN SELAYAR</v>
          </cell>
          <cell r="H1012" t="str">
            <v>15 - 10 - 1973</v>
          </cell>
          <cell r="I1012" t="str">
            <v>III/a</v>
          </cell>
          <cell r="J1012" t="str">
            <v>01 - 04 - 2006</v>
          </cell>
          <cell r="K1012" t="str">
            <v>01 - 07 - 2007</v>
          </cell>
          <cell r="L1012" t="str">
            <v>P</v>
          </cell>
          <cell r="M1012" t="str">
            <v>III/d</v>
          </cell>
          <cell r="N1012" t="str">
            <v>01 - 04 - 2016</v>
          </cell>
          <cell r="O1012" t="str">
            <v>10</v>
          </cell>
          <cell r="P1012" t="str">
            <v>0</v>
          </cell>
          <cell r="Q1012" t="str">
            <v/>
          </cell>
          <cell r="R1012" t="str">
            <v/>
          </cell>
          <cell r="S1012" t="str">
            <v/>
          </cell>
          <cell r="T1012" t="str">
            <v>01 - 04 - 2016</v>
          </cell>
          <cell r="U1012" t="str">
            <v>Guru Muda</v>
          </cell>
          <cell r="V1012" t="str">
            <v/>
          </cell>
          <cell r="W1012" t="str">
            <v>SMP Negeri 5 Tolitoli</v>
          </cell>
          <cell r="X1012" t="str">
            <v>Dinas Pendidikan Dan Kebudayaan</v>
          </cell>
          <cell r="Y1012" t="str">
            <v>S-1 TARBIYAH</v>
          </cell>
          <cell r="Z1012" t="str">
            <v>31-12-1998</v>
          </cell>
          <cell r="AA1012" t="str">
            <v>Aktif</v>
          </cell>
          <cell r="AB1012" t="str">
            <v>PNS Daerah Kab./Kota yang bekerja pada Kab./Kota</v>
          </cell>
          <cell r="AC1012" t="str">
            <v>Pemerintah Kab. Tolitoli</v>
          </cell>
          <cell r="AD1012" t="str">
            <v>Pemerintah Kab. Tolitoli</v>
          </cell>
        </row>
        <row r="1013">
          <cell r="A1013">
            <v>1011</v>
          </cell>
          <cell r="B1013" t="str">
            <v>196703101992031014</v>
          </cell>
          <cell r="C1013" t="str">
            <v>132007994</v>
          </cell>
          <cell r="D1013" t="str">
            <v>MASRUDIN</v>
          </cell>
          <cell r="E1013" t="str">
            <v/>
          </cell>
          <cell r="F1013" t="str">
            <v/>
          </cell>
          <cell r="G1013" t="str">
            <v>PANTOLOAN</v>
          </cell>
          <cell r="H1013" t="str">
            <v>10 - 03 - 1967</v>
          </cell>
          <cell r="I1013" t="str">
            <v>II/a</v>
          </cell>
          <cell r="J1013" t="str">
            <v>01 - 03 - 1992</v>
          </cell>
          <cell r="K1013" t="str">
            <v>01 - 05 - 1993</v>
          </cell>
          <cell r="L1013" t="str">
            <v>L</v>
          </cell>
          <cell r="M1013" t="str">
            <v>III/b</v>
          </cell>
          <cell r="N1013" t="str">
            <v>01 - 04 - 2013</v>
          </cell>
          <cell r="O1013" t="str">
            <v>16</v>
          </cell>
          <cell r="P1013" t="str">
            <v>1</v>
          </cell>
          <cell r="Q1013" t="str">
            <v/>
          </cell>
          <cell r="R1013" t="str">
            <v/>
          </cell>
          <cell r="S1013" t="str">
            <v/>
          </cell>
          <cell r="T1013" t="str">
            <v/>
          </cell>
          <cell r="U1013" t="str">
            <v/>
          </cell>
          <cell r="V1013" t="str">
            <v>OPERATOR KOMPUTER</v>
          </cell>
          <cell r="W1013" t="str">
            <v>Sub Bagian Program</v>
          </cell>
          <cell r="X1013" t="str">
            <v>Dinas Pendidikan Dan Kebudayaan</v>
          </cell>
          <cell r="Y1013" t="str">
            <v>SMA A.2/BIOLOGI</v>
          </cell>
          <cell r="Z1013" t="str">
            <v>31-12-1987</v>
          </cell>
          <cell r="AA1013" t="str">
            <v>Aktif</v>
          </cell>
          <cell r="AB1013" t="str">
            <v>PNS Daerah Kab./Kota yang bekerja pada Kab./Kota</v>
          </cell>
          <cell r="AC1013" t="str">
            <v>Pemerintah Kab. Tolitoli</v>
          </cell>
          <cell r="AD1013" t="str">
            <v>Pemerintah Kab. Tolitoli</v>
          </cell>
        </row>
        <row r="1014">
          <cell r="A1014">
            <v>1012</v>
          </cell>
          <cell r="B1014" t="str">
            <v>198106152008012014</v>
          </cell>
          <cell r="C1014" t="str">
            <v>570036109</v>
          </cell>
          <cell r="D1014" t="str">
            <v>WAHYUNI</v>
          </cell>
          <cell r="E1014" t="str">
            <v/>
          </cell>
          <cell r="F1014" t="str">
            <v>S.Kep</v>
          </cell>
          <cell r="G1014" t="str">
            <v>TOLITOLI</v>
          </cell>
          <cell r="H1014" t="str">
            <v>15 - 06 - 1981</v>
          </cell>
          <cell r="I1014" t="str">
            <v>II/c</v>
          </cell>
          <cell r="J1014" t="str">
            <v>01 - 01 - 2008</v>
          </cell>
          <cell r="K1014" t="str">
            <v>01 - 12 - 2009</v>
          </cell>
          <cell r="L1014" t="str">
            <v>P</v>
          </cell>
          <cell r="M1014" t="str">
            <v>III/a</v>
          </cell>
          <cell r="N1014" t="str">
            <v>01 - 10 - 2017</v>
          </cell>
          <cell r="O1014" t="str">
            <v>10</v>
          </cell>
          <cell r="P1014" t="str">
            <v>9</v>
          </cell>
          <cell r="Q1014" t="str">
            <v/>
          </cell>
          <cell r="R1014" t="str">
            <v/>
          </cell>
          <cell r="S1014" t="str">
            <v/>
          </cell>
          <cell r="T1014" t="str">
            <v>01 - 10 - 2017</v>
          </cell>
          <cell r="U1014" t="str">
            <v>Perawat Pelaksana Lanjutan</v>
          </cell>
          <cell r="V1014" t="str">
            <v/>
          </cell>
          <cell r="W1014" t="str">
            <v>Sub Bidang Pelayanan Medis Dan Keperawatan</v>
          </cell>
          <cell r="X1014" t="str">
            <v>BIDANG PELAYANAN</v>
          </cell>
          <cell r="Y1014" t="str">
            <v>S-1 KEPERAWATAN</v>
          </cell>
          <cell r="Z1014" t="str">
            <v>01-01-2016</v>
          </cell>
          <cell r="AA1014" t="str">
            <v>Aktif</v>
          </cell>
          <cell r="AB1014" t="str">
            <v>PNS Daerah Kab./Kota yang bekerja pada Kab./Kota</v>
          </cell>
          <cell r="AC1014" t="str">
            <v>Pemerintah Kab. Tolitoli</v>
          </cell>
          <cell r="AD1014" t="str">
            <v>Pemerintah Kab. Tolitoli</v>
          </cell>
        </row>
        <row r="1015">
          <cell r="A1015">
            <v>1013</v>
          </cell>
          <cell r="B1015" t="str">
            <v>196305151982051001</v>
          </cell>
          <cell r="C1015" t="str">
            <v>131055741</v>
          </cell>
          <cell r="D1015" t="str">
            <v>LADAPIT</v>
          </cell>
          <cell r="E1015" t="str">
            <v/>
          </cell>
          <cell r="F1015" t="str">
            <v/>
          </cell>
          <cell r="G1015" t="str">
            <v>TOLITOLI</v>
          </cell>
          <cell r="H1015" t="str">
            <v>15 - 05 - 1963</v>
          </cell>
          <cell r="I1015" t="str">
            <v>I/a</v>
          </cell>
          <cell r="J1015" t="str">
            <v>01 - 05 - 1982</v>
          </cell>
          <cell r="K1015" t="str">
            <v>01 - 05 - 1984</v>
          </cell>
          <cell r="L1015" t="str">
            <v>L</v>
          </cell>
          <cell r="M1015" t="str">
            <v>II/d</v>
          </cell>
          <cell r="N1015" t="str">
            <v>01 - 10 - 2012</v>
          </cell>
          <cell r="O1015" t="str">
            <v>24</v>
          </cell>
          <cell r="P1015" t="str">
            <v>5</v>
          </cell>
          <cell r="Q1015" t="str">
            <v/>
          </cell>
          <cell r="R1015" t="str">
            <v/>
          </cell>
          <cell r="S1015" t="str">
            <v/>
          </cell>
          <cell r="T1015" t="str">
            <v/>
          </cell>
          <cell r="U1015" t="str">
            <v/>
          </cell>
          <cell r="V1015" t="str">
            <v>STAF DINAS PENDIDIKAN</v>
          </cell>
          <cell r="W1015" t="str">
            <v>CABANG DISPENBUD KECAMATAN GALANG</v>
          </cell>
          <cell r="X1015" t="str">
            <v>Dinas Pendidikan Dan Kebudayaan</v>
          </cell>
          <cell r="Y1015" t="str">
            <v>SMA</v>
          </cell>
          <cell r="Z1015" t="str">
            <v>31-12-1992</v>
          </cell>
          <cell r="AA1015" t="str">
            <v>Aktif</v>
          </cell>
          <cell r="AB1015" t="str">
            <v>PNS Daerah Kab./Kota yang bekerja pada Kab./Kota</v>
          </cell>
          <cell r="AC1015" t="str">
            <v>Pemerintah Kab. Tolitoli</v>
          </cell>
          <cell r="AD1015" t="str">
            <v>Pemerintah Kab. Tolitoli</v>
          </cell>
        </row>
        <row r="1016">
          <cell r="A1016">
            <v>1014</v>
          </cell>
          <cell r="B1016" t="str">
            <v>197408172009041002</v>
          </cell>
          <cell r="C1016" t="str">
            <v/>
          </cell>
          <cell r="D1016" t="str">
            <v>ABDUL BASIT</v>
          </cell>
          <cell r="E1016" t="str">
            <v/>
          </cell>
          <cell r="F1016" t="str">
            <v>SE</v>
          </cell>
          <cell r="G1016" t="str">
            <v>TOLITOLI</v>
          </cell>
          <cell r="H1016" t="str">
            <v>17 - 08 - 1974</v>
          </cell>
          <cell r="I1016" t="str">
            <v>III/a</v>
          </cell>
          <cell r="J1016" t="str">
            <v>01 - 04 - 2009</v>
          </cell>
          <cell r="K1016" t="str">
            <v>01 - 01 - 2011</v>
          </cell>
          <cell r="L1016" t="str">
            <v>L</v>
          </cell>
          <cell r="M1016" t="str">
            <v>III/c</v>
          </cell>
          <cell r="N1016" t="str">
            <v>01 - 04 - 2018</v>
          </cell>
          <cell r="O1016" t="str">
            <v>14</v>
          </cell>
          <cell r="P1016" t="str">
            <v>1</v>
          </cell>
          <cell r="Q1016" t="str">
            <v/>
          </cell>
          <cell r="R1016" t="str">
            <v/>
          </cell>
          <cell r="S1016" t="str">
            <v/>
          </cell>
          <cell r="T1016" t="str">
            <v/>
          </cell>
          <cell r="U1016" t="str">
            <v/>
          </cell>
          <cell r="V1016" t="str">
            <v>PENGADMINISTRASI UMUM</v>
          </cell>
          <cell r="W1016" t="str">
            <v>UPT Dinas Pendidikan Dan Kebudayaan Kecamatan Baolan</v>
          </cell>
          <cell r="X1016" t="str">
            <v>Dinas Pendidikan Dan Kebudayaan</v>
          </cell>
          <cell r="Y1016" t="str">
            <v>S-1 EKONOMI MANAJEMEN</v>
          </cell>
          <cell r="Z1016" t="str">
            <v>01-01-2000</v>
          </cell>
          <cell r="AA1016" t="str">
            <v>Aktif</v>
          </cell>
          <cell r="AB1016" t="str">
            <v>PNS Daerah Kab./Kota yang bekerja pada Kab./Kota</v>
          </cell>
          <cell r="AC1016" t="str">
            <v>Pemerintah Kab. Tolitoli</v>
          </cell>
          <cell r="AD1016" t="str">
            <v>Pemerintah Kab. Tolitoli</v>
          </cell>
        </row>
        <row r="1017">
          <cell r="A1017">
            <v>1015</v>
          </cell>
          <cell r="B1017" t="str">
            <v>198204272008011007</v>
          </cell>
          <cell r="C1017" t="str">
            <v>570036152</v>
          </cell>
          <cell r="D1017" t="str">
            <v>MOH. IRFAN HUSIN</v>
          </cell>
          <cell r="E1017" t="str">
            <v/>
          </cell>
          <cell r="F1017" t="str">
            <v/>
          </cell>
          <cell r="G1017" t="str">
            <v>TOLITOLI</v>
          </cell>
          <cell r="H1017" t="str">
            <v>27 - 04 - 1982</v>
          </cell>
          <cell r="I1017" t="str">
            <v>II/a</v>
          </cell>
          <cell r="J1017" t="str">
            <v>01 - 01 - 2008</v>
          </cell>
          <cell r="K1017" t="str">
            <v>01 - 12 - 2009</v>
          </cell>
          <cell r="L1017" t="str">
            <v>L</v>
          </cell>
          <cell r="M1017" t="str">
            <v>II/c</v>
          </cell>
          <cell r="N1017" t="str">
            <v>01 - 10 - 2016</v>
          </cell>
          <cell r="O1017" t="str">
            <v>12</v>
          </cell>
          <cell r="P1017" t="str">
            <v>9</v>
          </cell>
          <cell r="Q1017" t="str">
            <v/>
          </cell>
          <cell r="R1017" t="str">
            <v/>
          </cell>
          <cell r="S1017" t="str">
            <v/>
          </cell>
          <cell r="T1017" t="str">
            <v/>
          </cell>
          <cell r="U1017" t="str">
            <v/>
          </cell>
          <cell r="V1017" t="str">
            <v>STAF</v>
          </cell>
          <cell r="W1017" t="str">
            <v>Seksi Kelembagaan Dan Teknologi</v>
          </cell>
          <cell r="X1017" t="str">
            <v>Bidang Budidaya</v>
          </cell>
          <cell r="Y1017" t="str">
            <v>SEKOLAH MENENGAH KEJURUAN</v>
          </cell>
          <cell r="Z1017" t="str">
            <v>07-06-2003</v>
          </cell>
          <cell r="AA1017" t="str">
            <v>Aktif</v>
          </cell>
          <cell r="AB1017" t="str">
            <v>PNS Daerah Kab./Kota yang bekerja pada Kab./Kota</v>
          </cell>
          <cell r="AC1017" t="str">
            <v>Pemerintah Kab. Tolitoli</v>
          </cell>
          <cell r="AD1017" t="str">
            <v>Pemerintah Kab. Tolitoli</v>
          </cell>
        </row>
        <row r="1018">
          <cell r="A1018">
            <v>1016</v>
          </cell>
          <cell r="B1018" t="str">
            <v>197908052008011008</v>
          </cell>
          <cell r="C1018" t="str">
            <v>570036171</v>
          </cell>
          <cell r="D1018" t="str">
            <v>ABD. RAHMAN</v>
          </cell>
          <cell r="E1018" t="str">
            <v/>
          </cell>
          <cell r="F1018" t="str">
            <v>S.Sos</v>
          </cell>
          <cell r="G1018" t="str">
            <v>TOLITOLI</v>
          </cell>
          <cell r="H1018" t="str">
            <v>05 - 08 - 1979</v>
          </cell>
          <cell r="I1018" t="str">
            <v>II/a</v>
          </cell>
          <cell r="J1018" t="str">
            <v>01 - 01 - 2008</v>
          </cell>
          <cell r="K1018" t="str">
            <v>01 - 12 - 2009</v>
          </cell>
          <cell r="L1018" t="str">
            <v>L</v>
          </cell>
          <cell r="M1018" t="str">
            <v>III/b</v>
          </cell>
          <cell r="N1018" t="str">
            <v>01 - 04 - 2016</v>
          </cell>
          <cell r="O1018" t="str">
            <v>7</v>
          </cell>
          <cell r="P1018" t="str">
            <v>3</v>
          </cell>
          <cell r="Q1018" t="str">
            <v/>
          </cell>
          <cell r="R1018" t="str">
            <v/>
          </cell>
          <cell r="S1018" t="str">
            <v/>
          </cell>
          <cell r="T1018" t="str">
            <v/>
          </cell>
          <cell r="U1018" t="str">
            <v/>
          </cell>
          <cell r="V1018" t="str">
            <v>PENGADMINISTRASI KEGIATAN</v>
          </cell>
          <cell r="W1018" t="str">
            <v>Sub Bidang Pengembangan Etika Politik</v>
          </cell>
          <cell r="X1018" t="str">
            <v>Bidang Budaya Politik</v>
          </cell>
          <cell r="Y1018" t="str">
            <v>S-1 ILMU SOSIAL POLITIK</v>
          </cell>
          <cell r="Z1018" t="str">
            <v>31-12-1999</v>
          </cell>
          <cell r="AA1018" t="str">
            <v>Aktif</v>
          </cell>
          <cell r="AB1018" t="str">
            <v>PNS Daerah Kab./Kota yang bekerja pada Kab./Kota</v>
          </cell>
          <cell r="AC1018" t="str">
            <v>Pemerintah Kab. Tolitoli</v>
          </cell>
          <cell r="AD1018" t="str">
            <v>Pemerintah Kab. Tolitoli</v>
          </cell>
        </row>
        <row r="1019">
          <cell r="A1019">
            <v>1017</v>
          </cell>
          <cell r="B1019" t="str">
            <v>196910072000122002</v>
          </cell>
          <cell r="C1019" t="str">
            <v>132282893</v>
          </cell>
          <cell r="D1019" t="str">
            <v>INTING H. BARUADI</v>
          </cell>
          <cell r="E1019" t="str">
            <v/>
          </cell>
          <cell r="F1019" t="str">
            <v/>
          </cell>
          <cell r="G1019" t="str">
            <v>TOLITOLI</v>
          </cell>
          <cell r="H1019" t="str">
            <v>07 - 10 - 1969</v>
          </cell>
          <cell r="I1019" t="str">
            <v>II/a</v>
          </cell>
          <cell r="J1019" t="str">
            <v>01 - 12 - 2000</v>
          </cell>
          <cell r="K1019" t="str">
            <v>01 - 04 - 2002</v>
          </cell>
          <cell r="L1019" t="str">
            <v>P</v>
          </cell>
          <cell r="M1019" t="str">
            <v>II/d</v>
          </cell>
          <cell r="N1019" t="str">
            <v>01 - 10 - 2011</v>
          </cell>
          <cell r="O1019" t="str">
            <v>10</v>
          </cell>
          <cell r="P1019" t="str">
            <v>10</v>
          </cell>
          <cell r="Q1019" t="str">
            <v/>
          </cell>
          <cell r="R1019" t="str">
            <v/>
          </cell>
          <cell r="S1019" t="str">
            <v/>
          </cell>
          <cell r="T1019" t="str">
            <v>01 - 10 - 2011</v>
          </cell>
          <cell r="U1019" t="str">
            <v>Guru Muda Tingkat. I</v>
          </cell>
          <cell r="V1019" t="str">
            <v/>
          </cell>
          <cell r="W1019" t="str">
            <v>SDN ANGGASAN</v>
          </cell>
          <cell r="X1019" t="str">
            <v>CABANG DISPENBUD KECAMATAN DONDO</v>
          </cell>
          <cell r="Y1019" t="str">
            <v>SGO</v>
          </cell>
          <cell r="Z1019" t="str">
            <v>31-12-1991</v>
          </cell>
          <cell r="AA1019" t="str">
            <v>Aktif</v>
          </cell>
          <cell r="AB1019" t="str">
            <v>PNS Daerah Kab./Kota yang bekerja pada Kab./Kota</v>
          </cell>
          <cell r="AC1019" t="str">
            <v>Pemerintah Kab. Tolitoli</v>
          </cell>
          <cell r="AD1019" t="str">
            <v>Pemerintah Kab. Tolitoli</v>
          </cell>
        </row>
        <row r="1020">
          <cell r="A1020">
            <v>1018</v>
          </cell>
          <cell r="B1020" t="str">
            <v>196612312007011131</v>
          </cell>
          <cell r="C1020" t="str">
            <v>570028104</v>
          </cell>
          <cell r="D1020" t="str">
            <v>AGUSFERI</v>
          </cell>
          <cell r="E1020" t="str">
            <v>Drs.</v>
          </cell>
          <cell r="F1020" t="str">
            <v/>
          </cell>
          <cell r="G1020" t="str">
            <v>SULAWESI SELATAN</v>
          </cell>
          <cell r="H1020" t="str">
            <v>31 - 12 - 1966</v>
          </cell>
          <cell r="I1020" t="str">
            <v>III/a</v>
          </cell>
          <cell r="J1020" t="str">
            <v>01 - 01 - 2007</v>
          </cell>
          <cell r="K1020" t="str">
            <v>01 - 10 - 2008</v>
          </cell>
          <cell r="L1020" t="str">
            <v>L</v>
          </cell>
          <cell r="M1020" t="str">
            <v>III/c</v>
          </cell>
          <cell r="N1020" t="str">
            <v>01 - 04 - 2016</v>
          </cell>
          <cell r="O1020" t="str">
            <v>13</v>
          </cell>
          <cell r="P1020" t="str">
            <v>3</v>
          </cell>
          <cell r="Q1020" t="str">
            <v/>
          </cell>
          <cell r="R1020" t="str">
            <v/>
          </cell>
          <cell r="S1020" t="str">
            <v/>
          </cell>
          <cell r="T1020" t="str">
            <v>01 - 04 - 2016</v>
          </cell>
          <cell r="U1020" t="str">
            <v>Guru Muda</v>
          </cell>
          <cell r="V1020" t="str">
            <v/>
          </cell>
          <cell r="W1020" t="str">
            <v>SMP NEGERI 1 BASI DONDO</v>
          </cell>
          <cell r="X1020" t="str">
            <v>CABANG DISPENBUD KECAMATAN BASIDONDO</v>
          </cell>
          <cell r="Y1020" t="str">
            <v>S-1 KURIKULUM DAN TEKNOLOGI PENDIDIKAN</v>
          </cell>
          <cell r="Z1020" t="str">
            <v>31-12-1989</v>
          </cell>
          <cell r="AA1020" t="str">
            <v>Aktif</v>
          </cell>
          <cell r="AB1020" t="str">
            <v>PNS Daerah Kab./Kota yang bekerja pada Kab./Kota</v>
          </cell>
          <cell r="AC1020" t="str">
            <v>Pemerintah Kab. Tolitoli</v>
          </cell>
          <cell r="AD1020" t="str">
            <v>Pemerintah Kab. Tolitoli</v>
          </cell>
        </row>
        <row r="1021">
          <cell r="A1021">
            <v>1019</v>
          </cell>
          <cell r="B1021" t="str">
            <v>198412272010011008</v>
          </cell>
          <cell r="C1021" t="str">
            <v/>
          </cell>
          <cell r="D1021" t="str">
            <v>ABD KADIR</v>
          </cell>
          <cell r="E1021" t="str">
            <v/>
          </cell>
          <cell r="F1021" t="str">
            <v>A.Md.Pd</v>
          </cell>
          <cell r="G1021" t="str">
            <v>TOLITOLI</v>
          </cell>
          <cell r="H1021" t="str">
            <v>27 - 12 - 1984</v>
          </cell>
          <cell r="I1021" t="str">
            <v>II/b</v>
          </cell>
          <cell r="J1021" t="str">
            <v>01 - 01 - 2010</v>
          </cell>
          <cell r="K1021" t="str">
            <v>01 - 01 - 2012</v>
          </cell>
          <cell r="L1021" t="str">
            <v>L</v>
          </cell>
          <cell r="M1021" t="str">
            <v>II/c</v>
          </cell>
          <cell r="N1021" t="str">
            <v>01 - 04 - 2013</v>
          </cell>
          <cell r="O1021" t="str">
            <v>6</v>
          </cell>
          <cell r="P1021" t="str">
            <v>3</v>
          </cell>
          <cell r="Q1021" t="str">
            <v/>
          </cell>
          <cell r="R1021" t="str">
            <v/>
          </cell>
          <cell r="S1021" t="str">
            <v/>
          </cell>
          <cell r="T1021" t="str">
            <v>01 - 04 - 2013</v>
          </cell>
          <cell r="U1021" t="str">
            <v>Guru Muda</v>
          </cell>
          <cell r="V1021" t="str">
            <v/>
          </cell>
          <cell r="W1021" t="str">
            <v>Pemerintah Kabupaten Tolitoli</v>
          </cell>
          <cell r="X1021" t="str">
            <v/>
          </cell>
          <cell r="Y1021" t="str">
            <v>D-II/A-II</v>
          </cell>
          <cell r="Z1021" t="str">
            <v>31-12-2005</v>
          </cell>
          <cell r="AA1021" t="str">
            <v>Aktif</v>
          </cell>
          <cell r="AB1021" t="str">
            <v>PNS Daerah Kab./Kota yang bekerja pada Kab./Kota</v>
          </cell>
          <cell r="AC1021" t="str">
            <v>Pemerintah Kab. Tolitoli</v>
          </cell>
          <cell r="AD1021" t="str">
            <v>Pemerintah Kab. Tolitoli</v>
          </cell>
        </row>
        <row r="1022">
          <cell r="A1022">
            <v>1020</v>
          </cell>
          <cell r="B1022" t="str">
            <v>198505032014091002</v>
          </cell>
          <cell r="C1022" t="str">
            <v/>
          </cell>
          <cell r="D1022" t="str">
            <v>FADLY</v>
          </cell>
          <cell r="E1022" t="str">
            <v/>
          </cell>
          <cell r="F1022" t="str">
            <v/>
          </cell>
          <cell r="G1022" t="str">
            <v>TOLITOLI</v>
          </cell>
          <cell r="H1022" t="str">
            <v>03 - 05 - 1985</v>
          </cell>
          <cell r="I1022" t="str">
            <v>II/a</v>
          </cell>
          <cell r="J1022" t="str">
            <v>01 - 09 - 2014</v>
          </cell>
          <cell r="K1022" t="str">
            <v>01 - 09 - 2016</v>
          </cell>
          <cell r="L1022" t="str">
            <v>L</v>
          </cell>
          <cell r="M1022" t="str">
            <v>II/a</v>
          </cell>
          <cell r="N1022" t="str">
            <v>01 - 09 - 2014</v>
          </cell>
          <cell r="O1022" t="str">
            <v>10</v>
          </cell>
          <cell r="P1022" t="str">
            <v>2</v>
          </cell>
          <cell r="Q1022" t="str">
            <v/>
          </cell>
          <cell r="R1022" t="str">
            <v/>
          </cell>
          <cell r="S1022" t="str">
            <v/>
          </cell>
          <cell r="T1022" t="str">
            <v/>
          </cell>
          <cell r="U1022" t="str">
            <v/>
          </cell>
          <cell r="V1022" t="str">
            <v>PENGADMINISTRASI UMUM</v>
          </cell>
          <cell r="W1022" t="str">
            <v>UPT Satuan Pendidikan Non Formal Sanggar Kegiatan Belajar Mopido</v>
          </cell>
          <cell r="X1022" t="str">
            <v>Dinas Pendidikan Dan Kebudayaan</v>
          </cell>
          <cell r="Y1022" t="str">
            <v>SMK SEKRETARIS</v>
          </cell>
          <cell r="Z1022" t="str">
            <v>14-06-2004</v>
          </cell>
          <cell r="AA1022" t="str">
            <v>Aktif</v>
          </cell>
          <cell r="AB1022" t="str">
            <v>PNS Daerah Kab./Kota yang bekerja pada Kab./Kota</v>
          </cell>
          <cell r="AC1022" t="str">
            <v>Pemerintah Kab. Tolitoli</v>
          </cell>
          <cell r="AD1022" t="str">
            <v>Pemerintah Kab. Tolitoli</v>
          </cell>
        </row>
        <row r="1023">
          <cell r="A1023">
            <v>1021</v>
          </cell>
          <cell r="B1023" t="str">
            <v>197806052006042025</v>
          </cell>
          <cell r="C1023" t="str">
            <v>570020148</v>
          </cell>
          <cell r="D1023" t="str">
            <v>DWI ISTANTI</v>
          </cell>
          <cell r="E1023" t="str">
            <v/>
          </cell>
          <cell r="F1023" t="str">
            <v>SE</v>
          </cell>
          <cell r="G1023" t="str">
            <v>TOLITOLI</v>
          </cell>
          <cell r="H1023" t="str">
            <v>05 - 06 - 1978</v>
          </cell>
          <cell r="I1023" t="str">
            <v>III/a</v>
          </cell>
          <cell r="J1023" t="str">
            <v>01 - 04 - 2006</v>
          </cell>
          <cell r="K1023" t="str">
            <v>01 - 06 - 2007</v>
          </cell>
          <cell r="L1023" t="str">
            <v>P</v>
          </cell>
          <cell r="M1023" t="str">
            <v>III/d</v>
          </cell>
          <cell r="N1023" t="str">
            <v>01 - 04 - 2017</v>
          </cell>
          <cell r="O1023" t="str">
            <v>11</v>
          </cell>
          <cell r="P1023" t="str">
            <v>0</v>
          </cell>
          <cell r="Q1023" t="str">
            <v/>
          </cell>
          <cell r="R1023" t="str">
            <v/>
          </cell>
          <cell r="S1023" t="str">
            <v/>
          </cell>
          <cell r="T1023" t="str">
            <v>01 - 04 - 2013</v>
          </cell>
          <cell r="U1023" t="str">
            <v>Guru Muda</v>
          </cell>
          <cell r="V1023" t="str">
            <v/>
          </cell>
          <cell r="W1023" t="str">
            <v>SMP NEGERI 6 TOLITOLI</v>
          </cell>
          <cell r="X1023" t="str">
            <v>CABANG DISPENBUD KECAMATAN BAOLAN</v>
          </cell>
          <cell r="Y1023" t="str">
            <v>S-1 EKONOMI AKUNTANSI</v>
          </cell>
          <cell r="Z1023" t="str">
            <v>31-12-2001</v>
          </cell>
          <cell r="AA1023" t="str">
            <v>Aktif</v>
          </cell>
          <cell r="AB1023" t="str">
            <v>PNS Daerah Kab./Kota yang bekerja pada Kab./Kota</v>
          </cell>
          <cell r="AC1023" t="str">
            <v>Pemerintah Kab. Tolitoli</v>
          </cell>
          <cell r="AD1023" t="str">
            <v>Pemerintah Kab. Tolitoli</v>
          </cell>
        </row>
        <row r="1024">
          <cell r="A1024">
            <v>1022</v>
          </cell>
          <cell r="B1024" t="str">
            <v>197701102007011011</v>
          </cell>
          <cell r="C1024" t="str">
            <v>570028817</v>
          </cell>
          <cell r="D1024" t="str">
            <v>ERWIN I. BANDUNG</v>
          </cell>
          <cell r="E1024" t="str">
            <v/>
          </cell>
          <cell r="F1024" t="str">
            <v/>
          </cell>
          <cell r="G1024" t="str">
            <v>TOLITOLI</v>
          </cell>
          <cell r="H1024" t="str">
            <v>10 - 01 - 1977</v>
          </cell>
          <cell r="I1024" t="str">
            <v>I/c</v>
          </cell>
          <cell r="J1024" t="str">
            <v>01 - 01 - 2007</v>
          </cell>
          <cell r="K1024" t="str">
            <v>01 - 10 - 2008</v>
          </cell>
          <cell r="L1024" t="str">
            <v>L</v>
          </cell>
          <cell r="M1024" t="str">
            <v>II/c</v>
          </cell>
          <cell r="N1024" t="str">
            <v>01 - 04 - 2018</v>
          </cell>
          <cell r="O1024" t="str">
            <v>14</v>
          </cell>
          <cell r="P1024" t="str">
            <v>3</v>
          </cell>
          <cell r="Q1024" t="str">
            <v/>
          </cell>
          <cell r="R1024" t="str">
            <v/>
          </cell>
          <cell r="S1024" t="str">
            <v/>
          </cell>
          <cell r="T1024" t="str">
            <v/>
          </cell>
          <cell r="U1024" t="str">
            <v/>
          </cell>
          <cell r="V1024" t="str">
            <v>PETUGAS LALU LINTAS ANGKUTAN JALAN</v>
          </cell>
          <cell r="W1024" t="str">
            <v>Seksi Lalulintas</v>
          </cell>
          <cell r="X1024" t="str">
            <v>Dinas Perhubungan</v>
          </cell>
          <cell r="Y1024" t="str">
            <v>PERSAMAAN SLTA (PAKET C)</v>
          </cell>
          <cell r="Z1024" t="str">
            <v>01-01-2008</v>
          </cell>
          <cell r="AA1024" t="str">
            <v>Aktif</v>
          </cell>
          <cell r="AB1024" t="str">
            <v>PNS Daerah Kab./Kota yang bekerja pada Kab./Kota</v>
          </cell>
          <cell r="AC1024" t="str">
            <v>Pemerintah Kab. Tolitoli</v>
          </cell>
          <cell r="AD1024" t="str">
            <v>Pemerintah Kab. Tolitoli</v>
          </cell>
        </row>
        <row r="1025">
          <cell r="A1025">
            <v>1023</v>
          </cell>
          <cell r="B1025" t="str">
            <v>197004182008011007</v>
          </cell>
          <cell r="C1025" t="str">
            <v>570036270</v>
          </cell>
          <cell r="D1025" t="str">
            <v>TASARIF SOFIAN</v>
          </cell>
          <cell r="E1025" t="str">
            <v/>
          </cell>
          <cell r="F1025" t="str">
            <v/>
          </cell>
          <cell r="G1025" t="str">
            <v>MANADO</v>
          </cell>
          <cell r="H1025" t="str">
            <v>18 - 04 - 1970</v>
          </cell>
          <cell r="I1025" t="str">
            <v>II/a</v>
          </cell>
          <cell r="J1025" t="str">
            <v>01 - 01 - 2008</v>
          </cell>
          <cell r="K1025" t="str">
            <v>01 - 12 - 2009</v>
          </cell>
          <cell r="L1025" t="str">
            <v>L</v>
          </cell>
          <cell r="M1025" t="str">
            <v>II/a</v>
          </cell>
          <cell r="N1025" t="str">
            <v>01 - 01 - 2008</v>
          </cell>
          <cell r="O1025" t="str">
            <v>5</v>
          </cell>
          <cell r="P1025" t="str">
            <v>0</v>
          </cell>
          <cell r="Q1025" t="str">
            <v/>
          </cell>
          <cell r="R1025" t="str">
            <v/>
          </cell>
          <cell r="S1025" t="str">
            <v/>
          </cell>
          <cell r="T1025" t="str">
            <v/>
          </cell>
          <cell r="U1025" t="str">
            <v/>
          </cell>
          <cell r="V1025" t="str">
            <v>FUNGSIONAL UMUM</v>
          </cell>
          <cell r="W1025" t="str">
            <v>Dinas Cipta Karya, Tata Ruang Dan Perumahan</v>
          </cell>
          <cell r="X1025" t="str">
            <v>Pemerintah Kabupaten Tolitoli</v>
          </cell>
          <cell r="Y1025" t="str">
            <v>SMA</v>
          </cell>
          <cell r="Z1025" t="str">
            <v>31-12-1988</v>
          </cell>
          <cell r="AA1025" t="str">
            <v>Aktif</v>
          </cell>
          <cell r="AB1025" t="str">
            <v>PNS Daerah Kab./Kota yang bekerja pada Kab./Kota</v>
          </cell>
          <cell r="AC1025" t="str">
            <v>Pemerintah Kab. Tolitoli</v>
          </cell>
          <cell r="AD1025" t="str">
            <v>Pemerintah Kab. Tolitoli</v>
          </cell>
        </row>
        <row r="1026">
          <cell r="A1026">
            <v>1024</v>
          </cell>
          <cell r="B1026" t="str">
            <v>196906051999032009</v>
          </cell>
          <cell r="C1026" t="str">
            <v>132234043</v>
          </cell>
          <cell r="D1026" t="str">
            <v>SITIARA</v>
          </cell>
          <cell r="E1026" t="str">
            <v/>
          </cell>
          <cell r="F1026" t="str">
            <v>A.Ma.Pd</v>
          </cell>
          <cell r="G1026" t="str">
            <v>LAKATAN</v>
          </cell>
          <cell r="H1026" t="str">
            <v>05 - 06 - 1969</v>
          </cell>
          <cell r="I1026" t="str">
            <v>II/a</v>
          </cell>
          <cell r="J1026" t="str">
            <v>01 - 03 - 1999</v>
          </cell>
          <cell r="K1026" t="str">
            <v>01 - 08 - 2000</v>
          </cell>
          <cell r="L1026" t="str">
            <v>P</v>
          </cell>
          <cell r="M1026" t="str">
            <v>III/b</v>
          </cell>
          <cell r="N1026" t="str">
            <v>01 - 04 - 2014</v>
          </cell>
          <cell r="O1026" t="str">
            <v>10</v>
          </cell>
          <cell r="P1026" t="str">
            <v>1</v>
          </cell>
          <cell r="Q1026" t="str">
            <v/>
          </cell>
          <cell r="R1026" t="str">
            <v/>
          </cell>
          <cell r="S1026" t="str">
            <v/>
          </cell>
          <cell r="T1026" t="str">
            <v>01 - 04 - 2014</v>
          </cell>
          <cell r="U1026" t="str">
            <v>Guru Madya Tingkat. I</v>
          </cell>
          <cell r="V1026" t="str">
            <v/>
          </cell>
          <cell r="W1026" t="str">
            <v>SDN 3 LAKATAN</v>
          </cell>
          <cell r="X1026" t="str">
            <v>CABANG DISPENBUD KECAMATAN GALANG</v>
          </cell>
          <cell r="Y1026" t="str">
            <v>D-II/A-II PGSD</v>
          </cell>
          <cell r="Z1026" t="str">
            <v>31-12-2004</v>
          </cell>
          <cell r="AA1026" t="str">
            <v>Aktif</v>
          </cell>
          <cell r="AB1026" t="str">
            <v>PNS Daerah Kab./Kota yang bekerja pada Kab./Kota</v>
          </cell>
          <cell r="AC1026" t="str">
            <v>Pemerintah Kab. Tolitoli</v>
          </cell>
          <cell r="AD1026" t="str">
            <v>Pemerintah Kab. Tolitoli</v>
          </cell>
        </row>
        <row r="1027">
          <cell r="A1027">
            <v>1025</v>
          </cell>
          <cell r="B1027" t="str">
            <v>196606062015022001</v>
          </cell>
          <cell r="C1027" t="str">
            <v/>
          </cell>
          <cell r="D1027" t="str">
            <v>SUKARNI</v>
          </cell>
          <cell r="E1027" t="str">
            <v/>
          </cell>
          <cell r="F1027" t="str">
            <v/>
          </cell>
          <cell r="G1027" t="str">
            <v>TOLITOLI</v>
          </cell>
          <cell r="H1027" t="str">
            <v>06 - 06 - 1966</v>
          </cell>
          <cell r="I1027" t="str">
            <v>II/a</v>
          </cell>
          <cell r="J1027" t="str">
            <v>01 - 02 - 2015</v>
          </cell>
          <cell r="K1027" t="str">
            <v>01 - 09 - 2016</v>
          </cell>
          <cell r="L1027" t="str">
            <v>P</v>
          </cell>
          <cell r="M1027" t="str">
            <v>II/a</v>
          </cell>
          <cell r="N1027" t="str">
            <v>01 - 02 - 2015</v>
          </cell>
          <cell r="O1027" t="str">
            <v>10</v>
          </cell>
          <cell r="P1027" t="str">
            <v>10</v>
          </cell>
          <cell r="Q1027" t="str">
            <v/>
          </cell>
          <cell r="R1027" t="str">
            <v/>
          </cell>
          <cell r="S1027" t="str">
            <v/>
          </cell>
          <cell r="T1027" t="str">
            <v/>
          </cell>
          <cell r="U1027" t="str">
            <v/>
          </cell>
          <cell r="V1027" t="str">
            <v>TEKNIS / ADMINISTRASI LAINNYA</v>
          </cell>
          <cell r="W1027" t="str">
            <v>Seksi Penetapan</v>
          </cell>
          <cell r="X1027" t="str">
            <v>Bidang PBB Dan BPHTB</v>
          </cell>
          <cell r="Y1027" t="str">
            <v>SMEA TATA NIAGA</v>
          </cell>
          <cell r="Z1027" t="str">
            <v>05-05-1986</v>
          </cell>
          <cell r="AA1027" t="str">
            <v>Aktif</v>
          </cell>
          <cell r="AB1027" t="str">
            <v>PNS Daerah Kab./Kota yang bekerja pada Kab./Kota</v>
          </cell>
          <cell r="AC1027" t="str">
            <v>Pemerintah Kab. Tolitoli</v>
          </cell>
          <cell r="AD1027" t="str">
            <v>Pemerintah Kab. Tolitoli</v>
          </cell>
        </row>
        <row r="1028">
          <cell r="A1028">
            <v>1026</v>
          </cell>
          <cell r="B1028" t="str">
            <v>198505052010012041</v>
          </cell>
          <cell r="C1028" t="str">
            <v/>
          </cell>
          <cell r="D1028" t="str">
            <v>MASRIANI</v>
          </cell>
          <cell r="E1028" t="str">
            <v/>
          </cell>
          <cell r="F1028" t="str">
            <v>A.Md.Kep</v>
          </cell>
          <cell r="G1028" t="str">
            <v>SONI</v>
          </cell>
          <cell r="H1028" t="str">
            <v>05 - 05 - 1985</v>
          </cell>
          <cell r="I1028" t="str">
            <v>II/c</v>
          </cell>
          <cell r="J1028" t="str">
            <v>01 - 01 - 2010</v>
          </cell>
          <cell r="K1028" t="str">
            <v>01 - 01 - 2012</v>
          </cell>
          <cell r="L1028" t="str">
            <v>P</v>
          </cell>
          <cell r="M1028" t="str">
            <v>III/a</v>
          </cell>
          <cell r="N1028" t="str">
            <v>01 - 04 - 2017</v>
          </cell>
          <cell r="O1028" t="str">
            <v>5</v>
          </cell>
          <cell r="P1028" t="str">
            <v>3</v>
          </cell>
          <cell r="Q1028" t="str">
            <v/>
          </cell>
          <cell r="R1028" t="str">
            <v/>
          </cell>
          <cell r="S1028" t="str">
            <v/>
          </cell>
          <cell r="T1028" t="str">
            <v>01 - 04 - 2017</v>
          </cell>
          <cell r="U1028" t="str">
            <v>Perawat Pelaksana Lanjutan</v>
          </cell>
          <cell r="V1028" t="str">
            <v/>
          </cell>
          <cell r="W1028" t="str">
            <v>UPT Puskesmas Kombo</v>
          </cell>
          <cell r="X1028" t="str">
            <v>Dinas Kesehatan</v>
          </cell>
          <cell r="Y1028" t="str">
            <v>D-III KEPERAWATAN</v>
          </cell>
          <cell r="Z1028" t="str">
            <v>31-12-2009</v>
          </cell>
          <cell r="AA1028" t="str">
            <v>Aktif</v>
          </cell>
          <cell r="AB1028" t="str">
            <v>PNS Daerah Kab./Kota yang bekerja pada Kab./Kota</v>
          </cell>
          <cell r="AC1028" t="str">
            <v>Pemerintah Kab. Tolitoli</v>
          </cell>
          <cell r="AD1028" t="str">
            <v>Pemerintah Kab. Tolitoli</v>
          </cell>
        </row>
        <row r="1029">
          <cell r="A1029">
            <v>1027</v>
          </cell>
          <cell r="B1029" t="str">
            <v>198812262017042003</v>
          </cell>
          <cell r="C1029" t="str">
            <v/>
          </cell>
          <cell r="D1029" t="str">
            <v>MASPAWATI HS RAHIM</v>
          </cell>
          <cell r="E1029" t="str">
            <v/>
          </cell>
          <cell r="F1029" t="str">
            <v>A.Md.Keb</v>
          </cell>
          <cell r="G1029" t="str">
            <v>TOLITOLI</v>
          </cell>
          <cell r="H1029" t="str">
            <v>26 - 12 - 1988</v>
          </cell>
          <cell r="I1029" t="str">
            <v>II/c</v>
          </cell>
          <cell r="J1029" t="str">
            <v>01 - 04 - 2017</v>
          </cell>
          <cell r="K1029" t="str">
            <v>01 - 04 - 2018</v>
          </cell>
          <cell r="L1029" t="str">
            <v>P</v>
          </cell>
          <cell r="M1029" t="str">
            <v>II/c</v>
          </cell>
          <cell r="N1029" t="str">
            <v>01 - 04 - 2017</v>
          </cell>
          <cell r="O1029" t="str">
            <v>8</v>
          </cell>
          <cell r="P1029" t="str">
            <v>0</v>
          </cell>
          <cell r="Q1029" t="str">
            <v/>
          </cell>
          <cell r="R1029" t="str">
            <v/>
          </cell>
          <cell r="S1029" t="str">
            <v/>
          </cell>
          <cell r="T1029" t="str">
            <v/>
          </cell>
          <cell r="U1029" t="str">
            <v/>
          </cell>
          <cell r="V1029" t="str">
            <v>BIDAN</v>
          </cell>
          <cell r="W1029" t="str">
            <v>UPT Puskesmas Dondo</v>
          </cell>
          <cell r="X1029" t="str">
            <v>Dinas Kesehatan</v>
          </cell>
          <cell r="Y1029" t="str">
            <v>D-III KEBIDANAN</v>
          </cell>
          <cell r="Z1029" t="str">
            <v>06-09-2010</v>
          </cell>
          <cell r="AA1029" t="str">
            <v>Aktif</v>
          </cell>
          <cell r="AB1029" t="str">
            <v>PNS Daerah Kab./Kota yang bekerja pada Kab./Kota</v>
          </cell>
          <cell r="AC1029" t="str">
            <v>Pemerintah Kab. Tolitoli</v>
          </cell>
          <cell r="AD1029" t="str">
            <v>Pemerintah Kab. Tolitoli</v>
          </cell>
        </row>
        <row r="1030">
          <cell r="A1030">
            <v>1028</v>
          </cell>
          <cell r="B1030" t="str">
            <v>198207082014092001</v>
          </cell>
          <cell r="C1030" t="str">
            <v/>
          </cell>
          <cell r="D1030" t="str">
            <v>FITRINA</v>
          </cell>
          <cell r="E1030" t="str">
            <v/>
          </cell>
          <cell r="F1030" t="str">
            <v/>
          </cell>
          <cell r="G1030" t="str">
            <v>TOLITOLI</v>
          </cell>
          <cell r="H1030" t="str">
            <v>08 - 07 - 1982</v>
          </cell>
          <cell r="I1030" t="str">
            <v>II/a</v>
          </cell>
          <cell r="J1030" t="str">
            <v>01 - 09 - 2014</v>
          </cell>
          <cell r="K1030" t="str">
            <v>01 - 12 - 2015</v>
          </cell>
          <cell r="L1030" t="str">
            <v>P</v>
          </cell>
          <cell r="M1030" t="str">
            <v>II/a</v>
          </cell>
          <cell r="N1030" t="str">
            <v>01 - 09 - 2014</v>
          </cell>
          <cell r="O1030" t="str">
            <v>9</v>
          </cell>
          <cell r="P1030" t="str">
            <v>11</v>
          </cell>
          <cell r="Q1030" t="str">
            <v/>
          </cell>
          <cell r="R1030" t="str">
            <v/>
          </cell>
          <cell r="S1030" t="str">
            <v/>
          </cell>
          <cell r="T1030" t="str">
            <v/>
          </cell>
          <cell r="U1030" t="str">
            <v/>
          </cell>
          <cell r="V1030" t="str">
            <v>GURU SD</v>
          </cell>
          <cell r="W1030" t="str">
            <v>SD Negeri 26 Tolitoli</v>
          </cell>
          <cell r="X1030" t="str">
            <v>Dinas Pendidikan Dan Kebudayaan</v>
          </cell>
          <cell r="Y1030" t="str">
            <v>SMK MANAJEMEN BISNIS</v>
          </cell>
          <cell r="Z1030" t="str">
            <v>16-06-2000</v>
          </cell>
          <cell r="AA1030" t="str">
            <v>Aktif</v>
          </cell>
          <cell r="AB1030" t="str">
            <v>PNS Daerah Kab./Kota yang bekerja pada Kab./Kota</v>
          </cell>
          <cell r="AC1030" t="str">
            <v>Pemerintah Kab. Tolitoli</v>
          </cell>
          <cell r="AD1030" t="str">
            <v>Pemerintah Kab. Tolitoli</v>
          </cell>
        </row>
        <row r="1031">
          <cell r="A1031">
            <v>1029</v>
          </cell>
          <cell r="B1031" t="str">
            <v>198507062010011015</v>
          </cell>
          <cell r="C1031" t="str">
            <v/>
          </cell>
          <cell r="D1031" t="str">
            <v>RAHMAT R.PANGERAN</v>
          </cell>
          <cell r="E1031" t="str">
            <v>dr.</v>
          </cell>
          <cell r="F1031" t="str">
            <v>S.Ked</v>
          </cell>
          <cell r="G1031" t="str">
            <v>TOLITOLI</v>
          </cell>
          <cell r="H1031" t="str">
            <v>06 - 07 - 1985</v>
          </cell>
          <cell r="I1031" t="str">
            <v>III/b</v>
          </cell>
          <cell r="J1031" t="str">
            <v>01 - 01 - 2010</v>
          </cell>
          <cell r="K1031" t="str">
            <v/>
          </cell>
          <cell r="L1031" t="str">
            <v>L</v>
          </cell>
          <cell r="M1031" t="str">
            <v>III/b</v>
          </cell>
          <cell r="N1031" t="str">
            <v>01 - 01 - 2010</v>
          </cell>
          <cell r="O1031" t="str">
            <v>0</v>
          </cell>
          <cell r="P1031" t="str">
            <v>0</v>
          </cell>
          <cell r="Q1031" t="str">
            <v/>
          </cell>
          <cell r="R1031" t="str">
            <v/>
          </cell>
          <cell r="S1031" t="str">
            <v/>
          </cell>
          <cell r="T1031" t="str">
            <v>01 - 01 - 2011</v>
          </cell>
          <cell r="U1031" t="str">
            <v>Dokter Ahli Pertama / Pertama</v>
          </cell>
          <cell r="V1031" t="str">
            <v/>
          </cell>
          <cell r="W1031" t="str">
            <v>Sub Bidang Pelayanan Medis Dan Keperawatan</v>
          </cell>
          <cell r="X1031" t="str">
            <v>BIDANG PELAYANAN</v>
          </cell>
          <cell r="Y1031" t="str">
            <v>DOKTER</v>
          </cell>
          <cell r="Z1031" t="str">
            <v>27-11-2008</v>
          </cell>
          <cell r="AA1031" t="str">
            <v>Aktif</v>
          </cell>
          <cell r="AB1031" t="str">
            <v>PNS Daerah Kab./Kota yang bekerja pada Kab./Kota</v>
          </cell>
          <cell r="AC1031" t="str">
            <v>Pemerintah Kab. Tolitoli</v>
          </cell>
          <cell r="AD1031" t="str">
            <v>Pemerintah Kab. Tolitoli</v>
          </cell>
        </row>
        <row r="1032">
          <cell r="A1032">
            <v>1030</v>
          </cell>
          <cell r="B1032" t="str">
            <v>197605251998081001</v>
          </cell>
          <cell r="C1032" t="str">
            <v>132218760</v>
          </cell>
          <cell r="D1032" t="str">
            <v>WALALUDIN</v>
          </cell>
          <cell r="E1032" t="str">
            <v/>
          </cell>
          <cell r="F1032" t="str">
            <v/>
          </cell>
          <cell r="G1032" t="str">
            <v>KEPULAUAN SELAYAR</v>
          </cell>
          <cell r="H1032" t="str">
            <v>25 - 05 - 1976</v>
          </cell>
          <cell r="I1032" t="str">
            <v>II/b</v>
          </cell>
          <cell r="J1032" t="str">
            <v>01 - 08 - 1998</v>
          </cell>
          <cell r="K1032" t="str">
            <v>01 - 09 - 1999</v>
          </cell>
          <cell r="L1032" t="str">
            <v>L</v>
          </cell>
          <cell r="M1032" t="str">
            <v>III/b</v>
          </cell>
          <cell r="N1032" t="str">
            <v>01 - 04 - 2017</v>
          </cell>
          <cell r="O1032" t="str">
            <v>16</v>
          </cell>
          <cell r="P1032" t="str">
            <v>8</v>
          </cell>
          <cell r="Q1032" t="str">
            <v/>
          </cell>
          <cell r="R1032" t="str">
            <v/>
          </cell>
          <cell r="S1032" t="str">
            <v/>
          </cell>
          <cell r="T1032" t="str">
            <v>03 - 10 - 2014</v>
          </cell>
          <cell r="U1032" t="str">
            <v>Guru Pertama</v>
          </cell>
          <cell r="V1032" t="str">
            <v/>
          </cell>
          <cell r="W1032" t="str">
            <v>SDN 3 DADAKITAN</v>
          </cell>
          <cell r="X1032" t="str">
            <v>CABANG DISPENBUD KECAMATAN BAOLAN</v>
          </cell>
          <cell r="Y1032" t="str">
            <v>S-1/A-IV PENDIDIKAN GURU SEKOLAH DASAR</v>
          </cell>
          <cell r="Z1032" t="str">
            <v>31-12-1998</v>
          </cell>
          <cell r="AA1032" t="str">
            <v>Aktif</v>
          </cell>
          <cell r="AB1032" t="str">
            <v>PNS Daerah Kab./Kota yang bekerja pada Kab./Kota</v>
          </cell>
          <cell r="AC1032" t="str">
            <v>Pemerintah Kab. Tolitoli</v>
          </cell>
          <cell r="AD1032" t="str">
            <v>Pemerintah Kab. Tolitoli</v>
          </cell>
        </row>
        <row r="1033">
          <cell r="A1033">
            <v>1031</v>
          </cell>
          <cell r="B1033" t="str">
            <v>198006152014111001</v>
          </cell>
          <cell r="C1033" t="str">
            <v/>
          </cell>
          <cell r="D1033" t="str">
            <v>IQBAL</v>
          </cell>
          <cell r="E1033" t="str">
            <v/>
          </cell>
          <cell r="F1033" t="str">
            <v/>
          </cell>
          <cell r="G1033" t="str">
            <v>UJUNG PANDANG</v>
          </cell>
          <cell r="H1033" t="str">
            <v>15 - 06 - 1980</v>
          </cell>
          <cell r="I1033" t="str">
            <v>II/a</v>
          </cell>
          <cell r="J1033" t="str">
            <v>01 - 11 - 2014</v>
          </cell>
          <cell r="K1033" t="str">
            <v>01 - 09 - 2016</v>
          </cell>
          <cell r="L1033" t="str">
            <v>L</v>
          </cell>
          <cell r="M1033" t="str">
            <v>II/a</v>
          </cell>
          <cell r="N1033" t="str">
            <v>01 - 11 - 2014</v>
          </cell>
          <cell r="O1033" t="str">
            <v>10</v>
          </cell>
          <cell r="P1033" t="str">
            <v>3</v>
          </cell>
          <cell r="Q1033" t="str">
            <v/>
          </cell>
          <cell r="R1033" t="str">
            <v/>
          </cell>
          <cell r="S1033" t="str">
            <v/>
          </cell>
          <cell r="T1033" t="str">
            <v/>
          </cell>
          <cell r="U1033" t="str">
            <v/>
          </cell>
          <cell r="V1033" t="str">
            <v>PETUGAS PENERTIBAN</v>
          </cell>
          <cell r="W1033" t="str">
            <v>Sub Bidang Operasi Dan Pengendalian</v>
          </cell>
          <cell r="X1033" t="str">
            <v>Bidang Ketertiban Umum Dan Ketentraman Masyarakat</v>
          </cell>
          <cell r="Y1033" t="str">
            <v>SMK BANGUNAN GEDUNG</v>
          </cell>
          <cell r="Z1033" t="str">
            <v>25-05-1999</v>
          </cell>
          <cell r="AA1033" t="str">
            <v>Aktif</v>
          </cell>
          <cell r="AB1033" t="str">
            <v>PNS Daerah Kab./Kota yang bekerja pada Kab./Kota</v>
          </cell>
          <cell r="AC1033" t="str">
            <v>Pemerintah Kab. Tolitoli</v>
          </cell>
          <cell r="AD1033" t="str">
            <v>Pemerintah Kab. Tolitoli</v>
          </cell>
        </row>
        <row r="1034">
          <cell r="A1034">
            <v>1032</v>
          </cell>
          <cell r="B1034" t="str">
            <v>198209142006042020</v>
          </cell>
          <cell r="C1034" t="str">
            <v>570021217</v>
          </cell>
          <cell r="D1034" t="str">
            <v>IRAWATI A K BANTI</v>
          </cell>
          <cell r="E1034" t="str">
            <v/>
          </cell>
          <cell r="F1034" t="str">
            <v>A.Md.Kep</v>
          </cell>
          <cell r="G1034" t="str">
            <v>TOLITOLI</v>
          </cell>
          <cell r="H1034" t="str">
            <v>14 - 09 - 1982</v>
          </cell>
          <cell r="I1034" t="str">
            <v>II/a</v>
          </cell>
          <cell r="J1034" t="str">
            <v>01 - 04 - 2006</v>
          </cell>
          <cell r="K1034" t="str">
            <v>01 - 10 - 2007</v>
          </cell>
          <cell r="L1034" t="str">
            <v>P</v>
          </cell>
          <cell r="M1034" t="str">
            <v>III/b</v>
          </cell>
          <cell r="N1034" t="str">
            <v>01 - 04 - 2018</v>
          </cell>
          <cell r="O1034" t="str">
            <v>10</v>
          </cell>
          <cell r="P1034" t="str">
            <v>3</v>
          </cell>
          <cell r="Q1034" t="str">
            <v/>
          </cell>
          <cell r="R1034" t="str">
            <v/>
          </cell>
          <cell r="S1034" t="str">
            <v/>
          </cell>
          <cell r="T1034" t="str">
            <v>01 - 04 - 2015</v>
          </cell>
          <cell r="U1034" t="str">
            <v>Perawat Mahir</v>
          </cell>
          <cell r="V1034" t="str">
            <v/>
          </cell>
          <cell r="W1034" t="str">
            <v>PUSKESMAS PEMBANTU PULIAS ABALING</v>
          </cell>
          <cell r="X1034" t="str">
            <v>PUSKESMAS OGODEIDE</v>
          </cell>
          <cell r="Y1034" t="str">
            <v>SEKOLAH PERAWAT KESEHATAN</v>
          </cell>
          <cell r="Z1034" t="str">
            <v>01-01-2000</v>
          </cell>
          <cell r="AA1034" t="str">
            <v>Aktif</v>
          </cell>
          <cell r="AB1034" t="str">
            <v>PNS Daerah Kab./Kota yang bekerja pada Kab./Kota</v>
          </cell>
          <cell r="AC1034" t="str">
            <v>Pemerintah Kab. Tolitoli</v>
          </cell>
          <cell r="AD1034" t="str">
            <v>Pemerintah Kab. Tolitoli</v>
          </cell>
        </row>
        <row r="1035">
          <cell r="A1035">
            <v>1033</v>
          </cell>
          <cell r="B1035" t="str">
            <v>198101112002112001</v>
          </cell>
          <cell r="C1035" t="str">
            <v>570013913</v>
          </cell>
          <cell r="D1035" t="str">
            <v>MARLINA</v>
          </cell>
          <cell r="E1035" t="str">
            <v/>
          </cell>
          <cell r="F1035" t="str">
            <v>A.Ma.Pd</v>
          </cell>
          <cell r="G1035" t="str">
            <v>SALUMPAGA</v>
          </cell>
          <cell r="H1035" t="str">
            <v>11 - 01 - 1981</v>
          </cell>
          <cell r="I1035" t="str">
            <v>II/b</v>
          </cell>
          <cell r="J1035" t="str">
            <v>01 - 11 - 2002</v>
          </cell>
          <cell r="K1035" t="str">
            <v>01 - 12 - 2003</v>
          </cell>
          <cell r="L1035" t="str">
            <v>P</v>
          </cell>
          <cell r="M1035" t="str">
            <v>III/b</v>
          </cell>
          <cell r="N1035" t="str">
            <v>01 - 10 - 2017</v>
          </cell>
          <cell r="O1035" t="str">
            <v>12</v>
          </cell>
          <cell r="P1035" t="str">
            <v>11</v>
          </cell>
          <cell r="Q1035" t="str">
            <v/>
          </cell>
          <cell r="R1035" t="str">
            <v/>
          </cell>
          <cell r="S1035" t="str">
            <v/>
          </cell>
          <cell r="T1035" t="str">
            <v>01 - 10 - 2013</v>
          </cell>
          <cell r="U1035" t="str">
            <v>Guru</v>
          </cell>
          <cell r="V1035" t="str">
            <v/>
          </cell>
          <cell r="W1035" t="str">
            <v>SDN 2 SALUMPAGA</v>
          </cell>
          <cell r="X1035" t="str">
            <v>CABANG DISPENBUD KECAMATAN TOLITOLI UTARA</v>
          </cell>
          <cell r="Y1035" t="str">
            <v>D-II/A-II PGSD</v>
          </cell>
          <cell r="Z1035" t="str">
            <v>31-12-2001</v>
          </cell>
          <cell r="AA1035" t="str">
            <v>Aktif</v>
          </cell>
          <cell r="AB1035" t="str">
            <v>PNS Daerah Kab./Kota yang bekerja pada Kab./Kota</v>
          </cell>
          <cell r="AC1035" t="str">
            <v>Pemerintah Kab. Tolitoli</v>
          </cell>
          <cell r="AD1035" t="str">
            <v>Pemerintah Kab. Tolitoli</v>
          </cell>
        </row>
        <row r="1036">
          <cell r="A1036">
            <v>1034</v>
          </cell>
          <cell r="B1036" t="str">
            <v>197812112006041013</v>
          </cell>
          <cell r="C1036" t="str">
            <v>570021460</v>
          </cell>
          <cell r="D1036" t="str">
            <v>ALWI</v>
          </cell>
          <cell r="E1036" t="str">
            <v/>
          </cell>
          <cell r="F1036" t="str">
            <v>A.Ma</v>
          </cell>
          <cell r="G1036" t="str">
            <v>TOLITOLI</v>
          </cell>
          <cell r="H1036" t="str">
            <v>11 - 12 - 1978</v>
          </cell>
          <cell r="I1036" t="str">
            <v>II/b</v>
          </cell>
          <cell r="J1036" t="str">
            <v>01 - 04 - 2006</v>
          </cell>
          <cell r="K1036" t="str">
            <v>01 - 10 - 2007</v>
          </cell>
          <cell r="L1036" t="str">
            <v>L</v>
          </cell>
          <cell r="M1036" t="str">
            <v>III/a</v>
          </cell>
          <cell r="N1036" t="str">
            <v>01 - 10 - 2016</v>
          </cell>
          <cell r="O1036" t="str">
            <v>9</v>
          </cell>
          <cell r="P1036" t="str">
            <v>11</v>
          </cell>
          <cell r="Q1036" t="str">
            <v/>
          </cell>
          <cell r="R1036" t="str">
            <v/>
          </cell>
          <cell r="S1036" t="str">
            <v/>
          </cell>
          <cell r="T1036" t="str">
            <v>01 - 10 - 2016</v>
          </cell>
          <cell r="U1036" t="str">
            <v>Guru Pertama</v>
          </cell>
          <cell r="V1036" t="str">
            <v/>
          </cell>
          <cell r="W1036" t="str">
            <v>SDN 4 LAKATAN</v>
          </cell>
          <cell r="X1036" t="str">
            <v>CABANG DISPENBUD KECAMATAN GALANG</v>
          </cell>
          <cell r="Y1036" t="str">
            <v>D-II PGSD</v>
          </cell>
          <cell r="Z1036" t="str">
            <v>31-12-2003</v>
          </cell>
          <cell r="AA1036" t="str">
            <v>Aktif</v>
          </cell>
          <cell r="AB1036" t="str">
            <v>PNS Daerah Kab./Kota yang bekerja pada Kab./Kota</v>
          </cell>
          <cell r="AC1036" t="str">
            <v>Pemerintah Kab. Tolitoli</v>
          </cell>
          <cell r="AD1036" t="str">
            <v>Pemerintah Kab. Tolitoli</v>
          </cell>
        </row>
        <row r="1037">
          <cell r="A1037">
            <v>1035</v>
          </cell>
          <cell r="B1037" t="str">
            <v>196906252006042006</v>
          </cell>
          <cell r="C1037" t="str">
            <v>570021289</v>
          </cell>
          <cell r="D1037" t="str">
            <v>NINING HAERANI</v>
          </cell>
          <cell r="E1037" t="str">
            <v/>
          </cell>
          <cell r="F1037" t="str">
            <v>SE</v>
          </cell>
          <cell r="G1037" t="str">
            <v>PALU</v>
          </cell>
          <cell r="H1037" t="str">
            <v>25 - 06 - 1969</v>
          </cell>
          <cell r="I1037" t="str">
            <v>II/a</v>
          </cell>
          <cell r="J1037" t="str">
            <v>01 - 04 - 2006</v>
          </cell>
          <cell r="K1037" t="str">
            <v>01 - 10 - 2007</v>
          </cell>
          <cell r="L1037" t="str">
            <v>P</v>
          </cell>
          <cell r="M1037" t="str">
            <v>III/b</v>
          </cell>
          <cell r="N1037" t="str">
            <v>01 - 04 - 2015</v>
          </cell>
          <cell r="O1037" t="str">
            <v>10</v>
          </cell>
          <cell r="P1037" t="str">
            <v>9</v>
          </cell>
          <cell r="Q1037" t="str">
            <v/>
          </cell>
          <cell r="R1037" t="str">
            <v/>
          </cell>
          <cell r="S1037" t="str">
            <v/>
          </cell>
          <cell r="T1037" t="str">
            <v/>
          </cell>
          <cell r="U1037" t="str">
            <v/>
          </cell>
          <cell r="V1037" t="str">
            <v>STAF</v>
          </cell>
          <cell r="W1037" t="str">
            <v>Sub Bagian Keuangan Dan Aset</v>
          </cell>
          <cell r="X1037" t="str">
            <v>Bagian Tata Usaha</v>
          </cell>
          <cell r="Y1037" t="str">
            <v>S-1 EKONOMI MANAJEMEN</v>
          </cell>
          <cell r="Z1037" t="str">
            <v>31-12-2010</v>
          </cell>
          <cell r="AA1037" t="str">
            <v>Aktif</v>
          </cell>
          <cell r="AB1037" t="str">
            <v>PNS Daerah Kab./Kota yang bekerja pada Kab./Kota</v>
          </cell>
          <cell r="AC1037" t="str">
            <v>Pemerintah Kab. Tolitoli</v>
          </cell>
          <cell r="AD1037" t="str">
            <v>Pemerintah Kab. Tolitoli</v>
          </cell>
        </row>
        <row r="1038">
          <cell r="A1038">
            <v>1036</v>
          </cell>
          <cell r="B1038" t="str">
            <v>196406181992032008</v>
          </cell>
          <cell r="C1038" t="str">
            <v>570010878</v>
          </cell>
          <cell r="D1038" t="str">
            <v>DARNI HAMU</v>
          </cell>
          <cell r="E1038" t="str">
            <v/>
          </cell>
          <cell r="F1038" t="str">
            <v/>
          </cell>
          <cell r="G1038" t="str">
            <v>TOLITOLI</v>
          </cell>
          <cell r="H1038" t="str">
            <v>18 - 06 - 1964</v>
          </cell>
          <cell r="I1038" t="str">
            <v>II/a</v>
          </cell>
          <cell r="J1038" t="str">
            <v>01 - 03 - 1992</v>
          </cell>
          <cell r="K1038" t="str">
            <v>01 - 01 - 1994</v>
          </cell>
          <cell r="L1038" t="str">
            <v>P</v>
          </cell>
          <cell r="M1038" t="str">
            <v>III/b</v>
          </cell>
          <cell r="N1038" t="str">
            <v>01 - 04 - 2012</v>
          </cell>
          <cell r="O1038" t="str">
            <v>15</v>
          </cell>
          <cell r="P1038" t="str">
            <v>1</v>
          </cell>
          <cell r="Q1038" t="str">
            <v/>
          </cell>
          <cell r="R1038" t="str">
            <v/>
          </cell>
          <cell r="S1038" t="str">
            <v/>
          </cell>
          <cell r="T1038" t="str">
            <v/>
          </cell>
          <cell r="U1038" t="str">
            <v/>
          </cell>
          <cell r="V1038" t="str">
            <v>PENGELOLA SARANA DAN PRASARANA SUMBER DAYA ALAM</v>
          </cell>
          <cell r="W1038" t="str">
            <v>Sub Bagian Sumber Daya Alam</v>
          </cell>
          <cell r="X1038" t="str">
            <v>Sekretariat Daerah</v>
          </cell>
          <cell r="Y1038" t="str">
            <v>SMA</v>
          </cell>
          <cell r="Z1038" t="str">
            <v>31-12-1984</v>
          </cell>
          <cell r="AA1038" t="str">
            <v>Aktif</v>
          </cell>
          <cell r="AB1038" t="str">
            <v>PNS Daerah Kab./Kota yang bekerja pada Kab./Kota</v>
          </cell>
          <cell r="AC1038" t="str">
            <v>Pemerintah Kab. Tolitoli</v>
          </cell>
          <cell r="AD1038" t="str">
            <v>Pemerintah Kab. Tolitoli</v>
          </cell>
        </row>
        <row r="1039">
          <cell r="A1039">
            <v>1037</v>
          </cell>
          <cell r="B1039" t="str">
            <v>197710122009042001</v>
          </cell>
          <cell r="C1039" t="str">
            <v/>
          </cell>
          <cell r="D1039" t="str">
            <v>ROSMAWATI</v>
          </cell>
          <cell r="E1039" t="str">
            <v/>
          </cell>
          <cell r="F1039" t="str">
            <v>S.Sos</v>
          </cell>
          <cell r="G1039" t="str">
            <v>TOLITOLI</v>
          </cell>
          <cell r="H1039" t="str">
            <v>12 - 10 - 1977</v>
          </cell>
          <cell r="I1039" t="str">
            <v>II/a</v>
          </cell>
          <cell r="J1039" t="str">
            <v>01 - 04 - 2009</v>
          </cell>
          <cell r="K1039" t="str">
            <v>01 - 01 - 2011</v>
          </cell>
          <cell r="L1039" t="str">
            <v>P</v>
          </cell>
          <cell r="M1039" t="str">
            <v>III/b</v>
          </cell>
          <cell r="N1039" t="str">
            <v>01 - 10 - 2016</v>
          </cell>
          <cell r="O1039" t="str">
            <v>7</v>
          </cell>
          <cell r="P1039" t="str">
            <v>6</v>
          </cell>
          <cell r="Q1039" t="str">
            <v/>
          </cell>
          <cell r="R1039" t="str">
            <v/>
          </cell>
          <cell r="S1039" t="str">
            <v/>
          </cell>
          <cell r="T1039" t="str">
            <v/>
          </cell>
          <cell r="U1039" t="str">
            <v/>
          </cell>
          <cell r="V1039" t="str">
            <v>STAF FUNGSIONAL UMUM</v>
          </cell>
          <cell r="W1039" t="str">
            <v>Sub Bagian Keuangan Dan Aset</v>
          </cell>
          <cell r="X1039" t="str">
            <v>SEKRETARIAT</v>
          </cell>
          <cell r="Y1039" t="str">
            <v>S-1 ILMU PEMERINTAHAN</v>
          </cell>
          <cell r="Z1039" t="str">
            <v>31-12-2005</v>
          </cell>
          <cell r="AA1039" t="str">
            <v>Aktif</v>
          </cell>
          <cell r="AB1039" t="str">
            <v>PNS Daerah Kab./Kota yang bekerja pada Kab./Kota</v>
          </cell>
          <cell r="AC1039" t="str">
            <v>Pemerintah Kab. Tolitoli</v>
          </cell>
          <cell r="AD1039" t="str">
            <v>Pemerintah Kab. Tolitoli</v>
          </cell>
        </row>
        <row r="1040">
          <cell r="A1040">
            <v>1038</v>
          </cell>
          <cell r="B1040" t="str">
            <v>198405102009042001</v>
          </cell>
          <cell r="C1040" t="str">
            <v/>
          </cell>
          <cell r="D1040" t="str">
            <v>ASRAWATI</v>
          </cell>
          <cell r="E1040" t="str">
            <v/>
          </cell>
          <cell r="F1040" t="str">
            <v>S.Far</v>
          </cell>
          <cell r="G1040" t="str">
            <v>TOLITOLI</v>
          </cell>
          <cell r="H1040" t="str">
            <v>10 - 05 - 1984</v>
          </cell>
          <cell r="I1040" t="str">
            <v>III/a</v>
          </cell>
          <cell r="J1040" t="str">
            <v>01 - 04 - 2009</v>
          </cell>
          <cell r="K1040" t="str">
            <v>01 - 01 - 2011</v>
          </cell>
          <cell r="L1040" t="str">
            <v>P</v>
          </cell>
          <cell r="M1040" t="str">
            <v>III/c</v>
          </cell>
          <cell r="N1040" t="str">
            <v>01 - 10 - 2016</v>
          </cell>
          <cell r="O1040" t="str">
            <v>7</v>
          </cell>
          <cell r="P1040" t="str">
            <v>6</v>
          </cell>
          <cell r="Q1040" t="str">
            <v/>
          </cell>
          <cell r="R1040" t="str">
            <v/>
          </cell>
          <cell r="S1040" t="str">
            <v/>
          </cell>
          <cell r="T1040" t="str">
            <v>01 - 10 - 2016</v>
          </cell>
          <cell r="U1040" t="str">
            <v>Asisten Apoteker Penyelia</v>
          </cell>
          <cell r="V1040" t="str">
            <v/>
          </cell>
          <cell r="W1040" t="str">
            <v>SEKSI FARMASI DAN GIZI</v>
          </cell>
          <cell r="X1040" t="str">
            <v>BIDANG PENUNJANG  MEDIS</v>
          </cell>
          <cell r="Y1040" t="str">
            <v>S-1 FARMASI</v>
          </cell>
          <cell r="Z1040" t="str">
            <v>31-12-2007</v>
          </cell>
          <cell r="AA1040" t="str">
            <v>Aktif</v>
          </cell>
          <cell r="AB1040" t="str">
            <v>PNS Daerah Kab./Kota yang bekerja pada Kab./Kota</v>
          </cell>
          <cell r="AC1040" t="str">
            <v>Pemerintah Kab. Tolitoli</v>
          </cell>
          <cell r="AD1040" t="str">
            <v>Pemerintah Kab. Tolitoli</v>
          </cell>
        </row>
        <row r="1041">
          <cell r="A1041">
            <v>1039</v>
          </cell>
          <cell r="B1041" t="str">
            <v>198112172009042002</v>
          </cell>
          <cell r="C1041" t="str">
            <v/>
          </cell>
          <cell r="D1041" t="str">
            <v>SATIA</v>
          </cell>
          <cell r="E1041" t="str">
            <v/>
          </cell>
          <cell r="F1041" t="str">
            <v>S.Kom</v>
          </cell>
          <cell r="G1041" t="str">
            <v>LUWU</v>
          </cell>
          <cell r="H1041" t="str">
            <v>17 - 12 - 1981</v>
          </cell>
          <cell r="I1041" t="str">
            <v>III/a</v>
          </cell>
          <cell r="J1041" t="str">
            <v>01 - 04 - 2009</v>
          </cell>
          <cell r="K1041" t="str">
            <v>01 - 01 - 2011</v>
          </cell>
          <cell r="L1041" t="str">
            <v>P</v>
          </cell>
          <cell r="M1041" t="str">
            <v>III/c</v>
          </cell>
          <cell r="N1041" t="str">
            <v>01 - 04 - 2017</v>
          </cell>
          <cell r="O1041" t="str">
            <v>8</v>
          </cell>
          <cell r="P1041" t="str">
            <v>0</v>
          </cell>
          <cell r="Q1041" t="str">
            <v/>
          </cell>
          <cell r="R1041" t="str">
            <v/>
          </cell>
          <cell r="S1041" t="str">
            <v/>
          </cell>
          <cell r="T1041" t="str">
            <v/>
          </cell>
          <cell r="U1041" t="str">
            <v/>
          </cell>
          <cell r="V1041" t="str">
            <v>PENGADMINISTRASI LPSE</v>
          </cell>
          <cell r="W1041" t="str">
            <v>Sub Bagian Bina Program Dan Layanan Pengadaan</v>
          </cell>
          <cell r="X1041" t="str">
            <v>Sekretariat Daerah</v>
          </cell>
          <cell r="Y1041" t="str">
            <v>S-1 KOMPUTER SISTEM INFORMATIKA</v>
          </cell>
          <cell r="Z1041" t="str">
            <v>31-12-2005</v>
          </cell>
          <cell r="AA1041" t="str">
            <v>Aktif</v>
          </cell>
          <cell r="AB1041" t="str">
            <v>PNS Daerah Kab./Kota yang bekerja pada Kab./Kota</v>
          </cell>
          <cell r="AC1041" t="str">
            <v>Pemerintah Kab. Tolitoli</v>
          </cell>
          <cell r="AD1041" t="str">
            <v>Pemerintah Kab. Tolitoli</v>
          </cell>
        </row>
        <row r="1042">
          <cell r="A1042">
            <v>1040</v>
          </cell>
          <cell r="B1042" t="str">
            <v>198605192005011001</v>
          </cell>
          <cell r="C1042" t="str">
            <v>570017392</v>
          </cell>
          <cell r="D1042" t="str">
            <v>IHSAN</v>
          </cell>
          <cell r="E1042" t="str">
            <v/>
          </cell>
          <cell r="F1042" t="str">
            <v>SE</v>
          </cell>
          <cell r="G1042" t="str">
            <v>TOLITOLI</v>
          </cell>
          <cell r="H1042" t="str">
            <v>19 - 05 - 1986</v>
          </cell>
          <cell r="I1042" t="str">
            <v>II/a</v>
          </cell>
          <cell r="J1042" t="str">
            <v>01 - 01 - 2005</v>
          </cell>
          <cell r="K1042" t="str">
            <v>01 - 03 - 2006</v>
          </cell>
          <cell r="L1042" t="str">
            <v>L</v>
          </cell>
          <cell r="M1042" t="str">
            <v>III/c</v>
          </cell>
          <cell r="N1042" t="str">
            <v>01 - 04 - 2016</v>
          </cell>
          <cell r="O1042" t="str">
            <v>19</v>
          </cell>
          <cell r="P1042" t="str">
            <v>9</v>
          </cell>
          <cell r="Q1042" t="str">
            <v/>
          </cell>
          <cell r="R1042" t="str">
            <v/>
          </cell>
          <cell r="S1042" t="str">
            <v/>
          </cell>
          <cell r="T1042" t="str">
            <v/>
          </cell>
          <cell r="U1042" t="str">
            <v/>
          </cell>
          <cell r="V1042" t="str">
            <v>OPERATOR KOMPUTER KEPEGAWAIAN</v>
          </cell>
          <cell r="W1042" t="str">
            <v>Sub Bagian Program</v>
          </cell>
          <cell r="X1042" t="str">
            <v>SEKRETARIAT</v>
          </cell>
          <cell r="Y1042" t="str">
            <v>S-1 EKONOMI PEMBANGUNAN</v>
          </cell>
          <cell r="Z1042" t="str">
            <v>31-12-2008</v>
          </cell>
          <cell r="AA1042" t="str">
            <v>Aktif</v>
          </cell>
          <cell r="AB1042" t="str">
            <v>PNS Daerah Kab./Kota yang bekerja pada Kab./Kota</v>
          </cell>
          <cell r="AC1042" t="str">
            <v>Pemerintah Kab. Tolitoli</v>
          </cell>
          <cell r="AD1042" t="str">
            <v>Pemerintah Kab. Tolitoli</v>
          </cell>
        </row>
        <row r="1043">
          <cell r="A1043">
            <v>1041</v>
          </cell>
          <cell r="B1043" t="str">
            <v>197808282002112001</v>
          </cell>
          <cell r="C1043" t="str">
            <v>570014041</v>
          </cell>
          <cell r="D1043" t="str">
            <v>ULFA</v>
          </cell>
          <cell r="E1043" t="str">
            <v/>
          </cell>
          <cell r="F1043" t="str">
            <v>SKM</v>
          </cell>
          <cell r="G1043" t="str">
            <v>TOLITOLI</v>
          </cell>
          <cell r="H1043" t="str">
            <v>28 - 08 - 1978</v>
          </cell>
          <cell r="I1043" t="str">
            <v>II/a</v>
          </cell>
          <cell r="J1043" t="str">
            <v>01 - 11 - 2002</v>
          </cell>
          <cell r="K1043" t="str">
            <v>01 - 12 - 2003</v>
          </cell>
          <cell r="L1043" t="str">
            <v>P</v>
          </cell>
          <cell r="M1043" t="str">
            <v>III/c</v>
          </cell>
          <cell r="N1043" t="str">
            <v>01 - 10 - 2016</v>
          </cell>
          <cell r="O1043" t="str">
            <v>11</v>
          </cell>
          <cell r="P1043" t="str">
            <v>11</v>
          </cell>
          <cell r="Q1043" t="str">
            <v/>
          </cell>
          <cell r="R1043" t="str">
            <v/>
          </cell>
          <cell r="S1043" t="str">
            <v/>
          </cell>
          <cell r="T1043" t="str">
            <v>01 - 10 - 2016</v>
          </cell>
          <cell r="U1043" t="str">
            <v>Epidemiolog Kesehatan Ahli Muda / Muda</v>
          </cell>
          <cell r="V1043" t="str">
            <v/>
          </cell>
          <cell r="W1043" t="str">
            <v>Seksi Surveilans, Imunisasi Dan Krisis Kesehatan</v>
          </cell>
          <cell r="X1043" t="str">
            <v>Dinas Kesehatan</v>
          </cell>
          <cell r="Y1043" t="str">
            <v>S-1 KESEHATAN MASYARAKAT</v>
          </cell>
          <cell r="Z1043" t="str">
            <v>31-12-2008</v>
          </cell>
          <cell r="AA1043" t="str">
            <v>Aktif</v>
          </cell>
          <cell r="AB1043" t="str">
            <v>PNS Daerah Kab./Kota yang bekerja pada Kab./Kota</v>
          </cell>
          <cell r="AC1043" t="str">
            <v>Pemerintah Kab. Tolitoli</v>
          </cell>
          <cell r="AD1043" t="str">
            <v>Pemerintah Kab. Tolitoli</v>
          </cell>
        </row>
        <row r="1044">
          <cell r="A1044">
            <v>1042</v>
          </cell>
          <cell r="B1044" t="str">
            <v>196605102005011012</v>
          </cell>
          <cell r="C1044" t="str">
            <v>570017174</v>
          </cell>
          <cell r="D1044" t="str">
            <v>JUPRIYANTO</v>
          </cell>
          <cell r="E1044" t="str">
            <v>Drs.</v>
          </cell>
          <cell r="F1044" t="str">
            <v/>
          </cell>
          <cell r="G1044" t="str">
            <v>BANYUWANGI</v>
          </cell>
          <cell r="H1044" t="str">
            <v>10 - 05 - 1966</v>
          </cell>
          <cell r="I1044" t="str">
            <v>III/a</v>
          </cell>
          <cell r="J1044" t="str">
            <v>01 - 01 - 2005</v>
          </cell>
          <cell r="K1044" t="str">
            <v>01 - 04 - 2006</v>
          </cell>
          <cell r="L1044" t="str">
            <v>L</v>
          </cell>
          <cell r="M1044" t="str">
            <v>III/d</v>
          </cell>
          <cell r="N1044" t="str">
            <v>01 - 10 - 2016</v>
          </cell>
          <cell r="O1044" t="str">
            <v>19</v>
          </cell>
          <cell r="P1044" t="str">
            <v>8</v>
          </cell>
          <cell r="Q1044" t="str">
            <v/>
          </cell>
          <cell r="R1044" t="str">
            <v/>
          </cell>
          <cell r="S1044" t="str">
            <v/>
          </cell>
          <cell r="T1044" t="str">
            <v>01 - 10 - 2012</v>
          </cell>
          <cell r="U1044" t="str">
            <v>Guru Muda</v>
          </cell>
          <cell r="V1044" t="str">
            <v/>
          </cell>
          <cell r="W1044" t="str">
            <v>SMP NEGERI 1 BASI DONDO</v>
          </cell>
          <cell r="X1044" t="str">
            <v>CABANG DISPENBUD KECAMATAN BASIDONDO</v>
          </cell>
          <cell r="Y1044" t="str">
            <v>S-1/A-IV PENDIDIKAN MATEMATIKA</v>
          </cell>
          <cell r="Z1044" t="str">
            <v>31-12-1992</v>
          </cell>
          <cell r="AA1044" t="str">
            <v>Aktif</v>
          </cell>
          <cell r="AB1044" t="str">
            <v>PNS Daerah Kab./Kota yang bekerja pada Kab./Kota</v>
          </cell>
          <cell r="AC1044" t="str">
            <v>Pemerintah Kab. Tolitoli</v>
          </cell>
          <cell r="AD1044" t="str">
            <v>Pemerintah Kab. Tolitoli</v>
          </cell>
        </row>
        <row r="1045">
          <cell r="A1045">
            <v>1043</v>
          </cell>
          <cell r="B1045" t="str">
            <v>198307272014091004</v>
          </cell>
          <cell r="C1045" t="str">
            <v/>
          </cell>
          <cell r="D1045" t="str">
            <v>MOHAMMAD SABIR</v>
          </cell>
          <cell r="E1045" t="str">
            <v/>
          </cell>
          <cell r="F1045" t="str">
            <v/>
          </cell>
          <cell r="G1045" t="str">
            <v>TOLITOLI</v>
          </cell>
          <cell r="H1045" t="str">
            <v>27 - 07 - 1983</v>
          </cell>
          <cell r="I1045" t="str">
            <v>II/a</v>
          </cell>
          <cell r="J1045" t="str">
            <v>01 - 09 - 2014</v>
          </cell>
          <cell r="K1045" t="str">
            <v>01 - 09 - 2016</v>
          </cell>
          <cell r="L1045" t="str">
            <v>L</v>
          </cell>
          <cell r="M1045" t="str">
            <v>II/a</v>
          </cell>
          <cell r="N1045" t="str">
            <v>01 - 09 - 2014</v>
          </cell>
          <cell r="O1045" t="str">
            <v>10</v>
          </cell>
          <cell r="P1045" t="str">
            <v>0</v>
          </cell>
          <cell r="Q1045" t="str">
            <v/>
          </cell>
          <cell r="R1045" t="str">
            <v/>
          </cell>
          <cell r="S1045" t="str">
            <v/>
          </cell>
          <cell r="T1045" t="str">
            <v/>
          </cell>
          <cell r="U1045" t="str">
            <v/>
          </cell>
          <cell r="V1045" t="str">
            <v>PENGUMPUL BAHAN EVALUASI DAN DOKUMENTASI</v>
          </cell>
          <cell r="W1045" t="str">
            <v>Sub Bagian Dokumentasi Informasi Dan Publikasi</v>
          </cell>
          <cell r="X1045" t="str">
            <v>BAGIAN HUBUNGAN MASYARAKAT DAN PROTOKOL</v>
          </cell>
          <cell r="Y1045" t="str">
            <v>SMK BANGUNAN</v>
          </cell>
          <cell r="Z1045" t="str">
            <v>20-06-2001</v>
          </cell>
          <cell r="AA1045" t="str">
            <v>Aktif</v>
          </cell>
          <cell r="AB1045" t="str">
            <v>PNS Daerah Kab./Kota yang bekerja pada Kab./Kota</v>
          </cell>
          <cell r="AC1045" t="str">
            <v>Pemerintah Kab. Tolitoli</v>
          </cell>
          <cell r="AD1045" t="str">
            <v>Pemerintah Kab. Tolitoli</v>
          </cell>
        </row>
        <row r="1046">
          <cell r="A1046">
            <v>1044</v>
          </cell>
          <cell r="B1046" t="str">
            <v>197507022007011011</v>
          </cell>
          <cell r="C1046" t="str">
            <v>570027483</v>
          </cell>
          <cell r="D1046" t="str">
            <v>ZULKARNAIN</v>
          </cell>
          <cell r="E1046" t="str">
            <v/>
          </cell>
          <cell r="F1046" t="str">
            <v/>
          </cell>
          <cell r="G1046" t="str">
            <v>TOLITOLI</v>
          </cell>
          <cell r="H1046" t="str">
            <v>02 - 07 - 1975</v>
          </cell>
          <cell r="I1046" t="str">
            <v>II/a</v>
          </cell>
          <cell r="J1046" t="str">
            <v>01 - 01 - 2007</v>
          </cell>
          <cell r="K1046" t="str">
            <v>01 - 10 - 2008</v>
          </cell>
          <cell r="L1046" t="str">
            <v>L</v>
          </cell>
          <cell r="M1046" t="str">
            <v>II/c</v>
          </cell>
          <cell r="N1046" t="str">
            <v>01 - 04 - 2015</v>
          </cell>
          <cell r="O1046" t="str">
            <v>15</v>
          </cell>
          <cell r="P1046" t="str">
            <v>3</v>
          </cell>
          <cell r="Q1046" t="str">
            <v/>
          </cell>
          <cell r="R1046" t="str">
            <v/>
          </cell>
          <cell r="S1046" t="str">
            <v/>
          </cell>
          <cell r="T1046" t="str">
            <v/>
          </cell>
          <cell r="U1046" t="str">
            <v/>
          </cell>
          <cell r="V1046" t="str">
            <v>FUNGSIONAL UMUM</v>
          </cell>
          <cell r="W1046" t="str">
            <v>Seksi Prasarana Dan Sarana Peternakan</v>
          </cell>
          <cell r="X1046" t="str">
            <v>Bidang Sarana Produksi Peternakan</v>
          </cell>
          <cell r="Y1046" t="str">
            <v>SMA A.3/IPS</v>
          </cell>
          <cell r="Z1046" t="str">
            <v>31-12-1997</v>
          </cell>
          <cell r="AA1046" t="str">
            <v>Aktif</v>
          </cell>
          <cell r="AB1046" t="str">
            <v>PNS Daerah Kab./Kota yang bekerja pada Kab./Kota</v>
          </cell>
          <cell r="AC1046" t="str">
            <v>Pemerintah Kab. Tolitoli</v>
          </cell>
          <cell r="AD1046" t="str">
            <v>Pemerintah Kab. Tolitoli</v>
          </cell>
        </row>
        <row r="1047">
          <cell r="A1047">
            <v>1045</v>
          </cell>
          <cell r="B1047" t="str">
            <v>196312311987032115</v>
          </cell>
          <cell r="C1047" t="str">
            <v>131691121</v>
          </cell>
          <cell r="D1047" t="str">
            <v>HAMDANA</v>
          </cell>
          <cell r="E1047" t="str">
            <v/>
          </cell>
          <cell r="F1047" t="str">
            <v>S.Pd</v>
          </cell>
          <cell r="G1047" t="str">
            <v>BARRU</v>
          </cell>
          <cell r="H1047" t="str">
            <v>31 - 12 - 1963</v>
          </cell>
          <cell r="I1047" t="str">
            <v>II/a</v>
          </cell>
          <cell r="J1047" t="str">
            <v>01 - 03 - 1987</v>
          </cell>
          <cell r="K1047" t="str">
            <v>01 - 11 - 1988</v>
          </cell>
          <cell r="L1047" t="str">
            <v>P</v>
          </cell>
          <cell r="M1047" t="str">
            <v>IV/a</v>
          </cell>
          <cell r="N1047" t="str">
            <v>01 - 04 - 2018</v>
          </cell>
          <cell r="O1047" t="str">
            <v>26</v>
          </cell>
          <cell r="P1047" t="str">
            <v>1</v>
          </cell>
          <cell r="Q1047" t="str">
            <v/>
          </cell>
          <cell r="R1047" t="str">
            <v/>
          </cell>
          <cell r="S1047" t="str">
            <v/>
          </cell>
          <cell r="T1047" t="str">
            <v>01 - 04 - 2018</v>
          </cell>
          <cell r="U1047" t="str">
            <v>Guru Madya</v>
          </cell>
          <cell r="V1047" t="str">
            <v/>
          </cell>
          <cell r="W1047" t="str">
            <v>SMP NEGERI 2 TOLITOLI</v>
          </cell>
          <cell r="X1047" t="str">
            <v>CABANG DISPENBUD KECAMATAN BAOLAN</v>
          </cell>
          <cell r="Y1047" t="str">
            <v>S-1 PENDIDIKAN BIOLOGI</v>
          </cell>
          <cell r="Z1047" t="str">
            <v>01-01-2002</v>
          </cell>
          <cell r="AA1047" t="str">
            <v>Aktif</v>
          </cell>
          <cell r="AB1047" t="str">
            <v>PNS Daerah Kab./Kota yang bekerja pada Kab./Kota</v>
          </cell>
          <cell r="AC1047" t="str">
            <v>Pemerintah Kab. Tolitoli</v>
          </cell>
          <cell r="AD1047" t="str">
            <v>Pemerintah Kab. Tolitoli</v>
          </cell>
        </row>
        <row r="1048">
          <cell r="A1048">
            <v>1046</v>
          </cell>
          <cell r="B1048" t="str">
            <v>198407262014111001</v>
          </cell>
          <cell r="C1048" t="str">
            <v/>
          </cell>
          <cell r="D1048" t="str">
            <v>NASRIH</v>
          </cell>
          <cell r="E1048" t="str">
            <v/>
          </cell>
          <cell r="F1048" t="str">
            <v/>
          </cell>
          <cell r="G1048" t="str">
            <v>TOLITOLI</v>
          </cell>
          <cell r="H1048" t="str">
            <v>26 - 07 - 1984</v>
          </cell>
          <cell r="I1048" t="str">
            <v>II/a</v>
          </cell>
          <cell r="J1048" t="str">
            <v>01 - 11 - 2014</v>
          </cell>
          <cell r="K1048" t="str">
            <v>01 - 09 - 2016</v>
          </cell>
          <cell r="L1048" t="str">
            <v>L</v>
          </cell>
          <cell r="M1048" t="str">
            <v>II/a</v>
          </cell>
          <cell r="N1048" t="str">
            <v>01 - 11 - 2014</v>
          </cell>
          <cell r="O1048" t="str">
            <v>10</v>
          </cell>
          <cell r="P1048" t="str">
            <v>10</v>
          </cell>
          <cell r="Q1048" t="str">
            <v/>
          </cell>
          <cell r="R1048" t="str">
            <v/>
          </cell>
          <cell r="S1048" t="str">
            <v/>
          </cell>
          <cell r="T1048" t="str">
            <v/>
          </cell>
          <cell r="U1048" t="str">
            <v/>
          </cell>
          <cell r="V1048" t="str">
            <v>PEMBANTU BENDAHARA PENGELUARAN</v>
          </cell>
          <cell r="W1048" t="str">
            <v>Sub Bagian Keuangan Dan Aset</v>
          </cell>
          <cell r="X1048" t="str">
            <v>Badan Kepegawaian Dan Pengembangan Sumber Daya Manusia</v>
          </cell>
          <cell r="Y1048" t="str">
            <v>SMK AKUNTANSI</v>
          </cell>
          <cell r="Z1048" t="str">
            <v>07-06-2003</v>
          </cell>
          <cell r="AA1048" t="str">
            <v>Aktif</v>
          </cell>
          <cell r="AB1048" t="str">
            <v>PNS Daerah Kab./Kota yang bekerja pada Kab./Kota</v>
          </cell>
          <cell r="AC1048" t="str">
            <v>Pemerintah Kab. Tolitoli</v>
          </cell>
          <cell r="AD1048" t="str">
            <v>Pemerintah Kab. Tolitoli</v>
          </cell>
        </row>
        <row r="1049">
          <cell r="A1049">
            <v>1047</v>
          </cell>
          <cell r="B1049" t="str">
            <v>196812311992111001</v>
          </cell>
          <cell r="C1049" t="str">
            <v>131988372</v>
          </cell>
          <cell r="D1049" t="str">
            <v>MUNADI</v>
          </cell>
          <cell r="E1049" t="str">
            <v/>
          </cell>
          <cell r="F1049" t="str">
            <v>A.Ma.Pd</v>
          </cell>
          <cell r="G1049" t="str">
            <v>LOMBOK TIMUR</v>
          </cell>
          <cell r="H1049" t="str">
            <v>31 - 12 - 1968</v>
          </cell>
          <cell r="I1049" t="str">
            <v>II/a</v>
          </cell>
          <cell r="J1049" t="str">
            <v>01 - 11 - 1992</v>
          </cell>
          <cell r="K1049" t="str">
            <v>01 - 05 - 1994</v>
          </cell>
          <cell r="L1049" t="str">
            <v>L</v>
          </cell>
          <cell r="M1049" t="str">
            <v>III/c</v>
          </cell>
          <cell r="N1049" t="str">
            <v>01 - 10 - 2009</v>
          </cell>
          <cell r="O1049" t="str">
            <v>11</v>
          </cell>
          <cell r="P1049" t="str">
            <v>11</v>
          </cell>
          <cell r="Q1049" t="str">
            <v/>
          </cell>
          <cell r="R1049" t="str">
            <v/>
          </cell>
          <cell r="S1049" t="str">
            <v/>
          </cell>
          <cell r="T1049" t="str">
            <v>27 - 03 - 2013</v>
          </cell>
          <cell r="U1049" t="str">
            <v>Guru Muda</v>
          </cell>
          <cell r="V1049" t="str">
            <v/>
          </cell>
          <cell r="W1049" t="str">
            <v>SDN 3 BAMBAPULA</v>
          </cell>
          <cell r="X1049" t="str">
            <v>CABANG DISPENBUD KECAMATAN DAMPAL UTARA</v>
          </cell>
          <cell r="Y1049" t="str">
            <v>DIPLOMA II</v>
          </cell>
          <cell r="Z1049" t="str">
            <v>19-09-2005</v>
          </cell>
          <cell r="AA1049" t="str">
            <v>Aktif</v>
          </cell>
          <cell r="AB1049" t="str">
            <v>PNS Daerah Kab./Kota yang bekerja pada Kab./Kota</v>
          </cell>
          <cell r="AC1049" t="str">
            <v>Pemerintah Kab. Tolitoli</v>
          </cell>
          <cell r="AD1049" t="str">
            <v>Pemerintah Kab. Tolitoli</v>
          </cell>
        </row>
        <row r="1050">
          <cell r="A1050">
            <v>1048</v>
          </cell>
          <cell r="B1050" t="str">
            <v>197704252008011009</v>
          </cell>
          <cell r="C1050" t="str">
            <v>570036157</v>
          </cell>
          <cell r="D1050" t="str">
            <v>RIDWAN</v>
          </cell>
          <cell r="E1050" t="str">
            <v/>
          </cell>
          <cell r="F1050" t="str">
            <v/>
          </cell>
          <cell r="G1050" t="str">
            <v>TOLITOLI</v>
          </cell>
          <cell r="H1050" t="str">
            <v>25 - 04 - 1977</v>
          </cell>
          <cell r="I1050" t="str">
            <v>II/a</v>
          </cell>
          <cell r="J1050" t="str">
            <v>01 - 01 - 2008</v>
          </cell>
          <cell r="K1050" t="str">
            <v>01 - 12 - 2009</v>
          </cell>
          <cell r="L1050" t="str">
            <v>L</v>
          </cell>
          <cell r="M1050" t="str">
            <v>II/c</v>
          </cell>
          <cell r="N1050" t="str">
            <v>01 - 04 - 2016</v>
          </cell>
          <cell r="O1050" t="str">
            <v>12</v>
          </cell>
          <cell r="P1050" t="str">
            <v>3</v>
          </cell>
          <cell r="Q1050" t="str">
            <v/>
          </cell>
          <cell r="R1050" t="str">
            <v/>
          </cell>
          <cell r="S1050" t="str">
            <v/>
          </cell>
          <cell r="T1050" t="str">
            <v/>
          </cell>
          <cell r="U1050" t="str">
            <v/>
          </cell>
          <cell r="V1050" t="str">
            <v>PETUGAS PENERTIBAN</v>
          </cell>
          <cell r="W1050" t="str">
            <v>SUBBAG TATA USAHA</v>
          </cell>
          <cell r="X1050" t="str">
            <v>SATUAN POLISI PAMONG PRAJA</v>
          </cell>
          <cell r="Y1050" t="str">
            <v>MADRASAH ALIYAH</v>
          </cell>
          <cell r="Z1050" t="str">
            <v>31-12-1995</v>
          </cell>
          <cell r="AA1050" t="str">
            <v>Aktif</v>
          </cell>
          <cell r="AB1050" t="str">
            <v>PNS Daerah Kab./Kota yang bekerja pada Kab./Kota</v>
          </cell>
          <cell r="AC1050" t="str">
            <v>Pemerintah Kab. Tolitoli</v>
          </cell>
          <cell r="AD1050" t="str">
            <v>Pemerintah Kab. Tolitoli</v>
          </cell>
        </row>
        <row r="1051">
          <cell r="A1051">
            <v>1049</v>
          </cell>
          <cell r="B1051" t="str">
            <v>197806202005012013</v>
          </cell>
          <cell r="C1051" t="str">
            <v>570017203</v>
          </cell>
          <cell r="D1051" t="str">
            <v>RENI HARTATI</v>
          </cell>
          <cell r="E1051" t="str">
            <v/>
          </cell>
          <cell r="F1051" t="str">
            <v>A.MA</v>
          </cell>
          <cell r="G1051" t="str">
            <v>PALU</v>
          </cell>
          <cell r="H1051" t="str">
            <v>20 - 06 - 1978</v>
          </cell>
          <cell r="I1051" t="str">
            <v>II/b</v>
          </cell>
          <cell r="J1051" t="str">
            <v>01 - 01 - 2005</v>
          </cell>
          <cell r="K1051" t="str">
            <v>01 - 03 - 2006</v>
          </cell>
          <cell r="L1051" t="str">
            <v>P</v>
          </cell>
          <cell r="M1051" t="str">
            <v>III/a</v>
          </cell>
          <cell r="N1051" t="str">
            <v>01 - 10 - 2014</v>
          </cell>
          <cell r="O1051" t="str">
            <v>7</v>
          </cell>
          <cell r="P1051" t="str">
            <v>9</v>
          </cell>
          <cell r="Q1051" t="str">
            <v/>
          </cell>
          <cell r="R1051" t="str">
            <v/>
          </cell>
          <cell r="S1051" t="str">
            <v/>
          </cell>
          <cell r="T1051" t="str">
            <v>01 - 10 - 2014</v>
          </cell>
          <cell r="U1051" t="str">
            <v>Guru Pertama</v>
          </cell>
          <cell r="V1051" t="str">
            <v/>
          </cell>
          <cell r="W1051" t="str">
            <v>SDN PULIAS ABALING</v>
          </cell>
          <cell r="X1051" t="str">
            <v>CABANG DISPENBUD KECAMATAN OGODEIDE</v>
          </cell>
          <cell r="Y1051" t="str">
            <v>D-II PGSD</v>
          </cell>
          <cell r="Z1051" t="str">
            <v>31-12-2004</v>
          </cell>
          <cell r="AA1051" t="str">
            <v>Aktif</v>
          </cell>
          <cell r="AB1051" t="str">
            <v>PNS Daerah Kab./Kota yang bekerja pada Kab./Kota</v>
          </cell>
          <cell r="AC1051" t="str">
            <v>Pemerintah Kab. Tolitoli</v>
          </cell>
          <cell r="AD1051" t="str">
            <v>Pemerintah Kab. Tolitoli</v>
          </cell>
        </row>
        <row r="1052">
          <cell r="A1052">
            <v>1050</v>
          </cell>
          <cell r="B1052" t="str">
            <v>198806022010011004</v>
          </cell>
          <cell r="C1052" t="str">
            <v/>
          </cell>
          <cell r="D1052" t="str">
            <v>MOCHAMMAD THEIZAR</v>
          </cell>
          <cell r="E1052" t="str">
            <v/>
          </cell>
          <cell r="F1052" t="str">
            <v>S.Sos</v>
          </cell>
          <cell r="G1052" t="str">
            <v>TOLITOLI</v>
          </cell>
          <cell r="H1052" t="str">
            <v>02 - 06 - 1988</v>
          </cell>
          <cell r="I1052" t="str">
            <v>III/a</v>
          </cell>
          <cell r="J1052" t="str">
            <v>01 - 01 - 2010</v>
          </cell>
          <cell r="K1052" t="str">
            <v>01 - 01 - 2012</v>
          </cell>
          <cell r="L1052" t="str">
            <v>L</v>
          </cell>
          <cell r="M1052" t="str">
            <v>III/c</v>
          </cell>
          <cell r="N1052" t="str">
            <v>01 - 04 - 2017</v>
          </cell>
          <cell r="O1052" t="str">
            <v>7</v>
          </cell>
          <cell r="P1052" t="str">
            <v>3</v>
          </cell>
          <cell r="Q1052" t="str">
            <v/>
          </cell>
          <cell r="R1052" t="str">
            <v/>
          </cell>
          <cell r="S1052" t="str">
            <v/>
          </cell>
          <cell r="T1052" t="str">
            <v>01 - 04 - 2017</v>
          </cell>
          <cell r="U1052" t="str">
            <v>Analis Kepegawaian Muda</v>
          </cell>
          <cell r="V1052" t="str">
            <v/>
          </cell>
          <cell r="W1052" t="str">
            <v>Badan Kepegawaian Dan Pengembangan Sumber Daya Manusia</v>
          </cell>
          <cell r="X1052" t="str">
            <v>Pemerintah Kabupaten Tolitoli</v>
          </cell>
          <cell r="Y1052" t="str">
            <v>S-1 ILMU ADMINISTRASI NEGARA</v>
          </cell>
          <cell r="Z1052" t="str">
            <v>31-12-2009</v>
          </cell>
          <cell r="AA1052" t="str">
            <v>Aktif</v>
          </cell>
          <cell r="AB1052" t="str">
            <v>PNS Daerah Kab./Kota yang bekerja pada Kab./Kota</v>
          </cell>
          <cell r="AC1052" t="str">
            <v>Pemerintah Kab. Tolitoli</v>
          </cell>
          <cell r="AD1052" t="str">
            <v>Pemerintah Kab. Tolitoli</v>
          </cell>
        </row>
        <row r="1053">
          <cell r="A1053">
            <v>1051</v>
          </cell>
          <cell r="B1053" t="str">
            <v>196909172007012017</v>
          </cell>
          <cell r="C1053" t="str">
            <v>570027811</v>
          </cell>
          <cell r="D1053" t="str">
            <v>MASITAH ABDULLAH</v>
          </cell>
          <cell r="E1053" t="str">
            <v>Dra.</v>
          </cell>
          <cell r="F1053" t="str">
            <v/>
          </cell>
          <cell r="G1053" t="str">
            <v>SONI</v>
          </cell>
          <cell r="H1053" t="str">
            <v>17 - 09 - 1969</v>
          </cell>
          <cell r="I1053" t="str">
            <v>III/a</v>
          </cell>
          <cell r="J1053" t="str">
            <v>01 - 01 - 2007</v>
          </cell>
          <cell r="K1053" t="str">
            <v>01 - 10 - 2008</v>
          </cell>
          <cell r="L1053" t="str">
            <v>P</v>
          </cell>
          <cell r="M1053" t="str">
            <v>III/c</v>
          </cell>
          <cell r="N1053" t="str">
            <v>01 - 10 - 2016</v>
          </cell>
          <cell r="O1053" t="str">
            <v>13</v>
          </cell>
          <cell r="P1053" t="str">
            <v>9</v>
          </cell>
          <cell r="Q1053" t="str">
            <v/>
          </cell>
          <cell r="R1053" t="str">
            <v/>
          </cell>
          <cell r="S1053" t="str">
            <v/>
          </cell>
          <cell r="T1053" t="str">
            <v>01 - 10 - 2016</v>
          </cell>
          <cell r="U1053" t="str">
            <v>Guru Muda</v>
          </cell>
          <cell r="V1053" t="str">
            <v/>
          </cell>
          <cell r="W1053" t="str">
            <v>DINAS PENDIDIKAN, PEMUDA DAN OLAH RAGA</v>
          </cell>
          <cell r="X1053" t="str">
            <v>Pemerintah Kabupaten Tolitoli</v>
          </cell>
          <cell r="Y1053" t="str">
            <v>S-1/A-IV PENDIDIKAN AGAMA ISLAM</v>
          </cell>
          <cell r="Z1053" t="str">
            <v>31-12-1994</v>
          </cell>
          <cell r="AA1053" t="str">
            <v>Aktif</v>
          </cell>
          <cell r="AB1053" t="str">
            <v>PNS Daerah Kab./Kota yang bekerja pada Kab./Kota</v>
          </cell>
          <cell r="AC1053" t="str">
            <v>Pemerintah Kab. Tolitoli</v>
          </cell>
          <cell r="AD1053" t="str">
            <v>Pemerintah Kab. Tolitoli</v>
          </cell>
        </row>
        <row r="1054">
          <cell r="A1054">
            <v>1052</v>
          </cell>
          <cell r="B1054" t="str">
            <v>197805161997031002</v>
          </cell>
          <cell r="C1054" t="str">
            <v>140331423</v>
          </cell>
          <cell r="D1054" t="str">
            <v>SUPRATMAN</v>
          </cell>
          <cell r="E1054" t="str">
            <v/>
          </cell>
          <cell r="F1054" t="str">
            <v>A.Md.Kep</v>
          </cell>
          <cell r="G1054" t="str">
            <v>TOLITOLI</v>
          </cell>
          <cell r="H1054" t="str">
            <v>16 - 05 - 1978</v>
          </cell>
          <cell r="I1054" t="str">
            <v>II/a</v>
          </cell>
          <cell r="J1054" t="str">
            <v>01 - 03 - 1997</v>
          </cell>
          <cell r="K1054" t="str">
            <v>01 - 04 - 1998</v>
          </cell>
          <cell r="L1054" t="str">
            <v>L</v>
          </cell>
          <cell r="M1054" t="str">
            <v>III/c</v>
          </cell>
          <cell r="N1054" t="str">
            <v>01 - 04 - 2013</v>
          </cell>
          <cell r="O1054" t="str">
            <v>11</v>
          </cell>
          <cell r="P1054" t="str">
            <v>1</v>
          </cell>
          <cell r="Q1054" t="str">
            <v/>
          </cell>
          <cell r="R1054" t="str">
            <v/>
          </cell>
          <cell r="S1054" t="str">
            <v/>
          </cell>
          <cell r="T1054" t="str">
            <v>01 - 04 - 2013</v>
          </cell>
          <cell r="U1054" t="str">
            <v>Perawat Penyelia</v>
          </cell>
          <cell r="V1054" t="str">
            <v/>
          </cell>
          <cell r="W1054" t="str">
            <v>Sub Bidang Pelayanan Medis Dan Keperawatan</v>
          </cell>
          <cell r="X1054" t="str">
            <v>BIDANG PELAYANAN</v>
          </cell>
          <cell r="Y1054" t="str">
            <v>D-III KEPERAWATAN</v>
          </cell>
          <cell r="Z1054" t="str">
            <v>31-12-2007</v>
          </cell>
          <cell r="AA1054" t="str">
            <v>Aktif</v>
          </cell>
          <cell r="AB1054" t="str">
            <v>PNS Daerah Kab./Kota yang bekerja pada Kab./Kota</v>
          </cell>
          <cell r="AC1054" t="str">
            <v>Pemerintah Kab. Tolitoli</v>
          </cell>
          <cell r="AD1054" t="str">
            <v>Pemerintah Kab. Tolitoli</v>
          </cell>
        </row>
        <row r="1055">
          <cell r="A1055">
            <v>1053</v>
          </cell>
          <cell r="B1055" t="str">
            <v>195908161984122005</v>
          </cell>
          <cell r="C1055" t="str">
            <v>131210423</v>
          </cell>
          <cell r="D1055" t="str">
            <v>SOFYA PAMENTAR</v>
          </cell>
          <cell r="E1055" t="str">
            <v/>
          </cell>
          <cell r="F1055" t="str">
            <v/>
          </cell>
          <cell r="G1055" t="str">
            <v>TOLITOLI</v>
          </cell>
          <cell r="H1055" t="str">
            <v>16 - 08 - 1959</v>
          </cell>
          <cell r="I1055" t="str">
            <v>II/a</v>
          </cell>
          <cell r="J1055" t="str">
            <v>01 - 12 - 1984</v>
          </cell>
          <cell r="K1055" t="str">
            <v>01 - 12 - 1986</v>
          </cell>
          <cell r="L1055" t="str">
            <v>P</v>
          </cell>
          <cell r="M1055" t="str">
            <v>III/c</v>
          </cell>
          <cell r="N1055" t="str">
            <v>01 - 04 - 2014</v>
          </cell>
          <cell r="O1055" t="str">
            <v>24</v>
          </cell>
          <cell r="P1055" t="str">
            <v>0</v>
          </cell>
          <cell r="Q1055" t="str">
            <v/>
          </cell>
          <cell r="R1055" t="str">
            <v/>
          </cell>
          <cell r="S1055" t="str">
            <v/>
          </cell>
          <cell r="T1055" t="str">
            <v>01 - 04 - 2014</v>
          </cell>
          <cell r="U1055" t="str">
            <v>Guru Muda</v>
          </cell>
          <cell r="V1055" t="str">
            <v/>
          </cell>
          <cell r="W1055" t="str">
            <v>Dinas Pendidikan Dan Kebudayaan</v>
          </cell>
          <cell r="X1055" t="str">
            <v>Pemerintah Kabupaten Tolitoli</v>
          </cell>
          <cell r="Y1055" t="str">
            <v>SEKOLAH MENENGAH EKONOMI ATAS</v>
          </cell>
          <cell r="Z1055" t="str">
            <v>31-12-1975</v>
          </cell>
          <cell r="AA1055" t="str">
            <v>Aktif</v>
          </cell>
          <cell r="AB1055" t="str">
            <v>PNS Daerah Kab./Kota yang bekerja pada Kab./Kota</v>
          </cell>
          <cell r="AC1055" t="str">
            <v>Pemerintah Kab. Tolitoli</v>
          </cell>
          <cell r="AD1055" t="str">
            <v>Pemerintah Kab. Tolitoli</v>
          </cell>
        </row>
        <row r="1056">
          <cell r="A1056">
            <v>1054</v>
          </cell>
          <cell r="B1056" t="str">
            <v>195808111979102003</v>
          </cell>
          <cell r="C1056" t="str">
            <v>130757476</v>
          </cell>
          <cell r="D1056" t="str">
            <v>ASNI S TURUNGKU</v>
          </cell>
          <cell r="E1056" t="str">
            <v/>
          </cell>
          <cell r="F1056" t="str">
            <v/>
          </cell>
          <cell r="G1056" t="str">
            <v>TOLITOLI</v>
          </cell>
          <cell r="H1056" t="str">
            <v>11 - 08 - 1958</v>
          </cell>
          <cell r="I1056" t="str">
            <v>II/a</v>
          </cell>
          <cell r="J1056" t="str">
            <v>01 - 10 - 1979</v>
          </cell>
          <cell r="K1056" t="str">
            <v>01 - 03 - 1981</v>
          </cell>
          <cell r="L1056" t="str">
            <v>P</v>
          </cell>
          <cell r="M1056" t="str">
            <v>IV/a</v>
          </cell>
          <cell r="N1056" t="str">
            <v>01 - 10 - 2010</v>
          </cell>
          <cell r="O1056" t="str">
            <v>26</v>
          </cell>
          <cell r="P1056" t="str">
            <v>0</v>
          </cell>
          <cell r="Q1056" t="str">
            <v/>
          </cell>
          <cell r="R1056" t="str">
            <v/>
          </cell>
          <cell r="S1056" t="str">
            <v/>
          </cell>
          <cell r="T1056" t="str">
            <v>01 - 10 - 2010</v>
          </cell>
          <cell r="U1056" t="str">
            <v>Guru Pembina</v>
          </cell>
          <cell r="V1056" t="str">
            <v/>
          </cell>
          <cell r="W1056" t="str">
            <v>SD Negeri 5 Tolitoli</v>
          </cell>
          <cell r="X1056" t="str">
            <v>Dinas Pendidikan Dan Kebudayaan</v>
          </cell>
          <cell r="Y1056" t="str">
            <v>D-II PGSD</v>
          </cell>
          <cell r="Z1056" t="str">
            <v>21-02-2008</v>
          </cell>
          <cell r="AA1056" t="str">
            <v>Aktif</v>
          </cell>
          <cell r="AB1056" t="str">
            <v>PNS Daerah Kab./Kota yang bekerja pada Kab./Kota</v>
          </cell>
          <cell r="AC1056" t="str">
            <v>Pemerintah Kab. Tolitoli</v>
          </cell>
          <cell r="AD1056" t="str">
            <v>Pemerintah Kab. Tolitoli</v>
          </cell>
        </row>
        <row r="1057">
          <cell r="A1057">
            <v>1055</v>
          </cell>
          <cell r="B1057" t="str">
            <v>197612132002112001</v>
          </cell>
          <cell r="C1057" t="str">
            <v>570014040</v>
          </cell>
          <cell r="D1057" t="str">
            <v>WAHIDA A. PUSADAN</v>
          </cell>
          <cell r="E1057" t="str">
            <v/>
          </cell>
          <cell r="F1057" t="str">
            <v>SKM</v>
          </cell>
          <cell r="G1057" t="str">
            <v>TOLITOLI</v>
          </cell>
          <cell r="H1057" t="str">
            <v>13 - 12 - 1976</v>
          </cell>
          <cell r="I1057" t="str">
            <v>II/a</v>
          </cell>
          <cell r="J1057" t="str">
            <v>01 - 11 - 2002</v>
          </cell>
          <cell r="K1057" t="str">
            <v>01 - 12 - 2003</v>
          </cell>
          <cell r="L1057" t="str">
            <v>P</v>
          </cell>
          <cell r="M1057" t="str">
            <v>III/a</v>
          </cell>
          <cell r="N1057" t="str">
            <v>01 - 04 - 2016</v>
          </cell>
          <cell r="O1057" t="str">
            <v>16</v>
          </cell>
          <cell r="P1057" t="str">
            <v>6</v>
          </cell>
          <cell r="Q1057" t="str">
            <v/>
          </cell>
          <cell r="R1057" t="str">
            <v/>
          </cell>
          <cell r="S1057" t="str">
            <v/>
          </cell>
          <cell r="T1057" t="str">
            <v>01 - 04 - 2016</v>
          </cell>
          <cell r="U1057" t="str">
            <v>Bidan Ahli Pertama / Pertama</v>
          </cell>
          <cell r="V1057" t="str">
            <v/>
          </cell>
          <cell r="W1057" t="str">
            <v>PUSKESMAS DONDO</v>
          </cell>
          <cell r="X1057" t="str">
            <v>DINAS KESEHATAN</v>
          </cell>
          <cell r="Y1057" t="str">
            <v>D-IV KEBIDANAN KOMUNITAS</v>
          </cell>
          <cell r="Z1057" t="str">
            <v>31-12-2013</v>
          </cell>
          <cell r="AA1057" t="str">
            <v>Aktif</v>
          </cell>
          <cell r="AB1057" t="str">
            <v>PNS Daerah Kab./Kota yang bekerja pada Kab./Kota</v>
          </cell>
          <cell r="AC1057" t="str">
            <v>Pemerintah Kab. Tolitoli</v>
          </cell>
          <cell r="AD1057" t="str">
            <v>Pemerintah Kab. Tolitoli</v>
          </cell>
        </row>
        <row r="1058">
          <cell r="A1058">
            <v>1056</v>
          </cell>
          <cell r="B1058" t="str">
            <v>198202202011011008</v>
          </cell>
          <cell r="C1058" t="str">
            <v/>
          </cell>
          <cell r="D1058" t="str">
            <v>HADIS</v>
          </cell>
          <cell r="E1058" t="str">
            <v/>
          </cell>
          <cell r="F1058" t="str">
            <v>S.Pd</v>
          </cell>
          <cell r="G1058" t="str">
            <v>GALUMPANG</v>
          </cell>
          <cell r="H1058" t="str">
            <v>20 - 02 - 1982</v>
          </cell>
          <cell r="I1058" t="str">
            <v>III/a</v>
          </cell>
          <cell r="J1058" t="str">
            <v>01 - 01 - 2011</v>
          </cell>
          <cell r="K1058" t="str">
            <v>01 - 01 - 2013</v>
          </cell>
          <cell r="L1058" t="str">
            <v>L</v>
          </cell>
          <cell r="M1058" t="str">
            <v>III/b</v>
          </cell>
          <cell r="N1058" t="str">
            <v>01 - 04 - 2014</v>
          </cell>
          <cell r="O1058" t="str">
            <v>3</v>
          </cell>
          <cell r="P1058" t="str">
            <v>3</v>
          </cell>
          <cell r="Q1058" t="str">
            <v/>
          </cell>
          <cell r="R1058" t="str">
            <v/>
          </cell>
          <cell r="S1058" t="str">
            <v/>
          </cell>
          <cell r="T1058" t="str">
            <v>31 - 03 - 2015</v>
          </cell>
          <cell r="U1058" t="str">
            <v>Guru Pertama</v>
          </cell>
          <cell r="V1058" t="str">
            <v/>
          </cell>
          <cell r="W1058" t="str">
            <v>SMP NEGERI 6 TOLITOLIUTARA</v>
          </cell>
          <cell r="X1058" t="str">
            <v/>
          </cell>
          <cell r="Y1058" t="str">
            <v>S-1 PENDIDIKAN SEJARAH</v>
          </cell>
          <cell r="Z1058" t="str">
            <v>31-12-2009</v>
          </cell>
          <cell r="AA1058" t="str">
            <v>Aktif</v>
          </cell>
          <cell r="AB1058" t="str">
            <v>PNS Daerah Kab./Kota yang bekerja pada Kab./Kota</v>
          </cell>
          <cell r="AC1058" t="str">
            <v>Pemerintah Kab. Tolitoli</v>
          </cell>
          <cell r="AD1058" t="str">
            <v>Pemerintah Kab. Tolitoli</v>
          </cell>
        </row>
        <row r="1059">
          <cell r="A1059">
            <v>1057</v>
          </cell>
          <cell r="B1059" t="str">
            <v>198201082010012022</v>
          </cell>
          <cell r="C1059" t="str">
            <v/>
          </cell>
          <cell r="D1059" t="str">
            <v>NURFAIDAH</v>
          </cell>
          <cell r="E1059" t="str">
            <v/>
          </cell>
          <cell r="F1059" t="str">
            <v>A.Md.Kep</v>
          </cell>
          <cell r="G1059" t="str">
            <v>TOLITOLI</v>
          </cell>
          <cell r="H1059" t="str">
            <v>08 - 01 - 1982</v>
          </cell>
          <cell r="I1059" t="str">
            <v>II/c</v>
          </cell>
          <cell r="J1059" t="str">
            <v>01 - 01 - 2010</v>
          </cell>
          <cell r="K1059" t="str">
            <v>01 - 01 - 2012</v>
          </cell>
          <cell r="L1059" t="str">
            <v>P</v>
          </cell>
          <cell r="M1059" t="str">
            <v>III/a</v>
          </cell>
          <cell r="N1059" t="str">
            <v>01 - 04 - 2018</v>
          </cell>
          <cell r="O1059" t="str">
            <v>6</v>
          </cell>
          <cell r="P1059" t="str">
            <v>3</v>
          </cell>
          <cell r="Q1059" t="str">
            <v/>
          </cell>
          <cell r="R1059" t="str">
            <v/>
          </cell>
          <cell r="S1059" t="str">
            <v/>
          </cell>
          <cell r="T1059" t="str">
            <v>01 - 04 - 2018</v>
          </cell>
          <cell r="U1059" t="str">
            <v>Perawat Mahir</v>
          </cell>
          <cell r="V1059" t="str">
            <v/>
          </cell>
          <cell r="W1059" t="str">
            <v>PUSKESMAS BANGKIR</v>
          </cell>
          <cell r="X1059" t="str">
            <v>DINAS KESEHATAN</v>
          </cell>
          <cell r="Y1059" t="str">
            <v>D-III KEPERAWATAN</v>
          </cell>
          <cell r="Z1059" t="str">
            <v>01-01-2009</v>
          </cell>
          <cell r="AA1059" t="str">
            <v>Aktif</v>
          </cell>
          <cell r="AB1059" t="str">
            <v>PNS Daerah Kab./Kota yang bekerja pada Kab./Kota</v>
          </cell>
          <cell r="AC1059" t="str">
            <v>Pemerintah Kab. Tolitoli</v>
          </cell>
          <cell r="AD1059" t="str">
            <v>Pemerintah Kab. Tolitoli</v>
          </cell>
        </row>
        <row r="1060">
          <cell r="A1060">
            <v>1058</v>
          </cell>
          <cell r="B1060" t="str">
            <v>197009072006041002</v>
          </cell>
          <cell r="C1060" t="str">
            <v>570020157</v>
          </cell>
          <cell r="D1060" t="str">
            <v>JUSMANG M DANRENG</v>
          </cell>
          <cell r="E1060" t="str">
            <v/>
          </cell>
          <cell r="F1060" t="str">
            <v>S.Pd</v>
          </cell>
          <cell r="G1060" t="str">
            <v>SOPPENG</v>
          </cell>
          <cell r="H1060" t="str">
            <v>07 - 09 - 1970</v>
          </cell>
          <cell r="I1060" t="str">
            <v>II/c</v>
          </cell>
          <cell r="J1060" t="str">
            <v>01 - 04 - 2006</v>
          </cell>
          <cell r="K1060" t="str">
            <v>01 - 06 - 2007</v>
          </cell>
          <cell r="L1060" t="str">
            <v>L</v>
          </cell>
          <cell r="M1060" t="str">
            <v>III/b</v>
          </cell>
          <cell r="N1060" t="str">
            <v>01 - 10 - 2015</v>
          </cell>
          <cell r="O1060" t="str">
            <v>7</v>
          </cell>
          <cell r="P1060" t="str">
            <v>6</v>
          </cell>
          <cell r="Q1060" t="str">
            <v/>
          </cell>
          <cell r="R1060" t="str">
            <v/>
          </cell>
          <cell r="S1060" t="str">
            <v/>
          </cell>
          <cell r="T1060" t="str">
            <v>01 - 10 - 2015</v>
          </cell>
          <cell r="U1060" t="str">
            <v>Guru Pertama</v>
          </cell>
          <cell r="V1060" t="str">
            <v/>
          </cell>
          <cell r="W1060" t="str">
            <v>SMP NEGERI 7 OGODEIDE</v>
          </cell>
          <cell r="X1060" t="str">
            <v>CABANG DISPENBUD KECAMATAN OGODEIDE</v>
          </cell>
          <cell r="Y1060" t="str">
            <v>S-1 PENDIDIKAN MATEMATIKA</v>
          </cell>
          <cell r="Z1060" t="str">
            <v>31-12-2012</v>
          </cell>
          <cell r="AA1060" t="str">
            <v>Aktif</v>
          </cell>
          <cell r="AB1060" t="str">
            <v>PNS Daerah Kab./Kota yang bekerja pada Kab./Kota</v>
          </cell>
          <cell r="AC1060" t="str">
            <v>Pemerintah Kab. Tolitoli</v>
          </cell>
          <cell r="AD1060" t="str">
            <v>Pemerintah Kab. Tolitoli</v>
          </cell>
        </row>
        <row r="1061">
          <cell r="A1061">
            <v>1059</v>
          </cell>
          <cell r="B1061" t="str">
            <v>196110121986021003</v>
          </cell>
          <cell r="C1061" t="str">
            <v>131581918</v>
          </cell>
          <cell r="D1061" t="str">
            <v>KARMAWAN</v>
          </cell>
          <cell r="E1061" t="str">
            <v/>
          </cell>
          <cell r="F1061" t="str">
            <v/>
          </cell>
          <cell r="G1061" t="str">
            <v>TAWAELI</v>
          </cell>
          <cell r="H1061" t="str">
            <v>12 - 10 - 1961</v>
          </cell>
          <cell r="I1061" t="str">
            <v>II/a</v>
          </cell>
          <cell r="J1061" t="str">
            <v>01 - 02 - 1986</v>
          </cell>
          <cell r="K1061" t="str">
            <v>01 - 01 - 1988</v>
          </cell>
          <cell r="L1061" t="str">
            <v>L</v>
          </cell>
          <cell r="M1061" t="str">
            <v>III/b</v>
          </cell>
          <cell r="N1061" t="str">
            <v>01 - 04 - 2007</v>
          </cell>
          <cell r="O1061" t="str">
            <v>16</v>
          </cell>
          <cell r="P1061" t="str">
            <v>2</v>
          </cell>
          <cell r="Q1061" t="str">
            <v/>
          </cell>
          <cell r="R1061" t="str">
            <v/>
          </cell>
          <cell r="S1061" t="str">
            <v/>
          </cell>
          <cell r="T1061" t="str">
            <v/>
          </cell>
          <cell r="U1061" t="str">
            <v/>
          </cell>
          <cell r="V1061" t="str">
            <v>TEKNIS / ADMINISTRASI LAINNYA</v>
          </cell>
          <cell r="W1061" t="str">
            <v>SMP NEGERI 1 TOLITOLI UTARA</v>
          </cell>
          <cell r="X1061" t="str">
            <v>CABANG DISPENBUD KECAMATAN TOLITOLI UTARA</v>
          </cell>
          <cell r="Y1061" t="str">
            <v>SMA A.3/IPS</v>
          </cell>
          <cell r="Z1061" t="str">
            <v>31-12-1983</v>
          </cell>
          <cell r="AA1061" t="str">
            <v>Aktif</v>
          </cell>
          <cell r="AB1061" t="str">
            <v>PNS Daerah Kab./Kota yang bekerja pada Kab./Kota</v>
          </cell>
          <cell r="AC1061" t="str">
            <v>Pemerintah Kab. Tolitoli</v>
          </cell>
          <cell r="AD1061" t="str">
            <v>Pemerintah Kab. Tolitoli</v>
          </cell>
        </row>
        <row r="1062">
          <cell r="A1062">
            <v>1060</v>
          </cell>
          <cell r="B1062" t="str">
            <v>196707221989122001</v>
          </cell>
          <cell r="C1062" t="str">
            <v>140243424</v>
          </cell>
          <cell r="D1062" t="str">
            <v>SIANG P. TAMBOLANG</v>
          </cell>
          <cell r="E1062" t="str">
            <v/>
          </cell>
          <cell r="F1062" t="str">
            <v/>
          </cell>
          <cell r="G1062" t="str">
            <v>TORAJA</v>
          </cell>
          <cell r="H1062" t="str">
            <v>22 - 07 - 1967</v>
          </cell>
          <cell r="I1062" t="str">
            <v>II/a</v>
          </cell>
          <cell r="J1062" t="str">
            <v>01 - 12 - 1989</v>
          </cell>
          <cell r="K1062" t="str">
            <v>01 - 12 - 1991</v>
          </cell>
          <cell r="L1062" t="str">
            <v>P</v>
          </cell>
          <cell r="M1062" t="str">
            <v>III/d</v>
          </cell>
          <cell r="N1062" t="str">
            <v>01 - 04 - 2015</v>
          </cell>
          <cell r="O1062" t="str">
            <v>20</v>
          </cell>
          <cell r="P1062" t="str">
            <v>4</v>
          </cell>
          <cell r="Q1062" t="str">
            <v/>
          </cell>
          <cell r="R1062" t="str">
            <v/>
          </cell>
          <cell r="S1062" t="str">
            <v/>
          </cell>
          <cell r="T1062" t="str">
            <v>01 - 04 - 2015</v>
          </cell>
          <cell r="U1062" t="str">
            <v>Perawat Penyelia</v>
          </cell>
          <cell r="V1062" t="str">
            <v/>
          </cell>
          <cell r="W1062" t="str">
            <v>PUSKESMAS OGOTUA</v>
          </cell>
          <cell r="X1062" t="str">
            <v>DINAS KESEHATAN</v>
          </cell>
          <cell r="Y1062" t="str">
            <v>SEKOLAH PERAWAT KESEHATAN</v>
          </cell>
          <cell r="Z1062" t="str">
            <v>31-12-1990</v>
          </cell>
          <cell r="AA1062" t="str">
            <v>Aktif</v>
          </cell>
          <cell r="AB1062" t="str">
            <v>PNS Daerah Kab./Kota yang bekerja pada Kab./Kota</v>
          </cell>
          <cell r="AC1062" t="str">
            <v>Pemerintah Kab. Tolitoli</v>
          </cell>
          <cell r="AD1062" t="str">
            <v>Pemerintah Kab. Tolitoli</v>
          </cell>
        </row>
        <row r="1063">
          <cell r="A1063">
            <v>1061</v>
          </cell>
          <cell r="B1063" t="str">
            <v>196104161982122001</v>
          </cell>
          <cell r="C1063" t="str">
            <v>140136209</v>
          </cell>
          <cell r="D1063" t="str">
            <v>DOLFINA LINTJE SABANDAR</v>
          </cell>
          <cell r="E1063" t="str">
            <v/>
          </cell>
          <cell r="F1063" t="str">
            <v/>
          </cell>
          <cell r="G1063" t="str">
            <v>LUWU</v>
          </cell>
          <cell r="H1063" t="str">
            <v>16 - 04 - 1961</v>
          </cell>
          <cell r="I1063" t="str">
            <v>II/a</v>
          </cell>
          <cell r="J1063" t="str">
            <v>01 - 12 - 1982</v>
          </cell>
          <cell r="K1063" t="str">
            <v>01 - 02 - 1986</v>
          </cell>
          <cell r="L1063" t="str">
            <v>P</v>
          </cell>
          <cell r="M1063" t="str">
            <v>III/d</v>
          </cell>
          <cell r="N1063" t="str">
            <v>01 - 04 - 2006</v>
          </cell>
          <cell r="O1063" t="str">
            <v>18</v>
          </cell>
          <cell r="P1063" t="str">
            <v>4</v>
          </cell>
          <cell r="Q1063" t="str">
            <v/>
          </cell>
          <cell r="R1063" t="str">
            <v/>
          </cell>
          <cell r="S1063" t="str">
            <v/>
          </cell>
          <cell r="T1063" t="str">
            <v>01 - 04 - 2006</v>
          </cell>
          <cell r="U1063" t="str">
            <v>Perawat Penyelia</v>
          </cell>
          <cell r="V1063" t="str">
            <v/>
          </cell>
          <cell r="W1063" t="str">
            <v>Sub Bidang Pelayanan Medis Dan Keperawatan</v>
          </cell>
          <cell r="X1063" t="str">
            <v>BIDANG PELAYANAN</v>
          </cell>
          <cell r="Y1063" t="str">
            <v>SEKOLAH PERAWAT BIDAN</v>
          </cell>
          <cell r="Z1063" t="str">
            <v>31-12-1981</v>
          </cell>
          <cell r="AA1063" t="str">
            <v>Aktif</v>
          </cell>
          <cell r="AB1063" t="str">
            <v>PNS Daerah Kab./Kota yang bekerja pada Kab./Kota</v>
          </cell>
          <cell r="AC1063" t="str">
            <v>Pemerintah Kab. Tolitoli</v>
          </cell>
          <cell r="AD1063" t="str">
            <v>Pemerintah Kab. Tolitoli</v>
          </cell>
        </row>
        <row r="1064">
          <cell r="A1064">
            <v>1062</v>
          </cell>
          <cell r="B1064" t="str">
            <v>198804012010012015</v>
          </cell>
          <cell r="C1064" t="str">
            <v/>
          </cell>
          <cell r="D1064" t="str">
            <v>ARIANTI</v>
          </cell>
          <cell r="E1064" t="str">
            <v/>
          </cell>
          <cell r="F1064" t="str">
            <v>A.Md.Keb</v>
          </cell>
          <cell r="G1064" t="str">
            <v>LAKUAN TOLITOLI</v>
          </cell>
          <cell r="H1064" t="str">
            <v>01 - 04 - 1988</v>
          </cell>
          <cell r="I1064" t="str">
            <v>II/c</v>
          </cell>
          <cell r="J1064" t="str">
            <v>01 - 01 - 2010</v>
          </cell>
          <cell r="K1064" t="str">
            <v>01 - 01 - 2012</v>
          </cell>
          <cell r="L1064" t="str">
            <v>P</v>
          </cell>
          <cell r="M1064" t="str">
            <v>III/a</v>
          </cell>
          <cell r="N1064" t="str">
            <v>01 - 04 - 2017</v>
          </cell>
          <cell r="O1064" t="str">
            <v>5</v>
          </cell>
          <cell r="P1064" t="str">
            <v>3</v>
          </cell>
          <cell r="Q1064" t="str">
            <v/>
          </cell>
          <cell r="R1064" t="str">
            <v/>
          </cell>
          <cell r="S1064" t="str">
            <v/>
          </cell>
          <cell r="T1064" t="str">
            <v>01 - 04 - 2017</v>
          </cell>
          <cell r="U1064" t="str">
            <v>Bidan Mahir / Lanjutan</v>
          </cell>
          <cell r="V1064" t="str">
            <v/>
          </cell>
          <cell r="W1064" t="str">
            <v>PUSKESMAS BINONTOAN</v>
          </cell>
          <cell r="X1064" t="str">
            <v>DINAS KESEHATAN</v>
          </cell>
          <cell r="Y1064" t="str">
            <v>D-III KEBIDANAN</v>
          </cell>
          <cell r="Z1064" t="str">
            <v>31-12-2008</v>
          </cell>
          <cell r="AA1064" t="str">
            <v>Aktif</v>
          </cell>
          <cell r="AB1064" t="str">
            <v>PNS Daerah Kab./Kota yang bekerja pada Kab./Kota</v>
          </cell>
          <cell r="AC1064" t="str">
            <v>Pemerintah Kab. Tolitoli</v>
          </cell>
          <cell r="AD1064" t="str">
            <v>Pemerintah Kab. Tolitoli</v>
          </cell>
        </row>
        <row r="1065">
          <cell r="A1065">
            <v>1063</v>
          </cell>
          <cell r="B1065" t="str">
            <v>198106122014091001</v>
          </cell>
          <cell r="C1065" t="str">
            <v/>
          </cell>
          <cell r="D1065" t="str">
            <v>DJULFI MUHAMMAD</v>
          </cell>
          <cell r="E1065" t="str">
            <v/>
          </cell>
          <cell r="F1065" t="str">
            <v/>
          </cell>
          <cell r="G1065" t="str">
            <v>TOLITOLI</v>
          </cell>
          <cell r="H1065" t="str">
            <v>12 - 06 - 1981</v>
          </cell>
          <cell r="I1065" t="str">
            <v>I/c</v>
          </cell>
          <cell r="J1065" t="str">
            <v>01 - 09 - 2014</v>
          </cell>
          <cell r="K1065" t="str">
            <v>01 - 12 - 2015</v>
          </cell>
          <cell r="L1065" t="str">
            <v>L</v>
          </cell>
          <cell r="M1065" t="str">
            <v>I/c</v>
          </cell>
          <cell r="N1065" t="str">
            <v>01 - 09 - 2014</v>
          </cell>
          <cell r="O1065" t="str">
            <v>13</v>
          </cell>
          <cell r="P1065" t="str">
            <v>6</v>
          </cell>
          <cell r="Q1065" t="str">
            <v/>
          </cell>
          <cell r="R1065" t="str">
            <v/>
          </cell>
          <cell r="S1065" t="str">
            <v/>
          </cell>
          <cell r="T1065" t="str">
            <v/>
          </cell>
          <cell r="U1065" t="str">
            <v/>
          </cell>
          <cell r="V1065" t="str">
            <v>TEKNIS / ADMINISTRASI LAINNYA</v>
          </cell>
          <cell r="W1065" t="str">
            <v>Pemerintah Kabupaten Tolitoli</v>
          </cell>
          <cell r="X1065" t="str">
            <v/>
          </cell>
          <cell r="Y1065" t="str">
            <v>SLTP UMUM</v>
          </cell>
          <cell r="Z1065" t="str">
            <v>10-06-1997</v>
          </cell>
          <cell r="AA1065" t="str">
            <v>Aktif</v>
          </cell>
          <cell r="AB1065" t="str">
            <v>PNS Daerah Kab./Kota yang bekerja pada Kab./Kota</v>
          </cell>
          <cell r="AC1065" t="str">
            <v>Pemerintah Kab. Tolitoli</v>
          </cell>
          <cell r="AD1065" t="str">
            <v>Pemerintah Kab. Tolitoli</v>
          </cell>
        </row>
        <row r="1066">
          <cell r="A1066">
            <v>1064</v>
          </cell>
          <cell r="B1066" t="str">
            <v>197509152014111001</v>
          </cell>
          <cell r="C1066" t="str">
            <v/>
          </cell>
          <cell r="D1066" t="str">
            <v>MOHAMMAD SAPARI</v>
          </cell>
          <cell r="E1066" t="str">
            <v/>
          </cell>
          <cell r="F1066" t="str">
            <v/>
          </cell>
          <cell r="G1066" t="str">
            <v>TOLITOLI</v>
          </cell>
          <cell r="H1066" t="str">
            <v>15 - 09 - 1975</v>
          </cell>
          <cell r="I1066" t="str">
            <v>II/a</v>
          </cell>
          <cell r="J1066" t="str">
            <v>01 - 11 - 2014</v>
          </cell>
          <cell r="K1066" t="str">
            <v>01 - 09 - 2016</v>
          </cell>
          <cell r="L1066" t="str">
            <v>L</v>
          </cell>
          <cell r="M1066" t="str">
            <v>II/a</v>
          </cell>
          <cell r="N1066" t="str">
            <v>01 - 11 - 2014</v>
          </cell>
          <cell r="O1066" t="str">
            <v>11</v>
          </cell>
          <cell r="P1066" t="str">
            <v>8</v>
          </cell>
          <cell r="Q1066" t="str">
            <v/>
          </cell>
          <cell r="R1066" t="str">
            <v/>
          </cell>
          <cell r="S1066" t="str">
            <v/>
          </cell>
          <cell r="T1066" t="str">
            <v/>
          </cell>
          <cell r="U1066" t="str">
            <v/>
          </cell>
          <cell r="V1066" t="str">
            <v>TEKNIS / ADMINISTRASI LAINNYA</v>
          </cell>
          <cell r="W1066" t="str">
            <v>Sub Bagian Program</v>
          </cell>
          <cell r="X1066" t="str">
            <v>SEKRETARIAT</v>
          </cell>
          <cell r="Y1066" t="str">
            <v>SMA BIOLOGI</v>
          </cell>
          <cell r="Z1066" t="str">
            <v>27-05-1996</v>
          </cell>
          <cell r="AA1066" t="str">
            <v>Aktif</v>
          </cell>
          <cell r="AB1066" t="str">
            <v>PNS Daerah Kab./Kota yang bekerja pada Kab./Kota</v>
          </cell>
          <cell r="AC1066" t="str">
            <v>Pemerintah Kab. Tolitoli</v>
          </cell>
          <cell r="AD1066" t="str">
            <v>Pemerintah Kab. Tolitoli</v>
          </cell>
        </row>
        <row r="1067">
          <cell r="A1067">
            <v>1065</v>
          </cell>
          <cell r="B1067" t="str">
            <v>198503062010012024</v>
          </cell>
          <cell r="C1067" t="str">
            <v/>
          </cell>
          <cell r="D1067" t="str">
            <v>SRIWAHYUNI</v>
          </cell>
          <cell r="E1067" t="str">
            <v/>
          </cell>
          <cell r="F1067" t="str">
            <v>S.Pd</v>
          </cell>
          <cell r="G1067" t="str">
            <v>TOLITOLI</v>
          </cell>
          <cell r="H1067" t="str">
            <v>06 - 03 - 1985</v>
          </cell>
          <cell r="I1067" t="str">
            <v>III/a</v>
          </cell>
          <cell r="J1067" t="str">
            <v>01 - 01 - 2010</v>
          </cell>
          <cell r="K1067" t="str">
            <v>01 - 01 - 2012</v>
          </cell>
          <cell r="L1067" t="str">
            <v>P</v>
          </cell>
          <cell r="M1067" t="str">
            <v>III/c</v>
          </cell>
          <cell r="N1067" t="str">
            <v>01 - 04 - 2018</v>
          </cell>
          <cell r="O1067" t="str">
            <v>8</v>
          </cell>
          <cell r="P1067" t="str">
            <v>3</v>
          </cell>
          <cell r="Q1067" t="str">
            <v/>
          </cell>
          <cell r="R1067" t="str">
            <v/>
          </cell>
          <cell r="S1067" t="str">
            <v/>
          </cell>
          <cell r="T1067" t="str">
            <v>01 - 04 - 2018</v>
          </cell>
          <cell r="U1067" t="str">
            <v>Guru Muda</v>
          </cell>
          <cell r="V1067" t="str">
            <v/>
          </cell>
          <cell r="W1067" t="str">
            <v>SMP NEGERI 6 TOLITOLI</v>
          </cell>
          <cell r="X1067" t="str">
            <v>CABANG DISPENBUD KECAMATAN BAOLAN</v>
          </cell>
          <cell r="Y1067" t="str">
            <v>S-1 PENDIDIKAN BAHASA INGGRIS</v>
          </cell>
          <cell r="Z1067" t="str">
            <v>01-01-2008</v>
          </cell>
          <cell r="AA1067" t="str">
            <v>Aktif</v>
          </cell>
          <cell r="AB1067" t="str">
            <v>PNS Daerah Kab./Kota yang bekerja pada Kab./Kota</v>
          </cell>
          <cell r="AC1067" t="str">
            <v>Pemerintah Kab. Tolitoli</v>
          </cell>
          <cell r="AD1067" t="str">
            <v>Pemerintah Kab. Tolitoli</v>
          </cell>
        </row>
        <row r="1068">
          <cell r="A1068">
            <v>1066</v>
          </cell>
          <cell r="B1068" t="str">
            <v>197901052007011011</v>
          </cell>
          <cell r="C1068" t="str">
            <v>570027520</v>
          </cell>
          <cell r="D1068" t="str">
            <v>JASMIN</v>
          </cell>
          <cell r="E1068" t="str">
            <v/>
          </cell>
          <cell r="F1068" t="str">
            <v/>
          </cell>
          <cell r="G1068" t="str">
            <v>TOLITOLI</v>
          </cell>
          <cell r="H1068" t="str">
            <v>05 - 01 - 1979</v>
          </cell>
          <cell r="I1068" t="str">
            <v>II/a</v>
          </cell>
          <cell r="J1068" t="str">
            <v>01 - 01 - 2007</v>
          </cell>
          <cell r="K1068" t="str">
            <v>01 - 10 - 2008</v>
          </cell>
          <cell r="L1068" t="str">
            <v>L</v>
          </cell>
          <cell r="M1068" t="str">
            <v>II/c</v>
          </cell>
          <cell r="N1068" t="str">
            <v>01 - 04 - 2016</v>
          </cell>
          <cell r="O1068" t="str">
            <v>14</v>
          </cell>
          <cell r="P1068" t="str">
            <v>3</v>
          </cell>
          <cell r="Q1068" t="str">
            <v/>
          </cell>
          <cell r="R1068" t="str">
            <v/>
          </cell>
          <cell r="S1068" t="str">
            <v/>
          </cell>
          <cell r="T1068" t="str">
            <v/>
          </cell>
          <cell r="U1068" t="str">
            <v/>
          </cell>
          <cell r="V1068" t="str">
            <v>FUNGSIONAL UMUM</v>
          </cell>
          <cell r="W1068" t="str">
            <v>Sub Bidang Proteksi Kebakaran</v>
          </cell>
          <cell r="X1068" t="str">
            <v>Bidang Pemadam Kebakaran</v>
          </cell>
          <cell r="Y1068" t="str">
            <v>SMA A.3/IPS</v>
          </cell>
          <cell r="Z1068" t="str">
            <v>31-12-2000</v>
          </cell>
          <cell r="AA1068" t="str">
            <v>Aktif</v>
          </cell>
          <cell r="AB1068" t="str">
            <v>PNS Daerah Kab./Kota yang bekerja pada Kab./Kota</v>
          </cell>
          <cell r="AC1068" t="str">
            <v>Pemerintah Kab. Tolitoli</v>
          </cell>
          <cell r="AD1068" t="str">
            <v>Pemerintah Kab. Tolitoli</v>
          </cell>
        </row>
        <row r="1069">
          <cell r="A1069">
            <v>1067</v>
          </cell>
          <cell r="B1069" t="str">
            <v>196809201994031007</v>
          </cell>
          <cell r="C1069" t="str">
            <v>380056281</v>
          </cell>
          <cell r="D1069" t="str">
            <v>ASTUR</v>
          </cell>
          <cell r="E1069" t="str">
            <v>Drs.</v>
          </cell>
          <cell r="F1069" t="str">
            <v/>
          </cell>
          <cell r="G1069" t="str">
            <v>GALUMPANG</v>
          </cell>
          <cell r="H1069" t="str">
            <v>20 - 09 - 1968</v>
          </cell>
          <cell r="I1069" t="str">
            <v>III/a</v>
          </cell>
          <cell r="J1069" t="str">
            <v>01 - 03 - 1994</v>
          </cell>
          <cell r="K1069" t="str">
            <v>01 - 08 - 1995</v>
          </cell>
          <cell r="L1069" t="str">
            <v>L</v>
          </cell>
          <cell r="M1069" t="str">
            <v>III/d</v>
          </cell>
          <cell r="N1069" t="str">
            <v>01 - 10 - 2017</v>
          </cell>
          <cell r="O1069" t="str">
            <v>22</v>
          </cell>
          <cell r="P1069" t="str">
            <v>7</v>
          </cell>
          <cell r="Q1069" t="str">
            <v/>
          </cell>
          <cell r="R1069" t="str">
            <v/>
          </cell>
          <cell r="S1069" t="str">
            <v/>
          </cell>
          <cell r="T1069" t="str">
            <v>01 - 04 - 2014</v>
          </cell>
          <cell r="U1069" t="str">
            <v>Guru Muda</v>
          </cell>
          <cell r="V1069" t="str">
            <v/>
          </cell>
          <cell r="W1069" t="str">
            <v>SMP Negeri 4 Tolitoli</v>
          </cell>
          <cell r="X1069" t="str">
            <v>Dinas Pendidikan Dan Kebudayaan</v>
          </cell>
          <cell r="Y1069" t="str">
            <v>S-1/A-IV PENDIDIKAN AGAMA ISLAM (TARBIYAH)</v>
          </cell>
          <cell r="Z1069" t="str">
            <v>23-10-1992</v>
          </cell>
          <cell r="AA1069" t="str">
            <v>Aktif</v>
          </cell>
          <cell r="AB1069" t="str">
            <v>PNS Daerah Kab./Kota yang bekerja pada Kab./Kota</v>
          </cell>
          <cell r="AC1069" t="str">
            <v>Pemerintah Kab. Tolitoli</v>
          </cell>
          <cell r="AD1069" t="str">
            <v>Pemerintah Kab. Tolitoli</v>
          </cell>
        </row>
        <row r="1070">
          <cell r="A1070">
            <v>1068</v>
          </cell>
          <cell r="B1070" t="str">
            <v>198210012007011004</v>
          </cell>
          <cell r="C1070" t="str">
            <v>570027605</v>
          </cell>
          <cell r="D1070" t="str">
            <v>MOHAMMAD YASIR</v>
          </cell>
          <cell r="E1070" t="str">
            <v/>
          </cell>
          <cell r="F1070" t="str">
            <v>SE</v>
          </cell>
          <cell r="G1070" t="str">
            <v>TOLITOLI</v>
          </cell>
          <cell r="H1070" t="str">
            <v>01 - 10 - 1982</v>
          </cell>
          <cell r="I1070" t="str">
            <v>II/a</v>
          </cell>
          <cell r="J1070" t="str">
            <v>01 - 01 - 2007</v>
          </cell>
          <cell r="K1070" t="str">
            <v>01 - 10 - 2008</v>
          </cell>
          <cell r="L1070" t="str">
            <v>L</v>
          </cell>
          <cell r="M1070" t="str">
            <v>III/a</v>
          </cell>
          <cell r="N1070" t="str">
            <v>01 - 10 - 2014</v>
          </cell>
          <cell r="O1070" t="str">
            <v>6</v>
          </cell>
          <cell r="P1070" t="str">
            <v>9</v>
          </cell>
          <cell r="Q1070" t="str">
            <v/>
          </cell>
          <cell r="R1070" t="str">
            <v/>
          </cell>
          <cell r="S1070" t="str">
            <v/>
          </cell>
          <cell r="T1070" t="str">
            <v/>
          </cell>
          <cell r="U1070" t="str">
            <v/>
          </cell>
          <cell r="V1070" t="str">
            <v>FUNGSIONAL UMUM</v>
          </cell>
          <cell r="W1070" t="str">
            <v>Seksi Pemanfaatan Dan Penghapusan</v>
          </cell>
          <cell r="X1070" t="str">
            <v>Bidang Aset</v>
          </cell>
          <cell r="Y1070" t="str">
            <v>S-1 EKONOMI MANAJEMEN</v>
          </cell>
          <cell r="Z1070" t="str">
            <v>31-12-2013</v>
          </cell>
          <cell r="AA1070" t="str">
            <v>Aktif</v>
          </cell>
          <cell r="AB1070" t="str">
            <v>PNS Daerah Kab./Kota yang bekerja pada Kab./Kota</v>
          </cell>
          <cell r="AC1070" t="str">
            <v>Pemerintah Kab. Tolitoli</v>
          </cell>
          <cell r="AD1070" t="str">
            <v>Pemerintah Kab. Tolitoli</v>
          </cell>
        </row>
        <row r="1071">
          <cell r="A1071">
            <v>1069</v>
          </cell>
          <cell r="B1071" t="str">
            <v>198608102009041001</v>
          </cell>
          <cell r="C1071" t="str">
            <v/>
          </cell>
          <cell r="D1071" t="str">
            <v>MOHAMMAD HARIS</v>
          </cell>
          <cell r="E1071" t="str">
            <v/>
          </cell>
          <cell r="F1071" t="str">
            <v>A.Ma</v>
          </cell>
          <cell r="G1071" t="str">
            <v>SUMATERA SELATAN</v>
          </cell>
          <cell r="H1071" t="str">
            <v>10 - 08 - 1986</v>
          </cell>
          <cell r="I1071" t="str">
            <v>II/b</v>
          </cell>
          <cell r="J1071" t="str">
            <v>01 - 04 - 2009</v>
          </cell>
          <cell r="K1071" t="str">
            <v>01 - 01 - 2011</v>
          </cell>
          <cell r="L1071" t="str">
            <v>L</v>
          </cell>
          <cell r="M1071" t="str">
            <v>II/d</v>
          </cell>
          <cell r="N1071" t="str">
            <v>01 - 04 - 2017</v>
          </cell>
          <cell r="O1071" t="str">
            <v>10</v>
          </cell>
          <cell r="P1071" t="str">
            <v>0</v>
          </cell>
          <cell r="Q1071" t="str">
            <v/>
          </cell>
          <cell r="R1071" t="str">
            <v/>
          </cell>
          <cell r="S1071" t="str">
            <v/>
          </cell>
          <cell r="T1071" t="str">
            <v>01 - 04 - 2017</v>
          </cell>
          <cell r="U1071" t="str">
            <v>Guru Muda Tingkat. I</v>
          </cell>
          <cell r="V1071" t="str">
            <v/>
          </cell>
          <cell r="W1071" t="str">
            <v>SDN MALANGGA</v>
          </cell>
          <cell r="X1071" t="str">
            <v>CABANG DISPENBUD KECAMATAN GALANG</v>
          </cell>
          <cell r="Y1071" t="str">
            <v>D-II PENDIDIKAN AGAMA ISLAM</v>
          </cell>
          <cell r="Z1071" t="str">
            <v>31-12-2007</v>
          </cell>
          <cell r="AA1071" t="str">
            <v>Aktif</v>
          </cell>
          <cell r="AB1071" t="str">
            <v>PNS Daerah Kab./Kota yang bekerja pada Kab./Kota</v>
          </cell>
          <cell r="AC1071" t="str">
            <v>Pemerintah Kab. Tolitoli</v>
          </cell>
          <cell r="AD1071" t="str">
            <v>Pemerintah Kab. Tolitoli</v>
          </cell>
        </row>
        <row r="1072">
          <cell r="A1072">
            <v>1070</v>
          </cell>
          <cell r="B1072" t="str">
            <v>197301171996061001</v>
          </cell>
          <cell r="C1072" t="str">
            <v>132155067</v>
          </cell>
          <cell r="D1072" t="str">
            <v>MASHUDI</v>
          </cell>
          <cell r="E1072" t="str">
            <v/>
          </cell>
          <cell r="F1072" t="str">
            <v>S.Pd</v>
          </cell>
          <cell r="G1072" t="str">
            <v>TOLITOLI</v>
          </cell>
          <cell r="H1072" t="str">
            <v>17 - 01 - 1973</v>
          </cell>
          <cell r="I1072" t="str">
            <v>II/b</v>
          </cell>
          <cell r="J1072" t="str">
            <v>01 - 06 - 1996</v>
          </cell>
          <cell r="K1072" t="str">
            <v>01 - 12 - 1997</v>
          </cell>
          <cell r="L1072" t="str">
            <v>L</v>
          </cell>
          <cell r="M1072" t="str">
            <v>IV/a</v>
          </cell>
          <cell r="N1072" t="str">
            <v>01 - 10 - 2014</v>
          </cell>
          <cell r="O1072" t="str">
            <v>16</v>
          </cell>
          <cell r="P1072" t="str">
            <v>4</v>
          </cell>
          <cell r="Q1072" t="str">
            <v/>
          </cell>
          <cell r="R1072" t="str">
            <v/>
          </cell>
          <cell r="S1072" t="str">
            <v/>
          </cell>
          <cell r="T1072" t="str">
            <v>09 - 03 - 2015</v>
          </cell>
          <cell r="U1072" t="str">
            <v>Guru Madya</v>
          </cell>
          <cell r="V1072" t="str">
            <v/>
          </cell>
          <cell r="W1072" t="str">
            <v>SD Negeri 6 Tambun</v>
          </cell>
          <cell r="X1072" t="str">
            <v>Dinas Pendidikan Dan Kebudayaan</v>
          </cell>
          <cell r="Y1072" t="str">
            <v>S-1 TEKNOLOGI PENDIDIKAN</v>
          </cell>
          <cell r="Z1072" t="str">
            <v>31-12-2005</v>
          </cell>
          <cell r="AA1072" t="str">
            <v>Aktif</v>
          </cell>
          <cell r="AB1072" t="str">
            <v>PNS Daerah Kab./Kota yang bekerja pada Kab./Kota</v>
          </cell>
          <cell r="AC1072" t="str">
            <v>Pemerintah Kab. Tolitoli</v>
          </cell>
          <cell r="AD1072" t="str">
            <v>Pemerintah Kab. Tolitoli</v>
          </cell>
        </row>
        <row r="1073">
          <cell r="A1073">
            <v>1071</v>
          </cell>
          <cell r="B1073" t="str">
            <v>197202221991032005</v>
          </cell>
          <cell r="C1073" t="str">
            <v>131949796</v>
          </cell>
          <cell r="D1073" t="str">
            <v>UMAIYA</v>
          </cell>
          <cell r="E1073" t="str">
            <v/>
          </cell>
          <cell r="F1073" t="str">
            <v/>
          </cell>
          <cell r="G1073" t="str">
            <v>TOLITOLI</v>
          </cell>
          <cell r="H1073" t="str">
            <v>22 - 02 - 1972</v>
          </cell>
          <cell r="I1073" t="str">
            <v>I/b</v>
          </cell>
          <cell r="J1073" t="str">
            <v>01 - 03 - 1991</v>
          </cell>
          <cell r="K1073" t="str">
            <v>01 - 02 - 1993</v>
          </cell>
          <cell r="L1073" t="str">
            <v>P</v>
          </cell>
          <cell r="M1073" t="str">
            <v>III/b</v>
          </cell>
          <cell r="N1073" t="str">
            <v>01 - 10 - 2015</v>
          </cell>
          <cell r="O1073" t="str">
            <v>16</v>
          </cell>
          <cell r="P1073" t="str">
            <v>7</v>
          </cell>
          <cell r="Q1073" t="str">
            <v/>
          </cell>
          <cell r="R1073" t="str">
            <v/>
          </cell>
          <cell r="S1073" t="str">
            <v/>
          </cell>
          <cell r="T1073" t="str">
            <v/>
          </cell>
          <cell r="U1073" t="str">
            <v/>
          </cell>
          <cell r="V1073" t="str">
            <v xml:space="preserve">PELAKSANA </v>
          </cell>
          <cell r="W1073" t="str">
            <v>Pemerintah Kabupaten Tolitoli</v>
          </cell>
          <cell r="X1073" t="str">
            <v/>
          </cell>
          <cell r="Y1073" t="str">
            <v>SMA</v>
          </cell>
          <cell r="Z1073" t="str">
            <v>31-12-1992</v>
          </cell>
          <cell r="AA1073" t="str">
            <v>Aktif</v>
          </cell>
          <cell r="AB1073" t="str">
            <v>PNS Daerah Kab./Kota yang bekerja pada Kab./Kota</v>
          </cell>
          <cell r="AC1073" t="str">
            <v>Pemerintah Kab. Tolitoli</v>
          </cell>
          <cell r="AD1073" t="str">
            <v>Pemerintah Kab. Tolitoli</v>
          </cell>
        </row>
        <row r="1074">
          <cell r="A1074">
            <v>1072</v>
          </cell>
          <cell r="B1074" t="str">
            <v>196712081993022001</v>
          </cell>
          <cell r="C1074" t="str">
            <v>132034420</v>
          </cell>
          <cell r="D1074" t="str">
            <v>NURSAMSI SALIHING</v>
          </cell>
          <cell r="E1074" t="str">
            <v/>
          </cell>
          <cell r="F1074" t="str">
            <v>A.MA.PD</v>
          </cell>
          <cell r="G1074" t="str">
            <v>TOLITOLI</v>
          </cell>
          <cell r="H1074" t="str">
            <v>08 - 12 - 1967</v>
          </cell>
          <cell r="I1074" t="str">
            <v>II/a</v>
          </cell>
          <cell r="J1074" t="str">
            <v>01 - 02 - 1993</v>
          </cell>
          <cell r="K1074" t="str">
            <v>01 - 02 - 1994</v>
          </cell>
          <cell r="L1074" t="str">
            <v>P</v>
          </cell>
          <cell r="M1074" t="str">
            <v>III/d</v>
          </cell>
          <cell r="N1074" t="str">
            <v>01 - 04 - 2017</v>
          </cell>
          <cell r="O1074" t="str">
            <v>19</v>
          </cell>
          <cell r="P1074" t="str">
            <v>2</v>
          </cell>
          <cell r="Q1074" t="str">
            <v/>
          </cell>
          <cell r="R1074" t="str">
            <v/>
          </cell>
          <cell r="S1074" t="str">
            <v/>
          </cell>
          <cell r="T1074" t="str">
            <v>01 - 04 - 2017</v>
          </cell>
          <cell r="U1074" t="str">
            <v>Guru Muda</v>
          </cell>
          <cell r="V1074" t="str">
            <v/>
          </cell>
          <cell r="W1074" t="str">
            <v>SD Negeri 17 Tolitoli</v>
          </cell>
          <cell r="X1074" t="str">
            <v>Dinas Pendidikan Dan Kebudayaan</v>
          </cell>
          <cell r="Y1074" t="str">
            <v>DIPLOMA II</v>
          </cell>
          <cell r="Z1074" t="str">
            <v>21-02-2003</v>
          </cell>
          <cell r="AA1074" t="str">
            <v>Aktif</v>
          </cell>
          <cell r="AB1074" t="str">
            <v>PNS Daerah Kab./Kota yang bekerja pada Kab./Kota</v>
          </cell>
          <cell r="AC1074" t="str">
            <v>Pemerintah Kab. Tolitoli</v>
          </cell>
          <cell r="AD1074" t="str">
            <v>Pemerintah Kab. Tolitoli</v>
          </cell>
        </row>
        <row r="1075">
          <cell r="A1075">
            <v>1073</v>
          </cell>
          <cell r="B1075" t="str">
            <v>198101302008011004</v>
          </cell>
          <cell r="C1075" t="str">
            <v>570036002</v>
          </cell>
          <cell r="D1075" t="str">
            <v>AGUSTAM</v>
          </cell>
          <cell r="E1075" t="str">
            <v/>
          </cell>
          <cell r="F1075" t="str">
            <v>SP</v>
          </cell>
          <cell r="G1075" t="str">
            <v>TOLITOLI</v>
          </cell>
          <cell r="H1075" t="str">
            <v>30 - 01 - 1981</v>
          </cell>
          <cell r="I1075" t="str">
            <v>II/a</v>
          </cell>
          <cell r="J1075" t="str">
            <v>01 - 01 - 2008</v>
          </cell>
          <cell r="K1075" t="str">
            <v>01 - 12 - 2009</v>
          </cell>
          <cell r="L1075" t="str">
            <v>L</v>
          </cell>
          <cell r="M1075" t="str">
            <v>III/b</v>
          </cell>
          <cell r="N1075" t="str">
            <v>01 - 04 - 2015</v>
          </cell>
          <cell r="O1075" t="str">
            <v>9</v>
          </cell>
          <cell r="P1075" t="str">
            <v>6</v>
          </cell>
          <cell r="Q1075" t="str">
            <v/>
          </cell>
          <cell r="R1075" t="str">
            <v/>
          </cell>
          <cell r="S1075" t="str">
            <v/>
          </cell>
          <cell r="T1075" t="str">
            <v/>
          </cell>
          <cell r="U1075" t="str">
            <v/>
          </cell>
          <cell r="V1075" t="str">
            <v>FUNGSIONAL UMUM</v>
          </cell>
          <cell r="W1075" t="str">
            <v>Seksi Pengembangan Lahan Perkebunan</v>
          </cell>
          <cell r="X1075" t="str">
            <v>Bidang Pengelolaan Lahan Perkebunan</v>
          </cell>
          <cell r="Y1075" t="str">
            <v>S-1 SARJANA</v>
          </cell>
          <cell r="Z1075" t="str">
            <v>31-12-2000</v>
          </cell>
          <cell r="AA1075" t="str">
            <v>Aktif</v>
          </cell>
          <cell r="AB1075" t="str">
            <v>PNS Daerah Kab./Kota yang bekerja pada Kab./Kota</v>
          </cell>
          <cell r="AC1075" t="str">
            <v>Pemerintah Kab. Tolitoli</v>
          </cell>
          <cell r="AD1075" t="str">
            <v>Pemerintah Kab. Tolitoli</v>
          </cell>
        </row>
        <row r="1076">
          <cell r="A1076">
            <v>1074</v>
          </cell>
          <cell r="B1076" t="str">
            <v>198608092014112001</v>
          </cell>
          <cell r="C1076" t="str">
            <v/>
          </cell>
          <cell r="D1076" t="str">
            <v>AGUSTINA</v>
          </cell>
          <cell r="E1076" t="str">
            <v/>
          </cell>
          <cell r="F1076" t="str">
            <v/>
          </cell>
          <cell r="G1076" t="str">
            <v>TOLITOLI</v>
          </cell>
          <cell r="H1076" t="str">
            <v>09 - 08 - 1986</v>
          </cell>
          <cell r="I1076" t="str">
            <v>II/a</v>
          </cell>
          <cell r="J1076" t="str">
            <v>01 - 11 - 2014</v>
          </cell>
          <cell r="K1076" t="str">
            <v>01 - 09 - 2016</v>
          </cell>
          <cell r="L1076" t="str">
            <v>P</v>
          </cell>
          <cell r="M1076" t="str">
            <v>II/a</v>
          </cell>
          <cell r="N1076" t="str">
            <v>01 - 11 - 2014</v>
          </cell>
          <cell r="O1076" t="str">
            <v>10</v>
          </cell>
          <cell r="P1076" t="str">
            <v>1</v>
          </cell>
          <cell r="Q1076" t="str">
            <v/>
          </cell>
          <cell r="R1076" t="str">
            <v/>
          </cell>
          <cell r="S1076" t="str">
            <v/>
          </cell>
          <cell r="T1076" t="str">
            <v/>
          </cell>
          <cell r="U1076" t="str">
            <v/>
          </cell>
          <cell r="V1076" t="str">
            <v>TEKNIS / ADMINISTRASI LAINNYA</v>
          </cell>
          <cell r="W1076" t="str">
            <v>UPT Badan KB dan Pemberdayaan Perempuan Kec. Lampasio</v>
          </cell>
          <cell r="X1076" t="str">
            <v>BADAN KELUARGA BERENCANA DAN PEMBERDAYAAN PEREMPUAN</v>
          </cell>
          <cell r="Y1076" t="str">
            <v>MADRASAH ALIYAH</v>
          </cell>
          <cell r="Z1076" t="str">
            <v>14-06-2004</v>
          </cell>
          <cell r="AA1076" t="str">
            <v>Aktif</v>
          </cell>
          <cell r="AB1076" t="str">
            <v>PNS Daerah Kab./Kota yang bekerja pada Kab./Kota</v>
          </cell>
          <cell r="AC1076" t="str">
            <v>Pemerintah Kab. Tolitoli</v>
          </cell>
          <cell r="AD1076" t="str">
            <v>Pemerintah Kab. Tolitoli</v>
          </cell>
        </row>
        <row r="1077">
          <cell r="A1077">
            <v>1075</v>
          </cell>
          <cell r="B1077" t="str">
            <v>196907182007012018</v>
          </cell>
          <cell r="C1077" t="str">
            <v>570025952</v>
          </cell>
          <cell r="D1077" t="str">
            <v>RAHMAWATI KARIM</v>
          </cell>
          <cell r="E1077" t="str">
            <v/>
          </cell>
          <cell r="F1077" t="str">
            <v>SE</v>
          </cell>
          <cell r="G1077" t="str">
            <v>GORONTALO</v>
          </cell>
          <cell r="H1077" t="str">
            <v>18 - 07 - 1969</v>
          </cell>
          <cell r="I1077" t="str">
            <v>II/a</v>
          </cell>
          <cell r="J1077" t="str">
            <v>01 - 01 - 2007</v>
          </cell>
          <cell r="K1077" t="str">
            <v>01 - 05 - 2008</v>
          </cell>
          <cell r="L1077" t="str">
            <v>P</v>
          </cell>
          <cell r="M1077" t="str">
            <v>III/b</v>
          </cell>
          <cell r="N1077" t="str">
            <v>01 - 04 - 2018</v>
          </cell>
          <cell r="O1077" t="str">
            <v>19</v>
          </cell>
          <cell r="P1077" t="str">
            <v>10</v>
          </cell>
          <cell r="Q1077" t="str">
            <v/>
          </cell>
          <cell r="R1077" t="str">
            <v/>
          </cell>
          <cell r="S1077" t="str">
            <v/>
          </cell>
          <cell r="T1077" t="str">
            <v/>
          </cell>
          <cell r="U1077" t="str">
            <v/>
          </cell>
          <cell r="V1077" t="str">
            <v>PENDOKUMENTASI DATA PERUMAHAN PERATURAN PERUNDANG-UNDANGAN</v>
          </cell>
          <cell r="W1077" t="str">
            <v>Pemerintah Kabupaten Tolitoli</v>
          </cell>
          <cell r="X1077" t="str">
            <v/>
          </cell>
          <cell r="Y1077" t="str">
            <v>S-1 EKONOMI MANAJEMEN</v>
          </cell>
          <cell r="Z1077" t="str">
            <v>01-01-2013</v>
          </cell>
          <cell r="AA1077" t="str">
            <v>Aktif</v>
          </cell>
          <cell r="AB1077" t="str">
            <v>PNS Daerah Kab./Kota yang bekerja pada Kab./Kota</v>
          </cell>
          <cell r="AC1077" t="str">
            <v>Pemerintah Kab. Tolitoli</v>
          </cell>
          <cell r="AD1077" t="str">
            <v>Pemerintah Kab. Tolitoli</v>
          </cell>
        </row>
        <row r="1078">
          <cell r="A1078">
            <v>1076</v>
          </cell>
          <cell r="B1078" t="str">
            <v>196903091994081001</v>
          </cell>
          <cell r="C1078" t="str">
            <v>132080129</v>
          </cell>
          <cell r="D1078" t="str">
            <v>SAMSUDIN S RAUF</v>
          </cell>
          <cell r="E1078" t="str">
            <v/>
          </cell>
          <cell r="F1078" t="str">
            <v>A.Ma.Pd</v>
          </cell>
          <cell r="G1078" t="str">
            <v>BUOL</v>
          </cell>
          <cell r="H1078" t="str">
            <v>09 - 03 - 1969</v>
          </cell>
          <cell r="I1078" t="str">
            <v>II/a</v>
          </cell>
          <cell r="J1078" t="str">
            <v>01 - 08 - 1994</v>
          </cell>
          <cell r="K1078" t="str">
            <v>01 - 12 - 1995</v>
          </cell>
          <cell r="L1078" t="str">
            <v>L</v>
          </cell>
          <cell r="M1078" t="str">
            <v>III/d</v>
          </cell>
          <cell r="N1078" t="str">
            <v>01 - 10 - 2014</v>
          </cell>
          <cell r="O1078" t="str">
            <v>15</v>
          </cell>
          <cell r="P1078" t="str">
            <v>7</v>
          </cell>
          <cell r="Q1078" t="str">
            <v/>
          </cell>
          <cell r="R1078" t="str">
            <v/>
          </cell>
          <cell r="S1078" t="str">
            <v/>
          </cell>
          <cell r="T1078" t="str">
            <v>01 - 10 - 2014</v>
          </cell>
          <cell r="U1078" t="str">
            <v>Guru Dewasa Tingkat. I</v>
          </cell>
          <cell r="V1078" t="str">
            <v/>
          </cell>
          <cell r="W1078" t="str">
            <v>SDN TENGGELANGGA</v>
          </cell>
          <cell r="X1078" t="str">
            <v>CABANG DISPENBUD KECAMATAN OGODEIDE</v>
          </cell>
          <cell r="Y1078" t="str">
            <v>D-II</v>
          </cell>
          <cell r="Z1078" t="str">
            <v>31-12-2005</v>
          </cell>
          <cell r="AA1078" t="str">
            <v>Aktif</v>
          </cell>
          <cell r="AB1078" t="str">
            <v>PNS Daerah Kab./Kota yang bekerja pada Kab./Kota</v>
          </cell>
          <cell r="AC1078" t="str">
            <v>Pemerintah Kab. Tolitoli</v>
          </cell>
          <cell r="AD1078" t="str">
            <v>Pemerintah Kab. Tolitoli</v>
          </cell>
        </row>
        <row r="1079">
          <cell r="A1079">
            <v>1077</v>
          </cell>
          <cell r="B1079" t="str">
            <v>196706012000071001</v>
          </cell>
          <cell r="C1079" t="str">
            <v>132264816</v>
          </cell>
          <cell r="D1079" t="str">
            <v>MOHSEN UKAS ABD HAMID</v>
          </cell>
          <cell r="E1079" t="str">
            <v/>
          </cell>
          <cell r="F1079" t="str">
            <v>SS</v>
          </cell>
          <cell r="G1079" t="str">
            <v>TOLITOLI</v>
          </cell>
          <cell r="H1079" t="str">
            <v>01 - 06 - 1967</v>
          </cell>
          <cell r="I1079" t="str">
            <v>I/b</v>
          </cell>
          <cell r="J1079" t="str">
            <v>01 - 07 - 2000</v>
          </cell>
          <cell r="K1079" t="str">
            <v>01 - 04 - 2002</v>
          </cell>
          <cell r="L1079" t="str">
            <v>L</v>
          </cell>
          <cell r="M1079" t="str">
            <v>III/b</v>
          </cell>
          <cell r="N1079" t="str">
            <v>01 - 04 - 2018</v>
          </cell>
          <cell r="O1079" t="str">
            <v>10</v>
          </cell>
          <cell r="P1079" t="str">
            <v>9</v>
          </cell>
          <cell r="Q1079" t="str">
            <v/>
          </cell>
          <cell r="R1079" t="str">
            <v/>
          </cell>
          <cell r="S1079" t="str">
            <v/>
          </cell>
          <cell r="T1079" t="str">
            <v/>
          </cell>
          <cell r="U1079" t="str">
            <v/>
          </cell>
          <cell r="V1079" t="str">
            <v>PENJAGA SEKOLAH DASAR</v>
          </cell>
          <cell r="W1079" t="str">
            <v>SDN 1 LALOS</v>
          </cell>
          <cell r="X1079" t="str">
            <v>CABANG DISPENBUD KECAMATAN GALANG</v>
          </cell>
          <cell r="Y1079" t="str">
            <v>S-1 BAHASA DAN SASTRA INDONESIA</v>
          </cell>
          <cell r="Z1079" t="str">
            <v>01-01-2010</v>
          </cell>
          <cell r="AA1079" t="str">
            <v>Aktif</v>
          </cell>
          <cell r="AB1079" t="str">
            <v>PNS Daerah Kab./Kota yang bekerja pada Kab./Kota</v>
          </cell>
          <cell r="AC1079" t="str">
            <v>Pemerintah Kab. Tolitoli</v>
          </cell>
          <cell r="AD1079" t="str">
            <v>Pemerintah Kab. Tolitoli</v>
          </cell>
        </row>
        <row r="1080">
          <cell r="A1080">
            <v>1078</v>
          </cell>
          <cell r="B1080" t="str">
            <v>197409032007012021</v>
          </cell>
          <cell r="C1080" t="str">
            <v>570027775</v>
          </cell>
          <cell r="D1080" t="str">
            <v>RAMLAH</v>
          </cell>
          <cell r="E1080" t="str">
            <v/>
          </cell>
          <cell r="F1080" t="str">
            <v>S.Ag</v>
          </cell>
          <cell r="G1080" t="str">
            <v>TOLITOLI</v>
          </cell>
          <cell r="H1080" t="str">
            <v>03 - 09 - 1974</v>
          </cell>
          <cell r="I1080" t="str">
            <v>II/a</v>
          </cell>
          <cell r="J1080" t="str">
            <v>01 - 01 - 2007</v>
          </cell>
          <cell r="K1080" t="str">
            <v>01 - 10 - 2008</v>
          </cell>
          <cell r="L1080" t="str">
            <v>P</v>
          </cell>
          <cell r="M1080" t="str">
            <v>III/b</v>
          </cell>
          <cell r="N1080" t="str">
            <v>01 - 04 - 2015</v>
          </cell>
          <cell r="O1080" t="str">
            <v>7</v>
          </cell>
          <cell r="P1080" t="str">
            <v>3</v>
          </cell>
          <cell r="Q1080" t="str">
            <v/>
          </cell>
          <cell r="R1080" t="str">
            <v/>
          </cell>
          <cell r="S1080" t="str">
            <v/>
          </cell>
          <cell r="T1080" t="str">
            <v/>
          </cell>
          <cell r="U1080" t="str">
            <v/>
          </cell>
          <cell r="V1080" t="str">
            <v>STAF</v>
          </cell>
          <cell r="W1080" t="str">
            <v>SEKSI PEMERINTAHAN</v>
          </cell>
          <cell r="X1080" t="str">
            <v>KANTOR KELURAHAN SIDOARJO</v>
          </cell>
          <cell r="Y1080" t="str">
            <v>S-2 AQIDAH FILSAFAT</v>
          </cell>
          <cell r="Z1080" t="str">
            <v>31-12-2000</v>
          </cell>
          <cell r="AA1080" t="str">
            <v>Aktif</v>
          </cell>
          <cell r="AB1080" t="str">
            <v>PNS Daerah Kab./Kota yang bekerja pada Kab./Kota</v>
          </cell>
          <cell r="AC1080" t="str">
            <v>Pemerintah Kab. Tolitoli</v>
          </cell>
          <cell r="AD1080" t="str">
            <v>Pemerintah Kab. Tolitoli</v>
          </cell>
        </row>
        <row r="1081">
          <cell r="A1081">
            <v>1079</v>
          </cell>
          <cell r="B1081" t="str">
            <v>198408072014092002</v>
          </cell>
          <cell r="C1081" t="str">
            <v/>
          </cell>
          <cell r="D1081" t="str">
            <v>ASRIYANI</v>
          </cell>
          <cell r="E1081" t="str">
            <v/>
          </cell>
          <cell r="F1081" t="str">
            <v/>
          </cell>
          <cell r="G1081" t="str">
            <v>MANADO</v>
          </cell>
          <cell r="H1081" t="str">
            <v>07 - 08 - 1984</v>
          </cell>
          <cell r="I1081" t="str">
            <v>II/a</v>
          </cell>
          <cell r="J1081" t="str">
            <v>01 - 09 - 2014</v>
          </cell>
          <cell r="K1081" t="str">
            <v>01 - 09 - 2016</v>
          </cell>
          <cell r="L1081" t="str">
            <v>P</v>
          </cell>
          <cell r="M1081" t="str">
            <v>II/a</v>
          </cell>
          <cell r="N1081" t="str">
            <v>01 - 09 - 2014</v>
          </cell>
          <cell r="O1081" t="str">
            <v>9</v>
          </cell>
          <cell r="P1081" t="str">
            <v>8</v>
          </cell>
          <cell r="Q1081" t="str">
            <v/>
          </cell>
          <cell r="R1081" t="str">
            <v/>
          </cell>
          <cell r="S1081" t="str">
            <v/>
          </cell>
          <cell r="T1081" t="str">
            <v/>
          </cell>
          <cell r="U1081" t="str">
            <v/>
          </cell>
          <cell r="V1081" t="str">
            <v>PENYUSUN RENCANA PENGADAAN PERLENGKAPAN RUMAH TANGGA</v>
          </cell>
          <cell r="W1081" t="str">
            <v>Sub Bagian Rumah Tangga</v>
          </cell>
          <cell r="X1081" t="str">
            <v>BAGIAN UMUM</v>
          </cell>
          <cell r="Y1081" t="str">
            <v>SMK AKUNTANSI</v>
          </cell>
          <cell r="Z1081" t="str">
            <v>14-06-2002</v>
          </cell>
          <cell r="AA1081" t="str">
            <v>Aktif</v>
          </cell>
          <cell r="AB1081" t="str">
            <v>PNS Daerah Kab./Kota yang bekerja pada Kab./Kota</v>
          </cell>
          <cell r="AC1081" t="str">
            <v>Pemerintah Kab. Tolitoli</v>
          </cell>
          <cell r="AD1081" t="str">
            <v>Pemerintah Kab. Tolitoli</v>
          </cell>
        </row>
        <row r="1082">
          <cell r="A1082">
            <v>1080</v>
          </cell>
          <cell r="B1082" t="str">
            <v>198412112010011019</v>
          </cell>
          <cell r="C1082" t="str">
            <v/>
          </cell>
          <cell r="D1082" t="str">
            <v>MASHURI</v>
          </cell>
          <cell r="E1082" t="str">
            <v/>
          </cell>
          <cell r="F1082" t="str">
            <v>SE</v>
          </cell>
          <cell r="G1082" t="str">
            <v>TOLITOLI</v>
          </cell>
          <cell r="H1082" t="str">
            <v>11 - 12 - 1984</v>
          </cell>
          <cell r="I1082" t="str">
            <v>II/a</v>
          </cell>
          <cell r="J1082" t="str">
            <v>01 - 01 - 2010</v>
          </cell>
          <cell r="K1082" t="str">
            <v>01 - 01 - 2012</v>
          </cell>
          <cell r="L1082" t="str">
            <v>L</v>
          </cell>
          <cell r="M1082" t="str">
            <v>III/a</v>
          </cell>
          <cell r="N1082" t="str">
            <v>01 - 10 - 2015</v>
          </cell>
          <cell r="O1082" t="str">
            <v>6</v>
          </cell>
          <cell r="P1082" t="str">
            <v>1</v>
          </cell>
          <cell r="Q1082" t="str">
            <v/>
          </cell>
          <cell r="R1082" t="str">
            <v/>
          </cell>
          <cell r="S1082" t="str">
            <v/>
          </cell>
          <cell r="T1082" t="str">
            <v/>
          </cell>
          <cell r="U1082" t="str">
            <v/>
          </cell>
          <cell r="V1082" t="str">
            <v>PENGADMINISTRASI UMUM</v>
          </cell>
          <cell r="W1082" t="str">
            <v>Sub Bidang Penghargaan Pegawai</v>
          </cell>
          <cell r="X1082" t="str">
            <v>Badan Kepegawaian Dan Pengembangan Sumber Daya Manusia</v>
          </cell>
          <cell r="Y1082" t="str">
            <v>S-1 EKONOMI PEMBANGUNAN</v>
          </cell>
          <cell r="Z1082" t="str">
            <v>31-12-2006</v>
          </cell>
          <cell r="AA1082" t="str">
            <v>Aktif</v>
          </cell>
          <cell r="AB1082" t="str">
            <v>PNS Daerah Kab./Kota yang bekerja pada Kab./Kota</v>
          </cell>
          <cell r="AC1082" t="str">
            <v>Pemerintah Kab. Tolitoli</v>
          </cell>
          <cell r="AD1082" t="str">
            <v>Pemerintah Kab. Tolitoli</v>
          </cell>
        </row>
        <row r="1083">
          <cell r="A1083">
            <v>1081</v>
          </cell>
          <cell r="B1083" t="str">
            <v>198209062007011006</v>
          </cell>
          <cell r="C1083" t="str">
            <v>570028809</v>
          </cell>
          <cell r="D1083" t="str">
            <v>ABDUL GAFUR</v>
          </cell>
          <cell r="E1083" t="str">
            <v/>
          </cell>
          <cell r="F1083" t="str">
            <v>S.Farm</v>
          </cell>
          <cell r="G1083" t="str">
            <v>TOLITOLI</v>
          </cell>
          <cell r="H1083" t="str">
            <v>06 - 09 - 1982</v>
          </cell>
          <cell r="I1083" t="str">
            <v>II/c</v>
          </cell>
          <cell r="J1083" t="str">
            <v>01 - 01 - 2007</v>
          </cell>
          <cell r="K1083" t="str">
            <v>01 - 10 - 2008</v>
          </cell>
          <cell r="L1083" t="str">
            <v>L</v>
          </cell>
          <cell r="M1083" t="str">
            <v>III/b</v>
          </cell>
          <cell r="N1083" t="str">
            <v>01 - 10 - 2016</v>
          </cell>
          <cell r="O1083" t="str">
            <v>10</v>
          </cell>
          <cell r="P1083" t="str">
            <v>9</v>
          </cell>
          <cell r="Q1083" t="str">
            <v/>
          </cell>
          <cell r="R1083" t="str">
            <v/>
          </cell>
          <cell r="S1083" t="str">
            <v/>
          </cell>
          <cell r="T1083" t="str">
            <v>01 - 10 - 2016</v>
          </cell>
          <cell r="U1083" t="str">
            <v>Asisten Apoteker Mahir / Pelaksana Lanjutan</v>
          </cell>
          <cell r="V1083" t="str">
            <v/>
          </cell>
          <cell r="W1083" t="str">
            <v>SEKSI FARMASI DAN GIZI</v>
          </cell>
          <cell r="X1083" t="str">
            <v>BIDANG PENUNJANG  MEDIS</v>
          </cell>
          <cell r="Y1083" t="str">
            <v>S-1 FARMASI</v>
          </cell>
          <cell r="Z1083" t="str">
            <v>31-12-2012</v>
          </cell>
          <cell r="AA1083" t="str">
            <v>Aktif</v>
          </cell>
          <cell r="AB1083" t="str">
            <v>PNS Daerah Kab./Kota yang bekerja pada Kab./Kota</v>
          </cell>
          <cell r="AC1083" t="str">
            <v>Pemerintah Kab. Tolitoli</v>
          </cell>
          <cell r="AD1083" t="str">
            <v>Pemerintah Kab. Tolitoli</v>
          </cell>
        </row>
        <row r="1084">
          <cell r="A1084">
            <v>1082</v>
          </cell>
          <cell r="B1084" t="str">
            <v>196508201998031005</v>
          </cell>
          <cell r="C1084" t="str">
            <v>570012584</v>
          </cell>
          <cell r="D1084" t="str">
            <v>ANSHAR</v>
          </cell>
          <cell r="E1084" t="str">
            <v/>
          </cell>
          <cell r="F1084" t="str">
            <v/>
          </cell>
          <cell r="G1084" t="str">
            <v>PALU TIMUR</v>
          </cell>
          <cell r="H1084" t="str">
            <v>20 - 08 - 1965</v>
          </cell>
          <cell r="I1084" t="str">
            <v>I/b</v>
          </cell>
          <cell r="J1084" t="str">
            <v>01 - 03 - 1998</v>
          </cell>
          <cell r="K1084" t="str">
            <v>01 - 05 - 1999</v>
          </cell>
          <cell r="L1084" t="str">
            <v>L</v>
          </cell>
          <cell r="M1084" t="str">
            <v>II/d</v>
          </cell>
          <cell r="N1084" t="str">
            <v>01 - 04 - 2015</v>
          </cell>
          <cell r="O1084" t="str">
            <v>20</v>
          </cell>
          <cell r="P1084" t="str">
            <v>3</v>
          </cell>
          <cell r="Q1084" t="str">
            <v/>
          </cell>
          <cell r="R1084" t="str">
            <v/>
          </cell>
          <cell r="S1084" t="str">
            <v/>
          </cell>
          <cell r="T1084" t="str">
            <v/>
          </cell>
          <cell r="U1084" t="str">
            <v/>
          </cell>
          <cell r="V1084" t="str">
            <v>FUNGSIONAL UMUM</v>
          </cell>
          <cell r="W1084" t="str">
            <v>SEKSI PENGAIRAN DAN IRIGASI</v>
          </cell>
          <cell r="X1084" t="str">
            <v>BIDANG SUMBER DAYA AIR</v>
          </cell>
          <cell r="Y1084" t="str">
            <v>SMA A.3/IPS</v>
          </cell>
          <cell r="Z1084" t="str">
            <v>31-12-1999</v>
          </cell>
          <cell r="AA1084" t="str">
            <v>Aktif</v>
          </cell>
          <cell r="AB1084" t="str">
            <v>PNS Daerah Kab./Kota yang bekerja pada Kab./Kota</v>
          </cell>
          <cell r="AC1084" t="str">
            <v>Pemerintah Kab. Tolitoli</v>
          </cell>
          <cell r="AD1084" t="str">
            <v>Pemerintah Kab. Tolitoli</v>
          </cell>
        </row>
        <row r="1085">
          <cell r="A1085">
            <v>1083</v>
          </cell>
          <cell r="B1085" t="str">
            <v>197008072010012003</v>
          </cell>
          <cell r="C1085" t="str">
            <v/>
          </cell>
          <cell r="D1085" t="str">
            <v>BADARIAH</v>
          </cell>
          <cell r="E1085" t="str">
            <v/>
          </cell>
          <cell r="F1085" t="str">
            <v>S. Pd</v>
          </cell>
          <cell r="G1085" t="str">
            <v>BULUKUMBA</v>
          </cell>
          <cell r="H1085" t="str">
            <v>07 - 08 - 1970</v>
          </cell>
          <cell r="I1085" t="str">
            <v>III/a</v>
          </cell>
          <cell r="J1085" t="str">
            <v>01 - 01 - 2010</v>
          </cell>
          <cell r="K1085" t="str">
            <v>01 - 01 - 2012</v>
          </cell>
          <cell r="L1085" t="str">
            <v>P</v>
          </cell>
          <cell r="M1085" t="str">
            <v>III/b</v>
          </cell>
          <cell r="N1085" t="str">
            <v>01 - 04 - 2017</v>
          </cell>
          <cell r="O1085" t="str">
            <v>12</v>
          </cell>
          <cell r="P1085" t="str">
            <v>2</v>
          </cell>
          <cell r="Q1085" t="str">
            <v/>
          </cell>
          <cell r="R1085" t="str">
            <v/>
          </cell>
          <cell r="S1085" t="str">
            <v/>
          </cell>
          <cell r="T1085" t="str">
            <v>01 - 01 - 2012</v>
          </cell>
          <cell r="U1085" t="str">
            <v>Guru Pertama</v>
          </cell>
          <cell r="V1085" t="str">
            <v/>
          </cell>
          <cell r="W1085" t="str">
            <v>SMP NEGERI 2 DAMPAL SELATAN</v>
          </cell>
          <cell r="X1085" t="str">
            <v>CABANG DISPENBUD KECAMATAN DAMPAL SELATAN</v>
          </cell>
          <cell r="Y1085" t="str">
            <v>S-1 PENDIDIKAN BAHASA INDONESIA</v>
          </cell>
          <cell r="Z1085" t="str">
            <v>31-12-2000</v>
          </cell>
          <cell r="AA1085" t="str">
            <v>Aktif</v>
          </cell>
          <cell r="AB1085" t="str">
            <v>PNS Daerah Kab./Kota yang bekerja pada Kab./Kota</v>
          </cell>
          <cell r="AC1085" t="str">
            <v>Pemerintah Kab. Tolitoli</v>
          </cell>
          <cell r="AD1085" t="str">
            <v>Pemerintah Kab. Tolitoli</v>
          </cell>
        </row>
        <row r="1086">
          <cell r="A1086">
            <v>1084</v>
          </cell>
          <cell r="B1086" t="str">
            <v>198211042007011004</v>
          </cell>
          <cell r="C1086" t="str">
            <v>570027806</v>
          </cell>
          <cell r="D1086" t="str">
            <v>KAMARUDIN</v>
          </cell>
          <cell r="E1086" t="str">
            <v/>
          </cell>
          <cell r="F1086" t="str">
            <v>A.Md.Kep</v>
          </cell>
          <cell r="G1086" t="str">
            <v>TOLITOLI</v>
          </cell>
          <cell r="H1086" t="str">
            <v>04 - 11 - 1982</v>
          </cell>
          <cell r="I1086" t="str">
            <v>II/a</v>
          </cell>
          <cell r="J1086" t="str">
            <v>01 - 01 - 2007</v>
          </cell>
          <cell r="K1086" t="str">
            <v>01 - 10 - 2008</v>
          </cell>
          <cell r="L1086" t="str">
            <v>L</v>
          </cell>
          <cell r="M1086" t="str">
            <v>II/d</v>
          </cell>
          <cell r="N1086" t="str">
            <v>01 - 04 - 2016</v>
          </cell>
          <cell r="O1086" t="str">
            <v>13</v>
          </cell>
          <cell r="P1086" t="str">
            <v>3</v>
          </cell>
          <cell r="Q1086" t="str">
            <v/>
          </cell>
          <cell r="R1086" t="str">
            <v/>
          </cell>
          <cell r="S1086" t="str">
            <v/>
          </cell>
          <cell r="T1086" t="str">
            <v>01 - 10 - 2013</v>
          </cell>
          <cell r="U1086" t="str">
            <v>Perawat Pelaksana</v>
          </cell>
          <cell r="V1086" t="str">
            <v/>
          </cell>
          <cell r="W1086" t="str">
            <v>Sub Bidang Pelayanan Medis Dan Keperawatan</v>
          </cell>
          <cell r="X1086" t="str">
            <v>BIDANG PELAYANAN</v>
          </cell>
          <cell r="Y1086" t="str">
            <v>SEKOLAH PERAWAT KESEHATAN</v>
          </cell>
          <cell r="Z1086" t="str">
            <v>31-12-2001</v>
          </cell>
          <cell r="AA1086" t="str">
            <v>Aktif</v>
          </cell>
          <cell r="AB1086" t="str">
            <v>PNS Daerah Kab./Kota yang bekerja pada Kab./Kota</v>
          </cell>
          <cell r="AC1086" t="str">
            <v>Pemerintah Kab. Tolitoli</v>
          </cell>
          <cell r="AD1086" t="str">
            <v>Pemerintah Kab. Tolitoli</v>
          </cell>
        </row>
        <row r="1087">
          <cell r="A1087">
            <v>1085</v>
          </cell>
          <cell r="B1087" t="str">
            <v>198304142007011003</v>
          </cell>
          <cell r="C1087" t="str">
            <v>570027769</v>
          </cell>
          <cell r="D1087" t="str">
            <v>SANDY</v>
          </cell>
          <cell r="E1087" t="str">
            <v/>
          </cell>
          <cell r="F1087" t="str">
            <v>SE</v>
          </cell>
          <cell r="G1087" t="str">
            <v>TOLITOLI</v>
          </cell>
          <cell r="H1087" t="str">
            <v>14 - 04 - 1983</v>
          </cell>
          <cell r="I1087" t="str">
            <v>II/a</v>
          </cell>
          <cell r="J1087" t="str">
            <v>01 - 01 - 2007</v>
          </cell>
          <cell r="K1087" t="str">
            <v>01 - 10 - 2008</v>
          </cell>
          <cell r="L1087" t="str">
            <v>L</v>
          </cell>
          <cell r="M1087" t="str">
            <v>III/b</v>
          </cell>
          <cell r="N1087" t="str">
            <v>01 - 10 - 2017</v>
          </cell>
          <cell r="O1087" t="str">
            <v>9</v>
          </cell>
          <cell r="P1087" t="str">
            <v>9</v>
          </cell>
          <cell r="Q1087" t="str">
            <v/>
          </cell>
          <cell r="R1087" t="str">
            <v/>
          </cell>
          <cell r="S1087" t="str">
            <v/>
          </cell>
          <cell r="T1087" t="str">
            <v/>
          </cell>
          <cell r="U1087" t="str">
            <v/>
          </cell>
          <cell r="V1087" t="str">
            <v>PENGEVALUASI PEMBINAAN DAN PENGEMBANGAN</v>
          </cell>
          <cell r="W1087" t="str">
            <v>Sub Bidang Pengembangan Dan Pembinaan</v>
          </cell>
          <cell r="X1087" t="str">
            <v>Badan Keuangan Daerah</v>
          </cell>
          <cell r="Y1087" t="str">
            <v>S-1 EKONOMI MANAJEMEN</v>
          </cell>
          <cell r="Z1087" t="str">
            <v>31-12-2012</v>
          </cell>
          <cell r="AA1087" t="str">
            <v>Aktif</v>
          </cell>
          <cell r="AB1087" t="str">
            <v>PNS Daerah Kab./Kota yang bekerja pada Kab./Kota</v>
          </cell>
          <cell r="AC1087" t="str">
            <v>Pemerintah Kab. Tolitoli</v>
          </cell>
          <cell r="AD1087" t="str">
            <v>Pemerintah Kab. Tolitoli</v>
          </cell>
        </row>
        <row r="1088">
          <cell r="A1088">
            <v>1086</v>
          </cell>
          <cell r="B1088" t="str">
            <v>197904212008011008</v>
          </cell>
          <cell r="C1088" t="str">
            <v>570035971</v>
          </cell>
          <cell r="D1088" t="str">
            <v>IRFAN</v>
          </cell>
          <cell r="E1088" t="str">
            <v/>
          </cell>
          <cell r="F1088" t="str">
            <v/>
          </cell>
          <cell r="G1088" t="str">
            <v>TOLITOLI</v>
          </cell>
          <cell r="H1088" t="str">
            <v>21 - 04 - 1979</v>
          </cell>
          <cell r="I1088" t="str">
            <v>I/c</v>
          </cell>
          <cell r="J1088" t="str">
            <v>01 - 01 - 2008</v>
          </cell>
          <cell r="K1088" t="str">
            <v>01 - 12 - 2009</v>
          </cell>
          <cell r="L1088" t="str">
            <v>L</v>
          </cell>
          <cell r="M1088" t="str">
            <v>II/b</v>
          </cell>
          <cell r="N1088" t="str">
            <v>01 - 04 - 2018</v>
          </cell>
          <cell r="O1088" t="str">
            <v>11</v>
          </cell>
          <cell r="P1088" t="str">
            <v>3</v>
          </cell>
          <cell r="Q1088" t="str">
            <v/>
          </cell>
          <cell r="R1088" t="str">
            <v/>
          </cell>
          <cell r="S1088" t="str">
            <v/>
          </cell>
          <cell r="T1088" t="str">
            <v/>
          </cell>
          <cell r="U1088" t="str">
            <v/>
          </cell>
          <cell r="V1088" t="str">
            <v>PETUGAS PENERTIBAN</v>
          </cell>
          <cell r="W1088" t="str">
            <v>Seksi Operasi Dan Pengendalian</v>
          </cell>
          <cell r="X1088" t="str">
            <v>Satuan Polisi Pamong Praja</v>
          </cell>
          <cell r="Y1088" t="str">
            <v>PERSAMAAN SLTA (PAKET C)</v>
          </cell>
          <cell r="Z1088" t="str">
            <v>01-01-2005</v>
          </cell>
          <cell r="AA1088" t="str">
            <v>Aktif</v>
          </cell>
          <cell r="AB1088" t="str">
            <v>PNS Daerah Kab./Kota yang bekerja pada Kab./Kota</v>
          </cell>
          <cell r="AC1088" t="str">
            <v>Pemerintah Kab. Tolitoli</v>
          </cell>
          <cell r="AD1088" t="str">
            <v>Pemerintah Kab. Tolitoli</v>
          </cell>
        </row>
        <row r="1089">
          <cell r="A1089">
            <v>1087</v>
          </cell>
          <cell r="B1089" t="str">
            <v>198505182011012009</v>
          </cell>
          <cell r="C1089" t="str">
            <v/>
          </cell>
          <cell r="D1089" t="str">
            <v>RATNAWATY</v>
          </cell>
          <cell r="E1089" t="str">
            <v/>
          </cell>
          <cell r="F1089" t="str">
            <v>A.Md.Kep</v>
          </cell>
          <cell r="G1089" t="str">
            <v>TOLITOLI</v>
          </cell>
          <cell r="H1089" t="str">
            <v>18 - 05 - 1985</v>
          </cell>
          <cell r="I1089" t="str">
            <v>II/c</v>
          </cell>
          <cell r="J1089" t="str">
            <v>01 - 01 - 2011</v>
          </cell>
          <cell r="K1089" t="str">
            <v>01 - 01 - 2013</v>
          </cell>
          <cell r="L1089" t="str">
            <v>P</v>
          </cell>
          <cell r="M1089" t="str">
            <v>III/a</v>
          </cell>
          <cell r="N1089" t="str">
            <v>01 - 04 - 2018</v>
          </cell>
          <cell r="O1089" t="str">
            <v>5</v>
          </cell>
          <cell r="P1089" t="str">
            <v>3</v>
          </cell>
          <cell r="Q1089" t="str">
            <v/>
          </cell>
          <cell r="R1089" t="str">
            <v/>
          </cell>
          <cell r="S1089" t="str">
            <v/>
          </cell>
          <cell r="T1089" t="str">
            <v>01 - 04 - 2018</v>
          </cell>
          <cell r="U1089" t="str">
            <v>Perawat Mahir</v>
          </cell>
          <cell r="V1089" t="str">
            <v/>
          </cell>
          <cell r="W1089" t="str">
            <v>PUSKESMAS BINONTOAN</v>
          </cell>
          <cell r="X1089" t="str">
            <v>DINAS KESEHATAN</v>
          </cell>
          <cell r="Y1089" t="str">
            <v>D-III KEPERAWATAN</v>
          </cell>
          <cell r="Z1089" t="str">
            <v>01-01-2007</v>
          </cell>
          <cell r="AA1089" t="str">
            <v>Aktif</v>
          </cell>
          <cell r="AB1089" t="str">
            <v>PNS Daerah Kab./Kota yang bekerja pada Kab./Kota</v>
          </cell>
          <cell r="AC1089" t="str">
            <v>Pemerintah Kab. Tolitoli</v>
          </cell>
          <cell r="AD1089" t="str">
            <v>Pemerintah Kab. Tolitoli</v>
          </cell>
        </row>
        <row r="1090">
          <cell r="A1090">
            <v>1088</v>
          </cell>
          <cell r="B1090" t="str">
            <v>196202141993032003</v>
          </cell>
          <cell r="C1090" t="str">
            <v>570011532</v>
          </cell>
          <cell r="D1090" t="str">
            <v>VERONIKA LELEPADANG</v>
          </cell>
          <cell r="E1090" t="str">
            <v/>
          </cell>
          <cell r="F1090" t="str">
            <v>BC.KU</v>
          </cell>
          <cell r="G1090" t="str">
            <v>TOLITOLI</v>
          </cell>
          <cell r="H1090" t="str">
            <v>14 - 02 - 1962</v>
          </cell>
          <cell r="I1090" t="str">
            <v>II/b</v>
          </cell>
          <cell r="J1090" t="str">
            <v>01 - 03 - 1993</v>
          </cell>
          <cell r="K1090" t="str">
            <v>01 - 06 - 1994</v>
          </cell>
          <cell r="L1090" t="str">
            <v>P</v>
          </cell>
          <cell r="M1090" t="str">
            <v>III/d</v>
          </cell>
          <cell r="N1090" t="str">
            <v>01 - 04 - 2014</v>
          </cell>
          <cell r="O1090" t="str">
            <v>19</v>
          </cell>
          <cell r="P1090" t="str">
            <v>1</v>
          </cell>
          <cell r="Q1090" t="str">
            <v/>
          </cell>
          <cell r="R1090" t="str">
            <v/>
          </cell>
          <cell r="S1090" t="str">
            <v/>
          </cell>
          <cell r="T1090" t="str">
            <v>08 - 01 - 2015</v>
          </cell>
          <cell r="U1090" t="str">
            <v>Pengawas Pemerintahan Muda</v>
          </cell>
          <cell r="V1090" t="str">
            <v/>
          </cell>
          <cell r="W1090" t="str">
            <v>INSPEKTORAT</v>
          </cell>
          <cell r="X1090" t="str">
            <v>Pemerintah Kabupaten Tolitoli</v>
          </cell>
          <cell r="Y1090" t="str">
            <v>D-III SARJANA MUDA</v>
          </cell>
          <cell r="Z1090" t="str">
            <v>31-12-1986</v>
          </cell>
          <cell r="AA1090" t="str">
            <v>Aktif</v>
          </cell>
          <cell r="AB1090" t="str">
            <v>PNS Daerah Kab./Kota yang bekerja pada Kab./Kota</v>
          </cell>
          <cell r="AC1090" t="str">
            <v>Pemerintah Kab. Tolitoli</v>
          </cell>
          <cell r="AD1090" t="str">
            <v>Pemerintah Kab. Tolitoli</v>
          </cell>
        </row>
        <row r="1091">
          <cell r="A1091">
            <v>1089</v>
          </cell>
          <cell r="B1091" t="str">
            <v>196010031981092001</v>
          </cell>
          <cell r="C1091" t="str">
            <v>140118158</v>
          </cell>
          <cell r="D1091" t="str">
            <v>INTAN SIRADJUDIN</v>
          </cell>
          <cell r="E1091" t="str">
            <v/>
          </cell>
          <cell r="F1091" t="str">
            <v/>
          </cell>
          <cell r="G1091" t="str">
            <v>TOLITOLI</v>
          </cell>
          <cell r="H1091" t="str">
            <v>03 - 10 - 1960</v>
          </cell>
          <cell r="I1091" t="str">
            <v>I/b</v>
          </cell>
          <cell r="J1091" t="str">
            <v>01 - 09 - 1981</v>
          </cell>
          <cell r="K1091" t="str">
            <v>01 - 09 - 1983</v>
          </cell>
          <cell r="L1091" t="str">
            <v>P</v>
          </cell>
          <cell r="M1091" t="str">
            <v>III/d</v>
          </cell>
          <cell r="N1091" t="str">
            <v>01 - 04 - 2011</v>
          </cell>
          <cell r="O1091" t="str">
            <v>25</v>
          </cell>
          <cell r="P1091" t="str">
            <v>1</v>
          </cell>
          <cell r="Q1091" t="str">
            <v/>
          </cell>
          <cell r="R1091" t="str">
            <v/>
          </cell>
          <cell r="S1091" t="str">
            <v/>
          </cell>
          <cell r="T1091" t="str">
            <v>01 - 04 - 2011</v>
          </cell>
          <cell r="U1091" t="str">
            <v>Perawat Penyelia</v>
          </cell>
          <cell r="V1091" t="str">
            <v/>
          </cell>
          <cell r="W1091" t="str">
            <v>Sub Bidang Pelayanan Medis Dan Keperawatan</v>
          </cell>
          <cell r="X1091" t="str">
            <v>BIDANG PELAYANAN</v>
          </cell>
          <cell r="Y1091" t="str">
            <v>D-III KEPERAWATAN</v>
          </cell>
          <cell r="Z1091" t="str">
            <v>18-09-2004</v>
          </cell>
          <cell r="AA1091" t="str">
            <v>Aktif</v>
          </cell>
          <cell r="AB1091" t="str">
            <v>PNS Daerah Kab./Kota yang bekerja pada Kab./Kota</v>
          </cell>
          <cell r="AC1091" t="str">
            <v>Pemerintah Kab. Tolitoli</v>
          </cell>
          <cell r="AD1091" t="str">
            <v>Pemerintah Kab. Tolitoli</v>
          </cell>
        </row>
        <row r="1092">
          <cell r="A1092">
            <v>1090</v>
          </cell>
          <cell r="B1092" t="str">
            <v>197806112007011012</v>
          </cell>
          <cell r="C1092" t="str">
            <v>570027747</v>
          </cell>
          <cell r="D1092" t="str">
            <v>RAMLI</v>
          </cell>
          <cell r="E1092" t="str">
            <v/>
          </cell>
          <cell r="F1092" t="str">
            <v>SE</v>
          </cell>
          <cell r="G1092" t="str">
            <v>KALANGKANGAN</v>
          </cell>
          <cell r="H1092" t="str">
            <v>11 - 06 - 1978</v>
          </cell>
          <cell r="I1092" t="str">
            <v>II/a</v>
          </cell>
          <cell r="J1092" t="str">
            <v>01 - 01 - 2007</v>
          </cell>
          <cell r="K1092" t="str">
            <v>01 - 10 - 2008</v>
          </cell>
          <cell r="L1092" t="str">
            <v>L</v>
          </cell>
          <cell r="M1092" t="str">
            <v>III/c</v>
          </cell>
          <cell r="N1092" t="str">
            <v>01 - 10 - 2017</v>
          </cell>
          <cell r="O1092" t="str">
            <v>9</v>
          </cell>
          <cell r="P1092" t="str">
            <v>9</v>
          </cell>
          <cell r="Q1092" t="str">
            <v/>
          </cell>
          <cell r="R1092" t="str">
            <v/>
          </cell>
          <cell r="S1092" t="str">
            <v/>
          </cell>
          <cell r="T1092" t="str">
            <v/>
          </cell>
          <cell r="U1092" t="str">
            <v/>
          </cell>
          <cell r="V1092" t="str">
            <v>PENELAAH DATA SUMBER DAYA ALAM</v>
          </cell>
          <cell r="W1092" t="str">
            <v>Sub Bagian Sumber Daya Alam</v>
          </cell>
          <cell r="X1092" t="str">
            <v>Sekretariat Daerah</v>
          </cell>
          <cell r="Y1092" t="str">
            <v>S-1 EKONOMI PEMBANGUNAN</v>
          </cell>
          <cell r="Z1092" t="str">
            <v>31-12-2008</v>
          </cell>
          <cell r="AA1092" t="str">
            <v>Aktif</v>
          </cell>
          <cell r="AB1092" t="str">
            <v>PNS Daerah Kab./Kota yang bekerja pada Kab./Kota</v>
          </cell>
          <cell r="AC1092" t="str">
            <v>Pemerintah Kab. Tolitoli</v>
          </cell>
          <cell r="AD1092" t="str">
            <v>Pemerintah Kab. Tolitoli</v>
          </cell>
        </row>
        <row r="1093">
          <cell r="A1093">
            <v>1091</v>
          </cell>
          <cell r="B1093" t="str">
            <v>198004212007012013</v>
          </cell>
          <cell r="C1093" t="str">
            <v>570027810</v>
          </cell>
          <cell r="D1093" t="str">
            <v>MULIANI</v>
          </cell>
          <cell r="E1093" t="str">
            <v/>
          </cell>
          <cell r="F1093" t="str">
            <v>S.Kep.Ns</v>
          </cell>
          <cell r="G1093" t="str">
            <v>TOLITOLI</v>
          </cell>
          <cell r="H1093" t="str">
            <v>21 - 04 - 1980</v>
          </cell>
          <cell r="I1093" t="str">
            <v>II/c</v>
          </cell>
          <cell r="J1093" t="str">
            <v>01 - 01 - 2007</v>
          </cell>
          <cell r="K1093" t="str">
            <v>01 - 10 - 2008</v>
          </cell>
          <cell r="L1093" t="str">
            <v>P</v>
          </cell>
          <cell r="M1093" t="str">
            <v>III/b</v>
          </cell>
          <cell r="N1093" t="str">
            <v>01 - 10 - 2016</v>
          </cell>
          <cell r="O1093" t="str">
            <v>10</v>
          </cell>
          <cell r="P1093" t="str">
            <v>9</v>
          </cell>
          <cell r="Q1093" t="str">
            <v/>
          </cell>
          <cell r="R1093" t="str">
            <v/>
          </cell>
          <cell r="S1093" t="str">
            <v/>
          </cell>
          <cell r="T1093" t="str">
            <v>01 - 10 - 2012</v>
          </cell>
          <cell r="U1093" t="str">
            <v>Perawat Pertama</v>
          </cell>
          <cell r="V1093" t="str">
            <v/>
          </cell>
          <cell r="W1093" t="str">
            <v>RUMAH SAKIT UMUM DAERAH MOKOPIDO</v>
          </cell>
          <cell r="X1093" t="str">
            <v>Pemerintah Kabupaten Tolitoli</v>
          </cell>
          <cell r="Y1093" t="str">
            <v>S-1 KEPERAWATAN</v>
          </cell>
          <cell r="Z1093" t="str">
            <v>31-12-2011</v>
          </cell>
          <cell r="AA1093" t="str">
            <v>Aktif</v>
          </cell>
          <cell r="AB1093" t="str">
            <v>PNS Daerah Kab./Kota yang bekerja pada Kab./Kota</v>
          </cell>
          <cell r="AC1093" t="str">
            <v>Pemerintah Kab. Tolitoli</v>
          </cell>
          <cell r="AD1093" t="str">
            <v>Pemerintah Kab. Tolitoli</v>
          </cell>
        </row>
        <row r="1094">
          <cell r="A1094">
            <v>1092</v>
          </cell>
          <cell r="B1094" t="str">
            <v>196602251988032005</v>
          </cell>
          <cell r="C1094" t="str">
            <v>131743577</v>
          </cell>
          <cell r="D1094" t="str">
            <v>HASDIA</v>
          </cell>
          <cell r="E1094" t="str">
            <v/>
          </cell>
          <cell r="F1094" t="str">
            <v>S.Pd.SD</v>
          </cell>
          <cell r="G1094" t="str">
            <v>TOLITOLI</v>
          </cell>
          <cell r="H1094" t="str">
            <v>25 - 02 - 1966</v>
          </cell>
          <cell r="I1094" t="str">
            <v>II/a</v>
          </cell>
          <cell r="J1094" t="str">
            <v>01 - 03 - 1988</v>
          </cell>
          <cell r="K1094" t="str">
            <v>01 - 11 - 1989</v>
          </cell>
          <cell r="L1094" t="str">
            <v>P</v>
          </cell>
          <cell r="M1094" t="str">
            <v>IV/a</v>
          </cell>
          <cell r="N1094" t="str">
            <v>01 - 04 - 2018</v>
          </cell>
          <cell r="O1094" t="str">
            <v>25</v>
          </cell>
          <cell r="P1094" t="str">
            <v>1</v>
          </cell>
          <cell r="Q1094" t="str">
            <v/>
          </cell>
          <cell r="R1094" t="str">
            <v/>
          </cell>
          <cell r="S1094" t="str">
            <v/>
          </cell>
          <cell r="T1094" t="str">
            <v>01 - 04 - 2018</v>
          </cell>
          <cell r="U1094" t="str">
            <v>Guru Muda</v>
          </cell>
          <cell r="V1094" t="str">
            <v/>
          </cell>
          <cell r="W1094" t="str">
            <v>SDN PEMBINA TOLITOLI</v>
          </cell>
          <cell r="X1094" t="str">
            <v>CABANG DISPENBUD KECAMATAN BAOLAN</v>
          </cell>
          <cell r="Y1094" t="str">
            <v>S-1/A-IV PENDIDIKAN GURU SEKOLAH DASAR</v>
          </cell>
          <cell r="Z1094" t="str">
            <v>01-01-2010</v>
          </cell>
          <cell r="AA1094" t="str">
            <v>Aktif</v>
          </cell>
          <cell r="AB1094" t="str">
            <v>PNS Daerah Kab./Kota yang bekerja pada Kab./Kota</v>
          </cell>
          <cell r="AC1094" t="str">
            <v>Pemerintah Kab. Tolitoli</v>
          </cell>
          <cell r="AD1094" t="str">
            <v>Pemerintah Kab. Tolitoli</v>
          </cell>
        </row>
        <row r="1095">
          <cell r="A1095">
            <v>1093</v>
          </cell>
          <cell r="B1095" t="str">
            <v>197802212010011008</v>
          </cell>
          <cell r="C1095" t="str">
            <v/>
          </cell>
          <cell r="D1095" t="str">
            <v>MOH. IRWAN SADIKE</v>
          </cell>
          <cell r="E1095" t="str">
            <v/>
          </cell>
          <cell r="F1095" t="str">
            <v>S.Pt</v>
          </cell>
          <cell r="G1095" t="str">
            <v>TOLITOLI</v>
          </cell>
          <cell r="H1095" t="str">
            <v>21 - 02 - 1978</v>
          </cell>
          <cell r="I1095" t="str">
            <v>III/a</v>
          </cell>
          <cell r="J1095" t="str">
            <v>01 - 01 - 2010</v>
          </cell>
          <cell r="K1095" t="str">
            <v>01 - 01 - 2012</v>
          </cell>
          <cell r="L1095" t="str">
            <v>L</v>
          </cell>
          <cell r="M1095" t="str">
            <v>III/c</v>
          </cell>
          <cell r="N1095" t="str">
            <v>01 - 10 - 2017</v>
          </cell>
          <cell r="O1095" t="str">
            <v>12</v>
          </cell>
          <cell r="P1095" t="str">
            <v>9</v>
          </cell>
          <cell r="Q1095" t="str">
            <v/>
          </cell>
          <cell r="R1095" t="str">
            <v/>
          </cell>
          <cell r="S1095" t="str">
            <v/>
          </cell>
          <cell r="T1095" t="str">
            <v>01 - 10 - 2017</v>
          </cell>
          <cell r="U1095" t="str">
            <v>Penyuluh Pertanian Muda</v>
          </cell>
          <cell r="V1095" t="str">
            <v/>
          </cell>
          <cell r="W1095" t="str">
            <v>SUBBID PELAYANAN PENYULUHAN</v>
          </cell>
          <cell r="X1095" t="str">
            <v>BIDANG PENYULUHAN</v>
          </cell>
          <cell r="Y1095" t="str">
            <v>S-1 PERTANIAN</v>
          </cell>
          <cell r="Z1095" t="str">
            <v>31-12-2004</v>
          </cell>
          <cell r="AA1095" t="str">
            <v>Aktif</v>
          </cell>
          <cell r="AB1095" t="str">
            <v>PNS Daerah Kab./Kota yang bekerja pada Kab./Kota</v>
          </cell>
          <cell r="AC1095" t="str">
            <v>Pemerintah Kab. Tolitoli</v>
          </cell>
          <cell r="AD1095" t="str">
            <v>Pemerintah Kab. Tolitoli</v>
          </cell>
        </row>
        <row r="1096">
          <cell r="A1096">
            <v>1094</v>
          </cell>
          <cell r="B1096" t="str">
            <v>196504242007011021</v>
          </cell>
          <cell r="C1096" t="str">
            <v>570033184</v>
          </cell>
          <cell r="D1096" t="str">
            <v>SAPRI</v>
          </cell>
          <cell r="E1096" t="str">
            <v/>
          </cell>
          <cell r="F1096" t="str">
            <v>S.PDI</v>
          </cell>
          <cell r="G1096" t="str">
            <v>TOLITOLI</v>
          </cell>
          <cell r="H1096" t="str">
            <v>24 - 04 - 1965</v>
          </cell>
          <cell r="I1096" t="str">
            <v>III/a</v>
          </cell>
          <cell r="J1096" t="str">
            <v>01 - 01 - 2007</v>
          </cell>
          <cell r="K1096" t="str">
            <v>01 - 12 - 2008</v>
          </cell>
          <cell r="L1096" t="str">
            <v>L</v>
          </cell>
          <cell r="M1096" t="str">
            <v>III/a</v>
          </cell>
          <cell r="N1096" t="str">
            <v>01 - 01 - 2007</v>
          </cell>
          <cell r="O1096" t="str">
            <v>3</v>
          </cell>
          <cell r="P1096" t="str">
            <v>8</v>
          </cell>
          <cell r="Q1096" t="str">
            <v/>
          </cell>
          <cell r="R1096" t="str">
            <v/>
          </cell>
          <cell r="S1096" t="str">
            <v/>
          </cell>
          <cell r="T1096" t="str">
            <v>03 - 09 - 2013</v>
          </cell>
          <cell r="U1096" t="str">
            <v>Penilik Pertama</v>
          </cell>
          <cell r="V1096" t="str">
            <v/>
          </cell>
          <cell r="W1096" t="str">
            <v>CABANG DISPENBUD KECAMATAN OGODEIDE</v>
          </cell>
          <cell r="X1096" t="str">
            <v/>
          </cell>
          <cell r="Y1096" t="str">
            <v>S-1 AGAMA ISLAM</v>
          </cell>
          <cell r="Z1096" t="str">
            <v>31-12-2003</v>
          </cell>
          <cell r="AA1096" t="str">
            <v>Aktif</v>
          </cell>
          <cell r="AB1096" t="str">
            <v>PNS Daerah Kab./Kota yang bekerja pada Kab./Kota</v>
          </cell>
          <cell r="AC1096" t="str">
            <v>Pemerintah Kab. Tolitoli</v>
          </cell>
          <cell r="AD1096" t="str">
            <v>Pemerintah Kab. Tolitoli</v>
          </cell>
        </row>
        <row r="1097">
          <cell r="A1097">
            <v>1095</v>
          </cell>
          <cell r="B1097" t="str">
            <v>197806082008012009</v>
          </cell>
          <cell r="C1097" t="str">
            <v>570036113</v>
          </cell>
          <cell r="D1097" t="str">
            <v>HALIFAH</v>
          </cell>
          <cell r="E1097" t="str">
            <v/>
          </cell>
          <cell r="F1097" t="str">
            <v>SE</v>
          </cell>
          <cell r="G1097" t="str">
            <v>TOLITOLI</v>
          </cell>
          <cell r="H1097" t="str">
            <v>08 - 06 - 1978</v>
          </cell>
          <cell r="I1097" t="str">
            <v>II/a</v>
          </cell>
          <cell r="J1097" t="str">
            <v>01 - 01 - 2008</v>
          </cell>
          <cell r="K1097" t="str">
            <v>01 - 12 - 2009</v>
          </cell>
          <cell r="L1097" t="str">
            <v>P</v>
          </cell>
          <cell r="M1097" t="str">
            <v>III/a</v>
          </cell>
          <cell r="N1097" t="str">
            <v>01 - 10 - 2015</v>
          </cell>
          <cell r="O1097" t="str">
            <v>7</v>
          </cell>
          <cell r="P1097" t="str">
            <v>9</v>
          </cell>
          <cell r="Q1097" t="str">
            <v/>
          </cell>
          <cell r="R1097" t="str">
            <v/>
          </cell>
          <cell r="S1097" t="str">
            <v/>
          </cell>
          <cell r="T1097" t="str">
            <v/>
          </cell>
          <cell r="U1097" t="str">
            <v/>
          </cell>
          <cell r="V1097" t="str">
            <v>FUNGSIONAL UMUM</v>
          </cell>
          <cell r="W1097" t="str">
            <v>Bagian Administrasi Kesra dan Kemasyarakatan</v>
          </cell>
          <cell r="X1097" t="str">
            <v>Asisten Ekonomi, Pembangunan dan Kesra</v>
          </cell>
          <cell r="Y1097" t="str">
            <v>S-1 EKONOMI MANAJEMEN</v>
          </cell>
          <cell r="Z1097" t="str">
            <v>31-12-2011</v>
          </cell>
          <cell r="AA1097" t="str">
            <v>Aktif</v>
          </cell>
          <cell r="AB1097" t="str">
            <v>PNS Daerah Kab./Kota yang bekerja pada Kab./Kota</v>
          </cell>
          <cell r="AC1097" t="str">
            <v>Pemerintah Kab. Tolitoli</v>
          </cell>
          <cell r="AD1097" t="str">
            <v>Pemerintah Kab. Tolitoli</v>
          </cell>
        </row>
        <row r="1098">
          <cell r="A1098">
            <v>1096</v>
          </cell>
          <cell r="B1098" t="str">
            <v>198407302009042001</v>
          </cell>
          <cell r="C1098" t="str">
            <v/>
          </cell>
          <cell r="D1098" t="str">
            <v>RETNO SRIWULANDARI</v>
          </cell>
          <cell r="E1098" t="str">
            <v/>
          </cell>
          <cell r="F1098" t="str">
            <v>SE</v>
          </cell>
          <cell r="G1098" t="str">
            <v>TOLITOLI</v>
          </cell>
          <cell r="H1098" t="str">
            <v>30 - 07 - 1984</v>
          </cell>
          <cell r="I1098" t="str">
            <v>III/a</v>
          </cell>
          <cell r="J1098" t="str">
            <v>01 - 04 - 2009</v>
          </cell>
          <cell r="K1098" t="str">
            <v>01 - 01 - 2011</v>
          </cell>
          <cell r="L1098" t="str">
            <v>P</v>
          </cell>
          <cell r="M1098" t="str">
            <v>III/c</v>
          </cell>
          <cell r="N1098" t="str">
            <v>01 - 04 - 2017</v>
          </cell>
          <cell r="O1098" t="str">
            <v>8</v>
          </cell>
          <cell r="P1098" t="str">
            <v>0</v>
          </cell>
          <cell r="Q1098" t="str">
            <v/>
          </cell>
          <cell r="R1098" t="str">
            <v/>
          </cell>
          <cell r="S1098" t="str">
            <v/>
          </cell>
          <cell r="T1098" t="str">
            <v/>
          </cell>
          <cell r="U1098" t="str">
            <v/>
          </cell>
          <cell r="V1098" t="str">
            <v>ARSIPARIS</v>
          </cell>
          <cell r="W1098" t="str">
            <v>INSPEKTUR PEMBANTU WILAYAH IV</v>
          </cell>
          <cell r="X1098" t="str">
            <v>INSPEKTORAT</v>
          </cell>
          <cell r="Y1098" t="str">
            <v>S-1 EKONOMI MANAJEMEN</v>
          </cell>
          <cell r="Z1098" t="str">
            <v>31-12-2006</v>
          </cell>
          <cell r="AA1098" t="str">
            <v>Aktif</v>
          </cell>
          <cell r="AB1098" t="str">
            <v>PNS Daerah Kab./Kota yang bekerja pada Kab./Kota</v>
          </cell>
          <cell r="AC1098" t="str">
            <v>Pemerintah Kab. Tolitoli</v>
          </cell>
          <cell r="AD1098" t="str">
            <v>Pemerintah Kab. Tolitoli</v>
          </cell>
        </row>
        <row r="1099">
          <cell r="A1099">
            <v>1097</v>
          </cell>
          <cell r="B1099" t="str">
            <v>197602042014091003</v>
          </cell>
          <cell r="C1099" t="str">
            <v/>
          </cell>
          <cell r="D1099" t="str">
            <v>MARWAN</v>
          </cell>
          <cell r="E1099" t="str">
            <v/>
          </cell>
          <cell r="F1099" t="str">
            <v/>
          </cell>
          <cell r="G1099" t="str">
            <v>TOLITOLI</v>
          </cell>
          <cell r="H1099" t="str">
            <v>04 - 02 - 1976</v>
          </cell>
          <cell r="I1099" t="str">
            <v>II/a</v>
          </cell>
          <cell r="J1099" t="str">
            <v>01 - 09 - 2014</v>
          </cell>
          <cell r="K1099" t="str">
            <v>01 - 12 - 2015</v>
          </cell>
          <cell r="L1099" t="str">
            <v>L</v>
          </cell>
          <cell r="M1099" t="str">
            <v>II/a</v>
          </cell>
          <cell r="N1099" t="str">
            <v>01 - 09 - 2014</v>
          </cell>
          <cell r="O1099" t="str">
            <v>9</v>
          </cell>
          <cell r="P1099" t="str">
            <v>11</v>
          </cell>
          <cell r="Q1099" t="str">
            <v/>
          </cell>
          <cell r="R1099" t="str">
            <v/>
          </cell>
          <cell r="S1099" t="str">
            <v/>
          </cell>
          <cell r="T1099" t="str">
            <v/>
          </cell>
          <cell r="U1099" t="str">
            <v/>
          </cell>
          <cell r="V1099" t="str">
            <v>GURU SD</v>
          </cell>
          <cell r="W1099" t="str">
            <v>SDN 2 KALANGKANGAN</v>
          </cell>
          <cell r="X1099" t="str">
            <v>CABANG DISPENBUD KECAMATAN GALANG</v>
          </cell>
          <cell r="Y1099" t="str">
            <v>MADRASAH ALIYAH NEGERI</v>
          </cell>
          <cell r="Z1099" t="str">
            <v>27-05-1996</v>
          </cell>
          <cell r="AA1099" t="str">
            <v>Aktif</v>
          </cell>
          <cell r="AB1099" t="str">
            <v>PNS Daerah Kab./Kota yang bekerja pada Kab./Kota</v>
          </cell>
          <cell r="AC1099" t="str">
            <v>Pemerintah Kab. Tolitoli</v>
          </cell>
          <cell r="AD1099" t="str">
            <v>Pemerintah Kab. Tolitoli</v>
          </cell>
        </row>
        <row r="1100">
          <cell r="A1100">
            <v>1098</v>
          </cell>
          <cell r="B1100" t="str">
            <v>198404282008012004</v>
          </cell>
          <cell r="C1100" t="str">
            <v>570035992</v>
          </cell>
          <cell r="D1100" t="str">
            <v>SRI YULIANA HASBI</v>
          </cell>
          <cell r="E1100" t="str">
            <v/>
          </cell>
          <cell r="F1100" t="str">
            <v>S.Sos</v>
          </cell>
          <cell r="G1100" t="str">
            <v>BANGKIR</v>
          </cell>
          <cell r="H1100" t="str">
            <v>28 - 04 - 1984</v>
          </cell>
          <cell r="I1100" t="str">
            <v>II/a</v>
          </cell>
          <cell r="J1100" t="str">
            <v>01 - 01 - 2008</v>
          </cell>
          <cell r="K1100" t="str">
            <v>01 - 12 - 2009</v>
          </cell>
          <cell r="L1100" t="str">
            <v>P</v>
          </cell>
          <cell r="M1100" t="str">
            <v>III/a</v>
          </cell>
          <cell r="N1100" t="str">
            <v>01 - 10 - 2014</v>
          </cell>
          <cell r="O1100" t="str">
            <v>5</v>
          </cell>
          <cell r="P1100" t="str">
            <v>9</v>
          </cell>
          <cell r="Q1100" t="str">
            <v/>
          </cell>
          <cell r="R1100" t="str">
            <v/>
          </cell>
          <cell r="S1100" t="str">
            <v/>
          </cell>
          <cell r="T1100" t="str">
            <v/>
          </cell>
          <cell r="U1100" t="str">
            <v/>
          </cell>
          <cell r="V1100" t="str">
            <v>FUNGSIONAL UMUM</v>
          </cell>
          <cell r="W1100" t="str">
            <v>SEKSI PEMERINTAHAN</v>
          </cell>
          <cell r="X1100" t="str">
            <v>KANTOR KECAMATAN BAOLAN</v>
          </cell>
          <cell r="Y1100" t="str">
            <v>S-1 ILMU PEMERINTAHAN</v>
          </cell>
          <cell r="Z1100" t="str">
            <v>31-12-2013</v>
          </cell>
          <cell r="AA1100" t="str">
            <v>Aktif</v>
          </cell>
          <cell r="AB1100" t="str">
            <v>PNS Daerah Kab./Kota yang bekerja pada Kab./Kota</v>
          </cell>
          <cell r="AC1100" t="str">
            <v>Pemerintah Kab. Tolitoli</v>
          </cell>
          <cell r="AD1100" t="str">
            <v>Pemerintah Kab. Tolitoli</v>
          </cell>
        </row>
        <row r="1101">
          <cell r="A1101">
            <v>1099</v>
          </cell>
          <cell r="B1101" t="str">
            <v>197810082000122002</v>
          </cell>
          <cell r="C1101" t="str">
            <v>140356923</v>
          </cell>
          <cell r="D1101" t="str">
            <v>ERNAWATI</v>
          </cell>
          <cell r="E1101" t="str">
            <v/>
          </cell>
          <cell r="F1101" t="str">
            <v>S.Kep.NS</v>
          </cell>
          <cell r="G1101" t="str">
            <v>BANGKIR</v>
          </cell>
          <cell r="H1101" t="str">
            <v>08 - 10 - 1978</v>
          </cell>
          <cell r="I1101" t="str">
            <v>II/a</v>
          </cell>
          <cell r="J1101" t="str">
            <v>01 - 12 - 2000</v>
          </cell>
          <cell r="K1101" t="str">
            <v>01 - 04 - 2002</v>
          </cell>
          <cell r="L1101" t="str">
            <v>P</v>
          </cell>
          <cell r="M1101" t="str">
            <v>III/c</v>
          </cell>
          <cell r="N1101" t="str">
            <v>01 - 10 - 2017</v>
          </cell>
          <cell r="O1101" t="str">
            <v>11</v>
          </cell>
          <cell r="P1101" t="str">
            <v>10</v>
          </cell>
          <cell r="Q1101" t="str">
            <v/>
          </cell>
          <cell r="R1101" t="str">
            <v/>
          </cell>
          <cell r="S1101" t="str">
            <v/>
          </cell>
          <cell r="T1101" t="str">
            <v>01 - 10 - 2017</v>
          </cell>
          <cell r="U1101" t="str">
            <v>Perawat Ahli Muda</v>
          </cell>
          <cell r="V1101" t="str">
            <v/>
          </cell>
          <cell r="W1101" t="str">
            <v>Sub Bidang Pelayanan Medis Dan Keperawatan</v>
          </cell>
          <cell r="X1101" t="str">
            <v>BIDANG PELAYANAN</v>
          </cell>
          <cell r="Y1101" t="str">
            <v>S-1 KEPERAWATAN</v>
          </cell>
          <cell r="Z1101" t="str">
            <v>18-02-2011</v>
          </cell>
          <cell r="AA1101" t="str">
            <v>Aktif</v>
          </cell>
          <cell r="AB1101" t="str">
            <v>PNS Daerah Kab./Kota yang bekerja pada Kab./Kota</v>
          </cell>
          <cell r="AC1101" t="str">
            <v>Pemerintah Kab. Tolitoli</v>
          </cell>
          <cell r="AD1101" t="str">
            <v>Pemerintah Kab. Tolitoli</v>
          </cell>
        </row>
        <row r="1102">
          <cell r="A1102">
            <v>1100</v>
          </cell>
          <cell r="B1102" t="str">
            <v>197112141999072001</v>
          </cell>
          <cell r="C1102" t="str">
            <v>132244743</v>
          </cell>
          <cell r="D1102" t="str">
            <v>MAS`ATI</v>
          </cell>
          <cell r="E1102" t="str">
            <v/>
          </cell>
          <cell r="F1102" t="str">
            <v>S.PD.I</v>
          </cell>
          <cell r="G1102" t="str">
            <v>TOLITOLI</v>
          </cell>
          <cell r="H1102" t="str">
            <v>14 - 12 - 1971</v>
          </cell>
          <cell r="I1102" t="str">
            <v>II/b</v>
          </cell>
          <cell r="J1102" t="str">
            <v>01 - 07 - 1999</v>
          </cell>
          <cell r="K1102" t="str">
            <v>01 - 08 - 2000</v>
          </cell>
          <cell r="L1102" t="str">
            <v>P</v>
          </cell>
          <cell r="M1102" t="str">
            <v>III/c</v>
          </cell>
          <cell r="N1102" t="str">
            <v>01 - 04 - 2018</v>
          </cell>
          <cell r="O1102" t="str">
            <v>15</v>
          </cell>
          <cell r="P1102" t="str">
            <v>3</v>
          </cell>
          <cell r="Q1102" t="str">
            <v/>
          </cell>
          <cell r="R1102" t="str">
            <v/>
          </cell>
          <cell r="S1102" t="str">
            <v/>
          </cell>
          <cell r="T1102" t="str">
            <v>01 - 04 - 2018</v>
          </cell>
          <cell r="U1102" t="str">
            <v>Guru Muda</v>
          </cell>
          <cell r="V1102" t="str">
            <v/>
          </cell>
          <cell r="W1102" t="str">
            <v>SDN 1 OGOTUA</v>
          </cell>
          <cell r="X1102" t="str">
            <v>CABANG DISPENBUD KECAMATAN DAMPAL UTARA</v>
          </cell>
          <cell r="Y1102" t="str">
            <v>S-1 PENDIDIKAN AGAMA ISLAM</v>
          </cell>
          <cell r="Z1102" t="str">
            <v>01-01-2009</v>
          </cell>
          <cell r="AA1102" t="str">
            <v>Aktif</v>
          </cell>
          <cell r="AB1102" t="str">
            <v>PNS Daerah Kab./Kota yang bekerja pada Kab./Kota</v>
          </cell>
          <cell r="AC1102" t="str">
            <v>Pemerintah Kab. Tolitoli</v>
          </cell>
          <cell r="AD1102" t="str">
            <v>Pemerintah Kab. Tolitoli</v>
          </cell>
        </row>
        <row r="1103">
          <cell r="A1103">
            <v>1101</v>
          </cell>
          <cell r="B1103" t="str">
            <v>196312311986111016</v>
          </cell>
          <cell r="C1103" t="str">
            <v>131555415</v>
          </cell>
          <cell r="D1103" t="str">
            <v>I WAYAN PANCASATYA</v>
          </cell>
          <cell r="E1103" t="str">
            <v/>
          </cell>
          <cell r="F1103" t="str">
            <v/>
          </cell>
          <cell r="G1103" t="str">
            <v>TABANAN</v>
          </cell>
          <cell r="H1103" t="str">
            <v>31 - 12 - 1963</v>
          </cell>
          <cell r="I1103" t="str">
            <v>II/a</v>
          </cell>
          <cell r="J1103" t="str">
            <v>01 - 11 - 1986</v>
          </cell>
          <cell r="K1103" t="str">
            <v>01 - 11 - 1988</v>
          </cell>
          <cell r="L1103" t="str">
            <v>L</v>
          </cell>
          <cell r="M1103" t="str">
            <v>IV/a</v>
          </cell>
          <cell r="N1103" t="str">
            <v>01 - 10 - 2009</v>
          </cell>
          <cell r="O1103" t="str">
            <v>17</v>
          </cell>
          <cell r="P1103" t="str">
            <v>11</v>
          </cell>
          <cell r="Q1103" t="str">
            <v/>
          </cell>
          <cell r="R1103" t="str">
            <v/>
          </cell>
          <cell r="S1103" t="str">
            <v/>
          </cell>
          <cell r="T1103" t="str">
            <v>01 - 10 - 2009</v>
          </cell>
          <cell r="U1103" t="str">
            <v>Guru Pembina</v>
          </cell>
          <cell r="V1103" t="str">
            <v/>
          </cell>
          <cell r="W1103" t="str">
            <v>SDN SIBEA</v>
          </cell>
          <cell r="X1103" t="str">
            <v>CABANG DISPENBUD KECAMATAN LAMPASIO</v>
          </cell>
          <cell r="Y1103" t="str">
            <v>D-II/A-II</v>
          </cell>
          <cell r="Z1103" t="str">
            <v>31-12-1995</v>
          </cell>
          <cell r="AA1103" t="str">
            <v>Aktif</v>
          </cell>
          <cell r="AB1103" t="str">
            <v>PNS Daerah Kab./Kota yang bekerja pada Kab./Kota</v>
          </cell>
          <cell r="AC1103" t="str">
            <v>Pemerintah Kab. Tolitoli</v>
          </cell>
          <cell r="AD1103" t="str">
            <v>Pemerintah Kab. Tolitoli</v>
          </cell>
        </row>
        <row r="1104">
          <cell r="A1104">
            <v>1102</v>
          </cell>
          <cell r="B1104" t="str">
            <v>198403062014092002</v>
          </cell>
          <cell r="C1104" t="str">
            <v/>
          </cell>
          <cell r="D1104" t="str">
            <v>NURHAYATI</v>
          </cell>
          <cell r="E1104" t="str">
            <v/>
          </cell>
          <cell r="F1104" t="str">
            <v/>
          </cell>
          <cell r="G1104" t="str">
            <v>BUOL</v>
          </cell>
          <cell r="H1104" t="str">
            <v>06 - 03 - 1984</v>
          </cell>
          <cell r="I1104" t="str">
            <v>I/c</v>
          </cell>
          <cell r="J1104" t="str">
            <v>01 - 09 - 2014</v>
          </cell>
          <cell r="K1104" t="str">
            <v>01 - 09 - 2016</v>
          </cell>
          <cell r="L1104" t="str">
            <v>P</v>
          </cell>
          <cell r="M1104" t="str">
            <v>I/c</v>
          </cell>
          <cell r="N1104" t="str">
            <v>01 - 09 - 2014</v>
          </cell>
          <cell r="O1104" t="str">
            <v>12</v>
          </cell>
          <cell r="P1104" t="str">
            <v>11</v>
          </cell>
          <cell r="Q1104" t="str">
            <v/>
          </cell>
          <cell r="R1104" t="str">
            <v/>
          </cell>
          <cell r="S1104" t="str">
            <v/>
          </cell>
          <cell r="T1104" t="str">
            <v/>
          </cell>
          <cell r="U1104" t="str">
            <v/>
          </cell>
          <cell r="V1104" t="str">
            <v>PENGADMINISTRASI UMUM</v>
          </cell>
          <cell r="W1104" t="str">
            <v>SDN 1 LABUAN LOBO</v>
          </cell>
          <cell r="X1104" t="str">
            <v>CABANG DISPENBUD KECAMATAN OGODEIDE</v>
          </cell>
          <cell r="Y1104" t="str">
            <v>SLTP UMUM</v>
          </cell>
          <cell r="Z1104" t="str">
            <v>23-06-2000</v>
          </cell>
          <cell r="AA1104" t="str">
            <v>Aktif</v>
          </cell>
          <cell r="AB1104" t="str">
            <v>PNS Daerah Kab./Kota yang bekerja pada Kab./Kota</v>
          </cell>
          <cell r="AC1104" t="str">
            <v>Pemerintah Kab. Tolitoli</v>
          </cell>
          <cell r="AD1104" t="str">
            <v>Pemerintah Kab. Tolitoli</v>
          </cell>
        </row>
        <row r="1105">
          <cell r="A1105">
            <v>1103</v>
          </cell>
          <cell r="B1105" t="str">
            <v>197906052010011025</v>
          </cell>
          <cell r="C1105" t="str">
            <v/>
          </cell>
          <cell r="D1105" t="str">
            <v>SUNANDAR</v>
          </cell>
          <cell r="E1105" t="str">
            <v/>
          </cell>
          <cell r="F1105" t="str">
            <v>SE</v>
          </cell>
          <cell r="G1105" t="str">
            <v>TOLITOLI</v>
          </cell>
          <cell r="H1105" t="str">
            <v>05 - 06 - 1979</v>
          </cell>
          <cell r="I1105" t="str">
            <v>III/a</v>
          </cell>
          <cell r="J1105" t="str">
            <v>01 - 01 - 2010</v>
          </cell>
          <cell r="K1105" t="str">
            <v>01 - 01 - 2012</v>
          </cell>
          <cell r="L1105" t="str">
            <v>L</v>
          </cell>
          <cell r="M1105" t="str">
            <v>III/c</v>
          </cell>
          <cell r="N1105" t="str">
            <v>01 - 04 - 2015</v>
          </cell>
          <cell r="O1105" t="str">
            <v>5</v>
          </cell>
          <cell r="P1105" t="str">
            <v>3</v>
          </cell>
          <cell r="Q1105" t="str">
            <v/>
          </cell>
          <cell r="R1105" t="str">
            <v/>
          </cell>
          <cell r="S1105" t="str">
            <v/>
          </cell>
          <cell r="T1105" t="str">
            <v/>
          </cell>
          <cell r="U1105" t="str">
            <v/>
          </cell>
          <cell r="V1105" t="str">
            <v>STAF</v>
          </cell>
          <cell r="W1105" t="str">
            <v>TATA USAHA</v>
          </cell>
          <cell r="X1105" t="str">
            <v>SANGGAR KEGIATAN BELAJAR</v>
          </cell>
          <cell r="Y1105" t="str">
            <v>S-1 MANAJEMEN</v>
          </cell>
          <cell r="Z1105" t="str">
            <v>31-12-2003</v>
          </cell>
          <cell r="AA1105" t="str">
            <v>Aktif</v>
          </cell>
          <cell r="AB1105" t="str">
            <v>PNS Daerah Kab./Kota yang bekerja pada Kab./Kota</v>
          </cell>
          <cell r="AC1105" t="str">
            <v>Pemerintah Kab. Tolitoli</v>
          </cell>
          <cell r="AD1105" t="str">
            <v>Pemerintah Kab. Tolitoli</v>
          </cell>
        </row>
        <row r="1106">
          <cell r="A1106">
            <v>1104</v>
          </cell>
          <cell r="B1106" t="str">
            <v>196710242001121003</v>
          </cell>
          <cell r="C1106" t="str">
            <v>570013620</v>
          </cell>
          <cell r="D1106" t="str">
            <v>LUMANDUNG TEMPOH</v>
          </cell>
          <cell r="E1106" t="str">
            <v/>
          </cell>
          <cell r="F1106" t="str">
            <v/>
          </cell>
          <cell r="G1106" t="str">
            <v>MINAHASA</v>
          </cell>
          <cell r="H1106" t="str">
            <v>24 - 10 - 1967</v>
          </cell>
          <cell r="I1106" t="str">
            <v>II/a</v>
          </cell>
          <cell r="J1106" t="str">
            <v>01 - 12 - 2001</v>
          </cell>
          <cell r="K1106" t="str">
            <v>01 - 07 - 2003</v>
          </cell>
          <cell r="L1106" t="str">
            <v>L</v>
          </cell>
          <cell r="M1106" t="str">
            <v>II/d</v>
          </cell>
          <cell r="N1106" t="str">
            <v>01 - 04 - 2015</v>
          </cell>
          <cell r="O1106" t="str">
            <v>16</v>
          </cell>
          <cell r="P1106" t="str">
            <v>8</v>
          </cell>
          <cell r="Q1106" t="str">
            <v/>
          </cell>
          <cell r="R1106" t="str">
            <v/>
          </cell>
          <cell r="S1106" t="str">
            <v/>
          </cell>
          <cell r="T1106" t="str">
            <v/>
          </cell>
          <cell r="U1106" t="str">
            <v/>
          </cell>
          <cell r="V1106" t="str">
            <v>FUNGSIONAL UMUM</v>
          </cell>
          <cell r="W1106" t="str">
            <v>Seksi Tata Guna Air Dan Pemberdayaan Penggunaan Air</v>
          </cell>
          <cell r="X1106" t="str">
            <v>Bidang Sumber Daya Air</v>
          </cell>
          <cell r="Y1106" t="str">
            <v>SMA</v>
          </cell>
          <cell r="Z1106" t="str">
            <v>31-12-1987</v>
          </cell>
          <cell r="AA1106" t="str">
            <v>Aktif</v>
          </cell>
          <cell r="AB1106" t="str">
            <v>PNS Daerah Kab./Kota yang bekerja pada Kab./Kota</v>
          </cell>
          <cell r="AC1106" t="str">
            <v>Pemerintah Kab. Tolitoli</v>
          </cell>
          <cell r="AD1106" t="str">
            <v>Pemerintah Kab. Tolitoli</v>
          </cell>
        </row>
        <row r="1107">
          <cell r="A1107">
            <v>1105</v>
          </cell>
          <cell r="B1107" t="str">
            <v>198304032011012008</v>
          </cell>
          <cell r="C1107" t="str">
            <v/>
          </cell>
          <cell r="D1107" t="str">
            <v>NURAFNI POTABUGA</v>
          </cell>
          <cell r="E1107" t="str">
            <v/>
          </cell>
          <cell r="F1107" t="str">
            <v>S.Pd</v>
          </cell>
          <cell r="G1107" t="str">
            <v>TOLITOLI</v>
          </cell>
          <cell r="H1107" t="str">
            <v>03 - 04 - 1983</v>
          </cell>
          <cell r="I1107" t="str">
            <v>III/a</v>
          </cell>
          <cell r="J1107" t="str">
            <v>01 - 01 - 2011</v>
          </cell>
          <cell r="K1107" t="str">
            <v>01 - 01 - 2013</v>
          </cell>
          <cell r="L1107" t="str">
            <v>P</v>
          </cell>
          <cell r="M1107" t="str">
            <v>III/b</v>
          </cell>
          <cell r="N1107" t="str">
            <v>01 - 04 - 2018</v>
          </cell>
          <cell r="O1107" t="str">
            <v>7</v>
          </cell>
          <cell r="P1107" t="str">
            <v>3</v>
          </cell>
          <cell r="Q1107" t="str">
            <v/>
          </cell>
          <cell r="R1107" t="str">
            <v/>
          </cell>
          <cell r="S1107" t="str">
            <v/>
          </cell>
          <cell r="T1107" t="str">
            <v/>
          </cell>
          <cell r="U1107" t="str">
            <v/>
          </cell>
          <cell r="V1107" t="str">
            <v>PENGADMINISTRASI UMUM</v>
          </cell>
          <cell r="W1107" t="str">
            <v>SMP Negeri 1 Galang</v>
          </cell>
          <cell r="X1107" t="str">
            <v>Dinas Pendidikan Dan Kebudayaan</v>
          </cell>
          <cell r="Y1107" t="str">
            <v>S-1 PENDIDIKAN TEKNOLOGI INFORMASI</v>
          </cell>
          <cell r="Z1107" t="str">
            <v>01-01-2010</v>
          </cell>
          <cell r="AA1107" t="str">
            <v>Aktif</v>
          </cell>
          <cell r="AB1107" t="str">
            <v>PNS Daerah Kab./Kota yang bekerja pada Kab./Kota</v>
          </cell>
          <cell r="AC1107" t="str">
            <v>Pemerintah Kab. Tolitoli</v>
          </cell>
          <cell r="AD1107" t="str">
            <v>Pemerintah Kab. Tolitoli</v>
          </cell>
        </row>
        <row r="1108">
          <cell r="A1108">
            <v>1106</v>
          </cell>
          <cell r="B1108" t="str">
            <v>196404301990031011</v>
          </cell>
          <cell r="C1108" t="str">
            <v>131884807</v>
          </cell>
          <cell r="D1108" t="str">
            <v>ALIMIN</v>
          </cell>
          <cell r="E1108" t="str">
            <v/>
          </cell>
          <cell r="F1108" t="str">
            <v/>
          </cell>
          <cell r="G1108" t="str">
            <v>LEMBANG</v>
          </cell>
          <cell r="H1108" t="str">
            <v>30 - 04 - 1964</v>
          </cell>
          <cell r="I1108" t="str">
            <v>III/a</v>
          </cell>
          <cell r="J1108" t="str">
            <v>01 - 03 - 1990</v>
          </cell>
          <cell r="K1108" t="str">
            <v>01 - 02 - 1992</v>
          </cell>
          <cell r="L1108" t="str">
            <v>L</v>
          </cell>
          <cell r="M1108" t="str">
            <v>IV/b</v>
          </cell>
          <cell r="N1108" t="str">
            <v>01 - 04 - 2005</v>
          </cell>
          <cell r="O1108" t="str">
            <v>12</v>
          </cell>
          <cell r="P1108" t="str">
            <v>7</v>
          </cell>
          <cell r="Q1108" t="str">
            <v/>
          </cell>
          <cell r="R1108" t="str">
            <v/>
          </cell>
          <cell r="S1108" t="str">
            <v/>
          </cell>
          <cell r="T1108" t="str">
            <v>01 - 04 - 2005</v>
          </cell>
          <cell r="U1108" t="str">
            <v>Guru Pembina Tingkat. I</v>
          </cell>
          <cell r="V1108" t="str">
            <v/>
          </cell>
          <cell r="W1108" t="str">
            <v>SMA NEGERI 1 TOLITOLI</v>
          </cell>
          <cell r="X1108" t="str">
            <v>CABANG DISPENBUD KECAMATAN BAOLAN</v>
          </cell>
          <cell r="Y1108" t="str">
            <v>S-1 PENDIDIKAN SEJARAH</v>
          </cell>
          <cell r="Z1108" t="str">
            <v>31-12-1989</v>
          </cell>
          <cell r="AA1108" t="str">
            <v>Aktif</v>
          </cell>
          <cell r="AB1108" t="str">
            <v>PNS Daerah Kab./Kota yang bekerja pada Kab./Kota</v>
          </cell>
          <cell r="AC1108" t="str">
            <v>Pemerintah Kab. Tolitoli</v>
          </cell>
          <cell r="AD1108" t="str">
            <v>Pemerintah Kab. Tolitoli</v>
          </cell>
        </row>
        <row r="1109">
          <cell r="A1109">
            <v>1107</v>
          </cell>
          <cell r="B1109" t="str">
            <v>198104152010012021</v>
          </cell>
          <cell r="C1109" t="str">
            <v/>
          </cell>
          <cell r="D1109" t="str">
            <v>RISNA DEWI S. PATANI</v>
          </cell>
          <cell r="E1109" t="str">
            <v/>
          </cell>
          <cell r="F1109" t="str">
            <v/>
          </cell>
          <cell r="G1109" t="str">
            <v>PALELEH</v>
          </cell>
          <cell r="H1109" t="str">
            <v>15 - 04 - 1981</v>
          </cell>
          <cell r="I1109" t="str">
            <v>II/a</v>
          </cell>
          <cell r="J1109" t="str">
            <v>01 - 01 - 2010</v>
          </cell>
          <cell r="K1109" t="str">
            <v>01 - 01 - 2012</v>
          </cell>
          <cell r="L1109" t="str">
            <v>P</v>
          </cell>
          <cell r="M1109" t="str">
            <v>II/c</v>
          </cell>
          <cell r="N1109" t="str">
            <v>01 - 04 - 2018</v>
          </cell>
          <cell r="O1109" t="str">
            <v>13</v>
          </cell>
          <cell r="P1109" t="str">
            <v>8</v>
          </cell>
          <cell r="Q1109" t="str">
            <v/>
          </cell>
          <cell r="R1109" t="str">
            <v/>
          </cell>
          <cell r="S1109" t="str">
            <v/>
          </cell>
          <cell r="T1109" t="str">
            <v/>
          </cell>
          <cell r="U1109" t="str">
            <v/>
          </cell>
          <cell r="V1109" t="str">
            <v>PENGADMINISTRASI FASILITAS</v>
          </cell>
          <cell r="W1109" t="str">
            <v>Sub Bagian Fasilitasi Kerjasama Dan Aspirasi</v>
          </cell>
          <cell r="X1109" t="str">
            <v>Sekretaris Dewan Perwakilan Rakyat Daerah</v>
          </cell>
          <cell r="Y1109" t="str">
            <v>SMK ADMINISTRASI PERKANTORAN</v>
          </cell>
          <cell r="Z1109" t="str">
            <v>01-01-2001</v>
          </cell>
          <cell r="AA1109" t="str">
            <v>Aktif</v>
          </cell>
          <cell r="AB1109" t="str">
            <v>PNS Daerah Kab./Kota yang bekerja pada Kab./Kota</v>
          </cell>
          <cell r="AC1109" t="str">
            <v>Pemerintah Kab. Tolitoli</v>
          </cell>
          <cell r="AD1109" t="str">
            <v>Pemerintah Kab. Tolitoli</v>
          </cell>
        </row>
        <row r="1110">
          <cell r="A1110">
            <v>1108</v>
          </cell>
          <cell r="B1110" t="str">
            <v>197007222006041006</v>
          </cell>
          <cell r="C1110" t="str">
            <v>570021191</v>
          </cell>
          <cell r="D1110" t="str">
            <v>ADIYARTO</v>
          </cell>
          <cell r="E1110" t="str">
            <v/>
          </cell>
          <cell r="F1110" t="str">
            <v>A Ma</v>
          </cell>
          <cell r="G1110" t="str">
            <v>TOLITOLI</v>
          </cell>
          <cell r="H1110" t="str">
            <v>22 - 07 - 1970</v>
          </cell>
          <cell r="I1110" t="str">
            <v>II/b</v>
          </cell>
          <cell r="J1110" t="str">
            <v>01 - 04 - 2006</v>
          </cell>
          <cell r="K1110" t="str">
            <v>01 - 10 - 2007</v>
          </cell>
          <cell r="L1110" t="str">
            <v>L</v>
          </cell>
          <cell r="M1110" t="str">
            <v>II/d</v>
          </cell>
          <cell r="N1110" t="str">
            <v>01 - 10 - 2013</v>
          </cell>
          <cell r="O1110" t="str">
            <v>13</v>
          </cell>
          <cell r="P1110" t="str">
            <v>4</v>
          </cell>
          <cell r="Q1110" t="str">
            <v/>
          </cell>
          <cell r="R1110" t="str">
            <v/>
          </cell>
          <cell r="S1110" t="str">
            <v/>
          </cell>
          <cell r="T1110" t="str">
            <v>09 - 03 - 2015</v>
          </cell>
          <cell r="U1110" t="str">
            <v>Guru Muda Tingkat. I</v>
          </cell>
          <cell r="V1110" t="str">
            <v/>
          </cell>
          <cell r="W1110" t="str">
            <v>SD Negeri Lantapan</v>
          </cell>
          <cell r="X1110" t="str">
            <v>Dinas Pendidikan Dan Kebudayaan</v>
          </cell>
          <cell r="Y1110" t="str">
            <v>D-II PENDIDIKAN AGAMA ISLAM</v>
          </cell>
          <cell r="Z1110" t="str">
            <v>31-12-2003</v>
          </cell>
          <cell r="AA1110" t="str">
            <v>Aktif</v>
          </cell>
          <cell r="AB1110" t="str">
            <v>PNS Daerah Kab./Kota yang bekerja pada Kab./Kota</v>
          </cell>
          <cell r="AC1110" t="str">
            <v>Pemerintah Kab. Tolitoli</v>
          </cell>
          <cell r="AD1110" t="str">
            <v>Pemerintah Kab. Tolitoli</v>
          </cell>
        </row>
        <row r="1111">
          <cell r="A1111">
            <v>1109</v>
          </cell>
          <cell r="B1111" t="str">
            <v>197708072000122001</v>
          </cell>
          <cell r="C1111" t="str">
            <v>140360885</v>
          </cell>
          <cell r="D1111" t="str">
            <v>MASJANAH</v>
          </cell>
          <cell r="E1111" t="str">
            <v/>
          </cell>
          <cell r="F1111" t="str">
            <v/>
          </cell>
          <cell r="G1111" t="str">
            <v>LAKEA</v>
          </cell>
          <cell r="H1111" t="str">
            <v>07 - 08 - 1977</v>
          </cell>
          <cell r="I1111" t="str">
            <v>II/a</v>
          </cell>
          <cell r="J1111" t="str">
            <v>01 - 12 - 2000</v>
          </cell>
          <cell r="K1111" t="str">
            <v>01 - 02 - 2002</v>
          </cell>
          <cell r="L1111" t="str">
            <v>P</v>
          </cell>
          <cell r="M1111" t="str">
            <v>III/c</v>
          </cell>
          <cell r="N1111" t="str">
            <v>01 - 04 - 2017</v>
          </cell>
          <cell r="O1111" t="str">
            <v>11</v>
          </cell>
          <cell r="P1111" t="str">
            <v>4</v>
          </cell>
          <cell r="Q1111" t="str">
            <v/>
          </cell>
          <cell r="R1111" t="str">
            <v/>
          </cell>
          <cell r="S1111" t="str">
            <v/>
          </cell>
          <cell r="T1111" t="str">
            <v>01 - 04 - 2017</v>
          </cell>
          <cell r="U1111" t="str">
            <v>Perawat Penyelia</v>
          </cell>
          <cell r="V1111" t="str">
            <v/>
          </cell>
          <cell r="W1111" t="str">
            <v>PUSKESMAS BAOLAN</v>
          </cell>
          <cell r="X1111" t="str">
            <v>DINAS KESEHATAN</v>
          </cell>
          <cell r="Y1111" t="str">
            <v>SPK</v>
          </cell>
          <cell r="Z1111" t="str">
            <v>31-12-1998</v>
          </cell>
          <cell r="AA1111" t="str">
            <v>Aktif</v>
          </cell>
          <cell r="AB1111" t="str">
            <v>PNS Daerah Kab./Kota yang bekerja pada Kab./Kota</v>
          </cell>
          <cell r="AC1111" t="str">
            <v>Pemerintah Kab. Tolitoli</v>
          </cell>
          <cell r="AD1111" t="str">
            <v>Pemerintah Kab. Tolitoli</v>
          </cell>
        </row>
        <row r="1112">
          <cell r="A1112">
            <v>1110</v>
          </cell>
          <cell r="B1112" t="str">
            <v>196212261984121003</v>
          </cell>
          <cell r="C1112" t="str">
            <v>131342337</v>
          </cell>
          <cell r="D1112" t="str">
            <v>ALBUM DARSEP DEWANTO</v>
          </cell>
          <cell r="E1112" t="str">
            <v/>
          </cell>
          <cell r="F1112" t="str">
            <v/>
          </cell>
          <cell r="G1112" t="str">
            <v>MOROWALI</v>
          </cell>
          <cell r="H1112" t="str">
            <v>26 - 12 - 1962</v>
          </cell>
          <cell r="I1112" t="str">
            <v>II/a</v>
          </cell>
          <cell r="J1112" t="str">
            <v>01 - 12 - 1984</v>
          </cell>
          <cell r="K1112" t="str">
            <v>01 - 10 - 1986</v>
          </cell>
          <cell r="L1112" t="str">
            <v>L</v>
          </cell>
          <cell r="M1112" t="str">
            <v>III/b</v>
          </cell>
          <cell r="N1112" t="str">
            <v>01 - 10 - 2005</v>
          </cell>
          <cell r="O1112" t="str">
            <v>13</v>
          </cell>
          <cell r="P1112" t="str">
            <v>10</v>
          </cell>
          <cell r="Q1112" t="str">
            <v/>
          </cell>
          <cell r="R1112" t="str">
            <v/>
          </cell>
          <cell r="S1112" t="str">
            <v/>
          </cell>
          <cell r="T1112" t="str">
            <v/>
          </cell>
          <cell r="U1112" t="str">
            <v/>
          </cell>
          <cell r="V1112" t="str">
            <v>PENILIK PENYELIA KEOLAHRAGAAN</v>
          </cell>
          <cell r="W1112" t="str">
            <v>CABANG DISPENBUD KECAMATAN DAKOPEMEAN</v>
          </cell>
          <cell r="X1112" t="str">
            <v/>
          </cell>
          <cell r="Y1112" t="str">
            <v>A-IV PENDIDIKAN PGSD</v>
          </cell>
          <cell r="Z1112" t="str">
            <v>31-12-2002</v>
          </cell>
          <cell r="AA1112" t="str">
            <v>Aktif</v>
          </cell>
          <cell r="AB1112" t="str">
            <v>PNS Daerah Kab./Kota yang bekerja pada Kab./Kota</v>
          </cell>
          <cell r="AC1112" t="str">
            <v>Pemerintah Kab. Tolitoli</v>
          </cell>
          <cell r="AD1112" t="str">
            <v>Pemerintah Kab. Tolitoli</v>
          </cell>
        </row>
        <row r="1113">
          <cell r="A1113">
            <v>1111</v>
          </cell>
          <cell r="B1113" t="str">
            <v>197404292003122008</v>
          </cell>
          <cell r="C1113" t="str">
            <v>570015658</v>
          </cell>
          <cell r="D1113" t="str">
            <v>SITTI MARWAH</v>
          </cell>
          <cell r="E1113" t="str">
            <v/>
          </cell>
          <cell r="F1113" t="str">
            <v>S.Ag</v>
          </cell>
          <cell r="G1113" t="str">
            <v>BANGKIR</v>
          </cell>
          <cell r="H1113" t="str">
            <v>29 - 04 - 1974</v>
          </cell>
          <cell r="I1113" t="str">
            <v>III/a</v>
          </cell>
          <cell r="J1113" t="str">
            <v>01 - 12 - 2003</v>
          </cell>
          <cell r="K1113" t="str">
            <v>01 - 03 - 2005</v>
          </cell>
          <cell r="L1113" t="str">
            <v>P</v>
          </cell>
          <cell r="M1113" t="str">
            <v>III/c</v>
          </cell>
          <cell r="N1113" t="str">
            <v>01 - 10 - 2013</v>
          </cell>
          <cell r="O1113" t="str">
            <v>7</v>
          </cell>
          <cell r="P1113" t="str">
            <v>10</v>
          </cell>
          <cell r="Q1113" t="str">
            <v/>
          </cell>
          <cell r="R1113" t="str">
            <v/>
          </cell>
          <cell r="S1113" t="str">
            <v/>
          </cell>
          <cell r="T1113" t="str">
            <v>01 - 10 - 2013</v>
          </cell>
          <cell r="U1113" t="str">
            <v>Guru Muda</v>
          </cell>
          <cell r="V1113" t="str">
            <v/>
          </cell>
          <cell r="W1113" t="str">
            <v>SMP NEGERI 1 DAMPAL SELATAN</v>
          </cell>
          <cell r="X1113" t="str">
            <v>CABANG DISPENBUD KECAMATAN DAMPAL SELATAN</v>
          </cell>
          <cell r="Y1113" t="str">
            <v>S-1 PENDIDIKAN AGAMA ISLAM</v>
          </cell>
          <cell r="Z1113" t="str">
            <v>31-12-1999</v>
          </cell>
          <cell r="AA1113" t="str">
            <v>Aktif</v>
          </cell>
          <cell r="AB1113" t="str">
            <v>PNS Daerah Kab./Kota yang bekerja pada Kab./Kota</v>
          </cell>
          <cell r="AC1113" t="str">
            <v>Pemerintah Kab. Tolitoli</v>
          </cell>
          <cell r="AD1113" t="str">
            <v>Pemerintah Kab. Tolitoli</v>
          </cell>
        </row>
        <row r="1114">
          <cell r="A1114">
            <v>1112</v>
          </cell>
          <cell r="B1114" t="str">
            <v>195812221980031017</v>
          </cell>
          <cell r="C1114" t="str">
            <v>130889705</v>
          </cell>
          <cell r="D1114" t="str">
            <v>NARIMO</v>
          </cell>
          <cell r="E1114" t="str">
            <v/>
          </cell>
          <cell r="F1114" t="str">
            <v>S.PD</v>
          </cell>
          <cell r="G1114" t="str">
            <v>SLEMAN</v>
          </cell>
          <cell r="H1114" t="str">
            <v>22 - 12 - 1958</v>
          </cell>
          <cell r="I1114" t="str">
            <v>II/a</v>
          </cell>
          <cell r="J1114" t="str">
            <v>01 - 03 - 1980</v>
          </cell>
          <cell r="K1114" t="str">
            <v>01 - 07 - 1981</v>
          </cell>
          <cell r="L1114" t="str">
            <v>L</v>
          </cell>
          <cell r="M1114" t="str">
            <v>IV/a</v>
          </cell>
          <cell r="N1114" t="str">
            <v>01 - 04 - 2003</v>
          </cell>
          <cell r="O1114" t="str">
            <v>18</v>
          </cell>
          <cell r="P1114" t="str">
            <v>1</v>
          </cell>
          <cell r="Q1114" t="str">
            <v/>
          </cell>
          <cell r="R1114" t="str">
            <v/>
          </cell>
          <cell r="S1114" t="str">
            <v/>
          </cell>
          <cell r="T1114" t="str">
            <v>14 - 02 - 2012</v>
          </cell>
          <cell r="U1114" t="str">
            <v>Pengawas Madya</v>
          </cell>
          <cell r="V1114" t="str">
            <v/>
          </cell>
          <cell r="W1114" t="str">
            <v>Dinas Pendidikan Dan Kebudayaan</v>
          </cell>
          <cell r="X1114" t="str">
            <v>Pemerintah Kabupaten Tolitoli</v>
          </cell>
          <cell r="Y1114" t="str">
            <v>S-1 PENDIDIKAN BIOLOGI</v>
          </cell>
          <cell r="Z1114" t="str">
            <v>31-12-2001</v>
          </cell>
          <cell r="AA1114" t="str">
            <v>Aktif</v>
          </cell>
          <cell r="AB1114" t="str">
            <v>PNS Daerah Kab./Kota yang bekerja pada Kab./Kota</v>
          </cell>
          <cell r="AC1114" t="str">
            <v>Pemerintah Kab. Tolitoli</v>
          </cell>
          <cell r="AD1114" t="str">
            <v>Pemerintah Kab. Tolitoli</v>
          </cell>
        </row>
        <row r="1115">
          <cell r="A1115">
            <v>1113</v>
          </cell>
          <cell r="B1115" t="str">
            <v>198202282005012014</v>
          </cell>
          <cell r="C1115" t="str">
            <v>570017175</v>
          </cell>
          <cell r="D1115" t="str">
            <v>R.R DIAN HARDIKA PRATIWI</v>
          </cell>
          <cell r="E1115" t="str">
            <v/>
          </cell>
          <cell r="F1115" t="str">
            <v>SE</v>
          </cell>
          <cell r="G1115" t="str">
            <v>TOLITOLI</v>
          </cell>
          <cell r="H1115" t="str">
            <v>28 - 02 - 1982</v>
          </cell>
          <cell r="I1115" t="str">
            <v>III/a</v>
          </cell>
          <cell r="J1115" t="str">
            <v>01 - 01 - 2005</v>
          </cell>
          <cell r="K1115" t="str">
            <v>01 - 03 - 2006</v>
          </cell>
          <cell r="L1115" t="str">
            <v>P</v>
          </cell>
          <cell r="M1115" t="str">
            <v>III/d</v>
          </cell>
          <cell r="N1115" t="str">
            <v>01 - 10 - 2017</v>
          </cell>
          <cell r="O1115" t="str">
            <v>12</v>
          </cell>
          <cell r="P1115" t="str">
            <v>9</v>
          </cell>
          <cell r="Q1115" t="str">
            <v/>
          </cell>
          <cell r="R1115" t="str">
            <v/>
          </cell>
          <cell r="S1115" t="str">
            <v/>
          </cell>
          <cell r="T1115" t="str">
            <v/>
          </cell>
          <cell r="U1115" t="str">
            <v/>
          </cell>
          <cell r="V1115" t="str">
            <v>VERIFIKATOR ANGGARAN</v>
          </cell>
          <cell r="W1115" t="str">
            <v>Dinas Pengelolaan Keuangan Dan Aset Daerah</v>
          </cell>
          <cell r="X1115" t="str">
            <v>Pemerintah Kabupaten Tolitoli</v>
          </cell>
          <cell r="Y1115" t="str">
            <v>S-1 EKONOMI MANAJEMEN</v>
          </cell>
          <cell r="Z1115" t="str">
            <v>31-12-2004</v>
          </cell>
          <cell r="AA1115" t="str">
            <v>Aktif</v>
          </cell>
          <cell r="AB1115" t="str">
            <v>PNS Daerah Kab./Kota yang bekerja pada Kab./Kota</v>
          </cell>
          <cell r="AC1115" t="str">
            <v>Pemerintah Kab. Tolitoli</v>
          </cell>
          <cell r="AD1115" t="str">
            <v>Pemerintah Kab. Tolitoli</v>
          </cell>
        </row>
        <row r="1116">
          <cell r="A1116">
            <v>1114</v>
          </cell>
          <cell r="B1116" t="str">
            <v>198212182008012012</v>
          </cell>
          <cell r="C1116" t="str">
            <v>570036237</v>
          </cell>
          <cell r="D1116" t="str">
            <v>ERNA</v>
          </cell>
          <cell r="E1116" t="str">
            <v/>
          </cell>
          <cell r="F1116" t="str">
            <v>SH</v>
          </cell>
          <cell r="G1116" t="str">
            <v>TOLITOLI</v>
          </cell>
          <cell r="H1116" t="str">
            <v>18 - 12 - 1982</v>
          </cell>
          <cell r="I1116" t="str">
            <v>II/a</v>
          </cell>
          <cell r="J1116" t="str">
            <v>01 - 01 - 2008</v>
          </cell>
          <cell r="K1116" t="str">
            <v>01 - 12 - 2009</v>
          </cell>
          <cell r="L1116" t="str">
            <v>P</v>
          </cell>
          <cell r="M1116" t="str">
            <v>III/b</v>
          </cell>
          <cell r="N1116" t="str">
            <v>01 - 04 - 2015</v>
          </cell>
          <cell r="O1116" t="str">
            <v>6</v>
          </cell>
          <cell r="P1116" t="str">
            <v>3</v>
          </cell>
          <cell r="Q1116" t="str">
            <v/>
          </cell>
          <cell r="R1116" t="str">
            <v/>
          </cell>
          <cell r="S1116" t="str">
            <v/>
          </cell>
          <cell r="T1116" t="str">
            <v/>
          </cell>
          <cell r="U1116" t="str">
            <v/>
          </cell>
          <cell r="V1116" t="str">
            <v>FUNGSIONAL UMUM</v>
          </cell>
          <cell r="W1116" t="str">
            <v>Sub Bagian Program</v>
          </cell>
          <cell r="X1116" t="str">
            <v>Sekretariat</v>
          </cell>
          <cell r="Y1116" t="str">
            <v>S-1 ILMU HUKUM</v>
          </cell>
          <cell r="Z1116" t="str">
            <v>31-12-2007</v>
          </cell>
          <cell r="AA1116" t="str">
            <v>Aktif</v>
          </cell>
          <cell r="AB1116" t="str">
            <v>PNS Daerah Kab./Kota yang bekerja pada Kab./Kota</v>
          </cell>
          <cell r="AC1116" t="str">
            <v>Pemerintah Kab. Tolitoli</v>
          </cell>
          <cell r="AD1116" t="str">
            <v>Pemerintah Kab. Tolitoli</v>
          </cell>
        </row>
        <row r="1117">
          <cell r="A1117">
            <v>1115</v>
          </cell>
          <cell r="B1117" t="str">
            <v>197005011999032003</v>
          </cell>
          <cell r="C1117" t="str">
            <v>132234042</v>
          </cell>
          <cell r="D1117" t="str">
            <v>NURAINI ABBAS</v>
          </cell>
          <cell r="E1117" t="str">
            <v/>
          </cell>
          <cell r="F1117" t="str">
            <v>S.Pd.I</v>
          </cell>
          <cell r="G1117" t="str">
            <v>GINUNGGUNG</v>
          </cell>
          <cell r="H1117" t="str">
            <v>01 - 05 - 1970</v>
          </cell>
          <cell r="I1117" t="str">
            <v>II/a</v>
          </cell>
          <cell r="J1117" t="str">
            <v>01 - 03 - 1999</v>
          </cell>
          <cell r="K1117" t="str">
            <v>01 - 08 - 2000</v>
          </cell>
          <cell r="L1117" t="str">
            <v>P</v>
          </cell>
          <cell r="M1117" t="str">
            <v>III/d</v>
          </cell>
          <cell r="N1117" t="str">
            <v>01 - 10 - 2017</v>
          </cell>
          <cell r="O1117" t="str">
            <v>13</v>
          </cell>
          <cell r="P1117" t="str">
            <v>7</v>
          </cell>
          <cell r="Q1117" t="str">
            <v/>
          </cell>
          <cell r="R1117" t="str">
            <v/>
          </cell>
          <cell r="S1117" t="str">
            <v/>
          </cell>
          <cell r="T1117" t="str">
            <v>01 - 10 - 2014</v>
          </cell>
          <cell r="U1117" t="str">
            <v>Guru Muda</v>
          </cell>
          <cell r="V1117" t="str">
            <v/>
          </cell>
          <cell r="W1117" t="str">
            <v>DINAS PENDIDIKAN, PEMUDA DAN OLAH RAGA</v>
          </cell>
          <cell r="X1117" t="str">
            <v>Pemerintah Kabupaten Tolitoli</v>
          </cell>
          <cell r="Y1117" t="str">
            <v>S-1/A-IV PENDIDIKAN AGAMA ISLAM</v>
          </cell>
          <cell r="Z1117" t="str">
            <v>06-09-2004</v>
          </cell>
          <cell r="AA1117" t="str">
            <v>Aktif</v>
          </cell>
          <cell r="AB1117" t="str">
            <v>PNS Daerah Kab./Kota yang bekerja pada Kab./Kota</v>
          </cell>
          <cell r="AC1117" t="str">
            <v>Pemerintah Kab. Tolitoli</v>
          </cell>
          <cell r="AD1117" t="str">
            <v>Pemerintah Kab. Tolitoli</v>
          </cell>
        </row>
        <row r="1118">
          <cell r="A1118">
            <v>1116</v>
          </cell>
          <cell r="B1118" t="str">
            <v>195805211986032010</v>
          </cell>
          <cell r="C1118" t="str">
            <v>131555303</v>
          </cell>
          <cell r="D1118" t="str">
            <v>ROSTINAH</v>
          </cell>
          <cell r="E1118" t="str">
            <v/>
          </cell>
          <cell r="F1118" t="str">
            <v/>
          </cell>
          <cell r="G1118" t="str">
            <v>SOPPENG</v>
          </cell>
          <cell r="H1118" t="str">
            <v>21 - 05 - 1958</v>
          </cell>
          <cell r="I1118" t="str">
            <v>II/a</v>
          </cell>
          <cell r="J1118" t="str">
            <v>01 - 03 - 1986</v>
          </cell>
          <cell r="K1118" t="str">
            <v>01 - 07 - 1987</v>
          </cell>
          <cell r="L1118" t="str">
            <v>P</v>
          </cell>
          <cell r="M1118" t="str">
            <v>IV/a</v>
          </cell>
          <cell r="N1118" t="str">
            <v>01 - 10 - 2009</v>
          </cell>
          <cell r="O1118" t="str">
            <v>18</v>
          </cell>
          <cell r="P1118" t="str">
            <v>7</v>
          </cell>
          <cell r="Q1118" t="str">
            <v/>
          </cell>
          <cell r="R1118" t="str">
            <v/>
          </cell>
          <cell r="S1118" t="str">
            <v/>
          </cell>
          <cell r="T1118" t="str">
            <v>01 - 10 - 2009</v>
          </cell>
          <cell r="U1118" t="str">
            <v>Guru Pembina</v>
          </cell>
          <cell r="V1118" t="str">
            <v/>
          </cell>
          <cell r="W1118" t="str">
            <v>SD Negeri 4 Tolitoli</v>
          </cell>
          <cell r="X1118" t="str">
            <v>Dinas Pendidikan Dan Kebudayaan</v>
          </cell>
          <cell r="Y1118" t="str">
            <v>S-1 TARBIYAH</v>
          </cell>
          <cell r="Z1118" t="str">
            <v>31-12-1997</v>
          </cell>
          <cell r="AA1118" t="str">
            <v>Masa Persiapan Pensiun</v>
          </cell>
          <cell r="AB1118" t="str">
            <v>PNS Daerah Kab./Kota yang bekerja pada Kab./Kota</v>
          </cell>
          <cell r="AC1118" t="str">
            <v>Pemerintah Kab. Tolitoli</v>
          </cell>
          <cell r="AD1118" t="str">
            <v>Pemerintah Kab. Tolitoli</v>
          </cell>
        </row>
        <row r="1119">
          <cell r="A1119">
            <v>1117</v>
          </cell>
          <cell r="B1119" t="str">
            <v>198009162014092001</v>
          </cell>
          <cell r="C1119" t="str">
            <v/>
          </cell>
          <cell r="D1119" t="str">
            <v>SHERLY IVONNE</v>
          </cell>
          <cell r="E1119" t="str">
            <v/>
          </cell>
          <cell r="F1119" t="str">
            <v/>
          </cell>
          <cell r="G1119" t="str">
            <v>TOLITOLI</v>
          </cell>
          <cell r="H1119" t="str">
            <v>16 - 09 - 1980</v>
          </cell>
          <cell r="I1119" t="str">
            <v>II/a</v>
          </cell>
          <cell r="J1119" t="str">
            <v>01 - 09 - 2014</v>
          </cell>
          <cell r="K1119" t="str">
            <v>01 - 12 - 2015</v>
          </cell>
          <cell r="L1119" t="str">
            <v>P</v>
          </cell>
          <cell r="M1119" t="str">
            <v>II/a</v>
          </cell>
          <cell r="N1119" t="str">
            <v>01 - 09 - 2014</v>
          </cell>
          <cell r="O1119" t="str">
            <v>10</v>
          </cell>
          <cell r="P1119" t="str">
            <v>0</v>
          </cell>
          <cell r="Q1119" t="str">
            <v/>
          </cell>
          <cell r="R1119" t="str">
            <v/>
          </cell>
          <cell r="S1119" t="str">
            <v/>
          </cell>
          <cell r="T1119" t="str">
            <v/>
          </cell>
          <cell r="U1119" t="str">
            <v/>
          </cell>
          <cell r="V1119" t="str">
            <v>TEKNIS / ADMINISTRASI LAINNYA</v>
          </cell>
          <cell r="W1119" t="str">
            <v>Pemerintah Kabupaten Tolitoli</v>
          </cell>
          <cell r="X1119" t="str">
            <v/>
          </cell>
          <cell r="Y1119" t="str">
            <v>SMU IPA</v>
          </cell>
          <cell r="Z1119" t="str">
            <v>23-05-1998</v>
          </cell>
          <cell r="AA1119" t="str">
            <v>Aktif</v>
          </cell>
          <cell r="AB1119" t="str">
            <v>PNS Daerah Kab./Kota yang bekerja pada Kab./Kota</v>
          </cell>
          <cell r="AC1119" t="str">
            <v>Pemerintah Kab. Tolitoli</v>
          </cell>
          <cell r="AD1119" t="str">
            <v>Pemerintah Kab. Tolitoli</v>
          </cell>
        </row>
        <row r="1120">
          <cell r="A1120">
            <v>1118</v>
          </cell>
          <cell r="B1120" t="str">
            <v>196901292007011013</v>
          </cell>
          <cell r="C1120" t="str">
            <v>570027629</v>
          </cell>
          <cell r="D1120" t="str">
            <v>YOUCE A. TIMPOLO</v>
          </cell>
          <cell r="E1120" t="str">
            <v/>
          </cell>
          <cell r="F1120" t="str">
            <v>SE</v>
          </cell>
          <cell r="G1120" t="str">
            <v>TOLITOLI</v>
          </cell>
          <cell r="H1120" t="str">
            <v>29 - 01 - 1969</v>
          </cell>
          <cell r="I1120" t="str">
            <v>II/a</v>
          </cell>
          <cell r="J1120" t="str">
            <v>01 - 01 - 2007</v>
          </cell>
          <cell r="K1120" t="str">
            <v>01 - 10 - 2008</v>
          </cell>
          <cell r="L1120" t="str">
            <v>L</v>
          </cell>
          <cell r="M1120" t="str">
            <v>III/a</v>
          </cell>
          <cell r="N1120" t="str">
            <v>01 - 10 - 2014</v>
          </cell>
          <cell r="O1120" t="str">
            <v>8</v>
          </cell>
          <cell r="P1120" t="str">
            <v>9</v>
          </cell>
          <cell r="Q1120" t="str">
            <v/>
          </cell>
          <cell r="R1120" t="str">
            <v/>
          </cell>
          <cell r="S1120" t="str">
            <v/>
          </cell>
          <cell r="T1120" t="str">
            <v/>
          </cell>
          <cell r="U1120" t="str">
            <v/>
          </cell>
          <cell r="V1120" t="str">
            <v>STAF</v>
          </cell>
          <cell r="W1120" t="str">
            <v>Seksi Pembinaan Sejarah Dan Nilai Budaya</v>
          </cell>
          <cell r="X1120" t="str">
            <v>Bidang Kebudayaan</v>
          </cell>
          <cell r="Y1120" t="str">
            <v>S-1 EKONOMI MANAJEMEN</v>
          </cell>
          <cell r="Z1120" t="str">
            <v>31-12-2013</v>
          </cell>
          <cell r="AA1120" t="str">
            <v>Aktif</v>
          </cell>
          <cell r="AB1120" t="str">
            <v>PNS Daerah Kab./Kota yang bekerja pada Kab./Kota</v>
          </cell>
          <cell r="AC1120" t="str">
            <v>Pemerintah Kab. Tolitoli</v>
          </cell>
          <cell r="AD1120" t="str">
            <v>Pemerintah Kab. Tolitoli</v>
          </cell>
        </row>
        <row r="1121">
          <cell r="A1121">
            <v>1119</v>
          </cell>
          <cell r="B1121" t="str">
            <v>197711022007011005</v>
          </cell>
          <cell r="C1121" t="str">
            <v>570028129</v>
          </cell>
          <cell r="D1121" t="str">
            <v>ARHAN</v>
          </cell>
          <cell r="E1121" t="str">
            <v/>
          </cell>
          <cell r="F1121" t="str">
            <v/>
          </cell>
          <cell r="G1121" t="str">
            <v>TOLITOLI</v>
          </cell>
          <cell r="H1121" t="str">
            <v>02 - 11 - 1977</v>
          </cell>
          <cell r="I1121" t="str">
            <v>I/a</v>
          </cell>
          <cell r="J1121" t="str">
            <v>01 - 01 - 2007</v>
          </cell>
          <cell r="K1121" t="str">
            <v>01 - 10 - 2008</v>
          </cell>
          <cell r="L1121" t="str">
            <v>L</v>
          </cell>
          <cell r="M1121" t="str">
            <v>I/c</v>
          </cell>
          <cell r="N1121" t="str">
            <v>01 - 04 - 2017</v>
          </cell>
          <cell r="O1121" t="str">
            <v>13</v>
          </cell>
          <cell r="P1121" t="str">
            <v>3</v>
          </cell>
          <cell r="Q1121" t="str">
            <v/>
          </cell>
          <cell r="R1121" t="str">
            <v/>
          </cell>
          <cell r="S1121" t="str">
            <v/>
          </cell>
          <cell r="T1121" t="str">
            <v/>
          </cell>
          <cell r="U1121" t="str">
            <v/>
          </cell>
          <cell r="V1121" t="str">
            <v>PRAMU TAMAN DAN KEBERSIHAN</v>
          </cell>
          <cell r="W1121" t="str">
            <v>Seksi Penanggulangan Kebersihan</v>
          </cell>
          <cell r="X1121" t="str">
            <v>Dinas Perumahan Rakyat Dan Kawasan Pemukiman</v>
          </cell>
          <cell r="Y1121" t="str">
            <v>PERSAMAAN SLTP (PAKET B)</v>
          </cell>
          <cell r="Z1121" t="str">
            <v>31-12-2007</v>
          </cell>
          <cell r="AA1121" t="str">
            <v>Aktif</v>
          </cell>
          <cell r="AB1121" t="str">
            <v>PNS Daerah Kab./Kota yang bekerja pada Kab./Kota</v>
          </cell>
          <cell r="AC1121" t="str">
            <v>Pemerintah Kab. Tolitoli</v>
          </cell>
          <cell r="AD1121" t="str">
            <v>Pemerintah Kab. Tolitoli</v>
          </cell>
        </row>
        <row r="1122">
          <cell r="A1122">
            <v>1120</v>
          </cell>
          <cell r="B1122" t="str">
            <v>196605141989072001</v>
          </cell>
          <cell r="C1122" t="str">
            <v>131778279</v>
          </cell>
          <cell r="D1122" t="str">
            <v>HALIPAH A KIRAB</v>
          </cell>
          <cell r="E1122" t="str">
            <v/>
          </cell>
          <cell r="F1122" t="str">
            <v/>
          </cell>
          <cell r="G1122" t="str">
            <v>TOLITOLI</v>
          </cell>
          <cell r="H1122" t="str">
            <v>14 - 05 - 1966</v>
          </cell>
          <cell r="I1122" t="str">
            <v>II/a</v>
          </cell>
          <cell r="J1122" t="str">
            <v>01 - 07 - 1989</v>
          </cell>
          <cell r="K1122" t="str">
            <v>01 - 02 - 1991</v>
          </cell>
          <cell r="L1122" t="str">
            <v>P</v>
          </cell>
          <cell r="M1122" t="str">
            <v>IV/a</v>
          </cell>
          <cell r="N1122" t="str">
            <v>01 - 04 - 2009</v>
          </cell>
          <cell r="O1122" t="str">
            <v>14</v>
          </cell>
          <cell r="P1122" t="str">
            <v>9</v>
          </cell>
          <cell r="Q1122" t="str">
            <v/>
          </cell>
          <cell r="R1122" t="str">
            <v/>
          </cell>
          <cell r="S1122" t="str">
            <v/>
          </cell>
          <cell r="T1122" t="str">
            <v>01 - 04 - 2009</v>
          </cell>
          <cell r="U1122" t="str">
            <v>Guru Pembina</v>
          </cell>
          <cell r="V1122" t="str">
            <v/>
          </cell>
          <cell r="W1122" t="str">
            <v>SD Negeri Percontohan</v>
          </cell>
          <cell r="X1122" t="str">
            <v>Dinas Pendidikan Dan Kebudayaan</v>
          </cell>
          <cell r="Y1122" t="str">
            <v>S-1 SARJANA PENDIDIKAN</v>
          </cell>
          <cell r="Z1122" t="str">
            <v>10-03-2009</v>
          </cell>
          <cell r="AA1122" t="str">
            <v>Aktif</v>
          </cell>
          <cell r="AB1122" t="str">
            <v>PNS Daerah Kab./Kota yang bekerja pada Kab./Kota</v>
          </cell>
          <cell r="AC1122" t="str">
            <v>Pemerintah Kab. Tolitoli</v>
          </cell>
          <cell r="AD1122" t="str">
            <v>Pemerintah Kab. Tolitoli</v>
          </cell>
        </row>
        <row r="1123">
          <cell r="A1123">
            <v>1121</v>
          </cell>
          <cell r="B1123" t="str">
            <v>196805161998031005</v>
          </cell>
          <cell r="C1123" t="str">
            <v>132211415</v>
          </cell>
          <cell r="D1123" t="str">
            <v>CHAMDA</v>
          </cell>
          <cell r="E1123" t="str">
            <v/>
          </cell>
          <cell r="F1123" t="str">
            <v>SPD</v>
          </cell>
          <cell r="G1123" t="str">
            <v>SURABAYA</v>
          </cell>
          <cell r="H1123" t="str">
            <v>16 - 05 - 1968</v>
          </cell>
          <cell r="I1123" t="str">
            <v>III/a</v>
          </cell>
          <cell r="J1123" t="str">
            <v>01 - 03 - 1998</v>
          </cell>
          <cell r="K1123" t="str">
            <v>01 - 06 - 1999</v>
          </cell>
          <cell r="L1123" t="str">
            <v>L</v>
          </cell>
          <cell r="M1123" t="str">
            <v>IV/a</v>
          </cell>
          <cell r="N1123" t="str">
            <v>01 - 04 - 2009</v>
          </cell>
          <cell r="O1123" t="str">
            <v>11</v>
          </cell>
          <cell r="P1123" t="str">
            <v>1</v>
          </cell>
          <cell r="Q1123" t="str">
            <v/>
          </cell>
          <cell r="R1123" t="str">
            <v/>
          </cell>
          <cell r="S1123" t="str">
            <v/>
          </cell>
          <cell r="T1123" t="str">
            <v>01 - 04 - 2009</v>
          </cell>
          <cell r="U1123" t="str">
            <v>Guru Pembina</v>
          </cell>
          <cell r="V1123" t="str">
            <v/>
          </cell>
          <cell r="W1123" t="str">
            <v>SMP NEGERI 1 DAKOPEMEAN</v>
          </cell>
          <cell r="X1123" t="str">
            <v>CABANG DISPENBUD KECAMATAN DAKOPEMEAN</v>
          </cell>
          <cell r="Y1123" t="str">
            <v>A-IV MATEMATIKA</v>
          </cell>
          <cell r="Z1123" t="str">
            <v>31-12-1993</v>
          </cell>
          <cell r="AA1123" t="str">
            <v>Aktif</v>
          </cell>
          <cell r="AB1123" t="str">
            <v>PNS Daerah Kab./Kota yang bekerja pada Kab./Kota</v>
          </cell>
          <cell r="AC1123" t="str">
            <v>Pemerintah Kab. Tolitoli</v>
          </cell>
          <cell r="AD1123" t="str">
            <v>Pemerintah Kab. Tolitoli</v>
          </cell>
        </row>
        <row r="1124">
          <cell r="A1124">
            <v>1122</v>
          </cell>
          <cell r="B1124" t="str">
            <v>197311162014092001</v>
          </cell>
          <cell r="C1124" t="str">
            <v/>
          </cell>
          <cell r="D1124" t="str">
            <v>NUR`AINI</v>
          </cell>
          <cell r="E1124" t="str">
            <v/>
          </cell>
          <cell r="F1124" t="str">
            <v/>
          </cell>
          <cell r="G1124" t="str">
            <v>TOLITOLI</v>
          </cell>
          <cell r="H1124" t="str">
            <v>16 - 11 - 1973</v>
          </cell>
          <cell r="I1124" t="str">
            <v>I/c</v>
          </cell>
          <cell r="J1124" t="str">
            <v>01 - 09 - 2014</v>
          </cell>
          <cell r="K1124" t="str">
            <v>01 - 12 - 2015</v>
          </cell>
          <cell r="L1124" t="str">
            <v>P</v>
          </cell>
          <cell r="M1124" t="str">
            <v>I/c</v>
          </cell>
          <cell r="N1124" t="str">
            <v>01 - 09 - 2014</v>
          </cell>
          <cell r="O1124" t="str">
            <v>12</v>
          </cell>
          <cell r="P1124" t="str">
            <v>11</v>
          </cell>
          <cell r="Q1124" t="str">
            <v/>
          </cell>
          <cell r="R1124" t="str">
            <v/>
          </cell>
          <cell r="S1124" t="str">
            <v/>
          </cell>
          <cell r="T1124" t="str">
            <v/>
          </cell>
          <cell r="U1124" t="str">
            <v/>
          </cell>
          <cell r="V1124" t="str">
            <v>TEKNIS / ADMINISTRASI LAINNYA</v>
          </cell>
          <cell r="W1124" t="str">
            <v>SEKSI KETENTRAMAN DAN KETERTIBAN</v>
          </cell>
          <cell r="X1124" t="str">
            <v>KANTOR KELURAHAN BARU</v>
          </cell>
          <cell r="Y1124" t="str">
            <v>SMP</v>
          </cell>
          <cell r="Z1124" t="str">
            <v>31-05-1990</v>
          </cell>
          <cell r="AA1124" t="str">
            <v>Aktif</v>
          </cell>
          <cell r="AB1124" t="str">
            <v>PNS Daerah Kab./Kota yang bekerja pada Kab./Kota</v>
          </cell>
          <cell r="AC1124" t="str">
            <v>Pemerintah Kab. Tolitoli</v>
          </cell>
          <cell r="AD1124" t="str">
            <v>Pemerintah Kab. Tolitoli</v>
          </cell>
        </row>
        <row r="1125">
          <cell r="A1125">
            <v>1123</v>
          </cell>
          <cell r="B1125" t="str">
            <v>198307152010011036</v>
          </cell>
          <cell r="C1125" t="str">
            <v/>
          </cell>
          <cell r="D1125" t="str">
            <v>MUNAWIR</v>
          </cell>
          <cell r="E1125" t="str">
            <v/>
          </cell>
          <cell r="F1125" t="str">
            <v>AMA Pd</v>
          </cell>
          <cell r="G1125" t="str">
            <v>TOLITOLI</v>
          </cell>
          <cell r="H1125" t="str">
            <v>15 - 07 - 1983</v>
          </cell>
          <cell r="I1125" t="str">
            <v>II/b</v>
          </cell>
          <cell r="J1125" t="str">
            <v>01 - 01 - 2010</v>
          </cell>
          <cell r="K1125" t="str">
            <v>01 - 01 - 2012</v>
          </cell>
          <cell r="L1125" t="str">
            <v>L</v>
          </cell>
          <cell r="M1125" t="str">
            <v>II/c</v>
          </cell>
          <cell r="N1125" t="str">
            <v>01 - 10 - 2014</v>
          </cell>
          <cell r="O1125" t="str">
            <v>7</v>
          </cell>
          <cell r="P1125" t="str">
            <v>9</v>
          </cell>
          <cell r="Q1125" t="str">
            <v/>
          </cell>
          <cell r="R1125" t="str">
            <v/>
          </cell>
          <cell r="S1125" t="str">
            <v/>
          </cell>
          <cell r="T1125" t="str">
            <v>01 - 10 - 2014</v>
          </cell>
          <cell r="U1125" t="str">
            <v>Guru Muda</v>
          </cell>
          <cell r="V1125" t="str">
            <v/>
          </cell>
          <cell r="W1125" t="str">
            <v>SDN PULIAS PANTAI</v>
          </cell>
          <cell r="X1125" t="str">
            <v>CABANG DISPENBUD KECAMATAN OGODEIDE</v>
          </cell>
          <cell r="Y1125" t="str">
            <v>D-II/A-II PENDIDIKAN</v>
          </cell>
          <cell r="Z1125" t="str">
            <v>31-12-2005</v>
          </cell>
          <cell r="AA1125" t="str">
            <v>Aktif</v>
          </cell>
          <cell r="AB1125" t="str">
            <v>PNS Daerah Kab./Kota yang bekerja pada Kab./Kota</v>
          </cell>
          <cell r="AC1125" t="str">
            <v>Pemerintah Kab. Tolitoli</v>
          </cell>
          <cell r="AD1125" t="str">
            <v>Pemerintah Kab. Tolitoli</v>
          </cell>
        </row>
        <row r="1126">
          <cell r="A1126">
            <v>1124</v>
          </cell>
          <cell r="B1126" t="str">
            <v>197208211997072001</v>
          </cell>
          <cell r="C1126" t="str">
            <v>132179549</v>
          </cell>
          <cell r="D1126" t="str">
            <v>SURYANI H SUMA</v>
          </cell>
          <cell r="E1126" t="str">
            <v/>
          </cell>
          <cell r="F1126" t="str">
            <v>S.Pd.SD</v>
          </cell>
          <cell r="G1126" t="str">
            <v>BUOL</v>
          </cell>
          <cell r="H1126" t="str">
            <v>21 - 08 - 1972</v>
          </cell>
          <cell r="I1126" t="str">
            <v>II/b</v>
          </cell>
          <cell r="J1126" t="str">
            <v>01 - 07 - 1997</v>
          </cell>
          <cell r="K1126" t="str">
            <v>01 - 12 - 1998</v>
          </cell>
          <cell r="L1126" t="str">
            <v>P</v>
          </cell>
          <cell r="M1126" t="str">
            <v>III/c</v>
          </cell>
          <cell r="N1126" t="str">
            <v>01 - 10 - 2015</v>
          </cell>
          <cell r="O1126" t="str">
            <v>16</v>
          </cell>
          <cell r="P1126" t="str">
            <v>3</v>
          </cell>
          <cell r="Q1126" t="str">
            <v/>
          </cell>
          <cell r="R1126" t="str">
            <v/>
          </cell>
          <cell r="S1126" t="str">
            <v/>
          </cell>
          <cell r="T1126" t="str">
            <v>01 - 10 - 2015</v>
          </cell>
          <cell r="U1126" t="str">
            <v>Guru Muda</v>
          </cell>
          <cell r="V1126" t="str">
            <v/>
          </cell>
          <cell r="W1126" t="str">
            <v>SDN BAMBALAGA</v>
          </cell>
          <cell r="X1126" t="str">
            <v>CABANG DISPENBUD KECAMATAN OGODEIDE</v>
          </cell>
          <cell r="Y1126" t="str">
            <v>S-1/A-IV PENDIDIKAN GURU SEKOLAH DASAR</v>
          </cell>
          <cell r="Z1126" t="str">
            <v>31-12-1996</v>
          </cell>
          <cell r="AA1126" t="str">
            <v>Aktif</v>
          </cell>
          <cell r="AB1126" t="str">
            <v>PNS Daerah Kab./Kota yang bekerja pada Kab./Kota</v>
          </cell>
          <cell r="AC1126" t="str">
            <v>Pemerintah Kab. Tolitoli</v>
          </cell>
          <cell r="AD1126" t="str">
            <v>Pemerintah Kab. Tolitoli</v>
          </cell>
        </row>
        <row r="1127">
          <cell r="A1127">
            <v>1125</v>
          </cell>
          <cell r="B1127" t="str">
            <v>198306222015022001</v>
          </cell>
          <cell r="C1127" t="str">
            <v/>
          </cell>
          <cell r="D1127" t="str">
            <v>SALEHA SADIKE</v>
          </cell>
          <cell r="E1127" t="str">
            <v/>
          </cell>
          <cell r="F1127" t="str">
            <v>A.Ma.Pd</v>
          </cell>
          <cell r="G1127" t="str">
            <v>TOLITOLI</v>
          </cell>
          <cell r="H1127" t="str">
            <v>22 - 06 - 1983</v>
          </cell>
          <cell r="I1127" t="str">
            <v>II/b</v>
          </cell>
          <cell r="J1127" t="str">
            <v>01 - 02 - 2015</v>
          </cell>
          <cell r="K1127" t="str">
            <v>01 - 09 - 2016</v>
          </cell>
          <cell r="L1127" t="str">
            <v>P</v>
          </cell>
          <cell r="M1127" t="str">
            <v>II/b</v>
          </cell>
          <cell r="N1127" t="str">
            <v>01 - 02 - 2015</v>
          </cell>
          <cell r="O1127" t="str">
            <v>14</v>
          </cell>
          <cell r="P1127" t="str">
            <v>1</v>
          </cell>
          <cell r="Q1127" t="str">
            <v/>
          </cell>
          <cell r="R1127" t="str">
            <v/>
          </cell>
          <cell r="S1127" t="str">
            <v/>
          </cell>
          <cell r="T1127" t="str">
            <v/>
          </cell>
          <cell r="U1127" t="str">
            <v/>
          </cell>
          <cell r="V1127" t="str">
            <v>GURU SD</v>
          </cell>
          <cell r="W1127" t="str">
            <v>SDN SESE</v>
          </cell>
          <cell r="X1127" t="str">
            <v>CABANG DISPENBUD KECAMATAN DAMPAL UTARA</v>
          </cell>
          <cell r="Y1127" t="str">
            <v>D-II PGSD</v>
          </cell>
          <cell r="Z1127" t="str">
            <v>11-12-2003</v>
          </cell>
          <cell r="AA1127" t="str">
            <v>Aktif</v>
          </cell>
          <cell r="AB1127" t="str">
            <v>PNS Daerah Kab./Kota yang bekerja pada Kab./Kota</v>
          </cell>
          <cell r="AC1127" t="str">
            <v>Pemerintah Kab. Tolitoli</v>
          </cell>
          <cell r="AD1127" t="str">
            <v>Pemerintah Kab. Tolitoli</v>
          </cell>
        </row>
        <row r="1128">
          <cell r="A1128">
            <v>1126</v>
          </cell>
          <cell r="B1128" t="str">
            <v>198707072010012008</v>
          </cell>
          <cell r="C1128" t="str">
            <v/>
          </cell>
          <cell r="D1128" t="str">
            <v>NIRWANA</v>
          </cell>
          <cell r="E1128" t="str">
            <v/>
          </cell>
          <cell r="F1128" t="str">
            <v>A.Md.Kep</v>
          </cell>
          <cell r="G1128" t="str">
            <v>TOLITOLI</v>
          </cell>
          <cell r="H1128" t="str">
            <v>07 - 07 - 1987</v>
          </cell>
          <cell r="I1128" t="str">
            <v>II/c</v>
          </cell>
          <cell r="J1128" t="str">
            <v>01 - 01 - 2010</v>
          </cell>
          <cell r="K1128" t="str">
            <v>01 - 01 - 2012</v>
          </cell>
          <cell r="L1128" t="str">
            <v>P</v>
          </cell>
          <cell r="M1128" t="str">
            <v>III/a</v>
          </cell>
          <cell r="N1128" t="str">
            <v>01 - 10 - 2016</v>
          </cell>
          <cell r="O1128" t="str">
            <v>4</v>
          </cell>
          <cell r="P1128" t="str">
            <v>9</v>
          </cell>
          <cell r="Q1128" t="str">
            <v/>
          </cell>
          <cell r="R1128" t="str">
            <v/>
          </cell>
          <cell r="S1128" t="str">
            <v/>
          </cell>
          <cell r="T1128" t="str">
            <v>01 - 10 - 2016</v>
          </cell>
          <cell r="U1128" t="str">
            <v>Perawat Pelaksana Lanjutan</v>
          </cell>
          <cell r="V1128" t="str">
            <v/>
          </cell>
          <cell r="W1128" t="str">
            <v>RUMAH SAKIT UMUM DAERAH MOKOPIDO</v>
          </cell>
          <cell r="X1128" t="str">
            <v>Pemerintah Kabupaten Tolitoli</v>
          </cell>
          <cell r="Y1128" t="str">
            <v>D-III KEPERAWATAN</v>
          </cell>
          <cell r="Z1128" t="str">
            <v>31-12-2007</v>
          </cell>
          <cell r="AA1128" t="str">
            <v>Aktif</v>
          </cell>
          <cell r="AB1128" t="str">
            <v>PNS Daerah Kab./Kota yang bekerja pada Kab./Kota</v>
          </cell>
          <cell r="AC1128" t="str">
            <v>Pemerintah Kab. Tolitoli</v>
          </cell>
          <cell r="AD1128" t="str">
            <v>Pemerintah Kab. Tolitoli</v>
          </cell>
        </row>
        <row r="1129">
          <cell r="A1129">
            <v>1127</v>
          </cell>
          <cell r="B1129" t="str">
            <v>198912022017081001</v>
          </cell>
          <cell r="C1129" t="str">
            <v/>
          </cell>
          <cell r="D1129" t="str">
            <v>GERSON HARINDAH</v>
          </cell>
          <cell r="E1129" t="str">
            <v/>
          </cell>
          <cell r="F1129" t="str">
            <v>S.Pd</v>
          </cell>
          <cell r="G1129" t="str">
            <v>MINAHASA UTARA</v>
          </cell>
          <cell r="H1129" t="str">
            <v>02 - 12 - 1989</v>
          </cell>
          <cell r="I1129" t="str">
            <v>III/a</v>
          </cell>
          <cell r="J1129" t="str">
            <v>01 - 08 - 2017</v>
          </cell>
          <cell r="K1129" t="str">
            <v>01 - 04 - 2018</v>
          </cell>
          <cell r="L1129" t="str">
            <v>L</v>
          </cell>
          <cell r="M1129" t="str">
            <v>III/a</v>
          </cell>
          <cell r="N1129" t="str">
            <v>01 - 08 - 2017</v>
          </cell>
          <cell r="O1129" t="str">
            <v>0</v>
          </cell>
          <cell r="P1129" t="str">
            <v>0</v>
          </cell>
          <cell r="Q1129" t="str">
            <v/>
          </cell>
          <cell r="R1129" t="str">
            <v/>
          </cell>
          <cell r="S1129" t="str">
            <v/>
          </cell>
          <cell r="T1129" t="str">
            <v/>
          </cell>
          <cell r="U1129" t="str">
            <v/>
          </cell>
          <cell r="V1129" t="str">
            <v>GURU KELAS</v>
          </cell>
          <cell r="W1129" t="str">
            <v>SD Negeri 2 Buga</v>
          </cell>
          <cell r="X1129" t="str">
            <v>Dinas Pendidikan Dan Kebudayaan</v>
          </cell>
          <cell r="Y1129" t="str">
            <v>S-1 PENDIDIKAN GURU SEKOLAH DASAR</v>
          </cell>
          <cell r="Z1129" t="str">
            <v>14-06-2011</v>
          </cell>
          <cell r="AA1129" t="str">
            <v>Aktif</v>
          </cell>
          <cell r="AB1129" t="str">
            <v>PNS Daerah Kab./Kota yang bekerja pada Kab./Kota</v>
          </cell>
          <cell r="AC1129" t="str">
            <v>Pemerintah Kab. Tolitoli</v>
          </cell>
          <cell r="AD1129" t="str">
            <v>Pemerintah Kab. Tolitoli</v>
          </cell>
        </row>
        <row r="1130">
          <cell r="A1130">
            <v>1128</v>
          </cell>
          <cell r="B1130" t="str">
            <v>196911102000121003</v>
          </cell>
          <cell r="C1130" t="str">
            <v>132282883</v>
          </cell>
          <cell r="D1130" t="str">
            <v>MANDASING</v>
          </cell>
          <cell r="E1130" t="str">
            <v/>
          </cell>
          <cell r="F1130" t="str">
            <v/>
          </cell>
          <cell r="G1130" t="str">
            <v>TINIGI</v>
          </cell>
          <cell r="H1130" t="str">
            <v>10 - 11 - 1969</v>
          </cell>
          <cell r="I1130" t="str">
            <v>II/a</v>
          </cell>
          <cell r="J1130" t="str">
            <v>01 - 12 - 2000</v>
          </cell>
          <cell r="K1130" t="str">
            <v>01 - 04 - 2002</v>
          </cell>
          <cell r="L1130" t="str">
            <v>L</v>
          </cell>
          <cell r="M1130" t="str">
            <v>III/c</v>
          </cell>
          <cell r="N1130" t="str">
            <v>01 - 04 - 2017</v>
          </cell>
          <cell r="O1130" t="str">
            <v>11</v>
          </cell>
          <cell r="P1130" t="str">
            <v>4</v>
          </cell>
          <cell r="Q1130" t="str">
            <v/>
          </cell>
          <cell r="R1130" t="str">
            <v/>
          </cell>
          <cell r="S1130" t="str">
            <v/>
          </cell>
          <cell r="T1130" t="str">
            <v>01 - 04 - 2017</v>
          </cell>
          <cell r="U1130" t="str">
            <v>Guru Muda</v>
          </cell>
          <cell r="V1130" t="str">
            <v/>
          </cell>
          <cell r="W1130" t="str">
            <v>SDN 2 TINIGI</v>
          </cell>
          <cell r="X1130" t="str">
            <v>CABANG DISPENBUD KECAMATAN GALANG</v>
          </cell>
          <cell r="Y1130" t="str">
            <v>SPG</v>
          </cell>
          <cell r="Z1130" t="str">
            <v>31-12-1990</v>
          </cell>
          <cell r="AA1130" t="str">
            <v>Aktif</v>
          </cell>
          <cell r="AB1130" t="str">
            <v>PNS Daerah Kab./Kota yang bekerja pada Kab./Kota</v>
          </cell>
          <cell r="AC1130" t="str">
            <v>Pemerintah Kab. Tolitoli</v>
          </cell>
          <cell r="AD1130" t="str">
            <v>Pemerintah Kab. Tolitoli</v>
          </cell>
        </row>
        <row r="1131">
          <cell r="A1131">
            <v>1129</v>
          </cell>
          <cell r="B1131" t="str">
            <v>198510282010011011</v>
          </cell>
          <cell r="C1131" t="str">
            <v/>
          </cell>
          <cell r="D1131" t="str">
            <v>BUDI UTOMO</v>
          </cell>
          <cell r="E1131" t="str">
            <v/>
          </cell>
          <cell r="F1131" t="str">
            <v>SP</v>
          </cell>
          <cell r="G1131" t="str">
            <v>TOLITOLI</v>
          </cell>
          <cell r="H1131" t="str">
            <v>28 - 10 - 1985</v>
          </cell>
          <cell r="I1131" t="str">
            <v>II/a</v>
          </cell>
          <cell r="J1131" t="str">
            <v>01 - 01 - 2010</v>
          </cell>
          <cell r="K1131" t="str">
            <v>01 - 01 - 2012</v>
          </cell>
          <cell r="L1131" t="str">
            <v>L</v>
          </cell>
          <cell r="M1131" t="str">
            <v>III/a</v>
          </cell>
          <cell r="N1131" t="str">
            <v>01 - 10 - 2015</v>
          </cell>
          <cell r="O1131" t="str">
            <v>6</v>
          </cell>
          <cell r="P1131" t="str">
            <v>2</v>
          </cell>
          <cell r="Q1131" t="str">
            <v/>
          </cell>
          <cell r="R1131" t="str">
            <v/>
          </cell>
          <cell r="S1131" t="str">
            <v/>
          </cell>
          <cell r="T1131" t="str">
            <v/>
          </cell>
          <cell r="U1131" t="str">
            <v/>
          </cell>
          <cell r="V1131" t="str">
            <v>FUNGSIONAL UMUM</v>
          </cell>
          <cell r="W1131" t="str">
            <v>Seksi Penatagunaan Hutan</v>
          </cell>
          <cell r="X1131" t="str">
            <v>Bidang Planologi Hutan</v>
          </cell>
          <cell r="Y1131" t="str">
            <v>S-1/STRATA SATU</v>
          </cell>
          <cell r="Z1131" t="str">
            <v>19-06-2010</v>
          </cell>
          <cell r="AA1131" t="str">
            <v>Aktif</v>
          </cell>
          <cell r="AB1131" t="str">
            <v>PNS Daerah Kab./Kota yang bekerja pada Kab./Kota</v>
          </cell>
          <cell r="AC1131" t="str">
            <v>Pemerintah Kab. Tolitoli</v>
          </cell>
          <cell r="AD1131" t="str">
            <v>Pemerintah Kab. Tolitoli</v>
          </cell>
        </row>
        <row r="1132">
          <cell r="A1132">
            <v>1130</v>
          </cell>
          <cell r="B1132" t="str">
            <v>196908021997022003</v>
          </cell>
          <cell r="C1132" t="str">
            <v>132162837</v>
          </cell>
          <cell r="D1132" t="str">
            <v>HASNAH MODANGGU</v>
          </cell>
          <cell r="E1132" t="str">
            <v/>
          </cell>
          <cell r="F1132" t="str">
            <v/>
          </cell>
          <cell r="G1132" t="str">
            <v>GORONTALO</v>
          </cell>
          <cell r="H1132" t="str">
            <v>02 - 08 - 1969</v>
          </cell>
          <cell r="I1132" t="str">
            <v>II/a</v>
          </cell>
          <cell r="J1132" t="str">
            <v>01 - 02 - 1997</v>
          </cell>
          <cell r="K1132" t="str">
            <v>01 - 06 - 1998</v>
          </cell>
          <cell r="L1132" t="str">
            <v>P</v>
          </cell>
          <cell r="M1132" t="str">
            <v>III/b</v>
          </cell>
          <cell r="N1132" t="str">
            <v>01 - 10 - 2016</v>
          </cell>
          <cell r="O1132" t="str">
            <v>14</v>
          </cell>
          <cell r="P1132" t="str">
            <v>8</v>
          </cell>
          <cell r="Q1132" t="str">
            <v/>
          </cell>
          <cell r="R1132" t="str">
            <v/>
          </cell>
          <cell r="S1132" t="str">
            <v/>
          </cell>
          <cell r="T1132" t="str">
            <v>01 - 10 - 2016</v>
          </cell>
          <cell r="U1132" t="str">
            <v>Guru</v>
          </cell>
          <cell r="V1132" t="str">
            <v/>
          </cell>
          <cell r="W1132" t="str">
            <v>Pemerintah Kabupaten Tolitoli</v>
          </cell>
          <cell r="X1132" t="str">
            <v/>
          </cell>
          <cell r="Y1132" t="str">
            <v>SPG PENDIDIKAN TK</v>
          </cell>
          <cell r="Z1132" t="str">
            <v>31-12-1990</v>
          </cell>
          <cell r="AA1132" t="str">
            <v>Aktif</v>
          </cell>
          <cell r="AB1132" t="str">
            <v>PNS Daerah Kab./Kota yang bekerja pada Kab./Kota</v>
          </cell>
          <cell r="AC1132" t="str">
            <v>Pemerintah Kab. Tolitoli</v>
          </cell>
          <cell r="AD1132" t="str">
            <v>Pemerintah Kab. Tolitoli</v>
          </cell>
        </row>
        <row r="1133">
          <cell r="A1133">
            <v>1131</v>
          </cell>
          <cell r="B1133" t="str">
            <v>195909251991112001</v>
          </cell>
          <cell r="C1133" t="str">
            <v>131940820</v>
          </cell>
          <cell r="D1133" t="str">
            <v>HAIRA HULOPI</v>
          </cell>
          <cell r="E1133" t="str">
            <v/>
          </cell>
          <cell r="F1133" t="str">
            <v>A.Ma.Pd</v>
          </cell>
          <cell r="G1133" t="str">
            <v>GORONTALO</v>
          </cell>
          <cell r="H1133" t="str">
            <v>25 - 09 - 1959</v>
          </cell>
          <cell r="I1133" t="str">
            <v>II/a</v>
          </cell>
          <cell r="J1133" t="str">
            <v>01 - 11 - 1991</v>
          </cell>
          <cell r="K1133" t="str">
            <v>01 - 02 - 1993</v>
          </cell>
          <cell r="L1133" t="str">
            <v>P</v>
          </cell>
          <cell r="M1133" t="str">
            <v>III/d</v>
          </cell>
          <cell r="N1133" t="str">
            <v>01 - 10 - 2013</v>
          </cell>
          <cell r="O1133" t="str">
            <v>16</v>
          </cell>
          <cell r="P1133" t="str">
            <v>11</v>
          </cell>
          <cell r="Q1133" t="str">
            <v/>
          </cell>
          <cell r="R1133" t="str">
            <v/>
          </cell>
          <cell r="S1133" t="str">
            <v/>
          </cell>
          <cell r="T1133" t="str">
            <v>09 - 03 - 2015</v>
          </cell>
          <cell r="U1133" t="str">
            <v>Guru Muda</v>
          </cell>
          <cell r="V1133" t="str">
            <v/>
          </cell>
          <cell r="W1133" t="str">
            <v>SDN 2 LABUAN LOBO</v>
          </cell>
          <cell r="X1133" t="str">
            <v>CABANG DISPENBUD KECAMATAN OGODEIDE</v>
          </cell>
          <cell r="Y1133" t="str">
            <v>D-II/A-II PGSD</v>
          </cell>
          <cell r="Z1133" t="str">
            <v>31-12-2003</v>
          </cell>
          <cell r="AA1133" t="str">
            <v>Aktif</v>
          </cell>
          <cell r="AB1133" t="str">
            <v>PNS Daerah Kab./Kota yang bekerja pada Kab./Kota</v>
          </cell>
          <cell r="AC1133" t="str">
            <v>Pemerintah Kab. Tolitoli</v>
          </cell>
          <cell r="AD1133" t="str">
            <v>Pemerintah Kab. Tolitoli</v>
          </cell>
        </row>
        <row r="1134">
          <cell r="A1134">
            <v>1132</v>
          </cell>
          <cell r="B1134" t="str">
            <v>197208251998031005</v>
          </cell>
          <cell r="C1134" t="str">
            <v>570012560</v>
          </cell>
          <cell r="D1134" t="str">
            <v>BUDIN</v>
          </cell>
          <cell r="E1134" t="str">
            <v/>
          </cell>
          <cell r="F1134" t="str">
            <v/>
          </cell>
          <cell r="G1134" t="str">
            <v>TOLITOLI</v>
          </cell>
          <cell r="H1134" t="str">
            <v>25 - 08 - 1972</v>
          </cell>
          <cell r="I1134" t="str">
            <v>II/a</v>
          </cell>
          <cell r="J1134" t="str">
            <v>01 - 03 - 1998</v>
          </cell>
          <cell r="K1134" t="str">
            <v>01 - 08 - 1999</v>
          </cell>
          <cell r="L1134" t="str">
            <v>L</v>
          </cell>
          <cell r="M1134" t="str">
            <v>III/a</v>
          </cell>
          <cell r="N1134" t="str">
            <v>01 - 04 - 2016</v>
          </cell>
          <cell r="O1134" t="str">
            <v>13</v>
          </cell>
          <cell r="P1134" t="str">
            <v>4</v>
          </cell>
          <cell r="Q1134" t="str">
            <v/>
          </cell>
          <cell r="R1134" t="str">
            <v/>
          </cell>
          <cell r="S1134" t="str">
            <v/>
          </cell>
          <cell r="T1134" t="str">
            <v/>
          </cell>
          <cell r="U1134" t="str">
            <v/>
          </cell>
          <cell r="V1134" t="str">
            <v>PENYUSUNAN DATA DAN LAPORAN</v>
          </cell>
          <cell r="W1134" t="str">
            <v>Seksi Pengendalian Jasa Konstruksi</v>
          </cell>
          <cell r="X1134" t="str">
            <v>Bidang Pelayanan Jasa Konstruksi</v>
          </cell>
          <cell r="Y1134" t="str">
            <v>SMA</v>
          </cell>
          <cell r="Z1134" t="str">
            <v>31-12-1991</v>
          </cell>
          <cell r="AA1134" t="str">
            <v>Tugas Belajar</v>
          </cell>
          <cell r="AB1134" t="str">
            <v>PNS Daerah Kab./Kota yang bekerja pada Kab./Kota</v>
          </cell>
          <cell r="AC1134" t="str">
            <v>Pemerintah Kab. Tolitoli</v>
          </cell>
          <cell r="AD1134" t="str">
            <v>Pemerintah Kab. Tolitoli</v>
          </cell>
        </row>
        <row r="1135">
          <cell r="A1135">
            <v>1133</v>
          </cell>
          <cell r="B1135" t="str">
            <v>196601051989032017</v>
          </cell>
          <cell r="C1135" t="str">
            <v>131840762</v>
          </cell>
          <cell r="D1135" t="str">
            <v>NUR BHAWITA MUMU</v>
          </cell>
          <cell r="E1135" t="str">
            <v/>
          </cell>
          <cell r="F1135" t="str">
            <v>SE</v>
          </cell>
          <cell r="G1135" t="str">
            <v>TOLITOLI</v>
          </cell>
          <cell r="H1135" t="str">
            <v>05 - 01 - 1966</v>
          </cell>
          <cell r="I1135" t="str">
            <v>I/b</v>
          </cell>
          <cell r="J1135" t="str">
            <v>01 - 03 - 1989</v>
          </cell>
          <cell r="K1135" t="str">
            <v>01 - 02 - 1991</v>
          </cell>
          <cell r="L1135" t="str">
            <v>P</v>
          </cell>
          <cell r="M1135" t="str">
            <v>III/b</v>
          </cell>
          <cell r="N1135" t="str">
            <v>01 - 04 - 2013</v>
          </cell>
          <cell r="O1135" t="str">
            <v>16</v>
          </cell>
          <cell r="P1135" t="str">
            <v>1</v>
          </cell>
          <cell r="Q1135" t="str">
            <v/>
          </cell>
          <cell r="R1135" t="str">
            <v/>
          </cell>
          <cell r="S1135" t="str">
            <v/>
          </cell>
          <cell r="T1135" t="str">
            <v/>
          </cell>
          <cell r="U1135" t="str">
            <v/>
          </cell>
          <cell r="V1135" t="str">
            <v>PENGADMINISTRASI UMUM</v>
          </cell>
          <cell r="W1135" t="str">
            <v>Dinas Pemuda Dan Olah Raga</v>
          </cell>
          <cell r="X1135" t="str">
            <v>Pemerintah Kabupaten Tolitoli</v>
          </cell>
          <cell r="Y1135" t="str">
            <v>SMA A.3/IPS</v>
          </cell>
          <cell r="Z1135" t="str">
            <v>31-12-1991</v>
          </cell>
          <cell r="AA1135" t="str">
            <v>Aktif</v>
          </cell>
          <cell r="AB1135" t="str">
            <v>PNS Daerah Kab./Kota yang bekerja pada Kab./Kota</v>
          </cell>
          <cell r="AC1135" t="str">
            <v>Pemerintah Kab. Tolitoli</v>
          </cell>
          <cell r="AD1135" t="str">
            <v>Pemerintah Kab. Tolitoli</v>
          </cell>
        </row>
        <row r="1136">
          <cell r="A1136">
            <v>1134</v>
          </cell>
          <cell r="B1136" t="str">
            <v>196806171995121005</v>
          </cell>
          <cell r="C1136" t="str">
            <v>132145398</v>
          </cell>
          <cell r="D1136" t="str">
            <v>MOHAMMAD TANG HI YAHYA</v>
          </cell>
          <cell r="E1136" t="str">
            <v/>
          </cell>
          <cell r="F1136" t="str">
            <v>SPD</v>
          </cell>
          <cell r="G1136" t="str">
            <v>TOLITOLI</v>
          </cell>
          <cell r="H1136" t="str">
            <v>17 - 06 - 1968</v>
          </cell>
          <cell r="I1136" t="str">
            <v>III/a</v>
          </cell>
          <cell r="J1136" t="str">
            <v>01 - 12 - 1995</v>
          </cell>
          <cell r="K1136" t="str">
            <v>01 - 04 - 1997</v>
          </cell>
          <cell r="L1136" t="str">
            <v>L</v>
          </cell>
          <cell r="M1136" t="str">
            <v>IV/b</v>
          </cell>
          <cell r="N1136" t="str">
            <v>01 - 04 - 2012</v>
          </cell>
          <cell r="O1136" t="str">
            <v>0</v>
          </cell>
          <cell r="P1136" t="str">
            <v>0</v>
          </cell>
          <cell r="Q1136" t="str">
            <v/>
          </cell>
          <cell r="R1136" t="str">
            <v/>
          </cell>
          <cell r="S1136" t="str">
            <v/>
          </cell>
          <cell r="T1136" t="str">
            <v>11 - 01 - 2017</v>
          </cell>
          <cell r="U1136" t="str">
            <v>Pengawas Sekolah Madya</v>
          </cell>
          <cell r="V1136" t="str">
            <v/>
          </cell>
          <cell r="W1136" t="str">
            <v>Dinas Pendidikan Dan Kebudayaan</v>
          </cell>
          <cell r="X1136" t="str">
            <v>Pemerintah Kabupaten Tolitoli</v>
          </cell>
          <cell r="Y1136" t="str">
            <v>S-1 PENDIDIKAN FISIKA</v>
          </cell>
          <cell r="Z1136" t="str">
            <v>31-12-1994</v>
          </cell>
          <cell r="AA1136" t="str">
            <v>Aktif</v>
          </cell>
          <cell r="AB1136" t="str">
            <v>PNS Daerah Kab./Kota yang bekerja pada Kab./Kota</v>
          </cell>
          <cell r="AC1136" t="str">
            <v>Pemerintah Kab. Tolitoli</v>
          </cell>
          <cell r="AD1136" t="str">
            <v>Pemerintah Kab. Tolitoli</v>
          </cell>
        </row>
        <row r="1137">
          <cell r="A1137">
            <v>1135</v>
          </cell>
          <cell r="B1137" t="str">
            <v>196806261988032007</v>
          </cell>
          <cell r="C1137" t="str">
            <v>131743610</v>
          </cell>
          <cell r="D1137" t="str">
            <v>HERLINA</v>
          </cell>
          <cell r="E1137" t="str">
            <v/>
          </cell>
          <cell r="F1137" t="str">
            <v>A.Ma.Pd</v>
          </cell>
          <cell r="G1137" t="str">
            <v>TOLINGGULA</v>
          </cell>
          <cell r="H1137" t="str">
            <v>26 - 06 - 1968</v>
          </cell>
          <cell r="I1137" t="str">
            <v>II/a</v>
          </cell>
          <cell r="J1137" t="str">
            <v>01 - 03 - 1988</v>
          </cell>
          <cell r="K1137" t="str">
            <v>01 - 11 - 1989</v>
          </cell>
          <cell r="L1137" t="str">
            <v>P</v>
          </cell>
          <cell r="M1137" t="str">
            <v>IV/a</v>
          </cell>
          <cell r="N1137" t="str">
            <v>01 - 04 - 2013</v>
          </cell>
          <cell r="O1137" t="str">
            <v>20</v>
          </cell>
          <cell r="P1137" t="str">
            <v>1</v>
          </cell>
          <cell r="Q1137" t="str">
            <v/>
          </cell>
          <cell r="R1137" t="str">
            <v/>
          </cell>
          <cell r="S1137" t="str">
            <v/>
          </cell>
          <cell r="T1137" t="str">
            <v>01 - 04 - 2013</v>
          </cell>
          <cell r="U1137" t="str">
            <v>Guru Madya</v>
          </cell>
          <cell r="V1137" t="str">
            <v/>
          </cell>
          <cell r="W1137" t="str">
            <v>SD Negeri 2 Tolitoli</v>
          </cell>
          <cell r="X1137" t="str">
            <v>Dinas Pendidikan Dan Kebudayaan</v>
          </cell>
          <cell r="Y1137" t="str">
            <v>D-III/A-III PGSD</v>
          </cell>
          <cell r="Z1137" t="str">
            <v>31-12-2002</v>
          </cell>
          <cell r="AA1137" t="str">
            <v>Aktif</v>
          </cell>
          <cell r="AB1137" t="str">
            <v>PNS Daerah Kab./Kota yang bekerja pada Kab./Kota</v>
          </cell>
          <cell r="AC1137" t="str">
            <v>Pemerintah Kab. Tolitoli</v>
          </cell>
          <cell r="AD1137" t="str">
            <v>Pemerintah Kab. Tolitoli</v>
          </cell>
        </row>
        <row r="1138">
          <cell r="A1138">
            <v>1136</v>
          </cell>
          <cell r="B1138" t="str">
            <v>198005012009041001</v>
          </cell>
          <cell r="C1138" t="str">
            <v/>
          </cell>
          <cell r="D1138" t="str">
            <v>MANSUR</v>
          </cell>
          <cell r="E1138" t="str">
            <v/>
          </cell>
          <cell r="F1138" t="str">
            <v>A.Ma</v>
          </cell>
          <cell r="G1138" t="str">
            <v>TOLITOLI</v>
          </cell>
          <cell r="H1138" t="str">
            <v>01 - 05 - 1980</v>
          </cell>
          <cell r="I1138" t="str">
            <v>II/b</v>
          </cell>
          <cell r="J1138" t="str">
            <v>01 - 04 - 2009</v>
          </cell>
          <cell r="K1138" t="str">
            <v>01 - 01 - 2011</v>
          </cell>
          <cell r="L1138" t="str">
            <v>L</v>
          </cell>
          <cell r="M1138" t="str">
            <v>II/c</v>
          </cell>
          <cell r="N1138" t="str">
            <v>01 - 10 - 2014</v>
          </cell>
          <cell r="O1138" t="str">
            <v>8</v>
          </cell>
          <cell r="P1138" t="str">
            <v>6</v>
          </cell>
          <cell r="Q1138" t="str">
            <v/>
          </cell>
          <cell r="R1138" t="str">
            <v/>
          </cell>
          <cell r="S1138" t="str">
            <v/>
          </cell>
          <cell r="T1138" t="str">
            <v>01 - 10 - 2014</v>
          </cell>
          <cell r="U1138" t="str">
            <v>Guru Muda</v>
          </cell>
          <cell r="V1138" t="str">
            <v/>
          </cell>
          <cell r="W1138" t="str">
            <v>SDN LUOK MANIPI</v>
          </cell>
          <cell r="X1138" t="str">
            <v>CABANG DISPENBUD KECAMATAN DONDO</v>
          </cell>
          <cell r="Y1138" t="str">
            <v>D-II PGSD</v>
          </cell>
          <cell r="Z1138" t="str">
            <v>31-12-2007</v>
          </cell>
          <cell r="AA1138" t="str">
            <v>Aktif</v>
          </cell>
          <cell r="AB1138" t="str">
            <v>PNS Daerah Kab./Kota yang bekerja pada Kab./Kota</v>
          </cell>
          <cell r="AC1138" t="str">
            <v>Pemerintah Kab. Tolitoli</v>
          </cell>
          <cell r="AD1138" t="str">
            <v>Pemerintah Kab. Tolitoli</v>
          </cell>
        </row>
        <row r="1139">
          <cell r="A1139">
            <v>1137</v>
          </cell>
          <cell r="B1139" t="str">
            <v>197806162007012017</v>
          </cell>
          <cell r="C1139" t="str">
            <v>570027507</v>
          </cell>
          <cell r="D1139" t="str">
            <v>IRMAWATI</v>
          </cell>
          <cell r="E1139" t="str">
            <v/>
          </cell>
          <cell r="F1139" t="str">
            <v/>
          </cell>
          <cell r="G1139" t="str">
            <v>TOLITOLI</v>
          </cell>
          <cell r="H1139" t="str">
            <v>16 - 06 - 1978</v>
          </cell>
          <cell r="I1139" t="str">
            <v>II/a</v>
          </cell>
          <cell r="J1139" t="str">
            <v>01 - 01 - 2007</v>
          </cell>
          <cell r="K1139" t="str">
            <v>01 - 10 - 2008</v>
          </cell>
          <cell r="L1139" t="str">
            <v>P</v>
          </cell>
          <cell r="M1139" t="str">
            <v>II/c</v>
          </cell>
          <cell r="N1139" t="str">
            <v>01 - 04 - 2015</v>
          </cell>
          <cell r="O1139" t="str">
            <v>15</v>
          </cell>
          <cell r="P1139" t="str">
            <v>3</v>
          </cell>
          <cell r="Q1139" t="str">
            <v/>
          </cell>
          <cell r="R1139" t="str">
            <v/>
          </cell>
          <cell r="S1139" t="str">
            <v/>
          </cell>
          <cell r="T1139" t="str">
            <v/>
          </cell>
          <cell r="U1139" t="str">
            <v/>
          </cell>
          <cell r="V1139" t="str">
            <v>FUNGSIONAL UMUM</v>
          </cell>
          <cell r="W1139" t="str">
            <v>Seksi Sarana Dan Prasarana Kepemudaan</v>
          </cell>
          <cell r="X1139" t="str">
            <v>Bidang Sarana Dan Prasarana</v>
          </cell>
          <cell r="Y1139" t="str">
            <v>SMA</v>
          </cell>
          <cell r="Z1139" t="str">
            <v>31-12-1997</v>
          </cell>
          <cell r="AA1139" t="str">
            <v>Aktif</v>
          </cell>
          <cell r="AB1139" t="str">
            <v>PNS Daerah Kab./Kota yang bekerja pada Kab./Kota</v>
          </cell>
          <cell r="AC1139" t="str">
            <v>Pemerintah Kab. Tolitoli</v>
          </cell>
          <cell r="AD1139" t="str">
            <v>Pemerintah Kab. Tolitoli</v>
          </cell>
        </row>
        <row r="1140">
          <cell r="A1140">
            <v>1138</v>
          </cell>
          <cell r="B1140" t="str">
            <v>198602032010012023</v>
          </cell>
          <cell r="C1140" t="str">
            <v/>
          </cell>
          <cell r="D1140" t="str">
            <v>SITTI AMINAH</v>
          </cell>
          <cell r="E1140" t="str">
            <v/>
          </cell>
          <cell r="F1140" t="str">
            <v>A.Md.Kep</v>
          </cell>
          <cell r="G1140" t="str">
            <v>TOLITOLI</v>
          </cell>
          <cell r="H1140" t="str">
            <v>03 - 02 - 1986</v>
          </cell>
          <cell r="I1140" t="str">
            <v>II/c</v>
          </cell>
          <cell r="J1140" t="str">
            <v>01 - 01 - 2010</v>
          </cell>
          <cell r="K1140" t="str">
            <v>01 - 01 - 2012</v>
          </cell>
          <cell r="L1140" t="str">
            <v>P</v>
          </cell>
          <cell r="M1140" t="str">
            <v>III/a</v>
          </cell>
          <cell r="N1140" t="str">
            <v>01 - 04 - 2017</v>
          </cell>
          <cell r="O1140" t="str">
            <v>5</v>
          </cell>
          <cell r="P1140" t="str">
            <v>3</v>
          </cell>
          <cell r="Q1140" t="str">
            <v/>
          </cell>
          <cell r="R1140" t="str">
            <v/>
          </cell>
          <cell r="S1140" t="str">
            <v/>
          </cell>
          <cell r="T1140" t="str">
            <v>01 - 04 - 2017</v>
          </cell>
          <cell r="U1140" t="str">
            <v>Perawat Pelaksana Lanjutan</v>
          </cell>
          <cell r="V1140" t="str">
            <v/>
          </cell>
          <cell r="W1140" t="str">
            <v>PUSKESMAS KOTA</v>
          </cell>
          <cell r="X1140" t="str">
            <v>DINAS KESEHATAN</v>
          </cell>
          <cell r="Y1140" t="str">
            <v>D-III KEPERAWATAN</v>
          </cell>
          <cell r="Z1140" t="str">
            <v>31-12-2006</v>
          </cell>
          <cell r="AA1140" t="str">
            <v>Aktif</v>
          </cell>
          <cell r="AB1140" t="str">
            <v>PNS Daerah Kab./Kota yang bekerja pada Kab./Kota</v>
          </cell>
          <cell r="AC1140" t="str">
            <v>Pemerintah Kab. Tolitoli</v>
          </cell>
          <cell r="AD1140" t="str">
            <v>Pemerintah Kab. Tolitoli</v>
          </cell>
        </row>
        <row r="1141">
          <cell r="A1141">
            <v>1139</v>
          </cell>
          <cell r="B1141" t="str">
            <v>196912112000122002</v>
          </cell>
          <cell r="C1141" t="str">
            <v>132282861</v>
          </cell>
          <cell r="D1141" t="str">
            <v>PUTRIANA AK. HUSAIN</v>
          </cell>
          <cell r="E1141" t="str">
            <v/>
          </cell>
          <cell r="F1141" t="str">
            <v>S.Pd.SD</v>
          </cell>
          <cell r="G1141" t="str">
            <v>TOLITOLI</v>
          </cell>
          <cell r="H1141" t="str">
            <v>11 - 12 - 1969</v>
          </cell>
          <cell r="I1141" t="str">
            <v>II/a</v>
          </cell>
          <cell r="J1141" t="str">
            <v>01 - 12 - 2000</v>
          </cell>
          <cell r="K1141" t="str">
            <v>01 - 04 - 2002</v>
          </cell>
          <cell r="L1141" t="str">
            <v>P</v>
          </cell>
          <cell r="M1141" t="str">
            <v>III/c</v>
          </cell>
          <cell r="N1141" t="str">
            <v>01 - 04 - 2016</v>
          </cell>
          <cell r="O1141" t="str">
            <v>10</v>
          </cell>
          <cell r="P1141" t="str">
            <v>4</v>
          </cell>
          <cell r="Q1141" t="str">
            <v/>
          </cell>
          <cell r="R1141" t="str">
            <v/>
          </cell>
          <cell r="S1141" t="str">
            <v/>
          </cell>
          <cell r="T1141" t="str">
            <v>01 - 04 - 2016</v>
          </cell>
          <cell r="U1141" t="str">
            <v>Guru Muda</v>
          </cell>
          <cell r="V1141" t="str">
            <v/>
          </cell>
          <cell r="W1141" t="str">
            <v>SD Negeri 1 Tambun</v>
          </cell>
          <cell r="X1141" t="str">
            <v>Dinas Pendidikan Dan Kebudayaan</v>
          </cell>
          <cell r="Y1141" t="str">
            <v>S-1 PENDIDIKAN GURU SEKOLAH DASAR (PGSD)</v>
          </cell>
          <cell r="Z1141" t="str">
            <v>31-12-2011</v>
          </cell>
          <cell r="AA1141" t="str">
            <v>Aktif</v>
          </cell>
          <cell r="AB1141" t="str">
            <v>PNS Daerah Kab./Kota yang bekerja pada Kab./Kota</v>
          </cell>
          <cell r="AC1141" t="str">
            <v>Pemerintah Kab. Tolitoli</v>
          </cell>
          <cell r="AD1141" t="str">
            <v>Pemerintah Kab. Tolitoli</v>
          </cell>
        </row>
        <row r="1142">
          <cell r="A1142">
            <v>1140</v>
          </cell>
          <cell r="B1142" t="str">
            <v>198004152014092001</v>
          </cell>
          <cell r="C1142" t="str">
            <v/>
          </cell>
          <cell r="D1142" t="str">
            <v>WAHIDA</v>
          </cell>
          <cell r="E1142" t="str">
            <v/>
          </cell>
          <cell r="F1142" t="str">
            <v/>
          </cell>
          <cell r="G1142" t="str">
            <v>TOLITOLI</v>
          </cell>
          <cell r="H1142" t="str">
            <v>15 - 04 - 1980</v>
          </cell>
          <cell r="I1142" t="str">
            <v>II/a</v>
          </cell>
          <cell r="J1142" t="str">
            <v>01 - 09 - 2014</v>
          </cell>
          <cell r="K1142" t="str">
            <v>01 - 12 - 2015</v>
          </cell>
          <cell r="L1142" t="str">
            <v>P</v>
          </cell>
          <cell r="M1142" t="str">
            <v>II/a</v>
          </cell>
          <cell r="N1142" t="str">
            <v>01 - 09 - 2014</v>
          </cell>
          <cell r="O1142" t="str">
            <v>9</v>
          </cell>
          <cell r="P1142" t="str">
            <v>11</v>
          </cell>
          <cell r="Q1142" t="str">
            <v/>
          </cell>
          <cell r="R1142" t="str">
            <v/>
          </cell>
          <cell r="S1142" t="str">
            <v/>
          </cell>
          <cell r="T1142" t="str">
            <v/>
          </cell>
          <cell r="U1142" t="str">
            <v/>
          </cell>
          <cell r="V1142" t="str">
            <v>TEKNIS / ADMINISTRASI LAINNYA</v>
          </cell>
          <cell r="W1142" t="str">
            <v>SDN LAMPASIO</v>
          </cell>
          <cell r="X1142" t="str">
            <v>CABANG DISPENBUD KECAMATAN LAMPASIO</v>
          </cell>
          <cell r="Y1142" t="str">
            <v>SMK SEKRETARIS</v>
          </cell>
          <cell r="Z1142" t="str">
            <v>18-05-1998</v>
          </cell>
          <cell r="AA1142" t="str">
            <v>Aktif</v>
          </cell>
          <cell r="AB1142" t="str">
            <v>PNS Daerah Kab./Kota yang bekerja pada Kab./Kota</v>
          </cell>
          <cell r="AC1142" t="str">
            <v>Pemerintah Kab. Tolitoli</v>
          </cell>
          <cell r="AD1142" t="str">
            <v>Pemerintah Kab. Tolitoli</v>
          </cell>
        </row>
        <row r="1143">
          <cell r="A1143">
            <v>1141</v>
          </cell>
          <cell r="B1143" t="str">
            <v>197309072007012010</v>
          </cell>
          <cell r="C1143" t="str">
            <v>570027784</v>
          </cell>
          <cell r="D1143" t="str">
            <v>YURDAING</v>
          </cell>
          <cell r="E1143" t="str">
            <v/>
          </cell>
          <cell r="F1143" t="str">
            <v>SE</v>
          </cell>
          <cell r="G1143" t="str">
            <v>KEPULAUAN SELAYAR</v>
          </cell>
          <cell r="H1143" t="str">
            <v>07 - 09 - 1973</v>
          </cell>
          <cell r="I1143" t="str">
            <v>II/a</v>
          </cell>
          <cell r="J1143" t="str">
            <v>01 - 01 - 2007</v>
          </cell>
          <cell r="K1143" t="str">
            <v>01 - 10 - 2008</v>
          </cell>
          <cell r="L1143" t="str">
            <v>P</v>
          </cell>
          <cell r="M1143" t="str">
            <v>III/a</v>
          </cell>
          <cell r="N1143" t="str">
            <v>01 - 10 - 2014</v>
          </cell>
          <cell r="O1143" t="str">
            <v>5</v>
          </cell>
          <cell r="P1143" t="str">
            <v>9</v>
          </cell>
          <cell r="Q1143" t="str">
            <v/>
          </cell>
          <cell r="R1143" t="str">
            <v/>
          </cell>
          <cell r="S1143" t="str">
            <v/>
          </cell>
          <cell r="T1143" t="str">
            <v/>
          </cell>
          <cell r="U1143" t="str">
            <v/>
          </cell>
          <cell r="V1143" t="str">
            <v>PENGADMINISTRASI UMUM</v>
          </cell>
          <cell r="W1143" t="str">
            <v>Seksi Pemerintahan</v>
          </cell>
          <cell r="X1143" t="str">
            <v>Kelurahan Nalu</v>
          </cell>
          <cell r="Y1143" t="str">
            <v>S-1 EKONOMI MANAJEMEN</v>
          </cell>
          <cell r="Z1143" t="str">
            <v>31-12-2013</v>
          </cell>
          <cell r="AA1143" t="str">
            <v>Aktif</v>
          </cell>
          <cell r="AB1143" t="str">
            <v>PNS Daerah Kab./Kota yang bekerja pada Kab./Kota</v>
          </cell>
          <cell r="AC1143" t="str">
            <v>Pemerintah Kab. Tolitoli</v>
          </cell>
          <cell r="AD1143" t="str">
            <v>Pemerintah Kab. Tolitoli</v>
          </cell>
        </row>
        <row r="1144">
          <cell r="A1144">
            <v>1142</v>
          </cell>
          <cell r="B1144" t="str">
            <v>196706061986031005</v>
          </cell>
          <cell r="C1144" t="str">
            <v>131640939</v>
          </cell>
          <cell r="D1144" t="str">
            <v>SUNANDAR</v>
          </cell>
          <cell r="E1144" t="str">
            <v/>
          </cell>
          <cell r="F1144" t="str">
            <v/>
          </cell>
          <cell r="G1144" t="str">
            <v>TOLITOLI</v>
          </cell>
          <cell r="H1144" t="str">
            <v>06 - 06 - 1967</v>
          </cell>
          <cell r="I1144" t="str">
            <v>I/b</v>
          </cell>
          <cell r="J1144" t="str">
            <v>01 - 03 - 1986</v>
          </cell>
          <cell r="K1144" t="str">
            <v>01 - 06 - 1990</v>
          </cell>
          <cell r="L1144" t="str">
            <v>L</v>
          </cell>
          <cell r="M1144" t="str">
            <v>III/a</v>
          </cell>
          <cell r="N1144" t="str">
            <v>01 - 04 - 2012</v>
          </cell>
          <cell r="O1144" t="str">
            <v>18</v>
          </cell>
          <cell r="P1144" t="str">
            <v>1</v>
          </cell>
          <cell r="Q1144" t="str">
            <v/>
          </cell>
          <cell r="R1144" t="str">
            <v/>
          </cell>
          <cell r="S1144" t="str">
            <v/>
          </cell>
          <cell r="T1144" t="str">
            <v/>
          </cell>
          <cell r="U1144" t="str">
            <v/>
          </cell>
          <cell r="V1144" t="str">
            <v>STAF</v>
          </cell>
          <cell r="W1144" t="str">
            <v>Sub Bagian Tata Usaha</v>
          </cell>
          <cell r="X1144" t="str">
            <v>Dinas Pendidikan Dan Kebudayaan</v>
          </cell>
          <cell r="Y1144" t="str">
            <v>S-1 ILMU SOSIAL POLITIK</v>
          </cell>
          <cell r="Z1144" t="str">
            <v>31-12-2009</v>
          </cell>
          <cell r="AA1144" t="str">
            <v>Aktif</v>
          </cell>
          <cell r="AB1144" t="str">
            <v>PNS Daerah Kab./Kota yang bekerja pada Kab./Kota</v>
          </cell>
          <cell r="AC1144" t="str">
            <v>Pemerintah Kab. Tolitoli</v>
          </cell>
          <cell r="AD1144" t="str">
            <v>Pemerintah Kab. Tolitoli</v>
          </cell>
        </row>
        <row r="1145">
          <cell r="A1145">
            <v>1143</v>
          </cell>
          <cell r="B1145" t="str">
            <v>195912311983071001</v>
          </cell>
          <cell r="C1145" t="str">
            <v>131248062</v>
          </cell>
          <cell r="D1145" t="str">
            <v>RAMLI M</v>
          </cell>
          <cell r="E1145" t="str">
            <v/>
          </cell>
          <cell r="F1145" t="str">
            <v/>
          </cell>
          <cell r="G1145" t="str">
            <v>POLEWALI MAMASA</v>
          </cell>
          <cell r="H1145" t="str">
            <v>31 - 12 - 1959</v>
          </cell>
          <cell r="I1145" t="str">
            <v>II/a</v>
          </cell>
          <cell r="J1145" t="str">
            <v>01 - 07 - 1983</v>
          </cell>
          <cell r="K1145" t="str">
            <v>01 - 07 - 1985</v>
          </cell>
          <cell r="L1145" t="str">
            <v>L</v>
          </cell>
          <cell r="M1145" t="str">
            <v>IV/a</v>
          </cell>
          <cell r="N1145" t="str">
            <v>01 - 10 - 2009</v>
          </cell>
          <cell r="O1145" t="str">
            <v>21</v>
          </cell>
          <cell r="P1145" t="str">
            <v>3</v>
          </cell>
          <cell r="Q1145" t="str">
            <v/>
          </cell>
          <cell r="R1145" t="str">
            <v/>
          </cell>
          <cell r="S1145" t="str">
            <v/>
          </cell>
          <cell r="T1145" t="str">
            <v>01 - 10 - 2009</v>
          </cell>
          <cell r="U1145" t="str">
            <v>Guru Pembina</v>
          </cell>
          <cell r="V1145" t="str">
            <v/>
          </cell>
          <cell r="W1145" t="str">
            <v>SDN 1 BILO</v>
          </cell>
          <cell r="X1145" t="str">
            <v>CABANG DISPENBUD KECAMATAN OGODEIDE</v>
          </cell>
          <cell r="Y1145" t="str">
            <v>D-II PENDIDIKAN AGAMA ISLAM</v>
          </cell>
          <cell r="Z1145" t="str">
            <v>31-12-1995</v>
          </cell>
          <cell r="AA1145" t="str">
            <v>Aktif</v>
          </cell>
          <cell r="AB1145" t="str">
            <v>PNS Daerah Kab./Kota yang bekerja pada Kab./Kota</v>
          </cell>
          <cell r="AC1145" t="str">
            <v>Pemerintah Kab. Tolitoli</v>
          </cell>
          <cell r="AD1145" t="str">
            <v>Pemerintah Kab. Tolitoli</v>
          </cell>
        </row>
        <row r="1146">
          <cell r="A1146">
            <v>1144</v>
          </cell>
          <cell r="B1146" t="str">
            <v>198201132009042002</v>
          </cell>
          <cell r="C1146" t="str">
            <v/>
          </cell>
          <cell r="D1146" t="str">
            <v>WIWI ADRIANI</v>
          </cell>
          <cell r="E1146" t="str">
            <v/>
          </cell>
          <cell r="F1146" t="str">
            <v>SE</v>
          </cell>
          <cell r="G1146" t="str">
            <v>TINABOGAN</v>
          </cell>
          <cell r="H1146" t="str">
            <v>13 - 01 - 1982</v>
          </cell>
          <cell r="I1146" t="str">
            <v>III/a</v>
          </cell>
          <cell r="J1146" t="str">
            <v>01 - 04 - 2009</v>
          </cell>
          <cell r="K1146" t="str">
            <v>01 - 01 - 2011</v>
          </cell>
          <cell r="L1146" t="str">
            <v>P</v>
          </cell>
          <cell r="M1146" t="str">
            <v>III/c</v>
          </cell>
          <cell r="N1146" t="str">
            <v>01 - 04 - 2017</v>
          </cell>
          <cell r="O1146" t="str">
            <v>12</v>
          </cell>
          <cell r="P1146" t="str">
            <v>9</v>
          </cell>
          <cell r="Q1146" t="str">
            <v/>
          </cell>
          <cell r="R1146" t="str">
            <v/>
          </cell>
          <cell r="S1146" t="str">
            <v/>
          </cell>
          <cell r="T1146" t="str">
            <v/>
          </cell>
          <cell r="U1146" t="str">
            <v/>
          </cell>
          <cell r="V1146" t="str">
            <v>PENYIAP BAHAN PENGHAPUSAN</v>
          </cell>
          <cell r="W1146" t="str">
            <v>Dinas Pengelolaan Keuangan Dan Aset Daerah</v>
          </cell>
          <cell r="X1146" t="str">
            <v>Pemerintah Kabupaten Tolitoli</v>
          </cell>
          <cell r="Y1146" t="str">
            <v>S-1 EKONOMI MANAJEMEN</v>
          </cell>
          <cell r="Z1146" t="str">
            <v>31-12-2004</v>
          </cell>
          <cell r="AA1146" t="str">
            <v>Aktif</v>
          </cell>
          <cell r="AB1146" t="str">
            <v>PNS Daerah Kab./Kota yang bekerja pada Kab./Kota</v>
          </cell>
          <cell r="AC1146" t="str">
            <v>Pemerintah Kab. Tolitoli</v>
          </cell>
          <cell r="AD1146" t="str">
            <v>Pemerintah Kab. Tolitoli</v>
          </cell>
        </row>
        <row r="1147">
          <cell r="A1147">
            <v>1145</v>
          </cell>
          <cell r="B1147" t="str">
            <v>198506132009042001</v>
          </cell>
          <cell r="C1147" t="str">
            <v/>
          </cell>
          <cell r="D1147" t="str">
            <v>SYAHRIA</v>
          </cell>
          <cell r="E1147" t="str">
            <v/>
          </cell>
          <cell r="F1147" t="str">
            <v>S.Pd</v>
          </cell>
          <cell r="G1147" t="str">
            <v>TOLITOLI</v>
          </cell>
          <cell r="H1147" t="str">
            <v>13 - 06 - 1985</v>
          </cell>
          <cell r="I1147" t="str">
            <v>III/a</v>
          </cell>
          <cell r="J1147" t="str">
            <v>01 - 04 - 2009</v>
          </cell>
          <cell r="K1147" t="str">
            <v>01 - 01 - 2011</v>
          </cell>
          <cell r="L1147" t="str">
            <v>P</v>
          </cell>
          <cell r="M1147" t="str">
            <v>III/c</v>
          </cell>
          <cell r="N1147" t="str">
            <v>01 - 04 - 2016</v>
          </cell>
          <cell r="O1147" t="str">
            <v>7</v>
          </cell>
          <cell r="P1147" t="str">
            <v>0</v>
          </cell>
          <cell r="Q1147" t="str">
            <v/>
          </cell>
          <cell r="R1147" t="str">
            <v/>
          </cell>
          <cell r="S1147" t="str">
            <v/>
          </cell>
          <cell r="T1147" t="str">
            <v>01 - 04 - 2016</v>
          </cell>
          <cell r="U1147" t="str">
            <v>Guru Muda</v>
          </cell>
          <cell r="V1147" t="str">
            <v/>
          </cell>
          <cell r="W1147" t="str">
            <v>SMP Negeri 4 Tolitoli</v>
          </cell>
          <cell r="X1147" t="str">
            <v>Dinas Pendidikan Dan Kebudayaan</v>
          </cell>
          <cell r="Y1147" t="str">
            <v>S-1/A-IV PENDIDIKAN PPKN</v>
          </cell>
          <cell r="Z1147" t="str">
            <v>31-12-2008</v>
          </cell>
          <cell r="AA1147" t="str">
            <v>Aktif</v>
          </cell>
          <cell r="AB1147" t="str">
            <v>PNS Daerah Kab./Kota yang bekerja pada Kab./Kota</v>
          </cell>
          <cell r="AC1147" t="str">
            <v>Pemerintah Kab. Tolitoli</v>
          </cell>
          <cell r="AD1147" t="str">
            <v>Pemerintah Kab. Tolitoli</v>
          </cell>
        </row>
        <row r="1148">
          <cell r="A1148">
            <v>1146</v>
          </cell>
          <cell r="B1148" t="str">
            <v>196911131993122001</v>
          </cell>
          <cell r="C1148" t="str">
            <v>132071143</v>
          </cell>
          <cell r="D1148" t="str">
            <v>SYAMSIAR</v>
          </cell>
          <cell r="E1148" t="str">
            <v/>
          </cell>
          <cell r="F1148" t="str">
            <v>A.Ma.Pd</v>
          </cell>
          <cell r="G1148" t="str">
            <v>MOMUNU</v>
          </cell>
          <cell r="H1148" t="str">
            <v>13 - 11 - 1969</v>
          </cell>
          <cell r="I1148" t="str">
            <v>II/a</v>
          </cell>
          <cell r="J1148" t="str">
            <v>01 - 12 - 1993</v>
          </cell>
          <cell r="K1148" t="str">
            <v>01 - 06 - 1995</v>
          </cell>
          <cell r="L1148" t="str">
            <v>P</v>
          </cell>
          <cell r="M1148" t="str">
            <v>IV/a</v>
          </cell>
          <cell r="N1148" t="str">
            <v>01 - 10 - 2014</v>
          </cell>
          <cell r="O1148" t="str">
            <v>15</v>
          </cell>
          <cell r="P1148" t="str">
            <v>10</v>
          </cell>
          <cell r="Q1148" t="str">
            <v/>
          </cell>
          <cell r="R1148" t="str">
            <v/>
          </cell>
          <cell r="S1148" t="str">
            <v/>
          </cell>
          <cell r="T1148" t="str">
            <v>01 - 10 - 2014</v>
          </cell>
          <cell r="U1148" t="str">
            <v>Guru Madya</v>
          </cell>
          <cell r="V1148" t="str">
            <v/>
          </cell>
          <cell r="W1148" t="str">
            <v>SDN PULIAS ABALING</v>
          </cell>
          <cell r="X1148" t="str">
            <v>CABANG DISPENBUD KECAMATAN OGODEIDE</v>
          </cell>
          <cell r="Y1148" t="str">
            <v>D-II PGSD</v>
          </cell>
          <cell r="Z1148" t="str">
            <v>31-12-2003</v>
          </cell>
          <cell r="AA1148" t="str">
            <v>Aktif</v>
          </cell>
          <cell r="AB1148" t="str">
            <v>PNS Daerah Kab./Kota yang bekerja pada Kab./Kota</v>
          </cell>
          <cell r="AC1148" t="str">
            <v>Pemerintah Kab. Tolitoli</v>
          </cell>
          <cell r="AD1148" t="str">
            <v>Pemerintah Kab. Tolitoli</v>
          </cell>
        </row>
        <row r="1149">
          <cell r="A1149">
            <v>1147</v>
          </cell>
          <cell r="B1149" t="str">
            <v>197008242000121002</v>
          </cell>
          <cell r="C1149" t="str">
            <v>132282871</v>
          </cell>
          <cell r="D1149" t="str">
            <v>BAHARUDIN</v>
          </cell>
          <cell r="E1149" t="str">
            <v/>
          </cell>
          <cell r="F1149" t="str">
            <v>A.Ma.Pd</v>
          </cell>
          <cell r="G1149" t="str">
            <v>TOLITOLI</v>
          </cell>
          <cell r="H1149" t="str">
            <v>24 - 08 - 1970</v>
          </cell>
          <cell r="I1149" t="str">
            <v>II/a</v>
          </cell>
          <cell r="J1149" t="str">
            <v>01 - 12 - 2000</v>
          </cell>
          <cell r="K1149" t="str">
            <v>01 - 04 - 2002</v>
          </cell>
          <cell r="L1149" t="str">
            <v>L</v>
          </cell>
          <cell r="M1149" t="str">
            <v>III/c</v>
          </cell>
          <cell r="N1149" t="str">
            <v>01 - 10 - 2017</v>
          </cell>
          <cell r="O1149" t="str">
            <v>11</v>
          </cell>
          <cell r="P1149" t="str">
            <v>10</v>
          </cell>
          <cell r="Q1149" t="str">
            <v/>
          </cell>
          <cell r="R1149" t="str">
            <v/>
          </cell>
          <cell r="S1149" t="str">
            <v/>
          </cell>
          <cell r="T1149" t="str">
            <v>01 - 10 - 2017</v>
          </cell>
          <cell r="U1149" t="str">
            <v>Guru Muda</v>
          </cell>
          <cell r="V1149" t="str">
            <v/>
          </cell>
          <cell r="W1149" t="str">
            <v>SD Negeri 4 Tolitoli</v>
          </cell>
          <cell r="X1149" t="str">
            <v>Dinas Pendidikan Dan Kebudayaan</v>
          </cell>
          <cell r="Y1149" t="str">
            <v>D-II PGSD</v>
          </cell>
          <cell r="Z1149" t="str">
            <v>01-01-2005</v>
          </cell>
          <cell r="AA1149" t="str">
            <v>Aktif</v>
          </cell>
          <cell r="AB1149" t="str">
            <v>PNS Daerah Kab./Kota yang bekerja pada Kab./Kota</v>
          </cell>
          <cell r="AC1149" t="str">
            <v>Pemerintah Kab. Tolitoli</v>
          </cell>
          <cell r="AD1149" t="str">
            <v>Pemerintah Kab. Tolitoli</v>
          </cell>
        </row>
        <row r="1150">
          <cell r="A1150">
            <v>1148</v>
          </cell>
          <cell r="B1150" t="str">
            <v>196712261997021001</v>
          </cell>
          <cell r="C1150" t="str">
            <v>132162847</v>
          </cell>
          <cell r="D1150" t="str">
            <v>RAHMAT AMERANG</v>
          </cell>
          <cell r="E1150" t="str">
            <v>Drs.</v>
          </cell>
          <cell r="F1150" t="str">
            <v/>
          </cell>
          <cell r="G1150" t="str">
            <v>DONGGALA</v>
          </cell>
          <cell r="H1150" t="str">
            <v>26 - 12 - 1967</v>
          </cell>
          <cell r="I1150" t="str">
            <v>III/a</v>
          </cell>
          <cell r="J1150" t="str">
            <v>01 - 02 - 1997</v>
          </cell>
          <cell r="K1150" t="str">
            <v>01 - 09 - 1998</v>
          </cell>
          <cell r="L1150" t="str">
            <v>L</v>
          </cell>
          <cell r="M1150" t="str">
            <v>IV/a</v>
          </cell>
          <cell r="N1150" t="str">
            <v>01 - 04 - 2009</v>
          </cell>
          <cell r="O1150" t="str">
            <v>12</v>
          </cell>
          <cell r="P1150" t="str">
            <v>2</v>
          </cell>
          <cell r="Q1150" t="str">
            <v/>
          </cell>
          <cell r="R1150" t="str">
            <v/>
          </cell>
          <cell r="S1150" t="str">
            <v/>
          </cell>
          <cell r="T1150" t="str">
            <v>09 - 03 - 2015</v>
          </cell>
          <cell r="U1150" t="str">
            <v>Guru Madya</v>
          </cell>
          <cell r="V1150" t="str">
            <v/>
          </cell>
          <cell r="W1150" t="str">
            <v>SMP NEGERI 1 DAMPAL UTARA</v>
          </cell>
          <cell r="X1150" t="str">
            <v>CABANG DISPENBUD KECAMATAN DAMPAL UTARA</v>
          </cell>
          <cell r="Y1150" t="str">
            <v>S-1 PENDIDIKAN BIOLOGI</v>
          </cell>
          <cell r="Z1150" t="str">
            <v>31-12-1993</v>
          </cell>
          <cell r="AA1150" t="str">
            <v>Aktif</v>
          </cell>
          <cell r="AB1150" t="str">
            <v>PNS Daerah Kab./Kota yang bekerja pada Kab./Kota</v>
          </cell>
          <cell r="AC1150" t="str">
            <v>Pemerintah Kab. Tolitoli</v>
          </cell>
          <cell r="AD1150" t="str">
            <v>Pemerintah Kab. Tolitoli</v>
          </cell>
        </row>
        <row r="1151">
          <cell r="A1151">
            <v>1149</v>
          </cell>
          <cell r="B1151" t="str">
            <v>198505022011012009</v>
          </cell>
          <cell r="C1151" t="str">
            <v/>
          </cell>
          <cell r="D1151" t="str">
            <v>ANGKY SAFITRI ANGGRAINI</v>
          </cell>
          <cell r="E1151" t="str">
            <v/>
          </cell>
          <cell r="F1151" t="str">
            <v>A.Md</v>
          </cell>
          <cell r="G1151" t="str">
            <v>MEDAN</v>
          </cell>
          <cell r="H1151" t="str">
            <v>02 - 05 - 1985</v>
          </cell>
          <cell r="I1151" t="str">
            <v>II/c</v>
          </cell>
          <cell r="J1151" t="str">
            <v>01 - 01 - 2011</v>
          </cell>
          <cell r="K1151" t="str">
            <v>01 - 01 - 2013</v>
          </cell>
          <cell r="L1151" t="str">
            <v>P</v>
          </cell>
          <cell r="M1151" t="str">
            <v>II/d</v>
          </cell>
          <cell r="N1151" t="str">
            <v>01 - 04 - 2015</v>
          </cell>
          <cell r="O1151" t="str">
            <v>7</v>
          </cell>
          <cell r="P1151" t="str">
            <v>3</v>
          </cell>
          <cell r="Q1151" t="str">
            <v/>
          </cell>
          <cell r="R1151" t="str">
            <v/>
          </cell>
          <cell r="S1151" t="str">
            <v/>
          </cell>
          <cell r="T1151" t="str">
            <v/>
          </cell>
          <cell r="U1151" t="str">
            <v/>
          </cell>
          <cell r="V1151" t="str">
            <v>PENGELOLA DATA PROGRAM</v>
          </cell>
          <cell r="W1151" t="str">
            <v>Sub Bagian Keuangan Dan Aset</v>
          </cell>
          <cell r="X1151" t="str">
            <v>Dinas Sosial</v>
          </cell>
          <cell r="Y1151" t="str">
            <v>D-III/A-III TEKNIK BANGUNAN</v>
          </cell>
          <cell r="Z1151" t="str">
            <v>31-12-2007</v>
          </cell>
          <cell r="AA1151" t="str">
            <v>Aktif</v>
          </cell>
          <cell r="AB1151" t="str">
            <v>PNS Daerah Kab./Kota yang bekerja pada Kab./Kota</v>
          </cell>
          <cell r="AC1151" t="str">
            <v>Pemerintah Kab. Tolitoli</v>
          </cell>
          <cell r="AD1151" t="str">
            <v>Pemerintah Kab. Tolitoli</v>
          </cell>
        </row>
        <row r="1152">
          <cell r="A1152">
            <v>1150</v>
          </cell>
          <cell r="B1152" t="str">
            <v>198605072010011009</v>
          </cell>
          <cell r="C1152" t="str">
            <v/>
          </cell>
          <cell r="D1152" t="str">
            <v>RAMLI H.SULU</v>
          </cell>
          <cell r="E1152" t="str">
            <v/>
          </cell>
          <cell r="F1152" t="str">
            <v>A.Md.Kep</v>
          </cell>
          <cell r="G1152" t="str">
            <v>BUOL</v>
          </cell>
          <cell r="H1152" t="str">
            <v>07 - 05 - 1986</v>
          </cell>
          <cell r="I1152" t="str">
            <v>II/c</v>
          </cell>
          <cell r="J1152" t="str">
            <v>01 - 01 - 2010</v>
          </cell>
          <cell r="K1152" t="str">
            <v>01 - 01 - 2012</v>
          </cell>
          <cell r="L1152" t="str">
            <v>L</v>
          </cell>
          <cell r="M1152" t="str">
            <v>III/a</v>
          </cell>
          <cell r="N1152" t="str">
            <v>01 - 04 - 2017</v>
          </cell>
          <cell r="O1152" t="str">
            <v>5</v>
          </cell>
          <cell r="P1152" t="str">
            <v>3</v>
          </cell>
          <cell r="Q1152" t="str">
            <v/>
          </cell>
          <cell r="R1152" t="str">
            <v/>
          </cell>
          <cell r="S1152" t="str">
            <v/>
          </cell>
          <cell r="T1152" t="str">
            <v>01 - 04 - 2017</v>
          </cell>
          <cell r="U1152" t="str">
            <v>Perawat Pelaksana Lanjutan</v>
          </cell>
          <cell r="V1152" t="str">
            <v/>
          </cell>
          <cell r="W1152" t="str">
            <v>Sub Bidang Pelayanan Medis Dan Keperawatan</v>
          </cell>
          <cell r="X1152" t="str">
            <v>BIDANG PELAYANAN</v>
          </cell>
          <cell r="Y1152" t="str">
            <v>D-III KEPERAWATAN</v>
          </cell>
          <cell r="Z1152" t="str">
            <v>31-12-2008</v>
          </cell>
          <cell r="AA1152" t="str">
            <v>Aktif</v>
          </cell>
          <cell r="AB1152" t="str">
            <v>PNS Daerah Kab./Kota yang bekerja pada Kab./Kota</v>
          </cell>
          <cell r="AC1152" t="str">
            <v>Pemerintah Kab. Tolitoli</v>
          </cell>
          <cell r="AD1152" t="str">
            <v>Pemerintah Kab. Tolitoli</v>
          </cell>
        </row>
        <row r="1153">
          <cell r="A1153">
            <v>1151</v>
          </cell>
          <cell r="B1153" t="str">
            <v>197812082014091001</v>
          </cell>
          <cell r="C1153" t="str">
            <v/>
          </cell>
          <cell r="D1153" t="str">
            <v>AMRIN</v>
          </cell>
          <cell r="E1153" t="str">
            <v/>
          </cell>
          <cell r="F1153" t="str">
            <v/>
          </cell>
          <cell r="G1153" t="str">
            <v>TOLITOLI</v>
          </cell>
          <cell r="H1153" t="str">
            <v>08 - 12 - 1978</v>
          </cell>
          <cell r="I1153" t="str">
            <v>II/a</v>
          </cell>
          <cell r="J1153" t="str">
            <v>01 - 09 - 2014</v>
          </cell>
          <cell r="K1153" t="str">
            <v>01 - 12 - 2015</v>
          </cell>
          <cell r="L1153" t="str">
            <v>L</v>
          </cell>
          <cell r="M1153" t="str">
            <v>II/a</v>
          </cell>
          <cell r="N1153" t="str">
            <v>01 - 09 - 2014</v>
          </cell>
          <cell r="O1153" t="str">
            <v>10</v>
          </cell>
          <cell r="P1153" t="str">
            <v>2</v>
          </cell>
          <cell r="Q1153" t="str">
            <v/>
          </cell>
          <cell r="R1153" t="str">
            <v/>
          </cell>
          <cell r="S1153" t="str">
            <v/>
          </cell>
          <cell r="T1153" t="str">
            <v/>
          </cell>
          <cell r="U1153" t="str">
            <v/>
          </cell>
          <cell r="V1153" t="str">
            <v>TENAGA ADMINISTRASI</v>
          </cell>
          <cell r="W1153" t="str">
            <v>SMP NEGERI 2 OGODEIDE</v>
          </cell>
          <cell r="X1153" t="str">
            <v>CABANG DISPENBUD KECAMATAN OGODEIDE</v>
          </cell>
          <cell r="Y1153" t="str">
            <v>SMU IPA</v>
          </cell>
          <cell r="Z1153" t="str">
            <v>31-05-1997</v>
          </cell>
          <cell r="AA1153" t="str">
            <v>Aktif</v>
          </cell>
          <cell r="AB1153" t="str">
            <v>PNS Daerah Kab./Kota yang bekerja pada Kab./Kota</v>
          </cell>
          <cell r="AC1153" t="str">
            <v>Pemerintah Kab. Tolitoli</v>
          </cell>
          <cell r="AD1153" t="str">
            <v>Pemerintah Kab. Tolitoli</v>
          </cell>
        </row>
        <row r="1154">
          <cell r="A1154">
            <v>1152</v>
          </cell>
          <cell r="B1154" t="str">
            <v>197806102010011021</v>
          </cell>
          <cell r="C1154" t="str">
            <v/>
          </cell>
          <cell r="D1154" t="str">
            <v>SUDARMIN</v>
          </cell>
          <cell r="E1154" t="str">
            <v/>
          </cell>
          <cell r="F1154" t="str">
            <v>SP</v>
          </cell>
          <cell r="G1154" t="str">
            <v>LINGADAN</v>
          </cell>
          <cell r="H1154" t="str">
            <v>10 - 06 - 1978</v>
          </cell>
          <cell r="I1154" t="str">
            <v>II/a</v>
          </cell>
          <cell r="J1154" t="str">
            <v>01 - 01 - 2010</v>
          </cell>
          <cell r="K1154" t="str">
            <v>01 - 01 - 2012</v>
          </cell>
          <cell r="L1154" t="str">
            <v>L</v>
          </cell>
          <cell r="M1154" t="str">
            <v>III/a</v>
          </cell>
          <cell r="N1154" t="str">
            <v>01 - 10 - 2015</v>
          </cell>
          <cell r="O1154" t="str">
            <v>6</v>
          </cell>
          <cell r="P1154" t="str">
            <v>1</v>
          </cell>
          <cell r="Q1154" t="str">
            <v/>
          </cell>
          <cell r="R1154" t="str">
            <v/>
          </cell>
          <cell r="S1154" t="str">
            <v/>
          </cell>
          <cell r="T1154" t="str">
            <v/>
          </cell>
          <cell r="U1154" t="str">
            <v/>
          </cell>
          <cell r="V1154" t="str">
            <v>FUNGSIONAL UMUM</v>
          </cell>
          <cell r="W1154" t="str">
            <v>Seksi Pembinaan Dan Pelatihan Dan Produktivitas Tenaga Kerja</v>
          </cell>
          <cell r="X1154" t="str">
            <v>Bidang Pembinaan Dan Pelatihan Dan Penempatan Tenaga Kerja</v>
          </cell>
          <cell r="Y1154" t="str">
            <v>S-1 AGRIBISNIS</v>
          </cell>
          <cell r="Z1154" t="str">
            <v>31-12-2010</v>
          </cell>
          <cell r="AA1154" t="str">
            <v>Aktif</v>
          </cell>
          <cell r="AB1154" t="str">
            <v>PNS Daerah Kab./Kota yang bekerja pada Kab./Kota</v>
          </cell>
          <cell r="AC1154" t="str">
            <v>Pemerintah Kab. Tolitoli</v>
          </cell>
          <cell r="AD1154" t="str">
            <v>Pemerintah Kab. Tolitoli</v>
          </cell>
        </row>
        <row r="1155">
          <cell r="A1155">
            <v>1153</v>
          </cell>
          <cell r="B1155" t="str">
            <v>197512042014052001</v>
          </cell>
          <cell r="C1155" t="str">
            <v/>
          </cell>
          <cell r="D1155" t="str">
            <v>BAU ANCING</v>
          </cell>
          <cell r="E1155" t="str">
            <v/>
          </cell>
          <cell r="F1155" t="str">
            <v/>
          </cell>
          <cell r="G1155" t="str">
            <v>KEPULAUAN SELAYAR</v>
          </cell>
          <cell r="H1155" t="str">
            <v>04 - 12 - 1975</v>
          </cell>
          <cell r="I1155" t="str">
            <v>II/a</v>
          </cell>
          <cell r="J1155" t="str">
            <v>01 - 05 - 2014</v>
          </cell>
          <cell r="K1155" t="str">
            <v>01 - 12 - 2015</v>
          </cell>
          <cell r="L1155" t="str">
            <v>P</v>
          </cell>
          <cell r="M1155" t="str">
            <v>II/a</v>
          </cell>
          <cell r="N1155" t="str">
            <v>01 - 05 - 2014</v>
          </cell>
          <cell r="O1155" t="str">
            <v>9</v>
          </cell>
          <cell r="P1155" t="str">
            <v>4</v>
          </cell>
          <cell r="Q1155" t="str">
            <v/>
          </cell>
          <cell r="R1155" t="str">
            <v/>
          </cell>
          <cell r="S1155" t="str">
            <v/>
          </cell>
          <cell r="T1155" t="str">
            <v/>
          </cell>
          <cell r="U1155" t="str">
            <v/>
          </cell>
          <cell r="V1155" t="str">
            <v>GURU TK</v>
          </cell>
          <cell r="W1155" t="str">
            <v>TK NEGERI PEMBINA KECAMATAN GALANG</v>
          </cell>
          <cell r="X1155" t="str">
            <v>CABANG DISPENBUD KECAMATAN GALANG</v>
          </cell>
          <cell r="Y1155" t="str">
            <v>KPG</v>
          </cell>
          <cell r="Z1155" t="str">
            <v>02-12-1999</v>
          </cell>
          <cell r="AA1155" t="str">
            <v>Aktif</v>
          </cell>
          <cell r="AB1155" t="str">
            <v>PNS Daerah Kab./Kota yang bekerja pada Kab./Kota</v>
          </cell>
          <cell r="AC1155" t="str">
            <v>Pemerintah Kab. Tolitoli</v>
          </cell>
          <cell r="AD1155" t="str">
            <v>Pemerintah Kab. Tolitoli</v>
          </cell>
        </row>
        <row r="1156">
          <cell r="A1156">
            <v>1154</v>
          </cell>
          <cell r="B1156" t="str">
            <v>197209052014112002</v>
          </cell>
          <cell r="C1156" t="str">
            <v/>
          </cell>
          <cell r="D1156" t="str">
            <v>NURDIANA</v>
          </cell>
          <cell r="E1156" t="str">
            <v/>
          </cell>
          <cell r="F1156" t="str">
            <v/>
          </cell>
          <cell r="G1156" t="str">
            <v>TOLITOLI</v>
          </cell>
          <cell r="H1156" t="str">
            <v>05 - 09 - 1972</v>
          </cell>
          <cell r="I1156" t="str">
            <v>II/a</v>
          </cell>
          <cell r="J1156" t="str">
            <v>01 - 11 - 2014</v>
          </cell>
          <cell r="K1156" t="str">
            <v>01 - 09 - 2016</v>
          </cell>
          <cell r="L1156" t="str">
            <v>P</v>
          </cell>
          <cell r="M1156" t="str">
            <v>II/a</v>
          </cell>
          <cell r="N1156" t="str">
            <v>01 - 11 - 2014</v>
          </cell>
          <cell r="O1156" t="str">
            <v>9</v>
          </cell>
          <cell r="P1156" t="str">
            <v>10</v>
          </cell>
          <cell r="Q1156" t="str">
            <v/>
          </cell>
          <cell r="R1156" t="str">
            <v/>
          </cell>
          <cell r="S1156" t="str">
            <v/>
          </cell>
          <cell r="T1156" t="str">
            <v/>
          </cell>
          <cell r="U1156" t="str">
            <v/>
          </cell>
          <cell r="V1156" t="str">
            <v xml:space="preserve">OPERATOR KOMPUTER </v>
          </cell>
          <cell r="W1156" t="str">
            <v>Sub Bidang Pelatihan Dasar</v>
          </cell>
          <cell r="X1156" t="str">
            <v>Bidang Sumber Daya Aparatur</v>
          </cell>
          <cell r="Y1156" t="str">
            <v>MADRASAH ALIYAH</v>
          </cell>
          <cell r="Z1156" t="str">
            <v>17-05-1991</v>
          </cell>
          <cell r="AA1156" t="str">
            <v>Aktif</v>
          </cell>
          <cell r="AB1156" t="str">
            <v>PNS Daerah Kab./Kota yang bekerja pada Kab./Kota</v>
          </cell>
          <cell r="AC1156" t="str">
            <v>Pemerintah Kab. Tolitoli</v>
          </cell>
          <cell r="AD1156" t="str">
            <v>Pemerintah Kab. Tolitoli</v>
          </cell>
        </row>
        <row r="1157">
          <cell r="A1157">
            <v>1155</v>
          </cell>
          <cell r="B1157" t="str">
            <v>197408202009042001</v>
          </cell>
          <cell r="C1157" t="str">
            <v/>
          </cell>
          <cell r="D1157" t="str">
            <v>HAMDIAH</v>
          </cell>
          <cell r="E1157" t="str">
            <v/>
          </cell>
          <cell r="F1157" t="str">
            <v>S.Pd.I</v>
          </cell>
          <cell r="G1157" t="str">
            <v>SINGGA</v>
          </cell>
          <cell r="H1157" t="str">
            <v>20 - 08 - 1974</v>
          </cell>
          <cell r="I1157" t="str">
            <v>III/a</v>
          </cell>
          <cell r="J1157" t="str">
            <v>01 - 04 - 2009</v>
          </cell>
          <cell r="K1157" t="str">
            <v>01 - 01 - 2011</v>
          </cell>
          <cell r="L1157" t="str">
            <v>P</v>
          </cell>
          <cell r="M1157" t="str">
            <v>III/c</v>
          </cell>
          <cell r="N1157" t="str">
            <v>01 - 04 - 2016</v>
          </cell>
          <cell r="O1157" t="str">
            <v>7</v>
          </cell>
          <cell r="P1157" t="str">
            <v>0</v>
          </cell>
          <cell r="Q1157" t="str">
            <v/>
          </cell>
          <cell r="R1157" t="str">
            <v/>
          </cell>
          <cell r="S1157" t="str">
            <v/>
          </cell>
          <cell r="T1157" t="str">
            <v>01 - 04 - 2016</v>
          </cell>
          <cell r="U1157" t="str">
            <v>Guru Muda</v>
          </cell>
          <cell r="V1157" t="str">
            <v/>
          </cell>
          <cell r="W1157" t="str">
            <v>SMP NEGERI 2 GALANG</v>
          </cell>
          <cell r="X1157" t="str">
            <v>CABANG DISPENBUD KECAMATAN GALANG</v>
          </cell>
          <cell r="Y1157" t="str">
            <v>S-1 PENDIDIKAN AGAMA ISLAM</v>
          </cell>
          <cell r="Z1157" t="str">
            <v>31-12-2008</v>
          </cell>
          <cell r="AA1157" t="str">
            <v>Aktif</v>
          </cell>
          <cell r="AB1157" t="str">
            <v>PNS Daerah Kab./Kota yang bekerja pada Kab./Kota</v>
          </cell>
          <cell r="AC1157" t="str">
            <v>Pemerintah Kab. Tolitoli</v>
          </cell>
          <cell r="AD1157" t="str">
            <v>Pemerintah Kab. Tolitoli</v>
          </cell>
        </row>
        <row r="1158">
          <cell r="A1158">
            <v>1156</v>
          </cell>
          <cell r="B1158" t="str">
            <v>198402242005012005</v>
          </cell>
          <cell r="C1158" t="str">
            <v>570017247</v>
          </cell>
          <cell r="D1158" t="str">
            <v>NIRWANTI MUDING</v>
          </cell>
          <cell r="E1158" t="str">
            <v/>
          </cell>
          <cell r="F1158" t="str">
            <v>A.MA</v>
          </cell>
          <cell r="G1158" t="str">
            <v>TOLITOLI</v>
          </cell>
          <cell r="H1158" t="str">
            <v>24 - 02 - 1984</v>
          </cell>
          <cell r="I1158" t="str">
            <v>II/b</v>
          </cell>
          <cell r="J1158" t="str">
            <v>01 - 01 - 2005</v>
          </cell>
          <cell r="K1158" t="str">
            <v>01 - 03 - 2006</v>
          </cell>
          <cell r="L1158" t="str">
            <v>P</v>
          </cell>
          <cell r="M1158" t="str">
            <v>III/a</v>
          </cell>
          <cell r="N1158" t="str">
            <v>01 - 10 - 2016</v>
          </cell>
          <cell r="O1158" t="str">
            <v>9</v>
          </cell>
          <cell r="P1158" t="str">
            <v>9</v>
          </cell>
          <cell r="Q1158" t="str">
            <v/>
          </cell>
          <cell r="R1158" t="str">
            <v/>
          </cell>
          <cell r="S1158" t="str">
            <v/>
          </cell>
          <cell r="T1158" t="str">
            <v>01 - 10 - 2016</v>
          </cell>
          <cell r="U1158" t="str">
            <v>Guru Pertama</v>
          </cell>
          <cell r="V1158" t="str">
            <v/>
          </cell>
          <cell r="W1158" t="str">
            <v>SDN PULAU LINGAYAN</v>
          </cell>
          <cell r="X1158" t="str">
            <v>CABANG DISPENBUD KECAMATAN DAMPAL UTARA</v>
          </cell>
          <cell r="Y1158" t="str">
            <v>D-II/A-II PGSD</v>
          </cell>
          <cell r="Z1158" t="str">
            <v>31-12-2004</v>
          </cell>
          <cell r="AA1158" t="str">
            <v>Aktif</v>
          </cell>
          <cell r="AB1158" t="str">
            <v>PNS Daerah Kab./Kota yang bekerja pada Kab./Kota</v>
          </cell>
          <cell r="AC1158" t="str">
            <v>Pemerintah Kab. Tolitoli</v>
          </cell>
          <cell r="AD1158" t="str">
            <v>Pemerintah Kab. Tolitoli</v>
          </cell>
        </row>
        <row r="1159">
          <cell r="A1159">
            <v>1157</v>
          </cell>
          <cell r="B1159" t="str">
            <v>197606022000071001</v>
          </cell>
          <cell r="C1159" t="str">
            <v>132264818</v>
          </cell>
          <cell r="D1159" t="str">
            <v>AGUS H. DOTUTINGGI</v>
          </cell>
          <cell r="E1159" t="str">
            <v/>
          </cell>
          <cell r="F1159" t="str">
            <v>SE</v>
          </cell>
          <cell r="G1159" t="str">
            <v>TOLITOLI</v>
          </cell>
          <cell r="H1159" t="str">
            <v>02 - 06 - 1976</v>
          </cell>
          <cell r="I1159" t="str">
            <v>II/a</v>
          </cell>
          <cell r="J1159" t="str">
            <v>01 - 07 - 2000</v>
          </cell>
          <cell r="K1159" t="str">
            <v>01 - 04 - 2002</v>
          </cell>
          <cell r="L1159" t="str">
            <v>L</v>
          </cell>
          <cell r="M1159" t="str">
            <v>III/b</v>
          </cell>
          <cell r="N1159" t="str">
            <v>01 - 04 - 2015</v>
          </cell>
          <cell r="O1159" t="str">
            <v>12</v>
          </cell>
          <cell r="P1159" t="str">
            <v>10</v>
          </cell>
          <cell r="Q1159" t="str">
            <v/>
          </cell>
          <cell r="R1159" t="str">
            <v/>
          </cell>
          <cell r="S1159" t="str">
            <v/>
          </cell>
          <cell r="T1159" t="str">
            <v/>
          </cell>
          <cell r="U1159" t="str">
            <v/>
          </cell>
          <cell r="V1159" t="str">
            <v>FUNGSIONAL UMUM</v>
          </cell>
          <cell r="W1159" t="str">
            <v>Sub Bagian Program</v>
          </cell>
          <cell r="X1159" t="str">
            <v>Sekretariat</v>
          </cell>
          <cell r="Y1159" t="str">
            <v>S-1 EKONOMI PEMBANGUNAN</v>
          </cell>
          <cell r="Z1159" t="str">
            <v>31-12-2010</v>
          </cell>
          <cell r="AA1159" t="str">
            <v>Aktif</v>
          </cell>
          <cell r="AB1159" t="str">
            <v>PNS Daerah Kab./Kota yang bekerja pada Kab./Kota</v>
          </cell>
          <cell r="AC1159" t="str">
            <v>Pemerintah Kab. Tolitoli</v>
          </cell>
          <cell r="AD1159" t="str">
            <v>Pemerintah Kab. Tolitoli</v>
          </cell>
        </row>
        <row r="1160">
          <cell r="A1160">
            <v>1158</v>
          </cell>
          <cell r="B1160" t="str">
            <v>198302122010012027</v>
          </cell>
          <cell r="C1160" t="str">
            <v/>
          </cell>
          <cell r="D1160" t="str">
            <v>NURHASMIAH</v>
          </cell>
          <cell r="E1160" t="str">
            <v/>
          </cell>
          <cell r="F1160" t="str">
            <v>S.Farm</v>
          </cell>
          <cell r="G1160" t="str">
            <v>TOLITOLI</v>
          </cell>
          <cell r="H1160" t="str">
            <v>12 - 02 - 1983</v>
          </cell>
          <cell r="I1160" t="str">
            <v>III/a</v>
          </cell>
          <cell r="J1160" t="str">
            <v>01 - 01 - 2010</v>
          </cell>
          <cell r="K1160" t="str">
            <v>01 - 01 - 2012</v>
          </cell>
          <cell r="L1160" t="str">
            <v>P</v>
          </cell>
          <cell r="M1160" t="str">
            <v>III/c</v>
          </cell>
          <cell r="N1160" t="str">
            <v>01 - 04 - 2017</v>
          </cell>
          <cell r="O1160" t="str">
            <v>7</v>
          </cell>
          <cell r="P1160" t="str">
            <v>3</v>
          </cell>
          <cell r="Q1160" t="str">
            <v/>
          </cell>
          <cell r="R1160" t="str">
            <v/>
          </cell>
          <cell r="S1160" t="str">
            <v/>
          </cell>
          <cell r="T1160" t="str">
            <v>01 - 04 - 2017</v>
          </cell>
          <cell r="U1160" t="str">
            <v>Asisten Apoteker Penyelia</v>
          </cell>
          <cell r="V1160" t="str">
            <v/>
          </cell>
          <cell r="W1160" t="str">
            <v>Sub Bidang Farmasi Dan Gizi</v>
          </cell>
          <cell r="X1160" t="str">
            <v>BIDANG PENUNJANG  MEDIS</v>
          </cell>
          <cell r="Y1160" t="str">
            <v>S-1 FARMASI</v>
          </cell>
          <cell r="Z1160" t="str">
            <v>31-12-2006</v>
          </cell>
          <cell r="AA1160" t="str">
            <v>Aktif</v>
          </cell>
          <cell r="AB1160" t="str">
            <v>PNS Daerah Kab./Kota yang bekerja pada Kab./Kota</v>
          </cell>
          <cell r="AC1160" t="str">
            <v>Pemerintah Kab. Tolitoli</v>
          </cell>
          <cell r="AD1160" t="str">
            <v>Pemerintah Kab. Tolitoli</v>
          </cell>
        </row>
        <row r="1161">
          <cell r="A1161">
            <v>1159</v>
          </cell>
          <cell r="B1161" t="str">
            <v>198607072009032001</v>
          </cell>
          <cell r="C1161" t="str">
            <v/>
          </cell>
          <cell r="D1161" t="str">
            <v>BECCE TANG</v>
          </cell>
          <cell r="E1161" t="str">
            <v/>
          </cell>
          <cell r="F1161" t="str">
            <v>AMKL</v>
          </cell>
          <cell r="G1161" t="str">
            <v>TOLITOLI</v>
          </cell>
          <cell r="H1161" t="str">
            <v>07 - 07 - 1986</v>
          </cell>
          <cell r="I1161" t="str">
            <v>II/c</v>
          </cell>
          <cell r="J1161" t="str">
            <v>01 - 03 - 2009</v>
          </cell>
          <cell r="K1161" t="str">
            <v>01 - 02 - 2011</v>
          </cell>
          <cell r="L1161" t="str">
            <v>P</v>
          </cell>
          <cell r="M1161" t="str">
            <v>III/b</v>
          </cell>
          <cell r="N1161" t="str">
            <v>01 - 04 - 2017</v>
          </cell>
          <cell r="O1161" t="str">
            <v>6</v>
          </cell>
          <cell r="P1161" t="str">
            <v>1</v>
          </cell>
          <cell r="Q1161" t="str">
            <v/>
          </cell>
          <cell r="R1161" t="str">
            <v/>
          </cell>
          <cell r="S1161" t="str">
            <v/>
          </cell>
          <cell r="T1161" t="str">
            <v>01 - 10 - 2014</v>
          </cell>
          <cell r="U1161" t="str">
            <v>Sanitarian Mahir / Lanjutan</v>
          </cell>
          <cell r="V1161" t="str">
            <v/>
          </cell>
          <cell r="W1161" t="str">
            <v>PUSKESMAS KOTA</v>
          </cell>
          <cell r="X1161" t="str">
            <v>DINAS KESEHATAN</v>
          </cell>
          <cell r="Y1161" t="str">
            <v>D-III KESEHATAN LINGKUNGAN</v>
          </cell>
          <cell r="Z1161" t="str">
            <v>31-12-2007</v>
          </cell>
          <cell r="AA1161" t="str">
            <v>Aktif</v>
          </cell>
          <cell r="AB1161" t="str">
            <v>PNS Daerah Kab./Kota yang bekerja pada Kab./Kota</v>
          </cell>
          <cell r="AC1161" t="str">
            <v>Pemerintah Kab. Tolitoli</v>
          </cell>
          <cell r="AD1161" t="str">
            <v>Pemerintah Kab. Tolitoli</v>
          </cell>
        </row>
        <row r="1162">
          <cell r="A1162">
            <v>1160</v>
          </cell>
          <cell r="B1162" t="str">
            <v>196501201991031007</v>
          </cell>
          <cell r="C1162" t="str">
            <v>170023085</v>
          </cell>
          <cell r="D1162" t="str">
            <v>I WAYAN SUDIA</v>
          </cell>
          <cell r="E1162" t="str">
            <v/>
          </cell>
          <cell r="F1162" t="str">
            <v>SE</v>
          </cell>
          <cell r="G1162" t="str">
            <v>TABANAN</v>
          </cell>
          <cell r="H1162" t="str">
            <v>20 - 01 - 1965</v>
          </cell>
          <cell r="I1162" t="str">
            <v>II/a</v>
          </cell>
          <cell r="J1162" t="str">
            <v>01 - 03 - 1991</v>
          </cell>
          <cell r="K1162" t="str">
            <v>01 - 02 - 1993</v>
          </cell>
          <cell r="L1162" t="str">
            <v>L</v>
          </cell>
          <cell r="M1162" t="str">
            <v>III/c</v>
          </cell>
          <cell r="N1162" t="str">
            <v>01 - 10 - 2015</v>
          </cell>
          <cell r="O1162" t="str">
            <v>19</v>
          </cell>
          <cell r="P1162" t="str">
            <v>7</v>
          </cell>
          <cell r="Q1162" t="str">
            <v/>
          </cell>
          <cell r="R1162" t="str">
            <v/>
          </cell>
          <cell r="S1162" t="str">
            <v/>
          </cell>
          <cell r="T1162" t="str">
            <v/>
          </cell>
          <cell r="U1162" t="str">
            <v/>
          </cell>
          <cell r="V1162" t="str">
            <v>FUNGSIONAL UMUM</v>
          </cell>
          <cell r="W1162" t="str">
            <v>INSPEKTORAT</v>
          </cell>
          <cell r="X1162" t="str">
            <v>Pemerintah Kabupaten Tolitoli</v>
          </cell>
          <cell r="Y1162" t="str">
            <v>S-1 SARJANA EKONOMI</v>
          </cell>
          <cell r="Z1162" t="str">
            <v>23-05-2007</v>
          </cell>
          <cell r="AA1162" t="str">
            <v>Aktif</v>
          </cell>
          <cell r="AB1162" t="str">
            <v>PNS Daerah Kab./Kota yang bekerja pada Kab./Kota</v>
          </cell>
          <cell r="AC1162" t="str">
            <v>Pemerintah Kab. Tolitoli</v>
          </cell>
          <cell r="AD1162" t="str">
            <v>Pemerintah Kab. Tolitoli</v>
          </cell>
        </row>
        <row r="1163">
          <cell r="A1163">
            <v>1161</v>
          </cell>
          <cell r="B1163" t="str">
            <v>196501201991031006</v>
          </cell>
          <cell r="C1163" t="str">
            <v>131949527</v>
          </cell>
          <cell r="D1163" t="str">
            <v>MATHIUS TULAK DOKI</v>
          </cell>
          <cell r="E1163" t="str">
            <v/>
          </cell>
          <cell r="F1163" t="str">
            <v>S.PD</v>
          </cell>
          <cell r="G1163" t="str">
            <v>Malimbong</v>
          </cell>
          <cell r="H1163" t="str">
            <v>20 - 01 - 1965</v>
          </cell>
          <cell r="I1163" t="str">
            <v>II/a</v>
          </cell>
          <cell r="J1163" t="str">
            <v>01 - 03 - 1991</v>
          </cell>
          <cell r="K1163" t="str">
            <v>01 - 02 - 1993</v>
          </cell>
          <cell r="L1163" t="str">
            <v>L</v>
          </cell>
          <cell r="M1163" t="str">
            <v>IV/a</v>
          </cell>
          <cell r="N1163" t="str">
            <v>01 - 04 - 2012</v>
          </cell>
          <cell r="O1163" t="str">
            <v>16</v>
          </cell>
          <cell r="P1163" t="str">
            <v>1</v>
          </cell>
          <cell r="Q1163" t="str">
            <v/>
          </cell>
          <cell r="R1163" t="str">
            <v/>
          </cell>
          <cell r="S1163" t="str">
            <v/>
          </cell>
          <cell r="T1163" t="str">
            <v>01 - 04 - 2012</v>
          </cell>
          <cell r="U1163" t="str">
            <v>Guru Pembina</v>
          </cell>
          <cell r="V1163" t="str">
            <v/>
          </cell>
          <cell r="W1163" t="str">
            <v>SMP NEGERI 1 TOLITOLI</v>
          </cell>
          <cell r="X1163" t="str">
            <v>CABANG DISPENBUD KECAMATAN BAOLAN</v>
          </cell>
          <cell r="Y1163" t="str">
            <v>S-1 PENDIDIKAN BIOLOGI</v>
          </cell>
          <cell r="Z1163" t="str">
            <v>31-12-2002</v>
          </cell>
          <cell r="AA1163" t="str">
            <v>Aktif</v>
          </cell>
          <cell r="AB1163" t="str">
            <v>PNS Daerah Kab./Kota yang bekerja pada Kab./Kota</v>
          </cell>
          <cell r="AC1163" t="str">
            <v>Pemerintah Kab. Tolitoli</v>
          </cell>
          <cell r="AD1163" t="str">
            <v>Pemerintah Kab. Tolitoli</v>
          </cell>
        </row>
        <row r="1164">
          <cell r="A1164">
            <v>1162</v>
          </cell>
          <cell r="B1164" t="str">
            <v>198608212011012012</v>
          </cell>
          <cell r="C1164" t="str">
            <v/>
          </cell>
          <cell r="D1164" t="str">
            <v>MUTMAINNAH SADRI</v>
          </cell>
          <cell r="E1164" t="str">
            <v/>
          </cell>
          <cell r="F1164" t="str">
            <v>S.Sos</v>
          </cell>
          <cell r="G1164" t="str">
            <v>TOLITOLI</v>
          </cell>
          <cell r="H1164" t="str">
            <v>21 - 08 - 1986</v>
          </cell>
          <cell r="I1164" t="str">
            <v>III/a</v>
          </cell>
          <cell r="J1164" t="str">
            <v>01 - 01 - 2011</v>
          </cell>
          <cell r="K1164" t="str">
            <v>01 - 01 - 2013</v>
          </cell>
          <cell r="L1164" t="str">
            <v>P</v>
          </cell>
          <cell r="M1164" t="str">
            <v>III/b</v>
          </cell>
          <cell r="N1164" t="str">
            <v>01 - 04 - 2015</v>
          </cell>
          <cell r="O1164" t="str">
            <v>4</v>
          </cell>
          <cell r="P1164" t="str">
            <v>3</v>
          </cell>
          <cell r="Q1164" t="str">
            <v/>
          </cell>
          <cell r="R1164" t="str">
            <v/>
          </cell>
          <cell r="S1164" t="str">
            <v/>
          </cell>
          <cell r="T1164" t="str">
            <v/>
          </cell>
          <cell r="U1164" t="str">
            <v/>
          </cell>
          <cell r="V1164" t="str">
            <v>FUNGSIONAL UMUM</v>
          </cell>
          <cell r="W1164" t="str">
            <v>SUBBID KELUARGA BERENCANA</v>
          </cell>
          <cell r="X1164" t="str">
            <v>BIDANG KELUARGA BERENCANA DAN KELUARGA SEJAHTERA</v>
          </cell>
          <cell r="Y1164" t="str">
            <v>S-1 ILMU KOMUNIKASI</v>
          </cell>
          <cell r="Z1164" t="str">
            <v>31-12-2010</v>
          </cell>
          <cell r="AA1164" t="str">
            <v>Aktif</v>
          </cell>
          <cell r="AB1164" t="str">
            <v>PNS Daerah Kab./Kota yang bekerja pada Kab./Kota</v>
          </cell>
          <cell r="AC1164" t="str">
            <v>Pemerintah Kab. Tolitoli</v>
          </cell>
          <cell r="AD1164" t="str">
            <v>Pemerintah Kab. Tolitoli</v>
          </cell>
        </row>
        <row r="1165">
          <cell r="A1165">
            <v>1163</v>
          </cell>
          <cell r="B1165" t="str">
            <v>197611012002112001</v>
          </cell>
          <cell r="C1165" t="str">
            <v>570014037</v>
          </cell>
          <cell r="D1165" t="str">
            <v>NOVALINA</v>
          </cell>
          <cell r="E1165" t="str">
            <v/>
          </cell>
          <cell r="F1165" t="str">
            <v>A.Md.Keb</v>
          </cell>
          <cell r="G1165" t="str">
            <v>TOLITOLI</v>
          </cell>
          <cell r="H1165" t="str">
            <v>01 - 11 - 1976</v>
          </cell>
          <cell r="I1165" t="str">
            <v>II/a</v>
          </cell>
          <cell r="J1165" t="str">
            <v>01 - 11 - 2002</v>
          </cell>
          <cell r="K1165" t="str">
            <v>01 - 12 - 2003</v>
          </cell>
          <cell r="L1165" t="str">
            <v>P</v>
          </cell>
          <cell r="M1165" t="str">
            <v>III/b</v>
          </cell>
          <cell r="N1165" t="str">
            <v>01 - 04 - 2017</v>
          </cell>
          <cell r="O1165" t="str">
            <v>15</v>
          </cell>
          <cell r="P1165" t="str">
            <v>5</v>
          </cell>
          <cell r="Q1165" t="str">
            <v/>
          </cell>
          <cell r="R1165" t="str">
            <v/>
          </cell>
          <cell r="S1165" t="str">
            <v/>
          </cell>
          <cell r="T1165" t="str">
            <v>01 - 10 - 2014</v>
          </cell>
          <cell r="U1165" t="str">
            <v>Bidan Mahir / Lanjutan</v>
          </cell>
          <cell r="V1165" t="str">
            <v/>
          </cell>
          <cell r="W1165" t="str">
            <v>PUSKESMAS GALANG</v>
          </cell>
          <cell r="X1165" t="str">
            <v>DINAS KESEHATAN</v>
          </cell>
          <cell r="Y1165" t="str">
            <v>D-III KEBIDANAN</v>
          </cell>
          <cell r="Z1165" t="str">
            <v>31-12-2013</v>
          </cell>
          <cell r="AA1165" t="str">
            <v>Aktif</v>
          </cell>
          <cell r="AB1165" t="str">
            <v>PNS Daerah Kab./Kota yang bekerja pada Kab./Kota</v>
          </cell>
          <cell r="AC1165" t="str">
            <v>Pemerintah Kab. Tolitoli</v>
          </cell>
          <cell r="AD1165" t="str">
            <v>Pemerintah Kab. Tolitoli</v>
          </cell>
        </row>
        <row r="1166">
          <cell r="A1166">
            <v>1164</v>
          </cell>
          <cell r="B1166" t="str">
            <v>197104042006042022</v>
          </cell>
          <cell r="C1166" t="str">
            <v>570021446</v>
          </cell>
          <cell r="D1166" t="str">
            <v>ADELINA TOLAMPI</v>
          </cell>
          <cell r="E1166" t="str">
            <v/>
          </cell>
          <cell r="F1166" t="str">
            <v>A.Ma.Pd</v>
          </cell>
          <cell r="G1166" t="str">
            <v>POSO</v>
          </cell>
          <cell r="H1166" t="str">
            <v>04 - 04 - 1971</v>
          </cell>
          <cell r="I1166" t="str">
            <v>II/b</v>
          </cell>
          <cell r="J1166" t="str">
            <v>01 - 04 - 2006</v>
          </cell>
          <cell r="K1166" t="str">
            <v>01 - 10 - 2007</v>
          </cell>
          <cell r="L1166" t="str">
            <v>P</v>
          </cell>
          <cell r="M1166" t="str">
            <v>III/a</v>
          </cell>
          <cell r="N1166" t="str">
            <v>01 - 04 - 2017</v>
          </cell>
          <cell r="O1166" t="str">
            <v>11</v>
          </cell>
          <cell r="P1166" t="str">
            <v>10</v>
          </cell>
          <cell r="Q1166" t="str">
            <v/>
          </cell>
          <cell r="R1166" t="str">
            <v/>
          </cell>
          <cell r="S1166" t="str">
            <v/>
          </cell>
          <cell r="T1166" t="str">
            <v>01 - 04 - 2017</v>
          </cell>
          <cell r="U1166" t="str">
            <v>Guru Pertama</v>
          </cell>
          <cell r="V1166" t="str">
            <v/>
          </cell>
          <cell r="W1166" t="str">
            <v>SDN 5 BASI</v>
          </cell>
          <cell r="X1166" t="str">
            <v>CABANG DISPENBUD KECAMATAN BASIDONDO</v>
          </cell>
          <cell r="Y1166" t="str">
            <v>D-II/A-II PGSD</v>
          </cell>
          <cell r="Z1166" t="str">
            <v>31-12-2000</v>
          </cell>
          <cell r="AA1166" t="str">
            <v>Aktif</v>
          </cell>
          <cell r="AB1166" t="str">
            <v>PNS Daerah Kab./Kota yang bekerja pada Kab./Kota</v>
          </cell>
          <cell r="AC1166" t="str">
            <v>Pemerintah Kab. Tolitoli</v>
          </cell>
          <cell r="AD1166" t="str">
            <v>Pemerintah Kab. Tolitoli</v>
          </cell>
        </row>
        <row r="1167">
          <cell r="A1167">
            <v>1165</v>
          </cell>
          <cell r="B1167" t="str">
            <v>198204112005012012</v>
          </cell>
          <cell r="C1167" t="str">
            <v>570017272</v>
          </cell>
          <cell r="D1167" t="str">
            <v>MUNIFA</v>
          </cell>
          <cell r="E1167" t="str">
            <v/>
          </cell>
          <cell r="F1167" t="str">
            <v>S.Pd</v>
          </cell>
          <cell r="G1167" t="str">
            <v>PALU</v>
          </cell>
          <cell r="H1167" t="str">
            <v>11 - 04 - 1982</v>
          </cell>
          <cell r="I1167" t="str">
            <v>II/b</v>
          </cell>
          <cell r="J1167" t="str">
            <v>01 - 01 - 2005</v>
          </cell>
          <cell r="K1167" t="str">
            <v>01 - 01 - 2006</v>
          </cell>
          <cell r="L1167" t="str">
            <v>P</v>
          </cell>
          <cell r="M1167" t="str">
            <v>III/a</v>
          </cell>
          <cell r="N1167" t="str">
            <v>01 - 10 - 2013</v>
          </cell>
          <cell r="O1167" t="str">
            <v>5</v>
          </cell>
          <cell r="P1167" t="str">
            <v>9</v>
          </cell>
          <cell r="Q1167" t="str">
            <v/>
          </cell>
          <cell r="R1167" t="str">
            <v/>
          </cell>
          <cell r="S1167" t="str">
            <v/>
          </cell>
          <cell r="T1167" t="str">
            <v>01 - 10 - 2013</v>
          </cell>
          <cell r="U1167" t="str">
            <v>Guru Pertama</v>
          </cell>
          <cell r="V1167" t="str">
            <v/>
          </cell>
          <cell r="W1167" t="str">
            <v>TK NEGERI PEMBINA</v>
          </cell>
          <cell r="X1167" t="str">
            <v/>
          </cell>
          <cell r="Y1167" t="str">
            <v>S-1 PENDIDIKAN GURU TK</v>
          </cell>
          <cell r="Z1167" t="str">
            <v>23-03-2011</v>
          </cell>
          <cell r="AA1167" t="str">
            <v>Aktif</v>
          </cell>
          <cell r="AB1167" t="str">
            <v>PNS Daerah Kab./Kota yang bekerja pada Kab./Kota</v>
          </cell>
          <cell r="AC1167" t="str">
            <v>Pemerintah Kab. Tolitoli</v>
          </cell>
          <cell r="AD1167" t="str">
            <v>Pemerintah Kab. Tolitoli</v>
          </cell>
        </row>
        <row r="1168">
          <cell r="A1168">
            <v>1166</v>
          </cell>
          <cell r="B1168" t="str">
            <v>198208012014111003</v>
          </cell>
          <cell r="C1168" t="str">
            <v/>
          </cell>
          <cell r="D1168" t="str">
            <v>BAHRUN NUR</v>
          </cell>
          <cell r="E1168" t="str">
            <v/>
          </cell>
          <cell r="F1168" t="str">
            <v/>
          </cell>
          <cell r="G1168" t="str">
            <v>TOLITOLI</v>
          </cell>
          <cell r="H1168" t="str">
            <v>01 - 08 - 1982</v>
          </cell>
          <cell r="I1168" t="str">
            <v>II/a</v>
          </cell>
          <cell r="J1168" t="str">
            <v>01 - 11 - 2014</v>
          </cell>
          <cell r="K1168" t="str">
            <v>01 - 09 - 2016</v>
          </cell>
          <cell r="L1168" t="str">
            <v>L</v>
          </cell>
          <cell r="M1168" t="str">
            <v>II/a</v>
          </cell>
          <cell r="N1168" t="str">
            <v>01 - 11 - 2014</v>
          </cell>
          <cell r="O1168" t="str">
            <v>10</v>
          </cell>
          <cell r="P1168" t="str">
            <v>8</v>
          </cell>
          <cell r="Q1168" t="str">
            <v/>
          </cell>
          <cell r="R1168" t="str">
            <v/>
          </cell>
          <cell r="S1168" t="str">
            <v/>
          </cell>
          <cell r="T1168" t="str">
            <v/>
          </cell>
          <cell r="U1168" t="str">
            <v/>
          </cell>
          <cell r="V1168" t="str">
            <v>TEKNIS / ADMINISTRASI LAINNYA</v>
          </cell>
          <cell r="W1168" t="str">
            <v>Seksi Pengembangan Budidaya</v>
          </cell>
          <cell r="X1168" t="str">
            <v>Bidang Perikanan Budidaya</v>
          </cell>
          <cell r="Y1168" t="str">
            <v>SMK OTOMOTIF</v>
          </cell>
          <cell r="Z1168" t="str">
            <v>19-06-2000</v>
          </cell>
          <cell r="AA1168" t="str">
            <v>Aktif</v>
          </cell>
          <cell r="AB1168" t="str">
            <v>PNS Daerah Kab./Kota yang bekerja pada Kab./Kota</v>
          </cell>
          <cell r="AC1168" t="str">
            <v>Pemerintah Kab. Tolitoli</v>
          </cell>
          <cell r="AD1168" t="str">
            <v>Pemerintah Kab. Tolitoli</v>
          </cell>
        </row>
        <row r="1169">
          <cell r="A1169">
            <v>1167</v>
          </cell>
          <cell r="B1169" t="str">
            <v>196402061986112002</v>
          </cell>
          <cell r="C1169" t="str">
            <v>131555565</v>
          </cell>
          <cell r="D1169" t="str">
            <v>SUMARNI</v>
          </cell>
          <cell r="E1169" t="str">
            <v/>
          </cell>
          <cell r="F1169" t="str">
            <v/>
          </cell>
          <cell r="G1169" t="str">
            <v>TOLITOLI</v>
          </cell>
          <cell r="H1169" t="str">
            <v>06 - 02 - 1964</v>
          </cell>
          <cell r="I1169" t="str">
            <v>II/a</v>
          </cell>
          <cell r="J1169" t="str">
            <v>01 - 11 - 1986</v>
          </cell>
          <cell r="K1169" t="str">
            <v>01 - 11 - 1988</v>
          </cell>
          <cell r="L1169" t="str">
            <v>P</v>
          </cell>
          <cell r="M1169" t="str">
            <v>IV/a</v>
          </cell>
          <cell r="N1169" t="str">
            <v>01 - 10 - 2009</v>
          </cell>
          <cell r="O1169" t="str">
            <v>17</v>
          </cell>
          <cell r="P1169" t="str">
            <v>6</v>
          </cell>
          <cell r="Q1169" t="str">
            <v/>
          </cell>
          <cell r="R1169" t="str">
            <v/>
          </cell>
          <cell r="S1169" t="str">
            <v/>
          </cell>
          <cell r="T1169" t="str">
            <v>01 - 10 - 2009</v>
          </cell>
          <cell r="U1169" t="str">
            <v>Guru Pembina</v>
          </cell>
          <cell r="V1169" t="str">
            <v/>
          </cell>
          <cell r="W1169" t="str">
            <v>SD Negeri 2 Tambun</v>
          </cell>
          <cell r="X1169" t="str">
            <v>Dinas Pendidikan Dan Kebudayaan</v>
          </cell>
          <cell r="Y1169" t="str">
            <v>S.M TARBIYAH</v>
          </cell>
          <cell r="Z1169" t="str">
            <v/>
          </cell>
          <cell r="AA1169" t="str">
            <v>Aktif</v>
          </cell>
          <cell r="AB1169" t="str">
            <v>PNS Daerah Kab./Kota yang bekerja pada Kab./Kota</v>
          </cell>
          <cell r="AC1169" t="str">
            <v>Pemerintah Kab. Tolitoli</v>
          </cell>
          <cell r="AD1169" t="str">
            <v>Pemerintah Kab. Tolitoli</v>
          </cell>
        </row>
        <row r="1170">
          <cell r="A1170">
            <v>1168</v>
          </cell>
          <cell r="B1170" t="str">
            <v>198303232011011006</v>
          </cell>
          <cell r="C1170" t="str">
            <v/>
          </cell>
          <cell r="D1170" t="str">
            <v>AHDAL SUHADA ABDULLLAH</v>
          </cell>
          <cell r="E1170" t="str">
            <v/>
          </cell>
          <cell r="F1170" t="str">
            <v>S.Pd</v>
          </cell>
          <cell r="G1170" t="str">
            <v>JAKARTA</v>
          </cell>
          <cell r="H1170" t="str">
            <v>23 - 03 - 1983</v>
          </cell>
          <cell r="I1170" t="str">
            <v>II/b</v>
          </cell>
          <cell r="J1170" t="str">
            <v>01 - 01 - 2011</v>
          </cell>
          <cell r="K1170" t="str">
            <v>01 - 01 - 2013</v>
          </cell>
          <cell r="L1170" t="str">
            <v>L</v>
          </cell>
          <cell r="M1170" t="str">
            <v>III/a</v>
          </cell>
          <cell r="N1170" t="str">
            <v>01 - 10 - 2015</v>
          </cell>
          <cell r="O1170" t="str">
            <v>2</v>
          </cell>
          <cell r="P1170" t="str">
            <v>9</v>
          </cell>
          <cell r="Q1170" t="str">
            <v/>
          </cell>
          <cell r="R1170" t="str">
            <v/>
          </cell>
          <cell r="S1170" t="str">
            <v/>
          </cell>
          <cell r="T1170" t="str">
            <v>01 - 01 - 2013</v>
          </cell>
          <cell r="U1170" t="str">
            <v>Guru Muda</v>
          </cell>
          <cell r="V1170" t="str">
            <v/>
          </cell>
          <cell r="W1170" t="str">
            <v>SDN 3 KAMALU</v>
          </cell>
          <cell r="X1170" t="str">
            <v>CABANG DISPENBUD KECAMATAN OGODEIDE</v>
          </cell>
          <cell r="Y1170" t="str">
            <v>S-1 PENDIDIKAN GURU SEKOLAH DASAR (PGSD)</v>
          </cell>
          <cell r="Z1170" t="str">
            <v>31-12-2015</v>
          </cell>
          <cell r="AA1170" t="str">
            <v>Aktif</v>
          </cell>
          <cell r="AB1170" t="str">
            <v>PNS Daerah Kab./Kota yang bekerja pada Kab./Kota</v>
          </cell>
          <cell r="AC1170" t="str">
            <v>Pemerintah Kab. Tolitoli</v>
          </cell>
          <cell r="AD1170" t="str">
            <v>Pemerintah Kab. Tolitoli</v>
          </cell>
        </row>
        <row r="1171">
          <cell r="A1171">
            <v>1169</v>
          </cell>
          <cell r="B1171" t="str">
            <v>197006181991041001</v>
          </cell>
          <cell r="C1171" t="str">
            <v>131896590</v>
          </cell>
          <cell r="D1171" t="str">
            <v>JUSMAN HI BENNU</v>
          </cell>
          <cell r="E1171" t="str">
            <v/>
          </cell>
          <cell r="F1171" t="str">
            <v/>
          </cell>
          <cell r="G1171" t="str">
            <v>TINIGI</v>
          </cell>
          <cell r="H1171" t="str">
            <v>18 - 06 - 1970</v>
          </cell>
          <cell r="I1171" t="str">
            <v>II/a</v>
          </cell>
          <cell r="J1171" t="str">
            <v>01 - 04 - 1991</v>
          </cell>
          <cell r="K1171" t="str">
            <v>01 - 07 - 1992</v>
          </cell>
          <cell r="L1171" t="str">
            <v>L</v>
          </cell>
          <cell r="M1171" t="str">
            <v>III/d</v>
          </cell>
          <cell r="N1171" t="str">
            <v>01 - 10 - 2011</v>
          </cell>
          <cell r="O1171" t="str">
            <v>15</v>
          </cell>
          <cell r="P1171" t="str">
            <v>6</v>
          </cell>
          <cell r="Q1171" t="str">
            <v/>
          </cell>
          <cell r="R1171" t="str">
            <v/>
          </cell>
          <cell r="S1171" t="str">
            <v/>
          </cell>
          <cell r="T1171" t="str">
            <v/>
          </cell>
          <cell r="U1171" t="str">
            <v/>
          </cell>
          <cell r="V1171" t="str">
            <v>FUNGSIONAL UMUM</v>
          </cell>
          <cell r="W1171" t="str">
            <v>Sub Bagian Umum Dan Kepegawaian</v>
          </cell>
          <cell r="X1171" t="str">
            <v>Dinas Pendidikan Dan Kebudayaan</v>
          </cell>
          <cell r="Y1171" t="str">
            <v>D-II JURUSAN PENYIARAN</v>
          </cell>
          <cell r="Z1171" t="str">
            <v>26-08-2002</v>
          </cell>
          <cell r="AA1171" t="str">
            <v>Aktif</v>
          </cell>
          <cell r="AB1171" t="str">
            <v>PNS Daerah Kab./Kota yang bekerja pada Kab./Kota</v>
          </cell>
          <cell r="AC1171" t="str">
            <v>Pemerintah Kab. Tolitoli</v>
          </cell>
          <cell r="AD1171" t="str">
            <v>Pemerintah Kab. Tolitoli</v>
          </cell>
        </row>
        <row r="1172">
          <cell r="A1172">
            <v>1170</v>
          </cell>
          <cell r="B1172" t="str">
            <v>196804211991031013</v>
          </cell>
          <cell r="C1172" t="str">
            <v>131963295</v>
          </cell>
          <cell r="D1172" t="str">
            <v>SAIFULLAH</v>
          </cell>
          <cell r="E1172" t="str">
            <v/>
          </cell>
          <cell r="F1172" t="str">
            <v>S.Pd</v>
          </cell>
          <cell r="G1172" t="str">
            <v>LUWU</v>
          </cell>
          <cell r="H1172" t="str">
            <v>21 - 04 - 1968</v>
          </cell>
          <cell r="I1172" t="str">
            <v>II/a</v>
          </cell>
          <cell r="J1172" t="str">
            <v>01 - 03 - 1991</v>
          </cell>
          <cell r="K1172" t="str">
            <v>01 - 06 - 1992</v>
          </cell>
          <cell r="L1172" t="str">
            <v>L</v>
          </cell>
          <cell r="M1172" t="str">
            <v>IV/a</v>
          </cell>
          <cell r="N1172" t="str">
            <v>01 - 10 - 2017</v>
          </cell>
          <cell r="O1172" t="str">
            <v>21</v>
          </cell>
          <cell r="P1172" t="str">
            <v>7</v>
          </cell>
          <cell r="Q1172" t="str">
            <v/>
          </cell>
          <cell r="R1172" t="str">
            <v/>
          </cell>
          <cell r="S1172" t="str">
            <v/>
          </cell>
          <cell r="T1172" t="str">
            <v>01 - 10 - 2017</v>
          </cell>
          <cell r="U1172" t="str">
            <v>Guru Madya</v>
          </cell>
          <cell r="V1172" t="str">
            <v/>
          </cell>
          <cell r="W1172" t="str">
            <v>SDN TOBOLOIT</v>
          </cell>
          <cell r="X1172" t="str">
            <v>CABANG DISPENBUD KECAMATAN LAMPASIO</v>
          </cell>
          <cell r="Y1172" t="str">
            <v>S-1/A-IV PENDIDIKAN LUAR SEKOLAH</v>
          </cell>
          <cell r="Z1172" t="str">
            <v>31-12-2010</v>
          </cell>
          <cell r="AA1172" t="str">
            <v>Aktif</v>
          </cell>
          <cell r="AB1172" t="str">
            <v>PNS Daerah Kab./Kota yang bekerja pada Kab./Kota</v>
          </cell>
          <cell r="AC1172" t="str">
            <v>Pemerintah Kab. Tolitoli</v>
          </cell>
          <cell r="AD1172" t="str">
            <v>Pemerintah Kab. Tolitoli</v>
          </cell>
        </row>
        <row r="1173">
          <cell r="A1173">
            <v>1171</v>
          </cell>
          <cell r="B1173" t="str">
            <v>196911201989111001</v>
          </cell>
          <cell r="C1173" t="str">
            <v>140242545</v>
          </cell>
          <cell r="D1173" t="str">
            <v>SAHRUDIN SULAEMAN KALUY</v>
          </cell>
          <cell r="E1173" t="str">
            <v/>
          </cell>
          <cell r="F1173" t="str">
            <v/>
          </cell>
          <cell r="G1173" t="str">
            <v>BIAU</v>
          </cell>
          <cell r="H1173" t="str">
            <v>20 - 11 - 1969</v>
          </cell>
          <cell r="I1173" t="str">
            <v>II/a</v>
          </cell>
          <cell r="J1173" t="str">
            <v>01 - 11 - 1989</v>
          </cell>
          <cell r="K1173" t="str">
            <v>01 - 05 - 1991</v>
          </cell>
          <cell r="L1173" t="str">
            <v>L</v>
          </cell>
          <cell r="M1173" t="str">
            <v>III/d</v>
          </cell>
          <cell r="N1173" t="str">
            <v>01 - 10 - 2011</v>
          </cell>
          <cell r="O1173" t="str">
            <v>16</v>
          </cell>
          <cell r="P1173" t="str">
            <v>11</v>
          </cell>
          <cell r="Q1173" t="str">
            <v/>
          </cell>
          <cell r="R1173" t="str">
            <v/>
          </cell>
          <cell r="S1173" t="str">
            <v/>
          </cell>
          <cell r="T1173" t="str">
            <v>01 - 10 - 2011</v>
          </cell>
          <cell r="U1173" t="str">
            <v>Perawat Penyelia</v>
          </cell>
          <cell r="V1173" t="str">
            <v/>
          </cell>
          <cell r="W1173" t="str">
            <v>Sub Bidang Pelayanan Medis Dan Keperawatan</v>
          </cell>
          <cell r="X1173" t="str">
            <v>BIDANG PELAYANAN</v>
          </cell>
          <cell r="Y1173" t="str">
            <v>D-III KEPERAWATAN</v>
          </cell>
          <cell r="Z1173" t="str">
            <v>13-09-2003</v>
          </cell>
          <cell r="AA1173" t="str">
            <v>Aktif</v>
          </cell>
          <cell r="AB1173" t="str">
            <v>PNS Daerah Kab./Kota yang bekerja pada Kab./Kota</v>
          </cell>
          <cell r="AC1173" t="str">
            <v>Pemerintah Kab. Tolitoli</v>
          </cell>
          <cell r="AD1173" t="str">
            <v>Pemerintah Kab. Tolitoli</v>
          </cell>
        </row>
        <row r="1174">
          <cell r="A1174">
            <v>1172</v>
          </cell>
          <cell r="B1174" t="str">
            <v>196412082006042004</v>
          </cell>
          <cell r="C1174" t="str">
            <v>570021136</v>
          </cell>
          <cell r="D1174" t="str">
            <v>RESNI MOH NAWIR</v>
          </cell>
          <cell r="E1174" t="str">
            <v>Dra.</v>
          </cell>
          <cell r="F1174" t="str">
            <v/>
          </cell>
          <cell r="G1174" t="str">
            <v>TOLITOLI</v>
          </cell>
          <cell r="H1174" t="str">
            <v>08 - 12 - 1964</v>
          </cell>
          <cell r="I1174" t="str">
            <v>III/a</v>
          </cell>
          <cell r="J1174" t="str">
            <v>01 - 04 - 2006</v>
          </cell>
          <cell r="K1174" t="str">
            <v>01 - 10 - 2007</v>
          </cell>
          <cell r="L1174" t="str">
            <v>P</v>
          </cell>
          <cell r="M1174" t="str">
            <v>III/d</v>
          </cell>
          <cell r="N1174" t="str">
            <v>01 - 04 - 2017</v>
          </cell>
          <cell r="O1174" t="str">
            <v>22</v>
          </cell>
          <cell r="P1174" t="str">
            <v>2</v>
          </cell>
          <cell r="Q1174" t="str">
            <v/>
          </cell>
          <cell r="R1174" t="str">
            <v/>
          </cell>
          <cell r="S1174" t="str">
            <v/>
          </cell>
          <cell r="T1174" t="str">
            <v>01 - 01 - 2014</v>
          </cell>
          <cell r="U1174" t="str">
            <v>Guru Muda</v>
          </cell>
          <cell r="V1174" t="str">
            <v/>
          </cell>
          <cell r="W1174" t="str">
            <v>SMP NEGERI 2 TOLITOLI</v>
          </cell>
          <cell r="X1174" t="str">
            <v>CABANG DISPENBUD KECAMATAN BAOLAN</v>
          </cell>
          <cell r="Y1174" t="str">
            <v>S-1 PENDIDIKAN LUAR SEKOLAH</v>
          </cell>
          <cell r="Z1174" t="str">
            <v>31-12-1991</v>
          </cell>
          <cell r="AA1174" t="str">
            <v>Aktif</v>
          </cell>
          <cell r="AB1174" t="str">
            <v>PNS Daerah Kab./Kota yang bekerja pada Kab./Kota</v>
          </cell>
          <cell r="AC1174" t="str">
            <v>Pemerintah Kab. Tolitoli</v>
          </cell>
          <cell r="AD1174" t="str">
            <v>Pemerintah Kab. Tolitoli</v>
          </cell>
        </row>
        <row r="1175">
          <cell r="A1175">
            <v>1173</v>
          </cell>
          <cell r="B1175" t="str">
            <v>196212081993031007</v>
          </cell>
          <cell r="C1175" t="str">
            <v>570011508</v>
          </cell>
          <cell r="D1175" t="str">
            <v>TAHIR LAMORO</v>
          </cell>
          <cell r="E1175" t="str">
            <v/>
          </cell>
          <cell r="F1175" t="str">
            <v/>
          </cell>
          <cell r="G1175" t="str">
            <v>POSO</v>
          </cell>
          <cell r="H1175" t="str">
            <v>08 - 12 - 1962</v>
          </cell>
          <cell r="I1175" t="str">
            <v>II/a</v>
          </cell>
          <cell r="J1175" t="str">
            <v>01 - 03 - 1993</v>
          </cell>
          <cell r="K1175" t="str">
            <v>01 - 06 - 1994</v>
          </cell>
          <cell r="L1175" t="str">
            <v>L</v>
          </cell>
          <cell r="M1175" t="str">
            <v>III/b</v>
          </cell>
          <cell r="N1175" t="str">
            <v>01 - 04 - 2013</v>
          </cell>
          <cell r="O1175" t="str">
            <v>18</v>
          </cell>
          <cell r="P1175" t="str">
            <v>0</v>
          </cell>
          <cell r="Q1175" t="str">
            <v/>
          </cell>
          <cell r="R1175" t="str">
            <v/>
          </cell>
          <cell r="S1175" t="str">
            <v/>
          </cell>
          <cell r="T1175" t="str">
            <v/>
          </cell>
          <cell r="U1175" t="str">
            <v/>
          </cell>
          <cell r="V1175" t="str">
            <v>STAF</v>
          </cell>
          <cell r="W1175" t="str">
            <v>SEKSI PENGEMBANGAN BUDIDAYA</v>
          </cell>
          <cell r="X1175" t="str">
            <v>Bidang Budidaya Perikanan</v>
          </cell>
          <cell r="Y1175" t="str">
            <v>STM MESIN UMUM</v>
          </cell>
          <cell r="Z1175" t="str">
            <v>31-12-1984</v>
          </cell>
          <cell r="AA1175" t="str">
            <v>Aktif</v>
          </cell>
          <cell r="AB1175" t="str">
            <v>PNS Daerah Kab./Kota yang bekerja pada Kab./Kota</v>
          </cell>
          <cell r="AC1175" t="str">
            <v>Pemerintah Kab. Tolitoli</v>
          </cell>
          <cell r="AD1175" t="str">
            <v>Pemerintah Kab. Tolitoli</v>
          </cell>
        </row>
        <row r="1176">
          <cell r="A1176">
            <v>1174</v>
          </cell>
          <cell r="B1176" t="str">
            <v>198307142014111002</v>
          </cell>
          <cell r="C1176" t="str">
            <v/>
          </cell>
          <cell r="D1176" t="str">
            <v>SYAIFUL</v>
          </cell>
          <cell r="E1176" t="str">
            <v/>
          </cell>
          <cell r="F1176" t="str">
            <v>A.Ma</v>
          </cell>
          <cell r="G1176" t="str">
            <v>TOLITOLI</v>
          </cell>
          <cell r="H1176" t="str">
            <v>14 - 07 - 1983</v>
          </cell>
          <cell r="I1176" t="str">
            <v>II/b</v>
          </cell>
          <cell r="J1176" t="str">
            <v>01 - 11 - 2014</v>
          </cell>
          <cell r="K1176" t="str">
            <v>01 - 09 - 2016</v>
          </cell>
          <cell r="L1176" t="str">
            <v>L</v>
          </cell>
          <cell r="M1176" t="str">
            <v>II/b</v>
          </cell>
          <cell r="N1176" t="str">
            <v>01 - 11 - 2014</v>
          </cell>
          <cell r="O1176" t="str">
            <v>13</v>
          </cell>
          <cell r="P1176" t="str">
            <v>10</v>
          </cell>
          <cell r="Q1176" t="str">
            <v/>
          </cell>
          <cell r="R1176" t="str">
            <v/>
          </cell>
          <cell r="S1176" t="str">
            <v/>
          </cell>
          <cell r="T1176" t="str">
            <v/>
          </cell>
          <cell r="U1176" t="str">
            <v/>
          </cell>
          <cell r="V1176" t="str">
            <v>GURU SEKOLAH DASAR</v>
          </cell>
          <cell r="W1176" t="str">
            <v>SDN 3 LAULALANG</v>
          </cell>
          <cell r="X1176" t="str">
            <v>CABANG DISPENBUD KECAMATAN TOLITOLI UTARA</v>
          </cell>
          <cell r="Y1176" t="str">
            <v>D-II PGSDI</v>
          </cell>
          <cell r="Z1176" t="str">
            <v>01-07-2003</v>
          </cell>
          <cell r="AA1176" t="str">
            <v>Aktif</v>
          </cell>
          <cell r="AB1176" t="str">
            <v>PNS Daerah Kab./Kota yang bekerja pada Kab./Kota</v>
          </cell>
          <cell r="AC1176" t="str">
            <v>Pemerintah Kab. Tolitoli</v>
          </cell>
          <cell r="AD1176" t="str">
            <v>Pemerintah Kab. Tolitoli</v>
          </cell>
        </row>
        <row r="1177">
          <cell r="A1177">
            <v>1175</v>
          </cell>
          <cell r="B1177" t="str">
            <v>198309042007012004</v>
          </cell>
          <cell r="C1177" t="str">
            <v>570027722</v>
          </cell>
          <cell r="D1177" t="str">
            <v>SYLVIA LEONORA</v>
          </cell>
          <cell r="E1177" t="str">
            <v/>
          </cell>
          <cell r="F1177" t="str">
            <v/>
          </cell>
          <cell r="G1177" t="str">
            <v>TOLITOLI</v>
          </cell>
          <cell r="H1177" t="str">
            <v>04 - 09 - 1983</v>
          </cell>
          <cell r="I1177" t="str">
            <v>II/a</v>
          </cell>
          <cell r="J1177" t="str">
            <v>01 - 01 - 2007</v>
          </cell>
          <cell r="K1177" t="str">
            <v>01 - 10 - 2008</v>
          </cell>
          <cell r="L1177" t="str">
            <v>P</v>
          </cell>
          <cell r="M1177" t="str">
            <v>II/c</v>
          </cell>
          <cell r="N1177" t="str">
            <v>01 - 04 - 2015</v>
          </cell>
          <cell r="O1177" t="str">
            <v>12</v>
          </cell>
          <cell r="P1177" t="str">
            <v>3</v>
          </cell>
          <cell r="Q1177" t="str">
            <v/>
          </cell>
          <cell r="R1177" t="str">
            <v/>
          </cell>
          <cell r="S1177" t="str">
            <v/>
          </cell>
          <cell r="T1177" t="str">
            <v/>
          </cell>
          <cell r="U1177" t="str">
            <v/>
          </cell>
          <cell r="V1177" t="str">
            <v>FUNGSIONAL UMUM</v>
          </cell>
          <cell r="W1177" t="str">
            <v>Sub Bagian Keuangan Dan Aset</v>
          </cell>
          <cell r="X1177" t="str">
            <v>Sekretariat</v>
          </cell>
          <cell r="Y1177" t="str">
            <v>SMEA PERKANTORAN</v>
          </cell>
          <cell r="Z1177" t="str">
            <v>31-12-2001</v>
          </cell>
          <cell r="AA1177" t="str">
            <v>Aktif</v>
          </cell>
          <cell r="AB1177" t="str">
            <v>PNS Daerah Kab./Kota yang bekerja pada Kab./Kota</v>
          </cell>
          <cell r="AC1177" t="str">
            <v>Pemerintah Kab. Tolitoli</v>
          </cell>
          <cell r="AD1177" t="str">
            <v>Pemerintah Kab. Tolitoli</v>
          </cell>
        </row>
        <row r="1178">
          <cell r="A1178">
            <v>1176</v>
          </cell>
          <cell r="B1178" t="str">
            <v>197908082014112001</v>
          </cell>
          <cell r="C1178" t="str">
            <v/>
          </cell>
          <cell r="D1178" t="str">
            <v>ROSNA</v>
          </cell>
          <cell r="E1178" t="str">
            <v/>
          </cell>
          <cell r="F1178" t="str">
            <v/>
          </cell>
          <cell r="G1178" t="str">
            <v>TOLITOLI</v>
          </cell>
          <cell r="H1178" t="str">
            <v>08 - 08 - 1979</v>
          </cell>
          <cell r="I1178" t="str">
            <v>II/a</v>
          </cell>
          <cell r="J1178" t="str">
            <v>01 - 11 - 2014</v>
          </cell>
          <cell r="K1178" t="str">
            <v>01 - 09 - 2016</v>
          </cell>
          <cell r="L1178" t="str">
            <v>P</v>
          </cell>
          <cell r="M1178" t="str">
            <v>II/a</v>
          </cell>
          <cell r="N1178" t="str">
            <v>01 - 11 - 2014</v>
          </cell>
          <cell r="O1178" t="str">
            <v>9</v>
          </cell>
          <cell r="P1178" t="str">
            <v>10</v>
          </cell>
          <cell r="Q1178" t="str">
            <v/>
          </cell>
          <cell r="R1178" t="str">
            <v/>
          </cell>
          <cell r="S1178" t="str">
            <v/>
          </cell>
          <cell r="T1178" t="str">
            <v/>
          </cell>
          <cell r="U1178" t="str">
            <v/>
          </cell>
          <cell r="V1178" t="str">
            <v>PENGUMPUL DATA KIA KB</v>
          </cell>
          <cell r="W1178" t="str">
            <v>Sub Bagian Tata Usaha</v>
          </cell>
          <cell r="X1178" t="str">
            <v>UPT Badan Pemberdayaan Perempuan Dan KB Kecamatan Dondo</v>
          </cell>
          <cell r="Y1178" t="str">
            <v>MADRASAH ALIYAH</v>
          </cell>
          <cell r="Z1178" t="str">
            <v>18-05-1998</v>
          </cell>
          <cell r="AA1178" t="str">
            <v>Aktif</v>
          </cell>
          <cell r="AB1178" t="str">
            <v>PNS Daerah Kab./Kota yang bekerja pada Kab./Kota</v>
          </cell>
          <cell r="AC1178" t="str">
            <v>Pemerintah Kab. Tolitoli</v>
          </cell>
          <cell r="AD1178" t="str">
            <v>Pemerintah Kab. Tolitoli</v>
          </cell>
        </row>
        <row r="1179">
          <cell r="A1179">
            <v>1177</v>
          </cell>
          <cell r="B1179" t="str">
            <v>198509112014092003</v>
          </cell>
          <cell r="C1179" t="str">
            <v/>
          </cell>
          <cell r="D1179" t="str">
            <v>LIMKA</v>
          </cell>
          <cell r="E1179" t="str">
            <v/>
          </cell>
          <cell r="F1179" t="str">
            <v/>
          </cell>
          <cell r="G1179" t="str">
            <v>TOLITOLI</v>
          </cell>
          <cell r="H1179" t="str">
            <v>11 - 09 - 1985</v>
          </cell>
          <cell r="I1179" t="str">
            <v>II/a</v>
          </cell>
          <cell r="J1179" t="str">
            <v>01 - 09 - 2014</v>
          </cell>
          <cell r="K1179" t="str">
            <v>01 - 09 - 2016</v>
          </cell>
          <cell r="L1179" t="str">
            <v>P</v>
          </cell>
          <cell r="M1179" t="str">
            <v>II/a</v>
          </cell>
          <cell r="N1179" t="str">
            <v>01 - 09 - 2014</v>
          </cell>
          <cell r="O1179" t="str">
            <v>9</v>
          </cell>
          <cell r="P1179" t="str">
            <v>9</v>
          </cell>
          <cell r="Q1179" t="str">
            <v/>
          </cell>
          <cell r="R1179" t="str">
            <v/>
          </cell>
          <cell r="S1179" t="str">
            <v/>
          </cell>
          <cell r="T1179" t="str">
            <v/>
          </cell>
          <cell r="U1179" t="str">
            <v/>
          </cell>
          <cell r="V1179" t="str">
            <v>GURU SEKOLAH DASAR</v>
          </cell>
          <cell r="W1179" t="str">
            <v>SDN 2 TAMPIALA</v>
          </cell>
          <cell r="X1179" t="str">
            <v>CABANG DISPENBUD KECAMATAN DAMPAL SELATAN</v>
          </cell>
          <cell r="Y1179" t="str">
            <v>SMU IPA</v>
          </cell>
          <cell r="Z1179" t="str">
            <v>07-06-2003</v>
          </cell>
          <cell r="AA1179" t="str">
            <v>Aktif</v>
          </cell>
          <cell r="AB1179" t="str">
            <v>PNS Daerah Kab./Kota yang bekerja pada Kab./Kota</v>
          </cell>
          <cell r="AC1179" t="str">
            <v>Pemerintah Kab. Tolitoli</v>
          </cell>
          <cell r="AD1179" t="str">
            <v>Pemerintah Kab. Tolitoli</v>
          </cell>
        </row>
        <row r="1180">
          <cell r="A1180">
            <v>1178</v>
          </cell>
          <cell r="B1180" t="str">
            <v>196407261998032002</v>
          </cell>
          <cell r="C1180" t="str">
            <v>132211511</v>
          </cell>
          <cell r="D1180" t="str">
            <v>MASRI ISMAIL</v>
          </cell>
          <cell r="E1180" t="str">
            <v/>
          </cell>
          <cell r="F1180" t="str">
            <v>A.Ma.Pd</v>
          </cell>
          <cell r="G1180" t="str">
            <v>GALUMPANG</v>
          </cell>
          <cell r="H1180" t="str">
            <v>26 - 07 - 1964</v>
          </cell>
          <cell r="I1180" t="str">
            <v>II/a</v>
          </cell>
          <cell r="J1180" t="str">
            <v>01 - 03 - 1998</v>
          </cell>
          <cell r="K1180" t="str">
            <v>01 - 09 - 1999</v>
          </cell>
          <cell r="L1180" t="str">
            <v>P</v>
          </cell>
          <cell r="M1180" t="str">
            <v>III/c</v>
          </cell>
          <cell r="N1180" t="str">
            <v>01 - 10 - 2016</v>
          </cell>
          <cell r="O1180" t="str">
            <v>13</v>
          </cell>
          <cell r="P1180" t="str">
            <v>7</v>
          </cell>
          <cell r="Q1180" t="str">
            <v/>
          </cell>
          <cell r="R1180" t="str">
            <v/>
          </cell>
          <cell r="S1180" t="str">
            <v/>
          </cell>
          <cell r="T1180" t="str">
            <v>01 - 10 - 2016</v>
          </cell>
          <cell r="U1180" t="str">
            <v>Guru Muda</v>
          </cell>
          <cell r="V1180" t="str">
            <v/>
          </cell>
          <cell r="W1180" t="str">
            <v>SDN 1 GALUMPANG</v>
          </cell>
          <cell r="X1180" t="str">
            <v>CABANG DISPENBUD KECAMATAN DAKOPEMEAN</v>
          </cell>
          <cell r="Y1180" t="str">
            <v>S-1 PGSD</v>
          </cell>
          <cell r="Z1180" t="str">
            <v>07-02-2012</v>
          </cell>
          <cell r="AA1180" t="str">
            <v>Aktif</v>
          </cell>
          <cell r="AB1180" t="str">
            <v>PNS Daerah Kab./Kota yang bekerja pada Kab./Kota</v>
          </cell>
          <cell r="AC1180" t="str">
            <v>Pemerintah Kab. Tolitoli</v>
          </cell>
          <cell r="AD1180" t="str">
            <v>Pemerintah Kab. Tolitoli</v>
          </cell>
        </row>
        <row r="1181">
          <cell r="A1181">
            <v>1179</v>
          </cell>
          <cell r="B1181" t="str">
            <v>197609152001072001</v>
          </cell>
          <cell r="C1181" t="str">
            <v>570013579</v>
          </cell>
          <cell r="D1181" t="str">
            <v>KARTINI</v>
          </cell>
          <cell r="E1181" t="str">
            <v/>
          </cell>
          <cell r="F1181" t="str">
            <v>S.A.P</v>
          </cell>
          <cell r="G1181" t="str">
            <v>BUOL</v>
          </cell>
          <cell r="H1181" t="str">
            <v>15 - 09 - 1976</v>
          </cell>
          <cell r="I1181" t="str">
            <v>II/a</v>
          </cell>
          <cell r="J1181" t="str">
            <v>01 - 07 - 2001</v>
          </cell>
          <cell r="K1181" t="str">
            <v>01 - 11 - 2002</v>
          </cell>
          <cell r="L1181" t="str">
            <v>P</v>
          </cell>
          <cell r="M1181" t="str">
            <v>III/a</v>
          </cell>
          <cell r="N1181" t="str">
            <v>01 - 10 - 2016</v>
          </cell>
          <cell r="O1181" t="str">
            <v>10</v>
          </cell>
          <cell r="P1181" t="str">
            <v>3</v>
          </cell>
          <cell r="Q1181" t="str">
            <v/>
          </cell>
          <cell r="R1181" t="str">
            <v/>
          </cell>
          <cell r="S1181" t="str">
            <v/>
          </cell>
          <cell r="T1181" t="str">
            <v/>
          </cell>
          <cell r="U1181" t="str">
            <v/>
          </cell>
          <cell r="V1181" t="str">
            <v>FUNGSIONAL UMUM</v>
          </cell>
          <cell r="W1181" t="str">
            <v>Seksi Pelaporan Dan Pengelolaan Benda Berharga</v>
          </cell>
          <cell r="X1181" t="str">
            <v>Bidang Pembukuan Dan Pengendalian</v>
          </cell>
          <cell r="Y1181" t="str">
            <v>S-1 ADMINISTRASI NEGARA</v>
          </cell>
          <cell r="Z1181" t="str">
            <v>31-12-2015</v>
          </cell>
          <cell r="AA1181" t="str">
            <v>Aktif</v>
          </cell>
          <cell r="AB1181" t="str">
            <v>PNS Daerah Kab./Kota yang bekerja pada Kab./Kota</v>
          </cell>
          <cell r="AC1181" t="str">
            <v>Pemerintah Kab. Tolitoli</v>
          </cell>
          <cell r="AD1181" t="str">
            <v>Pemerintah Kab. Tolitoli</v>
          </cell>
        </row>
        <row r="1182">
          <cell r="A1182">
            <v>1180</v>
          </cell>
          <cell r="B1182" t="str">
            <v>196506222006042004</v>
          </cell>
          <cell r="C1182" t="str">
            <v>570021193</v>
          </cell>
          <cell r="D1182" t="str">
            <v>FITRI D SWATAN</v>
          </cell>
          <cell r="E1182" t="str">
            <v>Dra.</v>
          </cell>
          <cell r="F1182" t="str">
            <v/>
          </cell>
          <cell r="G1182" t="str">
            <v>MALOMBA</v>
          </cell>
          <cell r="H1182" t="str">
            <v>22 - 06 - 1965</v>
          </cell>
          <cell r="I1182" t="str">
            <v>II/a</v>
          </cell>
          <cell r="J1182" t="str">
            <v>01 - 04 - 2006</v>
          </cell>
          <cell r="K1182" t="str">
            <v>01 - 10 - 2007</v>
          </cell>
          <cell r="L1182" t="str">
            <v>P</v>
          </cell>
          <cell r="M1182" t="str">
            <v>III/d</v>
          </cell>
          <cell r="N1182" t="str">
            <v>01 - 04 - 2018</v>
          </cell>
          <cell r="O1182" t="str">
            <v>18</v>
          </cell>
          <cell r="P1182" t="str">
            <v>2</v>
          </cell>
          <cell r="Q1182" t="str">
            <v/>
          </cell>
          <cell r="R1182" t="str">
            <v/>
          </cell>
          <cell r="S1182" t="str">
            <v/>
          </cell>
          <cell r="T1182" t="str">
            <v>01 - 10 - 2015</v>
          </cell>
          <cell r="U1182" t="str">
            <v>Guru Muda</v>
          </cell>
          <cell r="V1182" t="str">
            <v/>
          </cell>
          <cell r="W1182" t="str">
            <v>SMP NEGERI 3 TOLITOLI UTARA</v>
          </cell>
          <cell r="X1182" t="str">
            <v>CABANG DISPENBUD KECAMATAN TOLITOLI UTARA</v>
          </cell>
          <cell r="Y1182" t="str">
            <v>S-1 PENDIDIKAN AGAMA ISLAM</v>
          </cell>
          <cell r="Z1182" t="str">
            <v>01-01-1992</v>
          </cell>
          <cell r="AA1182" t="str">
            <v>Aktif</v>
          </cell>
          <cell r="AB1182" t="str">
            <v>PNS Daerah Kab./Kota yang bekerja pada Kab./Kota</v>
          </cell>
          <cell r="AC1182" t="str">
            <v>Pemerintah Kab. Tolitoli</v>
          </cell>
          <cell r="AD1182" t="str">
            <v>Pemerintah Kab. Tolitoli</v>
          </cell>
        </row>
        <row r="1183">
          <cell r="A1183">
            <v>1181</v>
          </cell>
          <cell r="B1183" t="str">
            <v>198304122014111002</v>
          </cell>
          <cell r="C1183" t="str">
            <v/>
          </cell>
          <cell r="D1183" t="str">
            <v>ISTIQLAL</v>
          </cell>
          <cell r="E1183" t="str">
            <v/>
          </cell>
          <cell r="F1183" t="str">
            <v/>
          </cell>
          <cell r="G1183" t="str">
            <v>TOLITOLI</v>
          </cell>
          <cell r="H1183" t="str">
            <v>12 - 04 - 1983</v>
          </cell>
          <cell r="I1183" t="str">
            <v>II/a</v>
          </cell>
          <cell r="J1183" t="str">
            <v>01 - 11 - 2014</v>
          </cell>
          <cell r="K1183" t="str">
            <v>01 - 09 - 2016</v>
          </cell>
          <cell r="L1183" t="str">
            <v>L</v>
          </cell>
          <cell r="M1183" t="str">
            <v>II/a</v>
          </cell>
          <cell r="N1183" t="str">
            <v>01 - 11 - 2014</v>
          </cell>
          <cell r="O1183" t="str">
            <v>10</v>
          </cell>
          <cell r="P1183" t="str">
            <v>3</v>
          </cell>
          <cell r="Q1183" t="str">
            <v/>
          </cell>
          <cell r="R1183" t="str">
            <v/>
          </cell>
          <cell r="S1183" t="str">
            <v/>
          </cell>
          <cell r="T1183" t="str">
            <v/>
          </cell>
          <cell r="U1183" t="str">
            <v/>
          </cell>
          <cell r="V1183" t="str">
            <v>PENGADMINISTRASI UMUM</v>
          </cell>
          <cell r="W1183" t="str">
            <v>Sub Bagian Umum Dan Kepegawaian</v>
          </cell>
          <cell r="X1183" t="str">
            <v>Dinas Pemuda Dan Olahraga</v>
          </cell>
          <cell r="Y1183" t="str">
            <v>MADRASAH ALIYAH</v>
          </cell>
          <cell r="Z1183" t="str">
            <v>21-06-2001</v>
          </cell>
          <cell r="AA1183" t="str">
            <v>Aktif</v>
          </cell>
          <cell r="AB1183" t="str">
            <v>PNS Daerah Kab./Kota yang bekerja pada Kab./Kota</v>
          </cell>
          <cell r="AC1183" t="str">
            <v>Pemerintah Kab. Tolitoli</v>
          </cell>
          <cell r="AD1183" t="str">
            <v>Pemerintah Kab. Tolitoli</v>
          </cell>
        </row>
        <row r="1184">
          <cell r="A1184">
            <v>1182</v>
          </cell>
          <cell r="B1184" t="str">
            <v>198302142006042011</v>
          </cell>
          <cell r="C1184" t="str">
            <v>570020214</v>
          </cell>
          <cell r="D1184" t="str">
            <v>IMELDA</v>
          </cell>
          <cell r="E1184" t="str">
            <v/>
          </cell>
          <cell r="F1184" t="str">
            <v>A.Md.Kep</v>
          </cell>
          <cell r="G1184" t="str">
            <v>TOLITOLI</v>
          </cell>
          <cell r="H1184" t="str">
            <v>14 - 02 - 1983</v>
          </cell>
          <cell r="I1184" t="str">
            <v>II/c</v>
          </cell>
          <cell r="J1184" t="str">
            <v>01 - 04 - 2006</v>
          </cell>
          <cell r="K1184" t="str">
            <v>01 - 06 - 2007</v>
          </cell>
          <cell r="L1184" t="str">
            <v>P</v>
          </cell>
          <cell r="M1184" t="str">
            <v>III/c</v>
          </cell>
          <cell r="N1184" t="str">
            <v>01 - 10 - 2017</v>
          </cell>
          <cell r="O1184" t="str">
            <v>9</v>
          </cell>
          <cell r="P1184" t="str">
            <v>6</v>
          </cell>
          <cell r="Q1184" t="str">
            <v/>
          </cell>
          <cell r="R1184" t="str">
            <v/>
          </cell>
          <cell r="S1184" t="str">
            <v/>
          </cell>
          <cell r="T1184" t="str">
            <v>01 - 10 - 2017</v>
          </cell>
          <cell r="U1184" t="str">
            <v>Perawat Penyelia</v>
          </cell>
          <cell r="V1184" t="str">
            <v/>
          </cell>
          <cell r="W1184" t="str">
            <v>Rumah Sakit Umum Daerah Mokopido</v>
          </cell>
          <cell r="X1184" t="str">
            <v>Pemerintah Kabupaten Tolitoli</v>
          </cell>
          <cell r="Y1184" t="str">
            <v>D-III KEPERAWATAN</v>
          </cell>
          <cell r="Z1184" t="str">
            <v>31-12-2005</v>
          </cell>
          <cell r="AA1184" t="str">
            <v>Aktif</v>
          </cell>
          <cell r="AB1184" t="str">
            <v>PNS Daerah Kab./Kota yang bekerja pada Kab./Kota</v>
          </cell>
          <cell r="AC1184" t="str">
            <v>Pemerintah Kab. Tolitoli</v>
          </cell>
          <cell r="AD1184" t="str">
            <v>Pemerintah Kab. Tolitoli</v>
          </cell>
        </row>
        <row r="1185">
          <cell r="A1185">
            <v>1183</v>
          </cell>
          <cell r="B1185" t="str">
            <v>198509232011011010</v>
          </cell>
          <cell r="C1185" t="str">
            <v/>
          </cell>
          <cell r="D1185" t="str">
            <v>SOERATMAN</v>
          </cell>
          <cell r="E1185" t="str">
            <v/>
          </cell>
          <cell r="F1185" t="str">
            <v>A.Ma.Pd</v>
          </cell>
          <cell r="G1185" t="str">
            <v>TOLITOLI</v>
          </cell>
          <cell r="H1185" t="str">
            <v>23 - 09 - 1985</v>
          </cell>
          <cell r="I1185" t="str">
            <v>II/b</v>
          </cell>
          <cell r="J1185" t="str">
            <v>01 - 01 - 2011</v>
          </cell>
          <cell r="K1185" t="str">
            <v>01 - 01 - 2013</v>
          </cell>
          <cell r="L1185" t="str">
            <v>L</v>
          </cell>
          <cell r="M1185" t="str">
            <v>II/c</v>
          </cell>
          <cell r="N1185" t="str">
            <v>01 - 04 - 2017</v>
          </cell>
          <cell r="O1185" t="str">
            <v>9</v>
          </cell>
          <cell r="P1185" t="str">
            <v>3</v>
          </cell>
          <cell r="Q1185" t="str">
            <v/>
          </cell>
          <cell r="R1185" t="str">
            <v/>
          </cell>
          <cell r="S1185" t="str">
            <v/>
          </cell>
          <cell r="T1185" t="str">
            <v>01 - 04 - 2017</v>
          </cell>
          <cell r="U1185" t="str">
            <v>Guru Muda</v>
          </cell>
          <cell r="V1185" t="str">
            <v/>
          </cell>
          <cell r="W1185" t="str">
            <v>SDN 4 KALANGKANGAN</v>
          </cell>
          <cell r="X1185" t="str">
            <v>CABANG DISPENBUD KECAMATAN GALANG</v>
          </cell>
          <cell r="Y1185" t="str">
            <v>D-II PGSD</v>
          </cell>
          <cell r="Z1185" t="str">
            <v>31-12-2007</v>
          </cell>
          <cell r="AA1185" t="str">
            <v>Aktif</v>
          </cell>
          <cell r="AB1185" t="str">
            <v>PNS Daerah Kab./Kota yang bekerja pada Kab./Kota</v>
          </cell>
          <cell r="AC1185" t="str">
            <v>Pemerintah Kab. Tolitoli</v>
          </cell>
          <cell r="AD1185" t="str">
            <v>Pemerintah Kab. Tolitoli</v>
          </cell>
        </row>
        <row r="1186">
          <cell r="A1186">
            <v>1184</v>
          </cell>
          <cell r="B1186" t="str">
            <v>196701302014112001</v>
          </cell>
          <cell r="C1186" t="str">
            <v/>
          </cell>
          <cell r="D1186" t="str">
            <v>WARTI</v>
          </cell>
          <cell r="E1186" t="str">
            <v/>
          </cell>
          <cell r="F1186" t="str">
            <v/>
          </cell>
          <cell r="G1186" t="str">
            <v>PINRANG</v>
          </cell>
          <cell r="H1186" t="str">
            <v>30 - 01 - 1967</v>
          </cell>
          <cell r="I1186" t="str">
            <v>II/a</v>
          </cell>
          <cell r="J1186" t="str">
            <v>01 - 11 - 2014</v>
          </cell>
          <cell r="K1186" t="str">
            <v>01 - 09 - 2016</v>
          </cell>
          <cell r="L1186" t="str">
            <v>P</v>
          </cell>
          <cell r="M1186" t="str">
            <v>II/a</v>
          </cell>
          <cell r="N1186" t="str">
            <v>01 - 11 - 2014</v>
          </cell>
          <cell r="O1186" t="str">
            <v>10</v>
          </cell>
          <cell r="P1186" t="str">
            <v>2</v>
          </cell>
          <cell r="Q1186" t="str">
            <v/>
          </cell>
          <cell r="R1186" t="str">
            <v/>
          </cell>
          <cell r="S1186" t="str">
            <v/>
          </cell>
          <cell r="T1186" t="str">
            <v/>
          </cell>
          <cell r="U1186" t="str">
            <v/>
          </cell>
          <cell r="V1186" t="str">
            <v>PELAKSANA TENAGA GURU</v>
          </cell>
          <cell r="W1186" t="str">
            <v>SDN 4 TAMBUN</v>
          </cell>
          <cell r="X1186" t="str">
            <v>CABANG DISPENBUD KECAMATAN BAOLAN</v>
          </cell>
          <cell r="Y1186" t="str">
            <v>PGSLP/PGSMTP</v>
          </cell>
          <cell r="Z1186" t="str">
            <v>22-05-1989</v>
          </cell>
          <cell r="AA1186" t="str">
            <v>Aktif</v>
          </cell>
          <cell r="AB1186" t="str">
            <v>PNS Daerah Kab./Kota yang bekerja pada Kab./Kota</v>
          </cell>
          <cell r="AC1186" t="str">
            <v>Pemerintah Kab. Tolitoli</v>
          </cell>
          <cell r="AD1186" t="str">
            <v>Pemerintah Kab. Tolitoli</v>
          </cell>
        </row>
        <row r="1187">
          <cell r="A1187">
            <v>1185</v>
          </cell>
          <cell r="B1187" t="str">
            <v>196501121988031021</v>
          </cell>
          <cell r="C1187" t="str">
            <v>131743532</v>
          </cell>
          <cell r="D1187" t="str">
            <v>JAMALUDIN J SUUD</v>
          </cell>
          <cell r="E1187" t="str">
            <v/>
          </cell>
          <cell r="F1187" t="str">
            <v/>
          </cell>
          <cell r="G1187" t="str">
            <v>TOLITOLI</v>
          </cell>
          <cell r="H1187" t="str">
            <v>12 - 01 - 1965</v>
          </cell>
          <cell r="I1187" t="str">
            <v>II/a</v>
          </cell>
          <cell r="J1187" t="str">
            <v>01 - 03 - 1988</v>
          </cell>
          <cell r="K1187" t="str">
            <v>01 - 01 - 1990</v>
          </cell>
          <cell r="L1187" t="str">
            <v>L</v>
          </cell>
          <cell r="M1187" t="str">
            <v>III/c</v>
          </cell>
          <cell r="N1187" t="str">
            <v>01 - 10 - 2012</v>
          </cell>
          <cell r="O1187" t="str">
            <v>19</v>
          </cell>
          <cell r="P1187" t="str">
            <v>7</v>
          </cell>
          <cell r="Q1187" t="str">
            <v/>
          </cell>
          <cell r="R1187" t="str">
            <v/>
          </cell>
          <cell r="S1187" t="str">
            <v/>
          </cell>
          <cell r="T1187" t="str">
            <v>01 - 10 - 2012</v>
          </cell>
          <cell r="U1187" t="str">
            <v>Guru Dewasa</v>
          </cell>
          <cell r="V1187" t="str">
            <v/>
          </cell>
          <cell r="W1187" t="str">
            <v>SDN 3 TAMPIALA</v>
          </cell>
          <cell r="X1187" t="str">
            <v>CABANG DISPENBUD KECAMATAN DAMPAL SELATAN</v>
          </cell>
          <cell r="Y1187" t="str">
            <v>A-IV PENDIDIKAN PGSD</v>
          </cell>
          <cell r="Z1187" t="str">
            <v>31-12-2000</v>
          </cell>
          <cell r="AA1187" t="str">
            <v>Aktif</v>
          </cell>
          <cell r="AB1187" t="str">
            <v>PNS Daerah Kab./Kota yang bekerja pada Kab./Kota</v>
          </cell>
          <cell r="AC1187" t="str">
            <v>Pemerintah Kab. Tolitoli</v>
          </cell>
          <cell r="AD1187" t="str">
            <v>Pemerintah Kab. Tolitoli</v>
          </cell>
        </row>
        <row r="1188">
          <cell r="A1188">
            <v>1186</v>
          </cell>
          <cell r="B1188" t="str">
            <v>196811061993071001</v>
          </cell>
          <cell r="C1188" t="str">
            <v>140296261</v>
          </cell>
          <cell r="D1188" t="str">
            <v>AMSHAR</v>
          </cell>
          <cell r="E1188" t="str">
            <v/>
          </cell>
          <cell r="F1188" t="str">
            <v>SKM</v>
          </cell>
          <cell r="G1188" t="str">
            <v>MAKASSAR</v>
          </cell>
          <cell r="H1188" t="str">
            <v>06 - 11 - 1968</v>
          </cell>
          <cell r="I1188" t="str">
            <v>II/b</v>
          </cell>
          <cell r="J1188" t="str">
            <v>01 - 07 - 1993</v>
          </cell>
          <cell r="K1188" t="str">
            <v>01 - 12 - 1994</v>
          </cell>
          <cell r="L1188" t="str">
            <v>L</v>
          </cell>
          <cell r="M1188" t="str">
            <v>IV/a</v>
          </cell>
          <cell r="N1188" t="str">
            <v>01 - 10 - 2010</v>
          </cell>
          <cell r="O1188" t="str">
            <v>15</v>
          </cell>
          <cell r="P1188" t="str">
            <v>7</v>
          </cell>
          <cell r="Q1188" t="str">
            <v/>
          </cell>
          <cell r="R1188" t="str">
            <v/>
          </cell>
          <cell r="S1188" t="str">
            <v/>
          </cell>
          <cell r="T1188" t="str">
            <v>08 - 01 - 2015</v>
          </cell>
          <cell r="U1188" t="str">
            <v>Sanitarian Ahli Madya / Madya</v>
          </cell>
          <cell r="V1188" t="str">
            <v/>
          </cell>
          <cell r="W1188" t="str">
            <v>Seksi Pelayanan Kesehatan Primer Dan Akreditasi</v>
          </cell>
          <cell r="X1188" t="str">
            <v>Dinas Kesehatan</v>
          </cell>
          <cell r="Y1188" t="str">
            <v>S-1 KEMASYARAKATAN</v>
          </cell>
          <cell r="Z1188" t="str">
            <v>31-12-2000</v>
          </cell>
          <cell r="AA1188" t="str">
            <v>Aktif</v>
          </cell>
          <cell r="AB1188" t="str">
            <v>PNS Daerah Kab./Kota yang bekerja pada Kab./Kota</v>
          </cell>
          <cell r="AC1188" t="str">
            <v>Pemerintah Kab. Tolitoli</v>
          </cell>
          <cell r="AD1188" t="str">
            <v>Pemerintah Kab. Tolitoli</v>
          </cell>
        </row>
        <row r="1189">
          <cell r="A1189">
            <v>1187</v>
          </cell>
          <cell r="B1189" t="str">
            <v>197606282014092001</v>
          </cell>
          <cell r="C1189" t="str">
            <v/>
          </cell>
          <cell r="D1189" t="str">
            <v>TIRZA ENGELINE</v>
          </cell>
          <cell r="E1189" t="str">
            <v/>
          </cell>
          <cell r="F1189" t="str">
            <v/>
          </cell>
          <cell r="G1189" t="str">
            <v>TOLITOLI</v>
          </cell>
          <cell r="H1189" t="str">
            <v>28 - 06 - 1976</v>
          </cell>
          <cell r="I1189" t="str">
            <v>II/a</v>
          </cell>
          <cell r="J1189" t="str">
            <v>01 - 09 - 2014</v>
          </cell>
          <cell r="K1189" t="str">
            <v>01 - 12 - 2015</v>
          </cell>
          <cell r="L1189" t="str">
            <v>P</v>
          </cell>
          <cell r="M1189" t="str">
            <v>II/a</v>
          </cell>
          <cell r="N1189" t="str">
            <v>01 - 09 - 2014</v>
          </cell>
          <cell r="O1189" t="str">
            <v>9</v>
          </cell>
          <cell r="P1189" t="str">
            <v>8</v>
          </cell>
          <cell r="Q1189" t="str">
            <v/>
          </cell>
          <cell r="R1189" t="str">
            <v/>
          </cell>
          <cell r="S1189" t="str">
            <v/>
          </cell>
          <cell r="T1189" t="str">
            <v/>
          </cell>
          <cell r="U1189" t="str">
            <v/>
          </cell>
          <cell r="V1189" t="str">
            <v>TEKNIS / ADMINISTRASI LAINYA</v>
          </cell>
          <cell r="W1189" t="str">
            <v>Sub Bagian Umum Dan Program</v>
          </cell>
          <cell r="X1189" t="str">
            <v>Dinas Perhubungan</v>
          </cell>
          <cell r="Y1189" t="str">
            <v>SMEA PERDAGANGAN</v>
          </cell>
          <cell r="Z1189" t="str">
            <v>22-05-1995</v>
          </cell>
          <cell r="AA1189" t="str">
            <v>Aktif</v>
          </cell>
          <cell r="AB1189" t="str">
            <v>PNS Daerah Kab./Kota yang bekerja pada Kab./Kota</v>
          </cell>
          <cell r="AC1189" t="str">
            <v>Pemerintah Kab. Tolitoli</v>
          </cell>
          <cell r="AD1189" t="str">
            <v>Pemerintah Kab. Tolitoli</v>
          </cell>
        </row>
        <row r="1190">
          <cell r="A1190">
            <v>1188</v>
          </cell>
          <cell r="B1190" t="str">
            <v>197509022009042002</v>
          </cell>
          <cell r="C1190" t="str">
            <v/>
          </cell>
          <cell r="D1190" t="str">
            <v>REKHA TRESYA</v>
          </cell>
          <cell r="E1190" t="str">
            <v/>
          </cell>
          <cell r="F1190" t="str">
            <v/>
          </cell>
          <cell r="G1190" t="str">
            <v>DONGGALA</v>
          </cell>
          <cell r="H1190" t="str">
            <v>02 - 09 - 1975</v>
          </cell>
          <cell r="I1190" t="str">
            <v>II/a</v>
          </cell>
          <cell r="J1190" t="str">
            <v>01 - 04 - 2009</v>
          </cell>
          <cell r="K1190" t="str">
            <v>01 - 01 - 2011</v>
          </cell>
          <cell r="L1190" t="str">
            <v>P</v>
          </cell>
          <cell r="M1190" t="str">
            <v>II/c</v>
          </cell>
          <cell r="N1190" t="str">
            <v>01 - 04 - 2017</v>
          </cell>
          <cell r="O1190" t="str">
            <v>12</v>
          </cell>
          <cell r="P1190" t="str">
            <v>8</v>
          </cell>
          <cell r="Q1190" t="str">
            <v/>
          </cell>
          <cell r="R1190" t="str">
            <v/>
          </cell>
          <cell r="S1190" t="str">
            <v/>
          </cell>
          <cell r="T1190" t="str">
            <v/>
          </cell>
          <cell r="U1190" t="str">
            <v/>
          </cell>
          <cell r="V1190" t="str">
            <v>PEMPROSES KEPEGAWAIAN UMUM</v>
          </cell>
          <cell r="W1190" t="str">
            <v>Sub Bagian Umum Dan Program</v>
          </cell>
          <cell r="X1190" t="str">
            <v>Dinas Perhubungan</v>
          </cell>
          <cell r="Y1190" t="str">
            <v>SMA</v>
          </cell>
          <cell r="Z1190" t="str">
            <v>31-12-1994</v>
          </cell>
          <cell r="AA1190" t="str">
            <v>Aktif</v>
          </cell>
          <cell r="AB1190" t="str">
            <v>PNS Daerah Kab./Kota yang bekerja pada Kab./Kota</v>
          </cell>
          <cell r="AC1190" t="str">
            <v>Pemerintah Kab. Tolitoli</v>
          </cell>
          <cell r="AD1190" t="str">
            <v>Pemerintah Kab. Tolitoli</v>
          </cell>
        </row>
        <row r="1191">
          <cell r="A1191">
            <v>1189</v>
          </cell>
          <cell r="B1191" t="str">
            <v>197108141991032002</v>
          </cell>
          <cell r="C1191" t="str">
            <v>131946641</v>
          </cell>
          <cell r="D1191" t="str">
            <v>SURIANI S DATUNUGU</v>
          </cell>
          <cell r="E1191" t="str">
            <v/>
          </cell>
          <cell r="F1191" t="str">
            <v/>
          </cell>
          <cell r="G1191" t="str">
            <v>TOLITOLI</v>
          </cell>
          <cell r="H1191" t="str">
            <v>14 - 08 - 1971</v>
          </cell>
          <cell r="I1191" t="str">
            <v>I/b</v>
          </cell>
          <cell r="J1191" t="str">
            <v>01 - 03 - 1991</v>
          </cell>
          <cell r="K1191" t="str">
            <v>01 - 02 - 1993</v>
          </cell>
          <cell r="L1191" t="str">
            <v>P</v>
          </cell>
          <cell r="M1191" t="str">
            <v>II/c</v>
          </cell>
          <cell r="N1191" t="str">
            <v>01 - 10 - 2013</v>
          </cell>
          <cell r="O1191" t="str">
            <v>19</v>
          </cell>
          <cell r="P1191" t="str">
            <v>7</v>
          </cell>
          <cell r="Q1191" t="str">
            <v/>
          </cell>
          <cell r="R1191" t="str">
            <v/>
          </cell>
          <cell r="S1191" t="str">
            <v/>
          </cell>
          <cell r="T1191" t="str">
            <v/>
          </cell>
          <cell r="U1191" t="str">
            <v/>
          </cell>
          <cell r="V1191" t="str">
            <v>STAF</v>
          </cell>
          <cell r="W1191" t="str">
            <v>SMP NEGERI 2 DONDO</v>
          </cell>
          <cell r="X1191" t="str">
            <v>CABANG DISPENBUD KECAMATAN DONDO</v>
          </cell>
          <cell r="Y1191" t="str">
            <v>SMA ILMU ILMU SOSIAL</v>
          </cell>
          <cell r="Z1191" t="str">
            <v>31-12-1993</v>
          </cell>
          <cell r="AA1191" t="str">
            <v>Aktif</v>
          </cell>
          <cell r="AB1191" t="str">
            <v>PNS Daerah Kab./Kota yang bekerja pada Kab./Kota</v>
          </cell>
          <cell r="AC1191" t="str">
            <v>Pemerintah Kab. Tolitoli</v>
          </cell>
          <cell r="AD1191" t="str">
            <v>Pemerintah Kab. Tolitoli</v>
          </cell>
        </row>
        <row r="1192">
          <cell r="A1192">
            <v>1190</v>
          </cell>
          <cell r="B1192" t="str">
            <v>198107252007011007</v>
          </cell>
          <cell r="C1192" t="str">
            <v>570027702</v>
          </cell>
          <cell r="D1192" t="str">
            <v>AHMADI</v>
          </cell>
          <cell r="E1192" t="str">
            <v/>
          </cell>
          <cell r="F1192" t="str">
            <v/>
          </cell>
          <cell r="G1192" t="str">
            <v>TOLITOLI</v>
          </cell>
          <cell r="H1192" t="str">
            <v>25 - 07 - 1981</v>
          </cell>
          <cell r="I1192" t="str">
            <v>II/a</v>
          </cell>
          <cell r="J1192" t="str">
            <v>01 - 01 - 2007</v>
          </cell>
          <cell r="K1192" t="str">
            <v>01 - 10 - 2008</v>
          </cell>
          <cell r="L1192" t="str">
            <v>L</v>
          </cell>
          <cell r="M1192" t="str">
            <v>II/c</v>
          </cell>
          <cell r="N1192" t="str">
            <v>01 - 04 - 2015</v>
          </cell>
          <cell r="O1192" t="str">
            <v>12</v>
          </cell>
          <cell r="P1192" t="str">
            <v>3</v>
          </cell>
          <cell r="Q1192" t="str">
            <v/>
          </cell>
          <cell r="R1192" t="str">
            <v/>
          </cell>
          <cell r="S1192" t="str">
            <v/>
          </cell>
          <cell r="T1192" t="str">
            <v/>
          </cell>
          <cell r="U1192" t="str">
            <v/>
          </cell>
          <cell r="V1192" t="str">
            <v>FUNGSIONAL UMUM</v>
          </cell>
          <cell r="W1192" t="str">
            <v>Sub Bidang Operasi Dan Pengendalian</v>
          </cell>
          <cell r="X1192" t="str">
            <v>Bidang Ketertiban Umum Dan Ketentraman Masyarakat</v>
          </cell>
          <cell r="Y1192" t="str">
            <v>SMEA PERDAGANGAN</v>
          </cell>
          <cell r="Z1192" t="str">
            <v>31-12-1999</v>
          </cell>
          <cell r="AA1192" t="str">
            <v>Aktif</v>
          </cell>
          <cell r="AB1192" t="str">
            <v>PNS Daerah Kab./Kota yang bekerja pada Kab./Kota</v>
          </cell>
          <cell r="AC1192" t="str">
            <v>Pemerintah Kab. Tolitoli</v>
          </cell>
          <cell r="AD1192" t="str">
            <v>Pemerintah Kab. Tolitoli</v>
          </cell>
        </row>
        <row r="1193">
          <cell r="A1193">
            <v>1191</v>
          </cell>
          <cell r="B1193" t="str">
            <v>198601072010012011</v>
          </cell>
          <cell r="C1193" t="str">
            <v/>
          </cell>
          <cell r="D1193" t="str">
            <v>SUDARNI</v>
          </cell>
          <cell r="E1193" t="str">
            <v/>
          </cell>
          <cell r="F1193" t="str">
            <v>A.Md.Kep</v>
          </cell>
          <cell r="G1193" t="str">
            <v>TOLITOLI</v>
          </cell>
          <cell r="H1193" t="str">
            <v>07 - 01 - 1986</v>
          </cell>
          <cell r="I1193" t="str">
            <v>II/c</v>
          </cell>
          <cell r="J1193" t="str">
            <v>01 - 01 - 2010</v>
          </cell>
          <cell r="K1193" t="str">
            <v>01 - 01 - 2012</v>
          </cell>
          <cell r="L1193" t="str">
            <v>P</v>
          </cell>
          <cell r="M1193" t="str">
            <v>III/a</v>
          </cell>
          <cell r="N1193" t="str">
            <v>01 - 04 - 2017</v>
          </cell>
          <cell r="O1193" t="str">
            <v>5</v>
          </cell>
          <cell r="P1193" t="str">
            <v>3</v>
          </cell>
          <cell r="Q1193" t="str">
            <v/>
          </cell>
          <cell r="R1193" t="str">
            <v/>
          </cell>
          <cell r="S1193" t="str">
            <v/>
          </cell>
          <cell r="T1193" t="str">
            <v>01 - 04 - 2017</v>
          </cell>
          <cell r="U1193" t="str">
            <v>Perawat Pelaksana Lanjutan</v>
          </cell>
          <cell r="V1193" t="str">
            <v/>
          </cell>
          <cell r="W1193" t="str">
            <v>PUSKESMAS KAYULOMPA</v>
          </cell>
          <cell r="X1193" t="str">
            <v>DINAS KESEHATAN</v>
          </cell>
          <cell r="Y1193" t="str">
            <v>D-III KEPERAWATAN</v>
          </cell>
          <cell r="Z1193" t="str">
            <v>31-12-2008</v>
          </cell>
          <cell r="AA1193" t="str">
            <v>Aktif</v>
          </cell>
          <cell r="AB1193" t="str">
            <v>PNS Daerah Kab./Kota yang bekerja pada Kab./Kota</v>
          </cell>
          <cell r="AC1193" t="str">
            <v>Pemerintah Kab. Tolitoli</v>
          </cell>
          <cell r="AD1193" t="str">
            <v>Pemerintah Kab. Tolitoli</v>
          </cell>
        </row>
        <row r="1194">
          <cell r="A1194">
            <v>1192</v>
          </cell>
          <cell r="B1194" t="str">
            <v>196806302014091002</v>
          </cell>
          <cell r="C1194" t="str">
            <v/>
          </cell>
          <cell r="D1194" t="str">
            <v>IDHAM MOH.SALEH</v>
          </cell>
          <cell r="E1194" t="str">
            <v/>
          </cell>
          <cell r="F1194" t="str">
            <v/>
          </cell>
          <cell r="G1194" t="str">
            <v>MIMBALA</v>
          </cell>
          <cell r="H1194" t="str">
            <v>30 - 06 - 1968</v>
          </cell>
          <cell r="I1194" t="str">
            <v>II/a</v>
          </cell>
          <cell r="J1194" t="str">
            <v>01 - 09 - 2014</v>
          </cell>
          <cell r="K1194" t="str">
            <v>01 - 12 - 2015</v>
          </cell>
          <cell r="L1194" t="str">
            <v>L</v>
          </cell>
          <cell r="M1194" t="str">
            <v>II/a</v>
          </cell>
          <cell r="N1194" t="str">
            <v>01 - 09 - 2014</v>
          </cell>
          <cell r="O1194" t="str">
            <v>12</v>
          </cell>
          <cell r="P1194" t="str">
            <v>11</v>
          </cell>
          <cell r="Q1194" t="str">
            <v/>
          </cell>
          <cell r="R1194" t="str">
            <v/>
          </cell>
          <cell r="S1194" t="str">
            <v/>
          </cell>
          <cell r="T1194" t="str">
            <v/>
          </cell>
          <cell r="U1194" t="str">
            <v/>
          </cell>
          <cell r="V1194" t="str">
            <v>GURU SD</v>
          </cell>
          <cell r="W1194" t="str">
            <v>SDN MIMBALA</v>
          </cell>
          <cell r="X1194" t="str">
            <v>CABANG DISPENBUD KECAMATAN DAMPAL SELATAN</v>
          </cell>
          <cell r="Y1194" t="str">
            <v>MADRASAH ALIYAH NEGERI</v>
          </cell>
          <cell r="Z1194" t="str">
            <v>07-05-1988</v>
          </cell>
          <cell r="AA1194" t="str">
            <v>Aktif</v>
          </cell>
          <cell r="AB1194" t="str">
            <v>PNS Daerah Kab./Kota yang bekerja pada Kab./Kota</v>
          </cell>
          <cell r="AC1194" t="str">
            <v>Pemerintah Kab. Tolitoli</v>
          </cell>
          <cell r="AD1194" t="str">
            <v>Pemerintah Kab. Tolitoli</v>
          </cell>
        </row>
        <row r="1195">
          <cell r="A1195">
            <v>1193</v>
          </cell>
          <cell r="B1195" t="str">
            <v>197611102015021001</v>
          </cell>
          <cell r="C1195" t="str">
            <v/>
          </cell>
          <cell r="D1195" t="str">
            <v>IRSAN NOVIAN</v>
          </cell>
          <cell r="E1195" t="str">
            <v/>
          </cell>
          <cell r="F1195" t="str">
            <v/>
          </cell>
          <cell r="G1195" t="str">
            <v>TOLITOLI</v>
          </cell>
          <cell r="H1195" t="str">
            <v>10 - 11 - 1976</v>
          </cell>
          <cell r="I1195" t="str">
            <v>II/a</v>
          </cell>
          <cell r="J1195" t="str">
            <v>01 - 02 - 2015</v>
          </cell>
          <cell r="K1195" t="str">
            <v>01 - 09 - 2016</v>
          </cell>
          <cell r="L1195" t="str">
            <v>L</v>
          </cell>
          <cell r="M1195" t="str">
            <v>II/a</v>
          </cell>
          <cell r="N1195" t="str">
            <v>01 - 02 - 2015</v>
          </cell>
          <cell r="O1195" t="str">
            <v>10</v>
          </cell>
          <cell r="P1195" t="str">
            <v>7</v>
          </cell>
          <cell r="Q1195" t="str">
            <v/>
          </cell>
          <cell r="R1195" t="str">
            <v/>
          </cell>
          <cell r="S1195" t="str">
            <v/>
          </cell>
          <cell r="T1195" t="str">
            <v/>
          </cell>
          <cell r="U1195" t="str">
            <v/>
          </cell>
          <cell r="V1195" t="str">
            <v>PENGADMINISTRASI PROGRAM PEMERINTAHAN</v>
          </cell>
          <cell r="W1195" t="str">
            <v>SEKSI PEMERINTAHAN</v>
          </cell>
          <cell r="X1195" t="str">
            <v>KANTOR KECAMATAN DAMPAL UTARA</v>
          </cell>
          <cell r="Y1195" t="str">
            <v>STM BANGUNAN</v>
          </cell>
          <cell r="Z1195" t="str">
            <v>09-05-1995</v>
          </cell>
          <cell r="AA1195" t="str">
            <v>Aktif</v>
          </cell>
          <cell r="AB1195" t="str">
            <v>PNS Daerah Kab./Kota yang bekerja pada Kab./Kota</v>
          </cell>
          <cell r="AC1195" t="str">
            <v>Pemerintah Kab. Tolitoli</v>
          </cell>
          <cell r="AD1195" t="str">
            <v>Pemerintah Kab. Tolitoli</v>
          </cell>
        </row>
        <row r="1196">
          <cell r="A1196">
            <v>1194</v>
          </cell>
          <cell r="B1196" t="str">
            <v>196612262007011013</v>
          </cell>
          <cell r="C1196" t="str">
            <v>570027695</v>
          </cell>
          <cell r="D1196" t="str">
            <v>MASGUL ZAMAN TATALI</v>
          </cell>
          <cell r="E1196" t="str">
            <v/>
          </cell>
          <cell r="F1196" t="str">
            <v/>
          </cell>
          <cell r="G1196" t="str">
            <v>TOLITOLI</v>
          </cell>
          <cell r="H1196" t="str">
            <v>26 - 12 - 1966</v>
          </cell>
          <cell r="I1196" t="str">
            <v>II/a</v>
          </cell>
          <cell r="J1196" t="str">
            <v>01 - 01 - 2007</v>
          </cell>
          <cell r="K1196" t="str">
            <v>01 - 10 - 2008</v>
          </cell>
          <cell r="L1196" t="str">
            <v>L</v>
          </cell>
          <cell r="M1196" t="str">
            <v>II/c</v>
          </cell>
          <cell r="N1196" t="str">
            <v>01 - 04 - 2015</v>
          </cell>
          <cell r="O1196" t="str">
            <v>14</v>
          </cell>
          <cell r="P1196" t="str">
            <v>3</v>
          </cell>
          <cell r="Q1196" t="str">
            <v/>
          </cell>
          <cell r="R1196" t="str">
            <v/>
          </cell>
          <cell r="S1196" t="str">
            <v/>
          </cell>
          <cell r="T1196" t="str">
            <v/>
          </cell>
          <cell r="U1196" t="str">
            <v/>
          </cell>
          <cell r="V1196" t="str">
            <v>FUNGSIONAL UMUM</v>
          </cell>
          <cell r="W1196" t="str">
            <v>Seksi Pertamanan Dan Pemakaman</v>
          </cell>
          <cell r="X1196" t="str">
            <v>Dinas Perumahan Rakyat Dan Kawasan Pemukiman</v>
          </cell>
          <cell r="Y1196" t="str">
            <v>SEKOLAH TEKNIK MENENGAH</v>
          </cell>
          <cell r="Z1196" t="str">
            <v>31-12-1988</v>
          </cell>
          <cell r="AA1196" t="str">
            <v>Aktif</v>
          </cell>
          <cell r="AB1196" t="str">
            <v>PNS Daerah Kab./Kota yang bekerja pada Kab./Kota</v>
          </cell>
          <cell r="AC1196" t="str">
            <v>Pemerintah Kab. Tolitoli</v>
          </cell>
          <cell r="AD1196" t="str">
            <v>Pemerintah Kab. Tolitoli</v>
          </cell>
        </row>
        <row r="1197">
          <cell r="A1197">
            <v>1195</v>
          </cell>
          <cell r="B1197" t="str">
            <v>197902212010011006</v>
          </cell>
          <cell r="C1197" t="str">
            <v/>
          </cell>
          <cell r="D1197" t="str">
            <v>AGUS</v>
          </cell>
          <cell r="E1197" t="str">
            <v/>
          </cell>
          <cell r="F1197" t="str">
            <v>SP</v>
          </cell>
          <cell r="G1197" t="str">
            <v>LAMPASIO</v>
          </cell>
          <cell r="H1197" t="str">
            <v>21 - 02 - 1979</v>
          </cell>
          <cell r="I1197" t="str">
            <v>III/a</v>
          </cell>
          <cell r="J1197" t="str">
            <v>01 - 01 - 2010</v>
          </cell>
          <cell r="K1197" t="str">
            <v>01 - 01 - 2012</v>
          </cell>
          <cell r="L1197" t="str">
            <v>L</v>
          </cell>
          <cell r="M1197" t="str">
            <v>III/b</v>
          </cell>
          <cell r="N1197" t="str">
            <v>01 - 10 - 2017</v>
          </cell>
          <cell r="O1197" t="str">
            <v>7</v>
          </cell>
          <cell r="P1197" t="str">
            <v>9</v>
          </cell>
          <cell r="Q1197" t="str">
            <v/>
          </cell>
          <cell r="R1197" t="str">
            <v/>
          </cell>
          <cell r="S1197" t="str">
            <v/>
          </cell>
          <cell r="T1197" t="str">
            <v>01 - 04 - 2013</v>
          </cell>
          <cell r="U1197" t="str">
            <v>Penyuluh Pertanian Pertama</v>
          </cell>
          <cell r="V1197" t="str">
            <v/>
          </cell>
          <cell r="W1197" t="str">
            <v>SUBBID PELAYANAN PENYULUHAN</v>
          </cell>
          <cell r="X1197" t="str">
            <v>BIDANG PENYULUHAN</v>
          </cell>
          <cell r="Y1197" t="str">
            <v>S-1 PERTANIAN</v>
          </cell>
          <cell r="Z1197" t="str">
            <v>31-12-2005</v>
          </cell>
          <cell r="AA1197" t="str">
            <v>Aktif</v>
          </cell>
          <cell r="AB1197" t="str">
            <v>PNS Daerah Kab./Kota yang bekerja pada Kab./Kota</v>
          </cell>
          <cell r="AC1197" t="str">
            <v>Pemerintah Kab. Tolitoli</v>
          </cell>
          <cell r="AD1197" t="str">
            <v>Pemerintah Kab. Tolitoli</v>
          </cell>
        </row>
        <row r="1198">
          <cell r="A1198">
            <v>1196</v>
          </cell>
          <cell r="B1198" t="str">
            <v>198305122008012008</v>
          </cell>
          <cell r="C1198" t="str">
            <v>570036054</v>
          </cell>
          <cell r="D1198" t="str">
            <v>MUSDALIPA</v>
          </cell>
          <cell r="E1198" t="str">
            <v/>
          </cell>
          <cell r="F1198" t="str">
            <v>S.Kep.Ners</v>
          </cell>
          <cell r="G1198" t="str">
            <v>TOLITOLI</v>
          </cell>
          <cell r="H1198" t="str">
            <v>12 - 05 - 1983</v>
          </cell>
          <cell r="I1198" t="str">
            <v>II/c</v>
          </cell>
          <cell r="J1198" t="str">
            <v>01 - 01 - 2008</v>
          </cell>
          <cell r="K1198" t="str">
            <v>01 - 12 - 2009</v>
          </cell>
          <cell r="L1198" t="str">
            <v>P</v>
          </cell>
          <cell r="M1198" t="str">
            <v>III/a</v>
          </cell>
          <cell r="N1198" t="str">
            <v>01 - 10 - 2017</v>
          </cell>
          <cell r="O1198" t="str">
            <v>10</v>
          </cell>
          <cell r="P1198" t="str">
            <v>9</v>
          </cell>
          <cell r="Q1198" t="str">
            <v/>
          </cell>
          <cell r="R1198" t="str">
            <v/>
          </cell>
          <cell r="S1198" t="str">
            <v/>
          </cell>
          <cell r="T1198" t="str">
            <v>01 - 10 - 2017</v>
          </cell>
          <cell r="U1198" t="str">
            <v>Perawat Ahli Pertama</v>
          </cell>
          <cell r="V1198" t="str">
            <v/>
          </cell>
          <cell r="W1198" t="str">
            <v>UPT Puskesmas Bangkir</v>
          </cell>
          <cell r="X1198" t="str">
            <v>Dinas Kesehatan</v>
          </cell>
          <cell r="Y1198" t="str">
            <v>S-1 KEPERAWATAN + NERS</v>
          </cell>
          <cell r="Z1198" t="str">
            <v>31-12-2015</v>
          </cell>
          <cell r="AA1198" t="str">
            <v>Aktif</v>
          </cell>
          <cell r="AB1198" t="str">
            <v>PNS Daerah Kab./Kota yang bekerja pada Kab./Kota</v>
          </cell>
          <cell r="AC1198" t="str">
            <v>Pemerintah Kab. Tolitoli</v>
          </cell>
          <cell r="AD1198" t="str">
            <v>Pemerintah Kab. Tolitoli</v>
          </cell>
        </row>
        <row r="1199">
          <cell r="A1199">
            <v>1197</v>
          </cell>
          <cell r="B1199" t="str">
            <v>198212022008012003</v>
          </cell>
          <cell r="C1199" t="str">
            <v>570036035</v>
          </cell>
          <cell r="D1199" t="str">
            <v>ILMI YAHYAR</v>
          </cell>
          <cell r="E1199" t="str">
            <v/>
          </cell>
          <cell r="F1199" t="str">
            <v>A.Md.Kep</v>
          </cell>
          <cell r="G1199" t="str">
            <v>GALUMPANG</v>
          </cell>
          <cell r="H1199" t="str">
            <v>02 - 12 - 1982</v>
          </cell>
          <cell r="I1199" t="str">
            <v>II/c</v>
          </cell>
          <cell r="J1199" t="str">
            <v>01 - 01 - 2008</v>
          </cell>
          <cell r="K1199" t="str">
            <v>01 - 12 - 2009</v>
          </cell>
          <cell r="L1199" t="str">
            <v>P</v>
          </cell>
          <cell r="M1199" t="str">
            <v>III/b</v>
          </cell>
          <cell r="N1199" t="str">
            <v>01 - 10 - 2017</v>
          </cell>
          <cell r="O1199" t="str">
            <v>10</v>
          </cell>
          <cell r="P1199" t="str">
            <v>9</v>
          </cell>
          <cell r="Q1199" t="str">
            <v/>
          </cell>
          <cell r="R1199" t="str">
            <v/>
          </cell>
          <cell r="S1199" t="str">
            <v/>
          </cell>
          <cell r="T1199" t="str">
            <v>01 - 04 - 2015</v>
          </cell>
          <cell r="U1199" t="str">
            <v>Perawat Mahir</v>
          </cell>
          <cell r="V1199" t="str">
            <v/>
          </cell>
          <cell r="W1199" t="str">
            <v>Sub Bidang Pelayanan Medis Dan Keperawatan</v>
          </cell>
          <cell r="X1199" t="str">
            <v>BIDANG PELAYANAN</v>
          </cell>
          <cell r="Y1199" t="str">
            <v>D-III KEPERAWATAN</v>
          </cell>
          <cell r="Z1199" t="str">
            <v>31-12-2004</v>
          </cell>
          <cell r="AA1199" t="str">
            <v>Aktif</v>
          </cell>
          <cell r="AB1199" t="str">
            <v>PNS Daerah Kab./Kota yang bekerja pada Kab./Kota</v>
          </cell>
          <cell r="AC1199" t="str">
            <v>Pemerintah Kab. Tolitoli</v>
          </cell>
          <cell r="AD1199" t="str">
            <v>Pemerintah Kab. Tolitoli</v>
          </cell>
        </row>
        <row r="1200">
          <cell r="A1200">
            <v>1198</v>
          </cell>
          <cell r="B1200" t="str">
            <v>196808192006042004</v>
          </cell>
          <cell r="C1200" t="str">
            <v>570021200</v>
          </cell>
          <cell r="D1200" t="str">
            <v>NURJANNA ABD WAHAB</v>
          </cell>
          <cell r="E1200" t="str">
            <v/>
          </cell>
          <cell r="F1200" t="str">
            <v>S.Pd</v>
          </cell>
          <cell r="G1200" t="str">
            <v>MIMBALA</v>
          </cell>
          <cell r="H1200" t="str">
            <v>19 - 08 - 1968</v>
          </cell>
          <cell r="I1200" t="str">
            <v>II/a</v>
          </cell>
          <cell r="J1200" t="str">
            <v>01 - 04 - 2006</v>
          </cell>
          <cell r="K1200" t="str">
            <v>01 - 10 - 2007</v>
          </cell>
          <cell r="L1200" t="str">
            <v>P</v>
          </cell>
          <cell r="M1200" t="str">
            <v>II/b</v>
          </cell>
          <cell r="N1200" t="str">
            <v>01 - 10 - 2012</v>
          </cell>
          <cell r="O1200" t="str">
            <v>12</v>
          </cell>
          <cell r="P1200" t="str">
            <v>4</v>
          </cell>
          <cell r="Q1200" t="str">
            <v/>
          </cell>
          <cell r="R1200" t="str">
            <v/>
          </cell>
          <cell r="S1200" t="str">
            <v/>
          </cell>
          <cell r="T1200" t="str">
            <v>01 - 10 - 2012</v>
          </cell>
          <cell r="U1200" t="str">
            <v>Guru Pratama Tingkat. I</v>
          </cell>
          <cell r="V1200" t="str">
            <v/>
          </cell>
          <cell r="W1200" t="str">
            <v>SDN SIMUNTU</v>
          </cell>
          <cell r="X1200" t="str">
            <v>CABANG DISPENBUD KECAMATAN DAMPAL UTARA</v>
          </cell>
          <cell r="Y1200" t="str">
            <v>PGAN 6 TAHUN</v>
          </cell>
          <cell r="Z1200" t="str">
            <v>31-12-1989</v>
          </cell>
          <cell r="AA1200" t="str">
            <v>Aktif</v>
          </cell>
          <cell r="AB1200" t="str">
            <v>PNS Daerah Kab./Kota yang bekerja pada Kab./Kota</v>
          </cell>
          <cell r="AC1200" t="str">
            <v>Pemerintah Kab. Tolitoli</v>
          </cell>
          <cell r="AD1200" t="str">
            <v>Pemerintah Kab. Tolitoli</v>
          </cell>
        </row>
        <row r="1201">
          <cell r="A1201">
            <v>1199</v>
          </cell>
          <cell r="B1201" t="str">
            <v>196711091991111002</v>
          </cell>
          <cell r="C1201" t="str">
            <v>131940817</v>
          </cell>
          <cell r="D1201" t="str">
            <v>DARMAN</v>
          </cell>
          <cell r="E1201" t="str">
            <v/>
          </cell>
          <cell r="F1201" t="str">
            <v/>
          </cell>
          <cell r="G1201" t="str">
            <v>DUNGINGIS</v>
          </cell>
          <cell r="H1201" t="str">
            <v>09 - 11 - 1967</v>
          </cell>
          <cell r="I1201" t="str">
            <v>II/a</v>
          </cell>
          <cell r="J1201" t="str">
            <v>01 - 11 - 1991</v>
          </cell>
          <cell r="K1201" t="str">
            <v>01 - 05 - 1993</v>
          </cell>
          <cell r="L1201" t="str">
            <v>L</v>
          </cell>
          <cell r="M1201" t="str">
            <v>IV/a</v>
          </cell>
          <cell r="N1201" t="str">
            <v>01 - 10 - 2009</v>
          </cell>
          <cell r="O1201" t="str">
            <v>19</v>
          </cell>
          <cell r="P1201" t="str">
            <v>11</v>
          </cell>
          <cell r="Q1201" t="str">
            <v/>
          </cell>
          <cell r="R1201" t="str">
            <v/>
          </cell>
          <cell r="S1201" t="str">
            <v/>
          </cell>
          <cell r="T1201" t="str">
            <v>01 - 10 - 2009</v>
          </cell>
          <cell r="U1201" t="str">
            <v>Guru Pembina</v>
          </cell>
          <cell r="V1201" t="str">
            <v/>
          </cell>
          <cell r="W1201" t="str">
            <v>SDN 2 BANAGAN</v>
          </cell>
          <cell r="X1201" t="str">
            <v>CABANG DISPENBUD KECAMATAN DAMPAL UTARA</v>
          </cell>
          <cell r="Y1201" t="str">
            <v>SEKOLAH PENDIDIKAN GURU</v>
          </cell>
          <cell r="Z1201" t="str">
            <v>31-12-1988</v>
          </cell>
          <cell r="AA1201" t="str">
            <v>Aktif</v>
          </cell>
          <cell r="AB1201" t="str">
            <v>PNS Daerah Kab./Kota yang bekerja pada Kab./Kota</v>
          </cell>
          <cell r="AC1201" t="str">
            <v>Pemerintah Kab. Tolitoli</v>
          </cell>
          <cell r="AD1201" t="str">
            <v>Pemerintah Kab. Tolitoli</v>
          </cell>
        </row>
        <row r="1202">
          <cell r="A1202">
            <v>1200</v>
          </cell>
          <cell r="B1202" t="str">
            <v>197912302010011012</v>
          </cell>
          <cell r="C1202" t="str">
            <v/>
          </cell>
          <cell r="D1202" t="str">
            <v>I NENGAH SUJANA</v>
          </cell>
          <cell r="E1202" t="str">
            <v/>
          </cell>
          <cell r="F1202" t="str">
            <v>A.Md.Kep</v>
          </cell>
          <cell r="G1202" t="str">
            <v>PENEBEL</v>
          </cell>
          <cell r="H1202" t="str">
            <v>30 - 12 - 1979</v>
          </cell>
          <cell r="I1202" t="str">
            <v>II/c</v>
          </cell>
          <cell r="J1202" t="str">
            <v>01 - 01 - 2010</v>
          </cell>
          <cell r="K1202" t="str">
            <v>01 - 01 - 2012</v>
          </cell>
          <cell r="L1202" t="str">
            <v>L</v>
          </cell>
          <cell r="M1202" t="str">
            <v>III/a</v>
          </cell>
          <cell r="N1202" t="str">
            <v>01 - 04 - 2017</v>
          </cell>
          <cell r="O1202" t="str">
            <v>5</v>
          </cell>
          <cell r="P1202" t="str">
            <v>3</v>
          </cell>
          <cell r="Q1202" t="str">
            <v/>
          </cell>
          <cell r="R1202" t="str">
            <v/>
          </cell>
          <cell r="S1202" t="str">
            <v/>
          </cell>
          <cell r="T1202" t="str">
            <v>01 - 04 - 2017</v>
          </cell>
          <cell r="U1202" t="str">
            <v>Perawat Pelaksana Lanjutan</v>
          </cell>
          <cell r="V1202" t="str">
            <v/>
          </cell>
          <cell r="W1202" t="str">
            <v>PUSKESMAS LAMPASIO</v>
          </cell>
          <cell r="X1202" t="str">
            <v>DINAS KESEHATAN</v>
          </cell>
          <cell r="Y1202" t="str">
            <v>D-III KEPERAWATAN</v>
          </cell>
          <cell r="Z1202" t="str">
            <v>31-12-2000</v>
          </cell>
          <cell r="AA1202" t="str">
            <v>Aktif</v>
          </cell>
          <cell r="AB1202" t="str">
            <v>PNS Daerah Kab./Kota yang bekerja pada Kab./Kota</v>
          </cell>
          <cell r="AC1202" t="str">
            <v>Pemerintah Kab. Tolitoli</v>
          </cell>
          <cell r="AD1202" t="str">
            <v>Pemerintah Kab. Tolitoli</v>
          </cell>
        </row>
        <row r="1203">
          <cell r="A1203">
            <v>1201</v>
          </cell>
          <cell r="B1203" t="str">
            <v>196211291991012001</v>
          </cell>
          <cell r="C1203" t="str">
            <v>131930385</v>
          </cell>
          <cell r="D1203" t="str">
            <v>NAOMI</v>
          </cell>
          <cell r="E1203" t="str">
            <v/>
          </cell>
          <cell r="F1203" t="str">
            <v/>
          </cell>
          <cell r="G1203" t="str">
            <v>TORAJA</v>
          </cell>
          <cell r="H1203" t="str">
            <v>29 - 11 - 1962</v>
          </cell>
          <cell r="I1203" t="str">
            <v>II/b</v>
          </cell>
          <cell r="J1203" t="str">
            <v>01 - 01 - 1991</v>
          </cell>
          <cell r="K1203" t="str">
            <v>01 - 06 - 1992</v>
          </cell>
          <cell r="L1203" t="str">
            <v>P</v>
          </cell>
          <cell r="M1203" t="str">
            <v>IV/a</v>
          </cell>
          <cell r="N1203" t="str">
            <v>01 - 04 - 2014</v>
          </cell>
          <cell r="O1203" t="str">
            <v>9</v>
          </cell>
          <cell r="P1203" t="str">
            <v>0</v>
          </cell>
          <cell r="Q1203" t="str">
            <v/>
          </cell>
          <cell r="R1203" t="str">
            <v/>
          </cell>
          <cell r="S1203" t="str">
            <v/>
          </cell>
          <cell r="T1203" t="str">
            <v>01 - 04 - 2014</v>
          </cell>
          <cell r="U1203" t="str">
            <v>Guru Madya</v>
          </cell>
          <cell r="V1203" t="str">
            <v/>
          </cell>
          <cell r="W1203" t="str">
            <v>SLB Negeri Tolitoli</v>
          </cell>
          <cell r="X1203" t="str">
            <v>Dinas Pendidikan Dan Kebudayaan</v>
          </cell>
          <cell r="Y1203" t="str">
            <v>D-II</v>
          </cell>
          <cell r="Z1203" t="str">
            <v>31-12-1986</v>
          </cell>
          <cell r="AA1203" t="str">
            <v>Aktif</v>
          </cell>
          <cell r="AB1203" t="str">
            <v>PNS Daerah Kab./Kota yang bekerja pada Kab./Kota</v>
          </cell>
          <cell r="AC1203" t="str">
            <v>Pemerintah Kab. Tolitoli</v>
          </cell>
          <cell r="AD1203" t="str">
            <v>Pemerintah Kab. Tolitoli</v>
          </cell>
        </row>
        <row r="1204">
          <cell r="A1204">
            <v>1202</v>
          </cell>
          <cell r="B1204" t="str">
            <v>197707072011012005</v>
          </cell>
          <cell r="C1204" t="str">
            <v/>
          </cell>
          <cell r="D1204" t="str">
            <v>ROSYANTI</v>
          </cell>
          <cell r="E1204" t="str">
            <v/>
          </cell>
          <cell r="F1204" t="str">
            <v>S.Pd.I</v>
          </cell>
          <cell r="G1204" t="str">
            <v>LAKATAN</v>
          </cell>
          <cell r="H1204" t="str">
            <v>07 - 07 - 1977</v>
          </cell>
          <cell r="I1204" t="str">
            <v>III/a</v>
          </cell>
          <cell r="J1204" t="str">
            <v>01 - 01 - 2011</v>
          </cell>
          <cell r="K1204" t="str">
            <v>01 - 01 - 2013</v>
          </cell>
          <cell r="L1204" t="str">
            <v>P</v>
          </cell>
          <cell r="M1204" t="str">
            <v>III/b</v>
          </cell>
          <cell r="N1204" t="str">
            <v>01 - 04 - 2018</v>
          </cell>
          <cell r="O1204" t="str">
            <v>7</v>
          </cell>
          <cell r="P1204" t="str">
            <v>3</v>
          </cell>
          <cell r="Q1204" t="str">
            <v/>
          </cell>
          <cell r="R1204" t="str">
            <v/>
          </cell>
          <cell r="S1204" t="str">
            <v/>
          </cell>
          <cell r="T1204" t="str">
            <v>01 - 04 - 2018</v>
          </cell>
          <cell r="U1204" t="str">
            <v>Guru Muda</v>
          </cell>
          <cell r="V1204" t="str">
            <v/>
          </cell>
          <cell r="W1204" t="str">
            <v>SDN 3 LAKATAN</v>
          </cell>
          <cell r="X1204" t="str">
            <v>CABANG DISPENBUD KECAMATAN GALANG</v>
          </cell>
          <cell r="Y1204" t="str">
            <v>S-1/A-IV PENDIDIKAN AGAMA ISLAM</v>
          </cell>
          <cell r="Z1204" t="str">
            <v>01-01-2009</v>
          </cell>
          <cell r="AA1204" t="str">
            <v>Aktif</v>
          </cell>
          <cell r="AB1204" t="str">
            <v>PNS Daerah Kab./Kota yang bekerja pada Kab./Kota</v>
          </cell>
          <cell r="AC1204" t="str">
            <v>Pemerintah Kab. Tolitoli</v>
          </cell>
          <cell r="AD1204" t="str">
            <v>Pemerintah Kab. Tolitoli</v>
          </cell>
        </row>
        <row r="1205">
          <cell r="A1205">
            <v>1203</v>
          </cell>
          <cell r="B1205" t="str">
            <v>198203152005012014</v>
          </cell>
          <cell r="C1205" t="str">
            <v>570017305</v>
          </cell>
          <cell r="D1205" t="str">
            <v>INDARTY SETYA NINGSIH</v>
          </cell>
          <cell r="E1205" t="str">
            <v/>
          </cell>
          <cell r="F1205" t="str">
            <v>A.Md,Kep</v>
          </cell>
          <cell r="G1205" t="str">
            <v>SUSUKAN</v>
          </cell>
          <cell r="H1205" t="str">
            <v>15 - 03 - 1982</v>
          </cell>
          <cell r="I1205" t="str">
            <v>II/c</v>
          </cell>
          <cell r="J1205" t="str">
            <v>01 - 01 - 2005</v>
          </cell>
          <cell r="K1205" t="str">
            <v>01 - 03 - 2006</v>
          </cell>
          <cell r="L1205" t="str">
            <v>P</v>
          </cell>
          <cell r="M1205" t="str">
            <v>III/c</v>
          </cell>
          <cell r="N1205" t="str">
            <v>01 - 04 - 2016</v>
          </cell>
          <cell r="O1205" t="str">
            <v>9</v>
          </cell>
          <cell r="P1205" t="str">
            <v>3</v>
          </cell>
          <cell r="Q1205" t="str">
            <v/>
          </cell>
          <cell r="R1205" t="str">
            <v/>
          </cell>
          <cell r="S1205" t="str">
            <v/>
          </cell>
          <cell r="T1205" t="str">
            <v>01 - 04 - 2016</v>
          </cell>
          <cell r="U1205" t="str">
            <v>Perawat Penyelia</v>
          </cell>
          <cell r="V1205" t="str">
            <v/>
          </cell>
          <cell r="W1205" t="str">
            <v>PUSKESMAS BAOLAN</v>
          </cell>
          <cell r="X1205" t="str">
            <v>DINAS KESEHATAN</v>
          </cell>
          <cell r="Y1205" t="str">
            <v>D-III KEPERAWATAN</v>
          </cell>
          <cell r="Z1205" t="str">
            <v>31-12-2003</v>
          </cell>
          <cell r="AA1205" t="str">
            <v>Aktif</v>
          </cell>
          <cell r="AB1205" t="str">
            <v>PNS Daerah Kab./Kota yang bekerja pada Kab./Kota</v>
          </cell>
          <cell r="AC1205" t="str">
            <v>Pemerintah Kab. Tolitoli</v>
          </cell>
          <cell r="AD1205" t="str">
            <v>Pemerintah Kab. Tolitoli</v>
          </cell>
        </row>
        <row r="1206">
          <cell r="A1206">
            <v>1204</v>
          </cell>
          <cell r="B1206" t="str">
            <v>196911182002111001</v>
          </cell>
          <cell r="C1206" t="str">
            <v>570013909</v>
          </cell>
          <cell r="D1206" t="str">
            <v>ABDUL RAHMAN</v>
          </cell>
          <cell r="E1206" t="str">
            <v/>
          </cell>
          <cell r="F1206" t="str">
            <v>A.Md</v>
          </cell>
          <cell r="G1206" t="str">
            <v>TOLITOLI</v>
          </cell>
          <cell r="H1206" t="str">
            <v>18 - 11 - 1969</v>
          </cell>
          <cell r="I1206" t="str">
            <v>II/c</v>
          </cell>
          <cell r="J1206" t="str">
            <v>01 - 11 - 2002</v>
          </cell>
          <cell r="K1206" t="str">
            <v>01 - 02 - 2004</v>
          </cell>
          <cell r="L1206" t="str">
            <v>L</v>
          </cell>
          <cell r="M1206" t="str">
            <v>III/d</v>
          </cell>
          <cell r="N1206" t="str">
            <v>01 - 10 - 2016</v>
          </cell>
          <cell r="O1206" t="str">
            <v>11</v>
          </cell>
          <cell r="P1206" t="str">
            <v>11</v>
          </cell>
          <cell r="Q1206" t="str">
            <v/>
          </cell>
          <cell r="R1206" t="str">
            <v/>
          </cell>
          <cell r="S1206" t="str">
            <v/>
          </cell>
          <cell r="T1206" t="str">
            <v>01 - 10 - 2013</v>
          </cell>
          <cell r="U1206" t="str">
            <v>Guru Muda</v>
          </cell>
          <cell r="V1206" t="str">
            <v/>
          </cell>
          <cell r="W1206" t="str">
            <v>SMP NEGERI 2 LAMPASIO</v>
          </cell>
          <cell r="X1206" t="str">
            <v>CABANG DISPENBUD KECAMATAN LAMPASIO</v>
          </cell>
          <cell r="Y1206" t="str">
            <v>D-III SARJANA MUDA</v>
          </cell>
          <cell r="Z1206" t="str">
            <v>26-03-1994</v>
          </cell>
          <cell r="AA1206" t="str">
            <v>Aktif</v>
          </cell>
          <cell r="AB1206" t="str">
            <v>PNS Daerah Kab./Kota yang bekerja pada Kab./Kota</v>
          </cell>
          <cell r="AC1206" t="str">
            <v>Pemerintah Kab. Tolitoli</v>
          </cell>
          <cell r="AD1206" t="str">
            <v>Pemerintah Kab. Tolitoli</v>
          </cell>
        </row>
        <row r="1207">
          <cell r="A1207">
            <v>1205</v>
          </cell>
          <cell r="B1207" t="str">
            <v>198509152010012025</v>
          </cell>
          <cell r="C1207" t="str">
            <v/>
          </cell>
          <cell r="D1207" t="str">
            <v>IRMA</v>
          </cell>
          <cell r="E1207" t="str">
            <v/>
          </cell>
          <cell r="F1207" t="str">
            <v>SE</v>
          </cell>
          <cell r="G1207" t="str">
            <v>TOLITOLI</v>
          </cell>
          <cell r="H1207" t="str">
            <v>15 - 09 - 1985</v>
          </cell>
          <cell r="I1207" t="str">
            <v>II/a</v>
          </cell>
          <cell r="J1207" t="str">
            <v>01 - 01 - 2010</v>
          </cell>
          <cell r="K1207" t="str">
            <v>01 - 01 - 2012</v>
          </cell>
          <cell r="L1207" t="str">
            <v>P</v>
          </cell>
          <cell r="M1207" t="str">
            <v>III/a</v>
          </cell>
          <cell r="N1207" t="str">
            <v>01 - 10 - 2015</v>
          </cell>
          <cell r="O1207" t="str">
            <v>6</v>
          </cell>
          <cell r="P1207" t="str">
            <v>2</v>
          </cell>
          <cell r="Q1207" t="str">
            <v/>
          </cell>
          <cell r="R1207" t="str">
            <v/>
          </cell>
          <cell r="S1207" t="str">
            <v/>
          </cell>
          <cell r="T1207" t="str">
            <v/>
          </cell>
          <cell r="U1207" t="str">
            <v/>
          </cell>
          <cell r="V1207" t="str">
            <v>FUNGSIONAL UMUM</v>
          </cell>
          <cell r="W1207" t="str">
            <v>Sub Bagian Tata Usaha</v>
          </cell>
          <cell r="X1207" t="str">
            <v>KANTOR PELAYANAN LATIHAN KERJA</v>
          </cell>
          <cell r="Y1207" t="str">
            <v>S-1 EKONOMI MANAJEMEN</v>
          </cell>
          <cell r="Z1207" t="str">
            <v>31-12-2012</v>
          </cell>
          <cell r="AA1207" t="str">
            <v>Aktif</v>
          </cell>
          <cell r="AB1207" t="str">
            <v>PNS Daerah Kab./Kota yang bekerja pada Kab./Kota</v>
          </cell>
          <cell r="AC1207" t="str">
            <v>Pemerintah Kab. Tolitoli</v>
          </cell>
          <cell r="AD1207" t="str">
            <v>Pemerintah Kab. Tolitoli</v>
          </cell>
        </row>
        <row r="1208">
          <cell r="A1208">
            <v>1206</v>
          </cell>
          <cell r="B1208" t="str">
            <v>197408172014091002</v>
          </cell>
          <cell r="C1208" t="str">
            <v/>
          </cell>
          <cell r="D1208" t="str">
            <v>ASLAM</v>
          </cell>
          <cell r="E1208" t="str">
            <v/>
          </cell>
          <cell r="F1208" t="str">
            <v>A.Ma</v>
          </cell>
          <cell r="G1208" t="str">
            <v>TOLITOLI</v>
          </cell>
          <cell r="H1208" t="str">
            <v>17 - 08 - 1974</v>
          </cell>
          <cell r="I1208" t="str">
            <v>II/b</v>
          </cell>
          <cell r="J1208" t="str">
            <v>01 - 09 - 2014</v>
          </cell>
          <cell r="K1208" t="str">
            <v>01 - 12 - 2015</v>
          </cell>
          <cell r="L1208" t="str">
            <v>L</v>
          </cell>
          <cell r="M1208" t="str">
            <v>II/b</v>
          </cell>
          <cell r="N1208" t="str">
            <v>01 - 09 - 2014</v>
          </cell>
          <cell r="O1208" t="str">
            <v>13</v>
          </cell>
          <cell r="P1208" t="str">
            <v>6</v>
          </cell>
          <cell r="Q1208" t="str">
            <v/>
          </cell>
          <cell r="R1208" t="str">
            <v/>
          </cell>
          <cell r="S1208" t="str">
            <v/>
          </cell>
          <cell r="T1208" t="str">
            <v/>
          </cell>
          <cell r="U1208" t="str">
            <v/>
          </cell>
          <cell r="V1208" t="str">
            <v>GURU SD</v>
          </cell>
          <cell r="W1208" t="str">
            <v>SDN 2 MALALA</v>
          </cell>
          <cell r="X1208" t="str">
            <v>CABANG DISPENBUD KECAMATAN DONDO</v>
          </cell>
          <cell r="Y1208" t="str">
            <v>D-II PGSDI/MI</v>
          </cell>
          <cell r="Z1208" t="str">
            <v>12-11-2003</v>
          </cell>
          <cell r="AA1208" t="str">
            <v>Aktif</v>
          </cell>
          <cell r="AB1208" t="str">
            <v>PNS Daerah Kab./Kota yang bekerja pada Kab./Kota</v>
          </cell>
          <cell r="AC1208" t="str">
            <v>Pemerintah Kab. Tolitoli</v>
          </cell>
          <cell r="AD1208" t="str">
            <v>Pemerintah Kab. Tolitoli</v>
          </cell>
        </row>
        <row r="1209">
          <cell r="A1209">
            <v>1207</v>
          </cell>
          <cell r="B1209" t="str">
            <v>196503031987032017</v>
          </cell>
          <cell r="C1209" t="str">
            <v>131663803</v>
          </cell>
          <cell r="D1209" t="str">
            <v>SUTARNI ABD KADIR RASYID</v>
          </cell>
          <cell r="E1209" t="str">
            <v/>
          </cell>
          <cell r="F1209" t="str">
            <v/>
          </cell>
          <cell r="G1209" t="str">
            <v>TOLITOLI</v>
          </cell>
          <cell r="H1209" t="str">
            <v>03 - 03 - 1965</v>
          </cell>
          <cell r="I1209" t="str">
            <v>II/a</v>
          </cell>
          <cell r="J1209" t="str">
            <v>01 - 03 - 1987</v>
          </cell>
          <cell r="K1209" t="str">
            <v>01 - 02 - 1989</v>
          </cell>
          <cell r="L1209" t="str">
            <v>P</v>
          </cell>
          <cell r="M1209" t="str">
            <v>IV/a</v>
          </cell>
          <cell r="N1209" t="str">
            <v>01 - 04 - 2007</v>
          </cell>
          <cell r="O1209" t="str">
            <v>15</v>
          </cell>
          <cell r="P1209" t="str">
            <v>1</v>
          </cell>
          <cell r="Q1209" t="str">
            <v/>
          </cell>
          <cell r="R1209" t="str">
            <v/>
          </cell>
          <cell r="S1209" t="str">
            <v/>
          </cell>
          <cell r="T1209" t="str">
            <v>01 - 04 - 2007</v>
          </cell>
          <cell r="U1209" t="str">
            <v>Guru Pembina</v>
          </cell>
          <cell r="V1209" t="str">
            <v/>
          </cell>
          <cell r="W1209" t="str">
            <v>DPK TK AL MA'ARIF</v>
          </cell>
          <cell r="X1209" t="str">
            <v/>
          </cell>
          <cell r="Y1209" t="str">
            <v>D-II PENDIDIKAN GURU SEKOLAH DASAR</v>
          </cell>
          <cell r="Z1209" t="str">
            <v>01-03-2005</v>
          </cell>
          <cell r="AA1209" t="str">
            <v>Aktif</v>
          </cell>
          <cell r="AB1209" t="str">
            <v>PNS Daerah Kab./Kota yang bekerja pada Kab./Kota</v>
          </cell>
          <cell r="AC1209" t="str">
            <v>Pemerintah Kab. Tolitoli</v>
          </cell>
          <cell r="AD1209" t="str">
            <v>Pemerintah Kab. Tolitoli</v>
          </cell>
        </row>
        <row r="1210">
          <cell r="A1210">
            <v>1208</v>
          </cell>
          <cell r="B1210" t="str">
            <v>196809141988031001</v>
          </cell>
          <cell r="C1210" t="str">
            <v>140211664</v>
          </cell>
          <cell r="D1210" t="str">
            <v>AGUS ALIMUDDIN</v>
          </cell>
          <cell r="E1210" t="str">
            <v/>
          </cell>
          <cell r="F1210" t="str">
            <v/>
          </cell>
          <cell r="G1210" t="str">
            <v>PAREPARE</v>
          </cell>
          <cell r="H1210" t="str">
            <v>14 - 09 - 1968</v>
          </cell>
          <cell r="I1210" t="str">
            <v>II/a</v>
          </cell>
          <cell r="J1210" t="str">
            <v>01 - 03 - 1988</v>
          </cell>
          <cell r="K1210" t="str">
            <v>01 - 03 - 1990</v>
          </cell>
          <cell r="L1210" t="str">
            <v>L</v>
          </cell>
          <cell r="M1210" t="str">
            <v>III/d</v>
          </cell>
          <cell r="N1210" t="str">
            <v>01 - 04 - 2008</v>
          </cell>
          <cell r="O1210" t="str">
            <v>15</v>
          </cell>
          <cell r="P1210" t="str">
            <v>1</v>
          </cell>
          <cell r="Q1210" t="str">
            <v/>
          </cell>
          <cell r="R1210" t="str">
            <v/>
          </cell>
          <cell r="S1210" t="str">
            <v/>
          </cell>
          <cell r="T1210" t="str">
            <v>01 - 04 - 2008</v>
          </cell>
          <cell r="U1210" t="str">
            <v>Perawat Penyelia</v>
          </cell>
          <cell r="V1210" t="str">
            <v/>
          </cell>
          <cell r="W1210" t="str">
            <v>Sub Bidang Pelayanan Medis Dan Keperawatan</v>
          </cell>
          <cell r="X1210" t="str">
            <v>BIDANG PELAYANAN</v>
          </cell>
          <cell r="Y1210" t="str">
            <v>D-III KEPERAWATAN</v>
          </cell>
          <cell r="Z1210" t="str">
            <v>31-12-1992</v>
          </cell>
          <cell r="AA1210" t="str">
            <v>Aktif</v>
          </cell>
          <cell r="AB1210" t="str">
            <v>PNS Daerah Kab./Kota yang bekerja pada Kab./Kota</v>
          </cell>
          <cell r="AC1210" t="str">
            <v>Pemerintah Kab. Tolitoli</v>
          </cell>
          <cell r="AD1210" t="str">
            <v>Pemerintah Kab. Tolitoli</v>
          </cell>
        </row>
        <row r="1211">
          <cell r="A1211">
            <v>1209</v>
          </cell>
          <cell r="B1211" t="str">
            <v>196404291986031020</v>
          </cell>
          <cell r="C1211" t="str">
            <v>730002690</v>
          </cell>
          <cell r="D1211" t="str">
            <v>GAFAR RASULU</v>
          </cell>
          <cell r="E1211" t="str">
            <v/>
          </cell>
          <cell r="F1211" t="str">
            <v/>
          </cell>
          <cell r="G1211" t="str">
            <v>DONGGALA</v>
          </cell>
          <cell r="H1211" t="str">
            <v>29 - 04 - 1964</v>
          </cell>
          <cell r="I1211" t="str">
            <v>I/a</v>
          </cell>
          <cell r="J1211" t="str">
            <v>01 - 03 - 1986</v>
          </cell>
          <cell r="K1211" t="str">
            <v>01 - 01 - 1988</v>
          </cell>
          <cell r="L1211" t="str">
            <v>L</v>
          </cell>
          <cell r="M1211" t="str">
            <v>II/d</v>
          </cell>
          <cell r="N1211" t="str">
            <v>01 - 10 - 2013</v>
          </cell>
          <cell r="O1211" t="str">
            <v>21</v>
          </cell>
          <cell r="P1211" t="str">
            <v>7</v>
          </cell>
          <cell r="Q1211" t="str">
            <v/>
          </cell>
          <cell r="R1211" t="str">
            <v/>
          </cell>
          <cell r="S1211" t="str">
            <v/>
          </cell>
          <cell r="T1211" t="str">
            <v/>
          </cell>
          <cell r="U1211" t="str">
            <v/>
          </cell>
          <cell r="V1211" t="str">
            <v>STAF</v>
          </cell>
          <cell r="W1211" t="str">
            <v>Seksi Fasilitas Penempatan Transmigrasi</v>
          </cell>
          <cell r="X1211" t="str">
            <v>Bidang Pembangunan Kawasan Transmigrasi (P2KTRANS)</v>
          </cell>
          <cell r="Y1211" t="str">
            <v>SMU IPA</v>
          </cell>
          <cell r="Z1211" t="str">
            <v>31-12-2000</v>
          </cell>
          <cell r="AA1211" t="str">
            <v>Aktif</v>
          </cell>
          <cell r="AB1211" t="str">
            <v>PNS Daerah Kab./Kota yang bekerja pada Kab./Kota</v>
          </cell>
          <cell r="AC1211" t="str">
            <v>Pemerintah Kab. Tolitoli</v>
          </cell>
          <cell r="AD1211" t="str">
            <v>Pemerintah Kab. Tolitoli</v>
          </cell>
        </row>
        <row r="1212">
          <cell r="A1212">
            <v>1210</v>
          </cell>
          <cell r="B1212" t="str">
            <v>197108101998022005</v>
          </cell>
          <cell r="C1212" t="str">
            <v>132203721</v>
          </cell>
          <cell r="D1212" t="str">
            <v>WAHIDAH</v>
          </cell>
          <cell r="E1212" t="str">
            <v/>
          </cell>
          <cell r="F1212" t="str">
            <v>S.Pd</v>
          </cell>
          <cell r="G1212" t="str">
            <v>BANGGAI</v>
          </cell>
          <cell r="H1212" t="str">
            <v>10 - 08 - 1971</v>
          </cell>
          <cell r="I1212" t="str">
            <v>II/c</v>
          </cell>
          <cell r="J1212" t="str">
            <v>01 - 02 - 1998</v>
          </cell>
          <cell r="K1212" t="str">
            <v>01 - 07 - 1999</v>
          </cell>
          <cell r="L1212" t="str">
            <v>P</v>
          </cell>
          <cell r="M1212" t="str">
            <v>IV/a</v>
          </cell>
          <cell r="N1212" t="str">
            <v>01 - 10 - 2015</v>
          </cell>
          <cell r="O1212" t="str">
            <v>15</v>
          </cell>
          <cell r="P1212" t="str">
            <v>8</v>
          </cell>
          <cell r="Q1212" t="str">
            <v/>
          </cell>
          <cell r="R1212" t="str">
            <v/>
          </cell>
          <cell r="S1212" t="str">
            <v/>
          </cell>
          <cell r="T1212" t="str">
            <v>01 - 10 - 2015</v>
          </cell>
          <cell r="U1212" t="str">
            <v>Guru Madya</v>
          </cell>
          <cell r="V1212" t="str">
            <v/>
          </cell>
          <cell r="W1212" t="str">
            <v>SMP NEGERI 1 DAKOPEMEAN</v>
          </cell>
          <cell r="X1212" t="str">
            <v>CABANG DISPENBUD KECAMATAN DAKOPEMEAN</v>
          </cell>
          <cell r="Y1212" t="str">
            <v>S-1 PENDIDIKAN BIMBINGAN DAN KONSELING</v>
          </cell>
          <cell r="Z1212" t="str">
            <v>31-12-2003</v>
          </cell>
          <cell r="AA1212" t="str">
            <v>Aktif</v>
          </cell>
          <cell r="AB1212" t="str">
            <v>PNS Daerah Kab./Kota yang bekerja pada Kab./Kota</v>
          </cell>
          <cell r="AC1212" t="str">
            <v>Pemerintah Kab. Tolitoli</v>
          </cell>
          <cell r="AD1212" t="str">
            <v>Pemerintah Kab. Tolitoli</v>
          </cell>
        </row>
        <row r="1213">
          <cell r="A1213">
            <v>1211</v>
          </cell>
          <cell r="B1213" t="str">
            <v>198803022010012018</v>
          </cell>
          <cell r="C1213" t="str">
            <v/>
          </cell>
          <cell r="D1213" t="str">
            <v>FIRDA AYU SABRINA</v>
          </cell>
          <cell r="E1213" t="str">
            <v/>
          </cell>
          <cell r="F1213" t="str">
            <v>SE</v>
          </cell>
          <cell r="G1213" t="str">
            <v>TOLITOLI</v>
          </cell>
          <cell r="H1213" t="str">
            <v>02 - 03 - 1988</v>
          </cell>
          <cell r="I1213" t="str">
            <v>III/a</v>
          </cell>
          <cell r="J1213" t="str">
            <v>01 - 01 - 2010</v>
          </cell>
          <cell r="K1213" t="str">
            <v>01 - 01 - 2012</v>
          </cell>
          <cell r="L1213" t="str">
            <v>P</v>
          </cell>
          <cell r="M1213" t="str">
            <v>III/c</v>
          </cell>
          <cell r="N1213" t="str">
            <v>01 - 04 - 2018</v>
          </cell>
          <cell r="O1213" t="str">
            <v>8</v>
          </cell>
          <cell r="P1213" t="str">
            <v>3</v>
          </cell>
          <cell r="Q1213" t="str">
            <v/>
          </cell>
          <cell r="R1213" t="str">
            <v/>
          </cell>
          <cell r="S1213" t="str">
            <v/>
          </cell>
          <cell r="T1213" t="str">
            <v/>
          </cell>
          <cell r="U1213" t="str">
            <v/>
          </cell>
          <cell r="V1213" t="str">
            <v>ANALIS SISTEM AKUNTANSI INSTANSI</v>
          </cell>
          <cell r="W1213" t="str">
            <v>Sub Bidang Akuntansi Pendapatan Dan Aset</v>
          </cell>
          <cell r="X1213" t="str">
            <v>Badan Keuangan Daerah</v>
          </cell>
          <cell r="Y1213" t="str">
            <v>S-1 EKONOMI MANAJEMEN</v>
          </cell>
          <cell r="Z1213" t="str">
            <v>01-01-2009</v>
          </cell>
          <cell r="AA1213" t="str">
            <v>Aktif</v>
          </cell>
          <cell r="AB1213" t="str">
            <v>PNS Daerah Kab./Kota yang bekerja pada Kab./Kota</v>
          </cell>
          <cell r="AC1213" t="str">
            <v>Pemerintah Kab. Tolitoli</v>
          </cell>
          <cell r="AD1213" t="str">
            <v>Pemerintah Kab. Tolitoli</v>
          </cell>
        </row>
        <row r="1214">
          <cell r="A1214">
            <v>1212</v>
          </cell>
          <cell r="B1214" t="str">
            <v>197006102006041010</v>
          </cell>
          <cell r="C1214" t="str">
            <v>570021283</v>
          </cell>
          <cell r="D1214" t="str">
            <v>ASYHAR ABDUL HALIK</v>
          </cell>
          <cell r="E1214" t="str">
            <v/>
          </cell>
          <cell r="F1214" t="str">
            <v>SE</v>
          </cell>
          <cell r="G1214" t="str">
            <v>TOLITOLI</v>
          </cell>
          <cell r="H1214" t="str">
            <v>10 - 06 - 1970</v>
          </cell>
          <cell r="I1214" t="str">
            <v>II/a</v>
          </cell>
          <cell r="J1214" t="str">
            <v>01 - 04 - 2006</v>
          </cell>
          <cell r="K1214" t="str">
            <v>01 - 10 - 2007</v>
          </cell>
          <cell r="L1214" t="str">
            <v>L</v>
          </cell>
          <cell r="M1214" t="str">
            <v>III/a</v>
          </cell>
          <cell r="N1214" t="str">
            <v>01 - 10 - 2016</v>
          </cell>
          <cell r="O1214" t="str">
            <v>14</v>
          </cell>
          <cell r="P1214" t="str">
            <v>11</v>
          </cell>
          <cell r="Q1214" t="str">
            <v/>
          </cell>
          <cell r="R1214" t="str">
            <v/>
          </cell>
          <cell r="S1214" t="str">
            <v/>
          </cell>
          <cell r="T1214" t="str">
            <v/>
          </cell>
          <cell r="U1214" t="str">
            <v/>
          </cell>
          <cell r="V1214" t="str">
            <v>FUNGSIONAL UMUM</v>
          </cell>
          <cell r="W1214" t="str">
            <v>Dinas Koperasi, Usaha Mikro, Kecil Dan Menengah</v>
          </cell>
          <cell r="X1214" t="str">
            <v>Pemerintah Kabupaten Tolitoli</v>
          </cell>
          <cell r="Y1214" t="str">
            <v>S-1 EKONOMI MANAJEMEN</v>
          </cell>
          <cell r="Z1214" t="str">
            <v>31-12-2015</v>
          </cell>
          <cell r="AA1214" t="str">
            <v>Aktif</v>
          </cell>
          <cell r="AB1214" t="str">
            <v>PNS Daerah Kab./Kota yang bekerja pada Kab./Kota</v>
          </cell>
          <cell r="AC1214" t="str">
            <v>Pemerintah Kab. Tolitoli</v>
          </cell>
          <cell r="AD1214" t="str">
            <v>Pemerintah Kab. Tolitoli</v>
          </cell>
        </row>
        <row r="1215">
          <cell r="A1215">
            <v>1213</v>
          </cell>
          <cell r="B1215" t="str">
            <v>197507281997031003</v>
          </cell>
          <cell r="C1215" t="str">
            <v>140337356</v>
          </cell>
          <cell r="D1215" t="str">
            <v>SAMSUDIN</v>
          </cell>
          <cell r="E1215" t="str">
            <v/>
          </cell>
          <cell r="F1215" t="str">
            <v>S.Si</v>
          </cell>
          <cell r="G1215" t="str">
            <v>LOMBOK BARAT</v>
          </cell>
          <cell r="H1215" t="str">
            <v>28 - 07 - 1975</v>
          </cell>
          <cell r="I1215" t="str">
            <v>II/a</v>
          </cell>
          <cell r="J1215" t="str">
            <v>01 - 03 - 1997</v>
          </cell>
          <cell r="K1215" t="str">
            <v>01 - 03 - 1998</v>
          </cell>
          <cell r="L1215" t="str">
            <v>L</v>
          </cell>
          <cell r="M1215" t="str">
            <v>III/d</v>
          </cell>
          <cell r="N1215" t="str">
            <v>01 - 10 - 2016</v>
          </cell>
          <cell r="O1215" t="str">
            <v>14</v>
          </cell>
          <cell r="P1215" t="str">
            <v>7</v>
          </cell>
          <cell r="Q1215" t="str">
            <v/>
          </cell>
          <cell r="R1215" t="str">
            <v/>
          </cell>
          <cell r="S1215" t="str">
            <v/>
          </cell>
          <cell r="T1215" t="str">
            <v>01 - 04 - 2014</v>
          </cell>
          <cell r="U1215" t="str">
            <v>Pranata Laboratorium Kesehatan Ahli Muda / Kesehatan Muda</v>
          </cell>
          <cell r="V1215" t="str">
            <v/>
          </cell>
          <cell r="W1215" t="str">
            <v>Seksi Pencegahan Dan Pengendalian Penyakit Menular</v>
          </cell>
          <cell r="X1215" t="str">
            <v>Dinas Kesehatan</v>
          </cell>
          <cell r="Y1215" t="str">
            <v>S-1 TEKNOLOGI LABORATORIUM KESEHATAN</v>
          </cell>
          <cell r="Z1215" t="str">
            <v>31-12-2008</v>
          </cell>
          <cell r="AA1215" t="str">
            <v>Aktif</v>
          </cell>
          <cell r="AB1215" t="str">
            <v>PNS Daerah Kab./Kota yang bekerja pada Kab./Kota</v>
          </cell>
          <cell r="AC1215" t="str">
            <v>Pemerintah Kab. Tolitoli</v>
          </cell>
          <cell r="AD1215" t="str">
            <v>Pemerintah Kab. Tolitoli</v>
          </cell>
        </row>
        <row r="1216">
          <cell r="A1216">
            <v>1214</v>
          </cell>
          <cell r="B1216" t="str">
            <v>198706032011011009</v>
          </cell>
          <cell r="C1216" t="str">
            <v/>
          </cell>
          <cell r="D1216" t="str">
            <v>WICAKSONO AGUS PURNOMO</v>
          </cell>
          <cell r="E1216" t="str">
            <v/>
          </cell>
          <cell r="F1216" t="str">
            <v>A.Md Kep</v>
          </cell>
          <cell r="G1216" t="str">
            <v>TOLITOLI</v>
          </cell>
          <cell r="H1216" t="str">
            <v>03 - 06 - 1987</v>
          </cell>
          <cell r="I1216" t="str">
            <v>II/c</v>
          </cell>
          <cell r="J1216" t="str">
            <v>01 - 01 - 2011</v>
          </cell>
          <cell r="K1216" t="str">
            <v>01 - 01 - 2013</v>
          </cell>
          <cell r="L1216" t="str">
            <v>L</v>
          </cell>
          <cell r="M1216" t="str">
            <v>III/a</v>
          </cell>
          <cell r="N1216" t="str">
            <v>01 - 04 - 2018</v>
          </cell>
          <cell r="O1216" t="str">
            <v>5</v>
          </cell>
          <cell r="P1216" t="str">
            <v>3</v>
          </cell>
          <cell r="Q1216" t="str">
            <v/>
          </cell>
          <cell r="R1216" t="str">
            <v/>
          </cell>
          <cell r="S1216" t="str">
            <v/>
          </cell>
          <cell r="T1216" t="str">
            <v>01 - 04 - 2018</v>
          </cell>
          <cell r="U1216" t="str">
            <v>Perawat Mahir</v>
          </cell>
          <cell r="V1216" t="str">
            <v/>
          </cell>
          <cell r="W1216" t="str">
            <v>PUSKESMAS LAMPASIO</v>
          </cell>
          <cell r="X1216" t="str">
            <v>DINAS KESEHATAN</v>
          </cell>
          <cell r="Y1216" t="str">
            <v>D-III KEPERAWATAN</v>
          </cell>
          <cell r="Z1216" t="str">
            <v>01-01-2008</v>
          </cell>
          <cell r="AA1216" t="str">
            <v>Aktif</v>
          </cell>
          <cell r="AB1216" t="str">
            <v>PNS Daerah Kab./Kota yang bekerja pada Kab./Kota</v>
          </cell>
          <cell r="AC1216" t="str">
            <v>Pemerintah Kab. Tolitoli</v>
          </cell>
          <cell r="AD1216" t="str">
            <v>Pemerintah Kab. Tolitoli</v>
          </cell>
        </row>
        <row r="1217">
          <cell r="A1217">
            <v>1215</v>
          </cell>
          <cell r="B1217" t="str">
            <v>198302252011012007</v>
          </cell>
          <cell r="C1217" t="str">
            <v/>
          </cell>
          <cell r="D1217" t="str">
            <v>ROSLIANTI</v>
          </cell>
          <cell r="E1217" t="str">
            <v/>
          </cell>
          <cell r="F1217" t="str">
            <v>A.Ma.Pd</v>
          </cell>
          <cell r="G1217" t="str">
            <v>OGOMOLI</v>
          </cell>
          <cell r="H1217" t="str">
            <v>25 - 02 - 1983</v>
          </cell>
          <cell r="I1217" t="str">
            <v>II/b</v>
          </cell>
          <cell r="J1217" t="str">
            <v>01 - 01 - 2011</v>
          </cell>
          <cell r="K1217" t="str">
            <v>01 - 01 - 2013</v>
          </cell>
          <cell r="L1217" t="str">
            <v>P</v>
          </cell>
          <cell r="M1217" t="str">
            <v>II/b</v>
          </cell>
          <cell r="N1217" t="str">
            <v>01 - 01 - 2011</v>
          </cell>
          <cell r="O1217" t="str">
            <v>3</v>
          </cell>
          <cell r="P1217" t="str">
            <v>0</v>
          </cell>
          <cell r="Q1217" t="str">
            <v/>
          </cell>
          <cell r="R1217" t="str">
            <v/>
          </cell>
          <cell r="S1217" t="str">
            <v/>
          </cell>
          <cell r="T1217" t="str">
            <v>05 - 04 - 2016</v>
          </cell>
          <cell r="U1217" t="str">
            <v>Guru Pertama</v>
          </cell>
          <cell r="V1217" t="str">
            <v/>
          </cell>
          <cell r="W1217" t="str">
            <v>SDN SIBEA</v>
          </cell>
          <cell r="X1217" t="str">
            <v>CABANG DISPENBUD KECAMATAN LAMPASIO</v>
          </cell>
          <cell r="Y1217" t="str">
            <v>D-II/A-II PGSD</v>
          </cell>
          <cell r="Z1217" t="str">
            <v>31-12-2004</v>
          </cell>
          <cell r="AA1217" t="str">
            <v>Aktif</v>
          </cell>
          <cell r="AB1217" t="str">
            <v>PNS Daerah Kab./Kota yang bekerja pada Kab./Kota</v>
          </cell>
          <cell r="AC1217" t="str">
            <v>Pemerintah Kab. Tolitoli</v>
          </cell>
          <cell r="AD1217" t="str">
            <v>Pemerintah Kab. Tolitoli</v>
          </cell>
        </row>
        <row r="1218">
          <cell r="A1218">
            <v>1216</v>
          </cell>
          <cell r="B1218" t="str">
            <v>198910172011012007</v>
          </cell>
          <cell r="C1218" t="str">
            <v/>
          </cell>
          <cell r="D1218" t="str">
            <v>NURAIDAH</v>
          </cell>
          <cell r="E1218" t="str">
            <v/>
          </cell>
          <cell r="F1218" t="str">
            <v>A.Md Kep</v>
          </cell>
          <cell r="G1218" t="str">
            <v>TOLITOLI</v>
          </cell>
          <cell r="H1218" t="str">
            <v>17 - 10 - 1989</v>
          </cell>
          <cell r="I1218" t="str">
            <v>II/c</v>
          </cell>
          <cell r="J1218" t="str">
            <v>01 - 01 - 2011</v>
          </cell>
          <cell r="K1218" t="str">
            <v>01 - 01 - 2013</v>
          </cell>
          <cell r="L1218" t="str">
            <v>P</v>
          </cell>
          <cell r="M1218" t="str">
            <v>II/d</v>
          </cell>
          <cell r="N1218" t="str">
            <v>01 - 04 - 2016</v>
          </cell>
          <cell r="O1218" t="str">
            <v>8</v>
          </cell>
          <cell r="P1218" t="str">
            <v>3</v>
          </cell>
          <cell r="Q1218" t="str">
            <v/>
          </cell>
          <cell r="R1218" t="str">
            <v/>
          </cell>
          <cell r="S1218" t="str">
            <v/>
          </cell>
          <cell r="T1218" t="str">
            <v>01 - 01 - 2013</v>
          </cell>
          <cell r="U1218" t="str">
            <v>Perawat Pelaksana</v>
          </cell>
          <cell r="V1218" t="str">
            <v/>
          </cell>
          <cell r="W1218" t="str">
            <v>PUSKESMAS PEMBANTU SIBEA</v>
          </cell>
          <cell r="X1218" t="str">
            <v>PUSKESMAS LAMPASIO</v>
          </cell>
          <cell r="Y1218" t="str">
            <v>D-III KEPERAWATAN</v>
          </cell>
          <cell r="Z1218" t="str">
            <v>31-12-2010</v>
          </cell>
          <cell r="AA1218" t="str">
            <v>Aktif</v>
          </cell>
          <cell r="AB1218" t="str">
            <v>PNS Daerah Kab./Kota yang bekerja pada Kab./Kota</v>
          </cell>
          <cell r="AC1218" t="str">
            <v>Pemerintah Kab. Tolitoli</v>
          </cell>
          <cell r="AD1218" t="str">
            <v>Pemerintah Kab. Tolitoli</v>
          </cell>
        </row>
        <row r="1219">
          <cell r="A1219">
            <v>1217</v>
          </cell>
          <cell r="B1219" t="str">
            <v>198411192009041003</v>
          </cell>
          <cell r="C1219" t="str">
            <v/>
          </cell>
          <cell r="D1219" t="str">
            <v>WARDI</v>
          </cell>
          <cell r="E1219" t="str">
            <v/>
          </cell>
          <cell r="F1219" t="str">
            <v>S.Pd</v>
          </cell>
          <cell r="G1219" t="str">
            <v>TOLITOLI</v>
          </cell>
          <cell r="H1219" t="str">
            <v>19 - 11 - 1984</v>
          </cell>
          <cell r="I1219" t="str">
            <v>II/b</v>
          </cell>
          <cell r="J1219" t="str">
            <v>01 - 04 - 2009</v>
          </cell>
          <cell r="K1219" t="str">
            <v>01 - 01 - 2011</v>
          </cell>
          <cell r="L1219" t="str">
            <v>L</v>
          </cell>
          <cell r="M1219" t="str">
            <v>III/a</v>
          </cell>
          <cell r="N1219" t="str">
            <v>01 - 04 - 2018</v>
          </cell>
          <cell r="O1219" t="str">
            <v>7</v>
          </cell>
          <cell r="P1219" t="str">
            <v>0</v>
          </cell>
          <cell r="Q1219" t="str">
            <v/>
          </cell>
          <cell r="R1219" t="str">
            <v/>
          </cell>
          <cell r="S1219" t="str">
            <v/>
          </cell>
          <cell r="T1219" t="str">
            <v>10 - 04 - 2018</v>
          </cell>
          <cell r="U1219" t="str">
            <v>Guru Pertama</v>
          </cell>
          <cell r="V1219" t="str">
            <v/>
          </cell>
          <cell r="W1219" t="str">
            <v>SD Negeri 2 Salumbia</v>
          </cell>
          <cell r="X1219" t="str">
            <v>Dinas Pendidikan Dan Kebudayaan</v>
          </cell>
          <cell r="Y1219" t="str">
            <v>S-1/A-IV PENDIDIKAN GURU SEKOLAH DASAR</v>
          </cell>
          <cell r="Z1219" t="str">
            <v>01-01-2015</v>
          </cell>
          <cell r="AA1219" t="str">
            <v>Aktif</v>
          </cell>
          <cell r="AB1219" t="str">
            <v>PNS Daerah Kab./Kota yang bekerja pada Kab./Kota</v>
          </cell>
          <cell r="AC1219" t="str">
            <v>Pemerintah Kab. Tolitoli</v>
          </cell>
          <cell r="AD1219" t="str">
            <v>Pemerintah Kab. Tolitoli</v>
          </cell>
        </row>
        <row r="1220">
          <cell r="A1220">
            <v>1218</v>
          </cell>
          <cell r="B1220" t="str">
            <v>198601212010012027</v>
          </cell>
          <cell r="C1220" t="str">
            <v/>
          </cell>
          <cell r="D1220" t="str">
            <v>RANI PUSPITASARI</v>
          </cell>
          <cell r="E1220" t="str">
            <v/>
          </cell>
          <cell r="F1220" t="str">
            <v>SE</v>
          </cell>
          <cell r="G1220" t="str">
            <v>TOLITOLI</v>
          </cell>
          <cell r="H1220" t="str">
            <v>21 - 01 - 1986</v>
          </cell>
          <cell r="I1220" t="str">
            <v>III/a</v>
          </cell>
          <cell r="J1220" t="str">
            <v>01 - 01 - 2010</v>
          </cell>
          <cell r="K1220" t="str">
            <v>01 - 01 - 2012</v>
          </cell>
          <cell r="L1220" t="str">
            <v>P</v>
          </cell>
          <cell r="M1220" t="str">
            <v>III/c</v>
          </cell>
          <cell r="N1220" t="str">
            <v>01 - 04 - 2018</v>
          </cell>
          <cell r="O1220" t="str">
            <v>8</v>
          </cell>
          <cell r="P1220" t="str">
            <v>3</v>
          </cell>
          <cell r="Q1220" t="str">
            <v/>
          </cell>
          <cell r="R1220" t="str">
            <v/>
          </cell>
          <cell r="S1220" t="str">
            <v/>
          </cell>
          <cell r="T1220" t="str">
            <v/>
          </cell>
          <cell r="U1220" t="str">
            <v/>
          </cell>
          <cell r="V1220" t="str">
            <v>ANALIS MONITORING DAN EVALUASI PELAPORAN</v>
          </cell>
          <cell r="W1220" t="str">
            <v>Sub Bidang Evaluasi Dan Pembukuan</v>
          </cell>
          <cell r="X1220" t="str">
            <v>Badan Keuangan Daerah</v>
          </cell>
          <cell r="Y1220" t="str">
            <v>S-1 EKONOMI</v>
          </cell>
          <cell r="Z1220" t="str">
            <v>01-01-2008</v>
          </cell>
          <cell r="AA1220" t="str">
            <v>Aktif</v>
          </cell>
          <cell r="AB1220" t="str">
            <v>PNS Daerah Kab./Kota yang bekerja pada Kab./Kota</v>
          </cell>
          <cell r="AC1220" t="str">
            <v>Pemerintah Kab. Tolitoli</v>
          </cell>
          <cell r="AD1220" t="str">
            <v>Pemerintah Kab. Tolitoli</v>
          </cell>
        </row>
        <row r="1221">
          <cell r="A1221">
            <v>1219</v>
          </cell>
          <cell r="B1221" t="str">
            <v>197708142005012016</v>
          </cell>
          <cell r="C1221" t="str">
            <v>570017304</v>
          </cell>
          <cell r="D1221" t="str">
            <v>FATMAWATI</v>
          </cell>
          <cell r="E1221" t="str">
            <v/>
          </cell>
          <cell r="F1221" t="str">
            <v>S.Kep.Ns</v>
          </cell>
          <cell r="G1221" t="str">
            <v>BUOL</v>
          </cell>
          <cell r="H1221" t="str">
            <v>14 - 08 - 1977</v>
          </cell>
          <cell r="I1221" t="str">
            <v>II/c</v>
          </cell>
          <cell r="J1221" t="str">
            <v>01 - 01 - 2005</v>
          </cell>
          <cell r="K1221" t="str">
            <v>01 - 03 - 2006</v>
          </cell>
          <cell r="L1221" t="str">
            <v>P</v>
          </cell>
          <cell r="M1221" t="str">
            <v>III/b</v>
          </cell>
          <cell r="N1221" t="str">
            <v>01 - 04 - 2016</v>
          </cell>
          <cell r="O1221" t="str">
            <v>9</v>
          </cell>
          <cell r="P1221" t="str">
            <v>3</v>
          </cell>
          <cell r="Q1221" t="str">
            <v/>
          </cell>
          <cell r="R1221" t="str">
            <v/>
          </cell>
          <cell r="S1221" t="str">
            <v/>
          </cell>
          <cell r="T1221" t="str">
            <v>01 - 04 - 2016</v>
          </cell>
          <cell r="U1221" t="str">
            <v>Perawat Pertama</v>
          </cell>
          <cell r="V1221" t="str">
            <v/>
          </cell>
          <cell r="W1221" t="str">
            <v>UPT Puskesmas Kota Managaisaki</v>
          </cell>
          <cell r="X1221" t="str">
            <v>Dinas Kesehatan</v>
          </cell>
          <cell r="Y1221" t="str">
            <v>S-1 KEPERAWATAN + NERS</v>
          </cell>
          <cell r="Z1221" t="str">
            <v>31-12-2015</v>
          </cell>
          <cell r="AA1221" t="str">
            <v>Aktif</v>
          </cell>
          <cell r="AB1221" t="str">
            <v>PNS Daerah Kab./Kota yang bekerja pada Kab./Kota</v>
          </cell>
          <cell r="AC1221" t="str">
            <v>Pemerintah Kab. Tolitoli</v>
          </cell>
          <cell r="AD1221" t="str">
            <v>Pemerintah Kab. Tolitoli</v>
          </cell>
        </row>
        <row r="1222">
          <cell r="A1222">
            <v>1220</v>
          </cell>
          <cell r="B1222" t="str">
            <v>196502081991042001</v>
          </cell>
          <cell r="C1222" t="str">
            <v>131896578</v>
          </cell>
          <cell r="D1222" t="str">
            <v>HASNA DJAFAR AKASE</v>
          </cell>
          <cell r="E1222" t="str">
            <v/>
          </cell>
          <cell r="F1222" t="str">
            <v>S.Pd</v>
          </cell>
          <cell r="G1222" t="str">
            <v>GORONTALO</v>
          </cell>
          <cell r="H1222" t="str">
            <v>08 - 02 - 1965</v>
          </cell>
          <cell r="I1222" t="str">
            <v>II/a</v>
          </cell>
          <cell r="J1222" t="str">
            <v>01 - 04 - 1991</v>
          </cell>
          <cell r="K1222" t="str">
            <v>01 - 08 - 1992</v>
          </cell>
          <cell r="L1222" t="str">
            <v>P</v>
          </cell>
          <cell r="M1222" t="str">
            <v>IV/a</v>
          </cell>
          <cell r="N1222" t="str">
            <v>01 - 04 - 2017</v>
          </cell>
          <cell r="O1222" t="str">
            <v>21</v>
          </cell>
          <cell r="P1222" t="str">
            <v>0</v>
          </cell>
          <cell r="Q1222" t="str">
            <v/>
          </cell>
          <cell r="R1222" t="str">
            <v/>
          </cell>
          <cell r="S1222" t="str">
            <v/>
          </cell>
          <cell r="T1222" t="str">
            <v>01 - 04 - 2017</v>
          </cell>
          <cell r="U1222" t="str">
            <v>Guru Madya</v>
          </cell>
          <cell r="V1222" t="str">
            <v/>
          </cell>
          <cell r="W1222" t="str">
            <v>SDN 2 TAMBUN</v>
          </cell>
          <cell r="X1222" t="str">
            <v>CABANG DISPENBUD KECAMATAN BAOLAN</v>
          </cell>
          <cell r="Y1222" t="str">
            <v>D-II/A-II PGSD</v>
          </cell>
          <cell r="Z1222" t="str">
            <v>31-12-2003</v>
          </cell>
          <cell r="AA1222" t="str">
            <v>Aktif</v>
          </cell>
          <cell r="AB1222" t="str">
            <v>PNS Daerah Kab./Kota yang bekerja pada Kab./Kota</v>
          </cell>
          <cell r="AC1222" t="str">
            <v>Pemerintah Kab. Tolitoli</v>
          </cell>
          <cell r="AD1222" t="str">
            <v>Pemerintah Kab. Tolitoli</v>
          </cell>
        </row>
        <row r="1223">
          <cell r="A1223">
            <v>1221</v>
          </cell>
          <cell r="B1223" t="str">
            <v>196910212009062001</v>
          </cell>
          <cell r="C1223" t="str">
            <v/>
          </cell>
          <cell r="D1223" t="str">
            <v>HUSMIATI HUSEN</v>
          </cell>
          <cell r="E1223" t="str">
            <v/>
          </cell>
          <cell r="F1223" t="str">
            <v>S.Sos</v>
          </cell>
          <cell r="G1223" t="str">
            <v>TOLITOLI</v>
          </cell>
          <cell r="H1223" t="str">
            <v>21 - 10 - 1969</v>
          </cell>
          <cell r="I1223" t="str">
            <v>II/a</v>
          </cell>
          <cell r="J1223" t="str">
            <v>01 - 06 - 2009</v>
          </cell>
          <cell r="K1223" t="str">
            <v>01 - 06 - 2009</v>
          </cell>
          <cell r="L1223" t="str">
            <v>P</v>
          </cell>
          <cell r="M1223" t="str">
            <v>III/a</v>
          </cell>
          <cell r="N1223" t="str">
            <v>01 - 10 - 2015</v>
          </cell>
          <cell r="O1223" t="str">
            <v>8</v>
          </cell>
          <cell r="P1223" t="str">
            <v>8</v>
          </cell>
          <cell r="Q1223" t="str">
            <v/>
          </cell>
          <cell r="R1223" t="str">
            <v/>
          </cell>
          <cell r="S1223" t="str">
            <v/>
          </cell>
          <cell r="T1223" t="str">
            <v/>
          </cell>
          <cell r="U1223" t="str">
            <v/>
          </cell>
          <cell r="V1223" t="str">
            <v>SEKRETARIS DESA</v>
          </cell>
          <cell r="W1223" t="str">
            <v>SEKRETARIAT</v>
          </cell>
          <cell r="X1223" t="str">
            <v>KANTOR KECAMATAN GALANG</v>
          </cell>
          <cell r="Y1223" t="str">
            <v>S-1 ILMU PEMERINTAHAN</v>
          </cell>
          <cell r="Z1223" t="str">
            <v>31-12-2014</v>
          </cell>
          <cell r="AA1223" t="str">
            <v>Aktif</v>
          </cell>
          <cell r="AB1223" t="str">
            <v>PNS Daerah Kab./Kota yang bekerja pada Kab./Kota</v>
          </cell>
          <cell r="AC1223" t="str">
            <v>Pemerintah Kab. Tolitoli</v>
          </cell>
          <cell r="AD1223" t="str">
            <v>Pemerintah Kab. Tolitoli</v>
          </cell>
        </row>
        <row r="1224">
          <cell r="A1224">
            <v>1222</v>
          </cell>
          <cell r="B1224" t="str">
            <v>197912292006042020</v>
          </cell>
          <cell r="C1224" t="str">
            <v>570021154</v>
          </cell>
          <cell r="D1224" t="str">
            <v>MEISKE</v>
          </cell>
          <cell r="E1224" t="str">
            <v/>
          </cell>
          <cell r="F1224" t="str">
            <v>S.Pd.SD</v>
          </cell>
          <cell r="G1224" t="str">
            <v>TOLITOLI</v>
          </cell>
          <cell r="H1224" t="str">
            <v>29 - 12 - 1979</v>
          </cell>
          <cell r="I1224" t="str">
            <v>II/b</v>
          </cell>
          <cell r="J1224" t="str">
            <v>01 - 04 - 2006</v>
          </cell>
          <cell r="K1224" t="str">
            <v>01 - 10 - 2007</v>
          </cell>
          <cell r="L1224" t="str">
            <v>P</v>
          </cell>
          <cell r="M1224" t="str">
            <v>III/a</v>
          </cell>
          <cell r="N1224" t="str">
            <v>01 - 04 - 2018</v>
          </cell>
          <cell r="O1224" t="str">
            <v>12</v>
          </cell>
          <cell r="P1224" t="str">
            <v>10</v>
          </cell>
          <cell r="Q1224" t="str">
            <v/>
          </cell>
          <cell r="R1224" t="str">
            <v/>
          </cell>
          <cell r="S1224" t="str">
            <v/>
          </cell>
          <cell r="T1224" t="str">
            <v>01 - 04 - 2018</v>
          </cell>
          <cell r="U1224" t="str">
            <v>Guru Pertama</v>
          </cell>
          <cell r="V1224" t="str">
            <v/>
          </cell>
          <cell r="W1224" t="str">
            <v>SDN 4 LAULALANG</v>
          </cell>
          <cell r="X1224" t="str">
            <v>CABANG DISPENBUD KECAMATAN TOLITOLI UTARA</v>
          </cell>
          <cell r="Y1224" t="str">
            <v>S-1/A-IV PENDIDIKAN GURU SEKOLAH DASAR</v>
          </cell>
          <cell r="Z1224" t="str">
            <v>01-01-2013</v>
          </cell>
          <cell r="AA1224" t="str">
            <v>Aktif</v>
          </cell>
          <cell r="AB1224" t="str">
            <v>PNS Daerah Kab./Kota yang bekerja pada Kab./Kota</v>
          </cell>
          <cell r="AC1224" t="str">
            <v>Pemerintah Kab. Tolitoli</v>
          </cell>
          <cell r="AD1224" t="str">
            <v>Pemerintah Kab. Tolitoli</v>
          </cell>
        </row>
        <row r="1225">
          <cell r="A1225">
            <v>1223</v>
          </cell>
          <cell r="B1225" t="str">
            <v>197602121999031005</v>
          </cell>
          <cell r="C1225" t="str">
            <v>140346859</v>
          </cell>
          <cell r="D1225" t="str">
            <v>MOH YAMIN</v>
          </cell>
          <cell r="E1225" t="str">
            <v/>
          </cell>
          <cell r="F1225" t="str">
            <v/>
          </cell>
          <cell r="G1225" t="str">
            <v>TOLITOLI</v>
          </cell>
          <cell r="H1225" t="str">
            <v>12 - 02 - 1976</v>
          </cell>
          <cell r="I1225" t="str">
            <v>II/a</v>
          </cell>
          <cell r="J1225" t="str">
            <v>01 - 03 - 1999</v>
          </cell>
          <cell r="K1225" t="str">
            <v>01 - 03 - 2001</v>
          </cell>
          <cell r="L1225" t="str">
            <v>L</v>
          </cell>
          <cell r="M1225" t="str">
            <v>III/b</v>
          </cell>
          <cell r="N1225" t="str">
            <v>01 - 10 - 2015</v>
          </cell>
          <cell r="O1225" t="str">
            <v>11</v>
          </cell>
          <cell r="P1225" t="str">
            <v>7</v>
          </cell>
          <cell r="Q1225" t="str">
            <v/>
          </cell>
          <cell r="R1225" t="str">
            <v/>
          </cell>
          <cell r="S1225" t="str">
            <v/>
          </cell>
          <cell r="T1225" t="str">
            <v>01 - 10 - 2015</v>
          </cell>
          <cell r="U1225" t="str">
            <v>Perawat Pelaksana Lanjutan</v>
          </cell>
          <cell r="V1225" t="str">
            <v/>
          </cell>
          <cell r="W1225" t="str">
            <v>PUSKESMAS BASIDONDO</v>
          </cell>
          <cell r="X1225" t="str">
            <v>DINAS KESEHATAN</v>
          </cell>
          <cell r="Y1225" t="str">
            <v>SEKOLAH PERAWAT KESEHATAN</v>
          </cell>
          <cell r="Z1225" t="str">
            <v>31-12-1996</v>
          </cell>
          <cell r="AA1225" t="str">
            <v>Aktif</v>
          </cell>
          <cell r="AB1225" t="str">
            <v>PNS Daerah Kab./Kota yang bekerja pada Kab./Kota</v>
          </cell>
          <cell r="AC1225" t="str">
            <v>Pemerintah Kab. Tolitoli</v>
          </cell>
          <cell r="AD1225" t="str">
            <v>Pemerintah Kab. Tolitoli</v>
          </cell>
        </row>
        <row r="1226">
          <cell r="A1226">
            <v>1224</v>
          </cell>
          <cell r="B1226" t="str">
            <v>198502072010012017</v>
          </cell>
          <cell r="C1226" t="str">
            <v/>
          </cell>
          <cell r="D1226" t="str">
            <v>HERFINA</v>
          </cell>
          <cell r="E1226" t="str">
            <v/>
          </cell>
          <cell r="F1226" t="str">
            <v/>
          </cell>
          <cell r="G1226" t="str">
            <v>TOLITOLI</v>
          </cell>
          <cell r="H1226" t="str">
            <v>07 - 02 - 1985</v>
          </cell>
          <cell r="I1226" t="str">
            <v>II/a</v>
          </cell>
          <cell r="J1226" t="str">
            <v>01 - 01 - 2010</v>
          </cell>
          <cell r="K1226" t="str">
            <v>01 - 01 - 2012</v>
          </cell>
          <cell r="L1226" t="str">
            <v>P</v>
          </cell>
          <cell r="M1226" t="str">
            <v>II/c</v>
          </cell>
          <cell r="N1226" t="str">
            <v>01 - 04 - 2018</v>
          </cell>
          <cell r="O1226" t="str">
            <v>13</v>
          </cell>
          <cell r="P1226" t="str">
            <v>8</v>
          </cell>
          <cell r="Q1226" t="str">
            <v/>
          </cell>
          <cell r="R1226" t="str">
            <v/>
          </cell>
          <cell r="S1226" t="str">
            <v/>
          </cell>
          <cell r="T1226" t="str">
            <v/>
          </cell>
          <cell r="U1226" t="str">
            <v/>
          </cell>
          <cell r="V1226" t="str">
            <v>PENGADMINISTRASI UMUM</v>
          </cell>
          <cell r="W1226" t="str">
            <v>Seksi Penanggulangan Kemiskinan Pesisir, Pulau Terluar Dan Perbatasan</v>
          </cell>
          <cell r="X1226" t="str">
            <v>Dinas Sosial</v>
          </cell>
          <cell r="Y1226" t="str">
            <v>SMK PENJUALAN</v>
          </cell>
          <cell r="Z1226" t="str">
            <v>01-01-2004</v>
          </cell>
          <cell r="AA1226" t="str">
            <v>Aktif</v>
          </cell>
          <cell r="AB1226" t="str">
            <v>PNS Daerah Kab./Kota yang bekerja pada Kab./Kota</v>
          </cell>
          <cell r="AC1226" t="str">
            <v>Pemerintah Kab. Tolitoli</v>
          </cell>
          <cell r="AD1226" t="str">
            <v>Pemerintah Kab. Tolitoli</v>
          </cell>
        </row>
        <row r="1227">
          <cell r="A1227">
            <v>1225</v>
          </cell>
          <cell r="B1227" t="str">
            <v>197009011999072001</v>
          </cell>
          <cell r="C1227" t="str">
            <v>132244748</v>
          </cell>
          <cell r="D1227" t="str">
            <v>MARDIANA</v>
          </cell>
          <cell r="E1227" t="str">
            <v/>
          </cell>
          <cell r="F1227" t="str">
            <v>S.Pd</v>
          </cell>
          <cell r="G1227" t="str">
            <v>TOLITOLI</v>
          </cell>
          <cell r="H1227" t="str">
            <v>01 - 09 - 1970</v>
          </cell>
          <cell r="I1227" t="str">
            <v>II/b</v>
          </cell>
          <cell r="J1227" t="str">
            <v>01 - 07 - 1999</v>
          </cell>
          <cell r="K1227" t="str">
            <v>01 - 08 - 2000</v>
          </cell>
          <cell r="L1227" t="str">
            <v>P</v>
          </cell>
          <cell r="M1227" t="str">
            <v>III/d</v>
          </cell>
          <cell r="N1227" t="str">
            <v>01 - 04 - 2018</v>
          </cell>
          <cell r="O1227" t="str">
            <v>16</v>
          </cell>
          <cell r="P1227" t="str">
            <v>9</v>
          </cell>
          <cell r="Q1227" t="str">
            <v/>
          </cell>
          <cell r="R1227" t="str">
            <v/>
          </cell>
          <cell r="S1227" t="str">
            <v/>
          </cell>
          <cell r="T1227" t="str">
            <v>01 - 04 - 2013</v>
          </cell>
          <cell r="U1227" t="str">
            <v>Guru Muda</v>
          </cell>
          <cell r="V1227" t="str">
            <v/>
          </cell>
          <cell r="W1227" t="str">
            <v>SDN 1 SALUMPAGA</v>
          </cell>
          <cell r="X1227" t="str">
            <v>CABANG DISPENBUD KECAMATAN TOLITOLI UTARA</v>
          </cell>
          <cell r="Y1227" t="str">
            <v>S-1/A-IV PENDIDIKAN GURU SEKOLAH DASAR</v>
          </cell>
          <cell r="Z1227" t="str">
            <v>01-01-2014</v>
          </cell>
          <cell r="AA1227" t="str">
            <v>Aktif</v>
          </cell>
          <cell r="AB1227" t="str">
            <v>PNS Daerah Kab./Kota yang bekerja pada Kab./Kota</v>
          </cell>
          <cell r="AC1227" t="str">
            <v>Pemerintah Kab. Tolitoli</v>
          </cell>
          <cell r="AD1227" t="str">
            <v>Pemerintah Kab. Tolitoli</v>
          </cell>
        </row>
        <row r="1228">
          <cell r="A1228">
            <v>1226</v>
          </cell>
          <cell r="B1228" t="str">
            <v>197506201995031002</v>
          </cell>
          <cell r="C1228" t="str">
            <v>140317381</v>
          </cell>
          <cell r="D1228" t="str">
            <v>RUSDIANTO</v>
          </cell>
          <cell r="E1228" t="str">
            <v/>
          </cell>
          <cell r="F1228" t="str">
            <v>SKM</v>
          </cell>
          <cell r="G1228" t="str">
            <v>MANADO</v>
          </cell>
          <cell r="H1228" t="str">
            <v>20 - 06 - 1975</v>
          </cell>
          <cell r="I1228" t="str">
            <v>II/a</v>
          </cell>
          <cell r="J1228" t="str">
            <v>01 - 03 - 1995</v>
          </cell>
          <cell r="K1228" t="str">
            <v>01 - 06 - 1998</v>
          </cell>
          <cell r="L1228" t="str">
            <v>L</v>
          </cell>
          <cell r="M1228" t="str">
            <v>III/d</v>
          </cell>
          <cell r="N1228" t="str">
            <v>01 - 04 - 2015</v>
          </cell>
          <cell r="O1228" t="str">
            <v>15</v>
          </cell>
          <cell r="P1228" t="str">
            <v>1</v>
          </cell>
          <cell r="Q1228" t="str">
            <v/>
          </cell>
          <cell r="R1228" t="str">
            <v/>
          </cell>
          <cell r="S1228" t="str">
            <v/>
          </cell>
          <cell r="T1228" t="str">
            <v>11 - 01 - 2017</v>
          </cell>
          <cell r="U1228" t="str">
            <v>Administrator Kesehatan Ahli Muda / Muda</v>
          </cell>
          <cell r="V1228" t="str">
            <v/>
          </cell>
          <cell r="W1228" t="str">
            <v>Dinas Kesehatan</v>
          </cell>
          <cell r="X1228" t="str">
            <v>Pemerintah Kabupaten Tolitoli</v>
          </cell>
          <cell r="Y1228" t="str">
            <v>S-1 KESEHATAN MASYARAKAT</v>
          </cell>
          <cell r="Z1228" t="str">
            <v>31-12-2004</v>
          </cell>
          <cell r="AA1228" t="str">
            <v>Aktif</v>
          </cell>
          <cell r="AB1228" t="str">
            <v>PNS Daerah Kab./Kota yang bekerja pada Kab./Kota</v>
          </cell>
          <cell r="AC1228" t="str">
            <v>Pemerintah Kab. Tolitoli</v>
          </cell>
          <cell r="AD1228" t="str">
            <v>Pemerintah Kab. Tolitoli</v>
          </cell>
        </row>
        <row r="1229">
          <cell r="A1229">
            <v>1227</v>
          </cell>
          <cell r="B1229" t="str">
            <v>195812311989111004</v>
          </cell>
          <cell r="C1229" t="str">
            <v>140242342</v>
          </cell>
          <cell r="D1229" t="str">
            <v>ABDUL HALIM</v>
          </cell>
          <cell r="E1229" t="str">
            <v>DR</v>
          </cell>
          <cell r="F1229" t="str">
            <v/>
          </cell>
          <cell r="G1229" t="str">
            <v>PAREPARE</v>
          </cell>
          <cell r="H1229" t="str">
            <v>31 - 12 - 1958</v>
          </cell>
          <cell r="I1229" t="str">
            <v>III/a</v>
          </cell>
          <cell r="J1229" t="str">
            <v>01 - 11 - 1989</v>
          </cell>
          <cell r="K1229" t="str">
            <v>01 - 02 - 1991</v>
          </cell>
          <cell r="L1229" t="str">
            <v>L</v>
          </cell>
          <cell r="M1229" t="str">
            <v>IV/b</v>
          </cell>
          <cell r="N1229" t="str">
            <v>01 - 10 - 2011</v>
          </cell>
          <cell r="O1229" t="str">
            <v>21</v>
          </cell>
          <cell r="P1229" t="str">
            <v>11</v>
          </cell>
          <cell r="Q1229" t="str">
            <v/>
          </cell>
          <cell r="R1229" t="str">
            <v/>
          </cell>
          <cell r="S1229" t="str">
            <v/>
          </cell>
          <cell r="T1229" t="str">
            <v>01 - 10 - 2011</v>
          </cell>
          <cell r="U1229" t="str">
            <v>Dokter Ahli Madya / Madya</v>
          </cell>
          <cell r="V1229" t="str">
            <v/>
          </cell>
          <cell r="W1229" t="str">
            <v>PUSKESMAS GALANG</v>
          </cell>
          <cell r="X1229" t="str">
            <v>DINAS KESEHATAN</v>
          </cell>
          <cell r="Y1229" t="str">
            <v>S-1 KEDOKTERAN</v>
          </cell>
          <cell r="Z1229" t="str">
            <v>31-12-1989</v>
          </cell>
          <cell r="AA1229" t="str">
            <v>Aktif</v>
          </cell>
          <cell r="AB1229" t="str">
            <v>PNS Daerah Kab./Kota yang bekerja pada Kab./Kota</v>
          </cell>
          <cell r="AC1229" t="str">
            <v>Pemerintah Kab. Tolitoli</v>
          </cell>
          <cell r="AD1229" t="str">
            <v>Pemerintah Kab. Tolitoli</v>
          </cell>
        </row>
        <row r="1230">
          <cell r="A1230">
            <v>1228</v>
          </cell>
          <cell r="B1230" t="str">
            <v>196808261993101001</v>
          </cell>
          <cell r="C1230" t="str">
            <v>132034439</v>
          </cell>
          <cell r="D1230" t="str">
            <v>AYI RUSLAN</v>
          </cell>
          <cell r="E1230" t="str">
            <v/>
          </cell>
          <cell r="F1230" t="str">
            <v>A.Ma.Pd</v>
          </cell>
          <cell r="G1230" t="str">
            <v>BANDUNG</v>
          </cell>
          <cell r="H1230" t="str">
            <v>26 - 08 - 1968</v>
          </cell>
          <cell r="I1230" t="str">
            <v>II/a</v>
          </cell>
          <cell r="J1230" t="str">
            <v>01 - 10 - 1993</v>
          </cell>
          <cell r="K1230" t="str">
            <v>01 - 09 - 1995</v>
          </cell>
          <cell r="L1230" t="str">
            <v>L</v>
          </cell>
          <cell r="M1230" t="str">
            <v>III/d</v>
          </cell>
          <cell r="N1230" t="str">
            <v>01 - 10 - 2012</v>
          </cell>
          <cell r="O1230" t="str">
            <v>14</v>
          </cell>
          <cell r="P1230" t="str">
            <v>0</v>
          </cell>
          <cell r="Q1230" t="str">
            <v/>
          </cell>
          <cell r="R1230" t="str">
            <v/>
          </cell>
          <cell r="S1230" t="str">
            <v/>
          </cell>
          <cell r="T1230" t="str">
            <v>27 - 03 - 2013</v>
          </cell>
          <cell r="U1230" t="str">
            <v>Guru Muda</v>
          </cell>
          <cell r="V1230" t="str">
            <v/>
          </cell>
          <cell r="W1230" t="str">
            <v>SD Negeri 26 Tolitoli</v>
          </cell>
          <cell r="X1230" t="str">
            <v>Dinas Pendidikan Dan Kebudayaan</v>
          </cell>
          <cell r="Y1230" t="str">
            <v>D-IV/S-1 LINTAS DISIPLIN ILMU</v>
          </cell>
          <cell r="Z1230" t="str">
            <v>17-07-2012</v>
          </cell>
          <cell r="AA1230" t="str">
            <v>Aktif</v>
          </cell>
          <cell r="AB1230" t="str">
            <v>PNS Daerah Kab./Kota yang bekerja pada Kab./Kota</v>
          </cell>
          <cell r="AC1230" t="str">
            <v>Pemerintah Kab. Tolitoli</v>
          </cell>
          <cell r="AD1230" t="str">
            <v>Pemerintah Kab. Tolitoli</v>
          </cell>
        </row>
        <row r="1231">
          <cell r="A1231">
            <v>1229</v>
          </cell>
          <cell r="B1231" t="str">
            <v>197001081995122004</v>
          </cell>
          <cell r="C1231" t="str">
            <v>132113092</v>
          </cell>
          <cell r="D1231" t="str">
            <v>HAJIRA</v>
          </cell>
          <cell r="E1231" t="str">
            <v/>
          </cell>
          <cell r="F1231" t="str">
            <v>A.Ma.Pd</v>
          </cell>
          <cell r="G1231" t="str">
            <v>TOLITOLI</v>
          </cell>
          <cell r="H1231" t="str">
            <v>08 - 01 - 1970</v>
          </cell>
          <cell r="I1231" t="str">
            <v>II/a</v>
          </cell>
          <cell r="J1231" t="str">
            <v>01 - 12 - 1995</v>
          </cell>
          <cell r="K1231" t="str">
            <v>01 - 12 - 1997</v>
          </cell>
          <cell r="L1231" t="str">
            <v>P</v>
          </cell>
          <cell r="M1231" t="str">
            <v>III/c</v>
          </cell>
          <cell r="N1231" t="str">
            <v>01 - 04 - 2018</v>
          </cell>
          <cell r="O1231" t="str">
            <v>18</v>
          </cell>
          <cell r="P1231" t="str">
            <v>4</v>
          </cell>
          <cell r="Q1231" t="str">
            <v/>
          </cell>
          <cell r="R1231" t="str">
            <v/>
          </cell>
          <cell r="S1231" t="str">
            <v/>
          </cell>
          <cell r="T1231" t="str">
            <v>01 - 04 - 2018</v>
          </cell>
          <cell r="U1231" t="str">
            <v>Guru Muda</v>
          </cell>
          <cell r="V1231" t="str">
            <v/>
          </cell>
          <cell r="W1231" t="str">
            <v>SDN 1 BINONTOAN</v>
          </cell>
          <cell r="X1231" t="str">
            <v>CABANG DISPENBUD KECAMATAN TOLITOLI UTARA</v>
          </cell>
          <cell r="Y1231" t="str">
            <v>D-II/A-II</v>
          </cell>
          <cell r="Z1231" t="str">
            <v>01-01-2001</v>
          </cell>
          <cell r="AA1231" t="str">
            <v>Aktif</v>
          </cell>
          <cell r="AB1231" t="str">
            <v>PNS Daerah Kab./Kota yang bekerja pada Kab./Kota</v>
          </cell>
          <cell r="AC1231" t="str">
            <v>Pemerintah Kab. Tolitoli</v>
          </cell>
          <cell r="AD1231" t="str">
            <v>Pemerintah Kab. Tolitoli</v>
          </cell>
        </row>
        <row r="1232">
          <cell r="A1232">
            <v>1230</v>
          </cell>
          <cell r="B1232" t="str">
            <v>197607212007012017</v>
          </cell>
          <cell r="C1232" t="str">
            <v>570027680</v>
          </cell>
          <cell r="D1232" t="str">
            <v>SRI USTARI</v>
          </cell>
          <cell r="E1232" t="str">
            <v/>
          </cell>
          <cell r="F1232" t="str">
            <v/>
          </cell>
          <cell r="G1232" t="str">
            <v>BUOL</v>
          </cell>
          <cell r="H1232" t="str">
            <v>21 - 07 - 1976</v>
          </cell>
          <cell r="I1232" t="str">
            <v>II/a</v>
          </cell>
          <cell r="J1232" t="str">
            <v>01 - 01 - 2007</v>
          </cell>
          <cell r="K1232" t="str">
            <v>01 - 10 - 2008</v>
          </cell>
          <cell r="L1232" t="str">
            <v>P</v>
          </cell>
          <cell r="M1232" t="str">
            <v>II/c</v>
          </cell>
          <cell r="N1232" t="str">
            <v>01 - 10 - 2013</v>
          </cell>
          <cell r="O1232" t="str">
            <v>9</v>
          </cell>
          <cell r="P1232" t="str">
            <v>9</v>
          </cell>
          <cell r="Q1232" t="str">
            <v/>
          </cell>
          <cell r="R1232" t="str">
            <v/>
          </cell>
          <cell r="S1232" t="str">
            <v/>
          </cell>
          <cell r="T1232" t="str">
            <v>01 - 10 - 2013</v>
          </cell>
          <cell r="U1232" t="str">
            <v>Bidan Terampil / Pelaksana</v>
          </cell>
          <cell r="V1232" t="str">
            <v/>
          </cell>
          <cell r="W1232" t="str">
            <v>PUSKESMAS DUNGINGIS</v>
          </cell>
          <cell r="X1232" t="str">
            <v>DINAS KESEHATAN</v>
          </cell>
          <cell r="Y1232" t="str">
            <v>SEKOLAH PERAWAT KESEHATAN</v>
          </cell>
          <cell r="Z1232" t="str">
            <v>12-08-1996</v>
          </cell>
          <cell r="AA1232" t="str">
            <v>Aktif</v>
          </cell>
          <cell r="AB1232" t="str">
            <v>PNS Daerah Kab./Kota yang bekerja pada Kab./Kota</v>
          </cell>
          <cell r="AC1232" t="str">
            <v>Pemerintah Kab. Tolitoli</v>
          </cell>
          <cell r="AD1232" t="str">
            <v>Pemerintah Kab. Tolitoli</v>
          </cell>
        </row>
        <row r="1233">
          <cell r="A1233">
            <v>1231</v>
          </cell>
          <cell r="B1233" t="str">
            <v>197102192005012013</v>
          </cell>
          <cell r="C1233" t="str">
            <v>570017140</v>
          </cell>
          <cell r="D1233" t="str">
            <v>ENDANG SUWARDAYANI</v>
          </cell>
          <cell r="E1233" t="str">
            <v/>
          </cell>
          <cell r="F1233" t="str">
            <v>S.Pd</v>
          </cell>
          <cell r="G1233" t="str">
            <v>POSO</v>
          </cell>
          <cell r="H1233" t="str">
            <v>19 - 02 - 1971</v>
          </cell>
          <cell r="I1233" t="str">
            <v>III/a</v>
          </cell>
          <cell r="J1233" t="str">
            <v>01 - 01 - 2005</v>
          </cell>
          <cell r="K1233" t="str">
            <v>01 - 04 - 2006</v>
          </cell>
          <cell r="L1233" t="str">
            <v>P</v>
          </cell>
          <cell r="M1233" t="str">
            <v>III/c</v>
          </cell>
          <cell r="N1233" t="str">
            <v>01 - 10 - 2012</v>
          </cell>
          <cell r="O1233" t="str">
            <v>7</v>
          </cell>
          <cell r="P1233" t="str">
            <v>9</v>
          </cell>
          <cell r="Q1233" t="str">
            <v/>
          </cell>
          <cell r="R1233" t="str">
            <v/>
          </cell>
          <cell r="S1233" t="str">
            <v/>
          </cell>
          <cell r="T1233" t="str">
            <v>01 - 10 - 2012</v>
          </cell>
          <cell r="U1233" t="str">
            <v>Guru Dewasa</v>
          </cell>
          <cell r="V1233" t="str">
            <v/>
          </cell>
          <cell r="W1233" t="str">
            <v>SMP NEGERI 2 DAMPAL SELATAN</v>
          </cell>
          <cell r="X1233" t="str">
            <v>CABANG DISPENBUD KECAMATAN DAMPAL SELATAN</v>
          </cell>
          <cell r="Y1233" t="str">
            <v>S-1 PENDIDIKAN KIMIA</v>
          </cell>
          <cell r="Z1233" t="str">
            <v>31-12-1996</v>
          </cell>
          <cell r="AA1233" t="str">
            <v>Aktif</v>
          </cell>
          <cell r="AB1233" t="str">
            <v>PNS Daerah Kab./Kota yang bekerja pada Kab./Kota</v>
          </cell>
          <cell r="AC1233" t="str">
            <v>Pemerintah Kab. Tolitoli</v>
          </cell>
          <cell r="AD1233" t="str">
            <v>Pemerintah Kab. Tolitoli</v>
          </cell>
        </row>
        <row r="1234">
          <cell r="A1234">
            <v>1232</v>
          </cell>
          <cell r="B1234" t="str">
            <v>196108281983071001</v>
          </cell>
          <cell r="C1234" t="str">
            <v>131210162</v>
          </cell>
          <cell r="D1234" t="str">
            <v>SALIUS AMBETA</v>
          </cell>
          <cell r="E1234" t="str">
            <v/>
          </cell>
          <cell r="F1234" t="str">
            <v/>
          </cell>
          <cell r="G1234" t="str">
            <v>MALILI</v>
          </cell>
          <cell r="H1234" t="str">
            <v>28 - 08 - 1961</v>
          </cell>
          <cell r="I1234" t="str">
            <v>II/a</v>
          </cell>
          <cell r="J1234" t="str">
            <v>01 - 07 - 1983</v>
          </cell>
          <cell r="K1234" t="str">
            <v>01 - 10 - 1987</v>
          </cell>
          <cell r="L1234" t="str">
            <v>L</v>
          </cell>
          <cell r="M1234" t="str">
            <v>IV/a</v>
          </cell>
          <cell r="N1234" t="str">
            <v>01 - 04 - 2012</v>
          </cell>
          <cell r="O1234" t="str">
            <v>23</v>
          </cell>
          <cell r="P1234" t="str">
            <v>9</v>
          </cell>
          <cell r="Q1234" t="str">
            <v/>
          </cell>
          <cell r="R1234" t="str">
            <v/>
          </cell>
          <cell r="S1234" t="str">
            <v/>
          </cell>
          <cell r="T1234" t="str">
            <v>09 - 03 - 2015</v>
          </cell>
          <cell r="U1234" t="str">
            <v>Guru Madya</v>
          </cell>
          <cell r="V1234" t="str">
            <v/>
          </cell>
          <cell r="W1234" t="str">
            <v>SDN PIDULU</v>
          </cell>
          <cell r="X1234" t="str">
            <v>CABANG DISPENBUD KECAMATAN DAKOPEMEAN</v>
          </cell>
          <cell r="Y1234" t="str">
            <v>D-II/A-II</v>
          </cell>
          <cell r="Z1234" t="str">
            <v>31-12-2003</v>
          </cell>
          <cell r="AA1234" t="str">
            <v>Aktif</v>
          </cell>
          <cell r="AB1234" t="str">
            <v>PNS Daerah Kab./Kota yang bekerja pada Kab./Kota</v>
          </cell>
          <cell r="AC1234" t="str">
            <v>Pemerintah Kab. Tolitoli</v>
          </cell>
          <cell r="AD1234" t="str">
            <v>Pemerintah Kab. Tolitoli</v>
          </cell>
        </row>
        <row r="1235">
          <cell r="A1235">
            <v>1233</v>
          </cell>
          <cell r="B1235" t="str">
            <v>198408142014091002</v>
          </cell>
          <cell r="C1235" t="str">
            <v/>
          </cell>
          <cell r="D1235" t="str">
            <v>MUNAWIR</v>
          </cell>
          <cell r="E1235" t="str">
            <v/>
          </cell>
          <cell r="F1235" t="str">
            <v/>
          </cell>
          <cell r="G1235" t="str">
            <v>TOLITOLI</v>
          </cell>
          <cell r="H1235" t="str">
            <v>14 - 08 - 1984</v>
          </cell>
          <cell r="I1235" t="str">
            <v>II/a</v>
          </cell>
          <cell r="J1235" t="str">
            <v>01 - 09 - 2014</v>
          </cell>
          <cell r="K1235" t="str">
            <v>01 - 09 - 2016</v>
          </cell>
          <cell r="L1235" t="str">
            <v>L</v>
          </cell>
          <cell r="M1235" t="str">
            <v>II/a</v>
          </cell>
          <cell r="N1235" t="str">
            <v>01 - 09 - 2014</v>
          </cell>
          <cell r="O1235" t="str">
            <v>10</v>
          </cell>
          <cell r="P1235" t="str">
            <v>0</v>
          </cell>
          <cell r="Q1235" t="str">
            <v/>
          </cell>
          <cell r="R1235" t="str">
            <v/>
          </cell>
          <cell r="S1235" t="str">
            <v/>
          </cell>
          <cell r="T1235" t="str">
            <v/>
          </cell>
          <cell r="U1235" t="str">
            <v/>
          </cell>
          <cell r="V1235" t="str">
            <v>PENGADMINISTRASI UMUM</v>
          </cell>
          <cell r="W1235" t="str">
            <v>Seksi Perencanaan Dan Pengembangan</v>
          </cell>
          <cell r="X1235" t="str">
            <v>KANTOR PELAYANAN LATIHAN KERJA</v>
          </cell>
          <cell r="Y1235" t="str">
            <v>SMK MEKANIK OTOMOTIF</v>
          </cell>
          <cell r="Z1235" t="str">
            <v>20-06-2001</v>
          </cell>
          <cell r="AA1235" t="str">
            <v>Aktif</v>
          </cell>
          <cell r="AB1235" t="str">
            <v>PNS Daerah Kab./Kota yang bekerja pada Kab./Kota</v>
          </cell>
          <cell r="AC1235" t="str">
            <v>Pemerintah Kab. Tolitoli</v>
          </cell>
          <cell r="AD1235" t="str">
            <v>Pemerintah Kab. Tolitoli</v>
          </cell>
        </row>
        <row r="1236">
          <cell r="A1236">
            <v>1234</v>
          </cell>
          <cell r="B1236" t="str">
            <v>197107092008012014</v>
          </cell>
          <cell r="C1236" t="str">
            <v>570036083</v>
          </cell>
          <cell r="D1236" t="str">
            <v>NURDIANTI</v>
          </cell>
          <cell r="E1236" t="str">
            <v/>
          </cell>
          <cell r="F1236" t="str">
            <v>SE</v>
          </cell>
          <cell r="G1236" t="str">
            <v>TOLITOLI</v>
          </cell>
          <cell r="H1236" t="str">
            <v>09 - 07 - 1971</v>
          </cell>
          <cell r="I1236" t="str">
            <v>II/a</v>
          </cell>
          <cell r="J1236" t="str">
            <v>01 - 01 - 2008</v>
          </cell>
          <cell r="K1236" t="str">
            <v>01 - 12 - 2009</v>
          </cell>
          <cell r="L1236" t="str">
            <v>P</v>
          </cell>
          <cell r="M1236" t="str">
            <v>III/a</v>
          </cell>
          <cell r="N1236" t="str">
            <v>01 - 10 - 2014</v>
          </cell>
          <cell r="O1236" t="str">
            <v>5</v>
          </cell>
          <cell r="P1236" t="str">
            <v>9</v>
          </cell>
          <cell r="Q1236" t="str">
            <v/>
          </cell>
          <cell r="R1236" t="str">
            <v/>
          </cell>
          <cell r="S1236" t="str">
            <v/>
          </cell>
          <cell r="T1236" t="str">
            <v/>
          </cell>
          <cell r="U1236" t="str">
            <v/>
          </cell>
          <cell r="V1236" t="str">
            <v>FUNGSIONAL UMUM</v>
          </cell>
          <cell r="W1236" t="str">
            <v>Dinas Bina Marga Dan Sumber Daya Air</v>
          </cell>
          <cell r="X1236" t="str">
            <v>Pemerintah Kabupaten Tolitoli</v>
          </cell>
          <cell r="Y1236" t="str">
            <v>S-1 EKONOMI MANAJEMEN</v>
          </cell>
          <cell r="Z1236" t="str">
            <v>31-12-2013</v>
          </cell>
          <cell r="AA1236" t="str">
            <v>Aktif</v>
          </cell>
          <cell r="AB1236" t="str">
            <v>PNS Daerah Kab./Kota yang bekerja pada Kab./Kota</v>
          </cell>
          <cell r="AC1236" t="str">
            <v>Pemerintah Kab. Tolitoli</v>
          </cell>
          <cell r="AD1236" t="str">
            <v>Pemerintah Kab. Tolitoli</v>
          </cell>
        </row>
        <row r="1237">
          <cell r="A1237">
            <v>1235</v>
          </cell>
          <cell r="B1237" t="str">
            <v>198408122014092002</v>
          </cell>
          <cell r="C1237" t="str">
            <v/>
          </cell>
          <cell r="D1237" t="str">
            <v>RAHMATIA ABD LATIF</v>
          </cell>
          <cell r="E1237" t="str">
            <v/>
          </cell>
          <cell r="F1237" t="str">
            <v>A.Ma</v>
          </cell>
          <cell r="G1237" t="str">
            <v>TOLITOLI</v>
          </cell>
          <cell r="H1237" t="str">
            <v>12 - 08 - 1984</v>
          </cell>
          <cell r="I1237" t="str">
            <v>II/b</v>
          </cell>
          <cell r="J1237" t="str">
            <v>01 - 09 - 2014</v>
          </cell>
          <cell r="K1237" t="str">
            <v>01 - 09 - 2016</v>
          </cell>
          <cell r="L1237" t="str">
            <v>P</v>
          </cell>
          <cell r="M1237" t="str">
            <v>II/b</v>
          </cell>
          <cell r="N1237" t="str">
            <v>01 - 09 - 2014</v>
          </cell>
          <cell r="O1237" t="str">
            <v>12</v>
          </cell>
          <cell r="P1237" t="str">
            <v>8</v>
          </cell>
          <cell r="Q1237" t="str">
            <v/>
          </cell>
          <cell r="R1237" t="str">
            <v/>
          </cell>
          <cell r="S1237" t="str">
            <v/>
          </cell>
          <cell r="T1237" t="str">
            <v/>
          </cell>
          <cell r="U1237" t="str">
            <v/>
          </cell>
          <cell r="V1237" t="str">
            <v>CALON GURU</v>
          </cell>
          <cell r="W1237" t="str">
            <v>SD Negeri Labuan Ngeha</v>
          </cell>
          <cell r="X1237" t="str">
            <v>Dinas Pendidikan Dan Kebudayaan</v>
          </cell>
          <cell r="Y1237" t="str">
            <v>D-II PGSDI/MI</v>
          </cell>
          <cell r="Z1237" t="str">
            <v>01-07-2004</v>
          </cell>
          <cell r="AA1237" t="str">
            <v>Aktif</v>
          </cell>
          <cell r="AB1237" t="str">
            <v>PNS Daerah Kab./Kota yang bekerja pada Kab./Kota</v>
          </cell>
          <cell r="AC1237" t="str">
            <v>Pemerintah Kab. Tolitoli</v>
          </cell>
          <cell r="AD1237" t="str">
            <v>Pemerintah Kab. Tolitoli</v>
          </cell>
        </row>
        <row r="1238">
          <cell r="A1238">
            <v>1236</v>
          </cell>
          <cell r="B1238" t="str">
            <v>197908142009042001</v>
          </cell>
          <cell r="C1238" t="str">
            <v/>
          </cell>
          <cell r="D1238" t="str">
            <v>ILIAWATI</v>
          </cell>
          <cell r="E1238" t="str">
            <v/>
          </cell>
          <cell r="F1238" t="str">
            <v>A.Md</v>
          </cell>
          <cell r="G1238" t="str">
            <v>TOLITOLI</v>
          </cell>
          <cell r="H1238" t="str">
            <v>14 - 08 - 1979</v>
          </cell>
          <cell r="I1238" t="str">
            <v>II/c</v>
          </cell>
          <cell r="J1238" t="str">
            <v>01 - 04 - 2009</v>
          </cell>
          <cell r="K1238" t="str">
            <v>01 - 01 - 2011</v>
          </cell>
          <cell r="L1238" t="str">
            <v>P</v>
          </cell>
          <cell r="M1238" t="str">
            <v>III/a</v>
          </cell>
          <cell r="N1238" t="str">
            <v>01 - 04 - 2017</v>
          </cell>
          <cell r="O1238" t="str">
            <v>10</v>
          </cell>
          <cell r="P1238" t="str">
            <v>6</v>
          </cell>
          <cell r="Q1238" t="str">
            <v/>
          </cell>
          <cell r="R1238" t="str">
            <v/>
          </cell>
          <cell r="S1238" t="str">
            <v/>
          </cell>
          <cell r="T1238" t="str">
            <v/>
          </cell>
          <cell r="U1238" t="str">
            <v/>
          </cell>
          <cell r="V1238" t="str">
            <v>PENGAPLIKASI PROGRAM</v>
          </cell>
          <cell r="W1238" t="str">
            <v>Sub Bagian Program</v>
          </cell>
          <cell r="X1238" t="str">
            <v>Sekretariat</v>
          </cell>
          <cell r="Y1238" t="str">
            <v>SARMUD TEKNIK SIPIL</v>
          </cell>
          <cell r="Z1238" t="str">
            <v>31-12-2001</v>
          </cell>
          <cell r="AA1238" t="str">
            <v>Aktif</v>
          </cell>
          <cell r="AB1238" t="str">
            <v>PNS Daerah Kab./Kota yang bekerja pada Kab./Kota</v>
          </cell>
          <cell r="AC1238" t="str">
            <v>Pemerintah Kab. Tolitoli</v>
          </cell>
          <cell r="AD1238" t="str">
            <v>Pemerintah Kab. Tolitoli</v>
          </cell>
        </row>
        <row r="1239">
          <cell r="A1239">
            <v>1237</v>
          </cell>
          <cell r="B1239" t="str">
            <v>196612092014051001</v>
          </cell>
          <cell r="C1239" t="str">
            <v/>
          </cell>
          <cell r="D1239" t="str">
            <v>JUFRI</v>
          </cell>
          <cell r="E1239" t="str">
            <v/>
          </cell>
          <cell r="F1239" t="str">
            <v/>
          </cell>
          <cell r="G1239" t="str">
            <v>BUOL</v>
          </cell>
          <cell r="H1239" t="str">
            <v>09 - 12 - 1966</v>
          </cell>
          <cell r="I1239" t="str">
            <v>II/a</v>
          </cell>
          <cell r="J1239" t="str">
            <v>01 - 05 - 2014</v>
          </cell>
          <cell r="K1239" t="str">
            <v>01 - 12 - 2015</v>
          </cell>
          <cell r="L1239" t="str">
            <v>L</v>
          </cell>
          <cell r="M1239" t="str">
            <v>II/a</v>
          </cell>
          <cell r="N1239" t="str">
            <v>01 - 05 - 2014</v>
          </cell>
          <cell r="O1239" t="str">
            <v>10</v>
          </cell>
          <cell r="P1239" t="str">
            <v>11</v>
          </cell>
          <cell r="Q1239" t="str">
            <v/>
          </cell>
          <cell r="R1239" t="str">
            <v/>
          </cell>
          <cell r="S1239" t="str">
            <v/>
          </cell>
          <cell r="T1239" t="str">
            <v/>
          </cell>
          <cell r="U1239" t="str">
            <v/>
          </cell>
          <cell r="V1239" t="str">
            <v>GURU SD</v>
          </cell>
          <cell r="W1239" t="str">
            <v>SDN 1 BASI</v>
          </cell>
          <cell r="X1239" t="str">
            <v>CABANG DISPENBUD KECAMATAN BASIDONDO</v>
          </cell>
          <cell r="Y1239" t="str">
            <v>SPG PENDIDIKAN SD</v>
          </cell>
          <cell r="Z1239" t="str">
            <v>05-05-1986</v>
          </cell>
          <cell r="AA1239" t="str">
            <v>Aktif</v>
          </cell>
          <cell r="AB1239" t="str">
            <v>PNS Daerah Kab./Kota yang bekerja pada Kab./Kota</v>
          </cell>
          <cell r="AC1239" t="str">
            <v>Pemerintah Kab. Tolitoli</v>
          </cell>
          <cell r="AD1239" t="str">
            <v>Pemerintah Kab. Tolitoli</v>
          </cell>
        </row>
        <row r="1240">
          <cell r="A1240">
            <v>1238</v>
          </cell>
          <cell r="B1240" t="str">
            <v>197803242014091002</v>
          </cell>
          <cell r="C1240" t="str">
            <v/>
          </cell>
          <cell r="D1240" t="str">
            <v>MUHAMAD</v>
          </cell>
          <cell r="E1240" t="str">
            <v/>
          </cell>
          <cell r="F1240" t="str">
            <v/>
          </cell>
          <cell r="G1240" t="str">
            <v>BUOL</v>
          </cell>
          <cell r="H1240" t="str">
            <v>24 - 03 - 1978</v>
          </cell>
          <cell r="I1240" t="str">
            <v>II/a</v>
          </cell>
          <cell r="J1240" t="str">
            <v>01 - 09 - 2014</v>
          </cell>
          <cell r="K1240" t="str">
            <v>01 - 12 - 2015</v>
          </cell>
          <cell r="L1240" t="str">
            <v>L</v>
          </cell>
          <cell r="M1240" t="str">
            <v>II/a</v>
          </cell>
          <cell r="N1240" t="str">
            <v>01 - 09 - 2014</v>
          </cell>
          <cell r="O1240" t="str">
            <v>10</v>
          </cell>
          <cell r="P1240" t="str">
            <v>8</v>
          </cell>
          <cell r="Q1240" t="str">
            <v/>
          </cell>
          <cell r="R1240" t="str">
            <v/>
          </cell>
          <cell r="S1240" t="str">
            <v/>
          </cell>
          <cell r="T1240" t="str">
            <v/>
          </cell>
          <cell r="U1240" t="str">
            <v/>
          </cell>
          <cell r="V1240" t="str">
            <v>PENYULUH PERTANIAN</v>
          </cell>
          <cell r="W1240" t="str">
            <v>Sub Bidang Kelembagaan Petani Dan Penyuluh</v>
          </cell>
          <cell r="X1240" t="str">
            <v>Bidang Ketenagaan Dan Kelembagaan Penyuluh</v>
          </cell>
          <cell r="Y1240" t="str">
            <v>SMK PERTANIAN</v>
          </cell>
          <cell r="Z1240" t="str">
            <v>18-05-1998</v>
          </cell>
          <cell r="AA1240" t="str">
            <v>Aktif</v>
          </cell>
          <cell r="AB1240" t="str">
            <v>PNS Daerah Kab./Kota yang bekerja pada Kab./Kota</v>
          </cell>
          <cell r="AC1240" t="str">
            <v>Pemerintah Kab. Tolitoli</v>
          </cell>
          <cell r="AD1240" t="str">
            <v>Pemerintah Kab. Tolitoli</v>
          </cell>
        </row>
        <row r="1241">
          <cell r="A1241">
            <v>1239</v>
          </cell>
          <cell r="B1241" t="str">
            <v>197906162007012020</v>
          </cell>
          <cell r="C1241" t="str">
            <v>570027537</v>
          </cell>
          <cell r="D1241" t="str">
            <v>SULTI</v>
          </cell>
          <cell r="E1241" t="str">
            <v/>
          </cell>
          <cell r="F1241" t="str">
            <v>S.Sos</v>
          </cell>
          <cell r="G1241" t="str">
            <v>TOLITOLI</v>
          </cell>
          <cell r="H1241" t="str">
            <v>16 - 06 - 1979</v>
          </cell>
          <cell r="I1241" t="str">
            <v>II/a</v>
          </cell>
          <cell r="J1241" t="str">
            <v>01 - 01 - 2007</v>
          </cell>
          <cell r="K1241" t="str">
            <v>01 - 10 - 2008</v>
          </cell>
          <cell r="L1241" t="str">
            <v>P</v>
          </cell>
          <cell r="M1241" t="str">
            <v>III/b</v>
          </cell>
          <cell r="N1241" t="str">
            <v>01 - 10 - 2017</v>
          </cell>
          <cell r="O1241" t="str">
            <v>11</v>
          </cell>
          <cell r="P1241" t="str">
            <v>9</v>
          </cell>
          <cell r="Q1241" t="str">
            <v/>
          </cell>
          <cell r="R1241" t="str">
            <v/>
          </cell>
          <cell r="S1241" t="str">
            <v/>
          </cell>
          <cell r="T1241" t="str">
            <v/>
          </cell>
          <cell r="U1241" t="str">
            <v/>
          </cell>
          <cell r="V1241" t="str">
            <v>PENGUMPUL DAN PENGELOLA DATA LAPORAN</v>
          </cell>
          <cell r="W1241" t="str">
            <v>Sub Bagian Kinerja Dan Pelayan Publik</v>
          </cell>
          <cell r="X1241" t="str">
            <v>Sekretariat Daerah</v>
          </cell>
          <cell r="Y1241" t="str">
            <v>S-1 ILMU PEMERINTAHAN</v>
          </cell>
          <cell r="Z1241" t="str">
            <v>31-12-2012</v>
          </cell>
          <cell r="AA1241" t="str">
            <v>Aktif</v>
          </cell>
          <cell r="AB1241" t="str">
            <v>PNS Daerah Kab./Kota yang bekerja pada Kab./Kota</v>
          </cell>
          <cell r="AC1241" t="str">
            <v>Pemerintah Kab. Tolitoli</v>
          </cell>
          <cell r="AD1241" t="str">
            <v>Pemerintah Kab. Tolitoli</v>
          </cell>
        </row>
        <row r="1242">
          <cell r="A1242">
            <v>1240</v>
          </cell>
          <cell r="B1242" t="str">
            <v>198608282010012004</v>
          </cell>
          <cell r="C1242" t="str">
            <v/>
          </cell>
          <cell r="D1242" t="str">
            <v>AYU SULISTIA NINGSIH</v>
          </cell>
          <cell r="E1242" t="str">
            <v/>
          </cell>
          <cell r="F1242" t="str">
            <v/>
          </cell>
          <cell r="G1242" t="str">
            <v>BIMA</v>
          </cell>
          <cell r="H1242" t="str">
            <v>28 - 08 - 1986</v>
          </cell>
          <cell r="I1242" t="str">
            <v>II/a</v>
          </cell>
          <cell r="J1242" t="str">
            <v>01 - 01 - 2010</v>
          </cell>
          <cell r="K1242" t="str">
            <v>01 - 01 - 2011</v>
          </cell>
          <cell r="L1242" t="str">
            <v>P</v>
          </cell>
          <cell r="M1242" t="str">
            <v>II/c</v>
          </cell>
          <cell r="N1242" t="str">
            <v>01 - 04 - 2018</v>
          </cell>
          <cell r="O1242" t="str">
            <v>13</v>
          </cell>
          <cell r="P1242" t="str">
            <v>3</v>
          </cell>
          <cell r="Q1242" t="str">
            <v/>
          </cell>
          <cell r="R1242" t="str">
            <v/>
          </cell>
          <cell r="S1242" t="str">
            <v/>
          </cell>
          <cell r="T1242" t="str">
            <v/>
          </cell>
          <cell r="U1242" t="str">
            <v/>
          </cell>
          <cell r="V1242" t="str">
            <v>PENGADMINISTRASI UMUM</v>
          </cell>
          <cell r="W1242" t="str">
            <v>Sub Bagian Tata Usaha</v>
          </cell>
          <cell r="X1242" t="str">
            <v>UPT Perwakilan Pemerintah Daerah</v>
          </cell>
          <cell r="Y1242" t="str">
            <v>SLTA UMUM</v>
          </cell>
          <cell r="Z1242" t="str">
            <v>01-01-2004</v>
          </cell>
          <cell r="AA1242" t="str">
            <v>Aktif</v>
          </cell>
          <cell r="AB1242" t="str">
            <v>PNS Daerah Kab./Kota yang bekerja pada Kab./Kota</v>
          </cell>
          <cell r="AC1242" t="str">
            <v>Pemerintah Kab. Tolitoli</v>
          </cell>
          <cell r="AD1242" t="str">
            <v>Pemerintah Kab. Tolitoli</v>
          </cell>
        </row>
        <row r="1243">
          <cell r="A1243">
            <v>1241</v>
          </cell>
          <cell r="B1243" t="str">
            <v>196212151984122002</v>
          </cell>
          <cell r="C1243" t="str">
            <v>131210500</v>
          </cell>
          <cell r="D1243" t="str">
            <v>FATMAH KOROMPOT</v>
          </cell>
          <cell r="E1243" t="str">
            <v/>
          </cell>
          <cell r="F1243" t="str">
            <v>A.Ma.Pd</v>
          </cell>
          <cell r="G1243" t="str">
            <v>BUOL</v>
          </cell>
          <cell r="H1243" t="str">
            <v>15 - 12 - 1962</v>
          </cell>
          <cell r="I1243" t="str">
            <v>II/a</v>
          </cell>
          <cell r="J1243" t="str">
            <v>01 - 12 - 1984</v>
          </cell>
          <cell r="K1243" t="str">
            <v>01 - 10 - 1986</v>
          </cell>
          <cell r="L1243" t="str">
            <v>P</v>
          </cell>
          <cell r="M1243" t="str">
            <v>IV/a</v>
          </cell>
          <cell r="N1243" t="str">
            <v>01 - 04 - 2013</v>
          </cell>
          <cell r="O1243" t="str">
            <v>23</v>
          </cell>
          <cell r="P1243" t="str">
            <v>4</v>
          </cell>
          <cell r="Q1243" t="str">
            <v/>
          </cell>
          <cell r="R1243" t="str">
            <v/>
          </cell>
          <cell r="S1243" t="str">
            <v/>
          </cell>
          <cell r="T1243" t="str">
            <v>18 - 09 - 2017</v>
          </cell>
          <cell r="U1243" t="str">
            <v>Guru Madya</v>
          </cell>
          <cell r="V1243" t="str">
            <v/>
          </cell>
          <cell r="W1243" t="str">
            <v>SD Negeri 2 Salumbia</v>
          </cell>
          <cell r="X1243" t="str">
            <v>Dinas Pendidikan Dan Kebudayaan</v>
          </cell>
          <cell r="Y1243" t="str">
            <v>D-II/A-II PGSD</v>
          </cell>
          <cell r="Z1243" t="str">
            <v>31-12-2003</v>
          </cell>
          <cell r="AA1243" t="str">
            <v>Aktif</v>
          </cell>
          <cell r="AB1243" t="str">
            <v>PNS Daerah Kab./Kota yang bekerja pada Kab./Kota</v>
          </cell>
          <cell r="AC1243" t="str">
            <v>Pemerintah Kab. Tolitoli</v>
          </cell>
          <cell r="AD1243" t="str">
            <v>Pemerintah Kab. Tolitoli</v>
          </cell>
        </row>
        <row r="1244">
          <cell r="A1244">
            <v>1242</v>
          </cell>
          <cell r="B1244" t="str">
            <v>197801232005012010</v>
          </cell>
          <cell r="C1244" t="str">
            <v>570017192</v>
          </cell>
          <cell r="D1244" t="str">
            <v>ANDI RAHMI</v>
          </cell>
          <cell r="E1244" t="str">
            <v/>
          </cell>
          <cell r="F1244" t="str">
            <v>S.Pd</v>
          </cell>
          <cell r="G1244" t="str">
            <v>TOLITOLI</v>
          </cell>
          <cell r="H1244" t="str">
            <v>23 - 01 - 1978</v>
          </cell>
          <cell r="I1244" t="str">
            <v>II/b</v>
          </cell>
          <cell r="J1244" t="str">
            <v>01 - 01 - 2005</v>
          </cell>
          <cell r="K1244" t="str">
            <v>01 - 03 - 2006</v>
          </cell>
          <cell r="L1244" t="str">
            <v>P</v>
          </cell>
          <cell r="M1244" t="str">
            <v>III/a</v>
          </cell>
          <cell r="N1244" t="str">
            <v>01 - 10 - 2013</v>
          </cell>
          <cell r="O1244" t="str">
            <v>6</v>
          </cell>
          <cell r="P1244" t="str">
            <v>9</v>
          </cell>
          <cell r="Q1244" t="str">
            <v/>
          </cell>
          <cell r="R1244" t="str">
            <v/>
          </cell>
          <cell r="S1244" t="str">
            <v/>
          </cell>
          <cell r="T1244" t="str">
            <v>01 - 10 - 2013</v>
          </cell>
          <cell r="U1244" t="str">
            <v>Guru Pertama</v>
          </cell>
          <cell r="V1244" t="str">
            <v/>
          </cell>
          <cell r="W1244" t="str">
            <v>SDN 2 LABUAN LOBO</v>
          </cell>
          <cell r="X1244" t="str">
            <v>CABANG DISPENBUD KECAMATAN OGODEIDE</v>
          </cell>
          <cell r="Y1244" t="str">
            <v>D-II PGSDI</v>
          </cell>
          <cell r="Z1244" t="str">
            <v>31-12-2003</v>
          </cell>
          <cell r="AA1244" t="str">
            <v>Aktif</v>
          </cell>
          <cell r="AB1244" t="str">
            <v>PNS Daerah Kab./Kota yang bekerja pada Kab./Kota</v>
          </cell>
          <cell r="AC1244" t="str">
            <v>Pemerintah Kab. Tolitoli</v>
          </cell>
          <cell r="AD1244" t="str">
            <v>Pemerintah Kab. Tolitoli</v>
          </cell>
        </row>
        <row r="1245">
          <cell r="A1245">
            <v>1243</v>
          </cell>
          <cell r="B1245" t="str">
            <v>198511152006042005</v>
          </cell>
          <cell r="C1245" t="str">
            <v>570020194</v>
          </cell>
          <cell r="D1245" t="str">
            <v>NURAENI</v>
          </cell>
          <cell r="E1245" t="str">
            <v/>
          </cell>
          <cell r="F1245" t="str">
            <v>S. Pd.I</v>
          </cell>
          <cell r="G1245" t="str">
            <v>TOLITOLI</v>
          </cell>
          <cell r="H1245" t="str">
            <v>15 - 11 - 1985</v>
          </cell>
          <cell r="I1245" t="str">
            <v>II/b</v>
          </cell>
          <cell r="J1245" t="str">
            <v>01 - 04 - 2006</v>
          </cell>
          <cell r="K1245" t="str">
            <v>01 - 06 - 2007</v>
          </cell>
          <cell r="L1245" t="str">
            <v>P</v>
          </cell>
          <cell r="M1245" t="str">
            <v>III/a</v>
          </cell>
          <cell r="N1245" t="str">
            <v>01 - 04 - 2018</v>
          </cell>
          <cell r="O1245" t="str">
            <v>10</v>
          </cell>
          <cell r="P1245" t="str">
            <v>0</v>
          </cell>
          <cell r="Q1245" t="str">
            <v/>
          </cell>
          <cell r="R1245" t="str">
            <v/>
          </cell>
          <cell r="S1245" t="str">
            <v/>
          </cell>
          <cell r="T1245" t="str">
            <v>01 - 04 - 2018</v>
          </cell>
          <cell r="U1245" t="str">
            <v>Guru Pertama</v>
          </cell>
          <cell r="V1245" t="str">
            <v/>
          </cell>
          <cell r="W1245" t="str">
            <v>SDN 1 SALUMBIA</v>
          </cell>
          <cell r="X1245" t="str">
            <v>CABANG DISPENBUD KECAMATAN DONDO</v>
          </cell>
          <cell r="Y1245" t="str">
            <v>S-1 PENDIDIKAN AGAMA ISLAM</v>
          </cell>
          <cell r="Z1245" t="str">
            <v>01-01-2009</v>
          </cell>
          <cell r="AA1245" t="str">
            <v>Aktif</v>
          </cell>
          <cell r="AB1245" t="str">
            <v>PNS Daerah Kab./Kota yang bekerja pada Kab./Kota</v>
          </cell>
          <cell r="AC1245" t="str">
            <v>Pemerintah Kab. Tolitoli</v>
          </cell>
          <cell r="AD1245" t="str">
            <v>Pemerintah Kab. Tolitoli</v>
          </cell>
        </row>
        <row r="1246">
          <cell r="A1246">
            <v>1244</v>
          </cell>
          <cell r="B1246" t="str">
            <v>197111262006041008</v>
          </cell>
          <cell r="C1246" t="str">
            <v>570021256</v>
          </cell>
          <cell r="D1246" t="str">
            <v>ZAHID</v>
          </cell>
          <cell r="E1246" t="str">
            <v/>
          </cell>
          <cell r="F1246" t="str">
            <v/>
          </cell>
          <cell r="G1246" t="str">
            <v>PALU</v>
          </cell>
          <cell r="H1246" t="str">
            <v>26 - 11 - 1971</v>
          </cell>
          <cell r="I1246" t="str">
            <v>II/a</v>
          </cell>
          <cell r="J1246" t="str">
            <v>01 - 04 - 2006</v>
          </cell>
          <cell r="K1246" t="str">
            <v>01 - 10 - 2007</v>
          </cell>
          <cell r="L1246" t="str">
            <v>L</v>
          </cell>
          <cell r="M1246" t="str">
            <v>II/c</v>
          </cell>
          <cell r="N1246" t="str">
            <v>01 - 10 - 2014</v>
          </cell>
          <cell r="O1246" t="str">
            <v>23</v>
          </cell>
          <cell r="P1246" t="str">
            <v>2</v>
          </cell>
          <cell r="Q1246" t="str">
            <v/>
          </cell>
          <cell r="R1246" t="str">
            <v/>
          </cell>
          <cell r="S1246" t="str">
            <v/>
          </cell>
          <cell r="T1246" t="str">
            <v/>
          </cell>
          <cell r="U1246" t="str">
            <v/>
          </cell>
          <cell r="V1246" t="str">
            <v>STAF</v>
          </cell>
          <cell r="W1246" t="str">
            <v>SEKSI PEMERINTAHAN</v>
          </cell>
          <cell r="X1246" t="str">
            <v>KANTOR KECAMATAN BASIDONDO</v>
          </cell>
          <cell r="Y1246" t="str">
            <v>SPP</v>
          </cell>
          <cell r="Z1246" t="str">
            <v>31-12-1990</v>
          </cell>
          <cell r="AA1246" t="str">
            <v>Aktif</v>
          </cell>
          <cell r="AB1246" t="str">
            <v>PNS Daerah Kab./Kota yang bekerja pada Kab./Kota</v>
          </cell>
          <cell r="AC1246" t="str">
            <v>Pemerintah Kab. Tolitoli</v>
          </cell>
          <cell r="AD1246" t="str">
            <v>Pemerintah Kab. Tolitoli</v>
          </cell>
        </row>
        <row r="1247">
          <cell r="A1247">
            <v>1245</v>
          </cell>
          <cell r="B1247" t="str">
            <v>197306062006042019</v>
          </cell>
          <cell r="C1247" t="str">
            <v>570021373</v>
          </cell>
          <cell r="D1247" t="str">
            <v>SUMIATI</v>
          </cell>
          <cell r="E1247" t="str">
            <v/>
          </cell>
          <cell r="F1247" t="str">
            <v>S.Sos</v>
          </cell>
          <cell r="G1247" t="str">
            <v>TOLITOLI</v>
          </cell>
          <cell r="H1247" t="str">
            <v>06 - 06 - 1973</v>
          </cell>
          <cell r="I1247" t="str">
            <v>III/a</v>
          </cell>
          <cell r="J1247" t="str">
            <v>01 - 04 - 2006</v>
          </cell>
          <cell r="K1247" t="str">
            <v>01 - 10 - 2007</v>
          </cell>
          <cell r="L1247" t="str">
            <v>P</v>
          </cell>
          <cell r="M1247" t="str">
            <v>III/d</v>
          </cell>
          <cell r="N1247" t="str">
            <v>01 - 04 - 2016</v>
          </cell>
          <cell r="O1247" t="str">
            <v>12</v>
          </cell>
          <cell r="P1247" t="str">
            <v>6</v>
          </cell>
          <cell r="Q1247" t="str">
            <v/>
          </cell>
          <cell r="R1247" t="str">
            <v/>
          </cell>
          <cell r="S1247" t="str">
            <v/>
          </cell>
          <cell r="T1247" t="str">
            <v>01 - 10 - 2013</v>
          </cell>
          <cell r="U1247" t="str">
            <v>Guru Muda</v>
          </cell>
          <cell r="V1247" t="str">
            <v/>
          </cell>
          <cell r="W1247" t="str">
            <v>SMP NEGERI 2 TOLITOLI</v>
          </cell>
          <cell r="X1247" t="str">
            <v>CABANG DISPENBUD KECAMATAN BAOLAN</v>
          </cell>
          <cell r="Y1247" t="str">
            <v>S-1 SOSIAL POLITIK</v>
          </cell>
          <cell r="Z1247" t="str">
            <v>31-12-1997</v>
          </cell>
          <cell r="AA1247" t="str">
            <v>Aktif</v>
          </cell>
          <cell r="AB1247" t="str">
            <v>PNS Daerah Kab./Kota yang bekerja pada Kab./Kota</v>
          </cell>
          <cell r="AC1247" t="str">
            <v>Pemerintah Kab. Tolitoli</v>
          </cell>
          <cell r="AD1247" t="str">
            <v>Pemerintah Kab. Tolitoli</v>
          </cell>
        </row>
        <row r="1248">
          <cell r="A1248">
            <v>1246</v>
          </cell>
          <cell r="B1248" t="str">
            <v>197107272006042022</v>
          </cell>
          <cell r="C1248" t="str">
            <v>570021468</v>
          </cell>
          <cell r="D1248" t="str">
            <v>SITI SAKDIYAH</v>
          </cell>
          <cell r="E1248" t="str">
            <v/>
          </cell>
          <cell r="F1248" t="str">
            <v>S.Ag</v>
          </cell>
          <cell r="G1248" t="str">
            <v>TULUNGAGUNG</v>
          </cell>
          <cell r="H1248" t="str">
            <v>27 - 07 - 1971</v>
          </cell>
          <cell r="I1248" t="str">
            <v>III/a</v>
          </cell>
          <cell r="J1248" t="str">
            <v>01 - 04 - 2006</v>
          </cell>
          <cell r="K1248" t="str">
            <v>01 - 10 - 2007</v>
          </cell>
          <cell r="L1248" t="str">
            <v>P</v>
          </cell>
          <cell r="M1248" t="str">
            <v>III/d</v>
          </cell>
          <cell r="N1248" t="str">
            <v>01 - 04 - 2016</v>
          </cell>
          <cell r="O1248" t="str">
            <v>12</v>
          </cell>
          <cell r="P1248" t="str">
            <v>10</v>
          </cell>
          <cell r="Q1248" t="str">
            <v/>
          </cell>
          <cell r="R1248" t="str">
            <v/>
          </cell>
          <cell r="S1248" t="str">
            <v/>
          </cell>
          <cell r="T1248" t="str">
            <v>01 - 04 - 2013</v>
          </cell>
          <cell r="U1248" t="str">
            <v>Guru Muda</v>
          </cell>
          <cell r="V1248" t="str">
            <v/>
          </cell>
          <cell r="W1248" t="str">
            <v>SMP NEGERI 2 LAMPASIO</v>
          </cell>
          <cell r="X1248" t="str">
            <v>CABANG DISPENBUD KECAMATAN LAMPASIO</v>
          </cell>
          <cell r="Y1248" t="str">
            <v>S-1 PENDIDIKAN AGAMA ISLAM</v>
          </cell>
          <cell r="Z1248" t="str">
            <v>31-12-1996</v>
          </cell>
          <cell r="AA1248" t="str">
            <v>Aktif</v>
          </cell>
          <cell r="AB1248" t="str">
            <v>PNS Daerah Kab./Kota yang bekerja pada Kab./Kota</v>
          </cell>
          <cell r="AC1248" t="str">
            <v>Pemerintah Kab. Tolitoli</v>
          </cell>
          <cell r="AD1248" t="str">
            <v>Pemerintah Kab. Tolitoli</v>
          </cell>
        </row>
        <row r="1249">
          <cell r="A1249">
            <v>1247</v>
          </cell>
          <cell r="B1249" t="str">
            <v>196908152014091001</v>
          </cell>
          <cell r="C1249" t="str">
            <v/>
          </cell>
          <cell r="D1249" t="str">
            <v>MOH DAMIR</v>
          </cell>
          <cell r="E1249" t="str">
            <v/>
          </cell>
          <cell r="F1249" t="str">
            <v>S.Ag</v>
          </cell>
          <cell r="G1249" t="str">
            <v>DONGGALA</v>
          </cell>
          <cell r="H1249" t="str">
            <v>15 - 08 - 1969</v>
          </cell>
          <cell r="I1249" t="str">
            <v>III/a</v>
          </cell>
          <cell r="J1249" t="str">
            <v>01 - 09 - 2014</v>
          </cell>
          <cell r="K1249" t="str">
            <v>01 - 12 - 2015</v>
          </cell>
          <cell r="L1249" t="str">
            <v>L</v>
          </cell>
          <cell r="M1249" t="str">
            <v>III/a</v>
          </cell>
          <cell r="N1249" t="str">
            <v>01 - 09 - 2014</v>
          </cell>
          <cell r="O1249" t="str">
            <v>14</v>
          </cell>
          <cell r="P1249" t="str">
            <v>3</v>
          </cell>
          <cell r="Q1249" t="str">
            <v/>
          </cell>
          <cell r="R1249" t="str">
            <v/>
          </cell>
          <cell r="S1249" t="str">
            <v/>
          </cell>
          <cell r="T1249" t="str">
            <v/>
          </cell>
          <cell r="U1249" t="str">
            <v/>
          </cell>
          <cell r="V1249" t="str">
            <v>GURU SD</v>
          </cell>
          <cell r="W1249" t="str">
            <v>SDN 2 KOMBO</v>
          </cell>
          <cell r="X1249" t="str">
            <v>CABANG DISPENBUD KECAMATAN DAMPAL SELATAN</v>
          </cell>
          <cell r="Y1249" t="str">
            <v>S-1/A-IV PENDIDIKAN AGAMA ISLAM</v>
          </cell>
          <cell r="Z1249" t="str">
            <v>24-05-1997</v>
          </cell>
          <cell r="AA1249" t="str">
            <v>Aktif</v>
          </cell>
          <cell r="AB1249" t="str">
            <v>PNS Daerah Kab./Kota yang bekerja pada Kab./Kota</v>
          </cell>
          <cell r="AC1249" t="str">
            <v>Pemerintah Kab. Tolitoli</v>
          </cell>
          <cell r="AD1249" t="str">
            <v>Pemerintah Kab. Tolitoli</v>
          </cell>
        </row>
        <row r="1250">
          <cell r="A1250">
            <v>1248</v>
          </cell>
          <cell r="B1250" t="str">
            <v>197105132007011020</v>
          </cell>
          <cell r="C1250" t="str">
            <v>570027640</v>
          </cell>
          <cell r="D1250" t="str">
            <v>ABDUL SAMAD</v>
          </cell>
          <cell r="E1250" t="str">
            <v/>
          </cell>
          <cell r="F1250" t="str">
            <v/>
          </cell>
          <cell r="G1250" t="str">
            <v>BANGKIR</v>
          </cell>
          <cell r="H1250" t="str">
            <v>13 - 05 - 1971</v>
          </cell>
          <cell r="I1250" t="str">
            <v>II/a</v>
          </cell>
          <cell r="J1250" t="str">
            <v>01 - 01 - 2007</v>
          </cell>
          <cell r="K1250" t="str">
            <v>01 - 10 - 2008</v>
          </cell>
          <cell r="L1250" t="str">
            <v>L</v>
          </cell>
          <cell r="M1250" t="str">
            <v>II/c</v>
          </cell>
          <cell r="N1250" t="str">
            <v>01 - 10 - 2015</v>
          </cell>
          <cell r="O1250" t="str">
            <v>12</v>
          </cell>
          <cell r="P1250" t="str">
            <v>4</v>
          </cell>
          <cell r="Q1250" t="str">
            <v/>
          </cell>
          <cell r="R1250" t="str">
            <v/>
          </cell>
          <cell r="S1250" t="str">
            <v/>
          </cell>
          <cell r="T1250" t="str">
            <v>01 - 10 - 2015</v>
          </cell>
          <cell r="U1250" t="str">
            <v>Guru Muda</v>
          </cell>
          <cell r="V1250" t="str">
            <v/>
          </cell>
          <cell r="W1250" t="str">
            <v>SDN 6 BANGKIR</v>
          </cell>
          <cell r="X1250" t="str">
            <v>CABANG DISPENBUD KECAMATAN DAMPAL SELATAN</v>
          </cell>
          <cell r="Y1250" t="str">
            <v>SPG PENDIDIKAN SD</v>
          </cell>
          <cell r="Z1250" t="str">
            <v>31-12-1990</v>
          </cell>
          <cell r="AA1250" t="str">
            <v>Aktif</v>
          </cell>
          <cell r="AB1250" t="str">
            <v>PNS Daerah Kab./Kota yang bekerja pada Kab./Kota</v>
          </cell>
          <cell r="AC1250" t="str">
            <v>Pemerintah Kab. Tolitoli</v>
          </cell>
          <cell r="AD1250" t="str">
            <v>Pemerintah Kab. Tolitoli</v>
          </cell>
        </row>
        <row r="1251">
          <cell r="A1251">
            <v>1249</v>
          </cell>
          <cell r="B1251" t="str">
            <v>197509021998081001</v>
          </cell>
          <cell r="C1251" t="str">
            <v>132218801</v>
          </cell>
          <cell r="D1251" t="str">
            <v>SADIK MAKMUR</v>
          </cell>
          <cell r="E1251" t="str">
            <v/>
          </cell>
          <cell r="F1251" t="str">
            <v>S.SOS</v>
          </cell>
          <cell r="G1251" t="str">
            <v>TOLITOLI</v>
          </cell>
          <cell r="H1251" t="str">
            <v>02 - 09 - 1975</v>
          </cell>
          <cell r="I1251" t="str">
            <v>I/b</v>
          </cell>
          <cell r="J1251" t="str">
            <v>01 - 08 - 1998</v>
          </cell>
          <cell r="K1251" t="str">
            <v>01 - 09 - 1999</v>
          </cell>
          <cell r="L1251" t="str">
            <v>L</v>
          </cell>
          <cell r="M1251" t="str">
            <v>III/b</v>
          </cell>
          <cell r="N1251" t="str">
            <v>01 - 04 - 2015</v>
          </cell>
          <cell r="O1251" t="str">
            <v>9</v>
          </cell>
          <cell r="P1251" t="str">
            <v>8</v>
          </cell>
          <cell r="Q1251" t="str">
            <v/>
          </cell>
          <cell r="R1251" t="str">
            <v/>
          </cell>
          <cell r="S1251" t="str">
            <v/>
          </cell>
          <cell r="T1251" t="str">
            <v/>
          </cell>
          <cell r="U1251" t="str">
            <v/>
          </cell>
          <cell r="V1251" t="str">
            <v>FUNGSIONAL UMUM</v>
          </cell>
          <cell r="W1251" t="str">
            <v>Sub Bagian Umum Dan Kepegawaian</v>
          </cell>
          <cell r="X1251" t="str">
            <v>Dinas Pendidikan Dan Kebudayaan</v>
          </cell>
          <cell r="Y1251" t="str">
            <v>S-1 ADMINISTRASI NEGARA</v>
          </cell>
          <cell r="Z1251" t="str">
            <v>03-02-2009</v>
          </cell>
          <cell r="AA1251" t="str">
            <v>Aktif</v>
          </cell>
          <cell r="AB1251" t="str">
            <v>PNS Daerah Kab./Kota yang bekerja pada Kab./Kota</v>
          </cell>
          <cell r="AC1251" t="str">
            <v>Pemerintah Kab. Tolitoli</v>
          </cell>
          <cell r="AD1251" t="str">
            <v>Pemerintah Kab. Tolitoli</v>
          </cell>
        </row>
        <row r="1252">
          <cell r="A1252">
            <v>1250</v>
          </cell>
          <cell r="B1252" t="str">
            <v>196603211994082001</v>
          </cell>
          <cell r="C1252" t="str">
            <v>132080134</v>
          </cell>
          <cell r="D1252" t="str">
            <v>SITTI MAKMUR IDRIS</v>
          </cell>
          <cell r="E1252" t="str">
            <v/>
          </cell>
          <cell r="F1252" t="str">
            <v>S.Pd.SD</v>
          </cell>
          <cell r="G1252" t="str">
            <v>TOLITOLI</v>
          </cell>
          <cell r="H1252" t="str">
            <v>21 - 03 - 1966</v>
          </cell>
          <cell r="I1252" t="str">
            <v>II/a</v>
          </cell>
          <cell r="J1252" t="str">
            <v>01 - 08 - 1994</v>
          </cell>
          <cell r="K1252" t="str">
            <v>01 - 12 - 1995</v>
          </cell>
          <cell r="L1252" t="str">
            <v>P</v>
          </cell>
          <cell r="M1252" t="str">
            <v>III/d</v>
          </cell>
          <cell r="N1252" t="str">
            <v>01 - 04 - 2013</v>
          </cell>
          <cell r="O1252" t="str">
            <v>13</v>
          </cell>
          <cell r="P1252" t="str">
            <v>8</v>
          </cell>
          <cell r="Q1252" t="str">
            <v/>
          </cell>
          <cell r="R1252" t="str">
            <v/>
          </cell>
          <cell r="S1252" t="str">
            <v/>
          </cell>
          <cell r="T1252" t="str">
            <v>06 - 01 - 2014</v>
          </cell>
          <cell r="U1252" t="str">
            <v>Guru Dewasa Tingkat. I</v>
          </cell>
          <cell r="V1252" t="str">
            <v/>
          </cell>
          <cell r="W1252" t="str">
            <v>SDN 17 TOLITOLI</v>
          </cell>
          <cell r="X1252" t="str">
            <v>CABANG DISPENBUD KECAMATAN BAOLAN</v>
          </cell>
          <cell r="Y1252" t="str">
            <v>D-II/A-II PGSD</v>
          </cell>
          <cell r="Z1252" t="str">
            <v>31-12-2003</v>
          </cell>
          <cell r="AA1252" t="str">
            <v>Aktif</v>
          </cell>
          <cell r="AB1252" t="str">
            <v>PNS Daerah Kab./Kota yang bekerja pada Kab./Kota</v>
          </cell>
          <cell r="AC1252" t="str">
            <v>Pemerintah Kab. Tolitoli</v>
          </cell>
          <cell r="AD1252" t="str">
            <v>Pemerintah Kab. Tolitoli</v>
          </cell>
        </row>
        <row r="1253">
          <cell r="A1253">
            <v>1251</v>
          </cell>
          <cell r="B1253" t="str">
            <v>196704081989111002</v>
          </cell>
          <cell r="C1253" t="str">
            <v>140242191</v>
          </cell>
          <cell r="D1253" t="str">
            <v>SAPRI</v>
          </cell>
          <cell r="E1253" t="str">
            <v/>
          </cell>
          <cell r="F1253" t="str">
            <v/>
          </cell>
          <cell r="G1253" t="str">
            <v>BUOL</v>
          </cell>
          <cell r="H1253" t="str">
            <v>08 - 04 - 1967</v>
          </cell>
          <cell r="I1253" t="str">
            <v>II/a</v>
          </cell>
          <cell r="J1253" t="str">
            <v>01 - 11 - 1989</v>
          </cell>
          <cell r="K1253" t="str">
            <v>01 - 06 - 1991</v>
          </cell>
          <cell r="L1253" t="str">
            <v>L</v>
          </cell>
          <cell r="M1253" t="str">
            <v>III/d</v>
          </cell>
          <cell r="N1253" t="str">
            <v>01 - 10 - 2009</v>
          </cell>
          <cell r="O1253" t="str">
            <v>14</v>
          </cell>
          <cell r="P1253" t="str">
            <v>11</v>
          </cell>
          <cell r="Q1253" t="str">
            <v/>
          </cell>
          <cell r="R1253" t="str">
            <v/>
          </cell>
          <cell r="S1253" t="str">
            <v/>
          </cell>
          <cell r="T1253" t="str">
            <v>01 - 10 - 2009</v>
          </cell>
          <cell r="U1253" t="str">
            <v>Perawat Penyelia</v>
          </cell>
          <cell r="V1253" t="str">
            <v/>
          </cell>
          <cell r="W1253" t="str">
            <v>PUSKESMAS GALANG</v>
          </cell>
          <cell r="X1253" t="str">
            <v>DINAS KESEHATAN</v>
          </cell>
          <cell r="Y1253" t="str">
            <v>SEKOLAH PERAWAT KESEHATAN</v>
          </cell>
          <cell r="Z1253" t="str">
            <v>31-12-1988</v>
          </cell>
          <cell r="AA1253" t="str">
            <v>Aktif</v>
          </cell>
          <cell r="AB1253" t="str">
            <v>PNS Daerah Kab./Kota yang bekerja pada Kab./Kota</v>
          </cell>
          <cell r="AC1253" t="str">
            <v>Pemerintah Kab. Tolitoli</v>
          </cell>
          <cell r="AD1253" t="str">
            <v>Pemerintah Kab. Tolitoli</v>
          </cell>
        </row>
        <row r="1254">
          <cell r="A1254">
            <v>1252</v>
          </cell>
          <cell r="B1254" t="str">
            <v>197209062005012009</v>
          </cell>
          <cell r="C1254" t="str">
            <v>570017205</v>
          </cell>
          <cell r="D1254" t="str">
            <v>RISMAH GAIB</v>
          </cell>
          <cell r="E1254" t="str">
            <v/>
          </cell>
          <cell r="F1254" t="str">
            <v>S.PD</v>
          </cell>
          <cell r="G1254" t="str">
            <v>BONE</v>
          </cell>
          <cell r="H1254" t="str">
            <v>06 - 09 - 1972</v>
          </cell>
          <cell r="I1254" t="str">
            <v>II/b</v>
          </cell>
          <cell r="J1254" t="str">
            <v>01 - 01 - 2005</v>
          </cell>
          <cell r="K1254" t="str">
            <v>01 - 03 - 2006</v>
          </cell>
          <cell r="L1254" t="str">
            <v>P</v>
          </cell>
          <cell r="M1254" t="str">
            <v>III/b</v>
          </cell>
          <cell r="N1254" t="str">
            <v>01 - 10 - 2016</v>
          </cell>
          <cell r="O1254" t="str">
            <v>9</v>
          </cell>
          <cell r="P1254" t="str">
            <v>9</v>
          </cell>
          <cell r="Q1254" t="str">
            <v/>
          </cell>
          <cell r="R1254" t="str">
            <v/>
          </cell>
          <cell r="S1254" t="str">
            <v/>
          </cell>
          <cell r="T1254" t="str">
            <v>01 - 04 - 2014</v>
          </cell>
          <cell r="U1254" t="str">
            <v>Guru Pertama</v>
          </cell>
          <cell r="V1254" t="str">
            <v/>
          </cell>
          <cell r="W1254" t="str">
            <v>TK NEGERI PEMBINA</v>
          </cell>
          <cell r="X1254" t="str">
            <v/>
          </cell>
          <cell r="Y1254" t="str">
            <v>S-1/A-IV PENDIDIKAN GURU SEKOLAH DASAR</v>
          </cell>
          <cell r="Z1254" t="str">
            <v>31-12-2002</v>
          </cell>
          <cell r="AA1254" t="str">
            <v>Aktif</v>
          </cell>
          <cell r="AB1254" t="str">
            <v>PNS Daerah Kab./Kota yang bekerja pada Kab./Kota</v>
          </cell>
          <cell r="AC1254" t="str">
            <v>Pemerintah Kab. Tolitoli</v>
          </cell>
          <cell r="AD1254" t="str">
            <v>Pemerintah Kab. Tolitoli</v>
          </cell>
        </row>
        <row r="1255">
          <cell r="A1255">
            <v>1253</v>
          </cell>
          <cell r="B1255" t="str">
            <v>197801232005012009</v>
          </cell>
          <cell r="C1255" t="str">
            <v>570017189</v>
          </cell>
          <cell r="D1255" t="str">
            <v>SULDJAWATI</v>
          </cell>
          <cell r="E1255" t="str">
            <v/>
          </cell>
          <cell r="F1255" t="str">
            <v>A.MA</v>
          </cell>
          <cell r="G1255" t="str">
            <v>TOLITOLI</v>
          </cell>
          <cell r="H1255" t="str">
            <v>23 - 01 - 1978</v>
          </cell>
          <cell r="I1255" t="str">
            <v>II/b</v>
          </cell>
          <cell r="J1255" t="str">
            <v>01 - 01 - 2005</v>
          </cell>
          <cell r="K1255" t="str">
            <v>01 - 03 - 2006</v>
          </cell>
          <cell r="L1255" t="str">
            <v>P</v>
          </cell>
          <cell r="M1255" t="str">
            <v>III/a</v>
          </cell>
          <cell r="N1255" t="str">
            <v>01 - 04 - 2017</v>
          </cell>
          <cell r="O1255" t="str">
            <v>10</v>
          </cell>
          <cell r="P1255" t="str">
            <v>3</v>
          </cell>
          <cell r="Q1255" t="str">
            <v/>
          </cell>
          <cell r="R1255" t="str">
            <v/>
          </cell>
          <cell r="S1255" t="str">
            <v/>
          </cell>
          <cell r="T1255" t="str">
            <v>01 - 04 - 2017</v>
          </cell>
          <cell r="U1255" t="str">
            <v>Guru Pertama</v>
          </cell>
          <cell r="V1255" t="str">
            <v/>
          </cell>
          <cell r="W1255" t="str">
            <v>SDN 2 OGOMOLI</v>
          </cell>
          <cell r="X1255" t="str">
            <v>CABANG DISPENBUD KECAMATAN GALANG</v>
          </cell>
          <cell r="Y1255" t="str">
            <v>D-II PGSD</v>
          </cell>
          <cell r="Z1255" t="str">
            <v>31-12-2003</v>
          </cell>
          <cell r="AA1255" t="str">
            <v>Aktif</v>
          </cell>
          <cell r="AB1255" t="str">
            <v>PNS Daerah Kab./Kota yang bekerja pada Kab./Kota</v>
          </cell>
          <cell r="AC1255" t="str">
            <v>Pemerintah Kab. Tolitoli</v>
          </cell>
          <cell r="AD1255" t="str">
            <v>Pemerintah Kab. Tolitoli</v>
          </cell>
        </row>
        <row r="1256">
          <cell r="A1256">
            <v>1254</v>
          </cell>
          <cell r="B1256" t="str">
            <v>196805212007012020</v>
          </cell>
          <cell r="C1256" t="str">
            <v>570028884</v>
          </cell>
          <cell r="D1256" t="str">
            <v>WAHIDAH ARIFIN</v>
          </cell>
          <cell r="E1256" t="str">
            <v/>
          </cell>
          <cell r="F1256" t="str">
            <v>SH</v>
          </cell>
          <cell r="G1256" t="str">
            <v>PANGKAJENE KEPULAUAN</v>
          </cell>
          <cell r="H1256" t="str">
            <v>21 - 05 - 1968</v>
          </cell>
          <cell r="I1256" t="str">
            <v>II/a</v>
          </cell>
          <cell r="J1256" t="str">
            <v>01 - 01 - 2007</v>
          </cell>
          <cell r="K1256" t="str">
            <v>01 - 10 - 2008</v>
          </cell>
          <cell r="L1256" t="str">
            <v>P</v>
          </cell>
          <cell r="M1256" t="str">
            <v>III/b</v>
          </cell>
          <cell r="N1256" t="str">
            <v>01 - 04 - 2014</v>
          </cell>
          <cell r="O1256" t="str">
            <v>8</v>
          </cell>
          <cell r="P1256" t="str">
            <v>4</v>
          </cell>
          <cell r="Q1256" t="str">
            <v/>
          </cell>
          <cell r="R1256" t="str">
            <v/>
          </cell>
          <cell r="S1256" t="str">
            <v/>
          </cell>
          <cell r="T1256" t="str">
            <v/>
          </cell>
          <cell r="U1256" t="str">
            <v/>
          </cell>
          <cell r="V1256" t="str">
            <v>FUNGSIONAL UMUM</v>
          </cell>
          <cell r="W1256" t="str">
            <v>Sub Bagian Perlengkapan Dan Pemeliharaan</v>
          </cell>
          <cell r="X1256" t="str">
            <v>BAGIAN UMUM DAN PERLENGKAPAN</v>
          </cell>
          <cell r="Y1256" t="str">
            <v>S-1 HUKUM PERDATA</v>
          </cell>
          <cell r="Z1256" t="str">
            <v>31-12-1994</v>
          </cell>
          <cell r="AA1256" t="str">
            <v>Aktif</v>
          </cell>
          <cell r="AB1256" t="str">
            <v>PNS Daerah Kab./Kota yang bekerja pada Kab./Kota</v>
          </cell>
          <cell r="AC1256" t="str">
            <v>Pemerintah Kab. Tolitoli</v>
          </cell>
          <cell r="AD1256" t="str">
            <v>Pemerintah Kab. Tolitoli</v>
          </cell>
        </row>
        <row r="1257">
          <cell r="A1257">
            <v>1255</v>
          </cell>
          <cell r="B1257" t="str">
            <v>198002022015052001</v>
          </cell>
          <cell r="C1257" t="str">
            <v/>
          </cell>
          <cell r="D1257" t="str">
            <v>SATURI</v>
          </cell>
          <cell r="E1257" t="str">
            <v/>
          </cell>
          <cell r="F1257" t="str">
            <v/>
          </cell>
          <cell r="G1257" t="str">
            <v>TOLITOLI</v>
          </cell>
          <cell r="H1257" t="str">
            <v>02 - 02 - 1980</v>
          </cell>
          <cell r="I1257" t="str">
            <v>II/a</v>
          </cell>
          <cell r="J1257" t="str">
            <v>01 - 05 - 2015</v>
          </cell>
          <cell r="K1257" t="str">
            <v>01 - 09 - 2016</v>
          </cell>
          <cell r="L1257" t="str">
            <v>P</v>
          </cell>
          <cell r="M1257" t="str">
            <v>II/a</v>
          </cell>
          <cell r="N1257" t="str">
            <v>01 - 05 - 2015</v>
          </cell>
          <cell r="O1257" t="str">
            <v>10</v>
          </cell>
          <cell r="P1257" t="str">
            <v>7</v>
          </cell>
          <cell r="Q1257" t="str">
            <v/>
          </cell>
          <cell r="R1257" t="str">
            <v/>
          </cell>
          <cell r="S1257" t="str">
            <v/>
          </cell>
          <cell r="T1257" t="str">
            <v/>
          </cell>
          <cell r="U1257" t="str">
            <v/>
          </cell>
          <cell r="V1257" t="str">
            <v>PENGADMINISTRASI UMUM</v>
          </cell>
          <cell r="W1257" t="str">
            <v>SMP NEGERI 8 TOLITOLI</v>
          </cell>
          <cell r="X1257" t="str">
            <v>CABANG DISPENBUD KECAMATAN BAOLAN</v>
          </cell>
          <cell r="Y1257" t="str">
            <v>SMK ADMINISTRASI PERKANTORAN</v>
          </cell>
          <cell r="Z1257" t="str">
            <v>21-05-1999</v>
          </cell>
          <cell r="AA1257" t="str">
            <v>Aktif</v>
          </cell>
          <cell r="AB1257" t="str">
            <v>PNS Daerah Kab./Kota yang bekerja pada Kab./Kota</v>
          </cell>
          <cell r="AC1257" t="str">
            <v>Pemerintah Kab. Tolitoli</v>
          </cell>
          <cell r="AD1257" t="str">
            <v>Pemerintah Kab. Tolitoli</v>
          </cell>
        </row>
        <row r="1258">
          <cell r="A1258">
            <v>1256</v>
          </cell>
          <cell r="B1258" t="str">
            <v>197610022006042019</v>
          </cell>
          <cell r="C1258" t="str">
            <v>570021363</v>
          </cell>
          <cell r="D1258" t="str">
            <v>SUTRIANI</v>
          </cell>
          <cell r="E1258" t="str">
            <v/>
          </cell>
          <cell r="F1258" t="str">
            <v>A.Md.Keb</v>
          </cell>
          <cell r="G1258" t="str">
            <v>PALU</v>
          </cell>
          <cell r="H1258" t="str">
            <v>02 - 10 - 1976</v>
          </cell>
          <cell r="I1258" t="str">
            <v>II/a</v>
          </cell>
          <cell r="J1258" t="str">
            <v>01 - 04 - 2006</v>
          </cell>
          <cell r="K1258" t="str">
            <v>01 - 10 - 2007</v>
          </cell>
          <cell r="L1258" t="str">
            <v>P</v>
          </cell>
          <cell r="M1258" t="str">
            <v>III/a</v>
          </cell>
          <cell r="N1258" t="str">
            <v>01 - 04 - 2018</v>
          </cell>
          <cell r="O1258" t="str">
            <v>16</v>
          </cell>
          <cell r="P1258" t="str">
            <v>5</v>
          </cell>
          <cell r="Q1258" t="str">
            <v/>
          </cell>
          <cell r="R1258" t="str">
            <v/>
          </cell>
          <cell r="S1258" t="str">
            <v/>
          </cell>
          <cell r="T1258" t="str">
            <v>01 - 04 - 2018</v>
          </cell>
          <cell r="U1258" t="str">
            <v>Bidan Mahir / Lanjutan</v>
          </cell>
          <cell r="V1258" t="str">
            <v/>
          </cell>
          <cell r="W1258" t="str">
            <v>PUSKESMAS KOTA</v>
          </cell>
          <cell r="X1258" t="str">
            <v>DINAS KESEHATAN</v>
          </cell>
          <cell r="Y1258" t="str">
            <v>D-III KEPERAWATAN</v>
          </cell>
          <cell r="Z1258" t="str">
            <v>31-12-2013</v>
          </cell>
          <cell r="AA1258" t="str">
            <v>Aktif</v>
          </cell>
          <cell r="AB1258" t="str">
            <v>PNS Daerah Kab./Kota yang bekerja pada Kab./Kota</v>
          </cell>
          <cell r="AC1258" t="str">
            <v>Pemerintah Kab. Tolitoli</v>
          </cell>
          <cell r="AD1258" t="str">
            <v>Pemerintah Kab. Tolitoli</v>
          </cell>
        </row>
        <row r="1259">
          <cell r="A1259">
            <v>1257</v>
          </cell>
          <cell r="B1259" t="str">
            <v>197903162007011010</v>
          </cell>
          <cell r="C1259" t="str">
            <v>570027535</v>
          </cell>
          <cell r="D1259" t="str">
            <v>SUJONO</v>
          </cell>
          <cell r="E1259" t="str">
            <v/>
          </cell>
          <cell r="F1259" t="str">
            <v>SE</v>
          </cell>
          <cell r="G1259" t="str">
            <v>BANYUMAS</v>
          </cell>
          <cell r="H1259" t="str">
            <v>16 - 03 - 1979</v>
          </cell>
          <cell r="I1259" t="str">
            <v>II/a</v>
          </cell>
          <cell r="J1259" t="str">
            <v>01 - 01 - 2007</v>
          </cell>
          <cell r="K1259" t="str">
            <v>01 - 10 - 2008</v>
          </cell>
          <cell r="L1259" t="str">
            <v>L</v>
          </cell>
          <cell r="M1259" t="str">
            <v>III/a</v>
          </cell>
          <cell r="N1259" t="str">
            <v>01 - 10 - 2014</v>
          </cell>
          <cell r="O1259" t="str">
            <v>5</v>
          </cell>
          <cell r="P1259" t="str">
            <v>9</v>
          </cell>
          <cell r="Q1259" t="str">
            <v/>
          </cell>
          <cell r="R1259" t="str">
            <v/>
          </cell>
          <cell r="S1259" t="str">
            <v/>
          </cell>
          <cell r="T1259" t="str">
            <v/>
          </cell>
          <cell r="U1259" t="str">
            <v/>
          </cell>
          <cell r="V1259" t="str">
            <v>PENGADMINISTRASI UMUM</v>
          </cell>
          <cell r="W1259" t="str">
            <v>Sub Bagian Umum Dan Kepegawaian</v>
          </cell>
          <cell r="X1259" t="str">
            <v>Satuan Polisi Pamong Praja</v>
          </cell>
          <cell r="Y1259" t="str">
            <v>S-1 EKONOMI MANAJEMEN</v>
          </cell>
          <cell r="Z1259" t="str">
            <v>31-12-2013</v>
          </cell>
          <cell r="AA1259" t="str">
            <v>Aktif</v>
          </cell>
          <cell r="AB1259" t="str">
            <v>PNS Daerah Kab./Kota yang bekerja pada Kab./Kota</v>
          </cell>
          <cell r="AC1259" t="str">
            <v>Pemerintah Kab. Tolitoli</v>
          </cell>
          <cell r="AD1259" t="str">
            <v>Pemerintah Kab. Tolitoli</v>
          </cell>
        </row>
        <row r="1260">
          <cell r="A1260">
            <v>1258</v>
          </cell>
          <cell r="B1260" t="str">
            <v>196305021993031009</v>
          </cell>
          <cell r="C1260" t="str">
            <v>132059227</v>
          </cell>
          <cell r="D1260" t="str">
            <v>SUDIRMAN D</v>
          </cell>
          <cell r="E1260" t="str">
            <v>DRS</v>
          </cell>
          <cell r="F1260" t="str">
            <v/>
          </cell>
          <cell r="G1260" t="str">
            <v>TANETE RIAJA</v>
          </cell>
          <cell r="H1260" t="str">
            <v>02 - 05 - 1963</v>
          </cell>
          <cell r="I1260" t="str">
            <v>III/a</v>
          </cell>
          <cell r="J1260" t="str">
            <v>01 - 03 - 1993</v>
          </cell>
          <cell r="K1260" t="str">
            <v>01 - 02 - 1995</v>
          </cell>
          <cell r="L1260" t="str">
            <v>L</v>
          </cell>
          <cell r="M1260" t="str">
            <v>IV/a</v>
          </cell>
          <cell r="N1260" t="str">
            <v>01 - 04 - 2005</v>
          </cell>
          <cell r="O1260" t="str">
            <v>9</v>
          </cell>
          <cell r="P1260" t="str">
            <v>7</v>
          </cell>
          <cell r="Q1260" t="str">
            <v/>
          </cell>
          <cell r="R1260" t="str">
            <v/>
          </cell>
          <cell r="S1260" t="str">
            <v/>
          </cell>
          <cell r="T1260" t="str">
            <v>31 - 01 - 2018</v>
          </cell>
          <cell r="U1260" t="str">
            <v>Guru Madya</v>
          </cell>
          <cell r="V1260" t="str">
            <v/>
          </cell>
          <cell r="W1260" t="str">
            <v>SMP Negeri Satu Atap Malangga</v>
          </cell>
          <cell r="X1260" t="str">
            <v>Dinas Pendidikan Dan Kebudayaan</v>
          </cell>
          <cell r="Y1260" t="str">
            <v>S-1 PENDIDIKAN MORAL PANCASILA</v>
          </cell>
          <cell r="Z1260" t="str">
            <v>31-12-1989</v>
          </cell>
          <cell r="AA1260" t="str">
            <v>Aktif</v>
          </cell>
          <cell r="AB1260" t="str">
            <v>PNS Daerah Kab./Kota yang bekerja pada Kab./Kota</v>
          </cell>
          <cell r="AC1260" t="str">
            <v>Pemerintah Kab. Tolitoli</v>
          </cell>
          <cell r="AD1260" t="str">
            <v>Pemerintah Kab. Tolitoli</v>
          </cell>
        </row>
        <row r="1261">
          <cell r="A1261">
            <v>1259</v>
          </cell>
          <cell r="B1261" t="str">
            <v>196507252002112001</v>
          </cell>
          <cell r="C1261" t="str">
            <v>570014043</v>
          </cell>
          <cell r="D1261" t="str">
            <v>AISA MUHAMMAD SAIDE</v>
          </cell>
          <cell r="E1261" t="str">
            <v/>
          </cell>
          <cell r="F1261" t="str">
            <v/>
          </cell>
          <cell r="G1261" t="str">
            <v>TOLITOLI</v>
          </cell>
          <cell r="H1261" t="str">
            <v>25 - 07 - 1965</v>
          </cell>
          <cell r="I1261" t="str">
            <v>II/a</v>
          </cell>
          <cell r="J1261" t="str">
            <v>01 - 11 - 2002</v>
          </cell>
          <cell r="K1261" t="str">
            <v>01 - 11 - 2003</v>
          </cell>
          <cell r="L1261" t="str">
            <v>P</v>
          </cell>
          <cell r="M1261" t="str">
            <v>II/d</v>
          </cell>
          <cell r="N1261" t="str">
            <v>01 - 04 - 2015</v>
          </cell>
          <cell r="O1261" t="str">
            <v>19</v>
          </cell>
          <cell r="P1261" t="str">
            <v>0</v>
          </cell>
          <cell r="Q1261" t="str">
            <v/>
          </cell>
          <cell r="R1261" t="str">
            <v/>
          </cell>
          <cell r="S1261" t="str">
            <v/>
          </cell>
          <cell r="T1261" t="str">
            <v/>
          </cell>
          <cell r="U1261" t="str">
            <v/>
          </cell>
          <cell r="V1261" t="str">
            <v>STAF</v>
          </cell>
          <cell r="W1261" t="str">
            <v>SEKSI PEMERINTAHAN</v>
          </cell>
          <cell r="X1261" t="str">
            <v>KANTOR KELURAHAN TAMBUN</v>
          </cell>
          <cell r="Y1261" t="str">
            <v>SMA</v>
          </cell>
          <cell r="Z1261" t="str">
            <v>31-12-1987</v>
          </cell>
          <cell r="AA1261" t="str">
            <v>Aktif</v>
          </cell>
          <cell r="AB1261" t="str">
            <v>PNS Daerah Kab./Kota yang bekerja pada Kab./Kota</v>
          </cell>
          <cell r="AC1261" t="str">
            <v>Pemerintah Kab. Tolitoli</v>
          </cell>
          <cell r="AD1261" t="str">
            <v>Pemerintah Kab. Tolitoli</v>
          </cell>
        </row>
        <row r="1262">
          <cell r="A1262">
            <v>1260</v>
          </cell>
          <cell r="B1262" t="str">
            <v>198205182008011011</v>
          </cell>
          <cell r="C1262" t="str">
            <v>P30007906</v>
          </cell>
          <cell r="D1262" t="str">
            <v>BUDI DERMAWAN</v>
          </cell>
          <cell r="E1262" t="str">
            <v/>
          </cell>
          <cell r="F1262" t="str">
            <v>S.IP</v>
          </cell>
          <cell r="G1262" t="str">
            <v>MAJENE</v>
          </cell>
          <cell r="H1262" t="str">
            <v>18 - 05 - 1982</v>
          </cell>
          <cell r="I1262" t="str">
            <v>II/a</v>
          </cell>
          <cell r="J1262" t="str">
            <v>01 - 01 - 2008</v>
          </cell>
          <cell r="K1262" t="str">
            <v>01 - 06 - 2009</v>
          </cell>
          <cell r="L1262" t="str">
            <v>L</v>
          </cell>
          <cell r="M1262" t="str">
            <v>III/a</v>
          </cell>
          <cell r="N1262" t="str">
            <v>01 - 04 - 2012</v>
          </cell>
          <cell r="O1262" t="str">
            <v>2</v>
          </cell>
          <cell r="P1262" t="str">
            <v>4</v>
          </cell>
          <cell r="Q1262" t="str">
            <v/>
          </cell>
          <cell r="R1262" t="str">
            <v/>
          </cell>
          <cell r="S1262" t="str">
            <v/>
          </cell>
          <cell r="T1262" t="str">
            <v/>
          </cell>
          <cell r="U1262" t="str">
            <v/>
          </cell>
          <cell r="V1262" t="str">
            <v>PENGADMINISTRASI UMUM</v>
          </cell>
          <cell r="W1262" t="str">
            <v>Sekretariat</v>
          </cell>
          <cell r="X1262" t="str">
            <v>Kelurahan Panasakan</v>
          </cell>
          <cell r="Y1262" t="str">
            <v>S-1 ILMU PEMERINTAHAN</v>
          </cell>
          <cell r="Z1262" t="str">
            <v>31-12-2007</v>
          </cell>
          <cell r="AA1262" t="str">
            <v>Aktif</v>
          </cell>
          <cell r="AB1262" t="str">
            <v>PNS Daerah Kab./Kota yang bekerja pada Kab./Kota</v>
          </cell>
          <cell r="AC1262" t="str">
            <v>Pemerintah Kab. Tolitoli</v>
          </cell>
          <cell r="AD1262" t="str">
            <v>Pemerintah Kab. Tolitoli</v>
          </cell>
        </row>
        <row r="1263">
          <cell r="A1263">
            <v>1261</v>
          </cell>
          <cell r="B1263" t="str">
            <v>197307182014091002</v>
          </cell>
          <cell r="C1263" t="str">
            <v/>
          </cell>
          <cell r="D1263" t="str">
            <v>RAMLI</v>
          </cell>
          <cell r="E1263" t="str">
            <v/>
          </cell>
          <cell r="F1263" t="str">
            <v>A.Md</v>
          </cell>
          <cell r="G1263" t="str">
            <v>TOLITOLI</v>
          </cell>
          <cell r="H1263" t="str">
            <v>18 - 07 - 1973</v>
          </cell>
          <cell r="I1263" t="str">
            <v>II/c</v>
          </cell>
          <cell r="J1263" t="str">
            <v>01 - 09 - 2014</v>
          </cell>
          <cell r="K1263" t="str">
            <v>01 - 12 - 2015</v>
          </cell>
          <cell r="L1263" t="str">
            <v>L</v>
          </cell>
          <cell r="M1263" t="str">
            <v>II/c</v>
          </cell>
          <cell r="N1263" t="str">
            <v>01 - 09 - 2014</v>
          </cell>
          <cell r="O1263" t="str">
            <v>13</v>
          </cell>
          <cell r="P1263" t="str">
            <v>2</v>
          </cell>
          <cell r="Q1263" t="str">
            <v/>
          </cell>
          <cell r="R1263" t="str">
            <v/>
          </cell>
          <cell r="S1263" t="str">
            <v/>
          </cell>
          <cell r="T1263" t="str">
            <v/>
          </cell>
          <cell r="U1263" t="str">
            <v/>
          </cell>
          <cell r="V1263" t="str">
            <v>TEKNIS / ADMINISTRASI LAINNYA</v>
          </cell>
          <cell r="W1263" t="str">
            <v>Sub Bidang Usaha Ekonomi Dan Pemasaran</v>
          </cell>
          <cell r="X1263" t="str">
            <v>Bidang Usaha Ekonomi Masyarakat</v>
          </cell>
          <cell r="Y1263" t="str">
            <v>S.M TEKNIK BANGUNAN</v>
          </cell>
          <cell r="Z1263" t="str">
            <v>13-09-2001</v>
          </cell>
          <cell r="AA1263" t="str">
            <v>Aktif</v>
          </cell>
          <cell r="AB1263" t="str">
            <v>PNS Daerah Kab./Kota yang bekerja pada Kab./Kota</v>
          </cell>
          <cell r="AC1263" t="str">
            <v>Pemerintah Kab. Tolitoli</v>
          </cell>
          <cell r="AD1263" t="str">
            <v>Pemerintah Kab. Tolitoli</v>
          </cell>
        </row>
        <row r="1264">
          <cell r="A1264">
            <v>1262</v>
          </cell>
          <cell r="B1264" t="str">
            <v>196906171992032010</v>
          </cell>
          <cell r="C1264" t="str">
            <v>140285677</v>
          </cell>
          <cell r="D1264" t="str">
            <v>ERNIATI</v>
          </cell>
          <cell r="E1264" t="str">
            <v/>
          </cell>
          <cell r="F1264" t="str">
            <v>S.Ft.Physio</v>
          </cell>
          <cell r="G1264" t="str">
            <v>PAREPARE</v>
          </cell>
          <cell r="H1264" t="str">
            <v>17 - 06 - 1969</v>
          </cell>
          <cell r="I1264" t="str">
            <v>II/b</v>
          </cell>
          <cell r="J1264" t="str">
            <v>01 - 03 - 1992</v>
          </cell>
          <cell r="K1264" t="str">
            <v>01 - 06 - 1993</v>
          </cell>
          <cell r="L1264" t="str">
            <v>P</v>
          </cell>
          <cell r="M1264" t="str">
            <v>IV/a</v>
          </cell>
          <cell r="N1264" t="str">
            <v>01 - 04 - 2016</v>
          </cell>
          <cell r="O1264" t="str">
            <v>22</v>
          </cell>
          <cell r="P1264" t="str">
            <v>1</v>
          </cell>
          <cell r="Q1264" t="str">
            <v/>
          </cell>
          <cell r="R1264" t="str">
            <v/>
          </cell>
          <cell r="S1264" t="str">
            <v/>
          </cell>
          <cell r="T1264" t="str">
            <v>01 - 04 - 2016</v>
          </cell>
          <cell r="U1264" t="str">
            <v>Fisioterapis Ahli Madya / Madya</v>
          </cell>
          <cell r="V1264" t="str">
            <v/>
          </cell>
          <cell r="W1264" t="str">
            <v>RUMAH SAKIT UMUM DAERAH MOKOPIDO</v>
          </cell>
          <cell r="X1264" t="str">
            <v>Pemerintah Kabupaten Tolitoli</v>
          </cell>
          <cell r="Y1264" t="str">
            <v>SPESIALIS FISIOTERAPI</v>
          </cell>
          <cell r="Z1264" t="str">
            <v>04-01-2010</v>
          </cell>
          <cell r="AA1264" t="str">
            <v>Aktif</v>
          </cell>
          <cell r="AB1264" t="str">
            <v>PNS Daerah Kab./Kota yang bekerja pada Kab./Kota</v>
          </cell>
          <cell r="AC1264" t="str">
            <v>Pemerintah Kab. Tolitoli</v>
          </cell>
          <cell r="AD1264" t="str">
            <v>Pemerintah Kab. Tolitoli</v>
          </cell>
        </row>
        <row r="1265">
          <cell r="A1265">
            <v>1263</v>
          </cell>
          <cell r="B1265" t="str">
            <v>198706082010012021</v>
          </cell>
          <cell r="C1265" t="str">
            <v/>
          </cell>
          <cell r="D1265" t="str">
            <v>KASMIATI</v>
          </cell>
          <cell r="E1265" t="str">
            <v/>
          </cell>
          <cell r="F1265" t="str">
            <v>A.Ma.Pd</v>
          </cell>
          <cell r="G1265" t="str">
            <v>TOLITOLI</v>
          </cell>
          <cell r="H1265" t="str">
            <v>08 - 06 - 1987</v>
          </cell>
          <cell r="I1265" t="str">
            <v>II/b</v>
          </cell>
          <cell r="J1265" t="str">
            <v>01 - 01 - 2010</v>
          </cell>
          <cell r="K1265" t="str">
            <v>01 - 01 - 2012</v>
          </cell>
          <cell r="L1265" t="str">
            <v>P</v>
          </cell>
          <cell r="M1265" t="str">
            <v>II/d</v>
          </cell>
          <cell r="N1265" t="str">
            <v>01 - 04 - 2017</v>
          </cell>
          <cell r="O1265" t="str">
            <v>10</v>
          </cell>
          <cell r="P1265" t="str">
            <v>3</v>
          </cell>
          <cell r="Q1265" t="str">
            <v/>
          </cell>
          <cell r="R1265" t="str">
            <v/>
          </cell>
          <cell r="S1265" t="str">
            <v/>
          </cell>
          <cell r="T1265" t="str">
            <v>01 - 04 - 2017</v>
          </cell>
          <cell r="U1265" t="str">
            <v>Guru Muda Tingkat. I</v>
          </cell>
          <cell r="V1265" t="str">
            <v/>
          </cell>
          <cell r="W1265" t="str">
            <v>SDN PULIAS PANTAI</v>
          </cell>
          <cell r="X1265" t="str">
            <v>CABANG DISPENBUD KECAMATAN OGODEIDE</v>
          </cell>
          <cell r="Y1265" t="str">
            <v>D-II/A-II PGSD</v>
          </cell>
          <cell r="Z1265" t="str">
            <v>31-12-2008</v>
          </cell>
          <cell r="AA1265" t="str">
            <v>Aktif</v>
          </cell>
          <cell r="AB1265" t="str">
            <v>PNS Daerah Kab./Kota yang bekerja pada Kab./Kota</v>
          </cell>
          <cell r="AC1265" t="str">
            <v>Pemerintah Kab. Tolitoli</v>
          </cell>
          <cell r="AD1265" t="str">
            <v>Pemerintah Kab. Tolitoli</v>
          </cell>
        </row>
        <row r="1266">
          <cell r="A1266">
            <v>1264</v>
          </cell>
          <cell r="B1266" t="str">
            <v>198408182010011019</v>
          </cell>
          <cell r="C1266" t="str">
            <v/>
          </cell>
          <cell r="D1266" t="str">
            <v>HARIS HARDIANSYA</v>
          </cell>
          <cell r="E1266" t="str">
            <v/>
          </cell>
          <cell r="F1266" t="str">
            <v/>
          </cell>
          <cell r="G1266" t="str">
            <v>JAKARTA</v>
          </cell>
          <cell r="H1266" t="str">
            <v>18 - 08 - 1984</v>
          </cell>
          <cell r="I1266" t="str">
            <v>II/a</v>
          </cell>
          <cell r="J1266" t="str">
            <v>01 - 01 - 2010</v>
          </cell>
          <cell r="K1266" t="str">
            <v>01 - 01 - 2012</v>
          </cell>
          <cell r="L1266" t="str">
            <v>L</v>
          </cell>
          <cell r="M1266" t="str">
            <v>II/c</v>
          </cell>
          <cell r="N1266" t="str">
            <v>01 - 04 - 2018</v>
          </cell>
          <cell r="O1266" t="str">
            <v>13</v>
          </cell>
          <cell r="P1266" t="str">
            <v>7</v>
          </cell>
          <cell r="Q1266" t="str">
            <v/>
          </cell>
          <cell r="R1266" t="str">
            <v/>
          </cell>
          <cell r="S1266" t="str">
            <v/>
          </cell>
          <cell r="T1266" t="str">
            <v/>
          </cell>
          <cell r="U1266" t="str">
            <v/>
          </cell>
          <cell r="V1266" t="str">
            <v>PENGADMINISTRASI SISTEM INFORMASI PENGENDALIAN PEMBANGUNAN</v>
          </cell>
          <cell r="W1266" t="str">
            <v>Sub Bagian Pengendalian Evaluasi Dan Pelaporan</v>
          </cell>
          <cell r="X1266" t="str">
            <v>Sekretariat Daerah</v>
          </cell>
          <cell r="Y1266" t="str">
            <v>SMA A.4/BAHASA</v>
          </cell>
          <cell r="Z1266" t="str">
            <v>01-01-2004</v>
          </cell>
          <cell r="AA1266" t="str">
            <v>Aktif</v>
          </cell>
          <cell r="AB1266" t="str">
            <v>PNS Daerah Kab./Kota yang bekerja pada Kab./Kota</v>
          </cell>
          <cell r="AC1266" t="str">
            <v>Pemerintah Kab. Tolitoli</v>
          </cell>
          <cell r="AD1266" t="str">
            <v>Pemerintah Kab. Tolitoli</v>
          </cell>
        </row>
        <row r="1267">
          <cell r="A1267">
            <v>1265</v>
          </cell>
          <cell r="B1267" t="str">
            <v>197106062003121006</v>
          </cell>
          <cell r="C1267" t="str">
            <v>570015567</v>
          </cell>
          <cell r="D1267" t="str">
            <v>RUSTAM</v>
          </cell>
          <cell r="E1267" t="str">
            <v/>
          </cell>
          <cell r="F1267" t="str">
            <v>S.Pd</v>
          </cell>
          <cell r="G1267" t="str">
            <v>BANGKIR</v>
          </cell>
          <cell r="H1267" t="str">
            <v>06 - 06 - 1971</v>
          </cell>
          <cell r="I1267" t="str">
            <v>III/a</v>
          </cell>
          <cell r="J1267" t="str">
            <v>01 - 12 - 2003</v>
          </cell>
          <cell r="K1267" t="str">
            <v>01 - 03 - 2005</v>
          </cell>
          <cell r="L1267" t="str">
            <v>L</v>
          </cell>
          <cell r="M1267" t="str">
            <v>IV/a</v>
          </cell>
          <cell r="N1267" t="str">
            <v>01 - 10 - 2016</v>
          </cell>
          <cell r="O1267" t="str">
            <v>12</v>
          </cell>
          <cell r="P1267" t="str">
            <v>10</v>
          </cell>
          <cell r="Q1267" t="str">
            <v/>
          </cell>
          <cell r="R1267" t="str">
            <v/>
          </cell>
          <cell r="S1267" t="str">
            <v/>
          </cell>
          <cell r="T1267" t="str">
            <v>01 - 10 - 2016</v>
          </cell>
          <cell r="U1267" t="str">
            <v>Guru Madya</v>
          </cell>
          <cell r="V1267" t="str">
            <v/>
          </cell>
          <cell r="W1267" t="str">
            <v>SMP NEGERI 3 DAMPAL SELATAN</v>
          </cell>
          <cell r="X1267" t="str">
            <v>CABANG DISPENBUD KECAMATAN DAMPAL SELATAN</v>
          </cell>
          <cell r="Y1267" t="str">
            <v>S-1 PENDIDIKAN SEJARAH</v>
          </cell>
          <cell r="Z1267" t="str">
            <v>31-12-1996</v>
          </cell>
          <cell r="AA1267" t="str">
            <v>Aktif</v>
          </cell>
          <cell r="AB1267" t="str">
            <v>PNS Daerah Kab./Kota yang bekerja pada Kab./Kota</v>
          </cell>
          <cell r="AC1267" t="str">
            <v>Pemerintah Kab. Tolitoli</v>
          </cell>
          <cell r="AD1267" t="str">
            <v>Pemerintah Kab. Tolitoli</v>
          </cell>
        </row>
        <row r="1268">
          <cell r="A1268">
            <v>1266</v>
          </cell>
          <cell r="B1268" t="str">
            <v>198006152011012008</v>
          </cell>
          <cell r="C1268" t="str">
            <v/>
          </cell>
          <cell r="D1268" t="str">
            <v>ROSMAWATY</v>
          </cell>
          <cell r="E1268" t="str">
            <v/>
          </cell>
          <cell r="F1268" t="str">
            <v>A.Md.Farm</v>
          </cell>
          <cell r="G1268" t="str">
            <v>TOLITOLI</v>
          </cell>
          <cell r="H1268" t="str">
            <v>15 - 06 - 1980</v>
          </cell>
          <cell r="I1268" t="str">
            <v>III/a</v>
          </cell>
          <cell r="J1268" t="str">
            <v>01 - 01 - 2011</v>
          </cell>
          <cell r="K1268" t="str">
            <v>01 - 01 - 2013</v>
          </cell>
          <cell r="L1268" t="str">
            <v>P</v>
          </cell>
          <cell r="M1268" t="str">
            <v>III/a</v>
          </cell>
          <cell r="N1268" t="str">
            <v>01 - 04 - 2018</v>
          </cell>
          <cell r="O1268" t="str">
            <v>5</v>
          </cell>
          <cell r="P1268" t="str">
            <v>3</v>
          </cell>
          <cell r="Q1268" t="str">
            <v/>
          </cell>
          <cell r="R1268" t="str">
            <v/>
          </cell>
          <cell r="S1268" t="str">
            <v/>
          </cell>
          <cell r="T1268" t="str">
            <v>01 - 04 - 2018</v>
          </cell>
          <cell r="U1268" t="str">
            <v>Asisten Apoteker Mahir / Pelaksana Lanjutan</v>
          </cell>
          <cell r="V1268" t="str">
            <v/>
          </cell>
          <cell r="W1268" t="str">
            <v>UPT Puskesmas Baolan</v>
          </cell>
          <cell r="X1268" t="str">
            <v>Dinas Kesehatan</v>
          </cell>
          <cell r="Y1268" t="str">
            <v>D-III FARMASI</v>
          </cell>
          <cell r="Z1268" t="str">
            <v>01-01-2002</v>
          </cell>
          <cell r="AA1268" t="str">
            <v>Aktif</v>
          </cell>
          <cell r="AB1268" t="str">
            <v>PNS Daerah Kab./Kota yang bekerja pada Kab./Kota</v>
          </cell>
          <cell r="AC1268" t="str">
            <v>Pemerintah Kab. Tolitoli</v>
          </cell>
          <cell r="AD1268" t="str">
            <v>Pemerintah Kab. Tolitoli</v>
          </cell>
        </row>
        <row r="1269">
          <cell r="A1269">
            <v>1267</v>
          </cell>
          <cell r="B1269" t="str">
            <v>197710122000121003</v>
          </cell>
          <cell r="C1269" t="str">
            <v>132282904</v>
          </cell>
          <cell r="D1269" t="str">
            <v>RAHMAT</v>
          </cell>
          <cell r="E1269" t="str">
            <v/>
          </cell>
          <cell r="F1269" t="str">
            <v>-</v>
          </cell>
          <cell r="G1269" t="str">
            <v>TOLITOLI</v>
          </cell>
          <cell r="H1269" t="str">
            <v>12 - 10 - 1977</v>
          </cell>
          <cell r="I1269" t="str">
            <v>I/b</v>
          </cell>
          <cell r="J1269" t="str">
            <v>01 - 12 - 2000</v>
          </cell>
          <cell r="K1269" t="str">
            <v>01 - 03 - 2002</v>
          </cell>
          <cell r="L1269" t="str">
            <v>L</v>
          </cell>
          <cell r="M1269" t="str">
            <v>II/d</v>
          </cell>
          <cell r="N1269" t="str">
            <v>01 - 10 - 2015</v>
          </cell>
          <cell r="O1269" t="str">
            <v>13</v>
          </cell>
          <cell r="P1269" t="str">
            <v>4</v>
          </cell>
          <cell r="Q1269" t="str">
            <v/>
          </cell>
          <cell r="R1269" t="str">
            <v/>
          </cell>
          <cell r="S1269" t="str">
            <v/>
          </cell>
          <cell r="T1269" t="str">
            <v/>
          </cell>
          <cell r="U1269" t="str">
            <v/>
          </cell>
          <cell r="V1269" t="str">
            <v>PENGELOLA ADMINSTRASI UMUM</v>
          </cell>
          <cell r="W1269" t="str">
            <v>Sub Bagian Umum Dan Kepegawaian</v>
          </cell>
          <cell r="X1269" t="str">
            <v>Sekretariat</v>
          </cell>
          <cell r="Y1269" t="str">
            <v>SEKOLAH MENENGAH EKONOMI ATAS</v>
          </cell>
          <cell r="Z1269" t="str">
            <v>31-12-1995</v>
          </cell>
          <cell r="AA1269" t="str">
            <v>Aktif</v>
          </cell>
          <cell r="AB1269" t="str">
            <v>PNS Daerah Kab./Kota yang bekerja pada Kab./Kota</v>
          </cell>
          <cell r="AC1269" t="str">
            <v>Pemerintah Kab. Tolitoli</v>
          </cell>
          <cell r="AD1269" t="str">
            <v>Pemerintah Kab. Tolitoli</v>
          </cell>
        </row>
        <row r="1270">
          <cell r="A1270">
            <v>1268</v>
          </cell>
          <cell r="B1270" t="str">
            <v>198010312007011004</v>
          </cell>
          <cell r="C1270" t="str">
            <v>570027766</v>
          </cell>
          <cell r="D1270" t="str">
            <v>SUDIRMAN</v>
          </cell>
          <cell r="E1270" t="str">
            <v/>
          </cell>
          <cell r="F1270" t="str">
            <v/>
          </cell>
          <cell r="G1270" t="str">
            <v>TOLITOLI</v>
          </cell>
          <cell r="H1270" t="str">
            <v>31 - 10 - 1980</v>
          </cell>
          <cell r="I1270" t="str">
            <v>II/a</v>
          </cell>
          <cell r="J1270" t="str">
            <v>01 - 01 - 2007</v>
          </cell>
          <cell r="K1270" t="str">
            <v>01 - 10 - 2008</v>
          </cell>
          <cell r="L1270" t="str">
            <v>L</v>
          </cell>
          <cell r="M1270" t="str">
            <v>II/c</v>
          </cell>
          <cell r="N1270" t="str">
            <v>01 - 04 - 2015</v>
          </cell>
          <cell r="O1270" t="str">
            <v>12</v>
          </cell>
          <cell r="P1270" t="str">
            <v>3</v>
          </cell>
          <cell r="Q1270" t="str">
            <v/>
          </cell>
          <cell r="R1270" t="str">
            <v/>
          </cell>
          <cell r="S1270" t="str">
            <v/>
          </cell>
          <cell r="T1270" t="str">
            <v/>
          </cell>
          <cell r="U1270" t="str">
            <v/>
          </cell>
          <cell r="V1270" t="str">
            <v>STAF</v>
          </cell>
          <cell r="W1270" t="str">
            <v>Sub Bidang Operasi Dan Pengendalian</v>
          </cell>
          <cell r="X1270" t="str">
            <v>Bidang Ketertiban Umum Dan Ketentraman Masyarakat</v>
          </cell>
          <cell r="Y1270" t="str">
            <v>SMA A.3/IPS</v>
          </cell>
          <cell r="Z1270" t="str">
            <v>31-12-1999</v>
          </cell>
          <cell r="AA1270" t="str">
            <v>Aktif</v>
          </cell>
          <cell r="AB1270" t="str">
            <v>PNS Daerah Kab./Kota yang bekerja pada Kab./Kota</v>
          </cell>
          <cell r="AC1270" t="str">
            <v>Pemerintah Kab. Tolitoli</v>
          </cell>
          <cell r="AD1270" t="str">
            <v>Pemerintah Kab. Tolitoli</v>
          </cell>
        </row>
        <row r="1271">
          <cell r="A1271">
            <v>1269</v>
          </cell>
          <cell r="B1271" t="str">
            <v>198003012014111002</v>
          </cell>
          <cell r="C1271" t="str">
            <v/>
          </cell>
          <cell r="D1271" t="str">
            <v>DONI IRAWAN KALIGIS</v>
          </cell>
          <cell r="E1271" t="str">
            <v/>
          </cell>
          <cell r="F1271" t="str">
            <v/>
          </cell>
          <cell r="G1271" t="str">
            <v>TOJO UNA-UNA</v>
          </cell>
          <cell r="H1271" t="str">
            <v>01 - 03 - 1980</v>
          </cell>
          <cell r="I1271" t="str">
            <v>II/a</v>
          </cell>
          <cell r="J1271" t="str">
            <v>01 - 11 - 2014</v>
          </cell>
          <cell r="K1271" t="str">
            <v>01 - 09 - 2016</v>
          </cell>
          <cell r="L1271" t="str">
            <v>L</v>
          </cell>
          <cell r="M1271" t="str">
            <v>II/a</v>
          </cell>
          <cell r="N1271" t="str">
            <v>01 - 11 - 2014</v>
          </cell>
          <cell r="O1271" t="str">
            <v>10</v>
          </cell>
          <cell r="P1271" t="str">
            <v>8</v>
          </cell>
          <cell r="Q1271" t="str">
            <v/>
          </cell>
          <cell r="R1271" t="str">
            <v/>
          </cell>
          <cell r="S1271" t="str">
            <v/>
          </cell>
          <cell r="T1271" t="str">
            <v/>
          </cell>
          <cell r="U1271" t="str">
            <v/>
          </cell>
          <cell r="V1271" t="str">
            <v>TEKNIS / ADMINISTRASI LAINNYA</v>
          </cell>
          <cell r="W1271" t="str">
            <v>Sub Bagian Program</v>
          </cell>
          <cell r="X1271" t="str">
            <v>Sekretariat</v>
          </cell>
          <cell r="Y1271" t="str">
            <v>SMU IPS</v>
          </cell>
          <cell r="Z1271" t="str">
            <v>20-06-2001</v>
          </cell>
          <cell r="AA1271" t="str">
            <v>Aktif</v>
          </cell>
          <cell r="AB1271" t="str">
            <v>PNS Daerah Kab./Kota yang bekerja pada Kab./Kota</v>
          </cell>
          <cell r="AC1271" t="str">
            <v>Pemerintah Kab. Tolitoli</v>
          </cell>
          <cell r="AD1271" t="str">
            <v>Pemerintah Kab. Tolitoli</v>
          </cell>
        </row>
        <row r="1272">
          <cell r="A1272">
            <v>1270</v>
          </cell>
          <cell r="B1272" t="str">
            <v>197702012007011013</v>
          </cell>
          <cell r="C1272" t="str">
            <v>570028823</v>
          </cell>
          <cell r="D1272" t="str">
            <v>FEBRY FLORENTINO BACULU</v>
          </cell>
          <cell r="E1272" t="str">
            <v/>
          </cell>
          <cell r="F1272" t="str">
            <v/>
          </cell>
          <cell r="G1272" t="str">
            <v>TOLITOLI</v>
          </cell>
          <cell r="H1272" t="str">
            <v>01 - 02 - 1977</v>
          </cell>
          <cell r="I1272" t="str">
            <v>II/a</v>
          </cell>
          <cell r="J1272" t="str">
            <v>01 - 01 - 2007</v>
          </cell>
          <cell r="K1272" t="str">
            <v>01 - 10 - 2008</v>
          </cell>
          <cell r="L1272" t="str">
            <v>L</v>
          </cell>
          <cell r="M1272" t="str">
            <v>III/a</v>
          </cell>
          <cell r="N1272" t="str">
            <v>01 - 04 - 2011</v>
          </cell>
          <cell r="O1272" t="str">
            <v>2</v>
          </cell>
          <cell r="P1272" t="str">
            <v>3</v>
          </cell>
          <cell r="Q1272" t="str">
            <v/>
          </cell>
          <cell r="R1272" t="str">
            <v/>
          </cell>
          <cell r="S1272" t="str">
            <v/>
          </cell>
          <cell r="T1272" t="str">
            <v/>
          </cell>
          <cell r="U1272" t="str">
            <v/>
          </cell>
          <cell r="V1272" t="str">
            <v>STAF</v>
          </cell>
          <cell r="W1272" t="str">
            <v>Sub Bagian Rumah Tangga</v>
          </cell>
          <cell r="X1272" t="str">
            <v>BAGIAN UMUM DAN PERLENGKAPAN</v>
          </cell>
          <cell r="Y1272" t="str">
            <v>S-1 SARJANA EKONOMI</v>
          </cell>
          <cell r="Z1272" t="str">
            <v>27-09-2010</v>
          </cell>
          <cell r="AA1272" t="str">
            <v>Aktif</v>
          </cell>
          <cell r="AB1272" t="str">
            <v>PNS Daerah Kab./Kota yang bekerja pada Kab./Kota</v>
          </cell>
          <cell r="AC1272" t="str">
            <v>Pemerintah Kab. Tolitoli</v>
          </cell>
          <cell r="AD1272" t="str">
            <v>Pemerintah Kab. Tolitoli</v>
          </cell>
        </row>
        <row r="1273">
          <cell r="A1273">
            <v>1271</v>
          </cell>
          <cell r="B1273" t="str">
            <v>198003152011011004</v>
          </cell>
          <cell r="C1273" t="str">
            <v/>
          </cell>
          <cell r="D1273" t="str">
            <v>JUMRAN</v>
          </cell>
          <cell r="E1273" t="str">
            <v/>
          </cell>
          <cell r="F1273" t="str">
            <v>A.Ma Pd</v>
          </cell>
          <cell r="G1273" t="str">
            <v>TOLITOLI</v>
          </cell>
          <cell r="H1273" t="str">
            <v>15 - 03 - 1980</v>
          </cell>
          <cell r="I1273" t="str">
            <v>II/b</v>
          </cell>
          <cell r="J1273" t="str">
            <v>01 - 01 - 2011</v>
          </cell>
          <cell r="K1273" t="str">
            <v>01 - 01 - 2013</v>
          </cell>
          <cell r="L1273" t="str">
            <v>L</v>
          </cell>
          <cell r="M1273" t="str">
            <v>II/b</v>
          </cell>
          <cell r="N1273" t="str">
            <v>01 - 01 - 2011</v>
          </cell>
          <cell r="O1273" t="str">
            <v>3</v>
          </cell>
          <cell r="P1273" t="str">
            <v>0</v>
          </cell>
          <cell r="Q1273" t="str">
            <v/>
          </cell>
          <cell r="R1273" t="str">
            <v/>
          </cell>
          <cell r="S1273" t="str">
            <v/>
          </cell>
          <cell r="T1273" t="str">
            <v>03 - 09 - 2013</v>
          </cell>
          <cell r="U1273" t="str">
            <v>Guru Pratama Tingkat. I</v>
          </cell>
          <cell r="V1273" t="str">
            <v/>
          </cell>
          <cell r="W1273" t="str">
            <v>SDN 2 LALOS</v>
          </cell>
          <cell r="X1273" t="str">
            <v>CABANG DISPENBUD KECAMATAN GALANG</v>
          </cell>
          <cell r="Y1273" t="str">
            <v>D-II PGSD</v>
          </cell>
          <cell r="Z1273" t="str">
            <v>31-12-2007</v>
          </cell>
          <cell r="AA1273" t="str">
            <v>Aktif</v>
          </cell>
          <cell r="AB1273" t="str">
            <v>PNS Daerah Kab./Kota yang bekerja pada Kab./Kota</v>
          </cell>
          <cell r="AC1273" t="str">
            <v>Pemerintah Kab. Tolitoli</v>
          </cell>
          <cell r="AD1273" t="str">
            <v>Pemerintah Kab. Tolitoli</v>
          </cell>
        </row>
        <row r="1274">
          <cell r="A1274">
            <v>1272</v>
          </cell>
          <cell r="B1274" t="str">
            <v>198703062010012013</v>
          </cell>
          <cell r="C1274" t="str">
            <v/>
          </cell>
          <cell r="D1274" t="str">
            <v>HALIMA</v>
          </cell>
          <cell r="E1274" t="str">
            <v/>
          </cell>
          <cell r="F1274" t="str">
            <v>A.Md.Kep</v>
          </cell>
          <cell r="G1274" t="str">
            <v>TOLITOLI</v>
          </cell>
          <cell r="H1274" t="str">
            <v>06 - 03 - 1987</v>
          </cell>
          <cell r="I1274" t="str">
            <v>II/c</v>
          </cell>
          <cell r="J1274" t="str">
            <v>01 - 01 - 2010</v>
          </cell>
          <cell r="K1274" t="str">
            <v>01 - 01 - 2012</v>
          </cell>
          <cell r="L1274" t="str">
            <v>P</v>
          </cell>
          <cell r="M1274" t="str">
            <v>III/a</v>
          </cell>
          <cell r="N1274" t="str">
            <v>01 - 04 - 2017</v>
          </cell>
          <cell r="O1274" t="str">
            <v>5</v>
          </cell>
          <cell r="P1274" t="str">
            <v>3</v>
          </cell>
          <cell r="Q1274" t="str">
            <v/>
          </cell>
          <cell r="R1274" t="str">
            <v/>
          </cell>
          <cell r="S1274" t="str">
            <v/>
          </cell>
          <cell r="T1274" t="str">
            <v>01 - 04 - 2017</v>
          </cell>
          <cell r="U1274" t="str">
            <v>Perawat Pelaksana Lanjutan</v>
          </cell>
          <cell r="V1274" t="str">
            <v/>
          </cell>
          <cell r="W1274" t="str">
            <v>Sub Bidang Pelayanan Medis Dan Keperawatan</v>
          </cell>
          <cell r="X1274" t="str">
            <v>BIDANG PELAYANAN</v>
          </cell>
          <cell r="Y1274" t="str">
            <v>D-III KEPERAWATAN</v>
          </cell>
          <cell r="Z1274" t="str">
            <v>31-12-2008</v>
          </cell>
          <cell r="AA1274" t="str">
            <v>Aktif</v>
          </cell>
          <cell r="AB1274" t="str">
            <v>PNS Daerah Kab./Kota yang bekerja pada Kab./Kota</v>
          </cell>
          <cell r="AC1274" t="str">
            <v>Pemerintah Kab. Tolitoli</v>
          </cell>
          <cell r="AD1274" t="str">
            <v>Pemerintah Kab. Tolitoli</v>
          </cell>
        </row>
        <row r="1275">
          <cell r="A1275">
            <v>1273</v>
          </cell>
          <cell r="B1275" t="str">
            <v>196209071988031009</v>
          </cell>
          <cell r="C1275" t="str">
            <v>131743042</v>
          </cell>
          <cell r="D1275" t="str">
            <v>NAIS</v>
          </cell>
          <cell r="E1275" t="str">
            <v/>
          </cell>
          <cell r="F1275" t="str">
            <v/>
          </cell>
          <cell r="G1275" t="str">
            <v>TOMPOH</v>
          </cell>
          <cell r="H1275" t="str">
            <v>07 - 09 - 1962</v>
          </cell>
          <cell r="I1275" t="str">
            <v>I/a</v>
          </cell>
          <cell r="J1275" t="str">
            <v>01 - 03 - 1988</v>
          </cell>
          <cell r="K1275" t="str">
            <v>01 - 11 - 1989</v>
          </cell>
          <cell r="L1275" t="str">
            <v>L</v>
          </cell>
          <cell r="M1275" t="str">
            <v>II/b</v>
          </cell>
          <cell r="N1275" t="str">
            <v>01 - 04 - 2014</v>
          </cell>
          <cell r="O1275" t="str">
            <v>26</v>
          </cell>
          <cell r="P1275" t="str">
            <v>1</v>
          </cell>
          <cell r="Q1275" t="str">
            <v/>
          </cell>
          <cell r="R1275" t="str">
            <v/>
          </cell>
          <cell r="S1275" t="str">
            <v/>
          </cell>
          <cell r="T1275" t="str">
            <v/>
          </cell>
          <cell r="U1275" t="str">
            <v/>
          </cell>
          <cell r="V1275" t="str">
            <v>FUNGSIOMAL UMUM</v>
          </cell>
          <cell r="W1275" t="str">
            <v>SDN 3 TOMPOH</v>
          </cell>
          <cell r="X1275" t="str">
            <v>CABANG DISPENBUD KECAMATAN DAMPAL UTARA</v>
          </cell>
          <cell r="Y1275" t="str">
            <v>PERSAMAAN SLTA (PAKET C)</v>
          </cell>
          <cell r="Z1275" t="str">
            <v>14-12-2009</v>
          </cell>
          <cell r="AA1275" t="str">
            <v>Aktif</v>
          </cell>
          <cell r="AB1275" t="str">
            <v>PNS Daerah Kab./Kota yang bekerja pada Kab./Kota</v>
          </cell>
          <cell r="AC1275" t="str">
            <v>Pemerintah Kab. Tolitoli</v>
          </cell>
          <cell r="AD1275" t="str">
            <v>Pemerintah Kab. Tolitoli</v>
          </cell>
        </row>
        <row r="1276">
          <cell r="A1276">
            <v>1274</v>
          </cell>
          <cell r="B1276" t="str">
            <v>198412182009031001</v>
          </cell>
          <cell r="C1276" t="str">
            <v/>
          </cell>
          <cell r="D1276" t="str">
            <v>AHMAD U. KATILI</v>
          </cell>
          <cell r="E1276" t="str">
            <v/>
          </cell>
          <cell r="F1276" t="str">
            <v>A. Ma. Pd</v>
          </cell>
          <cell r="G1276" t="str">
            <v>BUNOBOGU</v>
          </cell>
          <cell r="H1276" t="str">
            <v>18 - 12 - 1984</v>
          </cell>
          <cell r="I1276" t="str">
            <v>II/b</v>
          </cell>
          <cell r="J1276" t="str">
            <v>01 - 03 - 2009</v>
          </cell>
          <cell r="K1276" t="str">
            <v>01 - 02 - 2011</v>
          </cell>
          <cell r="L1276" t="str">
            <v>L</v>
          </cell>
          <cell r="M1276" t="str">
            <v>II/c</v>
          </cell>
          <cell r="N1276" t="str">
            <v>01 - 10 - 2012</v>
          </cell>
          <cell r="O1276" t="str">
            <v>6</v>
          </cell>
          <cell r="P1276" t="str">
            <v>7</v>
          </cell>
          <cell r="Q1276" t="str">
            <v/>
          </cell>
          <cell r="R1276" t="str">
            <v/>
          </cell>
          <cell r="S1276" t="str">
            <v/>
          </cell>
          <cell r="T1276" t="str">
            <v>07 - 08 - 2014</v>
          </cell>
          <cell r="U1276" t="str">
            <v>Guru Muda</v>
          </cell>
          <cell r="V1276" t="str">
            <v/>
          </cell>
          <cell r="W1276" t="str">
            <v>SD Negeri 5 Tolitoli</v>
          </cell>
          <cell r="X1276" t="str">
            <v>Dinas Pendidikan Dan Kebudayaan</v>
          </cell>
          <cell r="Y1276" t="str">
            <v>D-II PENJASKES OLAHRAGA</v>
          </cell>
          <cell r="Z1276" t="str">
            <v>31-12-2006</v>
          </cell>
          <cell r="AA1276" t="str">
            <v>Aktif</v>
          </cell>
          <cell r="AB1276" t="str">
            <v>PNS Daerah Kab./Kota yang bekerja pada Kab./Kota</v>
          </cell>
          <cell r="AC1276" t="str">
            <v>Pemerintah Kab. Tolitoli</v>
          </cell>
          <cell r="AD1276" t="str">
            <v>Pemerintah Kab. Tolitoli</v>
          </cell>
        </row>
        <row r="1277">
          <cell r="A1277">
            <v>1275</v>
          </cell>
          <cell r="B1277" t="str">
            <v>199203152017042001</v>
          </cell>
          <cell r="C1277" t="str">
            <v/>
          </cell>
          <cell r="D1277" t="str">
            <v>MUSDALIFA</v>
          </cell>
          <cell r="E1277" t="str">
            <v/>
          </cell>
          <cell r="F1277" t="str">
            <v>A.Md.Keb.</v>
          </cell>
          <cell r="G1277" t="str">
            <v>TOLITOLI</v>
          </cell>
          <cell r="H1277" t="str">
            <v>15 - 03 - 1992</v>
          </cell>
          <cell r="I1277" t="str">
            <v>II/c</v>
          </cell>
          <cell r="J1277" t="str">
            <v>01 - 04 - 2017</v>
          </cell>
          <cell r="K1277" t="str">
            <v>01 - 04 - 2018</v>
          </cell>
          <cell r="L1277" t="str">
            <v>P</v>
          </cell>
          <cell r="M1277" t="str">
            <v>II/c</v>
          </cell>
          <cell r="N1277" t="str">
            <v>01 - 04 - 2017</v>
          </cell>
          <cell r="O1277" t="str">
            <v>5</v>
          </cell>
          <cell r="P1277" t="str">
            <v>4</v>
          </cell>
          <cell r="Q1277" t="str">
            <v/>
          </cell>
          <cell r="R1277" t="str">
            <v/>
          </cell>
          <cell r="S1277" t="str">
            <v/>
          </cell>
          <cell r="T1277" t="str">
            <v/>
          </cell>
          <cell r="U1277" t="str">
            <v/>
          </cell>
          <cell r="V1277" t="str">
            <v>BIDAN</v>
          </cell>
          <cell r="W1277" t="str">
            <v>UPT Puskesmas Lampasio</v>
          </cell>
          <cell r="X1277" t="str">
            <v>Dinas Kesehatan</v>
          </cell>
          <cell r="Y1277" t="str">
            <v>D-III KEBIDANAN</v>
          </cell>
          <cell r="Z1277" t="str">
            <v>24-09-2013</v>
          </cell>
          <cell r="AA1277" t="str">
            <v>Aktif</v>
          </cell>
          <cell r="AB1277" t="str">
            <v>PNS Daerah Kab./Kota yang bekerja pada Kab./Kota</v>
          </cell>
          <cell r="AC1277" t="str">
            <v>Pemerintah Kab. Tolitoli</v>
          </cell>
          <cell r="AD1277" t="str">
            <v>Pemerintah Kab. Tolitoli</v>
          </cell>
        </row>
        <row r="1278">
          <cell r="A1278">
            <v>1276</v>
          </cell>
          <cell r="B1278" t="str">
            <v>196607071986022003</v>
          </cell>
          <cell r="C1278" t="str">
            <v>131527097</v>
          </cell>
          <cell r="D1278" t="str">
            <v>SAHARA N MAGRIB</v>
          </cell>
          <cell r="E1278" t="str">
            <v/>
          </cell>
          <cell r="F1278" t="str">
            <v>A.Ma.Pd</v>
          </cell>
          <cell r="G1278" t="str">
            <v>TOLITOLI</v>
          </cell>
          <cell r="H1278" t="str">
            <v>07 - 07 - 1966</v>
          </cell>
          <cell r="I1278" t="str">
            <v>II/a</v>
          </cell>
          <cell r="J1278" t="str">
            <v>01 - 02 - 1986</v>
          </cell>
          <cell r="K1278" t="str">
            <v>01 - 02 - 1985</v>
          </cell>
          <cell r="L1278" t="str">
            <v>P</v>
          </cell>
          <cell r="M1278" t="str">
            <v>IV/a</v>
          </cell>
          <cell r="N1278" t="str">
            <v>01 - 04 - 2013</v>
          </cell>
          <cell r="O1278" t="str">
            <v>22</v>
          </cell>
          <cell r="P1278" t="str">
            <v>2</v>
          </cell>
          <cell r="Q1278" t="str">
            <v/>
          </cell>
          <cell r="R1278" t="str">
            <v/>
          </cell>
          <cell r="S1278" t="str">
            <v/>
          </cell>
          <cell r="T1278" t="str">
            <v>01 - 04 - 2013</v>
          </cell>
          <cell r="U1278" t="str">
            <v>Guru Madya</v>
          </cell>
          <cell r="V1278" t="str">
            <v/>
          </cell>
          <cell r="W1278" t="str">
            <v>SDN 3 BINONTOAN</v>
          </cell>
          <cell r="X1278" t="str">
            <v>CABANG DISPENBUD KECAMATAN TOLITOLI UTARA</v>
          </cell>
          <cell r="Y1278" t="str">
            <v>D-II/A-II PGSD</v>
          </cell>
          <cell r="Z1278" t="str">
            <v>31-12-1985</v>
          </cell>
          <cell r="AA1278" t="str">
            <v>Aktif</v>
          </cell>
          <cell r="AB1278" t="str">
            <v>PNS Daerah Kab./Kota yang bekerja pada Kab./Kota</v>
          </cell>
          <cell r="AC1278" t="str">
            <v>Pemerintah Kab. Tolitoli</v>
          </cell>
          <cell r="AD1278" t="str">
            <v>Pemerintah Kab. Tolitoli</v>
          </cell>
        </row>
        <row r="1279">
          <cell r="A1279">
            <v>1277</v>
          </cell>
          <cell r="B1279" t="str">
            <v>196610021988032008</v>
          </cell>
          <cell r="C1279" t="str">
            <v>140213808</v>
          </cell>
          <cell r="D1279" t="str">
            <v>OKMININGSIH</v>
          </cell>
          <cell r="E1279" t="str">
            <v/>
          </cell>
          <cell r="F1279" t="str">
            <v/>
          </cell>
          <cell r="G1279" t="str">
            <v>TOLITOLI</v>
          </cell>
          <cell r="H1279" t="str">
            <v>02 - 10 - 1966</v>
          </cell>
          <cell r="I1279" t="str">
            <v>II/a</v>
          </cell>
          <cell r="J1279" t="str">
            <v>01 - 03 - 1988</v>
          </cell>
          <cell r="K1279" t="str">
            <v>01 - 07 - 1989</v>
          </cell>
          <cell r="L1279" t="str">
            <v>P</v>
          </cell>
          <cell r="M1279" t="str">
            <v>III/d</v>
          </cell>
          <cell r="N1279" t="str">
            <v>01 - 10 - 2015</v>
          </cell>
          <cell r="O1279" t="str">
            <v>22</v>
          </cell>
          <cell r="P1279" t="str">
            <v>7</v>
          </cell>
          <cell r="Q1279" t="str">
            <v/>
          </cell>
          <cell r="R1279" t="str">
            <v/>
          </cell>
          <cell r="S1279" t="str">
            <v/>
          </cell>
          <cell r="T1279" t="str">
            <v>01 - 10 - 2010</v>
          </cell>
          <cell r="U1279" t="str">
            <v>Penyuluh Kesehatan Masyarakat Penyelia</v>
          </cell>
          <cell r="V1279" t="str">
            <v/>
          </cell>
          <cell r="W1279" t="str">
            <v>Seksi Pelayanan Kesehatan Rujukan Dan Jaminan Kesehatan</v>
          </cell>
          <cell r="X1279" t="str">
            <v>Dinas Kesehatan</v>
          </cell>
          <cell r="Y1279" t="str">
            <v>SEKOLAH PEKARYA KESEHATAN ATAS</v>
          </cell>
          <cell r="Z1279" t="str">
            <v>31-12-1986</v>
          </cell>
          <cell r="AA1279" t="str">
            <v>Aktif</v>
          </cell>
          <cell r="AB1279" t="str">
            <v>PNS Daerah Kab./Kota yang bekerja pada Kab./Kota</v>
          </cell>
          <cell r="AC1279" t="str">
            <v>Pemerintah Kab. Tolitoli</v>
          </cell>
          <cell r="AD1279" t="str">
            <v>Pemerintah Kab. Tolitoli</v>
          </cell>
        </row>
        <row r="1280">
          <cell r="A1280">
            <v>1278</v>
          </cell>
          <cell r="B1280" t="str">
            <v>196411252001072001</v>
          </cell>
          <cell r="C1280" t="str">
            <v>570013601</v>
          </cell>
          <cell r="D1280" t="str">
            <v>RAHMANIAR AR MAANI</v>
          </cell>
          <cell r="E1280" t="str">
            <v/>
          </cell>
          <cell r="F1280" t="str">
            <v/>
          </cell>
          <cell r="G1280" t="str">
            <v>TOLITOLI</v>
          </cell>
          <cell r="H1280" t="str">
            <v>25 - 11 - 1964</v>
          </cell>
          <cell r="I1280" t="str">
            <v>II/a</v>
          </cell>
          <cell r="J1280" t="str">
            <v>01 - 07 - 2001</v>
          </cell>
          <cell r="K1280" t="str">
            <v>01 - 11 - 2002</v>
          </cell>
          <cell r="L1280" t="str">
            <v>P</v>
          </cell>
          <cell r="M1280" t="str">
            <v>III/a</v>
          </cell>
          <cell r="N1280" t="str">
            <v>01 - 04 - 2018</v>
          </cell>
          <cell r="O1280" t="str">
            <v>26</v>
          </cell>
          <cell r="P1280" t="str">
            <v>9</v>
          </cell>
          <cell r="Q1280" t="str">
            <v/>
          </cell>
          <cell r="R1280" t="str">
            <v/>
          </cell>
          <cell r="S1280" t="str">
            <v/>
          </cell>
          <cell r="T1280" t="str">
            <v/>
          </cell>
          <cell r="U1280" t="str">
            <v/>
          </cell>
          <cell r="V1280" t="str">
            <v>PENGADMINISTRASI KEPEGAWAIAN</v>
          </cell>
          <cell r="W1280" t="str">
            <v>Sub Bagian Umum Dan Program</v>
          </cell>
          <cell r="X1280" t="str">
            <v>Dinas Pemberdayaan Perempuan Dan Perlindungan Anak</v>
          </cell>
          <cell r="Y1280" t="str">
            <v>SMA BAHASA</v>
          </cell>
          <cell r="Z1280" t="str">
            <v>01-01-1985</v>
          </cell>
          <cell r="AA1280" t="str">
            <v>Aktif</v>
          </cell>
          <cell r="AB1280" t="str">
            <v>PNS Daerah Kab./Kota yang bekerja pada Kab./Kota</v>
          </cell>
          <cell r="AC1280" t="str">
            <v>Pemerintah Kab. Tolitoli</v>
          </cell>
          <cell r="AD1280" t="str">
            <v>Pemerintah Kab. Tolitoli</v>
          </cell>
        </row>
        <row r="1281">
          <cell r="A1281">
            <v>1279</v>
          </cell>
          <cell r="B1281" t="str">
            <v>196307101987032018</v>
          </cell>
          <cell r="C1281" t="str">
            <v>140194748</v>
          </cell>
          <cell r="D1281" t="str">
            <v>KARTINI M</v>
          </cell>
          <cell r="E1281" t="str">
            <v/>
          </cell>
          <cell r="F1281" t="str">
            <v/>
          </cell>
          <cell r="G1281" t="str">
            <v>BARRU</v>
          </cell>
          <cell r="H1281" t="str">
            <v>10 - 07 - 1963</v>
          </cell>
          <cell r="I1281" t="str">
            <v>II/a</v>
          </cell>
          <cell r="J1281" t="str">
            <v>01 - 03 - 1987</v>
          </cell>
          <cell r="K1281" t="str">
            <v>01 - 12 - 1989</v>
          </cell>
          <cell r="L1281" t="str">
            <v>P</v>
          </cell>
          <cell r="M1281" t="str">
            <v>III/b</v>
          </cell>
          <cell r="N1281" t="str">
            <v>01 - 04 - 2007</v>
          </cell>
          <cell r="O1281" t="str">
            <v>15</v>
          </cell>
          <cell r="P1281" t="str">
            <v>1</v>
          </cell>
          <cell r="Q1281" t="str">
            <v/>
          </cell>
          <cell r="R1281" t="str">
            <v/>
          </cell>
          <cell r="S1281" t="str">
            <v/>
          </cell>
          <cell r="T1281" t="str">
            <v/>
          </cell>
          <cell r="U1281" t="str">
            <v/>
          </cell>
          <cell r="V1281" t="str">
            <v>STAF</v>
          </cell>
          <cell r="W1281" t="str">
            <v>SUB BAGIAN TATA USAHA</v>
          </cell>
          <cell r="X1281" t="str">
            <v>PUSKESMAS BAOLAN</v>
          </cell>
          <cell r="Y1281" t="str">
            <v>SMA</v>
          </cell>
          <cell r="Z1281" t="str">
            <v>31-12-1983</v>
          </cell>
          <cell r="AA1281" t="str">
            <v>Aktif</v>
          </cell>
          <cell r="AB1281" t="str">
            <v>PNS Daerah Kab./Kota yang bekerja pada Kab./Kota</v>
          </cell>
          <cell r="AC1281" t="str">
            <v>Pemerintah Kab. Tolitoli</v>
          </cell>
          <cell r="AD1281" t="str">
            <v>Pemerintah Kab. Tolitoli</v>
          </cell>
        </row>
        <row r="1282">
          <cell r="A1282">
            <v>1280</v>
          </cell>
          <cell r="B1282" t="str">
            <v>196711301989031011</v>
          </cell>
          <cell r="C1282" t="str">
            <v>140235354</v>
          </cell>
          <cell r="D1282" t="str">
            <v>DJAMALUDDIN</v>
          </cell>
          <cell r="E1282" t="str">
            <v/>
          </cell>
          <cell r="F1282" t="str">
            <v>A.Md.Kep</v>
          </cell>
          <cell r="G1282" t="str">
            <v>BONE</v>
          </cell>
          <cell r="H1282" t="str">
            <v>30 - 11 - 1967</v>
          </cell>
          <cell r="I1282" t="str">
            <v>II/a</v>
          </cell>
          <cell r="J1282" t="str">
            <v>01 - 03 - 1989</v>
          </cell>
          <cell r="K1282" t="str">
            <v>01 - 03 - 1991</v>
          </cell>
          <cell r="L1282" t="str">
            <v>L</v>
          </cell>
          <cell r="M1282" t="str">
            <v>III/d</v>
          </cell>
          <cell r="N1282" t="str">
            <v>01 - 04 - 2013</v>
          </cell>
          <cell r="O1282" t="str">
            <v>19</v>
          </cell>
          <cell r="P1282" t="str">
            <v>1</v>
          </cell>
          <cell r="Q1282" t="str">
            <v/>
          </cell>
          <cell r="R1282" t="str">
            <v/>
          </cell>
          <cell r="S1282" t="str">
            <v/>
          </cell>
          <cell r="T1282" t="str">
            <v>01 - 04 - 2013</v>
          </cell>
          <cell r="U1282" t="str">
            <v>Perawat Pertama</v>
          </cell>
          <cell r="V1282" t="str">
            <v/>
          </cell>
          <cell r="W1282" t="str">
            <v>RUMAH SAKIT UMUM DAERAH MOKOPIDO</v>
          </cell>
          <cell r="X1282" t="str">
            <v>Pemerintah Kabupaten Tolitoli</v>
          </cell>
          <cell r="Y1282" t="str">
            <v>D-III KEPERAWATAN</v>
          </cell>
          <cell r="Z1282" t="str">
            <v>31-12-2012</v>
          </cell>
          <cell r="AA1282" t="str">
            <v>Aktif</v>
          </cell>
          <cell r="AB1282" t="str">
            <v>PNS Daerah Kab./Kota yang bekerja pada Kab./Kota</v>
          </cell>
          <cell r="AC1282" t="str">
            <v>Pemerintah Kab. Tolitoli</v>
          </cell>
          <cell r="AD1282" t="str">
            <v>Pemerintah Kab. Tolitoli</v>
          </cell>
        </row>
        <row r="1283">
          <cell r="A1283">
            <v>1281</v>
          </cell>
          <cell r="B1283" t="str">
            <v>197608031998091001</v>
          </cell>
          <cell r="C1283" t="str">
            <v>132219243</v>
          </cell>
          <cell r="D1283" t="str">
            <v>ABD AZIS</v>
          </cell>
          <cell r="E1283" t="str">
            <v/>
          </cell>
          <cell r="F1283" t="str">
            <v>S.Pd.I</v>
          </cell>
          <cell r="G1283" t="str">
            <v>BAMBAPUN</v>
          </cell>
          <cell r="H1283" t="str">
            <v>03 - 08 - 1976</v>
          </cell>
          <cell r="I1283" t="str">
            <v>II/b</v>
          </cell>
          <cell r="J1283" t="str">
            <v>01 - 09 - 1998</v>
          </cell>
          <cell r="K1283" t="str">
            <v>01 - 09 - 1999</v>
          </cell>
          <cell r="L1283" t="str">
            <v>L</v>
          </cell>
          <cell r="M1283" t="str">
            <v>III/c</v>
          </cell>
          <cell r="N1283" t="str">
            <v>01 - 04 - 2013</v>
          </cell>
          <cell r="O1283" t="str">
            <v>12</v>
          </cell>
          <cell r="P1283" t="str">
            <v>7</v>
          </cell>
          <cell r="Q1283" t="str">
            <v/>
          </cell>
          <cell r="R1283" t="str">
            <v/>
          </cell>
          <cell r="S1283" t="str">
            <v/>
          </cell>
          <cell r="T1283" t="str">
            <v>01 - 04 - 2013</v>
          </cell>
          <cell r="U1283" t="str">
            <v>Guru Muda</v>
          </cell>
          <cell r="V1283" t="str">
            <v/>
          </cell>
          <cell r="W1283" t="str">
            <v>SMP NEGERI 6 OGODEIDE</v>
          </cell>
          <cell r="X1283" t="str">
            <v>CABANG DISPENBUD KECAMATAN OGODEIDE</v>
          </cell>
          <cell r="Y1283" t="str">
            <v>S-1 TARBIYAH</v>
          </cell>
          <cell r="Z1283" t="str">
            <v>31-12-2002</v>
          </cell>
          <cell r="AA1283" t="str">
            <v>Aktif</v>
          </cell>
          <cell r="AB1283" t="str">
            <v>PNS Daerah Kab./Kota yang bekerja pada Kab./Kota</v>
          </cell>
          <cell r="AC1283" t="str">
            <v>Pemerintah Kab. Tolitoli</v>
          </cell>
          <cell r="AD1283" t="str">
            <v>Pemerintah Kab. Tolitoli</v>
          </cell>
        </row>
        <row r="1284">
          <cell r="A1284">
            <v>1282</v>
          </cell>
          <cell r="B1284" t="str">
            <v>197004142007011032</v>
          </cell>
          <cell r="C1284" t="str">
            <v>570027842</v>
          </cell>
          <cell r="D1284" t="str">
            <v>SYAFARUDDIN</v>
          </cell>
          <cell r="E1284" t="str">
            <v/>
          </cell>
          <cell r="F1284" t="str">
            <v>SP</v>
          </cell>
          <cell r="G1284" t="str">
            <v>MAROS</v>
          </cell>
          <cell r="H1284" t="str">
            <v>14 - 04 - 1970</v>
          </cell>
          <cell r="I1284" t="str">
            <v>III/a</v>
          </cell>
          <cell r="J1284" t="str">
            <v>01 - 01 - 2007</v>
          </cell>
          <cell r="K1284" t="str">
            <v>01 - 10 - 2008</v>
          </cell>
          <cell r="L1284" t="str">
            <v>L</v>
          </cell>
          <cell r="M1284" t="str">
            <v>III/d</v>
          </cell>
          <cell r="N1284" t="str">
            <v>01 - 04 - 2016</v>
          </cell>
          <cell r="O1284" t="str">
            <v>12</v>
          </cell>
          <cell r="P1284" t="str">
            <v>3</v>
          </cell>
          <cell r="Q1284" t="str">
            <v/>
          </cell>
          <cell r="R1284" t="str">
            <v/>
          </cell>
          <cell r="S1284" t="str">
            <v/>
          </cell>
          <cell r="T1284" t="str">
            <v>01 - 10 - 2013</v>
          </cell>
          <cell r="U1284" t="str">
            <v>Penyuluh Pertanian Muda</v>
          </cell>
          <cell r="V1284" t="str">
            <v/>
          </cell>
          <cell r="W1284" t="str">
            <v>BADAN PELAKSANA PENYULUHAN DAN KETAHANAN PANGAN</v>
          </cell>
          <cell r="X1284" t="str">
            <v>Pemerintah Kabupaten Tolitoli</v>
          </cell>
          <cell r="Y1284" t="str">
            <v>S-1 BUDIDAYA PERTANIAN</v>
          </cell>
          <cell r="Z1284" t="str">
            <v>31-12-1996</v>
          </cell>
          <cell r="AA1284" t="str">
            <v>Aktif</v>
          </cell>
          <cell r="AB1284" t="str">
            <v>PNS Daerah Kab./Kota yang bekerja pada Kab./Kota</v>
          </cell>
          <cell r="AC1284" t="str">
            <v>Pemerintah Kab. Tolitoli</v>
          </cell>
          <cell r="AD1284" t="str">
            <v>Pemerintah Kab. Tolitoli</v>
          </cell>
        </row>
        <row r="1285">
          <cell r="A1285">
            <v>1283</v>
          </cell>
          <cell r="B1285" t="str">
            <v>197101022005011012</v>
          </cell>
          <cell r="C1285" t="str">
            <v>570017394</v>
          </cell>
          <cell r="D1285" t="str">
            <v>TAMSIL</v>
          </cell>
          <cell r="E1285" t="str">
            <v/>
          </cell>
          <cell r="F1285" t="str">
            <v/>
          </cell>
          <cell r="G1285" t="str">
            <v>TOLITOLI</v>
          </cell>
          <cell r="H1285" t="str">
            <v>02 - 01 - 1971</v>
          </cell>
          <cell r="I1285" t="str">
            <v>II/a</v>
          </cell>
          <cell r="J1285" t="str">
            <v>01 - 01 - 2005</v>
          </cell>
          <cell r="K1285" t="str">
            <v>01 - 03 - 2006</v>
          </cell>
          <cell r="L1285" t="str">
            <v>L</v>
          </cell>
          <cell r="M1285" t="str">
            <v>II/c</v>
          </cell>
          <cell r="N1285" t="str">
            <v>01 - 04 - 2016</v>
          </cell>
          <cell r="O1285" t="str">
            <v>12</v>
          </cell>
          <cell r="P1285" t="str">
            <v>0</v>
          </cell>
          <cell r="Q1285" t="str">
            <v/>
          </cell>
          <cell r="R1285" t="str">
            <v/>
          </cell>
          <cell r="S1285" t="str">
            <v/>
          </cell>
          <cell r="T1285" t="str">
            <v/>
          </cell>
          <cell r="U1285" t="str">
            <v/>
          </cell>
          <cell r="V1285" t="str">
            <v>FUNGSIONAL UMUM</v>
          </cell>
          <cell r="W1285" t="str">
            <v>Sub Bagian Umum Dan Kepegawaian</v>
          </cell>
          <cell r="X1285" t="str">
            <v>Dinas Kesehatan</v>
          </cell>
          <cell r="Y1285" t="str">
            <v>SMA A.1/FISIKA</v>
          </cell>
          <cell r="Z1285" t="str">
            <v>31-12-1989</v>
          </cell>
          <cell r="AA1285" t="str">
            <v>Aktif</v>
          </cell>
          <cell r="AB1285" t="str">
            <v>PNS Daerah Kab./Kota yang bekerja pada Kab./Kota</v>
          </cell>
          <cell r="AC1285" t="str">
            <v>Pemerintah Kab. Tolitoli</v>
          </cell>
          <cell r="AD1285" t="str">
            <v>Pemerintah Kab. Tolitoli</v>
          </cell>
        </row>
        <row r="1286">
          <cell r="A1286">
            <v>1284</v>
          </cell>
          <cell r="B1286" t="str">
            <v>197002082014111001</v>
          </cell>
          <cell r="C1286" t="str">
            <v/>
          </cell>
          <cell r="D1286" t="str">
            <v>ZULKIFLI</v>
          </cell>
          <cell r="E1286" t="str">
            <v/>
          </cell>
          <cell r="F1286" t="str">
            <v/>
          </cell>
          <cell r="G1286" t="str">
            <v>MANADO</v>
          </cell>
          <cell r="H1286" t="str">
            <v>08 - 02 - 1970</v>
          </cell>
          <cell r="I1286" t="str">
            <v>II/a</v>
          </cell>
          <cell r="J1286" t="str">
            <v>01 - 11 - 2014</v>
          </cell>
          <cell r="K1286" t="str">
            <v>01 - 09 - 2016</v>
          </cell>
          <cell r="L1286" t="str">
            <v>L</v>
          </cell>
          <cell r="M1286" t="str">
            <v>II/a</v>
          </cell>
          <cell r="N1286" t="str">
            <v>01 - 11 - 2014</v>
          </cell>
          <cell r="O1286" t="str">
            <v>10</v>
          </cell>
          <cell r="P1286" t="str">
            <v>10</v>
          </cell>
          <cell r="Q1286" t="str">
            <v/>
          </cell>
          <cell r="R1286" t="str">
            <v/>
          </cell>
          <cell r="S1286" t="str">
            <v/>
          </cell>
          <cell r="T1286" t="str">
            <v/>
          </cell>
          <cell r="U1286" t="str">
            <v/>
          </cell>
          <cell r="V1286" t="str">
            <v>TEKNIS / ADMINISTRASI LAINNYA</v>
          </cell>
          <cell r="W1286" t="str">
            <v>SDN BATUNOBOTAK</v>
          </cell>
          <cell r="X1286" t="str">
            <v>CABANG DISPENBUD KECAMATAN BAOLAN</v>
          </cell>
          <cell r="Y1286" t="str">
            <v>SMA BIOLOGI</v>
          </cell>
          <cell r="Z1286" t="str">
            <v>23-05-1990</v>
          </cell>
          <cell r="AA1286" t="str">
            <v>Aktif</v>
          </cell>
          <cell r="AB1286" t="str">
            <v>PNS Daerah Kab./Kota yang bekerja pada Kab./Kota</v>
          </cell>
          <cell r="AC1286" t="str">
            <v>Pemerintah Kab. Tolitoli</v>
          </cell>
          <cell r="AD1286" t="str">
            <v>Pemerintah Kab. Tolitoli</v>
          </cell>
        </row>
        <row r="1287">
          <cell r="A1287">
            <v>1285</v>
          </cell>
          <cell r="B1287" t="str">
            <v>196206022015021001</v>
          </cell>
          <cell r="C1287" t="str">
            <v/>
          </cell>
          <cell r="D1287" t="str">
            <v>SUARDI</v>
          </cell>
          <cell r="E1287" t="str">
            <v/>
          </cell>
          <cell r="F1287" t="str">
            <v/>
          </cell>
          <cell r="G1287" t="str">
            <v>TOLITOLI</v>
          </cell>
          <cell r="H1287" t="str">
            <v>02 - 06 - 1962</v>
          </cell>
          <cell r="I1287" t="str">
            <v>I/a</v>
          </cell>
          <cell r="J1287" t="str">
            <v>01 - 02 - 2015</v>
          </cell>
          <cell r="K1287" t="str">
            <v>01 - 09 - 2016</v>
          </cell>
          <cell r="L1287" t="str">
            <v>L</v>
          </cell>
          <cell r="M1287" t="str">
            <v>I/a</v>
          </cell>
          <cell r="N1287" t="str">
            <v>01 - 02 - 2015</v>
          </cell>
          <cell r="O1287" t="str">
            <v>10</v>
          </cell>
          <cell r="P1287" t="str">
            <v>10</v>
          </cell>
          <cell r="Q1287" t="str">
            <v/>
          </cell>
          <cell r="R1287" t="str">
            <v/>
          </cell>
          <cell r="S1287" t="str">
            <v/>
          </cell>
          <cell r="T1287" t="str">
            <v/>
          </cell>
          <cell r="U1287" t="str">
            <v/>
          </cell>
          <cell r="V1287" t="str">
            <v>PRAMU TAMAN DAN KEBERSIHAN</v>
          </cell>
          <cell r="W1287" t="str">
            <v>Seksi Penanggulangan Kebersihan</v>
          </cell>
          <cell r="X1287" t="str">
            <v>Dinas Perumahan Rakyat Dan Kawasan Pemukiman</v>
          </cell>
          <cell r="Y1287" t="str">
            <v>SEKOLAH DASAR</v>
          </cell>
          <cell r="Z1287" t="str">
            <v>30-11-1974</v>
          </cell>
          <cell r="AA1287" t="str">
            <v>Aktif</v>
          </cell>
          <cell r="AB1287" t="str">
            <v>PNS Daerah Kab./Kota yang bekerja pada Kab./Kota</v>
          </cell>
          <cell r="AC1287" t="str">
            <v>Pemerintah Kab. Tolitoli</v>
          </cell>
          <cell r="AD1287" t="str">
            <v>Pemerintah Kab. Tolitoli</v>
          </cell>
        </row>
        <row r="1288">
          <cell r="A1288">
            <v>1286</v>
          </cell>
          <cell r="B1288" t="str">
            <v>198204112015022001</v>
          </cell>
          <cell r="C1288" t="str">
            <v/>
          </cell>
          <cell r="D1288" t="str">
            <v>JUSTINA BASRI</v>
          </cell>
          <cell r="E1288" t="str">
            <v/>
          </cell>
          <cell r="F1288" t="str">
            <v/>
          </cell>
          <cell r="G1288" t="str">
            <v>TOLITOLI</v>
          </cell>
          <cell r="H1288" t="str">
            <v>11 - 04 - 1982</v>
          </cell>
          <cell r="I1288" t="str">
            <v>II/a</v>
          </cell>
          <cell r="J1288" t="str">
            <v>01 - 02 - 2015</v>
          </cell>
          <cell r="K1288" t="str">
            <v>01 - 09 - 2016</v>
          </cell>
          <cell r="L1288" t="str">
            <v>P</v>
          </cell>
          <cell r="M1288" t="str">
            <v>II/a</v>
          </cell>
          <cell r="N1288" t="str">
            <v>01 - 02 - 2015</v>
          </cell>
          <cell r="O1288" t="str">
            <v>10</v>
          </cell>
          <cell r="P1288" t="str">
            <v>11</v>
          </cell>
          <cell r="Q1288" t="str">
            <v/>
          </cell>
          <cell r="R1288" t="str">
            <v/>
          </cell>
          <cell r="S1288" t="str">
            <v/>
          </cell>
          <cell r="T1288" t="str">
            <v/>
          </cell>
          <cell r="U1288" t="str">
            <v/>
          </cell>
          <cell r="V1288" t="str">
            <v xml:space="preserve">OPERATOR KOMPUTER </v>
          </cell>
          <cell r="W1288" t="str">
            <v>Sub Bagian Umum Dan Kepegawaian</v>
          </cell>
          <cell r="X1288" t="str">
            <v>Sekretariat</v>
          </cell>
          <cell r="Y1288" t="str">
            <v>SMK MANAJEMEN BISNIS</v>
          </cell>
          <cell r="Z1288" t="str">
            <v>20-06-2001</v>
          </cell>
          <cell r="AA1288" t="str">
            <v>Aktif</v>
          </cell>
          <cell r="AB1288" t="str">
            <v>PNS Daerah Kab./Kota yang bekerja pada Kab./Kota</v>
          </cell>
          <cell r="AC1288" t="str">
            <v>Pemerintah Kab. Tolitoli</v>
          </cell>
          <cell r="AD1288" t="str">
            <v>Pemerintah Kab. Tolitoli</v>
          </cell>
        </row>
        <row r="1289">
          <cell r="A1289">
            <v>1287</v>
          </cell>
          <cell r="B1289" t="str">
            <v>197907132010011019</v>
          </cell>
          <cell r="C1289" t="str">
            <v/>
          </cell>
          <cell r="D1289" t="str">
            <v>ZAKRI</v>
          </cell>
          <cell r="E1289" t="str">
            <v/>
          </cell>
          <cell r="F1289" t="str">
            <v>A.Md</v>
          </cell>
          <cell r="G1289" t="str">
            <v>MAJAULENG</v>
          </cell>
          <cell r="H1289" t="str">
            <v>13 - 07 - 1979</v>
          </cell>
          <cell r="I1289" t="str">
            <v>II/c</v>
          </cell>
          <cell r="J1289" t="str">
            <v>01 - 01 - 2010</v>
          </cell>
          <cell r="K1289" t="str">
            <v>01 - 01 - 2012</v>
          </cell>
          <cell r="L1289" t="str">
            <v>L</v>
          </cell>
          <cell r="M1289" t="str">
            <v>II/d</v>
          </cell>
          <cell r="N1289" t="str">
            <v>01 - 04 - 2014</v>
          </cell>
          <cell r="O1289" t="str">
            <v>7</v>
          </cell>
          <cell r="P1289" t="str">
            <v>3</v>
          </cell>
          <cell r="Q1289" t="str">
            <v/>
          </cell>
          <cell r="R1289" t="str">
            <v/>
          </cell>
          <cell r="S1289" t="str">
            <v/>
          </cell>
          <cell r="T1289" t="str">
            <v/>
          </cell>
          <cell r="U1289" t="str">
            <v/>
          </cell>
          <cell r="V1289" t="str">
            <v>STAF</v>
          </cell>
          <cell r="W1289" t="str">
            <v>Seksi Kemitraan Telematika</v>
          </cell>
          <cell r="X1289" t="str">
            <v>Dinas Komunikasi Dan Informatika</v>
          </cell>
          <cell r="Y1289" t="str">
            <v>D-III KOMPUTER</v>
          </cell>
          <cell r="Z1289" t="str">
            <v>31-12-2002</v>
          </cell>
          <cell r="AA1289" t="str">
            <v>Aktif</v>
          </cell>
          <cell r="AB1289" t="str">
            <v>PNS Daerah Kab./Kota yang bekerja pada Kab./Kota</v>
          </cell>
          <cell r="AC1289" t="str">
            <v>Pemerintah Kab. Tolitoli</v>
          </cell>
          <cell r="AD1289" t="str">
            <v>Pemerintah Kab. Tolitoli</v>
          </cell>
        </row>
        <row r="1290">
          <cell r="A1290">
            <v>1288</v>
          </cell>
          <cell r="B1290" t="str">
            <v>197112172007012011</v>
          </cell>
          <cell r="C1290" t="str">
            <v>570028821</v>
          </cell>
          <cell r="D1290" t="str">
            <v>DEWI NURHAJATI</v>
          </cell>
          <cell r="E1290" t="str">
            <v/>
          </cell>
          <cell r="F1290" t="str">
            <v>SP</v>
          </cell>
          <cell r="G1290" t="str">
            <v>MANADO</v>
          </cell>
          <cell r="H1290" t="str">
            <v>17 - 12 - 1971</v>
          </cell>
          <cell r="I1290" t="str">
            <v>II/a</v>
          </cell>
          <cell r="J1290" t="str">
            <v>01 - 01 - 2007</v>
          </cell>
          <cell r="K1290" t="str">
            <v>01 - 10 - 2008</v>
          </cell>
          <cell r="L1290" t="str">
            <v>P</v>
          </cell>
          <cell r="M1290" t="str">
            <v>III/b</v>
          </cell>
          <cell r="N1290" t="str">
            <v>01 - 04 - 2015</v>
          </cell>
          <cell r="O1290" t="str">
            <v>8</v>
          </cell>
          <cell r="P1290" t="str">
            <v>3</v>
          </cell>
          <cell r="Q1290" t="str">
            <v/>
          </cell>
          <cell r="R1290" t="str">
            <v/>
          </cell>
          <cell r="S1290" t="str">
            <v/>
          </cell>
          <cell r="T1290" t="str">
            <v/>
          </cell>
          <cell r="U1290" t="str">
            <v/>
          </cell>
          <cell r="V1290" t="str">
            <v>FUNGSIONAL UMUM</v>
          </cell>
          <cell r="W1290" t="str">
            <v>Seksi Pengolahan Hasil Perkebunan</v>
          </cell>
          <cell r="X1290" t="str">
            <v>Bidang Pengolahan Dan Pemasaran Hasil Perkebunan</v>
          </cell>
          <cell r="Y1290" t="str">
            <v>S-1 AGRIBISNIS PERTANIAN</v>
          </cell>
          <cell r="Z1290" t="str">
            <v>31-12-2010</v>
          </cell>
          <cell r="AA1290" t="str">
            <v>Aktif</v>
          </cell>
          <cell r="AB1290" t="str">
            <v>PNS Daerah Kab./Kota yang bekerja pada Kab./Kota</v>
          </cell>
          <cell r="AC1290" t="str">
            <v>Pemerintah Kab. Tolitoli</v>
          </cell>
          <cell r="AD1290" t="str">
            <v>Pemerintah Kab. Tolitoli</v>
          </cell>
        </row>
        <row r="1291">
          <cell r="A1291">
            <v>1289</v>
          </cell>
          <cell r="B1291" t="str">
            <v>196907162006042006</v>
          </cell>
          <cell r="C1291" t="str">
            <v>570021456</v>
          </cell>
          <cell r="D1291" t="str">
            <v>MASRINA HARUN</v>
          </cell>
          <cell r="E1291" t="str">
            <v/>
          </cell>
          <cell r="F1291" t="str">
            <v>S.Ag</v>
          </cell>
          <cell r="G1291" t="str">
            <v>SONI</v>
          </cell>
          <cell r="H1291" t="str">
            <v>16 - 07 - 1969</v>
          </cell>
          <cell r="I1291" t="str">
            <v>II/b</v>
          </cell>
          <cell r="J1291" t="str">
            <v>01 - 04 - 2006</v>
          </cell>
          <cell r="K1291" t="str">
            <v>01 - 10 - 2007</v>
          </cell>
          <cell r="L1291" t="str">
            <v>P</v>
          </cell>
          <cell r="M1291" t="str">
            <v>II/d</v>
          </cell>
          <cell r="N1291" t="str">
            <v>01 - 04 - 2013</v>
          </cell>
          <cell r="O1291" t="str">
            <v>12</v>
          </cell>
          <cell r="P1291" t="str">
            <v>10</v>
          </cell>
          <cell r="Q1291" t="str">
            <v/>
          </cell>
          <cell r="R1291" t="str">
            <v/>
          </cell>
          <cell r="S1291" t="str">
            <v/>
          </cell>
          <cell r="T1291" t="str">
            <v>01 - 04 - 2013</v>
          </cell>
          <cell r="U1291" t="str">
            <v>Guru Muda Tingkat. I</v>
          </cell>
          <cell r="V1291" t="str">
            <v/>
          </cell>
          <cell r="W1291" t="str">
            <v>SDN 1 DONGKO</v>
          </cell>
          <cell r="X1291" t="str">
            <v>CABANG DISPENBUD KECAMATAN DAMPAL SELATAN</v>
          </cell>
          <cell r="Y1291" t="str">
            <v>D-II PGSDI</v>
          </cell>
          <cell r="Z1291" t="str">
            <v>31-12-2005</v>
          </cell>
          <cell r="AA1291" t="str">
            <v>Aktif</v>
          </cell>
          <cell r="AB1291" t="str">
            <v>PNS Daerah Kab./Kota yang bekerja pada Kab./Kota</v>
          </cell>
          <cell r="AC1291" t="str">
            <v>Pemerintah Kab. Tolitoli</v>
          </cell>
          <cell r="AD1291" t="str">
            <v>Pemerintah Kab. Tolitoli</v>
          </cell>
        </row>
        <row r="1292">
          <cell r="A1292">
            <v>1290</v>
          </cell>
          <cell r="B1292" t="str">
            <v>196608072002112001</v>
          </cell>
          <cell r="C1292" t="str">
            <v>570014031</v>
          </cell>
          <cell r="D1292" t="str">
            <v>SADARNI</v>
          </cell>
          <cell r="E1292" t="str">
            <v/>
          </cell>
          <cell r="F1292" t="str">
            <v/>
          </cell>
          <cell r="G1292" t="str">
            <v>TOLITOLI</v>
          </cell>
          <cell r="H1292" t="str">
            <v>07 - 08 - 1966</v>
          </cell>
          <cell r="I1292" t="str">
            <v>II/a</v>
          </cell>
          <cell r="J1292" t="str">
            <v>01 - 11 - 2002</v>
          </cell>
          <cell r="K1292" t="str">
            <v>01 - 11 - 2003</v>
          </cell>
          <cell r="L1292" t="str">
            <v>P</v>
          </cell>
          <cell r="M1292" t="str">
            <v>II/d</v>
          </cell>
          <cell r="N1292" t="str">
            <v>01 - 10 - 2012</v>
          </cell>
          <cell r="O1292" t="str">
            <v>15</v>
          </cell>
          <cell r="P1292" t="str">
            <v>6</v>
          </cell>
          <cell r="Q1292" t="str">
            <v/>
          </cell>
          <cell r="R1292" t="str">
            <v/>
          </cell>
          <cell r="S1292" t="str">
            <v/>
          </cell>
          <cell r="T1292" t="str">
            <v>01 - 10 - 2012</v>
          </cell>
          <cell r="U1292" t="str">
            <v>Guru Muda Tingkat. I</v>
          </cell>
          <cell r="V1292" t="str">
            <v/>
          </cell>
          <cell r="W1292" t="str">
            <v>SD Negeri 4 Tolitoli</v>
          </cell>
          <cell r="X1292" t="str">
            <v>Dinas Pendidikan Dan Kebudayaan</v>
          </cell>
          <cell r="Y1292" t="str">
            <v>SPG PENDIDIKAN SD</v>
          </cell>
          <cell r="Z1292" t="str">
            <v>31-12-1987</v>
          </cell>
          <cell r="AA1292" t="str">
            <v>Aktif</v>
          </cell>
          <cell r="AB1292" t="str">
            <v>PNS Daerah Kab./Kota yang bekerja pada Kab./Kota</v>
          </cell>
          <cell r="AC1292" t="str">
            <v>Pemerintah Kab. Tolitoli</v>
          </cell>
          <cell r="AD1292" t="str">
            <v>Pemerintah Kab. Tolitoli</v>
          </cell>
        </row>
        <row r="1293">
          <cell r="A1293">
            <v>1291</v>
          </cell>
          <cell r="B1293" t="str">
            <v>197111102006041030</v>
          </cell>
          <cell r="C1293" t="str">
            <v>570021317</v>
          </cell>
          <cell r="D1293" t="str">
            <v>JARNAWI</v>
          </cell>
          <cell r="E1293" t="str">
            <v/>
          </cell>
          <cell r="F1293" t="str">
            <v>SP</v>
          </cell>
          <cell r="G1293" t="str">
            <v>DONGGALA</v>
          </cell>
          <cell r="H1293" t="str">
            <v>10 - 11 - 1971</v>
          </cell>
          <cell r="I1293" t="str">
            <v>III/a</v>
          </cell>
          <cell r="J1293" t="str">
            <v>01 - 04 - 2006</v>
          </cell>
          <cell r="K1293" t="str">
            <v>01 - 10 - 2007</v>
          </cell>
          <cell r="L1293" t="str">
            <v>L</v>
          </cell>
          <cell r="M1293" t="str">
            <v>IV/a</v>
          </cell>
          <cell r="N1293" t="str">
            <v>01 - 10 - 2017</v>
          </cell>
          <cell r="O1293" t="str">
            <v>20</v>
          </cell>
          <cell r="P1293" t="str">
            <v>6</v>
          </cell>
          <cell r="Q1293" t="str">
            <v/>
          </cell>
          <cell r="R1293" t="str">
            <v/>
          </cell>
          <cell r="S1293" t="str">
            <v/>
          </cell>
          <cell r="T1293" t="str">
            <v>01 - 10 - 2017</v>
          </cell>
          <cell r="U1293" t="str">
            <v>Penyuluh Pertanian Madya</v>
          </cell>
          <cell r="V1293" t="str">
            <v/>
          </cell>
          <cell r="W1293" t="str">
            <v>Badan Pelaksana Penyuluhan Pertanian, Perikanan Dan Kehutanan</v>
          </cell>
          <cell r="X1293" t="str">
            <v>Pemerintah Kabupaten Tolitoli</v>
          </cell>
          <cell r="Y1293" t="str">
            <v>S-1 ILMU SOSIAL DAN ILMU EKONOMI PERTANIAN</v>
          </cell>
          <cell r="Z1293" t="str">
            <v>01-01-2003</v>
          </cell>
          <cell r="AA1293" t="str">
            <v>Aktif</v>
          </cell>
          <cell r="AB1293" t="str">
            <v>PNS Daerah Kab./Kota yang bekerja pada Kab./Kota</v>
          </cell>
          <cell r="AC1293" t="str">
            <v>Pemerintah Kab. Tolitoli</v>
          </cell>
          <cell r="AD1293" t="str">
            <v>Pemerintah Kab. Tolitoli</v>
          </cell>
        </row>
        <row r="1294">
          <cell r="A1294">
            <v>1292</v>
          </cell>
          <cell r="B1294" t="str">
            <v>196205151983031035</v>
          </cell>
          <cell r="C1294" t="str">
            <v>010162514</v>
          </cell>
          <cell r="D1294" t="str">
            <v>IDRIS AHMAD ABDON</v>
          </cell>
          <cell r="E1294" t="str">
            <v/>
          </cell>
          <cell r="F1294" t="str">
            <v/>
          </cell>
          <cell r="G1294" t="str">
            <v>TOLITOLI</v>
          </cell>
          <cell r="H1294" t="str">
            <v>15 - 05 - 1962</v>
          </cell>
          <cell r="I1294" t="str">
            <v>II/a</v>
          </cell>
          <cell r="J1294" t="str">
            <v>01 - 03 - 1983</v>
          </cell>
          <cell r="K1294" t="str">
            <v>01 - 02 - 1985</v>
          </cell>
          <cell r="L1294" t="str">
            <v>L</v>
          </cell>
          <cell r="M1294" t="str">
            <v>III/d</v>
          </cell>
          <cell r="N1294" t="str">
            <v>01 - 04 - 2011</v>
          </cell>
          <cell r="O1294" t="str">
            <v>23</v>
          </cell>
          <cell r="P1294" t="str">
            <v>1</v>
          </cell>
          <cell r="Q1294" t="str">
            <v/>
          </cell>
          <cell r="R1294" t="str">
            <v/>
          </cell>
          <cell r="S1294" t="str">
            <v/>
          </cell>
          <cell r="T1294" t="str">
            <v>25 - 05 - 2007</v>
          </cell>
          <cell r="U1294" t="str">
            <v>Auditor Penyelia</v>
          </cell>
          <cell r="V1294" t="str">
            <v/>
          </cell>
          <cell r="W1294" t="str">
            <v>INSPEKTORAT</v>
          </cell>
          <cell r="X1294" t="str">
            <v>Pemerintah Kabupaten Tolitoli</v>
          </cell>
          <cell r="Y1294" t="str">
            <v>STM BANGUNAN</v>
          </cell>
          <cell r="Z1294" t="str">
            <v>31-12-1982</v>
          </cell>
          <cell r="AA1294" t="str">
            <v>Aktif</v>
          </cell>
          <cell r="AB1294" t="str">
            <v>PNS Daerah Kab./Kota yang bekerja pada Kab./Kota</v>
          </cell>
          <cell r="AC1294" t="str">
            <v>Pemerintah Kab. Tolitoli</v>
          </cell>
          <cell r="AD1294" t="str">
            <v>Pemerintah Kab. Tolitoli</v>
          </cell>
        </row>
        <row r="1295">
          <cell r="A1295">
            <v>1293</v>
          </cell>
          <cell r="B1295" t="str">
            <v>197101241995031002</v>
          </cell>
          <cell r="C1295" t="str">
            <v>132130004</v>
          </cell>
          <cell r="D1295" t="str">
            <v>JHONY YANSEN SENGKEY</v>
          </cell>
          <cell r="E1295" t="str">
            <v/>
          </cell>
          <cell r="F1295" t="str">
            <v>S.Pd</v>
          </cell>
          <cell r="G1295" t="str">
            <v>MINAHASA SELATAN</v>
          </cell>
          <cell r="H1295" t="str">
            <v>24 - 01 - 1971</v>
          </cell>
          <cell r="I1295" t="str">
            <v>II/c</v>
          </cell>
          <cell r="J1295" t="str">
            <v>01 - 03 - 1995</v>
          </cell>
          <cell r="K1295" t="str">
            <v>01 - 05 - 1996</v>
          </cell>
          <cell r="L1295" t="str">
            <v>L</v>
          </cell>
          <cell r="M1295" t="str">
            <v>IV/a</v>
          </cell>
          <cell r="N1295" t="str">
            <v>01 - 10 - 2012</v>
          </cell>
          <cell r="O1295" t="str">
            <v>15</v>
          </cell>
          <cell r="P1295" t="str">
            <v>9</v>
          </cell>
          <cell r="Q1295" t="str">
            <v/>
          </cell>
          <cell r="R1295" t="str">
            <v/>
          </cell>
          <cell r="S1295" t="str">
            <v/>
          </cell>
          <cell r="T1295" t="str">
            <v>09 - 03 - 2015</v>
          </cell>
          <cell r="U1295" t="str">
            <v>Guru Pembina</v>
          </cell>
          <cell r="V1295" t="str">
            <v/>
          </cell>
          <cell r="W1295" t="str">
            <v>SMP NEGERI 9 OGODEIDE</v>
          </cell>
          <cell r="X1295" t="str">
            <v>CABANG DISPENBUD KECAMATAN OGODEIDE</v>
          </cell>
          <cell r="Y1295" t="str">
            <v>S-1 PENDIDIKAN BIOLOGI</v>
          </cell>
          <cell r="Z1295" t="str">
            <v>31-12-2007</v>
          </cell>
          <cell r="AA1295" t="str">
            <v>Aktif</v>
          </cell>
          <cell r="AB1295" t="str">
            <v>PNS Daerah Kab./Kota yang bekerja pada Kab./Kota</v>
          </cell>
          <cell r="AC1295" t="str">
            <v>Pemerintah Kab. Tolitoli</v>
          </cell>
          <cell r="AD1295" t="str">
            <v>Pemerintah Kab. Tolitoli</v>
          </cell>
        </row>
        <row r="1296">
          <cell r="A1296">
            <v>1294</v>
          </cell>
          <cell r="B1296" t="str">
            <v>196007111981032008</v>
          </cell>
          <cell r="C1296" t="str">
            <v>130910222</v>
          </cell>
          <cell r="D1296" t="str">
            <v>ROSMINI</v>
          </cell>
          <cell r="E1296" t="str">
            <v/>
          </cell>
          <cell r="F1296" t="str">
            <v/>
          </cell>
          <cell r="G1296" t="str">
            <v>TOLITOLI</v>
          </cell>
          <cell r="H1296" t="str">
            <v>11 - 07 - 1960</v>
          </cell>
          <cell r="I1296" t="str">
            <v>I/b</v>
          </cell>
          <cell r="J1296" t="str">
            <v>01 - 03 - 1981</v>
          </cell>
          <cell r="K1296" t="str">
            <v>01 - 07 - 1982</v>
          </cell>
          <cell r="L1296" t="str">
            <v>P</v>
          </cell>
          <cell r="M1296" t="str">
            <v>III/b</v>
          </cell>
          <cell r="N1296" t="str">
            <v>01 - 10 - 2006</v>
          </cell>
          <cell r="O1296" t="str">
            <v>17</v>
          </cell>
          <cell r="P1296" t="str">
            <v>7</v>
          </cell>
          <cell r="Q1296" t="str">
            <v/>
          </cell>
          <cell r="R1296" t="str">
            <v/>
          </cell>
          <cell r="S1296" t="str">
            <v/>
          </cell>
          <cell r="T1296" t="str">
            <v/>
          </cell>
          <cell r="U1296" t="str">
            <v/>
          </cell>
          <cell r="V1296" t="str">
            <v>PENGADMINISTRASI UMUM</v>
          </cell>
          <cell r="W1296" t="str">
            <v>Sub Bagian Program</v>
          </cell>
          <cell r="X1296" t="str">
            <v>Dinas Pendidikan Dan Kebudayaan</v>
          </cell>
          <cell r="Y1296" t="str">
            <v>SMA A.3/IPS</v>
          </cell>
          <cell r="Z1296" t="str">
            <v>31-12-1986</v>
          </cell>
          <cell r="AA1296" t="str">
            <v>Masa Persiapan Pensiun</v>
          </cell>
          <cell r="AB1296" t="str">
            <v>PNS Daerah Kab./Kota yang bekerja pada Kab./Kota</v>
          </cell>
          <cell r="AC1296" t="str">
            <v>Pemerintah Kab. Tolitoli</v>
          </cell>
          <cell r="AD1296" t="str">
            <v>Pemerintah Kab. Tolitoli</v>
          </cell>
        </row>
        <row r="1297">
          <cell r="A1297">
            <v>1295</v>
          </cell>
          <cell r="B1297" t="str">
            <v>197604132014092001</v>
          </cell>
          <cell r="C1297" t="str">
            <v/>
          </cell>
          <cell r="D1297" t="str">
            <v>NILAWATY SYAHRIL</v>
          </cell>
          <cell r="E1297" t="str">
            <v/>
          </cell>
          <cell r="F1297" t="str">
            <v>SE</v>
          </cell>
          <cell r="G1297" t="str">
            <v>TOLITOLI</v>
          </cell>
          <cell r="H1297" t="str">
            <v>13 - 04 - 1976</v>
          </cell>
          <cell r="I1297" t="str">
            <v>III/a</v>
          </cell>
          <cell r="J1297" t="str">
            <v>01 - 09 - 2014</v>
          </cell>
          <cell r="K1297" t="str">
            <v>01 - 12 - 2015</v>
          </cell>
          <cell r="L1297" t="str">
            <v>P</v>
          </cell>
          <cell r="M1297" t="str">
            <v>III/a</v>
          </cell>
          <cell r="N1297" t="str">
            <v>01 - 09 - 2014</v>
          </cell>
          <cell r="O1297" t="str">
            <v>9</v>
          </cell>
          <cell r="P1297" t="str">
            <v>8</v>
          </cell>
          <cell r="Q1297" t="str">
            <v/>
          </cell>
          <cell r="R1297" t="str">
            <v/>
          </cell>
          <cell r="S1297" t="str">
            <v/>
          </cell>
          <cell r="T1297" t="str">
            <v/>
          </cell>
          <cell r="U1297" t="str">
            <v/>
          </cell>
          <cell r="V1297" t="str">
            <v>TEKNIS / ADMINISTRASI LAINNYA</v>
          </cell>
          <cell r="W1297" t="str">
            <v>KANTOR KECAMATAN TOLITOLI UTARA</v>
          </cell>
          <cell r="X1297" t="str">
            <v>Pemerintah Kabupaten Tolitoli</v>
          </cell>
          <cell r="Y1297" t="str">
            <v>S-1 EKONOMI DAN PEMBANGUNAN</v>
          </cell>
          <cell r="Z1297" t="str">
            <v>30-06-2003</v>
          </cell>
          <cell r="AA1297" t="str">
            <v>Aktif</v>
          </cell>
          <cell r="AB1297" t="str">
            <v>PNS Daerah Kab./Kota yang bekerja pada Kab./Kota</v>
          </cell>
          <cell r="AC1297" t="str">
            <v>Pemerintah Kab. Tolitoli</v>
          </cell>
          <cell r="AD1297" t="str">
            <v>Pemerintah Kab. Tolitoli</v>
          </cell>
        </row>
        <row r="1298">
          <cell r="A1298">
            <v>1296</v>
          </cell>
          <cell r="B1298" t="str">
            <v>196705031992111002</v>
          </cell>
          <cell r="C1298" t="str">
            <v>131988360</v>
          </cell>
          <cell r="D1298" t="str">
            <v>SUPIYONO</v>
          </cell>
          <cell r="E1298" t="str">
            <v/>
          </cell>
          <cell r="F1298" t="str">
            <v>S.Pd.SD</v>
          </cell>
          <cell r="G1298" t="str">
            <v>BANYUWANGI</v>
          </cell>
          <cell r="H1298" t="str">
            <v>03 - 05 - 1967</v>
          </cell>
          <cell r="I1298" t="str">
            <v>II/a</v>
          </cell>
          <cell r="J1298" t="str">
            <v>01 - 11 - 1992</v>
          </cell>
          <cell r="K1298" t="str">
            <v>01 - 12 - 1993</v>
          </cell>
          <cell r="L1298" t="str">
            <v>L</v>
          </cell>
          <cell r="M1298" t="str">
            <v>IV/a</v>
          </cell>
          <cell r="N1298" t="str">
            <v>01 - 04 - 2016</v>
          </cell>
          <cell r="O1298" t="str">
            <v>18</v>
          </cell>
          <cell r="P1298" t="str">
            <v>5</v>
          </cell>
          <cell r="Q1298" t="str">
            <v/>
          </cell>
          <cell r="R1298" t="str">
            <v/>
          </cell>
          <cell r="S1298" t="str">
            <v/>
          </cell>
          <cell r="T1298" t="str">
            <v>01 - 04 - 2016</v>
          </cell>
          <cell r="U1298" t="str">
            <v>Guru Madya</v>
          </cell>
          <cell r="V1298" t="str">
            <v/>
          </cell>
          <cell r="W1298" t="str">
            <v>SDN BATUAN</v>
          </cell>
          <cell r="X1298" t="str">
            <v>CABANG DISPENBUD KECAMATAN LAMPASIO</v>
          </cell>
          <cell r="Y1298" t="str">
            <v>S-1 PENDIDIKAN GURU SEKOLAH DASAR (PGSD)</v>
          </cell>
          <cell r="Z1298" t="str">
            <v>31-12-2010</v>
          </cell>
          <cell r="AA1298" t="str">
            <v>Aktif</v>
          </cell>
          <cell r="AB1298" t="str">
            <v>PNS Daerah Kab./Kota yang bekerja pada Kab./Kota</v>
          </cell>
          <cell r="AC1298" t="str">
            <v>Pemerintah Kab. Tolitoli</v>
          </cell>
          <cell r="AD1298" t="str">
            <v>Pemerintah Kab. Tolitoli</v>
          </cell>
        </row>
        <row r="1299">
          <cell r="A1299">
            <v>1297</v>
          </cell>
          <cell r="B1299" t="str">
            <v>195808011979101006</v>
          </cell>
          <cell r="C1299" t="str">
            <v>130757492</v>
          </cell>
          <cell r="D1299" t="str">
            <v>ABDULLAH E SAMAY</v>
          </cell>
          <cell r="E1299" t="str">
            <v/>
          </cell>
          <cell r="F1299" t="str">
            <v/>
          </cell>
          <cell r="G1299" t="str">
            <v>BUOL</v>
          </cell>
          <cell r="H1299" t="str">
            <v>01 - 08 - 1958</v>
          </cell>
          <cell r="I1299" t="str">
            <v>II/a</v>
          </cell>
          <cell r="J1299" t="str">
            <v>01 - 10 - 1979</v>
          </cell>
          <cell r="K1299" t="str">
            <v>01 - 10 - 1980</v>
          </cell>
          <cell r="L1299" t="str">
            <v>L</v>
          </cell>
          <cell r="M1299" t="str">
            <v>III/d</v>
          </cell>
          <cell r="N1299" t="str">
            <v>01 - 04 - 2005</v>
          </cell>
          <cell r="O1299" t="str">
            <v>18</v>
          </cell>
          <cell r="P1299" t="str">
            <v>0</v>
          </cell>
          <cell r="Q1299" t="str">
            <v/>
          </cell>
          <cell r="R1299" t="str">
            <v/>
          </cell>
          <cell r="S1299" t="str">
            <v/>
          </cell>
          <cell r="T1299" t="str">
            <v>09 - 03 - 2015</v>
          </cell>
          <cell r="U1299" t="str">
            <v>Pengawas Sekolah Madya - TK/SD</v>
          </cell>
          <cell r="V1299" t="str">
            <v/>
          </cell>
          <cell r="W1299" t="str">
            <v>CABANG DISDIKPORA KEC. LAMPASIO</v>
          </cell>
          <cell r="X1299" t="str">
            <v>DINAS PENDIDIKAN, PEMUDA DAN OLAH RAGA</v>
          </cell>
          <cell r="Y1299" t="str">
            <v>D-II PENDIDIKAN</v>
          </cell>
          <cell r="Z1299" t="str">
            <v>16-09-2003</v>
          </cell>
          <cell r="AA1299" t="str">
            <v>Masa Persiapan Pensiun</v>
          </cell>
          <cell r="AB1299" t="str">
            <v>PNS Daerah Kab./Kota yang bekerja pada Kab./Kota</v>
          </cell>
          <cell r="AC1299" t="str">
            <v>Pemerintah Kab. Tolitoli</v>
          </cell>
          <cell r="AD1299" t="str">
            <v>Pemerintah Kab. Tolitoli</v>
          </cell>
        </row>
        <row r="1300">
          <cell r="A1300">
            <v>1298</v>
          </cell>
          <cell r="B1300" t="str">
            <v>198704092010012014</v>
          </cell>
          <cell r="C1300" t="str">
            <v/>
          </cell>
          <cell r="D1300" t="str">
            <v>DIAN NINGSI PRATIWI</v>
          </cell>
          <cell r="E1300" t="str">
            <v/>
          </cell>
          <cell r="F1300" t="str">
            <v>A.Md.Keb</v>
          </cell>
          <cell r="G1300" t="str">
            <v>PALU</v>
          </cell>
          <cell r="H1300" t="str">
            <v>09 - 04 - 1987</v>
          </cell>
          <cell r="I1300" t="str">
            <v>II/c</v>
          </cell>
          <cell r="J1300" t="str">
            <v>01 - 01 - 2010</v>
          </cell>
          <cell r="K1300" t="str">
            <v>01 - 01 - 2012</v>
          </cell>
          <cell r="L1300" t="str">
            <v>P</v>
          </cell>
          <cell r="M1300" t="str">
            <v>III/a</v>
          </cell>
          <cell r="N1300" t="str">
            <v>01 - 04 - 2017</v>
          </cell>
          <cell r="O1300" t="str">
            <v>5</v>
          </cell>
          <cell r="P1300" t="str">
            <v>3</v>
          </cell>
          <cell r="Q1300" t="str">
            <v/>
          </cell>
          <cell r="R1300" t="str">
            <v/>
          </cell>
          <cell r="S1300" t="str">
            <v/>
          </cell>
          <cell r="T1300" t="str">
            <v>01 - 04 - 2017</v>
          </cell>
          <cell r="U1300" t="str">
            <v>Bidan Mahir / Lanjutan</v>
          </cell>
          <cell r="V1300" t="str">
            <v/>
          </cell>
          <cell r="W1300" t="str">
            <v>PUSKESMAS LAULALANG</v>
          </cell>
          <cell r="X1300" t="str">
            <v>DINAS KESEHATAN</v>
          </cell>
          <cell r="Y1300" t="str">
            <v>D-III KEBIDANAN</v>
          </cell>
          <cell r="Z1300" t="str">
            <v>31-12-2008</v>
          </cell>
          <cell r="AA1300" t="str">
            <v>Aktif</v>
          </cell>
          <cell r="AB1300" t="str">
            <v>PNS Daerah Kab./Kota yang bekerja pada Kab./Kota</v>
          </cell>
          <cell r="AC1300" t="str">
            <v>Pemerintah Kab. Tolitoli</v>
          </cell>
          <cell r="AD1300" t="str">
            <v>Pemerintah Kab. Tolitoli</v>
          </cell>
        </row>
        <row r="1301">
          <cell r="A1301">
            <v>1299</v>
          </cell>
          <cell r="B1301" t="str">
            <v>198306262015022001</v>
          </cell>
          <cell r="C1301" t="str">
            <v/>
          </cell>
          <cell r="D1301" t="str">
            <v>SITTI RAMLAH</v>
          </cell>
          <cell r="E1301" t="str">
            <v/>
          </cell>
          <cell r="F1301" t="str">
            <v/>
          </cell>
          <cell r="G1301" t="str">
            <v>TARAKAN</v>
          </cell>
          <cell r="H1301" t="str">
            <v>26 - 06 - 1983</v>
          </cell>
          <cell r="I1301" t="str">
            <v>II/a</v>
          </cell>
          <cell r="J1301" t="str">
            <v>01 - 02 - 2015</v>
          </cell>
          <cell r="K1301" t="str">
            <v>01 - 09 - 2016</v>
          </cell>
          <cell r="L1301" t="str">
            <v>P</v>
          </cell>
          <cell r="M1301" t="str">
            <v>II/a</v>
          </cell>
          <cell r="N1301" t="str">
            <v>01 - 02 - 2015</v>
          </cell>
          <cell r="O1301" t="str">
            <v>10</v>
          </cell>
          <cell r="P1301" t="str">
            <v>11</v>
          </cell>
          <cell r="Q1301" t="str">
            <v/>
          </cell>
          <cell r="R1301" t="str">
            <v/>
          </cell>
          <cell r="S1301" t="str">
            <v/>
          </cell>
          <cell r="T1301" t="str">
            <v/>
          </cell>
          <cell r="U1301" t="str">
            <v/>
          </cell>
          <cell r="V1301" t="str">
            <v>TEKNIS / ADMINISTRASI LAINNYA</v>
          </cell>
          <cell r="W1301" t="str">
            <v>SUBBAG ADMINISTRASI UMUM DAN KEPEGAWAIAN</v>
          </cell>
          <cell r="X1301" t="str">
            <v>SEKRETARIAT</v>
          </cell>
          <cell r="Y1301" t="str">
            <v>SMK AKUNTANSI</v>
          </cell>
          <cell r="Z1301" t="str">
            <v>18-06-2001</v>
          </cell>
          <cell r="AA1301" t="str">
            <v>Aktif</v>
          </cell>
          <cell r="AB1301" t="str">
            <v>PNS Daerah Kab./Kota yang bekerja pada Kab./Kota</v>
          </cell>
          <cell r="AC1301" t="str">
            <v>Pemerintah Kab. Tolitoli</v>
          </cell>
          <cell r="AD1301" t="str">
            <v>Pemerintah Kab. Tolitoli</v>
          </cell>
        </row>
        <row r="1302">
          <cell r="A1302">
            <v>1300</v>
          </cell>
          <cell r="B1302" t="str">
            <v>198002202010011025</v>
          </cell>
          <cell r="C1302" t="str">
            <v/>
          </cell>
          <cell r="D1302" t="str">
            <v>ABRAR IMRAN DG. PAREBBA</v>
          </cell>
          <cell r="E1302" t="str">
            <v/>
          </cell>
          <cell r="F1302" t="str">
            <v>S.Kom</v>
          </cell>
          <cell r="G1302" t="str">
            <v>TOLITOLI</v>
          </cell>
          <cell r="H1302" t="str">
            <v>20 - 02 - 1980</v>
          </cell>
          <cell r="I1302" t="str">
            <v>II/a</v>
          </cell>
          <cell r="J1302" t="str">
            <v>01 - 01 - 2010</v>
          </cell>
          <cell r="K1302" t="str">
            <v>01 - 01 - 2012</v>
          </cell>
          <cell r="L1302" t="str">
            <v>L</v>
          </cell>
          <cell r="M1302" t="str">
            <v>III/a</v>
          </cell>
          <cell r="N1302" t="str">
            <v>01 - 04 - 2016</v>
          </cell>
          <cell r="O1302" t="str">
            <v>6</v>
          </cell>
          <cell r="P1302" t="str">
            <v>3</v>
          </cell>
          <cell r="Q1302" t="str">
            <v/>
          </cell>
          <cell r="R1302" t="str">
            <v/>
          </cell>
          <cell r="S1302" t="str">
            <v/>
          </cell>
          <cell r="T1302" t="str">
            <v/>
          </cell>
          <cell r="U1302" t="str">
            <v/>
          </cell>
          <cell r="V1302" t="str">
            <v>PRANATA SISTEM INFORMASI DIKLAT APARATUR</v>
          </cell>
          <cell r="W1302" t="str">
            <v>Sub Bidang Diklat Prajabatan</v>
          </cell>
          <cell r="X1302" t="str">
            <v>Badan Kepegawaian Dan Pengembangan Sumber Daya Manusia</v>
          </cell>
          <cell r="Y1302" t="str">
            <v>S-1 SARJANA KOMPUTER</v>
          </cell>
          <cell r="Z1302" t="str">
            <v>31-12-1998</v>
          </cell>
          <cell r="AA1302" t="str">
            <v>Aktif</v>
          </cell>
          <cell r="AB1302" t="str">
            <v>PNS Daerah Kab./Kota yang bekerja pada Kab./Kota</v>
          </cell>
          <cell r="AC1302" t="str">
            <v>Pemerintah Kab. Tolitoli</v>
          </cell>
          <cell r="AD1302" t="str">
            <v>Pemerintah Kab. Tolitoli</v>
          </cell>
        </row>
        <row r="1303">
          <cell r="A1303">
            <v>1301</v>
          </cell>
          <cell r="B1303" t="str">
            <v>197809192002112001</v>
          </cell>
          <cell r="C1303" t="str">
            <v>570014035</v>
          </cell>
          <cell r="D1303" t="str">
            <v>FAELATENDDIANA</v>
          </cell>
          <cell r="E1303" t="str">
            <v/>
          </cell>
          <cell r="F1303" t="str">
            <v/>
          </cell>
          <cell r="G1303" t="str">
            <v>YOGYAKARTA</v>
          </cell>
          <cell r="H1303" t="str">
            <v>19 - 09 - 1978</v>
          </cell>
          <cell r="I1303" t="str">
            <v>II/a</v>
          </cell>
          <cell r="J1303" t="str">
            <v>01 - 11 - 2002</v>
          </cell>
          <cell r="K1303" t="str">
            <v>01 - 12 - 2003</v>
          </cell>
          <cell r="L1303" t="str">
            <v>P</v>
          </cell>
          <cell r="M1303" t="str">
            <v>II/d</v>
          </cell>
          <cell r="N1303" t="str">
            <v>01 - 04 - 2018</v>
          </cell>
          <cell r="O1303" t="str">
            <v>21</v>
          </cell>
          <cell r="P1303" t="str">
            <v>5</v>
          </cell>
          <cell r="Q1303" t="str">
            <v/>
          </cell>
          <cell r="R1303" t="str">
            <v/>
          </cell>
          <cell r="S1303" t="str">
            <v/>
          </cell>
          <cell r="T1303" t="str">
            <v>01 - 10 - 2014</v>
          </cell>
          <cell r="U1303" t="str">
            <v>Bidan Terampil / Pelaksana</v>
          </cell>
          <cell r="V1303" t="str">
            <v/>
          </cell>
          <cell r="W1303" t="str">
            <v>PUSKESMAS GALANG</v>
          </cell>
          <cell r="X1303" t="str">
            <v>DINAS KESEHATAN</v>
          </cell>
          <cell r="Y1303" t="str">
            <v>PROGRAM PENDIDIKAN BIDAN</v>
          </cell>
          <cell r="Z1303" t="str">
            <v>01-01-1996</v>
          </cell>
          <cell r="AA1303" t="str">
            <v>Aktif</v>
          </cell>
          <cell r="AB1303" t="str">
            <v>PNS Daerah Kab./Kota yang bekerja pada Kab./Kota</v>
          </cell>
          <cell r="AC1303" t="str">
            <v>Pemerintah Kab. Tolitoli</v>
          </cell>
          <cell r="AD1303" t="str">
            <v>Pemerintah Kab. Tolitoli</v>
          </cell>
        </row>
        <row r="1304">
          <cell r="A1304">
            <v>1302</v>
          </cell>
          <cell r="B1304" t="str">
            <v>197801112009042001</v>
          </cell>
          <cell r="C1304" t="str">
            <v/>
          </cell>
          <cell r="D1304" t="str">
            <v>HABIBA</v>
          </cell>
          <cell r="E1304" t="str">
            <v/>
          </cell>
          <cell r="F1304" t="str">
            <v>S.Sos</v>
          </cell>
          <cell r="G1304" t="str">
            <v>SIDENRENG RAPPANG</v>
          </cell>
          <cell r="H1304" t="str">
            <v>11 - 01 - 1978</v>
          </cell>
          <cell r="I1304" t="str">
            <v>II/a</v>
          </cell>
          <cell r="J1304" t="str">
            <v>01 - 04 - 2009</v>
          </cell>
          <cell r="K1304" t="str">
            <v>01 - 01 - 2011</v>
          </cell>
          <cell r="L1304" t="str">
            <v>P</v>
          </cell>
          <cell r="M1304" t="str">
            <v>III/a</v>
          </cell>
          <cell r="N1304" t="str">
            <v>01 - 10 - 2015</v>
          </cell>
          <cell r="O1304" t="str">
            <v>6</v>
          </cell>
          <cell r="P1304" t="str">
            <v>3</v>
          </cell>
          <cell r="Q1304" t="str">
            <v/>
          </cell>
          <cell r="R1304" t="str">
            <v/>
          </cell>
          <cell r="S1304" t="str">
            <v/>
          </cell>
          <cell r="T1304" t="str">
            <v/>
          </cell>
          <cell r="U1304" t="str">
            <v/>
          </cell>
          <cell r="V1304" t="str">
            <v>FUNGSIONAL UMUM</v>
          </cell>
          <cell r="W1304" t="str">
            <v>Seksi Pembinaan Penempatan Tenaga Kerja Dan Perluasan Kerja</v>
          </cell>
          <cell r="X1304" t="str">
            <v>Bidang Pembinaan Dan Pelatihan Dan Penempatan Tenaga Kerja</v>
          </cell>
          <cell r="Y1304" t="str">
            <v>S-1 ILMU ADMINISTRASI NEGARA</v>
          </cell>
          <cell r="Z1304" t="str">
            <v>31-12-2012</v>
          </cell>
          <cell r="AA1304" t="str">
            <v>Aktif</v>
          </cell>
          <cell r="AB1304" t="str">
            <v>PNS Daerah Kab./Kota yang bekerja pada Kab./Kota</v>
          </cell>
          <cell r="AC1304" t="str">
            <v>Pemerintah Kab. Tolitoli</v>
          </cell>
          <cell r="AD1304" t="str">
            <v>Pemerintah Kab. Tolitoli</v>
          </cell>
        </row>
        <row r="1305">
          <cell r="A1305">
            <v>1303</v>
          </cell>
          <cell r="B1305" t="str">
            <v>198008252005012017</v>
          </cell>
          <cell r="C1305" t="str">
            <v>570017234</v>
          </cell>
          <cell r="D1305" t="str">
            <v>FATMAWATI UMAR</v>
          </cell>
          <cell r="E1305" t="str">
            <v/>
          </cell>
          <cell r="F1305" t="str">
            <v>A.Ma</v>
          </cell>
          <cell r="G1305" t="str">
            <v>TOLITOLI</v>
          </cell>
          <cell r="H1305" t="str">
            <v>25 - 08 - 1980</v>
          </cell>
          <cell r="I1305" t="str">
            <v>II/b</v>
          </cell>
          <cell r="J1305" t="str">
            <v>01 - 01 - 2005</v>
          </cell>
          <cell r="K1305" t="str">
            <v>01 - 03 - 2006</v>
          </cell>
          <cell r="L1305" t="str">
            <v>P</v>
          </cell>
          <cell r="M1305" t="str">
            <v>III/a</v>
          </cell>
          <cell r="N1305" t="str">
            <v>01 - 04 - 2017</v>
          </cell>
          <cell r="O1305" t="str">
            <v>10</v>
          </cell>
          <cell r="P1305" t="str">
            <v>3</v>
          </cell>
          <cell r="Q1305" t="str">
            <v/>
          </cell>
          <cell r="R1305" t="str">
            <v/>
          </cell>
          <cell r="S1305" t="str">
            <v/>
          </cell>
          <cell r="T1305" t="str">
            <v>01 - 04 - 2017</v>
          </cell>
          <cell r="U1305" t="str">
            <v>Guru Pertama</v>
          </cell>
          <cell r="V1305" t="str">
            <v/>
          </cell>
          <cell r="W1305" t="str">
            <v>SD Negeri 3 Tambun</v>
          </cell>
          <cell r="X1305" t="str">
            <v>Dinas Pendidikan Dan Kebudayaan</v>
          </cell>
          <cell r="Y1305" t="str">
            <v>D-II/A-II PGSD</v>
          </cell>
          <cell r="Z1305" t="str">
            <v>31-12-2001</v>
          </cell>
          <cell r="AA1305" t="str">
            <v>Aktif</v>
          </cell>
          <cell r="AB1305" t="str">
            <v>PNS Daerah Kab./Kota yang bekerja pada Kab./Kota</v>
          </cell>
          <cell r="AC1305" t="str">
            <v>Pemerintah Kab. Tolitoli</v>
          </cell>
          <cell r="AD1305" t="str">
            <v>Pemerintah Kab. Tolitoli</v>
          </cell>
        </row>
        <row r="1306">
          <cell r="A1306">
            <v>1304</v>
          </cell>
          <cell r="B1306" t="str">
            <v>196906031994011001</v>
          </cell>
          <cell r="C1306" t="str">
            <v>570011588</v>
          </cell>
          <cell r="D1306" t="str">
            <v>SAWIL ASISA HAKA</v>
          </cell>
          <cell r="E1306" t="str">
            <v/>
          </cell>
          <cell r="F1306" t="str">
            <v>S.SOS</v>
          </cell>
          <cell r="G1306" t="str">
            <v>TOLITOLI</v>
          </cell>
          <cell r="H1306" t="str">
            <v>03 - 06 - 1969</v>
          </cell>
          <cell r="I1306" t="str">
            <v>II/a</v>
          </cell>
          <cell r="J1306" t="str">
            <v>01 - 01 - 1994</v>
          </cell>
          <cell r="K1306" t="str">
            <v>01 - 07 - 1995</v>
          </cell>
          <cell r="L1306" t="str">
            <v>L</v>
          </cell>
          <cell r="M1306" t="str">
            <v>III/d</v>
          </cell>
          <cell r="N1306" t="str">
            <v>01 - 04 - 2011</v>
          </cell>
          <cell r="O1306" t="str">
            <v>16</v>
          </cell>
          <cell r="P1306" t="str">
            <v>0</v>
          </cell>
          <cell r="Q1306" t="str">
            <v/>
          </cell>
          <cell r="R1306" t="str">
            <v/>
          </cell>
          <cell r="S1306" t="str">
            <v/>
          </cell>
          <cell r="T1306" t="str">
            <v/>
          </cell>
          <cell r="U1306" t="str">
            <v/>
          </cell>
          <cell r="V1306" t="str">
            <v>STAF</v>
          </cell>
          <cell r="W1306" t="str">
            <v>INSPEKTUR PEMBANTU WILAYAH II</v>
          </cell>
          <cell r="X1306" t="str">
            <v>INSPEKTORAT</v>
          </cell>
          <cell r="Y1306" t="str">
            <v>S-1/STRATA SATU</v>
          </cell>
          <cell r="Z1306" t="str">
            <v>31-12-2003</v>
          </cell>
          <cell r="AA1306" t="str">
            <v>Aktif</v>
          </cell>
          <cell r="AB1306" t="str">
            <v>PNS Daerah Kab./Kota yang bekerja pada Kab./Kota</v>
          </cell>
          <cell r="AC1306" t="str">
            <v>Pemerintah Kab. Tolitoli</v>
          </cell>
          <cell r="AD1306" t="str">
            <v>Pemerintah Kab. Tolitoli</v>
          </cell>
        </row>
        <row r="1307">
          <cell r="A1307">
            <v>1305</v>
          </cell>
          <cell r="B1307" t="str">
            <v>198110062009042004</v>
          </cell>
          <cell r="C1307" t="str">
            <v/>
          </cell>
          <cell r="D1307" t="str">
            <v>SJENI CHERI KAMASI</v>
          </cell>
          <cell r="E1307" t="str">
            <v/>
          </cell>
          <cell r="F1307" t="str">
            <v>SE</v>
          </cell>
          <cell r="G1307" t="str">
            <v>MINAHASA</v>
          </cell>
          <cell r="H1307" t="str">
            <v>06 - 10 - 1981</v>
          </cell>
          <cell r="I1307" t="str">
            <v>III/a</v>
          </cell>
          <cell r="J1307" t="str">
            <v>01 - 04 - 2009</v>
          </cell>
          <cell r="K1307" t="str">
            <v>01 - 01 - 2011</v>
          </cell>
          <cell r="L1307" t="str">
            <v>P</v>
          </cell>
          <cell r="M1307" t="str">
            <v>III/c</v>
          </cell>
          <cell r="N1307" t="str">
            <v>01 - 04 - 2017</v>
          </cell>
          <cell r="O1307" t="str">
            <v>8</v>
          </cell>
          <cell r="P1307" t="str">
            <v>0</v>
          </cell>
          <cell r="Q1307" t="str">
            <v/>
          </cell>
          <cell r="R1307" t="str">
            <v/>
          </cell>
          <cell r="S1307" t="str">
            <v/>
          </cell>
          <cell r="T1307" t="str">
            <v/>
          </cell>
          <cell r="U1307" t="str">
            <v/>
          </cell>
          <cell r="V1307" t="str">
            <v>PENGOLAH DATA PEMEGANGBUKUAN DAN LAPORAN PENERIMAAN BEA PEROLEHAN HAKATAS TANAH DAN BANGUNAN (BPHTB)</v>
          </cell>
          <cell r="W1307" t="str">
            <v>Seksi Pendaftaran Dan Pendataan</v>
          </cell>
          <cell r="X1307" t="str">
            <v>Bidang PBB Dan BPHTB</v>
          </cell>
          <cell r="Y1307" t="str">
            <v>S-1 EKONOMI MANAJEMEN</v>
          </cell>
          <cell r="Z1307" t="str">
            <v>31-12-2008</v>
          </cell>
          <cell r="AA1307" t="str">
            <v>Aktif</v>
          </cell>
          <cell r="AB1307" t="str">
            <v>PNS Daerah Kab./Kota yang bekerja pada Kab./Kota</v>
          </cell>
          <cell r="AC1307" t="str">
            <v>Pemerintah Kab. Tolitoli</v>
          </cell>
          <cell r="AD1307" t="str">
            <v>Pemerintah Kab. Tolitoli</v>
          </cell>
        </row>
        <row r="1308">
          <cell r="A1308">
            <v>1306</v>
          </cell>
          <cell r="B1308" t="str">
            <v>197109102006042021</v>
          </cell>
          <cell r="C1308" t="str">
            <v>570021177</v>
          </cell>
          <cell r="D1308" t="str">
            <v>SA DIA KANDI</v>
          </cell>
          <cell r="E1308" t="str">
            <v/>
          </cell>
          <cell r="F1308" t="str">
            <v>A.Ma</v>
          </cell>
          <cell r="G1308" t="str">
            <v>BAMBAPULA</v>
          </cell>
          <cell r="H1308" t="str">
            <v>10 - 09 - 1971</v>
          </cell>
          <cell r="I1308" t="str">
            <v>II/b</v>
          </cell>
          <cell r="J1308" t="str">
            <v>01 - 04 - 2006</v>
          </cell>
          <cell r="K1308" t="str">
            <v>01 - 10 - 2007</v>
          </cell>
          <cell r="L1308" t="str">
            <v>P</v>
          </cell>
          <cell r="M1308" t="str">
            <v>II/d</v>
          </cell>
          <cell r="N1308" t="str">
            <v>01 - 04 - 2013</v>
          </cell>
          <cell r="O1308" t="str">
            <v>11</v>
          </cell>
          <cell r="P1308" t="str">
            <v>5</v>
          </cell>
          <cell r="Q1308" t="str">
            <v/>
          </cell>
          <cell r="R1308" t="str">
            <v/>
          </cell>
          <cell r="S1308" t="str">
            <v/>
          </cell>
          <cell r="T1308" t="str">
            <v>01 - 04 - 2013</v>
          </cell>
          <cell r="U1308" t="str">
            <v>Guru Muda Tingkat. I</v>
          </cell>
          <cell r="V1308" t="str">
            <v/>
          </cell>
          <cell r="W1308" t="str">
            <v>SDN 2 BAMBAPULA</v>
          </cell>
          <cell r="X1308" t="str">
            <v>CABANG DISPENBUD KECAMATAN DAMPAL UTARA</v>
          </cell>
          <cell r="Y1308" t="str">
            <v>D-II PGSDI</v>
          </cell>
          <cell r="Z1308" t="str">
            <v>31-12-2004</v>
          </cell>
          <cell r="AA1308" t="str">
            <v>Aktif</v>
          </cell>
          <cell r="AB1308" t="str">
            <v>PNS Daerah Kab./Kota yang bekerja pada Kab./Kota</v>
          </cell>
          <cell r="AC1308" t="str">
            <v>Pemerintah Kab. Tolitoli</v>
          </cell>
          <cell r="AD1308" t="str">
            <v>Pemerintah Kab. Tolitoli</v>
          </cell>
        </row>
        <row r="1309">
          <cell r="A1309">
            <v>1307</v>
          </cell>
          <cell r="B1309" t="str">
            <v>198207052006041015</v>
          </cell>
          <cell r="C1309" t="str">
            <v>570021243</v>
          </cell>
          <cell r="D1309" t="str">
            <v>MASNUR HI PALECO</v>
          </cell>
          <cell r="E1309" t="str">
            <v/>
          </cell>
          <cell r="F1309" t="str">
            <v>SKM</v>
          </cell>
          <cell r="G1309" t="str">
            <v>TOLITOLI</v>
          </cell>
          <cell r="H1309" t="str">
            <v>05 - 07 - 1982</v>
          </cell>
          <cell r="I1309" t="str">
            <v>III/a</v>
          </cell>
          <cell r="J1309" t="str">
            <v>01 - 04 - 2006</v>
          </cell>
          <cell r="K1309" t="str">
            <v>01 - 10 - 2007</v>
          </cell>
          <cell r="L1309" t="str">
            <v>L</v>
          </cell>
          <cell r="M1309" t="str">
            <v>III/d</v>
          </cell>
          <cell r="N1309" t="str">
            <v>01 - 04 - 2016</v>
          </cell>
          <cell r="O1309" t="str">
            <v>11</v>
          </cell>
          <cell r="P1309" t="str">
            <v>6</v>
          </cell>
          <cell r="Q1309" t="str">
            <v/>
          </cell>
          <cell r="R1309" t="str">
            <v/>
          </cell>
          <cell r="S1309" t="str">
            <v/>
          </cell>
          <cell r="T1309" t="str">
            <v>08 - 01 - 2015</v>
          </cell>
          <cell r="U1309" t="str">
            <v>Penyuluh Kesehatan Masyarakat Ahli Muda / Masyarakat Muda</v>
          </cell>
          <cell r="V1309" t="str">
            <v/>
          </cell>
          <cell r="W1309" t="str">
            <v>PUSKESMAS GALANG</v>
          </cell>
          <cell r="X1309" t="str">
            <v>DINAS KESEHATAN</v>
          </cell>
          <cell r="Y1309" t="str">
            <v>S-1 KESEHATAN MASYARAKAT</v>
          </cell>
          <cell r="Z1309" t="str">
            <v>31-12-2006</v>
          </cell>
          <cell r="AA1309" t="str">
            <v>Aktif</v>
          </cell>
          <cell r="AB1309" t="str">
            <v>PNS Daerah Kab./Kota yang bekerja pada Kab./Kota</v>
          </cell>
          <cell r="AC1309" t="str">
            <v>Pemerintah Kab. Tolitoli</v>
          </cell>
          <cell r="AD1309" t="str">
            <v>Pemerintah Kab. Tolitoli</v>
          </cell>
        </row>
        <row r="1310">
          <cell r="A1310">
            <v>1308</v>
          </cell>
          <cell r="B1310" t="str">
            <v>198008242006042021</v>
          </cell>
          <cell r="C1310" t="str">
            <v>570021294</v>
          </cell>
          <cell r="D1310" t="str">
            <v>FITRIAH</v>
          </cell>
          <cell r="E1310" t="str">
            <v/>
          </cell>
          <cell r="F1310" t="str">
            <v>SE</v>
          </cell>
          <cell r="G1310" t="str">
            <v>TOLITOLI</v>
          </cell>
          <cell r="H1310" t="str">
            <v>24 - 08 - 1980</v>
          </cell>
          <cell r="I1310" t="str">
            <v>II/c</v>
          </cell>
          <cell r="J1310" t="str">
            <v>01 - 04 - 2006</v>
          </cell>
          <cell r="K1310" t="str">
            <v>01 - 10 - 2007</v>
          </cell>
          <cell r="L1310" t="str">
            <v>P</v>
          </cell>
          <cell r="M1310" t="str">
            <v>III/b</v>
          </cell>
          <cell r="N1310" t="str">
            <v>01 - 04 - 2017</v>
          </cell>
          <cell r="O1310" t="str">
            <v>11</v>
          </cell>
          <cell r="P1310" t="str">
            <v>1</v>
          </cell>
          <cell r="Q1310" t="str">
            <v/>
          </cell>
          <cell r="R1310" t="str">
            <v/>
          </cell>
          <cell r="S1310" t="str">
            <v/>
          </cell>
          <cell r="T1310" t="str">
            <v/>
          </cell>
          <cell r="U1310" t="str">
            <v/>
          </cell>
          <cell r="V1310" t="str">
            <v>FUNGSIONAL UMUM</v>
          </cell>
          <cell r="W1310" t="str">
            <v>Kecamatan Dondo</v>
          </cell>
          <cell r="X1310" t="str">
            <v>Pemerintah Kabupaten Tolitoli</v>
          </cell>
          <cell r="Y1310" t="str">
            <v>S-1 EKONOMI MANAJEMEN</v>
          </cell>
          <cell r="Z1310" t="str">
            <v>31-12-2011</v>
          </cell>
          <cell r="AA1310" t="str">
            <v>Aktif</v>
          </cell>
          <cell r="AB1310" t="str">
            <v>PNS Daerah Kab./Kota yang bekerja pada Kab./Kota</v>
          </cell>
          <cell r="AC1310" t="str">
            <v>Pemerintah Kab. Tolitoli</v>
          </cell>
          <cell r="AD1310" t="str">
            <v>Pemerintah Kab. Tolitoli</v>
          </cell>
        </row>
        <row r="1311">
          <cell r="A1311">
            <v>1309</v>
          </cell>
          <cell r="B1311" t="str">
            <v>198304152010012032</v>
          </cell>
          <cell r="C1311" t="str">
            <v/>
          </cell>
          <cell r="D1311" t="str">
            <v>NURHAIDA</v>
          </cell>
          <cell r="E1311" t="str">
            <v/>
          </cell>
          <cell r="F1311" t="str">
            <v>SH</v>
          </cell>
          <cell r="G1311" t="str">
            <v>PALU</v>
          </cell>
          <cell r="H1311" t="str">
            <v>15 - 04 - 1983</v>
          </cell>
          <cell r="I1311" t="str">
            <v>II/a</v>
          </cell>
          <cell r="J1311" t="str">
            <v>01 - 01 - 2010</v>
          </cell>
          <cell r="K1311" t="str">
            <v>01 - 01 - 2012</v>
          </cell>
          <cell r="L1311" t="str">
            <v>P</v>
          </cell>
          <cell r="M1311" t="str">
            <v>III/a</v>
          </cell>
          <cell r="N1311" t="str">
            <v>01 - 10 - 2015</v>
          </cell>
          <cell r="O1311" t="str">
            <v>6</v>
          </cell>
          <cell r="P1311" t="str">
            <v>2</v>
          </cell>
          <cell r="Q1311" t="str">
            <v/>
          </cell>
          <cell r="R1311" t="str">
            <v/>
          </cell>
          <cell r="S1311" t="str">
            <v/>
          </cell>
          <cell r="T1311" t="str">
            <v/>
          </cell>
          <cell r="U1311" t="str">
            <v/>
          </cell>
          <cell r="V1311" t="str">
            <v>FUNGSIONAL UMUM</v>
          </cell>
          <cell r="W1311" t="str">
            <v>Sub Bagian Rumah Tangga</v>
          </cell>
          <cell r="X1311" t="str">
            <v>BAGIAN UMUM</v>
          </cell>
          <cell r="Y1311" t="str">
            <v>S-1 ILMU HUKUM</v>
          </cell>
          <cell r="Z1311" t="str">
            <v>31-12-2010</v>
          </cell>
          <cell r="AA1311" t="str">
            <v>Aktif</v>
          </cell>
          <cell r="AB1311" t="str">
            <v>PNS Daerah Kab./Kota yang bekerja pada Kab./Kota</v>
          </cell>
          <cell r="AC1311" t="str">
            <v>Pemerintah Kab. Tolitoli</v>
          </cell>
          <cell r="AD1311" t="str">
            <v>Pemerintah Kab. Tolitoli</v>
          </cell>
        </row>
        <row r="1312">
          <cell r="A1312">
            <v>1310</v>
          </cell>
          <cell r="B1312" t="str">
            <v>196212011982012011</v>
          </cell>
          <cell r="C1312" t="str">
            <v>130975208</v>
          </cell>
          <cell r="D1312" t="str">
            <v>SUMIATY A. INTAM</v>
          </cell>
          <cell r="E1312" t="str">
            <v/>
          </cell>
          <cell r="F1312" t="str">
            <v/>
          </cell>
          <cell r="G1312" t="str">
            <v>BUOL</v>
          </cell>
          <cell r="H1312" t="str">
            <v>01 - 12 - 1962</v>
          </cell>
          <cell r="I1312" t="str">
            <v>II/a</v>
          </cell>
          <cell r="J1312" t="str">
            <v>01 - 01 - 1982</v>
          </cell>
          <cell r="K1312" t="str">
            <v>01 - 01 - 1984</v>
          </cell>
          <cell r="L1312" t="str">
            <v>P</v>
          </cell>
          <cell r="M1312" t="str">
            <v>IV/a</v>
          </cell>
          <cell r="N1312" t="str">
            <v>01 - 10 - 2004</v>
          </cell>
          <cell r="O1312" t="str">
            <v>17</v>
          </cell>
          <cell r="P1312" t="str">
            <v>9</v>
          </cell>
          <cell r="Q1312" t="str">
            <v/>
          </cell>
          <cell r="R1312" t="str">
            <v/>
          </cell>
          <cell r="S1312" t="str">
            <v/>
          </cell>
          <cell r="T1312" t="str">
            <v>01 - 10 - 2004</v>
          </cell>
          <cell r="U1312" t="str">
            <v>Guru Pembina</v>
          </cell>
          <cell r="V1312" t="str">
            <v/>
          </cell>
          <cell r="W1312" t="str">
            <v>SD Negeri 26 Tolitoli</v>
          </cell>
          <cell r="X1312" t="str">
            <v>Dinas Pendidikan Dan Kebudayaan</v>
          </cell>
          <cell r="Y1312" t="str">
            <v>D-II/A-II</v>
          </cell>
          <cell r="Z1312" t="str">
            <v>31-12-2002</v>
          </cell>
          <cell r="AA1312" t="str">
            <v>Aktif</v>
          </cell>
          <cell r="AB1312" t="str">
            <v>PNS Daerah Kab./Kota yang bekerja pada Kab./Kota</v>
          </cell>
          <cell r="AC1312" t="str">
            <v>Pemerintah Kab. Tolitoli</v>
          </cell>
          <cell r="AD1312" t="str">
            <v>Pemerintah Kab. Tolitoli</v>
          </cell>
        </row>
        <row r="1313">
          <cell r="A1313">
            <v>1311</v>
          </cell>
          <cell r="B1313" t="str">
            <v>196804091997032003</v>
          </cell>
          <cell r="C1313" t="str">
            <v>140337739</v>
          </cell>
          <cell r="D1313" t="str">
            <v>ROSMINA SUKADIL</v>
          </cell>
          <cell r="E1313" t="str">
            <v>dr</v>
          </cell>
          <cell r="F1313" t="str">
            <v>Sp.OG</v>
          </cell>
          <cell r="G1313" t="str">
            <v>TOLITOLI</v>
          </cell>
          <cell r="H1313" t="str">
            <v>09 - 04 - 1968</v>
          </cell>
          <cell r="I1313" t="str">
            <v>III/a</v>
          </cell>
          <cell r="J1313" t="str">
            <v>01 - 03 - 1997</v>
          </cell>
          <cell r="K1313" t="str">
            <v>01 - 12 - 1998</v>
          </cell>
          <cell r="L1313" t="str">
            <v>P</v>
          </cell>
          <cell r="M1313" t="str">
            <v>IV/c</v>
          </cell>
          <cell r="N1313" t="str">
            <v>01 - 10 - 2014</v>
          </cell>
          <cell r="O1313" t="str">
            <v>20</v>
          </cell>
          <cell r="P1313" t="str">
            <v>7</v>
          </cell>
          <cell r="Q1313" t="str">
            <v/>
          </cell>
          <cell r="R1313" t="str">
            <v/>
          </cell>
          <cell r="S1313" t="str">
            <v/>
          </cell>
          <cell r="T1313" t="str">
            <v>01 - 10 - 2014</v>
          </cell>
          <cell r="U1313" t="str">
            <v>Dokter Ahli Madya / Madya</v>
          </cell>
          <cell r="V1313" t="str">
            <v/>
          </cell>
          <cell r="W1313" t="str">
            <v>Sub Bidang Pelayanan Medis Dan Keperawatan</v>
          </cell>
          <cell r="X1313" t="str">
            <v>BIDANG PELAYANAN</v>
          </cell>
          <cell r="Y1313" t="str">
            <v>DOKTER SPESIALIS OBSTETRI DAN GINEKOLOGI</v>
          </cell>
          <cell r="Z1313" t="str">
            <v>31-12-2001</v>
          </cell>
          <cell r="AA1313" t="str">
            <v>Aktif</v>
          </cell>
          <cell r="AB1313" t="str">
            <v>PNS Daerah Kab./Kota yang bekerja pada Kab./Kota</v>
          </cell>
          <cell r="AC1313" t="str">
            <v>Pemerintah Kab. Tolitoli</v>
          </cell>
          <cell r="AD1313" t="str">
            <v>Pemerintah Kab. Tolitoli</v>
          </cell>
        </row>
        <row r="1314">
          <cell r="A1314">
            <v>1312</v>
          </cell>
          <cell r="B1314" t="str">
            <v>199009072017042001</v>
          </cell>
          <cell r="C1314" t="str">
            <v/>
          </cell>
          <cell r="D1314" t="str">
            <v>NISPA</v>
          </cell>
          <cell r="E1314" t="str">
            <v/>
          </cell>
          <cell r="F1314" t="str">
            <v>A.Md.Keb.</v>
          </cell>
          <cell r="G1314" t="str">
            <v>TOLITOLI</v>
          </cell>
          <cell r="H1314" t="str">
            <v>07 - 09 - 1990</v>
          </cell>
          <cell r="I1314" t="str">
            <v>II/c</v>
          </cell>
          <cell r="J1314" t="str">
            <v>01 - 04 - 2017</v>
          </cell>
          <cell r="K1314" t="str">
            <v>01 - 04 - 2018</v>
          </cell>
          <cell r="L1314" t="str">
            <v>P</v>
          </cell>
          <cell r="M1314" t="str">
            <v>II/c</v>
          </cell>
          <cell r="N1314" t="str">
            <v>01 - 04 - 2017</v>
          </cell>
          <cell r="O1314" t="str">
            <v>5</v>
          </cell>
          <cell r="P1314" t="str">
            <v>4</v>
          </cell>
          <cell r="Q1314" t="str">
            <v/>
          </cell>
          <cell r="R1314" t="str">
            <v/>
          </cell>
          <cell r="S1314" t="str">
            <v/>
          </cell>
          <cell r="T1314" t="str">
            <v/>
          </cell>
          <cell r="U1314" t="str">
            <v/>
          </cell>
          <cell r="V1314" t="str">
            <v>BIDAN</v>
          </cell>
          <cell r="W1314" t="str">
            <v>UPT Puskesmas Kayulompa</v>
          </cell>
          <cell r="X1314" t="str">
            <v>Dinas Kesehatan</v>
          </cell>
          <cell r="Y1314" t="str">
            <v>D-III KEBIDANAN</v>
          </cell>
          <cell r="Z1314" t="str">
            <v>12-09-2012</v>
          </cell>
          <cell r="AA1314" t="str">
            <v>Aktif</v>
          </cell>
          <cell r="AB1314" t="str">
            <v>PNS Daerah Kab./Kota yang bekerja pada Kab./Kota</v>
          </cell>
          <cell r="AC1314" t="str">
            <v>Pemerintah Kab. Tolitoli</v>
          </cell>
          <cell r="AD1314" t="str">
            <v>Pemerintah Kab. Tolitoli</v>
          </cell>
        </row>
        <row r="1315">
          <cell r="A1315">
            <v>1313</v>
          </cell>
          <cell r="B1315" t="str">
            <v>197101041992111002</v>
          </cell>
          <cell r="C1315" t="str">
            <v>131988363</v>
          </cell>
          <cell r="D1315" t="str">
            <v>SYAFRUDIN RIVAI</v>
          </cell>
          <cell r="E1315" t="str">
            <v/>
          </cell>
          <cell r="F1315" t="str">
            <v>S.Pd.SD</v>
          </cell>
          <cell r="G1315" t="str">
            <v>GORONTALO</v>
          </cell>
          <cell r="H1315" t="str">
            <v>04 - 01 - 1971</v>
          </cell>
          <cell r="I1315" t="str">
            <v>II/a</v>
          </cell>
          <cell r="J1315" t="str">
            <v>01 - 11 - 1992</v>
          </cell>
          <cell r="K1315" t="str">
            <v>01 - 05 - 1994</v>
          </cell>
          <cell r="L1315" t="str">
            <v>L</v>
          </cell>
          <cell r="M1315" t="str">
            <v>IV/b</v>
          </cell>
          <cell r="N1315" t="str">
            <v>01 - 04 - 2017</v>
          </cell>
          <cell r="O1315" t="str">
            <v>19</v>
          </cell>
          <cell r="P1315" t="str">
            <v>5</v>
          </cell>
          <cell r="Q1315" t="str">
            <v/>
          </cell>
          <cell r="R1315" t="str">
            <v/>
          </cell>
          <cell r="S1315" t="str">
            <v/>
          </cell>
          <cell r="T1315" t="str">
            <v>01 - 04 - 2017</v>
          </cell>
          <cell r="U1315" t="str">
            <v>Guru Madya</v>
          </cell>
          <cell r="V1315" t="str">
            <v/>
          </cell>
          <cell r="W1315" t="str">
            <v>SDN PEMBINA TOLITOLI</v>
          </cell>
          <cell r="X1315" t="str">
            <v>CABANG DISPENBUD KECAMATAN BAOLAN</v>
          </cell>
          <cell r="Y1315" t="str">
            <v>S-1 PENDIDIKAN GURU SEKOLAH DASAR (PGSD)</v>
          </cell>
          <cell r="Z1315" t="str">
            <v>31-12-2010</v>
          </cell>
          <cell r="AA1315" t="str">
            <v>Aktif</v>
          </cell>
          <cell r="AB1315" t="str">
            <v>PNS Daerah Kab./Kota yang bekerja pada Kab./Kota</v>
          </cell>
          <cell r="AC1315" t="str">
            <v>Pemerintah Kab. Tolitoli</v>
          </cell>
          <cell r="AD1315" t="str">
            <v>Pemerintah Kab. Tolitoli</v>
          </cell>
        </row>
        <row r="1316">
          <cell r="A1316">
            <v>1314</v>
          </cell>
          <cell r="B1316" t="str">
            <v>196704241990081001</v>
          </cell>
          <cell r="C1316" t="str">
            <v>131922399</v>
          </cell>
          <cell r="D1316" t="str">
            <v>HAMID MUSTAPA LAMUSU</v>
          </cell>
          <cell r="E1316" t="str">
            <v/>
          </cell>
          <cell r="F1316" t="str">
            <v/>
          </cell>
          <cell r="G1316" t="str">
            <v>POPAYATO</v>
          </cell>
          <cell r="H1316" t="str">
            <v>24 - 04 - 1967</v>
          </cell>
          <cell r="I1316" t="str">
            <v>II/a</v>
          </cell>
          <cell r="J1316" t="str">
            <v>01 - 08 - 1990</v>
          </cell>
          <cell r="K1316" t="str">
            <v>01 - 07 - 1992</v>
          </cell>
          <cell r="L1316" t="str">
            <v>L</v>
          </cell>
          <cell r="M1316" t="str">
            <v>II/b</v>
          </cell>
          <cell r="N1316" t="str">
            <v>01 - 10 - 1997</v>
          </cell>
          <cell r="O1316" t="str">
            <v>11</v>
          </cell>
          <cell r="P1316" t="str">
            <v>8</v>
          </cell>
          <cell r="Q1316" t="str">
            <v/>
          </cell>
          <cell r="R1316" t="str">
            <v/>
          </cell>
          <cell r="S1316" t="str">
            <v/>
          </cell>
          <cell r="T1316" t="str">
            <v>05 - 04 - 2007</v>
          </cell>
          <cell r="U1316" t="str">
            <v>Guru Pratama Tingkat. I</v>
          </cell>
          <cell r="V1316" t="str">
            <v/>
          </cell>
          <cell r="W1316" t="str">
            <v>SD Negeri Percontohan</v>
          </cell>
          <cell r="X1316" t="str">
            <v>Dinas Pendidikan Dan Kebudayaan</v>
          </cell>
          <cell r="Y1316" t="str">
            <v>D-II</v>
          </cell>
          <cell r="Z1316" t="str">
            <v>31-12-2002</v>
          </cell>
          <cell r="AA1316" t="str">
            <v>Aktif</v>
          </cell>
          <cell r="AB1316" t="str">
            <v>PNS Daerah Kab./Kota yang bekerja pada Kab./Kota</v>
          </cell>
          <cell r="AC1316" t="str">
            <v>Pemerintah Kab. Tolitoli</v>
          </cell>
          <cell r="AD1316" t="str">
            <v>Pemerintah Kab. Tolitoli</v>
          </cell>
        </row>
        <row r="1317">
          <cell r="A1317">
            <v>1315</v>
          </cell>
          <cell r="B1317" t="str">
            <v>195809091978012003</v>
          </cell>
          <cell r="C1317" t="str">
            <v>130667362</v>
          </cell>
          <cell r="D1317" t="str">
            <v>SYAMSIAR R HAEL</v>
          </cell>
          <cell r="E1317" t="str">
            <v/>
          </cell>
          <cell r="F1317" t="str">
            <v/>
          </cell>
          <cell r="G1317" t="str">
            <v>TOLITOLI</v>
          </cell>
          <cell r="H1317" t="str">
            <v>09 - 09 - 1958</v>
          </cell>
          <cell r="I1317" t="str">
            <v>II/a</v>
          </cell>
          <cell r="J1317" t="str">
            <v>01 - 01 - 1978</v>
          </cell>
          <cell r="K1317" t="str">
            <v>01 - 02 - 1979</v>
          </cell>
          <cell r="L1317" t="str">
            <v>P</v>
          </cell>
          <cell r="M1317" t="str">
            <v>IV/a</v>
          </cell>
          <cell r="N1317" t="str">
            <v>01 - 04 - 2005</v>
          </cell>
          <cell r="O1317" t="str">
            <v>19</v>
          </cell>
          <cell r="P1317" t="str">
            <v>3</v>
          </cell>
          <cell r="Q1317" t="str">
            <v/>
          </cell>
          <cell r="R1317" t="str">
            <v/>
          </cell>
          <cell r="S1317" t="str">
            <v/>
          </cell>
          <cell r="T1317" t="str">
            <v>01 - 04 - 2005</v>
          </cell>
          <cell r="U1317" t="str">
            <v>Guru Pembina</v>
          </cell>
          <cell r="V1317" t="str">
            <v/>
          </cell>
          <cell r="W1317" t="str">
            <v>SDN 1 LAIS</v>
          </cell>
          <cell r="X1317" t="str">
            <v>CABANG DISPENBUD KECAMATAN DONDO</v>
          </cell>
          <cell r="Y1317" t="str">
            <v>DIPLOMA II</v>
          </cell>
          <cell r="Z1317" t="str">
            <v>21-02-2003</v>
          </cell>
          <cell r="AA1317" t="str">
            <v>Aktif</v>
          </cell>
          <cell r="AB1317" t="str">
            <v>PNS Daerah Kab./Kota yang bekerja pada Kab./Kota</v>
          </cell>
          <cell r="AC1317" t="str">
            <v>Pemerintah Kab. Tolitoli</v>
          </cell>
          <cell r="AD1317" t="str">
            <v>Pemerintah Kab. Tolitoli</v>
          </cell>
        </row>
        <row r="1318">
          <cell r="A1318">
            <v>1316</v>
          </cell>
          <cell r="B1318" t="str">
            <v>196608051998011001</v>
          </cell>
          <cell r="C1318" t="str">
            <v>132183082</v>
          </cell>
          <cell r="D1318" t="str">
            <v>SAHRIR</v>
          </cell>
          <cell r="E1318" t="str">
            <v/>
          </cell>
          <cell r="F1318" t="str">
            <v>S.PD</v>
          </cell>
          <cell r="G1318" t="str">
            <v>PAREPARE</v>
          </cell>
          <cell r="H1318" t="str">
            <v>05 - 08 - 1966</v>
          </cell>
          <cell r="I1318" t="str">
            <v>III/a</v>
          </cell>
          <cell r="J1318" t="str">
            <v>01 - 01 - 1998</v>
          </cell>
          <cell r="K1318" t="str">
            <v>01 - 04 - 1999</v>
          </cell>
          <cell r="L1318" t="str">
            <v>L</v>
          </cell>
          <cell r="M1318" t="str">
            <v>IV/b</v>
          </cell>
          <cell r="N1318" t="str">
            <v>01 - 10 - 2017</v>
          </cell>
          <cell r="O1318" t="str">
            <v>19</v>
          </cell>
          <cell r="P1318" t="str">
            <v>9</v>
          </cell>
          <cell r="Q1318" t="str">
            <v/>
          </cell>
          <cell r="R1318" t="str">
            <v/>
          </cell>
          <cell r="S1318" t="str">
            <v/>
          </cell>
          <cell r="T1318" t="str">
            <v>31 - 01 - 2018</v>
          </cell>
          <cell r="U1318" t="str">
            <v>Guru Madya</v>
          </cell>
          <cell r="V1318" t="str">
            <v/>
          </cell>
          <cell r="W1318" t="str">
            <v>SMP Negeri 1 Dampal Selatan</v>
          </cell>
          <cell r="X1318" t="str">
            <v>Dinas Pendidikan Dan Kebudayaan</v>
          </cell>
          <cell r="Y1318" t="str">
            <v>S-1/A-IV PENDIDIKAN PMP DAN KEWARGANEGARAAN</v>
          </cell>
          <cell r="Z1318" t="str">
            <v>20-04-1994</v>
          </cell>
          <cell r="AA1318" t="str">
            <v>Aktif</v>
          </cell>
          <cell r="AB1318" t="str">
            <v>PNS Daerah Kab./Kota yang bekerja pada Kab./Kota</v>
          </cell>
          <cell r="AC1318" t="str">
            <v>Pemerintah Kab. Tolitoli</v>
          </cell>
          <cell r="AD1318" t="str">
            <v>Pemerintah Kab. Tolitoli</v>
          </cell>
        </row>
        <row r="1319">
          <cell r="A1319">
            <v>1317</v>
          </cell>
          <cell r="B1319" t="str">
            <v>198809052011011002</v>
          </cell>
          <cell r="C1319" t="str">
            <v/>
          </cell>
          <cell r="D1319" t="str">
            <v>ZULKIFLI</v>
          </cell>
          <cell r="E1319" t="str">
            <v/>
          </cell>
          <cell r="F1319" t="str">
            <v>A.Md Kep</v>
          </cell>
          <cell r="G1319" t="str">
            <v>TOLITOLI</v>
          </cell>
          <cell r="H1319" t="str">
            <v>05 - 09 - 1988</v>
          </cell>
          <cell r="I1319" t="str">
            <v>II/c</v>
          </cell>
          <cell r="J1319" t="str">
            <v>01 - 01 - 2011</v>
          </cell>
          <cell r="K1319" t="str">
            <v>01 - 01 - 2013</v>
          </cell>
          <cell r="L1319" t="str">
            <v>L</v>
          </cell>
          <cell r="M1319" t="str">
            <v>II/c</v>
          </cell>
          <cell r="N1319" t="str">
            <v>01 - 01 - 2011</v>
          </cell>
          <cell r="O1319" t="str">
            <v>3</v>
          </cell>
          <cell r="P1319" t="str">
            <v>0</v>
          </cell>
          <cell r="Q1319" t="str">
            <v/>
          </cell>
          <cell r="R1319" t="str">
            <v/>
          </cell>
          <cell r="S1319" t="str">
            <v/>
          </cell>
          <cell r="T1319" t="str">
            <v/>
          </cell>
          <cell r="U1319" t="str">
            <v/>
          </cell>
          <cell r="V1319" t="str">
            <v>STAF URUSAN UMUM</v>
          </cell>
          <cell r="W1319" t="str">
            <v>UPT Puskesmas Dondo</v>
          </cell>
          <cell r="X1319" t="str">
            <v>Dinas Kesehatan</v>
          </cell>
          <cell r="Y1319" t="str">
            <v>D-III KEPERAWATAN</v>
          </cell>
          <cell r="Z1319" t="str">
            <v>31-12-2009</v>
          </cell>
          <cell r="AA1319" t="str">
            <v>Aktif</v>
          </cell>
          <cell r="AB1319" t="str">
            <v>PNS Daerah Kab./Kota yang bekerja pada Kab./Kota</v>
          </cell>
          <cell r="AC1319" t="str">
            <v>Pemerintah Kab. Tolitoli</v>
          </cell>
          <cell r="AD1319" t="str">
            <v>Pemerintah Kab. Tolitoli</v>
          </cell>
        </row>
        <row r="1320">
          <cell r="A1320">
            <v>1318</v>
          </cell>
          <cell r="B1320" t="str">
            <v>196602062007012015</v>
          </cell>
          <cell r="C1320" t="str">
            <v>570027569</v>
          </cell>
          <cell r="D1320" t="str">
            <v>SALEHA NURDIN</v>
          </cell>
          <cell r="E1320" t="str">
            <v/>
          </cell>
          <cell r="F1320" t="str">
            <v/>
          </cell>
          <cell r="G1320" t="str">
            <v>TOLITOLI</v>
          </cell>
          <cell r="H1320" t="str">
            <v>06 - 02 - 1966</v>
          </cell>
          <cell r="I1320" t="str">
            <v>II/a</v>
          </cell>
          <cell r="J1320" t="str">
            <v>01 - 01 - 2007</v>
          </cell>
          <cell r="K1320" t="str">
            <v>01 - 10 - 2008</v>
          </cell>
          <cell r="L1320" t="str">
            <v>P</v>
          </cell>
          <cell r="M1320" t="str">
            <v>II/c</v>
          </cell>
          <cell r="N1320" t="str">
            <v>01 - 04 - 2013</v>
          </cell>
          <cell r="O1320" t="str">
            <v>20</v>
          </cell>
          <cell r="P1320" t="str">
            <v>3</v>
          </cell>
          <cell r="Q1320" t="str">
            <v/>
          </cell>
          <cell r="R1320" t="str">
            <v/>
          </cell>
          <cell r="S1320" t="str">
            <v/>
          </cell>
          <cell r="T1320" t="str">
            <v/>
          </cell>
          <cell r="U1320" t="str">
            <v/>
          </cell>
          <cell r="V1320" t="str">
            <v>STAF URUSAN UMUM</v>
          </cell>
          <cell r="W1320" t="str">
            <v>SDN SIMATANG TANJUNG</v>
          </cell>
          <cell r="X1320" t="str">
            <v>CABANG DISPENBUD KECAMATAN DAMPAL UTARA</v>
          </cell>
          <cell r="Y1320" t="str">
            <v>MADRASAH ALIYAH NEGERI</v>
          </cell>
          <cell r="Z1320" t="str">
            <v>31-12-1990</v>
          </cell>
          <cell r="AA1320" t="str">
            <v>Aktif</v>
          </cell>
          <cell r="AB1320" t="str">
            <v>PNS Daerah Kab./Kota yang bekerja pada Kab./Kota</v>
          </cell>
          <cell r="AC1320" t="str">
            <v>Pemerintah Kab. Tolitoli</v>
          </cell>
          <cell r="AD1320" t="str">
            <v>Pemerintah Kab. Tolitoli</v>
          </cell>
        </row>
        <row r="1321">
          <cell r="A1321">
            <v>1319</v>
          </cell>
          <cell r="B1321" t="str">
            <v>198009112009041001</v>
          </cell>
          <cell r="C1321" t="str">
            <v/>
          </cell>
          <cell r="D1321" t="str">
            <v>SAPRIADI RUSLI</v>
          </cell>
          <cell r="E1321" t="str">
            <v/>
          </cell>
          <cell r="F1321" t="str">
            <v>S.A.P</v>
          </cell>
          <cell r="G1321" t="str">
            <v>KALANGKANGAN</v>
          </cell>
          <cell r="H1321" t="str">
            <v>11 - 09 - 1980</v>
          </cell>
          <cell r="I1321" t="str">
            <v>II/a</v>
          </cell>
          <cell r="J1321" t="str">
            <v>01 - 04 - 2009</v>
          </cell>
          <cell r="K1321" t="str">
            <v>01 - 01 - 2011</v>
          </cell>
          <cell r="L1321" t="str">
            <v>L</v>
          </cell>
          <cell r="M1321" t="str">
            <v>III/a</v>
          </cell>
          <cell r="N1321" t="str">
            <v>01 - 04 - 2016</v>
          </cell>
          <cell r="O1321" t="str">
            <v>2</v>
          </cell>
          <cell r="P1321" t="str">
            <v>0</v>
          </cell>
          <cell r="Q1321" t="str">
            <v/>
          </cell>
          <cell r="R1321" t="str">
            <v/>
          </cell>
          <cell r="S1321" t="str">
            <v/>
          </cell>
          <cell r="T1321" t="str">
            <v/>
          </cell>
          <cell r="U1321" t="str">
            <v/>
          </cell>
          <cell r="V1321" t="str">
            <v>ANALIS PENGEMBANGAN KARIR</v>
          </cell>
          <cell r="W1321" t="str">
            <v>Badan Kepegawaian dan Pengembangan Sumber Daya Manusia</v>
          </cell>
          <cell r="X1321" t="str">
            <v>Pemerintah Kabupaten Tolitoli</v>
          </cell>
          <cell r="Y1321" t="str">
            <v>S-1 ADMINISTRASI PUBLIK</v>
          </cell>
          <cell r="Z1321" t="str">
            <v>31-12-2015</v>
          </cell>
          <cell r="AA1321" t="str">
            <v>Aktif</v>
          </cell>
          <cell r="AB1321" t="str">
            <v>PNS Daerah Kab./Kota yang bekerja pada Kab./Kota</v>
          </cell>
          <cell r="AC1321" t="str">
            <v>Pemerintah Kab. Tolitoli</v>
          </cell>
          <cell r="AD1321" t="str">
            <v>Pemerintah Kab. Tolitoli</v>
          </cell>
        </row>
        <row r="1322">
          <cell r="A1322">
            <v>1320</v>
          </cell>
          <cell r="B1322" t="str">
            <v>196406021993022001</v>
          </cell>
          <cell r="C1322" t="str">
            <v>132045108</v>
          </cell>
          <cell r="D1322" t="str">
            <v>ATERA L SINGKA</v>
          </cell>
          <cell r="E1322" t="str">
            <v/>
          </cell>
          <cell r="F1322" t="str">
            <v>S.Pd.SD</v>
          </cell>
          <cell r="G1322" t="str">
            <v>TOLITOLI</v>
          </cell>
          <cell r="H1322" t="str">
            <v>02 - 06 - 1964</v>
          </cell>
          <cell r="I1322" t="str">
            <v>II/a</v>
          </cell>
          <cell r="J1322" t="str">
            <v>01 - 02 - 1993</v>
          </cell>
          <cell r="K1322" t="str">
            <v>01 - 06 - 1994</v>
          </cell>
          <cell r="L1322" t="str">
            <v>P</v>
          </cell>
          <cell r="M1322" t="str">
            <v>IV/a</v>
          </cell>
          <cell r="N1322" t="str">
            <v>01 - 10 - 2013</v>
          </cell>
          <cell r="O1322" t="str">
            <v>15</v>
          </cell>
          <cell r="P1322" t="str">
            <v>8</v>
          </cell>
          <cell r="Q1322" t="str">
            <v/>
          </cell>
          <cell r="R1322" t="str">
            <v/>
          </cell>
          <cell r="S1322" t="str">
            <v/>
          </cell>
          <cell r="T1322" t="str">
            <v>09 - 03 - 2015</v>
          </cell>
          <cell r="U1322" t="str">
            <v>Guru Madya</v>
          </cell>
          <cell r="V1322" t="str">
            <v/>
          </cell>
          <cell r="W1322" t="str">
            <v>SDN 4 KALANGKANGAN</v>
          </cell>
          <cell r="X1322" t="str">
            <v>CABANG DISPENBUD KECAMATAN GALANG</v>
          </cell>
          <cell r="Y1322" t="str">
            <v>S-1/A-IV PENDIDIKAN PGSD</v>
          </cell>
          <cell r="Z1322" t="str">
            <v>31-12-2009</v>
          </cell>
          <cell r="AA1322" t="str">
            <v>Aktif</v>
          </cell>
          <cell r="AB1322" t="str">
            <v>PNS Daerah Kab./Kota yang bekerja pada Kab./Kota</v>
          </cell>
          <cell r="AC1322" t="str">
            <v>Pemerintah Kab. Tolitoli</v>
          </cell>
          <cell r="AD1322" t="str">
            <v>Pemerintah Kab. Tolitoli</v>
          </cell>
        </row>
        <row r="1323">
          <cell r="A1323">
            <v>1321</v>
          </cell>
          <cell r="B1323" t="str">
            <v>196504251984122004</v>
          </cell>
          <cell r="C1323" t="str">
            <v>131210456</v>
          </cell>
          <cell r="D1323" t="str">
            <v>WINARNI</v>
          </cell>
          <cell r="E1323" t="str">
            <v/>
          </cell>
          <cell r="F1323" t="str">
            <v>A.Ma.Pd</v>
          </cell>
          <cell r="G1323" t="str">
            <v>TOLITOLI</v>
          </cell>
          <cell r="H1323" t="str">
            <v>25 - 04 - 1965</v>
          </cell>
          <cell r="I1323" t="str">
            <v>II/a</v>
          </cell>
          <cell r="J1323" t="str">
            <v>01 - 12 - 1984</v>
          </cell>
          <cell r="K1323" t="str">
            <v>01 - 09 - 1986</v>
          </cell>
          <cell r="L1323" t="str">
            <v>P</v>
          </cell>
          <cell r="M1323" t="str">
            <v>IV/a</v>
          </cell>
          <cell r="N1323" t="str">
            <v>01 - 10 - 2006</v>
          </cell>
          <cell r="O1323" t="str">
            <v>16</v>
          </cell>
          <cell r="P1323" t="str">
            <v>10</v>
          </cell>
          <cell r="Q1323" t="str">
            <v/>
          </cell>
          <cell r="R1323" t="str">
            <v/>
          </cell>
          <cell r="S1323" t="str">
            <v/>
          </cell>
          <cell r="T1323" t="str">
            <v>09 - 03 - 2015</v>
          </cell>
          <cell r="U1323" t="str">
            <v>Guru Madya</v>
          </cell>
          <cell r="V1323" t="str">
            <v/>
          </cell>
          <cell r="W1323" t="str">
            <v>SDN 2 BAJUGAN</v>
          </cell>
          <cell r="X1323" t="str">
            <v>CABANG DISPENBUD KECAMATAN GALANG</v>
          </cell>
          <cell r="Y1323" t="str">
            <v>D-II</v>
          </cell>
          <cell r="Z1323" t="str">
            <v>31-12-2002</v>
          </cell>
          <cell r="AA1323" t="str">
            <v>Aktif</v>
          </cell>
          <cell r="AB1323" t="str">
            <v>PNS Daerah Kab./Kota yang bekerja pada Kab./Kota</v>
          </cell>
          <cell r="AC1323" t="str">
            <v>Pemerintah Kab. Tolitoli</v>
          </cell>
          <cell r="AD1323" t="str">
            <v>Pemerintah Kab. Tolitoli</v>
          </cell>
        </row>
        <row r="1324">
          <cell r="A1324">
            <v>1322</v>
          </cell>
          <cell r="B1324" t="str">
            <v>197811192009042001</v>
          </cell>
          <cell r="C1324" t="str">
            <v/>
          </cell>
          <cell r="D1324" t="str">
            <v>NURSETYO PURNAWATI</v>
          </cell>
          <cell r="E1324" t="str">
            <v/>
          </cell>
          <cell r="F1324" t="str">
            <v>SH</v>
          </cell>
          <cell r="G1324" t="str">
            <v>PURWOREJO</v>
          </cell>
          <cell r="H1324" t="str">
            <v>19 - 11 - 1978</v>
          </cell>
          <cell r="I1324" t="str">
            <v>II/a</v>
          </cell>
          <cell r="J1324" t="str">
            <v>01 - 04 - 2009</v>
          </cell>
          <cell r="K1324" t="str">
            <v>01 - 01 - 2011</v>
          </cell>
          <cell r="L1324" t="str">
            <v>P</v>
          </cell>
          <cell r="M1324" t="str">
            <v>III/b</v>
          </cell>
          <cell r="N1324" t="str">
            <v>01 - 04 - 2016</v>
          </cell>
          <cell r="O1324" t="str">
            <v>6</v>
          </cell>
          <cell r="P1324" t="str">
            <v>8</v>
          </cell>
          <cell r="Q1324" t="str">
            <v/>
          </cell>
          <cell r="R1324" t="str">
            <v/>
          </cell>
          <cell r="S1324" t="str">
            <v/>
          </cell>
          <cell r="T1324" t="str">
            <v/>
          </cell>
          <cell r="U1324" t="str">
            <v/>
          </cell>
          <cell r="V1324" t="str">
            <v>PENGELOLA DATA ANGGARAN</v>
          </cell>
          <cell r="W1324" t="str">
            <v>Seksi Perbendahraan</v>
          </cell>
          <cell r="X1324" t="str">
            <v>Bidang Perbendaharaan</v>
          </cell>
          <cell r="Y1324" t="str">
            <v>S-1 ILMU HUKUM</v>
          </cell>
          <cell r="Z1324" t="str">
            <v>31-12-2007</v>
          </cell>
          <cell r="AA1324" t="str">
            <v>Aktif</v>
          </cell>
          <cell r="AB1324" t="str">
            <v>PNS Daerah Kab./Kota yang bekerja pada Kab./Kota</v>
          </cell>
          <cell r="AC1324" t="str">
            <v>Pemerintah Kab. Tolitoli</v>
          </cell>
          <cell r="AD1324" t="str">
            <v>Pemerintah Kab. Tolitoli</v>
          </cell>
        </row>
        <row r="1325">
          <cell r="A1325">
            <v>1323</v>
          </cell>
          <cell r="B1325" t="str">
            <v>195912131986031018</v>
          </cell>
          <cell r="C1325" t="str">
            <v>080077402</v>
          </cell>
          <cell r="D1325" t="str">
            <v>TIWANG RONNY YONATHAN</v>
          </cell>
          <cell r="E1325" t="str">
            <v/>
          </cell>
          <cell r="F1325" t="str">
            <v/>
          </cell>
          <cell r="G1325" t="str">
            <v>MINAHASA</v>
          </cell>
          <cell r="H1325" t="str">
            <v>13 - 12 - 1959</v>
          </cell>
          <cell r="I1325" t="str">
            <v>II/a</v>
          </cell>
          <cell r="J1325" t="str">
            <v>01 - 03 - 1986</v>
          </cell>
          <cell r="K1325" t="str">
            <v>01 - 04 - 1987</v>
          </cell>
          <cell r="L1325" t="str">
            <v>L</v>
          </cell>
          <cell r="M1325" t="str">
            <v>III/d</v>
          </cell>
          <cell r="N1325" t="str">
            <v>01 - 10 - 2009</v>
          </cell>
          <cell r="O1325" t="str">
            <v>22</v>
          </cell>
          <cell r="P1325" t="str">
            <v>6</v>
          </cell>
          <cell r="Q1325" t="str">
            <v/>
          </cell>
          <cell r="R1325" t="str">
            <v/>
          </cell>
          <cell r="S1325" t="str">
            <v/>
          </cell>
          <cell r="T1325" t="str">
            <v>01 - 04 - 2013</v>
          </cell>
          <cell r="U1325" t="str">
            <v>Penyuluh Pertanian Penyelia</v>
          </cell>
          <cell r="V1325" t="str">
            <v/>
          </cell>
          <cell r="W1325" t="str">
            <v>SUBBID PELAYANAN PENYULUHAN</v>
          </cell>
          <cell r="X1325" t="str">
            <v>BIDANG PENYULUHAN</v>
          </cell>
          <cell r="Y1325" t="str">
            <v>SPMA</v>
          </cell>
          <cell r="Z1325" t="str">
            <v>31-12-1978</v>
          </cell>
          <cell r="AA1325" t="str">
            <v>Aktif</v>
          </cell>
          <cell r="AB1325" t="str">
            <v>PNS Daerah Kab./Kota yang bekerja pada Kab./Kota</v>
          </cell>
          <cell r="AC1325" t="str">
            <v>Pemerintah Kab. Tolitoli</v>
          </cell>
          <cell r="AD1325" t="str">
            <v>Pemerintah Kab. Tolitoli</v>
          </cell>
        </row>
        <row r="1326">
          <cell r="A1326">
            <v>1324</v>
          </cell>
          <cell r="B1326" t="str">
            <v>198611132010012016</v>
          </cell>
          <cell r="C1326" t="str">
            <v/>
          </cell>
          <cell r="D1326" t="str">
            <v>ANITASARI</v>
          </cell>
          <cell r="E1326" t="str">
            <v/>
          </cell>
          <cell r="F1326" t="str">
            <v>A.Md.Kep</v>
          </cell>
          <cell r="G1326" t="str">
            <v>TOLITOLI</v>
          </cell>
          <cell r="H1326" t="str">
            <v>13 - 11 - 1986</v>
          </cell>
          <cell r="I1326" t="str">
            <v>II/c</v>
          </cell>
          <cell r="J1326" t="str">
            <v>01 - 01 - 2010</v>
          </cell>
          <cell r="K1326" t="str">
            <v>01 - 01 - 2012</v>
          </cell>
          <cell r="L1326" t="str">
            <v>P</v>
          </cell>
          <cell r="M1326" t="str">
            <v>III/a</v>
          </cell>
          <cell r="N1326" t="str">
            <v>01 - 10 - 2017</v>
          </cell>
          <cell r="O1326" t="str">
            <v>5</v>
          </cell>
          <cell r="P1326" t="str">
            <v>9</v>
          </cell>
          <cell r="Q1326" t="str">
            <v/>
          </cell>
          <cell r="R1326" t="str">
            <v/>
          </cell>
          <cell r="S1326" t="str">
            <v/>
          </cell>
          <cell r="T1326" t="str">
            <v>01 - 10 - 2017</v>
          </cell>
          <cell r="U1326" t="str">
            <v>Perawat Pelaksana Lanjutan</v>
          </cell>
          <cell r="V1326" t="str">
            <v/>
          </cell>
          <cell r="W1326" t="str">
            <v>PUSKESMAS PEMBANTU KELURAHAN BARU</v>
          </cell>
          <cell r="X1326" t="str">
            <v>PUSKESMAS KOTA</v>
          </cell>
          <cell r="Y1326" t="str">
            <v>D-III KEPERAWATAN</v>
          </cell>
          <cell r="Z1326" t="str">
            <v>31-12-2007</v>
          </cell>
          <cell r="AA1326" t="str">
            <v>Aktif</v>
          </cell>
          <cell r="AB1326" t="str">
            <v>PNS Daerah Kab./Kota yang bekerja pada Kab./Kota</v>
          </cell>
          <cell r="AC1326" t="str">
            <v>Pemerintah Kab. Tolitoli</v>
          </cell>
          <cell r="AD1326" t="str">
            <v>Pemerintah Kab. Tolitoli</v>
          </cell>
        </row>
        <row r="1327">
          <cell r="A1327">
            <v>1325</v>
          </cell>
          <cell r="B1327" t="str">
            <v>198212082010012029</v>
          </cell>
          <cell r="C1327" t="str">
            <v/>
          </cell>
          <cell r="D1327" t="str">
            <v>SARINAH SARIPUDDIN ANDI TENA</v>
          </cell>
          <cell r="E1327" t="str">
            <v/>
          </cell>
          <cell r="F1327" t="str">
            <v>S.PD</v>
          </cell>
          <cell r="G1327" t="str">
            <v>BANGKIR</v>
          </cell>
          <cell r="H1327" t="str">
            <v>08 - 12 - 1982</v>
          </cell>
          <cell r="I1327" t="str">
            <v>III/a</v>
          </cell>
          <cell r="J1327" t="str">
            <v>01 - 01 - 2010</v>
          </cell>
          <cell r="K1327" t="str">
            <v>01 - 01 - 2012</v>
          </cell>
          <cell r="L1327" t="str">
            <v>P</v>
          </cell>
          <cell r="M1327" t="str">
            <v>III/b</v>
          </cell>
          <cell r="N1327" t="str">
            <v>01 - 10 - 2014</v>
          </cell>
          <cell r="O1327" t="str">
            <v>4</v>
          </cell>
          <cell r="P1327" t="str">
            <v>9</v>
          </cell>
          <cell r="Q1327" t="str">
            <v/>
          </cell>
          <cell r="R1327" t="str">
            <v/>
          </cell>
          <cell r="S1327" t="str">
            <v/>
          </cell>
          <cell r="T1327" t="str">
            <v>01 - 10 - 2014</v>
          </cell>
          <cell r="U1327" t="str">
            <v>Guru Pertama</v>
          </cell>
          <cell r="V1327" t="str">
            <v/>
          </cell>
          <cell r="W1327" t="str">
            <v>SMP NEGERI 2 DAMPAL SELATAN</v>
          </cell>
          <cell r="X1327" t="str">
            <v>CABANG DISPENBUD KECAMATAN DAMPAL SELATAN</v>
          </cell>
          <cell r="Y1327" t="str">
            <v>S-1 PENDIDIKAN MATEMATIKA</v>
          </cell>
          <cell r="Z1327" t="str">
            <v>31-12-2007</v>
          </cell>
          <cell r="AA1327" t="str">
            <v>Aktif</v>
          </cell>
          <cell r="AB1327" t="str">
            <v>PNS Daerah Kab./Kota yang bekerja pada Kab./Kota</v>
          </cell>
          <cell r="AC1327" t="str">
            <v>Pemerintah Kab. Tolitoli</v>
          </cell>
          <cell r="AD1327" t="str">
            <v>Pemerintah Kab. Tolitoli</v>
          </cell>
        </row>
        <row r="1328">
          <cell r="A1328">
            <v>1326</v>
          </cell>
          <cell r="B1328" t="str">
            <v>198403132008012005</v>
          </cell>
          <cell r="C1328" t="str">
            <v>570035977</v>
          </cell>
          <cell r="D1328" t="str">
            <v>SUKMAWATI</v>
          </cell>
          <cell r="E1328" t="str">
            <v/>
          </cell>
          <cell r="F1328" t="str">
            <v>SE</v>
          </cell>
          <cell r="G1328" t="str">
            <v>TOLITOLI</v>
          </cell>
          <cell r="H1328" t="str">
            <v>13 - 03 - 1984</v>
          </cell>
          <cell r="I1328" t="str">
            <v>II/a</v>
          </cell>
          <cell r="J1328" t="str">
            <v>01 - 01 - 2008</v>
          </cell>
          <cell r="K1328" t="str">
            <v>01 - 12 - 2009</v>
          </cell>
          <cell r="L1328" t="str">
            <v>P</v>
          </cell>
          <cell r="M1328" t="str">
            <v>III/b</v>
          </cell>
          <cell r="N1328" t="str">
            <v>01 - 04 - 2015</v>
          </cell>
          <cell r="O1328" t="str">
            <v>6</v>
          </cell>
          <cell r="P1328" t="str">
            <v>3</v>
          </cell>
          <cell r="Q1328" t="str">
            <v/>
          </cell>
          <cell r="R1328" t="str">
            <v/>
          </cell>
          <cell r="S1328" t="str">
            <v/>
          </cell>
          <cell r="T1328" t="str">
            <v/>
          </cell>
          <cell r="U1328" t="str">
            <v/>
          </cell>
          <cell r="V1328" t="str">
            <v>STAF ADMINISTRASI</v>
          </cell>
          <cell r="W1328" t="str">
            <v>Sub Bagian Keuangan Dan Aset</v>
          </cell>
          <cell r="X1328" t="str">
            <v>Sekretariat</v>
          </cell>
          <cell r="Y1328" t="str">
            <v>S-1 EKONOMI MANAJEMEN</v>
          </cell>
          <cell r="Z1328" t="str">
            <v>31-12-2006</v>
          </cell>
          <cell r="AA1328" t="str">
            <v>Aktif</v>
          </cell>
          <cell r="AB1328" t="str">
            <v>PNS Daerah Kab./Kota yang bekerja pada Kab./Kota</v>
          </cell>
          <cell r="AC1328" t="str">
            <v>Pemerintah Kab. Tolitoli</v>
          </cell>
          <cell r="AD1328" t="str">
            <v>Pemerintah Kab. Tolitoli</v>
          </cell>
        </row>
        <row r="1329">
          <cell r="A1329">
            <v>1327</v>
          </cell>
          <cell r="B1329" t="str">
            <v>198403132008012004</v>
          </cell>
          <cell r="C1329" t="str">
            <v>570036030</v>
          </cell>
          <cell r="D1329" t="str">
            <v>NURHASANA ABD. WAHID</v>
          </cell>
          <cell r="E1329" t="str">
            <v/>
          </cell>
          <cell r="F1329" t="str">
            <v/>
          </cell>
          <cell r="G1329" t="str">
            <v>TOLITOLI</v>
          </cell>
          <cell r="H1329" t="str">
            <v>13 - 03 - 1984</v>
          </cell>
          <cell r="I1329" t="str">
            <v>II/a</v>
          </cell>
          <cell r="J1329" t="str">
            <v>01 - 01 - 2008</v>
          </cell>
          <cell r="K1329" t="str">
            <v>01 - 12 - 2009</v>
          </cell>
          <cell r="L1329" t="str">
            <v>P</v>
          </cell>
          <cell r="M1329" t="str">
            <v>II/c</v>
          </cell>
          <cell r="N1329" t="str">
            <v>01 - 04 - 2016</v>
          </cell>
          <cell r="O1329" t="str">
            <v>12</v>
          </cell>
          <cell r="P1329" t="str">
            <v>3</v>
          </cell>
          <cell r="Q1329" t="str">
            <v/>
          </cell>
          <cell r="R1329" t="str">
            <v/>
          </cell>
          <cell r="S1329" t="str">
            <v/>
          </cell>
          <cell r="T1329" t="str">
            <v/>
          </cell>
          <cell r="U1329" t="str">
            <v/>
          </cell>
          <cell r="V1329" t="str">
            <v>PENGAWAS PERIKANAN</v>
          </cell>
          <cell r="W1329" t="str">
            <v>Seksi Promosi Dan Pemasaran Hasil Perikanan</v>
          </cell>
          <cell r="X1329" t="str">
            <v>BIDANG PENGOLAHAN DAN PEMASARAN HASIL PERIKANAN</v>
          </cell>
          <cell r="Y1329" t="str">
            <v>SEKOLAH MENENGAH UMUM</v>
          </cell>
          <cell r="Z1329" t="str">
            <v>31-12-2003</v>
          </cell>
          <cell r="AA1329" t="str">
            <v>Aktif</v>
          </cell>
          <cell r="AB1329" t="str">
            <v>PNS Daerah Kab./Kota yang bekerja pada Kab./Kota</v>
          </cell>
          <cell r="AC1329" t="str">
            <v>Pemerintah Kab. Tolitoli</v>
          </cell>
          <cell r="AD1329" t="str">
            <v>Pemerintah Kab. Tolitoli</v>
          </cell>
        </row>
        <row r="1330">
          <cell r="A1330">
            <v>1328</v>
          </cell>
          <cell r="B1330" t="str">
            <v>196704142000032009</v>
          </cell>
          <cell r="C1330" t="str">
            <v>570012829</v>
          </cell>
          <cell r="D1330" t="str">
            <v>EMAUNTUNG JOSEF LIMBU</v>
          </cell>
          <cell r="E1330" t="str">
            <v/>
          </cell>
          <cell r="F1330" t="str">
            <v/>
          </cell>
          <cell r="G1330" t="str">
            <v>DONGGALA</v>
          </cell>
          <cell r="H1330" t="str">
            <v>14 - 04 - 1967</v>
          </cell>
          <cell r="I1330" t="str">
            <v>II/a</v>
          </cell>
          <cell r="J1330" t="str">
            <v>01 - 03 - 2000</v>
          </cell>
          <cell r="K1330" t="str">
            <v>01 - 03 - 2001</v>
          </cell>
          <cell r="L1330" t="str">
            <v>P</v>
          </cell>
          <cell r="M1330" t="str">
            <v>III/a</v>
          </cell>
          <cell r="N1330" t="str">
            <v>01 - 04 - 2016</v>
          </cell>
          <cell r="O1330" t="str">
            <v>19</v>
          </cell>
          <cell r="P1330" t="str">
            <v>9</v>
          </cell>
          <cell r="Q1330" t="str">
            <v/>
          </cell>
          <cell r="R1330" t="str">
            <v/>
          </cell>
          <cell r="S1330" t="str">
            <v/>
          </cell>
          <cell r="T1330" t="str">
            <v/>
          </cell>
          <cell r="U1330" t="str">
            <v/>
          </cell>
          <cell r="V1330" t="str">
            <v>OPERATOR KOMPUTER KEPEGAWAIAN</v>
          </cell>
          <cell r="W1330" t="str">
            <v>Sub Bagian Tata Usaha Dan Kepegawaian</v>
          </cell>
          <cell r="X1330" t="str">
            <v>BAGIAN UMUM</v>
          </cell>
          <cell r="Y1330" t="str">
            <v>SMEA</v>
          </cell>
          <cell r="Z1330" t="str">
            <v>02-06-1987</v>
          </cell>
          <cell r="AA1330" t="str">
            <v>Aktif</v>
          </cell>
          <cell r="AB1330" t="str">
            <v>PNS Daerah Kab./Kota yang bekerja pada Kab./Kota</v>
          </cell>
          <cell r="AC1330" t="str">
            <v>Pemerintah Kab. Tolitoli</v>
          </cell>
          <cell r="AD1330" t="str">
            <v>Pemerintah Kab. Tolitoli</v>
          </cell>
        </row>
        <row r="1331">
          <cell r="A1331">
            <v>1329</v>
          </cell>
          <cell r="B1331" t="str">
            <v>198012282010011014</v>
          </cell>
          <cell r="C1331" t="str">
            <v/>
          </cell>
          <cell r="D1331" t="str">
            <v>SAPARUDIN KAMARUDIN</v>
          </cell>
          <cell r="E1331" t="str">
            <v/>
          </cell>
          <cell r="F1331" t="str">
            <v>AMa Pd</v>
          </cell>
          <cell r="G1331" t="str">
            <v>TOLITOLI</v>
          </cell>
          <cell r="H1331" t="str">
            <v>28 - 12 - 1980</v>
          </cell>
          <cell r="I1331" t="str">
            <v>II/b</v>
          </cell>
          <cell r="J1331" t="str">
            <v>01 - 01 - 2010</v>
          </cell>
          <cell r="K1331" t="str">
            <v>01 - 01 - 2012</v>
          </cell>
          <cell r="L1331" t="str">
            <v>L</v>
          </cell>
          <cell r="M1331" t="str">
            <v>II/c</v>
          </cell>
          <cell r="N1331" t="str">
            <v>01 - 10 - 2014</v>
          </cell>
          <cell r="O1331" t="str">
            <v>7</v>
          </cell>
          <cell r="P1331" t="str">
            <v>9</v>
          </cell>
          <cell r="Q1331" t="str">
            <v/>
          </cell>
          <cell r="R1331" t="str">
            <v/>
          </cell>
          <cell r="S1331" t="str">
            <v/>
          </cell>
          <cell r="T1331" t="str">
            <v>01 - 10 - 2014</v>
          </cell>
          <cell r="U1331" t="str">
            <v>Guru Muda</v>
          </cell>
          <cell r="V1331" t="str">
            <v/>
          </cell>
          <cell r="W1331" t="str">
            <v>SDN 2 LALOS</v>
          </cell>
          <cell r="X1331" t="str">
            <v>CABANG DISPENBUD KECAMATAN GALANG</v>
          </cell>
          <cell r="Y1331" t="str">
            <v>D-II/A-II PENJASKES</v>
          </cell>
          <cell r="Z1331" t="str">
            <v>31-12-2005</v>
          </cell>
          <cell r="AA1331" t="str">
            <v>Aktif</v>
          </cell>
          <cell r="AB1331" t="str">
            <v>PNS Daerah Kab./Kota yang bekerja pada Kab./Kota</v>
          </cell>
          <cell r="AC1331" t="str">
            <v>Pemerintah Kab. Tolitoli</v>
          </cell>
          <cell r="AD1331" t="str">
            <v>Pemerintah Kab. Tolitoli</v>
          </cell>
        </row>
        <row r="1332">
          <cell r="A1332">
            <v>1330</v>
          </cell>
          <cell r="B1332" t="str">
            <v>198309052002112001</v>
          </cell>
          <cell r="C1332" t="str">
            <v>570013929</v>
          </cell>
          <cell r="D1332" t="str">
            <v>LISTIAWATI</v>
          </cell>
          <cell r="E1332" t="str">
            <v/>
          </cell>
          <cell r="F1332" t="str">
            <v>A.Md.Kep</v>
          </cell>
          <cell r="G1332" t="str">
            <v>TOLITOLI</v>
          </cell>
          <cell r="H1332" t="str">
            <v>05 - 09 - 1983</v>
          </cell>
          <cell r="I1332" t="str">
            <v>II/a</v>
          </cell>
          <cell r="J1332" t="str">
            <v>01 - 11 - 2002</v>
          </cell>
          <cell r="K1332" t="str">
            <v>01 - 12 - 2003</v>
          </cell>
          <cell r="L1332" t="str">
            <v>P</v>
          </cell>
          <cell r="M1332" t="str">
            <v>III/a</v>
          </cell>
          <cell r="N1332" t="str">
            <v>01 - 10 - 2016</v>
          </cell>
          <cell r="O1332" t="str">
            <v>8</v>
          </cell>
          <cell r="P1332" t="str">
            <v>11</v>
          </cell>
          <cell r="Q1332" t="str">
            <v/>
          </cell>
          <cell r="R1332" t="str">
            <v/>
          </cell>
          <cell r="S1332" t="str">
            <v/>
          </cell>
          <cell r="T1332" t="str">
            <v>01 - 10 - 2016</v>
          </cell>
          <cell r="U1332" t="str">
            <v>Perawat Pelaksana Lanjutan</v>
          </cell>
          <cell r="V1332" t="str">
            <v/>
          </cell>
          <cell r="W1332" t="str">
            <v>RUMAH SAKIT UMUM DAERAH MOKOPIDO</v>
          </cell>
          <cell r="X1332" t="str">
            <v>Pemerintah Kabupaten Tolitoli</v>
          </cell>
          <cell r="Y1332" t="str">
            <v>D-III KEPERAWATAN</v>
          </cell>
          <cell r="Z1332" t="str">
            <v>31-12-2009</v>
          </cell>
          <cell r="AA1332" t="str">
            <v>Aktif</v>
          </cell>
          <cell r="AB1332" t="str">
            <v>PNS Daerah Kab./Kota yang bekerja pada Kab./Kota</v>
          </cell>
          <cell r="AC1332" t="str">
            <v>Pemerintah Kab. Tolitoli</v>
          </cell>
          <cell r="AD1332" t="str">
            <v>Pemerintah Kab. Tolitoli</v>
          </cell>
        </row>
        <row r="1333">
          <cell r="A1333">
            <v>1331</v>
          </cell>
          <cell r="B1333" t="str">
            <v>197406232002112001</v>
          </cell>
          <cell r="C1333" t="str">
            <v>570013991</v>
          </cell>
          <cell r="D1333" t="str">
            <v>NURJANNAH B DALING</v>
          </cell>
          <cell r="E1333" t="str">
            <v/>
          </cell>
          <cell r="F1333" t="str">
            <v/>
          </cell>
          <cell r="G1333" t="str">
            <v>GINUNGGUNG</v>
          </cell>
          <cell r="H1333" t="str">
            <v>23 - 06 - 1974</v>
          </cell>
          <cell r="I1333" t="str">
            <v>II/a</v>
          </cell>
          <cell r="J1333" t="str">
            <v>01 - 11 - 2002</v>
          </cell>
          <cell r="K1333" t="str">
            <v>01 - 12 - 2003</v>
          </cell>
          <cell r="L1333" t="str">
            <v>P</v>
          </cell>
          <cell r="M1333" t="str">
            <v>III/a</v>
          </cell>
          <cell r="N1333" t="str">
            <v>01 - 04 - 2018</v>
          </cell>
          <cell r="O1333" t="str">
            <v>10</v>
          </cell>
          <cell r="P1333" t="str">
            <v>5</v>
          </cell>
          <cell r="Q1333" t="str">
            <v/>
          </cell>
          <cell r="R1333" t="str">
            <v/>
          </cell>
          <cell r="S1333" t="str">
            <v/>
          </cell>
          <cell r="T1333" t="str">
            <v>01 - 04 - 2018</v>
          </cell>
          <cell r="U1333" t="str">
            <v>Guru Pertama</v>
          </cell>
          <cell r="V1333" t="str">
            <v/>
          </cell>
          <cell r="W1333" t="str">
            <v>SDN GINUNGGUNG</v>
          </cell>
          <cell r="X1333" t="str">
            <v>CABANG DISPENBUD KECAMATAN GALANG</v>
          </cell>
          <cell r="Y1333" t="str">
            <v>SPG PENDIDIKAN SD</v>
          </cell>
          <cell r="Z1333" t="str">
            <v>01-01-1988</v>
          </cell>
          <cell r="AA1333" t="str">
            <v>Aktif</v>
          </cell>
          <cell r="AB1333" t="str">
            <v>PNS Daerah Kab./Kota yang bekerja pada Kab./Kota</v>
          </cell>
          <cell r="AC1333" t="str">
            <v>Pemerintah Kab. Tolitoli</v>
          </cell>
          <cell r="AD1333" t="str">
            <v>Pemerintah Kab. Tolitoli</v>
          </cell>
        </row>
        <row r="1334">
          <cell r="A1334">
            <v>1332</v>
          </cell>
          <cell r="B1334" t="str">
            <v>198108062014091001</v>
          </cell>
          <cell r="C1334" t="str">
            <v/>
          </cell>
          <cell r="D1334" t="str">
            <v>MUNAFRI ALANG SAHARI</v>
          </cell>
          <cell r="E1334" t="str">
            <v/>
          </cell>
          <cell r="F1334" t="str">
            <v/>
          </cell>
          <cell r="G1334" t="str">
            <v>TOLITOLI</v>
          </cell>
          <cell r="H1334" t="str">
            <v>06 - 08 - 1981</v>
          </cell>
          <cell r="I1334" t="str">
            <v>I/c</v>
          </cell>
          <cell r="J1334" t="str">
            <v>01 - 09 - 2014</v>
          </cell>
          <cell r="K1334" t="str">
            <v>01 - 12 - 2015</v>
          </cell>
          <cell r="L1334" t="str">
            <v>L</v>
          </cell>
          <cell r="M1334" t="str">
            <v>I/c</v>
          </cell>
          <cell r="N1334" t="str">
            <v>01 - 09 - 2014</v>
          </cell>
          <cell r="O1334" t="str">
            <v>12</v>
          </cell>
          <cell r="P1334" t="str">
            <v>11</v>
          </cell>
          <cell r="Q1334" t="str">
            <v/>
          </cell>
          <cell r="R1334" t="str">
            <v/>
          </cell>
          <cell r="S1334" t="str">
            <v/>
          </cell>
          <cell r="T1334" t="str">
            <v/>
          </cell>
          <cell r="U1334" t="str">
            <v/>
          </cell>
          <cell r="V1334" t="str">
            <v>TEKNIS / ADMINISTRASI LAINNYA</v>
          </cell>
          <cell r="W1334" t="str">
            <v>SEKSI KESEJAHTERAAN RAKYAT</v>
          </cell>
          <cell r="X1334" t="str">
            <v>KANTOR KELURAHAN BARU</v>
          </cell>
          <cell r="Y1334" t="str">
            <v>SMP</v>
          </cell>
          <cell r="Z1334" t="str">
            <v>31-05-1996</v>
          </cell>
          <cell r="AA1334" t="str">
            <v>Aktif</v>
          </cell>
          <cell r="AB1334" t="str">
            <v>PNS Daerah Kab./Kota yang bekerja pada Kab./Kota</v>
          </cell>
          <cell r="AC1334" t="str">
            <v>Pemerintah Kab. Tolitoli</v>
          </cell>
          <cell r="AD1334" t="str">
            <v>Pemerintah Kab. Tolitoli</v>
          </cell>
        </row>
        <row r="1335">
          <cell r="A1335">
            <v>1333</v>
          </cell>
          <cell r="B1335" t="str">
            <v>197312122009042001</v>
          </cell>
          <cell r="C1335" t="str">
            <v/>
          </cell>
          <cell r="D1335" t="str">
            <v>SUPIANI</v>
          </cell>
          <cell r="E1335" t="str">
            <v/>
          </cell>
          <cell r="F1335" t="str">
            <v>SP</v>
          </cell>
          <cell r="G1335" t="str">
            <v>PAREPARE</v>
          </cell>
          <cell r="H1335" t="str">
            <v>12 - 12 - 1973</v>
          </cell>
          <cell r="I1335" t="str">
            <v>III/a</v>
          </cell>
          <cell r="J1335" t="str">
            <v>01 - 04 - 2009</v>
          </cell>
          <cell r="K1335" t="str">
            <v>01 - 01 - 2011</v>
          </cell>
          <cell r="L1335" t="str">
            <v>P</v>
          </cell>
          <cell r="M1335" t="str">
            <v>III/c</v>
          </cell>
          <cell r="N1335" t="str">
            <v>01 - 10 - 2017</v>
          </cell>
          <cell r="O1335" t="str">
            <v>15</v>
          </cell>
          <cell r="P1335" t="str">
            <v>9</v>
          </cell>
          <cell r="Q1335" t="str">
            <v/>
          </cell>
          <cell r="R1335" t="str">
            <v/>
          </cell>
          <cell r="S1335" t="str">
            <v/>
          </cell>
          <cell r="T1335" t="str">
            <v/>
          </cell>
          <cell r="U1335" t="str">
            <v/>
          </cell>
          <cell r="V1335" t="str">
            <v>PENGADMINISTRASI KEUANGAN</v>
          </cell>
          <cell r="W1335" t="str">
            <v>Sub Bagian Keuangan Dan Aset</v>
          </cell>
          <cell r="X1335" t="str">
            <v>Sekretariat</v>
          </cell>
          <cell r="Y1335" t="str">
            <v>S-1 AGRONOMI</v>
          </cell>
          <cell r="Z1335" t="str">
            <v>31-12-2003</v>
          </cell>
          <cell r="AA1335" t="str">
            <v>Aktif</v>
          </cell>
          <cell r="AB1335" t="str">
            <v>PNS Daerah Kab./Kota yang bekerja pada Kab./Kota</v>
          </cell>
          <cell r="AC1335" t="str">
            <v>Pemerintah Kab. Tolitoli</v>
          </cell>
          <cell r="AD1335" t="str">
            <v>Pemerintah Kab. Tolitoli</v>
          </cell>
        </row>
        <row r="1336">
          <cell r="A1336">
            <v>1334</v>
          </cell>
          <cell r="B1336" t="str">
            <v>196608081992032014</v>
          </cell>
          <cell r="C1336" t="str">
            <v>140277339</v>
          </cell>
          <cell r="D1336" t="str">
            <v>SITTI HARTINI</v>
          </cell>
          <cell r="E1336" t="str">
            <v/>
          </cell>
          <cell r="F1336" t="str">
            <v/>
          </cell>
          <cell r="G1336" t="str">
            <v>LEOK I</v>
          </cell>
          <cell r="H1336" t="str">
            <v>08 - 08 - 1966</v>
          </cell>
          <cell r="I1336" t="str">
            <v>II/a</v>
          </cell>
          <cell r="J1336" t="str">
            <v>01 - 03 - 1992</v>
          </cell>
          <cell r="K1336" t="str">
            <v>01 - 05 - 1993</v>
          </cell>
          <cell r="L1336" t="str">
            <v>P</v>
          </cell>
          <cell r="M1336" t="str">
            <v>III/b</v>
          </cell>
          <cell r="N1336" t="str">
            <v>01 - 04 - 2012</v>
          </cell>
          <cell r="O1336" t="str">
            <v>15</v>
          </cell>
          <cell r="P1336" t="str">
            <v>1</v>
          </cell>
          <cell r="Q1336" t="str">
            <v/>
          </cell>
          <cell r="R1336" t="str">
            <v/>
          </cell>
          <cell r="S1336" t="str">
            <v/>
          </cell>
          <cell r="T1336" t="str">
            <v/>
          </cell>
          <cell r="U1336" t="str">
            <v/>
          </cell>
          <cell r="V1336" t="str">
            <v>PENYUSUN RANCANGAN PERUNDANG-UNDANGAN</v>
          </cell>
          <cell r="W1336" t="str">
            <v>Sub Bagian Kajian Perundang-Undangan</v>
          </cell>
          <cell r="X1336" t="str">
            <v>Sekretaris Dewan Perwakilan Rakyat Daerah</v>
          </cell>
          <cell r="Y1336" t="str">
            <v>SMA</v>
          </cell>
          <cell r="Z1336" t="str">
            <v>31-12-1986</v>
          </cell>
          <cell r="AA1336" t="str">
            <v>Aktif</v>
          </cell>
          <cell r="AB1336" t="str">
            <v>PNS Daerah Kab./Kota yang bekerja pada Kab./Kota</v>
          </cell>
          <cell r="AC1336" t="str">
            <v>Pemerintah Kab. Tolitoli</v>
          </cell>
          <cell r="AD1336" t="str">
            <v>Pemerintah Kab. Tolitoli</v>
          </cell>
        </row>
        <row r="1337">
          <cell r="A1337">
            <v>1335</v>
          </cell>
          <cell r="B1337" t="str">
            <v>196808081990081001</v>
          </cell>
          <cell r="C1337" t="str">
            <v>131922467</v>
          </cell>
          <cell r="D1337" t="str">
            <v>SUKADI</v>
          </cell>
          <cell r="E1337" t="str">
            <v/>
          </cell>
          <cell r="F1337" t="str">
            <v>A.Ma.Pd</v>
          </cell>
          <cell r="G1337" t="str">
            <v>BANYUWANGI</v>
          </cell>
          <cell r="H1337" t="str">
            <v>08 - 08 - 1968</v>
          </cell>
          <cell r="I1337" t="str">
            <v>II/a</v>
          </cell>
          <cell r="J1337" t="str">
            <v>01 - 08 - 1990</v>
          </cell>
          <cell r="K1337" t="str">
            <v>01 - 07 - 1992</v>
          </cell>
          <cell r="L1337" t="str">
            <v>L</v>
          </cell>
          <cell r="M1337" t="str">
            <v>IV/a</v>
          </cell>
          <cell r="N1337" t="str">
            <v>01 - 10 - 2012</v>
          </cell>
          <cell r="O1337" t="str">
            <v>16</v>
          </cell>
          <cell r="P1337" t="str">
            <v>7</v>
          </cell>
          <cell r="Q1337" t="str">
            <v/>
          </cell>
          <cell r="R1337" t="str">
            <v/>
          </cell>
          <cell r="S1337" t="str">
            <v/>
          </cell>
          <cell r="T1337" t="str">
            <v>01 - 10 - 2012</v>
          </cell>
          <cell r="U1337" t="str">
            <v>Guru Pembina</v>
          </cell>
          <cell r="V1337" t="str">
            <v/>
          </cell>
          <cell r="W1337" t="str">
            <v>SDN 5 TOLITOLI</v>
          </cell>
          <cell r="X1337" t="str">
            <v>CABANG DISPENBUD KECAMATAN BAOLAN</v>
          </cell>
          <cell r="Y1337" t="str">
            <v>D-II/A-II PGSD</v>
          </cell>
          <cell r="Z1337" t="str">
            <v>31-12-2000</v>
          </cell>
          <cell r="AA1337" t="str">
            <v>Aktif</v>
          </cell>
          <cell r="AB1337" t="str">
            <v>PNS Daerah Kab./Kota yang bekerja pada Kab./Kota</v>
          </cell>
          <cell r="AC1337" t="str">
            <v>Pemerintah Kab. Tolitoli</v>
          </cell>
          <cell r="AD1337" t="str">
            <v>Pemerintah Kab. Tolitoli</v>
          </cell>
        </row>
        <row r="1338">
          <cell r="A1338">
            <v>1336</v>
          </cell>
          <cell r="B1338" t="str">
            <v>198907072010012001</v>
          </cell>
          <cell r="C1338" t="str">
            <v/>
          </cell>
          <cell r="D1338" t="str">
            <v>HAPSA T. DJABLI</v>
          </cell>
          <cell r="E1338" t="str">
            <v/>
          </cell>
          <cell r="F1338" t="str">
            <v>A.Md. Kep</v>
          </cell>
          <cell r="G1338" t="str">
            <v>TAMPIALA</v>
          </cell>
          <cell r="H1338" t="str">
            <v>07 - 07 - 1989</v>
          </cell>
          <cell r="I1338" t="str">
            <v>II/c</v>
          </cell>
          <cell r="J1338" t="str">
            <v>01 - 01 - 2010</v>
          </cell>
          <cell r="K1338" t="str">
            <v>01 - 01 - 2012</v>
          </cell>
          <cell r="L1338" t="str">
            <v>P</v>
          </cell>
          <cell r="M1338" t="str">
            <v>III/a</v>
          </cell>
          <cell r="N1338" t="str">
            <v>01 - 04 - 2017</v>
          </cell>
          <cell r="O1338" t="str">
            <v>5</v>
          </cell>
          <cell r="P1338" t="str">
            <v>3</v>
          </cell>
          <cell r="Q1338" t="str">
            <v/>
          </cell>
          <cell r="R1338" t="str">
            <v/>
          </cell>
          <cell r="S1338" t="str">
            <v/>
          </cell>
          <cell r="T1338" t="str">
            <v>01 - 04 - 2017</v>
          </cell>
          <cell r="U1338" t="str">
            <v>Perawat Pelaksana Lanjutan</v>
          </cell>
          <cell r="V1338" t="str">
            <v/>
          </cell>
          <cell r="W1338" t="str">
            <v>UPT Puskesmas Baolan</v>
          </cell>
          <cell r="X1338" t="str">
            <v>Dinas Kesehatan</v>
          </cell>
          <cell r="Y1338" t="str">
            <v>D-III KEPERAWATAN</v>
          </cell>
          <cell r="Z1338" t="str">
            <v>31-12-2009</v>
          </cell>
          <cell r="AA1338" t="str">
            <v>Aktif</v>
          </cell>
          <cell r="AB1338" t="str">
            <v>PNS Daerah Kab./Kota yang bekerja pada Kab./Kota</v>
          </cell>
          <cell r="AC1338" t="str">
            <v>Pemerintah Kab. Tolitoli</v>
          </cell>
          <cell r="AD1338" t="str">
            <v>Pemerintah Kab. Tolitoli</v>
          </cell>
        </row>
        <row r="1339">
          <cell r="A1339">
            <v>1337</v>
          </cell>
          <cell r="B1339" t="str">
            <v>197408172000032008</v>
          </cell>
          <cell r="C1339" t="str">
            <v>140353849</v>
          </cell>
          <cell r="D1339" t="str">
            <v>ASMAH</v>
          </cell>
          <cell r="E1339" t="str">
            <v/>
          </cell>
          <cell r="F1339" t="str">
            <v>A.Md.Kep</v>
          </cell>
          <cell r="G1339" t="str">
            <v>TOLITOLI</v>
          </cell>
          <cell r="H1339" t="str">
            <v>17 - 08 - 1974</v>
          </cell>
          <cell r="I1339" t="str">
            <v>II/a</v>
          </cell>
          <cell r="J1339" t="str">
            <v>01 - 03 - 2000</v>
          </cell>
          <cell r="K1339" t="str">
            <v>01 - 04 - 2001</v>
          </cell>
          <cell r="L1339" t="str">
            <v>P</v>
          </cell>
          <cell r="M1339" t="str">
            <v>III/d</v>
          </cell>
          <cell r="N1339" t="str">
            <v>01 - 04 - 2017</v>
          </cell>
          <cell r="O1339" t="str">
            <v>12</v>
          </cell>
          <cell r="P1339" t="str">
            <v>1</v>
          </cell>
          <cell r="Q1339" t="str">
            <v/>
          </cell>
          <cell r="R1339" t="str">
            <v/>
          </cell>
          <cell r="S1339" t="str">
            <v/>
          </cell>
          <cell r="T1339" t="str">
            <v>01 - 10 - 2014</v>
          </cell>
          <cell r="U1339" t="str">
            <v>Perawat Penyelia</v>
          </cell>
          <cell r="V1339" t="str">
            <v/>
          </cell>
          <cell r="W1339" t="str">
            <v>PUSKESMAS GALANG</v>
          </cell>
          <cell r="X1339" t="str">
            <v>DINAS KESEHATAN</v>
          </cell>
          <cell r="Y1339" t="str">
            <v>D-III KEPERAWATAN</v>
          </cell>
          <cell r="Z1339" t="str">
            <v>31-12-2012</v>
          </cell>
          <cell r="AA1339" t="str">
            <v>Aktif</v>
          </cell>
          <cell r="AB1339" t="str">
            <v>PNS Daerah Kab./Kota yang bekerja pada Kab./Kota</v>
          </cell>
          <cell r="AC1339" t="str">
            <v>Pemerintah Kab. Tolitoli</v>
          </cell>
          <cell r="AD1339" t="str">
            <v>Pemerintah Kab. Tolitoli</v>
          </cell>
        </row>
        <row r="1340">
          <cell r="A1340">
            <v>1338</v>
          </cell>
          <cell r="B1340" t="str">
            <v>197205201996032002</v>
          </cell>
          <cell r="C1340" t="str">
            <v>140327925</v>
          </cell>
          <cell r="D1340" t="str">
            <v>HELENA PANGARIBUAN</v>
          </cell>
          <cell r="E1340" t="str">
            <v/>
          </cell>
          <cell r="F1340" t="str">
            <v>S.Kep.Ns.,M.Kep</v>
          </cell>
          <cell r="G1340" t="str">
            <v>ASAHAN</v>
          </cell>
          <cell r="H1340" t="str">
            <v>20 - 05 - 1972</v>
          </cell>
          <cell r="I1340" t="str">
            <v>II/b</v>
          </cell>
          <cell r="J1340" t="str">
            <v>01 - 03 - 1996</v>
          </cell>
          <cell r="K1340" t="str">
            <v>01 - 06 - 1997</v>
          </cell>
          <cell r="L1340" t="str">
            <v>P</v>
          </cell>
          <cell r="M1340" t="str">
            <v>IV/a</v>
          </cell>
          <cell r="N1340" t="str">
            <v>01 - 04 - 2017</v>
          </cell>
          <cell r="O1340" t="str">
            <v>19</v>
          </cell>
          <cell r="P1340" t="str">
            <v>1</v>
          </cell>
          <cell r="Q1340" t="str">
            <v/>
          </cell>
          <cell r="R1340" t="str">
            <v/>
          </cell>
          <cell r="S1340" t="str">
            <v/>
          </cell>
          <cell r="T1340" t="str">
            <v>01 - 04 - 2017</v>
          </cell>
          <cell r="U1340" t="str">
            <v>Perawat Madya</v>
          </cell>
          <cell r="V1340" t="str">
            <v/>
          </cell>
          <cell r="W1340" t="str">
            <v>AKADEMI KEPERAWATAN KABUPATEN TOLITOLI</v>
          </cell>
          <cell r="X1340" t="str">
            <v>Pemerintah Kabupaten Tolitoli</v>
          </cell>
          <cell r="Y1340" t="str">
            <v>S-2 MAGISTER KEPERAWATAN</v>
          </cell>
          <cell r="Z1340" t="str">
            <v>31-12-2016</v>
          </cell>
          <cell r="AA1340" t="str">
            <v>Aktif</v>
          </cell>
          <cell r="AB1340" t="str">
            <v>PNS Daerah Kab./Kota yang bekerja pada Kab./Kota</v>
          </cell>
          <cell r="AC1340" t="str">
            <v>Pemerintah Kab. Tolitoli</v>
          </cell>
          <cell r="AD1340" t="str">
            <v>Pemerintah Kab. Tolitoli</v>
          </cell>
        </row>
        <row r="1341">
          <cell r="A1341">
            <v>1339</v>
          </cell>
          <cell r="B1341" t="str">
            <v>197002122009042001</v>
          </cell>
          <cell r="C1341" t="str">
            <v/>
          </cell>
          <cell r="D1341" t="str">
            <v>NURHAENI</v>
          </cell>
          <cell r="E1341" t="str">
            <v/>
          </cell>
          <cell r="F1341" t="str">
            <v>SE</v>
          </cell>
          <cell r="G1341" t="str">
            <v>BONE</v>
          </cell>
          <cell r="H1341" t="str">
            <v>12 - 02 - 1970</v>
          </cell>
          <cell r="I1341" t="str">
            <v>III/a</v>
          </cell>
          <cell r="J1341" t="str">
            <v>01 - 04 - 2009</v>
          </cell>
          <cell r="K1341" t="str">
            <v>01 - 01 - 2011</v>
          </cell>
          <cell r="L1341" t="str">
            <v>P</v>
          </cell>
          <cell r="M1341" t="str">
            <v>III/c</v>
          </cell>
          <cell r="N1341" t="str">
            <v>01 - 10 - 2016</v>
          </cell>
          <cell r="O1341" t="str">
            <v>19</v>
          </cell>
          <cell r="P1341" t="str">
            <v>9</v>
          </cell>
          <cell r="Q1341" t="str">
            <v/>
          </cell>
          <cell r="R1341" t="str">
            <v/>
          </cell>
          <cell r="S1341" t="str">
            <v/>
          </cell>
          <cell r="T1341" t="str">
            <v>01 - 10 - 2016</v>
          </cell>
          <cell r="U1341" t="str">
            <v>Guru Muda</v>
          </cell>
          <cell r="V1341" t="str">
            <v/>
          </cell>
          <cell r="W1341" t="str">
            <v>SMP NEGERI SATAP DADAKITAN</v>
          </cell>
          <cell r="X1341" t="str">
            <v>CABANG DISPENBUD KECAMATAN BAOLAN</v>
          </cell>
          <cell r="Y1341" t="str">
            <v>S-1 EKONOMI</v>
          </cell>
          <cell r="Z1341" t="str">
            <v>31-12-1995</v>
          </cell>
          <cell r="AA1341" t="str">
            <v>Aktif</v>
          </cell>
          <cell r="AB1341" t="str">
            <v>PNS Daerah Kab./Kota yang bekerja pada Kab./Kota</v>
          </cell>
          <cell r="AC1341" t="str">
            <v>Pemerintah Kab. Tolitoli</v>
          </cell>
          <cell r="AD1341" t="str">
            <v>Pemerintah Kab. Tolitoli</v>
          </cell>
        </row>
        <row r="1342">
          <cell r="A1342">
            <v>1340</v>
          </cell>
          <cell r="B1342" t="str">
            <v>197510052014111003</v>
          </cell>
          <cell r="C1342" t="str">
            <v/>
          </cell>
          <cell r="D1342" t="str">
            <v>YANTO DATUAMAS</v>
          </cell>
          <cell r="E1342" t="str">
            <v/>
          </cell>
          <cell r="F1342" t="str">
            <v>SH</v>
          </cell>
          <cell r="G1342" t="str">
            <v>MANADO</v>
          </cell>
          <cell r="H1342" t="str">
            <v>05 - 10 - 1975</v>
          </cell>
          <cell r="I1342" t="str">
            <v>III/a</v>
          </cell>
          <cell r="J1342" t="str">
            <v>01 - 11 - 2014</v>
          </cell>
          <cell r="K1342" t="str">
            <v>01 - 09 - 2016</v>
          </cell>
          <cell r="L1342" t="str">
            <v>L</v>
          </cell>
          <cell r="M1342" t="str">
            <v>III/a</v>
          </cell>
          <cell r="N1342" t="str">
            <v>01 - 11 - 2014</v>
          </cell>
          <cell r="O1342" t="str">
            <v>10</v>
          </cell>
          <cell r="P1342" t="str">
            <v>10</v>
          </cell>
          <cell r="Q1342" t="str">
            <v/>
          </cell>
          <cell r="R1342" t="str">
            <v/>
          </cell>
          <cell r="S1342" t="str">
            <v/>
          </cell>
          <cell r="T1342" t="str">
            <v/>
          </cell>
          <cell r="U1342" t="str">
            <v/>
          </cell>
          <cell r="V1342" t="str">
            <v>PETUGAS PENERTIBAN</v>
          </cell>
          <cell r="W1342" t="str">
            <v>Sub Bidang Operasi Dan Pengendalian</v>
          </cell>
          <cell r="X1342" t="str">
            <v>Bidang Ketertiban Umum Dan Ketentraman Masyarakat</v>
          </cell>
          <cell r="Y1342" t="str">
            <v>S-1 HUKUM</v>
          </cell>
          <cell r="Z1342" t="str">
            <v>09-02-1999</v>
          </cell>
          <cell r="AA1342" t="str">
            <v>Aktif</v>
          </cell>
          <cell r="AB1342" t="str">
            <v>PNS Daerah Kab./Kota yang bekerja pada Kab./Kota</v>
          </cell>
          <cell r="AC1342" t="str">
            <v>Pemerintah Kab. Tolitoli</v>
          </cell>
          <cell r="AD1342" t="str">
            <v>Pemerintah Kab. Tolitoli</v>
          </cell>
        </row>
        <row r="1343">
          <cell r="A1343">
            <v>1341</v>
          </cell>
          <cell r="B1343" t="str">
            <v>196412311986011023</v>
          </cell>
          <cell r="C1343" t="str">
            <v>131566780</v>
          </cell>
          <cell r="D1343" t="str">
            <v>SYAMSUDDIN T</v>
          </cell>
          <cell r="E1343" t="str">
            <v/>
          </cell>
          <cell r="F1343" t="str">
            <v>S.Pd</v>
          </cell>
          <cell r="G1343" t="str">
            <v>BONTO BAHARI</v>
          </cell>
          <cell r="H1343" t="str">
            <v>31 - 12 - 1964</v>
          </cell>
          <cell r="I1343" t="str">
            <v>II/b</v>
          </cell>
          <cell r="J1343" t="str">
            <v>01 - 01 - 1986</v>
          </cell>
          <cell r="K1343" t="str">
            <v>01 - 12 - 1987</v>
          </cell>
          <cell r="L1343" t="str">
            <v>L</v>
          </cell>
          <cell r="M1343" t="str">
            <v>IV/b</v>
          </cell>
          <cell r="N1343" t="str">
            <v>01 - 10 - 2015</v>
          </cell>
          <cell r="O1343" t="str">
            <v>25</v>
          </cell>
          <cell r="P1343" t="str">
            <v>7</v>
          </cell>
          <cell r="Q1343" t="str">
            <v/>
          </cell>
          <cell r="R1343" t="str">
            <v/>
          </cell>
          <cell r="S1343" t="str">
            <v/>
          </cell>
          <cell r="T1343" t="str">
            <v>01 - 10 - 2015</v>
          </cell>
          <cell r="U1343" t="str">
            <v>Guru Madya</v>
          </cell>
          <cell r="V1343" t="str">
            <v/>
          </cell>
          <cell r="W1343" t="str">
            <v>SMP NEGERI 1 TOLITOLI</v>
          </cell>
          <cell r="X1343" t="str">
            <v>CABANG DISPENBUD KECAMATAN BAOLAN</v>
          </cell>
          <cell r="Y1343" t="str">
            <v>S-1 BAHASA INDONESIA</v>
          </cell>
          <cell r="Z1343" t="str">
            <v>31-12-2001</v>
          </cell>
          <cell r="AA1343" t="str">
            <v>Aktif</v>
          </cell>
          <cell r="AB1343" t="str">
            <v>PNS Daerah Kab./Kota yang bekerja pada Kab./Kota</v>
          </cell>
          <cell r="AC1343" t="str">
            <v>Pemerintah Kab. Tolitoli</v>
          </cell>
          <cell r="AD1343" t="str">
            <v>Pemerintah Kab. Tolitoli</v>
          </cell>
        </row>
        <row r="1344">
          <cell r="A1344">
            <v>1342</v>
          </cell>
          <cell r="B1344" t="str">
            <v>197909072015021001</v>
          </cell>
          <cell r="C1344" t="str">
            <v/>
          </cell>
          <cell r="D1344" t="str">
            <v>ICHSAN</v>
          </cell>
          <cell r="E1344" t="str">
            <v/>
          </cell>
          <cell r="F1344" t="str">
            <v>SH</v>
          </cell>
          <cell r="G1344" t="str">
            <v>TOLITOLI</v>
          </cell>
          <cell r="H1344" t="str">
            <v>07 - 09 - 1979</v>
          </cell>
          <cell r="I1344" t="str">
            <v>III/a</v>
          </cell>
          <cell r="J1344" t="str">
            <v>01 - 02 - 2015</v>
          </cell>
          <cell r="K1344" t="str">
            <v>01 - 09 - 2016</v>
          </cell>
          <cell r="L1344" t="str">
            <v>L</v>
          </cell>
          <cell r="M1344" t="str">
            <v>III/a</v>
          </cell>
          <cell r="N1344" t="str">
            <v>01 - 02 - 2015</v>
          </cell>
          <cell r="O1344" t="str">
            <v>10</v>
          </cell>
          <cell r="P1344" t="str">
            <v>5</v>
          </cell>
          <cell r="Q1344" t="str">
            <v/>
          </cell>
          <cell r="R1344" t="str">
            <v/>
          </cell>
          <cell r="S1344" t="str">
            <v/>
          </cell>
          <cell r="T1344" t="str">
            <v/>
          </cell>
          <cell r="U1344" t="str">
            <v/>
          </cell>
          <cell r="V1344" t="str">
            <v>CALON GURU</v>
          </cell>
          <cell r="W1344" t="str">
            <v>SDN BATUAN</v>
          </cell>
          <cell r="X1344" t="str">
            <v>CABANG DISPENBUD KECAMATAN LAMPASIO</v>
          </cell>
          <cell r="Y1344" t="str">
            <v>S-1 HUKUM</v>
          </cell>
          <cell r="Z1344" t="str">
            <v>20-12-2003</v>
          </cell>
          <cell r="AA1344" t="str">
            <v>Aktif</v>
          </cell>
          <cell r="AB1344" t="str">
            <v>PNS Daerah Kab./Kota yang bekerja pada Kab./Kota</v>
          </cell>
          <cell r="AC1344" t="str">
            <v>Pemerintah Kab. Tolitoli</v>
          </cell>
          <cell r="AD1344" t="str">
            <v>Pemerintah Kab. Tolitoli</v>
          </cell>
        </row>
        <row r="1345">
          <cell r="A1345">
            <v>1343</v>
          </cell>
          <cell r="B1345" t="str">
            <v>198512152011011009</v>
          </cell>
          <cell r="C1345" t="str">
            <v/>
          </cell>
          <cell r="D1345" t="str">
            <v>AHMAD</v>
          </cell>
          <cell r="E1345" t="str">
            <v/>
          </cell>
          <cell r="F1345" t="str">
            <v>A.Ma.Pd</v>
          </cell>
          <cell r="G1345" t="str">
            <v>TOLITOLI</v>
          </cell>
          <cell r="H1345" t="str">
            <v>15 - 12 - 1985</v>
          </cell>
          <cell r="I1345" t="str">
            <v>II/b</v>
          </cell>
          <cell r="J1345" t="str">
            <v>01 - 01 - 2011</v>
          </cell>
          <cell r="K1345" t="str">
            <v>01 - 01 - 2013</v>
          </cell>
          <cell r="L1345" t="str">
            <v>L</v>
          </cell>
          <cell r="M1345" t="str">
            <v>II/b</v>
          </cell>
          <cell r="N1345" t="str">
            <v>01 - 01 - 2011</v>
          </cell>
          <cell r="O1345" t="str">
            <v>3</v>
          </cell>
          <cell r="P1345" t="str">
            <v>0</v>
          </cell>
          <cell r="Q1345" t="str">
            <v/>
          </cell>
          <cell r="R1345" t="str">
            <v/>
          </cell>
          <cell r="S1345" t="str">
            <v/>
          </cell>
          <cell r="T1345" t="str">
            <v/>
          </cell>
          <cell r="U1345" t="str">
            <v/>
          </cell>
          <cell r="V1345" t="str">
            <v>GURU SD</v>
          </cell>
          <cell r="W1345" t="str">
            <v>SDN 5 BANGKIR</v>
          </cell>
          <cell r="X1345" t="str">
            <v>CABANG DISPENBUD KECAMATAN DAMPAL SELATAN</v>
          </cell>
          <cell r="Y1345" t="str">
            <v>D-II/A-II PGSD</v>
          </cell>
          <cell r="Z1345" t="str">
            <v>31-12-2007</v>
          </cell>
          <cell r="AA1345" t="str">
            <v>Aktif</v>
          </cell>
          <cell r="AB1345" t="str">
            <v>PNS Daerah Kab./Kota yang bekerja pada Kab./Kota</v>
          </cell>
          <cell r="AC1345" t="str">
            <v>Pemerintah Kab. Tolitoli</v>
          </cell>
          <cell r="AD1345" t="str">
            <v>Pemerintah Kab. Tolitoli</v>
          </cell>
        </row>
        <row r="1346">
          <cell r="A1346">
            <v>1344</v>
          </cell>
          <cell r="B1346" t="str">
            <v>197408202005012015</v>
          </cell>
          <cell r="C1346" t="str">
            <v>570017370</v>
          </cell>
          <cell r="D1346" t="str">
            <v>MAESARA MAHMUD</v>
          </cell>
          <cell r="E1346" t="str">
            <v/>
          </cell>
          <cell r="F1346" t="str">
            <v>SE</v>
          </cell>
          <cell r="G1346" t="str">
            <v>TOLITOLI</v>
          </cell>
          <cell r="H1346" t="str">
            <v>20 - 08 - 1974</v>
          </cell>
          <cell r="I1346" t="str">
            <v>III/a</v>
          </cell>
          <cell r="J1346" t="str">
            <v>01 - 01 - 2005</v>
          </cell>
          <cell r="K1346" t="str">
            <v>01 - 03 - 2006</v>
          </cell>
          <cell r="L1346" t="str">
            <v>P</v>
          </cell>
          <cell r="M1346" t="str">
            <v>III/d</v>
          </cell>
          <cell r="N1346" t="str">
            <v>01 - 04 - 2015</v>
          </cell>
          <cell r="O1346" t="str">
            <v>10</v>
          </cell>
          <cell r="P1346" t="str">
            <v>3</v>
          </cell>
          <cell r="Q1346" t="str">
            <v/>
          </cell>
          <cell r="R1346" t="str">
            <v/>
          </cell>
          <cell r="S1346" t="str">
            <v/>
          </cell>
          <cell r="T1346" t="str">
            <v>08 - 01 - 2015</v>
          </cell>
          <cell r="U1346" t="str">
            <v>Pengawas Pemerintahan Muda</v>
          </cell>
          <cell r="V1346" t="str">
            <v/>
          </cell>
          <cell r="W1346" t="str">
            <v>INSPEKTORAT</v>
          </cell>
          <cell r="X1346" t="str">
            <v>Pemerintah Kabupaten Tolitoli</v>
          </cell>
          <cell r="Y1346" t="str">
            <v>S-1 EKONOMI AKUNTANSI</v>
          </cell>
          <cell r="Z1346" t="str">
            <v>31-12-1998</v>
          </cell>
          <cell r="AA1346" t="str">
            <v>Aktif</v>
          </cell>
          <cell r="AB1346" t="str">
            <v>PNS Daerah Kab./Kota yang bekerja pada Kab./Kota</v>
          </cell>
          <cell r="AC1346" t="str">
            <v>Pemerintah Kab. Tolitoli</v>
          </cell>
          <cell r="AD1346" t="str">
            <v>Pemerintah Kab. Tolitoli</v>
          </cell>
        </row>
        <row r="1347">
          <cell r="A1347">
            <v>1345</v>
          </cell>
          <cell r="B1347" t="str">
            <v>196806062002111001</v>
          </cell>
          <cell r="C1347" t="str">
            <v>570014030</v>
          </cell>
          <cell r="D1347" t="str">
            <v>SUMITRO S POGI</v>
          </cell>
          <cell r="E1347" t="str">
            <v/>
          </cell>
          <cell r="F1347" t="str">
            <v/>
          </cell>
          <cell r="G1347" t="str">
            <v>NALU</v>
          </cell>
          <cell r="H1347" t="str">
            <v>06 - 06 - 1968</v>
          </cell>
          <cell r="I1347" t="str">
            <v>II/a</v>
          </cell>
          <cell r="J1347" t="str">
            <v>01 - 11 - 2002</v>
          </cell>
          <cell r="K1347" t="str">
            <v>01 - 02 - 2004</v>
          </cell>
          <cell r="L1347" t="str">
            <v>L</v>
          </cell>
          <cell r="M1347" t="str">
            <v>III/a</v>
          </cell>
          <cell r="N1347" t="str">
            <v>01 - 10 - 2015</v>
          </cell>
          <cell r="O1347" t="str">
            <v>7</v>
          </cell>
          <cell r="P1347" t="str">
            <v>11</v>
          </cell>
          <cell r="Q1347" t="str">
            <v/>
          </cell>
          <cell r="R1347" t="str">
            <v/>
          </cell>
          <cell r="S1347" t="str">
            <v/>
          </cell>
          <cell r="T1347" t="str">
            <v>01 - 10 - 2015</v>
          </cell>
          <cell r="U1347" t="str">
            <v>Guru Pertama</v>
          </cell>
          <cell r="V1347" t="str">
            <v/>
          </cell>
          <cell r="W1347" t="str">
            <v>SDN 3 NALU</v>
          </cell>
          <cell r="X1347" t="str">
            <v>CABANG DISPENBUD KECAMATAN BAOLAN</v>
          </cell>
          <cell r="Y1347" t="str">
            <v>S-1 ILMU PENDIDIKAN</v>
          </cell>
          <cell r="Z1347" t="str">
            <v>31-12-2009</v>
          </cell>
          <cell r="AA1347" t="str">
            <v>Aktif</v>
          </cell>
          <cell r="AB1347" t="str">
            <v>PNS Daerah Kab./Kota yang bekerja pada Kab./Kota</v>
          </cell>
          <cell r="AC1347" t="str">
            <v>Pemerintah Kab. Tolitoli</v>
          </cell>
          <cell r="AD1347" t="str">
            <v>Pemerintah Kab. Tolitoli</v>
          </cell>
        </row>
        <row r="1348">
          <cell r="A1348">
            <v>1346</v>
          </cell>
          <cell r="B1348" t="str">
            <v>198309092009041002</v>
          </cell>
          <cell r="C1348" t="str">
            <v/>
          </cell>
          <cell r="D1348" t="str">
            <v>RAMLI</v>
          </cell>
          <cell r="E1348" t="str">
            <v/>
          </cell>
          <cell r="F1348" t="str">
            <v/>
          </cell>
          <cell r="G1348" t="str">
            <v>TOLITOLI</v>
          </cell>
          <cell r="H1348" t="str">
            <v>09 - 09 - 1983</v>
          </cell>
          <cell r="I1348" t="str">
            <v>II/a</v>
          </cell>
          <cell r="J1348" t="str">
            <v>01 - 04 - 2009</v>
          </cell>
          <cell r="K1348" t="str">
            <v>01 - 01 - 2011</v>
          </cell>
          <cell r="L1348" t="str">
            <v>L</v>
          </cell>
          <cell r="M1348" t="str">
            <v>II/c</v>
          </cell>
          <cell r="N1348" t="str">
            <v>01 - 04 - 2017</v>
          </cell>
          <cell r="O1348" t="str">
            <v>13</v>
          </cell>
          <cell r="P1348" t="str">
            <v>1</v>
          </cell>
          <cell r="Q1348" t="str">
            <v/>
          </cell>
          <cell r="R1348" t="str">
            <v/>
          </cell>
          <cell r="S1348" t="str">
            <v/>
          </cell>
          <cell r="T1348" t="str">
            <v/>
          </cell>
          <cell r="U1348" t="str">
            <v/>
          </cell>
          <cell r="V1348" t="str">
            <v>PENYIMPAN BARANG,</v>
          </cell>
          <cell r="W1348" t="str">
            <v>Dinas Pendapatan Daerah</v>
          </cell>
          <cell r="X1348" t="str">
            <v>Pemerintah Kabupaten Tolitoli</v>
          </cell>
          <cell r="Y1348" t="str">
            <v>SMU IPS</v>
          </cell>
          <cell r="Z1348" t="str">
            <v>31-12-2003</v>
          </cell>
          <cell r="AA1348" t="str">
            <v>Aktif</v>
          </cell>
          <cell r="AB1348" t="str">
            <v>PNS Daerah Kab./Kota yang bekerja pada Kab./Kota</v>
          </cell>
          <cell r="AC1348" t="str">
            <v>Pemerintah Kab. Tolitoli</v>
          </cell>
          <cell r="AD1348" t="str">
            <v>Pemerintah Kab. Tolitoli</v>
          </cell>
        </row>
        <row r="1349">
          <cell r="A1349">
            <v>1347</v>
          </cell>
          <cell r="B1349" t="str">
            <v>198309072009042002</v>
          </cell>
          <cell r="C1349" t="str">
            <v/>
          </cell>
          <cell r="D1349" t="str">
            <v>RINA UMAR</v>
          </cell>
          <cell r="E1349" t="str">
            <v/>
          </cell>
          <cell r="F1349" t="str">
            <v>S.Sos</v>
          </cell>
          <cell r="G1349" t="str">
            <v>TOLITOLI</v>
          </cell>
          <cell r="H1349" t="str">
            <v>07 - 09 - 1983</v>
          </cell>
          <cell r="I1349" t="str">
            <v>II/a</v>
          </cell>
          <cell r="J1349" t="str">
            <v>01 - 04 - 2009</v>
          </cell>
          <cell r="K1349" t="str">
            <v>01 - 01 - 2011</v>
          </cell>
          <cell r="L1349" t="str">
            <v>P</v>
          </cell>
          <cell r="M1349" t="str">
            <v>III/a</v>
          </cell>
          <cell r="N1349" t="str">
            <v>01 - 10 - 2015</v>
          </cell>
          <cell r="O1349" t="str">
            <v>6</v>
          </cell>
          <cell r="P1349" t="str">
            <v>0</v>
          </cell>
          <cell r="Q1349" t="str">
            <v/>
          </cell>
          <cell r="R1349" t="str">
            <v/>
          </cell>
          <cell r="S1349" t="str">
            <v/>
          </cell>
          <cell r="T1349" t="str">
            <v/>
          </cell>
          <cell r="U1349" t="str">
            <v/>
          </cell>
          <cell r="V1349" t="str">
            <v>FUNGSIONAL UMUM</v>
          </cell>
          <cell r="W1349" t="str">
            <v>Sub Bagian Administrasi Umum Dan Kepegawaian</v>
          </cell>
          <cell r="X1349" t="str">
            <v>SEKRETARIAT</v>
          </cell>
          <cell r="Y1349" t="str">
            <v>S-1 ILMU ADMINISTRASI NEGARA</v>
          </cell>
          <cell r="Z1349" t="str">
            <v>31-12-2014</v>
          </cell>
          <cell r="AA1349" t="str">
            <v>Aktif</v>
          </cell>
          <cell r="AB1349" t="str">
            <v>PNS Daerah Kab./Kota yang bekerja pada Kab./Kota</v>
          </cell>
          <cell r="AC1349" t="str">
            <v>Pemerintah Kab. Tolitoli</v>
          </cell>
          <cell r="AD1349" t="str">
            <v>Pemerintah Kab. Tolitoli</v>
          </cell>
        </row>
        <row r="1350">
          <cell r="A1350">
            <v>1348</v>
          </cell>
          <cell r="B1350" t="str">
            <v>197106272003121005</v>
          </cell>
          <cell r="C1350" t="str">
            <v>570015606</v>
          </cell>
          <cell r="D1350" t="str">
            <v>SUBADRI</v>
          </cell>
          <cell r="E1350" t="str">
            <v/>
          </cell>
          <cell r="F1350" t="str">
            <v/>
          </cell>
          <cell r="G1350" t="str">
            <v>LALOS</v>
          </cell>
          <cell r="H1350" t="str">
            <v>27 - 06 - 1971</v>
          </cell>
          <cell r="I1350" t="str">
            <v>II/a</v>
          </cell>
          <cell r="J1350" t="str">
            <v>01 - 12 - 2003</v>
          </cell>
          <cell r="K1350" t="str">
            <v>01 - 03 - 2005</v>
          </cell>
          <cell r="L1350" t="str">
            <v>L</v>
          </cell>
          <cell r="M1350" t="str">
            <v>II/d</v>
          </cell>
          <cell r="N1350" t="str">
            <v>01 - 04 - 2017</v>
          </cell>
          <cell r="O1350" t="str">
            <v>13</v>
          </cell>
          <cell r="P1350" t="str">
            <v>4</v>
          </cell>
          <cell r="Q1350" t="str">
            <v/>
          </cell>
          <cell r="R1350" t="str">
            <v/>
          </cell>
          <cell r="S1350" t="str">
            <v/>
          </cell>
          <cell r="T1350" t="str">
            <v>01 - 04 - 2017</v>
          </cell>
          <cell r="U1350" t="str">
            <v>Guru Muda Tingkat. I</v>
          </cell>
          <cell r="V1350" t="str">
            <v/>
          </cell>
          <cell r="W1350" t="str">
            <v>SEKOLAH DASAR</v>
          </cell>
          <cell r="X1350" t="str">
            <v/>
          </cell>
          <cell r="Y1350" t="str">
            <v>SPG PENDIDIKAN SD</v>
          </cell>
          <cell r="Z1350" t="str">
            <v>31-12-1991</v>
          </cell>
          <cell r="AA1350" t="str">
            <v>Aktif</v>
          </cell>
          <cell r="AB1350" t="str">
            <v>PNS Daerah Kab./Kota yang bekerja pada Kab./Kota</v>
          </cell>
          <cell r="AC1350" t="str">
            <v>Pemerintah Kab. Tolitoli</v>
          </cell>
          <cell r="AD1350" t="str">
            <v>Pemerintah Kab. Tolitoli</v>
          </cell>
        </row>
        <row r="1351">
          <cell r="A1351">
            <v>1349</v>
          </cell>
          <cell r="B1351" t="str">
            <v>198407102011012010</v>
          </cell>
          <cell r="C1351" t="str">
            <v/>
          </cell>
          <cell r="D1351" t="str">
            <v>SUMIATI</v>
          </cell>
          <cell r="E1351" t="str">
            <v/>
          </cell>
          <cell r="F1351" t="str">
            <v>A.Md.Kep</v>
          </cell>
          <cell r="G1351" t="str">
            <v>TOLITOLI</v>
          </cell>
          <cell r="H1351" t="str">
            <v>10 - 07 - 1984</v>
          </cell>
          <cell r="I1351" t="str">
            <v>II/c</v>
          </cell>
          <cell r="J1351" t="str">
            <v>01 - 01 - 2011</v>
          </cell>
          <cell r="K1351" t="str">
            <v>01 - 01 - 2013</v>
          </cell>
          <cell r="L1351" t="str">
            <v>P</v>
          </cell>
          <cell r="M1351" t="str">
            <v>II/d</v>
          </cell>
          <cell r="N1351" t="str">
            <v>01 - 10 - 2015</v>
          </cell>
          <cell r="O1351" t="str">
            <v>7</v>
          </cell>
          <cell r="P1351" t="str">
            <v>9</v>
          </cell>
          <cell r="Q1351" t="str">
            <v/>
          </cell>
          <cell r="R1351" t="str">
            <v/>
          </cell>
          <cell r="S1351" t="str">
            <v/>
          </cell>
          <cell r="T1351" t="str">
            <v>01 - 01 - 2013</v>
          </cell>
          <cell r="U1351" t="str">
            <v>Perawat Pelaksana</v>
          </cell>
          <cell r="V1351" t="str">
            <v/>
          </cell>
          <cell r="W1351" t="str">
            <v>PUSKESMAS PEMBANTU SALUGAN</v>
          </cell>
          <cell r="X1351" t="str">
            <v>PUSKESMAS LAMPASIO</v>
          </cell>
          <cell r="Y1351" t="str">
            <v>D-III KEPERAWATAN</v>
          </cell>
          <cell r="Z1351" t="str">
            <v>31-12-2006</v>
          </cell>
          <cell r="AA1351" t="str">
            <v>Aktif</v>
          </cell>
          <cell r="AB1351" t="str">
            <v>PNS Daerah Kab./Kota yang bekerja pada Kab./Kota</v>
          </cell>
          <cell r="AC1351" t="str">
            <v>Pemerintah Kab. Tolitoli</v>
          </cell>
          <cell r="AD1351" t="str">
            <v>Pemerintah Kab. Tolitoli</v>
          </cell>
        </row>
        <row r="1352">
          <cell r="A1352">
            <v>1350</v>
          </cell>
          <cell r="B1352" t="str">
            <v>197004251999031006</v>
          </cell>
          <cell r="C1352" t="str">
            <v>132220537</v>
          </cell>
          <cell r="D1352" t="str">
            <v>DJAMALUDDIN SULTANI</v>
          </cell>
          <cell r="E1352" t="str">
            <v/>
          </cell>
          <cell r="F1352" t="str">
            <v>S PD</v>
          </cell>
          <cell r="G1352" t="str">
            <v>TOLITOLI</v>
          </cell>
          <cell r="H1352" t="str">
            <v>25 - 04 - 1970</v>
          </cell>
          <cell r="I1352" t="str">
            <v>III/a</v>
          </cell>
          <cell r="J1352" t="str">
            <v>01 - 03 - 1999</v>
          </cell>
          <cell r="K1352" t="str">
            <v>01 - 04 - 2000</v>
          </cell>
          <cell r="L1352" t="str">
            <v>L</v>
          </cell>
          <cell r="M1352" t="str">
            <v>IV/a</v>
          </cell>
          <cell r="N1352" t="str">
            <v>01 - 10 - 2010</v>
          </cell>
          <cell r="O1352" t="str">
            <v>11</v>
          </cell>
          <cell r="P1352" t="str">
            <v>7</v>
          </cell>
          <cell r="Q1352" t="str">
            <v/>
          </cell>
          <cell r="R1352" t="str">
            <v/>
          </cell>
          <cell r="S1352" t="str">
            <v/>
          </cell>
          <cell r="T1352" t="str">
            <v>01 - 10 - 2010</v>
          </cell>
          <cell r="U1352" t="str">
            <v>Guru Pembina</v>
          </cell>
          <cell r="V1352" t="str">
            <v/>
          </cell>
          <cell r="W1352" t="str">
            <v>SMP NEGERI 2 GALANG</v>
          </cell>
          <cell r="X1352" t="str">
            <v>CABANG DISPENBUD KECAMATAN GALANG</v>
          </cell>
          <cell r="Y1352" t="str">
            <v>S-1/STRATA SATU</v>
          </cell>
          <cell r="Z1352" t="str">
            <v>31-12-1996</v>
          </cell>
          <cell r="AA1352" t="str">
            <v>Aktif</v>
          </cell>
          <cell r="AB1352" t="str">
            <v>PNS Daerah Kab./Kota yang bekerja pada Kab./Kota</v>
          </cell>
          <cell r="AC1352" t="str">
            <v>Pemerintah Kab. Tolitoli</v>
          </cell>
          <cell r="AD1352" t="str">
            <v>Pemerintah Kab. Tolitoli</v>
          </cell>
        </row>
        <row r="1353">
          <cell r="A1353">
            <v>1351</v>
          </cell>
          <cell r="B1353" t="str">
            <v>196804061989112001</v>
          </cell>
          <cell r="C1353" t="str">
            <v>140242186</v>
          </cell>
          <cell r="D1353" t="str">
            <v>LENY AKIL</v>
          </cell>
          <cell r="E1353" t="str">
            <v/>
          </cell>
          <cell r="F1353" t="str">
            <v/>
          </cell>
          <cell r="G1353" t="str">
            <v>TOLITOLI</v>
          </cell>
          <cell r="H1353" t="str">
            <v>06 - 04 - 1968</v>
          </cell>
          <cell r="I1353" t="str">
            <v>II/a</v>
          </cell>
          <cell r="J1353" t="str">
            <v>01 - 11 - 1989</v>
          </cell>
          <cell r="K1353" t="str">
            <v>01 - 05 - 1991</v>
          </cell>
          <cell r="L1353" t="str">
            <v>P</v>
          </cell>
          <cell r="M1353" t="str">
            <v>III/d</v>
          </cell>
          <cell r="N1353" t="str">
            <v>01 - 04 - 2011</v>
          </cell>
          <cell r="O1353" t="str">
            <v>16</v>
          </cell>
          <cell r="P1353" t="str">
            <v>5</v>
          </cell>
          <cell r="Q1353" t="str">
            <v/>
          </cell>
          <cell r="R1353" t="str">
            <v/>
          </cell>
          <cell r="S1353" t="str">
            <v/>
          </cell>
          <cell r="T1353" t="str">
            <v>01 - 04 - 2011</v>
          </cell>
          <cell r="U1353" t="str">
            <v>Perawat Penyelia</v>
          </cell>
          <cell r="V1353" t="str">
            <v/>
          </cell>
          <cell r="W1353" t="str">
            <v>Sub Bidang Pelayanan Medis Dan Keperawatan</v>
          </cell>
          <cell r="X1353" t="str">
            <v>BIDANG PELAYANAN</v>
          </cell>
          <cell r="Y1353" t="str">
            <v>AKADEMI KEPERAWATAN</v>
          </cell>
          <cell r="Z1353" t="str">
            <v>07-08-2007</v>
          </cell>
          <cell r="AA1353" t="str">
            <v>Aktif</v>
          </cell>
          <cell r="AB1353" t="str">
            <v>PNS Daerah Kab./Kota yang bekerja pada Kab./Kota</v>
          </cell>
          <cell r="AC1353" t="str">
            <v>Pemerintah Kab. Tolitoli</v>
          </cell>
          <cell r="AD1353" t="str">
            <v>Pemerintah Kab. Tolitoli</v>
          </cell>
        </row>
        <row r="1354">
          <cell r="A1354">
            <v>1352</v>
          </cell>
          <cell r="B1354" t="str">
            <v>196605032014092001</v>
          </cell>
          <cell r="C1354" t="str">
            <v/>
          </cell>
          <cell r="D1354" t="str">
            <v>TRI ASTUTI AK. DEILO</v>
          </cell>
          <cell r="E1354" t="str">
            <v/>
          </cell>
          <cell r="F1354" t="str">
            <v/>
          </cell>
          <cell r="G1354" t="str">
            <v>TOLITOLI</v>
          </cell>
          <cell r="H1354" t="str">
            <v>03 - 05 - 1966</v>
          </cell>
          <cell r="I1354" t="str">
            <v>II/a</v>
          </cell>
          <cell r="J1354" t="str">
            <v>01 - 09 - 2014</v>
          </cell>
          <cell r="K1354" t="str">
            <v>01 - 12 - 2015</v>
          </cell>
          <cell r="L1354" t="str">
            <v>P</v>
          </cell>
          <cell r="M1354" t="str">
            <v>II/a</v>
          </cell>
          <cell r="N1354" t="str">
            <v>01 - 09 - 2014</v>
          </cell>
          <cell r="O1354" t="str">
            <v>10</v>
          </cell>
          <cell r="P1354" t="str">
            <v>2</v>
          </cell>
          <cell r="Q1354" t="str">
            <v/>
          </cell>
          <cell r="R1354" t="str">
            <v/>
          </cell>
          <cell r="S1354" t="str">
            <v/>
          </cell>
          <cell r="T1354" t="str">
            <v/>
          </cell>
          <cell r="U1354" t="str">
            <v/>
          </cell>
          <cell r="V1354" t="str">
            <v>GURU SD</v>
          </cell>
          <cell r="W1354" t="str">
            <v>SDN JANJA</v>
          </cell>
          <cell r="X1354" t="str">
            <v>CABANG DISPENBUD KECAMATAN LAMPASIO</v>
          </cell>
          <cell r="Y1354" t="str">
            <v>SPG PENDIDIKAN SD</v>
          </cell>
          <cell r="Z1354" t="str">
            <v>02-07-1987</v>
          </cell>
          <cell r="AA1354" t="str">
            <v>Aktif</v>
          </cell>
          <cell r="AB1354" t="str">
            <v>PNS Daerah Kab./Kota yang bekerja pada Kab./Kota</v>
          </cell>
          <cell r="AC1354" t="str">
            <v>Pemerintah Kab. Tolitoli</v>
          </cell>
          <cell r="AD1354" t="str">
            <v>Pemerintah Kab. Tolitoli</v>
          </cell>
        </row>
        <row r="1355">
          <cell r="A1355">
            <v>1353</v>
          </cell>
          <cell r="B1355" t="str">
            <v>198511132014092001</v>
          </cell>
          <cell r="C1355" t="str">
            <v/>
          </cell>
          <cell r="D1355" t="str">
            <v>HARTAWATI</v>
          </cell>
          <cell r="E1355" t="str">
            <v/>
          </cell>
          <cell r="F1355" t="str">
            <v/>
          </cell>
          <cell r="G1355" t="str">
            <v>WAJO</v>
          </cell>
          <cell r="H1355" t="str">
            <v>13 - 11 - 1985</v>
          </cell>
          <cell r="I1355" t="str">
            <v>II/a</v>
          </cell>
          <cell r="J1355" t="str">
            <v>01 - 09 - 2014</v>
          </cell>
          <cell r="K1355" t="str">
            <v>01 - 09 - 2016</v>
          </cell>
          <cell r="L1355" t="str">
            <v>P</v>
          </cell>
          <cell r="M1355" t="str">
            <v>II/a</v>
          </cell>
          <cell r="N1355" t="str">
            <v>01 - 09 - 2014</v>
          </cell>
          <cell r="O1355" t="str">
            <v>9</v>
          </cell>
          <cell r="P1355" t="str">
            <v>11</v>
          </cell>
          <cell r="Q1355" t="str">
            <v/>
          </cell>
          <cell r="R1355" t="str">
            <v/>
          </cell>
          <cell r="S1355" t="str">
            <v/>
          </cell>
          <cell r="T1355" t="str">
            <v/>
          </cell>
          <cell r="U1355" t="str">
            <v/>
          </cell>
          <cell r="V1355" t="str">
            <v>GURU SEKOLAH DASAR</v>
          </cell>
          <cell r="W1355" t="str">
            <v>SDN 1 SALUMBIA</v>
          </cell>
          <cell r="X1355" t="str">
            <v>CABANG DISPENBUD KECAMATAN DONDO</v>
          </cell>
          <cell r="Y1355" t="str">
            <v>MADRASAH ALIYAH NEGERI</v>
          </cell>
          <cell r="Z1355" t="str">
            <v>16-07-2004</v>
          </cell>
          <cell r="AA1355" t="str">
            <v>Aktif</v>
          </cell>
          <cell r="AB1355" t="str">
            <v>PNS Daerah Kab./Kota yang bekerja pada Kab./Kota</v>
          </cell>
          <cell r="AC1355" t="str">
            <v>Pemerintah Kab. Tolitoli</v>
          </cell>
          <cell r="AD1355" t="str">
            <v>Pemerintah Kab. Tolitoli</v>
          </cell>
        </row>
        <row r="1356">
          <cell r="A1356">
            <v>1354</v>
          </cell>
          <cell r="B1356" t="str">
            <v>197508222006042007</v>
          </cell>
          <cell r="C1356" t="str">
            <v>570020262</v>
          </cell>
          <cell r="D1356" t="str">
            <v>FARADILLA</v>
          </cell>
          <cell r="E1356" t="str">
            <v/>
          </cell>
          <cell r="F1356" t="str">
            <v>SE</v>
          </cell>
          <cell r="G1356" t="str">
            <v>TOLITOLI</v>
          </cell>
          <cell r="H1356" t="str">
            <v>22 - 08 - 1975</v>
          </cell>
          <cell r="I1356" t="str">
            <v>II/a</v>
          </cell>
          <cell r="J1356" t="str">
            <v>01 - 04 - 2006</v>
          </cell>
          <cell r="K1356" t="str">
            <v>01 - 06 - 2007</v>
          </cell>
          <cell r="L1356" t="str">
            <v>P</v>
          </cell>
          <cell r="M1356" t="str">
            <v>III/b</v>
          </cell>
          <cell r="N1356" t="str">
            <v>01 - 04 - 2016</v>
          </cell>
          <cell r="O1356" t="str">
            <v>5</v>
          </cell>
          <cell r="P1356" t="str">
            <v>0</v>
          </cell>
          <cell r="Q1356" t="str">
            <v/>
          </cell>
          <cell r="R1356" t="str">
            <v/>
          </cell>
          <cell r="S1356" t="str">
            <v/>
          </cell>
          <cell r="T1356" t="str">
            <v/>
          </cell>
          <cell r="U1356" t="str">
            <v/>
          </cell>
          <cell r="V1356" t="str">
            <v>PENGADMINISTRASI LAPORAN KEUANGAN</v>
          </cell>
          <cell r="W1356" t="str">
            <v>Sub Bagian Perbendaharaan</v>
          </cell>
          <cell r="X1356" t="str">
            <v>BAGIAN KEUANGAN</v>
          </cell>
          <cell r="Y1356" t="str">
            <v>S-1 EKONOMI MANAJEMEN</v>
          </cell>
          <cell r="Z1356" t="str">
            <v>31-12-2011</v>
          </cell>
          <cell r="AA1356" t="str">
            <v>Aktif</v>
          </cell>
          <cell r="AB1356" t="str">
            <v>PNS Daerah Kab./Kota yang bekerja pada Kab./Kota</v>
          </cell>
          <cell r="AC1356" t="str">
            <v>Pemerintah Kab. Tolitoli</v>
          </cell>
          <cell r="AD1356" t="str">
            <v>Pemerintah Kab. Tolitoli</v>
          </cell>
        </row>
        <row r="1357">
          <cell r="A1357">
            <v>1355</v>
          </cell>
          <cell r="B1357" t="str">
            <v>197209061993032005</v>
          </cell>
          <cell r="C1357" t="str">
            <v>132057433</v>
          </cell>
          <cell r="D1357" t="str">
            <v>SONYA RORO</v>
          </cell>
          <cell r="E1357" t="str">
            <v/>
          </cell>
          <cell r="F1357" t="str">
            <v/>
          </cell>
          <cell r="G1357" t="str">
            <v>POSO</v>
          </cell>
          <cell r="H1357" t="str">
            <v>06 - 09 - 1972</v>
          </cell>
          <cell r="I1357" t="str">
            <v>II/a</v>
          </cell>
          <cell r="J1357" t="str">
            <v>01 - 03 - 1993</v>
          </cell>
          <cell r="K1357" t="str">
            <v>01 - 02 - 1995</v>
          </cell>
          <cell r="L1357" t="str">
            <v>P</v>
          </cell>
          <cell r="M1357" t="str">
            <v>III/b</v>
          </cell>
          <cell r="N1357" t="str">
            <v>01 - 10 - 2014</v>
          </cell>
          <cell r="O1357" t="str">
            <v>16</v>
          </cell>
          <cell r="P1357" t="str">
            <v>7</v>
          </cell>
          <cell r="Q1357" t="str">
            <v/>
          </cell>
          <cell r="R1357" t="str">
            <v/>
          </cell>
          <cell r="S1357" t="str">
            <v/>
          </cell>
          <cell r="T1357" t="str">
            <v>01 - 10 - 2014</v>
          </cell>
          <cell r="U1357" t="str">
            <v>Guru Pertama</v>
          </cell>
          <cell r="V1357" t="str">
            <v/>
          </cell>
          <cell r="W1357" t="str">
            <v>Pemerintah Kabupaten Tolitoli</v>
          </cell>
          <cell r="X1357" t="str">
            <v/>
          </cell>
          <cell r="Y1357" t="str">
            <v>SPG PENDIDIKAN TK</v>
          </cell>
          <cell r="Z1357" t="str">
            <v>31-12-1989</v>
          </cell>
          <cell r="AA1357" t="str">
            <v>Aktif</v>
          </cell>
          <cell r="AB1357" t="str">
            <v>PNS Daerah Kab./Kota yang bekerja pada Kab./Kota</v>
          </cell>
          <cell r="AC1357" t="str">
            <v>Pemerintah Kab. Tolitoli</v>
          </cell>
          <cell r="AD1357" t="str">
            <v>Pemerintah Kab. Tolitoli</v>
          </cell>
        </row>
        <row r="1358">
          <cell r="A1358">
            <v>1356</v>
          </cell>
          <cell r="B1358" t="str">
            <v>197602031998031004</v>
          </cell>
          <cell r="C1358" t="str">
            <v>140340094</v>
          </cell>
          <cell r="D1358" t="str">
            <v>PARJIONO</v>
          </cell>
          <cell r="E1358" t="str">
            <v/>
          </cell>
          <cell r="F1358" t="str">
            <v>A.Md.Kep</v>
          </cell>
          <cell r="G1358" t="str">
            <v>SEMARANG</v>
          </cell>
          <cell r="H1358" t="str">
            <v>03 - 02 - 1976</v>
          </cell>
          <cell r="I1358" t="str">
            <v>II/a</v>
          </cell>
          <cell r="J1358" t="str">
            <v>01 - 03 - 1998</v>
          </cell>
          <cell r="K1358" t="str">
            <v>01 - 07 - 1999</v>
          </cell>
          <cell r="L1358" t="str">
            <v>L</v>
          </cell>
          <cell r="M1358" t="str">
            <v>III/d</v>
          </cell>
          <cell r="N1358" t="str">
            <v>01 - 10 - 2014</v>
          </cell>
          <cell r="O1358" t="str">
            <v>11</v>
          </cell>
          <cell r="P1358" t="str">
            <v>7</v>
          </cell>
          <cell r="Q1358" t="str">
            <v/>
          </cell>
          <cell r="R1358" t="str">
            <v/>
          </cell>
          <cell r="S1358" t="str">
            <v/>
          </cell>
          <cell r="T1358" t="str">
            <v>01 - 10 - 2014</v>
          </cell>
          <cell r="U1358" t="str">
            <v>Perawat Penyelia</v>
          </cell>
          <cell r="V1358" t="str">
            <v/>
          </cell>
          <cell r="W1358" t="str">
            <v>PUSKESMAS LAMPASIO</v>
          </cell>
          <cell r="X1358" t="str">
            <v>DINAS KESEHATAN</v>
          </cell>
          <cell r="Y1358" t="str">
            <v>D-III KEPERAWATAN</v>
          </cell>
          <cell r="Z1358" t="str">
            <v>31-12-2003</v>
          </cell>
          <cell r="AA1358" t="str">
            <v>Aktif</v>
          </cell>
          <cell r="AB1358" t="str">
            <v>PNS Daerah Kab./Kota yang bekerja pada Kab./Kota</v>
          </cell>
          <cell r="AC1358" t="str">
            <v>Pemerintah Kab. Tolitoli</v>
          </cell>
          <cell r="AD1358" t="str">
            <v>Pemerintah Kab. Tolitoli</v>
          </cell>
        </row>
        <row r="1359">
          <cell r="A1359">
            <v>1357</v>
          </cell>
          <cell r="B1359" t="str">
            <v>198611282011011008</v>
          </cell>
          <cell r="C1359" t="str">
            <v/>
          </cell>
          <cell r="D1359" t="str">
            <v>MOHAMMAD JASRIN</v>
          </cell>
          <cell r="E1359" t="str">
            <v/>
          </cell>
          <cell r="F1359" t="str">
            <v>SE</v>
          </cell>
          <cell r="G1359" t="str">
            <v>TOLITOLI</v>
          </cell>
          <cell r="H1359" t="str">
            <v>28 - 11 - 1986</v>
          </cell>
          <cell r="I1359" t="str">
            <v>III/a</v>
          </cell>
          <cell r="J1359" t="str">
            <v>01 - 01 - 2011</v>
          </cell>
          <cell r="K1359" t="str">
            <v>01 - 01 - 2013</v>
          </cell>
          <cell r="L1359" t="str">
            <v>L</v>
          </cell>
          <cell r="M1359" t="str">
            <v>III/b</v>
          </cell>
          <cell r="N1359" t="str">
            <v>01 - 04 - 2015</v>
          </cell>
          <cell r="O1359" t="str">
            <v>4</v>
          </cell>
          <cell r="P1359" t="str">
            <v>3</v>
          </cell>
          <cell r="Q1359" t="str">
            <v/>
          </cell>
          <cell r="R1359" t="str">
            <v/>
          </cell>
          <cell r="S1359" t="str">
            <v/>
          </cell>
          <cell r="T1359" t="str">
            <v/>
          </cell>
          <cell r="U1359" t="str">
            <v/>
          </cell>
          <cell r="V1359" t="str">
            <v>FUNGSIONAL UMUM</v>
          </cell>
          <cell r="W1359" t="str">
            <v>Seksi Pengelolaan Kas</v>
          </cell>
          <cell r="X1359" t="str">
            <v>Bidang Perbendaharaan</v>
          </cell>
          <cell r="Y1359" t="str">
            <v>S-1 EKONOMI</v>
          </cell>
          <cell r="Z1359" t="str">
            <v>31-12-2010</v>
          </cell>
          <cell r="AA1359" t="str">
            <v>Aktif</v>
          </cell>
          <cell r="AB1359" t="str">
            <v>PNS Daerah Kab./Kota yang bekerja pada Kab./Kota</v>
          </cell>
          <cell r="AC1359" t="str">
            <v>Pemerintah Kab. Tolitoli</v>
          </cell>
          <cell r="AD1359" t="str">
            <v>Pemerintah Kab. Tolitoli</v>
          </cell>
        </row>
        <row r="1360">
          <cell r="A1360">
            <v>1358</v>
          </cell>
          <cell r="B1360" t="str">
            <v>198706132009042001</v>
          </cell>
          <cell r="C1360" t="str">
            <v/>
          </cell>
          <cell r="D1360" t="str">
            <v>PATMAWATI IBRAHIM</v>
          </cell>
          <cell r="E1360" t="str">
            <v/>
          </cell>
          <cell r="F1360" t="str">
            <v>A.Ma.Pd</v>
          </cell>
          <cell r="G1360" t="str">
            <v>TOLITOLI</v>
          </cell>
          <cell r="H1360" t="str">
            <v>13 - 06 - 1987</v>
          </cell>
          <cell r="I1360" t="str">
            <v>II/b</v>
          </cell>
          <cell r="J1360" t="str">
            <v>01 - 04 - 2009</v>
          </cell>
          <cell r="K1360" t="str">
            <v>01 - 01 - 2011</v>
          </cell>
          <cell r="L1360" t="str">
            <v>P</v>
          </cell>
          <cell r="M1360" t="str">
            <v>II/d</v>
          </cell>
          <cell r="N1360" t="str">
            <v>01 - 04 - 2017</v>
          </cell>
          <cell r="O1360" t="str">
            <v>11</v>
          </cell>
          <cell r="P1360" t="str">
            <v>0</v>
          </cell>
          <cell r="Q1360" t="str">
            <v/>
          </cell>
          <cell r="R1360" t="str">
            <v/>
          </cell>
          <cell r="S1360" t="str">
            <v/>
          </cell>
          <cell r="T1360" t="str">
            <v>01 - 04 - 2017</v>
          </cell>
          <cell r="U1360" t="str">
            <v>Guru Muda Tingkat. I</v>
          </cell>
          <cell r="V1360" t="str">
            <v/>
          </cell>
          <cell r="W1360" t="str">
            <v>SD Negeri 1 Nalu</v>
          </cell>
          <cell r="X1360" t="str">
            <v>Dinas Pendidikan Dan Kebudayaan</v>
          </cell>
          <cell r="Y1360" t="str">
            <v>D-II/A-II PGSD</v>
          </cell>
          <cell r="Z1360" t="str">
            <v>31-12-2006</v>
          </cell>
          <cell r="AA1360" t="str">
            <v>Aktif</v>
          </cell>
          <cell r="AB1360" t="str">
            <v>PNS Daerah Kab./Kota yang bekerja pada Kab./Kota</v>
          </cell>
          <cell r="AC1360" t="str">
            <v>Pemerintah Kab. Tolitoli</v>
          </cell>
          <cell r="AD1360" t="str">
            <v>Pemerintah Kab. Tolitoli</v>
          </cell>
        </row>
        <row r="1361">
          <cell r="A1361">
            <v>1359</v>
          </cell>
          <cell r="B1361" t="str">
            <v>198508162010012023</v>
          </cell>
          <cell r="C1361" t="str">
            <v/>
          </cell>
          <cell r="D1361" t="str">
            <v>LILIS SURYANI</v>
          </cell>
          <cell r="E1361" t="str">
            <v/>
          </cell>
          <cell r="F1361" t="str">
            <v>AMa</v>
          </cell>
          <cell r="G1361" t="str">
            <v>TOLITOLI</v>
          </cell>
          <cell r="H1361" t="str">
            <v>16 - 08 - 1985</v>
          </cell>
          <cell r="I1361" t="str">
            <v>II/b</v>
          </cell>
          <cell r="J1361" t="str">
            <v>01 - 01 - 2010</v>
          </cell>
          <cell r="K1361" t="str">
            <v>01 - 01 - 2012</v>
          </cell>
          <cell r="L1361" t="str">
            <v>P</v>
          </cell>
          <cell r="M1361" t="str">
            <v>II/c</v>
          </cell>
          <cell r="N1361" t="str">
            <v>01 - 10 - 2014</v>
          </cell>
          <cell r="O1361" t="str">
            <v>7</v>
          </cell>
          <cell r="P1361" t="str">
            <v>9</v>
          </cell>
          <cell r="Q1361" t="str">
            <v/>
          </cell>
          <cell r="R1361" t="str">
            <v/>
          </cell>
          <cell r="S1361" t="str">
            <v/>
          </cell>
          <cell r="T1361" t="str">
            <v>01 - 10 - 2014</v>
          </cell>
          <cell r="U1361" t="str">
            <v>Guru Muda</v>
          </cell>
          <cell r="V1361" t="str">
            <v/>
          </cell>
          <cell r="W1361" t="str">
            <v>SD Negeri 2 Tambun</v>
          </cell>
          <cell r="X1361" t="str">
            <v>Dinas Pendidikan Dan Kebudayaan</v>
          </cell>
          <cell r="Y1361" t="str">
            <v>D-II PENDIDIKAN AGAMA ISLAM</v>
          </cell>
          <cell r="Z1361" t="str">
            <v>31-12-2006</v>
          </cell>
          <cell r="AA1361" t="str">
            <v>Aktif</v>
          </cell>
          <cell r="AB1361" t="str">
            <v>PNS Daerah Kab./Kota yang bekerja pada Kab./Kota</v>
          </cell>
          <cell r="AC1361" t="str">
            <v>Pemerintah Kab. Tolitoli</v>
          </cell>
          <cell r="AD1361" t="str">
            <v>Pemerintah Kab. Tolitoli</v>
          </cell>
        </row>
        <row r="1362">
          <cell r="A1362">
            <v>1360</v>
          </cell>
          <cell r="B1362" t="str">
            <v>197306072003122004</v>
          </cell>
          <cell r="C1362" t="str">
            <v>570015573</v>
          </cell>
          <cell r="D1362" t="str">
            <v>NIM`AT SABITE TAHIR</v>
          </cell>
          <cell r="E1362" t="str">
            <v/>
          </cell>
          <cell r="F1362" t="str">
            <v>S.PD</v>
          </cell>
          <cell r="G1362" t="str">
            <v>TOLITOLI</v>
          </cell>
          <cell r="H1362" t="str">
            <v>07 - 06 - 1973</v>
          </cell>
          <cell r="I1362" t="str">
            <v>III/a</v>
          </cell>
          <cell r="J1362" t="str">
            <v>01 - 12 - 2003</v>
          </cell>
          <cell r="K1362" t="str">
            <v>01 - 03 - 2005</v>
          </cell>
          <cell r="L1362" t="str">
            <v>P</v>
          </cell>
          <cell r="M1362" t="str">
            <v>III/d</v>
          </cell>
          <cell r="N1362" t="str">
            <v>01 - 04 - 2017</v>
          </cell>
          <cell r="O1362" t="str">
            <v>13</v>
          </cell>
          <cell r="P1362" t="str">
            <v>4</v>
          </cell>
          <cell r="Q1362" t="str">
            <v/>
          </cell>
          <cell r="R1362" t="str">
            <v/>
          </cell>
          <cell r="S1362" t="str">
            <v/>
          </cell>
          <cell r="T1362" t="str">
            <v>01 - 01 - 2014</v>
          </cell>
          <cell r="U1362" t="str">
            <v>Pamong Belajar Muda</v>
          </cell>
          <cell r="V1362" t="str">
            <v/>
          </cell>
          <cell r="W1362" t="str">
            <v>SANGGAR KEGIATAN BELAJAR</v>
          </cell>
          <cell r="X1362" t="str">
            <v>Pemerintah Kabupaten Tolitoli</v>
          </cell>
          <cell r="Y1362" t="str">
            <v>S-1 PENDIDIKAN BAHASA DAN SASTRA INGGRIS</v>
          </cell>
          <cell r="Z1362" t="str">
            <v>31-12-1998</v>
          </cell>
          <cell r="AA1362" t="str">
            <v>Aktif</v>
          </cell>
          <cell r="AB1362" t="str">
            <v>PNS Daerah Kab./Kota yang bekerja pada Kab./Kota</v>
          </cell>
          <cell r="AC1362" t="str">
            <v>Pemerintah Kab. Tolitoli</v>
          </cell>
          <cell r="AD1362" t="str">
            <v>Pemerintah Kab. Tolitoli</v>
          </cell>
        </row>
        <row r="1363">
          <cell r="A1363">
            <v>1361</v>
          </cell>
          <cell r="B1363" t="str">
            <v>196910022005012012</v>
          </cell>
          <cell r="C1363" t="str">
            <v>570017183</v>
          </cell>
          <cell r="D1363" t="str">
            <v>HERYANI</v>
          </cell>
          <cell r="E1363" t="str">
            <v/>
          </cell>
          <cell r="F1363" t="str">
            <v/>
          </cell>
          <cell r="G1363" t="str">
            <v>TAKALA</v>
          </cell>
          <cell r="H1363" t="str">
            <v>02 - 10 - 1969</v>
          </cell>
          <cell r="I1363" t="str">
            <v>II/c</v>
          </cell>
          <cell r="J1363" t="str">
            <v>01 - 01 - 2005</v>
          </cell>
          <cell r="K1363" t="str">
            <v>01 - 03 - 2006</v>
          </cell>
          <cell r="L1363" t="str">
            <v>P</v>
          </cell>
          <cell r="M1363" t="str">
            <v>III/b</v>
          </cell>
          <cell r="N1363" t="str">
            <v>01 - 10 - 2015</v>
          </cell>
          <cell r="O1363" t="str">
            <v>18</v>
          </cell>
          <cell r="P1363" t="str">
            <v>3</v>
          </cell>
          <cell r="Q1363" t="str">
            <v/>
          </cell>
          <cell r="R1363" t="str">
            <v/>
          </cell>
          <cell r="S1363" t="str">
            <v/>
          </cell>
          <cell r="T1363" t="str">
            <v>01 - 04 - 2013</v>
          </cell>
          <cell r="U1363" t="str">
            <v>Guru Pertama</v>
          </cell>
          <cell r="V1363" t="str">
            <v/>
          </cell>
          <cell r="W1363" t="str">
            <v>SLB Negeri Tolitoli</v>
          </cell>
          <cell r="X1363" t="str">
            <v>Dinas Pendidikan Dan Kebudayaan</v>
          </cell>
          <cell r="Y1363" t="str">
            <v>D-III/A-III BIOLOGI</v>
          </cell>
          <cell r="Z1363" t="str">
            <v>31-12-1992</v>
          </cell>
          <cell r="AA1363" t="str">
            <v>Aktif</v>
          </cell>
          <cell r="AB1363" t="str">
            <v>PNS Daerah Kab./Kota yang bekerja pada Kab./Kota</v>
          </cell>
          <cell r="AC1363" t="str">
            <v>Pemerintah Kab. Tolitoli</v>
          </cell>
          <cell r="AD1363" t="str">
            <v>Pemerintah Kab. Tolitoli</v>
          </cell>
        </row>
        <row r="1364">
          <cell r="A1364">
            <v>1362</v>
          </cell>
          <cell r="B1364" t="str">
            <v>196705011999031007</v>
          </cell>
          <cell r="C1364" t="str">
            <v>132234028</v>
          </cell>
          <cell r="D1364" t="str">
            <v>ABDURAHMAN U PUSADAN</v>
          </cell>
          <cell r="E1364" t="str">
            <v/>
          </cell>
          <cell r="F1364" t="str">
            <v/>
          </cell>
          <cell r="G1364" t="str">
            <v>BUOL</v>
          </cell>
          <cell r="H1364" t="str">
            <v>01 - 05 - 1967</v>
          </cell>
          <cell r="I1364" t="str">
            <v>II/a</v>
          </cell>
          <cell r="J1364" t="str">
            <v>01 - 03 - 1999</v>
          </cell>
          <cell r="K1364" t="str">
            <v>01 - 08 - 2000</v>
          </cell>
          <cell r="L1364" t="str">
            <v>L</v>
          </cell>
          <cell r="M1364" t="str">
            <v>III/b</v>
          </cell>
          <cell r="N1364" t="str">
            <v>01 - 10 - 2012</v>
          </cell>
          <cell r="O1364" t="str">
            <v>8</v>
          </cell>
          <cell r="P1364" t="str">
            <v>3</v>
          </cell>
          <cell r="Q1364" t="str">
            <v/>
          </cell>
          <cell r="R1364" t="str">
            <v/>
          </cell>
          <cell r="S1364" t="str">
            <v/>
          </cell>
          <cell r="T1364" t="str">
            <v>01 - 10 - 2012</v>
          </cell>
          <cell r="U1364" t="str">
            <v>Guru Madya Tingkat. I</v>
          </cell>
          <cell r="V1364" t="str">
            <v/>
          </cell>
          <cell r="W1364" t="str">
            <v>SDN SABANG</v>
          </cell>
          <cell r="X1364" t="str">
            <v>CABANG DISPENBUD KECAMATAN GALANG</v>
          </cell>
          <cell r="Y1364" t="str">
            <v>SEKOLAH PENDIDIKAN GURU</v>
          </cell>
          <cell r="Z1364" t="str">
            <v>31-12-1988</v>
          </cell>
          <cell r="AA1364" t="str">
            <v>Aktif</v>
          </cell>
          <cell r="AB1364" t="str">
            <v>PNS Daerah Kab./Kota yang bekerja pada Kab./Kota</v>
          </cell>
          <cell r="AC1364" t="str">
            <v>Pemerintah Kab. Tolitoli</v>
          </cell>
          <cell r="AD1364" t="str">
            <v>Pemerintah Kab. Tolitoli</v>
          </cell>
        </row>
        <row r="1365">
          <cell r="A1365">
            <v>1363</v>
          </cell>
          <cell r="B1365" t="str">
            <v>198303032009042001</v>
          </cell>
          <cell r="C1365" t="str">
            <v/>
          </cell>
          <cell r="D1365" t="str">
            <v>ANDI NIRWANA DEWI</v>
          </cell>
          <cell r="E1365" t="str">
            <v/>
          </cell>
          <cell r="F1365" t="str">
            <v>S.Pd</v>
          </cell>
          <cell r="G1365" t="str">
            <v>PALU</v>
          </cell>
          <cell r="H1365" t="str">
            <v>03 - 03 - 1983</v>
          </cell>
          <cell r="I1365" t="str">
            <v>III/a</v>
          </cell>
          <cell r="J1365" t="str">
            <v>01 - 04 - 2009</v>
          </cell>
          <cell r="K1365" t="str">
            <v>01 - 04 - 2009</v>
          </cell>
          <cell r="L1365" t="str">
            <v>P</v>
          </cell>
          <cell r="M1365" t="str">
            <v>III/c</v>
          </cell>
          <cell r="N1365" t="str">
            <v>01 - 04 - 2016</v>
          </cell>
          <cell r="O1365" t="str">
            <v>7</v>
          </cell>
          <cell r="P1365" t="str">
            <v>0</v>
          </cell>
          <cell r="Q1365" t="str">
            <v/>
          </cell>
          <cell r="R1365" t="str">
            <v/>
          </cell>
          <cell r="S1365" t="str">
            <v/>
          </cell>
          <cell r="T1365" t="str">
            <v>01 - 04 - 2016</v>
          </cell>
          <cell r="U1365" t="str">
            <v>Guru Muda</v>
          </cell>
          <cell r="V1365" t="str">
            <v/>
          </cell>
          <cell r="W1365" t="str">
            <v>SMP Negeri 4 Tolitoli</v>
          </cell>
          <cell r="X1365" t="str">
            <v>Dinas Pendidikan Dan Kebudayaan</v>
          </cell>
          <cell r="Y1365" t="str">
            <v>S-1 PENDIDIKAN BAHASA INGGRIS</v>
          </cell>
          <cell r="Z1365" t="str">
            <v>31-12-2007</v>
          </cell>
          <cell r="AA1365" t="str">
            <v>Aktif</v>
          </cell>
          <cell r="AB1365" t="str">
            <v>PNS Daerah Kab./Kota yang bekerja pada Kab./Kota</v>
          </cell>
          <cell r="AC1365" t="str">
            <v>Pemerintah Kab. Tolitoli</v>
          </cell>
          <cell r="AD1365" t="str">
            <v>Pemerintah Kab. Tolitoli</v>
          </cell>
        </row>
        <row r="1366">
          <cell r="A1366">
            <v>1364</v>
          </cell>
          <cell r="B1366" t="str">
            <v>197804152006042028</v>
          </cell>
          <cell r="C1366" t="str">
            <v>570021225</v>
          </cell>
          <cell r="D1366" t="str">
            <v>ANITA FADDILA</v>
          </cell>
          <cell r="E1366" t="str">
            <v/>
          </cell>
          <cell r="F1366" t="str">
            <v>A.MD.KEB</v>
          </cell>
          <cell r="G1366" t="str">
            <v>MANADO</v>
          </cell>
          <cell r="H1366" t="str">
            <v>15 - 04 - 1978</v>
          </cell>
          <cell r="I1366" t="str">
            <v>II/a</v>
          </cell>
          <cell r="J1366" t="str">
            <v>01 - 04 - 2006</v>
          </cell>
          <cell r="K1366" t="str">
            <v>01 - 10 - 2007</v>
          </cell>
          <cell r="L1366" t="str">
            <v>P</v>
          </cell>
          <cell r="M1366" t="str">
            <v>III/a</v>
          </cell>
          <cell r="N1366" t="str">
            <v>01 - 10 - 2017</v>
          </cell>
          <cell r="O1366" t="str">
            <v>15</v>
          </cell>
          <cell r="P1366" t="str">
            <v>11</v>
          </cell>
          <cell r="Q1366" t="str">
            <v/>
          </cell>
          <cell r="R1366" t="str">
            <v/>
          </cell>
          <cell r="S1366" t="str">
            <v/>
          </cell>
          <cell r="T1366" t="str">
            <v>01 - 10 - 2017</v>
          </cell>
          <cell r="U1366" t="str">
            <v>Bidan Pelaksana Lanjutan</v>
          </cell>
          <cell r="V1366" t="str">
            <v/>
          </cell>
          <cell r="W1366" t="str">
            <v>UPT Puskesmas Kota Managaisaki</v>
          </cell>
          <cell r="X1366" t="str">
            <v>Dinas Kesehatan</v>
          </cell>
          <cell r="Y1366" t="str">
            <v>D-III KEBIDANAN</v>
          </cell>
          <cell r="Z1366" t="str">
            <v>31-12-2013</v>
          </cell>
          <cell r="AA1366" t="str">
            <v>Aktif</v>
          </cell>
          <cell r="AB1366" t="str">
            <v>PNS Daerah Kab./Kota yang bekerja pada Kab./Kota</v>
          </cell>
          <cell r="AC1366" t="str">
            <v>Pemerintah Kab. Tolitoli</v>
          </cell>
          <cell r="AD1366" t="str">
            <v>Pemerintah Kab. Tolitoli</v>
          </cell>
        </row>
        <row r="1367">
          <cell r="A1367">
            <v>1365</v>
          </cell>
          <cell r="B1367" t="str">
            <v>197409052014112001</v>
          </cell>
          <cell r="C1367" t="str">
            <v/>
          </cell>
          <cell r="D1367" t="str">
            <v>ROSMAWATY</v>
          </cell>
          <cell r="E1367" t="str">
            <v/>
          </cell>
          <cell r="F1367" t="str">
            <v>SE</v>
          </cell>
          <cell r="G1367" t="str">
            <v>UJUNG PANDANG</v>
          </cell>
          <cell r="H1367" t="str">
            <v>05 - 09 - 1974</v>
          </cell>
          <cell r="I1367" t="str">
            <v>III/a</v>
          </cell>
          <cell r="J1367" t="str">
            <v>01 - 11 - 2014</v>
          </cell>
          <cell r="K1367" t="str">
            <v>01 - 09 - 2016</v>
          </cell>
          <cell r="L1367" t="str">
            <v>P</v>
          </cell>
          <cell r="M1367" t="str">
            <v>III/a</v>
          </cell>
          <cell r="N1367" t="str">
            <v>01 - 11 - 2014</v>
          </cell>
          <cell r="O1367" t="str">
            <v>9</v>
          </cell>
          <cell r="P1367" t="str">
            <v>11</v>
          </cell>
          <cell r="Q1367" t="str">
            <v/>
          </cell>
          <cell r="R1367" t="str">
            <v/>
          </cell>
          <cell r="S1367" t="str">
            <v/>
          </cell>
          <cell r="T1367" t="str">
            <v/>
          </cell>
          <cell r="U1367" t="str">
            <v/>
          </cell>
          <cell r="V1367" t="str">
            <v>PENGADMINISTRASI UMUM</v>
          </cell>
          <cell r="W1367" t="str">
            <v>Sub Bagian Tata Usaha</v>
          </cell>
          <cell r="X1367" t="str">
            <v>Dinas Pendidikan Dan Kebudayaan</v>
          </cell>
          <cell r="Y1367" t="str">
            <v>S-1 EKONOMI MANAJEMEN</v>
          </cell>
          <cell r="Z1367" t="str">
            <v>19-11-2004</v>
          </cell>
          <cell r="AA1367" t="str">
            <v>Aktif</v>
          </cell>
          <cell r="AB1367" t="str">
            <v>PNS Daerah Kab./Kota yang bekerja pada Kab./Kota</v>
          </cell>
          <cell r="AC1367" t="str">
            <v>Pemerintah Kab. Tolitoli</v>
          </cell>
          <cell r="AD1367" t="str">
            <v>Pemerintah Kab. Tolitoli</v>
          </cell>
        </row>
        <row r="1368">
          <cell r="A1368">
            <v>1366</v>
          </cell>
          <cell r="B1368" t="str">
            <v>196806162000122003</v>
          </cell>
          <cell r="C1368" t="str">
            <v>132282890</v>
          </cell>
          <cell r="D1368" t="str">
            <v>NURIAMA</v>
          </cell>
          <cell r="E1368" t="str">
            <v/>
          </cell>
          <cell r="F1368" t="str">
            <v/>
          </cell>
          <cell r="G1368" t="str">
            <v>TOLITOLI</v>
          </cell>
          <cell r="H1368" t="str">
            <v>16 - 06 - 1968</v>
          </cell>
          <cell r="I1368" t="str">
            <v>II/a</v>
          </cell>
          <cell r="J1368" t="str">
            <v>01 - 12 - 2000</v>
          </cell>
          <cell r="K1368" t="str">
            <v>01 - 04 - 2002</v>
          </cell>
          <cell r="L1368" t="str">
            <v>P</v>
          </cell>
          <cell r="M1368" t="str">
            <v>III/c</v>
          </cell>
          <cell r="N1368" t="str">
            <v>01 - 04 - 2018</v>
          </cell>
          <cell r="O1368" t="str">
            <v>12</v>
          </cell>
          <cell r="P1368" t="str">
            <v>4</v>
          </cell>
          <cell r="Q1368" t="str">
            <v/>
          </cell>
          <cell r="R1368" t="str">
            <v/>
          </cell>
          <cell r="S1368" t="str">
            <v/>
          </cell>
          <cell r="T1368" t="str">
            <v>01 - 04 - 2018</v>
          </cell>
          <cell r="U1368" t="str">
            <v>Guru Muda</v>
          </cell>
          <cell r="V1368" t="str">
            <v/>
          </cell>
          <cell r="W1368" t="str">
            <v>SDN 2 LALOS</v>
          </cell>
          <cell r="X1368" t="str">
            <v>CABANG DISPENBUD KECAMATAN GALANG</v>
          </cell>
          <cell r="Y1368" t="str">
            <v>SEKOLAH PENDIDIKAN GURU</v>
          </cell>
          <cell r="Z1368" t="str">
            <v>01-01-1987</v>
          </cell>
          <cell r="AA1368" t="str">
            <v>Aktif</v>
          </cell>
          <cell r="AB1368" t="str">
            <v>PNS Daerah Kab./Kota yang bekerja pada Kab./Kota</v>
          </cell>
          <cell r="AC1368" t="str">
            <v>Pemerintah Kab. Tolitoli</v>
          </cell>
          <cell r="AD1368" t="str">
            <v>Pemerintah Kab. Tolitoli</v>
          </cell>
        </row>
        <row r="1369">
          <cell r="A1369">
            <v>1367</v>
          </cell>
          <cell r="B1369" t="str">
            <v>198907142017042005</v>
          </cell>
          <cell r="C1369" t="str">
            <v/>
          </cell>
          <cell r="D1369" t="str">
            <v>HARMA</v>
          </cell>
          <cell r="E1369" t="str">
            <v/>
          </cell>
          <cell r="F1369" t="str">
            <v>A.Md. Keb.</v>
          </cell>
          <cell r="G1369" t="str">
            <v>TOLITOLI</v>
          </cell>
          <cell r="H1369" t="str">
            <v>14 - 07 - 1989</v>
          </cell>
          <cell r="I1369" t="str">
            <v>II/c</v>
          </cell>
          <cell r="J1369" t="str">
            <v>01 - 04 - 2017</v>
          </cell>
          <cell r="K1369" t="str">
            <v>01 - 04 - 2018</v>
          </cell>
          <cell r="L1369" t="str">
            <v>P</v>
          </cell>
          <cell r="M1369" t="str">
            <v>II/c</v>
          </cell>
          <cell r="N1369" t="str">
            <v>01 - 04 - 2017</v>
          </cell>
          <cell r="O1369" t="str">
            <v>9</v>
          </cell>
          <cell r="P1369" t="str">
            <v>0</v>
          </cell>
          <cell r="Q1369" t="str">
            <v/>
          </cell>
          <cell r="R1369" t="str">
            <v/>
          </cell>
          <cell r="S1369" t="str">
            <v/>
          </cell>
          <cell r="T1369" t="str">
            <v/>
          </cell>
          <cell r="U1369" t="str">
            <v/>
          </cell>
          <cell r="V1369" t="str">
            <v>BIDAN PELAKSANA</v>
          </cell>
          <cell r="W1369" t="str">
            <v>UPT Puskesmas Dungingis</v>
          </cell>
          <cell r="X1369" t="str">
            <v>Dinas Kesehatan</v>
          </cell>
          <cell r="Y1369" t="str">
            <v>D-III KEBIDANAN</v>
          </cell>
          <cell r="Z1369" t="str">
            <v>27-09-2010</v>
          </cell>
          <cell r="AA1369" t="str">
            <v>Aktif</v>
          </cell>
          <cell r="AB1369" t="str">
            <v>PNS Daerah Kab./Kota yang bekerja pada Kab./Kota</v>
          </cell>
          <cell r="AC1369" t="str">
            <v>Pemerintah Kab. Tolitoli</v>
          </cell>
          <cell r="AD1369" t="str">
            <v>Pemerintah Kab. Tolitoli</v>
          </cell>
        </row>
        <row r="1370">
          <cell r="A1370">
            <v>1368</v>
          </cell>
          <cell r="B1370" t="str">
            <v>196810261991032007</v>
          </cell>
          <cell r="C1370" t="str">
            <v>131963306</v>
          </cell>
          <cell r="D1370" t="str">
            <v>NURJANNAH</v>
          </cell>
          <cell r="E1370" t="str">
            <v/>
          </cell>
          <cell r="F1370" t="str">
            <v/>
          </cell>
          <cell r="G1370" t="str">
            <v>TOLITOLI</v>
          </cell>
          <cell r="H1370" t="str">
            <v>26 - 10 - 1968</v>
          </cell>
          <cell r="I1370" t="str">
            <v>II/a</v>
          </cell>
          <cell r="J1370" t="str">
            <v>01 - 03 - 1991</v>
          </cell>
          <cell r="K1370" t="str">
            <v>01 - 06 - 1992</v>
          </cell>
          <cell r="L1370" t="str">
            <v>P</v>
          </cell>
          <cell r="M1370" t="str">
            <v>III/b</v>
          </cell>
          <cell r="N1370" t="str">
            <v>01 - 04 - 2012</v>
          </cell>
          <cell r="O1370" t="str">
            <v>16</v>
          </cell>
          <cell r="P1370" t="str">
            <v>1</v>
          </cell>
          <cell r="Q1370" t="str">
            <v/>
          </cell>
          <cell r="R1370" t="str">
            <v/>
          </cell>
          <cell r="S1370" t="str">
            <v/>
          </cell>
          <cell r="T1370" t="str">
            <v>01 - 10 - 2006</v>
          </cell>
          <cell r="U1370" t="str">
            <v>Guru Pertama</v>
          </cell>
          <cell r="V1370" t="str">
            <v/>
          </cell>
          <cell r="W1370" t="str">
            <v>SDN 3 LAKATAN</v>
          </cell>
          <cell r="X1370" t="str">
            <v>CABANG DISPENBUD KECAMATAN GALANG</v>
          </cell>
          <cell r="Y1370" t="str">
            <v>S-1/A-IV PENDIDIKAN</v>
          </cell>
          <cell r="Z1370" t="str">
            <v>02-07-2013</v>
          </cell>
          <cell r="AA1370" t="str">
            <v>Aktif</v>
          </cell>
          <cell r="AB1370" t="str">
            <v>PNS Daerah Kab./Kota yang bekerja pada Kab./Kota</v>
          </cell>
          <cell r="AC1370" t="str">
            <v>Pemerintah Kab. Tolitoli</v>
          </cell>
          <cell r="AD1370" t="str">
            <v>Pemerintah Kab. Tolitoli</v>
          </cell>
        </row>
        <row r="1371">
          <cell r="A1371">
            <v>1369</v>
          </cell>
          <cell r="B1371" t="str">
            <v>197808142000121005</v>
          </cell>
          <cell r="C1371" t="str">
            <v>132283018</v>
          </cell>
          <cell r="D1371" t="str">
            <v>ABDUL RAHMAN</v>
          </cell>
          <cell r="E1371" t="str">
            <v/>
          </cell>
          <cell r="F1371" t="str">
            <v>S.SOS</v>
          </cell>
          <cell r="G1371" t="str">
            <v>DONGGALA</v>
          </cell>
          <cell r="H1371" t="str">
            <v>14 - 08 - 1978</v>
          </cell>
          <cell r="I1371" t="str">
            <v>I/b</v>
          </cell>
          <cell r="J1371" t="str">
            <v>01 - 12 - 2000</v>
          </cell>
          <cell r="K1371" t="str">
            <v>01 - 04 - 2002</v>
          </cell>
          <cell r="L1371" t="str">
            <v>L</v>
          </cell>
          <cell r="M1371" t="str">
            <v>III/b</v>
          </cell>
          <cell r="N1371" t="str">
            <v>01 - 04 - 2012</v>
          </cell>
          <cell r="O1371" t="str">
            <v>4</v>
          </cell>
          <cell r="P1371" t="str">
            <v>4</v>
          </cell>
          <cell r="Q1371" t="str">
            <v/>
          </cell>
          <cell r="R1371" t="str">
            <v/>
          </cell>
          <cell r="S1371" t="str">
            <v/>
          </cell>
          <cell r="T1371" t="str">
            <v/>
          </cell>
          <cell r="U1371" t="str">
            <v/>
          </cell>
          <cell r="V1371" t="str">
            <v>FUNGSIONAL UMUM</v>
          </cell>
          <cell r="W1371" t="str">
            <v>Dinas Tenaga Kerja Dan Transmigrasi</v>
          </cell>
          <cell r="X1371" t="str">
            <v>Pemerintah Kabupaten Tolitoli</v>
          </cell>
          <cell r="Y1371" t="str">
            <v>S-1 ADMINISTRASI NEGARA</v>
          </cell>
          <cell r="Z1371" t="str">
            <v>31-12-2006</v>
          </cell>
          <cell r="AA1371" t="str">
            <v>Aktif</v>
          </cell>
          <cell r="AB1371" t="str">
            <v>PNS Daerah Kab./Kota yang bekerja pada Kab./Kota</v>
          </cell>
          <cell r="AC1371" t="str">
            <v>Pemerintah Kab. Tolitoli</v>
          </cell>
          <cell r="AD1371" t="str">
            <v>Pemerintah Kab. Tolitoli</v>
          </cell>
        </row>
        <row r="1372">
          <cell r="A1372">
            <v>1370</v>
          </cell>
          <cell r="B1372" t="str">
            <v>196402051984112002</v>
          </cell>
          <cell r="C1372" t="str">
            <v>131419199</v>
          </cell>
          <cell r="D1372" t="str">
            <v>ANDI SIFAH</v>
          </cell>
          <cell r="E1372" t="str">
            <v/>
          </cell>
          <cell r="F1372" t="str">
            <v/>
          </cell>
          <cell r="G1372" t="str">
            <v>TOLITOLI</v>
          </cell>
          <cell r="H1372" t="str">
            <v>05 - 02 - 1964</v>
          </cell>
          <cell r="I1372" t="str">
            <v>II/a</v>
          </cell>
          <cell r="J1372" t="str">
            <v>01 - 11 - 1984</v>
          </cell>
          <cell r="K1372" t="str">
            <v>01 - 09 - 1986</v>
          </cell>
          <cell r="L1372" t="str">
            <v>P</v>
          </cell>
          <cell r="M1372" t="str">
            <v>IV/a</v>
          </cell>
          <cell r="N1372" t="str">
            <v>01 - 10 - 2008</v>
          </cell>
          <cell r="O1372" t="str">
            <v>18</v>
          </cell>
          <cell r="P1372" t="str">
            <v>11</v>
          </cell>
          <cell r="Q1372" t="str">
            <v/>
          </cell>
          <cell r="R1372" t="str">
            <v/>
          </cell>
          <cell r="S1372" t="str">
            <v/>
          </cell>
          <cell r="T1372" t="str">
            <v>01 - 10 - 2008</v>
          </cell>
          <cell r="U1372" t="str">
            <v>Guru Pembina</v>
          </cell>
          <cell r="V1372" t="str">
            <v/>
          </cell>
          <cell r="W1372" t="str">
            <v>SMP NEGERI 3 TOLITOLI</v>
          </cell>
          <cell r="X1372" t="str">
            <v>CABANG DISPENBUD KECAMATAN BAOLAN</v>
          </cell>
          <cell r="Y1372" t="str">
            <v>S-1 BAHASA INDONESIA</v>
          </cell>
          <cell r="Z1372" t="str">
            <v>31-12-2003</v>
          </cell>
          <cell r="AA1372" t="str">
            <v>Aktif</v>
          </cell>
          <cell r="AB1372" t="str">
            <v>PNS Daerah Kab./Kota yang bekerja pada Kab./Kota</v>
          </cell>
          <cell r="AC1372" t="str">
            <v>Pemerintah Kab. Tolitoli</v>
          </cell>
          <cell r="AD1372" t="str">
            <v>Pemerintah Kab. Tolitoli</v>
          </cell>
        </row>
        <row r="1373">
          <cell r="A1373">
            <v>1371</v>
          </cell>
          <cell r="B1373" t="str">
            <v>198703292010011006</v>
          </cell>
          <cell r="C1373" t="str">
            <v/>
          </cell>
          <cell r="D1373" t="str">
            <v>MUHLIS</v>
          </cell>
          <cell r="E1373" t="str">
            <v/>
          </cell>
          <cell r="F1373" t="str">
            <v>A.Ma.Pd</v>
          </cell>
          <cell r="G1373" t="str">
            <v>TOLITOLI</v>
          </cell>
          <cell r="H1373" t="str">
            <v>29 - 03 - 1987</v>
          </cell>
          <cell r="I1373" t="str">
            <v>II/b</v>
          </cell>
          <cell r="J1373" t="str">
            <v>01 - 01 - 2010</v>
          </cell>
          <cell r="K1373" t="str">
            <v>01 - 01 - 2012</v>
          </cell>
          <cell r="L1373" t="str">
            <v>L</v>
          </cell>
          <cell r="M1373" t="str">
            <v>II/c</v>
          </cell>
          <cell r="N1373" t="str">
            <v>01 - 10 - 2014</v>
          </cell>
          <cell r="O1373" t="str">
            <v>7</v>
          </cell>
          <cell r="P1373" t="str">
            <v>9</v>
          </cell>
          <cell r="Q1373" t="str">
            <v/>
          </cell>
          <cell r="R1373" t="str">
            <v/>
          </cell>
          <cell r="S1373" t="str">
            <v/>
          </cell>
          <cell r="T1373" t="str">
            <v>10 - 02 - 2016</v>
          </cell>
          <cell r="U1373" t="str">
            <v>Guru Muda</v>
          </cell>
          <cell r="V1373" t="str">
            <v/>
          </cell>
          <cell r="W1373" t="str">
            <v>SDN 2 OYOM</v>
          </cell>
          <cell r="X1373" t="str">
            <v>CABANG DISPENBUD KECAMATAN LAMPASIO</v>
          </cell>
          <cell r="Y1373" t="str">
            <v>D-II/A-II PENDIDIKAN</v>
          </cell>
          <cell r="Z1373" t="str">
            <v>31-12-2007</v>
          </cell>
          <cell r="AA1373" t="str">
            <v>Aktif</v>
          </cell>
          <cell r="AB1373" t="str">
            <v>PNS Daerah Kab./Kota yang bekerja pada Kab./Kota</v>
          </cell>
          <cell r="AC1373" t="str">
            <v>Pemerintah Kab. Tolitoli</v>
          </cell>
          <cell r="AD1373" t="str">
            <v>Pemerintah Kab. Tolitoli</v>
          </cell>
        </row>
        <row r="1374">
          <cell r="A1374">
            <v>1372</v>
          </cell>
          <cell r="B1374" t="str">
            <v>198003132007012013</v>
          </cell>
          <cell r="C1374" t="str">
            <v>570027759</v>
          </cell>
          <cell r="D1374" t="str">
            <v>INDO UPE</v>
          </cell>
          <cell r="E1374" t="str">
            <v/>
          </cell>
          <cell r="F1374" t="str">
            <v/>
          </cell>
          <cell r="G1374" t="str">
            <v>TOLITOLI</v>
          </cell>
          <cell r="H1374" t="str">
            <v>13 - 03 - 1980</v>
          </cell>
          <cell r="I1374" t="str">
            <v>II/a</v>
          </cell>
          <cell r="J1374" t="str">
            <v>01 - 01 - 2007</v>
          </cell>
          <cell r="K1374" t="str">
            <v>01 - 10 - 2008</v>
          </cell>
          <cell r="L1374" t="str">
            <v>P</v>
          </cell>
          <cell r="M1374" t="str">
            <v>II/c</v>
          </cell>
          <cell r="N1374" t="str">
            <v>01 - 04 - 2015</v>
          </cell>
          <cell r="O1374" t="str">
            <v>13</v>
          </cell>
          <cell r="P1374" t="str">
            <v>3</v>
          </cell>
          <cell r="Q1374" t="str">
            <v/>
          </cell>
          <cell r="R1374" t="str">
            <v/>
          </cell>
          <cell r="S1374" t="str">
            <v/>
          </cell>
          <cell r="T1374" t="str">
            <v/>
          </cell>
          <cell r="U1374" t="str">
            <v/>
          </cell>
          <cell r="V1374" t="str">
            <v>FUNGSIONAL UMUM</v>
          </cell>
          <cell r="W1374" t="str">
            <v>Sub Bidang Farmasi Dan Gizi</v>
          </cell>
          <cell r="X1374" t="str">
            <v>BIDANG PENUNJANG  MEDIS</v>
          </cell>
          <cell r="Y1374" t="str">
            <v>SMK TEKNIK MESIN</v>
          </cell>
          <cell r="Z1374" t="str">
            <v>31-12-1998</v>
          </cell>
          <cell r="AA1374" t="str">
            <v>Aktif</v>
          </cell>
          <cell r="AB1374" t="str">
            <v>PNS Daerah Kab./Kota yang bekerja pada Kab./Kota</v>
          </cell>
          <cell r="AC1374" t="str">
            <v>Pemerintah Kab. Tolitoli</v>
          </cell>
          <cell r="AD1374" t="str">
            <v>Pemerintah Kab. Tolitoli</v>
          </cell>
        </row>
        <row r="1375">
          <cell r="A1375">
            <v>1373</v>
          </cell>
          <cell r="B1375" t="str">
            <v>198502122010012021</v>
          </cell>
          <cell r="C1375" t="str">
            <v/>
          </cell>
          <cell r="D1375" t="str">
            <v>ANDI RISKI SELFI PURWANTY</v>
          </cell>
          <cell r="E1375" t="str">
            <v/>
          </cell>
          <cell r="F1375" t="str">
            <v>SKM</v>
          </cell>
          <cell r="G1375" t="str">
            <v>TOLITOLI</v>
          </cell>
          <cell r="H1375" t="str">
            <v>12 - 02 - 1985</v>
          </cell>
          <cell r="I1375" t="str">
            <v>III/a</v>
          </cell>
          <cell r="J1375" t="str">
            <v>01 - 01 - 2010</v>
          </cell>
          <cell r="K1375" t="str">
            <v>01 - 01 - 2012</v>
          </cell>
          <cell r="L1375" t="str">
            <v>P</v>
          </cell>
          <cell r="M1375" t="str">
            <v>III/b</v>
          </cell>
          <cell r="N1375" t="str">
            <v>01 - 10 - 2014</v>
          </cell>
          <cell r="O1375" t="str">
            <v>4</v>
          </cell>
          <cell r="P1375" t="str">
            <v>9</v>
          </cell>
          <cell r="Q1375" t="str">
            <v/>
          </cell>
          <cell r="R1375" t="str">
            <v/>
          </cell>
          <cell r="S1375" t="str">
            <v/>
          </cell>
          <cell r="T1375" t="str">
            <v>01 - 10 - 2014</v>
          </cell>
          <cell r="U1375" t="str">
            <v>Penyuluh Kesehatan Masyarakat Ahli Pertama / Masyarakat Pertama</v>
          </cell>
          <cell r="V1375" t="str">
            <v/>
          </cell>
          <cell r="W1375" t="str">
            <v>Seksi Promosi Dan Pemberdayaan Masyarakat</v>
          </cell>
          <cell r="X1375" t="str">
            <v>Dinas Kesehatan</v>
          </cell>
          <cell r="Y1375" t="str">
            <v>S-1 KESEHATAN MASYARAKAT</v>
          </cell>
          <cell r="Z1375" t="str">
            <v>31-12-2008</v>
          </cell>
          <cell r="AA1375" t="str">
            <v>Aktif</v>
          </cell>
          <cell r="AB1375" t="str">
            <v>PNS Daerah Kab./Kota yang bekerja pada Kab./Kota</v>
          </cell>
          <cell r="AC1375" t="str">
            <v>Pemerintah Kab. Tolitoli</v>
          </cell>
          <cell r="AD1375" t="str">
            <v>Pemerintah Kab. Tolitoli</v>
          </cell>
        </row>
        <row r="1376">
          <cell r="A1376">
            <v>1374</v>
          </cell>
          <cell r="B1376" t="str">
            <v>196809091998031008</v>
          </cell>
          <cell r="C1376" t="str">
            <v>570012585</v>
          </cell>
          <cell r="D1376" t="str">
            <v>BASRI</v>
          </cell>
          <cell r="E1376" t="str">
            <v/>
          </cell>
          <cell r="F1376" t="str">
            <v/>
          </cell>
          <cell r="G1376" t="str">
            <v>KALANGKANGAN</v>
          </cell>
          <cell r="H1376" t="str">
            <v>09 - 09 - 1968</v>
          </cell>
          <cell r="I1376" t="str">
            <v>II/a</v>
          </cell>
          <cell r="J1376" t="str">
            <v>01 - 03 - 1998</v>
          </cell>
          <cell r="K1376" t="str">
            <v>01 - 05 - 1999</v>
          </cell>
          <cell r="L1376" t="str">
            <v>L</v>
          </cell>
          <cell r="M1376" t="str">
            <v>III/b</v>
          </cell>
          <cell r="N1376" t="str">
            <v>01 - 04 - 2018</v>
          </cell>
          <cell r="O1376" t="str">
            <v>21</v>
          </cell>
          <cell r="P1376" t="str">
            <v>6</v>
          </cell>
          <cell r="Q1376" t="str">
            <v/>
          </cell>
          <cell r="R1376" t="str">
            <v/>
          </cell>
          <cell r="S1376" t="str">
            <v/>
          </cell>
          <cell r="T1376" t="str">
            <v/>
          </cell>
          <cell r="U1376" t="str">
            <v/>
          </cell>
          <cell r="V1376" t="str">
            <v>PENGUMPUL DATA BAHAN TATA RUANG DAN TATA GUNA BANGUNAN</v>
          </cell>
          <cell r="W1376" t="str">
            <v>Seksi Pemanfaatan, Pengawasan Dan Pengendalian Ruang</v>
          </cell>
          <cell r="X1376" t="str">
            <v>Dinas  Pekerjaan Umum Dan Penataan Ruang</v>
          </cell>
          <cell r="Y1376" t="str">
            <v>SEKOLAH TEKNIK MENENGAH</v>
          </cell>
          <cell r="Z1376" t="str">
            <v>01-01-1990</v>
          </cell>
          <cell r="AA1376" t="str">
            <v>Aktif</v>
          </cell>
          <cell r="AB1376" t="str">
            <v>PNS Daerah Kab./Kota yang bekerja pada Kab./Kota</v>
          </cell>
          <cell r="AC1376" t="str">
            <v>Pemerintah Kab. Tolitoli</v>
          </cell>
          <cell r="AD1376" t="str">
            <v>Pemerintah Kab. Tolitoli</v>
          </cell>
        </row>
        <row r="1377">
          <cell r="A1377">
            <v>1375</v>
          </cell>
          <cell r="B1377" t="str">
            <v>196003201986112001</v>
          </cell>
          <cell r="C1377" t="str">
            <v>131555563</v>
          </cell>
          <cell r="D1377" t="str">
            <v>MULHANA</v>
          </cell>
          <cell r="E1377" t="str">
            <v/>
          </cell>
          <cell r="F1377" t="str">
            <v>A.Ma</v>
          </cell>
          <cell r="G1377" t="str">
            <v>TOLITOLI</v>
          </cell>
          <cell r="H1377" t="str">
            <v>20 - 03 - 1960</v>
          </cell>
          <cell r="I1377" t="str">
            <v>II/a</v>
          </cell>
          <cell r="J1377" t="str">
            <v>01 - 11 - 1986</v>
          </cell>
          <cell r="K1377" t="str">
            <v>01 - 11 - 1988</v>
          </cell>
          <cell r="L1377" t="str">
            <v>P</v>
          </cell>
          <cell r="M1377" t="str">
            <v>III/d</v>
          </cell>
          <cell r="N1377" t="str">
            <v>01 - 04 - 2005</v>
          </cell>
          <cell r="O1377" t="str">
            <v>12</v>
          </cell>
          <cell r="P1377" t="str">
            <v>3</v>
          </cell>
          <cell r="Q1377" t="str">
            <v/>
          </cell>
          <cell r="R1377" t="str">
            <v/>
          </cell>
          <cell r="S1377" t="str">
            <v/>
          </cell>
          <cell r="T1377" t="str">
            <v>01 - 04 - 2005</v>
          </cell>
          <cell r="U1377" t="str">
            <v>Guru Dewasa Tingkat. I</v>
          </cell>
          <cell r="V1377" t="str">
            <v/>
          </cell>
          <cell r="W1377" t="str">
            <v>SDN 2 SONI</v>
          </cell>
          <cell r="X1377" t="str">
            <v>CABANG DISPENBUD KECAMATAN DAMPAL SELATAN</v>
          </cell>
          <cell r="Y1377" t="str">
            <v>D-II PENDIDIKAN AGAMA ISLAM</v>
          </cell>
          <cell r="Z1377" t="str">
            <v>31-12-1995</v>
          </cell>
          <cell r="AA1377" t="str">
            <v>Aktif</v>
          </cell>
          <cell r="AB1377" t="str">
            <v>PNS Daerah Kab./Kota yang bekerja pada Kab./Kota</v>
          </cell>
          <cell r="AC1377" t="str">
            <v>Pemerintah Kab. Tolitoli</v>
          </cell>
          <cell r="AD1377" t="str">
            <v>Pemerintah Kab. Tolitoli</v>
          </cell>
        </row>
        <row r="1378">
          <cell r="A1378">
            <v>1376</v>
          </cell>
          <cell r="B1378" t="str">
            <v>197206142007012011</v>
          </cell>
          <cell r="C1378" t="str">
            <v>570027616</v>
          </cell>
          <cell r="D1378" t="str">
            <v>NURHAYATI</v>
          </cell>
          <cell r="E1378" t="str">
            <v/>
          </cell>
          <cell r="F1378" t="str">
            <v>S.Pd.I</v>
          </cell>
          <cell r="G1378" t="str">
            <v>MASALEMBU</v>
          </cell>
          <cell r="H1378" t="str">
            <v>14 - 06 - 1972</v>
          </cell>
          <cell r="I1378" t="str">
            <v>II/b</v>
          </cell>
          <cell r="J1378" t="str">
            <v>01 - 01 - 2007</v>
          </cell>
          <cell r="K1378" t="str">
            <v>01 - 10 - 2008</v>
          </cell>
          <cell r="L1378" t="str">
            <v>P</v>
          </cell>
          <cell r="M1378" t="str">
            <v>II/b</v>
          </cell>
          <cell r="N1378" t="str">
            <v>01 - 01 - 2007</v>
          </cell>
          <cell r="O1378" t="str">
            <v>6</v>
          </cell>
          <cell r="P1378" t="str">
            <v>7</v>
          </cell>
          <cell r="Q1378" t="str">
            <v/>
          </cell>
          <cell r="R1378" t="str">
            <v/>
          </cell>
          <cell r="S1378" t="str">
            <v/>
          </cell>
          <cell r="T1378" t="str">
            <v>02 - 09 - 2013</v>
          </cell>
          <cell r="U1378" t="str">
            <v>Guru Pratama</v>
          </cell>
          <cell r="V1378" t="str">
            <v/>
          </cell>
          <cell r="W1378" t="str">
            <v>SMP NEGERI 7 TOLITOLI</v>
          </cell>
          <cell r="X1378" t="str">
            <v>CABANG DISPENBUD KECAMATAN BAOLAN</v>
          </cell>
          <cell r="Y1378" t="str">
            <v>D-II PENDIDIKAN AGAMA ISLAM</v>
          </cell>
          <cell r="Z1378" t="str">
            <v>31-12-2001</v>
          </cell>
          <cell r="AA1378" t="str">
            <v>Aktif</v>
          </cell>
          <cell r="AB1378" t="str">
            <v>PNS Daerah Kab./Kota yang bekerja pada Kab./Kota</v>
          </cell>
          <cell r="AC1378" t="str">
            <v>Pemerintah Kab. Tolitoli</v>
          </cell>
          <cell r="AD1378" t="str">
            <v>Pemerintah Kab. Tolitoli</v>
          </cell>
        </row>
        <row r="1379">
          <cell r="A1379">
            <v>1377</v>
          </cell>
          <cell r="B1379" t="str">
            <v>196908152000032006</v>
          </cell>
          <cell r="C1379" t="str">
            <v>080129965</v>
          </cell>
          <cell r="D1379" t="str">
            <v>ISKE BUHA</v>
          </cell>
          <cell r="E1379" t="str">
            <v/>
          </cell>
          <cell r="F1379" t="str">
            <v>SP</v>
          </cell>
          <cell r="G1379" t="str">
            <v>MANADO</v>
          </cell>
          <cell r="H1379" t="str">
            <v>15 - 08 - 1969</v>
          </cell>
          <cell r="I1379" t="str">
            <v>II/a</v>
          </cell>
          <cell r="J1379" t="str">
            <v>01 - 03 - 2000</v>
          </cell>
          <cell r="K1379" t="str">
            <v>01 - 03 - 2001</v>
          </cell>
          <cell r="L1379" t="str">
            <v>P</v>
          </cell>
          <cell r="M1379" t="str">
            <v>III/d</v>
          </cell>
          <cell r="N1379" t="str">
            <v>01 - 04 - 2015</v>
          </cell>
          <cell r="O1379" t="str">
            <v>20</v>
          </cell>
          <cell r="P1379" t="str">
            <v>3</v>
          </cell>
          <cell r="Q1379" t="str">
            <v/>
          </cell>
          <cell r="R1379" t="str">
            <v/>
          </cell>
          <cell r="S1379" t="str">
            <v/>
          </cell>
          <cell r="T1379" t="str">
            <v>01 - 04 - 2015</v>
          </cell>
          <cell r="U1379" t="str">
            <v>Penyuluh Pertanian Muda</v>
          </cell>
          <cell r="V1379" t="str">
            <v/>
          </cell>
          <cell r="W1379" t="str">
            <v>Badan Pelaksana Penyuluhan Pertanian, Perikanan Dan Kehutanan</v>
          </cell>
          <cell r="X1379" t="str">
            <v>Pemerintah Kabupaten Tolitoli</v>
          </cell>
          <cell r="Y1379" t="str">
            <v>S-1 BUDIDAYA PERTANIAN</v>
          </cell>
          <cell r="Z1379" t="str">
            <v>31-12-2006</v>
          </cell>
          <cell r="AA1379" t="str">
            <v>Aktif</v>
          </cell>
          <cell r="AB1379" t="str">
            <v>PNS Daerah Kab./Kota yang bekerja pada Kab./Kota</v>
          </cell>
          <cell r="AC1379" t="str">
            <v>Pemerintah Kab. Tolitoli</v>
          </cell>
          <cell r="AD1379" t="str">
            <v>Pemerintah Kab. Tolitoli</v>
          </cell>
        </row>
        <row r="1380">
          <cell r="A1380">
            <v>1378</v>
          </cell>
          <cell r="B1380" t="str">
            <v>197006122006042013</v>
          </cell>
          <cell r="C1380" t="str">
            <v>570021203</v>
          </cell>
          <cell r="D1380" t="str">
            <v>NORMA DJ JUSUF</v>
          </cell>
          <cell r="E1380" t="str">
            <v/>
          </cell>
          <cell r="F1380" t="str">
            <v>A.Ma</v>
          </cell>
          <cell r="G1380" t="str">
            <v>BUOL</v>
          </cell>
          <cell r="H1380" t="str">
            <v>12 - 06 - 1970</v>
          </cell>
          <cell r="I1380" t="str">
            <v>II/b</v>
          </cell>
          <cell r="J1380" t="str">
            <v>01 - 04 - 2006</v>
          </cell>
          <cell r="K1380" t="str">
            <v>01 - 10 - 2007</v>
          </cell>
          <cell r="L1380" t="str">
            <v>P</v>
          </cell>
          <cell r="M1380" t="str">
            <v>II/d</v>
          </cell>
          <cell r="N1380" t="str">
            <v>01 - 10 - 2014</v>
          </cell>
          <cell r="O1380" t="str">
            <v>14</v>
          </cell>
          <cell r="P1380" t="str">
            <v>4</v>
          </cell>
          <cell r="Q1380" t="str">
            <v/>
          </cell>
          <cell r="R1380" t="str">
            <v/>
          </cell>
          <cell r="S1380" t="str">
            <v/>
          </cell>
          <cell r="T1380" t="str">
            <v>01 - 10 - 2014</v>
          </cell>
          <cell r="U1380" t="str">
            <v>Guru Muda Tingkat. I</v>
          </cell>
          <cell r="V1380" t="str">
            <v/>
          </cell>
          <cell r="W1380" t="str">
            <v>SD Negeri 17 Tolitoli</v>
          </cell>
          <cell r="X1380" t="str">
            <v>Dinas Pendidikan Dan Kebudayaan</v>
          </cell>
          <cell r="Y1380" t="str">
            <v>D-II PENDIDIKAN GURU KELAS (PGK)</v>
          </cell>
          <cell r="Z1380" t="str">
            <v>31-12-2005</v>
          </cell>
          <cell r="AA1380" t="str">
            <v>Aktif</v>
          </cell>
          <cell r="AB1380" t="str">
            <v>PNS Daerah Kab./Kota yang bekerja pada Kab./Kota</v>
          </cell>
          <cell r="AC1380" t="str">
            <v>Pemerintah Kab. Tolitoli</v>
          </cell>
          <cell r="AD1380" t="str">
            <v>Pemerintah Kab. Tolitoli</v>
          </cell>
        </row>
        <row r="1381">
          <cell r="A1381">
            <v>1379</v>
          </cell>
          <cell r="B1381" t="str">
            <v>198309032005012009</v>
          </cell>
          <cell r="C1381" t="str">
            <v>570017193</v>
          </cell>
          <cell r="D1381" t="str">
            <v>JULHAIDA</v>
          </cell>
          <cell r="E1381" t="str">
            <v/>
          </cell>
          <cell r="F1381" t="str">
            <v>A.MA</v>
          </cell>
          <cell r="G1381" t="str">
            <v>SIDOARJO</v>
          </cell>
          <cell r="H1381" t="str">
            <v>03 - 09 - 1983</v>
          </cell>
          <cell r="I1381" t="str">
            <v>II/b</v>
          </cell>
          <cell r="J1381" t="str">
            <v>01 - 01 - 2005</v>
          </cell>
          <cell r="K1381" t="str">
            <v>01 - 04 - 2006</v>
          </cell>
          <cell r="L1381" t="str">
            <v>P</v>
          </cell>
          <cell r="M1381" t="str">
            <v>III/a</v>
          </cell>
          <cell r="N1381" t="str">
            <v>01 - 10 - 2016</v>
          </cell>
          <cell r="O1381" t="str">
            <v>9</v>
          </cell>
          <cell r="P1381" t="str">
            <v>9</v>
          </cell>
          <cell r="Q1381" t="str">
            <v/>
          </cell>
          <cell r="R1381" t="str">
            <v/>
          </cell>
          <cell r="S1381" t="str">
            <v/>
          </cell>
          <cell r="T1381" t="str">
            <v>01 - 10 - 2016</v>
          </cell>
          <cell r="U1381" t="str">
            <v>Guru</v>
          </cell>
          <cell r="V1381" t="str">
            <v/>
          </cell>
          <cell r="W1381" t="str">
            <v>SDN 2 SIBALUTON</v>
          </cell>
          <cell r="X1381" t="str">
            <v>CABANG DISPENBUD KECAMATAN BASIDONDO</v>
          </cell>
          <cell r="Y1381" t="str">
            <v>D-II PGSDI</v>
          </cell>
          <cell r="Z1381" t="str">
            <v>31-12-2004</v>
          </cell>
          <cell r="AA1381" t="str">
            <v>Aktif</v>
          </cell>
          <cell r="AB1381" t="str">
            <v>PNS Daerah Kab./Kota yang bekerja pada Kab./Kota</v>
          </cell>
          <cell r="AC1381" t="str">
            <v>Pemerintah Kab. Tolitoli</v>
          </cell>
          <cell r="AD1381" t="str">
            <v>Pemerintah Kab. Tolitoli</v>
          </cell>
        </row>
        <row r="1382">
          <cell r="A1382">
            <v>1380</v>
          </cell>
          <cell r="B1382" t="str">
            <v>197801132006042018</v>
          </cell>
          <cell r="C1382" t="str">
            <v>570021401</v>
          </cell>
          <cell r="D1382" t="str">
            <v>FATMAWATI</v>
          </cell>
          <cell r="E1382" t="str">
            <v/>
          </cell>
          <cell r="F1382" t="str">
            <v>SE</v>
          </cell>
          <cell r="G1382" t="str">
            <v>TOLITOLI</v>
          </cell>
          <cell r="H1382" t="str">
            <v>13 - 01 - 1978</v>
          </cell>
          <cell r="I1382" t="str">
            <v>III/a</v>
          </cell>
          <cell r="J1382" t="str">
            <v>01 - 04 - 2006</v>
          </cell>
          <cell r="K1382" t="str">
            <v>01 - 10 - 2007</v>
          </cell>
          <cell r="L1382" t="str">
            <v>P</v>
          </cell>
          <cell r="M1382" t="str">
            <v>III/d</v>
          </cell>
          <cell r="N1382" t="str">
            <v>01 - 04 - 2018</v>
          </cell>
          <cell r="O1382" t="str">
            <v>12</v>
          </cell>
          <cell r="P1382" t="str">
            <v>0</v>
          </cell>
          <cell r="Q1382" t="str">
            <v/>
          </cell>
          <cell r="R1382" t="str">
            <v/>
          </cell>
          <cell r="S1382" t="str">
            <v/>
          </cell>
          <cell r="T1382" t="str">
            <v/>
          </cell>
          <cell r="U1382" t="str">
            <v/>
          </cell>
          <cell r="V1382" t="str">
            <v>PENGADMINISTRASI PERENCANAAN DAN PROGRAM</v>
          </cell>
          <cell r="W1382" t="str">
            <v>Sub Bagian Program</v>
          </cell>
          <cell r="X1382" t="str">
            <v>Dinas Perikanan</v>
          </cell>
          <cell r="Y1382" t="str">
            <v>S-1 EKONOMI</v>
          </cell>
          <cell r="Z1382" t="str">
            <v>01-01-2005</v>
          </cell>
          <cell r="AA1382" t="str">
            <v>Aktif</v>
          </cell>
          <cell r="AB1382" t="str">
            <v>PNS Daerah Kab./Kota yang bekerja pada Kab./Kota</v>
          </cell>
          <cell r="AC1382" t="str">
            <v>Pemerintah Kab. Tolitoli</v>
          </cell>
          <cell r="AD1382" t="str">
            <v>Pemerintah Kab. Tolitoli</v>
          </cell>
        </row>
        <row r="1383">
          <cell r="A1383">
            <v>1381</v>
          </cell>
          <cell r="B1383" t="str">
            <v>198502142010011015</v>
          </cell>
          <cell r="C1383" t="str">
            <v/>
          </cell>
          <cell r="D1383" t="str">
            <v>SYAHRIL</v>
          </cell>
          <cell r="E1383" t="str">
            <v/>
          </cell>
          <cell r="F1383" t="str">
            <v/>
          </cell>
          <cell r="G1383" t="str">
            <v>TOLITOLI</v>
          </cell>
          <cell r="H1383" t="str">
            <v>14 - 02 - 1985</v>
          </cell>
          <cell r="I1383" t="str">
            <v>II/a</v>
          </cell>
          <cell r="J1383" t="str">
            <v>01 - 01 - 2010</v>
          </cell>
          <cell r="K1383" t="str">
            <v>01 - 01 - 2012</v>
          </cell>
          <cell r="L1383" t="str">
            <v>L</v>
          </cell>
          <cell r="M1383" t="str">
            <v>II/c</v>
          </cell>
          <cell r="N1383" t="str">
            <v>01 - 04 - 2018</v>
          </cell>
          <cell r="O1383" t="str">
            <v>13</v>
          </cell>
          <cell r="P1383" t="str">
            <v>3</v>
          </cell>
          <cell r="Q1383" t="str">
            <v/>
          </cell>
          <cell r="R1383" t="str">
            <v/>
          </cell>
          <cell r="S1383" t="str">
            <v/>
          </cell>
          <cell r="T1383" t="str">
            <v/>
          </cell>
          <cell r="U1383" t="str">
            <v/>
          </cell>
          <cell r="V1383" t="str">
            <v>PENGELOLA DATA PRODUKSI PERTANIAN</v>
          </cell>
          <cell r="W1383" t="str">
            <v>Seksi Produksi</v>
          </cell>
          <cell r="X1383" t="str">
            <v>Dinas Perkebunan Dan Peternakan</v>
          </cell>
          <cell r="Y1383" t="str">
            <v>MADRASAH ALIYAH</v>
          </cell>
          <cell r="Z1383" t="str">
            <v>01-01-2004</v>
          </cell>
          <cell r="AA1383" t="str">
            <v>Aktif</v>
          </cell>
          <cell r="AB1383" t="str">
            <v>PNS Daerah Kab./Kota yang bekerja pada Kab./Kota</v>
          </cell>
          <cell r="AC1383" t="str">
            <v>Pemerintah Kab. Tolitoli</v>
          </cell>
          <cell r="AD1383" t="str">
            <v>Pemerintah Kab. Tolitoli</v>
          </cell>
        </row>
        <row r="1384">
          <cell r="A1384">
            <v>1382</v>
          </cell>
          <cell r="B1384" t="str">
            <v>196312311989031149</v>
          </cell>
          <cell r="C1384" t="str">
            <v>080097809</v>
          </cell>
          <cell r="D1384" t="str">
            <v>I WAYAN SULATRA</v>
          </cell>
          <cell r="E1384" t="str">
            <v/>
          </cell>
          <cell r="F1384" t="str">
            <v>SP</v>
          </cell>
          <cell r="G1384" t="str">
            <v>JEMBRANA</v>
          </cell>
          <cell r="H1384" t="str">
            <v>31 - 12 - 1963</v>
          </cell>
          <cell r="I1384" t="str">
            <v>II/a</v>
          </cell>
          <cell r="J1384" t="str">
            <v>01 - 03 - 1989</v>
          </cell>
          <cell r="K1384" t="str">
            <v>01 - 03 - 1991</v>
          </cell>
          <cell r="L1384" t="str">
            <v>L</v>
          </cell>
          <cell r="M1384" t="str">
            <v>IV/a</v>
          </cell>
          <cell r="N1384" t="str">
            <v>01 - 10 - 2017</v>
          </cell>
          <cell r="O1384" t="str">
            <v>25</v>
          </cell>
          <cell r="P1384" t="str">
            <v>9</v>
          </cell>
          <cell r="Q1384" t="str">
            <v/>
          </cell>
          <cell r="R1384" t="str">
            <v/>
          </cell>
          <cell r="S1384" t="str">
            <v/>
          </cell>
          <cell r="T1384" t="str">
            <v>01 - 10 - 2017</v>
          </cell>
          <cell r="U1384" t="str">
            <v>Penyuluh Pertanian Madya</v>
          </cell>
          <cell r="V1384" t="str">
            <v/>
          </cell>
          <cell r="W1384" t="str">
            <v>BADAN PELAKSANA PENYULUHAN DAN KETAHANAN PANGAN</v>
          </cell>
          <cell r="X1384" t="str">
            <v>Pemerintah Kabupaten Tolitoli</v>
          </cell>
          <cell r="Y1384" t="str">
            <v>S-1 PERTANIAN</v>
          </cell>
          <cell r="Z1384" t="str">
            <v>31-12-2005</v>
          </cell>
          <cell r="AA1384" t="str">
            <v>Aktif</v>
          </cell>
          <cell r="AB1384" t="str">
            <v>PNS Daerah Kab./Kota yang bekerja pada Kab./Kota</v>
          </cell>
          <cell r="AC1384" t="str">
            <v>Pemerintah Kab. Tolitoli</v>
          </cell>
          <cell r="AD1384" t="str">
            <v>Pemerintah Kab. Tolitoli</v>
          </cell>
        </row>
        <row r="1385">
          <cell r="A1385">
            <v>1383</v>
          </cell>
          <cell r="B1385" t="str">
            <v>197607222002112001</v>
          </cell>
          <cell r="C1385" t="str">
            <v>570014046</v>
          </cell>
          <cell r="D1385" t="str">
            <v>RESNAWATI</v>
          </cell>
          <cell r="E1385" t="str">
            <v/>
          </cell>
          <cell r="F1385" t="str">
            <v/>
          </cell>
          <cell r="G1385" t="str">
            <v>TOLITOLI</v>
          </cell>
          <cell r="H1385" t="str">
            <v>22 - 07 - 1976</v>
          </cell>
          <cell r="I1385" t="str">
            <v>II/a</v>
          </cell>
          <cell r="J1385" t="str">
            <v>01 - 11 - 2002</v>
          </cell>
          <cell r="K1385" t="str">
            <v>01 - 12 - 2003</v>
          </cell>
          <cell r="L1385" t="str">
            <v>P</v>
          </cell>
          <cell r="M1385" t="str">
            <v>III/b</v>
          </cell>
          <cell r="N1385" t="str">
            <v>01 - 04 - 2017</v>
          </cell>
          <cell r="O1385" t="str">
            <v>13</v>
          </cell>
          <cell r="P1385" t="str">
            <v>6</v>
          </cell>
          <cell r="Q1385" t="str">
            <v/>
          </cell>
          <cell r="R1385" t="str">
            <v/>
          </cell>
          <cell r="S1385" t="str">
            <v/>
          </cell>
          <cell r="T1385" t="str">
            <v>01 - 10 - 2014</v>
          </cell>
          <cell r="U1385" t="str">
            <v>Bidan Mahir / Lanjutan</v>
          </cell>
          <cell r="V1385" t="str">
            <v/>
          </cell>
          <cell r="W1385" t="str">
            <v>PUSKESMAS BAOLAN</v>
          </cell>
          <cell r="X1385" t="str">
            <v>DINAS KESEHATAN</v>
          </cell>
          <cell r="Y1385" t="str">
            <v>SEKOLAH PERAWAT KESEHATAN</v>
          </cell>
          <cell r="Z1385" t="str">
            <v>31-12-1997</v>
          </cell>
          <cell r="AA1385" t="str">
            <v>Aktif</v>
          </cell>
          <cell r="AB1385" t="str">
            <v>PNS Daerah Kab./Kota yang bekerja pada Kab./Kota</v>
          </cell>
          <cell r="AC1385" t="str">
            <v>Pemerintah Kab. Tolitoli</v>
          </cell>
          <cell r="AD1385" t="str">
            <v>Pemerintah Kab. Tolitoli</v>
          </cell>
        </row>
        <row r="1386">
          <cell r="A1386">
            <v>1384</v>
          </cell>
          <cell r="B1386" t="str">
            <v>198310112007012002</v>
          </cell>
          <cell r="C1386" t="str">
            <v>570028803</v>
          </cell>
          <cell r="D1386" t="str">
            <v>ANDRIANI</v>
          </cell>
          <cell r="E1386" t="str">
            <v/>
          </cell>
          <cell r="F1386" t="str">
            <v>S.Sos</v>
          </cell>
          <cell r="G1386" t="str">
            <v>MANADO</v>
          </cell>
          <cell r="H1386" t="str">
            <v>11 - 10 - 1983</v>
          </cell>
          <cell r="I1386" t="str">
            <v>II/a</v>
          </cell>
          <cell r="J1386" t="str">
            <v>01 - 01 - 2007</v>
          </cell>
          <cell r="K1386" t="str">
            <v>01 - 10 - 2008</v>
          </cell>
          <cell r="L1386" t="str">
            <v>P</v>
          </cell>
          <cell r="M1386" t="str">
            <v>III/a</v>
          </cell>
          <cell r="N1386" t="str">
            <v>01 - 10 - 2014</v>
          </cell>
          <cell r="O1386" t="str">
            <v>5</v>
          </cell>
          <cell r="P1386" t="str">
            <v>9</v>
          </cell>
          <cell r="Q1386" t="str">
            <v/>
          </cell>
          <cell r="R1386" t="str">
            <v/>
          </cell>
          <cell r="S1386" t="str">
            <v/>
          </cell>
          <cell r="T1386" t="str">
            <v/>
          </cell>
          <cell r="U1386" t="str">
            <v/>
          </cell>
          <cell r="V1386" t="str">
            <v>STAF</v>
          </cell>
          <cell r="W1386" t="str">
            <v>SEKSI PEMBANGUNAN MASYARAKAT DESA/KELURAHAN</v>
          </cell>
          <cell r="X1386" t="str">
            <v>KANTOR KECAMATAN DONDO</v>
          </cell>
          <cell r="Y1386" t="str">
            <v>S-1 ILMU PEMERINTAHAN</v>
          </cell>
          <cell r="Z1386" t="str">
            <v>31-12-2012</v>
          </cell>
          <cell r="AA1386" t="str">
            <v>Aktif</v>
          </cell>
          <cell r="AB1386" t="str">
            <v>PNS Daerah Kab./Kota yang bekerja pada Kab./Kota</v>
          </cell>
          <cell r="AC1386" t="str">
            <v>Pemerintah Kab. Tolitoli</v>
          </cell>
          <cell r="AD1386" t="str">
            <v>Pemerintah Kab. Tolitoli</v>
          </cell>
        </row>
        <row r="1387">
          <cell r="A1387">
            <v>1385</v>
          </cell>
          <cell r="B1387" t="str">
            <v>196705192014092001</v>
          </cell>
          <cell r="C1387" t="str">
            <v/>
          </cell>
          <cell r="D1387" t="str">
            <v>NURHAINI</v>
          </cell>
          <cell r="E1387" t="str">
            <v/>
          </cell>
          <cell r="F1387" t="str">
            <v>SE</v>
          </cell>
          <cell r="G1387" t="str">
            <v>TOLITOLI</v>
          </cell>
          <cell r="H1387" t="str">
            <v>19 - 05 - 1967</v>
          </cell>
          <cell r="I1387" t="str">
            <v>III/a</v>
          </cell>
          <cell r="J1387" t="str">
            <v>01 - 09 - 2014</v>
          </cell>
          <cell r="K1387" t="str">
            <v>01 - 12 - 2015</v>
          </cell>
          <cell r="L1387" t="str">
            <v>P</v>
          </cell>
          <cell r="M1387" t="str">
            <v>III/a</v>
          </cell>
          <cell r="N1387" t="str">
            <v>01 - 09 - 2014</v>
          </cell>
          <cell r="O1387" t="str">
            <v>10</v>
          </cell>
          <cell r="P1387" t="str">
            <v>8</v>
          </cell>
          <cell r="Q1387" t="str">
            <v/>
          </cell>
          <cell r="R1387" t="str">
            <v/>
          </cell>
          <cell r="S1387" t="str">
            <v/>
          </cell>
          <cell r="T1387" t="str">
            <v/>
          </cell>
          <cell r="U1387" t="str">
            <v/>
          </cell>
          <cell r="V1387" t="str">
            <v>TEKNIS / ADMINISTRASI LAINNYA</v>
          </cell>
          <cell r="W1387" t="str">
            <v>Sub Bidang Bantuan Pembangunan Dan Pemberdayaan Masyarakat Miskin</v>
          </cell>
          <cell r="X1387" t="str">
            <v>Bidang Usaha Ekonomi Masyarakat</v>
          </cell>
          <cell r="Y1387" t="str">
            <v>S-1 AKUNTANSI</v>
          </cell>
          <cell r="Z1387" t="str">
            <v>12-03-1993</v>
          </cell>
          <cell r="AA1387" t="str">
            <v>Aktif</v>
          </cell>
          <cell r="AB1387" t="str">
            <v>PNS Daerah Kab./Kota yang bekerja pada Kab./Kota</v>
          </cell>
          <cell r="AC1387" t="str">
            <v>Pemerintah Kab. Tolitoli</v>
          </cell>
          <cell r="AD1387" t="str">
            <v>Pemerintah Kab. Tolitoli</v>
          </cell>
        </row>
        <row r="1388">
          <cell r="A1388">
            <v>1386</v>
          </cell>
          <cell r="B1388" t="str">
            <v>198301052007012005</v>
          </cell>
          <cell r="C1388" t="str">
            <v>570027651</v>
          </cell>
          <cell r="D1388" t="str">
            <v>NURHIDAYA</v>
          </cell>
          <cell r="E1388" t="str">
            <v/>
          </cell>
          <cell r="F1388" t="str">
            <v>A. Ma</v>
          </cell>
          <cell r="G1388" t="str">
            <v>TOLITOLI</v>
          </cell>
          <cell r="H1388" t="str">
            <v>05 - 01 - 1983</v>
          </cell>
          <cell r="I1388" t="str">
            <v>II/b</v>
          </cell>
          <cell r="J1388" t="str">
            <v>01 - 01 - 2007</v>
          </cell>
          <cell r="K1388" t="str">
            <v>01 - 10 - 2008</v>
          </cell>
          <cell r="L1388" t="str">
            <v>P</v>
          </cell>
          <cell r="M1388" t="str">
            <v>II/c</v>
          </cell>
          <cell r="N1388" t="str">
            <v>01 - 10 - 2012</v>
          </cell>
          <cell r="O1388" t="str">
            <v>10</v>
          </cell>
          <cell r="P1388" t="str">
            <v>9</v>
          </cell>
          <cell r="Q1388" t="str">
            <v/>
          </cell>
          <cell r="R1388" t="str">
            <v/>
          </cell>
          <cell r="S1388" t="str">
            <v/>
          </cell>
          <cell r="T1388" t="str">
            <v>01 - 10 - 2012</v>
          </cell>
          <cell r="U1388" t="str">
            <v>Guru Muda</v>
          </cell>
          <cell r="V1388" t="str">
            <v/>
          </cell>
          <cell r="W1388" t="str">
            <v>SDN SESE</v>
          </cell>
          <cell r="X1388" t="str">
            <v>CABANG DISPENBUD KECAMATAN DAMPAL UTARA</v>
          </cell>
          <cell r="Y1388" t="str">
            <v>D-II PGSD</v>
          </cell>
          <cell r="Z1388" t="str">
            <v>31-12-2004</v>
          </cell>
          <cell r="AA1388" t="str">
            <v>Aktif</v>
          </cell>
          <cell r="AB1388" t="str">
            <v>PNS Daerah Kab./Kota yang bekerja pada Kab./Kota</v>
          </cell>
          <cell r="AC1388" t="str">
            <v>Pemerintah Kab. Tolitoli</v>
          </cell>
          <cell r="AD1388" t="str">
            <v>Pemerintah Kab. Tolitoli</v>
          </cell>
        </row>
        <row r="1389">
          <cell r="A1389">
            <v>1387</v>
          </cell>
          <cell r="B1389" t="str">
            <v>198512212010012023</v>
          </cell>
          <cell r="C1389" t="str">
            <v/>
          </cell>
          <cell r="D1389" t="str">
            <v>DEWIYANA</v>
          </cell>
          <cell r="E1389" t="str">
            <v/>
          </cell>
          <cell r="F1389" t="str">
            <v>A.Md.Kep</v>
          </cell>
          <cell r="G1389" t="str">
            <v>MALOMBA</v>
          </cell>
          <cell r="H1389" t="str">
            <v>21 - 12 - 1985</v>
          </cell>
          <cell r="I1389" t="str">
            <v>II/c</v>
          </cell>
          <cell r="J1389" t="str">
            <v>01 - 01 - 2010</v>
          </cell>
          <cell r="K1389" t="str">
            <v>01 - 01 - 2012</v>
          </cell>
          <cell r="L1389" t="str">
            <v>P</v>
          </cell>
          <cell r="M1389" t="str">
            <v>III/a</v>
          </cell>
          <cell r="N1389" t="str">
            <v>01 - 04 - 2017</v>
          </cell>
          <cell r="O1389" t="str">
            <v>5</v>
          </cell>
          <cell r="P1389" t="str">
            <v>3</v>
          </cell>
          <cell r="Q1389" t="str">
            <v/>
          </cell>
          <cell r="R1389" t="str">
            <v/>
          </cell>
          <cell r="S1389" t="str">
            <v/>
          </cell>
          <cell r="T1389" t="str">
            <v>01 - 04 - 2017</v>
          </cell>
          <cell r="U1389" t="str">
            <v>Perawat Pelaksana Lanjutan</v>
          </cell>
          <cell r="V1389" t="str">
            <v/>
          </cell>
          <cell r="W1389" t="str">
            <v>PUSKESMAS PEMBANTU BAMBAPUN</v>
          </cell>
          <cell r="X1389" t="str">
            <v>PUSKESMAS DONDO</v>
          </cell>
          <cell r="Y1389" t="str">
            <v>D-III KEPERAWATAN</v>
          </cell>
          <cell r="Z1389" t="str">
            <v>31-12-2007</v>
          </cell>
          <cell r="AA1389" t="str">
            <v>Aktif</v>
          </cell>
          <cell r="AB1389" t="str">
            <v>PNS Daerah Kab./Kota yang bekerja pada Kab./Kota</v>
          </cell>
          <cell r="AC1389" t="str">
            <v>Pemerintah Kab. Tolitoli</v>
          </cell>
          <cell r="AD1389" t="str">
            <v>Pemerintah Kab. Tolitoli</v>
          </cell>
        </row>
        <row r="1390">
          <cell r="A1390">
            <v>1388</v>
          </cell>
          <cell r="B1390" t="str">
            <v>197301232009041001</v>
          </cell>
          <cell r="C1390" t="str">
            <v/>
          </cell>
          <cell r="D1390" t="str">
            <v>RUSLY</v>
          </cell>
          <cell r="E1390" t="str">
            <v/>
          </cell>
          <cell r="F1390" t="str">
            <v/>
          </cell>
          <cell r="G1390" t="str">
            <v>TOLITOLI</v>
          </cell>
          <cell r="H1390" t="str">
            <v>23 - 01 - 1973</v>
          </cell>
          <cell r="I1390" t="str">
            <v>II/a</v>
          </cell>
          <cell r="J1390" t="str">
            <v>01 - 04 - 2009</v>
          </cell>
          <cell r="K1390" t="str">
            <v>01 - 01 - 2011</v>
          </cell>
          <cell r="L1390" t="str">
            <v>L</v>
          </cell>
          <cell r="M1390" t="str">
            <v>II/c</v>
          </cell>
          <cell r="N1390" t="str">
            <v>01 - 04 - 2017</v>
          </cell>
          <cell r="O1390" t="str">
            <v>13</v>
          </cell>
          <cell r="P1390" t="str">
            <v>0</v>
          </cell>
          <cell r="Q1390" t="str">
            <v/>
          </cell>
          <cell r="R1390" t="str">
            <v/>
          </cell>
          <cell r="S1390" t="str">
            <v/>
          </cell>
          <cell r="T1390" t="str">
            <v/>
          </cell>
          <cell r="U1390" t="str">
            <v/>
          </cell>
          <cell r="V1390" t="str">
            <v>POLISI PAMONG PRAJA</v>
          </cell>
          <cell r="W1390" t="str">
            <v>Sub Bidang Penyelidikan Dan Penyidikan</v>
          </cell>
          <cell r="X1390" t="str">
            <v>Bidang Penegakan Perundang-Undangan Daerah</v>
          </cell>
          <cell r="Y1390" t="str">
            <v>SMA</v>
          </cell>
          <cell r="Z1390" t="str">
            <v>31-12-1993</v>
          </cell>
          <cell r="AA1390" t="str">
            <v>Aktif</v>
          </cell>
          <cell r="AB1390" t="str">
            <v>PNS Daerah Kab./Kota yang bekerja pada Kab./Kota</v>
          </cell>
          <cell r="AC1390" t="str">
            <v>Pemerintah Kab. Tolitoli</v>
          </cell>
          <cell r="AD1390" t="str">
            <v>Pemerintah Kab. Tolitoli</v>
          </cell>
        </row>
        <row r="1391">
          <cell r="A1391">
            <v>1389</v>
          </cell>
          <cell r="B1391" t="str">
            <v>198902192011012008</v>
          </cell>
          <cell r="C1391" t="str">
            <v/>
          </cell>
          <cell r="D1391" t="str">
            <v>FEBI</v>
          </cell>
          <cell r="E1391" t="str">
            <v/>
          </cell>
          <cell r="F1391" t="str">
            <v>A.Md.Kep</v>
          </cell>
          <cell r="G1391" t="str">
            <v>TOLITOLI</v>
          </cell>
          <cell r="H1391" t="str">
            <v>19 - 02 - 1989</v>
          </cell>
          <cell r="I1391" t="str">
            <v>II/c</v>
          </cell>
          <cell r="J1391" t="str">
            <v>01 - 01 - 2011</v>
          </cell>
          <cell r="K1391" t="str">
            <v>01 - 01 - 2013</v>
          </cell>
          <cell r="L1391" t="str">
            <v>P</v>
          </cell>
          <cell r="M1391" t="str">
            <v>III/a</v>
          </cell>
          <cell r="N1391" t="str">
            <v>01 - 04 - 2018</v>
          </cell>
          <cell r="O1391" t="str">
            <v>5</v>
          </cell>
          <cell r="P1391" t="str">
            <v>3</v>
          </cell>
          <cell r="Q1391" t="str">
            <v/>
          </cell>
          <cell r="R1391" t="str">
            <v/>
          </cell>
          <cell r="S1391" t="str">
            <v/>
          </cell>
          <cell r="T1391" t="str">
            <v>01 - 04 - 2018</v>
          </cell>
          <cell r="U1391" t="str">
            <v>Perawat Mahir</v>
          </cell>
          <cell r="V1391" t="str">
            <v/>
          </cell>
          <cell r="W1391" t="str">
            <v>PUSKESMAS PEMBANTU LABUAN LOBO</v>
          </cell>
          <cell r="X1391" t="str">
            <v>PUSKESMAS OGODEIDE</v>
          </cell>
          <cell r="Y1391" t="str">
            <v>D-III KEPERAWATAN</v>
          </cell>
          <cell r="Z1391" t="str">
            <v>01-01-2010</v>
          </cell>
          <cell r="AA1391" t="str">
            <v>Aktif</v>
          </cell>
          <cell r="AB1391" t="str">
            <v>PNS Daerah Kab./Kota yang bekerja pada Kab./Kota</v>
          </cell>
          <cell r="AC1391" t="str">
            <v>Pemerintah Kab. Tolitoli</v>
          </cell>
          <cell r="AD1391" t="str">
            <v>Pemerintah Kab. Tolitoli</v>
          </cell>
        </row>
        <row r="1392">
          <cell r="A1392">
            <v>1390</v>
          </cell>
          <cell r="B1392" t="str">
            <v>198602282010012032</v>
          </cell>
          <cell r="C1392" t="str">
            <v/>
          </cell>
          <cell r="D1392" t="str">
            <v>NURLINA UMAR</v>
          </cell>
          <cell r="E1392" t="str">
            <v/>
          </cell>
          <cell r="F1392" t="str">
            <v>A.Md.Kep</v>
          </cell>
          <cell r="G1392" t="str">
            <v>TOLITOLI</v>
          </cell>
          <cell r="H1392" t="str">
            <v>28 - 02 - 1986</v>
          </cell>
          <cell r="I1392" t="str">
            <v>II/c</v>
          </cell>
          <cell r="J1392" t="str">
            <v>01 - 01 - 2010</v>
          </cell>
          <cell r="K1392" t="str">
            <v>01 - 01 - 2012</v>
          </cell>
          <cell r="L1392" t="str">
            <v>P</v>
          </cell>
          <cell r="M1392" t="str">
            <v>III/a</v>
          </cell>
          <cell r="N1392" t="str">
            <v>01 - 04 - 2017</v>
          </cell>
          <cell r="O1392" t="str">
            <v>5</v>
          </cell>
          <cell r="P1392" t="str">
            <v>3</v>
          </cell>
          <cell r="Q1392" t="str">
            <v/>
          </cell>
          <cell r="R1392" t="str">
            <v/>
          </cell>
          <cell r="S1392" t="str">
            <v/>
          </cell>
          <cell r="T1392" t="str">
            <v>01 - 04 - 2017</v>
          </cell>
          <cell r="U1392" t="str">
            <v>Perawat Pelaksana Lanjutan</v>
          </cell>
          <cell r="V1392" t="str">
            <v/>
          </cell>
          <cell r="W1392" t="str">
            <v>UPT Puskesmas Galang</v>
          </cell>
          <cell r="X1392" t="str">
            <v>Dinas Kesehatan</v>
          </cell>
          <cell r="Y1392" t="str">
            <v>D-III KEPERAWATAN</v>
          </cell>
          <cell r="Z1392" t="str">
            <v>31-12-2006</v>
          </cell>
          <cell r="AA1392" t="str">
            <v>Aktif</v>
          </cell>
          <cell r="AB1392" t="str">
            <v>PNS Daerah Kab./Kota yang bekerja pada Kab./Kota</v>
          </cell>
          <cell r="AC1392" t="str">
            <v>Pemerintah Kab. Tolitoli</v>
          </cell>
          <cell r="AD1392" t="str">
            <v>Pemerintah Kab. Tolitoli</v>
          </cell>
        </row>
        <row r="1393">
          <cell r="A1393">
            <v>1391</v>
          </cell>
          <cell r="B1393" t="str">
            <v>198404132014091001</v>
          </cell>
          <cell r="C1393" t="str">
            <v/>
          </cell>
          <cell r="D1393" t="str">
            <v>MIKRAN SALIM</v>
          </cell>
          <cell r="E1393" t="str">
            <v/>
          </cell>
          <cell r="F1393" t="str">
            <v/>
          </cell>
          <cell r="G1393" t="str">
            <v>PINJAN</v>
          </cell>
          <cell r="H1393" t="str">
            <v>13 - 04 - 1984</v>
          </cell>
          <cell r="I1393" t="str">
            <v>I/c</v>
          </cell>
          <cell r="J1393" t="str">
            <v>01 - 09 - 2014</v>
          </cell>
          <cell r="K1393" t="str">
            <v>01 - 09 - 2016</v>
          </cell>
          <cell r="L1393" t="str">
            <v>L</v>
          </cell>
          <cell r="M1393" t="str">
            <v>I/c</v>
          </cell>
          <cell r="N1393" t="str">
            <v>01 - 09 - 2014</v>
          </cell>
          <cell r="O1393" t="str">
            <v>13</v>
          </cell>
          <cell r="P1393" t="str">
            <v>6</v>
          </cell>
          <cell r="Q1393" t="str">
            <v/>
          </cell>
          <cell r="R1393" t="str">
            <v/>
          </cell>
          <cell r="S1393" t="str">
            <v/>
          </cell>
          <cell r="T1393" t="str">
            <v/>
          </cell>
          <cell r="U1393" t="str">
            <v/>
          </cell>
          <cell r="V1393" t="str">
            <v>PENGADMINISTRASI UMUM</v>
          </cell>
          <cell r="W1393" t="str">
            <v>SEKSI PEMERINTAHAN</v>
          </cell>
          <cell r="X1393" t="str">
            <v>KANTOR KECAMATAN TOLITOLI UTARA</v>
          </cell>
          <cell r="Y1393" t="str">
            <v>SMP</v>
          </cell>
          <cell r="Z1393" t="str">
            <v>23-06-2000</v>
          </cell>
          <cell r="AA1393" t="str">
            <v>Aktif</v>
          </cell>
          <cell r="AB1393" t="str">
            <v>PNS Daerah Kab./Kota yang bekerja pada Kab./Kota</v>
          </cell>
          <cell r="AC1393" t="str">
            <v>Pemerintah Kab. Tolitoli</v>
          </cell>
          <cell r="AD1393" t="str">
            <v>Pemerintah Kab. Tolitoli</v>
          </cell>
        </row>
        <row r="1394">
          <cell r="A1394">
            <v>1392</v>
          </cell>
          <cell r="B1394" t="str">
            <v>198310092009042006</v>
          </cell>
          <cell r="C1394" t="str">
            <v/>
          </cell>
          <cell r="D1394" t="str">
            <v>JELITA</v>
          </cell>
          <cell r="E1394" t="str">
            <v/>
          </cell>
          <cell r="F1394" t="str">
            <v>A.Ma</v>
          </cell>
          <cell r="G1394" t="str">
            <v>TINIGI</v>
          </cell>
          <cell r="H1394" t="str">
            <v>09 - 10 - 1983</v>
          </cell>
          <cell r="I1394" t="str">
            <v>II/b</v>
          </cell>
          <cell r="J1394" t="str">
            <v>01 - 04 - 2009</v>
          </cell>
          <cell r="K1394" t="str">
            <v>01 - 01 - 2011</v>
          </cell>
          <cell r="L1394" t="str">
            <v>P</v>
          </cell>
          <cell r="M1394" t="str">
            <v>II/c</v>
          </cell>
          <cell r="N1394" t="str">
            <v>01 - 10 - 2015</v>
          </cell>
          <cell r="O1394" t="str">
            <v>9</v>
          </cell>
          <cell r="P1394" t="str">
            <v>6</v>
          </cell>
          <cell r="Q1394" t="str">
            <v/>
          </cell>
          <cell r="R1394" t="str">
            <v/>
          </cell>
          <cell r="S1394" t="str">
            <v/>
          </cell>
          <cell r="T1394" t="str">
            <v>01 - 10 - 2015</v>
          </cell>
          <cell r="U1394" t="str">
            <v>Guru Muda</v>
          </cell>
          <cell r="V1394" t="str">
            <v/>
          </cell>
          <cell r="W1394" t="str">
            <v>SDN BUTUN</v>
          </cell>
          <cell r="X1394" t="str">
            <v>CABANG DISPENBUD KECAMATAN OGODEIDE</v>
          </cell>
          <cell r="Y1394" t="str">
            <v>D-II PENDIDIKAN AGAMA ISLAM</v>
          </cell>
          <cell r="Z1394" t="str">
            <v>31-12-2003</v>
          </cell>
          <cell r="AA1394" t="str">
            <v>Aktif</v>
          </cell>
          <cell r="AB1394" t="str">
            <v>PNS Daerah Kab./Kota yang bekerja pada Kab./Kota</v>
          </cell>
          <cell r="AC1394" t="str">
            <v>Pemerintah Kab. Tolitoli</v>
          </cell>
          <cell r="AD1394" t="str">
            <v>Pemerintah Kab. Tolitoli</v>
          </cell>
        </row>
        <row r="1395">
          <cell r="A1395">
            <v>1393</v>
          </cell>
          <cell r="B1395" t="str">
            <v>198311012014092001</v>
          </cell>
          <cell r="C1395" t="str">
            <v/>
          </cell>
          <cell r="D1395" t="str">
            <v>NOVI  WAGANIA</v>
          </cell>
          <cell r="E1395" t="str">
            <v/>
          </cell>
          <cell r="F1395" t="str">
            <v/>
          </cell>
          <cell r="G1395" t="str">
            <v>TOLITOLI</v>
          </cell>
          <cell r="H1395" t="str">
            <v>01 - 11 - 1983</v>
          </cell>
          <cell r="I1395" t="str">
            <v>II/a</v>
          </cell>
          <cell r="J1395" t="str">
            <v>01 - 09 - 2014</v>
          </cell>
          <cell r="K1395" t="str">
            <v>01 - 09 - 2016</v>
          </cell>
          <cell r="L1395" t="str">
            <v>P</v>
          </cell>
          <cell r="M1395" t="str">
            <v>II/a</v>
          </cell>
          <cell r="N1395" t="str">
            <v>01 - 09 - 2014</v>
          </cell>
          <cell r="O1395" t="str">
            <v>9</v>
          </cell>
          <cell r="P1395" t="str">
            <v>9</v>
          </cell>
          <cell r="Q1395" t="str">
            <v/>
          </cell>
          <cell r="R1395" t="str">
            <v/>
          </cell>
          <cell r="S1395" t="str">
            <v/>
          </cell>
          <cell r="T1395" t="str">
            <v/>
          </cell>
          <cell r="U1395" t="str">
            <v/>
          </cell>
          <cell r="V1395" t="str">
            <v>PENGADMINISTRASI UMUM</v>
          </cell>
          <cell r="W1395" t="str">
            <v>SUBBAG ADMINISTRASI UMUM DAN KEPEGAWAIAN</v>
          </cell>
          <cell r="X1395" t="str">
            <v>SEKRETARIAT</v>
          </cell>
          <cell r="Y1395" t="str">
            <v>SMU IPS</v>
          </cell>
          <cell r="Z1395" t="str">
            <v>15-06-2002</v>
          </cell>
          <cell r="AA1395" t="str">
            <v>Aktif</v>
          </cell>
          <cell r="AB1395" t="str">
            <v>PNS Daerah Kab./Kota yang bekerja pada Kab./Kota</v>
          </cell>
          <cell r="AC1395" t="str">
            <v>Pemerintah Kab. Tolitoli</v>
          </cell>
          <cell r="AD1395" t="str">
            <v>Pemerintah Kab. Tolitoli</v>
          </cell>
        </row>
        <row r="1396">
          <cell r="A1396">
            <v>1394</v>
          </cell>
          <cell r="B1396" t="str">
            <v>197803042007011010</v>
          </cell>
          <cell r="C1396" t="str">
            <v>570027831</v>
          </cell>
          <cell r="D1396" t="str">
            <v>ZULKARNAIN</v>
          </cell>
          <cell r="E1396" t="str">
            <v/>
          </cell>
          <cell r="F1396" t="str">
            <v/>
          </cell>
          <cell r="G1396" t="str">
            <v>TOLITOLI</v>
          </cell>
          <cell r="H1396" t="str">
            <v>04 - 03 - 1978</v>
          </cell>
          <cell r="I1396" t="str">
            <v>II/a</v>
          </cell>
          <cell r="J1396" t="str">
            <v>01 - 01 - 2007</v>
          </cell>
          <cell r="K1396" t="str">
            <v>01 - 10 - 2008</v>
          </cell>
          <cell r="L1396" t="str">
            <v>L</v>
          </cell>
          <cell r="M1396" t="str">
            <v>II/c</v>
          </cell>
          <cell r="N1396" t="str">
            <v>01 - 04 - 2015</v>
          </cell>
          <cell r="O1396" t="str">
            <v>10</v>
          </cell>
          <cell r="P1396" t="str">
            <v>3</v>
          </cell>
          <cell r="Q1396" t="str">
            <v/>
          </cell>
          <cell r="R1396" t="str">
            <v/>
          </cell>
          <cell r="S1396" t="str">
            <v/>
          </cell>
          <cell r="T1396" t="str">
            <v/>
          </cell>
          <cell r="U1396" t="str">
            <v/>
          </cell>
          <cell r="V1396" t="str">
            <v>PENGELOLAH DATA KEPEGAWAIAN</v>
          </cell>
          <cell r="W1396" t="str">
            <v>Seksi Pembinaan, Pengembangan Komunitas Adat</v>
          </cell>
          <cell r="X1396" t="str">
            <v>Dinas Sosial</v>
          </cell>
          <cell r="Y1396" t="str">
            <v>SMA A.3/IPS</v>
          </cell>
          <cell r="Z1396" t="str">
            <v>31-12-1999</v>
          </cell>
          <cell r="AA1396" t="str">
            <v>Aktif</v>
          </cell>
          <cell r="AB1396" t="str">
            <v>PNS Daerah Kab./Kota yang bekerja pada Kab./Kota</v>
          </cell>
          <cell r="AC1396" t="str">
            <v>Pemerintah Kab. Tolitoli</v>
          </cell>
          <cell r="AD1396" t="str">
            <v>Pemerintah Kab. Tolitoli</v>
          </cell>
        </row>
        <row r="1397">
          <cell r="A1397">
            <v>1395</v>
          </cell>
          <cell r="B1397" t="str">
            <v>198001032014091002</v>
          </cell>
          <cell r="C1397" t="str">
            <v/>
          </cell>
          <cell r="D1397" t="str">
            <v>ARIYANTO</v>
          </cell>
          <cell r="E1397" t="str">
            <v/>
          </cell>
          <cell r="F1397" t="str">
            <v/>
          </cell>
          <cell r="G1397" t="str">
            <v>LALOS</v>
          </cell>
          <cell r="H1397" t="str">
            <v>03 - 01 - 1980</v>
          </cell>
          <cell r="I1397" t="str">
            <v>II/a</v>
          </cell>
          <cell r="J1397" t="str">
            <v>01 - 09 - 2014</v>
          </cell>
          <cell r="K1397" t="str">
            <v>01 - 12 - 2015</v>
          </cell>
          <cell r="L1397" t="str">
            <v>L</v>
          </cell>
          <cell r="M1397" t="str">
            <v>II/a</v>
          </cell>
          <cell r="N1397" t="str">
            <v>01 - 09 - 2014</v>
          </cell>
          <cell r="O1397" t="str">
            <v>10</v>
          </cell>
          <cell r="P1397" t="str">
            <v>0</v>
          </cell>
          <cell r="Q1397" t="str">
            <v/>
          </cell>
          <cell r="R1397" t="str">
            <v/>
          </cell>
          <cell r="S1397" t="str">
            <v/>
          </cell>
          <cell r="T1397" t="str">
            <v/>
          </cell>
          <cell r="U1397" t="str">
            <v/>
          </cell>
          <cell r="V1397" t="str">
            <v>GURU SD</v>
          </cell>
          <cell r="W1397" t="str">
            <v>SDN 1 DONGKO</v>
          </cell>
          <cell r="X1397" t="str">
            <v>CABANG DISPENBUD KECAMATAN DAMPAL SELATAN</v>
          </cell>
          <cell r="Y1397" t="str">
            <v>SMK SEKRETARIS</v>
          </cell>
          <cell r="Z1397" t="str">
            <v>20-06-2001</v>
          </cell>
          <cell r="AA1397" t="str">
            <v>Aktif</v>
          </cell>
          <cell r="AB1397" t="str">
            <v>PNS Daerah Kab./Kota yang bekerja pada Kab./Kota</v>
          </cell>
          <cell r="AC1397" t="str">
            <v>Pemerintah Kab. Tolitoli</v>
          </cell>
          <cell r="AD1397" t="str">
            <v>Pemerintah Kab. Tolitoli</v>
          </cell>
        </row>
        <row r="1398">
          <cell r="A1398">
            <v>1396</v>
          </cell>
          <cell r="B1398" t="str">
            <v>198201012009042003</v>
          </cell>
          <cell r="C1398" t="str">
            <v/>
          </cell>
          <cell r="D1398" t="str">
            <v>NISWANTI ISHAK ABDUL SAMAD</v>
          </cell>
          <cell r="E1398" t="str">
            <v/>
          </cell>
          <cell r="F1398" t="str">
            <v>S.Sos</v>
          </cell>
          <cell r="G1398" t="str">
            <v>BUOL</v>
          </cell>
          <cell r="H1398" t="str">
            <v>01 - 01 - 1982</v>
          </cell>
          <cell r="I1398" t="str">
            <v>II/a</v>
          </cell>
          <cell r="J1398" t="str">
            <v>01 - 04 - 2009</v>
          </cell>
          <cell r="K1398" t="str">
            <v>01 - 01 - 2011</v>
          </cell>
          <cell r="L1398" t="str">
            <v>P</v>
          </cell>
          <cell r="M1398" t="str">
            <v>III/a</v>
          </cell>
          <cell r="N1398" t="str">
            <v>01 - 10 - 2015</v>
          </cell>
          <cell r="O1398" t="str">
            <v>6</v>
          </cell>
          <cell r="P1398" t="str">
            <v>4</v>
          </cell>
          <cell r="Q1398" t="str">
            <v/>
          </cell>
          <cell r="R1398" t="str">
            <v/>
          </cell>
          <cell r="S1398" t="str">
            <v/>
          </cell>
          <cell r="T1398" t="str">
            <v/>
          </cell>
          <cell r="U1398" t="str">
            <v/>
          </cell>
          <cell r="V1398" t="str">
            <v>STAF</v>
          </cell>
          <cell r="W1398" t="str">
            <v>Sub Bagian Umum Dan Kepegawaian</v>
          </cell>
          <cell r="X1398" t="str">
            <v>Dinas Perpustakaan Dan Arsip</v>
          </cell>
          <cell r="Y1398" t="str">
            <v>S-1 ILMU ADMINISTRASI NEGARA</v>
          </cell>
          <cell r="Z1398" t="str">
            <v>31-12-2010</v>
          </cell>
          <cell r="AA1398" t="str">
            <v>Aktif</v>
          </cell>
          <cell r="AB1398" t="str">
            <v>PNS Daerah Kab./Kota yang bekerja pada Kab./Kota</v>
          </cell>
          <cell r="AC1398" t="str">
            <v>Pemerintah Kab. Tolitoli</v>
          </cell>
          <cell r="AD1398" t="str">
            <v>Pemerintah Kab. Tolitoli</v>
          </cell>
        </row>
        <row r="1399">
          <cell r="A1399">
            <v>1397</v>
          </cell>
          <cell r="B1399" t="str">
            <v>197104041993031008</v>
          </cell>
          <cell r="C1399" t="str">
            <v>080112510</v>
          </cell>
          <cell r="D1399" t="str">
            <v>BAMBANG HERMANTO</v>
          </cell>
          <cell r="E1399" t="str">
            <v/>
          </cell>
          <cell r="F1399" t="str">
            <v>SP</v>
          </cell>
          <cell r="G1399" t="str">
            <v>TAPANULI SELATAN</v>
          </cell>
          <cell r="H1399" t="str">
            <v>04 - 04 - 1971</v>
          </cell>
          <cell r="I1399" t="str">
            <v>II/a</v>
          </cell>
          <cell r="J1399" t="str">
            <v>01 - 03 - 1993</v>
          </cell>
          <cell r="K1399" t="str">
            <v>01 - 03 - 1994</v>
          </cell>
          <cell r="L1399" t="str">
            <v>L</v>
          </cell>
          <cell r="M1399" t="str">
            <v>IV/b</v>
          </cell>
          <cell r="N1399" t="str">
            <v>01 - 10 - 2017</v>
          </cell>
          <cell r="O1399" t="str">
            <v>19</v>
          </cell>
          <cell r="P1399" t="str">
            <v>9</v>
          </cell>
          <cell r="Q1399" t="str">
            <v/>
          </cell>
          <cell r="R1399" t="str">
            <v/>
          </cell>
          <cell r="S1399" t="str">
            <v/>
          </cell>
          <cell r="T1399" t="str">
            <v>01 - 10 - 2017</v>
          </cell>
          <cell r="U1399" t="str">
            <v>Penyuluh Pertanian Madya</v>
          </cell>
          <cell r="V1399" t="str">
            <v/>
          </cell>
          <cell r="W1399" t="str">
            <v>Dinas Perkebunan Dan Peternakan</v>
          </cell>
          <cell r="X1399" t="str">
            <v>Pemerintah Kabupaten Tolitoli</v>
          </cell>
          <cell r="Y1399" t="str">
            <v>S-1 SARJANA</v>
          </cell>
          <cell r="Z1399" t="str">
            <v>31-12-1999</v>
          </cell>
          <cell r="AA1399" t="str">
            <v>Aktif</v>
          </cell>
          <cell r="AB1399" t="str">
            <v>PNS Daerah Kab./Kota yang bekerja pada Kab./Kota</v>
          </cell>
          <cell r="AC1399" t="str">
            <v>Pemerintah Kab. Tolitoli</v>
          </cell>
          <cell r="AD1399" t="str">
            <v>Pemerintah Kab. Tolitoli</v>
          </cell>
        </row>
        <row r="1400">
          <cell r="A1400">
            <v>1398</v>
          </cell>
          <cell r="B1400" t="str">
            <v>198803272009042001</v>
          </cell>
          <cell r="C1400" t="str">
            <v/>
          </cell>
          <cell r="D1400" t="str">
            <v>ASWITA</v>
          </cell>
          <cell r="E1400" t="str">
            <v/>
          </cell>
          <cell r="F1400" t="str">
            <v>A.Ma</v>
          </cell>
          <cell r="G1400" t="str">
            <v>TOLITOLI</v>
          </cell>
          <cell r="H1400" t="str">
            <v>27 - 03 - 1988</v>
          </cell>
          <cell r="I1400" t="str">
            <v>II/b</v>
          </cell>
          <cell r="J1400" t="str">
            <v>01 - 04 - 2009</v>
          </cell>
          <cell r="K1400" t="str">
            <v>01 - 01 - 2011</v>
          </cell>
          <cell r="L1400" t="str">
            <v>P</v>
          </cell>
          <cell r="M1400" t="str">
            <v>II/c</v>
          </cell>
          <cell r="N1400" t="str">
            <v>01 - 10 - 2014</v>
          </cell>
          <cell r="O1400" t="str">
            <v>8</v>
          </cell>
          <cell r="P1400" t="str">
            <v>6</v>
          </cell>
          <cell r="Q1400" t="str">
            <v/>
          </cell>
          <cell r="R1400" t="str">
            <v/>
          </cell>
          <cell r="S1400" t="str">
            <v/>
          </cell>
          <cell r="T1400" t="str">
            <v>01 - 10 - 2014</v>
          </cell>
          <cell r="U1400" t="str">
            <v>Guru Muda</v>
          </cell>
          <cell r="V1400" t="str">
            <v/>
          </cell>
          <cell r="W1400" t="str">
            <v>SD Negeri Percontohan</v>
          </cell>
          <cell r="X1400" t="str">
            <v>Dinas Pendidikan Dan Kebudayaan</v>
          </cell>
          <cell r="Y1400" t="str">
            <v>D-II/A-II PGSD</v>
          </cell>
          <cell r="Z1400" t="str">
            <v>31-12-2007</v>
          </cell>
          <cell r="AA1400" t="str">
            <v>Aktif</v>
          </cell>
          <cell r="AB1400" t="str">
            <v>PNS Daerah Kab./Kota yang bekerja pada Kab./Kota</v>
          </cell>
          <cell r="AC1400" t="str">
            <v>Pemerintah Kab. Tolitoli</v>
          </cell>
          <cell r="AD1400" t="str">
            <v>Pemerintah Kab. Tolitoli</v>
          </cell>
        </row>
        <row r="1401">
          <cell r="A1401">
            <v>1399</v>
          </cell>
          <cell r="B1401" t="str">
            <v>197507142015021001</v>
          </cell>
          <cell r="C1401" t="str">
            <v/>
          </cell>
          <cell r="D1401" t="str">
            <v>YULANDI</v>
          </cell>
          <cell r="E1401" t="str">
            <v/>
          </cell>
          <cell r="F1401" t="str">
            <v/>
          </cell>
          <cell r="G1401" t="str">
            <v>TOLITOLI</v>
          </cell>
          <cell r="H1401" t="str">
            <v>14 - 07 - 1975</v>
          </cell>
          <cell r="I1401" t="str">
            <v>II/a</v>
          </cell>
          <cell r="J1401" t="str">
            <v>01 - 02 - 2015</v>
          </cell>
          <cell r="K1401" t="str">
            <v>01 - 09 - 2016</v>
          </cell>
          <cell r="L1401" t="str">
            <v>L</v>
          </cell>
          <cell r="M1401" t="str">
            <v>II/a</v>
          </cell>
          <cell r="N1401" t="str">
            <v>01 - 02 - 2015</v>
          </cell>
          <cell r="O1401" t="str">
            <v>10</v>
          </cell>
          <cell r="P1401" t="str">
            <v>2</v>
          </cell>
          <cell r="Q1401" t="str">
            <v/>
          </cell>
          <cell r="R1401" t="str">
            <v/>
          </cell>
          <cell r="S1401" t="str">
            <v/>
          </cell>
          <cell r="T1401" t="str">
            <v/>
          </cell>
          <cell r="U1401" t="str">
            <v/>
          </cell>
          <cell r="V1401" t="str">
            <v>PEMROSES TEKNIS PENGELOLAAN LAHAN</v>
          </cell>
          <cell r="W1401" t="str">
            <v>Seksi Pengelolaan Lahan Dan Air</v>
          </cell>
          <cell r="X1401" t="str">
            <v>Bidang Sarana Dan Prasarana Pertanian</v>
          </cell>
          <cell r="Y1401" t="str">
            <v>SMA A.1/FISIKA</v>
          </cell>
          <cell r="Z1401" t="str">
            <v>27-05-1996</v>
          </cell>
          <cell r="AA1401" t="str">
            <v>Aktif</v>
          </cell>
          <cell r="AB1401" t="str">
            <v>PNS Daerah Kab./Kota yang bekerja pada Kab./Kota</v>
          </cell>
          <cell r="AC1401" t="str">
            <v>Pemerintah Kab. Tolitoli</v>
          </cell>
          <cell r="AD1401" t="str">
            <v>Pemerintah Kab. Tolitoli</v>
          </cell>
        </row>
        <row r="1402">
          <cell r="A1402">
            <v>1400</v>
          </cell>
          <cell r="B1402" t="str">
            <v>197803292003122008</v>
          </cell>
          <cell r="C1402" t="str">
            <v>570015635</v>
          </cell>
          <cell r="D1402" t="str">
            <v>IRNAYATI</v>
          </cell>
          <cell r="E1402" t="str">
            <v/>
          </cell>
          <cell r="F1402" t="str">
            <v>SST</v>
          </cell>
          <cell r="G1402" t="str">
            <v>MANADO</v>
          </cell>
          <cell r="H1402" t="str">
            <v>29 - 03 - 1978</v>
          </cell>
          <cell r="I1402" t="str">
            <v>II/c</v>
          </cell>
          <cell r="J1402" t="str">
            <v>01 - 12 - 2003</v>
          </cell>
          <cell r="K1402" t="str">
            <v>01 - 03 - 2005</v>
          </cell>
          <cell r="L1402" t="str">
            <v>P</v>
          </cell>
          <cell r="M1402" t="str">
            <v>III/b</v>
          </cell>
          <cell r="N1402" t="str">
            <v>01 - 04 - 2015</v>
          </cell>
          <cell r="O1402" t="str">
            <v>9</v>
          </cell>
          <cell r="P1402" t="str">
            <v>4</v>
          </cell>
          <cell r="Q1402" t="str">
            <v/>
          </cell>
          <cell r="R1402" t="str">
            <v/>
          </cell>
          <cell r="S1402" t="str">
            <v/>
          </cell>
          <cell r="T1402" t="str">
            <v/>
          </cell>
          <cell r="U1402" t="str">
            <v/>
          </cell>
          <cell r="V1402" t="str">
            <v>FUNGSIONAL UMUM</v>
          </cell>
          <cell r="W1402" t="str">
            <v>Seksi Pendapatan Dan Aset</v>
          </cell>
          <cell r="X1402" t="str">
            <v>Bidang Akuntansi</v>
          </cell>
          <cell r="Y1402" t="str">
            <v>D-IV PENGEMBANGAN SOSIAL MASYARAKAT</v>
          </cell>
          <cell r="Z1402" t="str">
            <v>31-12-2009</v>
          </cell>
          <cell r="AA1402" t="str">
            <v>Aktif</v>
          </cell>
          <cell r="AB1402" t="str">
            <v>PNS Daerah Kab./Kota yang bekerja pada Kab./Kota</v>
          </cell>
          <cell r="AC1402" t="str">
            <v>Pemerintah Kab. Tolitoli</v>
          </cell>
          <cell r="AD1402" t="str">
            <v>Pemerintah Kab. Tolitoli</v>
          </cell>
        </row>
        <row r="1403">
          <cell r="A1403">
            <v>1401</v>
          </cell>
          <cell r="B1403" t="str">
            <v>197302272007011011</v>
          </cell>
          <cell r="C1403" t="str">
            <v>570028894</v>
          </cell>
          <cell r="D1403" t="str">
            <v>FAISAL</v>
          </cell>
          <cell r="E1403" t="str">
            <v/>
          </cell>
          <cell r="F1403" t="str">
            <v/>
          </cell>
          <cell r="G1403" t="str">
            <v>MANADO</v>
          </cell>
          <cell r="H1403" t="str">
            <v>27 - 02 - 1973</v>
          </cell>
          <cell r="I1403" t="str">
            <v>II/a</v>
          </cell>
          <cell r="J1403" t="str">
            <v>01 - 01 - 2007</v>
          </cell>
          <cell r="K1403" t="str">
            <v>01 - 10 - 2008</v>
          </cell>
          <cell r="L1403" t="str">
            <v>L</v>
          </cell>
          <cell r="M1403" t="str">
            <v>II/c</v>
          </cell>
          <cell r="N1403" t="str">
            <v>01 - 04 - 2015</v>
          </cell>
          <cell r="O1403" t="str">
            <v>13</v>
          </cell>
          <cell r="P1403" t="str">
            <v>3</v>
          </cell>
          <cell r="Q1403" t="str">
            <v/>
          </cell>
          <cell r="R1403" t="str">
            <v/>
          </cell>
          <cell r="S1403" t="str">
            <v/>
          </cell>
          <cell r="T1403" t="str">
            <v/>
          </cell>
          <cell r="U1403" t="str">
            <v/>
          </cell>
          <cell r="V1403" t="str">
            <v>FUNGSIONAL UMUM</v>
          </cell>
          <cell r="W1403" t="str">
            <v>SEKSI TELEKOMUNIKASI</v>
          </cell>
          <cell r="X1403" t="str">
            <v>BIDANG KOMUNIKASI DAN INFORMATIKA</v>
          </cell>
          <cell r="Y1403" t="str">
            <v>SEKOLAH MENENGAH UMUM</v>
          </cell>
          <cell r="Z1403" t="str">
            <v>31-12-1993</v>
          </cell>
          <cell r="AA1403" t="str">
            <v>Aktif</v>
          </cell>
          <cell r="AB1403" t="str">
            <v>PNS Daerah Kab./Kota yang bekerja pada Kab./Kota</v>
          </cell>
          <cell r="AC1403" t="str">
            <v>Pemerintah Kab. Tolitoli</v>
          </cell>
          <cell r="AD1403" t="str">
            <v>Pemerintah Kab. Tolitoli</v>
          </cell>
        </row>
        <row r="1404">
          <cell r="A1404">
            <v>1402</v>
          </cell>
          <cell r="B1404" t="str">
            <v>196906301993031007</v>
          </cell>
          <cell r="C1404" t="str">
            <v>570011268</v>
          </cell>
          <cell r="D1404" t="str">
            <v>SAMSU AB SALAKEA</v>
          </cell>
          <cell r="E1404" t="str">
            <v/>
          </cell>
          <cell r="F1404" t="str">
            <v/>
          </cell>
          <cell r="G1404" t="str">
            <v>TOLITOLI</v>
          </cell>
          <cell r="H1404" t="str">
            <v>30 - 06 - 1969</v>
          </cell>
          <cell r="I1404" t="str">
            <v>II/a</v>
          </cell>
          <cell r="J1404" t="str">
            <v>01 - 03 - 1993</v>
          </cell>
          <cell r="K1404" t="str">
            <v>01 - 08 - 1994</v>
          </cell>
          <cell r="L1404" t="str">
            <v>L</v>
          </cell>
          <cell r="M1404" t="str">
            <v>III/b</v>
          </cell>
          <cell r="N1404" t="str">
            <v>01 - 04 - 2013</v>
          </cell>
          <cell r="O1404" t="str">
            <v>15</v>
          </cell>
          <cell r="P1404" t="str">
            <v>1</v>
          </cell>
          <cell r="Q1404" t="str">
            <v/>
          </cell>
          <cell r="R1404" t="str">
            <v/>
          </cell>
          <cell r="S1404" t="str">
            <v/>
          </cell>
          <cell r="T1404" t="str">
            <v/>
          </cell>
          <cell r="U1404" t="str">
            <v/>
          </cell>
          <cell r="V1404" t="str">
            <v>FUNGSIONAL UMUM</v>
          </cell>
          <cell r="W1404" t="str">
            <v>BIDANG LALU LINTAS ANGKUTAN DARAT</v>
          </cell>
          <cell r="X1404" t="str">
            <v>DINAS PERHUBUNGAN, KOMUNIKASI DAN INFORMATIKA</v>
          </cell>
          <cell r="Y1404" t="str">
            <v>SMA PENGETAHUAN BUDAYA</v>
          </cell>
          <cell r="Z1404" t="str">
            <v>31-12-1990</v>
          </cell>
          <cell r="AA1404" t="str">
            <v>Aktif</v>
          </cell>
          <cell r="AB1404" t="str">
            <v>PNS Daerah Kab./Kota yang bekerja pada Kab./Kota</v>
          </cell>
          <cell r="AC1404" t="str">
            <v>Pemerintah Kab. Tolitoli</v>
          </cell>
          <cell r="AD1404" t="str">
            <v>Pemerintah Kab. Tolitoli</v>
          </cell>
        </row>
        <row r="1405">
          <cell r="A1405">
            <v>1403</v>
          </cell>
          <cell r="B1405" t="str">
            <v>196501301989031008</v>
          </cell>
          <cell r="C1405" t="str">
            <v>140236168</v>
          </cell>
          <cell r="D1405" t="str">
            <v>USRI HUSEN</v>
          </cell>
          <cell r="E1405" t="str">
            <v/>
          </cell>
          <cell r="F1405" t="str">
            <v/>
          </cell>
          <cell r="G1405" t="str">
            <v>BUOL</v>
          </cell>
          <cell r="H1405" t="str">
            <v>30 - 01 - 1965</v>
          </cell>
          <cell r="I1405" t="str">
            <v>II/a</v>
          </cell>
          <cell r="J1405" t="str">
            <v>01 - 03 - 1989</v>
          </cell>
          <cell r="K1405" t="str">
            <v>01 - 09 - 1990</v>
          </cell>
          <cell r="L1405" t="str">
            <v>L</v>
          </cell>
          <cell r="M1405" t="str">
            <v>III/d</v>
          </cell>
          <cell r="N1405" t="str">
            <v>01 - 04 - 2011</v>
          </cell>
          <cell r="O1405" t="str">
            <v>17</v>
          </cell>
          <cell r="P1405" t="str">
            <v>1</v>
          </cell>
          <cell r="Q1405" t="str">
            <v/>
          </cell>
          <cell r="R1405" t="str">
            <v/>
          </cell>
          <cell r="S1405" t="str">
            <v/>
          </cell>
          <cell r="T1405" t="str">
            <v>01 - 10 - 2008</v>
          </cell>
          <cell r="U1405" t="str">
            <v>Perawat Penyelia</v>
          </cell>
          <cell r="V1405" t="str">
            <v/>
          </cell>
          <cell r="W1405" t="str">
            <v>PUSKESMAS GALANG</v>
          </cell>
          <cell r="X1405" t="str">
            <v>DINAS KESEHATAN</v>
          </cell>
          <cell r="Y1405" t="str">
            <v>D-III KEPERAWATAN</v>
          </cell>
          <cell r="Z1405" t="str">
            <v>27-06-2012</v>
          </cell>
          <cell r="AA1405" t="str">
            <v>Aktif</v>
          </cell>
          <cell r="AB1405" t="str">
            <v>PNS Daerah Kab./Kota yang bekerja pada Kab./Kota</v>
          </cell>
          <cell r="AC1405" t="str">
            <v>Pemerintah Kab. Tolitoli</v>
          </cell>
          <cell r="AD1405" t="str">
            <v>Pemerintah Kab. Tolitoli</v>
          </cell>
        </row>
        <row r="1406">
          <cell r="A1406">
            <v>1404</v>
          </cell>
          <cell r="B1406" t="str">
            <v>197904292010012007</v>
          </cell>
          <cell r="C1406" t="str">
            <v/>
          </cell>
          <cell r="D1406" t="str">
            <v>RISMAULI SIMANJUNTAK</v>
          </cell>
          <cell r="E1406" t="str">
            <v/>
          </cell>
          <cell r="F1406" t="str">
            <v>A.Md.Kep</v>
          </cell>
          <cell r="G1406" t="str">
            <v>SUMATERA BARAT</v>
          </cell>
          <cell r="H1406" t="str">
            <v>29 - 04 - 1979</v>
          </cell>
          <cell r="I1406" t="str">
            <v>II/c</v>
          </cell>
          <cell r="J1406" t="str">
            <v>01 - 01 - 2010</v>
          </cell>
          <cell r="K1406" t="str">
            <v>01 - 01 - 2012</v>
          </cell>
          <cell r="L1406" t="str">
            <v>P</v>
          </cell>
          <cell r="M1406" t="str">
            <v>III/a</v>
          </cell>
          <cell r="N1406" t="str">
            <v>01 - 04 - 2017</v>
          </cell>
          <cell r="O1406" t="str">
            <v>5</v>
          </cell>
          <cell r="P1406" t="str">
            <v>3</v>
          </cell>
          <cell r="Q1406" t="str">
            <v/>
          </cell>
          <cell r="R1406" t="str">
            <v/>
          </cell>
          <cell r="S1406" t="str">
            <v/>
          </cell>
          <cell r="T1406" t="str">
            <v>01 - 04 - 2017</v>
          </cell>
          <cell r="U1406" t="str">
            <v>Perawat Pelaksana Lanjutan</v>
          </cell>
          <cell r="V1406" t="str">
            <v/>
          </cell>
          <cell r="W1406" t="str">
            <v>PUSKESMAS KAYULOMPA</v>
          </cell>
          <cell r="X1406" t="str">
            <v>DINAS KESEHATAN</v>
          </cell>
          <cell r="Y1406" t="str">
            <v>D-III KEPERAWATAN</v>
          </cell>
          <cell r="Z1406" t="str">
            <v>31-12-2003</v>
          </cell>
          <cell r="AA1406" t="str">
            <v>Aktif</v>
          </cell>
          <cell r="AB1406" t="str">
            <v>PNS Daerah Kab./Kota yang bekerja pada Kab./Kota</v>
          </cell>
          <cell r="AC1406" t="str">
            <v>Pemerintah Kab. Tolitoli</v>
          </cell>
          <cell r="AD1406" t="str">
            <v>Pemerintah Kab. Tolitoli</v>
          </cell>
        </row>
        <row r="1407">
          <cell r="A1407">
            <v>1405</v>
          </cell>
          <cell r="B1407" t="str">
            <v>196606062000121004</v>
          </cell>
          <cell r="C1407" t="str">
            <v>132275876</v>
          </cell>
          <cell r="D1407" t="str">
            <v>SAIHUDIN</v>
          </cell>
          <cell r="E1407" t="str">
            <v/>
          </cell>
          <cell r="F1407" t="str">
            <v>SE(06-06-1966)</v>
          </cell>
          <cell r="G1407" t="str">
            <v>TOLITOLI</v>
          </cell>
          <cell r="H1407" t="str">
            <v>06 - 06 - 1966</v>
          </cell>
          <cell r="I1407" t="str">
            <v>I/b</v>
          </cell>
          <cell r="J1407" t="str">
            <v>01 - 12 - 2000</v>
          </cell>
          <cell r="K1407" t="str">
            <v>01 - 04 - 2002</v>
          </cell>
          <cell r="L1407" t="str">
            <v>L</v>
          </cell>
          <cell r="M1407" t="str">
            <v>III/c</v>
          </cell>
          <cell r="N1407" t="str">
            <v>01 - 04 - 2016</v>
          </cell>
          <cell r="O1407" t="str">
            <v>8</v>
          </cell>
          <cell r="P1407" t="str">
            <v>0</v>
          </cell>
          <cell r="Q1407" t="str">
            <v/>
          </cell>
          <cell r="R1407" t="str">
            <v/>
          </cell>
          <cell r="S1407" t="str">
            <v/>
          </cell>
          <cell r="T1407" t="str">
            <v/>
          </cell>
          <cell r="U1407" t="str">
            <v/>
          </cell>
          <cell r="V1407" t="str">
            <v>PENGADMINISTRASI UMUM</v>
          </cell>
          <cell r="W1407" t="str">
            <v>Sub Bagian Umum Dan Kepegawaian</v>
          </cell>
          <cell r="X1407" t="str">
            <v>Dinas Pendidikan Dan Kebudayaan</v>
          </cell>
          <cell r="Y1407" t="str">
            <v>S-1 MANAJEMEN PERUSAHAAN</v>
          </cell>
          <cell r="Z1407" t="str">
            <v>26-11-2007</v>
          </cell>
          <cell r="AA1407" t="str">
            <v>Aktif</v>
          </cell>
          <cell r="AB1407" t="str">
            <v>PNS Daerah Kab./Kota yang bekerja pada Kab./Kota</v>
          </cell>
          <cell r="AC1407" t="str">
            <v>Pemerintah Kab. Tolitoli</v>
          </cell>
          <cell r="AD1407" t="str">
            <v>Pemerintah Kab. Tolitoli</v>
          </cell>
        </row>
        <row r="1408">
          <cell r="A1408">
            <v>1406</v>
          </cell>
          <cell r="B1408" t="str">
            <v>198304012010011008</v>
          </cell>
          <cell r="C1408" t="str">
            <v/>
          </cell>
          <cell r="D1408" t="str">
            <v>MOHAMMAD NASRULLAH</v>
          </cell>
          <cell r="E1408" t="str">
            <v/>
          </cell>
          <cell r="F1408" t="str">
            <v/>
          </cell>
          <cell r="G1408" t="str">
            <v>TOLITOLI</v>
          </cell>
          <cell r="H1408" t="str">
            <v>01 - 04 - 1983</v>
          </cell>
          <cell r="I1408" t="str">
            <v>II/a</v>
          </cell>
          <cell r="J1408" t="str">
            <v>01 - 01 - 2010</v>
          </cell>
          <cell r="K1408" t="str">
            <v>01 - 01 - 2010</v>
          </cell>
          <cell r="L1408" t="str">
            <v>L</v>
          </cell>
          <cell r="M1408" t="str">
            <v>II/b</v>
          </cell>
          <cell r="N1408" t="str">
            <v>01 - 10 - 2015</v>
          </cell>
          <cell r="O1408" t="str">
            <v>11</v>
          </cell>
          <cell r="P1408" t="str">
            <v>3</v>
          </cell>
          <cell r="Q1408" t="str">
            <v/>
          </cell>
          <cell r="R1408" t="str">
            <v/>
          </cell>
          <cell r="S1408" t="str">
            <v/>
          </cell>
          <cell r="T1408" t="str">
            <v/>
          </cell>
          <cell r="U1408" t="str">
            <v/>
          </cell>
          <cell r="V1408" t="str">
            <v>SEKRETARIS DESA</v>
          </cell>
          <cell r="W1408" t="str">
            <v>SEKSI PEMERINTAHAN</v>
          </cell>
          <cell r="X1408" t="str">
            <v>KANTOR KECAMATAN GALANG</v>
          </cell>
          <cell r="Y1408" t="str">
            <v>SEKOLAH MENENGAH KEJURUAN</v>
          </cell>
          <cell r="Z1408" t="str">
            <v>31-12-2002</v>
          </cell>
          <cell r="AA1408" t="str">
            <v>Aktif</v>
          </cell>
          <cell r="AB1408" t="str">
            <v>PNS Daerah Kab./Kota yang bekerja pada Kab./Kota</v>
          </cell>
          <cell r="AC1408" t="str">
            <v>Pemerintah Kab. Tolitoli</v>
          </cell>
          <cell r="AD1408" t="str">
            <v>Pemerintah Kab. Tolitoli</v>
          </cell>
        </row>
        <row r="1409">
          <cell r="A1409">
            <v>1407</v>
          </cell>
          <cell r="B1409" t="str">
            <v>197510082009042001</v>
          </cell>
          <cell r="C1409" t="str">
            <v/>
          </cell>
          <cell r="D1409" t="str">
            <v>FAUSIA</v>
          </cell>
          <cell r="E1409" t="str">
            <v/>
          </cell>
          <cell r="F1409" t="str">
            <v>SE</v>
          </cell>
          <cell r="G1409" t="str">
            <v>WATAMPONE</v>
          </cell>
          <cell r="H1409" t="str">
            <v>08 - 10 - 1975</v>
          </cell>
          <cell r="I1409" t="str">
            <v>III/a</v>
          </cell>
          <cell r="J1409" t="str">
            <v>01 - 04 - 2009</v>
          </cell>
          <cell r="K1409" t="str">
            <v>01 - 01 - 2011</v>
          </cell>
          <cell r="L1409" t="str">
            <v>P</v>
          </cell>
          <cell r="M1409" t="str">
            <v>III/a</v>
          </cell>
          <cell r="N1409" t="str">
            <v>01 - 04 - 2009</v>
          </cell>
          <cell r="O1409" t="str">
            <v>0</v>
          </cell>
          <cell r="P1409" t="str">
            <v>0</v>
          </cell>
          <cell r="Q1409" t="str">
            <v/>
          </cell>
          <cell r="R1409" t="str">
            <v/>
          </cell>
          <cell r="S1409" t="str">
            <v/>
          </cell>
          <cell r="T1409" t="str">
            <v>01 - 09 - 2015</v>
          </cell>
          <cell r="U1409" t="str">
            <v>Guru Pertama</v>
          </cell>
          <cell r="V1409" t="str">
            <v/>
          </cell>
          <cell r="W1409" t="str">
            <v>SMP NEGERI 4 OGODEIDE</v>
          </cell>
          <cell r="X1409" t="str">
            <v>CABANG DISPENBUD KECAMATAN OGODEIDE</v>
          </cell>
          <cell r="Y1409" t="str">
            <v>S-1 EKONOMI</v>
          </cell>
          <cell r="Z1409" t="str">
            <v>31-12-2002</v>
          </cell>
          <cell r="AA1409" t="str">
            <v>Aktif</v>
          </cell>
          <cell r="AB1409" t="str">
            <v>PNS Daerah Kab./Kota yang bekerja pada Kab./Kota</v>
          </cell>
          <cell r="AC1409" t="str">
            <v>Pemerintah Kab. Tolitoli</v>
          </cell>
          <cell r="AD1409" t="str">
            <v>Pemerintah Kab. Tolitoli</v>
          </cell>
        </row>
        <row r="1410">
          <cell r="A1410">
            <v>1408</v>
          </cell>
          <cell r="B1410" t="str">
            <v>197807072007012011</v>
          </cell>
          <cell r="C1410" t="str">
            <v>570027710</v>
          </cell>
          <cell r="D1410" t="str">
            <v>SUNARTI H. PADDU</v>
          </cell>
          <cell r="E1410" t="str">
            <v/>
          </cell>
          <cell r="F1410" t="str">
            <v/>
          </cell>
          <cell r="G1410" t="str">
            <v>TOLITOLI</v>
          </cell>
          <cell r="H1410" t="str">
            <v>07 - 07 - 1978</v>
          </cell>
          <cell r="I1410" t="str">
            <v>II/a</v>
          </cell>
          <cell r="J1410" t="str">
            <v>01 - 01 - 2007</v>
          </cell>
          <cell r="K1410" t="str">
            <v>01 - 10 - 2008</v>
          </cell>
          <cell r="L1410" t="str">
            <v>P</v>
          </cell>
          <cell r="M1410" t="str">
            <v>II/d</v>
          </cell>
          <cell r="N1410" t="str">
            <v>01 - 04 - 2016</v>
          </cell>
          <cell r="O1410" t="str">
            <v>12</v>
          </cell>
          <cell r="P1410" t="str">
            <v>3</v>
          </cell>
          <cell r="Q1410" t="str">
            <v/>
          </cell>
          <cell r="R1410" t="str">
            <v/>
          </cell>
          <cell r="S1410" t="str">
            <v/>
          </cell>
          <cell r="T1410" t="str">
            <v>01 - 10 - 2013</v>
          </cell>
          <cell r="U1410" t="str">
            <v>Bidan Terampil / Pelaksana</v>
          </cell>
          <cell r="V1410" t="str">
            <v/>
          </cell>
          <cell r="W1410" t="str">
            <v>PUSKESMAS PEMBANTU KAPAS</v>
          </cell>
          <cell r="X1410" t="str">
            <v>PUSKESMAS DUNGINGIS</v>
          </cell>
          <cell r="Y1410" t="str">
            <v>SEKOLAH KEBIDANAN</v>
          </cell>
          <cell r="Z1410" t="str">
            <v>31-12-1996</v>
          </cell>
          <cell r="AA1410" t="str">
            <v>Aktif</v>
          </cell>
          <cell r="AB1410" t="str">
            <v>PNS Daerah Kab./Kota yang bekerja pada Kab./Kota</v>
          </cell>
          <cell r="AC1410" t="str">
            <v>Pemerintah Kab. Tolitoli</v>
          </cell>
          <cell r="AD1410" t="str">
            <v>Pemerintah Kab. Tolitoli</v>
          </cell>
        </row>
        <row r="1411">
          <cell r="A1411">
            <v>1409</v>
          </cell>
          <cell r="B1411" t="str">
            <v>198306052010012035</v>
          </cell>
          <cell r="C1411" t="str">
            <v/>
          </cell>
          <cell r="D1411" t="str">
            <v>YULNI FIONA RUKA</v>
          </cell>
          <cell r="E1411" t="str">
            <v/>
          </cell>
          <cell r="F1411" t="str">
            <v>S.SI</v>
          </cell>
          <cell r="G1411" t="str">
            <v>MOROWALI</v>
          </cell>
          <cell r="H1411" t="str">
            <v>05 - 06 - 1983</v>
          </cell>
          <cell r="I1411" t="str">
            <v>III/a</v>
          </cell>
          <cell r="J1411" t="str">
            <v>01 - 01 - 2010</v>
          </cell>
          <cell r="K1411" t="str">
            <v>01 - 01 - 2012</v>
          </cell>
          <cell r="L1411" t="str">
            <v>P</v>
          </cell>
          <cell r="M1411" t="str">
            <v>III/b</v>
          </cell>
          <cell r="N1411" t="str">
            <v>01 - 10 - 2014</v>
          </cell>
          <cell r="O1411" t="str">
            <v>4</v>
          </cell>
          <cell r="P1411" t="str">
            <v>9</v>
          </cell>
          <cell r="Q1411" t="str">
            <v/>
          </cell>
          <cell r="R1411" t="str">
            <v/>
          </cell>
          <cell r="S1411" t="str">
            <v/>
          </cell>
          <cell r="T1411" t="str">
            <v/>
          </cell>
          <cell r="U1411" t="str">
            <v/>
          </cell>
          <cell r="V1411" t="str">
            <v>FUNGSIONAL UMUM</v>
          </cell>
          <cell r="W1411" t="str">
            <v>PUSKESMAS LAULALANG</v>
          </cell>
          <cell r="X1411" t="str">
            <v>DINAS KESEHATAN</v>
          </cell>
          <cell r="Y1411" t="str">
            <v>S-1 FARMASI</v>
          </cell>
          <cell r="Z1411" t="str">
            <v>31-12-2006</v>
          </cell>
          <cell r="AA1411" t="str">
            <v>Aktif</v>
          </cell>
          <cell r="AB1411" t="str">
            <v>PNS Daerah Kab./Kota yang bekerja pada Kab./Kota</v>
          </cell>
          <cell r="AC1411" t="str">
            <v>Pemerintah Kab. Tolitoli</v>
          </cell>
          <cell r="AD1411" t="str">
            <v>Pemerintah Kab. Tolitoli</v>
          </cell>
        </row>
        <row r="1412">
          <cell r="A1412">
            <v>1410</v>
          </cell>
          <cell r="B1412" t="str">
            <v>198209152007011004</v>
          </cell>
          <cell r="C1412" t="str">
            <v>570027635</v>
          </cell>
          <cell r="D1412" t="str">
            <v>HAMKA A. MARJUNI</v>
          </cell>
          <cell r="E1412" t="str">
            <v/>
          </cell>
          <cell r="F1412" t="str">
            <v>A.Md.Kep</v>
          </cell>
          <cell r="G1412" t="str">
            <v>OGOTUA</v>
          </cell>
          <cell r="H1412" t="str">
            <v>15 - 09 - 1982</v>
          </cell>
          <cell r="I1412" t="str">
            <v>II/a</v>
          </cell>
          <cell r="J1412" t="str">
            <v>01 - 01 - 2007</v>
          </cell>
          <cell r="K1412" t="str">
            <v>01 - 10 - 2008</v>
          </cell>
          <cell r="L1412" t="str">
            <v>L</v>
          </cell>
          <cell r="M1412" t="str">
            <v>III/a</v>
          </cell>
          <cell r="N1412" t="str">
            <v>01 - 04 - 2018</v>
          </cell>
          <cell r="O1412" t="str">
            <v>9</v>
          </cell>
          <cell r="P1412" t="str">
            <v>3</v>
          </cell>
          <cell r="Q1412" t="str">
            <v/>
          </cell>
          <cell r="R1412" t="str">
            <v/>
          </cell>
          <cell r="S1412" t="str">
            <v/>
          </cell>
          <cell r="T1412" t="str">
            <v>01 - 04 - 2018</v>
          </cell>
          <cell r="U1412" t="str">
            <v>Perawat Pelaksana Lanjutan</v>
          </cell>
          <cell r="V1412" t="str">
            <v/>
          </cell>
          <cell r="W1412" t="str">
            <v>Sub Bidang Pelayanan Medis Dan Keperawatan</v>
          </cell>
          <cell r="X1412" t="str">
            <v>BIDANG PELAYANAN</v>
          </cell>
          <cell r="Y1412" t="str">
            <v>D-III KEPERAWATAN</v>
          </cell>
          <cell r="Z1412" t="str">
            <v>01-01-2012</v>
          </cell>
          <cell r="AA1412" t="str">
            <v>Aktif</v>
          </cell>
          <cell r="AB1412" t="str">
            <v>PNS Daerah Kab./Kota yang bekerja pada Kab./Kota</v>
          </cell>
          <cell r="AC1412" t="str">
            <v>Pemerintah Kab. Tolitoli</v>
          </cell>
          <cell r="AD1412" t="str">
            <v>Pemerintah Kab. Tolitoli</v>
          </cell>
        </row>
        <row r="1413">
          <cell r="A1413">
            <v>1411</v>
          </cell>
          <cell r="B1413" t="str">
            <v>198710092011012015</v>
          </cell>
          <cell r="C1413" t="str">
            <v/>
          </cell>
          <cell r="D1413" t="str">
            <v>HERLINA AHMAD</v>
          </cell>
          <cell r="E1413" t="str">
            <v/>
          </cell>
          <cell r="F1413" t="str">
            <v>A.Md.Kep</v>
          </cell>
          <cell r="G1413" t="str">
            <v>PASAKA</v>
          </cell>
          <cell r="H1413" t="str">
            <v>09 - 10 - 1987</v>
          </cell>
          <cell r="I1413" t="str">
            <v>II/c</v>
          </cell>
          <cell r="J1413" t="str">
            <v>01 - 01 - 2011</v>
          </cell>
          <cell r="K1413" t="str">
            <v>01 - 01 - 2013</v>
          </cell>
          <cell r="L1413" t="str">
            <v>P</v>
          </cell>
          <cell r="M1413" t="str">
            <v>III/a</v>
          </cell>
          <cell r="N1413" t="str">
            <v>01 - 04 - 2018</v>
          </cell>
          <cell r="O1413" t="str">
            <v>5</v>
          </cell>
          <cell r="P1413" t="str">
            <v>3</v>
          </cell>
          <cell r="Q1413" t="str">
            <v/>
          </cell>
          <cell r="R1413" t="str">
            <v/>
          </cell>
          <cell r="S1413" t="str">
            <v/>
          </cell>
          <cell r="T1413" t="str">
            <v>01 - 04 - 2018</v>
          </cell>
          <cell r="U1413" t="str">
            <v>Perawat Pelaksana Lanjutan</v>
          </cell>
          <cell r="V1413" t="str">
            <v/>
          </cell>
          <cell r="W1413" t="str">
            <v>POSKESDES TINIGI</v>
          </cell>
          <cell r="X1413" t="str">
            <v>PUSKESMAS GALANG</v>
          </cell>
          <cell r="Y1413" t="str">
            <v>D-III KEPERAWATAN</v>
          </cell>
          <cell r="Z1413" t="str">
            <v>01-01-2010</v>
          </cell>
          <cell r="AA1413" t="str">
            <v>Aktif</v>
          </cell>
          <cell r="AB1413" t="str">
            <v>PNS Daerah Kab./Kota yang bekerja pada Kab./Kota</v>
          </cell>
          <cell r="AC1413" t="str">
            <v>Pemerintah Kab. Tolitoli</v>
          </cell>
          <cell r="AD1413" t="str">
            <v>Pemerintah Kab. Tolitoli</v>
          </cell>
        </row>
        <row r="1414">
          <cell r="A1414">
            <v>1412</v>
          </cell>
          <cell r="B1414" t="str">
            <v>197610111997032003</v>
          </cell>
          <cell r="C1414" t="str">
            <v>570012398</v>
          </cell>
          <cell r="D1414" t="str">
            <v>OCTOVIEN OLLY</v>
          </cell>
          <cell r="E1414" t="str">
            <v/>
          </cell>
          <cell r="F1414" t="str">
            <v>S.IP</v>
          </cell>
          <cell r="G1414" t="str">
            <v>TOLITOLI</v>
          </cell>
          <cell r="H1414" t="str">
            <v>11 - 10 - 1976</v>
          </cell>
          <cell r="I1414" t="str">
            <v>II/a</v>
          </cell>
          <cell r="J1414" t="str">
            <v>01 - 03 - 1997</v>
          </cell>
          <cell r="K1414" t="str">
            <v>01 - 08 - 1998</v>
          </cell>
          <cell r="L1414" t="str">
            <v>P</v>
          </cell>
          <cell r="M1414" t="str">
            <v>III/d</v>
          </cell>
          <cell r="N1414" t="str">
            <v>01 - 04 - 2018</v>
          </cell>
          <cell r="O1414" t="str">
            <v>16</v>
          </cell>
          <cell r="P1414" t="str">
            <v>1</v>
          </cell>
          <cell r="Q1414" t="str">
            <v/>
          </cell>
          <cell r="R1414" t="str">
            <v/>
          </cell>
          <cell r="S1414" t="str">
            <v/>
          </cell>
          <cell r="T1414" t="str">
            <v/>
          </cell>
          <cell r="U1414" t="str">
            <v/>
          </cell>
          <cell r="V1414" t="str">
            <v>PENGELOLA DATA USAHA KESIL DAN MENENGAH</v>
          </cell>
          <cell r="W1414" t="str">
            <v>Seksi Penguatan Pembiayaan Usaha Mikro, Kecil Dan Menengah</v>
          </cell>
          <cell r="X1414" t="str">
            <v>Dinas Koperasi, Usaha Mikro, Kecil Dan Menengah</v>
          </cell>
          <cell r="Y1414" t="str">
            <v>S-1 SOSIAL POLITIK ADMINISTRASI NEGARA</v>
          </cell>
          <cell r="Z1414" t="str">
            <v>01-01-2005</v>
          </cell>
          <cell r="AA1414" t="str">
            <v>Aktif</v>
          </cell>
          <cell r="AB1414" t="str">
            <v>PNS Daerah Kab./Kota yang bekerja pada Kab./Kota</v>
          </cell>
          <cell r="AC1414" t="str">
            <v>Pemerintah Kab. Tolitoli</v>
          </cell>
          <cell r="AD1414" t="str">
            <v>Pemerintah Kab. Tolitoli</v>
          </cell>
        </row>
        <row r="1415">
          <cell r="A1415">
            <v>1413</v>
          </cell>
          <cell r="B1415" t="str">
            <v>196412281983071001</v>
          </cell>
          <cell r="C1415" t="str">
            <v>131057065</v>
          </cell>
          <cell r="D1415" t="str">
            <v>SYAPRUDIN A MITO</v>
          </cell>
          <cell r="E1415" t="str">
            <v/>
          </cell>
          <cell r="F1415" t="str">
            <v/>
          </cell>
          <cell r="G1415" t="str">
            <v>TOLITOLI</v>
          </cell>
          <cell r="H1415" t="str">
            <v>28 - 12 - 1964</v>
          </cell>
          <cell r="I1415" t="str">
            <v>II/a</v>
          </cell>
          <cell r="J1415" t="str">
            <v>01 - 07 - 1983</v>
          </cell>
          <cell r="K1415" t="str">
            <v>01 - 07 - 1985</v>
          </cell>
          <cell r="L1415" t="str">
            <v>L</v>
          </cell>
          <cell r="M1415" t="str">
            <v>IV/a</v>
          </cell>
          <cell r="N1415" t="str">
            <v>01 - 10 - 2009</v>
          </cell>
          <cell r="O1415" t="str">
            <v>21</v>
          </cell>
          <cell r="P1415" t="str">
            <v>3</v>
          </cell>
          <cell r="Q1415" t="str">
            <v/>
          </cell>
          <cell r="R1415" t="str">
            <v/>
          </cell>
          <cell r="S1415" t="str">
            <v/>
          </cell>
          <cell r="T1415" t="str">
            <v>06 - 09 - 2013</v>
          </cell>
          <cell r="U1415" t="str">
            <v>Penilik Madya</v>
          </cell>
          <cell r="V1415" t="str">
            <v/>
          </cell>
          <cell r="W1415" t="str">
            <v>CABANG DISDIKPORA TOLITOLI UTARA</v>
          </cell>
          <cell r="X1415" t="str">
            <v>DINAS PENDIDIKAN, PEMUDA DAN OLAH RAGA</v>
          </cell>
          <cell r="Y1415" t="str">
            <v>D-II</v>
          </cell>
          <cell r="Z1415" t="str">
            <v>31-12-2001</v>
          </cell>
          <cell r="AA1415" t="str">
            <v>Aktif</v>
          </cell>
          <cell r="AB1415" t="str">
            <v>PNS Daerah Kab./Kota yang bekerja pada Kab./Kota</v>
          </cell>
          <cell r="AC1415" t="str">
            <v>Pemerintah Kab. Tolitoli</v>
          </cell>
          <cell r="AD1415" t="str">
            <v>Pemerintah Kab. Tolitoli</v>
          </cell>
        </row>
        <row r="1416">
          <cell r="A1416">
            <v>1414</v>
          </cell>
          <cell r="B1416" t="str">
            <v>198304202009042003</v>
          </cell>
          <cell r="C1416" t="str">
            <v/>
          </cell>
          <cell r="D1416" t="str">
            <v>SUSILAWATI P HUMOKOR</v>
          </cell>
          <cell r="E1416" t="str">
            <v/>
          </cell>
          <cell r="F1416" t="str">
            <v>SE</v>
          </cell>
          <cell r="G1416" t="str">
            <v>TOLITOLI</v>
          </cell>
          <cell r="H1416" t="str">
            <v>20 - 04 - 1983</v>
          </cell>
          <cell r="I1416" t="str">
            <v>II/a</v>
          </cell>
          <cell r="J1416" t="str">
            <v>01 - 04 - 2009</v>
          </cell>
          <cell r="K1416" t="str">
            <v>01 - 01 - 2011</v>
          </cell>
          <cell r="L1416" t="str">
            <v>P</v>
          </cell>
          <cell r="M1416" t="str">
            <v>III/b</v>
          </cell>
          <cell r="N1416" t="str">
            <v>01 - 04 - 2016</v>
          </cell>
          <cell r="O1416" t="str">
            <v>6</v>
          </cell>
          <cell r="P1416" t="str">
            <v>9</v>
          </cell>
          <cell r="Q1416" t="str">
            <v/>
          </cell>
          <cell r="R1416" t="str">
            <v/>
          </cell>
          <cell r="S1416" t="str">
            <v/>
          </cell>
          <cell r="T1416" t="str">
            <v/>
          </cell>
          <cell r="U1416" t="str">
            <v/>
          </cell>
          <cell r="V1416" t="str">
            <v>PENGADMINISTRASI UMUM</v>
          </cell>
          <cell r="W1416" t="str">
            <v>Sub Bagian Kependudukan Dan Kerja Sama Daerah</v>
          </cell>
          <cell r="X1416" t="str">
            <v>Sekretariat Daerah</v>
          </cell>
          <cell r="Y1416" t="str">
            <v>S-1 EKONOMI MANAJEMEN</v>
          </cell>
          <cell r="Z1416" t="str">
            <v>31-12-2007</v>
          </cell>
          <cell r="AA1416" t="str">
            <v>Aktif</v>
          </cell>
          <cell r="AB1416" t="str">
            <v>PNS Daerah Kab./Kota yang bekerja pada Kab./Kota</v>
          </cell>
          <cell r="AC1416" t="str">
            <v>Pemerintah Kab. Tolitoli</v>
          </cell>
          <cell r="AD1416" t="str">
            <v>Pemerintah Kab. Tolitoli</v>
          </cell>
        </row>
        <row r="1417">
          <cell r="A1417">
            <v>1415</v>
          </cell>
          <cell r="B1417" t="str">
            <v>198103232006042042</v>
          </cell>
          <cell r="C1417" t="str">
            <v>570021432</v>
          </cell>
          <cell r="D1417" t="str">
            <v>ASNIATI</v>
          </cell>
          <cell r="E1417" t="str">
            <v/>
          </cell>
          <cell r="F1417" t="str">
            <v>A.Ma.Pd</v>
          </cell>
          <cell r="G1417" t="str">
            <v>TOLITOLI</v>
          </cell>
          <cell r="H1417" t="str">
            <v>23 - 03 - 1981</v>
          </cell>
          <cell r="I1417" t="str">
            <v>II/b</v>
          </cell>
          <cell r="J1417" t="str">
            <v>01 - 04 - 2006</v>
          </cell>
          <cell r="K1417" t="str">
            <v>01 - 10 - 2007</v>
          </cell>
          <cell r="L1417" t="str">
            <v>P</v>
          </cell>
          <cell r="M1417" t="str">
            <v>II/d</v>
          </cell>
          <cell r="N1417" t="str">
            <v>01 - 10 - 2012</v>
          </cell>
          <cell r="O1417" t="str">
            <v>10</v>
          </cell>
          <cell r="P1417" t="str">
            <v>11</v>
          </cell>
          <cell r="Q1417" t="str">
            <v/>
          </cell>
          <cell r="R1417" t="str">
            <v/>
          </cell>
          <cell r="S1417" t="str">
            <v/>
          </cell>
          <cell r="T1417" t="str">
            <v>01 - 10 - 2012</v>
          </cell>
          <cell r="U1417" t="str">
            <v>Guru Muda Tingkat. I</v>
          </cell>
          <cell r="V1417" t="str">
            <v/>
          </cell>
          <cell r="W1417" t="str">
            <v>SD Negeri 2 Nalu</v>
          </cell>
          <cell r="X1417" t="str">
            <v>Dinas Pendidikan Dan Kebudayaan</v>
          </cell>
          <cell r="Y1417" t="str">
            <v>D-II/A-II PGSD</v>
          </cell>
          <cell r="Z1417" t="str">
            <v>31-12-2003</v>
          </cell>
          <cell r="AA1417" t="str">
            <v>Aktif</v>
          </cell>
          <cell r="AB1417" t="str">
            <v>PNS Daerah Kab./Kota yang bekerja pada Kab./Kota</v>
          </cell>
          <cell r="AC1417" t="str">
            <v>Pemerintah Kab. Tolitoli</v>
          </cell>
          <cell r="AD1417" t="str">
            <v>Pemerintah Kab. Tolitoli</v>
          </cell>
        </row>
        <row r="1418">
          <cell r="A1418">
            <v>1416</v>
          </cell>
          <cell r="B1418" t="str">
            <v>198105052014112003</v>
          </cell>
          <cell r="C1418" t="str">
            <v/>
          </cell>
          <cell r="D1418" t="str">
            <v>HAWANG B. ALI</v>
          </cell>
          <cell r="E1418" t="str">
            <v/>
          </cell>
          <cell r="F1418" t="str">
            <v/>
          </cell>
          <cell r="G1418" t="str">
            <v>TOLITOLI</v>
          </cell>
          <cell r="H1418" t="str">
            <v>05 - 05 - 1981</v>
          </cell>
          <cell r="I1418" t="str">
            <v>II/a</v>
          </cell>
          <cell r="J1418" t="str">
            <v>01 - 11 - 2014</v>
          </cell>
          <cell r="K1418" t="str">
            <v>01 - 09 - 2016</v>
          </cell>
          <cell r="L1418" t="str">
            <v>P</v>
          </cell>
          <cell r="M1418" t="str">
            <v>II/a</v>
          </cell>
          <cell r="N1418" t="str">
            <v>01 - 11 - 2014</v>
          </cell>
          <cell r="O1418" t="str">
            <v>10</v>
          </cell>
          <cell r="P1418" t="str">
            <v>6</v>
          </cell>
          <cell r="Q1418" t="str">
            <v/>
          </cell>
          <cell r="R1418" t="str">
            <v/>
          </cell>
          <cell r="S1418" t="str">
            <v/>
          </cell>
          <cell r="T1418" t="str">
            <v/>
          </cell>
          <cell r="U1418" t="str">
            <v/>
          </cell>
          <cell r="V1418" t="str">
            <v>PENGADMINISTRASI PENGEMBANGAN DAN KESRA</v>
          </cell>
          <cell r="W1418" t="str">
            <v>SEKSI KESEJAHTERAAN RAKYAT</v>
          </cell>
          <cell r="X1418" t="str">
            <v>KANTOR KELURAHAN TUWELEY</v>
          </cell>
          <cell r="Y1418" t="str">
            <v>SMK SEKRETARIS</v>
          </cell>
          <cell r="Z1418" t="str">
            <v>20-06-2001</v>
          </cell>
          <cell r="AA1418" t="str">
            <v>Aktif</v>
          </cell>
          <cell r="AB1418" t="str">
            <v>PNS Daerah Kab./Kota yang bekerja pada Kab./Kota</v>
          </cell>
          <cell r="AC1418" t="str">
            <v>Pemerintah Kab. Tolitoli</v>
          </cell>
          <cell r="AD1418" t="str">
            <v>Pemerintah Kab. Tolitoli</v>
          </cell>
        </row>
        <row r="1419">
          <cell r="A1419">
            <v>1417</v>
          </cell>
          <cell r="B1419" t="str">
            <v>197608282007012016</v>
          </cell>
          <cell r="C1419" t="str">
            <v>570027685</v>
          </cell>
          <cell r="D1419" t="str">
            <v>ADRIANA</v>
          </cell>
          <cell r="E1419" t="str">
            <v/>
          </cell>
          <cell r="F1419" t="str">
            <v>A.Md.Kep</v>
          </cell>
          <cell r="G1419" t="str">
            <v>TOLITOLI</v>
          </cell>
          <cell r="H1419" t="str">
            <v>28 - 08 - 1976</v>
          </cell>
          <cell r="I1419" t="str">
            <v>II/a</v>
          </cell>
          <cell r="J1419" t="str">
            <v>01 - 01 - 2007</v>
          </cell>
          <cell r="K1419" t="str">
            <v>01 - 10 - 2008</v>
          </cell>
          <cell r="L1419" t="str">
            <v>P</v>
          </cell>
          <cell r="M1419" t="str">
            <v>II/d</v>
          </cell>
          <cell r="N1419" t="str">
            <v>01 - 04 - 2016</v>
          </cell>
          <cell r="O1419" t="str">
            <v>12</v>
          </cell>
          <cell r="P1419" t="str">
            <v>3</v>
          </cell>
          <cell r="Q1419" t="str">
            <v/>
          </cell>
          <cell r="R1419" t="str">
            <v/>
          </cell>
          <cell r="S1419" t="str">
            <v/>
          </cell>
          <cell r="T1419" t="str">
            <v>01 - 10 - 2013</v>
          </cell>
          <cell r="U1419" t="str">
            <v>Bidan Terampil / Pelaksana</v>
          </cell>
          <cell r="V1419" t="str">
            <v/>
          </cell>
          <cell r="W1419" t="str">
            <v>PUSKESMAS KOTA</v>
          </cell>
          <cell r="X1419" t="str">
            <v>DINAS KESEHATAN</v>
          </cell>
          <cell r="Y1419" t="str">
            <v>D-III KEBIDANAN</v>
          </cell>
          <cell r="Z1419" t="str">
            <v>31-12-2013</v>
          </cell>
          <cell r="AA1419" t="str">
            <v>Aktif</v>
          </cell>
          <cell r="AB1419" t="str">
            <v>PNS Daerah Kab./Kota yang bekerja pada Kab./Kota</v>
          </cell>
          <cell r="AC1419" t="str">
            <v>Pemerintah Kab. Tolitoli</v>
          </cell>
          <cell r="AD1419" t="str">
            <v>Pemerintah Kab. Tolitoli</v>
          </cell>
        </row>
        <row r="1420">
          <cell r="A1420">
            <v>1418</v>
          </cell>
          <cell r="B1420" t="str">
            <v>196204201986032017</v>
          </cell>
          <cell r="C1420" t="str">
            <v>140181169</v>
          </cell>
          <cell r="D1420" t="str">
            <v>MEISKE A BUDIMAN</v>
          </cell>
          <cell r="E1420" t="str">
            <v/>
          </cell>
          <cell r="F1420" t="str">
            <v/>
          </cell>
          <cell r="G1420" t="str">
            <v>TOLITOLI</v>
          </cell>
          <cell r="H1420" t="str">
            <v>20 - 04 - 1962</v>
          </cell>
          <cell r="I1420" t="str">
            <v>II/a</v>
          </cell>
          <cell r="J1420" t="str">
            <v>01 - 03 - 1986</v>
          </cell>
          <cell r="K1420" t="str">
            <v>01 - 11 - 1987</v>
          </cell>
          <cell r="L1420" t="str">
            <v>P</v>
          </cell>
          <cell r="M1420" t="str">
            <v>III/b</v>
          </cell>
          <cell r="N1420" t="str">
            <v>01 - 04 - 2009</v>
          </cell>
          <cell r="O1420" t="str">
            <v>18</v>
          </cell>
          <cell r="P1420" t="str">
            <v>1</v>
          </cell>
          <cell r="Q1420" t="str">
            <v/>
          </cell>
          <cell r="R1420" t="str">
            <v/>
          </cell>
          <cell r="S1420" t="str">
            <v/>
          </cell>
          <cell r="T1420" t="str">
            <v>01 - 04 - 2009</v>
          </cell>
          <cell r="U1420" t="str">
            <v>Perawat Pelaksana Lanjutan</v>
          </cell>
          <cell r="V1420" t="str">
            <v/>
          </cell>
          <cell r="W1420" t="str">
            <v>PUSKESMAS KOTA</v>
          </cell>
          <cell r="X1420" t="str">
            <v>DINAS KESEHATAN</v>
          </cell>
          <cell r="Y1420" t="str">
            <v>SMA</v>
          </cell>
          <cell r="Z1420" t="str">
            <v>31-12-1981</v>
          </cell>
          <cell r="AA1420" t="str">
            <v>Aktif</v>
          </cell>
          <cell r="AB1420" t="str">
            <v>PNS Daerah Kab./Kota yang bekerja pada Kab./Kota</v>
          </cell>
          <cell r="AC1420" t="str">
            <v>Pemerintah Kab. Tolitoli</v>
          </cell>
          <cell r="AD1420" t="str">
            <v>Pemerintah Kab. Tolitoli</v>
          </cell>
        </row>
        <row r="1421">
          <cell r="A1421">
            <v>1419</v>
          </cell>
          <cell r="B1421" t="str">
            <v>196307031986031027</v>
          </cell>
          <cell r="C1421" t="str">
            <v>010200991</v>
          </cell>
          <cell r="D1421" t="str">
            <v>MAHMUD ABD MADJID</v>
          </cell>
          <cell r="E1421" t="str">
            <v/>
          </cell>
          <cell r="F1421" t="str">
            <v>S.Sos</v>
          </cell>
          <cell r="G1421" t="str">
            <v>TOLITOLI</v>
          </cell>
          <cell r="H1421" t="str">
            <v>03 - 07 - 1963</v>
          </cell>
          <cell r="I1421" t="str">
            <v>II/a</v>
          </cell>
          <cell r="J1421" t="str">
            <v>01 - 03 - 1986</v>
          </cell>
          <cell r="K1421" t="str">
            <v>01 - 10 - 1987</v>
          </cell>
          <cell r="L1421" t="str">
            <v>L</v>
          </cell>
          <cell r="M1421" t="str">
            <v>IV/b</v>
          </cell>
          <cell r="N1421" t="str">
            <v>01 - 04 - 2012</v>
          </cell>
          <cell r="O1421" t="str">
            <v>17</v>
          </cell>
          <cell r="P1421" t="str">
            <v>1</v>
          </cell>
          <cell r="Q1421" t="str">
            <v/>
          </cell>
          <cell r="R1421" t="str">
            <v/>
          </cell>
          <cell r="S1421" t="str">
            <v/>
          </cell>
          <cell r="T1421" t="str">
            <v/>
          </cell>
          <cell r="U1421" t="str">
            <v/>
          </cell>
          <cell r="V1421" t="str">
            <v>STAF</v>
          </cell>
          <cell r="W1421" t="str">
            <v>Sub Bagian Keuangan Dan Tata Usaha</v>
          </cell>
          <cell r="X1421" t="str">
            <v>BAGIAN UMUM DAN PERLENGKAPAN</v>
          </cell>
          <cell r="Y1421" t="str">
            <v>S-1 SOSIAL POLITIK ADMINISTRASI NEGARA</v>
          </cell>
          <cell r="Z1421" t="str">
            <v>31-12-1999</v>
          </cell>
          <cell r="AA1421" t="str">
            <v>Aktif</v>
          </cell>
          <cell r="AB1421" t="str">
            <v>PNS Daerah Kab./Kota yang bekerja pada Kab./Kota</v>
          </cell>
          <cell r="AC1421" t="str">
            <v>Pemerintah Kab. Tolitoli</v>
          </cell>
          <cell r="AD1421" t="str">
            <v>Pemerintah Kab. Tolitoli</v>
          </cell>
        </row>
        <row r="1422">
          <cell r="A1422">
            <v>1420</v>
          </cell>
          <cell r="B1422" t="str">
            <v>197709092009061001</v>
          </cell>
          <cell r="C1422" t="str">
            <v/>
          </cell>
          <cell r="D1422" t="str">
            <v>MASHURIN DAT</v>
          </cell>
          <cell r="E1422" t="str">
            <v/>
          </cell>
          <cell r="F1422" t="str">
            <v>S.Sos</v>
          </cell>
          <cell r="G1422" t="str">
            <v>TOLITOLI</v>
          </cell>
          <cell r="H1422" t="str">
            <v>09 - 09 - 1977</v>
          </cell>
          <cell r="I1422" t="str">
            <v>I/c</v>
          </cell>
          <cell r="J1422" t="str">
            <v>01 - 06 - 2009</v>
          </cell>
          <cell r="K1422" t="str">
            <v>01 - 06 - 2009</v>
          </cell>
          <cell r="L1422" t="str">
            <v>L</v>
          </cell>
          <cell r="M1422" t="str">
            <v>III/a</v>
          </cell>
          <cell r="N1422" t="str">
            <v>01 - 04 - 2017</v>
          </cell>
          <cell r="O1422" t="str">
            <v>4</v>
          </cell>
          <cell r="P1422" t="str">
            <v>1</v>
          </cell>
          <cell r="Q1422" t="str">
            <v/>
          </cell>
          <cell r="R1422" t="str">
            <v/>
          </cell>
          <cell r="S1422" t="str">
            <v/>
          </cell>
          <cell r="T1422" t="str">
            <v/>
          </cell>
          <cell r="U1422" t="str">
            <v/>
          </cell>
          <cell r="V1422" t="str">
            <v>PENGADMINISTRASI UMUM</v>
          </cell>
          <cell r="W1422" t="str">
            <v>SEKSI PEMERINTAHAN</v>
          </cell>
          <cell r="X1422" t="str">
            <v>KANTOR KECAMATAN OGODEIDE</v>
          </cell>
          <cell r="Y1422" t="str">
            <v>S-1 ILMU ADMINISTRASI NEGARA</v>
          </cell>
          <cell r="Z1422" t="str">
            <v>31-12-2013</v>
          </cell>
          <cell r="AA1422" t="str">
            <v>Aktif</v>
          </cell>
          <cell r="AB1422" t="str">
            <v>PNS Daerah Kab./Kota yang bekerja pada Kab./Kota</v>
          </cell>
          <cell r="AC1422" t="str">
            <v>Pemerintah Kab. Tolitoli</v>
          </cell>
          <cell r="AD1422" t="str">
            <v>Pemerintah Kab. Tolitoli</v>
          </cell>
        </row>
        <row r="1423">
          <cell r="A1423">
            <v>1421</v>
          </cell>
          <cell r="B1423" t="str">
            <v>196510092014091001</v>
          </cell>
          <cell r="C1423" t="str">
            <v/>
          </cell>
          <cell r="D1423" t="str">
            <v>SAMSUL</v>
          </cell>
          <cell r="E1423" t="str">
            <v/>
          </cell>
          <cell r="F1423" t="str">
            <v/>
          </cell>
          <cell r="G1423" t="str">
            <v>TOLITOLI</v>
          </cell>
          <cell r="H1423" t="str">
            <v>09 - 10 - 1965</v>
          </cell>
          <cell r="I1423" t="str">
            <v>II/a</v>
          </cell>
          <cell r="J1423" t="str">
            <v>01 - 09 - 2014</v>
          </cell>
          <cell r="K1423" t="str">
            <v>01 - 12 - 2015</v>
          </cell>
          <cell r="L1423" t="str">
            <v>L</v>
          </cell>
          <cell r="M1423" t="str">
            <v>II/a</v>
          </cell>
          <cell r="N1423" t="str">
            <v>01 - 09 - 2014</v>
          </cell>
          <cell r="O1423" t="str">
            <v>10</v>
          </cell>
          <cell r="P1423" t="str">
            <v>1</v>
          </cell>
          <cell r="Q1423" t="str">
            <v/>
          </cell>
          <cell r="R1423" t="str">
            <v/>
          </cell>
          <cell r="S1423" t="str">
            <v/>
          </cell>
          <cell r="T1423" t="str">
            <v/>
          </cell>
          <cell r="U1423" t="str">
            <v/>
          </cell>
          <cell r="V1423" t="str">
            <v>TEKNIS / ADMINISTRASI LAINNYA</v>
          </cell>
          <cell r="W1423" t="str">
            <v>SMP NEGERI 2 TOLITOLI UTARA</v>
          </cell>
          <cell r="X1423" t="str">
            <v>CABANG DISPENBUD KECAMATAN TOLITOLI UTARA</v>
          </cell>
          <cell r="Y1423" t="str">
            <v>SMA IPS</v>
          </cell>
          <cell r="Z1423" t="str">
            <v>02-05-1985</v>
          </cell>
          <cell r="AA1423" t="str">
            <v>Aktif</v>
          </cell>
          <cell r="AB1423" t="str">
            <v>PNS Daerah Kab./Kota yang bekerja pada Kab./Kota</v>
          </cell>
          <cell r="AC1423" t="str">
            <v>Pemerintah Kab. Tolitoli</v>
          </cell>
          <cell r="AD1423" t="str">
            <v>Pemerintah Kab. Tolitoli</v>
          </cell>
        </row>
        <row r="1424">
          <cell r="A1424">
            <v>1422</v>
          </cell>
          <cell r="B1424" t="str">
            <v>196904261991122001</v>
          </cell>
          <cell r="C1424" t="str">
            <v>131973727</v>
          </cell>
          <cell r="D1424" t="str">
            <v>ARIDAWATI</v>
          </cell>
          <cell r="E1424" t="str">
            <v>DRA</v>
          </cell>
          <cell r="F1424" t="str">
            <v/>
          </cell>
          <cell r="G1424" t="str">
            <v>TOLITOLI</v>
          </cell>
          <cell r="H1424" t="str">
            <v>26 - 04 - 1969</v>
          </cell>
          <cell r="I1424" t="str">
            <v>II/c</v>
          </cell>
          <cell r="J1424" t="str">
            <v>01 - 12 - 1991</v>
          </cell>
          <cell r="K1424" t="str">
            <v>01 - 11 - 1993</v>
          </cell>
          <cell r="L1424" t="str">
            <v>P</v>
          </cell>
          <cell r="M1424" t="str">
            <v>IV/a</v>
          </cell>
          <cell r="N1424" t="str">
            <v>01 - 10 - 2004</v>
          </cell>
          <cell r="O1424" t="str">
            <v>8</v>
          </cell>
          <cell r="P1424" t="str">
            <v>10</v>
          </cell>
          <cell r="Q1424" t="str">
            <v/>
          </cell>
          <cell r="R1424" t="str">
            <v/>
          </cell>
          <cell r="S1424" t="str">
            <v/>
          </cell>
          <cell r="T1424" t="str">
            <v>27 - 03 - 2013</v>
          </cell>
          <cell r="U1424" t="str">
            <v>Pengawas Madya</v>
          </cell>
          <cell r="V1424" t="str">
            <v/>
          </cell>
          <cell r="W1424" t="str">
            <v>Dinas Pendidikan Dan Kebudayaan</v>
          </cell>
          <cell r="X1424" t="str">
            <v>Pemerintah Kabupaten Tolitoli</v>
          </cell>
          <cell r="Y1424" t="str">
            <v>A-IV BIOLOGI</v>
          </cell>
          <cell r="Z1424" t="str">
            <v>31-12-1993</v>
          </cell>
          <cell r="AA1424" t="str">
            <v>Aktif</v>
          </cell>
          <cell r="AB1424" t="str">
            <v>PNS Daerah Kab./Kota yang bekerja pada Kab./Kota</v>
          </cell>
          <cell r="AC1424" t="str">
            <v>Pemerintah Kab. Tolitoli</v>
          </cell>
          <cell r="AD1424" t="str">
            <v>Pemerintah Kab. Tolitoli</v>
          </cell>
        </row>
        <row r="1425">
          <cell r="A1425">
            <v>1423</v>
          </cell>
          <cell r="B1425" t="str">
            <v>198308252009042002</v>
          </cell>
          <cell r="C1425" t="str">
            <v/>
          </cell>
          <cell r="D1425" t="str">
            <v>NADIRA</v>
          </cell>
          <cell r="E1425" t="str">
            <v/>
          </cell>
          <cell r="F1425" t="str">
            <v>A.Ma</v>
          </cell>
          <cell r="G1425" t="str">
            <v>SABANG</v>
          </cell>
          <cell r="H1425" t="str">
            <v>25 - 08 - 1983</v>
          </cell>
          <cell r="I1425" t="str">
            <v>II/b</v>
          </cell>
          <cell r="J1425" t="str">
            <v>01 - 04 - 2009</v>
          </cell>
          <cell r="K1425" t="str">
            <v>01 - 01 - 2011</v>
          </cell>
          <cell r="L1425" t="str">
            <v>P</v>
          </cell>
          <cell r="M1425" t="str">
            <v>II/c</v>
          </cell>
          <cell r="N1425" t="str">
            <v>01 - 10 - 2014</v>
          </cell>
          <cell r="O1425" t="str">
            <v>12</v>
          </cell>
          <cell r="P1425" t="str">
            <v>2</v>
          </cell>
          <cell r="Q1425" t="str">
            <v/>
          </cell>
          <cell r="R1425" t="str">
            <v/>
          </cell>
          <cell r="S1425" t="str">
            <v/>
          </cell>
          <cell r="T1425" t="str">
            <v>01 - 10 - 2014</v>
          </cell>
          <cell r="U1425" t="str">
            <v>Guru Muda</v>
          </cell>
          <cell r="V1425" t="str">
            <v/>
          </cell>
          <cell r="W1425" t="str">
            <v>SDN SABANG</v>
          </cell>
          <cell r="X1425" t="str">
            <v>CABANG DISPENBUD KECAMATAN GALANG</v>
          </cell>
          <cell r="Y1425" t="str">
            <v>D-II/A-II PGSD</v>
          </cell>
          <cell r="Z1425" t="str">
            <v>31-12-2005</v>
          </cell>
          <cell r="AA1425" t="str">
            <v>Aktif</v>
          </cell>
          <cell r="AB1425" t="str">
            <v>PNS Daerah Kab./Kota yang bekerja pada Kab./Kota</v>
          </cell>
          <cell r="AC1425" t="str">
            <v>Pemerintah Kab. Tolitoli</v>
          </cell>
          <cell r="AD1425" t="str">
            <v>Pemerintah Kab. Tolitoli</v>
          </cell>
        </row>
        <row r="1426">
          <cell r="A1426">
            <v>1424</v>
          </cell>
          <cell r="B1426" t="str">
            <v>196509141986012002</v>
          </cell>
          <cell r="C1426" t="str">
            <v>131578322</v>
          </cell>
          <cell r="D1426" t="str">
            <v>INNEKE JOOLA ELSJE GIROTH</v>
          </cell>
          <cell r="E1426" t="str">
            <v/>
          </cell>
          <cell r="F1426" t="str">
            <v>S.Pd</v>
          </cell>
          <cell r="G1426" t="str">
            <v>MINAHASA</v>
          </cell>
          <cell r="H1426" t="str">
            <v>14 - 09 - 1965</v>
          </cell>
          <cell r="I1426" t="str">
            <v>II/b</v>
          </cell>
          <cell r="J1426" t="str">
            <v>01 - 01 - 1986</v>
          </cell>
          <cell r="K1426" t="str">
            <v>01 - 12 - 1987</v>
          </cell>
          <cell r="L1426" t="str">
            <v>P</v>
          </cell>
          <cell r="M1426" t="str">
            <v>IV/a</v>
          </cell>
          <cell r="N1426" t="str">
            <v>01 - 04 - 2005</v>
          </cell>
          <cell r="O1426" t="str">
            <v>17</v>
          </cell>
          <cell r="P1426" t="str">
            <v>3</v>
          </cell>
          <cell r="Q1426" t="str">
            <v/>
          </cell>
          <cell r="R1426" t="str">
            <v/>
          </cell>
          <cell r="S1426" t="str">
            <v/>
          </cell>
          <cell r="T1426" t="str">
            <v>01 - 04 - 2005</v>
          </cell>
          <cell r="U1426" t="str">
            <v>Guru Pembina</v>
          </cell>
          <cell r="V1426" t="str">
            <v/>
          </cell>
          <cell r="W1426" t="str">
            <v>SMP Negeri 5 Tolitoli</v>
          </cell>
          <cell r="X1426" t="str">
            <v>Dinas Pendidikan Dan Kebudayaan</v>
          </cell>
          <cell r="Y1426" t="str">
            <v>A-IV BAHASA INDONESIA</v>
          </cell>
          <cell r="Z1426" t="str">
            <v>31-12-2002</v>
          </cell>
          <cell r="AA1426" t="str">
            <v>Aktif</v>
          </cell>
          <cell r="AB1426" t="str">
            <v>PNS Daerah Kab./Kota yang bekerja pada Kab./Kota</v>
          </cell>
          <cell r="AC1426" t="str">
            <v>Pemerintah Kab. Tolitoli</v>
          </cell>
          <cell r="AD1426" t="str">
            <v>Pemerintah Kab. Tolitoli</v>
          </cell>
        </row>
        <row r="1427">
          <cell r="A1427">
            <v>1425</v>
          </cell>
          <cell r="B1427" t="str">
            <v>197211112014091001</v>
          </cell>
          <cell r="C1427" t="str">
            <v/>
          </cell>
          <cell r="D1427" t="str">
            <v>MUCHSIN</v>
          </cell>
          <cell r="E1427" t="str">
            <v/>
          </cell>
          <cell r="F1427" t="str">
            <v/>
          </cell>
          <cell r="G1427" t="str">
            <v>SIDENRENG RAPPANG</v>
          </cell>
          <cell r="H1427" t="str">
            <v>11 - 11 - 1972</v>
          </cell>
          <cell r="I1427" t="str">
            <v>I/c</v>
          </cell>
          <cell r="J1427" t="str">
            <v>01 - 09 - 2014</v>
          </cell>
          <cell r="K1427" t="str">
            <v>01 - 12 - 2015</v>
          </cell>
          <cell r="L1427" t="str">
            <v>L</v>
          </cell>
          <cell r="M1427" t="str">
            <v>I/c</v>
          </cell>
          <cell r="N1427" t="str">
            <v>01 - 09 - 2014</v>
          </cell>
          <cell r="O1427" t="str">
            <v>13</v>
          </cell>
          <cell r="P1427" t="str">
            <v>8</v>
          </cell>
          <cell r="Q1427" t="str">
            <v/>
          </cell>
          <cell r="R1427" t="str">
            <v/>
          </cell>
          <cell r="S1427" t="str">
            <v/>
          </cell>
          <cell r="T1427" t="str">
            <v/>
          </cell>
          <cell r="U1427" t="str">
            <v/>
          </cell>
          <cell r="V1427" t="str">
            <v>TENAGA ADMINISTRASI/TEKNIS LAINNYA</v>
          </cell>
          <cell r="W1427" t="str">
            <v>SDN MALANGGA</v>
          </cell>
          <cell r="X1427" t="str">
            <v>CABANG DISPENBUD KECAMATAN GALANG</v>
          </cell>
          <cell r="Y1427" t="str">
            <v>SLTP UMUM</v>
          </cell>
          <cell r="Z1427" t="str">
            <v>11-06-1988</v>
          </cell>
          <cell r="AA1427" t="str">
            <v>Aktif</v>
          </cell>
          <cell r="AB1427" t="str">
            <v>PNS Daerah Kab./Kota yang bekerja pada Kab./Kota</v>
          </cell>
          <cell r="AC1427" t="str">
            <v>Pemerintah Kab. Tolitoli</v>
          </cell>
          <cell r="AD1427" t="str">
            <v>Pemerintah Kab. Tolitoli</v>
          </cell>
        </row>
        <row r="1428">
          <cell r="A1428">
            <v>1426</v>
          </cell>
          <cell r="B1428" t="str">
            <v>198705122010011007</v>
          </cell>
          <cell r="C1428" t="str">
            <v/>
          </cell>
          <cell r="D1428" t="str">
            <v>MOH. AMING</v>
          </cell>
          <cell r="E1428" t="str">
            <v/>
          </cell>
          <cell r="F1428" t="str">
            <v>A.Md.Kep</v>
          </cell>
          <cell r="G1428" t="str">
            <v>TOLITOLI</v>
          </cell>
          <cell r="H1428" t="str">
            <v>12 - 05 - 1987</v>
          </cell>
          <cell r="I1428" t="str">
            <v>II/c</v>
          </cell>
          <cell r="J1428" t="str">
            <v>01 - 01 - 2010</v>
          </cell>
          <cell r="K1428" t="str">
            <v>01 - 01 - 2012</v>
          </cell>
          <cell r="L1428" t="str">
            <v>L</v>
          </cell>
          <cell r="M1428" t="str">
            <v>III/a</v>
          </cell>
          <cell r="N1428" t="str">
            <v>01 - 04 - 2017</v>
          </cell>
          <cell r="O1428" t="str">
            <v>5</v>
          </cell>
          <cell r="P1428" t="str">
            <v>3</v>
          </cell>
          <cell r="Q1428" t="str">
            <v/>
          </cell>
          <cell r="R1428" t="str">
            <v/>
          </cell>
          <cell r="S1428" t="str">
            <v/>
          </cell>
          <cell r="T1428" t="str">
            <v>01 - 04 - 2017</v>
          </cell>
          <cell r="U1428" t="str">
            <v>Perawat Pelaksana Lanjutan</v>
          </cell>
          <cell r="V1428" t="str">
            <v/>
          </cell>
          <cell r="W1428" t="str">
            <v>UPT Puskesmas Galang</v>
          </cell>
          <cell r="X1428" t="str">
            <v>Dinas Kesehatan</v>
          </cell>
          <cell r="Y1428" t="str">
            <v>D-III KEPERAWATAN</v>
          </cell>
          <cell r="Z1428" t="str">
            <v>31-12-2009</v>
          </cell>
          <cell r="AA1428" t="str">
            <v>Aktif</v>
          </cell>
          <cell r="AB1428" t="str">
            <v>PNS Daerah Kab./Kota yang bekerja pada Kab./Kota</v>
          </cell>
          <cell r="AC1428" t="str">
            <v>Pemerintah Kab. Tolitoli</v>
          </cell>
          <cell r="AD1428" t="str">
            <v>Pemerintah Kab. Tolitoli</v>
          </cell>
        </row>
        <row r="1429">
          <cell r="A1429">
            <v>1427</v>
          </cell>
          <cell r="B1429" t="str">
            <v>197704292015022001</v>
          </cell>
          <cell r="C1429" t="str">
            <v/>
          </cell>
          <cell r="D1429" t="str">
            <v>ANITA SUSANTI HARUNA</v>
          </cell>
          <cell r="E1429" t="str">
            <v/>
          </cell>
          <cell r="F1429" t="str">
            <v/>
          </cell>
          <cell r="G1429" t="str">
            <v>JAKARTA</v>
          </cell>
          <cell r="H1429" t="str">
            <v>29 - 04 - 1977</v>
          </cell>
          <cell r="I1429" t="str">
            <v>II/a</v>
          </cell>
          <cell r="J1429" t="str">
            <v>01 - 02 - 2015</v>
          </cell>
          <cell r="K1429" t="str">
            <v>01 - 09 - 2016</v>
          </cell>
          <cell r="L1429" t="str">
            <v>P</v>
          </cell>
          <cell r="M1429" t="str">
            <v>II/a</v>
          </cell>
          <cell r="N1429" t="str">
            <v>01 - 02 - 2015</v>
          </cell>
          <cell r="O1429" t="str">
            <v>11</v>
          </cell>
          <cell r="P1429" t="str">
            <v>1</v>
          </cell>
          <cell r="Q1429" t="str">
            <v/>
          </cell>
          <cell r="R1429" t="str">
            <v/>
          </cell>
          <cell r="S1429" t="str">
            <v/>
          </cell>
          <cell r="T1429" t="str">
            <v/>
          </cell>
          <cell r="U1429" t="str">
            <v/>
          </cell>
          <cell r="V1429" t="str">
            <v>TEKNIS / ADMINISTRASI LAINNYA</v>
          </cell>
          <cell r="W1429" t="str">
            <v>Sub Bagian Program</v>
          </cell>
          <cell r="X1429" t="str">
            <v>Sekretariat</v>
          </cell>
          <cell r="Y1429" t="str">
            <v>SMEA KEUANGAN</v>
          </cell>
          <cell r="Z1429" t="str">
            <v>22-05-1995</v>
          </cell>
          <cell r="AA1429" t="str">
            <v>Aktif</v>
          </cell>
          <cell r="AB1429" t="str">
            <v>PNS Daerah Kab./Kota yang bekerja pada Kab./Kota</v>
          </cell>
          <cell r="AC1429" t="str">
            <v>Pemerintah Kab. Tolitoli</v>
          </cell>
          <cell r="AD1429" t="str">
            <v>Pemerintah Kab. Tolitoli</v>
          </cell>
        </row>
        <row r="1430">
          <cell r="A1430">
            <v>1428</v>
          </cell>
          <cell r="B1430" t="str">
            <v>198004072010012013</v>
          </cell>
          <cell r="C1430" t="str">
            <v/>
          </cell>
          <cell r="D1430" t="str">
            <v>NURWAHIDA</v>
          </cell>
          <cell r="E1430" t="str">
            <v/>
          </cell>
          <cell r="F1430" t="str">
            <v>S.Pd.I</v>
          </cell>
          <cell r="G1430" t="str">
            <v>BULUKUMBA</v>
          </cell>
          <cell r="H1430" t="str">
            <v>07 - 04 - 1980</v>
          </cell>
          <cell r="I1430" t="str">
            <v>III/a</v>
          </cell>
          <cell r="J1430" t="str">
            <v>01 - 01 - 2010</v>
          </cell>
          <cell r="K1430" t="str">
            <v>01 - 01 - 2012</v>
          </cell>
          <cell r="L1430" t="str">
            <v>P</v>
          </cell>
          <cell r="M1430" t="str">
            <v>III/c</v>
          </cell>
          <cell r="N1430" t="str">
            <v>01 - 10 - 2017</v>
          </cell>
          <cell r="O1430" t="str">
            <v>7</v>
          </cell>
          <cell r="P1430" t="str">
            <v>9</v>
          </cell>
          <cell r="Q1430" t="str">
            <v/>
          </cell>
          <cell r="R1430" t="str">
            <v/>
          </cell>
          <cell r="S1430" t="str">
            <v/>
          </cell>
          <cell r="T1430" t="str">
            <v>01 - 10 - 2017</v>
          </cell>
          <cell r="U1430" t="str">
            <v>Guru Muda</v>
          </cell>
          <cell r="V1430" t="str">
            <v/>
          </cell>
          <cell r="W1430" t="str">
            <v>SMP NEGERI 6 TOLITOLI</v>
          </cell>
          <cell r="X1430" t="str">
            <v>CABANG DISPENBUD KECAMATAN BAOLAN</v>
          </cell>
          <cell r="Y1430" t="str">
            <v>S-1 PENDIDIKAN AGAMA ISLAM</v>
          </cell>
          <cell r="Z1430" t="str">
            <v>31-12-2002</v>
          </cell>
          <cell r="AA1430" t="str">
            <v>Aktif</v>
          </cell>
          <cell r="AB1430" t="str">
            <v>PNS Daerah Kab./Kota yang bekerja pada Kab./Kota</v>
          </cell>
          <cell r="AC1430" t="str">
            <v>Pemerintah Kab. Tolitoli</v>
          </cell>
          <cell r="AD1430" t="str">
            <v>Pemerintah Kab. Tolitoli</v>
          </cell>
        </row>
        <row r="1431">
          <cell r="A1431">
            <v>1429</v>
          </cell>
          <cell r="B1431" t="str">
            <v>197010182006041008</v>
          </cell>
          <cell r="C1431" t="str">
            <v>570021276</v>
          </cell>
          <cell r="D1431" t="str">
            <v>ROBERT</v>
          </cell>
          <cell r="E1431" t="str">
            <v/>
          </cell>
          <cell r="F1431" t="str">
            <v>AMTE</v>
          </cell>
          <cell r="G1431" t="str">
            <v>TOLITOLI</v>
          </cell>
          <cell r="H1431" t="str">
            <v>18 - 10 - 1970</v>
          </cell>
          <cell r="I1431" t="str">
            <v>II/a</v>
          </cell>
          <cell r="J1431" t="str">
            <v>01 - 04 - 2006</v>
          </cell>
          <cell r="K1431" t="str">
            <v>01 - 10 - 2007</v>
          </cell>
          <cell r="L1431" t="str">
            <v>L</v>
          </cell>
          <cell r="M1431" t="str">
            <v>III/a</v>
          </cell>
          <cell r="N1431" t="str">
            <v>01 - 04 - 2018</v>
          </cell>
          <cell r="O1431" t="str">
            <v>15</v>
          </cell>
          <cell r="P1431" t="str">
            <v>8</v>
          </cell>
          <cell r="Q1431" t="str">
            <v/>
          </cell>
          <cell r="R1431" t="str">
            <v/>
          </cell>
          <cell r="S1431" t="str">
            <v/>
          </cell>
          <cell r="T1431" t="str">
            <v>01 - 04 - 2018</v>
          </cell>
          <cell r="U1431" t="str">
            <v>Teknisi Elektromedis Pelaksana Lanjutan</v>
          </cell>
          <cell r="V1431" t="str">
            <v/>
          </cell>
          <cell r="W1431" t="str">
            <v>SEKSI PEMELIHARAAN SARANA DAN PRASARANA</v>
          </cell>
          <cell r="X1431" t="str">
            <v>BIDANG SARANA DAN PRASARANA</v>
          </cell>
          <cell r="Y1431" t="str">
            <v>D-III TEKNIK ELEKTROMEDIK</v>
          </cell>
          <cell r="Z1431" t="str">
            <v>01-01-2011</v>
          </cell>
          <cell r="AA1431" t="str">
            <v>Aktif</v>
          </cell>
          <cell r="AB1431" t="str">
            <v>PNS Daerah Kab./Kota yang bekerja pada Kab./Kota</v>
          </cell>
          <cell r="AC1431" t="str">
            <v>Pemerintah Kab. Tolitoli</v>
          </cell>
          <cell r="AD1431" t="str">
            <v>Pemerintah Kab. Tolitoli</v>
          </cell>
        </row>
        <row r="1432">
          <cell r="A1432">
            <v>1430</v>
          </cell>
          <cell r="B1432" t="str">
            <v>197706012003121013</v>
          </cell>
          <cell r="C1432" t="str">
            <v>570015680</v>
          </cell>
          <cell r="D1432" t="str">
            <v>SABRAN</v>
          </cell>
          <cell r="E1432" t="str">
            <v/>
          </cell>
          <cell r="F1432" t="str">
            <v/>
          </cell>
          <cell r="G1432" t="str">
            <v>TOLITOLI</v>
          </cell>
          <cell r="H1432" t="str">
            <v>01 - 06 - 1977</v>
          </cell>
          <cell r="I1432" t="str">
            <v>I/c</v>
          </cell>
          <cell r="J1432" t="str">
            <v>01 - 12 - 2003</v>
          </cell>
          <cell r="K1432" t="str">
            <v>01 - 03 - 2005</v>
          </cell>
          <cell r="L1432" t="str">
            <v>L</v>
          </cell>
          <cell r="M1432" t="str">
            <v>II/d</v>
          </cell>
          <cell r="N1432" t="str">
            <v>01 - 04 - 2018</v>
          </cell>
          <cell r="O1432" t="str">
            <v>12</v>
          </cell>
          <cell r="P1432" t="str">
            <v>4</v>
          </cell>
          <cell r="Q1432" t="str">
            <v/>
          </cell>
          <cell r="R1432" t="str">
            <v/>
          </cell>
          <cell r="S1432" t="str">
            <v/>
          </cell>
          <cell r="T1432" t="str">
            <v/>
          </cell>
          <cell r="U1432" t="str">
            <v/>
          </cell>
          <cell r="V1432" t="str">
            <v>PENGADMINISTRASI UMUM</v>
          </cell>
          <cell r="W1432" t="str">
            <v>Sub Bagian Umum Dan Kepegawaian</v>
          </cell>
          <cell r="X1432" t="str">
            <v>Satuan Polisi Pamong Praja</v>
          </cell>
          <cell r="Y1432" t="str">
            <v>SMA ILMU ILMU SOSIAL</v>
          </cell>
          <cell r="Z1432" t="str">
            <v>01-01-1996</v>
          </cell>
          <cell r="AA1432" t="str">
            <v>Aktif</v>
          </cell>
          <cell r="AB1432" t="str">
            <v>PNS Daerah Kab./Kota yang bekerja pada Kab./Kota</v>
          </cell>
          <cell r="AC1432" t="str">
            <v>Pemerintah Kab. Tolitoli</v>
          </cell>
          <cell r="AD1432" t="str">
            <v>Pemerintah Kab. Tolitoli</v>
          </cell>
        </row>
        <row r="1433">
          <cell r="A1433">
            <v>1431</v>
          </cell>
          <cell r="B1433" t="str">
            <v>198401252015022001</v>
          </cell>
          <cell r="C1433" t="str">
            <v/>
          </cell>
          <cell r="D1433" t="str">
            <v>HILDAYANTI ANWAR</v>
          </cell>
          <cell r="E1433" t="str">
            <v/>
          </cell>
          <cell r="F1433" t="str">
            <v/>
          </cell>
          <cell r="G1433" t="str">
            <v>DONGGALA</v>
          </cell>
          <cell r="H1433" t="str">
            <v>25 - 01 - 1984</v>
          </cell>
          <cell r="I1433" t="str">
            <v>II/a</v>
          </cell>
          <cell r="J1433" t="str">
            <v>01 - 02 - 2015</v>
          </cell>
          <cell r="K1433" t="str">
            <v>01 - 09 - 2016</v>
          </cell>
          <cell r="L1433" t="str">
            <v>P</v>
          </cell>
          <cell r="M1433" t="str">
            <v>II/a</v>
          </cell>
          <cell r="N1433" t="str">
            <v>01 - 02 - 2015</v>
          </cell>
          <cell r="O1433" t="str">
            <v>11</v>
          </cell>
          <cell r="P1433" t="str">
            <v>0</v>
          </cell>
          <cell r="Q1433" t="str">
            <v/>
          </cell>
          <cell r="R1433" t="str">
            <v/>
          </cell>
          <cell r="S1433" t="str">
            <v/>
          </cell>
          <cell r="T1433" t="str">
            <v/>
          </cell>
          <cell r="U1433" t="str">
            <v/>
          </cell>
          <cell r="V1433" t="str">
            <v>PENGADMINISTRASI UMUM</v>
          </cell>
          <cell r="W1433" t="str">
            <v>SD Negeri 6 Tambun</v>
          </cell>
          <cell r="X1433" t="str">
            <v>Dinas Pendidikan Dan Kebudayaan</v>
          </cell>
          <cell r="Y1433" t="str">
            <v>SMK AKUNTANSI</v>
          </cell>
          <cell r="Z1433" t="str">
            <v>14-06-2002</v>
          </cell>
          <cell r="AA1433" t="str">
            <v>Aktif</v>
          </cell>
          <cell r="AB1433" t="str">
            <v>PNS Daerah Kab./Kota yang bekerja pada Kab./Kota</v>
          </cell>
          <cell r="AC1433" t="str">
            <v>Pemerintah Kab. Tolitoli</v>
          </cell>
          <cell r="AD1433" t="str">
            <v>Pemerintah Kab. Tolitoli</v>
          </cell>
        </row>
        <row r="1434">
          <cell r="A1434">
            <v>1432</v>
          </cell>
          <cell r="B1434" t="str">
            <v>198705312009042001</v>
          </cell>
          <cell r="C1434" t="str">
            <v/>
          </cell>
          <cell r="D1434" t="str">
            <v>ULFIAH</v>
          </cell>
          <cell r="E1434" t="str">
            <v/>
          </cell>
          <cell r="F1434" t="str">
            <v>S.Pd., M.Pd.I</v>
          </cell>
          <cell r="G1434" t="str">
            <v>TOLITOLI</v>
          </cell>
          <cell r="H1434" t="str">
            <v>31 - 05 - 1987</v>
          </cell>
          <cell r="I1434" t="str">
            <v>II/b</v>
          </cell>
          <cell r="J1434" t="str">
            <v>01 - 04 - 2009</v>
          </cell>
          <cell r="K1434" t="str">
            <v>01 - 01 - 2011</v>
          </cell>
          <cell r="L1434" t="str">
            <v>P</v>
          </cell>
          <cell r="M1434" t="str">
            <v>III/b</v>
          </cell>
          <cell r="N1434" t="str">
            <v>01 - 04 - 2018</v>
          </cell>
          <cell r="O1434" t="str">
            <v>7</v>
          </cell>
          <cell r="P1434" t="str">
            <v>0</v>
          </cell>
          <cell r="Q1434" t="str">
            <v/>
          </cell>
          <cell r="R1434" t="str">
            <v/>
          </cell>
          <cell r="S1434" t="str">
            <v/>
          </cell>
          <cell r="T1434" t="str">
            <v>01 - 04 - 2018</v>
          </cell>
          <cell r="U1434" t="str">
            <v>Guru Pertama</v>
          </cell>
          <cell r="V1434" t="str">
            <v/>
          </cell>
          <cell r="W1434" t="str">
            <v>SDN MALANGGA SELATAN</v>
          </cell>
          <cell r="X1434" t="str">
            <v>CABANG DISPENBUD KECAMATAN GALANG</v>
          </cell>
          <cell r="Y1434" t="str">
            <v>S-2 MAGISTER PENDIDIKAN ISLAM</v>
          </cell>
          <cell r="Z1434" t="str">
            <v>01-01-2014</v>
          </cell>
          <cell r="AA1434" t="str">
            <v>Aktif</v>
          </cell>
          <cell r="AB1434" t="str">
            <v>PNS Daerah Kab./Kota yang bekerja pada Kab./Kota</v>
          </cell>
          <cell r="AC1434" t="str">
            <v>Pemerintah Kab. Tolitoli</v>
          </cell>
          <cell r="AD1434" t="str">
            <v>Pemerintah Kab. Tolitoli</v>
          </cell>
        </row>
        <row r="1435">
          <cell r="A1435">
            <v>1433</v>
          </cell>
          <cell r="B1435" t="str">
            <v>198207142007012005</v>
          </cell>
          <cell r="C1435" t="str">
            <v>570028805</v>
          </cell>
          <cell r="D1435" t="str">
            <v>YOLANDA</v>
          </cell>
          <cell r="E1435" t="str">
            <v/>
          </cell>
          <cell r="F1435" t="str">
            <v>S.Sos</v>
          </cell>
          <cell r="G1435" t="str">
            <v>TOLITOLI</v>
          </cell>
          <cell r="H1435" t="str">
            <v>14 - 07 - 1982</v>
          </cell>
          <cell r="I1435" t="str">
            <v>II/a</v>
          </cell>
          <cell r="J1435" t="str">
            <v>01 - 01 - 2007</v>
          </cell>
          <cell r="K1435" t="str">
            <v>01 - 10 - 2008</v>
          </cell>
          <cell r="L1435" t="str">
            <v>P</v>
          </cell>
          <cell r="M1435" t="str">
            <v>III/c</v>
          </cell>
          <cell r="N1435" t="str">
            <v>01 - 04 - 2018</v>
          </cell>
          <cell r="O1435" t="str">
            <v>8</v>
          </cell>
          <cell r="P1435" t="str">
            <v>3</v>
          </cell>
          <cell r="Q1435" t="str">
            <v/>
          </cell>
          <cell r="R1435" t="str">
            <v/>
          </cell>
          <cell r="S1435" t="str">
            <v/>
          </cell>
          <cell r="T1435" t="str">
            <v/>
          </cell>
          <cell r="U1435" t="str">
            <v/>
          </cell>
          <cell r="V1435" t="str">
            <v>PETUGAS BINA POTENSI SAR</v>
          </cell>
          <cell r="W1435" t="str">
            <v>Badan Satuan Polisi Pamong Praja Dan Perlindungan Masyarakat</v>
          </cell>
          <cell r="X1435" t="str">
            <v>Pemerintah Kabupaten Tolitoli</v>
          </cell>
          <cell r="Y1435" t="str">
            <v>S-1 ADMINISTRASI NEGARA</v>
          </cell>
          <cell r="Z1435" t="str">
            <v>01-01-2004</v>
          </cell>
          <cell r="AA1435" t="str">
            <v>Aktif</v>
          </cell>
          <cell r="AB1435" t="str">
            <v>PNS Daerah Kab./Kota yang bekerja pada Kab./Kota</v>
          </cell>
          <cell r="AC1435" t="str">
            <v>Pemerintah Kab. Tolitoli</v>
          </cell>
          <cell r="AD1435" t="str">
            <v>Pemerintah Kab. Tolitoli</v>
          </cell>
        </row>
        <row r="1436">
          <cell r="A1436">
            <v>1434</v>
          </cell>
          <cell r="B1436" t="str">
            <v>196604031988032014</v>
          </cell>
          <cell r="C1436" t="str">
            <v>131743554</v>
          </cell>
          <cell r="D1436" t="str">
            <v>HAYATI H SABUNGE</v>
          </cell>
          <cell r="E1436" t="str">
            <v/>
          </cell>
          <cell r="F1436" t="str">
            <v/>
          </cell>
          <cell r="G1436" t="str">
            <v>BUOL</v>
          </cell>
          <cell r="H1436" t="str">
            <v>03 - 04 - 1966</v>
          </cell>
          <cell r="I1436" t="str">
            <v>II/a</v>
          </cell>
          <cell r="J1436" t="str">
            <v>01 - 03 - 1988</v>
          </cell>
          <cell r="K1436" t="str">
            <v>01 - 11 - 1989</v>
          </cell>
          <cell r="L1436" t="str">
            <v>P</v>
          </cell>
          <cell r="M1436" t="str">
            <v>IV/a</v>
          </cell>
          <cell r="N1436" t="str">
            <v>01 - 04 - 2010</v>
          </cell>
          <cell r="O1436" t="str">
            <v>17</v>
          </cell>
          <cell r="P1436" t="str">
            <v>1</v>
          </cell>
          <cell r="Q1436" t="str">
            <v/>
          </cell>
          <cell r="R1436" t="str">
            <v/>
          </cell>
          <cell r="S1436" t="str">
            <v/>
          </cell>
          <cell r="T1436" t="str">
            <v>09 - 03 - 2015</v>
          </cell>
          <cell r="U1436" t="str">
            <v>Guru Pembina</v>
          </cell>
          <cell r="V1436" t="str">
            <v/>
          </cell>
          <cell r="W1436" t="str">
            <v>SD Negeri 5 Tolitoli</v>
          </cell>
          <cell r="X1436" t="str">
            <v>Dinas Pendidikan Dan Kebudayaan</v>
          </cell>
          <cell r="Y1436" t="str">
            <v>D-II/A-II</v>
          </cell>
          <cell r="Z1436" t="str">
            <v>31-12-2002</v>
          </cell>
          <cell r="AA1436" t="str">
            <v>Aktif</v>
          </cell>
          <cell r="AB1436" t="str">
            <v>PNS Daerah Kab./Kota yang bekerja pada Kab./Kota</v>
          </cell>
          <cell r="AC1436" t="str">
            <v>Pemerintah Kab. Tolitoli</v>
          </cell>
          <cell r="AD1436" t="str">
            <v>Pemerintah Kab. Tolitoli</v>
          </cell>
        </row>
        <row r="1437">
          <cell r="A1437">
            <v>1435</v>
          </cell>
          <cell r="B1437" t="str">
            <v>198209042011012004</v>
          </cell>
          <cell r="C1437" t="str">
            <v/>
          </cell>
          <cell r="D1437" t="str">
            <v>KURNIATI</v>
          </cell>
          <cell r="E1437" t="str">
            <v/>
          </cell>
          <cell r="F1437" t="str">
            <v>A.Ma</v>
          </cell>
          <cell r="G1437" t="str">
            <v>MAROS</v>
          </cell>
          <cell r="H1437" t="str">
            <v>04 - 09 - 1982</v>
          </cell>
          <cell r="I1437" t="str">
            <v>II/b</v>
          </cell>
          <cell r="J1437" t="str">
            <v>01 - 01 - 2011</v>
          </cell>
          <cell r="K1437" t="str">
            <v>01 - 01 - 2013</v>
          </cell>
          <cell r="L1437" t="str">
            <v>P</v>
          </cell>
          <cell r="M1437" t="str">
            <v>II/b</v>
          </cell>
          <cell r="N1437" t="str">
            <v>01 - 01 - 2011</v>
          </cell>
          <cell r="O1437" t="str">
            <v>3</v>
          </cell>
          <cell r="P1437" t="str">
            <v>0</v>
          </cell>
          <cell r="Q1437" t="str">
            <v/>
          </cell>
          <cell r="R1437" t="str">
            <v/>
          </cell>
          <cell r="S1437" t="str">
            <v/>
          </cell>
          <cell r="T1437" t="str">
            <v>10 - 08 - 2015</v>
          </cell>
          <cell r="U1437" t="str">
            <v>Guru</v>
          </cell>
          <cell r="V1437" t="str">
            <v/>
          </cell>
          <cell r="W1437" t="str">
            <v>SDN 1 LALOS</v>
          </cell>
          <cell r="X1437" t="str">
            <v>CABANG DISPENBUD KECAMATAN GALANG</v>
          </cell>
          <cell r="Y1437" t="str">
            <v>D-II PGSD</v>
          </cell>
          <cell r="Z1437" t="str">
            <v>31-12-2008</v>
          </cell>
          <cell r="AA1437" t="str">
            <v>Aktif</v>
          </cell>
          <cell r="AB1437" t="str">
            <v>PNS Daerah Kab./Kota yang bekerja pada Kab./Kota</v>
          </cell>
          <cell r="AC1437" t="str">
            <v>Pemerintah Kab. Tolitoli</v>
          </cell>
          <cell r="AD1437" t="str">
            <v>Pemerintah Kab. Tolitoli</v>
          </cell>
        </row>
        <row r="1438">
          <cell r="A1438">
            <v>1436</v>
          </cell>
          <cell r="B1438" t="str">
            <v>196809022000122003</v>
          </cell>
          <cell r="C1438" t="str">
            <v>132275249</v>
          </cell>
          <cell r="D1438" t="str">
            <v>YOHANA SAMPE</v>
          </cell>
          <cell r="E1438" t="str">
            <v/>
          </cell>
          <cell r="F1438" t="str">
            <v>S.Pd</v>
          </cell>
          <cell r="G1438" t="str">
            <v>PAGIMANA</v>
          </cell>
          <cell r="H1438" t="str">
            <v>02 - 09 - 1968</v>
          </cell>
          <cell r="I1438" t="str">
            <v>III/a</v>
          </cell>
          <cell r="J1438" t="str">
            <v>01 - 12 - 2000</v>
          </cell>
          <cell r="K1438" t="str">
            <v>01 - 04 - 2002</v>
          </cell>
          <cell r="L1438" t="str">
            <v>P</v>
          </cell>
          <cell r="M1438" t="str">
            <v>IV/a</v>
          </cell>
          <cell r="N1438" t="str">
            <v>01 - 10 - 2011</v>
          </cell>
          <cell r="O1438" t="str">
            <v>10</v>
          </cell>
          <cell r="P1438" t="str">
            <v>10</v>
          </cell>
          <cell r="Q1438" t="str">
            <v/>
          </cell>
          <cell r="R1438" t="str">
            <v/>
          </cell>
          <cell r="S1438" t="str">
            <v/>
          </cell>
          <cell r="T1438" t="str">
            <v>01 - 10 - 2011</v>
          </cell>
          <cell r="U1438" t="str">
            <v>Guru Pembina</v>
          </cell>
          <cell r="V1438" t="str">
            <v/>
          </cell>
          <cell r="W1438" t="str">
            <v>SMP NEGERI 3 TOLITOLI</v>
          </cell>
          <cell r="X1438" t="str">
            <v>CABANG DISPENBUD KECAMATAN BAOLAN</v>
          </cell>
          <cell r="Y1438" t="str">
            <v>A-IV BIOLOGI</v>
          </cell>
          <cell r="Z1438" t="str">
            <v>31-12-1993</v>
          </cell>
          <cell r="AA1438" t="str">
            <v>Aktif</v>
          </cell>
          <cell r="AB1438" t="str">
            <v>PNS Daerah Kab./Kota yang bekerja pada Kab./Kota</v>
          </cell>
          <cell r="AC1438" t="str">
            <v>Pemerintah Kab. Tolitoli</v>
          </cell>
          <cell r="AD1438" t="str">
            <v>Pemerintah Kab. Tolitoli</v>
          </cell>
        </row>
        <row r="1439">
          <cell r="A1439">
            <v>1437</v>
          </cell>
          <cell r="B1439" t="str">
            <v>196712242000122002</v>
          </cell>
          <cell r="C1439" t="str">
            <v>132282889</v>
          </cell>
          <cell r="D1439" t="str">
            <v>HASNATANG</v>
          </cell>
          <cell r="E1439" t="str">
            <v/>
          </cell>
          <cell r="F1439" t="str">
            <v/>
          </cell>
          <cell r="G1439" t="str">
            <v>LAKATAN</v>
          </cell>
          <cell r="H1439" t="str">
            <v>24 - 12 - 1967</v>
          </cell>
          <cell r="I1439" t="str">
            <v>II/a</v>
          </cell>
          <cell r="J1439" t="str">
            <v>01 - 12 - 2000</v>
          </cell>
          <cell r="K1439" t="str">
            <v>01 - 12 - 2002</v>
          </cell>
          <cell r="L1439" t="str">
            <v>P</v>
          </cell>
          <cell r="M1439" t="str">
            <v>III/a</v>
          </cell>
          <cell r="N1439" t="str">
            <v>01 - 04 - 2012</v>
          </cell>
          <cell r="O1439" t="str">
            <v>6</v>
          </cell>
          <cell r="P1439" t="str">
            <v>4</v>
          </cell>
          <cell r="Q1439" t="str">
            <v/>
          </cell>
          <cell r="R1439" t="str">
            <v/>
          </cell>
          <cell r="S1439" t="str">
            <v/>
          </cell>
          <cell r="T1439" t="str">
            <v>01 - 04 - 2012</v>
          </cell>
          <cell r="U1439" t="str">
            <v>Guru Pertama</v>
          </cell>
          <cell r="V1439" t="str">
            <v/>
          </cell>
          <cell r="W1439" t="str">
            <v>SDN 2 LAKATAN</v>
          </cell>
          <cell r="X1439" t="str">
            <v>CABANG DISPENBUD KECAMATAN GALANG</v>
          </cell>
          <cell r="Y1439" t="str">
            <v>SPG PENDIDIKAN SD</v>
          </cell>
          <cell r="Z1439" t="str">
            <v>31-12-1989</v>
          </cell>
          <cell r="AA1439" t="str">
            <v>Aktif</v>
          </cell>
          <cell r="AB1439" t="str">
            <v>PNS Daerah Kab./Kota yang bekerja pada Kab./Kota</v>
          </cell>
          <cell r="AC1439" t="str">
            <v>Pemerintah Kab. Tolitoli</v>
          </cell>
          <cell r="AD1439" t="str">
            <v>Pemerintah Kab. Tolitoli</v>
          </cell>
        </row>
        <row r="1440">
          <cell r="A1440">
            <v>1438</v>
          </cell>
          <cell r="B1440" t="str">
            <v>196505161989101005</v>
          </cell>
          <cell r="C1440" t="str">
            <v>131827784</v>
          </cell>
          <cell r="D1440" t="str">
            <v>MUHAMMAD SYAFEI</v>
          </cell>
          <cell r="E1440" t="str">
            <v/>
          </cell>
          <cell r="F1440" t="str">
            <v/>
          </cell>
          <cell r="G1440" t="str">
            <v>BARRU</v>
          </cell>
          <cell r="H1440" t="str">
            <v>16 - 05 - 1965</v>
          </cell>
          <cell r="I1440" t="str">
            <v>II/a</v>
          </cell>
          <cell r="J1440" t="str">
            <v>01 - 10 - 1989</v>
          </cell>
          <cell r="K1440" t="str">
            <v>01 - 02 - 1991</v>
          </cell>
          <cell r="L1440" t="str">
            <v>L</v>
          </cell>
          <cell r="M1440" t="str">
            <v>III/d</v>
          </cell>
          <cell r="N1440" t="str">
            <v>01 - 10 - 2013</v>
          </cell>
          <cell r="O1440" t="str">
            <v>19</v>
          </cell>
          <cell r="P1440" t="str">
            <v>0</v>
          </cell>
          <cell r="Q1440" t="str">
            <v/>
          </cell>
          <cell r="R1440" t="str">
            <v/>
          </cell>
          <cell r="S1440" t="str">
            <v/>
          </cell>
          <cell r="T1440" t="str">
            <v>01 - 10 - 2013</v>
          </cell>
          <cell r="U1440" t="str">
            <v>Guru Muda</v>
          </cell>
          <cell r="V1440" t="str">
            <v/>
          </cell>
          <cell r="W1440" t="str">
            <v>SDN MOSING</v>
          </cell>
          <cell r="X1440" t="str">
            <v>CABANG DISPENBUD KECAMATAN DAMPAL UTARA</v>
          </cell>
          <cell r="Y1440" t="str">
            <v>SPG PENDIDIKAN SD</v>
          </cell>
          <cell r="Z1440" t="str">
            <v>31-12-1985</v>
          </cell>
          <cell r="AA1440" t="str">
            <v>Aktif</v>
          </cell>
          <cell r="AB1440" t="str">
            <v>PNS Daerah Kab./Kota yang bekerja pada Kab./Kota</v>
          </cell>
          <cell r="AC1440" t="str">
            <v>Pemerintah Kab. Tolitoli</v>
          </cell>
          <cell r="AD1440" t="str">
            <v>Pemerintah Kab. Tolitoli</v>
          </cell>
        </row>
        <row r="1441">
          <cell r="A1441">
            <v>1439</v>
          </cell>
          <cell r="B1441" t="str">
            <v>197306252005012010</v>
          </cell>
          <cell r="C1441" t="str">
            <v>570017278</v>
          </cell>
          <cell r="D1441" t="str">
            <v>NENG</v>
          </cell>
          <cell r="E1441" t="str">
            <v/>
          </cell>
          <cell r="F1441" t="str">
            <v/>
          </cell>
          <cell r="G1441" t="str">
            <v>LOKODOKA</v>
          </cell>
          <cell r="H1441" t="str">
            <v>25 - 06 - 1973</v>
          </cell>
          <cell r="I1441" t="str">
            <v>II/a</v>
          </cell>
          <cell r="J1441" t="str">
            <v>01 - 01 - 2005</v>
          </cell>
          <cell r="K1441" t="str">
            <v>01 - 03 - 2006</v>
          </cell>
          <cell r="L1441" t="str">
            <v>P</v>
          </cell>
          <cell r="M1441" t="str">
            <v>II/d</v>
          </cell>
          <cell r="N1441" t="str">
            <v>01 - 10 - 2013</v>
          </cell>
          <cell r="O1441" t="str">
            <v>10</v>
          </cell>
          <cell r="P1441" t="str">
            <v>4</v>
          </cell>
          <cell r="Q1441" t="str">
            <v/>
          </cell>
          <cell r="R1441" t="str">
            <v/>
          </cell>
          <cell r="S1441" t="str">
            <v/>
          </cell>
          <cell r="T1441" t="str">
            <v>01 - 10 - 2013</v>
          </cell>
          <cell r="U1441" t="str">
            <v>Guru Muda Tingkat. I</v>
          </cell>
          <cell r="V1441" t="str">
            <v/>
          </cell>
          <cell r="W1441" t="str">
            <v>SDN 2 BAJUGAN</v>
          </cell>
          <cell r="X1441" t="str">
            <v>CABANG DISPENBUD KECAMATAN GALANG</v>
          </cell>
          <cell r="Y1441" t="str">
            <v>SEKOLAH PENDIDIKAN GURU</v>
          </cell>
          <cell r="Z1441" t="str">
            <v>31-12-1990</v>
          </cell>
          <cell r="AA1441" t="str">
            <v>Aktif</v>
          </cell>
          <cell r="AB1441" t="str">
            <v>PNS Daerah Kab./Kota yang bekerja pada Kab./Kota</v>
          </cell>
          <cell r="AC1441" t="str">
            <v>Pemerintah Kab. Tolitoli</v>
          </cell>
          <cell r="AD1441" t="str">
            <v>Pemerintah Kab. Tolitoli</v>
          </cell>
        </row>
        <row r="1442">
          <cell r="A1442">
            <v>1440</v>
          </cell>
          <cell r="B1442" t="str">
            <v>198909102017081001</v>
          </cell>
          <cell r="C1442" t="str">
            <v/>
          </cell>
          <cell r="D1442" t="str">
            <v>ARFIAN</v>
          </cell>
          <cell r="E1442" t="str">
            <v/>
          </cell>
          <cell r="F1442" t="str">
            <v>S.Pd</v>
          </cell>
          <cell r="G1442" t="str">
            <v>TOLITOLI</v>
          </cell>
          <cell r="H1442" t="str">
            <v>10 - 09 - 1989</v>
          </cell>
          <cell r="I1442" t="str">
            <v>III/a</v>
          </cell>
          <cell r="J1442" t="str">
            <v>01 - 08 - 2017</v>
          </cell>
          <cell r="K1442" t="str">
            <v>01 - 04 - 2018</v>
          </cell>
          <cell r="L1442" t="str">
            <v>L</v>
          </cell>
          <cell r="M1442" t="str">
            <v>III/a</v>
          </cell>
          <cell r="N1442" t="str">
            <v>01 - 08 - 2017</v>
          </cell>
          <cell r="O1442" t="str">
            <v>0</v>
          </cell>
          <cell r="P1442" t="str">
            <v>0</v>
          </cell>
          <cell r="Q1442" t="str">
            <v/>
          </cell>
          <cell r="R1442" t="str">
            <v/>
          </cell>
          <cell r="S1442" t="str">
            <v/>
          </cell>
          <cell r="T1442" t="str">
            <v/>
          </cell>
          <cell r="U1442" t="str">
            <v/>
          </cell>
          <cell r="V1442" t="str">
            <v>GURU KELAS</v>
          </cell>
          <cell r="W1442" t="str">
            <v>SD Negeri 3 Binontoan</v>
          </cell>
          <cell r="X1442" t="str">
            <v>Dinas Pendidikan Dan Kebudayaan</v>
          </cell>
          <cell r="Y1442" t="str">
            <v>S-1 PENDIDIKAN GURU SEKOLAH DASAR</v>
          </cell>
          <cell r="Z1442" t="str">
            <v>14-06-2011</v>
          </cell>
          <cell r="AA1442" t="str">
            <v>Aktif</v>
          </cell>
          <cell r="AB1442" t="str">
            <v>PNS Daerah Kab./Kota yang bekerja pada Kab./Kota</v>
          </cell>
          <cell r="AC1442" t="str">
            <v>Pemerintah Kab. Tolitoli</v>
          </cell>
          <cell r="AD1442" t="str">
            <v>Pemerintah Kab. Tolitoli</v>
          </cell>
        </row>
        <row r="1443">
          <cell r="A1443">
            <v>1441</v>
          </cell>
          <cell r="B1443" t="str">
            <v>196806151997031008</v>
          </cell>
          <cell r="C1443" t="str">
            <v>570012402</v>
          </cell>
          <cell r="D1443" t="str">
            <v>YADI HARYADI</v>
          </cell>
          <cell r="E1443" t="str">
            <v/>
          </cell>
          <cell r="F1443" t="str">
            <v>S.Sos</v>
          </cell>
          <cell r="G1443" t="str">
            <v>BANDUNG</v>
          </cell>
          <cell r="H1443" t="str">
            <v>15 - 06 - 1968</v>
          </cell>
          <cell r="I1443" t="str">
            <v>II/a</v>
          </cell>
          <cell r="J1443" t="str">
            <v>01 - 03 - 1997</v>
          </cell>
          <cell r="K1443" t="str">
            <v>01 - 04 - 1998</v>
          </cell>
          <cell r="L1443" t="str">
            <v>L</v>
          </cell>
          <cell r="M1443" t="str">
            <v>III/a</v>
          </cell>
          <cell r="N1443" t="str">
            <v>01 - 10 - 2014</v>
          </cell>
          <cell r="O1443" t="str">
            <v>12</v>
          </cell>
          <cell r="P1443" t="str">
            <v>7</v>
          </cell>
          <cell r="Q1443" t="str">
            <v/>
          </cell>
          <cell r="R1443" t="str">
            <v/>
          </cell>
          <cell r="S1443" t="str">
            <v/>
          </cell>
          <cell r="T1443" t="str">
            <v/>
          </cell>
          <cell r="U1443" t="str">
            <v/>
          </cell>
          <cell r="V1443" t="str">
            <v>FUNGSIONAL UMUM</v>
          </cell>
          <cell r="W1443" t="str">
            <v>Seksi Penanggulangan Kebersihan</v>
          </cell>
          <cell r="X1443" t="str">
            <v>Dinas Perumahan Rakyat Dan Kawasan Pemukiman</v>
          </cell>
          <cell r="Y1443" t="str">
            <v>S-1 ILMU PEMERINTAHAN</v>
          </cell>
          <cell r="Z1443" t="str">
            <v>31-12-2013</v>
          </cell>
          <cell r="AA1443" t="str">
            <v>Aktif</v>
          </cell>
          <cell r="AB1443" t="str">
            <v>PNS Daerah Kab./Kota yang bekerja pada Kab./Kota</v>
          </cell>
          <cell r="AC1443" t="str">
            <v>Pemerintah Kab. Tolitoli</v>
          </cell>
          <cell r="AD1443" t="str">
            <v>Pemerintah Kab. Tolitoli</v>
          </cell>
        </row>
        <row r="1444">
          <cell r="A1444">
            <v>1442</v>
          </cell>
          <cell r="B1444" t="str">
            <v>198612022006042002</v>
          </cell>
          <cell r="C1444" t="str">
            <v>570020267</v>
          </cell>
          <cell r="D1444" t="str">
            <v>SRI EFAH MULIANI</v>
          </cell>
          <cell r="E1444" t="str">
            <v/>
          </cell>
          <cell r="F1444" t="str">
            <v/>
          </cell>
          <cell r="G1444" t="str">
            <v>TOLITOLI</v>
          </cell>
          <cell r="H1444" t="str">
            <v>02 - 12 - 1986</v>
          </cell>
          <cell r="I1444" t="str">
            <v>II/a</v>
          </cell>
          <cell r="J1444" t="str">
            <v>01 - 04 - 2006</v>
          </cell>
          <cell r="K1444" t="str">
            <v>01 - 06 - 2007</v>
          </cell>
          <cell r="L1444" t="str">
            <v>P</v>
          </cell>
          <cell r="M1444" t="str">
            <v>II/c</v>
          </cell>
          <cell r="N1444" t="str">
            <v>01 - 10 - 2015</v>
          </cell>
          <cell r="O1444" t="str">
            <v>9</v>
          </cell>
          <cell r="P1444" t="str">
            <v>6</v>
          </cell>
          <cell r="Q1444" t="str">
            <v/>
          </cell>
          <cell r="R1444" t="str">
            <v/>
          </cell>
          <cell r="S1444" t="str">
            <v/>
          </cell>
          <cell r="T1444" t="str">
            <v/>
          </cell>
          <cell r="U1444" t="str">
            <v/>
          </cell>
          <cell r="V1444" t="str">
            <v>FUNGSIONAL UMUM</v>
          </cell>
          <cell r="W1444" t="str">
            <v>Seksi Penagihan</v>
          </cell>
          <cell r="X1444" t="str">
            <v>Bidang PBB Dan BPHTB</v>
          </cell>
          <cell r="Y1444" t="str">
            <v>SMEA KESEKRETARIATAN</v>
          </cell>
          <cell r="Z1444" t="str">
            <v>31-12-2003</v>
          </cell>
          <cell r="AA1444" t="str">
            <v>Aktif</v>
          </cell>
          <cell r="AB1444" t="str">
            <v>PNS Daerah Kab./Kota yang bekerja pada Kab./Kota</v>
          </cell>
          <cell r="AC1444" t="str">
            <v>Pemerintah Kab. Tolitoli</v>
          </cell>
          <cell r="AD1444" t="str">
            <v>Pemerintah Kab. Tolitoli</v>
          </cell>
        </row>
        <row r="1445">
          <cell r="A1445">
            <v>1443</v>
          </cell>
          <cell r="B1445" t="str">
            <v>198608142014091002</v>
          </cell>
          <cell r="C1445" t="str">
            <v/>
          </cell>
          <cell r="D1445" t="str">
            <v>JUFRIN AM TAUL</v>
          </cell>
          <cell r="E1445" t="str">
            <v/>
          </cell>
          <cell r="F1445" t="str">
            <v/>
          </cell>
          <cell r="G1445" t="str">
            <v>BUOL</v>
          </cell>
          <cell r="H1445" t="str">
            <v>14 - 08 - 1986</v>
          </cell>
          <cell r="I1445" t="str">
            <v>I/c</v>
          </cell>
          <cell r="J1445" t="str">
            <v>01 - 09 - 2014</v>
          </cell>
          <cell r="K1445" t="str">
            <v>01 - 09 - 2016</v>
          </cell>
          <cell r="L1445" t="str">
            <v>L</v>
          </cell>
          <cell r="M1445" t="str">
            <v>I/c</v>
          </cell>
          <cell r="N1445" t="str">
            <v>01 - 09 - 2014</v>
          </cell>
          <cell r="O1445" t="str">
            <v>13</v>
          </cell>
          <cell r="P1445" t="str">
            <v>1</v>
          </cell>
          <cell r="Q1445" t="str">
            <v/>
          </cell>
          <cell r="R1445" t="str">
            <v/>
          </cell>
          <cell r="S1445" t="str">
            <v/>
          </cell>
          <cell r="T1445" t="str">
            <v/>
          </cell>
          <cell r="U1445" t="str">
            <v/>
          </cell>
          <cell r="V1445" t="str">
            <v>TEKNIS / ADMINISTRASI LAINNYA</v>
          </cell>
          <cell r="W1445" t="str">
            <v>Dinas Bina Marga Dan Sumber Daya Air</v>
          </cell>
          <cell r="X1445" t="str">
            <v>Pemerintah Kabupaten Tolitoli</v>
          </cell>
          <cell r="Y1445" t="str">
            <v>SMP</v>
          </cell>
          <cell r="Z1445" t="str">
            <v>20-04-2002</v>
          </cell>
          <cell r="AA1445" t="str">
            <v>Aktif</v>
          </cell>
          <cell r="AB1445" t="str">
            <v>PNS Daerah Kab./Kota yang bekerja pada Kab./Kota</v>
          </cell>
          <cell r="AC1445" t="str">
            <v>Pemerintah Kab. Tolitoli</v>
          </cell>
          <cell r="AD1445" t="str">
            <v>Pemerintah Kab. Tolitoli</v>
          </cell>
        </row>
        <row r="1446">
          <cell r="A1446">
            <v>1444</v>
          </cell>
          <cell r="B1446" t="str">
            <v>197704192006042018</v>
          </cell>
          <cell r="C1446" t="str">
            <v>570021236</v>
          </cell>
          <cell r="D1446" t="str">
            <v>RAHMY AKKAS NONTJI</v>
          </cell>
          <cell r="E1446" t="str">
            <v/>
          </cell>
          <cell r="F1446" t="str">
            <v>A.Md.Keb</v>
          </cell>
          <cell r="G1446" t="str">
            <v>TOLITOLI</v>
          </cell>
          <cell r="H1446" t="str">
            <v>19 - 04 - 1977</v>
          </cell>
          <cell r="I1446" t="str">
            <v>II/a</v>
          </cell>
          <cell r="J1446" t="str">
            <v>01 - 04 - 2006</v>
          </cell>
          <cell r="K1446" t="str">
            <v>01 - 10 - 2007</v>
          </cell>
          <cell r="L1446" t="str">
            <v>P</v>
          </cell>
          <cell r="M1446" t="str">
            <v>II/d</v>
          </cell>
          <cell r="N1446" t="str">
            <v>01 - 10 - 2015</v>
          </cell>
          <cell r="O1446" t="str">
            <v>18</v>
          </cell>
          <cell r="P1446" t="str">
            <v>11</v>
          </cell>
          <cell r="Q1446" t="str">
            <v/>
          </cell>
          <cell r="R1446" t="str">
            <v/>
          </cell>
          <cell r="S1446" t="str">
            <v/>
          </cell>
          <cell r="T1446" t="str">
            <v>01 - 10 - 2012</v>
          </cell>
          <cell r="U1446" t="str">
            <v>Bidan Terampil / Pelaksana</v>
          </cell>
          <cell r="V1446" t="str">
            <v/>
          </cell>
          <cell r="W1446" t="str">
            <v>Sub Bidang Pelayanan Medis Dan Keperawatan</v>
          </cell>
          <cell r="X1446" t="str">
            <v>BIDANG PELAYANAN</v>
          </cell>
          <cell r="Y1446" t="str">
            <v>D-III KEBIDANAN</v>
          </cell>
          <cell r="Z1446" t="str">
            <v>31-12-2014</v>
          </cell>
          <cell r="AA1446" t="str">
            <v>Aktif</v>
          </cell>
          <cell r="AB1446" t="str">
            <v>PNS Daerah Kab./Kota yang bekerja pada Kab./Kota</v>
          </cell>
          <cell r="AC1446" t="str">
            <v>Pemerintah Kab. Tolitoli</v>
          </cell>
          <cell r="AD1446" t="str">
            <v>Pemerintah Kab. Tolitoli</v>
          </cell>
        </row>
        <row r="1447">
          <cell r="A1447">
            <v>1445</v>
          </cell>
          <cell r="B1447" t="str">
            <v>198206052005012015</v>
          </cell>
          <cell r="C1447" t="str">
            <v>570017319</v>
          </cell>
          <cell r="D1447" t="str">
            <v>HASNI</v>
          </cell>
          <cell r="E1447" t="str">
            <v/>
          </cell>
          <cell r="F1447" t="str">
            <v>S.ST</v>
          </cell>
          <cell r="G1447" t="str">
            <v>DONGGALA</v>
          </cell>
          <cell r="H1447" t="str">
            <v>05 - 06 - 1982</v>
          </cell>
          <cell r="I1447" t="str">
            <v>II/c</v>
          </cell>
          <cell r="J1447" t="str">
            <v>01 - 01 - 2005</v>
          </cell>
          <cell r="K1447" t="str">
            <v>01 - 03 - 2006</v>
          </cell>
          <cell r="L1447" t="str">
            <v>P</v>
          </cell>
          <cell r="M1447" t="str">
            <v>III/b</v>
          </cell>
          <cell r="N1447" t="str">
            <v>01 - 04 - 2018</v>
          </cell>
          <cell r="O1447" t="str">
            <v>11</v>
          </cell>
          <cell r="P1447" t="str">
            <v>3</v>
          </cell>
          <cell r="Q1447" t="str">
            <v/>
          </cell>
          <cell r="R1447" t="str">
            <v/>
          </cell>
          <cell r="S1447" t="str">
            <v/>
          </cell>
          <cell r="T1447" t="str">
            <v>01 - 04 - 2011</v>
          </cell>
          <cell r="U1447" t="str">
            <v>Bidan Mahir / Lanjutan</v>
          </cell>
          <cell r="V1447" t="str">
            <v/>
          </cell>
          <cell r="W1447" t="str">
            <v>SUBBAG. PROGRAM</v>
          </cell>
          <cell r="X1447" t="str">
            <v>SEKRETARIAT</v>
          </cell>
          <cell r="Y1447" t="str">
            <v>D-IV KEBIDANAN</v>
          </cell>
          <cell r="Z1447" t="str">
            <v>01-01-2009</v>
          </cell>
          <cell r="AA1447" t="str">
            <v>Aktif</v>
          </cell>
          <cell r="AB1447" t="str">
            <v>PNS Daerah Kab./Kota yang bekerja pada Kab./Kota</v>
          </cell>
          <cell r="AC1447" t="str">
            <v>Pemerintah Kab. Tolitoli</v>
          </cell>
          <cell r="AD1447" t="str">
            <v>Pemerintah Kab. Tolitoli</v>
          </cell>
        </row>
        <row r="1448">
          <cell r="A1448">
            <v>1446</v>
          </cell>
          <cell r="B1448" t="str">
            <v>198205042014091004</v>
          </cell>
          <cell r="C1448" t="str">
            <v/>
          </cell>
          <cell r="D1448" t="str">
            <v>HAMSYAH</v>
          </cell>
          <cell r="E1448" t="str">
            <v/>
          </cell>
          <cell r="F1448" t="str">
            <v/>
          </cell>
          <cell r="G1448" t="str">
            <v>TOLITOLI</v>
          </cell>
          <cell r="H1448" t="str">
            <v>04 - 05 - 1982</v>
          </cell>
          <cell r="I1448" t="str">
            <v>I/c</v>
          </cell>
          <cell r="J1448" t="str">
            <v>01 - 09 - 2014</v>
          </cell>
          <cell r="K1448" t="str">
            <v>01 - 09 - 2016</v>
          </cell>
          <cell r="L1448" t="str">
            <v>L</v>
          </cell>
          <cell r="M1448" t="str">
            <v>I/c</v>
          </cell>
          <cell r="N1448" t="str">
            <v>01 - 09 - 2014</v>
          </cell>
          <cell r="O1448" t="str">
            <v>13</v>
          </cell>
          <cell r="P1448" t="str">
            <v>2</v>
          </cell>
          <cell r="Q1448" t="str">
            <v/>
          </cell>
          <cell r="R1448" t="str">
            <v/>
          </cell>
          <cell r="S1448" t="str">
            <v/>
          </cell>
          <cell r="T1448" t="str">
            <v/>
          </cell>
          <cell r="U1448" t="str">
            <v/>
          </cell>
          <cell r="V1448" t="str">
            <v>PENGUMPUL DAN PENGOLAH DATA PELANGGARAN PERATURAN DAERAH</v>
          </cell>
          <cell r="W1448" t="str">
            <v>Sub Bidang Penyelidikan Dan Penyidikan</v>
          </cell>
          <cell r="X1448" t="str">
            <v>Bidang Penegakan Perundang-Undangan Daerah</v>
          </cell>
          <cell r="Y1448" t="str">
            <v>SMP</v>
          </cell>
          <cell r="Z1448" t="str">
            <v>02-06-1997</v>
          </cell>
          <cell r="AA1448" t="str">
            <v>Aktif</v>
          </cell>
          <cell r="AB1448" t="str">
            <v>PNS Daerah Kab./Kota yang bekerja pada Kab./Kota</v>
          </cell>
          <cell r="AC1448" t="str">
            <v>Pemerintah Kab. Tolitoli</v>
          </cell>
          <cell r="AD1448" t="str">
            <v>Pemerintah Kab. Tolitoli</v>
          </cell>
        </row>
        <row r="1449">
          <cell r="A1449">
            <v>1447</v>
          </cell>
          <cell r="B1449" t="str">
            <v>198006262003122007</v>
          </cell>
          <cell r="C1449" t="str">
            <v>570015646</v>
          </cell>
          <cell r="D1449" t="str">
            <v>HARTINA</v>
          </cell>
          <cell r="E1449" t="str">
            <v/>
          </cell>
          <cell r="F1449" t="str">
            <v>SE</v>
          </cell>
          <cell r="G1449" t="str">
            <v>TOLITOLI</v>
          </cell>
          <cell r="H1449" t="str">
            <v>26 - 06 - 1980</v>
          </cell>
          <cell r="I1449" t="str">
            <v>II/a</v>
          </cell>
          <cell r="J1449" t="str">
            <v>01 - 12 - 2003</v>
          </cell>
          <cell r="K1449" t="str">
            <v>01 - 03 - 2005</v>
          </cell>
          <cell r="L1449" t="str">
            <v>P</v>
          </cell>
          <cell r="M1449" t="str">
            <v>III/c</v>
          </cell>
          <cell r="N1449" t="str">
            <v>01 - 04 - 2015</v>
          </cell>
          <cell r="O1449" t="str">
            <v>9</v>
          </cell>
          <cell r="P1449" t="str">
            <v>4</v>
          </cell>
          <cell r="Q1449" t="str">
            <v/>
          </cell>
          <cell r="R1449" t="str">
            <v/>
          </cell>
          <cell r="S1449" t="str">
            <v/>
          </cell>
          <cell r="T1449" t="str">
            <v/>
          </cell>
          <cell r="U1449" t="str">
            <v/>
          </cell>
          <cell r="V1449" t="str">
            <v>FUNGSIONAL UMUM</v>
          </cell>
          <cell r="W1449" t="str">
            <v>SUBBID PEMANFAATAN TEKNOLOGI TEPAT GUNA</v>
          </cell>
          <cell r="X1449" t="str">
            <v>BIDANG SUMBER DAYA ALAM DAN TEKNOLOGI TEPAT GUNA</v>
          </cell>
          <cell r="Y1449" t="str">
            <v>S-1 EKONOMI MANAJEMEN</v>
          </cell>
          <cell r="Z1449" t="str">
            <v>31-12-2005</v>
          </cell>
          <cell r="AA1449" t="str">
            <v>Aktif</v>
          </cell>
          <cell r="AB1449" t="str">
            <v>PNS Daerah Kab./Kota yang bekerja pada Kab./Kota</v>
          </cell>
          <cell r="AC1449" t="str">
            <v>Pemerintah Kab. Tolitoli</v>
          </cell>
          <cell r="AD1449" t="str">
            <v>Pemerintah Kab. Tolitoli</v>
          </cell>
        </row>
        <row r="1450">
          <cell r="A1450">
            <v>1448</v>
          </cell>
          <cell r="B1450" t="str">
            <v>197701152010012004</v>
          </cell>
          <cell r="C1450" t="str">
            <v/>
          </cell>
          <cell r="D1450" t="str">
            <v>RIMIATI</v>
          </cell>
          <cell r="E1450" t="str">
            <v/>
          </cell>
          <cell r="F1450" t="str">
            <v>SE</v>
          </cell>
          <cell r="G1450" t="str">
            <v>TOLITOLI</v>
          </cell>
          <cell r="H1450" t="str">
            <v>15 - 01 - 1977</v>
          </cell>
          <cell r="I1450" t="str">
            <v>II/a</v>
          </cell>
          <cell r="J1450" t="str">
            <v>01 - 01 - 2010</v>
          </cell>
          <cell r="K1450" t="str">
            <v>01 - 01 - 2012</v>
          </cell>
          <cell r="L1450" t="str">
            <v>P</v>
          </cell>
          <cell r="M1450" t="str">
            <v>III/a</v>
          </cell>
          <cell r="N1450" t="str">
            <v>01 - 10 - 2015</v>
          </cell>
          <cell r="O1450" t="str">
            <v>5</v>
          </cell>
          <cell r="P1450" t="str">
            <v>9</v>
          </cell>
          <cell r="Q1450" t="str">
            <v/>
          </cell>
          <cell r="R1450" t="str">
            <v/>
          </cell>
          <cell r="S1450" t="str">
            <v/>
          </cell>
          <cell r="T1450" t="str">
            <v/>
          </cell>
          <cell r="U1450" t="str">
            <v/>
          </cell>
          <cell r="V1450" t="str">
            <v>FUNGSIONAL UMUM</v>
          </cell>
          <cell r="W1450" t="str">
            <v>Sub Bagian Keuangan Dan Aset</v>
          </cell>
          <cell r="X1450" t="str">
            <v>Sekretariat</v>
          </cell>
          <cell r="Y1450" t="str">
            <v>S-1 EKONOMI MANAJEMEN</v>
          </cell>
          <cell r="Z1450" t="str">
            <v>31-12-2010</v>
          </cell>
          <cell r="AA1450" t="str">
            <v>Aktif</v>
          </cell>
          <cell r="AB1450" t="str">
            <v>PNS Daerah Kab./Kota yang bekerja pada Kab./Kota</v>
          </cell>
          <cell r="AC1450" t="str">
            <v>Pemerintah Kab. Tolitoli</v>
          </cell>
          <cell r="AD1450" t="str">
            <v>Pemerintah Kab. Tolitoli</v>
          </cell>
        </row>
        <row r="1451">
          <cell r="A1451">
            <v>1449</v>
          </cell>
          <cell r="B1451" t="str">
            <v>196409201995042001</v>
          </cell>
          <cell r="C1451" t="str">
            <v>132080299</v>
          </cell>
          <cell r="D1451" t="str">
            <v>SULKARNAINI SAHBUDIN</v>
          </cell>
          <cell r="E1451" t="str">
            <v/>
          </cell>
          <cell r="F1451" t="str">
            <v/>
          </cell>
          <cell r="G1451" t="str">
            <v>BOLAANG ITANG</v>
          </cell>
          <cell r="H1451" t="str">
            <v>20 - 09 - 1964</v>
          </cell>
          <cell r="I1451" t="str">
            <v>II/b</v>
          </cell>
          <cell r="J1451" t="str">
            <v>01 - 04 - 1995</v>
          </cell>
          <cell r="K1451" t="str">
            <v>01 - 07 - 1996</v>
          </cell>
          <cell r="L1451" t="str">
            <v>P</v>
          </cell>
          <cell r="M1451" t="str">
            <v>III/d</v>
          </cell>
          <cell r="N1451" t="str">
            <v>01 - 04 - 2011</v>
          </cell>
          <cell r="O1451" t="str">
            <v>14</v>
          </cell>
          <cell r="P1451" t="str">
            <v>0</v>
          </cell>
          <cell r="Q1451" t="str">
            <v/>
          </cell>
          <cell r="R1451" t="str">
            <v/>
          </cell>
          <cell r="S1451" t="str">
            <v/>
          </cell>
          <cell r="T1451" t="str">
            <v>26 - 03 - 2013</v>
          </cell>
          <cell r="U1451" t="str">
            <v>Guru Madya</v>
          </cell>
          <cell r="V1451" t="str">
            <v/>
          </cell>
          <cell r="W1451" t="str">
            <v>SDN PEMBINA TOLITOLI</v>
          </cell>
          <cell r="X1451" t="str">
            <v>CABANG DISPENBUD KECAMATAN BAOLAN</v>
          </cell>
          <cell r="Y1451" t="str">
            <v>S-1 STAIN</v>
          </cell>
          <cell r="Z1451" t="str">
            <v>25-08-2007</v>
          </cell>
          <cell r="AA1451" t="str">
            <v>Aktif</v>
          </cell>
          <cell r="AB1451" t="str">
            <v>PNS Daerah Kab./Kota yang bekerja pada Kab./Kota</v>
          </cell>
          <cell r="AC1451" t="str">
            <v>Pemerintah Kab. Tolitoli</v>
          </cell>
          <cell r="AD1451" t="str">
            <v>Pemerintah Kab. Tolitoli</v>
          </cell>
        </row>
        <row r="1452">
          <cell r="A1452">
            <v>1450</v>
          </cell>
          <cell r="B1452" t="str">
            <v>196503092006041005</v>
          </cell>
          <cell r="C1452" t="str">
            <v>570021197</v>
          </cell>
          <cell r="D1452" t="str">
            <v>TUGIMIN</v>
          </cell>
          <cell r="E1452" t="str">
            <v/>
          </cell>
          <cell r="F1452" t="str">
            <v/>
          </cell>
          <cell r="G1452" t="str">
            <v>BANYUWANGI</v>
          </cell>
          <cell r="H1452" t="str">
            <v>09 - 03 - 1965</v>
          </cell>
          <cell r="I1452" t="str">
            <v>II/a</v>
          </cell>
          <cell r="J1452" t="str">
            <v>01 - 04 - 2006</v>
          </cell>
          <cell r="K1452" t="str">
            <v>01 - 10 - 2007</v>
          </cell>
          <cell r="L1452" t="str">
            <v>L</v>
          </cell>
          <cell r="M1452" t="str">
            <v>II/d</v>
          </cell>
          <cell r="N1452" t="str">
            <v>01 - 04 - 2017</v>
          </cell>
          <cell r="O1452" t="str">
            <v>22</v>
          </cell>
          <cell r="P1452" t="str">
            <v>2</v>
          </cell>
          <cell r="Q1452" t="str">
            <v/>
          </cell>
          <cell r="R1452" t="str">
            <v/>
          </cell>
          <cell r="S1452" t="str">
            <v/>
          </cell>
          <cell r="T1452" t="str">
            <v>01 - 04 - 2017</v>
          </cell>
          <cell r="U1452" t="str">
            <v>Guru Muda Tingkat. I</v>
          </cell>
          <cell r="V1452" t="str">
            <v/>
          </cell>
          <cell r="W1452" t="str">
            <v>SDN 6 BASI</v>
          </cell>
          <cell r="X1452" t="str">
            <v>CABANG DISPENBUD KECAMATAN BASIDONDO</v>
          </cell>
          <cell r="Y1452" t="str">
            <v>SPG PENDIDIKAN SD</v>
          </cell>
          <cell r="Z1452" t="str">
            <v>31-12-1985</v>
          </cell>
          <cell r="AA1452" t="str">
            <v>Aktif</v>
          </cell>
          <cell r="AB1452" t="str">
            <v>PNS Daerah Kab./Kota yang bekerja pada Kab./Kota</v>
          </cell>
          <cell r="AC1452" t="str">
            <v>Pemerintah Kab. Tolitoli</v>
          </cell>
          <cell r="AD1452" t="str">
            <v>Pemerintah Kab. Tolitoli</v>
          </cell>
        </row>
        <row r="1453">
          <cell r="A1453">
            <v>1451</v>
          </cell>
          <cell r="B1453" t="str">
            <v>197506062006042023</v>
          </cell>
          <cell r="C1453" t="str">
            <v>570021434</v>
          </cell>
          <cell r="D1453" t="str">
            <v>SUKMAWATI</v>
          </cell>
          <cell r="E1453" t="str">
            <v/>
          </cell>
          <cell r="F1453" t="str">
            <v>A MA</v>
          </cell>
          <cell r="G1453" t="str">
            <v>SINGGA</v>
          </cell>
          <cell r="H1453" t="str">
            <v>06 - 06 - 1975</v>
          </cell>
          <cell r="I1453" t="str">
            <v>II/b</v>
          </cell>
          <cell r="J1453" t="str">
            <v>01 - 04 - 2006</v>
          </cell>
          <cell r="K1453" t="str">
            <v>01 - 10 - 2007</v>
          </cell>
          <cell r="L1453" t="str">
            <v>P</v>
          </cell>
          <cell r="M1453" t="str">
            <v>II/c</v>
          </cell>
          <cell r="N1453" t="str">
            <v>01 - 10 - 2010</v>
          </cell>
          <cell r="O1453" t="str">
            <v>10</v>
          </cell>
          <cell r="P1453" t="str">
            <v>4</v>
          </cell>
          <cell r="Q1453" t="str">
            <v/>
          </cell>
          <cell r="R1453" t="str">
            <v/>
          </cell>
          <cell r="S1453" t="str">
            <v/>
          </cell>
          <cell r="T1453" t="str">
            <v>03 - 09 - 2013</v>
          </cell>
          <cell r="U1453" t="str">
            <v>Guru Muda</v>
          </cell>
          <cell r="V1453" t="str">
            <v/>
          </cell>
          <cell r="W1453" t="str">
            <v>SD Negeri 7 Tolitoli</v>
          </cell>
          <cell r="X1453" t="str">
            <v>Dinas Pendidikan Dan Kebudayaan</v>
          </cell>
          <cell r="Y1453" t="str">
            <v>D-II PENDIDIKAN GURU KELAS (PGK)</v>
          </cell>
          <cell r="Z1453" t="str">
            <v>31-12-2000</v>
          </cell>
          <cell r="AA1453" t="str">
            <v>Aktif</v>
          </cell>
          <cell r="AB1453" t="str">
            <v>PNS Daerah Kab./Kota yang bekerja pada Kab./Kota</v>
          </cell>
          <cell r="AC1453" t="str">
            <v>Pemerintah Kab. Tolitoli</v>
          </cell>
          <cell r="AD1453" t="str">
            <v>Pemerintah Kab. Tolitoli</v>
          </cell>
        </row>
        <row r="1454">
          <cell r="A1454">
            <v>1452</v>
          </cell>
          <cell r="B1454" t="str">
            <v>197801062015022001</v>
          </cell>
          <cell r="C1454" t="str">
            <v/>
          </cell>
          <cell r="D1454" t="str">
            <v>LISDA ANWAR A</v>
          </cell>
          <cell r="E1454" t="str">
            <v/>
          </cell>
          <cell r="F1454" t="str">
            <v/>
          </cell>
          <cell r="G1454" t="str">
            <v>UJUNG PANDANG</v>
          </cell>
          <cell r="H1454" t="str">
            <v>06 - 01 - 1978</v>
          </cell>
          <cell r="I1454" t="str">
            <v>I/c</v>
          </cell>
          <cell r="J1454" t="str">
            <v>01 - 02 - 2015</v>
          </cell>
          <cell r="K1454" t="str">
            <v>01 - 09 - 2016</v>
          </cell>
          <cell r="L1454" t="str">
            <v>P</v>
          </cell>
          <cell r="M1454" t="str">
            <v>I/c</v>
          </cell>
          <cell r="N1454" t="str">
            <v>01 - 02 - 2015</v>
          </cell>
          <cell r="O1454" t="str">
            <v>13</v>
          </cell>
          <cell r="P1454" t="str">
            <v>3</v>
          </cell>
          <cell r="Q1454" t="str">
            <v/>
          </cell>
          <cell r="R1454" t="str">
            <v/>
          </cell>
          <cell r="S1454" t="str">
            <v/>
          </cell>
          <cell r="T1454" t="str">
            <v/>
          </cell>
          <cell r="U1454" t="str">
            <v/>
          </cell>
          <cell r="V1454" t="str">
            <v>TEKNIS / ADMINISTRASI LAINNYA</v>
          </cell>
          <cell r="W1454" t="str">
            <v>Sub Bidang Satuan Perlindungan Masyarakat</v>
          </cell>
          <cell r="X1454" t="str">
            <v>Bidang Perlindungan Masyarakat</v>
          </cell>
          <cell r="Y1454" t="str">
            <v>SMP</v>
          </cell>
          <cell r="Z1454" t="str">
            <v>03-06-1994</v>
          </cell>
          <cell r="AA1454" t="str">
            <v>Aktif</v>
          </cell>
          <cell r="AB1454" t="str">
            <v>PNS Daerah Kab./Kota yang bekerja pada Kab./Kota</v>
          </cell>
          <cell r="AC1454" t="str">
            <v>Pemerintah Kab. Tolitoli</v>
          </cell>
          <cell r="AD1454" t="str">
            <v>Pemerintah Kab. Tolitoli</v>
          </cell>
        </row>
        <row r="1455">
          <cell r="A1455">
            <v>1453</v>
          </cell>
          <cell r="B1455" t="str">
            <v>197609102007011018</v>
          </cell>
          <cell r="C1455" t="str">
            <v>570027744</v>
          </cell>
          <cell r="D1455" t="str">
            <v>MUSDI</v>
          </cell>
          <cell r="E1455" t="str">
            <v/>
          </cell>
          <cell r="F1455" t="str">
            <v>S.Sos</v>
          </cell>
          <cell r="G1455" t="str">
            <v>TOLITOLI</v>
          </cell>
          <cell r="H1455" t="str">
            <v>10 - 09 - 1976</v>
          </cell>
          <cell r="I1455" t="str">
            <v>II/a</v>
          </cell>
          <cell r="J1455" t="str">
            <v>01 - 01 - 2007</v>
          </cell>
          <cell r="K1455" t="str">
            <v>01 - 10 - 2008</v>
          </cell>
          <cell r="L1455" t="str">
            <v>L</v>
          </cell>
          <cell r="M1455" t="str">
            <v>III/a</v>
          </cell>
          <cell r="N1455" t="str">
            <v>01 - 10 - 2014</v>
          </cell>
          <cell r="O1455" t="str">
            <v>7</v>
          </cell>
          <cell r="P1455" t="str">
            <v>9</v>
          </cell>
          <cell r="Q1455" t="str">
            <v/>
          </cell>
          <cell r="R1455" t="str">
            <v/>
          </cell>
          <cell r="S1455" t="str">
            <v/>
          </cell>
          <cell r="T1455" t="str">
            <v/>
          </cell>
          <cell r="U1455" t="str">
            <v/>
          </cell>
          <cell r="V1455" t="str">
            <v>STAF</v>
          </cell>
          <cell r="W1455" t="str">
            <v>Seksi Sarana Dan Prasarana Pasar</v>
          </cell>
          <cell r="X1455" t="str">
            <v>Bidang Pengelolaan Pasar</v>
          </cell>
          <cell r="Y1455" t="str">
            <v>S-1 ILMU ADMINISTRASI NEGARA</v>
          </cell>
          <cell r="Z1455" t="str">
            <v>31-12-2013</v>
          </cell>
          <cell r="AA1455" t="str">
            <v>Aktif</v>
          </cell>
          <cell r="AB1455" t="str">
            <v>PNS Daerah Kab./Kota yang bekerja pada Kab./Kota</v>
          </cell>
          <cell r="AC1455" t="str">
            <v>Pemerintah Kab. Tolitoli</v>
          </cell>
          <cell r="AD1455" t="str">
            <v>Pemerintah Kab. Tolitoli</v>
          </cell>
        </row>
        <row r="1456">
          <cell r="A1456">
            <v>1454</v>
          </cell>
          <cell r="B1456" t="str">
            <v>198009252014092001</v>
          </cell>
          <cell r="C1456" t="str">
            <v/>
          </cell>
          <cell r="D1456" t="str">
            <v>ANGRAINI</v>
          </cell>
          <cell r="E1456" t="str">
            <v/>
          </cell>
          <cell r="F1456" t="str">
            <v/>
          </cell>
          <cell r="G1456" t="str">
            <v>TOLITOLI</v>
          </cell>
          <cell r="H1456" t="str">
            <v>25 - 09 - 1980</v>
          </cell>
          <cell r="I1456" t="str">
            <v>II/a</v>
          </cell>
          <cell r="J1456" t="str">
            <v>01 - 09 - 2014</v>
          </cell>
          <cell r="K1456" t="str">
            <v>01 - 12 - 2015</v>
          </cell>
          <cell r="L1456" t="str">
            <v>P</v>
          </cell>
          <cell r="M1456" t="str">
            <v>II/a</v>
          </cell>
          <cell r="N1456" t="str">
            <v>01 - 09 - 2014</v>
          </cell>
          <cell r="O1456" t="str">
            <v>10</v>
          </cell>
          <cell r="P1456" t="str">
            <v>2</v>
          </cell>
          <cell r="Q1456" t="str">
            <v/>
          </cell>
          <cell r="R1456" t="str">
            <v/>
          </cell>
          <cell r="S1456" t="str">
            <v/>
          </cell>
          <cell r="T1456" t="str">
            <v/>
          </cell>
          <cell r="U1456" t="str">
            <v/>
          </cell>
          <cell r="V1456" t="str">
            <v>TEKNIS / ADMINISTRASI LAINNYA</v>
          </cell>
          <cell r="W1456" t="str">
            <v>Sub Bagian Keuangan Dan Aset</v>
          </cell>
          <cell r="X1456" t="str">
            <v>SEKRETARIAT</v>
          </cell>
          <cell r="Y1456" t="str">
            <v>SMK AKUNTANSI</v>
          </cell>
          <cell r="Z1456" t="str">
            <v>16-06-2000</v>
          </cell>
          <cell r="AA1456" t="str">
            <v>Aktif</v>
          </cell>
          <cell r="AB1456" t="str">
            <v>PNS Daerah Kab./Kota yang bekerja pada Kab./Kota</v>
          </cell>
          <cell r="AC1456" t="str">
            <v>Pemerintah Kab. Tolitoli</v>
          </cell>
          <cell r="AD1456" t="str">
            <v>Pemerintah Kab. Tolitoli</v>
          </cell>
        </row>
        <row r="1457">
          <cell r="A1457">
            <v>1455</v>
          </cell>
          <cell r="B1457" t="str">
            <v>196303081985121005</v>
          </cell>
          <cell r="C1457" t="str">
            <v>131342677</v>
          </cell>
          <cell r="D1457" t="str">
            <v>HAMSA LAMAKA</v>
          </cell>
          <cell r="E1457" t="str">
            <v/>
          </cell>
          <cell r="F1457" t="str">
            <v>A.Ma.Pd</v>
          </cell>
          <cell r="G1457" t="str">
            <v>BUOL</v>
          </cell>
          <cell r="H1457" t="str">
            <v>08 - 03 - 1963</v>
          </cell>
          <cell r="I1457" t="str">
            <v>II/a</v>
          </cell>
          <cell r="J1457" t="str">
            <v>01 - 12 - 1985</v>
          </cell>
          <cell r="K1457" t="str">
            <v>01 - 12 - 1987</v>
          </cell>
          <cell r="L1457" t="str">
            <v>L</v>
          </cell>
          <cell r="M1457" t="str">
            <v>IV/a</v>
          </cell>
          <cell r="N1457" t="str">
            <v>01 - 10 - 2009</v>
          </cell>
          <cell r="O1457" t="str">
            <v>18</v>
          </cell>
          <cell r="P1457" t="str">
            <v>10</v>
          </cell>
          <cell r="Q1457" t="str">
            <v/>
          </cell>
          <cell r="R1457" t="str">
            <v/>
          </cell>
          <cell r="S1457" t="str">
            <v/>
          </cell>
          <cell r="T1457" t="str">
            <v>27 - 03 - 2013</v>
          </cell>
          <cell r="U1457" t="str">
            <v>Guru Muda</v>
          </cell>
          <cell r="V1457" t="str">
            <v/>
          </cell>
          <cell r="W1457" t="str">
            <v>SDN 2 BILO</v>
          </cell>
          <cell r="X1457" t="str">
            <v>CABANG DISPENBUD KECAMATAN OGODEIDE</v>
          </cell>
          <cell r="Y1457" t="str">
            <v>D-II PENDIDIKAN GURU SEKOLAH DASAR</v>
          </cell>
          <cell r="Z1457" t="str">
            <v>01-03-2005</v>
          </cell>
          <cell r="AA1457" t="str">
            <v>Aktif</v>
          </cell>
          <cell r="AB1457" t="str">
            <v>PNS Daerah Kab./Kota yang bekerja pada Kab./Kota</v>
          </cell>
          <cell r="AC1457" t="str">
            <v>Pemerintah Kab. Tolitoli</v>
          </cell>
          <cell r="AD1457" t="str">
            <v>Pemerintah Kab. Tolitoli</v>
          </cell>
        </row>
        <row r="1458">
          <cell r="A1458">
            <v>1456</v>
          </cell>
          <cell r="B1458" t="str">
            <v>197301022014012001</v>
          </cell>
          <cell r="C1458" t="str">
            <v/>
          </cell>
          <cell r="D1458" t="str">
            <v>SATRIA LAHADJI</v>
          </cell>
          <cell r="E1458" t="str">
            <v/>
          </cell>
          <cell r="F1458" t="str">
            <v/>
          </cell>
          <cell r="G1458" t="str">
            <v>TOLITOLI</v>
          </cell>
          <cell r="H1458" t="str">
            <v>02 - 01 - 1973</v>
          </cell>
          <cell r="I1458" t="str">
            <v>II/a</v>
          </cell>
          <cell r="J1458" t="str">
            <v>01 - 01 - 2014</v>
          </cell>
          <cell r="K1458" t="str">
            <v>01 - 12 - 2015</v>
          </cell>
          <cell r="L1458" t="str">
            <v>P</v>
          </cell>
          <cell r="M1458" t="str">
            <v>II/a</v>
          </cell>
          <cell r="N1458" t="str">
            <v>01 - 01 - 2014</v>
          </cell>
          <cell r="O1458" t="str">
            <v>10</v>
          </cell>
          <cell r="P1458" t="str">
            <v>7</v>
          </cell>
          <cell r="Q1458" t="str">
            <v/>
          </cell>
          <cell r="R1458" t="str">
            <v/>
          </cell>
          <cell r="S1458" t="str">
            <v/>
          </cell>
          <cell r="T1458" t="str">
            <v/>
          </cell>
          <cell r="U1458" t="str">
            <v/>
          </cell>
          <cell r="V1458" t="str">
            <v>GURU TK</v>
          </cell>
          <cell r="W1458" t="str">
            <v>TK PEMBINA</v>
          </cell>
          <cell r="X1458" t="str">
            <v>CABANG DISPENBUD KECAMATAN BAOLAN</v>
          </cell>
          <cell r="Y1458" t="str">
            <v>KPG</v>
          </cell>
          <cell r="Z1458" t="str">
            <v>02-12-1999</v>
          </cell>
          <cell r="AA1458" t="str">
            <v>Aktif</v>
          </cell>
          <cell r="AB1458" t="str">
            <v>PNS Daerah Kab./Kota yang bekerja pada Kab./Kota</v>
          </cell>
          <cell r="AC1458" t="str">
            <v>Pemerintah Kab. Tolitoli</v>
          </cell>
          <cell r="AD1458" t="str">
            <v>Pemerintah Kab. Tolitoli</v>
          </cell>
        </row>
        <row r="1459">
          <cell r="A1459">
            <v>1457</v>
          </cell>
          <cell r="B1459" t="str">
            <v>197512302007012016</v>
          </cell>
          <cell r="C1459" t="str">
            <v>570027541</v>
          </cell>
          <cell r="D1459" t="str">
            <v>NUR DEWI</v>
          </cell>
          <cell r="E1459" t="str">
            <v/>
          </cell>
          <cell r="F1459" t="str">
            <v>SH</v>
          </cell>
          <cell r="G1459" t="str">
            <v>TOLITOLI</v>
          </cell>
          <cell r="H1459" t="str">
            <v>30 - 12 - 1975</v>
          </cell>
          <cell r="I1459" t="str">
            <v>II/a</v>
          </cell>
          <cell r="J1459" t="str">
            <v>01 - 01 - 2007</v>
          </cell>
          <cell r="K1459" t="str">
            <v>01 - 10 - 2008</v>
          </cell>
          <cell r="L1459" t="str">
            <v>P</v>
          </cell>
          <cell r="M1459" t="str">
            <v>III/b</v>
          </cell>
          <cell r="N1459" t="str">
            <v>01 - 10 - 2017</v>
          </cell>
          <cell r="O1459" t="str">
            <v>11</v>
          </cell>
          <cell r="P1459" t="str">
            <v>9</v>
          </cell>
          <cell r="Q1459" t="str">
            <v/>
          </cell>
          <cell r="R1459" t="str">
            <v/>
          </cell>
          <cell r="S1459" t="str">
            <v/>
          </cell>
          <cell r="T1459" t="str">
            <v/>
          </cell>
          <cell r="U1459" t="str">
            <v/>
          </cell>
          <cell r="V1459" t="str">
            <v>PENGOLAH DATA STATISTIK</v>
          </cell>
          <cell r="W1459" t="str">
            <v>Sub Bidang Pengembangan Data</v>
          </cell>
          <cell r="X1459" t="str">
            <v>Badan Perencanaan Pembangunan Daerah</v>
          </cell>
          <cell r="Y1459" t="str">
            <v>S-1 ILMU HUKUM</v>
          </cell>
          <cell r="Z1459" t="str">
            <v>31-12-2012</v>
          </cell>
          <cell r="AA1459" t="str">
            <v>Aktif</v>
          </cell>
          <cell r="AB1459" t="str">
            <v>PNS Daerah Kab./Kota yang bekerja pada Kab./Kota</v>
          </cell>
          <cell r="AC1459" t="str">
            <v>Pemerintah Kab. Tolitoli</v>
          </cell>
          <cell r="AD1459" t="str">
            <v>Pemerintah Kab. Tolitoli</v>
          </cell>
        </row>
        <row r="1460">
          <cell r="A1460">
            <v>1458</v>
          </cell>
          <cell r="B1460" t="str">
            <v>197711112007011009</v>
          </cell>
          <cell r="C1460" t="str">
            <v>570026356</v>
          </cell>
          <cell r="D1460" t="str">
            <v>MUSRIO</v>
          </cell>
          <cell r="E1460" t="str">
            <v/>
          </cell>
          <cell r="F1460" t="str">
            <v>SP</v>
          </cell>
          <cell r="G1460" t="str">
            <v>TOLITOLI</v>
          </cell>
          <cell r="H1460" t="str">
            <v>11 - 11 - 1977</v>
          </cell>
          <cell r="I1460" t="str">
            <v>II/a</v>
          </cell>
          <cell r="J1460" t="str">
            <v>01 - 01 - 2007</v>
          </cell>
          <cell r="K1460" t="str">
            <v>01 - 05 - 2008</v>
          </cell>
          <cell r="L1460" t="str">
            <v>L</v>
          </cell>
          <cell r="M1460" t="str">
            <v>III/a</v>
          </cell>
          <cell r="N1460" t="str">
            <v>01 - 04 - 2015</v>
          </cell>
          <cell r="O1460" t="str">
            <v>11</v>
          </cell>
          <cell r="P1460" t="str">
            <v>10</v>
          </cell>
          <cell r="Q1460" t="str">
            <v/>
          </cell>
          <cell r="R1460" t="str">
            <v/>
          </cell>
          <cell r="S1460" t="str">
            <v/>
          </cell>
          <cell r="T1460" t="str">
            <v/>
          </cell>
          <cell r="U1460" t="str">
            <v/>
          </cell>
          <cell r="V1460" t="str">
            <v>FUNGSIONAL UMUM</v>
          </cell>
          <cell r="W1460" t="str">
            <v>Seksi Peralatan Dan Perlengkapan</v>
          </cell>
          <cell r="X1460" t="str">
            <v>Dinas Perumahan Rakyat Dan Kawasan Pemukiman</v>
          </cell>
          <cell r="Y1460" t="str">
            <v>S-1 AGRIBISNIS PERTANIAN</v>
          </cell>
          <cell r="Z1460" t="str">
            <v>31-12-2012</v>
          </cell>
          <cell r="AA1460" t="str">
            <v>Aktif</v>
          </cell>
          <cell r="AB1460" t="str">
            <v>PNS Daerah Propinsi yang bekerja pada Propinsi</v>
          </cell>
          <cell r="AC1460" t="str">
            <v>Pemerintah Kab. Tolitoli</v>
          </cell>
          <cell r="AD1460" t="str">
            <v>Pemerintah Kab. Tolitoli</v>
          </cell>
        </row>
        <row r="1461">
          <cell r="A1461">
            <v>1459</v>
          </cell>
          <cell r="B1461" t="str">
            <v>196903072007011034</v>
          </cell>
          <cell r="C1461" t="str">
            <v>570027643</v>
          </cell>
          <cell r="D1461" t="str">
            <v>DJEMY SAMBOW</v>
          </cell>
          <cell r="E1461" t="str">
            <v/>
          </cell>
          <cell r="F1461" t="str">
            <v/>
          </cell>
          <cell r="G1461" t="str">
            <v>TOLITOLI</v>
          </cell>
          <cell r="H1461" t="str">
            <v>07 - 03 - 1969</v>
          </cell>
          <cell r="I1461" t="str">
            <v>II/a</v>
          </cell>
          <cell r="J1461" t="str">
            <v>01 - 01 - 2007</v>
          </cell>
          <cell r="K1461" t="str">
            <v>01 - 10 - 2008</v>
          </cell>
          <cell r="L1461" t="str">
            <v>L</v>
          </cell>
          <cell r="M1461" t="str">
            <v>II/c</v>
          </cell>
          <cell r="N1461" t="str">
            <v>01 - 04 - 2015</v>
          </cell>
          <cell r="O1461" t="str">
            <v>15</v>
          </cell>
          <cell r="P1461" t="str">
            <v>3</v>
          </cell>
          <cell r="Q1461" t="str">
            <v/>
          </cell>
          <cell r="R1461" t="str">
            <v/>
          </cell>
          <cell r="S1461" t="str">
            <v/>
          </cell>
          <cell r="T1461" t="str">
            <v/>
          </cell>
          <cell r="U1461" t="str">
            <v/>
          </cell>
          <cell r="V1461" t="str">
            <v>FUNGSIONAL UMUM</v>
          </cell>
          <cell r="W1461" t="str">
            <v>Seksi Pengendalian Seni</v>
          </cell>
          <cell r="X1461" t="str">
            <v>Bidang Kesenian</v>
          </cell>
          <cell r="Y1461" t="str">
            <v>SMA A.3/IPS</v>
          </cell>
          <cell r="Z1461" t="str">
            <v>31-12-1987</v>
          </cell>
          <cell r="AA1461" t="str">
            <v>Aktif</v>
          </cell>
          <cell r="AB1461" t="str">
            <v>PNS Daerah Kab./Kota yang bekerja pada Kab./Kota</v>
          </cell>
          <cell r="AC1461" t="str">
            <v>Pemerintah Kab. Tolitoli</v>
          </cell>
          <cell r="AD1461" t="str">
            <v>Pemerintah Kab. Tolitoli</v>
          </cell>
        </row>
        <row r="1462">
          <cell r="A1462">
            <v>1460</v>
          </cell>
          <cell r="B1462" t="str">
            <v>198111282009031001</v>
          </cell>
          <cell r="C1462" t="str">
            <v/>
          </cell>
          <cell r="D1462" t="str">
            <v>AFIF</v>
          </cell>
          <cell r="E1462" t="str">
            <v/>
          </cell>
          <cell r="F1462" t="str">
            <v>AMD.KEP</v>
          </cell>
          <cell r="G1462" t="str">
            <v>TOLITOLI</v>
          </cell>
          <cell r="H1462" t="str">
            <v>28 - 11 - 1981</v>
          </cell>
          <cell r="I1462" t="str">
            <v>II/c</v>
          </cell>
          <cell r="J1462" t="str">
            <v>01 - 03 - 2009</v>
          </cell>
          <cell r="K1462" t="str">
            <v>01 - 02 - 2011</v>
          </cell>
          <cell r="L1462" t="str">
            <v>L</v>
          </cell>
          <cell r="M1462" t="str">
            <v>III/b</v>
          </cell>
          <cell r="N1462" t="str">
            <v>01 - 10 - 2017</v>
          </cell>
          <cell r="O1462" t="str">
            <v>6</v>
          </cell>
          <cell r="P1462" t="str">
            <v>7</v>
          </cell>
          <cell r="Q1462" t="str">
            <v/>
          </cell>
          <cell r="R1462" t="str">
            <v/>
          </cell>
          <cell r="S1462" t="str">
            <v/>
          </cell>
          <cell r="T1462" t="str">
            <v>01 - 04 - 2015</v>
          </cell>
          <cell r="U1462" t="str">
            <v>Perawat Pelaksana Lanjutan</v>
          </cell>
          <cell r="V1462" t="str">
            <v/>
          </cell>
          <cell r="W1462" t="str">
            <v>Sub Bidang Pelayanan Medis Dan Keperawatan</v>
          </cell>
          <cell r="X1462" t="str">
            <v>BIDANG PELAYANAN</v>
          </cell>
          <cell r="Y1462" t="str">
            <v>D-III KEPERAWATAN</v>
          </cell>
          <cell r="Z1462" t="str">
            <v>31-12-2005</v>
          </cell>
          <cell r="AA1462" t="str">
            <v>Aktif</v>
          </cell>
          <cell r="AB1462" t="str">
            <v>PNS Daerah Kab./Kota yang bekerja pada Kab./Kota</v>
          </cell>
          <cell r="AC1462" t="str">
            <v>Pemerintah Kab. Tolitoli</v>
          </cell>
          <cell r="AD1462" t="str">
            <v>Pemerintah Kab. Tolitoli</v>
          </cell>
        </row>
        <row r="1463">
          <cell r="A1463">
            <v>1461</v>
          </cell>
          <cell r="B1463" t="str">
            <v>197307272006042024</v>
          </cell>
          <cell r="C1463" t="str">
            <v>570021320</v>
          </cell>
          <cell r="D1463" t="str">
            <v>WAHIDA</v>
          </cell>
          <cell r="E1463" t="str">
            <v/>
          </cell>
          <cell r="F1463" t="str">
            <v>SH</v>
          </cell>
          <cell r="G1463" t="str">
            <v>TOLITOLI</v>
          </cell>
          <cell r="H1463" t="str">
            <v>27 - 07 - 1973</v>
          </cell>
          <cell r="I1463" t="str">
            <v>III/a</v>
          </cell>
          <cell r="J1463" t="str">
            <v>01 - 04 - 2006</v>
          </cell>
          <cell r="K1463" t="str">
            <v>01 - 10 - 2007</v>
          </cell>
          <cell r="L1463" t="str">
            <v>P</v>
          </cell>
          <cell r="M1463" t="str">
            <v>III/d</v>
          </cell>
          <cell r="N1463" t="str">
            <v>01 - 04 - 2018</v>
          </cell>
          <cell r="O1463" t="str">
            <v>15</v>
          </cell>
          <cell r="P1463" t="str">
            <v>6</v>
          </cell>
          <cell r="Q1463" t="str">
            <v/>
          </cell>
          <cell r="R1463" t="str">
            <v/>
          </cell>
          <cell r="S1463" t="str">
            <v/>
          </cell>
          <cell r="T1463" t="str">
            <v/>
          </cell>
          <cell r="U1463" t="str">
            <v/>
          </cell>
          <cell r="V1463" t="str">
            <v>PENGADMINISTRASI UMUM</v>
          </cell>
          <cell r="W1463" t="str">
            <v>Sub Bagian Tata Usaha</v>
          </cell>
          <cell r="X1463" t="str">
            <v>UPT Perwakilan Pemerintah Daerah</v>
          </cell>
          <cell r="Y1463" t="str">
            <v>S-1 ILMU HUKUM</v>
          </cell>
          <cell r="Z1463" t="str">
            <v>01-01-2005</v>
          </cell>
          <cell r="AA1463" t="str">
            <v>Aktif</v>
          </cell>
          <cell r="AB1463" t="str">
            <v>PNS Daerah Kab./Kota yang bekerja pada Kab./Kota</v>
          </cell>
          <cell r="AC1463" t="str">
            <v>Pemerintah Kab. Tolitoli</v>
          </cell>
          <cell r="AD1463" t="str">
            <v>Pemerintah Kab. Tolitoli</v>
          </cell>
        </row>
        <row r="1464">
          <cell r="A1464">
            <v>1462</v>
          </cell>
          <cell r="B1464" t="str">
            <v>198409092009041002</v>
          </cell>
          <cell r="C1464" t="str">
            <v/>
          </cell>
          <cell r="D1464" t="str">
            <v>SUMARLIN</v>
          </cell>
          <cell r="E1464" t="str">
            <v/>
          </cell>
          <cell r="F1464" t="str">
            <v>A.Md.Kep</v>
          </cell>
          <cell r="G1464" t="str">
            <v>TOLITOLI</v>
          </cell>
          <cell r="H1464" t="str">
            <v>09 - 09 - 1984</v>
          </cell>
          <cell r="I1464" t="str">
            <v>II/c</v>
          </cell>
          <cell r="J1464" t="str">
            <v>01 - 04 - 2009</v>
          </cell>
          <cell r="K1464" t="str">
            <v>01 - 01 - 2011</v>
          </cell>
          <cell r="L1464" t="str">
            <v>L</v>
          </cell>
          <cell r="M1464" t="str">
            <v>III/a</v>
          </cell>
          <cell r="N1464" t="str">
            <v>01 - 04 - 2017</v>
          </cell>
          <cell r="O1464" t="str">
            <v>6</v>
          </cell>
          <cell r="P1464" t="str">
            <v>0</v>
          </cell>
          <cell r="Q1464" t="str">
            <v/>
          </cell>
          <cell r="R1464" t="str">
            <v/>
          </cell>
          <cell r="S1464" t="str">
            <v/>
          </cell>
          <cell r="T1464" t="str">
            <v>17 - 05 - 2017</v>
          </cell>
          <cell r="U1464" t="str">
            <v>Perawat Pelaksana Lanjutan</v>
          </cell>
          <cell r="V1464" t="str">
            <v/>
          </cell>
          <cell r="W1464" t="str">
            <v>UPT Puskesmas Galang</v>
          </cell>
          <cell r="X1464" t="str">
            <v>Dinas Kesehatan</v>
          </cell>
          <cell r="Y1464" t="str">
            <v>D-III KEPERAWATAN</v>
          </cell>
          <cell r="Z1464" t="str">
            <v>31-12-2007</v>
          </cell>
          <cell r="AA1464" t="str">
            <v>Aktif</v>
          </cell>
          <cell r="AB1464" t="str">
            <v>PNS Daerah Kab./Kota yang bekerja pada Kab./Kota</v>
          </cell>
          <cell r="AC1464" t="str">
            <v>Pemerintah Kab. Tolitoli</v>
          </cell>
          <cell r="AD1464" t="str">
            <v>Pemerintah Kab. Tolitoli</v>
          </cell>
        </row>
        <row r="1465">
          <cell r="A1465">
            <v>1463</v>
          </cell>
          <cell r="B1465" t="str">
            <v>196605152007011027</v>
          </cell>
          <cell r="C1465" t="str">
            <v>570027675</v>
          </cell>
          <cell r="D1465" t="str">
            <v>BAHARUDDIN DUDO</v>
          </cell>
          <cell r="E1465" t="str">
            <v/>
          </cell>
          <cell r="F1465" t="str">
            <v/>
          </cell>
          <cell r="G1465" t="str">
            <v>BULUKUMBA</v>
          </cell>
          <cell r="H1465" t="str">
            <v>15 - 05 - 1966</v>
          </cell>
          <cell r="I1465" t="str">
            <v>II/a</v>
          </cell>
          <cell r="J1465" t="str">
            <v>01 - 01 - 2007</v>
          </cell>
          <cell r="K1465" t="str">
            <v>01 - 10 - 2008</v>
          </cell>
          <cell r="L1465" t="str">
            <v>L</v>
          </cell>
          <cell r="M1465" t="str">
            <v>II/c</v>
          </cell>
          <cell r="N1465" t="str">
            <v>01 - 04 - 2017</v>
          </cell>
          <cell r="O1465" t="str">
            <v>12</v>
          </cell>
          <cell r="P1465" t="str">
            <v>10</v>
          </cell>
          <cell r="Q1465" t="str">
            <v/>
          </cell>
          <cell r="R1465" t="str">
            <v/>
          </cell>
          <cell r="S1465" t="str">
            <v/>
          </cell>
          <cell r="T1465" t="str">
            <v>01 - 04 - 2017</v>
          </cell>
          <cell r="U1465" t="str">
            <v>Guru Muda</v>
          </cell>
          <cell r="V1465" t="str">
            <v/>
          </cell>
          <cell r="W1465" t="str">
            <v>SDN 2 TENDE</v>
          </cell>
          <cell r="X1465" t="str">
            <v>CABANG DISPENBUD KECAMATAN GALANG</v>
          </cell>
          <cell r="Y1465" t="str">
            <v>SEKOLAH PENDIDIKAN GURU</v>
          </cell>
          <cell r="Z1465" t="str">
            <v>31-12-1988</v>
          </cell>
          <cell r="AA1465" t="str">
            <v>Aktif</v>
          </cell>
          <cell r="AB1465" t="str">
            <v>PNS Daerah Kab./Kota yang bekerja pada Kab./Kota</v>
          </cell>
          <cell r="AC1465" t="str">
            <v>Pemerintah Kab. Tolitoli</v>
          </cell>
          <cell r="AD1465" t="str">
            <v>Pemerintah Kab. Tolitoli</v>
          </cell>
        </row>
        <row r="1466">
          <cell r="A1466">
            <v>1464</v>
          </cell>
          <cell r="B1466" t="str">
            <v>196109032001072001</v>
          </cell>
          <cell r="C1466" t="str">
            <v>570013600</v>
          </cell>
          <cell r="D1466" t="str">
            <v>JERTJI TATENGKENG</v>
          </cell>
          <cell r="E1466" t="str">
            <v/>
          </cell>
          <cell r="F1466" t="str">
            <v/>
          </cell>
          <cell r="G1466" t="str">
            <v>KEPULAUAN SANGIHE</v>
          </cell>
          <cell r="H1466" t="str">
            <v>03 - 09 - 1961</v>
          </cell>
          <cell r="I1466" t="str">
            <v>II/a</v>
          </cell>
          <cell r="J1466" t="str">
            <v>01 - 07 - 2001</v>
          </cell>
          <cell r="K1466" t="str">
            <v>01 - 11 - 2002</v>
          </cell>
          <cell r="L1466" t="str">
            <v>P</v>
          </cell>
          <cell r="M1466" t="str">
            <v>III/a</v>
          </cell>
          <cell r="N1466" t="str">
            <v>01 - 10 - 2017</v>
          </cell>
          <cell r="O1466" t="str">
            <v>14</v>
          </cell>
          <cell r="P1466" t="str">
            <v>6</v>
          </cell>
          <cell r="Q1466" t="str">
            <v/>
          </cell>
          <cell r="R1466" t="str">
            <v/>
          </cell>
          <cell r="S1466" t="str">
            <v/>
          </cell>
          <cell r="T1466" t="str">
            <v/>
          </cell>
          <cell r="U1466" t="str">
            <v/>
          </cell>
          <cell r="V1466" t="str">
            <v>PEMBUAT DAFTAR GAJI</v>
          </cell>
          <cell r="W1466" t="str">
            <v>Sub Bidang Perbendaharaan</v>
          </cell>
          <cell r="X1466" t="str">
            <v>Badan Keuangan Daerah</v>
          </cell>
          <cell r="Y1466" t="str">
            <v>SMA IPA</v>
          </cell>
          <cell r="Z1466" t="str">
            <v>31-12-1980</v>
          </cell>
          <cell r="AA1466" t="str">
            <v>Aktif</v>
          </cell>
          <cell r="AB1466" t="str">
            <v>PNS Daerah Kab./Kota yang bekerja pada Kab./Kota</v>
          </cell>
          <cell r="AC1466" t="str">
            <v>Pemerintah Kab. Tolitoli</v>
          </cell>
          <cell r="AD1466" t="str">
            <v>Pemerintah Kab. Tolitoli</v>
          </cell>
        </row>
        <row r="1467">
          <cell r="A1467">
            <v>1465</v>
          </cell>
          <cell r="B1467" t="str">
            <v>198604252015021001</v>
          </cell>
          <cell r="C1467" t="str">
            <v/>
          </cell>
          <cell r="D1467" t="str">
            <v>MOHAMMAD IDHAM</v>
          </cell>
          <cell r="E1467" t="str">
            <v/>
          </cell>
          <cell r="F1467" t="str">
            <v/>
          </cell>
          <cell r="G1467" t="str">
            <v>TOLITOLI</v>
          </cell>
          <cell r="H1467" t="str">
            <v>25 - 04 - 1986</v>
          </cell>
          <cell r="I1467" t="str">
            <v>II/a</v>
          </cell>
          <cell r="J1467" t="str">
            <v>01 - 02 - 2015</v>
          </cell>
          <cell r="K1467" t="str">
            <v>01 - 09 - 2016</v>
          </cell>
          <cell r="L1467" t="str">
            <v>L</v>
          </cell>
          <cell r="M1467" t="str">
            <v>II/a</v>
          </cell>
          <cell r="N1467" t="str">
            <v>01 - 02 - 2015</v>
          </cell>
          <cell r="O1467" t="str">
            <v>10</v>
          </cell>
          <cell r="P1467" t="str">
            <v>7</v>
          </cell>
          <cell r="Q1467" t="str">
            <v/>
          </cell>
          <cell r="R1467" t="str">
            <v/>
          </cell>
          <cell r="S1467" t="str">
            <v/>
          </cell>
          <cell r="T1467" t="str">
            <v/>
          </cell>
          <cell r="U1467" t="str">
            <v/>
          </cell>
          <cell r="V1467" t="str">
            <v>PENGELOLA DATA STATISTIK</v>
          </cell>
          <cell r="W1467" t="str">
            <v>Sub Bidang Statistik Daerah</v>
          </cell>
          <cell r="X1467" t="str">
            <v>Bidang Data Dan Statistik</v>
          </cell>
          <cell r="Y1467" t="str">
            <v>SLTA UMUM</v>
          </cell>
          <cell r="Z1467" t="str">
            <v>14-06-2004</v>
          </cell>
          <cell r="AA1467" t="str">
            <v>Aktif</v>
          </cell>
          <cell r="AB1467" t="str">
            <v>PNS Daerah Kab./Kota yang bekerja pada Kab./Kota</v>
          </cell>
          <cell r="AC1467" t="str">
            <v>Pemerintah Kab. Tolitoli</v>
          </cell>
          <cell r="AD1467" t="str">
            <v>Pemerintah Kab. Tolitoli</v>
          </cell>
        </row>
        <row r="1468">
          <cell r="A1468">
            <v>1466</v>
          </cell>
          <cell r="B1468" t="str">
            <v>196610131986022006</v>
          </cell>
          <cell r="C1468" t="str">
            <v>131527124</v>
          </cell>
          <cell r="D1468" t="str">
            <v>DJAMALIA S NGGAI</v>
          </cell>
          <cell r="E1468" t="str">
            <v/>
          </cell>
          <cell r="F1468" t="str">
            <v>A.Ma.Pd</v>
          </cell>
          <cell r="G1468" t="str">
            <v>BUOL</v>
          </cell>
          <cell r="H1468" t="str">
            <v>13 - 10 - 1966</v>
          </cell>
          <cell r="I1468" t="str">
            <v>II/a</v>
          </cell>
          <cell r="J1468" t="str">
            <v>01 - 02 - 1986</v>
          </cell>
          <cell r="K1468" t="str">
            <v>01 - 10 - 1987</v>
          </cell>
          <cell r="L1468" t="str">
            <v>P</v>
          </cell>
          <cell r="M1468" t="str">
            <v>IV/a</v>
          </cell>
          <cell r="N1468" t="str">
            <v>01 - 04 - 2010</v>
          </cell>
          <cell r="O1468" t="str">
            <v>19</v>
          </cell>
          <cell r="P1468" t="str">
            <v>2</v>
          </cell>
          <cell r="Q1468" t="str">
            <v/>
          </cell>
          <cell r="R1468" t="str">
            <v/>
          </cell>
          <cell r="S1468" t="str">
            <v/>
          </cell>
          <cell r="T1468" t="str">
            <v>06 - 09 - 2013</v>
          </cell>
          <cell r="U1468" t="str">
            <v>Pengawas Sekolah Madya - TK/SD</v>
          </cell>
          <cell r="V1468" t="str">
            <v/>
          </cell>
          <cell r="W1468" t="str">
            <v>CABANG DISDIKPORA KEC. BASIDONDO</v>
          </cell>
          <cell r="X1468" t="str">
            <v>DINAS PENDIDIKAN, PEMUDA DAN OLAH RAGA</v>
          </cell>
          <cell r="Y1468" t="str">
            <v>D-II/A-II PENDIDIKAN DASAR</v>
          </cell>
          <cell r="Z1468" t="str">
            <v>31-12-2002</v>
          </cell>
          <cell r="AA1468" t="str">
            <v>Aktif</v>
          </cell>
          <cell r="AB1468" t="str">
            <v>PNS Daerah Kab./Kota yang bekerja pada Kab./Kota</v>
          </cell>
          <cell r="AC1468" t="str">
            <v>Pemerintah Kab. Tolitoli</v>
          </cell>
          <cell r="AD1468" t="str">
            <v>Pemerintah Kab. Tolitoli</v>
          </cell>
        </row>
        <row r="1469">
          <cell r="A1469">
            <v>1467</v>
          </cell>
          <cell r="B1469" t="str">
            <v>198105272010012012</v>
          </cell>
          <cell r="C1469" t="str">
            <v/>
          </cell>
          <cell r="D1469" t="str">
            <v>AYU AMALIAH</v>
          </cell>
          <cell r="E1469" t="str">
            <v/>
          </cell>
          <cell r="F1469" t="str">
            <v>SP</v>
          </cell>
          <cell r="G1469" t="str">
            <v>PALU</v>
          </cell>
          <cell r="H1469" t="str">
            <v>27 - 05 - 1981</v>
          </cell>
          <cell r="I1469" t="str">
            <v>III/a</v>
          </cell>
          <cell r="J1469" t="str">
            <v>01 - 01 - 2010</v>
          </cell>
          <cell r="K1469" t="str">
            <v>01 - 02 - 2011</v>
          </cell>
          <cell r="L1469" t="str">
            <v>P</v>
          </cell>
          <cell r="M1469" t="str">
            <v>III/c</v>
          </cell>
          <cell r="N1469" t="str">
            <v>01 - 04 - 2018</v>
          </cell>
          <cell r="O1469" t="str">
            <v>8</v>
          </cell>
          <cell r="P1469" t="str">
            <v>3</v>
          </cell>
          <cell r="Q1469" t="str">
            <v/>
          </cell>
          <cell r="R1469" t="str">
            <v/>
          </cell>
          <cell r="S1469" t="str">
            <v/>
          </cell>
          <cell r="T1469" t="str">
            <v/>
          </cell>
          <cell r="U1469" t="str">
            <v/>
          </cell>
          <cell r="V1469" t="str">
            <v>PENGELOLA DATA LAPORAN</v>
          </cell>
          <cell r="W1469" t="str">
            <v>Seksi Pembenihan Dan Perlindungan</v>
          </cell>
          <cell r="X1469" t="str">
            <v>Dinas Perkebunan Dan Peternakan</v>
          </cell>
          <cell r="Y1469" t="str">
            <v>S-1 PERTANIAN</v>
          </cell>
          <cell r="Z1469" t="str">
            <v>01-01-2003</v>
          </cell>
          <cell r="AA1469" t="str">
            <v>Aktif</v>
          </cell>
          <cell r="AB1469" t="str">
            <v>PNS Daerah Kab./Kota yang bekerja pada Kab./Kota</v>
          </cell>
          <cell r="AC1469" t="str">
            <v>Pemerintah Kab. Tolitoli</v>
          </cell>
          <cell r="AD1469" t="str">
            <v>Pemerintah Kab. Tolitoli</v>
          </cell>
        </row>
        <row r="1470">
          <cell r="A1470">
            <v>1468</v>
          </cell>
          <cell r="B1470" t="str">
            <v>196207051982012028</v>
          </cell>
          <cell r="C1470" t="str">
            <v>130975227</v>
          </cell>
          <cell r="D1470" t="str">
            <v>NISMA TAMALA</v>
          </cell>
          <cell r="E1470" t="str">
            <v/>
          </cell>
          <cell r="F1470" t="str">
            <v/>
          </cell>
          <cell r="G1470" t="str">
            <v>TOLITOLI</v>
          </cell>
          <cell r="H1470" t="str">
            <v>05 - 07 - 1962</v>
          </cell>
          <cell r="I1470" t="str">
            <v>II/a</v>
          </cell>
          <cell r="J1470" t="str">
            <v>01 - 01 - 1982</v>
          </cell>
          <cell r="K1470" t="str">
            <v>01 - 01 - 1983</v>
          </cell>
          <cell r="L1470" t="str">
            <v>P</v>
          </cell>
          <cell r="M1470" t="str">
            <v>III/c</v>
          </cell>
          <cell r="N1470" t="str">
            <v>01 - 10 - 2012</v>
          </cell>
          <cell r="O1470" t="str">
            <v>25</v>
          </cell>
          <cell r="P1470" t="str">
            <v>9</v>
          </cell>
          <cell r="Q1470" t="str">
            <v/>
          </cell>
          <cell r="R1470" t="str">
            <v/>
          </cell>
          <cell r="S1470" t="str">
            <v/>
          </cell>
          <cell r="T1470" t="str">
            <v>01 - 04 - 2004</v>
          </cell>
          <cell r="U1470" t="str">
            <v>Guru Dewasa</v>
          </cell>
          <cell r="V1470" t="str">
            <v/>
          </cell>
          <cell r="W1470" t="str">
            <v>SDN 1 LABUAN LOBO</v>
          </cell>
          <cell r="X1470" t="str">
            <v>CABANG DISPENBUD KECAMATAN OGODEIDE</v>
          </cell>
          <cell r="Y1470" t="str">
            <v>SPG PENDIDIKAN SD</v>
          </cell>
          <cell r="Z1470" t="str">
            <v>31-12-1981</v>
          </cell>
          <cell r="AA1470" t="str">
            <v>Aktif</v>
          </cell>
          <cell r="AB1470" t="str">
            <v>PNS Daerah Kab./Kota yang bekerja pada Kab./Kota</v>
          </cell>
          <cell r="AC1470" t="str">
            <v>Pemerintah Kab. Tolitoli</v>
          </cell>
          <cell r="AD1470" t="str">
            <v>Pemerintah Kab. Tolitoli</v>
          </cell>
        </row>
        <row r="1471">
          <cell r="A1471">
            <v>1469</v>
          </cell>
          <cell r="B1471" t="str">
            <v>197309061993032008</v>
          </cell>
          <cell r="C1471" t="str">
            <v>570011287</v>
          </cell>
          <cell r="D1471" t="str">
            <v>NURLAILA</v>
          </cell>
          <cell r="E1471" t="str">
            <v/>
          </cell>
          <cell r="F1471" t="str">
            <v>SE</v>
          </cell>
          <cell r="G1471" t="str">
            <v>MANADO</v>
          </cell>
          <cell r="H1471" t="str">
            <v>06 - 09 - 1973</v>
          </cell>
          <cell r="I1471" t="str">
            <v>II/a</v>
          </cell>
          <cell r="J1471" t="str">
            <v>01 - 03 - 1993</v>
          </cell>
          <cell r="K1471" t="str">
            <v>01 - 12 - 1995</v>
          </cell>
          <cell r="L1471" t="str">
            <v>P</v>
          </cell>
          <cell r="M1471" t="str">
            <v>III/c</v>
          </cell>
          <cell r="N1471" t="str">
            <v>01 - 10 - 2017</v>
          </cell>
          <cell r="O1471" t="str">
            <v>19</v>
          </cell>
          <cell r="P1471" t="str">
            <v>7</v>
          </cell>
          <cell r="Q1471" t="str">
            <v/>
          </cell>
          <cell r="R1471" t="str">
            <v/>
          </cell>
          <cell r="S1471" t="str">
            <v/>
          </cell>
          <cell r="T1471" t="str">
            <v/>
          </cell>
          <cell r="U1471" t="str">
            <v/>
          </cell>
          <cell r="V1471" t="str">
            <v>PENGADMINISTRASI KEUANGAN</v>
          </cell>
          <cell r="W1471" t="str">
            <v>Sub Bagian Keuangan Dan Aset</v>
          </cell>
          <cell r="X1471" t="str">
            <v>Dinas Perumahan Rakyat Dan Kawasan Pemukiman</v>
          </cell>
          <cell r="Y1471" t="str">
            <v>S-1 MANAJEMEN</v>
          </cell>
          <cell r="Z1471" t="str">
            <v>31-12-2013</v>
          </cell>
          <cell r="AA1471" t="str">
            <v>Aktif</v>
          </cell>
          <cell r="AB1471" t="str">
            <v>PNS Daerah Kab./Kota yang bekerja pada Kab./Kota</v>
          </cell>
          <cell r="AC1471" t="str">
            <v>Pemerintah Kab. Tolitoli</v>
          </cell>
          <cell r="AD1471" t="str">
            <v>Pemerintah Kab. Tolitoli</v>
          </cell>
        </row>
        <row r="1472">
          <cell r="A1472">
            <v>1470</v>
          </cell>
          <cell r="B1472" t="str">
            <v>196601071986022002</v>
          </cell>
          <cell r="C1472" t="str">
            <v>131527152</v>
          </cell>
          <cell r="D1472" t="str">
            <v>SYAMSIAR Y TAUA</v>
          </cell>
          <cell r="E1472" t="str">
            <v/>
          </cell>
          <cell r="F1472" t="str">
            <v/>
          </cell>
          <cell r="G1472" t="str">
            <v>BUOL</v>
          </cell>
          <cell r="H1472" t="str">
            <v>07 - 01 - 1966</v>
          </cell>
          <cell r="I1472" t="str">
            <v>II/a</v>
          </cell>
          <cell r="J1472" t="str">
            <v>01 - 02 - 1986</v>
          </cell>
          <cell r="K1472" t="str">
            <v>01 - 12 - 1987</v>
          </cell>
          <cell r="L1472" t="str">
            <v>P</v>
          </cell>
          <cell r="M1472" t="str">
            <v>IV/a</v>
          </cell>
          <cell r="N1472" t="str">
            <v>01 - 10 - 2010</v>
          </cell>
          <cell r="O1472" t="str">
            <v>19</v>
          </cell>
          <cell r="P1472" t="str">
            <v>3</v>
          </cell>
          <cell r="Q1472" t="str">
            <v/>
          </cell>
          <cell r="R1472" t="str">
            <v/>
          </cell>
          <cell r="S1472" t="str">
            <v/>
          </cell>
          <cell r="T1472" t="str">
            <v>01 - 10 - 2010</v>
          </cell>
          <cell r="U1472" t="str">
            <v>Guru Pembina</v>
          </cell>
          <cell r="V1472" t="str">
            <v/>
          </cell>
          <cell r="W1472" t="str">
            <v>SD Negeri 1 Dadakitan</v>
          </cell>
          <cell r="X1472" t="str">
            <v>Dinas Pendidikan Dan Kebudayaan</v>
          </cell>
          <cell r="Y1472" t="str">
            <v>SPG PENDIDIKAN SD</v>
          </cell>
          <cell r="Z1472" t="str">
            <v>31-12-1985</v>
          </cell>
          <cell r="AA1472" t="str">
            <v>Aktif</v>
          </cell>
          <cell r="AB1472" t="str">
            <v>PNS Daerah Kab./Kota yang bekerja pada Kab./Kota</v>
          </cell>
          <cell r="AC1472" t="str">
            <v>Pemerintah Kab. Tolitoli</v>
          </cell>
          <cell r="AD1472" t="str">
            <v>Pemerintah Kab. Tolitoli</v>
          </cell>
        </row>
        <row r="1473">
          <cell r="A1473">
            <v>1471</v>
          </cell>
          <cell r="B1473" t="str">
            <v>198710172010012018</v>
          </cell>
          <cell r="C1473" t="str">
            <v/>
          </cell>
          <cell r="D1473" t="str">
            <v>HASNI</v>
          </cell>
          <cell r="E1473" t="str">
            <v/>
          </cell>
          <cell r="F1473" t="str">
            <v>A.Md.Kep</v>
          </cell>
          <cell r="G1473" t="str">
            <v>TOLITOLI</v>
          </cell>
          <cell r="H1473" t="str">
            <v>17 - 10 - 1987</v>
          </cell>
          <cell r="I1473" t="str">
            <v>II/c</v>
          </cell>
          <cell r="J1473" t="str">
            <v>01 - 01 - 2010</v>
          </cell>
          <cell r="K1473" t="str">
            <v>01 - 01 - 2012</v>
          </cell>
          <cell r="L1473" t="str">
            <v>P</v>
          </cell>
          <cell r="M1473" t="str">
            <v>III/a</v>
          </cell>
          <cell r="N1473" t="str">
            <v>01 - 04 - 2017</v>
          </cell>
          <cell r="O1473" t="str">
            <v>5</v>
          </cell>
          <cell r="P1473" t="str">
            <v>3</v>
          </cell>
          <cell r="Q1473" t="str">
            <v/>
          </cell>
          <cell r="R1473" t="str">
            <v/>
          </cell>
          <cell r="S1473" t="str">
            <v/>
          </cell>
          <cell r="T1473" t="str">
            <v>01 - 04 - 2017</v>
          </cell>
          <cell r="U1473" t="str">
            <v>Perawat Pelaksana Lanjutan</v>
          </cell>
          <cell r="V1473" t="str">
            <v/>
          </cell>
          <cell r="W1473" t="str">
            <v>PUSKESMAS KOTA</v>
          </cell>
          <cell r="X1473" t="str">
            <v>DINAS KESEHATAN</v>
          </cell>
          <cell r="Y1473" t="str">
            <v>D-III KEPERAWATAN</v>
          </cell>
          <cell r="Z1473" t="str">
            <v>31-12-2008</v>
          </cell>
          <cell r="AA1473" t="str">
            <v>Aktif</v>
          </cell>
          <cell r="AB1473" t="str">
            <v>PNS Daerah Kab./Kota yang bekerja pada Kab./Kota</v>
          </cell>
          <cell r="AC1473" t="str">
            <v>Pemerintah Kab. Tolitoli</v>
          </cell>
          <cell r="AD1473" t="str">
            <v>Pemerintah Kab. Tolitoli</v>
          </cell>
        </row>
        <row r="1474">
          <cell r="A1474">
            <v>1472</v>
          </cell>
          <cell r="B1474" t="str">
            <v>197504272007012014</v>
          </cell>
          <cell r="C1474" t="str">
            <v>570027665</v>
          </cell>
          <cell r="D1474" t="str">
            <v>ANNEKE</v>
          </cell>
          <cell r="E1474" t="str">
            <v/>
          </cell>
          <cell r="F1474" t="str">
            <v>SP</v>
          </cell>
          <cell r="G1474" t="str">
            <v>TOLITOLI</v>
          </cell>
          <cell r="H1474" t="str">
            <v>27 - 04 - 1975</v>
          </cell>
          <cell r="I1474" t="str">
            <v>III/a</v>
          </cell>
          <cell r="J1474" t="str">
            <v>01 - 01 - 2007</v>
          </cell>
          <cell r="K1474" t="str">
            <v>01 - 10 - 2008</v>
          </cell>
          <cell r="L1474" t="str">
            <v>P</v>
          </cell>
          <cell r="M1474" t="str">
            <v>III/c</v>
          </cell>
          <cell r="N1474" t="str">
            <v>01 - 04 - 2015</v>
          </cell>
          <cell r="O1474" t="str">
            <v>10</v>
          </cell>
          <cell r="P1474" t="str">
            <v>3</v>
          </cell>
          <cell r="Q1474" t="str">
            <v/>
          </cell>
          <cell r="R1474" t="str">
            <v/>
          </cell>
          <cell r="S1474" t="str">
            <v/>
          </cell>
          <cell r="T1474" t="str">
            <v/>
          </cell>
          <cell r="U1474" t="str">
            <v/>
          </cell>
          <cell r="V1474" t="str">
            <v>FUNGSIONAL UMUM</v>
          </cell>
          <cell r="W1474" t="str">
            <v>Seksi Konservasi</v>
          </cell>
          <cell r="X1474" t="str">
            <v>Bidang Kelautan</v>
          </cell>
          <cell r="Y1474" t="str">
            <v>S-1 PERTANIAN</v>
          </cell>
          <cell r="Z1474" t="str">
            <v>31-12-2005</v>
          </cell>
          <cell r="AA1474" t="str">
            <v>Aktif</v>
          </cell>
          <cell r="AB1474" t="str">
            <v>PNS Daerah Kab./Kota yang bekerja pada Kab./Kota</v>
          </cell>
          <cell r="AC1474" t="str">
            <v>Pemerintah Kab. Tolitoli</v>
          </cell>
          <cell r="AD1474" t="str">
            <v>Pemerintah Kab. Tolitoli</v>
          </cell>
        </row>
        <row r="1475">
          <cell r="A1475">
            <v>1473</v>
          </cell>
          <cell r="B1475" t="str">
            <v>197211152006042015</v>
          </cell>
          <cell r="C1475" t="str">
            <v>570021229</v>
          </cell>
          <cell r="D1475" t="str">
            <v>ERNI</v>
          </cell>
          <cell r="E1475" t="str">
            <v/>
          </cell>
          <cell r="F1475" t="str">
            <v>A.Md.Keb</v>
          </cell>
          <cell r="G1475" t="str">
            <v>POSO</v>
          </cell>
          <cell r="H1475" t="str">
            <v>15 - 11 - 1972</v>
          </cell>
          <cell r="I1475" t="str">
            <v>II/a</v>
          </cell>
          <cell r="J1475" t="str">
            <v>01 - 04 - 2006</v>
          </cell>
          <cell r="K1475" t="str">
            <v>01 - 10 - 2007</v>
          </cell>
          <cell r="L1475" t="str">
            <v>P</v>
          </cell>
          <cell r="M1475" t="str">
            <v>III/a</v>
          </cell>
          <cell r="N1475" t="str">
            <v>01 - 04 - 2018</v>
          </cell>
          <cell r="O1475" t="str">
            <v>16</v>
          </cell>
          <cell r="P1475" t="str">
            <v>5</v>
          </cell>
          <cell r="Q1475" t="str">
            <v/>
          </cell>
          <cell r="R1475" t="str">
            <v/>
          </cell>
          <cell r="S1475" t="str">
            <v/>
          </cell>
          <cell r="T1475" t="str">
            <v>01 - 04 - 2018</v>
          </cell>
          <cell r="U1475" t="str">
            <v>Bidan Pelaksana Lanjutan</v>
          </cell>
          <cell r="V1475" t="str">
            <v/>
          </cell>
          <cell r="W1475" t="str">
            <v>PUSKESMAS BAOLAN</v>
          </cell>
          <cell r="X1475" t="str">
            <v>DINAS KESEHATAN</v>
          </cell>
          <cell r="Y1475" t="str">
            <v>D-III KEBIDANAN</v>
          </cell>
          <cell r="Z1475" t="str">
            <v>01-01-2013</v>
          </cell>
          <cell r="AA1475" t="str">
            <v>Aktif</v>
          </cell>
          <cell r="AB1475" t="str">
            <v>PNS Daerah Kab./Kota yang bekerja pada Kab./Kota</v>
          </cell>
          <cell r="AC1475" t="str">
            <v>Pemerintah Kab. Tolitoli</v>
          </cell>
          <cell r="AD1475" t="str">
            <v>Pemerintah Kab. Tolitoli</v>
          </cell>
        </row>
        <row r="1476">
          <cell r="A1476">
            <v>1474</v>
          </cell>
          <cell r="B1476" t="str">
            <v>198411282002122002</v>
          </cell>
          <cell r="C1476" t="str">
            <v>570015240</v>
          </cell>
          <cell r="D1476" t="str">
            <v>DELIANA</v>
          </cell>
          <cell r="E1476" t="str">
            <v/>
          </cell>
          <cell r="F1476" t="str">
            <v>A.Md.Kep</v>
          </cell>
          <cell r="G1476" t="str">
            <v>TOLITOLI</v>
          </cell>
          <cell r="H1476" t="str">
            <v>28 - 11 - 1984</v>
          </cell>
          <cell r="I1476" t="str">
            <v>II/a</v>
          </cell>
          <cell r="J1476" t="str">
            <v>01 - 12 - 2002</v>
          </cell>
          <cell r="K1476" t="str">
            <v>01 - 12 - 2003</v>
          </cell>
          <cell r="L1476" t="str">
            <v>P</v>
          </cell>
          <cell r="M1476" t="str">
            <v>III/b</v>
          </cell>
          <cell r="N1476" t="str">
            <v>01 - 10 - 2016</v>
          </cell>
          <cell r="O1476" t="str">
            <v>8</v>
          </cell>
          <cell r="P1476" t="str">
            <v>10</v>
          </cell>
          <cell r="Q1476" t="str">
            <v/>
          </cell>
          <cell r="R1476" t="str">
            <v/>
          </cell>
          <cell r="S1476" t="str">
            <v/>
          </cell>
          <cell r="T1476" t="str">
            <v>01 - 04 - 2014</v>
          </cell>
          <cell r="U1476" t="str">
            <v>Perawat Pelaksana Lanjutan</v>
          </cell>
          <cell r="V1476" t="str">
            <v/>
          </cell>
          <cell r="W1476" t="str">
            <v>Sub Bidang Pelayanan Medis Dan Keperawatan</v>
          </cell>
          <cell r="X1476" t="str">
            <v>BIDANG PELAYANAN</v>
          </cell>
          <cell r="Y1476" t="str">
            <v>D-III KEPERAWATAN</v>
          </cell>
          <cell r="Z1476" t="str">
            <v>31-12-2007</v>
          </cell>
          <cell r="AA1476" t="str">
            <v>Aktif</v>
          </cell>
          <cell r="AB1476" t="str">
            <v>PNS Daerah Kab./Kota yang bekerja pada Kab./Kota</v>
          </cell>
          <cell r="AC1476" t="str">
            <v>Pemerintah Kab. Tolitoli</v>
          </cell>
          <cell r="AD1476" t="str">
            <v>Pemerintah Kab. Tolitoli</v>
          </cell>
        </row>
        <row r="1477">
          <cell r="A1477">
            <v>1475</v>
          </cell>
          <cell r="B1477" t="str">
            <v>197701312010011007</v>
          </cell>
          <cell r="C1477" t="str">
            <v/>
          </cell>
          <cell r="D1477" t="str">
            <v>BAMBANG IRWANTO T</v>
          </cell>
          <cell r="E1477" t="str">
            <v/>
          </cell>
          <cell r="F1477" t="str">
            <v>SH</v>
          </cell>
          <cell r="G1477" t="str">
            <v>POSO</v>
          </cell>
          <cell r="H1477" t="str">
            <v>31 - 01 - 1977</v>
          </cell>
          <cell r="I1477" t="str">
            <v>II/a</v>
          </cell>
          <cell r="J1477" t="str">
            <v>01 - 01 - 2010</v>
          </cell>
          <cell r="K1477" t="str">
            <v>01 - 01 - 2012</v>
          </cell>
          <cell r="L1477" t="str">
            <v>L</v>
          </cell>
          <cell r="M1477" t="str">
            <v>III/a</v>
          </cell>
          <cell r="N1477" t="str">
            <v>01 - 10 - 2015</v>
          </cell>
          <cell r="O1477" t="str">
            <v>5</v>
          </cell>
          <cell r="P1477" t="str">
            <v>9</v>
          </cell>
          <cell r="Q1477" t="str">
            <v/>
          </cell>
          <cell r="R1477" t="str">
            <v/>
          </cell>
          <cell r="S1477" t="str">
            <v/>
          </cell>
          <cell r="T1477" t="str">
            <v/>
          </cell>
          <cell r="U1477" t="str">
            <v/>
          </cell>
          <cell r="V1477" t="str">
            <v>FUNGSIONAL UMUM</v>
          </cell>
          <cell r="W1477" t="str">
            <v>Seksi Keselamatan</v>
          </cell>
          <cell r="X1477" t="str">
            <v>Dinas Perhubungan</v>
          </cell>
          <cell r="Y1477" t="str">
            <v>S-1 ILMU HUKUM</v>
          </cell>
          <cell r="Z1477" t="str">
            <v>31-12-2012</v>
          </cell>
          <cell r="AA1477" t="str">
            <v>Aktif</v>
          </cell>
          <cell r="AB1477" t="str">
            <v>PNS Daerah Kab./Kota yang bekerja pada Kab./Kota</v>
          </cell>
          <cell r="AC1477" t="str">
            <v>Pemerintah Kab. Tolitoli</v>
          </cell>
          <cell r="AD1477" t="str">
            <v>Pemerintah Kab. Tolitoli</v>
          </cell>
        </row>
        <row r="1478">
          <cell r="A1478">
            <v>1476</v>
          </cell>
          <cell r="B1478" t="str">
            <v>198409222008012002</v>
          </cell>
          <cell r="C1478" t="str">
            <v>570036007</v>
          </cell>
          <cell r="D1478" t="str">
            <v>MUSDALIFA</v>
          </cell>
          <cell r="E1478" t="str">
            <v/>
          </cell>
          <cell r="F1478" t="str">
            <v>SH</v>
          </cell>
          <cell r="G1478" t="str">
            <v>LAULALANG</v>
          </cell>
          <cell r="H1478" t="str">
            <v>22 - 09 - 1984</v>
          </cell>
          <cell r="I1478" t="str">
            <v>II/a</v>
          </cell>
          <cell r="J1478" t="str">
            <v>01 - 01 - 2008</v>
          </cell>
          <cell r="K1478" t="str">
            <v>01 - 12 - 2009</v>
          </cell>
          <cell r="L1478" t="str">
            <v>P</v>
          </cell>
          <cell r="M1478" t="str">
            <v>III/b</v>
          </cell>
          <cell r="N1478" t="str">
            <v>01 - 04 - 2017</v>
          </cell>
          <cell r="O1478" t="str">
            <v>8</v>
          </cell>
          <cell r="P1478" t="str">
            <v>3</v>
          </cell>
          <cell r="Q1478" t="str">
            <v/>
          </cell>
          <cell r="R1478" t="str">
            <v/>
          </cell>
          <cell r="S1478" t="str">
            <v/>
          </cell>
          <cell r="T1478" t="str">
            <v/>
          </cell>
          <cell r="U1478" t="str">
            <v/>
          </cell>
          <cell r="V1478" t="str">
            <v>PENGADMINISTRASI KEMASYARAKATAN</v>
          </cell>
          <cell r="W1478" t="str">
            <v>Sub Bagian Tata Usaha</v>
          </cell>
          <cell r="X1478" t="str">
            <v>Dinas Pengendalian Penduduk Dan Keluarga Berencana</v>
          </cell>
          <cell r="Y1478" t="str">
            <v>S-1 ILMU HUKUM</v>
          </cell>
          <cell r="Z1478" t="str">
            <v>31-12-2011</v>
          </cell>
          <cell r="AA1478" t="str">
            <v>Aktif</v>
          </cell>
          <cell r="AB1478" t="str">
            <v>PNS Daerah Kab./Kota yang bekerja pada Kab./Kota</v>
          </cell>
          <cell r="AC1478" t="str">
            <v>Pemerintah Kab. Tolitoli</v>
          </cell>
          <cell r="AD1478" t="str">
            <v>Pemerintah Kab. Tolitoli</v>
          </cell>
        </row>
        <row r="1479">
          <cell r="A1479">
            <v>1477</v>
          </cell>
          <cell r="B1479" t="str">
            <v>196704301994032014</v>
          </cell>
          <cell r="C1479" t="str">
            <v>110052836</v>
          </cell>
          <cell r="D1479" t="str">
            <v>ANEKE JOSEP</v>
          </cell>
          <cell r="E1479" t="str">
            <v/>
          </cell>
          <cell r="F1479" t="str">
            <v>SE</v>
          </cell>
          <cell r="G1479" t="str">
            <v>GORONTALO</v>
          </cell>
          <cell r="H1479" t="str">
            <v>30 - 04 - 1967</v>
          </cell>
          <cell r="I1479" t="str">
            <v>I/a</v>
          </cell>
          <cell r="J1479" t="str">
            <v>01 - 03 - 1994</v>
          </cell>
          <cell r="K1479" t="str">
            <v>01 - 11 - 1995</v>
          </cell>
          <cell r="L1479" t="str">
            <v>P</v>
          </cell>
          <cell r="M1479" t="str">
            <v>III/c</v>
          </cell>
          <cell r="N1479" t="str">
            <v>01 - 10 - 2017</v>
          </cell>
          <cell r="O1479" t="str">
            <v>17</v>
          </cell>
          <cell r="P1479" t="str">
            <v>2</v>
          </cell>
          <cell r="Q1479" t="str">
            <v/>
          </cell>
          <cell r="R1479" t="str">
            <v/>
          </cell>
          <cell r="S1479" t="str">
            <v/>
          </cell>
          <cell r="T1479" t="str">
            <v/>
          </cell>
          <cell r="U1479" t="str">
            <v/>
          </cell>
          <cell r="V1479" t="str">
            <v>PENYUSUN BAHAN PENILAIAN KELAYAKAN PEMUKIMAN</v>
          </cell>
          <cell r="W1479" t="str">
            <v>Seksi Pengembangan Kawasan Permukiman</v>
          </cell>
          <cell r="X1479" t="str">
            <v>Dinas Perumahan Rakyat Dan Kawasan Pemukiman</v>
          </cell>
          <cell r="Y1479" t="str">
            <v>S-1 EKONOMI MANAJEMEN</v>
          </cell>
          <cell r="Z1479" t="str">
            <v>31-12-2008</v>
          </cell>
          <cell r="AA1479" t="str">
            <v>Aktif</v>
          </cell>
          <cell r="AB1479" t="str">
            <v>PNS Daerah Kab./Kota yang bekerja pada Kab./Kota</v>
          </cell>
          <cell r="AC1479" t="str">
            <v>Pemerintah Kab. Tolitoli</v>
          </cell>
          <cell r="AD1479" t="str">
            <v>Pemerintah Kab. Tolitoli</v>
          </cell>
        </row>
        <row r="1480">
          <cell r="A1480">
            <v>1478</v>
          </cell>
          <cell r="B1480" t="str">
            <v>198409222008012001</v>
          </cell>
          <cell r="C1480" t="str">
            <v>570036245</v>
          </cell>
          <cell r="D1480" t="str">
            <v>HARIATI BAHO ALI</v>
          </cell>
          <cell r="E1480" t="str">
            <v/>
          </cell>
          <cell r="F1480" t="str">
            <v>A. MA</v>
          </cell>
          <cell r="G1480" t="str">
            <v>TOLITOLI</v>
          </cell>
          <cell r="H1480" t="str">
            <v>22 - 09 - 1984</v>
          </cell>
          <cell r="I1480" t="str">
            <v>II/b</v>
          </cell>
          <cell r="J1480" t="str">
            <v>01 - 01 - 2008</v>
          </cell>
          <cell r="K1480" t="str">
            <v/>
          </cell>
          <cell r="L1480" t="str">
            <v>P</v>
          </cell>
          <cell r="M1480" t="str">
            <v>II/b</v>
          </cell>
          <cell r="N1480" t="str">
            <v>01 - 01 - 2008</v>
          </cell>
          <cell r="O1480" t="str">
            <v>6</v>
          </cell>
          <cell r="P1480" t="str">
            <v>0</v>
          </cell>
          <cell r="Q1480" t="str">
            <v/>
          </cell>
          <cell r="R1480" t="str">
            <v/>
          </cell>
          <cell r="S1480" t="str">
            <v/>
          </cell>
          <cell r="T1480" t="str">
            <v>26 - 03 - 2012</v>
          </cell>
          <cell r="U1480" t="str">
            <v>Guru Pratama Tingkat. I</v>
          </cell>
          <cell r="V1480" t="str">
            <v/>
          </cell>
          <cell r="W1480" t="str">
            <v>SDN LUOK MANIPI</v>
          </cell>
          <cell r="X1480" t="str">
            <v>CABANG DISPENBUD KECAMATAN DONDO</v>
          </cell>
          <cell r="Y1480" t="str">
            <v>D-II PGSD</v>
          </cell>
          <cell r="Z1480" t="str">
            <v>31-12-2004</v>
          </cell>
          <cell r="AA1480" t="str">
            <v>Aktif</v>
          </cell>
          <cell r="AB1480" t="str">
            <v>PNS Daerah Kab./Kota yang bekerja pada Kab./Kota</v>
          </cell>
          <cell r="AC1480" t="str">
            <v>Pemerintah Kab. Tolitoli</v>
          </cell>
          <cell r="AD1480" t="str">
            <v>Pemerintah Kab. Tolitoli</v>
          </cell>
        </row>
        <row r="1481">
          <cell r="A1481">
            <v>1479</v>
          </cell>
          <cell r="B1481" t="str">
            <v>198311242014091001</v>
          </cell>
          <cell r="C1481" t="str">
            <v/>
          </cell>
          <cell r="D1481" t="str">
            <v>UMAR BASIR</v>
          </cell>
          <cell r="E1481" t="str">
            <v/>
          </cell>
          <cell r="F1481" t="str">
            <v/>
          </cell>
          <cell r="G1481" t="str">
            <v>MAROS</v>
          </cell>
          <cell r="H1481" t="str">
            <v>24 - 11 - 1983</v>
          </cell>
          <cell r="I1481" t="str">
            <v>II/a</v>
          </cell>
          <cell r="J1481" t="str">
            <v>01 - 09 - 2014</v>
          </cell>
          <cell r="K1481" t="str">
            <v>01 - 09 - 2016</v>
          </cell>
          <cell r="L1481" t="str">
            <v>L</v>
          </cell>
          <cell r="M1481" t="str">
            <v>II/a</v>
          </cell>
          <cell r="N1481" t="str">
            <v>01 - 09 - 2014</v>
          </cell>
          <cell r="O1481" t="str">
            <v>9</v>
          </cell>
          <cell r="P1481" t="str">
            <v>10</v>
          </cell>
          <cell r="Q1481" t="str">
            <v/>
          </cell>
          <cell r="R1481" t="str">
            <v/>
          </cell>
          <cell r="S1481" t="str">
            <v/>
          </cell>
          <cell r="T1481" t="str">
            <v/>
          </cell>
          <cell r="U1481" t="str">
            <v/>
          </cell>
          <cell r="V1481" t="str">
            <v>PENGADMINISTRASI UMUM</v>
          </cell>
          <cell r="W1481" t="str">
            <v>UPT Satuan Pendidikan Non Formal Sanggar Kegiatan Belajar Mopido</v>
          </cell>
          <cell r="X1481" t="str">
            <v>Dinas Pendidikan Dan Kebudayaan</v>
          </cell>
          <cell r="Y1481" t="str">
            <v>SMU IPA</v>
          </cell>
          <cell r="Z1481" t="str">
            <v>17-06-2002</v>
          </cell>
          <cell r="AA1481" t="str">
            <v>Aktif</v>
          </cell>
          <cell r="AB1481" t="str">
            <v>PNS Daerah Kab./Kota yang bekerja pada Kab./Kota</v>
          </cell>
          <cell r="AC1481" t="str">
            <v>Pemerintah Kab. Tolitoli</v>
          </cell>
          <cell r="AD1481" t="str">
            <v>Pemerintah Kab. Tolitoli</v>
          </cell>
        </row>
        <row r="1482">
          <cell r="A1482">
            <v>1480</v>
          </cell>
          <cell r="B1482" t="str">
            <v>198511222009042002</v>
          </cell>
          <cell r="C1482" t="str">
            <v/>
          </cell>
          <cell r="D1482" t="str">
            <v>WIDYA ASTUTI</v>
          </cell>
          <cell r="E1482" t="str">
            <v/>
          </cell>
          <cell r="F1482" t="str">
            <v>SE</v>
          </cell>
          <cell r="G1482" t="str">
            <v>TOLITOLI</v>
          </cell>
          <cell r="H1482" t="str">
            <v>22 - 11 - 1985</v>
          </cell>
          <cell r="I1482" t="str">
            <v>II/a</v>
          </cell>
          <cell r="J1482" t="str">
            <v>01 - 04 - 2009</v>
          </cell>
          <cell r="K1482" t="str">
            <v>01 - 01 - 2011</v>
          </cell>
          <cell r="L1482" t="str">
            <v>P</v>
          </cell>
          <cell r="M1482" t="str">
            <v>III/a</v>
          </cell>
          <cell r="N1482" t="str">
            <v>01 - 10 - 2015</v>
          </cell>
          <cell r="O1482" t="str">
            <v>6</v>
          </cell>
          <cell r="P1482" t="str">
            <v>7</v>
          </cell>
          <cell r="Q1482" t="str">
            <v/>
          </cell>
          <cell r="R1482" t="str">
            <v/>
          </cell>
          <cell r="S1482" t="str">
            <v/>
          </cell>
          <cell r="T1482" t="str">
            <v/>
          </cell>
          <cell r="U1482" t="str">
            <v/>
          </cell>
          <cell r="V1482" t="str">
            <v>FUNGSIONAL UMUM</v>
          </cell>
          <cell r="W1482" t="str">
            <v>Sub Bagian Analisis Dan Kompetensi Jabatan</v>
          </cell>
          <cell r="X1482" t="str">
            <v>BAGIAN ORGANISASI DAN TATA LAKSANA</v>
          </cell>
          <cell r="Y1482" t="str">
            <v>S-1 EKONOMI MANAJEMEN</v>
          </cell>
          <cell r="Z1482" t="str">
            <v>31-12-2013</v>
          </cell>
          <cell r="AA1482" t="str">
            <v>Aktif</v>
          </cell>
          <cell r="AB1482" t="str">
            <v>PNS Daerah Kab./Kota yang bekerja pada Kab./Kota</v>
          </cell>
          <cell r="AC1482" t="str">
            <v>Pemerintah Kab. Tolitoli</v>
          </cell>
          <cell r="AD1482" t="str">
            <v>Pemerintah Kab. Tolitoli</v>
          </cell>
        </row>
        <row r="1483">
          <cell r="A1483">
            <v>1481</v>
          </cell>
          <cell r="B1483" t="str">
            <v>198407082009042001</v>
          </cell>
          <cell r="C1483" t="str">
            <v/>
          </cell>
          <cell r="D1483" t="str">
            <v>RAHMAWATI</v>
          </cell>
          <cell r="E1483" t="str">
            <v/>
          </cell>
          <cell r="F1483" t="str">
            <v>A.Md.Kep</v>
          </cell>
          <cell r="G1483" t="str">
            <v>TOLITOLI</v>
          </cell>
          <cell r="H1483" t="str">
            <v>08 - 07 - 1984</v>
          </cell>
          <cell r="I1483" t="str">
            <v>II/c</v>
          </cell>
          <cell r="J1483" t="str">
            <v>01 - 04 - 2009</v>
          </cell>
          <cell r="K1483" t="str">
            <v>01 - 01 - 2011</v>
          </cell>
          <cell r="L1483" t="str">
            <v>P</v>
          </cell>
          <cell r="M1483" t="str">
            <v>III/a</v>
          </cell>
          <cell r="N1483" t="str">
            <v>01 - 04 - 2016</v>
          </cell>
          <cell r="O1483" t="str">
            <v>5</v>
          </cell>
          <cell r="P1483" t="str">
            <v>0</v>
          </cell>
          <cell r="Q1483" t="str">
            <v/>
          </cell>
          <cell r="R1483" t="str">
            <v/>
          </cell>
          <cell r="S1483" t="str">
            <v/>
          </cell>
          <cell r="T1483" t="str">
            <v>01 - 04 - 2016</v>
          </cell>
          <cell r="U1483" t="str">
            <v>Perawat Pelaksana Lanjutan</v>
          </cell>
          <cell r="V1483" t="str">
            <v/>
          </cell>
          <cell r="W1483" t="str">
            <v>RUMAH SAKIT UMUM DAERAH MOKOPIDO</v>
          </cell>
          <cell r="X1483" t="str">
            <v>Pemerintah Kabupaten Tolitoli</v>
          </cell>
          <cell r="Y1483" t="str">
            <v>D-III KEPERAWATAN</v>
          </cell>
          <cell r="Z1483" t="str">
            <v>31-12-2005</v>
          </cell>
          <cell r="AA1483" t="str">
            <v>Aktif</v>
          </cell>
          <cell r="AB1483" t="str">
            <v>PNS Daerah Kab./Kota yang bekerja pada Kab./Kota</v>
          </cell>
          <cell r="AC1483" t="str">
            <v>Pemerintah Kab. Tolitoli</v>
          </cell>
          <cell r="AD1483" t="str">
            <v>Pemerintah Kab. Tolitoli</v>
          </cell>
        </row>
        <row r="1484">
          <cell r="A1484">
            <v>1482</v>
          </cell>
          <cell r="B1484" t="str">
            <v>197811272007011009</v>
          </cell>
          <cell r="C1484" t="str">
            <v>570027608</v>
          </cell>
          <cell r="D1484" t="str">
            <v>FADLI</v>
          </cell>
          <cell r="E1484" t="str">
            <v/>
          </cell>
          <cell r="F1484" t="str">
            <v/>
          </cell>
          <cell r="G1484" t="str">
            <v>TOLITOLI</v>
          </cell>
          <cell r="H1484" t="str">
            <v>27 - 11 - 1978</v>
          </cell>
          <cell r="I1484" t="str">
            <v>II/a</v>
          </cell>
          <cell r="J1484" t="str">
            <v>01 - 01 - 2007</v>
          </cell>
          <cell r="K1484" t="str">
            <v>01 - 10 - 2008</v>
          </cell>
          <cell r="L1484" t="str">
            <v>L</v>
          </cell>
          <cell r="M1484" t="str">
            <v>II/c</v>
          </cell>
          <cell r="N1484" t="str">
            <v>01 - 04 - 2015</v>
          </cell>
          <cell r="O1484" t="str">
            <v>12</v>
          </cell>
          <cell r="P1484" t="str">
            <v>3</v>
          </cell>
          <cell r="Q1484" t="str">
            <v/>
          </cell>
          <cell r="R1484" t="str">
            <v/>
          </cell>
          <cell r="S1484" t="str">
            <v/>
          </cell>
          <cell r="T1484" t="str">
            <v/>
          </cell>
          <cell r="U1484" t="str">
            <v/>
          </cell>
          <cell r="V1484" t="str">
            <v>STAF</v>
          </cell>
          <cell r="W1484" t="str">
            <v>Sub Bidang Perencanaan Umum</v>
          </cell>
          <cell r="X1484" t="str">
            <v>Bidang Perencanaan Umum Dan Pengendalian Pembangunan</v>
          </cell>
          <cell r="Y1484" t="str">
            <v>SEKOLAH MENENGAH KEJURUAN</v>
          </cell>
          <cell r="Z1484" t="str">
            <v>31-12-2000</v>
          </cell>
          <cell r="AA1484" t="str">
            <v>Aktif</v>
          </cell>
          <cell r="AB1484" t="str">
            <v>PNS Daerah Kab./Kota yang bekerja pada Kab./Kota</v>
          </cell>
          <cell r="AC1484" t="str">
            <v>Pemerintah Kab. Tolitoli</v>
          </cell>
          <cell r="AD1484" t="str">
            <v>Pemerintah Kab. Tolitoli</v>
          </cell>
        </row>
        <row r="1485">
          <cell r="A1485">
            <v>1483</v>
          </cell>
          <cell r="B1485" t="str">
            <v>197803232007012017</v>
          </cell>
          <cell r="C1485" t="str">
            <v>570027749</v>
          </cell>
          <cell r="D1485" t="str">
            <v>YUNIARSI WAHID</v>
          </cell>
          <cell r="E1485" t="str">
            <v/>
          </cell>
          <cell r="F1485" t="str">
            <v/>
          </cell>
          <cell r="G1485" t="str">
            <v>TOLITOLI</v>
          </cell>
          <cell r="H1485" t="str">
            <v>23 - 03 - 1978</v>
          </cell>
          <cell r="I1485" t="str">
            <v>II/a</v>
          </cell>
          <cell r="J1485" t="str">
            <v>01 - 01 - 2007</v>
          </cell>
          <cell r="K1485" t="str">
            <v>01 - 10 - 2008</v>
          </cell>
          <cell r="L1485" t="str">
            <v>P</v>
          </cell>
          <cell r="M1485" t="str">
            <v>II/c</v>
          </cell>
          <cell r="N1485" t="str">
            <v>01 - 10 - 2015</v>
          </cell>
          <cell r="O1485" t="str">
            <v>15</v>
          </cell>
          <cell r="P1485" t="str">
            <v>9</v>
          </cell>
          <cell r="Q1485" t="str">
            <v/>
          </cell>
          <cell r="R1485" t="str">
            <v/>
          </cell>
          <cell r="S1485" t="str">
            <v/>
          </cell>
          <cell r="T1485" t="str">
            <v/>
          </cell>
          <cell r="U1485" t="str">
            <v/>
          </cell>
          <cell r="V1485" t="str">
            <v>FUNGSIONAL UMUM</v>
          </cell>
          <cell r="W1485" t="str">
            <v>Seksi Kurikulum</v>
          </cell>
          <cell r="X1485" t="str">
            <v>Dinas Pendidikan Dan Kebudayaan</v>
          </cell>
          <cell r="Y1485" t="str">
            <v>SMEA PERKANTORAN</v>
          </cell>
          <cell r="Z1485" t="str">
            <v>31-12-1996</v>
          </cell>
          <cell r="AA1485" t="str">
            <v>Aktif</v>
          </cell>
          <cell r="AB1485" t="str">
            <v>PNS Daerah Kab./Kota yang bekerja pada Kab./Kota</v>
          </cell>
          <cell r="AC1485" t="str">
            <v>Pemerintah Kab. Tolitoli</v>
          </cell>
          <cell r="AD1485" t="str">
            <v>Pemerintah Kab. Tolitoli</v>
          </cell>
        </row>
        <row r="1486">
          <cell r="A1486">
            <v>1484</v>
          </cell>
          <cell r="B1486" t="str">
            <v>198106152007012008</v>
          </cell>
          <cell r="C1486" t="str">
            <v>570027679</v>
          </cell>
          <cell r="D1486" t="str">
            <v>ROSNI</v>
          </cell>
          <cell r="E1486" t="str">
            <v/>
          </cell>
          <cell r="F1486" t="str">
            <v>A. MA</v>
          </cell>
          <cell r="G1486" t="str">
            <v>TOLITOLI</v>
          </cell>
          <cell r="H1486" t="str">
            <v>15 - 06 - 1981</v>
          </cell>
          <cell r="I1486" t="str">
            <v>II/b</v>
          </cell>
          <cell r="J1486" t="str">
            <v>01 - 01 - 2007</v>
          </cell>
          <cell r="K1486" t="str">
            <v/>
          </cell>
          <cell r="L1486" t="str">
            <v>P</v>
          </cell>
          <cell r="M1486" t="str">
            <v>II/b</v>
          </cell>
          <cell r="N1486" t="str">
            <v>01 - 01 - 2007</v>
          </cell>
          <cell r="O1486" t="str">
            <v>5</v>
          </cell>
          <cell r="P1486" t="str">
            <v>0</v>
          </cell>
          <cell r="Q1486" t="str">
            <v/>
          </cell>
          <cell r="R1486" t="str">
            <v/>
          </cell>
          <cell r="S1486" t="str">
            <v/>
          </cell>
          <cell r="T1486" t="str">
            <v>01 - 10 - 2008</v>
          </cell>
          <cell r="U1486" t="str">
            <v>Guru Muda</v>
          </cell>
          <cell r="V1486" t="str">
            <v/>
          </cell>
          <cell r="W1486" t="str">
            <v>SDN 2 LABUAN LOBO</v>
          </cell>
          <cell r="X1486" t="str">
            <v>CABANG DISPENBUD KECAMATAN OGODEIDE</v>
          </cell>
          <cell r="Y1486" t="str">
            <v>D-II PGSDI</v>
          </cell>
          <cell r="Z1486" t="str">
            <v>13-08-2003</v>
          </cell>
          <cell r="AA1486" t="str">
            <v>Aktif</v>
          </cell>
          <cell r="AB1486" t="str">
            <v>PNS Daerah Kab./Kota yang bekerja pada Kab./Kota</v>
          </cell>
          <cell r="AC1486" t="str">
            <v>Pemerintah Kab. Tolitoli</v>
          </cell>
          <cell r="AD1486" t="str">
            <v>Pemerintah Kab. Tolitoli</v>
          </cell>
        </row>
        <row r="1487">
          <cell r="A1487">
            <v>1485</v>
          </cell>
          <cell r="B1487" t="str">
            <v>196007221992031003</v>
          </cell>
          <cell r="C1487" t="str">
            <v>131996579</v>
          </cell>
          <cell r="D1487" t="str">
            <v>ALIAS</v>
          </cell>
          <cell r="E1487" t="str">
            <v/>
          </cell>
          <cell r="F1487" t="str">
            <v>S.Pd</v>
          </cell>
          <cell r="G1487" t="str">
            <v>SULAWESI SELATAN</v>
          </cell>
          <cell r="H1487" t="str">
            <v>22 - 07 - 1960</v>
          </cell>
          <cell r="I1487" t="str">
            <v>II/c</v>
          </cell>
          <cell r="J1487" t="str">
            <v>01 - 03 - 1992</v>
          </cell>
          <cell r="K1487" t="str">
            <v>01 - 02 - 1994</v>
          </cell>
          <cell r="L1487" t="str">
            <v>L</v>
          </cell>
          <cell r="M1487" t="str">
            <v>IV/a</v>
          </cell>
          <cell r="N1487" t="str">
            <v>01 - 10 - 2012</v>
          </cell>
          <cell r="O1487" t="str">
            <v>18</v>
          </cell>
          <cell r="P1487" t="str">
            <v>7</v>
          </cell>
          <cell r="Q1487" t="str">
            <v/>
          </cell>
          <cell r="R1487" t="str">
            <v/>
          </cell>
          <cell r="S1487" t="str">
            <v/>
          </cell>
          <cell r="T1487" t="str">
            <v>01 - 10 - 2012</v>
          </cell>
          <cell r="U1487" t="str">
            <v>Guru Pembina</v>
          </cell>
          <cell r="V1487" t="str">
            <v/>
          </cell>
          <cell r="W1487" t="str">
            <v>SMP NEGERI 4 TOLITOLI UTARA</v>
          </cell>
          <cell r="X1487" t="str">
            <v>CABANG DISPENBUD KECAMATAN TOLITOLI UTARA</v>
          </cell>
          <cell r="Y1487" t="str">
            <v>S-1 BAHASA INDONESIA</v>
          </cell>
          <cell r="Z1487" t="str">
            <v>31-12-2003</v>
          </cell>
          <cell r="AA1487" t="str">
            <v>Aktif</v>
          </cell>
          <cell r="AB1487" t="str">
            <v>PNS Daerah Kab./Kota yang bekerja pada Kab./Kota</v>
          </cell>
          <cell r="AC1487" t="str">
            <v>Pemerintah Kab. Tolitoli</v>
          </cell>
          <cell r="AD1487" t="str">
            <v>Pemerintah Kab. Tolitoli</v>
          </cell>
        </row>
        <row r="1488">
          <cell r="A1488">
            <v>1486</v>
          </cell>
          <cell r="B1488" t="str">
            <v>196102111990031005</v>
          </cell>
          <cell r="C1488" t="str">
            <v>131885167</v>
          </cell>
          <cell r="D1488" t="str">
            <v>MUHAMMAD FAGIH NAUKOKO</v>
          </cell>
          <cell r="E1488" t="str">
            <v>DRS</v>
          </cell>
          <cell r="F1488" t="str">
            <v/>
          </cell>
          <cell r="G1488" t="str">
            <v>PALU</v>
          </cell>
          <cell r="H1488" t="str">
            <v>11 - 02 - 1961</v>
          </cell>
          <cell r="I1488" t="str">
            <v>III/a</v>
          </cell>
          <cell r="J1488" t="str">
            <v>01 - 03 - 1990</v>
          </cell>
          <cell r="K1488" t="str">
            <v>01 - 03 - 1992</v>
          </cell>
          <cell r="L1488" t="str">
            <v>L</v>
          </cell>
          <cell r="M1488" t="str">
            <v>III/d</v>
          </cell>
          <cell r="N1488" t="str">
            <v>01 - 04 - 2003</v>
          </cell>
          <cell r="O1488" t="str">
            <v>13</v>
          </cell>
          <cell r="P1488" t="str">
            <v>1</v>
          </cell>
          <cell r="Q1488" t="str">
            <v/>
          </cell>
          <cell r="R1488" t="str">
            <v/>
          </cell>
          <cell r="S1488" t="str">
            <v/>
          </cell>
          <cell r="T1488" t="str">
            <v>01 - 04 - 2003</v>
          </cell>
          <cell r="U1488" t="str">
            <v>Guru Dewasa Tingkat. I</v>
          </cell>
          <cell r="V1488" t="str">
            <v/>
          </cell>
          <cell r="W1488" t="str">
            <v>Dinas Pendidikan Dan Kebudayaan</v>
          </cell>
          <cell r="X1488" t="str">
            <v>Pemerintah Kabupaten Tolitoli</v>
          </cell>
          <cell r="Y1488" t="str">
            <v>S-1 AGAMA SASTRA ARAB</v>
          </cell>
          <cell r="Z1488" t="str">
            <v>31-12-1988</v>
          </cell>
          <cell r="AA1488" t="str">
            <v>Aktif</v>
          </cell>
          <cell r="AB1488" t="str">
            <v>PNS Daerah Kab./Kota yang bekerja pada Kab./Kota</v>
          </cell>
          <cell r="AC1488" t="str">
            <v>Pemerintah Kab. Tolitoli</v>
          </cell>
          <cell r="AD1488" t="str">
            <v>Pemerintah Kab. Tolitoli</v>
          </cell>
        </row>
        <row r="1489">
          <cell r="A1489">
            <v>1487</v>
          </cell>
          <cell r="B1489" t="str">
            <v>198105252008012014</v>
          </cell>
          <cell r="C1489" t="str">
            <v>570036019</v>
          </cell>
          <cell r="D1489" t="str">
            <v>INARDA</v>
          </cell>
          <cell r="E1489" t="str">
            <v/>
          </cell>
          <cell r="F1489" t="str">
            <v>SE</v>
          </cell>
          <cell r="G1489" t="str">
            <v>TOLITOLI</v>
          </cell>
          <cell r="H1489" t="str">
            <v>25 - 05 - 1981</v>
          </cell>
          <cell r="I1489" t="str">
            <v>II/a</v>
          </cell>
          <cell r="J1489" t="str">
            <v>01 - 01 - 2008</v>
          </cell>
          <cell r="K1489" t="str">
            <v>01 - 12 - 2009</v>
          </cell>
          <cell r="L1489" t="str">
            <v>P</v>
          </cell>
          <cell r="M1489" t="str">
            <v>III/b</v>
          </cell>
          <cell r="N1489" t="str">
            <v>01 - 04 - 2015</v>
          </cell>
          <cell r="O1489" t="str">
            <v>7</v>
          </cell>
          <cell r="P1489" t="str">
            <v>3</v>
          </cell>
          <cell r="Q1489" t="str">
            <v/>
          </cell>
          <cell r="R1489" t="str">
            <v/>
          </cell>
          <cell r="S1489" t="str">
            <v/>
          </cell>
          <cell r="T1489" t="str">
            <v/>
          </cell>
          <cell r="U1489" t="str">
            <v/>
          </cell>
          <cell r="V1489" t="str">
            <v>FUNGSIONAL UMUM</v>
          </cell>
          <cell r="W1489" t="str">
            <v>Dinas Perindustrian, Perdagangan Dan Pengelolaan Pasar</v>
          </cell>
          <cell r="X1489" t="str">
            <v>Pemerintah Kabupaten Tolitoli</v>
          </cell>
          <cell r="Y1489" t="str">
            <v>S-1 EKONOMI MANAJEMEN</v>
          </cell>
          <cell r="Z1489" t="str">
            <v>31-12-2005</v>
          </cell>
          <cell r="AA1489" t="str">
            <v>Aktif</v>
          </cell>
          <cell r="AB1489" t="str">
            <v>PNS Daerah Kab./Kota yang bekerja pada Kab./Kota</v>
          </cell>
          <cell r="AC1489" t="str">
            <v>Pemerintah Kab. Tolitoli</v>
          </cell>
          <cell r="AD1489" t="str">
            <v>Pemerintah Kab. Tolitoli</v>
          </cell>
        </row>
        <row r="1490">
          <cell r="A1490">
            <v>1488</v>
          </cell>
          <cell r="B1490" t="str">
            <v>197404252014112001</v>
          </cell>
          <cell r="C1490" t="str">
            <v/>
          </cell>
          <cell r="D1490" t="str">
            <v>ANDI MULIANAH</v>
          </cell>
          <cell r="E1490" t="str">
            <v/>
          </cell>
          <cell r="F1490" t="str">
            <v>SE</v>
          </cell>
          <cell r="G1490" t="str">
            <v>BARRU</v>
          </cell>
          <cell r="H1490" t="str">
            <v>25 - 04 - 1974</v>
          </cell>
          <cell r="I1490" t="str">
            <v>III/a</v>
          </cell>
          <cell r="J1490" t="str">
            <v>01 - 11 - 2014</v>
          </cell>
          <cell r="K1490" t="str">
            <v>01 - 09 - 2016</v>
          </cell>
          <cell r="L1490" t="str">
            <v>P</v>
          </cell>
          <cell r="M1490" t="str">
            <v>III/a</v>
          </cell>
          <cell r="N1490" t="str">
            <v>01 - 11 - 2014</v>
          </cell>
          <cell r="O1490" t="str">
            <v>10</v>
          </cell>
          <cell r="P1490" t="str">
            <v>9</v>
          </cell>
          <cell r="Q1490" t="str">
            <v/>
          </cell>
          <cell r="R1490" t="str">
            <v/>
          </cell>
          <cell r="S1490" t="str">
            <v/>
          </cell>
          <cell r="T1490" t="str">
            <v/>
          </cell>
          <cell r="U1490" t="str">
            <v/>
          </cell>
          <cell r="V1490" t="str">
            <v>PENGADMINISTRASI UMUM</v>
          </cell>
          <cell r="W1490" t="str">
            <v>Sub Bagian Umum Dan Kepegawaian</v>
          </cell>
          <cell r="X1490" t="str">
            <v>Dinas Perumahan Rakyat Dan Kawasan Pemukiman</v>
          </cell>
          <cell r="Y1490" t="str">
            <v>S-1 EKONOMI MANAJEMEN</v>
          </cell>
          <cell r="Z1490" t="str">
            <v>15-02-1999</v>
          </cell>
          <cell r="AA1490" t="str">
            <v>Aktif</v>
          </cell>
          <cell r="AB1490" t="str">
            <v>PNS Daerah Kab./Kota yang bekerja pada Kab./Kota</v>
          </cell>
          <cell r="AC1490" t="str">
            <v>Pemerintah Kab. Tolitoli</v>
          </cell>
          <cell r="AD1490" t="str">
            <v>Pemerintah Kab. Tolitoli</v>
          </cell>
        </row>
        <row r="1491">
          <cell r="A1491">
            <v>1489</v>
          </cell>
          <cell r="B1491" t="str">
            <v>197807182003122006</v>
          </cell>
          <cell r="C1491" t="str">
            <v>570015694</v>
          </cell>
          <cell r="D1491" t="str">
            <v>SARTINA</v>
          </cell>
          <cell r="E1491" t="str">
            <v/>
          </cell>
          <cell r="F1491" t="str">
            <v>A.MD,KEB</v>
          </cell>
          <cell r="G1491" t="str">
            <v>TOLITOLI</v>
          </cell>
          <cell r="H1491" t="str">
            <v>18 - 07 - 1978</v>
          </cell>
          <cell r="I1491" t="str">
            <v>II/a</v>
          </cell>
          <cell r="J1491" t="str">
            <v>01 - 12 - 2003</v>
          </cell>
          <cell r="K1491" t="str">
            <v>01 - 03 - 2005</v>
          </cell>
          <cell r="L1491" t="str">
            <v>P</v>
          </cell>
          <cell r="M1491" t="str">
            <v>III/a</v>
          </cell>
          <cell r="N1491" t="str">
            <v>01 - 04 - 2016</v>
          </cell>
          <cell r="O1491" t="str">
            <v>12</v>
          </cell>
          <cell r="P1491" t="str">
            <v>6</v>
          </cell>
          <cell r="Q1491" t="str">
            <v/>
          </cell>
          <cell r="R1491" t="str">
            <v/>
          </cell>
          <cell r="S1491" t="str">
            <v/>
          </cell>
          <cell r="T1491" t="str">
            <v>01 - 04 - 2016</v>
          </cell>
          <cell r="U1491" t="str">
            <v>Bidan Mahir / Lanjutan</v>
          </cell>
          <cell r="V1491" t="str">
            <v/>
          </cell>
          <cell r="W1491" t="str">
            <v>PUSKESMAS KOTA</v>
          </cell>
          <cell r="X1491" t="str">
            <v>DINAS KESEHATAN</v>
          </cell>
          <cell r="Y1491" t="str">
            <v>D-III KEBIDANAN</v>
          </cell>
          <cell r="Z1491" t="str">
            <v>02-04-2013</v>
          </cell>
          <cell r="AA1491" t="str">
            <v>Aktif</v>
          </cell>
          <cell r="AB1491" t="str">
            <v>PNS Daerah Kab./Kota yang bekerja pada Kab./Kota</v>
          </cell>
          <cell r="AC1491" t="str">
            <v>Pemerintah Kab. Tolitoli</v>
          </cell>
          <cell r="AD1491" t="str">
            <v>Pemerintah Kab. Tolitoli</v>
          </cell>
        </row>
        <row r="1492">
          <cell r="A1492">
            <v>1490</v>
          </cell>
          <cell r="B1492" t="str">
            <v>196908042003122002</v>
          </cell>
          <cell r="C1492" t="str">
            <v>570015956</v>
          </cell>
          <cell r="D1492" t="str">
            <v>ASNIATI INTAM</v>
          </cell>
          <cell r="E1492" t="str">
            <v/>
          </cell>
          <cell r="F1492" t="str">
            <v/>
          </cell>
          <cell r="G1492" t="str">
            <v>DONGGALA</v>
          </cell>
          <cell r="H1492" t="str">
            <v>04 - 08 - 1969</v>
          </cell>
          <cell r="I1492" t="str">
            <v>II/a</v>
          </cell>
          <cell r="J1492" t="str">
            <v>01 - 12 - 2003</v>
          </cell>
          <cell r="K1492" t="str">
            <v>08 - 02 - 2005</v>
          </cell>
          <cell r="L1492" t="str">
            <v>P</v>
          </cell>
          <cell r="M1492" t="str">
            <v>III/a</v>
          </cell>
          <cell r="N1492" t="str">
            <v>01 - 04 - 2016</v>
          </cell>
          <cell r="O1492" t="str">
            <v>7</v>
          </cell>
          <cell r="P1492" t="str">
            <v>4</v>
          </cell>
          <cell r="Q1492" t="str">
            <v/>
          </cell>
          <cell r="R1492" t="str">
            <v/>
          </cell>
          <cell r="S1492" t="str">
            <v/>
          </cell>
          <cell r="T1492" t="str">
            <v>01 - 04 - 2016</v>
          </cell>
          <cell r="U1492" t="str">
            <v>Guru Muda</v>
          </cell>
          <cell r="V1492" t="str">
            <v/>
          </cell>
          <cell r="W1492" t="str">
            <v>Pemerintah Kabupaten Tolitoli</v>
          </cell>
          <cell r="X1492" t="str">
            <v/>
          </cell>
          <cell r="Y1492" t="str">
            <v>SEKOLAH PENDIDIKAN GURU</v>
          </cell>
          <cell r="Z1492" t="str">
            <v>31-12-1989</v>
          </cell>
          <cell r="AA1492" t="str">
            <v>Aktif</v>
          </cell>
          <cell r="AB1492" t="str">
            <v>PNS Daerah Kab./Kota yang bekerja pada Kab./Kota</v>
          </cell>
          <cell r="AC1492" t="str">
            <v>Pemerintah Kab. Tolitoli</v>
          </cell>
          <cell r="AD1492" t="str">
            <v>Pemerintah Kab. Tolitoli</v>
          </cell>
        </row>
        <row r="1493">
          <cell r="A1493">
            <v>1491</v>
          </cell>
          <cell r="B1493" t="str">
            <v>198103152007011008</v>
          </cell>
          <cell r="C1493" t="str">
            <v>570027754</v>
          </cell>
          <cell r="D1493" t="str">
            <v>ABD KADIR</v>
          </cell>
          <cell r="E1493" t="str">
            <v/>
          </cell>
          <cell r="F1493" t="str">
            <v>S.Sos</v>
          </cell>
          <cell r="G1493" t="str">
            <v>TOLITOLI</v>
          </cell>
          <cell r="H1493" t="str">
            <v>15 - 03 - 1981</v>
          </cell>
          <cell r="I1493" t="str">
            <v>II/a</v>
          </cell>
          <cell r="J1493" t="str">
            <v>01 - 01 - 2007</v>
          </cell>
          <cell r="K1493" t="str">
            <v>01 - 10 - 2008</v>
          </cell>
          <cell r="L1493" t="str">
            <v>L</v>
          </cell>
          <cell r="M1493" t="str">
            <v>III/b</v>
          </cell>
          <cell r="N1493" t="str">
            <v>01 - 10 - 2017</v>
          </cell>
          <cell r="O1493" t="str">
            <v>9</v>
          </cell>
          <cell r="P1493" t="str">
            <v>9</v>
          </cell>
          <cell r="Q1493" t="str">
            <v/>
          </cell>
          <cell r="R1493" t="str">
            <v/>
          </cell>
          <cell r="S1493" t="str">
            <v/>
          </cell>
          <cell r="T1493" t="str">
            <v/>
          </cell>
          <cell r="U1493" t="str">
            <v/>
          </cell>
          <cell r="V1493" t="str">
            <v>PENGADMINISTRASI UMUM</v>
          </cell>
          <cell r="W1493" t="str">
            <v>Sub Bagian Umum Dan Program</v>
          </cell>
          <cell r="X1493" t="str">
            <v>Dinas Ketahanan Pangan Daerah</v>
          </cell>
          <cell r="Y1493" t="str">
            <v>S-1 ILMU ADMINISTRASI NEGARA</v>
          </cell>
          <cell r="Z1493" t="str">
            <v>31-12-2012</v>
          </cell>
          <cell r="AA1493" t="str">
            <v>Aktif</v>
          </cell>
          <cell r="AB1493" t="str">
            <v>PNS Daerah Kab./Kota yang bekerja pada Kab./Kota</v>
          </cell>
          <cell r="AC1493" t="str">
            <v>Pemerintah Kab. Tolitoli</v>
          </cell>
          <cell r="AD1493" t="str">
            <v>Pemerintah Kab. Tolitoli</v>
          </cell>
        </row>
        <row r="1494">
          <cell r="A1494">
            <v>1492</v>
          </cell>
          <cell r="B1494" t="str">
            <v>196304281983072001</v>
          </cell>
          <cell r="C1494" t="str">
            <v>131057076</v>
          </cell>
          <cell r="D1494" t="str">
            <v>SURIANI L HI S ELAM</v>
          </cell>
          <cell r="E1494" t="str">
            <v/>
          </cell>
          <cell r="F1494" t="str">
            <v/>
          </cell>
          <cell r="G1494" t="str">
            <v>BUOL</v>
          </cell>
          <cell r="H1494" t="str">
            <v>28 - 04 - 1963</v>
          </cell>
          <cell r="I1494" t="str">
            <v>II/a</v>
          </cell>
          <cell r="J1494" t="str">
            <v>01 - 07 - 1983</v>
          </cell>
          <cell r="K1494" t="str">
            <v>01 - 07 - 1985</v>
          </cell>
          <cell r="L1494" t="str">
            <v>P</v>
          </cell>
          <cell r="M1494" t="str">
            <v>III/d</v>
          </cell>
          <cell r="N1494" t="str">
            <v>01 - 04 - 2012</v>
          </cell>
          <cell r="O1494" t="str">
            <v>23</v>
          </cell>
          <cell r="P1494" t="str">
            <v>9</v>
          </cell>
          <cell r="Q1494" t="str">
            <v/>
          </cell>
          <cell r="R1494" t="str">
            <v/>
          </cell>
          <cell r="S1494" t="str">
            <v/>
          </cell>
          <cell r="T1494" t="str">
            <v>06 - 09 - 2013</v>
          </cell>
          <cell r="U1494" t="str">
            <v>Guru Dewasa Tingkat. I</v>
          </cell>
          <cell r="V1494" t="str">
            <v/>
          </cell>
          <cell r="W1494" t="str">
            <v>SDN 2 TENDE</v>
          </cell>
          <cell r="X1494" t="str">
            <v>CABANG DISPENBUD KECAMATAN GALANG</v>
          </cell>
          <cell r="Y1494" t="str">
            <v>SPG PENDIDIKAN SD</v>
          </cell>
          <cell r="Z1494" t="str">
            <v>31-12-1983</v>
          </cell>
          <cell r="AA1494" t="str">
            <v>Aktif</v>
          </cell>
          <cell r="AB1494" t="str">
            <v>PNS Daerah Kab./Kota yang bekerja pada Kab./Kota</v>
          </cell>
          <cell r="AC1494" t="str">
            <v>Pemerintah Kab. Tolitoli</v>
          </cell>
          <cell r="AD1494" t="str">
            <v>Pemerintah Kab. Tolitoli</v>
          </cell>
        </row>
        <row r="1495">
          <cell r="A1495">
            <v>1493</v>
          </cell>
          <cell r="B1495" t="str">
            <v>196212051984121002</v>
          </cell>
          <cell r="C1495" t="str">
            <v>131211010</v>
          </cell>
          <cell r="D1495" t="str">
            <v>RUSTAM HASIM</v>
          </cell>
          <cell r="E1495" t="str">
            <v/>
          </cell>
          <cell r="F1495" t="str">
            <v>A.Ma.Pd</v>
          </cell>
          <cell r="G1495" t="str">
            <v>BUOL</v>
          </cell>
          <cell r="H1495" t="str">
            <v>05 - 12 - 1962</v>
          </cell>
          <cell r="I1495" t="str">
            <v>II/a</v>
          </cell>
          <cell r="J1495" t="str">
            <v>01 - 12 - 1984</v>
          </cell>
          <cell r="K1495" t="str">
            <v>01 - 09 - 1986</v>
          </cell>
          <cell r="L1495" t="str">
            <v>L</v>
          </cell>
          <cell r="M1495" t="str">
            <v>IV/a</v>
          </cell>
          <cell r="N1495" t="str">
            <v>01 - 04 - 2008</v>
          </cell>
          <cell r="O1495" t="str">
            <v>18</v>
          </cell>
          <cell r="P1495" t="str">
            <v>4</v>
          </cell>
          <cell r="Q1495" t="str">
            <v/>
          </cell>
          <cell r="R1495" t="str">
            <v/>
          </cell>
          <cell r="S1495" t="str">
            <v/>
          </cell>
          <cell r="T1495" t="str">
            <v>07 - 02 - 2006</v>
          </cell>
          <cell r="U1495" t="str">
            <v>Guru Dewasa Tingkat. I</v>
          </cell>
          <cell r="V1495" t="str">
            <v/>
          </cell>
          <cell r="W1495" t="str">
            <v>SDN PULIAS PULAU</v>
          </cell>
          <cell r="X1495" t="str">
            <v>CABANG DISPENBUD KECAMATAN OGODEIDE</v>
          </cell>
          <cell r="Y1495" t="str">
            <v>D-II PENDIDIKAN GURU SEKOLAH DASAR</v>
          </cell>
          <cell r="Z1495" t="str">
            <v>13-02-2004</v>
          </cell>
          <cell r="AA1495" t="str">
            <v>Aktif</v>
          </cell>
          <cell r="AB1495" t="str">
            <v>PNS Daerah Kab./Kota yang bekerja pada Kab./Kota</v>
          </cell>
          <cell r="AC1495" t="str">
            <v>Pemerintah Kab. Tolitoli</v>
          </cell>
          <cell r="AD1495" t="str">
            <v>Pemerintah Kab. Tolitoli</v>
          </cell>
        </row>
        <row r="1496">
          <cell r="A1496">
            <v>1494</v>
          </cell>
          <cell r="B1496" t="str">
            <v>198412272006042008</v>
          </cell>
          <cell r="C1496" t="str">
            <v>570020160</v>
          </cell>
          <cell r="D1496" t="str">
            <v>ZAKIAH</v>
          </cell>
          <cell r="E1496" t="str">
            <v/>
          </cell>
          <cell r="F1496" t="str">
            <v>A.Ma.Pd</v>
          </cell>
          <cell r="G1496" t="str">
            <v>TOLITOLI</v>
          </cell>
          <cell r="H1496" t="str">
            <v>27 - 12 - 1984</v>
          </cell>
          <cell r="I1496" t="str">
            <v>II/b</v>
          </cell>
          <cell r="J1496" t="str">
            <v>01 - 04 - 2006</v>
          </cell>
          <cell r="K1496" t="str">
            <v>01 - 06 - 2007</v>
          </cell>
          <cell r="L1496" t="str">
            <v>P</v>
          </cell>
          <cell r="M1496" t="str">
            <v>II/d</v>
          </cell>
          <cell r="N1496" t="str">
            <v>01 - 10 - 2016</v>
          </cell>
          <cell r="O1496" t="str">
            <v>13</v>
          </cell>
          <cell r="P1496" t="str">
            <v>6</v>
          </cell>
          <cell r="Q1496" t="str">
            <v/>
          </cell>
          <cell r="R1496" t="str">
            <v/>
          </cell>
          <cell r="S1496" t="str">
            <v/>
          </cell>
          <cell r="T1496" t="str">
            <v>01 - 10 - 2016</v>
          </cell>
          <cell r="U1496" t="str">
            <v>Guru Muda Tingkat. I</v>
          </cell>
          <cell r="V1496" t="str">
            <v/>
          </cell>
          <cell r="W1496" t="str">
            <v>SD Negeri 2 Tolitoli</v>
          </cell>
          <cell r="X1496" t="str">
            <v>Dinas Pendidikan Dan Kebudayaan</v>
          </cell>
          <cell r="Y1496" t="str">
            <v>D-II/A-II OLAH RAGA DAN KESEHATAN</v>
          </cell>
          <cell r="Z1496" t="str">
            <v>31-12-2005</v>
          </cell>
          <cell r="AA1496" t="str">
            <v>Aktif</v>
          </cell>
          <cell r="AB1496" t="str">
            <v>PNS Daerah Kab./Kota yang bekerja pada Kab./Kota</v>
          </cell>
          <cell r="AC1496" t="str">
            <v>Pemerintah Kab. Tolitoli</v>
          </cell>
          <cell r="AD1496" t="str">
            <v>Pemerintah Kab. Tolitoli</v>
          </cell>
        </row>
        <row r="1497">
          <cell r="A1497">
            <v>1495</v>
          </cell>
          <cell r="B1497" t="str">
            <v>198509162011012015</v>
          </cell>
          <cell r="C1497" t="str">
            <v/>
          </cell>
          <cell r="D1497" t="str">
            <v>ALFIRAH</v>
          </cell>
          <cell r="E1497" t="str">
            <v/>
          </cell>
          <cell r="F1497" t="str">
            <v>S.Pd</v>
          </cell>
          <cell r="G1497" t="str">
            <v>TOLITOLI</v>
          </cell>
          <cell r="H1497" t="str">
            <v>16 - 09 - 1985</v>
          </cell>
          <cell r="I1497" t="str">
            <v>III/a</v>
          </cell>
          <cell r="J1497" t="str">
            <v>01 - 01 - 2011</v>
          </cell>
          <cell r="K1497" t="str">
            <v>01 - 01 - 2013</v>
          </cell>
          <cell r="L1497" t="str">
            <v>P</v>
          </cell>
          <cell r="M1497" t="str">
            <v>III/b</v>
          </cell>
          <cell r="N1497" t="str">
            <v>01 - 10 - 2016</v>
          </cell>
          <cell r="O1497" t="str">
            <v>5</v>
          </cell>
          <cell r="P1497" t="str">
            <v>9</v>
          </cell>
          <cell r="Q1497" t="str">
            <v/>
          </cell>
          <cell r="R1497" t="str">
            <v/>
          </cell>
          <cell r="S1497" t="str">
            <v/>
          </cell>
          <cell r="T1497" t="str">
            <v>10 - 08 - 2015</v>
          </cell>
          <cell r="U1497" t="str">
            <v>Guru Pertama</v>
          </cell>
          <cell r="V1497" t="str">
            <v/>
          </cell>
          <cell r="W1497" t="str">
            <v>SMP NEGERI 3 TOLITOLI</v>
          </cell>
          <cell r="X1497" t="str">
            <v>CABANG DISPENBUD KECAMATAN BAOLAN</v>
          </cell>
          <cell r="Y1497" t="str">
            <v>S-1 TEKNOLOGI PENDIDIKAN</v>
          </cell>
          <cell r="Z1497" t="str">
            <v>31-12-2007</v>
          </cell>
          <cell r="AA1497" t="str">
            <v>Aktif</v>
          </cell>
          <cell r="AB1497" t="str">
            <v>PNS Daerah Kab./Kota yang bekerja pada Kab./Kota</v>
          </cell>
          <cell r="AC1497" t="str">
            <v>Pemerintah Kab. Tolitoli</v>
          </cell>
          <cell r="AD1497" t="str">
            <v>Pemerintah Kab. Tolitoli</v>
          </cell>
        </row>
        <row r="1498">
          <cell r="A1498">
            <v>1496</v>
          </cell>
          <cell r="B1498" t="str">
            <v>196411161986012004</v>
          </cell>
          <cell r="C1498" t="str">
            <v>131565225</v>
          </cell>
          <cell r="D1498" t="str">
            <v>DINIARSIH</v>
          </cell>
          <cell r="E1498" t="str">
            <v/>
          </cell>
          <cell r="F1498" t="str">
            <v/>
          </cell>
          <cell r="G1498" t="str">
            <v>BLORA</v>
          </cell>
          <cell r="H1498" t="str">
            <v>16 - 11 - 1964</v>
          </cell>
          <cell r="I1498" t="str">
            <v>II/a</v>
          </cell>
          <cell r="J1498" t="str">
            <v>01 - 01 - 1986</v>
          </cell>
          <cell r="K1498" t="str">
            <v>01 - 12 - 1987</v>
          </cell>
          <cell r="L1498" t="str">
            <v>P</v>
          </cell>
          <cell r="M1498" t="str">
            <v>IV/a</v>
          </cell>
          <cell r="N1498" t="str">
            <v>01 - 10 - 2008</v>
          </cell>
          <cell r="O1498" t="str">
            <v>17</v>
          </cell>
          <cell r="P1498" t="str">
            <v>9</v>
          </cell>
          <cell r="Q1498" t="str">
            <v/>
          </cell>
          <cell r="R1498" t="str">
            <v/>
          </cell>
          <cell r="S1498" t="str">
            <v/>
          </cell>
          <cell r="T1498" t="str">
            <v>01 - 10 - 2008</v>
          </cell>
          <cell r="U1498" t="str">
            <v>Guru Pembina</v>
          </cell>
          <cell r="V1498" t="str">
            <v/>
          </cell>
          <cell r="W1498" t="str">
            <v>SMP NEGERI 3 TOLITOLI</v>
          </cell>
          <cell r="X1498" t="str">
            <v>CABANG DISPENBUD KECAMATAN BAOLAN</v>
          </cell>
          <cell r="Y1498" t="str">
            <v>A-IV MATEMATIKA</v>
          </cell>
          <cell r="Z1498" t="str">
            <v>10-07-2001</v>
          </cell>
          <cell r="AA1498" t="str">
            <v>Aktif</v>
          </cell>
          <cell r="AB1498" t="str">
            <v>PNS Daerah Kab./Kota yang bekerja pada Kab./Kota</v>
          </cell>
          <cell r="AC1498" t="str">
            <v>Pemerintah Kab. Tolitoli</v>
          </cell>
          <cell r="AD1498" t="str">
            <v>Pemerintah Kab. Tolitoli</v>
          </cell>
        </row>
        <row r="1499">
          <cell r="A1499">
            <v>1497</v>
          </cell>
          <cell r="B1499" t="str">
            <v>197806032008011010</v>
          </cell>
          <cell r="C1499" t="str">
            <v>570036243</v>
          </cell>
          <cell r="D1499" t="str">
            <v>KOLIL</v>
          </cell>
          <cell r="E1499" t="str">
            <v/>
          </cell>
          <cell r="F1499" t="str">
            <v>A.Md.Kep</v>
          </cell>
          <cell r="G1499" t="str">
            <v>MIJEN</v>
          </cell>
          <cell r="H1499" t="str">
            <v>03 - 06 - 1978</v>
          </cell>
          <cell r="I1499" t="str">
            <v>II/c</v>
          </cell>
          <cell r="J1499" t="str">
            <v>01 - 01 - 2008</v>
          </cell>
          <cell r="K1499" t="str">
            <v>01 - 12 - 2009</v>
          </cell>
          <cell r="L1499" t="str">
            <v>L</v>
          </cell>
          <cell r="M1499" t="str">
            <v>III/b</v>
          </cell>
          <cell r="N1499" t="str">
            <v>01 - 10 - 2017</v>
          </cell>
          <cell r="O1499" t="str">
            <v>10</v>
          </cell>
          <cell r="P1499" t="str">
            <v>9</v>
          </cell>
          <cell r="Q1499" t="str">
            <v/>
          </cell>
          <cell r="R1499" t="str">
            <v/>
          </cell>
          <cell r="S1499" t="str">
            <v/>
          </cell>
          <cell r="T1499" t="str">
            <v>01 - 10 - 2017</v>
          </cell>
          <cell r="U1499" t="str">
            <v>Perawat Mahir</v>
          </cell>
          <cell r="V1499" t="str">
            <v/>
          </cell>
          <cell r="W1499" t="str">
            <v>Sub Bidang Pelayanan Medis Dan Keperawatan</v>
          </cell>
          <cell r="X1499" t="str">
            <v>BIDANG PELAYANAN</v>
          </cell>
          <cell r="Y1499" t="str">
            <v>D-III KEPERAWATAN</v>
          </cell>
          <cell r="Z1499" t="str">
            <v>31-12-2004</v>
          </cell>
          <cell r="AA1499" t="str">
            <v>Aktif</v>
          </cell>
          <cell r="AB1499" t="str">
            <v>PNS Daerah Kab./Kota yang bekerja pada Kab./Kota</v>
          </cell>
          <cell r="AC1499" t="str">
            <v>Pemerintah Kab. Tolitoli</v>
          </cell>
          <cell r="AD1499" t="str">
            <v>Pemerintah Kab. Tolitoli</v>
          </cell>
        </row>
        <row r="1500">
          <cell r="A1500">
            <v>1498</v>
          </cell>
          <cell r="B1500" t="str">
            <v>196310242007011006</v>
          </cell>
          <cell r="C1500" t="str">
            <v>570027851</v>
          </cell>
          <cell r="D1500" t="str">
            <v>SALIM BAHDAR</v>
          </cell>
          <cell r="E1500" t="str">
            <v/>
          </cell>
          <cell r="F1500" t="str">
            <v>S.Sos</v>
          </cell>
          <cell r="G1500" t="str">
            <v>BANGGAI</v>
          </cell>
          <cell r="H1500" t="str">
            <v>24 - 10 - 1963</v>
          </cell>
          <cell r="I1500" t="str">
            <v>II/a</v>
          </cell>
          <cell r="J1500" t="str">
            <v>01 - 01 - 2007</v>
          </cell>
          <cell r="K1500" t="str">
            <v>01 - 10 - 2008</v>
          </cell>
          <cell r="L1500" t="str">
            <v>L</v>
          </cell>
          <cell r="M1500" t="str">
            <v>III/b</v>
          </cell>
          <cell r="N1500" t="str">
            <v>01 - 10 - 2017</v>
          </cell>
          <cell r="O1500" t="str">
            <v>11</v>
          </cell>
          <cell r="P1500" t="str">
            <v>9</v>
          </cell>
          <cell r="Q1500" t="str">
            <v/>
          </cell>
          <cell r="R1500" t="str">
            <v/>
          </cell>
          <cell r="S1500" t="str">
            <v/>
          </cell>
          <cell r="T1500" t="str">
            <v/>
          </cell>
          <cell r="U1500" t="str">
            <v/>
          </cell>
          <cell r="V1500" t="str">
            <v>STAF</v>
          </cell>
          <cell r="W1500" t="str">
            <v>Sub Bagian Umum Dan Kepegawaian</v>
          </cell>
          <cell r="X1500" t="str">
            <v>Bagian Tata Usaha</v>
          </cell>
          <cell r="Y1500" t="str">
            <v>S-1 ILMU ADMINISTRASI NEGARA</v>
          </cell>
          <cell r="Z1500" t="str">
            <v>31-12-2012</v>
          </cell>
          <cell r="AA1500" t="str">
            <v>Aktif</v>
          </cell>
          <cell r="AB1500" t="str">
            <v>PNS Daerah Kab./Kota yang bekerja pada Kab./Kota</v>
          </cell>
          <cell r="AC1500" t="str">
            <v>Pemerintah Kab. Tolitoli</v>
          </cell>
          <cell r="AD1500" t="str">
            <v>Pemerintah Kab. Tolitoli</v>
          </cell>
        </row>
        <row r="1501">
          <cell r="A1501">
            <v>1499</v>
          </cell>
          <cell r="B1501" t="str">
            <v>198608302011012017</v>
          </cell>
          <cell r="C1501" t="str">
            <v/>
          </cell>
          <cell r="D1501" t="str">
            <v>ASMAWATI</v>
          </cell>
          <cell r="E1501" t="str">
            <v/>
          </cell>
          <cell r="F1501" t="str">
            <v>S.Pd</v>
          </cell>
          <cell r="G1501" t="str">
            <v>BUOL</v>
          </cell>
          <cell r="H1501" t="str">
            <v>30 - 08 - 1986</v>
          </cell>
          <cell r="I1501" t="str">
            <v>III/a</v>
          </cell>
          <cell r="J1501" t="str">
            <v>01 - 01 - 2011</v>
          </cell>
          <cell r="K1501" t="str">
            <v>01 - 01 - 2013</v>
          </cell>
          <cell r="L1501" t="str">
            <v>P</v>
          </cell>
          <cell r="M1501" t="str">
            <v>III/a</v>
          </cell>
          <cell r="N1501" t="str">
            <v>01 - 01 - 2011</v>
          </cell>
          <cell r="O1501" t="str">
            <v>0</v>
          </cell>
          <cell r="P1501" t="str">
            <v>0</v>
          </cell>
          <cell r="Q1501" t="str">
            <v/>
          </cell>
          <cell r="R1501" t="str">
            <v/>
          </cell>
          <cell r="S1501" t="str">
            <v/>
          </cell>
          <cell r="T1501" t="str">
            <v>01 - 01 - 2013</v>
          </cell>
          <cell r="U1501" t="str">
            <v>Guru Pertama</v>
          </cell>
          <cell r="V1501" t="str">
            <v/>
          </cell>
          <cell r="W1501" t="str">
            <v>SMP NEGERI 5 OGODEIDE</v>
          </cell>
          <cell r="X1501" t="str">
            <v>CABANG DISPENBUD KECAMATAN OGODEIDE</v>
          </cell>
          <cell r="Y1501" t="str">
            <v>S-1 TEKNOLOGI PENDIDIKAN</v>
          </cell>
          <cell r="Z1501" t="str">
            <v>31-12-2009</v>
          </cell>
          <cell r="AA1501" t="str">
            <v>Aktif</v>
          </cell>
          <cell r="AB1501" t="str">
            <v>PNS Daerah Kab./Kota yang bekerja pada Kab./Kota</v>
          </cell>
          <cell r="AC1501" t="str">
            <v>Pemerintah Kab. Tolitoli</v>
          </cell>
          <cell r="AD1501" t="str">
            <v>Pemerintah Kab. Tolitoli</v>
          </cell>
        </row>
        <row r="1502">
          <cell r="A1502">
            <v>1500</v>
          </cell>
          <cell r="B1502" t="str">
            <v>196807141989032014</v>
          </cell>
          <cell r="C1502" t="str">
            <v>140235358</v>
          </cell>
          <cell r="D1502" t="str">
            <v>ASNI K ACHMADI</v>
          </cell>
          <cell r="E1502" t="str">
            <v/>
          </cell>
          <cell r="F1502" t="str">
            <v/>
          </cell>
          <cell r="G1502" t="str">
            <v>LEOK I</v>
          </cell>
          <cell r="H1502" t="str">
            <v>14 - 07 - 1968</v>
          </cell>
          <cell r="I1502" t="str">
            <v>II/a</v>
          </cell>
          <cell r="J1502" t="str">
            <v>01 - 03 - 1989</v>
          </cell>
          <cell r="K1502" t="str">
            <v>01 - 09 - 1990</v>
          </cell>
          <cell r="L1502" t="str">
            <v>P</v>
          </cell>
          <cell r="M1502" t="str">
            <v>III/d</v>
          </cell>
          <cell r="N1502" t="str">
            <v>01 - 04 - 2009</v>
          </cell>
          <cell r="O1502" t="str">
            <v>15</v>
          </cell>
          <cell r="P1502" t="str">
            <v>1</v>
          </cell>
          <cell r="Q1502" t="str">
            <v/>
          </cell>
          <cell r="R1502" t="str">
            <v/>
          </cell>
          <cell r="S1502" t="str">
            <v/>
          </cell>
          <cell r="T1502" t="str">
            <v>01 - 10 - 2009</v>
          </cell>
          <cell r="U1502" t="str">
            <v>Perawat Penyelia</v>
          </cell>
          <cell r="V1502" t="str">
            <v/>
          </cell>
          <cell r="W1502" t="str">
            <v>UPT Puskesmas Kayulompa</v>
          </cell>
          <cell r="X1502" t="str">
            <v>Dinas Kesehatan</v>
          </cell>
          <cell r="Y1502" t="str">
            <v>SEKOLAH PERAWAT KESEHATAN</v>
          </cell>
          <cell r="Z1502" t="str">
            <v>31-12-1988</v>
          </cell>
          <cell r="AA1502" t="str">
            <v>Aktif</v>
          </cell>
          <cell r="AB1502" t="str">
            <v>PNS Daerah Kab./Kota yang bekerja pada Kab./Kota</v>
          </cell>
          <cell r="AC1502" t="str">
            <v>Pemerintah Kab. Tolitoli</v>
          </cell>
          <cell r="AD1502" t="str">
            <v>Pemerintah Kab. Tolitoli</v>
          </cell>
        </row>
        <row r="1503">
          <cell r="A1503">
            <v>1501</v>
          </cell>
          <cell r="B1503" t="str">
            <v>196804121989032019</v>
          </cell>
          <cell r="C1503" t="str">
            <v>140235360</v>
          </cell>
          <cell r="D1503" t="str">
            <v>SALEHA UMAR LAMATA</v>
          </cell>
          <cell r="E1503" t="str">
            <v/>
          </cell>
          <cell r="F1503" t="str">
            <v/>
          </cell>
          <cell r="G1503" t="str">
            <v>TOLITOLI</v>
          </cell>
          <cell r="H1503" t="str">
            <v>12 - 04 - 1968</v>
          </cell>
          <cell r="I1503" t="str">
            <v>II/a</v>
          </cell>
          <cell r="J1503" t="str">
            <v>01 - 03 - 1989</v>
          </cell>
          <cell r="K1503" t="str">
            <v>01 - 02 - 1991</v>
          </cell>
          <cell r="L1503" t="str">
            <v>P</v>
          </cell>
          <cell r="M1503" t="str">
            <v>III/d</v>
          </cell>
          <cell r="N1503" t="str">
            <v>01 - 10 - 2008</v>
          </cell>
          <cell r="O1503" t="str">
            <v>14</v>
          </cell>
          <cell r="P1503" t="str">
            <v>7</v>
          </cell>
          <cell r="Q1503" t="str">
            <v/>
          </cell>
          <cell r="R1503" t="str">
            <v/>
          </cell>
          <cell r="S1503" t="str">
            <v/>
          </cell>
          <cell r="T1503" t="str">
            <v>01 - 09 - 2008</v>
          </cell>
          <cell r="U1503" t="str">
            <v>Perawat Penyelia</v>
          </cell>
          <cell r="V1503" t="str">
            <v/>
          </cell>
          <cell r="W1503" t="str">
            <v>PUSKESMAS LAULALANG</v>
          </cell>
          <cell r="X1503" t="str">
            <v>DINAS KESEHATAN</v>
          </cell>
          <cell r="Y1503" t="str">
            <v>SEKOLAH PERAWAT KESEHATAN</v>
          </cell>
          <cell r="Z1503" t="str">
            <v>31-12-1988</v>
          </cell>
          <cell r="AA1503" t="str">
            <v>Aktif</v>
          </cell>
          <cell r="AB1503" t="str">
            <v>PNS Daerah Kab./Kota yang bekerja pada Kab./Kota</v>
          </cell>
          <cell r="AC1503" t="str">
            <v>Pemerintah Kab. Tolitoli</v>
          </cell>
          <cell r="AD1503" t="str">
            <v>Pemerintah Kab. Tolitoli</v>
          </cell>
        </row>
        <row r="1504">
          <cell r="A1504">
            <v>1502</v>
          </cell>
          <cell r="B1504" t="str">
            <v>197404052014092001</v>
          </cell>
          <cell r="C1504" t="str">
            <v/>
          </cell>
          <cell r="D1504" t="str">
            <v>NURMIATI</v>
          </cell>
          <cell r="E1504" t="str">
            <v/>
          </cell>
          <cell r="F1504" t="str">
            <v>S.Ag</v>
          </cell>
          <cell r="G1504" t="str">
            <v>BARRU</v>
          </cell>
          <cell r="H1504" t="str">
            <v>05 - 04 - 1974</v>
          </cell>
          <cell r="I1504" t="str">
            <v>III/a</v>
          </cell>
          <cell r="J1504" t="str">
            <v>01 - 09 - 2014</v>
          </cell>
          <cell r="K1504" t="str">
            <v>01 - 12 - 2015</v>
          </cell>
          <cell r="L1504" t="str">
            <v>P</v>
          </cell>
          <cell r="M1504" t="str">
            <v>III/a</v>
          </cell>
          <cell r="N1504" t="str">
            <v>01 - 09 - 2014</v>
          </cell>
          <cell r="O1504" t="str">
            <v>9</v>
          </cell>
          <cell r="P1504" t="str">
            <v>8</v>
          </cell>
          <cell r="Q1504" t="str">
            <v/>
          </cell>
          <cell r="R1504" t="str">
            <v/>
          </cell>
          <cell r="S1504" t="str">
            <v/>
          </cell>
          <cell r="T1504" t="str">
            <v/>
          </cell>
          <cell r="U1504" t="str">
            <v/>
          </cell>
          <cell r="V1504" t="str">
            <v>GURU SD</v>
          </cell>
          <cell r="W1504" t="str">
            <v>SDN 2 BINONTOAN</v>
          </cell>
          <cell r="X1504" t="str">
            <v>CABANG DISPENBUD KECAMATAN TOLITOLI UTARA</v>
          </cell>
          <cell r="Y1504" t="str">
            <v>S-1 TARBIYAH</v>
          </cell>
          <cell r="Z1504" t="str">
            <v>26-07-1999</v>
          </cell>
          <cell r="AA1504" t="str">
            <v>Aktif</v>
          </cell>
          <cell r="AB1504" t="str">
            <v>PNS Daerah Kab./Kota yang bekerja pada Kab./Kota</v>
          </cell>
          <cell r="AC1504" t="str">
            <v>Pemerintah Kab. Tolitoli</v>
          </cell>
          <cell r="AD1504" t="str">
            <v>Pemerintah Kab. Tolitoli</v>
          </cell>
        </row>
        <row r="1505">
          <cell r="A1505">
            <v>1503</v>
          </cell>
          <cell r="B1505" t="str">
            <v>196102051994031001</v>
          </cell>
          <cell r="C1505" t="str">
            <v>570011931</v>
          </cell>
          <cell r="D1505" t="str">
            <v>YUSUF</v>
          </cell>
          <cell r="E1505" t="str">
            <v/>
          </cell>
          <cell r="F1505" t="str">
            <v>S.SOS</v>
          </cell>
          <cell r="G1505" t="str">
            <v>TOLITOLI</v>
          </cell>
          <cell r="H1505" t="str">
            <v>05 - 02 - 1961</v>
          </cell>
          <cell r="I1505" t="str">
            <v>II/b</v>
          </cell>
          <cell r="J1505" t="str">
            <v>01 - 03 - 1994</v>
          </cell>
          <cell r="K1505" t="str">
            <v>01 - 07 - 1995</v>
          </cell>
          <cell r="L1505" t="str">
            <v>L</v>
          </cell>
          <cell r="M1505" t="str">
            <v>III/d</v>
          </cell>
          <cell r="N1505" t="str">
            <v>01 - 04 - 2006</v>
          </cell>
          <cell r="O1505" t="str">
            <v>10</v>
          </cell>
          <cell r="P1505" t="str">
            <v>0</v>
          </cell>
          <cell r="Q1505" t="str">
            <v/>
          </cell>
          <cell r="R1505" t="str">
            <v/>
          </cell>
          <cell r="S1505" t="str">
            <v/>
          </cell>
          <cell r="T1505" t="str">
            <v>08 - 01 - 2015</v>
          </cell>
          <cell r="U1505" t="str">
            <v>Pengawas Pemerintahan Muda</v>
          </cell>
          <cell r="V1505" t="str">
            <v/>
          </cell>
          <cell r="W1505" t="str">
            <v>INSPEKTORAT</v>
          </cell>
          <cell r="X1505" t="str">
            <v>Pemerintah Kabupaten Tolitoli</v>
          </cell>
          <cell r="Y1505" t="str">
            <v>S-1 SOSIAL POLITIK ADMINISTRASI NEGARA</v>
          </cell>
          <cell r="Z1505" t="str">
            <v>31-12-1999</v>
          </cell>
          <cell r="AA1505" t="str">
            <v>Aktif</v>
          </cell>
          <cell r="AB1505" t="str">
            <v>PNS Daerah Kab./Kota yang bekerja pada Kab./Kota</v>
          </cell>
          <cell r="AC1505" t="str">
            <v>Pemerintah Kab. Tolitoli</v>
          </cell>
          <cell r="AD1505" t="str">
            <v>Pemerintah Kab. Tolitoli</v>
          </cell>
        </row>
        <row r="1506">
          <cell r="A1506">
            <v>1504</v>
          </cell>
          <cell r="B1506" t="str">
            <v>198410092009042002</v>
          </cell>
          <cell r="C1506" t="str">
            <v/>
          </cell>
          <cell r="D1506" t="str">
            <v>KARLINA</v>
          </cell>
          <cell r="E1506" t="str">
            <v/>
          </cell>
          <cell r="F1506" t="str">
            <v>A.Md.Kep</v>
          </cell>
          <cell r="G1506" t="str">
            <v>SANDANA</v>
          </cell>
          <cell r="H1506" t="str">
            <v>09 - 10 - 1984</v>
          </cell>
          <cell r="I1506" t="str">
            <v>II/c</v>
          </cell>
          <cell r="J1506" t="str">
            <v>01 - 04 - 2009</v>
          </cell>
          <cell r="K1506" t="str">
            <v>01 - 01 - 2011</v>
          </cell>
          <cell r="L1506" t="str">
            <v>P</v>
          </cell>
          <cell r="M1506" t="str">
            <v>III/a</v>
          </cell>
          <cell r="N1506" t="str">
            <v>01 - 04 - 2016</v>
          </cell>
          <cell r="O1506" t="str">
            <v>5</v>
          </cell>
          <cell r="P1506" t="str">
            <v>0</v>
          </cell>
          <cell r="Q1506" t="str">
            <v/>
          </cell>
          <cell r="R1506" t="str">
            <v/>
          </cell>
          <cell r="S1506" t="str">
            <v/>
          </cell>
          <cell r="T1506" t="str">
            <v>01 - 04 - 2016</v>
          </cell>
          <cell r="U1506" t="str">
            <v>Perawat Pelaksana Lanjutan</v>
          </cell>
          <cell r="V1506" t="str">
            <v/>
          </cell>
          <cell r="W1506" t="str">
            <v>RUMAH SAKIT UMUM DAERAH MOKOPIDO</v>
          </cell>
          <cell r="X1506" t="str">
            <v>Pemerintah Kabupaten Tolitoli</v>
          </cell>
          <cell r="Y1506" t="str">
            <v>D-III KEPERAWATAN</v>
          </cell>
          <cell r="Z1506" t="str">
            <v>31-12-2000</v>
          </cell>
          <cell r="AA1506" t="str">
            <v>Aktif</v>
          </cell>
          <cell r="AB1506" t="str">
            <v>PNS Daerah Kab./Kota yang bekerja pada Kab./Kota</v>
          </cell>
          <cell r="AC1506" t="str">
            <v>Pemerintah Kab. Tolitoli</v>
          </cell>
          <cell r="AD1506" t="str">
            <v>Pemerintah Kab. Tolitoli</v>
          </cell>
        </row>
        <row r="1507">
          <cell r="A1507">
            <v>1505</v>
          </cell>
          <cell r="B1507" t="str">
            <v>198407252008011003</v>
          </cell>
          <cell r="C1507" t="str">
            <v>570035970</v>
          </cell>
          <cell r="D1507" t="str">
            <v>DEDIMIZWAR</v>
          </cell>
          <cell r="E1507" t="str">
            <v/>
          </cell>
          <cell r="F1507" t="str">
            <v/>
          </cell>
          <cell r="G1507" t="str">
            <v>TOLITOLI</v>
          </cell>
          <cell r="H1507" t="str">
            <v>25 - 07 - 1984</v>
          </cell>
          <cell r="I1507" t="str">
            <v>II/a</v>
          </cell>
          <cell r="J1507" t="str">
            <v>01 - 01 - 2008</v>
          </cell>
          <cell r="K1507" t="str">
            <v>01 - 12 - 2009</v>
          </cell>
          <cell r="L1507" t="str">
            <v>L</v>
          </cell>
          <cell r="M1507" t="str">
            <v>II/c</v>
          </cell>
          <cell r="N1507" t="str">
            <v>01 - 04 - 2018</v>
          </cell>
          <cell r="O1507" t="str">
            <v>14</v>
          </cell>
          <cell r="P1507" t="str">
            <v>3</v>
          </cell>
          <cell r="Q1507" t="str">
            <v/>
          </cell>
          <cell r="R1507" t="str">
            <v/>
          </cell>
          <cell r="S1507" t="str">
            <v/>
          </cell>
          <cell r="T1507" t="str">
            <v/>
          </cell>
          <cell r="U1507" t="str">
            <v/>
          </cell>
          <cell r="V1507" t="str">
            <v>PENATA USAHA KEUANGAN</v>
          </cell>
          <cell r="W1507" t="str">
            <v>Sub Bagian Keuangan Dan Aset</v>
          </cell>
          <cell r="X1507" t="str">
            <v>Kecamatan Dondo</v>
          </cell>
          <cell r="Y1507" t="str">
            <v>SMA IPS</v>
          </cell>
          <cell r="Z1507" t="str">
            <v>01-01-2002</v>
          </cell>
          <cell r="AA1507" t="str">
            <v>Aktif</v>
          </cell>
          <cell r="AB1507" t="str">
            <v>PNS Daerah Kab./Kota yang bekerja pada Kab./Kota</v>
          </cell>
          <cell r="AC1507" t="str">
            <v>Pemerintah Kab. Tolitoli</v>
          </cell>
          <cell r="AD1507" t="str">
            <v>Pemerintah Kab. Tolitoli</v>
          </cell>
        </row>
        <row r="1508">
          <cell r="A1508">
            <v>1506</v>
          </cell>
          <cell r="B1508" t="str">
            <v>198205202011012013</v>
          </cell>
          <cell r="C1508" t="str">
            <v/>
          </cell>
          <cell r="D1508" t="str">
            <v>KASMAWATI</v>
          </cell>
          <cell r="E1508" t="str">
            <v/>
          </cell>
          <cell r="F1508" t="str">
            <v>A.Ma</v>
          </cell>
          <cell r="G1508" t="str">
            <v>TOLITOLI</v>
          </cell>
          <cell r="H1508" t="str">
            <v>20 - 05 - 1982</v>
          </cell>
          <cell r="I1508" t="str">
            <v>II/b</v>
          </cell>
          <cell r="J1508" t="str">
            <v>01 - 01 - 2011</v>
          </cell>
          <cell r="K1508" t="str">
            <v>01 - 01 - 2013</v>
          </cell>
          <cell r="L1508" t="str">
            <v>P</v>
          </cell>
          <cell r="M1508" t="str">
            <v>II/b</v>
          </cell>
          <cell r="N1508" t="str">
            <v>01 - 01 - 2011</v>
          </cell>
          <cell r="O1508" t="str">
            <v>3</v>
          </cell>
          <cell r="P1508" t="str">
            <v>0</v>
          </cell>
          <cell r="Q1508" t="str">
            <v/>
          </cell>
          <cell r="R1508" t="str">
            <v/>
          </cell>
          <cell r="S1508" t="str">
            <v/>
          </cell>
          <cell r="T1508" t="str">
            <v>01 - 01 - 2013</v>
          </cell>
          <cell r="U1508" t="str">
            <v>Guru Pratama Tingkat. I</v>
          </cell>
          <cell r="V1508" t="str">
            <v/>
          </cell>
          <cell r="W1508" t="str">
            <v>SDN LAMPASIO</v>
          </cell>
          <cell r="X1508" t="str">
            <v>CABANG DISPENBUD KECAMATAN LAMPASIO</v>
          </cell>
          <cell r="Y1508" t="str">
            <v>D-II PGSD</v>
          </cell>
          <cell r="Z1508" t="str">
            <v>31-12-2005</v>
          </cell>
          <cell r="AA1508" t="str">
            <v>Aktif</v>
          </cell>
          <cell r="AB1508" t="str">
            <v>PNS Daerah Kab./Kota yang bekerja pada Kab./Kota</v>
          </cell>
          <cell r="AC1508" t="str">
            <v>Pemerintah Kab. Tolitoli</v>
          </cell>
          <cell r="AD1508" t="str">
            <v>Pemerintah Kab. Tolitoli</v>
          </cell>
        </row>
        <row r="1509">
          <cell r="A1509">
            <v>1507</v>
          </cell>
          <cell r="B1509" t="str">
            <v>197307192007011013</v>
          </cell>
          <cell r="C1509" t="str">
            <v>570027632</v>
          </cell>
          <cell r="D1509" t="str">
            <v>JAINUDIN</v>
          </cell>
          <cell r="E1509" t="str">
            <v/>
          </cell>
          <cell r="F1509" t="str">
            <v>S.Sos</v>
          </cell>
          <cell r="G1509" t="str">
            <v>TOLITOLI</v>
          </cell>
          <cell r="H1509" t="str">
            <v>19 - 07 - 1973</v>
          </cell>
          <cell r="I1509" t="str">
            <v>II/a</v>
          </cell>
          <cell r="J1509" t="str">
            <v>01 - 01 - 2007</v>
          </cell>
          <cell r="K1509" t="str">
            <v>01 - 10 - 2008</v>
          </cell>
          <cell r="L1509" t="str">
            <v>L</v>
          </cell>
          <cell r="M1509" t="str">
            <v>III/b</v>
          </cell>
          <cell r="N1509" t="str">
            <v>01 - 10 - 2017</v>
          </cell>
          <cell r="O1509" t="str">
            <v>8</v>
          </cell>
          <cell r="P1509" t="str">
            <v>9</v>
          </cell>
          <cell r="Q1509" t="str">
            <v/>
          </cell>
          <cell r="R1509" t="str">
            <v/>
          </cell>
          <cell r="S1509" t="str">
            <v/>
          </cell>
          <cell r="T1509" t="str">
            <v/>
          </cell>
          <cell r="U1509" t="str">
            <v/>
          </cell>
          <cell r="V1509" t="str">
            <v>PENGADMINISTRASI LAPORAN DAN EVALUASI</v>
          </cell>
          <cell r="W1509" t="str">
            <v>Sub Bidang Organisasi Kemasyarakatan</v>
          </cell>
          <cell r="X1509" t="str">
            <v>Badan Kesatuan Bangsa Dan Politik</v>
          </cell>
          <cell r="Y1509" t="str">
            <v>S-1 ILMU PEMERINTAHAN</v>
          </cell>
          <cell r="Z1509" t="str">
            <v>31-12-2012</v>
          </cell>
          <cell r="AA1509" t="str">
            <v>Aktif</v>
          </cell>
          <cell r="AB1509" t="str">
            <v>PNS Daerah Kab./Kota yang bekerja pada Kab./Kota</v>
          </cell>
          <cell r="AC1509" t="str">
            <v>Pemerintah Kab. Tolitoli</v>
          </cell>
          <cell r="AD1509" t="str">
            <v>Pemerintah Kab. Tolitoli</v>
          </cell>
        </row>
        <row r="1510">
          <cell r="A1510">
            <v>1508</v>
          </cell>
          <cell r="B1510" t="str">
            <v>198309092002112001</v>
          </cell>
          <cell r="C1510" t="str">
            <v>570013950</v>
          </cell>
          <cell r="D1510" t="str">
            <v>SUCIANAH</v>
          </cell>
          <cell r="E1510" t="str">
            <v/>
          </cell>
          <cell r="F1510" t="str">
            <v>SE</v>
          </cell>
          <cell r="G1510" t="str">
            <v>TOLITOLI</v>
          </cell>
          <cell r="H1510" t="str">
            <v>09 - 09 - 1983</v>
          </cell>
          <cell r="I1510" t="str">
            <v>II/a</v>
          </cell>
          <cell r="J1510" t="str">
            <v>01 - 11 - 2002</v>
          </cell>
          <cell r="K1510" t="str">
            <v>01 - 12 - 2003</v>
          </cell>
          <cell r="L1510" t="str">
            <v>P</v>
          </cell>
          <cell r="M1510" t="str">
            <v>III/c</v>
          </cell>
          <cell r="N1510" t="str">
            <v>01 - 04 - 2017</v>
          </cell>
          <cell r="O1510" t="str">
            <v>11</v>
          </cell>
          <cell r="P1510" t="str">
            <v>0</v>
          </cell>
          <cell r="Q1510" t="str">
            <v/>
          </cell>
          <cell r="R1510" t="str">
            <v/>
          </cell>
          <cell r="S1510" t="str">
            <v/>
          </cell>
          <cell r="T1510" t="str">
            <v/>
          </cell>
          <cell r="U1510" t="str">
            <v/>
          </cell>
          <cell r="V1510" t="str">
            <v>PENYUSUN PROGRAM DAN LAPORAN</v>
          </cell>
          <cell r="W1510" t="str">
            <v>SUBBAG KEUANGAN UMUM</v>
          </cell>
          <cell r="X1510" t="str">
            <v>SEKRETARIAT</v>
          </cell>
          <cell r="Y1510" t="str">
            <v>S-1 MANAJEMEN</v>
          </cell>
          <cell r="Z1510" t="str">
            <v>31-12-2005</v>
          </cell>
          <cell r="AA1510" t="str">
            <v>Aktif</v>
          </cell>
          <cell r="AB1510" t="str">
            <v>PNS Daerah Kab./Kota yang bekerja pada Kab./Kota</v>
          </cell>
          <cell r="AC1510" t="str">
            <v>Pemerintah Kab. Tolitoli</v>
          </cell>
          <cell r="AD1510" t="str">
            <v>Pemerintah Kab. Tolitoli</v>
          </cell>
        </row>
        <row r="1511">
          <cell r="A1511">
            <v>1509</v>
          </cell>
          <cell r="B1511" t="str">
            <v>197606052003121006</v>
          </cell>
          <cell r="C1511" t="str">
            <v>570016041</v>
          </cell>
          <cell r="D1511" t="str">
            <v>RASUADIN</v>
          </cell>
          <cell r="E1511" t="str">
            <v/>
          </cell>
          <cell r="F1511" t="str">
            <v/>
          </cell>
          <cell r="G1511" t="str">
            <v>NALU</v>
          </cell>
          <cell r="H1511" t="str">
            <v>05 - 06 - 1976</v>
          </cell>
          <cell r="I1511" t="str">
            <v>II/a</v>
          </cell>
          <cell r="J1511" t="str">
            <v>01 - 12 - 2003</v>
          </cell>
          <cell r="K1511" t="str">
            <v>01 - 02 - 2005</v>
          </cell>
          <cell r="L1511" t="str">
            <v>L</v>
          </cell>
          <cell r="M1511" t="str">
            <v>II/d</v>
          </cell>
          <cell r="N1511" t="str">
            <v>01 - 04 - 2016</v>
          </cell>
          <cell r="O1511" t="str">
            <v>16</v>
          </cell>
          <cell r="P1511" t="str">
            <v>10</v>
          </cell>
          <cell r="Q1511" t="str">
            <v/>
          </cell>
          <cell r="R1511" t="str">
            <v/>
          </cell>
          <cell r="S1511" t="str">
            <v/>
          </cell>
          <cell r="T1511" t="str">
            <v/>
          </cell>
          <cell r="U1511" t="str">
            <v/>
          </cell>
          <cell r="V1511" t="str">
            <v>FUNGSIONAL UMUM</v>
          </cell>
          <cell r="W1511" t="str">
            <v>Sub Bagian Umum Dan Kepegawaian</v>
          </cell>
          <cell r="X1511" t="str">
            <v>SEKRETARIAT</v>
          </cell>
          <cell r="Y1511" t="str">
            <v>SMEA KEUANGAN</v>
          </cell>
          <cell r="Z1511" t="str">
            <v>31-12-1994</v>
          </cell>
          <cell r="AA1511" t="str">
            <v>Aktif</v>
          </cell>
          <cell r="AB1511" t="str">
            <v>PNS Daerah Kab./Kota yang bekerja pada Kab./Kota</v>
          </cell>
          <cell r="AC1511" t="str">
            <v>Pemerintah Kab. Tolitoli</v>
          </cell>
          <cell r="AD1511" t="str">
            <v>Pemerintah Kab. Tolitoli</v>
          </cell>
        </row>
        <row r="1512">
          <cell r="A1512">
            <v>1510</v>
          </cell>
          <cell r="B1512" t="str">
            <v>196709301994082001</v>
          </cell>
          <cell r="C1512" t="str">
            <v>132080164</v>
          </cell>
          <cell r="D1512" t="str">
            <v>RUSTINI BAKRI</v>
          </cell>
          <cell r="E1512" t="str">
            <v/>
          </cell>
          <cell r="F1512" t="str">
            <v>A.Ma.Pd</v>
          </cell>
          <cell r="G1512" t="str">
            <v>LINGADAN</v>
          </cell>
          <cell r="H1512" t="str">
            <v>30 - 09 - 1967</v>
          </cell>
          <cell r="I1512" t="str">
            <v>II/a</v>
          </cell>
          <cell r="J1512" t="str">
            <v>01 - 08 - 1994</v>
          </cell>
          <cell r="K1512" t="str">
            <v>01 - 07 - 1996</v>
          </cell>
          <cell r="L1512" t="str">
            <v>P</v>
          </cell>
          <cell r="M1512" t="str">
            <v>III/d</v>
          </cell>
          <cell r="N1512" t="str">
            <v>01 - 10 - 2016</v>
          </cell>
          <cell r="O1512" t="str">
            <v>17</v>
          </cell>
          <cell r="P1512" t="str">
            <v>2</v>
          </cell>
          <cell r="Q1512" t="str">
            <v/>
          </cell>
          <cell r="R1512" t="str">
            <v/>
          </cell>
          <cell r="S1512" t="str">
            <v/>
          </cell>
          <cell r="T1512" t="str">
            <v>01 - 04 - 2013</v>
          </cell>
          <cell r="U1512" t="str">
            <v>Guru Muda</v>
          </cell>
          <cell r="V1512" t="str">
            <v/>
          </cell>
          <cell r="W1512" t="str">
            <v>SDN 1 LINGADAN</v>
          </cell>
          <cell r="X1512" t="str">
            <v>CABANG DISPENBUD KECAMATAN DAKOPEMEAN</v>
          </cell>
          <cell r="Y1512" t="str">
            <v>D-II/A-II PGSD</v>
          </cell>
          <cell r="Z1512" t="str">
            <v>31-12-2001</v>
          </cell>
          <cell r="AA1512" t="str">
            <v>Aktif</v>
          </cell>
          <cell r="AB1512" t="str">
            <v>PNS Daerah Kab./Kota yang bekerja pada Kab./Kota</v>
          </cell>
          <cell r="AC1512" t="str">
            <v>Pemerintah Kab. Tolitoli</v>
          </cell>
          <cell r="AD1512" t="str">
            <v>Pemerintah Kab. Tolitoli</v>
          </cell>
        </row>
        <row r="1513">
          <cell r="A1513">
            <v>1511</v>
          </cell>
          <cell r="B1513" t="str">
            <v>197804022008012021</v>
          </cell>
          <cell r="C1513" t="str">
            <v>570036105</v>
          </cell>
          <cell r="D1513" t="str">
            <v>HASNAH</v>
          </cell>
          <cell r="E1513" t="str">
            <v/>
          </cell>
          <cell r="F1513" t="str">
            <v>SP</v>
          </cell>
          <cell r="G1513" t="str">
            <v>TOLITOLI</v>
          </cell>
          <cell r="H1513" t="str">
            <v>02 - 04 - 1978</v>
          </cell>
          <cell r="I1513" t="str">
            <v>III/a</v>
          </cell>
          <cell r="J1513" t="str">
            <v>01 - 01 - 2008</v>
          </cell>
          <cell r="K1513" t="str">
            <v>01 - 12 - 2009</v>
          </cell>
          <cell r="L1513" t="str">
            <v>P</v>
          </cell>
          <cell r="M1513" t="str">
            <v>III/d</v>
          </cell>
          <cell r="N1513" t="str">
            <v>01 - 10 - 2017</v>
          </cell>
          <cell r="O1513" t="str">
            <v>14</v>
          </cell>
          <cell r="P1513" t="str">
            <v>9</v>
          </cell>
          <cell r="Q1513" t="str">
            <v/>
          </cell>
          <cell r="R1513" t="str">
            <v/>
          </cell>
          <cell r="S1513" t="str">
            <v/>
          </cell>
          <cell r="T1513" t="str">
            <v>01 - 04 - 2015</v>
          </cell>
          <cell r="U1513" t="str">
            <v>Penyuluh Pertanian Muda</v>
          </cell>
          <cell r="V1513" t="str">
            <v/>
          </cell>
          <cell r="W1513" t="str">
            <v>SUBBID PELAYANAN PENYULUHAN</v>
          </cell>
          <cell r="X1513" t="str">
            <v>BIDANG PENYULUHAN</v>
          </cell>
          <cell r="Y1513" t="str">
            <v>S-1 PERTANIAN AGRONOMI</v>
          </cell>
          <cell r="Z1513" t="str">
            <v>31-12-2001</v>
          </cell>
          <cell r="AA1513" t="str">
            <v>Aktif</v>
          </cell>
          <cell r="AB1513" t="str">
            <v>PNS Daerah Kab./Kota yang bekerja pada Kab./Kota</v>
          </cell>
          <cell r="AC1513" t="str">
            <v>Pemerintah Kab. Tolitoli</v>
          </cell>
          <cell r="AD1513" t="str">
            <v>Pemerintah Kab. Tolitoli</v>
          </cell>
        </row>
        <row r="1514">
          <cell r="A1514">
            <v>1512</v>
          </cell>
          <cell r="B1514" t="str">
            <v>196806131999072001</v>
          </cell>
          <cell r="C1514" t="str">
            <v>132244813</v>
          </cell>
          <cell r="D1514" t="str">
            <v>OLIANTI H DUNGGIO</v>
          </cell>
          <cell r="E1514" t="str">
            <v/>
          </cell>
          <cell r="F1514" t="str">
            <v>S.Pd</v>
          </cell>
          <cell r="G1514" t="str">
            <v>GORONTALO</v>
          </cell>
          <cell r="H1514" t="str">
            <v>13 - 06 - 1968</v>
          </cell>
          <cell r="I1514" t="str">
            <v>II/a</v>
          </cell>
          <cell r="J1514" t="str">
            <v>01 - 07 - 1999</v>
          </cell>
          <cell r="K1514" t="str">
            <v>01 - 08 - 2000</v>
          </cell>
          <cell r="L1514" t="str">
            <v>P</v>
          </cell>
          <cell r="M1514" t="str">
            <v>III/c</v>
          </cell>
          <cell r="N1514" t="str">
            <v>01 - 04 - 2014</v>
          </cell>
          <cell r="O1514" t="str">
            <v>14</v>
          </cell>
          <cell r="P1514" t="str">
            <v>11</v>
          </cell>
          <cell r="Q1514" t="str">
            <v/>
          </cell>
          <cell r="R1514" t="str">
            <v/>
          </cell>
          <cell r="S1514" t="str">
            <v/>
          </cell>
          <cell r="T1514" t="str">
            <v>01 - 04 - 2014</v>
          </cell>
          <cell r="U1514" t="str">
            <v>Guru Muda</v>
          </cell>
          <cell r="V1514" t="str">
            <v/>
          </cell>
          <cell r="W1514" t="str">
            <v>SD Negeri 10 Tolitoli</v>
          </cell>
          <cell r="X1514" t="str">
            <v>Dinas Pendidikan Dan Kebudayaan</v>
          </cell>
          <cell r="Y1514" t="str">
            <v>S-1 ILMU PENDIDIKAN</v>
          </cell>
          <cell r="Z1514" t="str">
            <v>31-12-2010</v>
          </cell>
          <cell r="AA1514" t="str">
            <v>Aktif</v>
          </cell>
          <cell r="AB1514" t="str">
            <v>PNS Daerah Kab./Kota yang bekerja pada Kab./Kota</v>
          </cell>
          <cell r="AC1514" t="str">
            <v>Pemerintah Kab. Tolitoli</v>
          </cell>
          <cell r="AD1514" t="str">
            <v>Pemerintah Kab. Tolitoli</v>
          </cell>
        </row>
        <row r="1515">
          <cell r="A1515">
            <v>1513</v>
          </cell>
          <cell r="B1515" t="str">
            <v>196710301998031002</v>
          </cell>
          <cell r="C1515" t="str">
            <v>132211525</v>
          </cell>
          <cell r="D1515" t="str">
            <v>ZAINUDDIN</v>
          </cell>
          <cell r="E1515" t="str">
            <v/>
          </cell>
          <cell r="F1515" t="str">
            <v>S.Pd.SD</v>
          </cell>
          <cell r="G1515" t="str">
            <v>LAPE-LOPOK</v>
          </cell>
          <cell r="H1515" t="str">
            <v>30 - 10 - 1967</v>
          </cell>
          <cell r="I1515" t="str">
            <v>II/a</v>
          </cell>
          <cell r="J1515" t="str">
            <v>01 - 03 - 1998</v>
          </cell>
          <cell r="K1515" t="str">
            <v>01 - 09 - 1999</v>
          </cell>
          <cell r="L1515" t="str">
            <v>L</v>
          </cell>
          <cell r="M1515" t="str">
            <v>III/d</v>
          </cell>
          <cell r="N1515" t="str">
            <v>01 - 04 - 2018</v>
          </cell>
          <cell r="O1515" t="str">
            <v>15</v>
          </cell>
          <cell r="P1515" t="str">
            <v>1</v>
          </cell>
          <cell r="Q1515" t="str">
            <v/>
          </cell>
          <cell r="R1515" t="str">
            <v/>
          </cell>
          <cell r="S1515" t="str">
            <v/>
          </cell>
          <cell r="T1515" t="str">
            <v>01 - 10 - 2014</v>
          </cell>
          <cell r="U1515" t="str">
            <v>Guru Muda</v>
          </cell>
          <cell r="V1515" t="str">
            <v/>
          </cell>
          <cell r="W1515" t="str">
            <v>SDN 1 KAMALU</v>
          </cell>
          <cell r="X1515" t="str">
            <v>CABANG DISPENBUD KECAMATAN OGODEIDE</v>
          </cell>
          <cell r="Y1515" t="str">
            <v>S-1 PGSD</v>
          </cell>
          <cell r="Z1515" t="str">
            <v>01-01-2009</v>
          </cell>
          <cell r="AA1515" t="str">
            <v>Aktif</v>
          </cell>
          <cell r="AB1515" t="str">
            <v>PNS Daerah Kab./Kota yang bekerja pada Kab./Kota</v>
          </cell>
          <cell r="AC1515" t="str">
            <v>Pemerintah Kab. Tolitoli</v>
          </cell>
          <cell r="AD1515" t="str">
            <v>Pemerintah Kab. Tolitoli</v>
          </cell>
        </row>
        <row r="1516">
          <cell r="A1516">
            <v>1514</v>
          </cell>
          <cell r="B1516" t="str">
            <v>197903042007011008</v>
          </cell>
          <cell r="C1516" t="str">
            <v>570027741</v>
          </cell>
          <cell r="D1516" t="str">
            <v>MARTANTO KURNIAWAN</v>
          </cell>
          <cell r="E1516" t="str">
            <v/>
          </cell>
          <cell r="F1516" t="str">
            <v/>
          </cell>
          <cell r="G1516" t="str">
            <v>D I YOGYAKARTA</v>
          </cell>
          <cell r="H1516" t="str">
            <v>04 - 03 - 1979</v>
          </cell>
          <cell r="I1516" t="str">
            <v>II/a</v>
          </cell>
          <cell r="J1516" t="str">
            <v>01 - 01 - 2007</v>
          </cell>
          <cell r="K1516" t="str">
            <v>01 - 10 - 2008</v>
          </cell>
          <cell r="L1516" t="str">
            <v>L</v>
          </cell>
          <cell r="M1516" t="str">
            <v>II/c</v>
          </cell>
          <cell r="N1516" t="str">
            <v>01 - 10 - 2015</v>
          </cell>
          <cell r="O1516" t="str">
            <v>12</v>
          </cell>
          <cell r="P1516" t="str">
            <v>9</v>
          </cell>
          <cell r="Q1516" t="str">
            <v/>
          </cell>
          <cell r="R1516" t="str">
            <v/>
          </cell>
          <cell r="S1516" t="str">
            <v/>
          </cell>
          <cell r="T1516" t="str">
            <v/>
          </cell>
          <cell r="U1516" t="str">
            <v/>
          </cell>
          <cell r="V1516" t="str">
            <v>STAF</v>
          </cell>
          <cell r="W1516" t="str">
            <v>Sub Bagian Umum Dan Kepegawaian</v>
          </cell>
          <cell r="X1516" t="str">
            <v>Sekretariat</v>
          </cell>
          <cell r="Y1516" t="str">
            <v>SMA</v>
          </cell>
          <cell r="Z1516" t="str">
            <v>31-12-1997</v>
          </cell>
          <cell r="AA1516" t="str">
            <v>Aktif</v>
          </cell>
          <cell r="AB1516" t="str">
            <v>PNS Daerah Kab./Kota yang bekerja pada Kab./Kota</v>
          </cell>
          <cell r="AC1516" t="str">
            <v>Pemerintah Kab. Tolitoli</v>
          </cell>
          <cell r="AD1516" t="str">
            <v>Pemerintah Kab. Tolitoli</v>
          </cell>
        </row>
        <row r="1517">
          <cell r="A1517">
            <v>1515</v>
          </cell>
          <cell r="B1517" t="str">
            <v>196706291991022001</v>
          </cell>
          <cell r="C1517" t="str">
            <v>140258325</v>
          </cell>
          <cell r="D1517" t="str">
            <v>FARITA</v>
          </cell>
          <cell r="E1517" t="str">
            <v/>
          </cell>
          <cell r="F1517" t="str">
            <v>-</v>
          </cell>
          <cell r="G1517" t="str">
            <v>MANADO</v>
          </cell>
          <cell r="H1517" t="str">
            <v>29 - 06 - 1967</v>
          </cell>
          <cell r="I1517" t="str">
            <v>II/a</v>
          </cell>
          <cell r="J1517" t="str">
            <v>01 - 02 - 1991</v>
          </cell>
          <cell r="K1517" t="str">
            <v>01 - 03 - 1992</v>
          </cell>
          <cell r="L1517" t="str">
            <v>P</v>
          </cell>
          <cell r="M1517" t="str">
            <v>III/d</v>
          </cell>
          <cell r="N1517" t="str">
            <v>01 - 04 - 2014</v>
          </cell>
          <cell r="O1517" t="str">
            <v>19</v>
          </cell>
          <cell r="P1517" t="str">
            <v>2</v>
          </cell>
          <cell r="Q1517" t="str">
            <v/>
          </cell>
          <cell r="R1517" t="str">
            <v/>
          </cell>
          <cell r="S1517" t="str">
            <v/>
          </cell>
          <cell r="T1517" t="str">
            <v>01 - 04 - 2014</v>
          </cell>
          <cell r="U1517" t="str">
            <v>Pranata Laboratorium Kesehatan Penyelia</v>
          </cell>
          <cell r="V1517" t="str">
            <v/>
          </cell>
          <cell r="W1517" t="str">
            <v>Sub Bidang Patologi Klinik Dan Radiologi</v>
          </cell>
          <cell r="X1517" t="str">
            <v>BIDANG PENUNJANG  MEDIS</v>
          </cell>
          <cell r="Y1517" t="str">
            <v>SMAK</v>
          </cell>
          <cell r="Z1517" t="str">
            <v>31-12-1988</v>
          </cell>
          <cell r="AA1517" t="str">
            <v>Aktif</v>
          </cell>
          <cell r="AB1517" t="str">
            <v>PNS Daerah Kab./Kota yang bekerja pada Kab./Kota</v>
          </cell>
          <cell r="AC1517" t="str">
            <v>Pemerintah Kab. Tolitoli</v>
          </cell>
          <cell r="AD1517" t="str">
            <v>Pemerintah Kab. Tolitoli</v>
          </cell>
        </row>
        <row r="1518">
          <cell r="A1518">
            <v>1516</v>
          </cell>
          <cell r="B1518" t="str">
            <v>197402122002121009</v>
          </cell>
          <cell r="C1518" t="str">
            <v>570015235</v>
          </cell>
          <cell r="D1518" t="str">
            <v>RIDWAN S GOBEL</v>
          </cell>
          <cell r="E1518" t="str">
            <v/>
          </cell>
          <cell r="F1518" t="str">
            <v>SE</v>
          </cell>
          <cell r="G1518" t="str">
            <v>BUOL</v>
          </cell>
          <cell r="H1518" t="str">
            <v>12 - 02 - 1974</v>
          </cell>
          <cell r="I1518" t="str">
            <v>II/a</v>
          </cell>
          <cell r="J1518" t="str">
            <v>01 - 12 - 2002</v>
          </cell>
          <cell r="K1518" t="str">
            <v>01 - 02 - 2004</v>
          </cell>
          <cell r="L1518" t="str">
            <v>L</v>
          </cell>
          <cell r="M1518" t="str">
            <v>III/b</v>
          </cell>
          <cell r="N1518" t="str">
            <v>01 - 04 - 2014</v>
          </cell>
          <cell r="O1518" t="str">
            <v>6</v>
          </cell>
          <cell r="P1518" t="str">
            <v>4</v>
          </cell>
          <cell r="Q1518" t="str">
            <v/>
          </cell>
          <cell r="R1518" t="str">
            <v/>
          </cell>
          <cell r="S1518" t="str">
            <v/>
          </cell>
          <cell r="T1518" t="str">
            <v>08 - 01 - 2015</v>
          </cell>
          <cell r="U1518" t="str">
            <v>Pengawas Pemerintahan Pertama</v>
          </cell>
          <cell r="V1518" t="str">
            <v/>
          </cell>
          <cell r="W1518" t="str">
            <v>INSPEKTORAT</v>
          </cell>
          <cell r="X1518" t="str">
            <v>Pemerintah Kabupaten Tolitoli</v>
          </cell>
          <cell r="Y1518" t="str">
            <v>S-1 EKONOMI MANAJEMEN</v>
          </cell>
          <cell r="Z1518" t="str">
            <v>31-12-2007</v>
          </cell>
          <cell r="AA1518" t="str">
            <v>Aktif</v>
          </cell>
          <cell r="AB1518" t="str">
            <v>PNS Daerah Kab./Kota yang bekerja pada Kab./Kota</v>
          </cell>
          <cell r="AC1518" t="str">
            <v>Pemerintah Kab. Tolitoli</v>
          </cell>
          <cell r="AD1518" t="str">
            <v>Pemerintah Kab. Tolitoli</v>
          </cell>
        </row>
        <row r="1519">
          <cell r="A1519">
            <v>1517</v>
          </cell>
          <cell r="B1519" t="str">
            <v>197701212007012018</v>
          </cell>
          <cell r="C1519" t="str">
            <v>570027812</v>
          </cell>
          <cell r="D1519" t="str">
            <v>MASRIPA</v>
          </cell>
          <cell r="E1519" t="str">
            <v/>
          </cell>
          <cell r="F1519" t="str">
            <v/>
          </cell>
          <cell r="G1519" t="str">
            <v>TOLITOLI</v>
          </cell>
          <cell r="H1519" t="str">
            <v>21 - 01 - 1977</v>
          </cell>
          <cell r="I1519" t="str">
            <v>II/a</v>
          </cell>
          <cell r="J1519" t="str">
            <v>01 - 01 - 2007</v>
          </cell>
          <cell r="K1519" t="str">
            <v>01 - 10 - 2008</v>
          </cell>
          <cell r="L1519" t="str">
            <v>P</v>
          </cell>
          <cell r="M1519" t="str">
            <v>II/c</v>
          </cell>
          <cell r="N1519" t="str">
            <v>01 - 04 - 2016</v>
          </cell>
          <cell r="O1519" t="str">
            <v>16</v>
          </cell>
          <cell r="P1519" t="str">
            <v>3</v>
          </cell>
          <cell r="Q1519" t="str">
            <v/>
          </cell>
          <cell r="R1519" t="str">
            <v/>
          </cell>
          <cell r="S1519" t="str">
            <v/>
          </cell>
          <cell r="T1519" t="str">
            <v/>
          </cell>
          <cell r="U1519" t="str">
            <v/>
          </cell>
          <cell r="V1519" t="str">
            <v>PENYUSUN BAHAN RENCANA PROGRAM</v>
          </cell>
          <cell r="W1519" t="str">
            <v>SEKSI PENGEMBANGAN DAN PERIZINAN USAHA PERTANIAN</v>
          </cell>
          <cell r="X1519" t="str">
            <v>BIDANG AGRIBISNIS</v>
          </cell>
          <cell r="Y1519" t="str">
            <v>SEKOLAH PENYULUH PERTANIAN (SPP)</v>
          </cell>
          <cell r="Z1519" t="str">
            <v>31-12-1995</v>
          </cell>
          <cell r="AA1519" t="str">
            <v>Aktif</v>
          </cell>
          <cell r="AB1519" t="str">
            <v>PNS Daerah Kab./Kota yang bekerja pada Kab./Kota</v>
          </cell>
          <cell r="AC1519" t="str">
            <v>Pemerintah Kab. Tolitoli</v>
          </cell>
          <cell r="AD1519" t="str">
            <v>Pemerintah Kab. Tolitoli</v>
          </cell>
        </row>
        <row r="1520">
          <cell r="A1520">
            <v>1518</v>
          </cell>
          <cell r="B1520" t="str">
            <v>195812311986031151</v>
          </cell>
          <cell r="C1520" t="str">
            <v>131555294</v>
          </cell>
          <cell r="D1520" t="str">
            <v>RIFAI M</v>
          </cell>
          <cell r="E1520" t="str">
            <v/>
          </cell>
          <cell r="F1520" t="str">
            <v>A.Ma</v>
          </cell>
          <cell r="G1520" t="str">
            <v>SOPPENG</v>
          </cell>
          <cell r="H1520" t="str">
            <v>31 - 12 - 1958</v>
          </cell>
          <cell r="I1520" t="str">
            <v>II/a</v>
          </cell>
          <cell r="J1520" t="str">
            <v>01 - 03 - 1986</v>
          </cell>
          <cell r="K1520" t="str">
            <v>01 - 07 - 1987</v>
          </cell>
          <cell r="L1520" t="str">
            <v>L</v>
          </cell>
          <cell r="M1520" t="str">
            <v>IV/a</v>
          </cell>
          <cell r="N1520" t="str">
            <v>01 - 10 - 2014</v>
          </cell>
          <cell r="O1520" t="str">
            <v>23</v>
          </cell>
          <cell r="P1520" t="str">
            <v>7</v>
          </cell>
          <cell r="Q1520" t="str">
            <v/>
          </cell>
          <cell r="R1520" t="str">
            <v/>
          </cell>
          <cell r="S1520" t="str">
            <v/>
          </cell>
          <cell r="T1520" t="str">
            <v>01 - 10 - 2014</v>
          </cell>
          <cell r="U1520" t="str">
            <v>Guru Madya</v>
          </cell>
          <cell r="V1520" t="str">
            <v/>
          </cell>
          <cell r="W1520" t="str">
            <v>SDN 1 BUGA</v>
          </cell>
          <cell r="X1520" t="str">
            <v>CABANG DISPENBUD KECAMATAN OGODEIDE</v>
          </cell>
          <cell r="Y1520" t="str">
            <v>D-II</v>
          </cell>
          <cell r="Z1520" t="str">
            <v>31-12-1996</v>
          </cell>
          <cell r="AA1520" t="str">
            <v>Aktif</v>
          </cell>
          <cell r="AB1520" t="str">
            <v>PNS Daerah Kab./Kota yang bekerja pada Kab./Kota</v>
          </cell>
          <cell r="AC1520" t="str">
            <v>Pemerintah Kab. Tolitoli</v>
          </cell>
          <cell r="AD1520" t="str">
            <v>Pemerintah Kab. Tolitoli</v>
          </cell>
        </row>
        <row r="1521">
          <cell r="A1521">
            <v>1519</v>
          </cell>
          <cell r="B1521" t="str">
            <v>196601042014091001</v>
          </cell>
          <cell r="C1521" t="str">
            <v/>
          </cell>
          <cell r="D1521" t="str">
            <v>ABLI</v>
          </cell>
          <cell r="E1521" t="str">
            <v/>
          </cell>
          <cell r="F1521" t="str">
            <v/>
          </cell>
          <cell r="G1521" t="str">
            <v>TOLITOLI</v>
          </cell>
          <cell r="H1521" t="str">
            <v>04 - 01 - 1966</v>
          </cell>
          <cell r="I1521" t="str">
            <v>I/c</v>
          </cell>
          <cell r="J1521" t="str">
            <v>01 - 09 - 2014</v>
          </cell>
          <cell r="K1521" t="str">
            <v>01 - 12 - 2015</v>
          </cell>
          <cell r="L1521" t="str">
            <v>L</v>
          </cell>
          <cell r="M1521" t="str">
            <v>I/c</v>
          </cell>
          <cell r="N1521" t="str">
            <v>01 - 09 - 2014</v>
          </cell>
          <cell r="O1521" t="str">
            <v>13</v>
          </cell>
          <cell r="P1521" t="str">
            <v>8</v>
          </cell>
          <cell r="Q1521" t="str">
            <v/>
          </cell>
          <cell r="R1521" t="str">
            <v/>
          </cell>
          <cell r="S1521" t="str">
            <v/>
          </cell>
          <cell r="T1521" t="str">
            <v/>
          </cell>
          <cell r="U1521" t="str">
            <v/>
          </cell>
          <cell r="V1521" t="str">
            <v>TEKNIS / ADMINISTRASI LAINNYA</v>
          </cell>
          <cell r="W1521" t="str">
            <v>SDN 2 BINONTOAN</v>
          </cell>
          <cell r="X1521" t="str">
            <v>CABANG DISPENBUD KECAMATAN TOLITOLI UTARA</v>
          </cell>
          <cell r="Y1521" t="str">
            <v>SEKOLAH TEKNIK</v>
          </cell>
          <cell r="Z1521" t="str">
            <v>26-05-1983</v>
          </cell>
          <cell r="AA1521" t="str">
            <v>Aktif</v>
          </cell>
          <cell r="AB1521" t="str">
            <v>PNS Daerah Kab./Kota yang bekerja pada Kab./Kota</v>
          </cell>
          <cell r="AC1521" t="str">
            <v>Pemerintah Kab. Tolitoli</v>
          </cell>
          <cell r="AD1521" t="str">
            <v>Pemerintah Kab. Tolitoli</v>
          </cell>
        </row>
        <row r="1522">
          <cell r="A1522">
            <v>1520</v>
          </cell>
          <cell r="B1522" t="str">
            <v>198509202014092002</v>
          </cell>
          <cell r="C1522" t="str">
            <v/>
          </cell>
          <cell r="D1522" t="str">
            <v>SELMI LUISYE</v>
          </cell>
          <cell r="E1522" t="str">
            <v/>
          </cell>
          <cell r="F1522" t="str">
            <v/>
          </cell>
          <cell r="G1522" t="str">
            <v>TOLITOLI</v>
          </cell>
          <cell r="H1522" t="str">
            <v>20 - 09 - 1985</v>
          </cell>
          <cell r="I1522" t="str">
            <v>II/a</v>
          </cell>
          <cell r="J1522" t="str">
            <v>01 - 09 - 2014</v>
          </cell>
          <cell r="K1522" t="str">
            <v>01 - 09 - 2016</v>
          </cell>
          <cell r="L1522" t="str">
            <v>P</v>
          </cell>
          <cell r="M1522" t="str">
            <v>II/a</v>
          </cell>
          <cell r="N1522" t="str">
            <v>01 - 09 - 2014</v>
          </cell>
          <cell r="O1522" t="str">
            <v>10</v>
          </cell>
          <cell r="P1522" t="str">
            <v>1</v>
          </cell>
          <cell r="Q1522" t="str">
            <v/>
          </cell>
          <cell r="R1522" t="str">
            <v/>
          </cell>
          <cell r="S1522" t="str">
            <v/>
          </cell>
          <cell r="T1522" t="str">
            <v/>
          </cell>
          <cell r="U1522" t="str">
            <v/>
          </cell>
          <cell r="V1522" t="str">
            <v>PENGADMINISTRASI UMUM</v>
          </cell>
          <cell r="W1522" t="str">
            <v>SEKSI KETENTRAMAN DAN KETERTIBAN</v>
          </cell>
          <cell r="X1522" t="str">
            <v>KANTOR KECAMATAN DAMPAL SELATAN</v>
          </cell>
          <cell r="Y1522" t="str">
            <v>SMU BAHASA</v>
          </cell>
          <cell r="Z1522" t="str">
            <v>07-06-2003</v>
          </cell>
          <cell r="AA1522" t="str">
            <v>Aktif</v>
          </cell>
          <cell r="AB1522" t="str">
            <v>PNS Daerah Kab./Kota yang bekerja pada Kab./Kota</v>
          </cell>
          <cell r="AC1522" t="str">
            <v>Pemerintah Kab. Tolitoli</v>
          </cell>
          <cell r="AD1522" t="str">
            <v>Pemerintah Kab. Tolitoli</v>
          </cell>
        </row>
        <row r="1523">
          <cell r="A1523">
            <v>1521</v>
          </cell>
          <cell r="B1523" t="str">
            <v>196906022014092001</v>
          </cell>
          <cell r="C1523" t="str">
            <v/>
          </cell>
          <cell r="D1523" t="str">
            <v>WAHDA</v>
          </cell>
          <cell r="E1523" t="str">
            <v/>
          </cell>
          <cell r="F1523" t="str">
            <v/>
          </cell>
          <cell r="G1523" t="str">
            <v>TOLITOLI</v>
          </cell>
          <cell r="H1523" t="str">
            <v>02 - 06 - 1969</v>
          </cell>
          <cell r="I1523" t="str">
            <v>II/a</v>
          </cell>
          <cell r="J1523" t="str">
            <v>01 - 09 - 2014</v>
          </cell>
          <cell r="K1523" t="str">
            <v>01 - 12 - 2015</v>
          </cell>
          <cell r="L1523" t="str">
            <v>P</v>
          </cell>
          <cell r="M1523" t="str">
            <v>II/a</v>
          </cell>
          <cell r="N1523" t="str">
            <v>01 - 09 - 2014</v>
          </cell>
          <cell r="O1523" t="str">
            <v>10</v>
          </cell>
          <cell r="P1523" t="str">
            <v>8</v>
          </cell>
          <cell r="Q1523" t="str">
            <v/>
          </cell>
          <cell r="R1523" t="str">
            <v/>
          </cell>
          <cell r="S1523" t="str">
            <v/>
          </cell>
          <cell r="T1523" t="str">
            <v/>
          </cell>
          <cell r="U1523" t="str">
            <v/>
          </cell>
          <cell r="V1523" t="str">
            <v>TEKNIS / ADMINISTRASI LAINNYA</v>
          </cell>
          <cell r="W1523" t="str">
            <v>CABANG DISDIKPORA KEC. DAKOPEMEAN</v>
          </cell>
          <cell r="X1523" t="str">
            <v>DINAS PENDIDIKAN, PEMUDA DAN OLAH RAGA</v>
          </cell>
          <cell r="Y1523" t="str">
            <v>SMA IPS</v>
          </cell>
          <cell r="Z1523" t="str">
            <v>11-05-1989</v>
          </cell>
          <cell r="AA1523" t="str">
            <v>Aktif</v>
          </cell>
          <cell r="AB1523" t="str">
            <v>PNS Daerah Kab./Kota yang bekerja pada Kab./Kota</v>
          </cell>
          <cell r="AC1523" t="str">
            <v>Pemerintah Kab. Tolitoli</v>
          </cell>
          <cell r="AD1523" t="str">
            <v>Pemerintah Kab. Tolitoli</v>
          </cell>
        </row>
        <row r="1524">
          <cell r="A1524">
            <v>1522</v>
          </cell>
          <cell r="B1524" t="str">
            <v>195901081984122002</v>
          </cell>
          <cell r="C1524" t="str">
            <v>131210455</v>
          </cell>
          <cell r="D1524" t="str">
            <v>ARIATY A MASYHUR</v>
          </cell>
          <cell r="E1524" t="str">
            <v/>
          </cell>
          <cell r="F1524" t="str">
            <v>A.Ma.Pd.SD</v>
          </cell>
          <cell r="G1524" t="str">
            <v>TOLITOLI</v>
          </cell>
          <cell r="H1524" t="str">
            <v>08 - 01 - 1959</v>
          </cell>
          <cell r="I1524" t="str">
            <v>II/a</v>
          </cell>
          <cell r="J1524" t="str">
            <v>01 - 12 - 1984</v>
          </cell>
          <cell r="K1524" t="str">
            <v>01 - 05 - 1988</v>
          </cell>
          <cell r="L1524" t="str">
            <v>P</v>
          </cell>
          <cell r="M1524" t="str">
            <v>III/d</v>
          </cell>
          <cell r="N1524" t="str">
            <v>01 - 10 - 2015</v>
          </cell>
          <cell r="O1524" t="str">
            <v>25</v>
          </cell>
          <cell r="P1524" t="str">
            <v>10</v>
          </cell>
          <cell r="Q1524" t="str">
            <v/>
          </cell>
          <cell r="R1524" t="str">
            <v/>
          </cell>
          <cell r="S1524" t="str">
            <v/>
          </cell>
          <cell r="T1524" t="str">
            <v>27 - 03 - 2013</v>
          </cell>
          <cell r="U1524" t="str">
            <v>Guru Muda</v>
          </cell>
          <cell r="V1524" t="str">
            <v/>
          </cell>
          <cell r="W1524" t="str">
            <v>SDN LANTAPAN</v>
          </cell>
          <cell r="X1524" t="str">
            <v>CABANG DISPENBUD KECAMATAN GALANG</v>
          </cell>
          <cell r="Y1524" t="str">
            <v>D-II PENDIDIKAN GURU SEKOLAH DASAR</v>
          </cell>
          <cell r="Z1524" t="str">
            <v>31-12-2007</v>
          </cell>
          <cell r="AA1524" t="str">
            <v>Aktif</v>
          </cell>
          <cell r="AB1524" t="str">
            <v>PNS Daerah Kab./Kota yang bekerja pada Kab./Kota</v>
          </cell>
          <cell r="AC1524" t="str">
            <v>Pemerintah Kab. Tolitoli</v>
          </cell>
          <cell r="AD1524" t="str">
            <v>Pemerintah Kab. Tolitoli</v>
          </cell>
        </row>
        <row r="1525">
          <cell r="A1525">
            <v>1523</v>
          </cell>
          <cell r="B1525" t="str">
            <v>197008162005012012</v>
          </cell>
          <cell r="C1525" t="str">
            <v>570017255</v>
          </cell>
          <cell r="D1525" t="str">
            <v>ERNIDA SALIM MINU</v>
          </cell>
          <cell r="E1525" t="str">
            <v/>
          </cell>
          <cell r="F1525" t="str">
            <v>A.Ma</v>
          </cell>
          <cell r="G1525" t="str">
            <v>TOLITOLI</v>
          </cell>
          <cell r="H1525" t="str">
            <v>16 - 08 - 1970</v>
          </cell>
          <cell r="I1525" t="str">
            <v>II/b</v>
          </cell>
          <cell r="J1525" t="str">
            <v>01 - 01 - 2005</v>
          </cell>
          <cell r="K1525" t="str">
            <v>01 - 03 - 2006</v>
          </cell>
          <cell r="L1525" t="str">
            <v>P</v>
          </cell>
          <cell r="M1525" t="str">
            <v>III/b</v>
          </cell>
          <cell r="N1525" t="str">
            <v>01 - 04 - 2017</v>
          </cell>
          <cell r="O1525" t="str">
            <v>10</v>
          </cell>
          <cell r="P1525" t="str">
            <v>3</v>
          </cell>
          <cell r="Q1525" t="str">
            <v/>
          </cell>
          <cell r="R1525" t="str">
            <v/>
          </cell>
          <cell r="S1525" t="str">
            <v/>
          </cell>
          <cell r="T1525" t="str">
            <v>01 - 04 - 2014</v>
          </cell>
          <cell r="U1525" t="str">
            <v>Guru Pertama</v>
          </cell>
          <cell r="V1525" t="str">
            <v/>
          </cell>
          <cell r="W1525" t="str">
            <v>SDN PEMBINA TOLITOLI</v>
          </cell>
          <cell r="X1525" t="str">
            <v>CABANG DISPENBUD KECAMATAN BAOLAN</v>
          </cell>
          <cell r="Y1525" t="str">
            <v>D-II/A-II PGSD</v>
          </cell>
          <cell r="Z1525" t="str">
            <v>31-12-2003</v>
          </cell>
          <cell r="AA1525" t="str">
            <v>Aktif</v>
          </cell>
          <cell r="AB1525" t="str">
            <v>PNS Daerah Kab./Kota yang bekerja pada Kab./Kota</v>
          </cell>
          <cell r="AC1525" t="str">
            <v>Pemerintah Kab. Tolitoli</v>
          </cell>
          <cell r="AD1525" t="str">
            <v>Pemerintah Kab. Tolitoli</v>
          </cell>
        </row>
        <row r="1526">
          <cell r="A1526">
            <v>1524</v>
          </cell>
          <cell r="B1526" t="str">
            <v>198201202014091001</v>
          </cell>
          <cell r="C1526" t="str">
            <v/>
          </cell>
          <cell r="D1526" t="str">
            <v>TRI ISWANDI</v>
          </cell>
          <cell r="E1526" t="str">
            <v/>
          </cell>
          <cell r="F1526" t="str">
            <v/>
          </cell>
          <cell r="G1526" t="str">
            <v>TOLITOLI</v>
          </cell>
          <cell r="H1526" t="str">
            <v>20 - 01 - 1982</v>
          </cell>
          <cell r="I1526" t="str">
            <v>II/a</v>
          </cell>
          <cell r="J1526" t="str">
            <v>01 - 09 - 2014</v>
          </cell>
          <cell r="K1526" t="str">
            <v>01 - 12 - 2015</v>
          </cell>
          <cell r="L1526" t="str">
            <v>L</v>
          </cell>
          <cell r="M1526" t="str">
            <v>II/a</v>
          </cell>
          <cell r="N1526" t="str">
            <v>01 - 09 - 2014</v>
          </cell>
          <cell r="O1526" t="str">
            <v>10</v>
          </cell>
          <cell r="P1526" t="str">
            <v>0</v>
          </cell>
          <cell r="Q1526" t="str">
            <v/>
          </cell>
          <cell r="R1526" t="str">
            <v/>
          </cell>
          <cell r="S1526" t="str">
            <v/>
          </cell>
          <cell r="T1526" t="str">
            <v/>
          </cell>
          <cell r="U1526" t="str">
            <v/>
          </cell>
          <cell r="V1526" t="str">
            <v>TEKNIS / ADMINISTRASI LAINNYA</v>
          </cell>
          <cell r="W1526" t="str">
            <v>SMP NEGERI 2 LAMPASIO</v>
          </cell>
          <cell r="X1526" t="str">
            <v>CABANG DISPENBUD KECAMATAN LAMPASIO</v>
          </cell>
          <cell r="Y1526" t="str">
            <v>SMU IPS</v>
          </cell>
          <cell r="Z1526" t="str">
            <v>16-06-2000</v>
          </cell>
          <cell r="AA1526" t="str">
            <v>Aktif</v>
          </cell>
          <cell r="AB1526" t="str">
            <v>PNS Daerah Kab./Kota yang bekerja pada Kab./Kota</v>
          </cell>
          <cell r="AC1526" t="str">
            <v>Pemerintah Kab. Tolitoli</v>
          </cell>
          <cell r="AD1526" t="str">
            <v>Pemerintah Kab. Tolitoli</v>
          </cell>
        </row>
        <row r="1527">
          <cell r="A1527">
            <v>1525</v>
          </cell>
          <cell r="B1527" t="str">
            <v>197812222010011008</v>
          </cell>
          <cell r="C1527" t="str">
            <v/>
          </cell>
          <cell r="D1527" t="str">
            <v>ENDANG</v>
          </cell>
          <cell r="E1527" t="str">
            <v/>
          </cell>
          <cell r="F1527" t="str">
            <v>SE</v>
          </cell>
          <cell r="G1527" t="str">
            <v>DONGGALA</v>
          </cell>
          <cell r="H1527" t="str">
            <v>22 - 12 - 1978</v>
          </cell>
          <cell r="I1527" t="str">
            <v>II/a</v>
          </cell>
          <cell r="J1527" t="str">
            <v>01 - 01 - 2010</v>
          </cell>
          <cell r="K1527" t="str">
            <v>01 - 01 - 2012</v>
          </cell>
          <cell r="L1527" t="str">
            <v>L</v>
          </cell>
          <cell r="M1527" t="str">
            <v>III/a</v>
          </cell>
          <cell r="N1527" t="str">
            <v>01 - 10 - 2015</v>
          </cell>
          <cell r="O1527" t="str">
            <v>6</v>
          </cell>
          <cell r="P1527" t="str">
            <v>1</v>
          </cell>
          <cell r="Q1527" t="str">
            <v/>
          </cell>
          <cell r="R1527" t="str">
            <v/>
          </cell>
          <cell r="S1527" t="str">
            <v/>
          </cell>
          <cell r="T1527" t="str">
            <v/>
          </cell>
          <cell r="U1527" t="str">
            <v/>
          </cell>
          <cell r="V1527" t="str">
            <v>PENGURUS BARANG ASET</v>
          </cell>
          <cell r="W1527" t="str">
            <v>Sub Bagian Umum Dan Kepegawaian</v>
          </cell>
          <cell r="X1527" t="str">
            <v>Dinas Pendidikan Dan Kebudayaan</v>
          </cell>
          <cell r="Y1527" t="str">
            <v>S-1 EKONOMI MANAJEMEN</v>
          </cell>
          <cell r="Z1527" t="str">
            <v>31-12-2010</v>
          </cell>
          <cell r="AA1527" t="str">
            <v>Aktif</v>
          </cell>
          <cell r="AB1527" t="str">
            <v>PNS Daerah Kab./Kota yang bekerja pada Kab./Kota</v>
          </cell>
          <cell r="AC1527" t="str">
            <v>Pemerintah Kab. Tolitoli</v>
          </cell>
          <cell r="AD1527" t="str">
            <v>Pemerintah Kab. Tolitoli</v>
          </cell>
        </row>
        <row r="1528">
          <cell r="A1528">
            <v>1526</v>
          </cell>
          <cell r="B1528" t="str">
            <v>197109032009042001</v>
          </cell>
          <cell r="C1528" t="str">
            <v/>
          </cell>
          <cell r="D1528" t="str">
            <v>ISRAENI WAGE SEPTRIJIWATI</v>
          </cell>
          <cell r="E1528" t="str">
            <v/>
          </cell>
          <cell r="F1528" t="str">
            <v>A.Ma</v>
          </cell>
          <cell r="G1528" t="str">
            <v>UJUNG PANDANG</v>
          </cell>
          <cell r="H1528" t="str">
            <v>03 - 09 - 1971</v>
          </cell>
          <cell r="I1528" t="str">
            <v>II/b</v>
          </cell>
          <cell r="J1528" t="str">
            <v>01 - 04 - 2009</v>
          </cell>
          <cell r="K1528" t="str">
            <v>01 - 01 - 2011</v>
          </cell>
          <cell r="L1528" t="str">
            <v>P</v>
          </cell>
          <cell r="M1528" t="str">
            <v>II/d</v>
          </cell>
          <cell r="N1528" t="str">
            <v>01 - 04 - 2017</v>
          </cell>
          <cell r="O1528" t="str">
            <v>23</v>
          </cell>
          <cell r="P1528" t="str">
            <v>3</v>
          </cell>
          <cell r="Q1528" t="str">
            <v/>
          </cell>
          <cell r="R1528" t="str">
            <v/>
          </cell>
          <cell r="S1528" t="str">
            <v/>
          </cell>
          <cell r="T1528" t="str">
            <v>01 - 04 - 2017</v>
          </cell>
          <cell r="U1528" t="str">
            <v>Guru Muda Tingkat. I</v>
          </cell>
          <cell r="V1528" t="str">
            <v/>
          </cell>
          <cell r="W1528" t="str">
            <v>TK NEGERI PEMBINA</v>
          </cell>
          <cell r="X1528" t="str">
            <v/>
          </cell>
          <cell r="Y1528" t="str">
            <v>D-II PGTKI</v>
          </cell>
          <cell r="Z1528" t="str">
            <v>31-12-2003</v>
          </cell>
          <cell r="AA1528" t="str">
            <v>Aktif</v>
          </cell>
          <cell r="AB1528" t="str">
            <v>PNS Daerah Kab./Kota yang bekerja pada Kab./Kota</v>
          </cell>
          <cell r="AC1528" t="str">
            <v>Pemerintah Kab. Tolitoli</v>
          </cell>
          <cell r="AD1528" t="str">
            <v>Pemerintah Kab. Tolitoli</v>
          </cell>
        </row>
        <row r="1529">
          <cell r="A1529">
            <v>1527</v>
          </cell>
          <cell r="B1529" t="str">
            <v>197902152014111002</v>
          </cell>
          <cell r="C1529" t="str">
            <v/>
          </cell>
          <cell r="D1529" t="str">
            <v>SYAHRUDDIN</v>
          </cell>
          <cell r="E1529" t="str">
            <v/>
          </cell>
          <cell r="F1529" t="str">
            <v/>
          </cell>
          <cell r="G1529" t="str">
            <v>TOLITOLI</v>
          </cell>
          <cell r="H1529" t="str">
            <v>15 - 02 - 1979</v>
          </cell>
          <cell r="I1529" t="str">
            <v>II/a</v>
          </cell>
          <cell r="J1529" t="str">
            <v>01 - 11 - 2014</v>
          </cell>
          <cell r="K1529" t="str">
            <v>01 - 09 - 2016</v>
          </cell>
          <cell r="L1529" t="str">
            <v>L</v>
          </cell>
          <cell r="M1529" t="str">
            <v>II/a</v>
          </cell>
          <cell r="N1529" t="str">
            <v>01 - 11 - 2014</v>
          </cell>
          <cell r="O1529" t="str">
            <v>9</v>
          </cell>
          <cell r="P1529" t="str">
            <v>10</v>
          </cell>
          <cell r="Q1529" t="str">
            <v/>
          </cell>
          <cell r="R1529" t="str">
            <v/>
          </cell>
          <cell r="S1529" t="str">
            <v/>
          </cell>
          <cell r="T1529" t="str">
            <v/>
          </cell>
          <cell r="U1529" t="str">
            <v/>
          </cell>
          <cell r="V1529" t="str">
            <v>PENGADMINISTRASI SARANA DAN PRASARANA</v>
          </cell>
          <cell r="W1529" t="str">
            <v>SEKSI KETENTRAMAN DAN KETERTIBAN</v>
          </cell>
          <cell r="X1529" t="str">
            <v>KANTOR KECAMATAN LAMPASIO</v>
          </cell>
          <cell r="Y1529" t="str">
            <v>PERSAMAAN SLTA (PAKET C)</v>
          </cell>
          <cell r="Z1529" t="str">
            <v>01-11-2004</v>
          </cell>
          <cell r="AA1529" t="str">
            <v>Aktif</v>
          </cell>
          <cell r="AB1529" t="str">
            <v>PNS Daerah Kab./Kota yang bekerja pada Kab./Kota</v>
          </cell>
          <cell r="AC1529" t="str">
            <v>Pemerintah Kab. Tolitoli</v>
          </cell>
          <cell r="AD1529" t="str">
            <v>Pemerintah Kab. Tolitoli</v>
          </cell>
        </row>
        <row r="1530">
          <cell r="A1530">
            <v>1528</v>
          </cell>
          <cell r="B1530" t="str">
            <v>196204051989101001</v>
          </cell>
          <cell r="C1530" t="str">
            <v>131827606</v>
          </cell>
          <cell r="D1530" t="str">
            <v>DASIR</v>
          </cell>
          <cell r="E1530" t="str">
            <v/>
          </cell>
          <cell r="F1530" t="str">
            <v/>
          </cell>
          <cell r="G1530" t="str">
            <v>SANTIGI TRAGUSUNG</v>
          </cell>
          <cell r="H1530" t="str">
            <v>05 - 04 - 1962</v>
          </cell>
          <cell r="I1530" t="str">
            <v>I/a</v>
          </cell>
          <cell r="J1530" t="str">
            <v>01 - 10 - 1989</v>
          </cell>
          <cell r="K1530" t="str">
            <v>01 - 08 - 1991</v>
          </cell>
          <cell r="L1530" t="str">
            <v>L</v>
          </cell>
          <cell r="M1530" t="str">
            <v>II/b</v>
          </cell>
          <cell r="N1530" t="str">
            <v>01 - 04 - 2018</v>
          </cell>
          <cell r="O1530" t="str">
            <v>22</v>
          </cell>
          <cell r="P1530" t="str">
            <v>6</v>
          </cell>
          <cell r="Q1530" t="str">
            <v/>
          </cell>
          <cell r="R1530" t="str">
            <v/>
          </cell>
          <cell r="S1530" t="str">
            <v/>
          </cell>
          <cell r="T1530" t="str">
            <v/>
          </cell>
          <cell r="U1530" t="str">
            <v/>
          </cell>
          <cell r="V1530" t="str">
            <v>PENGADMINISTRASI UMUM</v>
          </cell>
          <cell r="W1530" t="str">
            <v>Sub Bagian Tata Usaha</v>
          </cell>
          <cell r="X1530" t="str">
            <v>Dinas Pendidikan Dan Kebudayaan</v>
          </cell>
          <cell r="Y1530" t="str">
            <v>PERSAMAAN SLTA (PAKET C)</v>
          </cell>
          <cell r="Z1530" t="str">
            <v>15-12-2008</v>
          </cell>
          <cell r="AA1530" t="str">
            <v>Aktif</v>
          </cell>
          <cell r="AB1530" t="str">
            <v>PNS Daerah Kab./Kota yang bekerja pada Kab./Kota</v>
          </cell>
          <cell r="AC1530" t="str">
            <v>Pemerintah Kab. Tolitoli</v>
          </cell>
          <cell r="AD1530" t="str">
            <v>Pemerintah Kab. Tolitoli</v>
          </cell>
        </row>
        <row r="1531">
          <cell r="A1531">
            <v>1529</v>
          </cell>
          <cell r="B1531" t="str">
            <v>198409092010011018</v>
          </cell>
          <cell r="C1531" t="str">
            <v/>
          </cell>
          <cell r="D1531" t="str">
            <v>MOHAMMAD REZA</v>
          </cell>
          <cell r="E1531" t="str">
            <v/>
          </cell>
          <cell r="F1531" t="str">
            <v/>
          </cell>
          <cell r="G1531" t="str">
            <v>BAJUGAN</v>
          </cell>
          <cell r="H1531" t="str">
            <v>09 - 09 - 1984</v>
          </cell>
          <cell r="I1531" t="str">
            <v>II/a</v>
          </cell>
          <cell r="J1531" t="str">
            <v>01 - 01 - 2010</v>
          </cell>
          <cell r="K1531" t="str">
            <v>01 - 01 - 2012</v>
          </cell>
          <cell r="L1531" t="str">
            <v>L</v>
          </cell>
          <cell r="M1531" t="str">
            <v>II/a</v>
          </cell>
          <cell r="N1531" t="str">
            <v>01 - 01 - 2010</v>
          </cell>
          <cell r="O1531" t="str">
            <v>5</v>
          </cell>
          <cell r="P1531" t="str">
            <v>4</v>
          </cell>
          <cell r="Q1531" t="str">
            <v/>
          </cell>
          <cell r="R1531" t="str">
            <v/>
          </cell>
          <cell r="S1531" t="str">
            <v/>
          </cell>
          <cell r="T1531" t="str">
            <v/>
          </cell>
          <cell r="U1531" t="str">
            <v/>
          </cell>
          <cell r="V1531" t="str">
            <v>TEKNIS / ADMINISTRASI LAINNYA</v>
          </cell>
          <cell r="W1531" t="str">
            <v>CABANG DISDIKPORA KEC. DAKOPEMEAN</v>
          </cell>
          <cell r="X1531" t="str">
            <v>DINAS PENDIDIKAN, PEMUDA DAN OLAH RAGA</v>
          </cell>
          <cell r="Y1531" t="str">
            <v>SMA A.3/IPS</v>
          </cell>
          <cell r="Z1531" t="str">
            <v>31-12-2002</v>
          </cell>
          <cell r="AA1531" t="str">
            <v>Aktif</v>
          </cell>
          <cell r="AB1531" t="str">
            <v>PNS Daerah Kab./Kota yang bekerja pada Kab./Kota</v>
          </cell>
          <cell r="AC1531" t="str">
            <v>Pemerintah Kab. Tolitoli</v>
          </cell>
          <cell r="AD1531" t="str">
            <v>Pemerintah Kab. Tolitoli</v>
          </cell>
        </row>
        <row r="1532">
          <cell r="A1532">
            <v>1530</v>
          </cell>
          <cell r="B1532" t="str">
            <v>197810052008012016</v>
          </cell>
          <cell r="C1532" t="str">
            <v>570036010</v>
          </cell>
          <cell r="D1532" t="str">
            <v>RUSNIDA</v>
          </cell>
          <cell r="E1532" t="str">
            <v/>
          </cell>
          <cell r="F1532" t="str">
            <v/>
          </cell>
          <cell r="G1532" t="str">
            <v>TOLITOLI</v>
          </cell>
          <cell r="H1532" t="str">
            <v>05 - 10 - 1978</v>
          </cell>
          <cell r="I1532" t="str">
            <v>I/c</v>
          </cell>
          <cell r="J1532" t="str">
            <v>01 - 01 - 2008</v>
          </cell>
          <cell r="K1532" t="str">
            <v>01 - 01 - 2008</v>
          </cell>
          <cell r="L1532" t="str">
            <v>P</v>
          </cell>
          <cell r="M1532" t="str">
            <v>II/b</v>
          </cell>
          <cell r="N1532" t="str">
            <v>01 - 04 - 2018</v>
          </cell>
          <cell r="O1532" t="str">
            <v>11</v>
          </cell>
          <cell r="P1532" t="str">
            <v>3</v>
          </cell>
          <cell r="Q1532" t="str">
            <v/>
          </cell>
          <cell r="R1532" t="str">
            <v/>
          </cell>
          <cell r="S1532" t="str">
            <v/>
          </cell>
          <cell r="T1532" t="str">
            <v/>
          </cell>
          <cell r="U1532" t="str">
            <v/>
          </cell>
          <cell r="V1532" t="str">
            <v>PENGADMINISTRASI RAPAT</v>
          </cell>
          <cell r="W1532" t="str">
            <v>Sub Bidang Pembauran</v>
          </cell>
          <cell r="X1532" t="str">
            <v>Bidang Integrasi Bangsa</v>
          </cell>
          <cell r="Y1532" t="str">
            <v>PERSAMAAN SLTA (PAKET C)</v>
          </cell>
          <cell r="Z1532" t="str">
            <v>07-01-2008</v>
          </cell>
          <cell r="AA1532" t="str">
            <v>Aktif</v>
          </cell>
          <cell r="AB1532" t="str">
            <v>PNS Daerah Kab./Kota yang bekerja pada Kab./Kota</v>
          </cell>
          <cell r="AC1532" t="str">
            <v>Pemerintah Kab. Tolitoli</v>
          </cell>
          <cell r="AD1532" t="str">
            <v>Pemerintah Kab. Tolitoli</v>
          </cell>
        </row>
        <row r="1533">
          <cell r="A1533">
            <v>1531</v>
          </cell>
          <cell r="B1533" t="str">
            <v>196211041986012003</v>
          </cell>
          <cell r="C1533" t="str">
            <v>131564355</v>
          </cell>
          <cell r="D1533" t="str">
            <v>BERTIN PUNUSINGON</v>
          </cell>
          <cell r="E1533" t="str">
            <v/>
          </cell>
          <cell r="F1533" t="str">
            <v/>
          </cell>
          <cell r="G1533" t="str">
            <v>MINAHASA</v>
          </cell>
          <cell r="H1533" t="str">
            <v>04 - 11 - 1962</v>
          </cell>
          <cell r="I1533" t="str">
            <v>II/a</v>
          </cell>
          <cell r="J1533" t="str">
            <v>01 - 01 - 1986</v>
          </cell>
          <cell r="K1533" t="str">
            <v>01 - 12 - 1987</v>
          </cell>
          <cell r="L1533" t="str">
            <v>P</v>
          </cell>
          <cell r="M1533" t="str">
            <v>IV/a</v>
          </cell>
          <cell r="N1533" t="str">
            <v>01 - 10 - 2011</v>
          </cell>
          <cell r="O1533" t="str">
            <v>20</v>
          </cell>
          <cell r="P1533" t="str">
            <v>9</v>
          </cell>
          <cell r="Q1533" t="str">
            <v/>
          </cell>
          <cell r="R1533" t="str">
            <v/>
          </cell>
          <cell r="S1533" t="str">
            <v/>
          </cell>
          <cell r="T1533" t="str">
            <v>01 - 10 - 2011</v>
          </cell>
          <cell r="U1533" t="str">
            <v>Guru Pembina</v>
          </cell>
          <cell r="V1533" t="str">
            <v/>
          </cell>
          <cell r="W1533" t="str">
            <v>SMP Negeri 4 Tolitoli</v>
          </cell>
          <cell r="X1533" t="str">
            <v>Dinas Pendidikan Dan Kebudayaan</v>
          </cell>
          <cell r="Y1533" t="str">
            <v>D-I/A-I PENDIDIKAN MORAL PANCASILA</v>
          </cell>
          <cell r="Z1533" t="str">
            <v>31-12-1985</v>
          </cell>
          <cell r="AA1533" t="str">
            <v>Aktif</v>
          </cell>
          <cell r="AB1533" t="str">
            <v>PNS Daerah Kab./Kota yang bekerja pada Kab./Kota</v>
          </cell>
          <cell r="AC1533" t="str">
            <v>Pemerintah Kab. Tolitoli</v>
          </cell>
          <cell r="AD1533" t="str">
            <v>Pemerintah Kab. Tolitoli</v>
          </cell>
        </row>
        <row r="1534">
          <cell r="A1534">
            <v>1532</v>
          </cell>
          <cell r="B1534" t="str">
            <v>196704181994121002</v>
          </cell>
          <cell r="C1534" t="str">
            <v>132122191</v>
          </cell>
          <cell r="D1534" t="str">
            <v>DWI SURYONO</v>
          </cell>
          <cell r="E1534" t="str">
            <v>DRS</v>
          </cell>
          <cell r="F1534" t="str">
            <v/>
          </cell>
          <cell r="G1534" t="str">
            <v>WONOSOBO</v>
          </cell>
          <cell r="H1534" t="str">
            <v>18 - 04 - 1967</v>
          </cell>
          <cell r="I1534" t="str">
            <v>III/a</v>
          </cell>
          <cell r="J1534" t="str">
            <v>01 - 12 - 1994</v>
          </cell>
          <cell r="K1534" t="str">
            <v>01 - 08 - 1996</v>
          </cell>
          <cell r="L1534" t="str">
            <v>L</v>
          </cell>
          <cell r="M1534" t="str">
            <v>IV/a</v>
          </cell>
          <cell r="N1534" t="str">
            <v>01 - 04 - 2007</v>
          </cell>
          <cell r="O1534" t="str">
            <v>12</v>
          </cell>
          <cell r="P1534" t="str">
            <v>4</v>
          </cell>
          <cell r="Q1534" t="str">
            <v/>
          </cell>
          <cell r="R1534" t="str">
            <v/>
          </cell>
          <cell r="S1534" t="str">
            <v/>
          </cell>
          <cell r="T1534" t="str">
            <v>18 - 08 - 2016</v>
          </cell>
          <cell r="U1534" t="str">
            <v>Pengawas Sekolah Utama - Tingkat Menengah</v>
          </cell>
          <cell r="V1534" t="str">
            <v/>
          </cell>
          <cell r="W1534" t="str">
            <v>Dinas Pendidikan Dan Kebudayaan</v>
          </cell>
          <cell r="X1534" t="str">
            <v>Pemerintah Kabupaten Tolitoli</v>
          </cell>
          <cell r="Y1534" t="str">
            <v>S-1 ILMU PENDIDIKAN</v>
          </cell>
          <cell r="Z1534" t="str">
            <v>31-12-1991</v>
          </cell>
          <cell r="AA1534" t="str">
            <v>Aktif</v>
          </cell>
          <cell r="AB1534" t="str">
            <v>PNS Daerah Kab./Kota yang bekerja pada Kab./Kota</v>
          </cell>
          <cell r="AC1534" t="str">
            <v>Pemerintah Kab. Tolitoli</v>
          </cell>
          <cell r="AD1534" t="str">
            <v>Pemerintah Kab. Tolitoli</v>
          </cell>
        </row>
        <row r="1535">
          <cell r="A1535">
            <v>1533</v>
          </cell>
          <cell r="B1535" t="str">
            <v>198307032014091001</v>
          </cell>
          <cell r="C1535" t="str">
            <v/>
          </cell>
          <cell r="D1535" t="str">
            <v>HERMAN</v>
          </cell>
          <cell r="E1535" t="str">
            <v/>
          </cell>
          <cell r="F1535" t="str">
            <v/>
          </cell>
          <cell r="G1535" t="str">
            <v>TOLITOLI</v>
          </cell>
          <cell r="H1535" t="str">
            <v>03 - 07 - 1983</v>
          </cell>
          <cell r="I1535" t="str">
            <v>II/a</v>
          </cell>
          <cell r="J1535" t="str">
            <v>01 - 09 - 2014</v>
          </cell>
          <cell r="K1535" t="str">
            <v>01 - 09 - 2016</v>
          </cell>
          <cell r="L1535" t="str">
            <v>L</v>
          </cell>
          <cell r="M1535" t="str">
            <v>II/a</v>
          </cell>
          <cell r="N1535" t="str">
            <v>01 - 09 - 2014</v>
          </cell>
          <cell r="O1535" t="str">
            <v>9</v>
          </cell>
          <cell r="P1535" t="str">
            <v>9</v>
          </cell>
          <cell r="Q1535" t="str">
            <v/>
          </cell>
          <cell r="R1535" t="str">
            <v/>
          </cell>
          <cell r="S1535" t="str">
            <v/>
          </cell>
          <cell r="T1535" t="str">
            <v/>
          </cell>
          <cell r="U1535" t="str">
            <v/>
          </cell>
          <cell r="V1535" t="str">
            <v>PENGADMINISTRASI PROGRAM DAN KEGIATAN</v>
          </cell>
          <cell r="W1535" t="str">
            <v>Bidang Pemerintahan Dan Sosial Budaya</v>
          </cell>
          <cell r="X1535" t="str">
            <v>Badan Penelitian Dan Pengembangan</v>
          </cell>
          <cell r="Y1535" t="str">
            <v>SMK SEKRETARIS</v>
          </cell>
          <cell r="Z1535" t="str">
            <v>14-06-2002</v>
          </cell>
          <cell r="AA1535" t="str">
            <v>Aktif</v>
          </cell>
          <cell r="AB1535" t="str">
            <v>PNS Daerah Kab./Kota yang bekerja pada Kab./Kota</v>
          </cell>
          <cell r="AC1535" t="str">
            <v>Pemerintah Kab. Tolitoli</v>
          </cell>
          <cell r="AD1535" t="str">
            <v>Pemerintah Kab. Tolitoli</v>
          </cell>
        </row>
        <row r="1536">
          <cell r="A1536">
            <v>1534</v>
          </cell>
          <cell r="B1536" t="str">
            <v>197903152008012011</v>
          </cell>
          <cell r="C1536" t="str">
            <v>570035975</v>
          </cell>
          <cell r="D1536" t="str">
            <v>RITA YUNINGSIH</v>
          </cell>
          <cell r="E1536" t="str">
            <v/>
          </cell>
          <cell r="F1536" t="str">
            <v>SE</v>
          </cell>
          <cell r="G1536" t="str">
            <v>DONGGALA</v>
          </cell>
          <cell r="H1536" t="str">
            <v>15 - 03 - 1979</v>
          </cell>
          <cell r="I1536" t="str">
            <v>II/a</v>
          </cell>
          <cell r="J1536" t="str">
            <v>01 - 01 - 2008</v>
          </cell>
          <cell r="K1536" t="str">
            <v>01 - 12 - 2009</v>
          </cell>
          <cell r="L1536" t="str">
            <v>P</v>
          </cell>
          <cell r="M1536" t="str">
            <v>III/b</v>
          </cell>
          <cell r="N1536" t="str">
            <v>01 - 10 - 2016</v>
          </cell>
          <cell r="O1536" t="str">
            <v>7</v>
          </cell>
          <cell r="P1536" t="str">
            <v>9</v>
          </cell>
          <cell r="Q1536" t="str">
            <v/>
          </cell>
          <cell r="R1536" t="str">
            <v/>
          </cell>
          <cell r="S1536" t="str">
            <v/>
          </cell>
          <cell r="T1536" t="str">
            <v/>
          </cell>
          <cell r="U1536" t="str">
            <v/>
          </cell>
          <cell r="V1536" t="str">
            <v>BENDAHARA PENGELUARAN</v>
          </cell>
          <cell r="W1536" t="str">
            <v>Sub Bagian Tata Usaha</v>
          </cell>
          <cell r="X1536" t="str">
            <v>Kantor Perwakilan Pemerintah Daerah</v>
          </cell>
          <cell r="Y1536" t="str">
            <v>S-1 EKONOMI MANAJEMEN</v>
          </cell>
          <cell r="Z1536" t="str">
            <v>31-12-1996</v>
          </cell>
          <cell r="AA1536" t="str">
            <v>Aktif</v>
          </cell>
          <cell r="AB1536" t="str">
            <v>PNS Daerah Kab./Kota yang bekerja pada Kab./Kota</v>
          </cell>
          <cell r="AC1536" t="str">
            <v>Pemerintah Kab. Tolitoli</v>
          </cell>
          <cell r="AD1536" t="str">
            <v>Pemerintah Kab. Tolitoli</v>
          </cell>
        </row>
        <row r="1537">
          <cell r="A1537">
            <v>1535</v>
          </cell>
          <cell r="B1537" t="str">
            <v>197907012006042034</v>
          </cell>
          <cell r="C1537" t="str">
            <v>570021156</v>
          </cell>
          <cell r="D1537" t="str">
            <v>RAHMATANG</v>
          </cell>
          <cell r="E1537" t="str">
            <v/>
          </cell>
          <cell r="F1537" t="str">
            <v>A.Ma.Pd</v>
          </cell>
          <cell r="G1537" t="str">
            <v>SONI</v>
          </cell>
          <cell r="H1537" t="str">
            <v>01 - 07 - 1979</v>
          </cell>
          <cell r="I1537" t="str">
            <v>II/b</v>
          </cell>
          <cell r="J1537" t="str">
            <v>01 - 04 - 2006</v>
          </cell>
          <cell r="K1537" t="str">
            <v>01 - 10 - 2007</v>
          </cell>
          <cell r="L1537" t="str">
            <v>P</v>
          </cell>
          <cell r="M1537" t="str">
            <v>III/a</v>
          </cell>
          <cell r="N1537" t="str">
            <v>01 - 04 - 2017</v>
          </cell>
          <cell r="O1537" t="str">
            <v>11</v>
          </cell>
          <cell r="P1537" t="str">
            <v>10</v>
          </cell>
          <cell r="Q1537" t="str">
            <v/>
          </cell>
          <cell r="R1537" t="str">
            <v/>
          </cell>
          <cell r="S1537" t="str">
            <v/>
          </cell>
          <cell r="T1537" t="str">
            <v>01 - 04 - 2017</v>
          </cell>
          <cell r="U1537" t="str">
            <v>Guru Pertama</v>
          </cell>
          <cell r="V1537" t="str">
            <v/>
          </cell>
          <cell r="W1537" t="str">
            <v>SDN 1 SONI</v>
          </cell>
          <cell r="X1537" t="str">
            <v>CABANG DISPENBUD KECAMATAN DAMPAL SELATAN</v>
          </cell>
          <cell r="Y1537" t="str">
            <v>D-II/A-II PGSD</v>
          </cell>
          <cell r="Z1537" t="str">
            <v>31-12-2001</v>
          </cell>
          <cell r="AA1537" t="str">
            <v>Aktif</v>
          </cell>
          <cell r="AB1537" t="str">
            <v>PNS Daerah Kab./Kota yang bekerja pada Kab./Kota</v>
          </cell>
          <cell r="AC1537" t="str">
            <v>Pemerintah Kab. Tolitoli</v>
          </cell>
          <cell r="AD1537" t="str">
            <v>Pemerintah Kab. Tolitoli</v>
          </cell>
        </row>
        <row r="1538">
          <cell r="A1538">
            <v>1536</v>
          </cell>
          <cell r="B1538" t="str">
            <v>198506172014092001</v>
          </cell>
          <cell r="C1538" t="str">
            <v/>
          </cell>
          <cell r="D1538" t="str">
            <v>MUHARNI</v>
          </cell>
          <cell r="E1538" t="str">
            <v/>
          </cell>
          <cell r="F1538" t="str">
            <v/>
          </cell>
          <cell r="G1538" t="str">
            <v>TOLITOLI</v>
          </cell>
          <cell r="H1538" t="str">
            <v>17 - 06 - 1985</v>
          </cell>
          <cell r="I1538" t="str">
            <v>II/a</v>
          </cell>
          <cell r="J1538" t="str">
            <v>01 - 09 - 2014</v>
          </cell>
          <cell r="K1538" t="str">
            <v>01 - 09 - 2016</v>
          </cell>
          <cell r="L1538" t="str">
            <v>P</v>
          </cell>
          <cell r="M1538" t="str">
            <v>II/a</v>
          </cell>
          <cell r="N1538" t="str">
            <v>01 - 09 - 2014</v>
          </cell>
          <cell r="O1538" t="str">
            <v>10</v>
          </cell>
          <cell r="P1538" t="str">
            <v>8</v>
          </cell>
          <cell r="Q1538" t="str">
            <v/>
          </cell>
          <cell r="R1538" t="str">
            <v/>
          </cell>
          <cell r="S1538" t="str">
            <v/>
          </cell>
          <cell r="T1538" t="str">
            <v/>
          </cell>
          <cell r="U1538" t="str">
            <v/>
          </cell>
          <cell r="V1538" t="str">
            <v>TENAGA ADMINISTRASI</v>
          </cell>
          <cell r="W1538" t="str">
            <v>SDN ANGGASAN</v>
          </cell>
          <cell r="X1538" t="str">
            <v>CABANG DISPENBUD KECAMATAN DONDO</v>
          </cell>
          <cell r="Y1538" t="str">
            <v>SMK SEKRETARIS</v>
          </cell>
          <cell r="Z1538" t="str">
            <v>07-06-2003</v>
          </cell>
          <cell r="AA1538" t="str">
            <v>Aktif</v>
          </cell>
          <cell r="AB1538" t="str">
            <v>PNS Daerah Kab./Kota yang bekerja pada Kab./Kota</v>
          </cell>
          <cell r="AC1538" t="str">
            <v>Pemerintah Kab. Tolitoli</v>
          </cell>
          <cell r="AD1538" t="str">
            <v>Pemerintah Kab. Tolitoli</v>
          </cell>
        </row>
        <row r="1539">
          <cell r="A1539">
            <v>1537</v>
          </cell>
          <cell r="B1539" t="str">
            <v>196701011988032026</v>
          </cell>
          <cell r="C1539" t="str">
            <v>140212860</v>
          </cell>
          <cell r="D1539" t="str">
            <v>DAHLIANA SYAMSUDIN TAIM</v>
          </cell>
          <cell r="E1539" t="str">
            <v/>
          </cell>
          <cell r="F1539" t="str">
            <v/>
          </cell>
          <cell r="G1539" t="str">
            <v>TOLITOLI</v>
          </cell>
          <cell r="H1539" t="str">
            <v>01 - 01 - 1967</v>
          </cell>
          <cell r="I1539" t="str">
            <v>II/a</v>
          </cell>
          <cell r="J1539" t="str">
            <v>01 - 03 - 1988</v>
          </cell>
          <cell r="K1539" t="str">
            <v>01 - 03 - 1990</v>
          </cell>
          <cell r="L1539" t="str">
            <v>P</v>
          </cell>
          <cell r="M1539" t="str">
            <v>III/d</v>
          </cell>
          <cell r="N1539" t="str">
            <v>01 - 04 - 2009</v>
          </cell>
          <cell r="O1539" t="str">
            <v>15</v>
          </cell>
          <cell r="P1539" t="str">
            <v>1</v>
          </cell>
          <cell r="Q1539" t="str">
            <v/>
          </cell>
          <cell r="R1539" t="str">
            <v/>
          </cell>
          <cell r="S1539" t="str">
            <v/>
          </cell>
          <cell r="T1539" t="str">
            <v>01 - 04 - 2009</v>
          </cell>
          <cell r="U1539" t="str">
            <v>Bidan Penyelia</v>
          </cell>
          <cell r="V1539" t="str">
            <v/>
          </cell>
          <cell r="W1539" t="str">
            <v>PUSKESMAS LAMPASIO</v>
          </cell>
          <cell r="X1539" t="str">
            <v>DINAS KESEHATAN</v>
          </cell>
          <cell r="Y1539" t="str">
            <v>SEKOLAH PERAWAT KESEHATAN</v>
          </cell>
          <cell r="Z1539" t="str">
            <v>31-12-1997</v>
          </cell>
          <cell r="AA1539" t="str">
            <v>Aktif</v>
          </cell>
          <cell r="AB1539" t="str">
            <v>PNS Daerah Kab./Kota yang bekerja pada Kab./Kota</v>
          </cell>
          <cell r="AC1539" t="str">
            <v>Pemerintah Kab. Tolitoli</v>
          </cell>
          <cell r="AD1539" t="str">
            <v>Pemerintah Kab. Tolitoli</v>
          </cell>
        </row>
        <row r="1540">
          <cell r="A1540">
            <v>1538</v>
          </cell>
          <cell r="B1540" t="str">
            <v>198405232009042004</v>
          </cell>
          <cell r="C1540" t="str">
            <v/>
          </cell>
          <cell r="D1540" t="str">
            <v>DHARMAWATI ARIFIN</v>
          </cell>
          <cell r="E1540" t="str">
            <v/>
          </cell>
          <cell r="F1540" t="str">
            <v>SE</v>
          </cell>
          <cell r="G1540" t="str">
            <v>TOLITOLI</v>
          </cell>
          <cell r="H1540" t="str">
            <v>23 - 05 - 1984</v>
          </cell>
          <cell r="I1540" t="str">
            <v>II/a</v>
          </cell>
          <cell r="J1540" t="str">
            <v>01 - 04 - 2009</v>
          </cell>
          <cell r="K1540" t="str">
            <v>01 - 01 - 2011</v>
          </cell>
          <cell r="L1540" t="str">
            <v>P</v>
          </cell>
          <cell r="M1540" t="str">
            <v>III/b</v>
          </cell>
          <cell r="N1540" t="str">
            <v>01 - 04 - 2016</v>
          </cell>
          <cell r="O1540" t="str">
            <v>6</v>
          </cell>
          <cell r="P1540" t="str">
            <v>9</v>
          </cell>
          <cell r="Q1540" t="str">
            <v/>
          </cell>
          <cell r="R1540" t="str">
            <v/>
          </cell>
          <cell r="S1540" t="str">
            <v/>
          </cell>
          <cell r="T1540" t="str">
            <v/>
          </cell>
          <cell r="U1540" t="str">
            <v/>
          </cell>
          <cell r="V1540" t="str">
            <v>PENGELOLA DATA KLASIFIKASI KOPERASI</v>
          </cell>
          <cell r="W1540" t="str">
            <v>Seksi Pengembangan Usaha</v>
          </cell>
          <cell r="X1540" t="str">
            <v>Bidang Bina Koperasi</v>
          </cell>
          <cell r="Y1540" t="str">
            <v>S-1 EKONOMI MANAJEMEN</v>
          </cell>
          <cell r="Z1540" t="str">
            <v>31-12-2002</v>
          </cell>
          <cell r="AA1540" t="str">
            <v>Aktif</v>
          </cell>
          <cell r="AB1540" t="str">
            <v>PNS Daerah Kab./Kota yang bekerja pada Kab./Kota</v>
          </cell>
          <cell r="AC1540" t="str">
            <v>Pemerintah Kab. Tolitoli</v>
          </cell>
          <cell r="AD1540" t="str">
            <v>Pemerintah Kab. Tolitoli</v>
          </cell>
        </row>
        <row r="1541">
          <cell r="A1541">
            <v>1539</v>
          </cell>
          <cell r="B1541" t="str">
            <v>196402051988032010</v>
          </cell>
          <cell r="C1541" t="str">
            <v>131743611</v>
          </cell>
          <cell r="D1541" t="str">
            <v>SADIDALHAYATI</v>
          </cell>
          <cell r="E1541" t="str">
            <v/>
          </cell>
          <cell r="F1541" t="str">
            <v>A.Ma.Pd</v>
          </cell>
          <cell r="G1541" t="str">
            <v>POSO</v>
          </cell>
          <cell r="H1541" t="str">
            <v>05 - 02 - 1964</v>
          </cell>
          <cell r="I1541" t="str">
            <v>II/a</v>
          </cell>
          <cell r="J1541" t="str">
            <v>01 - 03 - 1988</v>
          </cell>
          <cell r="K1541" t="str">
            <v>01 - 11 - 1989</v>
          </cell>
          <cell r="L1541" t="str">
            <v>P</v>
          </cell>
          <cell r="M1541" t="str">
            <v>IV/a</v>
          </cell>
          <cell r="N1541" t="str">
            <v>01 - 04 - 2013</v>
          </cell>
          <cell r="O1541" t="str">
            <v>20</v>
          </cell>
          <cell r="P1541" t="str">
            <v>1</v>
          </cell>
          <cell r="Q1541" t="str">
            <v/>
          </cell>
          <cell r="R1541" t="str">
            <v/>
          </cell>
          <cell r="S1541" t="str">
            <v/>
          </cell>
          <cell r="T1541" t="str">
            <v>26 - 10 - 2015</v>
          </cell>
          <cell r="U1541" t="str">
            <v>Guru Madya</v>
          </cell>
          <cell r="V1541" t="str">
            <v/>
          </cell>
          <cell r="W1541" t="str">
            <v>SDN 3 LINGADAN</v>
          </cell>
          <cell r="X1541" t="str">
            <v>CABANG DISPENBUD KECAMATAN DAKOPEMEAN</v>
          </cell>
          <cell r="Y1541" t="str">
            <v>D-II/A-II</v>
          </cell>
          <cell r="Z1541" t="str">
            <v>31-12-2000</v>
          </cell>
          <cell r="AA1541" t="str">
            <v>Aktif</v>
          </cell>
          <cell r="AB1541" t="str">
            <v>PNS Daerah Kab./Kota yang bekerja pada Kab./Kota</v>
          </cell>
          <cell r="AC1541" t="str">
            <v>Pemerintah Kab. Tolitoli</v>
          </cell>
          <cell r="AD1541" t="str">
            <v>Pemerintah Kab. Tolitoli</v>
          </cell>
        </row>
        <row r="1542">
          <cell r="A1542">
            <v>1540</v>
          </cell>
          <cell r="B1542" t="str">
            <v>198407162011011006</v>
          </cell>
          <cell r="C1542" t="str">
            <v/>
          </cell>
          <cell r="D1542" t="str">
            <v>FADLY</v>
          </cell>
          <cell r="E1542" t="str">
            <v/>
          </cell>
          <cell r="F1542" t="str">
            <v>A.Md.Kep</v>
          </cell>
          <cell r="G1542" t="str">
            <v>TOLITOLI</v>
          </cell>
          <cell r="H1542" t="str">
            <v>16 - 07 - 1984</v>
          </cell>
          <cell r="I1542" t="str">
            <v>II/c</v>
          </cell>
          <cell r="J1542" t="str">
            <v>01 - 01 - 2011</v>
          </cell>
          <cell r="K1542" t="str">
            <v>01 - 01 - 2013</v>
          </cell>
          <cell r="L1542" t="str">
            <v>L</v>
          </cell>
          <cell r="M1542" t="str">
            <v>III/a</v>
          </cell>
          <cell r="N1542" t="str">
            <v>01 - 04 - 2018</v>
          </cell>
          <cell r="O1542" t="str">
            <v>5</v>
          </cell>
          <cell r="P1542" t="str">
            <v>3</v>
          </cell>
          <cell r="Q1542" t="str">
            <v/>
          </cell>
          <cell r="R1542" t="str">
            <v/>
          </cell>
          <cell r="S1542" t="str">
            <v/>
          </cell>
          <cell r="T1542" t="str">
            <v>01 - 04 - 2018</v>
          </cell>
          <cell r="U1542" t="str">
            <v>Perawat Mahir</v>
          </cell>
          <cell r="V1542" t="str">
            <v/>
          </cell>
          <cell r="W1542" t="str">
            <v>PUSKESMAS OGOTUA</v>
          </cell>
          <cell r="X1542" t="str">
            <v>DINAS KESEHATAN</v>
          </cell>
          <cell r="Y1542" t="str">
            <v>D-III KEPERAWATAN</v>
          </cell>
          <cell r="Z1542" t="str">
            <v>01-01-2010</v>
          </cell>
          <cell r="AA1542" t="str">
            <v>Aktif</v>
          </cell>
          <cell r="AB1542" t="str">
            <v>PNS Daerah Kab./Kota yang bekerja pada Kab./Kota</v>
          </cell>
          <cell r="AC1542" t="str">
            <v>Pemerintah Kab. Tolitoli</v>
          </cell>
          <cell r="AD1542" t="str">
            <v>Pemerintah Kab. Tolitoli</v>
          </cell>
        </row>
        <row r="1543">
          <cell r="A1543">
            <v>1541</v>
          </cell>
          <cell r="B1543" t="str">
            <v>197711092010011011</v>
          </cell>
          <cell r="C1543" t="str">
            <v/>
          </cell>
          <cell r="D1543" t="str">
            <v>ABD. RAHMAN</v>
          </cell>
          <cell r="E1543" t="str">
            <v/>
          </cell>
          <cell r="F1543" t="str">
            <v>SH</v>
          </cell>
          <cell r="G1543" t="str">
            <v>LAKATAN</v>
          </cell>
          <cell r="H1543" t="str">
            <v>09 - 11 - 1977</v>
          </cell>
          <cell r="I1543" t="str">
            <v>III/a</v>
          </cell>
          <cell r="J1543" t="str">
            <v>01 - 01 - 2010</v>
          </cell>
          <cell r="K1543" t="str">
            <v>01 - 01 - 2012</v>
          </cell>
          <cell r="L1543" t="str">
            <v>L</v>
          </cell>
          <cell r="M1543" t="str">
            <v>III/c</v>
          </cell>
          <cell r="N1543" t="str">
            <v>01 - 04 - 2018</v>
          </cell>
          <cell r="O1543" t="str">
            <v>13</v>
          </cell>
          <cell r="P1543" t="str">
            <v>3</v>
          </cell>
          <cell r="Q1543" t="str">
            <v/>
          </cell>
          <cell r="R1543" t="str">
            <v/>
          </cell>
          <cell r="S1543" t="str">
            <v/>
          </cell>
          <cell r="T1543" t="str">
            <v/>
          </cell>
          <cell r="U1543" t="str">
            <v/>
          </cell>
          <cell r="V1543" t="str">
            <v>PENGUMPUL DATA BAHAN INFORMASI PROGRAM PEMERINTAH PEMBANGUNAN DAN PEMBERDAYAAN MASYARAKAT</v>
          </cell>
          <cell r="W1543" t="str">
            <v>Seksi Administrasi Dan Sistem Informasi Desa/Kelurahan</v>
          </cell>
          <cell r="X1543" t="str">
            <v>Dinas Pemberdayaan Masyarakat Dan Desa</v>
          </cell>
          <cell r="Y1543" t="str">
            <v>S-1 HUKUM PERDATA</v>
          </cell>
          <cell r="Z1543" t="str">
            <v>01-01-2004</v>
          </cell>
          <cell r="AA1543" t="str">
            <v>Aktif</v>
          </cell>
          <cell r="AB1543" t="str">
            <v>PNS Daerah Kab./Kota yang bekerja pada Kab./Kota</v>
          </cell>
          <cell r="AC1543" t="str">
            <v>Pemerintah Kab. Tolitoli</v>
          </cell>
          <cell r="AD1543" t="str">
            <v>Pemerintah Kab. Tolitoli</v>
          </cell>
        </row>
        <row r="1544">
          <cell r="A1544">
            <v>1542</v>
          </cell>
          <cell r="B1544" t="str">
            <v>198012132003122004</v>
          </cell>
          <cell r="C1544" t="str">
            <v>570015580</v>
          </cell>
          <cell r="D1544" t="str">
            <v>KAMELIA</v>
          </cell>
          <cell r="E1544" t="str">
            <v/>
          </cell>
          <cell r="F1544" t="str">
            <v>A.Ma</v>
          </cell>
          <cell r="G1544" t="str">
            <v>TOLITOLI</v>
          </cell>
          <cell r="H1544" t="str">
            <v>13 - 12 - 1980</v>
          </cell>
          <cell r="I1544" t="str">
            <v>II/b</v>
          </cell>
          <cell r="J1544" t="str">
            <v>01 - 12 - 2003</v>
          </cell>
          <cell r="K1544" t="str">
            <v>01 - 03 - 2005</v>
          </cell>
          <cell r="L1544" t="str">
            <v>P</v>
          </cell>
          <cell r="M1544" t="str">
            <v>II/c</v>
          </cell>
          <cell r="N1544" t="str">
            <v>01 - 10 - 2009</v>
          </cell>
          <cell r="O1544" t="str">
            <v>8</v>
          </cell>
          <cell r="P1544" t="str">
            <v>10</v>
          </cell>
          <cell r="Q1544" t="str">
            <v/>
          </cell>
          <cell r="R1544" t="str">
            <v/>
          </cell>
          <cell r="S1544" t="str">
            <v/>
          </cell>
          <cell r="T1544" t="str">
            <v>01 - 12 - 2003</v>
          </cell>
          <cell r="U1544" t="str">
            <v>Guru Pratama Tingkat. I</v>
          </cell>
          <cell r="V1544" t="str">
            <v/>
          </cell>
          <cell r="W1544" t="str">
            <v>SDN 2 BAMBAPUN</v>
          </cell>
          <cell r="X1544" t="str">
            <v>CABANG DISPENBUD KECAMATAN DONDO</v>
          </cell>
          <cell r="Y1544" t="str">
            <v>D-II/A-II PENDIDIKAN DASAR</v>
          </cell>
          <cell r="Z1544" t="str">
            <v>31-12-2003</v>
          </cell>
          <cell r="AA1544" t="str">
            <v>Aktif</v>
          </cell>
          <cell r="AB1544" t="str">
            <v>PNS Daerah Kab./Kota yang bekerja pada Kab./Kota</v>
          </cell>
          <cell r="AC1544" t="str">
            <v>Pemerintah Kab. Tolitoli</v>
          </cell>
          <cell r="AD1544" t="str">
            <v>Pemerintah Kab. Tolitoli</v>
          </cell>
        </row>
        <row r="1545">
          <cell r="A1545">
            <v>1543</v>
          </cell>
          <cell r="B1545" t="str">
            <v>198103072014092003</v>
          </cell>
          <cell r="C1545" t="str">
            <v/>
          </cell>
          <cell r="D1545" t="str">
            <v>SRY WAHYUNI</v>
          </cell>
          <cell r="E1545" t="str">
            <v/>
          </cell>
          <cell r="F1545" t="str">
            <v/>
          </cell>
          <cell r="G1545" t="str">
            <v>BANGGAI KEPULAUAN</v>
          </cell>
          <cell r="H1545" t="str">
            <v>07 - 03 - 1981</v>
          </cell>
          <cell r="I1545" t="str">
            <v>II/a</v>
          </cell>
          <cell r="J1545" t="str">
            <v>01 - 09 - 2014</v>
          </cell>
          <cell r="K1545" t="str">
            <v>01 - 12 - 2015</v>
          </cell>
          <cell r="L1545" t="str">
            <v>P</v>
          </cell>
          <cell r="M1545" t="str">
            <v>II/a</v>
          </cell>
          <cell r="N1545" t="str">
            <v>01 - 09 - 2014</v>
          </cell>
          <cell r="O1545" t="str">
            <v>9</v>
          </cell>
          <cell r="P1545" t="str">
            <v>8</v>
          </cell>
          <cell r="Q1545" t="str">
            <v/>
          </cell>
          <cell r="R1545" t="str">
            <v/>
          </cell>
          <cell r="S1545" t="str">
            <v/>
          </cell>
          <cell r="T1545" t="str">
            <v/>
          </cell>
          <cell r="U1545" t="str">
            <v/>
          </cell>
          <cell r="V1545" t="str">
            <v>TEKNIS / ADMINISTRASI LAINNYA</v>
          </cell>
          <cell r="W1545" t="str">
            <v>Seksi Jalan</v>
          </cell>
          <cell r="X1545" t="str">
            <v>Bidang Bina Marga</v>
          </cell>
          <cell r="Y1545" t="str">
            <v>SMU IPA</v>
          </cell>
          <cell r="Z1545" t="str">
            <v>24-05-1999</v>
          </cell>
          <cell r="AA1545" t="str">
            <v>Aktif</v>
          </cell>
          <cell r="AB1545" t="str">
            <v>PNS Daerah Kab./Kota yang bekerja pada Kab./Kota</v>
          </cell>
          <cell r="AC1545" t="str">
            <v>Pemerintah Kab. Tolitoli</v>
          </cell>
          <cell r="AD1545" t="str">
            <v>Pemerintah Kab. Tolitoli</v>
          </cell>
        </row>
        <row r="1546">
          <cell r="A1546">
            <v>1544</v>
          </cell>
          <cell r="B1546" t="str">
            <v>198303072009042002</v>
          </cell>
          <cell r="C1546" t="str">
            <v/>
          </cell>
          <cell r="D1546" t="str">
            <v>SINTA AMELIA</v>
          </cell>
          <cell r="E1546" t="str">
            <v/>
          </cell>
          <cell r="F1546" t="str">
            <v>A.Md.Keb</v>
          </cell>
          <cell r="G1546" t="str">
            <v>TOLITOLI</v>
          </cell>
          <cell r="H1546" t="str">
            <v>07 - 03 - 1983</v>
          </cell>
          <cell r="I1546" t="str">
            <v>II/c</v>
          </cell>
          <cell r="J1546" t="str">
            <v>01 - 04 - 2009</v>
          </cell>
          <cell r="K1546" t="str">
            <v>01 - 01 - 2011</v>
          </cell>
          <cell r="L1546" t="str">
            <v>P</v>
          </cell>
          <cell r="M1546" t="str">
            <v>III/a</v>
          </cell>
          <cell r="N1546" t="str">
            <v>01 - 04 - 2016</v>
          </cell>
          <cell r="O1546" t="str">
            <v>5</v>
          </cell>
          <cell r="P1546" t="str">
            <v>0</v>
          </cell>
          <cell r="Q1546" t="str">
            <v/>
          </cell>
          <cell r="R1546" t="str">
            <v/>
          </cell>
          <cell r="S1546" t="str">
            <v/>
          </cell>
          <cell r="T1546" t="str">
            <v>01 - 04 - 2016</v>
          </cell>
          <cell r="U1546" t="str">
            <v>Bidan Mahir / Lanjutan</v>
          </cell>
          <cell r="V1546" t="str">
            <v/>
          </cell>
          <cell r="W1546" t="str">
            <v>PUSKESMAS GALANG</v>
          </cell>
          <cell r="X1546" t="str">
            <v>DINAS KESEHATAN</v>
          </cell>
          <cell r="Y1546" t="str">
            <v>D-III KEBIDANAN</v>
          </cell>
          <cell r="Z1546" t="str">
            <v>31-12-2006</v>
          </cell>
          <cell r="AA1546" t="str">
            <v>Aktif</v>
          </cell>
          <cell r="AB1546" t="str">
            <v>PNS Daerah Kab./Kota yang bekerja pada Kab./Kota</v>
          </cell>
          <cell r="AC1546" t="str">
            <v>Pemerintah Kab. Tolitoli</v>
          </cell>
          <cell r="AD1546" t="str">
            <v>Pemerintah Kab. Tolitoli</v>
          </cell>
        </row>
        <row r="1547">
          <cell r="A1547">
            <v>1545</v>
          </cell>
          <cell r="B1547" t="str">
            <v>198103072014092002</v>
          </cell>
          <cell r="C1547" t="str">
            <v/>
          </cell>
          <cell r="D1547" t="str">
            <v>INRIANI</v>
          </cell>
          <cell r="E1547" t="str">
            <v/>
          </cell>
          <cell r="F1547" t="str">
            <v/>
          </cell>
          <cell r="G1547" t="str">
            <v>TOLITOLI</v>
          </cell>
          <cell r="H1547" t="str">
            <v>07 - 03 - 1981</v>
          </cell>
          <cell r="I1547" t="str">
            <v>II/a</v>
          </cell>
          <cell r="J1547" t="str">
            <v>01 - 09 - 2014</v>
          </cell>
          <cell r="K1547" t="str">
            <v>01 - 12 - 2015</v>
          </cell>
          <cell r="L1547" t="str">
            <v>P</v>
          </cell>
          <cell r="M1547" t="str">
            <v>II/a</v>
          </cell>
          <cell r="N1547" t="str">
            <v>01 - 09 - 2014</v>
          </cell>
          <cell r="O1547" t="str">
            <v>10</v>
          </cell>
          <cell r="P1547" t="str">
            <v>1</v>
          </cell>
          <cell r="Q1547" t="str">
            <v/>
          </cell>
          <cell r="R1547" t="str">
            <v/>
          </cell>
          <cell r="S1547" t="str">
            <v/>
          </cell>
          <cell r="T1547" t="str">
            <v/>
          </cell>
          <cell r="U1547" t="str">
            <v/>
          </cell>
          <cell r="V1547" t="str">
            <v>GURU SD</v>
          </cell>
          <cell r="W1547" t="str">
            <v>SDN 2 BILO</v>
          </cell>
          <cell r="X1547" t="str">
            <v>CABANG DISPENBUD KECAMATAN OGODEIDE</v>
          </cell>
          <cell r="Y1547" t="str">
            <v>SMK PERKANTORAN</v>
          </cell>
          <cell r="Z1547" t="str">
            <v>16-06-2000</v>
          </cell>
          <cell r="AA1547" t="str">
            <v>Aktif</v>
          </cell>
          <cell r="AB1547" t="str">
            <v>PNS Daerah Kab./Kota yang bekerja pada Kab./Kota</v>
          </cell>
          <cell r="AC1547" t="str">
            <v>Pemerintah Kab. Tolitoli</v>
          </cell>
          <cell r="AD1547" t="str">
            <v>Pemerintah Kab. Tolitoli</v>
          </cell>
        </row>
        <row r="1548">
          <cell r="A1548">
            <v>1546</v>
          </cell>
          <cell r="B1548" t="str">
            <v>196501211988031011</v>
          </cell>
          <cell r="C1548" t="str">
            <v>131743546</v>
          </cell>
          <cell r="D1548" t="str">
            <v>SUBAGYO</v>
          </cell>
          <cell r="E1548" t="str">
            <v/>
          </cell>
          <cell r="F1548" t="str">
            <v/>
          </cell>
          <cell r="G1548" t="str">
            <v>PATI</v>
          </cell>
          <cell r="H1548" t="str">
            <v>21 - 01 - 1965</v>
          </cell>
          <cell r="I1548" t="str">
            <v>II/a</v>
          </cell>
          <cell r="J1548" t="str">
            <v>01 - 03 - 1988</v>
          </cell>
          <cell r="K1548" t="str">
            <v>01 - 01 - 1990</v>
          </cell>
          <cell r="L1548" t="str">
            <v>L</v>
          </cell>
          <cell r="M1548" t="str">
            <v>III/c</v>
          </cell>
          <cell r="N1548" t="str">
            <v>01 - 10 - 2014</v>
          </cell>
          <cell r="O1548" t="str">
            <v>21</v>
          </cell>
          <cell r="P1548" t="str">
            <v>1</v>
          </cell>
          <cell r="Q1548" t="str">
            <v/>
          </cell>
          <cell r="R1548" t="str">
            <v/>
          </cell>
          <cell r="S1548" t="str">
            <v/>
          </cell>
          <cell r="T1548" t="str">
            <v>01 - 10 - 2014</v>
          </cell>
          <cell r="U1548" t="str">
            <v>Guru Muda</v>
          </cell>
          <cell r="V1548" t="str">
            <v/>
          </cell>
          <cell r="W1548" t="str">
            <v>SDN 3 TOMPOH</v>
          </cell>
          <cell r="X1548" t="str">
            <v>CABANG DISPENBUD KECAMATAN DAMPAL UTARA</v>
          </cell>
          <cell r="Y1548" t="str">
            <v>SPG PENDIDIKAN SD</v>
          </cell>
          <cell r="Z1548" t="str">
            <v>31-12-1986</v>
          </cell>
          <cell r="AA1548" t="str">
            <v>Aktif</v>
          </cell>
          <cell r="AB1548" t="str">
            <v>PNS Daerah Kab./Kota yang bekerja pada Kab./Kota</v>
          </cell>
          <cell r="AC1548" t="str">
            <v>Pemerintah Kab. Tolitoli</v>
          </cell>
          <cell r="AD1548" t="str">
            <v>Pemerintah Kab. Tolitoli</v>
          </cell>
        </row>
        <row r="1549">
          <cell r="A1549">
            <v>1547</v>
          </cell>
          <cell r="B1549" t="str">
            <v>196012281984122002</v>
          </cell>
          <cell r="C1549" t="str">
            <v>131210436</v>
          </cell>
          <cell r="D1549" t="str">
            <v>MASNIN</v>
          </cell>
          <cell r="E1549" t="str">
            <v/>
          </cell>
          <cell r="F1549" t="str">
            <v/>
          </cell>
          <cell r="G1549" t="str">
            <v>TOLITOLI</v>
          </cell>
          <cell r="H1549" t="str">
            <v>28 - 12 - 1960</v>
          </cell>
          <cell r="I1549" t="str">
            <v>II/a</v>
          </cell>
          <cell r="J1549" t="str">
            <v>01 - 12 - 1984</v>
          </cell>
          <cell r="K1549" t="str">
            <v>01 - 05 - 1986</v>
          </cell>
          <cell r="L1549" t="str">
            <v>P</v>
          </cell>
          <cell r="M1549" t="str">
            <v>IV/a</v>
          </cell>
          <cell r="N1549" t="str">
            <v>01 - 10 - 2010</v>
          </cell>
          <cell r="O1549" t="str">
            <v>20</v>
          </cell>
          <cell r="P1549" t="str">
            <v>10</v>
          </cell>
          <cell r="Q1549" t="str">
            <v/>
          </cell>
          <cell r="R1549" t="str">
            <v/>
          </cell>
          <cell r="S1549" t="str">
            <v/>
          </cell>
          <cell r="T1549" t="str">
            <v>01 - 10 - 2010</v>
          </cell>
          <cell r="U1549" t="str">
            <v>Guru Pembina</v>
          </cell>
          <cell r="V1549" t="str">
            <v/>
          </cell>
          <cell r="W1549" t="str">
            <v>SDN 3 DUNGINGIS</v>
          </cell>
          <cell r="X1549" t="str">
            <v>CABANG DISPENBUD KECAMATAN DAKOPEMEAN</v>
          </cell>
          <cell r="Y1549" t="str">
            <v>SMA</v>
          </cell>
          <cell r="Z1549" t="str">
            <v>31-12-1981</v>
          </cell>
          <cell r="AA1549" t="str">
            <v>Aktif</v>
          </cell>
          <cell r="AB1549" t="str">
            <v>PNS Daerah Kab./Kota yang bekerja pada Kab./Kota</v>
          </cell>
          <cell r="AC1549" t="str">
            <v>Pemerintah Kab. Tolitoli</v>
          </cell>
          <cell r="AD1549" t="str">
            <v>Pemerintah Kab. Tolitoli</v>
          </cell>
        </row>
        <row r="1550">
          <cell r="A1550">
            <v>1548</v>
          </cell>
          <cell r="B1550" t="str">
            <v>198101052010012010</v>
          </cell>
          <cell r="C1550" t="str">
            <v/>
          </cell>
          <cell r="D1550" t="str">
            <v>SUTIRISNI</v>
          </cell>
          <cell r="E1550" t="str">
            <v/>
          </cell>
          <cell r="F1550" t="str">
            <v>A.Ma.Pd</v>
          </cell>
          <cell r="G1550" t="str">
            <v>DONGGALA</v>
          </cell>
          <cell r="H1550" t="str">
            <v>05 - 01 - 1981</v>
          </cell>
          <cell r="I1550" t="str">
            <v>II/b</v>
          </cell>
          <cell r="J1550" t="str">
            <v>01 - 01 - 2010</v>
          </cell>
          <cell r="K1550" t="str">
            <v>01 - 01 - 2012</v>
          </cell>
          <cell r="L1550" t="str">
            <v>P</v>
          </cell>
          <cell r="M1550" t="str">
            <v>II/c</v>
          </cell>
          <cell r="N1550" t="str">
            <v>01 - 10 - 2014</v>
          </cell>
          <cell r="O1550" t="str">
            <v>7</v>
          </cell>
          <cell r="P1550" t="str">
            <v>9</v>
          </cell>
          <cell r="Q1550" t="str">
            <v/>
          </cell>
          <cell r="R1550" t="str">
            <v/>
          </cell>
          <cell r="S1550" t="str">
            <v/>
          </cell>
          <cell r="T1550" t="str">
            <v>01 - 10 - 2014</v>
          </cell>
          <cell r="U1550" t="str">
            <v>Guru Muda</v>
          </cell>
          <cell r="V1550" t="str">
            <v/>
          </cell>
          <cell r="W1550" t="str">
            <v>SDN 2 OGOTUA</v>
          </cell>
          <cell r="X1550" t="str">
            <v>CABANG DISPENBUD KECAMATAN DAMPAL UTARA</v>
          </cell>
          <cell r="Y1550" t="str">
            <v>D-II/A-II PGSD</v>
          </cell>
          <cell r="Z1550" t="str">
            <v>31-12-2008</v>
          </cell>
          <cell r="AA1550" t="str">
            <v>Aktif</v>
          </cell>
          <cell r="AB1550" t="str">
            <v>PNS Daerah Kab./Kota yang bekerja pada Kab./Kota</v>
          </cell>
          <cell r="AC1550" t="str">
            <v>Pemerintah Kab. Tolitoli</v>
          </cell>
          <cell r="AD1550" t="str">
            <v>Pemerintah Kab. Tolitoli</v>
          </cell>
        </row>
        <row r="1551">
          <cell r="A1551">
            <v>1549</v>
          </cell>
          <cell r="B1551" t="str">
            <v>198706102011012011</v>
          </cell>
          <cell r="C1551" t="str">
            <v/>
          </cell>
          <cell r="D1551" t="str">
            <v>ASRIANTI</v>
          </cell>
          <cell r="E1551" t="str">
            <v/>
          </cell>
          <cell r="F1551" t="str">
            <v>A.Md.Kep</v>
          </cell>
          <cell r="G1551" t="str">
            <v>TOLITOLI</v>
          </cell>
          <cell r="H1551" t="str">
            <v>10 - 06 - 1987</v>
          </cell>
          <cell r="I1551" t="str">
            <v>II/c</v>
          </cell>
          <cell r="J1551" t="str">
            <v>01 - 01 - 2011</v>
          </cell>
          <cell r="K1551" t="str">
            <v>01 - 01 - 2013</v>
          </cell>
          <cell r="L1551" t="str">
            <v>P</v>
          </cell>
          <cell r="M1551" t="str">
            <v>III/a</v>
          </cell>
          <cell r="N1551" t="str">
            <v>01 - 04 - 2018</v>
          </cell>
          <cell r="O1551" t="str">
            <v>5</v>
          </cell>
          <cell r="P1551" t="str">
            <v>3</v>
          </cell>
          <cell r="Q1551" t="str">
            <v/>
          </cell>
          <cell r="R1551" t="str">
            <v/>
          </cell>
          <cell r="S1551" t="str">
            <v/>
          </cell>
          <cell r="T1551" t="str">
            <v>01 - 04 - 2018</v>
          </cell>
          <cell r="U1551" t="str">
            <v>Perawat Mahir</v>
          </cell>
          <cell r="V1551" t="str">
            <v/>
          </cell>
          <cell r="W1551" t="str">
            <v>PUSKESMAS PEMBANTU SIMUNTU</v>
          </cell>
          <cell r="X1551" t="str">
            <v>PUSKESMAS BANGKIR</v>
          </cell>
          <cell r="Y1551" t="str">
            <v>D-III KEPERAWATAN</v>
          </cell>
          <cell r="Z1551" t="str">
            <v>01-01-2009</v>
          </cell>
          <cell r="AA1551" t="str">
            <v>Aktif</v>
          </cell>
          <cell r="AB1551" t="str">
            <v>PNS Daerah Kab./Kota yang bekerja pada Kab./Kota</v>
          </cell>
          <cell r="AC1551" t="str">
            <v>Pemerintah Kab. Tolitoli</v>
          </cell>
          <cell r="AD1551" t="str">
            <v>Pemerintah Kab. Tolitoli</v>
          </cell>
        </row>
        <row r="1552">
          <cell r="A1552">
            <v>1550</v>
          </cell>
          <cell r="B1552" t="str">
            <v>197808092007011012</v>
          </cell>
          <cell r="C1552" t="str">
            <v>570027829</v>
          </cell>
          <cell r="D1552" t="str">
            <v>KUSNADI</v>
          </cell>
          <cell r="E1552" t="str">
            <v/>
          </cell>
          <cell r="F1552" t="str">
            <v>ST</v>
          </cell>
          <cell r="G1552" t="str">
            <v>TOLITOLI</v>
          </cell>
          <cell r="H1552" t="str">
            <v>09 - 08 - 1978</v>
          </cell>
          <cell r="I1552" t="str">
            <v>II/a</v>
          </cell>
          <cell r="J1552" t="str">
            <v>01 - 01 - 2007</v>
          </cell>
          <cell r="K1552" t="str">
            <v>01 - 10 - 2008</v>
          </cell>
          <cell r="L1552" t="str">
            <v>L</v>
          </cell>
          <cell r="M1552" t="str">
            <v>III/c</v>
          </cell>
          <cell r="N1552" t="str">
            <v>01 - 04 - 2018</v>
          </cell>
          <cell r="O1552" t="str">
            <v>12</v>
          </cell>
          <cell r="P1552" t="str">
            <v>3</v>
          </cell>
          <cell r="Q1552" t="str">
            <v/>
          </cell>
          <cell r="R1552" t="str">
            <v/>
          </cell>
          <cell r="S1552" t="str">
            <v/>
          </cell>
          <cell r="T1552" t="str">
            <v/>
          </cell>
          <cell r="U1552" t="str">
            <v/>
          </cell>
          <cell r="V1552" t="str">
            <v>PENGAWAS FISIK PEMUKIMAN</v>
          </cell>
          <cell r="W1552" t="str">
            <v>Seksi Pengembangan Kawasan Permukiman</v>
          </cell>
          <cell r="X1552" t="str">
            <v>Dinas Perumahan Rakyat Dan Kawasan Pemukiman</v>
          </cell>
          <cell r="Y1552" t="str">
            <v>S-1 TEKNIK ARSITEKTUR</v>
          </cell>
          <cell r="Z1552" t="str">
            <v>01-01-2006</v>
          </cell>
          <cell r="AA1552" t="str">
            <v>Aktif</v>
          </cell>
          <cell r="AB1552" t="str">
            <v>PNS Daerah Kab./Kota yang bekerja pada Kab./Kota</v>
          </cell>
          <cell r="AC1552" t="str">
            <v>Pemerintah Kab. Tolitoli</v>
          </cell>
          <cell r="AD1552" t="str">
            <v>Pemerintah Kab. Tolitoli</v>
          </cell>
        </row>
        <row r="1553">
          <cell r="A1553">
            <v>1551</v>
          </cell>
          <cell r="B1553" t="str">
            <v>198104072010012009</v>
          </cell>
          <cell r="C1553" t="str">
            <v/>
          </cell>
          <cell r="D1553" t="str">
            <v>HAZTATI ZAIN</v>
          </cell>
          <cell r="E1553" t="str">
            <v/>
          </cell>
          <cell r="F1553" t="str">
            <v>S.Si</v>
          </cell>
          <cell r="G1553" t="str">
            <v>MARAWI</v>
          </cell>
          <cell r="H1553" t="str">
            <v>07 - 04 - 1981</v>
          </cell>
          <cell r="I1553" t="str">
            <v>III/a</v>
          </cell>
          <cell r="J1553" t="str">
            <v>01 - 01 - 2010</v>
          </cell>
          <cell r="K1553" t="str">
            <v>01 - 01 - 2012</v>
          </cell>
          <cell r="L1553" t="str">
            <v>P</v>
          </cell>
          <cell r="M1553" t="str">
            <v>III/c</v>
          </cell>
          <cell r="N1553" t="str">
            <v>01 - 10 - 2016</v>
          </cell>
          <cell r="O1553" t="str">
            <v>6</v>
          </cell>
          <cell r="P1553" t="str">
            <v>9</v>
          </cell>
          <cell r="Q1553" t="str">
            <v/>
          </cell>
          <cell r="R1553" t="str">
            <v/>
          </cell>
          <cell r="S1553" t="str">
            <v/>
          </cell>
          <cell r="T1553" t="str">
            <v>01 - 10 - 2016</v>
          </cell>
          <cell r="U1553" t="str">
            <v>Asisten Apoteker Penyelia</v>
          </cell>
          <cell r="V1553" t="str">
            <v/>
          </cell>
          <cell r="W1553" t="str">
            <v>PUSKESMAS GALANG</v>
          </cell>
          <cell r="X1553" t="str">
            <v>DINAS KESEHATAN</v>
          </cell>
          <cell r="Y1553" t="str">
            <v>S-1 FARMASI</v>
          </cell>
          <cell r="Z1553" t="str">
            <v>31-12-2007</v>
          </cell>
          <cell r="AA1553" t="str">
            <v>Aktif</v>
          </cell>
          <cell r="AB1553" t="str">
            <v>PNS Daerah Kab./Kota yang bekerja pada Kab./Kota</v>
          </cell>
          <cell r="AC1553" t="str">
            <v>Pemerintah Kab. Tolitoli</v>
          </cell>
          <cell r="AD1553" t="str">
            <v>Pemerintah Kab. Tolitoli</v>
          </cell>
        </row>
        <row r="1554">
          <cell r="A1554">
            <v>1552</v>
          </cell>
          <cell r="B1554" t="str">
            <v>198503202010012033</v>
          </cell>
          <cell r="C1554" t="str">
            <v/>
          </cell>
          <cell r="D1554" t="str">
            <v>KUSDIYAH RINI</v>
          </cell>
          <cell r="E1554" t="str">
            <v/>
          </cell>
          <cell r="F1554" t="str">
            <v>S.PD</v>
          </cell>
          <cell r="G1554" t="str">
            <v>SEMARANG</v>
          </cell>
          <cell r="H1554" t="str">
            <v>20 - 03 - 1985</v>
          </cell>
          <cell r="I1554" t="str">
            <v>III/a</v>
          </cell>
          <cell r="J1554" t="str">
            <v>01 - 01 - 2010</v>
          </cell>
          <cell r="K1554" t="str">
            <v>01 - 01 - 2012</v>
          </cell>
          <cell r="L1554" t="str">
            <v>P</v>
          </cell>
          <cell r="M1554" t="str">
            <v>III/c</v>
          </cell>
          <cell r="N1554" t="str">
            <v>01 - 04 - 2017</v>
          </cell>
          <cell r="O1554" t="str">
            <v>7</v>
          </cell>
          <cell r="P1554" t="str">
            <v>3</v>
          </cell>
          <cell r="Q1554" t="str">
            <v/>
          </cell>
          <cell r="R1554" t="str">
            <v/>
          </cell>
          <cell r="S1554" t="str">
            <v/>
          </cell>
          <cell r="T1554" t="str">
            <v>01 - 04 - 2017</v>
          </cell>
          <cell r="U1554" t="str">
            <v>Guru Muda</v>
          </cell>
          <cell r="V1554" t="str">
            <v/>
          </cell>
          <cell r="W1554" t="str">
            <v>SMP NEGERI 7 TOLITOLI</v>
          </cell>
          <cell r="X1554" t="str">
            <v>CABANG DISPENBUD KECAMATAN BAOLAN</v>
          </cell>
          <cell r="Y1554" t="str">
            <v>S-1 TEKNOLOGI PENDIDIKAN</v>
          </cell>
          <cell r="Z1554" t="str">
            <v>31-12-2008</v>
          </cell>
          <cell r="AA1554" t="str">
            <v>Aktif</v>
          </cell>
          <cell r="AB1554" t="str">
            <v>PNS Daerah Kab./Kota yang bekerja pada Kab./Kota</v>
          </cell>
          <cell r="AC1554" t="str">
            <v>Pemerintah Kab. Tolitoli</v>
          </cell>
          <cell r="AD1554" t="str">
            <v>Pemerintah Kab. Tolitoli</v>
          </cell>
        </row>
        <row r="1555">
          <cell r="A1555">
            <v>1553</v>
          </cell>
          <cell r="B1555" t="str">
            <v>196503112003121002</v>
          </cell>
          <cell r="C1555" t="str">
            <v>570015674</v>
          </cell>
          <cell r="D1555" t="str">
            <v>RAKHLI M</v>
          </cell>
          <cell r="E1555" t="str">
            <v/>
          </cell>
          <cell r="F1555" t="str">
            <v/>
          </cell>
          <cell r="G1555" t="str">
            <v>TOLITOLI</v>
          </cell>
          <cell r="H1555" t="str">
            <v>11 - 03 - 1965</v>
          </cell>
          <cell r="I1555" t="str">
            <v>I/c</v>
          </cell>
          <cell r="J1555" t="str">
            <v>01 - 12 - 2003</v>
          </cell>
          <cell r="K1555" t="str">
            <v>01 - 03 - 2005</v>
          </cell>
          <cell r="L1555" t="str">
            <v>L</v>
          </cell>
          <cell r="M1555" t="str">
            <v>II/d</v>
          </cell>
          <cell r="N1555" t="str">
            <v>01 - 04 - 2018</v>
          </cell>
          <cell r="O1555" t="str">
            <v>19</v>
          </cell>
          <cell r="P1555" t="str">
            <v>0</v>
          </cell>
          <cell r="Q1555" t="str">
            <v/>
          </cell>
          <cell r="R1555" t="str">
            <v/>
          </cell>
          <cell r="S1555" t="str">
            <v/>
          </cell>
          <cell r="T1555" t="str">
            <v/>
          </cell>
          <cell r="U1555" t="str">
            <v/>
          </cell>
          <cell r="V1555" t="str">
            <v>FUNGSIONAL UMUM</v>
          </cell>
          <cell r="W1555" t="str">
            <v>SD Negeri 1 Nalu</v>
          </cell>
          <cell r="X1555" t="str">
            <v>Dinas Pendidikan Dan Kebudayaan</v>
          </cell>
          <cell r="Y1555" t="str">
            <v>SMEA TATA NIAGA</v>
          </cell>
          <cell r="Z1555" t="str">
            <v>01-01-1984</v>
          </cell>
          <cell r="AA1555" t="str">
            <v>Aktif</v>
          </cell>
          <cell r="AB1555" t="str">
            <v>PNS Daerah Kab./Kota yang bekerja pada Kab./Kota</v>
          </cell>
          <cell r="AC1555" t="str">
            <v>Pemerintah Kab. Tolitoli</v>
          </cell>
          <cell r="AD1555" t="str">
            <v>Pemerintah Kab. Tolitoli</v>
          </cell>
        </row>
        <row r="1556">
          <cell r="A1556">
            <v>1554</v>
          </cell>
          <cell r="B1556" t="str">
            <v>197801012009041001</v>
          </cell>
          <cell r="C1556" t="str">
            <v/>
          </cell>
          <cell r="D1556" t="str">
            <v>SUPRIYANTO</v>
          </cell>
          <cell r="E1556" t="str">
            <v/>
          </cell>
          <cell r="F1556" t="str">
            <v>A.Md</v>
          </cell>
          <cell r="G1556" t="str">
            <v>SLEMAN</v>
          </cell>
          <cell r="H1556" t="str">
            <v>01 - 01 - 1978</v>
          </cell>
          <cell r="I1556" t="str">
            <v>II/c</v>
          </cell>
          <cell r="J1556" t="str">
            <v>01 - 04 - 2009</v>
          </cell>
          <cell r="K1556" t="str">
            <v>01 - 01 - 2011</v>
          </cell>
          <cell r="L1556" t="str">
            <v>L</v>
          </cell>
          <cell r="M1556" t="str">
            <v>III/a</v>
          </cell>
          <cell r="N1556" t="str">
            <v>01 - 04 - 2017</v>
          </cell>
          <cell r="O1556" t="str">
            <v>6</v>
          </cell>
          <cell r="P1556" t="str">
            <v>0</v>
          </cell>
          <cell r="Q1556" t="str">
            <v/>
          </cell>
          <cell r="R1556" t="str">
            <v/>
          </cell>
          <cell r="S1556" t="str">
            <v/>
          </cell>
          <cell r="T1556" t="str">
            <v/>
          </cell>
          <cell r="U1556" t="str">
            <v/>
          </cell>
          <cell r="V1556" t="str">
            <v>PENGELOLA BAHAN DAN DATA PENYUSUNAN ANGGARAN</v>
          </cell>
          <cell r="W1556" t="str">
            <v>Seksi Penyusunan Anggaran</v>
          </cell>
          <cell r="X1556" t="str">
            <v>Bidang Anggaran</v>
          </cell>
          <cell r="Y1556" t="str">
            <v>D-III MANAJEMEN INFORMATIKA</v>
          </cell>
          <cell r="Z1556" t="str">
            <v>31-12-2000</v>
          </cell>
          <cell r="AA1556" t="str">
            <v>Aktif</v>
          </cell>
          <cell r="AB1556" t="str">
            <v>PNS Daerah Kab./Kota yang bekerja pada Kab./Kota</v>
          </cell>
          <cell r="AC1556" t="str">
            <v>Pemerintah Kab. Tolitoli</v>
          </cell>
          <cell r="AD1556" t="str">
            <v>Pemerintah Kab. Tolitoli</v>
          </cell>
        </row>
        <row r="1557">
          <cell r="A1557">
            <v>1555</v>
          </cell>
          <cell r="B1557" t="str">
            <v>197706292007012010</v>
          </cell>
          <cell r="C1557" t="str">
            <v>570028862</v>
          </cell>
          <cell r="D1557" t="str">
            <v>YULIDARNY</v>
          </cell>
          <cell r="E1557" t="str">
            <v/>
          </cell>
          <cell r="F1557" t="str">
            <v>SP</v>
          </cell>
          <cell r="G1557" t="str">
            <v>PALU</v>
          </cell>
          <cell r="H1557" t="str">
            <v>29 - 06 - 1977</v>
          </cell>
          <cell r="I1557" t="str">
            <v>II/a</v>
          </cell>
          <cell r="J1557" t="str">
            <v>01 - 01 - 2007</v>
          </cell>
          <cell r="K1557" t="str">
            <v>01 - 10 - 2008</v>
          </cell>
          <cell r="L1557" t="str">
            <v>P</v>
          </cell>
          <cell r="M1557" t="str">
            <v>III/b</v>
          </cell>
          <cell r="N1557" t="str">
            <v>01 - 04 - 2015</v>
          </cell>
          <cell r="O1557" t="str">
            <v>8</v>
          </cell>
          <cell r="P1557" t="str">
            <v>3</v>
          </cell>
          <cell r="Q1557" t="str">
            <v/>
          </cell>
          <cell r="R1557" t="str">
            <v/>
          </cell>
          <cell r="S1557" t="str">
            <v/>
          </cell>
          <cell r="T1557" t="str">
            <v/>
          </cell>
          <cell r="U1557" t="str">
            <v/>
          </cell>
          <cell r="V1557" t="str">
            <v>STAF FUNGSIONAL UMUM</v>
          </cell>
          <cell r="W1557" t="str">
            <v>Sub Bagian Keuangan Dan Aset</v>
          </cell>
          <cell r="X1557" t="str">
            <v>SEKRETARIAT</v>
          </cell>
          <cell r="Y1557" t="str">
            <v>S-1 ILMU TANAH</v>
          </cell>
          <cell r="Z1557" t="str">
            <v>31-12-2001</v>
          </cell>
          <cell r="AA1557" t="str">
            <v>Aktif</v>
          </cell>
          <cell r="AB1557" t="str">
            <v>PNS Daerah Kab./Kota yang bekerja pada Kab./Kota</v>
          </cell>
          <cell r="AC1557" t="str">
            <v>Pemerintah Kab. Tolitoli</v>
          </cell>
          <cell r="AD1557" t="str">
            <v>Pemerintah Kab. Tolitoli</v>
          </cell>
        </row>
        <row r="1558">
          <cell r="A1558">
            <v>1556</v>
          </cell>
          <cell r="B1558" t="str">
            <v>196410281985031009</v>
          </cell>
          <cell r="C1558" t="str">
            <v>730001728</v>
          </cell>
          <cell r="D1558" t="str">
            <v>NOLDY TULIABU</v>
          </cell>
          <cell r="E1558" t="str">
            <v/>
          </cell>
          <cell r="F1558" t="str">
            <v/>
          </cell>
          <cell r="G1558" t="str">
            <v>MANADO</v>
          </cell>
          <cell r="H1558" t="str">
            <v>28 - 10 - 1964</v>
          </cell>
          <cell r="I1558" t="str">
            <v>I/a</v>
          </cell>
          <cell r="J1558" t="str">
            <v>01 - 03 - 1985</v>
          </cell>
          <cell r="K1558" t="str">
            <v>01 - 10 - 1986</v>
          </cell>
          <cell r="L1558" t="str">
            <v>L</v>
          </cell>
          <cell r="M1558" t="str">
            <v>III/b</v>
          </cell>
          <cell r="N1558" t="str">
            <v>01 - 10 - 2011</v>
          </cell>
          <cell r="O1558" t="str">
            <v>15</v>
          </cell>
          <cell r="P1558" t="str">
            <v>7</v>
          </cell>
          <cell r="Q1558" t="str">
            <v/>
          </cell>
          <cell r="R1558" t="str">
            <v/>
          </cell>
          <cell r="S1558" t="str">
            <v/>
          </cell>
          <cell r="T1558" t="str">
            <v/>
          </cell>
          <cell r="U1558" t="str">
            <v/>
          </cell>
          <cell r="V1558" t="str">
            <v>FUNGSIONAL UMUM</v>
          </cell>
          <cell r="W1558" t="str">
            <v>Seksi Pembinaan Pembangunan Sarana Prasarana</v>
          </cell>
          <cell r="X1558" t="str">
            <v>Bidang Pembangunan Kawasan Transmigrasi (P2KTRANS)</v>
          </cell>
          <cell r="Y1558" t="str">
            <v>SMA A.3/IPS</v>
          </cell>
          <cell r="Z1558" t="str">
            <v>31-12-1990</v>
          </cell>
          <cell r="AA1558" t="str">
            <v>Aktif</v>
          </cell>
          <cell r="AB1558" t="str">
            <v>PNS Daerah Kab./Kota yang bekerja pada Kab./Kota</v>
          </cell>
          <cell r="AC1558" t="str">
            <v>Pemerintah Kab. Tolitoli</v>
          </cell>
          <cell r="AD1558" t="str">
            <v>Pemerintah Kab. Tolitoli</v>
          </cell>
        </row>
        <row r="1559">
          <cell r="A1559">
            <v>1557</v>
          </cell>
          <cell r="B1559" t="str">
            <v>196406021998032002</v>
          </cell>
          <cell r="C1559" t="str">
            <v>140343500</v>
          </cell>
          <cell r="D1559" t="str">
            <v>SITI SYARAH</v>
          </cell>
          <cell r="E1559" t="str">
            <v/>
          </cell>
          <cell r="F1559" t="str">
            <v>S.Kep.Ns</v>
          </cell>
          <cell r="G1559" t="str">
            <v>BIMA</v>
          </cell>
          <cell r="H1559" t="str">
            <v>02 - 06 - 1964</v>
          </cell>
          <cell r="I1559" t="str">
            <v>II/b</v>
          </cell>
          <cell r="J1559" t="str">
            <v>01 - 03 - 1998</v>
          </cell>
          <cell r="K1559" t="str">
            <v>01 - 08 - 1999</v>
          </cell>
          <cell r="L1559" t="str">
            <v>P</v>
          </cell>
          <cell r="M1559" t="str">
            <v>IV/a</v>
          </cell>
          <cell r="N1559" t="str">
            <v>01 - 04 - 2016</v>
          </cell>
          <cell r="O1559" t="str">
            <v>16</v>
          </cell>
          <cell r="P1559" t="str">
            <v>1</v>
          </cell>
          <cell r="Q1559" t="str">
            <v/>
          </cell>
          <cell r="R1559" t="str">
            <v/>
          </cell>
          <cell r="S1559" t="str">
            <v/>
          </cell>
          <cell r="T1559" t="str">
            <v>01 - 04 - 2016</v>
          </cell>
          <cell r="U1559" t="str">
            <v>Perawat Madya</v>
          </cell>
          <cell r="V1559" t="str">
            <v/>
          </cell>
          <cell r="W1559" t="str">
            <v>RUMAH SAKIT UMUM DAERAH MOKOPIDO</v>
          </cell>
          <cell r="X1559" t="str">
            <v>Pemerintah Kabupaten Tolitoli</v>
          </cell>
          <cell r="Y1559" t="str">
            <v>S-1 ILMU KEPERAWATAN</v>
          </cell>
          <cell r="Z1559" t="str">
            <v>31-12-2003</v>
          </cell>
          <cell r="AA1559" t="str">
            <v>Aktif</v>
          </cell>
          <cell r="AB1559" t="str">
            <v>PNS Daerah Kab./Kota yang bekerja pada Kab./Kota</v>
          </cell>
          <cell r="AC1559" t="str">
            <v>Pemerintah Kab. Tolitoli</v>
          </cell>
          <cell r="AD1559" t="str">
            <v>Pemerintah Kab. Tolitoli</v>
          </cell>
        </row>
        <row r="1560">
          <cell r="A1560">
            <v>1558</v>
          </cell>
          <cell r="B1560" t="str">
            <v>197508082003121009</v>
          </cell>
          <cell r="C1560" t="str">
            <v>570015562</v>
          </cell>
          <cell r="D1560" t="str">
            <v>SUHARJO K ABD SAMAD</v>
          </cell>
          <cell r="E1560" t="str">
            <v/>
          </cell>
          <cell r="F1560" t="str">
            <v>S.Pd</v>
          </cell>
          <cell r="G1560" t="str">
            <v>BUOL</v>
          </cell>
          <cell r="H1560" t="str">
            <v>08 - 08 - 1975</v>
          </cell>
          <cell r="I1560" t="str">
            <v>III/a</v>
          </cell>
          <cell r="J1560" t="str">
            <v>01 - 12 - 2003</v>
          </cell>
          <cell r="K1560" t="str">
            <v>01 - 03 - 2005</v>
          </cell>
          <cell r="L1560" t="str">
            <v>L</v>
          </cell>
          <cell r="M1560" t="str">
            <v>IV/a</v>
          </cell>
          <cell r="N1560" t="str">
            <v>01 - 04 - 2018</v>
          </cell>
          <cell r="O1560" t="str">
            <v>14</v>
          </cell>
          <cell r="P1560" t="str">
            <v>4</v>
          </cell>
          <cell r="Q1560" t="str">
            <v/>
          </cell>
          <cell r="R1560" t="str">
            <v/>
          </cell>
          <cell r="S1560" t="str">
            <v/>
          </cell>
          <cell r="T1560" t="str">
            <v>01 - 04 - 2018</v>
          </cell>
          <cell r="U1560" t="str">
            <v>Guru Madya</v>
          </cell>
          <cell r="V1560" t="str">
            <v/>
          </cell>
          <cell r="W1560" t="str">
            <v>SMP NEGERI 4 OGODEIDE</v>
          </cell>
          <cell r="X1560" t="str">
            <v>CABANG DISPENBUD KECAMATAN OGODEIDE</v>
          </cell>
          <cell r="Y1560" t="str">
            <v>S-1/A-IV PMP DAN KEWARGANEGARAAN</v>
          </cell>
          <cell r="Z1560" t="str">
            <v>01-01-1999</v>
          </cell>
          <cell r="AA1560" t="str">
            <v>Aktif</v>
          </cell>
          <cell r="AB1560" t="str">
            <v>PNS Daerah Kab./Kota yang bekerja pada Kab./Kota</v>
          </cell>
          <cell r="AC1560" t="str">
            <v>Pemerintah Kab. Tolitoli</v>
          </cell>
          <cell r="AD1560" t="str">
            <v>Pemerintah Kab. Tolitoli</v>
          </cell>
        </row>
        <row r="1561">
          <cell r="A1561">
            <v>1559</v>
          </cell>
          <cell r="B1561" t="str">
            <v>198207122009041002</v>
          </cell>
          <cell r="C1561" t="str">
            <v/>
          </cell>
          <cell r="D1561" t="str">
            <v>ADIANSYAH</v>
          </cell>
          <cell r="E1561" t="str">
            <v/>
          </cell>
          <cell r="F1561" t="str">
            <v>SE</v>
          </cell>
          <cell r="G1561" t="str">
            <v>TOLITOLI</v>
          </cell>
          <cell r="H1561" t="str">
            <v>12 - 07 - 1982</v>
          </cell>
          <cell r="I1561" t="str">
            <v>II/a</v>
          </cell>
          <cell r="J1561" t="str">
            <v>01 - 04 - 2009</v>
          </cell>
          <cell r="K1561" t="str">
            <v>01 - 01 - 2011</v>
          </cell>
          <cell r="L1561" t="str">
            <v>L</v>
          </cell>
          <cell r="M1561" t="str">
            <v>III/a</v>
          </cell>
          <cell r="N1561" t="str">
            <v>01 - 10 - 2015</v>
          </cell>
          <cell r="O1561" t="str">
            <v>6</v>
          </cell>
          <cell r="P1561" t="str">
            <v>2</v>
          </cell>
          <cell r="Q1561" t="str">
            <v/>
          </cell>
          <cell r="R1561" t="str">
            <v/>
          </cell>
          <cell r="S1561" t="str">
            <v/>
          </cell>
          <cell r="T1561" t="str">
            <v/>
          </cell>
          <cell r="U1561" t="str">
            <v/>
          </cell>
          <cell r="V1561" t="str">
            <v>FUNGSIONAL UMUM</v>
          </cell>
          <cell r="W1561" t="str">
            <v>Sub Bagian Program</v>
          </cell>
          <cell r="X1561" t="str">
            <v>Sekretariat</v>
          </cell>
          <cell r="Y1561" t="str">
            <v>S-1 EKONOMI MANAJEMEN</v>
          </cell>
          <cell r="Z1561" t="str">
            <v>31-12-2009</v>
          </cell>
          <cell r="AA1561" t="str">
            <v>Aktif</v>
          </cell>
          <cell r="AB1561" t="str">
            <v>PNS Daerah Kab./Kota yang bekerja pada Kab./Kota</v>
          </cell>
          <cell r="AC1561" t="str">
            <v>Pemerintah Kab. Tolitoli</v>
          </cell>
          <cell r="AD1561" t="str">
            <v>Pemerintah Kab. Tolitoli</v>
          </cell>
        </row>
        <row r="1562">
          <cell r="A1562">
            <v>1560</v>
          </cell>
          <cell r="B1562" t="str">
            <v>197105152014111003</v>
          </cell>
          <cell r="C1562" t="str">
            <v/>
          </cell>
          <cell r="D1562" t="str">
            <v>AMIR MUSTAM</v>
          </cell>
          <cell r="E1562" t="str">
            <v/>
          </cell>
          <cell r="F1562" t="str">
            <v/>
          </cell>
          <cell r="G1562" t="str">
            <v>BONE</v>
          </cell>
          <cell r="H1562" t="str">
            <v>15 - 05 - 1971</v>
          </cell>
          <cell r="I1562" t="str">
            <v>II/a</v>
          </cell>
          <cell r="J1562" t="str">
            <v>01 - 11 - 2014</v>
          </cell>
          <cell r="K1562" t="str">
            <v>01 - 09 - 2016</v>
          </cell>
          <cell r="L1562" t="str">
            <v>L</v>
          </cell>
          <cell r="M1562" t="str">
            <v>II/a</v>
          </cell>
          <cell r="N1562" t="str">
            <v>01 - 11 - 2014</v>
          </cell>
          <cell r="O1562" t="str">
            <v>10</v>
          </cell>
          <cell r="P1562" t="str">
            <v>3</v>
          </cell>
          <cell r="Q1562" t="str">
            <v/>
          </cell>
          <cell r="R1562" t="str">
            <v/>
          </cell>
          <cell r="S1562" t="str">
            <v/>
          </cell>
          <cell r="T1562" t="str">
            <v/>
          </cell>
          <cell r="U1562" t="str">
            <v/>
          </cell>
          <cell r="V1562" t="str">
            <v>TEKNIS / ADMINISTRASI LAINNYA</v>
          </cell>
          <cell r="W1562" t="str">
            <v>Dinas Bina Marga Dan Sumber Daya Air</v>
          </cell>
          <cell r="X1562" t="str">
            <v>Pemerintah Kabupaten Tolitoli</v>
          </cell>
          <cell r="Y1562" t="str">
            <v>SMA ILMU-ILMU SOSIAL</v>
          </cell>
          <cell r="Z1562" t="str">
            <v>23-05-1990</v>
          </cell>
          <cell r="AA1562" t="str">
            <v>Aktif</v>
          </cell>
          <cell r="AB1562" t="str">
            <v>PNS Daerah Kab./Kota yang bekerja pada Kab./Kota</v>
          </cell>
          <cell r="AC1562" t="str">
            <v>Pemerintah Kab. Tolitoli</v>
          </cell>
          <cell r="AD1562" t="str">
            <v>Pemerintah Kab. Tolitoli</v>
          </cell>
        </row>
        <row r="1563">
          <cell r="A1563">
            <v>1561</v>
          </cell>
          <cell r="B1563" t="str">
            <v>198404062010012025</v>
          </cell>
          <cell r="C1563" t="str">
            <v/>
          </cell>
          <cell r="D1563" t="str">
            <v>FIRA HAJENG DUHITA</v>
          </cell>
          <cell r="E1563" t="str">
            <v/>
          </cell>
          <cell r="F1563" t="str">
            <v>S.Psi,M.PSi</v>
          </cell>
          <cell r="G1563" t="str">
            <v>CILACAP</v>
          </cell>
          <cell r="H1563" t="str">
            <v>06 - 04 - 1984</v>
          </cell>
          <cell r="I1563" t="str">
            <v>III/a</v>
          </cell>
          <cell r="J1563" t="str">
            <v>01 - 01 - 2010</v>
          </cell>
          <cell r="K1563" t="str">
            <v>01 - 01 - 2012</v>
          </cell>
          <cell r="L1563" t="str">
            <v>P</v>
          </cell>
          <cell r="M1563" t="str">
            <v>III/c</v>
          </cell>
          <cell r="N1563" t="str">
            <v>01 - 04 - 2018</v>
          </cell>
          <cell r="O1563" t="str">
            <v>8</v>
          </cell>
          <cell r="P1563" t="str">
            <v>3</v>
          </cell>
          <cell r="Q1563" t="str">
            <v/>
          </cell>
          <cell r="R1563" t="str">
            <v/>
          </cell>
          <cell r="S1563" t="str">
            <v/>
          </cell>
          <cell r="T1563" t="str">
            <v/>
          </cell>
          <cell r="U1563" t="str">
            <v/>
          </cell>
          <cell r="V1563" t="str">
            <v>KONSELOR</v>
          </cell>
          <cell r="W1563" t="str">
            <v>Sub Bagian Umum Dan Kepegawaian</v>
          </cell>
          <cell r="X1563" t="str">
            <v>Dinas Kesehatan</v>
          </cell>
          <cell r="Y1563" t="str">
            <v>S-1 PSIKOLOGI</v>
          </cell>
          <cell r="Z1563" t="str">
            <v>01-01-2007</v>
          </cell>
          <cell r="AA1563" t="str">
            <v>Aktif</v>
          </cell>
          <cell r="AB1563" t="str">
            <v>PNS Daerah Kab./Kota yang bekerja pada Kab./Kota</v>
          </cell>
          <cell r="AC1563" t="str">
            <v>Pemerintah Kab. Tolitoli</v>
          </cell>
          <cell r="AD1563" t="str">
            <v>Pemerintah Kab. Tolitoli</v>
          </cell>
        </row>
        <row r="1564">
          <cell r="A1564">
            <v>1562</v>
          </cell>
          <cell r="B1564" t="str">
            <v>198207102009042001</v>
          </cell>
          <cell r="C1564" t="str">
            <v/>
          </cell>
          <cell r="D1564" t="str">
            <v>SUTRI ATMANINGSIH</v>
          </cell>
          <cell r="E1564" t="str">
            <v/>
          </cell>
          <cell r="F1564" t="str">
            <v>SE</v>
          </cell>
          <cell r="G1564" t="str">
            <v>TOLITOLI</v>
          </cell>
          <cell r="H1564" t="str">
            <v>10 - 07 - 1982</v>
          </cell>
          <cell r="I1564" t="str">
            <v>II/a</v>
          </cell>
          <cell r="J1564" t="str">
            <v>01 - 04 - 2009</v>
          </cell>
          <cell r="K1564" t="str">
            <v>01 - 01 - 2011</v>
          </cell>
          <cell r="L1564" t="str">
            <v>P</v>
          </cell>
          <cell r="M1564" t="str">
            <v>III/a</v>
          </cell>
          <cell r="N1564" t="str">
            <v>01 - 10 - 2015</v>
          </cell>
          <cell r="O1564" t="str">
            <v>1</v>
          </cell>
          <cell r="P1564" t="str">
            <v>0</v>
          </cell>
          <cell r="Q1564" t="str">
            <v/>
          </cell>
          <cell r="R1564" t="str">
            <v/>
          </cell>
          <cell r="S1564" t="str">
            <v/>
          </cell>
          <cell r="T1564" t="str">
            <v/>
          </cell>
          <cell r="U1564" t="str">
            <v/>
          </cell>
          <cell r="V1564" t="str">
            <v>FUNGSIONAL UMUM</v>
          </cell>
          <cell r="W1564" t="str">
            <v>Seksi Sumber Daya Air Dan Irigasi</v>
          </cell>
          <cell r="X1564" t="str">
            <v>Bidang Sumber Daya Air</v>
          </cell>
          <cell r="Y1564" t="str">
            <v>S-1 EKONOMI MANAJEMEN</v>
          </cell>
          <cell r="Z1564" t="str">
            <v>31-12-2007</v>
          </cell>
          <cell r="AA1564" t="str">
            <v>Aktif</v>
          </cell>
          <cell r="AB1564" t="str">
            <v>PNS Daerah Kab./Kota yang bekerja pada Kab./Kota</v>
          </cell>
          <cell r="AC1564" t="str">
            <v>Pemerintah Kab. Tolitoli</v>
          </cell>
          <cell r="AD1564" t="str">
            <v>Pemerintah Kab. Tolitoli</v>
          </cell>
        </row>
        <row r="1565">
          <cell r="A1565">
            <v>1563</v>
          </cell>
          <cell r="B1565" t="str">
            <v>198309272014112002</v>
          </cell>
          <cell r="C1565" t="str">
            <v/>
          </cell>
          <cell r="D1565" t="str">
            <v>ASMAWATI</v>
          </cell>
          <cell r="E1565" t="str">
            <v/>
          </cell>
          <cell r="F1565" t="str">
            <v/>
          </cell>
          <cell r="G1565" t="str">
            <v>LANTAPAN</v>
          </cell>
          <cell r="H1565" t="str">
            <v>27 - 09 - 1983</v>
          </cell>
          <cell r="I1565" t="str">
            <v>II/a</v>
          </cell>
          <cell r="J1565" t="str">
            <v>01 - 11 - 2014</v>
          </cell>
          <cell r="K1565" t="str">
            <v>01 - 09 - 2016</v>
          </cell>
          <cell r="L1565" t="str">
            <v>P</v>
          </cell>
          <cell r="M1565" t="str">
            <v>II/a</v>
          </cell>
          <cell r="N1565" t="str">
            <v>01 - 11 - 2014</v>
          </cell>
          <cell r="O1565" t="str">
            <v>10</v>
          </cell>
          <cell r="P1565" t="str">
            <v>1</v>
          </cell>
          <cell r="Q1565" t="str">
            <v/>
          </cell>
          <cell r="R1565" t="str">
            <v/>
          </cell>
          <cell r="S1565" t="str">
            <v/>
          </cell>
          <cell r="T1565" t="str">
            <v/>
          </cell>
          <cell r="U1565" t="str">
            <v/>
          </cell>
          <cell r="V1565" t="str">
            <v>ARSIPARIS</v>
          </cell>
          <cell r="W1565" t="str">
            <v>CABANG DISPENBUD KECAMATAN GALANG</v>
          </cell>
          <cell r="X1565" t="str">
            <v>Dinas Pendidikan Dan Kebudayaan</v>
          </cell>
          <cell r="Y1565" t="str">
            <v>SMK SEKRETARIS</v>
          </cell>
          <cell r="Z1565" t="str">
            <v>20-06-2001</v>
          </cell>
          <cell r="AA1565" t="str">
            <v>Aktif</v>
          </cell>
          <cell r="AB1565" t="str">
            <v>PNS Daerah Kab./Kota yang bekerja pada Kab./Kota</v>
          </cell>
          <cell r="AC1565" t="str">
            <v>Pemerintah Kab. Tolitoli</v>
          </cell>
          <cell r="AD1565" t="str">
            <v>Pemerintah Kab. Tolitoli</v>
          </cell>
        </row>
        <row r="1566">
          <cell r="A1566">
            <v>1564</v>
          </cell>
          <cell r="B1566" t="str">
            <v>197002122014092002</v>
          </cell>
          <cell r="C1566" t="str">
            <v/>
          </cell>
          <cell r="D1566" t="str">
            <v>NURMILI LAHAJI</v>
          </cell>
          <cell r="E1566" t="str">
            <v/>
          </cell>
          <cell r="F1566" t="str">
            <v/>
          </cell>
          <cell r="G1566" t="str">
            <v>TOLITOLI</v>
          </cell>
          <cell r="H1566" t="str">
            <v>12 - 02 - 1970</v>
          </cell>
          <cell r="I1566" t="str">
            <v>II/a</v>
          </cell>
          <cell r="J1566" t="str">
            <v>01 - 09 - 2014</v>
          </cell>
          <cell r="K1566" t="str">
            <v>01 - 12 - 2015</v>
          </cell>
          <cell r="L1566" t="str">
            <v>P</v>
          </cell>
          <cell r="M1566" t="str">
            <v>II/a</v>
          </cell>
          <cell r="N1566" t="str">
            <v>01 - 09 - 2014</v>
          </cell>
          <cell r="O1566" t="str">
            <v>10</v>
          </cell>
          <cell r="P1566" t="str">
            <v>0</v>
          </cell>
          <cell r="Q1566" t="str">
            <v/>
          </cell>
          <cell r="R1566" t="str">
            <v/>
          </cell>
          <cell r="S1566" t="str">
            <v/>
          </cell>
          <cell r="T1566" t="str">
            <v/>
          </cell>
          <cell r="U1566" t="str">
            <v/>
          </cell>
          <cell r="V1566" t="str">
            <v>TEKNIS / ADMINISTRASI LAINNYA</v>
          </cell>
          <cell r="W1566" t="str">
            <v>CABANG DISPENBUD KECAMATAN DONDO</v>
          </cell>
          <cell r="X1566" t="str">
            <v>Dinas Pendidikan Dan Kebudayaan</v>
          </cell>
          <cell r="Y1566" t="str">
            <v>SMU IPS</v>
          </cell>
          <cell r="Z1566" t="str">
            <v>30-09-2002</v>
          </cell>
          <cell r="AA1566" t="str">
            <v>Aktif</v>
          </cell>
          <cell r="AB1566" t="str">
            <v>PNS Daerah Kab./Kota yang bekerja pada Kab./Kota</v>
          </cell>
          <cell r="AC1566" t="str">
            <v>Pemerintah Kab. Tolitoli</v>
          </cell>
          <cell r="AD1566" t="str">
            <v>Pemerintah Kab. Tolitoli</v>
          </cell>
        </row>
        <row r="1567">
          <cell r="A1567">
            <v>1565</v>
          </cell>
          <cell r="B1567" t="str">
            <v>198205022015022001</v>
          </cell>
          <cell r="C1567" t="str">
            <v/>
          </cell>
          <cell r="D1567" t="str">
            <v>ST NAISYAH</v>
          </cell>
          <cell r="E1567" t="str">
            <v/>
          </cell>
          <cell r="F1567" t="str">
            <v>S.Pd.I</v>
          </cell>
          <cell r="G1567" t="str">
            <v>TOLITOLI</v>
          </cell>
          <cell r="H1567" t="str">
            <v>02 - 05 - 1982</v>
          </cell>
          <cell r="I1567" t="str">
            <v>III/a</v>
          </cell>
          <cell r="J1567" t="str">
            <v>01 - 02 - 2015</v>
          </cell>
          <cell r="K1567" t="str">
            <v>01 - 04 - 2016</v>
          </cell>
          <cell r="L1567" t="str">
            <v>P</v>
          </cell>
          <cell r="M1567" t="str">
            <v>III/b</v>
          </cell>
          <cell r="N1567" t="str">
            <v>01 - 10 - 2017</v>
          </cell>
          <cell r="O1567" t="str">
            <v>2</v>
          </cell>
          <cell r="P1567" t="str">
            <v>8</v>
          </cell>
          <cell r="Q1567" t="str">
            <v/>
          </cell>
          <cell r="R1567" t="str">
            <v/>
          </cell>
          <cell r="S1567" t="str">
            <v/>
          </cell>
          <cell r="T1567" t="str">
            <v>23 - 08 - 2018</v>
          </cell>
          <cell r="U1567" t="str">
            <v>Guru Pertama</v>
          </cell>
          <cell r="V1567" t="str">
            <v/>
          </cell>
          <cell r="W1567" t="str">
            <v>SD Negeri 2 Lakatan</v>
          </cell>
          <cell r="X1567" t="str">
            <v>Dinas Pendidikan Dan Kebudayaan</v>
          </cell>
          <cell r="Y1567" t="str">
            <v>S-1/A-IV PENDIDIKAN AGAMA ISLAM</v>
          </cell>
          <cell r="Z1567" t="str">
            <v>25-08-2004</v>
          </cell>
          <cell r="AA1567" t="str">
            <v>Aktif</v>
          </cell>
          <cell r="AB1567" t="str">
            <v>PNS Daerah Kab./Kota yang bekerja pada Kab./Kota</v>
          </cell>
          <cell r="AC1567" t="str">
            <v>Pemerintah Kab. Tolitoli</v>
          </cell>
          <cell r="AD1567" t="str">
            <v>Pemerintah Kab. Tolitoli</v>
          </cell>
        </row>
        <row r="1568">
          <cell r="A1568">
            <v>1566</v>
          </cell>
          <cell r="B1568" t="str">
            <v>198406072006042012</v>
          </cell>
          <cell r="C1568" t="str">
            <v>570020899</v>
          </cell>
          <cell r="D1568" t="str">
            <v>FITRIANI</v>
          </cell>
          <cell r="E1568" t="str">
            <v/>
          </cell>
          <cell r="F1568" t="str">
            <v>A.Md.Kep</v>
          </cell>
          <cell r="G1568" t="str">
            <v>TOLITOLI</v>
          </cell>
          <cell r="H1568" t="str">
            <v>07 - 06 - 1984</v>
          </cell>
          <cell r="I1568" t="str">
            <v>II/c</v>
          </cell>
          <cell r="J1568" t="str">
            <v>01 - 04 - 2006</v>
          </cell>
          <cell r="K1568" t="str">
            <v>01 - 04 - 2007</v>
          </cell>
          <cell r="L1568" t="str">
            <v>P</v>
          </cell>
          <cell r="M1568" t="str">
            <v>III/b</v>
          </cell>
          <cell r="N1568" t="str">
            <v>01 - 04 - 2015</v>
          </cell>
          <cell r="O1568" t="str">
            <v>7</v>
          </cell>
          <cell r="P1568" t="str">
            <v>0</v>
          </cell>
          <cell r="Q1568" t="str">
            <v/>
          </cell>
          <cell r="R1568" t="str">
            <v/>
          </cell>
          <cell r="S1568" t="str">
            <v/>
          </cell>
          <cell r="T1568" t="str">
            <v>01 - 04 - 2015</v>
          </cell>
          <cell r="U1568" t="str">
            <v>Perawat Pelaksana Lanjutan</v>
          </cell>
          <cell r="V1568" t="str">
            <v/>
          </cell>
          <cell r="W1568" t="str">
            <v>Sub Bidang Pelayanan Medis Dan Keperawatan</v>
          </cell>
          <cell r="X1568" t="str">
            <v>BIDANG PELAYANAN</v>
          </cell>
          <cell r="Y1568" t="str">
            <v>D-III KEPERAWATAN</v>
          </cell>
          <cell r="Z1568" t="str">
            <v>31-12-2005</v>
          </cell>
          <cell r="AA1568" t="str">
            <v>Aktif</v>
          </cell>
          <cell r="AB1568" t="str">
            <v>PNS Daerah Kab./Kota yang bekerja pada Kab./Kota</v>
          </cell>
          <cell r="AC1568" t="str">
            <v>Pemerintah Kab. Tolitoli</v>
          </cell>
          <cell r="AD1568" t="str">
            <v>Pemerintah Kab. Tolitoli</v>
          </cell>
        </row>
        <row r="1569">
          <cell r="A1569">
            <v>1567</v>
          </cell>
          <cell r="B1569" t="str">
            <v>196603092006041008</v>
          </cell>
          <cell r="C1569" t="str">
            <v>570021121</v>
          </cell>
          <cell r="D1569" t="str">
            <v>SUGIYONO</v>
          </cell>
          <cell r="E1569" t="str">
            <v/>
          </cell>
          <cell r="F1569" t="str">
            <v>S.Pd</v>
          </cell>
          <cell r="G1569" t="str">
            <v>BANYUWANGI</v>
          </cell>
          <cell r="H1569" t="str">
            <v>09 - 03 - 1966</v>
          </cell>
          <cell r="I1569" t="str">
            <v>III/a</v>
          </cell>
          <cell r="J1569" t="str">
            <v>01 - 04 - 2006</v>
          </cell>
          <cell r="K1569" t="str">
            <v>01 - 10 - 2007</v>
          </cell>
          <cell r="L1569" t="str">
            <v>L</v>
          </cell>
          <cell r="M1569" t="str">
            <v>III/d</v>
          </cell>
          <cell r="N1569" t="str">
            <v>01 - 04 - 2016</v>
          </cell>
          <cell r="O1569" t="str">
            <v>21</v>
          </cell>
          <cell r="P1569" t="str">
            <v>2</v>
          </cell>
          <cell r="Q1569" t="str">
            <v/>
          </cell>
          <cell r="R1569" t="str">
            <v/>
          </cell>
          <cell r="S1569" t="str">
            <v/>
          </cell>
          <cell r="T1569" t="str">
            <v>03 - 04 - 2013</v>
          </cell>
          <cell r="U1569" t="str">
            <v>Guru Muda</v>
          </cell>
          <cell r="V1569" t="str">
            <v/>
          </cell>
          <cell r="W1569" t="str">
            <v>SMP Negeri 2 Basidondo</v>
          </cell>
          <cell r="X1569" t="str">
            <v>Dinas Pendidikan Dan Kebudayaan</v>
          </cell>
          <cell r="Y1569" t="str">
            <v>S-1 MATEMATIKA</v>
          </cell>
          <cell r="Z1569" t="str">
            <v>31-12-1993</v>
          </cell>
          <cell r="AA1569" t="str">
            <v>Aktif</v>
          </cell>
          <cell r="AB1569" t="str">
            <v>PNS Daerah Kab./Kota yang bekerja pada Kab./Kota</v>
          </cell>
          <cell r="AC1569" t="str">
            <v>Pemerintah Kab. Tolitoli</v>
          </cell>
          <cell r="AD1569" t="str">
            <v>Pemerintah Kab. Tolitoli</v>
          </cell>
        </row>
        <row r="1570">
          <cell r="A1570">
            <v>1568</v>
          </cell>
          <cell r="B1570" t="str">
            <v>197304292014112001</v>
          </cell>
          <cell r="C1570" t="str">
            <v/>
          </cell>
          <cell r="D1570" t="str">
            <v>MASITA M NUSURA</v>
          </cell>
          <cell r="E1570" t="str">
            <v/>
          </cell>
          <cell r="F1570" t="str">
            <v/>
          </cell>
          <cell r="G1570" t="str">
            <v>TOLITOLI</v>
          </cell>
          <cell r="H1570" t="str">
            <v>29 - 04 - 1973</v>
          </cell>
          <cell r="I1570" t="str">
            <v>II/a</v>
          </cell>
          <cell r="J1570" t="str">
            <v>01 - 11 - 2014</v>
          </cell>
          <cell r="K1570" t="str">
            <v>01 - 09 - 2016</v>
          </cell>
          <cell r="L1570" t="str">
            <v>P</v>
          </cell>
          <cell r="M1570" t="str">
            <v>II/a</v>
          </cell>
          <cell r="N1570" t="str">
            <v>01 - 11 - 2014</v>
          </cell>
          <cell r="O1570" t="str">
            <v>10</v>
          </cell>
          <cell r="P1570" t="str">
            <v>3</v>
          </cell>
          <cell r="Q1570" t="str">
            <v/>
          </cell>
          <cell r="R1570" t="str">
            <v/>
          </cell>
          <cell r="S1570" t="str">
            <v/>
          </cell>
          <cell r="T1570" t="str">
            <v/>
          </cell>
          <cell r="U1570" t="str">
            <v/>
          </cell>
          <cell r="V1570" t="str">
            <v>PENGADMINISTRASI UMUM</v>
          </cell>
          <cell r="W1570" t="str">
            <v>Seksi Promosi Dan Informasi</v>
          </cell>
          <cell r="X1570" t="str">
            <v>Kantor Perwakilan Pemerintah Daerah</v>
          </cell>
          <cell r="Y1570" t="str">
            <v>MADRASAH ALIYAH</v>
          </cell>
          <cell r="Z1570" t="str">
            <v>28-05-1990</v>
          </cell>
          <cell r="AA1570" t="str">
            <v>Aktif</v>
          </cell>
          <cell r="AB1570" t="str">
            <v>PNS Daerah Kab./Kota yang bekerja pada Kab./Kota</v>
          </cell>
          <cell r="AC1570" t="str">
            <v>Pemerintah Kab. Tolitoli</v>
          </cell>
          <cell r="AD1570" t="str">
            <v>Pemerintah Kab. Tolitoli</v>
          </cell>
        </row>
        <row r="1571">
          <cell r="A1571">
            <v>1569</v>
          </cell>
          <cell r="B1571" t="str">
            <v>198009152006042034</v>
          </cell>
          <cell r="C1571" t="str">
            <v>570021235</v>
          </cell>
          <cell r="D1571" t="str">
            <v>AMINAH</v>
          </cell>
          <cell r="E1571" t="str">
            <v/>
          </cell>
          <cell r="F1571" t="str">
            <v>A.Md.Keb</v>
          </cell>
          <cell r="G1571" t="str">
            <v>TOLITOLI</v>
          </cell>
          <cell r="H1571" t="str">
            <v>15 - 09 - 1980</v>
          </cell>
          <cell r="I1571" t="str">
            <v>II/a</v>
          </cell>
          <cell r="J1571" t="str">
            <v>01 - 04 - 2006</v>
          </cell>
          <cell r="K1571" t="str">
            <v>01 - 10 - 2007</v>
          </cell>
          <cell r="L1571" t="str">
            <v>P</v>
          </cell>
          <cell r="M1571" t="str">
            <v>III/a</v>
          </cell>
          <cell r="N1571" t="str">
            <v>01 - 10 - 2017</v>
          </cell>
          <cell r="O1571" t="str">
            <v>12</v>
          </cell>
          <cell r="P1571" t="str">
            <v>11</v>
          </cell>
          <cell r="Q1571" t="str">
            <v/>
          </cell>
          <cell r="R1571" t="str">
            <v/>
          </cell>
          <cell r="S1571" t="str">
            <v/>
          </cell>
          <cell r="T1571" t="str">
            <v>01 - 10 - 2017</v>
          </cell>
          <cell r="U1571" t="str">
            <v>Bidan Mahir / Lanjutan</v>
          </cell>
          <cell r="V1571" t="str">
            <v/>
          </cell>
          <cell r="W1571" t="str">
            <v>PUSKESMAS OGOTUA</v>
          </cell>
          <cell r="X1571" t="str">
            <v>DINAS KESEHATAN</v>
          </cell>
          <cell r="Y1571" t="str">
            <v>SMA</v>
          </cell>
          <cell r="Z1571" t="str">
            <v>31-12-1997</v>
          </cell>
          <cell r="AA1571" t="str">
            <v>Aktif</v>
          </cell>
          <cell r="AB1571" t="str">
            <v>PNS Daerah Kab./Kota yang bekerja pada Kab./Kota</v>
          </cell>
          <cell r="AC1571" t="str">
            <v>Pemerintah Kab. Tolitoli</v>
          </cell>
          <cell r="AD1571" t="str">
            <v>Pemerintah Kab. Tolitoli</v>
          </cell>
        </row>
        <row r="1572">
          <cell r="A1572">
            <v>1570</v>
          </cell>
          <cell r="B1572" t="str">
            <v>198605102015022001</v>
          </cell>
          <cell r="C1572" t="str">
            <v/>
          </cell>
          <cell r="D1572" t="str">
            <v>RAHMIAH</v>
          </cell>
          <cell r="E1572" t="str">
            <v/>
          </cell>
          <cell r="F1572" t="str">
            <v/>
          </cell>
          <cell r="G1572" t="str">
            <v>BUOL</v>
          </cell>
          <cell r="H1572" t="str">
            <v>10 - 05 - 1986</v>
          </cell>
          <cell r="I1572" t="str">
            <v>II/a</v>
          </cell>
          <cell r="J1572" t="str">
            <v>01 - 02 - 2015</v>
          </cell>
          <cell r="K1572" t="str">
            <v>01 - 09 - 2016</v>
          </cell>
          <cell r="L1572" t="str">
            <v>P</v>
          </cell>
          <cell r="M1572" t="str">
            <v>II/a</v>
          </cell>
          <cell r="N1572" t="str">
            <v>01 - 02 - 2015</v>
          </cell>
          <cell r="O1572" t="str">
            <v>10</v>
          </cell>
          <cell r="P1572" t="str">
            <v>5</v>
          </cell>
          <cell r="Q1572" t="str">
            <v/>
          </cell>
          <cell r="R1572" t="str">
            <v/>
          </cell>
          <cell r="S1572" t="str">
            <v/>
          </cell>
          <cell r="T1572" t="str">
            <v/>
          </cell>
          <cell r="U1572" t="str">
            <v/>
          </cell>
          <cell r="V1572" t="str">
            <v>PENGADMINISTRASI UMUM</v>
          </cell>
          <cell r="W1572" t="str">
            <v>PUSKESMAS LAMPASIO</v>
          </cell>
          <cell r="X1572" t="str">
            <v>DINAS KESEHATAN</v>
          </cell>
          <cell r="Y1572" t="str">
            <v>SMA IPA</v>
          </cell>
          <cell r="Z1572" t="str">
            <v>14-05-2004</v>
          </cell>
          <cell r="AA1572" t="str">
            <v>Aktif</v>
          </cell>
          <cell r="AB1572" t="str">
            <v>PNS Daerah Kab./Kota yang bekerja pada Kab./Kota</v>
          </cell>
          <cell r="AC1572" t="str">
            <v>Pemerintah Kab. Tolitoli</v>
          </cell>
          <cell r="AD1572" t="str">
            <v>Pemerintah Kab. Tolitoli</v>
          </cell>
        </row>
        <row r="1573">
          <cell r="A1573">
            <v>1571</v>
          </cell>
          <cell r="B1573" t="str">
            <v>196011221983071001</v>
          </cell>
          <cell r="C1573" t="str">
            <v>131210165</v>
          </cell>
          <cell r="D1573" t="str">
            <v>ADONIRAM BANDAU</v>
          </cell>
          <cell r="E1573" t="str">
            <v/>
          </cell>
          <cell r="F1573" t="str">
            <v>A.Ma.Pd</v>
          </cell>
          <cell r="G1573" t="str">
            <v>POSO</v>
          </cell>
          <cell r="H1573" t="str">
            <v>22 - 11 - 1960</v>
          </cell>
          <cell r="I1573" t="str">
            <v>II/a</v>
          </cell>
          <cell r="J1573" t="str">
            <v>01 - 07 - 1983</v>
          </cell>
          <cell r="K1573" t="str">
            <v>01 - 07 - 1985</v>
          </cell>
          <cell r="L1573" t="str">
            <v>L</v>
          </cell>
          <cell r="M1573" t="str">
            <v>III/d</v>
          </cell>
          <cell r="N1573" t="str">
            <v>01 - 10 - 2013</v>
          </cell>
          <cell r="O1573" t="str">
            <v>25</v>
          </cell>
          <cell r="P1573" t="str">
            <v>3</v>
          </cell>
          <cell r="Q1573" t="str">
            <v/>
          </cell>
          <cell r="R1573" t="str">
            <v/>
          </cell>
          <cell r="S1573" t="str">
            <v/>
          </cell>
          <cell r="T1573" t="str">
            <v>10 - 01 - 2017</v>
          </cell>
          <cell r="U1573" t="str">
            <v>Guru Muda</v>
          </cell>
          <cell r="V1573" t="str">
            <v/>
          </cell>
          <cell r="W1573" t="str">
            <v>SD Negeri 3 Ogomoli</v>
          </cell>
          <cell r="X1573" t="str">
            <v>Dinas Pendidikan Dan Kebudayaan</v>
          </cell>
          <cell r="Y1573" t="str">
            <v>D-II/A-II PGSD</v>
          </cell>
          <cell r="Z1573" t="str">
            <v>31-12-2003</v>
          </cell>
          <cell r="AA1573" t="str">
            <v>Aktif</v>
          </cell>
          <cell r="AB1573" t="str">
            <v>PNS Daerah Kab./Kota yang bekerja pada Kab./Kota</v>
          </cell>
          <cell r="AC1573" t="str">
            <v>Pemerintah Kab. Tolitoli</v>
          </cell>
          <cell r="AD1573" t="str">
            <v>Pemerintah Kab. Tolitoli</v>
          </cell>
        </row>
        <row r="1574">
          <cell r="A1574">
            <v>1572</v>
          </cell>
          <cell r="B1574" t="str">
            <v>198201062008012009</v>
          </cell>
          <cell r="C1574" t="str">
            <v>570036139</v>
          </cell>
          <cell r="D1574" t="str">
            <v>MULIANA HATTA</v>
          </cell>
          <cell r="E1574" t="str">
            <v/>
          </cell>
          <cell r="F1574" t="str">
            <v>SP</v>
          </cell>
          <cell r="G1574" t="str">
            <v>TOLITOLI</v>
          </cell>
          <cell r="H1574" t="str">
            <v>06 - 01 - 1982</v>
          </cell>
          <cell r="I1574" t="str">
            <v>II/a</v>
          </cell>
          <cell r="J1574" t="str">
            <v>01 - 01 - 2008</v>
          </cell>
          <cell r="K1574" t="str">
            <v>01 - 12 - 2009</v>
          </cell>
          <cell r="L1574" t="str">
            <v>P</v>
          </cell>
          <cell r="M1574" t="str">
            <v>III/b</v>
          </cell>
          <cell r="N1574" t="str">
            <v>01 - 10 - 2017</v>
          </cell>
          <cell r="O1574" t="str">
            <v>10</v>
          </cell>
          <cell r="P1574" t="str">
            <v>9</v>
          </cell>
          <cell r="Q1574" t="str">
            <v/>
          </cell>
          <cell r="R1574" t="str">
            <v/>
          </cell>
          <cell r="S1574" t="str">
            <v/>
          </cell>
          <cell r="T1574" t="str">
            <v>01 - 04 - 2015</v>
          </cell>
          <cell r="U1574" t="str">
            <v>Penyuluh Pertanian Pertama</v>
          </cell>
          <cell r="V1574" t="str">
            <v/>
          </cell>
          <cell r="W1574" t="str">
            <v>SUBBID PELAYANAN PENYULUHAN</v>
          </cell>
          <cell r="X1574" t="str">
            <v>BIDANG PENYULUHAN</v>
          </cell>
          <cell r="Y1574" t="str">
            <v>S-1 AGRIBISNIS PERTANIAN</v>
          </cell>
          <cell r="Z1574" t="str">
            <v>31-12-2012</v>
          </cell>
          <cell r="AA1574" t="str">
            <v>Aktif</v>
          </cell>
          <cell r="AB1574" t="str">
            <v>PNS Daerah Kab./Kota yang bekerja pada Kab./Kota</v>
          </cell>
          <cell r="AC1574" t="str">
            <v>Pemerintah Kab. Tolitoli</v>
          </cell>
          <cell r="AD1574" t="str">
            <v>Pemerintah Kab. Tolitoli</v>
          </cell>
        </row>
        <row r="1575">
          <cell r="A1575">
            <v>1573</v>
          </cell>
          <cell r="B1575" t="str">
            <v>198307272008012010</v>
          </cell>
          <cell r="C1575" t="str">
            <v>570036159</v>
          </cell>
          <cell r="D1575" t="str">
            <v>SANAWIYA</v>
          </cell>
          <cell r="E1575" t="str">
            <v/>
          </cell>
          <cell r="F1575" t="str">
            <v>SE</v>
          </cell>
          <cell r="G1575" t="str">
            <v>TOLITOLI</v>
          </cell>
          <cell r="H1575" t="str">
            <v>27 - 07 - 1983</v>
          </cell>
          <cell r="I1575" t="str">
            <v>II/a</v>
          </cell>
          <cell r="J1575" t="str">
            <v>01 - 01 - 2008</v>
          </cell>
          <cell r="K1575" t="str">
            <v>01 - 12 - 2009</v>
          </cell>
          <cell r="L1575" t="str">
            <v>P</v>
          </cell>
          <cell r="M1575" t="str">
            <v>III/b</v>
          </cell>
          <cell r="N1575" t="str">
            <v>01 - 04 - 2015</v>
          </cell>
          <cell r="O1575" t="str">
            <v>5</v>
          </cell>
          <cell r="P1575" t="str">
            <v>3</v>
          </cell>
          <cell r="Q1575" t="str">
            <v/>
          </cell>
          <cell r="R1575" t="str">
            <v/>
          </cell>
          <cell r="S1575" t="str">
            <v/>
          </cell>
          <cell r="T1575" t="str">
            <v/>
          </cell>
          <cell r="U1575" t="str">
            <v/>
          </cell>
          <cell r="V1575" t="str">
            <v>FUNGSIONAL UMUM</v>
          </cell>
          <cell r="W1575" t="str">
            <v>Dinas Pendapatan Daerah</v>
          </cell>
          <cell r="X1575" t="str">
            <v>Pemerintah Kabupaten Tolitoli</v>
          </cell>
          <cell r="Y1575" t="str">
            <v>S-1 EKONOMI MANAJEMEN</v>
          </cell>
          <cell r="Z1575" t="str">
            <v>31-12-2006</v>
          </cell>
          <cell r="AA1575" t="str">
            <v>Aktif</v>
          </cell>
          <cell r="AB1575" t="str">
            <v>PNS Daerah Kab./Kota yang bekerja pada Kab./Kota</v>
          </cell>
          <cell r="AC1575" t="str">
            <v>Pemerintah Kab. Tolitoli</v>
          </cell>
          <cell r="AD1575" t="str">
            <v>Pemerintah Kab. Tolitoli</v>
          </cell>
        </row>
        <row r="1576">
          <cell r="A1576">
            <v>1574</v>
          </cell>
          <cell r="B1576" t="str">
            <v>196707171994031010</v>
          </cell>
          <cell r="C1576" t="str">
            <v>570011616</v>
          </cell>
          <cell r="D1576" t="str">
            <v>SUDARMAN BAHARUDDIN MAHMUD</v>
          </cell>
          <cell r="E1576" t="str">
            <v/>
          </cell>
          <cell r="F1576" t="str">
            <v>SE</v>
          </cell>
          <cell r="G1576" t="str">
            <v>NALU</v>
          </cell>
          <cell r="H1576" t="str">
            <v>17 - 07 - 1967</v>
          </cell>
          <cell r="I1576" t="str">
            <v>II/a</v>
          </cell>
          <cell r="J1576" t="str">
            <v>01 - 03 - 1994</v>
          </cell>
          <cell r="K1576" t="str">
            <v>01 - 07 - 1995</v>
          </cell>
          <cell r="L1576" t="str">
            <v>L</v>
          </cell>
          <cell r="M1576" t="str">
            <v>III/c</v>
          </cell>
          <cell r="N1576" t="str">
            <v>01 - 04 - 2018</v>
          </cell>
          <cell r="O1576" t="str">
            <v>23</v>
          </cell>
          <cell r="P1576" t="str">
            <v>0</v>
          </cell>
          <cell r="Q1576" t="str">
            <v/>
          </cell>
          <cell r="R1576" t="str">
            <v/>
          </cell>
          <cell r="S1576" t="str">
            <v/>
          </cell>
          <cell r="T1576" t="str">
            <v/>
          </cell>
          <cell r="U1576" t="str">
            <v/>
          </cell>
          <cell r="V1576" t="str">
            <v>FUNGSIONAL UMUM</v>
          </cell>
          <cell r="W1576" t="str">
            <v>Sub Bagian Umum Dan Kepegawaian</v>
          </cell>
          <cell r="X1576" t="str">
            <v>Dinas Pendidikan Dan Kebudayaan</v>
          </cell>
          <cell r="Y1576" t="str">
            <v>S-1 EKONOMI DAN PERDAGANGAN INTERNASIONAL</v>
          </cell>
          <cell r="Z1576" t="str">
            <v>01-01-2013</v>
          </cell>
          <cell r="AA1576" t="str">
            <v>Aktif</v>
          </cell>
          <cell r="AB1576" t="str">
            <v>PNS Daerah Kab./Kota yang bekerja pada Kab./Kota</v>
          </cell>
          <cell r="AC1576" t="str">
            <v>Pemerintah Kab. Tolitoli</v>
          </cell>
          <cell r="AD1576" t="str">
            <v>Pemerintah Kab. Tolitoli</v>
          </cell>
        </row>
        <row r="1577">
          <cell r="A1577">
            <v>1575</v>
          </cell>
          <cell r="B1577" t="str">
            <v>196810161990082001</v>
          </cell>
          <cell r="C1577" t="str">
            <v>131922716</v>
          </cell>
          <cell r="D1577" t="str">
            <v>MARYAM RAHMAN SAMIUN</v>
          </cell>
          <cell r="E1577" t="str">
            <v/>
          </cell>
          <cell r="F1577" t="str">
            <v>A.Ma.Pd</v>
          </cell>
          <cell r="G1577" t="str">
            <v>BUNOBOGU</v>
          </cell>
          <cell r="H1577" t="str">
            <v>16 - 10 - 1968</v>
          </cell>
          <cell r="I1577" t="str">
            <v>II/a</v>
          </cell>
          <cell r="J1577" t="str">
            <v>01 - 08 - 1990</v>
          </cell>
          <cell r="K1577" t="str">
            <v>01 - 06 - 1992</v>
          </cell>
          <cell r="L1577" t="str">
            <v>P</v>
          </cell>
          <cell r="M1577" t="str">
            <v>IV/a</v>
          </cell>
          <cell r="N1577" t="str">
            <v>01 - 10 - 2011</v>
          </cell>
          <cell r="O1577" t="str">
            <v>16</v>
          </cell>
          <cell r="P1577" t="str">
            <v>2</v>
          </cell>
          <cell r="Q1577" t="str">
            <v/>
          </cell>
          <cell r="R1577" t="str">
            <v/>
          </cell>
          <cell r="S1577" t="str">
            <v/>
          </cell>
          <cell r="T1577" t="str">
            <v>01 - 10 - 2011</v>
          </cell>
          <cell r="U1577" t="str">
            <v>Guru Pembina</v>
          </cell>
          <cell r="V1577" t="str">
            <v/>
          </cell>
          <cell r="W1577" t="str">
            <v>SD Negeri 4 Nalu</v>
          </cell>
          <cell r="X1577" t="str">
            <v>Dinas Pendidikan Dan Kebudayaan</v>
          </cell>
          <cell r="Y1577" t="str">
            <v>D-II</v>
          </cell>
          <cell r="Z1577" t="str">
            <v>31-12-2005</v>
          </cell>
          <cell r="AA1577" t="str">
            <v>Aktif</v>
          </cell>
          <cell r="AB1577" t="str">
            <v>PNS Daerah Kab./Kota yang bekerja pada Kab./Kota</v>
          </cell>
          <cell r="AC1577" t="str">
            <v>Pemerintah Kab. Tolitoli</v>
          </cell>
          <cell r="AD1577" t="str">
            <v>Pemerintah Kab. Tolitoli</v>
          </cell>
        </row>
        <row r="1578">
          <cell r="A1578">
            <v>1576</v>
          </cell>
          <cell r="B1578" t="str">
            <v>198301082009042001</v>
          </cell>
          <cell r="C1578" t="str">
            <v/>
          </cell>
          <cell r="D1578" t="str">
            <v>YUYUN WAHYUNI</v>
          </cell>
          <cell r="E1578" t="str">
            <v/>
          </cell>
          <cell r="F1578" t="str">
            <v>S.Sos</v>
          </cell>
          <cell r="G1578" t="str">
            <v>TOLITOLI</v>
          </cell>
          <cell r="H1578" t="str">
            <v>08 - 01 - 1983</v>
          </cell>
          <cell r="I1578" t="str">
            <v>II/c</v>
          </cell>
          <cell r="J1578" t="str">
            <v>01 - 04 - 2009</v>
          </cell>
          <cell r="K1578" t="str">
            <v>01 - 01 - 2011</v>
          </cell>
          <cell r="L1578" t="str">
            <v>P</v>
          </cell>
          <cell r="M1578" t="str">
            <v>III/a</v>
          </cell>
          <cell r="N1578" t="str">
            <v>01 - 10 - 2015</v>
          </cell>
          <cell r="O1578" t="str">
            <v>4</v>
          </cell>
          <cell r="P1578" t="str">
            <v>6</v>
          </cell>
          <cell r="Q1578" t="str">
            <v/>
          </cell>
          <cell r="R1578" t="str">
            <v/>
          </cell>
          <cell r="S1578" t="str">
            <v/>
          </cell>
          <cell r="T1578" t="str">
            <v/>
          </cell>
          <cell r="U1578" t="str">
            <v/>
          </cell>
          <cell r="V1578" t="str">
            <v>PENYUSUN DATA KEPEGAWAIAN</v>
          </cell>
          <cell r="W1578" t="str">
            <v>Sub Bagian Umum Dan Kepegawaian</v>
          </cell>
          <cell r="X1578" t="str">
            <v>Dinas Penanaman Modal Dan Pelayanan Terpadu Satu Pintu</v>
          </cell>
          <cell r="Y1578" t="str">
            <v>S-1 ADMINISTRASI NEGARA</v>
          </cell>
          <cell r="Z1578" t="str">
            <v>31-12-2009</v>
          </cell>
          <cell r="AA1578" t="str">
            <v>Aktif</v>
          </cell>
          <cell r="AB1578" t="str">
            <v>PNS Daerah Kab./Kota yang bekerja pada Kab./Kota</v>
          </cell>
          <cell r="AC1578" t="str">
            <v>Pemerintah Kab. Tolitoli</v>
          </cell>
          <cell r="AD1578" t="str">
            <v>Pemerintah Kab. Tolitoli</v>
          </cell>
        </row>
        <row r="1579">
          <cell r="A1579">
            <v>1577</v>
          </cell>
          <cell r="B1579" t="str">
            <v>196808072014091002</v>
          </cell>
          <cell r="C1579" t="str">
            <v/>
          </cell>
          <cell r="D1579" t="str">
            <v>SUPOMO</v>
          </cell>
          <cell r="E1579" t="str">
            <v/>
          </cell>
          <cell r="F1579" t="str">
            <v/>
          </cell>
          <cell r="G1579" t="str">
            <v>SUSUKAN</v>
          </cell>
          <cell r="H1579" t="str">
            <v>07 - 08 - 1968</v>
          </cell>
          <cell r="I1579" t="str">
            <v>I/c</v>
          </cell>
          <cell r="J1579" t="str">
            <v>01 - 09 - 2014</v>
          </cell>
          <cell r="K1579" t="str">
            <v>01 - 12 - 2015</v>
          </cell>
          <cell r="L1579" t="str">
            <v>L</v>
          </cell>
          <cell r="M1579" t="str">
            <v>I/c</v>
          </cell>
          <cell r="N1579" t="str">
            <v>01 - 09 - 2014</v>
          </cell>
          <cell r="O1579" t="str">
            <v>13</v>
          </cell>
          <cell r="P1579" t="str">
            <v>8</v>
          </cell>
          <cell r="Q1579" t="str">
            <v/>
          </cell>
          <cell r="R1579" t="str">
            <v/>
          </cell>
          <cell r="S1579" t="str">
            <v/>
          </cell>
          <cell r="T1579" t="str">
            <v/>
          </cell>
          <cell r="U1579" t="str">
            <v/>
          </cell>
          <cell r="V1579" t="str">
            <v>TEKNIS / ADMINISTRASI LAINNYA</v>
          </cell>
          <cell r="W1579" t="str">
            <v>SDN BATUAN</v>
          </cell>
          <cell r="X1579" t="str">
            <v>CABANG DISPENBUD KECAMATAN LAMPASIO</v>
          </cell>
          <cell r="Y1579" t="str">
            <v>SMP</v>
          </cell>
          <cell r="Z1579" t="str">
            <v>28-04-1986</v>
          </cell>
          <cell r="AA1579" t="str">
            <v>Aktif</v>
          </cell>
          <cell r="AB1579" t="str">
            <v>PNS Daerah Kab./Kota yang bekerja pada Kab./Kota</v>
          </cell>
          <cell r="AC1579" t="str">
            <v>Pemerintah Kab. Tolitoli</v>
          </cell>
          <cell r="AD1579" t="str">
            <v>Pemerintah Kab. Tolitoli</v>
          </cell>
        </row>
        <row r="1580">
          <cell r="A1580">
            <v>1578</v>
          </cell>
          <cell r="B1580" t="str">
            <v>198309072014092002</v>
          </cell>
          <cell r="C1580" t="str">
            <v/>
          </cell>
          <cell r="D1580" t="str">
            <v>ALMAIDAH</v>
          </cell>
          <cell r="E1580" t="str">
            <v/>
          </cell>
          <cell r="F1580" t="str">
            <v/>
          </cell>
          <cell r="G1580" t="str">
            <v>SEMARANG</v>
          </cell>
          <cell r="H1580" t="str">
            <v>07 - 09 - 1983</v>
          </cell>
          <cell r="I1580" t="str">
            <v>II/a</v>
          </cell>
          <cell r="J1580" t="str">
            <v>01 - 09 - 2014</v>
          </cell>
          <cell r="K1580" t="str">
            <v>01 - 09 - 2016</v>
          </cell>
          <cell r="L1580" t="str">
            <v>P</v>
          </cell>
          <cell r="M1580" t="str">
            <v>II/a</v>
          </cell>
          <cell r="N1580" t="str">
            <v>01 - 09 - 2014</v>
          </cell>
          <cell r="O1580" t="str">
            <v>12</v>
          </cell>
          <cell r="P1580" t="str">
            <v>1</v>
          </cell>
          <cell r="Q1580" t="str">
            <v/>
          </cell>
          <cell r="R1580" t="str">
            <v/>
          </cell>
          <cell r="S1580" t="str">
            <v/>
          </cell>
          <cell r="T1580" t="str">
            <v/>
          </cell>
          <cell r="U1580" t="str">
            <v/>
          </cell>
          <cell r="V1580" t="str">
            <v>PERAWAT</v>
          </cell>
          <cell r="W1580" t="str">
            <v>PUSKESMAS BASIDONDO</v>
          </cell>
          <cell r="X1580" t="str">
            <v>DINAS KESEHATAN</v>
          </cell>
          <cell r="Y1580" t="str">
            <v>SEKOLAH PERAWAT KESEHATAN</v>
          </cell>
          <cell r="Z1580" t="str">
            <v>14-06-2002</v>
          </cell>
          <cell r="AA1580" t="str">
            <v>Aktif</v>
          </cell>
          <cell r="AB1580" t="str">
            <v>PNS Daerah Kab./Kota yang bekerja pada Kab./Kota</v>
          </cell>
          <cell r="AC1580" t="str">
            <v>Pemerintah Kab. Tolitoli</v>
          </cell>
          <cell r="AD1580" t="str">
            <v>Pemerintah Kab. Tolitoli</v>
          </cell>
        </row>
        <row r="1581">
          <cell r="A1581">
            <v>1579</v>
          </cell>
          <cell r="B1581" t="str">
            <v>196504282014112001</v>
          </cell>
          <cell r="C1581" t="str">
            <v/>
          </cell>
          <cell r="D1581" t="str">
            <v>NURHAIDAH J. DJAID</v>
          </cell>
          <cell r="E1581" t="str">
            <v>Dra</v>
          </cell>
          <cell r="F1581" t="str">
            <v/>
          </cell>
          <cell r="G1581" t="str">
            <v>TOLITOLI</v>
          </cell>
          <cell r="H1581" t="str">
            <v>28 - 04 - 1965</v>
          </cell>
          <cell r="I1581" t="str">
            <v>III/a</v>
          </cell>
          <cell r="J1581" t="str">
            <v>01 - 11 - 2014</v>
          </cell>
          <cell r="K1581" t="str">
            <v>01 - 09 - 2016</v>
          </cell>
          <cell r="L1581" t="str">
            <v>P</v>
          </cell>
          <cell r="M1581" t="str">
            <v>III/a</v>
          </cell>
          <cell r="N1581" t="str">
            <v>01 - 11 - 2014</v>
          </cell>
          <cell r="O1581" t="str">
            <v>13</v>
          </cell>
          <cell r="P1581" t="str">
            <v>8</v>
          </cell>
          <cell r="Q1581" t="str">
            <v/>
          </cell>
          <cell r="R1581" t="str">
            <v/>
          </cell>
          <cell r="S1581" t="str">
            <v/>
          </cell>
          <cell r="T1581" t="str">
            <v/>
          </cell>
          <cell r="U1581" t="str">
            <v/>
          </cell>
          <cell r="V1581" t="str">
            <v>PENGELOLA PERPUSTAKAAN</v>
          </cell>
          <cell r="W1581" t="str">
            <v>UPT Satuan Pendidikan Non Formal Sanggar Kegiatan Belajar Mopido</v>
          </cell>
          <cell r="X1581" t="str">
            <v>Dinas Pendidikan Dan Kebudayaan</v>
          </cell>
          <cell r="Y1581" t="str">
            <v>S-1 PENDIDIKAN LUAR SEKOLAH</v>
          </cell>
          <cell r="Z1581" t="str">
            <v>17-02-1990</v>
          </cell>
          <cell r="AA1581" t="str">
            <v>Aktif</v>
          </cell>
          <cell r="AB1581" t="str">
            <v>PNS Daerah Kab./Kota yang bekerja pada Kab./Kota</v>
          </cell>
          <cell r="AC1581" t="str">
            <v>Pemerintah Kab. Tolitoli</v>
          </cell>
          <cell r="AD1581" t="str">
            <v>Pemerintah Kab. Tolitoli</v>
          </cell>
        </row>
        <row r="1582">
          <cell r="A1582">
            <v>1580</v>
          </cell>
          <cell r="B1582" t="str">
            <v>197302102010011008</v>
          </cell>
          <cell r="C1582" t="str">
            <v/>
          </cell>
          <cell r="D1582" t="str">
            <v>ASNUR</v>
          </cell>
          <cell r="E1582" t="str">
            <v/>
          </cell>
          <cell r="F1582" t="str">
            <v/>
          </cell>
          <cell r="G1582" t="str">
            <v>TOLITOLI</v>
          </cell>
          <cell r="H1582" t="str">
            <v>10 - 02 - 1973</v>
          </cell>
          <cell r="I1582" t="str">
            <v>I/c</v>
          </cell>
          <cell r="J1582" t="str">
            <v>01 - 01 - 2010</v>
          </cell>
          <cell r="K1582" t="str">
            <v>01 - 01 - 2012</v>
          </cell>
          <cell r="L1582" t="str">
            <v>L</v>
          </cell>
          <cell r="M1582" t="str">
            <v>II/b</v>
          </cell>
          <cell r="N1582" t="str">
            <v>01 - 04 - 2018</v>
          </cell>
          <cell r="O1582" t="str">
            <v>10</v>
          </cell>
          <cell r="P1582" t="str">
            <v>3</v>
          </cell>
          <cell r="Q1582" t="str">
            <v/>
          </cell>
          <cell r="R1582" t="str">
            <v/>
          </cell>
          <cell r="S1582" t="str">
            <v/>
          </cell>
          <cell r="T1582" t="str">
            <v/>
          </cell>
          <cell r="U1582" t="str">
            <v/>
          </cell>
          <cell r="V1582" t="str">
            <v>PENGADMINISTRASI UMUM SD</v>
          </cell>
          <cell r="W1582" t="str">
            <v>SD Negeri 1 Galumpang</v>
          </cell>
          <cell r="X1582" t="str">
            <v>Dinas Pendidikan Dan Kebudayaan</v>
          </cell>
          <cell r="Y1582" t="str">
            <v>PERSAMAAN SLTA (PAKET C)</v>
          </cell>
          <cell r="Z1582" t="str">
            <v>01-01-2012</v>
          </cell>
          <cell r="AA1582" t="str">
            <v>Aktif</v>
          </cell>
          <cell r="AB1582" t="str">
            <v>PNS Daerah Kab./Kota yang bekerja pada Kab./Kota</v>
          </cell>
          <cell r="AC1582" t="str">
            <v>Pemerintah Kab. Tolitoli</v>
          </cell>
          <cell r="AD1582" t="str">
            <v>Pemerintah Kab. Tolitoli</v>
          </cell>
        </row>
        <row r="1583">
          <cell r="A1583">
            <v>1581</v>
          </cell>
          <cell r="B1583" t="str">
            <v>198806262011012019</v>
          </cell>
          <cell r="C1583" t="str">
            <v/>
          </cell>
          <cell r="D1583" t="str">
            <v>IRNA YUNITA</v>
          </cell>
          <cell r="E1583" t="str">
            <v/>
          </cell>
          <cell r="F1583" t="str">
            <v>SKM</v>
          </cell>
          <cell r="G1583" t="str">
            <v>TOLITOLI</v>
          </cell>
          <cell r="H1583" t="str">
            <v>26 - 06 - 1988</v>
          </cell>
          <cell r="I1583" t="str">
            <v>III/a</v>
          </cell>
          <cell r="J1583" t="str">
            <v>01 - 01 - 2011</v>
          </cell>
          <cell r="K1583" t="str">
            <v>01 - 01 - 2013</v>
          </cell>
          <cell r="L1583" t="str">
            <v>P</v>
          </cell>
          <cell r="M1583" t="str">
            <v>III/b</v>
          </cell>
          <cell r="N1583" t="str">
            <v>01 - 10 - 2015</v>
          </cell>
          <cell r="O1583" t="str">
            <v>4</v>
          </cell>
          <cell r="P1583" t="str">
            <v>9</v>
          </cell>
          <cell r="Q1583" t="str">
            <v/>
          </cell>
          <cell r="R1583" t="str">
            <v/>
          </cell>
          <cell r="S1583" t="str">
            <v/>
          </cell>
          <cell r="T1583" t="str">
            <v>01 - 01 - 2014</v>
          </cell>
          <cell r="U1583" t="str">
            <v>Epidemiolog Kesehatan Ahli Pertama / Pertama</v>
          </cell>
          <cell r="V1583" t="str">
            <v/>
          </cell>
          <cell r="W1583" t="str">
            <v>Seksi Surveilans, Imunisasi Dan Krisis Kesehatan</v>
          </cell>
          <cell r="X1583" t="str">
            <v>Dinas Kesehatan</v>
          </cell>
          <cell r="Y1583" t="str">
            <v>S-1 KESEHATAN MASYARAKAT</v>
          </cell>
          <cell r="Z1583" t="str">
            <v>31-12-2010</v>
          </cell>
          <cell r="AA1583" t="str">
            <v>Aktif</v>
          </cell>
          <cell r="AB1583" t="str">
            <v>PNS Daerah Kab./Kota yang bekerja pada Kab./Kota</v>
          </cell>
          <cell r="AC1583" t="str">
            <v>Pemerintah Kab. Tolitoli</v>
          </cell>
          <cell r="AD1583" t="str">
            <v>Pemerintah Kab. Tolitoli</v>
          </cell>
        </row>
        <row r="1584">
          <cell r="A1584">
            <v>1582</v>
          </cell>
          <cell r="B1584" t="str">
            <v>199004012011012004</v>
          </cell>
          <cell r="C1584" t="str">
            <v/>
          </cell>
          <cell r="D1584" t="str">
            <v>ARNI</v>
          </cell>
          <cell r="E1584" t="str">
            <v/>
          </cell>
          <cell r="F1584" t="str">
            <v>A.Md.Kep</v>
          </cell>
          <cell r="G1584" t="str">
            <v>TOLITOLI</v>
          </cell>
          <cell r="H1584" t="str">
            <v>01 - 04 - 1990</v>
          </cell>
          <cell r="I1584" t="str">
            <v>II/c</v>
          </cell>
          <cell r="J1584" t="str">
            <v>01 - 01 - 2011</v>
          </cell>
          <cell r="K1584" t="str">
            <v>01 - 01 - 2013</v>
          </cell>
          <cell r="L1584" t="str">
            <v>P</v>
          </cell>
          <cell r="M1584" t="str">
            <v>III/a</v>
          </cell>
          <cell r="N1584" t="str">
            <v>01 - 04 - 2018</v>
          </cell>
          <cell r="O1584" t="str">
            <v>5</v>
          </cell>
          <cell r="P1584" t="str">
            <v>3</v>
          </cell>
          <cell r="Q1584" t="str">
            <v/>
          </cell>
          <cell r="R1584" t="str">
            <v/>
          </cell>
          <cell r="S1584" t="str">
            <v/>
          </cell>
          <cell r="T1584" t="str">
            <v>01 - 04 - 2018</v>
          </cell>
          <cell r="U1584" t="str">
            <v>Perawat Mahir</v>
          </cell>
          <cell r="V1584" t="str">
            <v/>
          </cell>
          <cell r="W1584" t="str">
            <v>UPT Puskesmas Kayulompa</v>
          </cell>
          <cell r="X1584" t="str">
            <v>Dinas Kesehatan</v>
          </cell>
          <cell r="Y1584" t="str">
            <v>D-III KEPERAWATAN</v>
          </cell>
          <cell r="Z1584" t="str">
            <v>01-01-2010</v>
          </cell>
          <cell r="AA1584" t="str">
            <v>Aktif</v>
          </cell>
          <cell r="AB1584" t="str">
            <v>PNS Daerah Kab./Kota yang bekerja pada Kab./Kota</v>
          </cell>
          <cell r="AC1584" t="str">
            <v>Pemerintah Kab. Tolitoli</v>
          </cell>
          <cell r="AD1584" t="str">
            <v>Pemerintah Kab. Tolitoli</v>
          </cell>
        </row>
        <row r="1585">
          <cell r="A1585">
            <v>1583</v>
          </cell>
          <cell r="B1585" t="str">
            <v>197809092009042001</v>
          </cell>
          <cell r="C1585" t="str">
            <v/>
          </cell>
          <cell r="D1585" t="str">
            <v>FITRIAH</v>
          </cell>
          <cell r="E1585" t="str">
            <v/>
          </cell>
          <cell r="F1585" t="str">
            <v/>
          </cell>
          <cell r="G1585" t="str">
            <v>TOLITOLI</v>
          </cell>
          <cell r="H1585" t="str">
            <v>09 - 09 - 1978</v>
          </cell>
          <cell r="I1585" t="str">
            <v>II/a</v>
          </cell>
          <cell r="J1585" t="str">
            <v>01 - 04 - 2009</v>
          </cell>
          <cell r="K1585" t="str">
            <v>01 - 01 - 2011</v>
          </cell>
          <cell r="L1585" t="str">
            <v>P</v>
          </cell>
          <cell r="M1585" t="str">
            <v>II/a</v>
          </cell>
          <cell r="N1585" t="str">
            <v>01 - 04 - 2015</v>
          </cell>
          <cell r="O1585" t="str">
            <v>10</v>
          </cell>
          <cell r="P1585" t="str">
            <v>8</v>
          </cell>
          <cell r="Q1585" t="str">
            <v/>
          </cell>
          <cell r="R1585" t="str">
            <v/>
          </cell>
          <cell r="S1585" t="str">
            <v/>
          </cell>
          <cell r="T1585" t="str">
            <v/>
          </cell>
          <cell r="U1585" t="str">
            <v/>
          </cell>
          <cell r="V1585" t="str">
            <v>STAF</v>
          </cell>
          <cell r="W1585" t="str">
            <v>Sub Bidang Pengembangan Metode Penyuluhan</v>
          </cell>
          <cell r="X1585" t="str">
            <v>Bidang Penyelenggaraan Penyuluhan</v>
          </cell>
          <cell r="Y1585" t="str">
            <v>SLTA KEJURUAN</v>
          </cell>
          <cell r="Z1585" t="str">
            <v>31-12-1999</v>
          </cell>
          <cell r="AA1585" t="str">
            <v>PNS kena hukuman disiplin</v>
          </cell>
          <cell r="AB1585" t="str">
            <v>PNS Daerah Kab./Kota yang bekerja pada Kab./Kota</v>
          </cell>
          <cell r="AC1585" t="str">
            <v>Pemerintah Kab. Tolitoli</v>
          </cell>
          <cell r="AD1585" t="str">
            <v>Pemerintah Kab. Tolitoli</v>
          </cell>
        </row>
        <row r="1586">
          <cell r="A1586">
            <v>1584</v>
          </cell>
          <cell r="B1586" t="str">
            <v>196901081989022001</v>
          </cell>
          <cell r="C1586" t="str">
            <v>140226139</v>
          </cell>
          <cell r="D1586" t="str">
            <v>MASPAWATI</v>
          </cell>
          <cell r="E1586" t="str">
            <v/>
          </cell>
          <cell r="F1586" t="str">
            <v/>
          </cell>
          <cell r="G1586" t="str">
            <v>BANGGAI</v>
          </cell>
          <cell r="H1586" t="str">
            <v>08 - 01 - 1969</v>
          </cell>
          <cell r="I1586" t="str">
            <v>II/a</v>
          </cell>
          <cell r="J1586" t="str">
            <v>01 - 02 - 1989</v>
          </cell>
          <cell r="K1586" t="str">
            <v>01 - 02 - 1991</v>
          </cell>
          <cell r="L1586" t="str">
            <v>P</v>
          </cell>
          <cell r="M1586" t="str">
            <v>III/d</v>
          </cell>
          <cell r="N1586" t="str">
            <v>01 - 04 - 2011</v>
          </cell>
          <cell r="O1586" t="str">
            <v>17</v>
          </cell>
          <cell r="P1586" t="str">
            <v>2</v>
          </cell>
          <cell r="Q1586" t="str">
            <v/>
          </cell>
          <cell r="R1586" t="str">
            <v/>
          </cell>
          <cell r="S1586" t="str">
            <v/>
          </cell>
          <cell r="T1586" t="str">
            <v>01 - 04 - 2011</v>
          </cell>
          <cell r="U1586" t="str">
            <v>Perawat Penyelia</v>
          </cell>
          <cell r="V1586" t="str">
            <v/>
          </cell>
          <cell r="W1586" t="str">
            <v>PUSKESMAS LAMPASIO</v>
          </cell>
          <cell r="X1586" t="str">
            <v>DINAS KESEHATAN</v>
          </cell>
          <cell r="Y1586" t="str">
            <v>AKADEMI KEPERAWATAN</v>
          </cell>
          <cell r="Z1586" t="str">
            <v>07-08-2007</v>
          </cell>
          <cell r="AA1586" t="str">
            <v>Aktif</v>
          </cell>
          <cell r="AB1586" t="str">
            <v>PNS Daerah Kab./Kota yang bekerja pada Kab./Kota</v>
          </cell>
          <cell r="AC1586" t="str">
            <v>Pemerintah Kab. Tolitoli</v>
          </cell>
          <cell r="AD1586" t="str">
            <v>Pemerintah Kab. Tolitoli</v>
          </cell>
        </row>
        <row r="1587">
          <cell r="A1587">
            <v>1585</v>
          </cell>
          <cell r="B1587" t="str">
            <v>196909281998032003</v>
          </cell>
          <cell r="C1587" t="str">
            <v>132211530</v>
          </cell>
          <cell r="D1587" t="str">
            <v>RUSNI MUH DJAFAR</v>
          </cell>
          <cell r="E1587" t="str">
            <v/>
          </cell>
          <cell r="F1587" t="str">
            <v>S.PD</v>
          </cell>
          <cell r="G1587" t="str">
            <v>TOLITOLI</v>
          </cell>
          <cell r="H1587" t="str">
            <v>28 - 09 - 1969</v>
          </cell>
          <cell r="I1587" t="str">
            <v>II/a</v>
          </cell>
          <cell r="J1587" t="str">
            <v>01 - 03 - 1998</v>
          </cell>
          <cell r="K1587" t="str">
            <v>01 - 09 - 1999</v>
          </cell>
          <cell r="L1587" t="str">
            <v>P</v>
          </cell>
          <cell r="M1587" t="str">
            <v>III/b</v>
          </cell>
          <cell r="N1587" t="str">
            <v>01 - 10 - 2016</v>
          </cell>
          <cell r="O1587" t="str">
            <v>13</v>
          </cell>
          <cell r="P1587" t="str">
            <v>7</v>
          </cell>
          <cell r="Q1587" t="str">
            <v/>
          </cell>
          <cell r="R1587" t="str">
            <v/>
          </cell>
          <cell r="S1587" t="str">
            <v/>
          </cell>
          <cell r="T1587" t="str">
            <v>01 - 10 - 2016</v>
          </cell>
          <cell r="U1587" t="str">
            <v>Guru Pertama</v>
          </cell>
          <cell r="V1587" t="str">
            <v/>
          </cell>
          <cell r="W1587" t="str">
            <v>SD Negeri 6 Tolitoli</v>
          </cell>
          <cell r="X1587" t="str">
            <v>Dinas Pendidikan Dan Kebudayaan</v>
          </cell>
          <cell r="Y1587" t="str">
            <v>S-1/A-IV PENDIDIKAN GURU SEKOLAH DASAR</v>
          </cell>
          <cell r="Z1587" t="str">
            <v>31-12-2014</v>
          </cell>
          <cell r="AA1587" t="str">
            <v>Aktif</v>
          </cell>
          <cell r="AB1587" t="str">
            <v>PNS Daerah Kab./Kota yang bekerja pada Kab./Kota</v>
          </cell>
          <cell r="AC1587" t="str">
            <v>Pemerintah Kab. Tolitoli</v>
          </cell>
          <cell r="AD1587" t="str">
            <v>Pemerintah Kab. Tolitoli</v>
          </cell>
        </row>
        <row r="1588">
          <cell r="A1588">
            <v>1586</v>
          </cell>
          <cell r="B1588" t="str">
            <v>196612121988031028</v>
          </cell>
          <cell r="C1588" t="str">
            <v>131743564</v>
          </cell>
          <cell r="D1588" t="str">
            <v>ROSMAN J ULO</v>
          </cell>
          <cell r="E1588" t="str">
            <v/>
          </cell>
          <cell r="F1588" t="str">
            <v/>
          </cell>
          <cell r="G1588" t="str">
            <v>TOLITOLI</v>
          </cell>
          <cell r="H1588" t="str">
            <v>12 - 12 - 1966</v>
          </cell>
          <cell r="I1588" t="str">
            <v>II/a</v>
          </cell>
          <cell r="J1588" t="str">
            <v>01 - 03 - 1988</v>
          </cell>
          <cell r="K1588" t="str">
            <v>01 - 11 - 1989</v>
          </cell>
          <cell r="L1588" t="str">
            <v>L</v>
          </cell>
          <cell r="M1588" t="str">
            <v>III/c</v>
          </cell>
          <cell r="N1588" t="str">
            <v>01 - 10 - 2004</v>
          </cell>
          <cell r="O1588" t="str">
            <v>17</v>
          </cell>
          <cell r="P1588" t="str">
            <v>7</v>
          </cell>
          <cell r="Q1588" t="str">
            <v/>
          </cell>
          <cell r="R1588" t="str">
            <v/>
          </cell>
          <cell r="S1588" t="str">
            <v/>
          </cell>
          <cell r="T1588" t="str">
            <v>11 - 03 - 2015</v>
          </cell>
          <cell r="U1588" t="str">
            <v>Guru Muda</v>
          </cell>
          <cell r="V1588" t="str">
            <v/>
          </cell>
          <cell r="W1588" t="str">
            <v>SDN SIMATANG TANJUNG</v>
          </cell>
          <cell r="X1588" t="str">
            <v>CABANG DISPENBUD KECAMATAN DAMPAL UTARA</v>
          </cell>
          <cell r="Y1588" t="str">
            <v>SPG PENDIDIKAN SD</v>
          </cell>
          <cell r="Z1588" t="str">
            <v>31-12-1986</v>
          </cell>
          <cell r="AA1588" t="str">
            <v>Aktif</v>
          </cell>
          <cell r="AB1588" t="str">
            <v>PNS Daerah Kab./Kota yang bekerja pada Kab./Kota</v>
          </cell>
          <cell r="AC1588" t="str">
            <v>Pemerintah Kab. Tolitoli</v>
          </cell>
          <cell r="AD1588" t="str">
            <v>Pemerintah Kab. Tolitoli</v>
          </cell>
        </row>
        <row r="1589">
          <cell r="A1589">
            <v>1587</v>
          </cell>
          <cell r="B1589" t="str">
            <v>198503052009041003</v>
          </cell>
          <cell r="C1589" t="str">
            <v/>
          </cell>
          <cell r="D1589" t="str">
            <v>HALIK</v>
          </cell>
          <cell r="E1589" t="str">
            <v/>
          </cell>
          <cell r="F1589" t="str">
            <v>S.Sos</v>
          </cell>
          <cell r="G1589" t="str">
            <v>KALANGKANGAN</v>
          </cell>
          <cell r="H1589" t="str">
            <v>05 - 03 - 1985</v>
          </cell>
          <cell r="I1589" t="str">
            <v>II/a</v>
          </cell>
          <cell r="J1589" t="str">
            <v>01 - 04 - 2009</v>
          </cell>
          <cell r="K1589" t="str">
            <v>01 - 01 - 2011</v>
          </cell>
          <cell r="L1589" t="str">
            <v>L</v>
          </cell>
          <cell r="M1589" t="str">
            <v>III/b</v>
          </cell>
          <cell r="N1589" t="str">
            <v>01 - 04 - 2016</v>
          </cell>
          <cell r="O1589" t="str">
            <v>6</v>
          </cell>
          <cell r="P1589" t="str">
            <v>8</v>
          </cell>
          <cell r="Q1589" t="str">
            <v/>
          </cell>
          <cell r="R1589" t="str">
            <v/>
          </cell>
          <cell r="S1589" t="str">
            <v/>
          </cell>
          <cell r="T1589" t="str">
            <v/>
          </cell>
          <cell r="U1589" t="str">
            <v/>
          </cell>
          <cell r="V1589" t="str">
            <v>PENGADMINISTRASI SARANA DAN PRASARANA</v>
          </cell>
          <cell r="W1589" t="str">
            <v>Seksi Pembinaan Pembangunan Sarana Prasarana</v>
          </cell>
          <cell r="X1589" t="str">
            <v>Bidang Pembangunan Kawasan Transmigrasi (P2KTRANS)</v>
          </cell>
          <cell r="Y1589" t="str">
            <v>S-1 ILMU SOSIAL POLITIK</v>
          </cell>
          <cell r="Z1589" t="str">
            <v>31-12-2004</v>
          </cell>
          <cell r="AA1589" t="str">
            <v>Aktif</v>
          </cell>
          <cell r="AB1589" t="str">
            <v>PNS Daerah Kab./Kota yang bekerja pada Kab./Kota</v>
          </cell>
          <cell r="AC1589" t="str">
            <v>Pemerintah Kab. Tolitoli</v>
          </cell>
          <cell r="AD1589" t="str">
            <v>Pemerintah Kab. Tolitoli</v>
          </cell>
        </row>
        <row r="1590">
          <cell r="A1590">
            <v>1588</v>
          </cell>
          <cell r="B1590" t="str">
            <v>196311021984121005</v>
          </cell>
          <cell r="C1590" t="str">
            <v>131210460</v>
          </cell>
          <cell r="D1590" t="str">
            <v>TALIK</v>
          </cell>
          <cell r="E1590" t="str">
            <v/>
          </cell>
          <cell r="F1590" t="str">
            <v>A.Ma.Pd</v>
          </cell>
          <cell r="G1590" t="str">
            <v>LUWU</v>
          </cell>
          <cell r="H1590" t="str">
            <v>02 - 11 - 1963</v>
          </cell>
          <cell r="I1590" t="str">
            <v>II/a</v>
          </cell>
          <cell r="J1590" t="str">
            <v>01 - 12 - 1984</v>
          </cell>
          <cell r="K1590" t="str">
            <v>01 - 12 - 1986</v>
          </cell>
          <cell r="L1590" t="str">
            <v>L</v>
          </cell>
          <cell r="M1590" t="str">
            <v>IV/a</v>
          </cell>
          <cell r="N1590" t="str">
            <v>01 - 04 - 2012</v>
          </cell>
          <cell r="O1590" t="str">
            <v>22</v>
          </cell>
          <cell r="P1590" t="str">
            <v>4</v>
          </cell>
          <cell r="Q1590" t="str">
            <v/>
          </cell>
          <cell r="R1590" t="str">
            <v/>
          </cell>
          <cell r="S1590" t="str">
            <v/>
          </cell>
          <cell r="T1590" t="str">
            <v>01 - 04 - 2012</v>
          </cell>
          <cell r="U1590" t="str">
            <v>Guru Pembina</v>
          </cell>
          <cell r="V1590" t="str">
            <v/>
          </cell>
          <cell r="W1590" t="str">
            <v>SD Negeri 21 Tolitoli</v>
          </cell>
          <cell r="X1590" t="str">
            <v>Dinas Pendidikan Dan Kebudayaan</v>
          </cell>
          <cell r="Y1590" t="str">
            <v>D-II/A-II</v>
          </cell>
          <cell r="Z1590" t="str">
            <v>31-12-2001</v>
          </cell>
          <cell r="AA1590" t="str">
            <v>Aktif</v>
          </cell>
          <cell r="AB1590" t="str">
            <v>PNS Daerah Kab./Kota yang bekerja pada Kab./Kota</v>
          </cell>
          <cell r="AC1590" t="str">
            <v>Pemerintah Kab. Tolitoli</v>
          </cell>
          <cell r="AD1590" t="str">
            <v>Pemerintah Kab. Tolitoli</v>
          </cell>
        </row>
        <row r="1591">
          <cell r="A1591">
            <v>1589</v>
          </cell>
          <cell r="B1591" t="str">
            <v>198503032009042001</v>
          </cell>
          <cell r="C1591" t="str">
            <v/>
          </cell>
          <cell r="D1591" t="str">
            <v>MARTINA</v>
          </cell>
          <cell r="E1591" t="str">
            <v/>
          </cell>
          <cell r="F1591" t="str">
            <v>S.Kep</v>
          </cell>
          <cell r="G1591" t="str">
            <v>KALANGKANGAN</v>
          </cell>
          <cell r="H1591" t="str">
            <v>03 - 03 - 1985</v>
          </cell>
          <cell r="I1591" t="str">
            <v>II/c</v>
          </cell>
          <cell r="J1591" t="str">
            <v>01 - 04 - 2009</v>
          </cell>
          <cell r="K1591" t="str">
            <v>01 - 01 - 2011</v>
          </cell>
          <cell r="L1591" t="str">
            <v>P</v>
          </cell>
          <cell r="M1591" t="str">
            <v>III/a</v>
          </cell>
          <cell r="N1591" t="str">
            <v>01 - 10 - 2017</v>
          </cell>
          <cell r="O1591" t="str">
            <v>6</v>
          </cell>
          <cell r="P1591" t="str">
            <v>6</v>
          </cell>
          <cell r="Q1591" t="str">
            <v/>
          </cell>
          <cell r="R1591" t="str">
            <v/>
          </cell>
          <cell r="S1591" t="str">
            <v/>
          </cell>
          <cell r="T1591" t="str">
            <v>01 - 10 - 2017</v>
          </cell>
          <cell r="U1591" t="str">
            <v>Perawat Mahir</v>
          </cell>
          <cell r="V1591" t="str">
            <v/>
          </cell>
          <cell r="W1591" t="str">
            <v>PUSKESMAS DONDO</v>
          </cell>
          <cell r="X1591" t="str">
            <v>DINAS KESEHATAN</v>
          </cell>
          <cell r="Y1591" t="str">
            <v>S-1 SARJANA KEPERAWATAN</v>
          </cell>
          <cell r="Z1591" t="str">
            <v>31-12-2016</v>
          </cell>
          <cell r="AA1591" t="str">
            <v>Aktif</v>
          </cell>
          <cell r="AB1591" t="str">
            <v>PNS Daerah Kab./Kota yang bekerja pada Kab./Kota</v>
          </cell>
          <cell r="AC1591" t="str">
            <v>Pemerintah Kab. Tolitoli</v>
          </cell>
          <cell r="AD1591" t="str">
            <v>Pemerintah Kab. Tolitoli</v>
          </cell>
        </row>
        <row r="1592">
          <cell r="A1592">
            <v>1590</v>
          </cell>
          <cell r="B1592" t="str">
            <v>197404282005011008</v>
          </cell>
          <cell r="C1592" t="str">
            <v>570017170</v>
          </cell>
          <cell r="D1592" t="str">
            <v>IRSAD</v>
          </cell>
          <cell r="E1592" t="str">
            <v/>
          </cell>
          <cell r="F1592" t="str">
            <v>S.S</v>
          </cell>
          <cell r="G1592" t="str">
            <v>TOLITOLI</v>
          </cell>
          <cell r="H1592" t="str">
            <v>28 - 04 - 1974</v>
          </cell>
          <cell r="I1592" t="str">
            <v>III/a</v>
          </cell>
          <cell r="J1592" t="str">
            <v>01 - 01 - 2005</v>
          </cell>
          <cell r="K1592" t="str">
            <v>01 - 03 - 2006</v>
          </cell>
          <cell r="L1592" t="str">
            <v>L</v>
          </cell>
          <cell r="M1592" t="str">
            <v>III/d</v>
          </cell>
          <cell r="N1592" t="str">
            <v>01 - 10 - 2014</v>
          </cell>
          <cell r="O1592" t="str">
            <v>9</v>
          </cell>
          <cell r="P1592" t="str">
            <v>8</v>
          </cell>
          <cell r="Q1592" t="str">
            <v/>
          </cell>
          <cell r="R1592" t="str">
            <v/>
          </cell>
          <cell r="S1592" t="str">
            <v/>
          </cell>
          <cell r="T1592" t="str">
            <v>12 - 07 - 2016</v>
          </cell>
          <cell r="U1592" t="str">
            <v>Guru Muda</v>
          </cell>
          <cell r="V1592" t="str">
            <v/>
          </cell>
          <cell r="W1592" t="str">
            <v>SMP Negeri 4 Tolitoli</v>
          </cell>
          <cell r="X1592" t="str">
            <v>Dinas Pendidikan Dan Kebudayaan</v>
          </cell>
          <cell r="Y1592" t="str">
            <v>S-1 BAHASA INGGRIS</v>
          </cell>
          <cell r="Z1592" t="str">
            <v>31-12-1999</v>
          </cell>
          <cell r="AA1592" t="str">
            <v>Aktif</v>
          </cell>
          <cell r="AB1592" t="str">
            <v>PNS Daerah Kab./Kota yang bekerja pada Kab./Kota</v>
          </cell>
          <cell r="AC1592" t="str">
            <v>Pemerintah Kab. Tolitoli</v>
          </cell>
          <cell r="AD1592" t="str">
            <v>Pemerintah Kab. Tolitoli</v>
          </cell>
        </row>
        <row r="1593">
          <cell r="A1593">
            <v>1591</v>
          </cell>
          <cell r="B1593" t="str">
            <v>198310102005012015</v>
          </cell>
          <cell r="C1593" t="str">
            <v>570017226</v>
          </cell>
          <cell r="D1593" t="str">
            <v>SAHRIRA ABD RAHMAN</v>
          </cell>
          <cell r="E1593" t="str">
            <v/>
          </cell>
          <cell r="F1593" t="str">
            <v>A.Ma</v>
          </cell>
          <cell r="G1593" t="str">
            <v>TOLITOLI</v>
          </cell>
          <cell r="H1593" t="str">
            <v>10 - 10 - 1983</v>
          </cell>
          <cell r="I1593" t="str">
            <v>II/b</v>
          </cell>
          <cell r="J1593" t="str">
            <v>01 - 01 - 2005</v>
          </cell>
          <cell r="K1593" t="str">
            <v>01 - 03 - 2006</v>
          </cell>
          <cell r="L1593" t="str">
            <v>P</v>
          </cell>
          <cell r="M1593" t="str">
            <v>III/a</v>
          </cell>
          <cell r="N1593" t="str">
            <v>01 - 04 - 2017</v>
          </cell>
          <cell r="O1593" t="str">
            <v>10</v>
          </cell>
          <cell r="P1593" t="str">
            <v>3</v>
          </cell>
          <cell r="Q1593" t="str">
            <v/>
          </cell>
          <cell r="R1593" t="str">
            <v/>
          </cell>
          <cell r="S1593" t="str">
            <v/>
          </cell>
          <cell r="T1593" t="str">
            <v>01 - 04 - 2017</v>
          </cell>
          <cell r="U1593" t="str">
            <v>Guru Pertama</v>
          </cell>
          <cell r="V1593" t="str">
            <v/>
          </cell>
          <cell r="W1593" t="str">
            <v>SD Negeri 7 Tolitoli</v>
          </cell>
          <cell r="X1593" t="str">
            <v>Dinas Pendidikan Dan Kebudayaan</v>
          </cell>
          <cell r="Y1593" t="str">
            <v>D-II/A-II PGSD</v>
          </cell>
          <cell r="Z1593" t="str">
            <v>31-12-2004</v>
          </cell>
          <cell r="AA1593" t="str">
            <v>Aktif</v>
          </cell>
          <cell r="AB1593" t="str">
            <v>PNS Daerah Kab./Kota yang bekerja pada Kab./Kota</v>
          </cell>
          <cell r="AC1593" t="str">
            <v>Pemerintah Kab. Tolitoli</v>
          </cell>
          <cell r="AD1593" t="str">
            <v>Pemerintah Kab. Tolitoli</v>
          </cell>
        </row>
        <row r="1594">
          <cell r="A1594">
            <v>1592</v>
          </cell>
          <cell r="B1594" t="str">
            <v>197508102006042033</v>
          </cell>
          <cell r="C1594" t="str">
            <v>570021161</v>
          </cell>
          <cell r="D1594" t="str">
            <v>ROSNIDA</v>
          </cell>
          <cell r="E1594" t="str">
            <v/>
          </cell>
          <cell r="F1594" t="str">
            <v>A.Ma</v>
          </cell>
          <cell r="G1594" t="str">
            <v>TOLITOLI</v>
          </cell>
          <cell r="H1594" t="str">
            <v>10 - 08 - 1975</v>
          </cell>
          <cell r="I1594" t="str">
            <v>II/b</v>
          </cell>
          <cell r="J1594" t="str">
            <v>01 - 04 - 2006</v>
          </cell>
          <cell r="K1594" t="str">
            <v>01 - 10 - 2007</v>
          </cell>
          <cell r="L1594" t="str">
            <v>P</v>
          </cell>
          <cell r="M1594" t="str">
            <v>II/d</v>
          </cell>
          <cell r="N1594" t="str">
            <v>01 - 04 - 2013</v>
          </cell>
          <cell r="O1594" t="str">
            <v>12</v>
          </cell>
          <cell r="P1594" t="str">
            <v>3</v>
          </cell>
          <cell r="Q1594" t="str">
            <v/>
          </cell>
          <cell r="R1594" t="str">
            <v/>
          </cell>
          <cell r="S1594" t="str">
            <v/>
          </cell>
          <cell r="T1594" t="str">
            <v>01 - 04 - 2013</v>
          </cell>
          <cell r="U1594" t="str">
            <v>Guru Muda Tingkat. I</v>
          </cell>
          <cell r="V1594" t="str">
            <v/>
          </cell>
          <cell r="W1594" t="str">
            <v>SDN 1 LAKATAN</v>
          </cell>
          <cell r="X1594" t="str">
            <v>CABANG DISPENBUD KECAMATAN GALANG</v>
          </cell>
          <cell r="Y1594" t="str">
            <v>D-II PGSDI</v>
          </cell>
          <cell r="Z1594" t="str">
            <v>31-12-2003</v>
          </cell>
          <cell r="AA1594" t="str">
            <v>Aktif</v>
          </cell>
          <cell r="AB1594" t="str">
            <v>PNS Daerah Kab./Kota yang bekerja pada Kab./Kota</v>
          </cell>
          <cell r="AC1594" t="str">
            <v>Pemerintah Kab. Tolitoli</v>
          </cell>
          <cell r="AD1594" t="str">
            <v>Pemerintah Kab. Tolitoli</v>
          </cell>
        </row>
        <row r="1595">
          <cell r="A1595">
            <v>1593</v>
          </cell>
          <cell r="B1595" t="str">
            <v>198311102010012029</v>
          </cell>
          <cell r="C1595" t="str">
            <v/>
          </cell>
          <cell r="D1595" t="str">
            <v>MAWARDA</v>
          </cell>
          <cell r="E1595" t="str">
            <v/>
          </cell>
          <cell r="F1595" t="str">
            <v>S.Pd,M.PD</v>
          </cell>
          <cell r="G1595" t="str">
            <v>TOLITOLI</v>
          </cell>
          <cell r="H1595" t="str">
            <v>10 - 11 - 1983</v>
          </cell>
          <cell r="I1595" t="str">
            <v>III/a</v>
          </cell>
          <cell r="J1595" t="str">
            <v>01 - 01 - 2010</v>
          </cell>
          <cell r="K1595" t="str">
            <v>01 - 01 - 2012</v>
          </cell>
          <cell r="L1595" t="str">
            <v>P</v>
          </cell>
          <cell r="M1595" t="str">
            <v>III/b</v>
          </cell>
          <cell r="N1595" t="str">
            <v>01 - 10 - 2016</v>
          </cell>
          <cell r="O1595" t="str">
            <v>6</v>
          </cell>
          <cell r="P1595" t="str">
            <v>9</v>
          </cell>
          <cell r="Q1595" t="str">
            <v/>
          </cell>
          <cell r="R1595" t="str">
            <v/>
          </cell>
          <cell r="S1595" t="str">
            <v/>
          </cell>
          <cell r="T1595" t="str">
            <v>01 - 10 - 2014</v>
          </cell>
          <cell r="U1595" t="str">
            <v>Guru Pertama</v>
          </cell>
          <cell r="V1595" t="str">
            <v/>
          </cell>
          <cell r="W1595" t="str">
            <v>SMP NEGERI 1 TOLITOLI</v>
          </cell>
          <cell r="X1595" t="str">
            <v>CABANG DISPENBUD KECAMATAN BAOLAN</v>
          </cell>
          <cell r="Y1595" t="str">
            <v>S-1 PENDIDIKAN SEJARAH</v>
          </cell>
          <cell r="Z1595" t="str">
            <v>31-12-2006</v>
          </cell>
          <cell r="AA1595" t="str">
            <v>Aktif</v>
          </cell>
          <cell r="AB1595" t="str">
            <v>PNS Daerah Kab./Kota yang bekerja pada Kab./Kota</v>
          </cell>
          <cell r="AC1595" t="str">
            <v>Pemerintah Kab. Tolitoli</v>
          </cell>
          <cell r="AD1595" t="str">
            <v>Pemerintah Kab. Tolitoli</v>
          </cell>
        </row>
        <row r="1596">
          <cell r="A1596">
            <v>1594</v>
          </cell>
          <cell r="B1596" t="str">
            <v>196201051989031017</v>
          </cell>
          <cell r="C1596" t="str">
            <v>131857634</v>
          </cell>
          <cell r="D1596" t="str">
            <v>ANDI ATU</v>
          </cell>
          <cell r="E1596" t="str">
            <v>DRS</v>
          </cell>
          <cell r="F1596" t="str">
            <v/>
          </cell>
          <cell r="G1596" t="str">
            <v>LAKATAN</v>
          </cell>
          <cell r="H1596" t="str">
            <v>05 - 01 - 1962</v>
          </cell>
          <cell r="I1596" t="str">
            <v>III/a</v>
          </cell>
          <cell r="J1596" t="str">
            <v>01 - 03 - 1989</v>
          </cell>
          <cell r="K1596" t="str">
            <v>01 - 10 - 1990</v>
          </cell>
          <cell r="L1596" t="str">
            <v>L</v>
          </cell>
          <cell r="M1596" t="str">
            <v>IV/b</v>
          </cell>
          <cell r="N1596" t="str">
            <v>01 - 10 - 2003</v>
          </cell>
          <cell r="O1596" t="str">
            <v>12</v>
          </cell>
          <cell r="P1596" t="str">
            <v>1</v>
          </cell>
          <cell r="Q1596" t="str">
            <v/>
          </cell>
          <cell r="R1596" t="str">
            <v/>
          </cell>
          <cell r="S1596" t="str">
            <v/>
          </cell>
          <cell r="T1596" t="str">
            <v>31 - 01 - 2018</v>
          </cell>
          <cell r="U1596" t="str">
            <v>Guru Madya</v>
          </cell>
          <cell r="V1596" t="str">
            <v/>
          </cell>
          <cell r="W1596" t="str">
            <v>SMP Negeri 2 Galang</v>
          </cell>
          <cell r="X1596" t="str">
            <v>Dinas Pendidikan Dan Kebudayaan</v>
          </cell>
          <cell r="Y1596" t="str">
            <v>S-1/A-IV PENDIDIKAN IPS</v>
          </cell>
          <cell r="Z1596" t="str">
            <v>31-12-1988</v>
          </cell>
          <cell r="AA1596" t="str">
            <v>Aktif</v>
          </cell>
          <cell r="AB1596" t="str">
            <v>PNS Daerah Kab./Kota yang bekerja pada Kab./Kota</v>
          </cell>
          <cell r="AC1596" t="str">
            <v>Pemerintah Kab. Tolitoli</v>
          </cell>
          <cell r="AD1596" t="str">
            <v>Pemerintah Kab. Tolitoli</v>
          </cell>
        </row>
        <row r="1597">
          <cell r="A1597">
            <v>1595</v>
          </cell>
          <cell r="B1597" t="str">
            <v>196805101989091001</v>
          </cell>
          <cell r="C1597" t="str">
            <v>131827530</v>
          </cell>
          <cell r="D1597" t="str">
            <v>TAKDIR</v>
          </cell>
          <cell r="E1597" t="str">
            <v/>
          </cell>
          <cell r="F1597" t="str">
            <v/>
          </cell>
          <cell r="G1597" t="str">
            <v>PINRANG</v>
          </cell>
          <cell r="H1597" t="str">
            <v>10 - 05 - 1968</v>
          </cell>
          <cell r="I1597" t="str">
            <v>II/a</v>
          </cell>
          <cell r="J1597" t="str">
            <v>01 - 09 - 1989</v>
          </cell>
          <cell r="K1597" t="str">
            <v>01 - 03 - 1994</v>
          </cell>
          <cell r="L1597" t="str">
            <v>L</v>
          </cell>
          <cell r="M1597" t="str">
            <v>IV/a</v>
          </cell>
          <cell r="N1597" t="str">
            <v>01 - 04 - 2009</v>
          </cell>
          <cell r="O1597" t="str">
            <v>14</v>
          </cell>
          <cell r="P1597" t="str">
            <v>7</v>
          </cell>
          <cell r="Q1597" t="str">
            <v/>
          </cell>
          <cell r="R1597" t="str">
            <v/>
          </cell>
          <cell r="S1597" t="str">
            <v/>
          </cell>
          <cell r="T1597" t="str">
            <v>14 - 02 - 2012</v>
          </cell>
          <cell r="U1597" t="str">
            <v>Guru Pembina</v>
          </cell>
          <cell r="V1597" t="str">
            <v/>
          </cell>
          <cell r="W1597" t="str">
            <v>SDN TINADING</v>
          </cell>
          <cell r="X1597" t="str">
            <v>CABANG DISPENBUD KECAMATAN LAMPASIO</v>
          </cell>
          <cell r="Y1597" t="str">
            <v>S-1/A-IV PENDIDIKAN</v>
          </cell>
          <cell r="Z1597" t="str">
            <v>27-01-2006</v>
          </cell>
          <cell r="AA1597" t="str">
            <v>Aktif</v>
          </cell>
          <cell r="AB1597" t="str">
            <v>PNS Daerah Kab./Kota yang bekerja pada Kab./Kota</v>
          </cell>
          <cell r="AC1597" t="str">
            <v>Pemerintah Kab. Tolitoli</v>
          </cell>
          <cell r="AD1597" t="str">
            <v>Pemerintah Kab. Tolitoli</v>
          </cell>
        </row>
        <row r="1598">
          <cell r="A1598">
            <v>1596</v>
          </cell>
          <cell r="B1598" t="str">
            <v>198503192010012009</v>
          </cell>
          <cell r="C1598" t="str">
            <v/>
          </cell>
          <cell r="D1598" t="str">
            <v>SHERIWATI</v>
          </cell>
          <cell r="E1598" t="str">
            <v/>
          </cell>
          <cell r="F1598" t="str">
            <v>SKM</v>
          </cell>
          <cell r="G1598" t="str">
            <v>TOLITOLI</v>
          </cell>
          <cell r="H1598" t="str">
            <v>19 - 03 - 1985</v>
          </cell>
          <cell r="I1598" t="str">
            <v>III/a</v>
          </cell>
          <cell r="J1598" t="str">
            <v>01 - 01 - 2010</v>
          </cell>
          <cell r="K1598" t="str">
            <v>01 - 01 - 2012</v>
          </cell>
          <cell r="L1598" t="str">
            <v>P</v>
          </cell>
          <cell r="M1598" t="str">
            <v>III/c</v>
          </cell>
          <cell r="N1598" t="str">
            <v>01 - 04 - 2018</v>
          </cell>
          <cell r="O1598" t="str">
            <v>8</v>
          </cell>
          <cell r="P1598" t="str">
            <v>3</v>
          </cell>
          <cell r="Q1598" t="str">
            <v/>
          </cell>
          <cell r="R1598" t="str">
            <v/>
          </cell>
          <cell r="S1598" t="str">
            <v/>
          </cell>
          <cell r="T1598" t="str">
            <v/>
          </cell>
          <cell r="U1598" t="str">
            <v/>
          </cell>
          <cell r="V1598" t="str">
            <v>ANALIS PERENCANAAN</v>
          </cell>
          <cell r="W1598" t="str">
            <v>Sub Bagian Program</v>
          </cell>
          <cell r="X1598" t="str">
            <v>Dinas Kesehatan</v>
          </cell>
          <cell r="Y1598" t="str">
            <v>S-1 KESMAS EPIDEMIOLOGI</v>
          </cell>
          <cell r="Z1598" t="str">
            <v>01-01-2007</v>
          </cell>
          <cell r="AA1598" t="str">
            <v>Aktif</v>
          </cell>
          <cell r="AB1598" t="str">
            <v>PNS Daerah Kab./Kota yang bekerja pada Kab./Kota</v>
          </cell>
          <cell r="AC1598" t="str">
            <v>Pemerintah Kab. Tolitoli</v>
          </cell>
          <cell r="AD1598" t="str">
            <v>Pemerintah Kab. Tolitoli</v>
          </cell>
        </row>
        <row r="1599">
          <cell r="A1599">
            <v>1597</v>
          </cell>
          <cell r="B1599" t="str">
            <v>197102281996031005</v>
          </cell>
          <cell r="C1599" t="str">
            <v>570012234</v>
          </cell>
          <cell r="D1599" t="str">
            <v>BONEWASO M DG PATANGNGA</v>
          </cell>
          <cell r="E1599" t="str">
            <v/>
          </cell>
          <cell r="F1599" t="str">
            <v>SP</v>
          </cell>
          <cell r="G1599" t="str">
            <v>TOLITOLI</v>
          </cell>
          <cell r="H1599" t="str">
            <v>28 - 02 - 1971</v>
          </cell>
          <cell r="I1599" t="str">
            <v>II/a</v>
          </cell>
          <cell r="J1599" t="str">
            <v>01 - 03 - 1996</v>
          </cell>
          <cell r="K1599" t="str">
            <v>01 - 07 - 1997</v>
          </cell>
          <cell r="L1599" t="str">
            <v>L</v>
          </cell>
          <cell r="M1599" t="str">
            <v>III/c</v>
          </cell>
          <cell r="N1599" t="str">
            <v>01 - 04 - 2017</v>
          </cell>
          <cell r="O1599" t="str">
            <v>16</v>
          </cell>
          <cell r="P1599" t="str">
            <v>1</v>
          </cell>
          <cell r="Q1599" t="str">
            <v/>
          </cell>
          <cell r="R1599" t="str">
            <v/>
          </cell>
          <cell r="S1599" t="str">
            <v/>
          </cell>
          <cell r="T1599" t="str">
            <v/>
          </cell>
          <cell r="U1599" t="str">
            <v/>
          </cell>
          <cell r="V1599" t="str">
            <v>PENGURUS BARANG UMUM</v>
          </cell>
          <cell r="W1599" t="str">
            <v>SUBBAG KEUANGAN</v>
          </cell>
          <cell r="X1599" t="str">
            <v>SEKRETARIAT</v>
          </cell>
          <cell r="Y1599" t="str">
            <v>S-1 PENDIDIKAN SOSIAL EKONOMI PERTANIAN</v>
          </cell>
          <cell r="Z1599" t="str">
            <v>31-12-2008</v>
          </cell>
          <cell r="AA1599" t="str">
            <v>Aktif</v>
          </cell>
          <cell r="AB1599" t="str">
            <v>PNS Daerah Kab./Kota yang bekerja pada Kab./Kota</v>
          </cell>
          <cell r="AC1599" t="str">
            <v>Pemerintah Kab. Tolitoli</v>
          </cell>
          <cell r="AD1599" t="str">
            <v>Pemerintah Kab. Tolitoli</v>
          </cell>
        </row>
        <row r="1600">
          <cell r="A1600">
            <v>1598</v>
          </cell>
          <cell r="B1600" t="str">
            <v>198209172007012005</v>
          </cell>
          <cell r="C1600" t="str">
            <v>570027529</v>
          </cell>
          <cell r="D1600" t="str">
            <v>RAODA</v>
          </cell>
          <cell r="E1600" t="str">
            <v/>
          </cell>
          <cell r="F1600" t="str">
            <v>S.Sos</v>
          </cell>
          <cell r="G1600" t="str">
            <v>TOLITOLI</v>
          </cell>
          <cell r="H1600" t="str">
            <v>17 - 09 - 1982</v>
          </cell>
          <cell r="I1600" t="str">
            <v>II/a</v>
          </cell>
          <cell r="J1600" t="str">
            <v>01 - 01 - 2007</v>
          </cell>
          <cell r="K1600" t="str">
            <v>01 - 10 - 2008</v>
          </cell>
          <cell r="L1600" t="str">
            <v>P</v>
          </cell>
          <cell r="M1600" t="str">
            <v>III/a</v>
          </cell>
          <cell r="N1600" t="str">
            <v>01 - 04 - 2014</v>
          </cell>
          <cell r="O1600" t="str">
            <v>9</v>
          </cell>
          <cell r="P1600" t="str">
            <v>3</v>
          </cell>
          <cell r="Q1600" t="str">
            <v/>
          </cell>
          <cell r="R1600" t="str">
            <v/>
          </cell>
          <cell r="S1600" t="str">
            <v/>
          </cell>
          <cell r="T1600" t="str">
            <v/>
          </cell>
          <cell r="U1600" t="str">
            <v/>
          </cell>
          <cell r="V1600" t="str">
            <v>STAF</v>
          </cell>
          <cell r="W1600" t="str">
            <v>SUBBAG. UMUM</v>
          </cell>
          <cell r="X1600" t="str">
            <v>SEKRETARIAT</v>
          </cell>
          <cell r="Y1600" t="str">
            <v>S-1 ILMU ADMINISTRASI NEGARA</v>
          </cell>
          <cell r="Z1600" t="str">
            <v>31-12-2012</v>
          </cell>
          <cell r="AA1600" t="str">
            <v>Aktif</v>
          </cell>
          <cell r="AB1600" t="str">
            <v>PNS Daerah Kab./Kota yang bekerja pada Kab./Kota</v>
          </cell>
          <cell r="AC1600" t="str">
            <v>Pemerintah Kab. Tolitoli</v>
          </cell>
          <cell r="AD1600" t="str">
            <v>Pemerintah Kab. Tolitoli</v>
          </cell>
        </row>
        <row r="1601">
          <cell r="A1601">
            <v>1599</v>
          </cell>
          <cell r="B1601" t="str">
            <v>198406222005012002</v>
          </cell>
          <cell r="C1601" t="str">
            <v>570017231</v>
          </cell>
          <cell r="D1601" t="str">
            <v>HADRATI</v>
          </cell>
          <cell r="E1601" t="str">
            <v/>
          </cell>
          <cell r="F1601" t="str">
            <v>A.MA</v>
          </cell>
          <cell r="G1601" t="str">
            <v>TOLITOLI</v>
          </cell>
          <cell r="H1601" t="str">
            <v>22 - 06 - 1984</v>
          </cell>
          <cell r="I1601" t="str">
            <v>II/b</v>
          </cell>
          <cell r="J1601" t="str">
            <v>01 - 01 - 2005</v>
          </cell>
          <cell r="K1601" t="str">
            <v>01 - 03 - 2006</v>
          </cell>
          <cell r="L1601" t="str">
            <v>P</v>
          </cell>
          <cell r="M1601" t="str">
            <v>III/a</v>
          </cell>
          <cell r="N1601" t="str">
            <v>01 - 04 - 2017</v>
          </cell>
          <cell r="O1601" t="str">
            <v>10</v>
          </cell>
          <cell r="P1601" t="str">
            <v>3</v>
          </cell>
          <cell r="Q1601" t="str">
            <v/>
          </cell>
          <cell r="R1601" t="str">
            <v/>
          </cell>
          <cell r="S1601" t="str">
            <v/>
          </cell>
          <cell r="T1601" t="str">
            <v>01 - 04 - 2017</v>
          </cell>
          <cell r="U1601" t="str">
            <v>Guru Pertama</v>
          </cell>
          <cell r="V1601" t="str">
            <v/>
          </cell>
          <cell r="W1601" t="str">
            <v>SD Negeri 5 Tambun</v>
          </cell>
          <cell r="X1601" t="str">
            <v>Dinas Pendidikan Dan Kebudayaan</v>
          </cell>
          <cell r="Y1601" t="str">
            <v>D-II/A-II PGSD</v>
          </cell>
          <cell r="Z1601" t="str">
            <v>31-12-2004</v>
          </cell>
          <cell r="AA1601" t="str">
            <v>Aktif</v>
          </cell>
          <cell r="AB1601" t="str">
            <v>PNS Daerah Kab./Kota yang bekerja pada Kab./Kota</v>
          </cell>
          <cell r="AC1601" t="str">
            <v>Pemerintah Kab. Tolitoli</v>
          </cell>
          <cell r="AD1601" t="str">
            <v>Pemerintah Kab. Tolitoli</v>
          </cell>
        </row>
        <row r="1602">
          <cell r="A1602">
            <v>1600</v>
          </cell>
          <cell r="B1602" t="str">
            <v>198104242014092003</v>
          </cell>
          <cell r="C1602" t="str">
            <v/>
          </cell>
          <cell r="D1602" t="str">
            <v>HAMELIYAH</v>
          </cell>
          <cell r="E1602" t="str">
            <v/>
          </cell>
          <cell r="F1602" t="str">
            <v/>
          </cell>
          <cell r="G1602" t="str">
            <v>TOLITOLI</v>
          </cell>
          <cell r="H1602" t="str">
            <v>24 - 04 - 1981</v>
          </cell>
          <cell r="I1602" t="str">
            <v>II/a</v>
          </cell>
          <cell r="J1602" t="str">
            <v>01 - 09 - 2014</v>
          </cell>
          <cell r="K1602" t="str">
            <v>01 - 12 - 2015</v>
          </cell>
          <cell r="L1602" t="str">
            <v>P</v>
          </cell>
          <cell r="M1602" t="str">
            <v>II/a</v>
          </cell>
          <cell r="N1602" t="str">
            <v>01 - 09 - 2014</v>
          </cell>
          <cell r="O1602" t="str">
            <v>9</v>
          </cell>
          <cell r="P1602" t="str">
            <v>11</v>
          </cell>
          <cell r="Q1602" t="str">
            <v/>
          </cell>
          <cell r="R1602" t="str">
            <v/>
          </cell>
          <cell r="S1602" t="str">
            <v/>
          </cell>
          <cell r="T1602" t="str">
            <v/>
          </cell>
          <cell r="U1602" t="str">
            <v/>
          </cell>
          <cell r="V1602" t="str">
            <v>TEKNIS / ADMINISTRASI LAINNYA</v>
          </cell>
          <cell r="W1602" t="str">
            <v>SMP Negeri 5 Tolitoli</v>
          </cell>
          <cell r="X1602" t="str">
            <v>Dinas Pendidikan Dan Kebudayaan</v>
          </cell>
          <cell r="Y1602" t="str">
            <v>SMU IPA</v>
          </cell>
          <cell r="Z1602" t="str">
            <v>16-06-2000</v>
          </cell>
          <cell r="AA1602" t="str">
            <v>Aktif</v>
          </cell>
          <cell r="AB1602" t="str">
            <v>PNS Daerah Kab./Kota yang bekerja pada Kab./Kota</v>
          </cell>
          <cell r="AC1602" t="str">
            <v>Pemerintah Kab. Tolitoli</v>
          </cell>
          <cell r="AD1602" t="str">
            <v>Pemerintah Kab. Tolitoli</v>
          </cell>
        </row>
        <row r="1603">
          <cell r="A1603">
            <v>1601</v>
          </cell>
          <cell r="B1603" t="str">
            <v>197004192006041004</v>
          </cell>
          <cell r="C1603" t="str">
            <v>570021447</v>
          </cell>
          <cell r="D1603" t="str">
            <v>SALMIN</v>
          </cell>
          <cell r="E1603" t="str">
            <v/>
          </cell>
          <cell r="F1603" t="str">
            <v>A.MA</v>
          </cell>
          <cell r="G1603" t="str">
            <v>LOKODOKA</v>
          </cell>
          <cell r="H1603" t="str">
            <v>19 - 04 - 1970</v>
          </cell>
          <cell r="I1603" t="str">
            <v>II/b</v>
          </cell>
          <cell r="J1603" t="str">
            <v>01 - 04 - 2006</v>
          </cell>
          <cell r="K1603" t="str">
            <v>01 - 10 - 2007</v>
          </cell>
          <cell r="L1603" t="str">
            <v>L</v>
          </cell>
          <cell r="M1603" t="str">
            <v>II/d</v>
          </cell>
          <cell r="N1603" t="str">
            <v>01 - 10 - 2014</v>
          </cell>
          <cell r="O1603" t="str">
            <v>13</v>
          </cell>
          <cell r="P1603" t="str">
            <v>4</v>
          </cell>
          <cell r="Q1603" t="str">
            <v/>
          </cell>
          <cell r="R1603" t="str">
            <v/>
          </cell>
          <cell r="S1603" t="str">
            <v/>
          </cell>
          <cell r="T1603" t="str">
            <v>01 - 10 - 2014</v>
          </cell>
          <cell r="U1603" t="str">
            <v>Guru Muda Tingkat. I</v>
          </cell>
          <cell r="V1603" t="str">
            <v/>
          </cell>
          <cell r="W1603" t="str">
            <v>SDN 3 BAJUGAN</v>
          </cell>
          <cell r="X1603" t="str">
            <v>CABANG DISPENBUD KECAMATAN GALANG</v>
          </cell>
          <cell r="Y1603" t="str">
            <v>D-II PGSD</v>
          </cell>
          <cell r="Z1603" t="str">
            <v>31-12-2002</v>
          </cell>
          <cell r="AA1603" t="str">
            <v>Aktif</v>
          </cell>
          <cell r="AB1603" t="str">
            <v>PNS Daerah Kab./Kota yang bekerja pada Kab./Kota</v>
          </cell>
          <cell r="AC1603" t="str">
            <v>Pemerintah Kab. Tolitoli</v>
          </cell>
          <cell r="AD1603" t="str">
            <v>Pemerintah Kab. Tolitoli</v>
          </cell>
        </row>
        <row r="1604">
          <cell r="A1604">
            <v>1602</v>
          </cell>
          <cell r="B1604" t="str">
            <v>197809052005012012</v>
          </cell>
          <cell r="C1604" t="str">
            <v>570017262</v>
          </cell>
          <cell r="D1604" t="str">
            <v>RAHMATIA</v>
          </cell>
          <cell r="E1604" t="str">
            <v/>
          </cell>
          <cell r="F1604" t="str">
            <v>A.MA, PD</v>
          </cell>
          <cell r="G1604" t="str">
            <v>TOLITOLI</v>
          </cell>
          <cell r="H1604" t="str">
            <v>05 - 09 - 1978</v>
          </cell>
          <cell r="I1604" t="str">
            <v>II/b</v>
          </cell>
          <cell r="J1604" t="str">
            <v>01 - 01 - 2005</v>
          </cell>
          <cell r="K1604" t="str">
            <v>01 - 03 - 2006</v>
          </cell>
          <cell r="L1604" t="str">
            <v>P</v>
          </cell>
          <cell r="M1604" t="str">
            <v>III/a</v>
          </cell>
          <cell r="N1604" t="str">
            <v>01 - 10 - 2016</v>
          </cell>
          <cell r="O1604" t="str">
            <v>9</v>
          </cell>
          <cell r="P1604" t="str">
            <v>9</v>
          </cell>
          <cell r="Q1604" t="str">
            <v/>
          </cell>
          <cell r="R1604" t="str">
            <v/>
          </cell>
          <cell r="S1604" t="str">
            <v/>
          </cell>
          <cell r="T1604" t="str">
            <v>01 - 10 - 2016</v>
          </cell>
          <cell r="U1604" t="str">
            <v>Guru Pertama</v>
          </cell>
          <cell r="V1604" t="str">
            <v/>
          </cell>
          <cell r="W1604" t="str">
            <v>Pemerintah Kabupaten Tolitoli</v>
          </cell>
          <cell r="X1604" t="str">
            <v/>
          </cell>
          <cell r="Y1604" t="str">
            <v>D-II/A-II PGSD</v>
          </cell>
          <cell r="Z1604" t="str">
            <v>31-12-2001</v>
          </cell>
          <cell r="AA1604" t="str">
            <v>Aktif</v>
          </cell>
          <cell r="AB1604" t="str">
            <v>PNS Daerah Kab./Kota yang bekerja pada Kab./Kota</v>
          </cell>
          <cell r="AC1604" t="str">
            <v>Pemerintah Kab. Tolitoli</v>
          </cell>
          <cell r="AD1604" t="str">
            <v>Pemerintah Kab. Tolitoli</v>
          </cell>
        </row>
        <row r="1605">
          <cell r="A1605">
            <v>1603</v>
          </cell>
          <cell r="B1605" t="str">
            <v>198604022010012021</v>
          </cell>
          <cell r="C1605" t="str">
            <v/>
          </cell>
          <cell r="D1605" t="str">
            <v>RIENA</v>
          </cell>
          <cell r="E1605" t="str">
            <v/>
          </cell>
          <cell r="F1605" t="str">
            <v>SE</v>
          </cell>
          <cell r="G1605" t="str">
            <v>TOLITOLI</v>
          </cell>
          <cell r="H1605" t="str">
            <v>02 - 04 - 1986</v>
          </cell>
          <cell r="I1605" t="str">
            <v>II/a</v>
          </cell>
          <cell r="J1605" t="str">
            <v>01 - 01 - 2010</v>
          </cell>
          <cell r="K1605" t="str">
            <v>01 - 01 - 2012</v>
          </cell>
          <cell r="L1605" t="str">
            <v>P</v>
          </cell>
          <cell r="M1605" t="str">
            <v>III/a</v>
          </cell>
          <cell r="N1605" t="str">
            <v>01 - 10 - 2015</v>
          </cell>
          <cell r="O1605" t="str">
            <v>5</v>
          </cell>
          <cell r="P1605" t="str">
            <v>9</v>
          </cell>
          <cell r="Q1605" t="str">
            <v/>
          </cell>
          <cell r="R1605" t="str">
            <v/>
          </cell>
          <cell r="S1605" t="str">
            <v/>
          </cell>
          <cell r="T1605" t="str">
            <v/>
          </cell>
          <cell r="U1605" t="str">
            <v/>
          </cell>
          <cell r="V1605" t="str">
            <v>STAF ADMINISTRASI KEUANGAN</v>
          </cell>
          <cell r="W1605" t="str">
            <v>Sub Bagian Keuangan Dan Aset</v>
          </cell>
          <cell r="X1605" t="str">
            <v>SEKRETARIAT</v>
          </cell>
          <cell r="Y1605" t="str">
            <v>S-1 SARJANA EKONOMI</v>
          </cell>
          <cell r="Z1605" t="str">
            <v>27-09-2010</v>
          </cell>
          <cell r="AA1605" t="str">
            <v>Aktif</v>
          </cell>
          <cell r="AB1605" t="str">
            <v>PNS Daerah Kab./Kota yang bekerja pada Kab./Kota</v>
          </cell>
          <cell r="AC1605" t="str">
            <v>Pemerintah Kab. Tolitoli</v>
          </cell>
          <cell r="AD1605" t="str">
            <v>Pemerintah Kab. Tolitoli</v>
          </cell>
        </row>
        <row r="1606">
          <cell r="A1606">
            <v>1604</v>
          </cell>
          <cell r="B1606" t="str">
            <v>196405111993112001</v>
          </cell>
          <cell r="C1606" t="str">
            <v>132034259</v>
          </cell>
          <cell r="D1606" t="str">
            <v>KARTINI H IBRAHIM</v>
          </cell>
          <cell r="E1606" t="str">
            <v/>
          </cell>
          <cell r="F1606" t="str">
            <v/>
          </cell>
          <cell r="G1606" t="str">
            <v>TOLITOLI</v>
          </cell>
          <cell r="H1606" t="str">
            <v>11 - 05 - 1964</v>
          </cell>
          <cell r="I1606" t="str">
            <v>II/a</v>
          </cell>
          <cell r="J1606" t="str">
            <v>01 - 11 - 1993</v>
          </cell>
          <cell r="K1606" t="str">
            <v>01 - 10 - 1995</v>
          </cell>
          <cell r="L1606" t="str">
            <v>P</v>
          </cell>
          <cell r="M1606" t="str">
            <v>III/a</v>
          </cell>
          <cell r="N1606" t="str">
            <v>01 - 04 - 2009</v>
          </cell>
          <cell r="O1606" t="str">
            <v>15</v>
          </cell>
          <cell r="P1606" t="str">
            <v>5</v>
          </cell>
          <cell r="Q1606" t="str">
            <v/>
          </cell>
          <cell r="R1606" t="str">
            <v/>
          </cell>
          <cell r="S1606" t="str">
            <v/>
          </cell>
          <cell r="T1606" t="str">
            <v>01 - 04 - 2009</v>
          </cell>
          <cell r="U1606" t="str">
            <v>Guru Madya</v>
          </cell>
          <cell r="V1606" t="str">
            <v/>
          </cell>
          <cell r="W1606" t="str">
            <v>SDN MALULU</v>
          </cell>
          <cell r="X1606" t="str">
            <v>CABANG DISPENBUD KECAMATAN DONDO</v>
          </cell>
          <cell r="Y1606" t="str">
            <v>DIPLOMA II</v>
          </cell>
          <cell r="Z1606" t="str">
            <v>21-02-2003</v>
          </cell>
          <cell r="AA1606" t="str">
            <v>Aktif</v>
          </cell>
          <cell r="AB1606" t="str">
            <v>PNS Daerah Kab./Kota yang bekerja pada Kab./Kota</v>
          </cell>
          <cell r="AC1606" t="str">
            <v>Pemerintah Kab. Tolitoli</v>
          </cell>
          <cell r="AD1606" t="str">
            <v>Pemerintah Kab. Tolitoli</v>
          </cell>
        </row>
        <row r="1607">
          <cell r="A1607">
            <v>1605</v>
          </cell>
          <cell r="B1607" t="str">
            <v>198511232014111001</v>
          </cell>
          <cell r="C1607" t="str">
            <v/>
          </cell>
          <cell r="D1607" t="str">
            <v>RAHMAT</v>
          </cell>
          <cell r="E1607" t="str">
            <v/>
          </cell>
          <cell r="F1607" t="str">
            <v/>
          </cell>
          <cell r="G1607" t="str">
            <v>TOLITOLI</v>
          </cell>
          <cell r="H1607" t="str">
            <v>23 - 11 - 1985</v>
          </cell>
          <cell r="I1607" t="str">
            <v>II/a</v>
          </cell>
          <cell r="J1607" t="str">
            <v>01 - 11 - 2014</v>
          </cell>
          <cell r="K1607" t="str">
            <v>01 - 09 - 2016</v>
          </cell>
          <cell r="L1607" t="str">
            <v>L</v>
          </cell>
          <cell r="M1607" t="str">
            <v>II/a</v>
          </cell>
          <cell r="N1607" t="str">
            <v>01 - 11 - 2014</v>
          </cell>
          <cell r="O1607" t="str">
            <v>10</v>
          </cell>
          <cell r="P1607" t="str">
            <v>3</v>
          </cell>
          <cell r="Q1607" t="str">
            <v/>
          </cell>
          <cell r="R1607" t="str">
            <v/>
          </cell>
          <cell r="S1607" t="str">
            <v/>
          </cell>
          <cell r="T1607" t="str">
            <v/>
          </cell>
          <cell r="U1607" t="str">
            <v/>
          </cell>
          <cell r="V1607" t="str">
            <v>PENGADMINISTRASI UMUM</v>
          </cell>
          <cell r="W1607" t="str">
            <v>Sub Bagian Perlengkapan Dan Pemeliharaan</v>
          </cell>
          <cell r="X1607" t="str">
            <v>BAGIAN UMUM</v>
          </cell>
          <cell r="Y1607" t="str">
            <v>MADRASAH ALIYAH</v>
          </cell>
          <cell r="Z1607" t="str">
            <v>16-07-2004</v>
          </cell>
          <cell r="AA1607" t="str">
            <v>Aktif</v>
          </cell>
          <cell r="AB1607" t="str">
            <v>PNS Daerah Kab./Kota yang bekerja pada Kab./Kota</v>
          </cell>
          <cell r="AC1607" t="str">
            <v>Pemerintah Kab. Tolitoli</v>
          </cell>
          <cell r="AD1607" t="str">
            <v>Pemerintah Kab. Tolitoli</v>
          </cell>
        </row>
        <row r="1608">
          <cell r="A1608">
            <v>1606</v>
          </cell>
          <cell r="B1608" t="str">
            <v>197906252007012009</v>
          </cell>
          <cell r="C1608" t="str">
            <v>570027717</v>
          </cell>
          <cell r="D1608" t="str">
            <v>ERMI</v>
          </cell>
          <cell r="E1608" t="str">
            <v/>
          </cell>
          <cell r="F1608" t="str">
            <v>A.Md.Keb</v>
          </cell>
          <cell r="G1608" t="str">
            <v>TOLITOLI</v>
          </cell>
          <cell r="H1608" t="str">
            <v>25 - 06 - 1979</v>
          </cell>
          <cell r="I1608" t="str">
            <v>II/a</v>
          </cell>
          <cell r="J1608" t="str">
            <v>01 - 01 - 2007</v>
          </cell>
          <cell r="K1608" t="str">
            <v>01 - 10 - 2008</v>
          </cell>
          <cell r="L1608" t="str">
            <v>P</v>
          </cell>
          <cell r="M1608" t="str">
            <v>II/d</v>
          </cell>
          <cell r="N1608" t="str">
            <v>01 - 04 - 2016</v>
          </cell>
          <cell r="O1608" t="str">
            <v>12</v>
          </cell>
          <cell r="P1608" t="str">
            <v>3</v>
          </cell>
          <cell r="Q1608" t="str">
            <v/>
          </cell>
          <cell r="R1608" t="str">
            <v/>
          </cell>
          <cell r="S1608" t="str">
            <v/>
          </cell>
          <cell r="T1608" t="str">
            <v>01 - 10 - 2013</v>
          </cell>
          <cell r="U1608" t="str">
            <v>Bidan Terampil / Pelaksana</v>
          </cell>
          <cell r="V1608" t="str">
            <v/>
          </cell>
          <cell r="W1608" t="str">
            <v>PUSKESMAS BAOLAN</v>
          </cell>
          <cell r="X1608" t="str">
            <v>DINAS KESEHATAN</v>
          </cell>
          <cell r="Y1608" t="str">
            <v>AKADEMI KEBIDANAN</v>
          </cell>
          <cell r="Z1608" t="str">
            <v>02-04-2013</v>
          </cell>
          <cell r="AA1608" t="str">
            <v>Aktif</v>
          </cell>
          <cell r="AB1608" t="str">
            <v>PNS Daerah Kab./Kota yang bekerja pada Kab./Kota</v>
          </cell>
          <cell r="AC1608" t="str">
            <v>Pemerintah Kab. Tolitoli</v>
          </cell>
          <cell r="AD1608" t="str">
            <v>Pemerintah Kab. Tolitoli</v>
          </cell>
        </row>
        <row r="1609">
          <cell r="A1609">
            <v>1607</v>
          </cell>
          <cell r="B1609" t="str">
            <v>198103122008011006</v>
          </cell>
          <cell r="C1609" t="str">
            <v>570036182</v>
          </cell>
          <cell r="D1609" t="str">
            <v>MUHTAR</v>
          </cell>
          <cell r="E1609" t="str">
            <v/>
          </cell>
          <cell r="F1609" t="str">
            <v/>
          </cell>
          <cell r="G1609" t="str">
            <v>TOLITOLI</v>
          </cell>
          <cell r="H1609" t="str">
            <v>12 - 03 - 1981</v>
          </cell>
          <cell r="I1609" t="str">
            <v>II/a</v>
          </cell>
          <cell r="J1609" t="str">
            <v>01 - 01 - 2008</v>
          </cell>
          <cell r="K1609" t="str">
            <v>01 - 12 - 2009</v>
          </cell>
          <cell r="L1609" t="str">
            <v>L</v>
          </cell>
          <cell r="M1609" t="str">
            <v>II/c</v>
          </cell>
          <cell r="N1609" t="str">
            <v>01 - 10 - 2016</v>
          </cell>
          <cell r="O1609" t="str">
            <v>13</v>
          </cell>
          <cell r="P1609" t="str">
            <v>9</v>
          </cell>
          <cell r="Q1609" t="str">
            <v/>
          </cell>
          <cell r="R1609" t="str">
            <v/>
          </cell>
          <cell r="S1609" t="str">
            <v/>
          </cell>
          <cell r="T1609" t="str">
            <v/>
          </cell>
          <cell r="U1609" t="str">
            <v/>
          </cell>
          <cell r="V1609" t="str">
            <v>STAF</v>
          </cell>
          <cell r="W1609" t="str">
            <v>SEKSI PEMERINTAHAN</v>
          </cell>
          <cell r="X1609" t="str">
            <v>KANTOR KECAMATAN BASIDONDO</v>
          </cell>
          <cell r="Y1609" t="str">
            <v>MADRASAH ALIYAH</v>
          </cell>
          <cell r="Z1609" t="str">
            <v>31-12-2001</v>
          </cell>
          <cell r="AA1609" t="str">
            <v>Aktif</v>
          </cell>
          <cell r="AB1609" t="str">
            <v>PNS Daerah Kab./Kota yang bekerja pada Kab./Kota</v>
          </cell>
          <cell r="AC1609" t="str">
            <v>Pemerintah Kab. Tolitoli</v>
          </cell>
          <cell r="AD1609" t="str">
            <v>Pemerintah Kab. Tolitoli</v>
          </cell>
        </row>
        <row r="1610">
          <cell r="A1610">
            <v>1608</v>
          </cell>
          <cell r="B1610" t="str">
            <v>198305312007011004</v>
          </cell>
          <cell r="C1610" t="str">
            <v>570027835</v>
          </cell>
          <cell r="D1610" t="str">
            <v>BURHANUDDIN</v>
          </cell>
          <cell r="E1610" t="str">
            <v/>
          </cell>
          <cell r="F1610" t="str">
            <v>A.Ma.Pd</v>
          </cell>
          <cell r="G1610" t="str">
            <v>TOLITOLI</v>
          </cell>
          <cell r="H1610" t="str">
            <v>31 - 05 - 1983</v>
          </cell>
          <cell r="I1610" t="str">
            <v>II/b</v>
          </cell>
          <cell r="J1610" t="str">
            <v>01 - 01 - 2007</v>
          </cell>
          <cell r="K1610" t="str">
            <v>01 - 10 - 2008</v>
          </cell>
          <cell r="L1610" t="str">
            <v>L</v>
          </cell>
          <cell r="M1610" t="str">
            <v>II/d</v>
          </cell>
          <cell r="N1610" t="str">
            <v>01 - 04 - 2016</v>
          </cell>
          <cell r="O1610" t="str">
            <v>14</v>
          </cell>
          <cell r="P1610" t="str">
            <v>3</v>
          </cell>
          <cell r="Q1610" t="str">
            <v/>
          </cell>
          <cell r="R1610" t="str">
            <v/>
          </cell>
          <cell r="S1610" t="str">
            <v/>
          </cell>
          <cell r="T1610" t="str">
            <v>01 - 04 - 2016</v>
          </cell>
          <cell r="U1610" t="str">
            <v>Guru Muda Tingkat. I</v>
          </cell>
          <cell r="V1610" t="str">
            <v/>
          </cell>
          <cell r="W1610" t="str">
            <v>SDN GINUNGGUNG</v>
          </cell>
          <cell r="X1610" t="str">
            <v>CABANG DISPENBUD KECAMATAN GALANG</v>
          </cell>
          <cell r="Y1610" t="str">
            <v>D-II PENJASKES OLAHRAGA</v>
          </cell>
          <cell r="Z1610" t="str">
            <v>31-12-2004</v>
          </cell>
          <cell r="AA1610" t="str">
            <v>Aktif</v>
          </cell>
          <cell r="AB1610" t="str">
            <v>PNS Daerah Kab./Kota yang bekerja pada Kab./Kota</v>
          </cell>
          <cell r="AC1610" t="str">
            <v>Pemerintah Kab. Tolitoli</v>
          </cell>
          <cell r="AD1610" t="str">
            <v>Pemerintah Kab. Tolitoli</v>
          </cell>
        </row>
        <row r="1611">
          <cell r="A1611">
            <v>1609</v>
          </cell>
          <cell r="B1611" t="str">
            <v>197407071993032004</v>
          </cell>
          <cell r="C1611" t="str">
            <v>140295328</v>
          </cell>
          <cell r="D1611" t="str">
            <v>SULBIAH</v>
          </cell>
          <cell r="E1611" t="str">
            <v/>
          </cell>
          <cell r="F1611" t="str">
            <v/>
          </cell>
          <cell r="G1611" t="str">
            <v>SIDOAN</v>
          </cell>
          <cell r="H1611" t="str">
            <v>07 - 07 - 1974</v>
          </cell>
          <cell r="I1611" t="str">
            <v>II/a</v>
          </cell>
          <cell r="J1611" t="str">
            <v>01 - 03 - 1993</v>
          </cell>
          <cell r="K1611" t="str">
            <v>01 - 11 - 1994</v>
          </cell>
          <cell r="L1611" t="str">
            <v>P</v>
          </cell>
          <cell r="M1611" t="str">
            <v>III/d</v>
          </cell>
          <cell r="N1611" t="str">
            <v>01 - 04 - 2012</v>
          </cell>
          <cell r="O1611" t="str">
            <v>14</v>
          </cell>
          <cell r="P1611" t="str">
            <v>1</v>
          </cell>
          <cell r="Q1611" t="str">
            <v/>
          </cell>
          <cell r="R1611" t="str">
            <v/>
          </cell>
          <cell r="S1611" t="str">
            <v/>
          </cell>
          <cell r="T1611" t="str">
            <v>01 - 04 - 2012</v>
          </cell>
          <cell r="U1611" t="str">
            <v>Bidan Penyelia</v>
          </cell>
          <cell r="V1611" t="str">
            <v/>
          </cell>
          <cell r="W1611" t="str">
            <v>Seksi Kesehatan Keluarga Dan Gizi</v>
          </cell>
          <cell r="X1611" t="str">
            <v>Dinas Kesehatan</v>
          </cell>
          <cell r="Y1611" t="str">
            <v>AKADEMI KEBIDANAN</v>
          </cell>
          <cell r="Z1611" t="str">
            <v>31-12-1993</v>
          </cell>
          <cell r="AA1611" t="str">
            <v>Aktif</v>
          </cell>
          <cell r="AB1611" t="str">
            <v>PNS Daerah Kab./Kota yang bekerja pada Kab./Kota</v>
          </cell>
          <cell r="AC1611" t="str">
            <v>Pemerintah Kab. Tolitoli</v>
          </cell>
          <cell r="AD1611" t="str">
            <v>Pemerintah Kab. Tolitoli</v>
          </cell>
        </row>
        <row r="1612">
          <cell r="A1612">
            <v>1610</v>
          </cell>
          <cell r="B1612" t="str">
            <v>198211212015021001</v>
          </cell>
          <cell r="C1612" t="str">
            <v/>
          </cell>
          <cell r="D1612" t="str">
            <v>RISWAN</v>
          </cell>
          <cell r="E1612" t="str">
            <v/>
          </cell>
          <cell r="F1612" t="str">
            <v/>
          </cell>
          <cell r="G1612" t="str">
            <v>TOLITOLI</v>
          </cell>
          <cell r="H1612" t="str">
            <v>21 - 11 - 1982</v>
          </cell>
          <cell r="I1612" t="str">
            <v>II/a</v>
          </cell>
          <cell r="J1612" t="str">
            <v>01 - 02 - 2015</v>
          </cell>
          <cell r="K1612" t="str">
            <v>01 - 09 - 2016</v>
          </cell>
          <cell r="L1612" t="str">
            <v>L</v>
          </cell>
          <cell r="M1612" t="str">
            <v>II/a</v>
          </cell>
          <cell r="N1612" t="str">
            <v>01 - 02 - 2015</v>
          </cell>
          <cell r="O1612" t="str">
            <v>11</v>
          </cell>
          <cell r="P1612" t="str">
            <v>1</v>
          </cell>
          <cell r="Q1612" t="str">
            <v/>
          </cell>
          <cell r="R1612" t="str">
            <v/>
          </cell>
          <cell r="S1612" t="str">
            <v/>
          </cell>
          <cell r="T1612" t="str">
            <v/>
          </cell>
          <cell r="U1612" t="str">
            <v/>
          </cell>
          <cell r="V1612" t="str">
            <v>PELAKSANA TENAGA GURU</v>
          </cell>
          <cell r="W1612" t="str">
            <v>SDN 1 LAULALANG</v>
          </cell>
          <cell r="X1612" t="str">
            <v>CABANG DISPENBUD KECAMATAN TOLITOLI UTARA</v>
          </cell>
          <cell r="Y1612" t="str">
            <v>SMK BISNIS DAN MANAJEMEN</v>
          </cell>
          <cell r="Z1612" t="str">
            <v>14-06-2002</v>
          </cell>
          <cell r="AA1612" t="str">
            <v>Aktif</v>
          </cell>
          <cell r="AB1612" t="str">
            <v>PNS Daerah Kab./Kota yang bekerja pada Kab./Kota</v>
          </cell>
          <cell r="AC1612" t="str">
            <v>Pemerintah Kab. Tolitoli</v>
          </cell>
          <cell r="AD1612" t="str">
            <v>Pemerintah Kab. Tolitoli</v>
          </cell>
        </row>
        <row r="1613">
          <cell r="A1613">
            <v>1611</v>
          </cell>
          <cell r="B1613" t="str">
            <v>196909281992032003</v>
          </cell>
          <cell r="C1613" t="str">
            <v>140277119</v>
          </cell>
          <cell r="D1613" t="str">
            <v>ALTJE MORENG KINSALE</v>
          </cell>
          <cell r="E1613" t="str">
            <v/>
          </cell>
          <cell r="F1613" t="str">
            <v/>
          </cell>
          <cell r="G1613" t="str">
            <v>TOLITOLI</v>
          </cell>
          <cell r="H1613" t="str">
            <v>28 - 09 - 1969</v>
          </cell>
          <cell r="I1613" t="str">
            <v>II/a</v>
          </cell>
          <cell r="J1613" t="str">
            <v>01 - 03 - 1992</v>
          </cell>
          <cell r="K1613" t="str">
            <v>01 - 02 - 1994</v>
          </cell>
          <cell r="L1613" t="str">
            <v>P</v>
          </cell>
          <cell r="M1613" t="str">
            <v>III/d</v>
          </cell>
          <cell r="N1613" t="str">
            <v>01 - 10 - 2011</v>
          </cell>
          <cell r="O1613" t="str">
            <v>0</v>
          </cell>
          <cell r="P1613" t="str">
            <v>0</v>
          </cell>
          <cell r="Q1613" t="str">
            <v/>
          </cell>
          <cell r="R1613" t="str">
            <v/>
          </cell>
          <cell r="S1613" t="str">
            <v/>
          </cell>
          <cell r="T1613" t="str">
            <v>01 - 10 - 2011</v>
          </cell>
          <cell r="U1613" t="str">
            <v>Bidan Penyelia</v>
          </cell>
          <cell r="V1613" t="str">
            <v/>
          </cell>
          <cell r="W1613" t="str">
            <v>DINAS KESEHATAN</v>
          </cell>
          <cell r="X1613" t="str">
            <v>Pemerintah Kabupaten Tolitoli</v>
          </cell>
          <cell r="Y1613" t="str">
            <v>SEKOLAH PERAWAT KESEHATAN</v>
          </cell>
          <cell r="Z1613" t="str">
            <v>31-12-1988</v>
          </cell>
          <cell r="AA1613" t="str">
            <v>Aktif</v>
          </cell>
          <cell r="AB1613" t="str">
            <v>PNS Daerah Kab./Kota yang bekerja pada Kab./Kota</v>
          </cell>
          <cell r="AC1613" t="str">
            <v>Pemerintah Kab. Tolitoli</v>
          </cell>
          <cell r="AD1613" t="str">
            <v>Pemerintah Kab. Tolitoli</v>
          </cell>
        </row>
        <row r="1614">
          <cell r="A1614">
            <v>1612</v>
          </cell>
          <cell r="B1614" t="str">
            <v>197708142007011012</v>
          </cell>
          <cell r="C1614" t="str">
            <v>570028121</v>
          </cell>
          <cell r="D1614" t="str">
            <v>MARJAN</v>
          </cell>
          <cell r="E1614" t="str">
            <v/>
          </cell>
          <cell r="F1614" t="str">
            <v>S.Sos</v>
          </cell>
          <cell r="G1614" t="str">
            <v>NALU</v>
          </cell>
          <cell r="H1614" t="str">
            <v>14 - 08 - 1977</v>
          </cell>
          <cell r="I1614" t="str">
            <v>II/a</v>
          </cell>
          <cell r="J1614" t="str">
            <v>01 - 01 - 2007</v>
          </cell>
          <cell r="K1614" t="str">
            <v>01 - 10 - 2008</v>
          </cell>
          <cell r="L1614" t="str">
            <v>L</v>
          </cell>
          <cell r="M1614" t="str">
            <v>III/b</v>
          </cell>
          <cell r="N1614" t="str">
            <v>01 - 10 - 2017</v>
          </cell>
          <cell r="O1614" t="str">
            <v>7</v>
          </cell>
          <cell r="P1614" t="str">
            <v>9</v>
          </cell>
          <cell r="Q1614" t="str">
            <v/>
          </cell>
          <cell r="R1614" t="str">
            <v/>
          </cell>
          <cell r="S1614" t="str">
            <v/>
          </cell>
          <cell r="T1614" t="str">
            <v/>
          </cell>
          <cell r="U1614" t="str">
            <v/>
          </cell>
          <cell r="V1614" t="str">
            <v>OPERATOR PENDATAAN</v>
          </cell>
          <cell r="W1614" t="str">
            <v>Dinas Pendidikan Dan Kebudayaan</v>
          </cell>
          <cell r="X1614" t="str">
            <v>Pemerintah Kabupaten Tolitoli</v>
          </cell>
          <cell r="Y1614" t="str">
            <v>S-1 ILMU ADMINISTRASI NEGARA</v>
          </cell>
          <cell r="Z1614" t="str">
            <v>31-12-2012</v>
          </cell>
          <cell r="AA1614" t="str">
            <v>Aktif</v>
          </cell>
          <cell r="AB1614" t="str">
            <v>PNS Daerah Kab./Kota yang bekerja pada Kab./Kota</v>
          </cell>
          <cell r="AC1614" t="str">
            <v>Pemerintah Kab. Tolitoli</v>
          </cell>
          <cell r="AD1614" t="str">
            <v>Pemerintah Kab. Tolitoli</v>
          </cell>
        </row>
        <row r="1615">
          <cell r="A1615">
            <v>1613</v>
          </cell>
          <cell r="B1615" t="str">
            <v>198403202014092001</v>
          </cell>
          <cell r="C1615" t="str">
            <v/>
          </cell>
          <cell r="D1615" t="str">
            <v>MULIA A. BINHUAT</v>
          </cell>
          <cell r="E1615" t="str">
            <v/>
          </cell>
          <cell r="F1615" t="str">
            <v/>
          </cell>
          <cell r="G1615" t="str">
            <v>DUNGINGIS</v>
          </cell>
          <cell r="H1615" t="str">
            <v>20 - 03 - 1984</v>
          </cell>
          <cell r="I1615" t="str">
            <v>II/a</v>
          </cell>
          <cell r="J1615" t="str">
            <v>01 - 09 - 2014</v>
          </cell>
          <cell r="K1615" t="str">
            <v>01 - 09 - 2016</v>
          </cell>
          <cell r="L1615" t="str">
            <v>P</v>
          </cell>
          <cell r="M1615" t="str">
            <v>II/a</v>
          </cell>
          <cell r="N1615" t="str">
            <v>01 - 09 - 2014</v>
          </cell>
          <cell r="O1615" t="str">
            <v>10</v>
          </cell>
          <cell r="P1615" t="str">
            <v>0</v>
          </cell>
          <cell r="Q1615" t="str">
            <v/>
          </cell>
          <cell r="R1615" t="str">
            <v/>
          </cell>
          <cell r="S1615" t="str">
            <v/>
          </cell>
          <cell r="T1615" t="str">
            <v/>
          </cell>
          <cell r="U1615" t="str">
            <v/>
          </cell>
          <cell r="V1615" t="str">
            <v>GURU SD</v>
          </cell>
          <cell r="W1615" t="str">
            <v>SDN 2 DUNGINGIS</v>
          </cell>
          <cell r="X1615" t="str">
            <v>CABANG DISPENBUD KECAMATAN DAKOPEMEAN</v>
          </cell>
          <cell r="Y1615" t="str">
            <v>SMK BISNIS DAN MANAJEMEN</v>
          </cell>
          <cell r="Z1615" t="str">
            <v>07-06-2003</v>
          </cell>
          <cell r="AA1615" t="str">
            <v>Aktif</v>
          </cell>
          <cell r="AB1615" t="str">
            <v>PNS Daerah Kab./Kota yang bekerja pada Kab./Kota</v>
          </cell>
          <cell r="AC1615" t="str">
            <v>Pemerintah Kab. Tolitoli</v>
          </cell>
          <cell r="AD1615" t="str">
            <v>Pemerintah Kab. Tolitoli</v>
          </cell>
        </row>
        <row r="1616">
          <cell r="A1616">
            <v>1614</v>
          </cell>
          <cell r="B1616" t="str">
            <v>198005022007011015</v>
          </cell>
          <cell r="C1616" t="str">
            <v>570027701</v>
          </cell>
          <cell r="D1616" t="str">
            <v>MUHAMMAD NUR</v>
          </cell>
          <cell r="E1616" t="str">
            <v/>
          </cell>
          <cell r="F1616" t="str">
            <v/>
          </cell>
          <cell r="G1616" t="str">
            <v>TOLITOLI</v>
          </cell>
          <cell r="H1616" t="str">
            <v>02 - 05 - 1980</v>
          </cell>
          <cell r="I1616" t="str">
            <v>II/a</v>
          </cell>
          <cell r="J1616" t="str">
            <v>01 - 01 - 2007</v>
          </cell>
          <cell r="K1616" t="str">
            <v>01 - 10 - 2008</v>
          </cell>
          <cell r="L1616" t="str">
            <v>L</v>
          </cell>
          <cell r="M1616" t="str">
            <v>II/c</v>
          </cell>
          <cell r="N1616" t="str">
            <v>01 - 04 - 2015</v>
          </cell>
          <cell r="O1616" t="str">
            <v>13</v>
          </cell>
          <cell r="P1616" t="str">
            <v>3</v>
          </cell>
          <cell r="Q1616" t="str">
            <v/>
          </cell>
          <cell r="R1616" t="str">
            <v/>
          </cell>
          <cell r="S1616" t="str">
            <v/>
          </cell>
          <cell r="T1616" t="str">
            <v/>
          </cell>
          <cell r="U1616" t="str">
            <v/>
          </cell>
          <cell r="V1616" t="str">
            <v>FUNGSIONAL UMUM</v>
          </cell>
          <cell r="W1616" t="str">
            <v>Sub Bagian Keuangan Dan Aset</v>
          </cell>
          <cell r="X1616" t="str">
            <v>Sekretariat</v>
          </cell>
          <cell r="Y1616" t="str">
            <v>SEKOLAH MENENGAH KEJURUAN</v>
          </cell>
          <cell r="Z1616" t="str">
            <v>31-12-1998</v>
          </cell>
          <cell r="AA1616" t="str">
            <v>Aktif</v>
          </cell>
          <cell r="AB1616" t="str">
            <v>PNS Daerah Kab./Kota yang bekerja pada Kab./Kota</v>
          </cell>
          <cell r="AC1616" t="str">
            <v>Pemerintah Kab. Tolitoli</v>
          </cell>
          <cell r="AD1616" t="str">
            <v>Pemerintah Kab. Tolitoli</v>
          </cell>
        </row>
        <row r="1617">
          <cell r="A1617">
            <v>1615</v>
          </cell>
          <cell r="B1617" t="str">
            <v>196506121993042001</v>
          </cell>
          <cell r="C1617" t="str">
            <v>132034198</v>
          </cell>
          <cell r="D1617" t="str">
            <v>JULTJE NAHARIA</v>
          </cell>
          <cell r="E1617" t="str">
            <v/>
          </cell>
          <cell r="F1617" t="str">
            <v>S.Pd</v>
          </cell>
          <cell r="G1617" t="str">
            <v>KEPULAUAN SANGIHE</v>
          </cell>
          <cell r="H1617" t="str">
            <v>12 - 06 - 1965</v>
          </cell>
          <cell r="I1617" t="str">
            <v>II/b</v>
          </cell>
          <cell r="J1617" t="str">
            <v>01 - 04 - 1993</v>
          </cell>
          <cell r="K1617" t="str">
            <v>01 - 12 - 1994</v>
          </cell>
          <cell r="L1617" t="str">
            <v>P</v>
          </cell>
          <cell r="M1617" t="str">
            <v>IV/b</v>
          </cell>
          <cell r="N1617" t="str">
            <v>01 - 10 - 2017</v>
          </cell>
          <cell r="O1617" t="str">
            <v>22</v>
          </cell>
          <cell r="P1617" t="str">
            <v>6</v>
          </cell>
          <cell r="Q1617" t="str">
            <v/>
          </cell>
          <cell r="R1617" t="str">
            <v/>
          </cell>
          <cell r="S1617" t="str">
            <v/>
          </cell>
          <cell r="T1617" t="str">
            <v>11 - 03 - 2015</v>
          </cell>
          <cell r="U1617" t="str">
            <v>Guru Madya</v>
          </cell>
          <cell r="V1617" t="str">
            <v/>
          </cell>
          <cell r="W1617" t="str">
            <v>SD Negeri 3 Tolitoli</v>
          </cell>
          <cell r="X1617" t="str">
            <v>Dinas Pendidikan Dan Kebudayaan</v>
          </cell>
          <cell r="Y1617" t="str">
            <v>S-1 SARJANA PENDIDIKAN</v>
          </cell>
          <cell r="Z1617" t="str">
            <v>01-01-2016</v>
          </cell>
          <cell r="AA1617" t="str">
            <v>Aktif</v>
          </cell>
          <cell r="AB1617" t="str">
            <v>PNS Daerah Kab./Kota yang bekerja pada Kab./Kota</v>
          </cell>
          <cell r="AC1617" t="str">
            <v>Pemerintah Kab. Tolitoli</v>
          </cell>
          <cell r="AD1617" t="str">
            <v>Pemerintah Kab. Tolitoli</v>
          </cell>
        </row>
        <row r="1618">
          <cell r="A1618">
            <v>1616</v>
          </cell>
          <cell r="B1618" t="str">
            <v>196511211991031001</v>
          </cell>
          <cell r="C1618" t="str">
            <v>131959022</v>
          </cell>
          <cell r="D1618" t="str">
            <v>RIDWAN A HUSAIN</v>
          </cell>
          <cell r="E1618" t="str">
            <v/>
          </cell>
          <cell r="F1618" t="str">
            <v>S.Pd</v>
          </cell>
          <cell r="G1618" t="str">
            <v>GORONTALO</v>
          </cell>
          <cell r="H1618" t="str">
            <v>21 - 11 - 1965</v>
          </cell>
          <cell r="I1618" t="str">
            <v>II/b</v>
          </cell>
          <cell r="J1618" t="str">
            <v>01 - 03 - 1991</v>
          </cell>
          <cell r="K1618" t="str">
            <v>01 - 02 - 1993</v>
          </cell>
          <cell r="L1618" t="str">
            <v>L</v>
          </cell>
          <cell r="M1618" t="str">
            <v>III/d</v>
          </cell>
          <cell r="N1618" t="str">
            <v>01 - 10 - 2007</v>
          </cell>
          <cell r="O1618" t="str">
            <v>14</v>
          </cell>
          <cell r="P1618" t="str">
            <v>7</v>
          </cell>
          <cell r="Q1618" t="str">
            <v/>
          </cell>
          <cell r="R1618" t="str">
            <v/>
          </cell>
          <cell r="S1618" t="str">
            <v/>
          </cell>
          <cell r="T1618" t="str">
            <v>06 - 03 - 2015</v>
          </cell>
          <cell r="U1618" t="str">
            <v>Guru Dewasa Tingkat. I</v>
          </cell>
          <cell r="V1618" t="str">
            <v/>
          </cell>
          <cell r="W1618" t="str">
            <v>SMP NEGERI 6 TOLITOLI</v>
          </cell>
          <cell r="X1618" t="str">
            <v>CABANG DISPENBUD KECAMATAN BAOLAN</v>
          </cell>
          <cell r="Y1618" t="str">
            <v>S-1 PENDIDIKAN BAHASA DAN SASTRA INGGRIS</v>
          </cell>
          <cell r="Z1618" t="str">
            <v>31-12-2002</v>
          </cell>
          <cell r="AA1618" t="str">
            <v>Aktif</v>
          </cell>
          <cell r="AB1618" t="str">
            <v>PNS Daerah Kab./Kota yang bekerja pada Kab./Kota</v>
          </cell>
          <cell r="AC1618" t="str">
            <v>Pemerintah Kab. Tolitoli</v>
          </cell>
          <cell r="AD1618" t="str">
            <v>Pemerintah Kab. Tolitoli</v>
          </cell>
        </row>
        <row r="1619">
          <cell r="A1619">
            <v>1617</v>
          </cell>
          <cell r="B1619" t="str">
            <v>198901282010012010</v>
          </cell>
          <cell r="C1619" t="str">
            <v/>
          </cell>
          <cell r="D1619" t="str">
            <v>NURUL PAUSI EMELIA ABDULLAH</v>
          </cell>
          <cell r="E1619" t="str">
            <v/>
          </cell>
          <cell r="F1619" t="str">
            <v>S.Si</v>
          </cell>
          <cell r="G1619" t="str">
            <v>NABIRE</v>
          </cell>
          <cell r="H1619" t="str">
            <v>28 - 01 - 1989</v>
          </cell>
          <cell r="I1619" t="str">
            <v>II/c</v>
          </cell>
          <cell r="J1619" t="str">
            <v>01 - 01 - 2010</v>
          </cell>
          <cell r="K1619" t="str">
            <v>01 - 01 - 2012</v>
          </cell>
          <cell r="L1619" t="str">
            <v>P</v>
          </cell>
          <cell r="M1619" t="str">
            <v>III/a</v>
          </cell>
          <cell r="N1619" t="str">
            <v>01 - 04 - 2018</v>
          </cell>
          <cell r="O1619" t="str">
            <v>6</v>
          </cell>
          <cell r="P1619" t="str">
            <v>3</v>
          </cell>
          <cell r="Q1619" t="str">
            <v/>
          </cell>
          <cell r="R1619" t="str">
            <v/>
          </cell>
          <cell r="S1619" t="str">
            <v/>
          </cell>
          <cell r="T1619" t="str">
            <v>01 - 04 - 2018</v>
          </cell>
          <cell r="U1619" t="str">
            <v>Pranata Laboratorium Kesehatan Ahli Pertama / Kesehatan Pertama</v>
          </cell>
          <cell r="V1619" t="str">
            <v/>
          </cell>
          <cell r="W1619" t="str">
            <v>PUSKESMAS BAOLAN</v>
          </cell>
          <cell r="X1619" t="str">
            <v>DINAS KESEHATAN</v>
          </cell>
          <cell r="Y1619" t="str">
            <v>S-1 SARJANA SAINS</v>
          </cell>
          <cell r="Z1619" t="str">
            <v>01-01-2016</v>
          </cell>
          <cell r="AA1619" t="str">
            <v>Aktif</v>
          </cell>
          <cell r="AB1619" t="str">
            <v>PNS Daerah Kab./Kota yang bekerja pada Kab./Kota</v>
          </cell>
          <cell r="AC1619" t="str">
            <v>Pemerintah Kab. Tolitoli</v>
          </cell>
          <cell r="AD1619" t="str">
            <v>Pemerintah Kab. Tolitoli</v>
          </cell>
        </row>
        <row r="1620">
          <cell r="A1620">
            <v>1618</v>
          </cell>
          <cell r="B1620" t="str">
            <v>197407041997031006</v>
          </cell>
          <cell r="C1620" t="str">
            <v>140330635</v>
          </cell>
          <cell r="D1620" t="str">
            <v>SIMPU</v>
          </cell>
          <cell r="E1620" t="str">
            <v/>
          </cell>
          <cell r="F1620" t="str">
            <v>SKM</v>
          </cell>
          <cell r="G1620" t="str">
            <v>TOLITOLI</v>
          </cell>
          <cell r="H1620" t="str">
            <v>04 - 07 - 1974</v>
          </cell>
          <cell r="I1620" t="str">
            <v>II/a</v>
          </cell>
          <cell r="J1620" t="str">
            <v>01 - 03 - 1997</v>
          </cell>
          <cell r="K1620" t="str">
            <v>01 - 01 - 1999</v>
          </cell>
          <cell r="L1620" t="str">
            <v>L</v>
          </cell>
          <cell r="M1620" t="str">
            <v>III/d</v>
          </cell>
          <cell r="N1620" t="str">
            <v>01 - 04 - 2017</v>
          </cell>
          <cell r="O1620" t="str">
            <v>15</v>
          </cell>
          <cell r="P1620" t="str">
            <v>1</v>
          </cell>
          <cell r="Q1620" t="str">
            <v/>
          </cell>
          <cell r="R1620" t="str">
            <v/>
          </cell>
          <cell r="S1620" t="str">
            <v/>
          </cell>
          <cell r="T1620" t="str">
            <v>01 - 10 - 2014</v>
          </cell>
          <cell r="U1620" t="str">
            <v>Sanitarian Ahli Muda / Muda</v>
          </cell>
          <cell r="V1620" t="str">
            <v/>
          </cell>
          <cell r="W1620" t="str">
            <v>PUSKESMAS OGOTUA</v>
          </cell>
          <cell r="X1620" t="str">
            <v>DINAS KESEHATAN</v>
          </cell>
          <cell r="Y1620" t="str">
            <v>S-1 KESEHATAN MASYARAKAT</v>
          </cell>
          <cell r="Z1620" t="str">
            <v>31-12-2008</v>
          </cell>
          <cell r="AA1620" t="str">
            <v>Aktif</v>
          </cell>
          <cell r="AB1620" t="str">
            <v>PNS Daerah Kab./Kota yang bekerja pada Kab./Kota</v>
          </cell>
          <cell r="AC1620" t="str">
            <v>Pemerintah Kab. Tolitoli</v>
          </cell>
          <cell r="AD1620" t="str">
            <v>Pemerintah Kab. Tolitoli</v>
          </cell>
        </row>
        <row r="1621">
          <cell r="A1621">
            <v>1619</v>
          </cell>
          <cell r="B1621" t="str">
            <v>197905152011011006</v>
          </cell>
          <cell r="C1621" t="str">
            <v/>
          </cell>
          <cell r="D1621" t="str">
            <v>MASRI BURHANUDDIN S</v>
          </cell>
          <cell r="E1621" t="str">
            <v/>
          </cell>
          <cell r="F1621" t="str">
            <v>S.Sos</v>
          </cell>
          <cell r="G1621" t="str">
            <v>TOLITOLI</v>
          </cell>
          <cell r="H1621" t="str">
            <v>15 - 05 - 1979</v>
          </cell>
          <cell r="I1621" t="str">
            <v>III/a</v>
          </cell>
          <cell r="J1621" t="str">
            <v>01 - 01 - 2011</v>
          </cell>
          <cell r="K1621" t="str">
            <v>01 - 01 - 2013</v>
          </cell>
          <cell r="L1621" t="str">
            <v>L</v>
          </cell>
          <cell r="M1621" t="str">
            <v>III/b</v>
          </cell>
          <cell r="N1621" t="str">
            <v>01 - 04 - 2015</v>
          </cell>
          <cell r="O1621" t="str">
            <v>4</v>
          </cell>
          <cell r="P1621" t="str">
            <v>3</v>
          </cell>
          <cell r="Q1621" t="str">
            <v/>
          </cell>
          <cell r="R1621" t="str">
            <v/>
          </cell>
          <cell r="S1621" t="str">
            <v/>
          </cell>
          <cell r="T1621" t="str">
            <v/>
          </cell>
          <cell r="U1621" t="str">
            <v/>
          </cell>
          <cell r="V1621" t="str">
            <v>PENGADMINISTRASI UMUM</v>
          </cell>
          <cell r="W1621" t="str">
            <v>Seksi Pembinaan Kebersihan Lingkungan Masyarakat</v>
          </cell>
          <cell r="X1621" t="str">
            <v>Dinas Perumahan Rakyat Dan Kawasan Pemukiman</v>
          </cell>
          <cell r="Y1621" t="str">
            <v>S-1 ILMU ADMINISTRASI NEGARA</v>
          </cell>
          <cell r="Z1621" t="str">
            <v>31-12-2002</v>
          </cell>
          <cell r="AA1621" t="str">
            <v>Aktif</v>
          </cell>
          <cell r="AB1621" t="str">
            <v>PNS Daerah Kab./Kota yang bekerja pada Kab./Kota</v>
          </cell>
          <cell r="AC1621" t="str">
            <v>Pemerintah Kab. Tolitoli</v>
          </cell>
          <cell r="AD1621" t="str">
            <v>Pemerintah Kab. Tolitoli</v>
          </cell>
        </row>
        <row r="1622">
          <cell r="A1622">
            <v>1620</v>
          </cell>
          <cell r="B1622" t="str">
            <v>198407252005012003</v>
          </cell>
          <cell r="C1622" t="str">
            <v>570017243</v>
          </cell>
          <cell r="D1622" t="str">
            <v>NURLIANA</v>
          </cell>
          <cell r="E1622" t="str">
            <v/>
          </cell>
          <cell r="F1622" t="str">
            <v>A.Ma</v>
          </cell>
          <cell r="G1622" t="str">
            <v>LAKATAN</v>
          </cell>
          <cell r="H1622" t="str">
            <v>25 - 07 - 1984</v>
          </cell>
          <cell r="I1622" t="str">
            <v>II/b</v>
          </cell>
          <cell r="J1622" t="str">
            <v>01 - 01 - 2005</v>
          </cell>
          <cell r="K1622" t="str">
            <v>01 - 03 - 2006</v>
          </cell>
          <cell r="L1622" t="str">
            <v>P</v>
          </cell>
          <cell r="M1622" t="str">
            <v>II/d</v>
          </cell>
          <cell r="N1622" t="str">
            <v>01 - 10 - 2012</v>
          </cell>
          <cell r="O1622" t="str">
            <v>10</v>
          </cell>
          <cell r="P1622" t="str">
            <v>9</v>
          </cell>
          <cell r="Q1622" t="str">
            <v/>
          </cell>
          <cell r="R1622" t="str">
            <v/>
          </cell>
          <cell r="S1622" t="str">
            <v/>
          </cell>
          <cell r="T1622" t="str">
            <v>01 - 10 - 2009</v>
          </cell>
          <cell r="U1622" t="str">
            <v>Guru Muda Tingkat. I</v>
          </cell>
          <cell r="V1622" t="str">
            <v/>
          </cell>
          <cell r="W1622" t="str">
            <v>SDN 1 LAKATAN</v>
          </cell>
          <cell r="X1622" t="str">
            <v>CABANG DISPENBUD KECAMATAN GALANG</v>
          </cell>
          <cell r="Y1622" t="str">
            <v>D-II PGSDI</v>
          </cell>
          <cell r="Z1622" t="str">
            <v>31-12-2004</v>
          </cell>
          <cell r="AA1622" t="str">
            <v>Aktif</v>
          </cell>
          <cell r="AB1622" t="str">
            <v>PNS Daerah Kab./Kota yang bekerja pada Kab./Kota</v>
          </cell>
          <cell r="AC1622" t="str">
            <v>Pemerintah Kab. Tolitoli</v>
          </cell>
          <cell r="AD1622" t="str">
            <v>Pemerintah Kab. Tolitoli</v>
          </cell>
        </row>
        <row r="1623">
          <cell r="A1623">
            <v>1621</v>
          </cell>
          <cell r="B1623" t="str">
            <v>195902201983072001</v>
          </cell>
          <cell r="C1623" t="str">
            <v>131248060</v>
          </cell>
          <cell r="D1623" t="str">
            <v>AISAH</v>
          </cell>
          <cell r="E1623" t="str">
            <v/>
          </cell>
          <cell r="F1623" t="str">
            <v>A.Ma</v>
          </cell>
          <cell r="G1623" t="str">
            <v>BUOL</v>
          </cell>
          <cell r="H1623" t="str">
            <v>20 - 02 - 1959</v>
          </cell>
          <cell r="I1623" t="str">
            <v>II/a</v>
          </cell>
          <cell r="J1623" t="str">
            <v>01 - 07 - 1983</v>
          </cell>
          <cell r="K1623" t="str">
            <v>01 - 07 - 1985</v>
          </cell>
          <cell r="L1623" t="str">
            <v>P</v>
          </cell>
          <cell r="M1623" t="str">
            <v>III/d</v>
          </cell>
          <cell r="N1623" t="str">
            <v>01 - 10 - 2012</v>
          </cell>
          <cell r="O1623" t="str">
            <v>24</v>
          </cell>
          <cell r="P1623" t="str">
            <v>3</v>
          </cell>
          <cell r="Q1623" t="str">
            <v/>
          </cell>
          <cell r="R1623" t="str">
            <v/>
          </cell>
          <cell r="S1623" t="str">
            <v/>
          </cell>
          <cell r="T1623" t="str">
            <v>01 - 10 - 2012</v>
          </cell>
          <cell r="U1623" t="str">
            <v>Guru Dewasa Tingkat. I</v>
          </cell>
          <cell r="V1623" t="str">
            <v/>
          </cell>
          <cell r="W1623" t="str">
            <v>SDN BATUILO</v>
          </cell>
          <cell r="X1623" t="str">
            <v>CABANG DISPENBUD KECAMATAN OGODEIDE</v>
          </cell>
          <cell r="Y1623" t="str">
            <v>D-II/A-II</v>
          </cell>
          <cell r="Z1623" t="str">
            <v>31-12-1991</v>
          </cell>
          <cell r="AA1623" t="str">
            <v>Aktif</v>
          </cell>
          <cell r="AB1623" t="str">
            <v>PNS Daerah Kab./Kota yang bekerja pada Kab./Kota</v>
          </cell>
          <cell r="AC1623" t="str">
            <v>Pemerintah Kab. Tolitoli</v>
          </cell>
          <cell r="AD1623" t="str">
            <v>Pemerintah Kab. Tolitoli</v>
          </cell>
        </row>
        <row r="1624">
          <cell r="A1624">
            <v>1622</v>
          </cell>
          <cell r="B1624" t="str">
            <v>196902101999071001</v>
          </cell>
          <cell r="C1624" t="str">
            <v>132244720</v>
          </cell>
          <cell r="D1624" t="str">
            <v>I WAYAN ARMIADA</v>
          </cell>
          <cell r="E1624" t="str">
            <v/>
          </cell>
          <cell r="F1624" t="str">
            <v>S.Pd.SD</v>
          </cell>
          <cell r="G1624" t="str">
            <v>BULELENG</v>
          </cell>
          <cell r="H1624" t="str">
            <v>10 - 02 - 1969</v>
          </cell>
          <cell r="I1624" t="str">
            <v>II/b</v>
          </cell>
          <cell r="J1624" t="str">
            <v>01 - 07 - 1999</v>
          </cell>
          <cell r="K1624" t="str">
            <v>01 - 08 - 2000</v>
          </cell>
          <cell r="L1624" t="str">
            <v>L</v>
          </cell>
          <cell r="M1624" t="str">
            <v>III/c</v>
          </cell>
          <cell r="N1624" t="str">
            <v>01 - 04 - 2013</v>
          </cell>
          <cell r="O1624" t="str">
            <v>18</v>
          </cell>
          <cell r="P1624" t="str">
            <v>9</v>
          </cell>
          <cell r="Q1624" t="str">
            <v/>
          </cell>
          <cell r="R1624" t="str">
            <v/>
          </cell>
          <cell r="S1624" t="str">
            <v/>
          </cell>
          <cell r="T1624" t="str">
            <v>09 - 03 - 2015</v>
          </cell>
          <cell r="U1624" t="str">
            <v>Guru Muda</v>
          </cell>
          <cell r="V1624" t="str">
            <v/>
          </cell>
          <cell r="W1624" t="str">
            <v>SDN BAMBALAGA</v>
          </cell>
          <cell r="X1624" t="str">
            <v>CABANG DISPENBUD KECAMATAN OGODEIDE</v>
          </cell>
          <cell r="Y1624" t="str">
            <v>D-II/A-II PGSD</v>
          </cell>
          <cell r="Z1624" t="str">
            <v>31-12-1993</v>
          </cell>
          <cell r="AA1624" t="str">
            <v>Aktif</v>
          </cell>
          <cell r="AB1624" t="str">
            <v>PNS Daerah Kab./Kota yang bekerja pada Kab./Kota</v>
          </cell>
          <cell r="AC1624" t="str">
            <v>Pemerintah Kab. Tolitoli</v>
          </cell>
          <cell r="AD1624" t="str">
            <v>Pemerintah Kab. Tolitoli</v>
          </cell>
        </row>
        <row r="1625">
          <cell r="A1625">
            <v>1623</v>
          </cell>
          <cell r="B1625" t="str">
            <v>196309171985121003</v>
          </cell>
          <cell r="C1625" t="str">
            <v>131342650</v>
          </cell>
          <cell r="D1625" t="str">
            <v>DARMIN</v>
          </cell>
          <cell r="E1625" t="str">
            <v/>
          </cell>
          <cell r="F1625" t="str">
            <v>A.Ma.Pd</v>
          </cell>
          <cell r="G1625" t="str">
            <v>BUOL</v>
          </cell>
          <cell r="H1625" t="str">
            <v>17 - 09 - 1963</v>
          </cell>
          <cell r="I1625" t="str">
            <v>II/a</v>
          </cell>
          <cell r="J1625" t="str">
            <v>01 - 12 - 1985</v>
          </cell>
          <cell r="K1625" t="str">
            <v>01 - 12 - 1987</v>
          </cell>
          <cell r="L1625" t="str">
            <v>L</v>
          </cell>
          <cell r="M1625" t="str">
            <v>IV/a</v>
          </cell>
          <cell r="N1625" t="str">
            <v>01 - 04 - 2013</v>
          </cell>
          <cell r="O1625" t="str">
            <v>22</v>
          </cell>
          <cell r="P1625" t="str">
            <v>4</v>
          </cell>
          <cell r="Q1625" t="str">
            <v/>
          </cell>
          <cell r="R1625" t="str">
            <v/>
          </cell>
          <cell r="S1625" t="str">
            <v/>
          </cell>
          <cell r="T1625" t="str">
            <v>01 - 04 - 2013</v>
          </cell>
          <cell r="U1625" t="str">
            <v>Guru Muda</v>
          </cell>
          <cell r="V1625" t="str">
            <v/>
          </cell>
          <cell r="W1625" t="str">
            <v>SDN HARAPAN JAYA</v>
          </cell>
          <cell r="X1625" t="str">
            <v>CABANG DISPENBUD KECAMATAN TOLITOLI UTARA</v>
          </cell>
          <cell r="Y1625" t="str">
            <v>D-II/A-II PGSD</v>
          </cell>
          <cell r="Z1625" t="str">
            <v>31-12-2002</v>
          </cell>
          <cell r="AA1625" t="str">
            <v>Aktif</v>
          </cell>
          <cell r="AB1625" t="str">
            <v>PNS Daerah Kab./Kota yang bekerja pada Kab./Kota</v>
          </cell>
          <cell r="AC1625" t="str">
            <v>Pemerintah Kab. Tolitoli</v>
          </cell>
          <cell r="AD1625" t="str">
            <v>Pemerintah Kab. Tolitoli</v>
          </cell>
        </row>
        <row r="1626">
          <cell r="A1626">
            <v>1624</v>
          </cell>
          <cell r="B1626" t="str">
            <v>196506162006041008</v>
          </cell>
          <cell r="C1626" t="str">
            <v>570021312</v>
          </cell>
          <cell r="D1626" t="str">
            <v>MOHAMMAD RUM</v>
          </cell>
          <cell r="E1626" t="str">
            <v>Ir.</v>
          </cell>
          <cell r="F1626" t="str">
            <v/>
          </cell>
          <cell r="G1626" t="str">
            <v>TOLITOLI</v>
          </cell>
          <cell r="H1626" t="str">
            <v>16 - 06 - 1965</v>
          </cell>
          <cell r="I1626" t="str">
            <v>III/a</v>
          </cell>
          <cell r="J1626" t="str">
            <v>01 - 04 - 2006</v>
          </cell>
          <cell r="K1626" t="str">
            <v>01 - 10 - 2007</v>
          </cell>
          <cell r="L1626" t="str">
            <v>L</v>
          </cell>
          <cell r="M1626" t="str">
            <v>IV/a</v>
          </cell>
          <cell r="N1626" t="str">
            <v>01 - 10 - 2017</v>
          </cell>
          <cell r="O1626" t="str">
            <v>23</v>
          </cell>
          <cell r="P1626" t="str">
            <v>10</v>
          </cell>
          <cell r="Q1626" t="str">
            <v/>
          </cell>
          <cell r="R1626" t="str">
            <v/>
          </cell>
          <cell r="S1626" t="str">
            <v/>
          </cell>
          <cell r="T1626" t="str">
            <v>01 - 10 - 2017</v>
          </cell>
          <cell r="U1626" t="str">
            <v>Penyuluh Pertanian Madya</v>
          </cell>
          <cell r="V1626" t="str">
            <v/>
          </cell>
          <cell r="W1626" t="str">
            <v>Badan Pelaksana Penyuluhan Pertanian, Perikanan Dan Kehutanan</v>
          </cell>
          <cell r="X1626" t="str">
            <v>Pemerintah Kabupaten Tolitoli</v>
          </cell>
          <cell r="Y1626" t="str">
            <v>S-1 BUDIDAYA PERTANIAN</v>
          </cell>
          <cell r="Z1626" t="str">
            <v>31-12-1992</v>
          </cell>
          <cell r="AA1626" t="str">
            <v>Aktif</v>
          </cell>
          <cell r="AB1626" t="str">
            <v>PNS Daerah Kab./Kota yang bekerja pada Kab./Kota</v>
          </cell>
          <cell r="AC1626" t="str">
            <v>Pemerintah Kab. Tolitoli</v>
          </cell>
          <cell r="AD1626" t="str">
            <v>Pemerintah Kab. Tolitoli</v>
          </cell>
        </row>
        <row r="1627">
          <cell r="A1627">
            <v>1625</v>
          </cell>
          <cell r="B1627" t="str">
            <v>196706251988031010</v>
          </cell>
          <cell r="C1627" t="str">
            <v>131743046</v>
          </cell>
          <cell r="D1627" t="str">
            <v>RAHMAT</v>
          </cell>
          <cell r="E1627" t="str">
            <v/>
          </cell>
          <cell r="F1627" t="str">
            <v/>
          </cell>
          <cell r="G1627" t="str">
            <v/>
          </cell>
          <cell r="H1627" t="str">
            <v>25 - 06 - 1967</v>
          </cell>
          <cell r="I1627" t="str">
            <v>I/a</v>
          </cell>
          <cell r="J1627" t="str">
            <v>01 - 03 - 1988</v>
          </cell>
          <cell r="K1627" t="str">
            <v>01 - 08 - 1993</v>
          </cell>
          <cell r="L1627" t="str">
            <v>L</v>
          </cell>
          <cell r="M1627" t="str">
            <v>II/a</v>
          </cell>
          <cell r="N1627" t="str">
            <v>01 - 04 - 2008</v>
          </cell>
          <cell r="O1627" t="str">
            <v/>
          </cell>
          <cell r="P1627" t="str">
            <v/>
          </cell>
          <cell r="Q1627" t="str">
            <v/>
          </cell>
          <cell r="R1627" t="str">
            <v/>
          </cell>
          <cell r="S1627" t="str">
            <v/>
          </cell>
          <cell r="T1627" t="str">
            <v/>
          </cell>
          <cell r="U1627" t="str">
            <v/>
          </cell>
          <cell r="V1627" t="str">
            <v>PENJAGA SEKOLAH</v>
          </cell>
          <cell r="W1627" t="str">
            <v>SDN 3 TAMPIALA</v>
          </cell>
          <cell r="X1627" t="str">
            <v>CABANG DISPENBUD KECAMATAN DAMPAL SELATAN</v>
          </cell>
          <cell r="Y1627" t="str">
            <v>SLTP UMUM</v>
          </cell>
          <cell r="Z1627" t="str">
            <v>31-12-2000</v>
          </cell>
          <cell r="AA1627" t="str">
            <v>Aktif</v>
          </cell>
          <cell r="AB1627" t="str">
            <v>PNS Daerah Kab./Kota yang bekerja pada Kab./Kota</v>
          </cell>
          <cell r="AC1627" t="str">
            <v>Pemerintah Kab. Tolitoli</v>
          </cell>
          <cell r="AD1627" t="str">
            <v>Pemerintah Kab. Tolitoli</v>
          </cell>
        </row>
        <row r="1628">
          <cell r="A1628">
            <v>1626</v>
          </cell>
          <cell r="B1628" t="str">
            <v>198202252008011006</v>
          </cell>
          <cell r="C1628" t="str">
            <v>570036056</v>
          </cell>
          <cell r="D1628" t="str">
            <v>RAHLI</v>
          </cell>
          <cell r="E1628" t="str">
            <v/>
          </cell>
          <cell r="F1628" t="str">
            <v>SE</v>
          </cell>
          <cell r="G1628" t="str">
            <v>TOLITOLI</v>
          </cell>
          <cell r="H1628" t="str">
            <v>25 - 02 - 1982</v>
          </cell>
          <cell r="I1628" t="str">
            <v>II/a</v>
          </cell>
          <cell r="J1628" t="str">
            <v>01 - 01 - 2008</v>
          </cell>
          <cell r="K1628" t="str">
            <v>01 - 12 - 2009</v>
          </cell>
          <cell r="L1628" t="str">
            <v>L</v>
          </cell>
          <cell r="M1628" t="str">
            <v>III/b</v>
          </cell>
          <cell r="N1628" t="str">
            <v>01 - 04 - 2015</v>
          </cell>
          <cell r="O1628" t="str">
            <v>6</v>
          </cell>
          <cell r="P1628" t="str">
            <v>3</v>
          </cell>
          <cell r="Q1628" t="str">
            <v/>
          </cell>
          <cell r="R1628" t="str">
            <v/>
          </cell>
          <cell r="S1628" t="str">
            <v/>
          </cell>
          <cell r="T1628" t="str">
            <v/>
          </cell>
          <cell r="U1628" t="str">
            <v/>
          </cell>
          <cell r="V1628" t="str">
            <v>FUNGSIONAL UMUM</v>
          </cell>
          <cell r="W1628" t="str">
            <v>INSPEKTORAT</v>
          </cell>
          <cell r="X1628" t="str">
            <v>Pemerintah Kabupaten Tolitoli</v>
          </cell>
          <cell r="Y1628" t="str">
            <v>S-1 EKONOMI MANAJEMEN</v>
          </cell>
          <cell r="Z1628" t="str">
            <v>31-12-2009</v>
          </cell>
          <cell r="AA1628" t="str">
            <v>Aktif</v>
          </cell>
          <cell r="AB1628" t="str">
            <v>PNS Daerah Kab./Kota yang bekerja pada Kab./Kota</v>
          </cell>
          <cell r="AC1628" t="str">
            <v>Pemerintah Kab. Tolitoli</v>
          </cell>
          <cell r="AD1628" t="str">
            <v>Pemerintah Kab. Tolitoli</v>
          </cell>
        </row>
        <row r="1629">
          <cell r="A1629">
            <v>1627</v>
          </cell>
          <cell r="B1629" t="str">
            <v>198207182007012006</v>
          </cell>
          <cell r="C1629" t="str">
            <v>570027734</v>
          </cell>
          <cell r="D1629" t="str">
            <v>NURNANINGSIH</v>
          </cell>
          <cell r="E1629" t="str">
            <v/>
          </cell>
          <cell r="F1629" t="str">
            <v>S.Sos</v>
          </cell>
          <cell r="G1629" t="str">
            <v>TOLITOLI</v>
          </cell>
          <cell r="H1629" t="str">
            <v>18 - 07 - 1982</v>
          </cell>
          <cell r="I1629" t="str">
            <v>II/a</v>
          </cell>
          <cell r="J1629" t="str">
            <v>01 - 01 - 2007</v>
          </cell>
          <cell r="K1629" t="str">
            <v>01 - 10 - 2008</v>
          </cell>
          <cell r="L1629" t="str">
            <v>P</v>
          </cell>
          <cell r="M1629" t="str">
            <v>III/c</v>
          </cell>
          <cell r="N1629" t="str">
            <v>01 - 04 - 2018</v>
          </cell>
          <cell r="O1629" t="str">
            <v>11</v>
          </cell>
          <cell r="P1629" t="str">
            <v>3</v>
          </cell>
          <cell r="Q1629" t="str">
            <v/>
          </cell>
          <cell r="R1629" t="str">
            <v/>
          </cell>
          <cell r="S1629" t="str">
            <v/>
          </cell>
          <cell r="T1629" t="str">
            <v/>
          </cell>
          <cell r="U1629" t="str">
            <v/>
          </cell>
          <cell r="V1629" t="str">
            <v>PENYUSUN RANCANGAN PERUNDANG-UNDANGAN</v>
          </cell>
          <cell r="W1629" t="str">
            <v>Sub Bagian Kajian Perundang-Undangan</v>
          </cell>
          <cell r="X1629" t="str">
            <v>Sekretaris Dewan Perwakilan Rakyat Daerah</v>
          </cell>
          <cell r="Y1629" t="str">
            <v>S-1 ADMINISTRASI NEGARA</v>
          </cell>
          <cell r="Z1629" t="str">
            <v>01-01-2007</v>
          </cell>
          <cell r="AA1629" t="str">
            <v>Aktif</v>
          </cell>
          <cell r="AB1629" t="str">
            <v>PNS Daerah Kab./Kota yang bekerja pada Kab./Kota</v>
          </cell>
          <cell r="AC1629" t="str">
            <v>Pemerintah Kab. Tolitoli</v>
          </cell>
          <cell r="AD1629" t="str">
            <v>Pemerintah Kab. Tolitoli</v>
          </cell>
        </row>
        <row r="1630">
          <cell r="A1630">
            <v>1628</v>
          </cell>
          <cell r="B1630" t="str">
            <v>198211102005012011</v>
          </cell>
          <cell r="C1630" t="str">
            <v>570017228</v>
          </cell>
          <cell r="D1630" t="str">
            <v>DARMAWATI</v>
          </cell>
          <cell r="E1630" t="str">
            <v/>
          </cell>
          <cell r="F1630" t="str">
            <v>A.MA</v>
          </cell>
          <cell r="G1630" t="str">
            <v>DUNGINGIS</v>
          </cell>
          <cell r="H1630" t="str">
            <v>10 - 11 - 1982</v>
          </cell>
          <cell r="I1630" t="str">
            <v>II/b</v>
          </cell>
          <cell r="J1630" t="str">
            <v>01 - 01 - 2005</v>
          </cell>
          <cell r="K1630" t="str">
            <v>01 - 03 - 2006</v>
          </cell>
          <cell r="L1630" t="str">
            <v>P</v>
          </cell>
          <cell r="M1630" t="str">
            <v>III/a</v>
          </cell>
          <cell r="N1630" t="str">
            <v>01 - 10 - 2014</v>
          </cell>
          <cell r="O1630" t="str">
            <v>7</v>
          </cell>
          <cell r="P1630" t="str">
            <v>9</v>
          </cell>
          <cell r="Q1630" t="str">
            <v/>
          </cell>
          <cell r="R1630" t="str">
            <v/>
          </cell>
          <cell r="S1630" t="str">
            <v/>
          </cell>
          <cell r="T1630" t="str">
            <v>01 - 10 - 2014</v>
          </cell>
          <cell r="U1630" t="str">
            <v>Guru Pertama</v>
          </cell>
          <cell r="V1630" t="str">
            <v/>
          </cell>
          <cell r="W1630" t="str">
            <v>SDN GINUNGGUNG</v>
          </cell>
          <cell r="X1630" t="str">
            <v>CABANG DISPENBUD KECAMATAN GALANG</v>
          </cell>
          <cell r="Y1630" t="str">
            <v>D-II/A-II PGSD</v>
          </cell>
          <cell r="Z1630" t="str">
            <v>31-12-2004</v>
          </cell>
          <cell r="AA1630" t="str">
            <v>Aktif</v>
          </cell>
          <cell r="AB1630" t="str">
            <v>PNS Daerah Kab./Kota yang bekerja pada Kab./Kota</v>
          </cell>
          <cell r="AC1630" t="str">
            <v>Pemerintah Kab. Tolitoli</v>
          </cell>
          <cell r="AD1630" t="str">
            <v>Pemerintah Kab. Tolitoli</v>
          </cell>
        </row>
        <row r="1631">
          <cell r="A1631">
            <v>1629</v>
          </cell>
          <cell r="B1631" t="str">
            <v>197710272010011010</v>
          </cell>
          <cell r="C1631" t="str">
            <v/>
          </cell>
          <cell r="D1631" t="str">
            <v>FAISAL</v>
          </cell>
          <cell r="E1631" t="str">
            <v/>
          </cell>
          <cell r="F1631" t="str">
            <v>SE</v>
          </cell>
          <cell r="G1631" t="str">
            <v>TOLITOLI</v>
          </cell>
          <cell r="H1631" t="str">
            <v>27 - 10 - 1977</v>
          </cell>
          <cell r="I1631" t="str">
            <v>III/a</v>
          </cell>
          <cell r="J1631" t="str">
            <v>01 - 01 - 2010</v>
          </cell>
          <cell r="K1631" t="str">
            <v>01 - 01 - 2012</v>
          </cell>
          <cell r="L1631" t="str">
            <v>L</v>
          </cell>
          <cell r="M1631" t="str">
            <v>III/c</v>
          </cell>
          <cell r="N1631" t="str">
            <v>01 - 04 - 2018</v>
          </cell>
          <cell r="O1631" t="str">
            <v>8</v>
          </cell>
          <cell r="P1631" t="str">
            <v>3</v>
          </cell>
          <cell r="Q1631" t="str">
            <v/>
          </cell>
          <cell r="R1631" t="str">
            <v/>
          </cell>
          <cell r="S1631" t="str">
            <v/>
          </cell>
          <cell r="T1631" t="str">
            <v/>
          </cell>
          <cell r="U1631" t="str">
            <v/>
          </cell>
          <cell r="V1631" t="str">
            <v>PENGADMINISTRASI UMUM PEREKONOMIAN</v>
          </cell>
          <cell r="W1631" t="str">
            <v>Pemerintah Kabupaten Tolitoli</v>
          </cell>
          <cell r="X1631" t="str">
            <v/>
          </cell>
          <cell r="Y1631" t="str">
            <v>S-1 EKONOMI</v>
          </cell>
          <cell r="Z1631" t="str">
            <v>01-01-2001</v>
          </cell>
          <cell r="AA1631" t="str">
            <v>Aktif</v>
          </cell>
          <cell r="AB1631" t="str">
            <v>PNS Daerah Kab./Kota yang bekerja pada Kab./Kota</v>
          </cell>
          <cell r="AC1631" t="str">
            <v>Pemerintah Kab. Tolitoli</v>
          </cell>
          <cell r="AD1631" t="str">
            <v>Pemerintah Kab. Tolitoli</v>
          </cell>
        </row>
        <row r="1632">
          <cell r="A1632">
            <v>1630</v>
          </cell>
          <cell r="B1632" t="str">
            <v>198406012015022001</v>
          </cell>
          <cell r="C1632" t="str">
            <v/>
          </cell>
          <cell r="D1632" t="str">
            <v>SALMIA SOMBO</v>
          </cell>
          <cell r="E1632" t="str">
            <v/>
          </cell>
          <cell r="F1632" t="str">
            <v/>
          </cell>
          <cell r="G1632" t="str">
            <v>MANADO</v>
          </cell>
          <cell r="H1632" t="str">
            <v>01 - 06 - 1984</v>
          </cell>
          <cell r="I1632" t="str">
            <v>II/a</v>
          </cell>
          <cell r="J1632" t="str">
            <v>01 - 02 - 2015</v>
          </cell>
          <cell r="K1632" t="str">
            <v>01 - 09 - 2016</v>
          </cell>
          <cell r="L1632" t="str">
            <v>P</v>
          </cell>
          <cell r="M1632" t="str">
            <v>II/a</v>
          </cell>
          <cell r="N1632" t="str">
            <v>01 - 02 - 2015</v>
          </cell>
          <cell r="O1632" t="str">
            <v>10</v>
          </cell>
          <cell r="P1632" t="str">
            <v>7</v>
          </cell>
          <cell r="Q1632" t="str">
            <v/>
          </cell>
          <cell r="R1632" t="str">
            <v/>
          </cell>
          <cell r="S1632" t="str">
            <v/>
          </cell>
          <cell r="T1632" t="str">
            <v/>
          </cell>
          <cell r="U1632" t="str">
            <v/>
          </cell>
          <cell r="V1632" t="str">
            <v>CALON ASISTEN APOTEKER</v>
          </cell>
          <cell r="W1632" t="str">
            <v>PUSKESMAS GALANG</v>
          </cell>
          <cell r="X1632" t="str">
            <v>DINAS KESEHATAN</v>
          </cell>
          <cell r="Y1632" t="str">
            <v>SEKOLAH MENENGAH FARMASI</v>
          </cell>
          <cell r="Z1632" t="str">
            <v>26-06-2002</v>
          </cell>
          <cell r="AA1632" t="str">
            <v>Aktif</v>
          </cell>
          <cell r="AB1632" t="str">
            <v>PNS Daerah Kab./Kota yang bekerja pada Kab./Kota</v>
          </cell>
          <cell r="AC1632" t="str">
            <v>Pemerintah Kab. Tolitoli</v>
          </cell>
          <cell r="AD1632" t="str">
            <v>Pemerintah Kab. Tolitoli</v>
          </cell>
        </row>
        <row r="1633">
          <cell r="A1633">
            <v>1631</v>
          </cell>
          <cell r="B1633" t="str">
            <v>196709242015021001</v>
          </cell>
          <cell r="C1633" t="str">
            <v/>
          </cell>
          <cell r="D1633" t="str">
            <v>MOHAMMAD RIDWAN AYUB ISMAIL</v>
          </cell>
          <cell r="E1633" t="str">
            <v/>
          </cell>
          <cell r="F1633" t="str">
            <v/>
          </cell>
          <cell r="G1633" t="str">
            <v>TOLITOLI</v>
          </cell>
          <cell r="H1633" t="str">
            <v>24 - 09 - 1967</v>
          </cell>
          <cell r="I1633" t="str">
            <v>II/a</v>
          </cell>
          <cell r="J1633" t="str">
            <v>01 - 02 - 2015</v>
          </cell>
          <cell r="K1633" t="str">
            <v>01 - 09 - 2016</v>
          </cell>
          <cell r="L1633" t="str">
            <v>L</v>
          </cell>
          <cell r="M1633" t="str">
            <v>II/a</v>
          </cell>
          <cell r="N1633" t="str">
            <v>01 - 02 - 2015</v>
          </cell>
          <cell r="O1633" t="str">
            <v>10</v>
          </cell>
          <cell r="P1633" t="str">
            <v>6</v>
          </cell>
          <cell r="Q1633" t="str">
            <v/>
          </cell>
          <cell r="R1633" t="str">
            <v/>
          </cell>
          <cell r="S1633" t="str">
            <v/>
          </cell>
          <cell r="T1633" t="str">
            <v/>
          </cell>
          <cell r="U1633" t="str">
            <v/>
          </cell>
          <cell r="V1633" t="str">
            <v>PENGADMINISTRASI SURAT MASUK DAN KELUAR</v>
          </cell>
          <cell r="W1633" t="str">
            <v>Pemerintah Kabupaten Tolitoli</v>
          </cell>
          <cell r="X1633" t="str">
            <v/>
          </cell>
          <cell r="Y1633" t="str">
            <v>SMA ILMU-ILMU SOSIAL</v>
          </cell>
          <cell r="Z1633" t="str">
            <v>06-05-1988</v>
          </cell>
          <cell r="AA1633" t="str">
            <v>Aktif</v>
          </cell>
          <cell r="AB1633" t="str">
            <v>PNS Daerah Kab./Kota yang bekerja pada Kab./Kota</v>
          </cell>
          <cell r="AC1633" t="str">
            <v>Pemerintah Kab. Tolitoli</v>
          </cell>
          <cell r="AD1633" t="str">
            <v>Pemerintah Kab. Tolitoli</v>
          </cell>
        </row>
        <row r="1634">
          <cell r="A1634">
            <v>1632</v>
          </cell>
          <cell r="B1634" t="str">
            <v>196603201990032007</v>
          </cell>
          <cell r="C1634" t="str">
            <v>131910464</v>
          </cell>
          <cell r="D1634" t="str">
            <v>JUMMARDIANA</v>
          </cell>
          <cell r="E1634" t="str">
            <v/>
          </cell>
          <cell r="F1634" t="str">
            <v/>
          </cell>
          <cell r="G1634" t="str">
            <v>TOLITOLI</v>
          </cell>
          <cell r="H1634" t="str">
            <v>20 - 03 - 1966</v>
          </cell>
          <cell r="I1634" t="str">
            <v>II/b</v>
          </cell>
          <cell r="J1634" t="str">
            <v>01 - 03 - 1990</v>
          </cell>
          <cell r="K1634" t="str">
            <v>01 - 02 - 1992</v>
          </cell>
          <cell r="L1634" t="str">
            <v>P</v>
          </cell>
          <cell r="M1634" t="str">
            <v>IV/a</v>
          </cell>
          <cell r="N1634" t="str">
            <v>01 - 10 - 2011</v>
          </cell>
          <cell r="O1634" t="str">
            <v>19</v>
          </cell>
          <cell r="P1634" t="str">
            <v>7</v>
          </cell>
          <cell r="Q1634" t="str">
            <v/>
          </cell>
          <cell r="R1634" t="str">
            <v/>
          </cell>
          <cell r="S1634" t="str">
            <v/>
          </cell>
          <cell r="T1634" t="str">
            <v>01 - 10 - 2011</v>
          </cell>
          <cell r="U1634" t="str">
            <v>Guru Pembina</v>
          </cell>
          <cell r="V1634" t="str">
            <v/>
          </cell>
          <cell r="W1634" t="str">
            <v>SMP NEGERI 3 TOLITOLI</v>
          </cell>
          <cell r="X1634" t="str">
            <v>CABANG DISPENBUD KECAMATAN BAOLAN</v>
          </cell>
          <cell r="Y1634" t="str">
            <v>D-II/A-II BAHASA DAN SASTRA INGGRIS</v>
          </cell>
          <cell r="Z1634" t="str">
            <v>31-12-1989</v>
          </cell>
          <cell r="AA1634" t="str">
            <v>Aktif</v>
          </cell>
          <cell r="AB1634" t="str">
            <v>PNS Daerah Kab./Kota yang bekerja pada Kab./Kota</v>
          </cell>
          <cell r="AC1634" t="str">
            <v>Pemerintah Kab. Tolitoli</v>
          </cell>
          <cell r="AD1634" t="str">
            <v>Pemerintah Kab. Tolitoli</v>
          </cell>
        </row>
        <row r="1635">
          <cell r="A1635">
            <v>1633</v>
          </cell>
          <cell r="B1635" t="str">
            <v>198405072008012004</v>
          </cell>
          <cell r="C1635" t="str">
            <v>570036061</v>
          </cell>
          <cell r="D1635" t="str">
            <v>LISNA</v>
          </cell>
          <cell r="E1635" t="str">
            <v/>
          </cell>
          <cell r="F1635" t="str">
            <v>A.Md.Kep</v>
          </cell>
          <cell r="G1635" t="str">
            <v>TOLITOLI</v>
          </cell>
          <cell r="H1635" t="str">
            <v>07 - 05 - 1984</v>
          </cell>
          <cell r="I1635" t="str">
            <v>II/c</v>
          </cell>
          <cell r="J1635" t="str">
            <v>01 - 01 - 2008</v>
          </cell>
          <cell r="K1635" t="str">
            <v>01 - 12 - 2009</v>
          </cell>
          <cell r="L1635" t="str">
            <v>P</v>
          </cell>
          <cell r="M1635" t="str">
            <v>III/b</v>
          </cell>
          <cell r="N1635" t="str">
            <v>01 - 10 - 2017</v>
          </cell>
          <cell r="O1635" t="str">
            <v>10</v>
          </cell>
          <cell r="P1635" t="str">
            <v>9</v>
          </cell>
          <cell r="Q1635" t="str">
            <v/>
          </cell>
          <cell r="R1635" t="str">
            <v/>
          </cell>
          <cell r="S1635" t="str">
            <v/>
          </cell>
          <cell r="T1635" t="str">
            <v>01 - 04 - 2015</v>
          </cell>
          <cell r="U1635" t="str">
            <v>Perawat Pelaksana Lanjutan</v>
          </cell>
          <cell r="V1635" t="str">
            <v/>
          </cell>
          <cell r="W1635" t="str">
            <v>RUMAH SAKIT UMUM DAERAH MOKOPIDO</v>
          </cell>
          <cell r="X1635" t="str">
            <v>Pemerintah Kabupaten Tolitoli</v>
          </cell>
          <cell r="Y1635" t="str">
            <v>D-III KEPERAWATAN</v>
          </cell>
          <cell r="Z1635" t="str">
            <v>31-12-2004</v>
          </cell>
          <cell r="AA1635" t="str">
            <v>Aktif</v>
          </cell>
          <cell r="AB1635" t="str">
            <v>PNS Daerah Kab./Kota yang bekerja pada Kab./Kota</v>
          </cell>
          <cell r="AC1635" t="str">
            <v>Pemerintah Kab. Tolitoli</v>
          </cell>
          <cell r="AD1635" t="str">
            <v>Pemerintah Kab. Tolitoli</v>
          </cell>
        </row>
        <row r="1636">
          <cell r="A1636">
            <v>1634</v>
          </cell>
          <cell r="B1636" t="str">
            <v>198411262010012024</v>
          </cell>
          <cell r="C1636" t="str">
            <v/>
          </cell>
          <cell r="D1636" t="str">
            <v>NUR ASTUTY</v>
          </cell>
          <cell r="E1636" t="str">
            <v/>
          </cell>
          <cell r="F1636" t="str">
            <v>A.Md.Kep</v>
          </cell>
          <cell r="G1636" t="str">
            <v>DONGGALA</v>
          </cell>
          <cell r="H1636" t="str">
            <v>26 - 11 - 1984</v>
          </cell>
          <cell r="I1636" t="str">
            <v>II/c</v>
          </cell>
          <cell r="J1636" t="str">
            <v>01 - 01 - 2010</v>
          </cell>
          <cell r="K1636" t="str">
            <v>01 - 01 - 2012</v>
          </cell>
          <cell r="L1636" t="str">
            <v>P</v>
          </cell>
          <cell r="M1636" t="str">
            <v>III/a</v>
          </cell>
          <cell r="N1636" t="str">
            <v>01 - 04 - 2017</v>
          </cell>
          <cell r="O1636" t="str">
            <v>5</v>
          </cell>
          <cell r="P1636" t="str">
            <v>3</v>
          </cell>
          <cell r="Q1636" t="str">
            <v/>
          </cell>
          <cell r="R1636" t="str">
            <v/>
          </cell>
          <cell r="S1636" t="str">
            <v/>
          </cell>
          <cell r="T1636" t="str">
            <v>01 - 04 - 2017</v>
          </cell>
          <cell r="U1636" t="str">
            <v>Perawat Pelaksana Lanjutan</v>
          </cell>
          <cell r="V1636" t="str">
            <v/>
          </cell>
          <cell r="W1636" t="str">
            <v>PUSKESMAS DUNGINGIS</v>
          </cell>
          <cell r="X1636" t="str">
            <v>DINAS KESEHATAN</v>
          </cell>
          <cell r="Y1636" t="str">
            <v>D-III KEPERAWATAN</v>
          </cell>
          <cell r="Z1636" t="str">
            <v>31-12-2006</v>
          </cell>
          <cell r="AA1636" t="str">
            <v>Aktif</v>
          </cell>
          <cell r="AB1636" t="str">
            <v>PNS Daerah Kab./Kota yang bekerja pada Kab./Kota</v>
          </cell>
          <cell r="AC1636" t="str">
            <v>Pemerintah Kab. Tolitoli</v>
          </cell>
          <cell r="AD1636" t="str">
            <v>Pemerintah Kab. Tolitoli</v>
          </cell>
        </row>
        <row r="1637">
          <cell r="A1637">
            <v>1635</v>
          </cell>
          <cell r="B1637" t="str">
            <v>198505092009042001</v>
          </cell>
          <cell r="C1637" t="str">
            <v/>
          </cell>
          <cell r="D1637" t="str">
            <v>IRMAWATI</v>
          </cell>
          <cell r="E1637" t="str">
            <v/>
          </cell>
          <cell r="F1637" t="str">
            <v>SKM</v>
          </cell>
          <cell r="G1637" t="str">
            <v>TOLITOLI</v>
          </cell>
          <cell r="H1637" t="str">
            <v>09 - 05 - 1985</v>
          </cell>
          <cell r="I1637" t="str">
            <v>III/a</v>
          </cell>
          <cell r="J1637" t="str">
            <v>01 - 04 - 2009</v>
          </cell>
          <cell r="K1637" t="str">
            <v>01 - 01 - 2011</v>
          </cell>
          <cell r="L1637" t="str">
            <v>P</v>
          </cell>
          <cell r="M1637" t="str">
            <v>III/b</v>
          </cell>
          <cell r="N1637" t="str">
            <v>01 - 10 - 2013</v>
          </cell>
          <cell r="O1637" t="str">
            <v>4</v>
          </cell>
          <cell r="P1637" t="str">
            <v>6</v>
          </cell>
          <cell r="Q1637" t="str">
            <v/>
          </cell>
          <cell r="R1637" t="str">
            <v/>
          </cell>
          <cell r="S1637" t="str">
            <v/>
          </cell>
          <cell r="T1637" t="str">
            <v/>
          </cell>
          <cell r="U1637" t="str">
            <v/>
          </cell>
          <cell r="V1637" t="str">
            <v>FUNGSIONAL UMUM</v>
          </cell>
          <cell r="W1637" t="str">
            <v>PUSKESMAS BANGKIR</v>
          </cell>
          <cell r="X1637" t="str">
            <v>DINAS KESEHATAN</v>
          </cell>
          <cell r="Y1637" t="str">
            <v>S-1 KEMASYARAKATAN EPIDEMICOLOGY</v>
          </cell>
          <cell r="Z1637" t="str">
            <v>31-12-2007</v>
          </cell>
          <cell r="AA1637" t="str">
            <v>Aktif</v>
          </cell>
          <cell r="AB1637" t="str">
            <v>PNS Daerah Kab./Kota yang bekerja pada Kab./Kota</v>
          </cell>
          <cell r="AC1637" t="str">
            <v>Pemerintah Kab. Tolitoli</v>
          </cell>
          <cell r="AD1637" t="str">
            <v>Pemerintah Kab. Tolitoli</v>
          </cell>
        </row>
        <row r="1638">
          <cell r="A1638">
            <v>1636</v>
          </cell>
          <cell r="B1638" t="str">
            <v>196601051988032019</v>
          </cell>
          <cell r="C1638" t="str">
            <v>131743576</v>
          </cell>
          <cell r="D1638" t="str">
            <v>NI MADE SUNIASIH</v>
          </cell>
          <cell r="E1638" t="str">
            <v/>
          </cell>
          <cell r="F1638" t="str">
            <v>S.Pd SD</v>
          </cell>
          <cell r="G1638" t="str">
            <v>TABANAN</v>
          </cell>
          <cell r="H1638" t="str">
            <v>05 - 01 - 1966</v>
          </cell>
          <cell r="I1638" t="str">
            <v>II/a</v>
          </cell>
          <cell r="J1638" t="str">
            <v>01 - 03 - 1988</v>
          </cell>
          <cell r="K1638" t="str">
            <v>01 - 03 - 1990</v>
          </cell>
          <cell r="L1638" t="str">
            <v>P</v>
          </cell>
          <cell r="M1638" t="str">
            <v>IV/a</v>
          </cell>
          <cell r="N1638" t="str">
            <v>01 - 04 - 2012</v>
          </cell>
          <cell r="O1638" t="str">
            <v>19</v>
          </cell>
          <cell r="P1638" t="str">
            <v>1</v>
          </cell>
          <cell r="Q1638" t="str">
            <v/>
          </cell>
          <cell r="R1638" t="str">
            <v/>
          </cell>
          <cell r="S1638" t="str">
            <v/>
          </cell>
          <cell r="T1638" t="str">
            <v>01 - 04 - 2012</v>
          </cell>
          <cell r="U1638" t="str">
            <v>Guru Pembina</v>
          </cell>
          <cell r="V1638" t="str">
            <v/>
          </cell>
          <cell r="W1638" t="str">
            <v>SDN LAMPASIO</v>
          </cell>
          <cell r="X1638" t="str">
            <v>CABANG DISPENBUD KECAMATAN LAMPASIO</v>
          </cell>
          <cell r="Y1638" t="str">
            <v>S-1/STRATA SATU</v>
          </cell>
          <cell r="Z1638" t="str">
            <v>16-03-2011</v>
          </cell>
          <cell r="AA1638" t="str">
            <v>Aktif</v>
          </cell>
          <cell r="AB1638" t="str">
            <v>PNS Daerah Kab./Kota yang bekerja pada Kab./Kota</v>
          </cell>
          <cell r="AC1638" t="str">
            <v>Pemerintah Kab. Tolitoli</v>
          </cell>
          <cell r="AD1638" t="str">
            <v>Pemerintah Kab. Tolitoli</v>
          </cell>
        </row>
        <row r="1639">
          <cell r="A1639">
            <v>1637</v>
          </cell>
          <cell r="B1639" t="str">
            <v>197109201998011001</v>
          </cell>
          <cell r="C1639" t="str">
            <v>132184310</v>
          </cell>
          <cell r="D1639" t="str">
            <v>ELIAS KARANGAN</v>
          </cell>
          <cell r="E1639" t="str">
            <v/>
          </cell>
          <cell r="F1639" t="str">
            <v>S.PD</v>
          </cell>
          <cell r="G1639" t="str">
            <v>TORAJA</v>
          </cell>
          <cell r="H1639" t="str">
            <v>20 - 09 - 1971</v>
          </cell>
          <cell r="I1639" t="str">
            <v>III/a</v>
          </cell>
          <cell r="J1639" t="str">
            <v>01 - 01 - 1998</v>
          </cell>
          <cell r="K1639" t="str">
            <v>01 - 05 - 1999</v>
          </cell>
          <cell r="L1639" t="str">
            <v>L</v>
          </cell>
          <cell r="M1639" t="str">
            <v>IV/a</v>
          </cell>
          <cell r="N1639" t="str">
            <v>01 - 04 - 2011</v>
          </cell>
          <cell r="O1639" t="str">
            <v>13</v>
          </cell>
          <cell r="P1639" t="str">
            <v>3</v>
          </cell>
          <cell r="Q1639" t="str">
            <v/>
          </cell>
          <cell r="R1639" t="str">
            <v/>
          </cell>
          <cell r="S1639" t="str">
            <v/>
          </cell>
          <cell r="T1639" t="str">
            <v>11 - 09 - 2013</v>
          </cell>
          <cell r="U1639" t="str">
            <v>Guru Pembina</v>
          </cell>
          <cell r="V1639" t="str">
            <v/>
          </cell>
          <cell r="W1639" t="str">
            <v>SMP NEGERI 9 OGODEIDE</v>
          </cell>
          <cell r="X1639" t="str">
            <v>CABANG DISPENBUD KECAMATAN OGODEIDE</v>
          </cell>
          <cell r="Y1639" t="str">
            <v>S-1 BAHASA INDONESIA</v>
          </cell>
          <cell r="Z1639" t="str">
            <v>31-12-1995</v>
          </cell>
          <cell r="AA1639" t="str">
            <v>Aktif</v>
          </cell>
          <cell r="AB1639" t="str">
            <v>PNS Daerah Kab./Kota yang bekerja pada Kab./Kota</v>
          </cell>
          <cell r="AC1639" t="str">
            <v>Pemerintah Kab. Tolitoli</v>
          </cell>
          <cell r="AD1639" t="str">
            <v>Pemerintah Kab. Tolitoli</v>
          </cell>
        </row>
        <row r="1640">
          <cell r="A1640">
            <v>1638</v>
          </cell>
          <cell r="B1640" t="str">
            <v>198402212010012017</v>
          </cell>
          <cell r="C1640" t="str">
            <v/>
          </cell>
          <cell r="D1640" t="str">
            <v>FEBRIANY ASTIN YESTI</v>
          </cell>
          <cell r="E1640" t="str">
            <v/>
          </cell>
          <cell r="F1640" t="str">
            <v>SE</v>
          </cell>
          <cell r="G1640" t="str">
            <v>MANADO</v>
          </cell>
          <cell r="H1640" t="str">
            <v>21 - 02 - 1984</v>
          </cell>
          <cell r="I1640" t="str">
            <v>II/a</v>
          </cell>
          <cell r="J1640" t="str">
            <v>01 - 01 - 2010</v>
          </cell>
          <cell r="K1640" t="str">
            <v>01 - 01 - 2012</v>
          </cell>
          <cell r="L1640" t="str">
            <v>P</v>
          </cell>
          <cell r="M1640" t="str">
            <v>III/a</v>
          </cell>
          <cell r="N1640" t="str">
            <v>01 - 10 - 2015</v>
          </cell>
          <cell r="O1640" t="str">
            <v>5</v>
          </cell>
          <cell r="P1640" t="str">
            <v>9</v>
          </cell>
          <cell r="Q1640" t="str">
            <v/>
          </cell>
          <cell r="R1640" t="str">
            <v/>
          </cell>
          <cell r="S1640" t="str">
            <v/>
          </cell>
          <cell r="T1640" t="str">
            <v/>
          </cell>
          <cell r="U1640" t="str">
            <v/>
          </cell>
          <cell r="V1640" t="str">
            <v>FUNGSIONAL UMUM</v>
          </cell>
          <cell r="W1640" t="str">
            <v>SUBBID SUMBER DAYA ALAM</v>
          </cell>
          <cell r="X1640" t="str">
            <v>BIDANG PEREKONOMIAN</v>
          </cell>
          <cell r="Y1640" t="str">
            <v>S-1 EKONOMI MANAJEMEN</v>
          </cell>
          <cell r="Z1640" t="str">
            <v>31-12-2013</v>
          </cell>
          <cell r="AA1640" t="str">
            <v>Aktif</v>
          </cell>
          <cell r="AB1640" t="str">
            <v>PNS Daerah Kab./Kota yang bekerja pada Kab./Kota</v>
          </cell>
          <cell r="AC1640" t="str">
            <v>Pemerintah Kab. Tolitoli</v>
          </cell>
          <cell r="AD1640" t="str">
            <v>Pemerintah Kab. Tolitoli</v>
          </cell>
        </row>
        <row r="1641">
          <cell r="A1641">
            <v>1639</v>
          </cell>
          <cell r="B1641" t="str">
            <v>198604232009042002</v>
          </cell>
          <cell r="C1641" t="str">
            <v/>
          </cell>
          <cell r="D1641" t="str">
            <v>ERNAWATI</v>
          </cell>
          <cell r="E1641" t="str">
            <v/>
          </cell>
          <cell r="F1641" t="str">
            <v>A.Md.Keb</v>
          </cell>
          <cell r="G1641" t="str">
            <v>PALU</v>
          </cell>
          <cell r="H1641" t="str">
            <v>23 - 04 - 1986</v>
          </cell>
          <cell r="I1641" t="str">
            <v>II/c</v>
          </cell>
          <cell r="J1641" t="str">
            <v>01 - 04 - 2009</v>
          </cell>
          <cell r="K1641" t="str">
            <v>01 - 01 - 2011</v>
          </cell>
          <cell r="L1641" t="str">
            <v>P</v>
          </cell>
          <cell r="M1641" t="str">
            <v>III/b</v>
          </cell>
          <cell r="N1641" t="str">
            <v>01 - 04 - 2017</v>
          </cell>
          <cell r="O1641" t="str">
            <v>6</v>
          </cell>
          <cell r="P1641" t="str">
            <v>0</v>
          </cell>
          <cell r="Q1641" t="str">
            <v/>
          </cell>
          <cell r="R1641" t="str">
            <v/>
          </cell>
          <cell r="S1641" t="str">
            <v/>
          </cell>
          <cell r="T1641" t="str">
            <v>13 - 06 - 2015</v>
          </cell>
          <cell r="U1641" t="str">
            <v>Bidan Mahir / Lanjutan</v>
          </cell>
          <cell r="V1641" t="str">
            <v/>
          </cell>
          <cell r="W1641" t="str">
            <v>Sub Bidang Pelayanan Medis Dan Keperawatan</v>
          </cell>
          <cell r="X1641" t="str">
            <v>BIDANG PELAYANAN</v>
          </cell>
          <cell r="Y1641" t="str">
            <v>D-III KEBIDANAN</v>
          </cell>
          <cell r="Z1641" t="str">
            <v>31-12-2008</v>
          </cell>
          <cell r="AA1641" t="str">
            <v>Aktif</v>
          </cell>
          <cell r="AB1641" t="str">
            <v>PNS Daerah Kab./Kota yang bekerja pada Kab./Kota</v>
          </cell>
          <cell r="AC1641" t="str">
            <v>Pemerintah Kab. Tolitoli</v>
          </cell>
          <cell r="AD1641" t="str">
            <v>Pemerintah Kab. Tolitoli</v>
          </cell>
        </row>
        <row r="1642">
          <cell r="A1642">
            <v>1640</v>
          </cell>
          <cell r="B1642" t="str">
            <v>197412102000032005</v>
          </cell>
          <cell r="C1642" t="str">
            <v>140352700</v>
          </cell>
          <cell r="D1642" t="str">
            <v>SUNARTI</v>
          </cell>
          <cell r="E1642" t="str">
            <v/>
          </cell>
          <cell r="F1642" t="str">
            <v>A.Md</v>
          </cell>
          <cell r="G1642" t="str">
            <v>TOLITOLI</v>
          </cell>
          <cell r="H1642" t="str">
            <v>10 - 12 - 1974</v>
          </cell>
          <cell r="I1642" t="str">
            <v>II/b</v>
          </cell>
          <cell r="J1642" t="str">
            <v>01 - 03 - 2000</v>
          </cell>
          <cell r="K1642" t="str">
            <v>01 - 04 - 2001</v>
          </cell>
          <cell r="L1642" t="str">
            <v>P</v>
          </cell>
          <cell r="M1642" t="str">
            <v>III/d</v>
          </cell>
          <cell r="N1642" t="str">
            <v>01 - 10 - 2014</v>
          </cell>
          <cell r="O1642" t="str">
            <v>12</v>
          </cell>
          <cell r="P1642" t="str">
            <v>7</v>
          </cell>
          <cell r="Q1642" t="str">
            <v/>
          </cell>
          <cell r="R1642" t="str">
            <v/>
          </cell>
          <cell r="S1642" t="str">
            <v/>
          </cell>
          <cell r="T1642" t="str">
            <v>01 - 10 - 2014</v>
          </cell>
          <cell r="U1642" t="str">
            <v>Nutrisionis Penyelia</v>
          </cell>
          <cell r="V1642" t="str">
            <v/>
          </cell>
          <cell r="W1642" t="str">
            <v>Seksi Kesehatan Keluarga Dan Gizi</v>
          </cell>
          <cell r="X1642" t="str">
            <v>Dinas Kesehatan</v>
          </cell>
          <cell r="Y1642" t="str">
            <v>D-III KESEHATAN GIZI</v>
          </cell>
          <cell r="Z1642" t="str">
            <v>31-12-1997</v>
          </cell>
          <cell r="AA1642" t="str">
            <v>Aktif</v>
          </cell>
          <cell r="AB1642" t="str">
            <v>PNS Daerah Kab./Kota yang bekerja pada Kab./Kota</v>
          </cell>
          <cell r="AC1642" t="str">
            <v>Pemerintah Kab. Tolitoli</v>
          </cell>
          <cell r="AD1642" t="str">
            <v>Pemerintah Kab. Tolitoli</v>
          </cell>
        </row>
        <row r="1643">
          <cell r="A1643">
            <v>1641</v>
          </cell>
          <cell r="B1643" t="str">
            <v>196208051984121010</v>
          </cell>
          <cell r="C1643" t="str">
            <v>131210469</v>
          </cell>
          <cell r="D1643" t="str">
            <v>MUHAMMAD BAHARTA</v>
          </cell>
          <cell r="E1643" t="str">
            <v/>
          </cell>
          <cell r="F1643" t="str">
            <v>A.Ma.Pd</v>
          </cell>
          <cell r="G1643" t="str">
            <v>NONAPAN</v>
          </cell>
          <cell r="H1643" t="str">
            <v>05 - 08 - 1962</v>
          </cell>
          <cell r="I1643" t="str">
            <v>II/a</v>
          </cell>
          <cell r="J1643" t="str">
            <v>01 - 12 - 1984</v>
          </cell>
          <cell r="K1643" t="str">
            <v>01 - 10 - 1986</v>
          </cell>
          <cell r="L1643" t="str">
            <v>L</v>
          </cell>
          <cell r="M1643" t="str">
            <v>IV/a</v>
          </cell>
          <cell r="N1643" t="str">
            <v>01 - 10 - 2004</v>
          </cell>
          <cell r="O1643" t="str">
            <v>14</v>
          </cell>
          <cell r="P1643" t="str">
            <v>10</v>
          </cell>
          <cell r="Q1643" t="str">
            <v/>
          </cell>
          <cell r="R1643" t="str">
            <v/>
          </cell>
          <cell r="S1643" t="str">
            <v/>
          </cell>
          <cell r="T1643" t="str">
            <v>22 - 02 - 2007</v>
          </cell>
          <cell r="U1643" t="str">
            <v>Pengawas Sekolah Utama - Taman Kanak Kanak / Sekolah Dasar</v>
          </cell>
          <cell r="V1643" t="str">
            <v/>
          </cell>
          <cell r="W1643" t="str">
            <v>CABANG DISPENBUD KECAMATAN LAMPASIO</v>
          </cell>
          <cell r="X1643" t="str">
            <v/>
          </cell>
          <cell r="Y1643" t="str">
            <v>D-II/A-II</v>
          </cell>
          <cell r="Z1643" t="str">
            <v>31-12-2001</v>
          </cell>
          <cell r="AA1643" t="str">
            <v>Aktif</v>
          </cell>
          <cell r="AB1643" t="str">
            <v>PNS Daerah Kab./Kota yang bekerja pada Kab./Kota</v>
          </cell>
          <cell r="AC1643" t="str">
            <v>Pemerintah Kab. Tolitoli</v>
          </cell>
          <cell r="AD1643" t="str">
            <v>Pemerintah Kab. Tolitoli</v>
          </cell>
        </row>
        <row r="1644">
          <cell r="A1644">
            <v>1642</v>
          </cell>
          <cell r="B1644" t="str">
            <v>198010192006041016</v>
          </cell>
          <cell r="C1644" t="str">
            <v>570021212</v>
          </cell>
          <cell r="D1644" t="str">
            <v>KHALID</v>
          </cell>
          <cell r="E1644" t="str">
            <v/>
          </cell>
          <cell r="F1644" t="str">
            <v>A.Md.Kep</v>
          </cell>
          <cell r="G1644" t="str">
            <v>TOLITOLI</v>
          </cell>
          <cell r="H1644" t="str">
            <v>19 - 10 - 1980</v>
          </cell>
          <cell r="I1644" t="str">
            <v>II/a</v>
          </cell>
          <cell r="J1644" t="str">
            <v>01 - 04 - 2006</v>
          </cell>
          <cell r="K1644" t="str">
            <v>01 - 10 - 2007</v>
          </cell>
          <cell r="L1644" t="str">
            <v>L</v>
          </cell>
          <cell r="M1644" t="str">
            <v>III/b</v>
          </cell>
          <cell r="N1644" t="str">
            <v>01 - 10 - 2017</v>
          </cell>
          <cell r="O1644" t="str">
            <v>12</v>
          </cell>
          <cell r="P1644" t="str">
            <v>2</v>
          </cell>
          <cell r="Q1644" t="str">
            <v/>
          </cell>
          <cell r="R1644" t="str">
            <v/>
          </cell>
          <cell r="S1644" t="str">
            <v/>
          </cell>
          <cell r="T1644" t="str">
            <v>01 - 04 - 2015</v>
          </cell>
          <cell r="U1644" t="str">
            <v>Perawat Pelaksana Lanjutan</v>
          </cell>
          <cell r="V1644" t="str">
            <v/>
          </cell>
          <cell r="W1644" t="str">
            <v>Sub Bidang Pelayanan Medis Dan Keperawatan</v>
          </cell>
          <cell r="X1644" t="str">
            <v>BIDANG PELAYANAN</v>
          </cell>
          <cell r="Y1644" t="str">
            <v>D-III KEPERAWATAN</v>
          </cell>
          <cell r="Z1644" t="str">
            <v>31-12-2007</v>
          </cell>
          <cell r="AA1644" t="str">
            <v>Aktif</v>
          </cell>
          <cell r="AB1644" t="str">
            <v>PNS Daerah Kab./Kota yang bekerja pada Kab./Kota</v>
          </cell>
          <cell r="AC1644" t="str">
            <v>Pemerintah Kab. Tolitoli</v>
          </cell>
          <cell r="AD1644" t="str">
            <v>Pemerintah Kab. Tolitoli</v>
          </cell>
        </row>
        <row r="1645">
          <cell r="A1645">
            <v>1643</v>
          </cell>
          <cell r="B1645" t="str">
            <v>197208182006042026</v>
          </cell>
          <cell r="C1645" t="str">
            <v>570021398</v>
          </cell>
          <cell r="D1645" t="str">
            <v>MASNUR</v>
          </cell>
          <cell r="E1645" t="str">
            <v/>
          </cell>
          <cell r="F1645" t="str">
            <v>S.Ag</v>
          </cell>
          <cell r="G1645" t="str">
            <v>TOLITOLI</v>
          </cell>
          <cell r="H1645" t="str">
            <v>18 - 08 - 1972</v>
          </cell>
          <cell r="I1645" t="str">
            <v>III/a</v>
          </cell>
          <cell r="J1645" t="str">
            <v>01 - 04 - 2006</v>
          </cell>
          <cell r="K1645" t="str">
            <v>01 - 10 - 2007</v>
          </cell>
          <cell r="L1645" t="str">
            <v>P</v>
          </cell>
          <cell r="M1645" t="str">
            <v>III/c</v>
          </cell>
          <cell r="N1645" t="str">
            <v>01 - 04 - 2013</v>
          </cell>
          <cell r="O1645" t="str">
            <v>13</v>
          </cell>
          <cell r="P1645" t="str">
            <v>0</v>
          </cell>
          <cell r="Q1645" t="str">
            <v/>
          </cell>
          <cell r="R1645" t="str">
            <v/>
          </cell>
          <cell r="S1645" t="str">
            <v/>
          </cell>
          <cell r="T1645" t="str">
            <v/>
          </cell>
          <cell r="U1645" t="str">
            <v>Guru Dewasa</v>
          </cell>
          <cell r="V1645" t="str">
            <v/>
          </cell>
          <cell r="W1645" t="str">
            <v>SMP NEGERI 2 DAMPAL SELATAN</v>
          </cell>
          <cell r="X1645" t="str">
            <v>CABANG DISPENBUD KECAMATAN DAMPAL SELATAN</v>
          </cell>
          <cell r="Y1645" t="str">
            <v>S-1 PENDIDIKAN AGAMA ISLAM</v>
          </cell>
          <cell r="Z1645" t="str">
            <v>31-12-1996</v>
          </cell>
          <cell r="AA1645" t="str">
            <v>Aktif</v>
          </cell>
          <cell r="AB1645" t="str">
            <v>PNS Daerah Kab./Kota yang bekerja pada Kab./Kota</v>
          </cell>
          <cell r="AC1645" t="str">
            <v>Pemerintah Kab. Tolitoli</v>
          </cell>
          <cell r="AD1645" t="str">
            <v>Pemerintah Kab. Tolitoli</v>
          </cell>
        </row>
        <row r="1646">
          <cell r="A1646">
            <v>1644</v>
          </cell>
          <cell r="B1646" t="str">
            <v>196109171985111001</v>
          </cell>
          <cell r="C1646" t="str">
            <v>140172737</v>
          </cell>
          <cell r="D1646" t="str">
            <v>ABD MUIS R PAKAYA</v>
          </cell>
          <cell r="E1646" t="str">
            <v/>
          </cell>
          <cell r="F1646" t="str">
            <v/>
          </cell>
          <cell r="G1646" t="str">
            <v>GORONTALO</v>
          </cell>
          <cell r="H1646" t="str">
            <v>17 - 09 - 1961</v>
          </cell>
          <cell r="I1646" t="str">
            <v>I/b</v>
          </cell>
          <cell r="J1646" t="str">
            <v>01 - 11 - 1985</v>
          </cell>
          <cell r="K1646" t="str">
            <v>01 - 06 - 1987</v>
          </cell>
          <cell r="L1646" t="str">
            <v>L</v>
          </cell>
          <cell r="M1646" t="str">
            <v>II/c</v>
          </cell>
          <cell r="N1646" t="str">
            <v>30 - 09 - 2008</v>
          </cell>
          <cell r="O1646" t="str">
            <v>19</v>
          </cell>
          <cell r="P1646" t="str">
            <v>11</v>
          </cell>
          <cell r="Q1646" t="str">
            <v/>
          </cell>
          <cell r="R1646" t="str">
            <v/>
          </cell>
          <cell r="S1646" t="str">
            <v/>
          </cell>
          <cell r="T1646" t="str">
            <v/>
          </cell>
          <cell r="U1646" t="str">
            <v/>
          </cell>
          <cell r="V1646" t="str">
            <v>STAF</v>
          </cell>
          <cell r="W1646" t="str">
            <v>PUSKESMAS BAOLAN</v>
          </cell>
          <cell r="X1646" t="str">
            <v>DINAS KESEHATAN</v>
          </cell>
          <cell r="Y1646" t="str">
            <v>SMP</v>
          </cell>
          <cell r="Z1646" t="str">
            <v>31-12-1980</v>
          </cell>
          <cell r="AA1646" t="str">
            <v>Aktif</v>
          </cell>
          <cell r="AB1646" t="str">
            <v>PNS Daerah Kab./Kota yang bekerja pada Kab./Kota</v>
          </cell>
          <cell r="AC1646" t="str">
            <v>Pemerintah Kab. Tolitoli</v>
          </cell>
          <cell r="AD1646" t="str">
            <v>Pemerintah Kab. Tolitoli</v>
          </cell>
        </row>
        <row r="1647">
          <cell r="A1647">
            <v>1645</v>
          </cell>
          <cell r="B1647" t="str">
            <v>196604042015022001</v>
          </cell>
          <cell r="C1647" t="str">
            <v/>
          </cell>
          <cell r="D1647" t="str">
            <v>NURBAYA BAKAR UMAR</v>
          </cell>
          <cell r="E1647" t="str">
            <v/>
          </cell>
          <cell r="F1647" t="str">
            <v/>
          </cell>
          <cell r="G1647" t="str">
            <v>TOLITOLI</v>
          </cell>
          <cell r="H1647" t="str">
            <v>04 - 04 - 1966</v>
          </cell>
          <cell r="I1647" t="str">
            <v>II/a</v>
          </cell>
          <cell r="J1647" t="str">
            <v>01 - 02 - 2015</v>
          </cell>
          <cell r="K1647" t="str">
            <v>01 - 09 - 2016</v>
          </cell>
          <cell r="L1647" t="str">
            <v>P</v>
          </cell>
          <cell r="M1647" t="str">
            <v>II/a</v>
          </cell>
          <cell r="N1647" t="str">
            <v>01 - 02 - 2015</v>
          </cell>
          <cell r="O1647" t="str">
            <v>11</v>
          </cell>
          <cell r="P1647" t="str">
            <v>1</v>
          </cell>
          <cell r="Q1647" t="str">
            <v/>
          </cell>
          <cell r="R1647" t="str">
            <v/>
          </cell>
          <cell r="S1647" t="str">
            <v/>
          </cell>
          <cell r="T1647" t="str">
            <v/>
          </cell>
          <cell r="U1647" t="str">
            <v/>
          </cell>
          <cell r="V1647" t="str">
            <v>PENGADMINISTRASI UMUM</v>
          </cell>
          <cell r="W1647" t="str">
            <v>PUSKESMAS BAOLAN</v>
          </cell>
          <cell r="X1647" t="str">
            <v>DINAS KESEHATAN</v>
          </cell>
          <cell r="Y1647" t="str">
            <v>SMA IPS</v>
          </cell>
          <cell r="Z1647" t="str">
            <v>02-05-1985</v>
          </cell>
          <cell r="AA1647" t="str">
            <v>Aktif</v>
          </cell>
          <cell r="AB1647" t="str">
            <v>PNS Daerah Kab./Kota yang bekerja pada Kab./Kota</v>
          </cell>
          <cell r="AC1647" t="str">
            <v>Pemerintah Kab. Tolitoli</v>
          </cell>
          <cell r="AD1647" t="str">
            <v>Pemerintah Kab. Tolitoli</v>
          </cell>
        </row>
        <row r="1648">
          <cell r="A1648">
            <v>1646</v>
          </cell>
          <cell r="B1648" t="str">
            <v>197004291997032002</v>
          </cell>
          <cell r="C1648" t="str">
            <v>140336934</v>
          </cell>
          <cell r="D1648" t="str">
            <v>SUNARMI</v>
          </cell>
          <cell r="E1648" t="str">
            <v/>
          </cell>
          <cell r="F1648" t="str">
            <v>A.Md</v>
          </cell>
          <cell r="G1648" t="str">
            <v>PALOPO</v>
          </cell>
          <cell r="H1648" t="str">
            <v>29 - 04 - 1970</v>
          </cell>
          <cell r="I1648" t="str">
            <v>II/b</v>
          </cell>
          <cell r="J1648" t="str">
            <v>01 - 03 - 1997</v>
          </cell>
          <cell r="K1648" t="str">
            <v>01 - 03 - 1998</v>
          </cell>
          <cell r="L1648" t="str">
            <v>P</v>
          </cell>
          <cell r="M1648" t="str">
            <v>III/d</v>
          </cell>
          <cell r="N1648" t="str">
            <v>01 - 04 - 2012</v>
          </cell>
          <cell r="O1648" t="str">
            <v>13</v>
          </cell>
          <cell r="P1648" t="str">
            <v>1</v>
          </cell>
          <cell r="Q1648" t="str">
            <v/>
          </cell>
          <cell r="R1648" t="str">
            <v/>
          </cell>
          <cell r="S1648" t="str">
            <v/>
          </cell>
          <cell r="T1648" t="str">
            <v>01 - 04 - 2012</v>
          </cell>
          <cell r="U1648" t="str">
            <v>Nutrisionis Penyelia</v>
          </cell>
          <cell r="V1648" t="str">
            <v/>
          </cell>
          <cell r="W1648" t="str">
            <v>PUSKESMAS BAOLAN</v>
          </cell>
          <cell r="X1648" t="str">
            <v>DINAS KESEHATAN</v>
          </cell>
          <cell r="Y1648" t="str">
            <v>D-III SARJANA MUDA</v>
          </cell>
          <cell r="Z1648" t="str">
            <v/>
          </cell>
          <cell r="AA1648" t="str">
            <v>Aktif</v>
          </cell>
          <cell r="AB1648" t="str">
            <v>PNS Daerah Kab./Kota yang bekerja pada Kab./Kota</v>
          </cell>
          <cell r="AC1648" t="str">
            <v>Pemerintah Kab. Tolitoli</v>
          </cell>
          <cell r="AD1648" t="str">
            <v>Pemerintah Kab. Tolitoli</v>
          </cell>
        </row>
        <row r="1649">
          <cell r="A1649">
            <v>1647</v>
          </cell>
          <cell r="B1649" t="str">
            <v>197404242000122005</v>
          </cell>
          <cell r="C1649" t="str">
            <v>140358997</v>
          </cell>
          <cell r="D1649" t="str">
            <v>ASTIN ASIS</v>
          </cell>
          <cell r="E1649" t="str">
            <v/>
          </cell>
          <cell r="F1649" t="str">
            <v>A.Md.Keb</v>
          </cell>
          <cell r="G1649" t="str">
            <v>MAKASSAR</v>
          </cell>
          <cell r="H1649" t="str">
            <v>24 - 04 - 1974</v>
          </cell>
          <cell r="I1649" t="str">
            <v>II/a</v>
          </cell>
          <cell r="J1649" t="str">
            <v>01 - 12 - 2000</v>
          </cell>
          <cell r="K1649" t="str">
            <v>01 - 12 - 2002</v>
          </cell>
          <cell r="L1649" t="str">
            <v>P</v>
          </cell>
          <cell r="M1649" t="str">
            <v>III/c</v>
          </cell>
          <cell r="N1649" t="str">
            <v>01 - 10 - 2016</v>
          </cell>
          <cell r="O1649" t="str">
            <v>17</v>
          </cell>
          <cell r="P1649" t="str">
            <v>2</v>
          </cell>
          <cell r="Q1649" t="str">
            <v/>
          </cell>
          <cell r="R1649" t="str">
            <v/>
          </cell>
          <cell r="S1649" t="str">
            <v/>
          </cell>
          <cell r="T1649" t="str">
            <v>01 - 10 - 2016</v>
          </cell>
          <cell r="U1649" t="str">
            <v>Bidan Penyelia</v>
          </cell>
          <cell r="V1649" t="str">
            <v/>
          </cell>
          <cell r="W1649" t="str">
            <v>SEKSI PELAYANAN MEDIS DAN KEPERAWATAN</v>
          </cell>
          <cell r="X1649" t="str">
            <v>BIDANG PELAYANAN</v>
          </cell>
          <cell r="Y1649" t="str">
            <v>D-III KEBIDANAN</v>
          </cell>
          <cell r="Z1649" t="str">
            <v>31-12-2013</v>
          </cell>
          <cell r="AA1649" t="str">
            <v>Aktif</v>
          </cell>
          <cell r="AB1649" t="str">
            <v>PNS Daerah Kab./Kota yang bekerja pada Kab./Kota</v>
          </cell>
          <cell r="AC1649" t="str">
            <v>Pemerintah Kab. Tolitoli</v>
          </cell>
          <cell r="AD1649" t="str">
            <v>Pemerintah Kab. Tolitoli</v>
          </cell>
        </row>
        <row r="1650">
          <cell r="A1650">
            <v>1648</v>
          </cell>
          <cell r="B1650" t="str">
            <v>198205062014092003</v>
          </cell>
          <cell r="C1650" t="str">
            <v/>
          </cell>
          <cell r="D1650" t="str">
            <v>SYAMSIAR</v>
          </cell>
          <cell r="E1650" t="str">
            <v/>
          </cell>
          <cell r="F1650" t="str">
            <v>A.Ma</v>
          </cell>
          <cell r="G1650" t="str">
            <v>TOLITOLI</v>
          </cell>
          <cell r="H1650" t="str">
            <v>06 - 05 - 1982</v>
          </cell>
          <cell r="I1650" t="str">
            <v>II/b</v>
          </cell>
          <cell r="J1650" t="str">
            <v>01 - 09 - 2014</v>
          </cell>
          <cell r="K1650" t="str">
            <v>01 - 12 - 2015</v>
          </cell>
          <cell r="L1650" t="str">
            <v>P</v>
          </cell>
          <cell r="M1650" t="str">
            <v>II/b</v>
          </cell>
          <cell r="N1650" t="str">
            <v>01 - 09 - 2014</v>
          </cell>
          <cell r="O1650" t="str">
            <v>12</v>
          </cell>
          <cell r="P1650" t="str">
            <v>8</v>
          </cell>
          <cell r="Q1650" t="str">
            <v/>
          </cell>
          <cell r="R1650" t="str">
            <v/>
          </cell>
          <cell r="S1650" t="str">
            <v/>
          </cell>
          <cell r="T1650" t="str">
            <v/>
          </cell>
          <cell r="U1650" t="str">
            <v/>
          </cell>
          <cell r="V1650" t="str">
            <v>GURU SD</v>
          </cell>
          <cell r="W1650" t="str">
            <v>SD Negeri 5 Tambun</v>
          </cell>
          <cell r="X1650" t="str">
            <v>Dinas Pendidikan Dan Kebudayaan</v>
          </cell>
          <cell r="Y1650" t="str">
            <v>D-II PGSDI/MI</v>
          </cell>
          <cell r="Z1650" t="str">
            <v>01-07-2004</v>
          </cell>
          <cell r="AA1650" t="str">
            <v>Aktif</v>
          </cell>
          <cell r="AB1650" t="str">
            <v>PNS Daerah Kab./Kota yang bekerja pada Kab./Kota</v>
          </cell>
          <cell r="AC1650" t="str">
            <v>Pemerintah Kab. Tolitoli</v>
          </cell>
          <cell r="AD1650" t="str">
            <v>Pemerintah Kab. Tolitoli</v>
          </cell>
        </row>
        <row r="1651">
          <cell r="A1651">
            <v>1649</v>
          </cell>
          <cell r="B1651" t="str">
            <v>196904122009061005</v>
          </cell>
          <cell r="C1651" t="str">
            <v/>
          </cell>
          <cell r="D1651" t="str">
            <v>PAISAL</v>
          </cell>
          <cell r="E1651" t="str">
            <v/>
          </cell>
          <cell r="F1651" t="str">
            <v/>
          </cell>
          <cell r="G1651" t="str">
            <v>TOLITOLI</v>
          </cell>
          <cell r="H1651" t="str">
            <v>12 - 04 - 1969</v>
          </cell>
          <cell r="I1651" t="str">
            <v>II/a</v>
          </cell>
          <cell r="J1651" t="str">
            <v>01 - 06 - 2009</v>
          </cell>
          <cell r="K1651" t="str">
            <v>01 - 06 - 2009</v>
          </cell>
          <cell r="L1651" t="str">
            <v>L</v>
          </cell>
          <cell r="M1651" t="str">
            <v>II/c</v>
          </cell>
          <cell r="N1651" t="str">
            <v>01 - 04 - 2018</v>
          </cell>
          <cell r="O1651" t="str">
            <v>17</v>
          </cell>
          <cell r="P1651" t="str">
            <v>7</v>
          </cell>
          <cell r="Q1651" t="str">
            <v/>
          </cell>
          <cell r="R1651" t="str">
            <v/>
          </cell>
          <cell r="S1651" t="str">
            <v/>
          </cell>
          <cell r="T1651" t="str">
            <v/>
          </cell>
          <cell r="U1651" t="str">
            <v/>
          </cell>
          <cell r="V1651" t="str">
            <v>PENGELOLA ADMINISTRASI PELAYANAN UMUM</v>
          </cell>
          <cell r="W1651" t="str">
            <v>Seksi Pemberdayaan Masyarakat Desa / Kelurahan</v>
          </cell>
          <cell r="X1651" t="str">
            <v>Kecamatan Dondo</v>
          </cell>
          <cell r="Y1651" t="str">
            <v>SMA ILMU ILMU SOSIAL</v>
          </cell>
          <cell r="Z1651" t="str">
            <v>01-01-1989</v>
          </cell>
          <cell r="AA1651" t="str">
            <v>Aktif</v>
          </cell>
          <cell r="AB1651" t="str">
            <v>PNS Daerah Kab./Kota yang bekerja pada Kab./Kota</v>
          </cell>
          <cell r="AC1651" t="str">
            <v>Pemerintah Kab. Tolitoli</v>
          </cell>
          <cell r="AD1651" t="str">
            <v>Pemerintah Kab. Tolitoli</v>
          </cell>
        </row>
        <row r="1652">
          <cell r="A1652">
            <v>1650</v>
          </cell>
          <cell r="B1652" t="str">
            <v>196412311987032101</v>
          </cell>
          <cell r="C1652" t="str">
            <v>140197031</v>
          </cell>
          <cell r="D1652" t="str">
            <v>MAGDALENA</v>
          </cell>
          <cell r="E1652" t="str">
            <v/>
          </cell>
          <cell r="F1652" t="str">
            <v/>
          </cell>
          <cell r="G1652" t="str">
            <v>PINRANG</v>
          </cell>
          <cell r="H1652" t="str">
            <v>31 - 12 - 1964</v>
          </cell>
          <cell r="I1652" t="str">
            <v>II/a</v>
          </cell>
          <cell r="J1652" t="str">
            <v>01 - 03 - 1987</v>
          </cell>
          <cell r="K1652" t="str">
            <v>01 - 09 - 1988</v>
          </cell>
          <cell r="L1652" t="str">
            <v>P</v>
          </cell>
          <cell r="M1652" t="str">
            <v>III/c</v>
          </cell>
          <cell r="N1652" t="str">
            <v>01 - 04 - 2010</v>
          </cell>
          <cell r="O1652" t="str">
            <v>18</v>
          </cell>
          <cell r="P1652" t="str">
            <v>1</v>
          </cell>
          <cell r="Q1652" t="str">
            <v/>
          </cell>
          <cell r="R1652" t="str">
            <v/>
          </cell>
          <cell r="S1652" t="str">
            <v/>
          </cell>
          <cell r="T1652" t="str">
            <v/>
          </cell>
          <cell r="U1652" t="str">
            <v/>
          </cell>
          <cell r="V1652" t="str">
            <v>FUNGSIONAL UMUM</v>
          </cell>
          <cell r="W1652" t="str">
            <v>PUSKESMAS BAOLAN</v>
          </cell>
          <cell r="X1652" t="str">
            <v>DINAS KESEHATAN</v>
          </cell>
          <cell r="Y1652" t="str">
            <v>SMA</v>
          </cell>
          <cell r="Z1652" t="str">
            <v>31-12-1984</v>
          </cell>
          <cell r="AA1652" t="str">
            <v>Aktif</v>
          </cell>
          <cell r="AB1652" t="str">
            <v>PNS Daerah Kab./Kota yang bekerja pada Kab./Kota</v>
          </cell>
          <cell r="AC1652" t="str">
            <v>Pemerintah Kab. Tolitoli</v>
          </cell>
          <cell r="AD1652" t="str">
            <v>Pemerintah Kab. Tolitoli</v>
          </cell>
        </row>
        <row r="1653">
          <cell r="A1653">
            <v>1651</v>
          </cell>
          <cell r="B1653" t="str">
            <v>197905162014092001</v>
          </cell>
          <cell r="C1653" t="str">
            <v/>
          </cell>
          <cell r="D1653" t="str">
            <v>DARNAWATI</v>
          </cell>
          <cell r="E1653" t="str">
            <v/>
          </cell>
          <cell r="F1653" t="str">
            <v>A.Ma</v>
          </cell>
          <cell r="G1653" t="str">
            <v>TOLITOLI</v>
          </cell>
          <cell r="H1653" t="str">
            <v>16 - 05 - 1979</v>
          </cell>
          <cell r="I1653" t="str">
            <v>II/b</v>
          </cell>
          <cell r="J1653" t="str">
            <v>01 - 09 - 2014</v>
          </cell>
          <cell r="K1653" t="str">
            <v>01 - 12 - 2015</v>
          </cell>
          <cell r="L1653" t="str">
            <v>P</v>
          </cell>
          <cell r="M1653" t="str">
            <v>II/b</v>
          </cell>
          <cell r="N1653" t="str">
            <v>01 - 09 - 2014</v>
          </cell>
          <cell r="O1653" t="str">
            <v>13</v>
          </cell>
          <cell r="P1653" t="str">
            <v>5</v>
          </cell>
          <cell r="Q1653" t="str">
            <v/>
          </cell>
          <cell r="R1653" t="str">
            <v/>
          </cell>
          <cell r="S1653" t="str">
            <v/>
          </cell>
          <cell r="T1653" t="str">
            <v/>
          </cell>
          <cell r="U1653" t="str">
            <v/>
          </cell>
          <cell r="V1653" t="str">
            <v>GURU SD</v>
          </cell>
          <cell r="W1653" t="str">
            <v>SDN LABENGGA</v>
          </cell>
          <cell r="X1653" t="str">
            <v>CABANG DISPENBUD KECAMATAN GALANG</v>
          </cell>
          <cell r="Y1653" t="str">
            <v>D-II PENDIDIKAN AGAMA ISLAM</v>
          </cell>
          <cell r="Z1653" t="str">
            <v>01-07-2003</v>
          </cell>
          <cell r="AA1653" t="str">
            <v>Aktif</v>
          </cell>
          <cell r="AB1653" t="str">
            <v>PNS Daerah Kab./Kota yang bekerja pada Kab./Kota</v>
          </cell>
          <cell r="AC1653" t="str">
            <v>Pemerintah Kab. Tolitoli</v>
          </cell>
          <cell r="AD1653" t="str">
            <v>Pemerintah Kab. Tolitoli</v>
          </cell>
        </row>
        <row r="1654">
          <cell r="A1654">
            <v>1652</v>
          </cell>
          <cell r="B1654" t="str">
            <v>198507042014092001</v>
          </cell>
          <cell r="C1654" t="str">
            <v/>
          </cell>
          <cell r="D1654" t="str">
            <v>ERTIKA</v>
          </cell>
          <cell r="E1654" t="str">
            <v/>
          </cell>
          <cell r="F1654" t="str">
            <v/>
          </cell>
          <cell r="G1654" t="str">
            <v>TOLITOLI</v>
          </cell>
          <cell r="H1654" t="str">
            <v>04 - 07 - 1985</v>
          </cell>
          <cell r="I1654" t="str">
            <v>II/a</v>
          </cell>
          <cell r="J1654" t="str">
            <v>01 - 09 - 2014</v>
          </cell>
          <cell r="K1654" t="str">
            <v>01 - 09 - 2016</v>
          </cell>
          <cell r="L1654" t="str">
            <v>P</v>
          </cell>
          <cell r="M1654" t="str">
            <v>II/a</v>
          </cell>
          <cell r="N1654" t="str">
            <v>01 - 09 - 2014</v>
          </cell>
          <cell r="O1654" t="str">
            <v>10</v>
          </cell>
          <cell r="P1654" t="str">
            <v>0</v>
          </cell>
          <cell r="Q1654" t="str">
            <v/>
          </cell>
          <cell r="R1654" t="str">
            <v/>
          </cell>
          <cell r="S1654" t="str">
            <v/>
          </cell>
          <cell r="T1654" t="str">
            <v/>
          </cell>
          <cell r="U1654" t="str">
            <v/>
          </cell>
          <cell r="V1654" t="str">
            <v>PENGADMINISTRASI UMUM</v>
          </cell>
          <cell r="W1654" t="str">
            <v>SD Negeri 1 Tolitoli</v>
          </cell>
          <cell r="X1654" t="str">
            <v>Dinas Pendidikan Dan Kebudayaan</v>
          </cell>
          <cell r="Y1654" t="str">
            <v>SMU BAHASA</v>
          </cell>
          <cell r="Z1654" t="str">
            <v>07-06-2003</v>
          </cell>
          <cell r="AA1654" t="str">
            <v>Aktif</v>
          </cell>
          <cell r="AB1654" t="str">
            <v>PNS Daerah Kab./Kota yang bekerja pada Kab./Kota</v>
          </cell>
          <cell r="AC1654" t="str">
            <v>Pemerintah Kab. Tolitoli</v>
          </cell>
          <cell r="AD1654" t="str">
            <v>Pemerintah Kab. Tolitoli</v>
          </cell>
        </row>
        <row r="1655">
          <cell r="A1655">
            <v>1653</v>
          </cell>
          <cell r="B1655" t="str">
            <v>197407171998031005</v>
          </cell>
          <cell r="C1655" t="str">
            <v>570012559</v>
          </cell>
          <cell r="D1655" t="str">
            <v>MOHAMAD SADLI</v>
          </cell>
          <cell r="E1655" t="str">
            <v/>
          </cell>
          <cell r="F1655" t="str">
            <v/>
          </cell>
          <cell r="G1655" t="str">
            <v>TOLITOLI</v>
          </cell>
          <cell r="H1655" t="str">
            <v>17 - 07 - 1974</v>
          </cell>
          <cell r="I1655" t="str">
            <v>II/a</v>
          </cell>
          <cell r="J1655" t="str">
            <v>01 - 03 - 1998</v>
          </cell>
          <cell r="K1655" t="str">
            <v>01 - 08 - 1999</v>
          </cell>
          <cell r="L1655" t="str">
            <v>L</v>
          </cell>
          <cell r="M1655" t="str">
            <v>III/b</v>
          </cell>
          <cell r="N1655" t="str">
            <v>01 - 04 - 2018</v>
          </cell>
          <cell r="O1655" t="str">
            <v>15</v>
          </cell>
          <cell r="P1655" t="str">
            <v>1</v>
          </cell>
          <cell r="Q1655" t="str">
            <v/>
          </cell>
          <cell r="R1655" t="str">
            <v/>
          </cell>
          <cell r="S1655" t="str">
            <v/>
          </cell>
          <cell r="T1655" t="str">
            <v/>
          </cell>
          <cell r="U1655" t="str">
            <v/>
          </cell>
          <cell r="V1655" t="str">
            <v>PENGELOLA WAJIB PAJAK DAN RETRIBUSI DAERAH</v>
          </cell>
          <cell r="W1655" t="str">
            <v>Sub Bidang Pajak Daerah</v>
          </cell>
          <cell r="X1655" t="str">
            <v>Badan Keuangan Daerah</v>
          </cell>
          <cell r="Y1655" t="str">
            <v>SMA BIOLOGI</v>
          </cell>
          <cell r="Z1655" t="str">
            <v>01-01-1993</v>
          </cell>
          <cell r="AA1655" t="str">
            <v>Aktif</v>
          </cell>
          <cell r="AB1655" t="str">
            <v>PNS Daerah Kab./Kota yang bekerja pada Kab./Kota</v>
          </cell>
          <cell r="AC1655" t="str">
            <v>Pemerintah Kab. Tolitoli</v>
          </cell>
          <cell r="AD1655" t="str">
            <v>Pemerintah Kab. Tolitoli</v>
          </cell>
        </row>
        <row r="1656">
          <cell r="A1656">
            <v>1654</v>
          </cell>
          <cell r="B1656" t="str">
            <v>198607032014112002</v>
          </cell>
          <cell r="C1656" t="str">
            <v/>
          </cell>
          <cell r="D1656" t="str">
            <v>SURYANITA</v>
          </cell>
          <cell r="E1656" t="str">
            <v/>
          </cell>
          <cell r="F1656" t="str">
            <v/>
          </cell>
          <cell r="G1656" t="str">
            <v>TOLITOLI</v>
          </cell>
          <cell r="H1656" t="str">
            <v>03 - 07 - 1986</v>
          </cell>
          <cell r="I1656" t="str">
            <v>II/a</v>
          </cell>
          <cell r="J1656" t="str">
            <v>01 - 11 - 2014</v>
          </cell>
          <cell r="K1656" t="str">
            <v>01 - 09 - 2016</v>
          </cell>
          <cell r="L1656" t="str">
            <v>P</v>
          </cell>
          <cell r="M1656" t="str">
            <v>II/a</v>
          </cell>
          <cell r="N1656" t="str">
            <v>01 - 11 - 2014</v>
          </cell>
          <cell r="O1656" t="str">
            <v>9</v>
          </cell>
          <cell r="P1656" t="str">
            <v>10</v>
          </cell>
          <cell r="Q1656" t="str">
            <v/>
          </cell>
          <cell r="R1656" t="str">
            <v/>
          </cell>
          <cell r="S1656" t="str">
            <v/>
          </cell>
          <cell r="T1656" t="str">
            <v/>
          </cell>
          <cell r="U1656" t="str">
            <v/>
          </cell>
          <cell r="V1656" t="str">
            <v>PENGUMPUL DATA KEBIJAKAN KELEMBAGAAN KOPERASI</v>
          </cell>
          <cell r="W1656" t="str">
            <v>SEKSI PENGAWASAN DAN PENGENDALIAN MUTU BARANG/KOMODITI</v>
          </cell>
          <cell r="X1656" t="str">
            <v>BIDANG PENGAWASAN PERDAGANGAN</v>
          </cell>
          <cell r="Y1656" t="str">
            <v>S-1 PEMBANGUNAN</v>
          </cell>
          <cell r="Z1656" t="str">
            <v>24-07-2011</v>
          </cell>
          <cell r="AA1656" t="str">
            <v>Aktif</v>
          </cell>
          <cell r="AB1656" t="str">
            <v>PNS Daerah Kab./Kota yang bekerja pada Kab./Kota</v>
          </cell>
          <cell r="AC1656" t="str">
            <v>Pemerintah Kab. Tolitoli</v>
          </cell>
          <cell r="AD1656" t="str">
            <v>Pemerintah Kab. Tolitoli</v>
          </cell>
        </row>
        <row r="1657">
          <cell r="A1657">
            <v>1655</v>
          </cell>
          <cell r="B1657" t="str">
            <v>198608212010012023</v>
          </cell>
          <cell r="C1657" t="str">
            <v/>
          </cell>
          <cell r="D1657" t="str">
            <v>HERLINA</v>
          </cell>
          <cell r="E1657" t="str">
            <v/>
          </cell>
          <cell r="F1657" t="str">
            <v>S.Pd.I</v>
          </cell>
          <cell r="G1657" t="str">
            <v>TINIGI</v>
          </cell>
          <cell r="H1657" t="str">
            <v>21 - 08 - 1986</v>
          </cell>
          <cell r="I1657" t="str">
            <v>II/b</v>
          </cell>
          <cell r="J1657" t="str">
            <v>01 - 01 - 2010</v>
          </cell>
          <cell r="K1657" t="str">
            <v>01 - 01 - 2012</v>
          </cell>
          <cell r="L1657" t="str">
            <v>P</v>
          </cell>
          <cell r="M1657" t="str">
            <v>III/a</v>
          </cell>
          <cell r="N1657" t="str">
            <v>01 - 10 - 2015</v>
          </cell>
          <cell r="O1657" t="str">
            <v>3</v>
          </cell>
          <cell r="P1657" t="str">
            <v>9</v>
          </cell>
          <cell r="Q1657" t="str">
            <v/>
          </cell>
          <cell r="R1657" t="str">
            <v/>
          </cell>
          <cell r="S1657" t="str">
            <v/>
          </cell>
          <cell r="T1657" t="str">
            <v>01 - 10 - 2014</v>
          </cell>
          <cell r="U1657" t="str">
            <v>Guru Pertama</v>
          </cell>
          <cell r="V1657" t="str">
            <v/>
          </cell>
          <cell r="W1657" t="str">
            <v>SDN 3 LALOS</v>
          </cell>
          <cell r="X1657" t="str">
            <v>CABANG DISPENBUD KECAMATAN GALANG</v>
          </cell>
          <cell r="Y1657" t="str">
            <v>S-1/A-IV PENDIDIKAN AGAMA ISLAM</v>
          </cell>
          <cell r="Z1657" t="str">
            <v>31-12-2010</v>
          </cell>
          <cell r="AA1657" t="str">
            <v>Aktif</v>
          </cell>
          <cell r="AB1657" t="str">
            <v>PNS Daerah Kab./Kota yang bekerja pada Kab./Kota</v>
          </cell>
          <cell r="AC1657" t="str">
            <v>Pemerintah Kab. Tolitoli</v>
          </cell>
          <cell r="AD1657" t="str">
            <v>Pemerintah Kab. Tolitoli</v>
          </cell>
        </row>
        <row r="1658">
          <cell r="A1658">
            <v>1656</v>
          </cell>
          <cell r="B1658" t="str">
            <v>197902142014092002</v>
          </cell>
          <cell r="C1658" t="str">
            <v/>
          </cell>
          <cell r="D1658" t="str">
            <v>NURHAYATI</v>
          </cell>
          <cell r="E1658" t="str">
            <v/>
          </cell>
          <cell r="F1658" t="str">
            <v/>
          </cell>
          <cell r="G1658" t="str">
            <v>TOLITOLI</v>
          </cell>
          <cell r="H1658" t="str">
            <v>14 - 02 - 1979</v>
          </cell>
          <cell r="I1658" t="str">
            <v>II/a</v>
          </cell>
          <cell r="J1658" t="str">
            <v>01 - 09 - 2014</v>
          </cell>
          <cell r="K1658" t="str">
            <v>01 - 12 - 2015</v>
          </cell>
          <cell r="L1658" t="str">
            <v>P</v>
          </cell>
          <cell r="M1658" t="str">
            <v>II/a</v>
          </cell>
          <cell r="N1658" t="str">
            <v>01 - 09 - 2014</v>
          </cell>
          <cell r="O1658" t="str">
            <v>10</v>
          </cell>
          <cell r="P1658" t="str">
            <v>5</v>
          </cell>
          <cell r="Q1658" t="str">
            <v/>
          </cell>
          <cell r="R1658" t="str">
            <v/>
          </cell>
          <cell r="S1658" t="str">
            <v/>
          </cell>
          <cell r="T1658" t="str">
            <v/>
          </cell>
          <cell r="U1658" t="str">
            <v/>
          </cell>
          <cell r="V1658" t="str">
            <v>TEKNIS / ADMINISTRASI LAINNYA</v>
          </cell>
          <cell r="W1658" t="str">
            <v>SUBBAG KEUANGAN</v>
          </cell>
          <cell r="X1658" t="str">
            <v>SEKRETARIAT</v>
          </cell>
          <cell r="Y1658" t="str">
            <v>SMK BISNIS DAN MANAJEMEN</v>
          </cell>
          <cell r="Z1658" t="str">
            <v>03-06-1997</v>
          </cell>
          <cell r="AA1658" t="str">
            <v>Aktif</v>
          </cell>
          <cell r="AB1658" t="str">
            <v>PNS Daerah Kab./Kota yang bekerja pada Kab./Kota</v>
          </cell>
          <cell r="AC1658" t="str">
            <v>Pemerintah Kab. Tolitoli</v>
          </cell>
          <cell r="AD1658" t="str">
            <v>Pemerintah Kab. Tolitoli</v>
          </cell>
        </row>
        <row r="1659">
          <cell r="A1659">
            <v>1657</v>
          </cell>
          <cell r="B1659" t="str">
            <v>197411182002112001</v>
          </cell>
          <cell r="C1659" t="str">
            <v>570013877</v>
          </cell>
          <cell r="D1659" t="str">
            <v>HERTI</v>
          </cell>
          <cell r="E1659" t="str">
            <v/>
          </cell>
          <cell r="F1659" t="str">
            <v>S.Pd</v>
          </cell>
          <cell r="G1659" t="str">
            <v>JAKARTA</v>
          </cell>
          <cell r="H1659" t="str">
            <v>18 - 11 - 1974</v>
          </cell>
          <cell r="I1659" t="str">
            <v>III/a</v>
          </cell>
          <cell r="J1659" t="str">
            <v>01 - 11 - 2002</v>
          </cell>
          <cell r="K1659" t="str">
            <v>01 - 02 - 2004</v>
          </cell>
          <cell r="L1659" t="str">
            <v>P</v>
          </cell>
          <cell r="M1659" t="str">
            <v>IV/a</v>
          </cell>
          <cell r="N1659" t="str">
            <v>01 - 04 - 2016</v>
          </cell>
          <cell r="O1659" t="str">
            <v>13</v>
          </cell>
          <cell r="P1659" t="str">
            <v>5</v>
          </cell>
          <cell r="Q1659" t="str">
            <v/>
          </cell>
          <cell r="R1659" t="str">
            <v/>
          </cell>
          <cell r="S1659" t="str">
            <v/>
          </cell>
          <cell r="T1659" t="str">
            <v>08 - 08 - 2017</v>
          </cell>
          <cell r="U1659" t="str">
            <v>Guru Madya</v>
          </cell>
          <cell r="V1659" t="str">
            <v/>
          </cell>
          <cell r="W1659" t="str">
            <v>SMP Negeri 1 Tolitoli</v>
          </cell>
          <cell r="X1659" t="str">
            <v>Dinas Pendidikan Dan Kebudayaan</v>
          </cell>
          <cell r="Y1659" t="str">
            <v>S-1 PENDIDIKAN BAHASA DAN SASTRA INGGRIS</v>
          </cell>
          <cell r="Z1659" t="str">
            <v>31-12-1999</v>
          </cell>
          <cell r="AA1659" t="str">
            <v>Aktif</v>
          </cell>
          <cell r="AB1659" t="str">
            <v>PNS Daerah Kab./Kota yang bekerja pada Kab./Kota</v>
          </cell>
          <cell r="AC1659" t="str">
            <v>Pemerintah Kab. Tolitoli</v>
          </cell>
          <cell r="AD1659" t="str">
            <v>Pemerintah Kab. Tolitoli</v>
          </cell>
        </row>
        <row r="1660">
          <cell r="A1660">
            <v>1658</v>
          </cell>
          <cell r="B1660" t="str">
            <v>197907052014112003</v>
          </cell>
          <cell r="C1660" t="str">
            <v/>
          </cell>
          <cell r="D1660" t="str">
            <v>MARINI</v>
          </cell>
          <cell r="E1660" t="str">
            <v/>
          </cell>
          <cell r="F1660" t="str">
            <v/>
          </cell>
          <cell r="G1660" t="str">
            <v>TOLITOLI</v>
          </cell>
          <cell r="H1660" t="str">
            <v>05 - 07 - 1979</v>
          </cell>
          <cell r="I1660" t="str">
            <v>II/a</v>
          </cell>
          <cell r="J1660" t="str">
            <v>01 - 11 - 2014</v>
          </cell>
          <cell r="K1660" t="str">
            <v>01 - 09 - 2016</v>
          </cell>
          <cell r="L1660" t="str">
            <v>P</v>
          </cell>
          <cell r="M1660" t="str">
            <v>II/a</v>
          </cell>
          <cell r="N1660" t="str">
            <v>01 - 11 - 2014</v>
          </cell>
          <cell r="O1660" t="str">
            <v>10</v>
          </cell>
          <cell r="P1660" t="str">
            <v>10</v>
          </cell>
          <cell r="Q1660" t="str">
            <v/>
          </cell>
          <cell r="R1660" t="str">
            <v/>
          </cell>
          <cell r="S1660" t="str">
            <v/>
          </cell>
          <cell r="T1660" t="str">
            <v/>
          </cell>
          <cell r="U1660" t="str">
            <v/>
          </cell>
          <cell r="V1660" t="str">
            <v>PENYIAP BAHAN PELAYANAN TEKNIS DAN ADMINISTRATIF</v>
          </cell>
          <cell r="W1660" t="str">
            <v>Sub Bidang Diklat Dalam Jabatan</v>
          </cell>
          <cell r="X1660" t="str">
            <v>Badan Kepegawaian Dan Pengembangan Sumber Daya Manusia</v>
          </cell>
          <cell r="Y1660" t="str">
            <v>SMU IPS</v>
          </cell>
          <cell r="Z1660" t="str">
            <v>18-05-1998</v>
          </cell>
          <cell r="AA1660" t="str">
            <v>Aktif</v>
          </cell>
          <cell r="AB1660" t="str">
            <v>PNS Daerah Kab./Kota yang bekerja pada Kab./Kota</v>
          </cell>
          <cell r="AC1660" t="str">
            <v>Pemerintah Kab. Tolitoli</v>
          </cell>
          <cell r="AD1660" t="str">
            <v>Pemerintah Kab. Tolitoli</v>
          </cell>
        </row>
        <row r="1661">
          <cell r="A1661">
            <v>1659</v>
          </cell>
          <cell r="B1661" t="str">
            <v>197506292009042001</v>
          </cell>
          <cell r="C1661" t="str">
            <v/>
          </cell>
          <cell r="D1661" t="str">
            <v>YUNITA NASIR</v>
          </cell>
          <cell r="E1661" t="str">
            <v/>
          </cell>
          <cell r="F1661" t="str">
            <v>SH</v>
          </cell>
          <cell r="G1661" t="str">
            <v>TOLITOLI</v>
          </cell>
          <cell r="H1661" t="str">
            <v>29 - 06 - 1975</v>
          </cell>
          <cell r="I1661" t="str">
            <v>III/a</v>
          </cell>
          <cell r="J1661" t="str">
            <v>01 - 04 - 2009</v>
          </cell>
          <cell r="K1661" t="str">
            <v>01 - 01 - 2011</v>
          </cell>
          <cell r="L1661" t="str">
            <v>P</v>
          </cell>
          <cell r="M1661" t="str">
            <v>III/c</v>
          </cell>
          <cell r="N1661" t="str">
            <v>01 - 04 - 2017</v>
          </cell>
          <cell r="O1661" t="str">
            <v>8</v>
          </cell>
          <cell r="P1661" t="str">
            <v>0</v>
          </cell>
          <cell r="Q1661" t="str">
            <v/>
          </cell>
          <cell r="R1661" t="str">
            <v/>
          </cell>
          <cell r="S1661" t="str">
            <v/>
          </cell>
          <cell r="T1661" t="str">
            <v/>
          </cell>
          <cell r="U1661" t="str">
            <v/>
          </cell>
          <cell r="V1661" t="str">
            <v>PEMELIHARA RUMAH TANGGA</v>
          </cell>
          <cell r="W1661" t="str">
            <v>Seksi Pelayanan</v>
          </cell>
          <cell r="X1661" t="str">
            <v>Kantor Perwakilan Pemerintah Daerah</v>
          </cell>
          <cell r="Y1661" t="str">
            <v>S-1 ILMU HUKUM</v>
          </cell>
          <cell r="Z1661" t="str">
            <v>31-12-2005</v>
          </cell>
          <cell r="AA1661" t="str">
            <v>Aktif</v>
          </cell>
          <cell r="AB1661" t="str">
            <v>PNS Daerah Kab./Kota yang bekerja pada Kab./Kota</v>
          </cell>
          <cell r="AC1661" t="str">
            <v>Pemerintah Kab. Tolitoli</v>
          </cell>
          <cell r="AD1661" t="str">
            <v>Pemerintah Kab. Tolitoli</v>
          </cell>
        </row>
        <row r="1662">
          <cell r="A1662">
            <v>1660</v>
          </cell>
          <cell r="B1662" t="str">
            <v>197009042006041008</v>
          </cell>
          <cell r="C1662" t="str">
            <v>570021403</v>
          </cell>
          <cell r="D1662" t="str">
            <v>SAHDIN</v>
          </cell>
          <cell r="E1662" t="str">
            <v/>
          </cell>
          <cell r="F1662" t="str">
            <v/>
          </cell>
          <cell r="G1662" t="str">
            <v>TOLITOLI</v>
          </cell>
          <cell r="H1662" t="str">
            <v>04 - 09 - 1970</v>
          </cell>
          <cell r="I1662" t="str">
            <v>II/a</v>
          </cell>
          <cell r="J1662" t="str">
            <v>01 - 04 - 2006</v>
          </cell>
          <cell r="K1662" t="str">
            <v>01 - 10 - 2007</v>
          </cell>
          <cell r="L1662" t="str">
            <v>L</v>
          </cell>
          <cell r="M1662" t="str">
            <v>II/d</v>
          </cell>
          <cell r="N1662" t="str">
            <v>01 - 04 - 2018</v>
          </cell>
          <cell r="O1662" t="str">
            <v>23</v>
          </cell>
          <cell r="P1662" t="str">
            <v>2</v>
          </cell>
          <cell r="Q1662" t="str">
            <v/>
          </cell>
          <cell r="R1662" t="str">
            <v/>
          </cell>
          <cell r="S1662" t="str">
            <v/>
          </cell>
          <cell r="T1662" t="str">
            <v>01 - 04 - 2018</v>
          </cell>
          <cell r="U1662" t="str">
            <v>Guru Muda Tingkat. I</v>
          </cell>
          <cell r="V1662" t="str">
            <v/>
          </cell>
          <cell r="W1662" t="str">
            <v>Dinas Pendidikan Dan Kebudayaan</v>
          </cell>
          <cell r="X1662" t="str">
            <v>Pemerintah Kabupaten Tolitoli</v>
          </cell>
          <cell r="Y1662" t="str">
            <v>SPG PENDIDIKAN SD</v>
          </cell>
          <cell r="Z1662" t="str">
            <v>01-01-1989</v>
          </cell>
          <cell r="AA1662" t="str">
            <v>Aktif</v>
          </cell>
          <cell r="AB1662" t="str">
            <v>PNS Daerah Kab./Kota yang bekerja pada Kab./Kota</v>
          </cell>
          <cell r="AC1662" t="str">
            <v>Pemerintah Kab. Tolitoli</v>
          </cell>
          <cell r="AD1662" t="str">
            <v>Pemerintah Kab. Tolitoli</v>
          </cell>
        </row>
        <row r="1663">
          <cell r="A1663">
            <v>1661</v>
          </cell>
          <cell r="B1663" t="str">
            <v>196502041994031008</v>
          </cell>
          <cell r="C1663" t="str">
            <v>570011893</v>
          </cell>
          <cell r="D1663" t="str">
            <v>ABD RAHMAN MADJID</v>
          </cell>
          <cell r="E1663" t="str">
            <v/>
          </cell>
          <cell r="F1663" t="str">
            <v/>
          </cell>
          <cell r="G1663" t="str">
            <v>TOLITOLI</v>
          </cell>
          <cell r="H1663" t="str">
            <v>04 - 02 - 1965</v>
          </cell>
          <cell r="I1663" t="str">
            <v>II/a</v>
          </cell>
          <cell r="J1663" t="str">
            <v>01 - 03 - 1994</v>
          </cell>
          <cell r="K1663" t="str">
            <v>01 - 08 - 1995</v>
          </cell>
          <cell r="L1663" t="str">
            <v>L</v>
          </cell>
          <cell r="M1663" t="str">
            <v>III/b</v>
          </cell>
          <cell r="N1663" t="str">
            <v>01 - 04 - 2016</v>
          </cell>
          <cell r="O1663" t="str">
            <v>24</v>
          </cell>
          <cell r="P1663" t="str">
            <v>9</v>
          </cell>
          <cell r="Q1663" t="str">
            <v/>
          </cell>
          <cell r="R1663" t="str">
            <v/>
          </cell>
          <cell r="S1663" t="str">
            <v/>
          </cell>
          <cell r="T1663" t="str">
            <v/>
          </cell>
          <cell r="U1663" t="str">
            <v/>
          </cell>
          <cell r="V1663" t="str">
            <v>PENGADMINISTRASI UMUM</v>
          </cell>
          <cell r="W1663" t="str">
            <v>Sub Bagian Umum Dan Kepegawaian</v>
          </cell>
          <cell r="X1663" t="str">
            <v>Sekretariat</v>
          </cell>
          <cell r="Y1663" t="str">
            <v>SMA IPS</v>
          </cell>
          <cell r="Z1663" t="str">
            <v>31-12-1986</v>
          </cell>
          <cell r="AA1663" t="str">
            <v>Aktif</v>
          </cell>
          <cell r="AB1663" t="str">
            <v>PNS Daerah Kab./Kota yang bekerja pada Kab./Kota</v>
          </cell>
          <cell r="AC1663" t="str">
            <v>Pemerintah Kab. Tolitoli</v>
          </cell>
          <cell r="AD1663" t="str">
            <v>Pemerintah Kab. Tolitoli</v>
          </cell>
        </row>
        <row r="1664">
          <cell r="A1664">
            <v>1662</v>
          </cell>
          <cell r="B1664" t="str">
            <v>197110201992031006</v>
          </cell>
          <cell r="C1664" t="str">
            <v>140277329</v>
          </cell>
          <cell r="D1664" t="str">
            <v>MOHAMMAD IHSAN</v>
          </cell>
          <cell r="E1664" t="str">
            <v/>
          </cell>
          <cell r="F1664" t="str">
            <v/>
          </cell>
          <cell r="G1664" t="str">
            <v>PALU</v>
          </cell>
          <cell r="H1664" t="str">
            <v>20 - 10 - 1971</v>
          </cell>
          <cell r="I1664" t="str">
            <v>II/a</v>
          </cell>
          <cell r="J1664" t="str">
            <v>01 - 03 - 1992</v>
          </cell>
          <cell r="K1664" t="str">
            <v>01 - 03 - 1994</v>
          </cell>
          <cell r="L1664" t="str">
            <v>L</v>
          </cell>
          <cell r="M1664" t="str">
            <v>III/d</v>
          </cell>
          <cell r="N1664" t="str">
            <v>01 - 04 - 2014</v>
          </cell>
          <cell r="O1664" t="str">
            <v>17</v>
          </cell>
          <cell r="P1664" t="str">
            <v>1</v>
          </cell>
          <cell r="Q1664" t="str">
            <v/>
          </cell>
          <cell r="R1664" t="str">
            <v/>
          </cell>
          <cell r="S1664" t="str">
            <v/>
          </cell>
          <cell r="T1664" t="str">
            <v>24 - 03 - 2014</v>
          </cell>
          <cell r="U1664" t="str">
            <v>Perawat Gigi Penyelia</v>
          </cell>
          <cell r="V1664" t="str">
            <v/>
          </cell>
          <cell r="W1664" t="str">
            <v>PUSKESMAS BANGKIR</v>
          </cell>
          <cell r="X1664" t="str">
            <v>DINAS KESEHATAN</v>
          </cell>
          <cell r="Y1664" t="str">
            <v>SEKOLAH PENGATUR RAWAT GIGI</v>
          </cell>
          <cell r="Z1664" t="str">
            <v>31-12-1991</v>
          </cell>
          <cell r="AA1664" t="str">
            <v>Aktif</v>
          </cell>
          <cell r="AB1664" t="str">
            <v>PNS Daerah Kab./Kota yang bekerja pada Kab./Kota</v>
          </cell>
          <cell r="AC1664" t="str">
            <v>Pemerintah Kab. Tolitoli</v>
          </cell>
          <cell r="AD1664" t="str">
            <v>Pemerintah Kab. Tolitoli</v>
          </cell>
        </row>
        <row r="1665">
          <cell r="A1665">
            <v>1663</v>
          </cell>
          <cell r="B1665" t="str">
            <v>197811262002112001</v>
          </cell>
          <cell r="C1665" t="str">
            <v>570013896</v>
          </cell>
          <cell r="D1665" t="str">
            <v>ZULFIYANA</v>
          </cell>
          <cell r="E1665" t="str">
            <v/>
          </cell>
          <cell r="F1665" t="str">
            <v>AMKL</v>
          </cell>
          <cell r="G1665" t="str">
            <v>TOLITOLI</v>
          </cell>
          <cell r="H1665" t="str">
            <v>26 - 11 - 1978</v>
          </cell>
          <cell r="I1665" t="str">
            <v>II/c</v>
          </cell>
          <cell r="J1665" t="str">
            <v>01 - 11 - 2002</v>
          </cell>
          <cell r="K1665" t="str">
            <v>01 - 12 - 2003</v>
          </cell>
          <cell r="L1665" t="str">
            <v>P</v>
          </cell>
          <cell r="M1665" t="str">
            <v>III/d</v>
          </cell>
          <cell r="N1665" t="str">
            <v>01 - 04 - 2017</v>
          </cell>
          <cell r="O1665" t="str">
            <v>12</v>
          </cell>
          <cell r="P1665" t="str">
            <v>5</v>
          </cell>
          <cell r="Q1665" t="str">
            <v/>
          </cell>
          <cell r="R1665" t="str">
            <v/>
          </cell>
          <cell r="S1665" t="str">
            <v/>
          </cell>
          <cell r="T1665" t="str">
            <v>01 - 10 - 2014</v>
          </cell>
          <cell r="U1665" t="str">
            <v>Sanitarian Penyelia</v>
          </cell>
          <cell r="V1665" t="str">
            <v/>
          </cell>
          <cell r="W1665" t="str">
            <v>DINAS KESEHATAN</v>
          </cell>
          <cell r="X1665" t="str">
            <v>Pemerintah Kabupaten Tolitoli</v>
          </cell>
          <cell r="Y1665" t="str">
            <v>D-III KESEHATAN LINGKUNGAN</v>
          </cell>
          <cell r="Z1665" t="str">
            <v>31-12-2000</v>
          </cell>
          <cell r="AA1665" t="str">
            <v>Aktif</v>
          </cell>
          <cell r="AB1665" t="str">
            <v>PNS Daerah Kab./Kota yang bekerja pada Kab./Kota</v>
          </cell>
          <cell r="AC1665" t="str">
            <v>Pemerintah Kab. Tolitoli</v>
          </cell>
          <cell r="AD1665" t="str">
            <v>Pemerintah Kab. Tolitoli</v>
          </cell>
        </row>
        <row r="1666">
          <cell r="A1666">
            <v>1664</v>
          </cell>
          <cell r="B1666" t="str">
            <v>196206171987102001</v>
          </cell>
          <cell r="C1666" t="str">
            <v>080088923</v>
          </cell>
          <cell r="D1666" t="str">
            <v>SALWIAH</v>
          </cell>
          <cell r="E1666" t="str">
            <v/>
          </cell>
          <cell r="F1666" t="str">
            <v/>
          </cell>
          <cell r="G1666" t="str">
            <v>LUWU</v>
          </cell>
          <cell r="H1666" t="str">
            <v>17 - 06 - 1962</v>
          </cell>
          <cell r="I1666" t="str">
            <v>II/a</v>
          </cell>
          <cell r="J1666" t="str">
            <v>01 - 10 - 1987</v>
          </cell>
          <cell r="K1666" t="str">
            <v>01 - 09 - 1989</v>
          </cell>
          <cell r="L1666" t="str">
            <v>P</v>
          </cell>
          <cell r="M1666" t="str">
            <v>III/d</v>
          </cell>
          <cell r="N1666" t="str">
            <v>01 - 04 - 2010</v>
          </cell>
          <cell r="O1666" t="str">
            <v>20</v>
          </cell>
          <cell r="P1666" t="str">
            <v>0</v>
          </cell>
          <cell r="Q1666" t="str">
            <v/>
          </cell>
          <cell r="R1666" t="str">
            <v/>
          </cell>
          <cell r="S1666" t="str">
            <v/>
          </cell>
          <cell r="T1666" t="str">
            <v>01 - 04 - 2013</v>
          </cell>
          <cell r="U1666" t="str">
            <v>Penyuluh Pertanian Penyelia</v>
          </cell>
          <cell r="V1666" t="str">
            <v/>
          </cell>
          <cell r="W1666" t="str">
            <v>SUBBID PELAYANAN PENYULUHAN</v>
          </cell>
          <cell r="X1666" t="str">
            <v>BIDANG PENYULUHAN</v>
          </cell>
          <cell r="Y1666" t="str">
            <v>D-III PENYULUH PERTANIAN</v>
          </cell>
          <cell r="Z1666" t="str">
            <v>31-12-2001</v>
          </cell>
          <cell r="AA1666" t="str">
            <v>Aktif</v>
          </cell>
          <cell r="AB1666" t="str">
            <v>PNS Daerah Kab./Kota yang bekerja pada Kab./Kota</v>
          </cell>
          <cell r="AC1666" t="str">
            <v>Pemerintah Kab. Tolitoli</v>
          </cell>
          <cell r="AD1666" t="str">
            <v>Pemerintah Kab. Tolitoli</v>
          </cell>
        </row>
        <row r="1667">
          <cell r="A1667">
            <v>1665</v>
          </cell>
          <cell r="B1667" t="str">
            <v>197811102006042025</v>
          </cell>
          <cell r="C1667" t="str">
            <v>570020134</v>
          </cell>
          <cell r="D1667" t="str">
            <v>PATRIANA KOMBONG TULAK</v>
          </cell>
          <cell r="E1667" t="str">
            <v/>
          </cell>
          <cell r="F1667" t="str">
            <v>S Pd</v>
          </cell>
          <cell r="G1667" t="str">
            <v>MAKALE</v>
          </cell>
          <cell r="H1667" t="str">
            <v>10 - 11 - 1978</v>
          </cell>
          <cell r="I1667" t="str">
            <v>III/a</v>
          </cell>
          <cell r="J1667" t="str">
            <v>01 - 04 - 2006</v>
          </cell>
          <cell r="K1667" t="str">
            <v>01 - 06 - 2007</v>
          </cell>
          <cell r="L1667" t="str">
            <v>P</v>
          </cell>
          <cell r="M1667" t="str">
            <v>III/c</v>
          </cell>
          <cell r="N1667" t="str">
            <v>01 - 04 - 2016</v>
          </cell>
          <cell r="O1667" t="str">
            <v>10</v>
          </cell>
          <cell r="P1667" t="str">
            <v>0</v>
          </cell>
          <cell r="Q1667" t="str">
            <v/>
          </cell>
          <cell r="R1667" t="str">
            <v/>
          </cell>
          <cell r="S1667" t="str">
            <v/>
          </cell>
          <cell r="T1667" t="str">
            <v>01 - 04 - 2016</v>
          </cell>
          <cell r="U1667" t="str">
            <v>Guru Muda</v>
          </cell>
          <cell r="V1667" t="str">
            <v/>
          </cell>
          <cell r="W1667" t="str">
            <v>SMP NEGERI 6 TOLITOLI</v>
          </cell>
          <cell r="X1667" t="str">
            <v>CABANG DISPENBUD KECAMATAN BAOLAN</v>
          </cell>
          <cell r="Y1667" t="str">
            <v>S-1 PENDIDIKAN PMP DAN KEWARGANEGARAAN</v>
          </cell>
          <cell r="Z1667" t="str">
            <v>31-12-2004</v>
          </cell>
          <cell r="AA1667" t="str">
            <v>Aktif</v>
          </cell>
          <cell r="AB1667" t="str">
            <v>PNS Daerah Kab./Kota yang bekerja pada Kab./Kota</v>
          </cell>
          <cell r="AC1667" t="str">
            <v>Pemerintah Kab. Tolitoli</v>
          </cell>
          <cell r="AD1667" t="str">
            <v>Pemerintah Kab. Tolitoli</v>
          </cell>
        </row>
        <row r="1668">
          <cell r="A1668">
            <v>1666</v>
          </cell>
          <cell r="B1668" t="str">
            <v>196901011993032018</v>
          </cell>
          <cell r="C1668" t="str">
            <v>010246478</v>
          </cell>
          <cell r="D1668" t="str">
            <v>YUNINGSI I BANDUNG</v>
          </cell>
          <cell r="E1668" t="str">
            <v/>
          </cell>
          <cell r="F1668" t="str">
            <v>SH</v>
          </cell>
          <cell r="G1668" t="str">
            <v>TOLITOLI</v>
          </cell>
          <cell r="H1668" t="str">
            <v>01 - 01 - 1969</v>
          </cell>
          <cell r="I1668" t="str">
            <v>I/b</v>
          </cell>
          <cell r="J1668" t="str">
            <v>01 - 03 - 1993</v>
          </cell>
          <cell r="K1668" t="str">
            <v>01 - 07 - 1994</v>
          </cell>
          <cell r="L1668" t="str">
            <v>P</v>
          </cell>
          <cell r="M1668" t="str">
            <v>III/b</v>
          </cell>
          <cell r="N1668" t="str">
            <v>01 - 04 - 2014</v>
          </cell>
          <cell r="O1668" t="str">
            <v>13</v>
          </cell>
          <cell r="P1668" t="str">
            <v>1</v>
          </cell>
          <cell r="Q1668" t="str">
            <v/>
          </cell>
          <cell r="R1668" t="str">
            <v/>
          </cell>
          <cell r="S1668" t="str">
            <v/>
          </cell>
          <cell r="T1668" t="str">
            <v>08 - 01 - 2015</v>
          </cell>
          <cell r="U1668" t="str">
            <v>Pengawas Pemerintahan Pertama</v>
          </cell>
          <cell r="V1668" t="str">
            <v/>
          </cell>
          <cell r="W1668" t="str">
            <v>INSPEKTORAT</v>
          </cell>
          <cell r="X1668" t="str">
            <v>Pemerintah Kabupaten Tolitoli</v>
          </cell>
          <cell r="Y1668" t="str">
            <v>S-1 ILMU HUKUM</v>
          </cell>
          <cell r="Z1668" t="str">
            <v>31-12-2009</v>
          </cell>
          <cell r="AA1668" t="str">
            <v>Aktif</v>
          </cell>
          <cell r="AB1668" t="str">
            <v>PNS Daerah Kab./Kota yang bekerja pada Kab./Kota</v>
          </cell>
          <cell r="AC1668" t="str">
            <v>Pemerintah Kab. Tolitoli</v>
          </cell>
          <cell r="AD1668" t="str">
            <v>Pemerintah Kab. Tolitoli</v>
          </cell>
        </row>
        <row r="1669">
          <cell r="A1669">
            <v>1667</v>
          </cell>
          <cell r="B1669" t="str">
            <v>197711131998031004</v>
          </cell>
          <cell r="C1669" t="str">
            <v>140344751</v>
          </cell>
          <cell r="D1669" t="str">
            <v>ISMAIL</v>
          </cell>
          <cell r="E1669" t="str">
            <v/>
          </cell>
          <cell r="F1669" t="str">
            <v>A.Md.AK</v>
          </cell>
          <cell r="G1669" t="str">
            <v>PINRANG</v>
          </cell>
          <cell r="H1669" t="str">
            <v>13 - 11 - 1977</v>
          </cell>
          <cell r="I1669" t="str">
            <v>II/a</v>
          </cell>
          <cell r="J1669" t="str">
            <v>01 - 03 - 1998</v>
          </cell>
          <cell r="K1669" t="str">
            <v>01 - 05 - 1999</v>
          </cell>
          <cell r="L1669" t="str">
            <v>L</v>
          </cell>
          <cell r="M1669" t="str">
            <v>III/c</v>
          </cell>
          <cell r="N1669" t="str">
            <v>01 - 04 - 2018</v>
          </cell>
          <cell r="O1669" t="str">
            <v>15</v>
          </cell>
          <cell r="P1669" t="str">
            <v>1</v>
          </cell>
          <cell r="Q1669" t="str">
            <v/>
          </cell>
          <cell r="R1669" t="str">
            <v/>
          </cell>
          <cell r="S1669" t="str">
            <v/>
          </cell>
          <cell r="T1669" t="str">
            <v>01 - 04 - 2018</v>
          </cell>
          <cell r="U1669" t="str">
            <v>Pranata Laboratorium Kesehatan Penyelia</v>
          </cell>
          <cell r="V1669" t="str">
            <v/>
          </cell>
          <cell r="W1669" t="str">
            <v>RUMAH SAKIT UMUM DAERAH MOKOPIDO</v>
          </cell>
          <cell r="X1669" t="str">
            <v>Pemerintah Kabupaten Tolitoli</v>
          </cell>
          <cell r="Y1669" t="str">
            <v>D-III ANALIS KESEHATAN</v>
          </cell>
          <cell r="Z1669" t="str">
            <v>01-01-2010</v>
          </cell>
          <cell r="AA1669" t="str">
            <v>Aktif</v>
          </cell>
          <cell r="AB1669" t="str">
            <v>PNS Daerah Kab./Kota yang bekerja pada Kab./Kota</v>
          </cell>
          <cell r="AC1669" t="str">
            <v>Pemerintah Kab. Tolitoli</v>
          </cell>
          <cell r="AD1669" t="str">
            <v>Pemerintah Kab. Tolitoli</v>
          </cell>
        </row>
        <row r="1670">
          <cell r="A1670">
            <v>1668</v>
          </cell>
          <cell r="B1670" t="str">
            <v>198402232006042009</v>
          </cell>
          <cell r="C1670" t="str">
            <v>570020254</v>
          </cell>
          <cell r="D1670" t="str">
            <v>FENNY FATMASARI</v>
          </cell>
          <cell r="E1670" t="str">
            <v/>
          </cell>
          <cell r="F1670" t="str">
            <v/>
          </cell>
          <cell r="G1670" t="str">
            <v>TOLITOLI</v>
          </cell>
          <cell r="H1670" t="str">
            <v>23 - 02 - 1984</v>
          </cell>
          <cell r="I1670" t="str">
            <v>II/a</v>
          </cell>
          <cell r="J1670" t="str">
            <v>01 - 04 - 2006</v>
          </cell>
          <cell r="K1670" t="str">
            <v>01 - 10 - 2007</v>
          </cell>
          <cell r="L1670" t="str">
            <v>P</v>
          </cell>
          <cell r="M1670" t="str">
            <v>II/a</v>
          </cell>
          <cell r="N1670" t="str">
            <v>01 - 04 - 2006</v>
          </cell>
          <cell r="O1670" t="str">
            <v>0</v>
          </cell>
          <cell r="P1670" t="str">
            <v>0</v>
          </cell>
          <cell r="Q1670" t="str">
            <v/>
          </cell>
          <cell r="R1670" t="str">
            <v/>
          </cell>
          <cell r="S1670" t="str">
            <v/>
          </cell>
          <cell r="T1670" t="str">
            <v/>
          </cell>
          <cell r="U1670" t="str">
            <v/>
          </cell>
          <cell r="V1670" t="str">
            <v>FUNGSIONAL UMUM</v>
          </cell>
          <cell r="W1670" t="str">
            <v>Seksi Pembinaan Jasa Konstruksi</v>
          </cell>
          <cell r="X1670" t="str">
            <v>Bidang Pelayanan Jasa Konstruksi</v>
          </cell>
          <cell r="Y1670" t="str">
            <v>SMA PAKET C</v>
          </cell>
          <cell r="Z1670" t="str">
            <v>31-12-2004</v>
          </cell>
          <cell r="AA1670" t="str">
            <v>Aktif</v>
          </cell>
          <cell r="AB1670" t="str">
            <v>PNS Daerah Kab./Kota yang bekerja pada Kab./Kota</v>
          </cell>
          <cell r="AC1670" t="str">
            <v>Pemerintah Kab. Tolitoli</v>
          </cell>
          <cell r="AD1670" t="str">
            <v>Pemerintah Kab. Tolitoli</v>
          </cell>
        </row>
        <row r="1671">
          <cell r="A1671">
            <v>1669</v>
          </cell>
          <cell r="B1671" t="str">
            <v>198503052010011024</v>
          </cell>
          <cell r="C1671" t="str">
            <v/>
          </cell>
          <cell r="D1671" t="str">
            <v>SAPRUDIN</v>
          </cell>
          <cell r="E1671" t="str">
            <v/>
          </cell>
          <cell r="F1671" t="str">
            <v>S.Kep.NS</v>
          </cell>
          <cell r="G1671" t="str">
            <v>TOLITOLI</v>
          </cell>
          <cell r="H1671" t="str">
            <v>05 - 03 - 1985</v>
          </cell>
          <cell r="I1671" t="str">
            <v>II/c</v>
          </cell>
          <cell r="J1671" t="str">
            <v>01 - 01 - 2010</v>
          </cell>
          <cell r="K1671" t="str">
            <v>01 - 01 - 2012</v>
          </cell>
          <cell r="L1671" t="str">
            <v>L</v>
          </cell>
          <cell r="M1671" t="str">
            <v>III/b</v>
          </cell>
          <cell r="N1671" t="str">
            <v>01 - 04 - 2016</v>
          </cell>
          <cell r="O1671" t="str">
            <v>4</v>
          </cell>
          <cell r="P1671" t="str">
            <v>3</v>
          </cell>
          <cell r="Q1671" t="str">
            <v/>
          </cell>
          <cell r="R1671" t="str">
            <v/>
          </cell>
          <cell r="S1671" t="str">
            <v/>
          </cell>
          <cell r="T1671" t="str">
            <v>01 - 10 - 2013</v>
          </cell>
          <cell r="U1671" t="str">
            <v>Perawat Pertama</v>
          </cell>
          <cell r="V1671" t="str">
            <v/>
          </cell>
          <cell r="W1671" t="str">
            <v>Sub Bidang Pelayanan Medis Dan Keperawatan</v>
          </cell>
          <cell r="X1671" t="str">
            <v>BIDANG PELAYANAN</v>
          </cell>
          <cell r="Y1671" t="str">
            <v>S-1 KEPERAWATAN</v>
          </cell>
          <cell r="Z1671" t="str">
            <v>23-06-2008</v>
          </cell>
          <cell r="AA1671" t="str">
            <v>Aktif</v>
          </cell>
          <cell r="AB1671" t="str">
            <v>PNS Daerah Kab./Kota yang bekerja pada Kab./Kota</v>
          </cell>
          <cell r="AC1671" t="str">
            <v>Pemerintah Kab. Tolitoli</v>
          </cell>
          <cell r="AD1671" t="str">
            <v>Pemerintah Kab. Tolitoli</v>
          </cell>
        </row>
        <row r="1672">
          <cell r="A1672">
            <v>1670</v>
          </cell>
          <cell r="B1672" t="str">
            <v>198312112008012004</v>
          </cell>
          <cell r="C1672" t="str">
            <v>570036167</v>
          </cell>
          <cell r="D1672" t="str">
            <v>ASRIAH</v>
          </cell>
          <cell r="E1672" t="str">
            <v/>
          </cell>
          <cell r="F1672" t="str">
            <v>S.Sos</v>
          </cell>
          <cell r="G1672" t="str">
            <v>TOLITOLI</v>
          </cell>
          <cell r="H1672" t="str">
            <v>11 - 12 - 1983</v>
          </cell>
          <cell r="I1672" t="str">
            <v>II/a</v>
          </cell>
          <cell r="J1672" t="str">
            <v>01 - 01 - 2008</v>
          </cell>
          <cell r="K1672" t="str">
            <v>01 - 12 - 2009</v>
          </cell>
          <cell r="L1672" t="str">
            <v>P</v>
          </cell>
          <cell r="M1672" t="str">
            <v>III/a</v>
          </cell>
          <cell r="N1672" t="str">
            <v>01 - 10 - 2014</v>
          </cell>
          <cell r="O1672" t="str">
            <v>5</v>
          </cell>
          <cell r="P1672" t="str">
            <v>9</v>
          </cell>
          <cell r="Q1672" t="str">
            <v/>
          </cell>
          <cell r="R1672" t="str">
            <v/>
          </cell>
          <cell r="S1672" t="str">
            <v/>
          </cell>
          <cell r="T1672" t="str">
            <v/>
          </cell>
          <cell r="U1672" t="str">
            <v/>
          </cell>
          <cell r="V1672" t="str">
            <v>FUNGSIONAL UMUM</v>
          </cell>
          <cell r="W1672" t="str">
            <v>SEKSI PEMBERDAYAAN MASYARAKAT DESA/KELURAHAN</v>
          </cell>
          <cell r="X1672" t="str">
            <v>KANTOR KECAMATAN LAMPASIO</v>
          </cell>
          <cell r="Y1672" t="str">
            <v>S-1 ILMU PEMERINTAHAN</v>
          </cell>
          <cell r="Z1672" t="str">
            <v>31-12-2012</v>
          </cell>
          <cell r="AA1672" t="str">
            <v>Aktif</v>
          </cell>
          <cell r="AB1672" t="str">
            <v>PNS Daerah Kab./Kota yang bekerja pada Kab./Kota</v>
          </cell>
          <cell r="AC1672" t="str">
            <v>Pemerintah Kab. Tolitoli</v>
          </cell>
          <cell r="AD1672" t="str">
            <v>Pemerintah Kab. Tolitoli</v>
          </cell>
        </row>
        <row r="1673">
          <cell r="A1673">
            <v>1671</v>
          </cell>
          <cell r="B1673" t="str">
            <v>196911101997071001</v>
          </cell>
          <cell r="C1673" t="str">
            <v>132179477</v>
          </cell>
          <cell r="D1673" t="str">
            <v>ABDURAHIM H T MUSA</v>
          </cell>
          <cell r="E1673" t="str">
            <v/>
          </cell>
          <cell r="F1673" t="str">
            <v>A.Ma.Pd</v>
          </cell>
          <cell r="G1673" t="str">
            <v>BUOL</v>
          </cell>
          <cell r="H1673" t="str">
            <v>10 - 11 - 1969</v>
          </cell>
          <cell r="I1673" t="str">
            <v>II/a</v>
          </cell>
          <cell r="J1673" t="str">
            <v>01 - 07 - 1997</v>
          </cell>
          <cell r="K1673" t="str">
            <v>01 - 12 - 1998</v>
          </cell>
          <cell r="L1673" t="str">
            <v>L</v>
          </cell>
          <cell r="M1673" t="str">
            <v>III/d</v>
          </cell>
          <cell r="N1673" t="str">
            <v>01 - 04 - 2018</v>
          </cell>
          <cell r="O1673" t="str">
            <v>15</v>
          </cell>
          <cell r="P1673" t="str">
            <v>9</v>
          </cell>
          <cell r="Q1673" t="str">
            <v/>
          </cell>
          <cell r="R1673" t="str">
            <v/>
          </cell>
          <cell r="S1673" t="str">
            <v/>
          </cell>
          <cell r="T1673" t="str">
            <v>01 - 04 - 2018</v>
          </cell>
          <cell r="U1673" t="str">
            <v>Guru Muda</v>
          </cell>
          <cell r="V1673" t="str">
            <v/>
          </cell>
          <cell r="W1673" t="str">
            <v>SDN 1 BAJUGAN</v>
          </cell>
          <cell r="X1673" t="str">
            <v>CABANG DISPENBUD KECAMATAN GALANG</v>
          </cell>
          <cell r="Y1673" t="str">
            <v>D-II/A-II</v>
          </cell>
          <cell r="Z1673" t="str">
            <v>01-01-2004</v>
          </cell>
          <cell r="AA1673" t="str">
            <v>Aktif</v>
          </cell>
          <cell r="AB1673" t="str">
            <v>PNS Daerah Kab./Kota yang bekerja pada Kab./Kota</v>
          </cell>
          <cell r="AC1673" t="str">
            <v>Pemerintah Kab. Tolitoli</v>
          </cell>
          <cell r="AD1673" t="str">
            <v>Pemerintah Kab. Tolitoli</v>
          </cell>
        </row>
        <row r="1674">
          <cell r="A1674">
            <v>1672</v>
          </cell>
          <cell r="B1674" t="str">
            <v>198305232014092004</v>
          </cell>
          <cell r="C1674" t="str">
            <v/>
          </cell>
          <cell r="D1674" t="str">
            <v>HERAWATY M</v>
          </cell>
          <cell r="E1674" t="str">
            <v/>
          </cell>
          <cell r="F1674" t="str">
            <v/>
          </cell>
          <cell r="G1674" t="str">
            <v>UJUNG PANDANG</v>
          </cell>
          <cell r="H1674" t="str">
            <v>23 - 05 - 1983</v>
          </cell>
          <cell r="I1674" t="str">
            <v>II/a</v>
          </cell>
          <cell r="J1674" t="str">
            <v>01 - 09 - 2014</v>
          </cell>
          <cell r="K1674" t="str">
            <v>01 - 09 - 2016</v>
          </cell>
          <cell r="L1674" t="str">
            <v>P</v>
          </cell>
          <cell r="M1674" t="str">
            <v>II/a</v>
          </cell>
          <cell r="N1674" t="str">
            <v>01 - 09 - 2014</v>
          </cell>
          <cell r="O1674" t="str">
            <v>10</v>
          </cell>
          <cell r="P1674" t="str">
            <v>6</v>
          </cell>
          <cell r="Q1674" t="str">
            <v/>
          </cell>
          <cell r="R1674" t="str">
            <v/>
          </cell>
          <cell r="S1674" t="str">
            <v/>
          </cell>
          <cell r="T1674" t="str">
            <v/>
          </cell>
          <cell r="U1674" t="str">
            <v/>
          </cell>
          <cell r="V1674" t="str">
            <v>PENGUMPUL DATA BAHAN INFORMASI PROGRAM PEMERINTAH PEMBANGUNAN DAN PEMBERDAYAAN MASYARAKAT</v>
          </cell>
          <cell r="W1674" t="str">
            <v>Sub Bidang Kapasitas Pemerintahan Desa / Kelurahan</v>
          </cell>
          <cell r="X1674" t="str">
            <v>Bidang Pemerintahan Desa / Kelurahan</v>
          </cell>
          <cell r="Y1674" t="str">
            <v>SMU IPA</v>
          </cell>
          <cell r="Z1674" t="str">
            <v>20-06-2001</v>
          </cell>
          <cell r="AA1674" t="str">
            <v>Aktif</v>
          </cell>
          <cell r="AB1674" t="str">
            <v>PNS Daerah Kab./Kota yang bekerja pada Kab./Kota</v>
          </cell>
          <cell r="AC1674" t="str">
            <v>Pemerintah Kab. Tolitoli</v>
          </cell>
          <cell r="AD1674" t="str">
            <v>Pemerintah Kab. Tolitoli</v>
          </cell>
        </row>
        <row r="1675">
          <cell r="A1675">
            <v>1673</v>
          </cell>
          <cell r="B1675" t="str">
            <v>198505252009041002</v>
          </cell>
          <cell r="C1675" t="str">
            <v/>
          </cell>
          <cell r="D1675" t="str">
            <v>DARWANDI MA`ASI</v>
          </cell>
          <cell r="E1675" t="str">
            <v/>
          </cell>
          <cell r="F1675" t="str">
            <v>A. Ma</v>
          </cell>
          <cell r="G1675" t="str">
            <v>TOLITOLI</v>
          </cell>
          <cell r="H1675" t="str">
            <v>25 - 05 - 1985</v>
          </cell>
          <cell r="I1675" t="str">
            <v>II/b</v>
          </cell>
          <cell r="J1675" t="str">
            <v>01 - 04 - 2009</v>
          </cell>
          <cell r="K1675" t="str">
            <v>01 - 01 - 2011</v>
          </cell>
          <cell r="L1675" t="str">
            <v>L</v>
          </cell>
          <cell r="M1675" t="str">
            <v>II/c</v>
          </cell>
          <cell r="N1675" t="str">
            <v>01 - 04 - 2017</v>
          </cell>
          <cell r="O1675" t="str">
            <v>14</v>
          </cell>
          <cell r="P1675" t="str">
            <v>6</v>
          </cell>
          <cell r="Q1675" t="str">
            <v/>
          </cell>
          <cell r="R1675" t="str">
            <v/>
          </cell>
          <cell r="S1675" t="str">
            <v/>
          </cell>
          <cell r="T1675" t="str">
            <v>01 - 04 - 2017</v>
          </cell>
          <cell r="U1675" t="str">
            <v>Guru</v>
          </cell>
          <cell r="V1675" t="str">
            <v/>
          </cell>
          <cell r="W1675" t="str">
            <v>SDN LEMBAH HARAPAN</v>
          </cell>
          <cell r="X1675" t="str">
            <v>CABANG DISPENBUD KECAMATAN DAMPAL UTARA</v>
          </cell>
          <cell r="Y1675" t="str">
            <v>D-II PENDIDIKAN GURU MADRASAH IBTIDAIYAH</v>
          </cell>
          <cell r="Z1675" t="str">
            <v>31-12-2005</v>
          </cell>
          <cell r="AA1675" t="str">
            <v>Aktif</v>
          </cell>
          <cell r="AB1675" t="str">
            <v>PNS Daerah Kab./Kota yang bekerja pada Kab./Kota</v>
          </cell>
          <cell r="AC1675" t="str">
            <v>Pemerintah Kab. Tolitoli</v>
          </cell>
          <cell r="AD1675" t="str">
            <v>Pemerintah Kab. Tolitoli</v>
          </cell>
        </row>
        <row r="1676">
          <cell r="A1676">
            <v>1674</v>
          </cell>
          <cell r="B1676" t="str">
            <v>197004232007011015</v>
          </cell>
          <cell r="C1676" t="str">
            <v>570027856</v>
          </cell>
          <cell r="D1676" t="str">
            <v>KISMAN</v>
          </cell>
          <cell r="E1676" t="str">
            <v/>
          </cell>
          <cell r="F1676" t="str">
            <v>SP</v>
          </cell>
          <cell r="G1676" t="str">
            <v>LALOS</v>
          </cell>
          <cell r="H1676" t="str">
            <v>23 - 04 - 1970</v>
          </cell>
          <cell r="I1676" t="str">
            <v>II/a</v>
          </cell>
          <cell r="J1676" t="str">
            <v>01 - 01 - 2007</v>
          </cell>
          <cell r="K1676" t="str">
            <v>01 - 10 - 2008</v>
          </cell>
          <cell r="L1676" t="str">
            <v>L</v>
          </cell>
          <cell r="M1676" t="str">
            <v>III/b</v>
          </cell>
          <cell r="N1676" t="str">
            <v>01 - 10 - 2017</v>
          </cell>
          <cell r="O1676" t="str">
            <v>10</v>
          </cell>
          <cell r="P1676" t="str">
            <v>9</v>
          </cell>
          <cell r="Q1676" t="str">
            <v/>
          </cell>
          <cell r="R1676" t="str">
            <v/>
          </cell>
          <cell r="S1676" t="str">
            <v/>
          </cell>
          <cell r="T1676" t="str">
            <v/>
          </cell>
          <cell r="U1676" t="str">
            <v/>
          </cell>
          <cell r="V1676" t="str">
            <v>PENYIMPAN BARANG,</v>
          </cell>
          <cell r="W1676" t="str">
            <v>Sub Bagian Keuangan Dan Aset</v>
          </cell>
          <cell r="X1676" t="str">
            <v>SEKRETARIAT</v>
          </cell>
          <cell r="Y1676" t="str">
            <v>S-1 PERTANIAN AGROTEKNOLOGI</v>
          </cell>
          <cell r="Z1676" t="str">
            <v>31-12-2012</v>
          </cell>
          <cell r="AA1676" t="str">
            <v>Aktif</v>
          </cell>
          <cell r="AB1676" t="str">
            <v>PNS Daerah Kab./Kota yang bekerja pada Kab./Kota</v>
          </cell>
          <cell r="AC1676" t="str">
            <v>Pemerintah Kab. Tolitoli</v>
          </cell>
          <cell r="AD1676" t="str">
            <v>Pemerintah Kab. Tolitoli</v>
          </cell>
        </row>
        <row r="1677">
          <cell r="A1677">
            <v>1675</v>
          </cell>
          <cell r="B1677" t="str">
            <v>198309282005012007</v>
          </cell>
          <cell r="C1677" t="str">
            <v>570017244</v>
          </cell>
          <cell r="D1677" t="str">
            <v>DAHNIAR MUHIDIN</v>
          </cell>
          <cell r="E1677" t="str">
            <v/>
          </cell>
          <cell r="F1677" t="str">
            <v>A.Ma</v>
          </cell>
          <cell r="G1677" t="str">
            <v>TOLITOLI</v>
          </cell>
          <cell r="H1677" t="str">
            <v>28 - 09 - 1983</v>
          </cell>
          <cell r="I1677" t="str">
            <v>II/b</v>
          </cell>
          <cell r="J1677" t="str">
            <v>01 - 01 - 2005</v>
          </cell>
          <cell r="K1677" t="str">
            <v>01 - 06 - 2006</v>
          </cell>
          <cell r="L1677" t="str">
            <v>P</v>
          </cell>
          <cell r="M1677" t="str">
            <v>III/a</v>
          </cell>
          <cell r="N1677" t="str">
            <v>01 - 10 - 2015</v>
          </cell>
          <cell r="O1677" t="str">
            <v>8</v>
          </cell>
          <cell r="P1677" t="str">
            <v>9</v>
          </cell>
          <cell r="Q1677" t="str">
            <v/>
          </cell>
          <cell r="R1677" t="str">
            <v/>
          </cell>
          <cell r="S1677" t="str">
            <v/>
          </cell>
          <cell r="T1677" t="str">
            <v>01 - 10 - 2015</v>
          </cell>
          <cell r="U1677" t="str">
            <v>Guru Pertama</v>
          </cell>
          <cell r="V1677" t="str">
            <v/>
          </cell>
          <cell r="W1677" t="str">
            <v>SD Negeri 5 Tambun</v>
          </cell>
          <cell r="X1677" t="str">
            <v>Dinas Pendidikan Dan Kebudayaan</v>
          </cell>
          <cell r="Y1677" t="str">
            <v>D-II/A-II PGSD</v>
          </cell>
          <cell r="Z1677" t="str">
            <v>31-12-2003</v>
          </cell>
          <cell r="AA1677" t="str">
            <v>Aktif</v>
          </cell>
          <cell r="AB1677" t="str">
            <v>PNS Daerah Kab./Kota yang bekerja pada Kab./Kota</v>
          </cell>
          <cell r="AC1677" t="str">
            <v>Pemerintah Kab. Tolitoli</v>
          </cell>
          <cell r="AD1677" t="str">
            <v>Pemerintah Kab. Tolitoli</v>
          </cell>
        </row>
        <row r="1678">
          <cell r="A1678">
            <v>1676</v>
          </cell>
          <cell r="B1678" t="str">
            <v>198205132010011011</v>
          </cell>
          <cell r="C1678" t="str">
            <v/>
          </cell>
          <cell r="D1678" t="str">
            <v>MUHAMMAD TEFRI N.K</v>
          </cell>
          <cell r="E1678" t="str">
            <v/>
          </cell>
          <cell r="F1678" t="str">
            <v>SE</v>
          </cell>
          <cell r="G1678" t="str">
            <v>TOLITOLI</v>
          </cell>
          <cell r="H1678" t="str">
            <v>13 - 05 - 1982</v>
          </cell>
          <cell r="I1678" t="str">
            <v>III/a</v>
          </cell>
          <cell r="J1678" t="str">
            <v>01 - 01 - 2010</v>
          </cell>
          <cell r="K1678" t="str">
            <v>01 - 01 - 2012</v>
          </cell>
          <cell r="L1678" t="str">
            <v>L</v>
          </cell>
          <cell r="M1678" t="str">
            <v>III/c</v>
          </cell>
          <cell r="N1678" t="str">
            <v>01 - 04 - 2018</v>
          </cell>
          <cell r="O1678" t="str">
            <v>13</v>
          </cell>
          <cell r="P1678" t="str">
            <v>3</v>
          </cell>
          <cell r="Q1678" t="str">
            <v/>
          </cell>
          <cell r="R1678" t="str">
            <v/>
          </cell>
          <cell r="S1678" t="str">
            <v/>
          </cell>
          <cell r="T1678" t="str">
            <v/>
          </cell>
          <cell r="U1678" t="str">
            <v/>
          </cell>
          <cell r="V1678" t="str">
            <v>ANALIS PERENCANAAN PROGRAM</v>
          </cell>
          <cell r="W1678" t="str">
            <v>Sub Bagian Program</v>
          </cell>
          <cell r="X1678" t="str">
            <v>SEKRETARIAT</v>
          </cell>
          <cell r="Y1678" t="str">
            <v>S-1 EKONOMI MANAJEMEN</v>
          </cell>
          <cell r="Z1678" t="str">
            <v>01-01-2004</v>
          </cell>
          <cell r="AA1678" t="str">
            <v>Aktif</v>
          </cell>
          <cell r="AB1678" t="str">
            <v>PNS Daerah Kab./Kota yang bekerja pada Kab./Kota</v>
          </cell>
          <cell r="AC1678" t="str">
            <v>Pemerintah Kab. Tolitoli</v>
          </cell>
          <cell r="AD1678" t="str">
            <v>Pemerintah Kab. Tolitoli</v>
          </cell>
        </row>
        <row r="1679">
          <cell r="A1679">
            <v>1677</v>
          </cell>
          <cell r="B1679" t="str">
            <v>199012262011011001</v>
          </cell>
          <cell r="C1679" t="str">
            <v/>
          </cell>
          <cell r="D1679" t="str">
            <v>NURAHMAD</v>
          </cell>
          <cell r="E1679" t="str">
            <v/>
          </cell>
          <cell r="F1679" t="str">
            <v>A.Md.Kep</v>
          </cell>
          <cell r="G1679" t="str">
            <v>TOLITOLI</v>
          </cell>
          <cell r="H1679" t="str">
            <v>26 - 12 - 1990</v>
          </cell>
          <cell r="I1679" t="str">
            <v>II/c</v>
          </cell>
          <cell r="J1679" t="str">
            <v>01 - 01 - 2011</v>
          </cell>
          <cell r="K1679" t="str">
            <v>01 - 01 - 2013</v>
          </cell>
          <cell r="L1679" t="str">
            <v>L</v>
          </cell>
          <cell r="M1679" t="str">
            <v>III/a</v>
          </cell>
          <cell r="N1679" t="str">
            <v>01 - 04 - 2018</v>
          </cell>
          <cell r="O1679" t="str">
            <v>5</v>
          </cell>
          <cell r="P1679" t="str">
            <v>3</v>
          </cell>
          <cell r="Q1679" t="str">
            <v/>
          </cell>
          <cell r="R1679" t="str">
            <v/>
          </cell>
          <cell r="S1679" t="str">
            <v/>
          </cell>
          <cell r="T1679" t="str">
            <v>01 - 04 - 2018</v>
          </cell>
          <cell r="U1679" t="str">
            <v>Perawat Mahir</v>
          </cell>
          <cell r="V1679" t="str">
            <v/>
          </cell>
          <cell r="W1679" t="str">
            <v>UPT Puskesmas Kombo</v>
          </cell>
          <cell r="X1679" t="str">
            <v>Dinas Kesehatan</v>
          </cell>
          <cell r="Y1679" t="str">
            <v>D-III KEPERAWATAN</v>
          </cell>
          <cell r="Z1679" t="str">
            <v>01-01-2010</v>
          </cell>
          <cell r="AA1679" t="str">
            <v>Aktif</v>
          </cell>
          <cell r="AB1679" t="str">
            <v>PNS Daerah Kab./Kota yang bekerja pada Kab./Kota</v>
          </cell>
          <cell r="AC1679" t="str">
            <v>Pemerintah Kab. Tolitoli</v>
          </cell>
          <cell r="AD1679" t="str">
            <v>Pemerintah Kab. Tolitoli</v>
          </cell>
        </row>
        <row r="1680">
          <cell r="A1680">
            <v>1678</v>
          </cell>
          <cell r="B1680" t="str">
            <v>197207142000122002</v>
          </cell>
          <cell r="C1680" t="str">
            <v>132275154</v>
          </cell>
          <cell r="D1680" t="str">
            <v>ASMINI H ABD KARIM</v>
          </cell>
          <cell r="E1680" t="str">
            <v/>
          </cell>
          <cell r="F1680" t="str">
            <v>S PD</v>
          </cell>
          <cell r="G1680" t="str">
            <v>TOLITOLI</v>
          </cell>
          <cell r="H1680" t="str">
            <v>14 - 07 - 1972</v>
          </cell>
          <cell r="I1680" t="str">
            <v>III/a</v>
          </cell>
          <cell r="J1680" t="str">
            <v>01 - 12 - 2000</v>
          </cell>
          <cell r="K1680" t="str">
            <v>01 - 04 - 2002</v>
          </cell>
          <cell r="L1680" t="str">
            <v>P</v>
          </cell>
          <cell r="M1680" t="str">
            <v>IV/a</v>
          </cell>
          <cell r="N1680" t="str">
            <v>01 - 10 - 2011</v>
          </cell>
          <cell r="O1680" t="str">
            <v>10</v>
          </cell>
          <cell r="P1680" t="str">
            <v>10</v>
          </cell>
          <cell r="Q1680" t="str">
            <v/>
          </cell>
          <cell r="R1680" t="str">
            <v/>
          </cell>
          <cell r="S1680" t="str">
            <v/>
          </cell>
          <cell r="T1680" t="str">
            <v>30 - 07 - 2015</v>
          </cell>
          <cell r="U1680" t="str">
            <v>Guru Pembina</v>
          </cell>
          <cell r="V1680" t="str">
            <v/>
          </cell>
          <cell r="W1680" t="str">
            <v>SMP NEGERI 1 DAKOPEMEAN</v>
          </cell>
          <cell r="X1680" t="str">
            <v>CABANG DISPENBUD KECAMATAN DAKOPEMEAN</v>
          </cell>
          <cell r="Y1680" t="str">
            <v>S-1 MIPA FISIKA</v>
          </cell>
          <cell r="Z1680" t="str">
            <v>31-12-1998</v>
          </cell>
          <cell r="AA1680" t="str">
            <v>Aktif</v>
          </cell>
          <cell r="AB1680" t="str">
            <v>PNS Daerah Kab./Kota yang bekerja pada Kab./Kota</v>
          </cell>
          <cell r="AC1680" t="str">
            <v>Pemerintah Kab. Tolitoli</v>
          </cell>
          <cell r="AD1680" t="str">
            <v>Pemerintah Kab. Tolitoli</v>
          </cell>
        </row>
        <row r="1681">
          <cell r="A1681">
            <v>1679</v>
          </cell>
          <cell r="B1681" t="str">
            <v>196709042007011023</v>
          </cell>
          <cell r="C1681" t="str">
            <v/>
          </cell>
          <cell r="D1681" t="str">
            <v>ANWAR J. PALIBA</v>
          </cell>
          <cell r="E1681" t="str">
            <v/>
          </cell>
          <cell r="F1681" t="str">
            <v>S.Sos</v>
          </cell>
          <cell r="G1681" t="str">
            <v>BUOL</v>
          </cell>
          <cell r="H1681" t="str">
            <v>04 - 09 - 1967</v>
          </cell>
          <cell r="I1681" t="str">
            <v>II/a</v>
          </cell>
          <cell r="J1681" t="str">
            <v>01 - 01 - 2007</v>
          </cell>
          <cell r="K1681" t="str">
            <v>01 - 01 - 2007</v>
          </cell>
          <cell r="L1681" t="str">
            <v>L</v>
          </cell>
          <cell r="M1681" t="str">
            <v>III/a</v>
          </cell>
          <cell r="N1681" t="str">
            <v>01 - 04 - 2017</v>
          </cell>
          <cell r="O1681" t="str">
            <v>12</v>
          </cell>
          <cell r="P1681" t="str">
            <v>6</v>
          </cell>
          <cell r="Q1681" t="str">
            <v/>
          </cell>
          <cell r="R1681" t="str">
            <v/>
          </cell>
          <cell r="S1681" t="str">
            <v/>
          </cell>
          <cell r="T1681" t="str">
            <v/>
          </cell>
          <cell r="U1681" t="str">
            <v/>
          </cell>
          <cell r="V1681" t="str">
            <v>PENGADMINISTRASI UMUM</v>
          </cell>
          <cell r="W1681" t="str">
            <v>KANTOR KECAMATAN OGODEIDE</v>
          </cell>
          <cell r="X1681" t="str">
            <v>Pemerintah Kabupaten Tolitoli</v>
          </cell>
          <cell r="Y1681" t="str">
            <v>S-1 ILMU ADMINISTRASI NEGARA</v>
          </cell>
          <cell r="Z1681" t="str">
            <v>31-12-2013</v>
          </cell>
          <cell r="AA1681" t="str">
            <v>Aktif</v>
          </cell>
          <cell r="AB1681" t="str">
            <v>PNS Daerah Kab./Kota yang bekerja pada Kab./Kota</v>
          </cell>
          <cell r="AC1681" t="str">
            <v>Pemerintah Kab. Tolitoli</v>
          </cell>
          <cell r="AD1681" t="str">
            <v>Pemerintah Kab. Tolitoli</v>
          </cell>
        </row>
        <row r="1682">
          <cell r="A1682">
            <v>1680</v>
          </cell>
          <cell r="B1682" t="str">
            <v>198509282009042002</v>
          </cell>
          <cell r="C1682" t="str">
            <v/>
          </cell>
          <cell r="D1682" t="str">
            <v>ANDI NIRMALA SARI</v>
          </cell>
          <cell r="E1682" t="str">
            <v/>
          </cell>
          <cell r="F1682" t="str">
            <v>S.Pd</v>
          </cell>
          <cell r="G1682" t="str">
            <v>PALU</v>
          </cell>
          <cell r="H1682" t="str">
            <v>28 - 09 - 1985</v>
          </cell>
          <cell r="I1682" t="str">
            <v>III/a</v>
          </cell>
          <cell r="J1682" t="str">
            <v>01 - 04 - 2009</v>
          </cell>
          <cell r="K1682" t="str">
            <v>01 - 01 - 2011</v>
          </cell>
          <cell r="L1682" t="str">
            <v>P</v>
          </cell>
          <cell r="M1682" t="str">
            <v>III/b</v>
          </cell>
          <cell r="N1682" t="str">
            <v>01 - 10 - 2013</v>
          </cell>
          <cell r="O1682" t="str">
            <v>4</v>
          </cell>
          <cell r="P1682" t="str">
            <v>6</v>
          </cell>
          <cell r="Q1682" t="str">
            <v/>
          </cell>
          <cell r="R1682" t="str">
            <v/>
          </cell>
          <cell r="S1682" t="str">
            <v/>
          </cell>
          <cell r="T1682" t="str">
            <v>01 - 10 - 2013</v>
          </cell>
          <cell r="U1682" t="str">
            <v>Guru Pertama</v>
          </cell>
          <cell r="V1682" t="str">
            <v/>
          </cell>
          <cell r="W1682" t="str">
            <v>SMP NEGERI 2 OGODEIDE</v>
          </cell>
          <cell r="X1682" t="str">
            <v>CABANG DISPENBUD KECAMATAN OGODEIDE</v>
          </cell>
          <cell r="Y1682" t="str">
            <v>S-1 BAHASA DAN SASTRA INDONESIA</v>
          </cell>
          <cell r="Z1682" t="str">
            <v>31-12-2006</v>
          </cell>
          <cell r="AA1682" t="str">
            <v>Aktif</v>
          </cell>
          <cell r="AB1682" t="str">
            <v>PNS Daerah Kab./Kota yang bekerja pada Kab./Kota</v>
          </cell>
          <cell r="AC1682" t="str">
            <v>Pemerintah Kab. Tolitoli</v>
          </cell>
          <cell r="AD1682" t="str">
            <v>Pemerintah Kab. Tolitoli</v>
          </cell>
        </row>
        <row r="1683">
          <cell r="A1683">
            <v>1681</v>
          </cell>
          <cell r="B1683" t="str">
            <v>196009261981032010</v>
          </cell>
          <cell r="C1683" t="str">
            <v>010137679</v>
          </cell>
          <cell r="D1683" t="str">
            <v>MASNI DIANA M</v>
          </cell>
          <cell r="E1683" t="str">
            <v/>
          </cell>
          <cell r="F1683" t="str">
            <v/>
          </cell>
          <cell r="G1683" t="str">
            <v>POSO</v>
          </cell>
          <cell r="H1683" t="str">
            <v>26 - 09 - 1960</v>
          </cell>
          <cell r="I1683" t="str">
            <v>I/b</v>
          </cell>
          <cell r="J1683" t="str">
            <v>01 - 03 - 1981</v>
          </cell>
          <cell r="K1683" t="str">
            <v>01 - 08 - 1982</v>
          </cell>
          <cell r="L1683" t="str">
            <v>P</v>
          </cell>
          <cell r="M1683" t="str">
            <v>II/d</v>
          </cell>
          <cell r="N1683" t="str">
            <v>01 - 10 - 2014</v>
          </cell>
          <cell r="O1683" t="str">
            <v>30</v>
          </cell>
          <cell r="P1683" t="str">
            <v>7</v>
          </cell>
          <cell r="Q1683" t="str">
            <v/>
          </cell>
          <cell r="R1683" t="str">
            <v/>
          </cell>
          <cell r="S1683" t="str">
            <v/>
          </cell>
          <cell r="T1683" t="str">
            <v/>
          </cell>
          <cell r="U1683" t="str">
            <v/>
          </cell>
          <cell r="V1683" t="str">
            <v>FUNGSIONAL UMUM</v>
          </cell>
          <cell r="W1683" t="str">
            <v>SUBBID PENGEMBANGAN PARTISIPASI DAN KOMUNIKASI POLITIK</v>
          </cell>
          <cell r="X1683" t="str">
            <v>BIDANG POLITIK DAN KEMASYARAKATAN</v>
          </cell>
          <cell r="Y1683" t="str">
            <v>SLTA UMUM</v>
          </cell>
          <cell r="Z1683" t="str">
            <v>31-12-1989</v>
          </cell>
          <cell r="AA1683" t="str">
            <v>Aktif</v>
          </cell>
          <cell r="AB1683" t="str">
            <v>PNS Daerah Kab./Kota yang bekerja pada Kab./Kota</v>
          </cell>
          <cell r="AC1683" t="str">
            <v>Pemerintah Kab. Tolitoli</v>
          </cell>
          <cell r="AD1683" t="str">
            <v>Pemerintah Kab. Tolitoli</v>
          </cell>
        </row>
        <row r="1684">
          <cell r="A1684">
            <v>1682</v>
          </cell>
          <cell r="B1684" t="str">
            <v>198311262014092001</v>
          </cell>
          <cell r="C1684" t="str">
            <v/>
          </cell>
          <cell r="D1684" t="str">
            <v>SRIYANTI</v>
          </cell>
          <cell r="E1684" t="str">
            <v/>
          </cell>
          <cell r="F1684" t="str">
            <v/>
          </cell>
          <cell r="G1684" t="str">
            <v>BUOL</v>
          </cell>
          <cell r="H1684" t="str">
            <v>26 - 11 - 1983</v>
          </cell>
          <cell r="I1684" t="str">
            <v>II/a</v>
          </cell>
          <cell r="J1684" t="str">
            <v>01 - 09 - 2014</v>
          </cell>
          <cell r="K1684" t="str">
            <v>01 - 09 - 2016</v>
          </cell>
          <cell r="L1684" t="str">
            <v>P</v>
          </cell>
          <cell r="M1684" t="str">
            <v>II/a</v>
          </cell>
          <cell r="N1684" t="str">
            <v>01 - 09 - 2014</v>
          </cell>
          <cell r="O1684" t="str">
            <v>9</v>
          </cell>
          <cell r="P1684" t="str">
            <v>8</v>
          </cell>
          <cell r="Q1684" t="str">
            <v/>
          </cell>
          <cell r="R1684" t="str">
            <v/>
          </cell>
          <cell r="S1684" t="str">
            <v/>
          </cell>
          <cell r="T1684" t="str">
            <v/>
          </cell>
          <cell r="U1684" t="str">
            <v/>
          </cell>
          <cell r="V1684" t="str">
            <v>TEKNIS / ADMINISTRASI LAINNYA</v>
          </cell>
          <cell r="W1684" t="str">
            <v>SDN 1 BILO</v>
          </cell>
          <cell r="X1684" t="str">
            <v>CABANG DISPENBUD KECAMATAN OGODEIDE</v>
          </cell>
          <cell r="Y1684" t="str">
            <v>SMK BISNIS DAN MANAJEMEN</v>
          </cell>
          <cell r="Z1684" t="str">
            <v>14-06-2002</v>
          </cell>
          <cell r="AA1684" t="str">
            <v>Aktif</v>
          </cell>
          <cell r="AB1684" t="str">
            <v>PNS Daerah Kab./Kota yang bekerja pada Kab./Kota</v>
          </cell>
          <cell r="AC1684" t="str">
            <v>Pemerintah Kab. Tolitoli</v>
          </cell>
          <cell r="AD1684" t="str">
            <v>Pemerintah Kab. Tolitoli</v>
          </cell>
        </row>
        <row r="1685">
          <cell r="A1685">
            <v>1683</v>
          </cell>
          <cell r="B1685" t="str">
            <v>198104292014111001</v>
          </cell>
          <cell r="C1685" t="str">
            <v/>
          </cell>
          <cell r="D1685" t="str">
            <v>ERIK HAM</v>
          </cell>
          <cell r="E1685" t="str">
            <v/>
          </cell>
          <cell r="F1685" t="str">
            <v/>
          </cell>
          <cell r="G1685" t="str">
            <v>NGAWI</v>
          </cell>
          <cell r="H1685" t="str">
            <v>29 - 04 - 1981</v>
          </cell>
          <cell r="I1685" t="str">
            <v>II/a</v>
          </cell>
          <cell r="J1685" t="str">
            <v>01 - 11 - 2014</v>
          </cell>
          <cell r="K1685" t="str">
            <v>01 - 09 - 2016</v>
          </cell>
          <cell r="L1685" t="str">
            <v>L</v>
          </cell>
          <cell r="M1685" t="str">
            <v>II/a</v>
          </cell>
          <cell r="N1685" t="str">
            <v>01 - 11 - 2014</v>
          </cell>
          <cell r="O1685" t="str">
            <v>10</v>
          </cell>
          <cell r="P1685" t="str">
            <v>4</v>
          </cell>
          <cell r="Q1685" t="str">
            <v/>
          </cell>
          <cell r="R1685" t="str">
            <v/>
          </cell>
          <cell r="S1685" t="str">
            <v/>
          </cell>
          <cell r="T1685" t="str">
            <v/>
          </cell>
          <cell r="U1685" t="str">
            <v/>
          </cell>
          <cell r="V1685" t="str">
            <v>TEKNIS / ADMINISTRASI LAINNYA</v>
          </cell>
          <cell r="W1685" t="str">
            <v>CABANG DISPENBUD KECAMATAN BAOLAN</v>
          </cell>
          <cell r="X1685" t="str">
            <v>Dinas Pendidikan Dan Kebudayaan</v>
          </cell>
          <cell r="Y1685" t="str">
            <v>MADRASAH ALIYAH</v>
          </cell>
          <cell r="Z1685" t="str">
            <v>21-06-2001</v>
          </cell>
          <cell r="AA1685" t="str">
            <v>Aktif</v>
          </cell>
          <cell r="AB1685" t="str">
            <v>PNS Daerah Kab./Kota yang bekerja pada Kab./Kota</v>
          </cell>
          <cell r="AC1685" t="str">
            <v>Pemerintah Kab. Tolitoli</v>
          </cell>
          <cell r="AD1685" t="str">
            <v>Pemerintah Kab. Tolitoli</v>
          </cell>
        </row>
        <row r="1686">
          <cell r="A1686">
            <v>1684</v>
          </cell>
          <cell r="B1686" t="str">
            <v>198304082008012009</v>
          </cell>
          <cell r="C1686" t="str">
            <v>570036131</v>
          </cell>
          <cell r="D1686" t="str">
            <v>MUSFIRA</v>
          </cell>
          <cell r="E1686" t="str">
            <v/>
          </cell>
          <cell r="F1686" t="str">
            <v>S.SOS</v>
          </cell>
          <cell r="G1686" t="str">
            <v>TOLITOLI</v>
          </cell>
          <cell r="H1686" t="str">
            <v>08 - 04 - 1983</v>
          </cell>
          <cell r="I1686" t="str">
            <v>II/a</v>
          </cell>
          <cell r="J1686" t="str">
            <v>01 - 01 - 2008</v>
          </cell>
          <cell r="K1686" t="str">
            <v>01 - 12 - 2009</v>
          </cell>
          <cell r="L1686" t="str">
            <v>P</v>
          </cell>
          <cell r="M1686" t="str">
            <v>III/b</v>
          </cell>
          <cell r="N1686" t="str">
            <v>01 - 04 - 2015</v>
          </cell>
          <cell r="O1686" t="str">
            <v>6</v>
          </cell>
          <cell r="P1686" t="str">
            <v>3</v>
          </cell>
          <cell r="Q1686" t="str">
            <v/>
          </cell>
          <cell r="R1686" t="str">
            <v/>
          </cell>
          <cell r="S1686" t="str">
            <v/>
          </cell>
          <cell r="T1686" t="str">
            <v/>
          </cell>
          <cell r="U1686" t="str">
            <v/>
          </cell>
          <cell r="V1686" t="str">
            <v>FUNGSIONAL UMUM</v>
          </cell>
          <cell r="W1686" t="str">
            <v>Sub Bagian Perundang-undangan</v>
          </cell>
          <cell r="X1686" t="str">
            <v>BAGIAN RISALAH DAN PERSIDANGAN</v>
          </cell>
          <cell r="Y1686" t="str">
            <v>S-1 ILMU ADMINISTRASI NEGARA</v>
          </cell>
          <cell r="Z1686" t="str">
            <v>31-12-2006</v>
          </cell>
          <cell r="AA1686" t="str">
            <v>Aktif</v>
          </cell>
          <cell r="AB1686" t="str">
            <v>PNS Daerah Kab./Kota yang bekerja pada Kab./Kota</v>
          </cell>
          <cell r="AC1686" t="str">
            <v>Pemerintah Kab. Tolitoli</v>
          </cell>
          <cell r="AD1686" t="str">
            <v>Pemerintah Kab. Tolitoli</v>
          </cell>
        </row>
        <row r="1687">
          <cell r="A1687">
            <v>1685</v>
          </cell>
          <cell r="B1687" t="str">
            <v>198112232007012006</v>
          </cell>
          <cell r="C1687" t="str">
            <v>570027611</v>
          </cell>
          <cell r="D1687" t="str">
            <v>DEWI KARLINA</v>
          </cell>
          <cell r="E1687" t="str">
            <v/>
          </cell>
          <cell r="F1687" t="str">
            <v>SE</v>
          </cell>
          <cell r="G1687" t="str">
            <v>TOLITOLI</v>
          </cell>
          <cell r="H1687" t="str">
            <v>23 - 12 - 1981</v>
          </cell>
          <cell r="I1687" t="str">
            <v>II/a</v>
          </cell>
          <cell r="J1687" t="str">
            <v>01 - 01 - 2007</v>
          </cell>
          <cell r="K1687" t="str">
            <v>01 - 10 - 2008</v>
          </cell>
          <cell r="L1687" t="str">
            <v>P</v>
          </cell>
          <cell r="M1687" t="str">
            <v>III/b</v>
          </cell>
          <cell r="N1687" t="str">
            <v>01 - 04 - 2017</v>
          </cell>
          <cell r="O1687" t="str">
            <v>9</v>
          </cell>
          <cell r="P1687" t="str">
            <v>3</v>
          </cell>
          <cell r="Q1687" t="str">
            <v/>
          </cell>
          <cell r="R1687" t="str">
            <v/>
          </cell>
          <cell r="S1687" t="str">
            <v/>
          </cell>
          <cell r="T1687" t="str">
            <v/>
          </cell>
          <cell r="U1687" t="str">
            <v/>
          </cell>
          <cell r="V1687" t="str">
            <v>BENDAHARA PENGELUARAN</v>
          </cell>
          <cell r="W1687" t="str">
            <v>Dinas Pemuda Dan Olahraga</v>
          </cell>
          <cell r="X1687" t="str">
            <v>Pemerintah Kabupaten Tolitoli</v>
          </cell>
          <cell r="Y1687" t="str">
            <v>S-1 EKONOMI MANAJEMEN</v>
          </cell>
          <cell r="Z1687" t="str">
            <v>31-12-2009</v>
          </cell>
          <cell r="AA1687" t="str">
            <v>Aktif</v>
          </cell>
          <cell r="AB1687" t="str">
            <v>PNS Daerah Kab./Kota yang bekerja pada Kab./Kota</v>
          </cell>
          <cell r="AC1687" t="str">
            <v>Pemerintah Kab. Tolitoli</v>
          </cell>
          <cell r="AD1687" t="str">
            <v>Pemerintah Kab. Tolitoli</v>
          </cell>
        </row>
        <row r="1688">
          <cell r="A1688">
            <v>1686</v>
          </cell>
          <cell r="B1688" t="str">
            <v>198304102009041002</v>
          </cell>
          <cell r="C1688" t="str">
            <v/>
          </cell>
          <cell r="D1688" t="str">
            <v>SAHABUDIN</v>
          </cell>
          <cell r="E1688" t="str">
            <v/>
          </cell>
          <cell r="F1688" t="str">
            <v>S.Pd</v>
          </cell>
          <cell r="G1688" t="str">
            <v>LAKATAN</v>
          </cell>
          <cell r="H1688" t="str">
            <v>10 - 04 - 1983</v>
          </cell>
          <cell r="I1688" t="str">
            <v>III/a</v>
          </cell>
          <cell r="J1688" t="str">
            <v>01 - 04 - 2009</v>
          </cell>
          <cell r="K1688" t="str">
            <v>01 - 01 - 2011</v>
          </cell>
          <cell r="L1688" t="str">
            <v>L</v>
          </cell>
          <cell r="M1688" t="str">
            <v>III/c</v>
          </cell>
          <cell r="N1688" t="str">
            <v>01 - 10 - 2016</v>
          </cell>
          <cell r="O1688" t="str">
            <v>7</v>
          </cell>
          <cell r="P1688" t="str">
            <v>6</v>
          </cell>
          <cell r="Q1688" t="str">
            <v/>
          </cell>
          <cell r="R1688" t="str">
            <v/>
          </cell>
          <cell r="S1688" t="str">
            <v/>
          </cell>
          <cell r="T1688" t="str">
            <v>01 - 10 - 2016</v>
          </cell>
          <cell r="U1688" t="str">
            <v>Guru Muda</v>
          </cell>
          <cell r="V1688" t="str">
            <v/>
          </cell>
          <cell r="W1688" t="str">
            <v>SMP NEGERI 3 GALANG</v>
          </cell>
          <cell r="X1688" t="str">
            <v>CABANG DISPENBUD KECAMATAN GALANG</v>
          </cell>
          <cell r="Y1688" t="str">
            <v>S-1 TEKNOLOGI PENDIDIKAN</v>
          </cell>
          <cell r="Z1688" t="str">
            <v>31-12-2006</v>
          </cell>
          <cell r="AA1688" t="str">
            <v>Aktif</v>
          </cell>
          <cell r="AB1688" t="str">
            <v>PNS Daerah Kab./Kota yang bekerja pada Kab./Kota</v>
          </cell>
          <cell r="AC1688" t="str">
            <v>Pemerintah Kab. Tolitoli</v>
          </cell>
          <cell r="AD1688" t="str">
            <v>Pemerintah Kab. Tolitoli</v>
          </cell>
        </row>
        <row r="1689">
          <cell r="A1689">
            <v>1687</v>
          </cell>
          <cell r="B1689" t="str">
            <v>198308142008012005</v>
          </cell>
          <cell r="C1689" t="str">
            <v>570036087</v>
          </cell>
          <cell r="D1689" t="str">
            <v>ARNYTA</v>
          </cell>
          <cell r="E1689" t="str">
            <v/>
          </cell>
          <cell r="F1689" t="str">
            <v>SE</v>
          </cell>
          <cell r="G1689" t="str">
            <v>TOLITOLI</v>
          </cell>
          <cell r="H1689" t="str">
            <v>14 - 08 - 1983</v>
          </cell>
          <cell r="I1689" t="str">
            <v>II/a</v>
          </cell>
          <cell r="J1689" t="str">
            <v>01 - 01 - 2008</v>
          </cell>
          <cell r="K1689" t="str">
            <v>01 - 12 - 2009</v>
          </cell>
          <cell r="L1689" t="str">
            <v>P</v>
          </cell>
          <cell r="M1689" t="str">
            <v>III/b</v>
          </cell>
          <cell r="N1689" t="str">
            <v>01 - 04 - 2015</v>
          </cell>
          <cell r="O1689" t="str">
            <v>6</v>
          </cell>
          <cell r="P1689" t="str">
            <v>3</v>
          </cell>
          <cell r="Q1689" t="str">
            <v/>
          </cell>
          <cell r="R1689" t="str">
            <v/>
          </cell>
          <cell r="S1689" t="str">
            <v/>
          </cell>
          <cell r="T1689" t="str">
            <v/>
          </cell>
          <cell r="U1689" t="str">
            <v/>
          </cell>
          <cell r="V1689" t="str">
            <v>FUNGSIONAL UMUM</v>
          </cell>
          <cell r="W1689" t="str">
            <v>Seksi Verifikasi</v>
          </cell>
          <cell r="X1689" t="str">
            <v>Bidang Perbendaharaan</v>
          </cell>
          <cell r="Y1689" t="str">
            <v>S-1 EKONOMI MANAJEMEN</v>
          </cell>
          <cell r="Z1689" t="str">
            <v>31-12-2005</v>
          </cell>
          <cell r="AA1689" t="str">
            <v>Aktif</v>
          </cell>
          <cell r="AB1689" t="str">
            <v>PNS Daerah Kab./Kota yang bekerja pada Kab./Kota</v>
          </cell>
          <cell r="AC1689" t="str">
            <v>Pemerintah Kab. Tolitoli</v>
          </cell>
          <cell r="AD1689" t="str">
            <v>Pemerintah Kab. Tolitoli</v>
          </cell>
        </row>
        <row r="1690">
          <cell r="A1690">
            <v>1688</v>
          </cell>
          <cell r="B1690" t="str">
            <v>197408122010012006</v>
          </cell>
          <cell r="C1690" t="str">
            <v/>
          </cell>
          <cell r="D1690" t="str">
            <v>ZOHRA RASYID</v>
          </cell>
          <cell r="E1690" t="str">
            <v/>
          </cell>
          <cell r="F1690" t="str">
            <v>SE</v>
          </cell>
          <cell r="G1690" t="str">
            <v>MAKASSAR</v>
          </cell>
          <cell r="H1690" t="str">
            <v>12 - 08 - 1974</v>
          </cell>
          <cell r="I1690" t="str">
            <v>III/a</v>
          </cell>
          <cell r="J1690" t="str">
            <v>01 - 01 - 2010</v>
          </cell>
          <cell r="K1690" t="str">
            <v>01 - 01 - 2012</v>
          </cell>
          <cell r="L1690" t="str">
            <v>P</v>
          </cell>
          <cell r="M1690" t="str">
            <v>III/c</v>
          </cell>
          <cell r="N1690" t="str">
            <v>01 - 04 - 2018</v>
          </cell>
          <cell r="O1690" t="str">
            <v>9</v>
          </cell>
          <cell r="P1690" t="str">
            <v>6</v>
          </cell>
          <cell r="Q1690" t="str">
            <v/>
          </cell>
          <cell r="R1690" t="str">
            <v/>
          </cell>
          <cell r="S1690" t="str">
            <v/>
          </cell>
          <cell r="T1690" t="str">
            <v/>
          </cell>
          <cell r="U1690" t="str">
            <v/>
          </cell>
          <cell r="V1690" t="str">
            <v>PENGUMPUL DATA BAHAN INFORMASI PROGRAM PEMERINTAH PEMBANGUNAN DAN PEMBERDAYAAN MASYARAKAT</v>
          </cell>
          <cell r="W1690" t="str">
            <v>Bidang Usaha Ekonomi Masyarakat</v>
          </cell>
          <cell r="X1690" t="str">
            <v>BADAN PEMBERDAYAAN MASYARAKAT DAN PEMERINTAHAN DESA</v>
          </cell>
          <cell r="Y1690" t="str">
            <v>S-1 MANAJEMEN</v>
          </cell>
          <cell r="Z1690" t="str">
            <v>01-01-2009</v>
          </cell>
          <cell r="AA1690" t="str">
            <v>Aktif</v>
          </cell>
          <cell r="AB1690" t="str">
            <v>PNS Daerah Kab./Kota yang bekerja pada Kab./Kota</v>
          </cell>
          <cell r="AC1690" t="str">
            <v>Pemerintah Kab. Tolitoli</v>
          </cell>
          <cell r="AD1690" t="str">
            <v>Pemerintah Kab. Tolitoli</v>
          </cell>
        </row>
        <row r="1691">
          <cell r="A1691">
            <v>1689</v>
          </cell>
          <cell r="B1691" t="str">
            <v>198301062008012008</v>
          </cell>
          <cell r="C1691" t="str">
            <v>570036177</v>
          </cell>
          <cell r="D1691" t="str">
            <v>MASRIA</v>
          </cell>
          <cell r="E1691" t="str">
            <v/>
          </cell>
          <cell r="F1691" t="str">
            <v>SE</v>
          </cell>
          <cell r="G1691" t="str">
            <v>TOLITOLI</v>
          </cell>
          <cell r="H1691" t="str">
            <v>06 - 01 - 1983</v>
          </cell>
          <cell r="I1691" t="str">
            <v>II/a</v>
          </cell>
          <cell r="J1691" t="str">
            <v>01 - 01 - 2008</v>
          </cell>
          <cell r="K1691" t="str">
            <v>01 - 12 - 2009</v>
          </cell>
          <cell r="L1691" t="str">
            <v>P</v>
          </cell>
          <cell r="M1691" t="str">
            <v>III/b</v>
          </cell>
          <cell r="N1691" t="str">
            <v>01 - 04 - 2015</v>
          </cell>
          <cell r="O1691" t="str">
            <v>7</v>
          </cell>
          <cell r="P1691" t="str">
            <v>3</v>
          </cell>
          <cell r="Q1691" t="str">
            <v/>
          </cell>
          <cell r="R1691" t="str">
            <v/>
          </cell>
          <cell r="S1691" t="str">
            <v/>
          </cell>
          <cell r="T1691" t="str">
            <v/>
          </cell>
          <cell r="U1691" t="str">
            <v/>
          </cell>
          <cell r="V1691" t="str">
            <v>OPERATOR SIAK</v>
          </cell>
          <cell r="W1691" t="str">
            <v>Seksi Sistem Informasi Administrasi Kependudukan</v>
          </cell>
          <cell r="X1691" t="str">
            <v>Dinas Kependudukan Dan Pencatatan Sipil</v>
          </cell>
          <cell r="Y1691" t="str">
            <v>S-1 EKONOMI MANAJEMEN</v>
          </cell>
          <cell r="Z1691" t="str">
            <v>31-12-2010</v>
          </cell>
          <cell r="AA1691" t="str">
            <v>Aktif</v>
          </cell>
          <cell r="AB1691" t="str">
            <v>PNS Daerah Kab./Kota yang bekerja pada Kab./Kota</v>
          </cell>
          <cell r="AC1691" t="str">
            <v>Pemerintah Kab. Tolitoli</v>
          </cell>
          <cell r="AD1691" t="str">
            <v>Pemerintah Kab. Tolitoli</v>
          </cell>
        </row>
        <row r="1692">
          <cell r="A1692">
            <v>1690</v>
          </cell>
          <cell r="B1692" t="str">
            <v>197606032011011004</v>
          </cell>
          <cell r="C1692" t="str">
            <v/>
          </cell>
          <cell r="D1692" t="str">
            <v>DARWONO</v>
          </cell>
          <cell r="E1692" t="str">
            <v/>
          </cell>
          <cell r="F1692" t="str">
            <v>S.Pd.SD</v>
          </cell>
          <cell r="G1692" t="str">
            <v>BANYUMAS</v>
          </cell>
          <cell r="H1692" t="str">
            <v>03 - 06 - 1976</v>
          </cell>
          <cell r="I1692" t="str">
            <v>II/b</v>
          </cell>
          <cell r="J1692" t="str">
            <v>01 - 01 - 2011</v>
          </cell>
          <cell r="K1692" t="str">
            <v>01 - 01 - 2013</v>
          </cell>
          <cell r="L1692" t="str">
            <v>L</v>
          </cell>
          <cell r="M1692" t="str">
            <v>III/b</v>
          </cell>
          <cell r="N1692" t="str">
            <v>01 - 04 - 2017</v>
          </cell>
          <cell r="O1692" t="str">
            <v>4</v>
          </cell>
          <cell r="P1692" t="str">
            <v>3</v>
          </cell>
          <cell r="Q1692" t="str">
            <v/>
          </cell>
          <cell r="R1692" t="str">
            <v/>
          </cell>
          <cell r="S1692" t="str">
            <v/>
          </cell>
          <cell r="T1692" t="str">
            <v>30 - 09 - 2014</v>
          </cell>
          <cell r="U1692" t="str">
            <v>Guru Pertama</v>
          </cell>
          <cell r="V1692" t="str">
            <v/>
          </cell>
          <cell r="W1692" t="str">
            <v>SDN 2 LALOS</v>
          </cell>
          <cell r="X1692" t="str">
            <v>CABANG DISPENBUD KECAMATAN GALANG</v>
          </cell>
          <cell r="Y1692" t="str">
            <v>S-1 PENDIDIKAN GURU SEKOLAH DASAR (PGSD)</v>
          </cell>
          <cell r="Z1692" t="str">
            <v>31-12-2011</v>
          </cell>
          <cell r="AA1692" t="str">
            <v>Aktif</v>
          </cell>
          <cell r="AB1692" t="str">
            <v>PNS Daerah Kab./Kota yang bekerja pada Kab./Kota</v>
          </cell>
          <cell r="AC1692" t="str">
            <v>Pemerintah Kab. Tolitoli</v>
          </cell>
          <cell r="AD1692" t="str">
            <v>Pemerintah Kab. Tolitoli</v>
          </cell>
        </row>
        <row r="1693">
          <cell r="A1693">
            <v>1691</v>
          </cell>
          <cell r="B1693" t="str">
            <v>198503242009042001</v>
          </cell>
          <cell r="C1693" t="str">
            <v/>
          </cell>
          <cell r="D1693" t="str">
            <v>MARNI</v>
          </cell>
          <cell r="E1693" t="str">
            <v/>
          </cell>
          <cell r="F1693" t="str">
            <v>S.Pd</v>
          </cell>
          <cell r="G1693" t="str">
            <v>TOLITOLI</v>
          </cell>
          <cell r="H1693" t="str">
            <v>24 - 03 - 1985</v>
          </cell>
          <cell r="I1693" t="str">
            <v>III/a</v>
          </cell>
          <cell r="J1693" t="str">
            <v>01 - 04 - 2009</v>
          </cell>
          <cell r="K1693" t="str">
            <v>01 - 01 - 2011</v>
          </cell>
          <cell r="L1693" t="str">
            <v>P</v>
          </cell>
          <cell r="M1693" t="str">
            <v>III/c</v>
          </cell>
          <cell r="N1693" t="str">
            <v>01 - 10 - 2017</v>
          </cell>
          <cell r="O1693" t="str">
            <v>8</v>
          </cell>
          <cell r="P1693" t="str">
            <v>6</v>
          </cell>
          <cell r="Q1693" t="str">
            <v/>
          </cell>
          <cell r="R1693" t="str">
            <v/>
          </cell>
          <cell r="S1693" t="str">
            <v/>
          </cell>
          <cell r="T1693" t="str">
            <v>01 - 10 - 2017</v>
          </cell>
          <cell r="U1693" t="str">
            <v>Guru Muda</v>
          </cell>
          <cell r="V1693" t="str">
            <v/>
          </cell>
          <cell r="W1693" t="str">
            <v>SMP Negeri 4 Tolitoli</v>
          </cell>
          <cell r="X1693" t="str">
            <v>Dinas Pendidikan Dan Kebudayaan</v>
          </cell>
          <cell r="Y1693" t="str">
            <v>S-1 TEKNOLOGI PENDIDIKAN</v>
          </cell>
          <cell r="Z1693" t="str">
            <v>31-12-2008</v>
          </cell>
          <cell r="AA1693" t="str">
            <v>Aktif</v>
          </cell>
          <cell r="AB1693" t="str">
            <v>PNS Daerah Kab./Kota yang bekerja pada Kab./Kota</v>
          </cell>
          <cell r="AC1693" t="str">
            <v>Pemerintah Kab. Tolitoli</v>
          </cell>
          <cell r="AD1693" t="str">
            <v>Pemerintah Kab. Tolitoli</v>
          </cell>
        </row>
        <row r="1694">
          <cell r="A1694">
            <v>1692</v>
          </cell>
          <cell r="B1694" t="str">
            <v>196912151998031007</v>
          </cell>
          <cell r="C1694" t="str">
            <v>132211519</v>
          </cell>
          <cell r="D1694" t="str">
            <v>IRWAN MOH TAHIR</v>
          </cell>
          <cell r="E1694" t="str">
            <v/>
          </cell>
          <cell r="F1694" t="str">
            <v>A.Ma.Pd</v>
          </cell>
          <cell r="G1694" t="str">
            <v>SALUMBIA</v>
          </cell>
          <cell r="H1694" t="str">
            <v>15 - 12 - 1969</v>
          </cell>
          <cell r="I1694" t="str">
            <v>II/a</v>
          </cell>
          <cell r="J1694" t="str">
            <v>01 - 03 - 1998</v>
          </cell>
          <cell r="K1694" t="str">
            <v>01 - 09 - 1999</v>
          </cell>
          <cell r="L1694" t="str">
            <v>L</v>
          </cell>
          <cell r="M1694" t="str">
            <v>III/c</v>
          </cell>
          <cell r="N1694" t="str">
            <v>01 - 10 - 2016</v>
          </cell>
          <cell r="O1694" t="str">
            <v>13</v>
          </cell>
          <cell r="P1694" t="str">
            <v>7</v>
          </cell>
          <cell r="Q1694" t="str">
            <v/>
          </cell>
          <cell r="R1694" t="str">
            <v/>
          </cell>
          <cell r="S1694" t="str">
            <v/>
          </cell>
          <cell r="T1694" t="str">
            <v>01 - 10 - 2016</v>
          </cell>
          <cell r="U1694" t="str">
            <v>Guru Muda</v>
          </cell>
          <cell r="V1694" t="str">
            <v/>
          </cell>
          <cell r="W1694" t="str">
            <v>SDN 2 SALUMBIA</v>
          </cell>
          <cell r="X1694" t="str">
            <v>CABANG DISPENBUD KECAMATAN DONDO</v>
          </cell>
          <cell r="Y1694" t="str">
            <v>D-II/A-II PGSD</v>
          </cell>
          <cell r="Z1694" t="str">
            <v>31-12-2002</v>
          </cell>
          <cell r="AA1694" t="str">
            <v>Aktif</v>
          </cell>
          <cell r="AB1694" t="str">
            <v>PNS Daerah Kab./Kota yang bekerja pada Kab./Kota</v>
          </cell>
          <cell r="AC1694" t="str">
            <v>Pemerintah Kab. Tolitoli</v>
          </cell>
          <cell r="AD1694" t="str">
            <v>Pemerintah Kab. Tolitoli</v>
          </cell>
        </row>
        <row r="1695">
          <cell r="A1695">
            <v>1693</v>
          </cell>
          <cell r="B1695" t="str">
            <v>196707191991031008</v>
          </cell>
          <cell r="C1695" t="str">
            <v>131959020</v>
          </cell>
          <cell r="D1695" t="str">
            <v>RUSTAM Y LOLONG</v>
          </cell>
          <cell r="E1695" t="str">
            <v/>
          </cell>
          <cell r="F1695" t="str">
            <v>S.Pd</v>
          </cell>
          <cell r="G1695" t="str">
            <v>UNA - UNA</v>
          </cell>
          <cell r="H1695" t="str">
            <v>19 - 07 - 1967</v>
          </cell>
          <cell r="I1695" t="str">
            <v>II/b</v>
          </cell>
          <cell r="J1695" t="str">
            <v>01 - 03 - 1991</v>
          </cell>
          <cell r="K1695" t="str">
            <v>01 - 02 - 1993</v>
          </cell>
          <cell r="L1695" t="str">
            <v>L</v>
          </cell>
          <cell r="M1695" t="str">
            <v>IV/b</v>
          </cell>
          <cell r="N1695" t="str">
            <v>01 - 04 - 2017</v>
          </cell>
          <cell r="O1695" t="str">
            <v>24</v>
          </cell>
          <cell r="P1695" t="str">
            <v>3</v>
          </cell>
          <cell r="Q1695" t="str">
            <v/>
          </cell>
          <cell r="R1695" t="str">
            <v/>
          </cell>
          <cell r="S1695" t="str">
            <v/>
          </cell>
          <cell r="T1695" t="str">
            <v>01 - 04 - 2017</v>
          </cell>
          <cell r="U1695" t="str">
            <v>Guru Madya</v>
          </cell>
          <cell r="V1695" t="str">
            <v/>
          </cell>
          <cell r="W1695" t="str">
            <v>SMP NEGERI 1 TOLITOLI</v>
          </cell>
          <cell r="X1695" t="str">
            <v>CABANG DISPENBUD KECAMATAN BAOLAN</v>
          </cell>
          <cell r="Y1695" t="str">
            <v>S-1 BAHASA INGGRIS</v>
          </cell>
          <cell r="Z1695" t="str">
            <v>31-12-2001</v>
          </cell>
          <cell r="AA1695" t="str">
            <v>Aktif</v>
          </cell>
          <cell r="AB1695" t="str">
            <v>PNS Daerah Kab./Kota yang bekerja pada Kab./Kota</v>
          </cell>
          <cell r="AC1695" t="str">
            <v>Pemerintah Kab. Tolitoli</v>
          </cell>
          <cell r="AD1695" t="str">
            <v>Pemerintah Kab. Tolitoli</v>
          </cell>
        </row>
        <row r="1696">
          <cell r="A1696">
            <v>1694</v>
          </cell>
          <cell r="B1696" t="str">
            <v>197408162006041010</v>
          </cell>
          <cell r="C1696" t="str">
            <v>570020143</v>
          </cell>
          <cell r="D1696" t="str">
            <v>IRHAM</v>
          </cell>
          <cell r="E1696" t="str">
            <v/>
          </cell>
          <cell r="F1696" t="str">
            <v>S.Sos</v>
          </cell>
          <cell r="G1696" t="str">
            <v>MAKASSAR</v>
          </cell>
          <cell r="H1696" t="str">
            <v>16 - 08 - 1974</v>
          </cell>
          <cell r="I1696" t="str">
            <v>III/a</v>
          </cell>
          <cell r="J1696" t="str">
            <v>01 - 04 - 2006</v>
          </cell>
          <cell r="K1696" t="str">
            <v>01 - 06 - 2007</v>
          </cell>
          <cell r="L1696" t="str">
            <v>L</v>
          </cell>
          <cell r="M1696" t="str">
            <v>III/d</v>
          </cell>
          <cell r="N1696" t="str">
            <v>01 - 04 - 2017</v>
          </cell>
          <cell r="O1696" t="str">
            <v>11</v>
          </cell>
          <cell r="P1696" t="str">
            <v>0</v>
          </cell>
          <cell r="Q1696" t="str">
            <v/>
          </cell>
          <cell r="R1696" t="str">
            <v/>
          </cell>
          <cell r="S1696" t="str">
            <v/>
          </cell>
          <cell r="T1696" t="str">
            <v>01 - 10 - 2013</v>
          </cell>
          <cell r="U1696" t="str">
            <v>Guru Muda</v>
          </cell>
          <cell r="V1696" t="str">
            <v/>
          </cell>
          <cell r="W1696" t="str">
            <v>SMP NEGERI 1 TOLITOLI</v>
          </cell>
          <cell r="X1696" t="str">
            <v>CABANG DISPENBUD KECAMATAN BAOLAN</v>
          </cell>
          <cell r="Y1696" t="str">
            <v>S-1 ADMINISTRASI NEGARA</v>
          </cell>
          <cell r="Z1696" t="str">
            <v>31-12-2003</v>
          </cell>
          <cell r="AA1696" t="str">
            <v>Aktif</v>
          </cell>
          <cell r="AB1696" t="str">
            <v>PNS Daerah Kab./Kota yang bekerja pada Kab./Kota</v>
          </cell>
          <cell r="AC1696" t="str">
            <v>Pemerintah Kab. Tolitoli</v>
          </cell>
          <cell r="AD1696" t="str">
            <v>Pemerintah Kab. Tolitoli</v>
          </cell>
        </row>
        <row r="1697">
          <cell r="A1697">
            <v>1695</v>
          </cell>
          <cell r="B1697" t="str">
            <v>197902022009042001</v>
          </cell>
          <cell r="C1697" t="str">
            <v/>
          </cell>
          <cell r="D1697" t="str">
            <v>ROSITA</v>
          </cell>
          <cell r="E1697" t="str">
            <v/>
          </cell>
          <cell r="F1697" t="str">
            <v>S.Sos</v>
          </cell>
          <cell r="G1697" t="str">
            <v>TOLITOLI</v>
          </cell>
          <cell r="H1697" t="str">
            <v>02 - 02 - 1979</v>
          </cell>
          <cell r="I1697" t="str">
            <v>II/a</v>
          </cell>
          <cell r="J1697" t="str">
            <v>01 - 04 - 2009</v>
          </cell>
          <cell r="K1697" t="str">
            <v>01 - 01 - 2011</v>
          </cell>
          <cell r="L1697" t="str">
            <v>P</v>
          </cell>
          <cell r="M1697" t="str">
            <v>III/a</v>
          </cell>
          <cell r="N1697" t="str">
            <v>01 - 10 - 2016</v>
          </cell>
          <cell r="O1697" t="str">
            <v>7</v>
          </cell>
          <cell r="P1697" t="str">
            <v>2</v>
          </cell>
          <cell r="Q1697" t="str">
            <v/>
          </cell>
          <cell r="R1697" t="str">
            <v/>
          </cell>
          <cell r="S1697" t="str">
            <v/>
          </cell>
          <cell r="T1697" t="str">
            <v/>
          </cell>
          <cell r="U1697" t="str">
            <v/>
          </cell>
          <cell r="V1697" t="str">
            <v>PENGADMINISTRASI UMUM</v>
          </cell>
          <cell r="W1697" t="str">
            <v>Sub Bagian Umum Dan Kepegawaian</v>
          </cell>
          <cell r="X1697" t="str">
            <v>Kecamatan Baolan</v>
          </cell>
          <cell r="Y1697" t="str">
            <v>S-1 ILMU ADMINISTRASI NEGARA</v>
          </cell>
          <cell r="Z1697" t="str">
            <v>31-12-2014</v>
          </cell>
          <cell r="AA1697" t="str">
            <v>Aktif</v>
          </cell>
          <cell r="AB1697" t="str">
            <v>PNS Daerah Kab./Kota yang bekerja pada Kab./Kota</v>
          </cell>
          <cell r="AC1697" t="str">
            <v>Pemerintah Kab. Tolitoli</v>
          </cell>
          <cell r="AD1697" t="str">
            <v>Pemerintah Kab. Tolitoli</v>
          </cell>
        </row>
        <row r="1698">
          <cell r="A1698">
            <v>1696</v>
          </cell>
          <cell r="B1698" t="str">
            <v>197402102006042021</v>
          </cell>
          <cell r="C1698" t="str">
            <v>570021126</v>
          </cell>
          <cell r="D1698" t="str">
            <v>FADLUN AEPU</v>
          </cell>
          <cell r="E1698" t="str">
            <v/>
          </cell>
          <cell r="F1698" t="str">
            <v>S PD</v>
          </cell>
          <cell r="G1698" t="str">
            <v>TOJO UNA-UNA</v>
          </cell>
          <cell r="H1698" t="str">
            <v>10 - 02 - 1974</v>
          </cell>
          <cell r="I1698" t="str">
            <v>III/a</v>
          </cell>
          <cell r="J1698" t="str">
            <v>01 - 04 - 2006</v>
          </cell>
          <cell r="K1698" t="str">
            <v>01 - 10 - 2007</v>
          </cell>
          <cell r="L1698" t="str">
            <v>P</v>
          </cell>
          <cell r="M1698" t="str">
            <v>III/d</v>
          </cell>
          <cell r="N1698" t="str">
            <v>01 - 04 - 2016</v>
          </cell>
          <cell r="O1698" t="str">
            <v>15</v>
          </cell>
          <cell r="P1698" t="str">
            <v>7</v>
          </cell>
          <cell r="Q1698" t="str">
            <v/>
          </cell>
          <cell r="R1698" t="str">
            <v/>
          </cell>
          <cell r="S1698" t="str">
            <v/>
          </cell>
          <cell r="T1698" t="str">
            <v>01 - 10 - 2012</v>
          </cell>
          <cell r="U1698" t="str">
            <v>Guru Muda</v>
          </cell>
          <cell r="V1698" t="str">
            <v/>
          </cell>
          <cell r="W1698" t="str">
            <v>SMP NEGERI 2 GALANG</v>
          </cell>
          <cell r="X1698" t="str">
            <v>CABANG DISPENBUD KECAMATAN GALANG</v>
          </cell>
          <cell r="Y1698" t="str">
            <v>S-1 BIOLOGI</v>
          </cell>
          <cell r="Z1698" t="str">
            <v>31-12-2000</v>
          </cell>
          <cell r="AA1698" t="str">
            <v>Aktif</v>
          </cell>
          <cell r="AB1698" t="str">
            <v>PNS Daerah Kab./Kota yang bekerja pada Kab./Kota</v>
          </cell>
          <cell r="AC1698" t="str">
            <v>Pemerintah Kab. Tolitoli</v>
          </cell>
          <cell r="AD1698" t="str">
            <v>Pemerintah Kab. Tolitoli</v>
          </cell>
        </row>
        <row r="1699">
          <cell r="A1699">
            <v>1697</v>
          </cell>
          <cell r="B1699" t="str">
            <v>197401092005011009</v>
          </cell>
          <cell r="C1699" t="str">
            <v>570017425</v>
          </cell>
          <cell r="D1699" t="str">
            <v>FAIZAL HAMU</v>
          </cell>
          <cell r="E1699" t="str">
            <v/>
          </cell>
          <cell r="F1699" t="str">
            <v/>
          </cell>
          <cell r="G1699" t="str">
            <v>TOLITOLI</v>
          </cell>
          <cell r="H1699" t="str">
            <v>09 - 01 - 1974</v>
          </cell>
          <cell r="I1699" t="str">
            <v>II/a</v>
          </cell>
          <cell r="J1699" t="str">
            <v>01 - 01 - 2005</v>
          </cell>
          <cell r="K1699" t="str">
            <v>01 - 03 - 2006</v>
          </cell>
          <cell r="L1699" t="str">
            <v>L</v>
          </cell>
          <cell r="M1699" t="str">
            <v>II/d</v>
          </cell>
          <cell r="N1699" t="str">
            <v>01 - 04 - 2017</v>
          </cell>
          <cell r="O1699" t="str">
            <v>12</v>
          </cell>
          <cell r="P1699" t="str">
            <v>3</v>
          </cell>
          <cell r="Q1699" t="str">
            <v/>
          </cell>
          <cell r="R1699" t="str">
            <v/>
          </cell>
          <cell r="S1699" t="str">
            <v/>
          </cell>
          <cell r="T1699" t="str">
            <v/>
          </cell>
          <cell r="U1699" t="str">
            <v/>
          </cell>
          <cell r="V1699" t="str">
            <v>PENGAWAS IRIGASI</v>
          </cell>
          <cell r="W1699" t="str">
            <v>Seksi Tata Guna Air Dan Pemberdayaan Penggunaan Air</v>
          </cell>
          <cell r="X1699" t="str">
            <v>Bidang Sumber Daya Air</v>
          </cell>
          <cell r="Y1699" t="str">
            <v>STM PENGERJAAN LOGAM</v>
          </cell>
          <cell r="Z1699" t="str">
            <v>31-12-1993</v>
          </cell>
          <cell r="AA1699" t="str">
            <v>Aktif</v>
          </cell>
          <cell r="AB1699" t="str">
            <v>PNS Daerah Kab./Kota yang bekerja pada Kab./Kota</v>
          </cell>
          <cell r="AC1699" t="str">
            <v>Pemerintah Kab. Tolitoli</v>
          </cell>
          <cell r="AD1699" t="str">
            <v>Pemerintah Kab. Tolitoli</v>
          </cell>
        </row>
        <row r="1700">
          <cell r="A1700">
            <v>1698</v>
          </cell>
          <cell r="B1700" t="str">
            <v>197510152006042004</v>
          </cell>
          <cell r="C1700" t="str">
            <v>570020259</v>
          </cell>
          <cell r="D1700" t="str">
            <v>ASTRI IVO</v>
          </cell>
          <cell r="E1700" t="str">
            <v/>
          </cell>
          <cell r="F1700" t="str">
            <v>S.Sos</v>
          </cell>
          <cell r="G1700" t="str">
            <v>LALOS</v>
          </cell>
          <cell r="H1700" t="str">
            <v>15 - 10 - 1975</v>
          </cell>
          <cell r="I1700" t="str">
            <v>II/a</v>
          </cell>
          <cell r="J1700" t="str">
            <v>01 - 04 - 2006</v>
          </cell>
          <cell r="K1700" t="str">
            <v>01 - 06 - 2007</v>
          </cell>
          <cell r="L1700" t="str">
            <v>P</v>
          </cell>
          <cell r="M1700" t="str">
            <v>III/b</v>
          </cell>
          <cell r="N1700" t="str">
            <v>01 - 04 - 2017</v>
          </cell>
          <cell r="O1700" t="str">
            <v>6</v>
          </cell>
          <cell r="P1700" t="str">
            <v>0</v>
          </cell>
          <cell r="Q1700" t="str">
            <v/>
          </cell>
          <cell r="R1700" t="str">
            <v/>
          </cell>
          <cell r="S1700" t="str">
            <v/>
          </cell>
          <cell r="T1700" t="str">
            <v/>
          </cell>
          <cell r="U1700" t="str">
            <v/>
          </cell>
          <cell r="V1700" t="str">
            <v>VERIFIKATOR ANGGARAN</v>
          </cell>
          <cell r="W1700" t="str">
            <v>Seksi Verifikasi</v>
          </cell>
          <cell r="X1700" t="str">
            <v>Bidang Perbendaharaan</v>
          </cell>
          <cell r="Y1700" t="str">
            <v>S-1 ILMU ADMINISTRASI NEGARA</v>
          </cell>
          <cell r="Z1700" t="str">
            <v>31-12-2011</v>
          </cell>
          <cell r="AA1700" t="str">
            <v>Aktif</v>
          </cell>
          <cell r="AB1700" t="str">
            <v>PNS Daerah Kab./Kota yang bekerja pada Kab./Kota</v>
          </cell>
          <cell r="AC1700" t="str">
            <v>Pemerintah Kab. Tolitoli</v>
          </cell>
          <cell r="AD1700" t="str">
            <v>Pemerintah Kab. Tolitoli</v>
          </cell>
        </row>
        <row r="1701">
          <cell r="A1701">
            <v>1699</v>
          </cell>
          <cell r="B1701" t="str">
            <v>198310302010011007</v>
          </cell>
          <cell r="C1701" t="str">
            <v/>
          </cell>
          <cell r="D1701" t="str">
            <v>SYUJITO</v>
          </cell>
          <cell r="E1701" t="str">
            <v/>
          </cell>
          <cell r="F1701" t="str">
            <v>S.KOM</v>
          </cell>
          <cell r="G1701" t="str">
            <v>TOLITOLI</v>
          </cell>
          <cell r="H1701" t="str">
            <v>30 - 10 - 1983</v>
          </cell>
          <cell r="I1701" t="str">
            <v>II/c</v>
          </cell>
          <cell r="J1701" t="str">
            <v>01 - 01 - 2010</v>
          </cell>
          <cell r="K1701" t="str">
            <v>01 - 01 - 2012</v>
          </cell>
          <cell r="L1701" t="str">
            <v>L</v>
          </cell>
          <cell r="M1701" t="str">
            <v>III/a</v>
          </cell>
          <cell r="N1701" t="str">
            <v>01 - 04 - 2016</v>
          </cell>
          <cell r="O1701" t="str">
            <v>4</v>
          </cell>
          <cell r="P1701" t="str">
            <v>3</v>
          </cell>
          <cell r="Q1701" t="str">
            <v/>
          </cell>
          <cell r="R1701" t="str">
            <v/>
          </cell>
          <cell r="S1701" t="str">
            <v/>
          </cell>
          <cell r="T1701" t="str">
            <v/>
          </cell>
          <cell r="U1701" t="str">
            <v/>
          </cell>
          <cell r="V1701" t="str">
            <v>STAF</v>
          </cell>
          <cell r="W1701" t="str">
            <v>Pemerintah Kabupaten Tolitoli</v>
          </cell>
          <cell r="X1701" t="str">
            <v/>
          </cell>
          <cell r="Y1701" t="str">
            <v>S-1 TEKNIK INFORMATIKA KOMPUTER</v>
          </cell>
          <cell r="Z1701" t="str">
            <v>31-12-2015</v>
          </cell>
          <cell r="AA1701" t="str">
            <v>Aktif</v>
          </cell>
          <cell r="AB1701" t="str">
            <v>PNS Daerah Kab./Kota yang bekerja pada Kab./Kota</v>
          </cell>
          <cell r="AC1701" t="str">
            <v>Pemerintah Kab. Tolitoli</v>
          </cell>
          <cell r="AD1701" t="str">
            <v>Pemerintah Kab. Tolitoli</v>
          </cell>
        </row>
        <row r="1702">
          <cell r="A1702">
            <v>1700</v>
          </cell>
          <cell r="B1702" t="str">
            <v>198108152014091001</v>
          </cell>
          <cell r="C1702" t="str">
            <v/>
          </cell>
          <cell r="D1702" t="str">
            <v>FADRI</v>
          </cell>
          <cell r="E1702" t="str">
            <v/>
          </cell>
          <cell r="F1702" t="str">
            <v/>
          </cell>
          <cell r="G1702" t="str">
            <v>TOLITOLI</v>
          </cell>
          <cell r="H1702" t="str">
            <v>15 - 08 - 1981</v>
          </cell>
          <cell r="I1702" t="str">
            <v>I/c</v>
          </cell>
          <cell r="J1702" t="str">
            <v>01 - 09 - 2014</v>
          </cell>
          <cell r="K1702" t="str">
            <v>01 - 12 - 2015</v>
          </cell>
          <cell r="L1702" t="str">
            <v>L</v>
          </cell>
          <cell r="M1702" t="str">
            <v>I/c</v>
          </cell>
          <cell r="N1702" t="str">
            <v>01 - 09 - 2014</v>
          </cell>
          <cell r="O1702" t="str">
            <v>12</v>
          </cell>
          <cell r="P1702" t="str">
            <v>8</v>
          </cell>
          <cell r="Q1702" t="str">
            <v/>
          </cell>
          <cell r="R1702" t="str">
            <v/>
          </cell>
          <cell r="S1702" t="str">
            <v/>
          </cell>
          <cell r="T1702" t="str">
            <v/>
          </cell>
          <cell r="U1702" t="str">
            <v/>
          </cell>
          <cell r="V1702" t="str">
            <v>TEKNIS / ADMINISTRASI LAINNYA</v>
          </cell>
          <cell r="W1702" t="str">
            <v>SD Negeri 3 Nalu</v>
          </cell>
          <cell r="X1702" t="str">
            <v>Dinas Pendidikan Dan Kebudayaan</v>
          </cell>
          <cell r="Y1702" t="str">
            <v>SLTP UMUM</v>
          </cell>
          <cell r="Z1702" t="str">
            <v>02-06-1997</v>
          </cell>
          <cell r="AA1702" t="str">
            <v>Aktif</v>
          </cell>
          <cell r="AB1702" t="str">
            <v>PNS Daerah Kab./Kota yang bekerja pada Kab./Kota</v>
          </cell>
          <cell r="AC1702" t="str">
            <v>Pemerintah Kab. Tolitoli</v>
          </cell>
          <cell r="AD1702" t="str">
            <v>Pemerintah Kab. Tolitoli</v>
          </cell>
        </row>
        <row r="1703">
          <cell r="A1703">
            <v>1701</v>
          </cell>
          <cell r="B1703" t="str">
            <v>196805032015022001</v>
          </cell>
          <cell r="C1703" t="str">
            <v/>
          </cell>
          <cell r="D1703" t="str">
            <v>SAMSINAR</v>
          </cell>
          <cell r="E1703" t="str">
            <v/>
          </cell>
          <cell r="F1703" t="str">
            <v/>
          </cell>
          <cell r="G1703" t="str">
            <v>KUTAI KARTANEGARA</v>
          </cell>
          <cell r="H1703" t="str">
            <v>03 - 05 - 1968</v>
          </cell>
          <cell r="I1703" t="str">
            <v>II/a</v>
          </cell>
          <cell r="J1703" t="str">
            <v>01 - 02 - 2015</v>
          </cell>
          <cell r="K1703" t="str">
            <v>01 - 09 - 2016</v>
          </cell>
          <cell r="L1703" t="str">
            <v>P</v>
          </cell>
          <cell r="M1703" t="str">
            <v>II/a</v>
          </cell>
          <cell r="N1703" t="str">
            <v>01 - 02 - 2015</v>
          </cell>
          <cell r="O1703" t="str">
            <v>11</v>
          </cell>
          <cell r="P1703" t="str">
            <v>1</v>
          </cell>
          <cell r="Q1703" t="str">
            <v/>
          </cell>
          <cell r="R1703" t="str">
            <v/>
          </cell>
          <cell r="S1703" t="str">
            <v/>
          </cell>
          <cell r="T1703" t="str">
            <v/>
          </cell>
          <cell r="U1703" t="str">
            <v/>
          </cell>
          <cell r="V1703" t="str">
            <v>GURU SD</v>
          </cell>
          <cell r="W1703" t="str">
            <v>SDN 4 SONI</v>
          </cell>
          <cell r="X1703" t="str">
            <v>CABANG DISPENBUD KECAMATAN DAMPAL SELATAN</v>
          </cell>
          <cell r="Y1703" t="str">
            <v>MADRASAH ALIYAH</v>
          </cell>
          <cell r="Z1703" t="str">
            <v>07-05-1988</v>
          </cell>
          <cell r="AA1703" t="str">
            <v>Aktif</v>
          </cell>
          <cell r="AB1703" t="str">
            <v>PNS Daerah Kab./Kota yang bekerja pada Kab./Kota</v>
          </cell>
          <cell r="AC1703" t="str">
            <v>Pemerintah Kab. Tolitoli</v>
          </cell>
          <cell r="AD1703" t="str">
            <v>Pemerintah Kab. Tolitoli</v>
          </cell>
        </row>
        <row r="1704">
          <cell r="A1704">
            <v>1702</v>
          </cell>
          <cell r="B1704" t="str">
            <v>196701112006041004</v>
          </cell>
          <cell r="C1704" t="str">
            <v>570021141</v>
          </cell>
          <cell r="D1704" t="str">
            <v>ALI</v>
          </cell>
          <cell r="E1704" t="str">
            <v/>
          </cell>
          <cell r="F1704" t="str">
            <v>SE</v>
          </cell>
          <cell r="G1704" t="str">
            <v>LANTAPAN</v>
          </cell>
          <cell r="H1704" t="str">
            <v>11 - 01 - 1967</v>
          </cell>
          <cell r="I1704" t="str">
            <v>III/a</v>
          </cell>
          <cell r="J1704" t="str">
            <v>01 - 04 - 2006</v>
          </cell>
          <cell r="K1704" t="str">
            <v>01 - 10 - 2007</v>
          </cell>
          <cell r="L1704" t="str">
            <v>L</v>
          </cell>
          <cell r="M1704" t="str">
            <v>III/c</v>
          </cell>
          <cell r="N1704" t="str">
            <v>01 - 04 - 2013</v>
          </cell>
          <cell r="O1704" t="str">
            <v>12</v>
          </cell>
          <cell r="P1704" t="str">
            <v>10</v>
          </cell>
          <cell r="Q1704" t="str">
            <v/>
          </cell>
          <cell r="R1704" t="str">
            <v/>
          </cell>
          <cell r="S1704" t="str">
            <v/>
          </cell>
          <cell r="T1704" t="str">
            <v>01 - 04 - 2013</v>
          </cell>
          <cell r="U1704" t="str">
            <v>Guru Muda</v>
          </cell>
          <cell r="V1704" t="str">
            <v/>
          </cell>
          <cell r="W1704" t="str">
            <v>SMP NEGERI 2 GALANG</v>
          </cell>
          <cell r="X1704" t="str">
            <v>CABANG DISPENBUD KECAMATAN GALANG</v>
          </cell>
          <cell r="Y1704" t="str">
            <v>S-1 MANAJEMEN</v>
          </cell>
          <cell r="Z1704" t="str">
            <v>31-12-1994</v>
          </cell>
          <cell r="AA1704" t="str">
            <v>Aktif</v>
          </cell>
          <cell r="AB1704" t="str">
            <v>PNS Daerah Kab./Kota yang bekerja pada Kab./Kota</v>
          </cell>
          <cell r="AC1704" t="str">
            <v>Pemerintah Kab. Tolitoli</v>
          </cell>
          <cell r="AD1704" t="str">
            <v>Pemerintah Kab. Tolitoli</v>
          </cell>
        </row>
        <row r="1705">
          <cell r="A1705">
            <v>1703</v>
          </cell>
          <cell r="B1705" t="str">
            <v>197611072015022001</v>
          </cell>
          <cell r="C1705" t="str">
            <v/>
          </cell>
          <cell r="D1705" t="str">
            <v>HASNAH</v>
          </cell>
          <cell r="E1705" t="str">
            <v/>
          </cell>
          <cell r="F1705" t="str">
            <v/>
          </cell>
          <cell r="G1705" t="str">
            <v>TAMPIALA</v>
          </cell>
          <cell r="H1705" t="str">
            <v>07 - 11 - 1976</v>
          </cell>
          <cell r="I1705" t="str">
            <v>II/a</v>
          </cell>
          <cell r="J1705" t="str">
            <v>01 - 02 - 2015</v>
          </cell>
          <cell r="K1705" t="str">
            <v>01 - 09 - 2016</v>
          </cell>
          <cell r="L1705" t="str">
            <v>P</v>
          </cell>
          <cell r="M1705" t="str">
            <v>II/a</v>
          </cell>
          <cell r="N1705" t="str">
            <v>01 - 02 - 2015</v>
          </cell>
          <cell r="O1705" t="str">
            <v>11</v>
          </cell>
          <cell r="P1705" t="str">
            <v>9</v>
          </cell>
          <cell r="Q1705" t="str">
            <v/>
          </cell>
          <cell r="R1705" t="str">
            <v/>
          </cell>
          <cell r="S1705" t="str">
            <v/>
          </cell>
          <cell r="T1705" t="str">
            <v/>
          </cell>
          <cell r="U1705" t="str">
            <v/>
          </cell>
          <cell r="V1705" t="str">
            <v>GURU SMP</v>
          </cell>
          <cell r="W1705" t="str">
            <v>SDN SALAE</v>
          </cell>
          <cell r="X1705" t="str">
            <v>CABANG DISPENBUD KECAMATAN DAMPAL SELATAN</v>
          </cell>
          <cell r="Y1705" t="str">
            <v>SMA BIOLOGI</v>
          </cell>
          <cell r="Z1705" t="str">
            <v>22-05-1995</v>
          </cell>
          <cell r="AA1705" t="str">
            <v>Aktif</v>
          </cell>
          <cell r="AB1705" t="str">
            <v>PNS Daerah Kab./Kota yang bekerja pada Kab./Kota</v>
          </cell>
          <cell r="AC1705" t="str">
            <v>Pemerintah Kab. Tolitoli</v>
          </cell>
          <cell r="AD1705" t="str">
            <v>Pemerintah Kab. Tolitoli</v>
          </cell>
        </row>
        <row r="1706">
          <cell r="A1706">
            <v>1704</v>
          </cell>
          <cell r="B1706" t="str">
            <v>197903082007011013</v>
          </cell>
          <cell r="C1706" t="str">
            <v>570028839</v>
          </cell>
          <cell r="D1706" t="str">
            <v>MOH. HASTAMAN SOESANTO</v>
          </cell>
          <cell r="E1706" t="str">
            <v/>
          </cell>
          <cell r="F1706" t="str">
            <v/>
          </cell>
          <cell r="G1706" t="str">
            <v>MAKASSAR</v>
          </cell>
          <cell r="H1706" t="str">
            <v>08 - 03 - 1979</v>
          </cell>
          <cell r="I1706" t="str">
            <v>II/a</v>
          </cell>
          <cell r="J1706" t="str">
            <v>01 - 01 - 2007</v>
          </cell>
          <cell r="K1706" t="str">
            <v>01 - 10 - 2008</v>
          </cell>
          <cell r="L1706" t="str">
            <v>L</v>
          </cell>
          <cell r="M1706" t="str">
            <v>II/b</v>
          </cell>
          <cell r="N1706" t="str">
            <v>01 - 10 - 2015</v>
          </cell>
          <cell r="O1706" t="str">
            <v>13</v>
          </cell>
          <cell r="P1706" t="str">
            <v>9</v>
          </cell>
          <cell r="Q1706" t="str">
            <v/>
          </cell>
          <cell r="R1706" t="str">
            <v/>
          </cell>
          <cell r="S1706" t="str">
            <v/>
          </cell>
          <cell r="T1706" t="str">
            <v/>
          </cell>
          <cell r="U1706" t="str">
            <v/>
          </cell>
          <cell r="V1706" t="str">
            <v>STAF</v>
          </cell>
          <cell r="W1706" t="str">
            <v>Seksi Pembinaan Kurikulum SMA Dan SMK</v>
          </cell>
          <cell r="X1706" t="str">
            <v>Bidang Pendidikan Menengah</v>
          </cell>
          <cell r="Y1706" t="str">
            <v>SMA</v>
          </cell>
          <cell r="Z1706" t="str">
            <v>31-12-1998</v>
          </cell>
          <cell r="AA1706" t="str">
            <v>Aktif</v>
          </cell>
          <cell r="AB1706" t="str">
            <v>PNS Daerah Kab./Kota yang bekerja pada Kab./Kota</v>
          </cell>
          <cell r="AC1706" t="str">
            <v>Pemerintah Kab. Tolitoli</v>
          </cell>
          <cell r="AD1706" t="str">
            <v>Pemerintah Kab. Tolitoli</v>
          </cell>
        </row>
        <row r="1707">
          <cell r="A1707">
            <v>1705</v>
          </cell>
          <cell r="B1707" t="str">
            <v>196603271988031010</v>
          </cell>
          <cell r="C1707" t="str">
            <v>131743031</v>
          </cell>
          <cell r="D1707" t="str">
            <v>SYARIF</v>
          </cell>
          <cell r="E1707" t="str">
            <v/>
          </cell>
          <cell r="F1707" t="str">
            <v/>
          </cell>
          <cell r="G1707" t="str">
            <v>LALOS</v>
          </cell>
          <cell r="H1707" t="str">
            <v>27 - 03 - 1966</v>
          </cell>
          <cell r="I1707" t="str">
            <v>I/a</v>
          </cell>
          <cell r="J1707" t="str">
            <v>01 - 03 - 1988</v>
          </cell>
          <cell r="K1707" t="str">
            <v>01 - 12 - 1989</v>
          </cell>
          <cell r="L1707" t="str">
            <v>L</v>
          </cell>
          <cell r="M1707" t="str">
            <v>II/b</v>
          </cell>
          <cell r="N1707" t="str">
            <v>01 - 10 - 2008</v>
          </cell>
          <cell r="O1707" t="str">
            <v>14</v>
          </cell>
          <cell r="P1707" t="str">
            <v>14</v>
          </cell>
          <cell r="Q1707" t="str">
            <v/>
          </cell>
          <cell r="R1707" t="str">
            <v/>
          </cell>
          <cell r="S1707" t="str">
            <v/>
          </cell>
          <cell r="T1707" t="str">
            <v/>
          </cell>
          <cell r="U1707" t="str">
            <v/>
          </cell>
          <cell r="V1707" t="str">
            <v>PELAKSANA</v>
          </cell>
          <cell r="W1707" t="str">
            <v>SEKOLAH DASAR</v>
          </cell>
          <cell r="X1707" t="str">
            <v/>
          </cell>
          <cell r="Y1707" t="str">
            <v>SMA A.3/IPS</v>
          </cell>
          <cell r="Z1707" t="str">
            <v>31-12-2002</v>
          </cell>
          <cell r="AA1707" t="str">
            <v>Aktif</v>
          </cell>
          <cell r="AB1707" t="str">
            <v>PNS Daerah Kab./Kota yang bekerja pada Kab./Kota</v>
          </cell>
          <cell r="AC1707" t="str">
            <v>Pemerintah Kab. Tolitoli</v>
          </cell>
          <cell r="AD1707" t="str">
            <v>Pemerintah Kab. Tolitoli</v>
          </cell>
        </row>
        <row r="1708">
          <cell r="A1708">
            <v>1706</v>
          </cell>
          <cell r="B1708" t="str">
            <v>197810212014092002</v>
          </cell>
          <cell r="C1708" t="str">
            <v/>
          </cell>
          <cell r="D1708" t="str">
            <v>SURIYANTI LAPADARA</v>
          </cell>
          <cell r="E1708" t="str">
            <v/>
          </cell>
          <cell r="F1708" t="str">
            <v/>
          </cell>
          <cell r="G1708" t="str">
            <v>TOJO UNA-UNA</v>
          </cell>
          <cell r="H1708" t="str">
            <v>21 - 10 - 1978</v>
          </cell>
          <cell r="I1708" t="str">
            <v>II/a</v>
          </cell>
          <cell r="J1708" t="str">
            <v>01 - 09 - 2014</v>
          </cell>
          <cell r="K1708" t="str">
            <v>01 - 12 - 2015</v>
          </cell>
          <cell r="L1708" t="str">
            <v>P</v>
          </cell>
          <cell r="M1708" t="str">
            <v>II/a</v>
          </cell>
          <cell r="N1708" t="str">
            <v>01 - 09 - 2014</v>
          </cell>
          <cell r="O1708" t="str">
            <v>9</v>
          </cell>
          <cell r="P1708" t="str">
            <v>8</v>
          </cell>
          <cell r="Q1708" t="str">
            <v/>
          </cell>
          <cell r="R1708" t="str">
            <v/>
          </cell>
          <cell r="S1708" t="str">
            <v/>
          </cell>
          <cell r="T1708" t="str">
            <v/>
          </cell>
          <cell r="U1708" t="str">
            <v/>
          </cell>
          <cell r="V1708" t="str">
            <v>TEKNIS / ADMINISTRASI LAINNYA</v>
          </cell>
          <cell r="W1708" t="str">
            <v>SEKSI KESEJAHTERAAN RAKYAT</v>
          </cell>
          <cell r="X1708" t="str">
            <v>KANTOR KECAMATAN GALANG</v>
          </cell>
          <cell r="Y1708" t="str">
            <v>SMA BIOLOGI</v>
          </cell>
          <cell r="Z1708" t="str">
            <v>10-06-1998</v>
          </cell>
          <cell r="AA1708" t="str">
            <v>Aktif</v>
          </cell>
          <cell r="AB1708" t="str">
            <v>PNS Daerah Kab./Kota yang bekerja pada Kab./Kota</v>
          </cell>
          <cell r="AC1708" t="str">
            <v>Pemerintah Kab. Tolitoli</v>
          </cell>
          <cell r="AD1708" t="str">
            <v>Pemerintah Kab. Tolitoli</v>
          </cell>
        </row>
        <row r="1709">
          <cell r="A1709">
            <v>1707</v>
          </cell>
          <cell r="B1709" t="str">
            <v>198311152008012004</v>
          </cell>
          <cell r="C1709" t="str">
            <v>570036110</v>
          </cell>
          <cell r="D1709" t="str">
            <v>MISBA A. MUHIDDIN</v>
          </cell>
          <cell r="E1709" t="str">
            <v/>
          </cell>
          <cell r="F1709" t="str">
            <v>A.Ma</v>
          </cell>
          <cell r="G1709" t="str">
            <v>KOMBO</v>
          </cell>
          <cell r="H1709" t="str">
            <v>15 - 11 - 1983</v>
          </cell>
          <cell r="I1709" t="str">
            <v>II/b</v>
          </cell>
          <cell r="J1709" t="str">
            <v>01 - 01 - 2008</v>
          </cell>
          <cell r="K1709" t="str">
            <v>01 - 12 - 2009</v>
          </cell>
          <cell r="L1709" t="str">
            <v>P</v>
          </cell>
          <cell r="M1709" t="str">
            <v>II/d</v>
          </cell>
          <cell r="N1709" t="str">
            <v>01 - 04 - 2017</v>
          </cell>
          <cell r="O1709" t="str">
            <v>15</v>
          </cell>
          <cell r="P1709" t="str">
            <v>3</v>
          </cell>
          <cell r="Q1709" t="str">
            <v/>
          </cell>
          <cell r="R1709" t="str">
            <v/>
          </cell>
          <cell r="S1709" t="str">
            <v/>
          </cell>
          <cell r="T1709" t="str">
            <v>01 - 04 - 2017</v>
          </cell>
          <cell r="U1709" t="str">
            <v>Guru Muda Tingkat. I</v>
          </cell>
          <cell r="V1709" t="str">
            <v/>
          </cell>
          <cell r="W1709" t="str">
            <v>SDN SALAE</v>
          </cell>
          <cell r="X1709" t="str">
            <v>CABANG DISPENBUD KECAMATAN DAMPAL SELATAN</v>
          </cell>
          <cell r="Y1709" t="str">
            <v>D-II PGSDI</v>
          </cell>
          <cell r="Z1709" t="str">
            <v>31-12-2003</v>
          </cell>
          <cell r="AA1709" t="str">
            <v>Aktif</v>
          </cell>
          <cell r="AB1709" t="str">
            <v>PNS Daerah Kab./Kota yang bekerja pada Kab./Kota</v>
          </cell>
          <cell r="AC1709" t="str">
            <v>Pemerintah Kab. Tolitoli</v>
          </cell>
          <cell r="AD1709" t="str">
            <v>Pemerintah Kab. Tolitoli</v>
          </cell>
        </row>
        <row r="1710">
          <cell r="A1710">
            <v>1708</v>
          </cell>
          <cell r="B1710" t="str">
            <v>198404252008012002</v>
          </cell>
          <cell r="C1710" t="str">
            <v>570035986</v>
          </cell>
          <cell r="D1710" t="str">
            <v>YUNITA MS. GOBEL</v>
          </cell>
          <cell r="E1710" t="str">
            <v/>
          </cell>
          <cell r="F1710" t="str">
            <v>SE</v>
          </cell>
          <cell r="G1710" t="str">
            <v>TOLITOLI</v>
          </cell>
          <cell r="H1710" t="str">
            <v>25 - 04 - 1984</v>
          </cell>
          <cell r="I1710" t="str">
            <v>II/a</v>
          </cell>
          <cell r="J1710" t="str">
            <v>01 - 01 - 2008</v>
          </cell>
          <cell r="K1710" t="str">
            <v>01 - 12 - 2009</v>
          </cell>
          <cell r="L1710" t="str">
            <v>P</v>
          </cell>
          <cell r="M1710" t="str">
            <v>III/a</v>
          </cell>
          <cell r="N1710" t="str">
            <v>01 - 10 - 2014</v>
          </cell>
          <cell r="O1710" t="str">
            <v>5</v>
          </cell>
          <cell r="P1710" t="str">
            <v>9</v>
          </cell>
          <cell r="Q1710" t="str">
            <v/>
          </cell>
          <cell r="R1710" t="str">
            <v/>
          </cell>
          <cell r="S1710" t="str">
            <v/>
          </cell>
          <cell r="T1710" t="str">
            <v/>
          </cell>
          <cell r="U1710" t="str">
            <v/>
          </cell>
          <cell r="V1710" t="str">
            <v>FUNGSIONAL UMUM</v>
          </cell>
          <cell r="W1710" t="str">
            <v>Seksi Evaluasi Dan Pelaporan</v>
          </cell>
          <cell r="X1710" t="str">
            <v>Bidang Akuntansi</v>
          </cell>
          <cell r="Y1710" t="str">
            <v>S-1 EKONOMI MANAJEMEN</v>
          </cell>
          <cell r="Z1710" t="str">
            <v>31-12-2013</v>
          </cell>
          <cell r="AA1710" t="str">
            <v>Aktif</v>
          </cell>
          <cell r="AB1710" t="str">
            <v>PNS Daerah Kab./Kota yang bekerja pada Kab./Kota</v>
          </cell>
          <cell r="AC1710" t="str">
            <v>Pemerintah Kab. Tolitoli</v>
          </cell>
          <cell r="AD1710" t="str">
            <v>Pemerintah Kab. Tolitoli</v>
          </cell>
        </row>
        <row r="1711">
          <cell r="A1711">
            <v>1709</v>
          </cell>
          <cell r="B1711" t="str">
            <v>196212121989101002</v>
          </cell>
          <cell r="C1711" t="str">
            <v>131827605</v>
          </cell>
          <cell r="D1711" t="str">
            <v>MIRWAN KASIM</v>
          </cell>
          <cell r="E1711" t="str">
            <v/>
          </cell>
          <cell r="F1711" t="str">
            <v/>
          </cell>
          <cell r="G1711" t="str">
            <v>LAULALANG</v>
          </cell>
          <cell r="H1711" t="str">
            <v>12 - 12 - 1962</v>
          </cell>
          <cell r="I1711" t="str">
            <v>I/a</v>
          </cell>
          <cell r="J1711" t="str">
            <v>01 - 10 - 1989</v>
          </cell>
          <cell r="K1711" t="str">
            <v>01 - 08 - 1991</v>
          </cell>
          <cell r="L1711" t="str">
            <v>L</v>
          </cell>
          <cell r="M1711" t="str">
            <v>II/a</v>
          </cell>
          <cell r="N1711" t="str">
            <v>01 - 04 - 2014</v>
          </cell>
          <cell r="O1711" t="str">
            <v>19</v>
          </cell>
          <cell r="P1711" t="str">
            <v>6</v>
          </cell>
          <cell r="Q1711" t="str">
            <v/>
          </cell>
          <cell r="R1711" t="str">
            <v/>
          </cell>
          <cell r="S1711" t="str">
            <v/>
          </cell>
          <cell r="T1711" t="str">
            <v/>
          </cell>
          <cell r="U1711" t="str">
            <v/>
          </cell>
          <cell r="V1711" t="str">
            <v>PENJAGA SEKOLAH DASAR</v>
          </cell>
          <cell r="W1711" t="str">
            <v>SDN 1 LAULALANG</v>
          </cell>
          <cell r="X1711" t="str">
            <v>CABANG DISPENBUD KECAMATAN TOLITOLI UTARA</v>
          </cell>
          <cell r="Y1711" t="str">
            <v>SEKOLAH DASAR</v>
          </cell>
          <cell r="Z1711" t="str">
            <v>31-12-1977</v>
          </cell>
          <cell r="AA1711" t="str">
            <v>Aktif</v>
          </cell>
          <cell r="AB1711" t="str">
            <v>PNS Daerah Kab./Kota yang bekerja pada Kab./Kota</v>
          </cell>
          <cell r="AC1711" t="str">
            <v>Pemerintah Kab. Tolitoli</v>
          </cell>
          <cell r="AD1711" t="str">
            <v>Pemerintah Kab. Tolitoli</v>
          </cell>
        </row>
        <row r="1712">
          <cell r="A1712">
            <v>1710</v>
          </cell>
          <cell r="B1712" t="str">
            <v>197409062009061001</v>
          </cell>
          <cell r="C1712" t="str">
            <v/>
          </cell>
          <cell r="D1712" t="str">
            <v>A S L A N</v>
          </cell>
          <cell r="E1712" t="str">
            <v/>
          </cell>
          <cell r="F1712" t="str">
            <v>S.SOS</v>
          </cell>
          <cell r="G1712" t="str">
            <v>TOLITOLI</v>
          </cell>
          <cell r="H1712" t="str">
            <v>06 - 09 - 1974</v>
          </cell>
          <cell r="I1712" t="str">
            <v>II/a</v>
          </cell>
          <cell r="J1712" t="str">
            <v>01 - 06 - 2009</v>
          </cell>
          <cell r="K1712" t="str">
            <v>01 - 06 - 2009</v>
          </cell>
          <cell r="L1712" t="str">
            <v>L</v>
          </cell>
          <cell r="M1712" t="str">
            <v>III/a</v>
          </cell>
          <cell r="N1712" t="str">
            <v>01 - 10 - 2015</v>
          </cell>
          <cell r="O1712" t="str">
            <v>6</v>
          </cell>
          <cell r="P1712" t="str">
            <v>9</v>
          </cell>
          <cell r="Q1712" t="str">
            <v/>
          </cell>
          <cell r="R1712" t="str">
            <v/>
          </cell>
          <cell r="S1712" t="str">
            <v/>
          </cell>
          <cell r="T1712" t="str">
            <v/>
          </cell>
          <cell r="U1712" t="str">
            <v/>
          </cell>
          <cell r="V1712" t="str">
            <v>FUNGSIONAL UMUM</v>
          </cell>
          <cell r="W1712" t="str">
            <v>SEKSI PEMERINTAHAN</v>
          </cell>
          <cell r="X1712" t="str">
            <v>KANTOR KECAMATAN BASIDONDO</v>
          </cell>
          <cell r="Y1712" t="str">
            <v>S-1 ILMU PEMERINTAHAN</v>
          </cell>
          <cell r="Z1712" t="str">
            <v>31-12-2012</v>
          </cell>
          <cell r="AA1712" t="str">
            <v>Aktif</v>
          </cell>
          <cell r="AB1712" t="str">
            <v>PNS Daerah Kab./Kota yang bekerja pada Kab./Kota</v>
          </cell>
          <cell r="AC1712" t="str">
            <v>Pemerintah Kab. Tolitoli</v>
          </cell>
          <cell r="AD1712" t="str">
            <v>Pemerintah Kab. Tolitoli</v>
          </cell>
        </row>
        <row r="1713">
          <cell r="A1713">
            <v>1711</v>
          </cell>
          <cell r="B1713" t="str">
            <v>196503051986031015</v>
          </cell>
          <cell r="C1713" t="str">
            <v>131642310</v>
          </cell>
          <cell r="D1713" t="str">
            <v>ALBERTUS</v>
          </cell>
          <cell r="E1713" t="str">
            <v/>
          </cell>
          <cell r="F1713" t="str">
            <v/>
          </cell>
          <cell r="G1713" t="str">
            <v>TOLITOLI</v>
          </cell>
          <cell r="H1713" t="str">
            <v>05 - 03 - 1965</v>
          </cell>
          <cell r="I1713" t="str">
            <v>I/b</v>
          </cell>
          <cell r="J1713" t="str">
            <v>01 - 03 - 1986</v>
          </cell>
          <cell r="K1713" t="str">
            <v>01 - 12 - 1987</v>
          </cell>
          <cell r="L1713" t="str">
            <v>L</v>
          </cell>
          <cell r="M1713" t="str">
            <v>III/b</v>
          </cell>
          <cell r="N1713" t="str">
            <v>01 - 04 - 2011</v>
          </cell>
          <cell r="O1713" t="str">
            <v>17</v>
          </cell>
          <cell r="P1713" t="str">
            <v>1</v>
          </cell>
          <cell r="Q1713" t="str">
            <v/>
          </cell>
          <cell r="R1713" t="str">
            <v/>
          </cell>
          <cell r="S1713" t="str">
            <v/>
          </cell>
          <cell r="T1713" t="str">
            <v/>
          </cell>
          <cell r="U1713" t="str">
            <v/>
          </cell>
          <cell r="V1713" t="str">
            <v>PENGADMINISTRASI UMUM</v>
          </cell>
          <cell r="W1713" t="str">
            <v>Seksi Ketenagaan</v>
          </cell>
          <cell r="X1713" t="str">
            <v>Dinas Pendidikan Dan Kebudayaan</v>
          </cell>
          <cell r="Y1713" t="str">
            <v>KPAA/KKPA</v>
          </cell>
          <cell r="Z1713" t="str">
            <v>31-12-1989</v>
          </cell>
          <cell r="AA1713" t="str">
            <v>Aktif</v>
          </cell>
          <cell r="AB1713" t="str">
            <v>PNS Daerah Kab./Kota yang bekerja pada Kab./Kota</v>
          </cell>
          <cell r="AC1713" t="str">
            <v>Pemerintah Kab. Tolitoli</v>
          </cell>
          <cell r="AD1713" t="str">
            <v>Pemerintah Kab. Tolitoli</v>
          </cell>
        </row>
        <row r="1714">
          <cell r="A1714">
            <v>1712</v>
          </cell>
          <cell r="B1714" t="str">
            <v>196603271988031009</v>
          </cell>
          <cell r="C1714" t="str">
            <v>080094694</v>
          </cell>
          <cell r="D1714" t="str">
            <v>I WAYAN SUDIARTA</v>
          </cell>
          <cell r="E1714" t="str">
            <v/>
          </cell>
          <cell r="F1714" t="str">
            <v>SP</v>
          </cell>
          <cell r="G1714" t="str">
            <v>DONGGALA</v>
          </cell>
          <cell r="H1714" t="str">
            <v>27 - 03 - 1966</v>
          </cell>
          <cell r="I1714" t="str">
            <v>II/a</v>
          </cell>
          <cell r="J1714" t="str">
            <v>01 - 03 - 1988</v>
          </cell>
          <cell r="K1714" t="str">
            <v>01 - 11 - 1989</v>
          </cell>
          <cell r="L1714" t="str">
            <v>L</v>
          </cell>
          <cell r="M1714" t="str">
            <v>IV/b</v>
          </cell>
          <cell r="N1714" t="str">
            <v>01 - 04 - 2016</v>
          </cell>
          <cell r="O1714" t="str">
            <v>25</v>
          </cell>
          <cell r="P1714" t="str">
            <v>1</v>
          </cell>
          <cell r="Q1714" t="str">
            <v/>
          </cell>
          <cell r="R1714" t="str">
            <v/>
          </cell>
          <cell r="S1714" t="str">
            <v/>
          </cell>
          <cell r="T1714" t="str">
            <v>01 - 04 - 2013</v>
          </cell>
          <cell r="U1714" t="str">
            <v>Penyuluh Pertanian Madya</v>
          </cell>
          <cell r="V1714" t="str">
            <v/>
          </cell>
          <cell r="W1714" t="str">
            <v>SUBBID PELAYANAN PENYULUHAN</v>
          </cell>
          <cell r="X1714" t="str">
            <v>BIDANG PENYULUHAN</v>
          </cell>
          <cell r="Y1714" t="str">
            <v>S-1 PERTANIAN</v>
          </cell>
          <cell r="Z1714" t="str">
            <v>10-01-2005</v>
          </cell>
          <cell r="AA1714" t="str">
            <v>Aktif</v>
          </cell>
          <cell r="AB1714" t="str">
            <v>PNS Daerah Kab./Kota yang bekerja pada Kab./Kota</v>
          </cell>
          <cell r="AC1714" t="str">
            <v>Pemerintah Kab. Tolitoli</v>
          </cell>
          <cell r="AD1714" t="str">
            <v>Pemerintah Kab. Tolitoli</v>
          </cell>
        </row>
        <row r="1715">
          <cell r="A1715">
            <v>1713</v>
          </cell>
          <cell r="B1715" t="str">
            <v>198110022008011015</v>
          </cell>
          <cell r="C1715" t="str">
            <v>570036249</v>
          </cell>
          <cell r="D1715" t="str">
            <v>SUDIRMAN</v>
          </cell>
          <cell r="E1715" t="str">
            <v/>
          </cell>
          <cell r="F1715" t="str">
            <v>A.Md.Kep</v>
          </cell>
          <cell r="G1715" t="str">
            <v>TOLITOLI</v>
          </cell>
          <cell r="H1715" t="str">
            <v>02 - 10 - 1981</v>
          </cell>
          <cell r="I1715" t="str">
            <v>II/c</v>
          </cell>
          <cell r="J1715" t="str">
            <v>01 - 01 - 2008</v>
          </cell>
          <cell r="K1715" t="str">
            <v>01 - 12 - 2009</v>
          </cell>
          <cell r="L1715" t="str">
            <v>L</v>
          </cell>
          <cell r="M1715" t="str">
            <v>III/a</v>
          </cell>
          <cell r="N1715" t="str">
            <v>01 - 04 - 2016</v>
          </cell>
          <cell r="O1715" t="str">
            <v>9</v>
          </cell>
          <cell r="P1715" t="str">
            <v>3</v>
          </cell>
          <cell r="Q1715" t="str">
            <v/>
          </cell>
          <cell r="R1715" t="str">
            <v/>
          </cell>
          <cell r="S1715" t="str">
            <v/>
          </cell>
          <cell r="T1715" t="str">
            <v>11 - 02 - 2014</v>
          </cell>
          <cell r="U1715" t="str">
            <v>Perawat Pelaksana</v>
          </cell>
          <cell r="V1715" t="str">
            <v/>
          </cell>
          <cell r="W1715" t="str">
            <v>PUSKESMAS OGODEIDE</v>
          </cell>
          <cell r="X1715" t="str">
            <v>DINAS KESEHATAN</v>
          </cell>
          <cell r="Y1715" t="str">
            <v>D-III KEPERAWATAN</v>
          </cell>
          <cell r="Z1715" t="str">
            <v>31-12-2004</v>
          </cell>
          <cell r="AA1715" t="str">
            <v>Aktif</v>
          </cell>
          <cell r="AB1715" t="str">
            <v>PNS Daerah Kab./Kota yang bekerja pada Kab./Kota</v>
          </cell>
          <cell r="AC1715" t="str">
            <v>Pemerintah Kab. Tolitoli</v>
          </cell>
          <cell r="AD1715" t="str">
            <v>Pemerintah Kab. Tolitoli</v>
          </cell>
        </row>
        <row r="1716">
          <cell r="A1716">
            <v>1714</v>
          </cell>
          <cell r="B1716" t="str">
            <v>197202282014092001</v>
          </cell>
          <cell r="C1716" t="str">
            <v/>
          </cell>
          <cell r="D1716" t="str">
            <v>SY ALIYAH</v>
          </cell>
          <cell r="E1716" t="str">
            <v/>
          </cell>
          <cell r="F1716" t="str">
            <v>S.Ag</v>
          </cell>
          <cell r="G1716" t="str">
            <v>TOLITOLI</v>
          </cell>
          <cell r="H1716" t="str">
            <v>28 - 02 - 1972</v>
          </cell>
          <cell r="I1716" t="str">
            <v>III/a</v>
          </cell>
          <cell r="J1716" t="str">
            <v>01 - 09 - 2014</v>
          </cell>
          <cell r="K1716" t="str">
            <v>01 - 12 - 2015</v>
          </cell>
          <cell r="L1716" t="str">
            <v>P</v>
          </cell>
          <cell r="M1716" t="str">
            <v>III/a</v>
          </cell>
          <cell r="N1716" t="str">
            <v>01 - 09 - 2014</v>
          </cell>
          <cell r="O1716" t="str">
            <v>10</v>
          </cell>
          <cell r="P1716" t="str">
            <v>6</v>
          </cell>
          <cell r="Q1716" t="str">
            <v/>
          </cell>
          <cell r="R1716" t="str">
            <v/>
          </cell>
          <cell r="S1716" t="str">
            <v/>
          </cell>
          <cell r="T1716" t="str">
            <v/>
          </cell>
          <cell r="U1716" t="str">
            <v/>
          </cell>
          <cell r="V1716" t="str">
            <v>GURU SD</v>
          </cell>
          <cell r="W1716" t="str">
            <v>SDN SANDANA</v>
          </cell>
          <cell r="X1716" t="str">
            <v>CABANG DISPENBUD KECAMATAN GALANG</v>
          </cell>
          <cell r="Y1716" t="str">
            <v>S-1/A-IV PENDIDIKAN</v>
          </cell>
          <cell r="Z1716" t="str">
            <v>18-11-1996</v>
          </cell>
          <cell r="AA1716" t="str">
            <v>Aktif</v>
          </cell>
          <cell r="AB1716" t="str">
            <v>PNS Daerah Kab./Kota yang bekerja pada Kab./Kota</v>
          </cell>
          <cell r="AC1716" t="str">
            <v>Pemerintah Kab. Tolitoli</v>
          </cell>
          <cell r="AD1716" t="str">
            <v>Pemerintah Kab. Tolitoli</v>
          </cell>
        </row>
        <row r="1717">
          <cell r="A1717">
            <v>1715</v>
          </cell>
          <cell r="B1717" t="str">
            <v>197805072001071001</v>
          </cell>
          <cell r="C1717" t="str">
            <v>570013567</v>
          </cell>
          <cell r="D1717" t="str">
            <v>ABDUL GAFFAR HAMID</v>
          </cell>
          <cell r="E1717" t="str">
            <v/>
          </cell>
          <cell r="F1717" t="str">
            <v>ST</v>
          </cell>
          <cell r="G1717" t="str">
            <v>MAKASSAR</v>
          </cell>
          <cell r="H1717" t="str">
            <v>07 - 05 - 1978</v>
          </cell>
          <cell r="I1717" t="str">
            <v>II/b</v>
          </cell>
          <cell r="J1717" t="str">
            <v>01 - 07 - 2001</v>
          </cell>
          <cell r="K1717" t="str">
            <v>01 - 11 - 2002</v>
          </cell>
          <cell r="L1717" t="str">
            <v>L</v>
          </cell>
          <cell r="M1717" t="str">
            <v>III/b</v>
          </cell>
          <cell r="N1717" t="str">
            <v>01 - 10 - 2016</v>
          </cell>
          <cell r="O1717" t="str">
            <v>13</v>
          </cell>
          <cell r="P1717" t="str">
            <v>3</v>
          </cell>
          <cell r="Q1717" t="str">
            <v/>
          </cell>
          <cell r="R1717" t="str">
            <v/>
          </cell>
          <cell r="S1717" t="str">
            <v/>
          </cell>
          <cell r="T1717" t="str">
            <v/>
          </cell>
          <cell r="U1717" t="str">
            <v/>
          </cell>
          <cell r="V1717" t="str">
            <v>PENGAWAS JALAN DAN JEMBATAN</v>
          </cell>
          <cell r="W1717" t="str">
            <v>Dinas Bina Marga Dan Sumber Daya Air</v>
          </cell>
          <cell r="X1717" t="str">
            <v>Pemerintah Kabupaten Tolitoli</v>
          </cell>
          <cell r="Y1717" t="str">
            <v>S-1 /TEKNIK SIPIL</v>
          </cell>
          <cell r="Z1717" t="str">
            <v>31-12-2016</v>
          </cell>
          <cell r="AA1717" t="str">
            <v>Aktif</v>
          </cell>
          <cell r="AB1717" t="str">
            <v>PNS Daerah Kab./Kota yang bekerja pada Kab./Kota</v>
          </cell>
          <cell r="AC1717" t="str">
            <v>Pemerintah Kab. Tolitoli</v>
          </cell>
          <cell r="AD1717" t="str">
            <v>Pemerintah Kab. Tolitoli</v>
          </cell>
        </row>
        <row r="1718">
          <cell r="A1718">
            <v>1716</v>
          </cell>
          <cell r="B1718" t="str">
            <v>197006261995041001</v>
          </cell>
          <cell r="C1718" t="str">
            <v>570012122</v>
          </cell>
          <cell r="D1718" t="str">
            <v>MOHAMMAD YUNUS BANTILAN</v>
          </cell>
          <cell r="E1718" t="str">
            <v/>
          </cell>
          <cell r="F1718" t="str">
            <v/>
          </cell>
          <cell r="G1718" t="str">
            <v>TOLITOLI</v>
          </cell>
          <cell r="H1718" t="str">
            <v>26 - 06 - 1970</v>
          </cell>
          <cell r="I1718" t="str">
            <v>II/a</v>
          </cell>
          <cell r="J1718" t="str">
            <v>01 - 04 - 1995</v>
          </cell>
          <cell r="K1718" t="str">
            <v>01 - 03 - 1996</v>
          </cell>
          <cell r="L1718" t="str">
            <v>L</v>
          </cell>
          <cell r="M1718" t="str">
            <v>III/a</v>
          </cell>
          <cell r="N1718" t="str">
            <v>01 - 04 - 2016</v>
          </cell>
          <cell r="O1718" t="str">
            <v>16</v>
          </cell>
          <cell r="P1718" t="str">
            <v>1</v>
          </cell>
          <cell r="Q1718" t="str">
            <v/>
          </cell>
          <cell r="R1718" t="str">
            <v/>
          </cell>
          <cell r="S1718" t="str">
            <v/>
          </cell>
          <cell r="T1718" t="str">
            <v/>
          </cell>
          <cell r="U1718" t="str">
            <v/>
          </cell>
          <cell r="V1718" t="str">
            <v>PEMANGKU FUNGSIONAL UMUM</v>
          </cell>
          <cell r="W1718" t="str">
            <v>Sub Bidang Operasi Dan Pengendalian</v>
          </cell>
          <cell r="X1718" t="str">
            <v>Bidang Ketertiban Umum Dan Ketentraman Masyarakat</v>
          </cell>
          <cell r="Y1718" t="str">
            <v>SMA A.3/IPS</v>
          </cell>
          <cell r="Z1718" t="str">
            <v>31-12-1990</v>
          </cell>
          <cell r="AA1718" t="str">
            <v>Aktif</v>
          </cell>
          <cell r="AB1718" t="str">
            <v>PNS Daerah Kab./Kota yang bekerja pada Kab./Kota</v>
          </cell>
          <cell r="AC1718" t="str">
            <v>Pemerintah Kab. Tolitoli</v>
          </cell>
          <cell r="AD1718" t="str">
            <v>Pemerintah Kab. Tolitoli</v>
          </cell>
        </row>
        <row r="1719">
          <cell r="A1719">
            <v>1717</v>
          </cell>
          <cell r="B1719" t="str">
            <v>197304192007012009</v>
          </cell>
          <cell r="C1719" t="str">
            <v>570027807</v>
          </cell>
          <cell r="D1719" t="str">
            <v>ELFRIATI</v>
          </cell>
          <cell r="E1719" t="str">
            <v/>
          </cell>
          <cell r="F1719" t="str">
            <v>SP</v>
          </cell>
          <cell r="G1719" t="str">
            <v>TAWAELI</v>
          </cell>
          <cell r="H1719" t="str">
            <v>19 - 04 - 1973</v>
          </cell>
          <cell r="I1719" t="str">
            <v>II/a</v>
          </cell>
          <cell r="J1719" t="str">
            <v>01 - 01 - 2007</v>
          </cell>
          <cell r="K1719" t="str">
            <v>01 - 10 - 2008</v>
          </cell>
          <cell r="L1719" t="str">
            <v>P</v>
          </cell>
          <cell r="M1719" t="str">
            <v>III/b</v>
          </cell>
          <cell r="N1719" t="str">
            <v>01 - 10 - 2017</v>
          </cell>
          <cell r="O1719" t="str">
            <v>12</v>
          </cell>
          <cell r="P1719" t="str">
            <v>9</v>
          </cell>
          <cell r="Q1719" t="str">
            <v/>
          </cell>
          <cell r="R1719" t="str">
            <v/>
          </cell>
          <cell r="S1719" t="str">
            <v/>
          </cell>
          <cell r="T1719" t="str">
            <v>01 - 04 - 2015</v>
          </cell>
          <cell r="U1719" t="str">
            <v>Penyuluh Pertanian Pertama</v>
          </cell>
          <cell r="V1719" t="str">
            <v/>
          </cell>
          <cell r="W1719" t="str">
            <v>SUBBID PELAYANAN PENYULUHAN</v>
          </cell>
          <cell r="X1719" t="str">
            <v>BIDANG PENYULUHAN</v>
          </cell>
          <cell r="Y1719" t="str">
            <v>S-1 AGRIBISNIS PERTANIAN</v>
          </cell>
          <cell r="Z1719" t="str">
            <v>31-12-2012</v>
          </cell>
          <cell r="AA1719" t="str">
            <v>Aktif</v>
          </cell>
          <cell r="AB1719" t="str">
            <v>PNS Daerah Kab./Kota yang bekerja pada Kab./Kota</v>
          </cell>
          <cell r="AC1719" t="str">
            <v>Pemerintah Kab. Tolitoli</v>
          </cell>
          <cell r="AD1719" t="str">
            <v>Pemerintah Kab. Tolitoli</v>
          </cell>
        </row>
        <row r="1720">
          <cell r="A1720">
            <v>1718</v>
          </cell>
          <cell r="B1720" t="str">
            <v>196812202007012024</v>
          </cell>
          <cell r="C1720" t="str">
            <v>570027798</v>
          </cell>
          <cell r="D1720" t="str">
            <v>SARIPA HUNTA</v>
          </cell>
          <cell r="E1720" t="str">
            <v/>
          </cell>
          <cell r="F1720" t="str">
            <v/>
          </cell>
          <cell r="G1720" t="str">
            <v>GORONTALO</v>
          </cell>
          <cell r="H1720" t="str">
            <v>20 - 12 - 1968</v>
          </cell>
          <cell r="I1720" t="str">
            <v>II/b</v>
          </cell>
          <cell r="J1720" t="str">
            <v>01 - 01 - 2007</v>
          </cell>
          <cell r="K1720" t="str">
            <v>01 - 10 - 2008</v>
          </cell>
          <cell r="L1720" t="str">
            <v>P</v>
          </cell>
          <cell r="M1720" t="str">
            <v>II/d</v>
          </cell>
          <cell r="N1720" t="str">
            <v>01 - 10 - 2013</v>
          </cell>
          <cell r="O1720" t="str">
            <v>12</v>
          </cell>
          <cell r="P1720" t="str">
            <v>9</v>
          </cell>
          <cell r="Q1720" t="str">
            <v/>
          </cell>
          <cell r="R1720" t="str">
            <v/>
          </cell>
          <cell r="S1720" t="str">
            <v/>
          </cell>
          <cell r="T1720" t="str">
            <v>01 - 10 - 2013</v>
          </cell>
          <cell r="U1720" t="str">
            <v>Guru Muda Tingkat. I</v>
          </cell>
          <cell r="V1720" t="str">
            <v/>
          </cell>
          <cell r="W1720" t="str">
            <v>SDN 5 BASI</v>
          </cell>
          <cell r="X1720" t="str">
            <v>CABANG DISPENBUD KECAMATAN BASIDONDO</v>
          </cell>
          <cell r="Y1720" t="str">
            <v>D-II PENDIDIKAN BAHASA INGGRIS</v>
          </cell>
          <cell r="Z1720" t="str">
            <v>31-12-1987</v>
          </cell>
          <cell r="AA1720" t="str">
            <v>Aktif</v>
          </cell>
          <cell r="AB1720" t="str">
            <v>PNS Daerah Kab./Kota yang bekerja pada Kab./Kota</v>
          </cell>
          <cell r="AC1720" t="str">
            <v>Pemerintah Kab. Tolitoli</v>
          </cell>
          <cell r="AD1720" t="str">
            <v>Pemerintah Kab. Tolitoli</v>
          </cell>
        </row>
        <row r="1721">
          <cell r="A1721">
            <v>1719</v>
          </cell>
          <cell r="B1721" t="str">
            <v>196905121989101001</v>
          </cell>
          <cell r="C1721" t="str">
            <v>131827788</v>
          </cell>
          <cell r="D1721" t="str">
            <v>MEISAK DANIEL PAULUS TOMBOKAN</v>
          </cell>
          <cell r="E1721" t="str">
            <v/>
          </cell>
          <cell r="F1721" t="str">
            <v>S.Pd</v>
          </cell>
          <cell r="G1721" t="str">
            <v>BUOL</v>
          </cell>
          <cell r="H1721" t="str">
            <v>12 - 05 - 1969</v>
          </cell>
          <cell r="I1721" t="str">
            <v>II/a</v>
          </cell>
          <cell r="J1721" t="str">
            <v>01 - 10 - 1989</v>
          </cell>
          <cell r="K1721" t="str">
            <v>01 - 02 - 1991</v>
          </cell>
          <cell r="L1721" t="str">
            <v>L</v>
          </cell>
          <cell r="M1721" t="str">
            <v>IV/a</v>
          </cell>
          <cell r="N1721" t="str">
            <v>01 - 10 - 2013</v>
          </cell>
          <cell r="O1721" t="str">
            <v>19</v>
          </cell>
          <cell r="P1721" t="str">
            <v>0</v>
          </cell>
          <cell r="Q1721" t="str">
            <v/>
          </cell>
          <cell r="R1721" t="str">
            <v/>
          </cell>
          <cell r="S1721" t="str">
            <v/>
          </cell>
          <cell r="T1721" t="str">
            <v>01 - 10 - 2013</v>
          </cell>
          <cell r="U1721" t="str">
            <v>Guru Pembina</v>
          </cell>
          <cell r="V1721" t="str">
            <v/>
          </cell>
          <cell r="W1721" t="str">
            <v>SD Katolik Santa Theresia</v>
          </cell>
          <cell r="X1721" t="str">
            <v>Dinas Pendidikan Dan Kebudayaan</v>
          </cell>
          <cell r="Y1721" t="str">
            <v>S-1 TEKNOLOGI PENDIDIKAN</v>
          </cell>
          <cell r="Z1721" t="str">
            <v>31-12-2005</v>
          </cell>
          <cell r="AA1721" t="str">
            <v>Aktif</v>
          </cell>
          <cell r="AB1721" t="str">
            <v>PNS Daerah Kab./Kota yang bekerja pada Kab./Kota</v>
          </cell>
          <cell r="AC1721" t="str">
            <v>Pemerintah Kab. Tolitoli</v>
          </cell>
          <cell r="AD1721" t="str">
            <v>Pemerintah Kab. Tolitoli</v>
          </cell>
        </row>
        <row r="1722">
          <cell r="A1722">
            <v>1720</v>
          </cell>
          <cell r="B1722" t="str">
            <v>196807121992031017</v>
          </cell>
          <cell r="C1722" t="str">
            <v>131997311</v>
          </cell>
          <cell r="D1722" t="str">
            <v>SYAHRUDIN</v>
          </cell>
          <cell r="E1722" t="str">
            <v/>
          </cell>
          <cell r="F1722" t="str">
            <v>S,PD</v>
          </cell>
          <cell r="G1722" t="str">
            <v>POSO</v>
          </cell>
          <cell r="H1722" t="str">
            <v>12 - 07 - 1968</v>
          </cell>
          <cell r="I1722" t="str">
            <v>II/c</v>
          </cell>
          <cell r="J1722" t="str">
            <v>01 - 03 - 1992</v>
          </cell>
          <cell r="K1722" t="str">
            <v>01 - 02 - 1994</v>
          </cell>
          <cell r="L1722" t="str">
            <v>L</v>
          </cell>
          <cell r="M1722" t="str">
            <v>IV/a</v>
          </cell>
          <cell r="N1722" t="str">
            <v>01 - 10 - 2009</v>
          </cell>
          <cell r="O1722" t="str">
            <v>15</v>
          </cell>
          <cell r="P1722" t="str">
            <v>7</v>
          </cell>
          <cell r="Q1722" t="str">
            <v/>
          </cell>
          <cell r="R1722" t="str">
            <v/>
          </cell>
          <cell r="S1722" t="str">
            <v/>
          </cell>
          <cell r="T1722" t="str">
            <v>01 - 10 - 2009</v>
          </cell>
          <cell r="U1722" t="str">
            <v>Guru Pembina</v>
          </cell>
          <cell r="V1722" t="str">
            <v/>
          </cell>
          <cell r="W1722" t="str">
            <v>SMP NEGERI 1 TOLITOLI</v>
          </cell>
          <cell r="X1722" t="str">
            <v>CABANG DISPENBUD KECAMATAN BAOLAN</v>
          </cell>
          <cell r="Y1722" t="str">
            <v>S-1 PENDIDIKAN MATEMATIKA</v>
          </cell>
          <cell r="Z1722" t="str">
            <v>31-12-1997</v>
          </cell>
          <cell r="AA1722" t="str">
            <v>Aktif</v>
          </cell>
          <cell r="AB1722" t="str">
            <v>PNS Daerah Kab./Kota yang bekerja pada Kab./Kota</v>
          </cell>
          <cell r="AC1722" t="str">
            <v>Pemerintah Kab. Tolitoli</v>
          </cell>
          <cell r="AD1722" t="str">
            <v>Pemerintah Kab. Tolitoli</v>
          </cell>
        </row>
        <row r="1723">
          <cell r="A1723">
            <v>1721</v>
          </cell>
          <cell r="B1723" t="str">
            <v>198803122017082001</v>
          </cell>
          <cell r="C1723" t="str">
            <v/>
          </cell>
          <cell r="D1723" t="str">
            <v>RINA</v>
          </cell>
          <cell r="E1723" t="str">
            <v/>
          </cell>
          <cell r="F1723" t="str">
            <v>S.Pd</v>
          </cell>
          <cell r="G1723" t="str">
            <v>TOLITOLI</v>
          </cell>
          <cell r="H1723" t="str">
            <v>12 - 03 - 1988</v>
          </cell>
          <cell r="I1723" t="str">
            <v>III/a</v>
          </cell>
          <cell r="J1723" t="str">
            <v>01 - 08 - 2017</v>
          </cell>
          <cell r="K1723" t="str">
            <v>01 - 04 - 2018</v>
          </cell>
          <cell r="L1723" t="str">
            <v>P</v>
          </cell>
          <cell r="M1723" t="str">
            <v>III/a</v>
          </cell>
          <cell r="N1723" t="str">
            <v>01 - 08 - 2017</v>
          </cell>
          <cell r="O1723" t="str">
            <v>0</v>
          </cell>
          <cell r="P1723" t="str">
            <v>0</v>
          </cell>
          <cell r="Q1723" t="str">
            <v/>
          </cell>
          <cell r="R1723" t="str">
            <v/>
          </cell>
          <cell r="S1723" t="str">
            <v/>
          </cell>
          <cell r="T1723" t="str">
            <v/>
          </cell>
          <cell r="U1723" t="str">
            <v/>
          </cell>
          <cell r="V1723" t="str">
            <v>GURU KELAS PERTAMA</v>
          </cell>
          <cell r="W1723" t="str">
            <v>SD Negeri Sabang</v>
          </cell>
          <cell r="X1723" t="str">
            <v>Dinas Pendidikan Dan Kebudayaan</v>
          </cell>
          <cell r="Y1723" t="str">
            <v>S-1 PENDIDIKAN GURU SEKOLAH DASAR</v>
          </cell>
          <cell r="Z1723" t="str">
            <v>08-09-2011</v>
          </cell>
          <cell r="AA1723" t="str">
            <v>Aktif</v>
          </cell>
          <cell r="AB1723" t="str">
            <v>PNS Daerah Kab./Kota yang bekerja pada Kab./Kota</v>
          </cell>
          <cell r="AC1723" t="str">
            <v>Pemerintah Kab. Tolitoli</v>
          </cell>
          <cell r="AD1723" t="str">
            <v>Pemerintah Kab. Tolitoli</v>
          </cell>
        </row>
        <row r="1724">
          <cell r="A1724">
            <v>1722</v>
          </cell>
          <cell r="B1724" t="str">
            <v>196806201994032013</v>
          </cell>
          <cell r="C1724" t="str">
            <v>570011749</v>
          </cell>
          <cell r="D1724" t="str">
            <v>ERNAWATI</v>
          </cell>
          <cell r="E1724" t="str">
            <v/>
          </cell>
          <cell r="F1724" t="str">
            <v/>
          </cell>
          <cell r="G1724" t="str">
            <v>MANADO</v>
          </cell>
          <cell r="H1724" t="str">
            <v>20 - 06 - 1968</v>
          </cell>
          <cell r="I1724" t="str">
            <v>II/a</v>
          </cell>
          <cell r="J1724" t="str">
            <v>01 - 03 - 1994</v>
          </cell>
          <cell r="K1724" t="str">
            <v>01 - 08 - 1995</v>
          </cell>
          <cell r="L1724" t="str">
            <v>P</v>
          </cell>
          <cell r="M1724" t="str">
            <v>III/b</v>
          </cell>
          <cell r="N1724" t="str">
            <v>01 - 04 - 2014</v>
          </cell>
          <cell r="O1724" t="str">
            <v>18</v>
          </cell>
          <cell r="P1724" t="str">
            <v>1</v>
          </cell>
          <cell r="Q1724" t="str">
            <v/>
          </cell>
          <cell r="R1724" t="str">
            <v/>
          </cell>
          <cell r="S1724" t="str">
            <v/>
          </cell>
          <cell r="T1724" t="str">
            <v/>
          </cell>
          <cell r="U1724" t="str">
            <v/>
          </cell>
          <cell r="V1724" t="str">
            <v>FUNGSIONAL UMUM</v>
          </cell>
          <cell r="W1724" t="str">
            <v>Seksi Belanja Tidak Langsung / Bantuan</v>
          </cell>
          <cell r="X1724" t="str">
            <v>Bidang Anggaran</v>
          </cell>
          <cell r="Y1724" t="str">
            <v>SMEA PERDAGANGAN</v>
          </cell>
          <cell r="Z1724" t="str">
            <v>31-12-1988</v>
          </cell>
          <cell r="AA1724" t="str">
            <v>Aktif</v>
          </cell>
          <cell r="AB1724" t="str">
            <v>PNS Daerah Kab./Kota yang bekerja pada Kab./Kota</v>
          </cell>
          <cell r="AC1724" t="str">
            <v>Pemerintah Kab. Tolitoli</v>
          </cell>
          <cell r="AD1724" t="str">
            <v>Pemerintah Kab. Tolitoli</v>
          </cell>
        </row>
        <row r="1725">
          <cell r="A1725">
            <v>1723</v>
          </cell>
          <cell r="B1725" t="str">
            <v>196602071994121002</v>
          </cell>
          <cell r="C1725" t="str">
            <v>132122800</v>
          </cell>
          <cell r="D1725" t="str">
            <v>MOHAMMAD AMIN</v>
          </cell>
          <cell r="E1725" t="str">
            <v/>
          </cell>
          <cell r="F1725" t="str">
            <v>S.Pd</v>
          </cell>
          <cell r="G1725" t="str">
            <v>DONDO</v>
          </cell>
          <cell r="H1725" t="str">
            <v>07 - 02 - 1966</v>
          </cell>
          <cell r="I1725" t="str">
            <v>II/c</v>
          </cell>
          <cell r="J1725" t="str">
            <v>01 - 12 - 1994</v>
          </cell>
          <cell r="K1725" t="str">
            <v>01 - 05 - 1996</v>
          </cell>
          <cell r="L1725" t="str">
            <v>L</v>
          </cell>
          <cell r="M1725" t="str">
            <v>IV/a</v>
          </cell>
          <cell r="N1725" t="str">
            <v>01 - 10 - 2012</v>
          </cell>
          <cell r="O1725" t="str">
            <v>15</v>
          </cell>
          <cell r="P1725" t="str">
            <v>10</v>
          </cell>
          <cell r="Q1725" t="str">
            <v/>
          </cell>
          <cell r="R1725" t="str">
            <v/>
          </cell>
          <cell r="S1725" t="str">
            <v/>
          </cell>
          <cell r="T1725" t="str">
            <v>09 - 03 - 2015</v>
          </cell>
          <cell r="U1725" t="str">
            <v>Guru Madya</v>
          </cell>
          <cell r="V1725" t="str">
            <v/>
          </cell>
          <cell r="W1725" t="str">
            <v>SMP NEGERI 4 DONDO</v>
          </cell>
          <cell r="X1725" t="str">
            <v>CABANG DISPENBUD KECAMATAN DONDO</v>
          </cell>
          <cell r="Y1725" t="str">
            <v>S-1 PENDIDIKAN BAHASA INDONESIA</v>
          </cell>
          <cell r="Z1725" t="str">
            <v>31-12-2001</v>
          </cell>
          <cell r="AA1725" t="str">
            <v>Aktif</v>
          </cell>
          <cell r="AB1725" t="str">
            <v>PNS Daerah Kab./Kota yang bekerja pada Kab./Kota</v>
          </cell>
          <cell r="AC1725" t="str">
            <v>Pemerintah Kab. Tolitoli</v>
          </cell>
          <cell r="AD1725" t="str">
            <v>Pemerintah Kab. Tolitoli</v>
          </cell>
        </row>
        <row r="1726">
          <cell r="A1726">
            <v>1724</v>
          </cell>
          <cell r="B1726" t="str">
            <v>196512041992112001</v>
          </cell>
          <cell r="C1726" t="str">
            <v>131988364</v>
          </cell>
          <cell r="D1726" t="str">
            <v>NISMA TARANG</v>
          </cell>
          <cell r="E1726" t="str">
            <v/>
          </cell>
          <cell r="F1726" t="str">
            <v>A.Ma.Pd</v>
          </cell>
          <cell r="G1726" t="str">
            <v>BUOL</v>
          </cell>
          <cell r="H1726" t="str">
            <v>04 - 12 - 1965</v>
          </cell>
          <cell r="I1726" t="str">
            <v>II/a</v>
          </cell>
          <cell r="J1726" t="str">
            <v>01 - 11 - 1992</v>
          </cell>
          <cell r="K1726" t="str">
            <v>01 - 11 - 1994</v>
          </cell>
          <cell r="L1726" t="str">
            <v>P</v>
          </cell>
          <cell r="M1726" t="str">
            <v>III/d</v>
          </cell>
          <cell r="N1726" t="str">
            <v>01 - 10 - 2014</v>
          </cell>
          <cell r="O1726" t="str">
            <v>16</v>
          </cell>
          <cell r="P1726" t="str">
            <v>11</v>
          </cell>
          <cell r="Q1726" t="str">
            <v/>
          </cell>
          <cell r="R1726" t="str">
            <v/>
          </cell>
          <cell r="S1726" t="str">
            <v/>
          </cell>
          <cell r="T1726" t="str">
            <v>09 - 03 - 2015</v>
          </cell>
          <cell r="U1726" t="str">
            <v>Guru Muda</v>
          </cell>
          <cell r="V1726" t="str">
            <v/>
          </cell>
          <cell r="W1726" t="str">
            <v>SDN 2 LAIS</v>
          </cell>
          <cell r="X1726" t="str">
            <v>CABANG DISPENBUD KECAMATAN DONDO</v>
          </cell>
          <cell r="Y1726" t="str">
            <v>D-II/A-II</v>
          </cell>
          <cell r="Z1726" t="str">
            <v>31-12-2003</v>
          </cell>
          <cell r="AA1726" t="str">
            <v>Aktif</v>
          </cell>
          <cell r="AB1726" t="str">
            <v>PNS Daerah Kab./Kota yang bekerja pada Kab./Kota</v>
          </cell>
          <cell r="AC1726" t="str">
            <v>Pemerintah Kab. Tolitoli</v>
          </cell>
          <cell r="AD1726" t="str">
            <v>Pemerintah Kab. Tolitoli</v>
          </cell>
        </row>
        <row r="1727">
          <cell r="A1727">
            <v>1725</v>
          </cell>
          <cell r="B1727" t="str">
            <v>196312311991032046</v>
          </cell>
          <cell r="C1727" t="str">
            <v>131947697</v>
          </cell>
          <cell r="D1727" t="str">
            <v>ST NURCAYA</v>
          </cell>
          <cell r="E1727" t="str">
            <v>DRA</v>
          </cell>
          <cell r="F1727" t="str">
            <v/>
          </cell>
          <cell r="G1727" t="str">
            <v>BALIKPAPAN</v>
          </cell>
          <cell r="H1727" t="str">
            <v>31 - 12 - 1963</v>
          </cell>
          <cell r="I1727" t="str">
            <v>III/a</v>
          </cell>
          <cell r="J1727" t="str">
            <v>01 - 03 - 1991</v>
          </cell>
          <cell r="K1727" t="str">
            <v>01 - 12 - 1992</v>
          </cell>
          <cell r="L1727" t="str">
            <v>P</v>
          </cell>
          <cell r="M1727" t="str">
            <v>IV/a</v>
          </cell>
          <cell r="N1727" t="str">
            <v>01 - 04 - 2005</v>
          </cell>
          <cell r="O1727" t="str">
            <v>12</v>
          </cell>
          <cell r="P1727" t="str">
            <v>1</v>
          </cell>
          <cell r="Q1727" t="str">
            <v/>
          </cell>
          <cell r="R1727" t="str">
            <v/>
          </cell>
          <cell r="S1727" t="str">
            <v/>
          </cell>
          <cell r="T1727" t="str">
            <v>11 - 01 - 2017</v>
          </cell>
          <cell r="U1727" t="str">
            <v>Pamong Belajar Madya</v>
          </cell>
          <cell r="V1727" t="str">
            <v/>
          </cell>
          <cell r="W1727" t="str">
            <v>UPT Satuan Pendidikan Non Formal Sanggar Kegiatan Belajar Mopido</v>
          </cell>
          <cell r="X1727" t="str">
            <v>Dinas Pendidikan Dan Kebudayaan</v>
          </cell>
          <cell r="Y1727" t="str">
            <v>S-1 PENDIDIKAN LUAR SEKOLAH</v>
          </cell>
          <cell r="Z1727" t="str">
            <v>31-12-1990</v>
          </cell>
          <cell r="AA1727" t="str">
            <v>Aktif</v>
          </cell>
          <cell r="AB1727" t="str">
            <v>PNS Daerah Kab./Kota yang bekerja pada Kab./Kota</v>
          </cell>
          <cell r="AC1727" t="str">
            <v>Pemerintah Kab. Tolitoli</v>
          </cell>
          <cell r="AD1727" t="str">
            <v>Pemerintah Kab. Tolitoli</v>
          </cell>
        </row>
        <row r="1728">
          <cell r="A1728">
            <v>1726</v>
          </cell>
          <cell r="B1728" t="str">
            <v>196612012014112001</v>
          </cell>
          <cell r="C1728" t="str">
            <v/>
          </cell>
          <cell r="D1728" t="str">
            <v>ROSLIANA</v>
          </cell>
          <cell r="E1728" t="str">
            <v/>
          </cell>
          <cell r="F1728" t="str">
            <v/>
          </cell>
          <cell r="G1728" t="str">
            <v>TOLITOLI</v>
          </cell>
          <cell r="H1728" t="str">
            <v>01 - 12 - 1966</v>
          </cell>
          <cell r="I1728" t="str">
            <v>I/c</v>
          </cell>
          <cell r="J1728" t="str">
            <v>01 - 11 - 2014</v>
          </cell>
          <cell r="K1728" t="str">
            <v>01 - 09 - 2016</v>
          </cell>
          <cell r="L1728" t="str">
            <v>P</v>
          </cell>
          <cell r="M1728" t="str">
            <v>I/c</v>
          </cell>
          <cell r="N1728" t="str">
            <v>01 - 11 - 2014</v>
          </cell>
          <cell r="O1728" t="str">
            <v>14</v>
          </cell>
          <cell r="P1728" t="str">
            <v>11</v>
          </cell>
          <cell r="Q1728" t="str">
            <v/>
          </cell>
          <cell r="R1728" t="str">
            <v/>
          </cell>
          <cell r="S1728" t="str">
            <v/>
          </cell>
          <cell r="T1728" t="str">
            <v/>
          </cell>
          <cell r="U1728" t="str">
            <v/>
          </cell>
          <cell r="V1728" t="str">
            <v>PENGADMINISTRASI UMUM</v>
          </cell>
          <cell r="W1728" t="str">
            <v>Sub Bagian Tata Usaha</v>
          </cell>
          <cell r="X1728" t="str">
            <v>Dinas Tenaga Kerja</v>
          </cell>
          <cell r="Y1728" t="str">
            <v>SKKP TATALAKSANA PAKAIAN</v>
          </cell>
          <cell r="Z1728" t="str">
            <v>31-05-1983</v>
          </cell>
          <cell r="AA1728" t="str">
            <v>Aktif</v>
          </cell>
          <cell r="AB1728" t="str">
            <v>PNS Daerah Kab./Kota yang bekerja pada Kab./Kota</v>
          </cell>
          <cell r="AC1728" t="str">
            <v>Pemerintah Kab. Tolitoli</v>
          </cell>
          <cell r="AD1728" t="str">
            <v>Pemerintah Kab. Tolitoli</v>
          </cell>
        </row>
        <row r="1729">
          <cell r="A1729">
            <v>1727</v>
          </cell>
          <cell r="B1729" t="str">
            <v>197909252014112001</v>
          </cell>
          <cell r="C1729" t="str">
            <v/>
          </cell>
          <cell r="D1729" t="str">
            <v>SARINI</v>
          </cell>
          <cell r="E1729" t="str">
            <v/>
          </cell>
          <cell r="F1729" t="str">
            <v>A.Md</v>
          </cell>
          <cell r="G1729" t="str">
            <v>TOLITOLI</v>
          </cell>
          <cell r="H1729" t="str">
            <v>25 - 09 - 1979</v>
          </cell>
          <cell r="I1729" t="str">
            <v>II/c</v>
          </cell>
          <cell r="J1729" t="str">
            <v>01 - 11 - 2014</v>
          </cell>
          <cell r="K1729" t="str">
            <v>01 - 09 - 2016</v>
          </cell>
          <cell r="L1729" t="str">
            <v>P</v>
          </cell>
          <cell r="M1729" t="str">
            <v>II/c</v>
          </cell>
          <cell r="N1729" t="str">
            <v>01 - 11 - 2014</v>
          </cell>
          <cell r="O1729" t="str">
            <v>13</v>
          </cell>
          <cell r="P1729" t="str">
            <v>7</v>
          </cell>
          <cell r="Q1729" t="str">
            <v/>
          </cell>
          <cell r="R1729" t="str">
            <v/>
          </cell>
          <cell r="S1729" t="str">
            <v/>
          </cell>
          <cell r="T1729" t="str">
            <v/>
          </cell>
          <cell r="U1729" t="str">
            <v/>
          </cell>
          <cell r="V1729" t="str">
            <v>VERIFIKATOR BERKAS PENDAFTARAN PENDUDUK</v>
          </cell>
          <cell r="W1729" t="str">
            <v>Seksi Pendataan Penduduk</v>
          </cell>
          <cell r="X1729" t="str">
            <v>Dinas Kependudukan Dan Pencatatan Sipil</v>
          </cell>
          <cell r="Y1729" t="str">
            <v>D-III SEKRETARIS</v>
          </cell>
          <cell r="Z1729" t="str">
            <v>28-10-2002</v>
          </cell>
          <cell r="AA1729" t="str">
            <v>Aktif</v>
          </cell>
          <cell r="AB1729" t="str">
            <v>PNS Daerah Kab./Kota yang bekerja pada Kab./Kota</v>
          </cell>
          <cell r="AC1729" t="str">
            <v>Pemerintah Kab. Tolitoli</v>
          </cell>
          <cell r="AD1729" t="str">
            <v>Pemerintah Kab. Tolitoli</v>
          </cell>
        </row>
        <row r="1730">
          <cell r="A1730">
            <v>1728</v>
          </cell>
          <cell r="B1730" t="str">
            <v>198404082014091002</v>
          </cell>
          <cell r="C1730" t="str">
            <v/>
          </cell>
          <cell r="D1730" t="str">
            <v>HENDRA T. AHMAD</v>
          </cell>
          <cell r="E1730" t="str">
            <v/>
          </cell>
          <cell r="F1730" t="str">
            <v/>
          </cell>
          <cell r="G1730" t="str">
            <v>TOLITOLI</v>
          </cell>
          <cell r="H1730" t="str">
            <v>08 - 04 - 1984</v>
          </cell>
          <cell r="I1730" t="str">
            <v>II/a</v>
          </cell>
          <cell r="J1730" t="str">
            <v>01 - 09 - 2014</v>
          </cell>
          <cell r="K1730" t="str">
            <v>01 - 09 - 2016</v>
          </cell>
          <cell r="L1730" t="str">
            <v>L</v>
          </cell>
          <cell r="M1730" t="str">
            <v>II/a</v>
          </cell>
          <cell r="N1730" t="str">
            <v>01 - 09 - 2014</v>
          </cell>
          <cell r="O1730" t="str">
            <v>9</v>
          </cell>
          <cell r="P1730" t="str">
            <v>9</v>
          </cell>
          <cell r="Q1730" t="str">
            <v/>
          </cell>
          <cell r="R1730" t="str">
            <v/>
          </cell>
          <cell r="S1730" t="str">
            <v/>
          </cell>
          <cell r="T1730" t="str">
            <v/>
          </cell>
          <cell r="U1730" t="str">
            <v/>
          </cell>
          <cell r="V1730" t="str">
            <v>PENGADMINISTRASI</v>
          </cell>
          <cell r="W1730" t="str">
            <v>SUB BAGIAN TEKNIS PEMILU DAN HUMAS</v>
          </cell>
          <cell r="X1730" t="str">
            <v>SEKRETARIAT KOMISI PEMILIHAN UMUM</v>
          </cell>
          <cell r="Y1730" t="str">
            <v>SMK MANAJEMEN BISNIS</v>
          </cell>
          <cell r="Z1730" t="str">
            <v>01-06-2003</v>
          </cell>
          <cell r="AA1730" t="str">
            <v>Aktif</v>
          </cell>
          <cell r="AB1730" t="str">
            <v>PNS Daerah Kab./Kota yang bekerja pada Kab./Kota</v>
          </cell>
          <cell r="AC1730" t="str">
            <v>Pemerintah Kab. Tolitoli</v>
          </cell>
          <cell r="AD1730" t="str">
            <v>Pemerintah Kab. Tolitoli</v>
          </cell>
        </row>
        <row r="1731">
          <cell r="A1731">
            <v>1729</v>
          </cell>
          <cell r="B1731" t="str">
            <v>198404082014091001</v>
          </cell>
          <cell r="C1731" t="str">
            <v/>
          </cell>
          <cell r="D1731" t="str">
            <v>AMIRULLAH</v>
          </cell>
          <cell r="E1731" t="str">
            <v/>
          </cell>
          <cell r="F1731" t="str">
            <v/>
          </cell>
          <cell r="G1731" t="str">
            <v>TOLITOLI</v>
          </cell>
          <cell r="H1731" t="str">
            <v>08 - 04 - 1984</v>
          </cell>
          <cell r="I1731" t="str">
            <v>II/a</v>
          </cell>
          <cell r="J1731" t="str">
            <v>01 - 09 - 2014</v>
          </cell>
          <cell r="K1731" t="str">
            <v>01 - 09 - 2016</v>
          </cell>
          <cell r="L1731" t="str">
            <v>L</v>
          </cell>
          <cell r="M1731" t="str">
            <v>II/a</v>
          </cell>
          <cell r="N1731" t="str">
            <v>01 - 09 - 2014</v>
          </cell>
          <cell r="O1731" t="str">
            <v>10</v>
          </cell>
          <cell r="P1731" t="str">
            <v>2</v>
          </cell>
          <cell r="Q1731" t="str">
            <v/>
          </cell>
          <cell r="R1731" t="str">
            <v/>
          </cell>
          <cell r="S1731" t="str">
            <v/>
          </cell>
          <cell r="T1731" t="str">
            <v/>
          </cell>
          <cell r="U1731" t="str">
            <v/>
          </cell>
          <cell r="V1731" t="str">
            <v>PENGADMINISTRASI UMUM</v>
          </cell>
          <cell r="W1731" t="str">
            <v>KANTOR KECAMATAN DAMPAL UTARA</v>
          </cell>
          <cell r="X1731" t="str">
            <v>Pemerintah Kabupaten Tolitoli</v>
          </cell>
          <cell r="Y1731" t="str">
            <v>SMU BAHASA</v>
          </cell>
          <cell r="Z1731" t="str">
            <v>07-06-2003</v>
          </cell>
          <cell r="AA1731" t="str">
            <v>Aktif</v>
          </cell>
          <cell r="AB1731" t="str">
            <v>PNS Daerah Kab./Kota yang bekerja pada Kab./Kota</v>
          </cell>
          <cell r="AC1731" t="str">
            <v>Pemerintah Kab. Tolitoli</v>
          </cell>
          <cell r="AD1731" t="str">
            <v>Pemerintah Kab. Tolitoli</v>
          </cell>
        </row>
        <row r="1732">
          <cell r="A1732">
            <v>1730</v>
          </cell>
          <cell r="B1732" t="str">
            <v>196512312014012001</v>
          </cell>
          <cell r="C1732" t="str">
            <v/>
          </cell>
          <cell r="D1732" t="str">
            <v>HASNAH</v>
          </cell>
          <cell r="E1732" t="str">
            <v/>
          </cell>
          <cell r="F1732" t="str">
            <v/>
          </cell>
          <cell r="G1732" t="str">
            <v>BONE</v>
          </cell>
          <cell r="H1732" t="str">
            <v>31 - 12 - 1965</v>
          </cell>
          <cell r="I1732" t="str">
            <v>II/a</v>
          </cell>
          <cell r="J1732" t="str">
            <v>01 - 01 - 2014</v>
          </cell>
          <cell r="K1732" t="str">
            <v>01 - 12 - 2015</v>
          </cell>
          <cell r="L1732" t="str">
            <v>P</v>
          </cell>
          <cell r="M1732" t="str">
            <v>II/a</v>
          </cell>
          <cell r="N1732" t="str">
            <v>01 - 01 - 2014</v>
          </cell>
          <cell r="O1732" t="str">
            <v>10</v>
          </cell>
          <cell r="P1732" t="str">
            <v>7</v>
          </cell>
          <cell r="Q1732" t="str">
            <v/>
          </cell>
          <cell r="R1732" t="str">
            <v/>
          </cell>
          <cell r="S1732" t="str">
            <v/>
          </cell>
          <cell r="T1732" t="str">
            <v/>
          </cell>
          <cell r="U1732" t="str">
            <v/>
          </cell>
          <cell r="V1732" t="str">
            <v>GURU SD</v>
          </cell>
          <cell r="W1732" t="str">
            <v>SDN 2 OGOMOLI</v>
          </cell>
          <cell r="X1732" t="str">
            <v>CABANG DISPENBUD KECAMATAN GALANG</v>
          </cell>
          <cell r="Y1732" t="str">
            <v>MADRASAH ALIYAH</v>
          </cell>
          <cell r="Z1732" t="str">
            <v>28-04-1984</v>
          </cell>
          <cell r="AA1732" t="str">
            <v>Aktif</v>
          </cell>
          <cell r="AB1732" t="str">
            <v>PNS Daerah Kab./Kota yang bekerja pada Kab./Kota</v>
          </cell>
          <cell r="AC1732" t="str">
            <v>Pemerintah Kab. Tolitoli</v>
          </cell>
          <cell r="AD1732" t="str">
            <v>Pemerintah Kab. Tolitoli</v>
          </cell>
        </row>
        <row r="1733">
          <cell r="A1733">
            <v>1731</v>
          </cell>
          <cell r="B1733" t="str">
            <v>198105172010011025</v>
          </cell>
          <cell r="C1733" t="str">
            <v/>
          </cell>
          <cell r="D1733" t="str">
            <v>ANDRI WIDIANTO</v>
          </cell>
          <cell r="E1733" t="str">
            <v/>
          </cell>
          <cell r="F1733" t="str">
            <v>S.Pd</v>
          </cell>
          <cell r="G1733" t="str">
            <v>SRAGEN</v>
          </cell>
          <cell r="H1733" t="str">
            <v>17 - 05 - 1981</v>
          </cell>
          <cell r="I1733" t="str">
            <v>III/a</v>
          </cell>
          <cell r="J1733" t="str">
            <v>01 - 01 - 2010</v>
          </cell>
          <cell r="K1733" t="str">
            <v>01 - 01 - 2012</v>
          </cell>
          <cell r="L1733" t="str">
            <v>L</v>
          </cell>
          <cell r="M1733" t="str">
            <v>III/c</v>
          </cell>
          <cell r="N1733" t="str">
            <v>01 - 10 - 2017</v>
          </cell>
          <cell r="O1733" t="str">
            <v>7</v>
          </cell>
          <cell r="P1733" t="str">
            <v>9</v>
          </cell>
          <cell r="Q1733" t="str">
            <v/>
          </cell>
          <cell r="R1733" t="str">
            <v/>
          </cell>
          <cell r="S1733" t="str">
            <v/>
          </cell>
          <cell r="T1733" t="str">
            <v>01 - 10 - 2017</v>
          </cell>
          <cell r="U1733" t="str">
            <v>Guru Muda</v>
          </cell>
          <cell r="V1733" t="str">
            <v/>
          </cell>
          <cell r="W1733" t="str">
            <v>SMP NEGERI 1 DAMPAL SELATAN</v>
          </cell>
          <cell r="X1733" t="str">
            <v>CABANG DISPENBUD KECAMATAN DAMPAL SELATAN</v>
          </cell>
          <cell r="Y1733" t="str">
            <v>S-1 PENDIDIKAN MATEMATIKA</v>
          </cell>
          <cell r="Z1733" t="str">
            <v>31-12-2005</v>
          </cell>
          <cell r="AA1733" t="str">
            <v>Aktif</v>
          </cell>
          <cell r="AB1733" t="str">
            <v>PNS Daerah Kab./Kota yang bekerja pada Kab./Kota</v>
          </cell>
          <cell r="AC1733" t="str">
            <v>Pemerintah Kab. Tolitoli</v>
          </cell>
          <cell r="AD1733" t="str">
            <v>Pemerintah Kab. Tolitoli</v>
          </cell>
        </row>
        <row r="1734">
          <cell r="A1734">
            <v>1732</v>
          </cell>
          <cell r="B1734" t="str">
            <v>196611181992032008</v>
          </cell>
          <cell r="C1734" t="str">
            <v>570011026</v>
          </cell>
          <cell r="D1734" t="str">
            <v>SRI SURYANI A RAHIM</v>
          </cell>
          <cell r="E1734" t="str">
            <v/>
          </cell>
          <cell r="F1734" t="str">
            <v/>
          </cell>
          <cell r="G1734" t="str">
            <v>MAKASSAR</v>
          </cell>
          <cell r="H1734" t="str">
            <v>18 - 11 - 1966</v>
          </cell>
          <cell r="I1734" t="str">
            <v>II/b</v>
          </cell>
          <cell r="J1734" t="str">
            <v>01 - 03 - 1992</v>
          </cell>
          <cell r="K1734" t="str">
            <v>01 - 02 - 1994</v>
          </cell>
          <cell r="L1734" t="str">
            <v>P</v>
          </cell>
          <cell r="M1734" t="str">
            <v>III/c</v>
          </cell>
          <cell r="N1734" t="str">
            <v>01 - 04 - 2014</v>
          </cell>
          <cell r="O1734" t="str">
            <v>20</v>
          </cell>
          <cell r="P1734" t="str">
            <v>1</v>
          </cell>
          <cell r="Q1734" t="str">
            <v/>
          </cell>
          <cell r="R1734" t="str">
            <v/>
          </cell>
          <cell r="S1734" t="str">
            <v/>
          </cell>
          <cell r="T1734" t="str">
            <v/>
          </cell>
          <cell r="U1734" t="str">
            <v/>
          </cell>
          <cell r="V1734" t="str">
            <v>PENYUSUN LAPORAN HASIL DIKLAT</v>
          </cell>
          <cell r="W1734" t="str">
            <v>Sub Bidang Diklat Dalam Jabatan</v>
          </cell>
          <cell r="X1734" t="str">
            <v>Badan Kepegawaian Dan Pengembangan Sumber Daya Manusia</v>
          </cell>
          <cell r="Y1734" t="str">
            <v>D-III SARJANA MUDA</v>
          </cell>
          <cell r="Z1734" t="str">
            <v>31-12-1990</v>
          </cell>
          <cell r="AA1734" t="str">
            <v>Aktif</v>
          </cell>
          <cell r="AB1734" t="str">
            <v>PNS Daerah Kab./Kota yang bekerja pada Kab./Kota</v>
          </cell>
          <cell r="AC1734" t="str">
            <v>Pemerintah Kab. Tolitoli</v>
          </cell>
          <cell r="AD1734" t="str">
            <v>Pemerintah Kab. Tolitoli</v>
          </cell>
        </row>
        <row r="1735">
          <cell r="A1735">
            <v>1733</v>
          </cell>
          <cell r="B1735" t="str">
            <v>197407162010012002</v>
          </cell>
          <cell r="C1735" t="str">
            <v/>
          </cell>
          <cell r="D1735" t="str">
            <v>IRNAWATI RADIYAS</v>
          </cell>
          <cell r="E1735" t="str">
            <v/>
          </cell>
          <cell r="F1735" t="str">
            <v>S.Pi</v>
          </cell>
          <cell r="G1735" t="str">
            <v>SABBANG</v>
          </cell>
          <cell r="H1735" t="str">
            <v>16 - 07 - 1974</v>
          </cell>
          <cell r="I1735" t="str">
            <v>II/b</v>
          </cell>
          <cell r="J1735" t="str">
            <v>01 - 01 - 2010</v>
          </cell>
          <cell r="K1735" t="str">
            <v>01 - 01 - 2012</v>
          </cell>
          <cell r="L1735" t="str">
            <v>P</v>
          </cell>
          <cell r="M1735" t="str">
            <v>II/c</v>
          </cell>
          <cell r="N1735" t="str">
            <v>01 - 10 - 2015</v>
          </cell>
          <cell r="O1735" t="str">
            <v>10</v>
          </cell>
          <cell r="P1735" t="str">
            <v>2</v>
          </cell>
          <cell r="Q1735" t="str">
            <v/>
          </cell>
          <cell r="R1735" t="str">
            <v/>
          </cell>
          <cell r="S1735" t="str">
            <v/>
          </cell>
          <cell r="T1735" t="str">
            <v>01 - 06 - 2015</v>
          </cell>
          <cell r="U1735" t="str">
            <v>Guru Muda</v>
          </cell>
          <cell r="V1735" t="str">
            <v/>
          </cell>
          <cell r="W1735" t="str">
            <v>DPK TK AL-IKHWAN PERUMNAS</v>
          </cell>
          <cell r="X1735" t="str">
            <v>CABANG DISPENBUD KECAMATAN BAOLAN</v>
          </cell>
          <cell r="Y1735" t="str">
            <v>D-II PGTK</v>
          </cell>
          <cell r="Z1735" t="str">
            <v>31-12-2005</v>
          </cell>
          <cell r="AA1735" t="str">
            <v>Aktif</v>
          </cell>
          <cell r="AB1735" t="str">
            <v>PNS Daerah Kab./Kota yang bekerja pada Kab./Kota</v>
          </cell>
          <cell r="AC1735" t="str">
            <v>Pemerintah Kab. Tolitoli</v>
          </cell>
          <cell r="AD1735" t="str">
            <v>Pemerintah Kab. Tolitoli</v>
          </cell>
        </row>
        <row r="1736">
          <cell r="A1736">
            <v>1734</v>
          </cell>
          <cell r="B1736" t="str">
            <v>197507202007011016</v>
          </cell>
          <cell r="C1736" t="str">
            <v>570028113</v>
          </cell>
          <cell r="D1736" t="str">
            <v>SUNARYO</v>
          </cell>
          <cell r="E1736" t="str">
            <v/>
          </cell>
          <cell r="F1736" t="str">
            <v/>
          </cell>
          <cell r="G1736" t="str">
            <v>TOLITOLI</v>
          </cell>
          <cell r="H1736" t="str">
            <v>20 - 07 - 1975</v>
          </cell>
          <cell r="I1736" t="str">
            <v>I/c</v>
          </cell>
          <cell r="J1736" t="str">
            <v>01 - 01 - 2007</v>
          </cell>
          <cell r="K1736" t="str">
            <v>01 - 10 - 2008</v>
          </cell>
          <cell r="L1736" t="str">
            <v>L</v>
          </cell>
          <cell r="M1736" t="str">
            <v>II/a</v>
          </cell>
          <cell r="N1736" t="str">
            <v>01 - 04 - 2015</v>
          </cell>
          <cell r="O1736" t="str">
            <v>11</v>
          </cell>
          <cell r="P1736" t="str">
            <v>3</v>
          </cell>
          <cell r="Q1736" t="str">
            <v/>
          </cell>
          <cell r="R1736" t="str">
            <v/>
          </cell>
          <cell r="S1736" t="str">
            <v/>
          </cell>
          <cell r="T1736" t="str">
            <v/>
          </cell>
          <cell r="U1736" t="str">
            <v/>
          </cell>
          <cell r="V1736" t="str">
            <v>FUNGSIONAL UMUM</v>
          </cell>
          <cell r="W1736" t="str">
            <v>Seksi Penanggulangan Kebersihan</v>
          </cell>
          <cell r="X1736" t="str">
            <v>Dinas Perumahan Rakyat Dan Kawasan Pemukiman</v>
          </cell>
          <cell r="Y1736" t="str">
            <v>PAKET C</v>
          </cell>
          <cell r="Z1736" t="str">
            <v>31-12-2009</v>
          </cell>
          <cell r="AA1736" t="str">
            <v>Aktif</v>
          </cell>
          <cell r="AB1736" t="str">
            <v>PNS Daerah Kab./Kota yang bekerja pada Kab./Kota</v>
          </cell>
          <cell r="AC1736" t="str">
            <v>Pemerintah Kab. Tolitoli</v>
          </cell>
          <cell r="AD1736" t="str">
            <v>Pemerintah Kab. Tolitoli</v>
          </cell>
        </row>
        <row r="1737">
          <cell r="A1737">
            <v>1735</v>
          </cell>
          <cell r="B1737" t="str">
            <v>198403072010012029</v>
          </cell>
          <cell r="C1737" t="str">
            <v/>
          </cell>
          <cell r="D1737" t="str">
            <v>LISDA M AKIB</v>
          </cell>
          <cell r="E1737" t="str">
            <v/>
          </cell>
          <cell r="F1737" t="str">
            <v/>
          </cell>
          <cell r="G1737" t="str">
            <v>TOLITOLI</v>
          </cell>
          <cell r="H1737" t="str">
            <v>07 - 03 - 1984</v>
          </cell>
          <cell r="I1737" t="str">
            <v>II/a</v>
          </cell>
          <cell r="J1737" t="str">
            <v>01 - 01 - 2010</v>
          </cell>
          <cell r="K1737" t="str">
            <v>01 - 01 - 2012</v>
          </cell>
          <cell r="L1737" t="str">
            <v>P</v>
          </cell>
          <cell r="M1737" t="str">
            <v>II/c</v>
          </cell>
          <cell r="N1737" t="str">
            <v>01 - 04 - 2018</v>
          </cell>
          <cell r="O1737" t="str">
            <v>13</v>
          </cell>
          <cell r="P1737" t="str">
            <v>3</v>
          </cell>
          <cell r="Q1737" t="str">
            <v/>
          </cell>
          <cell r="R1737" t="str">
            <v/>
          </cell>
          <cell r="S1737" t="str">
            <v/>
          </cell>
          <cell r="T1737" t="str">
            <v/>
          </cell>
          <cell r="U1737" t="str">
            <v/>
          </cell>
          <cell r="V1737" t="str">
            <v>PENGADMINISTRASI SARANA DAN PRASARANA</v>
          </cell>
          <cell r="W1737" t="str">
            <v>Sub Bagian Umum Dan Program</v>
          </cell>
          <cell r="X1737" t="str">
            <v>Badan Penelitian Dan Pengembangan</v>
          </cell>
          <cell r="Y1737" t="str">
            <v>SMA A.3/IPS</v>
          </cell>
          <cell r="Z1737" t="str">
            <v>01-01-2002</v>
          </cell>
          <cell r="AA1737" t="str">
            <v>Aktif</v>
          </cell>
          <cell r="AB1737" t="str">
            <v>PNS Daerah Kab./Kota yang bekerja pada Kab./Kota</v>
          </cell>
          <cell r="AC1737" t="str">
            <v>Pemerintah Kab. Tolitoli</v>
          </cell>
          <cell r="AD1737" t="str">
            <v>Pemerintah Kab. Tolitoli</v>
          </cell>
        </row>
        <row r="1738">
          <cell r="A1738">
            <v>1736</v>
          </cell>
          <cell r="B1738" t="str">
            <v>198005192009042004</v>
          </cell>
          <cell r="C1738" t="str">
            <v/>
          </cell>
          <cell r="D1738" t="str">
            <v>HASNAENI</v>
          </cell>
          <cell r="E1738" t="str">
            <v/>
          </cell>
          <cell r="F1738" t="str">
            <v/>
          </cell>
          <cell r="G1738" t="str">
            <v>TOLITOLI</v>
          </cell>
          <cell r="H1738" t="str">
            <v>19 - 05 - 1980</v>
          </cell>
          <cell r="I1738" t="str">
            <v>II/a</v>
          </cell>
          <cell r="J1738" t="str">
            <v>01 - 04 - 2009</v>
          </cell>
          <cell r="K1738" t="str">
            <v>01 - 01 - 2011</v>
          </cell>
          <cell r="L1738" t="str">
            <v>P</v>
          </cell>
          <cell r="M1738" t="str">
            <v>II/c</v>
          </cell>
          <cell r="N1738" t="str">
            <v>01 - 10 - 2017</v>
          </cell>
          <cell r="O1738" t="str">
            <v>13</v>
          </cell>
          <cell r="P1738" t="str">
            <v>5</v>
          </cell>
          <cell r="Q1738" t="str">
            <v/>
          </cell>
          <cell r="R1738" t="str">
            <v/>
          </cell>
          <cell r="S1738" t="str">
            <v/>
          </cell>
          <cell r="T1738" t="str">
            <v/>
          </cell>
          <cell r="U1738" t="str">
            <v/>
          </cell>
          <cell r="V1738" t="str">
            <v>PENGADMINISTRASI UMUM</v>
          </cell>
          <cell r="W1738" t="str">
            <v>Sub Bagian Umum Dan Kepegawaian</v>
          </cell>
          <cell r="X1738" t="str">
            <v>Bagian Tata Usaha</v>
          </cell>
          <cell r="Y1738" t="str">
            <v>SMU IPS</v>
          </cell>
          <cell r="Z1738" t="str">
            <v>31-12-2000</v>
          </cell>
          <cell r="AA1738" t="str">
            <v>Aktif</v>
          </cell>
          <cell r="AB1738" t="str">
            <v>PNS Daerah Kab./Kota yang bekerja pada Kab./Kota</v>
          </cell>
          <cell r="AC1738" t="str">
            <v>Pemerintah Kab. Tolitoli</v>
          </cell>
          <cell r="AD1738" t="str">
            <v>Pemerintah Kab. Tolitoli</v>
          </cell>
        </row>
        <row r="1739">
          <cell r="A1739">
            <v>1737</v>
          </cell>
          <cell r="B1739" t="str">
            <v>198601042009042001</v>
          </cell>
          <cell r="C1739" t="str">
            <v/>
          </cell>
          <cell r="D1739" t="str">
            <v>ELLYS</v>
          </cell>
          <cell r="E1739" t="str">
            <v/>
          </cell>
          <cell r="F1739" t="str">
            <v>A.Md.Kep</v>
          </cell>
          <cell r="G1739" t="str">
            <v>TOLITOLI</v>
          </cell>
          <cell r="H1739" t="str">
            <v>04 - 01 - 1986</v>
          </cell>
          <cell r="I1739" t="str">
            <v>II/c</v>
          </cell>
          <cell r="J1739" t="str">
            <v>01 - 04 - 2009</v>
          </cell>
          <cell r="K1739" t="str">
            <v>01 - 01 - 2011</v>
          </cell>
          <cell r="L1739" t="str">
            <v>P</v>
          </cell>
          <cell r="M1739" t="str">
            <v>II/d</v>
          </cell>
          <cell r="N1739" t="str">
            <v>01 - 04 - 2018</v>
          </cell>
          <cell r="O1739" t="str">
            <v>12</v>
          </cell>
          <cell r="P1739" t="str">
            <v>0</v>
          </cell>
          <cell r="Q1739" t="str">
            <v/>
          </cell>
          <cell r="R1739" t="str">
            <v/>
          </cell>
          <cell r="S1739" t="str">
            <v/>
          </cell>
          <cell r="T1739" t="str">
            <v>28 - 12 - 2015</v>
          </cell>
          <cell r="U1739" t="str">
            <v>Perawat Terampil</v>
          </cell>
          <cell r="V1739" t="str">
            <v/>
          </cell>
          <cell r="W1739" t="str">
            <v>Sub Bidang Pelayanan Medis Dan Keperawatan</v>
          </cell>
          <cell r="X1739" t="str">
            <v>BIDANG PELAYANAN</v>
          </cell>
          <cell r="Y1739" t="str">
            <v>D-III KEPERAWATAN</v>
          </cell>
          <cell r="Z1739" t="str">
            <v>01-01-2007</v>
          </cell>
          <cell r="AA1739" t="str">
            <v>Aktif</v>
          </cell>
          <cell r="AB1739" t="str">
            <v>PNS Daerah Kab./Kota yang bekerja pada Kab./Kota</v>
          </cell>
          <cell r="AC1739" t="str">
            <v>Pemerintah Kab. Tolitoli</v>
          </cell>
          <cell r="AD1739" t="str">
            <v>Pemerintah Kab. Tolitoli</v>
          </cell>
        </row>
        <row r="1740">
          <cell r="A1740">
            <v>1738</v>
          </cell>
          <cell r="B1740" t="str">
            <v>196808122005011014</v>
          </cell>
          <cell r="C1740" t="str">
            <v>570017165</v>
          </cell>
          <cell r="D1740" t="str">
            <v>MULIONO A HI BANDI</v>
          </cell>
          <cell r="E1740" t="str">
            <v/>
          </cell>
          <cell r="F1740" t="str">
            <v>S.PD</v>
          </cell>
          <cell r="G1740" t="str">
            <v>BINONTOAN</v>
          </cell>
          <cell r="H1740" t="str">
            <v>12 - 08 - 1968</v>
          </cell>
          <cell r="I1740" t="str">
            <v>III/a</v>
          </cell>
          <cell r="J1740" t="str">
            <v>01 - 01 - 2005</v>
          </cell>
          <cell r="K1740" t="str">
            <v>01 - 04 - 2006</v>
          </cell>
          <cell r="L1740" t="str">
            <v>L</v>
          </cell>
          <cell r="M1740" t="str">
            <v>III/d</v>
          </cell>
          <cell r="N1740" t="str">
            <v>01 - 04 - 2017</v>
          </cell>
          <cell r="O1740" t="str">
            <v>15</v>
          </cell>
          <cell r="P1740" t="str">
            <v>2</v>
          </cell>
          <cell r="Q1740" t="str">
            <v/>
          </cell>
          <cell r="R1740" t="str">
            <v/>
          </cell>
          <cell r="S1740" t="str">
            <v/>
          </cell>
          <cell r="T1740" t="str">
            <v>31 - 01 - 2018</v>
          </cell>
          <cell r="U1740" t="str">
            <v>Guru Muda</v>
          </cell>
          <cell r="V1740" t="str">
            <v/>
          </cell>
          <cell r="W1740" t="str">
            <v>SMP Negeri 3 Lampasio</v>
          </cell>
          <cell r="X1740" t="str">
            <v>Dinas Pendidikan Dan Kebudayaan</v>
          </cell>
          <cell r="Y1740" t="str">
            <v>S-1 PENDIDIKAN BAHASA INDONESIA</v>
          </cell>
          <cell r="Z1740" t="str">
            <v>31-12-2004</v>
          </cell>
          <cell r="AA1740" t="str">
            <v>Aktif</v>
          </cell>
          <cell r="AB1740" t="str">
            <v>PNS Daerah Kab./Kota yang bekerja pada Kab./Kota</v>
          </cell>
          <cell r="AC1740" t="str">
            <v>Pemerintah Kab. Tolitoli</v>
          </cell>
          <cell r="AD1740" t="str">
            <v>Pemerintah Kab. Tolitoli</v>
          </cell>
        </row>
        <row r="1741">
          <cell r="A1741">
            <v>1739</v>
          </cell>
          <cell r="B1741" t="str">
            <v>197805122007011017</v>
          </cell>
          <cell r="C1741" t="str">
            <v>570027571</v>
          </cell>
          <cell r="D1741" t="str">
            <v>AHMAD MUJAHID</v>
          </cell>
          <cell r="E1741" t="str">
            <v/>
          </cell>
          <cell r="F1741" t="str">
            <v/>
          </cell>
          <cell r="G1741" t="str">
            <v>TOLITOLI</v>
          </cell>
          <cell r="H1741" t="str">
            <v>12 - 05 - 1978</v>
          </cell>
          <cell r="I1741" t="str">
            <v>II/a</v>
          </cell>
          <cell r="J1741" t="str">
            <v>01 - 01 - 2007</v>
          </cell>
          <cell r="K1741" t="str">
            <v>01 - 10 - 2008</v>
          </cell>
          <cell r="L1741" t="str">
            <v>L</v>
          </cell>
          <cell r="M1741" t="str">
            <v>II/c</v>
          </cell>
          <cell r="N1741" t="str">
            <v>01 - 10 - 2015</v>
          </cell>
          <cell r="O1741" t="str">
            <v>11</v>
          </cell>
          <cell r="P1741" t="str">
            <v>9</v>
          </cell>
          <cell r="Q1741" t="str">
            <v/>
          </cell>
          <cell r="R1741" t="str">
            <v/>
          </cell>
          <cell r="S1741" t="str">
            <v/>
          </cell>
          <cell r="T1741" t="str">
            <v/>
          </cell>
          <cell r="U1741" t="str">
            <v/>
          </cell>
          <cell r="V1741" t="str">
            <v>STAF</v>
          </cell>
          <cell r="W1741" t="str">
            <v>SUB BAGIAN TATA USAHA</v>
          </cell>
          <cell r="X1741" t="str">
            <v>PUSKESMAS BANGKIR</v>
          </cell>
          <cell r="Y1741" t="str">
            <v>MADRASAH ALIYAH</v>
          </cell>
          <cell r="Z1741" t="str">
            <v>31-12-1997</v>
          </cell>
          <cell r="AA1741" t="str">
            <v>Aktif</v>
          </cell>
          <cell r="AB1741" t="str">
            <v>PNS Daerah Kab./Kota yang bekerja pada Kab./Kota</v>
          </cell>
          <cell r="AC1741" t="str">
            <v>Pemerintah Kab. Tolitoli</v>
          </cell>
          <cell r="AD1741" t="str">
            <v>Pemerintah Kab. Tolitoli</v>
          </cell>
        </row>
        <row r="1742">
          <cell r="A1742">
            <v>1740</v>
          </cell>
          <cell r="B1742" t="str">
            <v>198507202009012004</v>
          </cell>
          <cell r="C1742" t="str">
            <v/>
          </cell>
          <cell r="D1742" t="str">
            <v>YULIANTY</v>
          </cell>
          <cell r="E1742" t="str">
            <v/>
          </cell>
          <cell r="F1742" t="str">
            <v>S.S.T.Keb</v>
          </cell>
          <cell r="G1742" t="str">
            <v>TOLITOLI</v>
          </cell>
          <cell r="H1742" t="str">
            <v>20 - 07 - 1985</v>
          </cell>
          <cell r="I1742" t="str">
            <v>II/c</v>
          </cell>
          <cell r="J1742" t="str">
            <v>01 - 01 - 2009</v>
          </cell>
          <cell r="K1742" t="str">
            <v>01 - 04 - 2010</v>
          </cell>
          <cell r="L1742" t="str">
            <v>P</v>
          </cell>
          <cell r="M1742" t="str">
            <v>III/b</v>
          </cell>
          <cell r="N1742" t="str">
            <v>01 - 10 - 2017</v>
          </cell>
          <cell r="O1742" t="str">
            <v>6</v>
          </cell>
          <cell r="P1742" t="str">
            <v>9</v>
          </cell>
          <cell r="Q1742" t="str">
            <v/>
          </cell>
          <cell r="R1742" t="str">
            <v/>
          </cell>
          <cell r="S1742" t="str">
            <v/>
          </cell>
          <cell r="T1742" t="str">
            <v>01 - 04 - 2015</v>
          </cell>
          <cell r="U1742" t="str">
            <v>Bidan Ahli Pertama / Pertama</v>
          </cell>
          <cell r="V1742" t="str">
            <v/>
          </cell>
          <cell r="W1742" t="str">
            <v>Sub Bidang Pelayanan Medis Dan Keperawatan</v>
          </cell>
          <cell r="X1742" t="str">
            <v>BIDANG PELAYANAN</v>
          </cell>
          <cell r="Y1742" t="str">
            <v>D-IV BIDAN PENDIDIK</v>
          </cell>
          <cell r="Z1742" t="str">
            <v>31-12-2014</v>
          </cell>
          <cell r="AA1742" t="str">
            <v>Aktif</v>
          </cell>
          <cell r="AB1742" t="str">
            <v>PNS Daerah Kab./Kota yang bekerja pada Kab./Kota</v>
          </cell>
          <cell r="AC1742" t="str">
            <v>Pemerintah Kab. Tolitoli</v>
          </cell>
          <cell r="AD1742" t="str">
            <v>Pemerintah Kab. Tolitoli</v>
          </cell>
        </row>
        <row r="1743">
          <cell r="A1743">
            <v>1741</v>
          </cell>
          <cell r="B1743" t="str">
            <v>196308071987031025</v>
          </cell>
          <cell r="C1743" t="str">
            <v>080083553</v>
          </cell>
          <cell r="D1743" t="str">
            <v>SUWADI</v>
          </cell>
          <cell r="E1743" t="str">
            <v/>
          </cell>
          <cell r="F1743" t="str">
            <v>SP</v>
          </cell>
          <cell r="G1743" t="str">
            <v>BANYUWANGI</v>
          </cell>
          <cell r="H1743" t="str">
            <v>07 - 08 - 1963</v>
          </cell>
          <cell r="I1743" t="str">
            <v>II/a</v>
          </cell>
          <cell r="J1743" t="str">
            <v>01 - 03 - 1987</v>
          </cell>
          <cell r="K1743" t="str">
            <v>01 - 05 - 1988</v>
          </cell>
          <cell r="L1743" t="str">
            <v>L</v>
          </cell>
          <cell r="M1743" t="str">
            <v>IV/a</v>
          </cell>
          <cell r="N1743" t="str">
            <v>01 - 10 - 2016</v>
          </cell>
          <cell r="O1743" t="str">
            <v>29</v>
          </cell>
          <cell r="P1743" t="str">
            <v>3</v>
          </cell>
          <cell r="Q1743" t="str">
            <v/>
          </cell>
          <cell r="R1743" t="str">
            <v/>
          </cell>
          <cell r="S1743" t="str">
            <v/>
          </cell>
          <cell r="T1743" t="str">
            <v>01 - 10 - 2016</v>
          </cell>
          <cell r="U1743" t="str">
            <v>Penyuluh Pertanian Madya</v>
          </cell>
          <cell r="V1743" t="str">
            <v/>
          </cell>
          <cell r="W1743" t="str">
            <v>SUBBID PELAYANAN PENYULUHAN</v>
          </cell>
          <cell r="X1743" t="str">
            <v>BIDANG PENYULUHAN</v>
          </cell>
          <cell r="Y1743" t="str">
            <v>S-1 BUDIDAYA PERTANIAN</v>
          </cell>
          <cell r="Z1743" t="str">
            <v>31-12-2005</v>
          </cell>
          <cell r="AA1743" t="str">
            <v>Aktif</v>
          </cell>
          <cell r="AB1743" t="str">
            <v>PNS Daerah Kab./Kota yang bekerja pada Kab./Kota</v>
          </cell>
          <cell r="AC1743" t="str">
            <v>Pemerintah Kab. Tolitoli</v>
          </cell>
          <cell r="AD1743" t="str">
            <v>Pemerintah Kab. Tolitoli</v>
          </cell>
        </row>
        <row r="1744">
          <cell r="A1744">
            <v>1742</v>
          </cell>
          <cell r="B1744" t="str">
            <v>197812272014092002</v>
          </cell>
          <cell r="C1744" t="str">
            <v/>
          </cell>
          <cell r="D1744" t="str">
            <v>NUR AZIZAH</v>
          </cell>
          <cell r="E1744" t="str">
            <v/>
          </cell>
          <cell r="F1744" t="str">
            <v/>
          </cell>
          <cell r="G1744" t="str">
            <v>DOLO</v>
          </cell>
          <cell r="H1744" t="str">
            <v>27 - 12 - 1978</v>
          </cell>
          <cell r="I1744" t="str">
            <v>II/a</v>
          </cell>
          <cell r="J1744" t="str">
            <v>01 - 09 - 2014</v>
          </cell>
          <cell r="K1744" t="str">
            <v>01 - 12 - 2015</v>
          </cell>
          <cell r="L1744" t="str">
            <v>P</v>
          </cell>
          <cell r="M1744" t="str">
            <v>II/a</v>
          </cell>
          <cell r="N1744" t="str">
            <v>01 - 09 - 2014</v>
          </cell>
          <cell r="O1744" t="str">
            <v>9</v>
          </cell>
          <cell r="P1744" t="str">
            <v>11</v>
          </cell>
          <cell r="Q1744" t="str">
            <v/>
          </cell>
          <cell r="R1744" t="str">
            <v/>
          </cell>
          <cell r="S1744" t="str">
            <v/>
          </cell>
          <cell r="T1744" t="str">
            <v/>
          </cell>
          <cell r="U1744" t="str">
            <v/>
          </cell>
          <cell r="V1744" t="str">
            <v>GURU SD</v>
          </cell>
          <cell r="W1744" t="str">
            <v>SDN 2 MALOMBA</v>
          </cell>
          <cell r="X1744" t="str">
            <v>CABANG DISPENBUD KECAMATAN DONDO</v>
          </cell>
          <cell r="Y1744" t="str">
            <v>SMK KEUANGAN</v>
          </cell>
          <cell r="Z1744" t="str">
            <v>31-05-1997</v>
          </cell>
          <cell r="AA1744" t="str">
            <v>Aktif</v>
          </cell>
          <cell r="AB1744" t="str">
            <v>PNS Daerah Kab./Kota yang bekerja pada Kab./Kota</v>
          </cell>
          <cell r="AC1744" t="str">
            <v>Pemerintah Kab. Tolitoli</v>
          </cell>
          <cell r="AD1744" t="str">
            <v>Pemerintah Kab. Tolitoli</v>
          </cell>
        </row>
        <row r="1745">
          <cell r="A1745">
            <v>1743</v>
          </cell>
          <cell r="B1745" t="str">
            <v>196508311985121001</v>
          </cell>
          <cell r="C1745" t="str">
            <v>131342694</v>
          </cell>
          <cell r="D1745" t="str">
            <v>BARTA A TAUHID</v>
          </cell>
          <cell r="E1745" t="str">
            <v/>
          </cell>
          <cell r="F1745" t="str">
            <v/>
          </cell>
          <cell r="G1745" t="str">
            <v>TOLITOLI</v>
          </cell>
          <cell r="H1745" t="str">
            <v>31 - 08 - 1965</v>
          </cell>
          <cell r="I1745" t="str">
            <v>II/a</v>
          </cell>
          <cell r="J1745" t="str">
            <v>01 - 12 - 1985</v>
          </cell>
          <cell r="K1745" t="str">
            <v>01 - 04 - 1987</v>
          </cell>
          <cell r="L1745" t="str">
            <v>L</v>
          </cell>
          <cell r="M1745" t="str">
            <v>III/a</v>
          </cell>
          <cell r="N1745" t="str">
            <v>01 - 04 - 2005</v>
          </cell>
          <cell r="O1745" t="str">
            <v>17</v>
          </cell>
          <cell r="P1745" t="str">
            <v>4</v>
          </cell>
          <cell r="Q1745" t="str">
            <v/>
          </cell>
          <cell r="R1745" t="str">
            <v/>
          </cell>
          <cell r="S1745" t="str">
            <v/>
          </cell>
          <cell r="T1745" t="str">
            <v>01 - 04 - 2005</v>
          </cell>
          <cell r="U1745" t="str">
            <v>Guru Madya</v>
          </cell>
          <cell r="V1745" t="str">
            <v/>
          </cell>
          <cell r="W1745" t="str">
            <v>SD Negeri 1 Nalu</v>
          </cell>
          <cell r="X1745" t="str">
            <v>Dinas Pendidikan Dan Kebudayaan</v>
          </cell>
          <cell r="Y1745" t="str">
            <v>KPG</v>
          </cell>
          <cell r="Z1745" t="str">
            <v>31-12-1985</v>
          </cell>
          <cell r="AA1745" t="str">
            <v>Aktif</v>
          </cell>
          <cell r="AB1745" t="str">
            <v>PNS Daerah Kab./Kota yang bekerja pada Kab./Kota</v>
          </cell>
          <cell r="AC1745" t="str">
            <v>Pemerintah Kab. Tolitoli</v>
          </cell>
          <cell r="AD1745" t="str">
            <v>Pemerintah Kab. Tolitoli</v>
          </cell>
        </row>
        <row r="1746">
          <cell r="A1746">
            <v>1744</v>
          </cell>
          <cell r="B1746" t="str">
            <v>197302161997072001</v>
          </cell>
          <cell r="C1746" t="str">
            <v>132179546</v>
          </cell>
          <cell r="D1746" t="str">
            <v>MASNIAR</v>
          </cell>
          <cell r="E1746" t="str">
            <v/>
          </cell>
          <cell r="F1746" t="str">
            <v>S.Pd</v>
          </cell>
          <cell r="G1746" t="str">
            <v>SALUMPAGA</v>
          </cell>
          <cell r="H1746" t="str">
            <v>16 - 02 - 1973</v>
          </cell>
          <cell r="I1746" t="str">
            <v>II/b</v>
          </cell>
          <cell r="J1746" t="str">
            <v>01 - 07 - 1997</v>
          </cell>
          <cell r="K1746" t="str">
            <v>01 - 12 - 1998</v>
          </cell>
          <cell r="L1746" t="str">
            <v>P</v>
          </cell>
          <cell r="M1746" t="str">
            <v>IV/a</v>
          </cell>
          <cell r="N1746" t="str">
            <v>01 - 10 - 2016</v>
          </cell>
          <cell r="O1746" t="str">
            <v>17</v>
          </cell>
          <cell r="P1746" t="str">
            <v>3</v>
          </cell>
          <cell r="Q1746" t="str">
            <v/>
          </cell>
          <cell r="R1746" t="str">
            <v/>
          </cell>
          <cell r="S1746" t="str">
            <v/>
          </cell>
          <cell r="T1746" t="str">
            <v>01 - 10 - 2016</v>
          </cell>
          <cell r="U1746" t="str">
            <v>Guru Madya</v>
          </cell>
          <cell r="V1746" t="str">
            <v/>
          </cell>
          <cell r="W1746" t="str">
            <v>SD Negeri 10 Tolitoli</v>
          </cell>
          <cell r="X1746" t="str">
            <v>Dinas Pendidikan Dan Kebudayaan</v>
          </cell>
          <cell r="Y1746" t="str">
            <v>S-1/A-IV PENDIDIKAN GURU SEKOLAH DASAR</v>
          </cell>
          <cell r="Z1746" t="str">
            <v>31-12-2009</v>
          </cell>
          <cell r="AA1746" t="str">
            <v>Aktif</v>
          </cell>
          <cell r="AB1746" t="str">
            <v>PNS Daerah Kab./Kota yang bekerja pada Kab./Kota</v>
          </cell>
          <cell r="AC1746" t="str">
            <v>Pemerintah Kab. Tolitoli</v>
          </cell>
          <cell r="AD1746" t="str">
            <v>Pemerintah Kab. Tolitoli</v>
          </cell>
        </row>
        <row r="1747">
          <cell r="A1747">
            <v>1745</v>
          </cell>
          <cell r="B1747" t="str">
            <v>197310021995032002</v>
          </cell>
          <cell r="C1747" t="str">
            <v>140321811</v>
          </cell>
          <cell r="D1747" t="str">
            <v>SABARITA</v>
          </cell>
          <cell r="E1747" t="str">
            <v/>
          </cell>
          <cell r="F1747" t="str">
            <v/>
          </cell>
          <cell r="G1747" t="str">
            <v>KARO</v>
          </cell>
          <cell r="H1747" t="str">
            <v>02 - 10 - 1973</v>
          </cell>
          <cell r="I1747" t="str">
            <v>II/a</v>
          </cell>
          <cell r="J1747" t="str">
            <v>01 - 03 - 1995</v>
          </cell>
          <cell r="K1747" t="str">
            <v>01 - 03 - 1997</v>
          </cell>
          <cell r="L1747" t="str">
            <v>P</v>
          </cell>
          <cell r="M1747" t="str">
            <v>III/d</v>
          </cell>
          <cell r="N1747" t="str">
            <v>01 - 10 - 2014</v>
          </cell>
          <cell r="O1747" t="str">
            <v>14</v>
          </cell>
          <cell r="P1747" t="str">
            <v>7</v>
          </cell>
          <cell r="Q1747" t="str">
            <v/>
          </cell>
          <cell r="R1747" t="str">
            <v/>
          </cell>
          <cell r="S1747" t="str">
            <v/>
          </cell>
          <cell r="T1747" t="str">
            <v>01 - 10 - 2014</v>
          </cell>
          <cell r="U1747" t="str">
            <v>Perawat Gigi Penyelia</v>
          </cell>
          <cell r="V1747" t="str">
            <v/>
          </cell>
          <cell r="W1747" t="str">
            <v>PUSKESMAS LAMPASIO</v>
          </cell>
          <cell r="X1747" t="str">
            <v>DINAS KESEHATAN</v>
          </cell>
          <cell r="Y1747" t="str">
            <v>SEKOLAH PENGATUR RAWAT GIGI</v>
          </cell>
          <cell r="Z1747" t="str">
            <v>31-12-1992</v>
          </cell>
          <cell r="AA1747" t="str">
            <v>Aktif</v>
          </cell>
          <cell r="AB1747" t="str">
            <v>PNS Daerah Kab./Kota yang bekerja pada Kab./Kota</v>
          </cell>
          <cell r="AC1747" t="str">
            <v>Pemerintah Kab. Tolitoli</v>
          </cell>
          <cell r="AD1747" t="str">
            <v>Pemerintah Kab. Tolitoli</v>
          </cell>
        </row>
        <row r="1748">
          <cell r="A1748">
            <v>1746</v>
          </cell>
          <cell r="B1748" t="str">
            <v>198404182008042003</v>
          </cell>
          <cell r="C1748" t="str">
            <v>570035790</v>
          </cell>
          <cell r="D1748" t="str">
            <v>NUR ANRIANI MUALIM</v>
          </cell>
          <cell r="E1748" t="str">
            <v/>
          </cell>
          <cell r="F1748" t="str">
            <v>S.Pd</v>
          </cell>
          <cell r="G1748" t="str">
            <v>TOLITOLI</v>
          </cell>
          <cell r="H1748" t="str">
            <v>18 - 04 - 1984</v>
          </cell>
          <cell r="I1748" t="str">
            <v>III/a</v>
          </cell>
          <cell r="J1748" t="str">
            <v>01 - 04 - 2008</v>
          </cell>
          <cell r="K1748" t="str">
            <v>01 - 12 - 2009</v>
          </cell>
          <cell r="L1748" t="str">
            <v>P</v>
          </cell>
          <cell r="M1748" t="str">
            <v>III/d</v>
          </cell>
          <cell r="N1748" t="str">
            <v>01 - 04 - 2018</v>
          </cell>
          <cell r="O1748" t="str">
            <v>10</v>
          </cell>
          <cell r="P1748" t="str">
            <v>0</v>
          </cell>
          <cell r="Q1748" t="str">
            <v/>
          </cell>
          <cell r="R1748" t="str">
            <v/>
          </cell>
          <cell r="S1748" t="str">
            <v/>
          </cell>
          <cell r="T1748" t="str">
            <v>01 - 10 - 2015</v>
          </cell>
          <cell r="U1748" t="str">
            <v>Guru Muda</v>
          </cell>
          <cell r="V1748" t="str">
            <v/>
          </cell>
          <cell r="W1748" t="str">
            <v>SDN 2 LALOS</v>
          </cell>
          <cell r="X1748" t="str">
            <v>CABANG DISPENBUD KECAMATAN GALANG</v>
          </cell>
          <cell r="Y1748" t="str">
            <v>S-1 PENDIDIKAN</v>
          </cell>
          <cell r="Z1748" t="str">
            <v>01-01-2006</v>
          </cell>
          <cell r="AA1748" t="str">
            <v>Aktif</v>
          </cell>
          <cell r="AB1748" t="str">
            <v>PNS Daerah Kab./Kota yang bekerja pada Kab./Kota</v>
          </cell>
          <cell r="AC1748" t="str">
            <v>Pemerintah Kab. Tolitoli</v>
          </cell>
          <cell r="AD1748" t="str">
            <v>Pemerintah Kab. Tolitoli</v>
          </cell>
        </row>
        <row r="1749">
          <cell r="A1749">
            <v>1747</v>
          </cell>
          <cell r="B1749" t="str">
            <v>198001302014112003</v>
          </cell>
          <cell r="C1749" t="str">
            <v/>
          </cell>
          <cell r="D1749" t="str">
            <v>MUSLIKA</v>
          </cell>
          <cell r="E1749" t="str">
            <v/>
          </cell>
          <cell r="F1749" t="str">
            <v/>
          </cell>
          <cell r="G1749" t="str">
            <v>MALANG</v>
          </cell>
          <cell r="H1749" t="str">
            <v>30 - 01 - 1980</v>
          </cell>
          <cell r="I1749" t="str">
            <v>II/a</v>
          </cell>
          <cell r="J1749" t="str">
            <v>01 - 11 - 2014</v>
          </cell>
          <cell r="K1749" t="str">
            <v>01 - 09 - 2016</v>
          </cell>
          <cell r="L1749" t="str">
            <v>P</v>
          </cell>
          <cell r="M1749" t="str">
            <v>II/a</v>
          </cell>
          <cell r="N1749" t="str">
            <v>01 - 11 - 2014</v>
          </cell>
          <cell r="O1749" t="str">
            <v>10</v>
          </cell>
          <cell r="P1749" t="str">
            <v>7</v>
          </cell>
          <cell r="Q1749" t="str">
            <v/>
          </cell>
          <cell r="R1749" t="str">
            <v/>
          </cell>
          <cell r="S1749" t="str">
            <v/>
          </cell>
          <cell r="T1749" t="str">
            <v/>
          </cell>
          <cell r="U1749" t="str">
            <v/>
          </cell>
          <cell r="V1749" t="str">
            <v>PENYELENGGARA HUMAS DAN PROTOKOL</v>
          </cell>
          <cell r="W1749" t="str">
            <v>Sub Bagian Protokol</v>
          </cell>
          <cell r="X1749" t="str">
            <v>BAGIAN HUBUNGAN MASYARAKAT DAN PROTOKOL</v>
          </cell>
          <cell r="Y1749" t="str">
            <v>MADRASAH ALIYAH</v>
          </cell>
          <cell r="Z1749" t="str">
            <v>18-05-1998</v>
          </cell>
          <cell r="AA1749" t="str">
            <v>Aktif</v>
          </cell>
          <cell r="AB1749" t="str">
            <v>PNS Daerah Kab./Kota yang bekerja pada Kab./Kota</v>
          </cell>
          <cell r="AC1749" t="str">
            <v>Pemerintah Kab. Tolitoli</v>
          </cell>
          <cell r="AD1749" t="str">
            <v>Pemerintah Kab. Tolitoli</v>
          </cell>
        </row>
        <row r="1750">
          <cell r="A1750">
            <v>1748</v>
          </cell>
          <cell r="B1750" t="str">
            <v>198709102017042006</v>
          </cell>
          <cell r="C1750" t="str">
            <v/>
          </cell>
          <cell r="D1750" t="str">
            <v>SISKAWATI</v>
          </cell>
          <cell r="E1750" t="str">
            <v/>
          </cell>
          <cell r="F1750" t="str">
            <v>A.Md.Keb.</v>
          </cell>
          <cell r="G1750" t="str">
            <v>TOLITOLI</v>
          </cell>
          <cell r="H1750" t="str">
            <v>10 - 09 - 1987</v>
          </cell>
          <cell r="I1750" t="str">
            <v>II/c</v>
          </cell>
          <cell r="J1750" t="str">
            <v>01 - 04 - 2017</v>
          </cell>
          <cell r="K1750" t="str">
            <v>01 - 04 - 2018</v>
          </cell>
          <cell r="L1750" t="str">
            <v>P</v>
          </cell>
          <cell r="M1750" t="str">
            <v>II/c</v>
          </cell>
          <cell r="N1750" t="str">
            <v>01 - 04 - 2017</v>
          </cell>
          <cell r="O1750" t="str">
            <v>9</v>
          </cell>
          <cell r="P1750" t="str">
            <v>0</v>
          </cell>
          <cell r="Q1750" t="str">
            <v/>
          </cell>
          <cell r="R1750" t="str">
            <v/>
          </cell>
          <cell r="S1750" t="str">
            <v/>
          </cell>
          <cell r="T1750" t="str">
            <v/>
          </cell>
          <cell r="U1750" t="str">
            <v/>
          </cell>
          <cell r="V1750" t="str">
            <v>BIDAN</v>
          </cell>
          <cell r="W1750" t="str">
            <v>UPT Puskesmas Galang</v>
          </cell>
          <cell r="X1750" t="str">
            <v>Dinas Kesehatan</v>
          </cell>
          <cell r="Y1750" t="str">
            <v>D-III KEBIDANAN</v>
          </cell>
          <cell r="Z1750" t="str">
            <v>27-09-2010</v>
          </cell>
          <cell r="AA1750" t="str">
            <v>Aktif</v>
          </cell>
          <cell r="AB1750" t="str">
            <v>PNS Daerah Kab./Kota yang bekerja pada Kab./Kota</v>
          </cell>
          <cell r="AC1750" t="str">
            <v>Pemerintah Kab. Tolitoli</v>
          </cell>
          <cell r="AD1750" t="str">
            <v>Pemerintah Kab. Tolitoli</v>
          </cell>
        </row>
        <row r="1751">
          <cell r="A1751">
            <v>1749</v>
          </cell>
          <cell r="B1751" t="str">
            <v>198409142006042004</v>
          </cell>
          <cell r="C1751" t="str">
            <v>570020166</v>
          </cell>
          <cell r="D1751" t="str">
            <v>JUMRIANI</v>
          </cell>
          <cell r="E1751" t="str">
            <v/>
          </cell>
          <cell r="F1751" t="str">
            <v>S.Pd.SD</v>
          </cell>
          <cell r="G1751" t="str">
            <v>TOLITOLI</v>
          </cell>
          <cell r="H1751" t="str">
            <v>14 - 09 - 1984</v>
          </cell>
          <cell r="I1751" t="str">
            <v>II/b</v>
          </cell>
          <cell r="J1751" t="str">
            <v>01 - 04 - 2006</v>
          </cell>
          <cell r="K1751" t="str">
            <v>01 - 06 - 2007</v>
          </cell>
          <cell r="L1751" t="str">
            <v>P</v>
          </cell>
          <cell r="M1751" t="str">
            <v>III/a</v>
          </cell>
          <cell r="N1751" t="str">
            <v>01 - 10 - 2016</v>
          </cell>
          <cell r="O1751" t="str">
            <v>8</v>
          </cell>
          <cell r="P1751" t="str">
            <v>6</v>
          </cell>
          <cell r="Q1751" t="str">
            <v/>
          </cell>
          <cell r="R1751" t="str">
            <v/>
          </cell>
          <cell r="S1751" t="str">
            <v/>
          </cell>
          <cell r="T1751" t="str">
            <v>01 - 10 - 2016</v>
          </cell>
          <cell r="U1751" t="str">
            <v>Guru Pertama</v>
          </cell>
          <cell r="V1751" t="str">
            <v/>
          </cell>
          <cell r="W1751" t="str">
            <v>SD Negeri 5 Tambun</v>
          </cell>
          <cell r="X1751" t="str">
            <v>Dinas Pendidikan Dan Kebudayaan</v>
          </cell>
          <cell r="Y1751" t="str">
            <v>UNIVERSITAS TERBUKA</v>
          </cell>
          <cell r="Z1751" t="str">
            <v>31-12-2012</v>
          </cell>
          <cell r="AA1751" t="str">
            <v>Aktif</v>
          </cell>
          <cell r="AB1751" t="str">
            <v>PNS Daerah Kab./Kota yang bekerja pada Kab./Kota</v>
          </cell>
          <cell r="AC1751" t="str">
            <v>Pemerintah Kab. Tolitoli</v>
          </cell>
          <cell r="AD1751" t="str">
            <v>Pemerintah Kab. Tolitoli</v>
          </cell>
        </row>
        <row r="1752">
          <cell r="A1752">
            <v>1750</v>
          </cell>
          <cell r="B1752" t="str">
            <v>197211052006041014</v>
          </cell>
          <cell r="C1752" t="str">
            <v>570021265</v>
          </cell>
          <cell r="D1752" t="str">
            <v>KUSPRI HANTONO</v>
          </cell>
          <cell r="E1752" t="str">
            <v/>
          </cell>
          <cell r="F1752" t="str">
            <v/>
          </cell>
          <cell r="G1752" t="str">
            <v>NGAWI</v>
          </cell>
          <cell r="H1752" t="str">
            <v>05 - 11 - 1972</v>
          </cell>
          <cell r="I1752" t="str">
            <v>II/a</v>
          </cell>
          <cell r="J1752" t="str">
            <v>01 - 04 - 2006</v>
          </cell>
          <cell r="K1752" t="str">
            <v>01 - 10 - 2007</v>
          </cell>
          <cell r="L1752" t="str">
            <v>L</v>
          </cell>
          <cell r="M1752" t="str">
            <v>II/c</v>
          </cell>
          <cell r="N1752" t="str">
            <v>01 - 10 - 2014</v>
          </cell>
          <cell r="O1752" t="str">
            <v>19</v>
          </cell>
          <cell r="P1752" t="str">
            <v>8</v>
          </cell>
          <cell r="Q1752" t="str">
            <v/>
          </cell>
          <cell r="R1752" t="str">
            <v/>
          </cell>
          <cell r="S1752" t="str">
            <v/>
          </cell>
          <cell r="T1752" t="str">
            <v/>
          </cell>
          <cell r="U1752" t="str">
            <v/>
          </cell>
          <cell r="V1752" t="str">
            <v>FUNGSIONAL UMUM</v>
          </cell>
          <cell r="W1752" t="str">
            <v>Seksi Pengendalian Ruang</v>
          </cell>
          <cell r="X1752" t="str">
            <v>Bidang Pengawasan Dan Pengendalian</v>
          </cell>
          <cell r="Y1752" t="str">
            <v>STM BANGUNAN</v>
          </cell>
          <cell r="Z1752" t="str">
            <v>31-12-1992</v>
          </cell>
          <cell r="AA1752" t="str">
            <v>Aktif</v>
          </cell>
          <cell r="AB1752" t="str">
            <v>PNS Daerah Kab./Kota yang bekerja pada Kab./Kota</v>
          </cell>
          <cell r="AC1752" t="str">
            <v>Pemerintah Kab. Tolitoli</v>
          </cell>
          <cell r="AD1752" t="str">
            <v>Pemerintah Kab. Tolitoli</v>
          </cell>
        </row>
        <row r="1753">
          <cell r="A1753">
            <v>1751</v>
          </cell>
          <cell r="B1753" t="str">
            <v>196810172002112001</v>
          </cell>
          <cell r="C1753" t="str">
            <v>570013988</v>
          </cell>
          <cell r="D1753" t="str">
            <v>NURAINI</v>
          </cell>
          <cell r="E1753" t="str">
            <v/>
          </cell>
          <cell r="F1753" t="str">
            <v/>
          </cell>
          <cell r="G1753" t="str">
            <v>TOLITOLI</v>
          </cell>
          <cell r="H1753" t="str">
            <v>17 - 10 - 1968</v>
          </cell>
          <cell r="I1753" t="str">
            <v>II/a</v>
          </cell>
          <cell r="J1753" t="str">
            <v>01 - 11 - 2002</v>
          </cell>
          <cell r="K1753" t="str">
            <v>01 - 12 - 2003</v>
          </cell>
          <cell r="L1753" t="str">
            <v>P</v>
          </cell>
          <cell r="M1753" t="str">
            <v>III/a</v>
          </cell>
          <cell r="N1753" t="str">
            <v>01 - 10 - 2015</v>
          </cell>
          <cell r="O1753" t="str">
            <v>7</v>
          </cell>
          <cell r="P1753" t="str">
            <v>11</v>
          </cell>
          <cell r="Q1753" t="str">
            <v/>
          </cell>
          <cell r="R1753" t="str">
            <v/>
          </cell>
          <cell r="S1753" t="str">
            <v/>
          </cell>
          <cell r="T1753" t="str">
            <v>01 - 10 - 2015</v>
          </cell>
          <cell r="U1753" t="str">
            <v>Guru Pertama</v>
          </cell>
          <cell r="V1753" t="str">
            <v/>
          </cell>
          <cell r="W1753" t="str">
            <v>SD Negeri 2 Nalu</v>
          </cell>
          <cell r="X1753" t="str">
            <v>Dinas Pendidikan Dan Kebudayaan</v>
          </cell>
          <cell r="Y1753" t="str">
            <v>SEKOLAH PENDIDIKAN GURU</v>
          </cell>
          <cell r="Z1753" t="str">
            <v>31-12-1987</v>
          </cell>
          <cell r="AA1753" t="str">
            <v>Aktif</v>
          </cell>
          <cell r="AB1753" t="str">
            <v>PNS Daerah Kab./Kota yang bekerja pada Kab./Kota</v>
          </cell>
          <cell r="AC1753" t="str">
            <v>Pemerintah Kab. Tolitoli</v>
          </cell>
          <cell r="AD1753" t="str">
            <v>Pemerintah Kab. Tolitoli</v>
          </cell>
        </row>
        <row r="1754">
          <cell r="A1754">
            <v>1752</v>
          </cell>
          <cell r="B1754" t="str">
            <v>197910182015021001</v>
          </cell>
          <cell r="C1754" t="str">
            <v/>
          </cell>
          <cell r="D1754" t="str">
            <v>MOHAMMAD AMIN</v>
          </cell>
          <cell r="E1754" t="str">
            <v/>
          </cell>
          <cell r="F1754" t="str">
            <v/>
          </cell>
          <cell r="G1754" t="str">
            <v>TOLITOLI</v>
          </cell>
          <cell r="H1754" t="str">
            <v>18 - 10 - 1979</v>
          </cell>
          <cell r="I1754" t="str">
            <v>II/a</v>
          </cell>
          <cell r="J1754" t="str">
            <v>01 - 02 - 2015</v>
          </cell>
          <cell r="K1754" t="str">
            <v>01 - 09 - 2016</v>
          </cell>
          <cell r="L1754" t="str">
            <v>L</v>
          </cell>
          <cell r="M1754" t="str">
            <v>II/a</v>
          </cell>
          <cell r="N1754" t="str">
            <v>01 - 02 - 2015</v>
          </cell>
          <cell r="O1754" t="str">
            <v>10</v>
          </cell>
          <cell r="P1754" t="str">
            <v>1</v>
          </cell>
          <cell r="Q1754" t="str">
            <v/>
          </cell>
          <cell r="R1754" t="str">
            <v/>
          </cell>
          <cell r="S1754" t="str">
            <v/>
          </cell>
          <cell r="T1754" t="str">
            <v/>
          </cell>
          <cell r="U1754" t="str">
            <v/>
          </cell>
          <cell r="V1754" t="str">
            <v>PENGOLAH DATA INFORMASI PERTANIAN</v>
          </cell>
          <cell r="W1754" t="str">
            <v>Badan Pelaksana Penyuluhan Pertanian, Perikanan Dan Kehutanan</v>
          </cell>
          <cell r="X1754" t="str">
            <v>Pemerintah Kabupaten Tolitoli</v>
          </cell>
          <cell r="Y1754" t="str">
            <v>SMK PERTANIAN</v>
          </cell>
          <cell r="Z1754" t="str">
            <v>03-06-1997</v>
          </cell>
          <cell r="AA1754" t="str">
            <v>Aktif</v>
          </cell>
          <cell r="AB1754" t="str">
            <v>PNS Daerah Kab./Kota yang bekerja pada Kab./Kota</v>
          </cell>
          <cell r="AC1754" t="str">
            <v>Pemerintah Kab. Tolitoli</v>
          </cell>
          <cell r="AD1754" t="str">
            <v>Pemerintah Kab. Tolitoli</v>
          </cell>
        </row>
        <row r="1755">
          <cell r="A1755">
            <v>1753</v>
          </cell>
          <cell r="B1755" t="str">
            <v>198205062015022001</v>
          </cell>
          <cell r="C1755" t="str">
            <v/>
          </cell>
          <cell r="D1755" t="str">
            <v>RISDAWATY</v>
          </cell>
          <cell r="E1755" t="str">
            <v/>
          </cell>
          <cell r="F1755" t="str">
            <v/>
          </cell>
          <cell r="G1755" t="str">
            <v>TOLITOLI</v>
          </cell>
          <cell r="H1755" t="str">
            <v>06 - 05 - 1982</v>
          </cell>
          <cell r="I1755" t="str">
            <v>II/a</v>
          </cell>
          <cell r="J1755" t="str">
            <v>01 - 02 - 2015</v>
          </cell>
          <cell r="K1755" t="str">
            <v>01 - 09 - 2016</v>
          </cell>
          <cell r="L1755" t="str">
            <v>P</v>
          </cell>
          <cell r="M1755" t="str">
            <v>II/a</v>
          </cell>
          <cell r="N1755" t="str">
            <v>01 - 02 - 2015</v>
          </cell>
          <cell r="O1755" t="str">
            <v>10</v>
          </cell>
          <cell r="P1755" t="str">
            <v>5</v>
          </cell>
          <cell r="Q1755" t="str">
            <v/>
          </cell>
          <cell r="R1755" t="str">
            <v/>
          </cell>
          <cell r="S1755" t="str">
            <v/>
          </cell>
          <cell r="T1755" t="str">
            <v/>
          </cell>
          <cell r="U1755" t="str">
            <v/>
          </cell>
          <cell r="V1755" t="str">
            <v>TEKNIS / ADMINISTRASI LAINNYA</v>
          </cell>
          <cell r="W1755" t="str">
            <v>Sub Bagian Keuangan Dan Aset</v>
          </cell>
          <cell r="X1755" t="str">
            <v>Dinas Pendidikan Dan Kebudayaan</v>
          </cell>
          <cell r="Y1755" t="str">
            <v>STM BANGUNAN</v>
          </cell>
          <cell r="Z1755" t="str">
            <v>19-06-2000</v>
          </cell>
          <cell r="AA1755" t="str">
            <v>Aktif</v>
          </cell>
          <cell r="AB1755" t="str">
            <v>PNS Daerah Kab./Kota yang bekerja pada Kab./Kota</v>
          </cell>
          <cell r="AC1755" t="str">
            <v>Pemerintah Kab. Tolitoli</v>
          </cell>
          <cell r="AD1755" t="str">
            <v>Pemerintah Kab. Tolitoli</v>
          </cell>
        </row>
        <row r="1756">
          <cell r="A1756">
            <v>1754</v>
          </cell>
          <cell r="B1756" t="str">
            <v>197604122010011021</v>
          </cell>
          <cell r="C1756" t="str">
            <v/>
          </cell>
          <cell r="D1756" t="str">
            <v>AMBO MASSE</v>
          </cell>
          <cell r="E1756" t="str">
            <v/>
          </cell>
          <cell r="F1756" t="str">
            <v/>
          </cell>
          <cell r="G1756" t="str">
            <v>TOLITOLI</v>
          </cell>
          <cell r="H1756" t="str">
            <v>12 - 04 - 1976</v>
          </cell>
          <cell r="I1756" t="str">
            <v>II/a</v>
          </cell>
          <cell r="J1756" t="str">
            <v>01 - 01 - 2010</v>
          </cell>
          <cell r="K1756" t="str">
            <v>01 - 01 - 2012</v>
          </cell>
          <cell r="L1756" t="str">
            <v>L</v>
          </cell>
          <cell r="M1756" t="str">
            <v>II/c</v>
          </cell>
          <cell r="N1756" t="str">
            <v>01 - 04 - 2018</v>
          </cell>
          <cell r="O1756" t="str">
            <v>13</v>
          </cell>
          <cell r="P1756" t="str">
            <v>5</v>
          </cell>
          <cell r="Q1756" t="str">
            <v/>
          </cell>
          <cell r="R1756" t="str">
            <v/>
          </cell>
          <cell r="S1756" t="str">
            <v/>
          </cell>
          <cell r="T1756" t="str">
            <v/>
          </cell>
          <cell r="U1756" t="str">
            <v/>
          </cell>
          <cell r="V1756" t="str">
            <v>PETUGAS PERPUSTAKAAN</v>
          </cell>
          <cell r="W1756" t="str">
            <v>Seksi Layanan, Otomatis Dan Kerjasama Perpustakaan</v>
          </cell>
          <cell r="X1756" t="str">
            <v>Dinas Perpustakaan Dan Arsip</v>
          </cell>
          <cell r="Y1756" t="str">
            <v>SEKOLAH TEKNIK MENENGAH</v>
          </cell>
          <cell r="Z1756" t="str">
            <v>01-01-1999</v>
          </cell>
          <cell r="AA1756" t="str">
            <v>Aktif</v>
          </cell>
          <cell r="AB1756" t="str">
            <v>PNS Daerah Kab./Kota yang bekerja pada Kab./Kota</v>
          </cell>
          <cell r="AC1756" t="str">
            <v>Pemerintah Kab. Tolitoli</v>
          </cell>
          <cell r="AD1756" t="str">
            <v>Pemerintah Kab. Tolitoli</v>
          </cell>
        </row>
        <row r="1757">
          <cell r="A1757">
            <v>1755</v>
          </cell>
          <cell r="B1757" t="str">
            <v>197302242015022001</v>
          </cell>
          <cell r="C1757" t="str">
            <v/>
          </cell>
          <cell r="D1757" t="str">
            <v>FAIZAH</v>
          </cell>
          <cell r="E1757" t="str">
            <v/>
          </cell>
          <cell r="F1757" t="str">
            <v/>
          </cell>
          <cell r="G1757" t="str">
            <v>DONGGALA</v>
          </cell>
          <cell r="H1757" t="str">
            <v>24 - 02 - 1973</v>
          </cell>
          <cell r="I1757" t="str">
            <v>II/a</v>
          </cell>
          <cell r="J1757" t="str">
            <v>01 - 02 - 2015</v>
          </cell>
          <cell r="K1757" t="str">
            <v>01 - 09 - 2016</v>
          </cell>
          <cell r="L1757" t="str">
            <v>P</v>
          </cell>
          <cell r="M1757" t="str">
            <v>II/a</v>
          </cell>
          <cell r="N1757" t="str">
            <v>01 - 02 - 2015</v>
          </cell>
          <cell r="O1757" t="str">
            <v>11</v>
          </cell>
          <cell r="P1757" t="str">
            <v>10</v>
          </cell>
          <cell r="Q1757" t="str">
            <v/>
          </cell>
          <cell r="R1757" t="str">
            <v/>
          </cell>
          <cell r="S1757" t="str">
            <v/>
          </cell>
          <cell r="T1757" t="str">
            <v/>
          </cell>
          <cell r="U1757" t="str">
            <v/>
          </cell>
          <cell r="V1757" t="str">
            <v>PENGUMPUL DATA KIA KB</v>
          </cell>
          <cell r="W1757" t="str">
            <v>Sub Bagian Tata Usaha</v>
          </cell>
          <cell r="X1757" t="str">
            <v>UPT Badan Pemberdayaan Perempuan Dan KB Kecamatan Dondo</v>
          </cell>
          <cell r="Y1757" t="str">
            <v>SMA BIOLOGI</v>
          </cell>
          <cell r="Z1757" t="str">
            <v>30-05-1991</v>
          </cell>
          <cell r="AA1757" t="str">
            <v>Aktif</v>
          </cell>
          <cell r="AB1757" t="str">
            <v>PNS Daerah Kab./Kota yang bekerja pada Kab./Kota</v>
          </cell>
          <cell r="AC1757" t="str">
            <v>Pemerintah Kab. Tolitoli</v>
          </cell>
          <cell r="AD1757" t="str">
            <v>Pemerintah Kab. Tolitoli</v>
          </cell>
        </row>
        <row r="1758">
          <cell r="A1758">
            <v>1756</v>
          </cell>
          <cell r="B1758" t="str">
            <v>196803121998032002</v>
          </cell>
          <cell r="C1758" t="str">
            <v>132211532</v>
          </cell>
          <cell r="D1758" t="str">
            <v>HIDAYAT</v>
          </cell>
          <cell r="E1758" t="str">
            <v/>
          </cell>
          <cell r="F1758" t="str">
            <v/>
          </cell>
          <cell r="G1758" t="str">
            <v>TOLITOLI</v>
          </cell>
          <cell r="H1758" t="str">
            <v>12 - 03 - 1968</v>
          </cell>
          <cell r="I1758" t="str">
            <v>II/a</v>
          </cell>
          <cell r="J1758" t="str">
            <v>01 - 03 - 1998</v>
          </cell>
          <cell r="K1758" t="str">
            <v>01 - 12 - 1999</v>
          </cell>
          <cell r="L1758" t="str">
            <v>P</v>
          </cell>
          <cell r="M1758" t="str">
            <v>III/b</v>
          </cell>
          <cell r="N1758" t="str">
            <v>01 - 04 - 2018</v>
          </cell>
          <cell r="O1758" t="str">
            <v>15</v>
          </cell>
          <cell r="P1758" t="str">
            <v>1</v>
          </cell>
          <cell r="Q1758" t="str">
            <v/>
          </cell>
          <cell r="R1758" t="str">
            <v/>
          </cell>
          <cell r="S1758" t="str">
            <v/>
          </cell>
          <cell r="T1758" t="str">
            <v>01 - 04 - 2018</v>
          </cell>
          <cell r="U1758" t="str">
            <v>Guru Pertama</v>
          </cell>
          <cell r="V1758" t="str">
            <v/>
          </cell>
          <cell r="W1758" t="str">
            <v>SDN DIULE</v>
          </cell>
          <cell r="X1758" t="str">
            <v>CABANG DISPENBUD KECAMATAN TOLITOLI UTARA</v>
          </cell>
          <cell r="Y1758" t="str">
            <v>SEKOLAH PENDIDIKAN GURU</v>
          </cell>
          <cell r="Z1758" t="str">
            <v>01-01-1989</v>
          </cell>
          <cell r="AA1758" t="str">
            <v>Aktif</v>
          </cell>
          <cell r="AB1758" t="str">
            <v>PNS Daerah Kab./Kota yang bekerja pada Kab./Kota</v>
          </cell>
          <cell r="AC1758" t="str">
            <v>Pemerintah Kab. Tolitoli</v>
          </cell>
          <cell r="AD1758" t="str">
            <v>Pemerintah Kab. Tolitoli</v>
          </cell>
        </row>
        <row r="1759">
          <cell r="A1759">
            <v>1757</v>
          </cell>
          <cell r="B1759" t="str">
            <v>198006022008011009</v>
          </cell>
          <cell r="C1759" t="str">
            <v>570036080</v>
          </cell>
          <cell r="D1759" t="str">
            <v>MUSTAFA</v>
          </cell>
          <cell r="E1759" t="str">
            <v/>
          </cell>
          <cell r="F1759" t="str">
            <v/>
          </cell>
          <cell r="G1759" t="str">
            <v>TOLITOLI</v>
          </cell>
          <cell r="H1759" t="str">
            <v>02 - 06 - 1980</v>
          </cell>
          <cell r="I1759" t="str">
            <v>II/a</v>
          </cell>
          <cell r="J1759" t="str">
            <v>01 - 01 - 2008</v>
          </cell>
          <cell r="K1759" t="str">
            <v>01 - 12 - 2009</v>
          </cell>
          <cell r="L1759" t="str">
            <v>L</v>
          </cell>
          <cell r="M1759" t="str">
            <v>II/b</v>
          </cell>
          <cell r="N1759" t="str">
            <v>01 - 04 - 2016</v>
          </cell>
          <cell r="O1759" t="str">
            <v>12</v>
          </cell>
          <cell r="P1759" t="str">
            <v>3</v>
          </cell>
          <cell r="Q1759" t="str">
            <v/>
          </cell>
          <cell r="R1759" t="str">
            <v/>
          </cell>
          <cell r="S1759" t="str">
            <v/>
          </cell>
          <cell r="T1759" t="str">
            <v/>
          </cell>
          <cell r="U1759" t="str">
            <v/>
          </cell>
          <cell r="V1759" t="str">
            <v>PENGADMINISTRASI UMUM</v>
          </cell>
          <cell r="W1759" t="str">
            <v>Sub Bagian Tata Usaha Dan Kepegawaian</v>
          </cell>
          <cell r="X1759" t="str">
            <v>Sekretaris Dewan Perwakilan Rakyat Daerah</v>
          </cell>
          <cell r="Y1759" t="str">
            <v>SMA A.3/IPS</v>
          </cell>
          <cell r="Z1759" t="str">
            <v>31-12-2000</v>
          </cell>
          <cell r="AA1759" t="str">
            <v>Aktif</v>
          </cell>
          <cell r="AB1759" t="str">
            <v>PNS Daerah Kab./Kota yang bekerja pada Kab./Kota</v>
          </cell>
          <cell r="AC1759" t="str">
            <v>Pemerintah Kab. Tolitoli</v>
          </cell>
          <cell r="AD1759" t="str">
            <v>Pemerintah Kab. Tolitoli</v>
          </cell>
        </row>
        <row r="1760">
          <cell r="A1760">
            <v>1758</v>
          </cell>
          <cell r="B1760" t="str">
            <v>197606302009042001</v>
          </cell>
          <cell r="C1760" t="str">
            <v/>
          </cell>
          <cell r="D1760" t="str">
            <v>ALMAIDA</v>
          </cell>
          <cell r="E1760" t="str">
            <v/>
          </cell>
          <cell r="F1760" t="str">
            <v>SE</v>
          </cell>
          <cell r="G1760" t="str">
            <v>TOLITOLI</v>
          </cell>
          <cell r="H1760" t="str">
            <v>30 - 06 - 1976</v>
          </cell>
          <cell r="I1760" t="str">
            <v>II/a</v>
          </cell>
          <cell r="J1760" t="str">
            <v>01 - 04 - 2009</v>
          </cell>
          <cell r="K1760" t="str">
            <v>01 - 01 - 2011</v>
          </cell>
          <cell r="L1760" t="str">
            <v>P</v>
          </cell>
          <cell r="M1760" t="str">
            <v>III/b</v>
          </cell>
          <cell r="N1760" t="str">
            <v>01 - 04 - 2016</v>
          </cell>
          <cell r="O1760" t="str">
            <v>11</v>
          </cell>
          <cell r="P1760" t="str">
            <v>8</v>
          </cell>
          <cell r="Q1760" t="str">
            <v/>
          </cell>
          <cell r="R1760" t="str">
            <v/>
          </cell>
          <cell r="S1760" t="str">
            <v/>
          </cell>
          <cell r="T1760" t="str">
            <v/>
          </cell>
          <cell r="U1760" t="str">
            <v/>
          </cell>
          <cell r="V1760" t="str">
            <v>PENGELOLAH DATA KEPEGAWAIAN</v>
          </cell>
          <cell r="W1760" t="str">
            <v>Sub Bagian Keuangan Dan Aset</v>
          </cell>
          <cell r="X1760" t="str">
            <v>Dinas Sosial</v>
          </cell>
          <cell r="Y1760" t="str">
            <v>S-1 SARJANA EKONOMI</v>
          </cell>
          <cell r="Z1760" t="str">
            <v>15-08-2009</v>
          </cell>
          <cell r="AA1760" t="str">
            <v>Aktif</v>
          </cell>
          <cell r="AB1760" t="str">
            <v>PNS Daerah Kab./Kota yang bekerja pada Kab./Kota</v>
          </cell>
          <cell r="AC1760" t="str">
            <v>Pemerintah Kab. Tolitoli</v>
          </cell>
          <cell r="AD1760" t="str">
            <v>Pemerintah Kab. Tolitoli</v>
          </cell>
        </row>
        <row r="1761">
          <cell r="A1761">
            <v>1759</v>
          </cell>
          <cell r="B1761" t="str">
            <v>198211102015022001</v>
          </cell>
          <cell r="C1761" t="str">
            <v/>
          </cell>
          <cell r="D1761" t="str">
            <v>JAMILA AR. DAUATI</v>
          </cell>
          <cell r="E1761" t="str">
            <v/>
          </cell>
          <cell r="F1761" t="str">
            <v/>
          </cell>
          <cell r="G1761" t="str">
            <v>BUOL</v>
          </cell>
          <cell r="H1761" t="str">
            <v>10 - 11 - 1982</v>
          </cell>
          <cell r="I1761" t="str">
            <v>I/c</v>
          </cell>
          <cell r="J1761" t="str">
            <v>01 - 02 - 2015</v>
          </cell>
          <cell r="K1761" t="str">
            <v>01 - 09 - 2016</v>
          </cell>
          <cell r="L1761" t="str">
            <v>P</v>
          </cell>
          <cell r="M1761" t="str">
            <v>I/c</v>
          </cell>
          <cell r="N1761" t="str">
            <v>01 - 02 - 2015</v>
          </cell>
          <cell r="O1761" t="str">
            <v>13</v>
          </cell>
          <cell r="P1761" t="str">
            <v>5</v>
          </cell>
          <cell r="Q1761" t="str">
            <v/>
          </cell>
          <cell r="R1761" t="str">
            <v/>
          </cell>
          <cell r="S1761" t="str">
            <v/>
          </cell>
          <cell r="T1761" t="str">
            <v/>
          </cell>
          <cell r="U1761" t="str">
            <v/>
          </cell>
          <cell r="V1761" t="str">
            <v>PENGADMINISTRASI UMUM</v>
          </cell>
          <cell r="W1761" t="str">
            <v>SDN PULIAS PANTAI</v>
          </cell>
          <cell r="X1761" t="str">
            <v>CABANG DISPENBUD KECAMATAN OGODEIDE</v>
          </cell>
          <cell r="Y1761" t="str">
            <v>SMP</v>
          </cell>
          <cell r="Z1761" t="str">
            <v>02-06-1997</v>
          </cell>
          <cell r="AA1761" t="str">
            <v>Aktif</v>
          </cell>
          <cell r="AB1761" t="str">
            <v>PNS Daerah Kab./Kota yang bekerja pada Kab./Kota</v>
          </cell>
          <cell r="AC1761" t="str">
            <v>Pemerintah Kab. Tolitoli</v>
          </cell>
          <cell r="AD1761" t="str">
            <v>Pemerintah Kab. Tolitoli</v>
          </cell>
        </row>
        <row r="1762">
          <cell r="A1762">
            <v>1760</v>
          </cell>
          <cell r="B1762" t="str">
            <v>196202011983072002</v>
          </cell>
          <cell r="C1762" t="str">
            <v>131057068</v>
          </cell>
          <cell r="D1762" t="str">
            <v>ARHAMA</v>
          </cell>
          <cell r="E1762" t="str">
            <v/>
          </cell>
          <cell r="F1762" t="str">
            <v/>
          </cell>
          <cell r="G1762" t="str">
            <v>BUOL</v>
          </cell>
          <cell r="H1762" t="str">
            <v>01 - 02 - 1962</v>
          </cell>
          <cell r="I1762" t="str">
            <v>II/a</v>
          </cell>
          <cell r="J1762" t="str">
            <v>01 - 07 - 1983</v>
          </cell>
          <cell r="K1762" t="str">
            <v>01 - 07 - 1985</v>
          </cell>
          <cell r="L1762" t="str">
            <v>P</v>
          </cell>
          <cell r="M1762" t="str">
            <v>IV/a</v>
          </cell>
          <cell r="N1762" t="str">
            <v>01 - 04 - 2005</v>
          </cell>
          <cell r="O1762" t="str">
            <v>15</v>
          </cell>
          <cell r="P1762" t="str">
            <v>9</v>
          </cell>
          <cell r="Q1762" t="str">
            <v/>
          </cell>
          <cell r="R1762" t="str">
            <v/>
          </cell>
          <cell r="S1762" t="str">
            <v/>
          </cell>
          <cell r="T1762" t="str">
            <v>06 - 09 - 2013</v>
          </cell>
          <cell r="U1762" t="str">
            <v>Guru Pembina</v>
          </cell>
          <cell r="V1762" t="str">
            <v/>
          </cell>
          <cell r="W1762" t="str">
            <v>SDN 2 GALUMPANG</v>
          </cell>
          <cell r="X1762" t="str">
            <v>CABANG DISPENBUD KECAMATAN DAKOPEMEAN</v>
          </cell>
          <cell r="Y1762" t="str">
            <v>SPG PENDIDIKAN SD</v>
          </cell>
          <cell r="Z1762" t="str">
            <v>31-12-1983</v>
          </cell>
          <cell r="AA1762" t="str">
            <v>Aktif</v>
          </cell>
          <cell r="AB1762" t="str">
            <v>PNS Daerah Kab./Kota yang bekerja pada Kab./Kota</v>
          </cell>
          <cell r="AC1762" t="str">
            <v>Pemerintah Kab. Tolitoli</v>
          </cell>
          <cell r="AD1762" t="str">
            <v>Pemerintah Kab. Tolitoli</v>
          </cell>
        </row>
        <row r="1763">
          <cell r="A1763">
            <v>1761</v>
          </cell>
          <cell r="B1763" t="str">
            <v>198704042006042003</v>
          </cell>
          <cell r="C1763" t="str">
            <v>570020258</v>
          </cell>
          <cell r="D1763" t="str">
            <v>SRI MAHDALENA ACHMAD</v>
          </cell>
          <cell r="E1763" t="str">
            <v/>
          </cell>
          <cell r="F1763" t="str">
            <v>SE</v>
          </cell>
          <cell r="G1763" t="str">
            <v>TOLITOLI</v>
          </cell>
          <cell r="H1763" t="str">
            <v>04 - 04 - 1987</v>
          </cell>
          <cell r="I1763" t="str">
            <v>II/a</v>
          </cell>
          <cell r="J1763" t="str">
            <v>01 - 04 - 2006</v>
          </cell>
          <cell r="K1763" t="str">
            <v>01 - 06 - 2007</v>
          </cell>
          <cell r="L1763" t="str">
            <v>P</v>
          </cell>
          <cell r="M1763" t="str">
            <v>III/b</v>
          </cell>
          <cell r="N1763" t="str">
            <v>01 - 04 - 2017</v>
          </cell>
          <cell r="O1763" t="str">
            <v>6</v>
          </cell>
          <cell r="P1763" t="str">
            <v>0</v>
          </cell>
          <cell r="Q1763" t="str">
            <v/>
          </cell>
          <cell r="R1763" t="str">
            <v/>
          </cell>
          <cell r="S1763" t="str">
            <v/>
          </cell>
          <cell r="T1763" t="str">
            <v/>
          </cell>
          <cell r="U1763" t="str">
            <v/>
          </cell>
          <cell r="V1763" t="str">
            <v>STAF</v>
          </cell>
          <cell r="W1763" t="str">
            <v>SUBBAG KEUANGAN</v>
          </cell>
          <cell r="X1763" t="str">
            <v>SEKRETARIAT</v>
          </cell>
          <cell r="Y1763" t="str">
            <v>S-1 EKONOMI MANAJEMEN</v>
          </cell>
          <cell r="Z1763" t="str">
            <v>31-12-2011</v>
          </cell>
          <cell r="AA1763" t="str">
            <v>Aktif</v>
          </cell>
          <cell r="AB1763" t="str">
            <v>PNS Daerah Kab./Kota yang bekerja pada Kab./Kota</v>
          </cell>
          <cell r="AC1763" t="str">
            <v>Pemerintah Kab. Tolitoli</v>
          </cell>
          <cell r="AD1763" t="str">
            <v>Pemerintah Kab. Tolitoli</v>
          </cell>
        </row>
        <row r="1764">
          <cell r="A1764">
            <v>1762</v>
          </cell>
          <cell r="B1764" t="str">
            <v>196409121986032018</v>
          </cell>
          <cell r="C1764" t="str">
            <v>131623843</v>
          </cell>
          <cell r="D1764" t="str">
            <v>MARIA CORNELIA YACOBUS</v>
          </cell>
          <cell r="E1764" t="str">
            <v/>
          </cell>
          <cell r="F1764" t="str">
            <v/>
          </cell>
          <cell r="G1764" t="str">
            <v>MANADO</v>
          </cell>
          <cell r="H1764" t="str">
            <v>12 - 09 - 1964</v>
          </cell>
          <cell r="I1764" t="str">
            <v>II/a</v>
          </cell>
          <cell r="J1764" t="str">
            <v>01 - 03 - 1986</v>
          </cell>
          <cell r="K1764" t="str">
            <v>01 - 09 - 1989</v>
          </cell>
          <cell r="L1764" t="str">
            <v>P</v>
          </cell>
          <cell r="M1764" t="str">
            <v>III/b</v>
          </cell>
          <cell r="N1764" t="str">
            <v>01 - 04 - 2011</v>
          </cell>
          <cell r="O1764" t="str">
            <v>20</v>
          </cell>
          <cell r="P1764" t="str">
            <v>1</v>
          </cell>
          <cell r="Q1764" t="str">
            <v/>
          </cell>
          <cell r="R1764" t="str">
            <v/>
          </cell>
          <cell r="S1764" t="str">
            <v/>
          </cell>
          <cell r="T1764" t="str">
            <v/>
          </cell>
          <cell r="U1764" t="str">
            <v/>
          </cell>
          <cell r="V1764" t="str">
            <v>FUNGSIONAL UMUM</v>
          </cell>
          <cell r="W1764" t="str">
            <v>Seksi Kurikulum</v>
          </cell>
          <cell r="X1764" t="str">
            <v>Dinas Pendidikan Dan Kebudayaan</v>
          </cell>
          <cell r="Y1764" t="str">
            <v>SMA A.2/BIOLOGI</v>
          </cell>
          <cell r="Z1764" t="str">
            <v>31-12-1985</v>
          </cell>
          <cell r="AA1764" t="str">
            <v>Aktif</v>
          </cell>
          <cell r="AB1764" t="str">
            <v>PNS Daerah Kab./Kota yang bekerja pada Kab./Kota</v>
          </cell>
          <cell r="AC1764" t="str">
            <v>Pemerintah Kab. Tolitoli</v>
          </cell>
          <cell r="AD1764" t="str">
            <v>Pemerintah Kab. Tolitoli</v>
          </cell>
        </row>
        <row r="1765">
          <cell r="A1765">
            <v>1763</v>
          </cell>
          <cell r="B1765" t="str">
            <v>196404161988032010</v>
          </cell>
          <cell r="C1765" t="str">
            <v>131761105</v>
          </cell>
          <cell r="D1765" t="str">
            <v>NURMALA GAIB</v>
          </cell>
          <cell r="E1765" t="str">
            <v/>
          </cell>
          <cell r="F1765" t="str">
            <v/>
          </cell>
          <cell r="G1765" t="str">
            <v>BOLAANG MONGONDOW</v>
          </cell>
          <cell r="H1765" t="str">
            <v>16 - 04 - 1964</v>
          </cell>
          <cell r="I1765" t="str">
            <v>II/a</v>
          </cell>
          <cell r="J1765" t="str">
            <v>01 - 03 - 1988</v>
          </cell>
          <cell r="K1765" t="str">
            <v>01 - 02 - 1990</v>
          </cell>
          <cell r="L1765" t="str">
            <v>P</v>
          </cell>
          <cell r="M1765" t="str">
            <v>IV/a</v>
          </cell>
          <cell r="N1765" t="str">
            <v>01 - 04 - 2009</v>
          </cell>
          <cell r="O1765" t="str">
            <v>16</v>
          </cell>
          <cell r="P1765" t="str">
            <v>1</v>
          </cell>
          <cell r="Q1765" t="str">
            <v/>
          </cell>
          <cell r="R1765" t="str">
            <v/>
          </cell>
          <cell r="S1765" t="str">
            <v/>
          </cell>
          <cell r="T1765" t="str">
            <v>01 - 04 - 2009</v>
          </cell>
          <cell r="U1765" t="str">
            <v>Guru Pembina</v>
          </cell>
          <cell r="V1765" t="str">
            <v/>
          </cell>
          <cell r="W1765" t="str">
            <v>DPK TK MUJAHIDIN</v>
          </cell>
          <cell r="X1765" t="str">
            <v/>
          </cell>
          <cell r="Y1765" t="str">
            <v>DIPLOMA II</v>
          </cell>
          <cell r="Z1765" t="str">
            <v>01-03-2005</v>
          </cell>
          <cell r="AA1765" t="str">
            <v>Aktif</v>
          </cell>
          <cell r="AB1765" t="str">
            <v>PNS Daerah Kab./Kota yang bekerja pada Kab./Kota</v>
          </cell>
          <cell r="AC1765" t="str">
            <v>Pemerintah Kab. Tolitoli</v>
          </cell>
          <cell r="AD1765" t="str">
            <v>Pemerintah Kab. Tolitoli</v>
          </cell>
        </row>
        <row r="1766">
          <cell r="A1766">
            <v>1764</v>
          </cell>
          <cell r="B1766" t="str">
            <v>198506102009042003</v>
          </cell>
          <cell r="C1766" t="str">
            <v/>
          </cell>
          <cell r="D1766" t="str">
            <v>FITRIANI YUNITA</v>
          </cell>
          <cell r="E1766" t="str">
            <v/>
          </cell>
          <cell r="F1766" t="str">
            <v>SE</v>
          </cell>
          <cell r="G1766" t="str">
            <v>TOLITOLI</v>
          </cell>
          <cell r="H1766" t="str">
            <v>10 - 06 - 1985</v>
          </cell>
          <cell r="I1766" t="str">
            <v>II/a</v>
          </cell>
          <cell r="J1766" t="str">
            <v>01 - 04 - 2009</v>
          </cell>
          <cell r="K1766" t="str">
            <v>01 - 01 - 2011</v>
          </cell>
          <cell r="L1766" t="str">
            <v>P</v>
          </cell>
          <cell r="M1766" t="str">
            <v>III/b</v>
          </cell>
          <cell r="N1766" t="str">
            <v>01 - 04 - 2016</v>
          </cell>
          <cell r="O1766" t="str">
            <v>11</v>
          </cell>
          <cell r="P1766" t="str">
            <v>10</v>
          </cell>
          <cell r="Q1766" t="str">
            <v/>
          </cell>
          <cell r="R1766" t="str">
            <v/>
          </cell>
          <cell r="S1766" t="str">
            <v/>
          </cell>
          <cell r="T1766" t="str">
            <v/>
          </cell>
          <cell r="U1766" t="str">
            <v/>
          </cell>
          <cell r="V1766" t="str">
            <v>PENELAAH DATA PERENCANAAN</v>
          </cell>
          <cell r="W1766" t="str">
            <v>Seksi Pengkajian Dan Penerapan Teknologi</v>
          </cell>
          <cell r="X1766" t="str">
            <v>Bidang Pengembangan Sumber Daya Perkebunan</v>
          </cell>
          <cell r="Y1766" t="str">
            <v>S-1 EKONOMI MANAJEMEN</v>
          </cell>
          <cell r="Z1766" t="str">
            <v>31-12-2007</v>
          </cell>
          <cell r="AA1766" t="str">
            <v>Aktif</v>
          </cell>
          <cell r="AB1766" t="str">
            <v>PNS Daerah Kab./Kota yang bekerja pada Kab./Kota</v>
          </cell>
          <cell r="AC1766" t="str">
            <v>Pemerintah Kab. Tolitoli</v>
          </cell>
          <cell r="AD1766" t="str">
            <v>Pemerintah Kab. Tolitoli</v>
          </cell>
        </row>
        <row r="1767">
          <cell r="A1767">
            <v>1765</v>
          </cell>
          <cell r="B1767" t="str">
            <v>198506102009042002</v>
          </cell>
          <cell r="C1767" t="str">
            <v/>
          </cell>
          <cell r="D1767" t="str">
            <v>JUMIATI</v>
          </cell>
          <cell r="E1767" t="str">
            <v/>
          </cell>
          <cell r="F1767" t="str">
            <v>A.Md.Kep</v>
          </cell>
          <cell r="G1767" t="str">
            <v>NALU</v>
          </cell>
          <cell r="H1767" t="str">
            <v>10 - 06 - 1985</v>
          </cell>
          <cell r="I1767" t="str">
            <v>II/c</v>
          </cell>
          <cell r="J1767" t="str">
            <v>01 - 04 - 2009</v>
          </cell>
          <cell r="K1767" t="str">
            <v>01 - 01 - 2011</v>
          </cell>
          <cell r="L1767" t="str">
            <v>P</v>
          </cell>
          <cell r="M1767" t="str">
            <v>III/a</v>
          </cell>
          <cell r="N1767" t="str">
            <v>01 - 04 - 2016</v>
          </cell>
          <cell r="O1767" t="str">
            <v>5</v>
          </cell>
          <cell r="P1767" t="str">
            <v>0</v>
          </cell>
          <cell r="Q1767" t="str">
            <v/>
          </cell>
          <cell r="R1767" t="str">
            <v/>
          </cell>
          <cell r="S1767" t="str">
            <v/>
          </cell>
          <cell r="T1767" t="str">
            <v>01 - 04 - 2016</v>
          </cell>
          <cell r="U1767" t="str">
            <v>Perawat Mahir</v>
          </cell>
          <cell r="V1767" t="str">
            <v/>
          </cell>
          <cell r="W1767" t="str">
            <v>RUMAH SAKIT UMUM DAERAH MOKOPIDO</v>
          </cell>
          <cell r="X1767" t="str">
            <v>Pemerintah Kabupaten Tolitoli</v>
          </cell>
          <cell r="Y1767" t="str">
            <v>D-III KEPERAWATAN</v>
          </cell>
          <cell r="Z1767" t="str">
            <v>31-12-2006</v>
          </cell>
          <cell r="AA1767" t="str">
            <v>Aktif</v>
          </cell>
          <cell r="AB1767" t="str">
            <v>PNS Daerah Kab./Kota yang bekerja pada Kab./Kota</v>
          </cell>
          <cell r="AC1767" t="str">
            <v>Pemerintah Kab. Tolitoli</v>
          </cell>
          <cell r="AD1767" t="str">
            <v>Pemerintah Kab. Tolitoli</v>
          </cell>
        </row>
        <row r="1768">
          <cell r="A1768">
            <v>1766</v>
          </cell>
          <cell r="B1768" t="str">
            <v>197401092009012001</v>
          </cell>
          <cell r="C1768" t="str">
            <v/>
          </cell>
          <cell r="D1768" t="str">
            <v>MASITA TOTANAN</v>
          </cell>
          <cell r="E1768" t="str">
            <v/>
          </cell>
          <cell r="F1768" t="str">
            <v>ST</v>
          </cell>
          <cell r="G1768" t="str">
            <v>MAKALE</v>
          </cell>
          <cell r="H1768" t="str">
            <v>09 - 01 - 1974</v>
          </cell>
          <cell r="I1768" t="str">
            <v>III/a</v>
          </cell>
          <cell r="J1768" t="str">
            <v>01 - 01 - 2009</v>
          </cell>
          <cell r="K1768" t="str">
            <v>01 - 01 - 2011</v>
          </cell>
          <cell r="L1768" t="str">
            <v>P</v>
          </cell>
          <cell r="M1768" t="str">
            <v>III/c</v>
          </cell>
          <cell r="N1768" t="str">
            <v>01 - 04 - 2016</v>
          </cell>
          <cell r="O1768" t="str">
            <v>7</v>
          </cell>
          <cell r="P1768" t="str">
            <v>3</v>
          </cell>
          <cell r="Q1768" t="str">
            <v/>
          </cell>
          <cell r="R1768" t="str">
            <v/>
          </cell>
          <cell r="S1768" t="str">
            <v/>
          </cell>
          <cell r="T1768" t="str">
            <v>01 - 04 - 2016</v>
          </cell>
          <cell r="U1768" t="str">
            <v>Guru Muda</v>
          </cell>
          <cell r="V1768" t="str">
            <v/>
          </cell>
          <cell r="W1768" t="str">
            <v>SMP NEGERI 6 TOLITOLI</v>
          </cell>
          <cell r="X1768" t="str">
            <v>CABANG DISPENBUD KECAMATAN BAOLAN</v>
          </cell>
          <cell r="Y1768" t="str">
            <v>S-1 TEKNIK ELEKTRO</v>
          </cell>
          <cell r="Z1768" t="str">
            <v>31-12-2001</v>
          </cell>
          <cell r="AA1768" t="str">
            <v>Aktif</v>
          </cell>
          <cell r="AB1768" t="str">
            <v>PNS Daerah Kab./Kota yang bekerja pada Kab./Kota</v>
          </cell>
          <cell r="AC1768" t="str">
            <v>Pemerintah Kab. Tolitoli</v>
          </cell>
          <cell r="AD1768" t="str">
            <v>Pemerintah Kab. Tolitoli</v>
          </cell>
        </row>
        <row r="1769">
          <cell r="A1769">
            <v>1767</v>
          </cell>
          <cell r="B1769" t="str">
            <v>197008212000121002</v>
          </cell>
          <cell r="C1769" t="str">
            <v>132282877</v>
          </cell>
          <cell r="D1769" t="str">
            <v>AGUSALIM A. BOTINGIN</v>
          </cell>
          <cell r="E1769" t="str">
            <v/>
          </cell>
          <cell r="F1769" t="str">
            <v/>
          </cell>
          <cell r="G1769" t="str">
            <v>TOLITOLI</v>
          </cell>
          <cell r="H1769" t="str">
            <v>21 - 08 - 1970</v>
          </cell>
          <cell r="I1769" t="str">
            <v>II/a</v>
          </cell>
          <cell r="J1769" t="str">
            <v>01 - 12 - 2000</v>
          </cell>
          <cell r="K1769" t="str">
            <v>01 - 04 - 2002</v>
          </cell>
          <cell r="L1769" t="str">
            <v>L</v>
          </cell>
          <cell r="M1769" t="str">
            <v>II/d</v>
          </cell>
          <cell r="N1769" t="str">
            <v>01 - 10 - 2014</v>
          </cell>
          <cell r="O1769" t="str">
            <v>13</v>
          </cell>
          <cell r="P1769" t="str">
            <v>10</v>
          </cell>
          <cell r="Q1769" t="str">
            <v/>
          </cell>
          <cell r="R1769" t="str">
            <v/>
          </cell>
          <cell r="S1769" t="str">
            <v/>
          </cell>
          <cell r="T1769" t="str">
            <v>01 - 10 - 2014</v>
          </cell>
          <cell r="U1769" t="str">
            <v>Guru Muda Tingkat. I</v>
          </cell>
          <cell r="V1769" t="str">
            <v/>
          </cell>
          <cell r="W1769" t="str">
            <v>SDN 2 BASI</v>
          </cell>
          <cell r="X1769" t="str">
            <v>CABANG DISPENBUD KECAMATAN BASIDONDO</v>
          </cell>
          <cell r="Y1769" t="str">
            <v>SPG PENDIDIKAN SD</v>
          </cell>
          <cell r="Z1769" t="str">
            <v>31-12-1991</v>
          </cell>
          <cell r="AA1769" t="str">
            <v>Aktif</v>
          </cell>
          <cell r="AB1769" t="str">
            <v>PNS Daerah Kab./Kota yang bekerja pada Kab./Kota</v>
          </cell>
          <cell r="AC1769" t="str">
            <v>Pemerintah Kab. Tolitoli</v>
          </cell>
          <cell r="AD1769" t="str">
            <v>Pemerintah Kab. Tolitoli</v>
          </cell>
        </row>
        <row r="1770">
          <cell r="A1770">
            <v>1768</v>
          </cell>
          <cell r="B1770" t="str">
            <v>197804232014111001</v>
          </cell>
          <cell r="C1770" t="str">
            <v/>
          </cell>
          <cell r="D1770" t="str">
            <v>IBRAHIM</v>
          </cell>
          <cell r="E1770" t="str">
            <v/>
          </cell>
          <cell r="F1770" t="str">
            <v>SH</v>
          </cell>
          <cell r="G1770" t="str">
            <v>TOLITOLI</v>
          </cell>
          <cell r="H1770" t="str">
            <v>23 - 04 - 1978</v>
          </cell>
          <cell r="I1770" t="str">
            <v>III/a</v>
          </cell>
          <cell r="J1770" t="str">
            <v>01 - 11 - 2014</v>
          </cell>
          <cell r="K1770" t="str">
            <v>01 - 09 - 2016</v>
          </cell>
          <cell r="L1770" t="str">
            <v>L</v>
          </cell>
          <cell r="M1770" t="str">
            <v>III/a</v>
          </cell>
          <cell r="N1770" t="str">
            <v>01 - 11 - 2014</v>
          </cell>
          <cell r="O1770" t="str">
            <v>12</v>
          </cell>
          <cell r="P1770" t="str">
            <v>10</v>
          </cell>
          <cell r="Q1770" t="str">
            <v/>
          </cell>
          <cell r="R1770" t="str">
            <v/>
          </cell>
          <cell r="S1770" t="str">
            <v/>
          </cell>
          <cell r="T1770" t="str">
            <v/>
          </cell>
          <cell r="U1770" t="str">
            <v/>
          </cell>
          <cell r="V1770" t="str">
            <v>TEKNIS / ADMINISTRASI LAINNYA</v>
          </cell>
          <cell r="W1770" t="str">
            <v>Sub Bidang Operasi Dan Pengendalian</v>
          </cell>
          <cell r="X1770" t="str">
            <v>Bidang Ketertiban Umum Dan Ketentraman Masyarakat</v>
          </cell>
          <cell r="Y1770" t="str">
            <v>S-1 ILMU HUKUM</v>
          </cell>
          <cell r="Z1770" t="str">
            <v>21-06-2004</v>
          </cell>
          <cell r="AA1770" t="str">
            <v>Aktif</v>
          </cell>
          <cell r="AB1770" t="str">
            <v>PNS Daerah Kab./Kota yang bekerja pada Kab./Kota</v>
          </cell>
          <cell r="AC1770" t="str">
            <v>Pemerintah Kab. Tolitoli</v>
          </cell>
          <cell r="AD1770" t="str">
            <v>Pemerintah Kab. Tolitoli</v>
          </cell>
        </row>
        <row r="1771">
          <cell r="A1771">
            <v>1769</v>
          </cell>
          <cell r="B1771" t="str">
            <v>197901032006041015</v>
          </cell>
          <cell r="C1771" t="str">
            <v>570021162</v>
          </cell>
          <cell r="D1771" t="str">
            <v>MOHAMMAD TAYEB</v>
          </cell>
          <cell r="E1771" t="str">
            <v/>
          </cell>
          <cell r="F1771" t="str">
            <v>A.MA</v>
          </cell>
          <cell r="G1771" t="str">
            <v>DUNGINGIS</v>
          </cell>
          <cell r="H1771" t="str">
            <v>03 - 01 - 1979</v>
          </cell>
          <cell r="I1771" t="str">
            <v>II/b</v>
          </cell>
          <cell r="J1771" t="str">
            <v>01 - 04 - 2006</v>
          </cell>
          <cell r="K1771" t="str">
            <v>01 - 10 - 2007</v>
          </cell>
          <cell r="L1771" t="str">
            <v>L</v>
          </cell>
          <cell r="M1771" t="str">
            <v>III/a</v>
          </cell>
          <cell r="N1771" t="str">
            <v>01 - 04 - 2017</v>
          </cell>
          <cell r="O1771" t="str">
            <v>11</v>
          </cell>
          <cell r="P1771" t="str">
            <v>10</v>
          </cell>
          <cell r="Q1771" t="str">
            <v/>
          </cell>
          <cell r="R1771" t="str">
            <v/>
          </cell>
          <cell r="S1771" t="str">
            <v/>
          </cell>
          <cell r="T1771" t="str">
            <v>01 - 04 - 2017</v>
          </cell>
          <cell r="U1771" t="str">
            <v>Guru Pertama</v>
          </cell>
          <cell r="V1771" t="str">
            <v/>
          </cell>
          <cell r="W1771" t="str">
            <v>SDN 2 DUNGINGIS</v>
          </cell>
          <cell r="X1771" t="str">
            <v>CABANG DISPENBUD KECAMATAN DAKOPEMEAN</v>
          </cell>
          <cell r="Y1771" t="str">
            <v>D-II PGSDI</v>
          </cell>
          <cell r="Z1771" t="str">
            <v>31-12-2001</v>
          </cell>
          <cell r="AA1771" t="str">
            <v>Aktif</v>
          </cell>
          <cell r="AB1771" t="str">
            <v>PNS Daerah Kab./Kota yang bekerja pada Kab./Kota</v>
          </cell>
          <cell r="AC1771" t="str">
            <v>Pemerintah Kab. Tolitoli</v>
          </cell>
          <cell r="AD1771" t="str">
            <v>Pemerintah Kab. Tolitoli</v>
          </cell>
        </row>
        <row r="1772">
          <cell r="A1772">
            <v>1770</v>
          </cell>
          <cell r="B1772" t="str">
            <v>196112311982072002</v>
          </cell>
          <cell r="C1772" t="str">
            <v>131056770</v>
          </cell>
          <cell r="D1772" t="str">
            <v>HANAWIAH</v>
          </cell>
          <cell r="E1772" t="str">
            <v/>
          </cell>
          <cell r="F1772" t="str">
            <v/>
          </cell>
          <cell r="G1772" t="str">
            <v>MAJENE</v>
          </cell>
          <cell r="H1772" t="str">
            <v>31 - 12 - 1961</v>
          </cell>
          <cell r="I1772" t="str">
            <v>II/a</v>
          </cell>
          <cell r="J1772" t="str">
            <v>01 - 07 - 1982</v>
          </cell>
          <cell r="K1772" t="str">
            <v>01 - 07 - 1984</v>
          </cell>
          <cell r="L1772" t="str">
            <v>P</v>
          </cell>
          <cell r="M1772" t="str">
            <v>IV/a</v>
          </cell>
          <cell r="N1772" t="str">
            <v>01 - 10 - 2006</v>
          </cell>
          <cell r="O1772" t="str">
            <v>19</v>
          </cell>
          <cell r="P1772" t="str">
            <v>3</v>
          </cell>
          <cell r="Q1772" t="str">
            <v/>
          </cell>
          <cell r="R1772" t="str">
            <v/>
          </cell>
          <cell r="S1772" t="str">
            <v/>
          </cell>
          <cell r="T1772" t="str">
            <v>01 - 10 - 2006</v>
          </cell>
          <cell r="U1772" t="str">
            <v>Guru Pembina</v>
          </cell>
          <cell r="V1772" t="str">
            <v/>
          </cell>
          <cell r="W1772" t="str">
            <v>SD Negeri 10 Tolitoli</v>
          </cell>
          <cell r="X1772" t="str">
            <v>Dinas Pendidikan Dan Kebudayaan</v>
          </cell>
          <cell r="Y1772" t="str">
            <v>D-II</v>
          </cell>
          <cell r="Z1772" t="str">
            <v>31-12-2002</v>
          </cell>
          <cell r="AA1772" t="str">
            <v>Aktif</v>
          </cell>
          <cell r="AB1772" t="str">
            <v>PNS Daerah Kab./Kota yang bekerja pada Kab./Kota</v>
          </cell>
          <cell r="AC1772" t="str">
            <v>Pemerintah Kab. Tolitoli</v>
          </cell>
          <cell r="AD1772" t="str">
            <v>Pemerintah Kab. Tolitoli</v>
          </cell>
        </row>
        <row r="1773">
          <cell r="A1773">
            <v>1771</v>
          </cell>
          <cell r="B1773" t="str">
            <v>198312132005012005</v>
          </cell>
          <cell r="C1773" t="str">
            <v>570017225</v>
          </cell>
          <cell r="D1773" t="str">
            <v>MINARNI</v>
          </cell>
          <cell r="E1773" t="str">
            <v/>
          </cell>
          <cell r="F1773" t="str">
            <v>S.Pd.SD</v>
          </cell>
          <cell r="G1773" t="str">
            <v>BUOL</v>
          </cell>
          <cell r="H1773" t="str">
            <v>13 - 12 - 1983</v>
          </cell>
          <cell r="I1773" t="str">
            <v>II/b</v>
          </cell>
          <cell r="J1773" t="str">
            <v>01 - 01 - 2005</v>
          </cell>
          <cell r="K1773" t="str">
            <v>01 - 03 - 2006</v>
          </cell>
          <cell r="L1773" t="str">
            <v>P</v>
          </cell>
          <cell r="M1773" t="str">
            <v>III/a</v>
          </cell>
          <cell r="N1773" t="str">
            <v>01 - 10 - 2014</v>
          </cell>
          <cell r="O1773" t="str">
            <v>14</v>
          </cell>
          <cell r="P1773" t="str">
            <v>9</v>
          </cell>
          <cell r="Q1773" t="str">
            <v/>
          </cell>
          <cell r="R1773" t="str">
            <v/>
          </cell>
          <cell r="S1773" t="str">
            <v/>
          </cell>
          <cell r="T1773" t="str">
            <v>01 - 10 - 2014</v>
          </cell>
          <cell r="U1773" t="str">
            <v>Guru Pertama</v>
          </cell>
          <cell r="V1773" t="str">
            <v/>
          </cell>
          <cell r="W1773" t="str">
            <v>SDN 2 BILO</v>
          </cell>
          <cell r="X1773" t="str">
            <v>CABANG DISPENBUD KECAMATAN OGODEIDE</v>
          </cell>
          <cell r="Y1773" t="str">
            <v>D-II/A-II PGSD</v>
          </cell>
          <cell r="Z1773" t="str">
            <v>31-12-2003</v>
          </cell>
          <cell r="AA1773" t="str">
            <v>Aktif</v>
          </cell>
          <cell r="AB1773" t="str">
            <v>PNS Daerah Kab./Kota yang bekerja pada Kab./Kota</v>
          </cell>
          <cell r="AC1773" t="str">
            <v>Pemerintah Kab. Tolitoli</v>
          </cell>
          <cell r="AD1773" t="str">
            <v>Pemerintah Kab. Tolitoli</v>
          </cell>
        </row>
        <row r="1774">
          <cell r="A1774">
            <v>1772</v>
          </cell>
          <cell r="B1774" t="str">
            <v>198101232011012009</v>
          </cell>
          <cell r="C1774" t="str">
            <v/>
          </cell>
          <cell r="D1774" t="str">
            <v>ANITA</v>
          </cell>
          <cell r="E1774" t="str">
            <v/>
          </cell>
          <cell r="F1774" t="str">
            <v>S.Pd.I</v>
          </cell>
          <cell r="G1774" t="str">
            <v>TOLITOLI</v>
          </cell>
          <cell r="H1774" t="str">
            <v>23 - 01 - 1981</v>
          </cell>
          <cell r="I1774" t="str">
            <v>III/a</v>
          </cell>
          <cell r="J1774" t="str">
            <v>01 - 01 - 2011</v>
          </cell>
          <cell r="K1774" t="str">
            <v>01 - 01 - 2013</v>
          </cell>
          <cell r="L1774" t="str">
            <v>P</v>
          </cell>
          <cell r="M1774" t="str">
            <v>III/b</v>
          </cell>
          <cell r="N1774" t="str">
            <v>01 - 10 - 2015</v>
          </cell>
          <cell r="O1774" t="str">
            <v>4</v>
          </cell>
          <cell r="P1774" t="str">
            <v>9</v>
          </cell>
          <cell r="Q1774" t="str">
            <v/>
          </cell>
          <cell r="R1774" t="str">
            <v/>
          </cell>
          <cell r="S1774" t="str">
            <v/>
          </cell>
          <cell r="T1774" t="str">
            <v>31 - 01 - 2018</v>
          </cell>
          <cell r="U1774" t="str">
            <v>Guru Pertama</v>
          </cell>
          <cell r="V1774" t="str">
            <v/>
          </cell>
          <cell r="W1774" t="str">
            <v>SMP Negeri 4 Dampal Utara</v>
          </cell>
          <cell r="X1774" t="str">
            <v>Dinas Pendidikan Dan Kebudayaan</v>
          </cell>
          <cell r="Y1774" t="str">
            <v>S-1 PENDIDIKAN AGAMA ISLAM</v>
          </cell>
          <cell r="Z1774" t="str">
            <v>31-12-2009</v>
          </cell>
          <cell r="AA1774" t="str">
            <v>Aktif</v>
          </cell>
          <cell r="AB1774" t="str">
            <v>PNS Daerah Kab./Kota yang bekerja pada Kab./Kota</v>
          </cell>
          <cell r="AC1774" t="str">
            <v>Pemerintah Kab. Tolitoli</v>
          </cell>
          <cell r="AD1774" t="str">
            <v>Pemerintah Kab. Tolitoli</v>
          </cell>
        </row>
        <row r="1775">
          <cell r="A1775">
            <v>1773</v>
          </cell>
          <cell r="B1775" t="str">
            <v>196708191986022002</v>
          </cell>
          <cell r="C1775" t="str">
            <v>131527106</v>
          </cell>
          <cell r="D1775" t="str">
            <v>TRI HARTATI</v>
          </cell>
          <cell r="E1775" t="str">
            <v/>
          </cell>
          <cell r="F1775" t="str">
            <v>A.Ma.Pd</v>
          </cell>
          <cell r="G1775" t="str">
            <v>TOLITOLI</v>
          </cell>
          <cell r="H1775" t="str">
            <v>19 - 08 - 1967</v>
          </cell>
          <cell r="I1775" t="str">
            <v>II/a</v>
          </cell>
          <cell r="J1775" t="str">
            <v>01 - 02 - 1986</v>
          </cell>
          <cell r="K1775" t="str">
            <v>01 - 12 - 1987</v>
          </cell>
          <cell r="L1775" t="str">
            <v>P</v>
          </cell>
          <cell r="M1775" t="str">
            <v>IV/a</v>
          </cell>
          <cell r="N1775" t="str">
            <v>01 - 10 - 2010</v>
          </cell>
          <cell r="O1775" t="str">
            <v>19</v>
          </cell>
          <cell r="P1775" t="str">
            <v>8</v>
          </cell>
          <cell r="Q1775" t="str">
            <v/>
          </cell>
          <cell r="R1775" t="str">
            <v/>
          </cell>
          <cell r="S1775" t="str">
            <v/>
          </cell>
          <cell r="T1775" t="str">
            <v>09 - 03 - 2015</v>
          </cell>
          <cell r="U1775" t="str">
            <v>Guru Madya</v>
          </cell>
          <cell r="V1775" t="str">
            <v/>
          </cell>
          <cell r="W1775" t="str">
            <v>SD Negeri 1 Nalu</v>
          </cell>
          <cell r="X1775" t="str">
            <v>Dinas Pendidikan Dan Kebudayaan</v>
          </cell>
          <cell r="Y1775" t="str">
            <v>D-II/A-II</v>
          </cell>
          <cell r="Z1775" t="str">
            <v>31-12-2002</v>
          </cell>
          <cell r="AA1775" t="str">
            <v>Aktif</v>
          </cell>
          <cell r="AB1775" t="str">
            <v>PNS Daerah Kab./Kota yang bekerja pada Kab./Kota</v>
          </cell>
          <cell r="AC1775" t="str">
            <v>Pemerintah Kab. Tolitoli</v>
          </cell>
          <cell r="AD1775" t="str">
            <v>Pemerintah Kab. Tolitoli</v>
          </cell>
        </row>
        <row r="1776">
          <cell r="A1776">
            <v>1774</v>
          </cell>
          <cell r="B1776" t="str">
            <v>196101171982031007</v>
          </cell>
          <cell r="C1776" t="str">
            <v>131109158</v>
          </cell>
          <cell r="D1776" t="str">
            <v>WARIH PRABOWO</v>
          </cell>
          <cell r="E1776" t="str">
            <v/>
          </cell>
          <cell r="F1776" t="str">
            <v/>
          </cell>
          <cell r="G1776" t="str">
            <v>PURWOKERTO</v>
          </cell>
          <cell r="H1776" t="str">
            <v>17 - 01 - 1961</v>
          </cell>
          <cell r="I1776" t="str">
            <v>II/a</v>
          </cell>
          <cell r="J1776" t="str">
            <v>01 - 03 - 1982</v>
          </cell>
          <cell r="K1776" t="str">
            <v>01 - 08 - 1983</v>
          </cell>
          <cell r="L1776" t="str">
            <v>L</v>
          </cell>
          <cell r="M1776" t="str">
            <v>IV/a</v>
          </cell>
          <cell r="N1776" t="str">
            <v>01 - 04 - 2006</v>
          </cell>
          <cell r="O1776" t="str">
            <v>19</v>
          </cell>
          <cell r="P1776" t="str">
            <v>1</v>
          </cell>
          <cell r="Q1776" t="str">
            <v/>
          </cell>
          <cell r="R1776" t="str">
            <v/>
          </cell>
          <cell r="S1776" t="str">
            <v/>
          </cell>
          <cell r="T1776" t="str">
            <v>14 - 02 - 2012</v>
          </cell>
          <cell r="U1776" t="str">
            <v>Guru Dewasa Tingkat. I</v>
          </cell>
          <cell r="V1776" t="str">
            <v/>
          </cell>
          <cell r="W1776" t="str">
            <v>SMP NEGERI 7 TOLITOLI</v>
          </cell>
          <cell r="X1776" t="str">
            <v>CABANG DISPENBUD KECAMATAN BAOLAN</v>
          </cell>
          <cell r="Y1776" t="str">
            <v>S-1 PENDIDIKAN MATEMATIKA</v>
          </cell>
          <cell r="Z1776" t="str">
            <v>31-12-2003</v>
          </cell>
          <cell r="AA1776" t="str">
            <v>Aktif</v>
          </cell>
          <cell r="AB1776" t="str">
            <v>PNS Daerah Kab./Kota yang bekerja pada Kab./Kota</v>
          </cell>
          <cell r="AC1776" t="str">
            <v>Pemerintah Kab. Tolitoli</v>
          </cell>
          <cell r="AD1776" t="str">
            <v>Pemerintah Kab. Tolitoli</v>
          </cell>
        </row>
        <row r="1777">
          <cell r="A1777">
            <v>1775</v>
          </cell>
          <cell r="B1777" t="str">
            <v>196504152014091002</v>
          </cell>
          <cell r="C1777" t="str">
            <v/>
          </cell>
          <cell r="D1777" t="str">
            <v>SYAMSUDIN MUSTAPA ANGGESA</v>
          </cell>
          <cell r="E1777" t="str">
            <v/>
          </cell>
          <cell r="F1777" t="str">
            <v/>
          </cell>
          <cell r="G1777" t="str">
            <v>BUOL</v>
          </cell>
          <cell r="H1777" t="str">
            <v>15 - 04 - 1965</v>
          </cell>
          <cell r="I1777" t="str">
            <v>II/a</v>
          </cell>
          <cell r="J1777" t="str">
            <v>01 - 09 - 2014</v>
          </cell>
          <cell r="K1777" t="str">
            <v>01 - 12 - 2015</v>
          </cell>
          <cell r="L1777" t="str">
            <v>L</v>
          </cell>
          <cell r="M1777" t="str">
            <v>II/a</v>
          </cell>
          <cell r="N1777" t="str">
            <v>01 - 09 - 2014</v>
          </cell>
          <cell r="O1777" t="str">
            <v>11</v>
          </cell>
          <cell r="P1777" t="str">
            <v>8</v>
          </cell>
          <cell r="Q1777" t="str">
            <v/>
          </cell>
          <cell r="R1777" t="str">
            <v/>
          </cell>
          <cell r="S1777" t="str">
            <v/>
          </cell>
          <cell r="T1777" t="str">
            <v/>
          </cell>
          <cell r="U1777" t="str">
            <v/>
          </cell>
          <cell r="V1777" t="str">
            <v>TEKNIS / ADMINISTRASI LAINNYA</v>
          </cell>
          <cell r="W1777" t="str">
            <v>SDN 4 BASI</v>
          </cell>
          <cell r="X1777" t="str">
            <v>CABANG DISPENBUD KECAMATAN BASIDONDO</v>
          </cell>
          <cell r="Y1777" t="str">
            <v>MADRASAH ALIYAH NEGERI</v>
          </cell>
          <cell r="Z1777" t="str">
            <v>06-05-1986</v>
          </cell>
          <cell r="AA1777" t="str">
            <v>Aktif</v>
          </cell>
          <cell r="AB1777" t="str">
            <v>PNS Daerah Kab./Kota yang bekerja pada Kab./Kota</v>
          </cell>
          <cell r="AC1777" t="str">
            <v>Pemerintah Kab. Tolitoli</v>
          </cell>
          <cell r="AD1777" t="str">
            <v>Pemerintah Kab. Tolitoli</v>
          </cell>
        </row>
        <row r="1778">
          <cell r="A1778">
            <v>1776</v>
          </cell>
          <cell r="B1778" t="str">
            <v>198006182005012016</v>
          </cell>
          <cell r="C1778" t="str">
            <v>570017254</v>
          </cell>
          <cell r="D1778" t="str">
            <v>SAMRIAH</v>
          </cell>
          <cell r="E1778" t="str">
            <v/>
          </cell>
          <cell r="F1778" t="str">
            <v>A.Ma</v>
          </cell>
          <cell r="G1778" t="str">
            <v>MAJENE</v>
          </cell>
          <cell r="H1778" t="str">
            <v>18 - 06 - 1980</v>
          </cell>
          <cell r="I1778" t="str">
            <v>II/b</v>
          </cell>
          <cell r="J1778" t="str">
            <v>01 - 01 - 2005</v>
          </cell>
          <cell r="K1778" t="str">
            <v>01 - 03 - 2006</v>
          </cell>
          <cell r="L1778" t="str">
            <v>P</v>
          </cell>
          <cell r="M1778" t="str">
            <v>III/a</v>
          </cell>
          <cell r="N1778" t="str">
            <v>01 - 10 - 2016</v>
          </cell>
          <cell r="O1778" t="str">
            <v>9</v>
          </cell>
          <cell r="P1778" t="str">
            <v>9</v>
          </cell>
          <cell r="Q1778" t="str">
            <v/>
          </cell>
          <cell r="R1778" t="str">
            <v/>
          </cell>
          <cell r="S1778" t="str">
            <v/>
          </cell>
          <cell r="T1778" t="str">
            <v>01 - 10 - 2016</v>
          </cell>
          <cell r="U1778" t="str">
            <v>Guru</v>
          </cell>
          <cell r="V1778" t="str">
            <v/>
          </cell>
          <cell r="W1778" t="str">
            <v>Pemerintah Kabupaten Tolitoli</v>
          </cell>
          <cell r="X1778" t="str">
            <v/>
          </cell>
          <cell r="Y1778" t="str">
            <v>D-II PGSDI</v>
          </cell>
          <cell r="Z1778" t="str">
            <v>31-12-2003</v>
          </cell>
          <cell r="AA1778" t="str">
            <v>Aktif</v>
          </cell>
          <cell r="AB1778" t="str">
            <v>PNS Daerah Kab./Kota yang bekerja pada Kab./Kota</v>
          </cell>
          <cell r="AC1778" t="str">
            <v>Pemerintah Kab. Tolitoli</v>
          </cell>
          <cell r="AD1778" t="str">
            <v>Pemerintah Kab. Tolitoli</v>
          </cell>
        </row>
        <row r="1779">
          <cell r="A1779">
            <v>1777</v>
          </cell>
          <cell r="B1779" t="str">
            <v>198211222007011008</v>
          </cell>
          <cell r="C1779" t="str">
            <v>570027713</v>
          </cell>
          <cell r="D1779" t="str">
            <v>NORMAN NORODOM</v>
          </cell>
          <cell r="E1779" t="str">
            <v/>
          </cell>
          <cell r="F1779" t="str">
            <v/>
          </cell>
          <cell r="G1779" t="str">
            <v>RATAHAN</v>
          </cell>
          <cell r="H1779" t="str">
            <v>22 - 11 - 1982</v>
          </cell>
          <cell r="I1779" t="str">
            <v>II/a</v>
          </cell>
          <cell r="J1779" t="str">
            <v>01 - 01 - 2007</v>
          </cell>
          <cell r="K1779" t="str">
            <v>01 - 01 - 2007</v>
          </cell>
          <cell r="L1779" t="str">
            <v>L</v>
          </cell>
          <cell r="M1779" t="str">
            <v>II/c</v>
          </cell>
          <cell r="N1779" t="str">
            <v>01 - 04 - 2015</v>
          </cell>
          <cell r="O1779" t="str">
            <v>12</v>
          </cell>
          <cell r="P1779" t="str">
            <v>3</v>
          </cell>
          <cell r="Q1779" t="str">
            <v/>
          </cell>
          <cell r="R1779" t="str">
            <v/>
          </cell>
          <cell r="S1779" t="str">
            <v/>
          </cell>
          <cell r="T1779" t="str">
            <v/>
          </cell>
          <cell r="U1779" t="str">
            <v/>
          </cell>
          <cell r="V1779" t="str">
            <v>STAF</v>
          </cell>
          <cell r="W1779" t="str">
            <v>Sub Bagian Program</v>
          </cell>
          <cell r="X1779" t="str">
            <v>Dinas Perpustakaan Dan Arsip</v>
          </cell>
          <cell r="Y1779" t="str">
            <v>SMA A.3/IPS</v>
          </cell>
          <cell r="Z1779" t="str">
            <v>31-12-2002</v>
          </cell>
          <cell r="AA1779" t="str">
            <v>Aktif</v>
          </cell>
          <cell r="AB1779" t="str">
            <v>PNS Daerah Kab./Kota yang bekerja pada Kab./Kota</v>
          </cell>
          <cell r="AC1779" t="str">
            <v>Pemerintah Kab. Tolitoli</v>
          </cell>
          <cell r="AD1779" t="str">
            <v>Pemerintah Kab. Tolitoli</v>
          </cell>
        </row>
        <row r="1780">
          <cell r="A1780">
            <v>1778</v>
          </cell>
          <cell r="B1780" t="str">
            <v>198701012014111001</v>
          </cell>
          <cell r="C1780" t="str">
            <v/>
          </cell>
          <cell r="D1780" t="str">
            <v>MOH. IKHSAN</v>
          </cell>
          <cell r="E1780" t="str">
            <v/>
          </cell>
          <cell r="F1780" t="str">
            <v/>
          </cell>
          <cell r="G1780" t="str">
            <v>TOLITOLI</v>
          </cell>
          <cell r="H1780" t="str">
            <v>01 - 01 - 1987</v>
          </cell>
          <cell r="I1780" t="str">
            <v>II/a</v>
          </cell>
          <cell r="J1780" t="str">
            <v>01 - 11 - 2014</v>
          </cell>
          <cell r="K1780" t="str">
            <v>01 - 09 - 2016</v>
          </cell>
          <cell r="L1780" t="str">
            <v>L</v>
          </cell>
          <cell r="M1780" t="str">
            <v>II/a</v>
          </cell>
          <cell r="N1780" t="str">
            <v>01 - 11 - 2014</v>
          </cell>
          <cell r="O1780" t="str">
            <v>9</v>
          </cell>
          <cell r="P1780" t="str">
            <v>10</v>
          </cell>
          <cell r="Q1780" t="str">
            <v/>
          </cell>
          <cell r="R1780" t="str">
            <v/>
          </cell>
          <cell r="S1780" t="str">
            <v/>
          </cell>
          <cell r="T1780" t="str">
            <v/>
          </cell>
          <cell r="U1780" t="str">
            <v/>
          </cell>
          <cell r="V1780" t="str">
            <v>TEKNIS / ADMINISTRASI LAINNYA</v>
          </cell>
          <cell r="W1780" t="str">
            <v>Sub Bagian Umum Dan Kepegawaian</v>
          </cell>
          <cell r="X1780" t="str">
            <v>Sekretariat</v>
          </cell>
          <cell r="Y1780" t="str">
            <v>SMK PENJUALAN</v>
          </cell>
          <cell r="Z1780" t="str">
            <v>14-06-2004</v>
          </cell>
          <cell r="AA1780" t="str">
            <v>Aktif</v>
          </cell>
          <cell r="AB1780" t="str">
            <v>PNS Daerah Kab./Kota yang bekerja pada Kab./Kota</v>
          </cell>
          <cell r="AC1780" t="str">
            <v>Pemerintah Kab. Tolitoli</v>
          </cell>
          <cell r="AD1780" t="str">
            <v>Pemerintah Kab. Tolitoli</v>
          </cell>
        </row>
        <row r="1781">
          <cell r="A1781">
            <v>1779</v>
          </cell>
          <cell r="B1781" t="str">
            <v>198512132009042001</v>
          </cell>
          <cell r="C1781" t="str">
            <v/>
          </cell>
          <cell r="D1781" t="str">
            <v>ADEFITRININGSIH</v>
          </cell>
          <cell r="E1781" t="str">
            <v/>
          </cell>
          <cell r="F1781" t="str">
            <v>A.Md.Kep</v>
          </cell>
          <cell r="G1781" t="str">
            <v>TOLITOLI</v>
          </cell>
          <cell r="H1781" t="str">
            <v>13 - 12 - 1985</v>
          </cell>
          <cell r="I1781" t="str">
            <v>II/c</v>
          </cell>
          <cell r="J1781" t="str">
            <v>01 - 04 - 2009</v>
          </cell>
          <cell r="K1781" t="str">
            <v>01 - 01 - 2011</v>
          </cell>
          <cell r="L1781" t="str">
            <v>P</v>
          </cell>
          <cell r="M1781" t="str">
            <v>III/a</v>
          </cell>
          <cell r="N1781" t="str">
            <v>01 - 04 - 2016</v>
          </cell>
          <cell r="O1781" t="str">
            <v>5</v>
          </cell>
          <cell r="P1781" t="str">
            <v>0</v>
          </cell>
          <cell r="Q1781" t="str">
            <v/>
          </cell>
          <cell r="R1781" t="str">
            <v/>
          </cell>
          <cell r="S1781" t="str">
            <v/>
          </cell>
          <cell r="T1781" t="str">
            <v>01 - 04 - 2016</v>
          </cell>
          <cell r="U1781" t="str">
            <v>Perawat Mahir</v>
          </cell>
          <cell r="V1781" t="str">
            <v/>
          </cell>
          <cell r="W1781" t="str">
            <v>PUSKESMAS BAOLAN</v>
          </cell>
          <cell r="X1781" t="str">
            <v>DINAS KESEHATAN</v>
          </cell>
          <cell r="Y1781" t="str">
            <v>D-III KEPERAWATAN</v>
          </cell>
          <cell r="Z1781" t="str">
            <v>31-12-2008</v>
          </cell>
          <cell r="AA1781" t="str">
            <v>Aktif</v>
          </cell>
          <cell r="AB1781" t="str">
            <v>PNS Daerah Kab./Kota yang bekerja pada Kab./Kota</v>
          </cell>
          <cell r="AC1781" t="str">
            <v>Pemerintah Kab. Tolitoli</v>
          </cell>
          <cell r="AD1781" t="str">
            <v>Pemerintah Kab. Tolitoli</v>
          </cell>
        </row>
        <row r="1782">
          <cell r="A1782">
            <v>1780</v>
          </cell>
          <cell r="B1782" t="str">
            <v>197205172003122006</v>
          </cell>
          <cell r="C1782" t="str">
            <v>570015569</v>
          </cell>
          <cell r="D1782" t="str">
            <v>AMINAH</v>
          </cell>
          <cell r="E1782" t="str">
            <v/>
          </cell>
          <cell r="F1782" t="str">
            <v>S.Pd</v>
          </cell>
          <cell r="G1782" t="str">
            <v>TOLITOLI</v>
          </cell>
          <cell r="H1782" t="str">
            <v>17 - 05 - 1972</v>
          </cell>
          <cell r="I1782" t="str">
            <v>III/a</v>
          </cell>
          <cell r="J1782" t="str">
            <v>01 - 12 - 2003</v>
          </cell>
          <cell r="K1782" t="str">
            <v>01 - 03 - 2005</v>
          </cell>
          <cell r="L1782" t="str">
            <v>P</v>
          </cell>
          <cell r="M1782" t="str">
            <v>IV/a</v>
          </cell>
          <cell r="N1782" t="str">
            <v>01 - 04 - 2016</v>
          </cell>
          <cell r="O1782" t="str">
            <v>12</v>
          </cell>
          <cell r="P1782" t="str">
            <v>4</v>
          </cell>
          <cell r="Q1782" t="str">
            <v/>
          </cell>
          <cell r="R1782" t="str">
            <v/>
          </cell>
          <cell r="S1782" t="str">
            <v/>
          </cell>
          <cell r="T1782" t="str">
            <v>29 - 07 - 2016</v>
          </cell>
          <cell r="U1782" t="str">
            <v>Guru Madya</v>
          </cell>
          <cell r="V1782" t="str">
            <v/>
          </cell>
          <cell r="W1782" t="str">
            <v>SMP Negeri 4 Tolitoli</v>
          </cell>
          <cell r="X1782" t="str">
            <v>Dinas Pendidikan Dan Kebudayaan</v>
          </cell>
          <cell r="Y1782" t="str">
            <v>S-1 BAHASA DAN SASTRA INDONESIA</v>
          </cell>
          <cell r="Z1782" t="str">
            <v>31-12-1995</v>
          </cell>
          <cell r="AA1782" t="str">
            <v>Aktif</v>
          </cell>
          <cell r="AB1782" t="str">
            <v>PNS Daerah Kab./Kota yang bekerja pada Kab./Kota</v>
          </cell>
          <cell r="AC1782" t="str">
            <v>Pemerintah Kab. Tolitoli</v>
          </cell>
          <cell r="AD1782" t="str">
            <v>Pemerintah Kab. Tolitoli</v>
          </cell>
        </row>
        <row r="1783">
          <cell r="A1783">
            <v>1781</v>
          </cell>
          <cell r="B1783" t="str">
            <v>197905272009041001</v>
          </cell>
          <cell r="C1783" t="str">
            <v/>
          </cell>
          <cell r="D1783" t="str">
            <v>YUSFAN</v>
          </cell>
          <cell r="E1783" t="str">
            <v/>
          </cell>
          <cell r="F1783" t="str">
            <v/>
          </cell>
          <cell r="G1783" t="str">
            <v>TOLITOLI</v>
          </cell>
          <cell r="H1783" t="str">
            <v>27 - 05 - 1979</v>
          </cell>
          <cell r="I1783" t="str">
            <v>I/c</v>
          </cell>
          <cell r="J1783" t="str">
            <v>01 - 04 - 2009</v>
          </cell>
          <cell r="K1783" t="str">
            <v>01 - 01 - 2011</v>
          </cell>
          <cell r="L1783" t="str">
            <v>L</v>
          </cell>
          <cell r="M1783" t="str">
            <v>II/b</v>
          </cell>
          <cell r="N1783" t="str">
            <v>01 - 04 - 2018</v>
          </cell>
          <cell r="O1783" t="str">
            <v>8</v>
          </cell>
          <cell r="P1783" t="str">
            <v>0</v>
          </cell>
          <cell r="Q1783" t="str">
            <v/>
          </cell>
          <cell r="R1783" t="str">
            <v/>
          </cell>
          <cell r="S1783" t="str">
            <v/>
          </cell>
          <cell r="T1783" t="str">
            <v/>
          </cell>
          <cell r="U1783" t="str">
            <v/>
          </cell>
          <cell r="V1783" t="str">
            <v>DRIVER ALAT BERAT</v>
          </cell>
          <cell r="W1783" t="str">
            <v>Sub Bagian Perlengkapan Dan Pemeliharaan</v>
          </cell>
          <cell r="X1783" t="str">
            <v>BAGIAN UMUM DAN PERLENGKAPAN</v>
          </cell>
          <cell r="Y1783" t="str">
            <v>PERSAMAAN SLTA (PAKET C)</v>
          </cell>
          <cell r="Z1783" t="str">
            <v>01-01-2006</v>
          </cell>
          <cell r="AA1783" t="str">
            <v>Aktif</v>
          </cell>
          <cell r="AB1783" t="str">
            <v>PNS Daerah Kab./Kota yang bekerja pada Kab./Kota</v>
          </cell>
          <cell r="AC1783" t="str">
            <v>Pemerintah Kab. Tolitoli</v>
          </cell>
          <cell r="AD1783" t="str">
            <v>Pemerintah Kab. Tolitoli</v>
          </cell>
        </row>
        <row r="1784">
          <cell r="A1784">
            <v>1782</v>
          </cell>
          <cell r="B1784" t="str">
            <v>198801182010011004</v>
          </cell>
          <cell r="C1784" t="str">
            <v/>
          </cell>
          <cell r="D1784" t="str">
            <v>HARMAN</v>
          </cell>
          <cell r="E1784" t="str">
            <v/>
          </cell>
          <cell r="F1784" t="str">
            <v>A.Md.Kep</v>
          </cell>
          <cell r="G1784" t="str">
            <v>KAPAS</v>
          </cell>
          <cell r="H1784" t="str">
            <v>18 - 01 - 1988</v>
          </cell>
          <cell r="I1784" t="str">
            <v>II/c</v>
          </cell>
          <cell r="J1784" t="str">
            <v>01 - 01 - 2010</v>
          </cell>
          <cell r="K1784" t="str">
            <v>01 - 01 - 2012</v>
          </cell>
          <cell r="L1784" t="str">
            <v>L</v>
          </cell>
          <cell r="M1784" t="str">
            <v>III/a</v>
          </cell>
          <cell r="N1784" t="str">
            <v>01 - 04 - 2017</v>
          </cell>
          <cell r="O1784" t="str">
            <v>5</v>
          </cell>
          <cell r="P1784" t="str">
            <v>3</v>
          </cell>
          <cell r="Q1784" t="str">
            <v/>
          </cell>
          <cell r="R1784" t="str">
            <v/>
          </cell>
          <cell r="S1784" t="str">
            <v/>
          </cell>
          <cell r="T1784" t="str">
            <v>01 - 04 - 2017</v>
          </cell>
          <cell r="U1784" t="str">
            <v>Perawat Pelaksana Lanjutan</v>
          </cell>
          <cell r="V1784" t="str">
            <v/>
          </cell>
          <cell r="W1784" t="str">
            <v>UPT Puskesmas Dondo</v>
          </cell>
          <cell r="X1784" t="str">
            <v>Dinas Kesehatan</v>
          </cell>
          <cell r="Y1784" t="str">
            <v>D-III KEPERAWATAN</v>
          </cell>
          <cell r="Z1784" t="str">
            <v>31-12-2009</v>
          </cell>
          <cell r="AA1784" t="str">
            <v>Aktif</v>
          </cell>
          <cell r="AB1784" t="str">
            <v>PNS Daerah Kab./Kota yang bekerja pada Kab./Kota</v>
          </cell>
          <cell r="AC1784" t="str">
            <v>Pemerintah Kab. Tolitoli</v>
          </cell>
          <cell r="AD1784" t="str">
            <v>Pemerintah Kab. Tolitoli</v>
          </cell>
        </row>
        <row r="1785">
          <cell r="A1785">
            <v>1783</v>
          </cell>
          <cell r="B1785" t="str">
            <v>196911032007012021</v>
          </cell>
          <cell r="C1785" t="str">
            <v>570028890</v>
          </cell>
          <cell r="D1785" t="str">
            <v>SRI YUDAWATI SULSIAH H. MUHAMMAD SYARIEF</v>
          </cell>
          <cell r="E1785" t="str">
            <v/>
          </cell>
          <cell r="F1785" t="str">
            <v>SP</v>
          </cell>
          <cell r="G1785" t="str">
            <v>TOLITOLI</v>
          </cell>
          <cell r="H1785" t="str">
            <v>03 - 11 - 1969</v>
          </cell>
          <cell r="I1785" t="str">
            <v>III/a</v>
          </cell>
          <cell r="J1785" t="str">
            <v>01 - 01 - 2007</v>
          </cell>
          <cell r="K1785" t="str">
            <v>01 - 10 - 2008</v>
          </cell>
          <cell r="L1785" t="str">
            <v>P</v>
          </cell>
          <cell r="M1785" t="str">
            <v>III/c</v>
          </cell>
          <cell r="N1785" t="str">
            <v>01 - 04 - 2015</v>
          </cell>
          <cell r="O1785" t="str">
            <v>14</v>
          </cell>
          <cell r="P1785" t="str">
            <v>3</v>
          </cell>
          <cell r="Q1785" t="str">
            <v/>
          </cell>
          <cell r="R1785" t="str">
            <v/>
          </cell>
          <cell r="S1785" t="str">
            <v/>
          </cell>
          <cell r="T1785" t="str">
            <v/>
          </cell>
          <cell r="U1785" t="str">
            <v/>
          </cell>
          <cell r="V1785" t="str">
            <v>PENGAWAS TAMAN DAN KEBERSIHAN</v>
          </cell>
          <cell r="W1785" t="str">
            <v>Seksi Penanggulangan Kebersihan</v>
          </cell>
          <cell r="X1785" t="str">
            <v>Dinas Perumahan Rakyat Dan Kawasan Pemukiman</v>
          </cell>
          <cell r="Y1785" t="str">
            <v>S-1 PERTANIAN</v>
          </cell>
          <cell r="Z1785" t="str">
            <v>31-12-1996</v>
          </cell>
          <cell r="AA1785" t="str">
            <v>Aktif</v>
          </cell>
          <cell r="AB1785" t="str">
            <v>PNS Daerah Kab./Kota yang bekerja pada Kab./Kota</v>
          </cell>
          <cell r="AC1785" t="str">
            <v>Pemerintah Kab. Tolitoli</v>
          </cell>
          <cell r="AD1785" t="str">
            <v>Pemerintah Kab. Tolitoli</v>
          </cell>
        </row>
        <row r="1786">
          <cell r="A1786">
            <v>1784</v>
          </cell>
          <cell r="B1786" t="str">
            <v>197109051998082001</v>
          </cell>
          <cell r="C1786" t="str">
            <v>132218756</v>
          </cell>
          <cell r="D1786" t="str">
            <v>MARDHIATI</v>
          </cell>
          <cell r="E1786" t="str">
            <v/>
          </cell>
          <cell r="F1786" t="str">
            <v>A.Ma.Pd</v>
          </cell>
          <cell r="G1786" t="str">
            <v>BONE</v>
          </cell>
          <cell r="H1786" t="str">
            <v>05 - 09 - 1971</v>
          </cell>
          <cell r="I1786" t="str">
            <v>II/b</v>
          </cell>
          <cell r="J1786" t="str">
            <v>01 - 08 - 1998</v>
          </cell>
          <cell r="K1786" t="str">
            <v>01 - 09 - 1999</v>
          </cell>
          <cell r="L1786" t="str">
            <v>P</v>
          </cell>
          <cell r="M1786" t="str">
            <v>III/c</v>
          </cell>
          <cell r="N1786" t="str">
            <v>01 - 04 - 2017</v>
          </cell>
          <cell r="O1786" t="str">
            <v>16</v>
          </cell>
          <cell r="P1786" t="str">
            <v>8</v>
          </cell>
          <cell r="Q1786" t="str">
            <v/>
          </cell>
          <cell r="R1786" t="str">
            <v/>
          </cell>
          <cell r="S1786" t="str">
            <v/>
          </cell>
          <cell r="T1786" t="str">
            <v>01 - 04 - 2017</v>
          </cell>
          <cell r="U1786" t="str">
            <v>Guru Muda</v>
          </cell>
          <cell r="V1786" t="str">
            <v/>
          </cell>
          <cell r="W1786" t="str">
            <v>SDN BATUNOBOTAK</v>
          </cell>
          <cell r="X1786" t="str">
            <v>CABANG DISPENBUD KECAMATAN BAOLAN</v>
          </cell>
          <cell r="Y1786" t="str">
            <v>D-II/A-II</v>
          </cell>
          <cell r="Z1786" t="str">
            <v>31-12-1996</v>
          </cell>
          <cell r="AA1786" t="str">
            <v>Aktif</v>
          </cell>
          <cell r="AB1786" t="str">
            <v>PNS Daerah Kab./Kota yang bekerja pada Kab./Kota</v>
          </cell>
          <cell r="AC1786" t="str">
            <v>Pemerintah Kab. Tolitoli</v>
          </cell>
          <cell r="AD1786" t="str">
            <v>Pemerintah Kab. Tolitoli</v>
          </cell>
        </row>
        <row r="1787">
          <cell r="A1787">
            <v>1785</v>
          </cell>
          <cell r="B1787" t="str">
            <v>196010051997031002</v>
          </cell>
          <cell r="C1787" t="str">
            <v>570012449</v>
          </cell>
          <cell r="D1787" t="str">
            <v>ISMAIL</v>
          </cell>
          <cell r="E1787" t="str">
            <v/>
          </cell>
          <cell r="F1787" t="str">
            <v/>
          </cell>
          <cell r="G1787" t="str">
            <v>TOLITOLI</v>
          </cell>
          <cell r="H1787" t="str">
            <v>05 - 10 - 1960</v>
          </cell>
          <cell r="I1787" t="str">
            <v>II/a</v>
          </cell>
          <cell r="J1787" t="str">
            <v>01 - 03 - 1997</v>
          </cell>
          <cell r="K1787" t="str">
            <v>01 - 05 - 1998</v>
          </cell>
          <cell r="L1787" t="str">
            <v>L</v>
          </cell>
          <cell r="M1787" t="str">
            <v>III/b</v>
          </cell>
          <cell r="N1787" t="str">
            <v>01 - 10 - 2017</v>
          </cell>
          <cell r="O1787" t="str">
            <v>26</v>
          </cell>
          <cell r="P1787" t="str">
            <v>8</v>
          </cell>
          <cell r="Q1787" t="str">
            <v/>
          </cell>
          <cell r="R1787" t="str">
            <v/>
          </cell>
          <cell r="S1787" t="str">
            <v/>
          </cell>
          <cell r="T1787" t="str">
            <v/>
          </cell>
          <cell r="U1787" t="str">
            <v/>
          </cell>
          <cell r="V1787" t="str">
            <v>PENGAWAS PENGAIRAN</v>
          </cell>
          <cell r="W1787" t="str">
            <v>Dinas Bina Marga Dan Sumber Daya Air</v>
          </cell>
          <cell r="X1787" t="str">
            <v>Pemerintah Kabupaten Tolitoli</v>
          </cell>
          <cell r="Y1787" t="str">
            <v>STM BANGUNAN GEDUNG</v>
          </cell>
          <cell r="Z1787" t="str">
            <v>31-12-1980</v>
          </cell>
          <cell r="AA1787" t="str">
            <v>Aktif</v>
          </cell>
          <cell r="AB1787" t="str">
            <v>PNS Daerah Kab./Kota yang bekerja pada Kab./Kota</v>
          </cell>
          <cell r="AC1787" t="str">
            <v>Pemerintah Kab. Tolitoli</v>
          </cell>
          <cell r="AD1787" t="str">
            <v>Pemerintah Kab. Tolitoli</v>
          </cell>
        </row>
        <row r="1788">
          <cell r="A1788">
            <v>1786</v>
          </cell>
          <cell r="B1788" t="str">
            <v>197907252003121005</v>
          </cell>
          <cell r="C1788" t="str">
            <v>570015582</v>
          </cell>
          <cell r="D1788" t="str">
            <v>SUBHAN</v>
          </cell>
          <cell r="E1788" t="str">
            <v/>
          </cell>
          <cell r="F1788" t="str">
            <v>A.Ma</v>
          </cell>
          <cell r="G1788" t="str">
            <v>BONE</v>
          </cell>
          <cell r="H1788" t="str">
            <v>25 - 07 - 1979</v>
          </cell>
          <cell r="I1788" t="str">
            <v>II/b</v>
          </cell>
          <cell r="J1788" t="str">
            <v>01 - 12 - 2003</v>
          </cell>
          <cell r="K1788" t="str">
            <v>01 - 03 - 2005</v>
          </cell>
          <cell r="L1788" t="str">
            <v>L</v>
          </cell>
          <cell r="M1788" t="str">
            <v>III/b</v>
          </cell>
          <cell r="N1788" t="str">
            <v>01 - 04 - 2016</v>
          </cell>
          <cell r="O1788" t="str">
            <v>10</v>
          </cell>
          <cell r="P1788" t="str">
            <v>4</v>
          </cell>
          <cell r="Q1788" t="str">
            <v/>
          </cell>
          <cell r="R1788" t="str">
            <v/>
          </cell>
          <cell r="S1788" t="str">
            <v/>
          </cell>
          <cell r="T1788" t="str">
            <v>01 - 04 - 2016</v>
          </cell>
          <cell r="U1788" t="str">
            <v>Guru Muda</v>
          </cell>
          <cell r="V1788" t="str">
            <v/>
          </cell>
          <cell r="W1788" t="str">
            <v>Pemerintah Kabupaten Tolitoli</v>
          </cell>
          <cell r="X1788" t="str">
            <v/>
          </cell>
          <cell r="Y1788" t="str">
            <v>D-II/A-II PENDIDIKAN DASAR</v>
          </cell>
          <cell r="Z1788" t="str">
            <v>31-12-2002</v>
          </cell>
          <cell r="AA1788" t="str">
            <v>Aktif</v>
          </cell>
          <cell r="AB1788" t="str">
            <v>PNS Daerah Kab./Kota yang bekerja pada Kab./Kota</v>
          </cell>
          <cell r="AC1788" t="str">
            <v>Pemerintah Kab. Tolitoli</v>
          </cell>
          <cell r="AD1788" t="str">
            <v>Pemerintah Kab. Tolitoli</v>
          </cell>
        </row>
        <row r="1789">
          <cell r="A1789">
            <v>1787</v>
          </cell>
          <cell r="B1789" t="str">
            <v>197005252006042017</v>
          </cell>
          <cell r="C1789" t="str">
            <v>570021128</v>
          </cell>
          <cell r="D1789" t="str">
            <v>NUKERA</v>
          </cell>
          <cell r="E1789" t="str">
            <v/>
          </cell>
          <cell r="F1789" t="str">
            <v>S.Pd</v>
          </cell>
          <cell r="G1789" t="str">
            <v>PATANYAMANG</v>
          </cell>
          <cell r="H1789" t="str">
            <v>25 - 05 - 1970</v>
          </cell>
          <cell r="I1789" t="str">
            <v>III/a</v>
          </cell>
          <cell r="J1789" t="str">
            <v>01 - 04 - 2006</v>
          </cell>
          <cell r="K1789" t="str">
            <v>01 - 10 - 2007</v>
          </cell>
          <cell r="L1789" t="str">
            <v>P</v>
          </cell>
          <cell r="M1789" t="str">
            <v>III/d</v>
          </cell>
          <cell r="N1789" t="str">
            <v>01 - 10 - 2015</v>
          </cell>
          <cell r="O1789" t="str">
            <v>15</v>
          </cell>
          <cell r="P1789" t="str">
            <v>4</v>
          </cell>
          <cell r="Q1789" t="str">
            <v/>
          </cell>
          <cell r="R1789" t="str">
            <v/>
          </cell>
          <cell r="S1789" t="str">
            <v/>
          </cell>
          <cell r="T1789" t="str">
            <v>01 - 10 - 2012</v>
          </cell>
          <cell r="U1789" t="str">
            <v>Guru Muda</v>
          </cell>
          <cell r="V1789" t="str">
            <v/>
          </cell>
          <cell r="W1789" t="str">
            <v>SMP NEGERI 7 TOLITOLI</v>
          </cell>
          <cell r="X1789" t="str">
            <v>CABANG DISPENBUD KECAMATAN BAOLAN</v>
          </cell>
          <cell r="Y1789" t="str">
            <v>S-1 PENDIDIKAN ILMU PENGETAHUAN SOSIAL</v>
          </cell>
          <cell r="Z1789" t="str">
            <v>31-12-1994</v>
          </cell>
          <cell r="AA1789" t="str">
            <v>Aktif</v>
          </cell>
          <cell r="AB1789" t="str">
            <v>PNS Daerah Kab./Kota yang bekerja pada Kab./Kota</v>
          </cell>
          <cell r="AC1789" t="str">
            <v>Pemerintah Kab. Tolitoli</v>
          </cell>
          <cell r="AD1789" t="str">
            <v>Pemerintah Kab. Tolitoli</v>
          </cell>
        </row>
        <row r="1790">
          <cell r="A1790">
            <v>1788</v>
          </cell>
          <cell r="B1790" t="str">
            <v>199010022017042002</v>
          </cell>
          <cell r="C1790" t="str">
            <v/>
          </cell>
          <cell r="D1790" t="str">
            <v>WIR MANDAPI</v>
          </cell>
          <cell r="E1790" t="str">
            <v/>
          </cell>
          <cell r="F1790" t="str">
            <v>A.Md.Keb</v>
          </cell>
          <cell r="G1790" t="str">
            <v>PALU</v>
          </cell>
          <cell r="H1790" t="str">
            <v>02 - 10 - 1990</v>
          </cell>
          <cell r="I1790" t="str">
            <v>II/c</v>
          </cell>
          <cell r="J1790" t="str">
            <v>01 - 04 - 2017</v>
          </cell>
          <cell r="K1790" t="str">
            <v>01 - 04 - 2018</v>
          </cell>
          <cell r="L1790" t="str">
            <v>P</v>
          </cell>
          <cell r="M1790" t="str">
            <v>II/c</v>
          </cell>
          <cell r="N1790" t="str">
            <v>01 - 04 - 2017</v>
          </cell>
          <cell r="O1790" t="str">
            <v>8</v>
          </cell>
          <cell r="P1790" t="str">
            <v>0</v>
          </cell>
          <cell r="Q1790" t="str">
            <v/>
          </cell>
          <cell r="R1790" t="str">
            <v/>
          </cell>
          <cell r="S1790" t="str">
            <v/>
          </cell>
          <cell r="T1790" t="str">
            <v/>
          </cell>
          <cell r="U1790" t="str">
            <v/>
          </cell>
          <cell r="V1790" t="str">
            <v>BIDAN</v>
          </cell>
          <cell r="W1790" t="str">
            <v>UPT Puskesmas Galang</v>
          </cell>
          <cell r="X1790" t="str">
            <v>Dinas Kesehatan</v>
          </cell>
          <cell r="Y1790" t="str">
            <v>D-III KEBIDANAN</v>
          </cell>
          <cell r="Z1790" t="str">
            <v>24-09-2011</v>
          </cell>
          <cell r="AA1790" t="str">
            <v>Aktif</v>
          </cell>
          <cell r="AB1790" t="str">
            <v>PNS Daerah Kab./Kota yang bekerja pada Kab./Kota</v>
          </cell>
          <cell r="AC1790" t="str">
            <v>Pemerintah Kab. Tolitoli</v>
          </cell>
          <cell r="AD1790" t="str">
            <v>Pemerintah Kab. Tolitoli</v>
          </cell>
        </row>
        <row r="1791">
          <cell r="A1791">
            <v>1789</v>
          </cell>
          <cell r="B1791" t="str">
            <v>197604122006042009</v>
          </cell>
          <cell r="C1791" t="str">
            <v>570020127</v>
          </cell>
          <cell r="D1791" t="str">
            <v>ERNI</v>
          </cell>
          <cell r="E1791" t="str">
            <v/>
          </cell>
          <cell r="F1791" t="str">
            <v>S. Pd</v>
          </cell>
          <cell r="G1791" t="str">
            <v>TOLITOLI</v>
          </cell>
          <cell r="H1791" t="str">
            <v>12 - 04 - 1976</v>
          </cell>
          <cell r="I1791" t="str">
            <v>III/a</v>
          </cell>
          <cell r="J1791" t="str">
            <v>01 - 04 - 2006</v>
          </cell>
          <cell r="K1791" t="str">
            <v>01 - 06 - 2007</v>
          </cell>
          <cell r="L1791" t="str">
            <v>P</v>
          </cell>
          <cell r="M1791" t="str">
            <v>III/c</v>
          </cell>
          <cell r="N1791" t="str">
            <v>01 - 04 - 2017</v>
          </cell>
          <cell r="O1791" t="str">
            <v>11</v>
          </cell>
          <cell r="P1791" t="str">
            <v>0</v>
          </cell>
          <cell r="Q1791" t="str">
            <v/>
          </cell>
          <cell r="R1791" t="str">
            <v/>
          </cell>
          <cell r="S1791" t="str">
            <v/>
          </cell>
          <cell r="T1791" t="str">
            <v>01 - 04 - 2017</v>
          </cell>
          <cell r="U1791" t="str">
            <v>Guru Muda</v>
          </cell>
          <cell r="V1791" t="str">
            <v/>
          </cell>
          <cell r="W1791" t="str">
            <v>DPK MTS MUHAMMADIYAH</v>
          </cell>
          <cell r="X1791" t="str">
            <v>CABANG DISPENBUD KECAMATAN BAOLAN</v>
          </cell>
          <cell r="Y1791" t="str">
            <v>S-1 PENDIDIKAN FISIKA</v>
          </cell>
          <cell r="Z1791" t="str">
            <v>31-12-2004</v>
          </cell>
          <cell r="AA1791" t="str">
            <v>Aktif</v>
          </cell>
          <cell r="AB1791" t="str">
            <v>PNS Daerah Kab./Kota yang bekerja pada Kab./Kota</v>
          </cell>
          <cell r="AC1791" t="str">
            <v>Pemerintah Kab. Tolitoli</v>
          </cell>
          <cell r="AD1791" t="str">
            <v>Pemerintah Kab. Tolitoli</v>
          </cell>
        </row>
        <row r="1792">
          <cell r="A1792">
            <v>1790</v>
          </cell>
          <cell r="B1792" t="str">
            <v>196505162014092001</v>
          </cell>
          <cell r="C1792" t="str">
            <v/>
          </cell>
          <cell r="D1792" t="str">
            <v>FAMRIANA</v>
          </cell>
          <cell r="E1792" t="str">
            <v/>
          </cell>
          <cell r="F1792" t="str">
            <v/>
          </cell>
          <cell r="G1792" t="str">
            <v>TOLITOLI</v>
          </cell>
          <cell r="H1792" t="str">
            <v>16 - 05 - 1965</v>
          </cell>
          <cell r="I1792" t="str">
            <v>I/c</v>
          </cell>
          <cell r="J1792" t="str">
            <v>01 - 09 - 2014</v>
          </cell>
          <cell r="K1792" t="str">
            <v>01 - 12 - 2015</v>
          </cell>
          <cell r="L1792" t="str">
            <v>P</v>
          </cell>
          <cell r="M1792" t="str">
            <v>I/c</v>
          </cell>
          <cell r="N1792" t="str">
            <v>01 - 09 - 2014</v>
          </cell>
          <cell r="O1792" t="str">
            <v>21</v>
          </cell>
          <cell r="P1792" t="str">
            <v>7</v>
          </cell>
          <cell r="Q1792" t="str">
            <v/>
          </cell>
          <cell r="R1792" t="str">
            <v/>
          </cell>
          <cell r="S1792" t="str">
            <v/>
          </cell>
          <cell r="T1792" t="str">
            <v/>
          </cell>
          <cell r="U1792" t="str">
            <v/>
          </cell>
          <cell r="V1792" t="str">
            <v>TEKNIS / ADMINISTRASI LAINNYA</v>
          </cell>
          <cell r="W1792" t="str">
            <v>SD Negeri 2 Nalu</v>
          </cell>
          <cell r="X1792" t="str">
            <v>Dinas Pendidikan Dan Kebudayaan</v>
          </cell>
          <cell r="Y1792" t="str">
            <v>SLTP UMUM</v>
          </cell>
          <cell r="Z1792" t="str">
            <v>12-05-1981</v>
          </cell>
          <cell r="AA1792" t="str">
            <v>Aktif</v>
          </cell>
          <cell r="AB1792" t="str">
            <v>PNS Daerah Kab./Kota yang bekerja pada Kab./Kota</v>
          </cell>
          <cell r="AC1792" t="str">
            <v>Pemerintah Kab. Tolitoli</v>
          </cell>
          <cell r="AD1792" t="str">
            <v>Pemerintah Kab. Tolitoli</v>
          </cell>
        </row>
        <row r="1793">
          <cell r="A1793">
            <v>1791</v>
          </cell>
          <cell r="B1793" t="str">
            <v>198503262006042007</v>
          </cell>
          <cell r="C1793" t="str">
            <v>570020162</v>
          </cell>
          <cell r="D1793" t="str">
            <v>NURAINI</v>
          </cell>
          <cell r="E1793" t="str">
            <v/>
          </cell>
          <cell r="F1793" t="str">
            <v>A.Ma.Pd</v>
          </cell>
          <cell r="G1793" t="str">
            <v>DUNGINGIS</v>
          </cell>
          <cell r="H1793" t="str">
            <v>26 - 03 - 1985</v>
          </cell>
          <cell r="I1793" t="str">
            <v>II/b</v>
          </cell>
          <cell r="J1793" t="str">
            <v>01 - 04 - 2006</v>
          </cell>
          <cell r="K1793" t="str">
            <v>01 - 06 - 2007</v>
          </cell>
          <cell r="L1793" t="str">
            <v>P</v>
          </cell>
          <cell r="M1793" t="str">
            <v>II/d</v>
          </cell>
          <cell r="N1793" t="str">
            <v>01 - 04 - 2017</v>
          </cell>
          <cell r="O1793" t="str">
            <v>14</v>
          </cell>
          <cell r="P1793" t="str">
            <v>0</v>
          </cell>
          <cell r="Q1793" t="str">
            <v/>
          </cell>
          <cell r="R1793" t="str">
            <v/>
          </cell>
          <cell r="S1793" t="str">
            <v/>
          </cell>
          <cell r="T1793" t="str">
            <v>01 - 04 - 2017</v>
          </cell>
          <cell r="U1793" t="str">
            <v>Guru Muda Tingkat. I</v>
          </cell>
          <cell r="V1793" t="str">
            <v/>
          </cell>
          <cell r="W1793" t="str">
            <v>SEKOLAH DASAR</v>
          </cell>
          <cell r="X1793" t="str">
            <v/>
          </cell>
          <cell r="Y1793" t="str">
            <v>D-II/A-II OLAH RAGA DAN KESEHATAN</v>
          </cell>
          <cell r="Z1793" t="str">
            <v>31-12-2005</v>
          </cell>
          <cell r="AA1793" t="str">
            <v>Aktif</v>
          </cell>
          <cell r="AB1793" t="str">
            <v>PNS Daerah Kab./Kota yang bekerja pada Kab./Kota</v>
          </cell>
          <cell r="AC1793" t="str">
            <v>Pemerintah Kab. Tolitoli</v>
          </cell>
          <cell r="AD1793" t="str">
            <v>Pemerintah Kab. Tolitoli</v>
          </cell>
        </row>
        <row r="1794">
          <cell r="A1794">
            <v>1792</v>
          </cell>
          <cell r="B1794" t="str">
            <v>196712311988032031</v>
          </cell>
          <cell r="C1794" t="str">
            <v>131743563</v>
          </cell>
          <cell r="D1794" t="str">
            <v>AMRAWATI</v>
          </cell>
          <cell r="E1794" t="str">
            <v/>
          </cell>
          <cell r="F1794" t="str">
            <v>S.Pd.SD</v>
          </cell>
          <cell r="G1794" t="str">
            <v>SOPPENG</v>
          </cell>
          <cell r="H1794" t="str">
            <v>31 - 12 - 1967</v>
          </cell>
          <cell r="I1794" t="str">
            <v>II/a</v>
          </cell>
          <cell r="J1794" t="str">
            <v>01 - 03 - 1988</v>
          </cell>
          <cell r="K1794" t="str">
            <v>01 - 11 - 1989</v>
          </cell>
          <cell r="L1794" t="str">
            <v>P</v>
          </cell>
          <cell r="M1794" t="str">
            <v>IV/b</v>
          </cell>
          <cell r="N1794" t="str">
            <v>01 - 04 - 2018</v>
          </cell>
          <cell r="O1794" t="str">
            <v>25</v>
          </cell>
          <cell r="P1794" t="str">
            <v>1</v>
          </cell>
          <cell r="Q1794" t="str">
            <v/>
          </cell>
          <cell r="R1794" t="str">
            <v/>
          </cell>
          <cell r="S1794" t="str">
            <v/>
          </cell>
          <cell r="T1794" t="str">
            <v>01 - 04 - 2018</v>
          </cell>
          <cell r="U1794" t="str">
            <v>Guru Madya</v>
          </cell>
          <cell r="V1794" t="str">
            <v/>
          </cell>
          <cell r="W1794" t="str">
            <v>SD Negeri Percontohan</v>
          </cell>
          <cell r="X1794" t="str">
            <v>Dinas Pendidikan Dan Kebudayaan</v>
          </cell>
          <cell r="Y1794" t="str">
            <v>S-1/A-IV PENDIDIKAN PGSD</v>
          </cell>
          <cell r="Z1794" t="str">
            <v>01-01-2009</v>
          </cell>
          <cell r="AA1794" t="str">
            <v>Aktif</v>
          </cell>
          <cell r="AB1794" t="str">
            <v>PNS Daerah Kab./Kota yang bekerja pada Kab./Kota</v>
          </cell>
          <cell r="AC1794" t="str">
            <v>Pemerintah Kab. Tolitoli</v>
          </cell>
          <cell r="AD1794" t="str">
            <v>Pemerintah Kab. Tolitoli</v>
          </cell>
        </row>
        <row r="1795">
          <cell r="A1795">
            <v>1793</v>
          </cell>
          <cell r="B1795" t="str">
            <v>197606012007012019</v>
          </cell>
          <cell r="C1795" t="str">
            <v>570027671</v>
          </cell>
          <cell r="D1795" t="str">
            <v>IDA RAHYUNI DJALIL</v>
          </cell>
          <cell r="E1795" t="str">
            <v/>
          </cell>
          <cell r="F1795" t="str">
            <v>S.SOS</v>
          </cell>
          <cell r="G1795" t="str">
            <v>TOLITOLI</v>
          </cell>
          <cell r="H1795" t="str">
            <v>01 - 06 - 1976</v>
          </cell>
          <cell r="I1795" t="str">
            <v>III/a</v>
          </cell>
          <cell r="J1795" t="str">
            <v>01 - 01 - 2007</v>
          </cell>
          <cell r="K1795" t="str">
            <v>01 - 10 - 2008</v>
          </cell>
          <cell r="L1795" t="str">
            <v>P</v>
          </cell>
          <cell r="M1795" t="str">
            <v>III/c</v>
          </cell>
          <cell r="N1795" t="str">
            <v>01 - 04 - 2015</v>
          </cell>
          <cell r="O1795" t="str">
            <v>11</v>
          </cell>
          <cell r="P1795" t="str">
            <v>3</v>
          </cell>
          <cell r="Q1795" t="str">
            <v/>
          </cell>
          <cell r="R1795" t="str">
            <v/>
          </cell>
          <cell r="S1795" t="str">
            <v/>
          </cell>
          <cell r="T1795" t="str">
            <v>08 - 01 - 2015</v>
          </cell>
          <cell r="U1795" t="str">
            <v>Pengawas Pemerintahan Pertama</v>
          </cell>
          <cell r="V1795" t="str">
            <v/>
          </cell>
          <cell r="W1795" t="str">
            <v>INSPEKTORAT</v>
          </cell>
          <cell r="X1795" t="str">
            <v>Pemerintah Kabupaten Tolitoli</v>
          </cell>
          <cell r="Y1795" t="str">
            <v>S-1 ILMU ADMINISTRASI NEGARA</v>
          </cell>
          <cell r="Z1795" t="str">
            <v>31-12-2000</v>
          </cell>
          <cell r="AA1795" t="str">
            <v>Aktif</v>
          </cell>
          <cell r="AB1795" t="str">
            <v>PNS Daerah Kab./Kota yang bekerja pada Kab./Kota</v>
          </cell>
          <cell r="AC1795" t="str">
            <v>Pemerintah Kab. Tolitoli</v>
          </cell>
          <cell r="AD1795" t="str">
            <v>Pemerintah Kab. Tolitoli</v>
          </cell>
        </row>
        <row r="1796">
          <cell r="A1796">
            <v>1794</v>
          </cell>
          <cell r="B1796" t="str">
            <v>195906131988032003</v>
          </cell>
          <cell r="C1796" t="str">
            <v>131743553</v>
          </cell>
          <cell r="D1796" t="str">
            <v>DEWI SUNARTI</v>
          </cell>
          <cell r="E1796" t="str">
            <v/>
          </cell>
          <cell r="F1796" t="str">
            <v>A.Ma.Pd</v>
          </cell>
          <cell r="G1796" t="str">
            <v>MALANG</v>
          </cell>
          <cell r="H1796" t="str">
            <v>13 - 06 - 1959</v>
          </cell>
          <cell r="I1796" t="str">
            <v>II/a</v>
          </cell>
          <cell r="J1796" t="str">
            <v>01 - 03 - 1988</v>
          </cell>
          <cell r="K1796" t="str">
            <v>01 - 11 - 1989</v>
          </cell>
          <cell r="L1796" t="str">
            <v>P</v>
          </cell>
          <cell r="M1796" t="str">
            <v>IV/a</v>
          </cell>
          <cell r="N1796" t="str">
            <v>01 - 04 - 2014</v>
          </cell>
          <cell r="O1796" t="str">
            <v>21</v>
          </cell>
          <cell r="P1796" t="str">
            <v>1</v>
          </cell>
          <cell r="Q1796" t="str">
            <v/>
          </cell>
          <cell r="R1796" t="str">
            <v/>
          </cell>
          <cell r="S1796" t="str">
            <v/>
          </cell>
          <cell r="T1796" t="str">
            <v>01 - 04 - 2014</v>
          </cell>
          <cell r="U1796" t="str">
            <v>Guru Pembina</v>
          </cell>
          <cell r="V1796" t="str">
            <v/>
          </cell>
          <cell r="W1796" t="str">
            <v>SD Negeri 1 Tolitoli</v>
          </cell>
          <cell r="X1796" t="str">
            <v>Dinas Pendidikan Dan Kebudayaan</v>
          </cell>
          <cell r="Y1796" t="str">
            <v>D-II/A-II</v>
          </cell>
          <cell r="Z1796" t="str">
            <v>31-12-2002</v>
          </cell>
          <cell r="AA1796" t="str">
            <v>Aktif</v>
          </cell>
          <cell r="AB1796" t="str">
            <v>PNS Daerah Kab./Kota yang bekerja pada Kab./Kota</v>
          </cell>
          <cell r="AC1796" t="str">
            <v>Pemerintah Kab. Tolitoli</v>
          </cell>
          <cell r="AD1796" t="str">
            <v>Pemerintah Kab. Tolitoli</v>
          </cell>
        </row>
        <row r="1797">
          <cell r="A1797">
            <v>1795</v>
          </cell>
          <cell r="B1797" t="str">
            <v>198105072007012012</v>
          </cell>
          <cell r="C1797" t="str">
            <v>570027604</v>
          </cell>
          <cell r="D1797" t="str">
            <v>NURSYIDAH</v>
          </cell>
          <cell r="E1797" t="str">
            <v/>
          </cell>
          <cell r="F1797" t="str">
            <v>SE</v>
          </cell>
          <cell r="G1797" t="str">
            <v>TOLITOLI</v>
          </cell>
          <cell r="H1797" t="str">
            <v>07 - 05 - 1981</v>
          </cell>
          <cell r="I1797" t="str">
            <v>II/a</v>
          </cell>
          <cell r="J1797" t="str">
            <v>01 - 01 - 2007</v>
          </cell>
          <cell r="K1797" t="str">
            <v>01 - 10 - 2008</v>
          </cell>
          <cell r="L1797" t="str">
            <v>P</v>
          </cell>
          <cell r="M1797" t="str">
            <v>III/c</v>
          </cell>
          <cell r="N1797" t="str">
            <v>01 - 04 - 2018</v>
          </cell>
          <cell r="O1797" t="str">
            <v>12</v>
          </cell>
          <cell r="P1797" t="str">
            <v>3</v>
          </cell>
          <cell r="Q1797" t="str">
            <v/>
          </cell>
          <cell r="R1797" t="str">
            <v/>
          </cell>
          <cell r="S1797" t="str">
            <v/>
          </cell>
          <cell r="T1797" t="str">
            <v/>
          </cell>
          <cell r="U1797" t="str">
            <v/>
          </cell>
          <cell r="V1797" t="str">
            <v>BENDAHARA GAJI</v>
          </cell>
          <cell r="W1797" t="str">
            <v>Sub Bagian Keuangan Dan Aset</v>
          </cell>
          <cell r="X1797" t="str">
            <v>Badan Perpustakaan dan Arsip Daerah</v>
          </cell>
          <cell r="Y1797" t="str">
            <v>S-1 EKONOMI MANAJEMEN</v>
          </cell>
          <cell r="Z1797" t="str">
            <v>01-01-2007</v>
          </cell>
          <cell r="AA1797" t="str">
            <v>Aktif</v>
          </cell>
          <cell r="AB1797" t="str">
            <v>PNS Daerah Kab./Kota yang bekerja pada Kab./Kota</v>
          </cell>
          <cell r="AC1797" t="str">
            <v>Pemerintah Kab. Tolitoli</v>
          </cell>
          <cell r="AD1797" t="str">
            <v>Pemerintah Kab. Tolitoli</v>
          </cell>
        </row>
        <row r="1798">
          <cell r="A1798">
            <v>1796</v>
          </cell>
          <cell r="B1798" t="str">
            <v>196811201989101001</v>
          </cell>
          <cell r="C1798" t="str">
            <v>131827781</v>
          </cell>
          <cell r="D1798" t="str">
            <v>SALEHUDIN T ULO</v>
          </cell>
          <cell r="E1798" t="str">
            <v/>
          </cell>
          <cell r="F1798" t="str">
            <v>S.Pd SD</v>
          </cell>
          <cell r="G1798" t="str">
            <v>BUOL</v>
          </cell>
          <cell r="H1798" t="str">
            <v>20 - 11 - 1968</v>
          </cell>
          <cell r="I1798" t="str">
            <v>II/a</v>
          </cell>
          <cell r="J1798" t="str">
            <v>01 - 10 - 1989</v>
          </cell>
          <cell r="K1798" t="str">
            <v>01 - 02 - 1991</v>
          </cell>
          <cell r="L1798" t="str">
            <v>L</v>
          </cell>
          <cell r="M1798" t="str">
            <v>IV/a</v>
          </cell>
          <cell r="N1798" t="str">
            <v>01 - 04 - 2012</v>
          </cell>
          <cell r="O1798" t="str">
            <v>18</v>
          </cell>
          <cell r="P1798" t="str">
            <v>0</v>
          </cell>
          <cell r="Q1798" t="str">
            <v/>
          </cell>
          <cell r="R1798" t="str">
            <v/>
          </cell>
          <cell r="S1798" t="str">
            <v/>
          </cell>
          <cell r="T1798" t="str">
            <v>27 - 03 - 2013</v>
          </cell>
          <cell r="U1798" t="str">
            <v>Guru Madya</v>
          </cell>
          <cell r="V1798" t="str">
            <v/>
          </cell>
          <cell r="W1798" t="str">
            <v>SDN 1 KALANGKANGAN</v>
          </cell>
          <cell r="X1798" t="str">
            <v>CABANG DISPENBUD KECAMATAN GALANG</v>
          </cell>
          <cell r="Y1798" t="str">
            <v>A-IV PENDIDIKAN PGSD</v>
          </cell>
          <cell r="Z1798" t="str">
            <v>31-12-2002</v>
          </cell>
          <cell r="AA1798" t="str">
            <v>Aktif</v>
          </cell>
          <cell r="AB1798" t="str">
            <v>PNS Daerah Kab./Kota yang bekerja pada Kab./Kota</v>
          </cell>
          <cell r="AC1798" t="str">
            <v>Pemerintah Kab. Tolitoli</v>
          </cell>
          <cell r="AD1798" t="str">
            <v>Pemerintah Kab. Tolitoli</v>
          </cell>
        </row>
        <row r="1799">
          <cell r="A1799">
            <v>1797</v>
          </cell>
          <cell r="B1799" t="str">
            <v>198004022009041001</v>
          </cell>
          <cell r="C1799" t="str">
            <v/>
          </cell>
          <cell r="D1799" t="str">
            <v>SUTARMIN</v>
          </cell>
          <cell r="E1799" t="str">
            <v/>
          </cell>
          <cell r="F1799" t="str">
            <v>S.Pd</v>
          </cell>
          <cell r="G1799" t="str">
            <v>SONI</v>
          </cell>
          <cell r="H1799" t="str">
            <v>02 - 04 - 1980</v>
          </cell>
          <cell r="I1799" t="str">
            <v>III/a</v>
          </cell>
          <cell r="J1799" t="str">
            <v>01 - 04 - 2009</v>
          </cell>
          <cell r="K1799" t="str">
            <v>01 - 01 - 2011</v>
          </cell>
          <cell r="L1799" t="str">
            <v>L</v>
          </cell>
          <cell r="M1799" t="str">
            <v>III/b</v>
          </cell>
          <cell r="N1799" t="str">
            <v>01 - 10 - 2013</v>
          </cell>
          <cell r="O1799" t="str">
            <v>4</v>
          </cell>
          <cell r="P1799" t="str">
            <v>6</v>
          </cell>
          <cell r="Q1799" t="str">
            <v/>
          </cell>
          <cell r="R1799" t="str">
            <v/>
          </cell>
          <cell r="S1799" t="str">
            <v/>
          </cell>
          <cell r="T1799" t="str">
            <v>01 - 10 - 2013</v>
          </cell>
          <cell r="U1799" t="str">
            <v>Guru Pertama</v>
          </cell>
          <cell r="V1799" t="str">
            <v/>
          </cell>
          <cell r="W1799" t="str">
            <v>SMP NEGERI 2 DAMPAL SELATAN</v>
          </cell>
          <cell r="X1799" t="str">
            <v>CABANG DISPENBUD KECAMATAN DAMPAL SELATAN</v>
          </cell>
          <cell r="Y1799" t="str">
            <v>S-1 PENDIDIKAN BIOLOGI</v>
          </cell>
          <cell r="Z1799" t="str">
            <v>31-12-2006</v>
          </cell>
          <cell r="AA1799" t="str">
            <v>Aktif</v>
          </cell>
          <cell r="AB1799" t="str">
            <v>PNS Daerah Kab./Kota yang bekerja pada Kab./Kota</v>
          </cell>
          <cell r="AC1799" t="str">
            <v>Pemerintah Kab. Tolitoli</v>
          </cell>
          <cell r="AD1799" t="str">
            <v>Pemerintah Kab. Tolitoli</v>
          </cell>
        </row>
        <row r="1800">
          <cell r="A1800">
            <v>1798</v>
          </cell>
          <cell r="B1800" t="str">
            <v>196304051984122010</v>
          </cell>
          <cell r="C1800" t="str">
            <v>131210429</v>
          </cell>
          <cell r="D1800" t="str">
            <v>AISAH</v>
          </cell>
          <cell r="E1800" t="str">
            <v/>
          </cell>
          <cell r="F1800" t="str">
            <v/>
          </cell>
          <cell r="G1800" t="str">
            <v>LEOK I</v>
          </cell>
          <cell r="H1800" t="str">
            <v>05 - 04 - 1963</v>
          </cell>
          <cell r="I1800" t="str">
            <v>II/a</v>
          </cell>
          <cell r="J1800" t="str">
            <v>01 - 12 - 1984</v>
          </cell>
          <cell r="K1800" t="str">
            <v>01 - 08 - 1986</v>
          </cell>
          <cell r="L1800" t="str">
            <v>P</v>
          </cell>
          <cell r="M1800" t="str">
            <v>IV/a</v>
          </cell>
          <cell r="N1800" t="str">
            <v>01 - 10 - 2011</v>
          </cell>
          <cell r="O1800" t="str">
            <v>21</v>
          </cell>
          <cell r="P1800" t="str">
            <v>10</v>
          </cell>
          <cell r="Q1800" t="str">
            <v/>
          </cell>
          <cell r="R1800" t="str">
            <v/>
          </cell>
          <cell r="S1800" t="str">
            <v/>
          </cell>
          <cell r="T1800" t="str">
            <v>27 - 03 - 2013</v>
          </cell>
          <cell r="U1800" t="str">
            <v>Guru Pembina</v>
          </cell>
          <cell r="V1800" t="str">
            <v/>
          </cell>
          <cell r="W1800" t="str">
            <v>SDN 5 BINONTOAN</v>
          </cell>
          <cell r="X1800" t="str">
            <v>CABANG DISPENBUD KECAMATAN TOLITOLI UTARA</v>
          </cell>
          <cell r="Y1800" t="str">
            <v>D-II/A-II</v>
          </cell>
          <cell r="Z1800" t="str">
            <v>31-12-2005</v>
          </cell>
          <cell r="AA1800" t="str">
            <v>Aktif</v>
          </cell>
          <cell r="AB1800" t="str">
            <v>PNS Daerah Kab./Kota yang bekerja pada Kab./Kota</v>
          </cell>
          <cell r="AC1800" t="str">
            <v>Pemerintah Kab. Tolitoli</v>
          </cell>
          <cell r="AD1800" t="str">
            <v>Pemerintah Kab. Tolitoli</v>
          </cell>
        </row>
        <row r="1801">
          <cell r="A1801">
            <v>1799</v>
          </cell>
          <cell r="B1801" t="str">
            <v>198203162009042001</v>
          </cell>
          <cell r="C1801" t="str">
            <v/>
          </cell>
          <cell r="D1801" t="str">
            <v>GUNAWAN</v>
          </cell>
          <cell r="E1801" t="str">
            <v/>
          </cell>
          <cell r="F1801" t="str">
            <v>S.Pd</v>
          </cell>
          <cell r="G1801" t="str">
            <v>TINABOGAN</v>
          </cell>
          <cell r="H1801" t="str">
            <v>16 - 03 - 1982</v>
          </cell>
          <cell r="I1801" t="str">
            <v>III/a</v>
          </cell>
          <cell r="J1801" t="str">
            <v>01 - 04 - 2009</v>
          </cell>
          <cell r="K1801" t="str">
            <v>01 - 01 - 2011</v>
          </cell>
          <cell r="L1801" t="str">
            <v>P</v>
          </cell>
          <cell r="M1801" t="str">
            <v>III/c</v>
          </cell>
          <cell r="N1801" t="str">
            <v>01 - 04 - 2017</v>
          </cell>
          <cell r="O1801" t="str">
            <v>8</v>
          </cell>
          <cell r="P1801" t="str">
            <v>0</v>
          </cell>
          <cell r="Q1801" t="str">
            <v/>
          </cell>
          <cell r="R1801" t="str">
            <v/>
          </cell>
          <cell r="S1801" t="str">
            <v/>
          </cell>
          <cell r="T1801" t="str">
            <v>01 - 04 - 2017</v>
          </cell>
          <cell r="U1801" t="str">
            <v>Guru Muda</v>
          </cell>
          <cell r="V1801" t="str">
            <v/>
          </cell>
          <cell r="W1801" t="str">
            <v>SMP NEGERI 1 TOLITOLI</v>
          </cell>
          <cell r="X1801" t="str">
            <v>CABANG DISPENBUD KECAMATAN BAOLAN</v>
          </cell>
          <cell r="Y1801" t="str">
            <v>S-1 PENDIDIKAN FISIKA</v>
          </cell>
          <cell r="Z1801" t="str">
            <v>31-12-2005</v>
          </cell>
          <cell r="AA1801" t="str">
            <v>Aktif</v>
          </cell>
          <cell r="AB1801" t="str">
            <v>PNS Daerah Kab./Kota yang bekerja pada Kab./Kota</v>
          </cell>
          <cell r="AC1801" t="str">
            <v>Pemerintah Kab. Tolitoli</v>
          </cell>
          <cell r="AD1801" t="str">
            <v>Pemerintah Kab. Tolitoli</v>
          </cell>
        </row>
        <row r="1802">
          <cell r="A1802">
            <v>1800</v>
          </cell>
          <cell r="B1802" t="str">
            <v>197209192014092001</v>
          </cell>
          <cell r="C1802" t="str">
            <v/>
          </cell>
          <cell r="D1802" t="str">
            <v>SAMSIA</v>
          </cell>
          <cell r="E1802" t="str">
            <v/>
          </cell>
          <cell r="F1802" t="str">
            <v>S.Ag</v>
          </cell>
          <cell r="G1802" t="str">
            <v>TOLITOLI</v>
          </cell>
          <cell r="H1802" t="str">
            <v>19 - 09 - 1972</v>
          </cell>
          <cell r="I1802" t="str">
            <v>III/a</v>
          </cell>
          <cell r="J1802" t="str">
            <v>01 - 09 - 2014</v>
          </cell>
          <cell r="K1802" t="str">
            <v>01 - 12 - 2015</v>
          </cell>
          <cell r="L1802" t="str">
            <v>P</v>
          </cell>
          <cell r="M1802" t="str">
            <v>III/a</v>
          </cell>
          <cell r="N1802" t="str">
            <v>01 - 09 - 2014</v>
          </cell>
          <cell r="O1802" t="str">
            <v>11</v>
          </cell>
          <cell r="P1802" t="str">
            <v>0</v>
          </cell>
          <cell r="Q1802" t="str">
            <v/>
          </cell>
          <cell r="R1802" t="str">
            <v/>
          </cell>
          <cell r="S1802" t="str">
            <v/>
          </cell>
          <cell r="T1802" t="str">
            <v/>
          </cell>
          <cell r="U1802" t="str">
            <v/>
          </cell>
          <cell r="V1802" t="str">
            <v>GURU SD</v>
          </cell>
          <cell r="W1802" t="str">
            <v>SDN JANJA</v>
          </cell>
          <cell r="X1802" t="str">
            <v>CABANG DISPENBUD KECAMATAN LAMPASIO</v>
          </cell>
          <cell r="Y1802" t="str">
            <v>S-1/A-IV TARBIYAH</v>
          </cell>
          <cell r="Z1802" t="str">
            <v>14-08-1998</v>
          </cell>
          <cell r="AA1802" t="str">
            <v>Aktif</v>
          </cell>
          <cell r="AB1802" t="str">
            <v>PNS Daerah Kab./Kota yang bekerja pada Kab./Kota</v>
          </cell>
          <cell r="AC1802" t="str">
            <v>Pemerintah Kab. Tolitoli</v>
          </cell>
          <cell r="AD1802" t="str">
            <v>Pemerintah Kab. Tolitoli</v>
          </cell>
        </row>
        <row r="1803">
          <cell r="A1803">
            <v>1801</v>
          </cell>
          <cell r="B1803" t="str">
            <v>196502052007011036</v>
          </cell>
          <cell r="C1803" t="str">
            <v/>
          </cell>
          <cell r="D1803" t="str">
            <v>SUDARSO</v>
          </cell>
          <cell r="E1803" t="str">
            <v/>
          </cell>
          <cell r="F1803" t="str">
            <v/>
          </cell>
          <cell r="G1803" t="str">
            <v>SEMARANG</v>
          </cell>
          <cell r="H1803" t="str">
            <v>05 - 02 - 1965</v>
          </cell>
          <cell r="I1803" t="str">
            <v>II/a</v>
          </cell>
          <cell r="J1803" t="str">
            <v>01 - 01 - 2007</v>
          </cell>
          <cell r="K1803" t="str">
            <v>01 - 01 - 2007</v>
          </cell>
          <cell r="L1803" t="str">
            <v>L</v>
          </cell>
          <cell r="M1803" t="str">
            <v>II/c</v>
          </cell>
          <cell r="N1803" t="str">
            <v>01 - 04 - 2016</v>
          </cell>
          <cell r="O1803" t="str">
            <v>16</v>
          </cell>
          <cell r="P1803" t="str">
            <v>2</v>
          </cell>
          <cell r="Q1803" t="str">
            <v/>
          </cell>
          <cell r="R1803" t="str">
            <v/>
          </cell>
          <cell r="S1803" t="str">
            <v/>
          </cell>
          <cell r="T1803" t="str">
            <v/>
          </cell>
          <cell r="U1803" t="str">
            <v/>
          </cell>
          <cell r="V1803" t="str">
            <v>SEKRETARIS DESA</v>
          </cell>
          <cell r="W1803" t="str">
            <v>SEKSI PEMBERDAYAAN MASYARAKAT DESA/KELURAHAN</v>
          </cell>
          <cell r="X1803" t="str">
            <v>KANTOR KECAMATAN LAMPASIO</v>
          </cell>
          <cell r="Y1803" t="str">
            <v>SLTA UMUM</v>
          </cell>
          <cell r="Z1803" t="str">
            <v>31-12-1985</v>
          </cell>
          <cell r="AA1803" t="str">
            <v>Aktif</v>
          </cell>
          <cell r="AB1803" t="str">
            <v>PNS Daerah Kab./Kota yang bekerja pada Kab./Kota</v>
          </cell>
          <cell r="AC1803" t="str">
            <v>Pemerintah Kab. Tolitoli</v>
          </cell>
          <cell r="AD1803" t="str">
            <v>Pemerintah Kab. Tolitoli</v>
          </cell>
        </row>
        <row r="1804">
          <cell r="A1804">
            <v>1802</v>
          </cell>
          <cell r="B1804" t="str">
            <v>196901102008011009</v>
          </cell>
          <cell r="C1804" t="str">
            <v>570036181</v>
          </cell>
          <cell r="D1804" t="str">
            <v>MANAN</v>
          </cell>
          <cell r="E1804" t="str">
            <v/>
          </cell>
          <cell r="F1804" t="str">
            <v>SP</v>
          </cell>
          <cell r="G1804" t="str">
            <v>TOLITOLI</v>
          </cell>
          <cell r="H1804" t="str">
            <v>10 - 01 - 1969</v>
          </cell>
          <cell r="I1804" t="str">
            <v>II/a</v>
          </cell>
          <cell r="J1804" t="str">
            <v>01 - 01 - 2008</v>
          </cell>
          <cell r="K1804" t="str">
            <v>01 - 12 - 2009</v>
          </cell>
          <cell r="L1804" t="str">
            <v>L</v>
          </cell>
          <cell r="M1804" t="str">
            <v>III/a</v>
          </cell>
          <cell r="N1804" t="str">
            <v>01 - 10 - 2017</v>
          </cell>
          <cell r="O1804" t="str">
            <v>10</v>
          </cell>
          <cell r="P1804" t="str">
            <v>9</v>
          </cell>
          <cell r="Q1804" t="str">
            <v/>
          </cell>
          <cell r="R1804" t="str">
            <v/>
          </cell>
          <cell r="S1804" t="str">
            <v/>
          </cell>
          <cell r="T1804" t="str">
            <v>01 - 04 - 2013</v>
          </cell>
          <cell r="U1804" t="str">
            <v>Penyuluh Pertanian Pertama</v>
          </cell>
          <cell r="V1804" t="str">
            <v/>
          </cell>
          <cell r="W1804" t="str">
            <v>Badan Pelaksana Penyuluhan Pertanian, Perikanan Dan Kehutanan</v>
          </cell>
          <cell r="X1804" t="str">
            <v>Pemerintah Kabupaten Tolitoli</v>
          </cell>
          <cell r="Y1804" t="str">
            <v>S-1 PERTANIAN</v>
          </cell>
          <cell r="Z1804" t="str">
            <v>31-12-2016</v>
          </cell>
          <cell r="AA1804" t="str">
            <v>Aktif</v>
          </cell>
          <cell r="AB1804" t="str">
            <v>PNS Daerah Kab./Kota yang bekerja pada Kab./Kota</v>
          </cell>
          <cell r="AC1804" t="str">
            <v>Pemerintah Kab. Tolitoli</v>
          </cell>
          <cell r="AD1804" t="str">
            <v>Pemerintah Kab. Tolitoli</v>
          </cell>
        </row>
        <row r="1805">
          <cell r="A1805">
            <v>1803</v>
          </cell>
          <cell r="B1805" t="str">
            <v>197506152006042030</v>
          </cell>
          <cell r="C1805" t="str">
            <v>570021452</v>
          </cell>
          <cell r="D1805" t="str">
            <v>MASNURA</v>
          </cell>
          <cell r="E1805" t="str">
            <v/>
          </cell>
          <cell r="F1805" t="str">
            <v>A.Ma</v>
          </cell>
          <cell r="G1805" t="str">
            <v>BANGKIR</v>
          </cell>
          <cell r="H1805" t="str">
            <v>15 - 06 - 1975</v>
          </cell>
          <cell r="I1805" t="str">
            <v>II/b</v>
          </cell>
          <cell r="J1805" t="str">
            <v>01 - 04 - 2006</v>
          </cell>
          <cell r="K1805" t="str">
            <v>01 - 10 - 2007</v>
          </cell>
          <cell r="L1805" t="str">
            <v>P</v>
          </cell>
          <cell r="M1805" t="str">
            <v>III/a</v>
          </cell>
          <cell r="N1805" t="str">
            <v>01 - 04 - 2018</v>
          </cell>
          <cell r="O1805" t="str">
            <v>12</v>
          </cell>
          <cell r="P1805" t="str">
            <v>10</v>
          </cell>
          <cell r="Q1805" t="str">
            <v/>
          </cell>
          <cell r="R1805" t="str">
            <v/>
          </cell>
          <cell r="S1805" t="str">
            <v/>
          </cell>
          <cell r="T1805" t="str">
            <v>01 - 04 - 2018</v>
          </cell>
          <cell r="U1805" t="str">
            <v>Guru Pertama</v>
          </cell>
          <cell r="V1805" t="str">
            <v/>
          </cell>
          <cell r="W1805" t="str">
            <v>SDN GELLENGNGE</v>
          </cell>
          <cell r="X1805" t="str">
            <v>CABANG DISPENBUD KECAMATAN DAMPAL SELATAN</v>
          </cell>
          <cell r="Y1805" t="str">
            <v>D-II PGSD</v>
          </cell>
          <cell r="Z1805" t="str">
            <v>31-12-1998</v>
          </cell>
          <cell r="AA1805" t="str">
            <v>Aktif</v>
          </cell>
          <cell r="AB1805" t="str">
            <v>PNS Daerah Kab./Kota yang bekerja pada Kab./Kota</v>
          </cell>
          <cell r="AC1805" t="str">
            <v>Pemerintah Kab. Tolitoli</v>
          </cell>
          <cell r="AD1805" t="str">
            <v>Pemerintah Kab. Tolitoli</v>
          </cell>
        </row>
        <row r="1806">
          <cell r="A1806">
            <v>1804</v>
          </cell>
          <cell r="B1806" t="str">
            <v>198009102007012010</v>
          </cell>
          <cell r="C1806" t="str">
            <v>570027820</v>
          </cell>
          <cell r="D1806" t="str">
            <v>NURHALIMA</v>
          </cell>
          <cell r="E1806" t="str">
            <v/>
          </cell>
          <cell r="F1806" t="str">
            <v>S.Kep.Ns</v>
          </cell>
          <cell r="G1806" t="str">
            <v>LAKATAN</v>
          </cell>
          <cell r="H1806" t="str">
            <v>10 - 09 - 1980</v>
          </cell>
          <cell r="I1806" t="str">
            <v>II/c</v>
          </cell>
          <cell r="J1806" t="str">
            <v>01 - 01 - 2007</v>
          </cell>
          <cell r="K1806" t="str">
            <v>01 - 10 - 2008</v>
          </cell>
          <cell r="L1806" t="str">
            <v>P</v>
          </cell>
          <cell r="M1806" t="str">
            <v>III/a</v>
          </cell>
          <cell r="N1806" t="str">
            <v>01 - 10 - 2016</v>
          </cell>
          <cell r="O1806" t="str">
            <v>11</v>
          </cell>
          <cell r="P1806" t="str">
            <v>11</v>
          </cell>
          <cell r="Q1806" t="str">
            <v/>
          </cell>
          <cell r="R1806" t="str">
            <v/>
          </cell>
          <cell r="S1806" t="str">
            <v/>
          </cell>
          <cell r="T1806" t="str">
            <v>01 - 10 - 2016</v>
          </cell>
          <cell r="U1806" t="str">
            <v>Perawat Pertama</v>
          </cell>
          <cell r="V1806" t="str">
            <v/>
          </cell>
          <cell r="W1806" t="str">
            <v>PUSKESMAS GALANG</v>
          </cell>
          <cell r="X1806" t="str">
            <v>DINAS KESEHATAN</v>
          </cell>
          <cell r="Y1806" t="str">
            <v>S-1 ILMU KEPERAWATAN + NERS</v>
          </cell>
          <cell r="Z1806" t="str">
            <v>31-12-2015</v>
          </cell>
          <cell r="AA1806" t="str">
            <v>Aktif</v>
          </cell>
          <cell r="AB1806" t="str">
            <v>PNS Daerah Kab./Kota yang bekerja pada Kab./Kota</v>
          </cell>
          <cell r="AC1806" t="str">
            <v>Pemerintah Kab. Tolitoli</v>
          </cell>
          <cell r="AD1806" t="str">
            <v>Pemerintah Kab. Tolitoli</v>
          </cell>
        </row>
        <row r="1807">
          <cell r="A1807">
            <v>1805</v>
          </cell>
          <cell r="B1807" t="str">
            <v>198409072015022001</v>
          </cell>
          <cell r="C1807" t="str">
            <v/>
          </cell>
          <cell r="D1807" t="str">
            <v>IRMA DJAMRI</v>
          </cell>
          <cell r="E1807" t="str">
            <v/>
          </cell>
          <cell r="F1807" t="str">
            <v/>
          </cell>
          <cell r="G1807" t="str">
            <v>TOLITOLI</v>
          </cell>
          <cell r="H1807" t="str">
            <v>07 - 09 - 1984</v>
          </cell>
          <cell r="I1807" t="str">
            <v>II/a</v>
          </cell>
          <cell r="J1807" t="str">
            <v>01 - 02 - 2015</v>
          </cell>
          <cell r="K1807" t="str">
            <v>01 - 09 - 2016</v>
          </cell>
          <cell r="L1807" t="str">
            <v>P</v>
          </cell>
          <cell r="M1807" t="str">
            <v>II/a</v>
          </cell>
          <cell r="N1807" t="str">
            <v>01 - 02 - 2015</v>
          </cell>
          <cell r="O1807" t="str">
            <v>10</v>
          </cell>
          <cell r="P1807" t="str">
            <v>5</v>
          </cell>
          <cell r="Q1807" t="str">
            <v/>
          </cell>
          <cell r="R1807" t="str">
            <v/>
          </cell>
          <cell r="S1807" t="str">
            <v/>
          </cell>
          <cell r="T1807" t="str">
            <v/>
          </cell>
          <cell r="U1807" t="str">
            <v/>
          </cell>
          <cell r="V1807" t="str">
            <v>PENGADMINISTRASI UMUM</v>
          </cell>
          <cell r="W1807" t="str">
            <v>SD Negeri 3 Laulalang</v>
          </cell>
          <cell r="X1807" t="str">
            <v>Dinas Pendidikan Dan Kebudayaan</v>
          </cell>
          <cell r="Y1807" t="str">
            <v>SMU IPS</v>
          </cell>
          <cell r="Z1807" t="str">
            <v>14-06-2002</v>
          </cell>
          <cell r="AA1807" t="str">
            <v>Aktif</v>
          </cell>
          <cell r="AB1807" t="str">
            <v>PNS Daerah Kab./Kota yang bekerja pada Kab./Kota</v>
          </cell>
          <cell r="AC1807" t="str">
            <v>Pemerintah Kab. Tolitoli</v>
          </cell>
          <cell r="AD1807" t="str">
            <v>Pemerintah Kab. Tolitoli</v>
          </cell>
        </row>
        <row r="1808">
          <cell r="A1808">
            <v>1806</v>
          </cell>
          <cell r="B1808" t="str">
            <v>198801292011012009</v>
          </cell>
          <cell r="C1808" t="str">
            <v/>
          </cell>
          <cell r="D1808" t="str">
            <v>NAJLAELA</v>
          </cell>
          <cell r="E1808" t="str">
            <v/>
          </cell>
          <cell r="F1808" t="str">
            <v>A.Md.Keb</v>
          </cell>
          <cell r="G1808" t="str">
            <v>TOLITOLI</v>
          </cell>
          <cell r="H1808" t="str">
            <v>29 - 01 - 1988</v>
          </cell>
          <cell r="I1808" t="str">
            <v>II/c</v>
          </cell>
          <cell r="J1808" t="str">
            <v>01 - 01 - 2011</v>
          </cell>
          <cell r="K1808" t="str">
            <v>01 - 01 - 2013</v>
          </cell>
          <cell r="L1808" t="str">
            <v>P</v>
          </cell>
          <cell r="M1808" t="str">
            <v>III/a</v>
          </cell>
          <cell r="N1808" t="str">
            <v>01 - 04 - 2018</v>
          </cell>
          <cell r="O1808" t="str">
            <v>5</v>
          </cell>
          <cell r="P1808" t="str">
            <v>3</v>
          </cell>
          <cell r="Q1808" t="str">
            <v/>
          </cell>
          <cell r="R1808" t="str">
            <v/>
          </cell>
          <cell r="S1808" t="str">
            <v/>
          </cell>
          <cell r="T1808" t="str">
            <v>01 - 04 - 2018</v>
          </cell>
          <cell r="U1808" t="str">
            <v>Bidan Pelaksana Lanjutan</v>
          </cell>
          <cell r="V1808" t="str">
            <v/>
          </cell>
          <cell r="W1808" t="str">
            <v>PUSKESMAS LAULALANG</v>
          </cell>
          <cell r="X1808" t="str">
            <v>DINAS KESEHATAN</v>
          </cell>
          <cell r="Y1808" t="str">
            <v>D-III KEBIDANAN</v>
          </cell>
          <cell r="Z1808" t="str">
            <v>01-01-2010</v>
          </cell>
          <cell r="AA1808" t="str">
            <v>Aktif</v>
          </cell>
          <cell r="AB1808" t="str">
            <v>PNS Daerah Kab./Kota yang bekerja pada Kab./Kota</v>
          </cell>
          <cell r="AC1808" t="str">
            <v>Pemerintah Kab. Tolitoli</v>
          </cell>
          <cell r="AD1808" t="str">
            <v>Pemerintah Kab. Tolitoli</v>
          </cell>
        </row>
        <row r="1809">
          <cell r="A1809">
            <v>1807</v>
          </cell>
          <cell r="B1809" t="str">
            <v>196607231986021002</v>
          </cell>
          <cell r="C1809" t="str">
            <v>131527138</v>
          </cell>
          <cell r="D1809" t="str">
            <v>SARINO M PAKE</v>
          </cell>
          <cell r="E1809" t="str">
            <v/>
          </cell>
          <cell r="F1809" t="str">
            <v/>
          </cell>
          <cell r="G1809" t="str">
            <v>LEOK I</v>
          </cell>
          <cell r="H1809" t="str">
            <v>23 - 07 - 1966</v>
          </cell>
          <cell r="I1809" t="str">
            <v>II/a</v>
          </cell>
          <cell r="J1809" t="str">
            <v>01 - 02 - 1986</v>
          </cell>
          <cell r="K1809" t="str">
            <v>01 - 02 - 1988</v>
          </cell>
          <cell r="L1809" t="str">
            <v>L</v>
          </cell>
          <cell r="M1809" t="str">
            <v>III/d</v>
          </cell>
          <cell r="N1809" t="str">
            <v>01 - 10 - 2006</v>
          </cell>
          <cell r="O1809" t="str">
            <v>15</v>
          </cell>
          <cell r="P1809" t="str">
            <v>8</v>
          </cell>
          <cell r="Q1809" t="str">
            <v/>
          </cell>
          <cell r="R1809" t="str">
            <v/>
          </cell>
          <cell r="S1809" t="str">
            <v/>
          </cell>
          <cell r="T1809" t="str">
            <v>22 - 02 - 2007</v>
          </cell>
          <cell r="U1809" t="str">
            <v>Penilik Muda</v>
          </cell>
          <cell r="V1809" t="str">
            <v/>
          </cell>
          <cell r="W1809" t="str">
            <v>CABANG DISPENBUD KECAMATAN BASIDONDO</v>
          </cell>
          <cell r="X1809" t="str">
            <v/>
          </cell>
          <cell r="Y1809" t="str">
            <v>SPG PENDIDIKAN SD</v>
          </cell>
          <cell r="Z1809" t="str">
            <v>31-12-1985</v>
          </cell>
          <cell r="AA1809" t="str">
            <v>Aktif</v>
          </cell>
          <cell r="AB1809" t="str">
            <v>PNS Daerah Kab./Kota yang bekerja pada Kab./Kota</v>
          </cell>
          <cell r="AC1809" t="str">
            <v>Pemerintah Kab. Tolitoli</v>
          </cell>
          <cell r="AD1809" t="str">
            <v>Pemerintah Kab. Tolitoli</v>
          </cell>
        </row>
        <row r="1810">
          <cell r="A1810">
            <v>1808</v>
          </cell>
          <cell r="B1810" t="str">
            <v>198508082011012014</v>
          </cell>
          <cell r="C1810" t="str">
            <v/>
          </cell>
          <cell r="D1810" t="str">
            <v>SULASTRI MASNURE</v>
          </cell>
          <cell r="E1810" t="str">
            <v/>
          </cell>
          <cell r="F1810" t="str">
            <v>S.Pd</v>
          </cell>
          <cell r="G1810" t="str">
            <v>TOLITOLI</v>
          </cell>
          <cell r="H1810" t="str">
            <v>08 - 08 - 1985</v>
          </cell>
          <cell r="I1810" t="str">
            <v>III/a</v>
          </cell>
          <cell r="J1810" t="str">
            <v>01 - 01 - 2011</v>
          </cell>
          <cell r="K1810" t="str">
            <v>01 - 01 - 2013</v>
          </cell>
          <cell r="L1810" t="str">
            <v>P</v>
          </cell>
          <cell r="M1810" t="str">
            <v>III/b</v>
          </cell>
          <cell r="N1810" t="str">
            <v>01 - 04 - 2018</v>
          </cell>
          <cell r="O1810" t="str">
            <v>7</v>
          </cell>
          <cell r="P1810" t="str">
            <v>3</v>
          </cell>
          <cell r="Q1810" t="str">
            <v/>
          </cell>
          <cell r="R1810" t="str">
            <v/>
          </cell>
          <cell r="S1810" t="str">
            <v/>
          </cell>
          <cell r="T1810" t="str">
            <v>01 - 04 - 2018</v>
          </cell>
          <cell r="U1810" t="str">
            <v>Guru Pertama</v>
          </cell>
          <cell r="V1810" t="str">
            <v/>
          </cell>
          <cell r="W1810" t="str">
            <v>SDN 1 LAULALANG</v>
          </cell>
          <cell r="X1810" t="str">
            <v>CABANG DISPENBUD KECAMATAN TOLITOLI UTARA</v>
          </cell>
          <cell r="Y1810" t="str">
            <v>A-IV PENDIDIKAN PGSD</v>
          </cell>
          <cell r="Z1810" t="str">
            <v>31-12-2009</v>
          </cell>
          <cell r="AA1810" t="str">
            <v>Aktif</v>
          </cell>
          <cell r="AB1810" t="str">
            <v>PNS Daerah Kab./Kota yang bekerja pada Kab./Kota</v>
          </cell>
          <cell r="AC1810" t="str">
            <v>Pemerintah Kab. Tolitoli</v>
          </cell>
          <cell r="AD1810" t="str">
            <v>Pemerintah Kab. Tolitoli</v>
          </cell>
        </row>
        <row r="1811">
          <cell r="A1811">
            <v>1809</v>
          </cell>
          <cell r="B1811" t="str">
            <v>196807032007012023</v>
          </cell>
          <cell r="C1811" t="str">
            <v>570028822</v>
          </cell>
          <cell r="D1811" t="str">
            <v>SITTI RABAIAH</v>
          </cell>
          <cell r="E1811" t="str">
            <v/>
          </cell>
          <cell r="F1811" t="str">
            <v/>
          </cell>
          <cell r="G1811" t="str">
            <v>LOMPO RIAJA</v>
          </cell>
          <cell r="H1811" t="str">
            <v>03 - 07 - 1968</v>
          </cell>
          <cell r="I1811" t="str">
            <v>II/a</v>
          </cell>
          <cell r="J1811" t="str">
            <v>01 - 01 - 2007</v>
          </cell>
          <cell r="K1811" t="str">
            <v>01 - 10 - 2008</v>
          </cell>
          <cell r="L1811" t="str">
            <v>P</v>
          </cell>
          <cell r="M1811" t="str">
            <v>II/b</v>
          </cell>
          <cell r="N1811" t="str">
            <v>01 - 10 - 2016</v>
          </cell>
          <cell r="O1811" t="str">
            <v>12</v>
          </cell>
          <cell r="P1811" t="str">
            <v>9</v>
          </cell>
          <cell r="Q1811" t="str">
            <v/>
          </cell>
          <cell r="R1811" t="str">
            <v/>
          </cell>
          <cell r="S1811" t="str">
            <v/>
          </cell>
          <cell r="T1811" t="str">
            <v>01 - 10 - 2016</v>
          </cell>
          <cell r="U1811" t="str">
            <v>Guru</v>
          </cell>
          <cell r="V1811" t="str">
            <v/>
          </cell>
          <cell r="W1811" t="str">
            <v>SDN KINAPASAN</v>
          </cell>
          <cell r="X1811" t="str">
            <v>CABANG DISPENBUD KECAMATAN BASIDONDO</v>
          </cell>
          <cell r="Y1811" t="str">
            <v>SEKOLAH PENDIDIKAN GURU</v>
          </cell>
          <cell r="Z1811" t="str">
            <v>31-12-1989</v>
          </cell>
          <cell r="AA1811" t="str">
            <v>Aktif</v>
          </cell>
          <cell r="AB1811" t="str">
            <v>PNS Daerah Kab./Kota yang bekerja pada Kab./Kota</v>
          </cell>
          <cell r="AC1811" t="str">
            <v>Pemerintah Kab. Tolitoli</v>
          </cell>
          <cell r="AD1811" t="str">
            <v>Pemerintah Kab. Tolitoli</v>
          </cell>
        </row>
        <row r="1812">
          <cell r="A1812">
            <v>1810</v>
          </cell>
          <cell r="B1812" t="str">
            <v>198105012006042030</v>
          </cell>
          <cell r="C1812" t="str">
            <v>570021252</v>
          </cell>
          <cell r="D1812" t="str">
            <v>MUSLIHA</v>
          </cell>
          <cell r="E1812" t="str">
            <v/>
          </cell>
          <cell r="F1812" t="str">
            <v>SKM</v>
          </cell>
          <cell r="G1812" t="str">
            <v>TOLITOLI</v>
          </cell>
          <cell r="H1812" t="str">
            <v>01 - 05 - 1981</v>
          </cell>
          <cell r="I1812" t="str">
            <v>III/a</v>
          </cell>
          <cell r="J1812" t="str">
            <v>01 - 04 - 2006</v>
          </cell>
          <cell r="K1812" t="str">
            <v>01 - 10 - 2007</v>
          </cell>
          <cell r="L1812" t="str">
            <v>P</v>
          </cell>
          <cell r="M1812" t="str">
            <v>III/d</v>
          </cell>
          <cell r="N1812" t="str">
            <v>01 - 10 - 2015</v>
          </cell>
          <cell r="O1812" t="str">
            <v>11</v>
          </cell>
          <cell r="P1812" t="str">
            <v>6</v>
          </cell>
          <cell r="Q1812" t="str">
            <v/>
          </cell>
          <cell r="R1812" t="str">
            <v/>
          </cell>
          <cell r="S1812" t="str">
            <v/>
          </cell>
          <cell r="T1812" t="str">
            <v>01 - 04 - 2013</v>
          </cell>
          <cell r="U1812" t="str">
            <v>Administrator Kesehatan Ahli Muda / Muda</v>
          </cell>
          <cell r="V1812" t="str">
            <v/>
          </cell>
          <cell r="W1812" t="str">
            <v>Sub Bagian Program</v>
          </cell>
          <cell r="X1812" t="str">
            <v>Dinas Kesehatan</v>
          </cell>
          <cell r="Y1812" t="str">
            <v>S-1 KESEHATAN MASYARAKAT</v>
          </cell>
          <cell r="Z1812" t="str">
            <v>31-12-2003</v>
          </cell>
          <cell r="AA1812" t="str">
            <v>Aktif</v>
          </cell>
          <cell r="AB1812" t="str">
            <v>PNS Daerah Kab./Kota yang bekerja pada Kab./Kota</v>
          </cell>
          <cell r="AC1812" t="str">
            <v>Pemerintah Kab. Tolitoli</v>
          </cell>
          <cell r="AD1812" t="str">
            <v>Pemerintah Kab. Tolitoli</v>
          </cell>
        </row>
        <row r="1813">
          <cell r="A1813">
            <v>1811</v>
          </cell>
          <cell r="B1813" t="str">
            <v>198110012010011013</v>
          </cell>
          <cell r="C1813" t="str">
            <v/>
          </cell>
          <cell r="D1813" t="str">
            <v>JUNAEDY</v>
          </cell>
          <cell r="E1813" t="str">
            <v/>
          </cell>
          <cell r="F1813" t="str">
            <v>ST</v>
          </cell>
          <cell r="G1813" t="str">
            <v>TOLITOLI</v>
          </cell>
          <cell r="H1813" t="str">
            <v>01 - 10 - 1981</v>
          </cell>
          <cell r="I1813" t="str">
            <v>III/a</v>
          </cell>
          <cell r="J1813" t="str">
            <v>01 - 01 - 2010</v>
          </cell>
          <cell r="K1813" t="str">
            <v>01 - 01 - 2012</v>
          </cell>
          <cell r="L1813" t="str">
            <v>L</v>
          </cell>
          <cell r="M1813" t="str">
            <v>III/c</v>
          </cell>
          <cell r="N1813" t="str">
            <v>01 - 04 - 2018</v>
          </cell>
          <cell r="O1813" t="str">
            <v>8</v>
          </cell>
          <cell r="P1813" t="str">
            <v>3</v>
          </cell>
          <cell r="Q1813" t="str">
            <v/>
          </cell>
          <cell r="R1813" t="str">
            <v/>
          </cell>
          <cell r="S1813" t="str">
            <v/>
          </cell>
          <cell r="T1813" t="str">
            <v/>
          </cell>
          <cell r="U1813" t="str">
            <v/>
          </cell>
          <cell r="V1813" t="str">
            <v>PENGAWAS JALAN &amp; JEMBATAN</v>
          </cell>
          <cell r="W1813" t="str">
            <v>Seksi Pembangunan Jalan Dan Jembatan</v>
          </cell>
          <cell r="X1813" t="str">
            <v>Dinas  Pekerjaan Umum Dan Penataan Ruang</v>
          </cell>
          <cell r="Y1813" t="str">
            <v>S-1 TEKNIK SIPIL</v>
          </cell>
          <cell r="Z1813" t="str">
            <v>01-01-2004</v>
          </cell>
          <cell r="AA1813" t="str">
            <v>Aktif</v>
          </cell>
          <cell r="AB1813" t="str">
            <v>PNS Daerah Kab./Kota yang bekerja pada Kab./Kota</v>
          </cell>
          <cell r="AC1813" t="str">
            <v>Pemerintah Kab. Tolitoli</v>
          </cell>
          <cell r="AD1813" t="str">
            <v>Pemerintah Kab. Tolitoli</v>
          </cell>
        </row>
        <row r="1814">
          <cell r="A1814">
            <v>1812</v>
          </cell>
          <cell r="B1814" t="str">
            <v>197712302014111001</v>
          </cell>
          <cell r="C1814" t="str">
            <v/>
          </cell>
          <cell r="D1814" t="str">
            <v>TRI HARJONO</v>
          </cell>
          <cell r="E1814" t="str">
            <v/>
          </cell>
          <cell r="F1814" t="str">
            <v>ST</v>
          </cell>
          <cell r="G1814" t="str">
            <v>PALOPO</v>
          </cell>
          <cell r="H1814" t="str">
            <v>30 - 12 - 1977</v>
          </cell>
          <cell r="I1814" t="str">
            <v>III/a</v>
          </cell>
          <cell r="J1814" t="str">
            <v>01 - 11 - 2014</v>
          </cell>
          <cell r="K1814" t="str">
            <v>01 - 09 - 2016</v>
          </cell>
          <cell r="L1814" t="str">
            <v>L</v>
          </cell>
          <cell r="M1814" t="str">
            <v>III/a</v>
          </cell>
          <cell r="N1814" t="str">
            <v>01 - 11 - 2014</v>
          </cell>
          <cell r="O1814" t="str">
            <v>9</v>
          </cell>
          <cell r="P1814" t="str">
            <v>11</v>
          </cell>
          <cell r="Q1814" t="str">
            <v/>
          </cell>
          <cell r="R1814" t="str">
            <v/>
          </cell>
          <cell r="S1814" t="str">
            <v/>
          </cell>
          <cell r="T1814" t="str">
            <v/>
          </cell>
          <cell r="U1814" t="str">
            <v/>
          </cell>
          <cell r="V1814" t="str">
            <v>PENGUMPUL DATA BAHAN INFORMASI PROGRAM PEMERINTAH PEMBANGUNAN DAN PEMBERDAYAAN MASYARAKAT</v>
          </cell>
          <cell r="W1814" t="str">
            <v>Sub Bidang Bantuan Pembangunan Dan Pemberdayaan Masyarakat Miskin</v>
          </cell>
          <cell r="X1814" t="str">
            <v>Bidang Usaha Ekonomi Masyarakat</v>
          </cell>
          <cell r="Y1814" t="str">
            <v>S-1 TEKNIK SIPIL</v>
          </cell>
          <cell r="Z1814" t="str">
            <v>20-12-2003</v>
          </cell>
          <cell r="AA1814" t="str">
            <v>Aktif</v>
          </cell>
          <cell r="AB1814" t="str">
            <v>PNS Daerah Kab./Kota yang bekerja pada Kab./Kota</v>
          </cell>
          <cell r="AC1814" t="str">
            <v>Pemerintah Kab. Tolitoli</v>
          </cell>
          <cell r="AD1814" t="str">
            <v>Pemerintah Kab. Tolitoli</v>
          </cell>
        </row>
        <row r="1815">
          <cell r="A1815">
            <v>1813</v>
          </cell>
          <cell r="B1815" t="str">
            <v>196212251983071001</v>
          </cell>
          <cell r="C1815" t="str">
            <v>131057084</v>
          </cell>
          <cell r="D1815" t="str">
            <v>ISMAIL</v>
          </cell>
          <cell r="E1815" t="str">
            <v/>
          </cell>
          <cell r="F1815" t="str">
            <v>A.Ma.Pd</v>
          </cell>
          <cell r="G1815" t="str">
            <v>BUOL</v>
          </cell>
          <cell r="H1815" t="str">
            <v>25 - 12 - 1962</v>
          </cell>
          <cell r="I1815" t="str">
            <v>II/a</v>
          </cell>
          <cell r="J1815" t="str">
            <v>01 - 07 - 1983</v>
          </cell>
          <cell r="K1815" t="str">
            <v>01 - 07 - 1985</v>
          </cell>
          <cell r="L1815" t="str">
            <v>L</v>
          </cell>
          <cell r="M1815" t="str">
            <v>IV/a</v>
          </cell>
          <cell r="N1815" t="str">
            <v>01 - 10 - 2014</v>
          </cell>
          <cell r="O1815" t="str">
            <v>26</v>
          </cell>
          <cell r="P1815" t="str">
            <v>3</v>
          </cell>
          <cell r="Q1815" t="str">
            <v/>
          </cell>
          <cell r="R1815" t="str">
            <v/>
          </cell>
          <cell r="S1815" t="str">
            <v/>
          </cell>
          <cell r="T1815" t="str">
            <v>11 - 03 - 2015</v>
          </cell>
          <cell r="U1815" t="str">
            <v>Guru Muda</v>
          </cell>
          <cell r="V1815" t="str">
            <v/>
          </cell>
          <cell r="W1815" t="str">
            <v>SDN SALUSU LANANG</v>
          </cell>
          <cell r="X1815" t="str">
            <v>CABANG DISPENBUD KECAMATAN LAMPASIO</v>
          </cell>
          <cell r="Y1815" t="str">
            <v>D-II/A-II PGSD</v>
          </cell>
          <cell r="Z1815" t="str">
            <v>31-12-2005</v>
          </cell>
          <cell r="AA1815" t="str">
            <v>Aktif</v>
          </cell>
          <cell r="AB1815" t="str">
            <v>PNS Daerah Kab./Kota yang bekerja pada Kab./Kota</v>
          </cell>
          <cell r="AC1815" t="str">
            <v>Pemerintah Kab. Tolitoli</v>
          </cell>
          <cell r="AD1815" t="str">
            <v>Pemerintah Kab. Tolitoli</v>
          </cell>
        </row>
        <row r="1816">
          <cell r="A1816">
            <v>1814</v>
          </cell>
          <cell r="B1816" t="str">
            <v>198409172008012002</v>
          </cell>
          <cell r="C1816" t="str">
            <v>570036094</v>
          </cell>
          <cell r="D1816" t="str">
            <v>IPON PRABASWATI MISBAH</v>
          </cell>
          <cell r="E1816" t="str">
            <v/>
          </cell>
          <cell r="F1816" t="str">
            <v>SE</v>
          </cell>
          <cell r="G1816" t="str">
            <v>BANGKIR</v>
          </cell>
          <cell r="H1816" t="str">
            <v>17 - 09 - 1984</v>
          </cell>
          <cell r="I1816" t="str">
            <v>II/a</v>
          </cell>
          <cell r="J1816" t="str">
            <v>01 - 01 - 2008</v>
          </cell>
          <cell r="K1816" t="str">
            <v>01 - 12 - 2009</v>
          </cell>
          <cell r="L1816" t="str">
            <v>P</v>
          </cell>
          <cell r="M1816" t="str">
            <v>III/b</v>
          </cell>
          <cell r="N1816" t="str">
            <v>01 - 04 - 2015</v>
          </cell>
          <cell r="O1816" t="str">
            <v>6</v>
          </cell>
          <cell r="P1816" t="str">
            <v>3</v>
          </cell>
          <cell r="Q1816" t="str">
            <v/>
          </cell>
          <cell r="R1816" t="str">
            <v/>
          </cell>
          <cell r="S1816" t="str">
            <v/>
          </cell>
          <cell r="T1816" t="str">
            <v/>
          </cell>
          <cell r="U1816" t="str">
            <v/>
          </cell>
          <cell r="V1816" t="str">
            <v>FUNGSIONAL UMUM</v>
          </cell>
          <cell r="W1816" t="str">
            <v>DINAS PETERNAKAN</v>
          </cell>
          <cell r="X1816" t="str">
            <v>Pemerintah Kabupaten Tolitoli</v>
          </cell>
          <cell r="Y1816" t="str">
            <v>S-1 EKONOMI MANAJEMEN</v>
          </cell>
          <cell r="Z1816" t="str">
            <v>31-12-2007</v>
          </cell>
          <cell r="AA1816" t="str">
            <v>Aktif</v>
          </cell>
          <cell r="AB1816" t="str">
            <v>PNS Daerah Kab./Kota yang bekerja pada Kab./Kota</v>
          </cell>
          <cell r="AC1816" t="str">
            <v>Pemerintah Kab. Tolitoli</v>
          </cell>
          <cell r="AD1816" t="str">
            <v>Pemerintah Kab. Tolitoli</v>
          </cell>
        </row>
        <row r="1817">
          <cell r="A1817">
            <v>1815</v>
          </cell>
          <cell r="B1817" t="str">
            <v>196301012014091001</v>
          </cell>
          <cell r="C1817" t="str">
            <v/>
          </cell>
          <cell r="D1817" t="str">
            <v>MOH. SALEH</v>
          </cell>
          <cell r="E1817" t="str">
            <v>Ir</v>
          </cell>
          <cell r="F1817" t="str">
            <v/>
          </cell>
          <cell r="G1817" t="str">
            <v>MALULU</v>
          </cell>
          <cell r="H1817" t="str">
            <v>01 - 01 - 1963</v>
          </cell>
          <cell r="I1817" t="str">
            <v>III/a</v>
          </cell>
          <cell r="J1817" t="str">
            <v>01 - 09 - 2014</v>
          </cell>
          <cell r="K1817" t="str">
            <v>01 - 12 - 2015</v>
          </cell>
          <cell r="L1817" t="str">
            <v>L</v>
          </cell>
          <cell r="M1817" t="str">
            <v>III/a</v>
          </cell>
          <cell r="N1817" t="str">
            <v>01 - 09 - 2014</v>
          </cell>
          <cell r="O1817" t="str">
            <v>10</v>
          </cell>
          <cell r="P1817" t="str">
            <v>8</v>
          </cell>
          <cell r="Q1817" t="str">
            <v/>
          </cell>
          <cell r="R1817" t="str">
            <v/>
          </cell>
          <cell r="S1817" t="str">
            <v/>
          </cell>
          <cell r="T1817" t="str">
            <v/>
          </cell>
          <cell r="U1817" t="str">
            <v/>
          </cell>
          <cell r="V1817" t="str">
            <v>PENYULUH PERTANIAN</v>
          </cell>
          <cell r="W1817" t="str">
            <v>Badan Pelaksana Penyuluhan Pertanian, Perikanan Dan Kehutanan</v>
          </cell>
          <cell r="X1817" t="str">
            <v>Pemerintah Kabupaten Tolitoli</v>
          </cell>
          <cell r="Y1817" t="str">
            <v>S-1 BUDIDAYA PERTANIAN</v>
          </cell>
          <cell r="Z1817" t="str">
            <v>12-03-1993</v>
          </cell>
          <cell r="AA1817" t="str">
            <v>Aktif</v>
          </cell>
          <cell r="AB1817" t="str">
            <v>PNS Daerah Kab./Kota yang bekerja pada Kab./Kota</v>
          </cell>
          <cell r="AC1817" t="str">
            <v>Pemerintah Kab. Tolitoli</v>
          </cell>
          <cell r="AD1817" t="str">
            <v>Pemerintah Kab. Tolitoli</v>
          </cell>
        </row>
        <row r="1818">
          <cell r="A1818">
            <v>1816</v>
          </cell>
          <cell r="B1818" t="str">
            <v>196909152002112001</v>
          </cell>
          <cell r="C1818" t="str">
            <v>570013923</v>
          </cell>
          <cell r="D1818" t="str">
            <v>AISAH</v>
          </cell>
          <cell r="E1818" t="str">
            <v/>
          </cell>
          <cell r="F1818" t="str">
            <v>S.Sos</v>
          </cell>
          <cell r="G1818" t="str">
            <v>TOLITOLI</v>
          </cell>
          <cell r="H1818" t="str">
            <v>15 - 09 - 1969</v>
          </cell>
          <cell r="I1818" t="str">
            <v>II/b</v>
          </cell>
          <cell r="J1818" t="str">
            <v>01 - 11 - 2002</v>
          </cell>
          <cell r="K1818" t="str">
            <v>01 - 12 - 2003</v>
          </cell>
          <cell r="L1818" t="str">
            <v>P</v>
          </cell>
          <cell r="M1818" t="str">
            <v>III/b</v>
          </cell>
          <cell r="N1818" t="str">
            <v>01 - 04 - 2017</v>
          </cell>
          <cell r="O1818" t="str">
            <v>9</v>
          </cell>
          <cell r="P1818" t="str">
            <v>5</v>
          </cell>
          <cell r="Q1818" t="str">
            <v/>
          </cell>
          <cell r="R1818" t="str">
            <v/>
          </cell>
          <cell r="S1818" t="str">
            <v/>
          </cell>
          <cell r="T1818" t="str">
            <v/>
          </cell>
          <cell r="U1818" t="str">
            <v/>
          </cell>
          <cell r="V1818" t="str">
            <v>PENGELOLA DATA PRODUKSI</v>
          </cell>
          <cell r="W1818" t="str">
            <v>Seksi Produksi Dan Pengembangan Tanaman Pangan</v>
          </cell>
          <cell r="X1818" t="str">
            <v>Dinas Tanaman Pangan Dan Hortikultura</v>
          </cell>
          <cell r="Y1818" t="str">
            <v>S-1 ILMU ADMINISTRASI</v>
          </cell>
          <cell r="Z1818" t="str">
            <v>31-12-2009</v>
          </cell>
          <cell r="AA1818" t="str">
            <v>Aktif</v>
          </cell>
          <cell r="AB1818" t="str">
            <v>PNS Daerah Kab./Kota yang bekerja pada Kab./Kota</v>
          </cell>
          <cell r="AC1818" t="str">
            <v>Pemerintah Kab. Tolitoli</v>
          </cell>
          <cell r="AD1818" t="str">
            <v>Pemerintah Kab. Tolitoli</v>
          </cell>
        </row>
        <row r="1819">
          <cell r="A1819">
            <v>1817</v>
          </cell>
          <cell r="B1819" t="str">
            <v>198206162005011009</v>
          </cell>
          <cell r="C1819" t="str">
            <v>570017413</v>
          </cell>
          <cell r="D1819" t="str">
            <v>MOH TAUFAN SAPUTRA BANTILAN</v>
          </cell>
          <cell r="E1819" t="str">
            <v/>
          </cell>
          <cell r="F1819" t="str">
            <v/>
          </cell>
          <cell r="G1819" t="str">
            <v>TOLITOLI</v>
          </cell>
          <cell r="H1819" t="str">
            <v>16 - 06 - 1982</v>
          </cell>
          <cell r="I1819" t="str">
            <v>II/a</v>
          </cell>
          <cell r="J1819" t="str">
            <v>01 - 01 - 2005</v>
          </cell>
          <cell r="K1819" t="str">
            <v>01 - 03 - 2006</v>
          </cell>
          <cell r="L1819" t="str">
            <v>L</v>
          </cell>
          <cell r="M1819" t="str">
            <v>II/c</v>
          </cell>
          <cell r="N1819" t="str">
            <v>01 - 04 - 2013</v>
          </cell>
          <cell r="O1819" t="str">
            <v>8</v>
          </cell>
          <cell r="P1819" t="str">
            <v>3</v>
          </cell>
          <cell r="Q1819" t="str">
            <v/>
          </cell>
          <cell r="R1819" t="str">
            <v/>
          </cell>
          <cell r="S1819" t="str">
            <v/>
          </cell>
          <cell r="T1819" t="str">
            <v/>
          </cell>
          <cell r="U1819" t="str">
            <v/>
          </cell>
          <cell r="V1819" t="str">
            <v>STAF URUSAN UMUM</v>
          </cell>
          <cell r="W1819" t="str">
            <v>Sub Bagian Keuangan Dan Aset</v>
          </cell>
          <cell r="X1819" t="str">
            <v>SEKRETARIAT</v>
          </cell>
          <cell r="Y1819" t="str">
            <v>SMK SEKRETARIS</v>
          </cell>
          <cell r="Z1819" t="str">
            <v>31-12-2003</v>
          </cell>
          <cell r="AA1819" t="str">
            <v>Aktif</v>
          </cell>
          <cell r="AB1819" t="str">
            <v>PNS Daerah Kab./Kota yang bekerja pada Kab./Kota</v>
          </cell>
          <cell r="AC1819" t="str">
            <v>Pemerintah Kab. Tolitoli</v>
          </cell>
          <cell r="AD1819" t="str">
            <v>Pemerintah Kab. Tolitoli</v>
          </cell>
        </row>
        <row r="1820">
          <cell r="A1820">
            <v>1818</v>
          </cell>
          <cell r="B1820" t="str">
            <v>198208172010012033</v>
          </cell>
          <cell r="C1820" t="str">
            <v/>
          </cell>
          <cell r="D1820" t="str">
            <v>ASRINA</v>
          </cell>
          <cell r="E1820" t="str">
            <v/>
          </cell>
          <cell r="F1820" t="str">
            <v>A.Md.Kep</v>
          </cell>
          <cell r="G1820" t="str">
            <v>TOLITOLI</v>
          </cell>
          <cell r="H1820" t="str">
            <v>17 - 08 - 1982</v>
          </cell>
          <cell r="I1820" t="str">
            <v>II/c</v>
          </cell>
          <cell r="J1820" t="str">
            <v>01 - 01 - 2010</v>
          </cell>
          <cell r="K1820" t="str">
            <v>01 - 01 - 2012</v>
          </cell>
          <cell r="L1820" t="str">
            <v>P</v>
          </cell>
          <cell r="M1820" t="str">
            <v>III/a</v>
          </cell>
          <cell r="N1820" t="str">
            <v>01 - 04 - 2017</v>
          </cell>
          <cell r="O1820" t="str">
            <v>5</v>
          </cell>
          <cell r="P1820" t="str">
            <v>3</v>
          </cell>
          <cell r="Q1820" t="str">
            <v/>
          </cell>
          <cell r="R1820" t="str">
            <v/>
          </cell>
          <cell r="S1820" t="str">
            <v/>
          </cell>
          <cell r="T1820" t="str">
            <v>01 - 04 - 2017</v>
          </cell>
          <cell r="U1820" t="str">
            <v>Perawat Pelaksana Lanjutan</v>
          </cell>
          <cell r="V1820" t="str">
            <v/>
          </cell>
          <cell r="W1820" t="str">
            <v>PUSKESMAS BANGKIR</v>
          </cell>
          <cell r="X1820" t="str">
            <v>DINAS KESEHATAN</v>
          </cell>
          <cell r="Y1820" t="str">
            <v>D-III KEPERAWATAN</v>
          </cell>
          <cell r="Z1820" t="str">
            <v>31-12-2009</v>
          </cell>
          <cell r="AA1820" t="str">
            <v>Aktif</v>
          </cell>
          <cell r="AB1820" t="str">
            <v>PNS Daerah Kab./Kota yang bekerja pada Kab./Kota</v>
          </cell>
          <cell r="AC1820" t="str">
            <v>Pemerintah Kab. Tolitoli</v>
          </cell>
          <cell r="AD1820" t="str">
            <v>Pemerintah Kab. Tolitoli</v>
          </cell>
        </row>
        <row r="1821">
          <cell r="A1821">
            <v>1819</v>
          </cell>
          <cell r="B1821" t="str">
            <v>198708282010012024</v>
          </cell>
          <cell r="C1821" t="str">
            <v/>
          </cell>
          <cell r="D1821" t="str">
            <v>NURHAYATI</v>
          </cell>
          <cell r="E1821" t="str">
            <v/>
          </cell>
          <cell r="F1821" t="str">
            <v>A.Md.Kep</v>
          </cell>
          <cell r="G1821" t="str">
            <v>TOLITOLI</v>
          </cell>
          <cell r="H1821" t="str">
            <v>28 - 08 - 1987</v>
          </cell>
          <cell r="I1821" t="str">
            <v>II/c</v>
          </cell>
          <cell r="J1821" t="str">
            <v>01 - 01 - 2010</v>
          </cell>
          <cell r="K1821" t="str">
            <v>01 - 01 - 2012</v>
          </cell>
          <cell r="L1821" t="str">
            <v>P</v>
          </cell>
          <cell r="M1821" t="str">
            <v>III/a</v>
          </cell>
          <cell r="N1821" t="str">
            <v>01 - 04 - 2017</v>
          </cell>
          <cell r="O1821" t="str">
            <v>5</v>
          </cell>
          <cell r="P1821" t="str">
            <v>3</v>
          </cell>
          <cell r="Q1821" t="str">
            <v/>
          </cell>
          <cell r="R1821" t="str">
            <v/>
          </cell>
          <cell r="S1821" t="str">
            <v/>
          </cell>
          <cell r="T1821" t="str">
            <v>01 - 04 - 2017</v>
          </cell>
          <cell r="U1821" t="str">
            <v>Perawat Pelaksana Lanjutan</v>
          </cell>
          <cell r="V1821" t="str">
            <v/>
          </cell>
          <cell r="W1821" t="str">
            <v>UPT Puskesmas Baolan</v>
          </cell>
          <cell r="X1821" t="str">
            <v>Dinas Kesehatan</v>
          </cell>
          <cell r="Y1821" t="str">
            <v>D-III KEPERAWATAN</v>
          </cell>
          <cell r="Z1821" t="str">
            <v>31-12-2008</v>
          </cell>
          <cell r="AA1821" t="str">
            <v>Aktif</v>
          </cell>
          <cell r="AB1821" t="str">
            <v>PNS Daerah Kab./Kota yang bekerja pada Kab./Kota</v>
          </cell>
          <cell r="AC1821" t="str">
            <v>Pemerintah Kab. Tolitoli</v>
          </cell>
          <cell r="AD1821" t="str">
            <v>Pemerintah Kab. Tolitoli</v>
          </cell>
        </row>
        <row r="1822">
          <cell r="A1822">
            <v>1820</v>
          </cell>
          <cell r="B1822" t="str">
            <v>197902212014091003</v>
          </cell>
          <cell r="C1822" t="str">
            <v/>
          </cell>
          <cell r="D1822" t="str">
            <v>SUNARDI</v>
          </cell>
          <cell r="E1822" t="str">
            <v/>
          </cell>
          <cell r="F1822" t="str">
            <v/>
          </cell>
          <cell r="G1822" t="str">
            <v>TOLITOLI</v>
          </cell>
          <cell r="H1822" t="str">
            <v>21 - 02 - 1979</v>
          </cell>
          <cell r="I1822" t="str">
            <v>I/c</v>
          </cell>
          <cell r="J1822" t="str">
            <v>01 - 09 - 2014</v>
          </cell>
          <cell r="K1822" t="str">
            <v>01 - 12 - 2015</v>
          </cell>
          <cell r="L1822" t="str">
            <v>L</v>
          </cell>
          <cell r="M1822" t="str">
            <v>I/c</v>
          </cell>
          <cell r="N1822" t="str">
            <v>01 - 09 - 2014</v>
          </cell>
          <cell r="O1822" t="str">
            <v>12</v>
          </cell>
          <cell r="P1822" t="str">
            <v>8</v>
          </cell>
          <cell r="Q1822" t="str">
            <v/>
          </cell>
          <cell r="R1822" t="str">
            <v/>
          </cell>
          <cell r="S1822" t="str">
            <v/>
          </cell>
          <cell r="T1822" t="str">
            <v/>
          </cell>
          <cell r="U1822" t="str">
            <v/>
          </cell>
          <cell r="V1822" t="str">
            <v>TEKNIS / ADMINISTRASI LAINNYA</v>
          </cell>
          <cell r="W1822" t="str">
            <v>SMP NEGERI 2 DONDO</v>
          </cell>
          <cell r="X1822" t="str">
            <v>CABANG DISPENBUD KECAMATAN DONDO</v>
          </cell>
          <cell r="Y1822" t="str">
            <v>MADRASAH TSANAWIYAH</v>
          </cell>
          <cell r="Z1822" t="str">
            <v>29-05-1996</v>
          </cell>
          <cell r="AA1822" t="str">
            <v>Aktif</v>
          </cell>
          <cell r="AB1822" t="str">
            <v>PNS Daerah Kab./Kota yang bekerja pada Kab./Kota</v>
          </cell>
          <cell r="AC1822" t="str">
            <v>Pemerintah Kab. Tolitoli</v>
          </cell>
          <cell r="AD1822" t="str">
            <v>Pemerintah Kab. Tolitoli</v>
          </cell>
        </row>
        <row r="1823">
          <cell r="A1823">
            <v>1821</v>
          </cell>
          <cell r="B1823" t="str">
            <v>198411162009041002</v>
          </cell>
          <cell r="C1823" t="str">
            <v/>
          </cell>
          <cell r="D1823" t="str">
            <v>MOHAMMAD RAHADIAN</v>
          </cell>
          <cell r="E1823" t="str">
            <v/>
          </cell>
          <cell r="F1823" t="str">
            <v>S.Sos</v>
          </cell>
          <cell r="G1823" t="str">
            <v>TOLITOLI</v>
          </cell>
          <cell r="H1823" t="str">
            <v>16 - 11 - 1984</v>
          </cell>
          <cell r="I1823" t="str">
            <v>II/a</v>
          </cell>
          <cell r="J1823" t="str">
            <v>01 - 04 - 2009</v>
          </cell>
          <cell r="K1823" t="str">
            <v>01 - 01 - 2011</v>
          </cell>
          <cell r="L1823" t="str">
            <v>L</v>
          </cell>
          <cell r="M1823" t="str">
            <v>III/b</v>
          </cell>
          <cell r="N1823" t="str">
            <v>01 - 04 - 2016</v>
          </cell>
          <cell r="O1823" t="str">
            <v>4</v>
          </cell>
          <cell r="P1823" t="str">
            <v>0</v>
          </cell>
          <cell r="Q1823" t="str">
            <v/>
          </cell>
          <cell r="R1823" t="str">
            <v/>
          </cell>
          <cell r="S1823" t="str">
            <v/>
          </cell>
          <cell r="T1823" t="str">
            <v/>
          </cell>
          <cell r="U1823" t="str">
            <v/>
          </cell>
          <cell r="V1823" t="str">
            <v xml:space="preserve">OPERATOR KOMPUTER </v>
          </cell>
          <cell r="W1823" t="str">
            <v>Seksi Pembinaan Kurikulum SD Dan SMP</v>
          </cell>
          <cell r="X1823" t="str">
            <v>Bidang Pendidikan Dasar</v>
          </cell>
          <cell r="Y1823" t="str">
            <v>S-1 ILMU SOSIAL DAN ILMU POLITIK</v>
          </cell>
          <cell r="Z1823" t="str">
            <v>31-12-2009</v>
          </cell>
          <cell r="AA1823" t="str">
            <v>Aktif</v>
          </cell>
          <cell r="AB1823" t="str">
            <v>PNS Daerah Kab./Kota yang bekerja pada Kab./Kota</v>
          </cell>
          <cell r="AC1823" t="str">
            <v>Pemerintah Kab. Tolitoli</v>
          </cell>
          <cell r="AD1823" t="str">
            <v>Pemerintah Kab. Tolitoli</v>
          </cell>
        </row>
        <row r="1824">
          <cell r="A1824">
            <v>1822</v>
          </cell>
          <cell r="B1824" t="str">
            <v>196405161985031009</v>
          </cell>
          <cell r="C1824" t="str">
            <v>140168267</v>
          </cell>
          <cell r="D1824" t="str">
            <v>MAHMUD NASRUN</v>
          </cell>
          <cell r="E1824" t="str">
            <v/>
          </cell>
          <cell r="F1824" t="str">
            <v/>
          </cell>
          <cell r="G1824" t="str">
            <v>MAKASSAR</v>
          </cell>
          <cell r="H1824" t="str">
            <v>16 - 05 - 1964</v>
          </cell>
          <cell r="I1824" t="str">
            <v>II/a</v>
          </cell>
          <cell r="J1824" t="str">
            <v>01 - 03 - 1985</v>
          </cell>
          <cell r="K1824" t="str">
            <v>01 - 07 - 1986</v>
          </cell>
          <cell r="L1824" t="str">
            <v>L</v>
          </cell>
          <cell r="M1824" t="str">
            <v>III/b</v>
          </cell>
          <cell r="N1824" t="str">
            <v>01 - 04 - 2005</v>
          </cell>
          <cell r="O1824" t="str">
            <v>11</v>
          </cell>
          <cell r="P1824" t="str">
            <v>1</v>
          </cell>
          <cell r="Q1824" t="str">
            <v/>
          </cell>
          <cell r="R1824" t="str">
            <v/>
          </cell>
          <cell r="S1824" t="str">
            <v/>
          </cell>
          <cell r="T1824" t="str">
            <v/>
          </cell>
          <cell r="U1824" t="str">
            <v/>
          </cell>
          <cell r="V1824" t="str">
            <v>FUNGSIONAL UMUM</v>
          </cell>
          <cell r="W1824" t="str">
            <v>Sub Bagian Umum Dan Kepegawaian</v>
          </cell>
          <cell r="X1824" t="str">
            <v>Dinas Kesehatan</v>
          </cell>
          <cell r="Y1824" t="str">
            <v>S-1 KESEHATAN MASYARAKAT</v>
          </cell>
          <cell r="Z1824" t="str">
            <v>31-12-1996</v>
          </cell>
          <cell r="AA1824" t="str">
            <v>Aktif</v>
          </cell>
          <cell r="AB1824" t="str">
            <v>PNS Daerah Kab./Kota yang bekerja pada Kab./Kota</v>
          </cell>
          <cell r="AC1824" t="str">
            <v>Pemerintah Kab. Tolitoli</v>
          </cell>
          <cell r="AD1824" t="str">
            <v>Pemerintah Kab. Tolitoli</v>
          </cell>
        </row>
        <row r="1825">
          <cell r="A1825">
            <v>1823</v>
          </cell>
          <cell r="B1825" t="str">
            <v>197804282009041001</v>
          </cell>
          <cell r="C1825" t="str">
            <v/>
          </cell>
          <cell r="D1825" t="str">
            <v>MOHAMAD RIZAL</v>
          </cell>
          <cell r="E1825" t="str">
            <v/>
          </cell>
          <cell r="F1825" t="str">
            <v>S.Sos</v>
          </cell>
          <cell r="G1825" t="str">
            <v>PALU</v>
          </cell>
          <cell r="H1825" t="str">
            <v>28 - 04 - 1978</v>
          </cell>
          <cell r="I1825" t="str">
            <v>II/a</v>
          </cell>
          <cell r="J1825" t="str">
            <v>01 - 04 - 2009</v>
          </cell>
          <cell r="K1825" t="str">
            <v>01 - 01 - 2011</v>
          </cell>
          <cell r="L1825" t="str">
            <v>L</v>
          </cell>
          <cell r="M1825" t="str">
            <v>III/a</v>
          </cell>
          <cell r="N1825" t="str">
            <v>01 - 10 - 2015</v>
          </cell>
          <cell r="O1825" t="str">
            <v>6</v>
          </cell>
          <cell r="P1825" t="str">
            <v>2</v>
          </cell>
          <cell r="Q1825" t="str">
            <v/>
          </cell>
          <cell r="R1825" t="str">
            <v/>
          </cell>
          <cell r="S1825" t="str">
            <v/>
          </cell>
          <cell r="T1825" t="str">
            <v/>
          </cell>
          <cell r="U1825" t="str">
            <v/>
          </cell>
          <cell r="V1825" t="str">
            <v>FUNGSIONAL UMUM</v>
          </cell>
          <cell r="W1825" t="str">
            <v>Sub Bagian Keuangan Dan Aset</v>
          </cell>
          <cell r="X1825" t="str">
            <v>Sekretariat</v>
          </cell>
          <cell r="Y1825" t="str">
            <v>S-1 ILMU PEMERINTAHAN</v>
          </cell>
          <cell r="Z1825" t="str">
            <v>31-12-2011</v>
          </cell>
          <cell r="AA1825" t="str">
            <v>Aktif</v>
          </cell>
          <cell r="AB1825" t="str">
            <v>PNS Daerah Kab./Kota yang bekerja pada Kab./Kota</v>
          </cell>
          <cell r="AC1825" t="str">
            <v>Pemerintah Kab. Tolitoli</v>
          </cell>
          <cell r="AD1825" t="str">
            <v>Pemerintah Kab. Tolitoli</v>
          </cell>
        </row>
        <row r="1826">
          <cell r="A1826">
            <v>1824</v>
          </cell>
          <cell r="B1826" t="str">
            <v>197604262014092002</v>
          </cell>
          <cell r="C1826" t="str">
            <v/>
          </cell>
          <cell r="D1826" t="str">
            <v>ERNAWATI</v>
          </cell>
          <cell r="E1826" t="str">
            <v/>
          </cell>
          <cell r="F1826" t="str">
            <v>S.Ag</v>
          </cell>
          <cell r="G1826" t="str">
            <v>TOLITOLI</v>
          </cell>
          <cell r="H1826" t="str">
            <v>26 - 04 - 1976</v>
          </cell>
          <cell r="I1826" t="str">
            <v>III/a</v>
          </cell>
          <cell r="J1826" t="str">
            <v>01 - 09 - 2014</v>
          </cell>
          <cell r="K1826" t="str">
            <v>01 - 12 - 2015</v>
          </cell>
          <cell r="L1826" t="str">
            <v>P</v>
          </cell>
          <cell r="M1826" t="str">
            <v>III/a</v>
          </cell>
          <cell r="N1826" t="str">
            <v>01 - 09 - 2014</v>
          </cell>
          <cell r="O1826" t="str">
            <v>12</v>
          </cell>
          <cell r="P1826" t="str">
            <v>8</v>
          </cell>
          <cell r="Q1826" t="str">
            <v/>
          </cell>
          <cell r="R1826" t="str">
            <v/>
          </cell>
          <cell r="S1826" t="str">
            <v/>
          </cell>
          <cell r="T1826" t="str">
            <v/>
          </cell>
          <cell r="U1826" t="str">
            <v/>
          </cell>
          <cell r="V1826" t="str">
            <v>GURU SD</v>
          </cell>
          <cell r="W1826" t="str">
            <v>SDN SALAE</v>
          </cell>
          <cell r="X1826" t="str">
            <v>CABANG DISPENBUD KECAMATAN DAMPAL SELATAN</v>
          </cell>
          <cell r="Y1826" t="str">
            <v>S-1 PENDIDIKAN AGAMA ISLAM</v>
          </cell>
          <cell r="Z1826" t="str">
            <v>28-08-1999</v>
          </cell>
          <cell r="AA1826" t="str">
            <v>Aktif</v>
          </cell>
          <cell r="AB1826" t="str">
            <v>PNS Daerah Kab./Kota yang bekerja pada Kab./Kota</v>
          </cell>
          <cell r="AC1826" t="str">
            <v>Pemerintah Kab. Tolitoli</v>
          </cell>
          <cell r="AD1826" t="str">
            <v>Pemerintah Kab. Tolitoli</v>
          </cell>
        </row>
        <row r="1827">
          <cell r="A1827">
            <v>1825</v>
          </cell>
          <cell r="B1827" t="str">
            <v>197310012005012016</v>
          </cell>
          <cell r="C1827" t="str">
            <v>570017384</v>
          </cell>
          <cell r="D1827" t="str">
            <v>MULIATI</v>
          </cell>
          <cell r="E1827" t="str">
            <v/>
          </cell>
          <cell r="F1827" t="str">
            <v>S.Sos</v>
          </cell>
          <cell r="G1827" t="str">
            <v>BASSEANG</v>
          </cell>
          <cell r="H1827" t="str">
            <v>01 - 10 - 1973</v>
          </cell>
          <cell r="I1827" t="str">
            <v>II/c</v>
          </cell>
          <cell r="J1827" t="str">
            <v>01 - 01 - 2005</v>
          </cell>
          <cell r="K1827" t="str">
            <v>01 - 03 - 2006</v>
          </cell>
          <cell r="L1827" t="str">
            <v>P</v>
          </cell>
          <cell r="M1827" t="str">
            <v>III/c</v>
          </cell>
          <cell r="N1827" t="str">
            <v>01 - 04 - 2015</v>
          </cell>
          <cell r="O1827" t="str">
            <v>11</v>
          </cell>
          <cell r="P1827" t="str">
            <v>3</v>
          </cell>
          <cell r="Q1827" t="str">
            <v/>
          </cell>
          <cell r="R1827" t="str">
            <v/>
          </cell>
          <cell r="S1827" t="str">
            <v/>
          </cell>
          <cell r="T1827" t="str">
            <v/>
          </cell>
          <cell r="U1827" t="str">
            <v/>
          </cell>
          <cell r="V1827" t="str">
            <v>STAF FUNGSIONAL UMUM</v>
          </cell>
          <cell r="W1827" t="str">
            <v>Seksi Layanan, Otomatis Dan Kerjasama Perpustakaan</v>
          </cell>
          <cell r="X1827" t="str">
            <v>Dinas Perpustakaan Dan Arsip</v>
          </cell>
          <cell r="Y1827" t="str">
            <v>S-1 ILMU SOSIAL</v>
          </cell>
          <cell r="Z1827" t="str">
            <v>31-12-2000</v>
          </cell>
          <cell r="AA1827" t="str">
            <v>Aktif</v>
          </cell>
          <cell r="AB1827" t="str">
            <v>PNS Daerah Kab./Kota yang bekerja pada Kab./Kota</v>
          </cell>
          <cell r="AC1827" t="str">
            <v>Pemerintah Kab. Tolitoli</v>
          </cell>
          <cell r="AD1827" t="str">
            <v>Pemerintah Kab. Tolitoli</v>
          </cell>
        </row>
        <row r="1828">
          <cell r="A1828">
            <v>1826</v>
          </cell>
          <cell r="B1828" t="str">
            <v>198111042010011014</v>
          </cell>
          <cell r="C1828" t="str">
            <v/>
          </cell>
          <cell r="D1828" t="str">
            <v>ASHADI</v>
          </cell>
          <cell r="E1828" t="str">
            <v/>
          </cell>
          <cell r="F1828" t="str">
            <v/>
          </cell>
          <cell r="G1828" t="str">
            <v>NALU</v>
          </cell>
          <cell r="H1828" t="str">
            <v>04 - 11 - 1981</v>
          </cell>
          <cell r="I1828" t="str">
            <v>II/a</v>
          </cell>
          <cell r="J1828" t="str">
            <v>01 - 01 - 2010</v>
          </cell>
          <cell r="K1828" t="str">
            <v>01 - 01 - 2012</v>
          </cell>
          <cell r="L1828" t="str">
            <v>L</v>
          </cell>
          <cell r="M1828" t="str">
            <v>II/c</v>
          </cell>
          <cell r="N1828" t="str">
            <v>01 - 04 - 2018</v>
          </cell>
          <cell r="O1828" t="str">
            <v>13</v>
          </cell>
          <cell r="P1828" t="str">
            <v>7</v>
          </cell>
          <cell r="Q1828" t="str">
            <v/>
          </cell>
          <cell r="R1828" t="str">
            <v/>
          </cell>
          <cell r="S1828" t="str">
            <v/>
          </cell>
          <cell r="T1828" t="str">
            <v/>
          </cell>
          <cell r="U1828" t="str">
            <v/>
          </cell>
          <cell r="V1828" t="str">
            <v>BENDAHARAWAN PENGELUARAN PEMBANTU</v>
          </cell>
          <cell r="W1828" t="str">
            <v>Sub Bagian Tata Usaha</v>
          </cell>
          <cell r="X1828" t="str">
            <v>Dinas Pendidikan Dan Kebudayaan</v>
          </cell>
          <cell r="Y1828" t="str">
            <v>SMA A.3/IPS</v>
          </cell>
          <cell r="Z1828" t="str">
            <v>01-01-2002</v>
          </cell>
          <cell r="AA1828" t="str">
            <v>Aktif</v>
          </cell>
          <cell r="AB1828" t="str">
            <v>PNS Daerah Kab./Kota yang bekerja pada Kab./Kota</v>
          </cell>
          <cell r="AC1828" t="str">
            <v>Pemerintah Kab. Tolitoli</v>
          </cell>
          <cell r="AD1828" t="str">
            <v>Pemerintah Kab. Tolitoli</v>
          </cell>
        </row>
        <row r="1829">
          <cell r="A1829">
            <v>1827</v>
          </cell>
          <cell r="B1829" t="str">
            <v>196612141990021001</v>
          </cell>
          <cell r="C1829" t="str">
            <v>131877786</v>
          </cell>
          <cell r="D1829" t="str">
            <v>ALWI</v>
          </cell>
          <cell r="E1829" t="str">
            <v/>
          </cell>
          <cell r="F1829" t="str">
            <v>SPd</v>
          </cell>
          <cell r="G1829" t="str">
            <v>SONI</v>
          </cell>
          <cell r="H1829" t="str">
            <v>14 - 12 - 1966</v>
          </cell>
          <cell r="I1829" t="str">
            <v>II/c</v>
          </cell>
          <cell r="J1829" t="str">
            <v>01 - 02 - 1990</v>
          </cell>
          <cell r="K1829" t="str">
            <v>01 - 01 - 1992</v>
          </cell>
          <cell r="L1829" t="str">
            <v>L</v>
          </cell>
          <cell r="M1829" t="str">
            <v>IV/a</v>
          </cell>
          <cell r="N1829" t="str">
            <v>01 - 10 - 2007</v>
          </cell>
          <cell r="O1829" t="str">
            <v>15</v>
          </cell>
          <cell r="P1829" t="str">
            <v>8</v>
          </cell>
          <cell r="Q1829" t="str">
            <v/>
          </cell>
          <cell r="R1829" t="str">
            <v/>
          </cell>
          <cell r="S1829" t="str">
            <v/>
          </cell>
          <cell r="T1829" t="str">
            <v>27 - 03 - 2013</v>
          </cell>
          <cell r="U1829" t="str">
            <v>Pengawas Sekolah Madya</v>
          </cell>
          <cell r="V1829" t="str">
            <v/>
          </cell>
          <cell r="W1829" t="str">
            <v>Dinas Pendidikan Dan Kebudayaan</v>
          </cell>
          <cell r="X1829" t="str">
            <v>Pemerintah Kabupaten Tolitoli</v>
          </cell>
          <cell r="Y1829" t="str">
            <v>S-1 PENDIDIKAN BIOLOGI</v>
          </cell>
          <cell r="Z1829" t="str">
            <v>22-09-2000</v>
          </cell>
          <cell r="AA1829" t="str">
            <v>Aktif</v>
          </cell>
          <cell r="AB1829" t="str">
            <v>PNS Daerah Kab./Kota yang bekerja pada Kab./Kota</v>
          </cell>
          <cell r="AC1829" t="str">
            <v>Pemerintah Kab. Tolitoli</v>
          </cell>
          <cell r="AD1829" t="str">
            <v>Pemerintah Kab. Tolitoli</v>
          </cell>
        </row>
        <row r="1830">
          <cell r="A1830">
            <v>1828</v>
          </cell>
          <cell r="B1830" t="str">
            <v>196901151989111001</v>
          </cell>
          <cell r="C1830" t="str">
            <v>140242543</v>
          </cell>
          <cell r="D1830" t="str">
            <v>ABD LATIF H S</v>
          </cell>
          <cell r="E1830" t="str">
            <v/>
          </cell>
          <cell r="F1830" t="str">
            <v>A.Md.Kep</v>
          </cell>
          <cell r="G1830" t="str">
            <v>WAJO</v>
          </cell>
          <cell r="H1830" t="str">
            <v>15 - 01 - 1969</v>
          </cell>
          <cell r="I1830" t="str">
            <v>II/a</v>
          </cell>
          <cell r="J1830" t="str">
            <v>01 - 11 - 1989</v>
          </cell>
          <cell r="K1830" t="str">
            <v>01 - 11 - 1991</v>
          </cell>
          <cell r="L1830" t="str">
            <v>L</v>
          </cell>
          <cell r="M1830" t="str">
            <v>III/d</v>
          </cell>
          <cell r="N1830" t="str">
            <v>01 - 04 - 2009</v>
          </cell>
          <cell r="O1830" t="str">
            <v>14</v>
          </cell>
          <cell r="P1830" t="str">
            <v>5</v>
          </cell>
          <cell r="Q1830" t="str">
            <v/>
          </cell>
          <cell r="R1830" t="str">
            <v/>
          </cell>
          <cell r="S1830" t="str">
            <v/>
          </cell>
          <cell r="T1830" t="str">
            <v>01 - 04 - 2009</v>
          </cell>
          <cell r="U1830" t="str">
            <v>Perawat Penyelia</v>
          </cell>
          <cell r="V1830" t="str">
            <v/>
          </cell>
          <cell r="W1830" t="str">
            <v>PUSKESMAS LAMPASIO</v>
          </cell>
          <cell r="X1830" t="str">
            <v>DINAS KESEHATAN</v>
          </cell>
          <cell r="Y1830" t="str">
            <v>SEKOLAH PERAWAT KESEHATAN</v>
          </cell>
          <cell r="Z1830" t="str">
            <v>31-12-1988</v>
          </cell>
          <cell r="AA1830" t="str">
            <v>Aktif</v>
          </cell>
          <cell r="AB1830" t="str">
            <v>PNS Daerah Kab./Kota yang bekerja pada Kab./Kota</v>
          </cell>
          <cell r="AC1830" t="str">
            <v>Pemerintah Kab. Tolitoli</v>
          </cell>
          <cell r="AD1830" t="str">
            <v>Pemerintah Kab. Tolitoli</v>
          </cell>
        </row>
        <row r="1831">
          <cell r="A1831">
            <v>1829</v>
          </cell>
          <cell r="B1831" t="str">
            <v>196610242007011011</v>
          </cell>
          <cell r="C1831" t="str">
            <v>570028797</v>
          </cell>
          <cell r="D1831" t="str">
            <v>RUSLAN</v>
          </cell>
          <cell r="E1831" t="str">
            <v/>
          </cell>
          <cell r="F1831" t="str">
            <v/>
          </cell>
          <cell r="G1831" t="str">
            <v>TOLITOLI</v>
          </cell>
          <cell r="H1831" t="str">
            <v>24 - 10 - 1966</v>
          </cell>
          <cell r="I1831" t="str">
            <v>II/a</v>
          </cell>
          <cell r="J1831" t="str">
            <v>01 - 01 - 2007</v>
          </cell>
          <cell r="K1831" t="str">
            <v>01 - 10 - 2008</v>
          </cell>
          <cell r="L1831" t="str">
            <v>L</v>
          </cell>
          <cell r="M1831" t="str">
            <v>II/c</v>
          </cell>
          <cell r="N1831" t="str">
            <v>01 - 04 - 2015</v>
          </cell>
          <cell r="O1831" t="str">
            <v>17</v>
          </cell>
          <cell r="P1831" t="str">
            <v>3</v>
          </cell>
          <cell r="Q1831" t="str">
            <v/>
          </cell>
          <cell r="R1831" t="str">
            <v/>
          </cell>
          <cell r="S1831" t="str">
            <v/>
          </cell>
          <cell r="T1831" t="str">
            <v/>
          </cell>
          <cell r="U1831" t="str">
            <v/>
          </cell>
          <cell r="V1831" t="str">
            <v>FUNGSIONAL UMUM</v>
          </cell>
          <cell r="W1831" t="str">
            <v>SEKSI PEMERINTAHAN</v>
          </cell>
          <cell r="X1831" t="str">
            <v>KANTOR KECAMATAN GALANG</v>
          </cell>
          <cell r="Y1831" t="str">
            <v>SMEA PERDAGANGAN</v>
          </cell>
          <cell r="Z1831" t="str">
            <v>31-12-1989</v>
          </cell>
          <cell r="AA1831" t="str">
            <v>Aktif</v>
          </cell>
          <cell r="AB1831" t="str">
            <v>PNS Daerah Kab./Kota yang bekerja pada Kab./Kota</v>
          </cell>
          <cell r="AC1831" t="str">
            <v>Pemerintah Kab. Tolitoli</v>
          </cell>
          <cell r="AD1831" t="str">
            <v>Pemerintah Kab. Tolitoli</v>
          </cell>
        </row>
        <row r="1832">
          <cell r="A1832">
            <v>1830</v>
          </cell>
          <cell r="B1832" t="str">
            <v>196912312000121012</v>
          </cell>
          <cell r="C1832" t="str">
            <v>132282896</v>
          </cell>
          <cell r="D1832" t="str">
            <v>ABU BAKAR</v>
          </cell>
          <cell r="E1832" t="str">
            <v/>
          </cell>
          <cell r="F1832" t="str">
            <v>S.Pd.I</v>
          </cell>
          <cell r="G1832" t="str">
            <v>SOPPENG</v>
          </cell>
          <cell r="H1832" t="str">
            <v>31 - 12 - 1969</v>
          </cell>
          <cell r="I1832" t="str">
            <v>II/b</v>
          </cell>
          <cell r="J1832" t="str">
            <v>01 - 12 - 2000</v>
          </cell>
          <cell r="K1832" t="str">
            <v>01 - 04 - 2002</v>
          </cell>
          <cell r="L1832" t="str">
            <v>L</v>
          </cell>
          <cell r="M1832" t="str">
            <v>III/d</v>
          </cell>
          <cell r="N1832" t="str">
            <v>01 - 04 - 2017</v>
          </cell>
          <cell r="O1832" t="str">
            <v>14</v>
          </cell>
          <cell r="P1832" t="str">
            <v>4</v>
          </cell>
          <cell r="Q1832" t="str">
            <v/>
          </cell>
          <cell r="R1832" t="str">
            <v/>
          </cell>
          <cell r="S1832" t="str">
            <v/>
          </cell>
          <cell r="T1832" t="str">
            <v>30 - 09 - 2014</v>
          </cell>
          <cell r="U1832" t="str">
            <v>Guru Muda</v>
          </cell>
          <cell r="V1832" t="str">
            <v/>
          </cell>
          <cell r="W1832" t="str">
            <v>SDN 1 TINIGI</v>
          </cell>
          <cell r="X1832" t="str">
            <v>CABANG DISPENBUD KECAMATAN GALANG</v>
          </cell>
          <cell r="Y1832" t="str">
            <v>S-1 TARBIYAH</v>
          </cell>
          <cell r="Z1832" t="str">
            <v>31-12-2008</v>
          </cell>
          <cell r="AA1832" t="str">
            <v>Aktif</v>
          </cell>
          <cell r="AB1832" t="str">
            <v>PNS Daerah Kab./Kota yang bekerja pada Kab./Kota</v>
          </cell>
          <cell r="AC1832" t="str">
            <v>Pemerintah Kab. Tolitoli</v>
          </cell>
          <cell r="AD1832" t="str">
            <v>Pemerintah Kab. Tolitoli</v>
          </cell>
        </row>
        <row r="1833">
          <cell r="A1833">
            <v>1831</v>
          </cell>
          <cell r="B1833" t="str">
            <v>199009212017042002</v>
          </cell>
          <cell r="C1833" t="str">
            <v/>
          </cell>
          <cell r="D1833" t="str">
            <v>NURKHASANAH</v>
          </cell>
          <cell r="E1833" t="str">
            <v/>
          </cell>
          <cell r="F1833" t="str">
            <v>A.Md. Keb.</v>
          </cell>
          <cell r="G1833" t="str">
            <v>TOLITOLI</v>
          </cell>
          <cell r="H1833" t="str">
            <v>21 - 09 - 1990</v>
          </cell>
          <cell r="I1833" t="str">
            <v>II/c</v>
          </cell>
          <cell r="J1833" t="str">
            <v>01 - 04 - 2017</v>
          </cell>
          <cell r="K1833" t="str">
            <v>01 - 04 - 2018</v>
          </cell>
          <cell r="L1833" t="str">
            <v>P</v>
          </cell>
          <cell r="M1833" t="str">
            <v>II/c</v>
          </cell>
          <cell r="N1833" t="str">
            <v>01 - 04 - 2017</v>
          </cell>
          <cell r="O1833" t="str">
            <v>8</v>
          </cell>
          <cell r="P1833" t="str">
            <v>0</v>
          </cell>
          <cell r="Q1833" t="str">
            <v/>
          </cell>
          <cell r="R1833" t="str">
            <v/>
          </cell>
          <cell r="S1833" t="str">
            <v/>
          </cell>
          <cell r="T1833" t="str">
            <v/>
          </cell>
          <cell r="U1833" t="str">
            <v/>
          </cell>
          <cell r="V1833" t="str">
            <v>BIDAN</v>
          </cell>
          <cell r="W1833" t="str">
            <v>UPT Puskesmas Bangkir</v>
          </cell>
          <cell r="X1833" t="str">
            <v>Dinas Kesehatan</v>
          </cell>
          <cell r="Y1833" t="str">
            <v>D-III KEBIDANAN</v>
          </cell>
          <cell r="Z1833" t="str">
            <v>30-09-2011</v>
          </cell>
          <cell r="AA1833" t="str">
            <v>Aktif</v>
          </cell>
          <cell r="AB1833" t="str">
            <v>PNS Daerah Kab./Kota yang bekerja pada Kab./Kota</v>
          </cell>
          <cell r="AC1833" t="str">
            <v>Pemerintah Kab. Tolitoli</v>
          </cell>
          <cell r="AD1833" t="str">
            <v>Pemerintah Kab. Tolitoli</v>
          </cell>
        </row>
        <row r="1834">
          <cell r="A1834">
            <v>1832</v>
          </cell>
          <cell r="B1834" t="str">
            <v>199009212017042001</v>
          </cell>
          <cell r="C1834" t="str">
            <v/>
          </cell>
          <cell r="D1834" t="str">
            <v>HUMAIRA</v>
          </cell>
          <cell r="E1834" t="str">
            <v/>
          </cell>
          <cell r="F1834" t="str">
            <v>A.Md.Keb</v>
          </cell>
          <cell r="G1834" t="str">
            <v>PALU</v>
          </cell>
          <cell r="H1834" t="str">
            <v>21 - 09 - 1990</v>
          </cell>
          <cell r="I1834" t="str">
            <v>II/c</v>
          </cell>
          <cell r="J1834" t="str">
            <v>01 - 04 - 2017</v>
          </cell>
          <cell r="K1834" t="str">
            <v>01 - 04 - 2018</v>
          </cell>
          <cell r="L1834" t="str">
            <v>P</v>
          </cell>
          <cell r="M1834" t="str">
            <v>II/c</v>
          </cell>
          <cell r="N1834" t="str">
            <v>01 - 04 - 2017</v>
          </cell>
          <cell r="O1834" t="str">
            <v>7</v>
          </cell>
          <cell r="P1834" t="str">
            <v>6</v>
          </cell>
          <cell r="Q1834" t="str">
            <v/>
          </cell>
          <cell r="R1834" t="str">
            <v/>
          </cell>
          <cell r="S1834" t="str">
            <v/>
          </cell>
          <cell r="T1834" t="str">
            <v/>
          </cell>
          <cell r="U1834" t="str">
            <v/>
          </cell>
          <cell r="V1834" t="str">
            <v>BIDAN</v>
          </cell>
          <cell r="W1834" t="str">
            <v>UPT Puskesmas Bangkir</v>
          </cell>
          <cell r="X1834" t="str">
            <v>Dinas Kesehatan</v>
          </cell>
          <cell r="Y1834" t="str">
            <v>D-III KEBIDANAN</v>
          </cell>
          <cell r="Z1834" t="str">
            <v>30-09-2011</v>
          </cell>
          <cell r="AA1834" t="str">
            <v>Aktif</v>
          </cell>
          <cell r="AB1834" t="str">
            <v>PNS Daerah Kab./Kota yang bekerja pada Kab./Kota</v>
          </cell>
          <cell r="AC1834" t="str">
            <v>Pemerintah Kab. Tolitoli</v>
          </cell>
          <cell r="AD1834" t="str">
            <v>Pemerintah Kab. Tolitoli</v>
          </cell>
        </row>
        <row r="1835">
          <cell r="A1835">
            <v>1833</v>
          </cell>
          <cell r="B1835" t="str">
            <v>198303122008011004</v>
          </cell>
          <cell r="C1835" t="str">
            <v>570036001</v>
          </cell>
          <cell r="D1835" t="str">
            <v>DEDIYANTO D. TAUHID</v>
          </cell>
          <cell r="E1835" t="str">
            <v/>
          </cell>
          <cell r="F1835" t="str">
            <v/>
          </cell>
          <cell r="G1835" t="str">
            <v>TOLITOLI</v>
          </cell>
          <cell r="H1835" t="str">
            <v>12 - 03 - 1983</v>
          </cell>
          <cell r="I1835" t="str">
            <v>II/a</v>
          </cell>
          <cell r="J1835" t="str">
            <v>01 - 01 - 2008</v>
          </cell>
          <cell r="K1835" t="str">
            <v>01 - 12 - 2009</v>
          </cell>
          <cell r="L1835" t="str">
            <v>L</v>
          </cell>
          <cell r="M1835" t="str">
            <v>II/c</v>
          </cell>
          <cell r="N1835" t="str">
            <v>01 - 04 - 2016</v>
          </cell>
          <cell r="O1835" t="str">
            <v>12</v>
          </cell>
          <cell r="P1835" t="str">
            <v>3</v>
          </cell>
          <cell r="Q1835" t="str">
            <v/>
          </cell>
          <cell r="R1835" t="str">
            <v/>
          </cell>
          <cell r="S1835" t="str">
            <v/>
          </cell>
          <cell r="T1835" t="str">
            <v/>
          </cell>
          <cell r="U1835" t="str">
            <v/>
          </cell>
          <cell r="V1835" t="str">
            <v>PENGOLAH HIJAUAN PAKAN TERNAK</v>
          </cell>
          <cell r="W1835" t="str">
            <v>SEKSI LABORATORIUM</v>
          </cell>
          <cell r="X1835" t="str">
            <v>BIDANG KESEHATAN HEWAN</v>
          </cell>
          <cell r="Y1835" t="str">
            <v>SEKOLAH MENENGAH KEJURUAN</v>
          </cell>
          <cell r="Z1835" t="str">
            <v>20-06-2001</v>
          </cell>
          <cell r="AA1835" t="str">
            <v>Aktif</v>
          </cell>
          <cell r="AB1835" t="str">
            <v>PNS Daerah Kab./Kota yang bekerja pada Kab./Kota</v>
          </cell>
          <cell r="AC1835" t="str">
            <v>Pemerintah Kab. Tolitoli</v>
          </cell>
          <cell r="AD1835" t="str">
            <v>Pemerintah Kab. Tolitoli</v>
          </cell>
        </row>
        <row r="1836">
          <cell r="A1836">
            <v>1834</v>
          </cell>
          <cell r="B1836" t="str">
            <v>198310052007011004</v>
          </cell>
          <cell r="C1836" t="str">
            <v>570027470</v>
          </cell>
          <cell r="D1836" t="str">
            <v>IRFAN</v>
          </cell>
          <cell r="E1836" t="str">
            <v/>
          </cell>
          <cell r="F1836" t="str">
            <v>A.Md.Kep</v>
          </cell>
          <cell r="G1836" t="str">
            <v>TOLITOLI</v>
          </cell>
          <cell r="H1836" t="str">
            <v>05 - 10 - 1983</v>
          </cell>
          <cell r="I1836" t="str">
            <v>II/a</v>
          </cell>
          <cell r="J1836" t="str">
            <v>01 - 01 - 2007</v>
          </cell>
          <cell r="K1836" t="str">
            <v>01 - 10 - 2008</v>
          </cell>
          <cell r="L1836" t="str">
            <v>L</v>
          </cell>
          <cell r="M1836" t="str">
            <v>II/d</v>
          </cell>
          <cell r="N1836" t="str">
            <v>01 - 04 - 2017</v>
          </cell>
          <cell r="O1836" t="str">
            <v>14</v>
          </cell>
          <cell r="P1836" t="str">
            <v>3</v>
          </cell>
          <cell r="Q1836" t="str">
            <v/>
          </cell>
          <cell r="R1836" t="str">
            <v/>
          </cell>
          <cell r="S1836" t="str">
            <v/>
          </cell>
          <cell r="T1836" t="str">
            <v>01 - 02 - 2014</v>
          </cell>
          <cell r="U1836" t="str">
            <v>Perawat Pelaksana</v>
          </cell>
          <cell r="V1836" t="str">
            <v/>
          </cell>
          <cell r="W1836" t="str">
            <v>PUSKESMAS LAMPASIO</v>
          </cell>
          <cell r="X1836" t="str">
            <v>DINAS KESEHATAN</v>
          </cell>
          <cell r="Y1836" t="str">
            <v>D-III KEPERAWATAN</v>
          </cell>
          <cell r="Z1836" t="str">
            <v>31-12-2012</v>
          </cell>
          <cell r="AA1836" t="str">
            <v>Aktif</v>
          </cell>
          <cell r="AB1836" t="str">
            <v>PNS Daerah Kab./Kota yang bekerja pada Kab./Kota</v>
          </cell>
          <cell r="AC1836" t="str">
            <v>Pemerintah Kab. Tolitoli</v>
          </cell>
          <cell r="AD1836" t="str">
            <v>Pemerintah Kab. Tolitoli</v>
          </cell>
        </row>
        <row r="1837">
          <cell r="A1837">
            <v>1835</v>
          </cell>
          <cell r="B1837" t="str">
            <v>198109042010012009</v>
          </cell>
          <cell r="C1837" t="str">
            <v/>
          </cell>
          <cell r="D1837" t="str">
            <v>NURSIA</v>
          </cell>
          <cell r="E1837" t="str">
            <v/>
          </cell>
          <cell r="F1837" t="str">
            <v>AMKL</v>
          </cell>
          <cell r="G1837" t="str">
            <v>TOLITOLI</v>
          </cell>
          <cell r="H1837" t="str">
            <v>04 - 09 - 1981</v>
          </cell>
          <cell r="I1837" t="str">
            <v>II/c</v>
          </cell>
          <cell r="J1837" t="str">
            <v>01 - 01 - 2010</v>
          </cell>
          <cell r="K1837" t="str">
            <v>01 - 01 - 2012</v>
          </cell>
          <cell r="L1837" t="str">
            <v>P</v>
          </cell>
          <cell r="M1837" t="str">
            <v>III/a</v>
          </cell>
          <cell r="N1837" t="str">
            <v>01 - 10 - 2016</v>
          </cell>
          <cell r="O1837" t="str">
            <v>4</v>
          </cell>
          <cell r="P1837" t="str">
            <v>9</v>
          </cell>
          <cell r="Q1837" t="str">
            <v/>
          </cell>
          <cell r="R1837" t="str">
            <v/>
          </cell>
          <cell r="S1837" t="str">
            <v/>
          </cell>
          <cell r="T1837" t="str">
            <v>01 - 10 - 2016</v>
          </cell>
          <cell r="U1837" t="str">
            <v>Sanitarian Mahir / Lanjutan</v>
          </cell>
          <cell r="V1837" t="str">
            <v/>
          </cell>
          <cell r="W1837" t="str">
            <v>SEKSI PELAYANAN MEDIS DAN KEPERAWATAN</v>
          </cell>
          <cell r="X1837" t="str">
            <v>BIDANG PELAYANAN</v>
          </cell>
          <cell r="Y1837" t="str">
            <v>D-III KESEHATAN LINGKUNGAN</v>
          </cell>
          <cell r="Z1837" t="str">
            <v>31-12-2005</v>
          </cell>
          <cell r="AA1837" t="str">
            <v>Aktif</v>
          </cell>
          <cell r="AB1837" t="str">
            <v>PNS Daerah Kab./Kota yang bekerja pada Kab./Kota</v>
          </cell>
          <cell r="AC1837" t="str">
            <v>Pemerintah Kab. Tolitoli</v>
          </cell>
          <cell r="AD1837" t="str">
            <v>Pemerintah Kab. Tolitoli</v>
          </cell>
        </row>
        <row r="1838">
          <cell r="A1838">
            <v>1836</v>
          </cell>
          <cell r="B1838" t="str">
            <v>196505172014011002</v>
          </cell>
          <cell r="C1838" t="str">
            <v/>
          </cell>
          <cell r="D1838" t="str">
            <v>JUFRIADI</v>
          </cell>
          <cell r="E1838" t="str">
            <v/>
          </cell>
          <cell r="F1838" t="str">
            <v/>
          </cell>
          <cell r="G1838" t="str">
            <v>SELAYAR</v>
          </cell>
          <cell r="H1838" t="str">
            <v>17 - 05 - 1965</v>
          </cell>
          <cell r="I1838" t="str">
            <v>II/a</v>
          </cell>
          <cell r="J1838" t="str">
            <v>01 - 01 - 2014</v>
          </cell>
          <cell r="K1838" t="str">
            <v>01 - 12 - 2015</v>
          </cell>
          <cell r="L1838" t="str">
            <v>L</v>
          </cell>
          <cell r="M1838" t="str">
            <v>II/a</v>
          </cell>
          <cell r="N1838" t="str">
            <v>01 - 01 - 2014</v>
          </cell>
          <cell r="O1838" t="str">
            <v>10</v>
          </cell>
          <cell r="P1838" t="str">
            <v>7</v>
          </cell>
          <cell r="Q1838" t="str">
            <v/>
          </cell>
          <cell r="R1838" t="str">
            <v/>
          </cell>
          <cell r="S1838" t="str">
            <v/>
          </cell>
          <cell r="T1838" t="str">
            <v/>
          </cell>
          <cell r="U1838" t="str">
            <v/>
          </cell>
          <cell r="V1838" t="str">
            <v>GURU SD</v>
          </cell>
          <cell r="W1838" t="str">
            <v>SD Negeri Lutungan</v>
          </cell>
          <cell r="X1838" t="str">
            <v>Dinas Pendidikan Dan Kebudayaan</v>
          </cell>
          <cell r="Y1838" t="str">
            <v>SMA</v>
          </cell>
          <cell r="Z1838" t="str">
            <v>31-12-1984</v>
          </cell>
          <cell r="AA1838" t="str">
            <v>Aktif</v>
          </cell>
          <cell r="AB1838" t="str">
            <v>PNS Daerah Kab./Kota yang bekerja pada Kab./Kota</v>
          </cell>
          <cell r="AC1838" t="str">
            <v>Pemerintah Kab. Tolitoli</v>
          </cell>
          <cell r="AD1838" t="str">
            <v>Pemerintah Kab. Tolitoli</v>
          </cell>
        </row>
        <row r="1839">
          <cell r="A1839">
            <v>1837</v>
          </cell>
          <cell r="B1839" t="str">
            <v>196709172014092001</v>
          </cell>
          <cell r="C1839" t="str">
            <v/>
          </cell>
          <cell r="D1839" t="str">
            <v>ISENGENG</v>
          </cell>
          <cell r="E1839" t="str">
            <v/>
          </cell>
          <cell r="F1839" t="str">
            <v/>
          </cell>
          <cell r="G1839" t="str">
            <v>TOLITOLI</v>
          </cell>
          <cell r="H1839" t="str">
            <v>17 - 09 - 1967</v>
          </cell>
          <cell r="I1839" t="str">
            <v>II/a</v>
          </cell>
          <cell r="J1839" t="str">
            <v>01 - 09 - 2014</v>
          </cell>
          <cell r="K1839" t="str">
            <v>01 - 12 - 2015</v>
          </cell>
          <cell r="L1839" t="str">
            <v>P</v>
          </cell>
          <cell r="M1839" t="str">
            <v>II/a</v>
          </cell>
          <cell r="N1839" t="str">
            <v>01 - 09 - 2014</v>
          </cell>
          <cell r="O1839" t="str">
            <v>9</v>
          </cell>
          <cell r="P1839" t="str">
            <v>11</v>
          </cell>
          <cell r="Q1839" t="str">
            <v/>
          </cell>
          <cell r="R1839" t="str">
            <v/>
          </cell>
          <cell r="S1839" t="str">
            <v/>
          </cell>
          <cell r="T1839" t="str">
            <v/>
          </cell>
          <cell r="U1839" t="str">
            <v/>
          </cell>
          <cell r="V1839" t="str">
            <v>TEKNIS / ADMINISTRASI LAINNYA</v>
          </cell>
          <cell r="W1839" t="str">
            <v>KANTOR KECAMATAN OGODEIDE</v>
          </cell>
          <cell r="X1839" t="str">
            <v>Pemerintah Kabupaten Tolitoli</v>
          </cell>
          <cell r="Y1839" t="str">
            <v>SMEA TATA NIAGA</v>
          </cell>
          <cell r="Z1839" t="str">
            <v>02-06-1987</v>
          </cell>
          <cell r="AA1839" t="str">
            <v>Aktif</v>
          </cell>
          <cell r="AB1839" t="str">
            <v>PNS Daerah Kab./Kota yang bekerja pada Kab./Kota</v>
          </cell>
          <cell r="AC1839" t="str">
            <v>Pemerintah Kab. Tolitoli</v>
          </cell>
          <cell r="AD1839" t="str">
            <v>Pemerintah Kab. Tolitoli</v>
          </cell>
        </row>
        <row r="1840">
          <cell r="A1840">
            <v>1838</v>
          </cell>
          <cell r="B1840" t="str">
            <v>195808021982062003</v>
          </cell>
          <cell r="C1840" t="str">
            <v>131089870</v>
          </cell>
          <cell r="D1840" t="str">
            <v>DERIAS DEWI</v>
          </cell>
          <cell r="E1840" t="str">
            <v/>
          </cell>
          <cell r="F1840" t="str">
            <v/>
          </cell>
          <cell r="G1840" t="str">
            <v>LUWU</v>
          </cell>
          <cell r="H1840" t="str">
            <v>02 - 08 - 1958</v>
          </cell>
          <cell r="I1840" t="str">
            <v>II/a</v>
          </cell>
          <cell r="J1840" t="str">
            <v>01 - 06 - 1982</v>
          </cell>
          <cell r="K1840" t="str">
            <v>01 - 06 - 1984</v>
          </cell>
          <cell r="L1840" t="str">
            <v>P</v>
          </cell>
          <cell r="M1840" t="str">
            <v>IV/a</v>
          </cell>
          <cell r="N1840" t="str">
            <v>01 - 04 - 2012</v>
          </cell>
          <cell r="O1840" t="str">
            <v>24</v>
          </cell>
          <cell r="P1840" t="str">
            <v>10</v>
          </cell>
          <cell r="Q1840" t="str">
            <v/>
          </cell>
          <cell r="R1840" t="str">
            <v/>
          </cell>
          <cell r="S1840" t="str">
            <v/>
          </cell>
          <cell r="T1840" t="str">
            <v>01 - 04 - 2012</v>
          </cell>
          <cell r="U1840" t="str">
            <v>Guru Pembina</v>
          </cell>
          <cell r="V1840" t="str">
            <v/>
          </cell>
          <cell r="W1840" t="str">
            <v>SDN 4 LAULALANG</v>
          </cell>
          <cell r="X1840" t="str">
            <v>CABANG DISPENBUD KECAMATAN TOLITOLI UTARA</v>
          </cell>
          <cell r="Y1840" t="str">
            <v>PGA 4 TAHUN</v>
          </cell>
          <cell r="Z1840" t="str">
            <v>31-12-1979</v>
          </cell>
          <cell r="AA1840" t="str">
            <v>Aktif</v>
          </cell>
          <cell r="AB1840" t="str">
            <v>PNS Daerah Kab./Kota yang bekerja pada Kab./Kota</v>
          </cell>
          <cell r="AC1840" t="str">
            <v>Pemerintah Kab. Tolitoli</v>
          </cell>
          <cell r="AD1840" t="str">
            <v>Pemerintah Kab. Tolitoli</v>
          </cell>
        </row>
        <row r="1841">
          <cell r="A1841">
            <v>1839</v>
          </cell>
          <cell r="B1841" t="str">
            <v>198701042009042001</v>
          </cell>
          <cell r="C1841" t="str">
            <v/>
          </cell>
          <cell r="D1841" t="str">
            <v>MUHRINA SUPARDY</v>
          </cell>
          <cell r="E1841" t="str">
            <v/>
          </cell>
          <cell r="F1841" t="str">
            <v>A.Md.Kep</v>
          </cell>
          <cell r="G1841" t="str">
            <v>LAULALANG</v>
          </cell>
          <cell r="H1841" t="str">
            <v>04 - 01 - 1987</v>
          </cell>
          <cell r="I1841" t="str">
            <v>II/c</v>
          </cell>
          <cell r="J1841" t="str">
            <v>01 - 04 - 2009</v>
          </cell>
          <cell r="K1841" t="str">
            <v>01 - 01 - 2011</v>
          </cell>
          <cell r="L1841" t="str">
            <v>P</v>
          </cell>
          <cell r="M1841" t="str">
            <v>III/a</v>
          </cell>
          <cell r="N1841" t="str">
            <v>01 - 04 - 2016</v>
          </cell>
          <cell r="O1841" t="str">
            <v>5</v>
          </cell>
          <cell r="P1841" t="str">
            <v>0</v>
          </cell>
          <cell r="Q1841" t="str">
            <v/>
          </cell>
          <cell r="R1841" t="str">
            <v/>
          </cell>
          <cell r="S1841" t="str">
            <v/>
          </cell>
          <cell r="T1841" t="str">
            <v>01 - 04 - 2016</v>
          </cell>
          <cell r="U1841" t="str">
            <v>Perawat Pelaksana Lanjutan</v>
          </cell>
          <cell r="V1841" t="str">
            <v/>
          </cell>
          <cell r="W1841" t="str">
            <v>PUSKESMAS LAULALANG</v>
          </cell>
          <cell r="X1841" t="str">
            <v>DINAS KESEHATAN</v>
          </cell>
          <cell r="Y1841" t="str">
            <v>D-III KEPERAWATAN</v>
          </cell>
          <cell r="Z1841" t="str">
            <v>31-12-2008</v>
          </cell>
          <cell r="AA1841" t="str">
            <v>Aktif</v>
          </cell>
          <cell r="AB1841" t="str">
            <v>PNS Daerah Kab./Kota yang bekerja pada Kab./Kota</v>
          </cell>
          <cell r="AC1841" t="str">
            <v>Pemerintah Kab. Tolitoli</v>
          </cell>
          <cell r="AD1841" t="str">
            <v>Pemerintah Kab. Tolitoli</v>
          </cell>
        </row>
        <row r="1842">
          <cell r="A1842">
            <v>1840</v>
          </cell>
          <cell r="B1842" t="str">
            <v>196304021983071001</v>
          </cell>
          <cell r="C1842" t="str">
            <v>131057106</v>
          </cell>
          <cell r="D1842" t="str">
            <v>ISMAIL  H KOTAE K</v>
          </cell>
          <cell r="E1842" t="str">
            <v/>
          </cell>
          <cell r="F1842" t="str">
            <v/>
          </cell>
          <cell r="G1842" t="str">
            <v>BUOL</v>
          </cell>
          <cell r="H1842" t="str">
            <v>02 - 04 - 1963</v>
          </cell>
          <cell r="I1842" t="str">
            <v>II/a</v>
          </cell>
          <cell r="J1842" t="str">
            <v>01 - 07 - 1983</v>
          </cell>
          <cell r="K1842" t="str">
            <v>01 - 07 - 1985</v>
          </cell>
          <cell r="L1842" t="str">
            <v>L</v>
          </cell>
          <cell r="M1842" t="str">
            <v>IV/a</v>
          </cell>
          <cell r="N1842" t="str">
            <v>01 - 04 - 2006</v>
          </cell>
          <cell r="O1842" t="str">
            <v>17</v>
          </cell>
          <cell r="P1842" t="str">
            <v>9</v>
          </cell>
          <cell r="Q1842" t="str">
            <v/>
          </cell>
          <cell r="R1842" t="str">
            <v/>
          </cell>
          <cell r="S1842" t="str">
            <v/>
          </cell>
          <cell r="T1842" t="str">
            <v>11 - 03 - 2015</v>
          </cell>
          <cell r="U1842" t="str">
            <v>Guru Pembina</v>
          </cell>
          <cell r="V1842" t="str">
            <v/>
          </cell>
          <cell r="W1842" t="str">
            <v>SDN 1 DONGKO</v>
          </cell>
          <cell r="X1842" t="str">
            <v>CABANG DISPENBUD KECAMATAN DAMPAL SELATAN</v>
          </cell>
          <cell r="Y1842" t="str">
            <v>SPG PENDIDIKAN SD</v>
          </cell>
          <cell r="Z1842" t="str">
            <v>31-12-1983</v>
          </cell>
          <cell r="AA1842" t="str">
            <v>Aktif</v>
          </cell>
          <cell r="AB1842" t="str">
            <v>PNS Daerah Kab./Kota yang bekerja pada Kab./Kota</v>
          </cell>
          <cell r="AC1842" t="str">
            <v>Pemerintah Kab. Tolitoli</v>
          </cell>
          <cell r="AD1842" t="str">
            <v>Pemerintah Kab. Tolitoli</v>
          </cell>
        </row>
        <row r="1843">
          <cell r="A1843">
            <v>1841</v>
          </cell>
          <cell r="B1843" t="str">
            <v>197811142010011009</v>
          </cell>
          <cell r="C1843" t="str">
            <v/>
          </cell>
          <cell r="D1843" t="str">
            <v>MOHAMMAD</v>
          </cell>
          <cell r="E1843" t="str">
            <v/>
          </cell>
          <cell r="F1843" t="str">
            <v>S.P</v>
          </cell>
          <cell r="G1843" t="str">
            <v>TOLITOLI</v>
          </cell>
          <cell r="H1843" t="str">
            <v>14 - 11 - 1978</v>
          </cell>
          <cell r="I1843" t="str">
            <v>II/a</v>
          </cell>
          <cell r="J1843" t="str">
            <v>01 - 01 - 2010</v>
          </cell>
          <cell r="K1843" t="str">
            <v>01 - 01 - 2012</v>
          </cell>
          <cell r="L1843" t="str">
            <v>L</v>
          </cell>
          <cell r="M1843" t="str">
            <v>III/a</v>
          </cell>
          <cell r="N1843" t="str">
            <v>01 - 04 - 2015</v>
          </cell>
          <cell r="O1843" t="str">
            <v>5</v>
          </cell>
          <cell r="P1843" t="str">
            <v>3</v>
          </cell>
          <cell r="Q1843" t="str">
            <v/>
          </cell>
          <cell r="R1843" t="str">
            <v/>
          </cell>
          <cell r="S1843" t="str">
            <v/>
          </cell>
          <cell r="T1843" t="str">
            <v/>
          </cell>
          <cell r="U1843" t="str">
            <v/>
          </cell>
          <cell r="V1843" t="str">
            <v>BENDAHARA PENGELUARAN</v>
          </cell>
          <cell r="W1843" t="str">
            <v>Sub Bagian Keuangan Dan Aset</v>
          </cell>
          <cell r="X1843" t="str">
            <v>Badan Kepegawaian Dan Pengembangan Sumber Daya Manusia</v>
          </cell>
          <cell r="Y1843" t="str">
            <v>S-1 sosial ekonomi pertanian</v>
          </cell>
          <cell r="Z1843" t="str">
            <v>31-12-2006</v>
          </cell>
          <cell r="AA1843" t="str">
            <v>Aktif</v>
          </cell>
          <cell r="AB1843" t="str">
            <v>PNS Daerah Kab./Kota yang bekerja pada Kab./Kota</v>
          </cell>
          <cell r="AC1843" t="str">
            <v>Pemerintah Kab. Tolitoli</v>
          </cell>
          <cell r="AD1843" t="str">
            <v>Pemerintah Kab. Tolitoli</v>
          </cell>
        </row>
        <row r="1844">
          <cell r="A1844">
            <v>1842</v>
          </cell>
          <cell r="B1844" t="str">
            <v>198208192006042021</v>
          </cell>
          <cell r="C1844" t="str">
            <v>570021350</v>
          </cell>
          <cell r="D1844" t="str">
            <v>INDAH SARI</v>
          </cell>
          <cell r="E1844" t="str">
            <v/>
          </cell>
          <cell r="F1844" t="str">
            <v>S.Kep.Ns</v>
          </cell>
          <cell r="G1844" t="str">
            <v>BARRU</v>
          </cell>
          <cell r="H1844" t="str">
            <v>19 - 08 - 1982</v>
          </cell>
          <cell r="I1844" t="str">
            <v>II/c</v>
          </cell>
          <cell r="J1844" t="str">
            <v>01 - 04 - 2006</v>
          </cell>
          <cell r="K1844" t="str">
            <v>01 - 10 - 2007</v>
          </cell>
          <cell r="L1844" t="str">
            <v>P</v>
          </cell>
          <cell r="M1844" t="str">
            <v>III/b</v>
          </cell>
          <cell r="N1844" t="str">
            <v>01 - 10 - 2017</v>
          </cell>
          <cell r="O1844" t="str">
            <v>10</v>
          </cell>
          <cell r="P1844" t="str">
            <v>11</v>
          </cell>
          <cell r="Q1844" t="str">
            <v/>
          </cell>
          <cell r="R1844" t="str">
            <v/>
          </cell>
          <cell r="S1844" t="str">
            <v/>
          </cell>
          <cell r="T1844" t="str">
            <v>01 - 04 - 2015</v>
          </cell>
          <cell r="U1844" t="str">
            <v>Perawat Pelaksana Lanjutan</v>
          </cell>
          <cell r="V1844" t="str">
            <v/>
          </cell>
          <cell r="W1844" t="str">
            <v>PUSKESMAS KOTA</v>
          </cell>
          <cell r="X1844" t="str">
            <v>DINAS KESEHATAN</v>
          </cell>
          <cell r="Y1844" t="str">
            <v>S-1 ILMU KEPERAWATAN</v>
          </cell>
          <cell r="Z1844" t="str">
            <v>31-12-2013</v>
          </cell>
          <cell r="AA1844" t="str">
            <v>Aktif</v>
          </cell>
          <cell r="AB1844" t="str">
            <v>PNS Daerah Kab./Kota yang bekerja pada Kab./Kota</v>
          </cell>
          <cell r="AC1844" t="str">
            <v>Pemerintah Kab. Tolitoli</v>
          </cell>
          <cell r="AD1844" t="str">
            <v>Pemerintah Kab. Tolitoli</v>
          </cell>
        </row>
        <row r="1845">
          <cell r="A1845">
            <v>1843</v>
          </cell>
          <cell r="B1845" t="str">
            <v>196509171988032009</v>
          </cell>
          <cell r="C1845" t="str">
            <v>131743588</v>
          </cell>
          <cell r="D1845" t="str">
            <v>YULIN H. LARADA</v>
          </cell>
          <cell r="E1845" t="str">
            <v/>
          </cell>
          <cell r="F1845" t="str">
            <v>A.Ma.Pd</v>
          </cell>
          <cell r="G1845" t="str">
            <v>TOLITOLI</v>
          </cell>
          <cell r="H1845" t="str">
            <v>17 - 09 - 1965</v>
          </cell>
          <cell r="I1845" t="str">
            <v>II/a</v>
          </cell>
          <cell r="J1845" t="str">
            <v>01 - 03 - 1988</v>
          </cell>
          <cell r="K1845" t="str">
            <v>01 - 03 - 1990</v>
          </cell>
          <cell r="L1845" t="str">
            <v>P</v>
          </cell>
          <cell r="M1845" t="str">
            <v>III/b</v>
          </cell>
          <cell r="N1845" t="str">
            <v>01 - 04 - 2011</v>
          </cell>
          <cell r="O1845" t="str">
            <v>18</v>
          </cell>
          <cell r="P1845" t="str">
            <v>1</v>
          </cell>
          <cell r="Q1845" t="str">
            <v/>
          </cell>
          <cell r="R1845" t="str">
            <v/>
          </cell>
          <cell r="S1845" t="str">
            <v/>
          </cell>
          <cell r="T1845" t="str">
            <v>06 - 09 - 2013</v>
          </cell>
          <cell r="U1845" t="str">
            <v>Guru Madya Tingkat. I</v>
          </cell>
          <cell r="V1845" t="str">
            <v/>
          </cell>
          <cell r="W1845" t="str">
            <v>SDN 2 LAKUAN TOLITOLI</v>
          </cell>
          <cell r="X1845" t="str">
            <v>CABANG DISPENBUD KECAMATAN TOLITOLI UTARA</v>
          </cell>
          <cell r="Y1845" t="str">
            <v>DIPLOMA II</v>
          </cell>
          <cell r="Z1845" t="str">
            <v>01-03-2005</v>
          </cell>
          <cell r="AA1845" t="str">
            <v>Aktif</v>
          </cell>
          <cell r="AB1845" t="str">
            <v>PNS Daerah Kab./Kota yang bekerja pada Kab./Kota</v>
          </cell>
          <cell r="AC1845" t="str">
            <v>Pemerintah Kab. Tolitoli</v>
          </cell>
          <cell r="AD1845" t="str">
            <v>Pemerintah Kab. Tolitoli</v>
          </cell>
        </row>
        <row r="1846">
          <cell r="A1846">
            <v>1844</v>
          </cell>
          <cell r="B1846" t="str">
            <v>198805052010012021</v>
          </cell>
          <cell r="C1846" t="str">
            <v/>
          </cell>
          <cell r="D1846" t="str">
            <v>EKA PURWASI B.TAUHID</v>
          </cell>
          <cell r="E1846" t="str">
            <v/>
          </cell>
          <cell r="F1846" t="str">
            <v>S.Pd</v>
          </cell>
          <cell r="G1846" t="str">
            <v>TOLITOLI</v>
          </cell>
          <cell r="H1846" t="str">
            <v>05 - 05 - 1988</v>
          </cell>
          <cell r="I1846" t="str">
            <v>III/a</v>
          </cell>
          <cell r="J1846" t="str">
            <v>01 - 01 - 2010</v>
          </cell>
          <cell r="K1846" t="str">
            <v>01 - 01 - 2012</v>
          </cell>
          <cell r="L1846" t="str">
            <v>P</v>
          </cell>
          <cell r="M1846" t="str">
            <v>III/b</v>
          </cell>
          <cell r="N1846" t="str">
            <v>01 - 10 - 2016</v>
          </cell>
          <cell r="O1846" t="str">
            <v>6</v>
          </cell>
          <cell r="P1846" t="str">
            <v>9</v>
          </cell>
          <cell r="Q1846" t="str">
            <v/>
          </cell>
          <cell r="R1846" t="str">
            <v/>
          </cell>
          <cell r="S1846" t="str">
            <v/>
          </cell>
          <cell r="T1846" t="str">
            <v>01 - 01 - 2012</v>
          </cell>
          <cell r="U1846" t="str">
            <v>Guru Pertama</v>
          </cell>
          <cell r="V1846" t="str">
            <v/>
          </cell>
          <cell r="W1846" t="str">
            <v>SMP Negeri 1 Basidondo</v>
          </cell>
          <cell r="X1846" t="str">
            <v>Dinas Pendidikan Dan Kebudayaan</v>
          </cell>
          <cell r="Y1846" t="str">
            <v>S-1 TEKNOLOGI PENDIDIKAN</v>
          </cell>
          <cell r="Z1846" t="str">
            <v>31-12-2009</v>
          </cell>
          <cell r="AA1846" t="str">
            <v>Aktif</v>
          </cell>
          <cell r="AB1846" t="str">
            <v>PNS Daerah Kab./Kota yang bekerja pada Kab./Kota</v>
          </cell>
          <cell r="AC1846" t="str">
            <v>Pemerintah Kab. Tolitoli</v>
          </cell>
          <cell r="AD1846" t="str">
            <v>Pemerintah Kab. Tolitoli</v>
          </cell>
        </row>
        <row r="1847">
          <cell r="A1847">
            <v>1845</v>
          </cell>
          <cell r="B1847" t="str">
            <v>198805052010012020</v>
          </cell>
          <cell r="C1847" t="str">
            <v/>
          </cell>
          <cell r="D1847" t="str">
            <v>ANIKA ARISFAWAIDA</v>
          </cell>
          <cell r="E1847" t="str">
            <v/>
          </cell>
          <cell r="F1847" t="str">
            <v>A. Md. Kep</v>
          </cell>
          <cell r="G1847" t="str">
            <v>BLITAR</v>
          </cell>
          <cell r="H1847" t="str">
            <v>05 - 05 - 1988</v>
          </cell>
          <cell r="I1847" t="str">
            <v>II/c</v>
          </cell>
          <cell r="J1847" t="str">
            <v>01 - 01 - 2010</v>
          </cell>
          <cell r="K1847" t="str">
            <v>01 - 01 - 2012</v>
          </cell>
          <cell r="L1847" t="str">
            <v>P</v>
          </cell>
          <cell r="M1847" t="str">
            <v>III/a</v>
          </cell>
          <cell r="N1847" t="str">
            <v>01 - 04 - 2017</v>
          </cell>
          <cell r="O1847" t="str">
            <v>5</v>
          </cell>
          <cell r="P1847" t="str">
            <v>3</v>
          </cell>
          <cell r="Q1847" t="str">
            <v/>
          </cell>
          <cell r="R1847" t="str">
            <v/>
          </cell>
          <cell r="S1847" t="str">
            <v/>
          </cell>
          <cell r="T1847" t="str">
            <v>01 - 04 - 2017</v>
          </cell>
          <cell r="U1847" t="str">
            <v>Perawat Mahir</v>
          </cell>
          <cell r="V1847" t="str">
            <v/>
          </cell>
          <cell r="W1847" t="str">
            <v>UPT Puskesmas Galang</v>
          </cell>
          <cell r="X1847" t="str">
            <v>Dinas Kesehatan</v>
          </cell>
          <cell r="Y1847" t="str">
            <v>D-III KEPERAWATAN</v>
          </cell>
          <cell r="Z1847" t="str">
            <v>31-12-2009</v>
          </cell>
          <cell r="AA1847" t="str">
            <v>Aktif</v>
          </cell>
          <cell r="AB1847" t="str">
            <v>PNS Daerah Kab./Kota yang bekerja pada Kab./Kota</v>
          </cell>
          <cell r="AC1847" t="str">
            <v>Pemerintah Kab. Tolitoli</v>
          </cell>
          <cell r="AD1847" t="str">
            <v>Pemerintah Kab. Tolitoli</v>
          </cell>
        </row>
        <row r="1848">
          <cell r="A1848">
            <v>1846</v>
          </cell>
          <cell r="B1848" t="str">
            <v>197804242005011012</v>
          </cell>
          <cell r="C1848" t="str">
            <v>570017267</v>
          </cell>
          <cell r="D1848" t="str">
            <v>SYAIFUL BAHRI</v>
          </cell>
          <cell r="E1848" t="str">
            <v/>
          </cell>
          <cell r="F1848" t="str">
            <v>A.MA, PD</v>
          </cell>
          <cell r="G1848" t="str">
            <v>TOLITOLI</v>
          </cell>
          <cell r="H1848" t="str">
            <v>24 - 04 - 1978</v>
          </cell>
          <cell r="I1848" t="str">
            <v>II/b</v>
          </cell>
          <cell r="J1848" t="str">
            <v>01 - 01 - 2005</v>
          </cell>
          <cell r="K1848" t="str">
            <v>01 - 01 - 2013</v>
          </cell>
          <cell r="L1848" t="str">
            <v>L</v>
          </cell>
          <cell r="M1848" t="str">
            <v>II/c</v>
          </cell>
          <cell r="N1848" t="str">
            <v>01 - 10 - 2011</v>
          </cell>
          <cell r="O1848" t="str">
            <v>9</v>
          </cell>
          <cell r="P1848" t="str">
            <v>9</v>
          </cell>
          <cell r="Q1848" t="str">
            <v/>
          </cell>
          <cell r="R1848" t="str">
            <v/>
          </cell>
          <cell r="S1848" t="str">
            <v/>
          </cell>
          <cell r="T1848" t="str">
            <v>01 - 10 - 2011</v>
          </cell>
          <cell r="U1848" t="str">
            <v>Guru Muda</v>
          </cell>
          <cell r="V1848" t="str">
            <v/>
          </cell>
          <cell r="W1848" t="str">
            <v>SD Negeri 2 Salumbia</v>
          </cell>
          <cell r="X1848" t="str">
            <v>Dinas Pendidikan Dan Kebudayaan</v>
          </cell>
          <cell r="Y1848" t="str">
            <v>D-II PENJASKES OLAHRAGA</v>
          </cell>
          <cell r="Z1848" t="str">
            <v>31-12-2002</v>
          </cell>
          <cell r="AA1848" t="str">
            <v>Aktif</v>
          </cell>
          <cell r="AB1848" t="str">
            <v>PNS Daerah Kab./Kota yang bekerja pada Kab./Kota</v>
          </cell>
          <cell r="AC1848" t="str">
            <v>Pemerintah Kab. Tolitoli</v>
          </cell>
          <cell r="AD1848" t="str">
            <v>Pemerintah Kab. Tolitoli</v>
          </cell>
        </row>
        <row r="1849">
          <cell r="A1849">
            <v>1847</v>
          </cell>
          <cell r="B1849" t="str">
            <v>196805081991041001</v>
          </cell>
          <cell r="C1849" t="str">
            <v>131896623</v>
          </cell>
          <cell r="D1849" t="str">
            <v>MALUDIN</v>
          </cell>
          <cell r="E1849" t="str">
            <v/>
          </cell>
          <cell r="F1849" t="str">
            <v>A.Ma.Pd</v>
          </cell>
          <cell r="G1849" t="str">
            <v>TOLITOLI</v>
          </cell>
          <cell r="H1849" t="str">
            <v>08 - 05 - 1968</v>
          </cell>
          <cell r="I1849" t="str">
            <v>II/a</v>
          </cell>
          <cell r="J1849" t="str">
            <v>01 - 04 - 1991</v>
          </cell>
          <cell r="K1849" t="str">
            <v>01 - 06 - 1992</v>
          </cell>
          <cell r="L1849" t="str">
            <v>L</v>
          </cell>
          <cell r="M1849" t="str">
            <v>IV/a</v>
          </cell>
          <cell r="N1849" t="str">
            <v>01 - 10 - 2014</v>
          </cell>
          <cell r="O1849" t="str">
            <v>18</v>
          </cell>
          <cell r="P1849" t="str">
            <v>6</v>
          </cell>
          <cell r="Q1849" t="str">
            <v/>
          </cell>
          <cell r="R1849" t="str">
            <v/>
          </cell>
          <cell r="S1849" t="str">
            <v/>
          </cell>
          <cell r="T1849" t="str">
            <v>01 - 10 - 2014</v>
          </cell>
          <cell r="U1849" t="str">
            <v>Guru Madya</v>
          </cell>
          <cell r="V1849" t="str">
            <v/>
          </cell>
          <cell r="W1849" t="str">
            <v>SMP NEGERI 1 TOLITOLI</v>
          </cell>
          <cell r="X1849" t="str">
            <v>CABANG DISPENBUD KECAMATAN BAOLAN</v>
          </cell>
          <cell r="Y1849" t="str">
            <v>D-II/A-II OLAH RAGA DAN KESEHATAN</v>
          </cell>
          <cell r="Z1849" t="str">
            <v>31-12-2002</v>
          </cell>
          <cell r="AA1849" t="str">
            <v>Aktif</v>
          </cell>
          <cell r="AB1849" t="str">
            <v>PNS Daerah Kab./Kota yang bekerja pada Kab./Kota</v>
          </cell>
          <cell r="AC1849" t="str">
            <v>Pemerintah Kab. Tolitoli</v>
          </cell>
          <cell r="AD1849" t="str">
            <v>Pemerintah Kab. Tolitoli</v>
          </cell>
        </row>
        <row r="1850">
          <cell r="A1850">
            <v>1848</v>
          </cell>
          <cell r="B1850" t="str">
            <v>198804042010011001</v>
          </cell>
          <cell r="C1850" t="str">
            <v/>
          </cell>
          <cell r="D1850" t="str">
            <v>SAMVEL</v>
          </cell>
          <cell r="E1850" t="str">
            <v/>
          </cell>
          <cell r="F1850" t="str">
            <v>S.ST</v>
          </cell>
          <cell r="G1850" t="str">
            <v>TOLITOLI</v>
          </cell>
          <cell r="H1850" t="str">
            <v>04 - 04 - 1988</v>
          </cell>
          <cell r="I1850" t="str">
            <v>II/c</v>
          </cell>
          <cell r="J1850" t="str">
            <v>01 - 01 - 2010</v>
          </cell>
          <cell r="K1850" t="str">
            <v>01 - 01 - 2012</v>
          </cell>
          <cell r="L1850" t="str">
            <v>L</v>
          </cell>
          <cell r="M1850" t="str">
            <v>III/c</v>
          </cell>
          <cell r="N1850" t="str">
            <v>01 - 04 - 2018</v>
          </cell>
          <cell r="O1850" t="str">
            <v>6</v>
          </cell>
          <cell r="P1850" t="str">
            <v>3</v>
          </cell>
          <cell r="Q1850" t="str">
            <v/>
          </cell>
          <cell r="R1850" t="str">
            <v/>
          </cell>
          <cell r="S1850" t="str">
            <v/>
          </cell>
          <cell r="T1850" t="str">
            <v>01 - 04 - 2018</v>
          </cell>
          <cell r="U1850" t="str">
            <v>Pranata Laboratorium Kesehatan Ahli Muda / Kesehatan Muda</v>
          </cell>
          <cell r="V1850" t="str">
            <v/>
          </cell>
          <cell r="W1850" t="str">
            <v>Sub Bidang Patologi Klinik Dan Radiologi</v>
          </cell>
          <cell r="X1850" t="str">
            <v>BIDANG PENUNJANG  MEDIS</v>
          </cell>
          <cell r="Y1850" t="str">
            <v>D-IV ANALIS KESEHATAN</v>
          </cell>
          <cell r="Z1850" t="str">
            <v>01-01-2010</v>
          </cell>
          <cell r="AA1850" t="str">
            <v>Aktif</v>
          </cell>
          <cell r="AB1850" t="str">
            <v>PNS Daerah Kab./Kota yang bekerja pada Kab./Kota</v>
          </cell>
          <cell r="AC1850" t="str">
            <v>Pemerintah Kab. Tolitoli</v>
          </cell>
          <cell r="AD1850" t="str">
            <v>Pemerintah Kab. Tolitoli</v>
          </cell>
        </row>
        <row r="1851">
          <cell r="A1851">
            <v>1849</v>
          </cell>
          <cell r="B1851" t="str">
            <v>196912312007011105</v>
          </cell>
          <cell r="C1851" t="str">
            <v>570028819</v>
          </cell>
          <cell r="D1851" t="str">
            <v>JAWAHIR</v>
          </cell>
          <cell r="E1851" t="str">
            <v/>
          </cell>
          <cell r="F1851" t="str">
            <v/>
          </cell>
          <cell r="G1851" t="str">
            <v/>
          </cell>
          <cell r="H1851" t="str">
            <v>31 - 12 - 1969</v>
          </cell>
          <cell r="I1851" t="str">
            <v>II/a</v>
          </cell>
          <cell r="J1851" t="str">
            <v>01 - 01 - 2007</v>
          </cell>
          <cell r="K1851" t="str">
            <v>01 - 10 - 2008</v>
          </cell>
          <cell r="L1851" t="str">
            <v>L</v>
          </cell>
          <cell r="M1851" t="str">
            <v>II/b</v>
          </cell>
          <cell r="N1851" t="str">
            <v>01 - 10 - 2012</v>
          </cell>
          <cell r="O1851" t="str">
            <v>9</v>
          </cell>
          <cell r="P1851" t="str">
            <v>9</v>
          </cell>
          <cell r="Q1851" t="str">
            <v/>
          </cell>
          <cell r="R1851" t="str">
            <v/>
          </cell>
          <cell r="S1851" t="str">
            <v/>
          </cell>
          <cell r="T1851" t="str">
            <v>01 - 10 - 2012</v>
          </cell>
          <cell r="U1851" t="str">
            <v>Guru Pratama Tingkat. I</v>
          </cell>
          <cell r="V1851" t="str">
            <v/>
          </cell>
          <cell r="W1851" t="str">
            <v>SDN 2 MALALA</v>
          </cell>
          <cell r="X1851" t="str">
            <v>CABANG DISPENBUD KECAMATAN DONDO</v>
          </cell>
          <cell r="Y1851" t="str">
            <v>SPG PENDIDIKAN SD</v>
          </cell>
          <cell r="Z1851" t="str">
            <v>31-12-1987</v>
          </cell>
          <cell r="AA1851" t="str">
            <v>Aktif</v>
          </cell>
          <cell r="AB1851" t="str">
            <v>PNS Daerah Kab./Kota yang bekerja pada Kab./Kota</v>
          </cell>
          <cell r="AC1851" t="str">
            <v>Pemerintah Kab. Tolitoli</v>
          </cell>
          <cell r="AD1851" t="str">
            <v>Pemerintah Kab. Tolitoli</v>
          </cell>
        </row>
        <row r="1852">
          <cell r="A1852">
            <v>1850</v>
          </cell>
          <cell r="B1852" t="str">
            <v>198304132008012006</v>
          </cell>
          <cell r="C1852" t="str">
            <v>570035987</v>
          </cell>
          <cell r="D1852" t="str">
            <v>RAHMI K. PALOPO</v>
          </cell>
          <cell r="E1852" t="str">
            <v/>
          </cell>
          <cell r="F1852" t="str">
            <v>S.SOS</v>
          </cell>
          <cell r="G1852" t="str">
            <v>TOLITOLI</v>
          </cell>
          <cell r="H1852" t="str">
            <v>13 - 04 - 1983</v>
          </cell>
          <cell r="I1852" t="str">
            <v>II/a</v>
          </cell>
          <cell r="J1852" t="str">
            <v>01 - 01 - 2008</v>
          </cell>
          <cell r="K1852" t="str">
            <v>01 - 12 - 2009</v>
          </cell>
          <cell r="L1852" t="str">
            <v>P</v>
          </cell>
          <cell r="M1852" t="str">
            <v>III/b</v>
          </cell>
          <cell r="N1852" t="str">
            <v>01 - 04 - 2015</v>
          </cell>
          <cell r="O1852" t="str">
            <v>6</v>
          </cell>
          <cell r="P1852" t="str">
            <v>3</v>
          </cell>
          <cell r="Q1852" t="str">
            <v/>
          </cell>
          <cell r="R1852" t="str">
            <v/>
          </cell>
          <cell r="S1852" t="str">
            <v/>
          </cell>
          <cell r="T1852" t="str">
            <v/>
          </cell>
          <cell r="U1852" t="str">
            <v/>
          </cell>
          <cell r="V1852" t="str">
            <v>FUNGSIONAL UMUM</v>
          </cell>
          <cell r="W1852" t="str">
            <v>Seksi Pemanfaatan Ruang</v>
          </cell>
          <cell r="X1852" t="str">
            <v>Bidang Pengawasan Dan Pengendalian</v>
          </cell>
          <cell r="Y1852" t="str">
            <v>S-1 ILMU ADMINISTRASI NEGARA</v>
          </cell>
          <cell r="Z1852" t="str">
            <v>31-12-2007</v>
          </cell>
          <cell r="AA1852" t="str">
            <v>Aktif</v>
          </cell>
          <cell r="AB1852" t="str">
            <v>PNS Daerah Kab./Kota yang bekerja pada Kab./Kota</v>
          </cell>
          <cell r="AC1852" t="str">
            <v>Pemerintah Kab. Tolitoli</v>
          </cell>
          <cell r="AD1852" t="str">
            <v>Pemerintah Kab. Tolitoli</v>
          </cell>
        </row>
        <row r="1853">
          <cell r="A1853">
            <v>1851</v>
          </cell>
          <cell r="B1853" t="str">
            <v>197111251992032004</v>
          </cell>
          <cell r="C1853" t="str">
            <v>140288884</v>
          </cell>
          <cell r="D1853" t="str">
            <v>SEHA A AL IDRUS</v>
          </cell>
          <cell r="E1853" t="str">
            <v/>
          </cell>
          <cell r="F1853" t="str">
            <v>A.Md.Keb</v>
          </cell>
          <cell r="G1853" t="str">
            <v>BUOL</v>
          </cell>
          <cell r="H1853" t="str">
            <v>25 - 11 - 1971</v>
          </cell>
          <cell r="I1853" t="str">
            <v>II/a</v>
          </cell>
          <cell r="J1853" t="str">
            <v>01 - 03 - 1992</v>
          </cell>
          <cell r="K1853" t="str">
            <v>01 - 10 - 1993</v>
          </cell>
          <cell r="L1853" t="str">
            <v>P</v>
          </cell>
          <cell r="M1853" t="str">
            <v>III/d</v>
          </cell>
          <cell r="N1853" t="str">
            <v>01 - 04 - 2011</v>
          </cell>
          <cell r="O1853" t="str">
            <v>14</v>
          </cell>
          <cell r="P1853" t="str">
            <v>1</v>
          </cell>
          <cell r="Q1853" t="str">
            <v/>
          </cell>
          <cell r="R1853" t="str">
            <v/>
          </cell>
          <cell r="S1853" t="str">
            <v/>
          </cell>
          <cell r="T1853" t="str">
            <v>01 - 04 - 2011</v>
          </cell>
          <cell r="U1853" t="str">
            <v>Bidan Penyelia</v>
          </cell>
          <cell r="V1853" t="str">
            <v/>
          </cell>
          <cell r="W1853" t="str">
            <v>Sub Bidang Pelayanan Medis Dan Keperawatan</v>
          </cell>
          <cell r="X1853" t="str">
            <v>BIDANG PELAYANAN</v>
          </cell>
          <cell r="Y1853" t="str">
            <v>D-III KEBIDANAN</v>
          </cell>
          <cell r="Z1853" t="str">
            <v>08-08-2015</v>
          </cell>
          <cell r="AA1853" t="str">
            <v>Aktif</v>
          </cell>
          <cell r="AB1853" t="str">
            <v>PNS Daerah Kab./Kota yang bekerja pada Kab./Kota</v>
          </cell>
          <cell r="AC1853" t="str">
            <v>Pemerintah Kab. Tolitoli</v>
          </cell>
          <cell r="AD1853" t="str">
            <v>Pemerintah Kab. Tolitoli</v>
          </cell>
        </row>
        <row r="1854">
          <cell r="A1854">
            <v>1852</v>
          </cell>
          <cell r="B1854" t="str">
            <v>197608012006042027</v>
          </cell>
          <cell r="C1854" t="str">
            <v>570021467</v>
          </cell>
          <cell r="D1854" t="str">
            <v>DEBBY AGUSTA AMIR</v>
          </cell>
          <cell r="E1854" t="str">
            <v/>
          </cell>
          <cell r="F1854" t="str">
            <v/>
          </cell>
          <cell r="G1854" t="str">
            <v>POSO</v>
          </cell>
          <cell r="H1854" t="str">
            <v>01 - 08 - 1976</v>
          </cell>
          <cell r="I1854" t="str">
            <v>II/a</v>
          </cell>
          <cell r="J1854" t="str">
            <v>01 - 04 - 2006</v>
          </cell>
          <cell r="K1854" t="str">
            <v>01 - 10 - 2007</v>
          </cell>
          <cell r="L1854" t="str">
            <v>P</v>
          </cell>
          <cell r="M1854" t="str">
            <v>II/d</v>
          </cell>
          <cell r="N1854" t="str">
            <v>01 - 04 - 2015</v>
          </cell>
          <cell r="O1854" t="str">
            <v>18</v>
          </cell>
          <cell r="P1854" t="str">
            <v>5</v>
          </cell>
          <cell r="Q1854" t="str">
            <v/>
          </cell>
          <cell r="R1854" t="str">
            <v/>
          </cell>
          <cell r="S1854" t="str">
            <v/>
          </cell>
          <cell r="T1854" t="str">
            <v>01 - 04 - 2010</v>
          </cell>
          <cell r="U1854" t="str">
            <v>Bidan Terampil / Pelaksana</v>
          </cell>
          <cell r="V1854" t="str">
            <v/>
          </cell>
          <cell r="W1854" t="str">
            <v>PUSKESMAS OGODEIDE</v>
          </cell>
          <cell r="X1854" t="str">
            <v>DINAS KESEHATAN</v>
          </cell>
          <cell r="Y1854" t="str">
            <v>D-I KEBIDANAN</v>
          </cell>
          <cell r="Z1854" t="str">
            <v>31-12-1996</v>
          </cell>
          <cell r="AA1854" t="str">
            <v>Aktif</v>
          </cell>
          <cell r="AB1854" t="str">
            <v>PNS Daerah Kab./Kota yang bekerja pada Kab./Kota</v>
          </cell>
          <cell r="AC1854" t="str">
            <v>Pemerintah Kab. Tolitoli</v>
          </cell>
          <cell r="AD1854" t="str">
            <v>Pemerintah Kab. Tolitoli</v>
          </cell>
        </row>
        <row r="1855">
          <cell r="A1855">
            <v>1853</v>
          </cell>
          <cell r="B1855" t="str">
            <v>197303012006042025</v>
          </cell>
          <cell r="C1855" t="str">
            <v>570021393</v>
          </cell>
          <cell r="D1855" t="str">
            <v>RUKMINI</v>
          </cell>
          <cell r="E1855" t="str">
            <v/>
          </cell>
          <cell r="F1855" t="str">
            <v>S.AG</v>
          </cell>
          <cell r="G1855" t="str">
            <v>TOLITOLI</v>
          </cell>
          <cell r="H1855" t="str">
            <v>01 - 03 - 1973</v>
          </cell>
          <cell r="I1855" t="str">
            <v>III/a</v>
          </cell>
          <cell r="J1855" t="str">
            <v>01 - 04 - 2006</v>
          </cell>
          <cell r="K1855" t="str">
            <v>01 - 10 - 2007</v>
          </cell>
          <cell r="L1855" t="str">
            <v>P</v>
          </cell>
          <cell r="M1855" t="str">
            <v>III/c</v>
          </cell>
          <cell r="N1855" t="str">
            <v>01 - 10 - 2014</v>
          </cell>
          <cell r="O1855" t="str">
            <v>13</v>
          </cell>
          <cell r="P1855" t="str">
            <v>4</v>
          </cell>
          <cell r="Q1855" t="str">
            <v/>
          </cell>
          <cell r="R1855" t="str">
            <v/>
          </cell>
          <cell r="S1855" t="str">
            <v/>
          </cell>
          <cell r="T1855" t="str">
            <v>01 - 10 - 2014</v>
          </cell>
          <cell r="U1855" t="str">
            <v>Guru Muda</v>
          </cell>
          <cell r="V1855" t="str">
            <v/>
          </cell>
          <cell r="W1855" t="str">
            <v>SMP NEGERI 1 DAMPAL SELATAN</v>
          </cell>
          <cell r="X1855" t="str">
            <v>CABANG DISPENBUD KECAMATAN DAMPAL SELATAN</v>
          </cell>
          <cell r="Y1855" t="str">
            <v>S-1 PENDIDIKAN AGAMA ISLAM</v>
          </cell>
          <cell r="Z1855" t="str">
            <v>31-12-1996</v>
          </cell>
          <cell r="AA1855" t="str">
            <v>Aktif</v>
          </cell>
          <cell r="AB1855" t="str">
            <v>PNS Daerah Kab./Kota yang bekerja pada Kab./Kota</v>
          </cell>
          <cell r="AC1855" t="str">
            <v>Pemerintah Kab. Tolitoli</v>
          </cell>
          <cell r="AD1855" t="str">
            <v>Pemerintah Kab. Tolitoli</v>
          </cell>
        </row>
        <row r="1856">
          <cell r="A1856">
            <v>1854</v>
          </cell>
          <cell r="B1856" t="str">
            <v>197608012006042020</v>
          </cell>
          <cell r="C1856" t="str">
            <v>570021239</v>
          </cell>
          <cell r="D1856" t="str">
            <v>WARNI</v>
          </cell>
          <cell r="E1856" t="str">
            <v/>
          </cell>
          <cell r="F1856" t="str">
            <v>A.Md.Keb</v>
          </cell>
          <cell r="G1856" t="str">
            <v>TOLITOLI</v>
          </cell>
          <cell r="H1856" t="str">
            <v>01 - 08 - 1976</v>
          </cell>
          <cell r="I1856" t="str">
            <v>II/a</v>
          </cell>
          <cell r="J1856" t="str">
            <v>01 - 04 - 2006</v>
          </cell>
          <cell r="K1856" t="str">
            <v>01 - 10 - 2007</v>
          </cell>
          <cell r="L1856" t="str">
            <v>P</v>
          </cell>
          <cell r="M1856" t="str">
            <v>II/d</v>
          </cell>
          <cell r="N1856" t="str">
            <v>01 - 04 - 2015</v>
          </cell>
          <cell r="O1856" t="str">
            <v>18</v>
          </cell>
          <cell r="P1856" t="str">
            <v>5</v>
          </cell>
          <cell r="Q1856" t="str">
            <v/>
          </cell>
          <cell r="R1856" t="str">
            <v/>
          </cell>
          <cell r="S1856" t="str">
            <v/>
          </cell>
          <cell r="T1856" t="str">
            <v>01 - 04 - 2015</v>
          </cell>
          <cell r="U1856" t="str">
            <v>Bidan Terampil / Pelaksana</v>
          </cell>
          <cell r="V1856" t="str">
            <v/>
          </cell>
          <cell r="W1856" t="str">
            <v>POSKESDES BAJUGAN</v>
          </cell>
          <cell r="X1856" t="str">
            <v>PUSKESMAS GALANG</v>
          </cell>
          <cell r="Y1856" t="str">
            <v>AKADEMI KEBIDANAN</v>
          </cell>
          <cell r="Z1856" t="str">
            <v>31-12-2013</v>
          </cell>
          <cell r="AA1856" t="str">
            <v>Aktif</v>
          </cell>
          <cell r="AB1856" t="str">
            <v>PNS Daerah Kab./Kota yang bekerja pada Kab./Kota</v>
          </cell>
          <cell r="AC1856" t="str">
            <v>Pemerintah Kab. Tolitoli</v>
          </cell>
          <cell r="AD1856" t="str">
            <v>Pemerintah Kab. Tolitoli</v>
          </cell>
        </row>
        <row r="1857">
          <cell r="A1857">
            <v>1855</v>
          </cell>
          <cell r="B1857" t="str">
            <v>197007092006041008</v>
          </cell>
          <cell r="C1857" t="str">
            <v>570021405</v>
          </cell>
          <cell r="D1857" t="str">
            <v>RUSDIN</v>
          </cell>
          <cell r="E1857" t="str">
            <v/>
          </cell>
          <cell r="F1857" t="str">
            <v/>
          </cell>
          <cell r="G1857" t="str">
            <v>LAKUAN TOLITOLI</v>
          </cell>
          <cell r="H1857" t="str">
            <v>09 - 07 - 1970</v>
          </cell>
          <cell r="I1857" t="str">
            <v>II/a</v>
          </cell>
          <cell r="J1857" t="str">
            <v>01 - 04 - 2006</v>
          </cell>
          <cell r="K1857" t="str">
            <v>01 - 10 - 2007</v>
          </cell>
          <cell r="L1857" t="str">
            <v>L</v>
          </cell>
          <cell r="M1857" t="str">
            <v>II/d</v>
          </cell>
          <cell r="N1857" t="str">
            <v>01 - 10 - 2017</v>
          </cell>
          <cell r="O1857" t="str">
            <v>22</v>
          </cell>
          <cell r="P1857" t="str">
            <v>8</v>
          </cell>
          <cell r="Q1857" t="str">
            <v/>
          </cell>
          <cell r="R1857" t="str">
            <v/>
          </cell>
          <cell r="S1857" t="str">
            <v/>
          </cell>
          <cell r="T1857" t="str">
            <v>01 - 10 - 2017</v>
          </cell>
          <cell r="U1857" t="str">
            <v>Guru</v>
          </cell>
          <cell r="V1857" t="str">
            <v/>
          </cell>
          <cell r="W1857" t="str">
            <v>SDN 2 LAKUAN TOLITOLI</v>
          </cell>
          <cell r="X1857" t="str">
            <v>CABANG DISPENBUD KECAMATAN TOLITOLI UTARA</v>
          </cell>
          <cell r="Y1857" t="str">
            <v>SPG PENDIDIKAN SD</v>
          </cell>
          <cell r="Z1857" t="str">
            <v>31-12-1990</v>
          </cell>
          <cell r="AA1857" t="str">
            <v>Aktif</v>
          </cell>
          <cell r="AB1857" t="str">
            <v>PNS Daerah Kab./Kota yang bekerja pada Kab./Kota</v>
          </cell>
          <cell r="AC1857" t="str">
            <v>Pemerintah Kab. Tolitoli</v>
          </cell>
          <cell r="AD1857" t="str">
            <v>Pemerintah Kab. Tolitoli</v>
          </cell>
        </row>
        <row r="1858">
          <cell r="A1858">
            <v>1856</v>
          </cell>
          <cell r="B1858" t="str">
            <v>197711142005011006</v>
          </cell>
          <cell r="C1858" t="str">
            <v>570017240</v>
          </cell>
          <cell r="D1858" t="str">
            <v>KHAIRIL ANWAR DJALIL</v>
          </cell>
          <cell r="E1858" t="str">
            <v/>
          </cell>
          <cell r="F1858" t="str">
            <v>A.Ma</v>
          </cell>
          <cell r="G1858" t="str">
            <v>MAKASSAR</v>
          </cell>
          <cell r="H1858" t="str">
            <v>14 - 11 - 1977</v>
          </cell>
          <cell r="I1858" t="str">
            <v>II/b</v>
          </cell>
          <cell r="J1858" t="str">
            <v>01 - 01 - 2005</v>
          </cell>
          <cell r="K1858" t="str">
            <v>01 - 03 - 2006</v>
          </cell>
          <cell r="L1858" t="str">
            <v>L</v>
          </cell>
          <cell r="M1858" t="str">
            <v>III/b</v>
          </cell>
          <cell r="N1858" t="str">
            <v>01 - 04 - 2017</v>
          </cell>
          <cell r="O1858" t="str">
            <v>10</v>
          </cell>
          <cell r="P1858" t="str">
            <v>3</v>
          </cell>
          <cell r="Q1858" t="str">
            <v/>
          </cell>
          <cell r="R1858" t="str">
            <v/>
          </cell>
          <cell r="S1858" t="str">
            <v/>
          </cell>
          <cell r="T1858" t="str">
            <v>01 - 04 - 2017</v>
          </cell>
          <cell r="U1858" t="str">
            <v>Guru Pertama</v>
          </cell>
          <cell r="V1858" t="str">
            <v/>
          </cell>
          <cell r="W1858" t="str">
            <v>SDN 1 TAMBUN</v>
          </cell>
          <cell r="X1858" t="str">
            <v>CABANG DISPENBUD KECAMATAN BAOLAN</v>
          </cell>
          <cell r="Y1858" t="str">
            <v>D-II/A-II PGSD</v>
          </cell>
          <cell r="Z1858" t="str">
            <v>31-12-2003</v>
          </cell>
          <cell r="AA1858" t="str">
            <v>Aktif</v>
          </cell>
          <cell r="AB1858" t="str">
            <v>PNS Daerah Kab./Kota yang bekerja pada Kab./Kota</v>
          </cell>
          <cell r="AC1858" t="str">
            <v>Pemerintah Kab. Tolitoli</v>
          </cell>
          <cell r="AD1858" t="str">
            <v>Pemerintah Kab. Tolitoli</v>
          </cell>
        </row>
        <row r="1859">
          <cell r="A1859">
            <v>1857</v>
          </cell>
          <cell r="B1859" t="str">
            <v>198410202007012001</v>
          </cell>
          <cell r="C1859" t="str">
            <v>570027562</v>
          </cell>
          <cell r="D1859" t="str">
            <v>MELDAWATI</v>
          </cell>
          <cell r="E1859" t="str">
            <v/>
          </cell>
          <cell r="F1859" t="str">
            <v>SE</v>
          </cell>
          <cell r="G1859" t="str">
            <v>TOLITOLI</v>
          </cell>
          <cell r="H1859" t="str">
            <v>20 - 10 - 1984</v>
          </cell>
          <cell r="I1859" t="str">
            <v>II/a</v>
          </cell>
          <cell r="J1859" t="str">
            <v>01 - 01 - 2007</v>
          </cell>
          <cell r="K1859" t="str">
            <v>01 - 10 - 2008</v>
          </cell>
          <cell r="L1859" t="str">
            <v>P</v>
          </cell>
          <cell r="M1859" t="str">
            <v>III/c</v>
          </cell>
          <cell r="N1859" t="str">
            <v>01 - 04 - 2018</v>
          </cell>
          <cell r="O1859" t="str">
            <v>9</v>
          </cell>
          <cell r="P1859" t="str">
            <v>3</v>
          </cell>
          <cell r="Q1859" t="str">
            <v/>
          </cell>
          <cell r="R1859" t="str">
            <v/>
          </cell>
          <cell r="S1859" t="str">
            <v/>
          </cell>
          <cell r="T1859" t="str">
            <v/>
          </cell>
          <cell r="U1859" t="str">
            <v/>
          </cell>
          <cell r="V1859" t="str">
            <v>PENGADMINISTRASI TEKNIK PERIKANAN</v>
          </cell>
          <cell r="W1859" t="str">
            <v>Seksi Pengembangan Usaha Perikanan</v>
          </cell>
          <cell r="X1859" t="str">
            <v>Dinas Perikanan</v>
          </cell>
          <cell r="Y1859" t="str">
            <v>S-1 EKONOMI MANAJEMEN</v>
          </cell>
          <cell r="Z1859" t="str">
            <v>01-01-2006</v>
          </cell>
          <cell r="AA1859" t="str">
            <v>Aktif</v>
          </cell>
          <cell r="AB1859" t="str">
            <v>PNS Daerah Kab./Kota yang bekerja pada Kab./Kota</v>
          </cell>
          <cell r="AC1859" t="str">
            <v>Pemerintah Kab. Tolitoli</v>
          </cell>
          <cell r="AD1859" t="str">
            <v>Pemerintah Kab. Tolitoli</v>
          </cell>
        </row>
        <row r="1860">
          <cell r="A1860">
            <v>1858</v>
          </cell>
          <cell r="B1860" t="str">
            <v>198305082015021002</v>
          </cell>
          <cell r="C1860" t="str">
            <v/>
          </cell>
          <cell r="D1860" t="str">
            <v>CATUR BUDI SANTOSO</v>
          </cell>
          <cell r="E1860" t="str">
            <v/>
          </cell>
          <cell r="F1860" t="str">
            <v/>
          </cell>
          <cell r="G1860" t="str">
            <v>TRENGGALEK</v>
          </cell>
          <cell r="H1860" t="str">
            <v>08 - 05 - 1983</v>
          </cell>
          <cell r="I1860" t="str">
            <v>II/a</v>
          </cell>
          <cell r="J1860" t="str">
            <v>01 - 02 - 2015</v>
          </cell>
          <cell r="K1860" t="str">
            <v>01 - 09 - 2016</v>
          </cell>
          <cell r="L1860" t="str">
            <v>L</v>
          </cell>
          <cell r="M1860" t="str">
            <v>II/a</v>
          </cell>
          <cell r="N1860" t="str">
            <v>01 - 02 - 2015</v>
          </cell>
          <cell r="O1860" t="str">
            <v>10</v>
          </cell>
          <cell r="P1860" t="str">
            <v>5</v>
          </cell>
          <cell r="Q1860" t="str">
            <v/>
          </cell>
          <cell r="R1860" t="str">
            <v/>
          </cell>
          <cell r="S1860" t="str">
            <v/>
          </cell>
          <cell r="T1860" t="str">
            <v/>
          </cell>
          <cell r="U1860" t="str">
            <v/>
          </cell>
          <cell r="V1860" t="str">
            <v>PENGADMINISTRASI UMUM</v>
          </cell>
          <cell r="W1860" t="str">
            <v>SMP NEGERI 1 BASI DONDO</v>
          </cell>
          <cell r="X1860" t="str">
            <v>CABANG DISPENBUD KECAMATAN BASIDONDO</v>
          </cell>
          <cell r="Y1860" t="str">
            <v>SMU IPS</v>
          </cell>
          <cell r="Z1860" t="str">
            <v>17-06-2002</v>
          </cell>
          <cell r="AA1860" t="str">
            <v>Aktif</v>
          </cell>
          <cell r="AB1860" t="str">
            <v>PNS Daerah Kab./Kota yang bekerja pada Kab./Kota</v>
          </cell>
          <cell r="AC1860" t="str">
            <v>Pemerintah Kab. Tolitoli</v>
          </cell>
          <cell r="AD1860" t="str">
            <v>Pemerintah Kab. Tolitoli</v>
          </cell>
        </row>
        <row r="1861">
          <cell r="A1861">
            <v>1859</v>
          </cell>
          <cell r="B1861" t="str">
            <v>198307252015012003</v>
          </cell>
          <cell r="C1861" t="str">
            <v/>
          </cell>
          <cell r="D1861" t="str">
            <v>MARLIA</v>
          </cell>
          <cell r="E1861" t="str">
            <v/>
          </cell>
          <cell r="F1861" t="str">
            <v/>
          </cell>
          <cell r="G1861" t="str">
            <v>BUOL</v>
          </cell>
          <cell r="H1861" t="str">
            <v>25 - 07 - 1983</v>
          </cell>
          <cell r="I1861" t="str">
            <v>II/a</v>
          </cell>
          <cell r="J1861" t="str">
            <v>01 - 01 - 2015</v>
          </cell>
          <cell r="K1861" t="str">
            <v>01 - 09 - 2016</v>
          </cell>
          <cell r="L1861" t="str">
            <v>P</v>
          </cell>
          <cell r="M1861" t="str">
            <v>II/a</v>
          </cell>
          <cell r="N1861" t="str">
            <v>01 - 01 - 2015</v>
          </cell>
          <cell r="O1861" t="str">
            <v>10</v>
          </cell>
          <cell r="P1861" t="str">
            <v>3</v>
          </cell>
          <cell r="Q1861" t="str">
            <v/>
          </cell>
          <cell r="R1861" t="str">
            <v/>
          </cell>
          <cell r="S1861" t="str">
            <v/>
          </cell>
          <cell r="T1861" t="str">
            <v/>
          </cell>
          <cell r="U1861" t="str">
            <v/>
          </cell>
          <cell r="V1861" t="str">
            <v>PELAKSANA TENAGA GURU</v>
          </cell>
          <cell r="W1861" t="str">
            <v>SDN JANJA</v>
          </cell>
          <cell r="X1861" t="str">
            <v>CABANG DISPENBUD KECAMATAN LAMPASIO</v>
          </cell>
          <cell r="Y1861" t="str">
            <v>SMK SEKRETARIS</v>
          </cell>
          <cell r="Z1861" t="str">
            <v>20-06-2001</v>
          </cell>
          <cell r="AA1861" t="str">
            <v>Aktif</v>
          </cell>
          <cell r="AB1861" t="str">
            <v>PNS Daerah Kab./Kota yang bekerja pada Kab./Kota</v>
          </cell>
          <cell r="AC1861" t="str">
            <v>Pemerintah Kab. Tolitoli</v>
          </cell>
          <cell r="AD1861" t="str">
            <v>Pemerintah Kab. Tolitoli</v>
          </cell>
        </row>
        <row r="1862">
          <cell r="A1862">
            <v>1860</v>
          </cell>
          <cell r="B1862" t="str">
            <v>198612302010012022</v>
          </cell>
          <cell r="C1862" t="str">
            <v/>
          </cell>
          <cell r="D1862" t="str">
            <v>RAHMAWATI</v>
          </cell>
          <cell r="E1862" t="str">
            <v/>
          </cell>
          <cell r="F1862" t="str">
            <v>AMR</v>
          </cell>
          <cell r="G1862" t="str">
            <v>TOLITOLI</v>
          </cell>
          <cell r="H1862" t="str">
            <v>30 - 12 - 1986</v>
          </cell>
          <cell r="I1862" t="str">
            <v>II/c</v>
          </cell>
          <cell r="J1862" t="str">
            <v>01 - 01 - 2010</v>
          </cell>
          <cell r="K1862" t="str">
            <v>01 - 01 - 2012</v>
          </cell>
          <cell r="L1862" t="str">
            <v>P</v>
          </cell>
          <cell r="M1862" t="str">
            <v>III/a</v>
          </cell>
          <cell r="N1862" t="str">
            <v>01 - 04 - 2017</v>
          </cell>
          <cell r="O1862" t="str">
            <v>5</v>
          </cell>
          <cell r="P1862" t="str">
            <v>3</v>
          </cell>
          <cell r="Q1862" t="str">
            <v/>
          </cell>
          <cell r="R1862" t="str">
            <v/>
          </cell>
          <cell r="S1862" t="str">
            <v/>
          </cell>
          <cell r="T1862" t="str">
            <v>01 - 04 - 2017</v>
          </cell>
          <cell r="U1862" t="str">
            <v>Radiografer Pelaksana Lanjutan</v>
          </cell>
          <cell r="V1862" t="str">
            <v/>
          </cell>
          <cell r="W1862" t="str">
            <v>Sub Bidang Patologi Klinik Dan Radiologi</v>
          </cell>
          <cell r="X1862" t="str">
            <v>BIDANG PENUNJANG  MEDIS</v>
          </cell>
          <cell r="Y1862" t="str">
            <v>D-III KES.TEKNIK RADIODIAGNOSTIK DAN RADIOTERAPI</v>
          </cell>
          <cell r="Z1862" t="str">
            <v>31-12-2007</v>
          </cell>
          <cell r="AA1862" t="str">
            <v>Aktif</v>
          </cell>
          <cell r="AB1862" t="str">
            <v>PNS Daerah Kab./Kota yang bekerja pada Kab./Kota</v>
          </cell>
          <cell r="AC1862" t="str">
            <v>Pemerintah Kab. Tolitoli</v>
          </cell>
          <cell r="AD1862" t="str">
            <v>Pemerintah Kab. Tolitoli</v>
          </cell>
        </row>
        <row r="1863">
          <cell r="A1863">
            <v>1861</v>
          </cell>
          <cell r="B1863" t="str">
            <v>196707192006041008</v>
          </cell>
          <cell r="C1863" t="str">
            <v>570021421</v>
          </cell>
          <cell r="D1863" t="str">
            <v>ELKIM</v>
          </cell>
          <cell r="E1863" t="str">
            <v/>
          </cell>
          <cell r="F1863" t="str">
            <v/>
          </cell>
          <cell r="G1863" t="str">
            <v>TOLITOLI</v>
          </cell>
          <cell r="H1863" t="str">
            <v>19 - 07 - 1967</v>
          </cell>
          <cell r="I1863" t="str">
            <v>II/a</v>
          </cell>
          <cell r="J1863" t="str">
            <v>01 - 04 - 2006</v>
          </cell>
          <cell r="K1863" t="str">
            <v>01 - 10 - 2007</v>
          </cell>
          <cell r="L1863" t="str">
            <v>L</v>
          </cell>
          <cell r="M1863" t="str">
            <v>II/c</v>
          </cell>
          <cell r="N1863" t="str">
            <v>01 - 10 - 2012</v>
          </cell>
          <cell r="O1863" t="str">
            <v>17</v>
          </cell>
          <cell r="P1863" t="str">
            <v>7</v>
          </cell>
          <cell r="Q1863" t="str">
            <v/>
          </cell>
          <cell r="R1863" t="str">
            <v/>
          </cell>
          <cell r="S1863" t="str">
            <v/>
          </cell>
          <cell r="T1863" t="str">
            <v>01 - 10 - 2012</v>
          </cell>
          <cell r="U1863" t="str">
            <v>Guru Muda</v>
          </cell>
          <cell r="V1863" t="str">
            <v/>
          </cell>
          <cell r="W1863" t="str">
            <v>SEKOLAH DASAR</v>
          </cell>
          <cell r="X1863" t="str">
            <v/>
          </cell>
          <cell r="Y1863" t="str">
            <v>SPG PENDIDIKAN SD</v>
          </cell>
          <cell r="Z1863" t="str">
            <v>31-12-1989</v>
          </cell>
          <cell r="AA1863" t="str">
            <v>Aktif</v>
          </cell>
          <cell r="AB1863" t="str">
            <v>PNS Daerah Kab./Kota yang bekerja pada Kab./Kota</v>
          </cell>
          <cell r="AC1863" t="str">
            <v>Pemerintah Kab. Tolitoli</v>
          </cell>
          <cell r="AD1863" t="str">
            <v>Pemerintah Kab. Tolitoli</v>
          </cell>
        </row>
        <row r="1864">
          <cell r="A1864">
            <v>1862</v>
          </cell>
          <cell r="B1864" t="str">
            <v>198501082010012024</v>
          </cell>
          <cell r="C1864" t="str">
            <v/>
          </cell>
          <cell r="D1864" t="str">
            <v>NURDIANA</v>
          </cell>
          <cell r="E1864" t="str">
            <v/>
          </cell>
          <cell r="F1864" t="str">
            <v>A.Md.Kep</v>
          </cell>
          <cell r="G1864" t="str">
            <v>TOLITOLI</v>
          </cell>
          <cell r="H1864" t="str">
            <v>08 - 01 - 1985</v>
          </cell>
          <cell r="I1864" t="str">
            <v>II/c</v>
          </cell>
          <cell r="J1864" t="str">
            <v>01 - 01 - 2010</v>
          </cell>
          <cell r="K1864" t="str">
            <v>01 - 01 - 2012</v>
          </cell>
          <cell r="L1864" t="str">
            <v>P</v>
          </cell>
          <cell r="M1864" t="str">
            <v>III/a</v>
          </cell>
          <cell r="N1864" t="str">
            <v>01 - 04 - 2017</v>
          </cell>
          <cell r="O1864" t="str">
            <v>5</v>
          </cell>
          <cell r="P1864" t="str">
            <v>3</v>
          </cell>
          <cell r="Q1864" t="str">
            <v/>
          </cell>
          <cell r="R1864" t="str">
            <v/>
          </cell>
          <cell r="S1864" t="str">
            <v/>
          </cell>
          <cell r="T1864" t="str">
            <v>01 - 04 - 2017</v>
          </cell>
          <cell r="U1864" t="str">
            <v>Perawat Pelaksana Lanjutan</v>
          </cell>
          <cell r="V1864" t="str">
            <v/>
          </cell>
          <cell r="W1864" t="str">
            <v>PUSKESMAS DUNGINGIS</v>
          </cell>
          <cell r="X1864" t="str">
            <v>DINAS KESEHATAN</v>
          </cell>
          <cell r="Y1864" t="str">
            <v>D-III KEPERAWATAN</v>
          </cell>
          <cell r="Z1864" t="str">
            <v>31-12-2007</v>
          </cell>
          <cell r="AA1864" t="str">
            <v>Aktif</v>
          </cell>
          <cell r="AB1864" t="str">
            <v>PNS Daerah Kab./Kota yang bekerja pada Kab./Kota</v>
          </cell>
          <cell r="AC1864" t="str">
            <v>Pemerintah Kab. Tolitoli</v>
          </cell>
          <cell r="AD1864" t="str">
            <v>Pemerintah Kab. Tolitoli</v>
          </cell>
        </row>
        <row r="1865">
          <cell r="A1865">
            <v>1863</v>
          </cell>
          <cell r="B1865" t="str">
            <v>198409122014092002</v>
          </cell>
          <cell r="C1865" t="str">
            <v/>
          </cell>
          <cell r="D1865" t="str">
            <v>ROSIDA</v>
          </cell>
          <cell r="E1865" t="str">
            <v/>
          </cell>
          <cell r="F1865" t="str">
            <v/>
          </cell>
          <cell r="G1865" t="str">
            <v>TOLITOLI</v>
          </cell>
          <cell r="H1865" t="str">
            <v>12 - 09 - 1984</v>
          </cell>
          <cell r="I1865" t="str">
            <v>II/a</v>
          </cell>
          <cell r="J1865" t="str">
            <v>01 - 09 - 2014</v>
          </cell>
          <cell r="K1865" t="str">
            <v>01 - 09 - 2016</v>
          </cell>
          <cell r="L1865" t="str">
            <v>P</v>
          </cell>
          <cell r="M1865" t="str">
            <v>II/a</v>
          </cell>
          <cell r="N1865" t="str">
            <v>01 - 09 - 2014</v>
          </cell>
          <cell r="O1865" t="str">
            <v>10</v>
          </cell>
          <cell r="P1865" t="str">
            <v>0</v>
          </cell>
          <cell r="Q1865" t="str">
            <v/>
          </cell>
          <cell r="R1865" t="str">
            <v/>
          </cell>
          <cell r="S1865" t="str">
            <v/>
          </cell>
          <cell r="T1865" t="str">
            <v/>
          </cell>
          <cell r="U1865" t="str">
            <v/>
          </cell>
          <cell r="V1865" t="str">
            <v>TEKNIS / ADMINISTRASI LAINNYA</v>
          </cell>
          <cell r="W1865" t="str">
            <v>SMP Negeri 4 Tolitoli</v>
          </cell>
          <cell r="X1865" t="str">
            <v>Dinas Pendidikan Dan Kebudayaan</v>
          </cell>
          <cell r="Y1865" t="str">
            <v>MADRASAH ALIYAH NEGERI</v>
          </cell>
          <cell r="Z1865" t="str">
            <v>14-06-2002</v>
          </cell>
          <cell r="AA1865" t="str">
            <v>Aktif</v>
          </cell>
          <cell r="AB1865" t="str">
            <v>PNS Daerah Kab./Kota yang bekerja pada Kab./Kota</v>
          </cell>
          <cell r="AC1865" t="str">
            <v>Pemerintah Kab. Tolitoli</v>
          </cell>
          <cell r="AD1865" t="str">
            <v>Pemerintah Kab. Tolitoli</v>
          </cell>
        </row>
        <row r="1866">
          <cell r="A1866">
            <v>1864</v>
          </cell>
          <cell r="B1866" t="str">
            <v>196912302014012001</v>
          </cell>
          <cell r="C1866" t="str">
            <v/>
          </cell>
          <cell r="D1866" t="str">
            <v>NURHAYATI</v>
          </cell>
          <cell r="E1866" t="str">
            <v/>
          </cell>
          <cell r="F1866" t="str">
            <v/>
          </cell>
          <cell r="G1866" t="str">
            <v>KEPULAUAN SELAYAR</v>
          </cell>
          <cell r="H1866" t="str">
            <v>30 - 12 - 1969</v>
          </cell>
          <cell r="I1866" t="str">
            <v>II/b</v>
          </cell>
          <cell r="J1866" t="str">
            <v>01 - 01 - 2014</v>
          </cell>
          <cell r="K1866" t="str">
            <v>01 - 12 - 2015</v>
          </cell>
          <cell r="L1866" t="str">
            <v>P</v>
          </cell>
          <cell r="M1866" t="str">
            <v>II/b</v>
          </cell>
          <cell r="N1866" t="str">
            <v>01 - 01 - 2014</v>
          </cell>
          <cell r="O1866" t="str">
            <v>13</v>
          </cell>
          <cell r="P1866" t="str">
            <v>7</v>
          </cell>
          <cell r="Q1866" t="str">
            <v/>
          </cell>
          <cell r="R1866" t="str">
            <v/>
          </cell>
          <cell r="S1866" t="str">
            <v/>
          </cell>
          <cell r="T1866" t="str">
            <v/>
          </cell>
          <cell r="U1866" t="str">
            <v/>
          </cell>
          <cell r="V1866" t="str">
            <v>GURU</v>
          </cell>
          <cell r="W1866" t="str">
            <v>SDN 1 BAJUGAN</v>
          </cell>
          <cell r="X1866" t="str">
            <v>CABANG DISPENBUD KECAMATAN GALANG</v>
          </cell>
          <cell r="Y1866" t="str">
            <v>D-II BAHASA INDONESIA</v>
          </cell>
          <cell r="Z1866" t="str">
            <v>06-03-1991</v>
          </cell>
          <cell r="AA1866" t="str">
            <v>Aktif</v>
          </cell>
          <cell r="AB1866" t="str">
            <v>PNS Daerah Kab./Kota yang bekerja pada Kab./Kota</v>
          </cell>
          <cell r="AC1866" t="str">
            <v>Pemerintah Kab. Tolitoli</v>
          </cell>
          <cell r="AD1866" t="str">
            <v>Pemerintah Kab. Tolitoli</v>
          </cell>
        </row>
        <row r="1867">
          <cell r="A1867">
            <v>1865</v>
          </cell>
          <cell r="B1867" t="str">
            <v>196304091986012004</v>
          </cell>
          <cell r="C1867" t="str">
            <v>131577838</v>
          </cell>
          <cell r="D1867" t="str">
            <v>SENIWATI UMAR</v>
          </cell>
          <cell r="E1867" t="str">
            <v/>
          </cell>
          <cell r="F1867" t="str">
            <v>S.Pd</v>
          </cell>
          <cell r="G1867" t="str">
            <v>KEPULAUAN SANGIHE</v>
          </cell>
          <cell r="H1867" t="str">
            <v>09 - 04 - 1963</v>
          </cell>
          <cell r="I1867" t="str">
            <v>II/b</v>
          </cell>
          <cell r="J1867" t="str">
            <v>01 - 01 - 1986</v>
          </cell>
          <cell r="K1867" t="str">
            <v>01 - 12 - 1987</v>
          </cell>
          <cell r="L1867" t="str">
            <v>P</v>
          </cell>
          <cell r="M1867" t="str">
            <v>IV/b</v>
          </cell>
          <cell r="N1867" t="str">
            <v>01 - 10 - 2016</v>
          </cell>
          <cell r="O1867" t="str">
            <v>28</v>
          </cell>
          <cell r="P1867" t="str">
            <v>9</v>
          </cell>
          <cell r="Q1867" t="str">
            <v/>
          </cell>
          <cell r="R1867" t="str">
            <v/>
          </cell>
          <cell r="S1867" t="str">
            <v/>
          </cell>
          <cell r="T1867" t="str">
            <v>01 - 10 - 2009</v>
          </cell>
          <cell r="U1867" t="str">
            <v>Guru Madya</v>
          </cell>
          <cell r="V1867" t="str">
            <v/>
          </cell>
          <cell r="W1867" t="str">
            <v>SMP NEGERI 2 TOLITOLI</v>
          </cell>
          <cell r="X1867" t="str">
            <v>CABANG DISPENBUD KECAMATAN BAOLAN</v>
          </cell>
          <cell r="Y1867" t="str">
            <v>S-1/A-IV PENDIDIKAN BAHASA INDONESIA</v>
          </cell>
          <cell r="Z1867" t="str">
            <v>31-12-2002</v>
          </cell>
          <cell r="AA1867" t="str">
            <v>Aktif</v>
          </cell>
          <cell r="AB1867" t="str">
            <v>PNS Daerah Kab./Kota yang bekerja pada Kab./Kota</v>
          </cell>
          <cell r="AC1867" t="str">
            <v>Pemerintah Kab. Tolitoli</v>
          </cell>
          <cell r="AD1867" t="str">
            <v>Pemerintah Kab. Tolitoli</v>
          </cell>
        </row>
        <row r="1868">
          <cell r="A1868">
            <v>1866</v>
          </cell>
          <cell r="B1868" t="str">
            <v>197201271997032002</v>
          </cell>
          <cell r="C1868" t="str">
            <v>570012411</v>
          </cell>
          <cell r="D1868" t="str">
            <v>NURSIA</v>
          </cell>
          <cell r="E1868" t="str">
            <v/>
          </cell>
          <cell r="F1868" t="str">
            <v/>
          </cell>
          <cell r="G1868" t="str">
            <v>TOLITOLI</v>
          </cell>
          <cell r="H1868" t="str">
            <v>27 - 01 - 1972</v>
          </cell>
          <cell r="I1868" t="str">
            <v>I/a</v>
          </cell>
          <cell r="J1868" t="str">
            <v>01 - 03 - 1997</v>
          </cell>
          <cell r="K1868" t="str">
            <v>01 - 04 - 1998</v>
          </cell>
          <cell r="L1868" t="str">
            <v>P</v>
          </cell>
          <cell r="M1868" t="str">
            <v>II/d</v>
          </cell>
          <cell r="N1868" t="str">
            <v>01 - 04 - 2015</v>
          </cell>
          <cell r="O1868" t="str">
            <v>13</v>
          </cell>
          <cell r="P1868" t="str">
            <v>0</v>
          </cell>
          <cell r="Q1868" t="str">
            <v/>
          </cell>
          <cell r="R1868" t="str">
            <v/>
          </cell>
          <cell r="S1868" t="str">
            <v/>
          </cell>
          <cell r="T1868" t="str">
            <v/>
          </cell>
          <cell r="U1868" t="str">
            <v/>
          </cell>
          <cell r="V1868" t="str">
            <v>PENGADMINISTRASI UMUM</v>
          </cell>
          <cell r="W1868" t="str">
            <v>Sub Bagian Umum Dan Kepegawaian</v>
          </cell>
          <cell r="X1868" t="str">
            <v>Kecamatan Dondo</v>
          </cell>
          <cell r="Y1868" t="str">
            <v>SMA A.2/BIOLOGI</v>
          </cell>
          <cell r="Z1868" t="str">
            <v>31-12-1998</v>
          </cell>
          <cell r="AA1868" t="str">
            <v>Aktif</v>
          </cell>
          <cell r="AB1868" t="str">
            <v>PNS Daerah Kab./Kota yang bekerja pada Kab./Kota</v>
          </cell>
          <cell r="AC1868" t="str">
            <v>Pemerintah Kab. Tolitoli</v>
          </cell>
          <cell r="AD1868" t="str">
            <v>Pemerintah Kab. Tolitoli</v>
          </cell>
        </row>
        <row r="1869">
          <cell r="A1869">
            <v>1867</v>
          </cell>
          <cell r="B1869" t="str">
            <v>198107272007012007</v>
          </cell>
          <cell r="C1869" t="str">
            <v>570027631</v>
          </cell>
          <cell r="D1869" t="str">
            <v>SARINI M SAMANG</v>
          </cell>
          <cell r="E1869" t="str">
            <v/>
          </cell>
          <cell r="F1869" t="str">
            <v>A.Md.Kep</v>
          </cell>
          <cell r="G1869" t="str">
            <v>TOLITOLI</v>
          </cell>
          <cell r="H1869" t="str">
            <v>27 - 07 - 1981</v>
          </cell>
          <cell r="I1869" t="str">
            <v>II/a</v>
          </cell>
          <cell r="J1869" t="str">
            <v>01 - 01 - 2007</v>
          </cell>
          <cell r="K1869" t="str">
            <v>01 - 10 - 2008</v>
          </cell>
          <cell r="L1869" t="str">
            <v>P</v>
          </cell>
          <cell r="M1869" t="str">
            <v>III/a</v>
          </cell>
          <cell r="N1869" t="str">
            <v>01 - 04 - 2018</v>
          </cell>
          <cell r="O1869" t="str">
            <v>9</v>
          </cell>
          <cell r="P1869" t="str">
            <v>3</v>
          </cell>
          <cell r="Q1869" t="str">
            <v/>
          </cell>
          <cell r="R1869" t="str">
            <v/>
          </cell>
          <cell r="S1869" t="str">
            <v/>
          </cell>
          <cell r="T1869" t="str">
            <v>01 - 04 - 2018</v>
          </cell>
          <cell r="U1869" t="str">
            <v>Perawat Pelaksana Lanjutan</v>
          </cell>
          <cell r="V1869" t="str">
            <v/>
          </cell>
          <cell r="W1869" t="str">
            <v>Sub Bidang Pelayanan Medis Dan Keperawatan</v>
          </cell>
          <cell r="X1869" t="str">
            <v>BIDANG PELAYANAN</v>
          </cell>
          <cell r="Y1869" t="str">
            <v>D-III KEPERAWATAN</v>
          </cell>
          <cell r="Z1869" t="str">
            <v>01-01-2012</v>
          </cell>
          <cell r="AA1869" t="str">
            <v>Aktif</v>
          </cell>
          <cell r="AB1869" t="str">
            <v>PNS Daerah Kab./Kota yang bekerja pada Kab./Kota</v>
          </cell>
          <cell r="AC1869" t="str">
            <v>Pemerintah Kab. Tolitoli</v>
          </cell>
          <cell r="AD1869" t="str">
            <v>Pemerintah Kab. Tolitoli</v>
          </cell>
        </row>
        <row r="1870">
          <cell r="A1870">
            <v>1868</v>
          </cell>
          <cell r="B1870" t="str">
            <v>198203162010012019</v>
          </cell>
          <cell r="C1870" t="str">
            <v/>
          </cell>
          <cell r="D1870" t="str">
            <v>SUCIATY</v>
          </cell>
          <cell r="E1870" t="str">
            <v/>
          </cell>
          <cell r="F1870" t="str">
            <v>SS</v>
          </cell>
          <cell r="G1870" t="str">
            <v>TOLITOLI</v>
          </cell>
          <cell r="H1870" t="str">
            <v>16 - 03 - 1982</v>
          </cell>
          <cell r="I1870" t="str">
            <v>III/a</v>
          </cell>
          <cell r="J1870" t="str">
            <v>01 - 01 - 2010</v>
          </cell>
          <cell r="K1870" t="str">
            <v>01 - 01 - 2012</v>
          </cell>
          <cell r="L1870" t="str">
            <v>P</v>
          </cell>
          <cell r="M1870" t="str">
            <v>III/c</v>
          </cell>
          <cell r="N1870" t="str">
            <v>01 - 04 - 2018</v>
          </cell>
          <cell r="O1870" t="str">
            <v>13</v>
          </cell>
          <cell r="P1870" t="str">
            <v>3</v>
          </cell>
          <cell r="Q1870" t="str">
            <v/>
          </cell>
          <cell r="R1870" t="str">
            <v/>
          </cell>
          <cell r="S1870" t="str">
            <v/>
          </cell>
          <cell r="T1870" t="str">
            <v/>
          </cell>
          <cell r="U1870" t="str">
            <v/>
          </cell>
          <cell r="V1870" t="str">
            <v>PENGUMPUL DATA PEMBERDAYAAN MASYARAKAT DAN DESA</v>
          </cell>
          <cell r="W1870" t="str">
            <v>Bidang Pemberdayaan Masyarakat</v>
          </cell>
          <cell r="X1870" t="str">
            <v>BADAN PEMBERDAYAAN MASYARAKAT DAN PEMERINTAHAN DESA</v>
          </cell>
          <cell r="Y1870" t="str">
            <v>S-1 SASTRA INGGRIS</v>
          </cell>
          <cell r="Z1870" t="str">
            <v>01-01-2004</v>
          </cell>
          <cell r="AA1870" t="str">
            <v>Aktif</v>
          </cell>
          <cell r="AB1870" t="str">
            <v>PNS Daerah Kab./Kota yang bekerja pada Kab./Kota</v>
          </cell>
          <cell r="AC1870" t="str">
            <v>Pemerintah Kab. Tolitoli</v>
          </cell>
          <cell r="AD1870" t="str">
            <v>Pemerintah Kab. Tolitoli</v>
          </cell>
        </row>
        <row r="1871">
          <cell r="A1871">
            <v>1869</v>
          </cell>
          <cell r="B1871" t="str">
            <v>198203162010012018</v>
          </cell>
          <cell r="C1871" t="str">
            <v/>
          </cell>
          <cell r="D1871" t="str">
            <v>ERNA</v>
          </cell>
          <cell r="E1871" t="str">
            <v/>
          </cell>
          <cell r="F1871" t="str">
            <v>S.Pd</v>
          </cell>
          <cell r="G1871" t="str">
            <v>BARRU</v>
          </cell>
          <cell r="H1871" t="str">
            <v>16 - 03 - 1982</v>
          </cell>
          <cell r="I1871" t="str">
            <v>III/a</v>
          </cell>
          <cell r="J1871" t="str">
            <v>01 - 01 - 2010</v>
          </cell>
          <cell r="K1871" t="str">
            <v>01 - 01 - 2012</v>
          </cell>
          <cell r="L1871" t="str">
            <v>P</v>
          </cell>
          <cell r="M1871" t="str">
            <v>III/b</v>
          </cell>
          <cell r="N1871" t="str">
            <v>01 - 10 - 2014</v>
          </cell>
          <cell r="O1871" t="str">
            <v>4</v>
          </cell>
          <cell r="P1871" t="str">
            <v>9</v>
          </cell>
          <cell r="Q1871" t="str">
            <v/>
          </cell>
          <cell r="R1871" t="str">
            <v/>
          </cell>
          <cell r="S1871" t="str">
            <v/>
          </cell>
          <cell r="T1871" t="str">
            <v>01 - 10 - 2017</v>
          </cell>
          <cell r="U1871" t="str">
            <v>Guru Pertama</v>
          </cell>
          <cell r="V1871" t="str">
            <v/>
          </cell>
          <cell r="W1871" t="str">
            <v>SMP Negeri 4 Tolitoli</v>
          </cell>
          <cell r="X1871" t="str">
            <v>Dinas Pendidikan Dan Kebudayaan</v>
          </cell>
          <cell r="Y1871" t="str">
            <v>S-1 PENDIDIKAN FISIKA</v>
          </cell>
          <cell r="Z1871" t="str">
            <v>31-12-2008</v>
          </cell>
          <cell r="AA1871" t="str">
            <v>Aktif</v>
          </cell>
          <cell r="AB1871" t="str">
            <v>PNS Daerah Kab./Kota yang bekerja pada Kab./Kota</v>
          </cell>
          <cell r="AC1871" t="str">
            <v>Pemerintah Kab. Tolitoli</v>
          </cell>
          <cell r="AD1871" t="str">
            <v>Pemerintah Kab. Tolitoli</v>
          </cell>
        </row>
        <row r="1872">
          <cell r="A1872">
            <v>1870</v>
          </cell>
          <cell r="B1872" t="str">
            <v>196311111984031008</v>
          </cell>
          <cell r="C1872" t="str">
            <v>140155190</v>
          </cell>
          <cell r="D1872" t="str">
            <v>ABDURRACHMAN DJ SANGOLI</v>
          </cell>
          <cell r="E1872" t="str">
            <v/>
          </cell>
          <cell r="F1872" t="str">
            <v/>
          </cell>
          <cell r="G1872" t="str">
            <v>TOLITOLI</v>
          </cell>
          <cell r="H1872" t="str">
            <v>11 - 11 - 1963</v>
          </cell>
          <cell r="I1872" t="str">
            <v>II/a</v>
          </cell>
          <cell r="J1872" t="str">
            <v>01 - 03 - 1984</v>
          </cell>
          <cell r="K1872" t="str">
            <v>01 - 11 - 1985</v>
          </cell>
          <cell r="L1872" t="str">
            <v>L</v>
          </cell>
          <cell r="M1872" t="str">
            <v>III/d</v>
          </cell>
          <cell r="N1872" t="str">
            <v>01 - 04 - 2007</v>
          </cell>
          <cell r="O1872" t="str">
            <v>18</v>
          </cell>
          <cell r="P1872" t="str">
            <v>1</v>
          </cell>
          <cell r="Q1872" t="str">
            <v/>
          </cell>
          <cell r="R1872" t="str">
            <v/>
          </cell>
          <cell r="S1872" t="str">
            <v/>
          </cell>
          <cell r="T1872" t="str">
            <v>01 - 04 - 2007</v>
          </cell>
          <cell r="U1872" t="str">
            <v>Perawat Penyelia</v>
          </cell>
          <cell r="V1872" t="str">
            <v/>
          </cell>
          <cell r="W1872" t="str">
            <v>PUSKESMAS GALANG</v>
          </cell>
          <cell r="X1872" t="str">
            <v>DINAS KESEHATAN</v>
          </cell>
          <cell r="Y1872" t="str">
            <v>SEKOLAH PERAWAT KESEHATAN</v>
          </cell>
          <cell r="Z1872" t="str">
            <v>31-12-1983</v>
          </cell>
          <cell r="AA1872" t="str">
            <v>Aktif</v>
          </cell>
          <cell r="AB1872" t="str">
            <v>PNS Daerah Kab./Kota yang bekerja pada Kab./Kota</v>
          </cell>
          <cell r="AC1872" t="str">
            <v>Pemerintah Kab. Tolitoli</v>
          </cell>
          <cell r="AD1872" t="str">
            <v>Pemerintah Kab. Tolitoli</v>
          </cell>
        </row>
        <row r="1873">
          <cell r="A1873">
            <v>1871</v>
          </cell>
          <cell r="B1873" t="str">
            <v>197811132014111002</v>
          </cell>
          <cell r="C1873" t="str">
            <v/>
          </cell>
          <cell r="D1873" t="str">
            <v>JAFAR</v>
          </cell>
          <cell r="E1873" t="str">
            <v/>
          </cell>
          <cell r="F1873" t="str">
            <v/>
          </cell>
          <cell r="G1873" t="str">
            <v>TOLITOLI</v>
          </cell>
          <cell r="H1873" t="str">
            <v>13 - 11 - 1978</v>
          </cell>
          <cell r="I1873" t="str">
            <v>II/a</v>
          </cell>
          <cell r="J1873" t="str">
            <v>01 - 11 - 2014</v>
          </cell>
          <cell r="K1873" t="str">
            <v>01 - 09 - 2016</v>
          </cell>
          <cell r="L1873" t="str">
            <v>L</v>
          </cell>
          <cell r="M1873" t="str">
            <v>II/a</v>
          </cell>
          <cell r="N1873" t="str">
            <v>01 - 11 - 2014</v>
          </cell>
          <cell r="O1873" t="str">
            <v>10</v>
          </cell>
          <cell r="P1873" t="str">
            <v>1</v>
          </cell>
          <cell r="Q1873" t="str">
            <v/>
          </cell>
          <cell r="R1873" t="str">
            <v/>
          </cell>
          <cell r="S1873" t="str">
            <v/>
          </cell>
          <cell r="T1873" t="str">
            <v/>
          </cell>
          <cell r="U1873" t="str">
            <v/>
          </cell>
          <cell r="V1873" t="str">
            <v>PENGADMINISTRASI UMUM</v>
          </cell>
          <cell r="W1873" t="str">
            <v>CABANG DISPENBUD KECAMATAN DAKOPEMEAN</v>
          </cell>
          <cell r="X1873" t="str">
            <v/>
          </cell>
          <cell r="Y1873" t="str">
            <v>SMK MANAJEMEN BISNIS</v>
          </cell>
          <cell r="Z1873" t="str">
            <v>24-05-1999</v>
          </cell>
          <cell r="AA1873" t="str">
            <v>Aktif</v>
          </cell>
          <cell r="AB1873" t="str">
            <v>PNS Daerah Kab./Kota yang bekerja pada Kab./Kota</v>
          </cell>
          <cell r="AC1873" t="str">
            <v>Pemerintah Kab. Tolitoli</v>
          </cell>
          <cell r="AD1873" t="str">
            <v>Pemerintah Kab. Tolitoli</v>
          </cell>
        </row>
        <row r="1874">
          <cell r="A1874">
            <v>1872</v>
          </cell>
          <cell r="B1874" t="str">
            <v>196902182007012020</v>
          </cell>
          <cell r="C1874" t="str">
            <v>570027684</v>
          </cell>
          <cell r="D1874" t="str">
            <v>MARYAM Y. BALOSI</v>
          </cell>
          <cell r="E1874" t="str">
            <v/>
          </cell>
          <cell r="F1874" t="str">
            <v>S.Ag</v>
          </cell>
          <cell r="G1874" t="str">
            <v>AMPANA KOTA</v>
          </cell>
          <cell r="H1874" t="str">
            <v>18 - 02 - 1969</v>
          </cell>
          <cell r="I1874" t="str">
            <v>III/a</v>
          </cell>
          <cell r="J1874" t="str">
            <v>01 - 01 - 2007</v>
          </cell>
          <cell r="K1874" t="str">
            <v>01 - 10 - 2008</v>
          </cell>
          <cell r="L1874" t="str">
            <v>P</v>
          </cell>
          <cell r="M1874" t="str">
            <v>III/b</v>
          </cell>
          <cell r="N1874" t="str">
            <v>01 - 10 - 2014</v>
          </cell>
          <cell r="O1874" t="str">
            <v>7</v>
          </cell>
          <cell r="P1874" t="str">
            <v>9</v>
          </cell>
          <cell r="Q1874" t="str">
            <v/>
          </cell>
          <cell r="R1874" t="str">
            <v/>
          </cell>
          <cell r="S1874" t="str">
            <v/>
          </cell>
          <cell r="T1874" t="str">
            <v>01 - 10 - 2014</v>
          </cell>
          <cell r="U1874" t="str">
            <v>Guru Pertama</v>
          </cell>
          <cell r="V1874" t="str">
            <v/>
          </cell>
          <cell r="W1874" t="str">
            <v>SMP NEGERI 1 TOLITOLI UTARA</v>
          </cell>
          <cell r="X1874" t="str">
            <v>CABANG DISPENBUD KECAMATAN TOLITOLI UTARA</v>
          </cell>
          <cell r="Y1874" t="str">
            <v>A-IV PENDIDIKAN AGAMA ISLAM</v>
          </cell>
          <cell r="Z1874" t="str">
            <v>31-12-1994</v>
          </cell>
          <cell r="AA1874" t="str">
            <v>Aktif</v>
          </cell>
          <cell r="AB1874" t="str">
            <v>PNS Daerah Kab./Kota yang bekerja pada Kab./Kota</v>
          </cell>
          <cell r="AC1874" t="str">
            <v>Pemerintah Kab. Tolitoli</v>
          </cell>
          <cell r="AD1874" t="str">
            <v>Pemerintah Kab. Tolitoli</v>
          </cell>
        </row>
        <row r="1875">
          <cell r="A1875">
            <v>1873</v>
          </cell>
          <cell r="B1875" t="str">
            <v>196507152015022001</v>
          </cell>
          <cell r="C1875" t="str">
            <v/>
          </cell>
          <cell r="D1875" t="str">
            <v>NURLIANI</v>
          </cell>
          <cell r="E1875" t="str">
            <v/>
          </cell>
          <cell r="F1875" t="str">
            <v/>
          </cell>
          <cell r="G1875" t="str">
            <v>TOLITOLI</v>
          </cell>
          <cell r="H1875" t="str">
            <v>15 - 07 - 1965</v>
          </cell>
          <cell r="I1875" t="str">
            <v>II/a</v>
          </cell>
          <cell r="J1875" t="str">
            <v>01 - 02 - 2015</v>
          </cell>
          <cell r="K1875" t="str">
            <v>01 - 09 - 2016</v>
          </cell>
          <cell r="L1875" t="str">
            <v>P</v>
          </cell>
          <cell r="M1875" t="str">
            <v>II/a</v>
          </cell>
          <cell r="N1875" t="str">
            <v>01 - 02 - 2015</v>
          </cell>
          <cell r="O1875" t="str">
            <v>10</v>
          </cell>
          <cell r="P1875" t="str">
            <v>3</v>
          </cell>
          <cell r="Q1875" t="str">
            <v/>
          </cell>
          <cell r="R1875" t="str">
            <v/>
          </cell>
          <cell r="S1875" t="str">
            <v/>
          </cell>
          <cell r="T1875" t="str">
            <v/>
          </cell>
          <cell r="U1875" t="str">
            <v/>
          </cell>
          <cell r="V1875" t="str">
            <v>PENGADMINISTRASI UMUM</v>
          </cell>
          <cell r="W1875" t="str">
            <v>Sub Bagian Umum Dan Kepegawaian</v>
          </cell>
          <cell r="X1875" t="str">
            <v>Sekretariat</v>
          </cell>
          <cell r="Y1875" t="str">
            <v>SMEA TATA NIAGA</v>
          </cell>
          <cell r="Z1875" t="str">
            <v>03-05-1985</v>
          </cell>
          <cell r="AA1875" t="str">
            <v>Aktif</v>
          </cell>
          <cell r="AB1875" t="str">
            <v>PNS Daerah Kab./Kota yang bekerja pada Kab./Kota</v>
          </cell>
          <cell r="AC1875" t="str">
            <v>Pemerintah Kab. Tolitoli</v>
          </cell>
          <cell r="AD1875" t="str">
            <v>Pemerintah Kab. Tolitoli</v>
          </cell>
        </row>
        <row r="1876">
          <cell r="A1876">
            <v>1874</v>
          </cell>
          <cell r="B1876" t="str">
            <v>198308192009041001</v>
          </cell>
          <cell r="C1876" t="str">
            <v/>
          </cell>
          <cell r="D1876" t="str">
            <v>MOH. IRFAN</v>
          </cell>
          <cell r="E1876" t="str">
            <v/>
          </cell>
          <cell r="F1876" t="str">
            <v>SKM</v>
          </cell>
          <cell r="G1876" t="str">
            <v>TOLITOLI</v>
          </cell>
          <cell r="H1876" t="str">
            <v>19 - 08 - 1983</v>
          </cell>
          <cell r="I1876" t="str">
            <v>II/a</v>
          </cell>
          <cell r="J1876" t="str">
            <v>01 - 04 - 2009</v>
          </cell>
          <cell r="K1876" t="str">
            <v>01 - 01 - 2011</v>
          </cell>
          <cell r="L1876" t="str">
            <v>L</v>
          </cell>
          <cell r="M1876" t="str">
            <v>III/a</v>
          </cell>
          <cell r="N1876" t="str">
            <v>01 - 10 - 2016</v>
          </cell>
          <cell r="O1876" t="str">
            <v>7</v>
          </cell>
          <cell r="P1876" t="str">
            <v>6</v>
          </cell>
          <cell r="Q1876" t="str">
            <v/>
          </cell>
          <cell r="R1876" t="str">
            <v/>
          </cell>
          <cell r="S1876" t="str">
            <v/>
          </cell>
          <cell r="T1876" t="str">
            <v/>
          </cell>
          <cell r="U1876" t="str">
            <v/>
          </cell>
          <cell r="V1876" t="str">
            <v>FUNGSIONAL UMUM</v>
          </cell>
          <cell r="W1876" t="str">
            <v>Seksi Pelayanan Kesehatan Tradisional Dan Pelayanan Transfusi Darah</v>
          </cell>
          <cell r="X1876" t="str">
            <v>Dinas Kesehatan</v>
          </cell>
          <cell r="Y1876" t="str">
            <v>S-1 KESEHATAN MASYARAKAT</v>
          </cell>
          <cell r="Z1876" t="str">
            <v>31-12-2013</v>
          </cell>
          <cell r="AA1876" t="str">
            <v>Aktif</v>
          </cell>
          <cell r="AB1876" t="str">
            <v>PNS Daerah Kab./Kota yang bekerja pada Kab./Kota</v>
          </cell>
          <cell r="AC1876" t="str">
            <v>Pemerintah Kab. Tolitoli</v>
          </cell>
          <cell r="AD1876" t="str">
            <v>Pemerintah Kab. Tolitoli</v>
          </cell>
        </row>
        <row r="1877">
          <cell r="A1877">
            <v>1875</v>
          </cell>
          <cell r="B1877" t="str">
            <v>198612152014112001</v>
          </cell>
          <cell r="C1877" t="str">
            <v/>
          </cell>
          <cell r="D1877" t="str">
            <v>EKAWATI</v>
          </cell>
          <cell r="E1877" t="str">
            <v/>
          </cell>
          <cell r="F1877" t="str">
            <v/>
          </cell>
          <cell r="G1877" t="str">
            <v>PALU</v>
          </cell>
          <cell r="H1877" t="str">
            <v>15 - 12 - 1986</v>
          </cell>
          <cell r="I1877" t="str">
            <v>I/c</v>
          </cell>
          <cell r="J1877" t="str">
            <v>01 - 11 - 2014</v>
          </cell>
          <cell r="K1877" t="str">
            <v>01 - 09 - 2016</v>
          </cell>
          <cell r="L1877" t="str">
            <v>P</v>
          </cell>
          <cell r="M1877" t="str">
            <v>I/c</v>
          </cell>
          <cell r="N1877" t="str">
            <v>01 - 11 - 2014</v>
          </cell>
          <cell r="O1877" t="str">
            <v>13</v>
          </cell>
          <cell r="P1877" t="str">
            <v>0</v>
          </cell>
          <cell r="Q1877" t="str">
            <v/>
          </cell>
          <cell r="R1877" t="str">
            <v/>
          </cell>
          <cell r="S1877" t="str">
            <v/>
          </cell>
          <cell r="T1877" t="str">
            <v/>
          </cell>
          <cell r="U1877" t="str">
            <v/>
          </cell>
          <cell r="V1877" t="str">
            <v>PENGELOLA DISIPLIN PEGAWAI</v>
          </cell>
          <cell r="W1877" t="str">
            <v>Sub Bidang Disiplin Pegawai</v>
          </cell>
          <cell r="X1877" t="str">
            <v>Badan Kepegawaian Dan Pengembangan Sumber Daya Manusia</v>
          </cell>
          <cell r="Y1877" t="str">
            <v>SLTP</v>
          </cell>
          <cell r="Z1877" t="str">
            <v>21-06-2002</v>
          </cell>
          <cell r="AA1877" t="str">
            <v>Aktif</v>
          </cell>
          <cell r="AB1877" t="str">
            <v>PNS Daerah Kab./Kota yang bekerja pada Kab./Kota</v>
          </cell>
          <cell r="AC1877" t="str">
            <v>Pemerintah Kab. Tolitoli</v>
          </cell>
          <cell r="AD1877" t="str">
            <v>Pemerintah Kab. Tolitoli</v>
          </cell>
        </row>
        <row r="1878">
          <cell r="A1878">
            <v>1876</v>
          </cell>
          <cell r="B1878" t="str">
            <v>197602182007011010</v>
          </cell>
          <cell r="C1878" t="str">
            <v>570027527</v>
          </cell>
          <cell r="D1878" t="str">
            <v>FARLY HUSIN</v>
          </cell>
          <cell r="E1878" t="str">
            <v/>
          </cell>
          <cell r="F1878" t="str">
            <v/>
          </cell>
          <cell r="G1878" t="str">
            <v>TOLITOLI</v>
          </cell>
          <cell r="H1878" t="str">
            <v>18 - 02 - 1976</v>
          </cell>
          <cell r="I1878" t="str">
            <v>II/a</v>
          </cell>
          <cell r="J1878" t="str">
            <v>01 - 01 - 2007</v>
          </cell>
          <cell r="K1878" t="str">
            <v>01 - 10 - 2008</v>
          </cell>
          <cell r="L1878" t="str">
            <v>L</v>
          </cell>
          <cell r="M1878" t="str">
            <v>II/c</v>
          </cell>
          <cell r="N1878" t="str">
            <v>01 - 04 - 2015</v>
          </cell>
          <cell r="O1878" t="str">
            <v>10</v>
          </cell>
          <cell r="P1878" t="str">
            <v>3</v>
          </cell>
          <cell r="Q1878" t="str">
            <v/>
          </cell>
          <cell r="R1878" t="str">
            <v/>
          </cell>
          <cell r="S1878" t="str">
            <v/>
          </cell>
          <cell r="T1878" t="str">
            <v/>
          </cell>
          <cell r="U1878" t="str">
            <v/>
          </cell>
          <cell r="V1878" t="str">
            <v>STAF</v>
          </cell>
          <cell r="W1878" t="str">
            <v>Sub Bidang Pemberdayaan Masyarakat Desa</v>
          </cell>
          <cell r="X1878" t="str">
            <v>Bidang Pemberdayaan Masyarakat</v>
          </cell>
          <cell r="Y1878" t="str">
            <v>SMA A.3/IPS</v>
          </cell>
          <cell r="Z1878" t="str">
            <v>31-12-2002</v>
          </cell>
          <cell r="AA1878" t="str">
            <v>Aktif</v>
          </cell>
          <cell r="AB1878" t="str">
            <v>PNS Daerah Kab./Kota yang bekerja pada Kab./Kota</v>
          </cell>
          <cell r="AC1878" t="str">
            <v>Pemerintah Kab. Tolitoli</v>
          </cell>
          <cell r="AD1878" t="str">
            <v>Pemerintah Kab. Tolitoli</v>
          </cell>
        </row>
        <row r="1879">
          <cell r="A1879">
            <v>1877</v>
          </cell>
          <cell r="B1879" t="str">
            <v>197607152003122010</v>
          </cell>
          <cell r="C1879" t="str">
            <v>570015571</v>
          </cell>
          <cell r="D1879" t="str">
            <v>MEGAWATI</v>
          </cell>
          <cell r="E1879" t="str">
            <v/>
          </cell>
          <cell r="F1879" t="str">
            <v>S.Pd</v>
          </cell>
          <cell r="G1879" t="str">
            <v>BULUKUMBA</v>
          </cell>
          <cell r="H1879" t="str">
            <v>15 - 07 - 1976</v>
          </cell>
          <cell r="I1879" t="str">
            <v>III/a</v>
          </cell>
          <cell r="J1879" t="str">
            <v>01 - 12 - 2003</v>
          </cell>
          <cell r="K1879" t="str">
            <v>01 - 03 - 2005</v>
          </cell>
          <cell r="L1879" t="str">
            <v>P</v>
          </cell>
          <cell r="M1879" t="str">
            <v>IV/a</v>
          </cell>
          <cell r="N1879" t="str">
            <v>01 - 04 - 2017</v>
          </cell>
          <cell r="O1879" t="str">
            <v>13</v>
          </cell>
          <cell r="P1879" t="str">
            <v>4</v>
          </cell>
          <cell r="Q1879" t="str">
            <v/>
          </cell>
          <cell r="R1879" t="str">
            <v/>
          </cell>
          <cell r="S1879" t="str">
            <v/>
          </cell>
          <cell r="T1879" t="str">
            <v>01 - 04 - 2017</v>
          </cell>
          <cell r="U1879" t="str">
            <v>Guru Madya</v>
          </cell>
          <cell r="V1879" t="str">
            <v/>
          </cell>
          <cell r="W1879" t="str">
            <v>Pemerintah Kabupaten Tolitoli</v>
          </cell>
          <cell r="X1879" t="str">
            <v/>
          </cell>
          <cell r="Y1879" t="str">
            <v>S-1 PENDIDIKAN BAHASA DAN SASTRA INGGRIS</v>
          </cell>
          <cell r="Z1879" t="str">
            <v>31-12-2001</v>
          </cell>
          <cell r="AA1879" t="str">
            <v>Aktif</v>
          </cell>
          <cell r="AB1879" t="str">
            <v>PNS Daerah Kab./Kota yang bekerja pada Kab./Kota</v>
          </cell>
          <cell r="AC1879" t="str">
            <v>Pemerintah Kab. Tolitoli</v>
          </cell>
          <cell r="AD1879" t="str">
            <v>Pemerintah Kab. Tolitoli</v>
          </cell>
        </row>
        <row r="1880">
          <cell r="A1880">
            <v>1878</v>
          </cell>
          <cell r="B1880" t="str">
            <v>198612152009041002</v>
          </cell>
          <cell r="C1880" t="str">
            <v/>
          </cell>
          <cell r="D1880" t="str">
            <v>ASRIAMAN</v>
          </cell>
          <cell r="E1880" t="str">
            <v/>
          </cell>
          <cell r="F1880" t="str">
            <v>A.Md.Kep</v>
          </cell>
          <cell r="G1880" t="str">
            <v>PINRANG</v>
          </cell>
          <cell r="H1880" t="str">
            <v>15 - 12 - 1986</v>
          </cell>
          <cell r="I1880" t="str">
            <v>II/c</v>
          </cell>
          <cell r="J1880" t="str">
            <v>01 - 04 - 2009</v>
          </cell>
          <cell r="K1880" t="str">
            <v>01 - 01 - 2011</v>
          </cell>
          <cell r="L1880" t="str">
            <v>L</v>
          </cell>
          <cell r="M1880" t="str">
            <v>III/a</v>
          </cell>
          <cell r="N1880" t="str">
            <v>01 - 04 - 2016</v>
          </cell>
          <cell r="O1880" t="str">
            <v>5</v>
          </cell>
          <cell r="P1880" t="str">
            <v>0</v>
          </cell>
          <cell r="Q1880" t="str">
            <v/>
          </cell>
          <cell r="R1880" t="str">
            <v/>
          </cell>
          <cell r="S1880" t="str">
            <v/>
          </cell>
          <cell r="T1880" t="str">
            <v>01 - 04 - 2016</v>
          </cell>
          <cell r="U1880" t="str">
            <v>Perawat Mahir</v>
          </cell>
          <cell r="V1880" t="str">
            <v/>
          </cell>
          <cell r="W1880" t="str">
            <v>RUMAH SAKIT UMUM DAERAH MOKOPIDO</v>
          </cell>
          <cell r="X1880" t="str">
            <v>Pemerintah Kabupaten Tolitoli</v>
          </cell>
          <cell r="Y1880" t="str">
            <v>D-III KEPERAWATAN</v>
          </cell>
          <cell r="Z1880" t="str">
            <v>31-12-2008</v>
          </cell>
          <cell r="AA1880" t="str">
            <v>Aktif</v>
          </cell>
          <cell r="AB1880" t="str">
            <v>PNS Daerah Kab./Kota yang bekerja pada Kab./Kota</v>
          </cell>
          <cell r="AC1880" t="str">
            <v>Pemerintah Kab. Tolitoli</v>
          </cell>
          <cell r="AD1880" t="str">
            <v>Pemerintah Kab. Tolitoli</v>
          </cell>
        </row>
        <row r="1881">
          <cell r="A1881">
            <v>1879</v>
          </cell>
          <cell r="B1881" t="str">
            <v>198101012008011017</v>
          </cell>
          <cell r="C1881" t="str">
            <v>570036146</v>
          </cell>
          <cell r="D1881" t="str">
            <v>AFANDI</v>
          </cell>
          <cell r="E1881" t="str">
            <v/>
          </cell>
          <cell r="F1881" t="str">
            <v>S.SOS</v>
          </cell>
          <cell r="G1881" t="str">
            <v>TOLITOLI</v>
          </cell>
          <cell r="H1881" t="str">
            <v>01 - 01 - 1981</v>
          </cell>
          <cell r="I1881" t="str">
            <v>II/a</v>
          </cell>
          <cell r="J1881" t="str">
            <v>01 - 01 - 2008</v>
          </cell>
          <cell r="K1881" t="str">
            <v>01 - 12 - 2009</v>
          </cell>
          <cell r="L1881" t="str">
            <v>L</v>
          </cell>
          <cell r="M1881" t="str">
            <v>III/b</v>
          </cell>
          <cell r="N1881" t="str">
            <v>01 - 04 - 2015</v>
          </cell>
          <cell r="O1881" t="str">
            <v>6</v>
          </cell>
          <cell r="P1881" t="str">
            <v>3</v>
          </cell>
          <cell r="Q1881" t="str">
            <v/>
          </cell>
          <cell r="R1881" t="str">
            <v/>
          </cell>
          <cell r="S1881" t="str">
            <v/>
          </cell>
          <cell r="T1881" t="str">
            <v/>
          </cell>
          <cell r="U1881" t="str">
            <v/>
          </cell>
          <cell r="V1881" t="str">
            <v>FUNGSIONAL UMUM</v>
          </cell>
          <cell r="W1881" t="str">
            <v>Sub Bagian Keuangan Dan Aset</v>
          </cell>
          <cell r="X1881" t="str">
            <v>Sekretariat</v>
          </cell>
          <cell r="Y1881" t="str">
            <v>S-1 ILMU PEMERINTAHAN</v>
          </cell>
          <cell r="Z1881" t="str">
            <v>31-12-2007</v>
          </cell>
          <cell r="AA1881" t="str">
            <v>Aktif</v>
          </cell>
          <cell r="AB1881" t="str">
            <v>PNS Daerah Kab./Kota yang bekerja pada Kab./Kota</v>
          </cell>
          <cell r="AC1881" t="str">
            <v>Pemerintah Kab. Tolitoli</v>
          </cell>
          <cell r="AD1881" t="str">
            <v>Pemerintah Kab. Tolitoli</v>
          </cell>
        </row>
        <row r="1882">
          <cell r="A1882">
            <v>1880</v>
          </cell>
          <cell r="B1882" t="str">
            <v>196907052007011053</v>
          </cell>
          <cell r="C1882" t="str">
            <v>570027731</v>
          </cell>
          <cell r="D1882" t="str">
            <v>ISMAIL MOHAMMAD AMIN</v>
          </cell>
          <cell r="E1882" t="str">
            <v/>
          </cell>
          <cell r="F1882" t="str">
            <v>SP</v>
          </cell>
          <cell r="G1882" t="str">
            <v>MAJENE</v>
          </cell>
          <cell r="H1882" t="str">
            <v>05 - 07 - 1969</v>
          </cell>
          <cell r="I1882" t="str">
            <v>II/a</v>
          </cell>
          <cell r="J1882" t="str">
            <v>01 - 01 - 2007</v>
          </cell>
          <cell r="K1882" t="str">
            <v>01 - 10 - 2008</v>
          </cell>
          <cell r="L1882" t="str">
            <v>L</v>
          </cell>
          <cell r="M1882" t="str">
            <v>III/b</v>
          </cell>
          <cell r="N1882" t="str">
            <v>01 - 10 - 2017</v>
          </cell>
          <cell r="O1882" t="str">
            <v>9</v>
          </cell>
          <cell r="P1882" t="str">
            <v>9</v>
          </cell>
          <cell r="Q1882" t="str">
            <v/>
          </cell>
          <cell r="R1882" t="str">
            <v/>
          </cell>
          <cell r="S1882" t="str">
            <v/>
          </cell>
          <cell r="T1882" t="str">
            <v/>
          </cell>
          <cell r="U1882" t="str">
            <v/>
          </cell>
          <cell r="V1882" t="str">
            <v>PENGAWAS KELISTRIKAN</v>
          </cell>
          <cell r="W1882" t="str">
            <v>Seksi Pertamanan Dan Pemakaman</v>
          </cell>
          <cell r="X1882" t="str">
            <v>Dinas Perumahan Rakyat Dan Kawasan Pemukiman</v>
          </cell>
          <cell r="Y1882" t="str">
            <v>S-1 PERTANIAN AGRIBISNIS</v>
          </cell>
          <cell r="Z1882" t="str">
            <v>31-12-2012</v>
          </cell>
          <cell r="AA1882" t="str">
            <v>Aktif</v>
          </cell>
          <cell r="AB1882" t="str">
            <v>PNS Daerah Kab./Kota yang bekerja pada Kab./Kota</v>
          </cell>
          <cell r="AC1882" t="str">
            <v>Pemerintah Kab. Tolitoli</v>
          </cell>
          <cell r="AD1882" t="str">
            <v>Pemerintah Kab. Tolitoli</v>
          </cell>
        </row>
        <row r="1883">
          <cell r="A1883">
            <v>1881</v>
          </cell>
          <cell r="B1883" t="str">
            <v>197912172009041001</v>
          </cell>
          <cell r="C1883" t="str">
            <v/>
          </cell>
          <cell r="D1883" t="str">
            <v>MUNAFRI</v>
          </cell>
          <cell r="E1883" t="str">
            <v/>
          </cell>
          <cell r="F1883" t="str">
            <v>A.Md</v>
          </cell>
          <cell r="G1883" t="str">
            <v>TOLITOLI</v>
          </cell>
          <cell r="H1883" t="str">
            <v>17 - 12 - 1979</v>
          </cell>
          <cell r="I1883" t="str">
            <v>II/c</v>
          </cell>
          <cell r="J1883" t="str">
            <v>01 - 04 - 2009</v>
          </cell>
          <cell r="K1883" t="str">
            <v>01 - 01 - 2011</v>
          </cell>
          <cell r="L1883" t="str">
            <v>L</v>
          </cell>
          <cell r="M1883" t="str">
            <v>III/a</v>
          </cell>
          <cell r="N1883" t="str">
            <v>01 - 04 - 2017</v>
          </cell>
          <cell r="O1883" t="str">
            <v>10</v>
          </cell>
          <cell r="P1883" t="str">
            <v>7</v>
          </cell>
          <cell r="Q1883" t="str">
            <v/>
          </cell>
          <cell r="R1883" t="str">
            <v/>
          </cell>
          <cell r="S1883" t="str">
            <v/>
          </cell>
          <cell r="T1883" t="str">
            <v/>
          </cell>
          <cell r="U1883" t="str">
            <v/>
          </cell>
          <cell r="V1883" t="str">
            <v>PETUGAS LALU LINTAS ANGKUTAN JALAN</v>
          </cell>
          <cell r="W1883" t="str">
            <v>Seksi Lalulintas</v>
          </cell>
          <cell r="X1883" t="str">
            <v>Dinas Perhubungan</v>
          </cell>
          <cell r="Y1883" t="str">
            <v>AKADEMI TATA LAKSANA PELAYARAN NIAGA</v>
          </cell>
          <cell r="Z1883" t="str">
            <v>31-12-2001</v>
          </cell>
          <cell r="AA1883" t="str">
            <v>Aktif</v>
          </cell>
          <cell r="AB1883" t="str">
            <v>PNS Daerah Kab./Kota yang bekerja pada Kab./Kota</v>
          </cell>
          <cell r="AC1883" t="str">
            <v>Pemerintah Kab. Tolitoli</v>
          </cell>
          <cell r="AD1883" t="str">
            <v>Pemerintah Kab. Tolitoli</v>
          </cell>
        </row>
        <row r="1884">
          <cell r="A1884">
            <v>1882</v>
          </cell>
          <cell r="B1884" t="str">
            <v>197004232003122006</v>
          </cell>
          <cell r="C1884" t="str">
            <v>570015921</v>
          </cell>
          <cell r="D1884" t="str">
            <v>HERMAWATI</v>
          </cell>
          <cell r="E1884" t="str">
            <v/>
          </cell>
          <cell r="F1884" t="str">
            <v>S.Pd.I</v>
          </cell>
          <cell r="G1884" t="str">
            <v>TOLITOLI</v>
          </cell>
          <cell r="H1884" t="str">
            <v>23 - 04 - 1970</v>
          </cell>
          <cell r="I1884" t="str">
            <v>II/a</v>
          </cell>
          <cell r="J1884" t="str">
            <v>01 - 12 - 2003</v>
          </cell>
          <cell r="K1884" t="str">
            <v>01 - 03 - 2005</v>
          </cell>
          <cell r="L1884" t="str">
            <v>P</v>
          </cell>
          <cell r="M1884" t="str">
            <v>III/a</v>
          </cell>
          <cell r="N1884" t="str">
            <v>01 - 04 - 2018</v>
          </cell>
          <cell r="O1884" t="str">
            <v>9</v>
          </cell>
          <cell r="P1884" t="str">
            <v>4</v>
          </cell>
          <cell r="Q1884" t="str">
            <v/>
          </cell>
          <cell r="R1884" t="str">
            <v/>
          </cell>
          <cell r="S1884" t="str">
            <v/>
          </cell>
          <cell r="T1884" t="str">
            <v>01 - 04 - 2018</v>
          </cell>
          <cell r="U1884" t="str">
            <v>Guru Pertama</v>
          </cell>
          <cell r="V1884" t="str">
            <v/>
          </cell>
          <cell r="W1884" t="str">
            <v>SDN 1 OGOTUA</v>
          </cell>
          <cell r="X1884" t="str">
            <v>CABANG DISPENBUD KECAMATAN DAMPAL UTARA</v>
          </cell>
          <cell r="Y1884" t="str">
            <v>S-1/A-IV PENDIDIKAN AGAMA ISLAM</v>
          </cell>
          <cell r="Z1884" t="str">
            <v>01-01-2009</v>
          </cell>
          <cell r="AA1884" t="str">
            <v>Aktif</v>
          </cell>
          <cell r="AB1884" t="str">
            <v>PNS Daerah Kab./Kota yang bekerja pada Kab./Kota</v>
          </cell>
          <cell r="AC1884" t="str">
            <v>Pemerintah Kab. Tolitoli</v>
          </cell>
          <cell r="AD1884" t="str">
            <v>Pemerintah Kab. Tolitoli</v>
          </cell>
        </row>
        <row r="1885">
          <cell r="A1885">
            <v>1883</v>
          </cell>
          <cell r="B1885" t="str">
            <v>197207072003122007</v>
          </cell>
          <cell r="C1885" t="str">
            <v>570015677</v>
          </cell>
          <cell r="D1885" t="str">
            <v>SRIDEWI</v>
          </cell>
          <cell r="E1885" t="str">
            <v/>
          </cell>
          <cell r="F1885" t="str">
            <v>SE</v>
          </cell>
          <cell r="G1885" t="str">
            <v>KALANGKANGAN</v>
          </cell>
          <cell r="H1885" t="str">
            <v>07 - 07 - 1972</v>
          </cell>
          <cell r="I1885" t="str">
            <v>I/c</v>
          </cell>
          <cell r="J1885" t="str">
            <v>01 - 12 - 2003</v>
          </cell>
          <cell r="K1885" t="str">
            <v>01 - 03 - 2005</v>
          </cell>
          <cell r="L1885" t="str">
            <v>P</v>
          </cell>
          <cell r="M1885" t="str">
            <v>III/b</v>
          </cell>
          <cell r="N1885" t="str">
            <v>01 - 04 - 2015</v>
          </cell>
          <cell r="O1885" t="str">
            <v>4</v>
          </cell>
          <cell r="P1885" t="str">
            <v>4</v>
          </cell>
          <cell r="Q1885" t="str">
            <v/>
          </cell>
          <cell r="R1885" t="str">
            <v/>
          </cell>
          <cell r="S1885" t="str">
            <v/>
          </cell>
          <cell r="T1885" t="str">
            <v/>
          </cell>
          <cell r="U1885" t="str">
            <v/>
          </cell>
          <cell r="V1885" t="str">
            <v>PENGADMINISTRASI UMUM</v>
          </cell>
          <cell r="W1885" t="str">
            <v>Sub Bagian Umum Dan Kepegawaian</v>
          </cell>
          <cell r="X1885" t="str">
            <v>Dinas Penanaman Modal Dan Pelayanan Terpadu Satu Pintu</v>
          </cell>
          <cell r="Y1885" t="str">
            <v>S-1 EKONOMI MANAJEMEN</v>
          </cell>
          <cell r="Z1885" t="str">
            <v>31-12-2010</v>
          </cell>
          <cell r="AA1885" t="str">
            <v>Aktif</v>
          </cell>
          <cell r="AB1885" t="str">
            <v>PNS Daerah Kab./Kota yang bekerja pada Kab./Kota</v>
          </cell>
          <cell r="AC1885" t="str">
            <v>Pemerintah Kab. Tolitoli</v>
          </cell>
          <cell r="AD1885" t="str">
            <v>Pemerintah Kab. Tolitoli</v>
          </cell>
        </row>
        <row r="1886">
          <cell r="A1886">
            <v>1884</v>
          </cell>
          <cell r="B1886" t="str">
            <v>196504252007011012</v>
          </cell>
          <cell r="C1886" t="str">
            <v>570027628</v>
          </cell>
          <cell r="D1886" t="str">
            <v>RUDIN AR. AJUBA</v>
          </cell>
          <cell r="E1886" t="str">
            <v/>
          </cell>
          <cell r="F1886" t="str">
            <v>S.Sos</v>
          </cell>
          <cell r="G1886" t="str">
            <v>AMPANA KOTA</v>
          </cell>
          <cell r="H1886" t="str">
            <v>25 - 04 - 1965</v>
          </cell>
          <cell r="I1886" t="str">
            <v>II/a</v>
          </cell>
          <cell r="J1886" t="str">
            <v>01 - 01 - 2007</v>
          </cell>
          <cell r="K1886" t="str">
            <v>01 - 10 - 2008</v>
          </cell>
          <cell r="L1886" t="str">
            <v>L</v>
          </cell>
          <cell r="M1886" t="str">
            <v>III/b</v>
          </cell>
          <cell r="N1886" t="str">
            <v>01 - 10 - 2013</v>
          </cell>
          <cell r="O1886" t="str">
            <v>4</v>
          </cell>
          <cell r="P1886" t="str">
            <v>9</v>
          </cell>
          <cell r="Q1886" t="str">
            <v/>
          </cell>
          <cell r="R1886" t="str">
            <v/>
          </cell>
          <cell r="S1886" t="str">
            <v/>
          </cell>
          <cell r="T1886" t="str">
            <v/>
          </cell>
          <cell r="U1886" t="str">
            <v/>
          </cell>
          <cell r="V1886" t="str">
            <v>PENGADMINISTRASI UMUM</v>
          </cell>
          <cell r="W1886" t="str">
            <v>Dinas Koperasi, Usaha Mikro, Kecil Dan Menengah</v>
          </cell>
          <cell r="X1886" t="str">
            <v>Pemerintah Kabupaten Tolitoli</v>
          </cell>
          <cell r="Y1886" t="str">
            <v>S-1 ADMINISTRASI NEGARA</v>
          </cell>
          <cell r="Z1886" t="str">
            <v>31-12-2005</v>
          </cell>
          <cell r="AA1886" t="str">
            <v>PNS kena hukuman disiplin</v>
          </cell>
          <cell r="AB1886" t="str">
            <v>PNS Daerah Kab./Kota yang bekerja pada Kab./Kota</v>
          </cell>
          <cell r="AC1886" t="str">
            <v>Pemerintah Kab. Tolitoli</v>
          </cell>
          <cell r="AD1886" t="str">
            <v>Pemerintah Kab. Tolitoli</v>
          </cell>
        </row>
        <row r="1887">
          <cell r="A1887">
            <v>1885</v>
          </cell>
          <cell r="B1887" t="str">
            <v>197412081995032002</v>
          </cell>
          <cell r="C1887" t="str">
            <v>140322629</v>
          </cell>
          <cell r="D1887" t="str">
            <v>RATNA</v>
          </cell>
          <cell r="E1887" t="str">
            <v/>
          </cell>
          <cell r="F1887" t="str">
            <v/>
          </cell>
          <cell r="G1887" t="str">
            <v>BERASTAGI</v>
          </cell>
          <cell r="H1887" t="str">
            <v>08 - 12 - 1974</v>
          </cell>
          <cell r="I1887" t="str">
            <v>II/a</v>
          </cell>
          <cell r="J1887" t="str">
            <v>01 - 03 - 1995</v>
          </cell>
          <cell r="K1887" t="str">
            <v>01 - 02 - 1997</v>
          </cell>
          <cell r="L1887" t="str">
            <v>P</v>
          </cell>
          <cell r="M1887" t="str">
            <v>III/d</v>
          </cell>
          <cell r="N1887" t="str">
            <v>01 - 10 - 2015</v>
          </cell>
          <cell r="O1887" t="str">
            <v>15</v>
          </cell>
          <cell r="P1887" t="str">
            <v>7</v>
          </cell>
          <cell r="Q1887" t="str">
            <v/>
          </cell>
          <cell r="R1887" t="str">
            <v/>
          </cell>
          <cell r="S1887" t="str">
            <v/>
          </cell>
          <cell r="T1887" t="str">
            <v>01 - 10 - 2012</v>
          </cell>
          <cell r="U1887" t="str">
            <v>Perawat Gigi Penyelia</v>
          </cell>
          <cell r="V1887" t="str">
            <v/>
          </cell>
          <cell r="W1887" t="str">
            <v>PUSKESMAS BASIDONDO</v>
          </cell>
          <cell r="X1887" t="str">
            <v>DINAS KESEHATAN</v>
          </cell>
          <cell r="Y1887" t="str">
            <v>SEKOLAH PENGATUR RAWAT GIGI</v>
          </cell>
          <cell r="Z1887" t="str">
            <v>31-12-1993</v>
          </cell>
          <cell r="AA1887" t="str">
            <v>Aktif</v>
          </cell>
          <cell r="AB1887" t="str">
            <v>PNS Daerah Kab./Kota yang bekerja pada Kab./Kota</v>
          </cell>
          <cell r="AC1887" t="str">
            <v>Pemerintah Kab. Tolitoli</v>
          </cell>
          <cell r="AD1887" t="str">
            <v>Pemerintah Kab. Tolitoli</v>
          </cell>
        </row>
        <row r="1888">
          <cell r="A1888">
            <v>1886</v>
          </cell>
          <cell r="B1888" t="str">
            <v>197711242008042001</v>
          </cell>
          <cell r="C1888" t="str">
            <v>570035777</v>
          </cell>
          <cell r="D1888" t="str">
            <v>DARMAYANTI</v>
          </cell>
          <cell r="E1888" t="str">
            <v/>
          </cell>
          <cell r="F1888" t="str">
            <v>SKM</v>
          </cell>
          <cell r="G1888" t="str">
            <v>SIDOARJO</v>
          </cell>
          <cell r="H1888" t="str">
            <v>24 - 11 - 1977</v>
          </cell>
          <cell r="I1888" t="str">
            <v>III/a</v>
          </cell>
          <cell r="J1888" t="str">
            <v>01 - 04 - 2008</v>
          </cell>
          <cell r="K1888" t="str">
            <v>01 - 01 - 2009</v>
          </cell>
          <cell r="L1888" t="str">
            <v>P</v>
          </cell>
          <cell r="M1888" t="str">
            <v>III/d</v>
          </cell>
          <cell r="N1888" t="str">
            <v>01 - 04 - 2018</v>
          </cell>
          <cell r="O1888" t="str">
            <v>10</v>
          </cell>
          <cell r="P1888" t="str">
            <v>0</v>
          </cell>
          <cell r="Q1888" t="str">
            <v/>
          </cell>
          <cell r="R1888" t="str">
            <v/>
          </cell>
          <cell r="S1888" t="str">
            <v/>
          </cell>
          <cell r="T1888" t="str">
            <v>01 - 04 - 2015</v>
          </cell>
          <cell r="U1888" t="str">
            <v>Epidemiolog Kesehatan Ahli Muda / Muda</v>
          </cell>
          <cell r="V1888" t="str">
            <v/>
          </cell>
          <cell r="W1888" t="str">
            <v>Seksi Surveilans, Imunisasi Dan Krisis Kesehatan</v>
          </cell>
          <cell r="X1888" t="str">
            <v>Dinas Kesehatan</v>
          </cell>
          <cell r="Y1888" t="str">
            <v>S-1 KESEHATAN MASYARAKAT</v>
          </cell>
          <cell r="Z1888" t="str">
            <v>01-01-2006</v>
          </cell>
          <cell r="AA1888" t="str">
            <v>Aktif</v>
          </cell>
          <cell r="AB1888" t="str">
            <v>PNS Daerah Kab./Kota yang bekerja pada Kab./Kota</v>
          </cell>
          <cell r="AC1888" t="str">
            <v>Pemerintah Kab. Tolitoli</v>
          </cell>
          <cell r="AD1888" t="str">
            <v>Pemerintah Kab. Tolitoli</v>
          </cell>
        </row>
        <row r="1889">
          <cell r="A1889">
            <v>1887</v>
          </cell>
          <cell r="B1889" t="str">
            <v>196403032003121003</v>
          </cell>
          <cell r="C1889" t="str">
            <v>570015715</v>
          </cell>
          <cell r="D1889" t="str">
            <v>JUFRI</v>
          </cell>
          <cell r="E1889" t="str">
            <v/>
          </cell>
          <cell r="F1889" t="str">
            <v/>
          </cell>
          <cell r="G1889" t="str">
            <v>GORONTALO</v>
          </cell>
          <cell r="H1889" t="str">
            <v>03 - 03 - 1964</v>
          </cell>
          <cell r="I1889" t="str">
            <v>II/a</v>
          </cell>
          <cell r="J1889" t="str">
            <v>01 - 12 - 2003</v>
          </cell>
          <cell r="K1889" t="str">
            <v>01 - 03 - 2005</v>
          </cell>
          <cell r="L1889" t="str">
            <v>L</v>
          </cell>
          <cell r="M1889" t="str">
            <v>II/d</v>
          </cell>
          <cell r="N1889" t="str">
            <v>01 - 04 - 2017</v>
          </cell>
          <cell r="O1889" t="str">
            <v>29</v>
          </cell>
          <cell r="P1889" t="str">
            <v>2</v>
          </cell>
          <cell r="Q1889" t="str">
            <v/>
          </cell>
          <cell r="R1889" t="str">
            <v/>
          </cell>
          <cell r="S1889" t="str">
            <v/>
          </cell>
          <cell r="T1889" t="str">
            <v/>
          </cell>
          <cell r="U1889" t="str">
            <v/>
          </cell>
          <cell r="V1889" t="str">
            <v>PRAMU TAMAN DAN KEBERSIHAN</v>
          </cell>
          <cell r="W1889" t="str">
            <v>Seksi Pengangkutan Sampah</v>
          </cell>
          <cell r="X1889" t="str">
            <v>Bidang Penanggulangan Kebersihan</v>
          </cell>
          <cell r="Y1889" t="str">
            <v>SEKOLAH MENENGAH UMUM</v>
          </cell>
          <cell r="Z1889" t="str">
            <v>31-12-1998</v>
          </cell>
          <cell r="AA1889" t="str">
            <v>Aktif</v>
          </cell>
          <cell r="AB1889" t="str">
            <v>PNS Daerah Kab./Kota yang bekerja pada Kab./Kota</v>
          </cell>
          <cell r="AC1889" t="str">
            <v>Pemerintah Kab. Tolitoli</v>
          </cell>
          <cell r="AD1889" t="str">
            <v>Pemerintah Kab. Tolitoli</v>
          </cell>
        </row>
        <row r="1890">
          <cell r="A1890">
            <v>1888</v>
          </cell>
          <cell r="B1890" t="str">
            <v>198507142014111002</v>
          </cell>
          <cell r="C1890" t="str">
            <v/>
          </cell>
          <cell r="D1890" t="str">
            <v>SAMSUMAR</v>
          </cell>
          <cell r="E1890" t="str">
            <v/>
          </cell>
          <cell r="F1890" t="str">
            <v/>
          </cell>
          <cell r="G1890" t="str">
            <v>TOLITOLI</v>
          </cell>
          <cell r="H1890" t="str">
            <v>14 - 07 - 1985</v>
          </cell>
          <cell r="I1890" t="str">
            <v>II/a</v>
          </cell>
          <cell r="J1890" t="str">
            <v>01 - 11 - 2014</v>
          </cell>
          <cell r="K1890" t="str">
            <v>01 - 09 - 2016</v>
          </cell>
          <cell r="L1890" t="str">
            <v>L</v>
          </cell>
          <cell r="M1890" t="str">
            <v>II/a</v>
          </cell>
          <cell r="N1890" t="str">
            <v>01 - 11 - 2014</v>
          </cell>
          <cell r="O1890" t="str">
            <v>9</v>
          </cell>
          <cell r="P1890" t="str">
            <v>11</v>
          </cell>
          <cell r="Q1890" t="str">
            <v/>
          </cell>
          <cell r="R1890" t="str">
            <v/>
          </cell>
          <cell r="S1890" t="str">
            <v/>
          </cell>
          <cell r="T1890" t="str">
            <v/>
          </cell>
          <cell r="U1890" t="str">
            <v/>
          </cell>
          <cell r="V1890" t="str">
            <v>PEMBUAT LAPORAN PETUGASAN TUGAS</v>
          </cell>
          <cell r="W1890" t="str">
            <v>SEKSI KESEJAHTERAAN RAKYAT</v>
          </cell>
          <cell r="X1890" t="str">
            <v>KANTOR KECAMATAN DAMPAL UTARA</v>
          </cell>
          <cell r="Y1890" t="str">
            <v>SMK PENJUALAN</v>
          </cell>
          <cell r="Z1890" t="str">
            <v>07-06-2003</v>
          </cell>
          <cell r="AA1890" t="str">
            <v>Aktif</v>
          </cell>
          <cell r="AB1890" t="str">
            <v>PNS Daerah Kab./Kota yang bekerja pada Kab./Kota</v>
          </cell>
          <cell r="AC1890" t="str">
            <v>Pemerintah Kab. Tolitoli</v>
          </cell>
          <cell r="AD1890" t="str">
            <v>Pemerintah Kab. Tolitoli</v>
          </cell>
        </row>
        <row r="1891">
          <cell r="A1891">
            <v>1889</v>
          </cell>
          <cell r="B1891" t="str">
            <v>197012312006041048</v>
          </cell>
          <cell r="C1891" t="str">
            <v>570021199</v>
          </cell>
          <cell r="D1891" t="str">
            <v>MUSTARI</v>
          </cell>
          <cell r="E1891" t="str">
            <v/>
          </cell>
          <cell r="F1891" t="str">
            <v/>
          </cell>
          <cell r="G1891" t="str">
            <v>SIMBANG</v>
          </cell>
          <cell r="H1891" t="str">
            <v>31 - 12 - 1970</v>
          </cell>
          <cell r="I1891" t="str">
            <v>II/a</v>
          </cell>
          <cell r="J1891" t="str">
            <v>01 - 04 - 2006</v>
          </cell>
          <cell r="K1891" t="str">
            <v>01 - 07 - 2007</v>
          </cell>
          <cell r="L1891" t="str">
            <v>L</v>
          </cell>
          <cell r="M1891" t="str">
            <v>II/d</v>
          </cell>
          <cell r="N1891" t="str">
            <v>01 - 04 - 2017</v>
          </cell>
          <cell r="O1891" t="str">
            <v>22</v>
          </cell>
          <cell r="P1891" t="str">
            <v>0</v>
          </cell>
          <cell r="Q1891" t="str">
            <v/>
          </cell>
          <cell r="R1891" t="str">
            <v/>
          </cell>
          <cell r="S1891" t="str">
            <v/>
          </cell>
          <cell r="T1891" t="str">
            <v>01 - 04 - 2017</v>
          </cell>
          <cell r="U1891" t="str">
            <v>Guru Muda Tingkat. I</v>
          </cell>
          <cell r="V1891" t="str">
            <v/>
          </cell>
          <cell r="W1891" t="str">
            <v>SDN 4 LAKATAN</v>
          </cell>
          <cell r="X1891" t="str">
            <v>CABANG DISPENBUD KECAMATAN GALANG</v>
          </cell>
          <cell r="Y1891" t="str">
            <v>SPG PENDIDIKAN SD</v>
          </cell>
          <cell r="Z1891" t="str">
            <v>31-12-1989</v>
          </cell>
          <cell r="AA1891" t="str">
            <v>Aktif</v>
          </cell>
          <cell r="AB1891" t="str">
            <v>PNS Daerah Kab./Kota yang bekerja pada Kab./Kota</v>
          </cell>
          <cell r="AC1891" t="str">
            <v>Pemerintah Kab. Tolitoli</v>
          </cell>
          <cell r="AD1891" t="str">
            <v>Pemerintah Kab. Tolitoli</v>
          </cell>
        </row>
        <row r="1892">
          <cell r="A1892">
            <v>1890</v>
          </cell>
          <cell r="B1892" t="str">
            <v>197103072002111001</v>
          </cell>
          <cell r="C1892" t="str">
            <v>570013867</v>
          </cell>
          <cell r="D1892" t="str">
            <v>RUSLI S KADIR</v>
          </cell>
          <cell r="E1892" t="str">
            <v/>
          </cell>
          <cell r="F1892" t="str">
            <v>S.Pd</v>
          </cell>
          <cell r="G1892" t="str">
            <v>TOLITOLI</v>
          </cell>
          <cell r="H1892" t="str">
            <v>07 - 03 - 1971</v>
          </cell>
          <cell r="I1892" t="str">
            <v>III/a</v>
          </cell>
          <cell r="J1892" t="str">
            <v>01 - 11 - 2002</v>
          </cell>
          <cell r="K1892" t="str">
            <v>01 - 02 - 2004</v>
          </cell>
          <cell r="L1892" t="str">
            <v>L</v>
          </cell>
          <cell r="M1892" t="str">
            <v>IV/a</v>
          </cell>
          <cell r="N1892" t="str">
            <v>01 - 04 - 2017</v>
          </cell>
          <cell r="O1892" t="str">
            <v>14</v>
          </cell>
          <cell r="P1892" t="str">
            <v>5</v>
          </cell>
          <cell r="Q1892" t="str">
            <v/>
          </cell>
          <cell r="R1892" t="str">
            <v/>
          </cell>
          <cell r="S1892" t="str">
            <v/>
          </cell>
          <cell r="T1892" t="str">
            <v>01 - 04 - 2017</v>
          </cell>
          <cell r="U1892" t="str">
            <v>Guru Madya</v>
          </cell>
          <cell r="V1892" t="str">
            <v/>
          </cell>
          <cell r="W1892" t="str">
            <v>SMP NEGERI 2 DONDO</v>
          </cell>
          <cell r="X1892" t="str">
            <v>CABANG DISPENBUD KECAMATAN DONDO</v>
          </cell>
          <cell r="Y1892" t="str">
            <v>S-1 ILMU PENDIDIKAN</v>
          </cell>
          <cell r="Z1892" t="str">
            <v>31-12-1998</v>
          </cell>
          <cell r="AA1892" t="str">
            <v>Aktif</v>
          </cell>
          <cell r="AB1892" t="str">
            <v>PNS Daerah Kab./Kota yang bekerja pada Kab./Kota</v>
          </cell>
          <cell r="AC1892" t="str">
            <v>Pemerintah Kab. Tolitoli</v>
          </cell>
          <cell r="AD1892" t="str">
            <v>Pemerintah Kab. Tolitoli</v>
          </cell>
        </row>
        <row r="1893">
          <cell r="A1893">
            <v>1891</v>
          </cell>
          <cell r="B1893" t="str">
            <v>196001301989101001</v>
          </cell>
          <cell r="C1893" t="str">
            <v>131827782</v>
          </cell>
          <cell r="D1893" t="str">
            <v>JALIM A MANAN</v>
          </cell>
          <cell r="E1893" t="str">
            <v/>
          </cell>
          <cell r="F1893" t="str">
            <v>A.Ma.Pd</v>
          </cell>
          <cell r="G1893" t="str">
            <v>BUOL</v>
          </cell>
          <cell r="H1893" t="str">
            <v>30 - 01 - 1960</v>
          </cell>
          <cell r="I1893" t="str">
            <v>II/a</v>
          </cell>
          <cell r="J1893" t="str">
            <v>01 - 10 - 1989</v>
          </cell>
          <cell r="K1893" t="str">
            <v>01 - 03 - 1991</v>
          </cell>
          <cell r="L1893" t="str">
            <v>L</v>
          </cell>
          <cell r="M1893" t="str">
            <v>IV/a</v>
          </cell>
          <cell r="N1893" t="str">
            <v>01 - 04 - 2014</v>
          </cell>
          <cell r="O1893" t="str">
            <v>19</v>
          </cell>
          <cell r="P1893" t="str">
            <v>6</v>
          </cell>
          <cell r="Q1893" t="str">
            <v/>
          </cell>
          <cell r="R1893" t="str">
            <v/>
          </cell>
          <cell r="S1893" t="str">
            <v/>
          </cell>
          <cell r="T1893" t="str">
            <v>01 - 04 - 2014</v>
          </cell>
          <cell r="U1893" t="str">
            <v>Guru Pembina</v>
          </cell>
          <cell r="V1893" t="str">
            <v/>
          </cell>
          <cell r="W1893" t="str">
            <v>SDN PEKKASALO</v>
          </cell>
          <cell r="X1893" t="str">
            <v>CABANG DISPENBUD KECAMATAN DAMPAL SELATAN</v>
          </cell>
          <cell r="Y1893" t="str">
            <v>D-II PENDIDIKAN GURU KELAS SEKOLAH DASAR</v>
          </cell>
          <cell r="Z1893" t="str">
            <v>31-12-2003</v>
          </cell>
          <cell r="AA1893" t="str">
            <v>Aktif</v>
          </cell>
          <cell r="AB1893" t="str">
            <v>PNS Daerah Kab./Kota yang bekerja pada Kab./Kota</v>
          </cell>
          <cell r="AC1893" t="str">
            <v>Pemerintah Kab. Tolitoli</v>
          </cell>
          <cell r="AD1893" t="str">
            <v>Pemerintah Kab. Tolitoli</v>
          </cell>
        </row>
        <row r="1894">
          <cell r="A1894">
            <v>1892</v>
          </cell>
          <cell r="B1894" t="str">
            <v>198107042009041003</v>
          </cell>
          <cell r="C1894" t="str">
            <v/>
          </cell>
          <cell r="D1894" t="str">
            <v>ZULFIKAR</v>
          </cell>
          <cell r="E1894" t="str">
            <v/>
          </cell>
          <cell r="F1894" t="str">
            <v/>
          </cell>
          <cell r="G1894" t="str">
            <v>SULAWESI SELATAN</v>
          </cell>
          <cell r="H1894" t="str">
            <v>04 - 07 - 1981</v>
          </cell>
          <cell r="I1894" t="str">
            <v>II/a</v>
          </cell>
          <cell r="J1894" t="str">
            <v>01 - 04 - 2009</v>
          </cell>
          <cell r="K1894" t="str">
            <v>01 - 01 - 2011</v>
          </cell>
          <cell r="L1894" t="str">
            <v>L</v>
          </cell>
          <cell r="M1894" t="str">
            <v>II/b</v>
          </cell>
          <cell r="N1894" t="str">
            <v>01 - 04 - 2013</v>
          </cell>
          <cell r="O1894" t="str">
            <v>8</v>
          </cell>
          <cell r="P1894" t="str">
            <v>6</v>
          </cell>
          <cell r="Q1894" t="str">
            <v/>
          </cell>
          <cell r="R1894" t="str">
            <v/>
          </cell>
          <cell r="S1894" t="str">
            <v/>
          </cell>
          <cell r="T1894" t="str">
            <v/>
          </cell>
          <cell r="U1894" t="str">
            <v/>
          </cell>
          <cell r="V1894" t="str">
            <v>STAF</v>
          </cell>
          <cell r="W1894" t="str">
            <v>Sub Bagian Keuangan Dan Tata Usaha</v>
          </cell>
          <cell r="X1894" t="str">
            <v>BAGIAN UMUM DAN PERLENGKAPAN</v>
          </cell>
          <cell r="Y1894" t="str">
            <v>SMA A.3/IPS</v>
          </cell>
          <cell r="Z1894" t="str">
            <v>31-12-2000</v>
          </cell>
          <cell r="AA1894" t="str">
            <v>Aktif</v>
          </cell>
          <cell r="AB1894" t="str">
            <v>PNS Daerah Kab./Kota yang bekerja pada Kab./Kota</v>
          </cell>
          <cell r="AC1894" t="str">
            <v>Pemerintah Kab. Tolitoli</v>
          </cell>
          <cell r="AD1894" t="str">
            <v>Pemerintah Kab. Tolitoli</v>
          </cell>
        </row>
        <row r="1895">
          <cell r="A1895">
            <v>1893</v>
          </cell>
          <cell r="B1895" t="str">
            <v>198211012003122002</v>
          </cell>
          <cell r="C1895" t="str">
            <v>570015685</v>
          </cell>
          <cell r="D1895" t="str">
            <v>ULFAH A HI M KUMAY</v>
          </cell>
          <cell r="E1895" t="str">
            <v/>
          </cell>
          <cell r="F1895" t="str">
            <v>A.Md.Keb</v>
          </cell>
          <cell r="G1895" t="str">
            <v>PALU</v>
          </cell>
          <cell r="H1895" t="str">
            <v>01 - 11 - 1982</v>
          </cell>
          <cell r="I1895" t="str">
            <v>II/a</v>
          </cell>
          <cell r="J1895" t="str">
            <v>01 - 12 - 2003</v>
          </cell>
          <cell r="K1895" t="str">
            <v>01 - 03 - 2005</v>
          </cell>
          <cell r="L1895" t="str">
            <v>P</v>
          </cell>
          <cell r="M1895" t="str">
            <v>II/c</v>
          </cell>
          <cell r="N1895" t="str">
            <v>01 - 10 - 2017</v>
          </cell>
          <cell r="O1895" t="str">
            <v>13</v>
          </cell>
          <cell r="P1895" t="str">
            <v>10</v>
          </cell>
          <cell r="Q1895" t="str">
            <v/>
          </cell>
          <cell r="R1895" t="str">
            <v/>
          </cell>
          <cell r="S1895" t="str">
            <v/>
          </cell>
          <cell r="T1895" t="str">
            <v>01 - 11 - 2015</v>
          </cell>
          <cell r="U1895" t="str">
            <v>Bidan Terampil / Pelaksana</v>
          </cell>
          <cell r="V1895" t="str">
            <v/>
          </cell>
          <cell r="W1895" t="str">
            <v>PUSKESMAS BINONTOAN</v>
          </cell>
          <cell r="X1895" t="str">
            <v>DINAS KESEHATAN</v>
          </cell>
          <cell r="Y1895" t="str">
            <v>D-III KEBIDANAN</v>
          </cell>
          <cell r="Z1895" t="str">
            <v>01-01-2009</v>
          </cell>
          <cell r="AA1895" t="str">
            <v>Aktif</v>
          </cell>
          <cell r="AB1895" t="str">
            <v>PNS Daerah Kab./Kota yang bekerja pada Kab./Kota</v>
          </cell>
          <cell r="AC1895" t="str">
            <v>Pemerintah Kab. Tolitoli</v>
          </cell>
          <cell r="AD1895" t="str">
            <v>Pemerintah Kab. Tolitoli</v>
          </cell>
        </row>
        <row r="1896">
          <cell r="A1896">
            <v>1894</v>
          </cell>
          <cell r="B1896" t="str">
            <v>197511022005011008</v>
          </cell>
          <cell r="C1896" t="str">
            <v>570017204</v>
          </cell>
          <cell r="D1896" t="str">
            <v>ZAINAL</v>
          </cell>
          <cell r="E1896" t="str">
            <v/>
          </cell>
          <cell r="F1896" t="str">
            <v>A.Ma</v>
          </cell>
          <cell r="G1896" t="str">
            <v>MANADO</v>
          </cell>
          <cell r="H1896" t="str">
            <v>02 - 11 - 1975</v>
          </cell>
          <cell r="I1896" t="str">
            <v>II/b</v>
          </cell>
          <cell r="J1896" t="str">
            <v>01 - 01 - 2005</v>
          </cell>
          <cell r="K1896" t="str">
            <v>01 - 03 - 2006</v>
          </cell>
          <cell r="L1896" t="str">
            <v>L</v>
          </cell>
          <cell r="M1896" t="str">
            <v>II/c</v>
          </cell>
          <cell r="N1896" t="str">
            <v>01 - 04 - 2018</v>
          </cell>
          <cell r="O1896" t="str">
            <v>16</v>
          </cell>
          <cell r="P1896" t="str">
            <v>3</v>
          </cell>
          <cell r="Q1896" t="str">
            <v/>
          </cell>
          <cell r="R1896" t="str">
            <v/>
          </cell>
          <cell r="S1896" t="str">
            <v/>
          </cell>
          <cell r="T1896" t="str">
            <v>01 - 04 - 2018</v>
          </cell>
          <cell r="U1896" t="str">
            <v>Guru Muda</v>
          </cell>
          <cell r="V1896" t="str">
            <v/>
          </cell>
          <cell r="W1896" t="str">
            <v>SDN SALUGAN</v>
          </cell>
          <cell r="X1896" t="str">
            <v>CABANG DISPENBUD KECAMATAN LAMPASIO</v>
          </cell>
          <cell r="Y1896" t="str">
            <v>D-II/AKTA-II</v>
          </cell>
          <cell r="Z1896" t="str">
            <v>01-01-2004</v>
          </cell>
          <cell r="AA1896" t="str">
            <v>Aktif</v>
          </cell>
          <cell r="AB1896" t="str">
            <v>PNS Daerah Kab./Kota yang bekerja pada Kab./Kota</v>
          </cell>
          <cell r="AC1896" t="str">
            <v>Pemerintah Kab. Tolitoli</v>
          </cell>
          <cell r="AD1896" t="str">
            <v>Pemerintah Kab. Tolitoli</v>
          </cell>
        </row>
        <row r="1897">
          <cell r="A1897">
            <v>1895</v>
          </cell>
          <cell r="B1897" t="str">
            <v>196510281986021006</v>
          </cell>
          <cell r="C1897" t="str">
            <v>131527121</v>
          </cell>
          <cell r="D1897" t="str">
            <v>MOHAMAD SAID</v>
          </cell>
          <cell r="E1897" t="str">
            <v/>
          </cell>
          <cell r="F1897" t="str">
            <v/>
          </cell>
          <cell r="G1897" t="str">
            <v>BUOL</v>
          </cell>
          <cell r="H1897" t="str">
            <v>28 - 10 - 1965</v>
          </cell>
          <cell r="I1897" t="str">
            <v>II/a</v>
          </cell>
          <cell r="J1897" t="str">
            <v>01 - 02 - 1986</v>
          </cell>
          <cell r="K1897" t="str">
            <v>01 - 07 - 1987</v>
          </cell>
          <cell r="L1897" t="str">
            <v>L</v>
          </cell>
          <cell r="M1897" t="str">
            <v>IV/a</v>
          </cell>
          <cell r="N1897" t="str">
            <v>01 - 04 - 2009</v>
          </cell>
          <cell r="O1897" t="str">
            <v>18</v>
          </cell>
          <cell r="P1897" t="str">
            <v>4</v>
          </cell>
          <cell r="Q1897" t="str">
            <v/>
          </cell>
          <cell r="R1897" t="str">
            <v/>
          </cell>
          <cell r="S1897" t="str">
            <v/>
          </cell>
          <cell r="T1897" t="str">
            <v>01 - 04 - 2009</v>
          </cell>
          <cell r="U1897" t="str">
            <v>Guru Pembina</v>
          </cell>
          <cell r="V1897" t="str">
            <v/>
          </cell>
          <cell r="W1897" t="str">
            <v>SDN BATUILO</v>
          </cell>
          <cell r="X1897" t="str">
            <v>CABANG DISPENBUD KECAMATAN OGODEIDE</v>
          </cell>
          <cell r="Y1897" t="str">
            <v>DIPLOMA II</v>
          </cell>
          <cell r="Z1897" t="str">
            <v>21-02-2003</v>
          </cell>
          <cell r="AA1897" t="str">
            <v>Aktif</v>
          </cell>
          <cell r="AB1897" t="str">
            <v>PNS Daerah Kab./Kota yang bekerja pada Kab./Kota</v>
          </cell>
          <cell r="AC1897" t="str">
            <v>Pemerintah Kab. Tolitoli</v>
          </cell>
          <cell r="AD1897" t="str">
            <v>Pemerintah Kab. Tolitoli</v>
          </cell>
        </row>
        <row r="1898">
          <cell r="A1898">
            <v>1896</v>
          </cell>
          <cell r="B1898" t="str">
            <v>197108292006041009</v>
          </cell>
          <cell r="C1898" t="str">
            <v>570021178</v>
          </cell>
          <cell r="D1898" t="str">
            <v>MALIK</v>
          </cell>
          <cell r="E1898" t="str">
            <v/>
          </cell>
          <cell r="F1898" t="str">
            <v>A. Ma</v>
          </cell>
          <cell r="G1898" t="str">
            <v>SULAWESI SELATAN</v>
          </cell>
          <cell r="H1898" t="str">
            <v>29 - 08 - 1971</v>
          </cell>
          <cell r="I1898" t="str">
            <v>II/b</v>
          </cell>
          <cell r="J1898" t="str">
            <v>01 - 04 - 2006</v>
          </cell>
          <cell r="K1898" t="str">
            <v>01 - 10 - 2007</v>
          </cell>
          <cell r="L1898" t="str">
            <v>L</v>
          </cell>
          <cell r="M1898" t="str">
            <v>II/d</v>
          </cell>
          <cell r="N1898" t="str">
            <v>01 - 10 - 2012</v>
          </cell>
          <cell r="O1898" t="str">
            <v>10</v>
          </cell>
          <cell r="P1898" t="str">
            <v>11</v>
          </cell>
          <cell r="Q1898" t="str">
            <v/>
          </cell>
          <cell r="R1898" t="str">
            <v/>
          </cell>
          <cell r="S1898" t="str">
            <v/>
          </cell>
          <cell r="T1898" t="str">
            <v>01 - 10 - 2012</v>
          </cell>
          <cell r="U1898" t="str">
            <v>Guru Muda Tingkat. I</v>
          </cell>
          <cell r="V1898" t="str">
            <v/>
          </cell>
          <cell r="W1898" t="str">
            <v>SDN 2 BAJUGAN</v>
          </cell>
          <cell r="X1898" t="str">
            <v>CABANG DISPENBUD KECAMATAN GALANG</v>
          </cell>
          <cell r="Y1898" t="str">
            <v>D-II PGSDI</v>
          </cell>
          <cell r="Z1898" t="str">
            <v>01-07-2004</v>
          </cell>
          <cell r="AA1898" t="str">
            <v>Aktif</v>
          </cell>
          <cell r="AB1898" t="str">
            <v>PNS Daerah Kab./Kota yang bekerja pada Kab./Kota</v>
          </cell>
          <cell r="AC1898" t="str">
            <v>Pemerintah Kab. Tolitoli</v>
          </cell>
          <cell r="AD1898" t="str">
            <v>Pemerintah Kab. Tolitoli</v>
          </cell>
        </row>
        <row r="1899">
          <cell r="A1899">
            <v>1897</v>
          </cell>
          <cell r="B1899" t="str">
            <v>197312052014111001</v>
          </cell>
          <cell r="C1899" t="str">
            <v/>
          </cell>
          <cell r="D1899" t="str">
            <v>BUHARI MARZUKI</v>
          </cell>
          <cell r="E1899" t="str">
            <v/>
          </cell>
          <cell r="F1899" t="str">
            <v/>
          </cell>
          <cell r="G1899" t="str">
            <v>TOLITOLI</v>
          </cell>
          <cell r="H1899" t="str">
            <v>05 - 12 - 1973</v>
          </cell>
          <cell r="I1899" t="str">
            <v>II/a</v>
          </cell>
          <cell r="J1899" t="str">
            <v>01 - 11 - 2014</v>
          </cell>
          <cell r="K1899" t="str">
            <v>01 - 09 - 2016</v>
          </cell>
          <cell r="L1899" t="str">
            <v>L</v>
          </cell>
          <cell r="M1899" t="str">
            <v>II/a</v>
          </cell>
          <cell r="N1899" t="str">
            <v>01 - 11 - 2014</v>
          </cell>
          <cell r="O1899" t="str">
            <v>9</v>
          </cell>
          <cell r="P1899" t="str">
            <v>10</v>
          </cell>
          <cell r="Q1899" t="str">
            <v/>
          </cell>
          <cell r="R1899" t="str">
            <v/>
          </cell>
          <cell r="S1899" t="str">
            <v/>
          </cell>
          <cell r="T1899" t="str">
            <v/>
          </cell>
          <cell r="U1899" t="str">
            <v/>
          </cell>
          <cell r="V1899" t="str">
            <v>PETUGAS PENERTIBAN</v>
          </cell>
          <cell r="W1899" t="str">
            <v>Sub Bidang Operasi Dan Pengendalian</v>
          </cell>
          <cell r="X1899" t="str">
            <v>Bidang Ketertiban Umum Dan Ketentraman Masyarakat</v>
          </cell>
          <cell r="Y1899" t="str">
            <v>SMA ILMU ILMU SOSIAL</v>
          </cell>
          <cell r="Z1899" t="str">
            <v>26-05-1990</v>
          </cell>
          <cell r="AA1899" t="str">
            <v>Aktif</v>
          </cell>
          <cell r="AB1899" t="str">
            <v>PNS Daerah Kab./Kota yang bekerja pada Kab./Kota</v>
          </cell>
          <cell r="AC1899" t="str">
            <v>Pemerintah Kab. Tolitoli</v>
          </cell>
          <cell r="AD1899" t="str">
            <v>Pemerintah Kab. Tolitoli</v>
          </cell>
        </row>
        <row r="1900">
          <cell r="A1900">
            <v>1898</v>
          </cell>
          <cell r="B1900" t="str">
            <v>198011062010012013</v>
          </cell>
          <cell r="C1900" t="str">
            <v/>
          </cell>
          <cell r="D1900" t="str">
            <v>ERNI ABDUL SAMAN</v>
          </cell>
          <cell r="E1900" t="str">
            <v/>
          </cell>
          <cell r="F1900" t="str">
            <v>SE</v>
          </cell>
          <cell r="G1900" t="str">
            <v>TOLITOLI</v>
          </cell>
          <cell r="H1900" t="str">
            <v>06 - 11 - 1980</v>
          </cell>
          <cell r="I1900" t="str">
            <v>II/a</v>
          </cell>
          <cell r="J1900" t="str">
            <v>01 - 01 - 2010</v>
          </cell>
          <cell r="K1900" t="str">
            <v>01 - 01 - 2012</v>
          </cell>
          <cell r="L1900" t="str">
            <v>P</v>
          </cell>
          <cell r="M1900" t="str">
            <v>III/a</v>
          </cell>
          <cell r="N1900" t="str">
            <v>01 - 10 - 2015</v>
          </cell>
          <cell r="O1900" t="str">
            <v>6</v>
          </cell>
          <cell r="P1900" t="str">
            <v>2</v>
          </cell>
          <cell r="Q1900" t="str">
            <v/>
          </cell>
          <cell r="R1900" t="str">
            <v/>
          </cell>
          <cell r="S1900" t="str">
            <v/>
          </cell>
          <cell r="T1900" t="str">
            <v/>
          </cell>
          <cell r="U1900" t="str">
            <v/>
          </cell>
          <cell r="V1900" t="str">
            <v>FUNGSIONAL UMUM</v>
          </cell>
          <cell r="W1900" t="str">
            <v>Sub Bidang Kerawanan Pangan</v>
          </cell>
          <cell r="X1900" t="str">
            <v>Bidang Ketersediaan Dan Kerawanan Pangan</v>
          </cell>
          <cell r="Y1900" t="str">
            <v>S-1 EKONOMI MANAJEMEN</v>
          </cell>
          <cell r="Z1900" t="str">
            <v>31-12-2006</v>
          </cell>
          <cell r="AA1900" t="str">
            <v>Aktif</v>
          </cell>
          <cell r="AB1900" t="str">
            <v>PNS Daerah Kab./Kota yang bekerja pada Kab./Kota</v>
          </cell>
          <cell r="AC1900" t="str">
            <v>Pemerintah Kab. Tolitoli</v>
          </cell>
          <cell r="AD1900" t="str">
            <v>Pemerintah Kab. Tolitoli</v>
          </cell>
        </row>
        <row r="1901">
          <cell r="A1901">
            <v>1899</v>
          </cell>
          <cell r="B1901" t="str">
            <v>196312311989091005</v>
          </cell>
          <cell r="C1901" t="str">
            <v>131827526</v>
          </cell>
          <cell r="D1901" t="str">
            <v>ABD HAMID</v>
          </cell>
          <cell r="E1901" t="str">
            <v/>
          </cell>
          <cell r="F1901" t="str">
            <v>A.Ma.Pd</v>
          </cell>
          <cell r="G1901" t="str">
            <v>NUSA TENGGARA BARAT</v>
          </cell>
          <cell r="H1901" t="str">
            <v>31 - 12 - 1963</v>
          </cell>
          <cell r="I1901" t="str">
            <v>II/a</v>
          </cell>
          <cell r="J1901" t="str">
            <v>01 - 09 - 1989</v>
          </cell>
          <cell r="K1901" t="str">
            <v>01 - 02 - 1991</v>
          </cell>
          <cell r="L1901" t="str">
            <v>L</v>
          </cell>
          <cell r="M1901" t="str">
            <v>IV/a</v>
          </cell>
          <cell r="N1901" t="str">
            <v>01 - 04 - 2014</v>
          </cell>
          <cell r="O1901" t="str">
            <v>19</v>
          </cell>
          <cell r="P1901" t="str">
            <v>7</v>
          </cell>
          <cell r="Q1901" t="str">
            <v/>
          </cell>
          <cell r="R1901" t="str">
            <v/>
          </cell>
          <cell r="S1901" t="str">
            <v/>
          </cell>
          <cell r="T1901" t="str">
            <v>01 - 04 - 2014</v>
          </cell>
          <cell r="U1901" t="str">
            <v>Guru Madya</v>
          </cell>
          <cell r="V1901" t="str">
            <v/>
          </cell>
          <cell r="W1901" t="str">
            <v>SDN 3 BASI</v>
          </cell>
          <cell r="X1901" t="str">
            <v>CABANG DISPENBUD KECAMATAN BASIDONDO</v>
          </cell>
          <cell r="Y1901" t="str">
            <v>D-II</v>
          </cell>
          <cell r="Z1901" t="str">
            <v>31-12-2002</v>
          </cell>
          <cell r="AA1901" t="str">
            <v>Aktif</v>
          </cell>
          <cell r="AB1901" t="str">
            <v>PNS Daerah Kab./Kota yang bekerja pada Kab./Kota</v>
          </cell>
          <cell r="AC1901" t="str">
            <v>Pemerintah Kab. Tolitoli</v>
          </cell>
          <cell r="AD1901" t="str">
            <v>Pemerintah Kab. Tolitoli</v>
          </cell>
        </row>
        <row r="1902">
          <cell r="A1902">
            <v>1900</v>
          </cell>
          <cell r="B1902" t="str">
            <v>198601012011012021</v>
          </cell>
          <cell r="C1902" t="str">
            <v/>
          </cell>
          <cell r="D1902" t="str">
            <v>PATRIA</v>
          </cell>
          <cell r="E1902" t="str">
            <v/>
          </cell>
          <cell r="F1902" t="str">
            <v>A.Ma.Pd</v>
          </cell>
          <cell r="G1902" t="str">
            <v>MALOMBA</v>
          </cell>
          <cell r="H1902" t="str">
            <v>01 - 01 - 1986</v>
          </cell>
          <cell r="I1902" t="str">
            <v>II/b</v>
          </cell>
          <cell r="J1902" t="str">
            <v>01 - 01 - 2011</v>
          </cell>
          <cell r="K1902" t="str">
            <v>01 - 01 - 2013</v>
          </cell>
          <cell r="L1902" t="str">
            <v>P</v>
          </cell>
          <cell r="M1902" t="str">
            <v>II/b</v>
          </cell>
          <cell r="N1902" t="str">
            <v>01 - 01 - 2011</v>
          </cell>
          <cell r="O1902" t="str">
            <v>3</v>
          </cell>
          <cell r="P1902" t="str">
            <v>0</v>
          </cell>
          <cell r="Q1902" t="str">
            <v/>
          </cell>
          <cell r="R1902" t="str">
            <v/>
          </cell>
          <cell r="S1902" t="str">
            <v/>
          </cell>
          <cell r="T1902" t="str">
            <v>26 - 03 - 2013</v>
          </cell>
          <cell r="U1902" t="str">
            <v>Guru Pratama Tingkat. I</v>
          </cell>
          <cell r="V1902" t="str">
            <v/>
          </cell>
          <cell r="W1902" t="str">
            <v>SDN 1 MALOMBA</v>
          </cell>
          <cell r="X1902" t="str">
            <v>CABANG DISPENBUD KECAMATAN DONDO</v>
          </cell>
          <cell r="Y1902" t="str">
            <v>D-II PGSD</v>
          </cell>
          <cell r="Z1902" t="str">
            <v>31-12-2006</v>
          </cell>
          <cell r="AA1902" t="str">
            <v>Aktif</v>
          </cell>
          <cell r="AB1902" t="str">
            <v>PNS Daerah Kab./Kota yang bekerja pada Kab./Kota</v>
          </cell>
          <cell r="AC1902" t="str">
            <v>Pemerintah Kab. Tolitoli</v>
          </cell>
          <cell r="AD1902" t="str">
            <v>Pemerintah Kab. Tolitoli</v>
          </cell>
        </row>
        <row r="1903">
          <cell r="A1903">
            <v>1901</v>
          </cell>
          <cell r="B1903" t="str">
            <v>198608162009042002</v>
          </cell>
          <cell r="C1903" t="str">
            <v/>
          </cell>
          <cell r="D1903" t="str">
            <v>NURBAETY</v>
          </cell>
          <cell r="E1903" t="str">
            <v/>
          </cell>
          <cell r="F1903" t="str">
            <v>A. Ma. Pd</v>
          </cell>
          <cell r="G1903" t="str">
            <v>TOLITOLI</v>
          </cell>
          <cell r="H1903" t="str">
            <v>16 - 08 - 1986</v>
          </cell>
          <cell r="I1903" t="str">
            <v>II/b</v>
          </cell>
          <cell r="J1903" t="str">
            <v>01 - 04 - 2009</v>
          </cell>
          <cell r="K1903" t="str">
            <v/>
          </cell>
          <cell r="L1903" t="str">
            <v>P</v>
          </cell>
          <cell r="M1903" t="str">
            <v>II/c</v>
          </cell>
          <cell r="N1903" t="str">
            <v>01 - 04 - 2018</v>
          </cell>
          <cell r="O1903" t="str">
            <v>12</v>
          </cell>
          <cell r="P1903" t="str">
            <v>0</v>
          </cell>
          <cell r="Q1903" t="str">
            <v/>
          </cell>
          <cell r="R1903" t="str">
            <v/>
          </cell>
          <cell r="S1903" t="str">
            <v/>
          </cell>
          <cell r="T1903" t="str">
            <v>01 - 04 - 2018</v>
          </cell>
          <cell r="U1903" t="str">
            <v>Guru Muda</v>
          </cell>
          <cell r="V1903" t="str">
            <v/>
          </cell>
          <cell r="W1903" t="str">
            <v>SD Negeri 2 Dadakitan</v>
          </cell>
          <cell r="X1903" t="str">
            <v>Dinas Pendidikan Dan Kebudayaan</v>
          </cell>
          <cell r="Y1903" t="str">
            <v>D-II PGSD</v>
          </cell>
          <cell r="Z1903" t="str">
            <v>13-12-2007</v>
          </cell>
          <cell r="AA1903" t="str">
            <v>Aktif</v>
          </cell>
          <cell r="AB1903" t="str">
            <v>PNS Daerah Kab./Kota yang bekerja pada Kab./Kota</v>
          </cell>
          <cell r="AC1903" t="str">
            <v>Pemerintah Kab. Tolitoli</v>
          </cell>
          <cell r="AD1903" t="str">
            <v>Pemerintah Kab. Tolitoli</v>
          </cell>
        </row>
        <row r="1904">
          <cell r="A1904">
            <v>1902</v>
          </cell>
          <cell r="B1904" t="str">
            <v>197506192014112003</v>
          </cell>
          <cell r="C1904" t="str">
            <v/>
          </cell>
          <cell r="D1904" t="str">
            <v>SAMSURIANA</v>
          </cell>
          <cell r="E1904" t="str">
            <v/>
          </cell>
          <cell r="F1904" t="str">
            <v/>
          </cell>
          <cell r="G1904" t="str">
            <v>TOLITOLI</v>
          </cell>
          <cell r="H1904" t="str">
            <v>19 - 06 - 1975</v>
          </cell>
          <cell r="I1904" t="str">
            <v>II/a</v>
          </cell>
          <cell r="J1904" t="str">
            <v>01 - 11 - 2014</v>
          </cell>
          <cell r="K1904" t="str">
            <v>01 - 09 - 2016</v>
          </cell>
          <cell r="L1904" t="str">
            <v>P</v>
          </cell>
          <cell r="M1904" t="str">
            <v>II/a</v>
          </cell>
          <cell r="N1904" t="str">
            <v>01 - 11 - 2014</v>
          </cell>
          <cell r="O1904" t="str">
            <v>10</v>
          </cell>
          <cell r="P1904" t="str">
            <v>8</v>
          </cell>
          <cell r="Q1904" t="str">
            <v/>
          </cell>
          <cell r="R1904" t="str">
            <v/>
          </cell>
          <cell r="S1904" t="str">
            <v/>
          </cell>
          <cell r="T1904" t="str">
            <v/>
          </cell>
          <cell r="U1904" t="str">
            <v/>
          </cell>
          <cell r="V1904" t="str">
            <v>PENGADMINISTRASI UMUM</v>
          </cell>
          <cell r="W1904" t="str">
            <v>CABANG DISDIKPORA KEC. LAMPASIO</v>
          </cell>
          <cell r="X1904" t="str">
            <v>DINAS PENDIDIKAN, PEMUDA DAN OLAH RAGA</v>
          </cell>
          <cell r="Y1904" t="str">
            <v>SMEA KEUANGAN</v>
          </cell>
          <cell r="Z1904" t="str">
            <v>23-05-1994</v>
          </cell>
          <cell r="AA1904" t="str">
            <v>Aktif</v>
          </cell>
          <cell r="AB1904" t="str">
            <v>PNS Daerah Kab./Kota yang bekerja pada Kab./Kota</v>
          </cell>
          <cell r="AC1904" t="str">
            <v>Pemerintah Kab. Tolitoli</v>
          </cell>
          <cell r="AD1904" t="str">
            <v>Pemerintah Kab. Tolitoli</v>
          </cell>
        </row>
        <row r="1905">
          <cell r="A1905">
            <v>1903</v>
          </cell>
          <cell r="B1905" t="str">
            <v>196011051998031007</v>
          </cell>
          <cell r="C1905" t="str">
            <v>570012586</v>
          </cell>
          <cell r="D1905" t="str">
            <v>HANS VENTJE WELLEM PAATH</v>
          </cell>
          <cell r="E1905" t="str">
            <v/>
          </cell>
          <cell r="F1905" t="str">
            <v/>
          </cell>
          <cell r="G1905" t="str">
            <v>PALU</v>
          </cell>
          <cell r="H1905" t="str">
            <v>05 - 11 - 1960</v>
          </cell>
          <cell r="I1905" t="str">
            <v>II/a</v>
          </cell>
          <cell r="J1905" t="str">
            <v>01 - 03 - 1998</v>
          </cell>
          <cell r="K1905" t="str">
            <v>01 - 05 - 1999</v>
          </cell>
          <cell r="L1905" t="str">
            <v>L</v>
          </cell>
          <cell r="M1905" t="str">
            <v>III/a</v>
          </cell>
          <cell r="N1905" t="str">
            <v>01 - 04 - 2015</v>
          </cell>
          <cell r="O1905" t="str">
            <v>28</v>
          </cell>
          <cell r="P1905" t="str">
            <v>8</v>
          </cell>
          <cell r="Q1905" t="str">
            <v/>
          </cell>
          <cell r="R1905" t="str">
            <v/>
          </cell>
          <cell r="S1905" t="str">
            <v/>
          </cell>
          <cell r="T1905" t="str">
            <v/>
          </cell>
          <cell r="U1905" t="str">
            <v/>
          </cell>
          <cell r="V1905" t="str">
            <v>FUNGSIONAL UMUM</v>
          </cell>
          <cell r="W1905" t="str">
            <v>Seksi Sungai, Rawa Dan Pantai</v>
          </cell>
          <cell r="X1905" t="str">
            <v>Bidang Sumber Daya Air</v>
          </cell>
          <cell r="Y1905" t="str">
            <v>SMA A.3/IPS</v>
          </cell>
          <cell r="Z1905" t="str">
            <v>31-12-1981</v>
          </cell>
          <cell r="AA1905" t="str">
            <v>Aktif</v>
          </cell>
          <cell r="AB1905" t="str">
            <v>PNS Daerah Kab./Kota yang bekerja pada Kab./Kota</v>
          </cell>
          <cell r="AC1905" t="str">
            <v>Pemerintah Kab. Tolitoli</v>
          </cell>
          <cell r="AD1905" t="str">
            <v>Pemerintah Kab. Tolitoli</v>
          </cell>
        </row>
        <row r="1906">
          <cell r="A1906">
            <v>1904</v>
          </cell>
          <cell r="B1906" t="str">
            <v>197107162007011012</v>
          </cell>
          <cell r="C1906" t="str">
            <v>570027735</v>
          </cell>
          <cell r="D1906" t="str">
            <v>MASRI</v>
          </cell>
          <cell r="E1906" t="str">
            <v/>
          </cell>
          <cell r="F1906" t="str">
            <v>S.Sos</v>
          </cell>
          <cell r="G1906" t="str">
            <v>TOLITOLI</v>
          </cell>
          <cell r="H1906" t="str">
            <v>16 - 07 - 1971</v>
          </cell>
          <cell r="I1906" t="str">
            <v>II/a</v>
          </cell>
          <cell r="J1906" t="str">
            <v>01 - 01 - 2007</v>
          </cell>
          <cell r="K1906" t="str">
            <v>01 - 01 - 2008</v>
          </cell>
          <cell r="L1906" t="str">
            <v>L</v>
          </cell>
          <cell r="M1906" t="str">
            <v>III/b</v>
          </cell>
          <cell r="N1906" t="str">
            <v>01 - 10 - 2017</v>
          </cell>
          <cell r="O1906" t="str">
            <v>9</v>
          </cell>
          <cell r="P1906" t="str">
            <v>9</v>
          </cell>
          <cell r="Q1906" t="str">
            <v/>
          </cell>
          <cell r="R1906" t="str">
            <v/>
          </cell>
          <cell r="S1906" t="str">
            <v/>
          </cell>
          <cell r="T1906" t="str">
            <v/>
          </cell>
          <cell r="U1906" t="str">
            <v/>
          </cell>
          <cell r="V1906" t="str">
            <v>FUNGSIONAL UMUM</v>
          </cell>
          <cell r="W1906" t="str">
            <v>Seksi Mutu Produk Wisata</v>
          </cell>
          <cell r="X1906" t="str">
            <v>Bidang Pengembangan Produk Wisata</v>
          </cell>
          <cell r="Y1906" t="str">
            <v>S-1 ILMU ADMINISTRASI NEGARA</v>
          </cell>
          <cell r="Z1906" t="str">
            <v>31-12-2012</v>
          </cell>
          <cell r="AA1906" t="str">
            <v>Aktif</v>
          </cell>
          <cell r="AB1906" t="str">
            <v>PNS Daerah Kab./Kota yang bekerja pada Kab./Kota</v>
          </cell>
          <cell r="AC1906" t="str">
            <v>Pemerintah Kab. Tolitoli</v>
          </cell>
          <cell r="AD1906" t="str">
            <v>Pemerintah Kab. Tolitoli</v>
          </cell>
        </row>
        <row r="1907">
          <cell r="A1907">
            <v>1905</v>
          </cell>
          <cell r="B1907" t="str">
            <v>198412172010012023</v>
          </cell>
          <cell r="C1907" t="str">
            <v/>
          </cell>
          <cell r="D1907" t="str">
            <v>HASMA</v>
          </cell>
          <cell r="E1907" t="str">
            <v/>
          </cell>
          <cell r="F1907" t="str">
            <v>SH</v>
          </cell>
          <cell r="G1907" t="str">
            <v>TOLITOLI</v>
          </cell>
          <cell r="H1907" t="str">
            <v>17 - 12 - 1984</v>
          </cell>
          <cell r="I1907" t="str">
            <v>III/a</v>
          </cell>
          <cell r="J1907" t="str">
            <v>01 - 01 - 2010</v>
          </cell>
          <cell r="K1907" t="str">
            <v>01 - 01 - 2012</v>
          </cell>
          <cell r="L1907" t="str">
            <v>P</v>
          </cell>
          <cell r="M1907" t="str">
            <v>III/c</v>
          </cell>
          <cell r="N1907" t="str">
            <v>01 - 04 - 2018</v>
          </cell>
          <cell r="O1907" t="str">
            <v>8</v>
          </cell>
          <cell r="P1907" t="str">
            <v>3</v>
          </cell>
          <cell r="Q1907" t="str">
            <v/>
          </cell>
          <cell r="R1907" t="str">
            <v/>
          </cell>
          <cell r="S1907" t="str">
            <v/>
          </cell>
          <cell r="T1907" t="str">
            <v/>
          </cell>
          <cell r="U1907" t="str">
            <v/>
          </cell>
          <cell r="V1907" t="str">
            <v>PENYUSUN RENCANA HUKUM</v>
          </cell>
          <cell r="W1907" t="str">
            <v>Bagian Hukum Dan Perundang-Undangan</v>
          </cell>
          <cell r="X1907" t="str">
            <v>Sekretariat Daerah</v>
          </cell>
          <cell r="Y1907" t="str">
            <v>S-1 HUKUM</v>
          </cell>
          <cell r="Z1907" t="str">
            <v>01-01-2007</v>
          </cell>
          <cell r="AA1907" t="str">
            <v>Aktif</v>
          </cell>
          <cell r="AB1907" t="str">
            <v>PNS Daerah Kab./Kota yang bekerja pada Kab./Kota</v>
          </cell>
          <cell r="AC1907" t="str">
            <v>Pemerintah Kab. Tolitoli</v>
          </cell>
          <cell r="AD1907" t="str">
            <v>Pemerintah Kab. Tolitoli</v>
          </cell>
        </row>
        <row r="1908">
          <cell r="A1908">
            <v>1906</v>
          </cell>
          <cell r="B1908" t="str">
            <v>198610142009042001</v>
          </cell>
          <cell r="C1908" t="str">
            <v/>
          </cell>
          <cell r="D1908" t="str">
            <v>EKA OKTARINI</v>
          </cell>
          <cell r="E1908" t="str">
            <v>S.Pd</v>
          </cell>
          <cell r="F1908" t="str">
            <v>M.Pd</v>
          </cell>
          <cell r="G1908" t="str">
            <v>TOLITOLI</v>
          </cell>
          <cell r="H1908" t="str">
            <v>14 - 10 - 1986</v>
          </cell>
          <cell r="I1908" t="str">
            <v>III/a</v>
          </cell>
          <cell r="J1908" t="str">
            <v>01 - 04 - 2009</v>
          </cell>
          <cell r="K1908" t="str">
            <v>01 - 01 - 2011</v>
          </cell>
          <cell r="L1908" t="str">
            <v>P</v>
          </cell>
          <cell r="M1908" t="str">
            <v>III/b</v>
          </cell>
          <cell r="N1908" t="str">
            <v>01 - 10 - 2013</v>
          </cell>
          <cell r="O1908" t="str">
            <v>4</v>
          </cell>
          <cell r="P1908" t="str">
            <v>6</v>
          </cell>
          <cell r="Q1908" t="str">
            <v/>
          </cell>
          <cell r="R1908" t="str">
            <v/>
          </cell>
          <cell r="S1908" t="str">
            <v/>
          </cell>
          <cell r="T1908" t="str">
            <v>01 - 10 - 2013</v>
          </cell>
          <cell r="U1908" t="str">
            <v>Guru Pertama</v>
          </cell>
          <cell r="V1908" t="str">
            <v/>
          </cell>
          <cell r="W1908" t="str">
            <v>SMP NEGERI 1 TOLITOLI</v>
          </cell>
          <cell r="X1908" t="str">
            <v>CABANG DISPENBUD KECAMATAN BAOLAN</v>
          </cell>
          <cell r="Y1908" t="str">
            <v>S-1 PENDIDIKAN BAHASA INGGRIS</v>
          </cell>
          <cell r="Z1908" t="str">
            <v>31-12-2008</v>
          </cell>
          <cell r="AA1908" t="str">
            <v>Tugas Belajar</v>
          </cell>
          <cell r="AB1908" t="str">
            <v>PNS Daerah Kab./Kota yang bekerja pada Kab./Kota</v>
          </cell>
          <cell r="AC1908" t="str">
            <v>Pemerintah Kab. Tolitoli</v>
          </cell>
          <cell r="AD1908" t="str">
            <v>Pemerintah Kab. Tolitoli</v>
          </cell>
        </row>
        <row r="1909">
          <cell r="A1909">
            <v>1907</v>
          </cell>
          <cell r="B1909" t="str">
            <v>197103141994031006</v>
          </cell>
          <cell r="C1909" t="str">
            <v>140313127</v>
          </cell>
          <cell r="D1909" t="str">
            <v>SUTIKNO</v>
          </cell>
          <cell r="E1909" t="str">
            <v/>
          </cell>
          <cell r="F1909" t="str">
            <v>S.Gz.Dietisien</v>
          </cell>
          <cell r="G1909" t="str">
            <v>RANOMEETO</v>
          </cell>
          <cell r="H1909" t="str">
            <v>14 - 03 - 1971</v>
          </cell>
          <cell r="I1909" t="str">
            <v>II/a</v>
          </cell>
          <cell r="J1909" t="str">
            <v>01 - 03 - 1994</v>
          </cell>
          <cell r="K1909" t="str">
            <v>01 - 03 - 1996</v>
          </cell>
          <cell r="L1909" t="str">
            <v>L</v>
          </cell>
          <cell r="M1909" t="str">
            <v>III/d</v>
          </cell>
          <cell r="N1909" t="str">
            <v>01 - 04 - 2018</v>
          </cell>
          <cell r="O1909" t="str">
            <v>19</v>
          </cell>
          <cell r="P1909" t="str">
            <v>1</v>
          </cell>
          <cell r="Q1909" t="str">
            <v/>
          </cell>
          <cell r="R1909" t="str">
            <v/>
          </cell>
          <cell r="S1909" t="str">
            <v/>
          </cell>
          <cell r="T1909" t="str">
            <v>01 - 10 - 2015</v>
          </cell>
          <cell r="U1909" t="str">
            <v>Nutrisionis Ahli Muda / Muda</v>
          </cell>
          <cell r="V1909" t="str">
            <v/>
          </cell>
          <cell r="W1909" t="str">
            <v>Sub Bidang Farmasi dan Gizi</v>
          </cell>
          <cell r="X1909" t="str">
            <v>Rumah Sakit Umum Daerah Mokopido</v>
          </cell>
          <cell r="Y1909" t="str">
            <v>S-1 ILMU GIZI</v>
          </cell>
          <cell r="Z1909" t="str">
            <v>01-01-2008</v>
          </cell>
          <cell r="AA1909" t="str">
            <v>Tugas Belajar</v>
          </cell>
          <cell r="AB1909" t="str">
            <v>PNS Daerah Kab./Kota yang bekerja pada Kab./Kota</v>
          </cell>
          <cell r="AC1909" t="str">
            <v>Pemerintah Kab. Tolitoli</v>
          </cell>
          <cell r="AD1909" t="str">
            <v>Pemerintah Kab. Tolitoli</v>
          </cell>
        </row>
        <row r="1910">
          <cell r="A1910">
            <v>1908</v>
          </cell>
          <cell r="B1910" t="str">
            <v>198509092015021001</v>
          </cell>
          <cell r="C1910" t="str">
            <v/>
          </cell>
          <cell r="D1910" t="str">
            <v>JUMRANUDDIN</v>
          </cell>
          <cell r="E1910" t="str">
            <v/>
          </cell>
          <cell r="F1910" t="str">
            <v/>
          </cell>
          <cell r="G1910" t="str">
            <v>TOLITOLI</v>
          </cell>
          <cell r="H1910" t="str">
            <v>09 - 09 - 1985</v>
          </cell>
          <cell r="I1910" t="str">
            <v>I/c</v>
          </cell>
          <cell r="J1910" t="str">
            <v>01 - 02 - 2015</v>
          </cell>
          <cell r="K1910" t="str">
            <v>01 - 09 - 2016</v>
          </cell>
          <cell r="L1910" t="str">
            <v>L</v>
          </cell>
          <cell r="M1910" t="str">
            <v>I/c</v>
          </cell>
          <cell r="N1910" t="str">
            <v>01 - 02 - 2015</v>
          </cell>
          <cell r="O1910" t="str">
            <v>13</v>
          </cell>
          <cell r="P1910" t="str">
            <v>1</v>
          </cell>
          <cell r="Q1910" t="str">
            <v/>
          </cell>
          <cell r="R1910" t="str">
            <v/>
          </cell>
          <cell r="S1910" t="str">
            <v/>
          </cell>
          <cell r="T1910" t="str">
            <v/>
          </cell>
          <cell r="U1910" t="str">
            <v/>
          </cell>
          <cell r="V1910" t="str">
            <v>PETUGAS PENERTIBAN</v>
          </cell>
          <cell r="W1910" t="str">
            <v>Seksi Pengawasan Media Sosial</v>
          </cell>
          <cell r="X1910" t="str">
            <v>Dinas Komunikasi Dan Informatika</v>
          </cell>
          <cell r="Y1910" t="str">
            <v>SLTP UMUM</v>
          </cell>
          <cell r="Z1910" t="str">
            <v>26-06-2001</v>
          </cell>
          <cell r="AA1910" t="str">
            <v>Aktif</v>
          </cell>
          <cell r="AB1910" t="str">
            <v>PNS Daerah Kab./Kota yang bekerja pada Kab./Kota</v>
          </cell>
          <cell r="AC1910" t="str">
            <v>Pemerintah Kab. Tolitoli</v>
          </cell>
          <cell r="AD1910" t="str">
            <v>Pemerintah Kab. Tolitoli</v>
          </cell>
        </row>
        <row r="1911">
          <cell r="A1911">
            <v>1909</v>
          </cell>
          <cell r="B1911" t="str">
            <v>197412212008011007</v>
          </cell>
          <cell r="C1911" t="str">
            <v>570036098</v>
          </cell>
          <cell r="D1911" t="str">
            <v>ADHAM LAMUSU</v>
          </cell>
          <cell r="E1911" t="str">
            <v/>
          </cell>
          <cell r="F1911" t="str">
            <v/>
          </cell>
          <cell r="G1911" t="str">
            <v>TOLITOLI</v>
          </cell>
          <cell r="H1911" t="str">
            <v>21 - 12 - 1974</v>
          </cell>
          <cell r="I1911" t="str">
            <v>II/a</v>
          </cell>
          <cell r="J1911" t="str">
            <v>01 - 01 - 2008</v>
          </cell>
          <cell r="K1911" t="str">
            <v>01 - 12 - 2009</v>
          </cell>
          <cell r="L1911" t="str">
            <v>L</v>
          </cell>
          <cell r="M1911" t="str">
            <v>II/b</v>
          </cell>
          <cell r="N1911" t="str">
            <v>01 - 10 - 2014</v>
          </cell>
          <cell r="O1911" t="str">
            <v>10</v>
          </cell>
          <cell r="P1911" t="str">
            <v>9</v>
          </cell>
          <cell r="Q1911" t="str">
            <v/>
          </cell>
          <cell r="R1911" t="str">
            <v/>
          </cell>
          <cell r="S1911" t="str">
            <v/>
          </cell>
          <cell r="T1911" t="str">
            <v/>
          </cell>
          <cell r="U1911" t="str">
            <v/>
          </cell>
          <cell r="V1911" t="str">
            <v>FUNGSIONAL UMUM</v>
          </cell>
          <cell r="W1911" t="str">
            <v>Badan Penanggulangan Bencana Daerah</v>
          </cell>
          <cell r="X1911" t="str">
            <v>Pemerintah Kabupaten Tolitoli</v>
          </cell>
          <cell r="Y1911" t="str">
            <v>SMA ILMU-ILMU FISIK</v>
          </cell>
          <cell r="Z1911" t="str">
            <v>31-12-1994</v>
          </cell>
          <cell r="AA1911" t="str">
            <v>Aktif</v>
          </cell>
          <cell r="AB1911" t="str">
            <v>PNS Daerah Kab./Kota yang bekerja pada Kab./Kota</v>
          </cell>
          <cell r="AC1911" t="str">
            <v>Pemerintah Kab. Tolitoli</v>
          </cell>
          <cell r="AD1911" t="str">
            <v>Pemerintah Kab. Tolitoli</v>
          </cell>
        </row>
        <row r="1912">
          <cell r="A1912">
            <v>1910</v>
          </cell>
          <cell r="B1912" t="str">
            <v>197903252014112002</v>
          </cell>
          <cell r="C1912" t="str">
            <v/>
          </cell>
          <cell r="D1912" t="str">
            <v>NURHAMIDA</v>
          </cell>
          <cell r="E1912" t="str">
            <v/>
          </cell>
          <cell r="F1912" t="str">
            <v/>
          </cell>
          <cell r="G1912" t="str">
            <v>TOLITOLI</v>
          </cell>
          <cell r="H1912" t="str">
            <v>25 - 03 - 1979</v>
          </cell>
          <cell r="I1912" t="str">
            <v>II/a</v>
          </cell>
          <cell r="J1912" t="str">
            <v>01 - 11 - 2014</v>
          </cell>
          <cell r="K1912" t="str">
            <v>01 - 09 - 2016</v>
          </cell>
          <cell r="L1912" t="str">
            <v>P</v>
          </cell>
          <cell r="M1912" t="str">
            <v>II/a</v>
          </cell>
          <cell r="N1912" t="str">
            <v>01 - 11 - 2014</v>
          </cell>
          <cell r="O1912" t="str">
            <v>10</v>
          </cell>
          <cell r="P1912" t="str">
            <v>10</v>
          </cell>
          <cell r="Q1912" t="str">
            <v/>
          </cell>
          <cell r="R1912" t="str">
            <v/>
          </cell>
          <cell r="S1912" t="str">
            <v/>
          </cell>
          <cell r="T1912" t="str">
            <v/>
          </cell>
          <cell r="U1912" t="str">
            <v/>
          </cell>
          <cell r="V1912" t="str">
            <v>TEKNIS / ADMINISTRASI LAINNYA</v>
          </cell>
          <cell r="W1912" t="str">
            <v>UPT Satuan Pendidikan Non Formal Sanggar Kegiatan Belajar Mopido</v>
          </cell>
          <cell r="X1912" t="str">
            <v>Dinas Pendidikan Dan Kebudayaan</v>
          </cell>
          <cell r="Y1912" t="str">
            <v>SMK SEKRETARIS</v>
          </cell>
          <cell r="Z1912" t="str">
            <v>14-05-1998</v>
          </cell>
          <cell r="AA1912" t="str">
            <v>Aktif</v>
          </cell>
          <cell r="AB1912" t="str">
            <v>PNS Daerah Kab./Kota yang bekerja pada Kab./Kota</v>
          </cell>
          <cell r="AC1912" t="str">
            <v>Pemerintah Kab. Tolitoli</v>
          </cell>
          <cell r="AD1912" t="str">
            <v>Pemerintah Kab. Tolitoli</v>
          </cell>
        </row>
        <row r="1913">
          <cell r="A1913">
            <v>1911</v>
          </cell>
          <cell r="B1913" t="str">
            <v>196706251992062001</v>
          </cell>
          <cell r="C1913" t="str">
            <v>131988463</v>
          </cell>
          <cell r="D1913" t="str">
            <v>AMNAH R MADILAU</v>
          </cell>
          <cell r="E1913" t="str">
            <v/>
          </cell>
          <cell r="F1913" t="str">
            <v>A.Ma.Pd</v>
          </cell>
          <cell r="G1913" t="str">
            <v>BUOL</v>
          </cell>
          <cell r="H1913" t="str">
            <v>25 - 06 - 1967</v>
          </cell>
          <cell r="I1913" t="str">
            <v>II/a</v>
          </cell>
          <cell r="J1913" t="str">
            <v>01 - 06 - 1992</v>
          </cell>
          <cell r="K1913" t="str">
            <v>01 - 03 - 1994</v>
          </cell>
          <cell r="L1913" t="str">
            <v>P</v>
          </cell>
          <cell r="M1913" t="str">
            <v>III/c</v>
          </cell>
          <cell r="N1913" t="str">
            <v>01 - 10 - 2011</v>
          </cell>
          <cell r="O1913" t="str">
            <v>14</v>
          </cell>
          <cell r="P1913" t="str">
            <v>4</v>
          </cell>
          <cell r="Q1913" t="str">
            <v/>
          </cell>
          <cell r="R1913" t="str">
            <v/>
          </cell>
          <cell r="S1913" t="str">
            <v/>
          </cell>
          <cell r="T1913" t="str">
            <v>01 - 10 - 2011</v>
          </cell>
          <cell r="U1913" t="str">
            <v>Guru Dewasa</v>
          </cell>
          <cell r="V1913" t="str">
            <v/>
          </cell>
          <cell r="W1913" t="str">
            <v>SDN OGOGILI</v>
          </cell>
          <cell r="X1913" t="str">
            <v>CABANG DISPENBUD KECAMATAN DONDO</v>
          </cell>
          <cell r="Y1913" t="str">
            <v>D-II</v>
          </cell>
          <cell r="Z1913" t="str">
            <v>31-12-2003</v>
          </cell>
          <cell r="AA1913" t="str">
            <v>Aktif</v>
          </cell>
          <cell r="AB1913" t="str">
            <v>PNS Daerah Kab./Kota yang bekerja pada Kab./Kota</v>
          </cell>
          <cell r="AC1913" t="str">
            <v>Pemerintah Kab. Tolitoli</v>
          </cell>
          <cell r="AD1913" t="str">
            <v>Pemerintah Kab. Tolitoli</v>
          </cell>
        </row>
        <row r="1914">
          <cell r="A1914">
            <v>1912</v>
          </cell>
          <cell r="B1914" t="str">
            <v>197809092015022001</v>
          </cell>
          <cell r="C1914" t="str">
            <v/>
          </cell>
          <cell r="D1914" t="str">
            <v>MINARNI</v>
          </cell>
          <cell r="E1914" t="str">
            <v/>
          </cell>
          <cell r="F1914" t="str">
            <v>A.Md</v>
          </cell>
          <cell r="G1914" t="str">
            <v>TOLITOLI</v>
          </cell>
          <cell r="H1914" t="str">
            <v>09 - 09 - 1978</v>
          </cell>
          <cell r="I1914" t="str">
            <v>II/c</v>
          </cell>
          <cell r="J1914" t="str">
            <v>01 - 02 - 2015</v>
          </cell>
          <cell r="K1914" t="str">
            <v>01 - 09 - 2016</v>
          </cell>
          <cell r="L1914" t="str">
            <v>P</v>
          </cell>
          <cell r="M1914" t="str">
            <v>II/c</v>
          </cell>
          <cell r="N1914" t="str">
            <v>01 - 02 - 2015</v>
          </cell>
          <cell r="O1914" t="str">
            <v>13</v>
          </cell>
          <cell r="P1914" t="str">
            <v>4</v>
          </cell>
          <cell r="Q1914" t="str">
            <v/>
          </cell>
          <cell r="R1914" t="str">
            <v/>
          </cell>
          <cell r="S1914" t="str">
            <v/>
          </cell>
          <cell r="T1914" t="str">
            <v/>
          </cell>
          <cell r="U1914" t="str">
            <v/>
          </cell>
          <cell r="V1914" t="str">
            <v>PENDOKUMENTASI DATA PERUMAHAN PERATURAN PERUNDANG-UNDANGAN</v>
          </cell>
          <cell r="W1914" t="str">
            <v>Seksi Pembinaan Perumahan Swadaya</v>
          </cell>
          <cell r="X1914" t="str">
            <v>Dinas Perumahan Rakyat Dan Kawasan Pemukiman</v>
          </cell>
          <cell r="Y1914" t="str">
            <v>D-III TEKNIK SIPIL</v>
          </cell>
          <cell r="Z1914" t="str">
            <v>28-04-2001</v>
          </cell>
          <cell r="AA1914" t="str">
            <v>Aktif</v>
          </cell>
          <cell r="AB1914" t="str">
            <v>PNS Daerah Kab./Kota yang bekerja pada Kab./Kota</v>
          </cell>
          <cell r="AC1914" t="str">
            <v>Pemerintah Kab. Tolitoli</v>
          </cell>
          <cell r="AD1914" t="str">
            <v>Pemerintah Kab. Tolitoli</v>
          </cell>
        </row>
        <row r="1915">
          <cell r="A1915">
            <v>1913</v>
          </cell>
          <cell r="B1915" t="str">
            <v>197809202007012013</v>
          </cell>
          <cell r="C1915" t="str">
            <v>570027664</v>
          </cell>
          <cell r="D1915" t="str">
            <v>ASKIA</v>
          </cell>
          <cell r="E1915" t="str">
            <v/>
          </cell>
          <cell r="F1915" t="str">
            <v>SE</v>
          </cell>
          <cell r="G1915" t="str">
            <v>TOLITOLI</v>
          </cell>
          <cell r="H1915" t="str">
            <v>20 - 09 - 1978</v>
          </cell>
          <cell r="I1915" t="str">
            <v>II/a</v>
          </cell>
          <cell r="J1915" t="str">
            <v>01 - 01 - 2007</v>
          </cell>
          <cell r="K1915" t="str">
            <v>01 - 10 - 2008</v>
          </cell>
          <cell r="L1915" t="str">
            <v>P</v>
          </cell>
          <cell r="M1915" t="str">
            <v>III/b</v>
          </cell>
          <cell r="N1915" t="str">
            <v>01 - 04 - 2018</v>
          </cell>
          <cell r="O1915" t="str">
            <v>9</v>
          </cell>
          <cell r="P1915" t="str">
            <v>5</v>
          </cell>
          <cell r="Q1915" t="str">
            <v/>
          </cell>
          <cell r="R1915" t="str">
            <v/>
          </cell>
          <cell r="S1915" t="str">
            <v/>
          </cell>
          <cell r="T1915" t="str">
            <v/>
          </cell>
          <cell r="U1915" t="str">
            <v/>
          </cell>
          <cell r="V1915" t="str">
            <v>BENDAHARA PENGELUARAN</v>
          </cell>
          <cell r="W1915" t="str">
            <v>Sub Bagian Keuangan Dan Aset</v>
          </cell>
          <cell r="X1915" t="str">
            <v>Sekretariat</v>
          </cell>
          <cell r="Y1915" t="str">
            <v>S-1 EKONOMI MANAJEMEN</v>
          </cell>
          <cell r="Z1915" t="str">
            <v>01-01-2013</v>
          </cell>
          <cell r="AA1915" t="str">
            <v>Aktif</v>
          </cell>
          <cell r="AB1915" t="str">
            <v>PNS Daerah Kab./Kota yang bekerja pada Kab./Kota</v>
          </cell>
          <cell r="AC1915" t="str">
            <v>Pemerintah Kab. Tolitoli</v>
          </cell>
          <cell r="AD1915" t="str">
            <v>Pemerintah Kab. Tolitoli</v>
          </cell>
        </row>
        <row r="1916">
          <cell r="A1916">
            <v>1914</v>
          </cell>
          <cell r="B1916" t="str">
            <v>198502122008011001</v>
          </cell>
          <cell r="C1916" t="str">
            <v>570036099</v>
          </cell>
          <cell r="D1916" t="str">
            <v>LAODE RIDWAN</v>
          </cell>
          <cell r="E1916" t="str">
            <v/>
          </cell>
          <cell r="F1916" t="str">
            <v>S.Sos</v>
          </cell>
          <cell r="G1916" t="str">
            <v>MAROS</v>
          </cell>
          <cell r="H1916" t="str">
            <v>12 - 02 - 1985</v>
          </cell>
          <cell r="I1916" t="str">
            <v>II/a</v>
          </cell>
          <cell r="J1916" t="str">
            <v>01 - 01 - 2008</v>
          </cell>
          <cell r="K1916" t="str">
            <v>01 - 12 - 2009</v>
          </cell>
          <cell r="L1916" t="str">
            <v>L</v>
          </cell>
          <cell r="M1916" t="str">
            <v>III/b</v>
          </cell>
          <cell r="N1916" t="str">
            <v>01 - 10 - 2016</v>
          </cell>
          <cell r="O1916" t="str">
            <v>7</v>
          </cell>
          <cell r="P1916" t="str">
            <v>9</v>
          </cell>
          <cell r="Q1916" t="str">
            <v/>
          </cell>
          <cell r="R1916" t="str">
            <v/>
          </cell>
          <cell r="S1916" t="str">
            <v/>
          </cell>
          <cell r="T1916" t="str">
            <v>01 - 04 - 2013</v>
          </cell>
          <cell r="U1916" t="str">
            <v>Instruktur Pertama</v>
          </cell>
          <cell r="V1916" t="str">
            <v/>
          </cell>
          <cell r="W1916" t="str">
            <v>UPTD BLKUKM KAB. TOLITOLI</v>
          </cell>
          <cell r="X1916" t="str">
            <v>DINAS SOSIAL, TENAGA KERJA DAN TRANSMIGRASI</v>
          </cell>
          <cell r="Y1916" t="str">
            <v>S-1 ILMU ADMINISTRASI NEGARA</v>
          </cell>
          <cell r="Z1916" t="str">
            <v>31-12-2011</v>
          </cell>
          <cell r="AA1916" t="str">
            <v>Aktif</v>
          </cell>
          <cell r="AB1916" t="str">
            <v>PNS Daerah Kab./Kota yang bekerja pada Kab./Kota</v>
          </cell>
          <cell r="AC1916" t="str">
            <v>Pemerintah Kab. Tolitoli</v>
          </cell>
          <cell r="AD1916" t="str">
            <v>Pemerintah Kab. Tolitoli</v>
          </cell>
        </row>
        <row r="1917">
          <cell r="A1917">
            <v>1915</v>
          </cell>
          <cell r="B1917" t="str">
            <v>197804282006042018</v>
          </cell>
          <cell r="C1917" t="str">
            <v>570021441</v>
          </cell>
          <cell r="D1917" t="str">
            <v>MISBA</v>
          </cell>
          <cell r="E1917" t="str">
            <v/>
          </cell>
          <cell r="F1917" t="str">
            <v>A.Ma</v>
          </cell>
          <cell r="G1917" t="str">
            <v>KOMBO</v>
          </cell>
          <cell r="H1917" t="str">
            <v>28 - 04 - 1978</v>
          </cell>
          <cell r="I1917" t="str">
            <v>II/b</v>
          </cell>
          <cell r="J1917" t="str">
            <v>01 - 04 - 2006</v>
          </cell>
          <cell r="K1917" t="str">
            <v>01 - 10 - 2007</v>
          </cell>
          <cell r="L1917" t="str">
            <v>P</v>
          </cell>
          <cell r="M1917" t="str">
            <v>III/a</v>
          </cell>
          <cell r="N1917" t="str">
            <v>01 - 04 - 2016</v>
          </cell>
          <cell r="O1917" t="str">
            <v>9</v>
          </cell>
          <cell r="P1917" t="str">
            <v>5</v>
          </cell>
          <cell r="Q1917" t="str">
            <v/>
          </cell>
          <cell r="R1917" t="str">
            <v/>
          </cell>
          <cell r="S1917" t="str">
            <v/>
          </cell>
          <cell r="T1917" t="str">
            <v>01 - 04 - 2016</v>
          </cell>
          <cell r="U1917" t="str">
            <v>Guru Pertama</v>
          </cell>
          <cell r="V1917" t="str">
            <v/>
          </cell>
          <cell r="W1917" t="str">
            <v>SDN 1 SONI</v>
          </cell>
          <cell r="X1917" t="str">
            <v>CABANG DISPENBUD KECAMATAN DAMPAL SELATAN</v>
          </cell>
          <cell r="Y1917" t="str">
            <v>D-II/A-II PGSD</v>
          </cell>
          <cell r="Z1917" t="str">
            <v>31-12-2004</v>
          </cell>
          <cell r="AA1917" t="str">
            <v>Aktif</v>
          </cell>
          <cell r="AB1917" t="str">
            <v>PNS Daerah Kab./Kota yang bekerja pada Kab./Kota</v>
          </cell>
          <cell r="AC1917" t="str">
            <v>Pemerintah Kab. Tolitoli</v>
          </cell>
          <cell r="AD1917" t="str">
            <v>Pemerintah Kab. Tolitoli</v>
          </cell>
        </row>
        <row r="1918">
          <cell r="A1918">
            <v>1916</v>
          </cell>
          <cell r="B1918" t="str">
            <v>196401021992032004</v>
          </cell>
          <cell r="C1918" t="str">
            <v>140288885</v>
          </cell>
          <cell r="D1918" t="str">
            <v>RISNA D WARUHY</v>
          </cell>
          <cell r="E1918" t="str">
            <v/>
          </cell>
          <cell r="F1918" t="str">
            <v/>
          </cell>
          <cell r="G1918" t="str">
            <v>POSO</v>
          </cell>
          <cell r="H1918" t="str">
            <v>02 - 01 - 1964</v>
          </cell>
          <cell r="I1918" t="str">
            <v>II/a</v>
          </cell>
          <cell r="J1918" t="str">
            <v>01 - 03 - 1992</v>
          </cell>
          <cell r="K1918" t="str">
            <v>01 - 03 - 1994</v>
          </cell>
          <cell r="L1918" t="str">
            <v>P</v>
          </cell>
          <cell r="M1918" t="str">
            <v>II/d</v>
          </cell>
          <cell r="N1918" t="str">
            <v>01 - 04 - 2010</v>
          </cell>
          <cell r="O1918" t="str">
            <v>18</v>
          </cell>
          <cell r="P1918" t="str">
            <v>1</v>
          </cell>
          <cell r="Q1918" t="str">
            <v/>
          </cell>
          <cell r="R1918" t="str">
            <v/>
          </cell>
          <cell r="S1918" t="str">
            <v/>
          </cell>
          <cell r="T1918" t="str">
            <v>01 - 04 - 2010</v>
          </cell>
          <cell r="U1918" t="str">
            <v>Sanitarian Terampil / Pelaksana</v>
          </cell>
          <cell r="V1918" t="str">
            <v/>
          </cell>
          <cell r="W1918" t="str">
            <v>PUSKESMAS BAOLAN</v>
          </cell>
          <cell r="X1918" t="str">
            <v>DINAS KESEHATAN</v>
          </cell>
          <cell r="Y1918" t="str">
            <v>DIPLOMA I</v>
          </cell>
          <cell r="Z1918" t="str">
            <v>31-12-1986</v>
          </cell>
          <cell r="AA1918" t="str">
            <v>Aktif</v>
          </cell>
          <cell r="AB1918" t="str">
            <v>PNS Daerah Kab./Kota yang bekerja pada Kab./Kota</v>
          </cell>
          <cell r="AC1918" t="str">
            <v>Pemerintah Kab. Tolitoli</v>
          </cell>
          <cell r="AD1918" t="str">
            <v>Pemerintah Kab. Tolitoli</v>
          </cell>
        </row>
        <row r="1919">
          <cell r="A1919">
            <v>1917</v>
          </cell>
          <cell r="B1919" t="str">
            <v>197212292002111001</v>
          </cell>
          <cell r="C1919" t="str">
            <v>570013980</v>
          </cell>
          <cell r="D1919" t="str">
            <v>RUSLAN</v>
          </cell>
          <cell r="E1919" t="str">
            <v/>
          </cell>
          <cell r="F1919" t="str">
            <v/>
          </cell>
          <cell r="G1919" t="str">
            <v>TOLITOLI</v>
          </cell>
          <cell r="H1919" t="str">
            <v>29 - 12 - 1972</v>
          </cell>
          <cell r="I1919" t="str">
            <v>II/a</v>
          </cell>
          <cell r="J1919" t="str">
            <v>01 - 11 - 2002</v>
          </cell>
          <cell r="K1919" t="str">
            <v>01 - 12 - 2003</v>
          </cell>
          <cell r="L1919" t="str">
            <v>L</v>
          </cell>
          <cell r="M1919" t="str">
            <v>II/d</v>
          </cell>
          <cell r="N1919" t="str">
            <v>01 - 04 - 2015</v>
          </cell>
          <cell r="O1919" t="str">
            <v>12</v>
          </cell>
          <cell r="P1919" t="str">
            <v>5</v>
          </cell>
          <cell r="Q1919" t="str">
            <v/>
          </cell>
          <cell r="R1919" t="str">
            <v/>
          </cell>
          <cell r="S1919" t="str">
            <v/>
          </cell>
          <cell r="T1919" t="str">
            <v/>
          </cell>
          <cell r="U1919" t="str">
            <v/>
          </cell>
          <cell r="V1919" t="str">
            <v>STAF</v>
          </cell>
          <cell r="W1919" t="str">
            <v>SEKSI KETENTRAMAN DAN KETERTIBAN</v>
          </cell>
          <cell r="X1919" t="str">
            <v>KANTOR KECAMATAN DAMPAL SELATAN</v>
          </cell>
          <cell r="Y1919" t="str">
            <v>SMA</v>
          </cell>
          <cell r="Z1919" t="str">
            <v>31-12-1992</v>
          </cell>
          <cell r="AA1919" t="str">
            <v>Aktif</v>
          </cell>
          <cell r="AB1919" t="str">
            <v>PNS Daerah Kab./Kota yang bekerja pada Kab./Kota</v>
          </cell>
          <cell r="AC1919" t="str">
            <v>Pemerintah Kab. Tolitoli</v>
          </cell>
          <cell r="AD1919" t="str">
            <v>Pemerintah Kab. Tolitoli</v>
          </cell>
        </row>
        <row r="1920">
          <cell r="A1920">
            <v>1918</v>
          </cell>
          <cell r="B1920" t="str">
            <v>198111092008011005</v>
          </cell>
          <cell r="C1920" t="str">
            <v>570036246</v>
          </cell>
          <cell r="D1920" t="str">
            <v>ABD. MUTTALIB</v>
          </cell>
          <cell r="E1920" t="str">
            <v/>
          </cell>
          <cell r="F1920" t="str">
            <v/>
          </cell>
          <cell r="G1920" t="str">
            <v>BILO</v>
          </cell>
          <cell r="H1920" t="str">
            <v>09 - 11 - 1981</v>
          </cell>
          <cell r="I1920" t="str">
            <v>II/a</v>
          </cell>
          <cell r="J1920" t="str">
            <v>01 - 01 - 2008</v>
          </cell>
          <cell r="K1920" t="str">
            <v>01 - 12 - 2009</v>
          </cell>
          <cell r="L1920" t="str">
            <v>L</v>
          </cell>
          <cell r="M1920" t="str">
            <v>II/c</v>
          </cell>
          <cell r="N1920" t="str">
            <v>01 - 04 - 2016</v>
          </cell>
          <cell r="O1920" t="str">
            <v>13</v>
          </cell>
          <cell r="P1920" t="str">
            <v>3</v>
          </cell>
          <cell r="Q1920" t="str">
            <v/>
          </cell>
          <cell r="R1920" t="str">
            <v/>
          </cell>
          <cell r="S1920" t="str">
            <v/>
          </cell>
          <cell r="T1920" t="str">
            <v>01 - 04 - 2013</v>
          </cell>
          <cell r="U1920" t="str">
            <v>Penyuluh Pertanian Pelaksana</v>
          </cell>
          <cell r="V1920" t="str">
            <v/>
          </cell>
          <cell r="W1920" t="str">
            <v>SEKRETARIAT</v>
          </cell>
          <cell r="X1920" t="str">
            <v>BADAN PELAKSANA PENYULUHAN DAN KETAHANAN PANGAN</v>
          </cell>
          <cell r="Y1920" t="str">
            <v>SEKOLAH MENENGAH TEKNO. PERTANIAN</v>
          </cell>
          <cell r="Z1920" t="str">
            <v>31-12-1999</v>
          </cell>
          <cell r="AA1920" t="str">
            <v>Aktif</v>
          </cell>
          <cell r="AB1920" t="str">
            <v>PNS Daerah Kab./Kota yang bekerja pada Kab./Kota</v>
          </cell>
          <cell r="AC1920" t="str">
            <v>Pemerintah Kab. Tolitoli</v>
          </cell>
          <cell r="AD1920" t="str">
            <v>Pemerintah Kab. Tolitoli</v>
          </cell>
        </row>
        <row r="1921">
          <cell r="A1921">
            <v>1919</v>
          </cell>
          <cell r="B1921" t="str">
            <v>198412032009041001</v>
          </cell>
          <cell r="C1921" t="str">
            <v/>
          </cell>
          <cell r="D1921" t="str">
            <v>MASKUR</v>
          </cell>
          <cell r="E1921" t="str">
            <v/>
          </cell>
          <cell r="F1921" t="str">
            <v>S.Kep</v>
          </cell>
          <cell r="G1921" t="str">
            <v>OGOMOLI</v>
          </cell>
          <cell r="H1921" t="str">
            <v>03 - 12 - 1984</v>
          </cell>
          <cell r="I1921" t="str">
            <v>II/c</v>
          </cell>
          <cell r="J1921" t="str">
            <v>01 - 04 - 2009</v>
          </cell>
          <cell r="K1921" t="str">
            <v>01 - 01 - 2011</v>
          </cell>
          <cell r="L1921" t="str">
            <v>L</v>
          </cell>
          <cell r="M1921" t="str">
            <v>III/a</v>
          </cell>
          <cell r="N1921" t="str">
            <v>01 - 10 - 2017</v>
          </cell>
          <cell r="O1921" t="str">
            <v>6</v>
          </cell>
          <cell r="P1921" t="str">
            <v>6</v>
          </cell>
          <cell r="Q1921" t="str">
            <v/>
          </cell>
          <cell r="R1921" t="str">
            <v/>
          </cell>
          <cell r="S1921" t="str">
            <v/>
          </cell>
          <cell r="T1921" t="str">
            <v>01 - 10 - 2017</v>
          </cell>
          <cell r="U1921" t="str">
            <v>Perawat Mahir</v>
          </cell>
          <cell r="V1921" t="str">
            <v/>
          </cell>
          <cell r="W1921" t="str">
            <v>UPT Puskesmas Kota Managaisaki</v>
          </cell>
          <cell r="X1921" t="str">
            <v>Dinas Kesehatan</v>
          </cell>
          <cell r="Y1921" t="str">
            <v>S-1 KEPERAWATAN</v>
          </cell>
          <cell r="Z1921" t="str">
            <v>31-12-2015</v>
          </cell>
          <cell r="AA1921" t="str">
            <v>Aktif</v>
          </cell>
          <cell r="AB1921" t="str">
            <v>PNS Daerah Kab./Kota yang bekerja pada Kab./Kota</v>
          </cell>
          <cell r="AC1921" t="str">
            <v>Pemerintah Kab. Tolitoli</v>
          </cell>
          <cell r="AD1921" t="str">
            <v>Pemerintah Kab. Tolitoli</v>
          </cell>
        </row>
        <row r="1922">
          <cell r="A1922">
            <v>1920</v>
          </cell>
          <cell r="B1922" t="str">
            <v>197901172015021001</v>
          </cell>
          <cell r="C1922" t="str">
            <v/>
          </cell>
          <cell r="D1922" t="str">
            <v>HERMAN ARIFIN</v>
          </cell>
          <cell r="E1922" t="str">
            <v/>
          </cell>
          <cell r="F1922" t="str">
            <v/>
          </cell>
          <cell r="G1922" t="str">
            <v>PAREPARE</v>
          </cell>
          <cell r="H1922" t="str">
            <v>17 - 01 - 1979</v>
          </cell>
          <cell r="I1922" t="str">
            <v>II/a</v>
          </cell>
          <cell r="J1922" t="str">
            <v>01 - 02 - 2015</v>
          </cell>
          <cell r="K1922" t="str">
            <v>01 - 09 - 2016</v>
          </cell>
          <cell r="L1922" t="str">
            <v>L</v>
          </cell>
          <cell r="M1922" t="str">
            <v>II/a</v>
          </cell>
          <cell r="N1922" t="str">
            <v>01 - 02 - 2015</v>
          </cell>
          <cell r="O1922" t="str">
            <v>10</v>
          </cell>
          <cell r="P1922" t="str">
            <v>4</v>
          </cell>
          <cell r="Q1922" t="str">
            <v/>
          </cell>
          <cell r="R1922" t="str">
            <v/>
          </cell>
          <cell r="S1922" t="str">
            <v/>
          </cell>
          <cell r="T1922" t="str">
            <v/>
          </cell>
          <cell r="U1922" t="str">
            <v/>
          </cell>
          <cell r="V1922" t="str">
            <v>TEKNIS / ADMINISTRASI LAINNYA</v>
          </cell>
          <cell r="W1922" t="str">
            <v>Sub Bidang Pemeliharaan Sarana Dan Prasarana Gedung</v>
          </cell>
          <cell r="X1922" t="str">
            <v>BIDANG SARANA DAN PRASARANA</v>
          </cell>
          <cell r="Y1922" t="str">
            <v>SMK ELEKTRONIKA</v>
          </cell>
          <cell r="Z1922" t="str">
            <v>31-05-1997</v>
          </cell>
          <cell r="AA1922" t="str">
            <v>Aktif</v>
          </cell>
          <cell r="AB1922" t="str">
            <v>PNS Daerah Kab./Kota yang bekerja pada Kab./Kota</v>
          </cell>
          <cell r="AC1922" t="str">
            <v>Pemerintah Kab. Tolitoli</v>
          </cell>
          <cell r="AD1922" t="str">
            <v>Pemerintah Kab. Tolitoli</v>
          </cell>
        </row>
        <row r="1923">
          <cell r="A1923">
            <v>1921</v>
          </cell>
          <cell r="B1923" t="str">
            <v>198611192009041002</v>
          </cell>
          <cell r="C1923" t="str">
            <v/>
          </cell>
          <cell r="D1923" t="str">
            <v>ILMAN RIDWAN</v>
          </cell>
          <cell r="E1923" t="str">
            <v/>
          </cell>
          <cell r="F1923" t="str">
            <v/>
          </cell>
          <cell r="G1923" t="str">
            <v>TOLITOLI</v>
          </cell>
          <cell r="H1923" t="str">
            <v>19 - 11 - 1986</v>
          </cell>
          <cell r="I1923" t="str">
            <v>I/c</v>
          </cell>
          <cell r="J1923" t="str">
            <v>01 - 04 - 2009</v>
          </cell>
          <cell r="K1923" t="str">
            <v>01 - 01 - 2011</v>
          </cell>
          <cell r="L1923" t="str">
            <v>L</v>
          </cell>
          <cell r="M1923" t="str">
            <v>II/b</v>
          </cell>
          <cell r="N1923" t="str">
            <v>01 - 04 - 2018</v>
          </cell>
          <cell r="O1923" t="str">
            <v>11</v>
          </cell>
          <cell r="P1923" t="str">
            <v>1</v>
          </cell>
          <cell r="Q1923" t="str">
            <v/>
          </cell>
          <cell r="R1923" t="str">
            <v/>
          </cell>
          <cell r="S1923" t="str">
            <v/>
          </cell>
          <cell r="T1923" t="str">
            <v/>
          </cell>
          <cell r="U1923" t="str">
            <v/>
          </cell>
          <cell r="V1923" t="str">
            <v>PENGADMINISTRASI UMUM</v>
          </cell>
          <cell r="W1923" t="str">
            <v>Sub Bagian Umum Dan Kepegawaian</v>
          </cell>
          <cell r="X1923" t="str">
            <v>Kecamatan Dampal Utara</v>
          </cell>
          <cell r="Y1923" t="str">
            <v>PERSAMAAN SLTA (PAKET C)</v>
          </cell>
          <cell r="Z1923" t="str">
            <v>01-01-2010</v>
          </cell>
          <cell r="AA1923" t="str">
            <v>Aktif</v>
          </cell>
          <cell r="AB1923" t="str">
            <v>PNS Daerah Kab./Kota yang bekerja pada Kab./Kota</v>
          </cell>
          <cell r="AC1923" t="str">
            <v>Pemerintah Kab. Tolitoli</v>
          </cell>
          <cell r="AD1923" t="str">
            <v>Pemerintah Kab. Tolitoli</v>
          </cell>
        </row>
        <row r="1924">
          <cell r="A1924">
            <v>1922</v>
          </cell>
          <cell r="B1924" t="str">
            <v>198006042008012013</v>
          </cell>
          <cell r="C1924" t="str">
            <v>570036103</v>
          </cell>
          <cell r="D1924" t="str">
            <v>SATRIA</v>
          </cell>
          <cell r="E1924" t="str">
            <v/>
          </cell>
          <cell r="F1924" t="str">
            <v>SE</v>
          </cell>
          <cell r="G1924" t="str">
            <v>TOLITOLI</v>
          </cell>
          <cell r="H1924" t="str">
            <v>04 - 06 - 1980</v>
          </cell>
          <cell r="I1924" t="str">
            <v>III/a</v>
          </cell>
          <cell r="J1924" t="str">
            <v>01 - 01 - 2008</v>
          </cell>
          <cell r="K1924" t="str">
            <v>01 - 12 - 2009</v>
          </cell>
          <cell r="L1924" t="str">
            <v>P</v>
          </cell>
          <cell r="M1924" t="str">
            <v>III/c</v>
          </cell>
          <cell r="N1924" t="str">
            <v>01 - 04 - 2016</v>
          </cell>
          <cell r="O1924" t="str">
            <v>12</v>
          </cell>
          <cell r="P1924" t="str">
            <v>3</v>
          </cell>
          <cell r="Q1924" t="str">
            <v/>
          </cell>
          <cell r="R1924" t="str">
            <v/>
          </cell>
          <cell r="S1924" t="str">
            <v/>
          </cell>
          <cell r="T1924" t="str">
            <v/>
          </cell>
          <cell r="U1924" t="str">
            <v/>
          </cell>
          <cell r="V1924" t="str">
            <v>PENGADMINISTRASI UMUM</v>
          </cell>
          <cell r="W1924" t="str">
            <v>Sub Bagian Tata Usaha</v>
          </cell>
          <cell r="X1924" t="str">
            <v>UPT Perwakilan Pemerintah Daerah</v>
          </cell>
          <cell r="Y1924" t="str">
            <v>S-1 EKONOMI MANAJEMEN</v>
          </cell>
          <cell r="Z1924" t="str">
            <v>31-12-2002</v>
          </cell>
          <cell r="AA1924" t="str">
            <v>Aktif</v>
          </cell>
          <cell r="AB1924" t="str">
            <v>PNS Daerah Kab./Kota yang bekerja pada Kab./Kota</v>
          </cell>
          <cell r="AC1924" t="str">
            <v>Pemerintah Kab. Tolitoli</v>
          </cell>
          <cell r="AD1924" t="str">
            <v>Pemerintah Kab. Tolitoli</v>
          </cell>
        </row>
        <row r="1925">
          <cell r="A1925">
            <v>1923</v>
          </cell>
          <cell r="B1925" t="str">
            <v>197008042015022001</v>
          </cell>
          <cell r="C1925" t="str">
            <v/>
          </cell>
          <cell r="D1925" t="str">
            <v>NURJANNA</v>
          </cell>
          <cell r="E1925" t="str">
            <v/>
          </cell>
          <cell r="F1925" t="str">
            <v/>
          </cell>
          <cell r="G1925" t="str">
            <v>TOLITOLI</v>
          </cell>
          <cell r="H1925" t="str">
            <v>04 - 08 - 1970</v>
          </cell>
          <cell r="I1925" t="str">
            <v>II/a</v>
          </cell>
          <cell r="J1925" t="str">
            <v>01 - 02 - 2015</v>
          </cell>
          <cell r="K1925" t="str">
            <v>01 - 09 - 2016</v>
          </cell>
          <cell r="L1925" t="str">
            <v>P</v>
          </cell>
          <cell r="M1925" t="str">
            <v>II/a</v>
          </cell>
          <cell r="N1925" t="str">
            <v>01 - 02 - 2015</v>
          </cell>
          <cell r="O1925" t="str">
            <v>11</v>
          </cell>
          <cell r="P1925" t="str">
            <v>5</v>
          </cell>
          <cell r="Q1925" t="str">
            <v/>
          </cell>
          <cell r="R1925" t="str">
            <v/>
          </cell>
          <cell r="S1925" t="str">
            <v/>
          </cell>
          <cell r="T1925" t="str">
            <v/>
          </cell>
          <cell r="U1925" t="str">
            <v/>
          </cell>
          <cell r="V1925" t="str">
            <v>PENGADMINISTRASI UMUM</v>
          </cell>
          <cell r="W1925" t="str">
            <v>SMP NEGERI 1 DONDO</v>
          </cell>
          <cell r="X1925" t="str">
            <v>CABANG DISPENBUD KECAMATAN DONDO</v>
          </cell>
          <cell r="Y1925" t="str">
            <v>SMEA KEUANGAN</v>
          </cell>
          <cell r="Z1925" t="str">
            <v>23-05-1990</v>
          </cell>
          <cell r="AA1925" t="str">
            <v>Aktif</v>
          </cell>
          <cell r="AB1925" t="str">
            <v>PNS Daerah Kab./Kota yang bekerja pada Kab./Kota</v>
          </cell>
          <cell r="AC1925" t="str">
            <v>Pemerintah Kab. Tolitoli</v>
          </cell>
          <cell r="AD1925" t="str">
            <v>Pemerintah Kab. Tolitoli</v>
          </cell>
        </row>
        <row r="1926">
          <cell r="A1926">
            <v>1924</v>
          </cell>
          <cell r="B1926" t="str">
            <v>196312011986032013</v>
          </cell>
          <cell r="C1926" t="str">
            <v>570009530</v>
          </cell>
          <cell r="D1926" t="str">
            <v>INGRIANI</v>
          </cell>
          <cell r="E1926" t="str">
            <v>Dra</v>
          </cell>
          <cell r="F1926" t="str">
            <v/>
          </cell>
          <cell r="G1926" t="str">
            <v>TOLITOLI</v>
          </cell>
          <cell r="H1926" t="str">
            <v>01 - 12 - 1963</v>
          </cell>
          <cell r="I1926" t="str">
            <v>II/a</v>
          </cell>
          <cell r="J1926" t="str">
            <v>01 - 03 - 1986</v>
          </cell>
          <cell r="K1926" t="str">
            <v>01 - 02 - 1988</v>
          </cell>
          <cell r="L1926" t="str">
            <v>P</v>
          </cell>
          <cell r="M1926" t="str">
            <v>IV/b</v>
          </cell>
          <cell r="N1926" t="str">
            <v>01 - 10 - 2014</v>
          </cell>
          <cell r="O1926" t="str">
            <v>23</v>
          </cell>
          <cell r="P1926" t="str">
            <v>7</v>
          </cell>
          <cell r="Q1926" t="str">
            <v/>
          </cell>
          <cell r="R1926" t="str">
            <v/>
          </cell>
          <cell r="S1926" t="str">
            <v/>
          </cell>
          <cell r="T1926" t="str">
            <v/>
          </cell>
          <cell r="U1926" t="str">
            <v/>
          </cell>
          <cell r="V1926" t="str">
            <v>STAF FUNGSIONAL UMUM</v>
          </cell>
          <cell r="W1926" t="str">
            <v>Sub Bagian Umum Dan Kepegawaian</v>
          </cell>
          <cell r="X1926" t="str">
            <v>Dinas Pendidikan Dan Kebudayaan</v>
          </cell>
          <cell r="Y1926" t="str">
            <v>S-1 PENDIDIKAN BAHASA DAN SASTRA INDONESIA</v>
          </cell>
          <cell r="Z1926" t="str">
            <v>31-12-1992</v>
          </cell>
          <cell r="AA1926" t="str">
            <v>Aktif</v>
          </cell>
          <cell r="AB1926" t="str">
            <v>PNS Daerah Kab./Kota yang bekerja pada Kab./Kota</v>
          </cell>
          <cell r="AC1926" t="str">
            <v>Pemerintah Kab. Tolitoli</v>
          </cell>
          <cell r="AD1926" t="str">
            <v>Pemerintah Kab. Tolitoli</v>
          </cell>
        </row>
        <row r="1927">
          <cell r="A1927">
            <v>1925</v>
          </cell>
          <cell r="B1927" t="str">
            <v>198102202006042013</v>
          </cell>
          <cell r="C1927" t="str">
            <v>570020141</v>
          </cell>
          <cell r="D1927" t="str">
            <v>FITRIYAH A YUSUF</v>
          </cell>
          <cell r="E1927" t="str">
            <v/>
          </cell>
          <cell r="F1927" t="str">
            <v>S.Pd.I</v>
          </cell>
          <cell r="G1927" t="str">
            <v>TOLITOLI</v>
          </cell>
          <cell r="H1927" t="str">
            <v>20 - 02 - 1981</v>
          </cell>
          <cell r="I1927" t="str">
            <v>III/a</v>
          </cell>
          <cell r="J1927" t="str">
            <v>01 - 04 - 2006</v>
          </cell>
          <cell r="K1927" t="str">
            <v>01 - 06 - 2007</v>
          </cell>
          <cell r="L1927" t="str">
            <v>P</v>
          </cell>
          <cell r="M1927" t="str">
            <v>III/d</v>
          </cell>
          <cell r="N1927" t="str">
            <v>01 - 10 - 2016</v>
          </cell>
          <cell r="O1927" t="str">
            <v>10</v>
          </cell>
          <cell r="P1927" t="str">
            <v>6</v>
          </cell>
          <cell r="Q1927" t="str">
            <v/>
          </cell>
          <cell r="R1927" t="str">
            <v/>
          </cell>
          <cell r="S1927" t="str">
            <v/>
          </cell>
          <cell r="T1927" t="str">
            <v>01 - 10 - 2013</v>
          </cell>
          <cell r="U1927" t="str">
            <v>Guru Muda</v>
          </cell>
          <cell r="V1927" t="str">
            <v/>
          </cell>
          <cell r="W1927" t="str">
            <v>SMP NEGERI 3 GALANG</v>
          </cell>
          <cell r="X1927" t="str">
            <v>CABANG DISPENBUD KECAMATAN GALANG</v>
          </cell>
          <cell r="Y1927" t="str">
            <v>S-1 PENDIDIKAN AGAMA ISLAM</v>
          </cell>
          <cell r="Z1927" t="str">
            <v>31-12-2005</v>
          </cell>
          <cell r="AA1927" t="str">
            <v>Aktif</v>
          </cell>
          <cell r="AB1927" t="str">
            <v>PNS Daerah Kab./Kota yang bekerja pada Kab./Kota</v>
          </cell>
          <cell r="AC1927" t="str">
            <v>Pemerintah Kab. Tolitoli</v>
          </cell>
          <cell r="AD1927" t="str">
            <v>Pemerintah Kab. Tolitoli</v>
          </cell>
        </row>
        <row r="1928">
          <cell r="A1928">
            <v>1926</v>
          </cell>
          <cell r="B1928" t="str">
            <v>197308232006042014</v>
          </cell>
          <cell r="C1928" t="str">
            <v>570021371</v>
          </cell>
          <cell r="D1928" t="str">
            <v>NURHAYATI</v>
          </cell>
          <cell r="E1928" t="str">
            <v/>
          </cell>
          <cell r="F1928" t="str">
            <v/>
          </cell>
          <cell r="G1928" t="str">
            <v>WATANSOPPENG</v>
          </cell>
          <cell r="H1928" t="str">
            <v>23 - 08 - 1973</v>
          </cell>
          <cell r="I1928" t="str">
            <v>II/a</v>
          </cell>
          <cell r="J1928" t="str">
            <v>01 - 04 - 2006</v>
          </cell>
          <cell r="K1928" t="str">
            <v>01 - 10 - 2007</v>
          </cell>
          <cell r="L1928" t="str">
            <v>P</v>
          </cell>
          <cell r="M1928" t="str">
            <v>II/d</v>
          </cell>
          <cell r="N1928" t="str">
            <v>01 - 10 - 2015</v>
          </cell>
          <cell r="O1928" t="str">
            <v>18</v>
          </cell>
          <cell r="P1928" t="str">
            <v>11</v>
          </cell>
          <cell r="Q1928" t="str">
            <v/>
          </cell>
          <cell r="R1928" t="str">
            <v/>
          </cell>
          <cell r="S1928" t="str">
            <v/>
          </cell>
          <cell r="T1928" t="str">
            <v>01 - 04 - 2010</v>
          </cell>
          <cell r="U1928" t="str">
            <v>Bidan Terampil / Pelaksana</v>
          </cell>
          <cell r="V1928" t="str">
            <v/>
          </cell>
          <cell r="W1928" t="str">
            <v>PUSKESMAS DONDO</v>
          </cell>
          <cell r="X1928" t="str">
            <v>DINAS KESEHATAN</v>
          </cell>
          <cell r="Y1928" t="str">
            <v>D-I KEBIDANAN</v>
          </cell>
          <cell r="Z1928" t="str">
            <v>31-12-1996</v>
          </cell>
          <cell r="AA1928" t="str">
            <v>Aktif</v>
          </cell>
          <cell r="AB1928" t="str">
            <v>PNS Daerah Kab./Kota yang bekerja pada Kab./Kota</v>
          </cell>
          <cell r="AC1928" t="str">
            <v>Pemerintah Kab. Tolitoli</v>
          </cell>
          <cell r="AD1928" t="str">
            <v>Pemerintah Kab. Tolitoli</v>
          </cell>
        </row>
        <row r="1929">
          <cell r="A1929">
            <v>1927</v>
          </cell>
          <cell r="B1929" t="str">
            <v>197103182014012001</v>
          </cell>
          <cell r="C1929" t="str">
            <v/>
          </cell>
          <cell r="D1929" t="str">
            <v>JUARIA</v>
          </cell>
          <cell r="E1929" t="str">
            <v/>
          </cell>
          <cell r="F1929" t="str">
            <v/>
          </cell>
          <cell r="G1929" t="str">
            <v>TOLITOLI</v>
          </cell>
          <cell r="H1929" t="str">
            <v>18 - 03 - 1971</v>
          </cell>
          <cell r="I1929" t="str">
            <v>II/a</v>
          </cell>
          <cell r="J1929" t="str">
            <v>01 - 01 - 2014</v>
          </cell>
          <cell r="K1929" t="str">
            <v>01 - 12 - 2015</v>
          </cell>
          <cell r="L1929" t="str">
            <v>P</v>
          </cell>
          <cell r="M1929" t="str">
            <v>II/a</v>
          </cell>
          <cell r="N1929" t="str">
            <v>01 - 01 - 2014</v>
          </cell>
          <cell r="O1929" t="str">
            <v>10</v>
          </cell>
          <cell r="P1929" t="str">
            <v>7</v>
          </cell>
          <cell r="Q1929" t="str">
            <v/>
          </cell>
          <cell r="R1929" t="str">
            <v/>
          </cell>
          <cell r="S1929" t="str">
            <v/>
          </cell>
          <cell r="T1929" t="str">
            <v/>
          </cell>
          <cell r="U1929" t="str">
            <v/>
          </cell>
          <cell r="V1929" t="str">
            <v>GURU SD</v>
          </cell>
          <cell r="W1929" t="str">
            <v>SDN LABENGGA</v>
          </cell>
          <cell r="X1929" t="str">
            <v>CABANG DISPENBUD KECAMATAN GALANG</v>
          </cell>
          <cell r="Y1929" t="str">
            <v>KPG</v>
          </cell>
          <cell r="Z1929" t="str">
            <v>02-12-1999</v>
          </cell>
          <cell r="AA1929" t="str">
            <v>Aktif</v>
          </cell>
          <cell r="AB1929" t="str">
            <v>PNS Daerah Kab./Kota yang bekerja pada Kab./Kota</v>
          </cell>
          <cell r="AC1929" t="str">
            <v>Pemerintah Kab. Tolitoli</v>
          </cell>
          <cell r="AD1929" t="str">
            <v>Pemerintah Kab. Tolitoli</v>
          </cell>
        </row>
        <row r="1930">
          <cell r="A1930">
            <v>1928</v>
          </cell>
          <cell r="B1930" t="str">
            <v>196405071986011003</v>
          </cell>
          <cell r="C1930" t="str">
            <v>131570836</v>
          </cell>
          <cell r="D1930" t="str">
            <v>MUSA J TAKASILIANG</v>
          </cell>
          <cell r="E1930" t="str">
            <v/>
          </cell>
          <cell r="F1930" t="str">
            <v/>
          </cell>
          <cell r="G1930" t="str">
            <v>KWANDANG</v>
          </cell>
          <cell r="H1930" t="str">
            <v>07 - 05 - 1964</v>
          </cell>
          <cell r="I1930" t="str">
            <v>I/a</v>
          </cell>
          <cell r="J1930" t="str">
            <v>01 - 01 - 1986</v>
          </cell>
          <cell r="K1930" t="str">
            <v>01 - 12 - 1987</v>
          </cell>
          <cell r="L1930" t="str">
            <v>L</v>
          </cell>
          <cell r="M1930" t="str">
            <v>III/b</v>
          </cell>
          <cell r="N1930" t="str">
            <v>01 - 10 - 2011</v>
          </cell>
          <cell r="O1930" t="str">
            <v>16</v>
          </cell>
          <cell r="P1930" t="str">
            <v>0</v>
          </cell>
          <cell r="Q1930" t="str">
            <v/>
          </cell>
          <cell r="R1930" t="str">
            <v/>
          </cell>
          <cell r="S1930" t="str">
            <v/>
          </cell>
          <cell r="T1930" t="str">
            <v/>
          </cell>
          <cell r="U1930" t="str">
            <v/>
          </cell>
          <cell r="V1930" t="str">
            <v>FUNGSIONAL UMUM</v>
          </cell>
          <cell r="W1930" t="str">
            <v>Seksi Purbakala Dan Permuseuman</v>
          </cell>
          <cell r="X1930" t="str">
            <v>Dinas Pendidikan Dan Kebudayaan</v>
          </cell>
          <cell r="Y1930" t="str">
            <v>KPAA/KKPA</v>
          </cell>
          <cell r="Z1930" t="str">
            <v>31-12-1989</v>
          </cell>
          <cell r="AA1930" t="str">
            <v>Aktif</v>
          </cell>
          <cell r="AB1930" t="str">
            <v>PNS Daerah Kab./Kota yang bekerja pada Kab./Kota</v>
          </cell>
          <cell r="AC1930" t="str">
            <v>Pemerintah Kab. Tolitoli</v>
          </cell>
          <cell r="AD1930" t="str">
            <v>Pemerintah Kab. Tolitoli</v>
          </cell>
        </row>
        <row r="1931">
          <cell r="A1931">
            <v>1929</v>
          </cell>
          <cell r="B1931" t="str">
            <v>198211142015022001</v>
          </cell>
          <cell r="C1931" t="str">
            <v/>
          </cell>
          <cell r="D1931" t="str">
            <v>MUTMAINAH</v>
          </cell>
          <cell r="E1931" t="str">
            <v/>
          </cell>
          <cell r="F1931" t="str">
            <v/>
          </cell>
          <cell r="G1931" t="str">
            <v>TANJUNG JABUNG TIMUR</v>
          </cell>
          <cell r="H1931" t="str">
            <v>14 - 11 - 1982</v>
          </cell>
          <cell r="I1931" t="str">
            <v>I/a</v>
          </cell>
          <cell r="J1931" t="str">
            <v>01 - 02 - 2015</v>
          </cell>
          <cell r="K1931" t="str">
            <v>01 - 09 - 2016</v>
          </cell>
          <cell r="L1931" t="str">
            <v>P</v>
          </cell>
          <cell r="M1931" t="str">
            <v>I/a</v>
          </cell>
          <cell r="N1931" t="str">
            <v>01 - 02 - 2015</v>
          </cell>
          <cell r="O1931" t="str">
            <v>10</v>
          </cell>
          <cell r="P1931" t="str">
            <v>6</v>
          </cell>
          <cell r="Q1931" t="str">
            <v/>
          </cell>
          <cell r="R1931" t="str">
            <v/>
          </cell>
          <cell r="S1931" t="str">
            <v/>
          </cell>
          <cell r="T1931" t="str">
            <v/>
          </cell>
          <cell r="U1931" t="str">
            <v/>
          </cell>
          <cell r="V1931" t="str">
            <v>TEKNIS / ADMINISTRASI LAINNYA</v>
          </cell>
          <cell r="W1931" t="str">
            <v>SEKSI PATOLOGI KLINIK DAN RADIOLOGI</v>
          </cell>
          <cell r="X1931" t="str">
            <v>BIDANG PENUNJANG  MEDIS</v>
          </cell>
          <cell r="Y1931" t="str">
            <v>SEKOLAH DASAR</v>
          </cell>
          <cell r="Z1931" t="str">
            <v>29-05-1995</v>
          </cell>
          <cell r="AA1931" t="str">
            <v>Aktif</v>
          </cell>
          <cell r="AB1931" t="str">
            <v>PNS Daerah Kab./Kota yang bekerja pada Kab./Kota</v>
          </cell>
          <cell r="AC1931" t="str">
            <v>Pemerintah Kab. Tolitoli</v>
          </cell>
          <cell r="AD1931" t="str">
            <v>Pemerintah Kab. Tolitoli</v>
          </cell>
        </row>
        <row r="1932">
          <cell r="A1932">
            <v>1930</v>
          </cell>
          <cell r="B1932" t="str">
            <v>196806062007011058</v>
          </cell>
          <cell r="C1932" t="str">
            <v>570028885</v>
          </cell>
          <cell r="D1932" t="str">
            <v>MAHMUD MUHAMMAD AMIN</v>
          </cell>
          <cell r="E1932" t="str">
            <v/>
          </cell>
          <cell r="F1932" t="str">
            <v>SP</v>
          </cell>
          <cell r="G1932" t="str">
            <v>TOLITOLI</v>
          </cell>
          <cell r="H1932" t="str">
            <v>06 - 06 - 1968</v>
          </cell>
          <cell r="I1932" t="str">
            <v>II/a</v>
          </cell>
          <cell r="J1932" t="str">
            <v>01 - 01 - 2007</v>
          </cell>
          <cell r="K1932" t="str">
            <v>01 - 10 - 2008</v>
          </cell>
          <cell r="L1932" t="str">
            <v>L</v>
          </cell>
          <cell r="M1932" t="str">
            <v>III/b</v>
          </cell>
          <cell r="N1932" t="str">
            <v>01 - 10 - 2017</v>
          </cell>
          <cell r="O1932" t="str">
            <v>8</v>
          </cell>
          <cell r="P1932" t="str">
            <v>9</v>
          </cell>
          <cell r="Q1932" t="str">
            <v/>
          </cell>
          <cell r="R1932" t="str">
            <v/>
          </cell>
          <cell r="S1932" t="str">
            <v/>
          </cell>
          <cell r="T1932" t="str">
            <v/>
          </cell>
          <cell r="U1932" t="str">
            <v/>
          </cell>
          <cell r="V1932" t="str">
            <v>PENGELOLA ADMINISTRASI BARANG DAN JASA</v>
          </cell>
          <cell r="W1932" t="str">
            <v>Sub Bagian Keuangan Dan Aset</v>
          </cell>
          <cell r="X1932" t="str">
            <v>Dinas Perumahan Rakyat Dan Kawasan Pemukiman</v>
          </cell>
          <cell r="Y1932" t="str">
            <v>S-1 PERTANIAN AGRIBISNIS</v>
          </cell>
          <cell r="Z1932" t="str">
            <v>31-12-2012</v>
          </cell>
          <cell r="AA1932" t="str">
            <v>Aktif</v>
          </cell>
          <cell r="AB1932" t="str">
            <v>PNS Daerah Kab./Kota yang bekerja pada Kab./Kota</v>
          </cell>
          <cell r="AC1932" t="str">
            <v>Pemerintah Kab. Tolitoli</v>
          </cell>
          <cell r="AD1932" t="str">
            <v>Pemerintah Kab. Tolitoli</v>
          </cell>
        </row>
        <row r="1933">
          <cell r="A1933">
            <v>1931</v>
          </cell>
          <cell r="B1933" t="str">
            <v>197304182014092001</v>
          </cell>
          <cell r="C1933" t="str">
            <v/>
          </cell>
          <cell r="D1933" t="str">
            <v>ASMIRAH</v>
          </cell>
          <cell r="E1933" t="str">
            <v/>
          </cell>
          <cell r="F1933" t="str">
            <v>A.Ma</v>
          </cell>
          <cell r="G1933" t="str">
            <v>TOLITOLI</v>
          </cell>
          <cell r="H1933" t="str">
            <v>18 - 04 - 1973</v>
          </cell>
          <cell r="I1933" t="str">
            <v>II/b</v>
          </cell>
          <cell r="J1933" t="str">
            <v>01 - 09 - 2014</v>
          </cell>
          <cell r="K1933" t="str">
            <v>01 - 12 - 2015</v>
          </cell>
          <cell r="L1933" t="str">
            <v>P</v>
          </cell>
          <cell r="M1933" t="str">
            <v>II/b</v>
          </cell>
          <cell r="N1933" t="str">
            <v>01 - 09 - 2014</v>
          </cell>
          <cell r="O1933" t="str">
            <v>12</v>
          </cell>
          <cell r="P1933" t="str">
            <v>8</v>
          </cell>
          <cell r="Q1933" t="str">
            <v/>
          </cell>
          <cell r="R1933" t="str">
            <v/>
          </cell>
          <cell r="S1933" t="str">
            <v/>
          </cell>
          <cell r="T1933" t="str">
            <v/>
          </cell>
          <cell r="U1933" t="str">
            <v/>
          </cell>
          <cell r="V1933" t="str">
            <v>GURU SD</v>
          </cell>
          <cell r="W1933" t="str">
            <v>SDN SALADANG</v>
          </cell>
          <cell r="X1933" t="str">
            <v>CABANG DISPENBUD KECAMATAN LAMPASIO</v>
          </cell>
          <cell r="Y1933" t="str">
            <v>D-II PENDIDIKAN AGAMA ISLAM</v>
          </cell>
          <cell r="Z1933" t="str">
            <v>01-07-2003</v>
          </cell>
          <cell r="AA1933" t="str">
            <v>Aktif</v>
          </cell>
          <cell r="AB1933" t="str">
            <v>PNS Daerah Kab./Kota yang bekerja pada Kab./Kota</v>
          </cell>
          <cell r="AC1933" t="str">
            <v>Pemerintah Kab. Tolitoli</v>
          </cell>
          <cell r="AD1933" t="str">
            <v>Pemerintah Kab. Tolitoli</v>
          </cell>
        </row>
        <row r="1934">
          <cell r="A1934">
            <v>1932</v>
          </cell>
          <cell r="B1934" t="str">
            <v>198112262010012017</v>
          </cell>
          <cell r="C1934" t="str">
            <v/>
          </cell>
          <cell r="D1934" t="str">
            <v>KARMILA</v>
          </cell>
          <cell r="E1934" t="str">
            <v/>
          </cell>
          <cell r="F1934" t="str">
            <v>SE</v>
          </cell>
          <cell r="G1934" t="str">
            <v>PELAIHARI</v>
          </cell>
          <cell r="H1934" t="str">
            <v>26 - 12 - 1981</v>
          </cell>
          <cell r="I1934" t="str">
            <v>II/a</v>
          </cell>
          <cell r="J1934" t="str">
            <v>01 - 01 - 2010</v>
          </cell>
          <cell r="K1934" t="str">
            <v>01 - 01 - 2012</v>
          </cell>
          <cell r="L1934" t="str">
            <v>P</v>
          </cell>
          <cell r="M1934" t="str">
            <v>III/a</v>
          </cell>
          <cell r="N1934" t="str">
            <v>01 - 10 - 2015</v>
          </cell>
          <cell r="O1934" t="str">
            <v>5</v>
          </cell>
          <cell r="P1934" t="str">
            <v>9</v>
          </cell>
          <cell r="Q1934" t="str">
            <v/>
          </cell>
          <cell r="R1934" t="str">
            <v/>
          </cell>
          <cell r="S1934" t="str">
            <v/>
          </cell>
          <cell r="T1934" t="str">
            <v/>
          </cell>
          <cell r="U1934" t="str">
            <v/>
          </cell>
          <cell r="V1934" t="str">
            <v>FUNGSIONAL UMUM</v>
          </cell>
          <cell r="W1934" t="str">
            <v>Seksi Purbakala Dan Permuseuman</v>
          </cell>
          <cell r="X1934" t="str">
            <v>Dinas Pendidikan Dan Kebudayaan</v>
          </cell>
          <cell r="Y1934" t="str">
            <v>S-1 EKONOMI MANAJEMEN</v>
          </cell>
          <cell r="Z1934" t="str">
            <v>31-12-2013</v>
          </cell>
          <cell r="AA1934" t="str">
            <v>Aktif</v>
          </cell>
          <cell r="AB1934" t="str">
            <v>PNS Daerah Kab./Kota yang bekerja pada Kab./Kota</v>
          </cell>
          <cell r="AC1934" t="str">
            <v>Pemerintah Kab. Tolitoli</v>
          </cell>
          <cell r="AD1934" t="str">
            <v>Pemerintah Kab. Tolitoli</v>
          </cell>
        </row>
        <row r="1935">
          <cell r="A1935">
            <v>1933</v>
          </cell>
          <cell r="B1935" t="str">
            <v>196304201988031013</v>
          </cell>
          <cell r="C1935" t="str">
            <v>131743707</v>
          </cell>
          <cell r="D1935" t="str">
            <v>KARDIMAN RABIASA</v>
          </cell>
          <cell r="E1935" t="str">
            <v/>
          </cell>
          <cell r="F1935" t="str">
            <v/>
          </cell>
          <cell r="G1935" t="str">
            <v>GORONTALO</v>
          </cell>
          <cell r="H1935" t="str">
            <v>20 - 04 - 1963</v>
          </cell>
          <cell r="I1935" t="str">
            <v>II/a</v>
          </cell>
          <cell r="J1935" t="str">
            <v>01 - 03 - 1988</v>
          </cell>
          <cell r="K1935" t="str">
            <v>01 - 11 - 1989</v>
          </cell>
          <cell r="L1935" t="str">
            <v>L</v>
          </cell>
          <cell r="M1935" t="str">
            <v>III/c</v>
          </cell>
          <cell r="N1935" t="str">
            <v>01 - 04 - 2011</v>
          </cell>
          <cell r="O1935" t="str">
            <v>18</v>
          </cell>
          <cell r="P1935" t="str">
            <v>1</v>
          </cell>
          <cell r="Q1935" t="str">
            <v/>
          </cell>
          <cell r="R1935" t="str">
            <v/>
          </cell>
          <cell r="S1935" t="str">
            <v/>
          </cell>
          <cell r="T1935" t="str">
            <v>20 - 02 - 2012</v>
          </cell>
          <cell r="U1935" t="str">
            <v>Guru Dewasa</v>
          </cell>
          <cell r="V1935" t="str">
            <v/>
          </cell>
          <cell r="W1935" t="str">
            <v>SMP NEGERI 1 TOLITOLI</v>
          </cell>
          <cell r="X1935" t="str">
            <v>CABANG DISPENBUD KECAMATAN BAOLAN</v>
          </cell>
          <cell r="Y1935" t="str">
            <v>D-II/A-II OLAH RAGA DAN KESEHATAN</v>
          </cell>
          <cell r="Z1935" t="str">
            <v>31-12-1999</v>
          </cell>
          <cell r="AA1935" t="str">
            <v>Aktif</v>
          </cell>
          <cell r="AB1935" t="str">
            <v>PNS Daerah Kab./Kota yang bekerja pada Kab./Kota</v>
          </cell>
          <cell r="AC1935" t="str">
            <v>Pemerintah Kab. Tolitoli</v>
          </cell>
          <cell r="AD1935" t="str">
            <v>Pemerintah Kab. Tolitoli</v>
          </cell>
        </row>
        <row r="1936">
          <cell r="A1936">
            <v>1934</v>
          </cell>
          <cell r="B1936" t="str">
            <v>197101021998012001</v>
          </cell>
          <cell r="C1936" t="str">
            <v>132184308</v>
          </cell>
          <cell r="D1936" t="str">
            <v>JENI TANGDILIAN</v>
          </cell>
          <cell r="E1936" t="str">
            <v/>
          </cell>
          <cell r="F1936" t="str">
            <v>S.Pd</v>
          </cell>
          <cell r="G1936" t="str">
            <v>RANTEPAO</v>
          </cell>
          <cell r="H1936" t="str">
            <v>02 - 01 - 1971</v>
          </cell>
          <cell r="I1936" t="str">
            <v>III/a</v>
          </cell>
          <cell r="J1936" t="str">
            <v>01 - 01 - 1998</v>
          </cell>
          <cell r="K1936" t="str">
            <v>01 - 03 - 1999</v>
          </cell>
          <cell r="L1936" t="str">
            <v>P</v>
          </cell>
          <cell r="M1936" t="str">
            <v>IV/a</v>
          </cell>
          <cell r="N1936" t="str">
            <v>01 - 10 - 2010</v>
          </cell>
          <cell r="O1936" t="str">
            <v>12</v>
          </cell>
          <cell r="P1936" t="str">
            <v>9</v>
          </cell>
          <cell r="Q1936" t="str">
            <v/>
          </cell>
          <cell r="R1936" t="str">
            <v/>
          </cell>
          <cell r="S1936" t="str">
            <v/>
          </cell>
          <cell r="T1936" t="str">
            <v>01 - 10 - 2010</v>
          </cell>
          <cell r="U1936" t="str">
            <v>Pamong Belajar Madya</v>
          </cell>
          <cell r="V1936" t="str">
            <v/>
          </cell>
          <cell r="W1936" t="str">
            <v>UPT Satuan Pendidikan Non Formal Sanggar Kegiatan Belajar Mopido</v>
          </cell>
          <cell r="X1936" t="str">
            <v>Dinas Pendidikan Dan Kebudayaan</v>
          </cell>
          <cell r="Y1936" t="str">
            <v>S-1 PENDIDIKAN EKONOMI KOPERASI</v>
          </cell>
          <cell r="Z1936" t="str">
            <v>31-12-1996</v>
          </cell>
          <cell r="AA1936" t="str">
            <v>Aktif</v>
          </cell>
          <cell r="AB1936" t="str">
            <v>PNS Daerah Kab./Kota yang bekerja pada Kab./Kota</v>
          </cell>
          <cell r="AC1936" t="str">
            <v>Pemerintah Kab. Tolitoli</v>
          </cell>
          <cell r="AD1936" t="str">
            <v>Pemerintah Kab. Tolitoli</v>
          </cell>
        </row>
        <row r="1937">
          <cell r="A1937">
            <v>1935</v>
          </cell>
          <cell r="B1937" t="str">
            <v>198207012009032003</v>
          </cell>
          <cell r="C1937" t="str">
            <v/>
          </cell>
          <cell r="D1937" t="str">
            <v>ELMI</v>
          </cell>
          <cell r="E1937" t="str">
            <v/>
          </cell>
          <cell r="F1937" t="str">
            <v>S.PD</v>
          </cell>
          <cell r="G1937" t="str">
            <v>BUOL</v>
          </cell>
          <cell r="H1937" t="str">
            <v>01 - 07 - 1982</v>
          </cell>
          <cell r="I1937" t="str">
            <v>III/a</v>
          </cell>
          <cell r="J1937" t="str">
            <v>01 - 03 - 2009</v>
          </cell>
          <cell r="K1937" t="str">
            <v>01 - 02 - 2011</v>
          </cell>
          <cell r="L1937" t="str">
            <v>P</v>
          </cell>
          <cell r="M1937" t="str">
            <v>III/c</v>
          </cell>
          <cell r="N1937" t="str">
            <v>01 - 10 - 2015</v>
          </cell>
          <cell r="O1937" t="str">
            <v>6</v>
          </cell>
          <cell r="P1937" t="str">
            <v>7</v>
          </cell>
          <cell r="Q1937" t="str">
            <v/>
          </cell>
          <cell r="R1937" t="str">
            <v/>
          </cell>
          <cell r="S1937" t="str">
            <v/>
          </cell>
          <cell r="T1937" t="str">
            <v>01 - 10 - 2015</v>
          </cell>
          <cell r="U1937" t="str">
            <v>Guru Muda</v>
          </cell>
          <cell r="V1937" t="str">
            <v/>
          </cell>
          <cell r="W1937" t="str">
            <v>Pemerintah Kabupaten Tolitoli</v>
          </cell>
          <cell r="X1937" t="str">
            <v/>
          </cell>
          <cell r="Y1937" t="str">
            <v>S-1 PENDIDIKAN FISIKA</v>
          </cell>
          <cell r="Z1937" t="str">
            <v>31-12-2006</v>
          </cell>
          <cell r="AA1937" t="str">
            <v>Aktif</v>
          </cell>
          <cell r="AB1937" t="str">
            <v>PNS Daerah Kab./Kota yang bekerja pada Kab./Kota</v>
          </cell>
          <cell r="AC1937" t="str">
            <v>Pemerintah Kab. Tolitoli</v>
          </cell>
          <cell r="AD1937" t="str">
            <v>Pemerintah Kab. Tolitoli</v>
          </cell>
        </row>
        <row r="1938">
          <cell r="A1938">
            <v>1936</v>
          </cell>
          <cell r="B1938" t="str">
            <v>197309131996061001</v>
          </cell>
          <cell r="C1938" t="str">
            <v>132155033</v>
          </cell>
          <cell r="D1938" t="str">
            <v>A RAFIUDDIN J</v>
          </cell>
          <cell r="E1938" t="str">
            <v/>
          </cell>
          <cell r="F1938" t="str">
            <v>S.Pd.SD</v>
          </cell>
          <cell r="G1938" t="str">
            <v>SOPPENG</v>
          </cell>
          <cell r="H1938" t="str">
            <v>13 - 09 - 1973</v>
          </cell>
          <cell r="I1938" t="str">
            <v>II/b</v>
          </cell>
          <cell r="J1938" t="str">
            <v>01 - 06 - 1996</v>
          </cell>
          <cell r="K1938" t="str">
            <v>01 - 12 - 1997</v>
          </cell>
          <cell r="L1938" t="str">
            <v>L</v>
          </cell>
          <cell r="M1938" t="str">
            <v>IV/a</v>
          </cell>
          <cell r="N1938" t="str">
            <v>01 - 10 - 2014</v>
          </cell>
          <cell r="O1938" t="str">
            <v>16</v>
          </cell>
          <cell r="P1938" t="str">
            <v>4</v>
          </cell>
          <cell r="Q1938" t="str">
            <v/>
          </cell>
          <cell r="R1938" t="str">
            <v/>
          </cell>
          <cell r="S1938" t="str">
            <v/>
          </cell>
          <cell r="T1938" t="str">
            <v>01 - 10 - 2014</v>
          </cell>
          <cell r="U1938" t="str">
            <v>Guru Madya</v>
          </cell>
          <cell r="V1938" t="str">
            <v/>
          </cell>
          <cell r="W1938" t="str">
            <v>SDN 4 KAMALU</v>
          </cell>
          <cell r="X1938" t="str">
            <v>CABANG DISPENBUD KECAMATAN OGODEIDE</v>
          </cell>
          <cell r="Y1938" t="str">
            <v>S-1 PENDIDIKAN GURU SEKOLAH DASAR (PGSD)</v>
          </cell>
          <cell r="Z1938" t="str">
            <v>17-03-2010</v>
          </cell>
          <cell r="AA1938" t="str">
            <v>Aktif</v>
          </cell>
          <cell r="AB1938" t="str">
            <v>PNS Daerah Kab./Kota yang bekerja pada Kab./Kota</v>
          </cell>
          <cell r="AC1938" t="str">
            <v>Pemerintah Kab. Tolitoli</v>
          </cell>
          <cell r="AD1938" t="str">
            <v>Pemerintah Kab. Tolitoli</v>
          </cell>
        </row>
        <row r="1939">
          <cell r="A1939">
            <v>1937</v>
          </cell>
          <cell r="B1939" t="str">
            <v>198506142009042002</v>
          </cell>
          <cell r="C1939" t="str">
            <v/>
          </cell>
          <cell r="D1939" t="str">
            <v>DAHLIA</v>
          </cell>
          <cell r="E1939" t="str">
            <v/>
          </cell>
          <cell r="F1939" t="str">
            <v>S.Sos</v>
          </cell>
          <cell r="G1939" t="str">
            <v>TOLITOLI</v>
          </cell>
          <cell r="H1939" t="str">
            <v>14 - 06 - 1985</v>
          </cell>
          <cell r="I1939" t="str">
            <v>II/a</v>
          </cell>
          <cell r="J1939" t="str">
            <v>01 - 04 - 2009</v>
          </cell>
          <cell r="K1939" t="str">
            <v>01 - 01 - 2011</v>
          </cell>
          <cell r="L1939" t="str">
            <v>P</v>
          </cell>
          <cell r="M1939" t="str">
            <v>III/b</v>
          </cell>
          <cell r="N1939" t="str">
            <v>01 - 04 - 2016</v>
          </cell>
          <cell r="O1939" t="str">
            <v>7</v>
          </cell>
          <cell r="P1939" t="str">
            <v>1</v>
          </cell>
          <cell r="Q1939" t="str">
            <v/>
          </cell>
          <cell r="R1939" t="str">
            <v/>
          </cell>
          <cell r="S1939" t="str">
            <v/>
          </cell>
          <cell r="T1939" t="str">
            <v/>
          </cell>
          <cell r="U1939" t="str">
            <v/>
          </cell>
          <cell r="V1939" t="str">
            <v>PENYUSUN BAHAN RENCANA PROGRAM</v>
          </cell>
          <cell r="W1939" t="str">
            <v>Seksi Usaha Menengah</v>
          </cell>
          <cell r="X1939" t="str">
            <v>Bidang Bina Usaha Mikro Kecil Dan Menengah</v>
          </cell>
          <cell r="Y1939" t="str">
            <v>S-1 ILMU SOSIAL POLITIK</v>
          </cell>
          <cell r="Z1939" t="str">
            <v>31-12-2003</v>
          </cell>
          <cell r="AA1939" t="str">
            <v>Aktif</v>
          </cell>
          <cell r="AB1939" t="str">
            <v>PNS Daerah Kab./Kota yang bekerja pada Kab./Kota</v>
          </cell>
          <cell r="AC1939" t="str">
            <v>Pemerintah Kab. Tolitoli</v>
          </cell>
          <cell r="AD1939" t="str">
            <v>Pemerintah Kab. Tolitoli</v>
          </cell>
        </row>
        <row r="1940">
          <cell r="A1940">
            <v>1938</v>
          </cell>
          <cell r="B1940" t="str">
            <v>197306041999032010</v>
          </cell>
          <cell r="C1940" t="str">
            <v>132234049</v>
          </cell>
          <cell r="D1940" t="str">
            <v>NURHAYATI AHMAD MAEL</v>
          </cell>
          <cell r="E1940" t="str">
            <v/>
          </cell>
          <cell r="F1940" t="str">
            <v>A.Ma.Pd</v>
          </cell>
          <cell r="G1940" t="str">
            <v>TOLITOLI</v>
          </cell>
          <cell r="H1940" t="str">
            <v>04 - 06 - 1973</v>
          </cell>
          <cell r="I1940" t="str">
            <v>II/a</v>
          </cell>
          <cell r="J1940" t="str">
            <v>01 - 03 - 1999</v>
          </cell>
          <cell r="K1940" t="str">
            <v>01 - 08 - 2000</v>
          </cell>
          <cell r="L1940" t="str">
            <v>P</v>
          </cell>
          <cell r="M1940" t="str">
            <v>III/c</v>
          </cell>
          <cell r="N1940" t="str">
            <v>01 - 04 - 2017</v>
          </cell>
          <cell r="O1940" t="str">
            <v>13</v>
          </cell>
          <cell r="P1940" t="str">
            <v>1</v>
          </cell>
          <cell r="Q1940" t="str">
            <v/>
          </cell>
          <cell r="R1940" t="str">
            <v/>
          </cell>
          <cell r="S1940" t="str">
            <v/>
          </cell>
          <cell r="T1940" t="str">
            <v>01 - 04 - 2017</v>
          </cell>
          <cell r="U1940" t="str">
            <v>Guru Muda</v>
          </cell>
          <cell r="V1940" t="str">
            <v/>
          </cell>
          <cell r="W1940" t="str">
            <v>SDN 2 TINIGI</v>
          </cell>
          <cell r="X1940" t="str">
            <v>CABANG DISPENBUD KECAMATAN GALANG</v>
          </cell>
          <cell r="Y1940" t="str">
            <v>D-II PGSD</v>
          </cell>
          <cell r="Z1940" t="str">
            <v>31-12-2003</v>
          </cell>
          <cell r="AA1940" t="str">
            <v>Aktif</v>
          </cell>
          <cell r="AB1940" t="str">
            <v>PNS Daerah Kab./Kota yang bekerja pada Kab./Kota</v>
          </cell>
          <cell r="AC1940" t="str">
            <v>Pemerintah Kab. Tolitoli</v>
          </cell>
          <cell r="AD1940" t="str">
            <v>Pemerintah Kab. Tolitoli</v>
          </cell>
        </row>
        <row r="1941">
          <cell r="A1941">
            <v>1939</v>
          </cell>
          <cell r="B1941" t="str">
            <v>198205232007011004</v>
          </cell>
          <cell r="C1941" t="str">
            <v>570027600</v>
          </cell>
          <cell r="D1941" t="str">
            <v>HARIS</v>
          </cell>
          <cell r="E1941" t="str">
            <v/>
          </cell>
          <cell r="F1941" t="str">
            <v/>
          </cell>
          <cell r="G1941" t="str">
            <v>TOLITOLI</v>
          </cell>
          <cell r="H1941" t="str">
            <v>23 - 05 - 1982</v>
          </cell>
          <cell r="I1941" t="str">
            <v>II/a</v>
          </cell>
          <cell r="J1941" t="str">
            <v>01 - 01 - 2007</v>
          </cell>
          <cell r="K1941" t="str">
            <v>01 - 10 - 2008</v>
          </cell>
          <cell r="L1941" t="str">
            <v>L</v>
          </cell>
          <cell r="M1941" t="str">
            <v>II/c</v>
          </cell>
          <cell r="N1941" t="str">
            <v>01 - 04 - 2015</v>
          </cell>
          <cell r="O1941" t="str">
            <v>11</v>
          </cell>
          <cell r="P1941" t="str">
            <v>3</v>
          </cell>
          <cell r="Q1941" t="str">
            <v/>
          </cell>
          <cell r="R1941" t="str">
            <v/>
          </cell>
          <cell r="S1941" t="str">
            <v/>
          </cell>
          <cell r="T1941" t="str">
            <v/>
          </cell>
          <cell r="U1941" t="str">
            <v/>
          </cell>
          <cell r="V1941" t="str">
            <v>STAF</v>
          </cell>
          <cell r="W1941" t="str">
            <v>Dinas Tenaga Kerja Dan Transmigrasi</v>
          </cell>
          <cell r="X1941" t="str">
            <v>Pemerintah Kabupaten Tolitoli</v>
          </cell>
          <cell r="Y1941" t="str">
            <v>SMA A.3/IPS</v>
          </cell>
          <cell r="Z1941" t="str">
            <v>31-12-1999</v>
          </cell>
          <cell r="AA1941" t="str">
            <v>Aktif</v>
          </cell>
          <cell r="AB1941" t="str">
            <v>PNS Daerah Kab./Kota yang bekerja pada Kab./Kota</v>
          </cell>
          <cell r="AC1941" t="str">
            <v>Pemerintah Kab. Tolitoli</v>
          </cell>
          <cell r="AD1941" t="str">
            <v>Pemerintah Kab. Tolitoli</v>
          </cell>
        </row>
        <row r="1942">
          <cell r="A1942">
            <v>1940</v>
          </cell>
          <cell r="B1942" t="str">
            <v>196111101983071003</v>
          </cell>
          <cell r="C1942" t="str">
            <v>131057090</v>
          </cell>
          <cell r="D1942" t="str">
            <v>MASRI</v>
          </cell>
          <cell r="E1942" t="str">
            <v/>
          </cell>
          <cell r="F1942" t="str">
            <v/>
          </cell>
          <cell r="G1942" t="str">
            <v>MOMUNU</v>
          </cell>
          <cell r="H1942" t="str">
            <v>10 - 11 - 1961</v>
          </cell>
          <cell r="I1942" t="str">
            <v>II/a</v>
          </cell>
          <cell r="J1942" t="str">
            <v>01 - 07 - 1983</v>
          </cell>
          <cell r="K1942" t="str">
            <v>01 - 07 - 1985</v>
          </cell>
          <cell r="L1942" t="str">
            <v>L</v>
          </cell>
          <cell r="M1942" t="str">
            <v>IV/a</v>
          </cell>
          <cell r="N1942" t="str">
            <v>01 - 10 - 2009</v>
          </cell>
          <cell r="O1942" t="str">
            <v>21</v>
          </cell>
          <cell r="P1942" t="str">
            <v>3</v>
          </cell>
          <cell r="Q1942" t="str">
            <v/>
          </cell>
          <cell r="R1942" t="str">
            <v/>
          </cell>
          <cell r="S1942" t="str">
            <v/>
          </cell>
          <cell r="T1942" t="str">
            <v>01 - 10 - 2009</v>
          </cell>
          <cell r="U1942" t="str">
            <v>Guru Pembina</v>
          </cell>
          <cell r="V1942" t="str">
            <v/>
          </cell>
          <cell r="W1942" t="str">
            <v>SD Negeri 3 Dadakitan</v>
          </cell>
          <cell r="X1942" t="str">
            <v>Dinas Pendidikan Dan Kebudayaan</v>
          </cell>
          <cell r="Y1942" t="str">
            <v>DIPLOMA II</v>
          </cell>
          <cell r="Z1942" t="str">
            <v>30-04-2002</v>
          </cell>
          <cell r="AA1942" t="str">
            <v>Aktif</v>
          </cell>
          <cell r="AB1942" t="str">
            <v>PNS Daerah Kab./Kota yang bekerja pada Kab./Kota</v>
          </cell>
          <cell r="AC1942" t="str">
            <v>Pemerintah Kab. Tolitoli</v>
          </cell>
          <cell r="AD1942" t="str">
            <v>Pemerintah Kab. Tolitoli</v>
          </cell>
        </row>
        <row r="1943">
          <cell r="A1943">
            <v>1941</v>
          </cell>
          <cell r="B1943" t="str">
            <v>197612182010011004</v>
          </cell>
          <cell r="C1943" t="str">
            <v/>
          </cell>
          <cell r="D1943" t="str">
            <v>SUDIRMAN ISMAIL NADJIR</v>
          </cell>
          <cell r="E1943" t="str">
            <v/>
          </cell>
          <cell r="F1943" t="str">
            <v/>
          </cell>
          <cell r="G1943" t="str">
            <v>TOLITOLI</v>
          </cell>
          <cell r="H1943" t="str">
            <v>18 - 12 - 1976</v>
          </cell>
          <cell r="I1943" t="str">
            <v>II/a</v>
          </cell>
          <cell r="J1943" t="str">
            <v>01 - 01 - 2010</v>
          </cell>
          <cell r="K1943" t="str">
            <v>01 - 01 - 2012</v>
          </cell>
          <cell r="L1943" t="str">
            <v>L</v>
          </cell>
          <cell r="M1943" t="str">
            <v>II/c</v>
          </cell>
          <cell r="N1943" t="str">
            <v>01 - 04 - 2018</v>
          </cell>
          <cell r="O1943" t="str">
            <v>13</v>
          </cell>
          <cell r="P1943" t="str">
            <v>3</v>
          </cell>
          <cell r="Q1943" t="str">
            <v/>
          </cell>
          <cell r="R1943" t="str">
            <v/>
          </cell>
          <cell r="S1943" t="str">
            <v/>
          </cell>
          <cell r="T1943" t="str">
            <v/>
          </cell>
          <cell r="U1943" t="str">
            <v/>
          </cell>
          <cell r="V1943" t="str">
            <v>PENGELOLA PENATAAN SARANA PRASARANA</v>
          </cell>
          <cell r="W1943" t="str">
            <v>Sub Bidang Pengolahan Air Limbah dan Sanitasi</v>
          </cell>
          <cell r="X1943" t="str">
            <v>Rumah Sakit Umum Daerah Mokopido</v>
          </cell>
          <cell r="Y1943" t="str">
            <v>SMK TEKNIKA KAPAL</v>
          </cell>
          <cell r="Z1943" t="str">
            <v>01-01-1999</v>
          </cell>
          <cell r="AA1943" t="str">
            <v>Aktif</v>
          </cell>
          <cell r="AB1943" t="str">
            <v>PNS Daerah Kab./Kota yang bekerja pada Kab./Kota</v>
          </cell>
          <cell r="AC1943" t="str">
            <v>Pemerintah Kab. Tolitoli</v>
          </cell>
          <cell r="AD1943" t="str">
            <v>Pemerintah Kab. Tolitoli</v>
          </cell>
        </row>
        <row r="1944">
          <cell r="A1944">
            <v>1942</v>
          </cell>
          <cell r="B1944" t="str">
            <v>196702102015022001</v>
          </cell>
          <cell r="C1944" t="str">
            <v/>
          </cell>
          <cell r="D1944" t="str">
            <v>DAHNIAR</v>
          </cell>
          <cell r="E1944" t="str">
            <v/>
          </cell>
          <cell r="F1944" t="str">
            <v/>
          </cell>
          <cell r="G1944" t="str">
            <v>TOLITOLI</v>
          </cell>
          <cell r="H1944" t="str">
            <v>10 - 02 - 1967</v>
          </cell>
          <cell r="I1944" t="str">
            <v>II/a</v>
          </cell>
          <cell r="J1944" t="str">
            <v>01 - 02 - 2015</v>
          </cell>
          <cell r="K1944" t="str">
            <v>01 - 09 - 2016</v>
          </cell>
          <cell r="L1944" t="str">
            <v>P</v>
          </cell>
          <cell r="M1944" t="str">
            <v>II/a</v>
          </cell>
          <cell r="N1944" t="str">
            <v>01 - 02 - 2015</v>
          </cell>
          <cell r="O1944" t="str">
            <v>10</v>
          </cell>
          <cell r="P1944" t="str">
            <v>11</v>
          </cell>
          <cell r="Q1944" t="str">
            <v/>
          </cell>
          <cell r="R1944" t="str">
            <v/>
          </cell>
          <cell r="S1944" t="str">
            <v/>
          </cell>
          <cell r="T1944" t="str">
            <v/>
          </cell>
          <cell r="U1944" t="str">
            <v/>
          </cell>
          <cell r="V1944" t="str">
            <v>PENGADMINISTRASI UMUM</v>
          </cell>
          <cell r="W1944" t="str">
            <v>SDN 2 LAULALANG</v>
          </cell>
          <cell r="X1944" t="str">
            <v>CABANG DISPENBUD KECAMATAN TOLITOLI UTARA</v>
          </cell>
          <cell r="Y1944" t="str">
            <v>MADRASAH ALIYAH ILMU-ILMU BIOLOGI</v>
          </cell>
          <cell r="Z1944" t="str">
            <v>02-06-1987</v>
          </cell>
          <cell r="AA1944" t="str">
            <v>Aktif</v>
          </cell>
          <cell r="AB1944" t="str">
            <v>PNS Daerah Kab./Kota yang bekerja pada Kab./Kota</v>
          </cell>
          <cell r="AC1944" t="str">
            <v>Pemerintah Kab. Tolitoli</v>
          </cell>
          <cell r="AD1944" t="str">
            <v>Pemerintah Kab. Tolitoli</v>
          </cell>
        </row>
        <row r="1945">
          <cell r="A1945">
            <v>1943</v>
          </cell>
          <cell r="B1945" t="str">
            <v>197909012007011009</v>
          </cell>
          <cell r="C1945" t="str">
            <v>570027817</v>
          </cell>
          <cell r="D1945" t="str">
            <v>SAPRI</v>
          </cell>
          <cell r="E1945" t="str">
            <v/>
          </cell>
          <cell r="F1945" t="str">
            <v>S.Sos</v>
          </cell>
          <cell r="G1945" t="str">
            <v>TOLITOLI</v>
          </cell>
          <cell r="H1945" t="str">
            <v>01 - 09 - 1979</v>
          </cell>
          <cell r="I1945" t="str">
            <v>II/a</v>
          </cell>
          <cell r="J1945" t="str">
            <v>01 - 01 - 2007</v>
          </cell>
          <cell r="K1945" t="str">
            <v>01 - 10 - 2008</v>
          </cell>
          <cell r="L1945" t="str">
            <v>L</v>
          </cell>
          <cell r="M1945" t="str">
            <v>III/b</v>
          </cell>
          <cell r="N1945" t="str">
            <v>01 - 04 - 2018</v>
          </cell>
          <cell r="O1945" t="str">
            <v>12</v>
          </cell>
          <cell r="P1945" t="str">
            <v>3</v>
          </cell>
          <cell r="Q1945" t="str">
            <v/>
          </cell>
          <cell r="R1945" t="str">
            <v/>
          </cell>
          <cell r="S1945" t="str">
            <v/>
          </cell>
          <cell r="T1945" t="str">
            <v/>
          </cell>
          <cell r="U1945" t="str">
            <v/>
          </cell>
          <cell r="V1945" t="str">
            <v>PENGURUS BARANG</v>
          </cell>
          <cell r="W1945" t="str">
            <v>Sub Bagian Perlengkapan Dan Pemeliharaan</v>
          </cell>
          <cell r="X1945" t="str">
            <v>Sekretariat Daerah</v>
          </cell>
          <cell r="Y1945" t="str">
            <v>S-1 ILMU PEMERINTAHAN</v>
          </cell>
          <cell r="Z1945" t="str">
            <v>01-01-2012</v>
          </cell>
          <cell r="AA1945" t="str">
            <v>Aktif</v>
          </cell>
          <cell r="AB1945" t="str">
            <v>PNS Daerah Kab./Kota yang bekerja pada Kab./Kota</v>
          </cell>
          <cell r="AC1945" t="str">
            <v>Pemerintah Kab. Tolitoli</v>
          </cell>
          <cell r="AD1945" t="str">
            <v>Pemerintah Kab. Tolitoli</v>
          </cell>
        </row>
        <row r="1946">
          <cell r="A1946">
            <v>1944</v>
          </cell>
          <cell r="B1946" t="str">
            <v>197405012005012011</v>
          </cell>
          <cell r="C1946" t="str">
            <v>570017421</v>
          </cell>
          <cell r="D1946" t="str">
            <v>SARIJA ALI</v>
          </cell>
          <cell r="E1946" t="str">
            <v/>
          </cell>
          <cell r="F1946" t="str">
            <v>SE</v>
          </cell>
          <cell r="G1946" t="str">
            <v>TOLITOLI</v>
          </cell>
          <cell r="H1946" t="str">
            <v>01 - 05 - 1974</v>
          </cell>
          <cell r="I1946" t="str">
            <v>II/a</v>
          </cell>
          <cell r="J1946" t="str">
            <v>01 - 01 - 2005</v>
          </cell>
          <cell r="K1946" t="str">
            <v>01 - 03 - 2006</v>
          </cell>
          <cell r="L1946" t="str">
            <v>P</v>
          </cell>
          <cell r="M1946" t="str">
            <v>III/c</v>
          </cell>
          <cell r="N1946" t="str">
            <v>01 - 04 - 2015</v>
          </cell>
          <cell r="O1946" t="str">
            <v>8</v>
          </cell>
          <cell r="P1946" t="str">
            <v>3</v>
          </cell>
          <cell r="Q1946" t="str">
            <v/>
          </cell>
          <cell r="R1946" t="str">
            <v/>
          </cell>
          <cell r="S1946" t="str">
            <v/>
          </cell>
          <cell r="T1946" t="str">
            <v/>
          </cell>
          <cell r="U1946" t="str">
            <v/>
          </cell>
          <cell r="V1946" t="str">
            <v>FUNGSIONAL UMUM</v>
          </cell>
          <cell r="W1946" t="str">
            <v>Sub Bagian Umum Dan Kepegawaian</v>
          </cell>
          <cell r="X1946" t="str">
            <v>Sekretariat</v>
          </cell>
          <cell r="Y1946" t="str">
            <v>S-1 EKONOMI MANAJEMEN</v>
          </cell>
          <cell r="Z1946" t="str">
            <v>31-12-2005</v>
          </cell>
          <cell r="AA1946" t="str">
            <v>Aktif</v>
          </cell>
          <cell r="AB1946" t="str">
            <v>PNS Daerah Kab./Kota yang bekerja pada Kab./Kota</v>
          </cell>
          <cell r="AC1946" t="str">
            <v>Pemerintah Kab. Tolitoli</v>
          </cell>
          <cell r="AD1946" t="str">
            <v>Pemerintah Kab. Tolitoli</v>
          </cell>
        </row>
        <row r="1947">
          <cell r="A1947">
            <v>1945</v>
          </cell>
          <cell r="B1947" t="str">
            <v>198709252017082002</v>
          </cell>
          <cell r="C1947" t="str">
            <v/>
          </cell>
          <cell r="D1947" t="str">
            <v>ERLITA SIMBOLON</v>
          </cell>
          <cell r="E1947" t="str">
            <v/>
          </cell>
          <cell r="F1947" t="str">
            <v>S.Pd</v>
          </cell>
          <cell r="G1947" t="str">
            <v>SIMALUNGUN</v>
          </cell>
          <cell r="H1947" t="str">
            <v>25 - 09 - 1987</v>
          </cell>
          <cell r="I1947" t="str">
            <v>III/a</v>
          </cell>
          <cell r="J1947" t="str">
            <v>01 - 08 - 2017</v>
          </cell>
          <cell r="K1947" t="str">
            <v>01 - 04 - 2018</v>
          </cell>
          <cell r="L1947" t="str">
            <v>P</v>
          </cell>
          <cell r="M1947" t="str">
            <v>III/a</v>
          </cell>
          <cell r="N1947" t="str">
            <v>01 - 08 - 2017</v>
          </cell>
          <cell r="O1947" t="str">
            <v>0</v>
          </cell>
          <cell r="P1947" t="str">
            <v>0</v>
          </cell>
          <cell r="Q1947" t="str">
            <v/>
          </cell>
          <cell r="R1947" t="str">
            <v/>
          </cell>
          <cell r="S1947" t="str">
            <v/>
          </cell>
          <cell r="T1947" t="str">
            <v/>
          </cell>
          <cell r="U1947" t="str">
            <v/>
          </cell>
          <cell r="V1947" t="str">
            <v>GURU IPS</v>
          </cell>
          <cell r="W1947" t="str">
            <v>SMP Negeri 2 Tolitoli Utara</v>
          </cell>
          <cell r="X1947" t="str">
            <v>Dinas Pendidikan Dan Kebudayaan</v>
          </cell>
          <cell r="Y1947" t="str">
            <v>S-1 PENDIDIKAN IPS SEJARAH</v>
          </cell>
          <cell r="Z1947" t="str">
            <v>25-04-2012</v>
          </cell>
          <cell r="AA1947" t="str">
            <v>Aktif</v>
          </cell>
          <cell r="AB1947" t="str">
            <v>PNS Daerah Kab./Kota yang bekerja pada Kab./Kota</v>
          </cell>
          <cell r="AC1947" t="str">
            <v>Pemerintah Kab. Tolitoli</v>
          </cell>
          <cell r="AD1947" t="str">
            <v>Pemerintah Kab. Tolitoli</v>
          </cell>
        </row>
        <row r="1948">
          <cell r="A1948">
            <v>1946</v>
          </cell>
          <cell r="B1948" t="str">
            <v>196807071991112003</v>
          </cell>
          <cell r="C1948" t="str">
            <v>131940822</v>
          </cell>
          <cell r="D1948" t="str">
            <v>AISA BASIR DATUAMAS</v>
          </cell>
          <cell r="E1948" t="str">
            <v/>
          </cell>
          <cell r="F1948" t="str">
            <v/>
          </cell>
          <cell r="G1948" t="str">
            <v>TOLITOLI</v>
          </cell>
          <cell r="H1948" t="str">
            <v>07 - 07 - 1968</v>
          </cell>
          <cell r="I1948" t="str">
            <v>II/a</v>
          </cell>
          <cell r="J1948" t="str">
            <v>01 - 11 - 1991</v>
          </cell>
          <cell r="K1948" t="str">
            <v>01 - 10 - 1993</v>
          </cell>
          <cell r="L1948" t="str">
            <v>P</v>
          </cell>
          <cell r="M1948" t="str">
            <v>III/d</v>
          </cell>
          <cell r="N1948" t="str">
            <v>01 - 10 - 2015</v>
          </cell>
          <cell r="O1948" t="str">
            <v>18</v>
          </cell>
          <cell r="P1948" t="str">
            <v>11</v>
          </cell>
          <cell r="Q1948" t="str">
            <v/>
          </cell>
          <cell r="R1948" t="str">
            <v/>
          </cell>
          <cell r="S1948" t="str">
            <v/>
          </cell>
          <cell r="T1948" t="str">
            <v>01 - 10 - 2015</v>
          </cell>
          <cell r="U1948" t="str">
            <v>Guru Muda</v>
          </cell>
          <cell r="V1948" t="str">
            <v/>
          </cell>
          <cell r="W1948" t="str">
            <v>SDN PINJAN</v>
          </cell>
          <cell r="X1948" t="str">
            <v>CABANG DISPENBUD KECAMATAN TOLITOLI UTARA</v>
          </cell>
          <cell r="Y1948" t="str">
            <v>SEKOLAH PENDIDIKAN GURU</v>
          </cell>
          <cell r="Z1948" t="str">
            <v>31-12-1987</v>
          </cell>
          <cell r="AA1948" t="str">
            <v>Aktif</v>
          </cell>
          <cell r="AB1948" t="str">
            <v>PNS Daerah Kab./Kota yang bekerja pada Kab./Kota</v>
          </cell>
          <cell r="AC1948" t="str">
            <v>Pemerintah Kab. Tolitoli</v>
          </cell>
          <cell r="AD1948" t="str">
            <v>Pemerintah Kab. Tolitoli</v>
          </cell>
        </row>
        <row r="1949">
          <cell r="A1949">
            <v>1947</v>
          </cell>
          <cell r="B1949" t="str">
            <v>197801252014111001</v>
          </cell>
          <cell r="C1949" t="str">
            <v/>
          </cell>
          <cell r="D1949" t="str">
            <v>MOHAMMAD IRWAN</v>
          </cell>
          <cell r="E1949" t="str">
            <v/>
          </cell>
          <cell r="F1949" t="str">
            <v>SH</v>
          </cell>
          <cell r="G1949" t="str">
            <v>TOLITOLI</v>
          </cell>
          <cell r="H1949" t="str">
            <v>25 - 01 - 1978</v>
          </cell>
          <cell r="I1949" t="str">
            <v>III/a</v>
          </cell>
          <cell r="J1949" t="str">
            <v>01 - 11 - 2014</v>
          </cell>
          <cell r="K1949" t="str">
            <v>01 - 09 - 2016</v>
          </cell>
          <cell r="L1949" t="str">
            <v>L</v>
          </cell>
          <cell r="M1949" t="str">
            <v>III/a</v>
          </cell>
          <cell r="N1949" t="str">
            <v>01 - 11 - 2014</v>
          </cell>
          <cell r="O1949" t="str">
            <v>10</v>
          </cell>
          <cell r="P1949" t="str">
            <v>8</v>
          </cell>
          <cell r="Q1949" t="str">
            <v/>
          </cell>
          <cell r="R1949" t="str">
            <v/>
          </cell>
          <cell r="S1949" t="str">
            <v/>
          </cell>
          <cell r="T1949" t="str">
            <v/>
          </cell>
          <cell r="U1949" t="str">
            <v/>
          </cell>
          <cell r="V1949" t="str">
            <v>PENGADMINISTRASI UMUM</v>
          </cell>
          <cell r="W1949" t="str">
            <v>KANTOR KELURAHAN SIDOARJO</v>
          </cell>
          <cell r="X1949" t="str">
            <v>Pemerintah Kabupaten Tolitoli</v>
          </cell>
          <cell r="Y1949" t="str">
            <v>S-1 ILMU HUKUM</v>
          </cell>
          <cell r="Z1949" t="str">
            <v>17-09-2002</v>
          </cell>
          <cell r="AA1949" t="str">
            <v>Aktif</v>
          </cell>
          <cell r="AB1949" t="str">
            <v>PNS Daerah Kab./Kota yang bekerja pada Kab./Kota</v>
          </cell>
          <cell r="AC1949" t="str">
            <v>Pemerintah Kab. Tolitoli</v>
          </cell>
          <cell r="AD1949" t="str">
            <v>Pemerintah Kab. Tolitoli</v>
          </cell>
        </row>
        <row r="1950">
          <cell r="A1950">
            <v>1948</v>
          </cell>
          <cell r="B1950" t="str">
            <v>197601142010011011</v>
          </cell>
          <cell r="C1950" t="str">
            <v/>
          </cell>
          <cell r="D1950" t="str">
            <v>JEMMI P. AER</v>
          </cell>
          <cell r="E1950" t="str">
            <v/>
          </cell>
          <cell r="F1950" t="str">
            <v/>
          </cell>
          <cell r="G1950" t="str">
            <v>TOLITOLI</v>
          </cell>
          <cell r="H1950" t="str">
            <v>14 - 01 - 1976</v>
          </cell>
          <cell r="I1950" t="str">
            <v>II/a</v>
          </cell>
          <cell r="J1950" t="str">
            <v>01 - 01 - 2010</v>
          </cell>
          <cell r="K1950" t="str">
            <v>01 - 01 - 2012</v>
          </cell>
          <cell r="L1950" t="str">
            <v>L</v>
          </cell>
          <cell r="M1950" t="str">
            <v>II/c</v>
          </cell>
          <cell r="N1950" t="str">
            <v>01 - 04 - 2018</v>
          </cell>
          <cell r="O1950" t="str">
            <v>13</v>
          </cell>
          <cell r="P1950" t="str">
            <v>4</v>
          </cell>
          <cell r="Q1950" t="str">
            <v/>
          </cell>
          <cell r="R1950" t="str">
            <v/>
          </cell>
          <cell r="S1950" t="str">
            <v/>
          </cell>
          <cell r="T1950" t="str">
            <v/>
          </cell>
          <cell r="U1950" t="str">
            <v/>
          </cell>
          <cell r="V1950" t="str">
            <v>PELAKSANA PELAYANAN KESEHATAN DASAR</v>
          </cell>
          <cell r="W1950" t="str">
            <v>Seksi Pelayanan Kesehatan Rujukan Dan Jaminan Kesehatan</v>
          </cell>
          <cell r="X1950" t="str">
            <v>Dinas Kesehatan</v>
          </cell>
          <cell r="Y1950" t="str">
            <v>SMU IPA</v>
          </cell>
          <cell r="Z1950" t="str">
            <v>01-01-1997</v>
          </cell>
          <cell r="AA1950" t="str">
            <v>Aktif</v>
          </cell>
          <cell r="AB1950" t="str">
            <v>PNS Daerah Kab./Kota yang bekerja pada Kab./Kota</v>
          </cell>
          <cell r="AC1950" t="str">
            <v>Pemerintah Kab. Tolitoli</v>
          </cell>
          <cell r="AD1950" t="str">
            <v>Pemerintah Kab. Tolitoli</v>
          </cell>
        </row>
        <row r="1951">
          <cell r="A1951">
            <v>1949</v>
          </cell>
          <cell r="B1951" t="str">
            <v>197506262007012018</v>
          </cell>
          <cell r="C1951" t="str">
            <v>570028795</v>
          </cell>
          <cell r="D1951" t="str">
            <v>DIANA</v>
          </cell>
          <cell r="E1951" t="str">
            <v/>
          </cell>
          <cell r="F1951" t="str">
            <v>SP</v>
          </cell>
          <cell r="G1951" t="str">
            <v>TOLITOLI</v>
          </cell>
          <cell r="H1951" t="str">
            <v>26 - 06 - 1975</v>
          </cell>
          <cell r="I1951" t="str">
            <v>II/a</v>
          </cell>
          <cell r="J1951" t="str">
            <v>01 - 01 - 2007</v>
          </cell>
          <cell r="K1951" t="str">
            <v>01 - 10 - 2008</v>
          </cell>
          <cell r="L1951" t="str">
            <v>P</v>
          </cell>
          <cell r="M1951" t="str">
            <v>III/a</v>
          </cell>
          <cell r="N1951" t="str">
            <v>01 - 10 - 2015</v>
          </cell>
          <cell r="O1951" t="str">
            <v>6</v>
          </cell>
          <cell r="P1951" t="str">
            <v>9</v>
          </cell>
          <cell r="Q1951" t="str">
            <v/>
          </cell>
          <cell r="R1951" t="str">
            <v/>
          </cell>
          <cell r="S1951" t="str">
            <v/>
          </cell>
          <cell r="T1951" t="str">
            <v/>
          </cell>
          <cell r="U1951" t="str">
            <v/>
          </cell>
          <cell r="V1951" t="str">
            <v>STAF</v>
          </cell>
          <cell r="W1951" t="str">
            <v>SEKSI PENGOLAHAN MUTU HASIL DAN PEMASARAN</v>
          </cell>
          <cell r="X1951" t="str">
            <v>BIDANG AGRIBISNIS</v>
          </cell>
          <cell r="Y1951" t="str">
            <v>S-1 AGRIBISNIS PERTANIAN</v>
          </cell>
          <cell r="Z1951" t="str">
            <v>31-12-2013</v>
          </cell>
          <cell r="AA1951" t="str">
            <v>Aktif</v>
          </cell>
          <cell r="AB1951" t="str">
            <v>PNS Daerah Kab./Kota yang bekerja pada Kab./Kota</v>
          </cell>
          <cell r="AC1951" t="str">
            <v>Pemerintah Kab. Tolitoli</v>
          </cell>
          <cell r="AD1951" t="str">
            <v>Pemerintah Kab. Tolitoli</v>
          </cell>
        </row>
        <row r="1952">
          <cell r="A1952">
            <v>1950</v>
          </cell>
          <cell r="B1952" t="str">
            <v>196504172014092001</v>
          </cell>
          <cell r="C1952" t="str">
            <v/>
          </cell>
          <cell r="D1952" t="str">
            <v>SURYANI MARSABESSY</v>
          </cell>
          <cell r="E1952" t="str">
            <v/>
          </cell>
          <cell r="F1952" t="str">
            <v>SE</v>
          </cell>
          <cell r="G1952" t="str">
            <v>MANADO</v>
          </cell>
          <cell r="H1952" t="str">
            <v>17 - 04 - 1965</v>
          </cell>
          <cell r="I1952" t="str">
            <v>III/a</v>
          </cell>
          <cell r="J1952" t="str">
            <v>01 - 09 - 2014</v>
          </cell>
          <cell r="K1952" t="str">
            <v>01 - 12 - 2015</v>
          </cell>
          <cell r="L1952" t="str">
            <v>P</v>
          </cell>
          <cell r="M1952" t="str">
            <v>III/a</v>
          </cell>
          <cell r="N1952" t="str">
            <v>01 - 09 - 2014</v>
          </cell>
          <cell r="O1952" t="str">
            <v>10</v>
          </cell>
          <cell r="P1952" t="str">
            <v>3</v>
          </cell>
          <cell r="Q1952" t="str">
            <v/>
          </cell>
          <cell r="R1952" t="str">
            <v/>
          </cell>
          <cell r="S1952" t="str">
            <v/>
          </cell>
          <cell r="T1952" t="str">
            <v/>
          </cell>
          <cell r="U1952" t="str">
            <v/>
          </cell>
          <cell r="V1952" t="str">
            <v>TEKNIS / ADMINISTRASI LAINNYA</v>
          </cell>
          <cell r="W1952" t="str">
            <v>DINAS KOPERASI UMKM DAN PERDAGANGAN</v>
          </cell>
          <cell r="X1952" t="str">
            <v>Pemerintah Kabupaten Tolitoli</v>
          </cell>
          <cell r="Y1952" t="str">
            <v>S-1 EKONOMI MANAJEMEN</v>
          </cell>
          <cell r="Z1952" t="str">
            <v>01-03-1991</v>
          </cell>
          <cell r="AA1952" t="str">
            <v>Aktif</v>
          </cell>
          <cell r="AB1952" t="str">
            <v>PNS Daerah Kab./Kota yang bekerja pada Kab./Kota</v>
          </cell>
          <cell r="AC1952" t="str">
            <v>Pemerintah Kab. Tolitoli</v>
          </cell>
          <cell r="AD1952" t="str">
            <v>Pemerintah Kab. Tolitoli</v>
          </cell>
        </row>
        <row r="1953">
          <cell r="A1953">
            <v>1951</v>
          </cell>
          <cell r="B1953" t="str">
            <v>197101132015022001</v>
          </cell>
          <cell r="C1953" t="str">
            <v/>
          </cell>
          <cell r="D1953" t="str">
            <v>WAYAN WIDIASIH</v>
          </cell>
          <cell r="E1953" t="str">
            <v/>
          </cell>
          <cell r="F1953" t="str">
            <v/>
          </cell>
          <cell r="G1953" t="str">
            <v>BALI</v>
          </cell>
          <cell r="H1953" t="str">
            <v>13 - 01 - 1971</v>
          </cell>
          <cell r="I1953" t="str">
            <v>II/a</v>
          </cell>
          <cell r="J1953" t="str">
            <v>01 - 02 - 2015</v>
          </cell>
          <cell r="K1953" t="str">
            <v>01 - 09 - 2016</v>
          </cell>
          <cell r="L1953" t="str">
            <v>P</v>
          </cell>
          <cell r="M1953" t="str">
            <v>II/a</v>
          </cell>
          <cell r="N1953" t="str">
            <v>01 - 02 - 2015</v>
          </cell>
          <cell r="O1953" t="str">
            <v>13</v>
          </cell>
          <cell r="P1953" t="str">
            <v>1</v>
          </cell>
          <cell r="Q1953" t="str">
            <v/>
          </cell>
          <cell r="R1953" t="str">
            <v/>
          </cell>
          <cell r="S1953" t="str">
            <v/>
          </cell>
          <cell r="T1953" t="str">
            <v/>
          </cell>
          <cell r="U1953" t="str">
            <v/>
          </cell>
          <cell r="V1953" t="str">
            <v>PENGADMINISTRASI UMUM</v>
          </cell>
          <cell r="W1953" t="str">
            <v>SMA NEGERI 1 LAMPASIO</v>
          </cell>
          <cell r="X1953" t="str">
            <v>CABANG DISPENBUD KECAMATAN LAMPASIO</v>
          </cell>
          <cell r="Y1953" t="str">
            <v>SMEA KEUANGAN</v>
          </cell>
          <cell r="Z1953" t="str">
            <v>13-05-1990</v>
          </cell>
          <cell r="AA1953" t="str">
            <v>Aktif</v>
          </cell>
          <cell r="AB1953" t="str">
            <v>PNS Daerah Kab./Kota yang bekerja pada Kab./Kota</v>
          </cell>
          <cell r="AC1953" t="str">
            <v>Pemerintah Kab. Tolitoli</v>
          </cell>
          <cell r="AD1953" t="str">
            <v>Pemerintah Kab. Tolitoli</v>
          </cell>
        </row>
        <row r="1954">
          <cell r="A1954">
            <v>1952</v>
          </cell>
          <cell r="B1954" t="str">
            <v>198305272015022001</v>
          </cell>
          <cell r="C1954" t="str">
            <v/>
          </cell>
          <cell r="D1954" t="str">
            <v>FITRI</v>
          </cell>
          <cell r="E1954" t="str">
            <v/>
          </cell>
          <cell r="F1954" t="str">
            <v/>
          </cell>
          <cell r="G1954" t="str">
            <v>TOLITOLI</v>
          </cell>
          <cell r="H1954" t="str">
            <v>27 - 05 - 1983</v>
          </cell>
          <cell r="I1954" t="str">
            <v>II/a</v>
          </cell>
          <cell r="J1954" t="str">
            <v>01 - 02 - 2015</v>
          </cell>
          <cell r="K1954" t="str">
            <v>01 - 09 - 2016</v>
          </cell>
          <cell r="L1954" t="str">
            <v>P</v>
          </cell>
          <cell r="M1954" t="str">
            <v>II/a</v>
          </cell>
          <cell r="N1954" t="str">
            <v>01 - 02 - 2015</v>
          </cell>
          <cell r="O1954" t="str">
            <v>10</v>
          </cell>
          <cell r="P1954" t="str">
            <v>7</v>
          </cell>
          <cell r="Q1954" t="str">
            <v/>
          </cell>
          <cell r="R1954" t="str">
            <v/>
          </cell>
          <cell r="S1954" t="str">
            <v/>
          </cell>
          <cell r="T1954" t="str">
            <v/>
          </cell>
          <cell r="U1954" t="str">
            <v/>
          </cell>
          <cell r="V1954" t="str">
            <v>PELAKSANA TENAGA GURU</v>
          </cell>
          <cell r="W1954" t="str">
            <v>TK NEGERI PEMBINA</v>
          </cell>
          <cell r="X1954" t="str">
            <v/>
          </cell>
          <cell r="Y1954" t="str">
            <v>MADRASAH ALIYAH NEGERI</v>
          </cell>
          <cell r="Z1954" t="str">
            <v>21-06-2001</v>
          </cell>
          <cell r="AA1954" t="str">
            <v>Aktif</v>
          </cell>
          <cell r="AB1954" t="str">
            <v>PNS Daerah Kab./Kota yang bekerja pada Kab./Kota</v>
          </cell>
          <cell r="AC1954" t="str">
            <v>Pemerintah Kab. Tolitoli</v>
          </cell>
          <cell r="AD1954" t="str">
            <v>Pemerintah Kab. Tolitoli</v>
          </cell>
        </row>
        <row r="1955">
          <cell r="A1955">
            <v>1953</v>
          </cell>
          <cell r="B1955" t="str">
            <v>198607132010012022</v>
          </cell>
          <cell r="C1955" t="str">
            <v/>
          </cell>
          <cell r="D1955" t="str">
            <v>FANNY FARDIYANI</v>
          </cell>
          <cell r="E1955" t="str">
            <v/>
          </cell>
          <cell r="F1955" t="str">
            <v>S. Farm. Apt</v>
          </cell>
          <cell r="G1955" t="str">
            <v>PALU</v>
          </cell>
          <cell r="H1955" t="str">
            <v>13 - 07 - 1986</v>
          </cell>
          <cell r="I1955" t="str">
            <v>III/b</v>
          </cell>
          <cell r="J1955" t="str">
            <v>01 - 01 - 2010</v>
          </cell>
          <cell r="K1955" t="str">
            <v>01 - 01 - 2012</v>
          </cell>
          <cell r="L1955" t="str">
            <v>P</v>
          </cell>
          <cell r="M1955" t="str">
            <v>III/d</v>
          </cell>
          <cell r="N1955" t="str">
            <v>01 - 04 - 2017</v>
          </cell>
          <cell r="O1955" t="str">
            <v>7</v>
          </cell>
          <cell r="P1955" t="str">
            <v>3</v>
          </cell>
          <cell r="Q1955" t="str">
            <v/>
          </cell>
          <cell r="R1955" t="str">
            <v/>
          </cell>
          <cell r="S1955" t="str">
            <v/>
          </cell>
          <cell r="T1955" t="str">
            <v>01 - 10 - 2014</v>
          </cell>
          <cell r="U1955" t="str">
            <v>Apoteker Ahli Muda / Muda</v>
          </cell>
          <cell r="V1955" t="str">
            <v/>
          </cell>
          <cell r="W1955" t="str">
            <v>Sub Bidang Farmasi Dan Gizi</v>
          </cell>
          <cell r="X1955" t="str">
            <v>BIDANG PENUNJANG  MEDIS</v>
          </cell>
          <cell r="Y1955" t="str">
            <v>S-1 FARMASI APOTEKER</v>
          </cell>
          <cell r="Z1955" t="str">
            <v>31-12-2009</v>
          </cell>
          <cell r="AA1955" t="str">
            <v>Aktif</v>
          </cell>
          <cell r="AB1955" t="str">
            <v>PNS Daerah Kab./Kota yang bekerja pada Kab./Kota</v>
          </cell>
          <cell r="AC1955" t="str">
            <v>Pemerintah Kab. Tolitoli</v>
          </cell>
          <cell r="AD1955" t="str">
            <v>Pemerintah Kab. Tolitoli</v>
          </cell>
        </row>
        <row r="1956">
          <cell r="A1956">
            <v>1954</v>
          </cell>
          <cell r="B1956" t="str">
            <v>198203022006042022</v>
          </cell>
          <cell r="C1956" t="str">
            <v>570021433</v>
          </cell>
          <cell r="D1956" t="str">
            <v>PAISA</v>
          </cell>
          <cell r="E1956" t="str">
            <v/>
          </cell>
          <cell r="F1956" t="str">
            <v>S.Pd.I</v>
          </cell>
          <cell r="G1956" t="str">
            <v>SABANG</v>
          </cell>
          <cell r="H1956" t="str">
            <v>02 - 03 - 1982</v>
          </cell>
          <cell r="I1956" t="str">
            <v>II/b</v>
          </cell>
          <cell r="J1956" t="str">
            <v>01 - 04 - 2006</v>
          </cell>
          <cell r="K1956" t="str">
            <v>01 - 10 - 2007</v>
          </cell>
          <cell r="L1956" t="str">
            <v>P</v>
          </cell>
          <cell r="M1956" t="str">
            <v>III/b</v>
          </cell>
          <cell r="N1956" t="str">
            <v>01 - 04 - 2018</v>
          </cell>
          <cell r="O1956" t="str">
            <v>12</v>
          </cell>
          <cell r="P1956" t="str">
            <v>10</v>
          </cell>
          <cell r="Q1956" t="str">
            <v/>
          </cell>
          <cell r="R1956" t="str">
            <v/>
          </cell>
          <cell r="S1956" t="str">
            <v/>
          </cell>
          <cell r="T1956" t="str">
            <v>01 - 10 - 2015</v>
          </cell>
          <cell r="U1956" t="str">
            <v>Guru Pertama</v>
          </cell>
          <cell r="V1956" t="str">
            <v/>
          </cell>
          <cell r="W1956" t="str">
            <v>SD Negeri 4 Nalu</v>
          </cell>
          <cell r="X1956" t="str">
            <v>Dinas Pendidikan Dan Kebudayaan</v>
          </cell>
          <cell r="Y1956" t="str">
            <v>S-1/A-IV PENDIDIKAN AGAMA ISLAM</v>
          </cell>
          <cell r="Z1956" t="str">
            <v>01-01-2007</v>
          </cell>
          <cell r="AA1956" t="str">
            <v>Aktif</v>
          </cell>
          <cell r="AB1956" t="str">
            <v>PNS Daerah Kab./Kota yang bekerja pada Kab./Kota</v>
          </cell>
          <cell r="AC1956" t="str">
            <v>Pemerintah Kab. Tolitoli</v>
          </cell>
          <cell r="AD1956" t="str">
            <v>Pemerintah Kab. Tolitoli</v>
          </cell>
        </row>
        <row r="1957">
          <cell r="A1957">
            <v>1955</v>
          </cell>
          <cell r="B1957" t="str">
            <v>199001012017042008</v>
          </cell>
          <cell r="C1957" t="str">
            <v/>
          </cell>
          <cell r="D1957" t="str">
            <v>AMALIYAH</v>
          </cell>
          <cell r="E1957" t="str">
            <v/>
          </cell>
          <cell r="F1957" t="str">
            <v>A.Md.Keb</v>
          </cell>
          <cell r="G1957" t="str">
            <v>TOLITOLI</v>
          </cell>
          <cell r="H1957" t="str">
            <v>01 - 01 - 1990</v>
          </cell>
          <cell r="I1957" t="str">
            <v>II/c</v>
          </cell>
          <cell r="J1957" t="str">
            <v>01 - 04 - 2017</v>
          </cell>
          <cell r="K1957" t="str">
            <v>01 - 04 - 2018</v>
          </cell>
          <cell r="L1957" t="str">
            <v>P</v>
          </cell>
          <cell r="M1957" t="str">
            <v>II/c</v>
          </cell>
          <cell r="N1957" t="str">
            <v>01 - 04 - 2017</v>
          </cell>
          <cell r="O1957" t="str">
            <v>7</v>
          </cell>
          <cell r="P1957" t="str">
            <v>6</v>
          </cell>
          <cell r="Q1957" t="str">
            <v/>
          </cell>
          <cell r="R1957" t="str">
            <v/>
          </cell>
          <cell r="S1957" t="str">
            <v/>
          </cell>
          <cell r="T1957" t="str">
            <v/>
          </cell>
          <cell r="U1957" t="str">
            <v/>
          </cell>
          <cell r="V1957" t="str">
            <v>BIDAN</v>
          </cell>
          <cell r="W1957" t="str">
            <v>UPT Puskesmas Bangkir</v>
          </cell>
          <cell r="X1957" t="str">
            <v>Dinas Kesehatan</v>
          </cell>
          <cell r="Y1957" t="str">
            <v>D-III KEBIDANAN</v>
          </cell>
          <cell r="Z1957" t="str">
            <v>03-11-2011</v>
          </cell>
          <cell r="AA1957" t="str">
            <v>Aktif</v>
          </cell>
          <cell r="AB1957" t="str">
            <v>PNS Daerah Kab./Kota yang bekerja pada Kab./Kota</v>
          </cell>
          <cell r="AC1957" t="str">
            <v>Pemerintah Kab. Tolitoli</v>
          </cell>
          <cell r="AD1957" t="str">
            <v>Pemerintah Kab. Tolitoli</v>
          </cell>
        </row>
        <row r="1958">
          <cell r="A1958">
            <v>1956</v>
          </cell>
          <cell r="B1958" t="str">
            <v>197612192014092001</v>
          </cell>
          <cell r="C1958" t="str">
            <v/>
          </cell>
          <cell r="D1958" t="str">
            <v>NURJANNA</v>
          </cell>
          <cell r="E1958" t="str">
            <v/>
          </cell>
          <cell r="F1958" t="str">
            <v>A.Ma</v>
          </cell>
          <cell r="G1958" t="str">
            <v>TOLITOLI</v>
          </cell>
          <cell r="H1958" t="str">
            <v>19 - 12 - 1976</v>
          </cell>
          <cell r="I1958" t="str">
            <v>II/b</v>
          </cell>
          <cell r="J1958" t="str">
            <v>01 - 09 - 2014</v>
          </cell>
          <cell r="K1958" t="str">
            <v>01 - 12 - 2015</v>
          </cell>
          <cell r="L1958" t="str">
            <v>P</v>
          </cell>
          <cell r="M1958" t="str">
            <v>II/b</v>
          </cell>
          <cell r="N1958" t="str">
            <v>01 - 09 - 2014</v>
          </cell>
          <cell r="O1958" t="str">
            <v>12</v>
          </cell>
          <cell r="P1958" t="str">
            <v>8</v>
          </cell>
          <cell r="Q1958" t="str">
            <v/>
          </cell>
          <cell r="R1958" t="str">
            <v/>
          </cell>
          <cell r="S1958" t="str">
            <v/>
          </cell>
          <cell r="T1958" t="str">
            <v/>
          </cell>
          <cell r="U1958" t="str">
            <v/>
          </cell>
          <cell r="V1958" t="str">
            <v>GURU SD</v>
          </cell>
          <cell r="W1958" t="str">
            <v>SDN 6 BANGKIR</v>
          </cell>
          <cell r="X1958" t="str">
            <v>CABANG DISPENBUD KECAMATAN DAMPAL SELATAN</v>
          </cell>
          <cell r="Y1958" t="str">
            <v>D-II PGSDI/MI</v>
          </cell>
          <cell r="Z1958" t="str">
            <v>08-10-2004</v>
          </cell>
          <cell r="AA1958" t="str">
            <v>Aktif</v>
          </cell>
          <cell r="AB1958" t="str">
            <v>PNS Daerah Kab./Kota yang bekerja pada Kab./Kota</v>
          </cell>
          <cell r="AC1958" t="str">
            <v>Pemerintah Kab. Tolitoli</v>
          </cell>
          <cell r="AD1958" t="str">
            <v>Pemerintah Kab. Tolitoli</v>
          </cell>
        </row>
        <row r="1959">
          <cell r="A1959">
            <v>1957</v>
          </cell>
          <cell r="B1959" t="str">
            <v>196905011994081001</v>
          </cell>
          <cell r="C1959" t="str">
            <v>132080161</v>
          </cell>
          <cell r="D1959" t="str">
            <v>ISMAIL</v>
          </cell>
          <cell r="E1959" t="str">
            <v/>
          </cell>
          <cell r="F1959" t="str">
            <v>S.Pd.SD</v>
          </cell>
          <cell r="G1959" t="str">
            <v>BUOL</v>
          </cell>
          <cell r="H1959" t="str">
            <v>01 - 05 - 1969</v>
          </cell>
          <cell r="I1959" t="str">
            <v>II/a</v>
          </cell>
          <cell r="J1959" t="str">
            <v>01 - 08 - 1994</v>
          </cell>
          <cell r="K1959" t="str">
            <v>01 - 12 - 1995</v>
          </cell>
          <cell r="L1959" t="str">
            <v>L</v>
          </cell>
          <cell r="M1959" t="str">
            <v>IV/a</v>
          </cell>
          <cell r="N1959" t="str">
            <v>01 - 10 - 2016</v>
          </cell>
          <cell r="O1959" t="str">
            <v>17</v>
          </cell>
          <cell r="P1959" t="str">
            <v>2</v>
          </cell>
          <cell r="Q1959" t="str">
            <v/>
          </cell>
          <cell r="R1959" t="str">
            <v/>
          </cell>
          <cell r="S1959" t="str">
            <v/>
          </cell>
          <cell r="T1959" t="str">
            <v>01 - 10 - 2016</v>
          </cell>
          <cell r="U1959" t="str">
            <v>Guru Madya</v>
          </cell>
          <cell r="V1959" t="str">
            <v/>
          </cell>
          <cell r="W1959" t="str">
            <v>SDN GINUNGGUNG</v>
          </cell>
          <cell r="X1959" t="str">
            <v>CABANG DISPENBUD KECAMATAN GALANG</v>
          </cell>
          <cell r="Y1959" t="str">
            <v>S-1/A-IV PENDIDIKAN GURU SEKOLAH DASAR</v>
          </cell>
          <cell r="Z1959" t="str">
            <v>31-12-2009</v>
          </cell>
          <cell r="AA1959" t="str">
            <v>Aktif</v>
          </cell>
          <cell r="AB1959" t="str">
            <v>PNS Daerah Kab./Kota yang bekerja pada Kab./Kota</v>
          </cell>
          <cell r="AC1959" t="str">
            <v>Pemerintah Kab. Tolitoli</v>
          </cell>
          <cell r="AD1959" t="str">
            <v>Pemerintah Kab. Tolitoli</v>
          </cell>
        </row>
        <row r="1960">
          <cell r="A1960">
            <v>1958</v>
          </cell>
          <cell r="B1960" t="str">
            <v>198206262007011006</v>
          </cell>
          <cell r="C1960" t="str">
            <v>570027544</v>
          </cell>
          <cell r="D1960" t="str">
            <v>EDY SUPARJAN</v>
          </cell>
          <cell r="E1960" t="str">
            <v/>
          </cell>
          <cell r="F1960" t="str">
            <v>A.Ma</v>
          </cell>
          <cell r="G1960" t="str">
            <v>BUOL</v>
          </cell>
          <cell r="H1960" t="str">
            <v>26 - 06 - 1982</v>
          </cell>
          <cell r="I1960" t="str">
            <v>II/b</v>
          </cell>
          <cell r="J1960" t="str">
            <v>01 - 01 - 2007</v>
          </cell>
          <cell r="K1960" t="str">
            <v>01 - 10 - 2008</v>
          </cell>
          <cell r="L1960" t="str">
            <v>L</v>
          </cell>
          <cell r="M1960" t="str">
            <v>II/c</v>
          </cell>
          <cell r="N1960" t="str">
            <v>01 - 04 - 2018</v>
          </cell>
          <cell r="O1960" t="str">
            <v>16</v>
          </cell>
          <cell r="P1960" t="str">
            <v>3</v>
          </cell>
          <cell r="Q1960" t="str">
            <v/>
          </cell>
          <cell r="R1960" t="str">
            <v/>
          </cell>
          <cell r="S1960" t="str">
            <v/>
          </cell>
          <cell r="T1960" t="str">
            <v>01 - 04 - 2018</v>
          </cell>
          <cell r="U1960" t="str">
            <v>Guru Muda</v>
          </cell>
          <cell r="V1960" t="str">
            <v/>
          </cell>
          <cell r="W1960" t="str">
            <v>SD Negeri 4 Tolitoli</v>
          </cell>
          <cell r="X1960" t="str">
            <v>Dinas Pendidikan Dan Kebudayaan</v>
          </cell>
          <cell r="Y1960" t="str">
            <v>D-II/AKTA-II</v>
          </cell>
          <cell r="Z1960" t="str">
            <v>01-01-2003</v>
          </cell>
          <cell r="AA1960" t="str">
            <v>Aktif</v>
          </cell>
          <cell r="AB1960" t="str">
            <v>PNS Daerah Kab./Kota yang bekerja pada Kab./Kota</v>
          </cell>
          <cell r="AC1960" t="str">
            <v>Pemerintah Kab. Tolitoli</v>
          </cell>
          <cell r="AD1960" t="str">
            <v>Pemerintah Kab. Tolitoli</v>
          </cell>
        </row>
        <row r="1961">
          <cell r="A1961">
            <v>1959</v>
          </cell>
          <cell r="B1961" t="str">
            <v>198808042011012014</v>
          </cell>
          <cell r="C1961" t="str">
            <v/>
          </cell>
          <cell r="D1961" t="str">
            <v>SENRAWITA H. PATONGAI A</v>
          </cell>
          <cell r="E1961" t="str">
            <v/>
          </cell>
          <cell r="F1961" t="str">
            <v>SE</v>
          </cell>
          <cell r="G1961" t="str">
            <v>GORONTALO</v>
          </cell>
          <cell r="H1961" t="str">
            <v>04 - 08 - 1988</v>
          </cell>
          <cell r="I1961" t="str">
            <v>III/a</v>
          </cell>
          <cell r="J1961" t="str">
            <v>01 - 01 - 2011</v>
          </cell>
          <cell r="K1961" t="str">
            <v>01 - 01 - 2013</v>
          </cell>
          <cell r="L1961" t="str">
            <v>P</v>
          </cell>
          <cell r="M1961" t="str">
            <v>III/b</v>
          </cell>
          <cell r="N1961" t="str">
            <v>01 - 04 - 2015</v>
          </cell>
          <cell r="O1961" t="str">
            <v>4</v>
          </cell>
          <cell r="P1961" t="str">
            <v>3</v>
          </cell>
          <cell r="Q1961" t="str">
            <v/>
          </cell>
          <cell r="R1961" t="str">
            <v/>
          </cell>
          <cell r="S1961" t="str">
            <v/>
          </cell>
          <cell r="T1961" t="str">
            <v/>
          </cell>
          <cell r="U1961" t="str">
            <v/>
          </cell>
          <cell r="V1961" t="str">
            <v>STAF</v>
          </cell>
          <cell r="W1961" t="str">
            <v>Sub Bagian Umum Dan Kepegawaian</v>
          </cell>
          <cell r="X1961" t="str">
            <v>SEKRETARIAT</v>
          </cell>
          <cell r="Y1961" t="str">
            <v>S-1 EKONOMI</v>
          </cell>
          <cell r="Z1961" t="str">
            <v>31-12-2010</v>
          </cell>
          <cell r="AA1961" t="str">
            <v>Aktif</v>
          </cell>
          <cell r="AB1961" t="str">
            <v>PNS Daerah Kab./Kota yang bekerja pada Kab./Kota</v>
          </cell>
          <cell r="AC1961" t="str">
            <v>Pemerintah Kab. Tolitoli</v>
          </cell>
          <cell r="AD1961" t="str">
            <v>Pemerintah Kab. Tolitoli</v>
          </cell>
        </row>
        <row r="1962">
          <cell r="A1962">
            <v>1960</v>
          </cell>
          <cell r="B1962" t="str">
            <v>197202012000122004</v>
          </cell>
          <cell r="C1962" t="str">
            <v>132275384</v>
          </cell>
          <cell r="D1962" t="str">
            <v>SUNARNI</v>
          </cell>
          <cell r="E1962" t="str">
            <v/>
          </cell>
          <cell r="F1962" t="str">
            <v>S.Sos</v>
          </cell>
          <cell r="G1962" t="str">
            <v>BOYOLALI</v>
          </cell>
          <cell r="H1962" t="str">
            <v>01 - 02 - 1972</v>
          </cell>
          <cell r="I1962" t="str">
            <v>II/a</v>
          </cell>
          <cell r="J1962" t="str">
            <v>01 - 12 - 2000</v>
          </cell>
          <cell r="K1962" t="str">
            <v>01 - 04 - 2002</v>
          </cell>
          <cell r="L1962" t="str">
            <v>P</v>
          </cell>
          <cell r="M1962" t="str">
            <v>III/c</v>
          </cell>
          <cell r="N1962" t="str">
            <v>01 - 04 - 2018</v>
          </cell>
          <cell r="O1962" t="str">
            <v>12</v>
          </cell>
          <cell r="P1962" t="str">
            <v>4</v>
          </cell>
          <cell r="Q1962" t="str">
            <v/>
          </cell>
          <cell r="R1962" t="str">
            <v/>
          </cell>
          <cell r="S1962" t="str">
            <v/>
          </cell>
          <cell r="T1962" t="str">
            <v/>
          </cell>
          <cell r="U1962" t="str">
            <v/>
          </cell>
          <cell r="V1962" t="str">
            <v>PENGADMINISTRASI UMUM SEKOLAH</v>
          </cell>
          <cell r="W1962" t="str">
            <v>SMP Negeri 5 Tolitoli</v>
          </cell>
          <cell r="X1962" t="str">
            <v>Dinas Pendidikan Dan Kebudayaan</v>
          </cell>
          <cell r="Y1962" t="str">
            <v>S-1 ADMINISTRASI NEGARA</v>
          </cell>
          <cell r="Z1962" t="str">
            <v>01-01-2009</v>
          </cell>
          <cell r="AA1962" t="str">
            <v>Aktif</v>
          </cell>
          <cell r="AB1962" t="str">
            <v>PNS Daerah Kab./Kota yang bekerja pada Kab./Kota</v>
          </cell>
          <cell r="AC1962" t="str">
            <v>Pemerintah Kab. Tolitoli</v>
          </cell>
          <cell r="AD1962" t="str">
            <v>Pemerintah Kab. Tolitoli</v>
          </cell>
        </row>
        <row r="1963">
          <cell r="A1963">
            <v>1961</v>
          </cell>
          <cell r="B1963" t="str">
            <v>196906072007012020</v>
          </cell>
          <cell r="C1963" t="str">
            <v>570028840</v>
          </cell>
          <cell r="D1963" t="str">
            <v>MARDIA OLAGI</v>
          </cell>
          <cell r="E1963" t="str">
            <v/>
          </cell>
          <cell r="F1963" t="str">
            <v/>
          </cell>
          <cell r="G1963" t="str">
            <v>POSO</v>
          </cell>
          <cell r="H1963" t="str">
            <v>07 - 06 - 1969</v>
          </cell>
          <cell r="I1963" t="str">
            <v>II/a</v>
          </cell>
          <cell r="J1963" t="str">
            <v>01 - 01 - 2007</v>
          </cell>
          <cell r="K1963" t="str">
            <v>01 - 10 - 2008</v>
          </cell>
          <cell r="L1963" t="str">
            <v>P</v>
          </cell>
          <cell r="M1963" t="str">
            <v>II/b</v>
          </cell>
          <cell r="N1963" t="str">
            <v>01 - 10 - 2014</v>
          </cell>
          <cell r="O1963" t="str">
            <v>14</v>
          </cell>
          <cell r="P1963" t="str">
            <v>9</v>
          </cell>
          <cell r="Q1963" t="str">
            <v/>
          </cell>
          <cell r="R1963" t="str">
            <v/>
          </cell>
          <cell r="S1963" t="str">
            <v/>
          </cell>
          <cell r="T1963" t="str">
            <v>01 - 10 - 2014</v>
          </cell>
          <cell r="U1963" t="str">
            <v>Penyuluh Pertanian Pelaksana</v>
          </cell>
          <cell r="V1963" t="str">
            <v/>
          </cell>
          <cell r="W1963" t="str">
            <v>SUBBID PELAYANAN PENYULUHAN</v>
          </cell>
          <cell r="X1963" t="str">
            <v>BIDANG PENYULUHAN</v>
          </cell>
          <cell r="Y1963" t="str">
            <v>SEKOLAH PERTANIAN PEMBANGUNAN (SPP)</v>
          </cell>
          <cell r="Z1963" t="str">
            <v>31-12-1990</v>
          </cell>
          <cell r="AA1963" t="str">
            <v>Aktif</v>
          </cell>
          <cell r="AB1963" t="str">
            <v>PNS Daerah Kab./Kota yang bekerja pada Kab./Kota</v>
          </cell>
          <cell r="AC1963" t="str">
            <v>Pemerintah Kab. Tolitoli</v>
          </cell>
          <cell r="AD1963" t="str">
            <v>Pemerintah Kab. Tolitoli</v>
          </cell>
        </row>
        <row r="1964">
          <cell r="A1964">
            <v>1962</v>
          </cell>
          <cell r="B1964" t="str">
            <v>196312121984122009</v>
          </cell>
          <cell r="C1964" t="str">
            <v>131210410</v>
          </cell>
          <cell r="D1964" t="str">
            <v>MUSAROFA LASAMA</v>
          </cell>
          <cell r="E1964" t="str">
            <v/>
          </cell>
          <cell r="F1964" t="str">
            <v/>
          </cell>
          <cell r="G1964" t="str">
            <v>TOLITOLI</v>
          </cell>
          <cell r="H1964" t="str">
            <v>12 - 12 - 1963</v>
          </cell>
          <cell r="I1964" t="str">
            <v>II/a</v>
          </cell>
          <cell r="J1964" t="str">
            <v>01 - 12 - 1984</v>
          </cell>
          <cell r="K1964" t="str">
            <v>01 - 08 - 1986</v>
          </cell>
          <cell r="L1964" t="str">
            <v>P</v>
          </cell>
          <cell r="M1964" t="str">
            <v>IV/a</v>
          </cell>
          <cell r="N1964" t="str">
            <v>01 - 10 - 2006</v>
          </cell>
          <cell r="O1964" t="str">
            <v>14</v>
          </cell>
          <cell r="P1964" t="str">
            <v>10</v>
          </cell>
          <cell r="Q1964" t="str">
            <v/>
          </cell>
          <cell r="R1964" t="str">
            <v/>
          </cell>
          <cell r="S1964" t="str">
            <v/>
          </cell>
          <cell r="T1964" t="str">
            <v>22 - 02 - 2007</v>
          </cell>
          <cell r="U1964" t="str">
            <v>Guru Pembina</v>
          </cell>
          <cell r="V1964" t="str">
            <v/>
          </cell>
          <cell r="W1964" t="str">
            <v>SDN 3 BAMBAPUN</v>
          </cell>
          <cell r="X1964" t="str">
            <v>CABANG DISPENBUD KECAMATAN DONDO</v>
          </cell>
          <cell r="Y1964" t="str">
            <v>D-II PENDIDIKAN GURU SEKOLAH DASAR</v>
          </cell>
          <cell r="Z1964" t="str">
            <v>21-02-2003</v>
          </cell>
          <cell r="AA1964" t="str">
            <v>Aktif</v>
          </cell>
          <cell r="AB1964" t="str">
            <v>PNS Daerah Kab./Kota yang bekerja pada Kab./Kota</v>
          </cell>
          <cell r="AC1964" t="str">
            <v>Pemerintah Kab. Tolitoli</v>
          </cell>
          <cell r="AD1964" t="str">
            <v>Pemerintah Kab. Tolitoli</v>
          </cell>
        </row>
        <row r="1965">
          <cell r="A1965">
            <v>1963</v>
          </cell>
          <cell r="B1965" t="str">
            <v>197501312008012003</v>
          </cell>
          <cell r="C1965" t="str">
            <v>570036058</v>
          </cell>
          <cell r="D1965" t="str">
            <v>NANCY PODALA</v>
          </cell>
          <cell r="E1965" t="str">
            <v/>
          </cell>
          <cell r="F1965" t="str">
            <v>S.Pi</v>
          </cell>
          <cell r="G1965" t="str">
            <v>MANADO</v>
          </cell>
          <cell r="H1965" t="str">
            <v>31 - 01 - 1975</v>
          </cell>
          <cell r="I1965" t="str">
            <v>III/a</v>
          </cell>
          <cell r="J1965" t="str">
            <v>01 - 01 - 2008</v>
          </cell>
          <cell r="K1965" t="str">
            <v>01 - 12 - 2009</v>
          </cell>
          <cell r="L1965" t="str">
            <v>P</v>
          </cell>
          <cell r="M1965" t="str">
            <v>III/c</v>
          </cell>
          <cell r="N1965" t="str">
            <v>01 - 04 - 2016</v>
          </cell>
          <cell r="O1965" t="str">
            <v>12</v>
          </cell>
          <cell r="P1965" t="str">
            <v>3</v>
          </cell>
          <cell r="Q1965" t="str">
            <v/>
          </cell>
          <cell r="R1965" t="str">
            <v/>
          </cell>
          <cell r="S1965" t="str">
            <v/>
          </cell>
          <cell r="T1965" t="str">
            <v/>
          </cell>
          <cell r="U1965" t="str">
            <v/>
          </cell>
          <cell r="V1965" t="str">
            <v>OPERATOR KOMPUTER</v>
          </cell>
          <cell r="W1965" t="str">
            <v>Sub Bagian Program</v>
          </cell>
          <cell r="X1965" t="str">
            <v>SEKRETARIAT</v>
          </cell>
          <cell r="Y1965" t="str">
            <v>S-1 BUDIDAYA PERAIRAN</v>
          </cell>
          <cell r="Z1965" t="str">
            <v>31-12-1998</v>
          </cell>
          <cell r="AA1965" t="str">
            <v>Aktif</v>
          </cell>
          <cell r="AB1965" t="str">
            <v>PNS Daerah Kab./Kota yang bekerja pada Kab./Kota</v>
          </cell>
          <cell r="AC1965" t="str">
            <v>Pemerintah Kab. Tolitoli</v>
          </cell>
          <cell r="AD1965" t="str">
            <v>Pemerintah Kab. Tolitoli</v>
          </cell>
        </row>
        <row r="1966">
          <cell r="A1966">
            <v>1964</v>
          </cell>
          <cell r="B1966" t="str">
            <v>198504152009042002</v>
          </cell>
          <cell r="C1966" t="str">
            <v/>
          </cell>
          <cell r="D1966" t="str">
            <v>AFRINENSA PALINGGI</v>
          </cell>
          <cell r="E1966" t="str">
            <v/>
          </cell>
          <cell r="F1966" t="str">
            <v>S.Farm</v>
          </cell>
          <cell r="G1966" t="str">
            <v>TOLITOLI</v>
          </cell>
          <cell r="H1966" t="str">
            <v>15 - 04 - 1985</v>
          </cell>
          <cell r="I1966" t="str">
            <v>III/a</v>
          </cell>
          <cell r="J1966" t="str">
            <v>01 - 04 - 2009</v>
          </cell>
          <cell r="K1966" t="str">
            <v>01 - 01 - 2011</v>
          </cell>
          <cell r="L1966" t="str">
            <v>P</v>
          </cell>
          <cell r="M1966" t="str">
            <v>III/c</v>
          </cell>
          <cell r="N1966" t="str">
            <v>01 - 04 - 2016</v>
          </cell>
          <cell r="O1966" t="str">
            <v>7</v>
          </cell>
          <cell r="P1966" t="str">
            <v>0</v>
          </cell>
          <cell r="Q1966" t="str">
            <v/>
          </cell>
          <cell r="R1966" t="str">
            <v/>
          </cell>
          <cell r="S1966" t="str">
            <v/>
          </cell>
          <cell r="T1966" t="str">
            <v>01 - 04 - 2016</v>
          </cell>
          <cell r="U1966" t="str">
            <v>Asisten Apoteker Penyelia</v>
          </cell>
          <cell r="V1966" t="str">
            <v/>
          </cell>
          <cell r="W1966" t="str">
            <v>Seksi Kefarmasian Dan Pengawasan Makanan</v>
          </cell>
          <cell r="X1966" t="str">
            <v>Dinas Kesehatan</v>
          </cell>
          <cell r="Y1966" t="str">
            <v>S-1 FARMASI</v>
          </cell>
          <cell r="Z1966" t="str">
            <v>31-12-2007</v>
          </cell>
          <cell r="AA1966" t="str">
            <v>Aktif</v>
          </cell>
          <cell r="AB1966" t="str">
            <v>PNS Daerah Kab./Kota yang bekerja pada Kab./Kota</v>
          </cell>
          <cell r="AC1966" t="str">
            <v>Pemerintah Kab. Tolitoli</v>
          </cell>
          <cell r="AD1966" t="str">
            <v>Pemerintah Kab. Tolitoli</v>
          </cell>
        </row>
        <row r="1967">
          <cell r="A1967">
            <v>1965</v>
          </cell>
          <cell r="B1967" t="str">
            <v>196502201989071001</v>
          </cell>
          <cell r="C1967" t="str">
            <v>131778278</v>
          </cell>
          <cell r="D1967" t="str">
            <v>SYAFRUDIN</v>
          </cell>
          <cell r="E1967" t="str">
            <v/>
          </cell>
          <cell r="F1967" t="str">
            <v/>
          </cell>
          <cell r="G1967" t="str">
            <v>BUNOBOGU</v>
          </cell>
          <cell r="H1967" t="str">
            <v>20 - 02 - 1965</v>
          </cell>
          <cell r="I1967" t="str">
            <v>II/a</v>
          </cell>
          <cell r="J1967" t="str">
            <v>01 - 07 - 1989</v>
          </cell>
          <cell r="K1967" t="str">
            <v>01 - 02 - 1991</v>
          </cell>
          <cell r="L1967" t="str">
            <v>L</v>
          </cell>
          <cell r="M1967" t="str">
            <v>III/d</v>
          </cell>
          <cell r="N1967" t="str">
            <v>01 - 04 - 2014</v>
          </cell>
          <cell r="O1967" t="str">
            <v>19</v>
          </cell>
          <cell r="P1967" t="str">
            <v>9</v>
          </cell>
          <cell r="Q1967" t="str">
            <v/>
          </cell>
          <cell r="R1967" t="str">
            <v/>
          </cell>
          <cell r="S1967" t="str">
            <v/>
          </cell>
          <cell r="T1967" t="str">
            <v>09 - 03 - 2015</v>
          </cell>
          <cell r="U1967" t="str">
            <v>Guru Muda</v>
          </cell>
          <cell r="V1967" t="str">
            <v/>
          </cell>
          <cell r="W1967" t="str">
            <v>SDN 4 TAMBUN</v>
          </cell>
          <cell r="X1967" t="str">
            <v>CABANG DISPENBUD KECAMATAN BAOLAN</v>
          </cell>
          <cell r="Y1967" t="str">
            <v>SPG PENDIDIKAN SD</v>
          </cell>
          <cell r="Z1967" t="str">
            <v>31-12-1997</v>
          </cell>
          <cell r="AA1967" t="str">
            <v>Aktif</v>
          </cell>
          <cell r="AB1967" t="str">
            <v>PNS Daerah Kab./Kota yang bekerja pada Kab./Kota</v>
          </cell>
          <cell r="AC1967" t="str">
            <v>Pemerintah Kab. Tolitoli</v>
          </cell>
          <cell r="AD1967" t="str">
            <v>Pemerintah Kab. Tolitoli</v>
          </cell>
        </row>
        <row r="1968">
          <cell r="A1968">
            <v>1966</v>
          </cell>
          <cell r="B1968" t="str">
            <v>197904112008012034</v>
          </cell>
          <cell r="C1968" t="str">
            <v>570036263</v>
          </cell>
          <cell r="D1968" t="str">
            <v>MOY MARCE ALFIE SORONGAN</v>
          </cell>
          <cell r="E1968" t="str">
            <v/>
          </cell>
          <cell r="F1968" t="str">
            <v>S.Sos</v>
          </cell>
          <cell r="G1968" t="str">
            <v>MINAHASA</v>
          </cell>
          <cell r="H1968" t="str">
            <v>11 - 04 - 1979</v>
          </cell>
          <cell r="I1968" t="str">
            <v>II/a</v>
          </cell>
          <cell r="J1968" t="str">
            <v>01 - 01 - 2008</v>
          </cell>
          <cell r="K1968" t="str">
            <v>01 - 12 - 2009</v>
          </cell>
          <cell r="L1968" t="str">
            <v>P</v>
          </cell>
          <cell r="M1968" t="str">
            <v>III/a</v>
          </cell>
          <cell r="N1968" t="str">
            <v>01 - 10 - 2014</v>
          </cell>
          <cell r="O1968" t="str">
            <v>5</v>
          </cell>
          <cell r="P1968" t="str">
            <v>9</v>
          </cell>
          <cell r="Q1968" t="str">
            <v/>
          </cell>
          <cell r="R1968" t="str">
            <v/>
          </cell>
          <cell r="S1968" t="str">
            <v/>
          </cell>
          <cell r="T1968" t="str">
            <v/>
          </cell>
          <cell r="U1968" t="str">
            <v/>
          </cell>
          <cell r="V1968" t="str">
            <v>PENGADMINISTRASI KEUANGAN</v>
          </cell>
          <cell r="W1968" t="str">
            <v>Sub Bagian Keuangan Dan Aset</v>
          </cell>
          <cell r="X1968" t="str">
            <v>Dinas Perumahan Rakyat Dan Kawasan Pemukiman</v>
          </cell>
          <cell r="Y1968" t="str">
            <v>S-1 ILMU ADMINISTRASI NEGARA</v>
          </cell>
          <cell r="Z1968" t="str">
            <v>31-12-2012</v>
          </cell>
          <cell r="AA1968" t="str">
            <v>Aktif</v>
          </cell>
          <cell r="AB1968" t="str">
            <v>PNS Daerah Kab./Kota yang bekerja pada Kab./Kota</v>
          </cell>
          <cell r="AC1968" t="str">
            <v>Pemerintah Kab. Tolitoli</v>
          </cell>
          <cell r="AD1968" t="str">
            <v>Pemerintah Kab. Tolitoli</v>
          </cell>
        </row>
        <row r="1969">
          <cell r="A1969">
            <v>1967</v>
          </cell>
          <cell r="B1969" t="str">
            <v>198309232006042010</v>
          </cell>
          <cell r="C1969" t="str">
            <v>570020213</v>
          </cell>
          <cell r="D1969" t="str">
            <v>ANITA ANDRYANI</v>
          </cell>
          <cell r="E1969" t="str">
            <v/>
          </cell>
          <cell r="F1969" t="str">
            <v>S.Kep</v>
          </cell>
          <cell r="G1969" t="str">
            <v>POSO</v>
          </cell>
          <cell r="H1969" t="str">
            <v>23 - 09 - 1983</v>
          </cell>
          <cell r="I1969" t="str">
            <v>II/c</v>
          </cell>
          <cell r="J1969" t="str">
            <v>01 - 04 - 2006</v>
          </cell>
          <cell r="K1969" t="str">
            <v>01 - 06 - 2007</v>
          </cell>
          <cell r="L1969" t="str">
            <v>P</v>
          </cell>
          <cell r="M1969" t="str">
            <v>III/b</v>
          </cell>
          <cell r="N1969" t="str">
            <v>01 - 04 - 2016</v>
          </cell>
          <cell r="O1969" t="str">
            <v>8</v>
          </cell>
          <cell r="P1969" t="str">
            <v>0</v>
          </cell>
          <cell r="Q1969" t="str">
            <v/>
          </cell>
          <cell r="R1969" t="str">
            <v/>
          </cell>
          <cell r="S1969" t="str">
            <v/>
          </cell>
          <cell r="T1969" t="str">
            <v>01 - 10 - 2013</v>
          </cell>
          <cell r="U1969" t="str">
            <v>Perawat Pertama</v>
          </cell>
          <cell r="V1969" t="str">
            <v/>
          </cell>
          <cell r="W1969" t="str">
            <v>PUSKESMAS GALANG</v>
          </cell>
          <cell r="X1969" t="str">
            <v>DINAS KESEHATAN</v>
          </cell>
          <cell r="Y1969" t="str">
            <v>S-1 KEPERAWATAN</v>
          </cell>
          <cell r="Z1969" t="str">
            <v>31-12-2011</v>
          </cell>
          <cell r="AA1969" t="str">
            <v>Aktif</v>
          </cell>
          <cell r="AB1969" t="str">
            <v>PNS Daerah Kab./Kota yang bekerja pada Kab./Kota</v>
          </cell>
          <cell r="AC1969" t="str">
            <v>Pemerintah Kab. Tolitoli</v>
          </cell>
          <cell r="AD1969" t="str">
            <v>Pemerintah Kab. Tolitoli</v>
          </cell>
        </row>
        <row r="1970">
          <cell r="A1970">
            <v>1968</v>
          </cell>
          <cell r="B1970" t="str">
            <v>198209032014112001</v>
          </cell>
          <cell r="C1970" t="str">
            <v/>
          </cell>
          <cell r="D1970" t="str">
            <v>SADRIAH</v>
          </cell>
          <cell r="E1970" t="str">
            <v/>
          </cell>
          <cell r="F1970" t="str">
            <v/>
          </cell>
          <cell r="G1970" t="str">
            <v>TOLITOLI</v>
          </cell>
          <cell r="H1970" t="str">
            <v>03 - 09 - 1982</v>
          </cell>
          <cell r="I1970" t="str">
            <v>II/a</v>
          </cell>
          <cell r="J1970" t="str">
            <v>01 - 11 - 2014</v>
          </cell>
          <cell r="K1970" t="str">
            <v>01 - 09 - 2016</v>
          </cell>
          <cell r="L1970" t="str">
            <v>P</v>
          </cell>
          <cell r="M1970" t="str">
            <v>II/a</v>
          </cell>
          <cell r="N1970" t="str">
            <v>01 - 11 - 2014</v>
          </cell>
          <cell r="O1970" t="str">
            <v>9</v>
          </cell>
          <cell r="P1970" t="str">
            <v>11</v>
          </cell>
          <cell r="Q1970" t="str">
            <v/>
          </cell>
          <cell r="R1970" t="str">
            <v/>
          </cell>
          <cell r="S1970" t="str">
            <v/>
          </cell>
          <cell r="T1970" t="str">
            <v/>
          </cell>
          <cell r="U1970" t="str">
            <v/>
          </cell>
          <cell r="V1970" t="str">
            <v>TEKNIS / ADMINISTRASI LAINNYA</v>
          </cell>
          <cell r="W1970" t="str">
            <v>SUBBID EKONOMI</v>
          </cell>
          <cell r="X1970" t="str">
            <v>BIDANG PEREKONOMIAN</v>
          </cell>
          <cell r="Y1970" t="str">
            <v>SMK AKUNTANSI</v>
          </cell>
          <cell r="Z1970" t="str">
            <v>20-06-2001</v>
          </cell>
          <cell r="AA1970" t="str">
            <v>Aktif</v>
          </cell>
          <cell r="AB1970" t="str">
            <v>PNS Daerah Kab./Kota yang bekerja pada Kab./Kota</v>
          </cell>
          <cell r="AC1970" t="str">
            <v>Pemerintah Kab. Tolitoli</v>
          </cell>
          <cell r="AD1970" t="str">
            <v>Pemerintah Kab. Tolitoli</v>
          </cell>
        </row>
        <row r="1971">
          <cell r="A1971">
            <v>1969</v>
          </cell>
          <cell r="B1971" t="str">
            <v>196506232006042005</v>
          </cell>
          <cell r="C1971" t="str">
            <v>570021416</v>
          </cell>
          <cell r="D1971" t="str">
            <v>ROSSANTI</v>
          </cell>
          <cell r="E1971" t="str">
            <v/>
          </cell>
          <cell r="F1971" t="str">
            <v/>
          </cell>
          <cell r="G1971" t="str">
            <v>AMBON</v>
          </cell>
          <cell r="H1971" t="str">
            <v>23 - 06 - 1965</v>
          </cell>
          <cell r="I1971" t="str">
            <v>II/a</v>
          </cell>
          <cell r="J1971" t="str">
            <v>01 - 04 - 2006</v>
          </cell>
          <cell r="K1971" t="str">
            <v>01 - 10 - 2007</v>
          </cell>
          <cell r="L1971" t="str">
            <v>P</v>
          </cell>
          <cell r="M1971" t="str">
            <v>II/c</v>
          </cell>
          <cell r="N1971" t="str">
            <v>01 - 10 - 2013</v>
          </cell>
          <cell r="O1971" t="str">
            <v>16</v>
          </cell>
          <cell r="P1971" t="str">
            <v>9</v>
          </cell>
          <cell r="Q1971" t="str">
            <v/>
          </cell>
          <cell r="R1971" t="str">
            <v/>
          </cell>
          <cell r="S1971" t="str">
            <v/>
          </cell>
          <cell r="T1971" t="str">
            <v>09 - 09 - 2014</v>
          </cell>
          <cell r="U1971" t="str">
            <v>Guru Muda</v>
          </cell>
          <cell r="V1971" t="str">
            <v/>
          </cell>
          <cell r="W1971" t="str">
            <v>SD Negeri Percontohan</v>
          </cell>
          <cell r="X1971" t="str">
            <v>Dinas Pendidikan Dan Kebudayaan</v>
          </cell>
          <cell r="Y1971" t="str">
            <v>SPG PENDIDIKAN SD</v>
          </cell>
          <cell r="Z1971" t="str">
            <v>31-12-1986</v>
          </cell>
          <cell r="AA1971" t="str">
            <v>Aktif</v>
          </cell>
          <cell r="AB1971" t="str">
            <v>PNS Daerah Kab./Kota yang bekerja pada Kab./Kota</v>
          </cell>
          <cell r="AC1971" t="str">
            <v>Pemerintah Kab. Tolitoli</v>
          </cell>
          <cell r="AD1971" t="str">
            <v>Pemerintah Kab. Tolitoli</v>
          </cell>
        </row>
        <row r="1972">
          <cell r="A1972">
            <v>1970</v>
          </cell>
          <cell r="B1972" t="str">
            <v>197003122009042001</v>
          </cell>
          <cell r="C1972" t="str">
            <v/>
          </cell>
          <cell r="D1972" t="str">
            <v>HASNI</v>
          </cell>
          <cell r="E1972" t="str">
            <v/>
          </cell>
          <cell r="F1972" t="str">
            <v>S.Pd.I</v>
          </cell>
          <cell r="G1972" t="str">
            <v>TINIGI</v>
          </cell>
          <cell r="H1972" t="str">
            <v>12 - 03 - 1970</v>
          </cell>
          <cell r="I1972" t="str">
            <v>II/b</v>
          </cell>
          <cell r="J1972" t="str">
            <v>01 - 04 - 2009</v>
          </cell>
          <cell r="K1972" t="str">
            <v>01 - 01 - 2011</v>
          </cell>
          <cell r="L1972" t="str">
            <v>P</v>
          </cell>
          <cell r="M1972" t="str">
            <v>III/a</v>
          </cell>
          <cell r="N1972" t="str">
            <v>01 - 10 - 2016</v>
          </cell>
          <cell r="O1972" t="str">
            <v>22</v>
          </cell>
          <cell r="P1972" t="str">
            <v>9</v>
          </cell>
          <cell r="Q1972" t="str">
            <v/>
          </cell>
          <cell r="R1972" t="str">
            <v/>
          </cell>
          <cell r="S1972" t="str">
            <v/>
          </cell>
          <cell r="T1972" t="str">
            <v>01 - 10 - 2016</v>
          </cell>
          <cell r="U1972" t="str">
            <v>Guru Pertama</v>
          </cell>
          <cell r="V1972" t="str">
            <v/>
          </cell>
          <cell r="W1972" t="str">
            <v>SDN 3 TINIGI</v>
          </cell>
          <cell r="X1972" t="str">
            <v>CABANG DISPENBUD KECAMATAN GALANG</v>
          </cell>
          <cell r="Y1972" t="str">
            <v>S-1/A-IV PENDIDIKAN AGAMA ISLAM</v>
          </cell>
          <cell r="Z1972" t="str">
            <v>31-12-2010</v>
          </cell>
          <cell r="AA1972" t="str">
            <v>Aktif</v>
          </cell>
          <cell r="AB1972" t="str">
            <v>PNS Daerah Kab./Kota yang bekerja pada Kab./Kota</v>
          </cell>
          <cell r="AC1972" t="str">
            <v>Pemerintah Kab. Tolitoli</v>
          </cell>
          <cell r="AD1972" t="str">
            <v>Pemerintah Kab. Tolitoli</v>
          </cell>
        </row>
        <row r="1973">
          <cell r="A1973">
            <v>1971</v>
          </cell>
          <cell r="B1973" t="str">
            <v>198010262006042024</v>
          </cell>
          <cell r="C1973" t="str">
            <v>570021352</v>
          </cell>
          <cell r="D1973" t="str">
            <v>ROSLIN</v>
          </cell>
          <cell r="E1973" t="str">
            <v/>
          </cell>
          <cell r="F1973" t="str">
            <v>AMG</v>
          </cell>
          <cell r="G1973" t="str">
            <v>TOLITOLI</v>
          </cell>
          <cell r="H1973" t="str">
            <v>26 - 10 - 1980</v>
          </cell>
          <cell r="I1973" t="str">
            <v>II/c</v>
          </cell>
          <cell r="J1973" t="str">
            <v>01 - 04 - 2006</v>
          </cell>
          <cell r="K1973" t="str">
            <v>01 - 10 - 2007</v>
          </cell>
          <cell r="L1973" t="str">
            <v>P</v>
          </cell>
          <cell r="M1973" t="str">
            <v>II/d</v>
          </cell>
          <cell r="N1973" t="str">
            <v>01 - 04 - 2006</v>
          </cell>
          <cell r="O1973" t="str">
            <v>0</v>
          </cell>
          <cell r="P1973" t="str">
            <v>0</v>
          </cell>
          <cell r="Q1973" t="str">
            <v/>
          </cell>
          <cell r="R1973" t="str">
            <v/>
          </cell>
          <cell r="S1973" t="str">
            <v/>
          </cell>
          <cell r="T1973" t="str">
            <v/>
          </cell>
          <cell r="U1973" t="str">
            <v/>
          </cell>
          <cell r="V1973" t="str">
            <v>NUTRISIONIS PELAKSANA</v>
          </cell>
          <cell r="W1973" t="str">
            <v>RUMAH SAKIT UMUM DAERAH MOKOPIDO</v>
          </cell>
          <cell r="X1973" t="str">
            <v>Pemerintah Kabupaten Tolitoli</v>
          </cell>
          <cell r="Y1973" t="str">
            <v>D-III KESEHATAN GIZI</v>
          </cell>
          <cell r="Z1973" t="str">
            <v>31-12-2004</v>
          </cell>
          <cell r="AA1973" t="str">
            <v>Aktif</v>
          </cell>
          <cell r="AB1973" t="str">
            <v>PNS Daerah Kab./Kota yang bekerja pada Kab./Kota</v>
          </cell>
          <cell r="AC1973" t="str">
            <v>Pemerintah Kab. Tolitoli</v>
          </cell>
          <cell r="AD1973" t="str">
            <v>Pemerintah Kab. Tolitoli</v>
          </cell>
        </row>
        <row r="1974">
          <cell r="A1974">
            <v>1972</v>
          </cell>
          <cell r="B1974" t="str">
            <v>195912311982011049</v>
          </cell>
          <cell r="C1974" t="str">
            <v>130975172</v>
          </cell>
          <cell r="D1974" t="str">
            <v>SUWIRYO</v>
          </cell>
          <cell r="E1974" t="str">
            <v/>
          </cell>
          <cell r="F1974" t="str">
            <v/>
          </cell>
          <cell r="G1974" t="str">
            <v>BALOMBONG</v>
          </cell>
          <cell r="H1974" t="str">
            <v>31 - 12 - 1959</v>
          </cell>
          <cell r="I1974" t="str">
            <v>II/a</v>
          </cell>
          <cell r="J1974" t="str">
            <v>01 - 01 - 1982</v>
          </cell>
          <cell r="K1974" t="str">
            <v>01 - 01 - 1984</v>
          </cell>
          <cell r="L1974" t="str">
            <v>L</v>
          </cell>
          <cell r="M1974" t="str">
            <v>IV/a</v>
          </cell>
          <cell r="N1974" t="str">
            <v>01 - 10 - 2009</v>
          </cell>
          <cell r="O1974" t="str">
            <v>22</v>
          </cell>
          <cell r="P1974" t="str">
            <v>9</v>
          </cell>
          <cell r="Q1974" t="str">
            <v/>
          </cell>
          <cell r="R1974" t="str">
            <v/>
          </cell>
          <cell r="S1974" t="str">
            <v/>
          </cell>
          <cell r="T1974" t="str">
            <v>20 - 02 - 2012</v>
          </cell>
          <cell r="U1974" t="str">
            <v>Guru Pembina</v>
          </cell>
          <cell r="V1974" t="str">
            <v/>
          </cell>
          <cell r="W1974" t="str">
            <v>SDN KAPAS</v>
          </cell>
          <cell r="X1974" t="str">
            <v>CABANG DISPENBUD KECAMATAN DAKOPEMEAN</v>
          </cell>
          <cell r="Y1974" t="str">
            <v>D-II/A-II</v>
          </cell>
          <cell r="Z1974" t="str">
            <v>31-12-2003</v>
          </cell>
          <cell r="AA1974" t="str">
            <v>Aktif</v>
          </cell>
          <cell r="AB1974" t="str">
            <v>PNS Daerah Kab./Kota yang bekerja pada Kab./Kota</v>
          </cell>
          <cell r="AC1974" t="str">
            <v>Pemerintah Kab. Tolitoli</v>
          </cell>
          <cell r="AD1974" t="str">
            <v>Pemerintah Kab. Tolitoli</v>
          </cell>
        </row>
        <row r="1975">
          <cell r="A1975">
            <v>1973</v>
          </cell>
          <cell r="B1975" t="str">
            <v>196604161988032015</v>
          </cell>
          <cell r="C1975" t="str">
            <v>140212867</v>
          </cell>
          <cell r="D1975" t="str">
            <v>ROSDIANA ABDUL</v>
          </cell>
          <cell r="E1975" t="str">
            <v/>
          </cell>
          <cell r="F1975" t="str">
            <v/>
          </cell>
          <cell r="G1975" t="str">
            <v>GORONTALO</v>
          </cell>
          <cell r="H1975" t="str">
            <v>16 - 04 - 1966</v>
          </cell>
          <cell r="I1975" t="str">
            <v>II/a</v>
          </cell>
          <cell r="J1975" t="str">
            <v>01 - 03 - 1988</v>
          </cell>
          <cell r="K1975" t="str">
            <v>01 - 03 - 1990</v>
          </cell>
          <cell r="L1975" t="str">
            <v>P</v>
          </cell>
          <cell r="M1975" t="str">
            <v>III/d</v>
          </cell>
          <cell r="N1975" t="str">
            <v>01 - 04 - 2009</v>
          </cell>
          <cell r="O1975" t="str">
            <v>16</v>
          </cell>
          <cell r="P1975" t="str">
            <v>1</v>
          </cell>
          <cell r="Q1975" t="str">
            <v/>
          </cell>
          <cell r="R1975" t="str">
            <v/>
          </cell>
          <cell r="S1975" t="str">
            <v/>
          </cell>
          <cell r="T1975" t="str">
            <v>01 - 04 - 2009</v>
          </cell>
          <cell r="U1975" t="str">
            <v>Perawat Penyelia</v>
          </cell>
          <cell r="V1975" t="str">
            <v/>
          </cell>
          <cell r="W1975" t="str">
            <v>PUSKESMAS BAOLAN</v>
          </cell>
          <cell r="X1975" t="str">
            <v>DINAS KESEHATAN</v>
          </cell>
          <cell r="Y1975" t="str">
            <v>AKADEMI KEPERAWATAN</v>
          </cell>
          <cell r="Z1975" t="str">
            <v>27-06-2012</v>
          </cell>
          <cell r="AA1975" t="str">
            <v>Aktif</v>
          </cell>
          <cell r="AB1975" t="str">
            <v>PNS Daerah Kab./Kota yang bekerja pada Kab./Kota</v>
          </cell>
          <cell r="AC1975" t="str">
            <v>Pemerintah Kab. Tolitoli</v>
          </cell>
          <cell r="AD1975" t="str">
            <v>Pemerintah Kab. Tolitoli</v>
          </cell>
        </row>
        <row r="1976">
          <cell r="A1976">
            <v>1974</v>
          </cell>
          <cell r="B1976" t="str">
            <v>197710202009041001</v>
          </cell>
          <cell r="C1976" t="str">
            <v/>
          </cell>
          <cell r="D1976" t="str">
            <v>ISHAK</v>
          </cell>
          <cell r="E1976" t="str">
            <v/>
          </cell>
          <cell r="F1976" t="str">
            <v/>
          </cell>
          <cell r="G1976" t="str">
            <v>KEPULAUAN SELAYAR</v>
          </cell>
          <cell r="H1976" t="str">
            <v>20 - 10 - 1977</v>
          </cell>
          <cell r="I1976" t="str">
            <v>II/a</v>
          </cell>
          <cell r="J1976" t="str">
            <v>01 - 04 - 2009</v>
          </cell>
          <cell r="K1976" t="str">
            <v>01 - 01 - 2011</v>
          </cell>
          <cell r="L1976" t="str">
            <v>L</v>
          </cell>
          <cell r="M1976" t="str">
            <v>II/c</v>
          </cell>
          <cell r="N1976" t="str">
            <v>01 - 10 - 2017</v>
          </cell>
          <cell r="O1976" t="str">
            <v>12</v>
          </cell>
          <cell r="P1976" t="str">
            <v>11</v>
          </cell>
          <cell r="Q1976" t="str">
            <v/>
          </cell>
          <cell r="R1976" t="str">
            <v/>
          </cell>
          <cell r="S1976" t="str">
            <v/>
          </cell>
          <cell r="T1976" t="str">
            <v/>
          </cell>
          <cell r="U1976" t="str">
            <v/>
          </cell>
          <cell r="V1976" t="str">
            <v xml:space="preserve">PETUGAS PENGAIRAN BENDUNGAN </v>
          </cell>
          <cell r="W1976" t="str">
            <v>Seksi Operasi Dan Pemeliharaan Sumber Daya Air</v>
          </cell>
          <cell r="X1976" t="str">
            <v>Dinas  Pekerjaan Umum Dan Penataan Ruang</v>
          </cell>
          <cell r="Y1976" t="str">
            <v>SMA</v>
          </cell>
          <cell r="Z1976" t="str">
            <v>31-12-2000</v>
          </cell>
          <cell r="AA1976" t="str">
            <v>Aktif</v>
          </cell>
          <cell r="AB1976" t="str">
            <v>PNS Daerah Kab./Kota yang bekerja pada Kab./Kota</v>
          </cell>
          <cell r="AC1976" t="str">
            <v>Pemerintah Kab. Tolitoli</v>
          </cell>
          <cell r="AD1976" t="str">
            <v>Pemerintah Kab. Tolitoli</v>
          </cell>
        </row>
        <row r="1977">
          <cell r="A1977">
            <v>1975</v>
          </cell>
          <cell r="B1977" t="str">
            <v>197508212006041003</v>
          </cell>
          <cell r="C1977" t="str">
            <v>570020154</v>
          </cell>
          <cell r="D1977" t="str">
            <v>HARIPUDDIN</v>
          </cell>
          <cell r="E1977" t="str">
            <v/>
          </cell>
          <cell r="F1977" t="str">
            <v>S.Pd</v>
          </cell>
          <cell r="G1977" t="str">
            <v>TOLITOLI</v>
          </cell>
          <cell r="H1977" t="str">
            <v>21 - 08 - 1975</v>
          </cell>
          <cell r="I1977" t="str">
            <v>III/a</v>
          </cell>
          <cell r="J1977" t="str">
            <v>01 - 04 - 2006</v>
          </cell>
          <cell r="K1977" t="str">
            <v>01 - 06 - 2007</v>
          </cell>
          <cell r="L1977" t="str">
            <v>L</v>
          </cell>
          <cell r="M1977" t="str">
            <v>III/c</v>
          </cell>
          <cell r="N1977" t="str">
            <v>01 - 10 - 2014</v>
          </cell>
          <cell r="O1977" t="str">
            <v>8</v>
          </cell>
          <cell r="P1977" t="str">
            <v>6</v>
          </cell>
          <cell r="Q1977" t="str">
            <v/>
          </cell>
          <cell r="R1977" t="str">
            <v/>
          </cell>
          <cell r="S1977" t="str">
            <v/>
          </cell>
          <cell r="T1977" t="str">
            <v>01 - 10 - 2014</v>
          </cell>
          <cell r="U1977" t="str">
            <v>Guru Muda</v>
          </cell>
          <cell r="V1977" t="str">
            <v/>
          </cell>
          <cell r="W1977" t="str">
            <v>SMP NEGERI 1 DAMPAL SELATAN</v>
          </cell>
          <cell r="X1977" t="str">
            <v>CABANG DISPENBUD KECAMATAN DAMPAL SELATAN</v>
          </cell>
          <cell r="Y1977" t="str">
            <v>S-1 PENDIDIKAN BAHASA DAN SASTRA INGGRIS</v>
          </cell>
          <cell r="Z1977" t="str">
            <v>31-12-2003</v>
          </cell>
          <cell r="AA1977" t="str">
            <v>Aktif</v>
          </cell>
          <cell r="AB1977" t="str">
            <v>PNS Daerah Kab./Kota yang bekerja pada Kab./Kota</v>
          </cell>
          <cell r="AC1977" t="str">
            <v>Pemerintah Kab. Tolitoli</v>
          </cell>
          <cell r="AD1977" t="str">
            <v>Pemerintah Kab. Tolitoli</v>
          </cell>
        </row>
        <row r="1978">
          <cell r="A1978">
            <v>1976</v>
          </cell>
          <cell r="B1978" t="str">
            <v>196411081983071001</v>
          </cell>
          <cell r="C1978" t="str">
            <v>131057014</v>
          </cell>
          <cell r="D1978" t="str">
            <v>AMIRUDIN</v>
          </cell>
          <cell r="E1978" t="str">
            <v/>
          </cell>
          <cell r="F1978" t="str">
            <v/>
          </cell>
          <cell r="G1978" t="str">
            <v>TOLITOLI</v>
          </cell>
          <cell r="H1978" t="str">
            <v>08 - 11 - 1964</v>
          </cell>
          <cell r="I1978" t="str">
            <v>II/a</v>
          </cell>
          <cell r="J1978" t="str">
            <v>01 - 07 - 1983</v>
          </cell>
          <cell r="K1978" t="str">
            <v>01 - 07 - 1985</v>
          </cell>
          <cell r="L1978" t="str">
            <v>L</v>
          </cell>
          <cell r="M1978" t="str">
            <v>IV/a</v>
          </cell>
          <cell r="N1978" t="str">
            <v>01 - 04 - 2009</v>
          </cell>
          <cell r="O1978" t="str">
            <v>20</v>
          </cell>
          <cell r="P1978" t="str">
            <v>9</v>
          </cell>
          <cell r="Q1978" t="str">
            <v/>
          </cell>
          <cell r="R1978" t="str">
            <v/>
          </cell>
          <cell r="S1978" t="str">
            <v/>
          </cell>
          <cell r="T1978" t="str">
            <v>27 - 03 - 2013</v>
          </cell>
          <cell r="U1978" t="str">
            <v>Guru Madya</v>
          </cell>
          <cell r="V1978" t="str">
            <v/>
          </cell>
          <cell r="W1978" t="str">
            <v>SD Negeri 10 Tolitoli</v>
          </cell>
          <cell r="X1978" t="str">
            <v>Dinas Pendidikan Dan Kebudayaan</v>
          </cell>
          <cell r="Y1978" t="str">
            <v>D-II PENDIDIKAN GURU SEKOLAH DASAR</v>
          </cell>
          <cell r="Z1978" t="str">
            <v>01-03-2005</v>
          </cell>
          <cell r="AA1978" t="str">
            <v>Aktif</v>
          </cell>
          <cell r="AB1978" t="str">
            <v>PNS Daerah Kab./Kota yang bekerja pada Kab./Kota</v>
          </cell>
          <cell r="AC1978" t="str">
            <v>Pemerintah Kab. Tolitoli</v>
          </cell>
          <cell r="AD1978" t="str">
            <v>Pemerintah Kab. Tolitoli</v>
          </cell>
        </row>
        <row r="1979">
          <cell r="A1979">
            <v>1977</v>
          </cell>
          <cell r="B1979" t="str">
            <v>197801202015022001</v>
          </cell>
          <cell r="C1979" t="str">
            <v/>
          </cell>
          <cell r="D1979" t="str">
            <v>MARHAINI</v>
          </cell>
          <cell r="E1979" t="str">
            <v/>
          </cell>
          <cell r="F1979" t="str">
            <v/>
          </cell>
          <cell r="G1979" t="str">
            <v>TOLITOLI</v>
          </cell>
          <cell r="H1979" t="str">
            <v>20 - 01 - 1978</v>
          </cell>
          <cell r="I1979" t="str">
            <v>II/a</v>
          </cell>
          <cell r="J1979" t="str">
            <v>01 - 02 - 2015</v>
          </cell>
          <cell r="K1979" t="str">
            <v>01 - 09 - 2016</v>
          </cell>
          <cell r="L1979" t="str">
            <v>P</v>
          </cell>
          <cell r="M1979" t="str">
            <v>II/a</v>
          </cell>
          <cell r="N1979" t="str">
            <v>01 - 02 - 2015</v>
          </cell>
          <cell r="O1979" t="str">
            <v>10</v>
          </cell>
          <cell r="P1979" t="str">
            <v>9</v>
          </cell>
          <cell r="Q1979" t="str">
            <v/>
          </cell>
          <cell r="R1979" t="str">
            <v/>
          </cell>
          <cell r="S1979" t="str">
            <v/>
          </cell>
          <cell r="T1979" t="str">
            <v/>
          </cell>
          <cell r="U1979" t="str">
            <v/>
          </cell>
          <cell r="V1979" t="str">
            <v>TEKNIS / ADMINISTRASI LAINNYA</v>
          </cell>
          <cell r="W1979" t="str">
            <v>Sub Bagian TATA USAHA</v>
          </cell>
          <cell r="X1979" t="str">
            <v>UPT Badan Pemberdayaan Perempuan Dan KB Kecamatan Baolan</v>
          </cell>
          <cell r="Y1979" t="str">
            <v>SMK AKUNTANSI</v>
          </cell>
          <cell r="Z1979" t="str">
            <v>03-06-1997</v>
          </cell>
          <cell r="AA1979" t="str">
            <v>Aktif</v>
          </cell>
          <cell r="AB1979" t="str">
            <v>PNS Daerah Kab./Kota yang bekerja pada Kab./Kota</v>
          </cell>
          <cell r="AC1979" t="str">
            <v>Pemerintah Kab. Tolitoli</v>
          </cell>
          <cell r="AD1979" t="str">
            <v>Pemerintah Kab. Tolitoli</v>
          </cell>
        </row>
        <row r="1980">
          <cell r="A1980">
            <v>1978</v>
          </cell>
          <cell r="B1980" t="str">
            <v>198412012010012024</v>
          </cell>
          <cell r="C1980" t="str">
            <v/>
          </cell>
          <cell r="D1980" t="str">
            <v>SATRIA</v>
          </cell>
          <cell r="E1980" t="str">
            <v/>
          </cell>
          <cell r="F1980" t="str">
            <v>S.Kep</v>
          </cell>
          <cell r="G1980" t="str">
            <v>TOLITOLI</v>
          </cell>
          <cell r="H1980" t="str">
            <v>01 - 12 - 1984</v>
          </cell>
          <cell r="I1980" t="str">
            <v>III/a</v>
          </cell>
          <cell r="J1980" t="str">
            <v>01 - 01 - 2010</v>
          </cell>
          <cell r="K1980" t="str">
            <v>01 - 01 - 2012</v>
          </cell>
          <cell r="L1980" t="str">
            <v>P</v>
          </cell>
          <cell r="M1980" t="str">
            <v>III/c</v>
          </cell>
          <cell r="N1980" t="str">
            <v>01 - 04 - 2017</v>
          </cell>
          <cell r="O1980" t="str">
            <v>7</v>
          </cell>
          <cell r="P1980" t="str">
            <v>3</v>
          </cell>
          <cell r="Q1980" t="str">
            <v/>
          </cell>
          <cell r="R1980" t="str">
            <v/>
          </cell>
          <cell r="S1980" t="str">
            <v/>
          </cell>
          <cell r="T1980" t="str">
            <v>01 - 04 - 2017</v>
          </cell>
          <cell r="U1980" t="str">
            <v>Perawat Muda</v>
          </cell>
          <cell r="V1980" t="str">
            <v/>
          </cell>
          <cell r="W1980" t="str">
            <v>UPT Puskesmas Dondo</v>
          </cell>
          <cell r="X1980" t="str">
            <v>Dinas Kesehatan</v>
          </cell>
          <cell r="Y1980" t="str">
            <v>S-1 KEPERAWATAN</v>
          </cell>
          <cell r="Z1980" t="str">
            <v>31-12-2008</v>
          </cell>
          <cell r="AA1980" t="str">
            <v>Aktif</v>
          </cell>
          <cell r="AB1980" t="str">
            <v>PNS Daerah Kab./Kota yang bekerja pada Kab./Kota</v>
          </cell>
          <cell r="AC1980" t="str">
            <v>Pemerintah Kab. Tolitoli</v>
          </cell>
          <cell r="AD1980" t="str">
            <v>Pemerintah Kab. Tolitoli</v>
          </cell>
        </row>
        <row r="1981">
          <cell r="A1981">
            <v>1979</v>
          </cell>
          <cell r="B1981" t="str">
            <v>196803131990031009</v>
          </cell>
          <cell r="C1981" t="str">
            <v>570010398</v>
          </cell>
          <cell r="D1981" t="str">
            <v>MUHIDIN HUNASIR MARHUM</v>
          </cell>
          <cell r="E1981" t="str">
            <v/>
          </cell>
          <cell r="F1981" t="str">
            <v>SE</v>
          </cell>
          <cell r="G1981" t="str">
            <v>TOLITOLI</v>
          </cell>
          <cell r="H1981" t="str">
            <v>13 - 03 - 1968</v>
          </cell>
          <cell r="I1981" t="str">
            <v>I/a</v>
          </cell>
          <cell r="J1981" t="str">
            <v>01 - 03 - 1990</v>
          </cell>
          <cell r="K1981" t="str">
            <v>01 - 03 - 1991</v>
          </cell>
          <cell r="L1981" t="str">
            <v>L</v>
          </cell>
          <cell r="M1981" t="str">
            <v>III/b</v>
          </cell>
          <cell r="N1981" t="str">
            <v>01 - 04 - 2015</v>
          </cell>
          <cell r="O1981" t="str">
            <v>16</v>
          </cell>
          <cell r="P1981" t="str">
            <v>5</v>
          </cell>
          <cell r="Q1981" t="str">
            <v/>
          </cell>
          <cell r="R1981" t="str">
            <v/>
          </cell>
          <cell r="S1981" t="str">
            <v/>
          </cell>
          <cell r="T1981" t="str">
            <v/>
          </cell>
          <cell r="U1981" t="str">
            <v/>
          </cell>
          <cell r="V1981" t="str">
            <v>PENGADMINISTRASI KEUANGAN</v>
          </cell>
          <cell r="W1981" t="str">
            <v>Sub Bagian Keuangan Dan Aset</v>
          </cell>
          <cell r="X1981" t="str">
            <v>SEKRETARIAT</v>
          </cell>
          <cell r="Y1981" t="str">
            <v>S-1 EKONOMI MANAJEMEN</v>
          </cell>
          <cell r="Z1981" t="str">
            <v>31-12-2010</v>
          </cell>
          <cell r="AA1981" t="str">
            <v>Aktif</v>
          </cell>
          <cell r="AB1981" t="str">
            <v>PNS Daerah Kab./Kota yang bekerja pada Kab./Kota</v>
          </cell>
          <cell r="AC1981" t="str">
            <v>Pemerintah Kab. Tolitoli</v>
          </cell>
          <cell r="AD1981" t="str">
            <v>Pemerintah Kab. Tolitoli</v>
          </cell>
        </row>
        <row r="1982">
          <cell r="A1982">
            <v>1980</v>
          </cell>
          <cell r="B1982" t="str">
            <v>198006122007012014</v>
          </cell>
          <cell r="C1982" t="str">
            <v>570027612</v>
          </cell>
          <cell r="D1982" t="str">
            <v>KASMAJAYA</v>
          </cell>
          <cell r="E1982" t="str">
            <v/>
          </cell>
          <cell r="F1982" t="str">
            <v>S.Pd</v>
          </cell>
          <cell r="G1982" t="str">
            <v>TOLITOLI</v>
          </cell>
          <cell r="H1982" t="str">
            <v>12 - 06 - 1980</v>
          </cell>
          <cell r="I1982" t="str">
            <v>III/a</v>
          </cell>
          <cell r="J1982" t="str">
            <v>01 - 01 - 2007</v>
          </cell>
          <cell r="K1982" t="str">
            <v>01 - 10 - 2008</v>
          </cell>
          <cell r="L1982" t="str">
            <v>P</v>
          </cell>
          <cell r="M1982" t="str">
            <v>III/d</v>
          </cell>
          <cell r="N1982" t="str">
            <v>01 - 04 - 2017</v>
          </cell>
          <cell r="O1982" t="str">
            <v>13</v>
          </cell>
          <cell r="P1982" t="str">
            <v>3</v>
          </cell>
          <cell r="Q1982" t="str">
            <v/>
          </cell>
          <cell r="R1982" t="str">
            <v/>
          </cell>
          <cell r="S1982" t="str">
            <v/>
          </cell>
          <cell r="T1982" t="str">
            <v>01 - 10 - 2013</v>
          </cell>
          <cell r="U1982" t="str">
            <v>Guru Muda</v>
          </cell>
          <cell r="V1982" t="str">
            <v/>
          </cell>
          <cell r="W1982" t="str">
            <v>SMP NEGERI 2 DAMPAL UTARA</v>
          </cell>
          <cell r="X1982" t="str">
            <v>CABANG DISPENBUD KECAMATAN DAMPAL UTARA</v>
          </cell>
          <cell r="Y1982" t="str">
            <v>S-1 PENDIDIKAN BIOLOGI</v>
          </cell>
          <cell r="Z1982" t="str">
            <v>31-12-2004</v>
          </cell>
          <cell r="AA1982" t="str">
            <v>Aktif</v>
          </cell>
          <cell r="AB1982" t="str">
            <v>PNS Daerah Kab./Kota yang bekerja pada Kab./Kota</v>
          </cell>
          <cell r="AC1982" t="str">
            <v>Pemerintah Kab. Tolitoli</v>
          </cell>
          <cell r="AD1982" t="str">
            <v>Pemerintah Kab. Tolitoli</v>
          </cell>
        </row>
        <row r="1983">
          <cell r="A1983">
            <v>1981</v>
          </cell>
          <cell r="B1983" t="str">
            <v>197109071993101001</v>
          </cell>
          <cell r="C1983" t="str">
            <v>132034470</v>
          </cell>
          <cell r="D1983" t="str">
            <v>ANSHAR</v>
          </cell>
          <cell r="E1983" t="str">
            <v/>
          </cell>
          <cell r="F1983" t="str">
            <v>A.Ma</v>
          </cell>
          <cell r="G1983" t="str">
            <v>TOLITOLI</v>
          </cell>
          <cell r="H1983" t="str">
            <v>07 - 09 - 1971</v>
          </cell>
          <cell r="I1983" t="str">
            <v>II/a</v>
          </cell>
          <cell r="J1983" t="str">
            <v>01 - 10 - 1993</v>
          </cell>
          <cell r="K1983" t="str">
            <v>01 - 09 - 1995</v>
          </cell>
          <cell r="L1983" t="str">
            <v>L</v>
          </cell>
          <cell r="M1983" t="str">
            <v>III/b</v>
          </cell>
          <cell r="N1983" t="str">
            <v>01 - 04 - 2006</v>
          </cell>
          <cell r="O1983" t="str">
            <v>8</v>
          </cell>
          <cell r="P1983" t="str">
            <v>0</v>
          </cell>
          <cell r="Q1983" t="str">
            <v/>
          </cell>
          <cell r="R1983" t="str">
            <v/>
          </cell>
          <cell r="S1983" t="str">
            <v/>
          </cell>
          <cell r="T1983" t="str">
            <v>27 - 03 - 2013</v>
          </cell>
          <cell r="U1983" t="str">
            <v>Guru Pertama</v>
          </cell>
          <cell r="V1983" t="str">
            <v/>
          </cell>
          <cell r="W1983" t="str">
            <v>SDN SIMUNTU</v>
          </cell>
          <cell r="X1983" t="str">
            <v>CABANG DISPENBUD KECAMATAN DAMPAL UTARA</v>
          </cell>
          <cell r="Y1983" t="str">
            <v>D-II/A-II</v>
          </cell>
          <cell r="Z1983" t="str">
            <v>31-12-1997</v>
          </cell>
          <cell r="AA1983" t="str">
            <v>Aktif</v>
          </cell>
          <cell r="AB1983" t="str">
            <v>PNS Daerah Kab./Kota yang bekerja pada Kab./Kota</v>
          </cell>
          <cell r="AC1983" t="str">
            <v>Pemerintah Kab. Tolitoli</v>
          </cell>
          <cell r="AD1983" t="str">
            <v>Pemerintah Kab. Tolitoli</v>
          </cell>
        </row>
        <row r="1984">
          <cell r="A1984">
            <v>1982</v>
          </cell>
          <cell r="B1984" t="str">
            <v>196112311988031076</v>
          </cell>
          <cell r="C1984" t="str">
            <v>131743036</v>
          </cell>
          <cell r="D1984" t="str">
            <v>I NYOMAN SUKARTA</v>
          </cell>
          <cell r="E1984" t="str">
            <v/>
          </cell>
          <cell r="F1984" t="str">
            <v/>
          </cell>
          <cell r="G1984" t="str">
            <v>BULELENG</v>
          </cell>
          <cell r="H1984" t="str">
            <v>31 - 12 - 1961</v>
          </cell>
          <cell r="I1984" t="str">
            <v>I/a</v>
          </cell>
          <cell r="J1984" t="str">
            <v>01 - 03 - 1988</v>
          </cell>
          <cell r="K1984" t="str">
            <v>01 - 11 - 1989</v>
          </cell>
          <cell r="L1984" t="str">
            <v>L</v>
          </cell>
          <cell r="M1984" t="str">
            <v>II/c</v>
          </cell>
          <cell r="N1984" t="str">
            <v>01 - 04 - 2014</v>
          </cell>
          <cell r="O1984" t="str">
            <v>20</v>
          </cell>
          <cell r="P1984" t="str">
            <v>1</v>
          </cell>
          <cell r="Q1984" t="str">
            <v/>
          </cell>
          <cell r="R1984" t="str">
            <v/>
          </cell>
          <cell r="S1984" t="str">
            <v/>
          </cell>
          <cell r="T1984" t="str">
            <v/>
          </cell>
          <cell r="U1984" t="str">
            <v/>
          </cell>
          <cell r="V1984" t="str">
            <v>TEKNIS / ADMINISTRASI LAINNYA</v>
          </cell>
          <cell r="W1984" t="str">
            <v>SDN JANJA KOMPI</v>
          </cell>
          <cell r="X1984" t="str">
            <v>CABANG DISPENBUD KECAMATAN LAMPASIO</v>
          </cell>
          <cell r="Y1984" t="str">
            <v>PAKET C</v>
          </cell>
          <cell r="Z1984" t="str">
            <v>26-07-2010</v>
          </cell>
          <cell r="AA1984" t="str">
            <v>Aktif</v>
          </cell>
          <cell r="AB1984" t="str">
            <v>PNS Daerah Kab./Kota yang bekerja pada Kab./Kota</v>
          </cell>
          <cell r="AC1984" t="str">
            <v>Pemerintah Kab. Tolitoli</v>
          </cell>
          <cell r="AD1984" t="str">
            <v>Pemerintah Kab. Tolitoli</v>
          </cell>
        </row>
        <row r="1985">
          <cell r="A1985">
            <v>1983</v>
          </cell>
          <cell r="B1985" t="str">
            <v>197803102014092001</v>
          </cell>
          <cell r="C1985" t="str">
            <v/>
          </cell>
          <cell r="D1985" t="str">
            <v>MARWIA HARIS</v>
          </cell>
          <cell r="E1985" t="str">
            <v/>
          </cell>
          <cell r="F1985" t="str">
            <v/>
          </cell>
          <cell r="G1985" t="str">
            <v>TOLITOLI</v>
          </cell>
          <cell r="H1985" t="str">
            <v>10 - 03 - 1978</v>
          </cell>
          <cell r="I1985" t="str">
            <v>II/a</v>
          </cell>
          <cell r="J1985" t="str">
            <v>01 - 09 - 2014</v>
          </cell>
          <cell r="K1985" t="str">
            <v>01 - 12 - 2015</v>
          </cell>
          <cell r="L1985" t="str">
            <v>P</v>
          </cell>
          <cell r="M1985" t="str">
            <v>II/a</v>
          </cell>
          <cell r="N1985" t="str">
            <v>01 - 09 - 2014</v>
          </cell>
          <cell r="O1985" t="str">
            <v>10</v>
          </cell>
          <cell r="P1985" t="str">
            <v>0</v>
          </cell>
          <cell r="Q1985" t="str">
            <v/>
          </cell>
          <cell r="R1985" t="str">
            <v/>
          </cell>
          <cell r="S1985" t="str">
            <v/>
          </cell>
          <cell r="T1985" t="str">
            <v/>
          </cell>
          <cell r="U1985" t="str">
            <v/>
          </cell>
          <cell r="V1985" t="str">
            <v>OPERATOR KOMPUTER</v>
          </cell>
          <cell r="W1985" t="str">
            <v>Sub Bagian Program</v>
          </cell>
          <cell r="X1985" t="str">
            <v>Dinas Pendidikan Dan Kebudayaan</v>
          </cell>
          <cell r="Y1985" t="str">
            <v>SMA BIOLOGI</v>
          </cell>
          <cell r="Z1985" t="str">
            <v>27-05-1996</v>
          </cell>
          <cell r="AA1985" t="str">
            <v>Aktif</v>
          </cell>
          <cell r="AB1985" t="str">
            <v>PNS Daerah Kab./Kota yang bekerja pada Kab./Kota</v>
          </cell>
          <cell r="AC1985" t="str">
            <v>Pemerintah Kab. Tolitoli</v>
          </cell>
          <cell r="AD1985" t="str">
            <v>Pemerintah Kab. Tolitoli</v>
          </cell>
        </row>
        <row r="1986">
          <cell r="A1986">
            <v>1984</v>
          </cell>
          <cell r="B1986" t="str">
            <v>197107272003121005</v>
          </cell>
          <cell r="C1986" t="str">
            <v>570015678</v>
          </cell>
          <cell r="D1986" t="str">
            <v>ARMAN DATUAMAS</v>
          </cell>
          <cell r="E1986" t="str">
            <v/>
          </cell>
          <cell r="F1986" t="str">
            <v/>
          </cell>
          <cell r="G1986" t="str">
            <v>UJUNG PANDANG</v>
          </cell>
          <cell r="H1986" t="str">
            <v>27 - 07 - 1971</v>
          </cell>
          <cell r="I1986" t="str">
            <v>I/c</v>
          </cell>
          <cell r="J1986" t="str">
            <v>01 - 12 - 2003</v>
          </cell>
          <cell r="K1986" t="str">
            <v>01 - 03 - 2005</v>
          </cell>
          <cell r="L1986" t="str">
            <v>L</v>
          </cell>
          <cell r="M1986" t="str">
            <v>II/d</v>
          </cell>
          <cell r="N1986" t="str">
            <v>01 - 04 - 2018</v>
          </cell>
          <cell r="O1986" t="str">
            <v>12</v>
          </cell>
          <cell r="P1986" t="str">
            <v>4</v>
          </cell>
          <cell r="Q1986" t="str">
            <v/>
          </cell>
          <cell r="R1986" t="str">
            <v/>
          </cell>
          <cell r="S1986" t="str">
            <v/>
          </cell>
          <cell r="T1986" t="str">
            <v/>
          </cell>
          <cell r="U1986" t="str">
            <v/>
          </cell>
          <cell r="V1986" t="str">
            <v>PETUGAS LALU LINTAS ANGKUTAN JALAN</v>
          </cell>
          <cell r="W1986" t="str">
            <v>Seksi Lalulintas</v>
          </cell>
          <cell r="X1986" t="str">
            <v>Dinas Perhubungan</v>
          </cell>
          <cell r="Y1986" t="str">
            <v>SMA ILMU ILMU SOSIAL</v>
          </cell>
          <cell r="Z1986" t="str">
            <v>01-01-1992</v>
          </cell>
          <cell r="AA1986" t="str">
            <v>Aktif</v>
          </cell>
          <cell r="AB1986" t="str">
            <v>PNS Daerah Kab./Kota yang bekerja pada Kab./Kota</v>
          </cell>
          <cell r="AC1986" t="str">
            <v>Pemerintah Kab. Tolitoli</v>
          </cell>
          <cell r="AD1986" t="str">
            <v>Pemerintah Kab. Tolitoli</v>
          </cell>
        </row>
        <row r="1987">
          <cell r="A1987">
            <v>1985</v>
          </cell>
          <cell r="B1987" t="str">
            <v>197710192009041001</v>
          </cell>
          <cell r="C1987" t="str">
            <v/>
          </cell>
          <cell r="D1987" t="str">
            <v>YUSUF ELVIANTO SALU</v>
          </cell>
          <cell r="E1987" t="str">
            <v/>
          </cell>
          <cell r="F1987" t="str">
            <v>A.Md</v>
          </cell>
          <cell r="G1987" t="str">
            <v>TOLITOLI</v>
          </cell>
          <cell r="H1987" t="str">
            <v>19 - 10 - 1977</v>
          </cell>
          <cell r="I1987" t="str">
            <v>II/c</v>
          </cell>
          <cell r="J1987" t="str">
            <v>01 - 04 - 2009</v>
          </cell>
          <cell r="K1987" t="str">
            <v>30 - 12 - 2010</v>
          </cell>
          <cell r="L1987" t="str">
            <v>L</v>
          </cell>
          <cell r="M1987" t="str">
            <v>III/a</v>
          </cell>
          <cell r="N1987" t="str">
            <v>01 - 04 - 2017</v>
          </cell>
          <cell r="O1987" t="str">
            <v>10</v>
          </cell>
          <cell r="P1987" t="str">
            <v>6</v>
          </cell>
          <cell r="Q1987" t="str">
            <v/>
          </cell>
          <cell r="R1987" t="str">
            <v/>
          </cell>
          <cell r="S1987" t="str">
            <v/>
          </cell>
          <cell r="T1987" t="str">
            <v/>
          </cell>
          <cell r="U1987" t="str">
            <v/>
          </cell>
          <cell r="V1987" t="str">
            <v>PENGAWAS PEMELIHARAAN JALAN DAN JEMBATAN</v>
          </cell>
          <cell r="W1987" t="str">
            <v>Dinas Bina Marga Dan Sumber Daya Air</v>
          </cell>
          <cell r="X1987" t="str">
            <v>Pemerintah Kabupaten Tolitoli</v>
          </cell>
          <cell r="Y1987" t="str">
            <v>SARMUD TEKNIK SIPIL</v>
          </cell>
          <cell r="Z1987" t="str">
            <v>31-12-2003</v>
          </cell>
          <cell r="AA1987" t="str">
            <v>Aktif</v>
          </cell>
          <cell r="AB1987" t="str">
            <v>PNS Daerah Kab./Kota yang bekerja pada Kab./Kota</v>
          </cell>
          <cell r="AC1987" t="str">
            <v>Pemerintah Kab. Tolitoli</v>
          </cell>
          <cell r="AD1987" t="str">
            <v>Pemerintah Kab. Tolitoli</v>
          </cell>
        </row>
        <row r="1988">
          <cell r="A1988">
            <v>1986</v>
          </cell>
          <cell r="B1988" t="str">
            <v>195911091984122002</v>
          </cell>
          <cell r="C1988" t="str">
            <v>131211163</v>
          </cell>
          <cell r="D1988" t="str">
            <v>ULFA HELDA TAMAPANDE</v>
          </cell>
          <cell r="E1988" t="str">
            <v/>
          </cell>
          <cell r="F1988" t="str">
            <v>A.Ma.Pd</v>
          </cell>
          <cell r="G1988" t="str">
            <v>POSO</v>
          </cell>
          <cell r="H1988" t="str">
            <v>09 - 11 - 1959</v>
          </cell>
          <cell r="I1988" t="str">
            <v>II/a</v>
          </cell>
          <cell r="J1988" t="str">
            <v>01 - 12 - 1984</v>
          </cell>
          <cell r="K1988" t="str">
            <v>01 - 12 - 1986</v>
          </cell>
          <cell r="L1988" t="str">
            <v>P</v>
          </cell>
          <cell r="M1988" t="str">
            <v>IV/a</v>
          </cell>
          <cell r="N1988" t="str">
            <v>01 - 10 - 2011</v>
          </cell>
          <cell r="O1988" t="str">
            <v>21</v>
          </cell>
          <cell r="P1988" t="str">
            <v>10</v>
          </cell>
          <cell r="Q1988" t="str">
            <v/>
          </cell>
          <cell r="R1988" t="str">
            <v/>
          </cell>
          <cell r="S1988" t="str">
            <v/>
          </cell>
          <cell r="T1988" t="str">
            <v>01 - 10 - 2011</v>
          </cell>
          <cell r="U1988" t="str">
            <v>Guru Pembina</v>
          </cell>
          <cell r="V1988" t="str">
            <v/>
          </cell>
          <cell r="W1988" t="str">
            <v>SD Negeri 24 Tolitoli</v>
          </cell>
          <cell r="X1988" t="str">
            <v>Dinas Pendidikan Dan Kebudayaan</v>
          </cell>
          <cell r="Y1988" t="str">
            <v>D-II/A-II</v>
          </cell>
          <cell r="Z1988" t="str">
            <v>31-12-2005</v>
          </cell>
          <cell r="AA1988" t="str">
            <v>Aktif</v>
          </cell>
          <cell r="AB1988" t="str">
            <v>PNS Daerah Kab./Kota yang bekerja pada Kab./Kota</v>
          </cell>
          <cell r="AC1988" t="str">
            <v>Pemerintah Kab. Tolitoli</v>
          </cell>
          <cell r="AD1988" t="str">
            <v>Pemerintah Kab. Tolitoli</v>
          </cell>
        </row>
        <row r="1989">
          <cell r="A1989">
            <v>1987</v>
          </cell>
          <cell r="B1989" t="str">
            <v>196205151982072003</v>
          </cell>
          <cell r="C1989" t="str">
            <v>131056073</v>
          </cell>
          <cell r="D1989" t="str">
            <v>ROSLIN ENGKU RAMIMPI</v>
          </cell>
          <cell r="E1989" t="str">
            <v/>
          </cell>
          <cell r="F1989" t="str">
            <v/>
          </cell>
          <cell r="G1989" t="str">
            <v>POSO</v>
          </cell>
          <cell r="H1989" t="str">
            <v>15 - 05 - 1962</v>
          </cell>
          <cell r="I1989" t="str">
            <v>II/a</v>
          </cell>
          <cell r="J1989" t="str">
            <v>01 - 07 - 1982</v>
          </cell>
          <cell r="K1989" t="str">
            <v>01 - 07 - 1984</v>
          </cell>
          <cell r="L1989" t="str">
            <v>P</v>
          </cell>
          <cell r="M1989" t="str">
            <v>IV/a</v>
          </cell>
          <cell r="N1989" t="str">
            <v>01 - 10 - 2006</v>
          </cell>
          <cell r="O1989" t="str">
            <v>19</v>
          </cell>
          <cell r="P1989" t="str">
            <v>3</v>
          </cell>
          <cell r="Q1989" t="str">
            <v/>
          </cell>
          <cell r="R1989" t="str">
            <v/>
          </cell>
          <cell r="S1989" t="str">
            <v/>
          </cell>
          <cell r="T1989" t="str">
            <v>01 - 10 - 2006</v>
          </cell>
          <cell r="U1989" t="str">
            <v>Guru Pembina</v>
          </cell>
          <cell r="V1989" t="str">
            <v/>
          </cell>
          <cell r="W1989" t="str">
            <v>SD Katolik Santa Theresia</v>
          </cell>
          <cell r="X1989" t="str">
            <v>Dinas Pendidikan Dan Kebudayaan</v>
          </cell>
          <cell r="Y1989" t="str">
            <v>D-II</v>
          </cell>
          <cell r="Z1989" t="str">
            <v>31-12-1999</v>
          </cell>
          <cell r="AA1989" t="str">
            <v>Aktif</v>
          </cell>
          <cell r="AB1989" t="str">
            <v>PNS Daerah Kab./Kota yang bekerja pada Kab./Kota</v>
          </cell>
          <cell r="AC1989" t="str">
            <v>Pemerintah Kab. Tolitoli</v>
          </cell>
          <cell r="AD1989" t="str">
            <v>Pemerintah Kab. Tolitoli</v>
          </cell>
        </row>
        <row r="1990">
          <cell r="A1990">
            <v>1988</v>
          </cell>
          <cell r="B1990" t="str">
            <v>197512072008011007</v>
          </cell>
          <cell r="C1990" t="str">
            <v>570036027</v>
          </cell>
          <cell r="D1990" t="str">
            <v>UTMAR P. HUMOKOR</v>
          </cell>
          <cell r="E1990" t="str">
            <v/>
          </cell>
          <cell r="F1990" t="str">
            <v>S.SOS</v>
          </cell>
          <cell r="G1990" t="str">
            <v>TOLITOLI</v>
          </cell>
          <cell r="H1990" t="str">
            <v>07 - 12 - 1975</v>
          </cell>
          <cell r="I1990" t="str">
            <v>II/a</v>
          </cell>
          <cell r="J1990" t="str">
            <v>01 - 01 - 2008</v>
          </cell>
          <cell r="K1990" t="str">
            <v>01 - 12 - 2009</v>
          </cell>
          <cell r="L1990" t="str">
            <v>L</v>
          </cell>
          <cell r="M1990" t="str">
            <v>III/b</v>
          </cell>
          <cell r="N1990" t="str">
            <v>01 - 04 - 2015</v>
          </cell>
          <cell r="O1990" t="str">
            <v>5</v>
          </cell>
          <cell r="P1990" t="str">
            <v>3</v>
          </cell>
          <cell r="Q1990" t="str">
            <v/>
          </cell>
          <cell r="R1990" t="str">
            <v/>
          </cell>
          <cell r="S1990" t="str">
            <v/>
          </cell>
          <cell r="T1990" t="str">
            <v/>
          </cell>
          <cell r="U1990" t="str">
            <v/>
          </cell>
          <cell r="V1990" t="str">
            <v>STAF</v>
          </cell>
          <cell r="W1990" t="str">
            <v>BAGIAN UMUM DAN PERLENGKAPAN</v>
          </cell>
          <cell r="X1990" t="str">
            <v>SEKRETARIAT DAERAH</v>
          </cell>
          <cell r="Y1990" t="str">
            <v>S-1 ILMU PEMERINTAHAN</v>
          </cell>
          <cell r="Z1990" t="str">
            <v>31-12-2010</v>
          </cell>
          <cell r="AA1990" t="str">
            <v>Aktif</v>
          </cell>
          <cell r="AB1990" t="str">
            <v>PNS Daerah Kab./Kota yang bekerja pada Kab./Kota</v>
          </cell>
          <cell r="AC1990" t="str">
            <v>Pemerintah Kab. Tolitoli</v>
          </cell>
          <cell r="AD1990" t="str">
            <v>Pemerintah Kab. Tolitoli</v>
          </cell>
        </row>
        <row r="1991">
          <cell r="A1991">
            <v>1989</v>
          </cell>
          <cell r="B1991" t="str">
            <v>197011302014112001</v>
          </cell>
          <cell r="C1991" t="str">
            <v/>
          </cell>
          <cell r="D1991" t="str">
            <v>MARWAH</v>
          </cell>
          <cell r="E1991" t="str">
            <v/>
          </cell>
          <cell r="F1991" t="str">
            <v/>
          </cell>
          <cell r="G1991" t="str">
            <v>UJUNG PANDANG</v>
          </cell>
          <cell r="H1991" t="str">
            <v>30 - 11 - 1970</v>
          </cell>
          <cell r="I1991" t="str">
            <v>II/a</v>
          </cell>
          <cell r="J1991" t="str">
            <v>01 - 11 - 2014</v>
          </cell>
          <cell r="K1991" t="str">
            <v>01 - 09 - 2016</v>
          </cell>
          <cell r="L1991" t="str">
            <v>P</v>
          </cell>
          <cell r="M1991" t="str">
            <v>II/a</v>
          </cell>
          <cell r="N1991" t="str">
            <v>01 - 11 - 2014</v>
          </cell>
          <cell r="O1991" t="str">
            <v>10</v>
          </cell>
          <cell r="P1991" t="str">
            <v>2</v>
          </cell>
          <cell r="Q1991" t="str">
            <v/>
          </cell>
          <cell r="R1991" t="str">
            <v/>
          </cell>
          <cell r="S1991" t="str">
            <v/>
          </cell>
          <cell r="T1991" t="str">
            <v/>
          </cell>
          <cell r="U1991" t="str">
            <v/>
          </cell>
          <cell r="V1991" t="str">
            <v>PENGUMPUL DATA KIA KB</v>
          </cell>
          <cell r="W1991" t="str">
            <v>Sub Bagian TATA USAHA</v>
          </cell>
          <cell r="X1991" t="str">
            <v>UPT Badan Pemberdayaan Perempuan Dan KB Kecamatan Galang</v>
          </cell>
          <cell r="Y1991" t="str">
            <v>SMA BIOLOGI</v>
          </cell>
          <cell r="Z1991" t="str">
            <v>06-05-1989</v>
          </cell>
          <cell r="AA1991" t="str">
            <v>Aktif</v>
          </cell>
          <cell r="AB1991" t="str">
            <v>PNS Daerah Kab./Kota yang bekerja pada Kab./Kota</v>
          </cell>
          <cell r="AC1991" t="str">
            <v>Pemerintah Kab. Tolitoli</v>
          </cell>
          <cell r="AD1991" t="str">
            <v>Pemerintah Kab. Tolitoli</v>
          </cell>
        </row>
        <row r="1992">
          <cell r="A1992">
            <v>1990</v>
          </cell>
          <cell r="B1992" t="str">
            <v>196403061983071001</v>
          </cell>
          <cell r="C1992" t="str">
            <v>131057104</v>
          </cell>
          <cell r="D1992" t="str">
            <v>YANICO ANDRIS</v>
          </cell>
          <cell r="E1992" t="str">
            <v/>
          </cell>
          <cell r="F1992" t="str">
            <v/>
          </cell>
          <cell r="G1992" t="str">
            <v>BOKAT</v>
          </cell>
          <cell r="H1992" t="str">
            <v>06 - 03 - 1964</v>
          </cell>
          <cell r="I1992" t="str">
            <v>II/a</v>
          </cell>
          <cell r="J1992" t="str">
            <v>01 - 07 - 1983</v>
          </cell>
          <cell r="K1992" t="str">
            <v>01 - 06 - 1985</v>
          </cell>
          <cell r="L1992" t="str">
            <v>L</v>
          </cell>
          <cell r="M1992" t="str">
            <v>IV/a</v>
          </cell>
          <cell r="N1992" t="str">
            <v>01 - 10 - 2008</v>
          </cell>
          <cell r="O1992" t="str">
            <v>20</v>
          </cell>
          <cell r="P1992" t="str">
            <v>3</v>
          </cell>
          <cell r="Q1992" t="str">
            <v/>
          </cell>
          <cell r="R1992" t="str">
            <v/>
          </cell>
          <cell r="S1992" t="str">
            <v/>
          </cell>
          <cell r="T1992" t="str">
            <v>09 - 03 - 2015</v>
          </cell>
          <cell r="U1992" t="str">
            <v>Guru Pembina</v>
          </cell>
          <cell r="V1992" t="str">
            <v/>
          </cell>
          <cell r="W1992" t="str">
            <v>SDN 2 DONGKO</v>
          </cell>
          <cell r="X1992" t="str">
            <v>CABANG DISPENBUD KECAMATAN DAMPAL SELATAN</v>
          </cell>
          <cell r="Y1992" t="str">
            <v>SPG PENDIDIKAN SD</v>
          </cell>
          <cell r="Z1992" t="str">
            <v>31-12-1988</v>
          </cell>
          <cell r="AA1992" t="str">
            <v>Aktif</v>
          </cell>
          <cell r="AB1992" t="str">
            <v>PNS Daerah Kab./Kota yang bekerja pada Kab./Kota</v>
          </cell>
          <cell r="AC1992" t="str">
            <v>Pemerintah Kab. Tolitoli</v>
          </cell>
          <cell r="AD1992" t="str">
            <v>Pemerintah Kab. Tolitoli</v>
          </cell>
        </row>
        <row r="1993">
          <cell r="A1993">
            <v>1991</v>
          </cell>
          <cell r="B1993" t="str">
            <v>198105032010012017</v>
          </cell>
          <cell r="C1993" t="str">
            <v/>
          </cell>
          <cell r="D1993" t="str">
            <v>RAHMAWATI</v>
          </cell>
          <cell r="E1993" t="str">
            <v/>
          </cell>
          <cell r="F1993" t="str">
            <v>SE</v>
          </cell>
          <cell r="G1993" t="str">
            <v>TOLITOLI</v>
          </cell>
          <cell r="H1993" t="str">
            <v>03 - 05 - 1981</v>
          </cell>
          <cell r="I1993" t="str">
            <v>II/a</v>
          </cell>
          <cell r="J1993" t="str">
            <v>01 - 01 - 2010</v>
          </cell>
          <cell r="K1993" t="str">
            <v>01 - 01 - 2012</v>
          </cell>
          <cell r="L1993" t="str">
            <v>P</v>
          </cell>
          <cell r="M1993" t="str">
            <v>III/a</v>
          </cell>
          <cell r="N1993" t="str">
            <v>01 - 10 - 2015</v>
          </cell>
          <cell r="O1993" t="str">
            <v>6</v>
          </cell>
          <cell r="P1993" t="str">
            <v>2</v>
          </cell>
          <cell r="Q1993" t="str">
            <v/>
          </cell>
          <cell r="R1993" t="str">
            <v/>
          </cell>
          <cell r="S1993" t="str">
            <v/>
          </cell>
          <cell r="T1993" t="str">
            <v/>
          </cell>
          <cell r="U1993" t="str">
            <v/>
          </cell>
          <cell r="V1993" t="str">
            <v>FUNGSIONAL UMUM</v>
          </cell>
          <cell r="W1993" t="str">
            <v>Dinas Pendapatan Daerah</v>
          </cell>
          <cell r="X1993" t="str">
            <v>Pemerintah Kabupaten Tolitoli</v>
          </cell>
          <cell r="Y1993" t="str">
            <v>S-1 SARJANA EKONOMI</v>
          </cell>
          <cell r="Z1993" t="str">
            <v>13-09-2006</v>
          </cell>
          <cell r="AA1993" t="str">
            <v>Aktif</v>
          </cell>
          <cell r="AB1993" t="str">
            <v>PNS Daerah Kab./Kota yang bekerja pada Kab./Kota</v>
          </cell>
          <cell r="AC1993" t="str">
            <v>Pemerintah Kab. Tolitoli</v>
          </cell>
          <cell r="AD1993" t="str">
            <v>Pemerintah Kab. Tolitoli</v>
          </cell>
        </row>
        <row r="1994">
          <cell r="A1994">
            <v>1992</v>
          </cell>
          <cell r="B1994" t="str">
            <v>198409022006042010</v>
          </cell>
          <cell r="C1994" t="str">
            <v>570020185</v>
          </cell>
          <cell r="D1994" t="str">
            <v>LELIANA</v>
          </cell>
          <cell r="E1994" t="str">
            <v/>
          </cell>
          <cell r="F1994" t="str">
            <v>A.Ma</v>
          </cell>
          <cell r="G1994" t="str">
            <v>GALUMPANG</v>
          </cell>
          <cell r="H1994" t="str">
            <v>02 - 09 - 1984</v>
          </cell>
          <cell r="I1994" t="str">
            <v>II/b</v>
          </cell>
          <cell r="J1994" t="str">
            <v>01 - 04 - 2006</v>
          </cell>
          <cell r="K1994" t="str">
            <v>01 - 06 - 2007</v>
          </cell>
          <cell r="L1994" t="str">
            <v>P</v>
          </cell>
          <cell r="M1994" t="str">
            <v>II/d</v>
          </cell>
          <cell r="N1994" t="str">
            <v>01 - 10 - 2016</v>
          </cell>
          <cell r="O1994" t="str">
            <v>13</v>
          </cell>
          <cell r="P1994" t="str">
            <v>6</v>
          </cell>
          <cell r="Q1994" t="str">
            <v/>
          </cell>
          <cell r="R1994" t="str">
            <v/>
          </cell>
          <cell r="S1994" t="str">
            <v/>
          </cell>
          <cell r="T1994" t="str">
            <v>01 - 10 - 2016</v>
          </cell>
          <cell r="U1994" t="str">
            <v>Guru Muda Tingkat. I</v>
          </cell>
          <cell r="V1994" t="str">
            <v/>
          </cell>
          <cell r="W1994" t="str">
            <v>SDN 2 GALUMPANG</v>
          </cell>
          <cell r="X1994" t="str">
            <v>CABANG DISPENBUD KECAMATAN DAKOPEMEAN</v>
          </cell>
          <cell r="Y1994" t="str">
            <v>D-II PENDIDIKAN GURU MADRASAH IBTIDAIYAH</v>
          </cell>
          <cell r="Z1994" t="str">
            <v>31-12-2005</v>
          </cell>
          <cell r="AA1994" t="str">
            <v>Aktif</v>
          </cell>
          <cell r="AB1994" t="str">
            <v>PNS Daerah Kab./Kota yang bekerja pada Kab./Kota</v>
          </cell>
          <cell r="AC1994" t="str">
            <v>Pemerintah Kab. Tolitoli</v>
          </cell>
          <cell r="AD1994" t="str">
            <v>Pemerintah Kab. Tolitoli</v>
          </cell>
        </row>
        <row r="1995">
          <cell r="A1995">
            <v>1993</v>
          </cell>
          <cell r="B1995" t="str">
            <v>196810011993031008</v>
          </cell>
          <cell r="C1995" t="str">
            <v>132049315</v>
          </cell>
          <cell r="D1995" t="str">
            <v>SUGIARTO</v>
          </cell>
          <cell r="E1995" t="str">
            <v/>
          </cell>
          <cell r="F1995" t="str">
            <v>S.Pd., M.Pd</v>
          </cell>
          <cell r="G1995" t="str">
            <v>PATI</v>
          </cell>
          <cell r="H1995" t="str">
            <v>01 - 10 - 1968</v>
          </cell>
          <cell r="I1995" t="str">
            <v>II/c</v>
          </cell>
          <cell r="J1995" t="str">
            <v>01 - 03 - 1993</v>
          </cell>
          <cell r="K1995" t="str">
            <v>01 - 02 - 1995</v>
          </cell>
          <cell r="L1995" t="str">
            <v>L</v>
          </cell>
          <cell r="M1995" t="str">
            <v>IV/b</v>
          </cell>
          <cell r="N1995" t="str">
            <v>01 - 10 - 2015</v>
          </cell>
          <cell r="O1995" t="str">
            <v>20</v>
          </cell>
          <cell r="P1995" t="str">
            <v>7</v>
          </cell>
          <cell r="Q1995" t="str">
            <v/>
          </cell>
          <cell r="R1995" t="str">
            <v/>
          </cell>
          <cell r="S1995" t="str">
            <v/>
          </cell>
          <cell r="T1995" t="str">
            <v>09 - 03 - 2015</v>
          </cell>
          <cell r="U1995" t="str">
            <v>Guru Pembina</v>
          </cell>
          <cell r="V1995" t="str">
            <v/>
          </cell>
          <cell r="W1995" t="str">
            <v>SMP NEGERI 6 TOLITOLI</v>
          </cell>
          <cell r="X1995" t="str">
            <v>CABANG DISPENBUD KECAMATAN BAOLAN</v>
          </cell>
          <cell r="Y1995" t="str">
            <v>S-2 PENDIDIKAN SAINS</v>
          </cell>
          <cell r="Z1995" t="str">
            <v>31-12-2003</v>
          </cell>
          <cell r="AA1995" t="str">
            <v>Aktif</v>
          </cell>
          <cell r="AB1995" t="str">
            <v>PNS Daerah Kab./Kota yang bekerja pada Kab./Kota</v>
          </cell>
          <cell r="AC1995" t="str">
            <v>Pemerintah Kab. Tolitoli</v>
          </cell>
          <cell r="AD1995" t="str">
            <v>Pemerintah Kab. Tolitoli</v>
          </cell>
        </row>
        <row r="1996">
          <cell r="A1996">
            <v>1994</v>
          </cell>
          <cell r="B1996" t="str">
            <v>197001232000122003</v>
          </cell>
          <cell r="C1996" t="str">
            <v>132275326</v>
          </cell>
          <cell r="D1996" t="str">
            <v>RAHMAWATI</v>
          </cell>
          <cell r="E1996" t="str">
            <v/>
          </cell>
          <cell r="F1996" t="str">
            <v>S.Pd</v>
          </cell>
          <cell r="G1996" t="str">
            <v>SONI</v>
          </cell>
          <cell r="H1996" t="str">
            <v>23 - 01 - 1970</v>
          </cell>
          <cell r="I1996" t="str">
            <v>III/a</v>
          </cell>
          <cell r="J1996" t="str">
            <v>01 - 12 - 2000</v>
          </cell>
          <cell r="K1996" t="str">
            <v>01 - 04 - 2002</v>
          </cell>
          <cell r="L1996" t="str">
            <v>P</v>
          </cell>
          <cell r="M1996" t="str">
            <v>IV/a</v>
          </cell>
          <cell r="N1996" t="str">
            <v>01 - 04 - 2013</v>
          </cell>
          <cell r="O1996" t="str">
            <v>12</v>
          </cell>
          <cell r="P1996" t="str">
            <v>4</v>
          </cell>
          <cell r="Q1996" t="str">
            <v/>
          </cell>
          <cell r="R1996" t="str">
            <v/>
          </cell>
          <cell r="S1996" t="str">
            <v/>
          </cell>
          <cell r="T1996" t="str">
            <v>01 - 04 - 2013</v>
          </cell>
          <cell r="U1996" t="str">
            <v>Guru Dewasa Tingkat. I</v>
          </cell>
          <cell r="V1996" t="str">
            <v/>
          </cell>
          <cell r="W1996" t="str">
            <v>SMP NEGERI 2 DAMPAL SELATAN</v>
          </cell>
          <cell r="X1996" t="str">
            <v>CABANG DISPENBUD KECAMATAN DAMPAL SELATAN</v>
          </cell>
          <cell r="Y1996" t="str">
            <v>A-IV KEPENDIDIKAN</v>
          </cell>
          <cell r="Z1996" t="str">
            <v>31-12-1997</v>
          </cell>
          <cell r="AA1996" t="str">
            <v>Aktif</v>
          </cell>
          <cell r="AB1996" t="str">
            <v>PNS Daerah Kab./Kota yang bekerja pada Kab./Kota</v>
          </cell>
          <cell r="AC1996" t="str">
            <v>Pemerintah Kab. Tolitoli</v>
          </cell>
          <cell r="AD1996" t="str">
            <v>Pemerintah Kab. Tolitoli</v>
          </cell>
        </row>
        <row r="1997">
          <cell r="A1997">
            <v>1995</v>
          </cell>
          <cell r="B1997" t="str">
            <v>196802091993101003</v>
          </cell>
          <cell r="C1997" t="str">
            <v>132034023</v>
          </cell>
          <cell r="D1997" t="str">
            <v>MOHTAR</v>
          </cell>
          <cell r="E1997" t="str">
            <v/>
          </cell>
          <cell r="F1997" t="str">
            <v>S.Pd</v>
          </cell>
          <cell r="G1997" t="str">
            <v>BUOL</v>
          </cell>
          <cell r="H1997" t="str">
            <v>09 - 02 - 1968</v>
          </cell>
          <cell r="I1997" t="str">
            <v>II/a</v>
          </cell>
          <cell r="J1997" t="str">
            <v>01 - 10 - 1993</v>
          </cell>
          <cell r="K1997" t="str">
            <v>01 - 09 - 1995</v>
          </cell>
          <cell r="L1997" t="str">
            <v>L</v>
          </cell>
          <cell r="M1997" t="str">
            <v>IV/a</v>
          </cell>
          <cell r="N1997" t="str">
            <v>01 - 10 - 2014</v>
          </cell>
          <cell r="O1997" t="str">
            <v>16</v>
          </cell>
          <cell r="P1997" t="str">
            <v>0</v>
          </cell>
          <cell r="Q1997" t="str">
            <v/>
          </cell>
          <cell r="R1997" t="str">
            <v/>
          </cell>
          <cell r="S1997" t="str">
            <v/>
          </cell>
          <cell r="T1997" t="str">
            <v>09 - 03 - 2015</v>
          </cell>
          <cell r="U1997" t="str">
            <v>Guru Madya</v>
          </cell>
          <cell r="V1997" t="str">
            <v/>
          </cell>
          <cell r="W1997" t="str">
            <v>SD Negeri 1 Tambun</v>
          </cell>
          <cell r="X1997" t="str">
            <v>Dinas Pendidikan Dan Kebudayaan</v>
          </cell>
          <cell r="Y1997" t="str">
            <v>S-1 TEKNOLOGI PENDIDIKAN</v>
          </cell>
          <cell r="Z1997" t="str">
            <v>31-12-2005</v>
          </cell>
          <cell r="AA1997" t="str">
            <v>Aktif</v>
          </cell>
          <cell r="AB1997" t="str">
            <v>PNS Daerah Kab./Kota yang bekerja pada Kab./Kota</v>
          </cell>
          <cell r="AC1997" t="str">
            <v>Pemerintah Kab. Tolitoli</v>
          </cell>
          <cell r="AD1997" t="str">
            <v>Pemerintah Kab. Tolitoli</v>
          </cell>
        </row>
        <row r="1998">
          <cell r="A1998">
            <v>1996</v>
          </cell>
          <cell r="B1998" t="str">
            <v>198707152009041002</v>
          </cell>
          <cell r="C1998" t="str">
            <v/>
          </cell>
          <cell r="D1998" t="str">
            <v>ASHAN</v>
          </cell>
          <cell r="E1998" t="str">
            <v/>
          </cell>
          <cell r="F1998" t="str">
            <v>A.Md.Kep</v>
          </cell>
          <cell r="G1998" t="str">
            <v>POLEWALI MANDAR</v>
          </cell>
          <cell r="H1998" t="str">
            <v>15 - 07 - 1987</v>
          </cell>
          <cell r="I1998" t="str">
            <v>II/c</v>
          </cell>
          <cell r="J1998" t="str">
            <v>01 - 04 - 2009</v>
          </cell>
          <cell r="K1998" t="str">
            <v/>
          </cell>
          <cell r="L1998" t="str">
            <v>L</v>
          </cell>
          <cell r="M1998" t="str">
            <v>II/c</v>
          </cell>
          <cell r="N1998" t="str">
            <v>01 - 04 - 2009</v>
          </cell>
          <cell r="O1998" t="str">
            <v>3</v>
          </cell>
          <cell r="P1998" t="str">
            <v>0</v>
          </cell>
          <cell r="Q1998" t="str">
            <v/>
          </cell>
          <cell r="R1998" t="str">
            <v/>
          </cell>
          <cell r="S1998" t="str">
            <v/>
          </cell>
          <cell r="T1998" t="str">
            <v/>
          </cell>
          <cell r="U1998" t="str">
            <v/>
          </cell>
          <cell r="V1998" t="str">
            <v>PARAMEDIS</v>
          </cell>
          <cell r="W1998" t="str">
            <v>PUSKESMAS BANGKIR</v>
          </cell>
          <cell r="X1998" t="str">
            <v>DINAS KESEHATAN</v>
          </cell>
          <cell r="Y1998" t="str">
            <v>D-III KEPERAWATAN</v>
          </cell>
          <cell r="Z1998" t="str">
            <v>31-12-2007</v>
          </cell>
          <cell r="AA1998" t="str">
            <v>Aktif</v>
          </cell>
          <cell r="AB1998" t="str">
            <v>PNS Daerah Kab./Kota yang bekerja pada Kab./Kota</v>
          </cell>
          <cell r="AC1998" t="str">
            <v>Pemerintah Kab. Tolitoli</v>
          </cell>
          <cell r="AD1998" t="str">
            <v>Pemerintah Kab. Tolitoli</v>
          </cell>
        </row>
        <row r="1999">
          <cell r="A1999">
            <v>1997</v>
          </cell>
          <cell r="B1999" t="str">
            <v>196807101991042001</v>
          </cell>
          <cell r="C1999" t="str">
            <v>131896581</v>
          </cell>
          <cell r="D1999" t="str">
            <v>HAMSIDAR</v>
          </cell>
          <cell r="E1999" t="str">
            <v/>
          </cell>
          <cell r="F1999" t="str">
            <v>S.Pd.SD</v>
          </cell>
          <cell r="G1999" t="str">
            <v>DONGGALA</v>
          </cell>
          <cell r="H1999" t="str">
            <v>10 - 07 - 1968</v>
          </cell>
          <cell r="I1999" t="str">
            <v>II/a</v>
          </cell>
          <cell r="J1999" t="str">
            <v>01 - 04 - 1991</v>
          </cell>
          <cell r="K1999" t="str">
            <v>01 - 06 - 1992</v>
          </cell>
          <cell r="L1999" t="str">
            <v>P</v>
          </cell>
          <cell r="M1999" t="str">
            <v>IV/a</v>
          </cell>
          <cell r="N1999" t="str">
            <v>01 - 10 - 2013</v>
          </cell>
          <cell r="O1999" t="str">
            <v>17</v>
          </cell>
          <cell r="P1999" t="str">
            <v>6</v>
          </cell>
          <cell r="Q1999" t="str">
            <v/>
          </cell>
          <cell r="R1999" t="str">
            <v/>
          </cell>
          <cell r="S1999" t="str">
            <v/>
          </cell>
          <cell r="T1999" t="str">
            <v>01 - 10 - 2013</v>
          </cell>
          <cell r="U1999" t="str">
            <v>Guru Madya</v>
          </cell>
          <cell r="V1999" t="str">
            <v/>
          </cell>
          <cell r="W1999" t="str">
            <v>SD Negeri 23 Tolitoli</v>
          </cell>
          <cell r="X1999" t="str">
            <v>Dinas Pendidikan Dan Kebudayaan</v>
          </cell>
          <cell r="Y1999" t="str">
            <v>S-1/A-IV PENDIDIKAN PGSD</v>
          </cell>
          <cell r="Z1999" t="str">
            <v>31-12-2009</v>
          </cell>
          <cell r="AA1999" t="str">
            <v>Aktif</v>
          </cell>
          <cell r="AB1999" t="str">
            <v>PNS Daerah Kab./Kota yang bekerja pada Kab./Kota</v>
          </cell>
          <cell r="AC1999" t="str">
            <v>Pemerintah Kab. Tolitoli</v>
          </cell>
          <cell r="AD1999" t="str">
            <v>Pemerintah Kab. Tolitoli</v>
          </cell>
        </row>
        <row r="2000">
          <cell r="A2000">
            <v>1998</v>
          </cell>
          <cell r="B2000" t="str">
            <v>198205282007012007</v>
          </cell>
          <cell r="C2000" t="str">
            <v>570027795</v>
          </cell>
          <cell r="D2000" t="str">
            <v>ANDRIANI</v>
          </cell>
          <cell r="E2000" t="str">
            <v/>
          </cell>
          <cell r="F2000" t="str">
            <v>SE</v>
          </cell>
          <cell r="G2000" t="str">
            <v>TOLITOLI</v>
          </cell>
          <cell r="H2000" t="str">
            <v>28 - 05 - 1982</v>
          </cell>
          <cell r="I2000" t="str">
            <v>II/a</v>
          </cell>
          <cell r="J2000" t="str">
            <v>01 - 01 - 2007</v>
          </cell>
          <cell r="K2000" t="str">
            <v>01 - 10 - 2008</v>
          </cell>
          <cell r="L2000" t="str">
            <v>P</v>
          </cell>
          <cell r="M2000" t="str">
            <v>III/c</v>
          </cell>
          <cell r="N2000" t="str">
            <v>01 - 04 - 2016</v>
          </cell>
          <cell r="O2000" t="str">
            <v>7</v>
          </cell>
          <cell r="P2000" t="str">
            <v>3</v>
          </cell>
          <cell r="Q2000" t="str">
            <v/>
          </cell>
          <cell r="R2000" t="str">
            <v/>
          </cell>
          <cell r="S2000" t="str">
            <v/>
          </cell>
          <cell r="T2000" t="str">
            <v/>
          </cell>
          <cell r="U2000" t="str">
            <v/>
          </cell>
          <cell r="V2000" t="str">
            <v>FUNGSIONAL UMUM</v>
          </cell>
          <cell r="W2000" t="str">
            <v>Kantor Perwakilan Pemerintah Daerah</v>
          </cell>
          <cell r="X2000" t="str">
            <v>Pemerintah Kabupaten Tolitoli</v>
          </cell>
          <cell r="Y2000" t="str">
            <v>S-1 EKONOMI</v>
          </cell>
          <cell r="Z2000" t="str">
            <v>31-12-2008</v>
          </cell>
          <cell r="AA2000" t="str">
            <v>Aktif</v>
          </cell>
          <cell r="AB2000" t="str">
            <v>PNS Daerah Kab./Kota yang bekerja pada Kab./Kota</v>
          </cell>
          <cell r="AC2000" t="str">
            <v>Pemerintah Kab. Tolitoli</v>
          </cell>
          <cell r="AD2000" t="str">
            <v>Pemerintah Kab. Tolitoli</v>
          </cell>
        </row>
        <row r="2001">
          <cell r="A2001">
            <v>1999</v>
          </cell>
          <cell r="B2001" t="str">
            <v>198604242011012012</v>
          </cell>
          <cell r="C2001" t="str">
            <v/>
          </cell>
          <cell r="D2001" t="str">
            <v>SRI AYU SURYANINGSIH</v>
          </cell>
          <cell r="E2001" t="str">
            <v/>
          </cell>
          <cell r="F2001" t="str">
            <v>S.Pd</v>
          </cell>
          <cell r="G2001" t="str">
            <v>YOGYAKARTA</v>
          </cell>
          <cell r="H2001" t="str">
            <v>24 - 04 - 1986</v>
          </cell>
          <cell r="I2001" t="str">
            <v>III/a</v>
          </cell>
          <cell r="J2001" t="str">
            <v>01 - 01 - 2011</v>
          </cell>
          <cell r="K2001" t="str">
            <v>01 - 01 - 2013</v>
          </cell>
          <cell r="L2001" t="str">
            <v>P</v>
          </cell>
          <cell r="M2001" t="str">
            <v>III/b</v>
          </cell>
          <cell r="N2001" t="str">
            <v>01 - 10 - 2016</v>
          </cell>
          <cell r="O2001" t="str">
            <v>5</v>
          </cell>
          <cell r="P2001" t="str">
            <v>9</v>
          </cell>
          <cell r="Q2001" t="str">
            <v/>
          </cell>
          <cell r="R2001" t="str">
            <v/>
          </cell>
          <cell r="S2001" t="str">
            <v/>
          </cell>
          <cell r="T2001" t="str">
            <v>05 - 04 - 2016</v>
          </cell>
          <cell r="U2001" t="str">
            <v>Guru Pertama</v>
          </cell>
          <cell r="V2001" t="str">
            <v/>
          </cell>
          <cell r="W2001" t="str">
            <v>SMP NEGERI 3 LAMPASIO</v>
          </cell>
          <cell r="X2001" t="str">
            <v>CABANG DISPENBUD KECAMATAN LAMPASIO</v>
          </cell>
          <cell r="Y2001" t="str">
            <v>S-1 TEKNOLOGI PENDIDIKAN</v>
          </cell>
          <cell r="Z2001" t="str">
            <v>31-12-2009</v>
          </cell>
          <cell r="AA2001" t="str">
            <v>Aktif</v>
          </cell>
          <cell r="AB2001" t="str">
            <v>PNS Daerah Kab./Kota yang bekerja pada Kab./Kota</v>
          </cell>
          <cell r="AC2001" t="str">
            <v>Pemerintah Kab. Tolitoli</v>
          </cell>
          <cell r="AD2001" t="str">
            <v>Pemerintah Kab. Tolitoli</v>
          </cell>
        </row>
        <row r="2002">
          <cell r="A2002">
            <v>2000</v>
          </cell>
          <cell r="B2002" t="str">
            <v>196512061993032008</v>
          </cell>
          <cell r="C2002" t="str">
            <v>132048712</v>
          </cell>
          <cell r="D2002" t="str">
            <v>HADIDJAH</v>
          </cell>
          <cell r="E2002" t="str">
            <v>DRA</v>
          </cell>
          <cell r="F2002" t="str">
            <v/>
          </cell>
          <cell r="G2002" t="str">
            <v>TOLITOLI</v>
          </cell>
          <cell r="H2002" t="str">
            <v>06 - 12 - 1965</v>
          </cell>
          <cell r="I2002" t="str">
            <v>III/a</v>
          </cell>
          <cell r="J2002" t="str">
            <v>01 - 03 - 1993</v>
          </cell>
          <cell r="K2002" t="str">
            <v>01 - 12 - 1994</v>
          </cell>
          <cell r="L2002" t="str">
            <v>P</v>
          </cell>
          <cell r="M2002" t="str">
            <v>IV/a</v>
          </cell>
          <cell r="N2002" t="str">
            <v>01 - 10 - 2004</v>
          </cell>
          <cell r="O2002" t="str">
            <v>11</v>
          </cell>
          <cell r="P2002" t="str">
            <v>7</v>
          </cell>
          <cell r="Q2002" t="str">
            <v/>
          </cell>
          <cell r="R2002" t="str">
            <v/>
          </cell>
          <cell r="S2002" t="str">
            <v/>
          </cell>
          <cell r="T2002" t="str">
            <v>01 - 10 - 2004</v>
          </cell>
          <cell r="U2002" t="str">
            <v>Guru Pembina</v>
          </cell>
          <cell r="V2002" t="str">
            <v/>
          </cell>
          <cell r="W2002" t="str">
            <v>SMP NEGERI 3 TOLITOLI</v>
          </cell>
          <cell r="X2002" t="str">
            <v>CABANG DISPENBUD KECAMATAN BAOLAN</v>
          </cell>
          <cell r="Y2002" t="str">
            <v>S-1 PENDIDIKAN FISIKA</v>
          </cell>
          <cell r="Z2002" t="str">
            <v>31-12-1991</v>
          </cell>
          <cell r="AA2002" t="str">
            <v>Aktif</v>
          </cell>
          <cell r="AB2002" t="str">
            <v>PNS Daerah Kab./Kota yang bekerja pada Kab./Kota</v>
          </cell>
          <cell r="AC2002" t="str">
            <v>Pemerintah Kab. Tolitoli</v>
          </cell>
          <cell r="AD2002" t="str">
            <v>Pemerintah Kab. Tolitoli</v>
          </cell>
        </row>
        <row r="2003">
          <cell r="A2003">
            <v>2001</v>
          </cell>
          <cell r="B2003" t="str">
            <v>198401292014092001</v>
          </cell>
          <cell r="C2003" t="str">
            <v/>
          </cell>
          <cell r="D2003" t="str">
            <v>SHANTYPUJILESTARI</v>
          </cell>
          <cell r="E2003" t="str">
            <v/>
          </cell>
          <cell r="F2003" t="str">
            <v/>
          </cell>
          <cell r="G2003" t="str">
            <v>JAWA TIMUR</v>
          </cell>
          <cell r="H2003" t="str">
            <v>29 - 01 - 1984</v>
          </cell>
          <cell r="I2003" t="str">
            <v>II/a</v>
          </cell>
          <cell r="J2003" t="str">
            <v>01 - 09 - 2014</v>
          </cell>
          <cell r="K2003" t="str">
            <v>01 - 09 - 2016</v>
          </cell>
          <cell r="L2003" t="str">
            <v>P</v>
          </cell>
          <cell r="M2003" t="str">
            <v>II/a</v>
          </cell>
          <cell r="N2003" t="str">
            <v>01 - 09 - 2014</v>
          </cell>
          <cell r="O2003" t="str">
            <v>10</v>
          </cell>
          <cell r="P2003" t="str">
            <v>0</v>
          </cell>
          <cell r="Q2003" t="str">
            <v/>
          </cell>
          <cell r="R2003" t="str">
            <v/>
          </cell>
          <cell r="S2003" t="str">
            <v/>
          </cell>
          <cell r="T2003" t="str">
            <v/>
          </cell>
          <cell r="U2003" t="str">
            <v/>
          </cell>
          <cell r="V2003" t="str">
            <v>PETUGAS LAPANGAN</v>
          </cell>
          <cell r="W2003" t="str">
            <v>Sub Bagian TATA USAHA</v>
          </cell>
          <cell r="X2003" t="str">
            <v>UPT Badan Pemberdayaan Perempuan Dan KB Kecamatan Galang</v>
          </cell>
          <cell r="Y2003" t="str">
            <v>SMU IPA</v>
          </cell>
          <cell r="Z2003" t="str">
            <v>20-06-2001</v>
          </cell>
          <cell r="AA2003" t="str">
            <v>Aktif</v>
          </cell>
          <cell r="AB2003" t="str">
            <v>PNS Daerah Kab./Kota yang bekerja pada Kab./Kota</v>
          </cell>
          <cell r="AC2003" t="str">
            <v>Pemerintah Kab. Tolitoli</v>
          </cell>
          <cell r="AD2003" t="str">
            <v>Pemerintah Kab. Tolitoli</v>
          </cell>
        </row>
        <row r="2004">
          <cell r="A2004">
            <v>2002</v>
          </cell>
          <cell r="B2004" t="str">
            <v>198206242002121001</v>
          </cell>
          <cell r="C2004" t="str">
            <v>570015125</v>
          </cell>
          <cell r="D2004" t="str">
            <v>JUMRAN</v>
          </cell>
          <cell r="E2004" t="str">
            <v/>
          </cell>
          <cell r="F2004" t="str">
            <v/>
          </cell>
          <cell r="G2004" t="str">
            <v>TOLITOLI</v>
          </cell>
          <cell r="H2004" t="str">
            <v>24 - 06 - 1982</v>
          </cell>
          <cell r="I2004" t="str">
            <v>II/b</v>
          </cell>
          <cell r="J2004" t="str">
            <v>01 - 12 - 2002</v>
          </cell>
          <cell r="K2004" t="str">
            <v>01 - 02 - 2004</v>
          </cell>
          <cell r="L2004" t="str">
            <v>L</v>
          </cell>
          <cell r="M2004" t="str">
            <v>II/d</v>
          </cell>
          <cell r="N2004" t="str">
            <v>01 - 10 - 2017</v>
          </cell>
          <cell r="O2004" t="str">
            <v>14</v>
          </cell>
          <cell r="P2004" t="str">
            <v>10</v>
          </cell>
          <cell r="Q2004" t="str">
            <v/>
          </cell>
          <cell r="R2004" t="str">
            <v/>
          </cell>
          <cell r="S2004" t="str">
            <v/>
          </cell>
          <cell r="T2004" t="str">
            <v/>
          </cell>
          <cell r="U2004" t="str">
            <v/>
          </cell>
          <cell r="V2004" t="str">
            <v>STAF</v>
          </cell>
          <cell r="W2004" t="str">
            <v>Seksi Sarana Dan Prasarana</v>
          </cell>
          <cell r="X2004" t="str">
            <v>Dinas Perhubungan</v>
          </cell>
          <cell r="Y2004" t="str">
            <v>STM BANGUNAN</v>
          </cell>
          <cell r="Z2004" t="str">
            <v>31-12-2000</v>
          </cell>
          <cell r="AA2004" t="str">
            <v>PNS kena hukuman disiplin</v>
          </cell>
          <cell r="AB2004" t="str">
            <v>PNS Daerah Kab./Kota yang bekerja pada Kab./Kota</v>
          </cell>
          <cell r="AC2004" t="str">
            <v>Pemerintah Kab. Tolitoli</v>
          </cell>
          <cell r="AD2004" t="str">
            <v>Pemerintah Kab. Tolitoli</v>
          </cell>
        </row>
        <row r="2005">
          <cell r="A2005">
            <v>2003</v>
          </cell>
          <cell r="B2005" t="str">
            <v>198306202014111001</v>
          </cell>
          <cell r="C2005" t="str">
            <v/>
          </cell>
          <cell r="D2005" t="str">
            <v>MUSTAJAB</v>
          </cell>
          <cell r="E2005" t="str">
            <v/>
          </cell>
          <cell r="F2005" t="str">
            <v/>
          </cell>
          <cell r="G2005" t="str">
            <v>PALU</v>
          </cell>
          <cell r="H2005" t="str">
            <v>20 - 06 - 1983</v>
          </cell>
          <cell r="I2005" t="str">
            <v>II/a</v>
          </cell>
          <cell r="J2005" t="str">
            <v>01 - 11 - 2014</v>
          </cell>
          <cell r="K2005" t="str">
            <v>01 - 09 - 2016</v>
          </cell>
          <cell r="L2005" t="str">
            <v>L</v>
          </cell>
          <cell r="M2005" t="str">
            <v>II/a</v>
          </cell>
          <cell r="N2005" t="str">
            <v>01 - 11 - 2014</v>
          </cell>
          <cell r="O2005" t="str">
            <v>9</v>
          </cell>
          <cell r="P2005" t="str">
            <v>10</v>
          </cell>
          <cell r="Q2005" t="str">
            <v/>
          </cell>
          <cell r="R2005" t="str">
            <v/>
          </cell>
          <cell r="S2005" t="str">
            <v/>
          </cell>
          <cell r="T2005" t="str">
            <v/>
          </cell>
          <cell r="U2005" t="str">
            <v/>
          </cell>
          <cell r="V2005" t="str">
            <v>PEMROSES GAJI</v>
          </cell>
          <cell r="W2005" t="str">
            <v>Seksi Belanja Tidak Langsung / Bantuan</v>
          </cell>
          <cell r="X2005" t="str">
            <v>Bidang Anggaran</v>
          </cell>
          <cell r="Y2005" t="str">
            <v>SMU IPS</v>
          </cell>
          <cell r="Z2005" t="str">
            <v>14-06-2002</v>
          </cell>
          <cell r="AA2005" t="str">
            <v>Aktif</v>
          </cell>
          <cell r="AB2005" t="str">
            <v>PNS Daerah Kab./Kota yang bekerja pada Kab./Kota</v>
          </cell>
          <cell r="AC2005" t="str">
            <v>Pemerintah Kab. Tolitoli</v>
          </cell>
          <cell r="AD2005" t="str">
            <v>Pemerintah Kab. Tolitoli</v>
          </cell>
        </row>
        <row r="2006">
          <cell r="A2006">
            <v>2004</v>
          </cell>
          <cell r="B2006" t="str">
            <v>196409211989031018</v>
          </cell>
          <cell r="C2006" t="str">
            <v>080098511</v>
          </cell>
          <cell r="D2006" t="str">
            <v>BUDI SANTOSO</v>
          </cell>
          <cell r="E2006" t="str">
            <v/>
          </cell>
          <cell r="F2006" t="str">
            <v/>
          </cell>
          <cell r="G2006" t="str">
            <v>PONOROGO</v>
          </cell>
          <cell r="H2006" t="str">
            <v>21 - 09 - 1964</v>
          </cell>
          <cell r="I2006" t="str">
            <v>II/a</v>
          </cell>
          <cell r="J2006" t="str">
            <v>01 - 03 - 1989</v>
          </cell>
          <cell r="K2006" t="str">
            <v>01 - 06 - 1990</v>
          </cell>
          <cell r="L2006" t="str">
            <v>L</v>
          </cell>
          <cell r="M2006" t="str">
            <v>III/b</v>
          </cell>
          <cell r="N2006" t="str">
            <v>01 - 04 - 2009</v>
          </cell>
          <cell r="O2006" t="str">
            <v>16</v>
          </cell>
          <cell r="P2006" t="str">
            <v>1</v>
          </cell>
          <cell r="Q2006" t="str">
            <v/>
          </cell>
          <cell r="R2006" t="str">
            <v/>
          </cell>
          <cell r="S2006" t="str">
            <v/>
          </cell>
          <cell r="T2006" t="str">
            <v>01 - 04 - 2013</v>
          </cell>
          <cell r="U2006" t="str">
            <v>Penyuluh Pertanian Pelaksana Lanjutan</v>
          </cell>
          <cell r="V2006" t="str">
            <v/>
          </cell>
          <cell r="W2006" t="str">
            <v>SUBBID PELAYANAN PENYULUHAN</v>
          </cell>
          <cell r="X2006" t="str">
            <v>BIDANG PENYULUHAN</v>
          </cell>
          <cell r="Y2006" t="str">
            <v>SPMA</v>
          </cell>
          <cell r="Z2006" t="str">
            <v>31-12-1984</v>
          </cell>
          <cell r="AA2006" t="str">
            <v>Aktif</v>
          </cell>
          <cell r="AB2006" t="str">
            <v>PNS Daerah Kab./Kota yang bekerja pada Kab./Kota</v>
          </cell>
          <cell r="AC2006" t="str">
            <v>Pemerintah Kab. Tolitoli</v>
          </cell>
          <cell r="AD2006" t="str">
            <v>Pemerintah Kab. Tolitoli</v>
          </cell>
        </row>
        <row r="2007">
          <cell r="A2007">
            <v>2005</v>
          </cell>
          <cell r="B2007" t="str">
            <v>196806131988031005</v>
          </cell>
          <cell r="C2007" t="str">
            <v>131743712</v>
          </cell>
          <cell r="D2007" t="str">
            <v>NURDIN AHMAD PATUTI</v>
          </cell>
          <cell r="E2007" t="str">
            <v/>
          </cell>
          <cell r="F2007" t="str">
            <v>A.Ma.Pd</v>
          </cell>
          <cell r="G2007" t="str">
            <v>GORONTALO</v>
          </cell>
          <cell r="H2007" t="str">
            <v>13 - 06 - 1968</v>
          </cell>
          <cell r="I2007" t="str">
            <v>II/a</v>
          </cell>
          <cell r="J2007" t="str">
            <v>01 - 03 - 1988</v>
          </cell>
          <cell r="K2007" t="str">
            <v>01 - 11 - 1989</v>
          </cell>
          <cell r="L2007" t="str">
            <v>L</v>
          </cell>
          <cell r="M2007" t="str">
            <v>III/d</v>
          </cell>
          <cell r="N2007" t="str">
            <v>01 - 04 - 2012</v>
          </cell>
          <cell r="O2007" t="str">
            <v>19</v>
          </cell>
          <cell r="P2007" t="str">
            <v>1</v>
          </cell>
          <cell r="Q2007" t="str">
            <v/>
          </cell>
          <cell r="R2007" t="str">
            <v/>
          </cell>
          <cell r="S2007" t="str">
            <v/>
          </cell>
          <cell r="T2007" t="str">
            <v>01 - 10 - 2006</v>
          </cell>
          <cell r="U2007" t="str">
            <v>Guru Muda</v>
          </cell>
          <cell r="V2007" t="str">
            <v/>
          </cell>
          <cell r="W2007" t="str">
            <v>SDN 2 KALANGKANGAN</v>
          </cell>
          <cell r="X2007" t="str">
            <v>CABANG DISPENBUD KECAMATAN GALANG</v>
          </cell>
          <cell r="Y2007" t="str">
            <v>D-II PENDIDIKAN</v>
          </cell>
          <cell r="Z2007" t="str">
            <v>31-12-2002</v>
          </cell>
          <cell r="AA2007" t="str">
            <v>Aktif</v>
          </cell>
          <cell r="AB2007" t="str">
            <v>PNS Daerah Kab./Kota yang bekerja pada Kab./Kota</v>
          </cell>
          <cell r="AC2007" t="str">
            <v>Pemerintah Kab. Tolitoli</v>
          </cell>
          <cell r="AD2007" t="str">
            <v>Pemerintah Kab. Tolitoli</v>
          </cell>
        </row>
        <row r="2008">
          <cell r="A2008">
            <v>2006</v>
          </cell>
          <cell r="B2008" t="str">
            <v>196207041991031007</v>
          </cell>
          <cell r="C2008" t="str">
            <v>120149843</v>
          </cell>
          <cell r="D2008" t="str">
            <v>RIHART DONALD SEMEN</v>
          </cell>
          <cell r="E2008" t="str">
            <v/>
          </cell>
          <cell r="F2008" t="str">
            <v/>
          </cell>
          <cell r="G2008" t="str">
            <v>BAUBAU</v>
          </cell>
          <cell r="H2008" t="str">
            <v>04 - 07 - 1962</v>
          </cell>
          <cell r="I2008" t="str">
            <v>I/b</v>
          </cell>
          <cell r="J2008" t="str">
            <v>01 - 03 - 1991</v>
          </cell>
          <cell r="K2008" t="str">
            <v>01 - 09 - 1992</v>
          </cell>
          <cell r="L2008" t="str">
            <v>L</v>
          </cell>
          <cell r="M2008" t="str">
            <v>III/b</v>
          </cell>
          <cell r="N2008" t="str">
            <v>01 - 04 - 2018</v>
          </cell>
          <cell r="O2008" t="str">
            <v>19</v>
          </cell>
          <cell r="P2008" t="str">
            <v>1</v>
          </cell>
          <cell r="Q2008" t="str">
            <v/>
          </cell>
          <cell r="R2008" t="str">
            <v/>
          </cell>
          <cell r="S2008" t="str">
            <v/>
          </cell>
          <cell r="T2008" t="str">
            <v/>
          </cell>
          <cell r="U2008" t="str">
            <v/>
          </cell>
          <cell r="V2008" t="str">
            <v>PETUGAS PRASARANA LALU LINTAS JALAN</v>
          </cell>
          <cell r="W2008" t="str">
            <v>SEKSI SARANA DAN PRASARANA</v>
          </cell>
          <cell r="X2008" t="str">
            <v>BIDANG LALU LINTAS ANGKUTAN DARAT</v>
          </cell>
          <cell r="Y2008" t="str">
            <v>SMA A.2/BIOLOGI</v>
          </cell>
          <cell r="Z2008" t="str">
            <v>01-01-1995</v>
          </cell>
          <cell r="AA2008" t="str">
            <v>Aktif</v>
          </cell>
          <cell r="AB2008" t="str">
            <v>PNS Daerah Kab./Kota yang bekerja pada Kab./Kota</v>
          </cell>
          <cell r="AC2008" t="str">
            <v>Pemerintah Kab. Tolitoli</v>
          </cell>
          <cell r="AD2008" t="str">
            <v>Pemerintah Kab. Tolitoli</v>
          </cell>
        </row>
        <row r="2009">
          <cell r="A2009">
            <v>2007</v>
          </cell>
          <cell r="B2009" t="str">
            <v>197507212010012006</v>
          </cell>
          <cell r="C2009" t="str">
            <v/>
          </cell>
          <cell r="D2009" t="str">
            <v>TUTY</v>
          </cell>
          <cell r="E2009" t="str">
            <v/>
          </cell>
          <cell r="F2009" t="str">
            <v>S.Sos</v>
          </cell>
          <cell r="G2009" t="str">
            <v>TOLITOLI</v>
          </cell>
          <cell r="H2009" t="str">
            <v>21 - 07 - 1975</v>
          </cell>
          <cell r="I2009" t="str">
            <v>II/a</v>
          </cell>
          <cell r="J2009" t="str">
            <v>01 - 01 - 2010</v>
          </cell>
          <cell r="K2009" t="str">
            <v>01 - 01 - 2012</v>
          </cell>
          <cell r="L2009" t="str">
            <v>P</v>
          </cell>
          <cell r="M2009" t="str">
            <v>III/a</v>
          </cell>
          <cell r="N2009" t="str">
            <v>01 - 10 - 2015</v>
          </cell>
          <cell r="O2009" t="str">
            <v>5</v>
          </cell>
          <cell r="P2009" t="str">
            <v>11</v>
          </cell>
          <cell r="Q2009" t="str">
            <v/>
          </cell>
          <cell r="R2009" t="str">
            <v/>
          </cell>
          <cell r="S2009" t="str">
            <v/>
          </cell>
          <cell r="T2009" t="str">
            <v/>
          </cell>
          <cell r="U2009" t="str">
            <v/>
          </cell>
          <cell r="V2009" t="str">
            <v>STAF</v>
          </cell>
          <cell r="W2009" t="str">
            <v>Sub Bidang Kedaruratan</v>
          </cell>
          <cell r="X2009" t="str">
            <v>Bidang Kedaruratan Dan Logistik</v>
          </cell>
          <cell r="Y2009" t="str">
            <v>S-1 ILMU ADMINISTRASI NEGARA</v>
          </cell>
          <cell r="Z2009" t="str">
            <v>31-12-2011</v>
          </cell>
          <cell r="AA2009" t="str">
            <v>Aktif</v>
          </cell>
          <cell r="AB2009" t="str">
            <v>PNS Daerah Kab./Kota yang bekerja pada Kab./Kota</v>
          </cell>
          <cell r="AC2009" t="str">
            <v>Pemerintah Kab. Tolitoli</v>
          </cell>
          <cell r="AD2009" t="str">
            <v>Pemerintah Kab. Tolitoli</v>
          </cell>
        </row>
        <row r="2010">
          <cell r="A2010">
            <v>2008</v>
          </cell>
          <cell r="B2010" t="str">
            <v>198812082011012009</v>
          </cell>
          <cell r="C2010" t="str">
            <v/>
          </cell>
          <cell r="D2010" t="str">
            <v>NI KETUT SULIANTI</v>
          </cell>
          <cell r="E2010" t="str">
            <v/>
          </cell>
          <cell r="F2010" t="str">
            <v>S.PD</v>
          </cell>
          <cell r="G2010" t="str">
            <v>KAYULOMPA</v>
          </cell>
          <cell r="H2010" t="str">
            <v>08 - 12 - 1988</v>
          </cell>
          <cell r="I2010" t="str">
            <v>II/b</v>
          </cell>
          <cell r="J2010" t="str">
            <v>01 - 01 - 2011</v>
          </cell>
          <cell r="K2010" t="str">
            <v>01 - 01 - 2013</v>
          </cell>
          <cell r="L2010" t="str">
            <v>P</v>
          </cell>
          <cell r="M2010" t="str">
            <v>III/a</v>
          </cell>
          <cell r="N2010" t="str">
            <v>01 - 04 - 2016</v>
          </cell>
          <cell r="O2010" t="str">
            <v>8</v>
          </cell>
          <cell r="P2010" t="str">
            <v>3</v>
          </cell>
          <cell r="Q2010" t="str">
            <v/>
          </cell>
          <cell r="R2010" t="str">
            <v/>
          </cell>
          <cell r="S2010" t="str">
            <v/>
          </cell>
          <cell r="T2010" t="str">
            <v>01 - 04 - 2016</v>
          </cell>
          <cell r="U2010" t="str">
            <v>Guru Muda</v>
          </cell>
          <cell r="V2010" t="str">
            <v/>
          </cell>
          <cell r="W2010" t="str">
            <v>SDN GINDOPO</v>
          </cell>
          <cell r="X2010" t="str">
            <v>CABANG DISPENBUD KECAMATAN BASIDONDO</v>
          </cell>
          <cell r="Y2010" t="str">
            <v>S-1/A-IV PENDIDIKAN PGSD</v>
          </cell>
          <cell r="Z2010" t="str">
            <v>31-12-2008</v>
          </cell>
          <cell r="AA2010" t="str">
            <v>Aktif</v>
          </cell>
          <cell r="AB2010" t="str">
            <v>PNS Daerah Kab./Kota yang bekerja pada Kab./Kota</v>
          </cell>
          <cell r="AC2010" t="str">
            <v>Pemerintah Kab. Tolitoli</v>
          </cell>
          <cell r="AD2010" t="str">
            <v>Pemerintah Kab. Tolitoli</v>
          </cell>
        </row>
        <row r="2011">
          <cell r="A2011">
            <v>2009</v>
          </cell>
          <cell r="B2011" t="str">
            <v>198301012009042003</v>
          </cell>
          <cell r="C2011" t="str">
            <v/>
          </cell>
          <cell r="D2011" t="str">
            <v>HADERIA</v>
          </cell>
          <cell r="E2011" t="str">
            <v/>
          </cell>
          <cell r="F2011" t="str">
            <v>A. Ma. Pd</v>
          </cell>
          <cell r="G2011" t="str">
            <v>SABANG</v>
          </cell>
          <cell r="H2011" t="str">
            <v>01 - 01 - 1983</v>
          </cell>
          <cell r="I2011" t="str">
            <v>II/b</v>
          </cell>
          <cell r="J2011" t="str">
            <v>01 - 04 - 2009</v>
          </cell>
          <cell r="K2011" t="str">
            <v>01 - 01 - 2011</v>
          </cell>
          <cell r="L2011" t="str">
            <v>P</v>
          </cell>
          <cell r="M2011" t="str">
            <v>II/d</v>
          </cell>
          <cell r="N2011" t="str">
            <v>01 - 04 - 2017</v>
          </cell>
          <cell r="O2011" t="str">
            <v>11</v>
          </cell>
          <cell r="P2011" t="str">
            <v>0</v>
          </cell>
          <cell r="Q2011" t="str">
            <v/>
          </cell>
          <cell r="R2011" t="str">
            <v/>
          </cell>
          <cell r="S2011" t="str">
            <v/>
          </cell>
          <cell r="T2011" t="str">
            <v>01 - 04 - 2017</v>
          </cell>
          <cell r="U2011" t="str">
            <v>Guru</v>
          </cell>
          <cell r="V2011" t="str">
            <v/>
          </cell>
          <cell r="W2011" t="str">
            <v>TK NEGERI PEMBINA</v>
          </cell>
          <cell r="X2011" t="str">
            <v/>
          </cell>
          <cell r="Y2011" t="str">
            <v>D-II PGTK</v>
          </cell>
          <cell r="Z2011" t="str">
            <v>31-12-2005</v>
          </cell>
          <cell r="AA2011" t="str">
            <v>Aktif</v>
          </cell>
          <cell r="AB2011" t="str">
            <v>PNS Daerah Kab./Kota yang bekerja pada Kab./Kota</v>
          </cell>
          <cell r="AC2011" t="str">
            <v>Pemerintah Kab. Tolitoli</v>
          </cell>
          <cell r="AD2011" t="str">
            <v>Pemerintah Kab. Tolitoli</v>
          </cell>
        </row>
        <row r="2012">
          <cell r="A2012">
            <v>2010</v>
          </cell>
          <cell r="B2012" t="str">
            <v>197311152008041001</v>
          </cell>
          <cell r="C2012" t="str">
            <v>570035813</v>
          </cell>
          <cell r="D2012" t="str">
            <v>MUSTAPA</v>
          </cell>
          <cell r="E2012" t="str">
            <v/>
          </cell>
          <cell r="F2012" t="str">
            <v>SE</v>
          </cell>
          <cell r="G2012" t="str">
            <v>TOLITOLI</v>
          </cell>
          <cell r="H2012" t="str">
            <v>15 - 11 - 1973</v>
          </cell>
          <cell r="I2012" t="str">
            <v>III/a</v>
          </cell>
          <cell r="J2012" t="str">
            <v>01 - 04 - 2008</v>
          </cell>
          <cell r="K2012" t="str">
            <v>01 - 12 - 2009</v>
          </cell>
          <cell r="L2012" t="str">
            <v>L</v>
          </cell>
          <cell r="M2012" t="str">
            <v>III/d</v>
          </cell>
          <cell r="N2012" t="str">
            <v>01 - 04 - 2018</v>
          </cell>
          <cell r="O2012" t="str">
            <v>10</v>
          </cell>
          <cell r="P2012" t="str">
            <v>0</v>
          </cell>
          <cell r="Q2012" t="str">
            <v/>
          </cell>
          <cell r="R2012" t="str">
            <v/>
          </cell>
          <cell r="S2012" t="str">
            <v/>
          </cell>
          <cell r="T2012" t="str">
            <v>07 - 09 - 2016</v>
          </cell>
          <cell r="U2012" t="str">
            <v>Guru Muda</v>
          </cell>
          <cell r="V2012" t="str">
            <v/>
          </cell>
          <cell r="W2012" t="str">
            <v>SMP Negeri Satu Atap Pulau Lingayan</v>
          </cell>
          <cell r="X2012" t="str">
            <v>Dinas Pendidikan Dan Kebudayaan</v>
          </cell>
          <cell r="Y2012" t="str">
            <v>S-1 EKONOMI MANAJEMEN</v>
          </cell>
          <cell r="Z2012" t="str">
            <v>01-01-2001</v>
          </cell>
          <cell r="AA2012" t="str">
            <v>Aktif</v>
          </cell>
          <cell r="AB2012" t="str">
            <v>PNS Daerah Kab./Kota yang bekerja pada Kab./Kota</v>
          </cell>
          <cell r="AC2012" t="str">
            <v>Pemerintah Kab. Tolitoli</v>
          </cell>
          <cell r="AD2012" t="str">
            <v>Pemerintah Kab. Tolitoli</v>
          </cell>
        </row>
        <row r="2013">
          <cell r="A2013">
            <v>2011</v>
          </cell>
          <cell r="B2013" t="str">
            <v>198009272008012012</v>
          </cell>
          <cell r="C2013" t="str">
            <v>570036141</v>
          </cell>
          <cell r="D2013" t="str">
            <v>SATRIANI</v>
          </cell>
          <cell r="E2013" t="str">
            <v/>
          </cell>
          <cell r="F2013" t="str">
            <v>SH</v>
          </cell>
          <cell r="G2013" t="str">
            <v>TOLITOLI</v>
          </cell>
          <cell r="H2013" t="str">
            <v>27 - 09 - 1980</v>
          </cell>
          <cell r="I2013" t="str">
            <v>III/a</v>
          </cell>
          <cell r="J2013" t="str">
            <v>01 - 01 - 2008</v>
          </cell>
          <cell r="K2013" t="str">
            <v>01 - 12 - 2009</v>
          </cell>
          <cell r="L2013" t="str">
            <v>P</v>
          </cell>
          <cell r="M2013" t="str">
            <v>III/c</v>
          </cell>
          <cell r="N2013" t="str">
            <v>01 - 10 - 2016</v>
          </cell>
          <cell r="O2013" t="str">
            <v>12</v>
          </cell>
          <cell r="P2013" t="str">
            <v>9</v>
          </cell>
          <cell r="Q2013" t="str">
            <v/>
          </cell>
          <cell r="R2013" t="str">
            <v/>
          </cell>
          <cell r="S2013" t="str">
            <v/>
          </cell>
          <cell r="T2013" t="str">
            <v/>
          </cell>
          <cell r="U2013" t="str">
            <v/>
          </cell>
          <cell r="V2013" t="str">
            <v>STAF</v>
          </cell>
          <cell r="W2013" t="str">
            <v>Bagian Hukum Dan Perundang-Undangan</v>
          </cell>
          <cell r="X2013" t="str">
            <v>Sekretariat Daerah</v>
          </cell>
          <cell r="Y2013" t="str">
            <v>S-1 HUKUM PERDATA</v>
          </cell>
          <cell r="Z2013" t="str">
            <v>31-12-2003</v>
          </cell>
          <cell r="AA2013" t="str">
            <v>Aktif</v>
          </cell>
          <cell r="AB2013" t="str">
            <v>PNS Daerah Kab./Kota yang bekerja pada Kab./Kota</v>
          </cell>
          <cell r="AC2013" t="str">
            <v>Pemerintah Kab. Tolitoli</v>
          </cell>
          <cell r="AD2013" t="str">
            <v>Pemerintah Kab. Tolitoli</v>
          </cell>
        </row>
        <row r="2014">
          <cell r="A2014">
            <v>2012</v>
          </cell>
          <cell r="B2014" t="str">
            <v>198111082006042022</v>
          </cell>
          <cell r="C2014" t="str">
            <v>570021216</v>
          </cell>
          <cell r="D2014" t="str">
            <v>NOVA</v>
          </cell>
          <cell r="E2014" t="str">
            <v/>
          </cell>
          <cell r="F2014" t="str">
            <v>A.Md.Kep</v>
          </cell>
          <cell r="G2014" t="str">
            <v>TOLITOLI</v>
          </cell>
          <cell r="H2014" t="str">
            <v>08 - 11 - 1981</v>
          </cell>
          <cell r="I2014" t="str">
            <v>II/a</v>
          </cell>
          <cell r="J2014" t="str">
            <v>01 - 04 - 2006</v>
          </cell>
          <cell r="K2014" t="str">
            <v>01 - 10 - 2007</v>
          </cell>
          <cell r="L2014" t="str">
            <v>P</v>
          </cell>
          <cell r="M2014" t="str">
            <v>III/a</v>
          </cell>
          <cell r="N2014" t="str">
            <v>01 - 04 - 2016</v>
          </cell>
          <cell r="O2014" t="str">
            <v>11</v>
          </cell>
          <cell r="P2014" t="str">
            <v>7</v>
          </cell>
          <cell r="Q2014" t="str">
            <v/>
          </cell>
          <cell r="R2014" t="str">
            <v/>
          </cell>
          <cell r="S2014" t="str">
            <v/>
          </cell>
          <cell r="T2014" t="str">
            <v>01 - 04 - 2016</v>
          </cell>
          <cell r="U2014" t="str">
            <v>Perawat Pelaksana Lanjutan</v>
          </cell>
          <cell r="V2014" t="str">
            <v/>
          </cell>
          <cell r="W2014" t="str">
            <v>PUSKESMAS BASIDONDO</v>
          </cell>
          <cell r="X2014" t="str">
            <v>DINAS KESEHATAN</v>
          </cell>
          <cell r="Y2014" t="str">
            <v>D-III KEPERAWATAN</v>
          </cell>
          <cell r="Z2014" t="str">
            <v>31-12-2007</v>
          </cell>
          <cell r="AA2014" t="str">
            <v>Aktif</v>
          </cell>
          <cell r="AB2014" t="str">
            <v>PNS Daerah Kab./Kota yang bekerja pada Kab./Kota</v>
          </cell>
          <cell r="AC2014" t="str">
            <v>Pemerintah Kab. Tolitoli</v>
          </cell>
          <cell r="AD2014" t="str">
            <v>Pemerintah Kab. Tolitoli</v>
          </cell>
        </row>
        <row r="2015">
          <cell r="A2015">
            <v>2013</v>
          </cell>
          <cell r="B2015" t="str">
            <v>198210042008012005</v>
          </cell>
          <cell r="C2015" t="str">
            <v>570036250</v>
          </cell>
          <cell r="D2015" t="str">
            <v>KALSUM U. ABDON</v>
          </cell>
          <cell r="E2015" t="str">
            <v/>
          </cell>
          <cell r="F2015" t="str">
            <v>A. Md.Kep</v>
          </cell>
          <cell r="G2015" t="str">
            <v>TOLITOLI</v>
          </cell>
          <cell r="H2015" t="str">
            <v>04 - 10 - 1982</v>
          </cell>
          <cell r="I2015" t="str">
            <v>II/c</v>
          </cell>
          <cell r="J2015" t="str">
            <v>01 - 01 - 2008</v>
          </cell>
          <cell r="K2015" t="str">
            <v>01 - 12 - 2009</v>
          </cell>
          <cell r="L2015" t="str">
            <v>P</v>
          </cell>
          <cell r="M2015" t="str">
            <v>III/b</v>
          </cell>
          <cell r="N2015" t="str">
            <v>01 - 10 - 2017</v>
          </cell>
          <cell r="O2015" t="str">
            <v>10</v>
          </cell>
          <cell r="P2015" t="str">
            <v>9</v>
          </cell>
          <cell r="Q2015" t="str">
            <v/>
          </cell>
          <cell r="R2015" t="str">
            <v/>
          </cell>
          <cell r="S2015" t="str">
            <v/>
          </cell>
          <cell r="T2015" t="str">
            <v>01 - 04 - 2015</v>
          </cell>
          <cell r="U2015" t="str">
            <v>Perawat Mahir</v>
          </cell>
          <cell r="V2015" t="str">
            <v/>
          </cell>
          <cell r="W2015" t="str">
            <v>PUSKESMAS OGOTUA</v>
          </cell>
          <cell r="X2015" t="str">
            <v>DINAS KESEHATAN</v>
          </cell>
          <cell r="Y2015" t="str">
            <v>D-III KEPERAWATAN</v>
          </cell>
          <cell r="Z2015" t="str">
            <v>31-12-2004</v>
          </cell>
          <cell r="AA2015" t="str">
            <v>Aktif</v>
          </cell>
          <cell r="AB2015" t="str">
            <v>PNS Daerah Kab./Kota yang bekerja pada Kab./Kota</v>
          </cell>
          <cell r="AC2015" t="str">
            <v>Pemerintah Kab. Tolitoli</v>
          </cell>
          <cell r="AD2015" t="str">
            <v>Pemerintah Kab. Tolitoli</v>
          </cell>
        </row>
        <row r="2016">
          <cell r="A2016">
            <v>2014</v>
          </cell>
          <cell r="B2016" t="str">
            <v>198811102017082003</v>
          </cell>
          <cell r="C2016" t="str">
            <v/>
          </cell>
          <cell r="D2016" t="str">
            <v>KIKI REZKY MAYASARI</v>
          </cell>
          <cell r="E2016" t="str">
            <v/>
          </cell>
          <cell r="F2016" t="str">
            <v>S.Pd</v>
          </cell>
          <cell r="G2016" t="str">
            <v>UJUNG PANDANG</v>
          </cell>
          <cell r="H2016" t="str">
            <v>10 - 11 - 1988</v>
          </cell>
          <cell r="I2016" t="str">
            <v>III/a</v>
          </cell>
          <cell r="J2016" t="str">
            <v>01 - 08 - 2017</v>
          </cell>
          <cell r="K2016" t="str">
            <v>01 - 04 - 2018</v>
          </cell>
          <cell r="L2016" t="str">
            <v>P</v>
          </cell>
          <cell r="M2016" t="str">
            <v>III/a</v>
          </cell>
          <cell r="N2016" t="str">
            <v>01 - 08 - 2017</v>
          </cell>
          <cell r="O2016" t="str">
            <v>0</v>
          </cell>
          <cell r="P2016" t="str">
            <v>0</v>
          </cell>
          <cell r="Q2016" t="str">
            <v/>
          </cell>
          <cell r="R2016" t="str">
            <v/>
          </cell>
          <cell r="S2016" t="str">
            <v/>
          </cell>
          <cell r="T2016" t="str">
            <v/>
          </cell>
          <cell r="U2016" t="str">
            <v/>
          </cell>
          <cell r="V2016" t="str">
            <v>GURU BAHASA INGGRIS</v>
          </cell>
          <cell r="W2016" t="str">
            <v>SMP Negeri 1 Ogodeide</v>
          </cell>
          <cell r="X2016" t="str">
            <v>Dinas Pendidikan Dan Kebudayaan</v>
          </cell>
          <cell r="Y2016" t="str">
            <v>S-1 PENDIDIKAN BAHASA INGGRIS</v>
          </cell>
          <cell r="Z2016" t="str">
            <v>10-10-2011</v>
          </cell>
          <cell r="AA2016" t="str">
            <v>Aktif</v>
          </cell>
          <cell r="AB2016" t="str">
            <v>PNS Daerah Kab./Kota yang bekerja pada Kab./Kota</v>
          </cell>
          <cell r="AC2016" t="str">
            <v>Pemerintah Kab. Tolitoli</v>
          </cell>
          <cell r="AD2016" t="str">
            <v>Pemerintah Kab. Tolitoli</v>
          </cell>
        </row>
        <row r="2017">
          <cell r="A2017">
            <v>2015</v>
          </cell>
          <cell r="B2017" t="str">
            <v>196901011989022004</v>
          </cell>
          <cell r="C2017" t="str">
            <v>140226123</v>
          </cell>
          <cell r="D2017" t="str">
            <v>MASDA</v>
          </cell>
          <cell r="E2017" t="str">
            <v/>
          </cell>
          <cell r="F2017" t="str">
            <v>SST</v>
          </cell>
          <cell r="G2017" t="str">
            <v>LALOS</v>
          </cell>
          <cell r="H2017" t="str">
            <v>01 - 01 - 1969</v>
          </cell>
          <cell r="I2017" t="str">
            <v>II/a</v>
          </cell>
          <cell r="J2017" t="str">
            <v>01 - 02 - 1989</v>
          </cell>
          <cell r="K2017" t="str">
            <v>01 - 10 - 1990</v>
          </cell>
          <cell r="L2017" t="str">
            <v>P</v>
          </cell>
          <cell r="M2017" t="str">
            <v>IV/a</v>
          </cell>
          <cell r="N2017" t="str">
            <v>01 - 04 - 2015</v>
          </cell>
          <cell r="O2017" t="str">
            <v>21</v>
          </cell>
          <cell r="P2017" t="str">
            <v>2</v>
          </cell>
          <cell r="Q2017" t="str">
            <v/>
          </cell>
          <cell r="R2017" t="str">
            <v/>
          </cell>
          <cell r="S2017" t="str">
            <v/>
          </cell>
          <cell r="T2017" t="str">
            <v>01 - 04 - 2015</v>
          </cell>
          <cell r="U2017" t="str">
            <v>Bidan Ahli Madya / Madya</v>
          </cell>
          <cell r="V2017" t="str">
            <v/>
          </cell>
          <cell r="W2017" t="str">
            <v>RUMAH SAKIT UMUM DAERAH MOKOPIDO</v>
          </cell>
          <cell r="X2017" t="str">
            <v>Pemerintah Kabupaten Tolitoli</v>
          </cell>
          <cell r="Y2017" t="str">
            <v>D-IV KEBIDANAN</v>
          </cell>
          <cell r="Z2017" t="str">
            <v>31-12-2007</v>
          </cell>
          <cell r="AA2017" t="str">
            <v>Aktif</v>
          </cell>
          <cell r="AB2017" t="str">
            <v>PNS Daerah Kab./Kota yang bekerja pada Kab./Kota</v>
          </cell>
          <cell r="AC2017" t="str">
            <v>Pemerintah Kab. Tolitoli</v>
          </cell>
          <cell r="AD2017" t="str">
            <v>Pemerintah Kab. Tolitoli</v>
          </cell>
        </row>
        <row r="2018">
          <cell r="A2018">
            <v>2016</v>
          </cell>
          <cell r="B2018" t="str">
            <v>197901262010011014</v>
          </cell>
          <cell r="C2018" t="str">
            <v/>
          </cell>
          <cell r="D2018" t="str">
            <v>ARMAWING SUDIRMAN</v>
          </cell>
          <cell r="E2018" t="str">
            <v/>
          </cell>
          <cell r="F2018" t="str">
            <v>S.Pd</v>
          </cell>
          <cell r="G2018" t="str">
            <v>TOLITOLI</v>
          </cell>
          <cell r="H2018" t="str">
            <v>26 - 01 - 1979</v>
          </cell>
          <cell r="I2018" t="str">
            <v>III/a</v>
          </cell>
          <cell r="J2018" t="str">
            <v>01 - 01 - 2010</v>
          </cell>
          <cell r="K2018" t="str">
            <v>01 - 01 - 2012</v>
          </cell>
          <cell r="L2018" t="str">
            <v>L</v>
          </cell>
          <cell r="M2018" t="str">
            <v>III/b</v>
          </cell>
          <cell r="N2018" t="str">
            <v>01 - 10 - 2014</v>
          </cell>
          <cell r="O2018" t="str">
            <v>4</v>
          </cell>
          <cell r="P2018" t="str">
            <v>9</v>
          </cell>
          <cell r="Q2018" t="str">
            <v/>
          </cell>
          <cell r="R2018" t="str">
            <v/>
          </cell>
          <cell r="S2018" t="str">
            <v/>
          </cell>
          <cell r="T2018" t="str">
            <v>01 - 10 - 2014</v>
          </cell>
          <cell r="U2018" t="str">
            <v>Guru Pertama</v>
          </cell>
          <cell r="V2018" t="str">
            <v/>
          </cell>
          <cell r="W2018" t="str">
            <v>SMP NEGERI 2 TOLITOLI UTARA</v>
          </cell>
          <cell r="X2018" t="str">
            <v>CABANG DISPENBUD KECAMATAN TOLITOLI UTARA</v>
          </cell>
          <cell r="Y2018" t="str">
            <v>S-1 PENDIDIKAN GEOGRAFI</v>
          </cell>
          <cell r="Z2018" t="str">
            <v>31-12-2005</v>
          </cell>
          <cell r="AA2018" t="str">
            <v>Aktif</v>
          </cell>
          <cell r="AB2018" t="str">
            <v>PNS Daerah Kab./Kota yang bekerja pada Kab./Kota</v>
          </cell>
          <cell r="AC2018" t="str">
            <v>Pemerintah Kab. Tolitoli</v>
          </cell>
          <cell r="AD2018" t="str">
            <v>Pemerintah Kab. Tolitoli</v>
          </cell>
        </row>
        <row r="2019">
          <cell r="A2019">
            <v>2017</v>
          </cell>
          <cell r="B2019" t="str">
            <v>198210052014112001</v>
          </cell>
          <cell r="C2019" t="str">
            <v/>
          </cell>
          <cell r="D2019" t="str">
            <v>ROSMINI</v>
          </cell>
          <cell r="E2019" t="str">
            <v/>
          </cell>
          <cell r="F2019" t="str">
            <v/>
          </cell>
          <cell r="G2019" t="str">
            <v>TOLITOLI</v>
          </cell>
          <cell r="H2019" t="str">
            <v>05 - 10 - 1982</v>
          </cell>
          <cell r="I2019" t="str">
            <v>II/a</v>
          </cell>
          <cell r="J2019" t="str">
            <v>01 - 11 - 2014</v>
          </cell>
          <cell r="K2019" t="str">
            <v>01 - 09 - 2016</v>
          </cell>
          <cell r="L2019" t="str">
            <v>P</v>
          </cell>
          <cell r="M2019" t="str">
            <v>II/a</v>
          </cell>
          <cell r="N2019" t="str">
            <v>01 - 11 - 2014</v>
          </cell>
          <cell r="O2019" t="str">
            <v>10</v>
          </cell>
          <cell r="P2019" t="str">
            <v>8</v>
          </cell>
          <cell r="Q2019" t="str">
            <v/>
          </cell>
          <cell r="R2019" t="str">
            <v/>
          </cell>
          <cell r="S2019" t="str">
            <v/>
          </cell>
          <cell r="T2019" t="str">
            <v/>
          </cell>
          <cell r="U2019" t="str">
            <v/>
          </cell>
          <cell r="V2019" t="str">
            <v>PENGADMINISTRASI UMUM</v>
          </cell>
          <cell r="W2019" t="str">
            <v>SDN 1 MALALA</v>
          </cell>
          <cell r="X2019" t="str">
            <v>CABANG DISPENBUD KECAMATAN DONDO</v>
          </cell>
          <cell r="Y2019" t="str">
            <v>SMK SEKRETARIS</v>
          </cell>
          <cell r="Z2019" t="str">
            <v>20-06-2001</v>
          </cell>
          <cell r="AA2019" t="str">
            <v>Aktif</v>
          </cell>
          <cell r="AB2019" t="str">
            <v>PNS Daerah Kab./Kota yang bekerja pada Kab./Kota</v>
          </cell>
          <cell r="AC2019" t="str">
            <v>Pemerintah Kab. Tolitoli</v>
          </cell>
          <cell r="AD2019" t="str">
            <v>Pemerintah Kab. Tolitoli</v>
          </cell>
        </row>
        <row r="2020">
          <cell r="A2020">
            <v>2018</v>
          </cell>
          <cell r="B2020" t="str">
            <v>197204122007012018</v>
          </cell>
          <cell r="C2020" t="str">
            <v>570027774</v>
          </cell>
          <cell r="D2020" t="str">
            <v>RAHMI</v>
          </cell>
          <cell r="E2020" t="str">
            <v/>
          </cell>
          <cell r="F2020" t="str">
            <v/>
          </cell>
          <cell r="G2020" t="str">
            <v>TOLITOLI</v>
          </cell>
          <cell r="H2020" t="str">
            <v>12 - 04 - 1972</v>
          </cell>
          <cell r="I2020" t="str">
            <v>II/a</v>
          </cell>
          <cell r="J2020" t="str">
            <v>01 - 01 - 2007</v>
          </cell>
          <cell r="K2020" t="str">
            <v>01 - 10 - 2008</v>
          </cell>
          <cell r="L2020" t="str">
            <v>P</v>
          </cell>
          <cell r="M2020" t="str">
            <v>II/c</v>
          </cell>
          <cell r="N2020" t="str">
            <v>01 - 04 - 2015</v>
          </cell>
          <cell r="O2020" t="str">
            <v>14</v>
          </cell>
          <cell r="P2020" t="str">
            <v>3</v>
          </cell>
          <cell r="Q2020" t="str">
            <v/>
          </cell>
          <cell r="R2020" t="str">
            <v/>
          </cell>
          <cell r="S2020" t="str">
            <v/>
          </cell>
          <cell r="T2020" t="str">
            <v/>
          </cell>
          <cell r="U2020" t="str">
            <v/>
          </cell>
          <cell r="V2020" t="str">
            <v>FUNGSIONAL UMUM</v>
          </cell>
          <cell r="W2020" t="str">
            <v>SEKSI PEMERINTAHAN</v>
          </cell>
          <cell r="X2020" t="str">
            <v>KANTOR KECAMATAN GALANG</v>
          </cell>
          <cell r="Y2020" t="str">
            <v>SMEA PERDAGANGAN</v>
          </cell>
          <cell r="Z2020" t="str">
            <v>31-12-1991</v>
          </cell>
          <cell r="AA2020" t="str">
            <v>Aktif</v>
          </cell>
          <cell r="AB2020" t="str">
            <v>PNS Daerah Kab./Kota yang bekerja pada Kab./Kota</v>
          </cell>
          <cell r="AC2020" t="str">
            <v>Pemerintah Kab. Tolitoli</v>
          </cell>
          <cell r="AD2020" t="str">
            <v>Pemerintah Kab. Tolitoli</v>
          </cell>
        </row>
        <row r="2021">
          <cell r="A2021">
            <v>2019</v>
          </cell>
          <cell r="B2021" t="str">
            <v>198701012011012018</v>
          </cell>
          <cell r="C2021" t="str">
            <v/>
          </cell>
          <cell r="D2021" t="str">
            <v>MARDALENA</v>
          </cell>
          <cell r="E2021" t="str">
            <v/>
          </cell>
          <cell r="F2021" t="str">
            <v>S.Farm</v>
          </cell>
          <cell r="G2021" t="str">
            <v>KALANGKANGAN</v>
          </cell>
          <cell r="H2021" t="str">
            <v>01 - 01 - 1987</v>
          </cell>
          <cell r="I2021" t="str">
            <v>III/a</v>
          </cell>
          <cell r="J2021" t="str">
            <v>01 - 01 - 2011</v>
          </cell>
          <cell r="K2021" t="str">
            <v>01 - 01 - 2013</v>
          </cell>
          <cell r="L2021" t="str">
            <v>P</v>
          </cell>
          <cell r="M2021" t="str">
            <v>III/b</v>
          </cell>
          <cell r="N2021" t="str">
            <v>01 - 04 - 2015</v>
          </cell>
          <cell r="O2021" t="str">
            <v>4</v>
          </cell>
          <cell r="P2021" t="str">
            <v>3</v>
          </cell>
          <cell r="Q2021" t="str">
            <v/>
          </cell>
          <cell r="R2021" t="str">
            <v/>
          </cell>
          <cell r="S2021" t="str">
            <v/>
          </cell>
          <cell r="T2021" t="str">
            <v/>
          </cell>
          <cell r="U2021" t="str">
            <v/>
          </cell>
          <cell r="V2021" t="str">
            <v>STAF PELAKSANA</v>
          </cell>
          <cell r="W2021" t="str">
            <v>PUSKESMAS DONDO</v>
          </cell>
          <cell r="X2021" t="str">
            <v>DINAS KESEHATAN</v>
          </cell>
          <cell r="Y2021" t="str">
            <v>S-1 FARMASI</v>
          </cell>
          <cell r="Z2021" t="str">
            <v>31-12-2010</v>
          </cell>
          <cell r="AA2021" t="str">
            <v>Aktif</v>
          </cell>
          <cell r="AB2021" t="str">
            <v>PNS Daerah Kab./Kota yang bekerja pada Kab./Kota</v>
          </cell>
          <cell r="AC2021" t="str">
            <v>Pemerintah Kab. Tolitoli</v>
          </cell>
          <cell r="AD2021" t="str">
            <v>Pemerintah Kab. Tolitoli</v>
          </cell>
        </row>
        <row r="2022">
          <cell r="A2022">
            <v>2020</v>
          </cell>
          <cell r="B2022" t="str">
            <v>197305241999031005</v>
          </cell>
          <cell r="C2022" t="str">
            <v>132223170</v>
          </cell>
          <cell r="D2022" t="str">
            <v>HANAPI</v>
          </cell>
          <cell r="E2022" t="str">
            <v/>
          </cell>
          <cell r="F2022" t="str">
            <v>S.PD</v>
          </cell>
          <cell r="G2022" t="str">
            <v>KALANGKANGAN</v>
          </cell>
          <cell r="H2022" t="str">
            <v>24 - 05 - 1973</v>
          </cell>
          <cell r="I2022" t="str">
            <v>III/a</v>
          </cell>
          <cell r="J2022" t="str">
            <v>01 - 03 - 1999</v>
          </cell>
          <cell r="K2022" t="str">
            <v>01 - 05 - 2000</v>
          </cell>
          <cell r="L2022" t="str">
            <v>L</v>
          </cell>
          <cell r="M2022" t="str">
            <v>IV/a</v>
          </cell>
          <cell r="N2022" t="str">
            <v>01 - 10 - 2012</v>
          </cell>
          <cell r="O2022" t="str">
            <v>13</v>
          </cell>
          <cell r="P2022" t="str">
            <v>7</v>
          </cell>
          <cell r="Q2022" t="str">
            <v/>
          </cell>
          <cell r="R2022" t="str">
            <v/>
          </cell>
          <cell r="S2022" t="str">
            <v/>
          </cell>
          <cell r="T2022" t="str">
            <v>01 - 10 - 2012</v>
          </cell>
          <cell r="U2022" t="str">
            <v>Guru Pembina</v>
          </cell>
          <cell r="V2022" t="str">
            <v/>
          </cell>
          <cell r="W2022" t="str">
            <v>SMP NEGERI 1 LAMPASIO</v>
          </cell>
          <cell r="X2022" t="str">
            <v>CABANG DISPENBUD KECAMATAN LAMPASIO</v>
          </cell>
          <cell r="Y2022" t="str">
            <v>S-1 PENDIDIKAN OLAH RAGA</v>
          </cell>
          <cell r="Z2022" t="str">
            <v>31-12-1998</v>
          </cell>
          <cell r="AA2022" t="str">
            <v>Aktif</v>
          </cell>
          <cell r="AB2022" t="str">
            <v>PNS Daerah Kab./Kota yang bekerja pada Kab./Kota</v>
          </cell>
          <cell r="AC2022" t="str">
            <v>Pemerintah Kab. Tolitoli</v>
          </cell>
          <cell r="AD2022" t="str">
            <v>Pemerintah Kab. Tolitoli</v>
          </cell>
        </row>
        <row r="2023">
          <cell r="A2023">
            <v>2021</v>
          </cell>
          <cell r="B2023" t="str">
            <v>197102261992031003</v>
          </cell>
          <cell r="C2023" t="str">
            <v>140276848</v>
          </cell>
          <cell r="D2023" t="str">
            <v>IRFAN LAMARATI</v>
          </cell>
          <cell r="E2023" t="str">
            <v/>
          </cell>
          <cell r="F2023" t="str">
            <v/>
          </cell>
          <cell r="G2023" t="str">
            <v>POSO</v>
          </cell>
          <cell r="H2023" t="str">
            <v>26 - 02 - 1971</v>
          </cell>
          <cell r="I2023" t="str">
            <v>II/a</v>
          </cell>
          <cell r="J2023" t="str">
            <v>01 - 03 - 1992</v>
          </cell>
          <cell r="K2023" t="str">
            <v>01 - 03 - 1994</v>
          </cell>
          <cell r="L2023" t="str">
            <v>L</v>
          </cell>
          <cell r="M2023" t="str">
            <v>III/d</v>
          </cell>
          <cell r="N2023" t="str">
            <v>01 - 10 - 2016</v>
          </cell>
          <cell r="O2023" t="str">
            <v>19</v>
          </cell>
          <cell r="P2023" t="str">
            <v>7</v>
          </cell>
          <cell r="Q2023" t="str">
            <v/>
          </cell>
          <cell r="R2023" t="str">
            <v/>
          </cell>
          <cell r="S2023" t="str">
            <v/>
          </cell>
          <cell r="T2023" t="str">
            <v>01 - 10 - 2016</v>
          </cell>
          <cell r="U2023" t="str">
            <v>Perawat Penyelia</v>
          </cell>
          <cell r="V2023" t="str">
            <v/>
          </cell>
          <cell r="W2023" t="str">
            <v>PUSKESMAS OGOTUA</v>
          </cell>
          <cell r="X2023" t="str">
            <v>DINAS KESEHATAN</v>
          </cell>
          <cell r="Y2023" t="str">
            <v>D-III KEPERAWATAN</v>
          </cell>
          <cell r="Z2023" t="str">
            <v>31-12-2012</v>
          </cell>
          <cell r="AA2023" t="str">
            <v>Aktif</v>
          </cell>
          <cell r="AB2023" t="str">
            <v>PNS Daerah Kab./Kota yang bekerja pada Kab./Kota</v>
          </cell>
          <cell r="AC2023" t="str">
            <v>Pemerintah Kab. Tolitoli</v>
          </cell>
          <cell r="AD2023" t="str">
            <v>Pemerintah Kab. Tolitoli</v>
          </cell>
        </row>
        <row r="2024">
          <cell r="A2024">
            <v>2022</v>
          </cell>
          <cell r="B2024" t="str">
            <v>198411052010012026</v>
          </cell>
          <cell r="C2024" t="str">
            <v/>
          </cell>
          <cell r="D2024" t="str">
            <v>NENENG ANGGRIA</v>
          </cell>
          <cell r="E2024" t="str">
            <v/>
          </cell>
          <cell r="F2024" t="str">
            <v>SE</v>
          </cell>
          <cell r="G2024" t="str">
            <v>TOLITOLI</v>
          </cell>
          <cell r="H2024" t="str">
            <v>05 - 11 - 1984</v>
          </cell>
          <cell r="I2024" t="str">
            <v>II/a</v>
          </cell>
          <cell r="J2024" t="str">
            <v>01 - 01 - 2010</v>
          </cell>
          <cell r="K2024" t="str">
            <v>01 - 01 - 2012</v>
          </cell>
          <cell r="L2024" t="str">
            <v>P</v>
          </cell>
          <cell r="M2024" t="str">
            <v>III/a</v>
          </cell>
          <cell r="N2024" t="str">
            <v>01 - 10 - 2015</v>
          </cell>
          <cell r="O2024" t="str">
            <v>6</v>
          </cell>
          <cell r="P2024" t="str">
            <v>0</v>
          </cell>
          <cell r="Q2024" t="str">
            <v/>
          </cell>
          <cell r="R2024" t="str">
            <v/>
          </cell>
          <cell r="S2024" t="str">
            <v/>
          </cell>
          <cell r="T2024" t="str">
            <v/>
          </cell>
          <cell r="U2024" t="str">
            <v/>
          </cell>
          <cell r="V2024" t="str">
            <v>ANALIS PERENCANAAN, EVALUASI DAN PELAPORAN</v>
          </cell>
          <cell r="W2024" t="str">
            <v>Sub Bagian Pengendalian Evaluasi Dan Pelaporan</v>
          </cell>
          <cell r="X2024" t="str">
            <v>Sekretariat Daerah</v>
          </cell>
          <cell r="Y2024" t="str">
            <v>S-1 EKONOMI MANAJEMEN</v>
          </cell>
          <cell r="Z2024" t="str">
            <v>31-12-2011</v>
          </cell>
          <cell r="AA2024" t="str">
            <v>Aktif</v>
          </cell>
          <cell r="AB2024" t="str">
            <v>PNS Daerah Kab./Kota yang bekerja pada Kab./Kota</v>
          </cell>
          <cell r="AC2024" t="str">
            <v>Pemerintah Kab. Tolitoli</v>
          </cell>
          <cell r="AD2024" t="str">
            <v>Pemerintah Kab. Tolitoli</v>
          </cell>
        </row>
        <row r="2025">
          <cell r="A2025">
            <v>2023</v>
          </cell>
          <cell r="B2025" t="str">
            <v>198602122008011001</v>
          </cell>
          <cell r="C2025" t="str">
            <v>570036012</v>
          </cell>
          <cell r="D2025" t="str">
            <v>MUHAMMAD RAFIQ</v>
          </cell>
          <cell r="E2025" t="str">
            <v/>
          </cell>
          <cell r="F2025" t="str">
            <v>SE</v>
          </cell>
          <cell r="G2025" t="str">
            <v>TOLITOLI</v>
          </cell>
          <cell r="H2025" t="str">
            <v>12 - 02 - 1986</v>
          </cell>
          <cell r="I2025" t="str">
            <v>II/a</v>
          </cell>
          <cell r="J2025" t="str">
            <v>01 - 01 - 2008</v>
          </cell>
          <cell r="K2025" t="str">
            <v>01 - 12 - 2009</v>
          </cell>
          <cell r="L2025" t="str">
            <v>L</v>
          </cell>
          <cell r="M2025" t="str">
            <v>III/b</v>
          </cell>
          <cell r="N2025" t="str">
            <v>01 - 04 - 2015</v>
          </cell>
          <cell r="O2025" t="str">
            <v>7</v>
          </cell>
          <cell r="P2025" t="str">
            <v>3</v>
          </cell>
          <cell r="Q2025" t="str">
            <v/>
          </cell>
          <cell r="R2025" t="str">
            <v/>
          </cell>
          <cell r="S2025" t="str">
            <v/>
          </cell>
          <cell r="T2025" t="str">
            <v/>
          </cell>
          <cell r="U2025" t="str">
            <v/>
          </cell>
          <cell r="V2025" t="str">
            <v>FUNGSIONAL UMUM</v>
          </cell>
          <cell r="W2025" t="str">
            <v>Seksi Perencanaan Kebutuhan Dan Pemeliharaan</v>
          </cell>
          <cell r="X2025" t="str">
            <v>Bidang Aset</v>
          </cell>
          <cell r="Y2025" t="str">
            <v>S-1 EKONOMI PEMBANGUNAN</v>
          </cell>
          <cell r="Z2025" t="str">
            <v>31-12-2009</v>
          </cell>
          <cell r="AA2025" t="str">
            <v>Aktif</v>
          </cell>
          <cell r="AB2025" t="str">
            <v>PNS Daerah Kab./Kota yang bekerja pada Kab./Kota</v>
          </cell>
          <cell r="AC2025" t="str">
            <v>Pemerintah Kab. Tolitoli</v>
          </cell>
          <cell r="AD2025" t="str">
            <v>Pemerintah Kab. Tolitoli</v>
          </cell>
        </row>
        <row r="2026">
          <cell r="A2026">
            <v>2024</v>
          </cell>
          <cell r="B2026" t="str">
            <v>198911152017042005</v>
          </cell>
          <cell r="C2026" t="str">
            <v/>
          </cell>
          <cell r="D2026" t="str">
            <v>RISDA</v>
          </cell>
          <cell r="E2026" t="str">
            <v/>
          </cell>
          <cell r="F2026" t="str">
            <v>A.Md.Keb</v>
          </cell>
          <cell r="G2026" t="str">
            <v>TOLITOLI</v>
          </cell>
          <cell r="H2026" t="str">
            <v>15 - 11 - 1989</v>
          </cell>
          <cell r="I2026" t="str">
            <v>II/c</v>
          </cell>
          <cell r="J2026" t="str">
            <v>01 - 04 - 2017</v>
          </cell>
          <cell r="K2026" t="str">
            <v>01 - 04 - 2018</v>
          </cell>
          <cell r="L2026" t="str">
            <v>P</v>
          </cell>
          <cell r="M2026" t="str">
            <v>II/c</v>
          </cell>
          <cell r="N2026" t="str">
            <v>01 - 04 - 2017</v>
          </cell>
          <cell r="O2026" t="str">
            <v>5</v>
          </cell>
          <cell r="P2026" t="str">
            <v>6</v>
          </cell>
          <cell r="Q2026" t="str">
            <v/>
          </cell>
          <cell r="R2026" t="str">
            <v/>
          </cell>
          <cell r="S2026" t="str">
            <v/>
          </cell>
          <cell r="T2026" t="str">
            <v/>
          </cell>
          <cell r="U2026" t="str">
            <v/>
          </cell>
          <cell r="V2026" t="str">
            <v>BIDAN</v>
          </cell>
          <cell r="W2026" t="str">
            <v>UPT Puskesmas Bangkir</v>
          </cell>
          <cell r="X2026" t="str">
            <v>Dinas Kesehatan</v>
          </cell>
          <cell r="Y2026" t="str">
            <v>D-III KEBIDANAN</v>
          </cell>
          <cell r="Z2026" t="str">
            <v>06-09-2010</v>
          </cell>
          <cell r="AA2026" t="str">
            <v>Aktif</v>
          </cell>
          <cell r="AB2026" t="str">
            <v>PNS Daerah Kab./Kota yang bekerja pada Kab./Kota</v>
          </cell>
          <cell r="AC2026" t="str">
            <v>Pemerintah Kab. Tolitoli</v>
          </cell>
          <cell r="AD2026" t="str">
            <v>Pemerintah Kab. Tolitoli</v>
          </cell>
        </row>
        <row r="2027">
          <cell r="A2027">
            <v>2025</v>
          </cell>
          <cell r="B2027" t="str">
            <v>198107212014091002</v>
          </cell>
          <cell r="C2027" t="str">
            <v/>
          </cell>
          <cell r="D2027" t="str">
            <v>LORENS JERI</v>
          </cell>
          <cell r="E2027" t="str">
            <v/>
          </cell>
          <cell r="F2027" t="str">
            <v>S.Pt</v>
          </cell>
          <cell r="G2027" t="str">
            <v>TOLITOLI</v>
          </cell>
          <cell r="H2027" t="str">
            <v>21 - 07 - 1981</v>
          </cell>
          <cell r="I2027" t="str">
            <v>III/a</v>
          </cell>
          <cell r="J2027" t="str">
            <v>01 - 09 - 2014</v>
          </cell>
          <cell r="K2027" t="str">
            <v>01 - 12 - 2015</v>
          </cell>
          <cell r="L2027" t="str">
            <v>L</v>
          </cell>
          <cell r="M2027" t="str">
            <v>III/a</v>
          </cell>
          <cell r="N2027" t="str">
            <v>01 - 09 - 2014</v>
          </cell>
          <cell r="O2027" t="str">
            <v>9</v>
          </cell>
          <cell r="P2027" t="str">
            <v>8</v>
          </cell>
          <cell r="Q2027" t="str">
            <v/>
          </cell>
          <cell r="R2027" t="str">
            <v/>
          </cell>
          <cell r="S2027" t="str">
            <v/>
          </cell>
          <cell r="T2027" t="str">
            <v/>
          </cell>
          <cell r="U2027" t="str">
            <v/>
          </cell>
          <cell r="V2027" t="str">
            <v>TEKNIS / ADMINISTRASI LAINNYA</v>
          </cell>
          <cell r="W2027" t="str">
            <v>Sub Bagian Umum Dan Kepegawaian</v>
          </cell>
          <cell r="X2027" t="str">
            <v>Sekretariat</v>
          </cell>
          <cell r="Y2027" t="str">
            <v>S-1 PRODUKSI TERNAK</v>
          </cell>
          <cell r="Z2027" t="str">
            <v>11-12-2004</v>
          </cell>
          <cell r="AA2027" t="str">
            <v>Aktif</v>
          </cell>
          <cell r="AB2027" t="str">
            <v>PNS Daerah Kab./Kota yang bekerja pada Kab./Kota</v>
          </cell>
          <cell r="AC2027" t="str">
            <v>Pemerintah Kab. Tolitoli</v>
          </cell>
          <cell r="AD2027" t="str">
            <v>Pemerintah Kab. Tolitoli</v>
          </cell>
        </row>
        <row r="2028">
          <cell r="A2028">
            <v>2026</v>
          </cell>
          <cell r="B2028" t="str">
            <v>196701012014112002</v>
          </cell>
          <cell r="C2028" t="str">
            <v/>
          </cell>
          <cell r="D2028" t="str">
            <v>MASTAN LASAPE</v>
          </cell>
          <cell r="E2028" t="str">
            <v/>
          </cell>
          <cell r="F2028" t="str">
            <v/>
          </cell>
          <cell r="G2028" t="str">
            <v>OGOWELE</v>
          </cell>
          <cell r="H2028" t="str">
            <v>01 - 01 - 1967</v>
          </cell>
          <cell r="I2028" t="str">
            <v>II/a</v>
          </cell>
          <cell r="J2028" t="str">
            <v>01 - 11 - 2014</v>
          </cell>
          <cell r="K2028" t="str">
            <v>01 - 09 - 2016</v>
          </cell>
          <cell r="L2028" t="str">
            <v>P</v>
          </cell>
          <cell r="M2028" t="str">
            <v>II/a</v>
          </cell>
          <cell r="N2028" t="str">
            <v>01 - 11 - 2014</v>
          </cell>
          <cell r="O2028" t="str">
            <v>10</v>
          </cell>
          <cell r="P2028" t="str">
            <v>6</v>
          </cell>
          <cell r="Q2028" t="str">
            <v/>
          </cell>
          <cell r="R2028" t="str">
            <v/>
          </cell>
          <cell r="S2028" t="str">
            <v/>
          </cell>
          <cell r="T2028" t="str">
            <v/>
          </cell>
          <cell r="U2028" t="str">
            <v/>
          </cell>
          <cell r="V2028" t="str">
            <v>PENGADMINISTRASI PROGRAM PEMERINTAHAN</v>
          </cell>
          <cell r="W2028" t="str">
            <v>SEKSI PEMERINTAHAN</v>
          </cell>
          <cell r="X2028" t="str">
            <v>KANTOR KELURAHAN TUWELEY</v>
          </cell>
          <cell r="Y2028" t="str">
            <v>MADRASAH ALIYAH</v>
          </cell>
          <cell r="Z2028" t="str">
            <v>03-05-1987</v>
          </cell>
          <cell r="AA2028" t="str">
            <v>Aktif</v>
          </cell>
          <cell r="AB2028" t="str">
            <v>PNS Daerah Kab./Kota yang bekerja pada Kab./Kota</v>
          </cell>
          <cell r="AC2028" t="str">
            <v>Pemerintah Kab. Tolitoli</v>
          </cell>
          <cell r="AD2028" t="str">
            <v>Pemerintah Kab. Tolitoli</v>
          </cell>
        </row>
        <row r="2029">
          <cell r="A2029">
            <v>2027</v>
          </cell>
          <cell r="B2029" t="str">
            <v>197708172014091002</v>
          </cell>
          <cell r="C2029" t="str">
            <v/>
          </cell>
          <cell r="D2029" t="str">
            <v>MULIADI</v>
          </cell>
          <cell r="E2029" t="str">
            <v/>
          </cell>
          <cell r="F2029" t="str">
            <v/>
          </cell>
          <cell r="G2029" t="str">
            <v>TOLITOLI</v>
          </cell>
          <cell r="H2029" t="str">
            <v>17 - 08 - 1977</v>
          </cell>
          <cell r="I2029" t="str">
            <v>II/a</v>
          </cell>
          <cell r="J2029" t="str">
            <v>01 - 09 - 2014</v>
          </cell>
          <cell r="K2029" t="str">
            <v>01 - 12 - 2015</v>
          </cell>
          <cell r="L2029" t="str">
            <v>L</v>
          </cell>
          <cell r="M2029" t="str">
            <v>II/a</v>
          </cell>
          <cell r="N2029" t="str">
            <v>01 - 09 - 2014</v>
          </cell>
          <cell r="O2029" t="str">
            <v>10</v>
          </cell>
          <cell r="P2029" t="str">
            <v>8</v>
          </cell>
          <cell r="Q2029" t="str">
            <v/>
          </cell>
          <cell r="R2029" t="str">
            <v/>
          </cell>
          <cell r="S2029" t="str">
            <v/>
          </cell>
          <cell r="T2029" t="str">
            <v/>
          </cell>
          <cell r="U2029" t="str">
            <v/>
          </cell>
          <cell r="V2029" t="str">
            <v>TEKNIS / ADMINISTRASI LAINNYA</v>
          </cell>
          <cell r="W2029" t="str">
            <v>SMP NEGERI 2 OGODEIDE</v>
          </cell>
          <cell r="X2029" t="str">
            <v>CABANG DISPENBUD KECAMATAN OGODEIDE</v>
          </cell>
          <cell r="Y2029" t="str">
            <v>SMU IPA</v>
          </cell>
          <cell r="Z2029" t="str">
            <v>31-05-1997</v>
          </cell>
          <cell r="AA2029" t="str">
            <v>Aktif</v>
          </cell>
          <cell r="AB2029" t="str">
            <v>PNS Daerah Kab./Kota yang bekerja pada Kab./Kota</v>
          </cell>
          <cell r="AC2029" t="str">
            <v>Pemerintah Kab. Tolitoli</v>
          </cell>
          <cell r="AD2029" t="str">
            <v>Pemerintah Kab. Tolitoli</v>
          </cell>
        </row>
        <row r="2030">
          <cell r="A2030">
            <v>2028</v>
          </cell>
          <cell r="B2030" t="str">
            <v>197408062014112002</v>
          </cell>
          <cell r="C2030" t="str">
            <v/>
          </cell>
          <cell r="D2030" t="str">
            <v>HUSNA</v>
          </cell>
          <cell r="E2030" t="str">
            <v/>
          </cell>
          <cell r="F2030" t="str">
            <v/>
          </cell>
          <cell r="G2030" t="str">
            <v>TOLITOLI</v>
          </cell>
          <cell r="H2030" t="str">
            <v>06 - 08 - 1974</v>
          </cell>
          <cell r="I2030" t="str">
            <v>I/c</v>
          </cell>
          <cell r="J2030" t="str">
            <v>01 - 11 - 2014</v>
          </cell>
          <cell r="K2030" t="str">
            <v>01 - 09 - 2016</v>
          </cell>
          <cell r="L2030" t="str">
            <v>P</v>
          </cell>
          <cell r="M2030" t="str">
            <v>I/c</v>
          </cell>
          <cell r="N2030" t="str">
            <v>01 - 11 - 2014</v>
          </cell>
          <cell r="O2030" t="str">
            <v>11</v>
          </cell>
          <cell r="P2030" t="str">
            <v>7</v>
          </cell>
          <cell r="Q2030" t="str">
            <v/>
          </cell>
          <cell r="R2030" t="str">
            <v/>
          </cell>
          <cell r="S2030" t="str">
            <v/>
          </cell>
          <cell r="T2030" t="str">
            <v/>
          </cell>
          <cell r="U2030" t="str">
            <v/>
          </cell>
          <cell r="V2030" t="str">
            <v>PENGADMINISTRASI UMUM DATA DAN INFORMASI</v>
          </cell>
          <cell r="W2030" t="str">
            <v>SEKSI PEMERINTAHAN</v>
          </cell>
          <cell r="X2030" t="str">
            <v>KANTOR KELURAHAN TAMBUN</v>
          </cell>
          <cell r="Y2030" t="str">
            <v>SMP</v>
          </cell>
          <cell r="Z2030" t="str">
            <v>07-06-1989</v>
          </cell>
          <cell r="AA2030" t="str">
            <v>Aktif</v>
          </cell>
          <cell r="AB2030" t="str">
            <v>PNS Daerah Kab./Kota yang bekerja pada Kab./Kota</v>
          </cell>
          <cell r="AC2030" t="str">
            <v>Pemerintah Kab. Tolitoli</v>
          </cell>
          <cell r="AD2030" t="str">
            <v>Pemerintah Kab. Tolitoli</v>
          </cell>
        </row>
        <row r="2031">
          <cell r="A2031">
            <v>2029</v>
          </cell>
          <cell r="B2031" t="str">
            <v>197601202007011012</v>
          </cell>
          <cell r="C2031" t="str">
            <v>570027773</v>
          </cell>
          <cell r="D2031" t="str">
            <v>SUNARTO HS. RAHIM</v>
          </cell>
          <cell r="E2031" t="str">
            <v/>
          </cell>
          <cell r="F2031" t="str">
            <v>S.Sos</v>
          </cell>
          <cell r="G2031" t="str">
            <v>TOLITOLI</v>
          </cell>
          <cell r="H2031" t="str">
            <v>20 - 01 - 1976</v>
          </cell>
          <cell r="I2031" t="str">
            <v>II/a</v>
          </cell>
          <cell r="J2031" t="str">
            <v>01 - 01 - 2007</v>
          </cell>
          <cell r="K2031" t="str">
            <v>01 - 10 - 2008</v>
          </cell>
          <cell r="L2031" t="str">
            <v>L</v>
          </cell>
          <cell r="M2031" t="str">
            <v>III/b</v>
          </cell>
          <cell r="N2031" t="str">
            <v>01 - 10 - 2014</v>
          </cell>
          <cell r="O2031" t="str">
            <v>5</v>
          </cell>
          <cell r="P2031" t="str">
            <v>9</v>
          </cell>
          <cell r="Q2031" t="str">
            <v/>
          </cell>
          <cell r="R2031" t="str">
            <v/>
          </cell>
          <cell r="S2031" t="str">
            <v/>
          </cell>
          <cell r="T2031" t="str">
            <v/>
          </cell>
          <cell r="U2031" t="str">
            <v/>
          </cell>
          <cell r="V2031" t="str">
            <v>FUNGSIONAL UMUM</v>
          </cell>
          <cell r="W2031" t="str">
            <v>SEKSI PENGAWASAN DAN PENGENDALIAN SUMBER DAYA KELAUTAN DAN PERIKANAN</v>
          </cell>
          <cell r="X2031" t="str">
            <v>BIDANG PERIKANAN TANGKAP</v>
          </cell>
          <cell r="Y2031" t="str">
            <v>S-1 ILMU ADMINISTRASI NEGARA</v>
          </cell>
          <cell r="Z2031" t="str">
            <v>31-12-2006</v>
          </cell>
          <cell r="AA2031" t="str">
            <v>Aktif</v>
          </cell>
          <cell r="AB2031" t="str">
            <v>PNS Daerah Kab./Kota yang bekerja pada Kab./Kota</v>
          </cell>
          <cell r="AC2031" t="str">
            <v>Pemerintah Kab. Tolitoli</v>
          </cell>
          <cell r="AD2031" t="str">
            <v>Pemerintah Kab. Tolitoli</v>
          </cell>
        </row>
        <row r="2032">
          <cell r="A2032">
            <v>2030</v>
          </cell>
          <cell r="B2032" t="str">
            <v>198012102005012013</v>
          </cell>
          <cell r="C2032" t="str">
            <v>570017182</v>
          </cell>
          <cell r="D2032" t="str">
            <v>NURAINI</v>
          </cell>
          <cell r="E2032" t="str">
            <v/>
          </cell>
          <cell r="F2032" t="str">
            <v>S.Pd</v>
          </cell>
          <cell r="G2032" t="str">
            <v>SIMATANG TANJUNG</v>
          </cell>
          <cell r="H2032" t="str">
            <v>10 - 12 - 1980</v>
          </cell>
          <cell r="I2032" t="str">
            <v>III/a</v>
          </cell>
          <cell r="J2032" t="str">
            <v>01 - 01 - 2005</v>
          </cell>
          <cell r="K2032" t="str">
            <v>01 - 04 - 2006</v>
          </cell>
          <cell r="L2032" t="str">
            <v>P</v>
          </cell>
          <cell r="M2032" t="str">
            <v>III/d</v>
          </cell>
          <cell r="N2032" t="str">
            <v>01 - 10 - 2015</v>
          </cell>
          <cell r="O2032" t="str">
            <v>10</v>
          </cell>
          <cell r="P2032" t="str">
            <v>9</v>
          </cell>
          <cell r="Q2032" t="str">
            <v/>
          </cell>
          <cell r="R2032" t="str">
            <v/>
          </cell>
          <cell r="S2032" t="str">
            <v/>
          </cell>
          <cell r="T2032" t="str">
            <v>01 - 07 - 2015</v>
          </cell>
          <cell r="U2032" t="str">
            <v>Guru Muda</v>
          </cell>
          <cell r="V2032" t="str">
            <v/>
          </cell>
          <cell r="W2032" t="str">
            <v>SMP NEGERI 1 TOLITOLI</v>
          </cell>
          <cell r="X2032" t="str">
            <v>CABANG DISPENBUD KECAMATAN BAOLAN</v>
          </cell>
          <cell r="Y2032" t="str">
            <v>S-1 PENDIDIKAN SEJARAH</v>
          </cell>
          <cell r="Z2032" t="str">
            <v>31-12-2003</v>
          </cell>
          <cell r="AA2032" t="str">
            <v>Aktif</v>
          </cell>
          <cell r="AB2032" t="str">
            <v>PNS Daerah Kab./Kota yang bekerja pada Kab./Kota</v>
          </cell>
          <cell r="AC2032" t="str">
            <v>Pemerintah Kab. Tolitoli</v>
          </cell>
          <cell r="AD2032" t="str">
            <v>Pemerintah Kab. Tolitoli</v>
          </cell>
        </row>
        <row r="2033">
          <cell r="A2033">
            <v>2031</v>
          </cell>
          <cell r="B2033" t="str">
            <v>197505052009042002</v>
          </cell>
          <cell r="C2033" t="str">
            <v/>
          </cell>
          <cell r="D2033" t="str">
            <v>WATI</v>
          </cell>
          <cell r="E2033" t="str">
            <v/>
          </cell>
          <cell r="F2033" t="str">
            <v>A. Ma</v>
          </cell>
          <cell r="G2033" t="str">
            <v>TOLITOLI</v>
          </cell>
          <cell r="H2033" t="str">
            <v>05 - 05 - 1975</v>
          </cell>
          <cell r="I2033" t="str">
            <v>II/b</v>
          </cell>
          <cell r="J2033" t="str">
            <v>01 - 04 - 2009</v>
          </cell>
          <cell r="K2033" t="str">
            <v>01 - 01 - 2011</v>
          </cell>
          <cell r="L2033" t="str">
            <v>P</v>
          </cell>
          <cell r="M2033" t="str">
            <v>II/c</v>
          </cell>
          <cell r="N2033" t="str">
            <v>01 - 10 - 2013</v>
          </cell>
          <cell r="O2033" t="str">
            <v>7</v>
          </cell>
          <cell r="P2033" t="str">
            <v>6</v>
          </cell>
          <cell r="Q2033" t="str">
            <v/>
          </cell>
          <cell r="R2033" t="str">
            <v/>
          </cell>
          <cell r="S2033" t="str">
            <v/>
          </cell>
          <cell r="T2033" t="str">
            <v>01 - 10 - 2013</v>
          </cell>
          <cell r="U2033" t="str">
            <v>Guru Muda</v>
          </cell>
          <cell r="V2033" t="str">
            <v/>
          </cell>
          <cell r="W2033" t="str">
            <v>SDN TENGGELANGGA</v>
          </cell>
          <cell r="X2033" t="str">
            <v>CABANG DISPENBUD KECAMATAN OGODEIDE</v>
          </cell>
          <cell r="Y2033" t="str">
            <v>D-II PGSDI</v>
          </cell>
          <cell r="Z2033" t="str">
            <v>31-12-2005</v>
          </cell>
          <cell r="AA2033" t="str">
            <v>Aktif</v>
          </cell>
          <cell r="AB2033" t="str">
            <v>PNS Daerah Kab./Kota yang bekerja pada Kab./Kota</v>
          </cell>
          <cell r="AC2033" t="str">
            <v>Pemerintah Kab. Tolitoli</v>
          </cell>
          <cell r="AD2033" t="str">
            <v>Pemerintah Kab. Tolitoli</v>
          </cell>
        </row>
        <row r="2034">
          <cell r="A2034">
            <v>2032</v>
          </cell>
          <cell r="B2034" t="str">
            <v>198003252008011006</v>
          </cell>
          <cell r="C2034" t="str">
            <v>570036135</v>
          </cell>
          <cell r="D2034" t="str">
            <v>ILYAS</v>
          </cell>
          <cell r="E2034" t="str">
            <v/>
          </cell>
          <cell r="F2034" t="str">
            <v/>
          </cell>
          <cell r="G2034" t="str">
            <v>TOLITOLI</v>
          </cell>
          <cell r="H2034" t="str">
            <v>25 - 03 - 1980</v>
          </cell>
          <cell r="I2034" t="str">
            <v>II/a</v>
          </cell>
          <cell r="J2034" t="str">
            <v>01 - 01 - 2008</v>
          </cell>
          <cell r="K2034" t="str">
            <v>01 - 12 - 2009</v>
          </cell>
          <cell r="L2034" t="str">
            <v>L</v>
          </cell>
          <cell r="M2034" t="str">
            <v>II/c</v>
          </cell>
          <cell r="N2034" t="str">
            <v>01 - 04 - 2016</v>
          </cell>
          <cell r="O2034" t="str">
            <v>12</v>
          </cell>
          <cell r="P2034" t="str">
            <v>3</v>
          </cell>
          <cell r="Q2034" t="str">
            <v/>
          </cell>
          <cell r="R2034" t="str">
            <v/>
          </cell>
          <cell r="S2034" t="str">
            <v/>
          </cell>
          <cell r="T2034" t="str">
            <v/>
          </cell>
          <cell r="U2034" t="str">
            <v/>
          </cell>
          <cell r="V2034" t="str">
            <v>PETUGAS PENERTIBAN</v>
          </cell>
          <cell r="W2034" t="str">
            <v>SUBBAG TATA USAHA</v>
          </cell>
          <cell r="X2034" t="str">
            <v>SATUAN POLISI PAMONG PRAJA</v>
          </cell>
          <cell r="Y2034" t="str">
            <v>SEKOLAH MENENGAH UMUM</v>
          </cell>
          <cell r="Z2034" t="str">
            <v>31-12-2002</v>
          </cell>
          <cell r="AA2034" t="str">
            <v>Aktif</v>
          </cell>
          <cell r="AB2034" t="str">
            <v>PNS Daerah Kab./Kota yang bekerja pada Kab./Kota</v>
          </cell>
          <cell r="AC2034" t="str">
            <v>Pemerintah Kab. Tolitoli</v>
          </cell>
          <cell r="AD2034" t="str">
            <v>Pemerintah Kab. Tolitoli</v>
          </cell>
        </row>
        <row r="2035">
          <cell r="A2035">
            <v>2033</v>
          </cell>
          <cell r="B2035" t="str">
            <v>196308081988031015</v>
          </cell>
          <cell r="C2035" t="str">
            <v>131743049</v>
          </cell>
          <cell r="D2035" t="str">
            <v>ADRI LACANGGANG DG MATUTU</v>
          </cell>
          <cell r="E2035" t="str">
            <v/>
          </cell>
          <cell r="F2035" t="str">
            <v/>
          </cell>
          <cell r="G2035" t="str">
            <v>TOLITOLI</v>
          </cell>
          <cell r="H2035" t="str">
            <v>08 - 08 - 1963</v>
          </cell>
          <cell r="I2035" t="str">
            <v>I/a</v>
          </cell>
          <cell r="J2035" t="str">
            <v>01 - 03 - 1988</v>
          </cell>
          <cell r="K2035" t="str">
            <v>01 - 12 - 1989</v>
          </cell>
          <cell r="L2035" t="str">
            <v>L</v>
          </cell>
          <cell r="M2035" t="str">
            <v>I/d</v>
          </cell>
          <cell r="N2035" t="str">
            <v>01 - 10 - 2009</v>
          </cell>
          <cell r="O2035" t="str">
            <v>21</v>
          </cell>
          <cell r="P2035" t="str">
            <v>7</v>
          </cell>
          <cell r="Q2035" t="str">
            <v/>
          </cell>
          <cell r="R2035" t="str">
            <v/>
          </cell>
          <cell r="S2035" t="str">
            <v/>
          </cell>
          <cell r="T2035" t="str">
            <v/>
          </cell>
          <cell r="U2035" t="str">
            <v/>
          </cell>
          <cell r="V2035" t="str">
            <v>STAF</v>
          </cell>
          <cell r="W2035" t="str">
            <v>KANTOR KECAMATAN DAMPAL SELATAN</v>
          </cell>
          <cell r="X2035" t="str">
            <v>Pemerintah Kabupaten Tolitoli</v>
          </cell>
          <cell r="Y2035" t="str">
            <v>MADRASAH ALIYAH</v>
          </cell>
          <cell r="Z2035" t="str">
            <v>02-10-2006</v>
          </cell>
          <cell r="AA2035" t="str">
            <v>Aktif</v>
          </cell>
          <cell r="AB2035" t="str">
            <v>PNS Daerah Kab./Kota yang bekerja pada Kab./Kota</v>
          </cell>
          <cell r="AC2035" t="str">
            <v>Pemerintah Kab. Tolitoli</v>
          </cell>
          <cell r="AD2035" t="str">
            <v>Pemerintah Kab. Tolitoli</v>
          </cell>
        </row>
        <row r="2036">
          <cell r="A2036">
            <v>2034</v>
          </cell>
          <cell r="B2036" t="str">
            <v>197805142014111001</v>
          </cell>
          <cell r="C2036" t="str">
            <v/>
          </cell>
          <cell r="D2036" t="str">
            <v>RUSMAN</v>
          </cell>
          <cell r="E2036" t="str">
            <v/>
          </cell>
          <cell r="F2036" t="str">
            <v/>
          </cell>
          <cell r="G2036" t="str">
            <v>TOLITOLI</v>
          </cell>
          <cell r="H2036" t="str">
            <v>14 - 05 - 1978</v>
          </cell>
          <cell r="I2036" t="str">
            <v>II/a</v>
          </cell>
          <cell r="J2036" t="str">
            <v>01 - 11 - 2014</v>
          </cell>
          <cell r="K2036" t="str">
            <v>01 - 09 - 2016</v>
          </cell>
          <cell r="L2036" t="str">
            <v>L</v>
          </cell>
          <cell r="M2036" t="str">
            <v>II/a</v>
          </cell>
          <cell r="N2036" t="str">
            <v>01 - 11 - 2014</v>
          </cell>
          <cell r="O2036" t="str">
            <v>10</v>
          </cell>
          <cell r="P2036" t="str">
            <v>8</v>
          </cell>
          <cell r="Q2036" t="str">
            <v/>
          </cell>
          <cell r="R2036" t="str">
            <v/>
          </cell>
          <cell r="S2036" t="str">
            <v/>
          </cell>
          <cell r="T2036" t="str">
            <v/>
          </cell>
          <cell r="U2036" t="str">
            <v/>
          </cell>
          <cell r="V2036" t="str">
            <v>TEKNIS / ADMINISTRASI LAINNYA</v>
          </cell>
          <cell r="W2036" t="str">
            <v>Seksi Sarana Dan Prasarana Pasar</v>
          </cell>
          <cell r="X2036" t="str">
            <v>Bidang Pengelolaan Pasar</v>
          </cell>
          <cell r="Y2036" t="str">
            <v>SMK SEKRETARIS</v>
          </cell>
          <cell r="Z2036" t="str">
            <v>18-05-1998</v>
          </cell>
          <cell r="AA2036" t="str">
            <v>Aktif</v>
          </cell>
          <cell r="AB2036" t="str">
            <v>PNS Daerah Kab./Kota yang bekerja pada Kab./Kota</v>
          </cell>
          <cell r="AC2036" t="str">
            <v>Pemerintah Kab. Tolitoli</v>
          </cell>
          <cell r="AD2036" t="str">
            <v>Pemerintah Kab. Tolitoli</v>
          </cell>
        </row>
        <row r="2037">
          <cell r="A2037">
            <v>2035</v>
          </cell>
          <cell r="B2037" t="str">
            <v>198809152010012011</v>
          </cell>
          <cell r="C2037" t="str">
            <v/>
          </cell>
          <cell r="D2037" t="str">
            <v>RENNY HADI PURWANTO</v>
          </cell>
          <cell r="E2037" t="str">
            <v/>
          </cell>
          <cell r="F2037" t="str">
            <v>A.Md.Kep</v>
          </cell>
          <cell r="G2037" t="str">
            <v>TOLITOLI</v>
          </cell>
          <cell r="H2037" t="str">
            <v>15 - 09 - 1988</v>
          </cell>
          <cell r="I2037" t="str">
            <v>II/c</v>
          </cell>
          <cell r="J2037" t="str">
            <v>01 - 01 - 2010</v>
          </cell>
          <cell r="K2037" t="str">
            <v>01 - 01 - 2012</v>
          </cell>
          <cell r="L2037" t="str">
            <v>P</v>
          </cell>
          <cell r="M2037" t="str">
            <v>III/a</v>
          </cell>
          <cell r="N2037" t="str">
            <v>01 - 04 - 2017</v>
          </cell>
          <cell r="O2037" t="str">
            <v>5</v>
          </cell>
          <cell r="P2037" t="str">
            <v>3</v>
          </cell>
          <cell r="Q2037" t="str">
            <v/>
          </cell>
          <cell r="R2037" t="str">
            <v/>
          </cell>
          <cell r="S2037" t="str">
            <v/>
          </cell>
          <cell r="T2037" t="str">
            <v>01 - 04 - 2017</v>
          </cell>
          <cell r="U2037" t="str">
            <v>Perawat Pelaksana Lanjutan</v>
          </cell>
          <cell r="V2037" t="str">
            <v/>
          </cell>
          <cell r="W2037" t="str">
            <v>UPT Puskesmas Ogodeide</v>
          </cell>
          <cell r="X2037" t="str">
            <v>Dinas Kesehatan</v>
          </cell>
          <cell r="Y2037" t="str">
            <v>D-III KEPERAWATAN</v>
          </cell>
          <cell r="Z2037" t="str">
            <v>31-12-2009</v>
          </cell>
          <cell r="AA2037" t="str">
            <v>Aktif</v>
          </cell>
          <cell r="AB2037" t="str">
            <v>PNS Daerah Kab./Kota yang bekerja pada Kab./Kota</v>
          </cell>
          <cell r="AC2037" t="str">
            <v>Pemerintah Kab. Tolitoli</v>
          </cell>
          <cell r="AD2037" t="str">
            <v>Pemerintah Kab. Tolitoli</v>
          </cell>
        </row>
        <row r="2038">
          <cell r="A2038">
            <v>2036</v>
          </cell>
          <cell r="B2038" t="str">
            <v>196612062000121003</v>
          </cell>
          <cell r="C2038" t="str">
            <v>132275137</v>
          </cell>
          <cell r="D2038" t="str">
            <v>ABDUL KADIR</v>
          </cell>
          <cell r="E2038" t="str">
            <v>DRS</v>
          </cell>
          <cell r="F2038" t="str">
            <v/>
          </cell>
          <cell r="G2038" t="str">
            <v>BULUKUMBA</v>
          </cell>
          <cell r="H2038" t="str">
            <v>06 - 12 - 1966</v>
          </cell>
          <cell r="I2038" t="str">
            <v>III/a</v>
          </cell>
          <cell r="J2038" t="str">
            <v>01 - 12 - 2000</v>
          </cell>
          <cell r="K2038" t="str">
            <v>01 - 04 - 2002</v>
          </cell>
          <cell r="L2038" t="str">
            <v>L</v>
          </cell>
          <cell r="M2038" t="str">
            <v>IV/a</v>
          </cell>
          <cell r="N2038" t="str">
            <v>01 - 10 - 2011</v>
          </cell>
          <cell r="O2038" t="str">
            <v>10</v>
          </cell>
          <cell r="P2038" t="str">
            <v>10</v>
          </cell>
          <cell r="Q2038" t="str">
            <v/>
          </cell>
          <cell r="R2038" t="str">
            <v/>
          </cell>
          <cell r="S2038" t="str">
            <v/>
          </cell>
          <cell r="T2038" t="str">
            <v>01 - 10 - 2011</v>
          </cell>
          <cell r="U2038" t="str">
            <v>Guru Pembina</v>
          </cell>
          <cell r="V2038" t="str">
            <v/>
          </cell>
          <cell r="W2038" t="str">
            <v>SMP NEGERI 1 OGODEIDE</v>
          </cell>
          <cell r="X2038" t="str">
            <v>CABANG DISPENBUD KECAMATAN OGODEIDE</v>
          </cell>
          <cell r="Y2038" t="str">
            <v>A-IV KEPENDIDIKAN</v>
          </cell>
          <cell r="Z2038" t="str">
            <v>31-12-1992</v>
          </cell>
          <cell r="AA2038" t="str">
            <v>Aktif</v>
          </cell>
          <cell r="AB2038" t="str">
            <v>PNS Daerah Kab./Kota yang bekerja pada Kab./Kota</v>
          </cell>
          <cell r="AC2038" t="str">
            <v>Pemerintah Kab. Tolitoli</v>
          </cell>
          <cell r="AD2038" t="str">
            <v>Pemerintah Kab. Tolitoli</v>
          </cell>
        </row>
        <row r="2039">
          <cell r="A2039">
            <v>2037</v>
          </cell>
          <cell r="B2039" t="str">
            <v>197605032006042026</v>
          </cell>
          <cell r="C2039" t="str">
            <v>570021390</v>
          </cell>
          <cell r="D2039" t="str">
            <v>GUSNI GUNAWANG</v>
          </cell>
          <cell r="E2039" t="str">
            <v/>
          </cell>
          <cell r="F2039" t="str">
            <v>S.Pd</v>
          </cell>
          <cell r="G2039" t="str">
            <v>SIDENRENG RAPPANG</v>
          </cell>
          <cell r="H2039" t="str">
            <v>03 - 05 - 1976</v>
          </cell>
          <cell r="I2039" t="str">
            <v>III/a</v>
          </cell>
          <cell r="J2039" t="str">
            <v>01 - 04 - 2006</v>
          </cell>
          <cell r="K2039" t="str">
            <v>01 - 10 - 2007</v>
          </cell>
          <cell r="L2039" t="str">
            <v>P</v>
          </cell>
          <cell r="M2039" t="str">
            <v>III/d</v>
          </cell>
          <cell r="N2039" t="str">
            <v>01 - 10 - 2015</v>
          </cell>
          <cell r="O2039" t="str">
            <v>14</v>
          </cell>
          <cell r="P2039" t="str">
            <v>9</v>
          </cell>
          <cell r="Q2039" t="str">
            <v/>
          </cell>
          <cell r="R2039" t="str">
            <v/>
          </cell>
          <cell r="S2039" t="str">
            <v/>
          </cell>
          <cell r="T2039" t="str">
            <v>01 - 04 - 2013</v>
          </cell>
          <cell r="U2039" t="str">
            <v>Guru Muda</v>
          </cell>
          <cell r="V2039" t="str">
            <v/>
          </cell>
          <cell r="W2039" t="str">
            <v>SMP NEGERI 1 DAMPAL UTARA</v>
          </cell>
          <cell r="X2039" t="str">
            <v>CABANG DISPENBUD KECAMATAN DAMPAL UTARA</v>
          </cell>
          <cell r="Y2039" t="str">
            <v>S-1/A-IV PENDIDIKAN ILMU EKONOMI</v>
          </cell>
          <cell r="Z2039" t="str">
            <v>31-12-1999</v>
          </cell>
          <cell r="AA2039" t="str">
            <v>Aktif</v>
          </cell>
          <cell r="AB2039" t="str">
            <v>PNS Daerah Kab./Kota yang bekerja pada Kab./Kota</v>
          </cell>
          <cell r="AC2039" t="str">
            <v>Pemerintah Kab. Tolitoli</v>
          </cell>
          <cell r="AD2039" t="str">
            <v>Pemerintah Kab. Tolitoli</v>
          </cell>
        </row>
        <row r="2040">
          <cell r="A2040">
            <v>2038</v>
          </cell>
          <cell r="B2040" t="str">
            <v>198506302011011009</v>
          </cell>
          <cell r="C2040" t="str">
            <v/>
          </cell>
          <cell r="D2040" t="str">
            <v>JONI SUPARTO PARUNTUNG</v>
          </cell>
          <cell r="E2040" t="str">
            <v/>
          </cell>
          <cell r="F2040" t="str">
            <v>S.Kom</v>
          </cell>
          <cell r="G2040" t="str">
            <v>TORAJA</v>
          </cell>
          <cell r="H2040" t="str">
            <v>30 - 06 - 1985</v>
          </cell>
          <cell r="I2040" t="str">
            <v>III/a</v>
          </cell>
          <cell r="J2040" t="str">
            <v>01 - 01 - 2011</v>
          </cell>
          <cell r="K2040" t="str">
            <v>01 - 01 - 2013</v>
          </cell>
          <cell r="L2040" t="str">
            <v>L</v>
          </cell>
          <cell r="M2040" t="str">
            <v>III/b</v>
          </cell>
          <cell r="N2040" t="str">
            <v>01 - 04 - 2015</v>
          </cell>
          <cell r="O2040" t="str">
            <v>4</v>
          </cell>
          <cell r="P2040" t="str">
            <v>3</v>
          </cell>
          <cell r="Q2040" t="str">
            <v/>
          </cell>
          <cell r="R2040" t="str">
            <v/>
          </cell>
          <cell r="S2040" t="str">
            <v/>
          </cell>
          <cell r="T2040" t="str">
            <v/>
          </cell>
          <cell r="U2040" t="str">
            <v/>
          </cell>
          <cell r="V2040" t="str">
            <v>FUNGSIONAL UMUM</v>
          </cell>
          <cell r="W2040" t="str">
            <v>SUBBID SARANA DAN PRASARANA</v>
          </cell>
          <cell r="X2040" t="str">
            <v>BIDANG FISIK DAN PRASARANA</v>
          </cell>
          <cell r="Y2040" t="str">
            <v>S-1 KOMPUTER</v>
          </cell>
          <cell r="Z2040" t="str">
            <v>31-12-2008</v>
          </cell>
          <cell r="AA2040" t="str">
            <v>Aktif</v>
          </cell>
          <cell r="AB2040" t="str">
            <v>PNS Daerah Kab./Kota yang bekerja pada Kab./Kota</v>
          </cell>
          <cell r="AC2040" t="str">
            <v>Pemerintah Kab. Tolitoli</v>
          </cell>
          <cell r="AD2040" t="str">
            <v>Pemerintah Kab. Tolitoli</v>
          </cell>
        </row>
        <row r="2041">
          <cell r="A2041">
            <v>2039</v>
          </cell>
          <cell r="B2041" t="str">
            <v>197010201991031008</v>
          </cell>
          <cell r="C2041" t="str">
            <v>140262029</v>
          </cell>
          <cell r="D2041" t="str">
            <v>SAMAN</v>
          </cell>
          <cell r="E2041" t="str">
            <v/>
          </cell>
          <cell r="F2041" t="str">
            <v>S,Kep.Ns</v>
          </cell>
          <cell r="G2041" t="str">
            <v>SRAGEN</v>
          </cell>
          <cell r="H2041" t="str">
            <v>20 - 10 - 1970</v>
          </cell>
          <cell r="I2041" t="str">
            <v>II/a</v>
          </cell>
          <cell r="J2041" t="str">
            <v>01 - 03 - 1991</v>
          </cell>
          <cell r="K2041" t="str">
            <v>01 - 07 - 1992</v>
          </cell>
          <cell r="L2041" t="str">
            <v>L</v>
          </cell>
          <cell r="M2041" t="str">
            <v>IV/a</v>
          </cell>
          <cell r="N2041" t="str">
            <v>01 - 04 - 2016</v>
          </cell>
          <cell r="O2041" t="str">
            <v>20</v>
          </cell>
          <cell r="P2041" t="str">
            <v>1</v>
          </cell>
          <cell r="Q2041" t="str">
            <v/>
          </cell>
          <cell r="R2041" t="str">
            <v/>
          </cell>
          <cell r="S2041" t="str">
            <v/>
          </cell>
          <cell r="T2041" t="str">
            <v>01 - 04 - 2016</v>
          </cell>
          <cell r="U2041" t="str">
            <v>Perawat Pertama</v>
          </cell>
          <cell r="V2041" t="str">
            <v/>
          </cell>
          <cell r="W2041" t="str">
            <v>SEKSI PELAYANAN MEDIS DAN KEPERAWATAN</v>
          </cell>
          <cell r="X2041" t="str">
            <v>BIDANG PELAYANAN</v>
          </cell>
          <cell r="Y2041" t="str">
            <v>S-1 KEPERAWATAN + NERS</v>
          </cell>
          <cell r="Z2041" t="str">
            <v>31-12-2007</v>
          </cell>
          <cell r="AA2041" t="str">
            <v>Aktif</v>
          </cell>
          <cell r="AB2041" t="str">
            <v>PNS Daerah Kab./Kota yang bekerja pada Kab./Kota</v>
          </cell>
          <cell r="AC2041" t="str">
            <v>Pemerintah Kab. Tolitoli</v>
          </cell>
          <cell r="AD2041" t="str">
            <v>Pemerintah Kab. Tolitoli</v>
          </cell>
        </row>
        <row r="2042">
          <cell r="A2042">
            <v>2040</v>
          </cell>
          <cell r="B2042" t="str">
            <v>197405102009061004</v>
          </cell>
          <cell r="C2042" t="str">
            <v/>
          </cell>
          <cell r="D2042" t="str">
            <v>SAHABUDDIN</v>
          </cell>
          <cell r="E2042" t="str">
            <v/>
          </cell>
          <cell r="F2042" t="str">
            <v>S.Sos</v>
          </cell>
          <cell r="G2042" t="str">
            <v>TOLITOLI</v>
          </cell>
          <cell r="H2042" t="str">
            <v>10 - 05 - 1974</v>
          </cell>
          <cell r="I2042" t="str">
            <v>II/a</v>
          </cell>
          <cell r="J2042" t="str">
            <v>01 - 06 - 2009</v>
          </cell>
          <cell r="K2042" t="str">
            <v>01 - 06 - 2009</v>
          </cell>
          <cell r="L2042" t="str">
            <v>L</v>
          </cell>
          <cell r="M2042" t="str">
            <v>III/a</v>
          </cell>
          <cell r="N2042" t="str">
            <v>01 - 10 - 2017</v>
          </cell>
          <cell r="O2042" t="str">
            <v>15</v>
          </cell>
          <cell r="P2042" t="str">
            <v>10</v>
          </cell>
          <cell r="Q2042" t="str">
            <v/>
          </cell>
          <cell r="R2042" t="str">
            <v/>
          </cell>
          <cell r="S2042" t="str">
            <v/>
          </cell>
          <cell r="T2042" t="str">
            <v/>
          </cell>
          <cell r="U2042" t="str">
            <v/>
          </cell>
          <cell r="V2042" t="str">
            <v>FUNGSIONAL UMUM</v>
          </cell>
          <cell r="W2042" t="str">
            <v>SEKSI PEMERINTAHAN</v>
          </cell>
          <cell r="X2042" t="str">
            <v>KANTOR KECAMATAN DONDO</v>
          </cell>
          <cell r="Y2042" t="str">
            <v>S-1 ILMU ADMINISTRASI NEGARA</v>
          </cell>
          <cell r="Z2042" t="str">
            <v>31-12-2012</v>
          </cell>
          <cell r="AA2042" t="str">
            <v>Aktif</v>
          </cell>
          <cell r="AB2042" t="str">
            <v>PNS Daerah Kab./Kota yang bekerja pada Kab./Kota</v>
          </cell>
          <cell r="AC2042" t="str">
            <v>Pemerintah Kab. Tolitoli</v>
          </cell>
          <cell r="AD2042" t="str">
            <v>Pemerintah Kab. Tolitoli</v>
          </cell>
        </row>
        <row r="2043">
          <cell r="A2043">
            <v>2041</v>
          </cell>
          <cell r="B2043" t="str">
            <v>198511192009031002</v>
          </cell>
          <cell r="C2043" t="str">
            <v/>
          </cell>
          <cell r="D2043" t="str">
            <v>HASBULLAH</v>
          </cell>
          <cell r="E2043" t="str">
            <v/>
          </cell>
          <cell r="F2043" t="str">
            <v>S.Pd.I</v>
          </cell>
          <cell r="G2043" t="str">
            <v>TOLITOLI</v>
          </cell>
          <cell r="H2043" t="str">
            <v>19 - 11 - 1985</v>
          </cell>
          <cell r="I2043" t="str">
            <v>II/b</v>
          </cell>
          <cell r="J2043" t="str">
            <v>01 - 03 - 2009</v>
          </cell>
          <cell r="K2043" t="str">
            <v>01 - 02 - 2011</v>
          </cell>
          <cell r="L2043" t="str">
            <v>L</v>
          </cell>
          <cell r="M2043" t="str">
            <v>III/a</v>
          </cell>
          <cell r="N2043" t="str">
            <v>01 - 04 - 2016</v>
          </cell>
          <cell r="O2043" t="str">
            <v>5</v>
          </cell>
          <cell r="P2043" t="str">
            <v>1</v>
          </cell>
          <cell r="Q2043" t="str">
            <v/>
          </cell>
          <cell r="R2043" t="str">
            <v/>
          </cell>
          <cell r="S2043" t="str">
            <v/>
          </cell>
          <cell r="T2043" t="str">
            <v>01 - 04 - 2016</v>
          </cell>
          <cell r="U2043" t="str">
            <v>Guru Pertama</v>
          </cell>
          <cell r="V2043" t="str">
            <v/>
          </cell>
          <cell r="W2043" t="str">
            <v>SD Negeri 5 Tolitoli</v>
          </cell>
          <cell r="X2043" t="str">
            <v>Dinas Pendidikan Dan Kebudayaan</v>
          </cell>
          <cell r="Y2043" t="str">
            <v>S-1 PENDIDIKAN AGAMA ISLAM</v>
          </cell>
          <cell r="Z2043" t="str">
            <v>31-12-2015</v>
          </cell>
          <cell r="AA2043" t="str">
            <v>Aktif</v>
          </cell>
          <cell r="AB2043" t="str">
            <v>PNS Daerah Kab./Kota yang bekerja pada Kab./Kota</v>
          </cell>
          <cell r="AC2043" t="str">
            <v>Pemerintah Kab. Tolitoli</v>
          </cell>
          <cell r="AD2043" t="str">
            <v>Pemerintah Kab. Tolitoli</v>
          </cell>
        </row>
        <row r="2044">
          <cell r="A2044">
            <v>2042</v>
          </cell>
          <cell r="B2044" t="str">
            <v>197611162015022001</v>
          </cell>
          <cell r="C2044" t="str">
            <v/>
          </cell>
          <cell r="D2044" t="str">
            <v>RATNA NENTO</v>
          </cell>
          <cell r="E2044" t="str">
            <v/>
          </cell>
          <cell r="F2044" t="str">
            <v/>
          </cell>
          <cell r="G2044" t="str">
            <v>BANGGAI</v>
          </cell>
          <cell r="H2044" t="str">
            <v>16 - 11 - 1976</v>
          </cell>
          <cell r="I2044" t="str">
            <v>II/a</v>
          </cell>
          <cell r="J2044" t="str">
            <v>01 - 02 - 2015</v>
          </cell>
          <cell r="K2044" t="str">
            <v>01 - 09 - 2016</v>
          </cell>
          <cell r="L2044" t="str">
            <v>P</v>
          </cell>
          <cell r="M2044" t="str">
            <v>II/a</v>
          </cell>
          <cell r="N2044" t="str">
            <v>01 - 02 - 2015</v>
          </cell>
          <cell r="O2044" t="str">
            <v>10</v>
          </cell>
          <cell r="P2044" t="str">
            <v>11</v>
          </cell>
          <cell r="Q2044" t="str">
            <v/>
          </cell>
          <cell r="R2044" t="str">
            <v/>
          </cell>
          <cell r="S2044" t="str">
            <v/>
          </cell>
          <cell r="T2044" t="str">
            <v/>
          </cell>
          <cell r="U2044" t="str">
            <v/>
          </cell>
          <cell r="V2044" t="str">
            <v>PENGUMPUL DATA PROGRAM PEMERINTAH PEMB. DAN PEMBERDAYAAN MASYARAKAT</v>
          </cell>
          <cell r="W2044" t="str">
            <v>Sub Bidang Pemberdayaan Masyarakat Desa</v>
          </cell>
          <cell r="X2044" t="str">
            <v>Bidang Pemberdayaan Masyarakat</v>
          </cell>
          <cell r="Y2044" t="str">
            <v>SMA ILMU-ILMU FISIK</v>
          </cell>
          <cell r="Z2044" t="str">
            <v>30-05-1994</v>
          </cell>
          <cell r="AA2044" t="str">
            <v>Aktif</v>
          </cell>
          <cell r="AB2044" t="str">
            <v>PNS Daerah Kab./Kota yang bekerja pada Kab./Kota</v>
          </cell>
          <cell r="AC2044" t="str">
            <v>Pemerintah Kab. Tolitoli</v>
          </cell>
          <cell r="AD2044" t="str">
            <v>Pemerintah Kab. Tolitoli</v>
          </cell>
        </row>
        <row r="2045">
          <cell r="A2045">
            <v>2043</v>
          </cell>
          <cell r="B2045" t="str">
            <v>196201121984122004</v>
          </cell>
          <cell r="C2045" t="str">
            <v>131342322</v>
          </cell>
          <cell r="D2045" t="str">
            <v>BONGKO DAENG</v>
          </cell>
          <cell r="E2045" t="str">
            <v/>
          </cell>
          <cell r="F2045" t="str">
            <v/>
          </cell>
          <cell r="G2045" t="str">
            <v>KOHALA</v>
          </cell>
          <cell r="H2045" t="str">
            <v>12 - 01 - 1962</v>
          </cell>
          <cell r="I2045" t="str">
            <v>II/a</v>
          </cell>
          <cell r="J2045" t="str">
            <v>01 - 12 - 1984</v>
          </cell>
          <cell r="K2045" t="str">
            <v>01 - 12 - 1986</v>
          </cell>
          <cell r="L2045" t="str">
            <v>P</v>
          </cell>
          <cell r="M2045" t="str">
            <v>IV/a</v>
          </cell>
          <cell r="N2045" t="str">
            <v>01 - 10 - 2011</v>
          </cell>
          <cell r="O2045" t="str">
            <v>21</v>
          </cell>
          <cell r="P2045" t="str">
            <v>10</v>
          </cell>
          <cell r="Q2045" t="str">
            <v/>
          </cell>
          <cell r="R2045" t="str">
            <v/>
          </cell>
          <cell r="S2045" t="str">
            <v/>
          </cell>
          <cell r="T2045" t="str">
            <v>27 - 03 - 2013</v>
          </cell>
          <cell r="U2045" t="str">
            <v>Guru Madya</v>
          </cell>
          <cell r="V2045" t="str">
            <v/>
          </cell>
          <cell r="W2045" t="str">
            <v>SD Negeri 24 Tolitoli</v>
          </cell>
          <cell r="X2045" t="str">
            <v>Dinas Pendidikan Dan Kebudayaan</v>
          </cell>
          <cell r="Y2045" t="str">
            <v>D-II</v>
          </cell>
          <cell r="Z2045" t="str">
            <v>31-12-2001</v>
          </cell>
          <cell r="AA2045" t="str">
            <v>Aktif</v>
          </cell>
          <cell r="AB2045" t="str">
            <v>PNS Daerah Kab./Kota yang bekerja pada Kab./Kota</v>
          </cell>
          <cell r="AC2045" t="str">
            <v>Pemerintah Kab. Tolitoli</v>
          </cell>
          <cell r="AD2045" t="str">
            <v>Pemerintah Kab. Tolitoli</v>
          </cell>
        </row>
        <row r="2046">
          <cell r="A2046">
            <v>2044</v>
          </cell>
          <cell r="B2046" t="str">
            <v>198508042009042001</v>
          </cell>
          <cell r="C2046" t="str">
            <v/>
          </cell>
          <cell r="D2046" t="str">
            <v>ANDI NURKHAERANI</v>
          </cell>
          <cell r="E2046" t="str">
            <v/>
          </cell>
          <cell r="F2046" t="str">
            <v>SKM</v>
          </cell>
          <cell r="G2046" t="str">
            <v>WAJO</v>
          </cell>
          <cell r="H2046" t="str">
            <v>04 - 08 - 1985</v>
          </cell>
          <cell r="I2046" t="str">
            <v>III/a</v>
          </cell>
          <cell r="J2046" t="str">
            <v>01 - 04 - 2009</v>
          </cell>
          <cell r="K2046" t="str">
            <v>01 - 01 - 2011</v>
          </cell>
          <cell r="L2046" t="str">
            <v>P</v>
          </cell>
          <cell r="M2046" t="str">
            <v>III/c</v>
          </cell>
          <cell r="N2046" t="str">
            <v>01 - 04 - 2016</v>
          </cell>
          <cell r="O2046" t="str">
            <v>7</v>
          </cell>
          <cell r="P2046" t="str">
            <v>0</v>
          </cell>
          <cell r="Q2046" t="str">
            <v/>
          </cell>
          <cell r="R2046" t="str">
            <v/>
          </cell>
          <cell r="S2046" t="str">
            <v/>
          </cell>
          <cell r="T2046" t="str">
            <v>01 - 04 - 2016</v>
          </cell>
          <cell r="U2046" t="str">
            <v>Epidemiolog Kesehatan Ahli Muda / Muda</v>
          </cell>
          <cell r="V2046" t="str">
            <v/>
          </cell>
          <cell r="W2046" t="str">
            <v>SEKSI REHABILITASI MEDIK DAN REKAM MEDIK</v>
          </cell>
          <cell r="X2046" t="str">
            <v>BIDANG PELAYANAN</v>
          </cell>
          <cell r="Y2046" t="str">
            <v>S-1 KEMASYARAKATAN EPIDEMICOLOGY</v>
          </cell>
          <cell r="Z2046" t="str">
            <v>31-12-2008</v>
          </cell>
          <cell r="AA2046" t="str">
            <v>Aktif</v>
          </cell>
          <cell r="AB2046" t="str">
            <v>PNS Daerah Kab./Kota yang bekerja pada Kab./Kota</v>
          </cell>
          <cell r="AC2046" t="str">
            <v>Pemerintah Kab. Tolitoli</v>
          </cell>
          <cell r="AD2046" t="str">
            <v>Pemerintah Kab. Tolitoli</v>
          </cell>
        </row>
        <row r="2047">
          <cell r="A2047">
            <v>2045</v>
          </cell>
          <cell r="B2047" t="str">
            <v>198207112007012006</v>
          </cell>
          <cell r="C2047" t="str">
            <v>570027554</v>
          </cell>
          <cell r="D2047" t="str">
            <v>SRI HARIANI</v>
          </cell>
          <cell r="E2047" t="str">
            <v/>
          </cell>
          <cell r="F2047" t="str">
            <v>A.MA.PD</v>
          </cell>
          <cell r="G2047" t="str">
            <v>PALU</v>
          </cell>
          <cell r="H2047" t="str">
            <v>11 - 07 - 1982</v>
          </cell>
          <cell r="I2047" t="str">
            <v>II/b</v>
          </cell>
          <cell r="J2047" t="str">
            <v>01 - 01 - 2007</v>
          </cell>
          <cell r="K2047" t="str">
            <v>01 - 10 - 2008</v>
          </cell>
          <cell r="L2047" t="str">
            <v>P</v>
          </cell>
          <cell r="M2047" t="str">
            <v>III/a</v>
          </cell>
          <cell r="N2047" t="str">
            <v>01 - 04 - 2018</v>
          </cell>
          <cell r="O2047" t="str">
            <v>11</v>
          </cell>
          <cell r="P2047" t="str">
            <v>3</v>
          </cell>
          <cell r="Q2047" t="str">
            <v/>
          </cell>
          <cell r="R2047" t="str">
            <v/>
          </cell>
          <cell r="S2047" t="str">
            <v/>
          </cell>
          <cell r="T2047" t="str">
            <v>01 - 04 - 2018</v>
          </cell>
          <cell r="U2047" t="str">
            <v>Guru Pertama</v>
          </cell>
          <cell r="V2047" t="str">
            <v/>
          </cell>
          <cell r="W2047" t="str">
            <v>SD Negeri 1 Tolitoli</v>
          </cell>
          <cell r="X2047" t="str">
            <v>Dinas Pendidikan Dan Kebudayaan</v>
          </cell>
          <cell r="Y2047" t="str">
            <v>D-II/AKTA-II</v>
          </cell>
          <cell r="Z2047" t="str">
            <v>01-01-2003</v>
          </cell>
          <cell r="AA2047" t="str">
            <v>Aktif</v>
          </cell>
          <cell r="AB2047" t="str">
            <v>PNS Daerah Kab./Kota yang bekerja pada Kab./Kota</v>
          </cell>
          <cell r="AC2047" t="str">
            <v>Pemerintah Kab. Tolitoli</v>
          </cell>
          <cell r="AD2047" t="str">
            <v>Pemerintah Kab. Tolitoli</v>
          </cell>
        </row>
        <row r="2048">
          <cell r="A2048">
            <v>2046</v>
          </cell>
          <cell r="B2048" t="str">
            <v>198304032010012031</v>
          </cell>
          <cell r="C2048" t="str">
            <v/>
          </cell>
          <cell r="D2048" t="str">
            <v>NI LUH MARTINI</v>
          </cell>
          <cell r="E2048" t="str">
            <v/>
          </cell>
          <cell r="F2048" t="str">
            <v>A.Md.Kep</v>
          </cell>
          <cell r="G2048" t="str">
            <v>PARIGI MOUTONG</v>
          </cell>
          <cell r="H2048" t="str">
            <v>03 - 04 - 1983</v>
          </cell>
          <cell r="I2048" t="str">
            <v>II/c</v>
          </cell>
          <cell r="J2048" t="str">
            <v>01 - 01 - 2010</v>
          </cell>
          <cell r="K2048" t="str">
            <v>01 - 01 - 2012</v>
          </cell>
          <cell r="L2048" t="str">
            <v>P</v>
          </cell>
          <cell r="M2048" t="str">
            <v>III/a</v>
          </cell>
          <cell r="N2048" t="str">
            <v>01 - 04 - 2017</v>
          </cell>
          <cell r="O2048" t="str">
            <v>5</v>
          </cell>
          <cell r="P2048" t="str">
            <v>3</v>
          </cell>
          <cell r="Q2048" t="str">
            <v/>
          </cell>
          <cell r="R2048" t="str">
            <v/>
          </cell>
          <cell r="S2048" t="str">
            <v/>
          </cell>
          <cell r="T2048" t="str">
            <v>01 - 04 - 2017</v>
          </cell>
          <cell r="U2048" t="str">
            <v>Perawat Pelaksana Lanjutan</v>
          </cell>
          <cell r="V2048" t="str">
            <v/>
          </cell>
          <cell r="W2048" t="str">
            <v>UPT Puskesmas Lampasio</v>
          </cell>
          <cell r="X2048" t="str">
            <v>Dinas Kesehatan</v>
          </cell>
          <cell r="Y2048" t="str">
            <v>D-III KEPERAWATAN</v>
          </cell>
          <cell r="Z2048" t="str">
            <v>31-12-2005</v>
          </cell>
          <cell r="AA2048" t="str">
            <v>Aktif</v>
          </cell>
          <cell r="AB2048" t="str">
            <v>PNS Daerah Kab./Kota yang bekerja pada Kab./Kota</v>
          </cell>
          <cell r="AC2048" t="str">
            <v>Pemerintah Kab. Tolitoli</v>
          </cell>
          <cell r="AD2048" t="str">
            <v>Pemerintah Kab. Tolitoli</v>
          </cell>
        </row>
        <row r="2049">
          <cell r="A2049">
            <v>2047</v>
          </cell>
          <cell r="B2049" t="str">
            <v>197704172005012013</v>
          </cell>
          <cell r="C2049" t="str">
            <v>570017270</v>
          </cell>
          <cell r="D2049" t="str">
            <v>ST MAEMUNA</v>
          </cell>
          <cell r="E2049" t="str">
            <v/>
          </cell>
          <cell r="F2049" t="str">
            <v>S.Pd</v>
          </cell>
          <cell r="G2049" t="str">
            <v>SONI</v>
          </cell>
          <cell r="H2049" t="str">
            <v>17 - 04 - 1977</v>
          </cell>
          <cell r="I2049" t="str">
            <v>II/b</v>
          </cell>
          <cell r="J2049" t="str">
            <v>01 - 01 - 2005</v>
          </cell>
          <cell r="K2049" t="str">
            <v>01 - 03 - 2006</v>
          </cell>
          <cell r="L2049" t="str">
            <v>P</v>
          </cell>
          <cell r="M2049" t="str">
            <v>III/a</v>
          </cell>
          <cell r="N2049" t="str">
            <v>01 - 10 - 2017</v>
          </cell>
          <cell r="O2049" t="str">
            <v>13</v>
          </cell>
          <cell r="P2049" t="str">
            <v>4</v>
          </cell>
          <cell r="Q2049" t="str">
            <v/>
          </cell>
          <cell r="R2049" t="str">
            <v/>
          </cell>
          <cell r="S2049" t="str">
            <v/>
          </cell>
          <cell r="T2049" t="str">
            <v>01 - 10 - 2017</v>
          </cell>
          <cell r="U2049" t="str">
            <v>Guru Pertama</v>
          </cell>
          <cell r="V2049" t="str">
            <v/>
          </cell>
          <cell r="W2049" t="str">
            <v>TK NEGERI PEMBINA</v>
          </cell>
          <cell r="X2049" t="str">
            <v/>
          </cell>
          <cell r="Y2049" t="str">
            <v>S-1/A-IV PENDIDIKAN GURU TAMAN KANAK-KANAK (PGTK)</v>
          </cell>
          <cell r="Z2049" t="str">
            <v>01-01-2011</v>
          </cell>
          <cell r="AA2049" t="str">
            <v>Aktif</v>
          </cell>
          <cell r="AB2049" t="str">
            <v>PNS Daerah Kab./Kota yang bekerja pada Kab./Kota</v>
          </cell>
          <cell r="AC2049" t="str">
            <v>Pemerintah Kab. Tolitoli</v>
          </cell>
          <cell r="AD2049" t="str">
            <v>Pemerintah Kab. Tolitoli</v>
          </cell>
        </row>
        <row r="2050">
          <cell r="A2050">
            <v>2048</v>
          </cell>
          <cell r="B2050" t="str">
            <v>198101272007012008</v>
          </cell>
          <cell r="C2050" t="str">
            <v>570027825</v>
          </cell>
          <cell r="D2050" t="str">
            <v>HASNA</v>
          </cell>
          <cell r="E2050" t="str">
            <v/>
          </cell>
          <cell r="F2050" t="str">
            <v>S.SOS</v>
          </cell>
          <cell r="G2050" t="str">
            <v>TOLITOLI</v>
          </cell>
          <cell r="H2050" t="str">
            <v>27 - 01 - 1981</v>
          </cell>
          <cell r="I2050" t="str">
            <v>II/a</v>
          </cell>
          <cell r="J2050" t="str">
            <v>01 - 01 - 2007</v>
          </cell>
          <cell r="K2050" t="str">
            <v>01 - 10 - 2008</v>
          </cell>
          <cell r="L2050" t="str">
            <v>P</v>
          </cell>
          <cell r="M2050" t="str">
            <v>III/b</v>
          </cell>
          <cell r="N2050" t="str">
            <v>01 - 04 - 2014</v>
          </cell>
          <cell r="O2050" t="str">
            <v>8</v>
          </cell>
          <cell r="P2050" t="str">
            <v>3</v>
          </cell>
          <cell r="Q2050" t="str">
            <v/>
          </cell>
          <cell r="R2050" t="str">
            <v/>
          </cell>
          <cell r="S2050" t="str">
            <v/>
          </cell>
          <cell r="T2050" t="str">
            <v/>
          </cell>
          <cell r="U2050" t="str">
            <v/>
          </cell>
          <cell r="V2050" t="str">
            <v>PEMERIKSA KEPENDUDUKAN</v>
          </cell>
          <cell r="W2050" t="str">
            <v>Seksi Identitas Penduduk</v>
          </cell>
          <cell r="X2050" t="str">
            <v>Dinas Kependudukan Dan Pencatatan Sipil</v>
          </cell>
          <cell r="Y2050" t="str">
            <v>S-1 ILMU ADMINISTRASI NEGARA</v>
          </cell>
          <cell r="Z2050" t="str">
            <v>31-12-2006</v>
          </cell>
          <cell r="AA2050" t="str">
            <v>Aktif</v>
          </cell>
          <cell r="AB2050" t="str">
            <v>PNS Daerah Kab./Kota yang bekerja pada Kab./Kota</v>
          </cell>
          <cell r="AC2050" t="str">
            <v>Pemerintah Kab. Tolitoli</v>
          </cell>
          <cell r="AD2050" t="str">
            <v>Pemerintah Kab. Tolitoli</v>
          </cell>
        </row>
        <row r="2051">
          <cell r="A2051">
            <v>2049</v>
          </cell>
          <cell r="B2051" t="str">
            <v>197306212011011001</v>
          </cell>
          <cell r="C2051" t="str">
            <v/>
          </cell>
          <cell r="D2051" t="str">
            <v>ANDI SEHMAN</v>
          </cell>
          <cell r="E2051" t="str">
            <v/>
          </cell>
          <cell r="F2051" t="str">
            <v>A. Ma Pd</v>
          </cell>
          <cell r="G2051" t="str">
            <v>MAKASSAR</v>
          </cell>
          <cell r="H2051" t="str">
            <v>21 - 06 - 1973</v>
          </cell>
          <cell r="I2051" t="str">
            <v>II/b</v>
          </cell>
          <cell r="J2051" t="str">
            <v>01 - 01 - 2011</v>
          </cell>
          <cell r="K2051" t="str">
            <v>01 - 01 - 2013</v>
          </cell>
          <cell r="L2051" t="str">
            <v>L</v>
          </cell>
          <cell r="M2051" t="str">
            <v>II/b</v>
          </cell>
          <cell r="N2051" t="str">
            <v>01 - 01 - 2011</v>
          </cell>
          <cell r="O2051" t="str">
            <v>17</v>
          </cell>
          <cell r="P2051" t="str">
            <v>0</v>
          </cell>
          <cell r="Q2051" t="str">
            <v/>
          </cell>
          <cell r="R2051" t="str">
            <v/>
          </cell>
          <cell r="S2051" t="str">
            <v/>
          </cell>
          <cell r="T2051" t="str">
            <v>12 - 03 - 2015</v>
          </cell>
          <cell r="U2051" t="str">
            <v>Guru Pratama Tingkat. I</v>
          </cell>
          <cell r="V2051" t="str">
            <v/>
          </cell>
          <cell r="W2051" t="str">
            <v>SD Negeri 1 Nalu</v>
          </cell>
          <cell r="X2051" t="str">
            <v>Dinas Pendidikan Dan Kebudayaan</v>
          </cell>
          <cell r="Y2051" t="str">
            <v>D-II/A-II PENJASKES</v>
          </cell>
          <cell r="Z2051" t="str">
            <v>31-12-2007</v>
          </cell>
          <cell r="AA2051" t="str">
            <v>Aktif</v>
          </cell>
          <cell r="AB2051" t="str">
            <v>PNS Daerah Kab./Kota yang bekerja pada Kab./Kota</v>
          </cell>
          <cell r="AC2051" t="str">
            <v>Pemerintah Kab. Tolitoli</v>
          </cell>
          <cell r="AD2051" t="str">
            <v>Pemerintah Kab. Tolitoli</v>
          </cell>
        </row>
        <row r="2052">
          <cell r="A2052">
            <v>2050</v>
          </cell>
          <cell r="B2052" t="str">
            <v>198503272011011008</v>
          </cell>
          <cell r="C2052" t="str">
            <v/>
          </cell>
          <cell r="D2052" t="str">
            <v>MOH. AIDIN</v>
          </cell>
          <cell r="E2052" t="str">
            <v/>
          </cell>
          <cell r="F2052" t="str">
            <v>A.Ma.Pd</v>
          </cell>
          <cell r="G2052" t="str">
            <v>TINABOGAN</v>
          </cell>
          <cell r="H2052" t="str">
            <v>27 - 03 - 1985</v>
          </cell>
          <cell r="I2052" t="str">
            <v>II/b</v>
          </cell>
          <cell r="J2052" t="str">
            <v>01 - 01 - 2011</v>
          </cell>
          <cell r="K2052" t="str">
            <v>01 - 01 - 2013</v>
          </cell>
          <cell r="L2052" t="str">
            <v>L</v>
          </cell>
          <cell r="M2052" t="str">
            <v>II/b</v>
          </cell>
          <cell r="N2052" t="str">
            <v>01 - 01 - 2011</v>
          </cell>
          <cell r="O2052" t="str">
            <v>3</v>
          </cell>
          <cell r="P2052" t="str">
            <v>0</v>
          </cell>
          <cell r="Q2052" t="str">
            <v/>
          </cell>
          <cell r="R2052" t="str">
            <v/>
          </cell>
          <cell r="S2052" t="str">
            <v/>
          </cell>
          <cell r="T2052" t="str">
            <v>01 - 01 - 2013</v>
          </cell>
          <cell r="U2052" t="str">
            <v>Guru Pratama Tingkat. I</v>
          </cell>
          <cell r="V2052" t="str">
            <v/>
          </cell>
          <cell r="W2052" t="str">
            <v>SDN SINUNGKUD</v>
          </cell>
          <cell r="X2052" t="str">
            <v>CABANG DISPENBUD KECAMATAN DONDO</v>
          </cell>
          <cell r="Y2052" t="str">
            <v>D-II/A-II PGSD</v>
          </cell>
          <cell r="Z2052" t="str">
            <v>31-12-2006</v>
          </cell>
          <cell r="AA2052" t="str">
            <v>Aktif</v>
          </cell>
          <cell r="AB2052" t="str">
            <v>PNS Daerah Kab./Kota yang bekerja pada Kab./Kota</v>
          </cell>
          <cell r="AC2052" t="str">
            <v>Pemerintah Kab. Tolitoli</v>
          </cell>
          <cell r="AD2052" t="str">
            <v>Pemerintah Kab. Tolitoli</v>
          </cell>
        </row>
        <row r="2053">
          <cell r="A2053">
            <v>2051</v>
          </cell>
          <cell r="B2053" t="str">
            <v>199005272017042003</v>
          </cell>
          <cell r="C2053" t="str">
            <v/>
          </cell>
          <cell r="D2053" t="str">
            <v>PUJI LESTARI</v>
          </cell>
          <cell r="E2053" t="str">
            <v/>
          </cell>
          <cell r="F2053" t="str">
            <v>Amd. Keb.</v>
          </cell>
          <cell r="G2053" t="str">
            <v>SEMARANG</v>
          </cell>
          <cell r="H2053" t="str">
            <v>27 - 05 - 1990</v>
          </cell>
          <cell r="I2053" t="str">
            <v>II/c</v>
          </cell>
          <cell r="J2053" t="str">
            <v>01 - 04 - 2017</v>
          </cell>
          <cell r="K2053" t="str">
            <v>01 - 04 - 2018</v>
          </cell>
          <cell r="L2053" t="str">
            <v>P</v>
          </cell>
          <cell r="M2053" t="str">
            <v>II/c</v>
          </cell>
          <cell r="N2053" t="str">
            <v>01 - 04 - 2017</v>
          </cell>
          <cell r="O2053" t="str">
            <v>8</v>
          </cell>
          <cell r="P2053" t="str">
            <v>0</v>
          </cell>
          <cell r="Q2053" t="str">
            <v/>
          </cell>
          <cell r="R2053" t="str">
            <v/>
          </cell>
          <cell r="S2053" t="str">
            <v/>
          </cell>
          <cell r="T2053" t="str">
            <v/>
          </cell>
          <cell r="U2053" t="str">
            <v/>
          </cell>
          <cell r="V2053" t="str">
            <v>BIDAN</v>
          </cell>
          <cell r="W2053" t="str">
            <v>UPT Puskesmas Dungingis</v>
          </cell>
          <cell r="X2053" t="str">
            <v>Dinas Kesehatan</v>
          </cell>
          <cell r="Y2053" t="str">
            <v>D-III KEBIDANAN</v>
          </cell>
          <cell r="Z2053" t="str">
            <v>12-09-2011</v>
          </cell>
          <cell r="AA2053" t="str">
            <v>Aktif</v>
          </cell>
          <cell r="AB2053" t="str">
            <v>PNS Daerah Kab./Kota yang bekerja pada Kab./Kota</v>
          </cell>
          <cell r="AC2053" t="str">
            <v>Pemerintah Kab. Tolitoli</v>
          </cell>
          <cell r="AD2053" t="str">
            <v>Pemerintah Kab. Tolitoli</v>
          </cell>
        </row>
        <row r="2054">
          <cell r="A2054">
            <v>2052</v>
          </cell>
          <cell r="B2054" t="str">
            <v>198309252009042004</v>
          </cell>
          <cell r="C2054" t="str">
            <v/>
          </cell>
          <cell r="D2054" t="str">
            <v>HASIAH</v>
          </cell>
          <cell r="E2054" t="str">
            <v/>
          </cell>
          <cell r="F2054" t="str">
            <v>A.Ma</v>
          </cell>
          <cell r="G2054" t="str">
            <v>JENEPONTO</v>
          </cell>
          <cell r="H2054" t="str">
            <v>25 - 09 - 1983</v>
          </cell>
          <cell r="I2054" t="str">
            <v>II/b</v>
          </cell>
          <cell r="J2054" t="str">
            <v>01 - 04 - 2009</v>
          </cell>
          <cell r="K2054" t="str">
            <v>01 - 01 - 2011</v>
          </cell>
          <cell r="L2054" t="str">
            <v>P</v>
          </cell>
          <cell r="M2054" t="str">
            <v>II/c</v>
          </cell>
          <cell r="N2054" t="str">
            <v>01 - 10 - 2014</v>
          </cell>
          <cell r="O2054" t="str">
            <v>8</v>
          </cell>
          <cell r="P2054" t="str">
            <v>6</v>
          </cell>
          <cell r="Q2054" t="str">
            <v/>
          </cell>
          <cell r="R2054" t="str">
            <v/>
          </cell>
          <cell r="S2054" t="str">
            <v/>
          </cell>
          <cell r="T2054" t="str">
            <v/>
          </cell>
          <cell r="U2054" t="str">
            <v/>
          </cell>
          <cell r="V2054" t="str">
            <v>PENGADMINISTRASI UMUM</v>
          </cell>
          <cell r="W2054" t="str">
            <v>SD Negeri 23 Tolitoli</v>
          </cell>
          <cell r="X2054" t="str">
            <v>Dinas Pendidikan Dan Kebudayaan</v>
          </cell>
          <cell r="Y2054" t="str">
            <v>D-II PGSDI</v>
          </cell>
          <cell r="Z2054" t="str">
            <v>31-12-2007</v>
          </cell>
          <cell r="AA2054" t="str">
            <v>Aktif</v>
          </cell>
          <cell r="AB2054" t="str">
            <v>PNS Daerah Kab./Kota yang bekerja pada Kab./Kota</v>
          </cell>
          <cell r="AC2054" t="str">
            <v>Pemerintah Kab. Tolitoli</v>
          </cell>
          <cell r="AD2054" t="str">
            <v>Pemerintah Kab. Tolitoli</v>
          </cell>
        </row>
        <row r="2055">
          <cell r="A2055">
            <v>2053</v>
          </cell>
          <cell r="B2055" t="str">
            <v>196605261992031005</v>
          </cell>
          <cell r="C2055" t="str">
            <v>131997323</v>
          </cell>
          <cell r="D2055" t="str">
            <v>PRAMONO BUDIMAN PEDING</v>
          </cell>
          <cell r="E2055" t="str">
            <v/>
          </cell>
          <cell r="F2055" t="str">
            <v/>
          </cell>
          <cell r="G2055" t="str">
            <v>SULAWESI TENGAH</v>
          </cell>
          <cell r="H2055" t="str">
            <v>26 - 05 - 1966</v>
          </cell>
          <cell r="I2055" t="str">
            <v>II/c</v>
          </cell>
          <cell r="J2055" t="str">
            <v>01 - 03 - 1992</v>
          </cell>
          <cell r="K2055" t="str">
            <v>01 - 10 - 1993</v>
          </cell>
          <cell r="L2055" t="str">
            <v>L</v>
          </cell>
          <cell r="M2055" t="str">
            <v>IV/a</v>
          </cell>
          <cell r="N2055" t="str">
            <v>01 - 04 - 2007</v>
          </cell>
          <cell r="O2055" t="str">
            <v>13</v>
          </cell>
          <cell r="P2055" t="str">
            <v>1</v>
          </cell>
          <cell r="Q2055" t="str">
            <v/>
          </cell>
          <cell r="R2055" t="str">
            <v/>
          </cell>
          <cell r="S2055" t="str">
            <v/>
          </cell>
          <cell r="T2055" t="str">
            <v>11 - 03 - 2011</v>
          </cell>
          <cell r="U2055" t="str">
            <v>Pengawas Madya</v>
          </cell>
          <cell r="V2055" t="str">
            <v/>
          </cell>
          <cell r="W2055" t="str">
            <v>Dinas Pendidikan Dan Kebudayaan</v>
          </cell>
          <cell r="X2055" t="str">
            <v>Pemerintah Kabupaten Tolitoli</v>
          </cell>
          <cell r="Y2055" t="str">
            <v>S-1 PENDIDIKAN PMP DAN KEWARGANEGARAAN</v>
          </cell>
          <cell r="Z2055" t="str">
            <v>31-12-2001</v>
          </cell>
          <cell r="AA2055" t="str">
            <v>Aktif</v>
          </cell>
          <cell r="AB2055" t="str">
            <v>PNS Daerah Kab./Kota yang bekerja pada Kab./Kota</v>
          </cell>
          <cell r="AC2055" t="str">
            <v>Pemerintah Kab. Tolitoli</v>
          </cell>
          <cell r="AD2055" t="str">
            <v>Pemerintah Kab. Tolitoli</v>
          </cell>
        </row>
        <row r="2056">
          <cell r="A2056">
            <v>2054</v>
          </cell>
          <cell r="B2056" t="str">
            <v>198111232014092003</v>
          </cell>
          <cell r="C2056" t="str">
            <v/>
          </cell>
          <cell r="D2056" t="str">
            <v>SURYANI M. DJABIR</v>
          </cell>
          <cell r="E2056" t="str">
            <v/>
          </cell>
          <cell r="F2056" t="str">
            <v>A,Ma</v>
          </cell>
          <cell r="G2056" t="str">
            <v>TOLITOLI</v>
          </cell>
          <cell r="H2056" t="str">
            <v>23 - 11 - 1981</v>
          </cell>
          <cell r="I2056" t="str">
            <v>II/b</v>
          </cell>
          <cell r="J2056" t="str">
            <v>01 - 09 - 2014</v>
          </cell>
          <cell r="K2056" t="str">
            <v>01 - 12 - 2015</v>
          </cell>
          <cell r="L2056" t="str">
            <v>P</v>
          </cell>
          <cell r="M2056" t="str">
            <v>II/b</v>
          </cell>
          <cell r="N2056" t="str">
            <v>01 - 09 - 2014</v>
          </cell>
          <cell r="O2056" t="str">
            <v>12</v>
          </cell>
          <cell r="P2056" t="str">
            <v>11</v>
          </cell>
          <cell r="Q2056" t="str">
            <v/>
          </cell>
          <cell r="R2056" t="str">
            <v/>
          </cell>
          <cell r="S2056" t="str">
            <v/>
          </cell>
          <cell r="T2056" t="str">
            <v/>
          </cell>
          <cell r="U2056" t="str">
            <v/>
          </cell>
          <cell r="V2056" t="str">
            <v>GURU SD</v>
          </cell>
          <cell r="W2056" t="str">
            <v>SD Negeri 2 Salumbia</v>
          </cell>
          <cell r="X2056" t="str">
            <v>Dinas Pendidikan Dan Kebudayaan</v>
          </cell>
          <cell r="Y2056" t="str">
            <v>D-II PGSDI/MI</v>
          </cell>
          <cell r="Z2056" t="str">
            <v>01-07-2004</v>
          </cell>
          <cell r="AA2056" t="str">
            <v>Aktif</v>
          </cell>
          <cell r="AB2056" t="str">
            <v>PNS Daerah Kab./Kota yang bekerja pada Kab./Kota</v>
          </cell>
          <cell r="AC2056" t="str">
            <v>Pemerintah Kab. Tolitoli</v>
          </cell>
          <cell r="AD2056" t="str">
            <v>Pemerintah Kab. Tolitoli</v>
          </cell>
        </row>
        <row r="2057">
          <cell r="A2057">
            <v>2055</v>
          </cell>
          <cell r="B2057" t="str">
            <v>197305052000121002</v>
          </cell>
          <cell r="C2057" t="str">
            <v>570013206</v>
          </cell>
          <cell r="D2057" t="str">
            <v>RAYNSFIARY ERENS RAOEF</v>
          </cell>
          <cell r="E2057" t="str">
            <v/>
          </cell>
          <cell r="F2057" t="str">
            <v/>
          </cell>
          <cell r="G2057" t="str">
            <v>TOLITOLI</v>
          </cell>
          <cell r="H2057" t="str">
            <v>05 - 05 - 1973</v>
          </cell>
          <cell r="I2057" t="str">
            <v>II/a</v>
          </cell>
          <cell r="J2057" t="str">
            <v>01 - 12 - 2000</v>
          </cell>
          <cell r="K2057" t="str">
            <v>01 - 04 - 2002</v>
          </cell>
          <cell r="L2057" t="str">
            <v>L</v>
          </cell>
          <cell r="M2057" t="str">
            <v>II/d</v>
          </cell>
          <cell r="N2057" t="str">
            <v>01 - 04 - 2016</v>
          </cell>
          <cell r="O2057" t="str">
            <v>22</v>
          </cell>
          <cell r="P2057" t="str">
            <v>7</v>
          </cell>
          <cell r="Q2057" t="str">
            <v/>
          </cell>
          <cell r="R2057" t="str">
            <v/>
          </cell>
          <cell r="S2057" t="str">
            <v/>
          </cell>
          <cell r="T2057" t="str">
            <v/>
          </cell>
          <cell r="U2057" t="str">
            <v/>
          </cell>
          <cell r="V2057" t="str">
            <v>FUNGSIONAL UMUM</v>
          </cell>
          <cell r="W2057" t="str">
            <v>Sub Bagian Program</v>
          </cell>
          <cell r="X2057" t="str">
            <v>Badan Perpustakaan dan Arsip Daerah</v>
          </cell>
          <cell r="Y2057" t="str">
            <v>SMA A.2/BIOLOGI</v>
          </cell>
          <cell r="Z2057" t="str">
            <v>31-12-1992</v>
          </cell>
          <cell r="AA2057" t="str">
            <v>Aktif</v>
          </cell>
          <cell r="AB2057" t="str">
            <v>PNS Daerah Kab./Kota yang bekerja pada Kab./Kota</v>
          </cell>
          <cell r="AC2057" t="str">
            <v>Pemerintah Kab. Tolitoli</v>
          </cell>
          <cell r="AD2057" t="str">
            <v>Pemerintah Kab. Tolitoli</v>
          </cell>
        </row>
        <row r="2058">
          <cell r="A2058">
            <v>2056</v>
          </cell>
          <cell r="B2058" t="str">
            <v>196405211988032012</v>
          </cell>
          <cell r="C2058" t="str">
            <v>131743526</v>
          </cell>
          <cell r="D2058" t="str">
            <v>ROSWATI LABOLONG</v>
          </cell>
          <cell r="E2058" t="str">
            <v/>
          </cell>
          <cell r="F2058" t="str">
            <v>S.Pd.SD</v>
          </cell>
          <cell r="G2058" t="str">
            <v>TOLITOLI</v>
          </cell>
          <cell r="H2058" t="str">
            <v>21 - 05 - 1964</v>
          </cell>
          <cell r="I2058" t="str">
            <v>II/a</v>
          </cell>
          <cell r="J2058" t="str">
            <v>01 - 03 - 1988</v>
          </cell>
          <cell r="K2058" t="str">
            <v>01 - 11 - 1989</v>
          </cell>
          <cell r="L2058" t="str">
            <v>P</v>
          </cell>
          <cell r="M2058" t="str">
            <v>IV/b</v>
          </cell>
          <cell r="N2058" t="str">
            <v>01 - 04 - 2018</v>
          </cell>
          <cell r="O2058" t="str">
            <v>25</v>
          </cell>
          <cell r="P2058" t="str">
            <v>1</v>
          </cell>
          <cell r="Q2058" t="str">
            <v/>
          </cell>
          <cell r="R2058" t="str">
            <v/>
          </cell>
          <cell r="S2058" t="str">
            <v/>
          </cell>
          <cell r="T2058" t="str">
            <v>09 - 03 - 2015</v>
          </cell>
          <cell r="U2058" t="str">
            <v>Pengawas Sekolah Madya</v>
          </cell>
          <cell r="V2058" t="str">
            <v/>
          </cell>
          <cell r="W2058" t="str">
            <v>UPT Dinas Pendidikan Dan Kebudayaan Kecamatan Baolan</v>
          </cell>
          <cell r="X2058" t="str">
            <v>Dinas Pendidikan Dan Kebudayaan</v>
          </cell>
          <cell r="Y2058" t="str">
            <v>A-IV PENDIDIKAN PGSD</v>
          </cell>
          <cell r="Z2058" t="str">
            <v>31-12-2001</v>
          </cell>
          <cell r="AA2058" t="str">
            <v>Aktif</v>
          </cell>
          <cell r="AB2058" t="str">
            <v>PNS Daerah Kab./Kota yang bekerja pada Kab./Kota</v>
          </cell>
          <cell r="AC2058" t="str">
            <v>Pemerintah Kab. Tolitoli</v>
          </cell>
          <cell r="AD2058" t="str">
            <v>Pemerintah Kab. Tolitoli</v>
          </cell>
        </row>
        <row r="2059">
          <cell r="A2059">
            <v>2057</v>
          </cell>
          <cell r="B2059" t="str">
            <v>197706022002112001</v>
          </cell>
          <cell r="C2059" t="str">
            <v>570013839</v>
          </cell>
          <cell r="D2059" t="str">
            <v>TITIK PUSPA</v>
          </cell>
          <cell r="E2059" t="str">
            <v/>
          </cell>
          <cell r="F2059" t="str">
            <v>SH</v>
          </cell>
          <cell r="G2059" t="str">
            <v>TOLITOLI</v>
          </cell>
          <cell r="H2059" t="str">
            <v>02 - 06 - 1977</v>
          </cell>
          <cell r="I2059" t="str">
            <v>III/a</v>
          </cell>
          <cell r="J2059" t="str">
            <v>01 - 11 - 2002</v>
          </cell>
          <cell r="K2059" t="str">
            <v>01 - 12 - 2003</v>
          </cell>
          <cell r="L2059" t="str">
            <v>P</v>
          </cell>
          <cell r="M2059" t="str">
            <v>III/d</v>
          </cell>
          <cell r="N2059" t="str">
            <v>01 - 10 - 2014</v>
          </cell>
          <cell r="O2059" t="str">
            <v>11</v>
          </cell>
          <cell r="P2059" t="str">
            <v>11</v>
          </cell>
          <cell r="Q2059" t="str">
            <v/>
          </cell>
          <cell r="R2059" t="str">
            <v/>
          </cell>
          <cell r="S2059" t="str">
            <v/>
          </cell>
          <cell r="T2059" t="str">
            <v/>
          </cell>
          <cell r="U2059" t="str">
            <v/>
          </cell>
          <cell r="V2059" t="str">
            <v>FUNGSIONAL UMUM</v>
          </cell>
          <cell r="W2059" t="str">
            <v>Sub Bagian Tata Usaha</v>
          </cell>
          <cell r="X2059" t="str">
            <v>UPT Perwakilan Pemerintah Daerah</v>
          </cell>
          <cell r="Y2059" t="str">
            <v>S-1 ILMU HUKUM</v>
          </cell>
          <cell r="Z2059" t="str">
            <v>31-12-2001</v>
          </cell>
          <cell r="AA2059" t="str">
            <v>Aktif</v>
          </cell>
          <cell r="AB2059" t="str">
            <v>PNS Daerah Kab./Kota yang bekerja pada Kab./Kota</v>
          </cell>
          <cell r="AC2059" t="str">
            <v>Pemerintah Kab. Tolitoli</v>
          </cell>
          <cell r="AD2059" t="str">
            <v>Pemerintah Kab. Tolitoli</v>
          </cell>
        </row>
        <row r="2060">
          <cell r="A2060">
            <v>2058</v>
          </cell>
          <cell r="B2060" t="str">
            <v>197603262007011011</v>
          </cell>
          <cell r="C2060" t="str">
            <v>570028882</v>
          </cell>
          <cell r="D2060" t="str">
            <v>SUYITNO</v>
          </cell>
          <cell r="E2060" t="str">
            <v/>
          </cell>
          <cell r="F2060" t="str">
            <v>SP</v>
          </cell>
          <cell r="G2060" t="str">
            <v>NGAWI</v>
          </cell>
          <cell r="H2060" t="str">
            <v>26 - 03 - 1976</v>
          </cell>
          <cell r="I2060" t="str">
            <v>II/a</v>
          </cell>
          <cell r="J2060" t="str">
            <v>01 - 01 - 2007</v>
          </cell>
          <cell r="K2060" t="str">
            <v>01 - 10 - 2008</v>
          </cell>
          <cell r="L2060" t="str">
            <v>L</v>
          </cell>
          <cell r="M2060" t="str">
            <v>III/a</v>
          </cell>
          <cell r="N2060" t="str">
            <v>01 - 10 - 2014</v>
          </cell>
          <cell r="O2060" t="str">
            <v>8</v>
          </cell>
          <cell r="P2060" t="str">
            <v>9</v>
          </cell>
          <cell r="Q2060" t="str">
            <v/>
          </cell>
          <cell r="R2060" t="str">
            <v/>
          </cell>
          <cell r="S2060" t="str">
            <v/>
          </cell>
          <cell r="T2060" t="str">
            <v/>
          </cell>
          <cell r="U2060" t="str">
            <v/>
          </cell>
          <cell r="V2060" t="str">
            <v>FUNGSIONAL UMUM</v>
          </cell>
          <cell r="W2060" t="str">
            <v>Seksi Peralatan Dan Perlengkapan</v>
          </cell>
          <cell r="X2060" t="str">
            <v>Dinas Perumahan Rakyat Dan Kawasan Pemukiman</v>
          </cell>
          <cell r="Y2060" t="str">
            <v>S-1 PERTANIAN</v>
          </cell>
          <cell r="Z2060" t="str">
            <v>31-12-2012</v>
          </cell>
          <cell r="AA2060" t="str">
            <v>Aktif</v>
          </cell>
          <cell r="AB2060" t="str">
            <v>PNS Daerah Kab./Kota yang bekerja pada Kab./Kota</v>
          </cell>
          <cell r="AC2060" t="str">
            <v>Pemerintah Kab. Tolitoli</v>
          </cell>
          <cell r="AD2060" t="str">
            <v>Pemerintah Kab. Tolitoli</v>
          </cell>
        </row>
        <row r="2061">
          <cell r="A2061">
            <v>2059</v>
          </cell>
          <cell r="B2061" t="str">
            <v>196610051988031017</v>
          </cell>
          <cell r="C2061" t="str">
            <v>140212070</v>
          </cell>
          <cell r="D2061" t="str">
            <v>YASMIN H</v>
          </cell>
          <cell r="E2061" t="str">
            <v/>
          </cell>
          <cell r="F2061" t="str">
            <v>S.Kep</v>
          </cell>
          <cell r="G2061" t="str">
            <v>TOLITOLI</v>
          </cell>
          <cell r="H2061" t="str">
            <v>05 - 10 - 1966</v>
          </cell>
          <cell r="I2061" t="str">
            <v>II/a</v>
          </cell>
          <cell r="J2061" t="str">
            <v>01 - 03 - 1988</v>
          </cell>
          <cell r="K2061" t="str">
            <v>01 - 07 - 1989</v>
          </cell>
          <cell r="L2061" t="str">
            <v>L</v>
          </cell>
          <cell r="M2061" t="str">
            <v>III/d</v>
          </cell>
          <cell r="N2061" t="str">
            <v>01 - 04 - 2009</v>
          </cell>
          <cell r="O2061" t="str">
            <v>16</v>
          </cell>
          <cell r="P2061" t="str">
            <v>1</v>
          </cell>
          <cell r="Q2061" t="str">
            <v/>
          </cell>
          <cell r="R2061" t="str">
            <v/>
          </cell>
          <cell r="S2061" t="str">
            <v/>
          </cell>
          <cell r="T2061" t="str">
            <v>01 - 04 - 2009</v>
          </cell>
          <cell r="U2061" t="str">
            <v>Perawat Penyelia</v>
          </cell>
          <cell r="V2061" t="str">
            <v/>
          </cell>
          <cell r="W2061" t="str">
            <v>Sub Bidang Pelayanan Medis Dan Keperawatan</v>
          </cell>
          <cell r="X2061" t="str">
            <v>BIDANG PELAYANAN</v>
          </cell>
          <cell r="Y2061" t="str">
            <v>AKADEMI PERAWAT</v>
          </cell>
          <cell r="Z2061" t="str">
            <v>31-12-2000</v>
          </cell>
          <cell r="AA2061" t="str">
            <v>Aktif</v>
          </cell>
          <cell r="AB2061" t="str">
            <v>PNS Daerah Kab./Kota yang bekerja pada Kab./Kota</v>
          </cell>
          <cell r="AC2061" t="str">
            <v>Pemerintah Kab. Tolitoli</v>
          </cell>
          <cell r="AD2061" t="str">
            <v>Pemerintah Kab. Tolitoli</v>
          </cell>
        </row>
        <row r="2062">
          <cell r="A2062">
            <v>2060</v>
          </cell>
          <cell r="B2062" t="str">
            <v>197511242014112001</v>
          </cell>
          <cell r="C2062" t="str">
            <v/>
          </cell>
          <cell r="D2062" t="str">
            <v>SUMARNI</v>
          </cell>
          <cell r="E2062" t="str">
            <v/>
          </cell>
          <cell r="F2062" t="str">
            <v/>
          </cell>
          <cell r="G2062" t="str">
            <v>TOLITOLI</v>
          </cell>
          <cell r="H2062" t="str">
            <v>24 - 11 - 1975</v>
          </cell>
          <cell r="I2062" t="str">
            <v>II/a</v>
          </cell>
          <cell r="J2062" t="str">
            <v>01 - 11 - 2014</v>
          </cell>
          <cell r="K2062" t="str">
            <v>01 - 09 - 2016</v>
          </cell>
          <cell r="L2062" t="str">
            <v>P</v>
          </cell>
          <cell r="M2062" t="str">
            <v>II/a</v>
          </cell>
          <cell r="N2062" t="str">
            <v>01 - 11 - 2014</v>
          </cell>
          <cell r="O2062" t="str">
            <v>9</v>
          </cell>
          <cell r="P2062" t="str">
            <v>10</v>
          </cell>
          <cell r="Q2062" t="str">
            <v/>
          </cell>
          <cell r="R2062" t="str">
            <v/>
          </cell>
          <cell r="S2062" t="str">
            <v/>
          </cell>
          <cell r="T2062" t="str">
            <v/>
          </cell>
          <cell r="U2062" t="str">
            <v/>
          </cell>
          <cell r="V2062" t="str">
            <v>ADMINISTRASI TATA USAHA</v>
          </cell>
          <cell r="W2062" t="str">
            <v>KANTOR KECAMATAN DAMPAL SELATAN</v>
          </cell>
          <cell r="X2062" t="str">
            <v>Pemerintah Kabupaten Tolitoli</v>
          </cell>
          <cell r="Y2062" t="str">
            <v>SMA ILMU ILMU SOSIAL</v>
          </cell>
          <cell r="Z2062" t="str">
            <v>30-05-1994</v>
          </cell>
          <cell r="AA2062" t="str">
            <v>Aktif</v>
          </cell>
          <cell r="AB2062" t="str">
            <v>PNS Daerah Kab./Kota yang bekerja pada Kab./Kota</v>
          </cell>
          <cell r="AC2062" t="str">
            <v>Pemerintah Kab. Tolitoli</v>
          </cell>
          <cell r="AD2062" t="str">
            <v>Pemerintah Kab. Tolitoli</v>
          </cell>
        </row>
        <row r="2063">
          <cell r="A2063">
            <v>2061</v>
          </cell>
          <cell r="B2063" t="str">
            <v>198604152009042003</v>
          </cell>
          <cell r="C2063" t="str">
            <v/>
          </cell>
          <cell r="D2063" t="str">
            <v>ASLIA ISMAIL</v>
          </cell>
          <cell r="E2063" t="str">
            <v/>
          </cell>
          <cell r="F2063" t="str">
            <v>A. Ma. Pd</v>
          </cell>
          <cell r="G2063" t="str">
            <v>TOLITOLI</v>
          </cell>
          <cell r="H2063" t="str">
            <v>15 - 04 - 1986</v>
          </cell>
          <cell r="I2063" t="str">
            <v>II/b</v>
          </cell>
          <cell r="J2063" t="str">
            <v>01 - 04 - 2009</v>
          </cell>
          <cell r="K2063" t="str">
            <v>01 - 01 - 2011</v>
          </cell>
          <cell r="L2063" t="str">
            <v>P</v>
          </cell>
          <cell r="M2063" t="str">
            <v>II/c</v>
          </cell>
          <cell r="N2063" t="str">
            <v>01 - 04 - 2014</v>
          </cell>
          <cell r="O2063" t="str">
            <v>7</v>
          </cell>
          <cell r="P2063" t="str">
            <v>0</v>
          </cell>
          <cell r="Q2063" t="str">
            <v/>
          </cell>
          <cell r="R2063" t="str">
            <v/>
          </cell>
          <cell r="S2063" t="str">
            <v/>
          </cell>
          <cell r="T2063" t="str">
            <v>01 - 04 - 2014</v>
          </cell>
          <cell r="U2063" t="str">
            <v>Guru Pratama</v>
          </cell>
          <cell r="V2063" t="str">
            <v/>
          </cell>
          <cell r="W2063" t="str">
            <v>SD Negeri 3 Tambun</v>
          </cell>
          <cell r="X2063" t="str">
            <v>Dinas Pendidikan Dan Kebudayaan</v>
          </cell>
          <cell r="Y2063" t="str">
            <v>D-II PGSD</v>
          </cell>
          <cell r="Z2063" t="str">
            <v>31-12-2006</v>
          </cell>
          <cell r="AA2063" t="str">
            <v>Aktif</v>
          </cell>
          <cell r="AB2063" t="str">
            <v>PNS Daerah Kab./Kota yang bekerja pada Kab./Kota</v>
          </cell>
          <cell r="AC2063" t="str">
            <v>Pemerintah Kab. Tolitoli</v>
          </cell>
          <cell r="AD2063" t="str">
            <v>Pemerintah Kab. Tolitoli</v>
          </cell>
        </row>
        <row r="2064">
          <cell r="A2064">
            <v>2062</v>
          </cell>
          <cell r="B2064" t="str">
            <v>198511072009041001</v>
          </cell>
          <cell r="C2064" t="str">
            <v/>
          </cell>
          <cell r="D2064" t="str">
            <v>SUARDI</v>
          </cell>
          <cell r="E2064" t="str">
            <v/>
          </cell>
          <cell r="F2064" t="str">
            <v>A.Md.Kep</v>
          </cell>
          <cell r="G2064" t="str">
            <v>TOLITOLI</v>
          </cell>
          <cell r="H2064" t="str">
            <v>07 - 11 - 1985</v>
          </cell>
          <cell r="I2064" t="str">
            <v>II/c</v>
          </cell>
          <cell r="J2064" t="str">
            <v>01 - 04 - 2009</v>
          </cell>
          <cell r="K2064" t="str">
            <v>01 - 01 - 2011</v>
          </cell>
          <cell r="L2064" t="str">
            <v>L</v>
          </cell>
          <cell r="M2064" t="str">
            <v>III/a</v>
          </cell>
          <cell r="N2064" t="str">
            <v>01 - 04 - 2016</v>
          </cell>
          <cell r="O2064" t="str">
            <v>5</v>
          </cell>
          <cell r="P2064" t="str">
            <v>0</v>
          </cell>
          <cell r="Q2064" t="str">
            <v/>
          </cell>
          <cell r="R2064" t="str">
            <v/>
          </cell>
          <cell r="S2064" t="str">
            <v/>
          </cell>
          <cell r="T2064" t="str">
            <v>01 - 04 - 2016</v>
          </cell>
          <cell r="U2064" t="str">
            <v>Perawat Pelaksana Lanjutan</v>
          </cell>
          <cell r="V2064" t="str">
            <v/>
          </cell>
          <cell r="W2064" t="str">
            <v>PUSKESMAS DUNGINGIS</v>
          </cell>
          <cell r="X2064" t="str">
            <v>DINAS KESEHATAN</v>
          </cell>
          <cell r="Y2064" t="str">
            <v>D-III KEPERAWATAN</v>
          </cell>
          <cell r="Z2064" t="str">
            <v>31-12-2007</v>
          </cell>
          <cell r="AA2064" t="str">
            <v>Aktif</v>
          </cell>
          <cell r="AB2064" t="str">
            <v>PNS Daerah Kab./Kota yang bekerja pada Kab./Kota</v>
          </cell>
          <cell r="AC2064" t="str">
            <v>Pemerintah Kab. Tolitoli</v>
          </cell>
          <cell r="AD2064" t="str">
            <v>Pemerintah Kab. Tolitoli</v>
          </cell>
        </row>
        <row r="2065">
          <cell r="A2065">
            <v>2063</v>
          </cell>
          <cell r="B2065" t="str">
            <v>198604152009042002</v>
          </cell>
          <cell r="C2065" t="str">
            <v/>
          </cell>
          <cell r="D2065" t="str">
            <v>NURBAATI</v>
          </cell>
          <cell r="E2065" t="str">
            <v/>
          </cell>
          <cell r="F2065" t="str">
            <v>S.Pd.I</v>
          </cell>
          <cell r="G2065" t="str">
            <v>KOMBO</v>
          </cell>
          <cell r="H2065" t="str">
            <v>15 - 04 - 1986</v>
          </cell>
          <cell r="I2065" t="str">
            <v>II/b</v>
          </cell>
          <cell r="J2065" t="str">
            <v>01 - 04 - 2009</v>
          </cell>
          <cell r="K2065" t="str">
            <v>01 - 01 - 2011</v>
          </cell>
          <cell r="L2065" t="str">
            <v>P</v>
          </cell>
          <cell r="M2065" t="str">
            <v>III/a</v>
          </cell>
          <cell r="N2065" t="str">
            <v>01 - 04 - 2016</v>
          </cell>
          <cell r="O2065" t="str">
            <v>5</v>
          </cell>
          <cell r="P2065" t="str">
            <v>0</v>
          </cell>
          <cell r="Q2065" t="str">
            <v/>
          </cell>
          <cell r="R2065" t="str">
            <v/>
          </cell>
          <cell r="S2065" t="str">
            <v/>
          </cell>
          <cell r="T2065" t="str">
            <v>01 - 04 - 2016</v>
          </cell>
          <cell r="U2065" t="str">
            <v>Guru Pertama</v>
          </cell>
          <cell r="V2065" t="str">
            <v/>
          </cell>
          <cell r="W2065" t="str">
            <v>SDN 1 TAMPIALA</v>
          </cell>
          <cell r="X2065" t="str">
            <v>CABANG DISPENBUD KECAMATAN DAMPAL SELATAN</v>
          </cell>
          <cell r="Y2065" t="str">
            <v>S-1 PENDIDIKAN ISLAM</v>
          </cell>
          <cell r="Z2065" t="str">
            <v>31-12-2011</v>
          </cell>
          <cell r="AA2065" t="str">
            <v>Aktif</v>
          </cell>
          <cell r="AB2065" t="str">
            <v>PNS Daerah Kab./Kota yang bekerja pada Kab./Kota</v>
          </cell>
          <cell r="AC2065" t="str">
            <v>Pemerintah Kab. Tolitoli</v>
          </cell>
          <cell r="AD2065" t="str">
            <v>Pemerintah Kab. Tolitoli</v>
          </cell>
        </row>
        <row r="2066">
          <cell r="A2066">
            <v>2064</v>
          </cell>
          <cell r="B2066" t="str">
            <v>197812012014091002</v>
          </cell>
          <cell r="C2066" t="str">
            <v/>
          </cell>
          <cell r="D2066" t="str">
            <v>ISMAIL</v>
          </cell>
          <cell r="E2066" t="str">
            <v/>
          </cell>
          <cell r="F2066" t="str">
            <v/>
          </cell>
          <cell r="G2066" t="str">
            <v>DONGGALA</v>
          </cell>
          <cell r="H2066" t="str">
            <v>01 - 12 - 1978</v>
          </cell>
          <cell r="I2066" t="str">
            <v>II/a</v>
          </cell>
          <cell r="J2066" t="str">
            <v>01 - 09 - 2014</v>
          </cell>
          <cell r="K2066" t="str">
            <v>01 - 12 - 2015</v>
          </cell>
          <cell r="L2066" t="str">
            <v>L</v>
          </cell>
          <cell r="M2066" t="str">
            <v>II/a</v>
          </cell>
          <cell r="N2066" t="str">
            <v>01 - 09 - 2014</v>
          </cell>
          <cell r="O2066" t="str">
            <v>10</v>
          </cell>
          <cell r="P2066" t="str">
            <v>8</v>
          </cell>
          <cell r="Q2066" t="str">
            <v/>
          </cell>
          <cell r="R2066" t="str">
            <v/>
          </cell>
          <cell r="S2066" t="str">
            <v/>
          </cell>
          <cell r="T2066" t="str">
            <v/>
          </cell>
          <cell r="U2066" t="str">
            <v/>
          </cell>
          <cell r="V2066" t="str">
            <v>PENYULUH PERTANIAN</v>
          </cell>
          <cell r="W2066" t="str">
            <v>Sub Bidang Kelembagaan Petani Dan Penyuluh</v>
          </cell>
          <cell r="X2066" t="str">
            <v>Bidang Ketenagaan Dan Kelembagaan Penyuluh</v>
          </cell>
          <cell r="Y2066" t="str">
            <v>SMK PERTANIAN</v>
          </cell>
          <cell r="Z2066" t="str">
            <v>18-05-1998</v>
          </cell>
          <cell r="AA2066" t="str">
            <v>Aktif</v>
          </cell>
          <cell r="AB2066" t="str">
            <v>PNS Daerah Kab./Kota yang bekerja pada Kab./Kota</v>
          </cell>
          <cell r="AC2066" t="str">
            <v>Pemerintah Kab. Tolitoli</v>
          </cell>
          <cell r="AD2066" t="str">
            <v>Pemerintah Kab. Tolitoli</v>
          </cell>
        </row>
        <row r="2067">
          <cell r="A2067">
            <v>2065</v>
          </cell>
          <cell r="B2067" t="str">
            <v>198911302010012002</v>
          </cell>
          <cell r="C2067" t="str">
            <v/>
          </cell>
          <cell r="D2067" t="str">
            <v>SRI WAHYUNI MUSLANG</v>
          </cell>
          <cell r="E2067" t="str">
            <v/>
          </cell>
          <cell r="F2067" t="str">
            <v>A. Md. Kep</v>
          </cell>
          <cell r="G2067" t="str">
            <v>TOLITOLI</v>
          </cell>
          <cell r="H2067" t="str">
            <v>30 - 11 - 1989</v>
          </cell>
          <cell r="I2067" t="str">
            <v>II/c</v>
          </cell>
          <cell r="J2067" t="str">
            <v>01 - 01 - 2010</v>
          </cell>
          <cell r="K2067" t="str">
            <v>01 - 01 - 2012</v>
          </cell>
          <cell r="L2067" t="str">
            <v>P</v>
          </cell>
          <cell r="M2067" t="str">
            <v>III/a</v>
          </cell>
          <cell r="N2067" t="str">
            <v>01 - 10 - 2017</v>
          </cell>
          <cell r="O2067" t="str">
            <v>5</v>
          </cell>
          <cell r="P2067" t="str">
            <v>9</v>
          </cell>
          <cell r="Q2067" t="str">
            <v/>
          </cell>
          <cell r="R2067" t="str">
            <v/>
          </cell>
          <cell r="S2067" t="str">
            <v/>
          </cell>
          <cell r="T2067" t="str">
            <v>01 - 10 - 2017</v>
          </cell>
          <cell r="U2067" t="str">
            <v>Perawat Mahir</v>
          </cell>
          <cell r="V2067" t="str">
            <v/>
          </cell>
          <cell r="W2067" t="str">
            <v>PUSKESMAS OGOTUA</v>
          </cell>
          <cell r="X2067" t="str">
            <v>DINAS KESEHATAN</v>
          </cell>
          <cell r="Y2067" t="str">
            <v>D-III KEPERAWATAN</v>
          </cell>
          <cell r="Z2067" t="str">
            <v>31-12-2009</v>
          </cell>
          <cell r="AA2067" t="str">
            <v>Aktif</v>
          </cell>
          <cell r="AB2067" t="str">
            <v>PNS Daerah Kab./Kota yang bekerja pada Kab./Kota</v>
          </cell>
          <cell r="AC2067" t="str">
            <v>Pemerintah Kab. Tolitoli</v>
          </cell>
          <cell r="AD2067" t="str">
            <v>Pemerintah Kab. Tolitoli</v>
          </cell>
        </row>
        <row r="2068">
          <cell r="A2068">
            <v>2066</v>
          </cell>
          <cell r="B2068" t="str">
            <v>198303212009042001</v>
          </cell>
          <cell r="C2068" t="str">
            <v/>
          </cell>
          <cell r="D2068" t="str">
            <v>SUGIARTI</v>
          </cell>
          <cell r="E2068" t="str">
            <v/>
          </cell>
          <cell r="F2068" t="str">
            <v>A.Ma</v>
          </cell>
          <cell r="G2068" t="str">
            <v>TOLITOLI</v>
          </cell>
          <cell r="H2068" t="str">
            <v>21 - 03 - 1983</v>
          </cell>
          <cell r="I2068" t="str">
            <v>II/b</v>
          </cell>
          <cell r="J2068" t="str">
            <v>01 - 04 - 2009</v>
          </cell>
          <cell r="K2068" t="str">
            <v>01 - 01 - 2011</v>
          </cell>
          <cell r="L2068" t="str">
            <v>P</v>
          </cell>
          <cell r="M2068" t="str">
            <v>II/d</v>
          </cell>
          <cell r="N2068" t="str">
            <v>01 - 04 - 2017</v>
          </cell>
          <cell r="O2068" t="str">
            <v>11</v>
          </cell>
          <cell r="P2068" t="str">
            <v>0</v>
          </cell>
          <cell r="Q2068" t="str">
            <v/>
          </cell>
          <cell r="R2068" t="str">
            <v/>
          </cell>
          <cell r="S2068" t="str">
            <v/>
          </cell>
          <cell r="T2068" t="str">
            <v>01 - 04 - 2017</v>
          </cell>
          <cell r="U2068" t="str">
            <v>Guru Muda Tingkat. I</v>
          </cell>
          <cell r="V2068" t="str">
            <v/>
          </cell>
          <cell r="W2068" t="str">
            <v>SD Negeri 3 Dadakitan</v>
          </cell>
          <cell r="X2068" t="str">
            <v>Dinas Pendidikan Dan Kebudayaan</v>
          </cell>
          <cell r="Y2068" t="str">
            <v>D-II PGSDI</v>
          </cell>
          <cell r="Z2068" t="str">
            <v>31-12-2007</v>
          </cell>
          <cell r="AA2068" t="str">
            <v>Aktif</v>
          </cell>
          <cell r="AB2068" t="str">
            <v>PNS Daerah Kab./Kota yang bekerja pada Kab./Kota</v>
          </cell>
          <cell r="AC2068" t="str">
            <v>Pemerintah Kab. Tolitoli</v>
          </cell>
          <cell r="AD2068" t="str">
            <v>Pemerintah Kab. Tolitoli</v>
          </cell>
        </row>
        <row r="2069">
          <cell r="A2069">
            <v>2067</v>
          </cell>
          <cell r="B2069" t="str">
            <v>198201052009042005</v>
          </cell>
          <cell r="C2069" t="str">
            <v/>
          </cell>
          <cell r="D2069" t="str">
            <v>HAYYATUNNUFUS</v>
          </cell>
          <cell r="E2069" t="str">
            <v>dr</v>
          </cell>
          <cell r="F2069" t="str">
            <v>S.Ked</v>
          </cell>
          <cell r="G2069" t="str">
            <v>MAKASSAR</v>
          </cell>
          <cell r="H2069" t="str">
            <v>05 - 01 - 1982</v>
          </cell>
          <cell r="I2069" t="str">
            <v>III/b</v>
          </cell>
          <cell r="J2069" t="str">
            <v>01 - 04 - 2009</v>
          </cell>
          <cell r="K2069" t="str">
            <v>01 - 05 - 2010</v>
          </cell>
          <cell r="L2069" t="str">
            <v>P</v>
          </cell>
          <cell r="M2069" t="str">
            <v>III/d</v>
          </cell>
          <cell r="N2069" t="str">
            <v>01 - 04 - 2015</v>
          </cell>
          <cell r="O2069" t="str">
            <v>6</v>
          </cell>
          <cell r="P2069" t="str">
            <v>0</v>
          </cell>
          <cell r="Q2069" t="str">
            <v/>
          </cell>
          <cell r="R2069" t="str">
            <v/>
          </cell>
          <cell r="S2069" t="str">
            <v/>
          </cell>
          <cell r="T2069" t="str">
            <v>10 - 06 - 2014</v>
          </cell>
          <cell r="U2069" t="str">
            <v>Dokter Ahli Muda / Muda</v>
          </cell>
          <cell r="V2069" t="str">
            <v/>
          </cell>
          <cell r="W2069" t="str">
            <v>PUSKESMAS BAOLAN</v>
          </cell>
          <cell r="X2069" t="str">
            <v>DINAS KESEHATAN</v>
          </cell>
          <cell r="Y2069" t="str">
            <v>S-1 KEDOKTERAN UMUM</v>
          </cell>
          <cell r="Z2069" t="str">
            <v>31-12-2008</v>
          </cell>
          <cell r="AA2069" t="str">
            <v>Aktif</v>
          </cell>
          <cell r="AB2069" t="str">
            <v>PNS Daerah Kab./Kota yang bekerja pada Kab./Kota</v>
          </cell>
          <cell r="AC2069" t="str">
            <v>Pemerintah Kab. Tolitoli</v>
          </cell>
          <cell r="AD2069" t="str">
            <v>Pemerintah Kab. Tolitoli</v>
          </cell>
        </row>
        <row r="2070">
          <cell r="A2070">
            <v>2068</v>
          </cell>
          <cell r="B2070" t="str">
            <v>196407121984122008</v>
          </cell>
          <cell r="C2070" t="str">
            <v>131210507</v>
          </cell>
          <cell r="D2070" t="str">
            <v>NAWATY</v>
          </cell>
          <cell r="E2070" t="str">
            <v/>
          </cell>
          <cell r="F2070" t="str">
            <v>S.Pd</v>
          </cell>
          <cell r="G2070" t="str">
            <v>TOLITOLI</v>
          </cell>
          <cell r="H2070" t="str">
            <v>12 - 07 - 1964</v>
          </cell>
          <cell r="I2070" t="str">
            <v>II/a</v>
          </cell>
          <cell r="J2070" t="str">
            <v>01 - 12 - 1984</v>
          </cell>
          <cell r="K2070" t="str">
            <v>01 - 05 - 1986</v>
          </cell>
          <cell r="L2070" t="str">
            <v>P</v>
          </cell>
          <cell r="M2070" t="str">
            <v>IV/b</v>
          </cell>
          <cell r="N2070" t="str">
            <v>01 - 10 - 2016</v>
          </cell>
          <cell r="O2070" t="str">
            <v>26</v>
          </cell>
          <cell r="P2070" t="str">
            <v>1</v>
          </cell>
          <cell r="Q2070" t="str">
            <v/>
          </cell>
          <cell r="R2070" t="str">
            <v/>
          </cell>
          <cell r="S2070" t="str">
            <v/>
          </cell>
          <cell r="T2070" t="str">
            <v>01 - 10 - 2016</v>
          </cell>
          <cell r="U2070" t="str">
            <v>Guru Madya</v>
          </cell>
          <cell r="V2070" t="str">
            <v/>
          </cell>
          <cell r="W2070" t="str">
            <v>SD Negeri 2 Tolitoli</v>
          </cell>
          <cell r="X2070" t="str">
            <v>Dinas Pendidikan Dan Kebudayaan</v>
          </cell>
          <cell r="Y2070" t="str">
            <v>S-1/A-IV PENDIDIKAN LUAR SEKOLAH</v>
          </cell>
          <cell r="Z2070" t="str">
            <v>31-12-2005</v>
          </cell>
          <cell r="AA2070" t="str">
            <v>Aktif</v>
          </cell>
          <cell r="AB2070" t="str">
            <v>PNS Daerah Kab./Kota yang bekerja pada Kab./Kota</v>
          </cell>
          <cell r="AC2070" t="str">
            <v>Pemerintah Kab. Tolitoli</v>
          </cell>
          <cell r="AD2070" t="str">
            <v>Pemerintah Kab. Tolitoli</v>
          </cell>
        </row>
        <row r="2071">
          <cell r="A2071">
            <v>2069</v>
          </cell>
          <cell r="B2071" t="str">
            <v>197702172006042027</v>
          </cell>
          <cell r="C2071" t="str">
            <v>570021451</v>
          </cell>
          <cell r="D2071" t="str">
            <v>MASWATI</v>
          </cell>
          <cell r="E2071" t="str">
            <v/>
          </cell>
          <cell r="F2071" t="str">
            <v>A.Ma</v>
          </cell>
          <cell r="G2071" t="str">
            <v>TOLITOLI</v>
          </cell>
          <cell r="H2071" t="str">
            <v>17 - 02 - 1977</v>
          </cell>
          <cell r="I2071" t="str">
            <v>II/b</v>
          </cell>
          <cell r="J2071" t="str">
            <v>01 - 04 - 2006</v>
          </cell>
          <cell r="K2071" t="str">
            <v>01 - 10 - 2007</v>
          </cell>
          <cell r="L2071" t="str">
            <v>P</v>
          </cell>
          <cell r="M2071" t="str">
            <v>III/a</v>
          </cell>
          <cell r="N2071" t="str">
            <v>01 - 10 - 2016</v>
          </cell>
          <cell r="O2071" t="str">
            <v>11</v>
          </cell>
          <cell r="P2071" t="str">
            <v>4</v>
          </cell>
          <cell r="Q2071" t="str">
            <v/>
          </cell>
          <cell r="R2071" t="str">
            <v/>
          </cell>
          <cell r="S2071" t="str">
            <v/>
          </cell>
          <cell r="T2071" t="str">
            <v>01 - 10 - 2016</v>
          </cell>
          <cell r="U2071" t="str">
            <v>Guru</v>
          </cell>
          <cell r="V2071" t="str">
            <v/>
          </cell>
          <cell r="W2071" t="str">
            <v>SDN 1 OGOTUA</v>
          </cell>
          <cell r="X2071" t="str">
            <v>CABANG DISPENBUD KECAMATAN DAMPAL UTARA</v>
          </cell>
          <cell r="Y2071" t="str">
            <v>D-II PGSDI</v>
          </cell>
          <cell r="Z2071" t="str">
            <v>31-12-1998</v>
          </cell>
          <cell r="AA2071" t="str">
            <v>Aktif</v>
          </cell>
          <cell r="AB2071" t="str">
            <v>PNS Daerah Kab./Kota yang bekerja pada Kab./Kota</v>
          </cell>
          <cell r="AC2071" t="str">
            <v>Pemerintah Kab. Tolitoli</v>
          </cell>
          <cell r="AD2071" t="str">
            <v>Pemerintah Kab. Tolitoli</v>
          </cell>
        </row>
        <row r="2072">
          <cell r="A2072">
            <v>2070</v>
          </cell>
          <cell r="B2072" t="str">
            <v>197707012003121004</v>
          </cell>
          <cell r="C2072" t="str">
            <v>570015639</v>
          </cell>
          <cell r="D2072" t="str">
            <v>AGUNG</v>
          </cell>
          <cell r="E2072" t="str">
            <v/>
          </cell>
          <cell r="F2072" t="str">
            <v/>
          </cell>
          <cell r="G2072" t="str">
            <v>BAOLAN</v>
          </cell>
          <cell r="H2072" t="str">
            <v>01 - 07 - 1977</v>
          </cell>
          <cell r="I2072" t="str">
            <v>II/a</v>
          </cell>
          <cell r="J2072" t="str">
            <v>01 - 12 - 2003</v>
          </cell>
          <cell r="K2072" t="str">
            <v>01 - 03 - 2005</v>
          </cell>
          <cell r="L2072" t="str">
            <v>L</v>
          </cell>
          <cell r="M2072" t="str">
            <v>II/b</v>
          </cell>
          <cell r="N2072" t="str">
            <v>01 - 10 - 2008</v>
          </cell>
          <cell r="O2072" t="str">
            <v>4</v>
          </cell>
          <cell r="P2072" t="str">
            <v>0</v>
          </cell>
          <cell r="Q2072" t="str">
            <v/>
          </cell>
          <cell r="R2072" t="str">
            <v/>
          </cell>
          <cell r="S2072" t="str">
            <v/>
          </cell>
          <cell r="T2072" t="str">
            <v/>
          </cell>
          <cell r="U2072" t="str">
            <v/>
          </cell>
          <cell r="V2072" t="str">
            <v>STAF</v>
          </cell>
          <cell r="W2072" t="str">
            <v>Seksi Penyehatan Lingkungan</v>
          </cell>
          <cell r="X2072" t="str">
            <v>Bidang Cipta Karya</v>
          </cell>
          <cell r="Y2072" t="str">
            <v>SMA A.2/BIOLOGI</v>
          </cell>
          <cell r="Z2072" t="str">
            <v>31-12-1995</v>
          </cell>
          <cell r="AA2072" t="str">
            <v>Aktif</v>
          </cell>
          <cell r="AB2072" t="str">
            <v>PNS Daerah Kab./Kota yang bekerja pada Kab./Kota</v>
          </cell>
          <cell r="AC2072" t="str">
            <v>Pemerintah Kab. Tolitoli</v>
          </cell>
          <cell r="AD2072" t="str">
            <v>Pemerintah Kab. Tolitoli</v>
          </cell>
        </row>
        <row r="2073">
          <cell r="A2073">
            <v>2071</v>
          </cell>
          <cell r="B2073" t="str">
            <v>198111122008012018</v>
          </cell>
          <cell r="C2073" t="str">
            <v>570036043</v>
          </cell>
          <cell r="D2073" t="str">
            <v>NAHRIA</v>
          </cell>
          <cell r="E2073" t="str">
            <v/>
          </cell>
          <cell r="F2073" t="str">
            <v/>
          </cell>
          <cell r="G2073" t="str">
            <v>TOLITOLI</v>
          </cell>
          <cell r="H2073" t="str">
            <v>12 - 11 - 1981</v>
          </cell>
          <cell r="I2073" t="str">
            <v>II/a</v>
          </cell>
          <cell r="J2073" t="str">
            <v>01 - 01 - 2008</v>
          </cell>
          <cell r="K2073" t="str">
            <v>01 - 12 - 2009</v>
          </cell>
          <cell r="L2073" t="str">
            <v>P</v>
          </cell>
          <cell r="M2073" t="str">
            <v>II/c</v>
          </cell>
          <cell r="N2073" t="str">
            <v>01 - 04 - 2016</v>
          </cell>
          <cell r="O2073" t="str">
            <v>12</v>
          </cell>
          <cell r="P2073" t="str">
            <v>3</v>
          </cell>
          <cell r="Q2073" t="str">
            <v/>
          </cell>
          <cell r="R2073" t="str">
            <v/>
          </cell>
          <cell r="S2073" t="str">
            <v/>
          </cell>
          <cell r="T2073" t="str">
            <v/>
          </cell>
          <cell r="U2073" t="str">
            <v/>
          </cell>
          <cell r="V2073" t="str">
            <v>PENGADMINISTRASI UMUM</v>
          </cell>
          <cell r="W2073" t="str">
            <v>Sub Bagian Umum Dan Kepegawaian</v>
          </cell>
          <cell r="X2073" t="str">
            <v>Dinas Perikanan</v>
          </cell>
          <cell r="Y2073" t="str">
            <v>SMEA PERDAGANGAN</v>
          </cell>
          <cell r="Z2073" t="str">
            <v>31-12-2000</v>
          </cell>
          <cell r="AA2073" t="str">
            <v>Aktif</v>
          </cell>
          <cell r="AB2073" t="str">
            <v>PNS Daerah Kab./Kota yang bekerja pada Kab./Kota</v>
          </cell>
          <cell r="AC2073" t="str">
            <v>Pemerintah Kab. Tolitoli</v>
          </cell>
          <cell r="AD2073" t="str">
            <v>Pemerintah Kab. Tolitoli</v>
          </cell>
        </row>
        <row r="2074">
          <cell r="A2074">
            <v>2072</v>
          </cell>
          <cell r="B2074" t="str">
            <v>198110102014112002</v>
          </cell>
          <cell r="C2074" t="str">
            <v/>
          </cell>
          <cell r="D2074" t="str">
            <v>ERNIATY SYAMSAR</v>
          </cell>
          <cell r="E2074" t="str">
            <v/>
          </cell>
          <cell r="F2074" t="str">
            <v/>
          </cell>
          <cell r="G2074" t="str">
            <v>KEPULAUAN SELAYAR</v>
          </cell>
          <cell r="H2074" t="str">
            <v>10 - 10 - 1981</v>
          </cell>
          <cell r="I2074" t="str">
            <v>II/a</v>
          </cell>
          <cell r="J2074" t="str">
            <v>01 - 11 - 2014</v>
          </cell>
          <cell r="K2074" t="str">
            <v>01 - 09 - 2016</v>
          </cell>
          <cell r="L2074" t="str">
            <v>P</v>
          </cell>
          <cell r="M2074" t="str">
            <v>II/a</v>
          </cell>
          <cell r="N2074" t="str">
            <v>01 - 11 - 2014</v>
          </cell>
          <cell r="O2074" t="str">
            <v>10</v>
          </cell>
          <cell r="P2074" t="str">
            <v>1</v>
          </cell>
          <cell r="Q2074" t="str">
            <v/>
          </cell>
          <cell r="R2074" t="str">
            <v/>
          </cell>
          <cell r="S2074" t="str">
            <v/>
          </cell>
          <cell r="T2074" t="str">
            <v/>
          </cell>
          <cell r="U2074" t="str">
            <v/>
          </cell>
          <cell r="V2074" t="str">
            <v>TEKNIS / ADMINISTRASI LAINNYA</v>
          </cell>
          <cell r="W2074" t="str">
            <v>Sub Bidang Pengembangan Metode Penyuluhan</v>
          </cell>
          <cell r="X2074" t="str">
            <v>Bidang Penyelenggaraan Penyuluhan</v>
          </cell>
          <cell r="Y2074" t="str">
            <v>SMU IPA</v>
          </cell>
          <cell r="Z2074" t="str">
            <v>24-05-1999</v>
          </cell>
          <cell r="AA2074" t="str">
            <v>Aktif</v>
          </cell>
          <cell r="AB2074" t="str">
            <v>PNS Daerah Kab./Kota yang bekerja pada Kab./Kota</v>
          </cell>
          <cell r="AC2074" t="str">
            <v>Pemerintah Kab. Tolitoli</v>
          </cell>
          <cell r="AD2074" t="str">
            <v>Pemerintah Kab. Tolitoli</v>
          </cell>
        </row>
        <row r="2075">
          <cell r="A2075">
            <v>2073</v>
          </cell>
          <cell r="B2075" t="str">
            <v>196701072007012018</v>
          </cell>
          <cell r="C2075" t="str">
            <v>570027607</v>
          </cell>
          <cell r="D2075" t="str">
            <v>KARTINI</v>
          </cell>
          <cell r="E2075" t="str">
            <v/>
          </cell>
          <cell r="F2075" t="str">
            <v>A. MA. Pd</v>
          </cell>
          <cell r="G2075" t="str">
            <v>BUOL</v>
          </cell>
          <cell r="H2075" t="str">
            <v>07 - 01 - 1967</v>
          </cell>
          <cell r="I2075" t="str">
            <v>II/b</v>
          </cell>
          <cell r="J2075" t="str">
            <v>01 - 01 - 2007</v>
          </cell>
          <cell r="K2075" t="str">
            <v>01 - 10 - 2008</v>
          </cell>
          <cell r="L2075" t="str">
            <v>P</v>
          </cell>
          <cell r="M2075" t="str">
            <v>II/d</v>
          </cell>
          <cell r="N2075" t="str">
            <v>01 - 04 - 2017</v>
          </cell>
          <cell r="O2075" t="str">
            <v>16</v>
          </cell>
          <cell r="P2075" t="str">
            <v>10</v>
          </cell>
          <cell r="Q2075" t="str">
            <v/>
          </cell>
          <cell r="R2075" t="str">
            <v/>
          </cell>
          <cell r="S2075" t="str">
            <v/>
          </cell>
          <cell r="T2075" t="str">
            <v>01 - 04 - 2017</v>
          </cell>
          <cell r="U2075" t="str">
            <v>Guru Muda Tingkat. I</v>
          </cell>
          <cell r="V2075" t="str">
            <v/>
          </cell>
          <cell r="W2075" t="str">
            <v>SMP NEGERI 1 TOLITOLI UTARA</v>
          </cell>
          <cell r="X2075" t="str">
            <v>CABANG DISPENBUD KECAMATAN TOLITOLI UTARA</v>
          </cell>
          <cell r="Y2075" t="str">
            <v>D-II PENDIDIKAN BAHASA INGGRIS</v>
          </cell>
          <cell r="Z2075" t="str">
            <v>31-12-1992</v>
          </cell>
          <cell r="AA2075" t="str">
            <v>Aktif</v>
          </cell>
          <cell r="AB2075" t="str">
            <v>PNS Daerah Kab./Kota yang bekerja pada Kab./Kota</v>
          </cell>
          <cell r="AC2075" t="str">
            <v>Pemerintah Kab. Tolitoli</v>
          </cell>
          <cell r="AD2075" t="str">
            <v>Pemerintah Kab. Tolitoli</v>
          </cell>
        </row>
        <row r="2076">
          <cell r="A2076">
            <v>2074</v>
          </cell>
          <cell r="B2076" t="str">
            <v>196906191998081001</v>
          </cell>
          <cell r="C2076" t="str">
            <v>132218904</v>
          </cell>
          <cell r="D2076" t="str">
            <v>MULYADI</v>
          </cell>
          <cell r="E2076" t="str">
            <v/>
          </cell>
          <cell r="F2076" t="str">
            <v/>
          </cell>
          <cell r="G2076" t="str">
            <v>GALUMPANG</v>
          </cell>
          <cell r="H2076" t="str">
            <v>19 - 06 - 1969</v>
          </cell>
          <cell r="I2076" t="str">
            <v>II/a</v>
          </cell>
          <cell r="J2076" t="str">
            <v>01 - 08 - 1998</v>
          </cell>
          <cell r="K2076" t="str">
            <v>01 - 08 - 2000</v>
          </cell>
          <cell r="L2076" t="str">
            <v>L</v>
          </cell>
          <cell r="M2076" t="str">
            <v>III/b</v>
          </cell>
          <cell r="N2076" t="str">
            <v>01 - 10 - 2014</v>
          </cell>
          <cell r="O2076" t="str">
            <v>11</v>
          </cell>
          <cell r="P2076" t="str">
            <v>3</v>
          </cell>
          <cell r="Q2076" t="str">
            <v/>
          </cell>
          <cell r="R2076" t="str">
            <v/>
          </cell>
          <cell r="S2076" t="str">
            <v/>
          </cell>
          <cell r="T2076" t="str">
            <v>01 - 10 - 2014</v>
          </cell>
          <cell r="U2076" t="str">
            <v>Guru Pertama</v>
          </cell>
          <cell r="V2076" t="str">
            <v/>
          </cell>
          <cell r="W2076" t="str">
            <v>SDN 1 GALUMPANG</v>
          </cell>
          <cell r="X2076" t="str">
            <v>CABANG DISPENBUD KECAMATAN DAKOPEMEAN</v>
          </cell>
          <cell r="Y2076" t="str">
            <v>SPG PENDIDIKAN SD</v>
          </cell>
          <cell r="Z2076" t="str">
            <v>31-12-1990</v>
          </cell>
          <cell r="AA2076" t="str">
            <v>Aktif</v>
          </cell>
          <cell r="AB2076" t="str">
            <v>PNS Daerah Kab./Kota yang bekerja pada Kab./Kota</v>
          </cell>
          <cell r="AC2076" t="str">
            <v>Pemerintah Kab. Tolitoli</v>
          </cell>
          <cell r="AD2076" t="str">
            <v>Pemerintah Kab. Tolitoli</v>
          </cell>
        </row>
        <row r="2077">
          <cell r="A2077">
            <v>2075</v>
          </cell>
          <cell r="B2077" t="str">
            <v>198302102011012007</v>
          </cell>
          <cell r="C2077" t="str">
            <v/>
          </cell>
          <cell r="D2077" t="str">
            <v>NURHAYATI</v>
          </cell>
          <cell r="E2077" t="str">
            <v/>
          </cell>
          <cell r="F2077" t="str">
            <v>A.Md.Farm</v>
          </cell>
          <cell r="G2077" t="str">
            <v>TOLITOLI</v>
          </cell>
          <cell r="H2077" t="str">
            <v>10 - 02 - 1983</v>
          </cell>
          <cell r="I2077" t="str">
            <v>II/c</v>
          </cell>
          <cell r="J2077" t="str">
            <v>01 - 01 - 2011</v>
          </cell>
          <cell r="K2077" t="str">
            <v>01 - 01 - 2013</v>
          </cell>
          <cell r="L2077" t="str">
            <v>P</v>
          </cell>
          <cell r="M2077" t="str">
            <v>III/a</v>
          </cell>
          <cell r="N2077" t="str">
            <v>01 - 04 - 2018</v>
          </cell>
          <cell r="O2077" t="str">
            <v>5</v>
          </cell>
          <cell r="P2077" t="str">
            <v>3</v>
          </cell>
          <cell r="Q2077" t="str">
            <v/>
          </cell>
          <cell r="R2077" t="str">
            <v/>
          </cell>
          <cell r="S2077" t="str">
            <v/>
          </cell>
          <cell r="T2077" t="str">
            <v>01 - 04 - 2018</v>
          </cell>
          <cell r="U2077" t="str">
            <v>Asisten Apoteker Mahir / Pelaksana Lanjutan</v>
          </cell>
          <cell r="V2077" t="str">
            <v/>
          </cell>
          <cell r="W2077" t="str">
            <v>PUSKESMAS BAOLAN</v>
          </cell>
          <cell r="X2077" t="str">
            <v>DINAS KESEHATAN</v>
          </cell>
          <cell r="Y2077" t="str">
            <v>D-III KEBIDANAN</v>
          </cell>
          <cell r="Z2077" t="str">
            <v>31-12-2005</v>
          </cell>
          <cell r="AA2077" t="str">
            <v>Aktif</v>
          </cell>
          <cell r="AB2077" t="str">
            <v>PNS Daerah Kab./Kota yang bekerja pada Kab./Kota</v>
          </cell>
          <cell r="AC2077" t="str">
            <v>Pemerintah Kab. Tolitoli</v>
          </cell>
          <cell r="AD2077" t="str">
            <v>Pemerintah Kab. Tolitoli</v>
          </cell>
        </row>
        <row r="2078">
          <cell r="A2078">
            <v>2076</v>
          </cell>
          <cell r="B2078" t="str">
            <v>198403012008012004</v>
          </cell>
          <cell r="C2078" t="str">
            <v>570035974</v>
          </cell>
          <cell r="D2078" t="str">
            <v>NURJANNA PATTA BILA</v>
          </cell>
          <cell r="E2078" t="str">
            <v/>
          </cell>
          <cell r="F2078" t="str">
            <v>SE</v>
          </cell>
          <cell r="G2078" t="str">
            <v>TOLITOLI</v>
          </cell>
          <cell r="H2078" t="str">
            <v>01 - 03 - 1984</v>
          </cell>
          <cell r="I2078" t="str">
            <v>II/a</v>
          </cell>
          <cell r="J2078" t="str">
            <v>01 - 01 - 2008</v>
          </cell>
          <cell r="K2078" t="str">
            <v>01 - 12 - 2009</v>
          </cell>
          <cell r="L2078" t="str">
            <v>P</v>
          </cell>
          <cell r="M2078" t="str">
            <v>III/b</v>
          </cell>
          <cell r="N2078" t="str">
            <v>01 - 04 - 2016</v>
          </cell>
          <cell r="O2078" t="str">
            <v>7</v>
          </cell>
          <cell r="P2078" t="str">
            <v>3</v>
          </cell>
          <cell r="Q2078" t="str">
            <v/>
          </cell>
          <cell r="R2078" t="str">
            <v/>
          </cell>
          <cell r="S2078" t="str">
            <v/>
          </cell>
          <cell r="T2078" t="str">
            <v/>
          </cell>
          <cell r="U2078" t="str">
            <v/>
          </cell>
          <cell r="V2078" t="str">
            <v>PENYUSUN BAHAN DAN RENCANA PROGRAM</v>
          </cell>
          <cell r="W2078" t="str">
            <v>Dinas Koperasi, Usaha Mikro, Kecil Dan Menengah</v>
          </cell>
          <cell r="X2078" t="str">
            <v>Pemerintah Kabupaten Tolitoli</v>
          </cell>
          <cell r="Y2078" t="str">
            <v>S-1 MANAJEMEN SUMBER DAYA MANUSIA</v>
          </cell>
          <cell r="Z2078" t="str">
            <v>31-12-2011</v>
          </cell>
          <cell r="AA2078" t="str">
            <v>Aktif</v>
          </cell>
          <cell r="AB2078" t="str">
            <v>PNS Daerah Kab./Kota yang bekerja pada Kab./Kota</v>
          </cell>
          <cell r="AC2078" t="str">
            <v>Pemerintah Kab. Tolitoli</v>
          </cell>
          <cell r="AD2078" t="str">
            <v>Pemerintah Kab. Tolitoli</v>
          </cell>
        </row>
        <row r="2079">
          <cell r="A2079">
            <v>2077</v>
          </cell>
          <cell r="B2079" t="str">
            <v>198108282006042020</v>
          </cell>
          <cell r="C2079" t="str">
            <v>570021296</v>
          </cell>
          <cell r="D2079" t="str">
            <v>INDRIANY</v>
          </cell>
          <cell r="E2079" t="str">
            <v/>
          </cell>
          <cell r="F2079" t="str">
            <v>S.AP</v>
          </cell>
          <cell r="G2079" t="str">
            <v>TOLITOLI</v>
          </cell>
          <cell r="H2079" t="str">
            <v>28 - 08 - 1981</v>
          </cell>
          <cell r="I2079" t="str">
            <v>II/c</v>
          </cell>
          <cell r="J2079" t="str">
            <v>01 - 04 - 2006</v>
          </cell>
          <cell r="K2079" t="str">
            <v>01 - 10 - 2007</v>
          </cell>
          <cell r="L2079" t="str">
            <v>P</v>
          </cell>
          <cell r="M2079" t="str">
            <v>III/b</v>
          </cell>
          <cell r="N2079" t="str">
            <v>01 - 04 - 2016</v>
          </cell>
          <cell r="O2079" t="str">
            <v>10</v>
          </cell>
          <cell r="P2079" t="str">
            <v>1</v>
          </cell>
          <cell r="Q2079" t="str">
            <v/>
          </cell>
          <cell r="R2079" t="str">
            <v/>
          </cell>
          <cell r="S2079" t="str">
            <v/>
          </cell>
          <cell r="T2079" t="str">
            <v/>
          </cell>
          <cell r="U2079" t="str">
            <v/>
          </cell>
          <cell r="V2079" t="str">
            <v>PENGADMINISTRASI KEGIATAN</v>
          </cell>
          <cell r="W2079" t="str">
            <v>Dinas Bina Marga Dan Sumber Daya Air</v>
          </cell>
          <cell r="X2079" t="str">
            <v>Pemerintah Kabupaten Tolitoli</v>
          </cell>
          <cell r="Y2079" t="str">
            <v>S-1 MANAJEMEN PEMBANGUNAN DAERAH</v>
          </cell>
          <cell r="Z2079" t="str">
            <v>31-12-2003</v>
          </cell>
          <cell r="AA2079" t="str">
            <v>Aktif</v>
          </cell>
          <cell r="AB2079" t="str">
            <v>PNS Daerah Kab./Kota yang bekerja pada Kab./Kota</v>
          </cell>
          <cell r="AC2079" t="str">
            <v>Pemerintah Kab. Tolitoli</v>
          </cell>
          <cell r="AD2079" t="str">
            <v>Pemerintah Kab. Tolitoli</v>
          </cell>
        </row>
        <row r="2080">
          <cell r="A2080">
            <v>2078</v>
          </cell>
          <cell r="B2080" t="str">
            <v>196608231990031008</v>
          </cell>
          <cell r="C2080" t="str">
            <v>570010454</v>
          </cell>
          <cell r="D2080" t="str">
            <v>SYAMSURI</v>
          </cell>
          <cell r="E2080" t="str">
            <v/>
          </cell>
          <cell r="F2080" t="str">
            <v/>
          </cell>
          <cell r="G2080" t="str">
            <v>MANADO</v>
          </cell>
          <cell r="H2080" t="str">
            <v>23 - 08 - 1966</v>
          </cell>
          <cell r="I2080" t="str">
            <v>II/a</v>
          </cell>
          <cell r="J2080" t="str">
            <v>01 - 03 - 1990</v>
          </cell>
          <cell r="K2080" t="str">
            <v>01 - 05 - 1991</v>
          </cell>
          <cell r="L2080" t="str">
            <v>L</v>
          </cell>
          <cell r="M2080" t="str">
            <v>II/d</v>
          </cell>
          <cell r="N2080" t="str">
            <v>01 - 04 - 2002</v>
          </cell>
          <cell r="O2080" t="str">
            <v>14</v>
          </cell>
          <cell r="P2080" t="str">
            <v>0</v>
          </cell>
          <cell r="Q2080" t="str">
            <v/>
          </cell>
          <cell r="R2080" t="str">
            <v/>
          </cell>
          <cell r="S2080" t="str">
            <v/>
          </cell>
          <cell r="T2080" t="str">
            <v/>
          </cell>
          <cell r="U2080" t="str">
            <v/>
          </cell>
          <cell r="V2080" t="str">
            <v>STAF</v>
          </cell>
          <cell r="W2080" t="str">
            <v>SEKSI PEMERINTAHAN</v>
          </cell>
          <cell r="X2080" t="str">
            <v>KANTOR KELURAHAN BARU</v>
          </cell>
          <cell r="Y2080" t="str">
            <v>SMA A.3/IPS</v>
          </cell>
          <cell r="Z2080" t="str">
            <v>31-12-1985</v>
          </cell>
          <cell r="AA2080" t="str">
            <v>Aktif</v>
          </cell>
          <cell r="AB2080" t="str">
            <v>PNS Daerah Kab./Kota yang bekerja pada Kab./Kota</v>
          </cell>
          <cell r="AC2080" t="str">
            <v>Pemerintah Kab. Tolitoli</v>
          </cell>
          <cell r="AD2080" t="str">
            <v>Pemerintah Kab. Tolitoli</v>
          </cell>
        </row>
        <row r="2081">
          <cell r="A2081">
            <v>2079</v>
          </cell>
          <cell r="B2081" t="str">
            <v>198404192010012032</v>
          </cell>
          <cell r="C2081" t="str">
            <v/>
          </cell>
          <cell r="D2081" t="str">
            <v>SURYANI</v>
          </cell>
          <cell r="E2081" t="str">
            <v>dr.</v>
          </cell>
          <cell r="F2081" t="str">
            <v>S.Ked</v>
          </cell>
          <cell r="G2081" t="str">
            <v>OGOTUA</v>
          </cell>
          <cell r="H2081" t="str">
            <v>19 - 04 - 1984</v>
          </cell>
          <cell r="I2081" t="str">
            <v>III/b</v>
          </cell>
          <cell r="J2081" t="str">
            <v>01 - 01 - 2010</v>
          </cell>
          <cell r="K2081" t="str">
            <v>01 - 01 - 2012</v>
          </cell>
          <cell r="L2081" t="str">
            <v>P</v>
          </cell>
          <cell r="M2081" t="str">
            <v>III/d</v>
          </cell>
          <cell r="N2081" t="str">
            <v>01 - 04 - 2017</v>
          </cell>
          <cell r="O2081" t="str">
            <v>7</v>
          </cell>
          <cell r="P2081" t="str">
            <v>3</v>
          </cell>
          <cell r="Q2081" t="str">
            <v/>
          </cell>
          <cell r="R2081" t="str">
            <v/>
          </cell>
          <cell r="S2081" t="str">
            <v/>
          </cell>
          <cell r="T2081" t="str">
            <v>01 - 10 - 2014</v>
          </cell>
          <cell r="U2081" t="str">
            <v>Dokter Ahli Muda / Muda</v>
          </cell>
          <cell r="V2081" t="str">
            <v/>
          </cell>
          <cell r="W2081" t="str">
            <v>PUSKESMAS LAMPASIO</v>
          </cell>
          <cell r="X2081" t="str">
            <v>DINAS KESEHATAN</v>
          </cell>
          <cell r="Y2081" t="str">
            <v>S-1 KEDOKTERAN</v>
          </cell>
          <cell r="Z2081" t="str">
            <v>31-12-2009</v>
          </cell>
          <cell r="AA2081" t="str">
            <v>Aktif</v>
          </cell>
          <cell r="AB2081" t="str">
            <v>PNS Daerah Kab./Kota yang bekerja pada Kab./Kota</v>
          </cell>
          <cell r="AC2081" t="str">
            <v>Pemerintah Kab. Tolitoli</v>
          </cell>
          <cell r="AD2081" t="str">
            <v>Pemerintah Kab. Tolitoli</v>
          </cell>
        </row>
        <row r="2082">
          <cell r="A2082">
            <v>2080</v>
          </cell>
          <cell r="B2082" t="str">
            <v>196510131986012002</v>
          </cell>
          <cell r="C2082" t="str">
            <v>131564353</v>
          </cell>
          <cell r="D2082" t="str">
            <v>SULASTRI</v>
          </cell>
          <cell r="E2082" t="str">
            <v/>
          </cell>
          <cell r="F2082" t="str">
            <v>S.Pd</v>
          </cell>
          <cell r="G2082" t="str">
            <v>BUOL</v>
          </cell>
          <cell r="H2082" t="str">
            <v>13 - 10 - 1965</v>
          </cell>
          <cell r="I2082" t="str">
            <v>II/a</v>
          </cell>
          <cell r="J2082" t="str">
            <v>01 - 01 - 1986</v>
          </cell>
          <cell r="K2082" t="str">
            <v>01 - 12 - 1987</v>
          </cell>
          <cell r="L2082" t="str">
            <v>P</v>
          </cell>
          <cell r="M2082" t="str">
            <v>IV/b</v>
          </cell>
          <cell r="N2082" t="str">
            <v>01 - 10 - 2016</v>
          </cell>
          <cell r="O2082" t="str">
            <v>25</v>
          </cell>
          <cell r="P2082" t="str">
            <v>9</v>
          </cell>
          <cell r="Q2082" t="str">
            <v/>
          </cell>
          <cell r="R2082" t="str">
            <v/>
          </cell>
          <cell r="S2082" t="str">
            <v/>
          </cell>
          <cell r="T2082" t="str">
            <v>01 - 10 - 2016</v>
          </cell>
          <cell r="U2082" t="str">
            <v>Guru Madya</v>
          </cell>
          <cell r="V2082" t="str">
            <v/>
          </cell>
          <cell r="W2082" t="str">
            <v>Pemerintah Kabupaten Tolitoli</v>
          </cell>
          <cell r="X2082" t="str">
            <v/>
          </cell>
          <cell r="Y2082" t="str">
            <v>S-1/A-IV PENDIDIKAN PMP DAN KEWARGANEGARAAN</v>
          </cell>
          <cell r="Z2082" t="str">
            <v>31-12-2002</v>
          </cell>
          <cell r="AA2082" t="str">
            <v>Aktif</v>
          </cell>
          <cell r="AB2082" t="str">
            <v>PNS Daerah Kab./Kota yang bekerja pada Kab./Kota</v>
          </cell>
          <cell r="AC2082" t="str">
            <v>Pemerintah Kab. Tolitoli</v>
          </cell>
          <cell r="AD2082" t="str">
            <v>Pemerintah Kab. Tolitoli</v>
          </cell>
        </row>
        <row r="2083">
          <cell r="A2083">
            <v>2081</v>
          </cell>
          <cell r="B2083" t="str">
            <v>198310062010012015</v>
          </cell>
          <cell r="C2083" t="str">
            <v/>
          </cell>
          <cell r="D2083" t="str">
            <v>HASRIATI</v>
          </cell>
          <cell r="E2083" t="str">
            <v/>
          </cell>
          <cell r="F2083" t="str">
            <v>S.Sos</v>
          </cell>
          <cell r="G2083" t="str">
            <v>TOLITOLI</v>
          </cell>
          <cell r="H2083" t="str">
            <v>06 - 10 - 1983</v>
          </cell>
          <cell r="I2083" t="str">
            <v>II/a</v>
          </cell>
          <cell r="J2083" t="str">
            <v>01 - 01 - 2010</v>
          </cell>
          <cell r="K2083" t="str">
            <v>01 - 01 - 2012</v>
          </cell>
          <cell r="L2083" t="str">
            <v>P</v>
          </cell>
          <cell r="M2083" t="str">
            <v>III/a</v>
          </cell>
          <cell r="N2083" t="str">
            <v>01 - 10 - 2015</v>
          </cell>
          <cell r="O2083" t="str">
            <v>6</v>
          </cell>
          <cell r="P2083" t="str">
            <v>2</v>
          </cell>
          <cell r="Q2083" t="str">
            <v/>
          </cell>
          <cell r="R2083" t="str">
            <v/>
          </cell>
          <cell r="S2083" t="str">
            <v/>
          </cell>
          <cell r="T2083" t="str">
            <v/>
          </cell>
          <cell r="U2083" t="str">
            <v/>
          </cell>
          <cell r="V2083" t="str">
            <v>STAF FUNGSIONAL UMUM</v>
          </cell>
          <cell r="W2083" t="str">
            <v>SEKSI PEMERINTAHAN</v>
          </cell>
          <cell r="X2083" t="str">
            <v>KANTOR KECAMATAN GALANG</v>
          </cell>
          <cell r="Y2083" t="str">
            <v>S-1 SOSIAL ILMU ADMINISTRASI NEGARA</v>
          </cell>
          <cell r="Z2083" t="str">
            <v>31-12-2011</v>
          </cell>
          <cell r="AA2083" t="str">
            <v>Aktif</v>
          </cell>
          <cell r="AB2083" t="str">
            <v>PNS Daerah Kab./Kota yang bekerja pada Kab./Kota</v>
          </cell>
          <cell r="AC2083" t="str">
            <v>Pemerintah Kab. Tolitoli</v>
          </cell>
          <cell r="AD2083" t="str">
            <v>Pemerintah Kab. Tolitoli</v>
          </cell>
        </row>
        <row r="2084">
          <cell r="A2084">
            <v>2082</v>
          </cell>
          <cell r="B2084" t="str">
            <v>196505111983102001</v>
          </cell>
          <cell r="C2084" t="str">
            <v>131057308</v>
          </cell>
          <cell r="D2084" t="str">
            <v>SAIDAH</v>
          </cell>
          <cell r="E2084" t="str">
            <v/>
          </cell>
          <cell r="F2084" t="str">
            <v/>
          </cell>
          <cell r="G2084" t="str">
            <v>BUOL</v>
          </cell>
          <cell r="H2084" t="str">
            <v>11 - 05 - 1965</v>
          </cell>
          <cell r="I2084" t="str">
            <v>II/a</v>
          </cell>
          <cell r="J2084" t="str">
            <v>01 - 10 - 1983</v>
          </cell>
          <cell r="K2084" t="str">
            <v>01 - 10 - 1985</v>
          </cell>
          <cell r="L2084" t="str">
            <v>P</v>
          </cell>
          <cell r="M2084" t="str">
            <v>III/d</v>
          </cell>
          <cell r="N2084" t="str">
            <v>01 - 04 - 2003</v>
          </cell>
          <cell r="O2084" t="str">
            <v>15</v>
          </cell>
          <cell r="P2084" t="str">
            <v>6</v>
          </cell>
          <cell r="Q2084" t="str">
            <v/>
          </cell>
          <cell r="R2084" t="str">
            <v/>
          </cell>
          <cell r="S2084" t="str">
            <v/>
          </cell>
          <cell r="T2084" t="str">
            <v>01 - 04 - 2003</v>
          </cell>
          <cell r="U2084" t="str">
            <v>Guru Dewasa Tingkat. I</v>
          </cell>
          <cell r="V2084" t="str">
            <v/>
          </cell>
          <cell r="W2084" t="str">
            <v>SDN 2 SONI</v>
          </cell>
          <cell r="X2084" t="str">
            <v>CABANG DISPENBUD KECAMATAN DAMPAL SELATAN</v>
          </cell>
          <cell r="Y2084" t="str">
            <v>D-II BAHASA INDONESIA</v>
          </cell>
          <cell r="Z2084" t="str">
            <v>31-12-2002</v>
          </cell>
          <cell r="AA2084" t="str">
            <v>Aktif</v>
          </cell>
          <cell r="AB2084" t="str">
            <v>PNS Daerah Kab./Kota yang bekerja pada Kab./Kota</v>
          </cell>
          <cell r="AC2084" t="str">
            <v>Pemerintah Kab. Tolitoli</v>
          </cell>
          <cell r="AD2084" t="str">
            <v>Pemerintah Kab. Tolitoli</v>
          </cell>
        </row>
        <row r="2085">
          <cell r="A2085">
            <v>2083</v>
          </cell>
          <cell r="B2085" t="str">
            <v>196708091994082001</v>
          </cell>
          <cell r="C2085" t="str">
            <v>132080151</v>
          </cell>
          <cell r="D2085" t="str">
            <v>ADMINI KAMARUDIN</v>
          </cell>
          <cell r="E2085" t="str">
            <v/>
          </cell>
          <cell r="F2085" t="str">
            <v/>
          </cell>
          <cell r="G2085" t="str">
            <v>KABINUANG</v>
          </cell>
          <cell r="H2085" t="str">
            <v>09 - 08 - 1967</v>
          </cell>
          <cell r="I2085" t="str">
            <v>II/a</v>
          </cell>
          <cell r="J2085" t="str">
            <v>01 - 08 - 1994</v>
          </cell>
          <cell r="K2085" t="str">
            <v>01 - 07 - 1996</v>
          </cell>
          <cell r="L2085" t="str">
            <v>P</v>
          </cell>
          <cell r="M2085" t="str">
            <v>III/b</v>
          </cell>
          <cell r="N2085" t="str">
            <v>01 - 10 - 2013</v>
          </cell>
          <cell r="O2085" t="str">
            <v>14</v>
          </cell>
          <cell r="P2085" t="str">
            <v>2</v>
          </cell>
          <cell r="Q2085" t="str">
            <v/>
          </cell>
          <cell r="R2085" t="str">
            <v/>
          </cell>
          <cell r="S2085" t="str">
            <v/>
          </cell>
          <cell r="T2085" t="str">
            <v>01 - 10 - 2013</v>
          </cell>
          <cell r="U2085" t="str">
            <v>Guru Pertama</v>
          </cell>
          <cell r="V2085" t="str">
            <v/>
          </cell>
          <cell r="W2085" t="str">
            <v>SDN KABINUANG</v>
          </cell>
          <cell r="X2085" t="str">
            <v>CABANG DISPENBUD KECAMATAN DAMPAL UTARA</v>
          </cell>
          <cell r="Y2085" t="str">
            <v>DIPLOMA II</v>
          </cell>
          <cell r="Z2085" t="str">
            <v>01-03-2005</v>
          </cell>
          <cell r="AA2085" t="str">
            <v>Aktif</v>
          </cell>
          <cell r="AB2085" t="str">
            <v>PNS Daerah Kab./Kota yang bekerja pada Kab./Kota</v>
          </cell>
          <cell r="AC2085" t="str">
            <v>Pemerintah Kab. Tolitoli</v>
          </cell>
          <cell r="AD2085" t="str">
            <v>Pemerintah Kab. Tolitoli</v>
          </cell>
        </row>
        <row r="2086">
          <cell r="A2086">
            <v>2084</v>
          </cell>
          <cell r="B2086" t="str">
            <v>198211152007012005</v>
          </cell>
          <cell r="C2086" t="str">
            <v>570028829</v>
          </cell>
          <cell r="D2086" t="str">
            <v>NOVIANTY A. KOROMPOT</v>
          </cell>
          <cell r="E2086" t="str">
            <v/>
          </cell>
          <cell r="F2086" t="str">
            <v>A.Md.Kep</v>
          </cell>
          <cell r="G2086" t="str">
            <v>TOLITOLI</v>
          </cell>
          <cell r="H2086" t="str">
            <v>15 - 11 - 1982</v>
          </cell>
          <cell r="I2086" t="str">
            <v>II/a</v>
          </cell>
          <cell r="J2086" t="str">
            <v>01 - 01 - 2007</v>
          </cell>
          <cell r="K2086" t="str">
            <v>01 - 10 - 2008</v>
          </cell>
          <cell r="L2086" t="str">
            <v>P</v>
          </cell>
          <cell r="M2086" t="str">
            <v>II/d</v>
          </cell>
          <cell r="N2086" t="str">
            <v>01 - 10 - 2016</v>
          </cell>
          <cell r="O2086" t="str">
            <v>13</v>
          </cell>
          <cell r="P2086" t="str">
            <v>9</v>
          </cell>
          <cell r="Q2086" t="str">
            <v/>
          </cell>
          <cell r="R2086" t="str">
            <v/>
          </cell>
          <cell r="S2086" t="str">
            <v/>
          </cell>
          <cell r="T2086" t="str">
            <v>01 - 04 - 2014</v>
          </cell>
          <cell r="U2086" t="str">
            <v>Perawat Pelaksana</v>
          </cell>
          <cell r="V2086" t="str">
            <v/>
          </cell>
          <cell r="W2086" t="str">
            <v>PUSKESMAS DONDO</v>
          </cell>
          <cell r="X2086" t="str">
            <v>DINAS KESEHATAN</v>
          </cell>
          <cell r="Y2086" t="str">
            <v>D-III KEPERAWATAN</v>
          </cell>
          <cell r="Z2086" t="str">
            <v>31-12-2012</v>
          </cell>
          <cell r="AA2086" t="str">
            <v>Aktif</v>
          </cell>
          <cell r="AB2086" t="str">
            <v>PNS Daerah Kab./Kota yang bekerja pada Kab./Kota</v>
          </cell>
          <cell r="AC2086" t="str">
            <v>Pemerintah Kab. Tolitoli</v>
          </cell>
          <cell r="AD2086" t="str">
            <v>Pemerintah Kab. Tolitoli</v>
          </cell>
        </row>
        <row r="2087">
          <cell r="A2087">
            <v>2085</v>
          </cell>
          <cell r="B2087" t="str">
            <v>198202092007012008</v>
          </cell>
          <cell r="C2087" t="str">
            <v>570028832</v>
          </cell>
          <cell r="D2087" t="str">
            <v>IRFANI ABD LATIF</v>
          </cell>
          <cell r="E2087" t="str">
            <v/>
          </cell>
          <cell r="F2087" t="str">
            <v>-</v>
          </cell>
          <cell r="G2087" t="str">
            <v>TOLITOLI</v>
          </cell>
          <cell r="H2087" t="str">
            <v>09 - 02 - 1982</v>
          </cell>
          <cell r="I2087" t="str">
            <v>II/a</v>
          </cell>
          <cell r="J2087" t="str">
            <v>01 - 01 - 2007</v>
          </cell>
          <cell r="K2087" t="str">
            <v>01 - 10 - 2008</v>
          </cell>
          <cell r="L2087" t="str">
            <v>P</v>
          </cell>
          <cell r="M2087" t="str">
            <v>II/d</v>
          </cell>
          <cell r="N2087" t="str">
            <v>01 - 10 - 2017</v>
          </cell>
          <cell r="O2087" t="str">
            <v>14</v>
          </cell>
          <cell r="P2087" t="str">
            <v>9</v>
          </cell>
          <cell r="Q2087" t="str">
            <v/>
          </cell>
          <cell r="R2087" t="str">
            <v/>
          </cell>
          <cell r="S2087" t="str">
            <v/>
          </cell>
          <cell r="T2087" t="str">
            <v>01 - 10 - 2014</v>
          </cell>
          <cell r="U2087" t="str">
            <v>Perawat Pelaksana</v>
          </cell>
          <cell r="V2087" t="str">
            <v/>
          </cell>
          <cell r="W2087" t="str">
            <v>Sub Bidang Pelayanan Medis Dan Keperawatan</v>
          </cell>
          <cell r="X2087" t="str">
            <v>BIDANG PELAYANAN</v>
          </cell>
          <cell r="Y2087" t="str">
            <v>SPK</v>
          </cell>
          <cell r="Z2087" t="str">
            <v>31-12-2002</v>
          </cell>
          <cell r="AA2087" t="str">
            <v>Aktif</v>
          </cell>
          <cell r="AB2087" t="str">
            <v>PNS Daerah Kab./Kota yang bekerja pada Kab./Kota</v>
          </cell>
          <cell r="AC2087" t="str">
            <v>Pemerintah Kab. Tolitoli</v>
          </cell>
          <cell r="AD2087" t="str">
            <v>Pemerintah Kab. Tolitoli</v>
          </cell>
        </row>
        <row r="2088">
          <cell r="A2088">
            <v>2086</v>
          </cell>
          <cell r="B2088" t="str">
            <v>198611222009042001</v>
          </cell>
          <cell r="C2088" t="str">
            <v/>
          </cell>
          <cell r="D2088" t="str">
            <v>HIDAYANTI</v>
          </cell>
          <cell r="E2088" t="str">
            <v/>
          </cell>
          <cell r="F2088" t="str">
            <v>SKM</v>
          </cell>
          <cell r="G2088" t="str">
            <v>TOLITOLI</v>
          </cell>
          <cell r="H2088" t="str">
            <v>22 - 11 - 1986</v>
          </cell>
          <cell r="I2088" t="str">
            <v>III/a</v>
          </cell>
          <cell r="J2088" t="str">
            <v>01 - 04 - 2009</v>
          </cell>
          <cell r="K2088" t="str">
            <v>01 - 01 - 2011</v>
          </cell>
          <cell r="L2088" t="str">
            <v>P</v>
          </cell>
          <cell r="M2088" t="str">
            <v>III/c</v>
          </cell>
          <cell r="N2088" t="str">
            <v>01 - 04 - 2016</v>
          </cell>
          <cell r="O2088" t="str">
            <v>7</v>
          </cell>
          <cell r="P2088" t="str">
            <v>0</v>
          </cell>
          <cell r="Q2088" t="str">
            <v/>
          </cell>
          <cell r="R2088" t="str">
            <v/>
          </cell>
          <cell r="S2088" t="str">
            <v/>
          </cell>
          <cell r="T2088" t="str">
            <v>01 - 04 - 2016</v>
          </cell>
          <cell r="U2088" t="str">
            <v>Epidemiolog Kesehatan Ahli Muda / Muda</v>
          </cell>
          <cell r="V2088" t="str">
            <v/>
          </cell>
          <cell r="W2088" t="str">
            <v>Seksi Pencegahan Dan Pengendalian Penyakit Tidak Menular Dan Kesehatan Jiwa</v>
          </cell>
          <cell r="X2088" t="str">
            <v>Dinas Kesehatan</v>
          </cell>
          <cell r="Y2088" t="str">
            <v>S-1 KEMASYARAKATAN EPIDEMICOLOGY</v>
          </cell>
          <cell r="Z2088" t="str">
            <v>31-12-2008</v>
          </cell>
          <cell r="AA2088" t="str">
            <v>Aktif</v>
          </cell>
          <cell r="AB2088" t="str">
            <v>PNS Daerah Kab./Kota yang bekerja pada Kab./Kota</v>
          </cell>
          <cell r="AC2088" t="str">
            <v>Pemerintah Kab. Tolitoli</v>
          </cell>
          <cell r="AD2088" t="str">
            <v>Pemerintah Kab. Tolitoli</v>
          </cell>
        </row>
        <row r="2089">
          <cell r="A2089">
            <v>2087</v>
          </cell>
          <cell r="B2089" t="str">
            <v>197710102007012025</v>
          </cell>
          <cell r="C2089" t="str">
            <v>570027777</v>
          </cell>
          <cell r="D2089" t="str">
            <v>JUMASIA</v>
          </cell>
          <cell r="E2089" t="str">
            <v/>
          </cell>
          <cell r="F2089" t="str">
            <v>A.Md.Kep</v>
          </cell>
          <cell r="G2089" t="str">
            <v>LAKATAN</v>
          </cell>
          <cell r="H2089" t="str">
            <v>10 - 10 - 1977</v>
          </cell>
          <cell r="I2089" t="str">
            <v>II/c</v>
          </cell>
          <cell r="J2089" t="str">
            <v>01 - 01 - 2007</v>
          </cell>
          <cell r="K2089" t="str">
            <v>01 - 10 - 2008</v>
          </cell>
          <cell r="L2089" t="str">
            <v>P</v>
          </cell>
          <cell r="M2089" t="str">
            <v>III/b</v>
          </cell>
          <cell r="N2089" t="str">
            <v>01 - 04 - 2017</v>
          </cell>
          <cell r="O2089" t="str">
            <v>12</v>
          </cell>
          <cell r="P2089" t="str">
            <v>3</v>
          </cell>
          <cell r="Q2089" t="str">
            <v/>
          </cell>
          <cell r="R2089" t="str">
            <v/>
          </cell>
          <cell r="S2089" t="str">
            <v/>
          </cell>
          <cell r="T2089" t="str">
            <v>01 - 10 - 2014</v>
          </cell>
          <cell r="U2089" t="str">
            <v>Perawat Pelaksana Lanjutan</v>
          </cell>
          <cell r="V2089" t="str">
            <v/>
          </cell>
          <cell r="W2089" t="str">
            <v>PUSKESMAS PEMBANTU KINAPASAN</v>
          </cell>
          <cell r="X2089" t="str">
            <v>PUSKESMAS GALANG</v>
          </cell>
          <cell r="Y2089" t="str">
            <v>D-III KEPERAWATAN</v>
          </cell>
          <cell r="Z2089" t="str">
            <v>31-12-2004</v>
          </cell>
          <cell r="AA2089" t="str">
            <v>Aktif</v>
          </cell>
          <cell r="AB2089" t="str">
            <v>PNS Daerah Kab./Kota yang bekerja pada Kab./Kota</v>
          </cell>
          <cell r="AC2089" t="str">
            <v>Pemerintah Kab. Tolitoli</v>
          </cell>
          <cell r="AD2089" t="str">
            <v>Pemerintah Kab. Tolitoli</v>
          </cell>
        </row>
        <row r="2090">
          <cell r="A2090">
            <v>2088</v>
          </cell>
          <cell r="B2090" t="str">
            <v>198808292017082001</v>
          </cell>
          <cell r="C2090" t="str">
            <v/>
          </cell>
          <cell r="D2090" t="str">
            <v>EKA FATMALA DEWI</v>
          </cell>
          <cell r="E2090" t="str">
            <v/>
          </cell>
          <cell r="F2090" t="str">
            <v>S.Pd</v>
          </cell>
          <cell r="G2090" t="str">
            <v>KEPULAUAN SELAYAR</v>
          </cell>
          <cell r="H2090" t="str">
            <v>29 - 08 - 1988</v>
          </cell>
          <cell r="I2090" t="str">
            <v>III/a</v>
          </cell>
          <cell r="J2090" t="str">
            <v>01 - 08 - 2017</v>
          </cell>
          <cell r="K2090" t="str">
            <v>01 - 04 - 2018</v>
          </cell>
          <cell r="L2090" t="str">
            <v>P</v>
          </cell>
          <cell r="M2090" t="str">
            <v>III/a</v>
          </cell>
          <cell r="N2090" t="str">
            <v>01 - 08 - 2017</v>
          </cell>
          <cell r="O2090" t="str">
            <v>0</v>
          </cell>
          <cell r="P2090" t="str">
            <v>0</v>
          </cell>
          <cell r="Q2090" t="str">
            <v/>
          </cell>
          <cell r="R2090" t="str">
            <v/>
          </cell>
          <cell r="S2090" t="str">
            <v/>
          </cell>
          <cell r="T2090" t="str">
            <v/>
          </cell>
          <cell r="U2090" t="str">
            <v/>
          </cell>
          <cell r="V2090" t="str">
            <v>GURU BAHASA INGGRIS PERTAMA SMP</v>
          </cell>
          <cell r="W2090" t="str">
            <v>SMP Negeri 4 Tolitoli Utara</v>
          </cell>
          <cell r="X2090" t="str">
            <v>Dinas Pendidikan Dan Kebudayaan</v>
          </cell>
          <cell r="Y2090" t="str">
            <v>S-1 PENDIDIKAN BAHASA INGGRIS</v>
          </cell>
          <cell r="Z2090" t="str">
            <v>26-08-2011</v>
          </cell>
          <cell r="AA2090" t="str">
            <v>Aktif</v>
          </cell>
          <cell r="AB2090" t="str">
            <v>PNS Daerah Kab./Kota yang bekerja pada Kab./Kota</v>
          </cell>
          <cell r="AC2090" t="str">
            <v>Pemerintah Kab. Tolitoli</v>
          </cell>
          <cell r="AD2090" t="str">
            <v>Pemerintah Kab. Tolitoli</v>
          </cell>
        </row>
        <row r="2091">
          <cell r="A2091">
            <v>2089</v>
          </cell>
          <cell r="B2091" t="str">
            <v>198108172009061001</v>
          </cell>
          <cell r="C2091" t="str">
            <v/>
          </cell>
          <cell r="D2091" t="str">
            <v>ACHMAT</v>
          </cell>
          <cell r="E2091" t="str">
            <v/>
          </cell>
          <cell r="F2091" t="str">
            <v/>
          </cell>
          <cell r="G2091" t="str">
            <v>TOLITOLI</v>
          </cell>
          <cell r="H2091" t="str">
            <v>17 - 08 - 1981</v>
          </cell>
          <cell r="I2091" t="str">
            <v>II/a</v>
          </cell>
          <cell r="J2091" t="str">
            <v>01 - 06 - 2009</v>
          </cell>
          <cell r="K2091" t="str">
            <v>01 - 06 - 2009</v>
          </cell>
          <cell r="L2091" t="str">
            <v>L</v>
          </cell>
          <cell r="M2091" t="str">
            <v>II/b</v>
          </cell>
          <cell r="N2091" t="str">
            <v>01 - 06 - 2009</v>
          </cell>
          <cell r="O2091" t="str">
            <v>11</v>
          </cell>
          <cell r="P2091" t="str">
            <v>0</v>
          </cell>
          <cell r="Q2091" t="str">
            <v/>
          </cell>
          <cell r="R2091" t="str">
            <v/>
          </cell>
          <cell r="S2091" t="str">
            <v/>
          </cell>
          <cell r="T2091" t="str">
            <v/>
          </cell>
          <cell r="U2091" t="str">
            <v/>
          </cell>
          <cell r="V2091" t="str">
            <v>SEKRETARIS DESA</v>
          </cell>
          <cell r="W2091" t="str">
            <v>SEKSI PEMERINTAHAN</v>
          </cell>
          <cell r="X2091" t="str">
            <v>KANTOR KECAMATAN BAOLAN</v>
          </cell>
          <cell r="Y2091" t="str">
            <v>SEKOLAH MENENGAH EKONOMI ATAS</v>
          </cell>
          <cell r="Z2091" t="str">
            <v>31-12-2000</v>
          </cell>
          <cell r="AA2091" t="str">
            <v>Aktif</v>
          </cell>
          <cell r="AB2091" t="str">
            <v>PNS Daerah Kab./Kota yang bekerja pada Kab./Kota</v>
          </cell>
          <cell r="AC2091" t="str">
            <v>Pemerintah Kab. Tolitoli</v>
          </cell>
          <cell r="AD2091" t="str">
            <v>Pemerintah Kab. Tolitoli</v>
          </cell>
        </row>
        <row r="2092">
          <cell r="A2092">
            <v>2090</v>
          </cell>
          <cell r="B2092" t="str">
            <v>197202072005012009</v>
          </cell>
          <cell r="C2092" t="str">
            <v>570017286</v>
          </cell>
          <cell r="D2092" t="str">
            <v>MASNIA NADIMANG</v>
          </cell>
          <cell r="E2092" t="str">
            <v/>
          </cell>
          <cell r="F2092" t="str">
            <v/>
          </cell>
          <cell r="G2092" t="str">
            <v>TOLITOLI</v>
          </cell>
          <cell r="H2092" t="str">
            <v>07 - 02 - 1972</v>
          </cell>
          <cell r="I2092" t="str">
            <v>II/a</v>
          </cell>
          <cell r="J2092" t="str">
            <v>01 - 01 - 2005</v>
          </cell>
          <cell r="K2092" t="str">
            <v>01 - 03 - 2006</v>
          </cell>
          <cell r="L2092" t="str">
            <v>P</v>
          </cell>
          <cell r="M2092" t="str">
            <v>II/c</v>
          </cell>
          <cell r="N2092" t="str">
            <v>01 - 10 - 2016</v>
          </cell>
          <cell r="O2092" t="str">
            <v>11</v>
          </cell>
          <cell r="P2092" t="str">
            <v>9</v>
          </cell>
          <cell r="Q2092" t="str">
            <v/>
          </cell>
          <cell r="R2092" t="str">
            <v/>
          </cell>
          <cell r="S2092" t="str">
            <v/>
          </cell>
          <cell r="T2092" t="str">
            <v>01 - 10 - 2016</v>
          </cell>
          <cell r="U2092" t="str">
            <v>Guru</v>
          </cell>
          <cell r="V2092" t="str">
            <v/>
          </cell>
          <cell r="W2092" t="str">
            <v>SDN 2 KOMBO</v>
          </cell>
          <cell r="X2092" t="str">
            <v>CABANG DISPENBUD KECAMATAN DAMPAL SELATAN</v>
          </cell>
          <cell r="Y2092" t="str">
            <v>SPG PENDIDIKAN SD</v>
          </cell>
          <cell r="Z2092" t="str">
            <v>31-12-1990</v>
          </cell>
          <cell r="AA2092" t="str">
            <v>Aktif</v>
          </cell>
          <cell r="AB2092" t="str">
            <v>PNS Daerah Kab./Kota yang bekerja pada Kab./Kota</v>
          </cell>
          <cell r="AC2092" t="str">
            <v>Pemerintah Kab. Tolitoli</v>
          </cell>
          <cell r="AD2092" t="str">
            <v>Pemerintah Kab. Tolitoli</v>
          </cell>
        </row>
        <row r="2093">
          <cell r="A2093">
            <v>2091</v>
          </cell>
          <cell r="B2093" t="str">
            <v>197806222007012014</v>
          </cell>
          <cell r="C2093" t="str">
            <v>570027492</v>
          </cell>
          <cell r="D2093" t="str">
            <v>HASNI T KOROMPOT</v>
          </cell>
          <cell r="E2093" t="str">
            <v/>
          </cell>
          <cell r="F2093" t="str">
            <v/>
          </cell>
          <cell r="G2093" t="str">
            <v>TOLITOLI</v>
          </cell>
          <cell r="H2093" t="str">
            <v>22 - 06 - 1978</v>
          </cell>
          <cell r="I2093" t="str">
            <v>II/a</v>
          </cell>
          <cell r="J2093" t="str">
            <v>01 - 01 - 2007</v>
          </cell>
          <cell r="K2093" t="str">
            <v>01 - 10 - 2008</v>
          </cell>
          <cell r="L2093" t="str">
            <v>P</v>
          </cell>
          <cell r="M2093" t="str">
            <v>II/d</v>
          </cell>
          <cell r="N2093" t="str">
            <v>01 - 04 - 2016</v>
          </cell>
          <cell r="O2093" t="str">
            <v>13</v>
          </cell>
          <cell r="P2093" t="str">
            <v>3</v>
          </cell>
          <cell r="Q2093" t="str">
            <v/>
          </cell>
          <cell r="R2093" t="str">
            <v/>
          </cell>
          <cell r="S2093" t="str">
            <v/>
          </cell>
          <cell r="T2093" t="str">
            <v>01 - 10 - 2013</v>
          </cell>
          <cell r="U2093" t="str">
            <v>Bidan Terampil / Pelaksana</v>
          </cell>
          <cell r="V2093" t="str">
            <v/>
          </cell>
          <cell r="W2093" t="str">
            <v>PUSKESMAS LAMPASIO</v>
          </cell>
          <cell r="X2093" t="str">
            <v>DINAS KESEHATAN</v>
          </cell>
          <cell r="Y2093" t="str">
            <v>SEKOLAH KEBIDANAN</v>
          </cell>
          <cell r="Z2093" t="str">
            <v>31-12-1997</v>
          </cell>
          <cell r="AA2093" t="str">
            <v>Aktif</v>
          </cell>
          <cell r="AB2093" t="str">
            <v>PNS Daerah Kab./Kota yang bekerja pada Kab./Kota</v>
          </cell>
          <cell r="AC2093" t="str">
            <v>Pemerintah Kab. Tolitoli</v>
          </cell>
          <cell r="AD2093" t="str">
            <v>Pemerintah Kab. Tolitoli</v>
          </cell>
        </row>
        <row r="2094">
          <cell r="A2094">
            <v>2092</v>
          </cell>
          <cell r="B2094" t="str">
            <v>197212051992062001</v>
          </cell>
          <cell r="C2094" t="str">
            <v>131988475</v>
          </cell>
          <cell r="D2094" t="str">
            <v>MISLIYAH</v>
          </cell>
          <cell r="E2094" t="str">
            <v/>
          </cell>
          <cell r="F2094" t="str">
            <v>A.Ma</v>
          </cell>
          <cell r="G2094" t="str">
            <v>INDRAMAYU</v>
          </cell>
          <cell r="H2094" t="str">
            <v>05 - 12 - 1972</v>
          </cell>
          <cell r="I2094" t="str">
            <v>II/a</v>
          </cell>
          <cell r="J2094" t="str">
            <v>01 - 06 - 1992</v>
          </cell>
          <cell r="K2094" t="str">
            <v>01 - 10 - 1993</v>
          </cell>
          <cell r="L2094" t="str">
            <v>P</v>
          </cell>
          <cell r="M2094" t="str">
            <v>III/d</v>
          </cell>
          <cell r="N2094" t="str">
            <v>01 - 10 - 2013</v>
          </cell>
          <cell r="O2094" t="str">
            <v>16</v>
          </cell>
          <cell r="P2094" t="str">
            <v>4</v>
          </cell>
          <cell r="Q2094" t="str">
            <v/>
          </cell>
          <cell r="R2094" t="str">
            <v/>
          </cell>
          <cell r="S2094" t="str">
            <v/>
          </cell>
          <cell r="T2094" t="str">
            <v>01 - 10 - 2013</v>
          </cell>
          <cell r="U2094" t="str">
            <v>Guru Muda</v>
          </cell>
          <cell r="V2094" t="str">
            <v/>
          </cell>
          <cell r="W2094" t="str">
            <v>SD Negeri Percontohan</v>
          </cell>
          <cell r="X2094" t="str">
            <v>Dinas Pendidikan Dan Kebudayaan</v>
          </cell>
          <cell r="Y2094" t="str">
            <v>D-II PENDIDIKAN AGAMA ISLAM</v>
          </cell>
          <cell r="Z2094" t="str">
            <v>31-12-1991</v>
          </cell>
          <cell r="AA2094" t="str">
            <v>Aktif</v>
          </cell>
          <cell r="AB2094" t="str">
            <v>PNS Daerah Kab./Kota yang bekerja pada Kab./Kota</v>
          </cell>
          <cell r="AC2094" t="str">
            <v>Pemerintah Kab. Tolitoli</v>
          </cell>
          <cell r="AD2094" t="str">
            <v>Pemerintah Kab. Tolitoli</v>
          </cell>
        </row>
        <row r="2095">
          <cell r="A2095">
            <v>2093</v>
          </cell>
          <cell r="B2095" t="str">
            <v>198705162010011007</v>
          </cell>
          <cell r="C2095" t="str">
            <v/>
          </cell>
          <cell r="D2095" t="str">
            <v>SULAIMAN</v>
          </cell>
          <cell r="E2095" t="str">
            <v/>
          </cell>
          <cell r="F2095" t="str">
            <v>S.Pd</v>
          </cell>
          <cell r="G2095" t="str">
            <v>LAKATAN</v>
          </cell>
          <cell r="H2095" t="str">
            <v>16 - 05 - 1987</v>
          </cell>
          <cell r="I2095" t="str">
            <v>II/b</v>
          </cell>
          <cell r="J2095" t="str">
            <v>01 - 01 - 2010</v>
          </cell>
          <cell r="K2095" t="str">
            <v>01 - 01 - 2012</v>
          </cell>
          <cell r="L2095" t="str">
            <v>L</v>
          </cell>
          <cell r="M2095" t="str">
            <v>II/c</v>
          </cell>
          <cell r="N2095" t="str">
            <v>01 - 10 - 2014</v>
          </cell>
          <cell r="O2095" t="str">
            <v>7</v>
          </cell>
          <cell r="P2095" t="str">
            <v>9</v>
          </cell>
          <cell r="Q2095" t="str">
            <v/>
          </cell>
          <cell r="R2095" t="str">
            <v/>
          </cell>
          <cell r="S2095" t="str">
            <v/>
          </cell>
          <cell r="T2095" t="str">
            <v>10 - 08 - 2015</v>
          </cell>
          <cell r="U2095" t="str">
            <v>Guru Muda</v>
          </cell>
          <cell r="V2095" t="str">
            <v/>
          </cell>
          <cell r="W2095" t="str">
            <v>SD Negeri 26 Tolitoli</v>
          </cell>
          <cell r="X2095" t="str">
            <v>Dinas Pendidikan Dan Kebudayaan</v>
          </cell>
          <cell r="Y2095" t="str">
            <v>D-II/A-II PENDIDIKAN</v>
          </cell>
          <cell r="Z2095" t="str">
            <v>31-12-2007</v>
          </cell>
          <cell r="AA2095" t="str">
            <v>Aktif</v>
          </cell>
          <cell r="AB2095" t="str">
            <v>PNS Daerah Kab./Kota yang bekerja pada Kab./Kota</v>
          </cell>
          <cell r="AC2095" t="str">
            <v>Pemerintah Kab. Tolitoli</v>
          </cell>
          <cell r="AD2095" t="str">
            <v>Pemerintah Kab. Tolitoli</v>
          </cell>
        </row>
        <row r="2096">
          <cell r="A2096">
            <v>2094</v>
          </cell>
          <cell r="B2096" t="str">
            <v>197411132009042001</v>
          </cell>
          <cell r="C2096" t="str">
            <v/>
          </cell>
          <cell r="D2096" t="str">
            <v>RATNANINGSIH SRI HANDAYANI</v>
          </cell>
          <cell r="E2096" t="str">
            <v/>
          </cell>
          <cell r="F2096" t="str">
            <v>A.Ma</v>
          </cell>
          <cell r="G2096" t="str">
            <v>YOGYAKARTA</v>
          </cell>
          <cell r="H2096" t="str">
            <v>13 - 11 - 1974</v>
          </cell>
          <cell r="I2096" t="str">
            <v>II/b</v>
          </cell>
          <cell r="J2096" t="str">
            <v>01 - 04 - 2009</v>
          </cell>
          <cell r="K2096" t="str">
            <v>01 - 01 - 2011</v>
          </cell>
          <cell r="L2096" t="str">
            <v>P</v>
          </cell>
          <cell r="M2096" t="str">
            <v>II/c</v>
          </cell>
          <cell r="N2096" t="str">
            <v>01 - 10 - 2013</v>
          </cell>
          <cell r="O2096" t="str">
            <v>7</v>
          </cell>
          <cell r="P2096" t="str">
            <v>6</v>
          </cell>
          <cell r="Q2096" t="str">
            <v/>
          </cell>
          <cell r="R2096" t="str">
            <v/>
          </cell>
          <cell r="S2096" t="str">
            <v/>
          </cell>
          <cell r="T2096" t="str">
            <v>01 - 10 - 2013</v>
          </cell>
          <cell r="U2096" t="str">
            <v>Guru Muda</v>
          </cell>
          <cell r="V2096" t="str">
            <v/>
          </cell>
          <cell r="W2096" t="str">
            <v>SDN MALANGGA SELATAN</v>
          </cell>
          <cell r="X2096" t="str">
            <v>CABANG DISPENBUD KECAMATAN GALANG</v>
          </cell>
          <cell r="Y2096" t="str">
            <v>D-II PGSDI</v>
          </cell>
          <cell r="Z2096" t="str">
            <v>31-12-2005</v>
          </cell>
          <cell r="AA2096" t="str">
            <v>Aktif</v>
          </cell>
          <cell r="AB2096" t="str">
            <v>PNS Daerah Kab./Kota yang bekerja pada Kab./Kota</v>
          </cell>
          <cell r="AC2096" t="str">
            <v>Pemerintah Kab. Tolitoli</v>
          </cell>
          <cell r="AD2096" t="str">
            <v>Pemerintah Kab. Tolitoli</v>
          </cell>
        </row>
        <row r="2097">
          <cell r="A2097">
            <v>2095</v>
          </cell>
          <cell r="B2097" t="str">
            <v>198209082010012020</v>
          </cell>
          <cell r="C2097" t="str">
            <v/>
          </cell>
          <cell r="D2097" t="str">
            <v>JAMLIA</v>
          </cell>
          <cell r="E2097" t="str">
            <v/>
          </cell>
          <cell r="F2097" t="str">
            <v>A.Md.Kep</v>
          </cell>
          <cell r="G2097" t="str">
            <v>TOLITOLI</v>
          </cell>
          <cell r="H2097" t="str">
            <v>08 - 09 - 1982</v>
          </cell>
          <cell r="I2097" t="str">
            <v>II/c</v>
          </cell>
          <cell r="J2097" t="str">
            <v>01 - 01 - 2010</v>
          </cell>
          <cell r="K2097" t="str">
            <v>01 - 01 - 2012</v>
          </cell>
          <cell r="L2097" t="str">
            <v>P</v>
          </cell>
          <cell r="M2097" t="str">
            <v>III/a</v>
          </cell>
          <cell r="N2097" t="str">
            <v>01 - 04 - 2017</v>
          </cell>
          <cell r="O2097" t="str">
            <v>5</v>
          </cell>
          <cell r="P2097" t="str">
            <v>3</v>
          </cell>
          <cell r="Q2097" t="str">
            <v/>
          </cell>
          <cell r="R2097" t="str">
            <v/>
          </cell>
          <cell r="S2097" t="str">
            <v/>
          </cell>
          <cell r="T2097" t="str">
            <v>20 - 10 - 2017</v>
          </cell>
          <cell r="U2097" t="str">
            <v>Perawat Pelaksana Lanjutan</v>
          </cell>
          <cell r="V2097" t="str">
            <v/>
          </cell>
          <cell r="W2097" t="str">
            <v>UPT Puskesmas Baolan</v>
          </cell>
          <cell r="X2097" t="str">
            <v>Dinas Kesehatan</v>
          </cell>
          <cell r="Y2097" t="str">
            <v>D-III KEPERAWATAN</v>
          </cell>
          <cell r="Z2097" t="str">
            <v>31-12-2006</v>
          </cell>
          <cell r="AA2097" t="str">
            <v>Aktif</v>
          </cell>
          <cell r="AB2097" t="str">
            <v>PNS Daerah Kab./Kota yang bekerja pada Kab./Kota</v>
          </cell>
          <cell r="AC2097" t="str">
            <v>Pemerintah Kab. Tolitoli</v>
          </cell>
          <cell r="AD2097" t="str">
            <v>Pemerintah Kab. Tolitoli</v>
          </cell>
        </row>
        <row r="2098">
          <cell r="A2098">
            <v>2096</v>
          </cell>
          <cell r="B2098" t="str">
            <v>198404192010012017</v>
          </cell>
          <cell r="C2098" t="str">
            <v/>
          </cell>
          <cell r="D2098" t="str">
            <v>SAKINAH</v>
          </cell>
          <cell r="E2098" t="str">
            <v/>
          </cell>
          <cell r="F2098" t="str">
            <v>SKM</v>
          </cell>
          <cell r="G2098" t="str">
            <v>TOLITOLI</v>
          </cell>
          <cell r="H2098" t="str">
            <v>19 - 04 - 1984</v>
          </cell>
          <cell r="I2098" t="str">
            <v>III/a</v>
          </cell>
          <cell r="J2098" t="str">
            <v>01 - 01 - 2010</v>
          </cell>
          <cell r="K2098" t="str">
            <v>01 - 01 - 2012</v>
          </cell>
          <cell r="L2098" t="str">
            <v>P</v>
          </cell>
          <cell r="M2098" t="str">
            <v>III/b</v>
          </cell>
          <cell r="N2098" t="str">
            <v>01 - 04 - 2015</v>
          </cell>
          <cell r="O2098" t="str">
            <v>5</v>
          </cell>
          <cell r="P2098" t="str">
            <v>3</v>
          </cell>
          <cell r="Q2098" t="str">
            <v/>
          </cell>
          <cell r="R2098" t="str">
            <v/>
          </cell>
          <cell r="S2098" t="str">
            <v/>
          </cell>
          <cell r="T2098" t="str">
            <v>01 - 04 - 2015</v>
          </cell>
          <cell r="U2098" t="str">
            <v>Nutrisionis Ahli Pertama / Pertama</v>
          </cell>
          <cell r="V2098" t="str">
            <v/>
          </cell>
          <cell r="W2098" t="str">
            <v>PUSKESMAS DUNGINGIS</v>
          </cell>
          <cell r="X2098" t="str">
            <v>DINAS KESEHATAN</v>
          </cell>
          <cell r="Y2098" t="str">
            <v>S-1 GIZI KESEHATAN</v>
          </cell>
          <cell r="Z2098" t="str">
            <v>31-12-2006</v>
          </cell>
          <cell r="AA2098" t="str">
            <v>Aktif</v>
          </cell>
          <cell r="AB2098" t="str">
            <v>PNS Daerah Kab./Kota yang bekerja pada Kab./Kota</v>
          </cell>
          <cell r="AC2098" t="str">
            <v>Pemerintah Kab. Tolitoli</v>
          </cell>
          <cell r="AD2098" t="str">
            <v>Pemerintah Kab. Tolitoli</v>
          </cell>
        </row>
        <row r="2099">
          <cell r="A2099">
            <v>2097</v>
          </cell>
          <cell r="B2099" t="str">
            <v>198102242006042010</v>
          </cell>
          <cell r="C2099" t="str">
            <v>570020128</v>
          </cell>
          <cell r="D2099" t="str">
            <v>TRI WARSINI</v>
          </cell>
          <cell r="E2099" t="str">
            <v/>
          </cell>
          <cell r="F2099" t="str">
            <v>S.Pd</v>
          </cell>
          <cell r="G2099" t="str">
            <v>TAMAN SARI</v>
          </cell>
          <cell r="H2099" t="str">
            <v>24 - 02 - 1981</v>
          </cell>
          <cell r="I2099" t="str">
            <v>III/a</v>
          </cell>
          <cell r="J2099" t="str">
            <v>01 - 04 - 2006</v>
          </cell>
          <cell r="K2099" t="str">
            <v>01 - 06 - 2007</v>
          </cell>
          <cell r="L2099" t="str">
            <v>P</v>
          </cell>
          <cell r="M2099" t="str">
            <v>III/d</v>
          </cell>
          <cell r="N2099" t="str">
            <v>01 - 04 - 2016</v>
          </cell>
          <cell r="O2099" t="str">
            <v>10</v>
          </cell>
          <cell r="P2099" t="str">
            <v>0</v>
          </cell>
          <cell r="Q2099" t="str">
            <v/>
          </cell>
          <cell r="R2099" t="str">
            <v/>
          </cell>
          <cell r="S2099" t="str">
            <v/>
          </cell>
          <cell r="T2099" t="str">
            <v>01 - 10 - 2013</v>
          </cell>
          <cell r="U2099" t="str">
            <v>Guru Muda</v>
          </cell>
          <cell r="V2099" t="str">
            <v/>
          </cell>
          <cell r="W2099" t="str">
            <v>SMP NEGERI 2 GALANG</v>
          </cell>
          <cell r="X2099" t="str">
            <v>CABANG DISPENBUD KECAMATAN GALANG</v>
          </cell>
          <cell r="Y2099" t="str">
            <v>S-1 PENDIDIKAN BIOLOGI</v>
          </cell>
          <cell r="Z2099" t="str">
            <v>31-12-2005</v>
          </cell>
          <cell r="AA2099" t="str">
            <v>Aktif</v>
          </cell>
          <cell r="AB2099" t="str">
            <v>PNS Daerah Kab./Kota yang bekerja pada Kab./Kota</v>
          </cell>
          <cell r="AC2099" t="str">
            <v>Pemerintah Kab. Tolitoli</v>
          </cell>
          <cell r="AD2099" t="str">
            <v>Pemerintah Kab. Tolitoli</v>
          </cell>
        </row>
        <row r="2100">
          <cell r="A2100">
            <v>2098</v>
          </cell>
          <cell r="B2100" t="str">
            <v>196612292015052001</v>
          </cell>
          <cell r="C2100" t="str">
            <v/>
          </cell>
          <cell r="D2100" t="str">
            <v>ADRIANA</v>
          </cell>
          <cell r="E2100" t="str">
            <v/>
          </cell>
          <cell r="F2100" t="str">
            <v/>
          </cell>
          <cell r="G2100" t="str">
            <v>LANGKAT</v>
          </cell>
          <cell r="H2100" t="str">
            <v>29 - 12 - 1966</v>
          </cell>
          <cell r="I2100" t="str">
            <v>II/a</v>
          </cell>
          <cell r="J2100" t="str">
            <v>01 - 05 - 2015</v>
          </cell>
          <cell r="K2100" t="str">
            <v>01 - 09 - 2016</v>
          </cell>
          <cell r="L2100" t="str">
            <v>P</v>
          </cell>
          <cell r="M2100" t="str">
            <v>II/a</v>
          </cell>
          <cell r="N2100" t="str">
            <v>01 - 05 - 2015</v>
          </cell>
          <cell r="O2100" t="str">
            <v>10</v>
          </cell>
          <cell r="P2100" t="str">
            <v>10</v>
          </cell>
          <cell r="Q2100" t="str">
            <v/>
          </cell>
          <cell r="R2100" t="str">
            <v/>
          </cell>
          <cell r="S2100" t="str">
            <v/>
          </cell>
          <cell r="T2100" t="str">
            <v/>
          </cell>
          <cell r="U2100" t="str">
            <v/>
          </cell>
          <cell r="V2100" t="str">
            <v>PENGADMINISTRASI UMUM</v>
          </cell>
          <cell r="W2100" t="str">
            <v>SMP NEGERI 8 TOLITOLI</v>
          </cell>
          <cell r="X2100" t="str">
            <v>CABANG DISPENBUD KECAMATAN BAOLAN</v>
          </cell>
          <cell r="Y2100" t="str">
            <v>SMA IPA</v>
          </cell>
          <cell r="Z2100" t="str">
            <v>30-04-1985</v>
          </cell>
          <cell r="AA2100" t="str">
            <v>Aktif</v>
          </cell>
          <cell r="AB2100" t="str">
            <v>PNS Daerah Kab./Kota yang bekerja pada Kab./Kota</v>
          </cell>
          <cell r="AC2100" t="str">
            <v>Pemerintah Kab. Tolitoli</v>
          </cell>
          <cell r="AD2100" t="str">
            <v>Pemerintah Kab. Tolitoli</v>
          </cell>
        </row>
        <row r="2101">
          <cell r="A2101">
            <v>2099</v>
          </cell>
          <cell r="B2101" t="str">
            <v>197701042007012014</v>
          </cell>
          <cell r="C2101" t="str">
            <v>570028127</v>
          </cell>
          <cell r="D2101" t="str">
            <v>FRANSISCA RANTE T</v>
          </cell>
          <cell r="E2101" t="str">
            <v/>
          </cell>
          <cell r="F2101" t="str">
            <v/>
          </cell>
          <cell r="G2101" t="str">
            <v>TORAJA</v>
          </cell>
          <cell r="H2101" t="str">
            <v>04 - 01 - 1977</v>
          </cell>
          <cell r="I2101" t="str">
            <v>II/a</v>
          </cell>
          <cell r="J2101" t="str">
            <v>01 - 01 - 2007</v>
          </cell>
          <cell r="K2101" t="str">
            <v>01 - 10 - 2008</v>
          </cell>
          <cell r="L2101" t="str">
            <v>P</v>
          </cell>
          <cell r="M2101" t="str">
            <v>II/d</v>
          </cell>
          <cell r="N2101" t="str">
            <v>01 - 04 - 2016</v>
          </cell>
          <cell r="O2101" t="str">
            <v>12</v>
          </cell>
          <cell r="P2101" t="str">
            <v>3</v>
          </cell>
          <cell r="Q2101" t="str">
            <v/>
          </cell>
          <cell r="R2101" t="str">
            <v/>
          </cell>
          <cell r="S2101" t="str">
            <v/>
          </cell>
          <cell r="T2101" t="str">
            <v>01 - 10 - 2013</v>
          </cell>
          <cell r="U2101" t="str">
            <v>Bidan Terampil / Pelaksana</v>
          </cell>
          <cell r="V2101" t="str">
            <v/>
          </cell>
          <cell r="W2101" t="str">
            <v>PUSKESMAS BAOLAN</v>
          </cell>
          <cell r="X2101" t="str">
            <v>DINAS KESEHATAN</v>
          </cell>
          <cell r="Y2101" t="str">
            <v>SEKOLAH PERAWAT KESEHATAN</v>
          </cell>
          <cell r="Z2101" t="str">
            <v>12-08-1996</v>
          </cell>
          <cell r="AA2101" t="str">
            <v>Aktif</v>
          </cell>
          <cell r="AB2101" t="str">
            <v>PNS Daerah Kab./Kota yang bekerja pada Kab./Kota</v>
          </cell>
          <cell r="AC2101" t="str">
            <v>Pemerintah Kab. Tolitoli</v>
          </cell>
          <cell r="AD2101" t="str">
            <v>Pemerintah Kab. Tolitoli</v>
          </cell>
        </row>
        <row r="2102">
          <cell r="A2102">
            <v>2100</v>
          </cell>
          <cell r="B2102" t="str">
            <v>198611142011012011</v>
          </cell>
          <cell r="C2102" t="str">
            <v/>
          </cell>
          <cell r="D2102" t="str">
            <v>SARTIKA</v>
          </cell>
          <cell r="E2102" t="str">
            <v/>
          </cell>
          <cell r="F2102" t="str">
            <v>A.Md</v>
          </cell>
          <cell r="G2102" t="str">
            <v>BUOL</v>
          </cell>
          <cell r="H2102" t="str">
            <v>14 - 11 - 1986</v>
          </cell>
          <cell r="I2102" t="str">
            <v>II/c</v>
          </cell>
          <cell r="J2102" t="str">
            <v>01 - 01 - 2011</v>
          </cell>
          <cell r="K2102" t="str">
            <v>01 - 01 - 2013</v>
          </cell>
          <cell r="L2102" t="str">
            <v>P</v>
          </cell>
          <cell r="M2102" t="str">
            <v>II/d</v>
          </cell>
          <cell r="N2102" t="str">
            <v>01 - 04 - 2015</v>
          </cell>
          <cell r="O2102" t="str">
            <v>7</v>
          </cell>
          <cell r="P2102" t="str">
            <v>3</v>
          </cell>
          <cell r="Q2102" t="str">
            <v/>
          </cell>
          <cell r="R2102" t="str">
            <v/>
          </cell>
          <cell r="S2102" t="str">
            <v/>
          </cell>
          <cell r="T2102" t="str">
            <v/>
          </cell>
          <cell r="U2102" t="str">
            <v/>
          </cell>
          <cell r="V2102" t="str">
            <v>FUNGSIONAL UMUM</v>
          </cell>
          <cell r="W2102" t="str">
            <v>Kantor Perwakilan Pemerintah Daerah</v>
          </cell>
          <cell r="X2102" t="str">
            <v>Pemerintah Kabupaten Tolitoli</v>
          </cell>
          <cell r="Y2102" t="str">
            <v>D-III KOMPUTER</v>
          </cell>
          <cell r="Z2102" t="str">
            <v>31-12-2008</v>
          </cell>
          <cell r="AA2102" t="str">
            <v>Aktif</v>
          </cell>
          <cell r="AB2102" t="str">
            <v>PNS Daerah Kab./Kota yang bekerja pada Kab./Kota</v>
          </cell>
          <cell r="AC2102" t="str">
            <v>Pemerintah Kab. Tolitoli</v>
          </cell>
          <cell r="AD2102" t="str">
            <v>Pemerintah Kab. Tolitoli</v>
          </cell>
        </row>
        <row r="2103">
          <cell r="A2103">
            <v>2101</v>
          </cell>
          <cell r="B2103" t="str">
            <v>197210102000121013</v>
          </cell>
          <cell r="C2103" t="str">
            <v>132275231</v>
          </cell>
          <cell r="D2103" t="str">
            <v>MOHAMMAD NOM</v>
          </cell>
          <cell r="E2103" t="str">
            <v/>
          </cell>
          <cell r="F2103" t="str">
            <v>S.PD</v>
          </cell>
          <cell r="G2103" t="str">
            <v>LANTAPAN</v>
          </cell>
          <cell r="H2103" t="str">
            <v>10 - 10 - 1972</v>
          </cell>
          <cell r="I2103" t="str">
            <v>III/a</v>
          </cell>
          <cell r="J2103" t="str">
            <v>01 - 12 - 2000</v>
          </cell>
          <cell r="K2103" t="str">
            <v>01 - 03 - 2002</v>
          </cell>
          <cell r="L2103" t="str">
            <v>L</v>
          </cell>
          <cell r="M2103" t="str">
            <v>IV/a</v>
          </cell>
          <cell r="N2103" t="str">
            <v>01 - 10 - 2014</v>
          </cell>
          <cell r="O2103" t="str">
            <v>13</v>
          </cell>
          <cell r="P2103" t="str">
            <v>10</v>
          </cell>
          <cell r="Q2103" t="str">
            <v/>
          </cell>
          <cell r="R2103" t="str">
            <v/>
          </cell>
          <cell r="S2103" t="str">
            <v/>
          </cell>
          <cell r="T2103" t="str">
            <v>01 - 10 - 2014</v>
          </cell>
          <cell r="U2103" t="str">
            <v>Guru Madya</v>
          </cell>
          <cell r="V2103" t="str">
            <v/>
          </cell>
          <cell r="W2103" t="str">
            <v>SMP NEGERI 1 GALANG</v>
          </cell>
          <cell r="X2103" t="str">
            <v>CABANG DISPENBUD KECAMATAN GALANG</v>
          </cell>
          <cell r="Y2103" t="str">
            <v>S-1 PENDIDIKAN</v>
          </cell>
          <cell r="Z2103" t="str">
            <v>31-12-1997</v>
          </cell>
          <cell r="AA2103" t="str">
            <v>Aktif</v>
          </cell>
          <cell r="AB2103" t="str">
            <v>PNS Daerah Kab./Kota yang bekerja pada Kab./Kota</v>
          </cell>
          <cell r="AC2103" t="str">
            <v>Pemerintah Kab. Tolitoli</v>
          </cell>
          <cell r="AD2103" t="str">
            <v>Pemerintah Kab. Tolitoli</v>
          </cell>
        </row>
        <row r="2104">
          <cell r="A2104">
            <v>2102</v>
          </cell>
          <cell r="B2104" t="str">
            <v>197806212009042001</v>
          </cell>
          <cell r="C2104" t="str">
            <v/>
          </cell>
          <cell r="D2104" t="str">
            <v>NURHAIDA S.H. SADIA</v>
          </cell>
          <cell r="E2104" t="str">
            <v/>
          </cell>
          <cell r="F2104" t="str">
            <v>S.Sos</v>
          </cell>
          <cell r="G2104" t="str">
            <v>TOLITOLI</v>
          </cell>
          <cell r="H2104" t="str">
            <v>21 - 06 - 1978</v>
          </cell>
          <cell r="I2104" t="str">
            <v>II/a</v>
          </cell>
          <cell r="J2104" t="str">
            <v>01 - 04 - 2009</v>
          </cell>
          <cell r="K2104" t="str">
            <v>01 - 01 - 2011</v>
          </cell>
          <cell r="L2104" t="str">
            <v>P</v>
          </cell>
          <cell r="M2104" t="str">
            <v>III/b</v>
          </cell>
          <cell r="N2104" t="str">
            <v>01 - 04 - 2016</v>
          </cell>
          <cell r="O2104" t="str">
            <v>6</v>
          </cell>
          <cell r="P2104" t="str">
            <v>9</v>
          </cell>
          <cell r="Q2104" t="str">
            <v/>
          </cell>
          <cell r="R2104" t="str">
            <v/>
          </cell>
          <cell r="S2104" t="str">
            <v/>
          </cell>
          <cell r="T2104" t="str">
            <v/>
          </cell>
          <cell r="U2104" t="str">
            <v/>
          </cell>
          <cell r="V2104" t="str">
            <v>OPERATOR KOMPUTER</v>
          </cell>
          <cell r="W2104" t="str">
            <v>Sub Bagian Umum Dan Kepegawaian</v>
          </cell>
          <cell r="X2104" t="str">
            <v>SEKRETARIAT</v>
          </cell>
          <cell r="Y2104" t="str">
            <v>S-1 SOSIAL POLITIK ADMINISTRASI NEGARA</v>
          </cell>
          <cell r="Z2104" t="str">
            <v>31-12-2011</v>
          </cell>
          <cell r="AA2104" t="str">
            <v>Aktif</v>
          </cell>
          <cell r="AB2104" t="str">
            <v>PNS Daerah Kab./Kota yang bekerja pada Kab./Kota</v>
          </cell>
          <cell r="AC2104" t="str">
            <v>Pemerintah Kab. Tolitoli</v>
          </cell>
          <cell r="AD2104" t="str">
            <v>Pemerintah Kab. Tolitoli</v>
          </cell>
        </row>
        <row r="2105">
          <cell r="A2105">
            <v>2103</v>
          </cell>
          <cell r="B2105" t="str">
            <v>198305202010012029</v>
          </cell>
          <cell r="C2105" t="str">
            <v/>
          </cell>
          <cell r="D2105" t="str">
            <v>SUMARNI</v>
          </cell>
          <cell r="E2105" t="str">
            <v/>
          </cell>
          <cell r="F2105" t="str">
            <v>SE</v>
          </cell>
          <cell r="G2105" t="str">
            <v>TOLITOLI</v>
          </cell>
          <cell r="H2105" t="str">
            <v>20 - 05 - 1983</v>
          </cell>
          <cell r="I2105" t="str">
            <v>II/a</v>
          </cell>
          <cell r="J2105" t="str">
            <v>01 - 01 - 2010</v>
          </cell>
          <cell r="K2105" t="str">
            <v>01 - 01 - 2012</v>
          </cell>
          <cell r="L2105" t="str">
            <v>P</v>
          </cell>
          <cell r="M2105" t="str">
            <v>III/a</v>
          </cell>
          <cell r="N2105" t="str">
            <v>01 - 10 - 2015</v>
          </cell>
          <cell r="O2105" t="str">
            <v>5</v>
          </cell>
          <cell r="P2105" t="str">
            <v>10</v>
          </cell>
          <cell r="Q2105" t="str">
            <v/>
          </cell>
          <cell r="R2105" t="str">
            <v/>
          </cell>
          <cell r="S2105" t="str">
            <v/>
          </cell>
          <cell r="T2105" t="str">
            <v/>
          </cell>
          <cell r="U2105" t="str">
            <v/>
          </cell>
          <cell r="V2105" t="str">
            <v>STAF</v>
          </cell>
          <cell r="W2105" t="str">
            <v>Sub Bagian Keuangan Dan Aset</v>
          </cell>
          <cell r="X2105" t="str">
            <v>Dinas Perhubungan</v>
          </cell>
          <cell r="Y2105" t="str">
            <v>S-1 EKONOMI MANAJEMEN</v>
          </cell>
          <cell r="Z2105" t="str">
            <v>31-12-2009</v>
          </cell>
          <cell r="AA2105" t="str">
            <v>Aktif</v>
          </cell>
          <cell r="AB2105" t="str">
            <v>PNS Daerah Kab./Kota yang bekerja pada Kab./Kota</v>
          </cell>
          <cell r="AC2105" t="str">
            <v>Pemerintah Kab. Tolitoli</v>
          </cell>
          <cell r="AD2105" t="str">
            <v>Pemerintah Kab. Tolitoli</v>
          </cell>
        </row>
        <row r="2106">
          <cell r="A2106">
            <v>2104</v>
          </cell>
          <cell r="B2106" t="str">
            <v>197910112014072001</v>
          </cell>
          <cell r="C2106" t="str">
            <v/>
          </cell>
          <cell r="D2106" t="str">
            <v>RENA OCTAFIANA</v>
          </cell>
          <cell r="E2106" t="str">
            <v/>
          </cell>
          <cell r="F2106" t="str">
            <v>S.Sos</v>
          </cell>
          <cell r="G2106" t="str">
            <v>TEMPULING</v>
          </cell>
          <cell r="H2106" t="str">
            <v>11 - 10 - 1979</v>
          </cell>
          <cell r="I2106" t="str">
            <v>II/a</v>
          </cell>
          <cell r="J2106" t="str">
            <v>01 - 07 - 2014</v>
          </cell>
          <cell r="K2106" t="str">
            <v>01 - 12 - 2015</v>
          </cell>
          <cell r="L2106" t="str">
            <v>P</v>
          </cell>
          <cell r="M2106" t="str">
            <v>III/a</v>
          </cell>
          <cell r="N2106" t="str">
            <v>01 - 04 - 2017</v>
          </cell>
          <cell r="O2106" t="str">
            <v>7</v>
          </cell>
          <cell r="P2106" t="str">
            <v>3</v>
          </cell>
          <cell r="Q2106" t="str">
            <v/>
          </cell>
          <cell r="R2106" t="str">
            <v/>
          </cell>
          <cell r="S2106" t="str">
            <v/>
          </cell>
          <cell r="T2106" t="str">
            <v/>
          </cell>
          <cell r="U2106" t="str">
            <v/>
          </cell>
          <cell r="V2106" t="str">
            <v>PENGADMINISTRASI UMUM</v>
          </cell>
          <cell r="W2106" t="str">
            <v>Sekretariat</v>
          </cell>
          <cell r="X2106" t="str">
            <v>Dinas Pariwisata</v>
          </cell>
          <cell r="Y2106" t="str">
            <v>S-1 ADMINISTRASI NEGARA</v>
          </cell>
          <cell r="Z2106" t="str">
            <v>31-12-2012</v>
          </cell>
          <cell r="AA2106" t="str">
            <v>Aktif</v>
          </cell>
          <cell r="AB2106" t="str">
            <v>PNS Daerah Kab./Kota yang bekerja pada Kab./Kota</v>
          </cell>
          <cell r="AC2106" t="str">
            <v>Pemerintah Kab. Tolitoli</v>
          </cell>
          <cell r="AD2106" t="str">
            <v>Pemerintah Kab. Tolitoli</v>
          </cell>
        </row>
        <row r="2107">
          <cell r="A2107">
            <v>2105</v>
          </cell>
          <cell r="B2107" t="str">
            <v>198212102010012023</v>
          </cell>
          <cell r="C2107" t="str">
            <v/>
          </cell>
          <cell r="D2107" t="str">
            <v>FARIDA</v>
          </cell>
          <cell r="E2107" t="str">
            <v/>
          </cell>
          <cell r="F2107" t="str">
            <v>ST</v>
          </cell>
          <cell r="G2107" t="str">
            <v>TOLITOLI</v>
          </cell>
          <cell r="H2107" t="str">
            <v>10 - 12 - 1982</v>
          </cell>
          <cell r="I2107" t="str">
            <v>III/a</v>
          </cell>
          <cell r="J2107" t="str">
            <v>01 - 01 - 2010</v>
          </cell>
          <cell r="K2107" t="str">
            <v>01 - 01 - 2012</v>
          </cell>
          <cell r="L2107" t="str">
            <v>P</v>
          </cell>
          <cell r="M2107" t="str">
            <v>III/c</v>
          </cell>
          <cell r="N2107" t="str">
            <v>01 - 04 - 2018</v>
          </cell>
          <cell r="O2107" t="str">
            <v>8</v>
          </cell>
          <cell r="P2107" t="str">
            <v>3</v>
          </cell>
          <cell r="Q2107" t="str">
            <v/>
          </cell>
          <cell r="R2107" t="str">
            <v/>
          </cell>
          <cell r="S2107" t="str">
            <v/>
          </cell>
          <cell r="T2107" t="str">
            <v/>
          </cell>
          <cell r="U2107" t="str">
            <v/>
          </cell>
          <cell r="V2107" t="str">
            <v>PEMROSES PEMANTAUAN DAN PENGENDALIAN TATA RUANG</v>
          </cell>
          <cell r="W2107" t="str">
            <v>Seksi Pemanfaatan, Pengawasan Dan Pengendalian Ruang</v>
          </cell>
          <cell r="X2107" t="str">
            <v>Dinas  Pekerjaan Umum Dan Penataan Ruang</v>
          </cell>
          <cell r="Y2107" t="str">
            <v>S-1 TEKNIK SIPIL</v>
          </cell>
          <cell r="Z2107" t="str">
            <v>01-01-2005</v>
          </cell>
          <cell r="AA2107" t="str">
            <v>Aktif</v>
          </cell>
          <cell r="AB2107" t="str">
            <v>PNS Daerah Kab./Kota yang bekerja pada Kab./Kota</v>
          </cell>
          <cell r="AC2107" t="str">
            <v>Pemerintah Kab. Tolitoli</v>
          </cell>
          <cell r="AD2107" t="str">
            <v>Pemerintah Kab. Tolitoli</v>
          </cell>
        </row>
        <row r="2108">
          <cell r="A2108">
            <v>2106</v>
          </cell>
          <cell r="B2108" t="str">
            <v>196804241998032007</v>
          </cell>
          <cell r="C2108" t="str">
            <v>132211514</v>
          </cell>
          <cell r="D2108" t="str">
            <v>HASNA</v>
          </cell>
          <cell r="E2108" t="str">
            <v/>
          </cell>
          <cell r="F2108" t="str">
            <v>A.Ma.Pd</v>
          </cell>
          <cell r="G2108" t="str">
            <v>TOLITOLI</v>
          </cell>
          <cell r="H2108" t="str">
            <v>24 - 04 - 1968</v>
          </cell>
          <cell r="I2108" t="str">
            <v>II/a</v>
          </cell>
          <cell r="J2108" t="str">
            <v>01 - 03 - 1998</v>
          </cell>
          <cell r="K2108" t="str">
            <v>01 - 09 - 1999</v>
          </cell>
          <cell r="L2108" t="str">
            <v>P</v>
          </cell>
          <cell r="M2108" t="str">
            <v>III/d</v>
          </cell>
          <cell r="N2108" t="str">
            <v>01 - 04 - 2017</v>
          </cell>
          <cell r="O2108" t="str">
            <v>14</v>
          </cell>
          <cell r="P2108" t="str">
            <v>1</v>
          </cell>
          <cell r="Q2108" t="str">
            <v/>
          </cell>
          <cell r="R2108" t="str">
            <v/>
          </cell>
          <cell r="S2108" t="str">
            <v/>
          </cell>
          <cell r="T2108" t="str">
            <v>20 - 10 - 2017</v>
          </cell>
          <cell r="U2108" t="str">
            <v>Guru Muda</v>
          </cell>
          <cell r="V2108" t="str">
            <v/>
          </cell>
          <cell r="W2108" t="str">
            <v>SD Negeri Butun</v>
          </cell>
          <cell r="X2108" t="str">
            <v>Dinas Pendidikan Dan Kebudayaan</v>
          </cell>
          <cell r="Y2108" t="str">
            <v>D-II/A-II</v>
          </cell>
          <cell r="Z2108" t="str">
            <v>31-12-2004</v>
          </cell>
          <cell r="AA2108" t="str">
            <v>Aktif</v>
          </cell>
          <cell r="AB2108" t="str">
            <v>PNS Daerah Kab./Kota yang bekerja pada Kab./Kota</v>
          </cell>
          <cell r="AC2108" t="str">
            <v>Pemerintah Kab. Tolitoli</v>
          </cell>
          <cell r="AD2108" t="str">
            <v>Pemerintah Kab. Tolitoli</v>
          </cell>
        </row>
        <row r="2109">
          <cell r="A2109">
            <v>2107</v>
          </cell>
          <cell r="B2109" t="str">
            <v>197707122015022001</v>
          </cell>
          <cell r="C2109" t="str">
            <v/>
          </cell>
          <cell r="D2109" t="str">
            <v>SRIWATI</v>
          </cell>
          <cell r="E2109" t="str">
            <v/>
          </cell>
          <cell r="F2109" t="str">
            <v/>
          </cell>
          <cell r="G2109" t="str">
            <v>TOLITOLI</v>
          </cell>
          <cell r="H2109" t="str">
            <v>12 - 07 - 1977</v>
          </cell>
          <cell r="I2109" t="str">
            <v>II/a</v>
          </cell>
          <cell r="J2109" t="str">
            <v>01 - 02 - 2015</v>
          </cell>
          <cell r="K2109" t="str">
            <v>01 - 09 - 2016</v>
          </cell>
          <cell r="L2109" t="str">
            <v>P</v>
          </cell>
          <cell r="M2109" t="str">
            <v>II/a</v>
          </cell>
          <cell r="N2109" t="str">
            <v>01 - 02 - 2015</v>
          </cell>
          <cell r="O2109" t="str">
            <v>10</v>
          </cell>
          <cell r="P2109" t="str">
            <v>1</v>
          </cell>
          <cell r="Q2109" t="str">
            <v/>
          </cell>
          <cell r="R2109" t="str">
            <v/>
          </cell>
          <cell r="S2109" t="str">
            <v/>
          </cell>
          <cell r="T2109" t="str">
            <v/>
          </cell>
          <cell r="U2109" t="str">
            <v/>
          </cell>
          <cell r="V2109" t="str">
            <v>STAF OPERATOR KOMPUTER</v>
          </cell>
          <cell r="W2109" t="str">
            <v>SEKRETARIAT</v>
          </cell>
          <cell r="X2109" t="str">
            <v>KANTOR KELURAHAN NALU</v>
          </cell>
          <cell r="Y2109" t="str">
            <v>SMK AKUNTANSI</v>
          </cell>
          <cell r="Z2109" t="str">
            <v>03-06-1997</v>
          </cell>
          <cell r="AA2109" t="str">
            <v>Aktif</v>
          </cell>
          <cell r="AB2109" t="str">
            <v>PNS Daerah Kab./Kota yang bekerja pada Kab./Kota</v>
          </cell>
          <cell r="AC2109" t="str">
            <v>Pemerintah Kab. Tolitoli</v>
          </cell>
          <cell r="AD2109" t="str">
            <v>Pemerintah Kab. Tolitoli</v>
          </cell>
        </row>
        <row r="2110">
          <cell r="A2110">
            <v>2108</v>
          </cell>
          <cell r="B2110" t="str">
            <v>197502052010011005</v>
          </cell>
          <cell r="C2110" t="str">
            <v/>
          </cell>
          <cell r="D2110" t="str">
            <v>DAHLAN</v>
          </cell>
          <cell r="E2110" t="str">
            <v/>
          </cell>
          <cell r="F2110" t="str">
            <v>ST</v>
          </cell>
          <cell r="G2110" t="str">
            <v>TOLITOLI</v>
          </cell>
          <cell r="H2110" t="str">
            <v>05 - 02 - 1975</v>
          </cell>
          <cell r="I2110" t="str">
            <v>III/a</v>
          </cell>
          <cell r="J2110" t="str">
            <v>01 - 01 - 2010</v>
          </cell>
          <cell r="K2110" t="str">
            <v>01 - 01 - 2012</v>
          </cell>
          <cell r="L2110" t="str">
            <v>L</v>
          </cell>
          <cell r="M2110" t="str">
            <v>III/c</v>
          </cell>
          <cell r="N2110" t="str">
            <v>01 - 04 - 2018</v>
          </cell>
          <cell r="O2110" t="str">
            <v>13</v>
          </cell>
          <cell r="P2110" t="str">
            <v>3</v>
          </cell>
          <cell r="Q2110" t="str">
            <v/>
          </cell>
          <cell r="R2110" t="str">
            <v/>
          </cell>
          <cell r="S2110" t="str">
            <v/>
          </cell>
          <cell r="T2110" t="str">
            <v/>
          </cell>
          <cell r="U2110" t="str">
            <v/>
          </cell>
          <cell r="V2110" t="str">
            <v>PENGELOLA DATA PROGRAM DAN EVALUASI PENGEMBANGAN PAUDNI</v>
          </cell>
          <cell r="W2110" t="str">
            <v>Sub Bidang Infrastruktur</v>
          </cell>
          <cell r="X2110" t="str">
            <v>Bidang Perencanaan Fisik Dan Prasarana</v>
          </cell>
          <cell r="Y2110" t="str">
            <v>S-1 PENDIDIKAN TEKNIK MESIN</v>
          </cell>
          <cell r="Z2110" t="str">
            <v>01-01-2002</v>
          </cell>
          <cell r="AA2110" t="str">
            <v>Aktif</v>
          </cell>
          <cell r="AB2110" t="str">
            <v>PNS Daerah Kab./Kota yang bekerja pada Kab./Kota</v>
          </cell>
          <cell r="AC2110" t="str">
            <v>Pemerintah Kab. Tolitoli</v>
          </cell>
          <cell r="AD2110" t="str">
            <v>Pemerintah Kab. Tolitoli</v>
          </cell>
        </row>
        <row r="2111">
          <cell r="A2111">
            <v>2109</v>
          </cell>
          <cell r="B2111" t="str">
            <v>198203162015022001</v>
          </cell>
          <cell r="C2111" t="str">
            <v/>
          </cell>
          <cell r="D2111" t="str">
            <v>MASITA</v>
          </cell>
          <cell r="E2111" t="str">
            <v/>
          </cell>
          <cell r="F2111" t="str">
            <v/>
          </cell>
          <cell r="G2111" t="str">
            <v>TOLITOLI</v>
          </cell>
          <cell r="H2111" t="str">
            <v>16 - 03 - 1982</v>
          </cell>
          <cell r="I2111" t="str">
            <v>II/a</v>
          </cell>
          <cell r="J2111" t="str">
            <v>01 - 02 - 2015</v>
          </cell>
          <cell r="K2111" t="str">
            <v>01 - 09 - 2016</v>
          </cell>
          <cell r="L2111" t="str">
            <v>P</v>
          </cell>
          <cell r="M2111" t="str">
            <v>II/a</v>
          </cell>
          <cell r="N2111" t="str">
            <v>01 - 02 - 2015</v>
          </cell>
          <cell r="O2111" t="str">
            <v>11</v>
          </cell>
          <cell r="P2111" t="str">
            <v>1</v>
          </cell>
          <cell r="Q2111" t="str">
            <v/>
          </cell>
          <cell r="R2111" t="str">
            <v/>
          </cell>
          <cell r="S2111" t="str">
            <v/>
          </cell>
          <cell r="T2111" t="str">
            <v/>
          </cell>
          <cell r="U2111" t="str">
            <v/>
          </cell>
          <cell r="V2111" t="str">
            <v>PEMROSES ADMINISTRASI KEPEGAWAIAN</v>
          </cell>
          <cell r="W2111" t="str">
            <v>Sub Bagian Umum Dan Kepegawaian</v>
          </cell>
          <cell r="X2111" t="str">
            <v>SEKRETARIAT</v>
          </cell>
          <cell r="Y2111" t="str">
            <v>SMK AKUNTANSI</v>
          </cell>
          <cell r="Z2111" t="str">
            <v>16-06-2000</v>
          </cell>
          <cell r="AA2111" t="str">
            <v>Aktif</v>
          </cell>
          <cell r="AB2111" t="str">
            <v>PNS Daerah Kab./Kota yang bekerja pada Kab./Kota</v>
          </cell>
          <cell r="AC2111" t="str">
            <v>Pemerintah Kab. Tolitoli</v>
          </cell>
          <cell r="AD2111" t="str">
            <v>Pemerintah Kab. Tolitoli</v>
          </cell>
        </row>
        <row r="2112">
          <cell r="A2112">
            <v>2110</v>
          </cell>
          <cell r="B2112" t="str">
            <v>197404022014092001</v>
          </cell>
          <cell r="C2112" t="str">
            <v/>
          </cell>
          <cell r="D2112" t="str">
            <v>HARTINI HANDAYANI</v>
          </cell>
          <cell r="E2112" t="str">
            <v/>
          </cell>
          <cell r="F2112" t="str">
            <v/>
          </cell>
          <cell r="G2112" t="str">
            <v>TOLITOLI</v>
          </cell>
          <cell r="H2112" t="str">
            <v>02 - 04 - 1974</v>
          </cell>
          <cell r="I2112" t="str">
            <v>I/c</v>
          </cell>
          <cell r="J2112" t="str">
            <v>01 - 09 - 2014</v>
          </cell>
          <cell r="K2112" t="str">
            <v>01 - 12 - 2015</v>
          </cell>
          <cell r="L2112" t="str">
            <v>P</v>
          </cell>
          <cell r="M2112" t="str">
            <v>I/c</v>
          </cell>
          <cell r="N2112" t="str">
            <v>01 - 09 - 2014</v>
          </cell>
          <cell r="O2112" t="str">
            <v>13</v>
          </cell>
          <cell r="P2112" t="str">
            <v>6</v>
          </cell>
          <cell r="Q2112" t="str">
            <v/>
          </cell>
          <cell r="R2112" t="str">
            <v/>
          </cell>
          <cell r="S2112" t="str">
            <v/>
          </cell>
          <cell r="T2112" t="str">
            <v/>
          </cell>
          <cell r="U2112" t="str">
            <v/>
          </cell>
          <cell r="V2112" t="str">
            <v>TEKNIS / ADMINISTRASI LAINNYA</v>
          </cell>
          <cell r="W2112" t="str">
            <v>Sub Bagian TATA USAHA</v>
          </cell>
          <cell r="X2112" t="str">
            <v>UPT Badan Pemberdayaan Perempuan Dan KB Kecamatan Baolan</v>
          </cell>
          <cell r="Y2112" t="str">
            <v>SMP</v>
          </cell>
          <cell r="Z2112" t="str">
            <v>31-05-1990</v>
          </cell>
          <cell r="AA2112" t="str">
            <v>Aktif</v>
          </cell>
          <cell r="AB2112" t="str">
            <v>PNS Daerah Kab./Kota yang bekerja pada Kab./Kota</v>
          </cell>
          <cell r="AC2112" t="str">
            <v>Pemerintah Kab. Tolitoli</v>
          </cell>
          <cell r="AD2112" t="str">
            <v>Pemerintah Kab. Tolitoli</v>
          </cell>
        </row>
        <row r="2113">
          <cell r="A2113">
            <v>2111</v>
          </cell>
          <cell r="B2113" t="str">
            <v>197804122014091001</v>
          </cell>
          <cell r="C2113" t="str">
            <v/>
          </cell>
          <cell r="D2113" t="str">
            <v>MULFI KUTIMBANG</v>
          </cell>
          <cell r="E2113" t="str">
            <v/>
          </cell>
          <cell r="F2113" t="str">
            <v/>
          </cell>
          <cell r="G2113" t="str">
            <v>BANGGAI</v>
          </cell>
          <cell r="H2113" t="str">
            <v>12 - 04 - 1978</v>
          </cell>
          <cell r="I2113" t="str">
            <v>I/c</v>
          </cell>
          <cell r="J2113" t="str">
            <v>01 - 09 - 2014</v>
          </cell>
          <cell r="K2113" t="str">
            <v>01 - 12 - 2015</v>
          </cell>
          <cell r="L2113" t="str">
            <v>L</v>
          </cell>
          <cell r="M2113" t="str">
            <v>I/c</v>
          </cell>
          <cell r="N2113" t="str">
            <v>01 - 09 - 2014</v>
          </cell>
          <cell r="O2113" t="str">
            <v>13</v>
          </cell>
          <cell r="P2113" t="str">
            <v>1</v>
          </cell>
          <cell r="Q2113" t="str">
            <v/>
          </cell>
          <cell r="R2113" t="str">
            <v/>
          </cell>
          <cell r="S2113" t="str">
            <v/>
          </cell>
          <cell r="T2113" t="str">
            <v/>
          </cell>
          <cell r="U2113" t="str">
            <v/>
          </cell>
          <cell r="V2113" t="str">
            <v>TEKNIS / ADMINISTRASI LAINNYA</v>
          </cell>
          <cell r="W2113" t="str">
            <v>SEKSI KETENTRAMAN DAN KETERTIBAN</v>
          </cell>
          <cell r="X2113" t="str">
            <v>KANTOR KECAMATAN LAMPASIO</v>
          </cell>
          <cell r="Y2113" t="str">
            <v>SMP</v>
          </cell>
          <cell r="Z2113" t="str">
            <v>03-06-1994</v>
          </cell>
          <cell r="AA2113" t="str">
            <v>Aktif</v>
          </cell>
          <cell r="AB2113" t="str">
            <v>PNS Daerah Kab./Kota yang bekerja pada Kab./Kota</v>
          </cell>
          <cell r="AC2113" t="str">
            <v>Pemerintah Kab. Tolitoli</v>
          </cell>
          <cell r="AD2113" t="str">
            <v>Pemerintah Kab. Tolitoli</v>
          </cell>
        </row>
        <row r="2114">
          <cell r="A2114">
            <v>2112</v>
          </cell>
          <cell r="B2114" t="str">
            <v>197502272007011008</v>
          </cell>
          <cell r="C2114" t="str">
            <v>570027623</v>
          </cell>
          <cell r="D2114" t="str">
            <v>DUN BACHDAR</v>
          </cell>
          <cell r="E2114" t="str">
            <v/>
          </cell>
          <cell r="F2114" t="str">
            <v/>
          </cell>
          <cell r="G2114" t="str">
            <v>BUNTA</v>
          </cell>
          <cell r="H2114" t="str">
            <v>27 - 02 - 1975</v>
          </cell>
          <cell r="I2114" t="str">
            <v>II/a</v>
          </cell>
          <cell r="J2114" t="str">
            <v>01 - 01 - 2007</v>
          </cell>
          <cell r="K2114" t="str">
            <v>01 - 10 - 2008</v>
          </cell>
          <cell r="L2114" t="str">
            <v>L</v>
          </cell>
          <cell r="M2114" t="str">
            <v>II/c</v>
          </cell>
          <cell r="N2114" t="str">
            <v>01 - 04 - 2015</v>
          </cell>
          <cell r="O2114" t="str">
            <v>14</v>
          </cell>
          <cell r="P2114" t="str">
            <v>3</v>
          </cell>
          <cell r="Q2114" t="str">
            <v/>
          </cell>
          <cell r="R2114" t="str">
            <v/>
          </cell>
          <cell r="S2114" t="str">
            <v/>
          </cell>
          <cell r="T2114" t="str">
            <v/>
          </cell>
          <cell r="U2114" t="str">
            <v/>
          </cell>
          <cell r="V2114" t="str">
            <v>STAF</v>
          </cell>
          <cell r="W2114" t="str">
            <v>Sub Bagian Umum Dan Kepegawaian</v>
          </cell>
          <cell r="X2114" t="str">
            <v>Bagian Tata Usaha</v>
          </cell>
          <cell r="Y2114" t="str">
            <v>STM MESIN</v>
          </cell>
          <cell r="Z2114" t="str">
            <v>31-12-1995</v>
          </cell>
          <cell r="AA2114" t="str">
            <v>Aktif</v>
          </cell>
          <cell r="AB2114" t="str">
            <v>PNS Daerah Kab./Kota yang bekerja pada Kab./Kota</v>
          </cell>
          <cell r="AC2114" t="str">
            <v>Pemerintah Kab. Tolitoli</v>
          </cell>
          <cell r="AD2114" t="str">
            <v>Pemerintah Kab. Tolitoli</v>
          </cell>
        </row>
        <row r="2115">
          <cell r="A2115">
            <v>2113</v>
          </cell>
          <cell r="B2115" t="str">
            <v>196411191994082001</v>
          </cell>
          <cell r="C2115" t="str">
            <v>132080137</v>
          </cell>
          <cell r="D2115" t="str">
            <v>RAHMATIA</v>
          </cell>
          <cell r="E2115" t="str">
            <v/>
          </cell>
          <cell r="F2115" t="str">
            <v>A.Ma.Pd</v>
          </cell>
          <cell r="G2115" t="str">
            <v>TOLITOLI</v>
          </cell>
          <cell r="H2115" t="str">
            <v>19 - 11 - 1964</v>
          </cell>
          <cell r="I2115" t="str">
            <v>II/a</v>
          </cell>
          <cell r="J2115" t="str">
            <v>01 - 08 - 1994</v>
          </cell>
          <cell r="K2115" t="str">
            <v>01 - 09 - 1995</v>
          </cell>
          <cell r="L2115" t="str">
            <v>P</v>
          </cell>
          <cell r="M2115" t="str">
            <v>IV/a</v>
          </cell>
          <cell r="N2115" t="str">
            <v>01 - 10 - 2015</v>
          </cell>
          <cell r="O2115" t="str">
            <v>16</v>
          </cell>
          <cell r="P2115" t="str">
            <v>2</v>
          </cell>
          <cell r="Q2115" t="str">
            <v/>
          </cell>
          <cell r="R2115" t="str">
            <v/>
          </cell>
          <cell r="S2115" t="str">
            <v/>
          </cell>
          <cell r="T2115" t="str">
            <v>01 - 10 - 2015</v>
          </cell>
          <cell r="U2115" t="str">
            <v>Guru Madya</v>
          </cell>
          <cell r="V2115" t="str">
            <v/>
          </cell>
          <cell r="W2115" t="str">
            <v>SD Negeri 2 Nalu</v>
          </cell>
          <cell r="X2115" t="str">
            <v>Dinas Pendidikan Dan Kebudayaan</v>
          </cell>
          <cell r="Y2115" t="str">
            <v>D-II/A-II PGSD</v>
          </cell>
          <cell r="Z2115" t="str">
            <v>31-12-2005</v>
          </cell>
          <cell r="AA2115" t="str">
            <v>Aktif</v>
          </cell>
          <cell r="AB2115" t="str">
            <v>PNS Daerah Kab./Kota yang bekerja pada Kab./Kota</v>
          </cell>
          <cell r="AC2115" t="str">
            <v>Pemerintah Kab. Tolitoli</v>
          </cell>
          <cell r="AD2115" t="str">
            <v>Pemerintah Kab. Tolitoli</v>
          </cell>
        </row>
        <row r="2116">
          <cell r="A2116">
            <v>2114</v>
          </cell>
          <cell r="B2116" t="str">
            <v>198104132007012007</v>
          </cell>
          <cell r="C2116" t="str">
            <v>570027760</v>
          </cell>
          <cell r="D2116" t="str">
            <v>LENY WAHYU KUSRINI</v>
          </cell>
          <cell r="E2116" t="str">
            <v/>
          </cell>
          <cell r="F2116" t="str">
            <v/>
          </cell>
          <cell r="G2116" t="str">
            <v>SURABAYA</v>
          </cell>
          <cell r="H2116" t="str">
            <v>13 - 04 - 1981</v>
          </cell>
          <cell r="I2116" t="str">
            <v>II/a</v>
          </cell>
          <cell r="J2116" t="str">
            <v>01 - 01 - 2007</v>
          </cell>
          <cell r="K2116" t="str">
            <v>01 - 10 - 2008</v>
          </cell>
          <cell r="L2116" t="str">
            <v>P</v>
          </cell>
          <cell r="M2116" t="str">
            <v>II/c</v>
          </cell>
          <cell r="N2116" t="str">
            <v>01 - 04 - 2015</v>
          </cell>
          <cell r="O2116" t="str">
            <v>12</v>
          </cell>
          <cell r="P2116" t="str">
            <v>3</v>
          </cell>
          <cell r="Q2116" t="str">
            <v/>
          </cell>
          <cell r="R2116" t="str">
            <v/>
          </cell>
          <cell r="S2116" t="str">
            <v/>
          </cell>
          <cell r="T2116" t="str">
            <v/>
          </cell>
          <cell r="U2116" t="str">
            <v/>
          </cell>
          <cell r="V2116" t="str">
            <v>FUNGSIONAL UMUM</v>
          </cell>
          <cell r="W2116" t="str">
            <v>Sub Bagian Umum Dan Program</v>
          </cell>
          <cell r="X2116" t="str">
            <v>Dinas Komunikasi Dan Informatika</v>
          </cell>
          <cell r="Y2116" t="str">
            <v>SMA</v>
          </cell>
          <cell r="Z2116" t="str">
            <v>31-12-2007</v>
          </cell>
          <cell r="AA2116" t="str">
            <v>Aktif</v>
          </cell>
          <cell r="AB2116" t="str">
            <v>PNS Daerah Kab./Kota yang bekerja pada Kab./Kota</v>
          </cell>
          <cell r="AC2116" t="str">
            <v>Pemerintah Kab. Tolitoli</v>
          </cell>
          <cell r="AD2116" t="str">
            <v>Pemerintah Kab. Tolitoli</v>
          </cell>
        </row>
        <row r="2117">
          <cell r="A2117">
            <v>2115</v>
          </cell>
          <cell r="B2117" t="str">
            <v>197703172014112003</v>
          </cell>
          <cell r="C2117" t="str">
            <v/>
          </cell>
          <cell r="D2117" t="str">
            <v>SILVIANT HUWOYONS</v>
          </cell>
          <cell r="E2117" t="str">
            <v/>
          </cell>
          <cell r="F2117" t="str">
            <v/>
          </cell>
          <cell r="G2117" t="str">
            <v>GORONTALO</v>
          </cell>
          <cell r="H2117" t="str">
            <v>17 - 03 - 1977</v>
          </cell>
          <cell r="I2117" t="str">
            <v>I/c</v>
          </cell>
          <cell r="J2117" t="str">
            <v>01 - 11 - 2014</v>
          </cell>
          <cell r="K2117" t="str">
            <v>01 - 09 - 2016</v>
          </cell>
          <cell r="L2117" t="str">
            <v>P</v>
          </cell>
          <cell r="M2117" t="str">
            <v>I/c</v>
          </cell>
          <cell r="N2117" t="str">
            <v>01 - 11 - 2014</v>
          </cell>
          <cell r="O2117" t="str">
            <v>13</v>
          </cell>
          <cell r="P2117" t="str">
            <v>8</v>
          </cell>
          <cell r="Q2117" t="str">
            <v/>
          </cell>
          <cell r="R2117" t="str">
            <v/>
          </cell>
          <cell r="S2117" t="str">
            <v/>
          </cell>
          <cell r="T2117" t="str">
            <v/>
          </cell>
          <cell r="U2117" t="str">
            <v/>
          </cell>
          <cell r="V2117" t="str">
            <v>PENGADMINISTRASI ARSIP AKTIF</v>
          </cell>
          <cell r="W2117" t="str">
            <v>Sub Bagian Program</v>
          </cell>
          <cell r="X2117" t="str">
            <v>Sekretariat</v>
          </cell>
          <cell r="Y2117" t="str">
            <v>SMP</v>
          </cell>
          <cell r="Z2117" t="str">
            <v>04-06-1992</v>
          </cell>
          <cell r="AA2117" t="str">
            <v>Aktif</v>
          </cell>
          <cell r="AB2117" t="str">
            <v>PNS Daerah Kab./Kota yang bekerja pada Kab./Kota</v>
          </cell>
          <cell r="AC2117" t="str">
            <v>Pemerintah Kab. Tolitoli</v>
          </cell>
          <cell r="AD2117" t="str">
            <v>Pemerintah Kab. Tolitoli</v>
          </cell>
        </row>
        <row r="2118">
          <cell r="A2118">
            <v>2116</v>
          </cell>
          <cell r="B2118" t="str">
            <v>198402042009042008</v>
          </cell>
          <cell r="C2118" t="str">
            <v/>
          </cell>
          <cell r="D2118" t="str">
            <v>MASRIANTI TG. RIFAI</v>
          </cell>
          <cell r="E2118" t="str">
            <v/>
          </cell>
          <cell r="F2118" t="str">
            <v>A.Ma</v>
          </cell>
          <cell r="G2118" t="str">
            <v>SONI</v>
          </cell>
          <cell r="H2118" t="str">
            <v>04 - 02 - 1984</v>
          </cell>
          <cell r="I2118" t="str">
            <v>II/b</v>
          </cell>
          <cell r="J2118" t="str">
            <v>01 - 04 - 2009</v>
          </cell>
          <cell r="K2118" t="str">
            <v>01 - 01 - 2011</v>
          </cell>
          <cell r="L2118" t="str">
            <v>P</v>
          </cell>
          <cell r="M2118" t="str">
            <v>III/a</v>
          </cell>
          <cell r="N2118" t="str">
            <v>01 - 10 - 2015</v>
          </cell>
          <cell r="O2118" t="str">
            <v>4</v>
          </cell>
          <cell r="P2118" t="str">
            <v>6</v>
          </cell>
          <cell r="Q2118" t="str">
            <v/>
          </cell>
          <cell r="R2118" t="str">
            <v/>
          </cell>
          <cell r="S2118" t="str">
            <v/>
          </cell>
          <cell r="T2118" t="str">
            <v>01 - 10 - 2015</v>
          </cell>
          <cell r="U2118" t="str">
            <v>Guru Pertama</v>
          </cell>
          <cell r="V2118" t="str">
            <v/>
          </cell>
          <cell r="W2118" t="str">
            <v>SDN 3 TAMPIALA</v>
          </cell>
          <cell r="X2118" t="str">
            <v>CABANG DISPENBUD KECAMATAN DAMPAL SELATAN</v>
          </cell>
          <cell r="Y2118" t="str">
            <v>S-1/A-IV PENDIDIKAN</v>
          </cell>
          <cell r="Z2118" t="str">
            <v>31-12-2004</v>
          </cell>
          <cell r="AA2118" t="str">
            <v>Aktif</v>
          </cell>
          <cell r="AB2118" t="str">
            <v>PNS Daerah Kab./Kota yang bekerja pada Kab./Kota</v>
          </cell>
          <cell r="AC2118" t="str">
            <v>Pemerintah Kab. Tolitoli</v>
          </cell>
          <cell r="AD2118" t="str">
            <v>Pemerintah Kab. Tolitoli</v>
          </cell>
        </row>
        <row r="2119">
          <cell r="A2119">
            <v>2117</v>
          </cell>
          <cell r="B2119" t="str">
            <v>197301122007011019</v>
          </cell>
          <cell r="C2119" t="str">
            <v>570028133</v>
          </cell>
          <cell r="D2119" t="str">
            <v>AKRI G. ABU</v>
          </cell>
          <cell r="E2119" t="str">
            <v/>
          </cell>
          <cell r="F2119" t="str">
            <v/>
          </cell>
          <cell r="G2119" t="str">
            <v>TOMPOH</v>
          </cell>
          <cell r="H2119" t="str">
            <v>12 - 01 - 1973</v>
          </cell>
          <cell r="I2119" t="str">
            <v>II/a</v>
          </cell>
          <cell r="J2119" t="str">
            <v>01 - 01 - 2007</v>
          </cell>
          <cell r="K2119" t="str">
            <v>01 - 10 - 2008</v>
          </cell>
          <cell r="L2119" t="str">
            <v>L</v>
          </cell>
          <cell r="M2119" t="str">
            <v>II/c</v>
          </cell>
          <cell r="N2119" t="str">
            <v>01 - 04 - 2017</v>
          </cell>
          <cell r="O2119" t="str">
            <v>16</v>
          </cell>
          <cell r="P2119" t="str">
            <v>3</v>
          </cell>
          <cell r="Q2119" t="str">
            <v/>
          </cell>
          <cell r="R2119" t="str">
            <v/>
          </cell>
          <cell r="S2119" t="str">
            <v/>
          </cell>
          <cell r="T2119" t="str">
            <v/>
          </cell>
          <cell r="U2119" t="str">
            <v/>
          </cell>
          <cell r="V2119" t="str">
            <v>TENAGA ADMINISTRASI</v>
          </cell>
          <cell r="W2119" t="str">
            <v>SMP NEGERI 2 DAMPAL UTARA</v>
          </cell>
          <cell r="X2119" t="str">
            <v>CABANG DISPENBUD KECAMATAN DAMPAL UTARA</v>
          </cell>
          <cell r="Y2119" t="str">
            <v>SMA PAKET C</v>
          </cell>
          <cell r="Z2119" t="str">
            <v>31-12-2005</v>
          </cell>
          <cell r="AA2119" t="str">
            <v>Aktif</v>
          </cell>
          <cell r="AB2119" t="str">
            <v>PNS Daerah Kab./Kota yang bekerja pada Kab./Kota</v>
          </cell>
          <cell r="AC2119" t="str">
            <v>Pemerintah Kab. Tolitoli</v>
          </cell>
          <cell r="AD2119" t="str">
            <v>Pemerintah Kab. Tolitoli</v>
          </cell>
        </row>
        <row r="2120">
          <cell r="A2120">
            <v>2118</v>
          </cell>
          <cell r="B2120" t="str">
            <v>197201082010012002</v>
          </cell>
          <cell r="C2120" t="str">
            <v/>
          </cell>
          <cell r="D2120" t="str">
            <v>SRIWAHYUNI</v>
          </cell>
          <cell r="E2120" t="str">
            <v/>
          </cell>
          <cell r="F2120" t="str">
            <v/>
          </cell>
          <cell r="G2120" t="str">
            <v>DONGGALA</v>
          </cell>
          <cell r="H2120" t="str">
            <v>08 - 01 - 1972</v>
          </cell>
          <cell r="I2120" t="str">
            <v>II/a</v>
          </cell>
          <cell r="J2120" t="str">
            <v>01 - 01 - 2010</v>
          </cell>
          <cell r="K2120" t="str">
            <v>01 - 01 - 2012</v>
          </cell>
          <cell r="L2120" t="str">
            <v>P</v>
          </cell>
          <cell r="M2120" t="str">
            <v>II/b</v>
          </cell>
          <cell r="N2120" t="str">
            <v>01 - 04 - 2014</v>
          </cell>
          <cell r="O2120" t="str">
            <v>9</v>
          </cell>
          <cell r="P2120" t="str">
            <v>8</v>
          </cell>
          <cell r="Q2120" t="str">
            <v/>
          </cell>
          <cell r="R2120" t="str">
            <v/>
          </cell>
          <cell r="S2120" t="str">
            <v/>
          </cell>
          <cell r="T2120" t="str">
            <v/>
          </cell>
          <cell r="U2120" t="str">
            <v/>
          </cell>
          <cell r="V2120" t="str">
            <v>FUNGSIONAL UMUM</v>
          </cell>
          <cell r="W2120" t="str">
            <v>Seksi Pelayanan</v>
          </cell>
          <cell r="X2120" t="str">
            <v>KANTOR PELAYANAN LATIHAN KERJA</v>
          </cell>
          <cell r="Y2120" t="str">
            <v>MADRASAH ALIYAH ILMU-ILMU SOSIAL</v>
          </cell>
          <cell r="Z2120" t="str">
            <v>31-12-1991</v>
          </cell>
          <cell r="AA2120" t="str">
            <v>Aktif</v>
          </cell>
          <cell r="AB2120" t="str">
            <v>PNS Daerah Kab./Kota yang bekerja pada Kab./Kota</v>
          </cell>
          <cell r="AC2120" t="str">
            <v>Pemerintah Kab. Tolitoli</v>
          </cell>
          <cell r="AD2120" t="str">
            <v>Pemerintah Kab. Tolitoli</v>
          </cell>
        </row>
        <row r="2121">
          <cell r="A2121">
            <v>2119</v>
          </cell>
          <cell r="B2121" t="str">
            <v>198106082005011012</v>
          </cell>
          <cell r="C2121" t="str">
            <v>570017327</v>
          </cell>
          <cell r="D2121" t="str">
            <v>ROESLAN</v>
          </cell>
          <cell r="E2121" t="str">
            <v/>
          </cell>
          <cell r="F2121" t="str">
            <v>A.Md, Ak</v>
          </cell>
          <cell r="G2121" t="str">
            <v>TOLITOLI</v>
          </cell>
          <cell r="H2121" t="str">
            <v>08 - 06 - 1981</v>
          </cell>
          <cell r="I2121" t="str">
            <v>II/c</v>
          </cell>
          <cell r="J2121" t="str">
            <v>01 - 01 - 2005</v>
          </cell>
          <cell r="K2121" t="str">
            <v>01 - 01 - 2006</v>
          </cell>
          <cell r="L2121" t="str">
            <v>L</v>
          </cell>
          <cell r="M2121" t="str">
            <v>III/c</v>
          </cell>
          <cell r="N2121" t="str">
            <v>01 - 10 - 2016</v>
          </cell>
          <cell r="O2121" t="str">
            <v>9</v>
          </cell>
          <cell r="P2121" t="str">
            <v>9</v>
          </cell>
          <cell r="Q2121" t="str">
            <v/>
          </cell>
          <cell r="R2121" t="str">
            <v/>
          </cell>
          <cell r="S2121" t="str">
            <v/>
          </cell>
          <cell r="T2121" t="str">
            <v>01 - 10 - 2016</v>
          </cell>
          <cell r="U2121" t="str">
            <v>Pranata Laboratorium Kesehatan Penyelia</v>
          </cell>
          <cell r="V2121" t="str">
            <v/>
          </cell>
          <cell r="W2121" t="str">
            <v>RUMAH SAKIT UMUM DAERAH MOKOPIDO</v>
          </cell>
          <cell r="X2121" t="str">
            <v>Pemerintah Kabupaten Tolitoli</v>
          </cell>
          <cell r="Y2121" t="str">
            <v>D-III ANALIS KESEHATAN</v>
          </cell>
          <cell r="Z2121" t="str">
            <v>31-12-2004</v>
          </cell>
          <cell r="AA2121" t="str">
            <v>Aktif</v>
          </cell>
          <cell r="AB2121" t="str">
            <v>PNS Daerah Kab./Kota yang bekerja pada Kab./Kota</v>
          </cell>
          <cell r="AC2121" t="str">
            <v>Pemerintah Kab. Tolitoli</v>
          </cell>
          <cell r="AD2121" t="str">
            <v>Pemerintah Kab. Tolitoli</v>
          </cell>
        </row>
        <row r="2122">
          <cell r="A2122">
            <v>2120</v>
          </cell>
          <cell r="B2122" t="str">
            <v>197802132005011004</v>
          </cell>
          <cell r="C2122" t="str">
            <v>570017227</v>
          </cell>
          <cell r="D2122" t="str">
            <v>MISWAR</v>
          </cell>
          <cell r="E2122" t="str">
            <v/>
          </cell>
          <cell r="F2122" t="str">
            <v>A.MA</v>
          </cell>
          <cell r="G2122" t="str">
            <v>BAJUGAN</v>
          </cell>
          <cell r="H2122" t="str">
            <v>13 - 02 - 1978</v>
          </cell>
          <cell r="I2122" t="str">
            <v>II/b</v>
          </cell>
          <cell r="J2122" t="str">
            <v>01 - 01 - 2005</v>
          </cell>
          <cell r="K2122" t="str">
            <v>01 - 03 - 2006</v>
          </cell>
          <cell r="L2122" t="str">
            <v>L</v>
          </cell>
          <cell r="M2122" t="str">
            <v>III/b</v>
          </cell>
          <cell r="N2122" t="str">
            <v>01 - 04 - 2017</v>
          </cell>
          <cell r="O2122" t="str">
            <v>10</v>
          </cell>
          <cell r="P2122" t="str">
            <v>3</v>
          </cell>
          <cell r="Q2122" t="str">
            <v/>
          </cell>
          <cell r="R2122" t="str">
            <v/>
          </cell>
          <cell r="S2122" t="str">
            <v/>
          </cell>
          <cell r="T2122" t="str">
            <v>01 - 04 - 2017</v>
          </cell>
          <cell r="U2122" t="str">
            <v>Guru Pertama</v>
          </cell>
          <cell r="V2122" t="str">
            <v/>
          </cell>
          <cell r="W2122" t="str">
            <v>SDN 2 BAJUGAN</v>
          </cell>
          <cell r="X2122" t="str">
            <v>CABANG DISPENBUD KECAMATAN GALANG</v>
          </cell>
          <cell r="Y2122" t="str">
            <v>D-II PGSD</v>
          </cell>
          <cell r="Z2122" t="str">
            <v>31-12-2003</v>
          </cell>
          <cell r="AA2122" t="str">
            <v>Aktif</v>
          </cell>
          <cell r="AB2122" t="str">
            <v>PNS Daerah Kab./Kota yang bekerja pada Kab./Kota</v>
          </cell>
          <cell r="AC2122" t="str">
            <v>Pemerintah Kab. Tolitoli</v>
          </cell>
          <cell r="AD2122" t="str">
            <v>Pemerintah Kab. Tolitoli</v>
          </cell>
        </row>
        <row r="2123">
          <cell r="A2123">
            <v>2121</v>
          </cell>
          <cell r="B2123" t="str">
            <v>198910092011012004</v>
          </cell>
          <cell r="C2123" t="str">
            <v/>
          </cell>
          <cell r="D2123" t="str">
            <v>IRMASARI S .SANDRIMA</v>
          </cell>
          <cell r="E2123" t="str">
            <v/>
          </cell>
          <cell r="F2123" t="str">
            <v>A.Md.Kep</v>
          </cell>
          <cell r="G2123" t="str">
            <v>BAJUGAN</v>
          </cell>
          <cell r="H2123" t="str">
            <v>09 - 10 - 1989</v>
          </cell>
          <cell r="I2123" t="str">
            <v>II/c</v>
          </cell>
          <cell r="J2123" t="str">
            <v>01 - 01 - 2011</v>
          </cell>
          <cell r="K2123" t="str">
            <v>01 - 01 - 2013</v>
          </cell>
          <cell r="L2123" t="str">
            <v>P</v>
          </cell>
          <cell r="M2123" t="str">
            <v>III/a</v>
          </cell>
          <cell r="N2123" t="str">
            <v>01 - 04 - 2018</v>
          </cell>
          <cell r="O2123" t="str">
            <v>5</v>
          </cell>
          <cell r="P2123" t="str">
            <v>3</v>
          </cell>
          <cell r="Q2123" t="str">
            <v/>
          </cell>
          <cell r="R2123" t="str">
            <v/>
          </cell>
          <cell r="S2123" t="str">
            <v/>
          </cell>
          <cell r="T2123" t="str">
            <v>01 - 04 - 2018</v>
          </cell>
          <cell r="U2123" t="str">
            <v>Perawat Pelaksana Lanjutan</v>
          </cell>
          <cell r="V2123" t="str">
            <v/>
          </cell>
          <cell r="W2123" t="str">
            <v>PUSKESMAS PEMBANTU KELURAHAN SIDOARJO</v>
          </cell>
          <cell r="X2123" t="str">
            <v>PUSKESMAS KOTA</v>
          </cell>
          <cell r="Y2123" t="str">
            <v>D-III KEPERAWATAN</v>
          </cell>
          <cell r="Z2123" t="str">
            <v>01-01-2010</v>
          </cell>
          <cell r="AA2123" t="str">
            <v>Aktif</v>
          </cell>
          <cell r="AB2123" t="str">
            <v>PNS Daerah Kab./Kota yang bekerja pada Kab./Kota</v>
          </cell>
          <cell r="AC2123" t="str">
            <v>Pemerintah Kab. Tolitoli</v>
          </cell>
          <cell r="AD2123" t="str">
            <v>Pemerintah Kab. Tolitoli</v>
          </cell>
        </row>
        <row r="2124">
          <cell r="A2124">
            <v>2122</v>
          </cell>
          <cell r="B2124" t="str">
            <v>196906012014091002</v>
          </cell>
          <cell r="C2124" t="str">
            <v/>
          </cell>
          <cell r="D2124" t="str">
            <v>MARDIN HABIR</v>
          </cell>
          <cell r="E2124" t="str">
            <v/>
          </cell>
          <cell r="F2124" t="str">
            <v/>
          </cell>
          <cell r="G2124" t="str">
            <v>TOLITOLI</v>
          </cell>
          <cell r="H2124" t="str">
            <v>01 - 06 - 1969</v>
          </cell>
          <cell r="I2124" t="str">
            <v>I/c</v>
          </cell>
          <cell r="J2124" t="str">
            <v>01 - 09 - 2014</v>
          </cell>
          <cell r="K2124" t="str">
            <v>01 - 12 - 2015</v>
          </cell>
          <cell r="L2124" t="str">
            <v>L</v>
          </cell>
          <cell r="M2124" t="str">
            <v>I/c</v>
          </cell>
          <cell r="N2124" t="str">
            <v>01 - 09 - 2014</v>
          </cell>
          <cell r="O2124" t="str">
            <v>13</v>
          </cell>
          <cell r="P2124" t="str">
            <v>8</v>
          </cell>
          <cell r="Q2124" t="str">
            <v/>
          </cell>
          <cell r="R2124" t="str">
            <v/>
          </cell>
          <cell r="S2124" t="str">
            <v/>
          </cell>
          <cell r="T2124" t="str">
            <v/>
          </cell>
          <cell r="U2124" t="str">
            <v/>
          </cell>
          <cell r="V2124" t="str">
            <v>TEKNIS / ADMINISTRASI LAINNYA</v>
          </cell>
          <cell r="W2124" t="str">
            <v>Sub Bidang Operasi Dan Pengendalian</v>
          </cell>
          <cell r="X2124" t="str">
            <v>Bidang Ketertiban Umum Dan Ketentraman Masyarakat</v>
          </cell>
          <cell r="Y2124" t="str">
            <v>MADRASAH TSANAWIYAH</v>
          </cell>
          <cell r="Z2124" t="str">
            <v>12-05-1987</v>
          </cell>
          <cell r="AA2124" t="str">
            <v>Aktif</v>
          </cell>
          <cell r="AB2124" t="str">
            <v>PNS Daerah Kab./Kota yang bekerja pada Kab./Kota</v>
          </cell>
          <cell r="AC2124" t="str">
            <v>Pemerintah Kab. Tolitoli</v>
          </cell>
          <cell r="AD2124" t="str">
            <v>Pemerintah Kab. Tolitoli</v>
          </cell>
        </row>
        <row r="2125">
          <cell r="A2125">
            <v>2123</v>
          </cell>
          <cell r="B2125" t="str">
            <v>198411092009042002</v>
          </cell>
          <cell r="C2125" t="str">
            <v/>
          </cell>
          <cell r="D2125" t="str">
            <v>SUTRAWATI</v>
          </cell>
          <cell r="E2125" t="str">
            <v/>
          </cell>
          <cell r="F2125" t="str">
            <v>SE</v>
          </cell>
          <cell r="G2125" t="str">
            <v>TOLITOLI</v>
          </cell>
          <cell r="H2125" t="str">
            <v>09 - 11 - 1984</v>
          </cell>
          <cell r="I2125" t="str">
            <v>II/a</v>
          </cell>
          <cell r="J2125" t="str">
            <v>01 - 04 - 2009</v>
          </cell>
          <cell r="K2125" t="str">
            <v>01 - 01 - 2011</v>
          </cell>
          <cell r="L2125" t="str">
            <v>P</v>
          </cell>
          <cell r="M2125" t="str">
            <v>III/b</v>
          </cell>
          <cell r="N2125" t="str">
            <v>01 - 04 - 2016</v>
          </cell>
          <cell r="O2125" t="str">
            <v>7</v>
          </cell>
          <cell r="P2125" t="str">
            <v>1</v>
          </cell>
          <cell r="Q2125" t="str">
            <v/>
          </cell>
          <cell r="R2125" t="str">
            <v/>
          </cell>
          <cell r="S2125" t="str">
            <v/>
          </cell>
          <cell r="T2125" t="str">
            <v/>
          </cell>
          <cell r="U2125" t="str">
            <v/>
          </cell>
          <cell r="V2125" t="str">
            <v>PEGADMINISTRASI UMUM</v>
          </cell>
          <cell r="W2125" t="str">
            <v>SUB BAGIAN SARANA EKONOMI DAERAH</v>
          </cell>
          <cell r="X2125" t="str">
            <v>BAGIAN ADMINISTRASI PEREKONOMIAN</v>
          </cell>
          <cell r="Y2125" t="str">
            <v>S-1 EKONOMI MANAJEMEN</v>
          </cell>
          <cell r="Z2125" t="str">
            <v>31-12-2010</v>
          </cell>
          <cell r="AA2125" t="str">
            <v>Aktif</v>
          </cell>
          <cell r="AB2125" t="str">
            <v>PNS Daerah Kab./Kota yang bekerja pada Kab./Kota</v>
          </cell>
          <cell r="AC2125" t="str">
            <v>Pemerintah Kab. Tolitoli</v>
          </cell>
          <cell r="AD2125" t="str">
            <v>Pemerintah Kab. Tolitoli</v>
          </cell>
        </row>
        <row r="2126">
          <cell r="A2126">
            <v>2124</v>
          </cell>
          <cell r="B2126" t="str">
            <v>197712032014092001</v>
          </cell>
          <cell r="C2126" t="str">
            <v/>
          </cell>
          <cell r="D2126" t="str">
            <v>SYAMHATI</v>
          </cell>
          <cell r="E2126" t="str">
            <v/>
          </cell>
          <cell r="F2126" t="str">
            <v>A.Ma</v>
          </cell>
          <cell r="G2126" t="str">
            <v>SULAWESI SELATAN</v>
          </cell>
          <cell r="H2126" t="str">
            <v>03 - 12 - 1977</v>
          </cell>
          <cell r="I2126" t="str">
            <v>II/b</v>
          </cell>
          <cell r="J2126" t="str">
            <v>01 - 09 - 2014</v>
          </cell>
          <cell r="K2126" t="str">
            <v>01 - 12 - 2015</v>
          </cell>
          <cell r="L2126" t="str">
            <v>P</v>
          </cell>
          <cell r="M2126" t="str">
            <v>II/b</v>
          </cell>
          <cell r="N2126" t="str">
            <v>01 - 09 - 2014</v>
          </cell>
          <cell r="O2126" t="str">
            <v>14</v>
          </cell>
          <cell r="P2126" t="str">
            <v>8</v>
          </cell>
          <cell r="Q2126" t="str">
            <v/>
          </cell>
          <cell r="R2126" t="str">
            <v/>
          </cell>
          <cell r="S2126" t="str">
            <v/>
          </cell>
          <cell r="T2126" t="str">
            <v/>
          </cell>
          <cell r="U2126" t="str">
            <v/>
          </cell>
          <cell r="V2126" t="str">
            <v>GURU SD</v>
          </cell>
          <cell r="W2126" t="str">
            <v>SD Negeri 2 Nalu</v>
          </cell>
          <cell r="X2126" t="str">
            <v>Dinas Pendidikan Dan Kebudayaan</v>
          </cell>
          <cell r="Y2126" t="str">
            <v>D-II AGAMA</v>
          </cell>
          <cell r="Z2126" t="str">
            <v>17-09-2001</v>
          </cell>
          <cell r="AA2126" t="str">
            <v>Aktif</v>
          </cell>
          <cell r="AB2126" t="str">
            <v>PNS Daerah Kab./Kota yang bekerja pada Kab./Kota</v>
          </cell>
          <cell r="AC2126" t="str">
            <v>Pemerintah Kab. Tolitoli</v>
          </cell>
          <cell r="AD2126" t="str">
            <v>Pemerintah Kab. Tolitoli</v>
          </cell>
        </row>
        <row r="2127">
          <cell r="A2127">
            <v>2125</v>
          </cell>
          <cell r="B2127" t="str">
            <v>197704212009041001</v>
          </cell>
          <cell r="C2127" t="str">
            <v/>
          </cell>
          <cell r="D2127" t="str">
            <v>ARIEF</v>
          </cell>
          <cell r="E2127" t="str">
            <v/>
          </cell>
          <cell r="F2127" t="str">
            <v/>
          </cell>
          <cell r="G2127" t="str">
            <v>TOLITOLI</v>
          </cell>
          <cell r="H2127" t="str">
            <v>21 - 04 - 1977</v>
          </cell>
          <cell r="I2127" t="str">
            <v>II/a</v>
          </cell>
          <cell r="J2127" t="str">
            <v>01 - 04 - 2009</v>
          </cell>
          <cell r="K2127" t="str">
            <v>01 - 01 - 2011</v>
          </cell>
          <cell r="L2127" t="str">
            <v>L</v>
          </cell>
          <cell r="M2127" t="str">
            <v>II/b</v>
          </cell>
          <cell r="N2127" t="str">
            <v>01 - 04 - 2013</v>
          </cell>
          <cell r="O2127" t="str">
            <v>8</v>
          </cell>
          <cell r="P2127" t="str">
            <v>9</v>
          </cell>
          <cell r="Q2127" t="str">
            <v/>
          </cell>
          <cell r="R2127" t="str">
            <v/>
          </cell>
          <cell r="S2127" t="str">
            <v/>
          </cell>
          <cell r="T2127" t="str">
            <v/>
          </cell>
          <cell r="U2127" t="str">
            <v/>
          </cell>
          <cell r="V2127" t="str">
            <v>STAF</v>
          </cell>
          <cell r="W2127" t="str">
            <v>SEKSI KESEJAHTERAAN RAKYAT</v>
          </cell>
          <cell r="X2127" t="str">
            <v>KANTOR KELURAHAN PANASAKAN</v>
          </cell>
          <cell r="Y2127" t="str">
            <v>SMA</v>
          </cell>
          <cell r="Z2127" t="str">
            <v>31-12-1995</v>
          </cell>
          <cell r="AA2127" t="str">
            <v>Aktif</v>
          </cell>
          <cell r="AB2127" t="str">
            <v>PNS Daerah Kab./Kota yang bekerja pada Kab./Kota</v>
          </cell>
          <cell r="AC2127" t="str">
            <v>Pemerintah Kab. Tolitoli</v>
          </cell>
          <cell r="AD2127" t="str">
            <v>Pemerintah Kab. Tolitoli</v>
          </cell>
        </row>
        <row r="2128">
          <cell r="A2128">
            <v>2126</v>
          </cell>
          <cell r="B2128" t="str">
            <v>197406072010011004</v>
          </cell>
          <cell r="C2128" t="str">
            <v/>
          </cell>
          <cell r="D2128" t="str">
            <v>MOH. SOLONG</v>
          </cell>
          <cell r="E2128" t="str">
            <v/>
          </cell>
          <cell r="F2128" t="str">
            <v/>
          </cell>
          <cell r="G2128" t="str">
            <v>MALULU</v>
          </cell>
          <cell r="H2128" t="str">
            <v>07 - 06 - 1974</v>
          </cell>
          <cell r="I2128" t="str">
            <v>II/a</v>
          </cell>
          <cell r="J2128" t="str">
            <v>01 - 01 - 2010</v>
          </cell>
          <cell r="K2128" t="str">
            <v>01 - 01 - 2010</v>
          </cell>
          <cell r="L2128" t="str">
            <v>L</v>
          </cell>
          <cell r="M2128" t="str">
            <v>II/b</v>
          </cell>
          <cell r="N2128" t="str">
            <v>01 - 04 - 2018</v>
          </cell>
          <cell r="O2128" t="str">
            <v>10</v>
          </cell>
          <cell r="P2128" t="str">
            <v>0</v>
          </cell>
          <cell r="Q2128" t="str">
            <v/>
          </cell>
          <cell r="R2128" t="str">
            <v/>
          </cell>
          <cell r="S2128" t="str">
            <v/>
          </cell>
          <cell r="T2128" t="str">
            <v/>
          </cell>
          <cell r="U2128" t="str">
            <v/>
          </cell>
          <cell r="V2128" t="str">
            <v>PENGADMINISTRASI UMUM</v>
          </cell>
          <cell r="W2128" t="str">
            <v>Seksi Pemerintahan</v>
          </cell>
          <cell r="X2128" t="str">
            <v>Kecamatan Dondo</v>
          </cell>
          <cell r="Y2128" t="str">
            <v>SMA PAKET C</v>
          </cell>
          <cell r="Z2128" t="str">
            <v>01-01-2009</v>
          </cell>
          <cell r="AA2128" t="str">
            <v>Aktif</v>
          </cell>
          <cell r="AB2128" t="str">
            <v>PNS Daerah Kab./Kota yang bekerja pada Kab./Kota</v>
          </cell>
          <cell r="AC2128" t="str">
            <v>Pemerintah Kab. Tolitoli</v>
          </cell>
          <cell r="AD2128" t="str">
            <v>Pemerintah Kab. Tolitoli</v>
          </cell>
        </row>
        <row r="2129">
          <cell r="A2129">
            <v>2127</v>
          </cell>
          <cell r="B2129" t="str">
            <v>198510232009042001</v>
          </cell>
          <cell r="C2129" t="str">
            <v/>
          </cell>
          <cell r="D2129" t="str">
            <v>MISWAR</v>
          </cell>
          <cell r="E2129" t="str">
            <v/>
          </cell>
          <cell r="F2129" t="str">
            <v>S.Pd</v>
          </cell>
          <cell r="G2129" t="str">
            <v>OGOMOLI</v>
          </cell>
          <cell r="H2129" t="str">
            <v>23 - 10 - 1985</v>
          </cell>
          <cell r="I2129" t="str">
            <v>III/a</v>
          </cell>
          <cell r="J2129" t="str">
            <v>01 - 04 - 2009</v>
          </cell>
          <cell r="K2129" t="str">
            <v>01 - 01 - 2011</v>
          </cell>
          <cell r="L2129" t="str">
            <v>P</v>
          </cell>
          <cell r="M2129" t="str">
            <v>III/c</v>
          </cell>
          <cell r="N2129" t="str">
            <v>01 - 10 - 2016</v>
          </cell>
          <cell r="O2129" t="str">
            <v>7</v>
          </cell>
          <cell r="P2129" t="str">
            <v>6</v>
          </cell>
          <cell r="Q2129" t="str">
            <v/>
          </cell>
          <cell r="R2129" t="str">
            <v/>
          </cell>
          <cell r="S2129" t="str">
            <v/>
          </cell>
          <cell r="T2129" t="str">
            <v>01 - 10 - 2016</v>
          </cell>
          <cell r="U2129" t="str">
            <v>Guru Muda</v>
          </cell>
          <cell r="V2129" t="str">
            <v/>
          </cell>
          <cell r="W2129" t="str">
            <v>SMP NEGERI 3 GALANG</v>
          </cell>
          <cell r="X2129" t="str">
            <v>CABANG DISPENBUD KECAMATAN GALANG</v>
          </cell>
          <cell r="Y2129" t="str">
            <v>S-1/A-IV PENDIDIKAN BAHASA DAN SASTRA INDONESIA</v>
          </cell>
          <cell r="Z2129" t="str">
            <v>31-12-2008</v>
          </cell>
          <cell r="AA2129" t="str">
            <v>Aktif</v>
          </cell>
          <cell r="AB2129" t="str">
            <v>PNS Daerah Kab./Kota yang bekerja pada Kab./Kota</v>
          </cell>
          <cell r="AC2129" t="str">
            <v>Pemerintah Kab. Tolitoli</v>
          </cell>
          <cell r="AD2129" t="str">
            <v>Pemerintah Kab. Tolitoli</v>
          </cell>
        </row>
        <row r="2130">
          <cell r="A2130">
            <v>2128</v>
          </cell>
          <cell r="B2130" t="str">
            <v>198408242014112003</v>
          </cell>
          <cell r="C2130" t="str">
            <v/>
          </cell>
          <cell r="D2130" t="str">
            <v>UINARNI MS. TAUHID</v>
          </cell>
          <cell r="E2130" t="str">
            <v/>
          </cell>
          <cell r="F2130" t="str">
            <v/>
          </cell>
          <cell r="G2130" t="str">
            <v>BUOL</v>
          </cell>
          <cell r="H2130" t="str">
            <v>24 - 08 - 1984</v>
          </cell>
          <cell r="I2130" t="str">
            <v>II/a</v>
          </cell>
          <cell r="J2130" t="str">
            <v>01 - 11 - 2014</v>
          </cell>
          <cell r="K2130" t="str">
            <v>01 - 09 - 2016</v>
          </cell>
          <cell r="L2130" t="str">
            <v>P</v>
          </cell>
          <cell r="M2130" t="str">
            <v>II/a</v>
          </cell>
          <cell r="N2130" t="str">
            <v>01 - 11 - 2014</v>
          </cell>
          <cell r="O2130" t="str">
            <v>9</v>
          </cell>
          <cell r="P2130" t="str">
            <v>10</v>
          </cell>
          <cell r="Q2130" t="str">
            <v/>
          </cell>
          <cell r="R2130" t="str">
            <v/>
          </cell>
          <cell r="S2130" t="str">
            <v/>
          </cell>
          <cell r="T2130" t="str">
            <v/>
          </cell>
          <cell r="U2130" t="str">
            <v/>
          </cell>
          <cell r="V2130" t="str">
            <v>PENGADMINISTRASI UMUM</v>
          </cell>
          <cell r="W2130" t="str">
            <v>SEKSI PEMBANGUNAN</v>
          </cell>
          <cell r="X2130" t="str">
            <v>KANTOR KELURAHAN TAMBUN</v>
          </cell>
          <cell r="Y2130" t="str">
            <v>SMK AKUNTANSI</v>
          </cell>
          <cell r="Z2130" t="str">
            <v>07-06-2003</v>
          </cell>
          <cell r="AA2130" t="str">
            <v>Aktif</v>
          </cell>
          <cell r="AB2130" t="str">
            <v>PNS Daerah Kab./Kota yang bekerja pada Kab./Kota</v>
          </cell>
          <cell r="AC2130" t="str">
            <v>Pemerintah Kab. Tolitoli</v>
          </cell>
          <cell r="AD2130" t="str">
            <v>Pemerintah Kab. Tolitoli</v>
          </cell>
        </row>
        <row r="2131">
          <cell r="A2131">
            <v>2129</v>
          </cell>
          <cell r="B2131" t="str">
            <v>198301172014092002</v>
          </cell>
          <cell r="C2131" t="str">
            <v/>
          </cell>
          <cell r="D2131" t="str">
            <v>JUMLIATI</v>
          </cell>
          <cell r="E2131" t="str">
            <v/>
          </cell>
          <cell r="F2131" t="str">
            <v/>
          </cell>
          <cell r="G2131" t="str">
            <v>TOLITOLI</v>
          </cell>
          <cell r="H2131" t="str">
            <v>17 - 01 - 1983</v>
          </cell>
          <cell r="I2131" t="str">
            <v>II/a</v>
          </cell>
          <cell r="J2131" t="str">
            <v>01 - 09 - 2014</v>
          </cell>
          <cell r="K2131" t="str">
            <v>01 - 09 - 2016</v>
          </cell>
          <cell r="L2131" t="str">
            <v>P</v>
          </cell>
          <cell r="M2131" t="str">
            <v>II/a</v>
          </cell>
          <cell r="N2131" t="str">
            <v>01 - 09 - 2014</v>
          </cell>
          <cell r="O2131" t="str">
            <v>10</v>
          </cell>
          <cell r="P2131" t="str">
            <v>6</v>
          </cell>
          <cell r="Q2131" t="str">
            <v/>
          </cell>
          <cell r="R2131" t="str">
            <v/>
          </cell>
          <cell r="S2131" t="str">
            <v/>
          </cell>
          <cell r="T2131" t="str">
            <v/>
          </cell>
          <cell r="U2131" t="str">
            <v/>
          </cell>
          <cell r="V2131" t="str">
            <v>PENGADMINISTRASI UMUM</v>
          </cell>
          <cell r="W2131" t="str">
            <v>Seksi Perencanaan Dan Pengembangan</v>
          </cell>
          <cell r="X2131" t="str">
            <v>KANTOR PELAYANAN LATIHAN KERJA</v>
          </cell>
          <cell r="Y2131" t="str">
            <v>MADRASAH ALIYAH NEGERI</v>
          </cell>
          <cell r="Z2131" t="str">
            <v>14-06-2002</v>
          </cell>
          <cell r="AA2131" t="str">
            <v>Aktif</v>
          </cell>
          <cell r="AB2131" t="str">
            <v>PNS Daerah Kab./Kota yang bekerja pada Kab./Kota</v>
          </cell>
          <cell r="AC2131" t="str">
            <v>Pemerintah Kab. Tolitoli</v>
          </cell>
          <cell r="AD2131" t="str">
            <v>Pemerintah Kab. Tolitoli</v>
          </cell>
        </row>
        <row r="2132">
          <cell r="A2132">
            <v>2130</v>
          </cell>
          <cell r="B2132" t="str">
            <v>198606172014092002</v>
          </cell>
          <cell r="C2132" t="str">
            <v/>
          </cell>
          <cell r="D2132" t="str">
            <v>NURHIDAYAT</v>
          </cell>
          <cell r="E2132" t="str">
            <v/>
          </cell>
          <cell r="F2132" t="str">
            <v/>
          </cell>
          <cell r="G2132" t="str">
            <v>BAMBAPULA</v>
          </cell>
          <cell r="H2132" t="str">
            <v>17 - 06 - 1986</v>
          </cell>
          <cell r="I2132" t="str">
            <v>II/a</v>
          </cell>
          <cell r="J2132" t="str">
            <v>01 - 09 - 2014</v>
          </cell>
          <cell r="K2132" t="str">
            <v>01 - 09 - 2016</v>
          </cell>
          <cell r="L2132" t="str">
            <v>P</v>
          </cell>
          <cell r="M2132" t="str">
            <v>II/a</v>
          </cell>
          <cell r="N2132" t="str">
            <v>01 - 09 - 2014</v>
          </cell>
          <cell r="O2132" t="str">
            <v>10</v>
          </cell>
          <cell r="P2132" t="str">
            <v>2</v>
          </cell>
          <cell r="Q2132" t="str">
            <v/>
          </cell>
          <cell r="R2132" t="str">
            <v/>
          </cell>
          <cell r="S2132" t="str">
            <v/>
          </cell>
          <cell r="T2132" t="str">
            <v/>
          </cell>
          <cell r="U2132" t="str">
            <v/>
          </cell>
          <cell r="V2132" t="str">
            <v>GURU SD</v>
          </cell>
          <cell r="W2132" t="str">
            <v>SDN 2 BAMBAPULA</v>
          </cell>
          <cell r="X2132" t="str">
            <v>CABANG DISPENBUD KECAMATAN DAMPAL UTARA</v>
          </cell>
          <cell r="Y2132" t="str">
            <v>SMK BISNIS DAN MANAJEMEN</v>
          </cell>
          <cell r="Z2132" t="str">
            <v>14-06-2004</v>
          </cell>
          <cell r="AA2132" t="str">
            <v>Aktif</v>
          </cell>
          <cell r="AB2132" t="str">
            <v>PNS Daerah Kab./Kota yang bekerja pada Kab./Kota</v>
          </cell>
          <cell r="AC2132" t="str">
            <v>Pemerintah Kab. Tolitoli</v>
          </cell>
          <cell r="AD2132" t="str">
            <v>Pemerintah Kab. Tolitoli</v>
          </cell>
        </row>
        <row r="2133">
          <cell r="A2133">
            <v>2131</v>
          </cell>
          <cell r="B2133" t="str">
            <v>196808051999032002</v>
          </cell>
          <cell r="C2133" t="str">
            <v>132234041</v>
          </cell>
          <cell r="D2133" t="str">
            <v>PARIDA</v>
          </cell>
          <cell r="E2133" t="str">
            <v/>
          </cell>
          <cell r="F2133" t="str">
            <v>A.Ma.Pd</v>
          </cell>
          <cell r="G2133" t="str">
            <v>Manding</v>
          </cell>
          <cell r="H2133" t="str">
            <v>05 - 08 - 1968</v>
          </cell>
          <cell r="I2133" t="str">
            <v>II/a</v>
          </cell>
          <cell r="J2133" t="str">
            <v>01 - 03 - 1999</v>
          </cell>
          <cell r="K2133" t="str">
            <v>01 - 08 - 2000</v>
          </cell>
          <cell r="L2133" t="str">
            <v>P</v>
          </cell>
          <cell r="M2133" t="str">
            <v>III/a</v>
          </cell>
          <cell r="N2133" t="str">
            <v>01 - 01 - 2011</v>
          </cell>
          <cell r="O2133" t="str">
            <v>0</v>
          </cell>
          <cell r="P2133" t="str">
            <v>0</v>
          </cell>
          <cell r="Q2133" t="str">
            <v/>
          </cell>
          <cell r="R2133" t="str">
            <v/>
          </cell>
          <cell r="S2133" t="str">
            <v/>
          </cell>
          <cell r="T2133" t="str">
            <v>01 - 10 - 2011</v>
          </cell>
          <cell r="U2133" t="str">
            <v>Guru Pertama</v>
          </cell>
          <cell r="V2133" t="str">
            <v/>
          </cell>
          <cell r="W2133" t="str">
            <v>SDN OGOGASANG</v>
          </cell>
          <cell r="X2133" t="str">
            <v>CABANG DISPENBUD KECAMATAN DONDO</v>
          </cell>
          <cell r="Y2133" t="str">
            <v>D-II</v>
          </cell>
          <cell r="Z2133" t="str">
            <v>31-12-2008</v>
          </cell>
          <cell r="AA2133" t="str">
            <v>Aktif</v>
          </cell>
          <cell r="AB2133" t="str">
            <v>PNS Daerah Kab./Kota yang bekerja pada Kab./Kota</v>
          </cell>
          <cell r="AC2133" t="str">
            <v>Pemerintah Kab. Tolitoli</v>
          </cell>
          <cell r="AD2133" t="str">
            <v>Pemerintah Kab. Tolitoli</v>
          </cell>
        </row>
        <row r="2134">
          <cell r="A2134">
            <v>2132</v>
          </cell>
          <cell r="B2134" t="str">
            <v>198811102011012010</v>
          </cell>
          <cell r="C2134" t="str">
            <v/>
          </cell>
          <cell r="D2134" t="str">
            <v>HERNIATI</v>
          </cell>
          <cell r="E2134" t="str">
            <v/>
          </cell>
          <cell r="F2134" t="str">
            <v>A.Md Kep</v>
          </cell>
          <cell r="G2134" t="str">
            <v>SOPPENG</v>
          </cell>
          <cell r="H2134" t="str">
            <v>10 - 11 - 1988</v>
          </cell>
          <cell r="I2134" t="str">
            <v>II/c</v>
          </cell>
          <cell r="J2134" t="str">
            <v>01 - 01 - 2011</v>
          </cell>
          <cell r="K2134" t="str">
            <v>01 - 01 - 2013</v>
          </cell>
          <cell r="L2134" t="str">
            <v>P</v>
          </cell>
          <cell r="M2134" t="str">
            <v>III/a</v>
          </cell>
          <cell r="N2134" t="str">
            <v>01 - 04 - 2018</v>
          </cell>
          <cell r="O2134" t="str">
            <v>5</v>
          </cell>
          <cell r="P2134" t="str">
            <v>3</v>
          </cell>
          <cell r="Q2134" t="str">
            <v/>
          </cell>
          <cell r="R2134" t="str">
            <v/>
          </cell>
          <cell r="S2134" t="str">
            <v/>
          </cell>
          <cell r="T2134" t="str">
            <v>01 - 04 - 2018</v>
          </cell>
          <cell r="U2134" t="str">
            <v>Perawat Pelaksana Lanjutan</v>
          </cell>
          <cell r="V2134" t="str">
            <v/>
          </cell>
          <cell r="W2134" t="str">
            <v>PUSKESMAS DUNGINGIS</v>
          </cell>
          <cell r="X2134" t="str">
            <v>DINAS KESEHATAN</v>
          </cell>
          <cell r="Y2134" t="str">
            <v>D-III KEPERAWATAN</v>
          </cell>
          <cell r="Z2134" t="str">
            <v>01-01-2010</v>
          </cell>
          <cell r="AA2134" t="str">
            <v>Aktif</v>
          </cell>
          <cell r="AB2134" t="str">
            <v>PNS Daerah Kab./Kota yang bekerja pada Kab./Kota</v>
          </cell>
          <cell r="AC2134" t="str">
            <v>Pemerintah Kab. Tolitoli</v>
          </cell>
          <cell r="AD2134" t="str">
            <v>Pemerintah Kab. Tolitoli</v>
          </cell>
        </row>
        <row r="2135">
          <cell r="A2135">
            <v>2133</v>
          </cell>
          <cell r="B2135" t="str">
            <v>198307262010012020</v>
          </cell>
          <cell r="C2135" t="str">
            <v/>
          </cell>
          <cell r="D2135" t="str">
            <v>NURMANIA</v>
          </cell>
          <cell r="E2135" t="str">
            <v/>
          </cell>
          <cell r="F2135" t="str">
            <v>A.Md</v>
          </cell>
          <cell r="G2135" t="str">
            <v>TOLITOLI</v>
          </cell>
          <cell r="H2135" t="str">
            <v>26 - 07 - 1983</v>
          </cell>
          <cell r="I2135" t="str">
            <v>II/c</v>
          </cell>
          <cell r="J2135" t="str">
            <v>01 - 01 - 2010</v>
          </cell>
          <cell r="K2135" t="str">
            <v>01 - 01 - 2012</v>
          </cell>
          <cell r="L2135" t="str">
            <v>P</v>
          </cell>
          <cell r="M2135" t="str">
            <v>III/a</v>
          </cell>
          <cell r="N2135" t="str">
            <v>01 - 04 - 2018</v>
          </cell>
          <cell r="O2135" t="str">
            <v>11</v>
          </cell>
          <cell r="P2135" t="str">
            <v>3</v>
          </cell>
          <cell r="Q2135" t="str">
            <v/>
          </cell>
          <cell r="R2135" t="str">
            <v/>
          </cell>
          <cell r="S2135" t="str">
            <v/>
          </cell>
          <cell r="T2135" t="str">
            <v/>
          </cell>
          <cell r="U2135" t="str">
            <v/>
          </cell>
          <cell r="V2135" t="str">
            <v>BENDAHARAWAN PENERIMAAN</v>
          </cell>
          <cell r="W2135" t="str">
            <v>Sub Bagian Keuangan Dan Aset</v>
          </cell>
          <cell r="X2135" t="str">
            <v>Dinas Pariwisata</v>
          </cell>
          <cell r="Y2135" t="str">
            <v>D-III PARIWISATA</v>
          </cell>
          <cell r="Z2135" t="str">
            <v>01-01-2004</v>
          </cell>
          <cell r="AA2135" t="str">
            <v>Aktif</v>
          </cell>
          <cell r="AB2135" t="str">
            <v>PNS Daerah Kab./Kota yang bekerja pada Kab./Kota</v>
          </cell>
          <cell r="AC2135" t="str">
            <v>Pemerintah Kab. Tolitoli</v>
          </cell>
          <cell r="AD2135" t="str">
            <v>Pemerintah Kab. Tolitoli</v>
          </cell>
        </row>
        <row r="2136">
          <cell r="A2136">
            <v>2134</v>
          </cell>
          <cell r="B2136" t="str">
            <v>197105152006041011</v>
          </cell>
          <cell r="C2136" t="str">
            <v>570020196</v>
          </cell>
          <cell r="D2136" t="str">
            <v>USMAN SAID</v>
          </cell>
          <cell r="E2136" t="str">
            <v/>
          </cell>
          <cell r="F2136" t="str">
            <v/>
          </cell>
          <cell r="G2136" t="str">
            <v>TOMPOH</v>
          </cell>
          <cell r="H2136" t="str">
            <v>15 - 05 - 1971</v>
          </cell>
          <cell r="I2136" t="str">
            <v>II/a</v>
          </cell>
          <cell r="J2136" t="str">
            <v>01 - 04 - 2006</v>
          </cell>
          <cell r="K2136" t="str">
            <v>01 - 10 - 2007</v>
          </cell>
          <cell r="L2136" t="str">
            <v>L</v>
          </cell>
          <cell r="M2136" t="str">
            <v>II/a</v>
          </cell>
          <cell r="N2136" t="str">
            <v>01 - 04 - 2006</v>
          </cell>
          <cell r="O2136" t="str">
            <v>0</v>
          </cell>
          <cell r="P2136" t="str">
            <v>0</v>
          </cell>
          <cell r="Q2136" t="str">
            <v/>
          </cell>
          <cell r="R2136" t="str">
            <v/>
          </cell>
          <cell r="S2136" t="str">
            <v/>
          </cell>
          <cell r="T2136" t="str">
            <v>01 - 10 - 2007</v>
          </cell>
          <cell r="U2136" t="str">
            <v>Guru Pratama</v>
          </cell>
          <cell r="V2136" t="str">
            <v/>
          </cell>
          <cell r="W2136" t="str">
            <v>SDN MOSING</v>
          </cell>
          <cell r="X2136" t="str">
            <v>CABANG DISPENBUD KECAMATAN DAMPAL UTARA</v>
          </cell>
          <cell r="Y2136" t="str">
            <v>SPG PENDIDIKAN SD</v>
          </cell>
          <cell r="Z2136" t="str">
            <v>31-12-1990</v>
          </cell>
          <cell r="AA2136" t="str">
            <v>Aktif</v>
          </cell>
          <cell r="AB2136" t="str">
            <v>PNS Daerah Kab./Kota yang bekerja pada Kab./Kota</v>
          </cell>
          <cell r="AC2136" t="str">
            <v>Pemerintah Kab. Tolitoli</v>
          </cell>
          <cell r="AD2136" t="str">
            <v>Pemerintah Kab. Tolitoli</v>
          </cell>
        </row>
        <row r="2137">
          <cell r="A2137">
            <v>2135</v>
          </cell>
          <cell r="B2137" t="str">
            <v>197012311991062004</v>
          </cell>
          <cell r="C2137" t="str">
            <v>131896910</v>
          </cell>
          <cell r="D2137" t="str">
            <v>SALLAMA</v>
          </cell>
          <cell r="E2137" t="str">
            <v/>
          </cell>
          <cell r="F2137" t="str">
            <v>A.Ma</v>
          </cell>
          <cell r="G2137" t="str">
            <v>SOPPENG</v>
          </cell>
          <cell r="H2137" t="str">
            <v>31 - 12 - 1970</v>
          </cell>
          <cell r="I2137" t="str">
            <v>II/a</v>
          </cell>
          <cell r="J2137" t="str">
            <v>01 - 06 - 1991</v>
          </cell>
          <cell r="K2137" t="str">
            <v>01 - 09 - 1992</v>
          </cell>
          <cell r="L2137" t="str">
            <v>P</v>
          </cell>
          <cell r="M2137" t="str">
            <v>IV/a</v>
          </cell>
          <cell r="N2137" t="str">
            <v>01 - 10 - 2012</v>
          </cell>
          <cell r="O2137" t="str">
            <v>16</v>
          </cell>
          <cell r="P2137" t="str">
            <v>4</v>
          </cell>
          <cell r="Q2137" t="str">
            <v/>
          </cell>
          <cell r="R2137" t="str">
            <v/>
          </cell>
          <cell r="S2137" t="str">
            <v/>
          </cell>
          <cell r="T2137" t="str">
            <v>29 - 12 - 2015</v>
          </cell>
          <cell r="U2137" t="str">
            <v>Guru Madya</v>
          </cell>
          <cell r="V2137" t="str">
            <v/>
          </cell>
          <cell r="W2137" t="str">
            <v>SDN TOBOLOIT</v>
          </cell>
          <cell r="X2137" t="str">
            <v>CABANG DISPENBUD KECAMATAN LAMPASIO</v>
          </cell>
          <cell r="Y2137" t="str">
            <v>D-II/AKTA-II</v>
          </cell>
          <cell r="Z2137" t="str">
            <v>31-12-1992</v>
          </cell>
          <cell r="AA2137" t="str">
            <v>Aktif</v>
          </cell>
          <cell r="AB2137" t="str">
            <v>PNS Daerah Kab./Kota yang bekerja pada Kab./Kota</v>
          </cell>
          <cell r="AC2137" t="str">
            <v>Pemerintah Kab. Tolitoli</v>
          </cell>
          <cell r="AD2137" t="str">
            <v>Pemerintah Kab. Tolitoli</v>
          </cell>
        </row>
        <row r="2138">
          <cell r="A2138">
            <v>2136</v>
          </cell>
          <cell r="B2138" t="str">
            <v>197410091998081001</v>
          </cell>
          <cell r="C2138" t="str">
            <v>132218923</v>
          </cell>
          <cell r="D2138" t="str">
            <v>RIDWAN</v>
          </cell>
          <cell r="E2138" t="str">
            <v/>
          </cell>
          <cell r="F2138" t="str">
            <v>A.Ma.Pd</v>
          </cell>
          <cell r="G2138" t="str">
            <v>DONGGALA</v>
          </cell>
          <cell r="H2138" t="str">
            <v>09 - 10 - 1974</v>
          </cell>
          <cell r="I2138" t="str">
            <v>II/b</v>
          </cell>
          <cell r="J2138" t="str">
            <v>01 - 08 - 1998</v>
          </cell>
          <cell r="K2138" t="str">
            <v>01 - 12 - 1999</v>
          </cell>
          <cell r="L2138" t="str">
            <v>L</v>
          </cell>
          <cell r="M2138" t="str">
            <v>III/c</v>
          </cell>
          <cell r="N2138" t="str">
            <v>01 - 10 - 2011</v>
          </cell>
          <cell r="O2138" t="str">
            <v>13</v>
          </cell>
          <cell r="P2138" t="str">
            <v>10</v>
          </cell>
          <cell r="Q2138" t="str">
            <v/>
          </cell>
          <cell r="R2138" t="str">
            <v/>
          </cell>
          <cell r="S2138" t="str">
            <v/>
          </cell>
          <cell r="T2138" t="str">
            <v>11 - 03 - 2015</v>
          </cell>
          <cell r="U2138" t="str">
            <v>Guru Muda</v>
          </cell>
          <cell r="V2138" t="str">
            <v/>
          </cell>
          <cell r="W2138" t="str">
            <v>SDN PALEMBANG LUOK MANIPI</v>
          </cell>
          <cell r="X2138" t="str">
            <v>CABANG DISPENBUD KECAMATAN DONDO</v>
          </cell>
          <cell r="Y2138" t="str">
            <v>D-II</v>
          </cell>
          <cell r="Z2138" t="str">
            <v>31-12-1996</v>
          </cell>
          <cell r="AA2138" t="str">
            <v>Aktif</v>
          </cell>
          <cell r="AB2138" t="str">
            <v>PNS Daerah Kab./Kota yang bekerja pada Kab./Kota</v>
          </cell>
          <cell r="AC2138" t="str">
            <v>Pemerintah Kab. Tolitoli</v>
          </cell>
          <cell r="AD2138" t="str">
            <v>Pemerintah Kab. Tolitoli</v>
          </cell>
        </row>
        <row r="2139">
          <cell r="A2139">
            <v>2137</v>
          </cell>
          <cell r="B2139" t="str">
            <v>198106082014091004</v>
          </cell>
          <cell r="C2139" t="str">
            <v/>
          </cell>
          <cell r="D2139" t="str">
            <v>YOSEP</v>
          </cell>
          <cell r="E2139" t="str">
            <v/>
          </cell>
          <cell r="F2139" t="str">
            <v/>
          </cell>
          <cell r="G2139" t="str">
            <v>TOLITOLI</v>
          </cell>
          <cell r="H2139" t="str">
            <v>08 - 06 - 1981</v>
          </cell>
          <cell r="I2139" t="str">
            <v>II/a</v>
          </cell>
          <cell r="J2139" t="str">
            <v>01 - 09 - 2014</v>
          </cell>
          <cell r="K2139" t="str">
            <v>01 - 12 - 2015</v>
          </cell>
          <cell r="L2139" t="str">
            <v>L</v>
          </cell>
          <cell r="M2139" t="str">
            <v>II/a</v>
          </cell>
          <cell r="N2139" t="str">
            <v>01 - 09 - 2014</v>
          </cell>
          <cell r="O2139" t="str">
            <v>10</v>
          </cell>
          <cell r="P2139" t="str">
            <v>1</v>
          </cell>
          <cell r="Q2139" t="str">
            <v/>
          </cell>
          <cell r="R2139" t="str">
            <v/>
          </cell>
          <cell r="S2139" t="str">
            <v/>
          </cell>
          <cell r="T2139" t="str">
            <v/>
          </cell>
          <cell r="U2139" t="str">
            <v/>
          </cell>
          <cell r="V2139" t="str">
            <v>TEKNIS / ADMINISTRASI LAINNYA</v>
          </cell>
          <cell r="W2139" t="str">
            <v>SDN 1 OGOMOLI</v>
          </cell>
          <cell r="X2139" t="str">
            <v>CABANG DISPENBUD KECAMATAN GALANG</v>
          </cell>
          <cell r="Y2139" t="str">
            <v>SMU IPA</v>
          </cell>
          <cell r="Z2139" t="str">
            <v>18-05-1998</v>
          </cell>
          <cell r="AA2139" t="str">
            <v>Aktif</v>
          </cell>
          <cell r="AB2139" t="str">
            <v>PNS Daerah Kab./Kota yang bekerja pada Kab./Kota</v>
          </cell>
          <cell r="AC2139" t="str">
            <v>Pemerintah Kab. Tolitoli</v>
          </cell>
          <cell r="AD2139" t="str">
            <v>Pemerintah Kab. Tolitoli</v>
          </cell>
        </row>
        <row r="2140">
          <cell r="A2140">
            <v>2138</v>
          </cell>
          <cell r="B2140" t="str">
            <v>196403301984121002</v>
          </cell>
          <cell r="C2140" t="str">
            <v>131210539</v>
          </cell>
          <cell r="D2140" t="str">
            <v>RUDI S SAMAHU</v>
          </cell>
          <cell r="E2140" t="str">
            <v/>
          </cell>
          <cell r="F2140" t="str">
            <v/>
          </cell>
          <cell r="G2140" t="str">
            <v>BUOL</v>
          </cell>
          <cell r="H2140" t="str">
            <v>30 - 03 - 1964</v>
          </cell>
          <cell r="I2140" t="str">
            <v>II/a</v>
          </cell>
          <cell r="J2140" t="str">
            <v>01 - 12 - 1984</v>
          </cell>
          <cell r="K2140" t="str">
            <v>01 - 10 - 1986</v>
          </cell>
          <cell r="L2140" t="str">
            <v>L</v>
          </cell>
          <cell r="M2140" t="str">
            <v>III/d</v>
          </cell>
          <cell r="N2140" t="str">
            <v>01 - 04 - 2011</v>
          </cell>
          <cell r="O2140" t="str">
            <v>21</v>
          </cell>
          <cell r="P2140" t="str">
            <v>4</v>
          </cell>
          <cell r="Q2140" t="str">
            <v/>
          </cell>
          <cell r="R2140" t="str">
            <v/>
          </cell>
          <cell r="S2140" t="str">
            <v/>
          </cell>
          <cell r="T2140" t="str">
            <v>01 - 04 - 2011</v>
          </cell>
          <cell r="U2140" t="str">
            <v>Guru Muda</v>
          </cell>
          <cell r="V2140" t="str">
            <v/>
          </cell>
          <cell r="W2140" t="str">
            <v>SDN PALEMBANG</v>
          </cell>
          <cell r="X2140" t="str">
            <v>CABANG DISPENBUD KECAMATAN DAMPAL SELATAN</v>
          </cell>
          <cell r="Y2140" t="str">
            <v>SPG PENDIDIKAN SD</v>
          </cell>
          <cell r="Z2140" t="str">
            <v>31-12-1984</v>
          </cell>
          <cell r="AA2140" t="str">
            <v>Aktif</v>
          </cell>
          <cell r="AB2140" t="str">
            <v>PNS Daerah Kab./Kota yang bekerja pada Kab./Kota</v>
          </cell>
          <cell r="AC2140" t="str">
            <v>Pemerintah Kab. Tolitoli</v>
          </cell>
          <cell r="AD2140" t="str">
            <v>Pemerintah Kab. Tolitoli</v>
          </cell>
        </row>
        <row r="2141">
          <cell r="A2141">
            <v>2139</v>
          </cell>
          <cell r="B2141" t="str">
            <v>197312312014111003</v>
          </cell>
          <cell r="C2141" t="str">
            <v/>
          </cell>
          <cell r="D2141" t="str">
            <v>ASMAWI</v>
          </cell>
          <cell r="E2141" t="str">
            <v/>
          </cell>
          <cell r="F2141" t="str">
            <v>A.Ma</v>
          </cell>
          <cell r="G2141" t="str">
            <v>SULAWESI SELATAN</v>
          </cell>
          <cell r="H2141" t="str">
            <v>31 - 12 - 1973</v>
          </cell>
          <cell r="I2141" t="str">
            <v>II/b</v>
          </cell>
          <cell r="J2141" t="str">
            <v>01 - 11 - 2014</v>
          </cell>
          <cell r="K2141" t="str">
            <v>01 - 09 - 2016</v>
          </cell>
          <cell r="L2141" t="str">
            <v>L</v>
          </cell>
          <cell r="M2141" t="str">
            <v>II/b</v>
          </cell>
          <cell r="N2141" t="str">
            <v>01 - 11 - 2014</v>
          </cell>
          <cell r="O2141" t="str">
            <v>12</v>
          </cell>
          <cell r="P2141" t="str">
            <v>10</v>
          </cell>
          <cell r="Q2141" t="str">
            <v/>
          </cell>
          <cell r="R2141" t="str">
            <v/>
          </cell>
          <cell r="S2141" t="str">
            <v/>
          </cell>
          <cell r="T2141" t="str">
            <v/>
          </cell>
          <cell r="U2141" t="str">
            <v/>
          </cell>
          <cell r="V2141" t="str">
            <v>GURU SD</v>
          </cell>
          <cell r="W2141" t="str">
            <v>SDN 2 TAMPIALA</v>
          </cell>
          <cell r="X2141" t="str">
            <v>CABANG DISPENBUD KECAMATAN DAMPAL SELATAN</v>
          </cell>
          <cell r="Y2141" t="str">
            <v>D-II PGSDI</v>
          </cell>
          <cell r="Z2141" t="str">
            <v>31-12-2004</v>
          </cell>
          <cell r="AA2141" t="str">
            <v>Aktif</v>
          </cell>
          <cell r="AB2141" t="str">
            <v>PNS Daerah Kab./Kota yang bekerja pada Kab./Kota</v>
          </cell>
          <cell r="AC2141" t="str">
            <v>Pemerintah Kab. Tolitoli</v>
          </cell>
          <cell r="AD2141" t="str">
            <v>Pemerintah Kab. Tolitoli</v>
          </cell>
        </row>
        <row r="2142">
          <cell r="A2142">
            <v>2140</v>
          </cell>
          <cell r="B2142" t="str">
            <v>196911101998032007</v>
          </cell>
          <cell r="C2142" t="str">
            <v>132211506</v>
          </cell>
          <cell r="D2142" t="str">
            <v>ROHANI ISMAIL</v>
          </cell>
          <cell r="E2142" t="str">
            <v/>
          </cell>
          <cell r="F2142" t="str">
            <v/>
          </cell>
          <cell r="G2142" t="str">
            <v>TOLITOLI</v>
          </cell>
          <cell r="H2142" t="str">
            <v>10 - 11 - 1969</v>
          </cell>
          <cell r="I2142" t="str">
            <v>II/a</v>
          </cell>
          <cell r="J2142" t="str">
            <v>01 - 03 - 1998</v>
          </cell>
          <cell r="K2142" t="str">
            <v>01 - 09 - 1999</v>
          </cell>
          <cell r="L2142" t="str">
            <v>P</v>
          </cell>
          <cell r="M2142" t="str">
            <v>II/d</v>
          </cell>
          <cell r="N2142" t="str">
            <v>01 - 10 - 2014</v>
          </cell>
          <cell r="O2142" t="str">
            <v>16</v>
          </cell>
          <cell r="P2142" t="str">
            <v>7</v>
          </cell>
          <cell r="Q2142" t="str">
            <v/>
          </cell>
          <cell r="R2142" t="str">
            <v/>
          </cell>
          <cell r="S2142" t="str">
            <v/>
          </cell>
          <cell r="T2142" t="str">
            <v>01 - 10 - 2014</v>
          </cell>
          <cell r="U2142" t="str">
            <v>Guru Muda Tingkat. I</v>
          </cell>
          <cell r="V2142" t="str">
            <v/>
          </cell>
          <cell r="W2142" t="str">
            <v>SDN PULIAS PULAU</v>
          </cell>
          <cell r="X2142" t="str">
            <v>CABANG DISPENBUD KECAMATAN OGODEIDE</v>
          </cell>
          <cell r="Y2142" t="str">
            <v>SPG PENDIDIKAN SD</v>
          </cell>
          <cell r="Z2142" t="str">
            <v>31-12-1987</v>
          </cell>
          <cell r="AA2142" t="str">
            <v>Aktif</v>
          </cell>
          <cell r="AB2142" t="str">
            <v>PNS Daerah Kab./Kota yang bekerja pada Kab./Kota</v>
          </cell>
          <cell r="AC2142" t="str">
            <v>Pemerintah Kab. Tolitoli</v>
          </cell>
          <cell r="AD2142" t="str">
            <v>Pemerintah Kab. Tolitoli</v>
          </cell>
        </row>
        <row r="2143">
          <cell r="A2143">
            <v>2141</v>
          </cell>
          <cell r="B2143" t="str">
            <v>198312102009042001</v>
          </cell>
          <cell r="C2143" t="str">
            <v/>
          </cell>
          <cell r="D2143" t="str">
            <v>RATNA</v>
          </cell>
          <cell r="E2143" t="str">
            <v/>
          </cell>
          <cell r="F2143" t="str">
            <v>S.Kep.Ns</v>
          </cell>
          <cell r="G2143" t="str">
            <v>TOLITOLI</v>
          </cell>
          <cell r="H2143" t="str">
            <v>10 - 12 - 1983</v>
          </cell>
          <cell r="I2143" t="str">
            <v>II/c</v>
          </cell>
          <cell r="J2143" t="str">
            <v>01 - 04 - 2009</v>
          </cell>
          <cell r="K2143" t="str">
            <v>01 - 01 - 2011</v>
          </cell>
          <cell r="L2143" t="str">
            <v>P</v>
          </cell>
          <cell r="M2143" t="str">
            <v>III/a</v>
          </cell>
          <cell r="N2143" t="str">
            <v>01 - 10 - 2015</v>
          </cell>
          <cell r="O2143" t="str">
            <v>4</v>
          </cell>
          <cell r="P2143" t="str">
            <v>6</v>
          </cell>
          <cell r="Q2143" t="str">
            <v/>
          </cell>
          <cell r="R2143" t="str">
            <v/>
          </cell>
          <cell r="S2143" t="str">
            <v/>
          </cell>
          <cell r="T2143" t="str">
            <v>01 - 01 - 2011</v>
          </cell>
          <cell r="U2143" t="str">
            <v>Perawat Pelaksana</v>
          </cell>
          <cell r="V2143" t="str">
            <v/>
          </cell>
          <cell r="W2143" t="str">
            <v>PUSKESMAS KOTA</v>
          </cell>
          <cell r="X2143" t="str">
            <v>DINAS KESEHATAN</v>
          </cell>
          <cell r="Y2143" t="str">
            <v>S-1 KEPERAWATAN + NERS</v>
          </cell>
          <cell r="Z2143" t="str">
            <v>26-06-2014</v>
          </cell>
          <cell r="AA2143" t="str">
            <v>Aktif</v>
          </cell>
          <cell r="AB2143" t="str">
            <v>PNS Daerah Kab./Kota yang bekerja pada Kab./Kota</v>
          </cell>
          <cell r="AC2143" t="str">
            <v>Pemerintah Kab. Tolitoli</v>
          </cell>
          <cell r="AD2143" t="str">
            <v>Pemerintah Kab. Tolitoli</v>
          </cell>
        </row>
        <row r="2144">
          <cell r="A2144">
            <v>2142</v>
          </cell>
          <cell r="B2144" t="str">
            <v>198602162010012022</v>
          </cell>
          <cell r="C2144" t="str">
            <v/>
          </cell>
          <cell r="D2144" t="str">
            <v>ERLIS FEBRIANTI</v>
          </cell>
          <cell r="E2144" t="str">
            <v/>
          </cell>
          <cell r="F2144" t="str">
            <v/>
          </cell>
          <cell r="G2144" t="str">
            <v>TOLITOLI</v>
          </cell>
          <cell r="H2144" t="str">
            <v>16 - 02 - 1986</v>
          </cell>
          <cell r="I2144" t="str">
            <v>II/a</v>
          </cell>
          <cell r="J2144" t="str">
            <v>01 - 01 - 2010</v>
          </cell>
          <cell r="K2144" t="str">
            <v>01 - 01 - 2012</v>
          </cell>
          <cell r="L2144" t="str">
            <v>P</v>
          </cell>
          <cell r="M2144" t="str">
            <v>II/c</v>
          </cell>
          <cell r="N2144" t="str">
            <v>01 - 04 - 2018</v>
          </cell>
          <cell r="O2144" t="str">
            <v>13</v>
          </cell>
          <cell r="P2144" t="str">
            <v>3</v>
          </cell>
          <cell r="Q2144" t="str">
            <v/>
          </cell>
          <cell r="R2144" t="str">
            <v/>
          </cell>
          <cell r="S2144" t="str">
            <v/>
          </cell>
          <cell r="T2144" t="str">
            <v/>
          </cell>
          <cell r="U2144" t="str">
            <v/>
          </cell>
          <cell r="V2144" t="str">
            <v>PENGUMPUL BAHAN KEPROTOKOLAN</v>
          </cell>
          <cell r="W2144" t="str">
            <v>Sub Bagian Humas Dan Protokol</v>
          </cell>
          <cell r="X2144" t="str">
            <v>Sekretaris Dewan Perwakilan Rakyat Daerah</v>
          </cell>
          <cell r="Y2144" t="str">
            <v>SMK AKUNTANSI</v>
          </cell>
          <cell r="Z2144" t="str">
            <v>01-01-2004</v>
          </cell>
          <cell r="AA2144" t="str">
            <v>Aktif</v>
          </cell>
          <cell r="AB2144" t="str">
            <v>PNS Daerah Kab./Kota yang bekerja pada Kab./Kota</v>
          </cell>
          <cell r="AC2144" t="str">
            <v>Pemerintah Kab. Tolitoli</v>
          </cell>
          <cell r="AD2144" t="str">
            <v>Pemerintah Kab. Tolitoli</v>
          </cell>
        </row>
        <row r="2145">
          <cell r="A2145">
            <v>2143</v>
          </cell>
          <cell r="B2145" t="str">
            <v>198204092006042012</v>
          </cell>
          <cell r="C2145" t="str">
            <v>570020901</v>
          </cell>
          <cell r="D2145" t="str">
            <v>PUSPITARIANI</v>
          </cell>
          <cell r="E2145" t="str">
            <v/>
          </cell>
          <cell r="F2145" t="str">
            <v>A.Md.Kep</v>
          </cell>
          <cell r="G2145" t="str">
            <v>LAKATAN</v>
          </cell>
          <cell r="H2145" t="str">
            <v>09 - 04 - 1982</v>
          </cell>
          <cell r="I2145" t="str">
            <v>II/c</v>
          </cell>
          <cell r="J2145" t="str">
            <v>01 - 04 - 2006</v>
          </cell>
          <cell r="K2145" t="str">
            <v>01 - 01 - 2008</v>
          </cell>
          <cell r="L2145" t="str">
            <v>P</v>
          </cell>
          <cell r="M2145" t="str">
            <v>III/c</v>
          </cell>
          <cell r="N2145" t="str">
            <v>01 - 10 - 2016</v>
          </cell>
          <cell r="O2145" t="str">
            <v>8</v>
          </cell>
          <cell r="P2145" t="str">
            <v>6</v>
          </cell>
          <cell r="Q2145" t="str">
            <v/>
          </cell>
          <cell r="R2145" t="str">
            <v/>
          </cell>
          <cell r="S2145" t="str">
            <v/>
          </cell>
          <cell r="T2145" t="str">
            <v>01 - 10 - 2016</v>
          </cell>
          <cell r="U2145" t="str">
            <v>Perawat Penyelia</v>
          </cell>
          <cell r="V2145" t="str">
            <v/>
          </cell>
          <cell r="W2145" t="str">
            <v>PUSKESMAS KOTA</v>
          </cell>
          <cell r="X2145" t="str">
            <v>DINAS KESEHATAN</v>
          </cell>
          <cell r="Y2145" t="str">
            <v>D-III KEPERAWATAN</v>
          </cell>
          <cell r="Z2145" t="str">
            <v>31-12-2004</v>
          </cell>
          <cell r="AA2145" t="str">
            <v>Aktif</v>
          </cell>
          <cell r="AB2145" t="str">
            <v>PNS Daerah Kab./Kota yang bekerja pada Kab./Kota</v>
          </cell>
          <cell r="AC2145" t="str">
            <v>Pemerintah Kab. Tolitoli</v>
          </cell>
          <cell r="AD2145" t="str">
            <v>Pemerintah Kab. Tolitoli</v>
          </cell>
        </row>
        <row r="2146">
          <cell r="A2146">
            <v>2144</v>
          </cell>
          <cell r="B2146" t="str">
            <v>197612122009042003</v>
          </cell>
          <cell r="C2146" t="str">
            <v/>
          </cell>
          <cell r="D2146" t="str">
            <v>NIHLA</v>
          </cell>
          <cell r="E2146" t="str">
            <v/>
          </cell>
          <cell r="F2146" t="str">
            <v>S.Pdi</v>
          </cell>
          <cell r="G2146" t="str">
            <v>NALU</v>
          </cell>
          <cell r="H2146" t="str">
            <v>12 - 12 - 1976</v>
          </cell>
          <cell r="I2146" t="str">
            <v>II/b</v>
          </cell>
          <cell r="J2146" t="str">
            <v>01 - 04 - 2009</v>
          </cell>
          <cell r="K2146" t="str">
            <v>01 - 01 - 2011</v>
          </cell>
          <cell r="L2146" t="str">
            <v>P</v>
          </cell>
          <cell r="M2146" t="str">
            <v>III/a</v>
          </cell>
          <cell r="N2146" t="str">
            <v>01 - 10 - 2017</v>
          </cell>
          <cell r="O2146" t="str">
            <v>13</v>
          </cell>
          <cell r="P2146" t="str">
            <v>6</v>
          </cell>
          <cell r="Q2146" t="str">
            <v/>
          </cell>
          <cell r="R2146" t="str">
            <v/>
          </cell>
          <cell r="S2146" t="str">
            <v/>
          </cell>
          <cell r="T2146" t="str">
            <v>01 - 10 - 2014</v>
          </cell>
          <cell r="U2146" t="str">
            <v>Guru Pertama</v>
          </cell>
          <cell r="V2146" t="str">
            <v/>
          </cell>
          <cell r="W2146" t="str">
            <v>SDN LUTUNGAN</v>
          </cell>
          <cell r="X2146" t="str">
            <v>CABANG DISPENBUD KECAMATAN BAOLAN</v>
          </cell>
          <cell r="Y2146" t="str">
            <v>S-1/A-IV PENDIDIKAN AGAMA ISLAM</v>
          </cell>
          <cell r="Z2146" t="str">
            <v>31-12-2007</v>
          </cell>
          <cell r="AA2146" t="str">
            <v>Aktif</v>
          </cell>
          <cell r="AB2146" t="str">
            <v>PNS Daerah Kab./Kota yang bekerja pada Kab./Kota</v>
          </cell>
          <cell r="AC2146" t="str">
            <v>Pemerintah Kab. Tolitoli</v>
          </cell>
          <cell r="AD2146" t="str">
            <v>Pemerintah Kab. Tolitoli</v>
          </cell>
        </row>
        <row r="2147">
          <cell r="A2147">
            <v>2145</v>
          </cell>
          <cell r="B2147" t="str">
            <v>196411251991031014</v>
          </cell>
          <cell r="C2147" t="str">
            <v>570010697</v>
          </cell>
          <cell r="D2147" t="str">
            <v>MOH SABRAN</v>
          </cell>
          <cell r="E2147" t="str">
            <v>DRS</v>
          </cell>
          <cell r="F2147" t="str">
            <v/>
          </cell>
          <cell r="G2147" t="str">
            <v>TOLITOLI</v>
          </cell>
          <cell r="H2147" t="str">
            <v>25 - 11 - 1964</v>
          </cell>
          <cell r="I2147" t="str">
            <v>III/a</v>
          </cell>
          <cell r="J2147" t="str">
            <v>01 - 03 - 1991</v>
          </cell>
          <cell r="K2147" t="str">
            <v>01 - 05 - 1992</v>
          </cell>
          <cell r="L2147" t="str">
            <v>L</v>
          </cell>
          <cell r="M2147" t="str">
            <v>IV/c</v>
          </cell>
          <cell r="N2147" t="str">
            <v>01 - 04 - 2010</v>
          </cell>
          <cell r="O2147" t="str">
            <v>19</v>
          </cell>
          <cell r="P2147" t="str">
            <v>1</v>
          </cell>
          <cell r="Q2147" t="str">
            <v/>
          </cell>
          <cell r="R2147" t="str">
            <v/>
          </cell>
          <cell r="S2147" t="str">
            <v/>
          </cell>
          <cell r="T2147" t="str">
            <v/>
          </cell>
          <cell r="U2147" t="str">
            <v/>
          </cell>
          <cell r="V2147" t="str">
            <v>STAF</v>
          </cell>
          <cell r="W2147" t="str">
            <v>Sub Bagian Keuangan Dan Tata Usaha</v>
          </cell>
          <cell r="X2147" t="str">
            <v>BAGIAN UMUM DAN PERLENGKAPAN</v>
          </cell>
          <cell r="Y2147" t="str">
            <v>S-1 SOSIAL POLITIK</v>
          </cell>
          <cell r="Z2147" t="str">
            <v>31-12-1990</v>
          </cell>
          <cell r="AA2147" t="str">
            <v>Aktif</v>
          </cell>
          <cell r="AB2147" t="str">
            <v>PNS Daerah Kab./Kota yang bekerja pada Kab./Kota</v>
          </cell>
          <cell r="AC2147" t="str">
            <v>Pemerintah Kab. Tolitoli</v>
          </cell>
          <cell r="AD2147" t="str">
            <v>Pemerintah Kab. Tolitoli</v>
          </cell>
        </row>
        <row r="2148">
          <cell r="A2148">
            <v>2146</v>
          </cell>
          <cell r="B2148" t="str">
            <v>198212232011012009</v>
          </cell>
          <cell r="C2148" t="str">
            <v/>
          </cell>
          <cell r="D2148" t="str">
            <v>HAWA NURJANNA</v>
          </cell>
          <cell r="E2148" t="str">
            <v/>
          </cell>
          <cell r="F2148" t="str">
            <v>S.Pd</v>
          </cell>
          <cell r="G2148" t="str">
            <v>TOLITOLI</v>
          </cell>
          <cell r="H2148" t="str">
            <v>23 - 12 - 1982</v>
          </cell>
          <cell r="I2148" t="str">
            <v>III/a</v>
          </cell>
          <cell r="J2148" t="str">
            <v>01 - 01 - 2011</v>
          </cell>
          <cell r="K2148" t="str">
            <v>01 - 01 - 2013</v>
          </cell>
          <cell r="L2148" t="str">
            <v>P</v>
          </cell>
          <cell r="M2148" t="str">
            <v>III/b</v>
          </cell>
          <cell r="N2148" t="str">
            <v>01 - 10 - 2016</v>
          </cell>
          <cell r="O2148" t="str">
            <v>5</v>
          </cell>
          <cell r="P2148" t="str">
            <v>9</v>
          </cell>
          <cell r="Q2148" t="str">
            <v/>
          </cell>
          <cell r="R2148" t="str">
            <v/>
          </cell>
          <cell r="S2148" t="str">
            <v/>
          </cell>
          <cell r="T2148" t="str">
            <v>09 - 03 - 2015</v>
          </cell>
          <cell r="U2148" t="str">
            <v>Guru Pertama</v>
          </cell>
          <cell r="V2148" t="str">
            <v/>
          </cell>
          <cell r="W2148" t="str">
            <v>SMP NEGERI 1 GALANG</v>
          </cell>
          <cell r="X2148" t="str">
            <v>CABANG DISPENBUD KECAMATAN GALANG</v>
          </cell>
          <cell r="Y2148" t="str">
            <v>S-1 PENDIDIKAN BAHASA INGGRIS</v>
          </cell>
          <cell r="Z2148" t="str">
            <v>31-12-2008</v>
          </cell>
          <cell r="AA2148" t="str">
            <v>Aktif</v>
          </cell>
          <cell r="AB2148" t="str">
            <v>PNS Daerah Kab./Kota yang bekerja pada Kab./Kota</v>
          </cell>
          <cell r="AC2148" t="str">
            <v>Pemerintah Kab. Tolitoli</v>
          </cell>
          <cell r="AD2148" t="str">
            <v>Pemerintah Kab. Tolitoli</v>
          </cell>
        </row>
        <row r="2149">
          <cell r="A2149">
            <v>2147</v>
          </cell>
          <cell r="B2149" t="str">
            <v>196804031986071001</v>
          </cell>
          <cell r="C2149" t="str">
            <v>131527514</v>
          </cell>
          <cell r="D2149" t="str">
            <v>ABIAN</v>
          </cell>
          <cell r="E2149" t="str">
            <v/>
          </cell>
          <cell r="F2149" t="str">
            <v>S.Sos</v>
          </cell>
          <cell r="G2149" t="str">
            <v>TOLITOLI</v>
          </cell>
          <cell r="H2149" t="str">
            <v>03 - 04 - 1968</v>
          </cell>
          <cell r="I2149" t="str">
            <v>I/a</v>
          </cell>
          <cell r="J2149" t="str">
            <v>01 - 07 - 1986</v>
          </cell>
          <cell r="K2149" t="str">
            <v>01 - 07 - 1988</v>
          </cell>
          <cell r="L2149" t="str">
            <v>L</v>
          </cell>
          <cell r="M2149" t="str">
            <v>III/b</v>
          </cell>
          <cell r="N2149" t="str">
            <v>01 - 10 - 2017</v>
          </cell>
          <cell r="O2149" t="str">
            <v>20</v>
          </cell>
          <cell r="P2149" t="str">
            <v>3</v>
          </cell>
          <cell r="Q2149" t="str">
            <v/>
          </cell>
          <cell r="R2149" t="str">
            <v/>
          </cell>
          <cell r="S2149" t="str">
            <v/>
          </cell>
          <cell r="T2149" t="str">
            <v/>
          </cell>
          <cell r="U2149" t="str">
            <v/>
          </cell>
          <cell r="V2149" t="str">
            <v>PENGADMINISTRASI UMUM</v>
          </cell>
          <cell r="W2149" t="str">
            <v>Sub Bagian Tata Usaha</v>
          </cell>
          <cell r="X2149" t="str">
            <v>Dinas Pendidikan Dan Kebudayaan</v>
          </cell>
          <cell r="Y2149" t="str">
            <v>S-1 ILMU SOSIAL DAN ILMU POLITIK</v>
          </cell>
          <cell r="Z2149" t="str">
            <v>13-10-2010</v>
          </cell>
          <cell r="AA2149" t="str">
            <v>Aktif</v>
          </cell>
          <cell r="AB2149" t="str">
            <v>PNS Daerah Kab./Kota yang bekerja pada Kab./Kota</v>
          </cell>
          <cell r="AC2149" t="str">
            <v>Pemerintah Kab. Tolitoli</v>
          </cell>
          <cell r="AD2149" t="str">
            <v>Pemerintah Kab. Tolitoli</v>
          </cell>
        </row>
        <row r="2150">
          <cell r="A2150">
            <v>2148</v>
          </cell>
          <cell r="B2150" t="str">
            <v>196611092014091001</v>
          </cell>
          <cell r="C2150" t="str">
            <v/>
          </cell>
          <cell r="D2150" t="str">
            <v>ASRAN</v>
          </cell>
          <cell r="E2150" t="str">
            <v/>
          </cell>
          <cell r="F2150" t="str">
            <v/>
          </cell>
          <cell r="G2150" t="str">
            <v>TOLITOLI</v>
          </cell>
          <cell r="H2150" t="str">
            <v>09 - 11 - 1966</v>
          </cell>
          <cell r="I2150" t="str">
            <v>I/c</v>
          </cell>
          <cell r="J2150" t="str">
            <v>01 - 09 - 2014</v>
          </cell>
          <cell r="K2150" t="str">
            <v>01 - 12 - 2015</v>
          </cell>
          <cell r="L2150" t="str">
            <v>L</v>
          </cell>
          <cell r="M2150" t="str">
            <v>I/c</v>
          </cell>
          <cell r="N2150" t="str">
            <v>01 - 09 - 2014</v>
          </cell>
          <cell r="O2150" t="str">
            <v>17</v>
          </cell>
          <cell r="P2150" t="str">
            <v>5</v>
          </cell>
          <cell r="Q2150" t="str">
            <v/>
          </cell>
          <cell r="R2150" t="str">
            <v/>
          </cell>
          <cell r="S2150" t="str">
            <v/>
          </cell>
          <cell r="T2150" t="str">
            <v/>
          </cell>
          <cell r="U2150" t="str">
            <v/>
          </cell>
          <cell r="V2150" t="str">
            <v>TEKNIS / ADMINISTRASI LAINNYA</v>
          </cell>
          <cell r="W2150" t="str">
            <v>Sub Bagian Tata Usaha</v>
          </cell>
          <cell r="X2150" t="str">
            <v>KANTOR PELAYANAN LATIHAN KERJA</v>
          </cell>
          <cell r="Y2150" t="str">
            <v>SMP</v>
          </cell>
          <cell r="Z2150" t="str">
            <v>01-01-1987</v>
          </cell>
          <cell r="AA2150" t="str">
            <v>Aktif</v>
          </cell>
          <cell r="AB2150" t="str">
            <v>PNS Daerah Kab./Kota yang bekerja pada Kab./Kota</v>
          </cell>
          <cell r="AC2150" t="str">
            <v>Pemerintah Kab. Tolitoli</v>
          </cell>
          <cell r="AD2150" t="str">
            <v>Pemerintah Kab. Tolitoli</v>
          </cell>
        </row>
        <row r="2151">
          <cell r="A2151">
            <v>2149</v>
          </cell>
          <cell r="B2151" t="str">
            <v>196501201993101002</v>
          </cell>
          <cell r="C2151" t="str">
            <v>132034030</v>
          </cell>
          <cell r="D2151" t="str">
            <v>SYAFRUDDIN</v>
          </cell>
          <cell r="E2151" t="str">
            <v/>
          </cell>
          <cell r="F2151" t="str">
            <v>S.Pd  SD</v>
          </cell>
          <cell r="G2151" t="str">
            <v>UJUNG PANDANG</v>
          </cell>
          <cell r="H2151" t="str">
            <v>20 - 01 - 1965</v>
          </cell>
          <cell r="I2151" t="str">
            <v>II/a</v>
          </cell>
          <cell r="J2151" t="str">
            <v>01 - 10 - 1993</v>
          </cell>
          <cell r="K2151" t="str">
            <v>01 - 04 - 1995</v>
          </cell>
          <cell r="L2151" t="str">
            <v>L</v>
          </cell>
          <cell r="M2151" t="str">
            <v>III/d</v>
          </cell>
          <cell r="N2151" t="str">
            <v>01 - 10 - 2014</v>
          </cell>
          <cell r="O2151" t="str">
            <v>16</v>
          </cell>
          <cell r="P2151" t="str">
            <v>0</v>
          </cell>
          <cell r="Q2151" t="str">
            <v/>
          </cell>
          <cell r="R2151" t="str">
            <v/>
          </cell>
          <cell r="S2151" t="str">
            <v/>
          </cell>
          <cell r="T2151" t="str">
            <v>01 - 10 - 2014</v>
          </cell>
          <cell r="U2151" t="str">
            <v>Guru Dewasa Tingkat. I</v>
          </cell>
          <cell r="V2151" t="str">
            <v/>
          </cell>
          <cell r="W2151" t="str">
            <v>SEKOLAH DASAR</v>
          </cell>
          <cell r="X2151" t="str">
            <v/>
          </cell>
          <cell r="Y2151" t="str">
            <v>S-1 PGSD</v>
          </cell>
          <cell r="Z2151" t="str">
            <v>08-02-2011</v>
          </cell>
          <cell r="AA2151" t="str">
            <v>Aktif</v>
          </cell>
          <cell r="AB2151" t="str">
            <v>PNS Daerah Kab./Kota yang bekerja pada Kab./Kota</v>
          </cell>
          <cell r="AC2151" t="str">
            <v>Pemerintah Kab. Tolitoli</v>
          </cell>
          <cell r="AD2151" t="str">
            <v>Pemerintah Kab. Tolitoli</v>
          </cell>
        </row>
        <row r="2152">
          <cell r="A2152">
            <v>2150</v>
          </cell>
          <cell r="B2152" t="str">
            <v>196910062003122005</v>
          </cell>
          <cell r="C2152" t="str">
            <v>570015577</v>
          </cell>
          <cell r="D2152" t="str">
            <v>NIRWANA DJ DACHLAN</v>
          </cell>
          <cell r="E2152" t="str">
            <v/>
          </cell>
          <cell r="F2152" t="str">
            <v>A.Ma</v>
          </cell>
          <cell r="G2152" t="str">
            <v>TOLITOLI</v>
          </cell>
          <cell r="H2152" t="str">
            <v>06 - 10 - 1969</v>
          </cell>
          <cell r="I2152" t="str">
            <v>II/b</v>
          </cell>
          <cell r="J2152" t="str">
            <v>01 - 12 - 2003</v>
          </cell>
          <cell r="K2152" t="str">
            <v>01 - 03 - 2005</v>
          </cell>
          <cell r="L2152" t="str">
            <v>P</v>
          </cell>
          <cell r="M2152" t="str">
            <v>II/c</v>
          </cell>
          <cell r="N2152" t="str">
            <v>01 - 10 - 2011</v>
          </cell>
          <cell r="O2152" t="str">
            <v>10</v>
          </cell>
          <cell r="P2152" t="str">
            <v>10</v>
          </cell>
          <cell r="Q2152" t="str">
            <v/>
          </cell>
          <cell r="R2152" t="str">
            <v/>
          </cell>
          <cell r="S2152" t="str">
            <v/>
          </cell>
          <cell r="T2152" t="str">
            <v>18 - 06 - 2014</v>
          </cell>
          <cell r="U2152" t="str">
            <v>Guru Muda</v>
          </cell>
          <cell r="V2152" t="str">
            <v/>
          </cell>
          <cell r="W2152" t="str">
            <v>SDN SANDANA</v>
          </cell>
          <cell r="X2152" t="str">
            <v>CABANG DISPENBUD KECAMATAN GALANG</v>
          </cell>
          <cell r="Y2152" t="str">
            <v>D-II/A-II PENDIDIKAN DASAR</v>
          </cell>
          <cell r="Z2152" t="str">
            <v>31-12-2003</v>
          </cell>
          <cell r="AA2152" t="str">
            <v>Aktif</v>
          </cell>
          <cell r="AB2152" t="str">
            <v>PNS Daerah Kab./Kota yang bekerja pada Kab./Kota</v>
          </cell>
          <cell r="AC2152" t="str">
            <v>Pemerintah Kab. Tolitoli</v>
          </cell>
          <cell r="AD2152" t="str">
            <v>Pemerintah Kab. Tolitoli</v>
          </cell>
        </row>
        <row r="2153">
          <cell r="A2153">
            <v>2151</v>
          </cell>
          <cell r="B2153" t="str">
            <v>196810231989072001</v>
          </cell>
          <cell r="C2153" t="str">
            <v>131778271</v>
          </cell>
          <cell r="D2153" t="str">
            <v>RATNAWATI</v>
          </cell>
          <cell r="E2153" t="str">
            <v/>
          </cell>
          <cell r="F2153" t="str">
            <v>S.Pd</v>
          </cell>
          <cell r="G2153" t="str">
            <v>TOLITOLI</v>
          </cell>
          <cell r="H2153" t="str">
            <v>23 - 10 - 1968</v>
          </cell>
          <cell r="I2153" t="str">
            <v>II/a</v>
          </cell>
          <cell r="J2153" t="str">
            <v>01 - 07 - 1989</v>
          </cell>
          <cell r="K2153" t="str">
            <v>01 - 02 - 1991</v>
          </cell>
          <cell r="L2153" t="str">
            <v>P</v>
          </cell>
          <cell r="M2153" t="str">
            <v>IV/a</v>
          </cell>
          <cell r="N2153" t="str">
            <v>01 - 10 - 2009</v>
          </cell>
          <cell r="O2153" t="str">
            <v>15</v>
          </cell>
          <cell r="P2153" t="str">
            <v>3</v>
          </cell>
          <cell r="Q2153" t="str">
            <v/>
          </cell>
          <cell r="R2153" t="str">
            <v/>
          </cell>
          <cell r="S2153" t="str">
            <v/>
          </cell>
          <cell r="T2153" t="str">
            <v>09 - 03 - 2015</v>
          </cell>
          <cell r="U2153" t="str">
            <v>Guru Madya</v>
          </cell>
          <cell r="V2153" t="str">
            <v/>
          </cell>
          <cell r="W2153" t="str">
            <v>SD Negeri 6 Tambun</v>
          </cell>
          <cell r="X2153" t="str">
            <v>Dinas Pendidikan Dan Kebudayaan</v>
          </cell>
          <cell r="Y2153" t="str">
            <v>A-IV PENDIDIKAN PGSD</v>
          </cell>
          <cell r="Z2153" t="str">
            <v>31-12-2001</v>
          </cell>
          <cell r="AA2153" t="str">
            <v>Aktif</v>
          </cell>
          <cell r="AB2153" t="str">
            <v>PNS Daerah Kab./Kota yang bekerja pada Kab./Kota</v>
          </cell>
          <cell r="AC2153" t="str">
            <v>Pemerintah Kab. Tolitoli</v>
          </cell>
          <cell r="AD2153" t="str">
            <v>Pemerintah Kab. Tolitoli</v>
          </cell>
        </row>
        <row r="2154">
          <cell r="A2154">
            <v>2152</v>
          </cell>
          <cell r="B2154" t="str">
            <v>198404112008042004</v>
          </cell>
          <cell r="C2154" t="str">
            <v>570035832</v>
          </cell>
          <cell r="D2154" t="str">
            <v>MARLIAH</v>
          </cell>
          <cell r="E2154" t="str">
            <v/>
          </cell>
          <cell r="F2154" t="str">
            <v>SE</v>
          </cell>
          <cell r="G2154" t="str">
            <v>TOLITOLI</v>
          </cell>
          <cell r="H2154" t="str">
            <v>11 - 04 - 1984</v>
          </cell>
          <cell r="I2154" t="str">
            <v>III/a</v>
          </cell>
          <cell r="J2154" t="str">
            <v>01 - 04 - 2008</v>
          </cell>
          <cell r="K2154" t="str">
            <v>01 - 12 - 2009</v>
          </cell>
          <cell r="L2154" t="str">
            <v>P</v>
          </cell>
          <cell r="M2154" t="str">
            <v>III/c</v>
          </cell>
          <cell r="N2154" t="str">
            <v>01 - 04 - 2016</v>
          </cell>
          <cell r="O2154" t="str">
            <v>8</v>
          </cell>
          <cell r="P2154" t="str">
            <v>0</v>
          </cell>
          <cell r="Q2154" t="str">
            <v/>
          </cell>
          <cell r="R2154" t="str">
            <v/>
          </cell>
          <cell r="S2154" t="str">
            <v/>
          </cell>
          <cell r="T2154" t="str">
            <v/>
          </cell>
          <cell r="U2154" t="str">
            <v/>
          </cell>
          <cell r="V2154" t="str">
            <v>STAF</v>
          </cell>
          <cell r="W2154" t="str">
            <v>SEKSI PENGAWAS PEMERINTAH BIDANG PEMBANGUNAN</v>
          </cell>
          <cell r="X2154" t="str">
            <v>INSPEKTUR PEMBANTU WILAYAH IV</v>
          </cell>
          <cell r="Y2154" t="str">
            <v>S-1 EKONOMI AKUNTANSI</v>
          </cell>
          <cell r="Z2154" t="str">
            <v>31-12-2007</v>
          </cell>
          <cell r="AA2154" t="str">
            <v>Aktif</v>
          </cell>
          <cell r="AB2154" t="str">
            <v>PNS Daerah Kab./Kota yang bekerja pada Kab./Kota</v>
          </cell>
          <cell r="AC2154" t="str">
            <v>Pemerintah Kab. Tolitoli</v>
          </cell>
          <cell r="AD2154" t="str">
            <v>Pemerintah Kab. Tolitoli</v>
          </cell>
        </row>
        <row r="2155">
          <cell r="A2155">
            <v>2153</v>
          </cell>
          <cell r="B2155" t="str">
            <v>196306052014052001</v>
          </cell>
          <cell r="C2155" t="str">
            <v/>
          </cell>
          <cell r="D2155" t="str">
            <v>HALIMA LAMANDA</v>
          </cell>
          <cell r="E2155" t="str">
            <v/>
          </cell>
          <cell r="F2155" t="str">
            <v/>
          </cell>
          <cell r="G2155" t="str">
            <v>BANGKIR</v>
          </cell>
          <cell r="H2155" t="str">
            <v>05 - 06 - 1963</v>
          </cell>
          <cell r="I2155" t="str">
            <v>II/a</v>
          </cell>
          <cell r="J2155" t="str">
            <v>01 - 05 - 2014</v>
          </cell>
          <cell r="K2155" t="str">
            <v>01 - 12 - 2015</v>
          </cell>
          <cell r="L2155" t="str">
            <v>P</v>
          </cell>
          <cell r="M2155" t="str">
            <v>II/a</v>
          </cell>
          <cell r="N2155" t="str">
            <v>01 - 05 - 2014</v>
          </cell>
          <cell r="O2155" t="str">
            <v>10</v>
          </cell>
          <cell r="P2155" t="str">
            <v>11</v>
          </cell>
          <cell r="Q2155" t="str">
            <v/>
          </cell>
          <cell r="R2155" t="str">
            <v/>
          </cell>
          <cell r="S2155" t="str">
            <v/>
          </cell>
          <cell r="T2155" t="str">
            <v/>
          </cell>
          <cell r="U2155" t="str">
            <v/>
          </cell>
          <cell r="V2155" t="str">
            <v>GURU SD</v>
          </cell>
          <cell r="W2155" t="str">
            <v>SDN 5 BANGKIR</v>
          </cell>
          <cell r="X2155" t="str">
            <v>CABANG DISPENBUD KECAMATAN DAMPAL SELATAN</v>
          </cell>
          <cell r="Y2155" t="str">
            <v>PGA 6 TAHUN</v>
          </cell>
          <cell r="Z2155" t="str">
            <v>08-05-1984</v>
          </cell>
          <cell r="AA2155" t="str">
            <v>Aktif</v>
          </cell>
          <cell r="AB2155" t="str">
            <v>PNS Daerah Kab./Kota yang bekerja pada Kab./Kota</v>
          </cell>
          <cell r="AC2155" t="str">
            <v>Pemerintah Kab. Tolitoli</v>
          </cell>
          <cell r="AD2155" t="str">
            <v>Pemerintah Kab. Tolitoli</v>
          </cell>
        </row>
        <row r="2156">
          <cell r="A2156">
            <v>2154</v>
          </cell>
          <cell r="B2156" t="str">
            <v>198602022009041002</v>
          </cell>
          <cell r="C2156" t="str">
            <v/>
          </cell>
          <cell r="D2156" t="str">
            <v>ARSAN</v>
          </cell>
          <cell r="E2156" t="str">
            <v/>
          </cell>
          <cell r="F2156" t="str">
            <v>A.Ma</v>
          </cell>
          <cell r="G2156" t="str">
            <v>PINJAN</v>
          </cell>
          <cell r="H2156" t="str">
            <v>02 - 02 - 1986</v>
          </cell>
          <cell r="I2156" t="str">
            <v>II/b</v>
          </cell>
          <cell r="J2156" t="str">
            <v>01 - 04 - 2009</v>
          </cell>
          <cell r="K2156" t="str">
            <v>01 - 01 - 2011</v>
          </cell>
          <cell r="L2156" t="str">
            <v>L</v>
          </cell>
          <cell r="M2156" t="str">
            <v>II/d</v>
          </cell>
          <cell r="N2156" t="str">
            <v>01 - 04 - 2017</v>
          </cell>
          <cell r="O2156" t="str">
            <v>11</v>
          </cell>
          <cell r="P2156" t="str">
            <v>0</v>
          </cell>
          <cell r="Q2156" t="str">
            <v/>
          </cell>
          <cell r="R2156" t="str">
            <v/>
          </cell>
          <cell r="S2156" t="str">
            <v/>
          </cell>
          <cell r="T2156" t="str">
            <v>01 - 04 - 2017</v>
          </cell>
          <cell r="U2156" t="str">
            <v>Guru Muda Tingkat. I</v>
          </cell>
          <cell r="V2156" t="str">
            <v/>
          </cell>
          <cell r="W2156" t="str">
            <v>SD Negeri Batunobotak</v>
          </cell>
          <cell r="X2156" t="str">
            <v>Dinas Pendidikan Dan Kebudayaan</v>
          </cell>
          <cell r="Y2156" t="str">
            <v>D-II/A-II PGSD</v>
          </cell>
          <cell r="Z2156" t="str">
            <v>31-12-2007</v>
          </cell>
          <cell r="AA2156" t="str">
            <v>Aktif</v>
          </cell>
          <cell r="AB2156" t="str">
            <v>PNS Daerah Kab./Kota yang bekerja pada Kab./Kota</v>
          </cell>
          <cell r="AC2156" t="str">
            <v>Pemerintah Kab. Tolitoli</v>
          </cell>
          <cell r="AD2156" t="str">
            <v>Pemerintah Kab. Tolitoli</v>
          </cell>
        </row>
        <row r="2157">
          <cell r="A2157">
            <v>2155</v>
          </cell>
          <cell r="B2157" t="str">
            <v>198211232014092002</v>
          </cell>
          <cell r="C2157" t="str">
            <v/>
          </cell>
          <cell r="D2157" t="str">
            <v>ANI PUSPITA</v>
          </cell>
          <cell r="E2157" t="str">
            <v/>
          </cell>
          <cell r="F2157" t="str">
            <v/>
          </cell>
          <cell r="G2157" t="str">
            <v>LUWU</v>
          </cell>
          <cell r="H2157" t="str">
            <v>23 - 11 - 1982</v>
          </cell>
          <cell r="I2157" t="str">
            <v>II/a</v>
          </cell>
          <cell r="J2157" t="str">
            <v>01 - 09 - 2014</v>
          </cell>
          <cell r="K2157" t="str">
            <v>01 - 09 - 2016</v>
          </cell>
          <cell r="L2157" t="str">
            <v>P</v>
          </cell>
          <cell r="M2157" t="str">
            <v>II/a</v>
          </cell>
          <cell r="N2157" t="str">
            <v>01 - 09 - 2014</v>
          </cell>
          <cell r="O2157" t="str">
            <v>10</v>
          </cell>
          <cell r="P2157" t="str">
            <v>1</v>
          </cell>
          <cell r="Q2157" t="str">
            <v/>
          </cell>
          <cell r="R2157" t="str">
            <v/>
          </cell>
          <cell r="S2157" t="str">
            <v/>
          </cell>
          <cell r="T2157" t="str">
            <v/>
          </cell>
          <cell r="U2157" t="str">
            <v/>
          </cell>
          <cell r="V2157" t="str">
            <v>PENGADMINISTRASI LAYANAN MUTU</v>
          </cell>
          <cell r="W2157" t="str">
            <v>Seksi Mutu Produk Wisata</v>
          </cell>
          <cell r="X2157" t="str">
            <v>Bidang Pengembangan Produk Wisata</v>
          </cell>
          <cell r="Y2157" t="str">
            <v>SMU IPS</v>
          </cell>
          <cell r="Z2157" t="str">
            <v>18-06-2001</v>
          </cell>
          <cell r="AA2157" t="str">
            <v>Aktif</v>
          </cell>
          <cell r="AB2157" t="str">
            <v>PNS Daerah Kab./Kota yang bekerja pada Kab./Kota</v>
          </cell>
          <cell r="AC2157" t="str">
            <v>Pemerintah Kab. Tolitoli</v>
          </cell>
          <cell r="AD2157" t="str">
            <v>Pemerintah Kab. Tolitoli</v>
          </cell>
        </row>
        <row r="2158">
          <cell r="A2158">
            <v>2156</v>
          </cell>
          <cell r="B2158" t="str">
            <v>198409202011011012</v>
          </cell>
          <cell r="C2158" t="str">
            <v/>
          </cell>
          <cell r="D2158" t="str">
            <v>HENDRA</v>
          </cell>
          <cell r="E2158" t="str">
            <v/>
          </cell>
          <cell r="F2158" t="str">
            <v>S.Sos</v>
          </cell>
          <cell r="G2158" t="str">
            <v>TOLITOLI</v>
          </cell>
          <cell r="H2158" t="str">
            <v>20 - 09 - 1984</v>
          </cell>
          <cell r="I2158" t="str">
            <v>III/a</v>
          </cell>
          <cell r="J2158" t="str">
            <v>01 - 01 - 2011</v>
          </cell>
          <cell r="K2158" t="str">
            <v>01 - 01 - 2013</v>
          </cell>
          <cell r="L2158" t="str">
            <v>L</v>
          </cell>
          <cell r="M2158" t="str">
            <v>III/b</v>
          </cell>
          <cell r="N2158" t="str">
            <v>01 - 04 - 2015</v>
          </cell>
          <cell r="O2158" t="str">
            <v>4</v>
          </cell>
          <cell r="P2158" t="str">
            <v>3</v>
          </cell>
          <cell r="Q2158" t="str">
            <v/>
          </cell>
          <cell r="R2158" t="str">
            <v/>
          </cell>
          <cell r="S2158" t="str">
            <v/>
          </cell>
          <cell r="T2158" t="str">
            <v/>
          </cell>
          <cell r="U2158" t="str">
            <v/>
          </cell>
          <cell r="V2158" t="str">
            <v>PENGOLA DATA KEUANGAN</v>
          </cell>
          <cell r="W2158" t="str">
            <v>Seksi Rehabilitasi Sosial Penyandang Cacat</v>
          </cell>
          <cell r="X2158" t="str">
            <v>Dinas Sosial</v>
          </cell>
          <cell r="Y2158" t="str">
            <v>S-1 SOSIAL</v>
          </cell>
          <cell r="Z2158" t="str">
            <v>31-12-2008</v>
          </cell>
          <cell r="AA2158" t="str">
            <v>Aktif</v>
          </cell>
          <cell r="AB2158" t="str">
            <v>PNS Daerah Kab./Kota yang bekerja pada Kab./Kota</v>
          </cell>
          <cell r="AC2158" t="str">
            <v>Pemerintah Kab. Tolitoli</v>
          </cell>
          <cell r="AD2158" t="str">
            <v>Pemerintah Kab. Tolitoli</v>
          </cell>
        </row>
        <row r="2159">
          <cell r="A2159">
            <v>2157</v>
          </cell>
          <cell r="B2159" t="str">
            <v>197703242007012012</v>
          </cell>
          <cell r="C2159" t="str">
            <v>570027504</v>
          </cell>
          <cell r="D2159" t="str">
            <v>NURHAIDA</v>
          </cell>
          <cell r="E2159" t="str">
            <v/>
          </cell>
          <cell r="F2159" t="str">
            <v>SE</v>
          </cell>
          <cell r="G2159" t="str">
            <v>TOLITOLI</v>
          </cell>
          <cell r="H2159" t="str">
            <v>24 - 03 - 1977</v>
          </cell>
          <cell r="I2159" t="str">
            <v>II/a</v>
          </cell>
          <cell r="J2159" t="str">
            <v>01 - 01 - 2007</v>
          </cell>
          <cell r="K2159" t="str">
            <v>01 - 10 - 2008</v>
          </cell>
          <cell r="L2159" t="str">
            <v>P</v>
          </cell>
          <cell r="M2159" t="str">
            <v>III/a</v>
          </cell>
          <cell r="N2159" t="str">
            <v>01 - 10 - 2014</v>
          </cell>
          <cell r="O2159" t="str">
            <v>5</v>
          </cell>
          <cell r="P2159" t="str">
            <v>9</v>
          </cell>
          <cell r="Q2159" t="str">
            <v/>
          </cell>
          <cell r="R2159" t="str">
            <v/>
          </cell>
          <cell r="S2159" t="str">
            <v/>
          </cell>
          <cell r="T2159" t="str">
            <v/>
          </cell>
          <cell r="U2159" t="str">
            <v/>
          </cell>
          <cell r="V2159" t="str">
            <v>STAF</v>
          </cell>
          <cell r="W2159" t="str">
            <v>Sub Bagian Keuangan Dan Tata Usaha</v>
          </cell>
          <cell r="X2159" t="str">
            <v>BAGIAN UMUM DAN PERLENGKAPAN</v>
          </cell>
          <cell r="Y2159" t="str">
            <v>S-1 EKONOMI MANAJEMEN</v>
          </cell>
          <cell r="Z2159" t="str">
            <v>31-12-2011</v>
          </cell>
          <cell r="AA2159" t="str">
            <v>Aktif</v>
          </cell>
          <cell r="AB2159" t="str">
            <v>PNS Daerah Kab./Kota yang bekerja pada Kab./Kota</v>
          </cell>
          <cell r="AC2159" t="str">
            <v>Pemerintah Kab. Tolitoli</v>
          </cell>
          <cell r="AD2159" t="str">
            <v>Pemerintah Kab. Tolitoli</v>
          </cell>
        </row>
        <row r="2160">
          <cell r="A2160">
            <v>2158</v>
          </cell>
          <cell r="B2160" t="str">
            <v>196412091994031009</v>
          </cell>
          <cell r="C2160" t="str">
            <v>570011926</v>
          </cell>
          <cell r="D2160" t="str">
            <v>TAHIR</v>
          </cell>
          <cell r="E2160" t="str">
            <v/>
          </cell>
          <cell r="F2160" t="str">
            <v/>
          </cell>
          <cell r="G2160" t="str">
            <v>TOLITOLI</v>
          </cell>
          <cell r="H2160" t="str">
            <v>09 - 12 - 1964</v>
          </cell>
          <cell r="I2160" t="str">
            <v>II/a</v>
          </cell>
          <cell r="J2160" t="str">
            <v>01 - 03 - 1994</v>
          </cell>
          <cell r="K2160" t="str">
            <v>01 - 12 - 1995</v>
          </cell>
          <cell r="L2160" t="str">
            <v>L</v>
          </cell>
          <cell r="M2160" t="str">
            <v>III/b</v>
          </cell>
          <cell r="N2160" t="str">
            <v>01 - 10 - 2013</v>
          </cell>
          <cell r="O2160" t="str">
            <v>14</v>
          </cell>
          <cell r="P2160" t="str">
            <v>7</v>
          </cell>
          <cell r="Q2160" t="str">
            <v/>
          </cell>
          <cell r="R2160" t="str">
            <v/>
          </cell>
          <cell r="S2160" t="str">
            <v/>
          </cell>
          <cell r="T2160" t="str">
            <v/>
          </cell>
          <cell r="U2160" t="str">
            <v/>
          </cell>
          <cell r="V2160" t="str">
            <v>FUNGSIONAL UMUM</v>
          </cell>
          <cell r="W2160" t="str">
            <v>Seksi Penanggulangan Kebersihan</v>
          </cell>
          <cell r="X2160" t="str">
            <v>Dinas Perumahan Rakyat Dan Kawasan Pemukiman</v>
          </cell>
          <cell r="Y2160" t="str">
            <v>STM</v>
          </cell>
          <cell r="Z2160" t="str">
            <v>30-04-1984</v>
          </cell>
          <cell r="AA2160" t="str">
            <v>Aktif</v>
          </cell>
          <cell r="AB2160" t="str">
            <v>PNS Daerah Kab./Kota yang bekerja pada Kab./Kota</v>
          </cell>
          <cell r="AC2160" t="str">
            <v>Pemerintah Kab. Tolitoli</v>
          </cell>
          <cell r="AD2160" t="str">
            <v>Pemerintah Kab. Tolitoli</v>
          </cell>
        </row>
        <row r="2161">
          <cell r="A2161">
            <v>2159</v>
          </cell>
          <cell r="B2161" t="str">
            <v>198306232008011002</v>
          </cell>
          <cell r="C2161" t="str">
            <v>570036162</v>
          </cell>
          <cell r="D2161" t="str">
            <v>AFRIANTO</v>
          </cell>
          <cell r="E2161" t="str">
            <v/>
          </cell>
          <cell r="F2161" t="str">
            <v>ST</v>
          </cell>
          <cell r="G2161" t="str">
            <v>TOLITOLI</v>
          </cell>
          <cell r="H2161" t="str">
            <v>23 - 06 - 1983</v>
          </cell>
          <cell r="I2161" t="str">
            <v>II/a</v>
          </cell>
          <cell r="J2161" t="str">
            <v>01 - 01 - 2008</v>
          </cell>
          <cell r="K2161" t="str">
            <v>01 - 12 - 2009</v>
          </cell>
          <cell r="L2161" t="str">
            <v>L</v>
          </cell>
          <cell r="M2161" t="str">
            <v>III/a</v>
          </cell>
          <cell r="N2161" t="str">
            <v>01 - 10 - 2014</v>
          </cell>
          <cell r="O2161" t="str">
            <v>5</v>
          </cell>
          <cell r="P2161" t="str">
            <v>9</v>
          </cell>
          <cell r="Q2161" t="str">
            <v/>
          </cell>
          <cell r="R2161" t="str">
            <v/>
          </cell>
          <cell r="S2161" t="str">
            <v/>
          </cell>
          <cell r="T2161" t="str">
            <v/>
          </cell>
          <cell r="U2161" t="str">
            <v/>
          </cell>
          <cell r="V2161" t="str">
            <v>FUNGSIONAL UMUM</v>
          </cell>
          <cell r="W2161" t="str">
            <v>BADAN PERENCANAAN PEMBANGUNAN DAERAH</v>
          </cell>
          <cell r="X2161" t="str">
            <v>Pemerintah Kabupaten Tolitoli</v>
          </cell>
          <cell r="Y2161" t="str">
            <v>S-1 TEKNIK ARSITEKTUR</v>
          </cell>
          <cell r="Z2161" t="str">
            <v>31-12-2012</v>
          </cell>
          <cell r="AA2161" t="str">
            <v>Aktif</v>
          </cell>
          <cell r="AB2161" t="str">
            <v>PNS Daerah Kab./Kota yang bekerja pada Kab./Kota</v>
          </cell>
          <cell r="AC2161" t="str">
            <v>Pemerintah Kab. Tolitoli</v>
          </cell>
          <cell r="AD2161" t="str">
            <v>Pemerintah Kab. Tolitoli</v>
          </cell>
        </row>
        <row r="2162">
          <cell r="A2162">
            <v>2160</v>
          </cell>
          <cell r="B2162" t="str">
            <v>198806032017042007</v>
          </cell>
          <cell r="C2162" t="str">
            <v/>
          </cell>
          <cell r="D2162" t="str">
            <v>SUPIANA</v>
          </cell>
          <cell r="E2162" t="str">
            <v/>
          </cell>
          <cell r="F2162" t="str">
            <v>AMd.Keb</v>
          </cell>
          <cell r="G2162" t="str">
            <v>TOLITOLI</v>
          </cell>
          <cell r="H2162" t="str">
            <v>03 - 06 - 1988</v>
          </cell>
          <cell r="I2162" t="str">
            <v>II/c</v>
          </cell>
          <cell r="J2162" t="str">
            <v>01 - 04 - 2017</v>
          </cell>
          <cell r="K2162" t="str">
            <v>01 - 04 - 2018</v>
          </cell>
          <cell r="L2162" t="str">
            <v>P</v>
          </cell>
          <cell r="M2162" t="str">
            <v>II/c</v>
          </cell>
          <cell r="N2162" t="str">
            <v>01 - 04 - 2017</v>
          </cell>
          <cell r="O2162" t="str">
            <v>7</v>
          </cell>
          <cell r="P2162" t="str">
            <v>6</v>
          </cell>
          <cell r="Q2162" t="str">
            <v/>
          </cell>
          <cell r="R2162" t="str">
            <v/>
          </cell>
          <cell r="S2162" t="str">
            <v/>
          </cell>
          <cell r="T2162" t="str">
            <v/>
          </cell>
          <cell r="U2162" t="str">
            <v/>
          </cell>
          <cell r="V2162" t="str">
            <v>BIDAN</v>
          </cell>
          <cell r="W2162" t="str">
            <v>UPT Puskesmas Kombo</v>
          </cell>
          <cell r="X2162" t="str">
            <v>Dinas Kesehatan</v>
          </cell>
          <cell r="Y2162" t="str">
            <v>D-III KEBIDANAN</v>
          </cell>
          <cell r="Z2162" t="str">
            <v>12-10-2011</v>
          </cell>
          <cell r="AA2162" t="str">
            <v>Aktif</v>
          </cell>
          <cell r="AB2162" t="str">
            <v>PNS Daerah Kab./Kota yang bekerja pada Kab./Kota</v>
          </cell>
          <cell r="AC2162" t="str">
            <v>Pemerintah Kab. Tolitoli</v>
          </cell>
          <cell r="AD2162" t="str">
            <v>Pemerintah Kab. Tolitoli</v>
          </cell>
        </row>
        <row r="2163">
          <cell r="A2163">
            <v>2161</v>
          </cell>
          <cell r="B2163" t="str">
            <v>197202201993022002</v>
          </cell>
          <cell r="C2163" t="str">
            <v>132034411</v>
          </cell>
          <cell r="D2163" t="str">
            <v>SARDA</v>
          </cell>
          <cell r="E2163" t="str">
            <v/>
          </cell>
          <cell r="F2163" t="str">
            <v/>
          </cell>
          <cell r="G2163" t="str">
            <v>BANGKIR</v>
          </cell>
          <cell r="H2163" t="str">
            <v>20 - 02 - 1972</v>
          </cell>
          <cell r="I2163" t="str">
            <v>II/a</v>
          </cell>
          <cell r="J2163" t="str">
            <v>01 - 02 - 1993</v>
          </cell>
          <cell r="K2163" t="str">
            <v>01 - 08 - 1994</v>
          </cell>
          <cell r="L2163" t="str">
            <v>P</v>
          </cell>
          <cell r="M2163" t="str">
            <v>III/a</v>
          </cell>
          <cell r="N2163" t="str">
            <v>01 - 04 - 2012</v>
          </cell>
          <cell r="O2163" t="str">
            <v>14</v>
          </cell>
          <cell r="P2163" t="str">
            <v>2</v>
          </cell>
          <cell r="Q2163" t="str">
            <v/>
          </cell>
          <cell r="R2163" t="str">
            <v/>
          </cell>
          <cell r="S2163" t="str">
            <v/>
          </cell>
          <cell r="T2163" t="str">
            <v>29 - 06 - 2015</v>
          </cell>
          <cell r="U2163" t="str">
            <v>Guru Madya</v>
          </cell>
          <cell r="V2163" t="str">
            <v/>
          </cell>
          <cell r="W2163" t="str">
            <v>SD Negeri Percontohan</v>
          </cell>
          <cell r="X2163" t="str">
            <v>Dinas Pendidikan Dan Kebudayaan</v>
          </cell>
          <cell r="Y2163" t="str">
            <v>SPG PENDIDIKAN SD</v>
          </cell>
          <cell r="Z2163" t="str">
            <v>31-12-1991</v>
          </cell>
          <cell r="AA2163" t="str">
            <v>Aktif</v>
          </cell>
          <cell r="AB2163" t="str">
            <v>PNS Daerah Kab./Kota yang bekerja pada Kab./Kota</v>
          </cell>
          <cell r="AC2163" t="str">
            <v>Pemerintah Kab. Tolitoli</v>
          </cell>
          <cell r="AD2163" t="str">
            <v>Pemerintah Kab. Tolitoli</v>
          </cell>
        </row>
        <row r="2164">
          <cell r="A2164">
            <v>2162</v>
          </cell>
          <cell r="B2164" t="str">
            <v>196708051988032011</v>
          </cell>
          <cell r="C2164" t="str">
            <v>131743550</v>
          </cell>
          <cell r="D2164" t="str">
            <v>HAPIDA</v>
          </cell>
          <cell r="E2164" t="str">
            <v/>
          </cell>
          <cell r="F2164" t="str">
            <v>A.Ma.Pd</v>
          </cell>
          <cell r="G2164" t="str">
            <v>TOLITOLI</v>
          </cell>
          <cell r="H2164" t="str">
            <v>05 - 08 - 1967</v>
          </cell>
          <cell r="I2164" t="str">
            <v>II/a</v>
          </cell>
          <cell r="J2164" t="str">
            <v>01 - 03 - 1988</v>
          </cell>
          <cell r="K2164" t="str">
            <v>01 - 11 - 1989</v>
          </cell>
          <cell r="L2164" t="str">
            <v>P</v>
          </cell>
          <cell r="M2164" t="str">
            <v>IV/a</v>
          </cell>
          <cell r="N2164" t="str">
            <v>01 - 10 - 2012</v>
          </cell>
          <cell r="O2164" t="str">
            <v>19</v>
          </cell>
          <cell r="P2164" t="str">
            <v>7</v>
          </cell>
          <cell r="Q2164" t="str">
            <v/>
          </cell>
          <cell r="R2164" t="str">
            <v/>
          </cell>
          <cell r="S2164" t="str">
            <v/>
          </cell>
          <cell r="T2164" t="str">
            <v>01 - 10 - 2012</v>
          </cell>
          <cell r="U2164" t="str">
            <v>Guru Pembina</v>
          </cell>
          <cell r="V2164" t="str">
            <v/>
          </cell>
          <cell r="W2164" t="str">
            <v>SDN 1 TINABOGAN</v>
          </cell>
          <cell r="X2164" t="str">
            <v>CABANG DISPENBUD KECAMATAN DONDO</v>
          </cell>
          <cell r="Y2164" t="str">
            <v>D-II/A-II PGSD</v>
          </cell>
          <cell r="Z2164" t="str">
            <v>31-12-2000</v>
          </cell>
          <cell r="AA2164" t="str">
            <v>Aktif</v>
          </cell>
          <cell r="AB2164" t="str">
            <v>PNS Daerah Kab./Kota yang bekerja pada Kab./Kota</v>
          </cell>
          <cell r="AC2164" t="str">
            <v>Pemerintah Kab. Tolitoli</v>
          </cell>
          <cell r="AD2164" t="str">
            <v>Pemerintah Kab. Tolitoli</v>
          </cell>
        </row>
        <row r="2165">
          <cell r="A2165">
            <v>2163</v>
          </cell>
          <cell r="B2165" t="str">
            <v>196705052000122001</v>
          </cell>
          <cell r="C2165" t="str">
            <v>132282891</v>
          </cell>
          <cell r="D2165" t="str">
            <v>SUDARMI A. SALAKEA</v>
          </cell>
          <cell r="E2165" t="str">
            <v/>
          </cell>
          <cell r="F2165" t="str">
            <v/>
          </cell>
          <cell r="G2165" t="str">
            <v>TOLITOLI</v>
          </cell>
          <cell r="H2165" t="str">
            <v>05 - 05 - 1967</v>
          </cell>
          <cell r="I2165" t="str">
            <v>II/a</v>
          </cell>
          <cell r="J2165" t="str">
            <v>01 - 12 - 2000</v>
          </cell>
          <cell r="K2165" t="str">
            <v>01 - 04 - 2002</v>
          </cell>
          <cell r="L2165" t="str">
            <v>P</v>
          </cell>
          <cell r="M2165" t="str">
            <v>II/d</v>
          </cell>
          <cell r="N2165" t="str">
            <v>01 - 04 - 2014</v>
          </cell>
          <cell r="O2165" t="str">
            <v>13</v>
          </cell>
          <cell r="P2165" t="str">
            <v>4</v>
          </cell>
          <cell r="Q2165" t="str">
            <v/>
          </cell>
          <cell r="R2165" t="str">
            <v/>
          </cell>
          <cell r="S2165" t="str">
            <v/>
          </cell>
          <cell r="T2165" t="str">
            <v>01 - 04 - 2014</v>
          </cell>
          <cell r="U2165" t="str">
            <v>Guru Muda Tingkat. I</v>
          </cell>
          <cell r="V2165" t="str">
            <v/>
          </cell>
          <cell r="W2165" t="str">
            <v>SDN 2 LAULALANG</v>
          </cell>
          <cell r="X2165" t="str">
            <v>CABANG DISPENBUD KECAMATAN TOLITOLI UTARA</v>
          </cell>
          <cell r="Y2165" t="str">
            <v>SEKOLAH PENDIDIKAN GURU</v>
          </cell>
          <cell r="Z2165" t="str">
            <v>31-12-1986</v>
          </cell>
          <cell r="AA2165" t="str">
            <v>Aktif</v>
          </cell>
          <cell r="AB2165" t="str">
            <v>PNS Daerah Kab./Kota yang bekerja pada Kab./Kota</v>
          </cell>
          <cell r="AC2165" t="str">
            <v>Pemerintah Kab. Tolitoli</v>
          </cell>
          <cell r="AD2165" t="str">
            <v>Pemerintah Kab. Tolitoli</v>
          </cell>
        </row>
        <row r="2166">
          <cell r="A2166">
            <v>2164</v>
          </cell>
          <cell r="B2166" t="str">
            <v>198304092009041001</v>
          </cell>
          <cell r="C2166" t="str">
            <v/>
          </cell>
          <cell r="D2166" t="str">
            <v>SUNARDI</v>
          </cell>
          <cell r="E2166" t="str">
            <v/>
          </cell>
          <cell r="F2166" t="str">
            <v>S.Pd.I</v>
          </cell>
          <cell r="G2166" t="str">
            <v>SONI</v>
          </cell>
          <cell r="H2166" t="str">
            <v>09 - 04 - 1983</v>
          </cell>
          <cell r="I2166" t="str">
            <v>II/b</v>
          </cell>
          <cell r="J2166" t="str">
            <v>01 - 04 - 2009</v>
          </cell>
          <cell r="K2166" t="str">
            <v>01 - 01 - 2011</v>
          </cell>
          <cell r="L2166" t="str">
            <v>L</v>
          </cell>
          <cell r="M2166" t="str">
            <v>III/a</v>
          </cell>
          <cell r="N2166" t="str">
            <v>01 - 10 - 2016</v>
          </cell>
          <cell r="O2166" t="str">
            <v>7</v>
          </cell>
          <cell r="P2166" t="str">
            <v>9</v>
          </cell>
          <cell r="Q2166" t="str">
            <v/>
          </cell>
          <cell r="R2166" t="str">
            <v/>
          </cell>
          <cell r="S2166" t="str">
            <v/>
          </cell>
          <cell r="T2166" t="str">
            <v>01 - 10 - 2016</v>
          </cell>
          <cell r="U2166" t="str">
            <v>Guru Muda Tingkat. I</v>
          </cell>
          <cell r="V2166" t="str">
            <v/>
          </cell>
          <cell r="W2166" t="str">
            <v>SDN GINDOPO</v>
          </cell>
          <cell r="X2166" t="str">
            <v>CABANG DISPENBUD KECAMATAN BASIDONDO</v>
          </cell>
          <cell r="Y2166" t="str">
            <v>S-1/A-IV PENDIDIKAN AGAMA ISLAM</v>
          </cell>
          <cell r="Z2166" t="str">
            <v>31-12-2009</v>
          </cell>
          <cell r="AA2166" t="str">
            <v>Aktif</v>
          </cell>
          <cell r="AB2166" t="str">
            <v>PNS Daerah Kab./Kota yang bekerja pada Kab./Kota</v>
          </cell>
          <cell r="AC2166" t="str">
            <v>Pemerintah Kab. Tolitoli</v>
          </cell>
          <cell r="AD2166" t="str">
            <v>Pemerintah Kab. Tolitoli</v>
          </cell>
        </row>
        <row r="2167">
          <cell r="A2167">
            <v>2165</v>
          </cell>
          <cell r="B2167" t="str">
            <v>198203232014091001</v>
          </cell>
          <cell r="C2167" t="str">
            <v/>
          </cell>
          <cell r="D2167" t="str">
            <v>YULIANTO</v>
          </cell>
          <cell r="E2167" t="str">
            <v/>
          </cell>
          <cell r="F2167" t="str">
            <v/>
          </cell>
          <cell r="G2167" t="str">
            <v>TOLITOLI</v>
          </cell>
          <cell r="H2167" t="str">
            <v>23 - 03 - 1982</v>
          </cell>
          <cell r="I2167" t="str">
            <v>I/c</v>
          </cell>
          <cell r="J2167" t="str">
            <v>01 - 09 - 2014</v>
          </cell>
          <cell r="K2167" t="str">
            <v>01 - 12 - 2015</v>
          </cell>
          <cell r="L2167" t="str">
            <v>L</v>
          </cell>
          <cell r="M2167" t="str">
            <v>I/c</v>
          </cell>
          <cell r="N2167" t="str">
            <v>01 - 09 - 2014</v>
          </cell>
          <cell r="O2167" t="str">
            <v>13</v>
          </cell>
          <cell r="P2167" t="str">
            <v>0</v>
          </cell>
          <cell r="Q2167" t="str">
            <v/>
          </cell>
          <cell r="R2167" t="str">
            <v/>
          </cell>
          <cell r="S2167" t="str">
            <v/>
          </cell>
          <cell r="T2167" t="str">
            <v/>
          </cell>
          <cell r="U2167" t="str">
            <v/>
          </cell>
          <cell r="V2167" t="str">
            <v>TEKNIS / ADMINISTRASI LAINNYA</v>
          </cell>
          <cell r="W2167" t="str">
            <v>SMP NEGERI 2 TOLITOLI UTARA</v>
          </cell>
          <cell r="X2167" t="str">
            <v>CABANG DISPENBUD KECAMATAN TOLITOLI UTARA</v>
          </cell>
          <cell r="Y2167" t="str">
            <v>SMP</v>
          </cell>
          <cell r="Z2167" t="str">
            <v>01-06-1998</v>
          </cell>
          <cell r="AA2167" t="str">
            <v>Aktif</v>
          </cell>
          <cell r="AB2167" t="str">
            <v>PNS Daerah Kab./Kota yang bekerja pada Kab./Kota</v>
          </cell>
          <cell r="AC2167" t="str">
            <v>Pemerintah Kab. Tolitoli</v>
          </cell>
          <cell r="AD2167" t="str">
            <v>Pemerintah Kab. Tolitoli</v>
          </cell>
        </row>
        <row r="2168">
          <cell r="A2168">
            <v>2166</v>
          </cell>
          <cell r="B2168" t="str">
            <v>198203212014092001</v>
          </cell>
          <cell r="C2168" t="str">
            <v/>
          </cell>
          <cell r="D2168" t="str">
            <v>MARLIYANA</v>
          </cell>
          <cell r="E2168" t="str">
            <v/>
          </cell>
          <cell r="F2168" t="str">
            <v/>
          </cell>
          <cell r="G2168" t="str">
            <v>BUOL</v>
          </cell>
          <cell r="H2168" t="str">
            <v>21 - 03 - 1982</v>
          </cell>
          <cell r="I2168" t="str">
            <v>II/a</v>
          </cell>
          <cell r="J2168" t="str">
            <v>01 - 09 - 2014</v>
          </cell>
          <cell r="K2168" t="str">
            <v>01 - 12 - 2015</v>
          </cell>
          <cell r="L2168" t="str">
            <v>P</v>
          </cell>
          <cell r="M2168" t="str">
            <v>II/a</v>
          </cell>
          <cell r="N2168" t="str">
            <v>01 - 09 - 2014</v>
          </cell>
          <cell r="O2168" t="str">
            <v>9</v>
          </cell>
          <cell r="P2168" t="str">
            <v>8</v>
          </cell>
          <cell r="Q2168" t="str">
            <v/>
          </cell>
          <cell r="R2168" t="str">
            <v/>
          </cell>
          <cell r="S2168" t="str">
            <v/>
          </cell>
          <cell r="T2168" t="str">
            <v/>
          </cell>
          <cell r="U2168" t="str">
            <v/>
          </cell>
          <cell r="V2168" t="str">
            <v>TEKNIS / ADMINISTRASI LAINNYA</v>
          </cell>
          <cell r="W2168" t="str">
            <v>SMP NEGERI 5 OGODEIDE</v>
          </cell>
          <cell r="X2168" t="str">
            <v>CABANG DISPENBUD KECAMATAN OGODEIDE</v>
          </cell>
          <cell r="Y2168" t="str">
            <v>SMK PERKANTORAN</v>
          </cell>
          <cell r="Z2168" t="str">
            <v>16-06-2000</v>
          </cell>
          <cell r="AA2168" t="str">
            <v>Aktif</v>
          </cell>
          <cell r="AB2168" t="str">
            <v>PNS Daerah Kab./Kota yang bekerja pada Kab./Kota</v>
          </cell>
          <cell r="AC2168" t="str">
            <v>Pemerintah Kab. Tolitoli</v>
          </cell>
          <cell r="AD2168" t="str">
            <v>Pemerintah Kab. Tolitoli</v>
          </cell>
        </row>
        <row r="2169">
          <cell r="A2169">
            <v>2167</v>
          </cell>
          <cell r="B2169" t="str">
            <v>197809252006042022</v>
          </cell>
          <cell r="C2169" t="str">
            <v>570021435</v>
          </cell>
          <cell r="D2169" t="str">
            <v>ISUUD</v>
          </cell>
          <cell r="E2169" t="str">
            <v/>
          </cell>
          <cell r="F2169" t="str">
            <v>A.Ma</v>
          </cell>
          <cell r="G2169" t="str">
            <v>TENDE</v>
          </cell>
          <cell r="H2169" t="str">
            <v>25 - 09 - 1978</v>
          </cell>
          <cell r="I2169" t="str">
            <v>II/b</v>
          </cell>
          <cell r="J2169" t="str">
            <v>01 - 04 - 2006</v>
          </cell>
          <cell r="K2169" t="str">
            <v>01 - 10 - 2007</v>
          </cell>
          <cell r="L2169" t="str">
            <v>P</v>
          </cell>
          <cell r="M2169" t="str">
            <v>III/a</v>
          </cell>
          <cell r="N2169" t="str">
            <v>01 - 04 - 2017</v>
          </cell>
          <cell r="O2169" t="str">
            <v>11</v>
          </cell>
          <cell r="P2169" t="str">
            <v>10</v>
          </cell>
          <cell r="Q2169" t="str">
            <v/>
          </cell>
          <cell r="R2169" t="str">
            <v/>
          </cell>
          <cell r="S2169" t="str">
            <v/>
          </cell>
          <cell r="T2169" t="str">
            <v>01 - 04 - 2017</v>
          </cell>
          <cell r="U2169" t="str">
            <v>Guru Pertama</v>
          </cell>
          <cell r="V2169" t="str">
            <v/>
          </cell>
          <cell r="W2169" t="str">
            <v>SDN 1 TENDE</v>
          </cell>
          <cell r="X2169" t="str">
            <v/>
          </cell>
          <cell r="Y2169" t="str">
            <v>D-II PENDIDIKAN GURU KELAS (PGK)</v>
          </cell>
          <cell r="Z2169" t="str">
            <v>31-12-2001</v>
          </cell>
          <cell r="AA2169" t="str">
            <v>Aktif</v>
          </cell>
          <cell r="AB2169" t="str">
            <v>PNS Daerah Kab./Kota yang bekerja pada Kab./Kota</v>
          </cell>
          <cell r="AC2169" t="str">
            <v>Pemerintah Kab. Tolitoli</v>
          </cell>
          <cell r="AD2169" t="str">
            <v>Pemerintah Kab. Tolitoli</v>
          </cell>
        </row>
        <row r="2170">
          <cell r="A2170">
            <v>2168</v>
          </cell>
          <cell r="B2170" t="str">
            <v>198606052009042002</v>
          </cell>
          <cell r="C2170" t="str">
            <v/>
          </cell>
          <cell r="D2170" t="str">
            <v>RAHMI</v>
          </cell>
          <cell r="E2170" t="str">
            <v/>
          </cell>
          <cell r="F2170" t="str">
            <v>A.Ma</v>
          </cell>
          <cell r="G2170" t="str">
            <v>BANGKIR</v>
          </cell>
          <cell r="H2170" t="str">
            <v>05 - 06 - 1986</v>
          </cell>
          <cell r="I2170" t="str">
            <v>II/b</v>
          </cell>
          <cell r="J2170" t="str">
            <v>01 - 04 - 2009</v>
          </cell>
          <cell r="K2170" t="str">
            <v>01 - 01 - 2011</v>
          </cell>
          <cell r="L2170" t="str">
            <v>P</v>
          </cell>
          <cell r="M2170" t="str">
            <v>II/c</v>
          </cell>
          <cell r="N2170" t="str">
            <v>01 - 10 - 2014</v>
          </cell>
          <cell r="O2170" t="str">
            <v>8</v>
          </cell>
          <cell r="P2170" t="str">
            <v>6</v>
          </cell>
          <cell r="Q2170" t="str">
            <v/>
          </cell>
          <cell r="R2170" t="str">
            <v/>
          </cell>
          <cell r="S2170" t="str">
            <v/>
          </cell>
          <cell r="T2170" t="str">
            <v>01 - 10 - 2014</v>
          </cell>
          <cell r="U2170" t="str">
            <v>Guru Muda</v>
          </cell>
          <cell r="V2170" t="str">
            <v/>
          </cell>
          <cell r="W2170" t="str">
            <v>SDN GELLENGNGE</v>
          </cell>
          <cell r="X2170" t="str">
            <v>CABANG DISPENBUD KECAMATAN DAMPAL SELATAN</v>
          </cell>
          <cell r="Y2170" t="str">
            <v>D-II PGSDI</v>
          </cell>
          <cell r="Z2170" t="str">
            <v>31-12-2007</v>
          </cell>
          <cell r="AA2170" t="str">
            <v>Aktif</v>
          </cell>
          <cell r="AB2170" t="str">
            <v>PNS Daerah Kab./Kota yang bekerja pada Kab./Kota</v>
          </cell>
          <cell r="AC2170" t="str">
            <v>Pemerintah Kab. Tolitoli</v>
          </cell>
          <cell r="AD2170" t="str">
            <v>Pemerintah Kab. Tolitoli</v>
          </cell>
        </row>
        <row r="2171">
          <cell r="A2171">
            <v>2169</v>
          </cell>
          <cell r="B2171" t="str">
            <v>198408082010012024</v>
          </cell>
          <cell r="C2171" t="str">
            <v/>
          </cell>
          <cell r="D2171" t="str">
            <v>RATNAWATI BAHTIAR</v>
          </cell>
          <cell r="E2171" t="str">
            <v/>
          </cell>
          <cell r="F2171" t="str">
            <v>S.Pd</v>
          </cell>
          <cell r="G2171" t="str">
            <v>TOLITOLI</v>
          </cell>
          <cell r="H2171" t="str">
            <v>08 - 08 - 1984</v>
          </cell>
          <cell r="I2171" t="str">
            <v>II/b</v>
          </cell>
          <cell r="J2171" t="str">
            <v>01 - 01 - 2010</v>
          </cell>
          <cell r="K2171" t="str">
            <v>01 - 01 - 2012</v>
          </cell>
          <cell r="L2171" t="str">
            <v>P</v>
          </cell>
          <cell r="M2171" t="str">
            <v>II/c</v>
          </cell>
          <cell r="N2171" t="str">
            <v>01 - 10 - 2014</v>
          </cell>
          <cell r="O2171" t="str">
            <v>7</v>
          </cell>
          <cell r="P2171" t="str">
            <v>9</v>
          </cell>
          <cell r="Q2171" t="str">
            <v/>
          </cell>
          <cell r="R2171" t="str">
            <v/>
          </cell>
          <cell r="S2171" t="str">
            <v/>
          </cell>
          <cell r="T2171" t="str">
            <v>01 - 10 - 2014</v>
          </cell>
          <cell r="U2171" t="str">
            <v>Guru Muda</v>
          </cell>
          <cell r="V2171" t="str">
            <v/>
          </cell>
          <cell r="W2171" t="str">
            <v>SDN 2 BANGKIR</v>
          </cell>
          <cell r="X2171" t="str">
            <v>CABANG DISPENBUD KECAMATAN DAMPAL SELATAN</v>
          </cell>
          <cell r="Y2171" t="str">
            <v>D-II/A-II PENDIDIKAN</v>
          </cell>
          <cell r="Z2171" t="str">
            <v>31-12-2007</v>
          </cell>
          <cell r="AA2171" t="str">
            <v>Aktif</v>
          </cell>
          <cell r="AB2171" t="str">
            <v>PNS Daerah Kab./Kota yang bekerja pada Kab./Kota</v>
          </cell>
          <cell r="AC2171" t="str">
            <v>Pemerintah Kab. Tolitoli</v>
          </cell>
          <cell r="AD2171" t="str">
            <v>Pemerintah Kab. Tolitoli</v>
          </cell>
        </row>
        <row r="2172">
          <cell r="A2172">
            <v>2170</v>
          </cell>
          <cell r="B2172" t="str">
            <v>197210231999071001</v>
          </cell>
          <cell r="C2172" t="str">
            <v>132244746</v>
          </cell>
          <cell r="D2172" t="str">
            <v>I WAYAN MERTAYASA</v>
          </cell>
          <cell r="E2172" t="str">
            <v/>
          </cell>
          <cell r="F2172" t="str">
            <v>S.Pd</v>
          </cell>
          <cell r="G2172" t="str">
            <v>BULELENG</v>
          </cell>
          <cell r="H2172" t="str">
            <v>23 - 10 - 1972</v>
          </cell>
          <cell r="I2172" t="str">
            <v>II/b</v>
          </cell>
          <cell r="J2172" t="str">
            <v>01 - 07 - 1999</v>
          </cell>
          <cell r="K2172" t="str">
            <v>01 - 08 - 2000</v>
          </cell>
          <cell r="L2172" t="str">
            <v>L</v>
          </cell>
          <cell r="M2172" t="str">
            <v>III/d</v>
          </cell>
          <cell r="N2172" t="str">
            <v>01 - 04 - 2014</v>
          </cell>
          <cell r="O2172" t="str">
            <v>12</v>
          </cell>
          <cell r="P2172" t="str">
            <v>9</v>
          </cell>
          <cell r="Q2172" t="str">
            <v/>
          </cell>
          <cell r="R2172" t="str">
            <v/>
          </cell>
          <cell r="S2172" t="str">
            <v/>
          </cell>
          <cell r="T2172" t="str">
            <v>01 - 04 - 2014</v>
          </cell>
          <cell r="U2172" t="str">
            <v>Guru Muda</v>
          </cell>
          <cell r="V2172" t="str">
            <v/>
          </cell>
          <cell r="W2172" t="str">
            <v>SDN JANJA KOMPI</v>
          </cell>
          <cell r="X2172" t="str">
            <v>CABANG DISPENBUD KECAMATAN LAMPASIO</v>
          </cell>
          <cell r="Y2172" t="str">
            <v>S-1/A-IV PENDIDIKAN PGSD</v>
          </cell>
          <cell r="Z2172" t="str">
            <v>31-12-2005</v>
          </cell>
          <cell r="AA2172" t="str">
            <v>Aktif</v>
          </cell>
          <cell r="AB2172" t="str">
            <v>PNS Daerah Kab./Kota yang bekerja pada Kab./Kota</v>
          </cell>
          <cell r="AC2172" t="str">
            <v>Pemerintah Kab. Tolitoli</v>
          </cell>
          <cell r="AD2172" t="str">
            <v>Pemerintah Kab. Tolitoli</v>
          </cell>
        </row>
        <row r="2173">
          <cell r="A2173">
            <v>2171</v>
          </cell>
          <cell r="B2173" t="str">
            <v>198909282011012004</v>
          </cell>
          <cell r="C2173" t="str">
            <v/>
          </cell>
          <cell r="D2173" t="str">
            <v>SUFIARTI</v>
          </cell>
          <cell r="E2173" t="str">
            <v/>
          </cell>
          <cell r="F2173" t="str">
            <v>A.Md.Kep</v>
          </cell>
          <cell r="G2173" t="str">
            <v>LAMBARA</v>
          </cell>
          <cell r="H2173" t="str">
            <v>28 - 09 - 1989</v>
          </cell>
          <cell r="I2173" t="str">
            <v>II/c</v>
          </cell>
          <cell r="J2173" t="str">
            <v>01 - 01 - 2011</v>
          </cell>
          <cell r="K2173" t="str">
            <v>01 - 09 - 2012</v>
          </cell>
          <cell r="L2173" t="str">
            <v>P</v>
          </cell>
          <cell r="M2173" t="str">
            <v>II/d</v>
          </cell>
          <cell r="N2173" t="str">
            <v>01 - 04 - 2016</v>
          </cell>
          <cell r="O2173" t="str">
            <v>8</v>
          </cell>
          <cell r="P2173" t="str">
            <v>3</v>
          </cell>
          <cell r="Q2173" t="str">
            <v/>
          </cell>
          <cell r="R2173" t="str">
            <v/>
          </cell>
          <cell r="S2173" t="str">
            <v/>
          </cell>
          <cell r="T2173" t="str">
            <v>17 - 02 - 2014</v>
          </cell>
          <cell r="U2173" t="str">
            <v>Perawat Pelaksana</v>
          </cell>
          <cell r="V2173" t="str">
            <v/>
          </cell>
          <cell r="W2173" t="str">
            <v>POSKESDES LALOS</v>
          </cell>
          <cell r="X2173" t="str">
            <v>PUSKESMAS GALANG</v>
          </cell>
          <cell r="Y2173" t="str">
            <v>D-III KEPERAWATAN</v>
          </cell>
          <cell r="Z2173" t="str">
            <v>31-12-2010</v>
          </cell>
          <cell r="AA2173" t="str">
            <v>Aktif</v>
          </cell>
          <cell r="AB2173" t="str">
            <v>PNS Daerah Kab./Kota yang bekerja pada Kab./Kota</v>
          </cell>
          <cell r="AC2173" t="str">
            <v>Pemerintah Kab. Tolitoli</v>
          </cell>
          <cell r="AD2173" t="str">
            <v>Pemerintah Kab. Tolitoli</v>
          </cell>
        </row>
        <row r="2174">
          <cell r="A2174">
            <v>2172</v>
          </cell>
          <cell r="B2174" t="str">
            <v>198706022017041001</v>
          </cell>
          <cell r="C2174" t="str">
            <v/>
          </cell>
          <cell r="D2174" t="str">
            <v>FADLY</v>
          </cell>
          <cell r="E2174" t="str">
            <v>dr</v>
          </cell>
          <cell r="F2174" t="str">
            <v/>
          </cell>
          <cell r="G2174" t="str">
            <v>TOLITOLI</v>
          </cell>
          <cell r="H2174" t="str">
            <v>02 - 06 - 1987</v>
          </cell>
          <cell r="I2174" t="str">
            <v>III/b</v>
          </cell>
          <cell r="J2174" t="str">
            <v>01 - 04 - 2017</v>
          </cell>
          <cell r="K2174" t="str">
            <v>01 - 04 - 2018</v>
          </cell>
          <cell r="L2174" t="str">
            <v>L</v>
          </cell>
          <cell r="M2174" t="str">
            <v>III/b</v>
          </cell>
          <cell r="N2174" t="str">
            <v>01 - 04 - 2017</v>
          </cell>
          <cell r="O2174" t="str">
            <v>2</v>
          </cell>
          <cell r="P2174" t="str">
            <v>7</v>
          </cell>
          <cell r="Q2174" t="str">
            <v/>
          </cell>
          <cell r="R2174" t="str">
            <v/>
          </cell>
          <cell r="S2174" t="str">
            <v/>
          </cell>
          <cell r="T2174" t="str">
            <v/>
          </cell>
          <cell r="U2174" t="str">
            <v/>
          </cell>
          <cell r="V2174" t="str">
            <v>DOKTER UMUM</v>
          </cell>
          <cell r="W2174" t="str">
            <v>UPT Puskesmas Binontoan</v>
          </cell>
          <cell r="X2174" t="str">
            <v>Dinas Kesehatan</v>
          </cell>
          <cell r="Y2174" t="str">
            <v>S-1 DOKTER UMUM PROFESI</v>
          </cell>
          <cell r="Z2174" t="str">
            <v>10-01-2013</v>
          </cell>
          <cell r="AA2174" t="str">
            <v>Aktif</v>
          </cell>
          <cell r="AB2174" t="str">
            <v>PNS Daerah Kab./Kota yang bekerja pada Kab./Kota</v>
          </cell>
          <cell r="AC2174" t="str">
            <v>Pemerintah Kab. Tolitoli</v>
          </cell>
          <cell r="AD2174" t="str">
            <v>Pemerintah Kab. Tolitoli</v>
          </cell>
        </row>
        <row r="2175">
          <cell r="A2175">
            <v>2173</v>
          </cell>
          <cell r="B2175" t="str">
            <v>198208262010012011</v>
          </cell>
          <cell r="C2175" t="str">
            <v/>
          </cell>
          <cell r="D2175" t="str">
            <v>NURIANTI YABIE</v>
          </cell>
          <cell r="E2175" t="str">
            <v/>
          </cell>
          <cell r="F2175" t="str">
            <v>S.Pd</v>
          </cell>
          <cell r="G2175" t="str">
            <v>Apal</v>
          </cell>
          <cell r="H2175" t="str">
            <v>26 - 08 - 1982</v>
          </cell>
          <cell r="I2175" t="str">
            <v>III/a</v>
          </cell>
          <cell r="J2175" t="str">
            <v>01 - 01 - 2010</v>
          </cell>
          <cell r="K2175" t="str">
            <v>01 - 12 - 2011</v>
          </cell>
          <cell r="L2175" t="str">
            <v>P</v>
          </cell>
          <cell r="M2175" t="str">
            <v>III/c</v>
          </cell>
          <cell r="N2175" t="str">
            <v>01 - 10 - 2016</v>
          </cell>
          <cell r="O2175" t="str">
            <v>6</v>
          </cell>
          <cell r="P2175" t="str">
            <v>9</v>
          </cell>
          <cell r="Q2175" t="str">
            <v/>
          </cell>
          <cell r="R2175" t="str">
            <v/>
          </cell>
          <cell r="S2175" t="str">
            <v/>
          </cell>
          <cell r="T2175" t="str">
            <v>01 - 10 - 2016</v>
          </cell>
          <cell r="U2175" t="str">
            <v>Guru Muda</v>
          </cell>
          <cell r="V2175" t="str">
            <v/>
          </cell>
          <cell r="W2175" t="str">
            <v>SMP Negeri 4 Tolitoli</v>
          </cell>
          <cell r="X2175" t="str">
            <v>Dinas Pendidikan Dan Kebudayaan</v>
          </cell>
          <cell r="Y2175" t="str">
            <v>S-1/A-IV PENDIDIKAN SEJARAH</v>
          </cell>
          <cell r="Z2175" t="str">
            <v>31-12-2007</v>
          </cell>
          <cell r="AA2175" t="str">
            <v>Aktif</v>
          </cell>
          <cell r="AB2175" t="str">
            <v>PNS Daerah Kab./Kota yang bekerja pada Kab./Kota</v>
          </cell>
          <cell r="AC2175" t="str">
            <v>Pemerintah Kab. Tolitoli</v>
          </cell>
          <cell r="AD2175" t="str">
            <v>Pemerintah Kab. Tolitoli</v>
          </cell>
        </row>
        <row r="2176">
          <cell r="A2176">
            <v>2174</v>
          </cell>
          <cell r="B2176" t="str">
            <v>198008102014092003</v>
          </cell>
          <cell r="C2176" t="str">
            <v/>
          </cell>
          <cell r="D2176" t="str">
            <v>RAJAWIYAH JAMUDIN</v>
          </cell>
          <cell r="E2176" t="str">
            <v/>
          </cell>
          <cell r="F2176" t="str">
            <v/>
          </cell>
          <cell r="G2176" t="str">
            <v>TOLITOLI</v>
          </cell>
          <cell r="H2176" t="str">
            <v>10 - 08 - 1980</v>
          </cell>
          <cell r="I2176" t="str">
            <v>II/a</v>
          </cell>
          <cell r="J2176" t="str">
            <v>01 - 09 - 2014</v>
          </cell>
          <cell r="K2176" t="str">
            <v>01 - 12 - 2015</v>
          </cell>
          <cell r="L2176" t="str">
            <v>P</v>
          </cell>
          <cell r="M2176" t="str">
            <v>II/a</v>
          </cell>
          <cell r="N2176" t="str">
            <v>01 - 09 - 2014</v>
          </cell>
          <cell r="O2176" t="str">
            <v>9</v>
          </cell>
          <cell r="P2176" t="str">
            <v>8</v>
          </cell>
          <cell r="Q2176" t="str">
            <v/>
          </cell>
          <cell r="R2176" t="str">
            <v/>
          </cell>
          <cell r="S2176" t="str">
            <v/>
          </cell>
          <cell r="T2176" t="str">
            <v/>
          </cell>
          <cell r="U2176" t="str">
            <v/>
          </cell>
          <cell r="V2176" t="str">
            <v>TEKNIS / ADMINISTRASI LAINNYA</v>
          </cell>
          <cell r="W2176" t="str">
            <v>SDN KAPAS</v>
          </cell>
          <cell r="X2176" t="str">
            <v>CABANG DISPENBUD KECAMATAN DAKOPEMEAN</v>
          </cell>
          <cell r="Y2176" t="str">
            <v>MADRASAH ALIYAH NEGERI</v>
          </cell>
          <cell r="Z2176" t="str">
            <v>24-05-1999</v>
          </cell>
          <cell r="AA2176" t="str">
            <v>Aktif</v>
          </cell>
          <cell r="AB2176" t="str">
            <v>PNS Daerah Kab./Kota yang bekerja pada Kab./Kota</v>
          </cell>
          <cell r="AC2176" t="str">
            <v>Pemerintah Kab. Tolitoli</v>
          </cell>
          <cell r="AD2176" t="str">
            <v>Pemerintah Kab. Tolitoli</v>
          </cell>
        </row>
        <row r="2177">
          <cell r="A2177">
            <v>2175</v>
          </cell>
          <cell r="B2177" t="str">
            <v>198504202010012028</v>
          </cell>
          <cell r="C2177" t="str">
            <v/>
          </cell>
          <cell r="D2177" t="str">
            <v>NUR WAHIDAH MUALIM</v>
          </cell>
          <cell r="E2177" t="str">
            <v/>
          </cell>
          <cell r="F2177" t="str">
            <v>S.Pd.SD</v>
          </cell>
          <cell r="G2177" t="str">
            <v>MAKASSAR</v>
          </cell>
          <cell r="H2177" t="str">
            <v>20 - 04 - 1985</v>
          </cell>
          <cell r="I2177" t="str">
            <v>II/b</v>
          </cell>
          <cell r="J2177" t="str">
            <v>01 - 01 - 2010</v>
          </cell>
          <cell r="K2177" t="str">
            <v>01 - 01 - 2012</v>
          </cell>
          <cell r="L2177" t="str">
            <v>P</v>
          </cell>
          <cell r="M2177" t="str">
            <v>III/a</v>
          </cell>
          <cell r="N2177" t="str">
            <v>01 - 10 - 2016</v>
          </cell>
          <cell r="O2177" t="str">
            <v>4</v>
          </cell>
          <cell r="P2177" t="str">
            <v>9</v>
          </cell>
          <cell r="Q2177" t="str">
            <v/>
          </cell>
          <cell r="R2177" t="str">
            <v/>
          </cell>
          <cell r="S2177" t="str">
            <v/>
          </cell>
          <cell r="T2177" t="str">
            <v>01 - 10 - 2016</v>
          </cell>
          <cell r="U2177" t="str">
            <v>Guru Pertama</v>
          </cell>
          <cell r="V2177" t="str">
            <v/>
          </cell>
          <cell r="W2177" t="str">
            <v>SD Negeri 2 Dadakitan</v>
          </cell>
          <cell r="X2177" t="str">
            <v>Dinas Pendidikan Dan Kebudayaan</v>
          </cell>
          <cell r="Y2177" t="str">
            <v>S-1/A-IV PENDIDIKAN GURU SEKOLAH DASAR</v>
          </cell>
          <cell r="Z2177" t="str">
            <v>31-12-2005</v>
          </cell>
          <cell r="AA2177" t="str">
            <v>Aktif</v>
          </cell>
          <cell r="AB2177" t="str">
            <v>PNS Daerah Kab./Kota yang bekerja pada Kab./Kota</v>
          </cell>
          <cell r="AC2177" t="str">
            <v>Pemerintah Kab. Tolitoli</v>
          </cell>
          <cell r="AD2177" t="str">
            <v>Pemerintah Kab. Tolitoli</v>
          </cell>
        </row>
        <row r="2178">
          <cell r="A2178">
            <v>2176</v>
          </cell>
          <cell r="B2178" t="str">
            <v>198407282009041001</v>
          </cell>
          <cell r="C2178" t="str">
            <v/>
          </cell>
          <cell r="D2178" t="str">
            <v>MOH. TOFAN MARAREZAH</v>
          </cell>
          <cell r="E2178" t="str">
            <v/>
          </cell>
          <cell r="F2178" t="str">
            <v>SE</v>
          </cell>
          <cell r="G2178" t="str">
            <v>SULAWESI SELATAN</v>
          </cell>
          <cell r="H2178" t="str">
            <v>28 - 07 - 1984</v>
          </cell>
          <cell r="I2178" t="str">
            <v>II/a</v>
          </cell>
          <cell r="J2178" t="str">
            <v>01 - 04 - 2009</v>
          </cell>
          <cell r="K2178" t="str">
            <v>01 - 01 - 2011</v>
          </cell>
          <cell r="L2178" t="str">
            <v>L</v>
          </cell>
          <cell r="M2178" t="str">
            <v>III/a</v>
          </cell>
          <cell r="N2178" t="str">
            <v>01 - 10 - 2015</v>
          </cell>
          <cell r="O2178" t="str">
            <v>5</v>
          </cell>
          <cell r="P2178" t="str">
            <v>10</v>
          </cell>
          <cell r="Q2178" t="str">
            <v/>
          </cell>
          <cell r="R2178" t="str">
            <v/>
          </cell>
          <cell r="S2178" t="str">
            <v/>
          </cell>
          <cell r="T2178" t="str">
            <v/>
          </cell>
          <cell r="U2178" t="str">
            <v/>
          </cell>
          <cell r="V2178" t="str">
            <v>FUNGSIONAL UMUM</v>
          </cell>
          <cell r="W2178" t="str">
            <v>DINAS PERKEBUNAN</v>
          </cell>
          <cell r="X2178" t="str">
            <v>Pemerintah Kabupaten Tolitoli</v>
          </cell>
          <cell r="Y2178" t="str">
            <v>S-1/STRATA SATU</v>
          </cell>
          <cell r="Z2178" t="str">
            <v>15-09-2011</v>
          </cell>
          <cell r="AA2178" t="str">
            <v>Aktif</v>
          </cell>
          <cell r="AB2178" t="str">
            <v>PNS Daerah Kab./Kota yang bekerja pada Kab./Kota</v>
          </cell>
          <cell r="AC2178" t="str">
            <v>Pemerintah Kab. Tolitoli</v>
          </cell>
          <cell r="AD2178" t="str">
            <v>Pemerintah Kab. Tolitoli</v>
          </cell>
        </row>
        <row r="2179">
          <cell r="A2179">
            <v>2177</v>
          </cell>
          <cell r="B2179" t="str">
            <v>197603022005012005</v>
          </cell>
          <cell r="C2179" t="str">
            <v>570017161</v>
          </cell>
          <cell r="D2179" t="str">
            <v>BAHARIAH J</v>
          </cell>
          <cell r="E2179" t="str">
            <v/>
          </cell>
          <cell r="F2179" t="str">
            <v>S.Pd</v>
          </cell>
          <cell r="G2179" t="str">
            <v>MAJENE</v>
          </cell>
          <cell r="H2179" t="str">
            <v>02 - 03 - 1976</v>
          </cell>
          <cell r="I2179" t="str">
            <v>III/a</v>
          </cell>
          <cell r="J2179" t="str">
            <v>01 - 01 - 2005</v>
          </cell>
          <cell r="K2179" t="str">
            <v>01 - 04 - 2006</v>
          </cell>
          <cell r="L2179" t="str">
            <v>P</v>
          </cell>
          <cell r="M2179" t="str">
            <v>III/d</v>
          </cell>
          <cell r="N2179" t="str">
            <v>01 - 04 - 2016</v>
          </cell>
          <cell r="O2179" t="str">
            <v>0</v>
          </cell>
          <cell r="P2179" t="str">
            <v>0</v>
          </cell>
          <cell r="Q2179" t="str">
            <v/>
          </cell>
          <cell r="R2179" t="str">
            <v/>
          </cell>
          <cell r="S2179" t="str">
            <v/>
          </cell>
          <cell r="T2179" t="str">
            <v>03 - 09 - 2013</v>
          </cell>
          <cell r="U2179" t="str">
            <v>Guru Muda</v>
          </cell>
          <cell r="V2179" t="str">
            <v/>
          </cell>
          <cell r="W2179" t="str">
            <v>SMP NEGERI SATAP MALANGGA</v>
          </cell>
          <cell r="X2179" t="str">
            <v>CABANG DISPENBUD KECAMATAN GALANG</v>
          </cell>
          <cell r="Y2179" t="str">
            <v>S-1/A-IV PENDIDIKAN BAHASA INDONESIA</v>
          </cell>
          <cell r="Z2179" t="str">
            <v>31-12-2000</v>
          </cell>
          <cell r="AA2179" t="str">
            <v>Aktif</v>
          </cell>
          <cell r="AB2179" t="str">
            <v>PNS Daerah Kab./Kota yang bekerja pada Kab./Kota</v>
          </cell>
          <cell r="AC2179" t="str">
            <v>Pemerintah Kab. Tolitoli</v>
          </cell>
          <cell r="AD2179" t="str">
            <v>Pemerintah Kab. Tolitoli</v>
          </cell>
        </row>
        <row r="2180">
          <cell r="A2180">
            <v>2178</v>
          </cell>
          <cell r="B2180" t="str">
            <v>197602012015052001</v>
          </cell>
          <cell r="C2180" t="str">
            <v/>
          </cell>
          <cell r="D2180" t="str">
            <v>PARIYANTI</v>
          </cell>
          <cell r="E2180" t="str">
            <v/>
          </cell>
          <cell r="F2180" t="str">
            <v/>
          </cell>
          <cell r="G2180" t="str">
            <v>BANYUMAS</v>
          </cell>
          <cell r="H2180" t="str">
            <v>01 - 02 - 1976</v>
          </cell>
          <cell r="I2180" t="str">
            <v>II/a</v>
          </cell>
          <cell r="J2180" t="str">
            <v>01 - 05 - 2015</v>
          </cell>
          <cell r="K2180" t="str">
            <v>01 - 09 - 2016</v>
          </cell>
          <cell r="L2180" t="str">
            <v>P</v>
          </cell>
          <cell r="M2180" t="str">
            <v>II/a</v>
          </cell>
          <cell r="N2180" t="str">
            <v>01 - 05 - 2015</v>
          </cell>
          <cell r="O2180" t="str">
            <v>10</v>
          </cell>
          <cell r="P2180" t="str">
            <v>10</v>
          </cell>
          <cell r="Q2180" t="str">
            <v/>
          </cell>
          <cell r="R2180" t="str">
            <v/>
          </cell>
          <cell r="S2180" t="str">
            <v/>
          </cell>
          <cell r="T2180" t="str">
            <v/>
          </cell>
          <cell r="U2180" t="str">
            <v/>
          </cell>
          <cell r="V2180" t="str">
            <v>PENGADMINISTRASI UMUM</v>
          </cell>
          <cell r="W2180" t="str">
            <v>TK NEGERI PEMBINA</v>
          </cell>
          <cell r="X2180" t="str">
            <v/>
          </cell>
          <cell r="Y2180" t="str">
            <v>SMK BISNIS DAN MANAJEMEN</v>
          </cell>
          <cell r="Z2180" t="str">
            <v>03-06-1997</v>
          </cell>
          <cell r="AA2180" t="str">
            <v>Aktif</v>
          </cell>
          <cell r="AB2180" t="str">
            <v>PNS Daerah Kab./Kota yang bekerja pada Kab./Kota</v>
          </cell>
          <cell r="AC2180" t="str">
            <v>Pemerintah Kab. Tolitoli</v>
          </cell>
          <cell r="AD2180" t="str">
            <v>Pemerintah Kab. Tolitoli</v>
          </cell>
        </row>
        <row r="2181">
          <cell r="A2181">
            <v>2179</v>
          </cell>
          <cell r="B2181" t="str">
            <v>196906271996062001</v>
          </cell>
          <cell r="C2181" t="str">
            <v>132154234</v>
          </cell>
          <cell r="D2181" t="str">
            <v>RATNA ABDUL WAHAB</v>
          </cell>
          <cell r="E2181" t="str">
            <v/>
          </cell>
          <cell r="F2181" t="str">
            <v>A.Ma.Pd</v>
          </cell>
          <cell r="G2181" t="str">
            <v>BOKAT</v>
          </cell>
          <cell r="H2181" t="str">
            <v>27 - 06 - 1969</v>
          </cell>
          <cell r="I2181" t="str">
            <v>II/a</v>
          </cell>
          <cell r="J2181" t="str">
            <v>01 - 06 - 1996</v>
          </cell>
          <cell r="K2181" t="str">
            <v>01 - 06 - 1997</v>
          </cell>
          <cell r="L2181" t="str">
            <v>P</v>
          </cell>
          <cell r="M2181" t="str">
            <v>III/c</v>
          </cell>
          <cell r="N2181" t="str">
            <v>01 - 04 - 2017</v>
          </cell>
          <cell r="O2181" t="str">
            <v>15</v>
          </cell>
          <cell r="P2181" t="str">
            <v>10</v>
          </cell>
          <cell r="Q2181" t="str">
            <v/>
          </cell>
          <cell r="R2181" t="str">
            <v/>
          </cell>
          <cell r="S2181" t="str">
            <v/>
          </cell>
          <cell r="T2181" t="str">
            <v>01 - 04 - 2017</v>
          </cell>
          <cell r="U2181" t="str">
            <v>Guru Muda</v>
          </cell>
          <cell r="V2181" t="str">
            <v/>
          </cell>
          <cell r="W2181" t="str">
            <v>SDN PEMBINA TOLITOLI</v>
          </cell>
          <cell r="X2181" t="str">
            <v>CABANG DISPENBUD KECAMATAN BAOLAN</v>
          </cell>
          <cell r="Y2181" t="str">
            <v>D-II</v>
          </cell>
          <cell r="Z2181" t="str">
            <v>31-12-2006</v>
          </cell>
          <cell r="AA2181" t="str">
            <v>Aktif</v>
          </cell>
          <cell r="AB2181" t="str">
            <v>PNS Daerah Kab./Kota yang bekerja pada Kab./Kota</v>
          </cell>
          <cell r="AC2181" t="str">
            <v>Pemerintah Kab. Tolitoli</v>
          </cell>
          <cell r="AD2181" t="str">
            <v>Pemerintah Kab. Tolitoli</v>
          </cell>
        </row>
        <row r="2182">
          <cell r="A2182">
            <v>2180</v>
          </cell>
          <cell r="B2182" t="str">
            <v>196805222000122004</v>
          </cell>
          <cell r="C2182" t="str">
            <v>570013205</v>
          </cell>
          <cell r="D2182" t="str">
            <v>POERWATI SOEWONDO</v>
          </cell>
          <cell r="E2182" t="str">
            <v/>
          </cell>
          <cell r="F2182" t="str">
            <v/>
          </cell>
          <cell r="G2182" t="str">
            <v>TOLITOLI</v>
          </cell>
          <cell r="H2182" t="str">
            <v>22 - 05 - 1968</v>
          </cell>
          <cell r="I2182" t="str">
            <v>II/a</v>
          </cell>
          <cell r="J2182" t="str">
            <v>01 - 12 - 2000</v>
          </cell>
          <cell r="K2182" t="str">
            <v>01 - 04 - 2002</v>
          </cell>
          <cell r="L2182" t="str">
            <v>P</v>
          </cell>
          <cell r="M2182" t="str">
            <v>III/b</v>
          </cell>
          <cell r="N2182" t="str">
            <v>01 - 10 - 2014</v>
          </cell>
          <cell r="O2182" t="str">
            <v>11</v>
          </cell>
          <cell r="P2182" t="str">
            <v>10</v>
          </cell>
          <cell r="Q2182" t="str">
            <v/>
          </cell>
          <cell r="R2182" t="str">
            <v/>
          </cell>
          <cell r="S2182" t="str">
            <v/>
          </cell>
          <cell r="T2182" t="str">
            <v/>
          </cell>
          <cell r="U2182" t="str">
            <v/>
          </cell>
          <cell r="V2182" t="str">
            <v>FUNGSIONAL UMUM</v>
          </cell>
          <cell r="W2182" t="str">
            <v>SEKSI PENYEHATAN LINGKUNGAN DAN DRAINASE</v>
          </cell>
          <cell r="X2182" t="str">
            <v>BIDANG CIPTA KARYA</v>
          </cell>
          <cell r="Y2182" t="str">
            <v>D-III SARJANA MUDA</v>
          </cell>
          <cell r="Z2182" t="str">
            <v>31-12-1991</v>
          </cell>
          <cell r="AA2182" t="str">
            <v>Aktif</v>
          </cell>
          <cell r="AB2182" t="str">
            <v>PNS Daerah Kab./Kota yang bekerja pada Kab./Kota</v>
          </cell>
          <cell r="AC2182" t="str">
            <v>Pemerintah Kab. Tolitoli</v>
          </cell>
          <cell r="AD2182" t="str">
            <v>Pemerintah Kab. Tolitoli</v>
          </cell>
        </row>
        <row r="2183">
          <cell r="A2183">
            <v>2181</v>
          </cell>
          <cell r="B2183" t="str">
            <v>196012221983071001</v>
          </cell>
          <cell r="C2183" t="str">
            <v>131210164</v>
          </cell>
          <cell r="D2183" t="str">
            <v>YUSGIRON PUALAA</v>
          </cell>
          <cell r="E2183" t="str">
            <v/>
          </cell>
          <cell r="F2183" t="str">
            <v/>
          </cell>
          <cell r="G2183" t="str">
            <v>POSO</v>
          </cell>
          <cell r="H2183" t="str">
            <v>22 - 12 - 1960</v>
          </cell>
          <cell r="I2183" t="str">
            <v>II/a</v>
          </cell>
          <cell r="J2183" t="str">
            <v>01 - 07 - 1983</v>
          </cell>
          <cell r="K2183" t="str">
            <v>01 - 07 - 1985</v>
          </cell>
          <cell r="L2183" t="str">
            <v>L</v>
          </cell>
          <cell r="M2183" t="str">
            <v>III/d</v>
          </cell>
          <cell r="N2183" t="str">
            <v>01 - 04 - 2009</v>
          </cell>
          <cell r="O2183" t="str">
            <v>20</v>
          </cell>
          <cell r="P2183" t="str">
            <v>9</v>
          </cell>
          <cell r="Q2183" t="str">
            <v/>
          </cell>
          <cell r="R2183" t="str">
            <v/>
          </cell>
          <cell r="S2183" t="str">
            <v/>
          </cell>
          <cell r="T2183" t="str">
            <v>01 - 04 - 2009</v>
          </cell>
          <cell r="U2183" t="str">
            <v>Guru Dewasa Tingkat. I</v>
          </cell>
          <cell r="V2183" t="str">
            <v/>
          </cell>
          <cell r="W2183" t="str">
            <v>SDN 3 OGOMOLI</v>
          </cell>
          <cell r="X2183" t="str">
            <v>CABANG DISPENBUD KECAMATAN GALANG</v>
          </cell>
          <cell r="Y2183" t="str">
            <v>SMEA TATA NIAGA</v>
          </cell>
          <cell r="Z2183" t="str">
            <v>31-12-1981</v>
          </cell>
          <cell r="AA2183" t="str">
            <v>Aktif</v>
          </cell>
          <cell r="AB2183" t="str">
            <v>PNS Daerah Kab./Kota yang bekerja pada Kab./Kota</v>
          </cell>
          <cell r="AC2183" t="str">
            <v>Pemerintah Kab. Tolitoli</v>
          </cell>
          <cell r="AD2183" t="str">
            <v>Pemerintah Kab. Tolitoli</v>
          </cell>
        </row>
        <row r="2184">
          <cell r="A2184">
            <v>2182</v>
          </cell>
          <cell r="B2184" t="str">
            <v>198409262003121004</v>
          </cell>
          <cell r="C2184" t="str">
            <v>940000304</v>
          </cell>
          <cell r="D2184" t="str">
            <v>ARIFUDIN BIKI</v>
          </cell>
          <cell r="E2184" t="str">
            <v/>
          </cell>
          <cell r="F2184" t="str">
            <v>SST,MPSSp</v>
          </cell>
          <cell r="G2184" t="str">
            <v>MANADO</v>
          </cell>
          <cell r="H2184" t="str">
            <v>26 - 09 - 1984</v>
          </cell>
          <cell r="I2184" t="str">
            <v>II/a</v>
          </cell>
          <cell r="J2184" t="str">
            <v>01 - 12 - 2003</v>
          </cell>
          <cell r="K2184" t="str">
            <v>01 - 04 - 2005</v>
          </cell>
          <cell r="L2184" t="str">
            <v>L</v>
          </cell>
          <cell r="M2184" t="str">
            <v>III/c</v>
          </cell>
          <cell r="N2184" t="str">
            <v>01 - 04 - 2018</v>
          </cell>
          <cell r="O2184" t="str">
            <v>9</v>
          </cell>
          <cell r="P2184" t="str">
            <v>4</v>
          </cell>
          <cell r="Q2184" t="str">
            <v/>
          </cell>
          <cell r="R2184" t="str">
            <v/>
          </cell>
          <cell r="S2184" t="str">
            <v/>
          </cell>
          <cell r="T2184" t="str">
            <v/>
          </cell>
          <cell r="U2184" t="str">
            <v/>
          </cell>
          <cell r="V2184" t="str">
            <v>PENGELOLA DATA BANTUAN SOSIAL</v>
          </cell>
          <cell r="W2184" t="str">
            <v>Seksi Identifikasi, Publikasi Dan Penguatan</v>
          </cell>
          <cell r="X2184" t="str">
            <v>Dinas Sosial</v>
          </cell>
          <cell r="Y2184" t="str">
            <v>S-2 MAGISTER PEKERJAAN SOSIAL SPESIALIS</v>
          </cell>
          <cell r="Z2184" t="str">
            <v>01-01-2013</v>
          </cell>
          <cell r="AA2184" t="str">
            <v>Aktif</v>
          </cell>
          <cell r="AB2184" t="str">
            <v>PNS Daerah Kab./Kota yang bekerja pada Kab./Kota</v>
          </cell>
          <cell r="AC2184" t="str">
            <v>Pemerintah Kab. Tolitoli</v>
          </cell>
          <cell r="AD2184" t="str">
            <v>Pemerintah Kab. Tolitoli</v>
          </cell>
        </row>
        <row r="2185">
          <cell r="A2185">
            <v>2183</v>
          </cell>
          <cell r="B2185" t="str">
            <v>196411301993042001</v>
          </cell>
          <cell r="C2185" t="str">
            <v>132034196</v>
          </cell>
          <cell r="D2185" t="str">
            <v>PETRONELA N. RONDONUWU</v>
          </cell>
          <cell r="E2185" t="str">
            <v/>
          </cell>
          <cell r="F2185" t="str">
            <v>A.Ma.Pd</v>
          </cell>
          <cell r="G2185" t="str">
            <v>MINAHASA</v>
          </cell>
          <cell r="H2185" t="str">
            <v>30 - 11 - 1964</v>
          </cell>
          <cell r="I2185" t="str">
            <v>II/b</v>
          </cell>
          <cell r="J2185" t="str">
            <v>01 - 04 - 1993</v>
          </cell>
          <cell r="K2185" t="str">
            <v>01 - 12 - 1994</v>
          </cell>
          <cell r="L2185" t="str">
            <v>P</v>
          </cell>
          <cell r="M2185" t="str">
            <v>IV/a</v>
          </cell>
          <cell r="N2185" t="str">
            <v>01 - 04 - 2009</v>
          </cell>
          <cell r="O2185" t="str">
            <v>14</v>
          </cell>
          <cell r="P2185" t="str">
            <v>0</v>
          </cell>
          <cell r="Q2185" t="str">
            <v/>
          </cell>
          <cell r="R2185" t="str">
            <v/>
          </cell>
          <cell r="S2185" t="str">
            <v/>
          </cell>
          <cell r="T2185" t="str">
            <v>01 - 10 - 2006</v>
          </cell>
          <cell r="U2185" t="str">
            <v>Guru Dewasa Tingkat. I</v>
          </cell>
          <cell r="V2185" t="str">
            <v/>
          </cell>
          <cell r="W2185" t="str">
            <v>SD Katolik Santa Theresia</v>
          </cell>
          <cell r="X2185" t="str">
            <v>Dinas Pendidikan Dan Kebudayaan</v>
          </cell>
          <cell r="Y2185" t="str">
            <v>D-II PENDIDIKAN</v>
          </cell>
          <cell r="Z2185" t="str">
            <v>31-12-1993</v>
          </cell>
          <cell r="AA2185" t="str">
            <v>Aktif</v>
          </cell>
          <cell r="AB2185" t="str">
            <v>PNS Daerah Kab./Kota yang bekerja pada Kab./Kota</v>
          </cell>
          <cell r="AC2185" t="str">
            <v>Pemerintah Kab. Tolitoli</v>
          </cell>
          <cell r="AD2185" t="str">
            <v>Pemerintah Kab. Tolitoli</v>
          </cell>
        </row>
        <row r="2186">
          <cell r="A2186">
            <v>2184</v>
          </cell>
          <cell r="B2186" t="str">
            <v>197906022010011016</v>
          </cell>
          <cell r="C2186" t="str">
            <v/>
          </cell>
          <cell r="D2186" t="str">
            <v>NANANGHAIRANI</v>
          </cell>
          <cell r="E2186" t="str">
            <v/>
          </cell>
          <cell r="F2186" t="str">
            <v>SH</v>
          </cell>
          <cell r="G2186" t="str">
            <v>PALU</v>
          </cell>
          <cell r="H2186" t="str">
            <v>02 - 06 - 1979</v>
          </cell>
          <cell r="I2186" t="str">
            <v>II/a</v>
          </cell>
          <cell r="J2186" t="str">
            <v>01 - 01 - 2010</v>
          </cell>
          <cell r="K2186" t="str">
            <v>01 - 01 - 2012</v>
          </cell>
          <cell r="L2186" t="str">
            <v>L</v>
          </cell>
          <cell r="M2186" t="str">
            <v>III/a</v>
          </cell>
          <cell r="N2186" t="str">
            <v>01 - 10 - 2015</v>
          </cell>
          <cell r="O2186" t="str">
            <v>5</v>
          </cell>
          <cell r="P2186" t="str">
            <v>9</v>
          </cell>
          <cell r="Q2186" t="str">
            <v/>
          </cell>
          <cell r="R2186" t="str">
            <v/>
          </cell>
          <cell r="S2186" t="str">
            <v/>
          </cell>
          <cell r="T2186" t="str">
            <v/>
          </cell>
          <cell r="U2186" t="str">
            <v/>
          </cell>
          <cell r="V2186" t="str">
            <v>PENGADMINISTRASI UMUM</v>
          </cell>
          <cell r="W2186" t="str">
            <v>Sub Bidang Diklat Dalam Jabatan</v>
          </cell>
          <cell r="X2186" t="str">
            <v>Badan Kepegawaian Dan Pengembangan Sumber Daya Manusia</v>
          </cell>
          <cell r="Y2186" t="str">
            <v>S-1 ILMU HUKUM</v>
          </cell>
          <cell r="Z2186" t="str">
            <v>31-12-2007</v>
          </cell>
          <cell r="AA2186" t="str">
            <v>Aktif</v>
          </cell>
          <cell r="AB2186" t="str">
            <v>PNS Daerah Kab./Kota yang bekerja pada Kab./Kota</v>
          </cell>
          <cell r="AC2186" t="str">
            <v>Pemerintah Kab. Tolitoli</v>
          </cell>
          <cell r="AD2186" t="str">
            <v>Pemerintah Kab. Tolitoli</v>
          </cell>
        </row>
        <row r="2187">
          <cell r="A2187">
            <v>2185</v>
          </cell>
          <cell r="B2187" t="str">
            <v>196403121999031007</v>
          </cell>
          <cell r="C2187" t="str">
            <v>080126610</v>
          </cell>
          <cell r="D2187" t="str">
            <v>ARIFIN TOLINGGI</v>
          </cell>
          <cell r="E2187" t="str">
            <v/>
          </cell>
          <cell r="F2187" t="str">
            <v/>
          </cell>
          <cell r="G2187" t="str">
            <v>GORONTALO</v>
          </cell>
          <cell r="H2187" t="str">
            <v>12 - 03 - 1964</v>
          </cell>
          <cell r="I2187" t="str">
            <v>II/a</v>
          </cell>
          <cell r="J2187" t="str">
            <v>01 - 03 - 1999</v>
          </cell>
          <cell r="K2187" t="str">
            <v>01 - 03 - 2000</v>
          </cell>
          <cell r="L2187" t="str">
            <v>L</v>
          </cell>
          <cell r="M2187" t="str">
            <v>III/a</v>
          </cell>
          <cell r="N2187" t="str">
            <v>01 - 04 - 2016</v>
          </cell>
          <cell r="O2187" t="str">
            <v>26</v>
          </cell>
          <cell r="P2187" t="str">
            <v>0</v>
          </cell>
          <cell r="Q2187" t="str">
            <v/>
          </cell>
          <cell r="R2187" t="str">
            <v/>
          </cell>
          <cell r="S2187" t="str">
            <v/>
          </cell>
          <cell r="T2187" t="str">
            <v/>
          </cell>
          <cell r="U2187" t="str">
            <v/>
          </cell>
          <cell r="V2187" t="str">
            <v>PENGADMINISTRASI ARSIP DAERAH</v>
          </cell>
          <cell r="W2187" t="str">
            <v>Sub Bagian Keuangan Dan Aset</v>
          </cell>
          <cell r="X2187" t="str">
            <v>Sekretariat</v>
          </cell>
          <cell r="Y2187" t="str">
            <v>SMA</v>
          </cell>
          <cell r="Z2187" t="str">
            <v>31-12-1985</v>
          </cell>
          <cell r="AA2187" t="str">
            <v>Aktif</v>
          </cell>
          <cell r="AB2187" t="str">
            <v>PNS Daerah Kab./Kota yang bekerja pada Kab./Kota</v>
          </cell>
          <cell r="AC2187" t="str">
            <v>Pemerintah Kab. Tolitoli</v>
          </cell>
          <cell r="AD2187" t="str">
            <v>Pemerintah Kab. Tolitoli</v>
          </cell>
        </row>
        <row r="2188">
          <cell r="A2188">
            <v>2186</v>
          </cell>
          <cell r="B2188" t="str">
            <v>197507072003122015</v>
          </cell>
          <cell r="C2188" t="str">
            <v>570015615</v>
          </cell>
          <cell r="D2188" t="str">
            <v>YULIATI HM DJUFRI</v>
          </cell>
          <cell r="E2188" t="str">
            <v/>
          </cell>
          <cell r="F2188" t="str">
            <v>AMK</v>
          </cell>
          <cell r="G2188" t="str">
            <v>TOLITOLI</v>
          </cell>
          <cell r="H2188" t="str">
            <v>07 - 07 - 1975</v>
          </cell>
          <cell r="I2188" t="str">
            <v>II/c</v>
          </cell>
          <cell r="J2188" t="str">
            <v>01 - 12 - 2003</v>
          </cell>
          <cell r="K2188" t="str">
            <v>01 - 03 - 2005</v>
          </cell>
          <cell r="L2188" t="str">
            <v>P</v>
          </cell>
          <cell r="M2188" t="str">
            <v>III/b</v>
          </cell>
          <cell r="N2188" t="str">
            <v>01 - 10 - 2016</v>
          </cell>
          <cell r="O2188" t="str">
            <v>10</v>
          </cell>
          <cell r="P2188" t="str">
            <v>10</v>
          </cell>
          <cell r="Q2188" t="str">
            <v/>
          </cell>
          <cell r="R2188" t="str">
            <v/>
          </cell>
          <cell r="S2188" t="str">
            <v/>
          </cell>
          <cell r="T2188" t="str">
            <v>01 - 10 - 2016</v>
          </cell>
          <cell r="U2188" t="str">
            <v>Perawat Pelaksana Lanjutan</v>
          </cell>
          <cell r="V2188" t="str">
            <v/>
          </cell>
          <cell r="W2188" t="str">
            <v>RUMAH SAKIT UMUM DAERAH MOKOPIDO</v>
          </cell>
          <cell r="X2188" t="str">
            <v>Pemerintah Kabupaten Tolitoli</v>
          </cell>
          <cell r="Y2188" t="str">
            <v>D-III KESEHATAN</v>
          </cell>
          <cell r="Z2188" t="str">
            <v>31-12-1998</v>
          </cell>
          <cell r="AA2188" t="str">
            <v>Aktif</v>
          </cell>
          <cell r="AB2188" t="str">
            <v>PNS Daerah Kab./Kota yang bekerja pada Kab./Kota</v>
          </cell>
          <cell r="AC2188" t="str">
            <v>Pemerintah Kab. Tolitoli</v>
          </cell>
          <cell r="AD2188" t="str">
            <v>Pemerintah Kab. Tolitoli</v>
          </cell>
        </row>
        <row r="2189">
          <cell r="A2189">
            <v>2187</v>
          </cell>
          <cell r="B2189" t="str">
            <v>195912311984122008</v>
          </cell>
          <cell r="C2189" t="str">
            <v>131210521</v>
          </cell>
          <cell r="D2189" t="str">
            <v>MEGAWATI D</v>
          </cell>
          <cell r="E2189" t="str">
            <v/>
          </cell>
          <cell r="F2189" t="str">
            <v/>
          </cell>
          <cell r="G2189" t="str">
            <v>PAREPARE</v>
          </cell>
          <cell r="H2189" t="str">
            <v>31 - 12 - 1959</v>
          </cell>
          <cell r="I2189" t="str">
            <v>II/a</v>
          </cell>
          <cell r="J2189" t="str">
            <v>01 - 12 - 1984</v>
          </cell>
          <cell r="K2189" t="str">
            <v>01 - 12 - 1986</v>
          </cell>
          <cell r="L2189" t="str">
            <v>P</v>
          </cell>
          <cell r="M2189" t="str">
            <v>III/d</v>
          </cell>
          <cell r="N2189" t="str">
            <v>01 - 10 - 2006</v>
          </cell>
          <cell r="O2189" t="str">
            <v>16</v>
          </cell>
          <cell r="P2189" t="str">
            <v>10</v>
          </cell>
          <cell r="Q2189" t="str">
            <v/>
          </cell>
          <cell r="R2189" t="str">
            <v/>
          </cell>
          <cell r="S2189" t="str">
            <v/>
          </cell>
          <cell r="T2189" t="str">
            <v>20 - 02 - 2007</v>
          </cell>
          <cell r="U2189" t="str">
            <v>Guru Dewasa Tingkat. I</v>
          </cell>
          <cell r="V2189" t="str">
            <v/>
          </cell>
          <cell r="W2189" t="str">
            <v>SDN PALEMBANG</v>
          </cell>
          <cell r="X2189" t="str">
            <v>CABANG DISPENBUD KECAMATAN DAMPAL SELATAN</v>
          </cell>
          <cell r="Y2189" t="str">
            <v>SMA A.3/IPS</v>
          </cell>
          <cell r="Z2189" t="str">
            <v>31-12-1980</v>
          </cell>
          <cell r="AA2189" t="str">
            <v>Aktif</v>
          </cell>
          <cell r="AB2189" t="str">
            <v>PNS Daerah Kab./Kota yang bekerja pada Kab./Kota</v>
          </cell>
          <cell r="AC2189" t="str">
            <v>Pemerintah Kab. Tolitoli</v>
          </cell>
          <cell r="AD2189" t="str">
            <v>Pemerintah Kab. Tolitoli</v>
          </cell>
        </row>
        <row r="2190">
          <cell r="A2190">
            <v>2188</v>
          </cell>
          <cell r="B2190" t="str">
            <v>197707291998031007</v>
          </cell>
          <cell r="C2190" t="str">
            <v>140339786</v>
          </cell>
          <cell r="D2190" t="str">
            <v>MUSLIM</v>
          </cell>
          <cell r="E2190" t="str">
            <v/>
          </cell>
          <cell r="F2190" t="str">
            <v>A.Md.Kep</v>
          </cell>
          <cell r="G2190" t="str">
            <v>TOLITOLI</v>
          </cell>
          <cell r="H2190" t="str">
            <v>29 - 07 - 1977</v>
          </cell>
          <cell r="I2190" t="str">
            <v>II/a</v>
          </cell>
          <cell r="J2190" t="str">
            <v>01 - 03 - 1998</v>
          </cell>
          <cell r="K2190" t="str">
            <v>01 - 05 - 1999</v>
          </cell>
          <cell r="L2190" t="str">
            <v>L</v>
          </cell>
          <cell r="M2190" t="str">
            <v>III/c</v>
          </cell>
          <cell r="N2190" t="str">
            <v>01 - 04 - 2016</v>
          </cell>
          <cell r="O2190" t="str">
            <v>13</v>
          </cell>
          <cell r="P2190" t="str">
            <v>1</v>
          </cell>
          <cell r="Q2190" t="str">
            <v/>
          </cell>
          <cell r="R2190" t="str">
            <v/>
          </cell>
          <cell r="S2190" t="str">
            <v/>
          </cell>
          <cell r="T2190" t="str">
            <v>01 - 04 - 2016</v>
          </cell>
          <cell r="U2190" t="str">
            <v>Perawat Penyelia</v>
          </cell>
          <cell r="V2190" t="str">
            <v/>
          </cell>
          <cell r="W2190" t="str">
            <v>SEKSI PELAYANAN MEDIS DAN KEPERAWATAN</v>
          </cell>
          <cell r="X2190" t="str">
            <v>BIDANG PELAYANAN</v>
          </cell>
          <cell r="Y2190" t="str">
            <v>D-III KEPERAWATAN</v>
          </cell>
          <cell r="Z2190" t="str">
            <v>31-12-2004</v>
          </cell>
          <cell r="AA2190" t="str">
            <v>Aktif</v>
          </cell>
          <cell r="AB2190" t="str">
            <v>PNS Daerah Kab./Kota yang bekerja pada Kab./Kota</v>
          </cell>
          <cell r="AC2190" t="str">
            <v>Pemerintah Kab. Tolitoli</v>
          </cell>
          <cell r="AD2190" t="str">
            <v>Pemerintah Kab. Tolitoli</v>
          </cell>
        </row>
        <row r="2191">
          <cell r="A2191">
            <v>2189</v>
          </cell>
          <cell r="B2191" t="str">
            <v>198802122010012017</v>
          </cell>
          <cell r="C2191" t="str">
            <v/>
          </cell>
          <cell r="D2191" t="str">
            <v>MASDAWATI</v>
          </cell>
          <cell r="E2191" t="str">
            <v/>
          </cell>
          <cell r="F2191" t="str">
            <v>A.Md.Kep</v>
          </cell>
          <cell r="G2191" t="str">
            <v>TOLITOLI</v>
          </cell>
          <cell r="H2191" t="str">
            <v>12 - 02 - 1988</v>
          </cell>
          <cell r="I2191" t="str">
            <v>II/c</v>
          </cell>
          <cell r="J2191" t="str">
            <v>01 - 01 - 2010</v>
          </cell>
          <cell r="K2191" t="str">
            <v>01 - 01 - 2012</v>
          </cell>
          <cell r="L2191" t="str">
            <v>P</v>
          </cell>
          <cell r="M2191" t="str">
            <v>II/d</v>
          </cell>
          <cell r="N2191" t="str">
            <v>01 - 10 - 2014</v>
          </cell>
          <cell r="O2191" t="str">
            <v>7</v>
          </cell>
          <cell r="P2191" t="str">
            <v>9</v>
          </cell>
          <cell r="Q2191" t="str">
            <v/>
          </cell>
          <cell r="R2191" t="str">
            <v/>
          </cell>
          <cell r="S2191" t="str">
            <v/>
          </cell>
          <cell r="T2191" t="str">
            <v>01 - 10 - 2014</v>
          </cell>
          <cell r="U2191" t="str">
            <v>Perawat Pelaksana</v>
          </cell>
          <cell r="V2191" t="str">
            <v/>
          </cell>
          <cell r="W2191" t="str">
            <v>Sub Bidang Pelayanan Medis Dan Keperawatan</v>
          </cell>
          <cell r="X2191" t="str">
            <v>BIDANG PELAYANAN</v>
          </cell>
          <cell r="Y2191" t="str">
            <v>D-III KEPERAWATAN</v>
          </cell>
          <cell r="Z2191" t="str">
            <v>31-12-2009</v>
          </cell>
          <cell r="AA2191" t="str">
            <v>Aktif</v>
          </cell>
          <cell r="AB2191" t="str">
            <v>PNS Daerah Kab./Kota yang bekerja pada Kab./Kota</v>
          </cell>
          <cell r="AC2191" t="str">
            <v>Pemerintah Kab. Tolitoli</v>
          </cell>
          <cell r="AD2191" t="str">
            <v>Pemerintah Kab. Tolitoli</v>
          </cell>
        </row>
        <row r="2192">
          <cell r="A2192">
            <v>2190</v>
          </cell>
          <cell r="B2192" t="str">
            <v>197507262014111001</v>
          </cell>
          <cell r="C2192" t="str">
            <v/>
          </cell>
          <cell r="D2192" t="str">
            <v>ANDI FIRMANSYAH</v>
          </cell>
          <cell r="E2192" t="str">
            <v/>
          </cell>
          <cell r="F2192" t="str">
            <v/>
          </cell>
          <cell r="G2192" t="str">
            <v>SEMARANG</v>
          </cell>
          <cell r="H2192" t="str">
            <v>26 - 07 - 1975</v>
          </cell>
          <cell r="I2192" t="str">
            <v>II/a</v>
          </cell>
          <cell r="J2192" t="str">
            <v>01 - 11 - 2014</v>
          </cell>
          <cell r="K2192" t="str">
            <v>01 - 09 - 2016</v>
          </cell>
          <cell r="L2192" t="str">
            <v>L</v>
          </cell>
          <cell r="M2192" t="str">
            <v>II/a</v>
          </cell>
          <cell r="N2192" t="str">
            <v>01 - 11 - 2014</v>
          </cell>
          <cell r="O2192" t="str">
            <v>9</v>
          </cell>
          <cell r="P2192" t="str">
            <v>11</v>
          </cell>
          <cell r="Q2192" t="str">
            <v/>
          </cell>
          <cell r="R2192" t="str">
            <v/>
          </cell>
          <cell r="S2192" t="str">
            <v/>
          </cell>
          <cell r="T2192" t="str">
            <v/>
          </cell>
          <cell r="U2192" t="str">
            <v/>
          </cell>
          <cell r="V2192" t="str">
            <v>PEMBANTU PENGURUS BARANG</v>
          </cell>
          <cell r="W2192" t="str">
            <v>Sub Bagian Program</v>
          </cell>
          <cell r="X2192" t="str">
            <v>Badan Kepegawaian Dan Pengembangan Sumber Daya Manusia</v>
          </cell>
          <cell r="Y2192" t="str">
            <v>STM BANGUNAN GEDUNG</v>
          </cell>
          <cell r="Z2192" t="str">
            <v>03-06-1997</v>
          </cell>
          <cell r="AA2192" t="str">
            <v>Aktif</v>
          </cell>
          <cell r="AB2192" t="str">
            <v>PNS Daerah Kab./Kota yang bekerja pada Kab./Kota</v>
          </cell>
          <cell r="AC2192" t="str">
            <v>Pemerintah Kab. Tolitoli</v>
          </cell>
          <cell r="AD2192" t="str">
            <v>Pemerintah Kab. Tolitoli</v>
          </cell>
        </row>
        <row r="2193">
          <cell r="A2193">
            <v>2191</v>
          </cell>
          <cell r="B2193" t="str">
            <v>198501012009042015</v>
          </cell>
          <cell r="C2193" t="str">
            <v/>
          </cell>
          <cell r="D2193" t="str">
            <v>SURIANI</v>
          </cell>
          <cell r="E2193" t="str">
            <v/>
          </cell>
          <cell r="F2193" t="str">
            <v>A.Ma</v>
          </cell>
          <cell r="G2193" t="str">
            <v>TOLITOLI</v>
          </cell>
          <cell r="H2193" t="str">
            <v>01 - 01 - 1985</v>
          </cell>
          <cell r="I2193" t="str">
            <v>II/b</v>
          </cell>
          <cell r="J2193" t="str">
            <v>01 - 04 - 2009</v>
          </cell>
          <cell r="K2193" t="str">
            <v>01 - 01 - 2011</v>
          </cell>
          <cell r="L2193" t="str">
            <v>P</v>
          </cell>
          <cell r="M2193" t="str">
            <v>II/c</v>
          </cell>
          <cell r="N2193" t="str">
            <v>01 - 10 - 2014</v>
          </cell>
          <cell r="O2193" t="str">
            <v>8</v>
          </cell>
          <cell r="P2193" t="str">
            <v>6</v>
          </cell>
          <cell r="Q2193" t="str">
            <v/>
          </cell>
          <cell r="R2193" t="str">
            <v/>
          </cell>
          <cell r="S2193" t="str">
            <v/>
          </cell>
          <cell r="T2193" t="str">
            <v>01 - 10 - 2014</v>
          </cell>
          <cell r="U2193" t="str">
            <v>Guru Muda</v>
          </cell>
          <cell r="V2193" t="str">
            <v/>
          </cell>
          <cell r="W2193" t="str">
            <v>SD Negeri 1 Nalu</v>
          </cell>
          <cell r="X2193" t="str">
            <v>Dinas Pendidikan Dan Kebudayaan</v>
          </cell>
          <cell r="Y2193" t="str">
            <v>D-II PENDIDIKAN AGAMA ISLAM</v>
          </cell>
          <cell r="Z2193" t="str">
            <v>31-12-2006</v>
          </cell>
          <cell r="AA2193" t="str">
            <v>Aktif</v>
          </cell>
          <cell r="AB2193" t="str">
            <v>PNS Daerah Kab./Kota yang bekerja pada Kab./Kota</v>
          </cell>
          <cell r="AC2193" t="str">
            <v>Pemerintah Kab. Tolitoli</v>
          </cell>
          <cell r="AD2193" t="str">
            <v>Pemerintah Kab. Tolitoli</v>
          </cell>
        </row>
        <row r="2194">
          <cell r="A2194">
            <v>2192</v>
          </cell>
          <cell r="B2194" t="str">
            <v>196802051998011001</v>
          </cell>
          <cell r="C2194" t="str">
            <v>132184314</v>
          </cell>
          <cell r="D2194" t="str">
            <v>BAKHTIAR</v>
          </cell>
          <cell r="E2194" t="str">
            <v>DRS</v>
          </cell>
          <cell r="F2194" t="str">
            <v/>
          </cell>
          <cell r="G2194" t="str">
            <v>KEPULAUAN SELAYAR</v>
          </cell>
          <cell r="H2194" t="str">
            <v>05 - 02 - 1968</v>
          </cell>
          <cell r="I2194" t="str">
            <v>III/a</v>
          </cell>
          <cell r="J2194" t="str">
            <v>01 - 01 - 1998</v>
          </cell>
          <cell r="K2194" t="str">
            <v>01 - 04 - 1999</v>
          </cell>
          <cell r="L2194" t="str">
            <v>L</v>
          </cell>
          <cell r="M2194" t="str">
            <v>IV/b</v>
          </cell>
          <cell r="N2194" t="str">
            <v>01 - 10 - 2016</v>
          </cell>
          <cell r="O2194" t="str">
            <v>18</v>
          </cell>
          <cell r="P2194" t="str">
            <v>9</v>
          </cell>
          <cell r="Q2194" t="str">
            <v/>
          </cell>
          <cell r="R2194" t="str">
            <v/>
          </cell>
          <cell r="S2194" t="str">
            <v/>
          </cell>
          <cell r="T2194" t="str">
            <v>01 - 10 - 2016</v>
          </cell>
          <cell r="U2194" t="str">
            <v>Guru Madya</v>
          </cell>
          <cell r="V2194" t="str">
            <v/>
          </cell>
          <cell r="W2194" t="str">
            <v>SMP NEGERI 2 TOLITOLI</v>
          </cell>
          <cell r="X2194" t="str">
            <v>CABANG DISPENBUD KECAMATAN BAOLAN</v>
          </cell>
          <cell r="Y2194" t="str">
            <v>A-IV KEPENDIDIKAN</v>
          </cell>
          <cell r="Z2194" t="str">
            <v>31-12-1993</v>
          </cell>
          <cell r="AA2194" t="str">
            <v>Aktif</v>
          </cell>
          <cell r="AB2194" t="str">
            <v>PNS Daerah Kab./Kota yang bekerja pada Kab./Kota</v>
          </cell>
          <cell r="AC2194" t="str">
            <v>Pemerintah Kab. Tolitoli</v>
          </cell>
          <cell r="AD2194" t="str">
            <v>Pemerintah Kab. Tolitoli</v>
          </cell>
        </row>
        <row r="2195">
          <cell r="A2195">
            <v>2193</v>
          </cell>
          <cell r="B2195" t="str">
            <v>198305272008011005</v>
          </cell>
          <cell r="C2195" t="str">
            <v>570036077</v>
          </cell>
          <cell r="D2195" t="str">
            <v>FARHAM</v>
          </cell>
          <cell r="E2195" t="str">
            <v/>
          </cell>
          <cell r="F2195" t="str">
            <v>SH</v>
          </cell>
          <cell r="G2195" t="str">
            <v>TOLITOLI</v>
          </cell>
          <cell r="H2195" t="str">
            <v>27 - 05 - 1983</v>
          </cell>
          <cell r="I2195" t="str">
            <v>II/a</v>
          </cell>
          <cell r="J2195" t="str">
            <v>01 - 01 - 2008</v>
          </cell>
          <cell r="K2195" t="str">
            <v>01 - 12 - 2009</v>
          </cell>
          <cell r="L2195" t="str">
            <v>L</v>
          </cell>
          <cell r="M2195" t="str">
            <v>III/b</v>
          </cell>
          <cell r="N2195" t="str">
            <v>01 - 04 - 2015</v>
          </cell>
          <cell r="O2195" t="str">
            <v>6</v>
          </cell>
          <cell r="P2195" t="str">
            <v>3</v>
          </cell>
          <cell r="Q2195" t="str">
            <v/>
          </cell>
          <cell r="R2195" t="str">
            <v/>
          </cell>
          <cell r="S2195" t="str">
            <v/>
          </cell>
          <cell r="T2195" t="str">
            <v/>
          </cell>
          <cell r="U2195" t="str">
            <v/>
          </cell>
          <cell r="V2195" t="str">
            <v>FUNGSIONAL UMUM</v>
          </cell>
          <cell r="W2195" t="str">
            <v>Sub Bagian Program</v>
          </cell>
          <cell r="X2195" t="str">
            <v>Sekretariat</v>
          </cell>
          <cell r="Y2195" t="str">
            <v>S-1 ILMU HUKUM</v>
          </cell>
          <cell r="Z2195" t="str">
            <v>31-12-2010</v>
          </cell>
          <cell r="AA2195" t="str">
            <v>Aktif</v>
          </cell>
          <cell r="AB2195" t="str">
            <v>PNS Daerah Kab./Kota yang bekerja pada Kab./Kota</v>
          </cell>
          <cell r="AC2195" t="str">
            <v>Pemerintah Kab. Tolitoli</v>
          </cell>
          <cell r="AD2195" t="str">
            <v>Pemerintah Kab. Tolitoli</v>
          </cell>
        </row>
        <row r="2196">
          <cell r="A2196">
            <v>2194</v>
          </cell>
          <cell r="B2196" t="str">
            <v>198702112011011006</v>
          </cell>
          <cell r="C2196" t="str">
            <v/>
          </cell>
          <cell r="D2196" t="str">
            <v>MOH THAHIR</v>
          </cell>
          <cell r="E2196" t="str">
            <v/>
          </cell>
          <cell r="F2196" t="str">
            <v>S.Pd.I</v>
          </cell>
          <cell r="G2196" t="str">
            <v>TOLITOLI</v>
          </cell>
          <cell r="H2196" t="str">
            <v>11 - 02 - 1987</v>
          </cell>
          <cell r="I2196" t="str">
            <v>III/a</v>
          </cell>
          <cell r="J2196" t="str">
            <v>01 - 01 - 2011</v>
          </cell>
          <cell r="K2196" t="str">
            <v>01 - 01 - 2013</v>
          </cell>
          <cell r="L2196" t="str">
            <v>L</v>
          </cell>
          <cell r="M2196" t="str">
            <v>III/a</v>
          </cell>
          <cell r="N2196" t="str">
            <v>01 - 01 - 2011</v>
          </cell>
          <cell r="O2196" t="str">
            <v>0</v>
          </cell>
          <cell r="P2196" t="str">
            <v>0</v>
          </cell>
          <cell r="Q2196" t="str">
            <v/>
          </cell>
          <cell r="R2196" t="str">
            <v/>
          </cell>
          <cell r="S2196" t="str">
            <v/>
          </cell>
          <cell r="T2196" t="str">
            <v>01 - 01 - 2013</v>
          </cell>
          <cell r="U2196" t="str">
            <v>Guru Madya</v>
          </cell>
          <cell r="V2196" t="str">
            <v/>
          </cell>
          <cell r="W2196" t="str">
            <v>SMP NEGERI 5 DAMPAL UTARA</v>
          </cell>
          <cell r="X2196" t="str">
            <v>CABANG DISPENBUD KECAMATAN DAMPAL UTARA</v>
          </cell>
          <cell r="Y2196" t="str">
            <v>S-1 PENDIDIKAN AGAMA ISLAM</v>
          </cell>
          <cell r="Z2196" t="str">
            <v>31-12-2010</v>
          </cell>
          <cell r="AA2196" t="str">
            <v>Aktif</v>
          </cell>
          <cell r="AB2196" t="str">
            <v>PNS Daerah Kab./Kota yang bekerja pada Kab./Kota</v>
          </cell>
          <cell r="AC2196" t="str">
            <v>Pemerintah Kab. Tolitoli</v>
          </cell>
          <cell r="AD2196" t="str">
            <v>Pemerintah Kab. Tolitoli</v>
          </cell>
        </row>
        <row r="2197">
          <cell r="A2197">
            <v>2195</v>
          </cell>
          <cell r="B2197" t="str">
            <v>197010102007011035</v>
          </cell>
          <cell r="C2197" t="str">
            <v>570027512</v>
          </cell>
          <cell r="D2197" t="str">
            <v>RUSANI</v>
          </cell>
          <cell r="E2197" t="str">
            <v/>
          </cell>
          <cell r="F2197" t="str">
            <v>S.S</v>
          </cell>
          <cell r="G2197" t="str">
            <v>SIDOARJO</v>
          </cell>
          <cell r="H2197" t="str">
            <v>10 - 10 - 1970</v>
          </cell>
          <cell r="I2197" t="str">
            <v>II/a</v>
          </cell>
          <cell r="J2197" t="str">
            <v>01 - 01 - 2007</v>
          </cell>
          <cell r="K2197" t="str">
            <v>01 - 10 - 2008</v>
          </cell>
          <cell r="L2197" t="str">
            <v>L</v>
          </cell>
          <cell r="M2197" t="str">
            <v>III/a</v>
          </cell>
          <cell r="N2197" t="str">
            <v>01 - 10 - 2015</v>
          </cell>
          <cell r="O2197" t="str">
            <v>10</v>
          </cell>
          <cell r="P2197" t="str">
            <v>9</v>
          </cell>
          <cell r="Q2197" t="str">
            <v/>
          </cell>
          <cell r="R2197" t="str">
            <v/>
          </cell>
          <cell r="S2197" t="str">
            <v/>
          </cell>
          <cell r="T2197" t="str">
            <v/>
          </cell>
          <cell r="U2197" t="str">
            <v/>
          </cell>
          <cell r="V2197" t="str">
            <v>PELAKSANA TATA USAHA</v>
          </cell>
          <cell r="W2197" t="str">
            <v>CABANG DISDIKPORA KEC. GALANG</v>
          </cell>
          <cell r="X2197" t="str">
            <v>DINAS PENDIDIKAN, PEMUDA DAN OLAH RAGA</v>
          </cell>
          <cell r="Y2197" t="str">
            <v>S-1 SASTRA INDONESIA</v>
          </cell>
          <cell r="Z2197" t="str">
            <v>31-12-2010</v>
          </cell>
          <cell r="AA2197" t="str">
            <v>Aktif</v>
          </cell>
          <cell r="AB2197" t="str">
            <v>PNS Daerah Kab./Kota yang bekerja pada Kab./Kota</v>
          </cell>
          <cell r="AC2197" t="str">
            <v>Pemerintah Kab. Tolitoli</v>
          </cell>
          <cell r="AD2197" t="str">
            <v>Pemerintah Kab. Tolitoli</v>
          </cell>
        </row>
        <row r="2198">
          <cell r="A2198">
            <v>2196</v>
          </cell>
          <cell r="B2198" t="str">
            <v>197308012007012018</v>
          </cell>
          <cell r="C2198" t="str">
            <v>570027708</v>
          </cell>
          <cell r="D2198" t="str">
            <v>NURBIAH</v>
          </cell>
          <cell r="E2198" t="str">
            <v/>
          </cell>
          <cell r="F2198" t="str">
            <v>A.Ma</v>
          </cell>
          <cell r="G2198" t="str">
            <v>MAKASSAR</v>
          </cell>
          <cell r="H2198" t="str">
            <v>01 - 08 - 1973</v>
          </cell>
          <cell r="I2198" t="str">
            <v>II/b</v>
          </cell>
          <cell r="J2198" t="str">
            <v>01 - 01 - 2007</v>
          </cell>
          <cell r="K2198" t="str">
            <v>01 - 08 - 2008</v>
          </cell>
          <cell r="L2198" t="str">
            <v>P</v>
          </cell>
          <cell r="M2198" t="str">
            <v>II/c</v>
          </cell>
          <cell r="N2198" t="str">
            <v>01 - 10 - 2012</v>
          </cell>
          <cell r="O2198" t="str">
            <v>11</v>
          </cell>
          <cell r="P2198" t="str">
            <v>9</v>
          </cell>
          <cell r="Q2198" t="str">
            <v/>
          </cell>
          <cell r="R2198" t="str">
            <v/>
          </cell>
          <cell r="S2198" t="str">
            <v/>
          </cell>
          <cell r="T2198" t="str">
            <v>01 - 10 - 2012</v>
          </cell>
          <cell r="U2198" t="str">
            <v>Guru Muda</v>
          </cell>
          <cell r="V2198" t="str">
            <v/>
          </cell>
          <cell r="W2198" t="str">
            <v>SDN OYOM</v>
          </cell>
          <cell r="X2198" t="str">
            <v>CABANG DISPENBUD KECAMATAN LAMPASIO</v>
          </cell>
          <cell r="Y2198" t="str">
            <v>D-II PENDIDIKAN AGAMA ISLAM</v>
          </cell>
          <cell r="Z2198" t="str">
            <v>31-12-2001</v>
          </cell>
          <cell r="AA2198" t="str">
            <v>Aktif</v>
          </cell>
          <cell r="AB2198" t="str">
            <v>PNS Daerah Kab./Kota yang bekerja pada Kab./Kota</v>
          </cell>
          <cell r="AC2198" t="str">
            <v>Pemerintah Kab. Tolitoli</v>
          </cell>
          <cell r="AD2198" t="str">
            <v>Pemerintah Kab. Tolitoli</v>
          </cell>
        </row>
        <row r="2199">
          <cell r="A2199">
            <v>2197</v>
          </cell>
          <cell r="B2199" t="str">
            <v>198808302011012010</v>
          </cell>
          <cell r="C2199" t="str">
            <v/>
          </cell>
          <cell r="D2199" t="str">
            <v>RAHMAWATI</v>
          </cell>
          <cell r="E2199" t="str">
            <v/>
          </cell>
          <cell r="F2199" t="str">
            <v>SKM</v>
          </cell>
          <cell r="G2199" t="str">
            <v>TOLITOLI</v>
          </cell>
          <cell r="H2199" t="str">
            <v>30 - 08 - 1988</v>
          </cell>
          <cell r="I2199" t="str">
            <v>III/a</v>
          </cell>
          <cell r="J2199" t="str">
            <v>01 - 01 - 2011</v>
          </cell>
          <cell r="K2199" t="str">
            <v>01 - 01 - 2013</v>
          </cell>
          <cell r="L2199" t="str">
            <v>P</v>
          </cell>
          <cell r="M2199" t="str">
            <v>III/b</v>
          </cell>
          <cell r="N2199" t="str">
            <v>01 - 04 - 2015</v>
          </cell>
          <cell r="O2199" t="str">
            <v>4</v>
          </cell>
          <cell r="P2199" t="str">
            <v>3</v>
          </cell>
          <cell r="Q2199" t="str">
            <v/>
          </cell>
          <cell r="R2199" t="str">
            <v/>
          </cell>
          <cell r="S2199" t="str">
            <v/>
          </cell>
          <cell r="T2199" t="str">
            <v/>
          </cell>
          <cell r="U2199" t="str">
            <v/>
          </cell>
          <cell r="V2199" t="str">
            <v>STAF</v>
          </cell>
          <cell r="W2199" t="str">
            <v>PUSKESMAS GALANG</v>
          </cell>
          <cell r="X2199" t="str">
            <v>DINAS KESEHATAN</v>
          </cell>
          <cell r="Y2199" t="str">
            <v>S-1 KESEHATAN MASYARAKAT</v>
          </cell>
          <cell r="Z2199" t="str">
            <v>31-12-2010</v>
          </cell>
          <cell r="AA2199" t="str">
            <v>Aktif</v>
          </cell>
          <cell r="AB2199" t="str">
            <v>PNS Daerah Kab./Kota yang bekerja pada Kab./Kota</v>
          </cell>
          <cell r="AC2199" t="str">
            <v>Pemerintah Kab. Tolitoli</v>
          </cell>
          <cell r="AD2199" t="str">
            <v>Pemerintah Kab. Tolitoli</v>
          </cell>
        </row>
        <row r="2200">
          <cell r="A2200">
            <v>2198</v>
          </cell>
          <cell r="B2200" t="str">
            <v>198605022010012035</v>
          </cell>
          <cell r="C2200" t="str">
            <v/>
          </cell>
          <cell r="D2200" t="str">
            <v>HADIANA</v>
          </cell>
          <cell r="E2200" t="str">
            <v/>
          </cell>
          <cell r="F2200" t="str">
            <v>S.PdI</v>
          </cell>
          <cell r="G2200" t="str">
            <v>SABANG</v>
          </cell>
          <cell r="H2200" t="str">
            <v>02 - 05 - 1986</v>
          </cell>
          <cell r="I2200" t="str">
            <v>III/a</v>
          </cell>
          <cell r="J2200" t="str">
            <v>01 - 01 - 2010</v>
          </cell>
          <cell r="K2200" t="str">
            <v>01 - 01 - 2012</v>
          </cell>
          <cell r="L2200" t="str">
            <v>P</v>
          </cell>
          <cell r="M2200" t="str">
            <v>III/c</v>
          </cell>
          <cell r="N2200" t="str">
            <v>01 - 04 - 2017</v>
          </cell>
          <cell r="O2200" t="str">
            <v>7</v>
          </cell>
          <cell r="P2200" t="str">
            <v>3</v>
          </cell>
          <cell r="Q2200" t="str">
            <v/>
          </cell>
          <cell r="R2200" t="str">
            <v/>
          </cell>
          <cell r="S2200" t="str">
            <v/>
          </cell>
          <cell r="T2200" t="str">
            <v>01 - 04 - 2017</v>
          </cell>
          <cell r="U2200" t="str">
            <v>Guru Muda</v>
          </cell>
          <cell r="V2200" t="str">
            <v/>
          </cell>
          <cell r="W2200" t="str">
            <v>SMP NEGERI 1 GALANG</v>
          </cell>
          <cell r="X2200" t="str">
            <v>CABANG DISPENBUD KECAMATAN GALANG</v>
          </cell>
          <cell r="Y2200" t="str">
            <v>S-1 PENDIDIKAN AGAMA ISLAM</v>
          </cell>
          <cell r="Z2200" t="str">
            <v>31-12-2009</v>
          </cell>
          <cell r="AA2200" t="str">
            <v>Aktif</v>
          </cell>
          <cell r="AB2200" t="str">
            <v>PNS Daerah Kab./Kota yang bekerja pada Kab./Kota</v>
          </cell>
          <cell r="AC2200" t="str">
            <v>Pemerintah Kab. Tolitoli</v>
          </cell>
          <cell r="AD2200" t="str">
            <v>Pemerintah Kab. Tolitoli</v>
          </cell>
        </row>
        <row r="2201">
          <cell r="A2201">
            <v>2199</v>
          </cell>
          <cell r="B2201" t="str">
            <v>198706142011012013</v>
          </cell>
          <cell r="C2201" t="str">
            <v/>
          </cell>
          <cell r="D2201" t="str">
            <v>KURNIAWATI</v>
          </cell>
          <cell r="E2201" t="str">
            <v/>
          </cell>
          <cell r="F2201" t="str">
            <v>S. Pd</v>
          </cell>
          <cell r="G2201" t="str">
            <v>TOLITOLI</v>
          </cell>
          <cell r="H2201" t="str">
            <v>14 - 06 - 1987</v>
          </cell>
          <cell r="I2201" t="str">
            <v>III/a</v>
          </cell>
          <cell r="J2201" t="str">
            <v>01 - 01 - 2011</v>
          </cell>
          <cell r="K2201" t="str">
            <v>01 - 01 - 2013</v>
          </cell>
          <cell r="L2201" t="str">
            <v>P</v>
          </cell>
          <cell r="M2201" t="str">
            <v>III/a</v>
          </cell>
          <cell r="N2201" t="str">
            <v>01 - 01 - 2011</v>
          </cell>
          <cell r="O2201" t="str">
            <v>0</v>
          </cell>
          <cell r="P2201" t="str">
            <v>0</v>
          </cell>
          <cell r="Q2201" t="str">
            <v/>
          </cell>
          <cell r="R2201" t="str">
            <v/>
          </cell>
          <cell r="S2201" t="str">
            <v/>
          </cell>
          <cell r="T2201" t="str">
            <v>01 - 01 - 2013</v>
          </cell>
          <cell r="U2201" t="str">
            <v>Guru Pertama</v>
          </cell>
          <cell r="V2201" t="str">
            <v/>
          </cell>
          <cell r="W2201" t="str">
            <v>SMP NEGERI 4 LAMPASIO</v>
          </cell>
          <cell r="X2201" t="str">
            <v/>
          </cell>
          <cell r="Y2201" t="str">
            <v>S-1 PENDIDIKAN MATEMATIKA</v>
          </cell>
          <cell r="Z2201" t="str">
            <v>31-12-2008</v>
          </cell>
          <cell r="AA2201" t="str">
            <v>Aktif</v>
          </cell>
          <cell r="AB2201" t="str">
            <v>PNS Daerah Kab./Kota yang bekerja pada Kab./Kota</v>
          </cell>
          <cell r="AC2201" t="str">
            <v>Pemerintah Kab. Tolitoli</v>
          </cell>
          <cell r="AD2201" t="str">
            <v>Pemerintah Kab. Tolitoli</v>
          </cell>
        </row>
        <row r="2202">
          <cell r="A2202">
            <v>2200</v>
          </cell>
          <cell r="B2202" t="str">
            <v>196207041982071003</v>
          </cell>
          <cell r="C2202" t="str">
            <v>131056829</v>
          </cell>
          <cell r="D2202" t="str">
            <v>ABD RAHMAN BUHANG</v>
          </cell>
          <cell r="E2202" t="str">
            <v/>
          </cell>
          <cell r="F2202" t="str">
            <v/>
          </cell>
          <cell r="G2202" t="str">
            <v>BONGO</v>
          </cell>
          <cell r="H2202" t="str">
            <v>04 - 07 - 1962</v>
          </cell>
          <cell r="I2202" t="str">
            <v>II/a</v>
          </cell>
          <cell r="J2202" t="str">
            <v>01 - 07 - 1982</v>
          </cell>
          <cell r="K2202" t="str">
            <v>01 - 07 - 1984</v>
          </cell>
          <cell r="L2202" t="str">
            <v>L</v>
          </cell>
          <cell r="M2202" t="str">
            <v>IV/a</v>
          </cell>
          <cell r="N2202" t="str">
            <v>01 - 10 - 2006</v>
          </cell>
          <cell r="O2202" t="str">
            <v>20</v>
          </cell>
          <cell r="P2202" t="str">
            <v>3</v>
          </cell>
          <cell r="Q2202" t="str">
            <v/>
          </cell>
          <cell r="R2202" t="str">
            <v/>
          </cell>
          <cell r="S2202" t="str">
            <v/>
          </cell>
          <cell r="T2202" t="str">
            <v>27 - 03 - 2013</v>
          </cell>
          <cell r="U2202" t="str">
            <v>Guru Madya</v>
          </cell>
          <cell r="V2202" t="str">
            <v/>
          </cell>
          <cell r="W2202" t="str">
            <v>SDN 1 BILO</v>
          </cell>
          <cell r="X2202" t="str">
            <v>CABANG DISPENBUD KECAMATAN OGODEIDE</v>
          </cell>
          <cell r="Y2202" t="str">
            <v>D-II PGSD</v>
          </cell>
          <cell r="Z2202" t="str">
            <v>16-09-2003</v>
          </cell>
          <cell r="AA2202" t="str">
            <v>Aktif</v>
          </cell>
          <cell r="AB2202" t="str">
            <v>PNS Daerah Kab./Kota yang bekerja pada Kab./Kota</v>
          </cell>
          <cell r="AC2202" t="str">
            <v>Pemerintah Kab. Tolitoli</v>
          </cell>
          <cell r="AD2202" t="str">
            <v>Pemerintah Kab. Tolitoli</v>
          </cell>
        </row>
        <row r="2203">
          <cell r="A2203">
            <v>2201</v>
          </cell>
          <cell r="B2203" t="str">
            <v>197007082007011021</v>
          </cell>
          <cell r="C2203" t="str">
            <v>570027560</v>
          </cell>
          <cell r="D2203" t="str">
            <v>MOH. YASIN RAIS</v>
          </cell>
          <cell r="E2203" t="str">
            <v/>
          </cell>
          <cell r="F2203" t="str">
            <v/>
          </cell>
          <cell r="G2203" t="str">
            <v>TOLITOLI</v>
          </cell>
          <cell r="H2203" t="str">
            <v>08 - 07 - 1970</v>
          </cell>
          <cell r="I2203" t="str">
            <v>II/a</v>
          </cell>
          <cell r="J2203" t="str">
            <v>01 - 01 - 2007</v>
          </cell>
          <cell r="K2203" t="str">
            <v>01 - 10 - 2008</v>
          </cell>
          <cell r="L2203" t="str">
            <v>L</v>
          </cell>
          <cell r="M2203" t="str">
            <v>II/c</v>
          </cell>
          <cell r="N2203" t="str">
            <v>01 - 04 - 2015</v>
          </cell>
          <cell r="O2203" t="str">
            <v>11</v>
          </cell>
          <cell r="P2203" t="str">
            <v>3</v>
          </cell>
          <cell r="Q2203" t="str">
            <v/>
          </cell>
          <cell r="R2203" t="str">
            <v/>
          </cell>
          <cell r="S2203" t="str">
            <v/>
          </cell>
          <cell r="T2203" t="str">
            <v/>
          </cell>
          <cell r="U2203" t="str">
            <v/>
          </cell>
          <cell r="V2203" t="str">
            <v>FUNGSIONAL UMUM</v>
          </cell>
          <cell r="W2203" t="str">
            <v>Seksi Tata Guna Air Dan Pemberdayaan Penggunaan Air</v>
          </cell>
          <cell r="X2203" t="str">
            <v>Bidang Sumber Daya Air</v>
          </cell>
          <cell r="Y2203" t="str">
            <v>SMA A.2/BIOLOGI</v>
          </cell>
          <cell r="Z2203" t="str">
            <v>31-12-1998</v>
          </cell>
          <cell r="AA2203" t="str">
            <v>Aktif</v>
          </cell>
          <cell r="AB2203" t="str">
            <v>PNS Daerah Kab./Kota yang bekerja pada Kab./Kota</v>
          </cell>
          <cell r="AC2203" t="str">
            <v>Pemerintah Kab. Tolitoli</v>
          </cell>
          <cell r="AD2203" t="str">
            <v>Pemerintah Kab. Tolitoli</v>
          </cell>
        </row>
        <row r="2204">
          <cell r="A2204">
            <v>2202</v>
          </cell>
          <cell r="B2204" t="str">
            <v>198401012008011008</v>
          </cell>
          <cell r="C2204" t="str">
            <v>570035981</v>
          </cell>
          <cell r="D2204" t="str">
            <v>SUPRIADI</v>
          </cell>
          <cell r="E2204" t="str">
            <v/>
          </cell>
          <cell r="F2204" t="str">
            <v>s,sos</v>
          </cell>
          <cell r="G2204" t="str">
            <v>TOLITOLI</v>
          </cell>
          <cell r="H2204" t="str">
            <v>01 - 01 - 1984</v>
          </cell>
          <cell r="I2204" t="str">
            <v>II/a</v>
          </cell>
          <cell r="J2204" t="str">
            <v>01 - 01 - 2008</v>
          </cell>
          <cell r="K2204" t="str">
            <v>01 - 12 - 2009</v>
          </cell>
          <cell r="L2204" t="str">
            <v>L</v>
          </cell>
          <cell r="M2204" t="str">
            <v>III/a</v>
          </cell>
          <cell r="N2204" t="str">
            <v>01 - 10 - 2015</v>
          </cell>
          <cell r="O2204" t="str">
            <v>6</v>
          </cell>
          <cell r="P2204" t="str">
            <v>9</v>
          </cell>
          <cell r="Q2204" t="str">
            <v/>
          </cell>
          <cell r="R2204" t="str">
            <v/>
          </cell>
          <cell r="S2204" t="str">
            <v/>
          </cell>
          <cell r="T2204" t="str">
            <v/>
          </cell>
          <cell r="U2204" t="str">
            <v/>
          </cell>
          <cell r="V2204" t="str">
            <v>FUNGSIONAL UMUM</v>
          </cell>
          <cell r="W2204" t="str">
            <v>Sub Bagian Umum Dan Kepegawaian</v>
          </cell>
          <cell r="X2204" t="str">
            <v>Kecamatan Dampal Selatan</v>
          </cell>
          <cell r="Y2204" t="str">
            <v>S-1 SARJANA ADMINISTRASI</v>
          </cell>
          <cell r="Z2204" t="str">
            <v>04-08-2014</v>
          </cell>
          <cell r="AA2204" t="str">
            <v>Aktif</v>
          </cell>
          <cell r="AB2204" t="str">
            <v>PNS Daerah Kab./Kota yang bekerja pada Kab./Kota</v>
          </cell>
          <cell r="AC2204" t="str">
            <v>Pemerintah Kab. Tolitoli</v>
          </cell>
          <cell r="AD2204" t="str">
            <v>Pemerintah Kab. Tolitoli</v>
          </cell>
        </row>
        <row r="2205">
          <cell r="A2205">
            <v>2203</v>
          </cell>
          <cell r="B2205" t="str">
            <v>197804052009042001</v>
          </cell>
          <cell r="C2205" t="str">
            <v/>
          </cell>
          <cell r="D2205" t="str">
            <v>KAMARIA</v>
          </cell>
          <cell r="E2205" t="str">
            <v/>
          </cell>
          <cell r="F2205" t="str">
            <v>A.Md.ST</v>
          </cell>
          <cell r="G2205" t="str">
            <v>TOLITOLI</v>
          </cell>
          <cell r="H2205" t="str">
            <v>05 - 04 - 1978</v>
          </cell>
          <cell r="I2205" t="str">
            <v>II/c</v>
          </cell>
          <cell r="J2205" t="str">
            <v>01 - 04 - 2009</v>
          </cell>
          <cell r="K2205" t="str">
            <v>01 - 01 - 2011</v>
          </cell>
          <cell r="L2205" t="str">
            <v>P</v>
          </cell>
          <cell r="M2205" t="str">
            <v>III/b</v>
          </cell>
          <cell r="N2205" t="str">
            <v>01 - 10 - 2017</v>
          </cell>
          <cell r="O2205" t="str">
            <v>11</v>
          </cell>
          <cell r="P2205" t="str">
            <v>3</v>
          </cell>
          <cell r="Q2205" t="str">
            <v/>
          </cell>
          <cell r="R2205" t="str">
            <v/>
          </cell>
          <cell r="S2205" t="str">
            <v/>
          </cell>
          <cell r="T2205" t="str">
            <v/>
          </cell>
          <cell r="U2205" t="str">
            <v/>
          </cell>
          <cell r="V2205" t="str">
            <v>PENGELOLA DATA PEMBANGUNAN SARANA PRASARANA FISIK</v>
          </cell>
          <cell r="W2205" t="str">
            <v>Sub Bidang Pengembangan Wilayah Dan Perumahan</v>
          </cell>
          <cell r="X2205" t="str">
            <v>Badan Perencanaan Pembangunan Daerah</v>
          </cell>
          <cell r="Y2205" t="str">
            <v>S-1 TEKNIK ARSITEKTUR</v>
          </cell>
          <cell r="Z2205" t="str">
            <v>31-12-2012</v>
          </cell>
          <cell r="AA2205" t="str">
            <v>Aktif</v>
          </cell>
          <cell r="AB2205" t="str">
            <v>PNS Daerah Kab./Kota yang bekerja pada Kab./Kota</v>
          </cell>
          <cell r="AC2205" t="str">
            <v>Pemerintah Kab. Tolitoli</v>
          </cell>
          <cell r="AD2205" t="str">
            <v>Pemerintah Kab. Tolitoli</v>
          </cell>
        </row>
        <row r="2206">
          <cell r="A2206">
            <v>2204</v>
          </cell>
          <cell r="B2206" t="str">
            <v>197211232007012013</v>
          </cell>
          <cell r="C2206" t="str">
            <v>570028826</v>
          </cell>
          <cell r="D2206" t="str">
            <v>LESMIKE</v>
          </cell>
          <cell r="E2206" t="str">
            <v/>
          </cell>
          <cell r="F2206" t="str">
            <v/>
          </cell>
          <cell r="G2206" t="str">
            <v>SIAU TAGULANDANG BIARO</v>
          </cell>
          <cell r="H2206" t="str">
            <v>23 - 11 - 1972</v>
          </cell>
          <cell r="I2206" t="str">
            <v>II/a</v>
          </cell>
          <cell r="J2206" t="str">
            <v>01 - 01 - 2007</v>
          </cell>
          <cell r="K2206" t="str">
            <v>01 - 10 - 2008</v>
          </cell>
          <cell r="L2206" t="str">
            <v>P</v>
          </cell>
          <cell r="M2206" t="str">
            <v>II/c</v>
          </cell>
          <cell r="N2206" t="str">
            <v>01 - 10 - 2014</v>
          </cell>
          <cell r="O2206" t="str">
            <v>10</v>
          </cell>
          <cell r="P2206" t="str">
            <v>9</v>
          </cell>
          <cell r="Q2206" t="str">
            <v/>
          </cell>
          <cell r="R2206" t="str">
            <v/>
          </cell>
          <cell r="S2206" t="str">
            <v/>
          </cell>
          <cell r="T2206" t="str">
            <v>01 - 10 - 2014</v>
          </cell>
          <cell r="U2206" t="str">
            <v>Guru Muda</v>
          </cell>
          <cell r="V2206" t="str">
            <v/>
          </cell>
          <cell r="W2206" t="str">
            <v>SDN 2 SANTIGI</v>
          </cell>
          <cell r="X2206" t="str">
            <v>CABANG DISPENBUD KECAMATAN TOLITOLI UTARA</v>
          </cell>
          <cell r="Y2206" t="str">
            <v>SPG PENDIDIKAN SD</v>
          </cell>
          <cell r="Z2206" t="str">
            <v>31-12-1990</v>
          </cell>
          <cell r="AA2206" t="str">
            <v>Aktif</v>
          </cell>
          <cell r="AB2206" t="str">
            <v>PNS Daerah Kab./Kota yang bekerja pada Kab./Kota</v>
          </cell>
          <cell r="AC2206" t="str">
            <v>Pemerintah Kab. Tolitoli</v>
          </cell>
          <cell r="AD2206" t="str">
            <v>Pemerintah Kab. Tolitoli</v>
          </cell>
        </row>
        <row r="2207">
          <cell r="A2207">
            <v>2205</v>
          </cell>
          <cell r="B2207" t="str">
            <v>196803161991042001</v>
          </cell>
          <cell r="C2207" t="str">
            <v>131896579</v>
          </cell>
          <cell r="D2207" t="str">
            <v>LULU MOCHSEN AL DJUFRI</v>
          </cell>
          <cell r="E2207" t="str">
            <v/>
          </cell>
          <cell r="F2207" t="str">
            <v/>
          </cell>
          <cell r="G2207" t="str">
            <v>TOLITOLI</v>
          </cell>
          <cell r="H2207" t="str">
            <v>16 - 03 - 1968</v>
          </cell>
          <cell r="I2207" t="str">
            <v>II/a</v>
          </cell>
          <cell r="J2207" t="str">
            <v>01 - 04 - 1991</v>
          </cell>
          <cell r="K2207" t="str">
            <v>01 - 06 - 1992</v>
          </cell>
          <cell r="L2207" t="str">
            <v>P</v>
          </cell>
          <cell r="M2207" t="str">
            <v>IV/a</v>
          </cell>
          <cell r="N2207" t="str">
            <v>01 - 04 - 2011</v>
          </cell>
          <cell r="O2207" t="str">
            <v>15</v>
          </cell>
          <cell r="P2207" t="str">
            <v>0</v>
          </cell>
          <cell r="Q2207" t="str">
            <v/>
          </cell>
          <cell r="R2207" t="str">
            <v/>
          </cell>
          <cell r="S2207" t="str">
            <v/>
          </cell>
          <cell r="T2207" t="str">
            <v>01 - 04 - 2011</v>
          </cell>
          <cell r="U2207" t="str">
            <v>Guru Pembina</v>
          </cell>
          <cell r="V2207" t="str">
            <v/>
          </cell>
          <cell r="W2207" t="str">
            <v>SD Negeri 1 Tolitoli</v>
          </cell>
          <cell r="X2207" t="str">
            <v>Dinas Pendidikan Dan Kebudayaan</v>
          </cell>
          <cell r="Y2207" t="str">
            <v>D-II PENDIDIKAN</v>
          </cell>
          <cell r="Z2207" t="str">
            <v>19-09-2005</v>
          </cell>
          <cell r="AA2207" t="str">
            <v>Aktif</v>
          </cell>
          <cell r="AB2207" t="str">
            <v>PNS Daerah Kab./Kota yang bekerja pada Kab./Kota</v>
          </cell>
          <cell r="AC2207" t="str">
            <v>Pemerintah Kab. Tolitoli</v>
          </cell>
          <cell r="AD2207" t="str">
            <v>Pemerintah Kab. Tolitoli</v>
          </cell>
        </row>
        <row r="2208">
          <cell r="A2208">
            <v>2206</v>
          </cell>
          <cell r="B2208" t="str">
            <v>196307021984121004</v>
          </cell>
          <cell r="C2208" t="str">
            <v>131210474</v>
          </cell>
          <cell r="D2208" t="str">
            <v>SULEMAN AKASE</v>
          </cell>
          <cell r="E2208" t="str">
            <v/>
          </cell>
          <cell r="F2208" t="str">
            <v>A.Ma.Pd</v>
          </cell>
          <cell r="G2208" t="str">
            <v>GORONTALO</v>
          </cell>
          <cell r="H2208" t="str">
            <v>02 - 07 - 1963</v>
          </cell>
          <cell r="I2208" t="str">
            <v>II/a</v>
          </cell>
          <cell r="J2208" t="str">
            <v>01 - 12 - 1984</v>
          </cell>
          <cell r="K2208" t="str">
            <v>01 - 10 - 1986</v>
          </cell>
          <cell r="L2208" t="str">
            <v>L</v>
          </cell>
          <cell r="M2208" t="str">
            <v>IV/a</v>
          </cell>
          <cell r="N2208" t="str">
            <v>01 - 10 - 2006</v>
          </cell>
          <cell r="O2208" t="str">
            <v>16</v>
          </cell>
          <cell r="P2208" t="str">
            <v>10</v>
          </cell>
          <cell r="Q2208" t="str">
            <v/>
          </cell>
          <cell r="R2208" t="str">
            <v/>
          </cell>
          <cell r="S2208" t="str">
            <v/>
          </cell>
          <cell r="T2208" t="str">
            <v>06 - 09 - 2013</v>
          </cell>
          <cell r="U2208" t="str">
            <v>Pengawas Sekolah Madya - Tingkat Dasar</v>
          </cell>
          <cell r="V2208" t="str">
            <v/>
          </cell>
          <cell r="W2208" t="str">
            <v>CABANG DISDIKPORA OGODEIDE</v>
          </cell>
          <cell r="X2208" t="str">
            <v>DINAS PENDIDIKAN, PEMUDA DAN OLAH RAGA</v>
          </cell>
          <cell r="Y2208" t="str">
            <v>D-II/A-II PENDIDIKAN GURU SEKOLAH DASAR</v>
          </cell>
          <cell r="Z2208" t="str">
            <v>16-09-2003</v>
          </cell>
          <cell r="AA2208" t="str">
            <v>Aktif</v>
          </cell>
          <cell r="AB2208" t="str">
            <v>PNS Daerah Kab./Kota yang bekerja pada Kab./Kota</v>
          </cell>
          <cell r="AC2208" t="str">
            <v>Pemerintah Kab. Tolitoli</v>
          </cell>
          <cell r="AD2208" t="str">
            <v>Pemerintah Kab. Tolitoli</v>
          </cell>
        </row>
        <row r="2209">
          <cell r="A2209">
            <v>2207</v>
          </cell>
          <cell r="B2209" t="str">
            <v>197909302015021001</v>
          </cell>
          <cell r="C2209" t="str">
            <v/>
          </cell>
          <cell r="D2209" t="str">
            <v>MOH. FADLI</v>
          </cell>
          <cell r="E2209" t="str">
            <v/>
          </cell>
          <cell r="F2209" t="str">
            <v/>
          </cell>
          <cell r="G2209" t="str">
            <v>TOLITOLI</v>
          </cell>
          <cell r="H2209" t="str">
            <v>30 - 09 - 1979</v>
          </cell>
          <cell r="I2209" t="str">
            <v>II/a</v>
          </cell>
          <cell r="J2209" t="str">
            <v>01 - 02 - 2015</v>
          </cell>
          <cell r="K2209" t="str">
            <v>01 - 09 - 2016</v>
          </cell>
          <cell r="L2209" t="str">
            <v>L</v>
          </cell>
          <cell r="M2209" t="str">
            <v>II/a</v>
          </cell>
          <cell r="N2209" t="str">
            <v>01 - 02 - 2015</v>
          </cell>
          <cell r="O2209" t="str">
            <v>10</v>
          </cell>
          <cell r="P2209" t="str">
            <v>11</v>
          </cell>
          <cell r="Q2209" t="str">
            <v/>
          </cell>
          <cell r="R2209" t="str">
            <v/>
          </cell>
          <cell r="S2209" t="str">
            <v/>
          </cell>
          <cell r="T2209" t="str">
            <v/>
          </cell>
          <cell r="U2209" t="str">
            <v/>
          </cell>
          <cell r="V2209" t="str">
            <v>PETUGAS PIKET DIKLAT</v>
          </cell>
          <cell r="W2209" t="str">
            <v>Sub Bidang Operasi Dan Pengendalian</v>
          </cell>
          <cell r="X2209" t="str">
            <v>Bidang Ketertiban Umum Dan Ketentraman Masyarakat</v>
          </cell>
          <cell r="Y2209" t="str">
            <v>SMU IPS</v>
          </cell>
          <cell r="Z2209" t="str">
            <v>03-06-1997</v>
          </cell>
          <cell r="AA2209" t="str">
            <v>Aktif</v>
          </cell>
          <cell r="AB2209" t="str">
            <v>PNS Daerah Kab./Kota yang bekerja pada Kab./Kota</v>
          </cell>
          <cell r="AC2209" t="str">
            <v>Pemerintah Kab. Tolitoli</v>
          </cell>
          <cell r="AD2209" t="str">
            <v>Pemerintah Kab. Tolitoli</v>
          </cell>
        </row>
        <row r="2210">
          <cell r="A2210">
            <v>2208</v>
          </cell>
          <cell r="B2210" t="str">
            <v>198606012014092003</v>
          </cell>
          <cell r="C2210" t="str">
            <v/>
          </cell>
          <cell r="D2210" t="str">
            <v>NIRMAWATI M. NASIR</v>
          </cell>
          <cell r="E2210" t="str">
            <v/>
          </cell>
          <cell r="F2210" t="str">
            <v/>
          </cell>
          <cell r="G2210" t="str">
            <v>TOLITOLI</v>
          </cell>
          <cell r="H2210" t="str">
            <v>01 - 06 - 1986</v>
          </cell>
          <cell r="I2210" t="str">
            <v>II/a</v>
          </cell>
          <cell r="J2210" t="str">
            <v>01 - 09 - 2014</v>
          </cell>
          <cell r="K2210" t="str">
            <v>01 - 09 - 2016</v>
          </cell>
          <cell r="L2210" t="str">
            <v>P</v>
          </cell>
          <cell r="M2210" t="str">
            <v>II/a</v>
          </cell>
          <cell r="N2210" t="str">
            <v>01 - 09 - 2014</v>
          </cell>
          <cell r="O2210" t="str">
            <v>9</v>
          </cell>
          <cell r="P2210" t="str">
            <v>9</v>
          </cell>
          <cell r="Q2210" t="str">
            <v/>
          </cell>
          <cell r="R2210" t="str">
            <v/>
          </cell>
          <cell r="S2210" t="str">
            <v/>
          </cell>
          <cell r="T2210" t="str">
            <v/>
          </cell>
          <cell r="U2210" t="str">
            <v/>
          </cell>
          <cell r="V2210" t="str">
            <v>TENAGA PENGAJAR</v>
          </cell>
          <cell r="W2210" t="str">
            <v>SDN PULIAS PULAU</v>
          </cell>
          <cell r="X2210" t="str">
            <v>CABANG DISPENBUD KECAMATAN OGODEIDE</v>
          </cell>
          <cell r="Y2210" t="str">
            <v>SMK AKUNTANSI</v>
          </cell>
          <cell r="Z2210" t="str">
            <v>14-06-2004</v>
          </cell>
          <cell r="AA2210" t="str">
            <v>Aktif</v>
          </cell>
          <cell r="AB2210" t="str">
            <v>PNS Daerah Kab./Kota yang bekerja pada Kab./Kota</v>
          </cell>
          <cell r="AC2210" t="str">
            <v>Pemerintah Kab. Tolitoli</v>
          </cell>
          <cell r="AD2210" t="str">
            <v>Pemerintah Kab. Tolitoli</v>
          </cell>
        </row>
        <row r="2211">
          <cell r="A2211">
            <v>2209</v>
          </cell>
          <cell r="B2211" t="str">
            <v>196212281995041002</v>
          </cell>
          <cell r="C2211" t="str">
            <v>132080300</v>
          </cell>
          <cell r="D2211" t="str">
            <v>ISTIKAM. A.M</v>
          </cell>
          <cell r="E2211" t="str">
            <v/>
          </cell>
          <cell r="F2211" t="str">
            <v>A.Ma</v>
          </cell>
          <cell r="G2211" t="str">
            <v>SONI</v>
          </cell>
          <cell r="H2211" t="str">
            <v>28 - 12 - 1962</v>
          </cell>
          <cell r="I2211" t="str">
            <v>II/b</v>
          </cell>
          <cell r="J2211" t="str">
            <v>01 - 04 - 1995</v>
          </cell>
          <cell r="K2211" t="str">
            <v>01 - 07 - 1996</v>
          </cell>
          <cell r="L2211" t="str">
            <v>L</v>
          </cell>
          <cell r="M2211" t="str">
            <v>III/d</v>
          </cell>
          <cell r="N2211" t="str">
            <v>01 - 10 - 2010</v>
          </cell>
          <cell r="O2211" t="str">
            <v>13</v>
          </cell>
          <cell r="P2211" t="str">
            <v>6</v>
          </cell>
          <cell r="Q2211" t="str">
            <v/>
          </cell>
          <cell r="R2211" t="str">
            <v/>
          </cell>
          <cell r="S2211" t="str">
            <v/>
          </cell>
          <cell r="T2211" t="str">
            <v>01 - 10 - 2010</v>
          </cell>
          <cell r="U2211" t="str">
            <v>Guru Dewasa Tingkat. I</v>
          </cell>
          <cell r="V2211" t="str">
            <v/>
          </cell>
          <cell r="W2211" t="str">
            <v>SDN 5 SONI</v>
          </cell>
          <cell r="X2211" t="str">
            <v>CABANG DISPENBUD KECAMATAN DAMPAL SELATAN</v>
          </cell>
          <cell r="Y2211" t="str">
            <v>D-II/A-II</v>
          </cell>
          <cell r="Z2211" t="str">
            <v>31-12-1993</v>
          </cell>
          <cell r="AA2211" t="str">
            <v>Aktif</v>
          </cell>
          <cell r="AB2211" t="str">
            <v>PNS Daerah Kab./Kota yang bekerja pada Kab./Kota</v>
          </cell>
          <cell r="AC2211" t="str">
            <v>Pemerintah Kab. Tolitoli</v>
          </cell>
          <cell r="AD2211" t="str">
            <v>Pemerintah Kab. Tolitoli</v>
          </cell>
        </row>
        <row r="2212">
          <cell r="A2212">
            <v>2210</v>
          </cell>
          <cell r="B2212" t="str">
            <v>198311062011012005</v>
          </cell>
          <cell r="C2212" t="str">
            <v/>
          </cell>
          <cell r="D2212" t="str">
            <v>SUHARTI</v>
          </cell>
          <cell r="E2212" t="str">
            <v/>
          </cell>
          <cell r="F2212" t="str">
            <v>S.Sos</v>
          </cell>
          <cell r="G2212" t="str">
            <v>TOLITOLI</v>
          </cell>
          <cell r="H2212" t="str">
            <v>06 - 11 - 1983</v>
          </cell>
          <cell r="I2212" t="str">
            <v>III/a</v>
          </cell>
          <cell r="J2212" t="str">
            <v>01 - 01 - 2011</v>
          </cell>
          <cell r="K2212" t="str">
            <v>01 - 01 - 2013</v>
          </cell>
          <cell r="L2212" t="str">
            <v>P</v>
          </cell>
          <cell r="M2212" t="str">
            <v>III/b</v>
          </cell>
          <cell r="N2212" t="str">
            <v>01 - 04 - 2015</v>
          </cell>
          <cell r="O2212" t="str">
            <v>4</v>
          </cell>
          <cell r="P2212" t="str">
            <v>3</v>
          </cell>
          <cell r="Q2212" t="str">
            <v/>
          </cell>
          <cell r="R2212" t="str">
            <v/>
          </cell>
          <cell r="S2212" t="str">
            <v/>
          </cell>
          <cell r="T2212" t="str">
            <v/>
          </cell>
          <cell r="U2212" t="str">
            <v/>
          </cell>
          <cell r="V2212" t="str">
            <v>STAF</v>
          </cell>
          <cell r="W2212" t="str">
            <v>Sub Bagian Program</v>
          </cell>
          <cell r="X2212" t="str">
            <v>Sekretariat</v>
          </cell>
          <cell r="Y2212" t="str">
            <v>S-1 ILMU ADMINISTRASI NEGARA</v>
          </cell>
          <cell r="Z2212" t="str">
            <v>31-12-2010</v>
          </cell>
          <cell r="AA2212" t="str">
            <v>Aktif</v>
          </cell>
          <cell r="AB2212" t="str">
            <v>PNS Daerah Kab./Kota yang bekerja pada Kab./Kota</v>
          </cell>
          <cell r="AC2212" t="str">
            <v>Pemerintah Kab. Tolitoli</v>
          </cell>
          <cell r="AD2212" t="str">
            <v>Pemerintah Kab. Tolitoli</v>
          </cell>
        </row>
        <row r="2213">
          <cell r="A2213">
            <v>2211</v>
          </cell>
          <cell r="B2213" t="str">
            <v>197801032009042001</v>
          </cell>
          <cell r="C2213" t="str">
            <v/>
          </cell>
          <cell r="D2213" t="str">
            <v>SELIWATY</v>
          </cell>
          <cell r="E2213" t="str">
            <v/>
          </cell>
          <cell r="F2213" t="str">
            <v>A. Ma. Pd</v>
          </cell>
          <cell r="G2213" t="str">
            <v>TOLITOLI</v>
          </cell>
          <cell r="H2213" t="str">
            <v>03 - 01 - 1978</v>
          </cell>
          <cell r="I2213" t="str">
            <v>II/b</v>
          </cell>
          <cell r="J2213" t="str">
            <v>01 - 04 - 2009</v>
          </cell>
          <cell r="K2213" t="str">
            <v>01 - 01 - 2011</v>
          </cell>
          <cell r="L2213" t="str">
            <v>P</v>
          </cell>
          <cell r="M2213" t="str">
            <v>II/c</v>
          </cell>
          <cell r="N2213" t="str">
            <v>01 - 10 - 2014</v>
          </cell>
          <cell r="O2213" t="str">
            <v>8</v>
          </cell>
          <cell r="P2213" t="str">
            <v>6</v>
          </cell>
          <cell r="Q2213" t="str">
            <v/>
          </cell>
          <cell r="R2213" t="str">
            <v/>
          </cell>
          <cell r="S2213" t="str">
            <v/>
          </cell>
          <cell r="T2213" t="str">
            <v>01 - 10 - 2014</v>
          </cell>
          <cell r="U2213" t="str">
            <v>Guru Muda</v>
          </cell>
          <cell r="V2213" t="str">
            <v/>
          </cell>
          <cell r="W2213" t="str">
            <v>TK NEGERI PEMBINA</v>
          </cell>
          <cell r="X2213" t="str">
            <v/>
          </cell>
          <cell r="Y2213" t="str">
            <v>D-II PGTK</v>
          </cell>
          <cell r="Z2213" t="str">
            <v>31-12-2004</v>
          </cell>
          <cell r="AA2213" t="str">
            <v>Aktif</v>
          </cell>
          <cell r="AB2213" t="str">
            <v>PNS Daerah Kab./Kota yang bekerja pada Kab./Kota</v>
          </cell>
          <cell r="AC2213" t="str">
            <v>Pemerintah Kab. Tolitoli</v>
          </cell>
          <cell r="AD2213" t="str">
            <v>Pemerintah Kab. Tolitoli</v>
          </cell>
        </row>
        <row r="2214">
          <cell r="A2214">
            <v>2212</v>
          </cell>
          <cell r="B2214" t="str">
            <v>198803152010012014</v>
          </cell>
          <cell r="C2214" t="str">
            <v/>
          </cell>
          <cell r="D2214" t="str">
            <v>MARIA ULFA</v>
          </cell>
          <cell r="E2214" t="str">
            <v/>
          </cell>
          <cell r="F2214" t="str">
            <v>A.Md.Kep</v>
          </cell>
          <cell r="G2214" t="str">
            <v>KOMBO</v>
          </cell>
          <cell r="H2214" t="str">
            <v>15 - 03 - 1988</v>
          </cell>
          <cell r="I2214" t="str">
            <v>II/c</v>
          </cell>
          <cell r="J2214" t="str">
            <v>01 - 01 - 2010</v>
          </cell>
          <cell r="K2214" t="str">
            <v>01 - 01 - 2012</v>
          </cell>
          <cell r="L2214" t="str">
            <v>P</v>
          </cell>
          <cell r="M2214" t="str">
            <v>III/a</v>
          </cell>
          <cell r="N2214" t="str">
            <v>01 - 04 - 2017</v>
          </cell>
          <cell r="O2214" t="str">
            <v>5</v>
          </cell>
          <cell r="P2214" t="str">
            <v>3</v>
          </cell>
          <cell r="Q2214" t="str">
            <v/>
          </cell>
          <cell r="R2214" t="str">
            <v/>
          </cell>
          <cell r="S2214" t="str">
            <v/>
          </cell>
          <cell r="T2214" t="str">
            <v>01 - 04 - 2017</v>
          </cell>
          <cell r="U2214" t="str">
            <v>Perawat Pelaksana Lanjutan</v>
          </cell>
          <cell r="V2214" t="str">
            <v/>
          </cell>
          <cell r="W2214" t="str">
            <v>UPT Puskesmas Galang</v>
          </cell>
          <cell r="X2214" t="str">
            <v>Dinas Kesehatan</v>
          </cell>
          <cell r="Y2214" t="str">
            <v>D-III KEPERAWATAN</v>
          </cell>
          <cell r="Z2214" t="str">
            <v>31-12-2009</v>
          </cell>
          <cell r="AA2214" t="str">
            <v>Aktif</v>
          </cell>
          <cell r="AB2214" t="str">
            <v>PNS Daerah Kab./Kota yang bekerja pada Kab./Kota</v>
          </cell>
          <cell r="AC2214" t="str">
            <v>Pemerintah Kab. Tolitoli</v>
          </cell>
          <cell r="AD2214" t="str">
            <v>Pemerintah Kab. Tolitoli</v>
          </cell>
        </row>
        <row r="2215">
          <cell r="A2215">
            <v>2213</v>
          </cell>
          <cell r="B2215" t="str">
            <v>197002151993041001</v>
          </cell>
          <cell r="C2215" t="str">
            <v>132034194</v>
          </cell>
          <cell r="D2215" t="str">
            <v>SYAIFULAH ZUBAIR NEY</v>
          </cell>
          <cell r="E2215" t="str">
            <v/>
          </cell>
          <cell r="F2215" t="str">
            <v>A.Ma Pd</v>
          </cell>
          <cell r="G2215" t="str">
            <v>BONEPANTAI</v>
          </cell>
          <cell r="H2215" t="str">
            <v>15 - 02 - 1970</v>
          </cell>
          <cell r="I2215" t="str">
            <v>II/b</v>
          </cell>
          <cell r="J2215" t="str">
            <v>01 - 04 - 1993</v>
          </cell>
          <cell r="K2215" t="str">
            <v>01 - 12 - 1994</v>
          </cell>
          <cell r="L2215" t="str">
            <v>L</v>
          </cell>
          <cell r="M2215" t="str">
            <v>IV/a</v>
          </cell>
          <cell r="N2215" t="str">
            <v>01 - 04 - 2012</v>
          </cell>
          <cell r="O2215" t="str">
            <v>17</v>
          </cell>
          <cell r="P2215" t="str">
            <v>0</v>
          </cell>
          <cell r="Q2215" t="str">
            <v/>
          </cell>
          <cell r="R2215" t="str">
            <v/>
          </cell>
          <cell r="S2215" t="str">
            <v/>
          </cell>
          <cell r="T2215" t="str">
            <v>31 - 01 - 2018</v>
          </cell>
          <cell r="U2215" t="str">
            <v>Pengawas Sekolah Madya - TK/SD</v>
          </cell>
          <cell r="V2215" t="str">
            <v/>
          </cell>
          <cell r="W2215" t="str">
            <v>UPT Dinas Pendidikan Dan Kebudayaan Kecamatan Galang</v>
          </cell>
          <cell r="X2215" t="str">
            <v>Dinas Pendidikan Dan Kebudayaan</v>
          </cell>
          <cell r="Y2215" t="str">
            <v>D-II/A-II</v>
          </cell>
          <cell r="Z2215" t="str">
            <v>31-12-1993</v>
          </cell>
          <cell r="AA2215" t="str">
            <v>Aktif</v>
          </cell>
          <cell r="AB2215" t="str">
            <v>PNS Daerah Kab./Kota yang bekerja pada Kab./Kota</v>
          </cell>
          <cell r="AC2215" t="str">
            <v>Pemerintah Kab. Tolitoli</v>
          </cell>
          <cell r="AD2215" t="str">
            <v>Pemerintah Kab. Tolitoli</v>
          </cell>
        </row>
        <row r="2216">
          <cell r="A2216">
            <v>2214</v>
          </cell>
          <cell r="B2216" t="str">
            <v>198401022014111002</v>
          </cell>
          <cell r="C2216" t="str">
            <v/>
          </cell>
          <cell r="D2216" t="str">
            <v>ZAINAL ARIFIN</v>
          </cell>
          <cell r="E2216" t="str">
            <v/>
          </cell>
          <cell r="F2216" t="str">
            <v/>
          </cell>
          <cell r="G2216" t="str">
            <v>UJUNG PANDANG</v>
          </cell>
          <cell r="H2216" t="str">
            <v>02 - 01 - 1984</v>
          </cell>
          <cell r="I2216" t="str">
            <v>II/a</v>
          </cell>
          <cell r="J2216" t="str">
            <v>01 - 11 - 2014</v>
          </cell>
          <cell r="K2216" t="str">
            <v>01 - 09 - 2016</v>
          </cell>
          <cell r="L2216" t="str">
            <v>L</v>
          </cell>
          <cell r="M2216" t="str">
            <v>II/a</v>
          </cell>
          <cell r="N2216" t="str">
            <v>01 - 11 - 2014</v>
          </cell>
          <cell r="O2216" t="str">
            <v>10</v>
          </cell>
          <cell r="P2216" t="str">
            <v>1</v>
          </cell>
          <cell r="Q2216" t="str">
            <v/>
          </cell>
          <cell r="R2216" t="str">
            <v/>
          </cell>
          <cell r="S2216" t="str">
            <v/>
          </cell>
          <cell r="T2216" t="str">
            <v/>
          </cell>
          <cell r="U2216" t="str">
            <v/>
          </cell>
          <cell r="V2216" t="str">
            <v>PENYIAP BAHAN RENCANA KERJA ANGGARAN</v>
          </cell>
          <cell r="W2216" t="str">
            <v>Sub Bagian Program</v>
          </cell>
          <cell r="X2216" t="str">
            <v>Badan Kepegawaian Dan Pengembangan Sumber Daya Manusia</v>
          </cell>
          <cell r="Y2216" t="str">
            <v>S-1 SARJANA EKONOMI</v>
          </cell>
          <cell r="Z2216" t="str">
            <v>14-07-2012</v>
          </cell>
          <cell r="AA2216" t="str">
            <v>Aktif</v>
          </cell>
          <cell r="AB2216" t="str">
            <v>PNS Daerah Kab./Kota yang bekerja pada Kab./Kota</v>
          </cell>
          <cell r="AC2216" t="str">
            <v>Pemerintah Kab. Tolitoli</v>
          </cell>
          <cell r="AD2216" t="str">
            <v>Pemerintah Kab. Tolitoli</v>
          </cell>
        </row>
        <row r="2217">
          <cell r="A2217">
            <v>2215</v>
          </cell>
          <cell r="B2217" t="str">
            <v>197705052005022003</v>
          </cell>
          <cell r="C2217" t="str">
            <v>570018879</v>
          </cell>
          <cell r="D2217" t="str">
            <v>RUSWITA</v>
          </cell>
          <cell r="E2217" t="str">
            <v/>
          </cell>
          <cell r="F2217" t="str">
            <v/>
          </cell>
          <cell r="G2217" t="str">
            <v>TOLITOLI</v>
          </cell>
          <cell r="H2217" t="str">
            <v>05 - 05 - 1977</v>
          </cell>
          <cell r="I2217" t="str">
            <v>II/a</v>
          </cell>
          <cell r="J2217" t="str">
            <v>01 - 02 - 2005</v>
          </cell>
          <cell r="K2217" t="str">
            <v>01 - 03 - 2006</v>
          </cell>
          <cell r="L2217" t="str">
            <v>P</v>
          </cell>
          <cell r="M2217" t="str">
            <v>III/a</v>
          </cell>
          <cell r="N2217" t="str">
            <v>01 - 04 - 2018</v>
          </cell>
          <cell r="O2217" t="str">
            <v>13</v>
          </cell>
          <cell r="P2217" t="str">
            <v>4</v>
          </cell>
          <cell r="Q2217" t="str">
            <v/>
          </cell>
          <cell r="R2217" t="str">
            <v/>
          </cell>
          <cell r="S2217" t="str">
            <v/>
          </cell>
          <cell r="T2217" t="str">
            <v>01 - 04 - 2018</v>
          </cell>
          <cell r="U2217" t="str">
            <v>Perawat Pelaksana Lanjutan</v>
          </cell>
          <cell r="V2217" t="str">
            <v/>
          </cell>
          <cell r="W2217" t="str">
            <v>PUSKESMAS BAOLAN</v>
          </cell>
          <cell r="X2217" t="str">
            <v>DINAS KESEHATAN</v>
          </cell>
          <cell r="Y2217" t="str">
            <v>SEKOLAH PERAWAT KESEHATAN</v>
          </cell>
          <cell r="Z2217" t="str">
            <v>21-07-1997</v>
          </cell>
          <cell r="AA2217" t="str">
            <v>Aktif</v>
          </cell>
          <cell r="AB2217" t="str">
            <v>PNS Daerah Kab./Kota yang bekerja pada Kab./Kota</v>
          </cell>
          <cell r="AC2217" t="str">
            <v>Pemerintah Kab. Tolitoli</v>
          </cell>
          <cell r="AD2217" t="str">
            <v>Pemerintah Kab. Tolitoli</v>
          </cell>
        </row>
        <row r="2218">
          <cell r="A2218">
            <v>2216</v>
          </cell>
          <cell r="B2218" t="str">
            <v>196810292014111001</v>
          </cell>
          <cell r="C2218" t="str">
            <v/>
          </cell>
          <cell r="D2218" t="str">
            <v>BOIKE JOSEF MOMONGAN</v>
          </cell>
          <cell r="E2218" t="str">
            <v/>
          </cell>
          <cell r="F2218" t="str">
            <v/>
          </cell>
          <cell r="G2218" t="str">
            <v>TOLITOLI</v>
          </cell>
          <cell r="H2218" t="str">
            <v>29 - 10 - 1968</v>
          </cell>
          <cell r="I2218" t="str">
            <v>II/a</v>
          </cell>
          <cell r="J2218" t="str">
            <v>01 - 11 - 2014</v>
          </cell>
          <cell r="K2218" t="str">
            <v>01 - 09 - 2016</v>
          </cell>
          <cell r="L2218" t="str">
            <v>L</v>
          </cell>
          <cell r="M2218" t="str">
            <v>II/a</v>
          </cell>
          <cell r="N2218" t="str">
            <v>01 - 11 - 2014</v>
          </cell>
          <cell r="O2218" t="str">
            <v>9</v>
          </cell>
          <cell r="P2218" t="str">
            <v>10</v>
          </cell>
          <cell r="Q2218" t="str">
            <v/>
          </cell>
          <cell r="R2218" t="str">
            <v/>
          </cell>
          <cell r="S2218" t="str">
            <v/>
          </cell>
          <cell r="T2218" t="str">
            <v/>
          </cell>
          <cell r="U2218" t="str">
            <v/>
          </cell>
          <cell r="V2218" t="str">
            <v>TEKNIS/ADMINISTRASI LAINNYA</v>
          </cell>
          <cell r="W2218" t="str">
            <v>Sub Bidang Pembinaan, Pengawasan Dan Penyuluhan</v>
          </cell>
          <cell r="X2218" t="str">
            <v>Bidang Penegakan Perundang-Undangan Daerah</v>
          </cell>
          <cell r="Y2218" t="str">
            <v>SMA ILMU ILMU SOSIAL</v>
          </cell>
          <cell r="Z2218" t="str">
            <v>06-05-1988</v>
          </cell>
          <cell r="AA2218" t="str">
            <v>Aktif</v>
          </cell>
          <cell r="AB2218" t="str">
            <v>PNS Daerah Kab./Kota yang bekerja pada Kab./Kota</v>
          </cell>
          <cell r="AC2218" t="str">
            <v>Pemerintah Kab. Tolitoli</v>
          </cell>
          <cell r="AD2218" t="str">
            <v>Pemerintah Kab. Tolitoli</v>
          </cell>
        </row>
        <row r="2219">
          <cell r="A2219">
            <v>2217</v>
          </cell>
          <cell r="B2219" t="str">
            <v>198001092005012016</v>
          </cell>
          <cell r="C2219" t="str">
            <v>570017271</v>
          </cell>
          <cell r="D2219" t="str">
            <v>SULFIA</v>
          </cell>
          <cell r="E2219" t="str">
            <v/>
          </cell>
          <cell r="F2219" t="str">
            <v>S.Pd</v>
          </cell>
          <cell r="G2219" t="str">
            <v>TOLITOLI</v>
          </cell>
          <cell r="H2219" t="str">
            <v>09 - 01 - 1980</v>
          </cell>
          <cell r="I2219" t="str">
            <v>II/b</v>
          </cell>
          <cell r="J2219" t="str">
            <v>01 - 01 - 2005</v>
          </cell>
          <cell r="K2219" t="str">
            <v>01 - 03 - 2006</v>
          </cell>
          <cell r="L2219" t="str">
            <v>P</v>
          </cell>
          <cell r="M2219" t="str">
            <v>III/b</v>
          </cell>
          <cell r="N2219" t="str">
            <v>01 - 10 - 2016</v>
          </cell>
          <cell r="O2219" t="str">
            <v>4</v>
          </cell>
          <cell r="P2219" t="str">
            <v>6</v>
          </cell>
          <cell r="Q2219" t="str">
            <v/>
          </cell>
          <cell r="R2219" t="str">
            <v/>
          </cell>
          <cell r="S2219" t="str">
            <v/>
          </cell>
          <cell r="T2219" t="str">
            <v>09 - 03 - 2015</v>
          </cell>
          <cell r="U2219" t="str">
            <v>Guru Pertama</v>
          </cell>
          <cell r="V2219" t="str">
            <v/>
          </cell>
          <cell r="W2219" t="str">
            <v>TK NEGERI PEMBINA KECAMATAN GALANG</v>
          </cell>
          <cell r="X2219" t="str">
            <v>CABANG DISPENBUD KECAMATAN GALANG</v>
          </cell>
          <cell r="Y2219" t="str">
            <v>S-1 PENDIDIKAN GURU TK</v>
          </cell>
          <cell r="Z2219" t="str">
            <v>31-12-2010</v>
          </cell>
          <cell r="AA2219" t="str">
            <v>Aktif</v>
          </cell>
          <cell r="AB2219" t="str">
            <v>PNS Daerah Kab./Kota yang bekerja pada Kab./Kota</v>
          </cell>
          <cell r="AC2219" t="str">
            <v>Pemerintah Kab. Tolitoli</v>
          </cell>
          <cell r="AD2219" t="str">
            <v>Pemerintah Kab. Tolitoli</v>
          </cell>
        </row>
        <row r="2220">
          <cell r="A2220">
            <v>2218</v>
          </cell>
          <cell r="B2220" t="str">
            <v>197505252014112003</v>
          </cell>
          <cell r="C2220" t="str">
            <v/>
          </cell>
          <cell r="D2220" t="str">
            <v>SRIWATI BAKRI</v>
          </cell>
          <cell r="E2220" t="str">
            <v/>
          </cell>
          <cell r="F2220" t="str">
            <v/>
          </cell>
          <cell r="G2220" t="str">
            <v>TOLITOLI</v>
          </cell>
          <cell r="H2220" t="str">
            <v>25 - 05 - 1975</v>
          </cell>
          <cell r="I2220" t="str">
            <v>II/a</v>
          </cell>
          <cell r="J2220" t="str">
            <v>01 - 11 - 2014</v>
          </cell>
          <cell r="K2220" t="str">
            <v>01 - 09 - 2016</v>
          </cell>
          <cell r="L2220" t="str">
            <v>P</v>
          </cell>
          <cell r="M2220" t="str">
            <v>II/a</v>
          </cell>
          <cell r="N2220" t="str">
            <v>01 - 11 - 2014</v>
          </cell>
          <cell r="O2220" t="str">
            <v>9</v>
          </cell>
          <cell r="P2220" t="str">
            <v>10</v>
          </cell>
          <cell r="Q2220" t="str">
            <v/>
          </cell>
          <cell r="R2220" t="str">
            <v/>
          </cell>
          <cell r="S2220" t="str">
            <v/>
          </cell>
          <cell r="T2220" t="str">
            <v/>
          </cell>
          <cell r="U2220" t="str">
            <v/>
          </cell>
          <cell r="V2220" t="str">
            <v>PENYIMPAN BARANG,</v>
          </cell>
          <cell r="W2220" t="str">
            <v>Sub Bagian Keuangan Dan Aset</v>
          </cell>
          <cell r="X2220" t="str">
            <v>SEKRETARIAT</v>
          </cell>
          <cell r="Y2220" t="str">
            <v>SMEA KEUANGAN</v>
          </cell>
          <cell r="Z2220" t="str">
            <v>15-06-1994</v>
          </cell>
          <cell r="AA2220" t="str">
            <v>Aktif</v>
          </cell>
          <cell r="AB2220" t="str">
            <v>PNS Daerah Kab./Kota yang bekerja pada Kab./Kota</v>
          </cell>
          <cell r="AC2220" t="str">
            <v>Pemerintah Kab. Tolitoli</v>
          </cell>
          <cell r="AD2220" t="str">
            <v>Pemerintah Kab. Tolitoli</v>
          </cell>
        </row>
        <row r="2221">
          <cell r="A2221">
            <v>2219</v>
          </cell>
          <cell r="B2221" t="str">
            <v>198204282010012014</v>
          </cell>
          <cell r="C2221" t="str">
            <v/>
          </cell>
          <cell r="D2221" t="str">
            <v>SAHIDA</v>
          </cell>
          <cell r="E2221" t="str">
            <v/>
          </cell>
          <cell r="F2221" t="str">
            <v>S.Pd</v>
          </cell>
          <cell r="G2221" t="str">
            <v>SABANG</v>
          </cell>
          <cell r="H2221" t="str">
            <v>28 - 04 - 1982</v>
          </cell>
          <cell r="I2221" t="str">
            <v>III/a</v>
          </cell>
          <cell r="J2221" t="str">
            <v>01 - 01 - 2010</v>
          </cell>
          <cell r="K2221" t="str">
            <v>01 - 01 - 2012</v>
          </cell>
          <cell r="L2221" t="str">
            <v>P</v>
          </cell>
          <cell r="M2221" t="str">
            <v>III/c</v>
          </cell>
          <cell r="N2221" t="str">
            <v>01 - 04 - 2017</v>
          </cell>
          <cell r="O2221" t="str">
            <v>7</v>
          </cell>
          <cell r="P2221" t="str">
            <v>3</v>
          </cell>
          <cell r="Q2221" t="str">
            <v/>
          </cell>
          <cell r="R2221" t="str">
            <v/>
          </cell>
          <cell r="S2221" t="str">
            <v/>
          </cell>
          <cell r="T2221" t="str">
            <v>01 - 04 - 2017</v>
          </cell>
          <cell r="U2221" t="str">
            <v>Guru Muda</v>
          </cell>
          <cell r="V2221" t="str">
            <v/>
          </cell>
          <cell r="W2221" t="str">
            <v>SMP Negeri 5 Tolitoli</v>
          </cell>
          <cell r="X2221" t="str">
            <v>Dinas Pendidikan Dan Kebudayaan</v>
          </cell>
          <cell r="Y2221" t="str">
            <v>S-1 PENDIDIKAN BIMBINGAN DAN KONSELING</v>
          </cell>
          <cell r="Z2221" t="str">
            <v>31-12-2005</v>
          </cell>
          <cell r="AA2221" t="str">
            <v>Aktif</v>
          </cell>
          <cell r="AB2221" t="str">
            <v>PNS Daerah Kab./Kota yang bekerja pada Kab./Kota</v>
          </cell>
          <cell r="AC2221" t="str">
            <v>Pemerintah Kab. Tolitoli</v>
          </cell>
          <cell r="AD2221" t="str">
            <v>Pemerintah Kab. Tolitoli</v>
          </cell>
        </row>
        <row r="2222">
          <cell r="A2222">
            <v>2220</v>
          </cell>
          <cell r="B2222" t="str">
            <v>197708262006042020</v>
          </cell>
          <cell r="C2222" t="str">
            <v>570021164</v>
          </cell>
          <cell r="D2222" t="str">
            <v>UMMU KALSUM</v>
          </cell>
          <cell r="E2222" t="str">
            <v/>
          </cell>
          <cell r="F2222" t="str">
            <v>A. Ma</v>
          </cell>
          <cell r="G2222" t="str">
            <v>TOLITOLI</v>
          </cell>
          <cell r="H2222" t="str">
            <v>26 - 08 - 1977</v>
          </cell>
          <cell r="I2222" t="str">
            <v>II/b</v>
          </cell>
          <cell r="J2222" t="str">
            <v>01 - 04 - 2006</v>
          </cell>
          <cell r="K2222" t="str">
            <v>01 - 10 - 2007</v>
          </cell>
          <cell r="L2222" t="str">
            <v>P</v>
          </cell>
          <cell r="M2222" t="str">
            <v>II/d</v>
          </cell>
          <cell r="N2222" t="str">
            <v>01 - 10 - 2012</v>
          </cell>
          <cell r="O2222" t="str">
            <v>12</v>
          </cell>
          <cell r="P2222" t="str">
            <v>4</v>
          </cell>
          <cell r="Q2222" t="str">
            <v/>
          </cell>
          <cell r="R2222" t="str">
            <v/>
          </cell>
          <cell r="S2222" t="str">
            <v/>
          </cell>
          <cell r="T2222" t="str">
            <v>01 - 10 - 2012</v>
          </cell>
          <cell r="U2222" t="str">
            <v>Guru Muda Tingkat. I</v>
          </cell>
          <cell r="V2222" t="str">
            <v/>
          </cell>
          <cell r="W2222" t="str">
            <v>SDN SIBEA</v>
          </cell>
          <cell r="X2222" t="str">
            <v>CABANG DISPENBUD KECAMATAN LAMPASIO</v>
          </cell>
          <cell r="Y2222" t="str">
            <v>D-II/A-II PGSD</v>
          </cell>
          <cell r="Z2222" t="str">
            <v>31-12-2001</v>
          </cell>
          <cell r="AA2222" t="str">
            <v>Aktif</v>
          </cell>
          <cell r="AB2222" t="str">
            <v>PNS Daerah Kab./Kota yang bekerja pada Kab./Kota</v>
          </cell>
          <cell r="AC2222" t="str">
            <v>Pemerintah Kab. Tolitoli</v>
          </cell>
          <cell r="AD2222" t="str">
            <v>Pemerintah Kab. Tolitoli</v>
          </cell>
        </row>
        <row r="2223">
          <cell r="A2223">
            <v>2221</v>
          </cell>
          <cell r="B2223" t="str">
            <v>197706122007011020</v>
          </cell>
          <cell r="C2223" t="str">
            <v>570027778</v>
          </cell>
          <cell r="D2223" t="str">
            <v>AHMADI LEMBAH</v>
          </cell>
          <cell r="E2223" t="str">
            <v/>
          </cell>
          <cell r="F2223" t="str">
            <v>S.Pi</v>
          </cell>
          <cell r="G2223" t="str">
            <v>TOLITOLI</v>
          </cell>
          <cell r="H2223" t="str">
            <v>12 - 06 - 1977</v>
          </cell>
          <cell r="I2223" t="str">
            <v>II/a</v>
          </cell>
          <cell r="J2223" t="str">
            <v>01 - 01 - 2007</v>
          </cell>
          <cell r="K2223" t="str">
            <v>01 - 10 - 2008</v>
          </cell>
          <cell r="L2223" t="str">
            <v>L</v>
          </cell>
          <cell r="M2223" t="str">
            <v>III/c</v>
          </cell>
          <cell r="N2223" t="str">
            <v>01 - 04 - 2018</v>
          </cell>
          <cell r="O2223" t="str">
            <v>12</v>
          </cell>
          <cell r="P2223" t="str">
            <v>3</v>
          </cell>
          <cell r="Q2223" t="str">
            <v/>
          </cell>
          <cell r="R2223" t="str">
            <v/>
          </cell>
          <cell r="S2223" t="str">
            <v/>
          </cell>
          <cell r="T2223" t="str">
            <v/>
          </cell>
          <cell r="U2223" t="str">
            <v/>
          </cell>
          <cell r="V2223" t="str">
            <v>PENGELOLA DATA STATISTIK</v>
          </cell>
          <cell r="W2223" t="str">
            <v>Seksi Pengembangan Budidaya</v>
          </cell>
          <cell r="X2223" t="str">
            <v>Dinas Perikanan</v>
          </cell>
          <cell r="Y2223" t="str">
            <v>S-1 BUDIDAYA PERIKANAN</v>
          </cell>
          <cell r="Z2223" t="str">
            <v>01-01-2008</v>
          </cell>
          <cell r="AA2223" t="str">
            <v>Aktif</v>
          </cell>
          <cell r="AB2223" t="str">
            <v>PNS Daerah Kab./Kota yang bekerja pada Kab./Kota</v>
          </cell>
          <cell r="AC2223" t="str">
            <v>Pemerintah Kab. Tolitoli</v>
          </cell>
          <cell r="AD2223" t="str">
            <v>Pemerintah Kab. Tolitoli</v>
          </cell>
        </row>
        <row r="2224">
          <cell r="A2224">
            <v>2222</v>
          </cell>
          <cell r="B2224" t="str">
            <v>197907052006042011</v>
          </cell>
          <cell r="C2224" t="str">
            <v>570020175</v>
          </cell>
          <cell r="D2224" t="str">
            <v>MARIANI</v>
          </cell>
          <cell r="E2224" t="str">
            <v/>
          </cell>
          <cell r="F2224" t="str">
            <v>A.MA</v>
          </cell>
          <cell r="G2224" t="str">
            <v>TOLITOLI</v>
          </cell>
          <cell r="H2224" t="str">
            <v>05 - 07 - 1979</v>
          </cell>
          <cell r="I2224" t="str">
            <v>II/b</v>
          </cell>
          <cell r="J2224" t="str">
            <v>01 - 04 - 2006</v>
          </cell>
          <cell r="K2224" t="str">
            <v>01 - 06 - 2007</v>
          </cell>
          <cell r="L2224" t="str">
            <v>P</v>
          </cell>
          <cell r="M2224" t="str">
            <v>III/a</v>
          </cell>
          <cell r="N2224" t="str">
            <v>01 - 10 - 2017</v>
          </cell>
          <cell r="O2224" t="str">
            <v>9</v>
          </cell>
          <cell r="P2224" t="str">
            <v>6</v>
          </cell>
          <cell r="Q2224" t="str">
            <v/>
          </cell>
          <cell r="R2224" t="str">
            <v/>
          </cell>
          <cell r="S2224" t="str">
            <v/>
          </cell>
          <cell r="T2224" t="str">
            <v>01 - 07 - 2017</v>
          </cell>
          <cell r="U2224" t="str">
            <v>Guru</v>
          </cell>
          <cell r="V2224" t="str">
            <v/>
          </cell>
          <cell r="W2224" t="str">
            <v>SDN 3 TINIGI</v>
          </cell>
          <cell r="X2224" t="str">
            <v>CABANG DISPENBUD KECAMATAN GALANG</v>
          </cell>
          <cell r="Y2224" t="str">
            <v>D-II/A-II PGSD</v>
          </cell>
          <cell r="Z2224" t="str">
            <v>31-12-2005</v>
          </cell>
          <cell r="AA2224" t="str">
            <v>Aktif</v>
          </cell>
          <cell r="AB2224" t="str">
            <v>PNS Daerah Kab./Kota yang bekerja pada Kab./Kota</v>
          </cell>
          <cell r="AC2224" t="str">
            <v>Pemerintah Kab. Tolitoli</v>
          </cell>
          <cell r="AD2224" t="str">
            <v>Pemerintah Kab. Tolitoli</v>
          </cell>
        </row>
        <row r="2225">
          <cell r="A2225">
            <v>2223</v>
          </cell>
          <cell r="B2225" t="str">
            <v>197603022000121002</v>
          </cell>
          <cell r="C2225" t="str">
            <v>140359183</v>
          </cell>
          <cell r="D2225" t="str">
            <v>ERWIN</v>
          </cell>
          <cell r="E2225" t="str">
            <v/>
          </cell>
          <cell r="F2225" t="str">
            <v>SKM</v>
          </cell>
          <cell r="G2225" t="str">
            <v>TOLITOLI</v>
          </cell>
          <cell r="H2225" t="str">
            <v>02 - 03 - 1976</v>
          </cell>
          <cell r="I2225" t="str">
            <v>II/a</v>
          </cell>
          <cell r="J2225" t="str">
            <v>01 - 12 - 2000</v>
          </cell>
          <cell r="K2225" t="str">
            <v>01 - 10 - 2002</v>
          </cell>
          <cell r="L2225" t="str">
            <v>L</v>
          </cell>
          <cell r="M2225" t="str">
            <v>III/a</v>
          </cell>
          <cell r="N2225" t="str">
            <v>01 - 10 - 2015</v>
          </cell>
          <cell r="O2225" t="str">
            <v>9</v>
          </cell>
          <cell r="P2225" t="str">
            <v>10</v>
          </cell>
          <cell r="Q2225" t="str">
            <v/>
          </cell>
          <cell r="R2225" t="str">
            <v/>
          </cell>
          <cell r="S2225" t="str">
            <v/>
          </cell>
          <cell r="T2225" t="str">
            <v>25 - 03 - 2014</v>
          </cell>
          <cell r="U2225" t="str">
            <v>Sanitarian Terampil / Pelaksana</v>
          </cell>
          <cell r="V2225" t="str">
            <v/>
          </cell>
          <cell r="W2225" t="str">
            <v>DINAS KESEHATAN</v>
          </cell>
          <cell r="X2225" t="str">
            <v>Pemerintah Kabupaten Tolitoli</v>
          </cell>
          <cell r="Y2225" t="str">
            <v>S-1 KESEHATAN MASYARAKAT</v>
          </cell>
          <cell r="Z2225" t="str">
            <v>31-12-2013</v>
          </cell>
          <cell r="AA2225" t="str">
            <v>Aktif</v>
          </cell>
          <cell r="AB2225" t="str">
            <v>PNS Daerah Kab./Kota yang bekerja pada Kab./Kota</v>
          </cell>
          <cell r="AC2225" t="str">
            <v>Pemerintah Kab. Tolitoli</v>
          </cell>
          <cell r="AD2225" t="str">
            <v>Pemerintah Kab. Tolitoli</v>
          </cell>
        </row>
        <row r="2226">
          <cell r="A2226">
            <v>2224</v>
          </cell>
          <cell r="B2226" t="str">
            <v>198610022010012014</v>
          </cell>
          <cell r="C2226" t="str">
            <v/>
          </cell>
          <cell r="D2226" t="str">
            <v>IRDA</v>
          </cell>
          <cell r="E2226" t="str">
            <v/>
          </cell>
          <cell r="F2226" t="str">
            <v>A.Md.Kep</v>
          </cell>
          <cell r="G2226" t="str">
            <v>TOLITOLI</v>
          </cell>
          <cell r="H2226" t="str">
            <v>02 - 10 - 1986</v>
          </cell>
          <cell r="I2226" t="str">
            <v>II/c</v>
          </cell>
          <cell r="J2226" t="str">
            <v>01 - 01 - 2010</v>
          </cell>
          <cell r="K2226" t="str">
            <v>01 - 01 - 2012</v>
          </cell>
          <cell r="L2226" t="str">
            <v>P</v>
          </cell>
          <cell r="M2226" t="str">
            <v>III/a</v>
          </cell>
          <cell r="N2226" t="str">
            <v>01 - 04 - 2017</v>
          </cell>
          <cell r="O2226" t="str">
            <v>5</v>
          </cell>
          <cell r="P2226" t="str">
            <v>3</v>
          </cell>
          <cell r="Q2226" t="str">
            <v/>
          </cell>
          <cell r="R2226" t="str">
            <v/>
          </cell>
          <cell r="S2226" t="str">
            <v/>
          </cell>
          <cell r="T2226" t="str">
            <v/>
          </cell>
          <cell r="U2226" t="str">
            <v/>
          </cell>
          <cell r="V2226" t="str">
            <v>PERAWAT PELAKSANA</v>
          </cell>
          <cell r="W2226" t="str">
            <v>UPT Puskesmas Baolan</v>
          </cell>
          <cell r="X2226" t="str">
            <v>Dinas Kesehatan</v>
          </cell>
          <cell r="Y2226" t="str">
            <v>D-III KEPERAWATAN</v>
          </cell>
          <cell r="Z2226" t="str">
            <v>31-12-2007</v>
          </cell>
          <cell r="AA2226" t="str">
            <v>Aktif</v>
          </cell>
          <cell r="AB2226" t="str">
            <v>PNS Daerah Kab./Kota yang bekerja pada Kab./Kota</v>
          </cell>
          <cell r="AC2226" t="str">
            <v>Pemerintah Kab. Tolitoli</v>
          </cell>
          <cell r="AD2226" t="str">
            <v>Pemerintah Kab. Tolitoli</v>
          </cell>
        </row>
        <row r="2227">
          <cell r="A2227">
            <v>2225</v>
          </cell>
          <cell r="B2227" t="str">
            <v>196203121983071001</v>
          </cell>
          <cell r="C2227" t="str">
            <v>131210272</v>
          </cell>
          <cell r="D2227" t="str">
            <v>BAEDAWI</v>
          </cell>
          <cell r="E2227" t="str">
            <v/>
          </cell>
          <cell r="F2227" t="str">
            <v/>
          </cell>
          <cell r="G2227" t="str">
            <v>TOLITOLI</v>
          </cell>
          <cell r="H2227" t="str">
            <v>12 - 03 - 1962</v>
          </cell>
          <cell r="I2227" t="str">
            <v>I/a</v>
          </cell>
          <cell r="J2227" t="str">
            <v>01 - 07 - 1983</v>
          </cell>
          <cell r="K2227" t="str">
            <v>01 - 07 - 1985</v>
          </cell>
          <cell r="L2227" t="str">
            <v>L</v>
          </cell>
          <cell r="M2227" t="str">
            <v>II/b</v>
          </cell>
          <cell r="N2227" t="str">
            <v>01 - 10 - 2004</v>
          </cell>
          <cell r="O2227" t="str">
            <v>10</v>
          </cell>
          <cell r="P2227" t="str">
            <v>3</v>
          </cell>
          <cell r="Q2227" t="str">
            <v/>
          </cell>
          <cell r="R2227" t="str">
            <v/>
          </cell>
          <cell r="S2227" t="str">
            <v/>
          </cell>
          <cell r="T2227" t="str">
            <v/>
          </cell>
          <cell r="U2227" t="str">
            <v/>
          </cell>
          <cell r="V2227" t="str">
            <v>PENJAGA SEKOLAH DASAR</v>
          </cell>
          <cell r="W2227" t="str">
            <v>SDN SIMUNTU</v>
          </cell>
          <cell r="X2227" t="str">
            <v>CABANG DISPENBUD KECAMATAN DAMPAL UTARA</v>
          </cell>
          <cell r="Y2227" t="str">
            <v>SMA PAKET C</v>
          </cell>
          <cell r="Z2227" t="str">
            <v>17-07-2006</v>
          </cell>
          <cell r="AA2227" t="str">
            <v>Aktif</v>
          </cell>
          <cell r="AB2227" t="str">
            <v>PNS Daerah Kab./Kota yang bekerja pada Kab./Kota</v>
          </cell>
          <cell r="AC2227" t="str">
            <v>Pemerintah Kab. Tolitoli</v>
          </cell>
          <cell r="AD2227" t="str">
            <v>Pemerintah Kab. Tolitoli</v>
          </cell>
        </row>
        <row r="2228">
          <cell r="A2228">
            <v>2226</v>
          </cell>
          <cell r="B2228" t="str">
            <v>198309292009042002</v>
          </cell>
          <cell r="C2228" t="str">
            <v/>
          </cell>
          <cell r="D2228" t="str">
            <v>MISNAWATI</v>
          </cell>
          <cell r="E2228" t="str">
            <v/>
          </cell>
          <cell r="F2228" t="str">
            <v>A.Ma</v>
          </cell>
          <cell r="G2228" t="str">
            <v>OGOAMAS</v>
          </cell>
          <cell r="H2228" t="str">
            <v>29 - 09 - 1983</v>
          </cell>
          <cell r="I2228" t="str">
            <v>II/b</v>
          </cell>
          <cell r="J2228" t="str">
            <v>01 - 04 - 2009</v>
          </cell>
          <cell r="K2228" t="str">
            <v>01 - 01 - 2011</v>
          </cell>
          <cell r="L2228" t="str">
            <v>P</v>
          </cell>
          <cell r="M2228" t="str">
            <v>II/b</v>
          </cell>
          <cell r="N2228" t="str">
            <v>01 - 04 - 2009</v>
          </cell>
          <cell r="O2228" t="str">
            <v>3</v>
          </cell>
          <cell r="P2228" t="str">
            <v>0</v>
          </cell>
          <cell r="Q2228" t="str">
            <v/>
          </cell>
          <cell r="R2228" t="str">
            <v/>
          </cell>
          <cell r="S2228" t="str">
            <v/>
          </cell>
          <cell r="T2228" t="str">
            <v/>
          </cell>
          <cell r="U2228" t="str">
            <v/>
          </cell>
          <cell r="V2228" t="str">
            <v>GURU KELAS DASAR</v>
          </cell>
          <cell r="W2228" t="str">
            <v>SDN 3 KOMBO</v>
          </cell>
          <cell r="X2228" t="str">
            <v>CABANG DISPENBUD KECAMATAN DAMPAL SELATAN</v>
          </cell>
          <cell r="Y2228" t="str">
            <v>D-II PENDIDIKAN GURU MADRASAH IBTIDAIYAH</v>
          </cell>
          <cell r="Z2228" t="str">
            <v>31-12-2004</v>
          </cell>
          <cell r="AA2228" t="str">
            <v>Aktif</v>
          </cell>
          <cell r="AB2228" t="str">
            <v>PNS Daerah Kab./Kota yang bekerja pada Kab./Kota</v>
          </cell>
          <cell r="AC2228" t="str">
            <v>Pemerintah Kab. Tolitoli</v>
          </cell>
          <cell r="AD2228" t="str">
            <v>Pemerintah Kab. Tolitoli</v>
          </cell>
        </row>
        <row r="2229">
          <cell r="A2229">
            <v>2227</v>
          </cell>
          <cell r="B2229" t="str">
            <v>196903022000122003</v>
          </cell>
          <cell r="C2229" t="str">
            <v>132275649</v>
          </cell>
          <cell r="D2229" t="str">
            <v>HERNA</v>
          </cell>
          <cell r="E2229" t="str">
            <v/>
          </cell>
          <cell r="F2229" t="str">
            <v>S.PD</v>
          </cell>
          <cell r="G2229" t="str">
            <v>BARRU</v>
          </cell>
          <cell r="H2229" t="str">
            <v>02 - 03 - 1969</v>
          </cell>
          <cell r="I2229" t="str">
            <v>III/a</v>
          </cell>
          <cell r="J2229" t="str">
            <v>01 - 12 - 2000</v>
          </cell>
          <cell r="K2229" t="str">
            <v>01 - 04 - 2002</v>
          </cell>
          <cell r="L2229" t="str">
            <v>P</v>
          </cell>
          <cell r="M2229" t="str">
            <v>IV/a</v>
          </cell>
          <cell r="N2229" t="str">
            <v>01 - 10 - 2011</v>
          </cell>
          <cell r="O2229" t="str">
            <v>10</v>
          </cell>
          <cell r="P2229" t="str">
            <v>10</v>
          </cell>
          <cell r="Q2229" t="str">
            <v/>
          </cell>
          <cell r="R2229" t="str">
            <v/>
          </cell>
          <cell r="S2229" t="str">
            <v/>
          </cell>
          <cell r="T2229" t="str">
            <v>14 - 02 - 2012</v>
          </cell>
          <cell r="U2229" t="str">
            <v>Guru Pembina</v>
          </cell>
          <cell r="V2229" t="str">
            <v/>
          </cell>
          <cell r="W2229" t="str">
            <v>SMP NEGERI 6 TOLITOLI</v>
          </cell>
          <cell r="X2229" t="str">
            <v>CABANG DISPENBUD KECAMATAN BAOLAN</v>
          </cell>
          <cell r="Y2229" t="str">
            <v>A-IV OLAH RAGA DAN KESEHATAN</v>
          </cell>
          <cell r="Z2229" t="str">
            <v>31-12-1997</v>
          </cell>
          <cell r="AA2229" t="str">
            <v>Aktif</v>
          </cell>
          <cell r="AB2229" t="str">
            <v>PNS Daerah Kab./Kota yang bekerja pada Kab./Kota</v>
          </cell>
          <cell r="AC2229" t="str">
            <v>Pemerintah Kab. Tolitoli</v>
          </cell>
          <cell r="AD2229" t="str">
            <v>Pemerintah Kab. Tolitoli</v>
          </cell>
        </row>
        <row r="2230">
          <cell r="A2230">
            <v>2228</v>
          </cell>
          <cell r="B2230" t="str">
            <v>197107032006042037</v>
          </cell>
          <cell r="C2230" t="str">
            <v>570021454</v>
          </cell>
          <cell r="D2230" t="str">
            <v>FATMAH A PULINGALA</v>
          </cell>
          <cell r="E2230" t="str">
            <v/>
          </cell>
          <cell r="F2230" t="str">
            <v>A.Ma.Pd</v>
          </cell>
          <cell r="G2230" t="str">
            <v>TOLITOLI</v>
          </cell>
          <cell r="H2230" t="str">
            <v>03 - 07 - 1971</v>
          </cell>
          <cell r="I2230" t="str">
            <v>II/b</v>
          </cell>
          <cell r="J2230" t="str">
            <v>01 - 04 - 2006</v>
          </cell>
          <cell r="K2230" t="str">
            <v>01 - 10 - 2007</v>
          </cell>
          <cell r="L2230" t="str">
            <v>P</v>
          </cell>
          <cell r="M2230" t="str">
            <v>III/a</v>
          </cell>
          <cell r="N2230" t="str">
            <v>01 - 10 - 2016</v>
          </cell>
          <cell r="O2230" t="str">
            <v>11</v>
          </cell>
          <cell r="P2230" t="str">
            <v>4</v>
          </cell>
          <cell r="Q2230" t="str">
            <v/>
          </cell>
          <cell r="R2230" t="str">
            <v/>
          </cell>
          <cell r="S2230" t="str">
            <v/>
          </cell>
          <cell r="T2230" t="str">
            <v>01 - 10 - 2016</v>
          </cell>
          <cell r="U2230" t="str">
            <v>Guru</v>
          </cell>
          <cell r="V2230" t="str">
            <v/>
          </cell>
          <cell r="W2230" t="str">
            <v>SD Negeri 23 Tolitoli</v>
          </cell>
          <cell r="X2230" t="str">
            <v>Dinas Pendidikan Dan Kebudayaan</v>
          </cell>
          <cell r="Y2230" t="str">
            <v>D-II/A-II PGSD</v>
          </cell>
          <cell r="Z2230" t="str">
            <v>31-12-2001</v>
          </cell>
          <cell r="AA2230" t="str">
            <v>Aktif</v>
          </cell>
          <cell r="AB2230" t="str">
            <v>PNS Daerah Kab./Kota yang bekerja pada Kab./Kota</v>
          </cell>
          <cell r="AC2230" t="str">
            <v>Pemerintah Kab. Tolitoli</v>
          </cell>
          <cell r="AD2230" t="str">
            <v>Pemerintah Kab. Tolitoli</v>
          </cell>
        </row>
        <row r="2231">
          <cell r="A2231">
            <v>2229</v>
          </cell>
          <cell r="B2231" t="str">
            <v>198110132008012010</v>
          </cell>
          <cell r="C2231" t="str">
            <v>570036063</v>
          </cell>
          <cell r="D2231" t="str">
            <v>UCI ZARA BANTILAN</v>
          </cell>
          <cell r="E2231" t="str">
            <v/>
          </cell>
          <cell r="F2231" t="str">
            <v>SE</v>
          </cell>
          <cell r="G2231" t="str">
            <v>TOLITOLI</v>
          </cell>
          <cell r="H2231" t="str">
            <v>13 - 10 - 1981</v>
          </cell>
          <cell r="I2231" t="str">
            <v>II/a</v>
          </cell>
          <cell r="J2231" t="str">
            <v>01 - 01 - 2008</v>
          </cell>
          <cell r="K2231" t="str">
            <v>01 - 12 - 2009</v>
          </cell>
          <cell r="L2231" t="str">
            <v>P</v>
          </cell>
          <cell r="M2231" t="str">
            <v>III/b</v>
          </cell>
          <cell r="N2231" t="str">
            <v>01 - 04 - 2015</v>
          </cell>
          <cell r="O2231" t="str">
            <v>6</v>
          </cell>
          <cell r="P2231" t="str">
            <v>3</v>
          </cell>
          <cell r="Q2231" t="str">
            <v/>
          </cell>
          <cell r="R2231" t="str">
            <v/>
          </cell>
          <cell r="S2231" t="str">
            <v/>
          </cell>
          <cell r="T2231" t="str">
            <v/>
          </cell>
          <cell r="U2231" t="str">
            <v/>
          </cell>
          <cell r="V2231" t="str">
            <v>FUNGSIONAL UMUM</v>
          </cell>
          <cell r="W2231" t="str">
            <v>Seksi Perencanaan Kebutuhan Dan Pemeliharaan</v>
          </cell>
          <cell r="X2231" t="str">
            <v>Bidang Aset</v>
          </cell>
          <cell r="Y2231" t="str">
            <v>S-1 EKONOMI MANAJEMEN</v>
          </cell>
          <cell r="Z2231" t="str">
            <v>31-12-2010</v>
          </cell>
          <cell r="AA2231" t="str">
            <v>Aktif</v>
          </cell>
          <cell r="AB2231" t="str">
            <v>PNS Daerah Kab./Kota yang bekerja pada Kab./Kota</v>
          </cell>
          <cell r="AC2231" t="str">
            <v>Pemerintah Kab. Tolitoli</v>
          </cell>
          <cell r="AD2231" t="str">
            <v>Pemerintah Kab. Tolitoli</v>
          </cell>
        </row>
        <row r="2232">
          <cell r="A2232">
            <v>2230</v>
          </cell>
          <cell r="B2232" t="str">
            <v>198304072010012028</v>
          </cell>
          <cell r="C2232" t="str">
            <v/>
          </cell>
          <cell r="D2232" t="str">
            <v>NURMI</v>
          </cell>
          <cell r="E2232" t="str">
            <v/>
          </cell>
          <cell r="F2232" t="str">
            <v>A.MA.PD</v>
          </cell>
          <cell r="G2232" t="str">
            <v>TOLITOLI</v>
          </cell>
          <cell r="H2232" t="str">
            <v>07 - 04 - 1983</v>
          </cell>
          <cell r="I2232" t="str">
            <v>II/b</v>
          </cell>
          <cell r="J2232" t="str">
            <v>01 - 01 - 2010</v>
          </cell>
          <cell r="K2232" t="str">
            <v>01 - 01 - 2012</v>
          </cell>
          <cell r="L2232" t="str">
            <v>P</v>
          </cell>
          <cell r="M2232" t="str">
            <v>II/b</v>
          </cell>
          <cell r="N2232" t="str">
            <v>01 - 01 - 2010</v>
          </cell>
          <cell r="O2232" t="str">
            <v>3</v>
          </cell>
          <cell r="P2232" t="str">
            <v>0</v>
          </cell>
          <cell r="Q2232" t="str">
            <v/>
          </cell>
          <cell r="R2232" t="str">
            <v/>
          </cell>
          <cell r="S2232" t="str">
            <v/>
          </cell>
          <cell r="T2232" t="str">
            <v>01 - 01 - 2012</v>
          </cell>
          <cell r="U2232" t="str">
            <v>Guru Pratama Tingkat. I</v>
          </cell>
          <cell r="V2232" t="str">
            <v/>
          </cell>
          <cell r="W2232" t="str">
            <v>SD Negeri 3 Tambun</v>
          </cell>
          <cell r="X2232" t="str">
            <v>Dinas Pendidikan Dan Kebudayaan</v>
          </cell>
          <cell r="Y2232" t="str">
            <v>D-II/A-II PGSD</v>
          </cell>
          <cell r="Z2232" t="str">
            <v>31-12-2006</v>
          </cell>
          <cell r="AA2232" t="str">
            <v>Aktif</v>
          </cell>
          <cell r="AB2232" t="str">
            <v>PNS Daerah Kab./Kota yang bekerja pada Kab./Kota</v>
          </cell>
          <cell r="AC2232" t="str">
            <v>Pemerintah Kab. Tolitoli</v>
          </cell>
          <cell r="AD2232" t="str">
            <v>Pemerintah Kab. Tolitoli</v>
          </cell>
        </row>
        <row r="2233">
          <cell r="A2233">
            <v>2231</v>
          </cell>
          <cell r="B2233" t="str">
            <v>196705181999072002</v>
          </cell>
          <cell r="C2233" t="str">
            <v>132244783</v>
          </cell>
          <cell r="D2233" t="str">
            <v>RAKHMAWATI</v>
          </cell>
          <cell r="E2233" t="str">
            <v/>
          </cell>
          <cell r="F2233" t="str">
            <v>S.PD</v>
          </cell>
          <cell r="G2233" t="str">
            <v>BULUKUMBA</v>
          </cell>
          <cell r="H2233" t="str">
            <v>18 - 05 - 1967</v>
          </cell>
          <cell r="I2233" t="str">
            <v>II/b</v>
          </cell>
          <cell r="J2233" t="str">
            <v>01 - 07 - 1999</v>
          </cell>
          <cell r="K2233" t="str">
            <v>01 - 08 - 2000</v>
          </cell>
          <cell r="L2233" t="str">
            <v>P</v>
          </cell>
          <cell r="M2233" t="str">
            <v>IV/a</v>
          </cell>
          <cell r="N2233" t="str">
            <v>01 - 04 - 2017</v>
          </cell>
          <cell r="O2233" t="str">
            <v>15</v>
          </cell>
          <cell r="P2233" t="str">
            <v>9</v>
          </cell>
          <cell r="Q2233" t="str">
            <v/>
          </cell>
          <cell r="R2233" t="str">
            <v/>
          </cell>
          <cell r="S2233" t="str">
            <v/>
          </cell>
          <cell r="T2233" t="str">
            <v>01 - 04 - 2017</v>
          </cell>
          <cell r="U2233" t="str">
            <v>Guru Madya</v>
          </cell>
          <cell r="V2233" t="str">
            <v/>
          </cell>
          <cell r="W2233" t="str">
            <v>SLB NEGERI TOLITOLI</v>
          </cell>
          <cell r="X2233" t="str">
            <v>CABANG DISPENBUD KECAMATAN BAOLAN</v>
          </cell>
          <cell r="Y2233" t="str">
            <v>S-1/A-IV PENDIDIKAN LUAR SEKOLAH</v>
          </cell>
          <cell r="Z2233" t="str">
            <v>31-12-2006</v>
          </cell>
          <cell r="AA2233" t="str">
            <v>Aktif</v>
          </cell>
          <cell r="AB2233" t="str">
            <v>PNS Daerah Kab./Kota yang bekerja pada Kab./Kota</v>
          </cell>
          <cell r="AC2233" t="str">
            <v>Pemerintah Kab. Tolitoli</v>
          </cell>
          <cell r="AD2233" t="str">
            <v>Pemerintah Kab. Tolitoli</v>
          </cell>
        </row>
        <row r="2234">
          <cell r="A2234">
            <v>2232</v>
          </cell>
          <cell r="B2234" t="str">
            <v>198304072010012027</v>
          </cell>
          <cell r="C2234" t="str">
            <v/>
          </cell>
          <cell r="D2234" t="str">
            <v>NURHASANAH</v>
          </cell>
          <cell r="E2234" t="str">
            <v/>
          </cell>
          <cell r="F2234" t="str">
            <v>A.Md.Kep</v>
          </cell>
          <cell r="G2234" t="str">
            <v>TOLITOLI</v>
          </cell>
          <cell r="H2234" t="str">
            <v>07 - 04 - 1983</v>
          </cell>
          <cell r="I2234" t="str">
            <v>II/c</v>
          </cell>
          <cell r="J2234" t="str">
            <v>01 - 01 - 2010</v>
          </cell>
          <cell r="K2234" t="str">
            <v>01 - 01 - 2012</v>
          </cell>
          <cell r="L2234" t="str">
            <v>P</v>
          </cell>
          <cell r="M2234" t="str">
            <v>III/a</v>
          </cell>
          <cell r="N2234" t="str">
            <v>01 - 04 - 2017</v>
          </cell>
          <cell r="O2234" t="str">
            <v>5</v>
          </cell>
          <cell r="P2234" t="str">
            <v>3</v>
          </cell>
          <cell r="Q2234" t="str">
            <v/>
          </cell>
          <cell r="R2234" t="str">
            <v/>
          </cell>
          <cell r="S2234" t="str">
            <v/>
          </cell>
          <cell r="T2234" t="str">
            <v>01 - 04 - 2017</v>
          </cell>
          <cell r="U2234" t="str">
            <v>Perawat Pelaksana Lanjutan</v>
          </cell>
          <cell r="V2234" t="str">
            <v/>
          </cell>
          <cell r="W2234" t="str">
            <v>RUMAH SAKIT UMUM DAERAH MOKOPIDO</v>
          </cell>
          <cell r="X2234" t="str">
            <v>Pemerintah Kabupaten Tolitoli</v>
          </cell>
          <cell r="Y2234" t="str">
            <v>D-III KEPERAWATAN</v>
          </cell>
          <cell r="Z2234" t="str">
            <v>31-12-2005</v>
          </cell>
          <cell r="AA2234" t="str">
            <v>Aktif</v>
          </cell>
          <cell r="AB2234" t="str">
            <v>PNS Daerah Kab./Kota yang bekerja pada Kab./Kota</v>
          </cell>
          <cell r="AC2234" t="str">
            <v>Pemerintah Kab. Tolitoli</v>
          </cell>
          <cell r="AD2234" t="str">
            <v>Pemerintah Kab. Tolitoli</v>
          </cell>
        </row>
        <row r="2235">
          <cell r="A2235">
            <v>2233</v>
          </cell>
          <cell r="B2235" t="str">
            <v>197804012005012014</v>
          </cell>
          <cell r="C2235" t="str">
            <v>570017252</v>
          </cell>
          <cell r="D2235" t="str">
            <v>SAHARIA</v>
          </cell>
          <cell r="E2235" t="str">
            <v/>
          </cell>
          <cell r="F2235" t="str">
            <v>A.Ma</v>
          </cell>
          <cell r="G2235" t="str">
            <v>TOLITOLI</v>
          </cell>
          <cell r="H2235" t="str">
            <v>01 - 04 - 1978</v>
          </cell>
          <cell r="I2235" t="str">
            <v>II/b</v>
          </cell>
          <cell r="J2235" t="str">
            <v>01 - 01 - 2005</v>
          </cell>
          <cell r="K2235" t="str">
            <v>01 - 03 - 2006</v>
          </cell>
          <cell r="L2235" t="str">
            <v>P</v>
          </cell>
          <cell r="M2235" t="str">
            <v>II/d</v>
          </cell>
          <cell r="N2235" t="str">
            <v>01 - 04 - 2017</v>
          </cell>
          <cell r="O2235" t="str">
            <v>15</v>
          </cell>
          <cell r="P2235" t="str">
            <v>3</v>
          </cell>
          <cell r="Q2235" t="str">
            <v/>
          </cell>
          <cell r="R2235" t="str">
            <v/>
          </cell>
          <cell r="S2235" t="str">
            <v/>
          </cell>
          <cell r="T2235" t="str">
            <v>28 - 04 - 2010</v>
          </cell>
          <cell r="U2235" t="str">
            <v>Guru Muda Tingkat. I</v>
          </cell>
          <cell r="V2235" t="str">
            <v/>
          </cell>
          <cell r="W2235" t="str">
            <v>SDN 4 KALANGKANGAN</v>
          </cell>
          <cell r="X2235" t="str">
            <v>CABANG DISPENBUD KECAMATAN GALANG</v>
          </cell>
          <cell r="Y2235" t="str">
            <v>D-II/A-II PGSD</v>
          </cell>
          <cell r="Z2235" t="str">
            <v>31-12-2003</v>
          </cell>
          <cell r="AA2235" t="str">
            <v>Aktif</v>
          </cell>
          <cell r="AB2235" t="str">
            <v>PNS Daerah Kab./Kota yang bekerja pada Kab./Kota</v>
          </cell>
          <cell r="AC2235" t="str">
            <v>Pemerintah Kab. Tolitoli</v>
          </cell>
          <cell r="AD2235" t="str">
            <v>Pemerintah Kab. Tolitoli</v>
          </cell>
        </row>
        <row r="2236">
          <cell r="A2236">
            <v>2234</v>
          </cell>
          <cell r="B2236" t="str">
            <v>197510182007012012</v>
          </cell>
          <cell r="C2236" t="str">
            <v>570027556</v>
          </cell>
          <cell r="D2236" t="str">
            <v>RADNA DJ. DACHLAN</v>
          </cell>
          <cell r="E2236" t="str">
            <v/>
          </cell>
          <cell r="F2236" t="str">
            <v/>
          </cell>
          <cell r="G2236" t="str">
            <v>TOLITOLI</v>
          </cell>
          <cell r="H2236" t="str">
            <v>18 - 10 - 1975</v>
          </cell>
          <cell r="I2236" t="str">
            <v>II/a</v>
          </cell>
          <cell r="J2236" t="str">
            <v>01 - 01 - 2007</v>
          </cell>
          <cell r="K2236" t="str">
            <v>01 - 10 - 2008</v>
          </cell>
          <cell r="L2236" t="str">
            <v>P</v>
          </cell>
          <cell r="M2236" t="str">
            <v>II/c</v>
          </cell>
          <cell r="N2236" t="str">
            <v>01 - 04 - 2015</v>
          </cell>
          <cell r="O2236" t="str">
            <v>14</v>
          </cell>
          <cell r="P2236" t="str">
            <v>3</v>
          </cell>
          <cell r="Q2236" t="str">
            <v/>
          </cell>
          <cell r="R2236" t="str">
            <v/>
          </cell>
          <cell r="S2236" t="str">
            <v/>
          </cell>
          <cell r="T2236" t="str">
            <v/>
          </cell>
          <cell r="U2236" t="str">
            <v/>
          </cell>
          <cell r="V2236" t="str">
            <v>FUNGSIONAL UMUM</v>
          </cell>
          <cell r="W2236" t="str">
            <v>Sub Bagian Persidangan</v>
          </cell>
          <cell r="X2236" t="str">
            <v>BAGIAN RISALAH DAN PERSIDANGAN</v>
          </cell>
          <cell r="Y2236" t="str">
            <v>SMA A.2/BIOLOGI</v>
          </cell>
          <cell r="Z2236" t="str">
            <v>31-12-1996</v>
          </cell>
          <cell r="AA2236" t="str">
            <v>Aktif</v>
          </cell>
          <cell r="AB2236" t="str">
            <v>PNS Daerah Kab./Kota yang bekerja pada Kab./Kota</v>
          </cell>
          <cell r="AC2236" t="str">
            <v>Pemerintah Kab. Tolitoli</v>
          </cell>
          <cell r="AD2236" t="str">
            <v>Pemerintah Kab. Tolitoli</v>
          </cell>
        </row>
        <row r="2237">
          <cell r="A2237">
            <v>2235</v>
          </cell>
          <cell r="B2237" t="str">
            <v>197603282007012011</v>
          </cell>
          <cell r="C2237" t="str">
            <v>570028780</v>
          </cell>
          <cell r="D2237" t="str">
            <v>MARIATY AK. AHMAD</v>
          </cell>
          <cell r="E2237" t="str">
            <v/>
          </cell>
          <cell r="F2237" t="str">
            <v>S.Sos</v>
          </cell>
          <cell r="G2237" t="str">
            <v>BUOL</v>
          </cell>
          <cell r="H2237" t="str">
            <v>28 - 03 - 1976</v>
          </cell>
          <cell r="I2237" t="str">
            <v>II/a</v>
          </cell>
          <cell r="J2237" t="str">
            <v>01 - 01 - 2007</v>
          </cell>
          <cell r="K2237" t="str">
            <v>01 - 10 - 2008</v>
          </cell>
          <cell r="L2237" t="str">
            <v>P</v>
          </cell>
          <cell r="M2237" t="str">
            <v>III/a</v>
          </cell>
          <cell r="N2237" t="str">
            <v>01 - 04 - 2015</v>
          </cell>
          <cell r="O2237" t="str">
            <v>9</v>
          </cell>
          <cell r="P2237" t="str">
            <v>3</v>
          </cell>
          <cell r="Q2237" t="str">
            <v/>
          </cell>
          <cell r="R2237" t="str">
            <v/>
          </cell>
          <cell r="S2237" t="str">
            <v/>
          </cell>
          <cell r="T2237" t="str">
            <v/>
          </cell>
          <cell r="U2237" t="str">
            <v/>
          </cell>
          <cell r="V2237" t="str">
            <v>STAF FUNGSIONAL UMUM</v>
          </cell>
          <cell r="W2237" t="str">
            <v>Sub Bagian Umum Dan Kepegawaian</v>
          </cell>
          <cell r="X2237" t="str">
            <v>SEKRETARIAT</v>
          </cell>
          <cell r="Y2237" t="str">
            <v>S-1 ILMU ADMINISTRASI NEGARA</v>
          </cell>
          <cell r="Z2237" t="str">
            <v>31-12-2011</v>
          </cell>
          <cell r="AA2237" t="str">
            <v>Aktif</v>
          </cell>
          <cell r="AB2237" t="str">
            <v>PNS Daerah Kab./Kota yang bekerja pada Kab./Kota</v>
          </cell>
          <cell r="AC2237" t="str">
            <v>Pemerintah Kab. Tolitoli</v>
          </cell>
          <cell r="AD2237" t="str">
            <v>Pemerintah Kab. Tolitoli</v>
          </cell>
        </row>
        <row r="2238">
          <cell r="A2238">
            <v>2236</v>
          </cell>
          <cell r="B2238" t="str">
            <v>196902251995121003</v>
          </cell>
          <cell r="C2238" t="str">
            <v>132113088</v>
          </cell>
          <cell r="D2238" t="str">
            <v>HUSAIN MUHTAR</v>
          </cell>
          <cell r="E2238" t="str">
            <v/>
          </cell>
          <cell r="F2238" t="str">
            <v>A.Ma.Pd</v>
          </cell>
          <cell r="G2238" t="str">
            <v>TOLITOLI</v>
          </cell>
          <cell r="H2238" t="str">
            <v>25 - 02 - 1969</v>
          </cell>
          <cell r="I2238" t="str">
            <v>II/a</v>
          </cell>
          <cell r="J2238" t="str">
            <v>01 - 12 - 1995</v>
          </cell>
          <cell r="K2238" t="str">
            <v>01 - 08 - 1997</v>
          </cell>
          <cell r="L2238" t="str">
            <v>L</v>
          </cell>
          <cell r="M2238" t="str">
            <v>III/d</v>
          </cell>
          <cell r="N2238" t="str">
            <v>01 - 10 - 2015</v>
          </cell>
          <cell r="O2238" t="str">
            <v>14</v>
          </cell>
          <cell r="P2238" t="str">
            <v>10</v>
          </cell>
          <cell r="Q2238" t="str">
            <v/>
          </cell>
          <cell r="R2238" t="str">
            <v/>
          </cell>
          <cell r="S2238" t="str">
            <v/>
          </cell>
          <cell r="T2238" t="str">
            <v>01 - 04 - 2013</v>
          </cell>
          <cell r="U2238" t="str">
            <v>Guru Muda</v>
          </cell>
          <cell r="V2238" t="str">
            <v/>
          </cell>
          <cell r="W2238" t="str">
            <v>SDN 2 BUGA</v>
          </cell>
          <cell r="X2238" t="str">
            <v>CABANG DISPENBUD KECAMATAN OGODEIDE</v>
          </cell>
          <cell r="Y2238" t="str">
            <v>D-II/A-II PGSD</v>
          </cell>
          <cell r="Z2238" t="str">
            <v>31-12-2004</v>
          </cell>
          <cell r="AA2238" t="str">
            <v>Aktif</v>
          </cell>
          <cell r="AB2238" t="str">
            <v>PNS Daerah Kab./Kota yang bekerja pada Kab./Kota</v>
          </cell>
          <cell r="AC2238" t="str">
            <v>Pemerintah Kab. Tolitoli</v>
          </cell>
          <cell r="AD2238" t="str">
            <v>Pemerintah Kab. Tolitoli</v>
          </cell>
        </row>
        <row r="2239">
          <cell r="A2239">
            <v>2237</v>
          </cell>
          <cell r="B2239" t="str">
            <v>195910101985121002</v>
          </cell>
          <cell r="C2239" t="str">
            <v>131342645</v>
          </cell>
          <cell r="D2239" t="str">
            <v>NASIR</v>
          </cell>
          <cell r="E2239" t="str">
            <v/>
          </cell>
          <cell r="F2239" t="str">
            <v>A.Ma.Pd</v>
          </cell>
          <cell r="G2239" t="str">
            <v>TOLITOLI</v>
          </cell>
          <cell r="H2239" t="str">
            <v>10 - 10 - 1959</v>
          </cell>
          <cell r="I2239" t="str">
            <v>II/a</v>
          </cell>
          <cell r="J2239" t="str">
            <v>01 - 12 - 1985</v>
          </cell>
          <cell r="K2239" t="str">
            <v>01 - 07 - 1987</v>
          </cell>
          <cell r="L2239" t="str">
            <v>L</v>
          </cell>
          <cell r="M2239" t="str">
            <v>IV/a</v>
          </cell>
          <cell r="N2239" t="str">
            <v>01 - 04 - 2013</v>
          </cell>
          <cell r="O2239" t="str">
            <v>22</v>
          </cell>
          <cell r="P2239" t="str">
            <v>4</v>
          </cell>
          <cell r="Q2239" t="str">
            <v/>
          </cell>
          <cell r="R2239" t="str">
            <v/>
          </cell>
          <cell r="S2239" t="str">
            <v/>
          </cell>
          <cell r="T2239" t="str">
            <v>01 - 04 - 2013</v>
          </cell>
          <cell r="U2239" t="str">
            <v>Guru Madya</v>
          </cell>
          <cell r="V2239" t="str">
            <v/>
          </cell>
          <cell r="W2239" t="str">
            <v>SDN 3 LINGADAN</v>
          </cell>
          <cell r="X2239" t="str">
            <v>CABANG DISPENBUD KECAMATAN DAKOPEMEAN</v>
          </cell>
          <cell r="Y2239" t="str">
            <v>D-II/A-II PGSD</v>
          </cell>
          <cell r="Z2239" t="str">
            <v>31-12-2002</v>
          </cell>
          <cell r="AA2239" t="str">
            <v>Aktif</v>
          </cell>
          <cell r="AB2239" t="str">
            <v>PNS Daerah Kab./Kota yang bekerja pada Kab./Kota</v>
          </cell>
          <cell r="AC2239" t="str">
            <v>Pemerintah Kab. Tolitoli</v>
          </cell>
          <cell r="AD2239" t="str">
            <v>Pemerintah Kab. Tolitoli</v>
          </cell>
        </row>
        <row r="2240">
          <cell r="A2240">
            <v>2238</v>
          </cell>
          <cell r="B2240" t="str">
            <v>196912021994032003</v>
          </cell>
          <cell r="C2240" t="str">
            <v>132093359</v>
          </cell>
          <cell r="D2240" t="str">
            <v>GRITJE BARNETJE PANGEMANAN</v>
          </cell>
          <cell r="E2240" t="str">
            <v/>
          </cell>
          <cell r="F2240" t="str">
            <v>A.Ma.Pd</v>
          </cell>
          <cell r="G2240" t="str">
            <v>MINAHASA</v>
          </cell>
          <cell r="H2240" t="str">
            <v>02 - 12 - 1969</v>
          </cell>
          <cell r="I2240" t="str">
            <v>II/a</v>
          </cell>
          <cell r="J2240" t="str">
            <v>01 - 03 - 1994</v>
          </cell>
          <cell r="K2240" t="str">
            <v>01 - 02 - 1996</v>
          </cell>
          <cell r="L2240" t="str">
            <v>P</v>
          </cell>
          <cell r="M2240" t="str">
            <v>III/d</v>
          </cell>
          <cell r="N2240" t="str">
            <v>01 - 10 - 2016</v>
          </cell>
          <cell r="O2240" t="str">
            <v>17</v>
          </cell>
          <cell r="P2240" t="str">
            <v>7</v>
          </cell>
          <cell r="Q2240" t="str">
            <v/>
          </cell>
          <cell r="R2240" t="str">
            <v/>
          </cell>
          <cell r="S2240" t="str">
            <v/>
          </cell>
          <cell r="T2240" t="str">
            <v>01 - 10 - 2013</v>
          </cell>
          <cell r="U2240" t="str">
            <v>Guru Muda</v>
          </cell>
          <cell r="V2240" t="str">
            <v/>
          </cell>
          <cell r="W2240" t="str">
            <v>DPK TK IMANUEL</v>
          </cell>
          <cell r="X2240" t="str">
            <v>CABANG DISPENBUD KECAMATAN BAOLAN</v>
          </cell>
          <cell r="Y2240" t="str">
            <v>D-II/A-II PGSD</v>
          </cell>
          <cell r="Z2240" t="str">
            <v>31-12-2006</v>
          </cell>
          <cell r="AA2240" t="str">
            <v>Aktif</v>
          </cell>
          <cell r="AB2240" t="str">
            <v>PNS Daerah Kab./Kota yang bekerja pada Kab./Kota</v>
          </cell>
          <cell r="AC2240" t="str">
            <v>Pemerintah Kab. Tolitoli</v>
          </cell>
          <cell r="AD2240" t="str">
            <v>Pemerintah Kab. Tolitoli</v>
          </cell>
        </row>
        <row r="2241">
          <cell r="A2241">
            <v>2239</v>
          </cell>
          <cell r="B2241" t="str">
            <v>196504021989111002</v>
          </cell>
          <cell r="C2241" t="str">
            <v>131871286</v>
          </cell>
          <cell r="D2241" t="str">
            <v>AMRIN ID</v>
          </cell>
          <cell r="E2241" t="str">
            <v/>
          </cell>
          <cell r="F2241" t="str">
            <v/>
          </cell>
          <cell r="G2241" t="str">
            <v>DIAT</v>
          </cell>
          <cell r="H2241" t="str">
            <v>02 - 04 - 1965</v>
          </cell>
          <cell r="I2241" t="str">
            <v>II/a</v>
          </cell>
          <cell r="J2241" t="str">
            <v>01 - 11 - 1989</v>
          </cell>
          <cell r="K2241" t="str">
            <v>01 - 07 - 1991</v>
          </cell>
          <cell r="L2241" t="str">
            <v>L</v>
          </cell>
          <cell r="M2241" t="str">
            <v>III/b</v>
          </cell>
          <cell r="N2241" t="str">
            <v>01 - 04 - 2013</v>
          </cell>
          <cell r="O2241" t="str">
            <v>18</v>
          </cell>
          <cell r="P2241" t="str">
            <v>5</v>
          </cell>
          <cell r="Q2241" t="str">
            <v/>
          </cell>
          <cell r="R2241" t="str">
            <v/>
          </cell>
          <cell r="S2241" t="str">
            <v/>
          </cell>
          <cell r="T2241" t="str">
            <v/>
          </cell>
          <cell r="U2241" t="str">
            <v/>
          </cell>
          <cell r="V2241" t="str">
            <v>OPERATOR KOMPUTER</v>
          </cell>
          <cell r="W2241" t="str">
            <v>Sub Bagian Program</v>
          </cell>
          <cell r="X2241" t="str">
            <v>Dinas Pendidikan Dan Kebudayaan</v>
          </cell>
          <cell r="Y2241" t="str">
            <v>SMA A.3/IPS</v>
          </cell>
          <cell r="Z2241" t="str">
            <v>31-12-1985</v>
          </cell>
          <cell r="AA2241" t="str">
            <v>Aktif</v>
          </cell>
          <cell r="AB2241" t="str">
            <v>PNS Daerah Kab./Kota yang bekerja pada Kab./Kota</v>
          </cell>
          <cell r="AC2241" t="str">
            <v>Pemerintah Kab. Tolitoli</v>
          </cell>
          <cell r="AD2241" t="str">
            <v>Pemerintah Kab. Tolitoli</v>
          </cell>
        </row>
        <row r="2242">
          <cell r="A2242">
            <v>2240</v>
          </cell>
          <cell r="B2242" t="str">
            <v>198110132008012009</v>
          </cell>
          <cell r="C2242" t="str">
            <v>570036120</v>
          </cell>
          <cell r="D2242" t="str">
            <v>SARINI</v>
          </cell>
          <cell r="E2242" t="str">
            <v/>
          </cell>
          <cell r="F2242" t="str">
            <v/>
          </cell>
          <cell r="G2242" t="str">
            <v>TOLITOLI</v>
          </cell>
          <cell r="H2242" t="str">
            <v>13 - 10 - 1981</v>
          </cell>
          <cell r="I2242" t="str">
            <v>II/a</v>
          </cell>
          <cell r="J2242" t="str">
            <v>01 - 01 - 2008</v>
          </cell>
          <cell r="K2242" t="str">
            <v>01 - 12 - 2009</v>
          </cell>
          <cell r="L2242" t="str">
            <v>P</v>
          </cell>
          <cell r="M2242" t="str">
            <v>II/b</v>
          </cell>
          <cell r="N2242" t="str">
            <v>01 - 04 - 2016</v>
          </cell>
          <cell r="O2242" t="str">
            <v>12</v>
          </cell>
          <cell r="P2242" t="str">
            <v>3</v>
          </cell>
          <cell r="Q2242" t="str">
            <v/>
          </cell>
          <cell r="R2242" t="str">
            <v/>
          </cell>
          <cell r="S2242" t="str">
            <v/>
          </cell>
          <cell r="T2242" t="str">
            <v>01 - 04 - 2016</v>
          </cell>
          <cell r="U2242" t="str">
            <v>Sanitarian Terampil / Pelaksana</v>
          </cell>
          <cell r="V2242" t="str">
            <v/>
          </cell>
          <cell r="W2242" t="str">
            <v>PUSKESMAS GALANG</v>
          </cell>
          <cell r="X2242" t="str">
            <v>DINAS KESEHATAN</v>
          </cell>
          <cell r="Y2242" t="str">
            <v>SEKOLAH PEMBANTU PENILIK HYGENE/SPPH</v>
          </cell>
          <cell r="Z2242" t="str">
            <v>31-12-2000</v>
          </cell>
          <cell r="AA2242" t="str">
            <v>Aktif</v>
          </cell>
          <cell r="AB2242" t="str">
            <v>PNS Daerah Kab./Kota yang bekerja pada Kab./Kota</v>
          </cell>
          <cell r="AC2242" t="str">
            <v>Pemerintah Kab. Tolitoli</v>
          </cell>
          <cell r="AD2242" t="str">
            <v>Pemerintah Kab. Tolitoli</v>
          </cell>
        </row>
        <row r="2243">
          <cell r="A2243">
            <v>2241</v>
          </cell>
          <cell r="B2243" t="str">
            <v>197709142007011009</v>
          </cell>
          <cell r="C2243" t="str">
            <v>570027485</v>
          </cell>
          <cell r="D2243" t="str">
            <v>ILMAN</v>
          </cell>
          <cell r="E2243" t="str">
            <v/>
          </cell>
          <cell r="F2243" t="str">
            <v>SP</v>
          </cell>
          <cell r="G2243" t="str">
            <v>TOLITOLI</v>
          </cell>
          <cell r="H2243" t="str">
            <v>14 - 09 - 1977</v>
          </cell>
          <cell r="I2243" t="str">
            <v>II/a</v>
          </cell>
          <cell r="J2243" t="str">
            <v>01 - 01 - 2007</v>
          </cell>
          <cell r="K2243" t="str">
            <v>01 - 10 - 2008</v>
          </cell>
          <cell r="L2243" t="str">
            <v>L</v>
          </cell>
          <cell r="M2243" t="str">
            <v>III/b</v>
          </cell>
          <cell r="N2243" t="str">
            <v>01 - 10 - 2017</v>
          </cell>
          <cell r="O2243" t="str">
            <v>13</v>
          </cell>
          <cell r="P2243" t="str">
            <v>9</v>
          </cell>
          <cell r="Q2243" t="str">
            <v/>
          </cell>
          <cell r="R2243" t="str">
            <v/>
          </cell>
          <cell r="S2243" t="str">
            <v/>
          </cell>
          <cell r="T2243" t="str">
            <v/>
          </cell>
          <cell r="U2243" t="str">
            <v/>
          </cell>
          <cell r="V2243" t="str">
            <v>PENGADMINISTRASI INVENTARIS BARANG</v>
          </cell>
          <cell r="W2243" t="str">
            <v>Sub Bagian Keuangan Dan Aset</v>
          </cell>
          <cell r="X2243" t="str">
            <v>Dinas Perumahan Rakyat Dan Kawasan Pemukiman</v>
          </cell>
          <cell r="Y2243" t="str">
            <v>S-1 PERTANIAN AGRIBISNIS</v>
          </cell>
          <cell r="Z2243" t="str">
            <v>31-12-2012</v>
          </cell>
          <cell r="AA2243" t="str">
            <v>Aktif</v>
          </cell>
          <cell r="AB2243" t="str">
            <v>PNS Daerah Kab./Kota yang bekerja pada Kab./Kota</v>
          </cell>
          <cell r="AC2243" t="str">
            <v>Pemerintah Kab. Tolitoli</v>
          </cell>
          <cell r="AD2243" t="str">
            <v>Pemerintah Kab. Tolitoli</v>
          </cell>
        </row>
        <row r="2244">
          <cell r="A2244">
            <v>2242</v>
          </cell>
          <cell r="B2244" t="str">
            <v>197011112007012021</v>
          </cell>
          <cell r="C2244" t="str">
            <v>570028807</v>
          </cell>
          <cell r="D2244" t="str">
            <v>FATRAH KOLO</v>
          </cell>
          <cell r="E2244" t="str">
            <v/>
          </cell>
          <cell r="F2244" t="str">
            <v>A.Md</v>
          </cell>
          <cell r="G2244" t="str">
            <v>KWANDANG</v>
          </cell>
          <cell r="H2244" t="str">
            <v>11 - 11 - 1970</v>
          </cell>
          <cell r="I2244" t="str">
            <v>II/c</v>
          </cell>
          <cell r="J2244" t="str">
            <v>01 - 01 - 2007</v>
          </cell>
          <cell r="K2244" t="str">
            <v>01 - 10 - 2008</v>
          </cell>
          <cell r="L2244" t="str">
            <v>P</v>
          </cell>
          <cell r="M2244" t="str">
            <v>III/b</v>
          </cell>
          <cell r="N2244" t="str">
            <v>01 - 04 - 2017</v>
          </cell>
          <cell r="O2244" t="str">
            <v>12</v>
          </cell>
          <cell r="P2244" t="str">
            <v>3</v>
          </cell>
          <cell r="Q2244" t="str">
            <v/>
          </cell>
          <cell r="R2244" t="str">
            <v/>
          </cell>
          <cell r="S2244" t="str">
            <v/>
          </cell>
          <cell r="T2244" t="str">
            <v>01 - 04 - 2014</v>
          </cell>
          <cell r="U2244" t="str">
            <v>Guru Pertama</v>
          </cell>
          <cell r="V2244" t="str">
            <v/>
          </cell>
          <cell r="W2244" t="str">
            <v>SMP NEGERI 3 GALANG</v>
          </cell>
          <cell r="X2244" t="str">
            <v>CABANG DISPENBUD KECAMATAN GALANG</v>
          </cell>
          <cell r="Y2244" t="str">
            <v>D-III BAHASA INGGRIS</v>
          </cell>
          <cell r="Z2244" t="str">
            <v>31-12-1992</v>
          </cell>
          <cell r="AA2244" t="str">
            <v>Aktif</v>
          </cell>
          <cell r="AB2244" t="str">
            <v>PNS Daerah Kab./Kota yang bekerja pada Kab./Kota</v>
          </cell>
          <cell r="AC2244" t="str">
            <v>Pemerintah Kab. Tolitoli</v>
          </cell>
          <cell r="AD2244" t="str">
            <v>Pemerintah Kab. Tolitoli</v>
          </cell>
        </row>
        <row r="2245">
          <cell r="A2245">
            <v>2243</v>
          </cell>
          <cell r="B2245" t="str">
            <v>198303072005012006</v>
          </cell>
          <cell r="C2245" t="str">
            <v>570017341</v>
          </cell>
          <cell r="D2245" t="str">
            <v>DEWI RETNO SURANTO</v>
          </cell>
          <cell r="E2245" t="str">
            <v/>
          </cell>
          <cell r="F2245" t="str">
            <v>A.Md.Kep</v>
          </cell>
          <cell r="G2245" t="str">
            <v>TOLITOLI</v>
          </cell>
          <cell r="H2245" t="str">
            <v>07 - 03 - 1983</v>
          </cell>
          <cell r="I2245" t="str">
            <v>II/a</v>
          </cell>
          <cell r="J2245" t="str">
            <v>01 - 01 - 2005</v>
          </cell>
          <cell r="K2245" t="str">
            <v>01 - 03 - 2006</v>
          </cell>
          <cell r="L2245" t="str">
            <v>P</v>
          </cell>
          <cell r="M2245" t="str">
            <v>III/a</v>
          </cell>
          <cell r="N2245" t="str">
            <v>01 - 04 - 2016</v>
          </cell>
          <cell r="O2245" t="str">
            <v>6</v>
          </cell>
          <cell r="P2245" t="str">
            <v>3</v>
          </cell>
          <cell r="Q2245" t="str">
            <v/>
          </cell>
          <cell r="R2245" t="str">
            <v/>
          </cell>
          <cell r="S2245" t="str">
            <v/>
          </cell>
          <cell r="T2245" t="str">
            <v>01 - 04 - 2016</v>
          </cell>
          <cell r="U2245" t="str">
            <v>Perawat Pelaksana Lanjutan</v>
          </cell>
          <cell r="V2245" t="str">
            <v/>
          </cell>
          <cell r="W2245" t="str">
            <v>PUSKESMAS BAOLAN</v>
          </cell>
          <cell r="X2245" t="str">
            <v>DINAS KESEHATAN</v>
          </cell>
          <cell r="Y2245" t="str">
            <v>D-III KEPERAWATAN</v>
          </cell>
          <cell r="Z2245" t="str">
            <v>31-12-2012</v>
          </cell>
          <cell r="AA2245" t="str">
            <v>Aktif</v>
          </cell>
          <cell r="AB2245" t="str">
            <v>PNS Daerah Kab./Kota yang bekerja pada Kab./Kota</v>
          </cell>
          <cell r="AC2245" t="str">
            <v>Pemerintah Kab. Tolitoli</v>
          </cell>
          <cell r="AD2245" t="str">
            <v>Pemerintah Kab. Tolitoli</v>
          </cell>
        </row>
        <row r="2246">
          <cell r="A2246">
            <v>2244</v>
          </cell>
          <cell r="B2246" t="str">
            <v>196706102005011011</v>
          </cell>
          <cell r="C2246" t="str">
            <v>570017185</v>
          </cell>
          <cell r="D2246" t="str">
            <v>MUH JIRAN</v>
          </cell>
          <cell r="E2246" t="str">
            <v/>
          </cell>
          <cell r="F2246" t="str">
            <v/>
          </cell>
          <cell r="G2246" t="str">
            <v>TOLITOLI</v>
          </cell>
          <cell r="H2246" t="str">
            <v>10 - 06 - 1967</v>
          </cell>
          <cell r="I2246" t="str">
            <v>II/c</v>
          </cell>
          <cell r="J2246" t="str">
            <v>01 - 01 - 2005</v>
          </cell>
          <cell r="K2246" t="str">
            <v>01 - 03 - 2006</v>
          </cell>
          <cell r="L2246" t="str">
            <v>L</v>
          </cell>
          <cell r="M2246" t="str">
            <v>III/a</v>
          </cell>
          <cell r="N2246" t="str">
            <v>01 - 04 - 2017</v>
          </cell>
          <cell r="O2246" t="str">
            <v>18</v>
          </cell>
          <cell r="P2246" t="str">
            <v>2</v>
          </cell>
          <cell r="Q2246" t="str">
            <v/>
          </cell>
          <cell r="R2246" t="str">
            <v/>
          </cell>
          <cell r="S2246" t="str">
            <v/>
          </cell>
          <cell r="T2246" t="str">
            <v>01 - 04 - 2017</v>
          </cell>
          <cell r="U2246" t="str">
            <v>Guru Pertama</v>
          </cell>
          <cell r="V2246" t="str">
            <v/>
          </cell>
          <cell r="W2246" t="str">
            <v>DPK MTs DDI KELURAHAN BARU</v>
          </cell>
          <cell r="X2246" t="str">
            <v>CABANG DISPENBUD KECAMATAN BAOLAN</v>
          </cell>
          <cell r="Y2246" t="str">
            <v>D-III/A-III BAHASA DAN SASTRA INDONESIA</v>
          </cell>
          <cell r="Z2246" t="str">
            <v>31-12-1992</v>
          </cell>
          <cell r="AA2246" t="str">
            <v>Aktif</v>
          </cell>
          <cell r="AB2246" t="str">
            <v>PNS Daerah Kab./Kota yang bekerja pada Kab./Kota</v>
          </cell>
          <cell r="AC2246" t="str">
            <v>Pemerintah Kab. Tolitoli</v>
          </cell>
          <cell r="AD2246" t="str">
            <v>Pemerintah Kab. Tolitoli</v>
          </cell>
        </row>
        <row r="2247">
          <cell r="A2247">
            <v>2245</v>
          </cell>
          <cell r="B2247" t="str">
            <v>197507292002111001</v>
          </cell>
          <cell r="C2247" t="str">
            <v>570013894</v>
          </cell>
          <cell r="D2247" t="str">
            <v>ASDI</v>
          </cell>
          <cell r="E2247" t="str">
            <v/>
          </cell>
          <cell r="F2247" t="str">
            <v>A MDT</v>
          </cell>
          <cell r="G2247" t="str">
            <v>TOLITOLI</v>
          </cell>
          <cell r="H2247" t="str">
            <v>29 - 07 - 1975</v>
          </cell>
          <cell r="I2247" t="str">
            <v>II/c</v>
          </cell>
          <cell r="J2247" t="str">
            <v>01 - 11 - 2002</v>
          </cell>
          <cell r="K2247" t="str">
            <v>01 - 12 - 2003</v>
          </cell>
          <cell r="L2247" t="str">
            <v>L</v>
          </cell>
          <cell r="M2247" t="str">
            <v>III/b</v>
          </cell>
          <cell r="N2247" t="str">
            <v>01 - 04 - 2015</v>
          </cell>
          <cell r="O2247" t="str">
            <v>10</v>
          </cell>
          <cell r="P2247" t="str">
            <v>5</v>
          </cell>
          <cell r="Q2247" t="str">
            <v/>
          </cell>
          <cell r="R2247" t="str">
            <v/>
          </cell>
          <cell r="S2247" t="str">
            <v/>
          </cell>
          <cell r="T2247" t="str">
            <v/>
          </cell>
          <cell r="U2247" t="str">
            <v/>
          </cell>
          <cell r="V2247" t="str">
            <v>STAF</v>
          </cell>
          <cell r="W2247" t="str">
            <v>Seksi Bangunan Gedung</v>
          </cell>
          <cell r="X2247" t="str">
            <v>Bidang Cipta Karya</v>
          </cell>
          <cell r="Y2247" t="str">
            <v>D-III TEKNIK</v>
          </cell>
          <cell r="Z2247" t="str">
            <v>31-12-1999</v>
          </cell>
          <cell r="AA2247" t="str">
            <v>Aktif</v>
          </cell>
          <cell r="AB2247" t="str">
            <v>PNS Daerah Kab./Kota yang bekerja pada Kab./Kota</v>
          </cell>
          <cell r="AC2247" t="str">
            <v>Pemerintah Kab. Tolitoli</v>
          </cell>
          <cell r="AD2247" t="str">
            <v>Pemerintah Kab. Tolitoli</v>
          </cell>
        </row>
        <row r="2248">
          <cell r="A2248">
            <v>2246</v>
          </cell>
          <cell r="B2248" t="str">
            <v>197809142008042002</v>
          </cell>
          <cell r="C2248" t="str">
            <v>570036211</v>
          </cell>
          <cell r="D2248" t="str">
            <v>DEBY YOKELINE MAMUAJA</v>
          </cell>
          <cell r="E2248" t="str">
            <v xml:space="preserve">dr. </v>
          </cell>
          <cell r="F2248" t="str">
            <v>S.Ked</v>
          </cell>
          <cell r="G2248" t="str">
            <v>SULAWESI TENGAH</v>
          </cell>
          <cell r="H2248" t="str">
            <v>14 - 09 - 1978</v>
          </cell>
          <cell r="I2248" t="str">
            <v>III/b</v>
          </cell>
          <cell r="J2248" t="str">
            <v>01 - 04 - 2008</v>
          </cell>
          <cell r="K2248" t="str">
            <v>01 - 12 - 2009</v>
          </cell>
          <cell r="L2248" t="str">
            <v>P</v>
          </cell>
          <cell r="M2248" t="str">
            <v>III/d</v>
          </cell>
          <cell r="N2248" t="str">
            <v>01 - 04 - 2018</v>
          </cell>
          <cell r="O2248" t="str">
            <v>10</v>
          </cell>
          <cell r="P2248" t="str">
            <v>0</v>
          </cell>
          <cell r="Q2248" t="str">
            <v/>
          </cell>
          <cell r="R2248" t="str">
            <v/>
          </cell>
          <cell r="S2248" t="str">
            <v/>
          </cell>
          <cell r="T2248" t="str">
            <v>12 - 01 - 2016</v>
          </cell>
          <cell r="U2248" t="str">
            <v>Dokter Ahli Muda / Muda</v>
          </cell>
          <cell r="V2248" t="str">
            <v/>
          </cell>
          <cell r="W2248" t="str">
            <v>PUSKESMAS KOTA</v>
          </cell>
          <cell r="X2248" t="str">
            <v>DINAS KESEHATAN</v>
          </cell>
          <cell r="Y2248" t="str">
            <v>S-1 KEDOKTERAN UMUM</v>
          </cell>
          <cell r="Z2248" t="str">
            <v>01-01-2006</v>
          </cell>
          <cell r="AA2248" t="str">
            <v>Aktif</v>
          </cell>
          <cell r="AB2248" t="str">
            <v>PNS Daerah Kab./Kota yang bekerja pada Kab./Kota</v>
          </cell>
          <cell r="AC2248" t="str">
            <v>Pemerintah Kab. Tolitoli</v>
          </cell>
          <cell r="AD2248" t="str">
            <v>Pemerintah Kab. Tolitoli</v>
          </cell>
        </row>
        <row r="2249">
          <cell r="A2249">
            <v>2247</v>
          </cell>
          <cell r="B2249" t="str">
            <v>197211262015022001</v>
          </cell>
          <cell r="C2249" t="str">
            <v/>
          </cell>
          <cell r="D2249" t="str">
            <v>YANTI ABD. KADIR</v>
          </cell>
          <cell r="E2249" t="str">
            <v/>
          </cell>
          <cell r="F2249" t="str">
            <v/>
          </cell>
          <cell r="G2249" t="str">
            <v>PALU</v>
          </cell>
          <cell r="H2249" t="str">
            <v>26 - 11 - 1972</v>
          </cell>
          <cell r="I2249" t="str">
            <v>I/a</v>
          </cell>
          <cell r="J2249" t="str">
            <v>01 - 02 - 2015</v>
          </cell>
          <cell r="K2249" t="str">
            <v>01 - 09 - 2016</v>
          </cell>
          <cell r="L2249" t="str">
            <v>P</v>
          </cell>
          <cell r="M2249" t="str">
            <v>II/a</v>
          </cell>
          <cell r="N2249" t="str">
            <v>01 - 02 - 2015</v>
          </cell>
          <cell r="O2249" t="str">
            <v>10</v>
          </cell>
          <cell r="P2249" t="str">
            <v>5</v>
          </cell>
          <cell r="Q2249" t="str">
            <v/>
          </cell>
          <cell r="R2249" t="str">
            <v/>
          </cell>
          <cell r="S2249" t="str">
            <v/>
          </cell>
          <cell r="T2249" t="str">
            <v/>
          </cell>
          <cell r="U2249" t="str">
            <v/>
          </cell>
          <cell r="V2249" t="str">
            <v>PELAKSANA TENAGA GURU</v>
          </cell>
          <cell r="W2249" t="str">
            <v>TK Kemala Bhayangkari</v>
          </cell>
          <cell r="X2249" t="str">
            <v>Dinas Pendidikan Dan Kebudayaan</v>
          </cell>
          <cell r="Y2249" t="str">
            <v>SMEA KEUANGAN</v>
          </cell>
          <cell r="Z2249" t="str">
            <v>30-05-1991</v>
          </cell>
          <cell r="AA2249" t="str">
            <v>Aktif</v>
          </cell>
          <cell r="AB2249" t="str">
            <v>PNS Daerah Kab./Kota yang bekerja pada Kab./Kota</v>
          </cell>
          <cell r="AC2249" t="str">
            <v>Pemerintah Kab. Tolitoli</v>
          </cell>
          <cell r="AD2249" t="str">
            <v>Pemerintah Kab. Tolitoli</v>
          </cell>
        </row>
        <row r="2250">
          <cell r="A2250">
            <v>2248</v>
          </cell>
          <cell r="B2250" t="str">
            <v>198009172010012006</v>
          </cell>
          <cell r="C2250" t="str">
            <v/>
          </cell>
          <cell r="D2250" t="str">
            <v>SHERTYKA DEWI</v>
          </cell>
          <cell r="E2250" t="str">
            <v/>
          </cell>
          <cell r="F2250" t="str">
            <v>SE</v>
          </cell>
          <cell r="G2250" t="str">
            <v>DONGGALA</v>
          </cell>
          <cell r="H2250" t="str">
            <v>17 - 09 - 1980</v>
          </cell>
          <cell r="I2250" t="str">
            <v>III/a</v>
          </cell>
          <cell r="J2250" t="str">
            <v>01 - 01 - 2010</v>
          </cell>
          <cell r="K2250" t="str">
            <v>01 - 02 - 2011</v>
          </cell>
          <cell r="L2250" t="str">
            <v>P</v>
          </cell>
          <cell r="M2250" t="str">
            <v>III/c</v>
          </cell>
          <cell r="N2250" t="str">
            <v>01 - 04 - 2018</v>
          </cell>
          <cell r="O2250" t="str">
            <v>8</v>
          </cell>
          <cell r="P2250" t="str">
            <v>3</v>
          </cell>
          <cell r="Q2250" t="str">
            <v/>
          </cell>
          <cell r="R2250" t="str">
            <v/>
          </cell>
          <cell r="S2250" t="str">
            <v/>
          </cell>
          <cell r="T2250" t="str">
            <v/>
          </cell>
          <cell r="U2250" t="str">
            <v/>
          </cell>
          <cell r="V2250" t="str">
            <v>PENGOLAH KENAIKAN PANGKAT DAN KENAIKAN GAJI BERKALA</v>
          </cell>
          <cell r="W2250" t="str">
            <v>Sub Bidang Kepangkatan Pegawai</v>
          </cell>
          <cell r="X2250" t="str">
            <v>Badan Kepegawaian Dan Pengembangan Sumber Daya Manusia</v>
          </cell>
          <cell r="Y2250" t="str">
            <v>S-1 EKONOMI AKUNTANSI</v>
          </cell>
          <cell r="Z2250" t="str">
            <v>01-01-2003</v>
          </cell>
          <cell r="AA2250" t="str">
            <v>Aktif</v>
          </cell>
          <cell r="AB2250" t="str">
            <v>PNS Daerah Kab./Kota yang bekerja pada Kab./Kota</v>
          </cell>
          <cell r="AC2250" t="str">
            <v>Pemerintah Kab. Tolitoli</v>
          </cell>
          <cell r="AD2250" t="str">
            <v>Pemerintah Kab. Tolitoli</v>
          </cell>
        </row>
        <row r="2251">
          <cell r="A2251">
            <v>2249</v>
          </cell>
          <cell r="B2251" t="str">
            <v>196704211988032014</v>
          </cell>
          <cell r="C2251" t="str">
            <v>131743580</v>
          </cell>
          <cell r="D2251" t="str">
            <v>AJENG L TURUNGKU</v>
          </cell>
          <cell r="E2251" t="str">
            <v/>
          </cell>
          <cell r="F2251" t="str">
            <v/>
          </cell>
          <cell r="G2251" t="str">
            <v>TOLITOLI</v>
          </cell>
          <cell r="H2251" t="str">
            <v>21 - 04 - 1967</v>
          </cell>
          <cell r="I2251" t="str">
            <v>II/a</v>
          </cell>
          <cell r="J2251" t="str">
            <v>01 - 03 - 1988</v>
          </cell>
          <cell r="K2251" t="str">
            <v>01 - 11 - 1989</v>
          </cell>
          <cell r="L2251" t="str">
            <v>P</v>
          </cell>
          <cell r="M2251" t="str">
            <v>IV/a</v>
          </cell>
          <cell r="N2251" t="str">
            <v>01 - 04 - 2010</v>
          </cell>
          <cell r="O2251" t="str">
            <v>17</v>
          </cell>
          <cell r="P2251" t="str">
            <v>1</v>
          </cell>
          <cell r="Q2251" t="str">
            <v/>
          </cell>
          <cell r="R2251" t="str">
            <v/>
          </cell>
          <cell r="S2251" t="str">
            <v/>
          </cell>
          <cell r="T2251" t="str">
            <v>01 - 04 - 2010</v>
          </cell>
          <cell r="U2251" t="str">
            <v>Guru Pembina</v>
          </cell>
          <cell r="V2251" t="str">
            <v/>
          </cell>
          <cell r="W2251" t="str">
            <v>SD Negeri 21 Tolitoli</v>
          </cell>
          <cell r="X2251" t="str">
            <v>Dinas Pendidikan Dan Kebudayaan</v>
          </cell>
          <cell r="Y2251" t="str">
            <v>D-II/A-II</v>
          </cell>
          <cell r="Z2251" t="str">
            <v>31-12-2002</v>
          </cell>
          <cell r="AA2251" t="str">
            <v>Aktif</v>
          </cell>
          <cell r="AB2251" t="str">
            <v>PNS Daerah Kab./Kota yang bekerja pada Kab./Kota</v>
          </cell>
          <cell r="AC2251" t="str">
            <v>Pemerintah Kab. Tolitoli</v>
          </cell>
          <cell r="AD2251" t="str">
            <v>Pemerintah Kab. Tolitoli</v>
          </cell>
        </row>
        <row r="2252">
          <cell r="A2252">
            <v>2250</v>
          </cell>
          <cell r="B2252" t="str">
            <v>196611111988032013</v>
          </cell>
          <cell r="C2252" t="str">
            <v>131743521</v>
          </cell>
          <cell r="D2252" t="str">
            <v>RUSLIAH</v>
          </cell>
          <cell r="E2252" t="str">
            <v/>
          </cell>
          <cell r="F2252" t="str">
            <v/>
          </cell>
          <cell r="G2252" t="str">
            <v>SUNGGUMINASA</v>
          </cell>
          <cell r="H2252" t="str">
            <v>11 - 11 - 1966</v>
          </cell>
          <cell r="I2252" t="str">
            <v>II/a</v>
          </cell>
          <cell r="J2252" t="str">
            <v>01 - 03 - 1988</v>
          </cell>
          <cell r="K2252" t="str">
            <v>01 - 11 - 1989</v>
          </cell>
          <cell r="L2252" t="str">
            <v>P</v>
          </cell>
          <cell r="M2252" t="str">
            <v>IV/a</v>
          </cell>
          <cell r="N2252" t="str">
            <v>01 - 10 - 2010</v>
          </cell>
          <cell r="O2252" t="str">
            <v>17</v>
          </cell>
          <cell r="P2252" t="str">
            <v>7</v>
          </cell>
          <cell r="Q2252" t="str">
            <v/>
          </cell>
          <cell r="R2252" t="str">
            <v/>
          </cell>
          <cell r="S2252" t="str">
            <v/>
          </cell>
          <cell r="T2252" t="str">
            <v>06 - 09 - 2013</v>
          </cell>
          <cell r="U2252" t="str">
            <v>Guru Pembina</v>
          </cell>
          <cell r="V2252" t="str">
            <v/>
          </cell>
          <cell r="W2252" t="str">
            <v>SDN 4 KOMBO</v>
          </cell>
          <cell r="X2252" t="str">
            <v>CABANG DISPENBUD KECAMATAN DAMPAL SELATAN</v>
          </cell>
          <cell r="Y2252" t="str">
            <v>A-IV PENDIDIKAN PGSD</v>
          </cell>
          <cell r="Z2252" t="str">
            <v>31-12-2002</v>
          </cell>
          <cell r="AA2252" t="str">
            <v>Aktif</v>
          </cell>
          <cell r="AB2252" t="str">
            <v>PNS Daerah Kab./Kota yang bekerja pada Kab./Kota</v>
          </cell>
          <cell r="AC2252" t="str">
            <v>Pemerintah Kab. Tolitoli</v>
          </cell>
          <cell r="AD2252" t="str">
            <v>Pemerintah Kab. Tolitoli</v>
          </cell>
        </row>
        <row r="2253">
          <cell r="A2253">
            <v>2251</v>
          </cell>
          <cell r="B2253" t="str">
            <v>196609121993031009</v>
          </cell>
          <cell r="C2253" t="str">
            <v>132049089</v>
          </cell>
          <cell r="D2253" t="str">
            <v>BADARUDDIN</v>
          </cell>
          <cell r="E2253" t="str">
            <v/>
          </cell>
          <cell r="F2253" t="str">
            <v>S.PD</v>
          </cell>
          <cell r="G2253" t="str">
            <v>BARRU</v>
          </cell>
          <cell r="H2253" t="str">
            <v>12 - 09 - 1966</v>
          </cell>
          <cell r="I2253" t="str">
            <v>II/c</v>
          </cell>
          <cell r="J2253" t="str">
            <v>01 - 03 - 1993</v>
          </cell>
          <cell r="K2253" t="str">
            <v>01 - 02 - 1995</v>
          </cell>
          <cell r="L2253" t="str">
            <v>L</v>
          </cell>
          <cell r="M2253" t="str">
            <v>IV/a</v>
          </cell>
          <cell r="N2253" t="str">
            <v>01 - 10 - 2011</v>
          </cell>
          <cell r="O2253" t="str">
            <v>16</v>
          </cell>
          <cell r="P2253" t="str">
            <v>7</v>
          </cell>
          <cell r="Q2253" t="str">
            <v/>
          </cell>
          <cell r="R2253" t="str">
            <v/>
          </cell>
          <cell r="S2253" t="str">
            <v/>
          </cell>
          <cell r="T2253" t="str">
            <v>01 - 10 - 2011</v>
          </cell>
          <cell r="U2253" t="str">
            <v>Guru Pembina</v>
          </cell>
          <cell r="V2253" t="str">
            <v/>
          </cell>
          <cell r="W2253" t="str">
            <v>SMP Negeri 5 Tolitoli</v>
          </cell>
          <cell r="X2253" t="str">
            <v>Dinas Pendidikan Dan Kebudayaan</v>
          </cell>
          <cell r="Y2253" t="str">
            <v>S-1 PENDIDIKAN BIOLOGI</v>
          </cell>
          <cell r="Z2253" t="str">
            <v>31-12-2002</v>
          </cell>
          <cell r="AA2253" t="str">
            <v>Aktif</v>
          </cell>
          <cell r="AB2253" t="str">
            <v>PNS Daerah Kab./Kota yang bekerja pada Kab./Kota</v>
          </cell>
          <cell r="AC2253" t="str">
            <v>Pemerintah Kab. Tolitoli</v>
          </cell>
          <cell r="AD2253" t="str">
            <v>Pemerintah Kab. Tolitoli</v>
          </cell>
        </row>
        <row r="2254">
          <cell r="A2254">
            <v>2252</v>
          </cell>
          <cell r="B2254" t="str">
            <v>195908121987032008</v>
          </cell>
          <cell r="C2254" t="str">
            <v>131663268</v>
          </cell>
          <cell r="D2254" t="str">
            <v>RODIA BIBI</v>
          </cell>
          <cell r="E2254" t="str">
            <v/>
          </cell>
          <cell r="F2254" t="str">
            <v/>
          </cell>
          <cell r="G2254" t="str">
            <v>BADA</v>
          </cell>
          <cell r="H2254" t="str">
            <v>12 - 08 - 1959</v>
          </cell>
          <cell r="I2254" t="str">
            <v>II/a</v>
          </cell>
          <cell r="J2254" t="str">
            <v>01 - 03 - 1987</v>
          </cell>
          <cell r="K2254" t="str">
            <v>01 - 02 - 1989</v>
          </cell>
          <cell r="L2254" t="str">
            <v>P</v>
          </cell>
          <cell r="M2254" t="str">
            <v>III/d</v>
          </cell>
          <cell r="N2254" t="str">
            <v>01 - 04 - 2016</v>
          </cell>
          <cell r="O2254" t="str">
            <v>23</v>
          </cell>
          <cell r="P2254" t="str">
            <v>1</v>
          </cell>
          <cell r="Q2254" t="str">
            <v/>
          </cell>
          <cell r="R2254" t="str">
            <v/>
          </cell>
          <cell r="S2254" t="str">
            <v/>
          </cell>
          <cell r="T2254" t="str">
            <v>26 - 03 - 2013</v>
          </cell>
          <cell r="U2254" t="str">
            <v>Guru Dewasa</v>
          </cell>
          <cell r="V2254" t="str">
            <v/>
          </cell>
          <cell r="W2254" t="str">
            <v>DPK TK IMANUEL</v>
          </cell>
          <cell r="X2254" t="str">
            <v>CABANG DISPENBUD KECAMATAN BAOLAN</v>
          </cell>
          <cell r="Y2254" t="str">
            <v>SMEA TATA NIAGA</v>
          </cell>
          <cell r="Z2254" t="str">
            <v>31-12-1979</v>
          </cell>
          <cell r="AA2254" t="str">
            <v>Aktif</v>
          </cell>
          <cell r="AB2254" t="str">
            <v>PNS Daerah Kab./Kota yang bekerja pada Kab./Kota</v>
          </cell>
          <cell r="AC2254" t="str">
            <v>Pemerintah Kab. Tolitoli</v>
          </cell>
          <cell r="AD2254" t="str">
            <v>Pemerintah Kab. Tolitoli</v>
          </cell>
        </row>
        <row r="2255">
          <cell r="A2255">
            <v>2253</v>
          </cell>
          <cell r="B2255" t="str">
            <v>198105282010012018</v>
          </cell>
          <cell r="C2255" t="str">
            <v/>
          </cell>
          <cell r="D2255" t="str">
            <v>SRI JUMRIANI</v>
          </cell>
          <cell r="E2255" t="str">
            <v/>
          </cell>
          <cell r="F2255" t="str">
            <v/>
          </cell>
          <cell r="G2255" t="str">
            <v>TOLITOLI</v>
          </cell>
          <cell r="H2255" t="str">
            <v>28 - 05 - 1981</v>
          </cell>
          <cell r="I2255" t="str">
            <v>II/a</v>
          </cell>
          <cell r="J2255" t="str">
            <v>01 - 01 - 2010</v>
          </cell>
          <cell r="K2255" t="str">
            <v>01 - 01 - 2012</v>
          </cell>
          <cell r="L2255" t="str">
            <v>P</v>
          </cell>
          <cell r="M2255" t="str">
            <v>II/c</v>
          </cell>
          <cell r="N2255" t="str">
            <v>01 - 04 - 2018</v>
          </cell>
          <cell r="O2255" t="str">
            <v>13</v>
          </cell>
          <cell r="P2255" t="str">
            <v>3</v>
          </cell>
          <cell r="Q2255" t="str">
            <v/>
          </cell>
          <cell r="R2255" t="str">
            <v/>
          </cell>
          <cell r="S2255" t="str">
            <v/>
          </cell>
          <cell r="T2255" t="str">
            <v/>
          </cell>
          <cell r="U2255" t="str">
            <v/>
          </cell>
          <cell r="V2255" t="str">
            <v>PENDATA DAERAH RAWAN BENCANA</v>
          </cell>
          <cell r="W2255" t="str">
            <v>Seksi Ketentraman Dan Ketertiban</v>
          </cell>
          <cell r="X2255" t="str">
            <v>Kelurahan Tambun</v>
          </cell>
          <cell r="Y2255" t="str">
            <v>SMU IPS</v>
          </cell>
          <cell r="Z2255" t="str">
            <v>01-01-1999</v>
          </cell>
          <cell r="AA2255" t="str">
            <v>Aktif</v>
          </cell>
          <cell r="AB2255" t="str">
            <v>PNS Daerah Kab./Kota yang bekerja pada Kab./Kota</v>
          </cell>
          <cell r="AC2255" t="str">
            <v>Pemerintah Kab. Tolitoli</v>
          </cell>
          <cell r="AD2255" t="str">
            <v>Pemerintah Kab. Tolitoli</v>
          </cell>
        </row>
        <row r="2256">
          <cell r="A2256">
            <v>2254</v>
          </cell>
          <cell r="B2256" t="str">
            <v>197808072006041018</v>
          </cell>
          <cell r="C2256" t="str">
            <v>570021163</v>
          </cell>
          <cell r="D2256" t="str">
            <v>JUFRIN DJ SAUM</v>
          </cell>
          <cell r="E2256" t="str">
            <v/>
          </cell>
          <cell r="F2256" t="str">
            <v>A.Ma</v>
          </cell>
          <cell r="G2256" t="str">
            <v>BUOL</v>
          </cell>
          <cell r="H2256" t="str">
            <v>07 - 08 - 1978</v>
          </cell>
          <cell r="I2256" t="str">
            <v>II/b</v>
          </cell>
          <cell r="J2256" t="str">
            <v>01 - 04 - 2006</v>
          </cell>
          <cell r="K2256" t="str">
            <v>01 - 10 - 2007</v>
          </cell>
          <cell r="L2256" t="str">
            <v>L</v>
          </cell>
          <cell r="M2256" t="str">
            <v>III/a</v>
          </cell>
          <cell r="N2256" t="str">
            <v>01 - 04 - 2017</v>
          </cell>
          <cell r="O2256" t="str">
            <v>11</v>
          </cell>
          <cell r="P2256" t="str">
            <v>10</v>
          </cell>
          <cell r="Q2256" t="str">
            <v/>
          </cell>
          <cell r="R2256" t="str">
            <v/>
          </cell>
          <cell r="S2256" t="str">
            <v/>
          </cell>
          <cell r="T2256" t="str">
            <v>01 - 04 - 2017</v>
          </cell>
          <cell r="U2256" t="str">
            <v>Guru Pertama</v>
          </cell>
          <cell r="V2256" t="str">
            <v/>
          </cell>
          <cell r="W2256" t="str">
            <v>SDN 2 SAMBUJANG</v>
          </cell>
          <cell r="X2256" t="str">
            <v>CABANG DISPENBUD KECAMATAN OGODEIDE</v>
          </cell>
          <cell r="Y2256" t="str">
            <v>D-II PGSD</v>
          </cell>
          <cell r="Z2256" t="str">
            <v>31-12-2001</v>
          </cell>
          <cell r="AA2256" t="str">
            <v>Aktif</v>
          </cell>
          <cell r="AB2256" t="str">
            <v>PNS Daerah Kab./Kota yang bekerja pada Kab./Kota</v>
          </cell>
          <cell r="AC2256" t="str">
            <v>Pemerintah Kab. Tolitoli</v>
          </cell>
          <cell r="AD2256" t="str">
            <v>Pemerintah Kab. Tolitoli</v>
          </cell>
        </row>
        <row r="2257">
          <cell r="A2257">
            <v>2255</v>
          </cell>
          <cell r="B2257" t="str">
            <v>197706252010012008</v>
          </cell>
          <cell r="C2257" t="str">
            <v/>
          </cell>
          <cell r="D2257" t="str">
            <v>SITTI ARIDAH</v>
          </cell>
          <cell r="E2257" t="str">
            <v/>
          </cell>
          <cell r="F2257" t="str">
            <v>A.Ma</v>
          </cell>
          <cell r="G2257" t="str">
            <v>BARRU</v>
          </cell>
          <cell r="H2257" t="str">
            <v>25 - 06 - 1977</v>
          </cell>
          <cell r="I2257" t="str">
            <v>II/b</v>
          </cell>
          <cell r="J2257" t="str">
            <v>01 - 01 - 2010</v>
          </cell>
          <cell r="K2257" t="str">
            <v>01 - 01 - 2012</v>
          </cell>
          <cell r="L2257" t="str">
            <v>P</v>
          </cell>
          <cell r="M2257" t="str">
            <v>II/c</v>
          </cell>
          <cell r="N2257" t="str">
            <v>01 - 10 - 2014</v>
          </cell>
          <cell r="O2257" t="str">
            <v>7</v>
          </cell>
          <cell r="P2257" t="str">
            <v>9</v>
          </cell>
          <cell r="Q2257" t="str">
            <v/>
          </cell>
          <cell r="R2257" t="str">
            <v/>
          </cell>
          <cell r="S2257" t="str">
            <v/>
          </cell>
          <cell r="T2257" t="str">
            <v>01 - 10 - 2014</v>
          </cell>
          <cell r="U2257" t="str">
            <v>Guru Muda</v>
          </cell>
          <cell r="V2257" t="str">
            <v/>
          </cell>
          <cell r="W2257" t="str">
            <v>SDN 4 BANGKIR</v>
          </cell>
          <cell r="X2257" t="str">
            <v>CABANG DISPENBUD KECAMATAN DAMPAL SELATAN</v>
          </cell>
          <cell r="Y2257" t="str">
            <v>D-II/A-II PGSD</v>
          </cell>
          <cell r="Z2257" t="str">
            <v>31-12-2005</v>
          </cell>
          <cell r="AA2257" t="str">
            <v>Aktif</v>
          </cell>
          <cell r="AB2257" t="str">
            <v>PNS Daerah Kab./Kota yang bekerja pada Kab./Kota</v>
          </cell>
          <cell r="AC2257" t="str">
            <v>Pemerintah Kab. Tolitoli</v>
          </cell>
          <cell r="AD2257" t="str">
            <v>Pemerintah Kab. Tolitoli</v>
          </cell>
        </row>
        <row r="2258">
          <cell r="A2258">
            <v>2256</v>
          </cell>
          <cell r="B2258" t="str">
            <v>196812022009061007</v>
          </cell>
          <cell r="C2258" t="str">
            <v/>
          </cell>
          <cell r="D2258" t="str">
            <v>ASAS</v>
          </cell>
          <cell r="E2258" t="str">
            <v>Drs.</v>
          </cell>
          <cell r="F2258" t="str">
            <v/>
          </cell>
          <cell r="G2258" t="str">
            <v>TOMPOH</v>
          </cell>
          <cell r="H2258" t="str">
            <v>02 - 12 - 1968</v>
          </cell>
          <cell r="I2258" t="str">
            <v>II/a</v>
          </cell>
          <cell r="J2258" t="str">
            <v>01 - 06 - 2009</v>
          </cell>
          <cell r="K2258" t="str">
            <v>01 - 06 - 2009</v>
          </cell>
          <cell r="L2258" t="str">
            <v>L</v>
          </cell>
          <cell r="M2258" t="str">
            <v>III/a</v>
          </cell>
          <cell r="N2258" t="str">
            <v>01 - 04 - 2017</v>
          </cell>
          <cell r="O2258" t="str">
            <v>11</v>
          </cell>
          <cell r="P2258" t="str">
            <v>5</v>
          </cell>
          <cell r="Q2258" t="str">
            <v/>
          </cell>
          <cell r="R2258" t="str">
            <v/>
          </cell>
          <cell r="S2258" t="str">
            <v/>
          </cell>
          <cell r="T2258" t="str">
            <v/>
          </cell>
          <cell r="U2258" t="str">
            <v/>
          </cell>
          <cell r="V2258" t="str">
            <v>PENGELOLA ADMINISTRASI UMUM</v>
          </cell>
          <cell r="W2258" t="str">
            <v>KANTOR KECAMATAN DAMPAL UTARA</v>
          </cell>
          <cell r="X2258" t="str">
            <v>Pemerintah Kabupaten Tolitoli</v>
          </cell>
          <cell r="Y2258" t="str">
            <v>S-1 SARJANA AGAMA</v>
          </cell>
          <cell r="Z2258" t="str">
            <v>31-12-1999</v>
          </cell>
          <cell r="AA2258" t="str">
            <v>Aktif</v>
          </cell>
          <cell r="AB2258" t="str">
            <v>PNS Daerah Kab./Kota yang bekerja pada Kab./Kota</v>
          </cell>
          <cell r="AC2258" t="str">
            <v>Pemerintah Kab. Tolitoli</v>
          </cell>
          <cell r="AD2258" t="str">
            <v>Pemerintah Kab. Tolitoli</v>
          </cell>
        </row>
        <row r="2259">
          <cell r="A2259">
            <v>2257</v>
          </cell>
          <cell r="B2259" t="str">
            <v>197209121993101001</v>
          </cell>
          <cell r="C2259" t="str">
            <v>132034458</v>
          </cell>
          <cell r="D2259" t="str">
            <v>SUPARMAN</v>
          </cell>
          <cell r="E2259" t="str">
            <v/>
          </cell>
          <cell r="F2259" t="str">
            <v>S.Pd</v>
          </cell>
          <cell r="G2259" t="str">
            <v>LAMONGAN</v>
          </cell>
          <cell r="H2259" t="str">
            <v>12 - 09 - 1972</v>
          </cell>
          <cell r="I2259" t="str">
            <v>I/a</v>
          </cell>
          <cell r="J2259" t="str">
            <v>01 - 10 - 1993</v>
          </cell>
          <cell r="K2259" t="str">
            <v>01 - 09 - 1995</v>
          </cell>
          <cell r="L2259" t="str">
            <v>L</v>
          </cell>
          <cell r="M2259" t="str">
            <v>III/c</v>
          </cell>
          <cell r="N2259" t="str">
            <v>01 - 10 - 2014</v>
          </cell>
          <cell r="O2259" t="str">
            <v>10</v>
          </cell>
          <cell r="P2259" t="str">
            <v>6</v>
          </cell>
          <cell r="Q2259" t="str">
            <v/>
          </cell>
          <cell r="R2259" t="str">
            <v/>
          </cell>
          <cell r="S2259" t="str">
            <v/>
          </cell>
          <cell r="T2259" t="str">
            <v/>
          </cell>
          <cell r="U2259" t="str">
            <v/>
          </cell>
          <cell r="V2259" t="str">
            <v>FUNGSIONAL UMUM</v>
          </cell>
          <cell r="W2259" t="str">
            <v>Seksi Pelayanan</v>
          </cell>
          <cell r="X2259" t="str">
            <v>KANTOR PELAYANAN LATIHAN KERJA</v>
          </cell>
          <cell r="Y2259" t="str">
            <v>S-1 TEKNOLOGI PENDIDIKAN</v>
          </cell>
          <cell r="Z2259" t="str">
            <v>31-12-2005</v>
          </cell>
          <cell r="AA2259" t="str">
            <v>Aktif</v>
          </cell>
          <cell r="AB2259" t="str">
            <v>PNS Daerah Kab./Kota yang bekerja pada Kab./Kota</v>
          </cell>
          <cell r="AC2259" t="str">
            <v>Pemerintah Kab. Tolitoli</v>
          </cell>
          <cell r="AD2259" t="str">
            <v>Pemerintah Kab. Tolitoli</v>
          </cell>
        </row>
        <row r="2260">
          <cell r="A2260">
            <v>2258</v>
          </cell>
          <cell r="B2260" t="str">
            <v>196401121984122007</v>
          </cell>
          <cell r="C2260" t="str">
            <v>131210432</v>
          </cell>
          <cell r="D2260" t="str">
            <v>NURSEHA</v>
          </cell>
          <cell r="E2260" t="str">
            <v/>
          </cell>
          <cell r="F2260" t="str">
            <v/>
          </cell>
          <cell r="G2260" t="str">
            <v>TOLITOLI</v>
          </cell>
          <cell r="H2260" t="str">
            <v>12 - 01 - 1964</v>
          </cell>
          <cell r="I2260" t="str">
            <v>II/a</v>
          </cell>
          <cell r="J2260" t="str">
            <v>01 - 12 - 1984</v>
          </cell>
          <cell r="K2260" t="str">
            <v>01 - 08 - 1986</v>
          </cell>
          <cell r="L2260" t="str">
            <v>P</v>
          </cell>
          <cell r="M2260" t="str">
            <v>IV/a</v>
          </cell>
          <cell r="N2260" t="str">
            <v>01 - 04 - 2007</v>
          </cell>
          <cell r="O2260" t="str">
            <v>17</v>
          </cell>
          <cell r="P2260" t="str">
            <v>4</v>
          </cell>
          <cell r="Q2260" t="str">
            <v/>
          </cell>
          <cell r="R2260" t="str">
            <v/>
          </cell>
          <cell r="S2260" t="str">
            <v/>
          </cell>
          <cell r="T2260" t="str">
            <v>06 - 03 - 2015</v>
          </cell>
          <cell r="U2260" t="str">
            <v>Pengawas Madya</v>
          </cell>
          <cell r="V2260" t="str">
            <v/>
          </cell>
          <cell r="W2260" t="str">
            <v>Dinas Pendidikan Dan Kebudayaan</v>
          </cell>
          <cell r="X2260" t="str">
            <v>Pemerintah Kabupaten Tolitoli</v>
          </cell>
          <cell r="Y2260" t="str">
            <v>S-1/A-IV PENDIDIKAN PGSD</v>
          </cell>
          <cell r="Z2260" t="str">
            <v>07-02-2012</v>
          </cell>
          <cell r="AA2260" t="str">
            <v>Aktif</v>
          </cell>
          <cell r="AB2260" t="str">
            <v>PNS Daerah Kab./Kota yang bekerja pada Kab./Kota</v>
          </cell>
          <cell r="AC2260" t="str">
            <v>Pemerintah Kab. Tolitoli</v>
          </cell>
          <cell r="AD2260" t="str">
            <v>Pemerintah Kab. Tolitoli</v>
          </cell>
        </row>
        <row r="2261">
          <cell r="A2261">
            <v>2259</v>
          </cell>
          <cell r="B2261" t="str">
            <v>197810242009041001</v>
          </cell>
          <cell r="C2261" t="str">
            <v/>
          </cell>
          <cell r="D2261" t="str">
            <v>SAHRUDIN</v>
          </cell>
          <cell r="E2261" t="str">
            <v/>
          </cell>
          <cell r="F2261" t="str">
            <v>A.Md</v>
          </cell>
          <cell r="G2261" t="str">
            <v>MANADO</v>
          </cell>
          <cell r="H2261" t="str">
            <v>24 - 10 - 1978</v>
          </cell>
          <cell r="I2261" t="str">
            <v>II/c</v>
          </cell>
          <cell r="J2261" t="str">
            <v>01 - 04 - 2009</v>
          </cell>
          <cell r="K2261" t="str">
            <v>01 - 01 - 2011</v>
          </cell>
          <cell r="L2261" t="str">
            <v>L</v>
          </cell>
          <cell r="M2261" t="str">
            <v>III/a</v>
          </cell>
          <cell r="N2261" t="str">
            <v>01 - 10 - 2017</v>
          </cell>
          <cell r="O2261" t="str">
            <v>6</v>
          </cell>
          <cell r="P2261" t="str">
            <v>6</v>
          </cell>
          <cell r="Q2261" t="str">
            <v/>
          </cell>
          <cell r="R2261" t="str">
            <v/>
          </cell>
          <cell r="S2261" t="str">
            <v/>
          </cell>
          <cell r="T2261" t="str">
            <v/>
          </cell>
          <cell r="U2261" t="str">
            <v/>
          </cell>
          <cell r="V2261" t="str">
            <v>PENGUMPUL DATA BANGUNAN DAN LINGKUNGAN DALAM RANGKA KONSERVASI, PEREMAJAAN DAN PENGEMBANGAN KAWASAN</v>
          </cell>
          <cell r="W2261" t="str">
            <v>Seksi Perencanaan Dan Pengembangan Kawasan</v>
          </cell>
          <cell r="X2261" t="str">
            <v>Dinas  Pekerjaan Umum Dan Penataan Ruang</v>
          </cell>
          <cell r="Y2261" t="str">
            <v>D-III TEKNIK SIPIL</v>
          </cell>
          <cell r="Z2261" t="str">
            <v>31-12-2005</v>
          </cell>
          <cell r="AA2261" t="str">
            <v>Aktif</v>
          </cell>
          <cell r="AB2261" t="str">
            <v>PNS Daerah Kab./Kota yang bekerja pada Kab./Kota</v>
          </cell>
          <cell r="AC2261" t="str">
            <v>Pemerintah Kab. Tolitoli</v>
          </cell>
          <cell r="AD2261" t="str">
            <v>Pemerintah Kab. Tolitoli</v>
          </cell>
        </row>
        <row r="2262">
          <cell r="A2262">
            <v>2260</v>
          </cell>
          <cell r="B2262" t="str">
            <v>197308152014112001</v>
          </cell>
          <cell r="C2262" t="str">
            <v/>
          </cell>
          <cell r="D2262" t="str">
            <v>SAHARUMI</v>
          </cell>
          <cell r="E2262" t="str">
            <v/>
          </cell>
          <cell r="F2262" t="str">
            <v/>
          </cell>
          <cell r="G2262" t="str">
            <v>TOLITOLI</v>
          </cell>
          <cell r="H2262" t="str">
            <v>15 - 08 - 1973</v>
          </cell>
          <cell r="I2262" t="str">
            <v>II/a</v>
          </cell>
          <cell r="J2262" t="str">
            <v>01 - 11 - 2014</v>
          </cell>
          <cell r="K2262" t="str">
            <v>01 - 09 - 2016</v>
          </cell>
          <cell r="L2262" t="str">
            <v>P</v>
          </cell>
          <cell r="M2262" t="str">
            <v>II/a</v>
          </cell>
          <cell r="N2262" t="str">
            <v>01 - 11 - 2014</v>
          </cell>
          <cell r="O2262" t="str">
            <v>10</v>
          </cell>
          <cell r="P2262" t="str">
            <v>2</v>
          </cell>
          <cell r="Q2262" t="str">
            <v/>
          </cell>
          <cell r="R2262" t="str">
            <v/>
          </cell>
          <cell r="S2262" t="str">
            <v/>
          </cell>
          <cell r="T2262" t="str">
            <v/>
          </cell>
          <cell r="U2262" t="str">
            <v/>
          </cell>
          <cell r="V2262" t="str">
            <v>PENGADMINISTRASI UMUM SEKOLAH</v>
          </cell>
          <cell r="W2262" t="str">
            <v>Sub Bagian Umum Dan Program</v>
          </cell>
          <cell r="X2262" t="str">
            <v>Dinas Komunikasi Dan Informatika</v>
          </cell>
          <cell r="Y2262" t="str">
            <v>SMEA PERKANTORAN</v>
          </cell>
          <cell r="Z2262" t="str">
            <v>28-05-1993</v>
          </cell>
          <cell r="AA2262" t="str">
            <v>Aktif</v>
          </cell>
          <cell r="AB2262" t="str">
            <v>PNS Daerah Kab./Kota yang bekerja pada Kab./Kota</v>
          </cell>
          <cell r="AC2262" t="str">
            <v>Pemerintah Kab. Tolitoli</v>
          </cell>
          <cell r="AD2262" t="str">
            <v>Pemerintah Kab. Tolitoli</v>
          </cell>
        </row>
        <row r="2263">
          <cell r="A2263">
            <v>2261</v>
          </cell>
          <cell r="B2263" t="str">
            <v>196002091982012013</v>
          </cell>
          <cell r="C2263" t="str">
            <v>130975226</v>
          </cell>
          <cell r="D2263" t="str">
            <v>ASMA G SABANTE</v>
          </cell>
          <cell r="E2263" t="str">
            <v/>
          </cell>
          <cell r="F2263" t="str">
            <v/>
          </cell>
          <cell r="G2263" t="str">
            <v>BUOL</v>
          </cell>
          <cell r="H2263" t="str">
            <v>09 - 02 - 1960</v>
          </cell>
          <cell r="I2263" t="str">
            <v>II/a</v>
          </cell>
          <cell r="J2263" t="str">
            <v>01 - 01 - 1982</v>
          </cell>
          <cell r="K2263" t="str">
            <v>01 - 01 - 1984</v>
          </cell>
          <cell r="L2263" t="str">
            <v>P</v>
          </cell>
          <cell r="M2263" t="str">
            <v>IV/a</v>
          </cell>
          <cell r="N2263" t="str">
            <v>01 - 04 - 2007</v>
          </cell>
          <cell r="O2263" t="str">
            <v>20</v>
          </cell>
          <cell r="P2263" t="str">
            <v>3</v>
          </cell>
          <cell r="Q2263" t="str">
            <v/>
          </cell>
          <cell r="R2263" t="str">
            <v/>
          </cell>
          <cell r="S2263" t="str">
            <v/>
          </cell>
          <cell r="T2263" t="str">
            <v>01 - 04 - 2007</v>
          </cell>
          <cell r="U2263" t="str">
            <v>Guru Pembina</v>
          </cell>
          <cell r="V2263" t="str">
            <v/>
          </cell>
          <cell r="W2263" t="str">
            <v>SD Negeri 5 Tolitoli</v>
          </cell>
          <cell r="X2263" t="str">
            <v>Dinas Pendidikan Dan Kebudayaan</v>
          </cell>
          <cell r="Y2263" t="str">
            <v>D-II/A-II</v>
          </cell>
          <cell r="Z2263" t="str">
            <v>31-12-1995</v>
          </cell>
          <cell r="AA2263" t="str">
            <v>Aktif</v>
          </cell>
          <cell r="AB2263" t="str">
            <v>PNS Daerah Kab./Kota yang bekerja pada Kab./Kota</v>
          </cell>
          <cell r="AC2263" t="str">
            <v>Pemerintah Kab. Tolitoli</v>
          </cell>
          <cell r="AD2263" t="str">
            <v>Pemerintah Kab. Tolitoli</v>
          </cell>
        </row>
        <row r="2264">
          <cell r="A2264">
            <v>2262</v>
          </cell>
          <cell r="B2264" t="str">
            <v>197504082010011010</v>
          </cell>
          <cell r="C2264" t="str">
            <v/>
          </cell>
          <cell r="D2264" t="str">
            <v>AHMAD DJ TARI</v>
          </cell>
          <cell r="E2264" t="str">
            <v/>
          </cell>
          <cell r="F2264" t="str">
            <v/>
          </cell>
          <cell r="G2264" t="str">
            <v>TOLITOLI</v>
          </cell>
          <cell r="H2264" t="str">
            <v>08 - 04 - 1975</v>
          </cell>
          <cell r="I2264" t="str">
            <v>II/a</v>
          </cell>
          <cell r="J2264" t="str">
            <v>01 - 01 - 2010</v>
          </cell>
          <cell r="K2264" t="str">
            <v>01 - 01 - 2010</v>
          </cell>
          <cell r="L2264" t="str">
            <v>L</v>
          </cell>
          <cell r="M2264" t="str">
            <v>II/c</v>
          </cell>
          <cell r="N2264" t="str">
            <v>01 - 04 - 2018</v>
          </cell>
          <cell r="O2264" t="str">
            <v>14</v>
          </cell>
          <cell r="P2264" t="str">
            <v>3</v>
          </cell>
          <cell r="Q2264" t="str">
            <v/>
          </cell>
          <cell r="R2264" t="str">
            <v/>
          </cell>
          <cell r="S2264" t="str">
            <v/>
          </cell>
          <cell r="T2264" t="str">
            <v/>
          </cell>
          <cell r="U2264" t="str">
            <v/>
          </cell>
          <cell r="V2264" t="str">
            <v>PENGADMINISTRASI UMUM</v>
          </cell>
          <cell r="W2264" t="str">
            <v>Seksi Pemerintahan</v>
          </cell>
          <cell r="X2264" t="str">
            <v>Kecamatan Lampasio</v>
          </cell>
          <cell r="Y2264" t="str">
            <v>SMA PAKET C</v>
          </cell>
          <cell r="Z2264" t="str">
            <v>01-01-2002</v>
          </cell>
          <cell r="AA2264" t="str">
            <v>Aktif</v>
          </cell>
          <cell r="AB2264" t="str">
            <v>PNS Daerah Kab./Kota yang bekerja pada Kab./Kota</v>
          </cell>
          <cell r="AC2264" t="str">
            <v>Pemerintah Kab. Tolitoli</v>
          </cell>
          <cell r="AD2264" t="str">
            <v>Pemerintah Kab. Tolitoli</v>
          </cell>
        </row>
        <row r="2265">
          <cell r="A2265">
            <v>2263</v>
          </cell>
          <cell r="B2265" t="str">
            <v>196801282007012021</v>
          </cell>
          <cell r="C2265" t="str">
            <v>570027590</v>
          </cell>
          <cell r="D2265" t="str">
            <v>HARYATI MUMU</v>
          </cell>
          <cell r="E2265" t="str">
            <v/>
          </cell>
          <cell r="F2265" t="str">
            <v/>
          </cell>
          <cell r="G2265" t="str">
            <v>TOLITOLI</v>
          </cell>
          <cell r="H2265" t="str">
            <v>28 - 01 - 1968</v>
          </cell>
          <cell r="I2265" t="str">
            <v>II/a</v>
          </cell>
          <cell r="J2265" t="str">
            <v>01 - 01 - 2007</v>
          </cell>
          <cell r="K2265" t="str">
            <v>01 - 10 - 2008</v>
          </cell>
          <cell r="L2265" t="str">
            <v>P</v>
          </cell>
          <cell r="M2265" t="str">
            <v>II/c</v>
          </cell>
          <cell r="N2265" t="str">
            <v>01 - 10 - 2015</v>
          </cell>
          <cell r="O2265" t="str">
            <v>14</v>
          </cell>
          <cell r="P2265" t="str">
            <v>9</v>
          </cell>
          <cell r="Q2265" t="str">
            <v/>
          </cell>
          <cell r="R2265" t="str">
            <v/>
          </cell>
          <cell r="S2265" t="str">
            <v/>
          </cell>
          <cell r="T2265" t="str">
            <v/>
          </cell>
          <cell r="U2265" t="str">
            <v/>
          </cell>
          <cell r="V2265" t="str">
            <v>FUNGSIONAL UMUM</v>
          </cell>
          <cell r="W2265" t="str">
            <v>Seksi Pelayanan Informasi Wisata</v>
          </cell>
          <cell r="X2265" t="str">
            <v>Bidang Pelayanan Wisata</v>
          </cell>
          <cell r="Y2265" t="str">
            <v>SLTA KEJURUAN</v>
          </cell>
          <cell r="Z2265" t="str">
            <v>31-12-1987</v>
          </cell>
          <cell r="AA2265" t="str">
            <v>Aktif</v>
          </cell>
          <cell r="AB2265" t="str">
            <v>PNS Daerah Kab./Kota yang bekerja pada Kab./Kota</v>
          </cell>
          <cell r="AC2265" t="str">
            <v>Pemerintah Kab. Tolitoli</v>
          </cell>
          <cell r="AD2265" t="str">
            <v>Pemerintah Kab. Tolitoli</v>
          </cell>
        </row>
        <row r="2266">
          <cell r="A2266">
            <v>2264</v>
          </cell>
          <cell r="B2266" t="str">
            <v>196310151993031009</v>
          </cell>
          <cell r="C2266" t="str">
            <v>570011415</v>
          </cell>
          <cell r="D2266" t="str">
            <v>ALFISYAR</v>
          </cell>
          <cell r="E2266" t="str">
            <v/>
          </cell>
          <cell r="F2266" t="str">
            <v>SH</v>
          </cell>
          <cell r="G2266" t="str">
            <v>TOLITOLI</v>
          </cell>
          <cell r="H2266" t="str">
            <v>15 - 10 - 1963</v>
          </cell>
          <cell r="I2266" t="str">
            <v>III/a</v>
          </cell>
          <cell r="J2266" t="str">
            <v>01 - 03 - 1993</v>
          </cell>
          <cell r="K2266" t="str">
            <v>01 - 07 - 1994</v>
          </cell>
          <cell r="L2266" t="str">
            <v>L</v>
          </cell>
          <cell r="M2266" t="str">
            <v>IV/b</v>
          </cell>
          <cell r="N2266" t="str">
            <v>01 - 10 - 2010</v>
          </cell>
          <cell r="O2266" t="str">
            <v>17</v>
          </cell>
          <cell r="P2266" t="str">
            <v>7</v>
          </cell>
          <cell r="Q2266" t="str">
            <v/>
          </cell>
          <cell r="R2266" t="str">
            <v/>
          </cell>
          <cell r="S2266" t="str">
            <v/>
          </cell>
          <cell r="T2266" t="str">
            <v/>
          </cell>
          <cell r="U2266" t="str">
            <v/>
          </cell>
          <cell r="V2266" t="str">
            <v>STAF</v>
          </cell>
          <cell r="W2266" t="str">
            <v>Sub Bagian Keuangan Dan Tata Usaha</v>
          </cell>
          <cell r="X2266" t="str">
            <v>BAGIAN UMUM DAN PERLENGKAPAN</v>
          </cell>
          <cell r="Y2266" t="str">
            <v>S-1 HUKUM ISLAM</v>
          </cell>
          <cell r="Z2266" t="str">
            <v>31-12-1990</v>
          </cell>
          <cell r="AA2266" t="str">
            <v>Aktif</v>
          </cell>
          <cell r="AB2266" t="str">
            <v>PNS Daerah Kab./Kota yang bekerja pada Kab./Kota</v>
          </cell>
          <cell r="AC2266" t="str">
            <v>Pemerintah Kab. Tolitoli</v>
          </cell>
          <cell r="AD2266" t="str">
            <v>Pemerintah Kab. Tolitoli</v>
          </cell>
        </row>
        <row r="2267">
          <cell r="A2267">
            <v>2265</v>
          </cell>
          <cell r="B2267" t="str">
            <v>198007022009042001</v>
          </cell>
          <cell r="C2267" t="str">
            <v/>
          </cell>
          <cell r="D2267" t="str">
            <v>SALPIA</v>
          </cell>
          <cell r="E2267" t="str">
            <v/>
          </cell>
          <cell r="F2267" t="str">
            <v>S.Pd</v>
          </cell>
          <cell r="G2267" t="str">
            <v>TOLITOLI</v>
          </cell>
          <cell r="H2267" t="str">
            <v>02 - 07 - 1980</v>
          </cell>
          <cell r="I2267" t="str">
            <v>II/b</v>
          </cell>
          <cell r="J2267" t="str">
            <v>01 - 04 - 2009</v>
          </cell>
          <cell r="K2267" t="str">
            <v>01 - 01 - 2011</v>
          </cell>
          <cell r="L2267" t="str">
            <v>P</v>
          </cell>
          <cell r="M2267" t="str">
            <v>II/c</v>
          </cell>
          <cell r="N2267" t="str">
            <v>01 - 10 - 2013</v>
          </cell>
          <cell r="O2267" t="str">
            <v>7</v>
          </cell>
          <cell r="P2267" t="str">
            <v>6</v>
          </cell>
          <cell r="Q2267" t="str">
            <v/>
          </cell>
          <cell r="R2267" t="str">
            <v/>
          </cell>
          <cell r="S2267" t="str">
            <v/>
          </cell>
          <cell r="T2267" t="str">
            <v>01 - 10 - 2013</v>
          </cell>
          <cell r="U2267" t="str">
            <v>Guru Muda</v>
          </cell>
          <cell r="V2267" t="str">
            <v/>
          </cell>
          <cell r="W2267" t="str">
            <v>SDN 1 LALOS</v>
          </cell>
          <cell r="X2267" t="str">
            <v>CABANG DISPENBUD KECAMATAN GALANG</v>
          </cell>
          <cell r="Y2267" t="str">
            <v>D-II PGSDI</v>
          </cell>
          <cell r="Z2267" t="str">
            <v>31-12-2005</v>
          </cell>
          <cell r="AA2267" t="str">
            <v>Aktif</v>
          </cell>
          <cell r="AB2267" t="str">
            <v>PNS Daerah Kab./Kota yang bekerja pada Kab./Kota</v>
          </cell>
          <cell r="AC2267" t="str">
            <v>Pemerintah Kab. Tolitoli</v>
          </cell>
          <cell r="AD2267" t="str">
            <v>Pemerintah Kab. Tolitoli</v>
          </cell>
        </row>
        <row r="2268">
          <cell r="A2268">
            <v>2266</v>
          </cell>
          <cell r="B2268" t="str">
            <v>198611262009042001</v>
          </cell>
          <cell r="C2268" t="str">
            <v/>
          </cell>
          <cell r="D2268" t="str">
            <v>SANTI MOH. ARIF</v>
          </cell>
          <cell r="E2268" t="str">
            <v/>
          </cell>
          <cell r="F2268" t="str">
            <v>A.Md. Kep</v>
          </cell>
          <cell r="G2268" t="str">
            <v>TOLITOLI</v>
          </cell>
          <cell r="H2268" t="str">
            <v>26 - 11 - 1986</v>
          </cell>
          <cell r="I2268" t="str">
            <v>II/c</v>
          </cell>
          <cell r="J2268" t="str">
            <v>01 - 04 - 2009</v>
          </cell>
          <cell r="K2268" t="str">
            <v>01 - 01 - 2011</v>
          </cell>
          <cell r="L2268" t="str">
            <v>P</v>
          </cell>
          <cell r="M2268" t="str">
            <v>III/a</v>
          </cell>
          <cell r="N2268" t="str">
            <v>01 - 04 - 2016</v>
          </cell>
          <cell r="O2268" t="str">
            <v>5</v>
          </cell>
          <cell r="P2268" t="str">
            <v>0</v>
          </cell>
          <cell r="Q2268" t="str">
            <v/>
          </cell>
          <cell r="R2268" t="str">
            <v/>
          </cell>
          <cell r="S2268" t="str">
            <v/>
          </cell>
          <cell r="T2268" t="str">
            <v>01 - 04 - 2016</v>
          </cell>
          <cell r="U2268" t="str">
            <v>Perawat Pelaksana Lanjutan</v>
          </cell>
          <cell r="V2268" t="str">
            <v/>
          </cell>
          <cell r="W2268" t="str">
            <v>PUSKESMAS OGODEIDE</v>
          </cell>
          <cell r="X2268" t="str">
            <v>DINAS KESEHATAN</v>
          </cell>
          <cell r="Y2268" t="str">
            <v>D-III KEPERAWATAN</v>
          </cell>
          <cell r="Z2268" t="str">
            <v>31-12-2008</v>
          </cell>
          <cell r="AA2268" t="str">
            <v>Aktif</v>
          </cell>
          <cell r="AB2268" t="str">
            <v>PNS Daerah Kab./Kota yang bekerja pada Kab./Kota</v>
          </cell>
          <cell r="AC2268" t="str">
            <v>Pemerintah Kab. Tolitoli</v>
          </cell>
          <cell r="AD2268" t="str">
            <v>Pemerintah Kab. Tolitoli</v>
          </cell>
        </row>
        <row r="2269">
          <cell r="A2269">
            <v>2267</v>
          </cell>
          <cell r="B2269" t="str">
            <v>198409032011011005</v>
          </cell>
          <cell r="C2269" t="str">
            <v/>
          </cell>
          <cell r="D2269" t="str">
            <v>SUHARDI HASAN</v>
          </cell>
          <cell r="E2269" t="str">
            <v/>
          </cell>
          <cell r="F2269" t="str">
            <v>SP</v>
          </cell>
          <cell r="G2269" t="str">
            <v>TOLITOLI</v>
          </cell>
          <cell r="H2269" t="str">
            <v>03 - 09 - 1984</v>
          </cell>
          <cell r="I2269" t="str">
            <v>III/a</v>
          </cell>
          <cell r="J2269" t="str">
            <v>01 - 01 - 2011</v>
          </cell>
          <cell r="K2269" t="str">
            <v>01 - 01 - 2013</v>
          </cell>
          <cell r="L2269" t="str">
            <v>L</v>
          </cell>
          <cell r="M2269" t="str">
            <v>III/b</v>
          </cell>
          <cell r="N2269" t="str">
            <v>01 - 04 - 2015</v>
          </cell>
          <cell r="O2269" t="str">
            <v>4</v>
          </cell>
          <cell r="P2269" t="str">
            <v>3</v>
          </cell>
          <cell r="Q2269" t="str">
            <v/>
          </cell>
          <cell r="R2269" t="str">
            <v/>
          </cell>
          <cell r="S2269" t="str">
            <v/>
          </cell>
          <cell r="T2269" t="str">
            <v/>
          </cell>
          <cell r="U2269" t="str">
            <v/>
          </cell>
          <cell r="V2269" t="str">
            <v>FUNGSIONAL UMUM</v>
          </cell>
          <cell r="W2269" t="str">
            <v>Seksi Pengelolaan Lahan Dan Air</v>
          </cell>
          <cell r="X2269" t="str">
            <v>Bidang Sarana Dan Prasarana Pertanian</v>
          </cell>
          <cell r="Y2269" t="str">
            <v>S-1 PERTANIAN</v>
          </cell>
          <cell r="Z2269" t="str">
            <v>31-12-2008</v>
          </cell>
          <cell r="AA2269" t="str">
            <v>Aktif</v>
          </cell>
          <cell r="AB2269" t="str">
            <v>PNS Daerah Kab./Kota yang bekerja pada Kab./Kota</v>
          </cell>
          <cell r="AC2269" t="str">
            <v>Pemerintah Kab. Tolitoli</v>
          </cell>
          <cell r="AD2269" t="str">
            <v>Pemerintah Kab. Tolitoli</v>
          </cell>
        </row>
        <row r="2270">
          <cell r="A2270">
            <v>2268</v>
          </cell>
          <cell r="B2270" t="str">
            <v>196909262010012001</v>
          </cell>
          <cell r="C2270" t="str">
            <v/>
          </cell>
          <cell r="D2270" t="str">
            <v>JAMILAH LAHALIDO KAIMO</v>
          </cell>
          <cell r="E2270" t="str">
            <v/>
          </cell>
          <cell r="F2270" t="str">
            <v/>
          </cell>
          <cell r="G2270" t="str">
            <v>BUOL</v>
          </cell>
          <cell r="H2270" t="str">
            <v>26 - 09 - 1969</v>
          </cell>
          <cell r="I2270" t="str">
            <v>II/a</v>
          </cell>
          <cell r="J2270" t="str">
            <v>01 - 01 - 2010</v>
          </cell>
          <cell r="K2270" t="str">
            <v>01 - 01 - 2012</v>
          </cell>
          <cell r="L2270" t="str">
            <v>P</v>
          </cell>
          <cell r="M2270" t="str">
            <v>II/b</v>
          </cell>
          <cell r="N2270" t="str">
            <v>01 - 04 - 2018</v>
          </cell>
          <cell r="O2270" t="str">
            <v>16</v>
          </cell>
          <cell r="P2270" t="str">
            <v>9</v>
          </cell>
          <cell r="Q2270" t="str">
            <v/>
          </cell>
          <cell r="R2270" t="str">
            <v/>
          </cell>
          <cell r="S2270" t="str">
            <v/>
          </cell>
          <cell r="T2270" t="str">
            <v/>
          </cell>
          <cell r="U2270" t="str">
            <v/>
          </cell>
          <cell r="V2270" t="str">
            <v>PENGADMINISTRASI</v>
          </cell>
          <cell r="W2270" t="str">
            <v>SD Negeri 4 Tolitoli</v>
          </cell>
          <cell r="X2270" t="str">
            <v>Dinas Pendidikan Dan Kebudayaan</v>
          </cell>
          <cell r="Y2270" t="str">
            <v>MADRASAH ALIYAH A.3/IPS</v>
          </cell>
          <cell r="Z2270" t="str">
            <v>01-01-1992</v>
          </cell>
          <cell r="AA2270" t="str">
            <v>Aktif</v>
          </cell>
          <cell r="AB2270" t="str">
            <v>PNS Daerah Kab./Kota yang bekerja pada Kab./Kota</v>
          </cell>
          <cell r="AC2270" t="str">
            <v>Pemerintah Kab. Tolitoli</v>
          </cell>
          <cell r="AD2270" t="str">
            <v>Pemerintah Kab. Tolitoli</v>
          </cell>
        </row>
        <row r="2271">
          <cell r="A2271">
            <v>2269</v>
          </cell>
          <cell r="B2271" t="str">
            <v>198512052011012010</v>
          </cell>
          <cell r="C2271" t="str">
            <v/>
          </cell>
          <cell r="D2271" t="str">
            <v>MUSDALIFA</v>
          </cell>
          <cell r="E2271" t="str">
            <v/>
          </cell>
          <cell r="F2271" t="str">
            <v>S.Farm.Apt</v>
          </cell>
          <cell r="G2271" t="str">
            <v>SANDANA</v>
          </cell>
          <cell r="H2271" t="str">
            <v>05 - 12 - 1985</v>
          </cell>
          <cell r="I2271" t="str">
            <v>III/b</v>
          </cell>
          <cell r="J2271" t="str">
            <v>01 - 01 - 2011</v>
          </cell>
          <cell r="K2271" t="str">
            <v>01 - 01 - 2013</v>
          </cell>
          <cell r="L2271" t="str">
            <v>P</v>
          </cell>
          <cell r="M2271" t="str">
            <v>III/d</v>
          </cell>
          <cell r="N2271" t="str">
            <v>01 - 04 - 2018</v>
          </cell>
          <cell r="O2271" t="str">
            <v>7</v>
          </cell>
          <cell r="P2271" t="str">
            <v>3</v>
          </cell>
          <cell r="Q2271" t="str">
            <v/>
          </cell>
          <cell r="R2271" t="str">
            <v/>
          </cell>
          <cell r="S2271" t="str">
            <v/>
          </cell>
          <cell r="T2271" t="str">
            <v>01 - 10 - 2015</v>
          </cell>
          <cell r="U2271" t="str">
            <v>Apoteker Ahli Muda / Muda</v>
          </cell>
          <cell r="V2271" t="str">
            <v/>
          </cell>
          <cell r="W2271" t="str">
            <v>PUSKESMAS GALANG</v>
          </cell>
          <cell r="X2271" t="str">
            <v>DINAS KESEHATAN</v>
          </cell>
          <cell r="Y2271" t="str">
            <v>S-1 FARMASI APOTEKER</v>
          </cell>
          <cell r="Z2271" t="str">
            <v>31-12-2010</v>
          </cell>
          <cell r="AA2271" t="str">
            <v>Aktif</v>
          </cell>
          <cell r="AB2271" t="str">
            <v>PNS Daerah Kab./Kota yang bekerja pada Kab./Kota</v>
          </cell>
          <cell r="AC2271" t="str">
            <v>Pemerintah Kab. Tolitoli</v>
          </cell>
          <cell r="AD2271" t="str">
            <v>Pemerintah Kab. Tolitoli</v>
          </cell>
        </row>
        <row r="2272">
          <cell r="A2272">
            <v>2270</v>
          </cell>
          <cell r="B2272" t="str">
            <v>198607202014091001</v>
          </cell>
          <cell r="C2272" t="str">
            <v/>
          </cell>
          <cell r="D2272" t="str">
            <v>MUSYAHKAR</v>
          </cell>
          <cell r="E2272" t="str">
            <v/>
          </cell>
          <cell r="F2272" t="str">
            <v/>
          </cell>
          <cell r="G2272" t="str">
            <v>TOLITOLI</v>
          </cell>
          <cell r="H2272" t="str">
            <v>20 - 07 - 1986</v>
          </cell>
          <cell r="I2272" t="str">
            <v>II/a</v>
          </cell>
          <cell r="J2272" t="str">
            <v>01 - 09 - 2014</v>
          </cell>
          <cell r="K2272" t="str">
            <v>01 - 09 - 2014</v>
          </cell>
          <cell r="L2272" t="str">
            <v>L</v>
          </cell>
          <cell r="M2272" t="str">
            <v>II/a</v>
          </cell>
          <cell r="N2272" t="str">
            <v>01 - 09 - 2014</v>
          </cell>
          <cell r="O2272" t="str">
            <v>9</v>
          </cell>
          <cell r="P2272" t="str">
            <v>10</v>
          </cell>
          <cell r="Q2272" t="str">
            <v/>
          </cell>
          <cell r="R2272" t="str">
            <v/>
          </cell>
          <cell r="S2272" t="str">
            <v/>
          </cell>
          <cell r="T2272" t="str">
            <v/>
          </cell>
          <cell r="U2272" t="str">
            <v/>
          </cell>
          <cell r="V2272" t="str">
            <v>PENGADMINISTRASI UMUM</v>
          </cell>
          <cell r="W2272" t="str">
            <v>SDN TOBOLOIT</v>
          </cell>
          <cell r="X2272" t="str">
            <v>CABANG DISPENBUD KECAMATAN LAMPASIO</v>
          </cell>
          <cell r="Y2272" t="str">
            <v>SMU BAHASA</v>
          </cell>
          <cell r="Z2272" t="str">
            <v>07-06-2003</v>
          </cell>
          <cell r="AA2272" t="str">
            <v>Aktif</v>
          </cell>
          <cell r="AB2272" t="str">
            <v>PNS Daerah Kab./Kota yang bekerja pada Kab./Kota</v>
          </cell>
          <cell r="AC2272" t="str">
            <v>Pemerintah Kab. Tolitoli</v>
          </cell>
          <cell r="AD2272" t="str">
            <v>Pemerintah Kab. Tolitoli</v>
          </cell>
        </row>
        <row r="2273">
          <cell r="A2273">
            <v>2271</v>
          </cell>
          <cell r="B2273" t="str">
            <v>197905202010011015</v>
          </cell>
          <cell r="C2273" t="str">
            <v/>
          </cell>
          <cell r="D2273" t="str">
            <v>IRWAN</v>
          </cell>
          <cell r="E2273" t="str">
            <v/>
          </cell>
          <cell r="F2273" t="str">
            <v/>
          </cell>
          <cell r="G2273" t="str">
            <v>PALU</v>
          </cell>
          <cell r="H2273" t="str">
            <v>20 - 05 - 1979</v>
          </cell>
          <cell r="I2273" t="str">
            <v>II/a</v>
          </cell>
          <cell r="J2273" t="str">
            <v>01 - 01 - 2010</v>
          </cell>
          <cell r="K2273" t="str">
            <v>01 - 01 - 2012</v>
          </cell>
          <cell r="L2273" t="str">
            <v>L</v>
          </cell>
          <cell r="M2273" t="str">
            <v>II/b</v>
          </cell>
          <cell r="N2273" t="str">
            <v>01 - 04 - 2014</v>
          </cell>
          <cell r="O2273" t="str">
            <v>9</v>
          </cell>
          <cell r="P2273" t="str">
            <v>3</v>
          </cell>
          <cell r="Q2273" t="str">
            <v/>
          </cell>
          <cell r="R2273" t="str">
            <v/>
          </cell>
          <cell r="S2273" t="str">
            <v/>
          </cell>
          <cell r="T2273" t="str">
            <v/>
          </cell>
          <cell r="U2273" t="str">
            <v/>
          </cell>
          <cell r="V2273" t="str">
            <v>FUNGSIONAL UMUM</v>
          </cell>
          <cell r="W2273" t="str">
            <v>Sub Bagian Umum Dan Kepegawaian</v>
          </cell>
          <cell r="X2273" t="str">
            <v>Sekretariat</v>
          </cell>
          <cell r="Y2273" t="str">
            <v>SMK PERTANIAN</v>
          </cell>
          <cell r="Z2273" t="str">
            <v>31-12-1998</v>
          </cell>
          <cell r="AA2273" t="str">
            <v>Aktif</v>
          </cell>
          <cell r="AB2273" t="str">
            <v>PNS Daerah Kab./Kota yang bekerja pada Kab./Kota</v>
          </cell>
          <cell r="AC2273" t="str">
            <v>Pemerintah Kab. Tolitoli</v>
          </cell>
          <cell r="AD2273" t="str">
            <v>Pemerintah Kab. Tolitoli</v>
          </cell>
        </row>
        <row r="2274">
          <cell r="A2274">
            <v>2272</v>
          </cell>
          <cell r="B2274" t="str">
            <v>197105242007012010</v>
          </cell>
          <cell r="C2274" t="str">
            <v>570027834</v>
          </cell>
          <cell r="D2274" t="str">
            <v>ADINAE</v>
          </cell>
          <cell r="E2274" t="str">
            <v/>
          </cell>
          <cell r="F2274" t="str">
            <v>S.Pd.I</v>
          </cell>
          <cell r="G2274" t="str">
            <v>PAREPARE</v>
          </cell>
          <cell r="H2274" t="str">
            <v>24 - 05 - 1971</v>
          </cell>
          <cell r="I2274" t="str">
            <v>II/b</v>
          </cell>
          <cell r="J2274" t="str">
            <v>01 - 01 - 2007</v>
          </cell>
          <cell r="K2274" t="str">
            <v>01 - 10 - 2008</v>
          </cell>
          <cell r="L2274" t="str">
            <v>P</v>
          </cell>
          <cell r="M2274" t="str">
            <v>III/a</v>
          </cell>
          <cell r="N2274" t="str">
            <v>01 - 10 - 2017</v>
          </cell>
          <cell r="O2274" t="str">
            <v>12</v>
          </cell>
          <cell r="P2274" t="str">
            <v>9</v>
          </cell>
          <cell r="Q2274" t="str">
            <v/>
          </cell>
          <cell r="R2274" t="str">
            <v/>
          </cell>
          <cell r="S2274" t="str">
            <v/>
          </cell>
          <cell r="T2274" t="str">
            <v>01 - 10 - 2017</v>
          </cell>
          <cell r="U2274" t="str">
            <v>Guru Pertama</v>
          </cell>
          <cell r="V2274" t="str">
            <v/>
          </cell>
          <cell r="W2274" t="str">
            <v>SDN 3 OGOMOLI</v>
          </cell>
          <cell r="X2274" t="str">
            <v>CABANG DISPENBUD KECAMATAN GALANG</v>
          </cell>
          <cell r="Y2274" t="str">
            <v>S-1/A-IV PENDIDIKAN AGAMA ISLAM</v>
          </cell>
          <cell r="Z2274" t="str">
            <v>31-12-2015</v>
          </cell>
          <cell r="AA2274" t="str">
            <v>Aktif</v>
          </cell>
          <cell r="AB2274" t="str">
            <v>PNS Daerah Kab./Kota yang bekerja pada Kab./Kota</v>
          </cell>
          <cell r="AC2274" t="str">
            <v>Pemerintah Kab. Tolitoli</v>
          </cell>
          <cell r="AD2274" t="str">
            <v>Pemerintah Kab. Tolitoli</v>
          </cell>
        </row>
        <row r="2275">
          <cell r="A2275">
            <v>2273</v>
          </cell>
          <cell r="B2275" t="str">
            <v>197212032009041001</v>
          </cell>
          <cell r="C2275" t="str">
            <v/>
          </cell>
          <cell r="D2275" t="str">
            <v>RAHMAT</v>
          </cell>
          <cell r="E2275" t="str">
            <v/>
          </cell>
          <cell r="F2275" t="str">
            <v/>
          </cell>
          <cell r="G2275" t="str">
            <v>TOLITOLI</v>
          </cell>
          <cell r="H2275" t="str">
            <v>03 - 12 - 1972</v>
          </cell>
          <cell r="I2275" t="str">
            <v>II/a</v>
          </cell>
          <cell r="J2275" t="str">
            <v>01 - 04 - 2009</v>
          </cell>
          <cell r="K2275" t="str">
            <v>01 - 01 - 2011</v>
          </cell>
          <cell r="L2275" t="str">
            <v>L</v>
          </cell>
          <cell r="M2275" t="str">
            <v>II/c</v>
          </cell>
          <cell r="N2275" t="str">
            <v>01 - 04 - 2017</v>
          </cell>
          <cell r="O2275" t="str">
            <v>21</v>
          </cell>
          <cell r="P2275" t="str">
            <v>0</v>
          </cell>
          <cell r="Q2275" t="str">
            <v/>
          </cell>
          <cell r="R2275" t="str">
            <v/>
          </cell>
          <cell r="S2275" t="str">
            <v/>
          </cell>
          <cell r="T2275" t="str">
            <v/>
          </cell>
          <cell r="U2275" t="str">
            <v/>
          </cell>
          <cell r="V2275" t="str">
            <v>PROTOKOLER</v>
          </cell>
          <cell r="W2275" t="str">
            <v>SUB BAGIAN PROGRAM DAN DATA</v>
          </cell>
          <cell r="X2275" t="str">
            <v>SEKRETARIAT KOMISI PEMILIHAN UMUM</v>
          </cell>
          <cell r="Y2275" t="str">
            <v>SMA ILMU ILMU SOSIAL</v>
          </cell>
          <cell r="Z2275" t="str">
            <v>31-12-1992</v>
          </cell>
          <cell r="AA2275" t="str">
            <v>Aktif</v>
          </cell>
          <cell r="AB2275" t="str">
            <v>PNS Daerah Kab./Kota yang bekerja pada Kab./Kota</v>
          </cell>
          <cell r="AC2275" t="str">
            <v>Pemerintah Kab. Tolitoli</v>
          </cell>
          <cell r="AD2275" t="str">
            <v>Pemerintah Kab. Tolitoli</v>
          </cell>
        </row>
        <row r="2276">
          <cell r="A2276">
            <v>2274</v>
          </cell>
          <cell r="B2276" t="str">
            <v>198309252014092001</v>
          </cell>
          <cell r="C2276" t="str">
            <v/>
          </cell>
          <cell r="D2276" t="str">
            <v>NASRAH</v>
          </cell>
          <cell r="E2276" t="str">
            <v/>
          </cell>
          <cell r="F2276" t="str">
            <v/>
          </cell>
          <cell r="G2276" t="str">
            <v>TOLITOLI</v>
          </cell>
          <cell r="H2276" t="str">
            <v>25 - 09 - 1983</v>
          </cell>
          <cell r="I2276" t="str">
            <v>II/a</v>
          </cell>
          <cell r="J2276" t="str">
            <v>01 - 09 - 2014</v>
          </cell>
          <cell r="K2276" t="str">
            <v>01 - 09 - 2016</v>
          </cell>
          <cell r="L2276" t="str">
            <v>P</v>
          </cell>
          <cell r="M2276" t="str">
            <v>II/a</v>
          </cell>
          <cell r="N2276" t="str">
            <v>01 - 09 - 2014</v>
          </cell>
          <cell r="O2276" t="str">
            <v>9</v>
          </cell>
          <cell r="P2276" t="str">
            <v>8</v>
          </cell>
          <cell r="Q2276" t="str">
            <v/>
          </cell>
          <cell r="R2276" t="str">
            <v/>
          </cell>
          <cell r="S2276" t="str">
            <v/>
          </cell>
          <cell r="T2276" t="str">
            <v/>
          </cell>
          <cell r="U2276" t="str">
            <v/>
          </cell>
          <cell r="V2276" t="str">
            <v>TENAGA ADMINISTRASI</v>
          </cell>
          <cell r="W2276" t="str">
            <v>SDN 2 TINABOGAN</v>
          </cell>
          <cell r="X2276" t="str">
            <v>CABANG DISPENBUD KECAMATAN DONDO</v>
          </cell>
          <cell r="Y2276" t="str">
            <v>SMK AKUNTANSI</v>
          </cell>
          <cell r="Z2276" t="str">
            <v>14-06-2002</v>
          </cell>
          <cell r="AA2276" t="str">
            <v>Aktif</v>
          </cell>
          <cell r="AB2276" t="str">
            <v>PNS Daerah Kab./Kota yang bekerja pada Kab./Kota</v>
          </cell>
          <cell r="AC2276" t="str">
            <v>Pemerintah Kab. Tolitoli</v>
          </cell>
          <cell r="AD2276" t="str">
            <v>Pemerintah Kab. Tolitoli</v>
          </cell>
        </row>
        <row r="2277">
          <cell r="A2277">
            <v>2275</v>
          </cell>
          <cell r="B2277" t="str">
            <v>197510102010012004</v>
          </cell>
          <cell r="C2277" t="str">
            <v/>
          </cell>
          <cell r="D2277" t="str">
            <v>HAMIDA DJ.LASANDA</v>
          </cell>
          <cell r="E2277" t="str">
            <v/>
          </cell>
          <cell r="F2277" t="str">
            <v>S.Pd</v>
          </cell>
          <cell r="G2277" t="str">
            <v>TOLITOLI</v>
          </cell>
          <cell r="H2277" t="str">
            <v>10 - 10 - 1975</v>
          </cell>
          <cell r="I2277" t="str">
            <v>III/a</v>
          </cell>
          <cell r="J2277" t="str">
            <v>01 - 01 - 2010</v>
          </cell>
          <cell r="K2277" t="str">
            <v>01 - 01 - 2012</v>
          </cell>
          <cell r="L2277" t="str">
            <v>P</v>
          </cell>
          <cell r="M2277" t="str">
            <v>III/c</v>
          </cell>
          <cell r="N2277" t="str">
            <v>01 - 04 - 2016</v>
          </cell>
          <cell r="O2277" t="str">
            <v>6</v>
          </cell>
          <cell r="P2277" t="str">
            <v>3</v>
          </cell>
          <cell r="Q2277" t="str">
            <v/>
          </cell>
          <cell r="R2277" t="str">
            <v/>
          </cell>
          <cell r="S2277" t="str">
            <v/>
          </cell>
          <cell r="T2277" t="str">
            <v/>
          </cell>
          <cell r="U2277" t="str">
            <v/>
          </cell>
          <cell r="V2277" t="str">
            <v>FUNGSIONAL UMUM</v>
          </cell>
          <cell r="W2277" t="str">
            <v>SMP Negeri 2 Lampasio</v>
          </cell>
          <cell r="X2277" t="str">
            <v>Dinas Pendidikan Dan Kebudayaan</v>
          </cell>
          <cell r="Y2277" t="str">
            <v>S-1 PENDIDIKAN BIMBINGAN DAN KONSELING</v>
          </cell>
          <cell r="Z2277" t="str">
            <v>31-12-2005</v>
          </cell>
          <cell r="AA2277" t="str">
            <v>Aktif</v>
          </cell>
          <cell r="AB2277" t="str">
            <v>PNS Daerah Kab./Kota yang bekerja pada Kab./Kota</v>
          </cell>
          <cell r="AC2277" t="str">
            <v>Pemerintah Kab. Tolitoli</v>
          </cell>
          <cell r="AD2277" t="str">
            <v>Pemerintah Kab. Tolitoli</v>
          </cell>
        </row>
        <row r="2278">
          <cell r="A2278">
            <v>2276</v>
          </cell>
          <cell r="B2278" t="str">
            <v>198207092014092002</v>
          </cell>
          <cell r="C2278" t="str">
            <v/>
          </cell>
          <cell r="D2278" t="str">
            <v>YULIANI</v>
          </cell>
          <cell r="E2278" t="str">
            <v/>
          </cell>
          <cell r="F2278" t="str">
            <v/>
          </cell>
          <cell r="G2278" t="str">
            <v>Bonto Matene</v>
          </cell>
          <cell r="H2278" t="str">
            <v>09 - 07 - 1982</v>
          </cell>
          <cell r="I2278" t="str">
            <v>II/a</v>
          </cell>
          <cell r="J2278" t="str">
            <v>01 - 09 - 2014</v>
          </cell>
          <cell r="K2278" t="str">
            <v>01 - 12 - 2015</v>
          </cell>
          <cell r="L2278" t="str">
            <v>P</v>
          </cell>
          <cell r="M2278" t="str">
            <v>II/a</v>
          </cell>
          <cell r="N2278" t="str">
            <v>01 - 09 - 2014</v>
          </cell>
          <cell r="O2278" t="str">
            <v>10</v>
          </cell>
          <cell r="P2278" t="str">
            <v>4</v>
          </cell>
          <cell r="Q2278" t="str">
            <v/>
          </cell>
          <cell r="R2278" t="str">
            <v/>
          </cell>
          <cell r="S2278" t="str">
            <v/>
          </cell>
          <cell r="T2278" t="str">
            <v/>
          </cell>
          <cell r="U2278" t="str">
            <v/>
          </cell>
          <cell r="V2278" t="str">
            <v>STAF SEKRETARIAT KECAMATAN</v>
          </cell>
          <cell r="W2278" t="str">
            <v>SUBBAG PROGRAM</v>
          </cell>
          <cell r="X2278" t="str">
            <v>SEKRETARIAT</v>
          </cell>
          <cell r="Y2278" t="str">
            <v>SMU IPA</v>
          </cell>
          <cell r="Z2278" t="str">
            <v>16-06-2000</v>
          </cell>
          <cell r="AA2278" t="str">
            <v>Aktif</v>
          </cell>
          <cell r="AB2278" t="str">
            <v>PNS Daerah Kab./Kota yang bekerja pada Kab./Kota</v>
          </cell>
          <cell r="AC2278" t="str">
            <v>Pemerintah Kab. Tolitoli</v>
          </cell>
          <cell r="AD2278" t="str">
            <v>Pemerintah Kab. Tolitoli</v>
          </cell>
        </row>
        <row r="2279">
          <cell r="A2279">
            <v>2277</v>
          </cell>
          <cell r="B2279" t="str">
            <v>197203142006042017</v>
          </cell>
          <cell r="C2279" t="str">
            <v>570021202</v>
          </cell>
          <cell r="D2279" t="str">
            <v>HARTATI</v>
          </cell>
          <cell r="E2279" t="str">
            <v/>
          </cell>
          <cell r="F2279" t="str">
            <v/>
          </cell>
          <cell r="G2279" t="str">
            <v>MAKASSAR</v>
          </cell>
          <cell r="H2279" t="str">
            <v>14 - 03 - 1972</v>
          </cell>
          <cell r="I2279" t="str">
            <v>II/a</v>
          </cell>
          <cell r="J2279" t="str">
            <v>01 - 04 - 2006</v>
          </cell>
          <cell r="K2279" t="str">
            <v>01 - 10 - 2007</v>
          </cell>
          <cell r="L2279" t="str">
            <v>P</v>
          </cell>
          <cell r="M2279" t="str">
            <v>II/c</v>
          </cell>
          <cell r="N2279" t="str">
            <v>01 - 10 - 2016</v>
          </cell>
          <cell r="O2279" t="str">
            <v>13</v>
          </cell>
          <cell r="P2279" t="str">
            <v>4</v>
          </cell>
          <cell r="Q2279" t="str">
            <v/>
          </cell>
          <cell r="R2279" t="str">
            <v/>
          </cell>
          <cell r="S2279" t="str">
            <v/>
          </cell>
          <cell r="T2279" t="str">
            <v>01 - 10 - 2016</v>
          </cell>
          <cell r="U2279" t="str">
            <v>Guru Muda</v>
          </cell>
          <cell r="V2279" t="str">
            <v/>
          </cell>
          <cell r="W2279" t="str">
            <v>SD Negeri 3 Tambun</v>
          </cell>
          <cell r="X2279" t="str">
            <v>Dinas Pendidikan Dan Kebudayaan</v>
          </cell>
          <cell r="Y2279" t="str">
            <v>SPG PENDIDIKAN SD</v>
          </cell>
          <cell r="Z2279" t="str">
            <v>31-12-1991</v>
          </cell>
          <cell r="AA2279" t="str">
            <v>Aktif</v>
          </cell>
          <cell r="AB2279" t="str">
            <v>PNS Daerah Kab./Kota yang bekerja pada Kab./Kota</v>
          </cell>
          <cell r="AC2279" t="str">
            <v>Pemerintah Kab. Tolitoli</v>
          </cell>
          <cell r="AD2279" t="str">
            <v>Pemerintah Kab. Tolitoli</v>
          </cell>
        </row>
        <row r="2280">
          <cell r="A2280">
            <v>2278</v>
          </cell>
          <cell r="B2280" t="str">
            <v>198502022014091001</v>
          </cell>
          <cell r="C2280" t="str">
            <v/>
          </cell>
          <cell r="D2280" t="str">
            <v>SULEMAN HASAN</v>
          </cell>
          <cell r="E2280" t="str">
            <v/>
          </cell>
          <cell r="F2280" t="str">
            <v/>
          </cell>
          <cell r="G2280" t="str">
            <v>TOLITOLI</v>
          </cell>
          <cell r="H2280" t="str">
            <v>02 - 02 - 1985</v>
          </cell>
          <cell r="I2280" t="str">
            <v>II/a</v>
          </cell>
          <cell r="J2280" t="str">
            <v>01 - 09 - 2014</v>
          </cell>
          <cell r="K2280" t="str">
            <v>01 - 09 - 2016</v>
          </cell>
          <cell r="L2280" t="str">
            <v>L</v>
          </cell>
          <cell r="M2280" t="str">
            <v>II/a</v>
          </cell>
          <cell r="N2280" t="str">
            <v>01 - 09 - 2014</v>
          </cell>
          <cell r="O2280" t="str">
            <v>10</v>
          </cell>
          <cell r="P2280" t="str">
            <v>1</v>
          </cell>
          <cell r="Q2280" t="str">
            <v/>
          </cell>
          <cell r="R2280" t="str">
            <v/>
          </cell>
          <cell r="S2280" t="str">
            <v/>
          </cell>
          <cell r="T2280" t="str">
            <v/>
          </cell>
          <cell r="U2280" t="str">
            <v/>
          </cell>
          <cell r="V2280" t="str">
            <v>PENGADMINISTRASI UMUM</v>
          </cell>
          <cell r="W2280" t="str">
            <v>SEKSI KESEJAHTERAAN RAKYAT</v>
          </cell>
          <cell r="X2280" t="str">
            <v>KANTOR KECAMATAN BAOLAN</v>
          </cell>
          <cell r="Y2280" t="str">
            <v>SMU IPS</v>
          </cell>
          <cell r="Z2280" t="str">
            <v>07-06-2003</v>
          </cell>
          <cell r="AA2280" t="str">
            <v>Aktif</v>
          </cell>
          <cell r="AB2280" t="str">
            <v>PNS Daerah Kab./Kota yang bekerja pada Kab./Kota</v>
          </cell>
          <cell r="AC2280" t="str">
            <v>Pemerintah Kab. Tolitoli</v>
          </cell>
          <cell r="AD2280" t="str">
            <v>Pemerintah Kab. Tolitoli</v>
          </cell>
        </row>
        <row r="2281">
          <cell r="A2281">
            <v>2279</v>
          </cell>
          <cell r="B2281" t="str">
            <v>198404072009042002</v>
          </cell>
          <cell r="C2281" t="str">
            <v/>
          </cell>
          <cell r="D2281" t="str">
            <v>WAHYUNI</v>
          </cell>
          <cell r="E2281" t="str">
            <v/>
          </cell>
          <cell r="F2281" t="str">
            <v>A.Ma</v>
          </cell>
          <cell r="G2281" t="str">
            <v>TOLITOLI</v>
          </cell>
          <cell r="H2281" t="str">
            <v>07 - 04 - 1984</v>
          </cell>
          <cell r="I2281" t="str">
            <v>II/b</v>
          </cell>
          <cell r="J2281" t="str">
            <v>01 - 04 - 2009</v>
          </cell>
          <cell r="K2281" t="str">
            <v>01 - 01 - 2011</v>
          </cell>
          <cell r="L2281" t="str">
            <v>P</v>
          </cell>
          <cell r="M2281" t="str">
            <v>II/c</v>
          </cell>
          <cell r="N2281" t="str">
            <v>01 - 10 - 2013</v>
          </cell>
          <cell r="O2281" t="str">
            <v>7</v>
          </cell>
          <cell r="P2281" t="str">
            <v>6</v>
          </cell>
          <cell r="Q2281" t="str">
            <v/>
          </cell>
          <cell r="R2281" t="str">
            <v/>
          </cell>
          <cell r="S2281" t="str">
            <v/>
          </cell>
          <cell r="T2281" t="str">
            <v>01 - 10 - 2013</v>
          </cell>
          <cell r="U2281" t="str">
            <v>Guru Muda</v>
          </cell>
          <cell r="V2281" t="str">
            <v/>
          </cell>
          <cell r="W2281" t="str">
            <v>SDN 2 KALANGKANGAN</v>
          </cell>
          <cell r="X2281" t="str">
            <v>CABANG DISPENBUD KECAMATAN GALANG</v>
          </cell>
          <cell r="Y2281" t="str">
            <v>D-II PGSDI</v>
          </cell>
          <cell r="Z2281" t="str">
            <v>31-12-2005</v>
          </cell>
          <cell r="AA2281" t="str">
            <v>Aktif</v>
          </cell>
          <cell r="AB2281" t="str">
            <v>PNS Daerah Kab./Kota yang bekerja pada Kab./Kota</v>
          </cell>
          <cell r="AC2281" t="str">
            <v>Pemerintah Kab. Tolitoli</v>
          </cell>
          <cell r="AD2281" t="str">
            <v>Pemerintah Kab. Tolitoli</v>
          </cell>
        </row>
        <row r="2282">
          <cell r="A2282">
            <v>2280</v>
          </cell>
          <cell r="B2282" t="str">
            <v>196203121991041001</v>
          </cell>
          <cell r="C2282" t="str">
            <v>131896601</v>
          </cell>
          <cell r="D2282" t="str">
            <v>ABDUL HARIS</v>
          </cell>
          <cell r="E2282" t="str">
            <v/>
          </cell>
          <cell r="F2282" t="str">
            <v>A.Ma.Pd</v>
          </cell>
          <cell r="G2282" t="str">
            <v>NALU</v>
          </cell>
          <cell r="H2282" t="str">
            <v>12 - 03 - 1962</v>
          </cell>
          <cell r="I2282" t="str">
            <v>II/a</v>
          </cell>
          <cell r="J2282" t="str">
            <v>01 - 04 - 1991</v>
          </cell>
          <cell r="K2282" t="str">
            <v>01 - 12 - 1992</v>
          </cell>
          <cell r="L2282" t="str">
            <v>L</v>
          </cell>
          <cell r="M2282" t="str">
            <v>III/d</v>
          </cell>
          <cell r="N2282" t="str">
            <v>01 - 10 - 2013</v>
          </cell>
          <cell r="O2282" t="str">
            <v>18</v>
          </cell>
          <cell r="P2282" t="str">
            <v>6</v>
          </cell>
          <cell r="Q2282" t="str">
            <v/>
          </cell>
          <cell r="R2282" t="str">
            <v/>
          </cell>
          <cell r="S2282" t="str">
            <v/>
          </cell>
          <cell r="T2282" t="str">
            <v>01 - 10 - 2013</v>
          </cell>
          <cell r="U2282" t="str">
            <v>Guru Muda</v>
          </cell>
          <cell r="V2282" t="str">
            <v/>
          </cell>
          <cell r="W2282" t="str">
            <v>SD Negeri 3 Tambun</v>
          </cell>
          <cell r="X2282" t="str">
            <v>Dinas Pendidikan Dan Kebudayaan</v>
          </cell>
          <cell r="Y2282" t="str">
            <v>D-II/A-II PGSD</v>
          </cell>
          <cell r="Z2282" t="str">
            <v>31-12-2003</v>
          </cell>
          <cell r="AA2282" t="str">
            <v>Aktif</v>
          </cell>
          <cell r="AB2282" t="str">
            <v>PNS Daerah Kab./Kota yang bekerja pada Kab./Kota</v>
          </cell>
          <cell r="AC2282" t="str">
            <v>Pemerintah Kab. Tolitoli</v>
          </cell>
          <cell r="AD2282" t="str">
            <v>Pemerintah Kab. Tolitoli</v>
          </cell>
        </row>
        <row r="2283">
          <cell r="A2283">
            <v>2281</v>
          </cell>
          <cell r="B2283" t="str">
            <v>198604172014091001</v>
          </cell>
          <cell r="C2283" t="str">
            <v/>
          </cell>
          <cell r="D2283" t="str">
            <v>SULYADIN</v>
          </cell>
          <cell r="E2283" t="str">
            <v/>
          </cell>
          <cell r="F2283" t="str">
            <v/>
          </cell>
          <cell r="G2283" t="str">
            <v>LALOS</v>
          </cell>
          <cell r="H2283" t="str">
            <v>17 - 04 - 1986</v>
          </cell>
          <cell r="I2283" t="str">
            <v>II/a</v>
          </cell>
          <cell r="J2283" t="str">
            <v>01 - 09 - 2014</v>
          </cell>
          <cell r="K2283" t="str">
            <v>01 - 09 - 2016</v>
          </cell>
          <cell r="L2283" t="str">
            <v>L</v>
          </cell>
          <cell r="M2283" t="str">
            <v>II/a</v>
          </cell>
          <cell r="N2283" t="str">
            <v>01 - 09 - 2014</v>
          </cell>
          <cell r="O2283" t="str">
            <v>10</v>
          </cell>
          <cell r="P2283" t="str">
            <v>5</v>
          </cell>
          <cell r="Q2283" t="str">
            <v/>
          </cell>
          <cell r="R2283" t="str">
            <v/>
          </cell>
          <cell r="S2283" t="str">
            <v/>
          </cell>
          <cell r="T2283" t="str">
            <v/>
          </cell>
          <cell r="U2283" t="str">
            <v/>
          </cell>
          <cell r="V2283" t="str">
            <v>GURU MUDA</v>
          </cell>
          <cell r="W2283" t="str">
            <v>SD Negeri 2 Lakatan</v>
          </cell>
          <cell r="X2283" t="str">
            <v>Dinas Pendidikan Dan Kebudayaan</v>
          </cell>
          <cell r="Y2283" t="str">
            <v>MADRASAH ALIYAH NEGERI</v>
          </cell>
          <cell r="Z2283" t="str">
            <v>07-06-2003</v>
          </cell>
          <cell r="AA2283" t="str">
            <v>Aktif</v>
          </cell>
          <cell r="AB2283" t="str">
            <v>PNS Daerah Kab./Kota yang bekerja pada Kab./Kota</v>
          </cell>
          <cell r="AC2283" t="str">
            <v>Pemerintah Kab. Tolitoli</v>
          </cell>
          <cell r="AD2283" t="str">
            <v>Pemerintah Kab. Tolitoli</v>
          </cell>
        </row>
        <row r="2284">
          <cell r="A2284">
            <v>2282</v>
          </cell>
          <cell r="B2284" t="str">
            <v>196201041982011010</v>
          </cell>
          <cell r="C2284" t="str">
            <v>130975220</v>
          </cell>
          <cell r="D2284" t="str">
            <v>LAHMUDIN</v>
          </cell>
          <cell r="E2284" t="str">
            <v/>
          </cell>
          <cell r="F2284" t="str">
            <v>A.Ma.Pd</v>
          </cell>
          <cell r="G2284" t="str">
            <v>BUOL</v>
          </cell>
          <cell r="H2284" t="str">
            <v>04 - 01 - 1962</v>
          </cell>
          <cell r="I2284" t="str">
            <v>II/a</v>
          </cell>
          <cell r="J2284" t="str">
            <v>01 - 01 - 1982</v>
          </cell>
          <cell r="K2284" t="str">
            <v>01 - 01 - 1984</v>
          </cell>
          <cell r="L2284" t="str">
            <v>L</v>
          </cell>
          <cell r="M2284" t="str">
            <v>III/d</v>
          </cell>
          <cell r="N2284" t="str">
            <v>01 - 10 - 2006</v>
          </cell>
          <cell r="O2284" t="str">
            <v>19</v>
          </cell>
          <cell r="P2284" t="str">
            <v>9</v>
          </cell>
          <cell r="Q2284" t="str">
            <v/>
          </cell>
          <cell r="R2284" t="str">
            <v/>
          </cell>
          <cell r="S2284" t="str">
            <v/>
          </cell>
          <cell r="T2284" t="str">
            <v>01 - 04 - 2003</v>
          </cell>
          <cell r="U2284" t="str">
            <v>Guru Dewasa</v>
          </cell>
          <cell r="V2284" t="str">
            <v/>
          </cell>
          <cell r="W2284" t="str">
            <v>SDN 4 BASI</v>
          </cell>
          <cell r="X2284" t="str">
            <v>CABANG DISPENBUD KECAMATAN BASIDONDO</v>
          </cell>
          <cell r="Y2284" t="str">
            <v>D-II/A-II</v>
          </cell>
          <cell r="Z2284" t="str">
            <v>31-12-2002</v>
          </cell>
          <cell r="AA2284" t="str">
            <v>Aktif</v>
          </cell>
          <cell r="AB2284" t="str">
            <v>PNS Daerah Kab./Kota yang bekerja pada Kab./Kota</v>
          </cell>
          <cell r="AC2284" t="str">
            <v>Pemerintah Kab. Tolitoli</v>
          </cell>
          <cell r="AD2284" t="str">
            <v>Pemerintah Kab. Tolitoli</v>
          </cell>
        </row>
        <row r="2285">
          <cell r="A2285">
            <v>2283</v>
          </cell>
          <cell r="B2285" t="str">
            <v>196810032009061001</v>
          </cell>
          <cell r="C2285" t="str">
            <v/>
          </cell>
          <cell r="D2285" t="str">
            <v>YOEDDY WIBOWO</v>
          </cell>
          <cell r="E2285" t="str">
            <v/>
          </cell>
          <cell r="F2285" t="str">
            <v/>
          </cell>
          <cell r="G2285" t="str">
            <v>TOLITOLI</v>
          </cell>
          <cell r="H2285" t="str">
            <v>03 - 10 - 1968</v>
          </cell>
          <cell r="I2285" t="str">
            <v>II/a</v>
          </cell>
          <cell r="J2285" t="str">
            <v>01 - 06 - 2009</v>
          </cell>
          <cell r="K2285" t="str">
            <v>01 - 06 - 2009</v>
          </cell>
          <cell r="L2285" t="str">
            <v>L</v>
          </cell>
          <cell r="M2285" t="str">
            <v>II/c</v>
          </cell>
          <cell r="N2285" t="str">
            <v>01 - 04 - 2018</v>
          </cell>
          <cell r="O2285" t="str">
            <v>13</v>
          </cell>
          <cell r="P2285" t="str">
            <v>3</v>
          </cell>
          <cell r="Q2285" t="str">
            <v/>
          </cell>
          <cell r="R2285" t="str">
            <v/>
          </cell>
          <cell r="S2285" t="str">
            <v/>
          </cell>
          <cell r="T2285" t="str">
            <v/>
          </cell>
          <cell r="U2285" t="str">
            <v/>
          </cell>
          <cell r="V2285" t="str">
            <v>PENGADMINISTRASI UMUM</v>
          </cell>
          <cell r="W2285" t="str">
            <v>KANTOR KECAMATAN LAMPASIO</v>
          </cell>
          <cell r="X2285" t="str">
            <v>Pemerintah Kabupaten Tolitoli</v>
          </cell>
          <cell r="Y2285" t="str">
            <v>SMA PAKET C</v>
          </cell>
          <cell r="Z2285" t="str">
            <v>01-01-2006</v>
          </cell>
          <cell r="AA2285" t="str">
            <v>Aktif</v>
          </cell>
          <cell r="AB2285" t="str">
            <v>PNS Daerah Kab./Kota yang bekerja pada Kab./Kota</v>
          </cell>
          <cell r="AC2285" t="str">
            <v>Pemerintah Kab. Tolitoli</v>
          </cell>
          <cell r="AD2285" t="str">
            <v>Pemerintah Kab. Tolitoli</v>
          </cell>
        </row>
        <row r="2286">
          <cell r="A2286">
            <v>2284</v>
          </cell>
          <cell r="B2286" t="str">
            <v>196903132009061001</v>
          </cell>
          <cell r="C2286" t="str">
            <v/>
          </cell>
          <cell r="D2286" t="str">
            <v>ZAINUDDIN</v>
          </cell>
          <cell r="E2286" t="str">
            <v/>
          </cell>
          <cell r="F2286" t="str">
            <v/>
          </cell>
          <cell r="G2286" t="str">
            <v>MALAMBIGU</v>
          </cell>
          <cell r="H2286" t="str">
            <v>13 - 03 - 1969</v>
          </cell>
          <cell r="I2286" t="str">
            <v>II/a</v>
          </cell>
          <cell r="J2286" t="str">
            <v>01 - 06 - 2009</v>
          </cell>
          <cell r="K2286" t="str">
            <v>01 - 06 - 2009</v>
          </cell>
          <cell r="L2286" t="str">
            <v>L</v>
          </cell>
          <cell r="M2286" t="str">
            <v>II/c</v>
          </cell>
          <cell r="N2286" t="str">
            <v>01 - 10 - 2017</v>
          </cell>
          <cell r="O2286" t="str">
            <v>12</v>
          </cell>
          <cell r="P2286" t="str">
            <v>5</v>
          </cell>
          <cell r="Q2286" t="str">
            <v/>
          </cell>
          <cell r="R2286" t="str">
            <v/>
          </cell>
          <cell r="S2286" t="str">
            <v/>
          </cell>
          <cell r="T2286" t="str">
            <v/>
          </cell>
          <cell r="U2286" t="str">
            <v/>
          </cell>
          <cell r="V2286" t="str">
            <v>SEKRETARIS DESA</v>
          </cell>
          <cell r="W2286" t="str">
            <v>KANTOR KECAMATAN DAMPAL UTARA</v>
          </cell>
          <cell r="X2286" t="str">
            <v>Pemerintah Kabupaten Tolitoli</v>
          </cell>
          <cell r="Y2286" t="str">
            <v>SMA PAKET C</v>
          </cell>
          <cell r="Z2286" t="str">
            <v>31-12-2006</v>
          </cell>
          <cell r="AA2286" t="str">
            <v>Aktif</v>
          </cell>
          <cell r="AB2286" t="str">
            <v>PNS Daerah Kab./Kota yang bekerja pada Kab./Kota</v>
          </cell>
          <cell r="AC2286" t="str">
            <v>Pemerintah Kab. Tolitoli</v>
          </cell>
          <cell r="AD2286" t="str">
            <v>Pemerintah Kab. Tolitoli</v>
          </cell>
        </row>
        <row r="2287">
          <cell r="A2287">
            <v>2285</v>
          </cell>
          <cell r="B2287" t="str">
            <v>196205191984111002</v>
          </cell>
          <cell r="C2287" t="str">
            <v>131419435</v>
          </cell>
          <cell r="D2287" t="str">
            <v>SUNARDI</v>
          </cell>
          <cell r="E2287" t="str">
            <v/>
          </cell>
          <cell r="F2287" t="str">
            <v/>
          </cell>
          <cell r="G2287" t="str">
            <v>DUNGINGIS</v>
          </cell>
          <cell r="H2287" t="str">
            <v>19 - 05 - 1962</v>
          </cell>
          <cell r="I2287" t="str">
            <v>II/b</v>
          </cell>
          <cell r="J2287" t="str">
            <v>01 - 11 - 1984</v>
          </cell>
          <cell r="K2287" t="str">
            <v>01 - 10 - 1986</v>
          </cell>
          <cell r="L2287" t="str">
            <v>L</v>
          </cell>
          <cell r="M2287" t="str">
            <v>IV/a</v>
          </cell>
          <cell r="N2287" t="str">
            <v>01 - 04 - 2011</v>
          </cell>
          <cell r="O2287" t="str">
            <v>24</v>
          </cell>
          <cell r="P2287" t="str">
            <v>5</v>
          </cell>
          <cell r="Q2287" t="str">
            <v/>
          </cell>
          <cell r="R2287" t="str">
            <v/>
          </cell>
          <cell r="S2287" t="str">
            <v/>
          </cell>
          <cell r="T2287" t="str">
            <v>31 - 01 - 2018</v>
          </cell>
          <cell r="U2287" t="str">
            <v>Guru Madya</v>
          </cell>
          <cell r="V2287" t="str">
            <v/>
          </cell>
          <cell r="W2287" t="str">
            <v>SMP Negeri 2 Dako Pemean</v>
          </cell>
          <cell r="X2287" t="str">
            <v>Dinas Pendidikan Dan Kebudayaan</v>
          </cell>
          <cell r="Y2287" t="str">
            <v>A-IV BAHASA INDONESIA</v>
          </cell>
          <cell r="Z2287" t="str">
            <v>31-12-2000</v>
          </cell>
          <cell r="AA2287" t="str">
            <v>Aktif</v>
          </cell>
          <cell r="AB2287" t="str">
            <v>PNS Daerah Kab./Kota yang bekerja pada Kab./Kota</v>
          </cell>
          <cell r="AC2287" t="str">
            <v>Pemerintah Kab. Tolitoli</v>
          </cell>
          <cell r="AD2287" t="str">
            <v>Pemerintah Kab. Tolitoli</v>
          </cell>
        </row>
        <row r="2288">
          <cell r="A2288">
            <v>2286</v>
          </cell>
          <cell r="B2288" t="str">
            <v>198201072014091001</v>
          </cell>
          <cell r="C2288" t="str">
            <v/>
          </cell>
          <cell r="D2288" t="str">
            <v>IRFAN</v>
          </cell>
          <cell r="E2288" t="str">
            <v/>
          </cell>
          <cell r="F2288" t="str">
            <v/>
          </cell>
          <cell r="G2288" t="str">
            <v>TOLITOLI</v>
          </cell>
          <cell r="H2288" t="str">
            <v>07 - 01 - 1982</v>
          </cell>
          <cell r="I2288" t="str">
            <v>II/a</v>
          </cell>
          <cell r="J2288" t="str">
            <v>01 - 09 - 2014</v>
          </cell>
          <cell r="K2288" t="str">
            <v>01 - 12 - 2015</v>
          </cell>
          <cell r="L2288" t="str">
            <v>L</v>
          </cell>
          <cell r="M2288" t="str">
            <v>II/a</v>
          </cell>
          <cell r="N2288" t="str">
            <v>01 - 09 - 2014</v>
          </cell>
          <cell r="O2288" t="str">
            <v>9</v>
          </cell>
          <cell r="P2288" t="str">
            <v>11</v>
          </cell>
          <cell r="Q2288" t="str">
            <v/>
          </cell>
          <cell r="R2288" t="str">
            <v/>
          </cell>
          <cell r="S2288" t="str">
            <v/>
          </cell>
          <cell r="T2288" t="str">
            <v/>
          </cell>
          <cell r="U2288" t="str">
            <v/>
          </cell>
          <cell r="V2288" t="str">
            <v>TEKNIS / ADMINISTRASI LAINNYA</v>
          </cell>
          <cell r="W2288" t="str">
            <v>SEKSI KETENTRAMAN DAN KETERTIBAN</v>
          </cell>
          <cell r="X2288" t="str">
            <v>KANTOR KECAMATAN BASIDONDO</v>
          </cell>
          <cell r="Y2288" t="str">
            <v>SMU BAHASA</v>
          </cell>
          <cell r="Z2288" t="str">
            <v>14-06-2002</v>
          </cell>
          <cell r="AA2288" t="str">
            <v>Aktif</v>
          </cell>
          <cell r="AB2288" t="str">
            <v>PNS Daerah Kab./Kota yang bekerja pada Kab./Kota</v>
          </cell>
          <cell r="AC2288" t="str">
            <v>Pemerintah Kab. Tolitoli</v>
          </cell>
          <cell r="AD2288" t="str">
            <v>Pemerintah Kab. Tolitoli</v>
          </cell>
        </row>
        <row r="2289">
          <cell r="A2289">
            <v>2287</v>
          </cell>
          <cell r="B2289" t="str">
            <v>197803252009041001</v>
          </cell>
          <cell r="C2289" t="str">
            <v/>
          </cell>
          <cell r="D2289" t="str">
            <v>AMIRUDDIN</v>
          </cell>
          <cell r="E2289" t="str">
            <v/>
          </cell>
          <cell r="F2289" t="str">
            <v/>
          </cell>
          <cell r="G2289" t="str">
            <v>TOLITOLI</v>
          </cell>
          <cell r="H2289" t="str">
            <v>25 - 03 - 1978</v>
          </cell>
          <cell r="I2289" t="str">
            <v>II/a</v>
          </cell>
          <cell r="J2289" t="str">
            <v>01 - 04 - 2009</v>
          </cell>
          <cell r="K2289" t="str">
            <v>01 - 01 - 2011</v>
          </cell>
          <cell r="L2289" t="str">
            <v>L</v>
          </cell>
          <cell r="M2289" t="str">
            <v>II/c</v>
          </cell>
          <cell r="N2289" t="str">
            <v>01 - 04 - 2018</v>
          </cell>
          <cell r="O2289" t="str">
            <v>14</v>
          </cell>
          <cell r="P2289" t="str">
            <v>0</v>
          </cell>
          <cell r="Q2289" t="str">
            <v/>
          </cell>
          <cell r="R2289" t="str">
            <v/>
          </cell>
          <cell r="S2289" t="str">
            <v/>
          </cell>
          <cell r="T2289" t="str">
            <v/>
          </cell>
          <cell r="U2289" t="str">
            <v/>
          </cell>
          <cell r="V2289" t="str">
            <v>OPERATOR KOMPUTER</v>
          </cell>
          <cell r="W2289" t="str">
            <v>Seksi Pembinaan SD</v>
          </cell>
          <cell r="X2289" t="str">
            <v>Bidang Pendidikan Dasar</v>
          </cell>
          <cell r="Y2289" t="str">
            <v>MADRASAH ALIYAH A.2/BIOLOGI</v>
          </cell>
          <cell r="Z2289" t="str">
            <v>01-01-1996</v>
          </cell>
          <cell r="AA2289" t="str">
            <v>Aktif</v>
          </cell>
          <cell r="AB2289" t="str">
            <v>PNS Daerah Kab./Kota yang bekerja pada Kab./Kota</v>
          </cell>
          <cell r="AC2289" t="str">
            <v>Pemerintah Kab. Tolitoli</v>
          </cell>
          <cell r="AD2289" t="str">
            <v>Pemerintah Kab. Tolitoli</v>
          </cell>
        </row>
        <row r="2290">
          <cell r="A2290">
            <v>2288</v>
          </cell>
          <cell r="B2290" t="str">
            <v>196603121994081002</v>
          </cell>
          <cell r="C2290" t="str">
            <v>132080149</v>
          </cell>
          <cell r="D2290" t="str">
            <v>JUSLI JUFRI</v>
          </cell>
          <cell r="E2290" t="str">
            <v/>
          </cell>
          <cell r="F2290" t="str">
            <v>A.MA.PD</v>
          </cell>
          <cell r="G2290" t="str">
            <v>TOLITOLI</v>
          </cell>
          <cell r="H2290" t="str">
            <v>12 - 03 - 1966</v>
          </cell>
          <cell r="I2290" t="str">
            <v>II/a</v>
          </cell>
          <cell r="J2290" t="str">
            <v>01 - 08 - 1994</v>
          </cell>
          <cell r="K2290" t="str">
            <v>01 - 12 - 1995</v>
          </cell>
          <cell r="L2290" t="str">
            <v>L</v>
          </cell>
          <cell r="M2290" t="str">
            <v>III/d</v>
          </cell>
          <cell r="N2290" t="str">
            <v>01 - 04 - 2018</v>
          </cell>
          <cell r="O2290" t="str">
            <v>25</v>
          </cell>
          <cell r="P2290" t="str">
            <v>2</v>
          </cell>
          <cell r="Q2290" t="str">
            <v/>
          </cell>
          <cell r="R2290" t="str">
            <v/>
          </cell>
          <cell r="S2290" t="str">
            <v/>
          </cell>
          <cell r="T2290" t="str">
            <v>01 - 10 - 2014</v>
          </cell>
          <cell r="U2290" t="str">
            <v>Guru Muda</v>
          </cell>
          <cell r="V2290" t="str">
            <v/>
          </cell>
          <cell r="W2290" t="str">
            <v>SDN 1 OGOTUA</v>
          </cell>
          <cell r="X2290" t="str">
            <v>CABANG DISPENBUD KECAMATAN DAMPAL UTARA</v>
          </cell>
          <cell r="Y2290" t="str">
            <v>D-II/A-II</v>
          </cell>
          <cell r="Z2290" t="str">
            <v>01-03-2005</v>
          </cell>
          <cell r="AA2290" t="str">
            <v>Aktif</v>
          </cell>
          <cell r="AB2290" t="str">
            <v>PNS Daerah Kab./Kota yang bekerja pada Kab./Kota</v>
          </cell>
          <cell r="AC2290" t="str">
            <v>Pemerintah Kab. Tolitoli</v>
          </cell>
          <cell r="AD2290" t="str">
            <v>Pemerintah Kab. Tolitoli</v>
          </cell>
        </row>
        <row r="2291">
          <cell r="A2291">
            <v>2289</v>
          </cell>
          <cell r="B2291" t="str">
            <v>196709102000121004</v>
          </cell>
          <cell r="C2291" t="str">
            <v>132275324</v>
          </cell>
          <cell r="D2291" t="str">
            <v>SUKIMAN</v>
          </cell>
          <cell r="E2291" t="str">
            <v>DRS</v>
          </cell>
          <cell r="F2291" t="str">
            <v/>
          </cell>
          <cell r="G2291" t="str">
            <v>SRAGEN</v>
          </cell>
          <cell r="H2291" t="str">
            <v>10 - 09 - 1967</v>
          </cell>
          <cell r="I2291" t="str">
            <v>III/a</v>
          </cell>
          <cell r="J2291" t="str">
            <v>01 - 12 - 2000</v>
          </cell>
          <cell r="K2291" t="str">
            <v>01 - 04 - 2002</v>
          </cell>
          <cell r="L2291" t="str">
            <v>L</v>
          </cell>
          <cell r="M2291" t="str">
            <v>IV/a</v>
          </cell>
          <cell r="N2291" t="str">
            <v>01 - 10 - 2012</v>
          </cell>
          <cell r="O2291" t="str">
            <v>11</v>
          </cell>
          <cell r="P2291" t="str">
            <v>10</v>
          </cell>
          <cell r="Q2291" t="str">
            <v/>
          </cell>
          <cell r="R2291" t="str">
            <v/>
          </cell>
          <cell r="S2291" t="str">
            <v/>
          </cell>
          <cell r="T2291" t="str">
            <v>26 - 02 - 2013</v>
          </cell>
          <cell r="U2291" t="str">
            <v>Guru Pembina</v>
          </cell>
          <cell r="V2291" t="str">
            <v/>
          </cell>
          <cell r="W2291" t="str">
            <v>SMP NEGERI 1 BASI DONDO</v>
          </cell>
          <cell r="X2291" t="str">
            <v>CABANG DISPENBUD KECAMATAN BASIDONDO</v>
          </cell>
          <cell r="Y2291" t="str">
            <v>S-1 BAHASA DAN SASTRA INDONESIA</v>
          </cell>
          <cell r="Z2291" t="str">
            <v>31-12-1993</v>
          </cell>
          <cell r="AA2291" t="str">
            <v>Aktif</v>
          </cell>
          <cell r="AB2291" t="str">
            <v>PNS Daerah Kab./Kota yang bekerja pada Kab./Kota</v>
          </cell>
          <cell r="AC2291" t="str">
            <v>Pemerintah Kab. Tolitoli</v>
          </cell>
          <cell r="AD2291" t="str">
            <v>Pemerintah Kab. Tolitoli</v>
          </cell>
        </row>
        <row r="2292">
          <cell r="A2292">
            <v>2290</v>
          </cell>
          <cell r="B2292" t="str">
            <v>199004122017042003</v>
          </cell>
          <cell r="C2292" t="str">
            <v/>
          </cell>
          <cell r="D2292" t="str">
            <v>FITRIANI SUPARDI</v>
          </cell>
          <cell r="E2292" t="str">
            <v/>
          </cell>
          <cell r="F2292" t="str">
            <v>A.Md.Keb</v>
          </cell>
          <cell r="G2292" t="str">
            <v>TOLITOLI</v>
          </cell>
          <cell r="H2292" t="str">
            <v>12 - 04 - 1990</v>
          </cell>
          <cell r="I2292" t="str">
            <v>II/c</v>
          </cell>
          <cell r="J2292" t="str">
            <v>01 - 04 - 2017</v>
          </cell>
          <cell r="K2292" t="str">
            <v>01 - 04 - 2018</v>
          </cell>
          <cell r="L2292" t="str">
            <v>P</v>
          </cell>
          <cell r="M2292" t="str">
            <v>II/c</v>
          </cell>
          <cell r="N2292" t="str">
            <v>01 - 04 - 2017</v>
          </cell>
          <cell r="O2292" t="str">
            <v>7</v>
          </cell>
          <cell r="P2292" t="str">
            <v>6</v>
          </cell>
          <cell r="Q2292" t="str">
            <v/>
          </cell>
          <cell r="R2292" t="str">
            <v/>
          </cell>
          <cell r="S2292" t="str">
            <v/>
          </cell>
          <cell r="T2292" t="str">
            <v/>
          </cell>
          <cell r="U2292" t="str">
            <v/>
          </cell>
          <cell r="V2292" t="str">
            <v>BIDAN</v>
          </cell>
          <cell r="W2292" t="str">
            <v>UPT Puskesmas Bangkir</v>
          </cell>
          <cell r="X2292" t="str">
            <v>Dinas Kesehatan</v>
          </cell>
          <cell r="Y2292" t="str">
            <v>D-III KEBIDANAN</v>
          </cell>
          <cell r="Z2292" t="str">
            <v>06-09-2011</v>
          </cell>
          <cell r="AA2292" t="str">
            <v>Aktif</v>
          </cell>
          <cell r="AB2292" t="str">
            <v>PNS Daerah Kab./Kota yang bekerja pada Kab./Kota</v>
          </cell>
          <cell r="AC2292" t="str">
            <v>Pemerintah Kab. Tolitoli</v>
          </cell>
          <cell r="AD2292" t="str">
            <v>Pemerintah Kab. Tolitoli</v>
          </cell>
        </row>
        <row r="2293">
          <cell r="A2293">
            <v>2291</v>
          </cell>
          <cell r="B2293" t="str">
            <v>196204011992032005</v>
          </cell>
          <cell r="C2293" t="str">
            <v>080107856</v>
          </cell>
          <cell r="D2293" t="str">
            <v>KARTINI A DATUALAM</v>
          </cell>
          <cell r="E2293" t="str">
            <v/>
          </cell>
          <cell r="F2293" t="str">
            <v/>
          </cell>
          <cell r="G2293" t="str">
            <v>TOLITOLI</v>
          </cell>
          <cell r="H2293" t="str">
            <v>01 - 04 - 1962</v>
          </cell>
          <cell r="I2293" t="str">
            <v>II/a</v>
          </cell>
          <cell r="J2293" t="str">
            <v>01 - 03 - 1992</v>
          </cell>
          <cell r="K2293" t="str">
            <v>01 - 04 - 1993</v>
          </cell>
          <cell r="L2293" t="str">
            <v>P</v>
          </cell>
          <cell r="M2293" t="str">
            <v>III/b</v>
          </cell>
          <cell r="N2293" t="str">
            <v>01 - 10 - 2012</v>
          </cell>
          <cell r="O2293" t="str">
            <v>23</v>
          </cell>
          <cell r="P2293" t="str">
            <v>6</v>
          </cell>
          <cell r="Q2293" t="str">
            <v/>
          </cell>
          <cell r="R2293" t="str">
            <v/>
          </cell>
          <cell r="S2293" t="str">
            <v/>
          </cell>
          <cell r="T2293" t="str">
            <v/>
          </cell>
          <cell r="U2293" t="str">
            <v/>
          </cell>
          <cell r="V2293" t="str">
            <v>STAF</v>
          </cell>
          <cell r="W2293" t="str">
            <v>Sub Bidang Distribusi Pangan</v>
          </cell>
          <cell r="X2293" t="str">
            <v>Bidang Distribusi Dan Harga Pangan</v>
          </cell>
          <cell r="Y2293" t="str">
            <v>SMA A.3/IPS</v>
          </cell>
          <cell r="Z2293" t="str">
            <v>31-12-1981</v>
          </cell>
          <cell r="AA2293" t="str">
            <v>Aktif</v>
          </cell>
          <cell r="AB2293" t="str">
            <v>PNS Daerah Kab./Kota yang bekerja pada Kab./Kota</v>
          </cell>
          <cell r="AC2293" t="str">
            <v>Pemerintah Kab. Tolitoli</v>
          </cell>
          <cell r="AD2293" t="str">
            <v>Pemerintah Kab. Tolitoli</v>
          </cell>
        </row>
        <row r="2294">
          <cell r="A2294">
            <v>2292</v>
          </cell>
          <cell r="B2294" t="str">
            <v>198308122009041002</v>
          </cell>
          <cell r="C2294" t="str">
            <v/>
          </cell>
          <cell r="D2294" t="str">
            <v>AHMAD</v>
          </cell>
          <cell r="E2294" t="str">
            <v/>
          </cell>
          <cell r="F2294" t="str">
            <v>A.Ma</v>
          </cell>
          <cell r="G2294" t="str">
            <v>TOLITOLI</v>
          </cell>
          <cell r="H2294" t="str">
            <v>12 - 08 - 1983</v>
          </cell>
          <cell r="I2294" t="str">
            <v>II/b</v>
          </cell>
          <cell r="J2294" t="str">
            <v>01 - 04 - 2009</v>
          </cell>
          <cell r="K2294" t="str">
            <v>01 - 01 - 2011</v>
          </cell>
          <cell r="L2294" t="str">
            <v>L</v>
          </cell>
          <cell r="M2294" t="str">
            <v>II/d</v>
          </cell>
          <cell r="N2294" t="str">
            <v>01 - 04 - 2017</v>
          </cell>
          <cell r="O2294" t="str">
            <v>11</v>
          </cell>
          <cell r="P2294" t="str">
            <v>0</v>
          </cell>
          <cell r="Q2294" t="str">
            <v/>
          </cell>
          <cell r="R2294" t="str">
            <v/>
          </cell>
          <cell r="S2294" t="str">
            <v/>
          </cell>
          <cell r="T2294" t="str">
            <v>01 - 04 - 2017</v>
          </cell>
          <cell r="U2294" t="str">
            <v>Guru Muda Tingkat. I</v>
          </cell>
          <cell r="V2294" t="str">
            <v/>
          </cell>
          <cell r="W2294" t="str">
            <v>SDN 12 TOLITOLI</v>
          </cell>
          <cell r="X2294" t="str">
            <v>CABANG DISPENBUD KECAMATAN BAOLAN</v>
          </cell>
          <cell r="Y2294" t="str">
            <v>D-II PGSDI</v>
          </cell>
          <cell r="Z2294" t="str">
            <v>31-12-2006</v>
          </cell>
          <cell r="AA2294" t="str">
            <v>Aktif</v>
          </cell>
          <cell r="AB2294" t="str">
            <v>PNS Daerah Kab./Kota yang bekerja pada Kab./Kota</v>
          </cell>
          <cell r="AC2294" t="str">
            <v>Pemerintah Kab. Tolitoli</v>
          </cell>
          <cell r="AD2294" t="str">
            <v>Pemerintah Kab. Tolitoli</v>
          </cell>
        </row>
        <row r="2295">
          <cell r="A2295">
            <v>2293</v>
          </cell>
          <cell r="B2295" t="str">
            <v>198503032014092002</v>
          </cell>
          <cell r="C2295" t="str">
            <v/>
          </cell>
          <cell r="D2295" t="str">
            <v>MARDIANA</v>
          </cell>
          <cell r="E2295" t="str">
            <v/>
          </cell>
          <cell r="F2295" t="str">
            <v/>
          </cell>
          <cell r="G2295" t="str">
            <v>TOLITOLI</v>
          </cell>
          <cell r="H2295" t="str">
            <v>03 - 03 - 1985</v>
          </cell>
          <cell r="I2295" t="str">
            <v>II/a</v>
          </cell>
          <cell r="J2295" t="str">
            <v>01 - 09 - 2014</v>
          </cell>
          <cell r="K2295" t="str">
            <v>01 - 09 - 2016</v>
          </cell>
          <cell r="L2295" t="str">
            <v>P</v>
          </cell>
          <cell r="M2295" t="str">
            <v>II/a</v>
          </cell>
          <cell r="N2295" t="str">
            <v>01 - 09 - 2014</v>
          </cell>
          <cell r="O2295" t="str">
            <v>9</v>
          </cell>
          <cell r="P2295" t="str">
            <v>9</v>
          </cell>
          <cell r="Q2295" t="str">
            <v/>
          </cell>
          <cell r="R2295" t="str">
            <v/>
          </cell>
          <cell r="S2295" t="str">
            <v/>
          </cell>
          <cell r="T2295" t="str">
            <v/>
          </cell>
          <cell r="U2295" t="str">
            <v/>
          </cell>
          <cell r="V2295" t="str">
            <v>TEKNIS / ADMINISTRASI LAINNYA</v>
          </cell>
          <cell r="W2295" t="str">
            <v>Seksi Promosi Dan Pemasaran Hasil Perikanan</v>
          </cell>
          <cell r="X2295" t="str">
            <v>BIDANG PENGOLAHAN DAN PEMASARAN HASIL PERIKANAN</v>
          </cell>
          <cell r="Y2295" t="str">
            <v>SMU IPS</v>
          </cell>
          <cell r="Z2295" t="str">
            <v>07-06-2003</v>
          </cell>
          <cell r="AA2295" t="str">
            <v>Aktif</v>
          </cell>
          <cell r="AB2295" t="str">
            <v>PNS Daerah Kab./Kota yang bekerja pada Kab./Kota</v>
          </cell>
          <cell r="AC2295" t="str">
            <v>Pemerintah Kab. Tolitoli</v>
          </cell>
          <cell r="AD2295" t="str">
            <v>Pemerintah Kab. Tolitoli</v>
          </cell>
        </row>
        <row r="2296">
          <cell r="A2296">
            <v>2294</v>
          </cell>
          <cell r="B2296" t="str">
            <v>197104172005011010</v>
          </cell>
          <cell r="C2296" t="str">
            <v>570017287</v>
          </cell>
          <cell r="D2296" t="str">
            <v>ZAKARIA AR INTAM</v>
          </cell>
          <cell r="E2296" t="str">
            <v/>
          </cell>
          <cell r="F2296" t="str">
            <v/>
          </cell>
          <cell r="G2296" t="str">
            <v>LEOK I</v>
          </cell>
          <cell r="H2296" t="str">
            <v>17 - 04 - 1971</v>
          </cell>
          <cell r="I2296" t="str">
            <v>II/a</v>
          </cell>
          <cell r="J2296" t="str">
            <v>01 - 01 - 2005</v>
          </cell>
          <cell r="K2296" t="str">
            <v>01 - 03 - 2006</v>
          </cell>
          <cell r="L2296" t="str">
            <v>L</v>
          </cell>
          <cell r="M2296" t="str">
            <v>II/d</v>
          </cell>
          <cell r="N2296" t="str">
            <v>01 - 10 - 2014</v>
          </cell>
          <cell r="O2296" t="str">
            <v>9</v>
          </cell>
          <cell r="P2296" t="str">
            <v>9</v>
          </cell>
          <cell r="Q2296" t="str">
            <v/>
          </cell>
          <cell r="R2296" t="str">
            <v/>
          </cell>
          <cell r="S2296" t="str">
            <v/>
          </cell>
          <cell r="T2296" t="str">
            <v>01 - 10 - 2014</v>
          </cell>
          <cell r="U2296" t="str">
            <v>Guru Muda Tingkat. I</v>
          </cell>
          <cell r="V2296" t="str">
            <v/>
          </cell>
          <cell r="W2296" t="str">
            <v>SDN 2 LABUAN LOBO</v>
          </cell>
          <cell r="X2296" t="str">
            <v>CABANG DISPENBUD KECAMATAN OGODEIDE</v>
          </cell>
          <cell r="Y2296" t="str">
            <v>SEKOLAH PENDIDIKAN GURU</v>
          </cell>
          <cell r="Z2296" t="str">
            <v>31-12-1989</v>
          </cell>
          <cell r="AA2296" t="str">
            <v>Aktif</v>
          </cell>
          <cell r="AB2296" t="str">
            <v>PNS Daerah Kab./Kota yang bekerja pada Kab./Kota</v>
          </cell>
          <cell r="AC2296" t="str">
            <v>Pemerintah Kab. Tolitoli</v>
          </cell>
          <cell r="AD2296" t="str">
            <v>Pemerintah Kab. Tolitoli</v>
          </cell>
        </row>
        <row r="2297">
          <cell r="A2297">
            <v>2295</v>
          </cell>
          <cell r="B2297" t="str">
            <v>196008271984121001</v>
          </cell>
          <cell r="C2297" t="str">
            <v>131342345</v>
          </cell>
          <cell r="D2297" t="str">
            <v>TANDI BARA</v>
          </cell>
          <cell r="E2297" t="str">
            <v/>
          </cell>
          <cell r="F2297" t="str">
            <v/>
          </cell>
          <cell r="G2297" t="str">
            <v>MAKASSAR</v>
          </cell>
          <cell r="H2297" t="str">
            <v>27 - 08 - 1960</v>
          </cell>
          <cell r="I2297" t="str">
            <v>II/a</v>
          </cell>
          <cell r="J2297" t="str">
            <v>01 - 12 - 1984</v>
          </cell>
          <cell r="K2297" t="str">
            <v>01 - 10 - 1986</v>
          </cell>
          <cell r="L2297" t="str">
            <v>L</v>
          </cell>
          <cell r="M2297" t="str">
            <v>IV/a</v>
          </cell>
          <cell r="N2297" t="str">
            <v>01 - 04 - 2010</v>
          </cell>
          <cell r="O2297" t="str">
            <v>20</v>
          </cell>
          <cell r="P2297" t="str">
            <v>4</v>
          </cell>
          <cell r="Q2297" t="str">
            <v/>
          </cell>
          <cell r="R2297" t="str">
            <v/>
          </cell>
          <cell r="S2297" t="str">
            <v/>
          </cell>
          <cell r="T2297" t="str">
            <v>01 - 04 - 2010</v>
          </cell>
          <cell r="U2297" t="str">
            <v>Guru Pembina</v>
          </cell>
          <cell r="V2297" t="str">
            <v/>
          </cell>
          <cell r="W2297" t="str">
            <v>SDN SANDANA</v>
          </cell>
          <cell r="X2297" t="str">
            <v>CABANG DISPENBUD KECAMATAN GALANG</v>
          </cell>
          <cell r="Y2297" t="str">
            <v>D-II/A-II</v>
          </cell>
          <cell r="Z2297" t="str">
            <v>31-12-2002</v>
          </cell>
          <cell r="AA2297" t="str">
            <v>Aktif</v>
          </cell>
          <cell r="AB2297" t="str">
            <v>PNS Daerah Kab./Kota yang bekerja pada Kab./Kota</v>
          </cell>
          <cell r="AC2297" t="str">
            <v>Pemerintah Kab. Tolitoli</v>
          </cell>
          <cell r="AD2297" t="str">
            <v>Pemerintah Kab. Tolitoli</v>
          </cell>
        </row>
        <row r="2298">
          <cell r="A2298">
            <v>2296</v>
          </cell>
          <cell r="B2298" t="str">
            <v>198101152007012013</v>
          </cell>
          <cell r="C2298" t="str">
            <v>570027655</v>
          </cell>
          <cell r="D2298" t="str">
            <v>FITRIANY</v>
          </cell>
          <cell r="E2298" t="str">
            <v/>
          </cell>
          <cell r="F2298" t="str">
            <v>A.Md.Kep</v>
          </cell>
          <cell r="G2298" t="str">
            <v>TOLITOLI</v>
          </cell>
          <cell r="H2298" t="str">
            <v>15 - 01 - 1981</v>
          </cell>
          <cell r="I2298" t="str">
            <v>II/c</v>
          </cell>
          <cell r="J2298" t="str">
            <v>01 - 01 - 2007</v>
          </cell>
          <cell r="K2298" t="str">
            <v>01 - 10 - 2008</v>
          </cell>
          <cell r="L2298" t="str">
            <v>P</v>
          </cell>
          <cell r="M2298" t="str">
            <v>III/b</v>
          </cell>
          <cell r="N2298" t="str">
            <v>01 - 04 - 2016</v>
          </cell>
          <cell r="O2298" t="str">
            <v>10</v>
          </cell>
          <cell r="P2298" t="str">
            <v>3</v>
          </cell>
          <cell r="Q2298" t="str">
            <v/>
          </cell>
          <cell r="R2298" t="str">
            <v/>
          </cell>
          <cell r="S2298" t="str">
            <v/>
          </cell>
          <cell r="T2298" t="str">
            <v>01 - 10 - 2013</v>
          </cell>
          <cell r="U2298" t="str">
            <v>Perawat Pelaksana Lanjutan</v>
          </cell>
          <cell r="V2298" t="str">
            <v/>
          </cell>
          <cell r="W2298" t="str">
            <v>DINAS KESEHATAN</v>
          </cell>
          <cell r="X2298" t="str">
            <v>Pemerintah Kabupaten Tolitoli</v>
          </cell>
          <cell r="Y2298" t="str">
            <v>D-III KEPERAWATAN</v>
          </cell>
          <cell r="Z2298" t="str">
            <v>31-12-2003</v>
          </cell>
          <cell r="AA2298" t="str">
            <v>Aktif</v>
          </cell>
          <cell r="AB2298" t="str">
            <v>PNS Daerah Kab./Kota yang bekerja pada Kab./Kota</v>
          </cell>
          <cell r="AC2298" t="str">
            <v>Pemerintah Kab. Tolitoli</v>
          </cell>
          <cell r="AD2298" t="str">
            <v>Pemerintah Kab. Tolitoli</v>
          </cell>
        </row>
        <row r="2299">
          <cell r="A2299">
            <v>2297</v>
          </cell>
          <cell r="B2299" t="str">
            <v>196403151986012005</v>
          </cell>
          <cell r="C2299" t="str">
            <v>131574621</v>
          </cell>
          <cell r="D2299" t="str">
            <v>ERNI TOLOGANA</v>
          </cell>
          <cell r="E2299" t="str">
            <v/>
          </cell>
          <cell r="F2299" t="str">
            <v>S.Pd</v>
          </cell>
          <cell r="G2299" t="str">
            <v>PAMONA TIMUR</v>
          </cell>
          <cell r="H2299" t="str">
            <v>15 - 03 - 1964</v>
          </cell>
          <cell r="I2299" t="str">
            <v>II/b</v>
          </cell>
          <cell r="J2299" t="str">
            <v>01 - 01 - 1986</v>
          </cell>
          <cell r="K2299" t="str">
            <v>01 - 12 - 1987</v>
          </cell>
          <cell r="L2299" t="str">
            <v>P</v>
          </cell>
          <cell r="M2299" t="str">
            <v>IV/a</v>
          </cell>
          <cell r="N2299" t="str">
            <v>01 - 10 - 2008</v>
          </cell>
          <cell r="O2299" t="str">
            <v>20</v>
          </cell>
          <cell r="P2299" t="str">
            <v>9</v>
          </cell>
          <cell r="Q2299" t="str">
            <v/>
          </cell>
          <cell r="R2299" t="str">
            <v/>
          </cell>
          <cell r="S2299" t="str">
            <v/>
          </cell>
          <cell r="T2299" t="str">
            <v>01 - 10 - 2008</v>
          </cell>
          <cell r="U2299" t="str">
            <v>Guru Pembina</v>
          </cell>
          <cell r="V2299" t="str">
            <v/>
          </cell>
          <cell r="W2299" t="str">
            <v>SMP NEGERI 1 GALANG</v>
          </cell>
          <cell r="X2299" t="str">
            <v>CABANG DISPENBUD KECAMATAN GALANG</v>
          </cell>
          <cell r="Y2299" t="str">
            <v>S-1 BAHASA INDONESIA</v>
          </cell>
          <cell r="Z2299" t="str">
            <v>31-12-2001</v>
          </cell>
          <cell r="AA2299" t="str">
            <v>Aktif</v>
          </cell>
          <cell r="AB2299" t="str">
            <v>PNS Daerah Kab./Kota yang bekerja pada Kab./Kota</v>
          </cell>
          <cell r="AC2299" t="str">
            <v>Pemerintah Kab. Tolitoli</v>
          </cell>
          <cell r="AD2299" t="str">
            <v>Pemerintah Kab. Tolitoli</v>
          </cell>
        </row>
        <row r="2300">
          <cell r="A2300">
            <v>2298</v>
          </cell>
          <cell r="B2300" t="str">
            <v>196703141995122002</v>
          </cell>
          <cell r="C2300" t="str">
            <v>132144138</v>
          </cell>
          <cell r="D2300" t="str">
            <v>SRI ASRIATI TAWIL</v>
          </cell>
          <cell r="E2300" t="str">
            <v/>
          </cell>
          <cell r="F2300" t="str">
            <v/>
          </cell>
          <cell r="G2300" t="str">
            <v>TOLITOLI</v>
          </cell>
          <cell r="H2300" t="str">
            <v>14 - 03 - 1967</v>
          </cell>
          <cell r="I2300" t="str">
            <v>III/a</v>
          </cell>
          <cell r="J2300" t="str">
            <v>01 - 12 - 1995</v>
          </cell>
          <cell r="K2300" t="str">
            <v>01 - 06 - 1999</v>
          </cell>
          <cell r="L2300" t="str">
            <v>P</v>
          </cell>
          <cell r="M2300" t="str">
            <v>IV/a</v>
          </cell>
          <cell r="N2300" t="str">
            <v>01 - 04 - 2010</v>
          </cell>
          <cell r="O2300" t="str">
            <v>14</v>
          </cell>
          <cell r="P2300" t="str">
            <v>4</v>
          </cell>
          <cell r="Q2300" t="str">
            <v/>
          </cell>
          <cell r="R2300" t="str">
            <v/>
          </cell>
          <cell r="S2300" t="str">
            <v/>
          </cell>
          <cell r="T2300" t="str">
            <v>01 - 04 - 2010</v>
          </cell>
          <cell r="U2300" t="str">
            <v>Guru Pembina</v>
          </cell>
          <cell r="V2300" t="str">
            <v/>
          </cell>
          <cell r="W2300" t="str">
            <v>SMP NEGERI 3 TOLITOLI</v>
          </cell>
          <cell r="X2300" t="str">
            <v>CABANG DISPENBUD KECAMATAN BAOLAN</v>
          </cell>
          <cell r="Y2300" t="str">
            <v>S-1 PENDIDIKAN BIOLOGI</v>
          </cell>
          <cell r="Z2300" t="str">
            <v>31-12-1992</v>
          </cell>
          <cell r="AA2300" t="str">
            <v>Aktif</v>
          </cell>
          <cell r="AB2300" t="str">
            <v>PNS Daerah Kab./Kota yang bekerja pada Kab./Kota</v>
          </cell>
          <cell r="AC2300" t="str">
            <v>Pemerintah Kab. Tolitoli</v>
          </cell>
          <cell r="AD2300" t="str">
            <v>Pemerintah Kab. Tolitoli</v>
          </cell>
        </row>
        <row r="2301">
          <cell r="A2301">
            <v>2299</v>
          </cell>
          <cell r="B2301" t="str">
            <v>198106112005012014</v>
          </cell>
          <cell r="C2301" t="str">
            <v>570017349</v>
          </cell>
          <cell r="D2301" t="str">
            <v>YUNITA</v>
          </cell>
          <cell r="E2301" t="str">
            <v/>
          </cell>
          <cell r="F2301" t="str">
            <v>A.Md.Kep</v>
          </cell>
          <cell r="G2301" t="str">
            <v>TOLITOLI</v>
          </cell>
          <cell r="H2301" t="str">
            <v>11 - 06 - 1981</v>
          </cell>
          <cell r="I2301" t="str">
            <v>II/a</v>
          </cell>
          <cell r="J2301" t="str">
            <v>01 - 01 - 2005</v>
          </cell>
          <cell r="K2301" t="str">
            <v>01 - 03 - 2006</v>
          </cell>
          <cell r="L2301" t="str">
            <v>P</v>
          </cell>
          <cell r="M2301" t="str">
            <v>III/a</v>
          </cell>
          <cell r="N2301" t="str">
            <v>01 - 04 - 2016</v>
          </cell>
          <cell r="O2301" t="str">
            <v>6</v>
          </cell>
          <cell r="P2301" t="str">
            <v>3</v>
          </cell>
          <cell r="Q2301" t="str">
            <v/>
          </cell>
          <cell r="R2301" t="str">
            <v/>
          </cell>
          <cell r="S2301" t="str">
            <v/>
          </cell>
          <cell r="T2301" t="str">
            <v>01 - 04 - 2016</v>
          </cell>
          <cell r="U2301" t="str">
            <v>Perawat Mahir</v>
          </cell>
          <cell r="V2301" t="str">
            <v/>
          </cell>
          <cell r="W2301" t="str">
            <v>PUSKESMAS PEMBANTU KELURAHAN BARU</v>
          </cell>
          <cell r="X2301" t="str">
            <v>PUSKESMAS KOTA</v>
          </cell>
          <cell r="Y2301" t="str">
            <v>D-III KEPERAWATAN</v>
          </cell>
          <cell r="Z2301" t="str">
            <v>31-12-2012</v>
          </cell>
          <cell r="AA2301" t="str">
            <v>Aktif</v>
          </cell>
          <cell r="AB2301" t="str">
            <v>PNS Daerah Kab./Kota yang bekerja pada Kab./Kota</v>
          </cell>
          <cell r="AC2301" t="str">
            <v>Pemerintah Kab. Tolitoli</v>
          </cell>
          <cell r="AD2301" t="str">
            <v>Pemerintah Kab. Tolitoli</v>
          </cell>
        </row>
        <row r="2302">
          <cell r="A2302">
            <v>2300</v>
          </cell>
          <cell r="B2302" t="str">
            <v>198409192007011005</v>
          </cell>
          <cell r="C2302" t="str">
            <v>570027802</v>
          </cell>
          <cell r="D2302" t="str">
            <v>FENLI STEVEN MAJID</v>
          </cell>
          <cell r="E2302" t="str">
            <v/>
          </cell>
          <cell r="F2302" t="str">
            <v>S.Sos</v>
          </cell>
          <cell r="G2302" t="str">
            <v>TOLITOLI</v>
          </cell>
          <cell r="H2302" t="str">
            <v>19 - 09 - 1984</v>
          </cell>
          <cell r="I2302" t="str">
            <v>II/a</v>
          </cell>
          <cell r="J2302" t="str">
            <v>01 - 01 - 2007</v>
          </cell>
          <cell r="K2302" t="str">
            <v>01 - 10 - 2008</v>
          </cell>
          <cell r="L2302" t="str">
            <v>L</v>
          </cell>
          <cell r="M2302" t="str">
            <v>III/b</v>
          </cell>
          <cell r="N2302" t="str">
            <v>01 - 10 - 2017</v>
          </cell>
          <cell r="O2302" t="str">
            <v>9</v>
          </cell>
          <cell r="P2302" t="str">
            <v>9</v>
          </cell>
          <cell r="Q2302" t="str">
            <v/>
          </cell>
          <cell r="R2302" t="str">
            <v/>
          </cell>
          <cell r="S2302" t="str">
            <v/>
          </cell>
          <cell r="T2302" t="str">
            <v/>
          </cell>
          <cell r="U2302" t="str">
            <v/>
          </cell>
          <cell r="V2302" t="str">
            <v>PETUGAS PENGAWASAN</v>
          </cell>
          <cell r="W2302" t="str">
            <v>Sub Bidang Pembinaan, Pengawasan Dan Penyuluhan</v>
          </cell>
          <cell r="X2302" t="str">
            <v>Bidang Penegakan Perundang-Undangan Daerah</v>
          </cell>
          <cell r="Y2302" t="str">
            <v>S-1 ILMU PEMERINTAHAN</v>
          </cell>
          <cell r="Z2302" t="str">
            <v>31-12-2012</v>
          </cell>
          <cell r="AA2302" t="str">
            <v>Aktif</v>
          </cell>
          <cell r="AB2302" t="str">
            <v>PNS Daerah Kab./Kota yang bekerja pada Kab./Kota</v>
          </cell>
          <cell r="AC2302" t="str">
            <v>Pemerintah Kab. Tolitoli</v>
          </cell>
          <cell r="AD2302" t="str">
            <v>Pemerintah Kab. Tolitoli</v>
          </cell>
        </row>
        <row r="2303">
          <cell r="A2303">
            <v>2301</v>
          </cell>
          <cell r="B2303" t="str">
            <v>197512032007011009</v>
          </cell>
          <cell r="C2303" t="str">
            <v>570028798</v>
          </cell>
          <cell r="D2303" t="str">
            <v>RUSTIJO</v>
          </cell>
          <cell r="E2303" t="str">
            <v/>
          </cell>
          <cell r="F2303" t="str">
            <v>S.SOS</v>
          </cell>
          <cell r="G2303" t="str">
            <v>TOLITOLI</v>
          </cell>
          <cell r="H2303" t="str">
            <v>03 - 12 - 1975</v>
          </cell>
          <cell r="I2303" t="str">
            <v>III/a</v>
          </cell>
          <cell r="J2303" t="str">
            <v>01 - 01 - 2007</v>
          </cell>
          <cell r="K2303" t="str">
            <v>01 - 10 - 2008</v>
          </cell>
          <cell r="L2303" t="str">
            <v>L</v>
          </cell>
          <cell r="M2303" t="str">
            <v>III/c</v>
          </cell>
          <cell r="N2303" t="str">
            <v>01 - 04 - 2015</v>
          </cell>
          <cell r="O2303" t="str">
            <v>11</v>
          </cell>
          <cell r="P2303" t="str">
            <v>3</v>
          </cell>
          <cell r="Q2303" t="str">
            <v/>
          </cell>
          <cell r="R2303" t="str">
            <v/>
          </cell>
          <cell r="S2303" t="str">
            <v/>
          </cell>
          <cell r="T2303" t="str">
            <v/>
          </cell>
          <cell r="U2303" t="str">
            <v/>
          </cell>
          <cell r="V2303" t="str">
            <v>FUNGSIONAL UMUM</v>
          </cell>
          <cell r="W2303" t="str">
            <v>SUBBAG ADMINISTRASI UMUM DAN KEPEGAWAIAN</v>
          </cell>
          <cell r="X2303" t="str">
            <v>SEKRETARIAT</v>
          </cell>
          <cell r="Y2303" t="str">
            <v>S-1 ADMINISTRASI NEGARA</v>
          </cell>
          <cell r="Z2303" t="str">
            <v>31-12-2003</v>
          </cell>
          <cell r="AA2303" t="str">
            <v>Aktif</v>
          </cell>
          <cell r="AB2303" t="str">
            <v>PNS Daerah Kab./Kota yang bekerja pada Kab./Kota</v>
          </cell>
          <cell r="AC2303" t="str">
            <v>Pemerintah Kab. Tolitoli</v>
          </cell>
          <cell r="AD2303" t="str">
            <v>Pemerintah Kab. Tolitoli</v>
          </cell>
        </row>
        <row r="2304">
          <cell r="A2304">
            <v>2302</v>
          </cell>
          <cell r="B2304" t="str">
            <v>196501081988031014</v>
          </cell>
          <cell r="C2304" t="str">
            <v>131743520</v>
          </cell>
          <cell r="D2304" t="str">
            <v>SYAMSUL BAHRI SAIHI</v>
          </cell>
          <cell r="E2304" t="str">
            <v/>
          </cell>
          <cell r="F2304" t="str">
            <v/>
          </cell>
          <cell r="G2304" t="str">
            <v>PALELEH</v>
          </cell>
          <cell r="H2304" t="str">
            <v>08 - 01 - 1965</v>
          </cell>
          <cell r="I2304" t="str">
            <v>II/a</v>
          </cell>
          <cell r="J2304" t="str">
            <v>01 - 03 - 1988</v>
          </cell>
          <cell r="K2304" t="str">
            <v>01 - 11 - 1989</v>
          </cell>
          <cell r="L2304" t="str">
            <v>L</v>
          </cell>
          <cell r="M2304" t="str">
            <v>IV/a</v>
          </cell>
          <cell r="N2304" t="str">
            <v>01 - 10 - 2010</v>
          </cell>
          <cell r="O2304" t="str">
            <v>17</v>
          </cell>
          <cell r="P2304" t="str">
            <v>7</v>
          </cell>
          <cell r="Q2304" t="str">
            <v/>
          </cell>
          <cell r="R2304" t="str">
            <v/>
          </cell>
          <cell r="S2304" t="str">
            <v/>
          </cell>
          <cell r="T2304" t="str">
            <v>01 - 10 - 2010</v>
          </cell>
          <cell r="U2304" t="str">
            <v>Guru Pembina</v>
          </cell>
          <cell r="V2304" t="str">
            <v/>
          </cell>
          <cell r="W2304" t="str">
            <v>SDN 2 KOMBO</v>
          </cell>
          <cell r="X2304" t="str">
            <v>CABANG DISPENBUD KECAMATAN DAMPAL SELATAN</v>
          </cell>
          <cell r="Y2304" t="str">
            <v>D-II PGSD</v>
          </cell>
          <cell r="Z2304" t="str">
            <v>16-09-2003</v>
          </cell>
          <cell r="AA2304" t="str">
            <v>Aktif</v>
          </cell>
          <cell r="AB2304" t="str">
            <v>PNS Daerah Kab./Kota yang bekerja pada Kab./Kota</v>
          </cell>
          <cell r="AC2304" t="str">
            <v>Pemerintah Kab. Tolitoli</v>
          </cell>
          <cell r="AD2304" t="str">
            <v>Pemerintah Kab. Tolitoli</v>
          </cell>
        </row>
        <row r="2305">
          <cell r="A2305">
            <v>2303</v>
          </cell>
          <cell r="B2305" t="str">
            <v>197605122009041001</v>
          </cell>
          <cell r="C2305" t="str">
            <v/>
          </cell>
          <cell r="D2305" t="str">
            <v>BAHARUDIN DJAAFAR</v>
          </cell>
          <cell r="E2305" t="str">
            <v/>
          </cell>
          <cell r="F2305" t="str">
            <v>S.Sos</v>
          </cell>
          <cell r="G2305" t="str">
            <v>BUOL</v>
          </cell>
          <cell r="H2305" t="str">
            <v>12 - 05 - 1976</v>
          </cell>
          <cell r="I2305" t="str">
            <v>II/a</v>
          </cell>
          <cell r="J2305" t="str">
            <v>01 - 04 - 2009</v>
          </cell>
          <cell r="K2305" t="str">
            <v>01 - 01 - 2011</v>
          </cell>
          <cell r="L2305" t="str">
            <v>L</v>
          </cell>
          <cell r="M2305" t="str">
            <v>III/a</v>
          </cell>
          <cell r="N2305" t="str">
            <v>01 - 10 - 2015</v>
          </cell>
          <cell r="O2305" t="str">
            <v>6</v>
          </cell>
          <cell r="P2305" t="str">
            <v>6</v>
          </cell>
          <cell r="Q2305" t="str">
            <v/>
          </cell>
          <cell r="R2305" t="str">
            <v/>
          </cell>
          <cell r="S2305" t="str">
            <v/>
          </cell>
          <cell r="T2305" t="str">
            <v/>
          </cell>
          <cell r="U2305" t="str">
            <v/>
          </cell>
          <cell r="V2305" t="str">
            <v>STAF</v>
          </cell>
          <cell r="W2305" t="str">
            <v>Sub Bidang Pemberdayaan Masyarakat Desa</v>
          </cell>
          <cell r="X2305" t="str">
            <v>Bidang Pemberdayaan Masyarakat</v>
          </cell>
          <cell r="Y2305" t="str">
            <v>S-1/STRATA SATU</v>
          </cell>
          <cell r="Z2305" t="str">
            <v>17-07-2012</v>
          </cell>
          <cell r="AA2305" t="str">
            <v>Aktif</v>
          </cell>
          <cell r="AB2305" t="str">
            <v>PNS Daerah Kab./Kota yang bekerja pada Kab./Kota</v>
          </cell>
          <cell r="AC2305" t="str">
            <v>Pemerintah Kab. Tolitoli</v>
          </cell>
          <cell r="AD2305" t="str">
            <v>Pemerintah Kab. Tolitoli</v>
          </cell>
        </row>
        <row r="2306">
          <cell r="A2306">
            <v>2304</v>
          </cell>
          <cell r="B2306" t="str">
            <v>198511102010012019</v>
          </cell>
          <cell r="C2306" t="str">
            <v/>
          </cell>
          <cell r="D2306" t="str">
            <v>NOPRIYANTI</v>
          </cell>
          <cell r="E2306" t="str">
            <v/>
          </cell>
          <cell r="F2306" t="str">
            <v>S.PD</v>
          </cell>
          <cell r="G2306" t="str">
            <v>TOLITOLI</v>
          </cell>
          <cell r="H2306" t="str">
            <v>10 - 11 - 1985</v>
          </cell>
          <cell r="I2306" t="str">
            <v>III/a</v>
          </cell>
          <cell r="J2306" t="str">
            <v>01 - 01 - 2010</v>
          </cell>
          <cell r="K2306" t="str">
            <v>01 - 01 - 2012</v>
          </cell>
          <cell r="L2306" t="str">
            <v>P</v>
          </cell>
          <cell r="M2306" t="str">
            <v>III/a</v>
          </cell>
          <cell r="N2306" t="str">
            <v>01 - 01 - 2010</v>
          </cell>
          <cell r="O2306" t="str">
            <v>0</v>
          </cell>
          <cell r="P2306" t="str">
            <v>0</v>
          </cell>
          <cell r="Q2306" t="str">
            <v/>
          </cell>
          <cell r="R2306" t="str">
            <v/>
          </cell>
          <cell r="S2306" t="str">
            <v/>
          </cell>
          <cell r="T2306" t="str">
            <v>02 - 09 - 2013</v>
          </cell>
          <cell r="U2306" t="str">
            <v>Guru Madya</v>
          </cell>
          <cell r="V2306" t="str">
            <v/>
          </cell>
          <cell r="W2306" t="str">
            <v>SD Negeri 1 Nalu</v>
          </cell>
          <cell r="X2306" t="str">
            <v>Dinas Pendidikan Dan Kebudayaan</v>
          </cell>
          <cell r="Y2306" t="str">
            <v>S-1 TEKNOLOGI PENDIDIKAN</v>
          </cell>
          <cell r="Z2306" t="str">
            <v>31-12-2007</v>
          </cell>
          <cell r="AA2306" t="str">
            <v>Aktif</v>
          </cell>
          <cell r="AB2306" t="str">
            <v>PNS Daerah Kab./Kota yang bekerja pada Kab./Kota</v>
          </cell>
          <cell r="AC2306" t="str">
            <v>Pemerintah Kab. Tolitoli</v>
          </cell>
          <cell r="AD2306" t="str">
            <v>Pemerintah Kab. Tolitoli</v>
          </cell>
        </row>
        <row r="2307">
          <cell r="A2307">
            <v>2305</v>
          </cell>
          <cell r="B2307" t="str">
            <v>196901181993101001</v>
          </cell>
          <cell r="C2307" t="str">
            <v>132034018</v>
          </cell>
          <cell r="D2307" t="str">
            <v>MUHAMMAD AKBAR DJALIL</v>
          </cell>
          <cell r="E2307" t="str">
            <v/>
          </cell>
          <cell r="F2307" t="str">
            <v>S.Pd.SD</v>
          </cell>
          <cell r="G2307" t="str">
            <v>MAKASSAR</v>
          </cell>
          <cell r="H2307" t="str">
            <v>18 - 01 - 1969</v>
          </cell>
          <cell r="I2307" t="str">
            <v>II/a</v>
          </cell>
          <cell r="J2307" t="str">
            <v>01 - 10 - 1993</v>
          </cell>
          <cell r="K2307" t="str">
            <v>01 - 09 - 1995</v>
          </cell>
          <cell r="L2307" t="str">
            <v>L</v>
          </cell>
          <cell r="M2307" t="str">
            <v>IV/a</v>
          </cell>
          <cell r="N2307" t="str">
            <v>01 - 04 - 2016</v>
          </cell>
          <cell r="O2307" t="str">
            <v>17</v>
          </cell>
          <cell r="P2307" t="str">
            <v>6</v>
          </cell>
          <cell r="Q2307" t="str">
            <v/>
          </cell>
          <cell r="R2307" t="str">
            <v/>
          </cell>
          <cell r="S2307" t="str">
            <v/>
          </cell>
          <cell r="T2307" t="str">
            <v>01 - 04 - 2016</v>
          </cell>
          <cell r="U2307" t="str">
            <v>Guru Madya</v>
          </cell>
          <cell r="V2307" t="str">
            <v/>
          </cell>
          <cell r="W2307" t="str">
            <v>CABANG DISDIKPORA OGODEIDE</v>
          </cell>
          <cell r="X2307" t="str">
            <v>DINAS PENDIDIKAN, PEMUDA DAN OLAH RAGA</v>
          </cell>
          <cell r="Y2307" t="str">
            <v>S-1 PENDIDIKAN GURU SEKOLAH DASAR (PGSD)</v>
          </cell>
          <cell r="Z2307" t="str">
            <v/>
          </cell>
          <cell r="AA2307" t="str">
            <v>Aktif</v>
          </cell>
          <cell r="AB2307" t="str">
            <v>PNS Daerah Kab./Kota yang bekerja pada Kab./Kota</v>
          </cell>
          <cell r="AC2307" t="str">
            <v>Pemerintah Kab. Tolitoli</v>
          </cell>
          <cell r="AD2307" t="str">
            <v>Pemerintah Kab. Tolitoli</v>
          </cell>
        </row>
        <row r="2308">
          <cell r="A2308">
            <v>2306</v>
          </cell>
          <cell r="B2308" t="str">
            <v>196503101999032002</v>
          </cell>
          <cell r="C2308" t="str">
            <v>132234037</v>
          </cell>
          <cell r="D2308" t="str">
            <v>SYAMSIAR S MAHMUD</v>
          </cell>
          <cell r="E2308" t="str">
            <v/>
          </cell>
          <cell r="F2308" t="str">
            <v/>
          </cell>
          <cell r="G2308" t="str">
            <v>MOMUNU</v>
          </cell>
          <cell r="H2308" t="str">
            <v>10 - 03 - 1965</v>
          </cell>
          <cell r="I2308" t="str">
            <v>II/a</v>
          </cell>
          <cell r="J2308" t="str">
            <v>01 - 03 - 1999</v>
          </cell>
          <cell r="K2308" t="str">
            <v>01 - 03 - 2000</v>
          </cell>
          <cell r="L2308" t="str">
            <v>P</v>
          </cell>
          <cell r="M2308" t="str">
            <v>III/a</v>
          </cell>
          <cell r="N2308" t="str">
            <v>01 - 10 - 2012</v>
          </cell>
          <cell r="O2308" t="str">
            <v>8</v>
          </cell>
          <cell r="P2308" t="str">
            <v>7</v>
          </cell>
          <cell r="Q2308" t="str">
            <v/>
          </cell>
          <cell r="R2308" t="str">
            <v/>
          </cell>
          <cell r="S2308" t="str">
            <v/>
          </cell>
          <cell r="T2308" t="str">
            <v>01 - 10 - 2012</v>
          </cell>
          <cell r="U2308" t="str">
            <v>Guru Madya</v>
          </cell>
          <cell r="V2308" t="str">
            <v/>
          </cell>
          <cell r="W2308" t="str">
            <v>SDN MAIBUA I</v>
          </cell>
          <cell r="X2308" t="str">
            <v>CABANG DISPENBUD KECAMATAN LAMPASIO</v>
          </cell>
          <cell r="Y2308" t="str">
            <v>SPG</v>
          </cell>
          <cell r="Z2308" t="str">
            <v>31-12-1986</v>
          </cell>
          <cell r="AA2308" t="str">
            <v>Aktif</v>
          </cell>
          <cell r="AB2308" t="str">
            <v>PNS Daerah Kab./Kota yang bekerja pada Kab./Kota</v>
          </cell>
          <cell r="AC2308" t="str">
            <v>Pemerintah Kab. Tolitoli</v>
          </cell>
          <cell r="AD2308" t="str">
            <v>Pemerintah Kab. Tolitoli</v>
          </cell>
        </row>
        <row r="2309">
          <cell r="A2309">
            <v>2307</v>
          </cell>
          <cell r="B2309" t="str">
            <v>197105101993022002</v>
          </cell>
          <cell r="C2309" t="str">
            <v>132034412</v>
          </cell>
          <cell r="D2309" t="str">
            <v>MASDIANA</v>
          </cell>
          <cell r="E2309" t="str">
            <v/>
          </cell>
          <cell r="F2309" t="str">
            <v>A.Ma.Pd</v>
          </cell>
          <cell r="G2309" t="str">
            <v>BANGKIR</v>
          </cell>
          <cell r="H2309" t="str">
            <v>10 - 05 - 1971</v>
          </cell>
          <cell r="I2309" t="str">
            <v>II/a</v>
          </cell>
          <cell r="J2309" t="str">
            <v>01 - 02 - 1993</v>
          </cell>
          <cell r="K2309" t="str">
            <v>01 - 08 - 1994</v>
          </cell>
          <cell r="L2309" t="str">
            <v>P</v>
          </cell>
          <cell r="M2309" t="str">
            <v>III/d</v>
          </cell>
          <cell r="N2309" t="str">
            <v>01 - 10 - 2011</v>
          </cell>
          <cell r="O2309" t="str">
            <v>13</v>
          </cell>
          <cell r="P2309" t="str">
            <v>8</v>
          </cell>
          <cell r="Q2309" t="str">
            <v/>
          </cell>
          <cell r="R2309" t="str">
            <v/>
          </cell>
          <cell r="S2309" t="str">
            <v/>
          </cell>
          <cell r="T2309" t="str">
            <v>06 - 09 - 2013</v>
          </cell>
          <cell r="U2309" t="str">
            <v>Guru Dewasa Tingkat. I</v>
          </cell>
          <cell r="V2309" t="str">
            <v/>
          </cell>
          <cell r="W2309" t="str">
            <v>SDN GELLENGNGE</v>
          </cell>
          <cell r="X2309" t="str">
            <v>CABANG DISPENBUD KECAMATAN DAMPAL SELATAN</v>
          </cell>
          <cell r="Y2309" t="str">
            <v>D-II/A-II</v>
          </cell>
          <cell r="Z2309" t="str">
            <v>31-12-2002</v>
          </cell>
          <cell r="AA2309" t="str">
            <v>Aktif</v>
          </cell>
          <cell r="AB2309" t="str">
            <v>PNS Daerah Kab./Kota yang bekerja pada Kab./Kota</v>
          </cell>
          <cell r="AC2309" t="str">
            <v>Pemerintah Kab. Tolitoli</v>
          </cell>
          <cell r="AD2309" t="str">
            <v>Pemerintah Kab. Tolitoli</v>
          </cell>
        </row>
        <row r="2310">
          <cell r="A2310">
            <v>2308</v>
          </cell>
          <cell r="B2310" t="str">
            <v>197105202006041015</v>
          </cell>
          <cell r="C2310" t="str">
            <v>570021438</v>
          </cell>
          <cell r="D2310" t="str">
            <v>MUKHTAR</v>
          </cell>
          <cell r="E2310" t="str">
            <v/>
          </cell>
          <cell r="F2310" t="str">
            <v>A.Ma</v>
          </cell>
          <cell r="G2310" t="str">
            <v>BONE</v>
          </cell>
          <cell r="H2310" t="str">
            <v>20 - 05 - 1971</v>
          </cell>
          <cell r="I2310" t="str">
            <v>II/b</v>
          </cell>
          <cell r="J2310" t="str">
            <v>01 - 04 - 2006</v>
          </cell>
          <cell r="K2310" t="str">
            <v>01 - 10 - 2007</v>
          </cell>
          <cell r="L2310" t="str">
            <v>L</v>
          </cell>
          <cell r="M2310" t="str">
            <v>II/d</v>
          </cell>
          <cell r="N2310" t="str">
            <v>01 - 04 - 2013</v>
          </cell>
          <cell r="O2310" t="str">
            <v>12</v>
          </cell>
          <cell r="P2310" t="str">
            <v>10</v>
          </cell>
          <cell r="Q2310" t="str">
            <v/>
          </cell>
          <cell r="R2310" t="str">
            <v/>
          </cell>
          <cell r="S2310" t="str">
            <v/>
          </cell>
          <cell r="T2310" t="str">
            <v>10 - 02 - 2016</v>
          </cell>
          <cell r="U2310" t="str">
            <v>Guru Muda</v>
          </cell>
          <cell r="V2310" t="str">
            <v/>
          </cell>
          <cell r="W2310" t="str">
            <v>SDN 3 LAKATAN</v>
          </cell>
          <cell r="X2310" t="str">
            <v>CABANG DISPENBUD KECAMATAN GALANG</v>
          </cell>
          <cell r="Y2310" t="str">
            <v>D-II ILMU PENDIDIKAN AGAMA ISLAM</v>
          </cell>
          <cell r="Z2310" t="str">
            <v>31-12-2000</v>
          </cell>
          <cell r="AA2310" t="str">
            <v>Aktif</v>
          </cell>
          <cell r="AB2310" t="str">
            <v>PNS Daerah Kab./Kota yang bekerja pada Kab./Kota</v>
          </cell>
          <cell r="AC2310" t="str">
            <v>Pemerintah Kab. Tolitoli</v>
          </cell>
          <cell r="AD2310" t="str">
            <v>Pemerintah Kab. Tolitoli</v>
          </cell>
        </row>
        <row r="2311">
          <cell r="A2311">
            <v>2309</v>
          </cell>
          <cell r="B2311" t="str">
            <v>198407072014091001</v>
          </cell>
          <cell r="C2311" t="str">
            <v/>
          </cell>
          <cell r="D2311" t="str">
            <v>MOH AMIN</v>
          </cell>
          <cell r="E2311" t="str">
            <v/>
          </cell>
          <cell r="F2311" t="str">
            <v/>
          </cell>
          <cell r="G2311" t="str">
            <v>TOLITOLI</v>
          </cell>
          <cell r="H2311" t="str">
            <v>07 - 07 - 1984</v>
          </cell>
          <cell r="I2311" t="str">
            <v>II/a</v>
          </cell>
          <cell r="J2311" t="str">
            <v>01 - 09 - 2014</v>
          </cell>
          <cell r="K2311" t="str">
            <v>01 - 09 - 2016</v>
          </cell>
          <cell r="L2311" t="str">
            <v>L</v>
          </cell>
          <cell r="M2311" t="str">
            <v>II/a</v>
          </cell>
          <cell r="N2311" t="str">
            <v>01 - 09 - 2014</v>
          </cell>
          <cell r="O2311" t="str">
            <v>9</v>
          </cell>
          <cell r="P2311" t="str">
            <v>8</v>
          </cell>
          <cell r="Q2311" t="str">
            <v/>
          </cell>
          <cell r="R2311" t="str">
            <v/>
          </cell>
          <cell r="S2311" t="str">
            <v/>
          </cell>
          <cell r="T2311" t="str">
            <v/>
          </cell>
          <cell r="U2311" t="str">
            <v/>
          </cell>
          <cell r="V2311" t="str">
            <v>GURU SD</v>
          </cell>
          <cell r="W2311" t="str">
            <v>SDN SIBEA</v>
          </cell>
          <cell r="X2311" t="str">
            <v>CABANG DISPENBUD KECAMATAN LAMPASIO</v>
          </cell>
          <cell r="Y2311" t="str">
            <v>SMU IPS</v>
          </cell>
          <cell r="Z2311" t="str">
            <v>07-06-2003</v>
          </cell>
          <cell r="AA2311" t="str">
            <v>Aktif</v>
          </cell>
          <cell r="AB2311" t="str">
            <v>PNS Daerah Kab./Kota yang bekerja pada Kab./Kota</v>
          </cell>
          <cell r="AC2311" t="str">
            <v>Pemerintah Kab. Tolitoli</v>
          </cell>
          <cell r="AD2311" t="str">
            <v>Pemerintah Kab. Tolitoli</v>
          </cell>
        </row>
        <row r="2312">
          <cell r="A2312">
            <v>2310</v>
          </cell>
          <cell r="B2312" t="str">
            <v>197504252014091001</v>
          </cell>
          <cell r="C2312" t="str">
            <v/>
          </cell>
          <cell r="D2312" t="str">
            <v>ARDING</v>
          </cell>
          <cell r="E2312" t="str">
            <v/>
          </cell>
          <cell r="F2312" t="str">
            <v/>
          </cell>
          <cell r="G2312" t="str">
            <v>TOLITOLI</v>
          </cell>
          <cell r="H2312" t="str">
            <v>25 - 04 - 1975</v>
          </cell>
          <cell r="I2312" t="str">
            <v>II/a</v>
          </cell>
          <cell r="J2312" t="str">
            <v>01 - 09 - 2014</v>
          </cell>
          <cell r="K2312" t="str">
            <v>01 - 12 - 2015</v>
          </cell>
          <cell r="L2312" t="str">
            <v>L</v>
          </cell>
          <cell r="M2312" t="str">
            <v>II/a</v>
          </cell>
          <cell r="N2312" t="str">
            <v>01 - 09 - 2014</v>
          </cell>
          <cell r="O2312" t="str">
            <v>10</v>
          </cell>
          <cell r="P2312" t="str">
            <v>1</v>
          </cell>
          <cell r="Q2312" t="str">
            <v/>
          </cell>
          <cell r="R2312" t="str">
            <v/>
          </cell>
          <cell r="S2312" t="str">
            <v/>
          </cell>
          <cell r="T2312" t="str">
            <v/>
          </cell>
          <cell r="U2312" t="str">
            <v/>
          </cell>
          <cell r="V2312" t="str">
            <v>TEKNIS / ADMINISTRASI LAINNYA</v>
          </cell>
          <cell r="W2312" t="str">
            <v>Dinas Bina Marga Dan Sumber Daya Air</v>
          </cell>
          <cell r="X2312" t="str">
            <v>Pemerintah Kabupaten Tolitoli</v>
          </cell>
          <cell r="Y2312" t="str">
            <v>SMA ILMU ILMU SOSIAL</v>
          </cell>
          <cell r="Z2312" t="str">
            <v>12-06-1992</v>
          </cell>
          <cell r="AA2312" t="str">
            <v>Aktif</v>
          </cell>
          <cell r="AB2312" t="str">
            <v>PNS Daerah Kab./Kota yang bekerja pada Kab./Kota</v>
          </cell>
          <cell r="AC2312" t="str">
            <v>Pemerintah Kab. Tolitoli</v>
          </cell>
          <cell r="AD2312" t="str">
            <v>Pemerintah Kab. Tolitoli</v>
          </cell>
        </row>
        <row r="2313">
          <cell r="A2313">
            <v>2311</v>
          </cell>
          <cell r="B2313" t="str">
            <v>197811212014092001</v>
          </cell>
          <cell r="C2313" t="str">
            <v/>
          </cell>
          <cell r="D2313" t="str">
            <v>RAHMAWATI</v>
          </cell>
          <cell r="E2313" t="str">
            <v/>
          </cell>
          <cell r="F2313" t="str">
            <v/>
          </cell>
          <cell r="G2313" t="str">
            <v>TOLITOLI</v>
          </cell>
          <cell r="H2313" t="str">
            <v>21 - 11 - 1978</v>
          </cell>
          <cell r="I2313" t="str">
            <v>II/a</v>
          </cell>
          <cell r="J2313" t="str">
            <v>01 - 09 - 2014</v>
          </cell>
          <cell r="K2313" t="str">
            <v>01 - 09 - 2016</v>
          </cell>
          <cell r="L2313" t="str">
            <v>P</v>
          </cell>
          <cell r="M2313" t="str">
            <v>II/a</v>
          </cell>
          <cell r="N2313" t="str">
            <v>01 - 09 - 2014</v>
          </cell>
          <cell r="O2313" t="str">
            <v>9</v>
          </cell>
          <cell r="P2313" t="str">
            <v>8</v>
          </cell>
          <cell r="Q2313" t="str">
            <v/>
          </cell>
          <cell r="R2313" t="str">
            <v/>
          </cell>
          <cell r="S2313" t="str">
            <v/>
          </cell>
          <cell r="T2313" t="str">
            <v/>
          </cell>
          <cell r="U2313" t="str">
            <v/>
          </cell>
          <cell r="V2313" t="str">
            <v>CALON GURU</v>
          </cell>
          <cell r="W2313" t="str">
            <v>SDN 1 TOMPOH</v>
          </cell>
          <cell r="X2313" t="str">
            <v>CABANG DISPENBUD KECAMATAN DAMPAL UTARA</v>
          </cell>
          <cell r="Y2313" t="str">
            <v>MADRASAH ALIYAH NEGERI</v>
          </cell>
          <cell r="Z2313" t="str">
            <v>02-06-1997</v>
          </cell>
          <cell r="AA2313" t="str">
            <v>Aktif</v>
          </cell>
          <cell r="AB2313" t="str">
            <v>PNS Daerah Kab./Kota yang bekerja pada Kab./Kota</v>
          </cell>
          <cell r="AC2313" t="str">
            <v>Pemerintah Kab. Tolitoli</v>
          </cell>
          <cell r="AD2313" t="str">
            <v>Pemerintah Kab. Tolitoli</v>
          </cell>
        </row>
        <row r="2314">
          <cell r="A2314">
            <v>2312</v>
          </cell>
          <cell r="B2314" t="str">
            <v>197601082001072001</v>
          </cell>
          <cell r="C2314" t="str">
            <v>570013595</v>
          </cell>
          <cell r="D2314" t="str">
            <v>MULKIAH AMAL BASRI</v>
          </cell>
          <cell r="E2314" t="str">
            <v/>
          </cell>
          <cell r="F2314" t="str">
            <v>ST</v>
          </cell>
          <cell r="G2314" t="str">
            <v>TOLITOLI</v>
          </cell>
          <cell r="H2314" t="str">
            <v>08 - 01 - 1976</v>
          </cell>
          <cell r="I2314" t="str">
            <v>II/a</v>
          </cell>
          <cell r="J2314" t="str">
            <v>01 - 07 - 2001</v>
          </cell>
          <cell r="K2314" t="str">
            <v>01 - 11 - 2002</v>
          </cell>
          <cell r="L2314" t="str">
            <v>P</v>
          </cell>
          <cell r="M2314" t="str">
            <v>III/d</v>
          </cell>
          <cell r="N2314" t="str">
            <v>01 - 04 - 2014</v>
          </cell>
          <cell r="O2314" t="str">
            <v>10</v>
          </cell>
          <cell r="P2314" t="str">
            <v>9</v>
          </cell>
          <cell r="Q2314" t="str">
            <v/>
          </cell>
          <cell r="R2314" t="str">
            <v/>
          </cell>
          <cell r="S2314" t="str">
            <v/>
          </cell>
          <cell r="T2314" t="str">
            <v/>
          </cell>
          <cell r="U2314" t="str">
            <v/>
          </cell>
          <cell r="V2314" t="str">
            <v>PENGADMINISTRASI UMUM</v>
          </cell>
          <cell r="W2314" t="str">
            <v>Sub Bagian Umum Dan Program</v>
          </cell>
          <cell r="X2314" t="str">
            <v>Dinas Perdagangan</v>
          </cell>
          <cell r="Y2314" t="str">
            <v>S-1 TEKNIK PROSESING</v>
          </cell>
          <cell r="Z2314" t="str">
            <v>31-12-2003</v>
          </cell>
          <cell r="AA2314" t="str">
            <v>Aktif</v>
          </cell>
          <cell r="AB2314" t="str">
            <v>PNS Daerah Kab./Kota yang bekerja pada Kab./Kota</v>
          </cell>
          <cell r="AC2314" t="str">
            <v>Pemerintah Kab. Tolitoli</v>
          </cell>
          <cell r="AD2314" t="str">
            <v>Pemerintah Kab. Tolitoli</v>
          </cell>
        </row>
        <row r="2315">
          <cell r="A2315">
            <v>2313</v>
          </cell>
          <cell r="B2315" t="str">
            <v>196908102005012015</v>
          </cell>
          <cell r="C2315" t="str">
            <v>570017420</v>
          </cell>
          <cell r="D2315" t="str">
            <v>RUSIANA</v>
          </cell>
          <cell r="E2315" t="str">
            <v/>
          </cell>
          <cell r="F2315" t="str">
            <v/>
          </cell>
          <cell r="G2315" t="str">
            <v>TOLITOLI</v>
          </cell>
          <cell r="H2315" t="str">
            <v>10 - 08 - 1969</v>
          </cell>
          <cell r="I2315" t="str">
            <v>II/a</v>
          </cell>
          <cell r="J2315" t="str">
            <v>01 - 01 - 2005</v>
          </cell>
          <cell r="K2315" t="str">
            <v>01 - 03 - 2006</v>
          </cell>
          <cell r="L2315" t="str">
            <v>P</v>
          </cell>
          <cell r="M2315" t="str">
            <v>II/d</v>
          </cell>
          <cell r="N2315" t="str">
            <v>01 - 10 - 2017</v>
          </cell>
          <cell r="O2315" t="str">
            <v>21</v>
          </cell>
          <cell r="P2315" t="str">
            <v>5</v>
          </cell>
          <cell r="Q2315" t="str">
            <v/>
          </cell>
          <cell r="R2315" t="str">
            <v/>
          </cell>
          <cell r="S2315" t="str">
            <v/>
          </cell>
          <cell r="T2315" t="str">
            <v/>
          </cell>
          <cell r="U2315" t="str">
            <v/>
          </cell>
          <cell r="V2315" t="str">
            <v>PENGADMINISTRASIAN UMUM</v>
          </cell>
          <cell r="W2315" t="str">
            <v>Seksi Pemerintahan</v>
          </cell>
          <cell r="X2315" t="str">
            <v>Kecamatan Dondo</v>
          </cell>
          <cell r="Y2315" t="str">
            <v>SMEA ADMINISTRASI PERKANTORAN</v>
          </cell>
          <cell r="Z2315" t="str">
            <v>31-12-1989</v>
          </cell>
          <cell r="AA2315" t="str">
            <v>Aktif</v>
          </cell>
          <cell r="AB2315" t="str">
            <v>PNS Daerah Kab./Kota yang bekerja pada Kab./Kota</v>
          </cell>
          <cell r="AC2315" t="str">
            <v>Pemerintah Kab. Tolitoli</v>
          </cell>
          <cell r="AD2315" t="str">
            <v>Pemerintah Kab. Tolitoli</v>
          </cell>
        </row>
        <row r="2316">
          <cell r="A2316">
            <v>2314</v>
          </cell>
          <cell r="B2316" t="str">
            <v>196509151985122001</v>
          </cell>
          <cell r="C2316" t="str">
            <v>131449553</v>
          </cell>
          <cell r="D2316" t="str">
            <v>RATNA</v>
          </cell>
          <cell r="E2316" t="str">
            <v/>
          </cell>
          <cell r="F2316" t="str">
            <v/>
          </cell>
          <cell r="G2316" t="str">
            <v>MAKASSAR</v>
          </cell>
          <cell r="H2316" t="str">
            <v>15 - 09 - 1965</v>
          </cell>
          <cell r="I2316" t="str">
            <v>II/a</v>
          </cell>
          <cell r="J2316" t="str">
            <v>01 - 12 - 1985</v>
          </cell>
          <cell r="K2316" t="str">
            <v>01 - 08 - 1987</v>
          </cell>
          <cell r="L2316" t="str">
            <v>P</v>
          </cell>
          <cell r="M2316" t="str">
            <v>IV/a</v>
          </cell>
          <cell r="N2316" t="str">
            <v>01 - 04 - 2008</v>
          </cell>
          <cell r="O2316" t="str">
            <v>17</v>
          </cell>
          <cell r="P2316" t="str">
            <v>4</v>
          </cell>
          <cell r="Q2316" t="str">
            <v/>
          </cell>
          <cell r="R2316" t="str">
            <v/>
          </cell>
          <cell r="S2316" t="str">
            <v/>
          </cell>
          <cell r="T2316" t="str">
            <v>01 - 04 - 2008</v>
          </cell>
          <cell r="U2316" t="str">
            <v>Guru Pembina</v>
          </cell>
          <cell r="V2316" t="str">
            <v/>
          </cell>
          <cell r="W2316" t="str">
            <v>SD Negeri 3 Tambun</v>
          </cell>
          <cell r="X2316" t="str">
            <v>Dinas Pendidikan Dan Kebudayaan</v>
          </cell>
          <cell r="Y2316" t="str">
            <v>D-II/A-II</v>
          </cell>
          <cell r="Z2316" t="str">
            <v>31-12-2001</v>
          </cell>
          <cell r="AA2316" t="str">
            <v>Aktif</v>
          </cell>
          <cell r="AB2316" t="str">
            <v>PNS Daerah Kab./Kota yang bekerja pada Kab./Kota</v>
          </cell>
          <cell r="AC2316" t="str">
            <v>Pemerintah Kab. Tolitoli</v>
          </cell>
          <cell r="AD2316" t="str">
            <v>Pemerintah Kab. Tolitoli</v>
          </cell>
        </row>
        <row r="2317">
          <cell r="A2317">
            <v>2315</v>
          </cell>
          <cell r="B2317" t="str">
            <v>195907291988032002</v>
          </cell>
          <cell r="C2317" t="str">
            <v>131794393</v>
          </cell>
          <cell r="D2317" t="str">
            <v>MAHIRAH</v>
          </cell>
          <cell r="E2317" t="str">
            <v/>
          </cell>
          <cell r="F2317" t="str">
            <v>BA</v>
          </cell>
          <cell r="G2317" t="str">
            <v>SONI</v>
          </cell>
          <cell r="H2317" t="str">
            <v>29 - 07 - 1959</v>
          </cell>
          <cell r="I2317" t="str">
            <v>II/b</v>
          </cell>
          <cell r="J2317" t="str">
            <v>01 - 03 - 1988</v>
          </cell>
          <cell r="K2317" t="str">
            <v>01 - 01 - 1990</v>
          </cell>
          <cell r="L2317" t="str">
            <v>P</v>
          </cell>
          <cell r="M2317" t="str">
            <v>IV/a</v>
          </cell>
          <cell r="N2317" t="str">
            <v>01 - 04 - 2006</v>
          </cell>
          <cell r="O2317" t="str">
            <v>16</v>
          </cell>
          <cell r="P2317" t="str">
            <v>1</v>
          </cell>
          <cell r="Q2317" t="str">
            <v/>
          </cell>
          <cell r="R2317" t="str">
            <v/>
          </cell>
          <cell r="S2317" t="str">
            <v/>
          </cell>
          <cell r="T2317" t="str">
            <v>01 - 04 - 2006</v>
          </cell>
          <cell r="U2317" t="str">
            <v>Pengawas Sekolah Madya</v>
          </cell>
          <cell r="V2317" t="str">
            <v/>
          </cell>
          <cell r="W2317" t="str">
            <v>Dinas Pendidikan Dan Kebudayaan</v>
          </cell>
          <cell r="X2317" t="str">
            <v>Pemerintah Kabupaten Tolitoli</v>
          </cell>
          <cell r="Y2317" t="str">
            <v>A-IV KEPENDIDIKAN</v>
          </cell>
          <cell r="Z2317" t="str">
            <v>31-12-1990</v>
          </cell>
          <cell r="AA2317" t="str">
            <v>Aktif</v>
          </cell>
          <cell r="AB2317" t="str">
            <v>PNS Daerah Kab./Kota yang bekerja pada Kab./Kota</v>
          </cell>
          <cell r="AC2317" t="str">
            <v>Pemerintah Kab. Tolitoli</v>
          </cell>
          <cell r="AD2317" t="str">
            <v>Pemerintah Kab. Tolitoli</v>
          </cell>
        </row>
        <row r="2318">
          <cell r="A2318">
            <v>2316</v>
          </cell>
          <cell r="B2318" t="str">
            <v>197906222014111001</v>
          </cell>
          <cell r="C2318" t="str">
            <v/>
          </cell>
          <cell r="D2318" t="str">
            <v>SULTAN</v>
          </cell>
          <cell r="E2318" t="str">
            <v/>
          </cell>
          <cell r="F2318" t="str">
            <v>S.Pd</v>
          </cell>
          <cell r="G2318" t="str">
            <v>SINJAI</v>
          </cell>
          <cell r="H2318" t="str">
            <v>22 - 06 - 1979</v>
          </cell>
          <cell r="I2318" t="str">
            <v>III/a</v>
          </cell>
          <cell r="J2318" t="str">
            <v>01 - 11 - 2014</v>
          </cell>
          <cell r="K2318" t="str">
            <v>01 - 09 - 2016</v>
          </cell>
          <cell r="L2318" t="str">
            <v>L</v>
          </cell>
          <cell r="M2318" t="str">
            <v>III/a</v>
          </cell>
          <cell r="N2318" t="str">
            <v>01 - 11 - 2014</v>
          </cell>
          <cell r="O2318" t="str">
            <v>10</v>
          </cell>
          <cell r="P2318" t="str">
            <v>4</v>
          </cell>
          <cell r="Q2318" t="str">
            <v/>
          </cell>
          <cell r="R2318" t="str">
            <v/>
          </cell>
          <cell r="S2318" t="str">
            <v/>
          </cell>
          <cell r="T2318" t="str">
            <v/>
          </cell>
          <cell r="U2318" t="str">
            <v/>
          </cell>
          <cell r="V2318" t="str">
            <v>GURU SMP</v>
          </cell>
          <cell r="W2318" t="str">
            <v>SMP NEGERI 3 TOLITOLI UTARA</v>
          </cell>
          <cell r="X2318" t="str">
            <v>CABANG DISPENBUD KECAMATAN TOLITOLI UTARA</v>
          </cell>
          <cell r="Y2318" t="str">
            <v>S-1 PENDIDIKAN BIOLOGI</v>
          </cell>
          <cell r="Z2318" t="str">
            <v>17-01-2004</v>
          </cell>
          <cell r="AA2318" t="str">
            <v>Aktif</v>
          </cell>
          <cell r="AB2318" t="str">
            <v>PNS Daerah Kab./Kota yang bekerja pada Kab./Kota</v>
          </cell>
          <cell r="AC2318" t="str">
            <v>Pemerintah Kab. Tolitoli</v>
          </cell>
          <cell r="AD2318" t="str">
            <v>Pemerintah Kab. Tolitoli</v>
          </cell>
        </row>
        <row r="2319">
          <cell r="A2319">
            <v>2317</v>
          </cell>
          <cell r="B2319" t="str">
            <v>196506242007011027</v>
          </cell>
          <cell r="C2319" t="str">
            <v/>
          </cell>
          <cell r="D2319" t="str">
            <v>ARLI DAMING</v>
          </cell>
          <cell r="E2319" t="str">
            <v/>
          </cell>
          <cell r="F2319" t="str">
            <v/>
          </cell>
          <cell r="G2319" t="str">
            <v xml:space="preserve">SIMATANG UTARA </v>
          </cell>
          <cell r="H2319" t="str">
            <v>24 - 06 - 1965</v>
          </cell>
          <cell r="I2319" t="str">
            <v>I/a</v>
          </cell>
          <cell r="J2319" t="str">
            <v>01 - 01 - 2007</v>
          </cell>
          <cell r="K2319" t="str">
            <v>01 - 01 - 2007</v>
          </cell>
          <cell r="L2319" t="str">
            <v>L</v>
          </cell>
          <cell r="M2319" t="str">
            <v>II/a</v>
          </cell>
          <cell r="N2319" t="str">
            <v>01 - 10 - 2015</v>
          </cell>
          <cell r="O2319" t="str">
            <v>6</v>
          </cell>
          <cell r="P2319" t="str">
            <v>9</v>
          </cell>
          <cell r="Q2319" t="str">
            <v/>
          </cell>
          <cell r="R2319" t="str">
            <v/>
          </cell>
          <cell r="S2319" t="str">
            <v/>
          </cell>
          <cell r="T2319" t="str">
            <v/>
          </cell>
          <cell r="U2319" t="str">
            <v/>
          </cell>
          <cell r="V2319" t="str">
            <v>STAF</v>
          </cell>
          <cell r="W2319" t="str">
            <v>KANTOR KECAMATAN DAMPAL UTARA</v>
          </cell>
          <cell r="X2319" t="str">
            <v>Pemerintah Kabupaten Tolitoli</v>
          </cell>
          <cell r="Y2319" t="str">
            <v>SMA ILMU PENGETAHUAN SOSIAL</v>
          </cell>
          <cell r="Z2319" t="str">
            <v>31-12-2011</v>
          </cell>
          <cell r="AA2319" t="str">
            <v>Aktif</v>
          </cell>
          <cell r="AB2319" t="str">
            <v>PNS Daerah Kab./Kota yang bekerja pada Kab./Kota</v>
          </cell>
          <cell r="AC2319" t="str">
            <v>Pemerintah Kab. Tolitoli</v>
          </cell>
          <cell r="AD2319" t="str">
            <v>Pemerintah Kab. Tolitoli</v>
          </cell>
        </row>
        <row r="2320">
          <cell r="A2320">
            <v>2318</v>
          </cell>
          <cell r="B2320" t="str">
            <v>198607262006041003</v>
          </cell>
          <cell r="C2320" t="str">
            <v>570020264</v>
          </cell>
          <cell r="D2320" t="str">
            <v>RAHMAT HIDAYAT</v>
          </cell>
          <cell r="E2320" t="str">
            <v/>
          </cell>
          <cell r="F2320" t="str">
            <v>S.I.P</v>
          </cell>
          <cell r="G2320" t="str">
            <v>PALU</v>
          </cell>
          <cell r="H2320" t="str">
            <v>26 - 07 - 1986</v>
          </cell>
          <cell r="I2320" t="str">
            <v>II/a</v>
          </cell>
          <cell r="J2320" t="str">
            <v>01 - 04 - 2006</v>
          </cell>
          <cell r="K2320" t="str">
            <v>01 - 06 - 2007</v>
          </cell>
          <cell r="L2320" t="str">
            <v>L</v>
          </cell>
          <cell r="M2320" t="str">
            <v>III/a</v>
          </cell>
          <cell r="N2320" t="str">
            <v>01 - 10 - 2016</v>
          </cell>
          <cell r="O2320" t="str">
            <v>5</v>
          </cell>
          <cell r="P2320" t="str">
            <v>6</v>
          </cell>
          <cell r="Q2320" t="str">
            <v/>
          </cell>
          <cell r="R2320" t="str">
            <v/>
          </cell>
          <cell r="S2320" t="str">
            <v/>
          </cell>
          <cell r="T2320" t="str">
            <v/>
          </cell>
          <cell r="U2320" t="str">
            <v/>
          </cell>
          <cell r="V2320" t="str">
            <v>STAF</v>
          </cell>
          <cell r="W2320" t="str">
            <v>SUBBID KONVERSI DAN TATA LINGKUNGAN</v>
          </cell>
          <cell r="X2320" t="str">
            <v>BIDANG TATA LINGKUNGAN DAN AMDAL</v>
          </cell>
          <cell r="Y2320" t="str">
            <v>S-1 ILMU PEMERINTAHAN</v>
          </cell>
          <cell r="Z2320" t="str">
            <v>31-12-2015</v>
          </cell>
          <cell r="AA2320" t="str">
            <v>Aktif</v>
          </cell>
          <cell r="AB2320" t="str">
            <v>PNS Daerah Kab./Kota yang bekerja pada Kab./Kota</v>
          </cell>
          <cell r="AC2320" t="str">
            <v>Pemerintah Kab. Tolitoli</v>
          </cell>
          <cell r="AD2320" t="str">
            <v>Pemerintah Kab. Tolitoli</v>
          </cell>
        </row>
        <row r="2321">
          <cell r="A2321">
            <v>2319</v>
          </cell>
          <cell r="B2321" t="str">
            <v>197106011999032002</v>
          </cell>
          <cell r="C2321" t="str">
            <v>132226246</v>
          </cell>
          <cell r="D2321" t="str">
            <v>ENIK PURWANINGSIH</v>
          </cell>
          <cell r="E2321" t="str">
            <v/>
          </cell>
          <cell r="F2321" t="str">
            <v>S.Pd</v>
          </cell>
          <cell r="G2321" t="str">
            <v>JOMBANG</v>
          </cell>
          <cell r="H2321" t="str">
            <v>01 - 06 - 1971</v>
          </cell>
          <cell r="I2321" t="str">
            <v>III/a</v>
          </cell>
          <cell r="J2321" t="str">
            <v>01 - 03 - 1999</v>
          </cell>
          <cell r="K2321" t="str">
            <v>01 - 02 - 2001</v>
          </cell>
          <cell r="L2321" t="str">
            <v>P</v>
          </cell>
          <cell r="M2321" t="str">
            <v>IV/a</v>
          </cell>
          <cell r="N2321" t="str">
            <v>01 - 10 - 2014</v>
          </cell>
          <cell r="O2321" t="str">
            <v>15</v>
          </cell>
          <cell r="P2321" t="str">
            <v>7</v>
          </cell>
          <cell r="Q2321" t="str">
            <v/>
          </cell>
          <cell r="R2321" t="str">
            <v/>
          </cell>
          <cell r="S2321" t="str">
            <v/>
          </cell>
          <cell r="T2321" t="str">
            <v>06 - 03 - 2015</v>
          </cell>
          <cell r="U2321" t="str">
            <v>Guru Pembina</v>
          </cell>
          <cell r="V2321" t="str">
            <v/>
          </cell>
          <cell r="W2321" t="str">
            <v>SMP NEGERI 2 TOLITOLI</v>
          </cell>
          <cell r="X2321" t="str">
            <v>CABANG DISPENBUD KECAMATAN BAOLAN</v>
          </cell>
          <cell r="Y2321" t="str">
            <v>S-1/A-IV BAHASA DAN SASTRA INGGRIS</v>
          </cell>
          <cell r="Z2321" t="str">
            <v>31-12-1997</v>
          </cell>
          <cell r="AA2321" t="str">
            <v>Aktif</v>
          </cell>
          <cell r="AB2321" t="str">
            <v>PNS Daerah Kab./Kota yang bekerja pada Kab./Kota</v>
          </cell>
          <cell r="AC2321" t="str">
            <v>Pemerintah Kab. Tolitoli</v>
          </cell>
          <cell r="AD2321" t="str">
            <v>Pemerintah Kab. Tolitoli</v>
          </cell>
        </row>
        <row r="2322">
          <cell r="A2322">
            <v>2320</v>
          </cell>
          <cell r="B2322" t="str">
            <v>198811142011012007</v>
          </cell>
          <cell r="C2322" t="str">
            <v/>
          </cell>
          <cell r="D2322" t="str">
            <v>NOVITALIA</v>
          </cell>
          <cell r="E2322" t="str">
            <v/>
          </cell>
          <cell r="F2322" t="str">
            <v>A.Md.Kep</v>
          </cell>
          <cell r="G2322" t="str">
            <v>TOLITOLI</v>
          </cell>
          <cell r="H2322" t="str">
            <v>14 - 11 - 1988</v>
          </cell>
          <cell r="I2322" t="str">
            <v>II/c</v>
          </cell>
          <cell r="J2322" t="str">
            <v>01 - 01 - 2011</v>
          </cell>
          <cell r="K2322" t="str">
            <v>01 - 01 - 2013</v>
          </cell>
          <cell r="L2322" t="str">
            <v>P</v>
          </cell>
          <cell r="M2322" t="str">
            <v>III/a</v>
          </cell>
          <cell r="N2322" t="str">
            <v>01 - 04 - 2018</v>
          </cell>
          <cell r="O2322" t="str">
            <v>5</v>
          </cell>
          <cell r="P2322" t="str">
            <v>3</v>
          </cell>
          <cell r="Q2322" t="str">
            <v/>
          </cell>
          <cell r="R2322" t="str">
            <v/>
          </cell>
          <cell r="S2322" t="str">
            <v/>
          </cell>
          <cell r="T2322" t="str">
            <v>01 - 04 - 2018</v>
          </cell>
          <cell r="U2322" t="str">
            <v>Perawat Pelaksana Lanjutan</v>
          </cell>
          <cell r="V2322" t="str">
            <v/>
          </cell>
          <cell r="W2322" t="str">
            <v>PUSKESMAS PEMBANTU LAKATAN</v>
          </cell>
          <cell r="X2322" t="str">
            <v>PUSKESMAS GALANG</v>
          </cell>
          <cell r="Y2322" t="str">
            <v>D-III KEPERAWATAN</v>
          </cell>
          <cell r="Z2322" t="str">
            <v>01-01-2009</v>
          </cell>
          <cell r="AA2322" t="str">
            <v>Aktif</v>
          </cell>
          <cell r="AB2322" t="str">
            <v>PNS Daerah Kab./Kota yang bekerja pada Kab./Kota</v>
          </cell>
          <cell r="AC2322" t="str">
            <v>Pemerintah Kab. Tolitoli</v>
          </cell>
          <cell r="AD2322" t="str">
            <v>Pemerintah Kab. Tolitoli</v>
          </cell>
        </row>
        <row r="2323">
          <cell r="A2323">
            <v>2321</v>
          </cell>
          <cell r="B2323" t="str">
            <v>196701011986042003</v>
          </cell>
          <cell r="C2323" t="str">
            <v>131555144</v>
          </cell>
          <cell r="D2323" t="str">
            <v>JULIEN ROMONDOR</v>
          </cell>
          <cell r="E2323" t="str">
            <v/>
          </cell>
          <cell r="F2323" t="str">
            <v>S.Pd</v>
          </cell>
          <cell r="G2323" t="str">
            <v>MANADO</v>
          </cell>
          <cell r="H2323" t="str">
            <v>01 - 01 - 1967</v>
          </cell>
          <cell r="I2323" t="str">
            <v>II/a</v>
          </cell>
          <cell r="J2323" t="str">
            <v>01 - 04 - 1986</v>
          </cell>
          <cell r="K2323" t="str">
            <v>01 - 09 - 1987</v>
          </cell>
          <cell r="L2323" t="str">
            <v>P</v>
          </cell>
          <cell r="M2323" t="str">
            <v>IV/a</v>
          </cell>
          <cell r="N2323" t="str">
            <v>01 - 10 - 2015</v>
          </cell>
          <cell r="O2323" t="str">
            <v>24</v>
          </cell>
          <cell r="P2323" t="str">
            <v>6</v>
          </cell>
          <cell r="Q2323" t="str">
            <v/>
          </cell>
          <cell r="R2323" t="str">
            <v/>
          </cell>
          <cell r="S2323" t="str">
            <v/>
          </cell>
          <cell r="T2323" t="str">
            <v>01 - 10 - 2015</v>
          </cell>
          <cell r="U2323" t="str">
            <v>Guru Madya</v>
          </cell>
          <cell r="V2323" t="str">
            <v/>
          </cell>
          <cell r="W2323" t="str">
            <v>SD Negeri Percontohan</v>
          </cell>
          <cell r="X2323" t="str">
            <v>Dinas Pendidikan Dan Kebudayaan</v>
          </cell>
          <cell r="Y2323" t="str">
            <v>S-1/A-IV BAHASA DAN SASTRA INGGRIS</v>
          </cell>
          <cell r="Z2323" t="str">
            <v>31-12-2002</v>
          </cell>
          <cell r="AA2323" t="str">
            <v>Aktif</v>
          </cell>
          <cell r="AB2323" t="str">
            <v>PNS Daerah Kab./Kota yang bekerja pada Kab./Kota</v>
          </cell>
          <cell r="AC2323" t="str">
            <v>Pemerintah Kab. Tolitoli</v>
          </cell>
          <cell r="AD2323" t="str">
            <v>Pemerintah Kab. Tolitoli</v>
          </cell>
        </row>
        <row r="2324">
          <cell r="A2324">
            <v>2322</v>
          </cell>
          <cell r="B2324" t="str">
            <v>197604172007011014</v>
          </cell>
          <cell r="C2324" t="str">
            <v>570027624</v>
          </cell>
          <cell r="D2324" t="str">
            <v>HARSIN</v>
          </cell>
          <cell r="E2324" t="str">
            <v/>
          </cell>
          <cell r="F2324" t="str">
            <v>S.SOS</v>
          </cell>
          <cell r="G2324" t="str">
            <v>TOLITOLI</v>
          </cell>
          <cell r="H2324" t="str">
            <v>17 - 04 - 1976</v>
          </cell>
          <cell r="I2324" t="str">
            <v>II/a</v>
          </cell>
          <cell r="J2324" t="str">
            <v>01 - 01 - 2007</v>
          </cell>
          <cell r="K2324" t="str">
            <v>01 - 10 - 2008</v>
          </cell>
          <cell r="L2324" t="str">
            <v>L</v>
          </cell>
          <cell r="M2324" t="str">
            <v>III/b</v>
          </cell>
          <cell r="N2324" t="str">
            <v>01 - 04 - 2015</v>
          </cell>
          <cell r="O2324" t="str">
            <v>7</v>
          </cell>
          <cell r="P2324" t="str">
            <v>3</v>
          </cell>
          <cell r="Q2324" t="str">
            <v/>
          </cell>
          <cell r="R2324" t="str">
            <v/>
          </cell>
          <cell r="S2324" t="str">
            <v/>
          </cell>
          <cell r="T2324" t="str">
            <v/>
          </cell>
          <cell r="U2324" t="str">
            <v/>
          </cell>
          <cell r="V2324" t="str">
            <v>FUNGSIONAL UMUM</v>
          </cell>
          <cell r="W2324" t="str">
            <v>SEKSI PENGEMBANGAN KELEMBAGAAN PERKEBUNAN</v>
          </cell>
          <cell r="X2324" t="str">
            <v>BIDANG KELEMBAGAAN</v>
          </cell>
          <cell r="Y2324" t="str">
            <v>S-1 ADMINISTRASI NEGARA</v>
          </cell>
          <cell r="Z2324" t="str">
            <v>31-12-2010</v>
          </cell>
          <cell r="AA2324" t="str">
            <v>Aktif</v>
          </cell>
          <cell r="AB2324" t="str">
            <v>PNS Daerah Kab./Kota yang bekerja pada Kab./Kota</v>
          </cell>
          <cell r="AC2324" t="str">
            <v>Pemerintah Kab. Tolitoli</v>
          </cell>
          <cell r="AD2324" t="str">
            <v>Pemerintah Kab. Tolitoli</v>
          </cell>
        </row>
        <row r="2325">
          <cell r="A2325">
            <v>2323</v>
          </cell>
          <cell r="B2325" t="str">
            <v>196904261998091001</v>
          </cell>
          <cell r="C2325" t="str">
            <v>132219248</v>
          </cell>
          <cell r="D2325" t="str">
            <v>SUPARDI MADAS KADIR</v>
          </cell>
          <cell r="E2325" t="str">
            <v/>
          </cell>
          <cell r="F2325" t="str">
            <v>SH</v>
          </cell>
          <cell r="G2325" t="str">
            <v>KEPULAUAN SANGIHE</v>
          </cell>
          <cell r="H2325" t="str">
            <v>26 - 04 - 1969</v>
          </cell>
          <cell r="I2325" t="str">
            <v>I/b</v>
          </cell>
          <cell r="J2325" t="str">
            <v>01 - 09 - 1998</v>
          </cell>
          <cell r="K2325" t="str">
            <v>01 - 09 - 1999</v>
          </cell>
          <cell r="L2325" t="str">
            <v>L</v>
          </cell>
          <cell r="M2325" t="str">
            <v>III/d</v>
          </cell>
          <cell r="N2325" t="str">
            <v>01 - 10 - 2014</v>
          </cell>
          <cell r="O2325" t="str">
            <v>11</v>
          </cell>
          <cell r="P2325" t="str">
            <v>1</v>
          </cell>
          <cell r="Q2325" t="str">
            <v/>
          </cell>
          <cell r="R2325" t="str">
            <v/>
          </cell>
          <cell r="S2325" t="str">
            <v/>
          </cell>
          <cell r="T2325" t="str">
            <v/>
          </cell>
          <cell r="U2325" t="str">
            <v/>
          </cell>
          <cell r="V2325" t="str">
            <v>PENGADMINISTRASI UMUM</v>
          </cell>
          <cell r="W2325" t="str">
            <v>Seksi Pembinaan, Pengembangan Komunitas Adat</v>
          </cell>
          <cell r="X2325" t="str">
            <v>Dinas Sosial</v>
          </cell>
          <cell r="Y2325" t="str">
            <v>S-1 PENDIDIKAN TATA NEGARA</v>
          </cell>
          <cell r="Z2325" t="str">
            <v>31-12-2003</v>
          </cell>
          <cell r="AA2325" t="str">
            <v>Aktif</v>
          </cell>
          <cell r="AB2325" t="str">
            <v>PNS Daerah Kab./Kota yang bekerja pada Kab./Kota</v>
          </cell>
          <cell r="AC2325" t="str">
            <v>Pemerintah Kab. Tolitoli</v>
          </cell>
          <cell r="AD2325" t="str">
            <v>Pemerintah Kab. Tolitoli</v>
          </cell>
        </row>
        <row r="2326">
          <cell r="A2326">
            <v>2324</v>
          </cell>
          <cell r="B2326" t="str">
            <v>198806142011012009</v>
          </cell>
          <cell r="C2326" t="str">
            <v/>
          </cell>
          <cell r="D2326" t="str">
            <v>GUSTINA</v>
          </cell>
          <cell r="E2326" t="str">
            <v/>
          </cell>
          <cell r="F2326" t="str">
            <v>S.Pd</v>
          </cell>
          <cell r="G2326" t="str">
            <v>TOLITOLI</v>
          </cell>
          <cell r="H2326" t="str">
            <v>14 - 06 - 1988</v>
          </cell>
          <cell r="I2326" t="str">
            <v>III/a</v>
          </cell>
          <cell r="J2326" t="str">
            <v>01 - 01 - 2011</v>
          </cell>
          <cell r="K2326" t="str">
            <v>01 - 01 - 2013</v>
          </cell>
          <cell r="L2326" t="str">
            <v>P</v>
          </cell>
          <cell r="M2326" t="str">
            <v>III/a</v>
          </cell>
          <cell r="N2326" t="str">
            <v>01 - 01 - 2011</v>
          </cell>
          <cell r="O2326" t="str">
            <v>0</v>
          </cell>
          <cell r="P2326" t="str">
            <v>0</v>
          </cell>
          <cell r="Q2326" t="str">
            <v/>
          </cell>
          <cell r="R2326" t="str">
            <v/>
          </cell>
          <cell r="S2326" t="str">
            <v/>
          </cell>
          <cell r="T2326" t="str">
            <v>01 - 01 - 2013</v>
          </cell>
          <cell r="U2326" t="str">
            <v>Guru Pertama</v>
          </cell>
          <cell r="V2326" t="str">
            <v/>
          </cell>
          <cell r="W2326" t="str">
            <v>SMP NEGERI 1 TOLITOLI UTARA</v>
          </cell>
          <cell r="X2326" t="str">
            <v>CABANG DISPENBUD KECAMATAN TOLITOLI UTARA</v>
          </cell>
          <cell r="Y2326" t="str">
            <v>S-1 PENDIDIKAN BAHASA INGGRIS</v>
          </cell>
          <cell r="Z2326" t="str">
            <v>31-12-2010</v>
          </cell>
          <cell r="AA2326" t="str">
            <v>Aktif</v>
          </cell>
          <cell r="AB2326" t="str">
            <v>PNS Daerah Kab./Kota yang bekerja pada Kab./Kota</v>
          </cell>
          <cell r="AC2326" t="str">
            <v>Pemerintah Kab. Tolitoli</v>
          </cell>
          <cell r="AD2326" t="str">
            <v>Pemerintah Kab. Tolitoli</v>
          </cell>
        </row>
        <row r="2327">
          <cell r="A2327">
            <v>2325</v>
          </cell>
          <cell r="B2327" t="str">
            <v>196403131983072001</v>
          </cell>
          <cell r="C2327" t="str">
            <v>131057053</v>
          </cell>
          <cell r="D2327" t="str">
            <v>DJURIATY</v>
          </cell>
          <cell r="E2327" t="str">
            <v/>
          </cell>
          <cell r="F2327" t="str">
            <v/>
          </cell>
          <cell r="G2327" t="str">
            <v>LEOK I</v>
          </cell>
          <cell r="H2327" t="str">
            <v>13 - 03 - 1964</v>
          </cell>
          <cell r="I2327" t="str">
            <v>II/a</v>
          </cell>
          <cell r="J2327" t="str">
            <v>01 - 07 - 1983</v>
          </cell>
          <cell r="K2327" t="str">
            <v>01 - 07 - 1985</v>
          </cell>
          <cell r="L2327" t="str">
            <v>P</v>
          </cell>
          <cell r="M2327" t="str">
            <v>IV/a</v>
          </cell>
          <cell r="N2327" t="str">
            <v>01 - 10 - 2006</v>
          </cell>
          <cell r="O2327" t="str">
            <v>18</v>
          </cell>
          <cell r="P2327" t="str">
            <v>3</v>
          </cell>
          <cell r="Q2327" t="str">
            <v/>
          </cell>
          <cell r="R2327" t="str">
            <v/>
          </cell>
          <cell r="S2327" t="str">
            <v/>
          </cell>
          <cell r="T2327" t="str">
            <v>27 - 03 - 2013</v>
          </cell>
          <cell r="U2327" t="str">
            <v>Guru Pembina</v>
          </cell>
          <cell r="V2327" t="str">
            <v/>
          </cell>
          <cell r="W2327" t="str">
            <v>SDN PEMBINA TOLITOLI</v>
          </cell>
          <cell r="X2327" t="str">
            <v>CABANG DISPENBUD KECAMATAN BAOLAN</v>
          </cell>
          <cell r="Y2327" t="str">
            <v>D-II</v>
          </cell>
          <cell r="Z2327" t="str">
            <v>31-12-2001</v>
          </cell>
          <cell r="AA2327" t="str">
            <v>Aktif</v>
          </cell>
          <cell r="AB2327" t="str">
            <v>PNS Daerah Kab./Kota yang bekerja pada Kab./Kota</v>
          </cell>
          <cell r="AC2327" t="str">
            <v>Pemerintah Kab. Tolitoli</v>
          </cell>
          <cell r="AD2327" t="str">
            <v>Pemerintah Kab. Tolitoli</v>
          </cell>
        </row>
        <row r="2328">
          <cell r="A2328">
            <v>2326</v>
          </cell>
          <cell r="B2328" t="str">
            <v>196709062007012021</v>
          </cell>
          <cell r="C2328" t="str">
            <v>570027568</v>
          </cell>
          <cell r="D2328" t="str">
            <v>NAPSIA H. KADJIA</v>
          </cell>
          <cell r="E2328" t="str">
            <v/>
          </cell>
          <cell r="F2328" t="str">
            <v>S.AG</v>
          </cell>
          <cell r="G2328" t="str">
            <v>TOLITOLI</v>
          </cell>
          <cell r="H2328" t="str">
            <v>06 - 09 - 1967</v>
          </cell>
          <cell r="I2328" t="str">
            <v>III/a</v>
          </cell>
          <cell r="J2328" t="str">
            <v>01 - 01 - 2007</v>
          </cell>
          <cell r="K2328" t="str">
            <v>01 - 10 - 2008</v>
          </cell>
          <cell r="L2328" t="str">
            <v>P</v>
          </cell>
          <cell r="M2328" t="str">
            <v>III/d</v>
          </cell>
          <cell r="N2328" t="str">
            <v>01 - 04 - 2016</v>
          </cell>
          <cell r="O2328" t="str">
            <v>16</v>
          </cell>
          <cell r="P2328" t="str">
            <v>3</v>
          </cell>
          <cell r="Q2328" t="str">
            <v/>
          </cell>
          <cell r="R2328" t="str">
            <v/>
          </cell>
          <cell r="S2328" t="str">
            <v/>
          </cell>
          <cell r="T2328" t="str">
            <v>01 - 10 - 2013</v>
          </cell>
          <cell r="U2328" t="str">
            <v>Guru Muda</v>
          </cell>
          <cell r="V2328" t="str">
            <v/>
          </cell>
          <cell r="W2328" t="str">
            <v>SMP Negeri 4 Tolitoli</v>
          </cell>
          <cell r="X2328" t="str">
            <v>Dinas Pendidikan Dan Kebudayaan</v>
          </cell>
          <cell r="Y2328" t="str">
            <v>S-1/A-IV PENDIDIKAN AGAMA ISLAM</v>
          </cell>
          <cell r="Z2328" t="str">
            <v>31-12-1995</v>
          </cell>
          <cell r="AA2328" t="str">
            <v>Aktif</v>
          </cell>
          <cell r="AB2328" t="str">
            <v>PNS Daerah Kab./Kota yang bekerja pada Kab./Kota</v>
          </cell>
          <cell r="AC2328" t="str">
            <v>Pemerintah Kab. Tolitoli</v>
          </cell>
          <cell r="AD2328" t="str">
            <v>Pemerintah Kab. Tolitoli</v>
          </cell>
        </row>
        <row r="2329">
          <cell r="A2329">
            <v>2327</v>
          </cell>
          <cell r="B2329" t="str">
            <v>197801042014111001</v>
          </cell>
          <cell r="C2329" t="str">
            <v/>
          </cell>
          <cell r="D2329" t="str">
            <v>EVAN</v>
          </cell>
          <cell r="E2329" t="str">
            <v/>
          </cell>
          <cell r="F2329" t="str">
            <v/>
          </cell>
          <cell r="G2329" t="str">
            <v>TOLITOLI</v>
          </cell>
          <cell r="H2329" t="str">
            <v>04 - 01 - 1978</v>
          </cell>
          <cell r="I2329" t="str">
            <v>I/a</v>
          </cell>
          <cell r="J2329" t="str">
            <v>01 - 11 - 2014</v>
          </cell>
          <cell r="K2329" t="str">
            <v>01 - 09 - 2016</v>
          </cell>
          <cell r="L2329" t="str">
            <v>L</v>
          </cell>
          <cell r="M2329" t="str">
            <v>I/a</v>
          </cell>
          <cell r="N2329" t="str">
            <v>01 - 11 - 2014</v>
          </cell>
          <cell r="O2329" t="str">
            <v>10</v>
          </cell>
          <cell r="P2329" t="str">
            <v>8</v>
          </cell>
          <cell r="Q2329" t="str">
            <v/>
          </cell>
          <cell r="R2329" t="str">
            <v/>
          </cell>
          <cell r="S2329" t="str">
            <v/>
          </cell>
          <cell r="T2329" t="str">
            <v/>
          </cell>
          <cell r="U2329" t="str">
            <v/>
          </cell>
          <cell r="V2329" t="str">
            <v>PRAMU TAMAN DAN KEBERSIHAN</v>
          </cell>
          <cell r="W2329" t="str">
            <v>Seksi Penanganan Limbah</v>
          </cell>
          <cell r="X2329" t="str">
            <v>Dinas Perumahan Rakyat Dan Kawasan Pemukiman</v>
          </cell>
          <cell r="Y2329" t="str">
            <v>SEKOLAH DASAR</v>
          </cell>
          <cell r="Z2329" t="str">
            <v>12-06-1991</v>
          </cell>
          <cell r="AA2329" t="str">
            <v>Aktif</v>
          </cell>
          <cell r="AB2329" t="str">
            <v>PNS Daerah Kab./Kota yang bekerja pada Kab./Kota</v>
          </cell>
          <cell r="AC2329" t="str">
            <v>Pemerintah Kab. Tolitoli</v>
          </cell>
          <cell r="AD2329" t="str">
            <v>Pemerintah Kab. Tolitoli</v>
          </cell>
        </row>
        <row r="2330">
          <cell r="A2330">
            <v>2328</v>
          </cell>
          <cell r="B2330" t="str">
            <v>197312162003122005</v>
          </cell>
          <cell r="C2330" t="str">
            <v>570015832</v>
          </cell>
          <cell r="D2330" t="str">
            <v>CANDRIAWATY YUYUN MADDO</v>
          </cell>
          <cell r="E2330" t="str">
            <v/>
          </cell>
          <cell r="F2330" t="str">
            <v/>
          </cell>
          <cell r="G2330" t="str">
            <v>TOLITOLI</v>
          </cell>
          <cell r="H2330" t="str">
            <v>16 - 12 - 1973</v>
          </cell>
          <cell r="I2330" t="str">
            <v>II/a</v>
          </cell>
          <cell r="J2330" t="str">
            <v>01 - 12 - 2003</v>
          </cell>
          <cell r="K2330" t="str">
            <v>01 - 02 - 2005</v>
          </cell>
          <cell r="L2330" t="str">
            <v>P</v>
          </cell>
          <cell r="M2330" t="str">
            <v>III/a</v>
          </cell>
          <cell r="N2330" t="str">
            <v>01 - 10 - 2016</v>
          </cell>
          <cell r="O2330" t="str">
            <v>7</v>
          </cell>
          <cell r="P2330" t="str">
            <v>10</v>
          </cell>
          <cell r="Q2330" t="str">
            <v/>
          </cell>
          <cell r="R2330" t="str">
            <v/>
          </cell>
          <cell r="S2330" t="str">
            <v/>
          </cell>
          <cell r="T2330" t="str">
            <v>01 - 10 - 2016</v>
          </cell>
          <cell r="U2330" t="str">
            <v>Bidan Mahir / Lanjutan</v>
          </cell>
          <cell r="V2330" t="str">
            <v/>
          </cell>
          <cell r="W2330" t="str">
            <v>RUMAH SAKIT UMUM DAERAH MOKOPIDO</v>
          </cell>
          <cell r="X2330" t="str">
            <v>Pemerintah Kabupaten Tolitoli</v>
          </cell>
          <cell r="Y2330" t="str">
            <v>SEKOLAH PERAWAT KESEHATAN</v>
          </cell>
          <cell r="Z2330" t="str">
            <v>31-12-1993</v>
          </cell>
          <cell r="AA2330" t="str">
            <v>Aktif</v>
          </cell>
          <cell r="AB2330" t="str">
            <v>PNS Daerah Kab./Kota yang bekerja pada Kab./Kota</v>
          </cell>
          <cell r="AC2330" t="str">
            <v>Pemerintah Kab. Tolitoli</v>
          </cell>
          <cell r="AD2330" t="str">
            <v>Pemerintah Kab. Tolitoli</v>
          </cell>
        </row>
        <row r="2331">
          <cell r="A2331">
            <v>2329</v>
          </cell>
          <cell r="B2331" t="str">
            <v>198211302014091003</v>
          </cell>
          <cell r="C2331" t="str">
            <v/>
          </cell>
          <cell r="D2331" t="str">
            <v>FAHRUDIN</v>
          </cell>
          <cell r="E2331" t="str">
            <v/>
          </cell>
          <cell r="F2331" t="str">
            <v/>
          </cell>
          <cell r="G2331" t="str">
            <v>TOLITOLI</v>
          </cell>
          <cell r="H2331" t="str">
            <v>30 - 11 - 1982</v>
          </cell>
          <cell r="I2331" t="str">
            <v>II/a</v>
          </cell>
          <cell r="J2331" t="str">
            <v>01 - 09 - 2014</v>
          </cell>
          <cell r="K2331" t="str">
            <v>01 - 09 - 2016</v>
          </cell>
          <cell r="L2331" t="str">
            <v>L</v>
          </cell>
          <cell r="M2331" t="str">
            <v>II/a</v>
          </cell>
          <cell r="N2331" t="str">
            <v>01 - 09 - 2014</v>
          </cell>
          <cell r="O2331" t="str">
            <v>9</v>
          </cell>
          <cell r="P2331" t="str">
            <v>8</v>
          </cell>
          <cell r="Q2331" t="str">
            <v/>
          </cell>
          <cell r="R2331" t="str">
            <v/>
          </cell>
          <cell r="S2331" t="str">
            <v/>
          </cell>
          <cell r="T2331" t="str">
            <v/>
          </cell>
          <cell r="U2331" t="str">
            <v/>
          </cell>
          <cell r="V2331" t="str">
            <v>PENGADMINISTRASI UMUM</v>
          </cell>
          <cell r="W2331" t="str">
            <v>Sub Bagian Umum Dan Program</v>
          </cell>
          <cell r="X2331" t="str">
            <v>Dinas Komunikasi Dan Informatika</v>
          </cell>
          <cell r="Y2331" t="str">
            <v>SMK ELEKTRONIKA KOMUNIKASI</v>
          </cell>
          <cell r="Z2331" t="str">
            <v>16-06-2000</v>
          </cell>
          <cell r="AA2331" t="str">
            <v>Aktif</v>
          </cell>
          <cell r="AB2331" t="str">
            <v>PNS Daerah Kab./Kota yang bekerja pada Kab./Kota</v>
          </cell>
          <cell r="AC2331" t="str">
            <v>Pemerintah Kab. Tolitoli</v>
          </cell>
          <cell r="AD2331" t="str">
            <v>Pemerintah Kab. Tolitoli</v>
          </cell>
        </row>
        <row r="2332">
          <cell r="A2332">
            <v>2330</v>
          </cell>
          <cell r="B2332" t="str">
            <v>197904222008011011</v>
          </cell>
          <cell r="C2332" t="str">
            <v>570036160</v>
          </cell>
          <cell r="D2332" t="str">
            <v>MOHAMMAD ICHSAN</v>
          </cell>
          <cell r="E2332" t="str">
            <v/>
          </cell>
          <cell r="F2332" t="str">
            <v/>
          </cell>
          <cell r="G2332" t="str">
            <v>TOLITOLI</v>
          </cell>
          <cell r="H2332" t="str">
            <v>22 - 04 - 1979</v>
          </cell>
          <cell r="I2332" t="str">
            <v>II/a</v>
          </cell>
          <cell r="J2332" t="str">
            <v>01 - 01 - 2008</v>
          </cell>
          <cell r="K2332" t="str">
            <v>01 - 12 - 2009</v>
          </cell>
          <cell r="L2332" t="str">
            <v>L</v>
          </cell>
          <cell r="M2332" t="str">
            <v>II/c</v>
          </cell>
          <cell r="N2332" t="str">
            <v>01 - 10 - 2017</v>
          </cell>
          <cell r="O2332" t="str">
            <v>13</v>
          </cell>
          <cell r="P2332" t="str">
            <v>9</v>
          </cell>
          <cell r="Q2332" t="str">
            <v/>
          </cell>
          <cell r="R2332" t="str">
            <v/>
          </cell>
          <cell r="S2332" t="str">
            <v/>
          </cell>
          <cell r="T2332" t="str">
            <v/>
          </cell>
          <cell r="U2332" t="str">
            <v/>
          </cell>
          <cell r="V2332" t="str">
            <v>PENGAWAS TAMAN DAN KEBERSIHAN</v>
          </cell>
          <cell r="W2332" t="str">
            <v>Seksi Penanggulangan Kebersihan</v>
          </cell>
          <cell r="X2332" t="str">
            <v>Dinas Perumahan Rakyat Dan Kawasan Pemukiman</v>
          </cell>
          <cell r="Y2332" t="str">
            <v>SMA A.3/IPS</v>
          </cell>
          <cell r="Z2332" t="str">
            <v>31-12-2002</v>
          </cell>
          <cell r="AA2332" t="str">
            <v>Aktif</v>
          </cell>
          <cell r="AB2332" t="str">
            <v>PNS Daerah Kab./Kota yang bekerja pada Kab./Kota</v>
          </cell>
          <cell r="AC2332" t="str">
            <v>Pemerintah Kab. Tolitoli</v>
          </cell>
          <cell r="AD2332" t="str">
            <v>Pemerintah Kab. Tolitoli</v>
          </cell>
        </row>
        <row r="2333">
          <cell r="A2333">
            <v>2331</v>
          </cell>
          <cell r="B2333" t="str">
            <v>197010282007012019</v>
          </cell>
          <cell r="C2333" t="str">
            <v>570028105</v>
          </cell>
          <cell r="D2333" t="str">
            <v>MASITA S. MOKODONGAN</v>
          </cell>
          <cell r="E2333" t="str">
            <v/>
          </cell>
          <cell r="F2333" t="str">
            <v>S.Sos</v>
          </cell>
          <cell r="G2333" t="str">
            <v>BUOL</v>
          </cell>
          <cell r="H2333" t="str">
            <v>28 - 10 - 1970</v>
          </cell>
          <cell r="I2333" t="str">
            <v>II/a</v>
          </cell>
          <cell r="J2333" t="str">
            <v>01 - 01 - 2007</v>
          </cell>
          <cell r="K2333" t="str">
            <v>01 - 10 - 2008</v>
          </cell>
          <cell r="L2333" t="str">
            <v>P</v>
          </cell>
          <cell r="M2333" t="str">
            <v>III/c</v>
          </cell>
          <cell r="N2333" t="str">
            <v>01 - 10 - 2017</v>
          </cell>
          <cell r="O2333" t="str">
            <v>10</v>
          </cell>
          <cell r="P2333" t="str">
            <v>9</v>
          </cell>
          <cell r="Q2333" t="str">
            <v/>
          </cell>
          <cell r="R2333" t="str">
            <v/>
          </cell>
          <cell r="S2333" t="str">
            <v/>
          </cell>
          <cell r="T2333" t="str">
            <v/>
          </cell>
          <cell r="U2333" t="str">
            <v/>
          </cell>
          <cell r="V2333" t="str">
            <v>PENGELOLA BARANG</v>
          </cell>
          <cell r="W2333" t="str">
            <v>DINAS KEHUTANAN</v>
          </cell>
          <cell r="X2333" t="str">
            <v>Pemerintah Kabupaten Tolitoli</v>
          </cell>
          <cell r="Y2333" t="str">
            <v>S-1 ILMU ADMINISTRASI NEGARA</v>
          </cell>
          <cell r="Z2333" t="str">
            <v>31-12-2007</v>
          </cell>
          <cell r="AA2333" t="str">
            <v>Aktif</v>
          </cell>
          <cell r="AB2333" t="str">
            <v>PNS Daerah Kab./Kota yang bekerja pada Kab./Kota</v>
          </cell>
          <cell r="AC2333" t="str">
            <v>Pemerintah Kab. Tolitoli</v>
          </cell>
          <cell r="AD2333" t="str">
            <v>Pemerintah Kab. Tolitoli</v>
          </cell>
        </row>
        <row r="2334">
          <cell r="A2334">
            <v>2332</v>
          </cell>
          <cell r="B2334" t="str">
            <v>198402072003122004</v>
          </cell>
          <cell r="C2334" t="str">
            <v>570015699</v>
          </cell>
          <cell r="D2334" t="str">
            <v>YAYUK FEBRIANI</v>
          </cell>
          <cell r="E2334" t="str">
            <v/>
          </cell>
          <cell r="F2334" t="str">
            <v>S.Farm.,Apt</v>
          </cell>
          <cell r="G2334" t="str">
            <v>TOLITOLI</v>
          </cell>
          <cell r="H2334" t="str">
            <v>07 - 02 - 1984</v>
          </cell>
          <cell r="I2334" t="str">
            <v>II/a</v>
          </cell>
          <cell r="J2334" t="str">
            <v>01 - 12 - 2003</v>
          </cell>
          <cell r="K2334" t="str">
            <v>01 - 03 - 2005</v>
          </cell>
          <cell r="L2334" t="str">
            <v>P</v>
          </cell>
          <cell r="M2334" t="str">
            <v>III/c</v>
          </cell>
          <cell r="N2334" t="str">
            <v>01 - 04 - 2017</v>
          </cell>
          <cell r="O2334" t="str">
            <v>8</v>
          </cell>
          <cell r="P2334" t="str">
            <v>4</v>
          </cell>
          <cell r="Q2334" t="str">
            <v/>
          </cell>
          <cell r="R2334" t="str">
            <v/>
          </cell>
          <cell r="S2334" t="str">
            <v/>
          </cell>
          <cell r="T2334" t="str">
            <v>01 - 04 - 2017</v>
          </cell>
          <cell r="U2334" t="str">
            <v>Apoteker Ahli Muda / Muda</v>
          </cell>
          <cell r="V2334" t="str">
            <v/>
          </cell>
          <cell r="W2334" t="str">
            <v>SEKSI FARMASI DAN GIZI</v>
          </cell>
          <cell r="X2334" t="str">
            <v>BIDANG PENUNJANG  MEDIS</v>
          </cell>
          <cell r="Y2334" t="str">
            <v>S-2 SPESIALIS I FARMASI APOTEKER</v>
          </cell>
          <cell r="Z2334" t="str">
            <v>31-12-2013</v>
          </cell>
          <cell r="AA2334" t="str">
            <v>Aktif</v>
          </cell>
          <cell r="AB2334" t="str">
            <v>PNS Daerah Kab./Kota yang bekerja pada Kab./Kota</v>
          </cell>
          <cell r="AC2334" t="str">
            <v>Pemerintah Kab. Tolitoli</v>
          </cell>
          <cell r="AD2334" t="str">
            <v>Pemerintah Kab. Tolitoli</v>
          </cell>
        </row>
        <row r="2335">
          <cell r="A2335">
            <v>2333</v>
          </cell>
          <cell r="B2335" t="str">
            <v>198905272011012010</v>
          </cell>
          <cell r="C2335" t="str">
            <v/>
          </cell>
          <cell r="D2335" t="str">
            <v>YOSI RETNO WARDANI</v>
          </cell>
          <cell r="E2335" t="str">
            <v/>
          </cell>
          <cell r="F2335" t="str">
            <v>A.Md.Kep</v>
          </cell>
          <cell r="G2335" t="str">
            <v>TOLITOLI</v>
          </cell>
          <cell r="H2335" t="str">
            <v>27 - 05 - 1989</v>
          </cell>
          <cell r="I2335" t="str">
            <v>II/c</v>
          </cell>
          <cell r="J2335" t="str">
            <v>01 - 01 - 2011</v>
          </cell>
          <cell r="K2335" t="str">
            <v>01 - 01 - 2013</v>
          </cell>
          <cell r="L2335" t="str">
            <v>P</v>
          </cell>
          <cell r="M2335" t="str">
            <v>III/a</v>
          </cell>
          <cell r="N2335" t="str">
            <v>01 - 04 - 2018</v>
          </cell>
          <cell r="O2335" t="str">
            <v>5</v>
          </cell>
          <cell r="P2335" t="str">
            <v>3</v>
          </cell>
          <cell r="Q2335" t="str">
            <v/>
          </cell>
          <cell r="R2335" t="str">
            <v/>
          </cell>
          <cell r="S2335" t="str">
            <v/>
          </cell>
          <cell r="T2335" t="str">
            <v>01 - 04 - 2018</v>
          </cell>
          <cell r="U2335" t="str">
            <v>Perawat Mahir</v>
          </cell>
          <cell r="V2335" t="str">
            <v/>
          </cell>
          <cell r="W2335" t="str">
            <v>RUMAH SAKIT UMUM DAERAH MOKOPIDO</v>
          </cell>
          <cell r="X2335" t="str">
            <v>Pemerintah Kabupaten Tolitoli</v>
          </cell>
          <cell r="Y2335" t="str">
            <v>D-III KEPERAWATAN</v>
          </cell>
          <cell r="Z2335" t="str">
            <v>01-01-2010</v>
          </cell>
          <cell r="AA2335" t="str">
            <v>Aktif</v>
          </cell>
          <cell r="AB2335" t="str">
            <v>PNS Daerah Kab./Kota yang bekerja pada Kab./Kota</v>
          </cell>
          <cell r="AC2335" t="str">
            <v>Pemerintah Kab. Tolitoli</v>
          </cell>
          <cell r="AD2335" t="str">
            <v>Pemerintah Kab. Tolitoli</v>
          </cell>
        </row>
        <row r="2336">
          <cell r="A2336">
            <v>2334</v>
          </cell>
          <cell r="B2336" t="str">
            <v>197702262009041001</v>
          </cell>
          <cell r="C2336" t="str">
            <v/>
          </cell>
          <cell r="D2336" t="str">
            <v>TRISWANTO</v>
          </cell>
          <cell r="E2336" t="str">
            <v/>
          </cell>
          <cell r="F2336" t="str">
            <v>S.Sos</v>
          </cell>
          <cell r="G2336" t="str">
            <v>TOLITOLI</v>
          </cell>
          <cell r="H2336" t="str">
            <v>26 - 02 - 1977</v>
          </cell>
          <cell r="I2336" t="str">
            <v>II/a</v>
          </cell>
          <cell r="J2336" t="str">
            <v>01 - 04 - 2009</v>
          </cell>
          <cell r="K2336" t="str">
            <v>01 - 01 - 2011</v>
          </cell>
          <cell r="L2336" t="str">
            <v>L</v>
          </cell>
          <cell r="M2336" t="str">
            <v>III/a</v>
          </cell>
          <cell r="N2336" t="str">
            <v>01 - 10 - 2015</v>
          </cell>
          <cell r="O2336" t="str">
            <v>6</v>
          </cell>
          <cell r="P2336" t="str">
            <v>2</v>
          </cell>
          <cell r="Q2336" t="str">
            <v/>
          </cell>
          <cell r="R2336" t="str">
            <v/>
          </cell>
          <cell r="S2336" t="str">
            <v/>
          </cell>
          <cell r="T2336" t="str">
            <v/>
          </cell>
          <cell r="U2336" t="str">
            <v/>
          </cell>
          <cell r="V2336" t="str">
            <v>FUNGSIONAL UMUM</v>
          </cell>
          <cell r="W2336" t="str">
            <v>INSPEKTUR PEMBANTU WILAYAH III</v>
          </cell>
          <cell r="X2336" t="str">
            <v>INSPEKTORAT</v>
          </cell>
          <cell r="Y2336" t="str">
            <v>S-1 ILMU ADMINISTRASI NEGARA</v>
          </cell>
          <cell r="Z2336" t="str">
            <v>31-12-2011</v>
          </cell>
          <cell r="AA2336" t="str">
            <v>Aktif</v>
          </cell>
          <cell r="AB2336" t="str">
            <v>PNS Daerah Kab./Kota yang bekerja pada Kab./Kota</v>
          </cell>
          <cell r="AC2336" t="str">
            <v>Pemerintah Kab. Tolitoli</v>
          </cell>
          <cell r="AD2336" t="str">
            <v>Pemerintah Kab. Tolitoli</v>
          </cell>
        </row>
        <row r="2337">
          <cell r="A2337">
            <v>2335</v>
          </cell>
          <cell r="B2337" t="str">
            <v>196801142007011021</v>
          </cell>
          <cell r="C2337" t="str">
            <v/>
          </cell>
          <cell r="D2337" t="str">
            <v>WAHIDIN RAHMAN</v>
          </cell>
          <cell r="E2337" t="str">
            <v/>
          </cell>
          <cell r="F2337" t="str">
            <v>S.Sos</v>
          </cell>
          <cell r="G2337" t="str">
            <v>GINUNGGUNG</v>
          </cell>
          <cell r="H2337" t="str">
            <v>14 - 01 - 1968</v>
          </cell>
          <cell r="I2337" t="str">
            <v>II/a</v>
          </cell>
          <cell r="J2337" t="str">
            <v>01 - 01 - 2007</v>
          </cell>
          <cell r="K2337" t="str">
            <v>01 - 01 - 2007</v>
          </cell>
          <cell r="L2337" t="str">
            <v>L</v>
          </cell>
          <cell r="M2337" t="str">
            <v>III/a</v>
          </cell>
          <cell r="N2337" t="str">
            <v>01 - 10 - 2015</v>
          </cell>
          <cell r="O2337" t="str">
            <v>11</v>
          </cell>
          <cell r="P2337" t="str">
            <v>1</v>
          </cell>
          <cell r="Q2337" t="str">
            <v/>
          </cell>
          <cell r="R2337" t="str">
            <v/>
          </cell>
          <cell r="S2337" t="str">
            <v/>
          </cell>
          <cell r="T2337" t="str">
            <v/>
          </cell>
          <cell r="U2337" t="str">
            <v/>
          </cell>
          <cell r="V2337" t="str">
            <v>SEKRETARIS DESA</v>
          </cell>
          <cell r="W2337" t="str">
            <v>KANTOR KECAMATAN GALANG</v>
          </cell>
          <cell r="X2337" t="str">
            <v>Pemerintah Kabupaten Tolitoli</v>
          </cell>
          <cell r="Y2337" t="str">
            <v>S-1 ILMU PEMERINTAHAN</v>
          </cell>
          <cell r="Z2337" t="str">
            <v>31-12-2014</v>
          </cell>
          <cell r="AA2337" t="str">
            <v>Aktif</v>
          </cell>
          <cell r="AB2337" t="str">
            <v>PNS Daerah Kab./Kota yang bekerja pada Kab./Kota</v>
          </cell>
          <cell r="AC2337" t="str">
            <v>Pemerintah Kab. Tolitoli</v>
          </cell>
          <cell r="AD2337" t="str">
            <v>Pemerintah Kab. Tolitoli</v>
          </cell>
        </row>
        <row r="2338">
          <cell r="A2338">
            <v>2336</v>
          </cell>
          <cell r="B2338" t="str">
            <v>198208072015021002</v>
          </cell>
          <cell r="C2338" t="str">
            <v/>
          </cell>
          <cell r="D2338" t="str">
            <v>RADEN</v>
          </cell>
          <cell r="E2338" t="str">
            <v/>
          </cell>
          <cell r="F2338" t="str">
            <v/>
          </cell>
          <cell r="G2338" t="str">
            <v>TOLITOLI</v>
          </cell>
          <cell r="H2338" t="str">
            <v>07 - 08 - 1982</v>
          </cell>
          <cell r="I2338" t="str">
            <v>I/c</v>
          </cell>
          <cell r="J2338" t="str">
            <v>01 - 02 - 2015</v>
          </cell>
          <cell r="K2338" t="str">
            <v>01 - 09 - 2016</v>
          </cell>
          <cell r="L2338" t="str">
            <v>L</v>
          </cell>
          <cell r="M2338" t="str">
            <v>I/c</v>
          </cell>
          <cell r="N2338" t="str">
            <v>01 - 02 - 2015</v>
          </cell>
          <cell r="O2338" t="str">
            <v>13</v>
          </cell>
          <cell r="P2338" t="str">
            <v>7</v>
          </cell>
          <cell r="Q2338" t="str">
            <v/>
          </cell>
          <cell r="R2338" t="str">
            <v/>
          </cell>
          <cell r="S2338" t="str">
            <v/>
          </cell>
          <cell r="T2338" t="str">
            <v/>
          </cell>
          <cell r="U2338" t="str">
            <v/>
          </cell>
          <cell r="V2338" t="str">
            <v>TEKNIS / ADMINISTRASI LAINNYA</v>
          </cell>
          <cell r="W2338" t="str">
            <v>SMP NEGERI 1 OGODEIDE</v>
          </cell>
          <cell r="X2338" t="str">
            <v>CABANG DISPENBUD KECAMATAN OGODEIDE</v>
          </cell>
          <cell r="Y2338" t="str">
            <v>SMP</v>
          </cell>
          <cell r="Z2338" t="str">
            <v>15-06-2003</v>
          </cell>
          <cell r="AA2338" t="str">
            <v>Aktif</v>
          </cell>
          <cell r="AB2338" t="str">
            <v>PNS Daerah Kab./Kota yang bekerja pada Kab./Kota</v>
          </cell>
          <cell r="AC2338" t="str">
            <v>Pemerintah Kab. Tolitoli</v>
          </cell>
          <cell r="AD2338" t="str">
            <v>Pemerintah Kab. Tolitoli</v>
          </cell>
        </row>
        <row r="2339">
          <cell r="A2339">
            <v>2337</v>
          </cell>
          <cell r="B2339" t="str">
            <v>197012312000072001</v>
          </cell>
          <cell r="C2339" t="str">
            <v>132264890</v>
          </cell>
          <cell r="D2339" t="str">
            <v>SITI AISYAH</v>
          </cell>
          <cell r="E2339" t="str">
            <v/>
          </cell>
          <cell r="F2339" t="str">
            <v>A.Ma</v>
          </cell>
          <cell r="G2339" t="str">
            <v>BIMA</v>
          </cell>
          <cell r="H2339" t="str">
            <v>31 - 12 - 1970</v>
          </cell>
          <cell r="I2339" t="str">
            <v>II/a</v>
          </cell>
          <cell r="J2339" t="str">
            <v>01 - 07 - 2000</v>
          </cell>
          <cell r="K2339" t="str">
            <v>01 - 04 - 2002</v>
          </cell>
          <cell r="L2339" t="str">
            <v>P</v>
          </cell>
          <cell r="M2339" t="str">
            <v>III/b</v>
          </cell>
          <cell r="N2339" t="str">
            <v>01 - 04 - 2017</v>
          </cell>
          <cell r="O2339" t="str">
            <v>11</v>
          </cell>
          <cell r="P2339" t="str">
            <v>9</v>
          </cell>
          <cell r="Q2339" t="str">
            <v/>
          </cell>
          <cell r="R2339" t="str">
            <v/>
          </cell>
          <cell r="S2339" t="str">
            <v/>
          </cell>
          <cell r="T2339" t="str">
            <v>01 - 04 - 2017</v>
          </cell>
          <cell r="U2339" t="str">
            <v>Guru Pertama</v>
          </cell>
          <cell r="V2339" t="str">
            <v/>
          </cell>
          <cell r="W2339" t="str">
            <v>SDN OGOGILI</v>
          </cell>
          <cell r="X2339" t="str">
            <v>CABANG DISPENBUD KECAMATAN DONDO</v>
          </cell>
          <cell r="Y2339" t="str">
            <v>D-II PGSDI</v>
          </cell>
          <cell r="Z2339" t="str">
            <v>31-12-2008</v>
          </cell>
          <cell r="AA2339" t="str">
            <v>Aktif</v>
          </cell>
          <cell r="AB2339" t="str">
            <v>PNS Daerah Kab./Kota yang bekerja pada Kab./Kota</v>
          </cell>
          <cell r="AC2339" t="str">
            <v>Pemerintah Kab. Tolitoli</v>
          </cell>
          <cell r="AD2339" t="str">
            <v>Pemerintah Kab. Tolitoli</v>
          </cell>
        </row>
        <row r="2340">
          <cell r="A2340">
            <v>2338</v>
          </cell>
          <cell r="B2340" t="str">
            <v>197911132007012008</v>
          </cell>
          <cell r="C2340" t="str">
            <v>570027852</v>
          </cell>
          <cell r="D2340" t="str">
            <v>TRI ARIYANTI</v>
          </cell>
          <cell r="E2340" t="str">
            <v/>
          </cell>
          <cell r="F2340" t="str">
            <v>SH</v>
          </cell>
          <cell r="G2340" t="str">
            <v>TOLITOLI</v>
          </cell>
          <cell r="H2340" t="str">
            <v>13 - 11 - 1979</v>
          </cell>
          <cell r="I2340" t="str">
            <v>III/a</v>
          </cell>
          <cell r="J2340" t="str">
            <v>01 - 01 - 2007</v>
          </cell>
          <cell r="K2340" t="str">
            <v>01 - 10 - 2008</v>
          </cell>
          <cell r="L2340" t="str">
            <v>P</v>
          </cell>
          <cell r="M2340" t="str">
            <v>III/c</v>
          </cell>
          <cell r="N2340" t="str">
            <v>01 - 04 - 2015</v>
          </cell>
          <cell r="O2340" t="str">
            <v>11</v>
          </cell>
          <cell r="P2340" t="str">
            <v>3</v>
          </cell>
          <cell r="Q2340" t="str">
            <v/>
          </cell>
          <cell r="R2340" t="str">
            <v/>
          </cell>
          <cell r="S2340" t="str">
            <v/>
          </cell>
          <cell r="T2340" t="str">
            <v/>
          </cell>
          <cell r="U2340" t="str">
            <v/>
          </cell>
          <cell r="V2340" t="str">
            <v>PENGADMINISTRASI UMUM</v>
          </cell>
          <cell r="W2340" t="str">
            <v>Seksi Aneka Tunjangan</v>
          </cell>
          <cell r="X2340" t="str">
            <v>Dinas Pendidikan Dan Kebudayaan</v>
          </cell>
          <cell r="Y2340" t="str">
            <v>S-1 ILMU HUKUM</v>
          </cell>
          <cell r="Z2340" t="str">
            <v>31-12-2003</v>
          </cell>
          <cell r="AA2340" t="str">
            <v>Aktif</v>
          </cell>
          <cell r="AB2340" t="str">
            <v>PNS Daerah Kab./Kota yang bekerja pada Kab./Kota</v>
          </cell>
          <cell r="AC2340" t="str">
            <v>Pemerintah Kab. Tolitoli</v>
          </cell>
          <cell r="AD2340" t="str">
            <v>Pemerintah Kab. Tolitoli</v>
          </cell>
        </row>
        <row r="2341">
          <cell r="A2341">
            <v>2339</v>
          </cell>
          <cell r="B2341" t="str">
            <v>196612172014091001</v>
          </cell>
          <cell r="C2341" t="str">
            <v/>
          </cell>
          <cell r="D2341" t="str">
            <v>SUKARMAN</v>
          </cell>
          <cell r="E2341" t="str">
            <v/>
          </cell>
          <cell r="F2341" t="str">
            <v/>
          </cell>
          <cell r="G2341" t="str">
            <v>SEMARANG</v>
          </cell>
          <cell r="H2341" t="str">
            <v>17 - 12 - 1966</v>
          </cell>
          <cell r="I2341" t="str">
            <v>II/a</v>
          </cell>
          <cell r="J2341" t="str">
            <v>01 - 09 - 2014</v>
          </cell>
          <cell r="K2341" t="str">
            <v>01 - 12 - 2015</v>
          </cell>
          <cell r="L2341" t="str">
            <v>L</v>
          </cell>
          <cell r="M2341" t="str">
            <v>II/a</v>
          </cell>
          <cell r="N2341" t="str">
            <v>01 - 09 - 2014</v>
          </cell>
          <cell r="O2341" t="str">
            <v>10</v>
          </cell>
          <cell r="P2341" t="str">
            <v>4</v>
          </cell>
          <cell r="Q2341" t="str">
            <v/>
          </cell>
          <cell r="R2341" t="str">
            <v/>
          </cell>
          <cell r="S2341" t="str">
            <v/>
          </cell>
          <cell r="T2341" t="str">
            <v/>
          </cell>
          <cell r="U2341" t="str">
            <v/>
          </cell>
          <cell r="V2341" t="str">
            <v>TEKNIS / ADMINISTRASI LAINNYA</v>
          </cell>
          <cell r="W2341" t="str">
            <v>SEKSI KETENTRAMAN DAN KETERTIBAN</v>
          </cell>
          <cell r="X2341" t="str">
            <v>KANTOR KECAMATAN LAMPASIO</v>
          </cell>
          <cell r="Y2341" t="str">
            <v>SMEA</v>
          </cell>
          <cell r="Z2341" t="str">
            <v>08-05-1988</v>
          </cell>
          <cell r="AA2341" t="str">
            <v>Aktif</v>
          </cell>
          <cell r="AB2341" t="str">
            <v>PNS Daerah Kab./Kota yang bekerja pada Kab./Kota</v>
          </cell>
          <cell r="AC2341" t="str">
            <v>Pemerintah Kab. Tolitoli</v>
          </cell>
          <cell r="AD2341" t="str">
            <v>Pemerintah Kab. Tolitoli</v>
          </cell>
        </row>
        <row r="2342">
          <cell r="A2342">
            <v>2340</v>
          </cell>
          <cell r="B2342" t="str">
            <v>196606032007011029</v>
          </cell>
          <cell r="C2342" t="str">
            <v/>
          </cell>
          <cell r="D2342" t="str">
            <v>HAMZAH</v>
          </cell>
          <cell r="E2342" t="str">
            <v/>
          </cell>
          <cell r="F2342" t="str">
            <v/>
          </cell>
          <cell r="G2342" t="str">
            <v>BUGA</v>
          </cell>
          <cell r="H2342" t="str">
            <v>03 - 06 - 1966</v>
          </cell>
          <cell r="I2342" t="str">
            <v>II/a</v>
          </cell>
          <cell r="J2342" t="str">
            <v>01 - 01 - 2007</v>
          </cell>
          <cell r="K2342" t="str">
            <v>01 - 01 - 2007</v>
          </cell>
          <cell r="L2342" t="str">
            <v>L</v>
          </cell>
          <cell r="M2342" t="str">
            <v>II/c</v>
          </cell>
          <cell r="N2342" t="str">
            <v>01 - 04 - 2017</v>
          </cell>
          <cell r="O2342" t="str">
            <v>15</v>
          </cell>
          <cell r="P2342" t="str">
            <v>1</v>
          </cell>
          <cell r="Q2342" t="str">
            <v/>
          </cell>
          <cell r="R2342" t="str">
            <v/>
          </cell>
          <cell r="S2342" t="str">
            <v/>
          </cell>
          <cell r="T2342" t="str">
            <v/>
          </cell>
          <cell r="U2342" t="str">
            <v/>
          </cell>
          <cell r="V2342" t="str">
            <v>SEKRETARIS DESA</v>
          </cell>
          <cell r="W2342" t="str">
            <v>SEKSI PEMERINTAHAN</v>
          </cell>
          <cell r="X2342" t="str">
            <v>KANTOR KECAMATAN OGODEIDE</v>
          </cell>
          <cell r="Y2342" t="str">
            <v>SMA ILMU ILMU SOSIAL</v>
          </cell>
          <cell r="Z2342" t="str">
            <v>31-12-1987</v>
          </cell>
          <cell r="AA2342" t="str">
            <v>Aktif</v>
          </cell>
          <cell r="AB2342" t="str">
            <v>PNS Daerah Kab./Kota yang bekerja pada Kab./Kota</v>
          </cell>
          <cell r="AC2342" t="str">
            <v>Pemerintah Kab. Tolitoli</v>
          </cell>
          <cell r="AD2342" t="str">
            <v>Pemerintah Kab. Tolitoli</v>
          </cell>
        </row>
        <row r="2343">
          <cell r="A2343">
            <v>2341</v>
          </cell>
          <cell r="B2343" t="str">
            <v>198301102009042004</v>
          </cell>
          <cell r="C2343" t="str">
            <v/>
          </cell>
          <cell r="D2343" t="str">
            <v>NURHASANA</v>
          </cell>
          <cell r="E2343" t="str">
            <v/>
          </cell>
          <cell r="F2343" t="str">
            <v>A.Ma</v>
          </cell>
          <cell r="G2343" t="str">
            <v>BANGKIR</v>
          </cell>
          <cell r="H2343" t="str">
            <v>10 - 01 - 1983</v>
          </cell>
          <cell r="I2343" t="str">
            <v>II/b</v>
          </cell>
          <cell r="J2343" t="str">
            <v>01 - 04 - 2009</v>
          </cell>
          <cell r="K2343" t="str">
            <v>01 - 01 - 2011</v>
          </cell>
          <cell r="L2343" t="str">
            <v>P</v>
          </cell>
          <cell r="M2343" t="str">
            <v>II/d</v>
          </cell>
          <cell r="N2343" t="str">
            <v>01 - 04 - 2016</v>
          </cell>
          <cell r="O2343" t="str">
            <v>10</v>
          </cell>
          <cell r="P2343" t="str">
            <v>0</v>
          </cell>
          <cell r="Q2343" t="str">
            <v/>
          </cell>
          <cell r="R2343" t="str">
            <v/>
          </cell>
          <cell r="S2343" t="str">
            <v/>
          </cell>
          <cell r="T2343" t="str">
            <v>01 - 04 - 2016</v>
          </cell>
          <cell r="U2343" t="str">
            <v>Guru Muda</v>
          </cell>
          <cell r="V2343" t="str">
            <v/>
          </cell>
          <cell r="W2343" t="str">
            <v>SDN 3 BANGKIR</v>
          </cell>
          <cell r="X2343" t="str">
            <v>CABANG DISPENBUD KECAMATAN DAMPAL SELATAN</v>
          </cell>
          <cell r="Y2343" t="str">
            <v>D-II PGSDI</v>
          </cell>
          <cell r="Z2343" t="str">
            <v>31-12-2004</v>
          </cell>
          <cell r="AA2343" t="str">
            <v>Aktif</v>
          </cell>
          <cell r="AB2343" t="str">
            <v>PNS Daerah Kab./Kota yang bekerja pada Kab./Kota</v>
          </cell>
          <cell r="AC2343" t="str">
            <v>Pemerintah Kab. Tolitoli</v>
          </cell>
          <cell r="AD2343" t="str">
            <v>Pemerintah Kab. Tolitoli</v>
          </cell>
        </row>
        <row r="2344">
          <cell r="A2344">
            <v>2342</v>
          </cell>
          <cell r="B2344" t="str">
            <v>197602082003121004</v>
          </cell>
          <cell r="C2344" t="str">
            <v>570015596</v>
          </cell>
          <cell r="D2344" t="str">
            <v>MARTHA</v>
          </cell>
          <cell r="E2344" t="str">
            <v/>
          </cell>
          <cell r="F2344" t="str">
            <v>S.Pd</v>
          </cell>
          <cell r="G2344" t="str">
            <v>TOLITOLI</v>
          </cell>
          <cell r="H2344" t="str">
            <v>08 - 02 - 1976</v>
          </cell>
          <cell r="I2344" t="str">
            <v>II/b</v>
          </cell>
          <cell r="J2344" t="str">
            <v>01 - 12 - 2003</v>
          </cell>
          <cell r="K2344" t="str">
            <v>01 - 03 - 2005</v>
          </cell>
          <cell r="L2344" t="str">
            <v>L</v>
          </cell>
          <cell r="M2344" t="str">
            <v>III/c</v>
          </cell>
          <cell r="N2344" t="str">
            <v>01 - 04 - 2017</v>
          </cell>
          <cell r="O2344" t="str">
            <v>11</v>
          </cell>
          <cell r="P2344" t="str">
            <v>4</v>
          </cell>
          <cell r="Q2344" t="str">
            <v/>
          </cell>
          <cell r="R2344" t="str">
            <v/>
          </cell>
          <cell r="S2344" t="str">
            <v/>
          </cell>
          <cell r="T2344" t="str">
            <v>01 - 04 - 2017</v>
          </cell>
          <cell r="U2344" t="str">
            <v>Guru Muda</v>
          </cell>
          <cell r="V2344" t="str">
            <v/>
          </cell>
          <cell r="W2344" t="str">
            <v>SD Negeri 4 Nalu</v>
          </cell>
          <cell r="X2344" t="str">
            <v>Dinas Pendidikan Dan Kebudayaan</v>
          </cell>
          <cell r="Y2344" t="str">
            <v>S-1 TEKNOLOGI PENDIDIKAN</v>
          </cell>
          <cell r="Z2344" t="str">
            <v>31-12-2011</v>
          </cell>
          <cell r="AA2344" t="str">
            <v>Aktif</v>
          </cell>
          <cell r="AB2344" t="str">
            <v>PNS Daerah Kab./Kota yang bekerja pada Kab./Kota</v>
          </cell>
          <cell r="AC2344" t="str">
            <v>Pemerintah Kab. Tolitoli</v>
          </cell>
          <cell r="AD2344" t="str">
            <v>Pemerintah Kab. Tolitoli</v>
          </cell>
        </row>
        <row r="2345">
          <cell r="A2345">
            <v>2343</v>
          </cell>
          <cell r="B2345" t="str">
            <v>198408132010012020</v>
          </cell>
          <cell r="C2345" t="str">
            <v/>
          </cell>
          <cell r="D2345" t="str">
            <v>AGUSTINA</v>
          </cell>
          <cell r="E2345" t="str">
            <v/>
          </cell>
          <cell r="F2345" t="str">
            <v>S.Pd</v>
          </cell>
          <cell r="G2345" t="str">
            <v>TOMPOH</v>
          </cell>
          <cell r="H2345" t="str">
            <v>13 - 08 - 1984</v>
          </cell>
          <cell r="I2345" t="str">
            <v>II/b</v>
          </cell>
          <cell r="J2345" t="str">
            <v>01 - 01 - 2010</v>
          </cell>
          <cell r="K2345" t="str">
            <v/>
          </cell>
          <cell r="L2345" t="str">
            <v>P</v>
          </cell>
          <cell r="M2345" t="str">
            <v>II/b</v>
          </cell>
          <cell r="N2345" t="str">
            <v>01 - 01 - 2010</v>
          </cell>
          <cell r="O2345" t="str">
            <v>3</v>
          </cell>
          <cell r="P2345" t="str">
            <v>0</v>
          </cell>
          <cell r="Q2345" t="str">
            <v/>
          </cell>
          <cell r="R2345" t="str">
            <v/>
          </cell>
          <cell r="S2345" t="str">
            <v/>
          </cell>
          <cell r="T2345" t="str">
            <v>01 - 01 - 2012</v>
          </cell>
          <cell r="U2345" t="str">
            <v>Guru Pertama</v>
          </cell>
          <cell r="V2345" t="str">
            <v/>
          </cell>
          <cell r="W2345" t="str">
            <v>SD Negeri Mimbala</v>
          </cell>
          <cell r="X2345" t="str">
            <v>Dinas Pendidikan Dan Kebudayaan</v>
          </cell>
          <cell r="Y2345" t="str">
            <v>D-II PGSDI</v>
          </cell>
          <cell r="Z2345" t="str">
            <v>31-12-2007</v>
          </cell>
          <cell r="AA2345" t="str">
            <v>Aktif</v>
          </cell>
          <cell r="AB2345" t="str">
            <v>PNS Daerah Kab./Kota yang bekerja pada Kab./Kota</v>
          </cell>
          <cell r="AC2345" t="str">
            <v>Pemerintah Kab. Tolitoli</v>
          </cell>
          <cell r="AD2345" t="str">
            <v>Pemerintah Kab. Tolitoli</v>
          </cell>
        </row>
        <row r="2346">
          <cell r="A2346">
            <v>2344</v>
          </cell>
          <cell r="B2346" t="str">
            <v>198004112014091001</v>
          </cell>
          <cell r="C2346" t="str">
            <v/>
          </cell>
          <cell r="D2346" t="str">
            <v>HENDRA HARDANI</v>
          </cell>
          <cell r="E2346" t="str">
            <v/>
          </cell>
          <cell r="F2346" t="str">
            <v/>
          </cell>
          <cell r="G2346" t="str">
            <v>BALIKPAPAN</v>
          </cell>
          <cell r="H2346" t="str">
            <v>11 - 04 - 1980</v>
          </cell>
          <cell r="I2346" t="str">
            <v>I/c</v>
          </cell>
          <cell r="J2346" t="str">
            <v>01 - 09 - 2014</v>
          </cell>
          <cell r="K2346" t="str">
            <v>01 - 12 - 2015</v>
          </cell>
          <cell r="L2346" t="str">
            <v>L</v>
          </cell>
          <cell r="M2346" t="str">
            <v>I/c</v>
          </cell>
          <cell r="N2346" t="str">
            <v>01 - 09 - 2014</v>
          </cell>
          <cell r="O2346" t="str">
            <v>12</v>
          </cell>
          <cell r="P2346" t="str">
            <v>8</v>
          </cell>
          <cell r="Q2346" t="str">
            <v/>
          </cell>
          <cell r="R2346" t="str">
            <v/>
          </cell>
          <cell r="S2346" t="str">
            <v/>
          </cell>
          <cell r="T2346" t="str">
            <v/>
          </cell>
          <cell r="U2346" t="str">
            <v/>
          </cell>
          <cell r="V2346" t="str">
            <v>TEKNIS / ADMINISTRASI LAINNYA</v>
          </cell>
          <cell r="W2346" t="str">
            <v>SDN 4 BAJUGAN</v>
          </cell>
          <cell r="X2346" t="str">
            <v>CABANG DISPENBUD KECAMATAN GALANG</v>
          </cell>
          <cell r="Y2346" t="str">
            <v>SLTP UMUM</v>
          </cell>
          <cell r="Z2346" t="str">
            <v>31-05-1996</v>
          </cell>
          <cell r="AA2346" t="str">
            <v>Aktif</v>
          </cell>
          <cell r="AB2346" t="str">
            <v>PNS Daerah Kab./Kota yang bekerja pada Kab./Kota</v>
          </cell>
          <cell r="AC2346" t="str">
            <v>Pemerintah Kab. Tolitoli</v>
          </cell>
          <cell r="AD2346" t="str">
            <v>Pemerintah Kab. Tolitoli</v>
          </cell>
        </row>
        <row r="2347">
          <cell r="A2347">
            <v>2345</v>
          </cell>
          <cell r="B2347" t="str">
            <v>197809142007011008</v>
          </cell>
          <cell r="C2347" t="str">
            <v>570027793</v>
          </cell>
          <cell r="D2347" t="str">
            <v>IDRUS</v>
          </cell>
          <cell r="E2347" t="str">
            <v/>
          </cell>
          <cell r="F2347" t="str">
            <v>A.Md.Kep</v>
          </cell>
          <cell r="G2347" t="str">
            <v>OGOWELE</v>
          </cell>
          <cell r="H2347" t="str">
            <v>14 - 09 - 1978</v>
          </cell>
          <cell r="I2347" t="str">
            <v>II/c</v>
          </cell>
          <cell r="J2347" t="str">
            <v>01 - 01 - 2007</v>
          </cell>
          <cell r="K2347" t="str">
            <v>01 - 10 - 2008</v>
          </cell>
          <cell r="L2347" t="str">
            <v>L</v>
          </cell>
          <cell r="M2347" t="str">
            <v>III/b</v>
          </cell>
          <cell r="N2347" t="str">
            <v>01 - 04 - 2016</v>
          </cell>
          <cell r="O2347" t="str">
            <v>10</v>
          </cell>
          <cell r="P2347" t="str">
            <v>3</v>
          </cell>
          <cell r="Q2347" t="str">
            <v/>
          </cell>
          <cell r="R2347" t="str">
            <v/>
          </cell>
          <cell r="S2347" t="str">
            <v/>
          </cell>
          <cell r="T2347" t="str">
            <v>01 - 10 - 2013</v>
          </cell>
          <cell r="U2347" t="str">
            <v>Perawat Pelaksana Lanjutan</v>
          </cell>
          <cell r="V2347" t="str">
            <v/>
          </cell>
          <cell r="W2347" t="str">
            <v>PUSKESMAS DONDO</v>
          </cell>
          <cell r="X2347" t="str">
            <v>DINAS KESEHATAN</v>
          </cell>
          <cell r="Y2347" t="str">
            <v>D-III KEPERAWATAN</v>
          </cell>
          <cell r="Z2347" t="str">
            <v>31-12-2003</v>
          </cell>
          <cell r="AA2347" t="str">
            <v>Aktif</v>
          </cell>
          <cell r="AB2347" t="str">
            <v>PNS Daerah Kab./Kota yang bekerja pada Kab./Kota</v>
          </cell>
          <cell r="AC2347" t="str">
            <v>Pemerintah Kab. Tolitoli</v>
          </cell>
          <cell r="AD2347" t="str">
            <v>Pemerintah Kab. Tolitoli</v>
          </cell>
        </row>
        <row r="2348">
          <cell r="A2348">
            <v>2346</v>
          </cell>
          <cell r="B2348" t="str">
            <v>198308182007012004</v>
          </cell>
          <cell r="C2348" t="str">
            <v>570027771</v>
          </cell>
          <cell r="D2348" t="str">
            <v>ENDANG SUSILOWATI</v>
          </cell>
          <cell r="E2348" t="str">
            <v/>
          </cell>
          <cell r="F2348" t="str">
            <v/>
          </cell>
          <cell r="G2348" t="str">
            <v>BOYOLALI</v>
          </cell>
          <cell r="H2348" t="str">
            <v>18 - 08 - 1983</v>
          </cell>
          <cell r="I2348" t="str">
            <v>II/a</v>
          </cell>
          <cell r="J2348" t="str">
            <v>01 - 01 - 2007</v>
          </cell>
          <cell r="K2348" t="str">
            <v>01 - 10 - 2008</v>
          </cell>
          <cell r="L2348" t="str">
            <v>P</v>
          </cell>
          <cell r="M2348" t="str">
            <v>II/c</v>
          </cell>
          <cell r="N2348" t="str">
            <v>01 - 04 - 2017</v>
          </cell>
          <cell r="O2348" t="str">
            <v>14</v>
          </cell>
          <cell r="P2348" t="str">
            <v>3</v>
          </cell>
          <cell r="Q2348" t="str">
            <v/>
          </cell>
          <cell r="R2348" t="str">
            <v/>
          </cell>
          <cell r="S2348" t="str">
            <v/>
          </cell>
          <cell r="T2348" t="str">
            <v/>
          </cell>
          <cell r="U2348" t="str">
            <v/>
          </cell>
          <cell r="V2348" t="str">
            <v>PENGADMINISTRASIAN UMUM</v>
          </cell>
          <cell r="W2348" t="str">
            <v>Sub Bagian Umum Dan Kepegawaian</v>
          </cell>
          <cell r="X2348" t="str">
            <v>Sekretariat</v>
          </cell>
          <cell r="Y2348" t="str">
            <v>SMEA MANAJEMEN</v>
          </cell>
          <cell r="Z2348" t="str">
            <v>31-12-2002</v>
          </cell>
          <cell r="AA2348" t="str">
            <v>Aktif</v>
          </cell>
          <cell r="AB2348" t="str">
            <v>PNS Daerah Kab./Kota yang bekerja pada Kab./Kota</v>
          </cell>
          <cell r="AC2348" t="str">
            <v>Pemerintah Kab. Tolitoli</v>
          </cell>
          <cell r="AD2348" t="str">
            <v>Pemerintah Kab. Tolitoli</v>
          </cell>
        </row>
        <row r="2349">
          <cell r="A2349">
            <v>2347</v>
          </cell>
          <cell r="B2349" t="str">
            <v>196906101993041001</v>
          </cell>
          <cell r="C2349" t="str">
            <v>132034191</v>
          </cell>
          <cell r="D2349" t="str">
            <v>SANGHERIP MAATUIL</v>
          </cell>
          <cell r="E2349" t="str">
            <v/>
          </cell>
          <cell r="F2349" t="str">
            <v>A.Ma.Pd</v>
          </cell>
          <cell r="G2349" t="str">
            <v>PULUTAN</v>
          </cell>
          <cell r="H2349" t="str">
            <v>10 - 06 - 1969</v>
          </cell>
          <cell r="I2349" t="str">
            <v>II/b</v>
          </cell>
          <cell r="J2349" t="str">
            <v>01 - 04 - 1993</v>
          </cell>
          <cell r="K2349" t="str">
            <v>01 - 12 - 1994</v>
          </cell>
          <cell r="L2349" t="str">
            <v>L</v>
          </cell>
          <cell r="M2349" t="str">
            <v>IV/a</v>
          </cell>
          <cell r="N2349" t="str">
            <v>01 - 04 - 2013</v>
          </cell>
          <cell r="O2349" t="str">
            <v>18</v>
          </cell>
          <cell r="P2349" t="str">
            <v>0</v>
          </cell>
          <cell r="Q2349" t="str">
            <v/>
          </cell>
          <cell r="R2349" t="str">
            <v/>
          </cell>
          <cell r="S2349" t="str">
            <v/>
          </cell>
          <cell r="T2349" t="str">
            <v>01 - 04 - 2013</v>
          </cell>
          <cell r="U2349" t="str">
            <v>Guru Pembina</v>
          </cell>
          <cell r="V2349" t="str">
            <v/>
          </cell>
          <cell r="W2349" t="str">
            <v>SDN 2 BAJUGAN</v>
          </cell>
          <cell r="X2349" t="str">
            <v>CABANG DISPENBUD KECAMATAN GALANG</v>
          </cell>
          <cell r="Y2349" t="str">
            <v>D-II/A-II</v>
          </cell>
          <cell r="Z2349" t="str">
            <v>31-12-1993</v>
          </cell>
          <cell r="AA2349" t="str">
            <v>Aktif</v>
          </cell>
          <cell r="AB2349" t="str">
            <v>PNS Daerah Kab./Kota yang bekerja pada Kab./Kota</v>
          </cell>
          <cell r="AC2349" t="str">
            <v>Pemerintah Kab. Tolitoli</v>
          </cell>
          <cell r="AD2349" t="str">
            <v>Pemerintah Kab. Tolitoli</v>
          </cell>
        </row>
        <row r="2350">
          <cell r="A2350">
            <v>2348</v>
          </cell>
          <cell r="B2350" t="str">
            <v>196606011986022004</v>
          </cell>
          <cell r="C2350" t="str">
            <v>131527130</v>
          </cell>
          <cell r="D2350" t="str">
            <v>ROSNA H SIMATAU</v>
          </cell>
          <cell r="E2350" t="str">
            <v/>
          </cell>
          <cell r="F2350" t="str">
            <v/>
          </cell>
          <cell r="G2350" t="str">
            <v>BOKAT</v>
          </cell>
          <cell r="H2350" t="str">
            <v>01 - 06 - 1966</v>
          </cell>
          <cell r="I2350" t="str">
            <v>II/a</v>
          </cell>
          <cell r="J2350" t="str">
            <v>01 - 02 - 1986</v>
          </cell>
          <cell r="K2350" t="str">
            <v>01 - 02 - 1988</v>
          </cell>
          <cell r="L2350" t="str">
            <v>P</v>
          </cell>
          <cell r="M2350" t="str">
            <v>II/d</v>
          </cell>
          <cell r="N2350" t="str">
            <v>01 - 04 - 2004</v>
          </cell>
          <cell r="O2350" t="str">
            <v>18</v>
          </cell>
          <cell r="P2350" t="str">
            <v>2</v>
          </cell>
          <cell r="Q2350" t="str">
            <v/>
          </cell>
          <cell r="R2350" t="str">
            <v/>
          </cell>
          <cell r="S2350" t="str">
            <v/>
          </cell>
          <cell r="T2350" t="str">
            <v>01 - 04 - 2004</v>
          </cell>
          <cell r="U2350" t="str">
            <v>Guru Muda Tingkat. I</v>
          </cell>
          <cell r="V2350" t="str">
            <v/>
          </cell>
          <cell r="W2350" t="str">
            <v>DPK TK DHARMA WANITA PANASAKAN</v>
          </cell>
          <cell r="X2350" t="str">
            <v/>
          </cell>
          <cell r="Y2350" t="str">
            <v>SPG PENDIDIKAN SD</v>
          </cell>
          <cell r="Z2350" t="str">
            <v>31-12-1985</v>
          </cell>
          <cell r="AA2350" t="str">
            <v>Aktif</v>
          </cell>
          <cell r="AB2350" t="str">
            <v>PNS Daerah Kab./Kota yang bekerja pada Kab./Kota</v>
          </cell>
          <cell r="AC2350" t="str">
            <v>Pemerintah Kab. Tolitoli</v>
          </cell>
          <cell r="AD2350" t="str">
            <v>Pemerintah Kab. Tolitoli</v>
          </cell>
        </row>
        <row r="2351">
          <cell r="A2351">
            <v>2349</v>
          </cell>
          <cell r="B2351" t="str">
            <v>196504152003121003</v>
          </cell>
          <cell r="C2351" t="str">
            <v>570015709</v>
          </cell>
          <cell r="D2351" t="str">
            <v>DAHRI N SULEMAN</v>
          </cell>
          <cell r="E2351" t="str">
            <v/>
          </cell>
          <cell r="F2351" t="str">
            <v/>
          </cell>
          <cell r="G2351" t="str">
            <v>TOLITOLI</v>
          </cell>
          <cell r="H2351" t="str">
            <v>15 - 04 - 1965</v>
          </cell>
          <cell r="I2351" t="str">
            <v>II/a</v>
          </cell>
          <cell r="J2351" t="str">
            <v>01 - 12 - 2003</v>
          </cell>
          <cell r="K2351" t="str">
            <v>01 - 03 - 2005</v>
          </cell>
          <cell r="L2351" t="str">
            <v>L</v>
          </cell>
          <cell r="M2351" t="str">
            <v>II/d</v>
          </cell>
          <cell r="N2351" t="str">
            <v>01 - 04 - 2016</v>
          </cell>
          <cell r="O2351" t="str">
            <v>18</v>
          </cell>
          <cell r="P2351" t="str">
            <v>0</v>
          </cell>
          <cell r="Q2351" t="str">
            <v/>
          </cell>
          <cell r="R2351" t="str">
            <v/>
          </cell>
          <cell r="S2351" t="str">
            <v/>
          </cell>
          <cell r="T2351" t="str">
            <v/>
          </cell>
          <cell r="U2351" t="str">
            <v/>
          </cell>
          <cell r="V2351" t="str">
            <v>PENGINVENTARIS</v>
          </cell>
          <cell r="W2351" t="str">
            <v>Sub Bagian Keuangan Dan Aset</v>
          </cell>
          <cell r="X2351" t="str">
            <v>SEKRETARIAT</v>
          </cell>
          <cell r="Y2351" t="str">
            <v>SMA A.3/IPS</v>
          </cell>
          <cell r="Z2351" t="str">
            <v>31-12-1986</v>
          </cell>
          <cell r="AA2351" t="str">
            <v>Aktif</v>
          </cell>
          <cell r="AB2351" t="str">
            <v>PNS Daerah Kab./Kota yang bekerja pada Kab./Kota</v>
          </cell>
          <cell r="AC2351" t="str">
            <v>Pemerintah Kab. Tolitoli</v>
          </cell>
          <cell r="AD2351" t="str">
            <v>Pemerintah Kab. Tolitoli</v>
          </cell>
        </row>
        <row r="2352">
          <cell r="A2352">
            <v>2350</v>
          </cell>
          <cell r="B2352" t="str">
            <v>198102122006042011</v>
          </cell>
          <cell r="C2352" t="str">
            <v>570020190</v>
          </cell>
          <cell r="D2352" t="str">
            <v>DEWI</v>
          </cell>
          <cell r="E2352" t="str">
            <v/>
          </cell>
          <cell r="F2352" t="str">
            <v>A.Ma</v>
          </cell>
          <cell r="G2352" t="str">
            <v>SIDENRENG RAPPANG</v>
          </cell>
          <cell r="H2352" t="str">
            <v>12 - 02 - 1981</v>
          </cell>
          <cell r="I2352" t="str">
            <v>II/b</v>
          </cell>
          <cell r="J2352" t="str">
            <v>01 - 04 - 2006</v>
          </cell>
          <cell r="K2352" t="str">
            <v>01 - 06 - 2007</v>
          </cell>
          <cell r="L2352" t="str">
            <v>P</v>
          </cell>
          <cell r="M2352" t="str">
            <v>III/a</v>
          </cell>
          <cell r="N2352" t="str">
            <v>01 - 04 - 2017</v>
          </cell>
          <cell r="O2352" t="str">
            <v>9</v>
          </cell>
          <cell r="P2352" t="str">
            <v>0</v>
          </cell>
          <cell r="Q2352" t="str">
            <v/>
          </cell>
          <cell r="R2352" t="str">
            <v/>
          </cell>
          <cell r="S2352" t="str">
            <v/>
          </cell>
          <cell r="T2352" t="str">
            <v>01 - 04 - 2017</v>
          </cell>
          <cell r="U2352" t="str">
            <v>Guru Pertama</v>
          </cell>
          <cell r="V2352" t="str">
            <v/>
          </cell>
          <cell r="W2352" t="str">
            <v>SD Negeri 3 Tolitoli</v>
          </cell>
          <cell r="X2352" t="str">
            <v>Dinas Pendidikan Dan Kebudayaan</v>
          </cell>
          <cell r="Y2352" t="str">
            <v>D-II PGSDI</v>
          </cell>
          <cell r="Z2352" t="str">
            <v>31-12-2003</v>
          </cell>
          <cell r="AA2352" t="str">
            <v>Aktif</v>
          </cell>
          <cell r="AB2352" t="str">
            <v>PNS Daerah Kab./Kota yang bekerja pada Kab./Kota</v>
          </cell>
          <cell r="AC2352" t="str">
            <v>Pemerintah Kab. Tolitoli</v>
          </cell>
          <cell r="AD2352" t="str">
            <v>Pemerintah Kab. Tolitoli</v>
          </cell>
        </row>
        <row r="2353">
          <cell r="A2353">
            <v>2351</v>
          </cell>
          <cell r="B2353" t="str">
            <v>196802152007012025</v>
          </cell>
          <cell r="C2353" t="str">
            <v>570027594</v>
          </cell>
          <cell r="D2353" t="str">
            <v>RAHMA LIAT</v>
          </cell>
          <cell r="E2353" t="str">
            <v/>
          </cell>
          <cell r="F2353" t="str">
            <v>S.Pd</v>
          </cell>
          <cell r="G2353" t="str">
            <v>BUOL</v>
          </cell>
          <cell r="H2353" t="str">
            <v>15 - 02 - 1968</v>
          </cell>
          <cell r="I2353" t="str">
            <v>II/a</v>
          </cell>
          <cell r="J2353" t="str">
            <v>01 - 01 - 2007</v>
          </cell>
          <cell r="K2353" t="str">
            <v>01 - 10 - 2008</v>
          </cell>
          <cell r="L2353" t="str">
            <v>P</v>
          </cell>
          <cell r="M2353" t="str">
            <v>II/b</v>
          </cell>
          <cell r="N2353" t="str">
            <v>01 - 10 - 2013</v>
          </cell>
          <cell r="O2353" t="str">
            <v>9</v>
          </cell>
          <cell r="P2353" t="str">
            <v>9</v>
          </cell>
          <cell r="Q2353" t="str">
            <v/>
          </cell>
          <cell r="R2353" t="str">
            <v/>
          </cell>
          <cell r="S2353" t="str">
            <v/>
          </cell>
          <cell r="T2353" t="str">
            <v>01 - 10 - 2013</v>
          </cell>
          <cell r="U2353" t="str">
            <v>Guru Pratama Tingkat. I</v>
          </cell>
          <cell r="V2353" t="str">
            <v/>
          </cell>
          <cell r="W2353" t="str">
            <v>SDN SIMUNTU</v>
          </cell>
          <cell r="X2353" t="str">
            <v/>
          </cell>
          <cell r="Y2353" t="str">
            <v>SPG PENDIDIKAN SD</v>
          </cell>
          <cell r="Z2353" t="str">
            <v>31-12-1988</v>
          </cell>
          <cell r="AA2353" t="str">
            <v>Aktif</v>
          </cell>
          <cell r="AB2353" t="str">
            <v>PNS Daerah Kab./Kota yang bekerja pada Kab./Kota</v>
          </cell>
          <cell r="AC2353" t="str">
            <v>Pemerintah Kab. Tolitoli</v>
          </cell>
          <cell r="AD2353" t="str">
            <v>Pemerintah Kab. Tolitoli</v>
          </cell>
        </row>
        <row r="2354">
          <cell r="A2354">
            <v>2352</v>
          </cell>
          <cell r="B2354" t="str">
            <v>198212082007011004</v>
          </cell>
          <cell r="C2354" t="str">
            <v>570027786</v>
          </cell>
          <cell r="D2354" t="str">
            <v>AMAR</v>
          </cell>
          <cell r="E2354" t="str">
            <v/>
          </cell>
          <cell r="F2354" t="str">
            <v/>
          </cell>
          <cell r="G2354" t="str">
            <v>TOLITOLI</v>
          </cell>
          <cell r="H2354" t="str">
            <v>08 - 12 - 1982</v>
          </cell>
          <cell r="I2354" t="str">
            <v>II/a</v>
          </cell>
          <cell r="J2354" t="str">
            <v>01 - 01 - 2007</v>
          </cell>
          <cell r="K2354" t="str">
            <v>01 - 10 - 2008</v>
          </cell>
          <cell r="L2354" t="str">
            <v>L</v>
          </cell>
          <cell r="M2354" t="str">
            <v>II/c</v>
          </cell>
          <cell r="N2354" t="str">
            <v>01 - 04 - 2015</v>
          </cell>
          <cell r="O2354" t="str">
            <v>12</v>
          </cell>
          <cell r="P2354" t="str">
            <v>3</v>
          </cell>
          <cell r="Q2354" t="str">
            <v/>
          </cell>
          <cell r="R2354" t="str">
            <v/>
          </cell>
          <cell r="S2354" t="str">
            <v/>
          </cell>
          <cell r="T2354" t="str">
            <v/>
          </cell>
          <cell r="U2354" t="str">
            <v/>
          </cell>
          <cell r="V2354" t="str">
            <v>STAF</v>
          </cell>
          <cell r="W2354" t="str">
            <v>Sub Bidang Pemeliharaan Sarana Dan Prasarana Gedung</v>
          </cell>
          <cell r="X2354" t="str">
            <v>BIDANG SARANA DAN PRASARANA</v>
          </cell>
          <cell r="Y2354" t="str">
            <v>SEKOLAH MENENGAH KEJURUAN</v>
          </cell>
          <cell r="Z2354" t="str">
            <v>31-12-2002</v>
          </cell>
          <cell r="AA2354" t="str">
            <v>Aktif</v>
          </cell>
          <cell r="AB2354" t="str">
            <v>PNS Daerah Kab./Kota yang bekerja pada Kab./Kota</v>
          </cell>
          <cell r="AC2354" t="str">
            <v>Pemerintah Kab. Tolitoli</v>
          </cell>
          <cell r="AD2354" t="str">
            <v>Pemerintah Kab. Tolitoli</v>
          </cell>
        </row>
        <row r="2355">
          <cell r="A2355">
            <v>2353</v>
          </cell>
          <cell r="B2355" t="str">
            <v>197101012009042001</v>
          </cell>
          <cell r="C2355" t="str">
            <v/>
          </cell>
          <cell r="D2355" t="str">
            <v>ADLIAH</v>
          </cell>
          <cell r="E2355" t="str">
            <v/>
          </cell>
          <cell r="F2355" t="str">
            <v>ST</v>
          </cell>
          <cell r="G2355" t="str">
            <v>BARRU</v>
          </cell>
          <cell r="H2355" t="str">
            <v>01 - 01 - 1971</v>
          </cell>
          <cell r="I2355" t="str">
            <v>III/a</v>
          </cell>
          <cell r="J2355" t="str">
            <v>01 - 04 - 2009</v>
          </cell>
          <cell r="K2355" t="str">
            <v>01 - 01 - 2011</v>
          </cell>
          <cell r="L2355" t="str">
            <v>P</v>
          </cell>
          <cell r="M2355" t="str">
            <v>III/c</v>
          </cell>
          <cell r="N2355" t="str">
            <v>01 - 04 - 2017</v>
          </cell>
          <cell r="O2355" t="str">
            <v>12</v>
          </cell>
          <cell r="P2355" t="str">
            <v>8</v>
          </cell>
          <cell r="Q2355" t="str">
            <v/>
          </cell>
          <cell r="R2355" t="str">
            <v/>
          </cell>
          <cell r="S2355" t="str">
            <v/>
          </cell>
          <cell r="T2355" t="str">
            <v/>
          </cell>
          <cell r="U2355" t="str">
            <v/>
          </cell>
          <cell r="V2355" t="str">
            <v>PEMROSES PENGADAAN BARANG DAN INVENTARIS</v>
          </cell>
          <cell r="W2355" t="str">
            <v>SUBBAG KEUANGAN</v>
          </cell>
          <cell r="X2355" t="str">
            <v>SEKRETARIAT</v>
          </cell>
          <cell r="Y2355" t="str">
            <v>S-1 TEKNOLOGI INDUSTRI</v>
          </cell>
          <cell r="Z2355" t="str">
            <v>31-12-1996</v>
          </cell>
          <cell r="AA2355" t="str">
            <v>Aktif</v>
          </cell>
          <cell r="AB2355" t="str">
            <v>PNS Daerah Kab./Kota yang bekerja pada Kab./Kota</v>
          </cell>
          <cell r="AC2355" t="str">
            <v>Pemerintah Kab. Tolitoli</v>
          </cell>
          <cell r="AD2355" t="str">
            <v>Pemerintah Kab. Tolitoli</v>
          </cell>
        </row>
        <row r="2356">
          <cell r="A2356">
            <v>2354</v>
          </cell>
          <cell r="B2356" t="str">
            <v>198212082007011003</v>
          </cell>
          <cell r="C2356" t="str">
            <v>570027638</v>
          </cell>
          <cell r="D2356" t="str">
            <v>ASRIANTO</v>
          </cell>
          <cell r="E2356" t="str">
            <v/>
          </cell>
          <cell r="F2356" t="str">
            <v>A.Md.Kep</v>
          </cell>
          <cell r="G2356" t="str">
            <v>TOLITOLI</v>
          </cell>
          <cell r="H2356" t="str">
            <v>08 - 12 - 1982</v>
          </cell>
          <cell r="I2356" t="str">
            <v>II/a</v>
          </cell>
          <cell r="J2356" t="str">
            <v>01 - 01 - 2007</v>
          </cell>
          <cell r="K2356" t="str">
            <v>01 - 10 - 2008</v>
          </cell>
          <cell r="L2356" t="str">
            <v>L</v>
          </cell>
          <cell r="M2356" t="str">
            <v>III/a</v>
          </cell>
          <cell r="N2356" t="str">
            <v>01 - 04 - 2018</v>
          </cell>
          <cell r="O2356" t="str">
            <v>9</v>
          </cell>
          <cell r="P2356" t="str">
            <v>3</v>
          </cell>
          <cell r="Q2356" t="str">
            <v/>
          </cell>
          <cell r="R2356" t="str">
            <v/>
          </cell>
          <cell r="S2356" t="str">
            <v/>
          </cell>
          <cell r="T2356" t="str">
            <v>01 - 04 - 2018</v>
          </cell>
          <cell r="U2356" t="str">
            <v>Perawat Pelaksana Lanjutan</v>
          </cell>
          <cell r="V2356" t="str">
            <v/>
          </cell>
          <cell r="W2356" t="str">
            <v>Sub Bidang Pelayanan Medis Dan Keperawatan</v>
          </cell>
          <cell r="X2356" t="str">
            <v>BIDANG PELAYANAN</v>
          </cell>
          <cell r="Y2356" t="str">
            <v>D-III KEPERAWATAN</v>
          </cell>
          <cell r="Z2356" t="str">
            <v>01-01-2012</v>
          </cell>
          <cell r="AA2356" t="str">
            <v>Aktif</v>
          </cell>
          <cell r="AB2356" t="str">
            <v>PNS Daerah Kab./Kota yang bekerja pada Kab./Kota</v>
          </cell>
          <cell r="AC2356" t="str">
            <v>Pemerintah Kab. Tolitoli</v>
          </cell>
          <cell r="AD2356" t="str">
            <v>Pemerintah Kab. Tolitoli</v>
          </cell>
        </row>
        <row r="2357">
          <cell r="A2357">
            <v>2355</v>
          </cell>
          <cell r="B2357" t="str">
            <v>198212062007012004</v>
          </cell>
          <cell r="C2357" t="str">
            <v>570028891</v>
          </cell>
          <cell r="D2357" t="str">
            <v>RIKARAHAYU</v>
          </cell>
          <cell r="E2357" t="str">
            <v/>
          </cell>
          <cell r="F2357" t="str">
            <v/>
          </cell>
          <cell r="G2357" t="str">
            <v>TOLITOLI</v>
          </cell>
          <cell r="H2357" t="str">
            <v>06 - 12 - 1982</v>
          </cell>
          <cell r="I2357" t="str">
            <v>II/a</v>
          </cell>
          <cell r="J2357" t="str">
            <v>01 - 01 - 2007</v>
          </cell>
          <cell r="K2357" t="str">
            <v>01 - 10 - 2008</v>
          </cell>
          <cell r="L2357" t="str">
            <v>P</v>
          </cell>
          <cell r="M2357" t="str">
            <v>II/c</v>
          </cell>
          <cell r="N2357" t="str">
            <v>01 - 04 - 2015</v>
          </cell>
          <cell r="O2357" t="str">
            <v>10</v>
          </cell>
          <cell r="P2357" t="str">
            <v>3</v>
          </cell>
          <cell r="Q2357" t="str">
            <v/>
          </cell>
          <cell r="R2357" t="str">
            <v/>
          </cell>
          <cell r="S2357" t="str">
            <v/>
          </cell>
          <cell r="T2357" t="str">
            <v/>
          </cell>
          <cell r="U2357" t="str">
            <v/>
          </cell>
          <cell r="V2357" t="str">
            <v>FUNGSIONAL UMUM</v>
          </cell>
          <cell r="W2357" t="str">
            <v>Seksi Kesehatan Keluarga Dan Gizi</v>
          </cell>
          <cell r="X2357" t="str">
            <v>Dinas Kesehatan</v>
          </cell>
          <cell r="Y2357" t="str">
            <v>D-I KESEHATAN LINGKUNGAN</v>
          </cell>
          <cell r="Z2357" t="str">
            <v>31-12-2002</v>
          </cell>
          <cell r="AA2357" t="str">
            <v>Aktif</v>
          </cell>
          <cell r="AB2357" t="str">
            <v>PNS Daerah Kab./Kota yang bekerja pada Kab./Kota</v>
          </cell>
          <cell r="AC2357" t="str">
            <v>Pemerintah Kab. Tolitoli</v>
          </cell>
          <cell r="AD2357" t="str">
            <v>Pemerintah Kab. Tolitoli</v>
          </cell>
        </row>
        <row r="2358">
          <cell r="A2358">
            <v>2356</v>
          </cell>
          <cell r="B2358" t="str">
            <v>198305152009042001</v>
          </cell>
          <cell r="C2358" t="str">
            <v/>
          </cell>
          <cell r="D2358" t="str">
            <v>TRI SUSANTI</v>
          </cell>
          <cell r="E2358" t="str">
            <v/>
          </cell>
          <cell r="F2358" t="str">
            <v>SE</v>
          </cell>
          <cell r="G2358" t="str">
            <v>TOLITOLI</v>
          </cell>
          <cell r="H2358" t="str">
            <v>15 - 05 - 1983</v>
          </cell>
          <cell r="I2358" t="str">
            <v>II/a</v>
          </cell>
          <cell r="J2358" t="str">
            <v>01 - 04 - 2009</v>
          </cell>
          <cell r="K2358" t="str">
            <v>01 - 01 - 2011</v>
          </cell>
          <cell r="L2358" t="str">
            <v>P</v>
          </cell>
          <cell r="M2358" t="str">
            <v>III/b</v>
          </cell>
          <cell r="N2358" t="str">
            <v>01 - 04 - 2016</v>
          </cell>
          <cell r="O2358" t="str">
            <v>11</v>
          </cell>
          <cell r="P2358" t="str">
            <v>8</v>
          </cell>
          <cell r="Q2358" t="str">
            <v/>
          </cell>
          <cell r="R2358" t="str">
            <v/>
          </cell>
          <cell r="S2358" t="str">
            <v/>
          </cell>
          <cell r="T2358" t="str">
            <v/>
          </cell>
          <cell r="U2358" t="str">
            <v/>
          </cell>
          <cell r="V2358" t="str">
            <v>OPERATOR SIMDA</v>
          </cell>
          <cell r="W2358" t="str">
            <v>Sub Bagian Program</v>
          </cell>
          <cell r="X2358" t="str">
            <v>Badan Kepegawaian Dan Pengembangan Sumber Daya Manusia</v>
          </cell>
          <cell r="Y2358" t="str">
            <v>S-1 EKONOMI MANAJEMEN</v>
          </cell>
          <cell r="Z2358" t="str">
            <v>31-12-2001</v>
          </cell>
          <cell r="AA2358" t="str">
            <v>Aktif</v>
          </cell>
          <cell r="AB2358" t="str">
            <v>PNS Daerah Kab./Kota yang bekerja pada Kab./Kota</v>
          </cell>
          <cell r="AC2358" t="str">
            <v>Pemerintah Kab. Tolitoli</v>
          </cell>
          <cell r="AD2358" t="str">
            <v>Pemerintah Kab. Tolitoli</v>
          </cell>
        </row>
        <row r="2359">
          <cell r="A2359">
            <v>2357</v>
          </cell>
          <cell r="B2359" t="str">
            <v>196311021993031007</v>
          </cell>
          <cell r="C2359" t="str">
            <v>132048709</v>
          </cell>
          <cell r="D2359" t="str">
            <v>SUARDI</v>
          </cell>
          <cell r="E2359" t="str">
            <v>Drs</v>
          </cell>
          <cell r="F2359" t="str">
            <v/>
          </cell>
          <cell r="G2359" t="str">
            <v>TOLITOLI</v>
          </cell>
          <cell r="H2359" t="str">
            <v>02 - 11 - 1963</v>
          </cell>
          <cell r="I2359" t="str">
            <v>III/a</v>
          </cell>
          <cell r="J2359" t="str">
            <v>01 - 03 - 1993</v>
          </cell>
          <cell r="K2359" t="str">
            <v>01 - 03 - 1995</v>
          </cell>
          <cell r="L2359" t="str">
            <v>L</v>
          </cell>
          <cell r="M2359" t="str">
            <v>IV/a</v>
          </cell>
          <cell r="N2359" t="str">
            <v>01 - 04 - 2005</v>
          </cell>
          <cell r="O2359" t="str">
            <v>9</v>
          </cell>
          <cell r="P2359" t="str">
            <v>7</v>
          </cell>
          <cell r="Q2359" t="str">
            <v/>
          </cell>
          <cell r="R2359" t="str">
            <v/>
          </cell>
          <cell r="S2359" t="str">
            <v/>
          </cell>
          <cell r="T2359" t="str">
            <v>31 - 01 - 2018</v>
          </cell>
          <cell r="U2359" t="str">
            <v>Pengawas Sekolah Madya</v>
          </cell>
          <cell r="V2359" t="str">
            <v/>
          </cell>
          <cell r="W2359" t="str">
            <v>UPT Dinas Pendidikan Dan Kebudayaan Kecamatan Dampal Utara</v>
          </cell>
          <cell r="X2359" t="str">
            <v>Dinas Pendidikan Dan Kebudayaan</v>
          </cell>
          <cell r="Y2359" t="str">
            <v>S-1/A-IV TADRIS</v>
          </cell>
          <cell r="Z2359" t="str">
            <v>31-12-1991</v>
          </cell>
          <cell r="AA2359" t="str">
            <v>Aktif</v>
          </cell>
          <cell r="AB2359" t="str">
            <v>PNS Daerah Kab./Kota yang bekerja pada Kab./Kota</v>
          </cell>
          <cell r="AC2359" t="str">
            <v>Pemerintah Kab. Tolitoli</v>
          </cell>
          <cell r="AD2359" t="str">
            <v>Pemerintah Kab. Tolitoli</v>
          </cell>
        </row>
        <row r="2360">
          <cell r="A2360">
            <v>2358</v>
          </cell>
          <cell r="B2360" t="str">
            <v>196704212007011053</v>
          </cell>
          <cell r="C2360" t="str">
            <v>570033430</v>
          </cell>
          <cell r="D2360" t="str">
            <v>MOHAMMAD HUSNI THAMRIN</v>
          </cell>
          <cell r="E2360" t="str">
            <v/>
          </cell>
          <cell r="F2360" t="str">
            <v/>
          </cell>
          <cell r="G2360" t="str">
            <v>TOLITOLI</v>
          </cell>
          <cell r="H2360" t="str">
            <v>21 - 04 - 1967</v>
          </cell>
          <cell r="I2360" t="str">
            <v>I/c</v>
          </cell>
          <cell r="J2360" t="str">
            <v>01 - 01 - 2007</v>
          </cell>
          <cell r="K2360" t="str">
            <v>01 - 05 - 2010</v>
          </cell>
          <cell r="L2360" t="str">
            <v>L</v>
          </cell>
          <cell r="M2360" t="str">
            <v>II/a</v>
          </cell>
          <cell r="N2360" t="str">
            <v>01 - 10 - 2016</v>
          </cell>
          <cell r="O2360" t="str">
            <v>16</v>
          </cell>
          <cell r="P2360" t="str">
            <v>4</v>
          </cell>
          <cell r="Q2360" t="str">
            <v/>
          </cell>
          <cell r="R2360" t="str">
            <v/>
          </cell>
          <cell r="S2360" t="str">
            <v/>
          </cell>
          <cell r="T2360" t="str">
            <v/>
          </cell>
          <cell r="U2360" t="str">
            <v/>
          </cell>
          <cell r="V2360" t="str">
            <v>PENGADMINISTRASI SURAT</v>
          </cell>
          <cell r="W2360" t="str">
            <v>Sub Bagian Umum Dan Kepegawaian</v>
          </cell>
          <cell r="X2360" t="str">
            <v>Dinas Perumahan Rakyat Dan Kawasan Pemukiman</v>
          </cell>
          <cell r="Y2360" t="str">
            <v>PERSAMAAN SLTP (PAKET B)</v>
          </cell>
          <cell r="Z2360" t="str">
            <v>31-12-2005</v>
          </cell>
          <cell r="AA2360" t="str">
            <v>Aktif</v>
          </cell>
          <cell r="AB2360" t="str">
            <v>PNS Daerah Propinsi yang bekerja pada Propinsi</v>
          </cell>
          <cell r="AC2360" t="str">
            <v>Pemerintah Kab. Tolitoli</v>
          </cell>
          <cell r="AD2360" t="str">
            <v>Pemerintah Kab. Tolitoli</v>
          </cell>
        </row>
        <row r="2361">
          <cell r="A2361">
            <v>2359</v>
          </cell>
          <cell r="B2361" t="str">
            <v>197912102006042044</v>
          </cell>
          <cell r="C2361" t="str">
            <v>570021445</v>
          </cell>
          <cell r="D2361" t="str">
            <v>NURJANNAH</v>
          </cell>
          <cell r="E2361" t="str">
            <v/>
          </cell>
          <cell r="F2361" t="str">
            <v>S.Pd</v>
          </cell>
          <cell r="G2361" t="str">
            <v>TOLITOLI</v>
          </cell>
          <cell r="H2361" t="str">
            <v>10 - 12 - 1979</v>
          </cell>
          <cell r="I2361" t="str">
            <v>II/b</v>
          </cell>
          <cell r="J2361" t="str">
            <v>01 - 04 - 2006</v>
          </cell>
          <cell r="K2361" t="str">
            <v>01 - 10 - 2007</v>
          </cell>
          <cell r="L2361" t="str">
            <v>P</v>
          </cell>
          <cell r="M2361" t="str">
            <v>III/a</v>
          </cell>
          <cell r="N2361" t="str">
            <v>01 - 04 - 2018</v>
          </cell>
          <cell r="O2361" t="str">
            <v>11</v>
          </cell>
          <cell r="P2361" t="str">
            <v>5</v>
          </cell>
          <cell r="Q2361" t="str">
            <v/>
          </cell>
          <cell r="R2361" t="str">
            <v/>
          </cell>
          <cell r="S2361" t="str">
            <v/>
          </cell>
          <cell r="T2361" t="str">
            <v>01 - 04 - 2018</v>
          </cell>
          <cell r="U2361" t="str">
            <v>Guru Pertama</v>
          </cell>
          <cell r="V2361" t="str">
            <v/>
          </cell>
          <cell r="W2361" t="str">
            <v>SDN 5 SONI</v>
          </cell>
          <cell r="X2361" t="str">
            <v>CABANG DISPENBUD KECAMATAN DAMPAL SELATAN</v>
          </cell>
          <cell r="Y2361" t="str">
            <v>S-1 A-IV SARJANA PENDIDIKAN</v>
          </cell>
          <cell r="Z2361" t="str">
            <v>01-01-2015</v>
          </cell>
          <cell r="AA2361" t="str">
            <v>Aktif</v>
          </cell>
          <cell r="AB2361" t="str">
            <v>PNS Daerah Kab./Kota yang bekerja pada Kab./Kota</v>
          </cell>
          <cell r="AC2361" t="str">
            <v>Pemerintah Kab. Tolitoli</v>
          </cell>
          <cell r="AD2361" t="str">
            <v>Pemerintah Kab. Tolitoli</v>
          </cell>
        </row>
        <row r="2362">
          <cell r="A2362">
            <v>2360</v>
          </cell>
          <cell r="B2362" t="str">
            <v>196510061989091001</v>
          </cell>
          <cell r="C2362" t="str">
            <v>131827521</v>
          </cell>
          <cell r="D2362" t="str">
            <v>I WAYAN SUNDRA</v>
          </cell>
          <cell r="E2362" t="str">
            <v/>
          </cell>
          <cell r="F2362" t="str">
            <v/>
          </cell>
          <cell r="G2362" t="str">
            <v>JEMBRANA</v>
          </cell>
          <cell r="H2362" t="str">
            <v>06 - 10 - 1965</v>
          </cell>
          <cell r="I2362" t="str">
            <v>II/a</v>
          </cell>
          <cell r="J2362" t="str">
            <v>01 - 09 - 1989</v>
          </cell>
          <cell r="K2362" t="str">
            <v>01 - 02 - 1991</v>
          </cell>
          <cell r="L2362" t="str">
            <v>L</v>
          </cell>
          <cell r="M2362" t="str">
            <v>IV/a</v>
          </cell>
          <cell r="N2362" t="str">
            <v>01 - 10 - 2010</v>
          </cell>
          <cell r="O2362" t="str">
            <v>16</v>
          </cell>
          <cell r="P2362" t="str">
            <v>1</v>
          </cell>
          <cell r="Q2362" t="str">
            <v/>
          </cell>
          <cell r="R2362" t="str">
            <v/>
          </cell>
          <cell r="S2362" t="str">
            <v/>
          </cell>
          <cell r="T2362" t="str">
            <v>01 - 10 - 2010</v>
          </cell>
          <cell r="U2362" t="str">
            <v>Guru Pembina</v>
          </cell>
          <cell r="V2362" t="str">
            <v/>
          </cell>
          <cell r="W2362" t="str">
            <v>CABANG DISDIKPORA KEC. BASIDONDO</v>
          </cell>
          <cell r="X2362" t="str">
            <v>DINAS PENDIDIKAN, PEMUDA DAN OLAH RAGA</v>
          </cell>
          <cell r="Y2362" t="str">
            <v>D-II/A-II PENDIDIKAN DASAR</v>
          </cell>
          <cell r="Z2362" t="str">
            <v>31-12-2002</v>
          </cell>
          <cell r="AA2362" t="str">
            <v>Aktif</v>
          </cell>
          <cell r="AB2362" t="str">
            <v>PNS Daerah Kab./Kota yang bekerja pada Kab./Kota</v>
          </cell>
          <cell r="AC2362" t="str">
            <v>Pemerintah Kab. Tolitoli</v>
          </cell>
          <cell r="AD2362" t="str">
            <v>Pemerintah Kab. Tolitoli</v>
          </cell>
        </row>
        <row r="2363">
          <cell r="A2363">
            <v>2361</v>
          </cell>
          <cell r="B2363" t="str">
            <v>198007022008011010</v>
          </cell>
          <cell r="C2363" t="str">
            <v>570036197</v>
          </cell>
          <cell r="D2363" t="str">
            <v>SAHRUMIN</v>
          </cell>
          <cell r="E2363" t="str">
            <v/>
          </cell>
          <cell r="F2363" t="str">
            <v/>
          </cell>
          <cell r="G2363" t="str">
            <v>TOLITOLI</v>
          </cell>
          <cell r="H2363" t="str">
            <v>02 - 07 - 1980</v>
          </cell>
          <cell r="I2363" t="str">
            <v>II/a</v>
          </cell>
          <cell r="J2363" t="str">
            <v>01 - 01 - 2008</v>
          </cell>
          <cell r="K2363" t="str">
            <v>01 - 12 - 2009</v>
          </cell>
          <cell r="L2363" t="str">
            <v>L</v>
          </cell>
          <cell r="M2363" t="str">
            <v>II/c</v>
          </cell>
          <cell r="N2363" t="str">
            <v>01 - 04 - 2016</v>
          </cell>
          <cell r="O2363" t="str">
            <v>12</v>
          </cell>
          <cell r="P2363" t="str">
            <v>3</v>
          </cell>
          <cell r="Q2363" t="str">
            <v/>
          </cell>
          <cell r="R2363" t="str">
            <v/>
          </cell>
          <cell r="S2363" t="str">
            <v/>
          </cell>
          <cell r="T2363" t="str">
            <v/>
          </cell>
          <cell r="U2363" t="str">
            <v/>
          </cell>
          <cell r="V2363" t="str">
            <v>PENGADMINISTRASI UMUM</v>
          </cell>
          <cell r="W2363" t="str">
            <v>Sub Bagian Tata Usaha</v>
          </cell>
          <cell r="X2363" t="str">
            <v>Dinas Pengendalian Penduduk Dan Keluarga Berencana</v>
          </cell>
          <cell r="Y2363" t="str">
            <v>SMA A.3/IPS</v>
          </cell>
          <cell r="Z2363" t="str">
            <v>31-12-1999</v>
          </cell>
          <cell r="AA2363" t="str">
            <v>Aktif</v>
          </cell>
          <cell r="AB2363" t="str">
            <v>PNS Daerah Kab./Kota yang bekerja pada Kab./Kota</v>
          </cell>
          <cell r="AC2363" t="str">
            <v>Pemerintah Kab. Tolitoli</v>
          </cell>
          <cell r="AD2363" t="str">
            <v>Pemerintah Kab. Tolitoli</v>
          </cell>
        </row>
        <row r="2364">
          <cell r="A2364">
            <v>2362</v>
          </cell>
          <cell r="B2364" t="str">
            <v>198103152006042026</v>
          </cell>
          <cell r="C2364" t="str">
            <v>570021304</v>
          </cell>
          <cell r="D2364" t="str">
            <v>FATMAWATI</v>
          </cell>
          <cell r="E2364" t="str">
            <v/>
          </cell>
          <cell r="F2364" t="str">
            <v>SE</v>
          </cell>
          <cell r="G2364" t="str">
            <v>TOLITOLI</v>
          </cell>
          <cell r="H2364" t="str">
            <v>15 - 03 - 1981</v>
          </cell>
          <cell r="I2364" t="str">
            <v>III/a</v>
          </cell>
          <cell r="J2364" t="str">
            <v>01 - 04 - 2006</v>
          </cell>
          <cell r="K2364" t="str">
            <v>01 - 10 - 2007</v>
          </cell>
          <cell r="L2364" t="str">
            <v>P</v>
          </cell>
          <cell r="M2364" t="str">
            <v>III/c</v>
          </cell>
          <cell r="N2364" t="str">
            <v>01 - 04 - 2012</v>
          </cell>
          <cell r="O2364" t="str">
            <v>8</v>
          </cell>
          <cell r="P2364" t="str">
            <v>1</v>
          </cell>
          <cell r="Q2364" t="str">
            <v/>
          </cell>
          <cell r="R2364" t="str">
            <v/>
          </cell>
          <cell r="S2364" t="str">
            <v/>
          </cell>
          <cell r="T2364" t="str">
            <v/>
          </cell>
          <cell r="U2364" t="str">
            <v/>
          </cell>
          <cell r="V2364" t="str">
            <v>PENGAWAS PEMERINTAHAN MUDA</v>
          </cell>
          <cell r="W2364" t="str">
            <v>INSPEKTORAT</v>
          </cell>
          <cell r="X2364" t="str">
            <v>Pemerintah Kabupaten Tolitoli</v>
          </cell>
          <cell r="Y2364" t="str">
            <v>S-1 EKONOMI</v>
          </cell>
          <cell r="Z2364" t="str">
            <v>31-12-2003</v>
          </cell>
          <cell r="AA2364" t="str">
            <v>Aktif</v>
          </cell>
          <cell r="AB2364" t="str">
            <v>PNS Daerah Kab./Kota yang bekerja pada Kab./Kota</v>
          </cell>
          <cell r="AC2364" t="str">
            <v>Pemerintah Kab. Tolitoli</v>
          </cell>
          <cell r="AD2364" t="str">
            <v>Pemerintah Kab. Tolitoli</v>
          </cell>
        </row>
        <row r="2365">
          <cell r="A2365">
            <v>2363</v>
          </cell>
          <cell r="B2365" t="str">
            <v>197305162005011005</v>
          </cell>
          <cell r="C2365" t="str">
            <v>570017389</v>
          </cell>
          <cell r="D2365" t="str">
            <v>TANWIR SAURANG</v>
          </cell>
          <cell r="E2365" t="str">
            <v/>
          </cell>
          <cell r="F2365" t="str">
            <v/>
          </cell>
          <cell r="G2365" t="str">
            <v>TOLITOLI</v>
          </cell>
          <cell r="H2365" t="str">
            <v>16 - 05 - 1973</v>
          </cell>
          <cell r="I2365" t="str">
            <v>II/a</v>
          </cell>
          <cell r="J2365" t="str">
            <v>01 - 01 - 2005</v>
          </cell>
          <cell r="K2365" t="str">
            <v>01 - 03 - 2006</v>
          </cell>
          <cell r="L2365" t="str">
            <v>L</v>
          </cell>
          <cell r="M2365" t="str">
            <v>II/d</v>
          </cell>
          <cell r="N2365" t="str">
            <v>01 - 04 - 2017</v>
          </cell>
          <cell r="O2365" t="str">
            <v>19</v>
          </cell>
          <cell r="P2365" t="str">
            <v>0</v>
          </cell>
          <cell r="Q2365" t="str">
            <v/>
          </cell>
          <cell r="R2365" t="str">
            <v/>
          </cell>
          <cell r="S2365" t="str">
            <v/>
          </cell>
          <cell r="T2365" t="str">
            <v/>
          </cell>
          <cell r="U2365" t="str">
            <v/>
          </cell>
          <cell r="V2365" t="str">
            <v>PENYUSUN RENCANA KEGIATAN</v>
          </cell>
          <cell r="W2365" t="str">
            <v>SUBBAG KEUANGAN ANGGARAN</v>
          </cell>
          <cell r="X2365" t="str">
            <v>SEKRETARIAT</v>
          </cell>
          <cell r="Y2365" t="str">
            <v>SMA PENGETAHUAN BUDAYA</v>
          </cell>
          <cell r="Z2365" t="str">
            <v>31-12-1992</v>
          </cell>
          <cell r="AA2365" t="str">
            <v>Aktif</v>
          </cell>
          <cell r="AB2365" t="str">
            <v>PNS Daerah Kab./Kota yang bekerja pada Kab./Kota</v>
          </cell>
          <cell r="AC2365" t="str">
            <v>Pemerintah Kab. Tolitoli</v>
          </cell>
          <cell r="AD2365" t="str">
            <v>Pemerintah Kab. Tolitoli</v>
          </cell>
        </row>
        <row r="2366">
          <cell r="A2366">
            <v>2364</v>
          </cell>
          <cell r="B2366" t="str">
            <v>198706052010012013</v>
          </cell>
          <cell r="C2366" t="str">
            <v/>
          </cell>
          <cell r="D2366" t="str">
            <v>RAPIKA</v>
          </cell>
          <cell r="E2366" t="str">
            <v/>
          </cell>
          <cell r="F2366" t="str">
            <v>ST</v>
          </cell>
          <cell r="G2366" t="str">
            <v>TOLITOLI</v>
          </cell>
          <cell r="H2366" t="str">
            <v>05 - 06 - 1987</v>
          </cell>
          <cell r="I2366" t="str">
            <v>II/c</v>
          </cell>
          <cell r="J2366" t="str">
            <v>01 - 01 - 2010</v>
          </cell>
          <cell r="K2366" t="str">
            <v>01 - 01 - 2012</v>
          </cell>
          <cell r="L2366" t="str">
            <v>P</v>
          </cell>
          <cell r="M2366" t="str">
            <v>III/a</v>
          </cell>
          <cell r="N2366" t="str">
            <v>01 - 10 - 2015</v>
          </cell>
          <cell r="O2366" t="str">
            <v>3</v>
          </cell>
          <cell r="P2366" t="str">
            <v>9</v>
          </cell>
          <cell r="Q2366" t="str">
            <v/>
          </cell>
          <cell r="R2366" t="str">
            <v/>
          </cell>
          <cell r="S2366" t="str">
            <v/>
          </cell>
          <cell r="T2366" t="str">
            <v/>
          </cell>
          <cell r="U2366" t="str">
            <v/>
          </cell>
          <cell r="V2366" t="str">
            <v>FUNGSIONAL UMUM</v>
          </cell>
          <cell r="W2366" t="str">
            <v>Seksi Jembatan</v>
          </cell>
          <cell r="X2366" t="str">
            <v>Bidang Bina Marga</v>
          </cell>
          <cell r="Y2366" t="str">
            <v>S-1 TEKNIK SIPIL</v>
          </cell>
          <cell r="Z2366" t="str">
            <v>31-12-2014</v>
          </cell>
          <cell r="AA2366" t="str">
            <v>Aktif</v>
          </cell>
          <cell r="AB2366" t="str">
            <v>PNS Daerah Kab./Kota yang bekerja pada Kab./Kota</v>
          </cell>
          <cell r="AC2366" t="str">
            <v>Pemerintah Kab. Tolitoli</v>
          </cell>
          <cell r="AD2366" t="str">
            <v>Pemerintah Kab. Tolitoli</v>
          </cell>
        </row>
        <row r="2367">
          <cell r="A2367">
            <v>2365</v>
          </cell>
          <cell r="B2367" t="str">
            <v>197001021995032001</v>
          </cell>
          <cell r="C2367" t="str">
            <v>140320969</v>
          </cell>
          <cell r="D2367" t="str">
            <v>SITI ROHETTI BR GINTING</v>
          </cell>
          <cell r="E2367" t="str">
            <v/>
          </cell>
          <cell r="F2367" t="str">
            <v>SKM</v>
          </cell>
          <cell r="G2367" t="str">
            <v>PANCUR BATU</v>
          </cell>
          <cell r="H2367" t="str">
            <v>02 - 01 - 1970</v>
          </cell>
          <cell r="I2367" t="str">
            <v>II/b</v>
          </cell>
          <cell r="J2367" t="str">
            <v>01 - 03 - 1995</v>
          </cell>
          <cell r="K2367" t="str">
            <v>01 - 10 - 1996</v>
          </cell>
          <cell r="L2367" t="str">
            <v>P</v>
          </cell>
          <cell r="M2367" t="str">
            <v>IV/a</v>
          </cell>
          <cell r="N2367" t="str">
            <v>01 - 10 - 2014</v>
          </cell>
          <cell r="O2367" t="str">
            <v>17</v>
          </cell>
          <cell r="P2367" t="str">
            <v>7</v>
          </cell>
          <cell r="Q2367" t="str">
            <v/>
          </cell>
          <cell r="R2367" t="str">
            <v/>
          </cell>
          <cell r="S2367" t="str">
            <v/>
          </cell>
          <cell r="T2367" t="str">
            <v>01 - 10 - 2014</v>
          </cell>
          <cell r="U2367" t="str">
            <v>Sanitarian Ahli Madya / Madya</v>
          </cell>
          <cell r="V2367" t="str">
            <v/>
          </cell>
          <cell r="W2367" t="str">
            <v>PUSKESMAS BAOLAN</v>
          </cell>
          <cell r="X2367" t="str">
            <v>DINAS KESEHATAN</v>
          </cell>
          <cell r="Y2367" t="str">
            <v>S-1 KESEHATAN MASYARAKAT</v>
          </cell>
          <cell r="Z2367" t="str">
            <v>31-12-2010</v>
          </cell>
          <cell r="AA2367" t="str">
            <v>Aktif</v>
          </cell>
          <cell r="AB2367" t="str">
            <v>PNS Daerah Kab./Kota yang bekerja pada Kab./Kota</v>
          </cell>
          <cell r="AC2367" t="str">
            <v>Pemerintah Kab. Tolitoli</v>
          </cell>
          <cell r="AD2367" t="str">
            <v>Pemerintah Kab. Tolitoli</v>
          </cell>
        </row>
        <row r="2368">
          <cell r="A2368">
            <v>2366</v>
          </cell>
          <cell r="B2368" t="str">
            <v>197510312010012009</v>
          </cell>
          <cell r="C2368" t="str">
            <v/>
          </cell>
          <cell r="D2368" t="str">
            <v>MEGAWATI</v>
          </cell>
          <cell r="E2368" t="str">
            <v/>
          </cell>
          <cell r="F2368" t="str">
            <v>S.Pd</v>
          </cell>
          <cell r="G2368" t="str">
            <v>GINUNGGUNG</v>
          </cell>
          <cell r="H2368" t="str">
            <v>31 - 10 - 1975</v>
          </cell>
          <cell r="I2368" t="str">
            <v>II/b</v>
          </cell>
          <cell r="J2368" t="str">
            <v>01 - 01 - 2010</v>
          </cell>
          <cell r="K2368" t="str">
            <v>01 - 01 - 2012</v>
          </cell>
          <cell r="L2368" t="str">
            <v>P</v>
          </cell>
          <cell r="M2368" t="str">
            <v>III/a</v>
          </cell>
          <cell r="N2368" t="str">
            <v>01 - 10 - 2017</v>
          </cell>
          <cell r="O2368" t="str">
            <v>7</v>
          </cell>
          <cell r="P2368" t="str">
            <v>9</v>
          </cell>
          <cell r="Q2368" t="str">
            <v/>
          </cell>
          <cell r="R2368" t="str">
            <v/>
          </cell>
          <cell r="S2368" t="str">
            <v/>
          </cell>
          <cell r="T2368" t="str">
            <v>01 - 04 - 2017</v>
          </cell>
          <cell r="U2368" t="str">
            <v>Guru Pertama</v>
          </cell>
          <cell r="V2368" t="str">
            <v/>
          </cell>
          <cell r="W2368" t="str">
            <v>SDN GINUNGGUNG</v>
          </cell>
          <cell r="X2368" t="str">
            <v>CABANG DISPENBUD KECAMATAN GALANG</v>
          </cell>
          <cell r="Y2368" t="str">
            <v>S-1 PENDIDIKAN GURU SEKOLAH DASAR (PGSD)</v>
          </cell>
          <cell r="Z2368" t="str">
            <v>31-12-2014</v>
          </cell>
          <cell r="AA2368" t="str">
            <v>Aktif</v>
          </cell>
          <cell r="AB2368" t="str">
            <v>PNS Daerah Kab./Kota yang bekerja pada Kab./Kota</v>
          </cell>
          <cell r="AC2368" t="str">
            <v>Pemerintah Kab. Tolitoli</v>
          </cell>
          <cell r="AD2368" t="str">
            <v>Pemerintah Kab. Tolitoli</v>
          </cell>
        </row>
        <row r="2369">
          <cell r="A2369">
            <v>2367</v>
          </cell>
          <cell r="B2369" t="str">
            <v>197401012007012028</v>
          </cell>
          <cell r="C2369" t="str">
            <v>570027809</v>
          </cell>
          <cell r="D2369" t="str">
            <v>SRI WAHYUNI LAISA</v>
          </cell>
          <cell r="E2369" t="str">
            <v/>
          </cell>
          <cell r="F2369" t="str">
            <v>SE</v>
          </cell>
          <cell r="G2369" t="str">
            <v>BOLAANG UKI</v>
          </cell>
          <cell r="H2369" t="str">
            <v>01 - 01 - 1974</v>
          </cell>
          <cell r="I2369" t="str">
            <v>II/a</v>
          </cell>
          <cell r="J2369" t="str">
            <v>01 - 01 - 2007</v>
          </cell>
          <cell r="K2369" t="str">
            <v>01 - 10 - 2008</v>
          </cell>
          <cell r="L2369" t="str">
            <v>P</v>
          </cell>
          <cell r="M2369" t="str">
            <v>III/b</v>
          </cell>
          <cell r="N2369" t="str">
            <v>01 - 04 - 2016</v>
          </cell>
          <cell r="O2369" t="str">
            <v>12</v>
          </cell>
          <cell r="P2369" t="str">
            <v>3</v>
          </cell>
          <cell r="Q2369" t="str">
            <v/>
          </cell>
          <cell r="R2369" t="str">
            <v/>
          </cell>
          <cell r="S2369" t="str">
            <v/>
          </cell>
          <cell r="T2369" t="str">
            <v/>
          </cell>
          <cell r="U2369" t="str">
            <v/>
          </cell>
          <cell r="V2369" t="str">
            <v>STAF</v>
          </cell>
          <cell r="W2369" t="str">
            <v>Seksi Pagelaran Seni</v>
          </cell>
          <cell r="X2369" t="str">
            <v>Bidang Kesenian</v>
          </cell>
          <cell r="Y2369" t="str">
            <v>S-1 EKONOMI MANAJEMEN</v>
          </cell>
          <cell r="Z2369" t="str">
            <v>31-12-2011</v>
          </cell>
          <cell r="AA2369" t="str">
            <v>Aktif</v>
          </cell>
          <cell r="AB2369" t="str">
            <v>PNS Daerah Kab./Kota yang bekerja pada Kab./Kota</v>
          </cell>
          <cell r="AC2369" t="str">
            <v>Pemerintah Kab. Tolitoli</v>
          </cell>
          <cell r="AD2369" t="str">
            <v>Pemerintah Kab. Tolitoli</v>
          </cell>
        </row>
        <row r="2370">
          <cell r="A2370">
            <v>2368</v>
          </cell>
          <cell r="B2370" t="str">
            <v>197310012001071001</v>
          </cell>
          <cell r="C2370" t="str">
            <v>570013563</v>
          </cell>
          <cell r="D2370" t="str">
            <v>SUPARDI</v>
          </cell>
          <cell r="E2370" t="str">
            <v/>
          </cell>
          <cell r="F2370" t="str">
            <v>SE</v>
          </cell>
          <cell r="G2370" t="str">
            <v>TOLITOLI</v>
          </cell>
          <cell r="H2370" t="str">
            <v>01 - 10 - 1973</v>
          </cell>
          <cell r="I2370" t="str">
            <v>III/a</v>
          </cell>
          <cell r="J2370" t="str">
            <v>01 - 07 - 2001</v>
          </cell>
          <cell r="K2370" t="str">
            <v>01 - 07 - 2002</v>
          </cell>
          <cell r="L2370" t="str">
            <v>L</v>
          </cell>
          <cell r="M2370" t="str">
            <v>III/d</v>
          </cell>
          <cell r="N2370" t="str">
            <v>01 - 04 - 2011</v>
          </cell>
          <cell r="O2370" t="str">
            <v>9</v>
          </cell>
          <cell r="P2370" t="str">
            <v>9</v>
          </cell>
          <cell r="Q2370" t="str">
            <v/>
          </cell>
          <cell r="R2370" t="str">
            <v/>
          </cell>
          <cell r="S2370" t="str">
            <v/>
          </cell>
          <cell r="T2370" t="str">
            <v/>
          </cell>
          <cell r="U2370" t="str">
            <v/>
          </cell>
          <cell r="V2370" t="str">
            <v>FUNGSIONAL UMUM</v>
          </cell>
          <cell r="W2370" t="str">
            <v>SUBBID AMDAL</v>
          </cell>
          <cell r="X2370" t="str">
            <v>BIDANG TATA LINGKUNGAN DAN AMDAL</v>
          </cell>
          <cell r="Y2370" t="str">
            <v>S-1 EKONOMI MANAJEMEN</v>
          </cell>
          <cell r="Z2370" t="str">
            <v>31-12-1998</v>
          </cell>
          <cell r="AA2370" t="str">
            <v>Aktif</v>
          </cell>
          <cell r="AB2370" t="str">
            <v>PNS Daerah Kab./Kota yang bekerja pada Kab./Kota</v>
          </cell>
          <cell r="AC2370" t="str">
            <v>Pemerintah Kab. Tolitoli</v>
          </cell>
          <cell r="AD2370" t="str">
            <v>Pemerintah Kab. Tolitoli</v>
          </cell>
        </row>
        <row r="2371">
          <cell r="A2371">
            <v>2369</v>
          </cell>
          <cell r="B2371" t="str">
            <v>197610312002111001</v>
          </cell>
          <cell r="C2371" t="str">
            <v>570013965</v>
          </cell>
          <cell r="D2371" t="str">
            <v>SARKAWI</v>
          </cell>
          <cell r="E2371" t="str">
            <v/>
          </cell>
          <cell r="F2371" t="str">
            <v>SP</v>
          </cell>
          <cell r="G2371" t="str">
            <v>TOLITOLI</v>
          </cell>
          <cell r="H2371" t="str">
            <v>31 - 10 - 1976</v>
          </cell>
          <cell r="I2371" t="str">
            <v>II/a</v>
          </cell>
          <cell r="J2371" t="str">
            <v>01 - 11 - 2002</v>
          </cell>
          <cell r="K2371" t="str">
            <v>01 - 12 - 2003</v>
          </cell>
          <cell r="L2371" t="str">
            <v>L</v>
          </cell>
          <cell r="M2371" t="str">
            <v>III/c</v>
          </cell>
          <cell r="N2371" t="str">
            <v>01 - 04 - 2017</v>
          </cell>
          <cell r="O2371" t="str">
            <v>9</v>
          </cell>
          <cell r="P2371" t="str">
            <v>5</v>
          </cell>
          <cell r="Q2371" t="str">
            <v/>
          </cell>
          <cell r="R2371" t="str">
            <v/>
          </cell>
          <cell r="S2371" t="str">
            <v/>
          </cell>
          <cell r="T2371" t="str">
            <v/>
          </cell>
          <cell r="U2371" t="str">
            <v/>
          </cell>
          <cell r="V2371" t="str">
            <v>PENGELOLA DATA DAN LAPORAN</v>
          </cell>
          <cell r="W2371" t="str">
            <v>Sub Bagian Keuangan Dan Aset</v>
          </cell>
          <cell r="X2371" t="str">
            <v>Dinas Perkebunan Dan Peternakan</v>
          </cell>
          <cell r="Y2371" t="str">
            <v>S-1 sosial ekonomi pertanian</v>
          </cell>
          <cell r="Z2371" t="str">
            <v>31-12-2008</v>
          </cell>
          <cell r="AA2371" t="str">
            <v>Aktif</v>
          </cell>
          <cell r="AB2371" t="str">
            <v>PNS Daerah Kab./Kota yang bekerja pada Kab./Kota</v>
          </cell>
          <cell r="AC2371" t="str">
            <v>Pemerintah Kab. Tolitoli</v>
          </cell>
          <cell r="AD2371" t="str">
            <v>Pemerintah Kab. Tolitoli</v>
          </cell>
        </row>
        <row r="2372">
          <cell r="A2372">
            <v>2370</v>
          </cell>
          <cell r="B2372" t="str">
            <v>197502152007011017</v>
          </cell>
          <cell r="C2372" t="str">
            <v>570028867</v>
          </cell>
          <cell r="D2372" t="str">
            <v>MOHAMMAD ABDI</v>
          </cell>
          <cell r="E2372" t="str">
            <v/>
          </cell>
          <cell r="F2372" t="str">
            <v>S.Si</v>
          </cell>
          <cell r="G2372" t="str">
            <v>TOLITOLI</v>
          </cell>
          <cell r="H2372" t="str">
            <v>15 - 02 - 1975</v>
          </cell>
          <cell r="I2372" t="str">
            <v>III/b</v>
          </cell>
          <cell r="J2372" t="str">
            <v>01 - 01 - 2007</v>
          </cell>
          <cell r="K2372" t="str">
            <v>01 - 10 - 2008</v>
          </cell>
          <cell r="L2372" t="str">
            <v>L</v>
          </cell>
          <cell r="M2372" t="str">
            <v>III/d</v>
          </cell>
          <cell r="N2372" t="str">
            <v>01 - 10 - 2017</v>
          </cell>
          <cell r="O2372" t="str">
            <v>13</v>
          </cell>
          <cell r="P2372" t="str">
            <v>9</v>
          </cell>
          <cell r="Q2372" t="str">
            <v/>
          </cell>
          <cell r="R2372" t="str">
            <v/>
          </cell>
          <cell r="S2372" t="str">
            <v/>
          </cell>
          <cell r="T2372" t="str">
            <v>01 - 04 - 2015</v>
          </cell>
          <cell r="U2372" t="str">
            <v>Asisten Apoteker Penyelia</v>
          </cell>
          <cell r="V2372" t="str">
            <v/>
          </cell>
          <cell r="W2372" t="str">
            <v>Seksi Kefarmasian Dan Pengawasan Makanan</v>
          </cell>
          <cell r="X2372" t="str">
            <v>Dinas Kesehatan</v>
          </cell>
          <cell r="Y2372" t="str">
            <v>S-1 FARMASI</v>
          </cell>
          <cell r="Z2372" t="str">
            <v>31-12-2002</v>
          </cell>
          <cell r="AA2372" t="str">
            <v>Aktif</v>
          </cell>
          <cell r="AB2372" t="str">
            <v>PNS Daerah Kab./Kota yang bekerja pada Kab./Kota</v>
          </cell>
          <cell r="AC2372" t="str">
            <v>Pemerintah Kab. Tolitoli</v>
          </cell>
          <cell r="AD2372" t="str">
            <v>Pemerintah Kab. Tolitoli</v>
          </cell>
        </row>
        <row r="2373">
          <cell r="A2373">
            <v>2371</v>
          </cell>
          <cell r="B2373" t="str">
            <v>197901182014112002</v>
          </cell>
          <cell r="C2373" t="str">
            <v/>
          </cell>
          <cell r="D2373" t="str">
            <v>HERPIANA M</v>
          </cell>
          <cell r="E2373" t="str">
            <v/>
          </cell>
          <cell r="F2373" t="str">
            <v/>
          </cell>
          <cell r="G2373" t="str">
            <v>TOLITOLI</v>
          </cell>
          <cell r="H2373" t="str">
            <v>18 - 01 - 1979</v>
          </cell>
          <cell r="I2373" t="str">
            <v>II/a</v>
          </cell>
          <cell r="J2373" t="str">
            <v>01 - 11 - 2014</v>
          </cell>
          <cell r="K2373" t="str">
            <v>01 - 09 - 2016</v>
          </cell>
          <cell r="L2373" t="str">
            <v>P</v>
          </cell>
          <cell r="M2373" t="str">
            <v>II/a</v>
          </cell>
          <cell r="N2373" t="str">
            <v>01 - 11 - 2014</v>
          </cell>
          <cell r="O2373" t="str">
            <v>11</v>
          </cell>
          <cell r="P2373" t="str">
            <v>10</v>
          </cell>
          <cell r="Q2373" t="str">
            <v/>
          </cell>
          <cell r="R2373" t="str">
            <v/>
          </cell>
          <cell r="S2373" t="str">
            <v/>
          </cell>
          <cell r="T2373" t="str">
            <v/>
          </cell>
          <cell r="U2373" t="str">
            <v/>
          </cell>
          <cell r="V2373" t="str">
            <v>PENGADMINISTRASI PEMERINTAHAN</v>
          </cell>
          <cell r="W2373" t="str">
            <v>SEKSI PEMBERDAYAAN MASYARAKAT DESA/KELURAHAN</v>
          </cell>
          <cell r="X2373" t="str">
            <v>KANTOR KECAMATAN TOLITOLI UTARA</v>
          </cell>
          <cell r="Y2373" t="str">
            <v>SMK BANGUNAN GEDUNG</v>
          </cell>
          <cell r="Z2373" t="str">
            <v>03-06-1997</v>
          </cell>
          <cell r="AA2373" t="str">
            <v>Aktif</v>
          </cell>
          <cell r="AB2373" t="str">
            <v>PNS Daerah Kab./Kota yang bekerja pada Kab./Kota</v>
          </cell>
          <cell r="AC2373" t="str">
            <v>Pemerintah Kab. Tolitoli</v>
          </cell>
          <cell r="AD2373" t="str">
            <v>Pemerintah Kab. Tolitoli</v>
          </cell>
        </row>
        <row r="2374">
          <cell r="A2374">
            <v>2372</v>
          </cell>
          <cell r="B2374" t="str">
            <v>197004121993101003</v>
          </cell>
          <cell r="C2374" t="str">
            <v>132034029</v>
          </cell>
          <cell r="D2374" t="str">
            <v>NASUTION</v>
          </cell>
          <cell r="E2374" t="str">
            <v/>
          </cell>
          <cell r="F2374" t="str">
            <v>A.Ma.Pd</v>
          </cell>
          <cell r="G2374" t="str">
            <v>BINONTOAN</v>
          </cell>
          <cell r="H2374" t="str">
            <v>12 - 04 - 1970</v>
          </cell>
          <cell r="I2374" t="str">
            <v>II/a</v>
          </cell>
          <cell r="J2374" t="str">
            <v>01 - 10 - 1993</v>
          </cell>
          <cell r="K2374" t="str">
            <v>01 - 10 - 1995</v>
          </cell>
          <cell r="L2374" t="str">
            <v>L</v>
          </cell>
          <cell r="M2374" t="str">
            <v>III/d</v>
          </cell>
          <cell r="N2374" t="str">
            <v>01 - 04 - 2017</v>
          </cell>
          <cell r="O2374" t="str">
            <v>18</v>
          </cell>
          <cell r="P2374" t="str">
            <v>6</v>
          </cell>
          <cell r="Q2374" t="str">
            <v/>
          </cell>
          <cell r="R2374" t="str">
            <v/>
          </cell>
          <cell r="S2374" t="str">
            <v/>
          </cell>
          <cell r="T2374" t="str">
            <v>23 - 10 - 2015</v>
          </cell>
          <cell r="U2374" t="str">
            <v>Guru Muda</v>
          </cell>
          <cell r="V2374" t="str">
            <v/>
          </cell>
          <cell r="W2374" t="str">
            <v>SD Negeri 3 Nalu</v>
          </cell>
          <cell r="X2374" t="str">
            <v>Dinas Pendidikan Dan Kebudayaan</v>
          </cell>
          <cell r="Y2374" t="str">
            <v>D-II/A-II PGSD</v>
          </cell>
          <cell r="Z2374" t="str">
            <v>31-12-2005</v>
          </cell>
          <cell r="AA2374" t="str">
            <v>Aktif</v>
          </cell>
          <cell r="AB2374" t="str">
            <v>PNS Daerah Kab./Kota yang bekerja pada Kab./Kota</v>
          </cell>
          <cell r="AC2374" t="str">
            <v>Pemerintah Kab. Tolitoli</v>
          </cell>
          <cell r="AD2374" t="str">
            <v>Pemerintah Kab. Tolitoli</v>
          </cell>
        </row>
        <row r="2375">
          <cell r="A2375">
            <v>2373</v>
          </cell>
          <cell r="B2375" t="str">
            <v>197501042000031007</v>
          </cell>
          <cell r="C2375" t="str">
            <v>570012838</v>
          </cell>
          <cell r="D2375" t="str">
            <v>ANSYARI</v>
          </cell>
          <cell r="E2375" t="str">
            <v/>
          </cell>
          <cell r="F2375" t="str">
            <v>ST.,M.Pd</v>
          </cell>
          <cell r="G2375" t="str">
            <v>KALANGKANGAN</v>
          </cell>
          <cell r="H2375" t="str">
            <v>04 - 01 - 1975</v>
          </cell>
          <cell r="I2375" t="str">
            <v>II/a</v>
          </cell>
          <cell r="J2375" t="str">
            <v>01 - 03 - 2000</v>
          </cell>
          <cell r="K2375" t="str">
            <v>01 - 03 - 2001</v>
          </cell>
          <cell r="L2375" t="str">
            <v>L</v>
          </cell>
          <cell r="M2375" t="str">
            <v>III/d</v>
          </cell>
          <cell r="N2375" t="str">
            <v>01 - 04 - 2010</v>
          </cell>
          <cell r="O2375" t="str">
            <v>9</v>
          </cell>
          <cell r="P2375" t="str">
            <v>1</v>
          </cell>
          <cell r="Q2375" t="str">
            <v/>
          </cell>
          <cell r="R2375" t="str">
            <v/>
          </cell>
          <cell r="S2375" t="str">
            <v/>
          </cell>
          <cell r="T2375" t="str">
            <v/>
          </cell>
          <cell r="U2375" t="str">
            <v/>
          </cell>
          <cell r="V2375" t="str">
            <v>PENDOKUMENTASI DATA PERUMAHAN PERATURAN PERUNDANG-UNDANGAN</v>
          </cell>
          <cell r="W2375" t="str">
            <v>Seksi Pembinaan Perumahan Formal</v>
          </cell>
          <cell r="X2375" t="str">
            <v>Dinas Perumahan Rakyat Dan Kawasan Pemukiman</v>
          </cell>
          <cell r="Y2375" t="str">
            <v>S-2 MAGISTER PENDIDIKAN</v>
          </cell>
          <cell r="Z2375" t="str">
            <v>15-02-2005</v>
          </cell>
          <cell r="AA2375" t="str">
            <v>Aktif</v>
          </cell>
          <cell r="AB2375" t="str">
            <v>PNS Daerah Kab./Kota yang bekerja pada Kab./Kota</v>
          </cell>
          <cell r="AC2375" t="str">
            <v>Pemerintah Kab. Tolitoli</v>
          </cell>
          <cell r="AD2375" t="str">
            <v>Pemerintah Kab. Tolitoli</v>
          </cell>
        </row>
        <row r="2376">
          <cell r="A2376">
            <v>2374</v>
          </cell>
          <cell r="B2376" t="str">
            <v>198209182008012006</v>
          </cell>
          <cell r="C2376" t="str">
            <v>570036050</v>
          </cell>
          <cell r="D2376" t="str">
            <v>WILDA YUSRA</v>
          </cell>
          <cell r="E2376" t="str">
            <v/>
          </cell>
          <cell r="F2376" t="str">
            <v>A.Md.Kep</v>
          </cell>
          <cell r="G2376" t="str">
            <v>OGOTUA</v>
          </cell>
          <cell r="H2376" t="str">
            <v>18 - 09 - 1982</v>
          </cell>
          <cell r="I2376" t="str">
            <v>II/c</v>
          </cell>
          <cell r="J2376" t="str">
            <v>01 - 01 - 2008</v>
          </cell>
          <cell r="K2376" t="str">
            <v>01 - 12 - 2009</v>
          </cell>
          <cell r="L2376" t="str">
            <v>P</v>
          </cell>
          <cell r="M2376" t="str">
            <v>III/b</v>
          </cell>
          <cell r="N2376" t="str">
            <v>01 - 10 - 2017</v>
          </cell>
          <cell r="O2376" t="str">
            <v>10</v>
          </cell>
          <cell r="P2376" t="str">
            <v>9</v>
          </cell>
          <cell r="Q2376" t="str">
            <v/>
          </cell>
          <cell r="R2376" t="str">
            <v/>
          </cell>
          <cell r="S2376" t="str">
            <v/>
          </cell>
          <cell r="T2376" t="str">
            <v>01 - 04 - 2015</v>
          </cell>
          <cell r="U2376" t="str">
            <v>Perawat Pelaksana Lanjutan</v>
          </cell>
          <cell r="V2376" t="str">
            <v/>
          </cell>
          <cell r="W2376" t="str">
            <v>Sub Bidang Pelayanan Medis Dan Keperawatan</v>
          </cell>
          <cell r="X2376" t="str">
            <v>BIDANG PELAYANAN</v>
          </cell>
          <cell r="Y2376" t="str">
            <v>D-III KEPERAWATAN</v>
          </cell>
          <cell r="Z2376" t="str">
            <v>31-12-2004</v>
          </cell>
          <cell r="AA2376" t="str">
            <v>Aktif</v>
          </cell>
          <cell r="AB2376" t="str">
            <v>PNS Daerah Kab./Kota yang bekerja pada Kab./Kota</v>
          </cell>
          <cell r="AC2376" t="str">
            <v>Pemerintah Kab. Tolitoli</v>
          </cell>
          <cell r="AD2376" t="str">
            <v>Pemerintah Kab. Tolitoli</v>
          </cell>
        </row>
        <row r="2377">
          <cell r="A2377">
            <v>2375</v>
          </cell>
          <cell r="B2377" t="str">
            <v>198508292010012030</v>
          </cell>
          <cell r="C2377" t="str">
            <v/>
          </cell>
          <cell r="D2377" t="str">
            <v>BAHARIA</v>
          </cell>
          <cell r="E2377" t="str">
            <v/>
          </cell>
          <cell r="F2377" t="str">
            <v/>
          </cell>
          <cell r="G2377" t="str">
            <v>TOLITOLI</v>
          </cell>
          <cell r="H2377" t="str">
            <v>29 - 08 - 1985</v>
          </cell>
          <cell r="I2377" t="str">
            <v>II/a</v>
          </cell>
          <cell r="J2377" t="str">
            <v>01 - 01 - 2010</v>
          </cell>
          <cell r="K2377" t="str">
            <v>01 - 01 - 2012</v>
          </cell>
          <cell r="L2377" t="str">
            <v>P</v>
          </cell>
          <cell r="M2377" t="str">
            <v>II/c</v>
          </cell>
          <cell r="N2377" t="str">
            <v>01 - 04 - 2018</v>
          </cell>
          <cell r="O2377" t="str">
            <v>13</v>
          </cell>
          <cell r="P2377" t="str">
            <v>3</v>
          </cell>
          <cell r="Q2377" t="str">
            <v/>
          </cell>
          <cell r="R2377" t="str">
            <v/>
          </cell>
          <cell r="S2377" t="str">
            <v/>
          </cell>
          <cell r="T2377" t="str">
            <v/>
          </cell>
          <cell r="U2377" t="str">
            <v/>
          </cell>
          <cell r="V2377" t="str">
            <v>PENGADMINISTRASI INVENTARIS BARANG</v>
          </cell>
          <cell r="W2377" t="str">
            <v>Sub Bagian Keuangan Dan Aset</v>
          </cell>
          <cell r="X2377" t="str">
            <v>Dinas Ketahanan Pangan Daerah</v>
          </cell>
          <cell r="Y2377" t="str">
            <v>SMEA PERKANTORAN</v>
          </cell>
          <cell r="Z2377" t="str">
            <v>01-01-2004</v>
          </cell>
          <cell r="AA2377" t="str">
            <v>Aktif</v>
          </cell>
          <cell r="AB2377" t="str">
            <v>PNS Daerah Kab./Kota yang bekerja pada Kab./Kota</v>
          </cell>
          <cell r="AC2377" t="str">
            <v>Pemerintah Kab. Tolitoli</v>
          </cell>
          <cell r="AD2377" t="str">
            <v>Pemerintah Kab. Tolitoli</v>
          </cell>
        </row>
        <row r="2378">
          <cell r="A2378">
            <v>2376</v>
          </cell>
          <cell r="B2378" t="str">
            <v>198608042014092003</v>
          </cell>
          <cell r="C2378" t="str">
            <v/>
          </cell>
          <cell r="D2378" t="str">
            <v>ASTUTI</v>
          </cell>
          <cell r="E2378" t="str">
            <v/>
          </cell>
          <cell r="F2378" t="str">
            <v/>
          </cell>
          <cell r="G2378" t="str">
            <v>TOLITOLI</v>
          </cell>
          <cell r="H2378" t="str">
            <v>04 - 08 - 1986</v>
          </cell>
          <cell r="I2378" t="str">
            <v>II/a</v>
          </cell>
          <cell r="J2378" t="str">
            <v>01 - 09 - 2014</v>
          </cell>
          <cell r="K2378" t="str">
            <v>01 - 09 - 2016</v>
          </cell>
          <cell r="L2378" t="str">
            <v>P</v>
          </cell>
          <cell r="M2378" t="str">
            <v>II/a</v>
          </cell>
          <cell r="N2378" t="str">
            <v>01 - 09 - 2014</v>
          </cell>
          <cell r="O2378" t="str">
            <v>9</v>
          </cell>
          <cell r="P2378" t="str">
            <v>8</v>
          </cell>
          <cell r="Q2378" t="str">
            <v/>
          </cell>
          <cell r="R2378" t="str">
            <v/>
          </cell>
          <cell r="S2378" t="str">
            <v/>
          </cell>
          <cell r="T2378" t="str">
            <v/>
          </cell>
          <cell r="U2378" t="str">
            <v/>
          </cell>
          <cell r="V2378" t="str">
            <v>TEKNIS / ADMINISTRASI LAINNYA</v>
          </cell>
          <cell r="W2378" t="str">
            <v>SEKSI PEMBANGUNAN</v>
          </cell>
          <cell r="X2378" t="str">
            <v>KANTOR KELURAHAN BARU</v>
          </cell>
          <cell r="Y2378" t="str">
            <v>SMA IPS</v>
          </cell>
          <cell r="Z2378" t="str">
            <v>14-06-2004</v>
          </cell>
          <cell r="AA2378" t="str">
            <v>Aktif</v>
          </cell>
          <cell r="AB2378" t="str">
            <v>PNS Daerah Kab./Kota yang bekerja pada Kab./Kota</v>
          </cell>
          <cell r="AC2378" t="str">
            <v>Pemerintah Kab. Tolitoli</v>
          </cell>
          <cell r="AD2378" t="str">
            <v>Pemerintah Kab. Tolitoli</v>
          </cell>
        </row>
        <row r="2379">
          <cell r="A2379">
            <v>2377</v>
          </cell>
          <cell r="B2379" t="str">
            <v>197812142009041001</v>
          </cell>
          <cell r="C2379" t="str">
            <v/>
          </cell>
          <cell r="D2379" t="str">
            <v>FIRDAUS</v>
          </cell>
          <cell r="E2379" t="str">
            <v/>
          </cell>
          <cell r="F2379" t="str">
            <v/>
          </cell>
          <cell r="G2379" t="str">
            <v>TOLITOLI</v>
          </cell>
          <cell r="H2379" t="str">
            <v>14 - 12 - 1978</v>
          </cell>
          <cell r="I2379" t="str">
            <v>II/a</v>
          </cell>
          <cell r="J2379" t="str">
            <v>01 - 04 - 2009</v>
          </cell>
          <cell r="K2379" t="str">
            <v>01 - 01 - 2011</v>
          </cell>
          <cell r="L2379" t="str">
            <v>L</v>
          </cell>
          <cell r="M2379" t="str">
            <v>II/c</v>
          </cell>
          <cell r="N2379" t="str">
            <v>01 - 04 - 2017</v>
          </cell>
          <cell r="O2379" t="str">
            <v>13</v>
          </cell>
          <cell r="P2379" t="str">
            <v>0</v>
          </cell>
          <cell r="Q2379" t="str">
            <v/>
          </cell>
          <cell r="R2379" t="str">
            <v/>
          </cell>
          <cell r="S2379" t="str">
            <v/>
          </cell>
          <cell r="T2379" t="str">
            <v/>
          </cell>
          <cell r="U2379" t="str">
            <v/>
          </cell>
          <cell r="V2379" t="str">
            <v>PEMBUAT DAFTAR GAJI</v>
          </cell>
          <cell r="W2379" t="str">
            <v>SUB BAGIAN PROGRAM DAN DATA</v>
          </cell>
          <cell r="X2379" t="str">
            <v>SEKRETARIAT KOMISI PEMILIHAN UMUM</v>
          </cell>
          <cell r="Y2379" t="str">
            <v>SMK BISNIS DAN MANAJEMEN</v>
          </cell>
          <cell r="Z2379" t="str">
            <v>31-12-1998</v>
          </cell>
          <cell r="AA2379" t="str">
            <v>Aktif</v>
          </cell>
          <cell r="AB2379" t="str">
            <v>PNS Daerah Kab./Kota yang bekerja pada Kab./Kota</v>
          </cell>
          <cell r="AC2379" t="str">
            <v>Pemerintah Kab. Tolitoli</v>
          </cell>
          <cell r="AD2379" t="str">
            <v>Pemerintah Kab. Tolitoli</v>
          </cell>
        </row>
        <row r="2380">
          <cell r="A2380">
            <v>2378</v>
          </cell>
          <cell r="B2380" t="str">
            <v>196403011992032004</v>
          </cell>
          <cell r="C2380" t="str">
            <v>132006783</v>
          </cell>
          <cell r="D2380" t="str">
            <v>MUSLIHA</v>
          </cell>
          <cell r="E2380" t="str">
            <v>DRA</v>
          </cell>
          <cell r="F2380" t="str">
            <v/>
          </cell>
          <cell r="G2380" t="str">
            <v>SIDENRENG RAPPANG</v>
          </cell>
          <cell r="H2380" t="str">
            <v>01 - 03 - 1964</v>
          </cell>
          <cell r="I2380" t="str">
            <v>III/a</v>
          </cell>
          <cell r="J2380" t="str">
            <v>01 - 03 - 1992</v>
          </cell>
          <cell r="K2380" t="str">
            <v>01 - 10 - 1993</v>
          </cell>
          <cell r="L2380" t="str">
            <v>P</v>
          </cell>
          <cell r="M2380" t="str">
            <v>IV/a</v>
          </cell>
          <cell r="N2380" t="str">
            <v>01 - 04 - 2011</v>
          </cell>
          <cell r="O2380" t="str">
            <v>19</v>
          </cell>
          <cell r="P2380" t="str">
            <v>1</v>
          </cell>
          <cell r="Q2380" t="str">
            <v/>
          </cell>
          <cell r="R2380" t="str">
            <v/>
          </cell>
          <cell r="S2380" t="str">
            <v/>
          </cell>
          <cell r="T2380" t="str">
            <v>01 - 04 - 2011</v>
          </cell>
          <cell r="U2380" t="str">
            <v>Penilik Madya</v>
          </cell>
          <cell r="V2380" t="str">
            <v/>
          </cell>
          <cell r="W2380" t="str">
            <v>UPT Dinas Pendidikan Dan Kebudayaan Kecamatan Baolan</v>
          </cell>
          <cell r="X2380" t="str">
            <v>Dinas Pendidikan Dan Kebudayaan</v>
          </cell>
          <cell r="Y2380" t="str">
            <v>S-1 SOSIAL POLITIK ADMINISTRASI NEGARA</v>
          </cell>
          <cell r="Z2380" t="str">
            <v>31-12-1989</v>
          </cell>
          <cell r="AA2380" t="str">
            <v>Aktif</v>
          </cell>
          <cell r="AB2380" t="str">
            <v>PNS Daerah Kab./Kota yang bekerja pada Kab./Kota</v>
          </cell>
          <cell r="AC2380" t="str">
            <v>Pemerintah Kab. Tolitoli</v>
          </cell>
          <cell r="AD2380" t="str">
            <v>Pemerintah Kab. Tolitoli</v>
          </cell>
        </row>
        <row r="2381">
          <cell r="A2381">
            <v>2379</v>
          </cell>
          <cell r="B2381" t="str">
            <v>198511282014091001</v>
          </cell>
          <cell r="C2381" t="str">
            <v/>
          </cell>
          <cell r="D2381" t="str">
            <v>HARTAWARMAN</v>
          </cell>
          <cell r="E2381" t="str">
            <v/>
          </cell>
          <cell r="F2381" t="str">
            <v/>
          </cell>
          <cell r="G2381" t="str">
            <v>TOLITOLI</v>
          </cell>
          <cell r="H2381" t="str">
            <v>28 - 11 - 1985</v>
          </cell>
          <cell r="I2381" t="str">
            <v>I/c</v>
          </cell>
          <cell r="J2381" t="str">
            <v>01 - 09 - 2014</v>
          </cell>
          <cell r="K2381" t="str">
            <v>01 - 09 - 2016</v>
          </cell>
          <cell r="L2381" t="str">
            <v>L</v>
          </cell>
          <cell r="M2381" t="str">
            <v>I/c</v>
          </cell>
          <cell r="N2381" t="str">
            <v>01 - 09 - 2014</v>
          </cell>
          <cell r="O2381" t="str">
            <v>12</v>
          </cell>
          <cell r="P2381" t="str">
            <v>8</v>
          </cell>
          <cell r="Q2381" t="str">
            <v/>
          </cell>
          <cell r="R2381" t="str">
            <v/>
          </cell>
          <cell r="S2381" t="str">
            <v/>
          </cell>
          <cell r="T2381" t="str">
            <v/>
          </cell>
          <cell r="U2381" t="str">
            <v/>
          </cell>
          <cell r="V2381" t="str">
            <v>PENGADMINISTRASI UMUM</v>
          </cell>
          <cell r="W2381" t="str">
            <v>SDN 1 BUGA</v>
          </cell>
          <cell r="X2381" t="str">
            <v>CABANG DISPENBUD KECAMATAN OGODEIDE</v>
          </cell>
          <cell r="Y2381" t="str">
            <v>SLTP UMUM</v>
          </cell>
          <cell r="Z2381" t="str">
            <v>16-06-2003</v>
          </cell>
          <cell r="AA2381" t="str">
            <v>Aktif</v>
          </cell>
          <cell r="AB2381" t="str">
            <v>PNS Daerah Kab./Kota yang bekerja pada Kab./Kota</v>
          </cell>
          <cell r="AC2381" t="str">
            <v>Pemerintah Kab. Tolitoli</v>
          </cell>
          <cell r="AD2381" t="str">
            <v>Pemerintah Kab. Tolitoli</v>
          </cell>
        </row>
        <row r="2382">
          <cell r="A2382">
            <v>2380</v>
          </cell>
          <cell r="B2382" t="str">
            <v>196811231991042002</v>
          </cell>
          <cell r="C2382" t="str">
            <v>131896608</v>
          </cell>
          <cell r="D2382" t="str">
            <v>SURYANI DJUMIRAN</v>
          </cell>
          <cell r="E2382" t="str">
            <v/>
          </cell>
          <cell r="F2382" t="str">
            <v>S.Pd</v>
          </cell>
          <cell r="G2382" t="str">
            <v>TOLITOLI</v>
          </cell>
          <cell r="H2382" t="str">
            <v>23 - 11 - 1968</v>
          </cell>
          <cell r="I2382" t="str">
            <v>II/a</v>
          </cell>
          <cell r="J2382" t="str">
            <v>01 - 04 - 1991</v>
          </cell>
          <cell r="K2382" t="str">
            <v>01 - 06 - 1992</v>
          </cell>
          <cell r="L2382" t="str">
            <v>P</v>
          </cell>
          <cell r="M2382" t="str">
            <v>IV/a</v>
          </cell>
          <cell r="N2382" t="str">
            <v>01 - 10 - 2011</v>
          </cell>
          <cell r="O2382" t="str">
            <v>15</v>
          </cell>
          <cell r="P2382" t="str">
            <v>6</v>
          </cell>
          <cell r="Q2382" t="str">
            <v/>
          </cell>
          <cell r="R2382" t="str">
            <v/>
          </cell>
          <cell r="S2382" t="str">
            <v/>
          </cell>
          <cell r="T2382" t="str">
            <v>01 - 10 - 2011</v>
          </cell>
          <cell r="U2382" t="str">
            <v>Guru Pembina</v>
          </cell>
          <cell r="V2382" t="str">
            <v/>
          </cell>
          <cell r="W2382" t="str">
            <v>SMP NEGERI 3 TOLITOLI</v>
          </cell>
          <cell r="X2382" t="str">
            <v>CABANG DISPENBUD KECAMATAN BAOLAN</v>
          </cell>
          <cell r="Y2382" t="str">
            <v>S-1 ILMU PENDIDIKAN</v>
          </cell>
          <cell r="Z2382" t="str">
            <v>31-12-2006</v>
          </cell>
          <cell r="AA2382" t="str">
            <v>Aktif</v>
          </cell>
          <cell r="AB2382" t="str">
            <v>PNS Daerah Kab./Kota yang bekerja pada Kab./Kota</v>
          </cell>
          <cell r="AC2382" t="str">
            <v>Pemerintah Kab. Tolitoli</v>
          </cell>
          <cell r="AD2382" t="str">
            <v>Pemerintah Kab. Tolitoli</v>
          </cell>
        </row>
        <row r="2383">
          <cell r="A2383">
            <v>2381</v>
          </cell>
          <cell r="B2383" t="str">
            <v>198507102009042003</v>
          </cell>
          <cell r="C2383" t="str">
            <v/>
          </cell>
          <cell r="D2383" t="str">
            <v>NUHARNI</v>
          </cell>
          <cell r="E2383" t="str">
            <v/>
          </cell>
          <cell r="F2383" t="str">
            <v/>
          </cell>
          <cell r="G2383" t="str">
            <v>TOLITOLI</v>
          </cell>
          <cell r="H2383" t="str">
            <v>10 - 07 - 1985</v>
          </cell>
          <cell r="I2383" t="str">
            <v>II/a</v>
          </cell>
          <cell r="J2383" t="str">
            <v>01 - 04 - 2009</v>
          </cell>
          <cell r="K2383" t="str">
            <v>01 - 01 - 2011</v>
          </cell>
          <cell r="L2383" t="str">
            <v>P</v>
          </cell>
          <cell r="M2383" t="str">
            <v>II/c</v>
          </cell>
          <cell r="N2383" t="str">
            <v>01 - 04 - 2017</v>
          </cell>
          <cell r="O2383" t="str">
            <v>12</v>
          </cell>
          <cell r="P2383" t="str">
            <v>9</v>
          </cell>
          <cell r="Q2383" t="str">
            <v/>
          </cell>
          <cell r="R2383" t="str">
            <v/>
          </cell>
          <cell r="S2383" t="str">
            <v/>
          </cell>
          <cell r="T2383" t="str">
            <v/>
          </cell>
          <cell r="U2383" t="str">
            <v/>
          </cell>
          <cell r="V2383" t="str">
            <v>PENGELOLA DATA PRODUKSI PERTANIAN</v>
          </cell>
          <cell r="W2383" t="str">
            <v>SEKRETARIAT DAERAH</v>
          </cell>
          <cell r="X2383" t="str">
            <v>Pemerintah Kabupaten Tolitoli</v>
          </cell>
          <cell r="Y2383" t="str">
            <v>SMA IPS</v>
          </cell>
          <cell r="Z2383" t="str">
            <v>31-12-2004</v>
          </cell>
          <cell r="AA2383" t="str">
            <v>Aktif</v>
          </cell>
          <cell r="AB2383" t="str">
            <v>PNS Daerah Kab./Kota yang bekerja pada Kab./Kota</v>
          </cell>
          <cell r="AC2383" t="str">
            <v>Pemerintah Kab. Tolitoli</v>
          </cell>
          <cell r="AD2383" t="str">
            <v>Pemerintah Kab. Tolitoli</v>
          </cell>
        </row>
        <row r="2384">
          <cell r="A2384">
            <v>2382</v>
          </cell>
          <cell r="B2384" t="str">
            <v>197208262007012011</v>
          </cell>
          <cell r="C2384" t="str">
            <v>570027602</v>
          </cell>
          <cell r="D2384" t="str">
            <v>MASNIA ABD. KARIM</v>
          </cell>
          <cell r="E2384" t="str">
            <v/>
          </cell>
          <cell r="F2384" t="str">
            <v>S.PdI</v>
          </cell>
          <cell r="G2384" t="str">
            <v>TOLITOLI</v>
          </cell>
          <cell r="H2384" t="str">
            <v>26 - 08 - 1972</v>
          </cell>
          <cell r="I2384" t="str">
            <v>II/b</v>
          </cell>
          <cell r="J2384" t="str">
            <v>01 - 01 - 2007</v>
          </cell>
          <cell r="K2384" t="str">
            <v>01 - 10 - 2008</v>
          </cell>
          <cell r="L2384" t="str">
            <v>P</v>
          </cell>
          <cell r="M2384" t="str">
            <v>III/a</v>
          </cell>
          <cell r="N2384" t="str">
            <v>01 - 04 - 2016</v>
          </cell>
          <cell r="O2384" t="str">
            <v>10</v>
          </cell>
          <cell r="P2384" t="str">
            <v>3</v>
          </cell>
          <cell r="Q2384" t="str">
            <v/>
          </cell>
          <cell r="R2384" t="str">
            <v/>
          </cell>
          <cell r="S2384" t="str">
            <v/>
          </cell>
          <cell r="T2384" t="str">
            <v>01 - 04 - 2016</v>
          </cell>
          <cell r="U2384" t="str">
            <v>Guru Pertama</v>
          </cell>
          <cell r="V2384" t="str">
            <v/>
          </cell>
          <cell r="W2384" t="str">
            <v>SD Negeri 20 Tolitoli</v>
          </cell>
          <cell r="X2384" t="str">
            <v>Dinas Pendidikan Dan Kebudayaan</v>
          </cell>
          <cell r="Y2384" t="str">
            <v>S-1 PENDIDIKAN ISLAM</v>
          </cell>
          <cell r="Z2384" t="str">
            <v>31-12-2007</v>
          </cell>
          <cell r="AA2384" t="str">
            <v>Aktif</v>
          </cell>
          <cell r="AB2384" t="str">
            <v>PNS Daerah Kab./Kota yang bekerja pada Kab./Kota</v>
          </cell>
          <cell r="AC2384" t="str">
            <v>Pemerintah Kab. Tolitoli</v>
          </cell>
          <cell r="AD2384" t="str">
            <v>Pemerintah Kab. Tolitoli</v>
          </cell>
        </row>
        <row r="2385">
          <cell r="A2385">
            <v>2383</v>
          </cell>
          <cell r="B2385" t="str">
            <v>198007032014111001</v>
          </cell>
          <cell r="C2385" t="str">
            <v/>
          </cell>
          <cell r="D2385" t="str">
            <v>JAYADI</v>
          </cell>
          <cell r="E2385" t="str">
            <v/>
          </cell>
          <cell r="F2385" t="str">
            <v/>
          </cell>
          <cell r="G2385" t="str">
            <v>TOLITOLI</v>
          </cell>
          <cell r="H2385" t="str">
            <v>03 - 07 - 1980</v>
          </cell>
          <cell r="I2385" t="str">
            <v>II/a</v>
          </cell>
          <cell r="J2385" t="str">
            <v>01 - 11 - 2014</v>
          </cell>
          <cell r="K2385" t="str">
            <v>01 - 09 - 2016</v>
          </cell>
          <cell r="L2385" t="str">
            <v>L</v>
          </cell>
          <cell r="M2385" t="str">
            <v>II/a</v>
          </cell>
          <cell r="N2385" t="str">
            <v>01 - 11 - 2014</v>
          </cell>
          <cell r="O2385" t="str">
            <v>10</v>
          </cell>
          <cell r="P2385" t="str">
            <v>8</v>
          </cell>
          <cell r="Q2385" t="str">
            <v/>
          </cell>
          <cell r="R2385" t="str">
            <v/>
          </cell>
          <cell r="S2385" t="str">
            <v/>
          </cell>
          <cell r="T2385" t="str">
            <v/>
          </cell>
          <cell r="U2385" t="str">
            <v/>
          </cell>
          <cell r="V2385" t="str">
            <v>PELAKSANA LAPANGAN</v>
          </cell>
          <cell r="W2385" t="str">
            <v>Sub Bagian Tata Usaha</v>
          </cell>
          <cell r="X2385" t="str">
            <v>UPT Badan Pemberdayaan Perempuan Dan KB Kecamatan Dampal Selatan</v>
          </cell>
          <cell r="Y2385" t="str">
            <v>SMU IPS</v>
          </cell>
          <cell r="Z2385" t="str">
            <v>24-05-1999</v>
          </cell>
          <cell r="AA2385" t="str">
            <v>Aktif</v>
          </cell>
          <cell r="AB2385" t="str">
            <v>PNS Daerah Kab./Kota yang bekerja pada Kab./Kota</v>
          </cell>
          <cell r="AC2385" t="str">
            <v>Pemerintah Kab. Tolitoli</v>
          </cell>
          <cell r="AD2385" t="str">
            <v>Pemerintah Kab. Tolitoli</v>
          </cell>
        </row>
        <row r="2386">
          <cell r="A2386">
            <v>2384</v>
          </cell>
          <cell r="B2386" t="str">
            <v>196107221985122001</v>
          </cell>
          <cell r="C2386" t="str">
            <v>131342665</v>
          </cell>
          <cell r="D2386" t="str">
            <v>YUL KM GUGA</v>
          </cell>
          <cell r="E2386" t="str">
            <v/>
          </cell>
          <cell r="F2386" t="str">
            <v/>
          </cell>
          <cell r="G2386" t="str">
            <v>GORONTALO</v>
          </cell>
          <cell r="H2386" t="str">
            <v>22 - 07 - 1961</v>
          </cell>
          <cell r="I2386" t="str">
            <v>II/a</v>
          </cell>
          <cell r="J2386" t="str">
            <v>01 - 12 - 1985</v>
          </cell>
          <cell r="K2386" t="str">
            <v>01 - 10 - 1987</v>
          </cell>
          <cell r="L2386" t="str">
            <v>P</v>
          </cell>
          <cell r="M2386" t="str">
            <v>III/d</v>
          </cell>
          <cell r="N2386" t="str">
            <v>01 - 10 - 2014</v>
          </cell>
          <cell r="O2386" t="str">
            <v>23</v>
          </cell>
          <cell r="P2386" t="str">
            <v>10</v>
          </cell>
          <cell r="Q2386" t="str">
            <v/>
          </cell>
          <cell r="R2386" t="str">
            <v/>
          </cell>
          <cell r="S2386" t="str">
            <v/>
          </cell>
          <cell r="T2386" t="str">
            <v>01 - 10 - 2014</v>
          </cell>
          <cell r="U2386" t="str">
            <v>Guru Muda</v>
          </cell>
          <cell r="V2386" t="str">
            <v/>
          </cell>
          <cell r="W2386" t="str">
            <v>SD Negeri 13 Tolitoli</v>
          </cell>
          <cell r="X2386" t="str">
            <v>Dinas Pendidikan Dan Kebudayaan</v>
          </cell>
          <cell r="Y2386" t="str">
            <v>SEKOLAH PENDIDIKAN GURU</v>
          </cell>
          <cell r="Z2386" t="str">
            <v>31-12-1980</v>
          </cell>
          <cell r="AA2386" t="str">
            <v>Aktif</v>
          </cell>
          <cell r="AB2386" t="str">
            <v>PNS Daerah Kab./Kota yang bekerja pada Kab./Kota</v>
          </cell>
          <cell r="AC2386" t="str">
            <v>Pemerintah Kab. Tolitoli</v>
          </cell>
          <cell r="AD2386" t="str">
            <v>Pemerintah Kab. Tolitoli</v>
          </cell>
        </row>
        <row r="2387">
          <cell r="A2387">
            <v>2385</v>
          </cell>
          <cell r="B2387" t="str">
            <v>196307291991031004</v>
          </cell>
          <cell r="C2387" t="str">
            <v>131951150</v>
          </cell>
          <cell r="D2387" t="str">
            <v>BUSRAN AG LAKUBA</v>
          </cell>
          <cell r="E2387" t="str">
            <v>Drs</v>
          </cell>
          <cell r="F2387" t="str">
            <v/>
          </cell>
          <cell r="G2387" t="str">
            <v>TOLITOLI</v>
          </cell>
          <cell r="H2387" t="str">
            <v>29 - 07 - 1963</v>
          </cell>
          <cell r="I2387" t="str">
            <v>III/a</v>
          </cell>
          <cell r="J2387" t="str">
            <v>01 - 03 - 1991</v>
          </cell>
          <cell r="K2387" t="str">
            <v>01 - 12 - 1992</v>
          </cell>
          <cell r="L2387" t="str">
            <v>L</v>
          </cell>
          <cell r="M2387" t="str">
            <v>IV/b</v>
          </cell>
          <cell r="N2387" t="str">
            <v>01 - 04 - 2018</v>
          </cell>
          <cell r="O2387" t="str">
            <v>27</v>
          </cell>
          <cell r="P2387" t="str">
            <v>4</v>
          </cell>
          <cell r="Q2387" t="str">
            <v/>
          </cell>
          <cell r="R2387" t="str">
            <v/>
          </cell>
          <cell r="S2387" t="str">
            <v/>
          </cell>
          <cell r="T2387" t="str">
            <v>08 - 01 - 2015</v>
          </cell>
          <cell r="U2387" t="str">
            <v>Pamong Belajar Madya</v>
          </cell>
          <cell r="V2387" t="str">
            <v/>
          </cell>
          <cell r="W2387" t="str">
            <v>SANGGAR KEGIATAN BELAJAR</v>
          </cell>
          <cell r="X2387" t="str">
            <v>Pemerintah Kabupaten Tolitoli</v>
          </cell>
          <cell r="Y2387" t="str">
            <v>S-1/A-IV PENDIDIKAN LUAR SEKOLAH</v>
          </cell>
          <cell r="Z2387" t="str">
            <v>01-01-1990</v>
          </cell>
          <cell r="AA2387" t="str">
            <v>Aktif</v>
          </cell>
          <cell r="AB2387" t="str">
            <v>PNS Daerah Kab./Kota yang bekerja pada Kab./Kota</v>
          </cell>
          <cell r="AC2387" t="str">
            <v>Pemerintah Kab. Tolitoli</v>
          </cell>
          <cell r="AD2387" t="str">
            <v>Pemerintah Kab. Tolitoli</v>
          </cell>
        </row>
        <row r="2388">
          <cell r="A2388">
            <v>2386</v>
          </cell>
          <cell r="B2388" t="str">
            <v>197807122009042001</v>
          </cell>
          <cell r="C2388" t="str">
            <v/>
          </cell>
          <cell r="D2388" t="str">
            <v>NURAENI UMAR</v>
          </cell>
          <cell r="E2388" t="str">
            <v/>
          </cell>
          <cell r="F2388" t="str">
            <v>SS</v>
          </cell>
          <cell r="G2388" t="str">
            <v>SUNGGUMINASA</v>
          </cell>
          <cell r="H2388" t="str">
            <v>12 - 07 - 1978</v>
          </cell>
          <cell r="I2388" t="str">
            <v>III/a</v>
          </cell>
          <cell r="J2388" t="str">
            <v>01 - 04 - 2009</v>
          </cell>
          <cell r="K2388" t="str">
            <v>01 - 01 - 2011</v>
          </cell>
          <cell r="L2388" t="str">
            <v>P</v>
          </cell>
          <cell r="M2388" t="str">
            <v>III/b</v>
          </cell>
          <cell r="N2388" t="str">
            <v>01 - 10 - 2013</v>
          </cell>
          <cell r="O2388" t="str">
            <v>4</v>
          </cell>
          <cell r="P2388" t="str">
            <v>6</v>
          </cell>
          <cell r="Q2388" t="str">
            <v/>
          </cell>
          <cell r="R2388" t="str">
            <v/>
          </cell>
          <cell r="S2388" t="str">
            <v/>
          </cell>
          <cell r="T2388" t="str">
            <v>01 - 10 - 2013</v>
          </cell>
          <cell r="U2388" t="str">
            <v>Guru Pertama</v>
          </cell>
          <cell r="V2388" t="str">
            <v/>
          </cell>
          <cell r="W2388" t="str">
            <v>SMP Negeri 3 Tolitoli</v>
          </cell>
          <cell r="X2388" t="str">
            <v>Dinas Pendidikan Dan Kebudayaan</v>
          </cell>
          <cell r="Y2388" t="str">
            <v>S-1 PENDIDIKAN BAHASA INGGRIS</v>
          </cell>
          <cell r="Z2388" t="str">
            <v>31-12-2003</v>
          </cell>
          <cell r="AA2388" t="str">
            <v>Aktif</v>
          </cell>
          <cell r="AB2388" t="str">
            <v>PNS Daerah Kab./Kota yang bekerja pada Kab./Kota</v>
          </cell>
          <cell r="AC2388" t="str">
            <v>Pemerintah Kab. Tolitoli</v>
          </cell>
          <cell r="AD2388" t="str">
            <v>Pemerintah Kab. Tolitoli</v>
          </cell>
        </row>
        <row r="2389">
          <cell r="A2389">
            <v>2387</v>
          </cell>
          <cell r="B2389" t="str">
            <v>196808191998031005</v>
          </cell>
          <cell r="C2389" t="str">
            <v>132212994</v>
          </cell>
          <cell r="D2389" t="str">
            <v>DWI TJAHYONO AGUNG</v>
          </cell>
          <cell r="E2389" t="str">
            <v/>
          </cell>
          <cell r="F2389" t="str">
            <v>SP</v>
          </cell>
          <cell r="G2389" t="str">
            <v>SURABAYA</v>
          </cell>
          <cell r="H2389" t="str">
            <v>19 - 08 - 1968</v>
          </cell>
          <cell r="I2389" t="str">
            <v>III/a</v>
          </cell>
          <cell r="J2389" t="str">
            <v>01 - 03 - 1998</v>
          </cell>
          <cell r="K2389" t="str">
            <v>01 - 04 - 1999</v>
          </cell>
          <cell r="L2389" t="str">
            <v>L</v>
          </cell>
          <cell r="M2389" t="str">
            <v>III/d</v>
          </cell>
          <cell r="N2389" t="str">
            <v>01 - 04 - 2006</v>
          </cell>
          <cell r="O2389" t="str">
            <v>8</v>
          </cell>
          <cell r="P2389" t="str">
            <v>1</v>
          </cell>
          <cell r="Q2389" t="str">
            <v/>
          </cell>
          <cell r="R2389" t="str">
            <v/>
          </cell>
          <cell r="S2389" t="str">
            <v/>
          </cell>
          <cell r="T2389" t="str">
            <v>01 - 04 - 2006</v>
          </cell>
          <cell r="U2389" t="str">
            <v>Pamong Belajar Muda</v>
          </cell>
          <cell r="V2389" t="str">
            <v/>
          </cell>
          <cell r="W2389" t="str">
            <v>UPT Satuan Pendidikan Non Formal Sanggar Kegiatan Belajar Mopido</v>
          </cell>
          <cell r="X2389" t="str">
            <v>Dinas Pendidikan Dan Kebudayaan</v>
          </cell>
          <cell r="Y2389" t="str">
            <v>S-1 PERTANIAN</v>
          </cell>
          <cell r="Z2389" t="str">
            <v>31-12-1994</v>
          </cell>
          <cell r="AA2389" t="str">
            <v>Aktif</v>
          </cell>
          <cell r="AB2389" t="str">
            <v>PNS Daerah Kab./Kota yang bekerja pada Kab./Kota</v>
          </cell>
          <cell r="AC2389" t="str">
            <v>Pemerintah Kab. Tolitoli</v>
          </cell>
          <cell r="AD2389" t="str">
            <v>Pemerintah Kab. Tolitoli</v>
          </cell>
        </row>
        <row r="2390">
          <cell r="A2390">
            <v>2388</v>
          </cell>
          <cell r="B2390" t="str">
            <v>197801112007011011</v>
          </cell>
          <cell r="C2390" t="str">
            <v>570027787</v>
          </cell>
          <cell r="D2390" t="str">
            <v>SOFYAN S. RAMBALINO</v>
          </cell>
          <cell r="E2390" t="str">
            <v/>
          </cell>
          <cell r="F2390" t="str">
            <v/>
          </cell>
          <cell r="G2390" t="str">
            <v>AMPANA KOTA</v>
          </cell>
          <cell r="H2390" t="str">
            <v>11 - 01 - 1978</v>
          </cell>
          <cell r="I2390" t="str">
            <v>II/a</v>
          </cell>
          <cell r="J2390" t="str">
            <v>01 - 01 - 2007</v>
          </cell>
          <cell r="K2390" t="str">
            <v>01 - 10 - 2008</v>
          </cell>
          <cell r="L2390" t="str">
            <v>L</v>
          </cell>
          <cell r="M2390" t="str">
            <v>II/c</v>
          </cell>
          <cell r="N2390" t="str">
            <v>01 - 04 - 2015</v>
          </cell>
          <cell r="O2390" t="str">
            <v>10</v>
          </cell>
          <cell r="P2390" t="str">
            <v>3</v>
          </cell>
          <cell r="Q2390" t="str">
            <v/>
          </cell>
          <cell r="R2390" t="str">
            <v/>
          </cell>
          <cell r="S2390" t="str">
            <v/>
          </cell>
          <cell r="T2390" t="str">
            <v/>
          </cell>
          <cell r="U2390" t="str">
            <v/>
          </cell>
          <cell r="V2390" t="str">
            <v>FUNGSIONAL UMUM</v>
          </cell>
          <cell r="W2390" t="str">
            <v>Sub Bidang Operasi Dan Pengendalian</v>
          </cell>
          <cell r="X2390" t="str">
            <v>Bidang Ketertiban Umum Dan Ketentraman Masyarakat</v>
          </cell>
          <cell r="Y2390" t="str">
            <v>MADRASAH ALIYAH</v>
          </cell>
          <cell r="Z2390" t="str">
            <v>31-12-1997</v>
          </cell>
          <cell r="AA2390" t="str">
            <v>Aktif</v>
          </cell>
          <cell r="AB2390" t="str">
            <v>PNS Daerah Kab./Kota yang bekerja pada Kab./Kota</v>
          </cell>
          <cell r="AC2390" t="str">
            <v>Pemerintah Kab. Tolitoli</v>
          </cell>
          <cell r="AD2390" t="str">
            <v>Pemerintah Kab. Tolitoli</v>
          </cell>
        </row>
        <row r="2391">
          <cell r="A2391">
            <v>2389</v>
          </cell>
          <cell r="B2391" t="str">
            <v>196004241983071001</v>
          </cell>
          <cell r="C2391" t="str">
            <v>131057088</v>
          </cell>
          <cell r="D2391" t="str">
            <v>SYUKUR MAKSUD</v>
          </cell>
          <cell r="E2391" t="str">
            <v/>
          </cell>
          <cell r="F2391" t="str">
            <v>A.Ma.Pd</v>
          </cell>
          <cell r="G2391" t="str">
            <v>TOLITOLI</v>
          </cell>
          <cell r="H2391" t="str">
            <v>24 - 04 - 1960</v>
          </cell>
          <cell r="I2391" t="str">
            <v>II/a</v>
          </cell>
          <cell r="J2391" t="str">
            <v>01 - 07 - 1983</v>
          </cell>
          <cell r="K2391" t="str">
            <v>01 - 07 - 1985</v>
          </cell>
          <cell r="L2391" t="str">
            <v>L</v>
          </cell>
          <cell r="M2391" t="str">
            <v>IV/a</v>
          </cell>
          <cell r="N2391" t="str">
            <v>01 - 10 - 2011</v>
          </cell>
          <cell r="O2391" t="str">
            <v>23</v>
          </cell>
          <cell r="P2391" t="str">
            <v>3</v>
          </cell>
          <cell r="Q2391" t="str">
            <v/>
          </cell>
          <cell r="R2391" t="str">
            <v/>
          </cell>
          <cell r="S2391" t="str">
            <v/>
          </cell>
          <cell r="T2391" t="str">
            <v>01 - 10 - 2008</v>
          </cell>
          <cell r="U2391" t="str">
            <v>Guru Dewasa Tingkat. I</v>
          </cell>
          <cell r="V2391" t="str">
            <v/>
          </cell>
          <cell r="W2391" t="str">
            <v>SDN 1 KALANGKANGAN</v>
          </cell>
          <cell r="X2391" t="str">
            <v>CABANG DISPENBUD KECAMATAN GALANG</v>
          </cell>
          <cell r="Y2391" t="str">
            <v>D-II/A-II</v>
          </cell>
          <cell r="Z2391" t="str">
            <v>31-12-2003</v>
          </cell>
          <cell r="AA2391" t="str">
            <v>Aktif</v>
          </cell>
          <cell r="AB2391" t="str">
            <v>PNS Daerah Kab./Kota yang bekerja pada Kab./Kota</v>
          </cell>
          <cell r="AC2391" t="str">
            <v>Pemerintah Kab. Tolitoli</v>
          </cell>
          <cell r="AD2391" t="str">
            <v>Pemerintah Kab. Tolitoli</v>
          </cell>
        </row>
        <row r="2392">
          <cell r="A2392">
            <v>2390</v>
          </cell>
          <cell r="B2392" t="str">
            <v>196302041994011001</v>
          </cell>
          <cell r="C2392" t="str">
            <v>110051783</v>
          </cell>
          <cell r="D2392" t="str">
            <v>TAHIR A. RAZAK</v>
          </cell>
          <cell r="E2392" t="str">
            <v/>
          </cell>
          <cell r="F2392" t="str">
            <v/>
          </cell>
          <cell r="G2392" t="str">
            <v>TOLITOLI</v>
          </cell>
          <cell r="H2392" t="str">
            <v>04 - 02 - 1963</v>
          </cell>
          <cell r="I2392" t="str">
            <v>I/b</v>
          </cell>
          <cell r="J2392" t="str">
            <v>01 - 01 - 1994</v>
          </cell>
          <cell r="K2392" t="str">
            <v>01 - 11 - 1995</v>
          </cell>
          <cell r="L2392" t="str">
            <v>L</v>
          </cell>
          <cell r="M2392" t="str">
            <v>II/d</v>
          </cell>
          <cell r="N2392" t="str">
            <v>01 - 10 - 2014</v>
          </cell>
          <cell r="O2392" t="str">
            <v>17</v>
          </cell>
          <cell r="P2392" t="str">
            <v>9</v>
          </cell>
          <cell r="Q2392" t="str">
            <v/>
          </cell>
          <cell r="R2392" t="str">
            <v/>
          </cell>
          <cell r="S2392" t="str">
            <v/>
          </cell>
          <cell r="T2392" t="str">
            <v/>
          </cell>
          <cell r="U2392" t="str">
            <v/>
          </cell>
          <cell r="V2392" t="str">
            <v>FUNGSIONAL UMUM</v>
          </cell>
          <cell r="W2392" t="str">
            <v>Seksi Pemeliharaan Dan Rehabilitasi Sumber Daya Air</v>
          </cell>
          <cell r="X2392" t="str">
            <v>Bidang Pemeliharaan Dan Rehabilitasi</v>
          </cell>
          <cell r="Y2392" t="str">
            <v>STM BANGUNAN</v>
          </cell>
          <cell r="Z2392" t="str">
            <v>31-12-1983</v>
          </cell>
          <cell r="AA2392" t="str">
            <v>Aktif</v>
          </cell>
          <cell r="AB2392" t="str">
            <v>PNS Daerah Kab./Kota yang bekerja pada Kab./Kota</v>
          </cell>
          <cell r="AC2392" t="str">
            <v>Pemerintah Kab. Tolitoli</v>
          </cell>
          <cell r="AD2392" t="str">
            <v>Pemerintah Kab. Tolitoli</v>
          </cell>
        </row>
        <row r="2393">
          <cell r="A2393">
            <v>2391</v>
          </cell>
          <cell r="B2393" t="str">
            <v>196405161985121002</v>
          </cell>
          <cell r="C2393" t="str">
            <v>131342646</v>
          </cell>
          <cell r="D2393" t="str">
            <v>SAHRIL N LASAMA</v>
          </cell>
          <cell r="E2393" t="str">
            <v/>
          </cell>
          <cell r="F2393" t="str">
            <v>A.Ma.Pd</v>
          </cell>
          <cell r="G2393" t="str">
            <v>BUOL</v>
          </cell>
          <cell r="H2393" t="str">
            <v>16 - 05 - 1964</v>
          </cell>
          <cell r="I2393" t="str">
            <v>II/a</v>
          </cell>
          <cell r="J2393" t="str">
            <v>01 - 12 - 1985</v>
          </cell>
          <cell r="K2393" t="str">
            <v>01 - 07 - 1987</v>
          </cell>
          <cell r="L2393" t="str">
            <v>L</v>
          </cell>
          <cell r="M2393" t="str">
            <v>IV/a</v>
          </cell>
          <cell r="N2393" t="str">
            <v>01 - 04 - 2010</v>
          </cell>
          <cell r="O2393" t="str">
            <v>24</v>
          </cell>
          <cell r="P2393" t="str">
            <v>10</v>
          </cell>
          <cell r="Q2393" t="str">
            <v/>
          </cell>
          <cell r="R2393" t="str">
            <v/>
          </cell>
          <cell r="S2393" t="str">
            <v/>
          </cell>
          <cell r="T2393" t="str">
            <v>06 - 09 - 2013</v>
          </cell>
          <cell r="U2393" t="str">
            <v>Guru Pembina</v>
          </cell>
          <cell r="V2393" t="str">
            <v/>
          </cell>
          <cell r="W2393" t="str">
            <v>SDN 3 DUNGINGIS</v>
          </cell>
          <cell r="X2393" t="str">
            <v>CABANG DISPENBUD KECAMATAN DAKOPEMEAN</v>
          </cell>
          <cell r="Y2393" t="str">
            <v>D-II</v>
          </cell>
          <cell r="Z2393" t="str">
            <v>31-12-2001</v>
          </cell>
          <cell r="AA2393" t="str">
            <v>Aktif</v>
          </cell>
          <cell r="AB2393" t="str">
            <v>PNS Daerah Kab./Kota yang bekerja pada Kab./Kota</v>
          </cell>
          <cell r="AC2393" t="str">
            <v>Pemerintah Kab. Tolitoli</v>
          </cell>
          <cell r="AD2393" t="str">
            <v>Pemerintah Kab. Tolitoli</v>
          </cell>
        </row>
        <row r="2394">
          <cell r="A2394">
            <v>2392</v>
          </cell>
          <cell r="B2394" t="str">
            <v>198304102014091003</v>
          </cell>
          <cell r="C2394" t="str">
            <v/>
          </cell>
          <cell r="D2394" t="str">
            <v>KAHAR</v>
          </cell>
          <cell r="E2394" t="str">
            <v/>
          </cell>
          <cell r="F2394" t="str">
            <v/>
          </cell>
          <cell r="G2394" t="str">
            <v>TOLITOLI</v>
          </cell>
          <cell r="H2394" t="str">
            <v>10 - 04 - 1983</v>
          </cell>
          <cell r="I2394" t="str">
            <v>II/a</v>
          </cell>
          <cell r="J2394" t="str">
            <v>01 - 09 - 2014</v>
          </cell>
          <cell r="K2394" t="str">
            <v>01 - 09 - 2016</v>
          </cell>
          <cell r="L2394" t="str">
            <v>L</v>
          </cell>
          <cell r="M2394" t="str">
            <v>II/a</v>
          </cell>
          <cell r="N2394" t="str">
            <v>01 - 09 - 2014</v>
          </cell>
          <cell r="O2394" t="str">
            <v>9</v>
          </cell>
          <cell r="P2394" t="str">
            <v>8</v>
          </cell>
          <cell r="Q2394" t="str">
            <v/>
          </cell>
          <cell r="R2394" t="str">
            <v/>
          </cell>
          <cell r="S2394" t="str">
            <v/>
          </cell>
          <cell r="T2394" t="str">
            <v/>
          </cell>
          <cell r="U2394" t="str">
            <v/>
          </cell>
          <cell r="V2394" t="str">
            <v>PELAKSANA TENAGA GURU</v>
          </cell>
          <cell r="W2394" t="str">
            <v>SMP NEGERI 1 DAKOPEMEAN</v>
          </cell>
          <cell r="X2394" t="str">
            <v>CABANG DISPENBUD KECAMATAN DAKOPEMEAN</v>
          </cell>
          <cell r="Y2394" t="str">
            <v>SMK MEKANIK OTOMOTIF</v>
          </cell>
          <cell r="Z2394" t="str">
            <v>14-06-2002</v>
          </cell>
          <cell r="AA2394" t="str">
            <v>Aktif</v>
          </cell>
          <cell r="AB2394" t="str">
            <v>PNS Daerah Kab./Kota yang bekerja pada Kab./Kota</v>
          </cell>
          <cell r="AC2394" t="str">
            <v>Pemerintah Kab. Tolitoli</v>
          </cell>
          <cell r="AD2394" t="str">
            <v>Pemerintah Kab. Tolitoli</v>
          </cell>
        </row>
        <row r="2395">
          <cell r="A2395">
            <v>2393</v>
          </cell>
          <cell r="B2395" t="str">
            <v>197909082006042019</v>
          </cell>
          <cell r="C2395" t="str">
            <v>570021250</v>
          </cell>
          <cell r="D2395" t="str">
            <v>YUSNI SKM</v>
          </cell>
          <cell r="E2395" t="str">
            <v/>
          </cell>
          <cell r="F2395" t="str">
            <v>SKM</v>
          </cell>
          <cell r="G2395" t="str">
            <v>TOLITOLI</v>
          </cell>
          <cell r="H2395" t="str">
            <v>08 - 09 - 1979</v>
          </cell>
          <cell r="I2395" t="str">
            <v>III/a</v>
          </cell>
          <cell r="J2395" t="str">
            <v>01 - 04 - 2006</v>
          </cell>
          <cell r="K2395" t="str">
            <v>01 - 10 - 2007</v>
          </cell>
          <cell r="L2395" t="str">
            <v>P</v>
          </cell>
          <cell r="M2395" t="str">
            <v>III/d</v>
          </cell>
          <cell r="N2395" t="str">
            <v>01 - 04 - 2016</v>
          </cell>
          <cell r="O2395" t="str">
            <v>11</v>
          </cell>
          <cell r="P2395" t="str">
            <v>10</v>
          </cell>
          <cell r="Q2395" t="str">
            <v/>
          </cell>
          <cell r="R2395" t="str">
            <v/>
          </cell>
          <cell r="S2395" t="str">
            <v/>
          </cell>
          <cell r="T2395" t="str">
            <v>01 - 04 - 2013</v>
          </cell>
          <cell r="U2395" t="str">
            <v>Administrator Kesehatan Ahli Muda / Muda</v>
          </cell>
          <cell r="V2395" t="str">
            <v/>
          </cell>
          <cell r="W2395" t="str">
            <v>Seksi Surveilans, Imunisasi Dan Krisis Kesehatan</v>
          </cell>
          <cell r="X2395" t="str">
            <v>Dinas Kesehatan</v>
          </cell>
          <cell r="Y2395" t="str">
            <v>S-1 KESEHATAN MASYARAKAT</v>
          </cell>
          <cell r="Z2395" t="str">
            <v>31-12-2003</v>
          </cell>
          <cell r="AA2395" t="str">
            <v>Aktif</v>
          </cell>
          <cell r="AB2395" t="str">
            <v>PNS Daerah Kab./Kota yang bekerja pada Kab./Kota</v>
          </cell>
          <cell r="AC2395" t="str">
            <v>Pemerintah Kab. Tolitoli</v>
          </cell>
          <cell r="AD2395" t="str">
            <v>Pemerintah Kab. Tolitoli</v>
          </cell>
        </row>
        <row r="2396">
          <cell r="A2396">
            <v>2394</v>
          </cell>
          <cell r="B2396" t="str">
            <v>197912292008012013</v>
          </cell>
          <cell r="C2396" t="str">
            <v>570036051</v>
          </cell>
          <cell r="D2396" t="str">
            <v>ARMIYANI</v>
          </cell>
          <cell r="E2396" t="str">
            <v/>
          </cell>
          <cell r="F2396" t="str">
            <v>S.Sos</v>
          </cell>
          <cell r="G2396" t="str">
            <v>TOLITOLI</v>
          </cell>
          <cell r="H2396" t="str">
            <v>29 - 12 - 1979</v>
          </cell>
          <cell r="I2396" t="str">
            <v>III/a</v>
          </cell>
          <cell r="J2396" t="str">
            <v>01 - 01 - 2008</v>
          </cell>
          <cell r="K2396" t="str">
            <v>01 - 12 - 2009</v>
          </cell>
          <cell r="L2396" t="str">
            <v>P</v>
          </cell>
          <cell r="M2396" t="str">
            <v>III/c</v>
          </cell>
          <cell r="N2396" t="str">
            <v>01 - 04 - 2017</v>
          </cell>
          <cell r="O2396" t="str">
            <v>13</v>
          </cell>
          <cell r="P2396" t="str">
            <v>3</v>
          </cell>
          <cell r="Q2396" t="str">
            <v/>
          </cell>
          <cell r="R2396" t="str">
            <v/>
          </cell>
          <cell r="S2396" t="str">
            <v/>
          </cell>
          <cell r="T2396" t="str">
            <v/>
          </cell>
          <cell r="U2396" t="str">
            <v/>
          </cell>
          <cell r="V2396" t="str">
            <v>PETUGAS ENTRY DATA</v>
          </cell>
          <cell r="W2396" t="str">
            <v>SEKSI PROGRAM</v>
          </cell>
          <cell r="X2396" t="str">
            <v>SEKRETARIAT PENGURUS/KOTA KORPS PEGAWAI</v>
          </cell>
          <cell r="Y2396" t="str">
            <v>S-1 ILMU ADMINISTRASI NEGARA</v>
          </cell>
          <cell r="Z2396" t="str">
            <v>31-12-2003</v>
          </cell>
          <cell r="AA2396" t="str">
            <v>Aktif</v>
          </cell>
          <cell r="AB2396" t="str">
            <v>PNS Daerah Kab./Kota yang bekerja pada Kab./Kota</v>
          </cell>
          <cell r="AC2396" t="str">
            <v>Pemerintah Kab. Tolitoli</v>
          </cell>
          <cell r="AD2396" t="str">
            <v>Pemerintah Kab. Tolitoli</v>
          </cell>
        </row>
        <row r="2397">
          <cell r="A2397">
            <v>2395</v>
          </cell>
          <cell r="B2397" t="str">
            <v>196204251984121003</v>
          </cell>
          <cell r="C2397" t="str">
            <v>131210497</v>
          </cell>
          <cell r="D2397" t="str">
            <v>AMIN DAUD BAREE</v>
          </cell>
          <cell r="E2397" t="str">
            <v/>
          </cell>
          <cell r="F2397" t="str">
            <v/>
          </cell>
          <cell r="G2397" t="str">
            <v>BUNOBOGU</v>
          </cell>
          <cell r="H2397" t="str">
            <v>25 - 04 - 1962</v>
          </cell>
          <cell r="I2397" t="str">
            <v>II/a</v>
          </cell>
          <cell r="J2397" t="str">
            <v>01 - 12 - 1984</v>
          </cell>
          <cell r="K2397" t="str">
            <v>01 - 12 - 1986</v>
          </cell>
          <cell r="L2397" t="str">
            <v>L</v>
          </cell>
          <cell r="M2397" t="str">
            <v>IV/a</v>
          </cell>
          <cell r="N2397" t="str">
            <v>01 - 04 - 2007</v>
          </cell>
          <cell r="O2397" t="str">
            <v>17</v>
          </cell>
          <cell r="P2397" t="str">
            <v>4</v>
          </cell>
          <cell r="Q2397" t="str">
            <v/>
          </cell>
          <cell r="R2397" t="str">
            <v/>
          </cell>
          <cell r="S2397" t="str">
            <v/>
          </cell>
          <cell r="T2397" t="str">
            <v>01 - 04 - 2007</v>
          </cell>
          <cell r="U2397" t="str">
            <v>Guru Pembina</v>
          </cell>
          <cell r="V2397" t="str">
            <v/>
          </cell>
          <cell r="W2397" t="str">
            <v>SDN 3 TAMBUN</v>
          </cell>
          <cell r="X2397" t="str">
            <v>CABANG DISPENBUD KECAMATAN BAOLAN</v>
          </cell>
          <cell r="Y2397" t="str">
            <v>S-1 PLS</v>
          </cell>
          <cell r="Z2397" t="str">
            <v>27-01-2006</v>
          </cell>
          <cell r="AA2397" t="str">
            <v>Aktif</v>
          </cell>
          <cell r="AB2397" t="str">
            <v>PNS Daerah Kab./Kota yang bekerja pada Kab./Kota</v>
          </cell>
          <cell r="AC2397" t="str">
            <v>Pemerintah Kab. Tolitoli</v>
          </cell>
          <cell r="AD2397" t="str">
            <v>Pemerintah Kab. Tolitoli</v>
          </cell>
        </row>
        <row r="2398">
          <cell r="A2398">
            <v>2396</v>
          </cell>
          <cell r="B2398" t="str">
            <v>198109182014111002</v>
          </cell>
          <cell r="C2398" t="str">
            <v/>
          </cell>
          <cell r="D2398" t="str">
            <v>RAMLI JUSUF</v>
          </cell>
          <cell r="E2398" t="str">
            <v/>
          </cell>
          <cell r="F2398" t="str">
            <v/>
          </cell>
          <cell r="G2398" t="str">
            <v>GORONTALO</v>
          </cell>
          <cell r="H2398" t="str">
            <v>18 - 09 - 1981</v>
          </cell>
          <cell r="I2398" t="str">
            <v>II/a</v>
          </cell>
          <cell r="J2398" t="str">
            <v>01 - 11 - 2014</v>
          </cell>
          <cell r="K2398" t="str">
            <v>01 - 09 - 2016</v>
          </cell>
          <cell r="L2398" t="str">
            <v>L</v>
          </cell>
          <cell r="M2398" t="str">
            <v>II/a</v>
          </cell>
          <cell r="N2398" t="str">
            <v>01 - 11 - 2014</v>
          </cell>
          <cell r="O2398" t="str">
            <v>12</v>
          </cell>
          <cell r="P2398" t="str">
            <v>10</v>
          </cell>
          <cell r="Q2398" t="str">
            <v/>
          </cell>
          <cell r="R2398" t="str">
            <v/>
          </cell>
          <cell r="S2398" t="str">
            <v/>
          </cell>
          <cell r="T2398" t="str">
            <v/>
          </cell>
          <cell r="U2398" t="str">
            <v/>
          </cell>
          <cell r="V2398" t="str">
            <v>PETUGAS PENERTIBAN</v>
          </cell>
          <cell r="W2398" t="str">
            <v>Sub Bidang Operasi Dan Pengendalian</v>
          </cell>
          <cell r="X2398" t="str">
            <v>Bidang Ketertiban Umum Dan Ketentraman Masyarakat</v>
          </cell>
          <cell r="Y2398" t="str">
            <v>SMK BANGUNAN GEDUNG</v>
          </cell>
          <cell r="Z2398" t="str">
            <v>19-06-2000</v>
          </cell>
          <cell r="AA2398" t="str">
            <v>Aktif</v>
          </cell>
          <cell r="AB2398" t="str">
            <v>PNS Daerah Kab./Kota yang bekerja pada Kab./Kota</v>
          </cell>
          <cell r="AC2398" t="str">
            <v>Pemerintah Kab. Tolitoli</v>
          </cell>
          <cell r="AD2398" t="str">
            <v>Pemerintah Kab. Tolitoli</v>
          </cell>
        </row>
        <row r="2399">
          <cell r="A2399">
            <v>2397</v>
          </cell>
          <cell r="B2399" t="str">
            <v>198310112005012007</v>
          </cell>
          <cell r="C2399" t="str">
            <v>570017323</v>
          </cell>
          <cell r="D2399" t="str">
            <v>MUNAWWARAH</v>
          </cell>
          <cell r="E2399" t="str">
            <v/>
          </cell>
          <cell r="F2399" t="str">
            <v>S.Farm.Apt</v>
          </cell>
          <cell r="G2399" t="str">
            <v>TOLITOLI</v>
          </cell>
          <cell r="H2399" t="str">
            <v>11 - 10 - 1983</v>
          </cell>
          <cell r="I2399" t="str">
            <v>II/c</v>
          </cell>
          <cell r="J2399" t="str">
            <v>01 - 01 - 2005</v>
          </cell>
          <cell r="K2399" t="str">
            <v>01 - 03 - 2006</v>
          </cell>
          <cell r="L2399" t="str">
            <v>P</v>
          </cell>
          <cell r="M2399" t="str">
            <v>III/c</v>
          </cell>
          <cell r="N2399" t="str">
            <v>01 - 04 - 2016</v>
          </cell>
          <cell r="O2399" t="str">
            <v>9</v>
          </cell>
          <cell r="P2399" t="str">
            <v>3</v>
          </cell>
          <cell r="Q2399" t="str">
            <v/>
          </cell>
          <cell r="R2399" t="str">
            <v/>
          </cell>
          <cell r="S2399" t="str">
            <v/>
          </cell>
          <cell r="T2399" t="str">
            <v>01 - 04 - 2016</v>
          </cell>
          <cell r="U2399" t="str">
            <v>Apoteker Ahli Muda / Muda</v>
          </cell>
          <cell r="V2399" t="str">
            <v/>
          </cell>
          <cell r="W2399" t="str">
            <v>PUSKESMAS DONDO</v>
          </cell>
          <cell r="X2399" t="str">
            <v>DINAS KESEHATAN</v>
          </cell>
          <cell r="Y2399" t="str">
            <v>APOTEKER</v>
          </cell>
          <cell r="Z2399" t="str">
            <v>31-12-2011</v>
          </cell>
          <cell r="AA2399" t="str">
            <v>Aktif</v>
          </cell>
          <cell r="AB2399" t="str">
            <v>PNS Daerah Kab./Kota yang bekerja pada Kab./Kota</v>
          </cell>
          <cell r="AC2399" t="str">
            <v>Pemerintah Kab. Tolitoli</v>
          </cell>
          <cell r="AD2399" t="str">
            <v>Pemerintah Kab. Tolitoli</v>
          </cell>
        </row>
        <row r="2400">
          <cell r="A2400">
            <v>2398</v>
          </cell>
          <cell r="B2400" t="str">
            <v>198004152010011015</v>
          </cell>
          <cell r="C2400" t="str">
            <v/>
          </cell>
          <cell r="D2400" t="str">
            <v>KADIR</v>
          </cell>
          <cell r="E2400" t="str">
            <v/>
          </cell>
          <cell r="F2400" t="str">
            <v>S.Sos</v>
          </cell>
          <cell r="G2400" t="str">
            <v>TOLITOLI</v>
          </cell>
          <cell r="H2400" t="str">
            <v>15 - 04 - 1980</v>
          </cell>
          <cell r="I2400" t="str">
            <v>III/a</v>
          </cell>
          <cell r="J2400" t="str">
            <v>01 - 01 - 2010</v>
          </cell>
          <cell r="K2400" t="str">
            <v>01 - 01 - 2012</v>
          </cell>
          <cell r="L2400" t="str">
            <v>L</v>
          </cell>
          <cell r="M2400" t="str">
            <v>III/c</v>
          </cell>
          <cell r="N2400" t="str">
            <v>01 - 04 - 2017</v>
          </cell>
          <cell r="O2400" t="str">
            <v>7</v>
          </cell>
          <cell r="P2400" t="str">
            <v>3</v>
          </cell>
          <cell r="Q2400" t="str">
            <v/>
          </cell>
          <cell r="R2400" t="str">
            <v/>
          </cell>
          <cell r="S2400" t="str">
            <v/>
          </cell>
          <cell r="T2400" t="str">
            <v>01 - 04 - 2017</v>
          </cell>
          <cell r="U2400" t="str">
            <v>Guru Muda</v>
          </cell>
          <cell r="V2400" t="str">
            <v/>
          </cell>
          <cell r="W2400" t="str">
            <v>SMP NEGERI 7 TOLITOLI</v>
          </cell>
          <cell r="X2400" t="str">
            <v>CABANG DISPENBUD KECAMATAN BAOLAN</v>
          </cell>
          <cell r="Y2400" t="str">
            <v>S-1 ANTROPOLOGI</v>
          </cell>
          <cell r="Z2400" t="str">
            <v>31-12-2005</v>
          </cell>
          <cell r="AA2400" t="str">
            <v>Aktif</v>
          </cell>
          <cell r="AB2400" t="str">
            <v>PNS Daerah Kab./Kota yang bekerja pada Kab./Kota</v>
          </cell>
          <cell r="AC2400" t="str">
            <v>Pemerintah Kab. Tolitoli</v>
          </cell>
          <cell r="AD2400" t="str">
            <v>Pemerintah Kab. Tolitoli</v>
          </cell>
        </row>
        <row r="2401">
          <cell r="A2401">
            <v>2399</v>
          </cell>
          <cell r="B2401" t="str">
            <v>196710251993101002</v>
          </cell>
          <cell r="C2401" t="str">
            <v>132034457</v>
          </cell>
          <cell r="D2401" t="str">
            <v>SUPRIADI</v>
          </cell>
          <cell r="E2401" t="str">
            <v/>
          </cell>
          <cell r="F2401" t="str">
            <v/>
          </cell>
          <cell r="G2401" t="str">
            <v>TOLITOLI</v>
          </cell>
          <cell r="H2401" t="str">
            <v>25 - 10 - 1967</v>
          </cell>
          <cell r="I2401" t="str">
            <v>I/a</v>
          </cell>
          <cell r="J2401" t="str">
            <v>01 - 10 - 1993</v>
          </cell>
          <cell r="K2401" t="str">
            <v>01 - 09 - 1995</v>
          </cell>
          <cell r="L2401" t="str">
            <v>L</v>
          </cell>
          <cell r="M2401" t="str">
            <v>I/d</v>
          </cell>
          <cell r="N2401" t="str">
            <v>01 - 10 - 2012</v>
          </cell>
          <cell r="O2401" t="str">
            <v>19</v>
          </cell>
          <cell r="P2401" t="str">
            <v>0</v>
          </cell>
          <cell r="Q2401" t="str">
            <v/>
          </cell>
          <cell r="R2401" t="str">
            <v/>
          </cell>
          <cell r="S2401" t="str">
            <v/>
          </cell>
          <cell r="T2401" t="str">
            <v/>
          </cell>
          <cell r="U2401" t="str">
            <v/>
          </cell>
          <cell r="V2401" t="str">
            <v xml:space="preserve">PENJAGA SEKOLAH </v>
          </cell>
          <cell r="W2401" t="str">
            <v>SDN 2 BUGA</v>
          </cell>
          <cell r="X2401" t="str">
            <v>CABANG DISPENBUD KECAMATAN OGODEIDE</v>
          </cell>
          <cell r="Y2401" t="str">
            <v>SMP</v>
          </cell>
          <cell r="Z2401" t="str">
            <v>31-12-1997</v>
          </cell>
          <cell r="AA2401" t="str">
            <v>Aktif</v>
          </cell>
          <cell r="AB2401" t="str">
            <v>PNS Daerah Kab./Kota yang bekerja pada Kab./Kota</v>
          </cell>
          <cell r="AC2401" t="str">
            <v>Pemerintah Kab. Tolitoli</v>
          </cell>
          <cell r="AD2401" t="str">
            <v>Pemerintah Kab. Tolitoli</v>
          </cell>
        </row>
        <row r="2402">
          <cell r="A2402">
            <v>2400</v>
          </cell>
          <cell r="B2402" t="str">
            <v>197602102006042028</v>
          </cell>
          <cell r="C2402" t="str">
            <v>570021219</v>
          </cell>
          <cell r="D2402" t="str">
            <v>RAHMA LAMADU</v>
          </cell>
          <cell r="E2402" t="str">
            <v/>
          </cell>
          <cell r="F2402" t="str">
            <v/>
          </cell>
          <cell r="G2402" t="str">
            <v>GALUMPANG</v>
          </cell>
          <cell r="H2402" t="str">
            <v>10 - 02 - 1976</v>
          </cell>
          <cell r="I2402" t="str">
            <v>II/a</v>
          </cell>
          <cell r="J2402" t="str">
            <v>01 - 04 - 2006</v>
          </cell>
          <cell r="K2402" t="str">
            <v>01 - 10 - 2007</v>
          </cell>
          <cell r="L2402" t="str">
            <v>P</v>
          </cell>
          <cell r="M2402" t="str">
            <v>II/d</v>
          </cell>
          <cell r="N2402" t="str">
            <v>01 - 10 - 2016</v>
          </cell>
          <cell r="O2402" t="str">
            <v>18</v>
          </cell>
          <cell r="P2402" t="str">
            <v>10</v>
          </cell>
          <cell r="Q2402" t="str">
            <v/>
          </cell>
          <cell r="R2402" t="str">
            <v/>
          </cell>
          <cell r="S2402" t="str">
            <v/>
          </cell>
          <cell r="T2402" t="str">
            <v>01 - 04 - 2013</v>
          </cell>
          <cell r="U2402" t="str">
            <v>Perawat Pelaksana</v>
          </cell>
          <cell r="V2402" t="str">
            <v/>
          </cell>
          <cell r="W2402" t="str">
            <v>RUMAH SAKIT UMUM DAERAH MOKOPIDO</v>
          </cell>
          <cell r="X2402" t="str">
            <v>Pemerintah Kabupaten Tolitoli</v>
          </cell>
          <cell r="Y2402" t="str">
            <v>SEKOLAH PERAWAT KESEHATAN</v>
          </cell>
          <cell r="Z2402" t="str">
            <v>31-12-1997</v>
          </cell>
          <cell r="AA2402" t="str">
            <v>Aktif</v>
          </cell>
          <cell r="AB2402" t="str">
            <v>PNS Daerah Kab./Kota yang bekerja pada Kab./Kota</v>
          </cell>
          <cell r="AC2402" t="str">
            <v>Pemerintah Kab. Tolitoli</v>
          </cell>
          <cell r="AD2402" t="str">
            <v>Pemerintah Kab. Tolitoli</v>
          </cell>
        </row>
        <row r="2403">
          <cell r="A2403">
            <v>2401</v>
          </cell>
          <cell r="B2403" t="str">
            <v>197508122005012010</v>
          </cell>
          <cell r="C2403" t="str">
            <v>570017328</v>
          </cell>
          <cell r="D2403" t="str">
            <v>LA YULIANA CECE</v>
          </cell>
          <cell r="E2403" t="str">
            <v/>
          </cell>
          <cell r="F2403" t="str">
            <v>A.Md.Rad</v>
          </cell>
          <cell r="G2403" t="str">
            <v>BULUKUMBA</v>
          </cell>
          <cell r="H2403" t="str">
            <v>12 - 08 - 1975</v>
          </cell>
          <cell r="I2403" t="str">
            <v>II/c</v>
          </cell>
          <cell r="J2403" t="str">
            <v>01 - 01 - 2005</v>
          </cell>
          <cell r="K2403" t="str">
            <v>01 - 03 - 2006</v>
          </cell>
          <cell r="L2403" t="str">
            <v>P</v>
          </cell>
          <cell r="M2403" t="str">
            <v>III/c</v>
          </cell>
          <cell r="N2403" t="str">
            <v>01 - 10 - 2017</v>
          </cell>
          <cell r="O2403" t="str">
            <v>10</v>
          </cell>
          <cell r="P2403" t="str">
            <v>9</v>
          </cell>
          <cell r="Q2403" t="str">
            <v/>
          </cell>
          <cell r="R2403" t="str">
            <v/>
          </cell>
          <cell r="S2403" t="str">
            <v/>
          </cell>
          <cell r="T2403" t="str">
            <v>01 - 10 - 2017</v>
          </cell>
          <cell r="U2403" t="str">
            <v>Radiografer Penyelia</v>
          </cell>
          <cell r="V2403" t="str">
            <v/>
          </cell>
          <cell r="W2403" t="str">
            <v>Sub Bidang Patologi Klinik Dan Radiologi</v>
          </cell>
          <cell r="X2403" t="str">
            <v>BIDANG PENUNJANG  MEDIS</v>
          </cell>
          <cell r="Y2403" t="str">
            <v>D-III KES.TEKNIK RADIODIAGNOSTIK DAN RADIOTERAPI</v>
          </cell>
          <cell r="Z2403" t="str">
            <v>31-12-1999</v>
          </cell>
          <cell r="AA2403" t="str">
            <v>Aktif</v>
          </cell>
          <cell r="AB2403" t="str">
            <v>PNS Daerah Kab./Kota yang bekerja pada Kab./Kota</v>
          </cell>
          <cell r="AC2403" t="str">
            <v>Pemerintah Kab. Tolitoli</v>
          </cell>
          <cell r="AD2403" t="str">
            <v>Pemerintah Kab. Tolitoli</v>
          </cell>
        </row>
        <row r="2404">
          <cell r="A2404">
            <v>2402</v>
          </cell>
          <cell r="B2404" t="str">
            <v>198607072010011016</v>
          </cell>
          <cell r="C2404" t="str">
            <v/>
          </cell>
          <cell r="D2404" t="str">
            <v>FIRMANSYAH</v>
          </cell>
          <cell r="E2404" t="str">
            <v/>
          </cell>
          <cell r="F2404" t="str">
            <v/>
          </cell>
          <cell r="G2404" t="str">
            <v>TOLITOLI</v>
          </cell>
          <cell r="H2404" t="str">
            <v>07 - 07 - 1986</v>
          </cell>
          <cell r="I2404" t="str">
            <v>II/a</v>
          </cell>
          <cell r="J2404" t="str">
            <v>01 - 01 - 2010</v>
          </cell>
          <cell r="K2404" t="str">
            <v>01 - 01 - 2012</v>
          </cell>
          <cell r="L2404" t="str">
            <v>L</v>
          </cell>
          <cell r="M2404" t="str">
            <v>II/c</v>
          </cell>
          <cell r="N2404" t="str">
            <v>01 - 04 - 2018</v>
          </cell>
          <cell r="O2404" t="str">
            <v>13</v>
          </cell>
          <cell r="P2404" t="str">
            <v>3</v>
          </cell>
          <cell r="Q2404" t="str">
            <v/>
          </cell>
          <cell r="R2404" t="str">
            <v/>
          </cell>
          <cell r="S2404" t="str">
            <v/>
          </cell>
          <cell r="T2404" t="str">
            <v/>
          </cell>
          <cell r="U2404" t="str">
            <v/>
          </cell>
          <cell r="V2404" t="str">
            <v>PENGHIMPUN DATA SUMBER PAD</v>
          </cell>
          <cell r="W2404" t="str">
            <v>Seksi Pengelolaan Sumber Daya Ikan / SDI</v>
          </cell>
          <cell r="X2404" t="str">
            <v>Dinas Perikanan</v>
          </cell>
          <cell r="Y2404" t="str">
            <v>SMU IPS</v>
          </cell>
          <cell r="Z2404" t="str">
            <v>01-01-2003</v>
          </cell>
          <cell r="AA2404" t="str">
            <v>Aktif</v>
          </cell>
          <cell r="AB2404" t="str">
            <v>PNS Daerah Kab./Kota yang bekerja pada Kab./Kota</v>
          </cell>
          <cell r="AC2404" t="str">
            <v>Pemerintah Kab. Tolitoli</v>
          </cell>
          <cell r="AD2404" t="str">
            <v>Pemerintah Kab. Tolitoli</v>
          </cell>
        </row>
        <row r="2405">
          <cell r="A2405">
            <v>2403</v>
          </cell>
          <cell r="B2405" t="str">
            <v>196804031988022003</v>
          </cell>
          <cell r="C2405" t="str">
            <v>140206761</v>
          </cell>
          <cell r="D2405" t="str">
            <v>YOSTIN</v>
          </cell>
          <cell r="E2405" t="str">
            <v/>
          </cell>
          <cell r="F2405" t="str">
            <v>A.Md.Keb</v>
          </cell>
          <cell r="G2405" t="str">
            <v>PALU</v>
          </cell>
          <cell r="H2405" t="str">
            <v>03 - 04 - 1968</v>
          </cell>
          <cell r="I2405" t="str">
            <v>II/a</v>
          </cell>
          <cell r="J2405" t="str">
            <v>01 - 02 - 1988</v>
          </cell>
          <cell r="K2405" t="str">
            <v>01 - 05 - 1989</v>
          </cell>
          <cell r="L2405" t="str">
            <v>P</v>
          </cell>
          <cell r="M2405" t="str">
            <v>III/d</v>
          </cell>
          <cell r="N2405" t="str">
            <v>01 - 04 - 2008</v>
          </cell>
          <cell r="O2405" t="str">
            <v>15</v>
          </cell>
          <cell r="P2405" t="str">
            <v>2</v>
          </cell>
          <cell r="Q2405" t="str">
            <v/>
          </cell>
          <cell r="R2405" t="str">
            <v/>
          </cell>
          <cell r="S2405" t="str">
            <v/>
          </cell>
          <cell r="T2405" t="str">
            <v>01 - 04 - 2008</v>
          </cell>
          <cell r="U2405" t="str">
            <v>Perawat Penyelia</v>
          </cell>
          <cell r="V2405" t="str">
            <v/>
          </cell>
          <cell r="W2405" t="str">
            <v>Sub Bidang Pelayanan Medis Dan Keperawatan</v>
          </cell>
          <cell r="X2405" t="str">
            <v>BIDANG PELAYANAN</v>
          </cell>
          <cell r="Y2405" t="str">
            <v>D-III KEBIDANAN</v>
          </cell>
          <cell r="Z2405" t="str">
            <v>08-08-2015</v>
          </cell>
          <cell r="AA2405" t="str">
            <v>Aktif</v>
          </cell>
          <cell r="AB2405" t="str">
            <v>PNS Daerah Kab./Kota yang bekerja pada Kab./Kota</v>
          </cell>
          <cell r="AC2405" t="str">
            <v>Pemerintah Kab. Tolitoli</v>
          </cell>
          <cell r="AD2405" t="str">
            <v>Pemerintah Kab. Tolitoli</v>
          </cell>
        </row>
        <row r="2406">
          <cell r="A2406">
            <v>2404</v>
          </cell>
          <cell r="B2406" t="str">
            <v>197002202006042010</v>
          </cell>
          <cell r="C2406" t="str">
            <v>570021131</v>
          </cell>
          <cell r="D2406" t="str">
            <v>FATMAWATI</v>
          </cell>
          <cell r="E2406" t="str">
            <v/>
          </cell>
          <cell r="F2406" t="str">
            <v>S PD</v>
          </cell>
          <cell r="G2406" t="str">
            <v>MANADO</v>
          </cell>
          <cell r="H2406" t="str">
            <v>20 - 02 - 1970</v>
          </cell>
          <cell r="I2406" t="str">
            <v>III/a</v>
          </cell>
          <cell r="J2406" t="str">
            <v>01 - 04 - 2006</v>
          </cell>
          <cell r="K2406" t="str">
            <v>01 - 10 - 2007</v>
          </cell>
          <cell r="L2406" t="str">
            <v>P</v>
          </cell>
          <cell r="M2406" t="str">
            <v>III/d</v>
          </cell>
          <cell r="N2406" t="str">
            <v>01 - 10 - 2016</v>
          </cell>
          <cell r="O2406" t="str">
            <v>12</v>
          </cell>
          <cell r="P2406" t="str">
            <v>6</v>
          </cell>
          <cell r="Q2406" t="str">
            <v/>
          </cell>
          <cell r="R2406" t="str">
            <v/>
          </cell>
          <cell r="S2406" t="str">
            <v/>
          </cell>
          <cell r="T2406" t="str">
            <v>01 - 10 - 2016</v>
          </cell>
          <cell r="U2406" t="str">
            <v>Guru Muda</v>
          </cell>
          <cell r="V2406" t="str">
            <v/>
          </cell>
          <cell r="W2406" t="str">
            <v>SMP Negeri 5 Tolitoli</v>
          </cell>
          <cell r="X2406" t="str">
            <v>Dinas Pendidikan Dan Kebudayaan</v>
          </cell>
          <cell r="Y2406" t="str">
            <v>S-1/A-IV PENDIDIKAN BIOLOGI</v>
          </cell>
          <cell r="Z2406" t="str">
            <v>31-12-2003</v>
          </cell>
          <cell r="AA2406" t="str">
            <v>Aktif</v>
          </cell>
          <cell r="AB2406" t="str">
            <v>PNS Daerah Kab./Kota yang bekerja pada Kab./Kota</v>
          </cell>
          <cell r="AC2406" t="str">
            <v>Pemerintah Kab. Tolitoli</v>
          </cell>
          <cell r="AD2406" t="str">
            <v>Pemerintah Kab. Tolitoli</v>
          </cell>
        </row>
        <row r="2407">
          <cell r="A2407">
            <v>2405</v>
          </cell>
          <cell r="B2407" t="str">
            <v>196202261982012014</v>
          </cell>
          <cell r="C2407" t="str">
            <v>130975223</v>
          </cell>
          <cell r="D2407" t="str">
            <v>ROSWATI</v>
          </cell>
          <cell r="E2407" t="str">
            <v/>
          </cell>
          <cell r="F2407" t="str">
            <v/>
          </cell>
          <cell r="G2407" t="str">
            <v>BUOL</v>
          </cell>
          <cell r="H2407" t="str">
            <v>26 - 02 - 1962</v>
          </cell>
          <cell r="I2407" t="str">
            <v>II/a</v>
          </cell>
          <cell r="J2407" t="str">
            <v>01 - 01 - 1982</v>
          </cell>
          <cell r="K2407" t="str">
            <v>01 - 01 - 1984</v>
          </cell>
          <cell r="L2407" t="str">
            <v>P</v>
          </cell>
          <cell r="M2407" t="str">
            <v>IV/a</v>
          </cell>
          <cell r="N2407" t="str">
            <v>01 - 10 - 2004</v>
          </cell>
          <cell r="O2407" t="str">
            <v>17</v>
          </cell>
          <cell r="P2407" t="str">
            <v>9</v>
          </cell>
          <cell r="Q2407" t="str">
            <v/>
          </cell>
          <cell r="R2407" t="str">
            <v/>
          </cell>
          <cell r="S2407" t="str">
            <v/>
          </cell>
          <cell r="T2407" t="str">
            <v>09 - 03 - 2015</v>
          </cell>
          <cell r="U2407" t="str">
            <v>Guru Pembina</v>
          </cell>
          <cell r="V2407" t="str">
            <v/>
          </cell>
          <cell r="W2407" t="str">
            <v>SD Negeri 5 Tolitoli</v>
          </cell>
          <cell r="X2407" t="str">
            <v>Dinas Pendidikan Dan Kebudayaan</v>
          </cell>
          <cell r="Y2407" t="str">
            <v>D-II</v>
          </cell>
          <cell r="Z2407" t="str">
            <v>31-12-2002</v>
          </cell>
          <cell r="AA2407" t="str">
            <v>Aktif</v>
          </cell>
          <cell r="AB2407" t="str">
            <v>PNS Daerah Kab./Kota yang bekerja pada Kab./Kota</v>
          </cell>
          <cell r="AC2407" t="str">
            <v>Pemerintah Kab. Tolitoli</v>
          </cell>
          <cell r="AD2407" t="str">
            <v>Pemerintah Kab. Tolitoli</v>
          </cell>
        </row>
        <row r="2408">
          <cell r="A2408">
            <v>2406</v>
          </cell>
          <cell r="B2408" t="str">
            <v>198101142010012009</v>
          </cell>
          <cell r="C2408" t="str">
            <v/>
          </cell>
          <cell r="D2408" t="str">
            <v>NIRMAWATI</v>
          </cell>
          <cell r="E2408" t="str">
            <v/>
          </cell>
          <cell r="F2408" t="str">
            <v>SPt</v>
          </cell>
          <cell r="G2408" t="str">
            <v>TOLITOLI</v>
          </cell>
          <cell r="H2408" t="str">
            <v>14 - 01 - 1981</v>
          </cell>
          <cell r="I2408" t="str">
            <v>III/a</v>
          </cell>
          <cell r="J2408" t="str">
            <v>01 - 01 - 2010</v>
          </cell>
          <cell r="K2408" t="str">
            <v>01 - 01 - 2012</v>
          </cell>
          <cell r="L2408" t="str">
            <v>P</v>
          </cell>
          <cell r="M2408" t="str">
            <v>III/c</v>
          </cell>
          <cell r="N2408" t="str">
            <v>01 - 04 - 2018</v>
          </cell>
          <cell r="O2408" t="str">
            <v>8</v>
          </cell>
          <cell r="P2408" t="str">
            <v>3</v>
          </cell>
          <cell r="Q2408" t="str">
            <v/>
          </cell>
          <cell r="R2408" t="str">
            <v/>
          </cell>
          <cell r="S2408" t="str">
            <v/>
          </cell>
          <cell r="T2408" t="str">
            <v/>
          </cell>
          <cell r="U2408" t="str">
            <v/>
          </cell>
          <cell r="V2408" t="str">
            <v>MANTRI TERNAK/HEWAN</v>
          </cell>
          <cell r="W2408" t="str">
            <v>Seksi Budidaya Peternakan</v>
          </cell>
          <cell r="X2408" t="str">
            <v>Dinas Perkebunan Dan Peternakan</v>
          </cell>
          <cell r="Y2408" t="str">
            <v>S-1 PETERNAKAN</v>
          </cell>
          <cell r="Z2408" t="str">
            <v>01-01-2006</v>
          </cell>
          <cell r="AA2408" t="str">
            <v>Aktif</v>
          </cell>
          <cell r="AB2408" t="str">
            <v>PNS Daerah Kab./Kota yang bekerja pada Kab./Kota</v>
          </cell>
          <cell r="AC2408" t="str">
            <v>Pemerintah Kab. Tolitoli</v>
          </cell>
          <cell r="AD2408" t="str">
            <v>Pemerintah Kab. Tolitoli</v>
          </cell>
        </row>
        <row r="2409">
          <cell r="A2409">
            <v>2407</v>
          </cell>
          <cell r="B2409" t="str">
            <v>198503182009012001</v>
          </cell>
          <cell r="C2409" t="str">
            <v/>
          </cell>
          <cell r="D2409" t="str">
            <v>SAPRIANI</v>
          </cell>
          <cell r="E2409" t="str">
            <v/>
          </cell>
          <cell r="F2409" t="str">
            <v/>
          </cell>
          <cell r="G2409" t="str">
            <v>TOLITOLI</v>
          </cell>
          <cell r="H2409" t="str">
            <v>18 - 03 - 1985</v>
          </cell>
          <cell r="I2409" t="str">
            <v>II/a</v>
          </cell>
          <cell r="J2409" t="str">
            <v>01 - 01 - 2009</v>
          </cell>
          <cell r="K2409" t="str">
            <v>01 - 01 - 2011</v>
          </cell>
          <cell r="L2409" t="str">
            <v>P</v>
          </cell>
          <cell r="M2409" t="str">
            <v>II/c</v>
          </cell>
          <cell r="N2409" t="str">
            <v>01 - 04 - 2017</v>
          </cell>
          <cell r="O2409" t="str">
            <v>12</v>
          </cell>
          <cell r="P2409" t="str">
            <v>5</v>
          </cell>
          <cell r="Q2409" t="str">
            <v/>
          </cell>
          <cell r="R2409" t="str">
            <v/>
          </cell>
          <cell r="S2409" t="str">
            <v/>
          </cell>
          <cell r="T2409" t="str">
            <v/>
          </cell>
          <cell r="U2409" t="str">
            <v/>
          </cell>
          <cell r="V2409" t="str">
            <v>PENGADMINISTRASI KEMASYARAKATAN</v>
          </cell>
          <cell r="W2409" t="str">
            <v>KANTOR KECAMATAN GALANG</v>
          </cell>
          <cell r="X2409" t="str">
            <v>Pemerintah Kabupaten Tolitoli</v>
          </cell>
          <cell r="Y2409" t="str">
            <v>SMK PENJUALAN</v>
          </cell>
          <cell r="Z2409" t="str">
            <v>31-12-2004</v>
          </cell>
          <cell r="AA2409" t="str">
            <v>Aktif</v>
          </cell>
          <cell r="AB2409" t="str">
            <v>PNS Daerah Kab./Kota yang bekerja pada Kab./Kota</v>
          </cell>
          <cell r="AC2409" t="str">
            <v>Pemerintah Kab. Tolitoli</v>
          </cell>
          <cell r="AD2409" t="str">
            <v>Pemerintah Kab. Tolitoli</v>
          </cell>
        </row>
        <row r="2410">
          <cell r="A2410">
            <v>2408</v>
          </cell>
          <cell r="B2410" t="str">
            <v>197712302006041007</v>
          </cell>
          <cell r="C2410" t="str">
            <v>570021442</v>
          </cell>
          <cell r="D2410" t="str">
            <v>JASMAN</v>
          </cell>
          <cell r="E2410" t="str">
            <v/>
          </cell>
          <cell r="F2410" t="str">
            <v>S.PD</v>
          </cell>
          <cell r="G2410" t="str">
            <v>BANGKIR</v>
          </cell>
          <cell r="H2410" t="str">
            <v>30 - 12 - 1977</v>
          </cell>
          <cell r="I2410" t="str">
            <v>II/b</v>
          </cell>
          <cell r="J2410" t="str">
            <v>01 - 04 - 2006</v>
          </cell>
          <cell r="K2410" t="str">
            <v/>
          </cell>
          <cell r="L2410" t="str">
            <v>L</v>
          </cell>
          <cell r="M2410" t="str">
            <v>III/a</v>
          </cell>
          <cell r="N2410" t="str">
            <v>01 - 10 - 2016</v>
          </cell>
          <cell r="O2410" t="str">
            <v>9</v>
          </cell>
          <cell r="P2410" t="str">
            <v>11</v>
          </cell>
          <cell r="Q2410" t="str">
            <v/>
          </cell>
          <cell r="R2410" t="str">
            <v/>
          </cell>
          <cell r="S2410" t="str">
            <v/>
          </cell>
          <cell r="T2410" t="str">
            <v>01 - 10 - 2016</v>
          </cell>
          <cell r="U2410" t="str">
            <v>Guru Pertama</v>
          </cell>
          <cell r="V2410" t="str">
            <v/>
          </cell>
          <cell r="W2410" t="str">
            <v>SDN MALANGGA</v>
          </cell>
          <cell r="X2410" t="str">
            <v>CABANG DISPENBUD KECAMATAN GALANG</v>
          </cell>
          <cell r="Y2410" t="str">
            <v>S-1/A-IV PENDIDIKAN GURU SEKOLAH DASAR</v>
          </cell>
          <cell r="Z2410" t="str">
            <v>31-12-2003</v>
          </cell>
          <cell r="AA2410" t="str">
            <v>Aktif</v>
          </cell>
          <cell r="AB2410" t="str">
            <v>PNS Daerah Kab./Kota yang bekerja pada Kab./Kota</v>
          </cell>
          <cell r="AC2410" t="str">
            <v>Pemerintah Kab. Tolitoli</v>
          </cell>
          <cell r="AD2410" t="str">
            <v>Pemerintah Kab. Tolitoli</v>
          </cell>
        </row>
        <row r="2411">
          <cell r="A2411">
            <v>2409</v>
          </cell>
          <cell r="B2411" t="str">
            <v>198103122014112002</v>
          </cell>
          <cell r="C2411" t="str">
            <v/>
          </cell>
          <cell r="D2411" t="str">
            <v>IMRANA</v>
          </cell>
          <cell r="E2411" t="str">
            <v/>
          </cell>
          <cell r="F2411" t="str">
            <v/>
          </cell>
          <cell r="G2411" t="str">
            <v>TOLITOLI</v>
          </cell>
          <cell r="H2411" t="str">
            <v>12 - 03 - 1981</v>
          </cell>
          <cell r="I2411" t="str">
            <v>II/a</v>
          </cell>
          <cell r="J2411" t="str">
            <v>01 - 11 - 2014</v>
          </cell>
          <cell r="K2411" t="str">
            <v>01 - 09 - 2016</v>
          </cell>
          <cell r="L2411" t="str">
            <v>P</v>
          </cell>
          <cell r="M2411" t="str">
            <v>II/a</v>
          </cell>
          <cell r="N2411" t="str">
            <v>01 - 11 - 2014</v>
          </cell>
          <cell r="O2411" t="str">
            <v>9</v>
          </cell>
          <cell r="P2411" t="str">
            <v>11</v>
          </cell>
          <cell r="Q2411" t="str">
            <v/>
          </cell>
          <cell r="R2411" t="str">
            <v/>
          </cell>
          <cell r="S2411" t="str">
            <v/>
          </cell>
          <cell r="T2411" t="str">
            <v/>
          </cell>
          <cell r="U2411" t="str">
            <v/>
          </cell>
          <cell r="V2411" t="str">
            <v>PENGADMINISTRASI UMUM</v>
          </cell>
          <cell r="W2411" t="str">
            <v>CABANG DISPENBUD KECAMATAN DAKOPEMEAN</v>
          </cell>
          <cell r="X2411" t="str">
            <v/>
          </cell>
          <cell r="Y2411" t="str">
            <v>SMK PERKANTORAN</v>
          </cell>
          <cell r="Z2411" t="str">
            <v>16-06-2000</v>
          </cell>
          <cell r="AA2411" t="str">
            <v>Aktif</v>
          </cell>
          <cell r="AB2411" t="str">
            <v>PNS Daerah Kab./Kota yang bekerja pada Kab./Kota</v>
          </cell>
          <cell r="AC2411" t="str">
            <v>Pemerintah Kab. Tolitoli</v>
          </cell>
          <cell r="AD2411" t="str">
            <v>Pemerintah Kab. Tolitoli</v>
          </cell>
        </row>
        <row r="2412">
          <cell r="A2412">
            <v>2410</v>
          </cell>
          <cell r="B2412" t="str">
            <v>197105211999031005</v>
          </cell>
          <cell r="C2412" t="str">
            <v>570012685</v>
          </cell>
          <cell r="D2412" t="str">
            <v>MUHAMMAD ZASULI</v>
          </cell>
          <cell r="E2412" t="str">
            <v/>
          </cell>
          <cell r="F2412" t="str">
            <v>ST</v>
          </cell>
          <cell r="G2412" t="str">
            <v>TOLITOLI</v>
          </cell>
          <cell r="H2412" t="str">
            <v>21 - 05 - 1971</v>
          </cell>
          <cell r="I2412" t="str">
            <v>III/a</v>
          </cell>
          <cell r="J2412" t="str">
            <v>01 - 03 - 1999</v>
          </cell>
          <cell r="K2412" t="str">
            <v>01 - 04 - 2000</v>
          </cell>
          <cell r="L2412" t="str">
            <v>L</v>
          </cell>
          <cell r="M2412" t="str">
            <v>IV/b</v>
          </cell>
          <cell r="N2412" t="str">
            <v>01 - 04 - 2014</v>
          </cell>
          <cell r="O2412" t="str">
            <v>15</v>
          </cell>
          <cell r="P2412" t="str">
            <v>1</v>
          </cell>
          <cell r="Q2412" t="str">
            <v/>
          </cell>
          <cell r="R2412" t="str">
            <v/>
          </cell>
          <cell r="S2412" t="str">
            <v/>
          </cell>
          <cell r="T2412" t="str">
            <v/>
          </cell>
          <cell r="U2412" t="str">
            <v/>
          </cell>
          <cell r="V2412" t="str">
            <v>FUNGSIONAL UMUM</v>
          </cell>
          <cell r="W2412" t="str">
            <v>Sub Bagian Umum Dan Kepegawaian</v>
          </cell>
          <cell r="X2412" t="str">
            <v>Dinas Perpustakaan Dan Arsip</v>
          </cell>
          <cell r="Y2412" t="str">
            <v>S-1 TEKNOLOGI INDUSTRI TEKNIK DAN MANAJEMEN INDUSTRI</v>
          </cell>
          <cell r="Z2412" t="str">
            <v>31-12-1998</v>
          </cell>
          <cell r="AA2412" t="str">
            <v>Aktif</v>
          </cell>
          <cell r="AB2412" t="str">
            <v>PNS Daerah Kab./Kota yang bekerja pada Kab./Kota</v>
          </cell>
          <cell r="AC2412" t="str">
            <v>Pemerintah Kab. Tolitoli</v>
          </cell>
          <cell r="AD2412" t="str">
            <v>Pemerintah Kab. Tolitoli</v>
          </cell>
        </row>
        <row r="2413">
          <cell r="A2413">
            <v>2411</v>
          </cell>
          <cell r="B2413" t="str">
            <v>197904272007012014</v>
          </cell>
          <cell r="C2413" t="str">
            <v>570027555</v>
          </cell>
          <cell r="D2413" t="str">
            <v>NURASIA</v>
          </cell>
          <cell r="E2413" t="str">
            <v/>
          </cell>
          <cell r="F2413" t="str">
            <v>S.Pd.I</v>
          </cell>
          <cell r="G2413" t="str">
            <v>SABANG</v>
          </cell>
          <cell r="H2413" t="str">
            <v>27 - 04 - 1979</v>
          </cell>
          <cell r="I2413" t="str">
            <v>II/b</v>
          </cell>
          <cell r="J2413" t="str">
            <v>01 - 01 - 2007</v>
          </cell>
          <cell r="K2413" t="str">
            <v>01 - 10 - 2008</v>
          </cell>
          <cell r="L2413" t="str">
            <v>P</v>
          </cell>
          <cell r="M2413" t="str">
            <v>III/a</v>
          </cell>
          <cell r="N2413" t="str">
            <v>01 - 04 - 2016</v>
          </cell>
          <cell r="O2413" t="str">
            <v>10</v>
          </cell>
          <cell r="P2413" t="str">
            <v>3</v>
          </cell>
          <cell r="Q2413" t="str">
            <v/>
          </cell>
          <cell r="R2413" t="str">
            <v/>
          </cell>
          <cell r="S2413" t="str">
            <v/>
          </cell>
          <cell r="T2413" t="str">
            <v>01 - 04 - 2016</v>
          </cell>
          <cell r="U2413" t="str">
            <v>Guru Pertama</v>
          </cell>
          <cell r="V2413" t="str">
            <v/>
          </cell>
          <cell r="W2413" t="str">
            <v>SDN SABANG</v>
          </cell>
          <cell r="X2413" t="str">
            <v>CABANG DISPENBUD KECAMATAN GALANG</v>
          </cell>
          <cell r="Y2413" t="str">
            <v>S-1 PENDIDIKAN ISLAM</v>
          </cell>
          <cell r="Z2413" t="str">
            <v>31-12-2000</v>
          </cell>
          <cell r="AA2413" t="str">
            <v>Aktif</v>
          </cell>
          <cell r="AB2413" t="str">
            <v>PNS Daerah Kab./Kota yang bekerja pada Kab./Kota</v>
          </cell>
          <cell r="AC2413" t="str">
            <v>Pemerintah Kab. Tolitoli</v>
          </cell>
          <cell r="AD2413" t="str">
            <v>Pemerintah Kab. Tolitoli</v>
          </cell>
        </row>
        <row r="2414">
          <cell r="A2414">
            <v>2412</v>
          </cell>
          <cell r="B2414" t="str">
            <v>197508122014092003</v>
          </cell>
          <cell r="C2414" t="str">
            <v/>
          </cell>
          <cell r="D2414" t="str">
            <v>HARIATI</v>
          </cell>
          <cell r="E2414" t="str">
            <v/>
          </cell>
          <cell r="F2414" t="str">
            <v/>
          </cell>
          <cell r="G2414" t="str">
            <v>KALANGKANGAN</v>
          </cell>
          <cell r="H2414" t="str">
            <v>12 - 08 - 1975</v>
          </cell>
          <cell r="I2414" t="str">
            <v>II/a</v>
          </cell>
          <cell r="J2414" t="str">
            <v>01 - 09 - 2014</v>
          </cell>
          <cell r="K2414" t="str">
            <v>01 - 12 - 2015</v>
          </cell>
          <cell r="L2414" t="str">
            <v>P</v>
          </cell>
          <cell r="M2414" t="str">
            <v>II/a</v>
          </cell>
          <cell r="N2414" t="str">
            <v>01 - 09 - 2014</v>
          </cell>
          <cell r="O2414" t="str">
            <v>9</v>
          </cell>
          <cell r="P2414" t="str">
            <v>10</v>
          </cell>
          <cell r="Q2414" t="str">
            <v/>
          </cell>
          <cell r="R2414" t="str">
            <v/>
          </cell>
          <cell r="S2414" t="str">
            <v/>
          </cell>
          <cell r="T2414" t="str">
            <v/>
          </cell>
          <cell r="U2414" t="str">
            <v/>
          </cell>
          <cell r="V2414" t="str">
            <v>TEKNIS / ADMINISTRASI LAINNYA</v>
          </cell>
          <cell r="W2414" t="str">
            <v>CABANG DISPENBUD KECAMATAN GALANG</v>
          </cell>
          <cell r="X2414" t="str">
            <v>Dinas Pendidikan Dan Kebudayaan</v>
          </cell>
          <cell r="Y2414" t="str">
            <v>SMEA KEUANGAN</v>
          </cell>
          <cell r="Z2414" t="str">
            <v>22-05-1995</v>
          </cell>
          <cell r="AA2414" t="str">
            <v>Aktif</v>
          </cell>
          <cell r="AB2414" t="str">
            <v>PNS Daerah Kab./Kota yang bekerja pada Kab./Kota</v>
          </cell>
          <cell r="AC2414" t="str">
            <v>Pemerintah Kab. Tolitoli</v>
          </cell>
          <cell r="AD2414" t="str">
            <v>Pemerintah Kab. Tolitoli</v>
          </cell>
        </row>
        <row r="2415">
          <cell r="A2415">
            <v>2413</v>
          </cell>
          <cell r="B2415" t="str">
            <v>197505292014112003</v>
          </cell>
          <cell r="C2415" t="str">
            <v/>
          </cell>
          <cell r="D2415" t="str">
            <v>ANITA</v>
          </cell>
          <cell r="E2415" t="str">
            <v/>
          </cell>
          <cell r="F2415" t="str">
            <v/>
          </cell>
          <cell r="G2415" t="str">
            <v>TOLITOLI</v>
          </cell>
          <cell r="H2415" t="str">
            <v>29 - 05 - 1975</v>
          </cell>
          <cell r="I2415" t="str">
            <v>II/a</v>
          </cell>
          <cell r="J2415" t="str">
            <v>01 - 11 - 2014</v>
          </cell>
          <cell r="K2415" t="str">
            <v>01 - 09 - 2016</v>
          </cell>
          <cell r="L2415" t="str">
            <v>P</v>
          </cell>
          <cell r="M2415" t="str">
            <v>II/a</v>
          </cell>
          <cell r="N2415" t="str">
            <v>01 - 11 - 2014</v>
          </cell>
          <cell r="O2415" t="str">
            <v>11</v>
          </cell>
          <cell r="P2415" t="str">
            <v>9</v>
          </cell>
          <cell r="Q2415" t="str">
            <v/>
          </cell>
          <cell r="R2415" t="str">
            <v/>
          </cell>
          <cell r="S2415" t="str">
            <v/>
          </cell>
          <cell r="T2415" t="str">
            <v/>
          </cell>
          <cell r="U2415" t="str">
            <v/>
          </cell>
          <cell r="V2415" t="str">
            <v>PENGADMINISTRASI UMUM</v>
          </cell>
          <cell r="W2415" t="str">
            <v>Sub Bagian Tata Usaha</v>
          </cell>
          <cell r="X2415" t="str">
            <v>KANTOR PELAYANAN LATIHAN KERJA</v>
          </cell>
          <cell r="Y2415" t="str">
            <v>SMA PAKET C</v>
          </cell>
          <cell r="Z2415" t="str">
            <v>09-06-1999</v>
          </cell>
          <cell r="AA2415" t="str">
            <v>Aktif</v>
          </cell>
          <cell r="AB2415" t="str">
            <v>PNS Daerah Kab./Kota yang bekerja pada Kab./Kota</v>
          </cell>
          <cell r="AC2415" t="str">
            <v>Pemerintah Kab. Tolitoli</v>
          </cell>
          <cell r="AD2415" t="str">
            <v>Pemerintah Kab. Tolitoli</v>
          </cell>
        </row>
        <row r="2416">
          <cell r="A2416">
            <v>2414</v>
          </cell>
          <cell r="B2416" t="str">
            <v>198710202017082001</v>
          </cell>
          <cell r="C2416" t="str">
            <v/>
          </cell>
          <cell r="D2416" t="str">
            <v>WICHI TRAWILYA</v>
          </cell>
          <cell r="E2416" t="str">
            <v/>
          </cell>
          <cell r="F2416" t="str">
            <v>S.Si</v>
          </cell>
          <cell r="G2416" t="str">
            <v>TOLITOLI</v>
          </cell>
          <cell r="H2416" t="str">
            <v>20 - 10 - 1987</v>
          </cell>
          <cell r="I2416" t="str">
            <v>III/a</v>
          </cell>
          <cell r="J2416" t="str">
            <v>01 - 08 - 2017</v>
          </cell>
          <cell r="K2416" t="str">
            <v>01 - 04 - 2018</v>
          </cell>
          <cell r="L2416" t="str">
            <v>P</v>
          </cell>
          <cell r="M2416" t="str">
            <v>III/a</v>
          </cell>
          <cell r="N2416" t="str">
            <v>01 - 08 - 2017</v>
          </cell>
          <cell r="O2416" t="str">
            <v>0</v>
          </cell>
          <cell r="P2416" t="str">
            <v>0</v>
          </cell>
          <cell r="Q2416" t="str">
            <v/>
          </cell>
          <cell r="R2416" t="str">
            <v/>
          </cell>
          <cell r="S2416" t="str">
            <v/>
          </cell>
          <cell r="T2416" t="str">
            <v/>
          </cell>
          <cell r="U2416" t="str">
            <v/>
          </cell>
          <cell r="V2416" t="str">
            <v>GURU IPA</v>
          </cell>
          <cell r="W2416" t="str">
            <v>SMP Negeri 4 Ogodeide</v>
          </cell>
          <cell r="X2416" t="str">
            <v>Dinas Pendidikan Dan Kebudayaan</v>
          </cell>
          <cell r="Y2416" t="str">
            <v>S-1 PENDIDIKAN IPA BIOLOGI</v>
          </cell>
          <cell r="Z2416" t="str">
            <v>26-07-2011</v>
          </cell>
          <cell r="AA2416" t="str">
            <v>Aktif</v>
          </cell>
          <cell r="AB2416" t="str">
            <v>PNS Daerah Kab./Kota yang bekerja pada Kab./Kota</v>
          </cell>
          <cell r="AC2416" t="str">
            <v>Pemerintah Kab. Tolitoli</v>
          </cell>
          <cell r="AD2416" t="str">
            <v>Pemerintah Kab. Tolitoli</v>
          </cell>
        </row>
        <row r="2417">
          <cell r="A2417">
            <v>2415</v>
          </cell>
          <cell r="B2417" t="str">
            <v>196803251988032005</v>
          </cell>
          <cell r="C2417" t="str">
            <v>140211452</v>
          </cell>
          <cell r="D2417" t="str">
            <v>HANAPIA LANONI</v>
          </cell>
          <cell r="E2417" t="str">
            <v/>
          </cell>
          <cell r="F2417" t="str">
            <v/>
          </cell>
          <cell r="G2417" t="str">
            <v>SANDANA</v>
          </cell>
          <cell r="H2417" t="str">
            <v>25 - 03 - 1968</v>
          </cell>
          <cell r="I2417" t="str">
            <v>II/a</v>
          </cell>
          <cell r="J2417" t="str">
            <v>01 - 03 - 1988</v>
          </cell>
          <cell r="K2417" t="str">
            <v>01 - 10 - 1989</v>
          </cell>
          <cell r="L2417" t="str">
            <v>P</v>
          </cell>
          <cell r="M2417" t="str">
            <v>III/d</v>
          </cell>
          <cell r="N2417" t="str">
            <v>01 - 04 - 2007</v>
          </cell>
          <cell r="O2417" t="str">
            <v>14</v>
          </cell>
          <cell r="P2417" t="str">
            <v>1</v>
          </cell>
          <cell r="Q2417" t="str">
            <v/>
          </cell>
          <cell r="R2417" t="str">
            <v/>
          </cell>
          <cell r="S2417" t="str">
            <v/>
          </cell>
          <cell r="T2417" t="str">
            <v>01 - 04 - 2007</v>
          </cell>
          <cell r="U2417" t="str">
            <v>Perawat Penyelia</v>
          </cell>
          <cell r="V2417" t="str">
            <v/>
          </cell>
          <cell r="W2417" t="str">
            <v>PUSKESMAS PEMBANTU SANDANA</v>
          </cell>
          <cell r="X2417" t="str">
            <v>PUSKESMAS GALANG</v>
          </cell>
          <cell r="Y2417" t="str">
            <v>SEKOLAH PERAWAT KESEHATAN</v>
          </cell>
          <cell r="Z2417" t="str">
            <v>31-12-1987</v>
          </cell>
          <cell r="AA2417" t="str">
            <v>Aktif</v>
          </cell>
          <cell r="AB2417" t="str">
            <v>PNS Daerah Kab./Kota yang bekerja pada Kab./Kota</v>
          </cell>
          <cell r="AC2417" t="str">
            <v>Pemerintah Kab. Tolitoli</v>
          </cell>
          <cell r="AD2417" t="str">
            <v>Pemerintah Kab. Tolitoli</v>
          </cell>
        </row>
        <row r="2418">
          <cell r="A2418">
            <v>2416</v>
          </cell>
          <cell r="B2418" t="str">
            <v>197309082007012013</v>
          </cell>
          <cell r="C2418" t="str">
            <v>570027515</v>
          </cell>
          <cell r="D2418" t="str">
            <v>YUNIAS</v>
          </cell>
          <cell r="E2418" t="str">
            <v/>
          </cell>
          <cell r="F2418" t="str">
            <v/>
          </cell>
          <cell r="G2418" t="str">
            <v>MOROWALI</v>
          </cell>
          <cell r="H2418" t="str">
            <v>08 - 09 - 1973</v>
          </cell>
          <cell r="I2418" t="str">
            <v>I/c</v>
          </cell>
          <cell r="J2418" t="str">
            <v>01 - 01 - 2007</v>
          </cell>
          <cell r="K2418" t="str">
            <v>01 - 10 - 2008</v>
          </cell>
          <cell r="L2418" t="str">
            <v>P</v>
          </cell>
          <cell r="M2418" t="str">
            <v>II/b</v>
          </cell>
          <cell r="N2418" t="str">
            <v>01 - 04 - 2016</v>
          </cell>
          <cell r="O2418" t="str">
            <v>10</v>
          </cell>
          <cell r="P2418" t="str">
            <v>3</v>
          </cell>
          <cell r="Q2418" t="str">
            <v/>
          </cell>
          <cell r="R2418" t="str">
            <v/>
          </cell>
          <cell r="S2418" t="str">
            <v/>
          </cell>
          <cell r="T2418" t="str">
            <v/>
          </cell>
          <cell r="U2418" t="str">
            <v/>
          </cell>
          <cell r="V2418" t="str">
            <v>STAF</v>
          </cell>
          <cell r="W2418" t="str">
            <v>Sub Bagian Umum Dan Kepegawaian</v>
          </cell>
          <cell r="X2418" t="str">
            <v>Bagian Tata Usaha</v>
          </cell>
          <cell r="Y2418" t="str">
            <v>PERSAMAAN SLTA (PAKET C)</v>
          </cell>
          <cell r="Z2418" t="str">
            <v>31-12-2008</v>
          </cell>
          <cell r="AA2418" t="str">
            <v>Aktif</v>
          </cell>
          <cell r="AB2418" t="str">
            <v>PNS Daerah Kab./Kota yang bekerja pada Kab./Kota</v>
          </cell>
          <cell r="AC2418" t="str">
            <v>Pemerintah Kab. Tolitoli</v>
          </cell>
          <cell r="AD2418" t="str">
            <v>Pemerintah Kab. Tolitoli</v>
          </cell>
        </row>
        <row r="2419">
          <cell r="A2419">
            <v>2417</v>
          </cell>
          <cell r="B2419" t="str">
            <v>198707222010012017</v>
          </cell>
          <cell r="C2419" t="str">
            <v/>
          </cell>
          <cell r="D2419" t="str">
            <v>HARDIYANTI RUKMANA</v>
          </cell>
          <cell r="E2419" t="str">
            <v/>
          </cell>
          <cell r="F2419" t="str">
            <v>SE</v>
          </cell>
          <cell r="G2419" t="str">
            <v>TOLITOLI</v>
          </cell>
          <cell r="H2419" t="str">
            <v>22 - 07 - 1987</v>
          </cell>
          <cell r="I2419" t="str">
            <v>III/a</v>
          </cell>
          <cell r="J2419" t="str">
            <v>01 - 01 - 2010</v>
          </cell>
          <cell r="K2419" t="str">
            <v>01 - 01 - 2012</v>
          </cell>
          <cell r="L2419" t="str">
            <v>P</v>
          </cell>
          <cell r="M2419" t="str">
            <v>III/c</v>
          </cell>
          <cell r="N2419" t="str">
            <v>01 - 04 - 2018</v>
          </cell>
          <cell r="O2419" t="str">
            <v>8</v>
          </cell>
          <cell r="P2419" t="str">
            <v>3</v>
          </cell>
          <cell r="Q2419" t="str">
            <v/>
          </cell>
          <cell r="R2419" t="str">
            <v/>
          </cell>
          <cell r="S2419" t="str">
            <v/>
          </cell>
          <cell r="T2419" t="str">
            <v/>
          </cell>
          <cell r="U2419" t="str">
            <v/>
          </cell>
          <cell r="V2419" t="str">
            <v>PEMPROSES DATA DAN PENGAWASAN</v>
          </cell>
          <cell r="W2419" t="str">
            <v>Sub Bidang Kesejahteraan Rakyat Dan Kebudayaan</v>
          </cell>
          <cell r="X2419" t="str">
            <v>Badan Perencanaan Pembangunan Daerah</v>
          </cell>
          <cell r="Y2419" t="str">
            <v>S-1 EKONOMI</v>
          </cell>
          <cell r="Z2419" t="str">
            <v>01-01-2008</v>
          </cell>
          <cell r="AA2419" t="str">
            <v>Aktif</v>
          </cell>
          <cell r="AB2419" t="str">
            <v>PNS Daerah Kab./Kota yang bekerja pada Kab./Kota</v>
          </cell>
          <cell r="AC2419" t="str">
            <v>Pemerintah Kab. Tolitoli</v>
          </cell>
          <cell r="AD2419" t="str">
            <v>Pemerintah Kab. Tolitoli</v>
          </cell>
        </row>
        <row r="2420">
          <cell r="A2420">
            <v>2418</v>
          </cell>
          <cell r="B2420" t="str">
            <v>197606042009061001</v>
          </cell>
          <cell r="C2420" t="str">
            <v/>
          </cell>
          <cell r="D2420" t="str">
            <v>JUANDA</v>
          </cell>
          <cell r="E2420" t="str">
            <v/>
          </cell>
          <cell r="F2420" t="str">
            <v/>
          </cell>
          <cell r="G2420" t="str">
            <v>SANTIGI TRAGUSUNG</v>
          </cell>
          <cell r="H2420" t="str">
            <v>04 - 06 - 1976</v>
          </cell>
          <cell r="I2420" t="str">
            <v>I/a</v>
          </cell>
          <cell r="J2420" t="str">
            <v>01 - 06 - 2009</v>
          </cell>
          <cell r="K2420" t="str">
            <v>01 - 06 - 2009</v>
          </cell>
          <cell r="L2420" t="str">
            <v>L</v>
          </cell>
          <cell r="M2420" t="str">
            <v>I/b</v>
          </cell>
          <cell r="N2420" t="str">
            <v>01 - 04 - 2015</v>
          </cell>
          <cell r="O2420" t="str">
            <v>11</v>
          </cell>
          <cell r="P2420" t="str">
            <v>6</v>
          </cell>
          <cell r="Q2420" t="str">
            <v/>
          </cell>
          <cell r="R2420" t="str">
            <v/>
          </cell>
          <cell r="S2420" t="str">
            <v/>
          </cell>
          <cell r="T2420" t="str">
            <v/>
          </cell>
          <cell r="U2420" t="str">
            <v/>
          </cell>
          <cell r="V2420" t="str">
            <v>SEKRETARIS DESA</v>
          </cell>
          <cell r="W2420" t="str">
            <v>KANTOR KECAMATAN TOLITOLI UTARA</v>
          </cell>
          <cell r="X2420" t="str">
            <v>Pemerintah Kabupaten Tolitoli</v>
          </cell>
          <cell r="Y2420" t="str">
            <v>SEKOLAH DASAR</v>
          </cell>
          <cell r="Z2420" t="str">
            <v>31-12-1990</v>
          </cell>
          <cell r="AA2420" t="str">
            <v>Aktif</v>
          </cell>
          <cell r="AB2420" t="str">
            <v>PNS Daerah Kab./Kota yang bekerja pada Kab./Kota</v>
          </cell>
          <cell r="AC2420" t="str">
            <v>Pemerintah Kab. Tolitoli</v>
          </cell>
          <cell r="AD2420" t="str">
            <v>Pemerintah Kab. Tolitoli</v>
          </cell>
        </row>
        <row r="2421">
          <cell r="A2421">
            <v>2419</v>
          </cell>
          <cell r="B2421" t="str">
            <v>197001301989122001</v>
          </cell>
          <cell r="C2421" t="str">
            <v>140243428</v>
          </cell>
          <cell r="D2421" t="str">
            <v>WAHIDA</v>
          </cell>
          <cell r="E2421" t="str">
            <v/>
          </cell>
          <cell r="F2421" t="str">
            <v/>
          </cell>
          <cell r="G2421" t="str">
            <v>TOLITOLI</v>
          </cell>
          <cell r="H2421" t="str">
            <v>30 - 01 - 1970</v>
          </cell>
          <cell r="I2421" t="str">
            <v>II/a</v>
          </cell>
          <cell r="J2421" t="str">
            <v>01 - 12 - 1989</v>
          </cell>
          <cell r="K2421" t="str">
            <v>01 - 11 - 1991</v>
          </cell>
          <cell r="L2421" t="str">
            <v>P</v>
          </cell>
          <cell r="M2421" t="str">
            <v>III/d</v>
          </cell>
          <cell r="N2421" t="str">
            <v>01 - 04 - 2010</v>
          </cell>
          <cell r="O2421" t="str">
            <v>15</v>
          </cell>
          <cell r="P2421" t="str">
            <v>4</v>
          </cell>
          <cell r="Q2421" t="str">
            <v/>
          </cell>
          <cell r="R2421" t="str">
            <v/>
          </cell>
          <cell r="S2421" t="str">
            <v/>
          </cell>
          <cell r="T2421" t="str">
            <v>12 - 05 - 2017</v>
          </cell>
          <cell r="U2421" t="str">
            <v>Perawat Penyelia</v>
          </cell>
          <cell r="V2421" t="str">
            <v/>
          </cell>
          <cell r="W2421" t="str">
            <v>UPT Puskesmas Bangkir</v>
          </cell>
          <cell r="X2421" t="str">
            <v>Dinas Kesehatan</v>
          </cell>
          <cell r="Y2421" t="str">
            <v>SEKOLAH PERAWAT KESEHATAN</v>
          </cell>
          <cell r="Z2421" t="str">
            <v>31-12-1988</v>
          </cell>
          <cell r="AA2421" t="str">
            <v>Aktif</v>
          </cell>
          <cell r="AB2421" t="str">
            <v>PNS Daerah Kab./Kota yang bekerja pada Kab./Kota</v>
          </cell>
          <cell r="AC2421" t="str">
            <v>Pemerintah Kab. Tolitoli</v>
          </cell>
          <cell r="AD2421" t="str">
            <v>Pemerintah Kab. Tolitoli</v>
          </cell>
        </row>
        <row r="2422">
          <cell r="A2422">
            <v>2420</v>
          </cell>
          <cell r="B2422" t="str">
            <v>197704272006041006</v>
          </cell>
          <cell r="C2422" t="str">
            <v>570021292</v>
          </cell>
          <cell r="D2422" t="str">
            <v>ULIAN</v>
          </cell>
          <cell r="E2422" t="str">
            <v/>
          </cell>
          <cell r="F2422" t="str">
            <v>S.Sos</v>
          </cell>
          <cell r="G2422" t="str">
            <v>TOLITOLI</v>
          </cell>
          <cell r="H2422" t="str">
            <v>27 - 04 - 1977</v>
          </cell>
          <cell r="I2422" t="str">
            <v>II/a</v>
          </cell>
          <cell r="J2422" t="str">
            <v>01 - 04 - 2006</v>
          </cell>
          <cell r="K2422" t="str">
            <v>01 - 10 - 2007</v>
          </cell>
          <cell r="L2422" t="str">
            <v>L</v>
          </cell>
          <cell r="M2422" t="str">
            <v>III/b</v>
          </cell>
          <cell r="N2422" t="str">
            <v>01 - 10 - 2017</v>
          </cell>
          <cell r="O2422" t="str">
            <v>15</v>
          </cell>
          <cell r="P2422" t="str">
            <v>0</v>
          </cell>
          <cell r="Q2422" t="str">
            <v/>
          </cell>
          <cell r="R2422" t="str">
            <v/>
          </cell>
          <cell r="S2422" t="str">
            <v/>
          </cell>
          <cell r="T2422" t="str">
            <v/>
          </cell>
          <cell r="U2422" t="str">
            <v/>
          </cell>
          <cell r="V2422" t="str">
            <v>POLISI PAMONG PRAJA</v>
          </cell>
          <cell r="W2422" t="str">
            <v>Sub Bidang Kerjasama</v>
          </cell>
          <cell r="X2422" t="str">
            <v>Bidang Ketertiban Umum Dan Ketentraman Masyarakat</v>
          </cell>
          <cell r="Y2422" t="str">
            <v>S-1 ILMU PEMERINTAHAN</v>
          </cell>
          <cell r="Z2422" t="str">
            <v>31-12-2012</v>
          </cell>
          <cell r="AA2422" t="str">
            <v>Aktif</v>
          </cell>
          <cell r="AB2422" t="str">
            <v>PNS Daerah Kab./Kota yang bekerja pada Kab./Kota</v>
          </cell>
          <cell r="AC2422" t="str">
            <v>Pemerintah Kab. Tolitoli</v>
          </cell>
          <cell r="AD2422" t="str">
            <v>Pemerintah Kab. Tolitoli</v>
          </cell>
        </row>
        <row r="2423">
          <cell r="A2423">
            <v>2421</v>
          </cell>
          <cell r="B2423" t="str">
            <v>198411132014112003</v>
          </cell>
          <cell r="C2423" t="str">
            <v/>
          </cell>
          <cell r="D2423" t="str">
            <v>HARIANI</v>
          </cell>
          <cell r="E2423" t="str">
            <v/>
          </cell>
          <cell r="F2423" t="str">
            <v/>
          </cell>
          <cell r="G2423" t="str">
            <v>SIDENRENG RAPPANG</v>
          </cell>
          <cell r="H2423" t="str">
            <v>13 - 11 - 1984</v>
          </cell>
          <cell r="I2423" t="str">
            <v>II/a</v>
          </cell>
          <cell r="J2423" t="str">
            <v>01 - 11 - 2014</v>
          </cell>
          <cell r="K2423" t="str">
            <v>01 - 09 - 2016</v>
          </cell>
          <cell r="L2423" t="str">
            <v>P</v>
          </cell>
          <cell r="M2423" t="str">
            <v>II/a</v>
          </cell>
          <cell r="N2423" t="str">
            <v>01 - 11 - 2014</v>
          </cell>
          <cell r="O2423" t="str">
            <v>9</v>
          </cell>
          <cell r="P2423" t="str">
            <v>10</v>
          </cell>
          <cell r="Q2423" t="str">
            <v/>
          </cell>
          <cell r="R2423" t="str">
            <v/>
          </cell>
          <cell r="S2423" t="str">
            <v/>
          </cell>
          <cell r="T2423" t="str">
            <v/>
          </cell>
          <cell r="U2423" t="str">
            <v/>
          </cell>
          <cell r="V2423" t="str">
            <v>PENGADMINISTRASI UMUM</v>
          </cell>
          <cell r="W2423" t="str">
            <v>Sub Bagian Pengendalian Evaluasi Dan Pelaporan</v>
          </cell>
          <cell r="X2423" t="str">
            <v>Sekretariat Daerah</v>
          </cell>
          <cell r="Y2423" t="str">
            <v>SMA IPA</v>
          </cell>
          <cell r="Z2423" t="str">
            <v>14-06-2004</v>
          </cell>
          <cell r="AA2423" t="str">
            <v>Aktif</v>
          </cell>
          <cell r="AB2423" t="str">
            <v>PNS Daerah Kab./Kota yang bekerja pada Kab./Kota</v>
          </cell>
          <cell r="AC2423" t="str">
            <v>Pemerintah Kab. Tolitoli</v>
          </cell>
          <cell r="AD2423" t="str">
            <v>Pemerintah Kab. Tolitoli</v>
          </cell>
        </row>
        <row r="2424">
          <cell r="A2424">
            <v>2422</v>
          </cell>
          <cell r="B2424" t="str">
            <v>198310152010012025</v>
          </cell>
          <cell r="C2424" t="str">
            <v/>
          </cell>
          <cell r="D2424" t="str">
            <v>ANITA</v>
          </cell>
          <cell r="E2424" t="str">
            <v/>
          </cell>
          <cell r="F2424" t="str">
            <v>A.Md.Kep</v>
          </cell>
          <cell r="G2424" t="str">
            <v>MALOMBA</v>
          </cell>
          <cell r="H2424" t="str">
            <v>15 - 10 - 1983</v>
          </cell>
          <cell r="I2424" t="str">
            <v>II/c</v>
          </cell>
          <cell r="J2424" t="str">
            <v>01 - 01 - 2010</v>
          </cell>
          <cell r="K2424" t="str">
            <v>01 - 01 - 2012</v>
          </cell>
          <cell r="L2424" t="str">
            <v>P</v>
          </cell>
          <cell r="M2424" t="str">
            <v>III/a</v>
          </cell>
          <cell r="N2424" t="str">
            <v>01 - 04 - 2017</v>
          </cell>
          <cell r="O2424" t="str">
            <v>5</v>
          </cell>
          <cell r="P2424" t="str">
            <v>3</v>
          </cell>
          <cell r="Q2424" t="str">
            <v/>
          </cell>
          <cell r="R2424" t="str">
            <v/>
          </cell>
          <cell r="S2424" t="str">
            <v/>
          </cell>
          <cell r="T2424" t="str">
            <v>01 - 04 - 2017</v>
          </cell>
          <cell r="U2424" t="str">
            <v>Perawat Pelaksana Lanjutan</v>
          </cell>
          <cell r="V2424" t="str">
            <v/>
          </cell>
          <cell r="W2424" t="str">
            <v>PUSKESMAS DONDO</v>
          </cell>
          <cell r="X2424" t="str">
            <v>DINAS KESEHATAN</v>
          </cell>
          <cell r="Y2424" t="str">
            <v>D-III KEPERAWATAN</v>
          </cell>
          <cell r="Z2424" t="str">
            <v>31-12-2005</v>
          </cell>
          <cell r="AA2424" t="str">
            <v>Aktif</v>
          </cell>
          <cell r="AB2424" t="str">
            <v>PNS Daerah Kab./Kota yang bekerja pada Kab./Kota</v>
          </cell>
          <cell r="AC2424" t="str">
            <v>Pemerintah Kab. Tolitoli</v>
          </cell>
          <cell r="AD2424" t="str">
            <v>Pemerintah Kab. Tolitoli</v>
          </cell>
        </row>
        <row r="2425">
          <cell r="A2425">
            <v>2423</v>
          </cell>
          <cell r="B2425" t="str">
            <v>198606092010012028</v>
          </cell>
          <cell r="C2425" t="str">
            <v/>
          </cell>
          <cell r="D2425" t="str">
            <v>JASNA</v>
          </cell>
          <cell r="E2425" t="str">
            <v/>
          </cell>
          <cell r="F2425" t="str">
            <v>S.PD</v>
          </cell>
          <cell r="G2425" t="str">
            <v>TOLITOLI</v>
          </cell>
          <cell r="H2425" t="str">
            <v>09 - 06 - 1986</v>
          </cell>
          <cell r="I2425" t="str">
            <v>III/a</v>
          </cell>
          <cell r="J2425" t="str">
            <v>01 - 01 - 2010</v>
          </cell>
          <cell r="K2425" t="str">
            <v>01 - 01 - 2012</v>
          </cell>
          <cell r="L2425" t="str">
            <v>P</v>
          </cell>
          <cell r="M2425" t="str">
            <v>III/a</v>
          </cell>
          <cell r="N2425" t="str">
            <v>01 - 01 - 2010</v>
          </cell>
          <cell r="O2425" t="str">
            <v>0</v>
          </cell>
          <cell r="P2425" t="str">
            <v>0</v>
          </cell>
          <cell r="Q2425" t="str">
            <v/>
          </cell>
          <cell r="R2425" t="str">
            <v/>
          </cell>
          <cell r="S2425" t="str">
            <v/>
          </cell>
          <cell r="T2425" t="str">
            <v>02 - 01 - 2012</v>
          </cell>
          <cell r="U2425" t="str">
            <v>Guru Pertama</v>
          </cell>
          <cell r="V2425" t="str">
            <v/>
          </cell>
          <cell r="W2425" t="str">
            <v>SMP NEGERI 5 DAMPAL UTARA</v>
          </cell>
          <cell r="X2425" t="str">
            <v>CABANG DISPENBUD KECAMATAN DAMPAL UTARA</v>
          </cell>
          <cell r="Y2425" t="str">
            <v>S-1 TEKNOLOGI PENDIDIKAN</v>
          </cell>
          <cell r="Z2425" t="str">
            <v>31-12-2009</v>
          </cell>
          <cell r="AA2425" t="str">
            <v>Aktif</v>
          </cell>
          <cell r="AB2425" t="str">
            <v>PNS Daerah Kab./Kota yang bekerja pada Kab./Kota</v>
          </cell>
          <cell r="AC2425" t="str">
            <v>Pemerintah Kab. Tolitoli</v>
          </cell>
          <cell r="AD2425" t="str">
            <v>Pemerintah Kab. Tolitoli</v>
          </cell>
        </row>
        <row r="2426">
          <cell r="A2426">
            <v>2424</v>
          </cell>
          <cell r="B2426" t="str">
            <v>198103052007012007</v>
          </cell>
          <cell r="C2426" t="str">
            <v>570027472</v>
          </cell>
          <cell r="D2426" t="str">
            <v>HADIJAH S</v>
          </cell>
          <cell r="E2426" t="str">
            <v/>
          </cell>
          <cell r="F2426" t="str">
            <v>S.Kep</v>
          </cell>
          <cell r="G2426" t="str">
            <v>MAKASSAR</v>
          </cell>
          <cell r="H2426" t="str">
            <v>05 - 03 - 1981</v>
          </cell>
          <cell r="I2426" t="str">
            <v>II/a</v>
          </cell>
          <cell r="J2426" t="str">
            <v>01 - 01 - 2007</v>
          </cell>
          <cell r="K2426" t="str">
            <v>01 - 10 - 2008</v>
          </cell>
          <cell r="L2426" t="str">
            <v>P</v>
          </cell>
          <cell r="M2426" t="str">
            <v>III/a</v>
          </cell>
          <cell r="N2426" t="str">
            <v>01 - 10 - 2017</v>
          </cell>
          <cell r="O2426" t="str">
            <v>9</v>
          </cell>
          <cell r="P2426" t="str">
            <v>9</v>
          </cell>
          <cell r="Q2426" t="str">
            <v/>
          </cell>
          <cell r="R2426" t="str">
            <v/>
          </cell>
          <cell r="S2426" t="str">
            <v/>
          </cell>
          <cell r="T2426" t="str">
            <v>01 - 10 - 2017</v>
          </cell>
          <cell r="U2426" t="str">
            <v>Perawat Ahli Pertama</v>
          </cell>
          <cell r="V2426" t="str">
            <v/>
          </cell>
          <cell r="W2426" t="str">
            <v>Sub Bidang Pelayanan Medis Dan Keperawatan</v>
          </cell>
          <cell r="X2426" t="str">
            <v>BIDANG PELAYANAN</v>
          </cell>
          <cell r="Y2426" t="str">
            <v>S-1 KEPERAWATAN</v>
          </cell>
          <cell r="Z2426" t="str">
            <v>31-12-2016</v>
          </cell>
          <cell r="AA2426" t="str">
            <v>Aktif</v>
          </cell>
          <cell r="AB2426" t="str">
            <v>PNS Daerah Kab./Kota yang bekerja pada Kab./Kota</v>
          </cell>
          <cell r="AC2426" t="str">
            <v>Pemerintah Kab. Tolitoli</v>
          </cell>
          <cell r="AD2426" t="str">
            <v>Pemerintah Kab. Tolitoli</v>
          </cell>
        </row>
        <row r="2427">
          <cell r="A2427">
            <v>2425</v>
          </cell>
          <cell r="B2427" t="str">
            <v>196904031991042002</v>
          </cell>
          <cell r="C2427" t="str">
            <v>131896605</v>
          </cell>
          <cell r="D2427" t="str">
            <v>MISRAWATI</v>
          </cell>
          <cell r="E2427" t="str">
            <v/>
          </cell>
          <cell r="F2427" t="str">
            <v>S.Pd.SD</v>
          </cell>
          <cell r="G2427" t="str">
            <v>TOLITOLI</v>
          </cell>
          <cell r="H2427" t="str">
            <v>03 - 04 - 1969</v>
          </cell>
          <cell r="I2427" t="str">
            <v>II/a</v>
          </cell>
          <cell r="J2427" t="str">
            <v>01 - 04 - 1991</v>
          </cell>
          <cell r="K2427" t="str">
            <v>01 - 08 - 1992</v>
          </cell>
          <cell r="L2427" t="str">
            <v>P</v>
          </cell>
          <cell r="M2427" t="str">
            <v>III/d</v>
          </cell>
          <cell r="N2427" t="str">
            <v>01 - 10 - 2013</v>
          </cell>
          <cell r="O2427" t="str">
            <v>17</v>
          </cell>
          <cell r="P2427" t="str">
            <v>6</v>
          </cell>
          <cell r="Q2427" t="str">
            <v/>
          </cell>
          <cell r="R2427" t="str">
            <v/>
          </cell>
          <cell r="S2427" t="str">
            <v/>
          </cell>
          <cell r="T2427" t="str">
            <v>01 - 10 - 2013</v>
          </cell>
          <cell r="U2427" t="str">
            <v>Guru Muda</v>
          </cell>
          <cell r="V2427" t="str">
            <v/>
          </cell>
          <cell r="W2427" t="str">
            <v>SDN 1 LALOS</v>
          </cell>
          <cell r="X2427" t="str">
            <v>CABANG DISPENBUD KECAMATAN GALANG</v>
          </cell>
          <cell r="Y2427" t="str">
            <v>D-II/A-II PGSD</v>
          </cell>
          <cell r="Z2427" t="str">
            <v>31-12-2010</v>
          </cell>
          <cell r="AA2427" t="str">
            <v>Aktif</v>
          </cell>
          <cell r="AB2427" t="str">
            <v>PNS Daerah Kab./Kota yang bekerja pada Kab./Kota</v>
          </cell>
          <cell r="AC2427" t="str">
            <v>Pemerintah Kab. Tolitoli</v>
          </cell>
          <cell r="AD2427" t="str">
            <v>Pemerintah Kab. Tolitoli</v>
          </cell>
        </row>
        <row r="2428">
          <cell r="A2428">
            <v>2426</v>
          </cell>
          <cell r="B2428" t="str">
            <v>197901242009042001</v>
          </cell>
          <cell r="C2428" t="str">
            <v/>
          </cell>
          <cell r="D2428" t="str">
            <v>TJUT RINA SUSANTY</v>
          </cell>
          <cell r="E2428" t="str">
            <v/>
          </cell>
          <cell r="F2428" t="str">
            <v>SE</v>
          </cell>
          <cell r="G2428" t="str">
            <v>JAKARTA</v>
          </cell>
          <cell r="H2428" t="str">
            <v>24 - 01 - 1979</v>
          </cell>
          <cell r="I2428" t="str">
            <v>II/a</v>
          </cell>
          <cell r="J2428" t="str">
            <v>01 - 04 - 2009</v>
          </cell>
          <cell r="K2428" t="str">
            <v>01 - 01 - 2011</v>
          </cell>
          <cell r="L2428" t="str">
            <v>P</v>
          </cell>
          <cell r="M2428" t="str">
            <v>III/b</v>
          </cell>
          <cell r="N2428" t="str">
            <v>01 - 10 - 2016</v>
          </cell>
          <cell r="O2428" t="str">
            <v>6</v>
          </cell>
          <cell r="P2428" t="str">
            <v>7</v>
          </cell>
          <cell r="Q2428" t="str">
            <v/>
          </cell>
          <cell r="R2428" t="str">
            <v/>
          </cell>
          <cell r="S2428" t="str">
            <v/>
          </cell>
          <cell r="T2428" t="str">
            <v/>
          </cell>
          <cell r="U2428" t="str">
            <v/>
          </cell>
          <cell r="V2428" t="str">
            <v xml:space="preserve">INSTRUKTUR PERTAMA </v>
          </cell>
          <cell r="W2428" t="str">
            <v>Dinas Komunikasi Dan Informatika</v>
          </cell>
          <cell r="X2428" t="str">
            <v>Pemerintah Kabupaten Tolitoli</v>
          </cell>
          <cell r="Y2428" t="str">
            <v>S-1 EKONOMI MANAJEMEN</v>
          </cell>
          <cell r="Z2428" t="str">
            <v>31-12-2009</v>
          </cell>
          <cell r="AA2428" t="str">
            <v>Aktif</v>
          </cell>
          <cell r="AB2428" t="str">
            <v>PNS Daerah Kab./Kota yang bekerja pada Kab./Kota</v>
          </cell>
          <cell r="AC2428" t="str">
            <v>Pemerintah Kab. Tolitoli</v>
          </cell>
          <cell r="AD2428" t="str">
            <v>Pemerintah Kab. Tolitoli</v>
          </cell>
        </row>
        <row r="2429">
          <cell r="A2429">
            <v>2427</v>
          </cell>
          <cell r="B2429" t="str">
            <v>197404172009041001</v>
          </cell>
          <cell r="C2429" t="str">
            <v/>
          </cell>
          <cell r="D2429" t="str">
            <v>RAHMAT ABBAS</v>
          </cell>
          <cell r="E2429" t="str">
            <v/>
          </cell>
          <cell r="F2429" t="str">
            <v>S.Pdi</v>
          </cell>
          <cell r="G2429" t="str">
            <v>DUNGINGIS</v>
          </cell>
          <cell r="H2429" t="str">
            <v>17 - 04 - 1974</v>
          </cell>
          <cell r="I2429" t="str">
            <v>III/a</v>
          </cell>
          <cell r="J2429" t="str">
            <v>01 - 04 - 2009</v>
          </cell>
          <cell r="K2429" t="str">
            <v/>
          </cell>
          <cell r="L2429" t="str">
            <v>L</v>
          </cell>
          <cell r="M2429" t="str">
            <v>III/b</v>
          </cell>
          <cell r="N2429" t="str">
            <v>01 - 10 - 2012</v>
          </cell>
          <cell r="O2429" t="str">
            <v>3</v>
          </cell>
          <cell r="P2429" t="str">
            <v>6</v>
          </cell>
          <cell r="Q2429" t="str">
            <v/>
          </cell>
          <cell r="R2429" t="str">
            <v/>
          </cell>
          <cell r="S2429" t="str">
            <v/>
          </cell>
          <cell r="T2429" t="str">
            <v>17 - 07 - 2013</v>
          </cell>
          <cell r="U2429" t="str">
            <v>Guru Madya Tingkat. I</v>
          </cell>
          <cell r="V2429" t="str">
            <v/>
          </cell>
          <cell r="W2429" t="str">
            <v>SDN 3 BAJUGAN</v>
          </cell>
          <cell r="X2429" t="str">
            <v>CABANG DISPENBUD KECAMATAN GALANG</v>
          </cell>
          <cell r="Y2429" t="str">
            <v>S-1 TARBIYAH</v>
          </cell>
          <cell r="Z2429" t="str">
            <v>31-12-2002</v>
          </cell>
          <cell r="AA2429" t="str">
            <v>Aktif</v>
          </cell>
          <cell r="AB2429" t="str">
            <v>PNS Daerah Kab./Kota yang bekerja pada Kab./Kota</v>
          </cell>
          <cell r="AC2429" t="str">
            <v>Pemerintah Kab. Tolitoli</v>
          </cell>
          <cell r="AD2429" t="str">
            <v>Pemerintah Kab. Tolitoli</v>
          </cell>
        </row>
        <row r="2430">
          <cell r="A2430">
            <v>2428</v>
          </cell>
          <cell r="B2430" t="str">
            <v>197703142007011014</v>
          </cell>
          <cell r="C2430" t="str">
            <v>570027503</v>
          </cell>
          <cell r="D2430" t="str">
            <v>RIO GUNAWAN</v>
          </cell>
          <cell r="E2430" t="str">
            <v/>
          </cell>
          <cell r="F2430" t="str">
            <v/>
          </cell>
          <cell r="G2430" t="str">
            <v>TOLITOLI</v>
          </cell>
          <cell r="H2430" t="str">
            <v>14 - 03 - 1977</v>
          </cell>
          <cell r="I2430" t="str">
            <v>II/a</v>
          </cell>
          <cell r="J2430" t="str">
            <v>01 - 01 - 2007</v>
          </cell>
          <cell r="K2430" t="str">
            <v>01 - 01 - 2008</v>
          </cell>
          <cell r="L2430" t="str">
            <v>L</v>
          </cell>
          <cell r="M2430" t="str">
            <v>II/c</v>
          </cell>
          <cell r="N2430" t="str">
            <v>01 - 04 - 2018</v>
          </cell>
          <cell r="O2430" t="str">
            <v>14</v>
          </cell>
          <cell r="P2430" t="str">
            <v>3</v>
          </cell>
          <cell r="Q2430" t="str">
            <v/>
          </cell>
          <cell r="R2430" t="str">
            <v/>
          </cell>
          <cell r="S2430" t="str">
            <v/>
          </cell>
          <cell r="T2430" t="str">
            <v/>
          </cell>
          <cell r="U2430" t="str">
            <v/>
          </cell>
          <cell r="V2430" t="str">
            <v>PENGADMINISTRASI UMUM</v>
          </cell>
          <cell r="W2430" t="str">
            <v>SUBBAG ADMINISTRASI UMUM DAN KEPEGAWAIAN</v>
          </cell>
          <cell r="X2430" t="str">
            <v>SEKRETARIAT</v>
          </cell>
          <cell r="Y2430" t="str">
            <v>SMA A.3/IPS</v>
          </cell>
          <cell r="Z2430" t="str">
            <v>01-01-2000</v>
          </cell>
          <cell r="AA2430" t="str">
            <v>Aktif</v>
          </cell>
          <cell r="AB2430" t="str">
            <v>PNS Daerah Kab./Kota yang bekerja pada Kab./Kota</v>
          </cell>
          <cell r="AC2430" t="str">
            <v>Pemerintah Kab. Tolitoli</v>
          </cell>
          <cell r="AD2430" t="str">
            <v>Pemerintah Kab. Tolitoli</v>
          </cell>
        </row>
        <row r="2431">
          <cell r="A2431">
            <v>2429</v>
          </cell>
          <cell r="B2431" t="str">
            <v>197610022007012013</v>
          </cell>
          <cell r="C2431" t="str">
            <v>570027767</v>
          </cell>
          <cell r="D2431" t="str">
            <v>ERNAWATI D. DINO</v>
          </cell>
          <cell r="E2431" t="str">
            <v/>
          </cell>
          <cell r="F2431" t="str">
            <v/>
          </cell>
          <cell r="G2431" t="str">
            <v>TOLITOLI</v>
          </cell>
          <cell r="H2431" t="str">
            <v>02 - 10 - 1976</v>
          </cell>
          <cell r="I2431" t="str">
            <v>II/a</v>
          </cell>
          <cell r="J2431" t="str">
            <v>01 - 01 - 2007</v>
          </cell>
          <cell r="K2431" t="str">
            <v>01 - 10 - 2008</v>
          </cell>
          <cell r="L2431" t="str">
            <v>P</v>
          </cell>
          <cell r="M2431" t="str">
            <v>II/c</v>
          </cell>
          <cell r="N2431" t="str">
            <v>01 - 04 - 2015</v>
          </cell>
          <cell r="O2431" t="str">
            <v>12</v>
          </cell>
          <cell r="P2431" t="str">
            <v>3</v>
          </cell>
          <cell r="Q2431" t="str">
            <v/>
          </cell>
          <cell r="R2431" t="str">
            <v/>
          </cell>
          <cell r="S2431" t="str">
            <v/>
          </cell>
          <cell r="T2431" t="str">
            <v/>
          </cell>
          <cell r="U2431" t="str">
            <v/>
          </cell>
          <cell r="V2431" t="str">
            <v>FUNGSIONAL UMUM</v>
          </cell>
          <cell r="W2431" t="str">
            <v>SEKSI SARANA DAN PRASARANA</v>
          </cell>
          <cell r="X2431" t="str">
            <v>KANTOR KECAMATAN DONDO</v>
          </cell>
          <cell r="Y2431" t="str">
            <v>SMEA PERKANTORAN</v>
          </cell>
          <cell r="Z2431" t="str">
            <v>31-12-1996</v>
          </cell>
          <cell r="AA2431" t="str">
            <v>Aktif</v>
          </cell>
          <cell r="AB2431" t="str">
            <v>PNS Daerah Kab./Kota yang bekerja pada Kab./Kota</v>
          </cell>
          <cell r="AC2431" t="str">
            <v>Pemerintah Kab. Tolitoli</v>
          </cell>
          <cell r="AD2431" t="str">
            <v>Pemerintah Kab. Tolitoli</v>
          </cell>
        </row>
        <row r="2432">
          <cell r="A2432">
            <v>2430</v>
          </cell>
          <cell r="B2432" t="str">
            <v>198110182014112001</v>
          </cell>
          <cell r="C2432" t="str">
            <v/>
          </cell>
          <cell r="D2432" t="str">
            <v>HAJRAH</v>
          </cell>
          <cell r="E2432" t="str">
            <v/>
          </cell>
          <cell r="F2432" t="str">
            <v/>
          </cell>
          <cell r="G2432" t="str">
            <v>TOLITOLI</v>
          </cell>
          <cell r="H2432" t="str">
            <v>18 - 10 - 1981</v>
          </cell>
          <cell r="I2432" t="str">
            <v>II/a</v>
          </cell>
          <cell r="J2432" t="str">
            <v>01 - 11 - 2014</v>
          </cell>
          <cell r="K2432" t="str">
            <v>01 - 09 - 2016</v>
          </cell>
          <cell r="L2432" t="str">
            <v>P</v>
          </cell>
          <cell r="M2432" t="str">
            <v>II/a</v>
          </cell>
          <cell r="N2432" t="str">
            <v>01 - 11 - 2014</v>
          </cell>
          <cell r="O2432" t="str">
            <v>10</v>
          </cell>
          <cell r="P2432" t="str">
            <v>1</v>
          </cell>
          <cell r="Q2432" t="str">
            <v/>
          </cell>
          <cell r="R2432" t="str">
            <v/>
          </cell>
          <cell r="S2432" t="str">
            <v/>
          </cell>
          <cell r="T2432" t="str">
            <v/>
          </cell>
          <cell r="U2432" t="str">
            <v/>
          </cell>
          <cell r="V2432" t="str">
            <v>PENYUSUN RENCANA PENGADAAN PERLENGKAPAN RUMAH TANGGA</v>
          </cell>
          <cell r="W2432" t="str">
            <v>Sub Bagian Rumah Tangga</v>
          </cell>
          <cell r="X2432" t="str">
            <v>BAGIAN UMUM</v>
          </cell>
          <cell r="Y2432" t="str">
            <v>SMK SEKRETARIS</v>
          </cell>
          <cell r="Z2432" t="str">
            <v>21-05-1999</v>
          </cell>
          <cell r="AA2432" t="str">
            <v>Aktif</v>
          </cell>
          <cell r="AB2432" t="str">
            <v>PNS Daerah Kab./Kota yang bekerja pada Kab./Kota</v>
          </cell>
          <cell r="AC2432" t="str">
            <v>Pemerintah Kab. Tolitoli</v>
          </cell>
          <cell r="AD2432" t="str">
            <v>Pemerintah Kab. Tolitoli</v>
          </cell>
        </row>
        <row r="2433">
          <cell r="A2433">
            <v>2431</v>
          </cell>
          <cell r="B2433" t="str">
            <v>196105071984111001</v>
          </cell>
          <cell r="C2433" t="str">
            <v>131418625</v>
          </cell>
          <cell r="D2433" t="str">
            <v>ABD SAMAD</v>
          </cell>
          <cell r="E2433" t="str">
            <v/>
          </cell>
          <cell r="F2433" t="str">
            <v>S.Pd</v>
          </cell>
          <cell r="G2433" t="str">
            <v>KEPULAUAN SELAYAR</v>
          </cell>
          <cell r="H2433" t="str">
            <v>07 - 05 - 1961</v>
          </cell>
          <cell r="I2433" t="str">
            <v>II/a</v>
          </cell>
          <cell r="J2433" t="str">
            <v>01 - 11 - 1984</v>
          </cell>
          <cell r="K2433" t="str">
            <v>01 - 09 - 1986</v>
          </cell>
          <cell r="L2433" t="str">
            <v>L</v>
          </cell>
          <cell r="M2433" t="str">
            <v>IV/a</v>
          </cell>
          <cell r="N2433" t="str">
            <v>01 - 10 - 2008</v>
          </cell>
          <cell r="O2433" t="str">
            <v>18</v>
          </cell>
          <cell r="P2433" t="str">
            <v>11</v>
          </cell>
          <cell r="Q2433" t="str">
            <v/>
          </cell>
          <cell r="R2433" t="str">
            <v/>
          </cell>
          <cell r="S2433" t="str">
            <v/>
          </cell>
          <cell r="T2433" t="str">
            <v>01 - 10 - 2008</v>
          </cell>
          <cell r="U2433" t="str">
            <v>Guru Pembina</v>
          </cell>
          <cell r="V2433" t="str">
            <v/>
          </cell>
          <cell r="W2433" t="str">
            <v>SMP NEGERI 3 TOLITOLI</v>
          </cell>
          <cell r="X2433" t="str">
            <v>CABANG DISPENBUD KECAMATAN BAOLAN</v>
          </cell>
          <cell r="Y2433" t="str">
            <v>S-1 PENDIDIKAN BIOLOGI</v>
          </cell>
          <cell r="Z2433" t="str">
            <v>31-12-2001</v>
          </cell>
          <cell r="AA2433" t="str">
            <v>Aktif</v>
          </cell>
          <cell r="AB2433" t="str">
            <v>PNS Daerah Kab./Kota yang bekerja pada Kab./Kota</v>
          </cell>
          <cell r="AC2433" t="str">
            <v>Pemerintah Kab. Tolitoli</v>
          </cell>
          <cell r="AD2433" t="str">
            <v>Pemerintah Kab. Tolitoli</v>
          </cell>
        </row>
        <row r="2434">
          <cell r="A2434">
            <v>2432</v>
          </cell>
          <cell r="B2434" t="str">
            <v>197610042007011009</v>
          </cell>
          <cell r="C2434" t="str">
            <v>570027758</v>
          </cell>
          <cell r="D2434" t="str">
            <v>MASRUDI LEWA</v>
          </cell>
          <cell r="E2434" t="str">
            <v/>
          </cell>
          <cell r="F2434" t="str">
            <v>SE</v>
          </cell>
          <cell r="G2434" t="str">
            <v>KEPULAUAN SELAYAR</v>
          </cell>
          <cell r="H2434" t="str">
            <v>04 - 10 - 1976</v>
          </cell>
          <cell r="I2434" t="str">
            <v>II/a</v>
          </cell>
          <cell r="J2434" t="str">
            <v>01 - 01 - 2007</v>
          </cell>
          <cell r="K2434" t="str">
            <v>01 - 10 - 2008</v>
          </cell>
          <cell r="L2434" t="str">
            <v>L</v>
          </cell>
          <cell r="M2434" t="str">
            <v>III/a</v>
          </cell>
          <cell r="N2434" t="str">
            <v>01 - 10 - 2014</v>
          </cell>
          <cell r="O2434" t="str">
            <v>7</v>
          </cell>
          <cell r="P2434" t="str">
            <v>9</v>
          </cell>
          <cell r="Q2434" t="str">
            <v/>
          </cell>
          <cell r="R2434" t="str">
            <v/>
          </cell>
          <cell r="S2434" t="str">
            <v/>
          </cell>
          <cell r="T2434" t="str">
            <v/>
          </cell>
          <cell r="U2434" t="str">
            <v/>
          </cell>
          <cell r="V2434" t="str">
            <v>FUNGSIONAL UMUM</v>
          </cell>
          <cell r="W2434" t="str">
            <v>SMP NEGERI 7 TOLITOLI</v>
          </cell>
          <cell r="X2434" t="str">
            <v>CABANG DISPENBUD KECAMATAN BAOLAN</v>
          </cell>
          <cell r="Y2434" t="str">
            <v>S-1 EKONOMI MANAJEMEN</v>
          </cell>
          <cell r="Z2434" t="str">
            <v>31-12-2013</v>
          </cell>
          <cell r="AA2434" t="str">
            <v>Aktif</v>
          </cell>
          <cell r="AB2434" t="str">
            <v>PNS Daerah Kab./Kota yang bekerja pada Kab./Kota</v>
          </cell>
          <cell r="AC2434" t="str">
            <v>Pemerintah Kab. Tolitoli</v>
          </cell>
          <cell r="AD2434" t="str">
            <v>Pemerintah Kab. Tolitoli</v>
          </cell>
        </row>
        <row r="2435">
          <cell r="A2435">
            <v>2433</v>
          </cell>
          <cell r="B2435" t="str">
            <v>198202172009042001</v>
          </cell>
          <cell r="C2435" t="str">
            <v/>
          </cell>
          <cell r="D2435" t="str">
            <v>FEMY PONTOH</v>
          </cell>
          <cell r="E2435" t="str">
            <v/>
          </cell>
          <cell r="F2435" t="str">
            <v/>
          </cell>
          <cell r="G2435" t="str">
            <v>TOLITOLI</v>
          </cell>
          <cell r="H2435" t="str">
            <v>17 - 02 - 1982</v>
          </cell>
          <cell r="I2435" t="str">
            <v>II/a</v>
          </cell>
          <cell r="J2435" t="str">
            <v>01 - 04 - 2009</v>
          </cell>
          <cell r="K2435" t="str">
            <v>01 - 01 - 2011</v>
          </cell>
          <cell r="L2435" t="str">
            <v>P</v>
          </cell>
          <cell r="M2435" t="str">
            <v>II/c</v>
          </cell>
          <cell r="N2435" t="str">
            <v>01 - 04 - 2017</v>
          </cell>
          <cell r="O2435" t="str">
            <v>12</v>
          </cell>
          <cell r="P2435" t="str">
            <v>9</v>
          </cell>
          <cell r="Q2435" t="str">
            <v/>
          </cell>
          <cell r="R2435" t="str">
            <v/>
          </cell>
          <cell r="S2435" t="str">
            <v/>
          </cell>
          <cell r="T2435" t="str">
            <v/>
          </cell>
          <cell r="U2435" t="str">
            <v/>
          </cell>
          <cell r="V2435" t="str">
            <v>OPERATOR KOMPUTER</v>
          </cell>
          <cell r="W2435" t="str">
            <v>Sub Bagian Hubungan Antar Lembaga</v>
          </cell>
          <cell r="X2435" t="str">
            <v>BAGIAN ADMINISTRASI OTONOMI DAERAH</v>
          </cell>
          <cell r="Y2435" t="str">
            <v>SMU IPS</v>
          </cell>
          <cell r="Z2435" t="str">
            <v>31-12-2000</v>
          </cell>
          <cell r="AA2435" t="str">
            <v>Aktif</v>
          </cell>
          <cell r="AB2435" t="str">
            <v>PNS Daerah Kab./Kota yang bekerja pada Kab./Kota</v>
          </cell>
          <cell r="AC2435" t="str">
            <v>Pemerintah Kab. Tolitoli</v>
          </cell>
          <cell r="AD2435" t="str">
            <v>Pemerintah Kab. Tolitoli</v>
          </cell>
        </row>
        <row r="2436">
          <cell r="A2436">
            <v>2434</v>
          </cell>
          <cell r="B2436" t="str">
            <v>197912272003122007</v>
          </cell>
          <cell r="C2436" t="str">
            <v>570015623</v>
          </cell>
          <cell r="D2436" t="str">
            <v>HENRIWATI</v>
          </cell>
          <cell r="E2436" t="str">
            <v/>
          </cell>
          <cell r="F2436" t="str">
            <v>S.Kep</v>
          </cell>
          <cell r="G2436" t="str">
            <v>MAKASSAR</v>
          </cell>
          <cell r="H2436" t="str">
            <v>27 - 12 - 1979</v>
          </cell>
          <cell r="I2436" t="str">
            <v>II/a</v>
          </cell>
          <cell r="J2436" t="str">
            <v>01 - 12 - 2003</v>
          </cell>
          <cell r="K2436" t="str">
            <v>01 - 03 - 2005</v>
          </cell>
          <cell r="L2436" t="str">
            <v>P</v>
          </cell>
          <cell r="M2436" t="str">
            <v>III/b</v>
          </cell>
          <cell r="N2436" t="str">
            <v>01 - 10 - 2017</v>
          </cell>
          <cell r="O2436" t="str">
            <v>8</v>
          </cell>
          <cell r="P2436" t="str">
            <v>10</v>
          </cell>
          <cell r="Q2436" t="str">
            <v/>
          </cell>
          <cell r="R2436" t="str">
            <v/>
          </cell>
          <cell r="S2436" t="str">
            <v/>
          </cell>
          <cell r="T2436" t="str">
            <v>01 - 10 - 2014</v>
          </cell>
          <cell r="U2436" t="str">
            <v>Perawat Mahir</v>
          </cell>
          <cell r="V2436" t="str">
            <v/>
          </cell>
          <cell r="W2436" t="str">
            <v>Sub Bidang Pelayanan Medis Dan Keperawatan</v>
          </cell>
          <cell r="X2436" t="str">
            <v>BIDANG PELAYANAN</v>
          </cell>
          <cell r="Y2436" t="str">
            <v>S-1 KEPERAWATAN</v>
          </cell>
          <cell r="Z2436" t="str">
            <v>01-01-2016</v>
          </cell>
          <cell r="AA2436" t="str">
            <v>Aktif</v>
          </cell>
          <cell r="AB2436" t="str">
            <v>PNS Daerah Kab./Kota yang bekerja pada Kab./Kota</v>
          </cell>
          <cell r="AC2436" t="str">
            <v>Pemerintah Kab. Tolitoli</v>
          </cell>
          <cell r="AD2436" t="str">
            <v>Pemerintah Kab. Tolitoli</v>
          </cell>
        </row>
        <row r="2437">
          <cell r="A2437">
            <v>2435</v>
          </cell>
          <cell r="B2437" t="str">
            <v>198602272009041001</v>
          </cell>
          <cell r="C2437" t="str">
            <v/>
          </cell>
          <cell r="D2437" t="str">
            <v>RIZAL</v>
          </cell>
          <cell r="E2437" t="str">
            <v/>
          </cell>
          <cell r="F2437" t="str">
            <v>A. Md. Kep</v>
          </cell>
          <cell r="G2437" t="str">
            <v>TOLITOLI</v>
          </cell>
          <cell r="H2437" t="str">
            <v>27 - 02 - 1986</v>
          </cell>
          <cell r="I2437" t="str">
            <v>II/c</v>
          </cell>
          <cell r="J2437" t="str">
            <v>01 - 04 - 2009</v>
          </cell>
          <cell r="K2437" t="str">
            <v>01 - 01 - 2011</v>
          </cell>
          <cell r="L2437" t="str">
            <v>L</v>
          </cell>
          <cell r="M2437" t="str">
            <v>III/a</v>
          </cell>
          <cell r="N2437" t="str">
            <v>01 - 04 - 2016</v>
          </cell>
          <cell r="O2437" t="str">
            <v>5</v>
          </cell>
          <cell r="P2437" t="str">
            <v>0</v>
          </cell>
          <cell r="Q2437" t="str">
            <v/>
          </cell>
          <cell r="R2437" t="str">
            <v/>
          </cell>
          <cell r="S2437" t="str">
            <v/>
          </cell>
          <cell r="T2437" t="str">
            <v>01 - 04 - 2016</v>
          </cell>
          <cell r="U2437" t="str">
            <v>Perawat Pelaksana Lanjutan</v>
          </cell>
          <cell r="V2437" t="str">
            <v/>
          </cell>
          <cell r="W2437" t="str">
            <v>PUSKESMAS BANGKIR</v>
          </cell>
          <cell r="X2437" t="str">
            <v>DINAS KESEHATAN</v>
          </cell>
          <cell r="Y2437" t="str">
            <v>D-III KEPERAWATAN</v>
          </cell>
          <cell r="Z2437" t="str">
            <v>31-12-2007</v>
          </cell>
          <cell r="AA2437" t="str">
            <v>Aktif</v>
          </cell>
          <cell r="AB2437" t="str">
            <v>PNS Daerah Kab./Kota yang bekerja pada Kab./Kota</v>
          </cell>
          <cell r="AC2437" t="str">
            <v>Pemerintah Kab. Tolitoli</v>
          </cell>
          <cell r="AD2437" t="str">
            <v>Pemerintah Kab. Tolitoli</v>
          </cell>
        </row>
        <row r="2438">
          <cell r="A2438">
            <v>2436</v>
          </cell>
          <cell r="B2438" t="str">
            <v>198501032014091001</v>
          </cell>
          <cell r="C2438" t="str">
            <v/>
          </cell>
          <cell r="D2438" t="str">
            <v>ZAINAL KASIM</v>
          </cell>
          <cell r="E2438" t="str">
            <v/>
          </cell>
          <cell r="F2438" t="str">
            <v/>
          </cell>
          <cell r="G2438" t="str">
            <v>TOLITOLI</v>
          </cell>
          <cell r="H2438" t="str">
            <v>03 - 01 - 1985</v>
          </cell>
          <cell r="I2438" t="str">
            <v>II/a</v>
          </cell>
          <cell r="J2438" t="str">
            <v>01 - 09 - 2014</v>
          </cell>
          <cell r="K2438" t="str">
            <v>01 - 09 - 2016</v>
          </cell>
          <cell r="L2438" t="str">
            <v>L</v>
          </cell>
          <cell r="M2438" t="str">
            <v>II/a</v>
          </cell>
          <cell r="N2438" t="str">
            <v>01 - 09 - 2014</v>
          </cell>
          <cell r="O2438" t="str">
            <v>10</v>
          </cell>
          <cell r="P2438" t="str">
            <v>5</v>
          </cell>
          <cell r="Q2438" t="str">
            <v/>
          </cell>
          <cell r="R2438" t="str">
            <v/>
          </cell>
          <cell r="S2438" t="str">
            <v/>
          </cell>
          <cell r="T2438" t="str">
            <v/>
          </cell>
          <cell r="U2438" t="str">
            <v/>
          </cell>
          <cell r="V2438" t="str">
            <v xml:space="preserve">OPERATOR KOMPUTER </v>
          </cell>
          <cell r="W2438" t="str">
            <v>SEKSI KETENTRAMAN DAN KETERTIBAN</v>
          </cell>
          <cell r="X2438" t="str">
            <v>KANTOR KECAMATAN BAOLAN</v>
          </cell>
          <cell r="Y2438" t="str">
            <v>SMU IPS</v>
          </cell>
          <cell r="Z2438" t="str">
            <v>07-06-2003</v>
          </cell>
          <cell r="AA2438" t="str">
            <v>Aktif</v>
          </cell>
          <cell r="AB2438" t="str">
            <v>PNS Daerah Kab./Kota yang bekerja pada Kab./Kota</v>
          </cell>
          <cell r="AC2438" t="str">
            <v>Pemerintah Kab. Tolitoli</v>
          </cell>
          <cell r="AD2438" t="str">
            <v>Pemerintah Kab. Tolitoli</v>
          </cell>
        </row>
        <row r="2439">
          <cell r="A2439">
            <v>2437</v>
          </cell>
          <cell r="B2439" t="str">
            <v>198507102010012029</v>
          </cell>
          <cell r="C2439" t="str">
            <v/>
          </cell>
          <cell r="D2439" t="str">
            <v>SRI RAHAYU</v>
          </cell>
          <cell r="E2439" t="str">
            <v/>
          </cell>
          <cell r="F2439" t="str">
            <v>S.Tr.Keb</v>
          </cell>
          <cell r="G2439" t="str">
            <v>TOLITOLI</v>
          </cell>
          <cell r="H2439" t="str">
            <v>10 - 07 - 1985</v>
          </cell>
          <cell r="I2439" t="str">
            <v>II/c</v>
          </cell>
          <cell r="J2439" t="str">
            <v>01 - 01 - 2010</v>
          </cell>
          <cell r="K2439" t="str">
            <v>01 - 01 - 2012</v>
          </cell>
          <cell r="L2439" t="str">
            <v>P</v>
          </cell>
          <cell r="M2439" t="str">
            <v>III/a</v>
          </cell>
          <cell r="N2439" t="str">
            <v>01 - 10 - 2016</v>
          </cell>
          <cell r="O2439" t="str">
            <v>4</v>
          </cell>
          <cell r="P2439" t="str">
            <v>9</v>
          </cell>
          <cell r="Q2439" t="str">
            <v/>
          </cell>
          <cell r="R2439" t="str">
            <v/>
          </cell>
          <cell r="S2439" t="str">
            <v/>
          </cell>
          <cell r="T2439" t="str">
            <v>01 - 12 - 2016</v>
          </cell>
          <cell r="U2439" t="str">
            <v>Bidan Ahli Pertama / Pertama</v>
          </cell>
          <cell r="V2439" t="str">
            <v/>
          </cell>
          <cell r="W2439" t="str">
            <v>PUSKESMAS BAOLAN</v>
          </cell>
          <cell r="X2439" t="str">
            <v>DINAS KESEHATAN</v>
          </cell>
          <cell r="Y2439" t="str">
            <v>D-III KEBIDANAN</v>
          </cell>
          <cell r="Z2439" t="str">
            <v>31-12-2008</v>
          </cell>
          <cell r="AA2439" t="str">
            <v>Aktif</v>
          </cell>
          <cell r="AB2439" t="str">
            <v>PNS Daerah Kab./Kota yang bekerja pada Kab./Kota</v>
          </cell>
          <cell r="AC2439" t="str">
            <v>Pemerintah Kab. Tolitoli</v>
          </cell>
          <cell r="AD2439" t="str">
            <v>Pemerintah Kab. Tolitoli</v>
          </cell>
        </row>
        <row r="2440">
          <cell r="A2440">
            <v>2438</v>
          </cell>
          <cell r="B2440" t="str">
            <v>197112291996062002</v>
          </cell>
          <cell r="C2440" t="str">
            <v>132154236</v>
          </cell>
          <cell r="D2440" t="str">
            <v>ANDIYENA</v>
          </cell>
          <cell r="E2440" t="str">
            <v/>
          </cell>
          <cell r="F2440" t="str">
            <v>S.Ag.,M.Pd</v>
          </cell>
          <cell r="G2440" t="str">
            <v>PALU</v>
          </cell>
          <cell r="H2440" t="str">
            <v>29 - 12 - 1971</v>
          </cell>
          <cell r="I2440" t="str">
            <v>II/b</v>
          </cell>
          <cell r="J2440" t="str">
            <v>01 - 06 - 1996</v>
          </cell>
          <cell r="K2440" t="str">
            <v>01 - 12 - 1997</v>
          </cell>
          <cell r="L2440" t="str">
            <v>P</v>
          </cell>
          <cell r="M2440" t="str">
            <v>IV/b</v>
          </cell>
          <cell r="N2440" t="str">
            <v>01 - 04 - 2018</v>
          </cell>
          <cell r="O2440" t="str">
            <v>19</v>
          </cell>
          <cell r="P2440" t="str">
            <v>10</v>
          </cell>
          <cell r="Q2440" t="str">
            <v/>
          </cell>
          <cell r="R2440" t="str">
            <v/>
          </cell>
          <cell r="S2440" t="str">
            <v/>
          </cell>
          <cell r="T2440" t="str">
            <v>06 - 09 - 2013</v>
          </cell>
          <cell r="U2440" t="str">
            <v>Pengawas Sekolah Madya - TK/SD</v>
          </cell>
          <cell r="V2440" t="str">
            <v/>
          </cell>
          <cell r="W2440" t="str">
            <v>UPT Dinas Pendidikan Dan Kebudayaan Kecamatan Baolan</v>
          </cell>
          <cell r="X2440" t="str">
            <v>Dinas Pendidikan Dan Kebudayaan</v>
          </cell>
          <cell r="Y2440" t="str">
            <v>S-1 PENDIDIKAN AGAMA ISLAM</v>
          </cell>
          <cell r="Z2440" t="str">
            <v>01-01-1999</v>
          </cell>
          <cell r="AA2440" t="str">
            <v>Aktif</v>
          </cell>
          <cell r="AB2440" t="str">
            <v>PNS Daerah Kab./Kota yang bekerja pada Kab./Kota</v>
          </cell>
          <cell r="AC2440" t="str">
            <v>Pemerintah Kab. Tolitoli</v>
          </cell>
          <cell r="AD2440" t="str">
            <v>Pemerintah Kab. Tolitoli</v>
          </cell>
        </row>
        <row r="2441">
          <cell r="A2441">
            <v>2439</v>
          </cell>
          <cell r="B2441" t="str">
            <v>198506062011012009</v>
          </cell>
          <cell r="C2441" t="str">
            <v/>
          </cell>
          <cell r="D2441" t="str">
            <v>DHARMA</v>
          </cell>
          <cell r="E2441" t="str">
            <v/>
          </cell>
          <cell r="F2441" t="str">
            <v>S.Pd</v>
          </cell>
          <cell r="G2441" t="str">
            <v>TOLITOLI</v>
          </cell>
          <cell r="H2441" t="str">
            <v>06 - 06 - 1985</v>
          </cell>
          <cell r="I2441" t="str">
            <v>III/a</v>
          </cell>
          <cell r="J2441" t="str">
            <v>01 - 01 - 2011</v>
          </cell>
          <cell r="K2441" t="str">
            <v>01 - 01 - 2013</v>
          </cell>
          <cell r="L2441" t="str">
            <v>P</v>
          </cell>
          <cell r="M2441" t="str">
            <v>III/b</v>
          </cell>
          <cell r="N2441" t="str">
            <v>01 - 04 - 2017</v>
          </cell>
          <cell r="O2441" t="str">
            <v>6</v>
          </cell>
          <cell r="P2441" t="str">
            <v>3</v>
          </cell>
          <cell r="Q2441" t="str">
            <v/>
          </cell>
          <cell r="R2441" t="str">
            <v/>
          </cell>
          <cell r="S2441" t="str">
            <v/>
          </cell>
          <cell r="T2441" t="str">
            <v>01 - 01 - 2013</v>
          </cell>
          <cell r="U2441" t="str">
            <v>Guru Pertama</v>
          </cell>
          <cell r="V2441" t="str">
            <v/>
          </cell>
          <cell r="W2441" t="str">
            <v>SMP NEGERI 1 DONDO</v>
          </cell>
          <cell r="X2441" t="str">
            <v>CABANG DISPENBUD KECAMATAN DONDO</v>
          </cell>
          <cell r="Y2441" t="str">
            <v>S-1 PENDIDIKAN BIOLOGI</v>
          </cell>
          <cell r="Z2441" t="str">
            <v>31-12-2009</v>
          </cell>
          <cell r="AA2441" t="str">
            <v>Aktif</v>
          </cell>
          <cell r="AB2441" t="str">
            <v>PNS Daerah Kab./Kota yang bekerja pada Kab./Kota</v>
          </cell>
          <cell r="AC2441" t="str">
            <v>Pemerintah Kab. Tolitoli</v>
          </cell>
          <cell r="AD2441" t="str">
            <v>Pemerintah Kab. Tolitoli</v>
          </cell>
        </row>
        <row r="2442">
          <cell r="A2442">
            <v>2440</v>
          </cell>
          <cell r="B2442" t="str">
            <v>197905082008011010</v>
          </cell>
          <cell r="C2442" t="str">
            <v>570036178</v>
          </cell>
          <cell r="D2442" t="str">
            <v>SUNARTO</v>
          </cell>
          <cell r="E2442" t="str">
            <v/>
          </cell>
          <cell r="F2442" t="str">
            <v>S.Pt</v>
          </cell>
          <cell r="G2442" t="str">
            <v>TOLITOLI</v>
          </cell>
          <cell r="H2442" t="str">
            <v>08 - 05 - 1979</v>
          </cell>
          <cell r="I2442" t="str">
            <v>III/a</v>
          </cell>
          <cell r="J2442" t="str">
            <v>01 - 01 - 2008</v>
          </cell>
          <cell r="K2442" t="str">
            <v>01 - 12 - 2009</v>
          </cell>
          <cell r="L2442" t="str">
            <v>L</v>
          </cell>
          <cell r="M2442" t="str">
            <v>III/d</v>
          </cell>
          <cell r="N2442" t="str">
            <v>01 - 10 - 2017</v>
          </cell>
          <cell r="O2442" t="str">
            <v>9</v>
          </cell>
          <cell r="P2442" t="str">
            <v>9</v>
          </cell>
          <cell r="Q2442" t="str">
            <v/>
          </cell>
          <cell r="R2442" t="str">
            <v/>
          </cell>
          <cell r="S2442" t="str">
            <v/>
          </cell>
          <cell r="T2442" t="str">
            <v>01 - 03 - 2017</v>
          </cell>
          <cell r="U2442" t="str">
            <v>Penyuluh Pertanian Muda</v>
          </cell>
          <cell r="V2442" t="str">
            <v/>
          </cell>
          <cell r="W2442" t="str">
            <v>Dinas Tanaman Pangan Dan Hortikultura</v>
          </cell>
          <cell r="X2442" t="str">
            <v>Pemerintah Kabupaten Tolitoli</v>
          </cell>
          <cell r="Y2442" t="str">
            <v>S-1 PRODUKSI TERNAK</v>
          </cell>
          <cell r="Z2442" t="str">
            <v>31-12-2007</v>
          </cell>
          <cell r="AA2442" t="str">
            <v>Aktif</v>
          </cell>
          <cell r="AB2442" t="str">
            <v>PNS Daerah Kab./Kota yang bekerja pada Kab./Kota</v>
          </cell>
          <cell r="AC2442" t="str">
            <v>Pemerintah Kab. Tolitoli</v>
          </cell>
          <cell r="AD2442" t="str">
            <v>Pemerintah Kab. Tolitoli</v>
          </cell>
        </row>
        <row r="2443">
          <cell r="A2443">
            <v>2441</v>
          </cell>
          <cell r="B2443" t="str">
            <v>199103162017042003</v>
          </cell>
          <cell r="C2443" t="str">
            <v/>
          </cell>
          <cell r="D2443" t="str">
            <v>EMY RETNASARI SYAMSU</v>
          </cell>
          <cell r="E2443" t="str">
            <v/>
          </cell>
          <cell r="F2443" t="str">
            <v>A.Md.Keb</v>
          </cell>
          <cell r="G2443" t="str">
            <v>LUWU</v>
          </cell>
          <cell r="H2443" t="str">
            <v>16 - 03 - 1991</v>
          </cell>
          <cell r="I2443" t="str">
            <v>II/c</v>
          </cell>
          <cell r="J2443" t="str">
            <v>01 - 04 - 2017</v>
          </cell>
          <cell r="K2443" t="str">
            <v>01 - 04 - 2018</v>
          </cell>
          <cell r="L2443" t="str">
            <v>P</v>
          </cell>
          <cell r="M2443" t="str">
            <v>II/c</v>
          </cell>
          <cell r="N2443" t="str">
            <v>01 - 04 - 2017</v>
          </cell>
          <cell r="O2443" t="str">
            <v>8</v>
          </cell>
          <cell r="P2443" t="str">
            <v>0</v>
          </cell>
          <cell r="Q2443" t="str">
            <v/>
          </cell>
          <cell r="R2443" t="str">
            <v/>
          </cell>
          <cell r="S2443" t="str">
            <v/>
          </cell>
          <cell r="T2443" t="str">
            <v/>
          </cell>
          <cell r="U2443" t="str">
            <v/>
          </cell>
          <cell r="V2443" t="str">
            <v>BIDAN</v>
          </cell>
          <cell r="W2443" t="str">
            <v>UPT Puskesmas Ogodeide</v>
          </cell>
          <cell r="X2443" t="str">
            <v>Dinas Kesehatan</v>
          </cell>
          <cell r="Y2443" t="str">
            <v>D-III KEBIDANAN</v>
          </cell>
          <cell r="Z2443" t="str">
            <v>24-09-2011</v>
          </cell>
          <cell r="AA2443" t="str">
            <v>Aktif</v>
          </cell>
          <cell r="AB2443" t="str">
            <v>PNS Daerah Kab./Kota yang bekerja pada Kab./Kota</v>
          </cell>
          <cell r="AC2443" t="str">
            <v>Pemerintah Kab. Tolitoli</v>
          </cell>
          <cell r="AD2443" t="str">
            <v>Pemerintah Kab. Tolitoli</v>
          </cell>
        </row>
        <row r="2444">
          <cell r="A2444">
            <v>2442</v>
          </cell>
          <cell r="B2444" t="str">
            <v>197105271991021001</v>
          </cell>
          <cell r="C2444" t="str">
            <v>131932788</v>
          </cell>
          <cell r="D2444" t="str">
            <v>MANSUR OLI`I GOBEL</v>
          </cell>
          <cell r="E2444" t="str">
            <v/>
          </cell>
          <cell r="F2444" t="str">
            <v/>
          </cell>
          <cell r="G2444" t="str">
            <v>PALELEH</v>
          </cell>
          <cell r="H2444" t="str">
            <v>27 - 05 - 1971</v>
          </cell>
          <cell r="I2444" t="str">
            <v>II/a</v>
          </cell>
          <cell r="J2444" t="str">
            <v>01 - 02 - 1991</v>
          </cell>
          <cell r="K2444" t="str">
            <v>01 - 06 - 1992</v>
          </cell>
          <cell r="L2444" t="str">
            <v>L</v>
          </cell>
          <cell r="M2444" t="str">
            <v>IV/a</v>
          </cell>
          <cell r="N2444" t="str">
            <v>01 - 04 - 2012</v>
          </cell>
          <cell r="O2444" t="str">
            <v>16</v>
          </cell>
          <cell r="P2444" t="str">
            <v>2</v>
          </cell>
          <cell r="Q2444" t="str">
            <v/>
          </cell>
          <cell r="R2444" t="str">
            <v/>
          </cell>
          <cell r="S2444" t="str">
            <v/>
          </cell>
          <cell r="T2444" t="str">
            <v>01 - 04 - 2012</v>
          </cell>
          <cell r="U2444" t="str">
            <v>Guru Pembina</v>
          </cell>
          <cell r="V2444" t="str">
            <v/>
          </cell>
          <cell r="W2444" t="str">
            <v>SD Negeri 18 Tolitoli</v>
          </cell>
          <cell r="X2444" t="str">
            <v>Dinas Pendidikan Dan Kebudayaan</v>
          </cell>
          <cell r="Y2444" t="str">
            <v>D-II PENDIDIKAN GURU KELAS SEKOLAH DASAR</v>
          </cell>
          <cell r="Z2444" t="str">
            <v>01-03-2005</v>
          </cell>
          <cell r="AA2444" t="str">
            <v>Aktif</v>
          </cell>
          <cell r="AB2444" t="str">
            <v>PNS Daerah Kab./Kota yang bekerja pada Kab./Kota</v>
          </cell>
          <cell r="AC2444" t="str">
            <v>Pemerintah Kab. Tolitoli</v>
          </cell>
          <cell r="AD2444" t="str">
            <v>Pemerintah Kab. Tolitoli</v>
          </cell>
        </row>
        <row r="2445">
          <cell r="A2445">
            <v>2443</v>
          </cell>
          <cell r="B2445" t="str">
            <v>196402031998021001</v>
          </cell>
          <cell r="C2445" t="str">
            <v>132187250</v>
          </cell>
          <cell r="D2445" t="str">
            <v>MARSIGIT</v>
          </cell>
          <cell r="E2445" t="str">
            <v>DRS</v>
          </cell>
          <cell r="F2445" t="str">
            <v/>
          </cell>
          <cell r="G2445" t="str">
            <v>BANYUWANGI</v>
          </cell>
          <cell r="H2445" t="str">
            <v>03 - 02 - 1964</v>
          </cell>
          <cell r="I2445" t="str">
            <v>III/a</v>
          </cell>
          <cell r="J2445" t="str">
            <v>01 - 02 - 1998</v>
          </cell>
          <cell r="K2445" t="str">
            <v>01 - 04 - 1999</v>
          </cell>
          <cell r="L2445" t="str">
            <v>L</v>
          </cell>
          <cell r="M2445" t="str">
            <v>IV/a</v>
          </cell>
          <cell r="N2445" t="str">
            <v>01 - 04 - 2009</v>
          </cell>
          <cell r="O2445" t="str">
            <v>11</v>
          </cell>
          <cell r="P2445" t="str">
            <v>2</v>
          </cell>
          <cell r="Q2445" t="str">
            <v/>
          </cell>
          <cell r="R2445" t="str">
            <v/>
          </cell>
          <cell r="S2445" t="str">
            <v/>
          </cell>
          <cell r="T2445" t="str">
            <v>02 - 09 - 2013</v>
          </cell>
          <cell r="U2445" t="str">
            <v>Guru Pembina</v>
          </cell>
          <cell r="V2445" t="str">
            <v/>
          </cell>
          <cell r="W2445" t="str">
            <v>SMP NEGERI 3 TOLITOLI</v>
          </cell>
          <cell r="X2445" t="str">
            <v>CABANG DISPENBUD KECAMATAN BAOLAN</v>
          </cell>
          <cell r="Y2445" t="str">
            <v>S-2 MAGISTER PENDIDIKAN</v>
          </cell>
          <cell r="Z2445" t="str">
            <v>01-09-2003</v>
          </cell>
          <cell r="AA2445" t="str">
            <v>Aktif</v>
          </cell>
          <cell r="AB2445" t="str">
            <v>PNS Daerah Kab./Kota yang bekerja pada Kab./Kota</v>
          </cell>
          <cell r="AC2445" t="str">
            <v>Pemerintah Kab. Tolitoli</v>
          </cell>
          <cell r="AD2445" t="str">
            <v>Pemerintah Kab. Tolitoli</v>
          </cell>
        </row>
        <row r="2446">
          <cell r="A2446">
            <v>2444</v>
          </cell>
          <cell r="B2446" t="str">
            <v>196605012006041011</v>
          </cell>
          <cell r="C2446" t="str">
            <v>570021392</v>
          </cell>
          <cell r="D2446" t="str">
            <v>MAHMUD</v>
          </cell>
          <cell r="E2446" t="str">
            <v>Drs.</v>
          </cell>
          <cell r="F2446" t="str">
            <v/>
          </cell>
          <cell r="G2446" t="str">
            <v>TOLITOLI</v>
          </cell>
          <cell r="H2446" t="str">
            <v>01 - 05 - 1966</v>
          </cell>
          <cell r="I2446" t="str">
            <v>III/a</v>
          </cell>
          <cell r="J2446" t="str">
            <v>01 - 04 - 2006</v>
          </cell>
          <cell r="K2446" t="str">
            <v>01 - 10 - 2007</v>
          </cell>
          <cell r="L2446" t="str">
            <v>L</v>
          </cell>
          <cell r="M2446" t="str">
            <v>III/b</v>
          </cell>
          <cell r="N2446" t="str">
            <v>01 - 10 - 2012</v>
          </cell>
          <cell r="O2446" t="str">
            <v>12</v>
          </cell>
          <cell r="P2446" t="str">
            <v>4</v>
          </cell>
          <cell r="Q2446" t="str">
            <v/>
          </cell>
          <cell r="R2446" t="str">
            <v/>
          </cell>
          <cell r="S2446" t="str">
            <v/>
          </cell>
          <cell r="T2446" t="str">
            <v>01 - 10 - 2012</v>
          </cell>
          <cell r="U2446" t="str">
            <v>Guru Madya Tingkat. I</v>
          </cell>
          <cell r="V2446" t="str">
            <v/>
          </cell>
          <cell r="W2446" t="str">
            <v>CABANG DISDIKPORA KEC. LAMPASIO</v>
          </cell>
          <cell r="X2446" t="str">
            <v>DINAS PENDIDIKAN, PEMUDA DAN OLAH RAGA</v>
          </cell>
          <cell r="Y2446" t="str">
            <v>S-1 PENDIDIKAN AGAMA ISLAM</v>
          </cell>
          <cell r="Z2446" t="str">
            <v>31-12-1994</v>
          </cell>
          <cell r="AA2446" t="str">
            <v>Aktif</v>
          </cell>
          <cell r="AB2446" t="str">
            <v>PNS Daerah Kab./Kota yang bekerja pada Kab./Kota</v>
          </cell>
          <cell r="AC2446" t="str">
            <v>Pemerintah Kab. Tolitoli</v>
          </cell>
          <cell r="AD2446" t="str">
            <v>Pemerintah Kab. Tolitoli</v>
          </cell>
        </row>
        <row r="2447">
          <cell r="A2447">
            <v>2445</v>
          </cell>
          <cell r="B2447" t="str">
            <v>196212131987031012</v>
          </cell>
          <cell r="C2447" t="str">
            <v>131674026</v>
          </cell>
          <cell r="D2447" t="str">
            <v>SUPRATMAN</v>
          </cell>
          <cell r="E2447" t="str">
            <v/>
          </cell>
          <cell r="F2447" t="str">
            <v/>
          </cell>
          <cell r="G2447" t="str">
            <v>DONGGALA</v>
          </cell>
          <cell r="H2447" t="str">
            <v>13 - 12 - 1962</v>
          </cell>
          <cell r="I2447" t="str">
            <v>II/b</v>
          </cell>
          <cell r="J2447" t="str">
            <v>01 - 03 - 1987</v>
          </cell>
          <cell r="K2447" t="str">
            <v>01 - 02 - 1989</v>
          </cell>
          <cell r="L2447" t="str">
            <v>L</v>
          </cell>
          <cell r="M2447" t="str">
            <v>IV/a</v>
          </cell>
          <cell r="N2447" t="str">
            <v>01 - 04 - 2009</v>
          </cell>
          <cell r="O2447" t="str">
            <v>20</v>
          </cell>
          <cell r="P2447" t="str">
            <v>1</v>
          </cell>
          <cell r="Q2447" t="str">
            <v/>
          </cell>
          <cell r="R2447" t="str">
            <v/>
          </cell>
          <cell r="S2447" t="str">
            <v/>
          </cell>
          <cell r="T2447" t="str">
            <v>01 - 04 - 2009</v>
          </cell>
          <cell r="U2447" t="str">
            <v>Guru Pembina</v>
          </cell>
          <cell r="V2447" t="str">
            <v/>
          </cell>
          <cell r="W2447" t="str">
            <v>SMP NEGERI 1 DONDO</v>
          </cell>
          <cell r="X2447" t="str">
            <v>CABANG DISPENBUD KECAMATAN DONDO</v>
          </cell>
          <cell r="Y2447" t="str">
            <v>D-III/A-III MATEMATIKA</v>
          </cell>
          <cell r="Z2447" t="str">
            <v>31-12-1997</v>
          </cell>
          <cell r="AA2447" t="str">
            <v>Aktif</v>
          </cell>
          <cell r="AB2447" t="str">
            <v>PNS Daerah Kab./Kota yang bekerja pada Kab./Kota</v>
          </cell>
          <cell r="AC2447" t="str">
            <v>Pemerintah Kab. Tolitoli</v>
          </cell>
          <cell r="AD2447" t="str">
            <v>Pemerintah Kab. Tolitoli</v>
          </cell>
        </row>
        <row r="2448">
          <cell r="A2448">
            <v>2446</v>
          </cell>
          <cell r="B2448" t="str">
            <v>197707162009042001</v>
          </cell>
          <cell r="C2448" t="str">
            <v/>
          </cell>
          <cell r="D2448" t="str">
            <v>YULIANI</v>
          </cell>
          <cell r="E2448" t="str">
            <v/>
          </cell>
          <cell r="F2448" t="str">
            <v/>
          </cell>
          <cell r="G2448" t="str">
            <v>TOLITOLI</v>
          </cell>
          <cell r="H2448" t="str">
            <v>16 - 07 - 1977</v>
          </cell>
          <cell r="I2448" t="str">
            <v>II/a</v>
          </cell>
          <cell r="J2448" t="str">
            <v>01 - 04 - 2009</v>
          </cell>
          <cell r="K2448" t="str">
            <v>01 - 01 - 2011</v>
          </cell>
          <cell r="L2448" t="str">
            <v>P</v>
          </cell>
          <cell r="M2448" t="str">
            <v>II/c</v>
          </cell>
          <cell r="N2448" t="str">
            <v>01 - 04 - 2017</v>
          </cell>
          <cell r="O2448" t="str">
            <v>12</v>
          </cell>
          <cell r="P2448" t="str">
            <v>8</v>
          </cell>
          <cell r="Q2448" t="str">
            <v/>
          </cell>
          <cell r="R2448" t="str">
            <v/>
          </cell>
          <cell r="S2448" t="str">
            <v/>
          </cell>
          <cell r="T2448" t="str">
            <v/>
          </cell>
          <cell r="U2448" t="str">
            <v/>
          </cell>
          <cell r="V2448" t="str">
            <v>PETUGAS PRASARANA PELABUHAN/TERMINAL/BANDARA/LLAJ</v>
          </cell>
          <cell r="W2448" t="str">
            <v>SEKSI SARANA DAN PRASARANA</v>
          </cell>
          <cell r="X2448" t="str">
            <v>BIDANG LALU LINTAS ANGKUTAN DARAT</v>
          </cell>
          <cell r="Y2448" t="str">
            <v>SMA</v>
          </cell>
          <cell r="Z2448" t="str">
            <v>31-12-1998</v>
          </cell>
          <cell r="AA2448" t="str">
            <v>Aktif</v>
          </cell>
          <cell r="AB2448" t="str">
            <v>PNS Daerah Kab./Kota yang bekerja pada Kab./Kota</v>
          </cell>
          <cell r="AC2448" t="str">
            <v>Pemerintah Kab. Tolitoli</v>
          </cell>
          <cell r="AD2448" t="str">
            <v>Pemerintah Kab. Tolitoli</v>
          </cell>
        </row>
        <row r="2449">
          <cell r="A2449">
            <v>2447</v>
          </cell>
          <cell r="B2449" t="str">
            <v>196507151988032023</v>
          </cell>
          <cell r="C2449" t="str">
            <v>131743522</v>
          </cell>
          <cell r="D2449" t="str">
            <v>SAHMIN NUWA</v>
          </cell>
          <cell r="E2449" t="str">
            <v/>
          </cell>
          <cell r="F2449" t="str">
            <v/>
          </cell>
          <cell r="G2449" t="str">
            <v>GORONTALO</v>
          </cell>
          <cell r="H2449" t="str">
            <v>15 - 07 - 1965</v>
          </cell>
          <cell r="I2449" t="str">
            <v>II/a</v>
          </cell>
          <cell r="J2449" t="str">
            <v>01 - 03 - 1988</v>
          </cell>
          <cell r="K2449" t="str">
            <v>01 - 11 - 1989</v>
          </cell>
          <cell r="L2449" t="str">
            <v>P</v>
          </cell>
          <cell r="M2449" t="str">
            <v>IV/a</v>
          </cell>
          <cell r="N2449" t="str">
            <v>01 - 04 - 2010</v>
          </cell>
          <cell r="O2449" t="str">
            <v>17</v>
          </cell>
          <cell r="P2449" t="str">
            <v>1</v>
          </cell>
          <cell r="Q2449" t="str">
            <v/>
          </cell>
          <cell r="R2449" t="str">
            <v/>
          </cell>
          <cell r="S2449" t="str">
            <v/>
          </cell>
          <cell r="T2449" t="str">
            <v>01 - 04 - 2010</v>
          </cell>
          <cell r="U2449" t="str">
            <v>Guru Pembina</v>
          </cell>
          <cell r="V2449" t="str">
            <v/>
          </cell>
          <cell r="W2449" t="str">
            <v>SD Negeri Percontohan</v>
          </cell>
          <cell r="X2449" t="str">
            <v>Dinas Pendidikan Dan Kebudayaan</v>
          </cell>
          <cell r="Y2449" t="str">
            <v>D-II PGSD</v>
          </cell>
          <cell r="Z2449" t="str">
            <v>26-08-2002</v>
          </cell>
          <cell r="AA2449" t="str">
            <v>Aktif</v>
          </cell>
          <cell r="AB2449" t="str">
            <v>PNS Daerah Kab./Kota yang bekerja pada Kab./Kota</v>
          </cell>
          <cell r="AC2449" t="str">
            <v>Pemerintah Kab. Tolitoli</v>
          </cell>
          <cell r="AD2449" t="str">
            <v>Pemerintah Kab. Tolitoli</v>
          </cell>
        </row>
        <row r="2450">
          <cell r="A2450">
            <v>2448</v>
          </cell>
          <cell r="B2450" t="str">
            <v>198903122011012008</v>
          </cell>
          <cell r="C2450" t="str">
            <v/>
          </cell>
          <cell r="D2450" t="str">
            <v>WIDYA MIRNAWATI</v>
          </cell>
          <cell r="E2450" t="str">
            <v/>
          </cell>
          <cell r="F2450" t="str">
            <v>A.Md.Kep</v>
          </cell>
          <cell r="G2450" t="str">
            <v>MALANG</v>
          </cell>
          <cell r="H2450" t="str">
            <v>12 - 03 - 1989</v>
          </cell>
          <cell r="I2450" t="str">
            <v>II/c</v>
          </cell>
          <cell r="J2450" t="str">
            <v>01 - 01 - 2011</v>
          </cell>
          <cell r="K2450" t="str">
            <v>01 - 01 - 2013</v>
          </cell>
          <cell r="L2450" t="str">
            <v>P</v>
          </cell>
          <cell r="M2450" t="str">
            <v>III/a</v>
          </cell>
          <cell r="N2450" t="str">
            <v>01 - 04 - 2018</v>
          </cell>
          <cell r="O2450" t="str">
            <v>5</v>
          </cell>
          <cell r="P2450" t="str">
            <v>3</v>
          </cell>
          <cell r="Q2450" t="str">
            <v/>
          </cell>
          <cell r="R2450" t="str">
            <v/>
          </cell>
          <cell r="S2450" t="str">
            <v/>
          </cell>
          <cell r="T2450" t="str">
            <v>01 - 04 - 2018</v>
          </cell>
          <cell r="U2450" t="str">
            <v>Perawat Mahir</v>
          </cell>
          <cell r="V2450" t="str">
            <v/>
          </cell>
          <cell r="W2450" t="str">
            <v>UPT Puskesmas Kayulompa</v>
          </cell>
          <cell r="X2450" t="str">
            <v>Dinas Kesehatan</v>
          </cell>
          <cell r="Y2450" t="str">
            <v>D-III KEPERAWATAN</v>
          </cell>
          <cell r="Z2450" t="str">
            <v>01-01-2010</v>
          </cell>
          <cell r="AA2450" t="str">
            <v>Aktif</v>
          </cell>
          <cell r="AB2450" t="str">
            <v>PNS Daerah Kab./Kota yang bekerja pada Kab./Kota</v>
          </cell>
          <cell r="AC2450" t="str">
            <v>Pemerintah Kab. Tolitoli</v>
          </cell>
          <cell r="AD2450" t="str">
            <v>Pemerintah Kab. Tolitoli</v>
          </cell>
        </row>
        <row r="2451">
          <cell r="A2451">
            <v>2449</v>
          </cell>
          <cell r="B2451" t="str">
            <v>197007192000092001</v>
          </cell>
          <cell r="C2451" t="str">
            <v>132267071</v>
          </cell>
          <cell r="D2451" t="str">
            <v>HENI</v>
          </cell>
          <cell r="E2451" t="str">
            <v/>
          </cell>
          <cell r="F2451" t="str">
            <v/>
          </cell>
          <cell r="G2451" t="str">
            <v>TAWAELI</v>
          </cell>
          <cell r="H2451" t="str">
            <v>19 - 07 - 1970</v>
          </cell>
          <cell r="I2451" t="str">
            <v>II/a</v>
          </cell>
          <cell r="J2451" t="str">
            <v>01 - 09 - 2000</v>
          </cell>
          <cell r="K2451" t="str">
            <v>01 - 04 - 2002</v>
          </cell>
          <cell r="L2451" t="str">
            <v>P</v>
          </cell>
          <cell r="M2451" t="str">
            <v>III/b</v>
          </cell>
          <cell r="N2451" t="str">
            <v>01 - 10 - 2014</v>
          </cell>
          <cell r="O2451" t="str">
            <v>9</v>
          </cell>
          <cell r="P2451" t="str">
            <v>1</v>
          </cell>
          <cell r="Q2451" t="str">
            <v/>
          </cell>
          <cell r="R2451" t="str">
            <v/>
          </cell>
          <cell r="S2451" t="str">
            <v/>
          </cell>
          <cell r="T2451" t="str">
            <v>01 - 10 - 2014</v>
          </cell>
          <cell r="U2451" t="str">
            <v>Guru Madya Tingkat. I</v>
          </cell>
          <cell r="V2451" t="str">
            <v/>
          </cell>
          <cell r="W2451" t="str">
            <v>SDN 4 KALANGKANGAN</v>
          </cell>
          <cell r="X2451" t="str">
            <v>CABANG DISPENBUD KECAMATAN GALANG</v>
          </cell>
          <cell r="Y2451" t="str">
            <v>SGO</v>
          </cell>
          <cell r="Z2451" t="str">
            <v>31-12-1989</v>
          </cell>
          <cell r="AA2451" t="str">
            <v>Aktif</v>
          </cell>
          <cell r="AB2451" t="str">
            <v>PNS Daerah Kab./Kota yang bekerja pada Kab./Kota</v>
          </cell>
          <cell r="AC2451" t="str">
            <v>Pemerintah Kab. Tolitoli</v>
          </cell>
          <cell r="AD2451" t="str">
            <v>Pemerintah Kab. Tolitoli</v>
          </cell>
        </row>
        <row r="2452">
          <cell r="A2452">
            <v>2450</v>
          </cell>
          <cell r="B2452" t="str">
            <v>196612071995122003</v>
          </cell>
          <cell r="C2452" t="str">
            <v>132145388</v>
          </cell>
          <cell r="D2452" t="str">
            <v>MASRIN NUSI</v>
          </cell>
          <cell r="E2452" t="str">
            <v>DRA</v>
          </cell>
          <cell r="F2452" t="str">
            <v/>
          </cell>
          <cell r="G2452" t="str">
            <v>GORONTALO</v>
          </cell>
          <cell r="H2452" t="str">
            <v>07 - 12 - 1966</v>
          </cell>
          <cell r="I2452" t="str">
            <v>III/a</v>
          </cell>
          <cell r="J2452" t="str">
            <v>01 - 12 - 1995</v>
          </cell>
          <cell r="K2452" t="str">
            <v>01 - 04 - 1997</v>
          </cell>
          <cell r="L2452" t="str">
            <v>P</v>
          </cell>
          <cell r="M2452" t="str">
            <v>IV/a</v>
          </cell>
          <cell r="N2452" t="str">
            <v>01 - 10 - 2006</v>
          </cell>
          <cell r="O2452" t="str">
            <v>10</v>
          </cell>
          <cell r="P2452" t="str">
            <v>10</v>
          </cell>
          <cell r="Q2452" t="str">
            <v/>
          </cell>
          <cell r="R2452" t="str">
            <v/>
          </cell>
          <cell r="S2452" t="str">
            <v/>
          </cell>
          <cell r="T2452" t="str">
            <v>01 - 10 - 2006</v>
          </cell>
          <cell r="U2452" t="str">
            <v>Guru Pembina</v>
          </cell>
          <cell r="V2452" t="str">
            <v/>
          </cell>
          <cell r="W2452" t="str">
            <v>DPK MADRASAH ALIYAH NEGERI TOLITOLI</v>
          </cell>
          <cell r="X2452" t="str">
            <v>CABANG DISPENBUD KECAMATAN BAOLAN</v>
          </cell>
          <cell r="Y2452" t="str">
            <v>A-IV MATEMATIKA</v>
          </cell>
          <cell r="Z2452" t="str">
            <v>31-12-1992</v>
          </cell>
          <cell r="AA2452" t="str">
            <v>Aktif</v>
          </cell>
          <cell r="AB2452" t="str">
            <v>PNS Daerah Kab./Kota yang bekerja pada Kab./Kota</v>
          </cell>
          <cell r="AC2452" t="str">
            <v>Pemerintah Kab. Tolitoli</v>
          </cell>
          <cell r="AD2452" t="str">
            <v>Pemerintah Kab. Tolitoli</v>
          </cell>
        </row>
        <row r="2453">
          <cell r="A2453">
            <v>2451</v>
          </cell>
          <cell r="B2453" t="str">
            <v>197809252000032002</v>
          </cell>
          <cell r="C2453" t="str">
            <v>140353743</v>
          </cell>
          <cell r="D2453" t="str">
            <v>ERNAWATI</v>
          </cell>
          <cell r="E2453" t="str">
            <v/>
          </cell>
          <cell r="F2453" t="str">
            <v>SKM</v>
          </cell>
          <cell r="G2453" t="str">
            <v>BOGOR</v>
          </cell>
          <cell r="H2453" t="str">
            <v>25 - 09 - 1978</v>
          </cell>
          <cell r="I2453" t="str">
            <v>II/b</v>
          </cell>
          <cell r="J2453" t="str">
            <v>01 - 03 - 2000</v>
          </cell>
          <cell r="K2453" t="str">
            <v>01 - 07 - 2001</v>
          </cell>
          <cell r="L2453" t="str">
            <v>P</v>
          </cell>
          <cell r="M2453" t="str">
            <v>III/c</v>
          </cell>
          <cell r="N2453" t="str">
            <v>01 - 04 - 2016</v>
          </cell>
          <cell r="O2453" t="str">
            <v>14</v>
          </cell>
          <cell r="P2453" t="str">
            <v>1</v>
          </cell>
          <cell r="Q2453" t="str">
            <v/>
          </cell>
          <cell r="R2453" t="str">
            <v/>
          </cell>
          <cell r="S2453" t="str">
            <v/>
          </cell>
          <cell r="T2453" t="str">
            <v>01 - 04 - 2016</v>
          </cell>
          <cell r="U2453" t="str">
            <v>Administrator Kesehatan Ahli Muda / Muda</v>
          </cell>
          <cell r="V2453" t="str">
            <v/>
          </cell>
          <cell r="W2453" t="str">
            <v>RUMAH SAKIT UMUM DAERAH MOKOPIDO</v>
          </cell>
          <cell r="X2453" t="str">
            <v>Pemerintah Kabupaten Tolitoli</v>
          </cell>
          <cell r="Y2453" t="str">
            <v>S-1 ILMU KESEHATAN MASYARAKAT</v>
          </cell>
          <cell r="Z2453" t="str">
            <v>31-12-2009</v>
          </cell>
          <cell r="AA2453" t="str">
            <v>Aktif</v>
          </cell>
          <cell r="AB2453" t="str">
            <v>PNS Daerah Kab./Kota yang bekerja pada Kab./Kota</v>
          </cell>
          <cell r="AC2453" t="str">
            <v>Pemerintah Kab. Tolitoli</v>
          </cell>
          <cell r="AD2453" t="str">
            <v>Pemerintah Kab. Tolitoli</v>
          </cell>
        </row>
        <row r="2454">
          <cell r="A2454">
            <v>2452</v>
          </cell>
          <cell r="B2454" t="str">
            <v>196712152014092001</v>
          </cell>
          <cell r="C2454" t="str">
            <v/>
          </cell>
          <cell r="D2454" t="str">
            <v>NURHADIJAH BESUGI</v>
          </cell>
          <cell r="E2454" t="str">
            <v/>
          </cell>
          <cell r="F2454" t="str">
            <v>S.Pd.I</v>
          </cell>
          <cell r="G2454" t="str">
            <v>UJUNG PANDANG</v>
          </cell>
          <cell r="H2454" t="str">
            <v>15 - 12 - 1967</v>
          </cell>
          <cell r="I2454" t="str">
            <v>III/a</v>
          </cell>
          <cell r="J2454" t="str">
            <v>01 - 09 - 2014</v>
          </cell>
          <cell r="K2454" t="str">
            <v>01 - 12 - 2015</v>
          </cell>
          <cell r="L2454" t="str">
            <v>P</v>
          </cell>
          <cell r="M2454" t="str">
            <v>III/a</v>
          </cell>
          <cell r="N2454" t="str">
            <v>01 - 09 - 2014</v>
          </cell>
          <cell r="O2454" t="str">
            <v>10</v>
          </cell>
          <cell r="P2454" t="str">
            <v>5</v>
          </cell>
          <cell r="Q2454" t="str">
            <v/>
          </cell>
          <cell r="R2454" t="str">
            <v/>
          </cell>
          <cell r="S2454" t="str">
            <v/>
          </cell>
          <cell r="T2454" t="str">
            <v/>
          </cell>
          <cell r="U2454" t="str">
            <v/>
          </cell>
          <cell r="V2454" t="str">
            <v>GURU SD</v>
          </cell>
          <cell r="W2454" t="str">
            <v>SDN 23 TOLITOLI</v>
          </cell>
          <cell r="X2454" t="str">
            <v>CABANG DISPENBUD KECAMATAN BAOLAN</v>
          </cell>
          <cell r="Y2454" t="str">
            <v>S-1 TARBIYAH</v>
          </cell>
          <cell r="Z2454" t="str">
            <v>21-05-2002</v>
          </cell>
          <cell r="AA2454" t="str">
            <v>Aktif</v>
          </cell>
          <cell r="AB2454" t="str">
            <v>PNS Daerah Kab./Kota yang bekerja pada Kab./Kota</v>
          </cell>
          <cell r="AC2454" t="str">
            <v>Pemerintah Kab. Tolitoli</v>
          </cell>
          <cell r="AD2454" t="str">
            <v>Pemerintah Kab. Tolitoli</v>
          </cell>
        </row>
        <row r="2455">
          <cell r="A2455">
            <v>2453</v>
          </cell>
          <cell r="B2455" t="str">
            <v>197502142006042020</v>
          </cell>
          <cell r="C2455" t="str">
            <v>570021278</v>
          </cell>
          <cell r="D2455" t="str">
            <v>SYARIFAH A PULINGALA</v>
          </cell>
          <cell r="E2455" t="str">
            <v/>
          </cell>
          <cell r="F2455" t="str">
            <v>S.SOS</v>
          </cell>
          <cell r="G2455" t="str">
            <v>TOLITOLI</v>
          </cell>
          <cell r="H2455" t="str">
            <v>14 - 02 - 1975</v>
          </cell>
          <cell r="I2455" t="str">
            <v>II/a</v>
          </cell>
          <cell r="J2455" t="str">
            <v>01 - 04 - 2006</v>
          </cell>
          <cell r="K2455" t="str">
            <v>01 - 10 - 2007</v>
          </cell>
          <cell r="L2455" t="str">
            <v>P</v>
          </cell>
          <cell r="M2455" t="str">
            <v>III/b</v>
          </cell>
          <cell r="N2455" t="str">
            <v>01 - 04 - 2015</v>
          </cell>
          <cell r="O2455" t="str">
            <v>11</v>
          </cell>
          <cell r="P2455" t="str">
            <v>8</v>
          </cell>
          <cell r="Q2455" t="str">
            <v/>
          </cell>
          <cell r="R2455" t="str">
            <v/>
          </cell>
          <cell r="S2455" t="str">
            <v/>
          </cell>
          <cell r="T2455" t="str">
            <v/>
          </cell>
          <cell r="U2455" t="str">
            <v/>
          </cell>
          <cell r="V2455" t="str">
            <v>FUNGSIONAL UMUM</v>
          </cell>
          <cell r="W2455" t="str">
            <v>Sub Bagian Umum Dan Kepegawaian</v>
          </cell>
          <cell r="X2455" t="str">
            <v>Sekretariat</v>
          </cell>
          <cell r="Y2455" t="str">
            <v>S-1 ILMU PEMERINTAHAN</v>
          </cell>
          <cell r="Z2455" t="str">
            <v>31-12-2010</v>
          </cell>
          <cell r="AA2455" t="str">
            <v>Aktif</v>
          </cell>
          <cell r="AB2455" t="str">
            <v>PNS Daerah Kab./Kota yang bekerja pada Kab./Kota</v>
          </cell>
          <cell r="AC2455" t="str">
            <v>Pemerintah Kab. Tolitoli</v>
          </cell>
          <cell r="AD2455" t="str">
            <v>Pemerintah Kab. Tolitoli</v>
          </cell>
        </row>
        <row r="2456">
          <cell r="A2456">
            <v>2454</v>
          </cell>
          <cell r="B2456" t="str">
            <v>197910282003122006</v>
          </cell>
          <cell r="C2456" t="str">
            <v>570016033</v>
          </cell>
          <cell r="D2456" t="str">
            <v>KARTINI LAMALLA</v>
          </cell>
          <cell r="E2456" t="str">
            <v/>
          </cell>
          <cell r="F2456" t="str">
            <v>SE</v>
          </cell>
          <cell r="G2456" t="str">
            <v>TOLITOLI</v>
          </cell>
          <cell r="H2456" t="str">
            <v>28 - 10 - 1979</v>
          </cell>
          <cell r="I2456" t="str">
            <v>II/c</v>
          </cell>
          <cell r="J2456" t="str">
            <v>01 - 12 - 2003</v>
          </cell>
          <cell r="K2456" t="str">
            <v>01 - 02 - 2005</v>
          </cell>
          <cell r="L2456" t="str">
            <v>P</v>
          </cell>
          <cell r="M2456" t="str">
            <v>III/c</v>
          </cell>
          <cell r="N2456" t="str">
            <v>01 - 04 - 2018</v>
          </cell>
          <cell r="O2456" t="str">
            <v>12</v>
          </cell>
          <cell r="P2456" t="str">
            <v>4</v>
          </cell>
          <cell r="Q2456" t="str">
            <v/>
          </cell>
          <cell r="R2456" t="str">
            <v/>
          </cell>
          <cell r="S2456" t="str">
            <v/>
          </cell>
          <cell r="T2456" t="str">
            <v/>
          </cell>
          <cell r="U2456" t="str">
            <v/>
          </cell>
          <cell r="V2456" t="str">
            <v>PENGUMPUL DATA ANEKA WISATA</v>
          </cell>
          <cell r="W2456" t="str">
            <v>Dinas Pengelolaan Keuangan Dan Aset Daerah</v>
          </cell>
          <cell r="X2456" t="str">
            <v>Pemerintah Kabupaten Tolitoli</v>
          </cell>
          <cell r="Y2456" t="str">
            <v>S-1 MANAJEMEN PERUSAHAAN</v>
          </cell>
          <cell r="Z2456" t="str">
            <v>01-01-2008</v>
          </cell>
          <cell r="AA2456" t="str">
            <v>Aktif</v>
          </cell>
          <cell r="AB2456" t="str">
            <v>PNS Daerah Kab./Kota yang bekerja pada Kab./Kota</v>
          </cell>
          <cell r="AC2456" t="str">
            <v>Pemerintah Kab. Tolitoli</v>
          </cell>
          <cell r="AD2456" t="str">
            <v>Pemerintah Kab. Tolitoli</v>
          </cell>
        </row>
        <row r="2457">
          <cell r="A2457">
            <v>2455</v>
          </cell>
          <cell r="B2457" t="str">
            <v>197004052014091002</v>
          </cell>
          <cell r="C2457" t="str">
            <v/>
          </cell>
          <cell r="D2457" t="str">
            <v>ABDUL JAWAD</v>
          </cell>
          <cell r="E2457" t="str">
            <v/>
          </cell>
          <cell r="F2457" t="str">
            <v/>
          </cell>
          <cell r="G2457" t="str">
            <v>KOTABARU</v>
          </cell>
          <cell r="H2457" t="str">
            <v>05 - 04 - 1970</v>
          </cell>
          <cell r="I2457" t="str">
            <v>II/a</v>
          </cell>
          <cell r="J2457" t="str">
            <v>01 - 09 - 2014</v>
          </cell>
          <cell r="K2457" t="str">
            <v>01 - 12 - 2015</v>
          </cell>
          <cell r="L2457" t="str">
            <v>L</v>
          </cell>
          <cell r="M2457" t="str">
            <v>II/a</v>
          </cell>
          <cell r="N2457" t="str">
            <v>01 - 09 - 2014</v>
          </cell>
          <cell r="O2457" t="str">
            <v>9</v>
          </cell>
          <cell r="P2457" t="str">
            <v>8</v>
          </cell>
          <cell r="Q2457" t="str">
            <v/>
          </cell>
          <cell r="R2457" t="str">
            <v/>
          </cell>
          <cell r="S2457" t="str">
            <v/>
          </cell>
          <cell r="T2457" t="str">
            <v/>
          </cell>
          <cell r="U2457" t="str">
            <v/>
          </cell>
          <cell r="V2457" t="str">
            <v>GURU SD</v>
          </cell>
          <cell r="W2457" t="str">
            <v>SDN 2 TOMPOH</v>
          </cell>
          <cell r="X2457" t="str">
            <v>CABANG DISPENBUD KECAMATAN DAMPAL UTARA</v>
          </cell>
          <cell r="Y2457" t="str">
            <v>SMA BIOLOGI</v>
          </cell>
          <cell r="Z2457" t="str">
            <v>26-05-1990</v>
          </cell>
          <cell r="AA2457" t="str">
            <v>Aktif</v>
          </cell>
          <cell r="AB2457" t="str">
            <v>PNS Daerah Kab./Kota yang bekerja pada Kab./Kota</v>
          </cell>
          <cell r="AC2457" t="str">
            <v>Pemerintah Kab. Tolitoli</v>
          </cell>
          <cell r="AD2457" t="str">
            <v>Pemerintah Kab. Tolitoli</v>
          </cell>
        </row>
        <row r="2458">
          <cell r="A2458">
            <v>2456</v>
          </cell>
          <cell r="B2458" t="str">
            <v>196904051999081002</v>
          </cell>
          <cell r="C2458" t="str">
            <v>132234055</v>
          </cell>
          <cell r="D2458" t="str">
            <v>DJAMALUDIN</v>
          </cell>
          <cell r="E2458" t="str">
            <v/>
          </cell>
          <cell r="F2458" t="str">
            <v/>
          </cell>
          <cell r="G2458" t="str">
            <v>BUOL</v>
          </cell>
          <cell r="H2458" t="str">
            <v>05 - 04 - 1969</v>
          </cell>
          <cell r="I2458" t="str">
            <v>II/a</v>
          </cell>
          <cell r="J2458" t="str">
            <v>01 - 08 - 1999</v>
          </cell>
          <cell r="K2458" t="str">
            <v>01 - 08 - 2000</v>
          </cell>
          <cell r="L2458" t="str">
            <v>L</v>
          </cell>
          <cell r="M2458" t="str">
            <v>III/a</v>
          </cell>
          <cell r="N2458" t="str">
            <v>01 - 10 - 2012</v>
          </cell>
          <cell r="O2458" t="str">
            <v>8</v>
          </cell>
          <cell r="P2458" t="str">
            <v>7</v>
          </cell>
          <cell r="Q2458" t="str">
            <v/>
          </cell>
          <cell r="R2458" t="str">
            <v/>
          </cell>
          <cell r="S2458" t="str">
            <v/>
          </cell>
          <cell r="T2458" t="str">
            <v>01 - 10 - 2012</v>
          </cell>
          <cell r="U2458" t="str">
            <v>Guru Madya</v>
          </cell>
          <cell r="V2458" t="str">
            <v/>
          </cell>
          <cell r="W2458" t="str">
            <v>SDN 3 DUNGINGIS</v>
          </cell>
          <cell r="X2458" t="str">
            <v>CABANG DISPENBUD KECAMATAN DAKOPEMEAN</v>
          </cell>
          <cell r="Y2458" t="str">
            <v>SPG PENDIDIKAN SD</v>
          </cell>
          <cell r="Z2458" t="str">
            <v>31-12-1989</v>
          </cell>
          <cell r="AA2458" t="str">
            <v>Aktif</v>
          </cell>
          <cell r="AB2458" t="str">
            <v>PNS Daerah Kab./Kota yang bekerja pada Kab./Kota</v>
          </cell>
          <cell r="AC2458" t="str">
            <v>Pemerintah Kab. Tolitoli</v>
          </cell>
          <cell r="AD2458" t="str">
            <v>Pemerintah Kab. Tolitoli</v>
          </cell>
        </row>
        <row r="2459">
          <cell r="A2459">
            <v>2457</v>
          </cell>
          <cell r="B2459" t="str">
            <v>198711262010012003</v>
          </cell>
          <cell r="C2459" t="str">
            <v/>
          </cell>
          <cell r="D2459" t="str">
            <v>SISWATI M. DAI</v>
          </cell>
          <cell r="E2459" t="str">
            <v/>
          </cell>
          <cell r="F2459" t="str">
            <v>A.Md.Kep</v>
          </cell>
          <cell r="G2459" t="str">
            <v>TOLITOLI</v>
          </cell>
          <cell r="H2459" t="str">
            <v>26 - 11 - 1987</v>
          </cell>
          <cell r="I2459" t="str">
            <v>II/c</v>
          </cell>
          <cell r="J2459" t="str">
            <v>01 - 01 - 2010</v>
          </cell>
          <cell r="K2459" t="str">
            <v>01 - 01 - 2012</v>
          </cell>
          <cell r="L2459" t="str">
            <v>P</v>
          </cell>
          <cell r="M2459" t="str">
            <v>III/a</v>
          </cell>
          <cell r="N2459" t="str">
            <v>01 - 04 - 2017</v>
          </cell>
          <cell r="O2459" t="str">
            <v>5</v>
          </cell>
          <cell r="P2459" t="str">
            <v>3</v>
          </cell>
          <cell r="Q2459" t="str">
            <v/>
          </cell>
          <cell r="R2459" t="str">
            <v/>
          </cell>
          <cell r="S2459" t="str">
            <v/>
          </cell>
          <cell r="T2459" t="str">
            <v>01 - 04 - 2017</v>
          </cell>
          <cell r="U2459" t="str">
            <v>Perawat Pelaksana Lanjutan</v>
          </cell>
          <cell r="V2459" t="str">
            <v/>
          </cell>
          <cell r="W2459" t="str">
            <v>UPT Puskesmas Baolan</v>
          </cell>
          <cell r="X2459" t="str">
            <v>Dinas Kesehatan</v>
          </cell>
          <cell r="Y2459" t="str">
            <v>D-III KEPERAWATAN</v>
          </cell>
          <cell r="Z2459" t="str">
            <v>31-12-2009</v>
          </cell>
          <cell r="AA2459" t="str">
            <v>Aktif</v>
          </cell>
          <cell r="AB2459" t="str">
            <v>PNS Daerah Kab./Kota yang bekerja pada Kab./Kota</v>
          </cell>
          <cell r="AC2459" t="str">
            <v>Pemerintah Kab. Tolitoli</v>
          </cell>
          <cell r="AD2459" t="str">
            <v>Pemerintah Kab. Tolitoli</v>
          </cell>
        </row>
        <row r="2460">
          <cell r="A2460">
            <v>2458</v>
          </cell>
          <cell r="B2460" t="str">
            <v>197001041992032007</v>
          </cell>
          <cell r="C2460" t="str">
            <v>570010886</v>
          </cell>
          <cell r="D2460" t="str">
            <v>NINING JAENAP</v>
          </cell>
          <cell r="E2460" t="str">
            <v/>
          </cell>
          <cell r="F2460" t="str">
            <v>SE</v>
          </cell>
          <cell r="G2460" t="str">
            <v>TOLITOLI</v>
          </cell>
          <cell r="H2460" t="str">
            <v>04 - 01 - 1970</v>
          </cell>
          <cell r="I2460" t="str">
            <v>II/a</v>
          </cell>
          <cell r="J2460" t="str">
            <v>01 - 03 - 1992</v>
          </cell>
          <cell r="K2460" t="str">
            <v>01 - 01 - 1994</v>
          </cell>
          <cell r="L2460" t="str">
            <v>P</v>
          </cell>
          <cell r="M2460" t="str">
            <v>III/d</v>
          </cell>
          <cell r="N2460" t="str">
            <v>01 - 10 - 2017</v>
          </cell>
          <cell r="O2460" t="str">
            <v>20</v>
          </cell>
          <cell r="P2460" t="str">
            <v>7</v>
          </cell>
          <cell r="Q2460" t="str">
            <v/>
          </cell>
          <cell r="R2460" t="str">
            <v/>
          </cell>
          <cell r="S2460" t="str">
            <v/>
          </cell>
          <cell r="T2460" t="str">
            <v/>
          </cell>
          <cell r="U2460" t="str">
            <v/>
          </cell>
          <cell r="V2460" t="str">
            <v>PENGADMINISTRASI UMUM</v>
          </cell>
          <cell r="W2460" t="str">
            <v>Sub Bagian Umum Dan Program</v>
          </cell>
          <cell r="X2460" t="str">
            <v>Dinas Perkebunan Dan Peternakan</v>
          </cell>
          <cell r="Y2460" t="str">
            <v>S-1 EKONOMI MANAJEMEN</v>
          </cell>
          <cell r="Z2460" t="str">
            <v>31-12-2005</v>
          </cell>
          <cell r="AA2460" t="str">
            <v>Aktif</v>
          </cell>
          <cell r="AB2460" t="str">
            <v>PNS Daerah Kab./Kota yang bekerja pada Kab./Kota</v>
          </cell>
          <cell r="AC2460" t="str">
            <v>Pemerintah Kab. Tolitoli</v>
          </cell>
          <cell r="AD2460" t="str">
            <v>Pemerintah Kab. Tolitoli</v>
          </cell>
        </row>
        <row r="2461">
          <cell r="A2461">
            <v>2459</v>
          </cell>
          <cell r="B2461" t="str">
            <v>197212242006042005</v>
          </cell>
          <cell r="C2461" t="str">
            <v>570020113</v>
          </cell>
          <cell r="D2461" t="str">
            <v>SITTI ZAINAB</v>
          </cell>
          <cell r="E2461" t="str">
            <v/>
          </cell>
          <cell r="F2461" t="str">
            <v>S AG</v>
          </cell>
          <cell r="G2461" t="str">
            <v>PAREPARE</v>
          </cell>
          <cell r="H2461" t="str">
            <v>24 - 12 - 1972</v>
          </cell>
          <cell r="I2461" t="str">
            <v>III/a</v>
          </cell>
          <cell r="J2461" t="str">
            <v>01 - 04 - 2006</v>
          </cell>
          <cell r="K2461" t="str">
            <v>01 - 06 - 2007</v>
          </cell>
          <cell r="L2461" t="str">
            <v>P</v>
          </cell>
          <cell r="M2461" t="str">
            <v>III/c</v>
          </cell>
          <cell r="N2461" t="str">
            <v>01 - 10 - 2014</v>
          </cell>
          <cell r="O2461" t="str">
            <v>8</v>
          </cell>
          <cell r="P2461" t="str">
            <v>6</v>
          </cell>
          <cell r="Q2461" t="str">
            <v/>
          </cell>
          <cell r="R2461" t="str">
            <v/>
          </cell>
          <cell r="S2461" t="str">
            <v/>
          </cell>
          <cell r="T2461" t="str">
            <v>01 - 10 - 2014</v>
          </cell>
          <cell r="U2461" t="str">
            <v>Guru Dewasa</v>
          </cell>
          <cell r="V2461" t="str">
            <v/>
          </cell>
          <cell r="W2461" t="str">
            <v>SLB Negeri Tolitoli</v>
          </cell>
          <cell r="X2461" t="str">
            <v>Dinas Pendidikan Dan Kebudayaan</v>
          </cell>
          <cell r="Y2461" t="str">
            <v>S-1 PENDIDIKAN AGAMA ISLAM</v>
          </cell>
          <cell r="Z2461" t="str">
            <v>31-12-1997</v>
          </cell>
          <cell r="AA2461" t="str">
            <v>Aktif</v>
          </cell>
          <cell r="AB2461" t="str">
            <v>PNS Daerah Kab./Kota yang bekerja pada Kab./Kota</v>
          </cell>
          <cell r="AC2461" t="str">
            <v>Pemerintah Kab. Tolitoli</v>
          </cell>
          <cell r="AD2461" t="str">
            <v>Pemerintah Kab. Tolitoli</v>
          </cell>
        </row>
        <row r="2462">
          <cell r="A2462">
            <v>2460</v>
          </cell>
          <cell r="B2462" t="str">
            <v>198507312009042002</v>
          </cell>
          <cell r="C2462" t="str">
            <v/>
          </cell>
          <cell r="D2462" t="str">
            <v>NURZAKIA</v>
          </cell>
          <cell r="E2462" t="str">
            <v/>
          </cell>
          <cell r="F2462" t="str">
            <v>S.Pd</v>
          </cell>
          <cell r="G2462" t="str">
            <v>TOLITOLI</v>
          </cell>
          <cell r="H2462" t="str">
            <v>31 - 07 - 1985</v>
          </cell>
          <cell r="I2462" t="str">
            <v>II/a</v>
          </cell>
          <cell r="J2462" t="str">
            <v>01 - 04 - 2009</v>
          </cell>
          <cell r="K2462" t="str">
            <v>01 - 01 - 2011</v>
          </cell>
          <cell r="L2462" t="str">
            <v>P</v>
          </cell>
          <cell r="M2462" t="str">
            <v>III/a</v>
          </cell>
          <cell r="N2462" t="str">
            <v>01 - 10 - 2016</v>
          </cell>
          <cell r="O2462" t="str">
            <v>7</v>
          </cell>
          <cell r="P2462" t="str">
            <v>3</v>
          </cell>
          <cell r="Q2462" t="str">
            <v/>
          </cell>
          <cell r="R2462" t="str">
            <v/>
          </cell>
          <cell r="S2462" t="str">
            <v/>
          </cell>
          <cell r="T2462" t="str">
            <v/>
          </cell>
          <cell r="U2462" t="str">
            <v/>
          </cell>
          <cell r="V2462" t="str">
            <v xml:space="preserve">OPERATOR KOMPUTER </v>
          </cell>
          <cell r="W2462" t="str">
            <v>SMP NEGERI 6 TOLITOLI</v>
          </cell>
          <cell r="X2462" t="str">
            <v>CABANG DISPENBUD KECAMATAN BAOLAN</v>
          </cell>
          <cell r="Y2462" t="str">
            <v>S-1 TEKNOLOGI PENDIDIKAN</v>
          </cell>
          <cell r="Z2462" t="str">
            <v>31-12-2009</v>
          </cell>
          <cell r="AA2462" t="str">
            <v>Aktif</v>
          </cell>
          <cell r="AB2462" t="str">
            <v>PNS Daerah Kab./Kota yang bekerja pada Kab./Kota</v>
          </cell>
          <cell r="AC2462" t="str">
            <v>Pemerintah Kab. Tolitoli</v>
          </cell>
          <cell r="AD2462" t="str">
            <v>Pemerintah Kab. Tolitoli</v>
          </cell>
        </row>
        <row r="2463">
          <cell r="A2463">
            <v>2461</v>
          </cell>
          <cell r="B2463" t="str">
            <v>196408281989101002</v>
          </cell>
          <cell r="C2463" t="str">
            <v>131827588</v>
          </cell>
          <cell r="D2463" t="str">
            <v>UDIN M SAPPI</v>
          </cell>
          <cell r="E2463" t="str">
            <v/>
          </cell>
          <cell r="F2463" t="str">
            <v/>
          </cell>
          <cell r="G2463" t="str">
            <v>TOLITOLI</v>
          </cell>
          <cell r="H2463" t="str">
            <v>28 - 08 - 1964</v>
          </cell>
          <cell r="I2463" t="str">
            <v>I/a</v>
          </cell>
          <cell r="J2463" t="str">
            <v>01 - 10 - 1989</v>
          </cell>
          <cell r="K2463" t="str">
            <v>01 - 01 - 1991</v>
          </cell>
          <cell r="L2463" t="str">
            <v>L</v>
          </cell>
          <cell r="M2463" t="str">
            <v>II/a</v>
          </cell>
          <cell r="N2463" t="str">
            <v>01 - 10 - 2006</v>
          </cell>
          <cell r="O2463" t="str">
            <v>11</v>
          </cell>
          <cell r="P2463" t="str">
            <v>0</v>
          </cell>
          <cell r="Q2463" t="str">
            <v/>
          </cell>
          <cell r="R2463" t="str">
            <v/>
          </cell>
          <cell r="S2463" t="str">
            <v/>
          </cell>
          <cell r="T2463" t="str">
            <v/>
          </cell>
          <cell r="U2463" t="str">
            <v/>
          </cell>
          <cell r="V2463" t="str">
            <v>PENGATUR MUDA</v>
          </cell>
          <cell r="W2463" t="str">
            <v>SDN 2 TAMPIALA</v>
          </cell>
          <cell r="X2463" t="str">
            <v>CABANG DISPENBUD KECAMATAN DAMPAL SELATAN</v>
          </cell>
          <cell r="Y2463" t="str">
            <v>SEKOLAH DASAR</v>
          </cell>
          <cell r="Z2463" t="str">
            <v>31-12-1977</v>
          </cell>
          <cell r="AA2463" t="str">
            <v>Aktif</v>
          </cell>
          <cell r="AB2463" t="str">
            <v>PNS Daerah Kab./Kota yang bekerja pada Kab./Kota</v>
          </cell>
          <cell r="AC2463" t="str">
            <v>Pemerintah Kab. Tolitoli</v>
          </cell>
          <cell r="AD2463" t="str">
            <v>Pemerintah Kab. Tolitoli</v>
          </cell>
        </row>
        <row r="2464">
          <cell r="A2464">
            <v>2462</v>
          </cell>
          <cell r="B2464" t="str">
            <v>198604242010012030</v>
          </cell>
          <cell r="C2464" t="str">
            <v/>
          </cell>
          <cell r="D2464" t="str">
            <v>FAUZIAH MANTALI</v>
          </cell>
          <cell r="E2464" t="str">
            <v/>
          </cell>
          <cell r="F2464" t="str">
            <v>SH</v>
          </cell>
          <cell r="G2464" t="str">
            <v>TOLITOLI</v>
          </cell>
          <cell r="H2464" t="str">
            <v>24 - 04 - 1986</v>
          </cell>
          <cell r="I2464" t="str">
            <v>III/a</v>
          </cell>
          <cell r="J2464" t="str">
            <v>01 - 01 - 2010</v>
          </cell>
          <cell r="K2464" t="str">
            <v>01 - 01 - 2012</v>
          </cell>
          <cell r="L2464" t="str">
            <v>P</v>
          </cell>
          <cell r="M2464" t="str">
            <v>III/c</v>
          </cell>
          <cell r="N2464" t="str">
            <v>01 - 04 - 2018</v>
          </cell>
          <cell r="O2464" t="str">
            <v>8</v>
          </cell>
          <cell r="P2464" t="str">
            <v>3</v>
          </cell>
          <cell r="Q2464" t="str">
            <v/>
          </cell>
          <cell r="R2464" t="str">
            <v/>
          </cell>
          <cell r="S2464" t="str">
            <v/>
          </cell>
          <cell r="T2464" t="str">
            <v/>
          </cell>
          <cell r="U2464" t="str">
            <v/>
          </cell>
          <cell r="V2464" t="str">
            <v>PENGADMINISTRASI KEUANGAN</v>
          </cell>
          <cell r="W2464" t="str">
            <v>Sub Bagian Keuangan Dan Aset</v>
          </cell>
          <cell r="X2464" t="str">
            <v>Badan Keuangan Daerah</v>
          </cell>
          <cell r="Y2464" t="str">
            <v>S-1 HUKUM</v>
          </cell>
          <cell r="Z2464" t="str">
            <v>01-01-2009</v>
          </cell>
          <cell r="AA2464" t="str">
            <v>Aktif</v>
          </cell>
          <cell r="AB2464" t="str">
            <v>PNS Daerah Kab./Kota yang bekerja pada Kab./Kota</v>
          </cell>
          <cell r="AC2464" t="str">
            <v>Pemerintah Kab. Tolitoli</v>
          </cell>
          <cell r="AD2464" t="str">
            <v>Pemerintah Kab. Tolitoli</v>
          </cell>
        </row>
        <row r="2465">
          <cell r="A2465">
            <v>2463</v>
          </cell>
          <cell r="B2465" t="str">
            <v>196904121997071001</v>
          </cell>
          <cell r="C2465" t="str">
            <v>132179473</v>
          </cell>
          <cell r="D2465" t="str">
            <v>MAS`UD RAHMAN NDALA</v>
          </cell>
          <cell r="E2465" t="str">
            <v/>
          </cell>
          <cell r="F2465" t="str">
            <v/>
          </cell>
          <cell r="G2465" t="str">
            <v>BUOL</v>
          </cell>
          <cell r="H2465" t="str">
            <v>12 - 04 - 1969</v>
          </cell>
          <cell r="I2465" t="str">
            <v>II/a</v>
          </cell>
          <cell r="J2465" t="str">
            <v>01 - 07 - 1997</v>
          </cell>
          <cell r="K2465" t="str">
            <v>01 - 12 - 1998</v>
          </cell>
          <cell r="L2465" t="str">
            <v>L</v>
          </cell>
          <cell r="M2465" t="str">
            <v>III/b</v>
          </cell>
          <cell r="N2465" t="str">
            <v>01 - 04 - 2016</v>
          </cell>
          <cell r="O2465" t="str">
            <v>13</v>
          </cell>
          <cell r="P2465" t="str">
            <v>9</v>
          </cell>
          <cell r="Q2465" t="str">
            <v/>
          </cell>
          <cell r="R2465" t="str">
            <v/>
          </cell>
          <cell r="S2465" t="str">
            <v/>
          </cell>
          <cell r="T2465" t="str">
            <v>03 - 10 - 2017</v>
          </cell>
          <cell r="U2465" t="str">
            <v>Guru Pertama</v>
          </cell>
          <cell r="V2465" t="str">
            <v/>
          </cell>
          <cell r="W2465" t="str">
            <v>SD Negeri Butun</v>
          </cell>
          <cell r="X2465" t="str">
            <v>Dinas Pendidikan Dan Kebudayaan</v>
          </cell>
          <cell r="Y2465" t="str">
            <v>SPG PENDIDIKAN SD</v>
          </cell>
          <cell r="Z2465" t="str">
            <v>31-12-1989</v>
          </cell>
          <cell r="AA2465" t="str">
            <v>Aktif</v>
          </cell>
          <cell r="AB2465" t="str">
            <v>PNS Daerah Kab./Kota yang bekerja pada Kab./Kota</v>
          </cell>
          <cell r="AC2465" t="str">
            <v>Pemerintah Kab. Tolitoli</v>
          </cell>
          <cell r="AD2465" t="str">
            <v>Pemerintah Kab. Tolitoli</v>
          </cell>
        </row>
        <row r="2466">
          <cell r="A2466">
            <v>2464</v>
          </cell>
          <cell r="B2466" t="str">
            <v>196404061989011008</v>
          </cell>
          <cell r="C2466" t="str">
            <v>131810859</v>
          </cell>
          <cell r="D2466" t="str">
            <v>MOHAMMAD NASIR</v>
          </cell>
          <cell r="E2466" t="str">
            <v/>
          </cell>
          <cell r="F2466" t="str">
            <v/>
          </cell>
          <cell r="G2466" t="str">
            <v>TOLITOLI</v>
          </cell>
          <cell r="H2466" t="str">
            <v>06 - 04 - 1964</v>
          </cell>
          <cell r="I2466" t="str">
            <v>II/c</v>
          </cell>
          <cell r="J2466" t="str">
            <v>01 - 01 - 1989</v>
          </cell>
          <cell r="K2466" t="str">
            <v>01 - 12 - 1990</v>
          </cell>
          <cell r="L2466" t="str">
            <v>L</v>
          </cell>
          <cell r="M2466" t="str">
            <v>IV/a</v>
          </cell>
          <cell r="N2466" t="str">
            <v>01 - 04 - 2006</v>
          </cell>
          <cell r="O2466" t="str">
            <v>15</v>
          </cell>
          <cell r="P2466" t="str">
            <v>3</v>
          </cell>
          <cell r="Q2466" t="str">
            <v/>
          </cell>
          <cell r="R2466" t="str">
            <v/>
          </cell>
          <cell r="S2466" t="str">
            <v/>
          </cell>
          <cell r="T2466" t="str">
            <v>31 - 01 - 2018</v>
          </cell>
          <cell r="U2466" t="str">
            <v>Guru Madya</v>
          </cell>
          <cell r="V2466" t="str">
            <v/>
          </cell>
          <cell r="W2466" t="str">
            <v>SMP Negeri Satap Bulu Minang</v>
          </cell>
          <cell r="X2466" t="str">
            <v>Dinas Pendidikan Dan Kebudayaan</v>
          </cell>
          <cell r="Y2466" t="str">
            <v>S-1 PENDIDIKAN MATEMATIKA</v>
          </cell>
          <cell r="Z2466" t="str">
            <v>31-12-1998</v>
          </cell>
          <cell r="AA2466" t="str">
            <v>Aktif</v>
          </cell>
          <cell r="AB2466" t="str">
            <v>PNS Daerah Kab./Kota yang bekerja pada Kab./Kota</v>
          </cell>
          <cell r="AC2466" t="str">
            <v>Pemerintah Kab. Tolitoli</v>
          </cell>
          <cell r="AD2466" t="str">
            <v>Pemerintah Kab. Tolitoli</v>
          </cell>
        </row>
        <row r="2467">
          <cell r="A2467">
            <v>2465</v>
          </cell>
          <cell r="B2467" t="str">
            <v>197410012000121003</v>
          </cell>
          <cell r="C2467" t="str">
            <v>132275247</v>
          </cell>
          <cell r="D2467" t="str">
            <v>ZULFIKAR T ALI</v>
          </cell>
          <cell r="E2467" t="str">
            <v/>
          </cell>
          <cell r="F2467" t="str">
            <v>S.PD</v>
          </cell>
          <cell r="G2467" t="str">
            <v>BANGGAI</v>
          </cell>
          <cell r="H2467" t="str">
            <v>01 - 10 - 1974</v>
          </cell>
          <cell r="I2467" t="str">
            <v>III/a</v>
          </cell>
          <cell r="J2467" t="str">
            <v>01 - 12 - 2000</v>
          </cell>
          <cell r="K2467" t="str">
            <v>01 - 04 - 2002</v>
          </cell>
          <cell r="L2467" t="str">
            <v>L</v>
          </cell>
          <cell r="M2467" t="str">
            <v>IV/a</v>
          </cell>
          <cell r="N2467" t="str">
            <v>01 - 10 - 2011</v>
          </cell>
          <cell r="O2467" t="str">
            <v>10</v>
          </cell>
          <cell r="P2467" t="str">
            <v>10</v>
          </cell>
          <cell r="Q2467" t="str">
            <v/>
          </cell>
          <cell r="R2467" t="str">
            <v/>
          </cell>
          <cell r="S2467" t="str">
            <v/>
          </cell>
          <cell r="T2467" t="str">
            <v>06 - 09 - 2013</v>
          </cell>
          <cell r="U2467" t="str">
            <v>Guru Pembina</v>
          </cell>
          <cell r="V2467" t="str">
            <v/>
          </cell>
          <cell r="W2467" t="str">
            <v>SMP NEGERI 2 OGODEIDE</v>
          </cell>
          <cell r="X2467" t="str">
            <v>CABANG DISPENBUD KECAMATAN OGODEIDE</v>
          </cell>
          <cell r="Y2467" t="str">
            <v>S-1 PENDIDIKAN BIOLOGI</v>
          </cell>
          <cell r="Z2467" t="str">
            <v>31-12-1998</v>
          </cell>
          <cell r="AA2467" t="str">
            <v>Aktif</v>
          </cell>
          <cell r="AB2467" t="str">
            <v>PNS Daerah Kab./Kota yang bekerja pada Kab./Kota</v>
          </cell>
          <cell r="AC2467" t="str">
            <v>Pemerintah Kab. Tolitoli</v>
          </cell>
          <cell r="AD2467" t="str">
            <v>Pemerintah Kab. Tolitoli</v>
          </cell>
        </row>
        <row r="2468">
          <cell r="A2468">
            <v>2466</v>
          </cell>
          <cell r="B2468" t="str">
            <v>197906112009041001</v>
          </cell>
          <cell r="C2468" t="str">
            <v/>
          </cell>
          <cell r="D2468" t="str">
            <v>RUSDI M. ARIF</v>
          </cell>
          <cell r="E2468" t="str">
            <v/>
          </cell>
          <cell r="F2468" t="str">
            <v>S.Hi</v>
          </cell>
          <cell r="G2468" t="str">
            <v>BANGKIR</v>
          </cell>
          <cell r="H2468" t="str">
            <v>11 - 06 - 1979</v>
          </cell>
          <cell r="I2468" t="str">
            <v>III/a</v>
          </cell>
          <cell r="J2468" t="str">
            <v>01 - 04 - 2009</v>
          </cell>
          <cell r="K2468" t="str">
            <v>01 - 01 - 2011</v>
          </cell>
          <cell r="L2468" t="str">
            <v>L</v>
          </cell>
          <cell r="M2468" t="str">
            <v>III/c</v>
          </cell>
          <cell r="N2468" t="str">
            <v>01 - 04 - 2016</v>
          </cell>
          <cell r="O2468" t="str">
            <v>7</v>
          </cell>
          <cell r="P2468" t="str">
            <v>0</v>
          </cell>
          <cell r="Q2468" t="str">
            <v/>
          </cell>
          <cell r="R2468" t="str">
            <v/>
          </cell>
          <cell r="S2468" t="str">
            <v/>
          </cell>
          <cell r="T2468" t="str">
            <v>01 - 04 - 2016</v>
          </cell>
          <cell r="U2468" t="str">
            <v>Guru Muda</v>
          </cell>
          <cell r="V2468" t="str">
            <v/>
          </cell>
          <cell r="W2468" t="str">
            <v>SMP NEGERI 3 DAMPAL SELATAN</v>
          </cell>
          <cell r="X2468" t="str">
            <v>CABANG DISPENBUD KECAMATAN DAMPAL SELATAN</v>
          </cell>
          <cell r="Y2468" t="str">
            <v>S-1 PENDIDIKAN AGAMA ISLAM</v>
          </cell>
          <cell r="Z2468" t="str">
            <v>31-12-2004</v>
          </cell>
          <cell r="AA2468" t="str">
            <v>Aktif</v>
          </cell>
          <cell r="AB2468" t="str">
            <v>PNS Daerah Kab./Kota yang bekerja pada Kab./Kota</v>
          </cell>
          <cell r="AC2468" t="str">
            <v>Pemerintah Kab. Tolitoli</v>
          </cell>
          <cell r="AD2468" t="str">
            <v>Pemerintah Kab. Tolitoli</v>
          </cell>
        </row>
        <row r="2469">
          <cell r="A2469">
            <v>2467</v>
          </cell>
          <cell r="B2469" t="str">
            <v>196911121993111002</v>
          </cell>
          <cell r="C2469" t="str">
            <v>132034263</v>
          </cell>
          <cell r="D2469" t="str">
            <v>MAHMUD</v>
          </cell>
          <cell r="E2469" t="str">
            <v/>
          </cell>
          <cell r="F2469" t="str">
            <v>A.Ma.Pd</v>
          </cell>
          <cell r="G2469" t="str">
            <v>BONGO</v>
          </cell>
          <cell r="H2469" t="str">
            <v>12 - 11 - 1969</v>
          </cell>
          <cell r="I2469" t="str">
            <v>II/a</v>
          </cell>
          <cell r="J2469" t="str">
            <v>01 - 11 - 1993</v>
          </cell>
          <cell r="K2469" t="str">
            <v>01 - 12 - 1994</v>
          </cell>
          <cell r="L2469" t="str">
            <v>L</v>
          </cell>
          <cell r="M2469" t="str">
            <v>III/c</v>
          </cell>
          <cell r="N2469" t="str">
            <v>01 - 10 - 2011</v>
          </cell>
          <cell r="O2469" t="str">
            <v>12</v>
          </cell>
          <cell r="P2469" t="str">
            <v>11</v>
          </cell>
          <cell r="Q2469" t="str">
            <v/>
          </cell>
          <cell r="R2469" t="str">
            <v/>
          </cell>
          <cell r="S2469" t="str">
            <v/>
          </cell>
          <cell r="T2469" t="str">
            <v>01 - 10 - 2011</v>
          </cell>
          <cell r="U2469" t="str">
            <v>Guru Dewasa</v>
          </cell>
          <cell r="V2469" t="str">
            <v/>
          </cell>
          <cell r="W2469" t="str">
            <v>SDN 5 BASI</v>
          </cell>
          <cell r="X2469" t="str">
            <v>CABANG DISPENBUD KECAMATAN BASIDONDO</v>
          </cell>
          <cell r="Y2469" t="str">
            <v>D-II/A-II PENDIDIKAN DASAR</v>
          </cell>
          <cell r="Z2469" t="str">
            <v>31-12-2002</v>
          </cell>
          <cell r="AA2469" t="str">
            <v>Aktif</v>
          </cell>
          <cell r="AB2469" t="str">
            <v>PNS Daerah Kab./Kota yang bekerja pada Kab./Kota</v>
          </cell>
          <cell r="AC2469" t="str">
            <v>Pemerintah Kab. Tolitoli</v>
          </cell>
          <cell r="AD2469" t="str">
            <v>Pemerintah Kab. Tolitoli</v>
          </cell>
        </row>
        <row r="2470">
          <cell r="A2470">
            <v>2468</v>
          </cell>
          <cell r="B2470" t="str">
            <v>197308252002111001</v>
          </cell>
          <cell r="C2470" t="str">
            <v>570014009</v>
          </cell>
          <cell r="D2470" t="str">
            <v>ARIFIN PIDAL</v>
          </cell>
          <cell r="E2470" t="str">
            <v/>
          </cell>
          <cell r="F2470" t="str">
            <v/>
          </cell>
          <cell r="G2470" t="str">
            <v>TOLITOLI</v>
          </cell>
          <cell r="H2470" t="str">
            <v>25 - 08 - 1973</v>
          </cell>
          <cell r="I2470" t="str">
            <v>I/c</v>
          </cell>
          <cell r="J2470" t="str">
            <v>01 - 11 - 2002</v>
          </cell>
          <cell r="K2470" t="str">
            <v>01 - 12 - 2003</v>
          </cell>
          <cell r="L2470" t="str">
            <v>L</v>
          </cell>
          <cell r="M2470" t="str">
            <v>II/c</v>
          </cell>
          <cell r="N2470" t="str">
            <v>01 - 04 - 2018</v>
          </cell>
          <cell r="O2470" t="str">
            <v>12</v>
          </cell>
          <cell r="P2470" t="str">
            <v>5</v>
          </cell>
          <cell r="Q2470" t="str">
            <v/>
          </cell>
          <cell r="R2470" t="str">
            <v/>
          </cell>
          <cell r="S2470" t="str">
            <v/>
          </cell>
          <cell r="T2470" t="str">
            <v/>
          </cell>
          <cell r="U2470" t="str">
            <v/>
          </cell>
          <cell r="V2470" t="str">
            <v>PENYUSUN BAHAN PEMBINAAN PENYULUH KELUARGA BERENCANA</v>
          </cell>
          <cell r="W2470" t="str">
            <v>Sub Bagian Umum Dan Kepegawaian</v>
          </cell>
          <cell r="X2470" t="str">
            <v>Badan Keuangan Daerah</v>
          </cell>
          <cell r="Y2470" t="str">
            <v>SMA IPS</v>
          </cell>
          <cell r="Z2470" t="str">
            <v>01-01-2008</v>
          </cell>
          <cell r="AA2470" t="str">
            <v>Aktif</v>
          </cell>
          <cell r="AB2470" t="str">
            <v>PNS Daerah Kab./Kota yang bekerja pada Kab./Kota</v>
          </cell>
          <cell r="AC2470" t="str">
            <v>Pemerintah Kab. Tolitoli</v>
          </cell>
          <cell r="AD2470" t="str">
            <v>Pemerintah Kab. Tolitoli</v>
          </cell>
        </row>
        <row r="2471">
          <cell r="A2471">
            <v>2469</v>
          </cell>
          <cell r="B2471" t="str">
            <v>198605232014092002</v>
          </cell>
          <cell r="C2471" t="str">
            <v/>
          </cell>
          <cell r="D2471" t="str">
            <v>PRATIWI PUJI LESTARI</v>
          </cell>
          <cell r="E2471" t="str">
            <v/>
          </cell>
          <cell r="F2471" t="str">
            <v/>
          </cell>
          <cell r="G2471" t="str">
            <v>TOLITOLI</v>
          </cell>
          <cell r="H2471" t="str">
            <v>23 - 05 - 1986</v>
          </cell>
          <cell r="I2471" t="str">
            <v>I/c</v>
          </cell>
          <cell r="J2471" t="str">
            <v>01 - 09 - 2014</v>
          </cell>
          <cell r="K2471" t="str">
            <v>01 - 09 - 2016</v>
          </cell>
          <cell r="L2471" t="str">
            <v>P</v>
          </cell>
          <cell r="M2471" t="str">
            <v>I/c</v>
          </cell>
          <cell r="N2471" t="str">
            <v>01 - 09 - 2014</v>
          </cell>
          <cell r="O2471" t="str">
            <v>12</v>
          </cell>
          <cell r="P2471" t="str">
            <v>11</v>
          </cell>
          <cell r="Q2471" t="str">
            <v/>
          </cell>
          <cell r="R2471" t="str">
            <v/>
          </cell>
          <cell r="S2471" t="str">
            <v/>
          </cell>
          <cell r="T2471" t="str">
            <v/>
          </cell>
          <cell r="U2471" t="str">
            <v/>
          </cell>
          <cell r="V2471" t="str">
            <v>TEKNIS / ADMINISTRASI LAINNYA</v>
          </cell>
          <cell r="W2471" t="str">
            <v>Sub Bidang Operasi Dan Pengendalian</v>
          </cell>
          <cell r="X2471" t="str">
            <v>Bidang Ketertiban Umum Dan Ketentraman Masyarakat</v>
          </cell>
          <cell r="Y2471" t="str">
            <v>SLTP UMUM</v>
          </cell>
          <cell r="Z2471" t="str">
            <v>25-06-2001</v>
          </cell>
          <cell r="AA2471" t="str">
            <v>Aktif</v>
          </cell>
          <cell r="AB2471" t="str">
            <v>PNS Daerah Kab./Kota yang bekerja pada Kab./Kota</v>
          </cell>
          <cell r="AC2471" t="str">
            <v>Pemerintah Kab. Tolitoli</v>
          </cell>
          <cell r="AD2471" t="str">
            <v>Pemerintah Kab. Tolitoli</v>
          </cell>
        </row>
        <row r="2472">
          <cell r="A2472">
            <v>2470</v>
          </cell>
          <cell r="B2472" t="str">
            <v>198607262010012020</v>
          </cell>
          <cell r="C2472" t="str">
            <v/>
          </cell>
          <cell r="D2472" t="str">
            <v>YENI SASMITA SARI</v>
          </cell>
          <cell r="E2472" t="str">
            <v/>
          </cell>
          <cell r="F2472" t="str">
            <v>A.Ma</v>
          </cell>
          <cell r="G2472" t="str">
            <v>TOLITOLI</v>
          </cell>
          <cell r="H2472" t="str">
            <v>26 - 07 - 1986</v>
          </cell>
          <cell r="I2472" t="str">
            <v>II/b</v>
          </cell>
          <cell r="J2472" t="str">
            <v>01 - 01 - 2010</v>
          </cell>
          <cell r="K2472" t="str">
            <v/>
          </cell>
          <cell r="L2472" t="str">
            <v>P</v>
          </cell>
          <cell r="M2472" t="str">
            <v>II/c</v>
          </cell>
          <cell r="N2472" t="str">
            <v>01 - 04 - 2017</v>
          </cell>
          <cell r="O2472" t="str">
            <v>10</v>
          </cell>
          <cell r="P2472" t="str">
            <v>3</v>
          </cell>
          <cell r="Q2472" t="str">
            <v/>
          </cell>
          <cell r="R2472" t="str">
            <v/>
          </cell>
          <cell r="S2472" t="str">
            <v/>
          </cell>
          <cell r="T2472" t="str">
            <v>01 - 04 - 2017</v>
          </cell>
          <cell r="U2472" t="str">
            <v>Guru Muda</v>
          </cell>
          <cell r="V2472" t="str">
            <v/>
          </cell>
          <cell r="W2472" t="str">
            <v>SDN MALANGGA SELATAN</v>
          </cell>
          <cell r="X2472" t="str">
            <v>CABANG DISPENBUD KECAMATAN GALANG</v>
          </cell>
          <cell r="Y2472" t="str">
            <v>D-II PGSDI</v>
          </cell>
          <cell r="Z2472" t="str">
            <v>31-12-2007</v>
          </cell>
          <cell r="AA2472" t="str">
            <v>Aktif</v>
          </cell>
          <cell r="AB2472" t="str">
            <v>PNS Daerah Kab./Kota yang bekerja pada Kab./Kota</v>
          </cell>
          <cell r="AC2472" t="str">
            <v>Pemerintah Kab. Tolitoli</v>
          </cell>
          <cell r="AD2472" t="str">
            <v>Pemerintah Kab. Tolitoli</v>
          </cell>
        </row>
        <row r="2473">
          <cell r="A2473">
            <v>2471</v>
          </cell>
          <cell r="B2473" t="str">
            <v>197806012007012027</v>
          </cell>
          <cell r="C2473" t="str">
            <v>570027719</v>
          </cell>
          <cell r="D2473" t="str">
            <v>MASLINA</v>
          </cell>
          <cell r="E2473" t="str">
            <v/>
          </cell>
          <cell r="F2473" t="str">
            <v>S.Sos</v>
          </cell>
          <cell r="G2473" t="str">
            <v>TOLITOLI</v>
          </cell>
          <cell r="H2473" t="str">
            <v>01 - 06 - 1978</v>
          </cell>
          <cell r="I2473" t="str">
            <v>II/a</v>
          </cell>
          <cell r="J2473" t="str">
            <v>01 - 01 - 2007</v>
          </cell>
          <cell r="K2473" t="str">
            <v>01 - 10 - 2008</v>
          </cell>
          <cell r="L2473" t="str">
            <v>P</v>
          </cell>
          <cell r="M2473" t="str">
            <v>III/c</v>
          </cell>
          <cell r="N2473" t="str">
            <v>01 - 10 - 2017</v>
          </cell>
          <cell r="O2473" t="str">
            <v>10</v>
          </cell>
          <cell r="P2473" t="str">
            <v>9</v>
          </cell>
          <cell r="Q2473" t="str">
            <v/>
          </cell>
          <cell r="R2473" t="str">
            <v/>
          </cell>
          <cell r="S2473" t="str">
            <v/>
          </cell>
          <cell r="T2473" t="str">
            <v/>
          </cell>
          <cell r="U2473" t="str">
            <v/>
          </cell>
          <cell r="V2473" t="str">
            <v>PEMROSES DAN PENGENDALI ANGGARAN</v>
          </cell>
          <cell r="W2473" t="str">
            <v>Sub Bidang Penyusunan Anggaran, Evaluasi Dan Verifikasi</v>
          </cell>
          <cell r="X2473" t="str">
            <v>Badan Keuangan Daerah</v>
          </cell>
          <cell r="Y2473" t="str">
            <v>S-1 ADMINISTRASI NEGARA</v>
          </cell>
          <cell r="Z2473" t="str">
            <v>31-12-2006</v>
          </cell>
          <cell r="AA2473" t="str">
            <v>Aktif</v>
          </cell>
          <cell r="AB2473" t="str">
            <v>PNS Daerah Kab./Kota yang bekerja pada Kab./Kota</v>
          </cell>
          <cell r="AC2473" t="str">
            <v>Pemerintah Kab. Tolitoli</v>
          </cell>
          <cell r="AD2473" t="str">
            <v>Pemerintah Kab. Tolitoli</v>
          </cell>
        </row>
        <row r="2474">
          <cell r="A2474">
            <v>2472</v>
          </cell>
          <cell r="B2474" t="str">
            <v>197806012007012026</v>
          </cell>
          <cell r="C2474" t="str">
            <v>570027669</v>
          </cell>
          <cell r="D2474" t="str">
            <v>JEINE YULIANA</v>
          </cell>
          <cell r="E2474" t="str">
            <v/>
          </cell>
          <cell r="F2474" t="str">
            <v>S.Kep</v>
          </cell>
          <cell r="G2474" t="str">
            <v>TUWELEY</v>
          </cell>
          <cell r="H2474" t="str">
            <v>01 - 06 - 1978</v>
          </cell>
          <cell r="I2474" t="str">
            <v>II/a</v>
          </cell>
          <cell r="J2474" t="str">
            <v>01 - 01 - 2007</v>
          </cell>
          <cell r="K2474" t="str">
            <v>01 - 10 - 2008</v>
          </cell>
          <cell r="L2474" t="str">
            <v>P</v>
          </cell>
          <cell r="M2474" t="str">
            <v>III/b</v>
          </cell>
          <cell r="N2474" t="str">
            <v>01 - 04 - 2018</v>
          </cell>
          <cell r="O2474" t="str">
            <v>9</v>
          </cell>
          <cell r="P2474" t="str">
            <v>3</v>
          </cell>
          <cell r="Q2474" t="str">
            <v/>
          </cell>
          <cell r="R2474" t="str">
            <v/>
          </cell>
          <cell r="S2474" t="str">
            <v/>
          </cell>
          <cell r="T2474" t="str">
            <v>01 - 10 - 2015</v>
          </cell>
          <cell r="U2474" t="str">
            <v>Administrator Kesehatan Ahli Pertama / Pertama</v>
          </cell>
          <cell r="V2474" t="str">
            <v/>
          </cell>
          <cell r="W2474" t="str">
            <v>Sub Bidang Pelayanan Medis dan Keperawatan</v>
          </cell>
          <cell r="X2474" t="str">
            <v>Rumah Sakit Umum Daerah Mokopido</v>
          </cell>
          <cell r="Y2474" t="str">
            <v>S-1 KEPERAWATAN</v>
          </cell>
          <cell r="Z2474" t="str">
            <v>01-01-2014</v>
          </cell>
          <cell r="AA2474" t="str">
            <v>Aktif</v>
          </cell>
          <cell r="AB2474" t="str">
            <v>PNS Daerah Kab./Kota yang bekerja pada Kab./Kota</v>
          </cell>
          <cell r="AC2474" t="str">
            <v>Pemerintah Kab. Tolitoli</v>
          </cell>
          <cell r="AD2474" t="str">
            <v>Pemerintah Kab. Tolitoli</v>
          </cell>
        </row>
        <row r="2475">
          <cell r="A2475">
            <v>2473</v>
          </cell>
          <cell r="B2475" t="str">
            <v>197201192010011002</v>
          </cell>
          <cell r="C2475" t="str">
            <v/>
          </cell>
          <cell r="D2475" t="str">
            <v>ABD. RAZAK</v>
          </cell>
          <cell r="E2475" t="str">
            <v/>
          </cell>
          <cell r="F2475" t="str">
            <v>S.Sos</v>
          </cell>
          <cell r="G2475" t="str">
            <v>TOLITOLI</v>
          </cell>
          <cell r="H2475" t="str">
            <v>19 - 01 - 1972</v>
          </cell>
          <cell r="I2475" t="str">
            <v>II/a</v>
          </cell>
          <cell r="J2475" t="str">
            <v>01 - 01 - 2010</v>
          </cell>
          <cell r="K2475" t="str">
            <v>01 - 01 - 2012</v>
          </cell>
          <cell r="L2475" t="str">
            <v>L</v>
          </cell>
          <cell r="M2475" t="str">
            <v>III/a</v>
          </cell>
          <cell r="N2475" t="str">
            <v>01 - 10 - 2015</v>
          </cell>
          <cell r="O2475" t="str">
            <v>6</v>
          </cell>
          <cell r="P2475" t="str">
            <v>1</v>
          </cell>
          <cell r="Q2475" t="str">
            <v/>
          </cell>
          <cell r="R2475" t="str">
            <v/>
          </cell>
          <cell r="S2475" t="str">
            <v/>
          </cell>
          <cell r="T2475" t="str">
            <v/>
          </cell>
          <cell r="U2475" t="str">
            <v/>
          </cell>
          <cell r="V2475" t="str">
            <v>FUNGSIONAL UMUM</v>
          </cell>
          <cell r="W2475" t="str">
            <v>Sub Bagian Tata Usaha</v>
          </cell>
          <cell r="X2475" t="str">
            <v>KANTOR PELAYANAN LATIHAN KERJA</v>
          </cell>
          <cell r="Y2475" t="str">
            <v>S-1 ILMU ADMINISTRASI NEGARA</v>
          </cell>
          <cell r="Z2475" t="str">
            <v>31-12-2011</v>
          </cell>
          <cell r="AA2475" t="str">
            <v>Aktif</v>
          </cell>
          <cell r="AB2475" t="str">
            <v>PNS Daerah Kab./Kota yang bekerja pada Kab./Kota</v>
          </cell>
          <cell r="AC2475" t="str">
            <v>Pemerintah Kab. Tolitoli</v>
          </cell>
          <cell r="AD2475" t="str">
            <v>Pemerintah Kab. Tolitoli</v>
          </cell>
        </row>
        <row r="2476">
          <cell r="A2476">
            <v>2474</v>
          </cell>
          <cell r="B2476" t="str">
            <v>196607271991042001</v>
          </cell>
          <cell r="C2476" t="str">
            <v>131896598</v>
          </cell>
          <cell r="D2476" t="str">
            <v>AMINAH</v>
          </cell>
          <cell r="E2476" t="str">
            <v/>
          </cell>
          <cell r="F2476" t="str">
            <v>A.Ma.Pd</v>
          </cell>
          <cell r="G2476" t="str">
            <v>TOLITOLI</v>
          </cell>
          <cell r="H2476" t="str">
            <v>27 - 07 - 1966</v>
          </cell>
          <cell r="I2476" t="str">
            <v>II/a</v>
          </cell>
          <cell r="J2476" t="str">
            <v>01 - 04 - 1991</v>
          </cell>
          <cell r="K2476" t="str">
            <v>01 - 06 - 1992</v>
          </cell>
          <cell r="L2476" t="str">
            <v>P</v>
          </cell>
          <cell r="M2476" t="str">
            <v>III/c</v>
          </cell>
          <cell r="N2476" t="str">
            <v>01 - 10 - 2011</v>
          </cell>
          <cell r="O2476" t="str">
            <v>15</v>
          </cell>
          <cell r="P2476" t="str">
            <v>6</v>
          </cell>
          <cell r="Q2476" t="str">
            <v/>
          </cell>
          <cell r="R2476" t="str">
            <v/>
          </cell>
          <cell r="S2476" t="str">
            <v/>
          </cell>
          <cell r="T2476" t="str">
            <v>06 - 03 - 2015</v>
          </cell>
          <cell r="U2476" t="str">
            <v>Guru Dewasa</v>
          </cell>
          <cell r="V2476" t="str">
            <v/>
          </cell>
          <cell r="W2476" t="str">
            <v>Dinas Pendidikan Dan Kebudayaan</v>
          </cell>
          <cell r="X2476" t="str">
            <v>Pemerintah Kabupaten Tolitoli</v>
          </cell>
          <cell r="Y2476" t="str">
            <v>D-II/A-II</v>
          </cell>
          <cell r="Z2476" t="str">
            <v>31-12-2001</v>
          </cell>
          <cell r="AA2476" t="str">
            <v>Aktif</v>
          </cell>
          <cell r="AB2476" t="str">
            <v>PNS Daerah Kab./Kota yang bekerja pada Kab./Kota</v>
          </cell>
          <cell r="AC2476" t="str">
            <v>Pemerintah Kab. Tolitoli</v>
          </cell>
          <cell r="AD2476" t="str">
            <v>Pemerintah Kab. Tolitoli</v>
          </cell>
        </row>
        <row r="2477">
          <cell r="A2477">
            <v>2475</v>
          </cell>
          <cell r="B2477" t="str">
            <v>197604302006042003</v>
          </cell>
          <cell r="C2477" t="str">
            <v>570020255</v>
          </cell>
          <cell r="D2477" t="str">
            <v>NURHAEDA H L</v>
          </cell>
          <cell r="E2477" t="str">
            <v/>
          </cell>
          <cell r="F2477" t="str">
            <v/>
          </cell>
          <cell r="G2477" t="str">
            <v>PAREPARE</v>
          </cell>
          <cell r="H2477" t="str">
            <v>30 - 04 - 1976</v>
          </cell>
          <cell r="I2477" t="str">
            <v>II/a</v>
          </cell>
          <cell r="J2477" t="str">
            <v>01 - 04 - 2006</v>
          </cell>
          <cell r="K2477" t="str">
            <v>01 - 06 - 2007</v>
          </cell>
          <cell r="L2477" t="str">
            <v>P</v>
          </cell>
          <cell r="M2477" t="str">
            <v>II/c</v>
          </cell>
          <cell r="N2477" t="str">
            <v>01 - 04 - 2015</v>
          </cell>
          <cell r="O2477" t="str">
            <v>9</v>
          </cell>
          <cell r="P2477" t="str">
            <v>0</v>
          </cell>
          <cell r="Q2477" t="str">
            <v/>
          </cell>
          <cell r="R2477" t="str">
            <v/>
          </cell>
          <cell r="S2477" t="str">
            <v/>
          </cell>
          <cell r="T2477" t="str">
            <v/>
          </cell>
          <cell r="U2477" t="str">
            <v/>
          </cell>
          <cell r="V2477" t="str">
            <v>FUNGSIONAL UMUM</v>
          </cell>
          <cell r="W2477" t="str">
            <v>SUBBID PENEGAKAN HUKUM LINGKUNGAN</v>
          </cell>
          <cell r="X2477" t="str">
            <v>BIDANG PENATAAN LINGKUNGAN DAN KOMUNIKASI LINGKUNGAN</v>
          </cell>
          <cell r="Y2477" t="str">
            <v>SMU IPS</v>
          </cell>
          <cell r="Z2477" t="str">
            <v>31-12-1999</v>
          </cell>
          <cell r="AA2477" t="str">
            <v>Aktif</v>
          </cell>
          <cell r="AB2477" t="str">
            <v>PNS Daerah Kab./Kota yang bekerja pada Kab./Kota</v>
          </cell>
          <cell r="AC2477" t="str">
            <v>Pemerintah Kab. Tolitoli</v>
          </cell>
          <cell r="AD2477" t="str">
            <v>Pemerintah Kab. Tolitoli</v>
          </cell>
        </row>
        <row r="2478">
          <cell r="A2478">
            <v>2476</v>
          </cell>
          <cell r="B2478" t="str">
            <v>196503012003122001</v>
          </cell>
          <cell r="C2478" t="str">
            <v>570015664</v>
          </cell>
          <cell r="D2478" t="str">
            <v>MASTIA</v>
          </cell>
          <cell r="E2478" t="str">
            <v/>
          </cell>
          <cell r="F2478" t="str">
            <v/>
          </cell>
          <cell r="G2478" t="str">
            <v>LALOS</v>
          </cell>
          <cell r="H2478" t="str">
            <v>01 - 03 - 1965</v>
          </cell>
          <cell r="I2478" t="str">
            <v>II/a</v>
          </cell>
          <cell r="J2478" t="str">
            <v>01 - 12 - 2003</v>
          </cell>
          <cell r="K2478" t="str">
            <v/>
          </cell>
          <cell r="L2478" t="str">
            <v>P</v>
          </cell>
          <cell r="M2478" t="str">
            <v>II/c</v>
          </cell>
          <cell r="N2478" t="str">
            <v>01 - 04 - 2011</v>
          </cell>
          <cell r="O2478" t="str">
            <v>14</v>
          </cell>
          <cell r="P2478" t="str">
            <v>1</v>
          </cell>
          <cell r="Q2478" t="str">
            <v/>
          </cell>
          <cell r="R2478" t="str">
            <v/>
          </cell>
          <cell r="S2478" t="str">
            <v/>
          </cell>
          <cell r="T2478" t="str">
            <v>01 - 04 - 2011</v>
          </cell>
          <cell r="U2478" t="str">
            <v>Guru Muda</v>
          </cell>
          <cell r="V2478" t="str">
            <v/>
          </cell>
          <cell r="W2478" t="str">
            <v>SDN 4 BINONTOAN</v>
          </cell>
          <cell r="X2478" t="str">
            <v>CABANG DISPENBUD KECAMATAN TOLITOLI UTARA</v>
          </cell>
          <cell r="Y2478" t="str">
            <v>SMA</v>
          </cell>
          <cell r="Z2478" t="str">
            <v>31-12-1986</v>
          </cell>
          <cell r="AA2478" t="str">
            <v>Aktif</v>
          </cell>
          <cell r="AB2478" t="str">
            <v>PNS Daerah Kab./Kota yang bekerja pada Kab./Kota</v>
          </cell>
          <cell r="AC2478" t="str">
            <v>Pemerintah Kab. Tolitoli</v>
          </cell>
          <cell r="AD2478" t="str">
            <v>Pemerintah Kab. Tolitoli</v>
          </cell>
        </row>
        <row r="2479">
          <cell r="A2479">
            <v>2477</v>
          </cell>
          <cell r="B2479" t="str">
            <v>196303221987032005</v>
          </cell>
          <cell r="C2479" t="str">
            <v>131679290</v>
          </cell>
          <cell r="D2479" t="str">
            <v>INDOEGA</v>
          </cell>
          <cell r="E2479" t="str">
            <v/>
          </cell>
          <cell r="F2479" t="str">
            <v/>
          </cell>
          <cell r="G2479" t="str">
            <v>TOLITOLI</v>
          </cell>
          <cell r="H2479" t="str">
            <v>22 - 03 - 1963</v>
          </cell>
          <cell r="I2479" t="str">
            <v>II/b</v>
          </cell>
          <cell r="J2479" t="str">
            <v>01 - 03 - 1987</v>
          </cell>
          <cell r="K2479" t="str">
            <v>01 - 02 - 1989</v>
          </cell>
          <cell r="L2479" t="str">
            <v>P</v>
          </cell>
          <cell r="M2479" t="str">
            <v>IV/a</v>
          </cell>
          <cell r="N2479" t="str">
            <v>01 - 10 - 2008</v>
          </cell>
          <cell r="O2479" t="str">
            <v>19</v>
          </cell>
          <cell r="P2479" t="str">
            <v>7</v>
          </cell>
          <cell r="Q2479" t="str">
            <v/>
          </cell>
          <cell r="R2479" t="str">
            <v/>
          </cell>
          <cell r="S2479" t="str">
            <v/>
          </cell>
          <cell r="T2479" t="str">
            <v>01 - 10 - 2008</v>
          </cell>
          <cell r="U2479" t="str">
            <v>Guru Pembina</v>
          </cell>
          <cell r="V2479" t="str">
            <v/>
          </cell>
          <cell r="W2479" t="str">
            <v>SMP NEGERI 3 TOLITOLI</v>
          </cell>
          <cell r="X2479" t="str">
            <v>CABANG DISPENBUD KECAMATAN BAOLAN</v>
          </cell>
          <cell r="Y2479" t="str">
            <v>S-1/A-IV BAHASA DAN SASTRA INGGRIS</v>
          </cell>
          <cell r="Z2479" t="str">
            <v>31-12-2002</v>
          </cell>
          <cell r="AA2479" t="str">
            <v>Aktif</v>
          </cell>
          <cell r="AB2479" t="str">
            <v>PNS Daerah Kab./Kota yang bekerja pada Kab./Kota</v>
          </cell>
          <cell r="AC2479" t="str">
            <v>Pemerintah Kab. Tolitoli</v>
          </cell>
          <cell r="AD2479" t="str">
            <v>Pemerintah Kab. Tolitoli</v>
          </cell>
        </row>
        <row r="2480">
          <cell r="A2480">
            <v>2478</v>
          </cell>
          <cell r="B2480" t="str">
            <v>195911251982012019</v>
          </cell>
          <cell r="C2480" t="str">
            <v>130975173</v>
          </cell>
          <cell r="D2480" t="str">
            <v>RAMLA M. BAINGAN</v>
          </cell>
          <cell r="E2480" t="str">
            <v/>
          </cell>
          <cell r="F2480" t="str">
            <v/>
          </cell>
          <cell r="G2480" t="str">
            <v>TOLITOLI</v>
          </cell>
          <cell r="H2480" t="str">
            <v>25 - 11 - 1959</v>
          </cell>
          <cell r="I2480" t="str">
            <v>II/a</v>
          </cell>
          <cell r="J2480" t="str">
            <v>01 - 01 - 1982</v>
          </cell>
          <cell r="K2480" t="str">
            <v>01 - 11 - 1983</v>
          </cell>
          <cell r="L2480" t="str">
            <v>P</v>
          </cell>
          <cell r="M2480" t="str">
            <v>IV/a</v>
          </cell>
          <cell r="N2480" t="str">
            <v>01 - 04 - 2007</v>
          </cell>
          <cell r="O2480" t="str">
            <v>20</v>
          </cell>
          <cell r="P2480" t="str">
            <v>3</v>
          </cell>
          <cell r="Q2480" t="str">
            <v/>
          </cell>
          <cell r="R2480" t="str">
            <v/>
          </cell>
          <cell r="S2480" t="str">
            <v/>
          </cell>
          <cell r="T2480" t="str">
            <v>01 - 04 - 2007</v>
          </cell>
          <cell r="U2480" t="str">
            <v>Guru Pembina</v>
          </cell>
          <cell r="V2480" t="str">
            <v/>
          </cell>
          <cell r="W2480" t="str">
            <v>SDN 12 TOLITOLI</v>
          </cell>
          <cell r="X2480" t="str">
            <v>CABANG DISPENBUD KECAMATAN BAOLAN</v>
          </cell>
          <cell r="Y2480" t="str">
            <v>D-II PENDIDIKAN GURU SEKOLAH DASAR</v>
          </cell>
          <cell r="Z2480" t="str">
            <v>01-03-2005</v>
          </cell>
          <cell r="AA2480" t="str">
            <v>Aktif</v>
          </cell>
          <cell r="AB2480" t="str">
            <v>PNS Daerah Kab./Kota yang bekerja pada Kab./Kota</v>
          </cell>
          <cell r="AC2480" t="str">
            <v>Pemerintah Kab. Tolitoli</v>
          </cell>
          <cell r="AD2480" t="str">
            <v>Pemerintah Kab. Tolitoli</v>
          </cell>
        </row>
        <row r="2481">
          <cell r="A2481">
            <v>2479</v>
          </cell>
          <cell r="B2481" t="str">
            <v>198102192002112001</v>
          </cell>
          <cell r="C2481" t="str">
            <v>570013956</v>
          </cell>
          <cell r="D2481" t="str">
            <v>YUSRIA DJAMAL</v>
          </cell>
          <cell r="E2481" t="str">
            <v/>
          </cell>
          <cell r="F2481" t="str">
            <v/>
          </cell>
          <cell r="G2481" t="str">
            <v>TOLITOLI</v>
          </cell>
          <cell r="H2481" t="str">
            <v>19 - 02 - 1981</v>
          </cell>
          <cell r="I2481" t="str">
            <v>II/a</v>
          </cell>
          <cell r="J2481" t="str">
            <v>01 - 11 - 2002</v>
          </cell>
          <cell r="K2481" t="str">
            <v>01 - 12 - 2003</v>
          </cell>
          <cell r="L2481" t="str">
            <v>P</v>
          </cell>
          <cell r="M2481" t="str">
            <v>III/b</v>
          </cell>
          <cell r="N2481" t="str">
            <v>01 - 04 - 2016</v>
          </cell>
          <cell r="O2481" t="str">
            <v>8</v>
          </cell>
          <cell r="P2481" t="str">
            <v>5</v>
          </cell>
          <cell r="Q2481" t="str">
            <v/>
          </cell>
          <cell r="R2481" t="str">
            <v/>
          </cell>
          <cell r="S2481" t="str">
            <v/>
          </cell>
          <cell r="T2481" t="str">
            <v>01 - 10 - 2013</v>
          </cell>
          <cell r="U2481" t="str">
            <v>Asisten Apoteker Mahir / Pelaksana Lanjutan</v>
          </cell>
          <cell r="V2481" t="str">
            <v/>
          </cell>
          <cell r="W2481" t="str">
            <v>PUSKESMAS BAOLAN</v>
          </cell>
          <cell r="X2481" t="str">
            <v>DINAS KESEHATAN</v>
          </cell>
          <cell r="Y2481" t="str">
            <v>SEKOLAH MENENGAH FARMASI</v>
          </cell>
          <cell r="Z2481" t="str">
            <v>31-12-2000</v>
          </cell>
          <cell r="AA2481" t="str">
            <v>Aktif</v>
          </cell>
          <cell r="AB2481" t="str">
            <v>PNS Daerah Kab./Kota yang bekerja pada Kab./Kota</v>
          </cell>
          <cell r="AC2481" t="str">
            <v>Pemerintah Kab. Tolitoli</v>
          </cell>
          <cell r="AD2481" t="str">
            <v>Pemerintah Kab. Tolitoli</v>
          </cell>
        </row>
        <row r="2482">
          <cell r="A2482">
            <v>2480</v>
          </cell>
          <cell r="B2482" t="str">
            <v>196206151982012011</v>
          </cell>
          <cell r="C2482" t="str">
            <v>130975245</v>
          </cell>
          <cell r="D2482" t="str">
            <v>RABIHATUN</v>
          </cell>
          <cell r="E2482" t="str">
            <v/>
          </cell>
          <cell r="F2482" t="str">
            <v/>
          </cell>
          <cell r="G2482" t="str">
            <v>BUOL</v>
          </cell>
          <cell r="H2482" t="str">
            <v>15 - 06 - 1962</v>
          </cell>
          <cell r="I2482" t="str">
            <v>II/a</v>
          </cell>
          <cell r="J2482" t="str">
            <v>01 - 01 - 1982</v>
          </cell>
          <cell r="K2482" t="str">
            <v>01 - 01 - 1984</v>
          </cell>
          <cell r="L2482" t="str">
            <v>P</v>
          </cell>
          <cell r="M2482" t="str">
            <v>IV/a</v>
          </cell>
          <cell r="N2482" t="str">
            <v>01 - 04 - 2005</v>
          </cell>
          <cell r="O2482" t="str">
            <v>16</v>
          </cell>
          <cell r="P2482" t="str">
            <v>3</v>
          </cell>
          <cell r="Q2482" t="str">
            <v/>
          </cell>
          <cell r="R2482" t="str">
            <v/>
          </cell>
          <cell r="S2482" t="str">
            <v/>
          </cell>
          <cell r="T2482" t="str">
            <v>06 - 04 - 2015</v>
          </cell>
          <cell r="U2482" t="str">
            <v>Guru Madya</v>
          </cell>
          <cell r="V2482" t="str">
            <v/>
          </cell>
          <cell r="W2482" t="str">
            <v>UPT Dinas Pendidikan Dan Kebudayaan Kecamatan Baolan</v>
          </cell>
          <cell r="X2482" t="str">
            <v>Dinas Pendidikan Dan Kebudayaan</v>
          </cell>
          <cell r="Y2482" t="str">
            <v>D-II</v>
          </cell>
          <cell r="Z2482" t="str">
            <v>31-12-2002</v>
          </cell>
          <cell r="AA2482" t="str">
            <v>Aktif</v>
          </cell>
          <cell r="AB2482" t="str">
            <v>PNS Daerah Kab./Kota yang bekerja pada Kab./Kota</v>
          </cell>
          <cell r="AC2482" t="str">
            <v>Pemerintah Kab. Tolitoli</v>
          </cell>
          <cell r="AD2482" t="str">
            <v>Pemerintah Kab. Tolitoli</v>
          </cell>
        </row>
        <row r="2483">
          <cell r="A2483">
            <v>2481</v>
          </cell>
          <cell r="B2483" t="str">
            <v>197705222015022001</v>
          </cell>
          <cell r="C2483" t="str">
            <v/>
          </cell>
          <cell r="D2483" t="str">
            <v>ROSDIANA</v>
          </cell>
          <cell r="E2483" t="str">
            <v/>
          </cell>
          <cell r="F2483" t="str">
            <v>SP</v>
          </cell>
          <cell r="G2483" t="str">
            <v>TOLITOLI</v>
          </cell>
          <cell r="H2483" t="str">
            <v>22 - 05 - 1977</v>
          </cell>
          <cell r="I2483" t="str">
            <v>III/a</v>
          </cell>
          <cell r="J2483" t="str">
            <v>01 - 02 - 2015</v>
          </cell>
          <cell r="K2483" t="str">
            <v>01 - 09 - 2016</v>
          </cell>
          <cell r="L2483" t="str">
            <v>P</v>
          </cell>
          <cell r="M2483" t="str">
            <v>III/a</v>
          </cell>
          <cell r="N2483" t="str">
            <v>01 - 02 - 2015</v>
          </cell>
          <cell r="O2483" t="str">
            <v>10</v>
          </cell>
          <cell r="P2483" t="str">
            <v>10</v>
          </cell>
          <cell r="Q2483" t="str">
            <v/>
          </cell>
          <cell r="R2483" t="str">
            <v/>
          </cell>
          <cell r="S2483" t="str">
            <v/>
          </cell>
          <cell r="T2483" t="str">
            <v/>
          </cell>
          <cell r="U2483" t="str">
            <v/>
          </cell>
          <cell r="V2483" t="str">
            <v>PENYIAP LAPORAN PENUGASAN PROGRAM</v>
          </cell>
          <cell r="W2483" t="str">
            <v>Sub Bagian Program</v>
          </cell>
          <cell r="X2483" t="str">
            <v>SEKRETARIAT</v>
          </cell>
          <cell r="Y2483" t="str">
            <v>S-1 PERTANIAN HAMA DAN PENYAKIT TANAMAN</v>
          </cell>
          <cell r="Z2483" t="str">
            <v>18-10-2002</v>
          </cell>
          <cell r="AA2483" t="str">
            <v>Aktif</v>
          </cell>
          <cell r="AB2483" t="str">
            <v>PNS Daerah Kab./Kota yang bekerja pada Kab./Kota</v>
          </cell>
          <cell r="AC2483" t="str">
            <v>Pemerintah Kab. Tolitoli</v>
          </cell>
          <cell r="AD2483" t="str">
            <v>Pemerintah Kab. Tolitoli</v>
          </cell>
        </row>
        <row r="2484">
          <cell r="A2484">
            <v>2482</v>
          </cell>
          <cell r="B2484" t="str">
            <v>196411122007011015</v>
          </cell>
          <cell r="C2484" t="str">
            <v>570028810</v>
          </cell>
          <cell r="D2484" t="str">
            <v>SYAMSURIZAL</v>
          </cell>
          <cell r="E2484" t="str">
            <v/>
          </cell>
          <cell r="F2484" t="str">
            <v/>
          </cell>
          <cell r="G2484" t="str">
            <v>TOLITOLI</v>
          </cell>
          <cell r="H2484" t="str">
            <v>12 - 11 - 1964</v>
          </cell>
          <cell r="I2484" t="str">
            <v>II/a</v>
          </cell>
          <cell r="J2484" t="str">
            <v>01 - 01 - 2007</v>
          </cell>
          <cell r="K2484" t="str">
            <v>01 - 10 - 2008</v>
          </cell>
          <cell r="L2484" t="str">
            <v>L</v>
          </cell>
          <cell r="M2484" t="str">
            <v>II/c</v>
          </cell>
          <cell r="N2484" t="str">
            <v>01 - 04 - 2015</v>
          </cell>
          <cell r="O2484" t="str">
            <v>13</v>
          </cell>
          <cell r="P2484" t="str">
            <v>3</v>
          </cell>
          <cell r="Q2484" t="str">
            <v/>
          </cell>
          <cell r="R2484" t="str">
            <v/>
          </cell>
          <cell r="S2484" t="str">
            <v/>
          </cell>
          <cell r="T2484" t="str">
            <v/>
          </cell>
          <cell r="U2484" t="str">
            <v/>
          </cell>
          <cell r="V2484" t="str">
            <v>FUNGSIONAL UMUM</v>
          </cell>
          <cell r="W2484" t="str">
            <v>Seksi Peralatan Dan Perbekalan</v>
          </cell>
          <cell r="X2484" t="str">
            <v>Bidang Bina Marga</v>
          </cell>
          <cell r="Y2484" t="str">
            <v>SMA A.3/IPS</v>
          </cell>
          <cell r="Z2484" t="str">
            <v>31-12-1984</v>
          </cell>
          <cell r="AA2484" t="str">
            <v>Aktif</v>
          </cell>
          <cell r="AB2484" t="str">
            <v>PNS Daerah Kab./Kota yang bekerja pada Kab./Kota</v>
          </cell>
          <cell r="AC2484" t="str">
            <v>Pemerintah Kab. Tolitoli</v>
          </cell>
          <cell r="AD2484" t="str">
            <v>Pemerintah Kab. Tolitoli</v>
          </cell>
        </row>
        <row r="2485">
          <cell r="A2485">
            <v>2483</v>
          </cell>
          <cell r="B2485" t="str">
            <v>198204162010012018</v>
          </cell>
          <cell r="C2485" t="str">
            <v/>
          </cell>
          <cell r="D2485" t="str">
            <v>RATNI</v>
          </cell>
          <cell r="E2485" t="str">
            <v/>
          </cell>
          <cell r="F2485" t="str">
            <v>A.Ma.Pd</v>
          </cell>
          <cell r="G2485" t="str">
            <v>LALOS</v>
          </cell>
          <cell r="H2485" t="str">
            <v>16 - 04 - 1982</v>
          </cell>
          <cell r="I2485" t="str">
            <v>II/b</v>
          </cell>
          <cell r="J2485" t="str">
            <v>01 - 01 - 2010</v>
          </cell>
          <cell r="K2485" t="str">
            <v>01 - 01 - 2012</v>
          </cell>
          <cell r="L2485" t="str">
            <v>P</v>
          </cell>
          <cell r="M2485" t="str">
            <v>II/c</v>
          </cell>
          <cell r="N2485" t="str">
            <v>01 - 10 - 2015</v>
          </cell>
          <cell r="O2485" t="str">
            <v>8</v>
          </cell>
          <cell r="P2485" t="str">
            <v>9</v>
          </cell>
          <cell r="Q2485" t="str">
            <v/>
          </cell>
          <cell r="R2485" t="str">
            <v/>
          </cell>
          <cell r="S2485" t="str">
            <v/>
          </cell>
          <cell r="T2485" t="str">
            <v>01 - 10 - 2015</v>
          </cell>
          <cell r="U2485" t="str">
            <v>Guru Muda</v>
          </cell>
          <cell r="V2485" t="str">
            <v/>
          </cell>
          <cell r="W2485" t="str">
            <v>SDN 1 LALOS</v>
          </cell>
          <cell r="X2485" t="str">
            <v>CABANG DISPENBUD KECAMATAN GALANG</v>
          </cell>
          <cell r="Y2485" t="str">
            <v>D-II/A-II PGSD</v>
          </cell>
          <cell r="Z2485" t="str">
            <v>31-12-2007</v>
          </cell>
          <cell r="AA2485" t="str">
            <v>Aktif</v>
          </cell>
          <cell r="AB2485" t="str">
            <v>PNS Daerah Kab./Kota yang bekerja pada Kab./Kota</v>
          </cell>
          <cell r="AC2485" t="str">
            <v>Pemerintah Kab. Tolitoli</v>
          </cell>
          <cell r="AD2485" t="str">
            <v>Pemerintah Kab. Tolitoli</v>
          </cell>
        </row>
        <row r="2486">
          <cell r="A2486">
            <v>2484</v>
          </cell>
          <cell r="B2486" t="str">
            <v>196312311989021019</v>
          </cell>
          <cell r="C2486" t="str">
            <v>080096868</v>
          </cell>
          <cell r="D2486" t="str">
            <v>SUCIPTO</v>
          </cell>
          <cell r="E2486" t="str">
            <v/>
          </cell>
          <cell r="F2486" t="str">
            <v>SP</v>
          </cell>
          <cell r="G2486" t="str">
            <v>JEMBRANA</v>
          </cell>
          <cell r="H2486" t="str">
            <v>31 - 12 - 1963</v>
          </cell>
          <cell r="I2486" t="str">
            <v>II/a</v>
          </cell>
          <cell r="J2486" t="str">
            <v>01 - 02 - 1989</v>
          </cell>
          <cell r="K2486" t="str">
            <v>01 - 01 - 1991</v>
          </cell>
          <cell r="L2486" t="str">
            <v>L</v>
          </cell>
          <cell r="M2486" t="str">
            <v>IV/a</v>
          </cell>
          <cell r="N2486" t="str">
            <v>01 - 04 - 2015</v>
          </cell>
          <cell r="O2486" t="str">
            <v>25</v>
          </cell>
          <cell r="P2486" t="str">
            <v>7</v>
          </cell>
          <cell r="Q2486" t="str">
            <v/>
          </cell>
          <cell r="R2486" t="str">
            <v/>
          </cell>
          <cell r="S2486" t="str">
            <v/>
          </cell>
          <cell r="T2486" t="str">
            <v>01 - 04 - 2015</v>
          </cell>
          <cell r="U2486" t="str">
            <v>Penyuluh Pertanian Madya</v>
          </cell>
          <cell r="V2486" t="str">
            <v/>
          </cell>
          <cell r="W2486" t="str">
            <v>BADAN PELAKSANA PENYULUHAN DAN KETAHANAN PANGAN</v>
          </cell>
          <cell r="X2486" t="str">
            <v>Pemerintah Kabupaten Tolitoli</v>
          </cell>
          <cell r="Y2486" t="str">
            <v>S-1 AGRIBISNIS</v>
          </cell>
          <cell r="Z2486" t="str">
            <v>31-12-2011</v>
          </cell>
          <cell r="AA2486" t="str">
            <v>Aktif</v>
          </cell>
          <cell r="AB2486" t="str">
            <v>PNS Daerah Kab./Kota yang bekerja pada Kab./Kota</v>
          </cell>
          <cell r="AC2486" t="str">
            <v>Pemerintah Kab. Tolitoli</v>
          </cell>
          <cell r="AD2486" t="str">
            <v>Pemerintah Kab. Tolitoli</v>
          </cell>
        </row>
        <row r="2487">
          <cell r="A2487">
            <v>2485</v>
          </cell>
          <cell r="B2487" t="str">
            <v>196706031996062001</v>
          </cell>
          <cell r="C2487" t="str">
            <v>132155000</v>
          </cell>
          <cell r="D2487" t="str">
            <v>HASNAH HASAN</v>
          </cell>
          <cell r="E2487" t="str">
            <v/>
          </cell>
          <cell r="F2487" t="str">
            <v>A.Ma.Pd</v>
          </cell>
          <cell r="G2487" t="str">
            <v>SOPPENG RIAJA</v>
          </cell>
          <cell r="H2487" t="str">
            <v>03 - 06 - 1967</v>
          </cell>
          <cell r="I2487" t="str">
            <v>II/b</v>
          </cell>
          <cell r="J2487" t="str">
            <v>01 - 06 - 1996</v>
          </cell>
          <cell r="K2487" t="str">
            <v>01 - 06 - 1998</v>
          </cell>
          <cell r="L2487" t="str">
            <v>P</v>
          </cell>
          <cell r="M2487" t="str">
            <v>IV/a</v>
          </cell>
          <cell r="N2487" t="str">
            <v>01 - 10 - 2014</v>
          </cell>
          <cell r="O2487" t="str">
            <v>16</v>
          </cell>
          <cell r="P2487" t="str">
            <v>4</v>
          </cell>
          <cell r="Q2487" t="str">
            <v/>
          </cell>
          <cell r="R2487" t="str">
            <v/>
          </cell>
          <cell r="S2487" t="str">
            <v/>
          </cell>
          <cell r="T2487" t="str">
            <v>01 - 10 - 2014</v>
          </cell>
          <cell r="U2487" t="str">
            <v>Guru Madya</v>
          </cell>
          <cell r="V2487" t="str">
            <v/>
          </cell>
          <cell r="W2487" t="str">
            <v>SDN 1 KOMBO</v>
          </cell>
          <cell r="X2487" t="str">
            <v>CABANG DISPENBUD KECAMATAN DAMPAL SELATAN</v>
          </cell>
          <cell r="Y2487" t="str">
            <v>D-II/A-II</v>
          </cell>
          <cell r="Z2487" t="str">
            <v>31-12-1996</v>
          </cell>
          <cell r="AA2487" t="str">
            <v>Aktif</v>
          </cell>
          <cell r="AB2487" t="str">
            <v>PNS Daerah Kab./Kota yang bekerja pada Kab./Kota</v>
          </cell>
          <cell r="AC2487" t="str">
            <v>Pemerintah Kab. Tolitoli</v>
          </cell>
          <cell r="AD2487" t="str">
            <v>Pemerintah Kab. Tolitoli</v>
          </cell>
        </row>
        <row r="2488">
          <cell r="A2488">
            <v>2486</v>
          </cell>
          <cell r="B2488" t="str">
            <v>198101182009042001</v>
          </cell>
          <cell r="C2488" t="str">
            <v/>
          </cell>
          <cell r="D2488" t="str">
            <v>MASVIRA</v>
          </cell>
          <cell r="E2488" t="str">
            <v/>
          </cell>
          <cell r="F2488" t="str">
            <v>SH</v>
          </cell>
          <cell r="G2488" t="str">
            <v>TOLITOLI</v>
          </cell>
          <cell r="H2488" t="str">
            <v>18 - 01 - 1981</v>
          </cell>
          <cell r="I2488" t="str">
            <v>II/a</v>
          </cell>
          <cell r="J2488" t="str">
            <v>01 - 04 - 2009</v>
          </cell>
          <cell r="K2488" t="str">
            <v>01 - 01 - 2011</v>
          </cell>
          <cell r="L2488" t="str">
            <v>P</v>
          </cell>
          <cell r="M2488" t="str">
            <v>III/b</v>
          </cell>
          <cell r="N2488" t="str">
            <v>01 - 04 - 2016</v>
          </cell>
          <cell r="O2488" t="str">
            <v>6</v>
          </cell>
          <cell r="P2488" t="str">
            <v>9</v>
          </cell>
          <cell r="Q2488" t="str">
            <v/>
          </cell>
          <cell r="R2488" t="str">
            <v/>
          </cell>
          <cell r="S2488" t="str">
            <v/>
          </cell>
          <cell r="T2488" t="str">
            <v/>
          </cell>
          <cell r="U2488" t="str">
            <v/>
          </cell>
          <cell r="V2488" t="str">
            <v>STAF</v>
          </cell>
          <cell r="W2488" t="str">
            <v>SEKSI KETENTRAMAN DAN KETERTIBAN</v>
          </cell>
          <cell r="X2488" t="str">
            <v>KANTOR KECAMATAN BAOLAN</v>
          </cell>
          <cell r="Y2488" t="str">
            <v>S-1 ILMU HUKUM</v>
          </cell>
          <cell r="Z2488" t="str">
            <v>31-12-2000</v>
          </cell>
          <cell r="AA2488" t="str">
            <v>Aktif</v>
          </cell>
          <cell r="AB2488" t="str">
            <v>PNS Daerah Kab./Kota yang bekerja pada Kab./Kota</v>
          </cell>
          <cell r="AC2488" t="str">
            <v>Pemerintah Kab. Tolitoli</v>
          </cell>
          <cell r="AD2488" t="str">
            <v>Pemerintah Kab. Tolitoli</v>
          </cell>
        </row>
        <row r="2489">
          <cell r="A2489">
            <v>2487</v>
          </cell>
          <cell r="B2489" t="str">
            <v>196705231990092002</v>
          </cell>
          <cell r="C2489" t="str">
            <v>131923437</v>
          </cell>
          <cell r="D2489" t="str">
            <v>SARAWATI SALAKEA</v>
          </cell>
          <cell r="E2489" t="str">
            <v/>
          </cell>
          <cell r="F2489" t="str">
            <v>A.Ma.Pd</v>
          </cell>
          <cell r="G2489" t="str">
            <v>TOLITOLI</v>
          </cell>
          <cell r="H2489" t="str">
            <v>23 - 05 - 1967</v>
          </cell>
          <cell r="I2489" t="str">
            <v>II/a</v>
          </cell>
          <cell r="J2489" t="str">
            <v>01 - 09 - 1990</v>
          </cell>
          <cell r="K2489" t="str">
            <v>01 - 06 - 1992</v>
          </cell>
          <cell r="L2489" t="str">
            <v>P</v>
          </cell>
          <cell r="M2489" t="str">
            <v>IV/a</v>
          </cell>
          <cell r="N2489" t="str">
            <v>01 - 10 - 2011</v>
          </cell>
          <cell r="O2489" t="str">
            <v>16</v>
          </cell>
          <cell r="P2489" t="str">
            <v>1</v>
          </cell>
          <cell r="Q2489" t="str">
            <v/>
          </cell>
          <cell r="R2489" t="str">
            <v/>
          </cell>
          <cell r="S2489" t="str">
            <v/>
          </cell>
          <cell r="T2489" t="str">
            <v>01 - 10 - 2011</v>
          </cell>
          <cell r="U2489" t="str">
            <v>Guru Pembina</v>
          </cell>
          <cell r="V2489" t="str">
            <v/>
          </cell>
          <cell r="W2489" t="str">
            <v>SD Negeri 1 Nalu</v>
          </cell>
          <cell r="X2489" t="str">
            <v>Dinas Pendidikan Dan Kebudayaan</v>
          </cell>
          <cell r="Y2489" t="str">
            <v>D-II</v>
          </cell>
          <cell r="Z2489" t="str">
            <v>31-12-2005</v>
          </cell>
          <cell r="AA2489" t="str">
            <v>Aktif</v>
          </cell>
          <cell r="AB2489" t="str">
            <v>PNS Daerah Kab./Kota yang bekerja pada Kab./Kota</v>
          </cell>
          <cell r="AC2489" t="str">
            <v>Pemerintah Kab. Tolitoli</v>
          </cell>
          <cell r="AD2489" t="str">
            <v>Pemerintah Kab. Tolitoli</v>
          </cell>
        </row>
        <row r="2490">
          <cell r="A2490">
            <v>2488</v>
          </cell>
          <cell r="B2490" t="str">
            <v>198604262010011013</v>
          </cell>
          <cell r="C2490" t="str">
            <v/>
          </cell>
          <cell r="D2490" t="str">
            <v>ASWADI DJ. NGGAI</v>
          </cell>
          <cell r="E2490" t="str">
            <v/>
          </cell>
          <cell r="F2490" t="str">
            <v>SP</v>
          </cell>
          <cell r="G2490" t="str">
            <v>TOLITOLI</v>
          </cell>
          <cell r="H2490" t="str">
            <v>26 - 04 - 1986</v>
          </cell>
          <cell r="I2490" t="str">
            <v>III/a</v>
          </cell>
          <cell r="J2490" t="str">
            <v>01 - 01 - 2010</v>
          </cell>
          <cell r="K2490" t="str">
            <v>01 - 01 - 2012</v>
          </cell>
          <cell r="L2490" t="str">
            <v>L</v>
          </cell>
          <cell r="M2490" t="str">
            <v>III/c</v>
          </cell>
          <cell r="N2490" t="str">
            <v>01 - 04 - 2018</v>
          </cell>
          <cell r="O2490" t="str">
            <v>8</v>
          </cell>
          <cell r="P2490" t="str">
            <v>3</v>
          </cell>
          <cell r="Q2490" t="str">
            <v/>
          </cell>
          <cell r="R2490" t="str">
            <v/>
          </cell>
          <cell r="S2490" t="str">
            <v/>
          </cell>
          <cell r="T2490" t="str">
            <v/>
          </cell>
          <cell r="U2490" t="str">
            <v/>
          </cell>
          <cell r="V2490" t="str">
            <v>PEMPROSES DATA DAN PENGAWASAN</v>
          </cell>
          <cell r="W2490" t="str">
            <v>Seksi Keamanan Pangan</v>
          </cell>
          <cell r="X2490" t="str">
            <v>Dinas Ketahanan Pangan Daerah</v>
          </cell>
          <cell r="Y2490" t="str">
            <v>S-1 PERTANIAN</v>
          </cell>
          <cell r="Z2490" t="str">
            <v>01-01-2009</v>
          </cell>
          <cell r="AA2490" t="str">
            <v>Aktif</v>
          </cell>
          <cell r="AB2490" t="str">
            <v>PNS Daerah Kab./Kota yang bekerja pada Kab./Kota</v>
          </cell>
          <cell r="AC2490" t="str">
            <v>Pemerintah Kab. Tolitoli</v>
          </cell>
          <cell r="AD2490" t="str">
            <v>Pemerintah Kab. Tolitoli</v>
          </cell>
        </row>
        <row r="2491">
          <cell r="A2491">
            <v>2489</v>
          </cell>
          <cell r="B2491" t="str">
            <v>196705052007012036</v>
          </cell>
          <cell r="C2491" t="str">
            <v>570028124</v>
          </cell>
          <cell r="D2491" t="str">
            <v>SAADIA S. SAMAWATI</v>
          </cell>
          <cell r="E2491" t="str">
            <v/>
          </cell>
          <cell r="F2491" t="str">
            <v/>
          </cell>
          <cell r="G2491" t="str">
            <v>BUOL</v>
          </cell>
          <cell r="H2491" t="str">
            <v>05 - 05 - 1967</v>
          </cell>
          <cell r="I2491" t="str">
            <v>II/a</v>
          </cell>
          <cell r="J2491" t="str">
            <v>01 - 01 - 2007</v>
          </cell>
          <cell r="K2491" t="str">
            <v>01 - 10 - 2008</v>
          </cell>
          <cell r="L2491" t="str">
            <v>P</v>
          </cell>
          <cell r="M2491" t="str">
            <v>II/b</v>
          </cell>
          <cell r="N2491" t="str">
            <v>01 - 04 - 2018</v>
          </cell>
          <cell r="O2491" t="str">
            <v>14</v>
          </cell>
          <cell r="P2491" t="str">
            <v>10</v>
          </cell>
          <cell r="Q2491" t="str">
            <v/>
          </cell>
          <cell r="R2491" t="str">
            <v/>
          </cell>
          <cell r="S2491" t="str">
            <v/>
          </cell>
          <cell r="T2491" t="str">
            <v>01 - 04 - 2018</v>
          </cell>
          <cell r="U2491" t="str">
            <v>Guru Pratama Tingkat. I</v>
          </cell>
          <cell r="V2491" t="str">
            <v/>
          </cell>
          <cell r="W2491" t="str">
            <v>Dinas Pendidikan Dan Kebudayaan</v>
          </cell>
          <cell r="X2491" t="str">
            <v>Pemerintah Kabupaten Tolitoli</v>
          </cell>
          <cell r="Y2491" t="str">
            <v>SPG PENDIDIKAN SD</v>
          </cell>
          <cell r="Z2491" t="str">
            <v>01-01-1987</v>
          </cell>
          <cell r="AA2491" t="str">
            <v>Aktif</v>
          </cell>
          <cell r="AB2491" t="str">
            <v>PNS Daerah Kab./Kota yang bekerja pada Kab./Kota</v>
          </cell>
          <cell r="AC2491" t="str">
            <v>Pemerintah Kab. Tolitoli</v>
          </cell>
          <cell r="AD2491" t="str">
            <v>Pemerintah Kab. Tolitoli</v>
          </cell>
        </row>
        <row r="2492">
          <cell r="A2492">
            <v>2490</v>
          </cell>
          <cell r="B2492" t="str">
            <v>197308062010011006</v>
          </cell>
          <cell r="C2492" t="str">
            <v/>
          </cell>
          <cell r="D2492" t="str">
            <v>JASMIN</v>
          </cell>
          <cell r="E2492" t="str">
            <v/>
          </cell>
          <cell r="F2492" t="str">
            <v>S.Ag</v>
          </cell>
          <cell r="G2492" t="str">
            <v>BAJUGAN</v>
          </cell>
          <cell r="H2492" t="str">
            <v>06 - 08 - 1973</v>
          </cell>
          <cell r="I2492" t="str">
            <v>III/a</v>
          </cell>
          <cell r="J2492" t="str">
            <v>01 - 01 - 2010</v>
          </cell>
          <cell r="K2492" t="str">
            <v>01 - 01 - 2012</v>
          </cell>
          <cell r="L2492" t="str">
            <v>L</v>
          </cell>
          <cell r="M2492" t="str">
            <v>III/c</v>
          </cell>
          <cell r="N2492" t="str">
            <v>01 - 04 - 2017</v>
          </cell>
          <cell r="O2492" t="str">
            <v>15</v>
          </cell>
          <cell r="P2492" t="str">
            <v>2</v>
          </cell>
          <cell r="Q2492" t="str">
            <v/>
          </cell>
          <cell r="R2492" t="str">
            <v/>
          </cell>
          <cell r="S2492" t="str">
            <v/>
          </cell>
          <cell r="T2492" t="str">
            <v>01 - 04 - 2017</v>
          </cell>
          <cell r="U2492" t="str">
            <v>Guru Muda</v>
          </cell>
          <cell r="V2492" t="str">
            <v/>
          </cell>
          <cell r="W2492" t="str">
            <v>SMP NEGERI 3 GALANG</v>
          </cell>
          <cell r="X2492" t="str">
            <v>CABANG DISPENBUD KECAMATAN GALANG</v>
          </cell>
          <cell r="Y2492" t="str">
            <v>S-1 PENDIDIKAN AGAMA ISLAM</v>
          </cell>
          <cell r="Z2492" t="str">
            <v>31-12-1998</v>
          </cell>
          <cell r="AA2492" t="str">
            <v>Aktif</v>
          </cell>
          <cell r="AB2492" t="str">
            <v>PNS Daerah Kab./Kota yang bekerja pada Kab./Kota</v>
          </cell>
          <cell r="AC2492" t="str">
            <v>Pemerintah Kab. Tolitoli</v>
          </cell>
          <cell r="AD2492" t="str">
            <v>Pemerintah Kab. Tolitoli</v>
          </cell>
        </row>
        <row r="2493">
          <cell r="A2493">
            <v>2491</v>
          </cell>
          <cell r="B2493" t="str">
            <v>196611202003122001</v>
          </cell>
          <cell r="C2493" t="str">
            <v>570015920</v>
          </cell>
          <cell r="D2493" t="str">
            <v>SURIANI</v>
          </cell>
          <cell r="E2493" t="str">
            <v/>
          </cell>
          <cell r="F2493" t="str">
            <v/>
          </cell>
          <cell r="G2493" t="str">
            <v>GINUNGGUNG</v>
          </cell>
          <cell r="H2493" t="str">
            <v>20 - 11 - 1966</v>
          </cell>
          <cell r="I2493" t="str">
            <v>II/a</v>
          </cell>
          <cell r="J2493" t="str">
            <v>01 - 12 - 2003</v>
          </cell>
          <cell r="K2493" t="str">
            <v>01 - 03 - 2005</v>
          </cell>
          <cell r="L2493" t="str">
            <v>P</v>
          </cell>
          <cell r="M2493" t="str">
            <v>III/a</v>
          </cell>
          <cell r="N2493" t="str">
            <v>01 - 10 - 2016</v>
          </cell>
          <cell r="O2493" t="str">
            <v>15</v>
          </cell>
          <cell r="P2493" t="str">
            <v>0</v>
          </cell>
          <cell r="Q2493" t="str">
            <v/>
          </cell>
          <cell r="R2493" t="str">
            <v/>
          </cell>
          <cell r="S2493" t="str">
            <v/>
          </cell>
          <cell r="T2493" t="str">
            <v>01 - 10 - 2016</v>
          </cell>
          <cell r="U2493" t="str">
            <v>Guru</v>
          </cell>
          <cell r="V2493" t="str">
            <v/>
          </cell>
          <cell r="W2493" t="str">
            <v>SDN TOBOLOIT</v>
          </cell>
          <cell r="X2493" t="str">
            <v>CABANG DISPENBUD KECAMATAN LAMPASIO</v>
          </cell>
          <cell r="Y2493" t="str">
            <v>SPG PENDIDIKAN SD</v>
          </cell>
          <cell r="Z2493" t="str">
            <v>31-12-1987</v>
          </cell>
          <cell r="AA2493" t="str">
            <v>Aktif</v>
          </cell>
          <cell r="AB2493" t="str">
            <v>PNS Daerah Kab./Kota yang bekerja pada Kab./Kota</v>
          </cell>
          <cell r="AC2493" t="str">
            <v>Pemerintah Kab. Tolitoli</v>
          </cell>
          <cell r="AD2493" t="str">
            <v>Pemerintah Kab. Tolitoli</v>
          </cell>
        </row>
        <row r="2494">
          <cell r="A2494">
            <v>2492</v>
          </cell>
          <cell r="B2494" t="str">
            <v>198206282011012009</v>
          </cell>
          <cell r="C2494" t="str">
            <v/>
          </cell>
          <cell r="D2494" t="str">
            <v>MAYASARI</v>
          </cell>
          <cell r="E2494" t="str">
            <v/>
          </cell>
          <cell r="F2494" t="str">
            <v>S.Pd</v>
          </cell>
          <cell r="G2494" t="str">
            <v>DONGGALA</v>
          </cell>
          <cell r="H2494" t="str">
            <v>28 - 06 - 1982</v>
          </cell>
          <cell r="I2494" t="str">
            <v>II/b</v>
          </cell>
          <cell r="J2494" t="str">
            <v>01 - 01 - 2011</v>
          </cell>
          <cell r="K2494" t="str">
            <v>01 - 01 - 2013</v>
          </cell>
          <cell r="L2494" t="str">
            <v>P</v>
          </cell>
          <cell r="M2494" t="str">
            <v>III/a</v>
          </cell>
          <cell r="N2494" t="str">
            <v>01 - 10 - 2017</v>
          </cell>
          <cell r="O2494" t="str">
            <v>4</v>
          </cell>
          <cell r="P2494" t="str">
            <v>9</v>
          </cell>
          <cell r="Q2494" t="str">
            <v/>
          </cell>
          <cell r="R2494" t="str">
            <v/>
          </cell>
          <cell r="S2494" t="str">
            <v/>
          </cell>
          <cell r="T2494" t="str">
            <v/>
          </cell>
          <cell r="U2494" t="str">
            <v/>
          </cell>
          <cell r="V2494" t="str">
            <v>FUNGSIONAL UMUM</v>
          </cell>
          <cell r="W2494" t="str">
            <v>SDN 1 SONI</v>
          </cell>
          <cell r="X2494" t="str">
            <v>CABANG DISPENBUD KECAMATAN DAMPAL SELATAN</v>
          </cell>
          <cell r="Y2494" t="str">
            <v>S-1 PENDIDIKAN GURU SEKOLAH DASAR (PGSD)</v>
          </cell>
          <cell r="Z2494" t="str">
            <v>31-12-2014</v>
          </cell>
          <cell r="AA2494" t="str">
            <v>Aktif</v>
          </cell>
          <cell r="AB2494" t="str">
            <v>PNS Daerah Kab./Kota yang bekerja pada Kab./Kota</v>
          </cell>
          <cell r="AC2494" t="str">
            <v>Pemerintah Kab. Tolitoli</v>
          </cell>
          <cell r="AD2494" t="str">
            <v>Pemerintah Kab. Tolitoli</v>
          </cell>
        </row>
        <row r="2495">
          <cell r="A2495">
            <v>2493</v>
          </cell>
          <cell r="B2495" t="str">
            <v>197203072009042001</v>
          </cell>
          <cell r="C2495" t="str">
            <v/>
          </cell>
          <cell r="D2495" t="str">
            <v>WARNIDA</v>
          </cell>
          <cell r="E2495" t="str">
            <v/>
          </cell>
          <cell r="F2495" t="str">
            <v>S.Sos</v>
          </cell>
          <cell r="G2495" t="str">
            <v>KALANGKANGAN</v>
          </cell>
          <cell r="H2495" t="str">
            <v>07 - 03 - 1972</v>
          </cell>
          <cell r="I2495" t="str">
            <v>II/a</v>
          </cell>
          <cell r="J2495" t="str">
            <v>01 - 04 - 2009</v>
          </cell>
          <cell r="K2495" t="str">
            <v>01 - 01 - 2011</v>
          </cell>
          <cell r="L2495" t="str">
            <v>P</v>
          </cell>
          <cell r="M2495" t="str">
            <v>III/a</v>
          </cell>
          <cell r="N2495" t="str">
            <v>01 - 10 - 2015</v>
          </cell>
          <cell r="O2495" t="str">
            <v>6</v>
          </cell>
          <cell r="P2495" t="str">
            <v>2</v>
          </cell>
          <cell r="Q2495" t="str">
            <v/>
          </cell>
          <cell r="R2495" t="str">
            <v/>
          </cell>
          <cell r="S2495" t="str">
            <v/>
          </cell>
          <cell r="T2495" t="str">
            <v/>
          </cell>
          <cell r="U2495" t="str">
            <v/>
          </cell>
          <cell r="V2495" t="str">
            <v>FUNGSIONAL UMUM</v>
          </cell>
          <cell r="W2495" t="str">
            <v>Seksi Perbendahraan</v>
          </cell>
          <cell r="X2495" t="str">
            <v>Bidang Perbendaharaan</v>
          </cell>
          <cell r="Y2495" t="str">
            <v>S-1 ILMU ADMINISTRASI NEGARA</v>
          </cell>
          <cell r="Z2495" t="str">
            <v>31-12-2013</v>
          </cell>
          <cell r="AA2495" t="str">
            <v>Aktif</v>
          </cell>
          <cell r="AB2495" t="str">
            <v>PNS Daerah Kab./Kota yang bekerja pada Kab./Kota</v>
          </cell>
          <cell r="AC2495" t="str">
            <v>Pemerintah Kab. Tolitoli</v>
          </cell>
          <cell r="AD2495" t="str">
            <v>Pemerintah Kab. Tolitoli</v>
          </cell>
        </row>
        <row r="2496">
          <cell r="A2496">
            <v>2494</v>
          </cell>
          <cell r="B2496" t="str">
            <v>197703201997031006</v>
          </cell>
          <cell r="C2496" t="str">
            <v>140334715</v>
          </cell>
          <cell r="D2496" t="str">
            <v>AZWAR</v>
          </cell>
          <cell r="E2496" t="str">
            <v/>
          </cell>
          <cell r="F2496" t="str">
            <v>S.Kep.Ns</v>
          </cell>
          <cell r="G2496" t="str">
            <v>DONGGALA</v>
          </cell>
          <cell r="H2496" t="str">
            <v>20 - 03 - 1977</v>
          </cell>
          <cell r="I2496" t="str">
            <v>II/a</v>
          </cell>
          <cell r="J2496" t="str">
            <v>01 - 03 - 1997</v>
          </cell>
          <cell r="K2496" t="str">
            <v>01 - 05 - 1998</v>
          </cell>
          <cell r="L2496" t="str">
            <v>L</v>
          </cell>
          <cell r="M2496" t="str">
            <v>III/d</v>
          </cell>
          <cell r="N2496" t="str">
            <v>01 - 10 - 2016</v>
          </cell>
          <cell r="O2496" t="str">
            <v>14</v>
          </cell>
          <cell r="P2496" t="str">
            <v>7</v>
          </cell>
          <cell r="Q2496" t="str">
            <v/>
          </cell>
          <cell r="R2496" t="str">
            <v/>
          </cell>
          <cell r="S2496" t="str">
            <v/>
          </cell>
          <cell r="T2496" t="str">
            <v>01 - 04 - 2014</v>
          </cell>
          <cell r="U2496" t="str">
            <v>Perawat Muda</v>
          </cell>
          <cell r="V2496" t="str">
            <v/>
          </cell>
          <cell r="W2496" t="str">
            <v>AKADEMI KEPERAWATAN KABUPATEN TOLITOLI</v>
          </cell>
          <cell r="X2496" t="str">
            <v>Pemerintah Kabupaten Tolitoli</v>
          </cell>
          <cell r="Y2496" t="str">
            <v>S-1 KEPERAWATAN + NERS</v>
          </cell>
          <cell r="Z2496" t="str">
            <v>31-12-2007</v>
          </cell>
          <cell r="AA2496" t="str">
            <v>Aktif</v>
          </cell>
          <cell r="AB2496" t="str">
            <v>PNS Daerah Kab./Kota yang bekerja pada Kab./Kota</v>
          </cell>
          <cell r="AC2496" t="str">
            <v>Pemerintah Kab. Tolitoli</v>
          </cell>
          <cell r="AD2496" t="str">
            <v>Pemerintah Kab. Tolitoli</v>
          </cell>
        </row>
        <row r="2497">
          <cell r="A2497">
            <v>2495</v>
          </cell>
          <cell r="B2497" t="str">
            <v>196909262015022001</v>
          </cell>
          <cell r="C2497" t="str">
            <v/>
          </cell>
          <cell r="D2497" t="str">
            <v>A. ERNIWATI</v>
          </cell>
          <cell r="E2497" t="str">
            <v/>
          </cell>
          <cell r="F2497" t="str">
            <v>SP.</v>
          </cell>
          <cell r="G2497" t="str">
            <v>BONE</v>
          </cell>
          <cell r="H2497" t="str">
            <v>26 - 09 - 1969</v>
          </cell>
          <cell r="I2497" t="str">
            <v>III/a</v>
          </cell>
          <cell r="J2497" t="str">
            <v>01 - 02 - 2015</v>
          </cell>
          <cell r="K2497" t="str">
            <v>01 - 09 - 2016</v>
          </cell>
          <cell r="L2497" t="str">
            <v>P</v>
          </cell>
          <cell r="M2497" t="str">
            <v>III/a</v>
          </cell>
          <cell r="N2497" t="str">
            <v>01 - 02 - 2015</v>
          </cell>
          <cell r="O2497" t="str">
            <v>11</v>
          </cell>
          <cell r="P2497" t="str">
            <v>1</v>
          </cell>
          <cell r="Q2497" t="str">
            <v/>
          </cell>
          <cell r="R2497" t="str">
            <v/>
          </cell>
          <cell r="S2497" t="str">
            <v/>
          </cell>
          <cell r="T2497" t="str">
            <v/>
          </cell>
          <cell r="U2497" t="str">
            <v/>
          </cell>
          <cell r="V2497" t="str">
            <v>PENGOLAH DATA INFORMASI PERTANIAN</v>
          </cell>
          <cell r="W2497" t="str">
            <v>BADAN PELAKSANA PENYULUHAN DAN KETAHANAN PANGAN</v>
          </cell>
          <cell r="X2497" t="str">
            <v>Pemerintah Kabupaten Tolitoli</v>
          </cell>
          <cell r="Y2497" t="str">
            <v>S-1 PERTANIAN</v>
          </cell>
          <cell r="Z2497" t="str">
            <v>31-12-1996</v>
          </cell>
          <cell r="AA2497" t="str">
            <v>Aktif</v>
          </cell>
          <cell r="AB2497" t="str">
            <v>PNS Daerah Kab./Kota yang bekerja pada Kab./Kota</v>
          </cell>
          <cell r="AC2497" t="str">
            <v>Pemerintah Kab. Tolitoli</v>
          </cell>
          <cell r="AD2497" t="str">
            <v>Pemerintah Kab. Tolitoli</v>
          </cell>
        </row>
        <row r="2498">
          <cell r="A2498">
            <v>2496</v>
          </cell>
          <cell r="B2498" t="str">
            <v>196105271983071001</v>
          </cell>
          <cell r="C2498" t="str">
            <v>131210163</v>
          </cell>
          <cell r="D2498" t="str">
            <v>KALMEN PITER BANDAU</v>
          </cell>
          <cell r="E2498" t="str">
            <v/>
          </cell>
          <cell r="F2498" t="str">
            <v/>
          </cell>
          <cell r="G2498" t="str">
            <v>MOROWALI UTARA</v>
          </cell>
          <cell r="H2498" t="str">
            <v>27 - 05 - 1961</v>
          </cell>
          <cell r="I2498" t="str">
            <v>II/a</v>
          </cell>
          <cell r="J2498" t="str">
            <v>01 - 07 - 1983</v>
          </cell>
          <cell r="K2498" t="str">
            <v>01 - 07 - 1985</v>
          </cell>
          <cell r="L2498" t="str">
            <v>L</v>
          </cell>
          <cell r="M2498" t="str">
            <v>III/d</v>
          </cell>
          <cell r="N2498" t="str">
            <v>01 - 10 - 2009</v>
          </cell>
          <cell r="O2498" t="str">
            <v>25</v>
          </cell>
          <cell r="P2498" t="str">
            <v>3</v>
          </cell>
          <cell r="Q2498" t="str">
            <v/>
          </cell>
          <cell r="R2498" t="str">
            <v/>
          </cell>
          <cell r="S2498" t="str">
            <v/>
          </cell>
          <cell r="T2498" t="str">
            <v>01 - 10 - 2009</v>
          </cell>
          <cell r="U2498" t="str">
            <v>Guru Dewasa Tingkat. I</v>
          </cell>
          <cell r="V2498" t="str">
            <v/>
          </cell>
          <cell r="W2498" t="str">
            <v>SDN 2 DUNGINGIS</v>
          </cell>
          <cell r="X2498" t="str">
            <v>CABANG DISPENBUD KECAMATAN DAKOPEMEAN</v>
          </cell>
          <cell r="Y2498" t="str">
            <v>D-II/A-II PGSD</v>
          </cell>
          <cell r="Z2498" t="str">
            <v>16-09-2003</v>
          </cell>
          <cell r="AA2498" t="str">
            <v>Aktif</v>
          </cell>
          <cell r="AB2498" t="str">
            <v>PNS Daerah Kab./Kota yang bekerja pada Kab./Kota</v>
          </cell>
          <cell r="AC2498" t="str">
            <v>Pemerintah Kab. Tolitoli</v>
          </cell>
          <cell r="AD2498" t="str">
            <v>Pemerintah Kab. Tolitoli</v>
          </cell>
        </row>
        <row r="2499">
          <cell r="A2499">
            <v>2497</v>
          </cell>
          <cell r="B2499" t="str">
            <v>197803232014092001</v>
          </cell>
          <cell r="C2499" t="str">
            <v/>
          </cell>
          <cell r="D2499" t="str">
            <v>ROSNI</v>
          </cell>
          <cell r="E2499" t="str">
            <v/>
          </cell>
          <cell r="F2499" t="str">
            <v/>
          </cell>
          <cell r="G2499" t="str">
            <v>GORONTALO</v>
          </cell>
          <cell r="H2499" t="str">
            <v>23 - 03 - 1978</v>
          </cell>
          <cell r="I2499" t="str">
            <v>II/a</v>
          </cell>
          <cell r="J2499" t="str">
            <v>01 - 09 - 2014</v>
          </cell>
          <cell r="K2499" t="str">
            <v>01 - 12 - 2015</v>
          </cell>
          <cell r="L2499" t="str">
            <v>P</v>
          </cell>
          <cell r="M2499" t="str">
            <v>II/a</v>
          </cell>
          <cell r="N2499" t="str">
            <v>01 - 09 - 2014</v>
          </cell>
          <cell r="O2499" t="str">
            <v>9</v>
          </cell>
          <cell r="P2499" t="str">
            <v>11</v>
          </cell>
          <cell r="Q2499" t="str">
            <v/>
          </cell>
          <cell r="R2499" t="str">
            <v/>
          </cell>
          <cell r="S2499" t="str">
            <v/>
          </cell>
          <cell r="T2499" t="str">
            <v/>
          </cell>
          <cell r="U2499" t="str">
            <v/>
          </cell>
          <cell r="V2499" t="str">
            <v>GURU SD</v>
          </cell>
          <cell r="W2499" t="str">
            <v>SD Negeri 10 Tolitoli</v>
          </cell>
          <cell r="X2499" t="str">
            <v>Dinas Pendidikan Dan Kebudayaan</v>
          </cell>
          <cell r="Y2499" t="str">
            <v>SMEA PERKANTORAN</v>
          </cell>
          <cell r="Z2499" t="str">
            <v>25-05-1996</v>
          </cell>
          <cell r="AA2499" t="str">
            <v>Aktif</v>
          </cell>
          <cell r="AB2499" t="str">
            <v>PNS Daerah Kab./Kota yang bekerja pada Kab./Kota</v>
          </cell>
          <cell r="AC2499" t="str">
            <v>Pemerintah Kab. Tolitoli</v>
          </cell>
          <cell r="AD2499" t="str">
            <v>Pemerintah Kab. Tolitoli</v>
          </cell>
        </row>
        <row r="2500">
          <cell r="A2500">
            <v>2498</v>
          </cell>
          <cell r="B2500" t="str">
            <v>196208271986071001</v>
          </cell>
          <cell r="C2500" t="str">
            <v>131527462</v>
          </cell>
          <cell r="D2500" t="str">
            <v>ALBOY RABINTO</v>
          </cell>
          <cell r="E2500" t="str">
            <v/>
          </cell>
          <cell r="F2500" t="str">
            <v>A.Ma.Pd</v>
          </cell>
          <cell r="G2500" t="str">
            <v>POSO</v>
          </cell>
          <cell r="H2500" t="str">
            <v>27 - 08 - 1962</v>
          </cell>
          <cell r="I2500" t="str">
            <v>II/a</v>
          </cell>
          <cell r="J2500" t="str">
            <v>01 - 07 - 1986</v>
          </cell>
          <cell r="K2500" t="str">
            <v>01 - 12 - 1987</v>
          </cell>
          <cell r="L2500" t="str">
            <v>L</v>
          </cell>
          <cell r="M2500" t="str">
            <v>IV/a</v>
          </cell>
          <cell r="N2500" t="str">
            <v>01 - 10 - 2012</v>
          </cell>
          <cell r="O2500" t="str">
            <v>21</v>
          </cell>
          <cell r="P2500" t="str">
            <v>3</v>
          </cell>
          <cell r="Q2500" t="str">
            <v/>
          </cell>
          <cell r="R2500" t="str">
            <v/>
          </cell>
          <cell r="S2500" t="str">
            <v/>
          </cell>
          <cell r="T2500" t="str">
            <v>01 - 10 - 2012</v>
          </cell>
          <cell r="U2500" t="str">
            <v>Guru Pembina</v>
          </cell>
          <cell r="V2500" t="str">
            <v/>
          </cell>
          <cell r="W2500" t="str">
            <v>SDN 1 BILO</v>
          </cell>
          <cell r="X2500" t="str">
            <v>CABANG DISPENBUD KECAMATAN OGODEIDE</v>
          </cell>
          <cell r="Y2500" t="str">
            <v>D-II/A-II PENJASKES</v>
          </cell>
          <cell r="Z2500" t="str">
            <v>31-12-2003</v>
          </cell>
          <cell r="AA2500" t="str">
            <v>Aktif</v>
          </cell>
          <cell r="AB2500" t="str">
            <v>PNS Daerah Kab./Kota yang bekerja pada Kab./Kota</v>
          </cell>
          <cell r="AC2500" t="str">
            <v>Pemerintah Kab. Tolitoli</v>
          </cell>
          <cell r="AD2500" t="str">
            <v>Pemerintah Kab. Tolitoli</v>
          </cell>
        </row>
        <row r="2501">
          <cell r="A2501">
            <v>2499</v>
          </cell>
          <cell r="B2501" t="str">
            <v>198203262011012005</v>
          </cell>
          <cell r="C2501" t="str">
            <v/>
          </cell>
          <cell r="D2501" t="str">
            <v>HESYANA WALENTA</v>
          </cell>
          <cell r="E2501" t="str">
            <v/>
          </cell>
          <cell r="F2501" t="str">
            <v>A.Ma.Pd</v>
          </cell>
          <cell r="G2501" t="str">
            <v>POSO</v>
          </cell>
          <cell r="H2501" t="str">
            <v>26 - 03 - 1982</v>
          </cell>
          <cell r="I2501" t="str">
            <v>II/b</v>
          </cell>
          <cell r="J2501" t="str">
            <v>01 - 01 - 2011</v>
          </cell>
          <cell r="K2501" t="str">
            <v>01 - 01 - 2013</v>
          </cell>
          <cell r="L2501" t="str">
            <v>P</v>
          </cell>
          <cell r="M2501" t="str">
            <v>II/b</v>
          </cell>
          <cell r="N2501" t="str">
            <v>01 - 01 - 2011</v>
          </cell>
          <cell r="O2501" t="str">
            <v>3</v>
          </cell>
          <cell r="P2501" t="str">
            <v>0</v>
          </cell>
          <cell r="Q2501" t="str">
            <v/>
          </cell>
          <cell r="R2501" t="str">
            <v/>
          </cell>
          <cell r="S2501" t="str">
            <v/>
          </cell>
          <cell r="T2501" t="str">
            <v/>
          </cell>
          <cell r="U2501" t="str">
            <v/>
          </cell>
          <cell r="V2501" t="str">
            <v>GURU SD</v>
          </cell>
          <cell r="W2501" t="str">
            <v>Pemerintah Kabupaten Tolitoli</v>
          </cell>
          <cell r="X2501" t="str">
            <v/>
          </cell>
          <cell r="Y2501" t="str">
            <v>D-II PGSD</v>
          </cell>
          <cell r="Z2501" t="str">
            <v>31-12-2010</v>
          </cell>
          <cell r="AA2501" t="str">
            <v>Aktif</v>
          </cell>
          <cell r="AB2501" t="str">
            <v>PNS Daerah Kab./Kota yang bekerja pada Kab./Kota</v>
          </cell>
          <cell r="AC2501" t="str">
            <v>Pemerintah Kab. Tolitoli</v>
          </cell>
          <cell r="AD2501" t="str">
            <v>Pemerintah Kab. Tolitoli</v>
          </cell>
        </row>
        <row r="2502">
          <cell r="A2502">
            <v>2500</v>
          </cell>
          <cell r="B2502" t="str">
            <v>197701092014091001</v>
          </cell>
          <cell r="C2502" t="str">
            <v/>
          </cell>
          <cell r="D2502" t="str">
            <v>USMAN</v>
          </cell>
          <cell r="E2502" t="str">
            <v/>
          </cell>
          <cell r="F2502" t="str">
            <v/>
          </cell>
          <cell r="G2502" t="str">
            <v>TOLITOLI</v>
          </cell>
          <cell r="H2502" t="str">
            <v>09 - 01 - 1977</v>
          </cell>
          <cell r="I2502" t="str">
            <v>II/a</v>
          </cell>
          <cell r="J2502" t="str">
            <v>01 - 09 - 2014</v>
          </cell>
          <cell r="K2502" t="str">
            <v>01 - 12 - 2015</v>
          </cell>
          <cell r="L2502" t="str">
            <v>L</v>
          </cell>
          <cell r="M2502" t="str">
            <v>II/a</v>
          </cell>
          <cell r="N2502" t="str">
            <v>01 - 09 - 2014</v>
          </cell>
          <cell r="O2502" t="str">
            <v>10</v>
          </cell>
          <cell r="P2502" t="str">
            <v>6</v>
          </cell>
          <cell r="Q2502" t="str">
            <v/>
          </cell>
          <cell r="R2502" t="str">
            <v/>
          </cell>
          <cell r="S2502" t="str">
            <v/>
          </cell>
          <cell r="T2502" t="str">
            <v/>
          </cell>
          <cell r="U2502" t="str">
            <v/>
          </cell>
          <cell r="V2502" t="str">
            <v>TEKNIS / ADMINISTRASI LAINNYA</v>
          </cell>
          <cell r="W2502" t="str">
            <v>KANTOR KECAMATAN BASIDONDO</v>
          </cell>
          <cell r="X2502" t="str">
            <v>Pemerintah Kabupaten Tolitoli</v>
          </cell>
          <cell r="Y2502" t="str">
            <v>STM LISTRIK</v>
          </cell>
          <cell r="Z2502" t="str">
            <v>25-05-1996</v>
          </cell>
          <cell r="AA2502" t="str">
            <v>Aktif</v>
          </cell>
          <cell r="AB2502" t="str">
            <v>PNS Daerah Kab./Kota yang bekerja pada Kab./Kota</v>
          </cell>
          <cell r="AC2502" t="str">
            <v>Pemerintah Kab. Tolitoli</v>
          </cell>
          <cell r="AD2502" t="str">
            <v>Pemerintah Kab. Tolitoli</v>
          </cell>
        </row>
        <row r="2503">
          <cell r="A2503">
            <v>2501</v>
          </cell>
          <cell r="B2503" t="str">
            <v>198102012008011006</v>
          </cell>
          <cell r="C2503" t="str">
            <v>570036144</v>
          </cell>
          <cell r="D2503" t="str">
            <v>IKBAL HULOPI</v>
          </cell>
          <cell r="E2503" t="str">
            <v/>
          </cell>
          <cell r="F2503" t="str">
            <v>SP</v>
          </cell>
          <cell r="G2503" t="str">
            <v>BANGGAI</v>
          </cell>
          <cell r="H2503" t="str">
            <v>01 - 02 - 1981</v>
          </cell>
          <cell r="I2503" t="str">
            <v>II/a</v>
          </cell>
          <cell r="J2503" t="str">
            <v>01 - 01 - 2008</v>
          </cell>
          <cell r="K2503" t="str">
            <v>01 - 12 - 2009</v>
          </cell>
          <cell r="L2503" t="str">
            <v>L</v>
          </cell>
          <cell r="M2503" t="str">
            <v>III/b</v>
          </cell>
          <cell r="N2503" t="str">
            <v>01 - 04 - 2015</v>
          </cell>
          <cell r="O2503" t="str">
            <v>6</v>
          </cell>
          <cell r="P2503" t="str">
            <v>3</v>
          </cell>
          <cell r="Q2503" t="str">
            <v/>
          </cell>
          <cell r="R2503" t="str">
            <v/>
          </cell>
          <cell r="S2503" t="str">
            <v/>
          </cell>
          <cell r="T2503" t="str">
            <v/>
          </cell>
          <cell r="U2503" t="str">
            <v/>
          </cell>
          <cell r="V2503" t="str">
            <v>FUNGSIONAL UMUM</v>
          </cell>
          <cell r="W2503" t="str">
            <v>Sub Bagian Keuangan Dan Aset</v>
          </cell>
          <cell r="X2503" t="str">
            <v>Sekretariat</v>
          </cell>
          <cell r="Y2503" t="str">
            <v>S-1 BUDIDAYA PERTANIAN</v>
          </cell>
          <cell r="Z2503" t="str">
            <v>31-12-2010</v>
          </cell>
          <cell r="AA2503" t="str">
            <v>Aktif</v>
          </cell>
          <cell r="AB2503" t="str">
            <v>PNS Daerah Kab./Kota yang bekerja pada Kab./Kota</v>
          </cell>
          <cell r="AC2503" t="str">
            <v>Pemerintah Kab. Tolitoli</v>
          </cell>
          <cell r="AD2503" t="str">
            <v>Pemerintah Kab. Tolitoli</v>
          </cell>
        </row>
        <row r="2504">
          <cell r="A2504">
            <v>2502</v>
          </cell>
          <cell r="B2504" t="str">
            <v>196501071986031016</v>
          </cell>
          <cell r="C2504" t="str">
            <v>160040090</v>
          </cell>
          <cell r="D2504" t="str">
            <v>IBRAM</v>
          </cell>
          <cell r="E2504" t="str">
            <v/>
          </cell>
          <cell r="F2504" t="str">
            <v>SE</v>
          </cell>
          <cell r="G2504" t="str">
            <v>TOLITOLI</v>
          </cell>
          <cell r="H2504" t="str">
            <v>07 - 01 - 1965</v>
          </cell>
          <cell r="I2504" t="str">
            <v>I/b</v>
          </cell>
          <cell r="J2504" t="str">
            <v>01 - 03 - 1986</v>
          </cell>
          <cell r="K2504" t="str">
            <v>01 - 07 - 1987</v>
          </cell>
          <cell r="L2504" t="str">
            <v>L</v>
          </cell>
          <cell r="M2504" t="str">
            <v>III/c</v>
          </cell>
          <cell r="N2504" t="str">
            <v>01 - 10 - 2015</v>
          </cell>
          <cell r="O2504" t="str">
            <v>21</v>
          </cell>
          <cell r="P2504" t="str">
            <v>7</v>
          </cell>
          <cell r="Q2504" t="str">
            <v/>
          </cell>
          <cell r="R2504" t="str">
            <v/>
          </cell>
          <cell r="S2504" t="str">
            <v/>
          </cell>
          <cell r="T2504" t="str">
            <v/>
          </cell>
          <cell r="U2504" t="str">
            <v/>
          </cell>
          <cell r="V2504" t="str">
            <v>FUNGSIONAL UMUM</v>
          </cell>
          <cell r="W2504" t="str">
            <v>Seksi Pembinaan Penempatan Tenaga Kerja Dan Perluasan Kerja</v>
          </cell>
          <cell r="X2504" t="str">
            <v>Bidang Pembinaan Dan Pelatihan Dan Penempatan Tenaga Kerja</v>
          </cell>
          <cell r="Y2504" t="str">
            <v>S-1 EKONOMI MANAJEMEN</v>
          </cell>
          <cell r="Z2504" t="str">
            <v>31-12-2007</v>
          </cell>
          <cell r="AA2504" t="str">
            <v>Aktif</v>
          </cell>
          <cell r="AB2504" t="str">
            <v>PNS Daerah Kab./Kota yang bekerja pada Kab./Kota</v>
          </cell>
          <cell r="AC2504" t="str">
            <v>Pemerintah Kab. Tolitoli</v>
          </cell>
          <cell r="AD2504" t="str">
            <v>Pemerintah Kab. Tolitoli</v>
          </cell>
        </row>
        <row r="2505">
          <cell r="A2505">
            <v>2503</v>
          </cell>
          <cell r="B2505" t="str">
            <v>198105022014112001</v>
          </cell>
          <cell r="C2505" t="str">
            <v/>
          </cell>
          <cell r="D2505" t="str">
            <v>RISTIFA TRI HARIYATI</v>
          </cell>
          <cell r="E2505" t="str">
            <v/>
          </cell>
          <cell r="F2505" t="str">
            <v/>
          </cell>
          <cell r="G2505" t="str">
            <v>BULUKUMBA</v>
          </cell>
          <cell r="H2505" t="str">
            <v>02 - 05 - 1981</v>
          </cell>
          <cell r="I2505" t="str">
            <v>II/a</v>
          </cell>
          <cell r="J2505" t="str">
            <v>01 - 11 - 2014</v>
          </cell>
          <cell r="K2505" t="str">
            <v>01 - 09 - 2016</v>
          </cell>
          <cell r="L2505" t="str">
            <v>P</v>
          </cell>
          <cell r="M2505" t="str">
            <v>II/a</v>
          </cell>
          <cell r="N2505" t="str">
            <v>01 - 11 - 2014</v>
          </cell>
          <cell r="O2505" t="str">
            <v>9</v>
          </cell>
          <cell r="P2505" t="str">
            <v>11</v>
          </cell>
          <cell r="Q2505" t="str">
            <v/>
          </cell>
          <cell r="R2505" t="str">
            <v/>
          </cell>
          <cell r="S2505" t="str">
            <v/>
          </cell>
          <cell r="T2505" t="str">
            <v/>
          </cell>
          <cell r="U2505" t="str">
            <v/>
          </cell>
          <cell r="V2505" t="str">
            <v>PENGADMINISTRASI UMUM</v>
          </cell>
          <cell r="W2505" t="str">
            <v>Sub Bagian Tata Usaha</v>
          </cell>
          <cell r="X2505" t="str">
            <v>Kantor Perwakilan Pemerintah Daerah</v>
          </cell>
          <cell r="Y2505" t="str">
            <v>SMU IPA</v>
          </cell>
          <cell r="Z2505" t="str">
            <v>24-05-1999</v>
          </cell>
          <cell r="AA2505" t="str">
            <v>Aktif</v>
          </cell>
          <cell r="AB2505" t="str">
            <v>PNS Daerah Kab./Kota yang bekerja pada Kab./Kota</v>
          </cell>
          <cell r="AC2505" t="str">
            <v>Pemerintah Kab. Tolitoli</v>
          </cell>
          <cell r="AD2505" t="str">
            <v>Pemerintah Kab. Tolitoli</v>
          </cell>
        </row>
        <row r="2506">
          <cell r="A2506">
            <v>2504</v>
          </cell>
          <cell r="B2506" t="str">
            <v>197907042011012007</v>
          </cell>
          <cell r="C2506" t="str">
            <v/>
          </cell>
          <cell r="D2506" t="str">
            <v>MUSTAINAH ABDULLAH</v>
          </cell>
          <cell r="E2506" t="str">
            <v/>
          </cell>
          <cell r="F2506" t="str">
            <v>S.Pd</v>
          </cell>
          <cell r="G2506" t="str">
            <v>GOWA</v>
          </cell>
          <cell r="H2506" t="str">
            <v>04 - 07 - 1979</v>
          </cell>
          <cell r="I2506" t="str">
            <v>III/a</v>
          </cell>
          <cell r="J2506" t="str">
            <v>01 - 01 - 2011</v>
          </cell>
          <cell r="K2506" t="str">
            <v>01 - 01 - 2013</v>
          </cell>
          <cell r="L2506" t="str">
            <v>P</v>
          </cell>
          <cell r="M2506" t="str">
            <v>III/b</v>
          </cell>
          <cell r="N2506" t="str">
            <v>01 - 04 - 2016</v>
          </cell>
          <cell r="O2506" t="str">
            <v>5</v>
          </cell>
          <cell r="P2506" t="str">
            <v>3</v>
          </cell>
          <cell r="Q2506" t="str">
            <v/>
          </cell>
          <cell r="R2506" t="str">
            <v/>
          </cell>
          <cell r="S2506" t="str">
            <v/>
          </cell>
          <cell r="T2506" t="str">
            <v>01 - 02 - 2012</v>
          </cell>
          <cell r="U2506" t="str">
            <v>Guru Pertama</v>
          </cell>
          <cell r="V2506" t="str">
            <v/>
          </cell>
          <cell r="W2506" t="str">
            <v>TK NEGERI PEMBINA</v>
          </cell>
          <cell r="X2506" t="str">
            <v/>
          </cell>
          <cell r="Y2506" t="str">
            <v>S-1 PENDIDIKAN GURU TK</v>
          </cell>
          <cell r="Z2506" t="str">
            <v>31-12-2010</v>
          </cell>
          <cell r="AA2506" t="str">
            <v>Aktif</v>
          </cell>
          <cell r="AB2506" t="str">
            <v>PNS Daerah Kab./Kota yang bekerja pada Kab./Kota</v>
          </cell>
          <cell r="AC2506" t="str">
            <v>Pemerintah Kab. Tolitoli</v>
          </cell>
          <cell r="AD2506" t="str">
            <v>Pemerintah Kab. Tolitoli</v>
          </cell>
        </row>
        <row r="2507">
          <cell r="A2507">
            <v>2505</v>
          </cell>
          <cell r="B2507" t="str">
            <v>196711052002112001</v>
          </cell>
          <cell r="C2507" t="str">
            <v>570013912</v>
          </cell>
          <cell r="D2507" t="str">
            <v>NURAINI IDRIS</v>
          </cell>
          <cell r="E2507" t="str">
            <v/>
          </cell>
          <cell r="F2507" t="str">
            <v>A.Ma</v>
          </cell>
          <cell r="G2507" t="str">
            <v>TOLITOLI</v>
          </cell>
          <cell r="H2507" t="str">
            <v>05 - 11 - 1967</v>
          </cell>
          <cell r="I2507" t="str">
            <v>II/b</v>
          </cell>
          <cell r="J2507" t="str">
            <v>01 - 11 - 2002</v>
          </cell>
          <cell r="K2507" t="str">
            <v>01 - 12 - 2003</v>
          </cell>
          <cell r="L2507" t="str">
            <v>P</v>
          </cell>
          <cell r="M2507" t="str">
            <v>III/b</v>
          </cell>
          <cell r="N2507" t="str">
            <v>01 - 10 - 2016</v>
          </cell>
          <cell r="O2507" t="str">
            <v>11</v>
          </cell>
          <cell r="P2507" t="str">
            <v>11</v>
          </cell>
          <cell r="Q2507" t="str">
            <v/>
          </cell>
          <cell r="R2507" t="str">
            <v/>
          </cell>
          <cell r="S2507" t="str">
            <v/>
          </cell>
          <cell r="T2507" t="str">
            <v>01 - 04 - 2013</v>
          </cell>
          <cell r="U2507" t="str">
            <v>Guru Pertama</v>
          </cell>
          <cell r="V2507" t="str">
            <v/>
          </cell>
          <cell r="W2507" t="str">
            <v>SD Negeri 6 Tolitoli</v>
          </cell>
          <cell r="X2507" t="str">
            <v>Dinas Pendidikan Dan Kebudayaan</v>
          </cell>
          <cell r="Y2507" t="str">
            <v>S.M TARBIYAH</v>
          </cell>
          <cell r="Z2507" t="str">
            <v>31-12-2001</v>
          </cell>
          <cell r="AA2507" t="str">
            <v>Aktif</v>
          </cell>
          <cell r="AB2507" t="str">
            <v>PNS Daerah Kab./Kota yang bekerja pada Kab./Kota</v>
          </cell>
          <cell r="AC2507" t="str">
            <v>Pemerintah Kab. Tolitoli</v>
          </cell>
          <cell r="AD2507" t="str">
            <v>Pemerintah Kab. Tolitoli</v>
          </cell>
        </row>
        <row r="2508">
          <cell r="A2508">
            <v>2506</v>
          </cell>
          <cell r="B2508" t="str">
            <v>197909192007012013</v>
          </cell>
          <cell r="C2508" t="str">
            <v>570027592</v>
          </cell>
          <cell r="D2508" t="str">
            <v>CHAYAT</v>
          </cell>
          <cell r="E2508" t="str">
            <v/>
          </cell>
          <cell r="F2508" t="str">
            <v>SE</v>
          </cell>
          <cell r="G2508" t="str">
            <v>BANGKIR</v>
          </cell>
          <cell r="H2508" t="str">
            <v>19 - 09 - 1979</v>
          </cell>
          <cell r="I2508" t="str">
            <v>II/a</v>
          </cell>
          <cell r="J2508" t="str">
            <v>01 - 01 - 2007</v>
          </cell>
          <cell r="K2508" t="str">
            <v>01 - 10 - 2008</v>
          </cell>
          <cell r="L2508" t="str">
            <v>P</v>
          </cell>
          <cell r="M2508" t="str">
            <v>III/b</v>
          </cell>
          <cell r="N2508" t="str">
            <v>01 - 04 - 2017</v>
          </cell>
          <cell r="O2508" t="str">
            <v>8</v>
          </cell>
          <cell r="P2508" t="str">
            <v>3</v>
          </cell>
          <cell r="Q2508" t="str">
            <v/>
          </cell>
          <cell r="R2508" t="str">
            <v/>
          </cell>
          <cell r="S2508" t="str">
            <v/>
          </cell>
          <cell r="T2508" t="str">
            <v/>
          </cell>
          <cell r="U2508" t="str">
            <v/>
          </cell>
          <cell r="V2508" t="str">
            <v>VERIFIKATOR ANGGARAN</v>
          </cell>
          <cell r="W2508" t="str">
            <v>Seksi Verifikasi</v>
          </cell>
          <cell r="X2508" t="str">
            <v>Bidang Perbendaharaan</v>
          </cell>
          <cell r="Y2508" t="str">
            <v>S-1 EKONOMI PEMBANGUNAN</v>
          </cell>
          <cell r="Z2508" t="str">
            <v>04-10-2012</v>
          </cell>
          <cell r="AA2508" t="str">
            <v>Aktif</v>
          </cell>
          <cell r="AB2508" t="str">
            <v>PNS Daerah Kab./Kota yang bekerja pada Kab./Kota</v>
          </cell>
          <cell r="AC2508" t="str">
            <v>Pemerintah Kab. Tolitoli</v>
          </cell>
          <cell r="AD2508" t="str">
            <v>Pemerintah Kab. Tolitoli</v>
          </cell>
        </row>
        <row r="2509">
          <cell r="A2509">
            <v>2507</v>
          </cell>
          <cell r="B2509" t="str">
            <v>197402281993032003</v>
          </cell>
          <cell r="C2509" t="str">
            <v>570011290</v>
          </cell>
          <cell r="D2509" t="str">
            <v>TANRIANI</v>
          </cell>
          <cell r="E2509" t="str">
            <v/>
          </cell>
          <cell r="F2509" t="str">
            <v>S.Sos</v>
          </cell>
          <cell r="G2509" t="str">
            <v>TOLITOLI</v>
          </cell>
          <cell r="H2509" t="str">
            <v>28 - 02 - 1974</v>
          </cell>
          <cell r="I2509" t="str">
            <v>II/a</v>
          </cell>
          <cell r="J2509" t="str">
            <v>01 - 03 - 1993</v>
          </cell>
          <cell r="K2509" t="str">
            <v>01 - 08 - 1994</v>
          </cell>
          <cell r="L2509" t="str">
            <v>P</v>
          </cell>
          <cell r="M2509" t="str">
            <v>III/c</v>
          </cell>
          <cell r="N2509" t="str">
            <v>01 - 10 - 2012</v>
          </cell>
          <cell r="O2509" t="str">
            <v>14</v>
          </cell>
          <cell r="P2509" t="str">
            <v>7</v>
          </cell>
          <cell r="Q2509" t="str">
            <v/>
          </cell>
          <cell r="R2509" t="str">
            <v/>
          </cell>
          <cell r="S2509" t="str">
            <v/>
          </cell>
          <cell r="T2509" t="str">
            <v/>
          </cell>
          <cell r="U2509" t="str">
            <v/>
          </cell>
          <cell r="V2509" t="str">
            <v>PENGADMINISTRASI UMUM</v>
          </cell>
          <cell r="W2509" t="str">
            <v>Sub Bagian Umum</v>
          </cell>
          <cell r="X2509" t="str">
            <v>Inspektorat</v>
          </cell>
          <cell r="Y2509" t="str">
            <v>S-1 ILMU ADMINISTRASI</v>
          </cell>
          <cell r="Z2509" t="str">
            <v>31-12-2006</v>
          </cell>
          <cell r="AA2509" t="str">
            <v>Aktif</v>
          </cell>
          <cell r="AB2509" t="str">
            <v>PNS Daerah Kab./Kota yang bekerja pada Kab./Kota</v>
          </cell>
          <cell r="AC2509" t="str">
            <v>Pemerintah Kab. Tolitoli</v>
          </cell>
          <cell r="AD2509" t="str">
            <v>Pemerintah Kab. Tolitoli</v>
          </cell>
        </row>
        <row r="2510">
          <cell r="A2510">
            <v>2508</v>
          </cell>
          <cell r="B2510" t="str">
            <v>196810061995121006</v>
          </cell>
          <cell r="C2510" t="str">
            <v>132134818</v>
          </cell>
          <cell r="D2510" t="str">
            <v>ASRI</v>
          </cell>
          <cell r="E2510" t="str">
            <v/>
          </cell>
          <cell r="F2510" t="str">
            <v>S PD</v>
          </cell>
          <cell r="G2510" t="str">
            <v>BATUPUTE</v>
          </cell>
          <cell r="H2510" t="str">
            <v>06 - 10 - 1968</v>
          </cell>
          <cell r="I2510" t="str">
            <v>III/a</v>
          </cell>
          <cell r="J2510" t="str">
            <v>01 - 12 - 1995</v>
          </cell>
          <cell r="K2510" t="str">
            <v>01 - 03 - 1997</v>
          </cell>
          <cell r="L2510" t="str">
            <v>L</v>
          </cell>
          <cell r="M2510" t="str">
            <v>IV/a</v>
          </cell>
          <cell r="N2510" t="str">
            <v>01 - 04 - 2006</v>
          </cell>
          <cell r="O2510" t="str">
            <v>10</v>
          </cell>
          <cell r="P2510" t="str">
            <v>4</v>
          </cell>
          <cell r="Q2510" t="str">
            <v/>
          </cell>
          <cell r="R2510" t="str">
            <v/>
          </cell>
          <cell r="S2510" t="str">
            <v/>
          </cell>
          <cell r="T2510" t="str">
            <v>07 - 09 - 2016</v>
          </cell>
          <cell r="U2510" t="str">
            <v>Guru Madya</v>
          </cell>
          <cell r="V2510" t="str">
            <v/>
          </cell>
          <cell r="W2510" t="str">
            <v>SMA NEGERI 1 OGODEIDE</v>
          </cell>
          <cell r="X2510" t="str">
            <v>CABANG DISPENBUD KECAMATAN OGODEIDE</v>
          </cell>
          <cell r="Y2510" t="str">
            <v>A-IV PMP DAN KEWARGANEGARAAN</v>
          </cell>
          <cell r="Z2510" t="str">
            <v>31-12-1993</v>
          </cell>
          <cell r="AA2510" t="str">
            <v>Aktif</v>
          </cell>
          <cell r="AB2510" t="str">
            <v>PNS Daerah Kab./Kota yang bekerja pada Kab./Kota</v>
          </cell>
          <cell r="AC2510" t="str">
            <v>Pemerintah Kab. Tolitoli</v>
          </cell>
          <cell r="AD2510" t="str">
            <v>Pemerintah Kab. Tolitoli</v>
          </cell>
        </row>
        <row r="2511">
          <cell r="A2511">
            <v>2509</v>
          </cell>
          <cell r="B2511" t="str">
            <v>197707012007012015</v>
          </cell>
          <cell r="C2511" t="str">
            <v>570027688</v>
          </cell>
          <cell r="D2511" t="str">
            <v>NURDIANA</v>
          </cell>
          <cell r="E2511" t="str">
            <v/>
          </cell>
          <cell r="F2511" t="str">
            <v>A.Md.Keb</v>
          </cell>
          <cell r="G2511" t="str">
            <v>TOLITOLI</v>
          </cell>
          <cell r="H2511" t="str">
            <v>01 - 07 - 1977</v>
          </cell>
          <cell r="I2511" t="str">
            <v>II/a</v>
          </cell>
          <cell r="J2511" t="str">
            <v>01 - 01 - 2007</v>
          </cell>
          <cell r="K2511" t="str">
            <v>01 - 10 - 2008</v>
          </cell>
          <cell r="L2511" t="str">
            <v>P</v>
          </cell>
          <cell r="M2511" t="str">
            <v>II/d</v>
          </cell>
          <cell r="N2511" t="str">
            <v>01 - 04 - 2016</v>
          </cell>
          <cell r="O2511" t="str">
            <v>12</v>
          </cell>
          <cell r="P2511" t="str">
            <v>3</v>
          </cell>
          <cell r="Q2511" t="str">
            <v/>
          </cell>
          <cell r="R2511" t="str">
            <v/>
          </cell>
          <cell r="S2511" t="str">
            <v/>
          </cell>
          <cell r="T2511" t="str">
            <v>01 - 10 - 2013</v>
          </cell>
          <cell r="U2511" t="str">
            <v>Bidan Terampil / Pelaksana</v>
          </cell>
          <cell r="V2511" t="str">
            <v/>
          </cell>
          <cell r="W2511" t="str">
            <v>PUSKESMAS KOTA</v>
          </cell>
          <cell r="X2511" t="str">
            <v>DINAS KESEHATAN</v>
          </cell>
          <cell r="Y2511" t="str">
            <v>D-III KEBIDANAN</v>
          </cell>
          <cell r="Z2511" t="str">
            <v>31-12-2013</v>
          </cell>
          <cell r="AA2511" t="str">
            <v>Aktif</v>
          </cell>
          <cell r="AB2511" t="str">
            <v>PNS Daerah Kab./Kota yang bekerja pada Kab./Kota</v>
          </cell>
          <cell r="AC2511" t="str">
            <v>Pemerintah Kab. Tolitoli</v>
          </cell>
          <cell r="AD2511" t="str">
            <v>Pemerintah Kab. Tolitoli</v>
          </cell>
        </row>
        <row r="2512">
          <cell r="A2512">
            <v>2510</v>
          </cell>
          <cell r="B2512" t="str">
            <v>196008021986032017</v>
          </cell>
          <cell r="C2512" t="str">
            <v>131555306</v>
          </cell>
          <cell r="D2512" t="str">
            <v>INDRIYATI ANGGARA KASIH</v>
          </cell>
          <cell r="E2512" t="str">
            <v/>
          </cell>
          <cell r="F2512" t="str">
            <v>A.Ma</v>
          </cell>
          <cell r="G2512" t="str">
            <v>GOWA</v>
          </cell>
          <cell r="H2512" t="str">
            <v>02 - 08 - 1960</v>
          </cell>
          <cell r="I2512" t="str">
            <v>II/a</v>
          </cell>
          <cell r="J2512" t="str">
            <v>01 - 03 - 1986</v>
          </cell>
          <cell r="K2512" t="str">
            <v>01 - 08 - 1987</v>
          </cell>
          <cell r="L2512" t="str">
            <v>P</v>
          </cell>
          <cell r="M2512" t="str">
            <v>IV/a</v>
          </cell>
          <cell r="N2512" t="str">
            <v>01 - 04 - 2011</v>
          </cell>
          <cell r="O2512" t="str">
            <v>20</v>
          </cell>
          <cell r="P2512" t="str">
            <v>2</v>
          </cell>
          <cell r="Q2512" t="str">
            <v/>
          </cell>
          <cell r="R2512" t="str">
            <v/>
          </cell>
          <cell r="S2512" t="str">
            <v/>
          </cell>
          <cell r="T2512" t="str">
            <v>22 - 02 - 2012</v>
          </cell>
          <cell r="U2512" t="str">
            <v>Guru Pembina</v>
          </cell>
          <cell r="V2512" t="str">
            <v/>
          </cell>
          <cell r="W2512" t="str">
            <v>SDN 1 OGOMOLI</v>
          </cell>
          <cell r="X2512" t="str">
            <v>CABANG DISPENBUD KECAMATAN GALANG</v>
          </cell>
          <cell r="Y2512" t="str">
            <v>D-II/A-II</v>
          </cell>
          <cell r="Z2512" t="str">
            <v>31-12-1996</v>
          </cell>
          <cell r="AA2512" t="str">
            <v>Aktif</v>
          </cell>
          <cell r="AB2512" t="str">
            <v>PNS Daerah Kab./Kota yang bekerja pada Kab./Kota</v>
          </cell>
          <cell r="AC2512" t="str">
            <v>Pemerintah Kab. Tolitoli</v>
          </cell>
          <cell r="AD2512" t="str">
            <v>Pemerintah Kab. Tolitoli</v>
          </cell>
        </row>
        <row r="2513">
          <cell r="A2513">
            <v>2511</v>
          </cell>
          <cell r="B2513" t="str">
            <v>198111202010012016</v>
          </cell>
          <cell r="C2513" t="str">
            <v/>
          </cell>
          <cell r="D2513" t="str">
            <v>MURNIATY</v>
          </cell>
          <cell r="E2513" t="str">
            <v/>
          </cell>
          <cell r="F2513" t="str">
            <v>S.Pd</v>
          </cell>
          <cell r="G2513" t="str">
            <v>TOLITOLI</v>
          </cell>
          <cell r="H2513" t="str">
            <v>20 - 11 - 1981</v>
          </cell>
          <cell r="I2513" t="str">
            <v>III/a</v>
          </cell>
          <cell r="J2513" t="str">
            <v>01 - 01 - 2010</v>
          </cell>
          <cell r="K2513" t="str">
            <v>01 - 01 - 2012</v>
          </cell>
          <cell r="L2513" t="str">
            <v>P</v>
          </cell>
          <cell r="M2513" t="str">
            <v>III/b</v>
          </cell>
          <cell r="N2513" t="str">
            <v>01 - 10 - 2014</v>
          </cell>
          <cell r="O2513" t="str">
            <v>4</v>
          </cell>
          <cell r="P2513" t="str">
            <v>9</v>
          </cell>
          <cell r="Q2513" t="str">
            <v/>
          </cell>
          <cell r="R2513" t="str">
            <v/>
          </cell>
          <cell r="S2513" t="str">
            <v/>
          </cell>
          <cell r="T2513" t="str">
            <v>01 - 10 - 2014</v>
          </cell>
          <cell r="U2513" t="str">
            <v>Guru Pertama</v>
          </cell>
          <cell r="V2513" t="str">
            <v/>
          </cell>
          <cell r="W2513" t="str">
            <v>SMP Negeri 4 Tolitoli</v>
          </cell>
          <cell r="X2513" t="str">
            <v>Dinas Pendidikan Dan Kebudayaan</v>
          </cell>
          <cell r="Y2513" t="str">
            <v>S-1 PENDIDIKAN BIOLOGI</v>
          </cell>
          <cell r="Z2513" t="str">
            <v>01-02-2005</v>
          </cell>
          <cell r="AA2513" t="str">
            <v>Aktif</v>
          </cell>
          <cell r="AB2513" t="str">
            <v>PNS Daerah Kab./Kota yang bekerja pada Kab./Kota</v>
          </cell>
          <cell r="AC2513" t="str">
            <v>Pemerintah Kab. Tolitoli</v>
          </cell>
          <cell r="AD2513" t="str">
            <v>Pemerintah Kab. Tolitoli</v>
          </cell>
        </row>
        <row r="2514">
          <cell r="A2514">
            <v>2512</v>
          </cell>
          <cell r="B2514" t="str">
            <v>198105192005012016</v>
          </cell>
          <cell r="C2514" t="str">
            <v>570017320</v>
          </cell>
          <cell r="D2514" t="str">
            <v>ANDI MURNIATY</v>
          </cell>
          <cell r="E2514" t="str">
            <v/>
          </cell>
          <cell r="F2514" t="str">
            <v>AMKL</v>
          </cell>
          <cell r="G2514" t="str">
            <v>TOLITOLI</v>
          </cell>
          <cell r="H2514" t="str">
            <v>19 - 05 - 1981</v>
          </cell>
          <cell r="I2514" t="str">
            <v>II/c</v>
          </cell>
          <cell r="J2514" t="str">
            <v>01 - 01 - 2005</v>
          </cell>
          <cell r="K2514" t="str">
            <v>01 - 03 - 2006</v>
          </cell>
          <cell r="L2514" t="str">
            <v>P</v>
          </cell>
          <cell r="M2514" t="str">
            <v>III/c</v>
          </cell>
          <cell r="N2514" t="str">
            <v>01 - 04 - 2017</v>
          </cell>
          <cell r="O2514" t="str">
            <v>10</v>
          </cell>
          <cell r="P2514" t="str">
            <v>3</v>
          </cell>
          <cell r="Q2514" t="str">
            <v/>
          </cell>
          <cell r="R2514" t="str">
            <v/>
          </cell>
          <cell r="S2514" t="str">
            <v/>
          </cell>
          <cell r="T2514" t="str">
            <v>01 - 04 - 2017</v>
          </cell>
          <cell r="U2514" t="str">
            <v>Sanitarian Penyelia</v>
          </cell>
          <cell r="V2514" t="str">
            <v/>
          </cell>
          <cell r="W2514" t="str">
            <v>Dinas Kesehatan</v>
          </cell>
          <cell r="X2514" t="str">
            <v>Pemerintah Kabupaten Tolitoli</v>
          </cell>
          <cell r="Y2514" t="str">
            <v>D-III KESEHATAN LINGKUNGAN</v>
          </cell>
          <cell r="Z2514" t="str">
            <v>31-12-2002</v>
          </cell>
          <cell r="AA2514" t="str">
            <v>Aktif</v>
          </cell>
          <cell r="AB2514" t="str">
            <v>PNS Daerah Kab./Kota yang bekerja pada Kab./Kota</v>
          </cell>
          <cell r="AC2514" t="str">
            <v>Pemerintah Kab. Tolitoli</v>
          </cell>
          <cell r="AD2514" t="str">
            <v>Pemerintah Kab. Tolitoli</v>
          </cell>
        </row>
        <row r="2515">
          <cell r="A2515">
            <v>2513</v>
          </cell>
          <cell r="B2515" t="str">
            <v>197702142002122005</v>
          </cell>
          <cell r="C2515" t="str">
            <v>570014844</v>
          </cell>
          <cell r="D2515" t="str">
            <v>LUSIANI</v>
          </cell>
          <cell r="E2515" t="str">
            <v/>
          </cell>
          <cell r="F2515" t="str">
            <v>S.Ag</v>
          </cell>
          <cell r="G2515" t="str">
            <v>BANDUNG</v>
          </cell>
          <cell r="H2515" t="str">
            <v>14 - 02 - 1977</v>
          </cell>
          <cell r="I2515" t="str">
            <v>III/a</v>
          </cell>
          <cell r="J2515" t="str">
            <v>01 - 12 - 2002</v>
          </cell>
          <cell r="K2515" t="str">
            <v>01 - 12 - 2003</v>
          </cell>
          <cell r="L2515" t="str">
            <v>P</v>
          </cell>
          <cell r="M2515" t="str">
            <v>IV/a</v>
          </cell>
          <cell r="N2515" t="str">
            <v>01 - 10 - 2016</v>
          </cell>
          <cell r="O2515" t="str">
            <v>13</v>
          </cell>
          <cell r="P2515" t="str">
            <v>10</v>
          </cell>
          <cell r="Q2515" t="str">
            <v/>
          </cell>
          <cell r="R2515" t="str">
            <v/>
          </cell>
          <cell r="S2515" t="str">
            <v/>
          </cell>
          <cell r="T2515" t="str">
            <v>01 - 10 - 2016</v>
          </cell>
          <cell r="U2515" t="str">
            <v>Guru Madya</v>
          </cell>
          <cell r="V2515" t="str">
            <v/>
          </cell>
          <cell r="W2515" t="str">
            <v>SMP Negeri 5 Tolitoli</v>
          </cell>
          <cell r="X2515" t="str">
            <v>Dinas Pendidikan Dan Kebudayaan</v>
          </cell>
          <cell r="Y2515" t="str">
            <v>S-1/A-IV TARBIYAH</v>
          </cell>
          <cell r="Z2515" t="str">
            <v>31-12-1999</v>
          </cell>
          <cell r="AA2515" t="str">
            <v>Aktif</v>
          </cell>
          <cell r="AB2515" t="str">
            <v>PNS Daerah Kab./Kota yang bekerja pada Kab./Kota</v>
          </cell>
          <cell r="AC2515" t="str">
            <v>Pemerintah Kab. Tolitoli</v>
          </cell>
          <cell r="AD2515" t="str">
            <v>Pemerintah Kab. Tolitoli</v>
          </cell>
        </row>
        <row r="2516">
          <cell r="A2516">
            <v>2514</v>
          </cell>
          <cell r="B2516" t="str">
            <v>197704012007011017</v>
          </cell>
          <cell r="C2516" t="str">
            <v>570027551</v>
          </cell>
          <cell r="D2516" t="str">
            <v>ABD. KADIR</v>
          </cell>
          <cell r="E2516" t="str">
            <v/>
          </cell>
          <cell r="F2516" t="str">
            <v>S.Pd.I</v>
          </cell>
          <cell r="G2516" t="str">
            <v>TINIGI</v>
          </cell>
          <cell r="H2516" t="str">
            <v>01 - 04 - 1977</v>
          </cell>
          <cell r="I2516" t="str">
            <v>II/b</v>
          </cell>
          <cell r="J2516" t="str">
            <v>01 - 01 - 2007</v>
          </cell>
          <cell r="K2516" t="str">
            <v>01 - 10 - 2008</v>
          </cell>
          <cell r="L2516" t="str">
            <v>L</v>
          </cell>
          <cell r="M2516" t="str">
            <v>III/a</v>
          </cell>
          <cell r="N2516" t="str">
            <v>01 - 04 - 2018</v>
          </cell>
          <cell r="O2516" t="str">
            <v>12</v>
          </cell>
          <cell r="P2516" t="str">
            <v>3</v>
          </cell>
          <cell r="Q2516" t="str">
            <v/>
          </cell>
          <cell r="R2516" t="str">
            <v/>
          </cell>
          <cell r="S2516" t="str">
            <v/>
          </cell>
          <cell r="T2516" t="str">
            <v>01 - 04 - 2018</v>
          </cell>
          <cell r="U2516" t="str">
            <v>Guru Pertama</v>
          </cell>
          <cell r="V2516" t="str">
            <v/>
          </cell>
          <cell r="W2516" t="str">
            <v>SDN 2 TINIGI</v>
          </cell>
          <cell r="X2516" t="str">
            <v>CABANG DISPENBUD KECAMATAN GALANG</v>
          </cell>
          <cell r="Y2516" t="str">
            <v>S-1 A-IV SARJANA PENDIDIKAN</v>
          </cell>
          <cell r="Z2516" t="str">
            <v>01-01-2011</v>
          </cell>
          <cell r="AA2516" t="str">
            <v>Aktif</v>
          </cell>
          <cell r="AB2516" t="str">
            <v>PNS Daerah Kab./Kota yang bekerja pada Kab./Kota</v>
          </cell>
          <cell r="AC2516" t="str">
            <v>Pemerintah Kab. Tolitoli</v>
          </cell>
          <cell r="AD2516" t="str">
            <v>Pemerintah Kab. Tolitoli</v>
          </cell>
        </row>
        <row r="2517">
          <cell r="A2517">
            <v>2515</v>
          </cell>
          <cell r="B2517" t="str">
            <v>197012171994022002</v>
          </cell>
          <cell r="C2517" t="str">
            <v>140306014</v>
          </cell>
          <cell r="D2517" t="str">
            <v>LARAS WIDAJATI</v>
          </cell>
          <cell r="E2517" t="str">
            <v/>
          </cell>
          <cell r="F2517" t="str">
            <v/>
          </cell>
          <cell r="G2517" t="str">
            <v>SURABAYA</v>
          </cell>
          <cell r="H2517" t="str">
            <v>17 - 12 - 1970</v>
          </cell>
          <cell r="I2517" t="str">
            <v>II/a</v>
          </cell>
          <cell r="J2517" t="str">
            <v>01 - 02 - 1994</v>
          </cell>
          <cell r="K2517" t="str">
            <v>01 - 09 - 1995</v>
          </cell>
          <cell r="L2517" t="str">
            <v>P</v>
          </cell>
          <cell r="M2517" t="str">
            <v>III/d</v>
          </cell>
          <cell r="N2517" t="str">
            <v>01 - 04 - 2016</v>
          </cell>
          <cell r="O2517" t="str">
            <v>17</v>
          </cell>
          <cell r="P2517" t="str">
            <v>2</v>
          </cell>
          <cell r="Q2517" t="str">
            <v/>
          </cell>
          <cell r="R2517" t="str">
            <v/>
          </cell>
          <cell r="S2517" t="str">
            <v/>
          </cell>
          <cell r="T2517" t="str">
            <v>01 - 04 - 2016</v>
          </cell>
          <cell r="U2517" t="str">
            <v>Asisten Apoteker Penyelia</v>
          </cell>
          <cell r="V2517" t="str">
            <v/>
          </cell>
          <cell r="W2517" t="str">
            <v>UPT Puskesmas Kota Managaisaki</v>
          </cell>
          <cell r="X2517" t="str">
            <v>Dinas Kesehatan</v>
          </cell>
          <cell r="Y2517" t="str">
            <v>SEKOLAH MENENGAH FARMASI</v>
          </cell>
          <cell r="Z2517" t="str">
            <v>31-12-1989</v>
          </cell>
          <cell r="AA2517" t="str">
            <v>Aktif</v>
          </cell>
          <cell r="AB2517" t="str">
            <v>PNS Daerah Kab./Kota yang bekerja pada Kab./Kota</v>
          </cell>
          <cell r="AC2517" t="str">
            <v>Pemerintah Kab. Tolitoli</v>
          </cell>
          <cell r="AD2517" t="str">
            <v>Pemerintah Kab. Tolitoli</v>
          </cell>
        </row>
        <row r="2518">
          <cell r="A2518">
            <v>2516</v>
          </cell>
          <cell r="B2518" t="str">
            <v>197205022014092001</v>
          </cell>
          <cell r="C2518" t="str">
            <v/>
          </cell>
          <cell r="D2518" t="str">
            <v>ASRIDA</v>
          </cell>
          <cell r="E2518" t="str">
            <v/>
          </cell>
          <cell r="F2518" t="str">
            <v/>
          </cell>
          <cell r="G2518" t="str">
            <v>DONGGALA</v>
          </cell>
          <cell r="H2518" t="str">
            <v>02 - 05 - 1972</v>
          </cell>
          <cell r="I2518" t="str">
            <v>II/a</v>
          </cell>
          <cell r="J2518" t="str">
            <v>01 - 09 - 2014</v>
          </cell>
          <cell r="K2518" t="str">
            <v>01 - 12 - 2015</v>
          </cell>
          <cell r="L2518" t="str">
            <v>P</v>
          </cell>
          <cell r="M2518" t="str">
            <v>II/a</v>
          </cell>
          <cell r="N2518" t="str">
            <v>01 - 09 - 2014</v>
          </cell>
          <cell r="O2518" t="str">
            <v>9</v>
          </cell>
          <cell r="P2518" t="str">
            <v>8</v>
          </cell>
          <cell r="Q2518" t="str">
            <v/>
          </cell>
          <cell r="R2518" t="str">
            <v/>
          </cell>
          <cell r="S2518" t="str">
            <v/>
          </cell>
          <cell r="T2518" t="str">
            <v/>
          </cell>
          <cell r="U2518" t="str">
            <v/>
          </cell>
          <cell r="V2518" t="str">
            <v>GURU SD</v>
          </cell>
          <cell r="W2518" t="str">
            <v>SDN SALAE</v>
          </cell>
          <cell r="X2518" t="str">
            <v>CABANG DISPENBUD KECAMATAN DAMPAL SELATAN</v>
          </cell>
          <cell r="Y2518" t="str">
            <v>SMA ILMU ILMU SOSIAL</v>
          </cell>
          <cell r="Z2518" t="str">
            <v>01-06-1991</v>
          </cell>
          <cell r="AA2518" t="str">
            <v>Aktif</v>
          </cell>
          <cell r="AB2518" t="str">
            <v>PNS Daerah Kab./Kota yang bekerja pada Kab./Kota</v>
          </cell>
          <cell r="AC2518" t="str">
            <v>Pemerintah Kab. Tolitoli</v>
          </cell>
          <cell r="AD2518" t="str">
            <v>Pemerintah Kab. Tolitoli</v>
          </cell>
        </row>
        <row r="2519">
          <cell r="A2519">
            <v>2517</v>
          </cell>
          <cell r="B2519" t="str">
            <v>197412102007012020</v>
          </cell>
          <cell r="C2519" t="str">
            <v>570028800</v>
          </cell>
          <cell r="D2519" t="str">
            <v>ERFINA</v>
          </cell>
          <cell r="E2519" t="str">
            <v/>
          </cell>
          <cell r="F2519" t="str">
            <v/>
          </cell>
          <cell r="G2519" t="str">
            <v>TOLITOLI</v>
          </cell>
          <cell r="H2519" t="str">
            <v>10 - 12 - 1974</v>
          </cell>
          <cell r="I2519" t="str">
            <v>II/a</v>
          </cell>
          <cell r="J2519" t="str">
            <v>01 - 01 - 2007</v>
          </cell>
          <cell r="K2519" t="str">
            <v>01 - 10 - 2008</v>
          </cell>
          <cell r="L2519" t="str">
            <v>P</v>
          </cell>
          <cell r="M2519" t="str">
            <v>II/c</v>
          </cell>
          <cell r="N2519" t="str">
            <v>01 - 04 - 2015</v>
          </cell>
          <cell r="O2519" t="str">
            <v>19</v>
          </cell>
          <cell r="P2519" t="str">
            <v>3</v>
          </cell>
          <cell r="Q2519" t="str">
            <v/>
          </cell>
          <cell r="R2519" t="str">
            <v/>
          </cell>
          <cell r="S2519" t="str">
            <v/>
          </cell>
          <cell r="T2519" t="str">
            <v/>
          </cell>
          <cell r="U2519" t="str">
            <v/>
          </cell>
          <cell r="V2519" t="str">
            <v>FUNGSIONAL UMUM</v>
          </cell>
          <cell r="W2519" t="str">
            <v>Sub Bidang Pemberdayaan Pangan</v>
          </cell>
          <cell r="X2519" t="str">
            <v>Bidang Pemberdayaan Ketahanan Pangan</v>
          </cell>
          <cell r="Y2519" t="str">
            <v>SMT PERTANIAN</v>
          </cell>
          <cell r="Z2519" t="str">
            <v>28-05-1993</v>
          </cell>
          <cell r="AA2519" t="str">
            <v>Aktif</v>
          </cell>
          <cell r="AB2519" t="str">
            <v>PNS Daerah Kab./Kota yang bekerja pada Kab./Kota</v>
          </cell>
          <cell r="AC2519" t="str">
            <v>Pemerintah Kab. Tolitoli</v>
          </cell>
          <cell r="AD2519" t="str">
            <v>Pemerintah Kab. Tolitoli</v>
          </cell>
        </row>
        <row r="2520">
          <cell r="A2520">
            <v>2518</v>
          </cell>
          <cell r="B2520" t="str">
            <v>198001212002112001</v>
          </cell>
          <cell r="C2520" t="str">
            <v>570013899</v>
          </cell>
          <cell r="D2520" t="str">
            <v>RAHMATIA</v>
          </cell>
          <cell r="E2520" t="str">
            <v/>
          </cell>
          <cell r="F2520" t="str">
            <v>S.Kep.Ns</v>
          </cell>
          <cell r="G2520" t="str">
            <v>TOLITOLI</v>
          </cell>
          <cell r="H2520" t="str">
            <v>21 - 01 - 1980</v>
          </cell>
          <cell r="I2520" t="str">
            <v>II/a</v>
          </cell>
          <cell r="J2520" t="str">
            <v>01 - 11 - 2002</v>
          </cell>
          <cell r="K2520" t="str">
            <v>01 - 12 - 2003</v>
          </cell>
          <cell r="L2520" t="str">
            <v>P</v>
          </cell>
          <cell r="M2520" t="str">
            <v>III/b</v>
          </cell>
          <cell r="N2520" t="str">
            <v>01 - 10 - 2016</v>
          </cell>
          <cell r="O2520" t="str">
            <v>8</v>
          </cell>
          <cell r="P2520" t="str">
            <v>11</v>
          </cell>
          <cell r="Q2520" t="str">
            <v/>
          </cell>
          <cell r="R2520" t="str">
            <v/>
          </cell>
          <cell r="S2520" t="str">
            <v/>
          </cell>
          <cell r="T2520" t="str">
            <v>01 - 04 - 2014</v>
          </cell>
          <cell r="U2520" t="str">
            <v>Perawat Pertama</v>
          </cell>
          <cell r="V2520" t="str">
            <v/>
          </cell>
          <cell r="W2520" t="str">
            <v>Sub Bidang Pelayanan Medis Dan Keperawatan</v>
          </cell>
          <cell r="X2520" t="str">
            <v>BIDANG PELAYANAN</v>
          </cell>
          <cell r="Y2520" t="str">
            <v>S-1 KEPERAWATAN+NERS</v>
          </cell>
          <cell r="Z2520" t="str">
            <v>31-12-2012</v>
          </cell>
          <cell r="AA2520" t="str">
            <v>Aktif</v>
          </cell>
          <cell r="AB2520" t="str">
            <v>PNS Daerah Kab./Kota yang bekerja pada Kab./Kota</v>
          </cell>
          <cell r="AC2520" t="str">
            <v>Pemerintah Kab. Tolitoli</v>
          </cell>
          <cell r="AD2520" t="str">
            <v>Pemerintah Kab. Tolitoli</v>
          </cell>
        </row>
        <row r="2521">
          <cell r="A2521">
            <v>2519</v>
          </cell>
          <cell r="B2521" t="str">
            <v>196906152005012014</v>
          </cell>
          <cell r="C2521" t="str">
            <v>570017269</v>
          </cell>
          <cell r="D2521" t="str">
            <v>MASJAYA YUSUF</v>
          </cell>
          <cell r="E2521" t="str">
            <v/>
          </cell>
          <cell r="F2521" t="str">
            <v>S.Pd</v>
          </cell>
          <cell r="G2521" t="str">
            <v>LAKEA</v>
          </cell>
          <cell r="H2521" t="str">
            <v>15 - 06 - 1969</v>
          </cell>
          <cell r="I2521" t="str">
            <v>II/b</v>
          </cell>
          <cell r="J2521" t="str">
            <v>01 - 01 - 2005</v>
          </cell>
          <cell r="K2521" t="str">
            <v>01 - 03 - 2006</v>
          </cell>
          <cell r="L2521" t="str">
            <v>P</v>
          </cell>
          <cell r="M2521" t="str">
            <v>III/a</v>
          </cell>
          <cell r="N2521" t="str">
            <v>01 - 10 - 2017</v>
          </cell>
          <cell r="O2521" t="str">
            <v>15</v>
          </cell>
          <cell r="P2521" t="str">
            <v>8</v>
          </cell>
          <cell r="Q2521" t="str">
            <v/>
          </cell>
          <cell r="R2521" t="str">
            <v/>
          </cell>
          <cell r="S2521" t="str">
            <v/>
          </cell>
          <cell r="T2521" t="str">
            <v>01 - 07 - 2017</v>
          </cell>
          <cell r="U2521" t="str">
            <v>Guru Pertama</v>
          </cell>
          <cell r="V2521" t="str">
            <v/>
          </cell>
          <cell r="W2521" t="str">
            <v>Pemerintah Kabupaten Tolitoli</v>
          </cell>
          <cell r="X2521" t="str">
            <v/>
          </cell>
          <cell r="Y2521" t="str">
            <v>S-1/A-IV KEGURUAN DAN ILMU PENDIDIKAN</v>
          </cell>
          <cell r="Z2521" t="str">
            <v>01-01-2014</v>
          </cell>
          <cell r="AA2521" t="str">
            <v>Aktif</v>
          </cell>
          <cell r="AB2521" t="str">
            <v>PNS Daerah Kab./Kota yang bekerja pada Kab./Kota</v>
          </cell>
          <cell r="AC2521" t="str">
            <v>Pemerintah Kab. Tolitoli</v>
          </cell>
          <cell r="AD2521" t="str">
            <v>Pemerintah Kab. Tolitoli</v>
          </cell>
        </row>
        <row r="2522">
          <cell r="A2522">
            <v>2520</v>
          </cell>
          <cell r="B2522" t="str">
            <v>197209272009041001</v>
          </cell>
          <cell r="C2522" t="str">
            <v/>
          </cell>
          <cell r="D2522" t="str">
            <v>NASRUDDIN</v>
          </cell>
          <cell r="E2522" t="str">
            <v/>
          </cell>
          <cell r="F2522" t="str">
            <v>SP</v>
          </cell>
          <cell r="G2522" t="str">
            <v>TOLITOLI</v>
          </cell>
          <cell r="H2522" t="str">
            <v>27 - 09 - 1972</v>
          </cell>
          <cell r="I2522" t="str">
            <v>III/a</v>
          </cell>
          <cell r="J2522" t="str">
            <v>01 - 04 - 2009</v>
          </cell>
          <cell r="K2522" t="str">
            <v>01 - 01 - 2011</v>
          </cell>
          <cell r="L2522" t="str">
            <v>L</v>
          </cell>
          <cell r="M2522" t="str">
            <v>III/c</v>
          </cell>
          <cell r="N2522" t="str">
            <v>01 - 04 - 2017</v>
          </cell>
          <cell r="O2522" t="str">
            <v>12</v>
          </cell>
          <cell r="P2522" t="str">
            <v>8</v>
          </cell>
          <cell r="Q2522" t="str">
            <v/>
          </cell>
          <cell r="R2522" t="str">
            <v/>
          </cell>
          <cell r="S2522" t="str">
            <v/>
          </cell>
          <cell r="T2522" t="str">
            <v/>
          </cell>
          <cell r="U2522" t="str">
            <v/>
          </cell>
          <cell r="V2522" t="str">
            <v>PENGAWAS PUPUK DAN PESTISIDA</v>
          </cell>
          <cell r="W2522" t="str">
            <v>Seksi Pengelolaan Pupuk, Pestisida Dan Perlindungan Tanaman</v>
          </cell>
          <cell r="X2522" t="str">
            <v>Bidang Sarana Dan Prasarana Pertanian</v>
          </cell>
          <cell r="Y2522" t="str">
            <v>S-1 sosial ekonomi pertanian</v>
          </cell>
          <cell r="Z2522" t="str">
            <v>31-12-1998</v>
          </cell>
          <cell r="AA2522" t="str">
            <v>Aktif</v>
          </cell>
          <cell r="AB2522" t="str">
            <v>PNS Daerah Kab./Kota yang bekerja pada Kab./Kota</v>
          </cell>
          <cell r="AC2522" t="str">
            <v>Pemerintah Kab. Tolitoli</v>
          </cell>
          <cell r="AD2522" t="str">
            <v>Pemerintah Kab. Tolitoli</v>
          </cell>
        </row>
        <row r="2523">
          <cell r="A2523">
            <v>2521</v>
          </cell>
          <cell r="B2523" t="str">
            <v>197707032007011009</v>
          </cell>
          <cell r="C2523" t="str">
            <v>570027534</v>
          </cell>
          <cell r="D2523" t="str">
            <v>SAMSUL</v>
          </cell>
          <cell r="E2523" t="str">
            <v/>
          </cell>
          <cell r="F2523" t="str">
            <v>S.Sos</v>
          </cell>
          <cell r="G2523" t="str">
            <v>TOLITOLI</v>
          </cell>
          <cell r="H2523" t="str">
            <v>03 - 07 - 1977</v>
          </cell>
          <cell r="I2523" t="str">
            <v>II/a</v>
          </cell>
          <cell r="J2523" t="str">
            <v>01 - 01 - 2007</v>
          </cell>
          <cell r="K2523" t="str">
            <v>01 - 10 - 2008</v>
          </cell>
          <cell r="L2523" t="str">
            <v>L</v>
          </cell>
          <cell r="M2523" t="str">
            <v>III/b</v>
          </cell>
          <cell r="N2523" t="str">
            <v>01 - 10 - 2017</v>
          </cell>
          <cell r="O2523" t="str">
            <v>7</v>
          </cell>
          <cell r="P2523" t="str">
            <v>9</v>
          </cell>
          <cell r="Q2523" t="str">
            <v/>
          </cell>
          <cell r="R2523" t="str">
            <v/>
          </cell>
          <cell r="S2523" t="str">
            <v/>
          </cell>
          <cell r="T2523" t="str">
            <v/>
          </cell>
          <cell r="U2523" t="str">
            <v/>
          </cell>
          <cell r="V2523" t="str">
            <v>STAF</v>
          </cell>
          <cell r="W2523" t="str">
            <v>KANTOR KECAMATAN OGODEIDE</v>
          </cell>
          <cell r="X2523" t="str">
            <v>Pemerintah Kabupaten Tolitoli</v>
          </cell>
          <cell r="Y2523" t="str">
            <v>S-1 ILMU ADMINISTRASI NEGARA</v>
          </cell>
          <cell r="Z2523" t="str">
            <v>31-12-2012</v>
          </cell>
          <cell r="AA2523" t="str">
            <v>Aktif</v>
          </cell>
          <cell r="AB2523" t="str">
            <v>PNS Daerah Kab./Kota yang bekerja pada Kab./Kota</v>
          </cell>
          <cell r="AC2523" t="str">
            <v>Pemerintah Kab. Tolitoli</v>
          </cell>
          <cell r="AD2523" t="str">
            <v>Pemerintah Kab. Tolitoli</v>
          </cell>
        </row>
        <row r="2524">
          <cell r="A2524">
            <v>2522</v>
          </cell>
          <cell r="B2524" t="str">
            <v>198403302009042001</v>
          </cell>
          <cell r="C2524" t="str">
            <v/>
          </cell>
          <cell r="D2524" t="str">
            <v>HERDIANA</v>
          </cell>
          <cell r="E2524" t="str">
            <v/>
          </cell>
          <cell r="F2524" t="str">
            <v>SE</v>
          </cell>
          <cell r="G2524" t="str">
            <v>PALU</v>
          </cell>
          <cell r="H2524" t="str">
            <v>30 - 03 - 1984</v>
          </cell>
          <cell r="I2524" t="str">
            <v>II/a</v>
          </cell>
          <cell r="J2524" t="str">
            <v>01 - 04 - 2009</v>
          </cell>
          <cell r="K2524" t="str">
            <v>01 - 01 - 2011</v>
          </cell>
          <cell r="L2524" t="str">
            <v>P</v>
          </cell>
          <cell r="M2524" t="str">
            <v>III/a</v>
          </cell>
          <cell r="N2524" t="str">
            <v>01 - 10 - 2015</v>
          </cell>
          <cell r="O2524" t="str">
            <v>6</v>
          </cell>
          <cell r="P2524" t="str">
            <v>6</v>
          </cell>
          <cell r="Q2524" t="str">
            <v/>
          </cell>
          <cell r="R2524" t="str">
            <v/>
          </cell>
          <cell r="S2524" t="str">
            <v/>
          </cell>
          <cell r="T2524" t="str">
            <v/>
          </cell>
          <cell r="U2524" t="str">
            <v/>
          </cell>
          <cell r="V2524" t="str">
            <v>STAF</v>
          </cell>
          <cell r="W2524" t="str">
            <v>RUMAH SAKIT UMUM DAERAH MOKOPIDO</v>
          </cell>
          <cell r="X2524" t="str">
            <v>Pemerintah Kabupaten Tolitoli</v>
          </cell>
          <cell r="Y2524" t="str">
            <v>S-1 EKONOMI MANAJEMEN</v>
          </cell>
          <cell r="Z2524" t="str">
            <v>31-12-2012</v>
          </cell>
          <cell r="AA2524" t="str">
            <v>Aktif</v>
          </cell>
          <cell r="AB2524" t="str">
            <v>PNS Daerah Kab./Kota yang bekerja pada Kab./Kota</v>
          </cell>
          <cell r="AC2524" t="str">
            <v>Pemerintah Kab. Tolitoli</v>
          </cell>
          <cell r="AD2524" t="str">
            <v>Pemerintah Kab. Tolitoli</v>
          </cell>
        </row>
        <row r="2525">
          <cell r="A2525">
            <v>2523</v>
          </cell>
          <cell r="B2525" t="str">
            <v>197904072005011010</v>
          </cell>
          <cell r="C2525" t="str">
            <v>570017229</v>
          </cell>
          <cell r="D2525" t="str">
            <v>MASDAR</v>
          </cell>
          <cell r="E2525" t="str">
            <v/>
          </cell>
          <cell r="F2525" t="str">
            <v>A.Ma</v>
          </cell>
          <cell r="G2525" t="str">
            <v>TOLITOLI</v>
          </cell>
          <cell r="H2525" t="str">
            <v>07 - 04 - 1979</v>
          </cell>
          <cell r="I2525" t="str">
            <v>II/b</v>
          </cell>
          <cell r="J2525" t="str">
            <v>01 - 01 - 2005</v>
          </cell>
          <cell r="K2525" t="str">
            <v>01 - 03 - 2006</v>
          </cell>
          <cell r="L2525" t="str">
            <v>L</v>
          </cell>
          <cell r="M2525" t="str">
            <v>III/a</v>
          </cell>
          <cell r="N2525" t="str">
            <v>01 - 04 - 2016</v>
          </cell>
          <cell r="O2525" t="str">
            <v>9</v>
          </cell>
          <cell r="P2525" t="str">
            <v>3</v>
          </cell>
          <cell r="Q2525" t="str">
            <v/>
          </cell>
          <cell r="R2525" t="str">
            <v/>
          </cell>
          <cell r="S2525" t="str">
            <v/>
          </cell>
          <cell r="T2525" t="str">
            <v>01 - 04 - 2016</v>
          </cell>
          <cell r="U2525" t="str">
            <v>Guru Pertama</v>
          </cell>
          <cell r="V2525" t="str">
            <v/>
          </cell>
          <cell r="W2525" t="str">
            <v>SDN 1 SALUMPAGA</v>
          </cell>
          <cell r="X2525" t="str">
            <v>CABANG DISPENBUD KECAMATAN TOLITOLI UTARA</v>
          </cell>
          <cell r="Y2525" t="str">
            <v>D-II/A-II PGSD</v>
          </cell>
          <cell r="Z2525" t="str">
            <v>31-12-2003</v>
          </cell>
          <cell r="AA2525" t="str">
            <v>Aktif</v>
          </cell>
          <cell r="AB2525" t="str">
            <v>PNS Daerah Kab./Kota yang bekerja pada Kab./Kota</v>
          </cell>
          <cell r="AC2525" t="str">
            <v>Pemerintah Kab. Tolitoli</v>
          </cell>
          <cell r="AD2525" t="str">
            <v>Pemerintah Kab. Tolitoli</v>
          </cell>
        </row>
        <row r="2526">
          <cell r="A2526">
            <v>2524</v>
          </cell>
          <cell r="B2526" t="str">
            <v>196107151984121003</v>
          </cell>
          <cell r="C2526" t="str">
            <v>131210509</v>
          </cell>
          <cell r="D2526" t="str">
            <v>SAMANHUDI M HASYIM</v>
          </cell>
          <cell r="E2526" t="str">
            <v/>
          </cell>
          <cell r="F2526" t="str">
            <v>A.Ma.Pd</v>
          </cell>
          <cell r="G2526" t="str">
            <v>BUOL</v>
          </cell>
          <cell r="H2526" t="str">
            <v>15 - 07 - 1961</v>
          </cell>
          <cell r="I2526" t="str">
            <v>II/a</v>
          </cell>
          <cell r="J2526" t="str">
            <v>01 - 12 - 1984</v>
          </cell>
          <cell r="K2526" t="str">
            <v>01 - 05 - 1988</v>
          </cell>
          <cell r="L2526" t="str">
            <v>L</v>
          </cell>
          <cell r="M2526" t="str">
            <v>IV/a</v>
          </cell>
          <cell r="N2526" t="str">
            <v>01 - 10 - 2011</v>
          </cell>
          <cell r="O2526" t="str">
            <v>21</v>
          </cell>
          <cell r="P2526" t="str">
            <v>10</v>
          </cell>
          <cell r="Q2526" t="str">
            <v/>
          </cell>
          <cell r="R2526" t="str">
            <v/>
          </cell>
          <cell r="S2526" t="str">
            <v/>
          </cell>
          <cell r="T2526" t="str">
            <v>01 - 10 - 2011</v>
          </cell>
          <cell r="U2526" t="str">
            <v>Guru Pembina</v>
          </cell>
          <cell r="V2526" t="str">
            <v/>
          </cell>
          <cell r="W2526" t="str">
            <v>SDN TENGGELANGGA</v>
          </cell>
          <cell r="X2526" t="str">
            <v>CABANG DISPENBUD KECAMATAN OGODEIDE</v>
          </cell>
          <cell r="Y2526" t="str">
            <v>D-II/A-II</v>
          </cell>
          <cell r="Z2526" t="str">
            <v>31-12-2002</v>
          </cell>
          <cell r="AA2526" t="str">
            <v>Aktif</v>
          </cell>
          <cell r="AB2526" t="str">
            <v>PNS Daerah Kab./Kota yang bekerja pada Kab./Kota</v>
          </cell>
          <cell r="AC2526" t="str">
            <v>Pemerintah Kab. Tolitoli</v>
          </cell>
          <cell r="AD2526" t="str">
            <v>Pemerintah Kab. Tolitoli</v>
          </cell>
        </row>
        <row r="2527">
          <cell r="A2527">
            <v>2525</v>
          </cell>
          <cell r="B2527" t="str">
            <v>197207302007011014</v>
          </cell>
          <cell r="C2527" t="str">
            <v>570027508</v>
          </cell>
          <cell r="D2527" t="str">
            <v>MU`IN MARAPIL</v>
          </cell>
          <cell r="E2527" t="str">
            <v/>
          </cell>
          <cell r="F2527" t="str">
            <v/>
          </cell>
          <cell r="G2527" t="str">
            <v>TABUKAN UTARA</v>
          </cell>
          <cell r="H2527" t="str">
            <v>30 - 07 - 1972</v>
          </cell>
          <cell r="I2527" t="str">
            <v>II/a</v>
          </cell>
          <cell r="J2527" t="str">
            <v>01 - 01 - 2007</v>
          </cell>
          <cell r="K2527" t="str">
            <v>01 - 10 - 2008</v>
          </cell>
          <cell r="L2527" t="str">
            <v>L</v>
          </cell>
          <cell r="M2527" t="str">
            <v>II/c</v>
          </cell>
          <cell r="N2527" t="str">
            <v>01 - 04 - 2015</v>
          </cell>
          <cell r="O2527" t="str">
            <v>13</v>
          </cell>
          <cell r="P2527" t="str">
            <v>3</v>
          </cell>
          <cell r="Q2527" t="str">
            <v/>
          </cell>
          <cell r="R2527" t="str">
            <v/>
          </cell>
          <cell r="S2527" t="str">
            <v/>
          </cell>
          <cell r="T2527" t="str">
            <v/>
          </cell>
          <cell r="U2527" t="str">
            <v/>
          </cell>
          <cell r="V2527" t="str">
            <v>FUNGSIONAL UMUM</v>
          </cell>
          <cell r="W2527" t="str">
            <v>Seksi Penanggulangan Kebersihan</v>
          </cell>
          <cell r="X2527" t="str">
            <v>Dinas Perumahan Rakyat Dan Kawasan Pemukiman</v>
          </cell>
          <cell r="Y2527" t="str">
            <v>MADRASAH ALIYAH</v>
          </cell>
          <cell r="Z2527" t="str">
            <v>31-12-1992</v>
          </cell>
          <cell r="AA2527" t="str">
            <v>Aktif</v>
          </cell>
          <cell r="AB2527" t="str">
            <v>PNS Daerah Kab./Kota yang bekerja pada Kab./Kota</v>
          </cell>
          <cell r="AC2527" t="str">
            <v>Pemerintah Kab. Tolitoli</v>
          </cell>
          <cell r="AD2527" t="str">
            <v>Pemerintah Kab. Tolitoli</v>
          </cell>
        </row>
        <row r="2528">
          <cell r="A2528">
            <v>2526</v>
          </cell>
          <cell r="B2528" t="str">
            <v>198208192008012008</v>
          </cell>
          <cell r="C2528" t="str">
            <v>570036048</v>
          </cell>
          <cell r="D2528" t="str">
            <v>RINA</v>
          </cell>
          <cell r="E2528" t="str">
            <v/>
          </cell>
          <cell r="F2528" t="str">
            <v>SE</v>
          </cell>
          <cell r="G2528" t="str">
            <v>PALU</v>
          </cell>
          <cell r="H2528" t="str">
            <v>19 - 08 - 1982</v>
          </cell>
          <cell r="I2528" t="str">
            <v>II/a</v>
          </cell>
          <cell r="J2528" t="str">
            <v>01 - 01 - 2008</v>
          </cell>
          <cell r="K2528" t="str">
            <v>01 - 12 - 2009</v>
          </cell>
          <cell r="L2528" t="str">
            <v>P</v>
          </cell>
          <cell r="M2528" t="str">
            <v>III/b</v>
          </cell>
          <cell r="N2528" t="str">
            <v>01 - 04 - 2015</v>
          </cell>
          <cell r="O2528" t="str">
            <v>6</v>
          </cell>
          <cell r="P2528" t="str">
            <v>3</v>
          </cell>
          <cell r="Q2528" t="str">
            <v/>
          </cell>
          <cell r="R2528" t="str">
            <v/>
          </cell>
          <cell r="S2528" t="str">
            <v/>
          </cell>
          <cell r="T2528" t="str">
            <v/>
          </cell>
          <cell r="U2528" t="str">
            <v/>
          </cell>
          <cell r="V2528" t="str">
            <v>PENGOLAH DATA KEPEGAWAIAN</v>
          </cell>
          <cell r="W2528" t="str">
            <v>Sub Bagian Umum Dan Kepegawaian</v>
          </cell>
          <cell r="X2528" t="str">
            <v>Dinas Sosial</v>
          </cell>
          <cell r="Y2528" t="str">
            <v>S-1 EKONOMI MANAJEMEN</v>
          </cell>
          <cell r="Z2528" t="str">
            <v>31-12-2007</v>
          </cell>
          <cell r="AA2528" t="str">
            <v>Aktif</v>
          </cell>
          <cell r="AB2528" t="str">
            <v>PNS Daerah Kab./Kota yang bekerja pada Kab./Kota</v>
          </cell>
          <cell r="AC2528" t="str">
            <v>Pemerintah Kab. Tolitoli</v>
          </cell>
          <cell r="AD2528" t="str">
            <v>Pemerintah Kab. Tolitoli</v>
          </cell>
        </row>
        <row r="2529">
          <cell r="A2529">
            <v>2527</v>
          </cell>
          <cell r="B2529" t="str">
            <v>198010262002112001</v>
          </cell>
          <cell r="C2529" t="str">
            <v>570013984</v>
          </cell>
          <cell r="D2529" t="str">
            <v>TRI SULFINI HANDAYANI</v>
          </cell>
          <cell r="E2529" t="str">
            <v/>
          </cell>
          <cell r="F2529" t="str">
            <v>A.Md.Kep</v>
          </cell>
          <cell r="G2529" t="str">
            <v>TOLITOLI</v>
          </cell>
          <cell r="H2529" t="str">
            <v>26 - 10 - 1980</v>
          </cell>
          <cell r="I2529" t="str">
            <v>II/a</v>
          </cell>
          <cell r="J2529" t="str">
            <v>01 - 11 - 2002</v>
          </cell>
          <cell r="K2529" t="str">
            <v>01 - 12 - 2003</v>
          </cell>
          <cell r="L2529" t="str">
            <v>P</v>
          </cell>
          <cell r="M2529" t="str">
            <v>III/b</v>
          </cell>
          <cell r="N2529" t="str">
            <v>01 - 04 - 2016</v>
          </cell>
          <cell r="O2529" t="str">
            <v>8</v>
          </cell>
          <cell r="P2529" t="str">
            <v>5</v>
          </cell>
          <cell r="Q2529" t="str">
            <v/>
          </cell>
          <cell r="R2529" t="str">
            <v/>
          </cell>
          <cell r="S2529" t="str">
            <v/>
          </cell>
          <cell r="T2529" t="str">
            <v>01 - 10 - 2013</v>
          </cell>
          <cell r="U2529" t="str">
            <v>Perawat Pelaksana Lanjutan</v>
          </cell>
          <cell r="V2529" t="str">
            <v/>
          </cell>
          <cell r="W2529" t="str">
            <v>Sub Bidang Pelayanan Medis Dan Keperawatan</v>
          </cell>
          <cell r="X2529" t="str">
            <v>BIDANG PELAYANAN</v>
          </cell>
          <cell r="Y2529" t="str">
            <v>D-III KEPERAWATAN</v>
          </cell>
          <cell r="Z2529" t="str">
            <v>31-12-2007</v>
          </cell>
          <cell r="AA2529" t="str">
            <v>Aktif</v>
          </cell>
          <cell r="AB2529" t="str">
            <v>PNS Daerah Kab./Kota yang bekerja pada Kab./Kota</v>
          </cell>
          <cell r="AC2529" t="str">
            <v>Pemerintah Kab. Tolitoli</v>
          </cell>
          <cell r="AD2529" t="str">
            <v>Pemerintah Kab. Tolitoli</v>
          </cell>
        </row>
        <row r="2530">
          <cell r="A2530">
            <v>2528</v>
          </cell>
          <cell r="B2530" t="str">
            <v>197805292005012008</v>
          </cell>
          <cell r="C2530" t="str">
            <v>570017334</v>
          </cell>
          <cell r="D2530" t="str">
            <v>DALFIA AMIN ARSYAD</v>
          </cell>
          <cell r="E2530" t="str">
            <v/>
          </cell>
          <cell r="F2530" t="str">
            <v>A.Md.Kep</v>
          </cell>
          <cell r="G2530" t="str">
            <v>TOLITOLI</v>
          </cell>
          <cell r="H2530" t="str">
            <v>29 - 05 - 1978</v>
          </cell>
          <cell r="I2530" t="str">
            <v>II/a</v>
          </cell>
          <cell r="J2530" t="str">
            <v>01 - 01 - 2005</v>
          </cell>
          <cell r="K2530" t="str">
            <v>01 - 03 - 2006</v>
          </cell>
          <cell r="L2530" t="str">
            <v>P</v>
          </cell>
          <cell r="M2530" t="str">
            <v>III/b</v>
          </cell>
          <cell r="N2530" t="str">
            <v>01 - 04 - 2016</v>
          </cell>
          <cell r="O2530" t="str">
            <v>6</v>
          </cell>
          <cell r="P2530" t="str">
            <v>3</v>
          </cell>
          <cell r="Q2530" t="str">
            <v/>
          </cell>
          <cell r="R2530" t="str">
            <v/>
          </cell>
          <cell r="S2530" t="str">
            <v/>
          </cell>
          <cell r="T2530" t="str">
            <v>01 - 10 - 2013</v>
          </cell>
          <cell r="U2530" t="str">
            <v>Perawat Mahir</v>
          </cell>
          <cell r="V2530" t="str">
            <v/>
          </cell>
          <cell r="W2530" t="str">
            <v>RUMAH SAKIT UMUM DAERAH MOKOPIDO</v>
          </cell>
          <cell r="X2530" t="str">
            <v>Pemerintah Kabupaten Tolitoli</v>
          </cell>
          <cell r="Y2530" t="str">
            <v>D-III KEPERAWATAN</v>
          </cell>
          <cell r="Z2530" t="str">
            <v>31-12-2007</v>
          </cell>
          <cell r="AA2530" t="str">
            <v>Aktif</v>
          </cell>
          <cell r="AB2530" t="str">
            <v>PNS Daerah Kab./Kota yang bekerja pada Kab./Kota</v>
          </cell>
          <cell r="AC2530" t="str">
            <v>Pemerintah Kab. Tolitoli</v>
          </cell>
          <cell r="AD2530" t="str">
            <v>Pemerintah Kab. Tolitoli</v>
          </cell>
        </row>
        <row r="2531">
          <cell r="A2531">
            <v>2529</v>
          </cell>
          <cell r="B2531" t="str">
            <v>197402162010012006</v>
          </cell>
          <cell r="C2531" t="str">
            <v/>
          </cell>
          <cell r="D2531" t="str">
            <v>MAS`ATI</v>
          </cell>
          <cell r="E2531" t="str">
            <v>dr</v>
          </cell>
          <cell r="F2531" t="str">
            <v>S. Ked</v>
          </cell>
          <cell r="G2531" t="str">
            <v>TINABOGAN</v>
          </cell>
          <cell r="H2531" t="str">
            <v>16 - 02 - 1974</v>
          </cell>
          <cell r="I2531" t="str">
            <v>III/b</v>
          </cell>
          <cell r="J2531" t="str">
            <v>01 - 01 - 2010</v>
          </cell>
          <cell r="K2531" t="str">
            <v>01 - 01 - 2012</v>
          </cell>
          <cell r="L2531" t="str">
            <v>P</v>
          </cell>
          <cell r="M2531" t="str">
            <v>III/c</v>
          </cell>
          <cell r="N2531" t="str">
            <v>01 - 10 - 2014</v>
          </cell>
          <cell r="O2531" t="str">
            <v>9</v>
          </cell>
          <cell r="P2531" t="str">
            <v>1</v>
          </cell>
          <cell r="Q2531" t="str">
            <v/>
          </cell>
          <cell r="R2531" t="str">
            <v/>
          </cell>
          <cell r="S2531" t="str">
            <v/>
          </cell>
          <cell r="T2531" t="str">
            <v>02 - 10 - 2014</v>
          </cell>
          <cell r="U2531" t="str">
            <v>Dokter Ahli Muda / Muda</v>
          </cell>
          <cell r="V2531" t="str">
            <v/>
          </cell>
          <cell r="W2531" t="str">
            <v>PUSKESMAS OGOTUA</v>
          </cell>
          <cell r="X2531" t="str">
            <v>DINAS KESEHATAN</v>
          </cell>
          <cell r="Y2531" t="str">
            <v>S-1 KEDOKTERAN UMUM</v>
          </cell>
          <cell r="Z2531" t="str">
            <v>31-12-2003</v>
          </cell>
          <cell r="AA2531" t="str">
            <v>Aktif</v>
          </cell>
          <cell r="AB2531" t="str">
            <v>PNS Daerah Kab./Kota yang bekerja pada Kab./Kota</v>
          </cell>
          <cell r="AC2531" t="str">
            <v>Pemerintah Kab. Tolitoli</v>
          </cell>
          <cell r="AD2531" t="str">
            <v>Pemerintah Kab. Tolitoli</v>
          </cell>
        </row>
        <row r="2532">
          <cell r="A2532">
            <v>2530</v>
          </cell>
          <cell r="B2532" t="str">
            <v>196401181983072001</v>
          </cell>
          <cell r="C2532" t="str">
            <v>131057045</v>
          </cell>
          <cell r="D2532" t="str">
            <v>FRICE MS BADANG</v>
          </cell>
          <cell r="E2532" t="str">
            <v/>
          </cell>
          <cell r="F2532" t="str">
            <v/>
          </cell>
          <cell r="G2532" t="str">
            <v>TOLITOLI</v>
          </cell>
          <cell r="H2532" t="str">
            <v>18 - 01 - 1964</v>
          </cell>
          <cell r="I2532" t="str">
            <v>II/a</v>
          </cell>
          <cell r="J2532" t="str">
            <v>01 - 07 - 1983</v>
          </cell>
          <cell r="K2532" t="str">
            <v>01 - 07 - 1985</v>
          </cell>
          <cell r="L2532" t="str">
            <v>P</v>
          </cell>
          <cell r="M2532" t="str">
            <v>IV/a</v>
          </cell>
          <cell r="N2532" t="str">
            <v>01 - 04 - 2006</v>
          </cell>
          <cell r="O2532" t="str">
            <v>17</v>
          </cell>
          <cell r="P2532" t="str">
            <v>9</v>
          </cell>
          <cell r="Q2532" t="str">
            <v/>
          </cell>
          <cell r="R2532" t="str">
            <v/>
          </cell>
          <cell r="S2532" t="str">
            <v/>
          </cell>
          <cell r="T2532" t="str">
            <v>01 - 04 - 2006</v>
          </cell>
          <cell r="U2532" t="str">
            <v>Guru Pembina</v>
          </cell>
          <cell r="V2532" t="str">
            <v/>
          </cell>
          <cell r="W2532" t="str">
            <v>SD Negeri Percontohan</v>
          </cell>
          <cell r="X2532" t="str">
            <v>Dinas Pendidikan Dan Kebudayaan</v>
          </cell>
          <cell r="Y2532" t="str">
            <v>DIPLOMA II</v>
          </cell>
          <cell r="Z2532" t="str">
            <v>16-09-2003</v>
          </cell>
          <cell r="AA2532" t="str">
            <v>Aktif</v>
          </cell>
          <cell r="AB2532" t="str">
            <v>PNS Daerah Kab./Kota yang bekerja pada Kab./Kota</v>
          </cell>
          <cell r="AC2532" t="str">
            <v>Pemerintah Kab. Tolitoli</v>
          </cell>
          <cell r="AD2532" t="str">
            <v>Pemerintah Kab. Tolitoli</v>
          </cell>
        </row>
        <row r="2533">
          <cell r="A2533">
            <v>2531</v>
          </cell>
          <cell r="B2533" t="str">
            <v>196903011989032006</v>
          </cell>
          <cell r="C2533" t="str">
            <v>140235350</v>
          </cell>
          <cell r="D2533" t="str">
            <v>WARDA</v>
          </cell>
          <cell r="E2533" t="str">
            <v/>
          </cell>
          <cell r="F2533" t="str">
            <v>S.ST</v>
          </cell>
          <cell r="G2533" t="str">
            <v>LAULALANG</v>
          </cell>
          <cell r="H2533" t="str">
            <v>01 - 03 - 1969</v>
          </cell>
          <cell r="I2533" t="str">
            <v>II/a</v>
          </cell>
          <cell r="J2533" t="str">
            <v>01 - 03 - 1989</v>
          </cell>
          <cell r="K2533" t="str">
            <v>01 - 04 - 1990</v>
          </cell>
          <cell r="L2533" t="str">
            <v>P</v>
          </cell>
          <cell r="M2533" t="str">
            <v>IV/a</v>
          </cell>
          <cell r="N2533" t="str">
            <v>01 - 10 - 2015</v>
          </cell>
          <cell r="O2533" t="str">
            <v>21</v>
          </cell>
          <cell r="P2533" t="str">
            <v>7</v>
          </cell>
          <cell r="Q2533" t="str">
            <v/>
          </cell>
          <cell r="R2533" t="str">
            <v/>
          </cell>
          <cell r="S2533" t="str">
            <v/>
          </cell>
          <cell r="T2533" t="str">
            <v>01 - 10 - 2008</v>
          </cell>
          <cell r="U2533" t="str">
            <v>Bidan Penyelia</v>
          </cell>
          <cell r="V2533" t="str">
            <v/>
          </cell>
          <cell r="W2533" t="str">
            <v>PUSKESMAS KOTA</v>
          </cell>
          <cell r="X2533" t="str">
            <v>DINAS KESEHATAN</v>
          </cell>
          <cell r="Y2533" t="str">
            <v>D-IV KEBIDANAN</v>
          </cell>
          <cell r="Z2533" t="str">
            <v>31-12-2011</v>
          </cell>
          <cell r="AA2533" t="str">
            <v>Aktif</v>
          </cell>
          <cell r="AB2533" t="str">
            <v>PNS Daerah Kab./Kota yang bekerja pada Kab./Kota</v>
          </cell>
          <cell r="AC2533" t="str">
            <v>Pemerintah Kab. Tolitoli</v>
          </cell>
          <cell r="AD2533" t="str">
            <v>Pemerintah Kab. Tolitoli</v>
          </cell>
        </row>
        <row r="2534">
          <cell r="A2534">
            <v>2532</v>
          </cell>
          <cell r="B2534" t="str">
            <v>198907012011012008</v>
          </cell>
          <cell r="C2534" t="str">
            <v/>
          </cell>
          <cell r="D2534" t="str">
            <v>RAHMA</v>
          </cell>
          <cell r="E2534" t="str">
            <v/>
          </cell>
          <cell r="F2534" t="str">
            <v>A.Md.Keb</v>
          </cell>
          <cell r="G2534" t="str">
            <v>TOLITOLI</v>
          </cell>
          <cell r="H2534" t="str">
            <v>01 - 07 - 1989</v>
          </cell>
          <cell r="I2534" t="str">
            <v>II/c</v>
          </cell>
          <cell r="J2534" t="str">
            <v>01 - 01 - 2011</v>
          </cell>
          <cell r="K2534" t="str">
            <v>01 - 01 - 2013</v>
          </cell>
          <cell r="L2534" t="str">
            <v>P</v>
          </cell>
          <cell r="M2534" t="str">
            <v>III/a</v>
          </cell>
          <cell r="N2534" t="str">
            <v>01 - 04 - 2018</v>
          </cell>
          <cell r="O2534" t="str">
            <v>5</v>
          </cell>
          <cell r="P2534" t="str">
            <v>3</v>
          </cell>
          <cell r="Q2534" t="str">
            <v/>
          </cell>
          <cell r="R2534" t="str">
            <v/>
          </cell>
          <cell r="S2534" t="str">
            <v/>
          </cell>
          <cell r="T2534" t="str">
            <v>01 - 04 - 2018</v>
          </cell>
          <cell r="U2534" t="str">
            <v>Bidan Mahir / Lanjutan</v>
          </cell>
          <cell r="V2534" t="str">
            <v/>
          </cell>
          <cell r="W2534" t="str">
            <v>POSKESDES SIMATANG TANJUNG</v>
          </cell>
          <cell r="X2534" t="str">
            <v>PUSKESMAS OGOTUA</v>
          </cell>
          <cell r="Y2534" t="str">
            <v>D-III KEBIDANAN</v>
          </cell>
          <cell r="Z2534" t="str">
            <v>01-01-2010</v>
          </cell>
          <cell r="AA2534" t="str">
            <v>Aktif</v>
          </cell>
          <cell r="AB2534" t="str">
            <v>PNS Daerah Kab./Kota yang bekerja pada Kab./Kota</v>
          </cell>
          <cell r="AC2534" t="str">
            <v>Pemerintah Kab. Tolitoli</v>
          </cell>
          <cell r="AD2534" t="str">
            <v>Pemerintah Kab. Tolitoli</v>
          </cell>
        </row>
        <row r="2535">
          <cell r="A2535">
            <v>2533</v>
          </cell>
          <cell r="B2535" t="str">
            <v>196309091985121005</v>
          </cell>
          <cell r="C2535" t="str">
            <v>131342686</v>
          </cell>
          <cell r="D2535" t="str">
            <v>SAJUTI</v>
          </cell>
          <cell r="E2535" t="str">
            <v/>
          </cell>
          <cell r="F2535" t="str">
            <v>A.Ma.Pd</v>
          </cell>
          <cell r="G2535" t="str">
            <v>TOLITOLI</v>
          </cell>
          <cell r="H2535" t="str">
            <v>09 - 09 - 1963</v>
          </cell>
          <cell r="I2535" t="str">
            <v>II/a</v>
          </cell>
          <cell r="J2535" t="str">
            <v>01 - 12 - 1985</v>
          </cell>
          <cell r="K2535" t="str">
            <v>01 - 12 - 1987</v>
          </cell>
          <cell r="L2535" t="str">
            <v>L</v>
          </cell>
          <cell r="M2535" t="str">
            <v>III/d</v>
          </cell>
          <cell r="N2535" t="str">
            <v>01 - 10 - 2011</v>
          </cell>
          <cell r="O2535" t="str">
            <v>20</v>
          </cell>
          <cell r="P2535" t="str">
            <v>10</v>
          </cell>
          <cell r="Q2535" t="str">
            <v/>
          </cell>
          <cell r="R2535" t="str">
            <v/>
          </cell>
          <cell r="S2535" t="str">
            <v/>
          </cell>
          <cell r="T2535" t="str">
            <v>01 - 10 - 2011</v>
          </cell>
          <cell r="U2535" t="str">
            <v>Guru Dewasa Tingkat. I</v>
          </cell>
          <cell r="V2535" t="str">
            <v/>
          </cell>
          <cell r="W2535" t="str">
            <v>SDN SIMATANG SABANG</v>
          </cell>
          <cell r="X2535" t="str">
            <v>CABANG DISPENBUD KECAMATAN DAMPAL UTARA</v>
          </cell>
          <cell r="Y2535" t="str">
            <v>D-II/A-II</v>
          </cell>
          <cell r="Z2535" t="str">
            <v>31-12-2005</v>
          </cell>
          <cell r="AA2535" t="str">
            <v>Aktif</v>
          </cell>
          <cell r="AB2535" t="str">
            <v>PNS Daerah Kab./Kota yang bekerja pada Kab./Kota</v>
          </cell>
          <cell r="AC2535" t="str">
            <v>Pemerintah Kab. Tolitoli</v>
          </cell>
          <cell r="AD2535" t="str">
            <v>Pemerintah Kab. Tolitoli</v>
          </cell>
        </row>
        <row r="2536">
          <cell r="A2536">
            <v>2534</v>
          </cell>
          <cell r="B2536" t="str">
            <v>196808201997072001</v>
          </cell>
          <cell r="C2536" t="str">
            <v>132179436</v>
          </cell>
          <cell r="D2536" t="str">
            <v>KURNIATI</v>
          </cell>
          <cell r="E2536" t="str">
            <v/>
          </cell>
          <cell r="F2536" t="str">
            <v/>
          </cell>
          <cell r="G2536" t="str">
            <v>TOLITOLI</v>
          </cell>
          <cell r="H2536" t="str">
            <v>20 - 08 - 1968</v>
          </cell>
          <cell r="I2536" t="str">
            <v>II/a</v>
          </cell>
          <cell r="J2536" t="str">
            <v>01 - 07 - 1997</v>
          </cell>
          <cell r="K2536" t="str">
            <v>01 - 12 - 1998</v>
          </cell>
          <cell r="L2536" t="str">
            <v>P</v>
          </cell>
          <cell r="M2536" t="str">
            <v>II/c</v>
          </cell>
          <cell r="N2536" t="str">
            <v>01 - 04 - 2008</v>
          </cell>
          <cell r="O2536" t="str">
            <v>10</v>
          </cell>
          <cell r="P2536" t="str">
            <v>9</v>
          </cell>
          <cell r="Q2536" t="str">
            <v/>
          </cell>
          <cell r="R2536" t="str">
            <v/>
          </cell>
          <cell r="S2536" t="str">
            <v/>
          </cell>
          <cell r="T2536" t="str">
            <v>22 - 03 - 2017</v>
          </cell>
          <cell r="U2536" t="str">
            <v>Guru</v>
          </cell>
          <cell r="V2536" t="str">
            <v/>
          </cell>
          <cell r="W2536" t="str">
            <v>SD Negeri 3 Ogomoli</v>
          </cell>
          <cell r="X2536" t="str">
            <v>Dinas Pendidikan Dan Kebudayaan</v>
          </cell>
          <cell r="Y2536" t="str">
            <v>SPG PENDIDIKAN SD</v>
          </cell>
          <cell r="Z2536" t="str">
            <v>31-12-1987</v>
          </cell>
          <cell r="AA2536" t="str">
            <v>Aktif</v>
          </cell>
          <cell r="AB2536" t="str">
            <v>PNS Daerah Kab./Kota yang bekerja pada Kab./Kota</v>
          </cell>
          <cell r="AC2536" t="str">
            <v>Pemerintah Kab. Tolitoli</v>
          </cell>
          <cell r="AD2536" t="str">
            <v>Pemerintah Kab. Tolitoli</v>
          </cell>
        </row>
        <row r="2537">
          <cell r="A2537">
            <v>2535</v>
          </cell>
          <cell r="B2537" t="str">
            <v>198103032009041002</v>
          </cell>
          <cell r="C2537" t="str">
            <v/>
          </cell>
          <cell r="D2537" t="str">
            <v>PAHMI</v>
          </cell>
          <cell r="E2537" t="str">
            <v/>
          </cell>
          <cell r="F2537" t="str">
            <v>A.Md.Kep</v>
          </cell>
          <cell r="G2537" t="str">
            <v>TINIGI</v>
          </cell>
          <cell r="H2537" t="str">
            <v>03 - 03 - 1981</v>
          </cell>
          <cell r="I2537" t="str">
            <v>II/c</v>
          </cell>
          <cell r="J2537" t="str">
            <v>01 - 04 - 2009</v>
          </cell>
          <cell r="K2537" t="str">
            <v>01 - 01 - 2011</v>
          </cell>
          <cell r="L2537" t="str">
            <v>L</v>
          </cell>
          <cell r="M2537" t="str">
            <v>III/a</v>
          </cell>
          <cell r="N2537" t="str">
            <v>01 - 04 - 2016</v>
          </cell>
          <cell r="O2537" t="str">
            <v>5</v>
          </cell>
          <cell r="P2537" t="str">
            <v>0</v>
          </cell>
          <cell r="Q2537" t="str">
            <v/>
          </cell>
          <cell r="R2537" t="str">
            <v/>
          </cell>
          <cell r="S2537" t="str">
            <v/>
          </cell>
          <cell r="T2537" t="str">
            <v>01 - 04 - 2016</v>
          </cell>
          <cell r="U2537" t="str">
            <v>Perawat Pelaksana Lanjutan</v>
          </cell>
          <cell r="V2537" t="str">
            <v/>
          </cell>
          <cell r="W2537" t="str">
            <v>PUSKESMAS GALANG</v>
          </cell>
          <cell r="X2537" t="str">
            <v>DINAS KESEHATAN</v>
          </cell>
          <cell r="Y2537" t="str">
            <v>D-III KEPERAWATAN</v>
          </cell>
          <cell r="Z2537" t="str">
            <v>31-12-2006</v>
          </cell>
          <cell r="AA2537" t="str">
            <v>Aktif</v>
          </cell>
          <cell r="AB2537" t="str">
            <v>PNS Daerah Kab./Kota yang bekerja pada Kab./Kota</v>
          </cell>
          <cell r="AC2537" t="str">
            <v>Pemerintah Kab. Tolitoli</v>
          </cell>
          <cell r="AD2537" t="str">
            <v>Pemerintah Kab. Tolitoli</v>
          </cell>
        </row>
        <row r="2538">
          <cell r="A2538">
            <v>2536</v>
          </cell>
          <cell r="B2538" t="str">
            <v>198311042006042015</v>
          </cell>
          <cell r="C2538" t="str">
            <v>570021206</v>
          </cell>
          <cell r="D2538" t="str">
            <v>IKA NURWAHYUNI</v>
          </cell>
          <cell r="E2538" t="str">
            <v/>
          </cell>
          <cell r="F2538" t="str">
            <v>S.Kep.NS</v>
          </cell>
          <cell r="G2538" t="str">
            <v>TOLITOLI</v>
          </cell>
          <cell r="H2538" t="str">
            <v>04 - 11 - 1983</v>
          </cell>
          <cell r="I2538" t="str">
            <v>II/c</v>
          </cell>
          <cell r="J2538" t="str">
            <v>01 - 04 - 2006</v>
          </cell>
          <cell r="K2538" t="str">
            <v>01 - 10 - 2007</v>
          </cell>
          <cell r="L2538" t="str">
            <v>P</v>
          </cell>
          <cell r="M2538" t="str">
            <v>III/c</v>
          </cell>
          <cell r="N2538" t="str">
            <v>01 - 10 - 2017</v>
          </cell>
          <cell r="O2538" t="str">
            <v>11</v>
          </cell>
          <cell r="P2538" t="str">
            <v>0</v>
          </cell>
          <cell r="Q2538" t="str">
            <v/>
          </cell>
          <cell r="R2538" t="str">
            <v/>
          </cell>
          <cell r="S2538" t="str">
            <v/>
          </cell>
          <cell r="T2538" t="str">
            <v>10 - 10 - 2017</v>
          </cell>
          <cell r="U2538" t="str">
            <v>Perawat Muda</v>
          </cell>
          <cell r="V2538" t="str">
            <v/>
          </cell>
          <cell r="W2538" t="str">
            <v>Rumah Sakit Umum Daerah Mokopido</v>
          </cell>
          <cell r="X2538" t="str">
            <v>Pemerintah Kabupaten Tolitoli</v>
          </cell>
          <cell r="Y2538" t="str">
            <v>S-1 KEPERAWATAN + NERS</v>
          </cell>
          <cell r="Z2538" t="str">
            <v>31-12-2011</v>
          </cell>
          <cell r="AA2538" t="str">
            <v>Aktif</v>
          </cell>
          <cell r="AB2538" t="str">
            <v>PNS Daerah Kab./Kota yang bekerja pada Kab./Kota</v>
          </cell>
          <cell r="AC2538" t="str">
            <v>Pemerintah Kab. Tolitoli</v>
          </cell>
          <cell r="AD2538" t="str">
            <v>Pemerintah Kab. Tolitoli</v>
          </cell>
        </row>
        <row r="2539">
          <cell r="A2539">
            <v>2537</v>
          </cell>
          <cell r="B2539" t="str">
            <v>196904211989122001</v>
          </cell>
          <cell r="C2539" t="str">
            <v>140243426</v>
          </cell>
          <cell r="D2539" t="str">
            <v>KARTINI</v>
          </cell>
          <cell r="E2539" t="str">
            <v/>
          </cell>
          <cell r="F2539" t="str">
            <v/>
          </cell>
          <cell r="G2539" t="str">
            <v>MANADO</v>
          </cell>
          <cell r="H2539" t="str">
            <v>21 - 04 - 1969</v>
          </cell>
          <cell r="I2539" t="str">
            <v>II/a</v>
          </cell>
          <cell r="J2539" t="str">
            <v>01 - 12 - 1989</v>
          </cell>
          <cell r="K2539" t="str">
            <v>01 - 11 - 1991</v>
          </cell>
          <cell r="L2539" t="str">
            <v>P</v>
          </cell>
          <cell r="M2539" t="str">
            <v>III/d</v>
          </cell>
          <cell r="N2539" t="str">
            <v>01 - 10 - 2009</v>
          </cell>
          <cell r="O2539" t="str">
            <v>14</v>
          </cell>
          <cell r="P2539" t="str">
            <v>10</v>
          </cell>
          <cell r="Q2539" t="str">
            <v/>
          </cell>
          <cell r="R2539" t="str">
            <v/>
          </cell>
          <cell r="S2539" t="str">
            <v/>
          </cell>
          <cell r="T2539" t="str">
            <v/>
          </cell>
          <cell r="U2539" t="str">
            <v/>
          </cell>
          <cell r="V2539" t="str">
            <v>PNS TUGAS BELAJAR</v>
          </cell>
          <cell r="W2539" t="str">
            <v>UPT Puskesmas Galang</v>
          </cell>
          <cell r="X2539" t="str">
            <v>Dinas Kesehatan</v>
          </cell>
          <cell r="Y2539" t="str">
            <v>SEKOLAH PERAWAT KESEHATAN</v>
          </cell>
          <cell r="Z2539" t="str">
            <v>31-12-1988</v>
          </cell>
          <cell r="AA2539" t="str">
            <v>Aktif</v>
          </cell>
          <cell r="AB2539" t="str">
            <v>PNS Daerah Kab./Kota yang bekerja pada Kab./Kota</v>
          </cell>
          <cell r="AC2539" t="str">
            <v>Pemerintah Kab. Tolitoli</v>
          </cell>
          <cell r="AD2539" t="str">
            <v>Pemerintah Kab. Tolitoli</v>
          </cell>
        </row>
        <row r="2540">
          <cell r="A2540">
            <v>2538</v>
          </cell>
          <cell r="B2540" t="str">
            <v>198206022005012018</v>
          </cell>
          <cell r="C2540" t="str">
            <v>570017241</v>
          </cell>
          <cell r="D2540" t="str">
            <v>YUNIARTI DOKLIWAN</v>
          </cell>
          <cell r="E2540" t="str">
            <v/>
          </cell>
          <cell r="F2540" t="str">
            <v>A.Ma</v>
          </cell>
          <cell r="G2540" t="str">
            <v>TOLITOLI</v>
          </cell>
          <cell r="H2540" t="str">
            <v>02 - 06 - 1982</v>
          </cell>
          <cell r="I2540" t="str">
            <v>II/b</v>
          </cell>
          <cell r="J2540" t="str">
            <v>01 - 01 - 2005</v>
          </cell>
          <cell r="K2540" t="str">
            <v>01 - 03 - 2006</v>
          </cell>
          <cell r="L2540" t="str">
            <v>P</v>
          </cell>
          <cell r="M2540" t="str">
            <v>II/c</v>
          </cell>
          <cell r="N2540" t="str">
            <v>01 - 10 - 2012</v>
          </cell>
          <cell r="O2540" t="str">
            <v>10</v>
          </cell>
          <cell r="P2540" t="str">
            <v>9</v>
          </cell>
          <cell r="Q2540" t="str">
            <v/>
          </cell>
          <cell r="R2540" t="str">
            <v/>
          </cell>
          <cell r="S2540" t="str">
            <v/>
          </cell>
          <cell r="T2540" t="str">
            <v>01 - 07 - 2015</v>
          </cell>
          <cell r="U2540" t="str">
            <v>Guru Muda</v>
          </cell>
          <cell r="V2540" t="str">
            <v/>
          </cell>
          <cell r="W2540" t="str">
            <v>SD Negeri Batunobotak</v>
          </cell>
          <cell r="X2540" t="str">
            <v>Dinas Pendidikan Dan Kebudayaan</v>
          </cell>
          <cell r="Y2540" t="str">
            <v>D-II PGSDI</v>
          </cell>
          <cell r="Z2540" t="str">
            <v>31-12-2003</v>
          </cell>
          <cell r="AA2540" t="str">
            <v>Aktif</v>
          </cell>
          <cell r="AB2540" t="str">
            <v>PNS Daerah Kab./Kota yang bekerja pada Kab./Kota</v>
          </cell>
          <cell r="AC2540" t="str">
            <v>Pemerintah Kab. Tolitoli</v>
          </cell>
          <cell r="AD2540" t="str">
            <v>Pemerintah Kab. Tolitoli</v>
          </cell>
        </row>
        <row r="2541">
          <cell r="A2541">
            <v>2539</v>
          </cell>
          <cell r="B2541" t="str">
            <v>198512162014112003</v>
          </cell>
          <cell r="C2541" t="str">
            <v/>
          </cell>
          <cell r="D2541" t="str">
            <v>IIN MARLINA</v>
          </cell>
          <cell r="E2541" t="str">
            <v/>
          </cell>
          <cell r="F2541" t="str">
            <v/>
          </cell>
          <cell r="G2541" t="str">
            <v>GORONTALO</v>
          </cell>
          <cell r="H2541" t="str">
            <v>16 - 12 - 1985</v>
          </cell>
          <cell r="I2541" t="str">
            <v>II/a</v>
          </cell>
          <cell r="J2541" t="str">
            <v>01 - 11 - 2014</v>
          </cell>
          <cell r="K2541" t="str">
            <v>01 - 09 - 2016</v>
          </cell>
          <cell r="L2541" t="str">
            <v>P</v>
          </cell>
          <cell r="M2541" t="str">
            <v>II/a</v>
          </cell>
          <cell r="N2541" t="str">
            <v>01 - 11 - 2014</v>
          </cell>
          <cell r="O2541" t="str">
            <v>9</v>
          </cell>
          <cell r="P2541" t="str">
            <v>10</v>
          </cell>
          <cell r="Q2541" t="str">
            <v/>
          </cell>
          <cell r="R2541" t="str">
            <v/>
          </cell>
          <cell r="S2541" t="str">
            <v/>
          </cell>
          <cell r="T2541" t="str">
            <v/>
          </cell>
          <cell r="U2541" t="str">
            <v/>
          </cell>
          <cell r="V2541" t="str">
            <v>PENGADMINISTRASI PEMERINTAHAN</v>
          </cell>
          <cell r="W2541" t="str">
            <v>SEKSI KESEJAHTERAAN RAKYAT</v>
          </cell>
          <cell r="X2541" t="str">
            <v>KANTOR KECAMATAN TOLITOLI UTARA</v>
          </cell>
          <cell r="Y2541" t="str">
            <v>SMA BAHASA</v>
          </cell>
          <cell r="Z2541" t="str">
            <v>14-06-2002</v>
          </cell>
          <cell r="AA2541" t="str">
            <v>Aktif</v>
          </cell>
          <cell r="AB2541" t="str">
            <v>PNS Daerah Kab./Kota yang bekerja pada Kab./Kota</v>
          </cell>
          <cell r="AC2541" t="str">
            <v>Pemerintah Kab. Tolitoli</v>
          </cell>
          <cell r="AD2541" t="str">
            <v>Pemerintah Kab. Tolitoli</v>
          </cell>
        </row>
        <row r="2542">
          <cell r="A2542">
            <v>2540</v>
          </cell>
          <cell r="B2542" t="str">
            <v>196607112007011017</v>
          </cell>
          <cell r="C2542" t="str">
            <v>570028858</v>
          </cell>
          <cell r="D2542" t="str">
            <v>MOH. UDIN AH. MARALAY</v>
          </cell>
          <cell r="E2542" t="str">
            <v/>
          </cell>
          <cell r="F2542" t="str">
            <v/>
          </cell>
          <cell r="G2542" t="str">
            <v>LAULALANG</v>
          </cell>
          <cell r="H2542" t="str">
            <v>11 - 07 - 1966</v>
          </cell>
          <cell r="I2542" t="str">
            <v>I/c</v>
          </cell>
          <cell r="J2542" t="str">
            <v>01 - 01 - 2007</v>
          </cell>
          <cell r="K2542" t="str">
            <v>01 - 10 - 2008</v>
          </cell>
          <cell r="L2542" t="str">
            <v>L</v>
          </cell>
          <cell r="M2542" t="str">
            <v>II/c</v>
          </cell>
          <cell r="N2542" t="str">
            <v>01 - 04 - 2018</v>
          </cell>
          <cell r="O2542" t="str">
            <v>14</v>
          </cell>
          <cell r="P2542" t="str">
            <v>3</v>
          </cell>
          <cell r="Q2542" t="str">
            <v/>
          </cell>
          <cell r="R2542" t="str">
            <v/>
          </cell>
          <cell r="S2542" t="str">
            <v/>
          </cell>
          <cell r="T2542" t="str">
            <v/>
          </cell>
          <cell r="U2542" t="str">
            <v/>
          </cell>
          <cell r="V2542" t="str">
            <v>PENGADMINISTRASI UMUM</v>
          </cell>
          <cell r="W2542" t="str">
            <v>SEKSI PEMERINTAHAN</v>
          </cell>
          <cell r="X2542" t="str">
            <v>KANTOR KECAMATAN DAKOPEMEAN</v>
          </cell>
          <cell r="Y2542" t="str">
            <v>SMA PAKET C</v>
          </cell>
          <cell r="Z2542" t="str">
            <v>01-01-2008</v>
          </cell>
          <cell r="AA2542" t="str">
            <v>Aktif</v>
          </cell>
          <cell r="AB2542" t="str">
            <v>PNS Daerah Kab./Kota yang bekerja pada Kab./Kota</v>
          </cell>
          <cell r="AC2542" t="str">
            <v>Pemerintah Kab. Tolitoli</v>
          </cell>
          <cell r="AD2542" t="str">
            <v>Pemerintah Kab. Tolitoli</v>
          </cell>
        </row>
        <row r="2543">
          <cell r="A2543">
            <v>2541</v>
          </cell>
          <cell r="B2543" t="str">
            <v>198702252009042001</v>
          </cell>
          <cell r="C2543" t="str">
            <v/>
          </cell>
          <cell r="D2543" t="str">
            <v>NURSITA</v>
          </cell>
          <cell r="E2543" t="str">
            <v/>
          </cell>
          <cell r="F2543" t="str">
            <v>A.Ma</v>
          </cell>
          <cell r="G2543" t="str">
            <v>TOLITOLI</v>
          </cell>
          <cell r="H2543" t="str">
            <v>25 - 02 - 1987</v>
          </cell>
          <cell r="I2543" t="str">
            <v>II/b</v>
          </cell>
          <cell r="J2543" t="str">
            <v>01 - 04 - 2009</v>
          </cell>
          <cell r="K2543" t="str">
            <v>01 - 01 - 2011</v>
          </cell>
          <cell r="L2543" t="str">
            <v>P</v>
          </cell>
          <cell r="M2543" t="str">
            <v>II/d</v>
          </cell>
          <cell r="N2543" t="str">
            <v>01 - 04 - 2017</v>
          </cell>
          <cell r="O2543" t="str">
            <v>11</v>
          </cell>
          <cell r="P2543" t="str">
            <v>0</v>
          </cell>
          <cell r="Q2543" t="str">
            <v/>
          </cell>
          <cell r="R2543" t="str">
            <v/>
          </cell>
          <cell r="S2543" t="str">
            <v/>
          </cell>
          <cell r="T2543" t="str">
            <v>01 - 04 - 2017</v>
          </cell>
          <cell r="U2543" t="str">
            <v>Guru Muda Tingkat. I</v>
          </cell>
          <cell r="V2543" t="str">
            <v/>
          </cell>
          <cell r="W2543" t="str">
            <v>SD Negeri 20 Tolitoli</v>
          </cell>
          <cell r="X2543" t="str">
            <v>Dinas Pendidikan Dan Kebudayaan</v>
          </cell>
          <cell r="Y2543" t="str">
            <v>D-II/A-II PENDIDIKAN</v>
          </cell>
          <cell r="Z2543" t="str">
            <v>31-12-2006</v>
          </cell>
          <cell r="AA2543" t="str">
            <v>Aktif</v>
          </cell>
          <cell r="AB2543" t="str">
            <v>PNS Daerah Kab./Kota yang bekerja pada Kab./Kota</v>
          </cell>
          <cell r="AC2543" t="str">
            <v>Pemerintah Kab. Tolitoli</v>
          </cell>
          <cell r="AD2543" t="str">
            <v>Pemerintah Kab. Tolitoli</v>
          </cell>
        </row>
        <row r="2544">
          <cell r="A2544">
            <v>2542</v>
          </cell>
          <cell r="B2544" t="str">
            <v>196212311982062039</v>
          </cell>
          <cell r="C2544" t="str">
            <v>131062087</v>
          </cell>
          <cell r="D2544" t="str">
            <v>KASMAWATI</v>
          </cell>
          <cell r="E2544" t="str">
            <v/>
          </cell>
          <cell r="F2544" t="str">
            <v/>
          </cell>
          <cell r="G2544" t="str">
            <v>TOLITOLI</v>
          </cell>
          <cell r="H2544" t="str">
            <v>31 - 12 - 1962</v>
          </cell>
          <cell r="I2544" t="str">
            <v>II/a</v>
          </cell>
          <cell r="J2544" t="str">
            <v>01 - 06 - 1982</v>
          </cell>
          <cell r="K2544" t="str">
            <v>01 - 03 - 1984</v>
          </cell>
          <cell r="L2544" t="str">
            <v>P</v>
          </cell>
          <cell r="M2544" t="str">
            <v>IV/a</v>
          </cell>
          <cell r="N2544" t="str">
            <v>01 - 10 - 2004</v>
          </cell>
          <cell r="O2544" t="str">
            <v>17</v>
          </cell>
          <cell r="P2544" t="str">
            <v>4</v>
          </cell>
          <cell r="Q2544" t="str">
            <v/>
          </cell>
          <cell r="R2544" t="str">
            <v/>
          </cell>
          <cell r="S2544" t="str">
            <v/>
          </cell>
          <cell r="T2544" t="str">
            <v>01 - 10 - 2004</v>
          </cell>
          <cell r="U2544" t="str">
            <v>Guru Pembina</v>
          </cell>
          <cell r="V2544" t="str">
            <v/>
          </cell>
          <cell r="W2544" t="str">
            <v>SDN PEMBINA TOLITOLI</v>
          </cell>
          <cell r="X2544" t="str">
            <v>CABANG DISPENBUD KECAMATAN BAOLAN</v>
          </cell>
          <cell r="Y2544" t="str">
            <v>D-II/A-II</v>
          </cell>
          <cell r="Z2544" t="str">
            <v>31-12-2001</v>
          </cell>
          <cell r="AA2544" t="str">
            <v>Aktif</v>
          </cell>
          <cell r="AB2544" t="str">
            <v>PNS Daerah Kab./Kota yang bekerja pada Kab./Kota</v>
          </cell>
          <cell r="AC2544" t="str">
            <v>Pemerintah Kab. Tolitoli</v>
          </cell>
          <cell r="AD2544" t="str">
            <v>Pemerintah Kab. Tolitoli</v>
          </cell>
        </row>
        <row r="2545">
          <cell r="A2545">
            <v>2543</v>
          </cell>
          <cell r="B2545" t="str">
            <v>197312082008011009</v>
          </cell>
          <cell r="C2545" t="str">
            <v>570036029</v>
          </cell>
          <cell r="D2545" t="str">
            <v>ABDUL MUKTI</v>
          </cell>
          <cell r="E2545" t="str">
            <v/>
          </cell>
          <cell r="F2545" t="str">
            <v>STP</v>
          </cell>
          <cell r="G2545" t="str">
            <v>NEGARA</v>
          </cell>
          <cell r="H2545" t="str">
            <v>08 - 12 - 1973</v>
          </cell>
          <cell r="I2545" t="str">
            <v>III/a</v>
          </cell>
          <cell r="J2545" t="str">
            <v>01 - 01 - 2008</v>
          </cell>
          <cell r="K2545" t="str">
            <v>01 - 12 - 2009</v>
          </cell>
          <cell r="L2545" t="str">
            <v>L</v>
          </cell>
          <cell r="M2545" t="str">
            <v>III/c</v>
          </cell>
          <cell r="N2545" t="str">
            <v>01 - 04 - 2016</v>
          </cell>
          <cell r="O2545" t="str">
            <v>9</v>
          </cell>
          <cell r="P2545" t="str">
            <v>3</v>
          </cell>
          <cell r="Q2545" t="str">
            <v/>
          </cell>
          <cell r="R2545" t="str">
            <v/>
          </cell>
          <cell r="S2545" t="str">
            <v/>
          </cell>
          <cell r="T2545" t="str">
            <v/>
          </cell>
          <cell r="U2545" t="str">
            <v/>
          </cell>
          <cell r="V2545" t="str">
            <v>PENYIAP BAHAN KERJASAMA ANTAR LEMBAGA</v>
          </cell>
          <cell r="W2545" t="str">
            <v>Sub Bagian Fasilitasi Kerjasama Dan Aspirasi</v>
          </cell>
          <cell r="X2545" t="str">
            <v>Sekretaris Dewan Perwakilan Rakyat Daerah</v>
          </cell>
          <cell r="Y2545" t="str">
            <v>S-1 TEKNOLOGI PERTANIAN</v>
          </cell>
          <cell r="Z2545" t="str">
            <v>31-12-2001</v>
          </cell>
          <cell r="AA2545" t="str">
            <v>Aktif</v>
          </cell>
          <cell r="AB2545" t="str">
            <v>PNS Daerah Kab./Kota yang bekerja pada Kab./Kota</v>
          </cell>
          <cell r="AC2545" t="str">
            <v>Pemerintah Kab. Tolitoli</v>
          </cell>
          <cell r="AD2545" t="str">
            <v>Pemerintah Kab. Tolitoli</v>
          </cell>
        </row>
        <row r="2546">
          <cell r="A2546">
            <v>2544</v>
          </cell>
          <cell r="B2546" t="str">
            <v>196706171988031005</v>
          </cell>
          <cell r="C2546" t="str">
            <v>131743543</v>
          </cell>
          <cell r="D2546" t="str">
            <v>THAMRIN ARSYAD</v>
          </cell>
          <cell r="E2546" t="str">
            <v/>
          </cell>
          <cell r="F2546" t="str">
            <v>A.Ma.Pd</v>
          </cell>
          <cell r="G2546" t="str">
            <v>TOLITOLI</v>
          </cell>
          <cell r="H2546" t="str">
            <v>17 - 06 - 1967</v>
          </cell>
          <cell r="I2546" t="str">
            <v>II/a</v>
          </cell>
          <cell r="J2546" t="str">
            <v>01 - 03 - 1988</v>
          </cell>
          <cell r="K2546" t="str">
            <v>01 - 11 - 1989</v>
          </cell>
          <cell r="L2546" t="str">
            <v>L</v>
          </cell>
          <cell r="M2546" t="str">
            <v>IV/a</v>
          </cell>
          <cell r="N2546" t="str">
            <v>01 - 10 - 2013</v>
          </cell>
          <cell r="O2546" t="str">
            <v>20</v>
          </cell>
          <cell r="P2546" t="str">
            <v>7</v>
          </cell>
          <cell r="Q2546" t="str">
            <v/>
          </cell>
          <cell r="R2546" t="str">
            <v/>
          </cell>
          <cell r="S2546" t="str">
            <v/>
          </cell>
          <cell r="T2546" t="str">
            <v>01 - 10 - 2013</v>
          </cell>
          <cell r="U2546" t="str">
            <v>Guru Madya</v>
          </cell>
          <cell r="V2546" t="str">
            <v/>
          </cell>
          <cell r="W2546" t="str">
            <v>SDN 3 KALANGKANGAN</v>
          </cell>
          <cell r="X2546" t="str">
            <v>CABANG DISPENBUD KECAMATAN GALANG</v>
          </cell>
          <cell r="Y2546" t="str">
            <v>D-II/A-II PGSD</v>
          </cell>
          <cell r="Z2546" t="str">
            <v>31-12-1999</v>
          </cell>
          <cell r="AA2546" t="str">
            <v>Aktif</v>
          </cell>
          <cell r="AB2546" t="str">
            <v>PNS Daerah Kab./Kota yang bekerja pada Kab./Kota</v>
          </cell>
          <cell r="AC2546" t="str">
            <v>Pemerintah Kab. Tolitoli</v>
          </cell>
          <cell r="AD2546" t="str">
            <v>Pemerintah Kab. Tolitoli</v>
          </cell>
        </row>
        <row r="2547">
          <cell r="A2547">
            <v>2545</v>
          </cell>
          <cell r="B2547" t="str">
            <v>198301302014112001</v>
          </cell>
          <cell r="C2547" t="str">
            <v/>
          </cell>
          <cell r="D2547" t="str">
            <v>NURAFNI</v>
          </cell>
          <cell r="E2547" t="str">
            <v/>
          </cell>
          <cell r="F2547" t="str">
            <v/>
          </cell>
          <cell r="G2547" t="str">
            <v>TOLITOLI</v>
          </cell>
          <cell r="H2547" t="str">
            <v>30 - 01 - 1983</v>
          </cell>
          <cell r="I2547" t="str">
            <v>II/a</v>
          </cell>
          <cell r="J2547" t="str">
            <v>01 - 11 - 2014</v>
          </cell>
          <cell r="K2547" t="str">
            <v>01 - 09 - 2016</v>
          </cell>
          <cell r="L2547" t="str">
            <v>P</v>
          </cell>
          <cell r="M2547" t="str">
            <v>II/a</v>
          </cell>
          <cell r="N2547" t="str">
            <v>01 - 11 - 2014</v>
          </cell>
          <cell r="O2547" t="str">
            <v>9</v>
          </cell>
          <cell r="P2547" t="str">
            <v>10</v>
          </cell>
          <cell r="Q2547" t="str">
            <v/>
          </cell>
          <cell r="R2547" t="str">
            <v/>
          </cell>
          <cell r="S2547" t="str">
            <v/>
          </cell>
          <cell r="T2547" t="str">
            <v/>
          </cell>
          <cell r="U2547" t="str">
            <v/>
          </cell>
          <cell r="V2547" t="str">
            <v>PENGAWAS JALAN &amp; JEMBATAN</v>
          </cell>
          <cell r="W2547" t="str">
            <v>Seksi Jembatan</v>
          </cell>
          <cell r="X2547" t="str">
            <v>Bidang Bina Marga</v>
          </cell>
          <cell r="Y2547" t="str">
            <v>SMU IPA</v>
          </cell>
          <cell r="Z2547" t="str">
            <v>20-06-2001</v>
          </cell>
          <cell r="AA2547" t="str">
            <v>Aktif</v>
          </cell>
          <cell r="AB2547" t="str">
            <v>PNS Daerah Kab./Kota yang bekerja pada Kab./Kota</v>
          </cell>
          <cell r="AC2547" t="str">
            <v>Pemerintah Kab. Tolitoli</v>
          </cell>
          <cell r="AD2547" t="str">
            <v>Pemerintah Kab. Tolitoli</v>
          </cell>
        </row>
        <row r="2548">
          <cell r="A2548">
            <v>2546</v>
          </cell>
          <cell r="B2548" t="str">
            <v>198308172005012013</v>
          </cell>
          <cell r="C2548" t="str">
            <v>570017236</v>
          </cell>
          <cell r="D2548" t="str">
            <v>SARINI</v>
          </cell>
          <cell r="E2548" t="str">
            <v/>
          </cell>
          <cell r="F2548" t="str">
            <v>A.Ma</v>
          </cell>
          <cell r="G2548" t="str">
            <v>SONI</v>
          </cell>
          <cell r="H2548" t="str">
            <v>17 - 08 - 1983</v>
          </cell>
          <cell r="I2548" t="str">
            <v>II/b</v>
          </cell>
          <cell r="J2548" t="str">
            <v>01 - 01 - 2005</v>
          </cell>
          <cell r="K2548" t="str">
            <v>01 - 03 - 2006</v>
          </cell>
          <cell r="L2548" t="str">
            <v>P</v>
          </cell>
          <cell r="M2548" t="str">
            <v>III/a</v>
          </cell>
          <cell r="N2548" t="str">
            <v>01 - 04 - 2017</v>
          </cell>
          <cell r="O2548" t="str">
            <v>10</v>
          </cell>
          <cell r="P2548" t="str">
            <v>3</v>
          </cell>
          <cell r="Q2548" t="str">
            <v/>
          </cell>
          <cell r="R2548" t="str">
            <v/>
          </cell>
          <cell r="S2548" t="str">
            <v/>
          </cell>
          <cell r="T2548" t="str">
            <v>01 - 04 - 2017</v>
          </cell>
          <cell r="U2548" t="str">
            <v>Guru Pertama</v>
          </cell>
          <cell r="V2548" t="str">
            <v/>
          </cell>
          <cell r="W2548" t="str">
            <v>SDN SALAE</v>
          </cell>
          <cell r="X2548" t="str">
            <v>CABANG DISPENBUD KECAMATAN DAMPAL SELATAN</v>
          </cell>
          <cell r="Y2548" t="str">
            <v>D-II/A-II PGSD</v>
          </cell>
          <cell r="Z2548" t="str">
            <v>31-12-2003</v>
          </cell>
          <cell r="AA2548" t="str">
            <v>Aktif</v>
          </cell>
          <cell r="AB2548" t="str">
            <v>PNS Daerah Kab./Kota yang bekerja pada Kab./Kota</v>
          </cell>
          <cell r="AC2548" t="str">
            <v>Pemerintah Kab. Tolitoli</v>
          </cell>
          <cell r="AD2548" t="str">
            <v>Pemerintah Kab. Tolitoli</v>
          </cell>
        </row>
        <row r="2549">
          <cell r="A2549">
            <v>2547</v>
          </cell>
          <cell r="B2549" t="str">
            <v>198605042017061001</v>
          </cell>
          <cell r="C2549" t="str">
            <v/>
          </cell>
          <cell r="D2549" t="str">
            <v>UMAR  LAOMPA</v>
          </cell>
          <cell r="E2549" t="str">
            <v/>
          </cell>
          <cell r="F2549" t="str">
            <v/>
          </cell>
          <cell r="G2549" t="str">
            <v>TOLITOLI</v>
          </cell>
          <cell r="H2549" t="str">
            <v>04 - 05 - 1986</v>
          </cell>
          <cell r="I2549" t="str">
            <v>II/a</v>
          </cell>
          <cell r="J2549" t="str">
            <v>01 - 06 - 2017</v>
          </cell>
          <cell r="K2549" t="str">
            <v>01 - 04 - 2018</v>
          </cell>
          <cell r="L2549" t="str">
            <v>L</v>
          </cell>
          <cell r="M2549" t="str">
            <v>II/a</v>
          </cell>
          <cell r="N2549" t="str">
            <v>01 - 06 - 2017</v>
          </cell>
          <cell r="O2549" t="str">
            <v>6</v>
          </cell>
          <cell r="P2549" t="str">
            <v>11</v>
          </cell>
          <cell r="Q2549" t="str">
            <v/>
          </cell>
          <cell r="R2549" t="str">
            <v/>
          </cell>
          <cell r="S2549" t="str">
            <v/>
          </cell>
          <cell r="T2549" t="str">
            <v/>
          </cell>
          <cell r="U2549" t="str">
            <v/>
          </cell>
          <cell r="V2549" t="str">
            <v xml:space="preserve">PENYULUH PERTANIAN TERAMPIL </v>
          </cell>
          <cell r="W2549" t="str">
            <v>Dinas Tanaman Pangan Dan Hortikultura</v>
          </cell>
          <cell r="X2549" t="str">
            <v>Pemerintah Kabupaten Tolitoli</v>
          </cell>
          <cell r="Y2549" t="str">
            <v>SEKOLAH MENENGAH KEJURUAN</v>
          </cell>
          <cell r="Z2549" t="str">
            <v>14-06-2004</v>
          </cell>
          <cell r="AA2549" t="str">
            <v>Aktif</v>
          </cell>
          <cell r="AB2549" t="str">
            <v>PNS Daerah Kab./Kota yang bekerja pada Kab./Kota</v>
          </cell>
          <cell r="AC2549" t="str">
            <v>Pemerintah Kab. Tolitoli</v>
          </cell>
          <cell r="AD2549" t="str">
            <v>Pemerintah Kab. Tolitoli</v>
          </cell>
        </row>
        <row r="2550">
          <cell r="A2550">
            <v>2548</v>
          </cell>
          <cell r="B2550" t="str">
            <v>197207072006042007</v>
          </cell>
          <cell r="C2550" t="str">
            <v>570020174</v>
          </cell>
          <cell r="D2550" t="str">
            <v>SALMA Y BUHANG</v>
          </cell>
          <cell r="E2550" t="str">
            <v/>
          </cell>
          <cell r="F2550" t="str">
            <v>A.Ma</v>
          </cell>
          <cell r="G2550" t="str">
            <v>BUOL</v>
          </cell>
          <cell r="H2550" t="str">
            <v>07 - 07 - 1972</v>
          </cell>
          <cell r="I2550" t="str">
            <v>II/b</v>
          </cell>
          <cell r="J2550" t="str">
            <v>01 - 04 - 2006</v>
          </cell>
          <cell r="K2550" t="str">
            <v>01 - 06 - 2007</v>
          </cell>
          <cell r="L2550" t="str">
            <v>P</v>
          </cell>
          <cell r="M2550" t="str">
            <v>III/a</v>
          </cell>
          <cell r="N2550" t="str">
            <v>01 - 10 - 2015</v>
          </cell>
          <cell r="O2550" t="str">
            <v>7</v>
          </cell>
          <cell r="P2550" t="str">
            <v>6</v>
          </cell>
          <cell r="Q2550" t="str">
            <v/>
          </cell>
          <cell r="R2550" t="str">
            <v/>
          </cell>
          <cell r="S2550" t="str">
            <v/>
          </cell>
          <cell r="T2550" t="str">
            <v>01 - 10 - 2015</v>
          </cell>
          <cell r="U2550" t="str">
            <v>Guru Pertama</v>
          </cell>
          <cell r="V2550" t="str">
            <v/>
          </cell>
          <cell r="W2550" t="str">
            <v>SDN 2 TAMPIALA</v>
          </cell>
          <cell r="X2550" t="str">
            <v>CABANG DISPENBUD KECAMATAN DAMPAL SELATAN</v>
          </cell>
          <cell r="Y2550" t="str">
            <v>D-II/A-II PGSD</v>
          </cell>
          <cell r="Z2550" t="str">
            <v>31-12-2005</v>
          </cell>
          <cell r="AA2550" t="str">
            <v>Aktif</v>
          </cell>
          <cell r="AB2550" t="str">
            <v>PNS Daerah Kab./Kota yang bekerja pada Kab./Kota</v>
          </cell>
          <cell r="AC2550" t="str">
            <v>Pemerintah Kab. Tolitoli</v>
          </cell>
          <cell r="AD2550" t="str">
            <v>Pemerintah Kab. Tolitoli</v>
          </cell>
        </row>
        <row r="2551">
          <cell r="A2551">
            <v>2549</v>
          </cell>
          <cell r="B2551" t="str">
            <v>197801132007012011</v>
          </cell>
          <cell r="C2551" t="str">
            <v>570028843</v>
          </cell>
          <cell r="D2551" t="str">
            <v>SAFRAWATI</v>
          </cell>
          <cell r="E2551" t="str">
            <v/>
          </cell>
          <cell r="F2551" t="str">
            <v/>
          </cell>
          <cell r="G2551" t="str">
            <v>TOLITOLI</v>
          </cell>
          <cell r="H2551" t="str">
            <v>13 - 01 - 1978</v>
          </cell>
          <cell r="I2551" t="str">
            <v>II/a</v>
          </cell>
          <cell r="J2551" t="str">
            <v>01 - 01 - 2007</v>
          </cell>
          <cell r="K2551" t="str">
            <v>01 - 01 - 2008</v>
          </cell>
          <cell r="L2551" t="str">
            <v>P</v>
          </cell>
          <cell r="M2551" t="str">
            <v>II/c</v>
          </cell>
          <cell r="N2551" t="str">
            <v>01 - 04 - 2018</v>
          </cell>
          <cell r="O2551" t="str">
            <v>14</v>
          </cell>
          <cell r="P2551" t="str">
            <v>3</v>
          </cell>
          <cell r="Q2551" t="str">
            <v/>
          </cell>
          <cell r="R2551" t="str">
            <v/>
          </cell>
          <cell r="S2551" t="str">
            <v/>
          </cell>
          <cell r="T2551" t="str">
            <v/>
          </cell>
          <cell r="U2551" t="str">
            <v/>
          </cell>
          <cell r="V2551" t="str">
            <v>PENGADMINISTRASI PERSURATAN</v>
          </cell>
          <cell r="W2551" t="str">
            <v>Seksi Promosi Dan Informasi</v>
          </cell>
          <cell r="X2551" t="str">
            <v>Kantor Perwakilan Pemerintah Daerah</v>
          </cell>
          <cell r="Y2551" t="str">
            <v>SMA</v>
          </cell>
          <cell r="Z2551" t="str">
            <v>01-01-1996</v>
          </cell>
          <cell r="AA2551" t="str">
            <v>Aktif</v>
          </cell>
          <cell r="AB2551" t="str">
            <v>PNS Daerah Kab./Kota yang bekerja pada Kab./Kota</v>
          </cell>
          <cell r="AC2551" t="str">
            <v>Pemerintah Kab. Tolitoli</v>
          </cell>
          <cell r="AD2551" t="str">
            <v>Pemerintah Kab. Tolitoli</v>
          </cell>
        </row>
        <row r="2552">
          <cell r="A2552">
            <v>2550</v>
          </cell>
          <cell r="B2552" t="str">
            <v>196011191982072003</v>
          </cell>
          <cell r="C2552" t="str">
            <v>131056818</v>
          </cell>
          <cell r="D2552" t="str">
            <v>MAWARNI DAHLAN</v>
          </cell>
          <cell r="E2552" t="str">
            <v/>
          </cell>
          <cell r="F2552" t="str">
            <v>S.Pd.SD</v>
          </cell>
          <cell r="G2552" t="str">
            <v>PALELEH</v>
          </cell>
          <cell r="H2552" t="str">
            <v>19 - 11 - 1960</v>
          </cell>
          <cell r="I2552" t="str">
            <v>II/a</v>
          </cell>
          <cell r="J2552" t="str">
            <v>01 - 07 - 1982</v>
          </cell>
          <cell r="K2552" t="str">
            <v>01 - 01 - 1984</v>
          </cell>
          <cell r="L2552" t="str">
            <v>P</v>
          </cell>
          <cell r="M2552" t="str">
            <v>IV/b</v>
          </cell>
          <cell r="N2552" t="str">
            <v>01 - 10 - 2016</v>
          </cell>
          <cell r="O2552" t="str">
            <v>27</v>
          </cell>
          <cell r="P2552" t="str">
            <v>3</v>
          </cell>
          <cell r="Q2552" t="str">
            <v/>
          </cell>
          <cell r="R2552" t="str">
            <v/>
          </cell>
          <cell r="S2552" t="str">
            <v/>
          </cell>
          <cell r="T2552" t="str">
            <v>31 - 01 - 2018</v>
          </cell>
          <cell r="U2552" t="str">
            <v>Pengawas Sekolah Madya - TK/SD</v>
          </cell>
          <cell r="V2552" t="str">
            <v/>
          </cell>
          <cell r="W2552" t="str">
            <v>UPT Dinas Pendidikan Dan Kebudayaan Kecamatan Baolan</v>
          </cell>
          <cell r="X2552" t="str">
            <v>Dinas Pendidikan Dan Kebudayaan</v>
          </cell>
          <cell r="Y2552" t="str">
            <v>S-1/A-IV KEGURUAN DAN ILMU PENDIDIKAN</v>
          </cell>
          <cell r="Z2552" t="str">
            <v>31-12-2009</v>
          </cell>
          <cell r="AA2552" t="str">
            <v>Aktif</v>
          </cell>
          <cell r="AB2552" t="str">
            <v>PNS Daerah Kab./Kota yang bekerja pada Kab./Kota</v>
          </cell>
          <cell r="AC2552" t="str">
            <v>Pemerintah Kab. Tolitoli</v>
          </cell>
          <cell r="AD2552" t="str">
            <v>Pemerintah Kab. Tolitoli</v>
          </cell>
        </row>
        <row r="2553">
          <cell r="A2553">
            <v>2551</v>
          </cell>
          <cell r="B2553" t="str">
            <v>197004161999071001</v>
          </cell>
          <cell r="C2553" t="str">
            <v>132244749</v>
          </cell>
          <cell r="D2553" t="str">
            <v>SULEMAN MANUNU LAHABU</v>
          </cell>
          <cell r="E2553" t="str">
            <v/>
          </cell>
          <cell r="F2553" t="str">
            <v>S.Pd SD</v>
          </cell>
          <cell r="G2553" t="str">
            <v>GORONTALO</v>
          </cell>
          <cell r="H2553" t="str">
            <v>16 - 04 - 1970</v>
          </cell>
          <cell r="I2553" t="str">
            <v>II/b</v>
          </cell>
          <cell r="J2553" t="str">
            <v>01 - 07 - 1999</v>
          </cell>
          <cell r="K2553" t="str">
            <v>01 - 03 - 2001</v>
          </cell>
          <cell r="L2553" t="str">
            <v>L</v>
          </cell>
          <cell r="M2553" t="str">
            <v>III/c</v>
          </cell>
          <cell r="N2553" t="str">
            <v>01 - 10 - 2013</v>
          </cell>
          <cell r="O2553" t="str">
            <v>12</v>
          </cell>
          <cell r="P2553" t="str">
            <v>3</v>
          </cell>
          <cell r="Q2553" t="str">
            <v/>
          </cell>
          <cell r="R2553" t="str">
            <v/>
          </cell>
          <cell r="S2553" t="str">
            <v/>
          </cell>
          <cell r="T2553" t="str">
            <v>01 - 10 - 2013</v>
          </cell>
          <cell r="U2553" t="str">
            <v>Guru Muda</v>
          </cell>
          <cell r="V2553" t="str">
            <v/>
          </cell>
          <cell r="W2553" t="str">
            <v>SDN 2 SALUMPAGA</v>
          </cell>
          <cell r="X2553" t="str">
            <v>CABANG DISPENBUD KECAMATAN TOLITOLI UTARA</v>
          </cell>
          <cell r="Y2553" t="str">
            <v>S-1/A-IV PENDIDIKAN PGSD</v>
          </cell>
          <cell r="Z2553" t="str">
            <v>31-12-2012</v>
          </cell>
          <cell r="AA2553" t="str">
            <v>Aktif</v>
          </cell>
          <cell r="AB2553" t="str">
            <v>PNS Daerah Kab./Kota yang bekerja pada Kab./Kota</v>
          </cell>
          <cell r="AC2553" t="str">
            <v>Pemerintah Kab. Tolitoli</v>
          </cell>
          <cell r="AD2553" t="str">
            <v>Pemerintah Kab. Tolitoli</v>
          </cell>
        </row>
        <row r="2554">
          <cell r="A2554">
            <v>2552</v>
          </cell>
          <cell r="B2554" t="str">
            <v>196804021997082001</v>
          </cell>
          <cell r="C2554" t="str">
            <v>132181324</v>
          </cell>
          <cell r="D2554" t="str">
            <v>HERIASTINA PONTOH</v>
          </cell>
          <cell r="E2554" t="str">
            <v/>
          </cell>
          <cell r="F2554" t="str">
            <v>A.Ma.Pd</v>
          </cell>
          <cell r="G2554" t="str">
            <v>SIAU TAGULANDANG BIARO</v>
          </cell>
          <cell r="H2554" t="str">
            <v>02 - 04 - 1968</v>
          </cell>
          <cell r="I2554" t="str">
            <v>II/a</v>
          </cell>
          <cell r="J2554" t="str">
            <v>01 - 08 - 1997</v>
          </cell>
          <cell r="K2554" t="str">
            <v>01 - 08 - 1999</v>
          </cell>
          <cell r="L2554" t="str">
            <v>P</v>
          </cell>
          <cell r="M2554" t="str">
            <v>III/a</v>
          </cell>
          <cell r="N2554" t="str">
            <v>01 - 10 - 2012</v>
          </cell>
          <cell r="O2554" t="str">
            <v>10</v>
          </cell>
          <cell r="P2554" t="str">
            <v>2</v>
          </cell>
          <cell r="Q2554" t="str">
            <v/>
          </cell>
          <cell r="R2554" t="str">
            <v/>
          </cell>
          <cell r="S2554" t="str">
            <v/>
          </cell>
          <cell r="T2554" t="str">
            <v>27 - 03 - 2013</v>
          </cell>
          <cell r="U2554" t="str">
            <v>Guru Madya</v>
          </cell>
          <cell r="V2554" t="str">
            <v/>
          </cell>
          <cell r="W2554" t="str">
            <v>SDN 4 LAULALANG</v>
          </cell>
          <cell r="X2554" t="str">
            <v>CABANG DISPENBUD KECAMATAN TOLITOLI UTARA</v>
          </cell>
          <cell r="Y2554" t="str">
            <v>D-II/A-II PGSD</v>
          </cell>
          <cell r="Z2554" t="str">
            <v>31-12-2003</v>
          </cell>
          <cell r="AA2554" t="str">
            <v>Aktif</v>
          </cell>
          <cell r="AB2554" t="str">
            <v>PNS Daerah Kab./Kota yang bekerja pada Kab./Kota</v>
          </cell>
          <cell r="AC2554" t="str">
            <v>Pemerintah Kab. Tolitoli</v>
          </cell>
          <cell r="AD2554" t="str">
            <v>Pemerintah Kab. Tolitoli</v>
          </cell>
        </row>
        <row r="2555">
          <cell r="A2555">
            <v>2553</v>
          </cell>
          <cell r="B2555" t="str">
            <v>197106211993031004</v>
          </cell>
          <cell r="C2555" t="str">
            <v>140297643</v>
          </cell>
          <cell r="D2555" t="str">
            <v>FREDDY SUPARJANTO</v>
          </cell>
          <cell r="E2555" t="str">
            <v/>
          </cell>
          <cell r="F2555" t="str">
            <v>A.Md.Kep</v>
          </cell>
          <cell r="G2555" t="str">
            <v>MANADO</v>
          </cell>
          <cell r="H2555" t="str">
            <v>21 - 06 - 1971</v>
          </cell>
          <cell r="I2555" t="str">
            <v>II/a</v>
          </cell>
          <cell r="J2555" t="str">
            <v>01 - 03 - 1993</v>
          </cell>
          <cell r="K2555" t="str">
            <v>01 - 12 - 1994</v>
          </cell>
          <cell r="L2555" t="str">
            <v>L</v>
          </cell>
          <cell r="M2555" t="str">
            <v>III/c</v>
          </cell>
          <cell r="N2555" t="str">
            <v>01 - 10 - 2012</v>
          </cell>
          <cell r="O2555" t="str">
            <v>14</v>
          </cell>
          <cell r="P2555" t="str">
            <v>7</v>
          </cell>
          <cell r="Q2555" t="str">
            <v/>
          </cell>
          <cell r="R2555" t="str">
            <v/>
          </cell>
          <cell r="S2555" t="str">
            <v/>
          </cell>
          <cell r="T2555" t="str">
            <v>01 - 10 - 2012</v>
          </cell>
          <cell r="U2555" t="str">
            <v>Perawat Penyelia</v>
          </cell>
          <cell r="V2555" t="str">
            <v/>
          </cell>
          <cell r="W2555" t="str">
            <v>PUSKESMAS GALANG</v>
          </cell>
          <cell r="X2555" t="str">
            <v>DINAS KESEHATAN</v>
          </cell>
          <cell r="Y2555" t="str">
            <v>D-III KEPERAWATAN</v>
          </cell>
          <cell r="Z2555" t="str">
            <v>31-12-1990</v>
          </cell>
          <cell r="AA2555" t="str">
            <v>Tugas Belajar</v>
          </cell>
          <cell r="AB2555" t="str">
            <v>PNS Daerah Kab./Kota yang bekerja pada Kab./Kota</v>
          </cell>
          <cell r="AC2555" t="str">
            <v>Pemerintah Kab. Tolitoli</v>
          </cell>
          <cell r="AD2555" t="str">
            <v>Pemerintah Kab. Tolitoli</v>
          </cell>
        </row>
        <row r="2556">
          <cell r="A2556">
            <v>2554</v>
          </cell>
          <cell r="B2556" t="str">
            <v>198806262010012010</v>
          </cell>
          <cell r="C2556" t="str">
            <v/>
          </cell>
          <cell r="D2556" t="str">
            <v>SYAHRANI</v>
          </cell>
          <cell r="E2556" t="str">
            <v/>
          </cell>
          <cell r="F2556" t="str">
            <v>A. Md.Kep</v>
          </cell>
          <cell r="G2556" t="str">
            <v>BINONTOAN</v>
          </cell>
          <cell r="H2556" t="str">
            <v>26 - 06 - 1988</v>
          </cell>
          <cell r="I2556" t="str">
            <v>II/c</v>
          </cell>
          <cell r="J2556" t="str">
            <v>01 - 01 - 2010</v>
          </cell>
          <cell r="K2556" t="str">
            <v>01 - 01 - 2012</v>
          </cell>
          <cell r="L2556" t="str">
            <v>P</v>
          </cell>
          <cell r="M2556" t="str">
            <v>II/d</v>
          </cell>
          <cell r="N2556" t="str">
            <v>01 - 10 - 2015</v>
          </cell>
          <cell r="O2556" t="str">
            <v>8</v>
          </cell>
          <cell r="P2556" t="str">
            <v>9</v>
          </cell>
          <cell r="Q2556" t="str">
            <v/>
          </cell>
          <cell r="R2556" t="str">
            <v/>
          </cell>
          <cell r="S2556" t="str">
            <v/>
          </cell>
          <cell r="T2556" t="str">
            <v>01 - 01 - 2012</v>
          </cell>
          <cell r="U2556" t="str">
            <v>Perawat Pelaksana</v>
          </cell>
          <cell r="V2556" t="str">
            <v/>
          </cell>
          <cell r="W2556" t="str">
            <v>PUSKESMAS BINONTOAN</v>
          </cell>
          <cell r="X2556" t="str">
            <v>DINAS KESEHATAN</v>
          </cell>
          <cell r="Y2556" t="str">
            <v>D-III KEPERAWATAN</v>
          </cell>
          <cell r="Z2556" t="str">
            <v>31-12-2008</v>
          </cell>
          <cell r="AA2556" t="str">
            <v>Aktif</v>
          </cell>
          <cell r="AB2556" t="str">
            <v>PNS Daerah Kab./Kota yang bekerja pada Kab./Kota</v>
          </cell>
          <cell r="AC2556" t="str">
            <v>Pemerintah Kab. Tolitoli</v>
          </cell>
          <cell r="AD2556" t="str">
            <v>Pemerintah Kab. Tolitoli</v>
          </cell>
        </row>
        <row r="2557">
          <cell r="A2557">
            <v>2555</v>
          </cell>
          <cell r="B2557" t="str">
            <v>196811251998031007</v>
          </cell>
          <cell r="C2557" t="str">
            <v>132211512</v>
          </cell>
          <cell r="D2557" t="str">
            <v>LADWAN DATUKAMAS</v>
          </cell>
          <cell r="E2557" t="str">
            <v/>
          </cell>
          <cell r="F2557" t="str">
            <v>A.Ma.Pd</v>
          </cell>
          <cell r="G2557" t="str">
            <v>MANADO</v>
          </cell>
          <cell r="H2557" t="str">
            <v>25 - 11 - 1968</v>
          </cell>
          <cell r="I2557" t="str">
            <v>II/a</v>
          </cell>
          <cell r="J2557" t="str">
            <v>01 - 03 - 1998</v>
          </cell>
          <cell r="K2557" t="str">
            <v>01 - 09 - 1999</v>
          </cell>
          <cell r="L2557" t="str">
            <v>L</v>
          </cell>
          <cell r="M2557" t="str">
            <v>III/a</v>
          </cell>
          <cell r="N2557" t="str">
            <v>01 - 10 - 2011</v>
          </cell>
          <cell r="O2557" t="str">
            <v>8</v>
          </cell>
          <cell r="P2557" t="str">
            <v>7</v>
          </cell>
          <cell r="Q2557" t="str">
            <v/>
          </cell>
          <cell r="R2557" t="str">
            <v/>
          </cell>
          <cell r="S2557" t="str">
            <v/>
          </cell>
          <cell r="T2557" t="str">
            <v>01 - 04 - 2008</v>
          </cell>
          <cell r="U2557" t="str">
            <v>Guru Madya</v>
          </cell>
          <cell r="V2557" t="str">
            <v/>
          </cell>
          <cell r="W2557" t="str">
            <v>SDN PULIAS PULAU</v>
          </cell>
          <cell r="X2557" t="str">
            <v>CABANG DISPENBUD KECAMATAN OGODEIDE</v>
          </cell>
          <cell r="Y2557" t="str">
            <v>D-II/A-II</v>
          </cell>
          <cell r="Z2557" t="str">
            <v>31-12-2006</v>
          </cell>
          <cell r="AA2557" t="str">
            <v>Aktif</v>
          </cell>
          <cell r="AB2557" t="str">
            <v>PNS Daerah Kab./Kota yang bekerja pada Kab./Kota</v>
          </cell>
          <cell r="AC2557" t="str">
            <v>Pemerintah Kab. Tolitoli</v>
          </cell>
          <cell r="AD2557" t="str">
            <v>Pemerintah Kab. Tolitoli</v>
          </cell>
        </row>
        <row r="2558">
          <cell r="A2558">
            <v>2556</v>
          </cell>
          <cell r="B2558" t="str">
            <v>198001012014112001</v>
          </cell>
          <cell r="C2558" t="str">
            <v/>
          </cell>
          <cell r="D2558" t="str">
            <v>MUSNIAR</v>
          </cell>
          <cell r="E2558" t="str">
            <v/>
          </cell>
          <cell r="F2558" t="str">
            <v>SP</v>
          </cell>
          <cell r="G2558" t="str">
            <v>KEPULAUAN SELAYAR</v>
          </cell>
          <cell r="H2558" t="str">
            <v>01 - 01 - 1980</v>
          </cell>
          <cell r="I2558" t="str">
            <v>III/a</v>
          </cell>
          <cell r="J2558" t="str">
            <v>01 - 11 - 2014</v>
          </cell>
          <cell r="K2558" t="str">
            <v>01 - 09 - 2016</v>
          </cell>
          <cell r="L2558" t="str">
            <v>P</v>
          </cell>
          <cell r="M2558" t="str">
            <v>III/a</v>
          </cell>
          <cell r="N2558" t="str">
            <v>01 - 11 - 2014</v>
          </cell>
          <cell r="O2558" t="str">
            <v>10</v>
          </cell>
          <cell r="P2558" t="str">
            <v>4</v>
          </cell>
          <cell r="Q2558" t="str">
            <v/>
          </cell>
          <cell r="R2558" t="str">
            <v/>
          </cell>
          <cell r="S2558" t="str">
            <v/>
          </cell>
          <cell r="T2558" t="str">
            <v/>
          </cell>
          <cell r="U2558" t="str">
            <v/>
          </cell>
          <cell r="V2558" t="str">
            <v>PENGADMINISTRASI UMUM</v>
          </cell>
          <cell r="W2558" t="str">
            <v>Sub Bagian Umum Dan Kepegawaian</v>
          </cell>
          <cell r="X2558" t="str">
            <v>Sekretariat</v>
          </cell>
          <cell r="Y2558" t="str">
            <v>S-1 EKONOMI PERTANIAN</v>
          </cell>
          <cell r="Z2558" t="str">
            <v>07-06-2004</v>
          </cell>
          <cell r="AA2558" t="str">
            <v>Aktif</v>
          </cell>
          <cell r="AB2558" t="str">
            <v>PNS Daerah Kab./Kota yang bekerja pada Kab./Kota</v>
          </cell>
          <cell r="AC2558" t="str">
            <v>Pemerintah Kab. Tolitoli</v>
          </cell>
          <cell r="AD2558" t="str">
            <v>Pemerintah Kab. Tolitoli</v>
          </cell>
        </row>
        <row r="2559">
          <cell r="A2559">
            <v>2557</v>
          </cell>
          <cell r="B2559" t="str">
            <v>196404091984122008</v>
          </cell>
          <cell r="C2559" t="str">
            <v>131210368</v>
          </cell>
          <cell r="D2559" t="str">
            <v>NISMA DS BOUTI</v>
          </cell>
          <cell r="E2559" t="str">
            <v/>
          </cell>
          <cell r="F2559" t="str">
            <v>A.Ma.Pd</v>
          </cell>
          <cell r="G2559" t="str">
            <v>BOKAT</v>
          </cell>
          <cell r="H2559" t="str">
            <v>09 - 04 - 1964</v>
          </cell>
          <cell r="I2559" t="str">
            <v>II/a</v>
          </cell>
          <cell r="J2559" t="str">
            <v>01 - 12 - 1984</v>
          </cell>
          <cell r="K2559" t="str">
            <v>01 - 04 - 1985</v>
          </cell>
          <cell r="L2559" t="str">
            <v>P</v>
          </cell>
          <cell r="M2559" t="str">
            <v>IV/a</v>
          </cell>
          <cell r="N2559" t="str">
            <v>01 - 10 - 2013</v>
          </cell>
          <cell r="O2559" t="str">
            <v>25</v>
          </cell>
          <cell r="P2559" t="str">
            <v>10</v>
          </cell>
          <cell r="Q2559" t="str">
            <v/>
          </cell>
          <cell r="R2559" t="str">
            <v/>
          </cell>
          <cell r="S2559" t="str">
            <v/>
          </cell>
          <cell r="T2559" t="str">
            <v>01 - 10 - 2013</v>
          </cell>
          <cell r="U2559" t="str">
            <v>Guru Madya</v>
          </cell>
          <cell r="V2559" t="str">
            <v/>
          </cell>
          <cell r="W2559" t="str">
            <v>SD Negeri 20 Tolitoli</v>
          </cell>
          <cell r="X2559" t="str">
            <v>Dinas Pendidikan Dan Kebudayaan</v>
          </cell>
          <cell r="Y2559" t="str">
            <v>D-II/A-II PGSD</v>
          </cell>
          <cell r="Z2559" t="str">
            <v>31-12-2004</v>
          </cell>
          <cell r="AA2559" t="str">
            <v>Aktif</v>
          </cell>
          <cell r="AB2559" t="str">
            <v>PNS Daerah Kab./Kota yang bekerja pada Kab./Kota</v>
          </cell>
          <cell r="AC2559" t="str">
            <v>Pemerintah Kab. Tolitoli</v>
          </cell>
          <cell r="AD2559" t="str">
            <v>Pemerintah Kab. Tolitoli</v>
          </cell>
        </row>
        <row r="2560">
          <cell r="A2560">
            <v>2558</v>
          </cell>
          <cell r="B2560" t="str">
            <v>197906152002122006</v>
          </cell>
          <cell r="C2560" t="str">
            <v>570015121</v>
          </cell>
          <cell r="D2560" t="str">
            <v>DEWI SARTIKA</v>
          </cell>
          <cell r="E2560" t="str">
            <v/>
          </cell>
          <cell r="F2560" t="str">
            <v>S.Pd.SD</v>
          </cell>
          <cell r="G2560" t="str">
            <v>PALU</v>
          </cell>
          <cell r="H2560" t="str">
            <v>15 - 06 - 1979</v>
          </cell>
          <cell r="I2560" t="str">
            <v>II/b</v>
          </cell>
          <cell r="J2560" t="str">
            <v>01 - 12 - 2002</v>
          </cell>
          <cell r="K2560" t="str">
            <v>01 - 02 - 2004</v>
          </cell>
          <cell r="L2560" t="str">
            <v>P</v>
          </cell>
          <cell r="M2560" t="str">
            <v>III/b</v>
          </cell>
          <cell r="N2560" t="str">
            <v>01 - 10 - 2016</v>
          </cell>
          <cell r="O2560" t="str">
            <v>11</v>
          </cell>
          <cell r="P2560" t="str">
            <v>10</v>
          </cell>
          <cell r="Q2560" t="str">
            <v/>
          </cell>
          <cell r="R2560" t="str">
            <v/>
          </cell>
          <cell r="S2560" t="str">
            <v/>
          </cell>
          <cell r="T2560" t="str">
            <v>30 - 06 - 2015</v>
          </cell>
          <cell r="U2560" t="str">
            <v>Guru Pertama</v>
          </cell>
          <cell r="V2560" t="str">
            <v/>
          </cell>
          <cell r="W2560" t="str">
            <v>SD Negeri 26 Tolitoli</v>
          </cell>
          <cell r="X2560" t="str">
            <v>Dinas Pendidikan Dan Kebudayaan</v>
          </cell>
          <cell r="Y2560" t="str">
            <v>S-1/A-IV</v>
          </cell>
          <cell r="Z2560" t="str">
            <v>31-12-2010</v>
          </cell>
          <cell r="AA2560" t="str">
            <v>Aktif</v>
          </cell>
          <cell r="AB2560" t="str">
            <v>PNS Daerah Kab./Kota yang bekerja pada Kab./Kota</v>
          </cell>
          <cell r="AC2560" t="str">
            <v>Pemerintah Kab. Tolitoli</v>
          </cell>
          <cell r="AD2560" t="str">
            <v>Pemerintah Kab. Tolitoli</v>
          </cell>
        </row>
        <row r="2561">
          <cell r="A2561">
            <v>2559</v>
          </cell>
          <cell r="B2561" t="str">
            <v>196005101985031021</v>
          </cell>
          <cell r="C2561" t="str">
            <v>131459885</v>
          </cell>
          <cell r="D2561" t="str">
            <v>UMAR BAHARTA</v>
          </cell>
          <cell r="E2561" t="str">
            <v/>
          </cell>
          <cell r="F2561" t="str">
            <v>S.Sos.,M.Pd</v>
          </cell>
          <cell r="G2561" t="str">
            <v>NONAPAN   II</v>
          </cell>
          <cell r="H2561" t="str">
            <v>10 - 05 - 1960</v>
          </cell>
          <cell r="I2561" t="str">
            <v>II/a</v>
          </cell>
          <cell r="J2561" t="str">
            <v>01 - 03 - 1985</v>
          </cell>
          <cell r="K2561" t="str">
            <v>01 - 12 - 1986</v>
          </cell>
          <cell r="L2561" t="str">
            <v>L</v>
          </cell>
          <cell r="M2561" t="str">
            <v>IV/a</v>
          </cell>
          <cell r="N2561" t="str">
            <v>01 - 10 - 2017</v>
          </cell>
          <cell r="O2561" t="str">
            <v>27</v>
          </cell>
          <cell r="P2561" t="str">
            <v>7</v>
          </cell>
          <cell r="Q2561" t="str">
            <v/>
          </cell>
          <cell r="R2561" t="str">
            <v/>
          </cell>
          <cell r="S2561" t="str">
            <v/>
          </cell>
          <cell r="T2561" t="str">
            <v/>
          </cell>
          <cell r="U2561" t="str">
            <v/>
          </cell>
          <cell r="V2561" t="str">
            <v>FUNGSIONAL UMUM</v>
          </cell>
          <cell r="W2561" t="str">
            <v>Sub Bagian Umum Dan Kepegawaian</v>
          </cell>
          <cell r="X2561" t="str">
            <v>Dinas Pendidikan Dan Kebudayaan</v>
          </cell>
          <cell r="Y2561" t="str">
            <v>S-1 SOSIAL POLITIK ADMINSTRASI</v>
          </cell>
          <cell r="Z2561" t="str">
            <v>31-12-2002</v>
          </cell>
          <cell r="AA2561" t="str">
            <v>Masa Persiapan Pensiun</v>
          </cell>
          <cell r="AB2561" t="str">
            <v>PNS Daerah Kab./Kota yang bekerja pada Kab./Kota</v>
          </cell>
          <cell r="AC2561" t="str">
            <v>Pemerintah Kab. Tolitoli</v>
          </cell>
          <cell r="AD2561" t="str">
            <v>Pemerintah Kab. Tolitoli</v>
          </cell>
        </row>
        <row r="2562">
          <cell r="A2562">
            <v>2560</v>
          </cell>
          <cell r="B2562" t="str">
            <v>198508172009042001</v>
          </cell>
          <cell r="C2562" t="str">
            <v/>
          </cell>
          <cell r="D2562" t="str">
            <v>DEWI RIA PUANG BORA</v>
          </cell>
          <cell r="E2562" t="str">
            <v/>
          </cell>
          <cell r="F2562" t="str">
            <v>A.Ma.Pd</v>
          </cell>
          <cell r="G2562" t="str">
            <v>BANGGAI</v>
          </cell>
          <cell r="H2562" t="str">
            <v>17 - 08 - 1985</v>
          </cell>
          <cell r="I2562" t="str">
            <v>II/b</v>
          </cell>
          <cell r="J2562" t="str">
            <v>01 - 04 - 2009</v>
          </cell>
          <cell r="K2562" t="str">
            <v>01 - 01 - 2011</v>
          </cell>
          <cell r="L2562" t="str">
            <v>P</v>
          </cell>
          <cell r="M2562" t="str">
            <v>II/d</v>
          </cell>
          <cell r="N2562" t="str">
            <v>01 - 04 - 2016</v>
          </cell>
          <cell r="O2562" t="str">
            <v>10</v>
          </cell>
          <cell r="P2562" t="str">
            <v>0</v>
          </cell>
          <cell r="Q2562" t="str">
            <v/>
          </cell>
          <cell r="R2562" t="str">
            <v/>
          </cell>
          <cell r="S2562" t="str">
            <v/>
          </cell>
          <cell r="T2562" t="str">
            <v>01 - 04 - 2016</v>
          </cell>
          <cell r="U2562" t="str">
            <v>Guru Muda Tingkat. I</v>
          </cell>
          <cell r="V2562" t="str">
            <v/>
          </cell>
          <cell r="W2562" t="str">
            <v>SD Negeri 1 Nalu</v>
          </cell>
          <cell r="X2562" t="str">
            <v>Dinas Pendidikan Dan Kebudayaan</v>
          </cell>
          <cell r="Y2562" t="str">
            <v>D-II/A-II PGSD</v>
          </cell>
          <cell r="Z2562" t="str">
            <v>31-12-2006</v>
          </cell>
          <cell r="AA2562" t="str">
            <v>Aktif</v>
          </cell>
          <cell r="AB2562" t="str">
            <v>PNS Daerah Kab./Kota yang bekerja pada Kab./Kota</v>
          </cell>
          <cell r="AC2562" t="str">
            <v>Pemerintah Kab. Tolitoli</v>
          </cell>
          <cell r="AD2562" t="str">
            <v>Pemerintah Kab. Tolitoli</v>
          </cell>
        </row>
        <row r="2563">
          <cell r="A2563">
            <v>2561</v>
          </cell>
          <cell r="B2563" t="str">
            <v>197411012014092003</v>
          </cell>
          <cell r="C2563" t="str">
            <v/>
          </cell>
          <cell r="D2563" t="str">
            <v>NURHAWIYAH HASIM</v>
          </cell>
          <cell r="E2563" t="str">
            <v/>
          </cell>
          <cell r="F2563" t="str">
            <v>SH</v>
          </cell>
          <cell r="G2563" t="str">
            <v>KEPULAUAN SELAYAR</v>
          </cell>
          <cell r="H2563" t="str">
            <v>01 - 11 - 1974</v>
          </cell>
          <cell r="I2563" t="str">
            <v>III/a</v>
          </cell>
          <cell r="J2563" t="str">
            <v>01 - 09 - 2014</v>
          </cell>
          <cell r="K2563" t="str">
            <v>01 - 12 - 2015</v>
          </cell>
          <cell r="L2563" t="str">
            <v>P</v>
          </cell>
          <cell r="M2563" t="str">
            <v>III/a</v>
          </cell>
          <cell r="N2563" t="str">
            <v>01 - 09 - 2014</v>
          </cell>
          <cell r="O2563" t="str">
            <v>9</v>
          </cell>
          <cell r="P2563" t="str">
            <v>8</v>
          </cell>
          <cell r="Q2563" t="str">
            <v/>
          </cell>
          <cell r="R2563" t="str">
            <v/>
          </cell>
          <cell r="S2563" t="str">
            <v/>
          </cell>
          <cell r="T2563" t="str">
            <v/>
          </cell>
          <cell r="U2563" t="str">
            <v/>
          </cell>
          <cell r="V2563" t="str">
            <v>GURU SD</v>
          </cell>
          <cell r="W2563" t="str">
            <v>SD Negeri 2 Dadakitan</v>
          </cell>
          <cell r="X2563" t="str">
            <v>Dinas Pendidikan Dan Kebudayaan</v>
          </cell>
          <cell r="Y2563" t="str">
            <v>S-1 HUKUM</v>
          </cell>
          <cell r="Z2563" t="str">
            <v>15-07-1999</v>
          </cell>
          <cell r="AA2563" t="str">
            <v>Aktif</v>
          </cell>
          <cell r="AB2563" t="str">
            <v>PNS Daerah Kab./Kota yang bekerja pada Kab./Kota</v>
          </cell>
          <cell r="AC2563" t="str">
            <v>Pemerintah Kab. Tolitoli</v>
          </cell>
          <cell r="AD2563" t="str">
            <v>Pemerintah Kab. Tolitoli</v>
          </cell>
        </row>
        <row r="2564">
          <cell r="A2564">
            <v>2562</v>
          </cell>
          <cell r="B2564" t="str">
            <v>196712251994011002</v>
          </cell>
          <cell r="C2564" t="str">
            <v>132072322</v>
          </cell>
          <cell r="D2564" t="str">
            <v>YONATHAN</v>
          </cell>
          <cell r="E2564" t="str">
            <v/>
          </cell>
          <cell r="F2564" t="str">
            <v/>
          </cell>
          <cell r="G2564" t="str">
            <v>GANDANG BATU SILLANAN</v>
          </cell>
          <cell r="H2564" t="str">
            <v>25 - 12 - 1967</v>
          </cell>
          <cell r="I2564" t="str">
            <v>II/c</v>
          </cell>
          <cell r="J2564" t="str">
            <v>01 - 01 - 1994</v>
          </cell>
          <cell r="K2564" t="str">
            <v>01 - 06 - 1997</v>
          </cell>
          <cell r="L2564" t="str">
            <v>L</v>
          </cell>
          <cell r="M2564" t="str">
            <v>IV/b</v>
          </cell>
          <cell r="N2564" t="str">
            <v>01 - 04 - 2018</v>
          </cell>
          <cell r="O2564" t="str">
            <v>29</v>
          </cell>
          <cell r="P2564" t="str">
            <v>3</v>
          </cell>
          <cell r="Q2564" t="str">
            <v/>
          </cell>
          <cell r="R2564" t="str">
            <v/>
          </cell>
          <cell r="S2564" t="str">
            <v/>
          </cell>
          <cell r="T2564" t="str">
            <v>01 - 04 - 2017</v>
          </cell>
          <cell r="U2564" t="str">
            <v>Guru Madya</v>
          </cell>
          <cell r="V2564" t="str">
            <v/>
          </cell>
          <cell r="W2564" t="str">
            <v>SMP NEGERI 1 TOLITOLI</v>
          </cell>
          <cell r="X2564" t="str">
            <v>CABANG DISPENBUD KECAMATAN BAOLAN</v>
          </cell>
          <cell r="Y2564" t="str">
            <v>D-III/A-III FISIKA</v>
          </cell>
          <cell r="Z2564" t="str">
            <v>01-01-1992</v>
          </cell>
          <cell r="AA2564" t="str">
            <v>Aktif</v>
          </cell>
          <cell r="AB2564" t="str">
            <v>PNS Daerah Kab./Kota yang bekerja pada Kab./Kota</v>
          </cell>
          <cell r="AC2564" t="str">
            <v>Pemerintah Kab. Tolitoli</v>
          </cell>
          <cell r="AD2564" t="str">
            <v>Pemerintah Kab. Tolitoli</v>
          </cell>
        </row>
        <row r="2565">
          <cell r="A2565">
            <v>2563</v>
          </cell>
          <cell r="B2565" t="str">
            <v>195912311985012006</v>
          </cell>
          <cell r="C2565" t="str">
            <v>131380800</v>
          </cell>
          <cell r="D2565" t="str">
            <v>FATIMAH</v>
          </cell>
          <cell r="E2565" t="str">
            <v/>
          </cell>
          <cell r="F2565" t="str">
            <v>S.Pd.I</v>
          </cell>
          <cell r="G2565" t="str">
            <v>BARRU</v>
          </cell>
          <cell r="H2565" t="str">
            <v>31 - 12 - 1959</v>
          </cell>
          <cell r="I2565" t="str">
            <v>II/a</v>
          </cell>
          <cell r="J2565" t="str">
            <v>01 - 01 - 1985</v>
          </cell>
          <cell r="K2565" t="str">
            <v>01 - 10 - 1986</v>
          </cell>
          <cell r="L2565" t="str">
            <v>P</v>
          </cell>
          <cell r="M2565" t="str">
            <v>III/d</v>
          </cell>
          <cell r="N2565" t="str">
            <v>01 - 04 - 2005</v>
          </cell>
          <cell r="O2565" t="str">
            <v>12</v>
          </cell>
          <cell r="P2565" t="str">
            <v>9</v>
          </cell>
          <cell r="Q2565" t="str">
            <v/>
          </cell>
          <cell r="R2565" t="str">
            <v/>
          </cell>
          <cell r="S2565" t="str">
            <v/>
          </cell>
          <cell r="T2565" t="str">
            <v>01 - 04 - 2005</v>
          </cell>
          <cell r="U2565" t="str">
            <v>Guru Dewasa Tingkat. I</v>
          </cell>
          <cell r="V2565" t="str">
            <v/>
          </cell>
          <cell r="W2565" t="str">
            <v>SDN 1 BANGKIR</v>
          </cell>
          <cell r="X2565" t="str">
            <v>CABANG DISPENBUD KECAMATAN DAMPAL SELATAN</v>
          </cell>
          <cell r="Y2565" t="str">
            <v>A-IV PENDIDIKAN PGSD</v>
          </cell>
          <cell r="Z2565" t="str">
            <v>31-12-1995</v>
          </cell>
          <cell r="AA2565" t="str">
            <v>Aktif</v>
          </cell>
          <cell r="AB2565" t="str">
            <v>PNS Daerah Kab./Kota yang bekerja pada Kab./Kota</v>
          </cell>
          <cell r="AC2565" t="str">
            <v>Pemerintah Kab. Tolitoli</v>
          </cell>
          <cell r="AD2565" t="str">
            <v>Pemerintah Kab. Tolitoli</v>
          </cell>
        </row>
        <row r="2566">
          <cell r="A2566">
            <v>2564</v>
          </cell>
          <cell r="B2566" t="str">
            <v>197301202006042018</v>
          </cell>
          <cell r="C2566" t="str">
            <v>560025124</v>
          </cell>
          <cell r="D2566" t="str">
            <v>STEFIE EREYNE KONORE</v>
          </cell>
          <cell r="E2566" t="str">
            <v/>
          </cell>
          <cell r="F2566" t="str">
            <v/>
          </cell>
          <cell r="G2566" t="str">
            <v>MINAHASA</v>
          </cell>
          <cell r="H2566" t="str">
            <v>20 - 01 - 1973</v>
          </cell>
          <cell r="I2566" t="str">
            <v>II/a</v>
          </cell>
          <cell r="J2566" t="str">
            <v>01 - 04 - 2006</v>
          </cell>
          <cell r="K2566" t="str">
            <v>01 - 08 - 2008</v>
          </cell>
          <cell r="L2566" t="str">
            <v>P</v>
          </cell>
          <cell r="M2566" t="str">
            <v>II/d</v>
          </cell>
          <cell r="N2566" t="str">
            <v>01 - 10 - 2017</v>
          </cell>
          <cell r="O2566" t="str">
            <v>12</v>
          </cell>
          <cell r="P2566" t="str">
            <v>9</v>
          </cell>
          <cell r="Q2566" t="str">
            <v/>
          </cell>
          <cell r="R2566" t="str">
            <v/>
          </cell>
          <cell r="S2566" t="str">
            <v/>
          </cell>
          <cell r="T2566" t="str">
            <v>01 - 10 - 2017</v>
          </cell>
          <cell r="U2566" t="str">
            <v>Guru</v>
          </cell>
          <cell r="V2566" t="str">
            <v/>
          </cell>
          <cell r="W2566" t="str">
            <v>SDN 2 LALOS</v>
          </cell>
          <cell r="X2566" t="str">
            <v>CABANG DISPENBUD KECAMATAN GALANG</v>
          </cell>
          <cell r="Y2566" t="str">
            <v>SPG PENDIDIKAN SD</v>
          </cell>
          <cell r="Z2566" t="str">
            <v>31-12-1991</v>
          </cell>
          <cell r="AA2566" t="str">
            <v>Aktif</v>
          </cell>
          <cell r="AB2566" t="str">
            <v>PNS Daerah Kab./Kota yang bekerja pada Kab./Kota</v>
          </cell>
          <cell r="AC2566" t="str">
            <v>Pemerintah Kab. Tolitoli</v>
          </cell>
          <cell r="AD2566" t="str">
            <v>Pemerintah Kab. Tolitoli</v>
          </cell>
        </row>
        <row r="2567">
          <cell r="A2567">
            <v>2565</v>
          </cell>
          <cell r="B2567" t="str">
            <v>198204042006041014</v>
          </cell>
          <cell r="C2567" t="str">
            <v>570020251</v>
          </cell>
          <cell r="D2567" t="str">
            <v>TOMIKURNIAWAN</v>
          </cell>
          <cell r="E2567" t="str">
            <v/>
          </cell>
          <cell r="F2567" t="str">
            <v>SP</v>
          </cell>
          <cell r="G2567" t="str">
            <v>TOLITOLI</v>
          </cell>
          <cell r="H2567" t="str">
            <v>04 - 04 - 1982</v>
          </cell>
          <cell r="I2567" t="str">
            <v>II/a</v>
          </cell>
          <cell r="J2567" t="str">
            <v>01 - 04 - 2006</v>
          </cell>
          <cell r="K2567" t="str">
            <v>01 - 06 - 2007</v>
          </cell>
          <cell r="L2567" t="str">
            <v>L</v>
          </cell>
          <cell r="M2567" t="str">
            <v>III/a</v>
          </cell>
          <cell r="N2567" t="str">
            <v>01 - 10 - 2015</v>
          </cell>
          <cell r="O2567" t="str">
            <v>4</v>
          </cell>
          <cell r="P2567" t="str">
            <v>6</v>
          </cell>
          <cell r="Q2567" t="str">
            <v/>
          </cell>
          <cell r="R2567" t="str">
            <v/>
          </cell>
          <cell r="S2567" t="str">
            <v/>
          </cell>
          <cell r="T2567" t="str">
            <v/>
          </cell>
          <cell r="U2567" t="str">
            <v/>
          </cell>
          <cell r="V2567" t="str">
            <v>FUNGSIONAL UMUM</v>
          </cell>
          <cell r="W2567" t="str">
            <v>Seksi Pemukiman</v>
          </cell>
          <cell r="X2567" t="str">
            <v>Bidang Cipta Karya</v>
          </cell>
          <cell r="Y2567" t="str">
            <v>S-1 AGRIBISNIS</v>
          </cell>
          <cell r="Z2567" t="str">
            <v>31-12-2013</v>
          </cell>
          <cell r="AA2567" t="str">
            <v>Aktif</v>
          </cell>
          <cell r="AB2567" t="str">
            <v>PNS Daerah Kab./Kota yang bekerja pada Kab./Kota</v>
          </cell>
          <cell r="AC2567" t="str">
            <v>Pemerintah Kab. Tolitoli</v>
          </cell>
          <cell r="AD2567" t="str">
            <v>Pemerintah Kab. Tolitoli</v>
          </cell>
        </row>
        <row r="2568">
          <cell r="A2568">
            <v>2566</v>
          </cell>
          <cell r="B2568" t="str">
            <v>198612132014092004</v>
          </cell>
          <cell r="C2568" t="str">
            <v/>
          </cell>
          <cell r="D2568" t="str">
            <v>SRIYANI</v>
          </cell>
          <cell r="E2568" t="str">
            <v/>
          </cell>
          <cell r="F2568" t="str">
            <v/>
          </cell>
          <cell r="G2568" t="str">
            <v>TOLITOLI</v>
          </cell>
          <cell r="H2568" t="str">
            <v>13 - 12 - 1986</v>
          </cell>
          <cell r="I2568" t="str">
            <v>II/a</v>
          </cell>
          <cell r="J2568" t="str">
            <v>01 - 09 - 2014</v>
          </cell>
          <cell r="K2568" t="str">
            <v>01 - 09 - 2016</v>
          </cell>
          <cell r="L2568" t="str">
            <v>P</v>
          </cell>
          <cell r="M2568" t="str">
            <v>II/a</v>
          </cell>
          <cell r="N2568" t="str">
            <v>01 - 09 - 2014</v>
          </cell>
          <cell r="O2568" t="str">
            <v>9</v>
          </cell>
          <cell r="P2568" t="str">
            <v>8</v>
          </cell>
          <cell r="Q2568" t="str">
            <v/>
          </cell>
          <cell r="R2568" t="str">
            <v/>
          </cell>
          <cell r="S2568" t="str">
            <v/>
          </cell>
          <cell r="T2568" t="str">
            <v/>
          </cell>
          <cell r="U2568" t="str">
            <v/>
          </cell>
          <cell r="V2568" t="str">
            <v>PETUGAS URUSAN PROTOKOL</v>
          </cell>
          <cell r="W2568" t="str">
            <v>Sub Bagian Protokol</v>
          </cell>
          <cell r="X2568" t="str">
            <v>BAGIAN HUBUNGAN MASYARAKAT DAN PROTOKOL</v>
          </cell>
          <cell r="Y2568" t="str">
            <v>SMA BAHASA</v>
          </cell>
          <cell r="Z2568" t="str">
            <v>14-06-2004</v>
          </cell>
          <cell r="AA2568" t="str">
            <v>Aktif</v>
          </cell>
          <cell r="AB2568" t="str">
            <v>PNS Daerah Kab./Kota yang bekerja pada Kab./Kota</v>
          </cell>
          <cell r="AC2568" t="str">
            <v>Pemerintah Kab. Tolitoli</v>
          </cell>
          <cell r="AD2568" t="str">
            <v>Pemerintah Kab. Tolitoli</v>
          </cell>
        </row>
        <row r="2569">
          <cell r="A2569">
            <v>2567</v>
          </cell>
          <cell r="B2569" t="str">
            <v>198111122007012005</v>
          </cell>
          <cell r="C2569" t="str">
            <v>570027790</v>
          </cell>
          <cell r="D2569" t="str">
            <v>RAHMAWATI</v>
          </cell>
          <cell r="E2569" t="str">
            <v/>
          </cell>
          <cell r="F2569" t="str">
            <v>S.Sos</v>
          </cell>
          <cell r="G2569" t="str">
            <v>TOLITOLI</v>
          </cell>
          <cell r="H2569" t="str">
            <v>12 - 11 - 1981</v>
          </cell>
          <cell r="I2569" t="str">
            <v>II/a</v>
          </cell>
          <cell r="J2569" t="str">
            <v>01 - 01 - 2007</v>
          </cell>
          <cell r="K2569" t="str">
            <v>01 - 10 - 2008</v>
          </cell>
          <cell r="L2569" t="str">
            <v>P</v>
          </cell>
          <cell r="M2569" t="str">
            <v>III/c</v>
          </cell>
          <cell r="N2569" t="str">
            <v>01 - 04 - 2018</v>
          </cell>
          <cell r="O2569" t="str">
            <v>9</v>
          </cell>
          <cell r="P2569" t="str">
            <v>3</v>
          </cell>
          <cell r="Q2569" t="str">
            <v/>
          </cell>
          <cell r="R2569" t="str">
            <v/>
          </cell>
          <cell r="S2569" t="str">
            <v/>
          </cell>
          <cell r="T2569" t="str">
            <v/>
          </cell>
          <cell r="U2569" t="str">
            <v/>
          </cell>
          <cell r="V2569" t="str">
            <v>PENGELOLA HUBUNGAN KERJASAMA USAHA INDUSTRI</v>
          </cell>
          <cell r="W2569" t="str">
            <v>Seksi Mesin Dan Elektronika</v>
          </cell>
          <cell r="X2569" t="str">
            <v>Dinas Perindustrian</v>
          </cell>
          <cell r="Y2569" t="str">
            <v>S-1 ILMU PEMERINTAHAN</v>
          </cell>
          <cell r="Z2569" t="str">
            <v>01-01-2009</v>
          </cell>
          <cell r="AA2569" t="str">
            <v>Aktif</v>
          </cell>
          <cell r="AB2569" t="str">
            <v>PNS Daerah Kab./Kota yang bekerja pada Kab./Kota</v>
          </cell>
          <cell r="AC2569" t="str">
            <v>Pemerintah Kab. Tolitoli</v>
          </cell>
          <cell r="AD2569" t="str">
            <v>Pemerintah Kab. Tolitoli</v>
          </cell>
        </row>
        <row r="2570">
          <cell r="A2570">
            <v>2568</v>
          </cell>
          <cell r="B2570" t="str">
            <v>198210052006042025</v>
          </cell>
          <cell r="C2570" t="str">
            <v>560024241</v>
          </cell>
          <cell r="D2570" t="str">
            <v>NOVIANI</v>
          </cell>
          <cell r="E2570" t="str">
            <v/>
          </cell>
          <cell r="F2570" t="str">
            <v/>
          </cell>
          <cell r="G2570" t="str">
            <v>TOLITOLI</v>
          </cell>
          <cell r="H2570" t="str">
            <v>05 - 10 - 1982</v>
          </cell>
          <cell r="I2570" t="str">
            <v>II/a</v>
          </cell>
          <cell r="J2570" t="str">
            <v>01 - 04 - 2006</v>
          </cell>
          <cell r="K2570" t="str">
            <v>01 - 09 - 2007</v>
          </cell>
          <cell r="L2570" t="str">
            <v>P</v>
          </cell>
          <cell r="M2570" t="str">
            <v>II/d</v>
          </cell>
          <cell r="N2570" t="str">
            <v>01 - 04 - 2017</v>
          </cell>
          <cell r="O2570" t="str">
            <v>13</v>
          </cell>
          <cell r="P2570" t="str">
            <v>0</v>
          </cell>
          <cell r="Q2570" t="str">
            <v/>
          </cell>
          <cell r="R2570" t="str">
            <v/>
          </cell>
          <cell r="S2570" t="str">
            <v/>
          </cell>
          <cell r="T2570" t="str">
            <v>01 - 10 - 2014</v>
          </cell>
          <cell r="U2570" t="str">
            <v>Perawat Pelaksana</v>
          </cell>
          <cell r="V2570" t="str">
            <v/>
          </cell>
          <cell r="W2570" t="str">
            <v>PUSKESMAS LAULALANG</v>
          </cell>
          <cell r="X2570" t="str">
            <v>DINAS KESEHATAN</v>
          </cell>
          <cell r="Y2570" t="str">
            <v>SEKOLAH PERAWAT KESEHATAN</v>
          </cell>
          <cell r="Z2570" t="str">
            <v>31-12-2001</v>
          </cell>
          <cell r="AA2570" t="str">
            <v>Aktif</v>
          </cell>
          <cell r="AB2570" t="str">
            <v>PNS Daerah Kab./Kota yang bekerja pada Kab./Kota</v>
          </cell>
          <cell r="AC2570" t="str">
            <v>Pemerintah Kab. Tolitoli</v>
          </cell>
          <cell r="AD2570" t="str">
            <v>Pemerintah Kab. Tolitoli</v>
          </cell>
        </row>
        <row r="2571">
          <cell r="A2571">
            <v>2569</v>
          </cell>
          <cell r="B2571" t="str">
            <v>197512302015022001</v>
          </cell>
          <cell r="C2571" t="str">
            <v/>
          </cell>
          <cell r="D2571" t="str">
            <v>ISWANTI</v>
          </cell>
          <cell r="E2571" t="str">
            <v/>
          </cell>
          <cell r="F2571" t="str">
            <v/>
          </cell>
          <cell r="G2571" t="str">
            <v>TOLITOLI</v>
          </cell>
          <cell r="H2571" t="str">
            <v>30 - 12 - 1975</v>
          </cell>
          <cell r="I2571" t="str">
            <v>I/c</v>
          </cell>
          <cell r="J2571" t="str">
            <v>01 - 02 - 2015</v>
          </cell>
          <cell r="K2571" t="str">
            <v>01 - 09 - 2016</v>
          </cell>
          <cell r="L2571" t="str">
            <v>P</v>
          </cell>
          <cell r="M2571" t="str">
            <v>I/c</v>
          </cell>
          <cell r="N2571" t="str">
            <v>01 - 02 - 2015</v>
          </cell>
          <cell r="O2571" t="str">
            <v>13</v>
          </cell>
          <cell r="P2571" t="str">
            <v>11</v>
          </cell>
          <cell r="Q2571" t="str">
            <v/>
          </cell>
          <cell r="R2571" t="str">
            <v/>
          </cell>
          <cell r="S2571" t="str">
            <v/>
          </cell>
          <cell r="T2571" t="str">
            <v/>
          </cell>
          <cell r="U2571" t="str">
            <v/>
          </cell>
          <cell r="V2571" t="str">
            <v>TEKNIS / ADMINISTRASI LAINNYA</v>
          </cell>
          <cell r="W2571" t="str">
            <v>UPT Badan Pemberdayaan Perempuan Dan KB Kecamatan Lampasio</v>
          </cell>
          <cell r="X2571" t="str">
            <v/>
          </cell>
          <cell r="Y2571" t="str">
            <v>SMP</v>
          </cell>
          <cell r="Z2571" t="str">
            <v>04-06-1992</v>
          </cell>
          <cell r="AA2571" t="str">
            <v>Aktif</v>
          </cell>
          <cell r="AB2571" t="str">
            <v>PNS Daerah Kab./Kota yang bekerja pada Kab./Kota</v>
          </cell>
          <cell r="AC2571" t="str">
            <v>Pemerintah Kab. Tolitoli</v>
          </cell>
          <cell r="AD2571" t="str">
            <v>Pemerintah Kab. Tolitoli</v>
          </cell>
        </row>
        <row r="2572">
          <cell r="A2572">
            <v>2570</v>
          </cell>
          <cell r="B2572" t="str">
            <v>198002212006042023</v>
          </cell>
          <cell r="C2572" t="str">
            <v>570021459</v>
          </cell>
          <cell r="D2572" t="str">
            <v>NURJANNAH</v>
          </cell>
          <cell r="E2572" t="str">
            <v/>
          </cell>
          <cell r="F2572" t="str">
            <v>S.Pd</v>
          </cell>
          <cell r="G2572" t="str">
            <v>UNA - UNA</v>
          </cell>
          <cell r="H2572" t="str">
            <v>21 - 02 - 1980</v>
          </cell>
          <cell r="I2572" t="str">
            <v>II/b</v>
          </cell>
          <cell r="J2572" t="str">
            <v>01 - 04 - 2006</v>
          </cell>
          <cell r="K2572" t="str">
            <v>01 - 10 - 2007</v>
          </cell>
          <cell r="L2572" t="str">
            <v>P</v>
          </cell>
          <cell r="M2572" t="str">
            <v>III/a</v>
          </cell>
          <cell r="N2572" t="str">
            <v>01 - 10 - 2015</v>
          </cell>
          <cell r="O2572" t="str">
            <v>10</v>
          </cell>
          <cell r="P2572" t="str">
            <v>4</v>
          </cell>
          <cell r="Q2572" t="str">
            <v/>
          </cell>
          <cell r="R2572" t="str">
            <v/>
          </cell>
          <cell r="S2572" t="str">
            <v/>
          </cell>
          <cell r="T2572" t="str">
            <v>01 - 10 - 2015</v>
          </cell>
          <cell r="U2572" t="str">
            <v>Guru Pertama</v>
          </cell>
          <cell r="V2572" t="str">
            <v/>
          </cell>
          <cell r="W2572" t="str">
            <v>SDN OGOGASANG</v>
          </cell>
          <cell r="X2572" t="str">
            <v>CABANG DISPENBUD KECAMATAN DONDO</v>
          </cell>
          <cell r="Y2572" t="str">
            <v>S-1 PENDIDIKAN GURU SEKOLAH DASAR</v>
          </cell>
          <cell r="Z2572" t="str">
            <v>31-12-2001</v>
          </cell>
          <cell r="AA2572" t="str">
            <v>Aktif</v>
          </cell>
          <cell r="AB2572" t="str">
            <v>PNS Daerah Kab./Kota yang bekerja pada Kab./Kota</v>
          </cell>
          <cell r="AC2572" t="str">
            <v>Pemerintah Kab. Tolitoli</v>
          </cell>
          <cell r="AD2572" t="str">
            <v>Pemerintah Kab. Tolitoli</v>
          </cell>
        </row>
        <row r="2573">
          <cell r="A2573">
            <v>2571</v>
          </cell>
          <cell r="B2573" t="str">
            <v>196807012002112001</v>
          </cell>
          <cell r="C2573" t="str">
            <v>570013919</v>
          </cell>
          <cell r="D2573" t="str">
            <v>NURJANNAH DJ S ARFAH</v>
          </cell>
          <cell r="E2573" t="str">
            <v/>
          </cell>
          <cell r="F2573" t="str">
            <v>S.Pd</v>
          </cell>
          <cell r="G2573" t="str">
            <v>NALU</v>
          </cell>
          <cell r="H2573" t="str">
            <v>01 - 07 - 1968</v>
          </cell>
          <cell r="I2573" t="str">
            <v>II/b</v>
          </cell>
          <cell r="J2573" t="str">
            <v>01 - 11 - 2002</v>
          </cell>
          <cell r="K2573" t="str">
            <v>01 - 12 - 2003</v>
          </cell>
          <cell r="L2573" t="str">
            <v>P</v>
          </cell>
          <cell r="M2573" t="str">
            <v>III/d</v>
          </cell>
          <cell r="N2573" t="str">
            <v>01 - 04 - 2017</v>
          </cell>
          <cell r="O2573" t="str">
            <v>12</v>
          </cell>
          <cell r="P2573" t="str">
            <v>5</v>
          </cell>
          <cell r="Q2573" t="str">
            <v/>
          </cell>
          <cell r="R2573" t="str">
            <v/>
          </cell>
          <cell r="S2573" t="str">
            <v/>
          </cell>
          <cell r="T2573" t="str">
            <v>01 - 04 - 2017</v>
          </cell>
          <cell r="U2573" t="str">
            <v>Guru Muda</v>
          </cell>
          <cell r="V2573" t="str">
            <v/>
          </cell>
          <cell r="W2573" t="str">
            <v>SD Negeri 6 Tambun</v>
          </cell>
          <cell r="X2573" t="str">
            <v>Dinas Pendidikan Dan Kebudayaan</v>
          </cell>
          <cell r="Y2573" t="str">
            <v>S-1 PENDIDIKAN</v>
          </cell>
          <cell r="Z2573" t="str">
            <v>31-12-2007</v>
          </cell>
          <cell r="AA2573" t="str">
            <v>Aktif</v>
          </cell>
          <cell r="AB2573" t="str">
            <v>PNS Daerah Kab./Kota yang bekerja pada Kab./Kota</v>
          </cell>
          <cell r="AC2573" t="str">
            <v>Pemerintah Kab. Tolitoli</v>
          </cell>
          <cell r="AD2573" t="str">
            <v>Pemerintah Kab. Tolitoli</v>
          </cell>
        </row>
        <row r="2574">
          <cell r="A2574">
            <v>2572</v>
          </cell>
          <cell r="B2574" t="str">
            <v>196703022006041007</v>
          </cell>
          <cell r="C2574" t="str">
            <v>570021415</v>
          </cell>
          <cell r="D2574" t="str">
            <v>BURHANUDDIN</v>
          </cell>
          <cell r="E2574" t="str">
            <v/>
          </cell>
          <cell r="F2574" t="str">
            <v/>
          </cell>
          <cell r="G2574" t="str">
            <v>LERO</v>
          </cell>
          <cell r="H2574" t="str">
            <v>02 - 03 - 1967</v>
          </cell>
          <cell r="I2574" t="str">
            <v>II/a</v>
          </cell>
          <cell r="J2574" t="str">
            <v>01 - 04 - 2006</v>
          </cell>
          <cell r="K2574" t="str">
            <v>01 - 10 - 2007</v>
          </cell>
          <cell r="L2574" t="str">
            <v>L</v>
          </cell>
          <cell r="M2574" t="str">
            <v>II/d</v>
          </cell>
          <cell r="N2574" t="str">
            <v>01 - 10 - 2016</v>
          </cell>
          <cell r="O2574" t="str">
            <v>16</v>
          </cell>
          <cell r="P2574" t="str">
            <v>4</v>
          </cell>
          <cell r="Q2574" t="str">
            <v/>
          </cell>
          <cell r="R2574" t="str">
            <v/>
          </cell>
          <cell r="S2574" t="str">
            <v/>
          </cell>
          <cell r="T2574" t="str">
            <v>01 - 10 - 2016</v>
          </cell>
          <cell r="U2574" t="str">
            <v>Guru Muda Tingkat. I</v>
          </cell>
          <cell r="V2574" t="str">
            <v/>
          </cell>
          <cell r="W2574" t="str">
            <v>SDN PULIAS ABALING</v>
          </cell>
          <cell r="X2574" t="str">
            <v>CABANG DISPENBUD KECAMATAN OGODEIDE</v>
          </cell>
          <cell r="Y2574" t="str">
            <v>SPG PENDIDIKAN SD</v>
          </cell>
          <cell r="Z2574" t="str">
            <v>31-12-1988</v>
          </cell>
          <cell r="AA2574" t="str">
            <v>Aktif</v>
          </cell>
          <cell r="AB2574" t="str">
            <v>PNS Daerah Kab./Kota yang bekerja pada Kab./Kota</v>
          </cell>
          <cell r="AC2574" t="str">
            <v>Pemerintah Kab. Tolitoli</v>
          </cell>
          <cell r="AD2574" t="str">
            <v>Pemerintah Kab. Tolitoli</v>
          </cell>
        </row>
        <row r="2575">
          <cell r="A2575">
            <v>2573</v>
          </cell>
          <cell r="B2575" t="str">
            <v>198002042014112001</v>
          </cell>
          <cell r="C2575" t="str">
            <v/>
          </cell>
          <cell r="D2575" t="str">
            <v>RAMLA MOH. NUR</v>
          </cell>
          <cell r="E2575" t="str">
            <v/>
          </cell>
          <cell r="F2575" t="str">
            <v/>
          </cell>
          <cell r="G2575" t="str">
            <v>TOLITOLI</v>
          </cell>
          <cell r="H2575" t="str">
            <v>04 - 02 - 1980</v>
          </cell>
          <cell r="I2575" t="str">
            <v>II/a</v>
          </cell>
          <cell r="J2575" t="str">
            <v>01 - 11 - 2014</v>
          </cell>
          <cell r="K2575" t="str">
            <v>01 - 09 - 2016</v>
          </cell>
          <cell r="L2575" t="str">
            <v>P</v>
          </cell>
          <cell r="M2575" t="str">
            <v>II/a</v>
          </cell>
          <cell r="N2575" t="str">
            <v>01 - 11 - 2014</v>
          </cell>
          <cell r="O2575" t="str">
            <v>10</v>
          </cell>
          <cell r="P2575" t="str">
            <v>6</v>
          </cell>
          <cell r="Q2575" t="str">
            <v/>
          </cell>
          <cell r="R2575" t="str">
            <v/>
          </cell>
          <cell r="S2575" t="str">
            <v/>
          </cell>
          <cell r="T2575" t="str">
            <v/>
          </cell>
          <cell r="U2575" t="str">
            <v/>
          </cell>
          <cell r="V2575" t="str">
            <v>TEKNIS / ADMINISTRASI LAINNYA</v>
          </cell>
          <cell r="W2575" t="str">
            <v>UPT Badan KB dan Pemberdayaan Perempuan Kec. Dakopemean</v>
          </cell>
          <cell r="X2575" t="str">
            <v>BADAN KELUARGA BERENCANA DAN PEMBERDAYAAN PEREMPUAN</v>
          </cell>
          <cell r="Y2575" t="str">
            <v>SMK OTOMOTIF</v>
          </cell>
          <cell r="Z2575" t="str">
            <v>20-06-2001</v>
          </cell>
          <cell r="AA2575" t="str">
            <v>Aktif</v>
          </cell>
          <cell r="AB2575" t="str">
            <v>PNS Daerah Kab./Kota yang bekerja pada Kab./Kota</v>
          </cell>
          <cell r="AC2575" t="str">
            <v>Pemerintah Kab. Tolitoli</v>
          </cell>
          <cell r="AD2575" t="str">
            <v>Pemerintah Kab. Tolitoli</v>
          </cell>
        </row>
        <row r="2576">
          <cell r="A2576">
            <v>2574</v>
          </cell>
          <cell r="B2576" t="str">
            <v>197407222009042001</v>
          </cell>
          <cell r="C2576" t="str">
            <v/>
          </cell>
          <cell r="D2576" t="str">
            <v>ADIASTUTY TAWIL</v>
          </cell>
          <cell r="E2576" t="str">
            <v/>
          </cell>
          <cell r="F2576" t="str">
            <v>S.Sos</v>
          </cell>
          <cell r="G2576" t="str">
            <v>TOLITOLI</v>
          </cell>
          <cell r="H2576" t="str">
            <v>22 - 07 - 1974</v>
          </cell>
          <cell r="I2576" t="str">
            <v>III/a</v>
          </cell>
          <cell r="J2576" t="str">
            <v>01 - 04 - 2009</v>
          </cell>
          <cell r="K2576" t="str">
            <v>01 - 01 - 2011</v>
          </cell>
          <cell r="L2576" t="str">
            <v>P</v>
          </cell>
          <cell r="M2576" t="str">
            <v>III/c</v>
          </cell>
          <cell r="N2576" t="str">
            <v>01 - 04 - 2017</v>
          </cell>
          <cell r="O2576" t="str">
            <v>12</v>
          </cell>
          <cell r="P2576" t="str">
            <v>8</v>
          </cell>
          <cell r="Q2576" t="str">
            <v/>
          </cell>
          <cell r="R2576" t="str">
            <v/>
          </cell>
          <cell r="S2576" t="str">
            <v/>
          </cell>
          <cell r="T2576" t="str">
            <v/>
          </cell>
          <cell r="U2576" t="str">
            <v/>
          </cell>
          <cell r="V2576" t="str">
            <v>PENGOLAH DATA BIDANG PARIWISATA</v>
          </cell>
          <cell r="W2576" t="str">
            <v>Seksi Akomodasi Wisata</v>
          </cell>
          <cell r="X2576" t="str">
            <v>Bidang Sarana Wisata</v>
          </cell>
          <cell r="Y2576" t="str">
            <v>S-1 ADMINISTRASI NEGARA</v>
          </cell>
          <cell r="Z2576" t="str">
            <v>31-12-1999</v>
          </cell>
          <cell r="AA2576" t="str">
            <v>Aktif</v>
          </cell>
          <cell r="AB2576" t="str">
            <v>PNS Daerah Kab./Kota yang bekerja pada Kab./Kota</v>
          </cell>
          <cell r="AC2576" t="str">
            <v>Pemerintah Kab. Tolitoli</v>
          </cell>
          <cell r="AD2576" t="str">
            <v>Pemerintah Kab. Tolitoli</v>
          </cell>
        </row>
        <row r="2577">
          <cell r="A2577">
            <v>2575</v>
          </cell>
          <cell r="B2577" t="str">
            <v>199007162011012001</v>
          </cell>
          <cell r="C2577" t="str">
            <v/>
          </cell>
          <cell r="D2577" t="str">
            <v>SITTI HADIJA</v>
          </cell>
          <cell r="E2577" t="str">
            <v/>
          </cell>
          <cell r="F2577" t="str">
            <v>A.Md Kep</v>
          </cell>
          <cell r="G2577" t="str">
            <v>TOLITOLI</v>
          </cell>
          <cell r="H2577" t="str">
            <v>16 - 07 - 1990</v>
          </cell>
          <cell r="I2577" t="str">
            <v>II/c</v>
          </cell>
          <cell r="J2577" t="str">
            <v>01 - 01 - 2011</v>
          </cell>
          <cell r="K2577" t="str">
            <v>01 - 01 - 2013</v>
          </cell>
          <cell r="L2577" t="str">
            <v>P</v>
          </cell>
          <cell r="M2577" t="str">
            <v>III/a</v>
          </cell>
          <cell r="N2577" t="str">
            <v>01 - 04 - 2018</v>
          </cell>
          <cell r="O2577" t="str">
            <v>5</v>
          </cell>
          <cell r="P2577" t="str">
            <v>3</v>
          </cell>
          <cell r="Q2577" t="str">
            <v/>
          </cell>
          <cell r="R2577" t="str">
            <v/>
          </cell>
          <cell r="S2577" t="str">
            <v/>
          </cell>
          <cell r="T2577" t="str">
            <v>01 - 04 - 2018</v>
          </cell>
          <cell r="U2577" t="str">
            <v>Perawat Pelaksana Lanjutan</v>
          </cell>
          <cell r="V2577" t="str">
            <v/>
          </cell>
          <cell r="W2577" t="str">
            <v>PUSKESMAS PEMBANTU SANTIGI</v>
          </cell>
          <cell r="X2577" t="str">
            <v>PUSKESMAS LAULALANG</v>
          </cell>
          <cell r="Y2577" t="str">
            <v>D-III KEPERAWATAN</v>
          </cell>
          <cell r="Z2577" t="str">
            <v>01-01-2010</v>
          </cell>
          <cell r="AA2577" t="str">
            <v>Aktif</v>
          </cell>
          <cell r="AB2577" t="str">
            <v>PNS Daerah Kab./Kota yang bekerja pada Kab./Kota</v>
          </cell>
          <cell r="AC2577" t="str">
            <v>Pemerintah Kab. Tolitoli</v>
          </cell>
          <cell r="AD2577" t="str">
            <v>Pemerintah Kab. Tolitoli</v>
          </cell>
        </row>
        <row r="2578">
          <cell r="A2578">
            <v>2576</v>
          </cell>
          <cell r="B2578" t="str">
            <v>198104022005011007</v>
          </cell>
          <cell r="C2578" t="str">
            <v>570017403</v>
          </cell>
          <cell r="D2578" t="str">
            <v>MOH IQBAL</v>
          </cell>
          <cell r="E2578" t="str">
            <v/>
          </cell>
          <cell r="F2578" t="str">
            <v/>
          </cell>
          <cell r="G2578" t="str">
            <v>TOLITOLI</v>
          </cell>
          <cell r="H2578" t="str">
            <v>02 - 04 - 1981</v>
          </cell>
          <cell r="I2578" t="str">
            <v>II/a</v>
          </cell>
          <cell r="J2578" t="str">
            <v>01 - 01 - 2005</v>
          </cell>
          <cell r="K2578" t="str">
            <v>01 - 03 - 2006</v>
          </cell>
          <cell r="L2578" t="str">
            <v>L</v>
          </cell>
          <cell r="M2578" t="str">
            <v>II/c</v>
          </cell>
          <cell r="N2578" t="str">
            <v>01 - 04 - 2014</v>
          </cell>
          <cell r="O2578" t="str">
            <v>10</v>
          </cell>
          <cell r="P2578" t="str">
            <v>5</v>
          </cell>
          <cell r="Q2578" t="str">
            <v/>
          </cell>
          <cell r="R2578" t="str">
            <v/>
          </cell>
          <cell r="S2578" t="str">
            <v/>
          </cell>
          <cell r="T2578" t="str">
            <v/>
          </cell>
          <cell r="U2578" t="str">
            <v/>
          </cell>
          <cell r="V2578" t="str">
            <v>FUNGSIONAL UMUM</v>
          </cell>
          <cell r="W2578" t="str">
            <v>SEKRETARIAT DEWAN PERWAKILAN RAKYAT DAERAH</v>
          </cell>
          <cell r="X2578" t="str">
            <v>Pemerintah Kabupaten Tolitoli</v>
          </cell>
          <cell r="Y2578" t="str">
            <v>SMA A.3/IPS</v>
          </cell>
          <cell r="Z2578" t="str">
            <v>31-12-2001</v>
          </cell>
          <cell r="AA2578" t="str">
            <v>Aktif</v>
          </cell>
          <cell r="AB2578" t="str">
            <v>PNS Daerah Kab./Kota yang bekerja pada Kab./Kota</v>
          </cell>
          <cell r="AC2578" t="str">
            <v>Pemerintah Kab. Tolitoli</v>
          </cell>
          <cell r="AD2578" t="str">
            <v>Pemerintah Kab. Tolitoli</v>
          </cell>
        </row>
        <row r="2579">
          <cell r="A2579">
            <v>2577</v>
          </cell>
          <cell r="B2579" t="str">
            <v>198307042009041001</v>
          </cell>
          <cell r="C2579" t="str">
            <v/>
          </cell>
          <cell r="D2579" t="str">
            <v>SAPRUDIN</v>
          </cell>
          <cell r="E2579" t="str">
            <v/>
          </cell>
          <cell r="F2579" t="str">
            <v>SH</v>
          </cell>
          <cell r="G2579" t="str">
            <v>TOLITOLI</v>
          </cell>
          <cell r="H2579" t="str">
            <v>04 - 07 - 1983</v>
          </cell>
          <cell r="I2579" t="str">
            <v>II/a</v>
          </cell>
          <cell r="J2579" t="str">
            <v>01 - 04 - 2009</v>
          </cell>
          <cell r="K2579" t="str">
            <v>01 - 01 - 2011</v>
          </cell>
          <cell r="L2579" t="str">
            <v>L</v>
          </cell>
          <cell r="M2579" t="str">
            <v>III/a</v>
          </cell>
          <cell r="N2579" t="str">
            <v>01 - 10 - 2015</v>
          </cell>
          <cell r="O2579" t="str">
            <v>6</v>
          </cell>
          <cell r="P2579" t="str">
            <v>1</v>
          </cell>
          <cell r="Q2579" t="str">
            <v/>
          </cell>
          <cell r="R2579" t="str">
            <v/>
          </cell>
          <cell r="S2579" t="str">
            <v/>
          </cell>
          <cell r="T2579" t="str">
            <v/>
          </cell>
          <cell r="U2579" t="str">
            <v/>
          </cell>
          <cell r="V2579" t="str">
            <v>FUNGSIONAL UMUM</v>
          </cell>
          <cell r="W2579" t="str">
            <v>Sub Bagian Perlengkapan Dan Pemeliharaan</v>
          </cell>
          <cell r="X2579" t="str">
            <v>BAGIAN UMUM DAN PERLENGKAPAN</v>
          </cell>
          <cell r="Y2579" t="str">
            <v>S-1 ILMU HUKUM</v>
          </cell>
          <cell r="Z2579" t="str">
            <v>17-07-2012</v>
          </cell>
          <cell r="AA2579" t="str">
            <v>Aktif</v>
          </cell>
          <cell r="AB2579" t="str">
            <v>PNS Daerah Kab./Kota yang bekerja pada Kab./Kota</v>
          </cell>
          <cell r="AC2579" t="str">
            <v>Pemerintah Kab. Tolitoli</v>
          </cell>
          <cell r="AD2579" t="str">
            <v>Pemerintah Kab. Tolitoli</v>
          </cell>
        </row>
        <row r="2580">
          <cell r="A2580">
            <v>2578</v>
          </cell>
          <cell r="B2580" t="str">
            <v>196811121993101001</v>
          </cell>
          <cell r="C2580" t="str">
            <v>132034440</v>
          </cell>
          <cell r="D2580" t="str">
            <v>SUPARDI</v>
          </cell>
          <cell r="E2580" t="str">
            <v/>
          </cell>
          <cell r="F2580" t="str">
            <v>A.MA.Pd</v>
          </cell>
          <cell r="G2580" t="str">
            <v>SEMARANG</v>
          </cell>
          <cell r="H2580" t="str">
            <v>12 - 11 - 1968</v>
          </cell>
          <cell r="I2580" t="str">
            <v>II/a</v>
          </cell>
          <cell r="J2580" t="str">
            <v>01 - 10 - 1993</v>
          </cell>
          <cell r="K2580" t="str">
            <v>01 - 04 - 1995</v>
          </cell>
          <cell r="L2580" t="str">
            <v>L</v>
          </cell>
          <cell r="M2580" t="str">
            <v>III/c</v>
          </cell>
          <cell r="N2580" t="str">
            <v>01 - 04 - 2018</v>
          </cell>
          <cell r="O2580" t="str">
            <v>22</v>
          </cell>
          <cell r="P2580" t="str">
            <v>6</v>
          </cell>
          <cell r="Q2580" t="str">
            <v/>
          </cell>
          <cell r="R2580" t="str">
            <v/>
          </cell>
          <cell r="S2580" t="str">
            <v/>
          </cell>
          <cell r="T2580" t="str">
            <v>01 - 04 - 2018</v>
          </cell>
          <cell r="U2580" t="str">
            <v>Guru Muda</v>
          </cell>
          <cell r="V2580" t="str">
            <v/>
          </cell>
          <cell r="W2580" t="str">
            <v>SDN LAMPASIO</v>
          </cell>
          <cell r="X2580" t="str">
            <v>CABANG DISPENBUD KECAMATAN LAMPASIO</v>
          </cell>
          <cell r="Y2580" t="str">
            <v>D-II/AKTA-II</v>
          </cell>
          <cell r="Z2580" t="str">
            <v>01-01-2007</v>
          </cell>
          <cell r="AA2580" t="str">
            <v>Aktif</v>
          </cell>
          <cell r="AB2580" t="str">
            <v>PNS Daerah Kab./Kota yang bekerja pada Kab./Kota</v>
          </cell>
          <cell r="AC2580" t="str">
            <v>Pemerintah Kab. Tolitoli</v>
          </cell>
          <cell r="AD2580" t="str">
            <v>Pemerintah Kab. Tolitoli</v>
          </cell>
        </row>
        <row r="2581">
          <cell r="A2581">
            <v>2579</v>
          </cell>
          <cell r="B2581" t="str">
            <v>196307291984032005</v>
          </cell>
          <cell r="C2581" t="str">
            <v>131387449</v>
          </cell>
          <cell r="D2581" t="str">
            <v>MASTIA M BASIMAN</v>
          </cell>
          <cell r="E2581" t="str">
            <v/>
          </cell>
          <cell r="F2581" t="str">
            <v>S PD</v>
          </cell>
          <cell r="G2581" t="str">
            <v>PALELEH</v>
          </cell>
          <cell r="H2581" t="str">
            <v>29 - 07 - 1963</v>
          </cell>
          <cell r="I2581" t="str">
            <v>II/a</v>
          </cell>
          <cell r="J2581" t="str">
            <v>01 - 03 - 1984</v>
          </cell>
          <cell r="K2581" t="str">
            <v>01 - 02 - 1986</v>
          </cell>
          <cell r="L2581" t="str">
            <v>P</v>
          </cell>
          <cell r="M2581" t="str">
            <v>IV/a</v>
          </cell>
          <cell r="N2581" t="str">
            <v>01 - 04 - 2009</v>
          </cell>
          <cell r="O2581" t="str">
            <v>20</v>
          </cell>
          <cell r="P2581" t="str">
            <v>1</v>
          </cell>
          <cell r="Q2581" t="str">
            <v/>
          </cell>
          <cell r="R2581" t="str">
            <v/>
          </cell>
          <cell r="S2581" t="str">
            <v/>
          </cell>
          <cell r="T2581" t="str">
            <v>01 - 04 - 2009</v>
          </cell>
          <cell r="U2581" t="str">
            <v>Guru Pembina</v>
          </cell>
          <cell r="V2581" t="str">
            <v/>
          </cell>
          <cell r="W2581" t="str">
            <v>SMP NEGERI 1 TOLITOLI</v>
          </cell>
          <cell r="X2581" t="str">
            <v>CABANG DISPENBUD KECAMATAN BAOLAN</v>
          </cell>
          <cell r="Y2581" t="str">
            <v>A-IV BAHASA INDONESIA</v>
          </cell>
          <cell r="Z2581" t="str">
            <v>31-12-2003</v>
          </cell>
          <cell r="AA2581" t="str">
            <v>Aktif</v>
          </cell>
          <cell r="AB2581" t="str">
            <v>PNS Daerah Kab./Kota yang bekerja pada Kab./Kota</v>
          </cell>
          <cell r="AC2581" t="str">
            <v>Pemerintah Kab. Tolitoli</v>
          </cell>
          <cell r="AD2581" t="str">
            <v>Pemerintah Kab. Tolitoli</v>
          </cell>
        </row>
        <row r="2582">
          <cell r="A2582">
            <v>2580</v>
          </cell>
          <cell r="B2582" t="str">
            <v>198210242009042001</v>
          </cell>
          <cell r="C2582" t="str">
            <v/>
          </cell>
          <cell r="D2582" t="str">
            <v>SITTI MARIAM</v>
          </cell>
          <cell r="E2582" t="str">
            <v/>
          </cell>
          <cell r="F2582" t="str">
            <v>SE</v>
          </cell>
          <cell r="G2582" t="str">
            <v>TOLITOLI</v>
          </cell>
          <cell r="H2582" t="str">
            <v>24 - 10 - 1982</v>
          </cell>
          <cell r="I2582" t="str">
            <v>II/a</v>
          </cell>
          <cell r="J2582" t="str">
            <v>01 - 04 - 2009</v>
          </cell>
          <cell r="K2582" t="str">
            <v>01 - 01 - 2011</v>
          </cell>
          <cell r="L2582" t="str">
            <v>P</v>
          </cell>
          <cell r="M2582" t="str">
            <v>III/b</v>
          </cell>
          <cell r="N2582" t="str">
            <v>01 - 04 - 2015</v>
          </cell>
          <cell r="O2582" t="str">
            <v>6</v>
          </cell>
          <cell r="P2582" t="str">
            <v>0</v>
          </cell>
          <cell r="Q2582" t="str">
            <v/>
          </cell>
          <cell r="R2582" t="str">
            <v/>
          </cell>
          <cell r="S2582" t="str">
            <v/>
          </cell>
          <cell r="T2582" t="str">
            <v/>
          </cell>
          <cell r="U2582" t="str">
            <v/>
          </cell>
          <cell r="V2582" t="str">
            <v>PENGELOLA ADMINSTRASI UMUM</v>
          </cell>
          <cell r="W2582" t="str">
            <v>Sub Bagian Tata Usaha</v>
          </cell>
          <cell r="X2582" t="str">
            <v>Kantor Perwakilan Pemerintah Daerah</v>
          </cell>
          <cell r="Y2582" t="str">
            <v>S-1 EKONOMI MANAJEMEN</v>
          </cell>
          <cell r="Z2582" t="str">
            <v>31-12-2007</v>
          </cell>
          <cell r="AA2582" t="str">
            <v>Aktif</v>
          </cell>
          <cell r="AB2582" t="str">
            <v>PNS Daerah Kab./Kota yang bekerja pada Kab./Kota</v>
          </cell>
          <cell r="AC2582" t="str">
            <v>Pemerintah Kab. Tolitoli</v>
          </cell>
          <cell r="AD2582" t="str">
            <v>Pemerintah Kab. Tolitoli</v>
          </cell>
        </row>
        <row r="2583">
          <cell r="A2583">
            <v>2581</v>
          </cell>
          <cell r="B2583" t="str">
            <v>197008161994012002</v>
          </cell>
          <cell r="C2583" t="str">
            <v>570011589</v>
          </cell>
          <cell r="D2583" t="str">
            <v>ERAWATI</v>
          </cell>
          <cell r="E2583" t="str">
            <v/>
          </cell>
          <cell r="F2583" t="str">
            <v>S.Sos</v>
          </cell>
          <cell r="G2583" t="str">
            <v>TOLITOLI</v>
          </cell>
          <cell r="H2583" t="str">
            <v>16 - 08 - 1970</v>
          </cell>
          <cell r="I2583" t="str">
            <v>II/a</v>
          </cell>
          <cell r="J2583" t="str">
            <v>01 - 01 - 1994</v>
          </cell>
          <cell r="K2583" t="str">
            <v>01 - 09 - 1995</v>
          </cell>
          <cell r="L2583" t="str">
            <v>P</v>
          </cell>
          <cell r="M2583" t="str">
            <v>III/c</v>
          </cell>
          <cell r="N2583" t="str">
            <v>01 - 04 - 2018</v>
          </cell>
          <cell r="O2583" t="str">
            <v>19</v>
          </cell>
          <cell r="P2583" t="str">
            <v>3</v>
          </cell>
          <cell r="Q2583" t="str">
            <v/>
          </cell>
          <cell r="R2583" t="str">
            <v/>
          </cell>
          <cell r="S2583" t="str">
            <v/>
          </cell>
          <cell r="T2583" t="str">
            <v/>
          </cell>
          <cell r="U2583" t="str">
            <v/>
          </cell>
          <cell r="V2583" t="str">
            <v>BENDAHARA PENGELUARAN</v>
          </cell>
          <cell r="W2583" t="str">
            <v>Sub Bagian Keuangan Dan Aset</v>
          </cell>
          <cell r="X2583" t="str">
            <v>Dinas  Pekerjaan Umum Dan Penataan Ruang</v>
          </cell>
          <cell r="Y2583" t="str">
            <v>S-1 ADMINISTRASI NEGARA</v>
          </cell>
          <cell r="Z2583" t="str">
            <v>01-01-2012</v>
          </cell>
          <cell r="AA2583" t="str">
            <v>Aktif</v>
          </cell>
          <cell r="AB2583" t="str">
            <v>PNS Daerah Kab./Kota yang bekerja pada Kab./Kota</v>
          </cell>
          <cell r="AC2583" t="str">
            <v>Pemerintah Kab. Tolitoli</v>
          </cell>
          <cell r="AD2583" t="str">
            <v>Pemerintah Kab. Tolitoli</v>
          </cell>
        </row>
        <row r="2584">
          <cell r="A2584">
            <v>2582</v>
          </cell>
          <cell r="B2584" t="str">
            <v>197003272006042007</v>
          </cell>
          <cell r="C2584" t="str">
            <v>570021204</v>
          </cell>
          <cell r="D2584" t="str">
            <v>KARTINI DATUAMAS</v>
          </cell>
          <cell r="E2584" t="str">
            <v/>
          </cell>
          <cell r="F2584" t="str">
            <v>S.PD.M.Pd</v>
          </cell>
          <cell r="G2584" t="str">
            <v>TOLITOLI</v>
          </cell>
          <cell r="H2584" t="str">
            <v>27 - 03 - 1970</v>
          </cell>
          <cell r="I2584" t="str">
            <v>II/b</v>
          </cell>
          <cell r="J2584" t="str">
            <v>01 - 04 - 2006</v>
          </cell>
          <cell r="K2584" t="str">
            <v>01 - 10 - 2007</v>
          </cell>
          <cell r="L2584" t="str">
            <v>P</v>
          </cell>
          <cell r="M2584" t="str">
            <v>III/a</v>
          </cell>
          <cell r="N2584" t="str">
            <v>01 - 10 - 2013</v>
          </cell>
          <cell r="O2584" t="str">
            <v>8</v>
          </cell>
          <cell r="P2584" t="str">
            <v>6</v>
          </cell>
          <cell r="Q2584" t="str">
            <v/>
          </cell>
          <cell r="R2584" t="str">
            <v/>
          </cell>
          <cell r="S2584" t="str">
            <v/>
          </cell>
          <cell r="T2584" t="str">
            <v>01 - 10 - 2013</v>
          </cell>
          <cell r="U2584" t="str">
            <v>Guru Pertama</v>
          </cell>
          <cell r="V2584" t="str">
            <v/>
          </cell>
          <cell r="W2584" t="str">
            <v>TK NEGERI PEMBINA</v>
          </cell>
          <cell r="X2584" t="str">
            <v/>
          </cell>
          <cell r="Y2584" t="str">
            <v>S-1 PENDIDIKAN GURU TK</v>
          </cell>
          <cell r="Z2584" t="str">
            <v>31-12-2011</v>
          </cell>
          <cell r="AA2584" t="str">
            <v>Aktif</v>
          </cell>
          <cell r="AB2584" t="str">
            <v>PNS Daerah Kab./Kota yang bekerja pada Kab./Kota</v>
          </cell>
          <cell r="AC2584" t="str">
            <v>Pemerintah Kab. Tolitoli</v>
          </cell>
          <cell r="AD2584" t="str">
            <v>Pemerintah Kab. Tolitoli</v>
          </cell>
        </row>
        <row r="2585">
          <cell r="A2585">
            <v>2583</v>
          </cell>
          <cell r="B2585" t="str">
            <v>196901032007012019</v>
          </cell>
          <cell r="C2585" t="str">
            <v>570027826</v>
          </cell>
          <cell r="D2585" t="str">
            <v>NURLELA MUSA</v>
          </cell>
          <cell r="E2585" t="str">
            <v/>
          </cell>
          <cell r="F2585" t="str">
            <v>A.Ma</v>
          </cell>
          <cell r="G2585" t="str">
            <v>TOLITOLI</v>
          </cell>
          <cell r="H2585" t="str">
            <v>03 - 01 - 1969</v>
          </cell>
          <cell r="I2585" t="str">
            <v>II/b</v>
          </cell>
          <cell r="J2585" t="str">
            <v>01 - 01 - 2007</v>
          </cell>
          <cell r="K2585" t="str">
            <v>01 - 10 - 2008</v>
          </cell>
          <cell r="L2585" t="str">
            <v>P</v>
          </cell>
          <cell r="M2585" t="str">
            <v>II/c</v>
          </cell>
          <cell r="N2585" t="str">
            <v>01 - 04 - 2013</v>
          </cell>
          <cell r="O2585" t="str">
            <v>15</v>
          </cell>
          <cell r="P2585" t="str">
            <v>3</v>
          </cell>
          <cell r="Q2585" t="str">
            <v/>
          </cell>
          <cell r="R2585" t="str">
            <v/>
          </cell>
          <cell r="S2585" t="str">
            <v/>
          </cell>
          <cell r="T2585" t="str">
            <v>01 - 04 - 2013</v>
          </cell>
          <cell r="U2585" t="str">
            <v>Guru Muda</v>
          </cell>
          <cell r="V2585" t="str">
            <v/>
          </cell>
          <cell r="W2585" t="str">
            <v>TK NEGERI PEMBINA</v>
          </cell>
          <cell r="X2585" t="str">
            <v/>
          </cell>
          <cell r="Y2585" t="str">
            <v>D-II PGTKI</v>
          </cell>
          <cell r="Z2585" t="str">
            <v>31-12-2004</v>
          </cell>
          <cell r="AA2585" t="str">
            <v>Aktif</v>
          </cell>
          <cell r="AB2585" t="str">
            <v>PNS Daerah Kab./Kota yang bekerja pada Kab./Kota</v>
          </cell>
          <cell r="AC2585" t="str">
            <v>Pemerintah Kab. Tolitoli</v>
          </cell>
          <cell r="AD2585" t="str">
            <v>Pemerintah Kab. Tolitoli</v>
          </cell>
        </row>
        <row r="2586">
          <cell r="A2586">
            <v>2584</v>
          </cell>
          <cell r="B2586" t="str">
            <v>195907201981031015</v>
          </cell>
          <cell r="C2586" t="str">
            <v>130855164</v>
          </cell>
          <cell r="D2586" t="str">
            <v>ALI S OPULU</v>
          </cell>
          <cell r="E2586" t="str">
            <v/>
          </cell>
          <cell r="F2586" t="str">
            <v/>
          </cell>
          <cell r="G2586" t="str">
            <v>BUNOBOGU</v>
          </cell>
          <cell r="H2586" t="str">
            <v>20 - 07 - 1959</v>
          </cell>
          <cell r="I2586" t="str">
            <v>II/a</v>
          </cell>
          <cell r="J2586" t="str">
            <v>01 - 03 - 1981</v>
          </cell>
          <cell r="K2586" t="str">
            <v>01 - 09 - 1982</v>
          </cell>
          <cell r="L2586" t="str">
            <v>L</v>
          </cell>
          <cell r="M2586" t="str">
            <v>III/d</v>
          </cell>
          <cell r="N2586" t="str">
            <v>01 - 10 - 2006</v>
          </cell>
          <cell r="O2586" t="str">
            <v>21</v>
          </cell>
          <cell r="P2586" t="str">
            <v>10</v>
          </cell>
          <cell r="Q2586" t="str">
            <v/>
          </cell>
          <cell r="R2586" t="str">
            <v/>
          </cell>
          <cell r="S2586" t="str">
            <v/>
          </cell>
          <cell r="T2586" t="str">
            <v>28 - 01 - 2008</v>
          </cell>
          <cell r="U2586" t="str">
            <v>Guru Dewasa Tingkat. I</v>
          </cell>
          <cell r="V2586" t="str">
            <v/>
          </cell>
          <cell r="W2586" t="str">
            <v>SDN JANJA DONDO</v>
          </cell>
          <cell r="X2586" t="str">
            <v/>
          </cell>
          <cell r="Y2586" t="str">
            <v>D-II/A-II</v>
          </cell>
          <cell r="Z2586" t="str">
            <v>31-12-2002</v>
          </cell>
          <cell r="AA2586" t="str">
            <v>Aktif</v>
          </cell>
          <cell r="AB2586" t="str">
            <v>PNS Daerah Kab./Kota yang bekerja pada Kab./Kota</v>
          </cell>
          <cell r="AC2586" t="str">
            <v>Pemerintah Kab. Tolitoli</v>
          </cell>
          <cell r="AD2586" t="str">
            <v>Pemerintah Kab. Tolitoli</v>
          </cell>
        </row>
        <row r="2587">
          <cell r="A2587">
            <v>2585</v>
          </cell>
          <cell r="B2587" t="str">
            <v>196901032007012018</v>
          </cell>
          <cell r="C2587" t="str">
            <v>570027477</v>
          </cell>
          <cell r="D2587" t="str">
            <v>ALUSPIAH</v>
          </cell>
          <cell r="E2587" t="str">
            <v>Dra</v>
          </cell>
          <cell r="F2587" t="str">
            <v/>
          </cell>
          <cell r="G2587" t="str">
            <v>MAKASSAR</v>
          </cell>
          <cell r="H2587" t="str">
            <v>03 - 01 - 1969</v>
          </cell>
          <cell r="I2587" t="str">
            <v>III/a</v>
          </cell>
          <cell r="J2587" t="str">
            <v>01 - 01 - 2007</v>
          </cell>
          <cell r="K2587" t="str">
            <v>01 - 01 - 2007</v>
          </cell>
          <cell r="L2587" t="str">
            <v>P</v>
          </cell>
          <cell r="M2587" t="str">
            <v>III/c</v>
          </cell>
          <cell r="N2587" t="str">
            <v>01 - 10 - 2015</v>
          </cell>
          <cell r="O2587" t="str">
            <v>15</v>
          </cell>
          <cell r="P2587" t="str">
            <v>9</v>
          </cell>
          <cell r="Q2587" t="str">
            <v/>
          </cell>
          <cell r="R2587" t="str">
            <v/>
          </cell>
          <cell r="S2587" t="str">
            <v/>
          </cell>
          <cell r="T2587" t="str">
            <v>01 - 10 - 2015</v>
          </cell>
          <cell r="U2587" t="str">
            <v>Guru Muda</v>
          </cell>
          <cell r="V2587" t="str">
            <v/>
          </cell>
          <cell r="W2587" t="str">
            <v>DPK MADRASAH ALIYAH NEGERI TOLITOLI</v>
          </cell>
          <cell r="X2587" t="str">
            <v>CABANG DISPENBUD KECAMATAN BAOLAN</v>
          </cell>
          <cell r="Y2587" t="str">
            <v>S-1 PERADILAN ISLAM</v>
          </cell>
          <cell r="Z2587" t="str">
            <v>31-12-1992</v>
          </cell>
          <cell r="AA2587" t="str">
            <v>Aktif</v>
          </cell>
          <cell r="AB2587" t="str">
            <v>PNS Daerah Kab./Kota yang bekerja pada Kab./Kota</v>
          </cell>
          <cell r="AC2587" t="str">
            <v>Pemerintah Kab. Tolitoli</v>
          </cell>
          <cell r="AD2587" t="str">
            <v>Pemerintah Kab. Tolitoli</v>
          </cell>
        </row>
        <row r="2588">
          <cell r="A2588">
            <v>2586</v>
          </cell>
          <cell r="B2588" t="str">
            <v>198807052011012015</v>
          </cell>
          <cell r="C2588" t="str">
            <v/>
          </cell>
          <cell r="D2588" t="str">
            <v>HARMAWATI</v>
          </cell>
          <cell r="E2588" t="str">
            <v/>
          </cell>
          <cell r="F2588" t="str">
            <v>A.Md Kep</v>
          </cell>
          <cell r="G2588" t="str">
            <v>TOLITOLI</v>
          </cell>
          <cell r="H2588" t="str">
            <v>05 - 07 - 1988</v>
          </cell>
          <cell r="I2588" t="str">
            <v>II/c</v>
          </cell>
          <cell r="J2588" t="str">
            <v>01 - 01 - 2011</v>
          </cell>
          <cell r="K2588" t="str">
            <v>01 - 01 - 2013</v>
          </cell>
          <cell r="L2588" t="str">
            <v>P</v>
          </cell>
          <cell r="M2588" t="str">
            <v>III/a</v>
          </cell>
          <cell r="N2588" t="str">
            <v>01 - 04 - 2018</v>
          </cell>
          <cell r="O2588" t="str">
            <v>5</v>
          </cell>
          <cell r="P2588" t="str">
            <v>3</v>
          </cell>
          <cell r="Q2588" t="str">
            <v/>
          </cell>
          <cell r="R2588" t="str">
            <v/>
          </cell>
          <cell r="S2588" t="str">
            <v/>
          </cell>
          <cell r="T2588" t="str">
            <v>01 - 04 - 2018</v>
          </cell>
          <cell r="U2588" t="str">
            <v>Perawat Pelaksana Lanjutan</v>
          </cell>
          <cell r="V2588" t="str">
            <v/>
          </cell>
          <cell r="W2588" t="str">
            <v>PUSKESMAS BANGKIR</v>
          </cell>
          <cell r="X2588" t="str">
            <v>DINAS KESEHATAN</v>
          </cell>
          <cell r="Y2588" t="str">
            <v>D-III KEPERAWATAN</v>
          </cell>
          <cell r="Z2588" t="str">
            <v>01-01-2010</v>
          </cell>
          <cell r="AA2588" t="str">
            <v>Aktif</v>
          </cell>
          <cell r="AB2588" t="str">
            <v>PNS Daerah Kab./Kota yang bekerja pada Kab./Kota</v>
          </cell>
          <cell r="AC2588" t="str">
            <v>Pemerintah Kab. Tolitoli</v>
          </cell>
          <cell r="AD2588" t="str">
            <v>Pemerintah Kab. Tolitoli</v>
          </cell>
        </row>
        <row r="2589">
          <cell r="A2589">
            <v>2587</v>
          </cell>
          <cell r="B2589" t="str">
            <v>198104022014091002</v>
          </cell>
          <cell r="C2589" t="str">
            <v/>
          </cell>
          <cell r="D2589" t="str">
            <v>VIRWANDI</v>
          </cell>
          <cell r="E2589" t="str">
            <v/>
          </cell>
          <cell r="F2589" t="str">
            <v/>
          </cell>
          <cell r="G2589" t="str">
            <v>TOLITOLI</v>
          </cell>
          <cell r="H2589" t="str">
            <v>02 - 04 - 1981</v>
          </cell>
          <cell r="I2589" t="str">
            <v>II/a</v>
          </cell>
          <cell r="J2589" t="str">
            <v>01 - 09 - 2014</v>
          </cell>
          <cell r="K2589" t="str">
            <v>01 - 12 - 2015</v>
          </cell>
          <cell r="L2589" t="str">
            <v>L</v>
          </cell>
          <cell r="M2589" t="str">
            <v>II/a</v>
          </cell>
          <cell r="N2589" t="str">
            <v>01 - 09 - 2014</v>
          </cell>
          <cell r="O2589" t="str">
            <v>9</v>
          </cell>
          <cell r="P2589" t="str">
            <v>11</v>
          </cell>
          <cell r="Q2589" t="str">
            <v/>
          </cell>
          <cell r="R2589" t="str">
            <v/>
          </cell>
          <cell r="S2589" t="str">
            <v/>
          </cell>
          <cell r="T2589" t="str">
            <v/>
          </cell>
          <cell r="U2589" t="str">
            <v/>
          </cell>
          <cell r="V2589" t="str">
            <v>TEKNIS / ADMINISTRASI LAINNYA</v>
          </cell>
          <cell r="W2589" t="str">
            <v>Seksi Pemberdayaan Sumber Daya Manusia Dan Sosial Budaya</v>
          </cell>
          <cell r="X2589" t="str">
            <v>Bidang Pengembangan Masyarakat Dan  Kawasan Transmigrasi (P2MKT)</v>
          </cell>
          <cell r="Y2589" t="str">
            <v>SMU IPS</v>
          </cell>
          <cell r="Z2589" t="str">
            <v>24-05-1999</v>
          </cell>
          <cell r="AA2589" t="str">
            <v>Aktif</v>
          </cell>
          <cell r="AB2589" t="str">
            <v>PNS Daerah Kab./Kota yang bekerja pada Kab./Kota</v>
          </cell>
          <cell r="AC2589" t="str">
            <v>Pemerintah Kab. Tolitoli</v>
          </cell>
          <cell r="AD2589" t="str">
            <v>Pemerintah Kab. Tolitoli</v>
          </cell>
        </row>
        <row r="2590">
          <cell r="A2590">
            <v>2588</v>
          </cell>
          <cell r="B2590" t="str">
            <v>198109272008012010</v>
          </cell>
          <cell r="C2590" t="str">
            <v>570036265</v>
          </cell>
          <cell r="D2590" t="str">
            <v>NINING SELVYAH AMPEBALI</v>
          </cell>
          <cell r="E2590" t="str">
            <v/>
          </cell>
          <cell r="F2590" t="str">
            <v>S.SOS</v>
          </cell>
          <cell r="G2590" t="str">
            <v>PALU</v>
          </cell>
          <cell r="H2590" t="str">
            <v>27 - 09 - 1981</v>
          </cell>
          <cell r="I2590" t="str">
            <v>II/a</v>
          </cell>
          <cell r="J2590" t="str">
            <v>01 - 01 - 2008</v>
          </cell>
          <cell r="K2590" t="str">
            <v>01 - 12 - 2009</v>
          </cell>
          <cell r="L2590" t="str">
            <v>P</v>
          </cell>
          <cell r="M2590" t="str">
            <v>III/b</v>
          </cell>
          <cell r="N2590" t="str">
            <v>01 - 04 - 2015</v>
          </cell>
          <cell r="O2590" t="str">
            <v>6</v>
          </cell>
          <cell r="P2590" t="str">
            <v>3</v>
          </cell>
          <cell r="Q2590" t="str">
            <v/>
          </cell>
          <cell r="R2590" t="str">
            <v/>
          </cell>
          <cell r="S2590" t="str">
            <v/>
          </cell>
          <cell r="T2590" t="str">
            <v/>
          </cell>
          <cell r="U2590" t="str">
            <v/>
          </cell>
          <cell r="V2590" t="str">
            <v>FUNGSIONAL UMUM</v>
          </cell>
          <cell r="W2590" t="str">
            <v>Seksi Penyusunan Anggaran</v>
          </cell>
          <cell r="X2590" t="str">
            <v>Bidang Anggaran</v>
          </cell>
          <cell r="Y2590" t="str">
            <v>S-1 ILMU ADMINISTRASI NEGARA</v>
          </cell>
          <cell r="Z2590" t="str">
            <v>31-12-2007</v>
          </cell>
          <cell r="AA2590" t="str">
            <v>Aktif</v>
          </cell>
          <cell r="AB2590" t="str">
            <v>PNS Daerah Kab./Kota yang bekerja pada Kab./Kota</v>
          </cell>
          <cell r="AC2590" t="str">
            <v>Pemerintah Kab. Tolitoli</v>
          </cell>
          <cell r="AD2590" t="str">
            <v>Pemerintah Kab. Tolitoli</v>
          </cell>
        </row>
        <row r="2591">
          <cell r="A2591">
            <v>2589</v>
          </cell>
          <cell r="B2591" t="str">
            <v>198310192010012022</v>
          </cell>
          <cell r="C2591" t="str">
            <v/>
          </cell>
          <cell r="D2591" t="str">
            <v>EVA MAWARNY</v>
          </cell>
          <cell r="E2591" t="str">
            <v/>
          </cell>
          <cell r="F2591" t="str">
            <v>SE</v>
          </cell>
          <cell r="G2591" t="str">
            <v>TOLITOLI</v>
          </cell>
          <cell r="H2591" t="str">
            <v>19 - 10 - 1983</v>
          </cell>
          <cell r="I2591" t="str">
            <v>II/a</v>
          </cell>
          <cell r="J2591" t="str">
            <v>01 - 01 - 2010</v>
          </cell>
          <cell r="K2591" t="str">
            <v>01 - 01 - 2012</v>
          </cell>
          <cell r="L2591" t="str">
            <v>P</v>
          </cell>
          <cell r="M2591" t="str">
            <v>III/a</v>
          </cell>
          <cell r="N2591" t="str">
            <v>01 - 10 - 2015</v>
          </cell>
          <cell r="O2591" t="str">
            <v>6</v>
          </cell>
          <cell r="P2591" t="str">
            <v>2</v>
          </cell>
          <cell r="Q2591" t="str">
            <v/>
          </cell>
          <cell r="R2591" t="str">
            <v/>
          </cell>
          <cell r="S2591" t="str">
            <v/>
          </cell>
          <cell r="T2591" t="str">
            <v/>
          </cell>
          <cell r="U2591" t="str">
            <v/>
          </cell>
          <cell r="V2591" t="str">
            <v>STAF</v>
          </cell>
          <cell r="W2591" t="str">
            <v>SUBBAG KEUANGAN</v>
          </cell>
          <cell r="X2591" t="str">
            <v>SEKRETARIAT</v>
          </cell>
          <cell r="Y2591" t="str">
            <v>S-1 MANAJEMEN SUMBER DAYA MANUSIA</v>
          </cell>
          <cell r="Z2591" t="str">
            <v>14-06-2007</v>
          </cell>
          <cell r="AA2591" t="str">
            <v>Aktif</v>
          </cell>
          <cell r="AB2591" t="str">
            <v>PNS Daerah Kab./Kota yang bekerja pada Kab./Kota</v>
          </cell>
          <cell r="AC2591" t="str">
            <v>Pemerintah Kab. Tolitoli</v>
          </cell>
          <cell r="AD2591" t="str">
            <v>Pemerintah Kab. Tolitoli</v>
          </cell>
        </row>
        <row r="2592">
          <cell r="A2592">
            <v>2590</v>
          </cell>
          <cell r="B2592" t="str">
            <v>196504121998122001</v>
          </cell>
          <cell r="C2592" t="str">
            <v>132219583</v>
          </cell>
          <cell r="D2592" t="str">
            <v>IRIANTY TOA MOHAMAD</v>
          </cell>
          <cell r="E2592" t="str">
            <v/>
          </cell>
          <cell r="F2592" t="str">
            <v>A.Ma</v>
          </cell>
          <cell r="G2592" t="str">
            <v>GORONTALO</v>
          </cell>
          <cell r="H2592" t="str">
            <v>12 - 04 - 1965</v>
          </cell>
          <cell r="I2592" t="str">
            <v>II/b</v>
          </cell>
          <cell r="J2592" t="str">
            <v>01 - 12 - 1998</v>
          </cell>
          <cell r="K2592" t="str">
            <v>01 - 12 - 1999</v>
          </cell>
          <cell r="L2592" t="str">
            <v>P</v>
          </cell>
          <cell r="M2592" t="str">
            <v>III/c</v>
          </cell>
          <cell r="N2592" t="str">
            <v>01 - 04 - 2014</v>
          </cell>
          <cell r="O2592" t="str">
            <v>13</v>
          </cell>
          <cell r="P2592" t="str">
            <v>4</v>
          </cell>
          <cell r="Q2592" t="str">
            <v/>
          </cell>
          <cell r="R2592" t="str">
            <v/>
          </cell>
          <cell r="S2592" t="str">
            <v/>
          </cell>
          <cell r="T2592" t="str">
            <v>01 - 04 - 2014</v>
          </cell>
          <cell r="U2592" t="str">
            <v>Guru Muda</v>
          </cell>
          <cell r="V2592" t="str">
            <v/>
          </cell>
          <cell r="W2592" t="str">
            <v>SD Negeri 2 Nalu</v>
          </cell>
          <cell r="X2592" t="str">
            <v>Dinas Pendidikan Dan Kebudayaan</v>
          </cell>
          <cell r="Y2592" t="str">
            <v>D-II</v>
          </cell>
          <cell r="Z2592" t="str">
            <v>31-12-1997</v>
          </cell>
          <cell r="AA2592" t="str">
            <v>Aktif</v>
          </cell>
          <cell r="AB2592" t="str">
            <v>PNS Daerah Kab./Kota yang bekerja pada Kab./Kota</v>
          </cell>
          <cell r="AC2592" t="str">
            <v>Pemerintah Kab. Tolitoli</v>
          </cell>
          <cell r="AD2592" t="str">
            <v>Pemerintah Kab. Tolitoli</v>
          </cell>
        </row>
        <row r="2593">
          <cell r="A2593">
            <v>2591</v>
          </cell>
          <cell r="B2593" t="str">
            <v>198801012011012022</v>
          </cell>
          <cell r="C2593" t="str">
            <v/>
          </cell>
          <cell r="D2593" t="str">
            <v>SUSILIANA</v>
          </cell>
          <cell r="E2593" t="str">
            <v/>
          </cell>
          <cell r="F2593" t="str">
            <v>A.Md.Kep</v>
          </cell>
          <cell r="G2593" t="str">
            <v>TOLITOLI</v>
          </cell>
          <cell r="H2593" t="str">
            <v>01 - 01 - 1988</v>
          </cell>
          <cell r="I2593" t="str">
            <v>II/c</v>
          </cell>
          <cell r="J2593" t="str">
            <v>01 - 01 - 2011</v>
          </cell>
          <cell r="K2593" t="str">
            <v>01 - 01 - 2013</v>
          </cell>
          <cell r="L2593" t="str">
            <v>P</v>
          </cell>
          <cell r="M2593" t="str">
            <v>III/a</v>
          </cell>
          <cell r="N2593" t="str">
            <v>01 - 04 - 2018</v>
          </cell>
          <cell r="O2593" t="str">
            <v>5</v>
          </cell>
          <cell r="P2593" t="str">
            <v>3</v>
          </cell>
          <cell r="Q2593" t="str">
            <v/>
          </cell>
          <cell r="R2593" t="str">
            <v/>
          </cell>
          <cell r="S2593" t="str">
            <v/>
          </cell>
          <cell r="T2593" t="str">
            <v>01 - 04 - 2018</v>
          </cell>
          <cell r="U2593" t="str">
            <v>Perawat Pelaksana Lanjutan</v>
          </cell>
          <cell r="V2593" t="str">
            <v/>
          </cell>
          <cell r="W2593" t="str">
            <v>PUSKESMAS DUNGINGIS</v>
          </cell>
          <cell r="X2593" t="str">
            <v>DINAS KESEHATAN</v>
          </cell>
          <cell r="Y2593" t="str">
            <v>D-III KEPERAWATAN</v>
          </cell>
          <cell r="Z2593" t="str">
            <v>01-01-2010</v>
          </cell>
          <cell r="AA2593" t="str">
            <v>Aktif</v>
          </cell>
          <cell r="AB2593" t="str">
            <v>PNS Daerah Kab./Kota yang bekerja pada Kab./Kota</v>
          </cell>
          <cell r="AC2593" t="str">
            <v>Pemerintah Kab. Tolitoli</v>
          </cell>
          <cell r="AD2593" t="str">
            <v>Pemerintah Kab. Tolitoli</v>
          </cell>
        </row>
        <row r="2594">
          <cell r="A2594">
            <v>2592</v>
          </cell>
          <cell r="B2594" t="str">
            <v>198403162008011002</v>
          </cell>
          <cell r="C2594" t="str">
            <v>570036005</v>
          </cell>
          <cell r="D2594" t="str">
            <v>ANDIK WIDARTO</v>
          </cell>
          <cell r="E2594" t="str">
            <v/>
          </cell>
          <cell r="F2594" t="str">
            <v>SPt</v>
          </cell>
          <cell r="G2594" t="str">
            <v>NGAWI</v>
          </cell>
          <cell r="H2594" t="str">
            <v>16 - 03 - 1984</v>
          </cell>
          <cell r="I2594" t="str">
            <v>II/a</v>
          </cell>
          <cell r="J2594" t="str">
            <v>01 - 01 - 2008</v>
          </cell>
          <cell r="K2594" t="str">
            <v>01 - 12 - 2009</v>
          </cell>
          <cell r="L2594" t="str">
            <v>L</v>
          </cell>
          <cell r="M2594" t="str">
            <v>III/b</v>
          </cell>
          <cell r="N2594" t="str">
            <v>01 - 04 - 2015</v>
          </cell>
          <cell r="O2594" t="str">
            <v>6</v>
          </cell>
          <cell r="P2594" t="str">
            <v>3</v>
          </cell>
          <cell r="Q2594" t="str">
            <v/>
          </cell>
          <cell r="R2594" t="str">
            <v/>
          </cell>
          <cell r="S2594" t="str">
            <v/>
          </cell>
          <cell r="T2594" t="str">
            <v/>
          </cell>
          <cell r="U2594" t="str">
            <v/>
          </cell>
          <cell r="V2594" t="str">
            <v>FUNGSIONAL UMUM</v>
          </cell>
          <cell r="W2594" t="str">
            <v>Sub Bagian Tata Usaha</v>
          </cell>
          <cell r="X2594" t="str">
            <v>KANTOR PELAYANAN LATIHAN KERJA</v>
          </cell>
          <cell r="Y2594" t="str">
            <v>S-1 PETERNAKAN</v>
          </cell>
          <cell r="Z2594" t="str">
            <v>31-12-2010</v>
          </cell>
          <cell r="AA2594" t="str">
            <v>Aktif</v>
          </cell>
          <cell r="AB2594" t="str">
            <v>PNS Daerah Kab./Kota yang bekerja pada Kab./Kota</v>
          </cell>
          <cell r="AC2594" t="str">
            <v>Pemerintah Kab. Tolitoli</v>
          </cell>
          <cell r="AD2594" t="str">
            <v>Pemerintah Kab. Tolitoli</v>
          </cell>
        </row>
        <row r="2595">
          <cell r="A2595">
            <v>2593</v>
          </cell>
          <cell r="B2595" t="str">
            <v>197008172009042001</v>
          </cell>
          <cell r="C2595" t="str">
            <v/>
          </cell>
          <cell r="D2595" t="str">
            <v>AGUSTINA  DJ. A. GANDINGAN</v>
          </cell>
          <cell r="E2595" t="str">
            <v/>
          </cell>
          <cell r="F2595" t="str">
            <v>A. Ma</v>
          </cell>
          <cell r="G2595" t="str">
            <v>TOLITOLI</v>
          </cell>
          <cell r="H2595" t="str">
            <v>17 - 08 - 1970</v>
          </cell>
          <cell r="I2595" t="str">
            <v>II/b</v>
          </cell>
          <cell r="J2595" t="str">
            <v>01 - 04 - 2009</v>
          </cell>
          <cell r="K2595" t="str">
            <v>01 - 01 - 2011</v>
          </cell>
          <cell r="L2595" t="str">
            <v>P</v>
          </cell>
          <cell r="M2595" t="str">
            <v>II/c</v>
          </cell>
          <cell r="N2595" t="str">
            <v>01 - 04 - 2014</v>
          </cell>
          <cell r="O2595" t="str">
            <v>20</v>
          </cell>
          <cell r="P2595" t="str">
            <v>3</v>
          </cell>
          <cell r="Q2595" t="str">
            <v/>
          </cell>
          <cell r="R2595" t="str">
            <v/>
          </cell>
          <cell r="S2595" t="str">
            <v/>
          </cell>
          <cell r="T2595" t="str">
            <v>01 - 04 - 2014</v>
          </cell>
          <cell r="U2595" t="str">
            <v>Guru Muda</v>
          </cell>
          <cell r="V2595" t="str">
            <v/>
          </cell>
          <cell r="W2595" t="str">
            <v>SD Negeri 18 Tolitoli</v>
          </cell>
          <cell r="X2595" t="str">
            <v>Dinas Pendidikan Dan Kebudayaan</v>
          </cell>
          <cell r="Y2595" t="str">
            <v>D-II PENDIDIKAN GURU MADRASAH IBTIDAIYAH</v>
          </cell>
          <cell r="Z2595" t="str">
            <v>31-12-2006</v>
          </cell>
          <cell r="AA2595" t="str">
            <v>Aktif</v>
          </cell>
          <cell r="AB2595" t="str">
            <v>PNS Daerah Kab./Kota yang bekerja pada Kab./Kota</v>
          </cell>
          <cell r="AC2595" t="str">
            <v>Pemerintah Kab. Tolitoli</v>
          </cell>
          <cell r="AD2595" t="str">
            <v>Pemerintah Kab. Tolitoli</v>
          </cell>
        </row>
        <row r="2596">
          <cell r="A2596">
            <v>2594</v>
          </cell>
          <cell r="B2596" t="str">
            <v>197005272000121003</v>
          </cell>
          <cell r="C2596" t="str">
            <v>132282878</v>
          </cell>
          <cell r="D2596" t="str">
            <v>TADERLAN</v>
          </cell>
          <cell r="E2596" t="str">
            <v/>
          </cell>
          <cell r="F2596" t="str">
            <v>S.Pd</v>
          </cell>
          <cell r="G2596" t="str">
            <v>TAWAELI</v>
          </cell>
          <cell r="H2596" t="str">
            <v>27 - 05 - 1970</v>
          </cell>
          <cell r="I2596" t="str">
            <v>II/a</v>
          </cell>
          <cell r="J2596" t="str">
            <v>01 - 12 - 2000</v>
          </cell>
          <cell r="K2596" t="str">
            <v>01 - 04 - 2002</v>
          </cell>
          <cell r="L2596" t="str">
            <v>L</v>
          </cell>
          <cell r="M2596" t="str">
            <v>III/c</v>
          </cell>
          <cell r="N2596" t="str">
            <v>01 - 04 - 2018</v>
          </cell>
          <cell r="O2596" t="str">
            <v>12</v>
          </cell>
          <cell r="P2596" t="str">
            <v>4</v>
          </cell>
          <cell r="Q2596" t="str">
            <v/>
          </cell>
          <cell r="R2596" t="str">
            <v/>
          </cell>
          <cell r="S2596" t="str">
            <v/>
          </cell>
          <cell r="T2596" t="str">
            <v>01 - 04 - 2018</v>
          </cell>
          <cell r="U2596" t="str">
            <v>Guru Muda</v>
          </cell>
          <cell r="V2596" t="str">
            <v/>
          </cell>
          <cell r="W2596" t="str">
            <v>SEKOLAH DASAR</v>
          </cell>
          <cell r="X2596" t="str">
            <v/>
          </cell>
          <cell r="Y2596" t="str">
            <v>S-1/A-IV PENDIDIKAN PGSD</v>
          </cell>
          <cell r="Z2596" t="str">
            <v>01-01-2014</v>
          </cell>
          <cell r="AA2596" t="str">
            <v>Aktif</v>
          </cell>
          <cell r="AB2596" t="str">
            <v>PNS Daerah Kab./Kota yang bekerja pada Kab./Kota</v>
          </cell>
          <cell r="AC2596" t="str">
            <v>Pemerintah Kab. Tolitoli</v>
          </cell>
          <cell r="AD2596" t="str">
            <v>Pemerintah Kab. Tolitoli</v>
          </cell>
        </row>
        <row r="2597">
          <cell r="A2597">
            <v>2595</v>
          </cell>
          <cell r="B2597" t="str">
            <v>196506182001122001</v>
          </cell>
          <cell r="C2597" t="str">
            <v>570013619</v>
          </cell>
          <cell r="D2597" t="str">
            <v>IRMAWATI CELLA</v>
          </cell>
          <cell r="E2597" t="str">
            <v/>
          </cell>
          <cell r="F2597" t="str">
            <v>S.Sos</v>
          </cell>
          <cell r="G2597" t="str">
            <v>TOLITOLI</v>
          </cell>
          <cell r="H2597" t="str">
            <v>18 - 06 - 1965</v>
          </cell>
          <cell r="I2597" t="str">
            <v>II/a</v>
          </cell>
          <cell r="J2597" t="str">
            <v>01 - 12 - 2001</v>
          </cell>
          <cell r="K2597" t="str">
            <v>01 - 07 - 2003</v>
          </cell>
          <cell r="L2597" t="str">
            <v>P</v>
          </cell>
          <cell r="M2597" t="str">
            <v>III/c</v>
          </cell>
          <cell r="N2597" t="str">
            <v>01 - 04 - 2015</v>
          </cell>
          <cell r="O2597" t="str">
            <v>11</v>
          </cell>
          <cell r="P2597" t="str">
            <v>8</v>
          </cell>
          <cell r="Q2597" t="str">
            <v/>
          </cell>
          <cell r="R2597" t="str">
            <v/>
          </cell>
          <cell r="S2597" t="str">
            <v/>
          </cell>
          <cell r="T2597" t="str">
            <v/>
          </cell>
          <cell r="U2597" t="str">
            <v/>
          </cell>
          <cell r="V2597" t="str">
            <v>PENGADMINISTRASI UMUM</v>
          </cell>
          <cell r="W2597" t="str">
            <v>Sub Bagian Umum Dan Kepegawaian</v>
          </cell>
          <cell r="X2597" t="str">
            <v>Badan Kesatuan Bangsa Dan Politik</v>
          </cell>
          <cell r="Y2597" t="str">
            <v>S-1 ILMU ADMINISTRASI NEGARA</v>
          </cell>
          <cell r="Z2597" t="str">
            <v>31-12-2006</v>
          </cell>
          <cell r="AA2597" t="str">
            <v>Aktif</v>
          </cell>
          <cell r="AB2597" t="str">
            <v>PNS Daerah Kab./Kota yang bekerja pada Kab./Kota</v>
          </cell>
          <cell r="AC2597" t="str">
            <v>Pemerintah Kab. Tolitoli</v>
          </cell>
          <cell r="AD2597" t="str">
            <v>Pemerintah Kab. Tolitoli</v>
          </cell>
        </row>
        <row r="2598">
          <cell r="A2598">
            <v>2596</v>
          </cell>
          <cell r="B2598" t="str">
            <v>196711171987012002</v>
          </cell>
          <cell r="C2598" t="str">
            <v>131527842</v>
          </cell>
          <cell r="D2598" t="str">
            <v>NELLY BARRI TAMBING</v>
          </cell>
          <cell r="E2598" t="str">
            <v/>
          </cell>
          <cell r="F2598" t="str">
            <v/>
          </cell>
          <cell r="G2598" t="str">
            <v>TORAJA</v>
          </cell>
          <cell r="H2598" t="str">
            <v>17 - 11 - 1967</v>
          </cell>
          <cell r="I2598" t="str">
            <v>II/a</v>
          </cell>
          <cell r="J2598" t="str">
            <v>01 - 01 - 1987</v>
          </cell>
          <cell r="K2598" t="str">
            <v>01 - 09 - 1988</v>
          </cell>
          <cell r="L2598" t="str">
            <v>P</v>
          </cell>
          <cell r="M2598" t="str">
            <v>IV/a</v>
          </cell>
          <cell r="N2598" t="str">
            <v>01 - 04 - 2009</v>
          </cell>
          <cell r="O2598" t="str">
            <v>17</v>
          </cell>
          <cell r="P2598" t="str">
            <v>3</v>
          </cell>
          <cell r="Q2598" t="str">
            <v/>
          </cell>
          <cell r="R2598" t="str">
            <v/>
          </cell>
          <cell r="S2598" t="str">
            <v/>
          </cell>
          <cell r="T2598" t="str">
            <v>01 - 04 - 2009</v>
          </cell>
          <cell r="U2598" t="str">
            <v>Guru Pembina</v>
          </cell>
          <cell r="V2598" t="str">
            <v/>
          </cell>
          <cell r="W2598" t="str">
            <v>SD Negeri 18 Tolitoli</v>
          </cell>
          <cell r="X2598" t="str">
            <v>Dinas Pendidikan Dan Kebudayaan</v>
          </cell>
          <cell r="Y2598" t="str">
            <v>D-II/A-II</v>
          </cell>
          <cell r="Z2598" t="str">
            <v>31-12-2001</v>
          </cell>
          <cell r="AA2598" t="str">
            <v>Aktif</v>
          </cell>
          <cell r="AB2598" t="str">
            <v>PNS Daerah Kab./Kota yang bekerja pada Kab./Kota</v>
          </cell>
          <cell r="AC2598" t="str">
            <v>Pemerintah Kab. Tolitoli</v>
          </cell>
          <cell r="AD2598" t="str">
            <v>Pemerintah Kab. Tolitoli</v>
          </cell>
        </row>
        <row r="2599">
          <cell r="A2599">
            <v>2597</v>
          </cell>
          <cell r="B2599" t="str">
            <v>196408292003121001</v>
          </cell>
          <cell r="C2599" t="str">
            <v>570015672</v>
          </cell>
          <cell r="D2599" t="str">
            <v>RAHMAN</v>
          </cell>
          <cell r="E2599" t="str">
            <v/>
          </cell>
          <cell r="F2599" t="str">
            <v>A.Ma</v>
          </cell>
          <cell r="G2599" t="str">
            <v>TOLITOLI</v>
          </cell>
          <cell r="H2599" t="str">
            <v>29 - 08 - 1964</v>
          </cell>
          <cell r="I2599" t="str">
            <v>II/b</v>
          </cell>
          <cell r="J2599" t="str">
            <v>01 - 12 - 2003</v>
          </cell>
          <cell r="K2599" t="str">
            <v>01 - 03 - 2005</v>
          </cell>
          <cell r="L2599" t="str">
            <v>L</v>
          </cell>
          <cell r="M2599" t="str">
            <v>III/b</v>
          </cell>
          <cell r="N2599" t="str">
            <v>01 - 10 - 2016</v>
          </cell>
          <cell r="O2599" t="str">
            <v>14</v>
          </cell>
          <cell r="P2599" t="str">
            <v>6</v>
          </cell>
          <cell r="Q2599" t="str">
            <v/>
          </cell>
          <cell r="R2599" t="str">
            <v/>
          </cell>
          <cell r="S2599" t="str">
            <v/>
          </cell>
          <cell r="T2599" t="str">
            <v>01 - 04 - 2014</v>
          </cell>
          <cell r="U2599" t="str">
            <v>Guru Pertama</v>
          </cell>
          <cell r="V2599" t="str">
            <v/>
          </cell>
          <cell r="W2599" t="str">
            <v>SDN LUOK MANIPI</v>
          </cell>
          <cell r="X2599" t="str">
            <v>CABANG DISPENBUD KECAMATAN DONDO</v>
          </cell>
          <cell r="Y2599" t="str">
            <v>D-II ILMU PENDIDIKAN</v>
          </cell>
          <cell r="Z2599" t="str">
            <v>31-12-2003</v>
          </cell>
          <cell r="AA2599" t="str">
            <v>Aktif</v>
          </cell>
          <cell r="AB2599" t="str">
            <v>PNS Daerah Kab./Kota yang bekerja pada Kab./Kota</v>
          </cell>
          <cell r="AC2599" t="str">
            <v>Pemerintah Kab. Tolitoli</v>
          </cell>
          <cell r="AD2599" t="str">
            <v>Pemerintah Kab. Tolitoli</v>
          </cell>
        </row>
        <row r="2600">
          <cell r="A2600">
            <v>2598</v>
          </cell>
          <cell r="B2600" t="str">
            <v>196510262006041005</v>
          </cell>
          <cell r="C2600" t="str">
            <v>570021417</v>
          </cell>
          <cell r="D2600" t="str">
            <v>ITEN NANI</v>
          </cell>
          <cell r="E2600" t="str">
            <v/>
          </cell>
          <cell r="F2600" t="str">
            <v/>
          </cell>
          <cell r="G2600" t="str">
            <v>BOLANGITANG BARAT</v>
          </cell>
          <cell r="H2600" t="str">
            <v>26 - 10 - 1965</v>
          </cell>
          <cell r="I2600" t="str">
            <v>II/a</v>
          </cell>
          <cell r="J2600" t="str">
            <v>01 - 04 - 2006</v>
          </cell>
          <cell r="K2600" t="str">
            <v>01 - 10 - 2007</v>
          </cell>
          <cell r="L2600" t="str">
            <v>L</v>
          </cell>
          <cell r="M2600" t="str">
            <v>II/b</v>
          </cell>
          <cell r="N2600" t="str">
            <v>01 - 04 - 2010</v>
          </cell>
          <cell r="O2600" t="str">
            <v>15</v>
          </cell>
          <cell r="P2600" t="str">
            <v>2</v>
          </cell>
          <cell r="Q2600" t="str">
            <v/>
          </cell>
          <cell r="R2600" t="str">
            <v/>
          </cell>
          <cell r="S2600" t="str">
            <v/>
          </cell>
          <cell r="T2600" t="str">
            <v>01 - 04 - 2010</v>
          </cell>
          <cell r="U2600" t="str">
            <v>Guru Pratama Tingkat. I</v>
          </cell>
          <cell r="V2600" t="str">
            <v/>
          </cell>
          <cell r="W2600" t="str">
            <v>SDN DIULE</v>
          </cell>
          <cell r="X2600" t="str">
            <v>CABANG DISPENBUD KECAMATAN TOLITOLI UTARA</v>
          </cell>
          <cell r="Y2600" t="str">
            <v>SPG PENDIDIKAN SD</v>
          </cell>
          <cell r="Z2600" t="str">
            <v>31-12-2006</v>
          </cell>
          <cell r="AA2600" t="str">
            <v>Aktif</v>
          </cell>
          <cell r="AB2600" t="str">
            <v>PNS Daerah Kab./Kota yang bekerja pada Kab./Kota</v>
          </cell>
          <cell r="AC2600" t="str">
            <v>Pemerintah Kab. Tolitoli</v>
          </cell>
          <cell r="AD2600" t="str">
            <v>Pemerintah Kab. Tolitoli</v>
          </cell>
        </row>
        <row r="2601">
          <cell r="A2601">
            <v>2599</v>
          </cell>
          <cell r="B2601" t="str">
            <v>197411292007011011</v>
          </cell>
          <cell r="C2601" t="str">
            <v>570028820</v>
          </cell>
          <cell r="D2601" t="str">
            <v>NOVIANTARA NIRBHAYANTO</v>
          </cell>
          <cell r="E2601" t="str">
            <v/>
          </cell>
          <cell r="F2601" t="str">
            <v/>
          </cell>
          <cell r="G2601" t="str">
            <v>TOLITOLI</v>
          </cell>
          <cell r="H2601" t="str">
            <v>29 - 11 - 1974</v>
          </cell>
          <cell r="I2601" t="str">
            <v>II/a</v>
          </cell>
          <cell r="J2601" t="str">
            <v>01 - 01 - 2007</v>
          </cell>
          <cell r="K2601" t="str">
            <v>01 - 10 - 2008</v>
          </cell>
          <cell r="L2601" t="str">
            <v>L</v>
          </cell>
          <cell r="M2601" t="str">
            <v>II/b</v>
          </cell>
          <cell r="N2601" t="str">
            <v>01 - 04 - 2015</v>
          </cell>
          <cell r="O2601" t="str">
            <v>11</v>
          </cell>
          <cell r="P2601" t="str">
            <v>3</v>
          </cell>
          <cell r="Q2601" t="str">
            <v/>
          </cell>
          <cell r="R2601" t="str">
            <v/>
          </cell>
          <cell r="S2601" t="str">
            <v/>
          </cell>
          <cell r="T2601" t="str">
            <v/>
          </cell>
          <cell r="U2601" t="str">
            <v/>
          </cell>
          <cell r="V2601" t="str">
            <v>FUNGSIONAL UMUM</v>
          </cell>
          <cell r="W2601" t="str">
            <v>Badan Kepegawaian dan Pengembangan Sumber Daya Manusia</v>
          </cell>
          <cell r="X2601" t="str">
            <v>Pemerintah Kabupaten Tolitoli</v>
          </cell>
          <cell r="Y2601" t="str">
            <v>SMA</v>
          </cell>
          <cell r="Z2601" t="str">
            <v>31-12-2000</v>
          </cell>
          <cell r="AA2601" t="str">
            <v>Aktif</v>
          </cell>
          <cell r="AB2601" t="str">
            <v>PNS Daerah Kab./Kota yang bekerja pada Kab./Kota</v>
          </cell>
          <cell r="AC2601" t="str">
            <v>Pemerintah Kab. Tolitoli</v>
          </cell>
          <cell r="AD2601" t="str">
            <v>Pemerintah Kab. Tolitoli</v>
          </cell>
        </row>
        <row r="2602">
          <cell r="A2602">
            <v>2600</v>
          </cell>
          <cell r="B2602" t="str">
            <v>196909022006041007</v>
          </cell>
          <cell r="C2602" t="str">
            <v>570021284</v>
          </cell>
          <cell r="D2602" t="str">
            <v>SAHRUL</v>
          </cell>
          <cell r="E2602" t="str">
            <v/>
          </cell>
          <cell r="F2602" t="str">
            <v>SH</v>
          </cell>
          <cell r="G2602" t="str">
            <v>TOLITOLI</v>
          </cell>
          <cell r="H2602" t="str">
            <v>02 - 09 - 1969</v>
          </cell>
          <cell r="I2602" t="str">
            <v>II/a</v>
          </cell>
          <cell r="J2602" t="str">
            <v>01 - 04 - 2006</v>
          </cell>
          <cell r="K2602" t="str">
            <v>01 - 10 - 2007</v>
          </cell>
          <cell r="L2602" t="str">
            <v>L</v>
          </cell>
          <cell r="M2602" t="str">
            <v>III/b</v>
          </cell>
          <cell r="N2602" t="str">
            <v>01 - 04 - 2015</v>
          </cell>
          <cell r="O2602" t="str">
            <v>14</v>
          </cell>
          <cell r="P2602" t="str">
            <v>6</v>
          </cell>
          <cell r="Q2602" t="str">
            <v/>
          </cell>
          <cell r="R2602" t="str">
            <v/>
          </cell>
          <cell r="S2602" t="str">
            <v/>
          </cell>
          <cell r="T2602" t="str">
            <v/>
          </cell>
          <cell r="U2602" t="str">
            <v/>
          </cell>
          <cell r="V2602" t="str">
            <v>BENDAHARA PENGELUARAN</v>
          </cell>
          <cell r="W2602" t="str">
            <v>SUBBAG KEUANGAN</v>
          </cell>
          <cell r="X2602" t="str">
            <v>SEKRETARIAT</v>
          </cell>
          <cell r="Y2602" t="str">
            <v>S-1/D-IV ILMU HUKUM</v>
          </cell>
          <cell r="Z2602" t="str">
            <v>31-12-2010</v>
          </cell>
          <cell r="AA2602" t="str">
            <v>Aktif</v>
          </cell>
          <cell r="AB2602" t="str">
            <v>PNS Daerah Kab./Kota yang bekerja pada Kab./Kota</v>
          </cell>
          <cell r="AC2602" t="str">
            <v>Pemerintah Kab. Tolitoli</v>
          </cell>
          <cell r="AD2602" t="str">
            <v>Pemerintah Kab. Tolitoli</v>
          </cell>
        </row>
        <row r="2603">
          <cell r="A2603">
            <v>2601</v>
          </cell>
          <cell r="B2603" t="str">
            <v>196805101991041003</v>
          </cell>
          <cell r="C2603" t="str">
            <v>131896595</v>
          </cell>
          <cell r="D2603" t="str">
            <v>NASRI</v>
          </cell>
          <cell r="E2603" t="str">
            <v/>
          </cell>
          <cell r="F2603" t="str">
            <v/>
          </cell>
          <cell r="G2603" t="str">
            <v>TOLITOLI</v>
          </cell>
          <cell r="H2603" t="str">
            <v>10 - 05 - 1968</v>
          </cell>
          <cell r="I2603" t="str">
            <v>II/a</v>
          </cell>
          <cell r="J2603" t="str">
            <v>01 - 04 - 1991</v>
          </cell>
          <cell r="K2603" t="str">
            <v>01 - 08 - 1992</v>
          </cell>
          <cell r="L2603" t="str">
            <v>L</v>
          </cell>
          <cell r="M2603" t="str">
            <v>III/b</v>
          </cell>
          <cell r="N2603" t="str">
            <v>01 - 04 - 2007</v>
          </cell>
          <cell r="O2603" t="str">
            <v>13</v>
          </cell>
          <cell r="P2603" t="str">
            <v>0</v>
          </cell>
          <cell r="Q2603" t="str">
            <v/>
          </cell>
          <cell r="R2603" t="str">
            <v/>
          </cell>
          <cell r="S2603" t="str">
            <v/>
          </cell>
          <cell r="T2603" t="str">
            <v>01 - 04 - 2007</v>
          </cell>
          <cell r="U2603" t="str">
            <v>Guru Madya Tingkat. I</v>
          </cell>
          <cell r="V2603" t="str">
            <v/>
          </cell>
          <cell r="W2603" t="str">
            <v>DINAS PENDIDIKAN, PEMUDA DAN OLAH RAGA</v>
          </cell>
          <cell r="X2603" t="str">
            <v>Pemerintah Kabupaten Tolitoli</v>
          </cell>
          <cell r="Y2603" t="str">
            <v>SPG PENDIDIKAN SD</v>
          </cell>
          <cell r="Z2603" t="str">
            <v>31-12-1988</v>
          </cell>
          <cell r="AA2603" t="str">
            <v>Tidak Ikut PUPNS 2015</v>
          </cell>
          <cell r="AB2603" t="str">
            <v>PNS Daerah Kab./Kota yang bekerja pada Kab./Kota</v>
          </cell>
          <cell r="AC2603" t="str">
            <v>Pemerintah Kab. Tolitoli</v>
          </cell>
          <cell r="AD2603" t="str">
            <v>Pemerintah Kab. Tolitoli</v>
          </cell>
        </row>
        <row r="2604">
          <cell r="A2604">
            <v>2602</v>
          </cell>
          <cell r="B2604" t="str">
            <v>196212181982072003</v>
          </cell>
          <cell r="C2604" t="str">
            <v>131056777</v>
          </cell>
          <cell r="D2604" t="str">
            <v>SURIATY ALUY</v>
          </cell>
          <cell r="E2604" t="str">
            <v/>
          </cell>
          <cell r="F2604" t="str">
            <v/>
          </cell>
          <cell r="G2604" t="str">
            <v>BUOL</v>
          </cell>
          <cell r="H2604" t="str">
            <v>18 - 12 - 1962</v>
          </cell>
          <cell r="I2604" t="str">
            <v>II/a</v>
          </cell>
          <cell r="J2604" t="str">
            <v>01 - 07 - 1982</v>
          </cell>
          <cell r="K2604" t="str">
            <v>01 - 07 - 1984</v>
          </cell>
          <cell r="L2604" t="str">
            <v>P</v>
          </cell>
          <cell r="M2604" t="str">
            <v>IV/a</v>
          </cell>
          <cell r="N2604" t="str">
            <v>01 - 04 - 2010</v>
          </cell>
          <cell r="O2604" t="str">
            <v>22</v>
          </cell>
          <cell r="P2604" t="str">
            <v>4</v>
          </cell>
          <cell r="Q2604" t="str">
            <v/>
          </cell>
          <cell r="R2604" t="str">
            <v/>
          </cell>
          <cell r="S2604" t="str">
            <v/>
          </cell>
          <cell r="T2604" t="str">
            <v>27 - 03 - 2013</v>
          </cell>
          <cell r="U2604" t="str">
            <v>Guru Madya</v>
          </cell>
          <cell r="V2604" t="str">
            <v/>
          </cell>
          <cell r="W2604" t="str">
            <v>SDN MUARA BESAR</v>
          </cell>
          <cell r="X2604" t="str">
            <v>CABANG DISPENBUD KECAMATAN OGODEIDE</v>
          </cell>
          <cell r="Y2604" t="str">
            <v>D-II PGSD</v>
          </cell>
          <cell r="Z2604" t="str">
            <v>21-02-2003</v>
          </cell>
          <cell r="AA2604" t="str">
            <v>Aktif</v>
          </cell>
          <cell r="AB2604" t="str">
            <v>PNS Daerah Kab./Kota yang bekerja pada Kab./Kota</v>
          </cell>
          <cell r="AC2604" t="str">
            <v>Pemerintah Kab. Tolitoli</v>
          </cell>
          <cell r="AD2604" t="str">
            <v>Pemerintah Kab. Tolitoli</v>
          </cell>
        </row>
        <row r="2605">
          <cell r="A2605">
            <v>2603</v>
          </cell>
          <cell r="B2605" t="str">
            <v>197504172010011006</v>
          </cell>
          <cell r="C2605" t="str">
            <v/>
          </cell>
          <cell r="D2605" t="str">
            <v>MAKMUR HI SYAHRIR</v>
          </cell>
          <cell r="E2605" t="str">
            <v/>
          </cell>
          <cell r="F2605" t="str">
            <v>S.Sos</v>
          </cell>
          <cell r="G2605" t="str">
            <v>LINGADAN</v>
          </cell>
          <cell r="H2605" t="str">
            <v>17 - 04 - 1975</v>
          </cell>
          <cell r="I2605" t="str">
            <v>II/c</v>
          </cell>
          <cell r="J2605" t="str">
            <v>01 - 01 - 2010</v>
          </cell>
          <cell r="K2605" t="str">
            <v>01 - 01 - 2012</v>
          </cell>
          <cell r="L2605" t="str">
            <v>L</v>
          </cell>
          <cell r="M2605" t="str">
            <v>III/b</v>
          </cell>
          <cell r="N2605" t="str">
            <v>01 - 10 - 2015</v>
          </cell>
          <cell r="O2605" t="str">
            <v>3</v>
          </cell>
          <cell r="P2605" t="str">
            <v>9</v>
          </cell>
          <cell r="Q2605" t="str">
            <v/>
          </cell>
          <cell r="R2605" t="str">
            <v/>
          </cell>
          <cell r="S2605" t="str">
            <v/>
          </cell>
          <cell r="T2605" t="str">
            <v/>
          </cell>
          <cell r="U2605" t="str">
            <v/>
          </cell>
          <cell r="V2605" t="str">
            <v>PENGADMINISTRASI UMUM</v>
          </cell>
          <cell r="W2605" t="str">
            <v>Sub Bagian Umum Dan Program</v>
          </cell>
          <cell r="X2605" t="str">
            <v>Dinas Pemberdayaan Masyarakat Dan Desa</v>
          </cell>
          <cell r="Y2605" t="str">
            <v>S-1 ADMINISTRASI NEGARA</v>
          </cell>
          <cell r="Z2605" t="str">
            <v>31-12-2012</v>
          </cell>
          <cell r="AA2605" t="str">
            <v>Aktif</v>
          </cell>
          <cell r="AB2605" t="str">
            <v>PNS Daerah Kab./Kota yang bekerja pada Kab./Kota</v>
          </cell>
          <cell r="AC2605" t="str">
            <v>Pemerintah Kab. Tolitoli</v>
          </cell>
          <cell r="AD2605" t="str">
            <v>Pemerintah Kab. Tolitoli</v>
          </cell>
        </row>
        <row r="2606">
          <cell r="A2606">
            <v>2604</v>
          </cell>
          <cell r="B2606" t="str">
            <v>199112262017042002</v>
          </cell>
          <cell r="C2606" t="str">
            <v/>
          </cell>
          <cell r="D2606" t="str">
            <v>MASPA</v>
          </cell>
          <cell r="E2606" t="str">
            <v/>
          </cell>
          <cell r="F2606" t="str">
            <v>A.Md.Keb</v>
          </cell>
          <cell r="G2606" t="str">
            <v>TOLITOLI</v>
          </cell>
          <cell r="H2606" t="str">
            <v>26 - 12 - 1991</v>
          </cell>
          <cell r="I2606" t="str">
            <v>II/c</v>
          </cell>
          <cell r="J2606" t="str">
            <v>01 - 04 - 2017</v>
          </cell>
          <cell r="K2606" t="str">
            <v>01 - 04 - 2018</v>
          </cell>
          <cell r="L2606" t="str">
            <v>P</v>
          </cell>
          <cell r="M2606" t="str">
            <v>II/c</v>
          </cell>
          <cell r="N2606" t="str">
            <v>01 - 04 - 2017</v>
          </cell>
          <cell r="O2606" t="str">
            <v>4</v>
          </cell>
          <cell r="P2606" t="str">
            <v>6</v>
          </cell>
          <cell r="Q2606" t="str">
            <v/>
          </cell>
          <cell r="R2606" t="str">
            <v/>
          </cell>
          <cell r="S2606" t="str">
            <v/>
          </cell>
          <cell r="T2606" t="str">
            <v/>
          </cell>
          <cell r="U2606" t="str">
            <v/>
          </cell>
          <cell r="V2606" t="str">
            <v>BIDAN PELAKSANA</v>
          </cell>
          <cell r="W2606" t="str">
            <v>UPT Puskesmas Ogodeide</v>
          </cell>
          <cell r="X2606" t="str">
            <v>Dinas Kesehatan</v>
          </cell>
          <cell r="Y2606" t="str">
            <v>D-III KEBIDANAN</v>
          </cell>
          <cell r="Z2606" t="str">
            <v>24-09-2013</v>
          </cell>
          <cell r="AA2606" t="str">
            <v>Aktif</v>
          </cell>
          <cell r="AB2606" t="str">
            <v>PNS Daerah Kab./Kota yang bekerja pada Kab./Kota</v>
          </cell>
          <cell r="AC2606" t="str">
            <v>Pemerintah Kab. Tolitoli</v>
          </cell>
          <cell r="AD2606" t="str">
            <v>Pemerintah Kab. Tolitoli</v>
          </cell>
        </row>
        <row r="2607">
          <cell r="A2607">
            <v>2605</v>
          </cell>
          <cell r="B2607" t="str">
            <v>197801072014092001</v>
          </cell>
          <cell r="C2607" t="str">
            <v/>
          </cell>
          <cell r="D2607" t="str">
            <v>NURLELA</v>
          </cell>
          <cell r="E2607" t="str">
            <v/>
          </cell>
          <cell r="F2607" t="str">
            <v/>
          </cell>
          <cell r="G2607" t="str">
            <v>BUOL</v>
          </cell>
          <cell r="H2607" t="str">
            <v>07 - 01 - 1978</v>
          </cell>
          <cell r="I2607" t="str">
            <v>II/a</v>
          </cell>
          <cell r="J2607" t="str">
            <v>01 - 09 - 2014</v>
          </cell>
          <cell r="K2607" t="str">
            <v>01 - 12 - 2015</v>
          </cell>
          <cell r="L2607" t="str">
            <v>P</v>
          </cell>
          <cell r="M2607" t="str">
            <v>II/a</v>
          </cell>
          <cell r="N2607" t="str">
            <v>01 - 09 - 2014</v>
          </cell>
          <cell r="O2607" t="str">
            <v>9</v>
          </cell>
          <cell r="P2607" t="str">
            <v>11</v>
          </cell>
          <cell r="Q2607" t="str">
            <v/>
          </cell>
          <cell r="R2607" t="str">
            <v/>
          </cell>
          <cell r="S2607" t="str">
            <v/>
          </cell>
          <cell r="T2607" t="str">
            <v/>
          </cell>
          <cell r="U2607" t="str">
            <v/>
          </cell>
          <cell r="V2607" t="str">
            <v>TENAGA ADMINISTRASI</v>
          </cell>
          <cell r="W2607" t="str">
            <v>SD Negeri 10 Tolitoli</v>
          </cell>
          <cell r="X2607" t="str">
            <v>Dinas Pendidikan Dan Kebudayaan</v>
          </cell>
          <cell r="Y2607" t="str">
            <v>SMEA PERKANTORAN</v>
          </cell>
          <cell r="Z2607" t="str">
            <v>25-05-1996</v>
          </cell>
          <cell r="AA2607" t="str">
            <v>Aktif</v>
          </cell>
          <cell r="AB2607" t="str">
            <v>PNS Daerah Kab./Kota yang bekerja pada Kab./Kota</v>
          </cell>
          <cell r="AC2607" t="str">
            <v>Pemerintah Kab. Tolitoli</v>
          </cell>
          <cell r="AD2607" t="str">
            <v>Pemerintah Kab. Tolitoli</v>
          </cell>
        </row>
        <row r="2608">
          <cell r="A2608">
            <v>2606</v>
          </cell>
          <cell r="B2608" t="str">
            <v>197202122007011036</v>
          </cell>
          <cell r="C2608" t="str">
            <v>570028792</v>
          </cell>
          <cell r="D2608" t="str">
            <v>FREDDY PALAR MACODOMPIS KEINTJEM</v>
          </cell>
          <cell r="E2608" t="str">
            <v/>
          </cell>
          <cell r="F2608" t="str">
            <v/>
          </cell>
          <cell r="G2608" t="str">
            <v>TOLITOLI</v>
          </cell>
          <cell r="H2608" t="str">
            <v>12 - 02 - 1972</v>
          </cell>
          <cell r="I2608" t="str">
            <v>II/a</v>
          </cell>
          <cell r="J2608" t="str">
            <v>01 - 01 - 2007</v>
          </cell>
          <cell r="K2608" t="str">
            <v>01 - 10 - 2008</v>
          </cell>
          <cell r="L2608" t="str">
            <v>L</v>
          </cell>
          <cell r="M2608" t="str">
            <v>II/c</v>
          </cell>
          <cell r="N2608" t="str">
            <v>01 - 04 - 2015</v>
          </cell>
          <cell r="O2608" t="str">
            <v>13</v>
          </cell>
          <cell r="P2608" t="str">
            <v>3</v>
          </cell>
          <cell r="Q2608" t="str">
            <v/>
          </cell>
          <cell r="R2608" t="str">
            <v/>
          </cell>
          <cell r="S2608" t="str">
            <v/>
          </cell>
          <cell r="T2608" t="str">
            <v/>
          </cell>
          <cell r="U2608" t="str">
            <v/>
          </cell>
          <cell r="V2608" t="str">
            <v>FUNGSIONAL UMUM</v>
          </cell>
          <cell r="W2608" t="str">
            <v>Sub Bagian Program</v>
          </cell>
          <cell r="X2608" t="str">
            <v>Sekretariat</v>
          </cell>
          <cell r="Y2608" t="str">
            <v>SMA A.4/BAHASA</v>
          </cell>
          <cell r="Z2608" t="str">
            <v>31-12-1992</v>
          </cell>
          <cell r="AA2608" t="str">
            <v>Aktif</v>
          </cell>
          <cell r="AB2608" t="str">
            <v>PNS Daerah Kab./Kota yang bekerja pada Kab./Kota</v>
          </cell>
          <cell r="AC2608" t="str">
            <v>Pemerintah Kab. Tolitoli</v>
          </cell>
          <cell r="AD2608" t="str">
            <v>Pemerintah Kab. Tolitoli</v>
          </cell>
        </row>
        <row r="2609">
          <cell r="A2609">
            <v>2607</v>
          </cell>
          <cell r="B2609" t="str">
            <v>197712022006042004</v>
          </cell>
          <cell r="C2609" t="str">
            <v>570020268</v>
          </cell>
          <cell r="D2609" t="str">
            <v>YULIYANA</v>
          </cell>
          <cell r="E2609" t="str">
            <v/>
          </cell>
          <cell r="F2609" t="str">
            <v>SE.</v>
          </cell>
          <cell r="G2609" t="str">
            <v>TOLITOLI</v>
          </cell>
          <cell r="H2609" t="str">
            <v>02 - 12 - 1977</v>
          </cell>
          <cell r="I2609" t="str">
            <v>II/a</v>
          </cell>
          <cell r="J2609" t="str">
            <v>01 - 04 - 2006</v>
          </cell>
          <cell r="K2609" t="str">
            <v>01 - 06 - 2007</v>
          </cell>
          <cell r="L2609" t="str">
            <v>P</v>
          </cell>
          <cell r="M2609" t="str">
            <v>III/c</v>
          </cell>
          <cell r="N2609" t="str">
            <v>01 - 04 - 2018</v>
          </cell>
          <cell r="O2609" t="str">
            <v>8</v>
          </cell>
          <cell r="P2609" t="str">
            <v>0</v>
          </cell>
          <cell r="Q2609" t="str">
            <v/>
          </cell>
          <cell r="R2609" t="str">
            <v/>
          </cell>
          <cell r="S2609" t="str">
            <v/>
          </cell>
          <cell r="T2609" t="str">
            <v/>
          </cell>
          <cell r="U2609" t="str">
            <v/>
          </cell>
          <cell r="V2609" t="str">
            <v>PENGELOLA DAFTAR GAJI</v>
          </cell>
          <cell r="W2609" t="str">
            <v>Sub Bagian Keuangan Dan Aset</v>
          </cell>
          <cell r="X2609" t="str">
            <v>Kecamatan Galang</v>
          </cell>
          <cell r="Y2609" t="str">
            <v>S-1 EKONOMI MANAJEMEN</v>
          </cell>
          <cell r="Z2609" t="str">
            <v>01-01-2009</v>
          </cell>
          <cell r="AA2609" t="str">
            <v>Aktif</v>
          </cell>
          <cell r="AB2609" t="str">
            <v>PNS Daerah Kab./Kota yang bekerja pada Kab./Kota</v>
          </cell>
          <cell r="AC2609" t="str">
            <v>Pemerintah Kab. Tolitoli</v>
          </cell>
          <cell r="AD2609" t="str">
            <v>Pemerintah Kab. Tolitoli</v>
          </cell>
        </row>
        <row r="2610">
          <cell r="A2610">
            <v>2608</v>
          </cell>
          <cell r="B2610" t="str">
            <v>197807032007011013</v>
          </cell>
          <cell r="C2610" t="str">
            <v>570028125</v>
          </cell>
          <cell r="D2610" t="str">
            <v>INHAR</v>
          </cell>
          <cell r="E2610" t="str">
            <v/>
          </cell>
          <cell r="F2610" t="str">
            <v/>
          </cell>
          <cell r="G2610" t="str">
            <v>NALU</v>
          </cell>
          <cell r="H2610" t="str">
            <v>03 - 07 - 1978</v>
          </cell>
          <cell r="I2610" t="str">
            <v>II/a</v>
          </cell>
          <cell r="J2610" t="str">
            <v>01 - 01 - 2007</v>
          </cell>
          <cell r="K2610" t="str">
            <v>01 - 10 - 2008</v>
          </cell>
          <cell r="L2610" t="str">
            <v>L</v>
          </cell>
          <cell r="M2610" t="str">
            <v>II/c</v>
          </cell>
          <cell r="N2610" t="str">
            <v>01 - 04 - 2015</v>
          </cell>
          <cell r="O2610" t="str">
            <v>10</v>
          </cell>
          <cell r="P2610" t="str">
            <v>3</v>
          </cell>
          <cell r="Q2610" t="str">
            <v/>
          </cell>
          <cell r="R2610" t="str">
            <v/>
          </cell>
          <cell r="S2610" t="str">
            <v/>
          </cell>
          <cell r="T2610" t="str">
            <v/>
          </cell>
          <cell r="U2610" t="str">
            <v/>
          </cell>
          <cell r="V2610" t="str">
            <v>STAF SEKSI PEMERINTAHAN</v>
          </cell>
          <cell r="W2610" t="str">
            <v>SEKSI PEMERINTAHAN</v>
          </cell>
          <cell r="X2610" t="str">
            <v>KANTOR KELURAHAN NALU</v>
          </cell>
          <cell r="Y2610" t="str">
            <v>SMK BANGUNAN GEDUNG</v>
          </cell>
          <cell r="Z2610" t="str">
            <v>03-06-1997</v>
          </cell>
          <cell r="AA2610" t="str">
            <v>Aktif</v>
          </cell>
          <cell r="AB2610" t="str">
            <v>PNS Daerah Kab./Kota yang bekerja pada Kab./Kota</v>
          </cell>
          <cell r="AC2610" t="str">
            <v>Pemerintah Kab. Tolitoli</v>
          </cell>
          <cell r="AD2610" t="str">
            <v>Pemerintah Kab. Tolitoli</v>
          </cell>
        </row>
        <row r="2611">
          <cell r="A2611">
            <v>2609</v>
          </cell>
          <cell r="B2611" t="str">
            <v>196302231985121003</v>
          </cell>
          <cell r="C2611" t="str">
            <v>131342670</v>
          </cell>
          <cell r="D2611" t="str">
            <v>TARMAN</v>
          </cell>
          <cell r="E2611" t="str">
            <v/>
          </cell>
          <cell r="F2611" t="str">
            <v/>
          </cell>
          <cell r="G2611" t="str">
            <v>BOJONEGORO</v>
          </cell>
          <cell r="H2611" t="str">
            <v>23 - 02 - 1963</v>
          </cell>
          <cell r="I2611" t="str">
            <v>II/a</v>
          </cell>
          <cell r="J2611" t="str">
            <v>01 - 12 - 1985</v>
          </cell>
          <cell r="K2611" t="str">
            <v>01 - 08 - 1987</v>
          </cell>
          <cell r="L2611" t="str">
            <v>L</v>
          </cell>
          <cell r="M2611" t="str">
            <v>IV/a</v>
          </cell>
          <cell r="N2611" t="str">
            <v>01 - 10 - 2010</v>
          </cell>
          <cell r="O2611" t="str">
            <v>19</v>
          </cell>
          <cell r="P2611" t="str">
            <v>10</v>
          </cell>
          <cell r="Q2611" t="str">
            <v/>
          </cell>
          <cell r="R2611" t="str">
            <v/>
          </cell>
          <cell r="S2611" t="str">
            <v/>
          </cell>
          <cell r="T2611" t="str">
            <v>01 - 10 - 2010</v>
          </cell>
          <cell r="U2611" t="str">
            <v>Guru Pembina</v>
          </cell>
          <cell r="V2611" t="str">
            <v/>
          </cell>
          <cell r="W2611" t="str">
            <v>SD Negeri Batunobotak</v>
          </cell>
          <cell r="X2611" t="str">
            <v>Dinas Pendidikan Dan Kebudayaan</v>
          </cell>
          <cell r="Y2611" t="str">
            <v>D-II</v>
          </cell>
          <cell r="Z2611" t="str">
            <v>31-12-2002</v>
          </cell>
          <cell r="AA2611" t="str">
            <v>Aktif</v>
          </cell>
          <cell r="AB2611" t="str">
            <v>PNS Daerah Kab./Kota yang bekerja pada Kab./Kota</v>
          </cell>
          <cell r="AC2611" t="str">
            <v>Pemerintah Kab. Tolitoli</v>
          </cell>
          <cell r="AD2611" t="str">
            <v>Pemerintah Kab. Tolitoli</v>
          </cell>
        </row>
        <row r="2612">
          <cell r="A2612">
            <v>2610</v>
          </cell>
          <cell r="B2612" t="str">
            <v>196001011982011050</v>
          </cell>
          <cell r="C2612" t="str">
            <v>130975234</v>
          </cell>
          <cell r="D2612" t="str">
            <v>BAHARUDIN</v>
          </cell>
          <cell r="E2612" t="str">
            <v/>
          </cell>
          <cell r="F2612" t="str">
            <v/>
          </cell>
          <cell r="G2612" t="str">
            <v>MAJENE</v>
          </cell>
          <cell r="H2612" t="str">
            <v>01 - 01 - 1960</v>
          </cell>
          <cell r="I2612" t="str">
            <v>II/a</v>
          </cell>
          <cell r="J2612" t="str">
            <v>01 - 01 - 1982</v>
          </cell>
          <cell r="K2612" t="str">
            <v>01 - 01 - 1984</v>
          </cell>
          <cell r="L2612" t="str">
            <v>L</v>
          </cell>
          <cell r="M2612" t="str">
            <v>III/d</v>
          </cell>
          <cell r="N2612" t="str">
            <v>01 - 10 - 2004</v>
          </cell>
          <cell r="O2612" t="str">
            <v>17</v>
          </cell>
          <cell r="P2612" t="str">
            <v>9</v>
          </cell>
          <cell r="Q2612" t="str">
            <v/>
          </cell>
          <cell r="R2612" t="str">
            <v/>
          </cell>
          <cell r="S2612" t="str">
            <v/>
          </cell>
          <cell r="T2612" t="str">
            <v>28 - 01 - 2008</v>
          </cell>
          <cell r="U2612" t="str">
            <v>Pengawas Sekolah Madya - TK/SD</v>
          </cell>
          <cell r="V2612" t="str">
            <v/>
          </cell>
          <cell r="W2612" t="str">
            <v>CABANG DISPENBUD KECAMATAN DAMPAL SELATAN</v>
          </cell>
          <cell r="X2612" t="str">
            <v/>
          </cell>
          <cell r="Y2612" t="str">
            <v>D-II/A-II</v>
          </cell>
          <cell r="Z2612" t="str">
            <v>31-12-2002</v>
          </cell>
          <cell r="AA2612" t="str">
            <v>Aktif</v>
          </cell>
          <cell r="AB2612" t="str">
            <v>PNS Daerah Kab./Kota yang bekerja pada Kab./Kota</v>
          </cell>
          <cell r="AC2612" t="str">
            <v>Pemerintah Kab. Tolitoli</v>
          </cell>
          <cell r="AD2612" t="str">
            <v>Pemerintah Kab. Tolitoli</v>
          </cell>
        </row>
        <row r="2613">
          <cell r="A2613">
            <v>2611</v>
          </cell>
          <cell r="B2613" t="str">
            <v>196708041999031010</v>
          </cell>
          <cell r="C2613" t="str">
            <v>132234054</v>
          </cell>
          <cell r="D2613" t="str">
            <v>RUSMAN</v>
          </cell>
          <cell r="E2613" t="str">
            <v/>
          </cell>
          <cell r="F2613" t="str">
            <v>A.Ma.Pd</v>
          </cell>
          <cell r="G2613" t="str">
            <v>BAMBAPUN</v>
          </cell>
          <cell r="H2613" t="str">
            <v>04 - 08 - 1967</v>
          </cell>
          <cell r="I2613" t="str">
            <v>II/a</v>
          </cell>
          <cell r="J2613" t="str">
            <v>01 - 03 - 1999</v>
          </cell>
          <cell r="K2613" t="str">
            <v>01 - 08 - 2000</v>
          </cell>
          <cell r="L2613" t="str">
            <v>L</v>
          </cell>
          <cell r="M2613" t="str">
            <v>III/c</v>
          </cell>
          <cell r="N2613" t="str">
            <v>01 - 04 - 2016</v>
          </cell>
          <cell r="O2613" t="str">
            <v>14</v>
          </cell>
          <cell r="P2613" t="str">
            <v>7</v>
          </cell>
          <cell r="Q2613" t="str">
            <v/>
          </cell>
          <cell r="R2613" t="str">
            <v/>
          </cell>
          <cell r="S2613" t="str">
            <v/>
          </cell>
          <cell r="T2613" t="str">
            <v>01 - 04 - 2016</v>
          </cell>
          <cell r="U2613" t="str">
            <v>Guru Muda</v>
          </cell>
          <cell r="V2613" t="str">
            <v/>
          </cell>
          <cell r="W2613" t="str">
            <v>SD Negeri 5 Tambun</v>
          </cell>
          <cell r="X2613" t="str">
            <v>Dinas Pendidikan Dan Kebudayaan</v>
          </cell>
          <cell r="Y2613" t="str">
            <v>D-II</v>
          </cell>
          <cell r="Z2613" t="str">
            <v>31-12-2005</v>
          </cell>
          <cell r="AA2613" t="str">
            <v>Aktif</v>
          </cell>
          <cell r="AB2613" t="str">
            <v>PNS Daerah Kab./Kota yang bekerja pada Kab./Kota</v>
          </cell>
          <cell r="AC2613" t="str">
            <v>Pemerintah Kab. Tolitoli</v>
          </cell>
          <cell r="AD2613" t="str">
            <v>Pemerintah Kab. Tolitoli</v>
          </cell>
        </row>
        <row r="2614">
          <cell r="A2614">
            <v>2612</v>
          </cell>
          <cell r="B2614" t="str">
            <v>197301212001071001</v>
          </cell>
          <cell r="C2614" t="str">
            <v>570013550</v>
          </cell>
          <cell r="D2614" t="str">
            <v>HAQ ABDUL GANI</v>
          </cell>
          <cell r="E2614" t="str">
            <v/>
          </cell>
          <cell r="F2614" t="str">
            <v>S.IP</v>
          </cell>
          <cell r="G2614" t="str">
            <v>TOLITOLI</v>
          </cell>
          <cell r="H2614" t="str">
            <v>21 - 01 - 1973</v>
          </cell>
          <cell r="I2614" t="str">
            <v>III/a</v>
          </cell>
          <cell r="J2614" t="str">
            <v>01 - 07 - 2001</v>
          </cell>
          <cell r="K2614" t="str">
            <v>01 - 11 - 2002</v>
          </cell>
          <cell r="L2614" t="str">
            <v>L</v>
          </cell>
          <cell r="M2614" t="str">
            <v>IV/a</v>
          </cell>
          <cell r="N2614" t="str">
            <v>01 - 04 - 2017</v>
          </cell>
          <cell r="O2614" t="str">
            <v>4</v>
          </cell>
          <cell r="P2614" t="str">
            <v>0</v>
          </cell>
          <cell r="Q2614" t="str">
            <v/>
          </cell>
          <cell r="R2614" t="str">
            <v/>
          </cell>
          <cell r="S2614" t="str">
            <v/>
          </cell>
          <cell r="T2614" t="str">
            <v/>
          </cell>
          <cell r="U2614" t="str">
            <v/>
          </cell>
          <cell r="V2614" t="str">
            <v>PENYIAP BAHAN KERJASAMA ANTAR LEMBAGA</v>
          </cell>
          <cell r="W2614" t="str">
            <v>Sub Bagian Fasilitasi Kerjasama Dan Aspirasi</v>
          </cell>
          <cell r="X2614" t="str">
            <v>Sekretaris Dewan Perwakilan Rakyat Daerah</v>
          </cell>
          <cell r="Y2614" t="str">
            <v>S-1 ILMU POLITIK</v>
          </cell>
          <cell r="Z2614" t="str">
            <v>31-12-1998</v>
          </cell>
          <cell r="AA2614" t="str">
            <v>Aktif</v>
          </cell>
          <cell r="AB2614" t="str">
            <v>PNS Daerah Kab./Kota yang bekerja pada Kab./Kota</v>
          </cell>
          <cell r="AC2614" t="str">
            <v>Pemerintah Kab. Tolitoli</v>
          </cell>
          <cell r="AD2614" t="str">
            <v>Pemerintah Kab. Tolitoli</v>
          </cell>
        </row>
        <row r="2615">
          <cell r="A2615">
            <v>2613</v>
          </cell>
          <cell r="B2615" t="str">
            <v>197108061993102001</v>
          </cell>
          <cell r="C2615" t="str">
            <v>132034035</v>
          </cell>
          <cell r="D2615" t="str">
            <v>KASTURI</v>
          </cell>
          <cell r="E2615" t="str">
            <v/>
          </cell>
          <cell r="F2615" t="str">
            <v/>
          </cell>
          <cell r="G2615" t="str">
            <v>LANTAPAN</v>
          </cell>
          <cell r="H2615" t="str">
            <v>06 - 08 - 1971</v>
          </cell>
          <cell r="I2615" t="str">
            <v>II/a</v>
          </cell>
          <cell r="J2615" t="str">
            <v>01 - 10 - 1993</v>
          </cell>
          <cell r="K2615" t="str">
            <v>01 - 09 - 1995</v>
          </cell>
          <cell r="L2615" t="str">
            <v>P</v>
          </cell>
          <cell r="M2615" t="str">
            <v>III/d</v>
          </cell>
          <cell r="N2615" t="str">
            <v>01 - 04 - 2017</v>
          </cell>
          <cell r="O2615" t="str">
            <v>18</v>
          </cell>
          <cell r="P2615" t="str">
            <v>6</v>
          </cell>
          <cell r="Q2615" t="str">
            <v/>
          </cell>
          <cell r="R2615" t="str">
            <v/>
          </cell>
          <cell r="S2615" t="str">
            <v/>
          </cell>
          <cell r="T2615" t="str">
            <v>01 - 04 - 2017</v>
          </cell>
          <cell r="U2615" t="str">
            <v>Guru</v>
          </cell>
          <cell r="V2615" t="str">
            <v/>
          </cell>
          <cell r="W2615" t="str">
            <v>SD Negeri 1 Lakatan</v>
          </cell>
          <cell r="X2615" t="str">
            <v>Dinas Pendidikan Dan Kebudayaan</v>
          </cell>
          <cell r="Y2615" t="str">
            <v>SEKOLAH PENDIDIKAN GURU</v>
          </cell>
          <cell r="Z2615" t="str">
            <v>31-12-1991</v>
          </cell>
          <cell r="AA2615" t="str">
            <v>Aktif</v>
          </cell>
          <cell r="AB2615" t="str">
            <v>PNS Daerah Kab./Kota yang bekerja pada Kab./Kota</v>
          </cell>
          <cell r="AC2615" t="str">
            <v>Pemerintah Kab. Tolitoli</v>
          </cell>
          <cell r="AD2615" t="str">
            <v>Pemerintah Kab. Tolitoli</v>
          </cell>
        </row>
        <row r="2616">
          <cell r="A2616">
            <v>2614</v>
          </cell>
          <cell r="B2616" t="str">
            <v>196404101986021008</v>
          </cell>
          <cell r="C2616" t="str">
            <v>131527133</v>
          </cell>
          <cell r="D2616" t="str">
            <v>SUONO IB SIKOTI</v>
          </cell>
          <cell r="E2616" t="str">
            <v/>
          </cell>
          <cell r="F2616" t="str">
            <v/>
          </cell>
          <cell r="G2616" t="str">
            <v>BUOL</v>
          </cell>
          <cell r="H2616" t="str">
            <v>10 - 04 - 1964</v>
          </cell>
          <cell r="I2616" t="str">
            <v>II/a</v>
          </cell>
          <cell r="J2616" t="str">
            <v>01 - 02 - 1986</v>
          </cell>
          <cell r="K2616" t="str">
            <v>01 - 12 - 1987</v>
          </cell>
          <cell r="L2616" t="str">
            <v>L</v>
          </cell>
          <cell r="M2616" t="str">
            <v>III/c</v>
          </cell>
          <cell r="N2616" t="str">
            <v>01 - 10 - 2013</v>
          </cell>
          <cell r="O2616" t="str">
            <v>22</v>
          </cell>
          <cell r="P2616" t="str">
            <v>8</v>
          </cell>
          <cell r="Q2616" t="str">
            <v/>
          </cell>
          <cell r="R2616" t="str">
            <v/>
          </cell>
          <cell r="S2616" t="str">
            <v/>
          </cell>
          <cell r="T2616" t="str">
            <v>01 - 10 - 2013</v>
          </cell>
          <cell r="U2616" t="str">
            <v>Guru Muda</v>
          </cell>
          <cell r="V2616" t="str">
            <v/>
          </cell>
          <cell r="W2616" t="str">
            <v>SDN 6 BASI</v>
          </cell>
          <cell r="X2616" t="str">
            <v>CABANG DISPENBUD KECAMATAN BASIDONDO</v>
          </cell>
          <cell r="Y2616" t="str">
            <v>SPG PENDIDIKAN SD</v>
          </cell>
          <cell r="Z2616" t="str">
            <v>31-12-1985</v>
          </cell>
          <cell r="AA2616" t="str">
            <v>Aktif</v>
          </cell>
          <cell r="AB2616" t="str">
            <v>PNS Daerah Kab./Kota yang bekerja pada Kab./Kota</v>
          </cell>
          <cell r="AC2616" t="str">
            <v>Pemerintah Kab. Tolitoli</v>
          </cell>
          <cell r="AD2616" t="str">
            <v>Pemerintah Kab. Tolitoli</v>
          </cell>
        </row>
        <row r="2617">
          <cell r="A2617">
            <v>2615</v>
          </cell>
          <cell r="B2617" t="str">
            <v>196505251995031001</v>
          </cell>
          <cell r="C2617" t="str">
            <v>570012115</v>
          </cell>
          <cell r="D2617" t="str">
            <v>MANSYUR IB LANTA</v>
          </cell>
          <cell r="E2617" t="str">
            <v>Ir</v>
          </cell>
          <cell r="F2617" t="str">
            <v/>
          </cell>
          <cell r="G2617" t="str">
            <v>TOLITOLI</v>
          </cell>
          <cell r="H2617" t="str">
            <v>25 - 05 - 1965</v>
          </cell>
          <cell r="I2617" t="str">
            <v>III/a</v>
          </cell>
          <cell r="J2617" t="str">
            <v>01 - 03 - 1995</v>
          </cell>
          <cell r="K2617" t="str">
            <v>01 - 10 - 1996</v>
          </cell>
          <cell r="L2617" t="str">
            <v>L</v>
          </cell>
          <cell r="M2617" t="str">
            <v>IV/c</v>
          </cell>
          <cell r="N2617" t="str">
            <v>01 - 04 - 2016</v>
          </cell>
          <cell r="O2617" t="str">
            <v>22</v>
          </cell>
          <cell r="P2617" t="str">
            <v>9</v>
          </cell>
          <cell r="Q2617" t="str">
            <v/>
          </cell>
          <cell r="R2617" t="str">
            <v/>
          </cell>
          <cell r="S2617" t="str">
            <v/>
          </cell>
          <cell r="T2617" t="str">
            <v/>
          </cell>
          <cell r="U2617" t="str">
            <v/>
          </cell>
          <cell r="V2617" t="str">
            <v>STAF SEKRETARIAT</v>
          </cell>
          <cell r="W2617" t="str">
            <v>Sekretariat Daerah</v>
          </cell>
          <cell r="X2617" t="str">
            <v>Pemerintah Kabupaten Tolitoli</v>
          </cell>
          <cell r="Y2617" t="str">
            <v>S-1 BUDIDAYA PERTANIAN</v>
          </cell>
          <cell r="Z2617" t="str">
            <v>31-12-1992</v>
          </cell>
          <cell r="AA2617" t="str">
            <v>Aktif</v>
          </cell>
          <cell r="AB2617" t="str">
            <v>PNS Daerah Kab./Kota yang bekerja pada Kab./Kota</v>
          </cell>
          <cell r="AC2617" t="str">
            <v>Pemerintah Kab. Tolitoli</v>
          </cell>
          <cell r="AD2617" t="str">
            <v>Pemerintah Kab. Tolitoli</v>
          </cell>
        </row>
        <row r="2618">
          <cell r="A2618">
            <v>2616</v>
          </cell>
          <cell r="B2618" t="str">
            <v>198211052014112003</v>
          </cell>
          <cell r="C2618" t="str">
            <v/>
          </cell>
          <cell r="D2618" t="str">
            <v>DEWI SARTIKA</v>
          </cell>
          <cell r="E2618" t="str">
            <v/>
          </cell>
          <cell r="F2618" t="str">
            <v/>
          </cell>
          <cell r="G2618" t="str">
            <v>TOLITOLI</v>
          </cell>
          <cell r="H2618" t="str">
            <v>05 - 11 - 1982</v>
          </cell>
          <cell r="I2618" t="str">
            <v>II/a</v>
          </cell>
          <cell r="J2618" t="str">
            <v>01 - 11 - 2014</v>
          </cell>
          <cell r="K2618" t="str">
            <v>01 - 09 - 2016</v>
          </cell>
          <cell r="L2618" t="str">
            <v>P</v>
          </cell>
          <cell r="M2618" t="str">
            <v>II/a</v>
          </cell>
          <cell r="N2618" t="str">
            <v>01 - 11 - 2014</v>
          </cell>
          <cell r="O2618" t="str">
            <v>9</v>
          </cell>
          <cell r="P2618" t="str">
            <v>10</v>
          </cell>
          <cell r="Q2618" t="str">
            <v/>
          </cell>
          <cell r="R2618" t="str">
            <v/>
          </cell>
          <cell r="S2618" t="str">
            <v/>
          </cell>
          <cell r="T2618" t="str">
            <v/>
          </cell>
          <cell r="U2618" t="str">
            <v/>
          </cell>
          <cell r="V2618" t="str">
            <v>PENGADMINISTRASI UMUM</v>
          </cell>
          <cell r="W2618" t="str">
            <v>SEKSI KETENTRAMAN DAN KETERTIBAN</v>
          </cell>
          <cell r="X2618" t="str">
            <v>KANTOR KECAMATAN DAKOPEMEAN</v>
          </cell>
          <cell r="Y2618" t="str">
            <v>SMU IPS</v>
          </cell>
          <cell r="Z2618" t="str">
            <v>14-06-2002</v>
          </cell>
          <cell r="AA2618" t="str">
            <v>Aktif</v>
          </cell>
          <cell r="AB2618" t="str">
            <v>PNS Daerah Kab./Kota yang bekerja pada Kab./Kota</v>
          </cell>
          <cell r="AC2618" t="str">
            <v>Pemerintah Kab. Tolitoli</v>
          </cell>
          <cell r="AD2618" t="str">
            <v>Pemerintah Kab. Tolitoli</v>
          </cell>
        </row>
        <row r="2619">
          <cell r="A2619">
            <v>2617</v>
          </cell>
          <cell r="B2619" t="str">
            <v>198303302014092001</v>
          </cell>
          <cell r="C2619" t="str">
            <v/>
          </cell>
          <cell r="D2619" t="str">
            <v>DERBI YOVINCE WALEWANGKO</v>
          </cell>
          <cell r="E2619" t="str">
            <v/>
          </cell>
          <cell r="F2619" t="str">
            <v/>
          </cell>
          <cell r="G2619" t="str">
            <v>TOLITOLI</v>
          </cell>
          <cell r="H2619" t="str">
            <v>30 - 03 - 1983</v>
          </cell>
          <cell r="I2619" t="str">
            <v>II/a</v>
          </cell>
          <cell r="J2619" t="str">
            <v>01 - 09 - 2014</v>
          </cell>
          <cell r="K2619" t="str">
            <v>01 - 09 - 2016</v>
          </cell>
          <cell r="L2619" t="str">
            <v>P</v>
          </cell>
          <cell r="M2619" t="str">
            <v>II/a</v>
          </cell>
          <cell r="N2619" t="str">
            <v>01 - 09 - 2014</v>
          </cell>
          <cell r="O2619" t="str">
            <v>10</v>
          </cell>
          <cell r="P2619" t="str">
            <v>6</v>
          </cell>
          <cell r="Q2619" t="str">
            <v/>
          </cell>
          <cell r="R2619" t="str">
            <v/>
          </cell>
          <cell r="S2619" t="str">
            <v/>
          </cell>
          <cell r="T2619" t="str">
            <v/>
          </cell>
          <cell r="U2619" t="str">
            <v/>
          </cell>
          <cell r="V2619" t="str">
            <v>PENGADMINISTRASI UMUM</v>
          </cell>
          <cell r="W2619" t="str">
            <v>SEKSI PEMBERDAYAAN MASYARAKAT DESA/KELURAHAN</v>
          </cell>
          <cell r="X2619" t="str">
            <v>KANTOR KECAMATAN GALANG</v>
          </cell>
          <cell r="Y2619" t="str">
            <v>SMK MANAJEMEN BISNIS</v>
          </cell>
          <cell r="Z2619" t="str">
            <v>14-06-2002</v>
          </cell>
          <cell r="AA2619" t="str">
            <v>Aktif</v>
          </cell>
          <cell r="AB2619" t="str">
            <v>PNS Daerah Kab./Kota yang bekerja pada Kab./Kota</v>
          </cell>
          <cell r="AC2619" t="str">
            <v>Pemerintah Kab. Tolitoli</v>
          </cell>
          <cell r="AD2619" t="str">
            <v>Pemerintah Kab. Tolitoli</v>
          </cell>
        </row>
        <row r="2620">
          <cell r="A2620">
            <v>2618</v>
          </cell>
          <cell r="B2620" t="str">
            <v>196903211989112002</v>
          </cell>
          <cell r="C2620" t="str">
            <v>140242549</v>
          </cell>
          <cell r="D2620" t="str">
            <v>KAMARIA</v>
          </cell>
          <cell r="E2620" t="str">
            <v/>
          </cell>
          <cell r="F2620" t="str">
            <v/>
          </cell>
          <cell r="G2620" t="str">
            <v>BUOL</v>
          </cell>
          <cell r="H2620" t="str">
            <v>21 - 03 - 1969</v>
          </cell>
          <cell r="I2620" t="str">
            <v>II/a</v>
          </cell>
          <cell r="J2620" t="str">
            <v>01 - 11 - 1989</v>
          </cell>
          <cell r="K2620" t="str">
            <v>01 - 09 - 1991</v>
          </cell>
          <cell r="L2620" t="str">
            <v>P</v>
          </cell>
          <cell r="M2620" t="str">
            <v>III/d</v>
          </cell>
          <cell r="N2620" t="str">
            <v>01 - 04 - 2010</v>
          </cell>
          <cell r="O2620" t="str">
            <v>15</v>
          </cell>
          <cell r="P2620" t="str">
            <v>5</v>
          </cell>
          <cell r="Q2620" t="str">
            <v/>
          </cell>
          <cell r="R2620" t="str">
            <v/>
          </cell>
          <cell r="S2620" t="str">
            <v/>
          </cell>
          <cell r="T2620" t="str">
            <v>01 - 04 - 2010</v>
          </cell>
          <cell r="U2620" t="str">
            <v>Perawat Penyelia</v>
          </cell>
          <cell r="V2620" t="str">
            <v/>
          </cell>
          <cell r="W2620" t="str">
            <v>PUSKESMAS GALANG</v>
          </cell>
          <cell r="X2620" t="str">
            <v>DINAS KESEHATAN</v>
          </cell>
          <cell r="Y2620" t="str">
            <v>SEKOLAH PERAWAT KESEHATAN</v>
          </cell>
          <cell r="Z2620" t="str">
            <v>31-12-1988</v>
          </cell>
          <cell r="AA2620" t="str">
            <v>Aktif</v>
          </cell>
          <cell r="AB2620" t="str">
            <v>PNS Daerah Kab./Kota yang bekerja pada Kab./Kota</v>
          </cell>
          <cell r="AC2620" t="str">
            <v>Pemerintah Kab. Tolitoli</v>
          </cell>
          <cell r="AD2620" t="str">
            <v>Pemerintah Kab. Tolitoli</v>
          </cell>
        </row>
        <row r="2621">
          <cell r="A2621">
            <v>2619</v>
          </cell>
          <cell r="B2621" t="str">
            <v>196512131998031002</v>
          </cell>
          <cell r="C2621" t="str">
            <v>132211524</v>
          </cell>
          <cell r="D2621" t="str">
            <v>ABD MADJID YUSUF</v>
          </cell>
          <cell r="E2621" t="str">
            <v/>
          </cell>
          <cell r="F2621" t="str">
            <v/>
          </cell>
          <cell r="G2621" t="str">
            <v>GORONTALO</v>
          </cell>
          <cell r="H2621" t="str">
            <v>13 - 12 - 1965</v>
          </cell>
          <cell r="I2621" t="str">
            <v>II/a</v>
          </cell>
          <cell r="J2621" t="str">
            <v>01 - 03 - 1998</v>
          </cell>
          <cell r="K2621" t="str">
            <v>01 - 09 - 1999</v>
          </cell>
          <cell r="L2621" t="str">
            <v>L</v>
          </cell>
          <cell r="M2621" t="str">
            <v>III/a</v>
          </cell>
          <cell r="N2621" t="str">
            <v>01 - 10 - 2012</v>
          </cell>
          <cell r="O2621" t="str">
            <v>9</v>
          </cell>
          <cell r="P2621" t="str">
            <v>7</v>
          </cell>
          <cell r="Q2621" t="str">
            <v/>
          </cell>
          <cell r="R2621" t="str">
            <v/>
          </cell>
          <cell r="S2621" t="str">
            <v/>
          </cell>
          <cell r="T2621" t="str">
            <v>01 - 10 - 2012</v>
          </cell>
          <cell r="U2621" t="str">
            <v>Guru Madya</v>
          </cell>
          <cell r="V2621" t="str">
            <v/>
          </cell>
          <cell r="W2621" t="str">
            <v>SDN 1 DUNGINGIS</v>
          </cell>
          <cell r="X2621" t="str">
            <v>CABANG DISPENBUD KECAMATAN DAKOPEMEAN</v>
          </cell>
          <cell r="Y2621" t="str">
            <v>SPG PENDIDIKAN SD</v>
          </cell>
          <cell r="Z2621" t="str">
            <v>31-12-1986</v>
          </cell>
          <cell r="AA2621" t="str">
            <v>Aktif</v>
          </cell>
          <cell r="AB2621" t="str">
            <v>PNS Daerah Kab./Kota yang bekerja pada Kab./Kota</v>
          </cell>
          <cell r="AC2621" t="str">
            <v>Pemerintah Kab. Tolitoli</v>
          </cell>
          <cell r="AD2621" t="str">
            <v>Pemerintah Kab. Tolitoli</v>
          </cell>
        </row>
        <row r="2622">
          <cell r="A2622">
            <v>2620</v>
          </cell>
          <cell r="B2622" t="str">
            <v>196402041988031012</v>
          </cell>
          <cell r="C2622" t="str">
            <v>131743590</v>
          </cell>
          <cell r="D2622" t="str">
            <v>MUSLIMIN GAFAR</v>
          </cell>
          <cell r="E2622" t="str">
            <v/>
          </cell>
          <cell r="F2622" t="str">
            <v/>
          </cell>
          <cell r="G2622" t="str">
            <v>TOLITOLI</v>
          </cell>
          <cell r="H2622" t="str">
            <v>04 - 02 - 1964</v>
          </cell>
          <cell r="I2622" t="str">
            <v>II/a</v>
          </cell>
          <cell r="J2622" t="str">
            <v>01 - 03 - 1988</v>
          </cell>
          <cell r="K2622" t="str">
            <v>01 - 11 - 1989</v>
          </cell>
          <cell r="L2622" t="str">
            <v>L</v>
          </cell>
          <cell r="M2622" t="str">
            <v>III/b</v>
          </cell>
          <cell r="N2622" t="str">
            <v>01 - 04 - 2007</v>
          </cell>
          <cell r="O2622" t="str">
            <v>14</v>
          </cell>
          <cell r="P2622" t="str">
            <v>1</v>
          </cell>
          <cell r="Q2622" t="str">
            <v/>
          </cell>
          <cell r="R2622" t="str">
            <v/>
          </cell>
          <cell r="S2622" t="str">
            <v/>
          </cell>
          <cell r="T2622" t="str">
            <v>14 - 02 - 2012</v>
          </cell>
          <cell r="U2622" t="str">
            <v>Guru Madya Tingkat. I</v>
          </cell>
          <cell r="V2622" t="str">
            <v/>
          </cell>
          <cell r="W2622" t="str">
            <v>SDN 1 SALUMPAGA</v>
          </cell>
          <cell r="X2622" t="str">
            <v>CABANG DISPENBUD KECAMATAN TOLITOLI UTARA</v>
          </cell>
          <cell r="Y2622" t="str">
            <v>D-II PENDIDIKAN GURU SEKOLAH DASAR</v>
          </cell>
          <cell r="Z2622" t="str">
            <v>16-01-2003</v>
          </cell>
          <cell r="AA2622" t="str">
            <v>Aktif</v>
          </cell>
          <cell r="AB2622" t="str">
            <v>PNS Daerah Kab./Kota yang bekerja pada Kab./Kota</v>
          </cell>
          <cell r="AC2622" t="str">
            <v>Pemerintah Kab. Tolitoli</v>
          </cell>
          <cell r="AD2622" t="str">
            <v>Pemerintah Kab. Tolitoli</v>
          </cell>
        </row>
        <row r="2623">
          <cell r="A2623">
            <v>2621</v>
          </cell>
          <cell r="B2623" t="str">
            <v>197512122007011018</v>
          </cell>
          <cell r="C2623" t="str">
            <v>570027566</v>
          </cell>
          <cell r="D2623" t="str">
            <v>JEREMIA</v>
          </cell>
          <cell r="E2623" t="str">
            <v/>
          </cell>
          <cell r="F2623" t="str">
            <v>SP</v>
          </cell>
          <cell r="G2623" t="str">
            <v>TOLITOLI</v>
          </cell>
          <cell r="H2623" t="str">
            <v>12 - 12 - 1975</v>
          </cell>
          <cell r="I2623" t="str">
            <v>II/a</v>
          </cell>
          <cell r="J2623" t="str">
            <v>01 - 01 - 2007</v>
          </cell>
          <cell r="K2623" t="str">
            <v>01 - 10 - 2008</v>
          </cell>
          <cell r="L2623" t="str">
            <v>L</v>
          </cell>
          <cell r="M2623" t="str">
            <v>III/b</v>
          </cell>
          <cell r="N2623" t="str">
            <v>01 - 10 - 2017</v>
          </cell>
          <cell r="O2623" t="str">
            <v>7</v>
          </cell>
          <cell r="P2623" t="str">
            <v>9</v>
          </cell>
          <cell r="Q2623" t="str">
            <v/>
          </cell>
          <cell r="R2623" t="str">
            <v/>
          </cell>
          <cell r="S2623" t="str">
            <v/>
          </cell>
          <cell r="T2623" t="str">
            <v/>
          </cell>
          <cell r="U2623" t="str">
            <v/>
          </cell>
          <cell r="V2623" t="str">
            <v>PENGOLAH DATA PENYEBARAN PENGEMBANGAN TERNAK</v>
          </cell>
          <cell r="W2623" t="str">
            <v>Seksi Budidaya Peternakan</v>
          </cell>
          <cell r="X2623" t="str">
            <v>Dinas Perkebunan Dan Peternakan</v>
          </cell>
          <cell r="Y2623" t="str">
            <v>S-1 PERTANIAN AGRIBISNIS</v>
          </cell>
          <cell r="Z2623" t="str">
            <v>31-12-2012</v>
          </cell>
          <cell r="AA2623" t="str">
            <v>Aktif</v>
          </cell>
          <cell r="AB2623" t="str">
            <v>PNS Daerah Kab./Kota yang bekerja pada Kab./Kota</v>
          </cell>
          <cell r="AC2623" t="str">
            <v>Pemerintah Kab. Tolitoli</v>
          </cell>
          <cell r="AD2623" t="str">
            <v>Pemerintah Kab. Tolitoli</v>
          </cell>
        </row>
        <row r="2624">
          <cell r="A2624">
            <v>2622</v>
          </cell>
          <cell r="B2624" t="str">
            <v>197312292008011007</v>
          </cell>
          <cell r="C2624" t="str">
            <v>570036260</v>
          </cell>
          <cell r="D2624" t="str">
            <v>ISHAK</v>
          </cell>
          <cell r="E2624" t="str">
            <v/>
          </cell>
          <cell r="F2624" t="str">
            <v>S.Sos</v>
          </cell>
          <cell r="G2624" t="str">
            <v>TOLITOLI</v>
          </cell>
          <cell r="H2624" t="str">
            <v>29 - 12 - 1973</v>
          </cell>
          <cell r="I2624" t="str">
            <v>II/a</v>
          </cell>
          <cell r="J2624" t="str">
            <v>01 - 01 - 2008</v>
          </cell>
          <cell r="K2624" t="str">
            <v>01 - 12 - 2009</v>
          </cell>
          <cell r="L2624" t="str">
            <v>L</v>
          </cell>
          <cell r="M2624" t="str">
            <v>III/b</v>
          </cell>
          <cell r="N2624" t="str">
            <v>01 - 04 - 2016</v>
          </cell>
          <cell r="O2624" t="str">
            <v>7</v>
          </cell>
          <cell r="P2624" t="str">
            <v>3</v>
          </cell>
          <cell r="Q2624" t="str">
            <v/>
          </cell>
          <cell r="R2624" t="str">
            <v/>
          </cell>
          <cell r="S2624" t="str">
            <v/>
          </cell>
          <cell r="T2624" t="str">
            <v/>
          </cell>
          <cell r="U2624" t="str">
            <v/>
          </cell>
          <cell r="V2624" t="str">
            <v>FUNGSIONAL UMUM</v>
          </cell>
          <cell r="W2624" t="str">
            <v>Sub Bidang Proteksi Kebakaran</v>
          </cell>
          <cell r="X2624" t="str">
            <v>Bidang Pemadam Kebakaran</v>
          </cell>
          <cell r="Y2624" t="str">
            <v>S-1 SOSIAL POLITIK ILMU POLITIK</v>
          </cell>
          <cell r="Z2624" t="str">
            <v>31-12-1997</v>
          </cell>
          <cell r="AA2624" t="str">
            <v>Aktif</v>
          </cell>
          <cell r="AB2624" t="str">
            <v>PNS Daerah Kab./Kota yang bekerja pada Kab./Kota</v>
          </cell>
          <cell r="AC2624" t="str">
            <v>Pemerintah Kab. Tolitoli</v>
          </cell>
          <cell r="AD2624" t="str">
            <v>Pemerintah Kab. Tolitoli</v>
          </cell>
        </row>
        <row r="2625">
          <cell r="A2625">
            <v>2623</v>
          </cell>
          <cell r="B2625" t="str">
            <v>198303072007011003</v>
          </cell>
          <cell r="C2625" t="str">
            <v>570027721</v>
          </cell>
          <cell r="D2625" t="str">
            <v>SYAHRIL</v>
          </cell>
          <cell r="E2625" t="str">
            <v/>
          </cell>
          <cell r="F2625" t="str">
            <v/>
          </cell>
          <cell r="G2625" t="str">
            <v>TOLITOLI</v>
          </cell>
          <cell r="H2625" t="str">
            <v>07 - 03 - 1983</v>
          </cell>
          <cell r="I2625" t="str">
            <v>II/a</v>
          </cell>
          <cell r="J2625" t="str">
            <v>01 - 01 - 2007</v>
          </cell>
          <cell r="K2625" t="str">
            <v>01 - 10 - 2008</v>
          </cell>
          <cell r="L2625" t="str">
            <v>L</v>
          </cell>
          <cell r="M2625" t="str">
            <v>II/c</v>
          </cell>
          <cell r="N2625" t="str">
            <v>01 - 04 - 2015</v>
          </cell>
          <cell r="O2625" t="str">
            <v>12</v>
          </cell>
          <cell r="P2625" t="str">
            <v>3</v>
          </cell>
          <cell r="Q2625" t="str">
            <v/>
          </cell>
          <cell r="R2625" t="str">
            <v/>
          </cell>
          <cell r="S2625" t="str">
            <v/>
          </cell>
          <cell r="T2625" t="str">
            <v/>
          </cell>
          <cell r="U2625" t="str">
            <v/>
          </cell>
          <cell r="V2625" t="str">
            <v>FUNGSIONAL UMUM</v>
          </cell>
          <cell r="W2625" t="str">
            <v>Badan Satuan Polisi Pamong Praja Dan Perlindungan Masyarakat</v>
          </cell>
          <cell r="X2625" t="str">
            <v>Pemerintah Kabupaten Tolitoli</v>
          </cell>
          <cell r="Y2625" t="str">
            <v>SMA A.3/IPS</v>
          </cell>
          <cell r="Z2625" t="str">
            <v>31-12-2002</v>
          </cell>
          <cell r="AA2625" t="str">
            <v>Aktif</v>
          </cell>
          <cell r="AB2625" t="str">
            <v>PNS Daerah Kab./Kota yang bekerja pada Kab./Kota</v>
          </cell>
          <cell r="AC2625" t="str">
            <v>Pemerintah Kab. Tolitoli</v>
          </cell>
          <cell r="AD2625" t="str">
            <v>Pemerintah Kab. Tolitoli</v>
          </cell>
        </row>
        <row r="2626">
          <cell r="A2626">
            <v>2624</v>
          </cell>
          <cell r="B2626" t="str">
            <v>199001272011011002</v>
          </cell>
          <cell r="C2626" t="str">
            <v/>
          </cell>
          <cell r="D2626" t="str">
            <v>MOH. FITRO</v>
          </cell>
          <cell r="E2626" t="str">
            <v/>
          </cell>
          <cell r="F2626" t="str">
            <v>A.Md.Kep</v>
          </cell>
          <cell r="G2626" t="str">
            <v>BUOL</v>
          </cell>
          <cell r="H2626" t="str">
            <v>27 - 01 - 1990</v>
          </cell>
          <cell r="I2626" t="str">
            <v>II/c</v>
          </cell>
          <cell r="J2626" t="str">
            <v>01 - 01 - 2011</v>
          </cell>
          <cell r="K2626" t="str">
            <v>01 - 01 - 2013</v>
          </cell>
          <cell r="L2626" t="str">
            <v>L</v>
          </cell>
          <cell r="M2626" t="str">
            <v>III/a</v>
          </cell>
          <cell r="N2626" t="str">
            <v>01 - 04 - 2017</v>
          </cell>
          <cell r="O2626" t="str">
            <v>4</v>
          </cell>
          <cell r="P2626" t="str">
            <v>3</v>
          </cell>
          <cell r="Q2626" t="str">
            <v/>
          </cell>
          <cell r="R2626" t="str">
            <v/>
          </cell>
          <cell r="S2626" t="str">
            <v/>
          </cell>
          <cell r="T2626" t="str">
            <v>01 - 04 - 2017</v>
          </cell>
          <cell r="U2626" t="str">
            <v>Perawat Pelaksana Lanjutan</v>
          </cell>
          <cell r="V2626" t="str">
            <v/>
          </cell>
          <cell r="W2626" t="str">
            <v>UPT Puskesmas Galang</v>
          </cell>
          <cell r="X2626" t="str">
            <v>Dinas Kesehatan</v>
          </cell>
          <cell r="Y2626" t="str">
            <v>D-III KEPERAWATAN</v>
          </cell>
          <cell r="Z2626" t="str">
            <v>31-12-2010</v>
          </cell>
          <cell r="AA2626" t="str">
            <v>Aktif</v>
          </cell>
          <cell r="AB2626" t="str">
            <v>PNS Daerah Kab./Kota yang bekerja pada Kab./Kota</v>
          </cell>
          <cell r="AC2626" t="str">
            <v>Pemerintah Kab. Tolitoli</v>
          </cell>
          <cell r="AD2626" t="str">
            <v>Pemerintah Kab. Tolitoli</v>
          </cell>
        </row>
        <row r="2627">
          <cell r="A2627">
            <v>2625</v>
          </cell>
          <cell r="B2627" t="str">
            <v>198212252010011018</v>
          </cell>
          <cell r="C2627" t="str">
            <v/>
          </cell>
          <cell r="D2627" t="str">
            <v>SUPARMAN</v>
          </cell>
          <cell r="E2627" t="str">
            <v/>
          </cell>
          <cell r="F2627" t="str">
            <v>S.Sos</v>
          </cell>
          <cell r="G2627" t="str">
            <v>TOLITOLI</v>
          </cell>
          <cell r="H2627" t="str">
            <v>25 - 12 - 1982</v>
          </cell>
          <cell r="I2627" t="str">
            <v>II/a</v>
          </cell>
          <cell r="J2627" t="str">
            <v>01 - 01 - 2010</v>
          </cell>
          <cell r="K2627" t="str">
            <v>01 - 01 - 2012</v>
          </cell>
          <cell r="L2627" t="str">
            <v>L</v>
          </cell>
          <cell r="M2627" t="str">
            <v>III/a</v>
          </cell>
          <cell r="N2627" t="str">
            <v>01 - 10 - 2015</v>
          </cell>
          <cell r="O2627" t="str">
            <v>6</v>
          </cell>
          <cell r="P2627" t="str">
            <v>0</v>
          </cell>
          <cell r="Q2627" t="str">
            <v/>
          </cell>
          <cell r="R2627" t="str">
            <v/>
          </cell>
          <cell r="S2627" t="str">
            <v/>
          </cell>
          <cell r="T2627" t="str">
            <v/>
          </cell>
          <cell r="U2627" t="str">
            <v/>
          </cell>
          <cell r="V2627" t="str">
            <v>FUNGSIONAL UMUM</v>
          </cell>
          <cell r="W2627" t="str">
            <v>Sub Bagian Umum Dan Kepegawaian</v>
          </cell>
          <cell r="X2627" t="str">
            <v>SEKRETARIAT</v>
          </cell>
          <cell r="Y2627" t="str">
            <v>S-1 SOSIAL ILMU ADMINISTRASI NEGARA</v>
          </cell>
          <cell r="Z2627" t="str">
            <v>31-12-2007</v>
          </cell>
          <cell r="AA2627" t="str">
            <v>Aktif</v>
          </cell>
          <cell r="AB2627" t="str">
            <v>PNS Daerah Kab./Kota yang bekerja pada Kab./Kota</v>
          </cell>
          <cell r="AC2627" t="str">
            <v>Pemerintah Kab. Tolitoli</v>
          </cell>
          <cell r="AD2627" t="str">
            <v>Pemerintah Kab. Tolitoli</v>
          </cell>
        </row>
        <row r="2628">
          <cell r="A2628">
            <v>2626</v>
          </cell>
          <cell r="B2628" t="str">
            <v>197804162006042021</v>
          </cell>
          <cell r="C2628" t="str">
            <v>570021159</v>
          </cell>
          <cell r="D2628" t="str">
            <v>SUNARTI</v>
          </cell>
          <cell r="E2628" t="str">
            <v/>
          </cell>
          <cell r="F2628" t="str">
            <v>S.Pd.SD</v>
          </cell>
          <cell r="G2628" t="str">
            <v>BUOL</v>
          </cell>
          <cell r="H2628" t="str">
            <v>16 - 04 - 1978</v>
          </cell>
          <cell r="I2628" t="str">
            <v>II/b</v>
          </cell>
          <cell r="J2628" t="str">
            <v>01 - 04 - 2006</v>
          </cell>
          <cell r="K2628" t="str">
            <v>01 - 10 - 2007</v>
          </cell>
          <cell r="L2628" t="str">
            <v>P</v>
          </cell>
          <cell r="M2628" t="str">
            <v>III/a</v>
          </cell>
          <cell r="N2628" t="str">
            <v>01 - 04 - 2018</v>
          </cell>
          <cell r="O2628" t="str">
            <v>12</v>
          </cell>
          <cell r="P2628" t="str">
            <v>10</v>
          </cell>
          <cell r="Q2628" t="str">
            <v/>
          </cell>
          <cell r="R2628" t="str">
            <v/>
          </cell>
          <cell r="S2628" t="str">
            <v/>
          </cell>
          <cell r="T2628" t="str">
            <v>01 - 04 - 2018</v>
          </cell>
          <cell r="U2628" t="str">
            <v>Guru Pertama</v>
          </cell>
          <cell r="V2628" t="str">
            <v/>
          </cell>
          <cell r="W2628" t="str">
            <v>SDN 2 BASI</v>
          </cell>
          <cell r="X2628" t="str">
            <v>CABANG DISPENBUD KECAMATAN BASIDONDO</v>
          </cell>
          <cell r="Y2628" t="str">
            <v>S-1/A-IV PENDIDIKAN GURU SEKOLAH DASAR</v>
          </cell>
          <cell r="Z2628" t="str">
            <v>01-01-2012</v>
          </cell>
          <cell r="AA2628" t="str">
            <v>Aktif</v>
          </cell>
          <cell r="AB2628" t="str">
            <v>PNS Daerah Kab./Kota yang bekerja pada Kab./Kota</v>
          </cell>
          <cell r="AC2628" t="str">
            <v>Pemerintah Kab. Tolitoli</v>
          </cell>
          <cell r="AD2628" t="str">
            <v>Pemerintah Kab. Tolitoli</v>
          </cell>
        </row>
        <row r="2629">
          <cell r="A2629">
            <v>2627</v>
          </cell>
          <cell r="B2629" t="str">
            <v>197206152007012021</v>
          </cell>
          <cell r="C2629" t="str">
            <v>570028808</v>
          </cell>
          <cell r="D2629" t="str">
            <v>AISYAH KARTIKASARI SAGALA</v>
          </cell>
          <cell r="E2629" t="str">
            <v/>
          </cell>
          <cell r="F2629" t="str">
            <v>SE</v>
          </cell>
          <cell r="G2629" t="str">
            <v>TOLITOLI</v>
          </cell>
          <cell r="H2629" t="str">
            <v>15 - 06 - 1972</v>
          </cell>
          <cell r="I2629" t="str">
            <v>II/a</v>
          </cell>
          <cell r="J2629" t="str">
            <v>01 - 01 - 2007</v>
          </cell>
          <cell r="K2629" t="str">
            <v>01 - 10 - 2008</v>
          </cell>
          <cell r="L2629" t="str">
            <v>P</v>
          </cell>
          <cell r="M2629" t="str">
            <v>III/b</v>
          </cell>
          <cell r="N2629" t="str">
            <v>01 - 04 - 2015</v>
          </cell>
          <cell r="O2629" t="str">
            <v>6</v>
          </cell>
          <cell r="P2629" t="str">
            <v>3</v>
          </cell>
          <cell r="Q2629" t="str">
            <v/>
          </cell>
          <cell r="R2629" t="str">
            <v/>
          </cell>
          <cell r="S2629" t="str">
            <v/>
          </cell>
          <cell r="T2629" t="str">
            <v/>
          </cell>
          <cell r="U2629" t="str">
            <v/>
          </cell>
          <cell r="V2629" t="str">
            <v>PENGELOLA BANTUAN SOSIAL DAN HIBAH</v>
          </cell>
          <cell r="W2629" t="str">
            <v>Seksi Penanggulangan Kemiskinan Perkotaan Dan Pedesaan</v>
          </cell>
          <cell r="X2629" t="str">
            <v>Dinas Sosial</v>
          </cell>
          <cell r="Y2629" t="str">
            <v>S-1 EKONOMI MANAJEMEN</v>
          </cell>
          <cell r="Z2629" t="str">
            <v>31-12-2009</v>
          </cell>
          <cell r="AA2629" t="str">
            <v>Aktif</v>
          </cell>
          <cell r="AB2629" t="str">
            <v>PNS Daerah Kab./Kota yang bekerja pada Kab./Kota</v>
          </cell>
          <cell r="AC2629" t="str">
            <v>Pemerintah Kab. Tolitoli</v>
          </cell>
          <cell r="AD2629" t="str">
            <v>Pemerintah Kab. Tolitoli</v>
          </cell>
        </row>
        <row r="2630">
          <cell r="A2630">
            <v>2628</v>
          </cell>
          <cell r="B2630" t="str">
            <v>197108142014111002</v>
          </cell>
          <cell r="C2630" t="str">
            <v/>
          </cell>
          <cell r="D2630" t="str">
            <v>RAHMAT SUPRIYADI</v>
          </cell>
          <cell r="E2630" t="str">
            <v/>
          </cell>
          <cell r="F2630" t="str">
            <v/>
          </cell>
          <cell r="G2630" t="str">
            <v>PANGKALPINANG</v>
          </cell>
          <cell r="H2630" t="str">
            <v>14 - 08 - 1971</v>
          </cell>
          <cell r="I2630" t="str">
            <v>II/a</v>
          </cell>
          <cell r="J2630" t="str">
            <v>01 - 11 - 2014</v>
          </cell>
          <cell r="K2630" t="str">
            <v>01 - 09 - 2016</v>
          </cell>
          <cell r="L2630" t="str">
            <v>L</v>
          </cell>
          <cell r="M2630" t="str">
            <v>II/a</v>
          </cell>
          <cell r="N2630" t="str">
            <v>01 - 11 - 2014</v>
          </cell>
          <cell r="O2630" t="str">
            <v>10</v>
          </cell>
          <cell r="P2630" t="str">
            <v>1</v>
          </cell>
          <cell r="Q2630" t="str">
            <v/>
          </cell>
          <cell r="R2630" t="str">
            <v/>
          </cell>
          <cell r="S2630" t="str">
            <v/>
          </cell>
          <cell r="T2630" t="str">
            <v/>
          </cell>
          <cell r="U2630" t="str">
            <v/>
          </cell>
          <cell r="V2630" t="str">
            <v>PENGADMINISTRASI KEPEGAWAIAN</v>
          </cell>
          <cell r="W2630" t="str">
            <v>DINAS KOPERASI UMKM DAN PERDAGANGAN</v>
          </cell>
          <cell r="X2630" t="str">
            <v>Pemerintah Kabupaten Tolitoli</v>
          </cell>
          <cell r="Y2630" t="str">
            <v>SMA ILMU ILMU SOSIAL</v>
          </cell>
          <cell r="Z2630" t="str">
            <v>12-06-1992</v>
          </cell>
          <cell r="AA2630" t="str">
            <v>Aktif</v>
          </cell>
          <cell r="AB2630" t="str">
            <v>PNS Daerah Kab./Kota yang bekerja pada Kab./Kota</v>
          </cell>
          <cell r="AC2630" t="str">
            <v>Pemerintah Kab. Tolitoli</v>
          </cell>
          <cell r="AD2630" t="str">
            <v>Pemerintah Kab. Tolitoli</v>
          </cell>
        </row>
        <row r="2631">
          <cell r="A2631">
            <v>2629</v>
          </cell>
          <cell r="B2631" t="str">
            <v>198206242006041014</v>
          </cell>
          <cell r="C2631" t="str">
            <v>570021425</v>
          </cell>
          <cell r="D2631" t="str">
            <v>NURALAM</v>
          </cell>
          <cell r="E2631" t="str">
            <v/>
          </cell>
          <cell r="F2631" t="str">
            <v>A.Ma</v>
          </cell>
          <cell r="G2631" t="str">
            <v>SOPPENG</v>
          </cell>
          <cell r="H2631" t="str">
            <v>24 - 06 - 1982</v>
          </cell>
          <cell r="I2631" t="str">
            <v>II/b</v>
          </cell>
          <cell r="J2631" t="str">
            <v>01 - 04 - 2006</v>
          </cell>
          <cell r="K2631" t="str">
            <v>01 - 10 - 2007</v>
          </cell>
          <cell r="L2631" t="str">
            <v>L</v>
          </cell>
          <cell r="M2631" t="str">
            <v>II/c</v>
          </cell>
          <cell r="N2631" t="str">
            <v>01 - 04 - 2018</v>
          </cell>
          <cell r="O2631" t="str">
            <v>17</v>
          </cell>
          <cell r="P2631" t="str">
            <v>10</v>
          </cell>
          <cell r="Q2631" t="str">
            <v/>
          </cell>
          <cell r="R2631" t="str">
            <v/>
          </cell>
          <cell r="S2631" t="str">
            <v/>
          </cell>
          <cell r="T2631" t="str">
            <v>01 - 04 - 2018</v>
          </cell>
          <cell r="U2631" t="str">
            <v>Guru Muda</v>
          </cell>
          <cell r="V2631" t="str">
            <v/>
          </cell>
          <cell r="W2631" t="str">
            <v>SD Negeri 6 Tambun</v>
          </cell>
          <cell r="X2631" t="str">
            <v>Dinas Pendidikan Dan Kebudayaan</v>
          </cell>
          <cell r="Y2631" t="str">
            <v>D-II PENDIDIKAN GURU KELAS (PGK)</v>
          </cell>
          <cell r="Z2631" t="str">
            <v>31-12-2002</v>
          </cell>
          <cell r="AA2631" t="str">
            <v>Aktif</v>
          </cell>
          <cell r="AB2631" t="str">
            <v>PNS Daerah Kab./Kota yang bekerja pada Kab./Kota</v>
          </cell>
          <cell r="AC2631" t="str">
            <v>Pemerintah Kab. Tolitoli</v>
          </cell>
          <cell r="AD2631" t="str">
            <v>Pemerintah Kab. Tolitoli</v>
          </cell>
        </row>
        <row r="2632">
          <cell r="A2632">
            <v>2630</v>
          </cell>
          <cell r="B2632" t="str">
            <v>195901231982011004</v>
          </cell>
          <cell r="C2632" t="str">
            <v>130975201</v>
          </cell>
          <cell r="D2632" t="str">
            <v>NASIR ALIM</v>
          </cell>
          <cell r="E2632" t="str">
            <v/>
          </cell>
          <cell r="F2632" t="str">
            <v/>
          </cell>
          <cell r="G2632" t="str">
            <v>MAKASSAR</v>
          </cell>
          <cell r="H2632" t="str">
            <v>23 - 01 - 1959</v>
          </cell>
          <cell r="I2632" t="str">
            <v>II/a</v>
          </cell>
          <cell r="J2632" t="str">
            <v>01 - 01 - 1982</v>
          </cell>
          <cell r="K2632" t="str">
            <v>01 - 11 - 1983</v>
          </cell>
          <cell r="L2632" t="str">
            <v>L</v>
          </cell>
          <cell r="M2632" t="str">
            <v>IV/a</v>
          </cell>
          <cell r="N2632" t="str">
            <v>01 - 04 - 2009</v>
          </cell>
          <cell r="O2632" t="str">
            <v>22</v>
          </cell>
          <cell r="P2632" t="str">
            <v>2</v>
          </cell>
          <cell r="Q2632" t="str">
            <v/>
          </cell>
          <cell r="R2632" t="str">
            <v/>
          </cell>
          <cell r="S2632" t="str">
            <v/>
          </cell>
          <cell r="T2632" t="str">
            <v>27 - 03 - 2013</v>
          </cell>
          <cell r="U2632" t="str">
            <v>Guru Madya</v>
          </cell>
          <cell r="V2632" t="str">
            <v/>
          </cell>
          <cell r="W2632" t="str">
            <v>SDN 3 TAMBUN</v>
          </cell>
          <cell r="X2632" t="str">
            <v>CABANG DISPENBUD KECAMATAN BAOLAN</v>
          </cell>
          <cell r="Y2632" t="str">
            <v>SEKOLAH PENDIDIKAN GURU</v>
          </cell>
          <cell r="Z2632" t="str">
            <v>31-12-1980</v>
          </cell>
          <cell r="AA2632" t="str">
            <v>Aktif</v>
          </cell>
          <cell r="AB2632" t="str">
            <v>PNS Daerah Kab./Kota yang bekerja pada Kab./Kota</v>
          </cell>
          <cell r="AC2632" t="str">
            <v>Pemerintah Kab. Tolitoli</v>
          </cell>
          <cell r="AD2632" t="str">
            <v>Pemerintah Kab. Tolitoli</v>
          </cell>
        </row>
        <row r="2633">
          <cell r="A2633">
            <v>2631</v>
          </cell>
          <cell r="B2633" t="str">
            <v>197209192007011019</v>
          </cell>
          <cell r="C2633" t="str">
            <v>570027582</v>
          </cell>
          <cell r="D2633" t="str">
            <v>LUKMAN</v>
          </cell>
          <cell r="E2633" t="str">
            <v/>
          </cell>
          <cell r="F2633" t="str">
            <v/>
          </cell>
          <cell r="G2633" t="str">
            <v>TOLITOLI</v>
          </cell>
          <cell r="H2633" t="str">
            <v>19 - 09 - 1972</v>
          </cell>
          <cell r="I2633" t="str">
            <v>II/a</v>
          </cell>
          <cell r="J2633" t="str">
            <v>01 - 01 - 2007</v>
          </cell>
          <cell r="K2633" t="str">
            <v>01 - 10 - 2008</v>
          </cell>
          <cell r="L2633" t="str">
            <v>L</v>
          </cell>
          <cell r="M2633" t="str">
            <v>II/c</v>
          </cell>
          <cell r="N2633" t="str">
            <v>01 - 10 - 2017</v>
          </cell>
          <cell r="O2633" t="str">
            <v>13</v>
          </cell>
          <cell r="P2633" t="str">
            <v>9</v>
          </cell>
          <cell r="Q2633" t="str">
            <v/>
          </cell>
          <cell r="R2633" t="str">
            <v/>
          </cell>
          <cell r="S2633" t="str">
            <v/>
          </cell>
          <cell r="T2633" t="str">
            <v/>
          </cell>
          <cell r="U2633" t="str">
            <v/>
          </cell>
          <cell r="V2633" t="str">
            <v>PENGADMINISTRASI UMUM SEKOLAH</v>
          </cell>
          <cell r="W2633" t="str">
            <v>SD Negeri 3 Bambapula</v>
          </cell>
          <cell r="X2633" t="str">
            <v>Dinas Pendidikan Dan Kebudayaan</v>
          </cell>
          <cell r="Y2633" t="str">
            <v>SMA</v>
          </cell>
          <cell r="Z2633" t="str">
            <v>31-12-1991</v>
          </cell>
          <cell r="AA2633" t="str">
            <v>Aktif</v>
          </cell>
          <cell r="AB2633" t="str">
            <v>PNS Daerah Kab./Kota yang bekerja pada Kab./Kota</v>
          </cell>
          <cell r="AC2633" t="str">
            <v>Pemerintah Kab. Tolitoli</v>
          </cell>
          <cell r="AD2633" t="str">
            <v>Pemerintah Kab. Tolitoli</v>
          </cell>
        </row>
        <row r="2634">
          <cell r="A2634">
            <v>2632</v>
          </cell>
          <cell r="B2634" t="str">
            <v>197512092008012007</v>
          </cell>
          <cell r="C2634" t="str">
            <v>570036101</v>
          </cell>
          <cell r="D2634" t="str">
            <v>DEBORA SAMPEROMPON</v>
          </cell>
          <cell r="E2634" t="str">
            <v/>
          </cell>
          <cell r="F2634" t="str">
            <v>SP</v>
          </cell>
          <cell r="G2634" t="str">
            <v>BALIKPAPAN</v>
          </cell>
          <cell r="H2634" t="str">
            <v>09 - 12 - 1975</v>
          </cell>
          <cell r="I2634" t="str">
            <v>III/a</v>
          </cell>
          <cell r="J2634" t="str">
            <v>01 - 01 - 2008</v>
          </cell>
          <cell r="K2634" t="str">
            <v>01 - 12 - 2009</v>
          </cell>
          <cell r="L2634" t="str">
            <v>P</v>
          </cell>
          <cell r="M2634" t="str">
            <v>III/d</v>
          </cell>
          <cell r="N2634" t="str">
            <v>01 - 10 - 2017</v>
          </cell>
          <cell r="O2634" t="str">
            <v>14</v>
          </cell>
          <cell r="P2634" t="str">
            <v>9</v>
          </cell>
          <cell r="Q2634" t="str">
            <v/>
          </cell>
          <cell r="R2634" t="str">
            <v/>
          </cell>
          <cell r="S2634" t="str">
            <v/>
          </cell>
          <cell r="T2634" t="str">
            <v>01 - 10 - 2017</v>
          </cell>
          <cell r="U2634" t="str">
            <v>Penyuluh Pertanian Muda</v>
          </cell>
          <cell r="V2634" t="str">
            <v/>
          </cell>
          <cell r="W2634" t="str">
            <v>Dinas Perkebunan Dan Peternakan</v>
          </cell>
          <cell r="X2634" t="str">
            <v>Pemerintah Kabupaten Tolitoli</v>
          </cell>
          <cell r="Y2634" t="str">
            <v>S-1 PERTANIAN AGROBISNIS</v>
          </cell>
          <cell r="Z2634" t="str">
            <v>31-12-2000</v>
          </cell>
          <cell r="AA2634" t="str">
            <v>Aktif</v>
          </cell>
          <cell r="AB2634" t="str">
            <v>PNS Daerah Kab./Kota yang bekerja pada Kab./Kota</v>
          </cell>
          <cell r="AC2634" t="str">
            <v>Pemerintah Kab. Tolitoli</v>
          </cell>
          <cell r="AD2634" t="str">
            <v>Pemerintah Kab. Tolitoli</v>
          </cell>
        </row>
        <row r="2635">
          <cell r="A2635">
            <v>2633</v>
          </cell>
          <cell r="B2635" t="str">
            <v>198706062011012016</v>
          </cell>
          <cell r="C2635" t="str">
            <v/>
          </cell>
          <cell r="D2635" t="str">
            <v>MUSLIANTI</v>
          </cell>
          <cell r="E2635" t="str">
            <v/>
          </cell>
          <cell r="F2635" t="str">
            <v>S.Pd.I</v>
          </cell>
          <cell r="G2635" t="str">
            <v>TOLITOLI</v>
          </cell>
          <cell r="H2635" t="str">
            <v>06 - 06 - 1987</v>
          </cell>
          <cell r="I2635" t="str">
            <v>III/a</v>
          </cell>
          <cell r="J2635" t="str">
            <v>01 - 01 - 2011</v>
          </cell>
          <cell r="K2635" t="str">
            <v>01 - 01 - 2013</v>
          </cell>
          <cell r="L2635" t="str">
            <v>P</v>
          </cell>
          <cell r="M2635" t="str">
            <v>III/b</v>
          </cell>
          <cell r="N2635" t="str">
            <v>01 - 10 - 2016</v>
          </cell>
          <cell r="O2635" t="str">
            <v>5</v>
          </cell>
          <cell r="P2635" t="str">
            <v>9</v>
          </cell>
          <cell r="Q2635" t="str">
            <v/>
          </cell>
          <cell r="R2635" t="str">
            <v/>
          </cell>
          <cell r="S2635" t="str">
            <v/>
          </cell>
          <cell r="T2635" t="str">
            <v>10 - 09 - 2015</v>
          </cell>
          <cell r="U2635" t="str">
            <v>Guru Pertama</v>
          </cell>
          <cell r="V2635" t="str">
            <v/>
          </cell>
          <cell r="W2635" t="str">
            <v>SMP NEGERI SATAP MALANGGA</v>
          </cell>
          <cell r="X2635" t="str">
            <v>CABANG DISPENBUD KECAMATAN GALANG</v>
          </cell>
          <cell r="Y2635" t="str">
            <v>S-1 AGAMA ISLAM</v>
          </cell>
          <cell r="Z2635" t="str">
            <v>31-12-2009</v>
          </cell>
          <cell r="AA2635" t="str">
            <v>Aktif</v>
          </cell>
          <cell r="AB2635" t="str">
            <v>PNS Daerah Kab./Kota yang bekerja pada Kab./Kota</v>
          </cell>
          <cell r="AC2635" t="str">
            <v>Pemerintah Kab. Tolitoli</v>
          </cell>
          <cell r="AD2635" t="str">
            <v>Pemerintah Kab. Tolitoli</v>
          </cell>
        </row>
        <row r="2636">
          <cell r="A2636">
            <v>2634</v>
          </cell>
          <cell r="B2636" t="str">
            <v>196708251992112001</v>
          </cell>
          <cell r="C2636" t="str">
            <v>131988353</v>
          </cell>
          <cell r="D2636" t="str">
            <v>NURHAJUN</v>
          </cell>
          <cell r="E2636" t="str">
            <v/>
          </cell>
          <cell r="F2636" t="str">
            <v/>
          </cell>
          <cell r="G2636" t="str">
            <v>MAKASSAR</v>
          </cell>
          <cell r="H2636" t="str">
            <v>25 - 08 - 1967</v>
          </cell>
          <cell r="I2636" t="str">
            <v>II/a</v>
          </cell>
          <cell r="J2636" t="str">
            <v>01 - 11 - 1992</v>
          </cell>
          <cell r="K2636" t="str">
            <v>01 - 11 - 1994</v>
          </cell>
          <cell r="L2636" t="str">
            <v>P</v>
          </cell>
          <cell r="M2636" t="str">
            <v>IV/a</v>
          </cell>
          <cell r="N2636" t="str">
            <v>01 - 10 - 2014</v>
          </cell>
          <cell r="O2636" t="str">
            <v>17</v>
          </cell>
          <cell r="P2636" t="str">
            <v>5</v>
          </cell>
          <cell r="Q2636" t="str">
            <v/>
          </cell>
          <cell r="R2636" t="str">
            <v/>
          </cell>
          <cell r="S2636" t="str">
            <v/>
          </cell>
          <cell r="T2636" t="str">
            <v>01 - 10 - 2014</v>
          </cell>
          <cell r="U2636" t="str">
            <v>Guru Madya</v>
          </cell>
          <cell r="V2636" t="str">
            <v/>
          </cell>
          <cell r="W2636" t="str">
            <v>SDN 1 KOMBO</v>
          </cell>
          <cell r="X2636" t="str">
            <v>CABANG DISPENBUD KECAMATAN DAMPAL SELATAN</v>
          </cell>
          <cell r="Y2636" t="str">
            <v>SPG PENDIDIKAN SD</v>
          </cell>
          <cell r="Z2636" t="str">
            <v>31-12-1987</v>
          </cell>
          <cell r="AA2636" t="str">
            <v>Aktif</v>
          </cell>
          <cell r="AB2636" t="str">
            <v>PNS Daerah Kab./Kota yang bekerja pada Kab./Kota</v>
          </cell>
          <cell r="AC2636" t="str">
            <v>Pemerintah Kab. Tolitoli</v>
          </cell>
          <cell r="AD2636" t="str">
            <v>Pemerintah Kab. Tolitoli</v>
          </cell>
        </row>
        <row r="2637">
          <cell r="A2637">
            <v>2635</v>
          </cell>
          <cell r="B2637" t="str">
            <v>197208012001121007</v>
          </cell>
          <cell r="C2637" t="str">
            <v>570013796</v>
          </cell>
          <cell r="D2637" t="str">
            <v>AGUSSALIM</v>
          </cell>
          <cell r="E2637" t="str">
            <v/>
          </cell>
          <cell r="F2637" t="str">
            <v/>
          </cell>
          <cell r="G2637" t="str">
            <v>TOLITOLI</v>
          </cell>
          <cell r="H2637" t="str">
            <v>01 - 08 - 1972</v>
          </cell>
          <cell r="I2637" t="str">
            <v>II/a</v>
          </cell>
          <cell r="J2637" t="str">
            <v>01 - 12 - 2001</v>
          </cell>
          <cell r="K2637" t="str">
            <v>01 - 05 - 2003</v>
          </cell>
          <cell r="L2637" t="str">
            <v>L</v>
          </cell>
          <cell r="M2637" t="str">
            <v>II/d</v>
          </cell>
          <cell r="N2637" t="str">
            <v>01 - 04 - 2017</v>
          </cell>
          <cell r="O2637" t="str">
            <v>15</v>
          </cell>
          <cell r="P2637" t="str">
            <v>4</v>
          </cell>
          <cell r="Q2637" t="str">
            <v/>
          </cell>
          <cell r="R2637" t="str">
            <v/>
          </cell>
          <cell r="S2637" t="str">
            <v/>
          </cell>
          <cell r="T2637" t="str">
            <v/>
          </cell>
          <cell r="U2637" t="str">
            <v/>
          </cell>
          <cell r="V2637" t="str">
            <v>PENGADMINISTRASI UMUM I</v>
          </cell>
          <cell r="W2637" t="str">
            <v>Dinas Pendidikan Dan Kebudayaan</v>
          </cell>
          <cell r="X2637" t="str">
            <v>Pemerintah Kabupaten Tolitoli</v>
          </cell>
          <cell r="Y2637" t="str">
            <v>SEKOLAH PERAWAT KESEHATAN</v>
          </cell>
          <cell r="Z2637" t="str">
            <v>31-12-1999</v>
          </cell>
          <cell r="AA2637" t="str">
            <v>Aktif</v>
          </cell>
          <cell r="AB2637" t="str">
            <v>PNS Daerah Kab./Kota yang bekerja pada Kab./Kota</v>
          </cell>
          <cell r="AC2637" t="str">
            <v>Pemerintah Kab. Tolitoli</v>
          </cell>
          <cell r="AD2637" t="str">
            <v>Pemerintah Kab. Tolitoli</v>
          </cell>
        </row>
        <row r="2638">
          <cell r="A2638">
            <v>2636</v>
          </cell>
          <cell r="B2638" t="str">
            <v>196407171989111001</v>
          </cell>
          <cell r="C2638" t="str">
            <v>140242190</v>
          </cell>
          <cell r="D2638" t="str">
            <v>AKIBRAN</v>
          </cell>
          <cell r="E2638" t="str">
            <v/>
          </cell>
          <cell r="F2638" t="str">
            <v/>
          </cell>
          <cell r="G2638" t="str">
            <v>GALUMPANG</v>
          </cell>
          <cell r="H2638" t="str">
            <v>17 - 07 - 1964</v>
          </cell>
          <cell r="I2638" t="str">
            <v>II/a</v>
          </cell>
          <cell r="J2638" t="str">
            <v>01 - 11 - 1989</v>
          </cell>
          <cell r="K2638" t="str">
            <v>01 - 09 - 1991</v>
          </cell>
          <cell r="L2638" t="str">
            <v>L</v>
          </cell>
          <cell r="M2638" t="str">
            <v>III/c</v>
          </cell>
          <cell r="N2638" t="str">
            <v>01 - 04 - 2007</v>
          </cell>
          <cell r="O2638" t="str">
            <v>12</v>
          </cell>
          <cell r="P2638" t="str">
            <v>0</v>
          </cell>
          <cell r="Q2638" t="str">
            <v/>
          </cell>
          <cell r="R2638" t="str">
            <v/>
          </cell>
          <cell r="S2638" t="str">
            <v/>
          </cell>
          <cell r="T2638" t="str">
            <v>01 - 04 - 2007</v>
          </cell>
          <cell r="U2638" t="str">
            <v>Perawat Penyelia</v>
          </cell>
          <cell r="V2638" t="str">
            <v/>
          </cell>
          <cell r="W2638" t="str">
            <v>PUSKESMAS PEMBANTU GALUMPANG</v>
          </cell>
          <cell r="X2638" t="str">
            <v>PUSKESMAS DUNGINGIS</v>
          </cell>
          <cell r="Y2638" t="str">
            <v>SEKOLAH PERAWAT KESEHATAN</v>
          </cell>
          <cell r="Z2638" t="str">
            <v>31-12-1988</v>
          </cell>
          <cell r="AA2638" t="str">
            <v>Aktif</v>
          </cell>
          <cell r="AB2638" t="str">
            <v>PNS Daerah Kab./Kota yang bekerja pada Kab./Kota</v>
          </cell>
          <cell r="AC2638" t="str">
            <v>Pemerintah Kab. Tolitoli</v>
          </cell>
          <cell r="AD2638" t="str">
            <v>Pemerintah Kab. Tolitoli</v>
          </cell>
        </row>
        <row r="2639">
          <cell r="A2639">
            <v>2637</v>
          </cell>
          <cell r="B2639" t="str">
            <v>195912251981032012</v>
          </cell>
          <cell r="C2639" t="str">
            <v>130855460</v>
          </cell>
          <cell r="D2639" t="str">
            <v>NAIMA LAIHA</v>
          </cell>
          <cell r="E2639" t="str">
            <v/>
          </cell>
          <cell r="F2639" t="str">
            <v/>
          </cell>
          <cell r="G2639" t="str">
            <v>MAMBORO</v>
          </cell>
          <cell r="H2639" t="str">
            <v>25 - 12 - 1959</v>
          </cell>
          <cell r="I2639" t="str">
            <v>II/a</v>
          </cell>
          <cell r="J2639" t="str">
            <v>01 - 03 - 1981</v>
          </cell>
          <cell r="K2639" t="str">
            <v>01 - 03 - 1982</v>
          </cell>
          <cell r="L2639" t="str">
            <v>P</v>
          </cell>
          <cell r="M2639" t="str">
            <v>IV/a</v>
          </cell>
          <cell r="N2639" t="str">
            <v>01 - 10 - 2006</v>
          </cell>
          <cell r="O2639" t="str">
            <v>22</v>
          </cell>
          <cell r="P2639" t="str">
            <v>7</v>
          </cell>
          <cell r="Q2639" t="str">
            <v/>
          </cell>
          <cell r="R2639" t="str">
            <v/>
          </cell>
          <cell r="S2639" t="str">
            <v/>
          </cell>
          <cell r="T2639" t="str">
            <v>01 - 10 - 2006</v>
          </cell>
          <cell r="U2639" t="str">
            <v>Guru Pembina</v>
          </cell>
          <cell r="V2639" t="str">
            <v/>
          </cell>
          <cell r="W2639" t="str">
            <v>SD Negeri 21 Tolitoli</v>
          </cell>
          <cell r="X2639" t="str">
            <v>Dinas Pendidikan Dan Kebudayaan</v>
          </cell>
          <cell r="Y2639" t="str">
            <v>D-II</v>
          </cell>
          <cell r="Z2639" t="str">
            <v>31-12-2002</v>
          </cell>
          <cell r="AA2639" t="str">
            <v>Aktif</v>
          </cell>
          <cell r="AB2639" t="str">
            <v>PNS Daerah Kab./Kota yang bekerja pada Kab./Kota</v>
          </cell>
          <cell r="AC2639" t="str">
            <v>Pemerintah Kab. Tolitoli</v>
          </cell>
          <cell r="AD2639" t="str">
            <v>Pemerintah Kab. Tolitoli</v>
          </cell>
        </row>
        <row r="2640">
          <cell r="A2640">
            <v>2638</v>
          </cell>
          <cell r="B2640" t="str">
            <v>197406212010011005</v>
          </cell>
          <cell r="C2640" t="str">
            <v/>
          </cell>
          <cell r="D2640" t="str">
            <v>SUMARNO</v>
          </cell>
          <cell r="E2640" t="str">
            <v/>
          </cell>
          <cell r="F2640" t="str">
            <v/>
          </cell>
          <cell r="G2640" t="str">
            <v>TOLITOLI</v>
          </cell>
          <cell r="H2640" t="str">
            <v>21 - 06 - 1974</v>
          </cell>
          <cell r="I2640" t="str">
            <v>I/a</v>
          </cell>
          <cell r="J2640" t="str">
            <v>01 - 01 - 2010</v>
          </cell>
          <cell r="K2640" t="str">
            <v>01 - 01 - 2010</v>
          </cell>
          <cell r="L2640" t="str">
            <v>L</v>
          </cell>
          <cell r="M2640" t="str">
            <v>I/a</v>
          </cell>
          <cell r="N2640" t="str">
            <v>01 - 01 - 2010</v>
          </cell>
          <cell r="O2640" t="str">
            <v>5</v>
          </cell>
          <cell r="P2640" t="str">
            <v>6</v>
          </cell>
          <cell r="Q2640" t="str">
            <v/>
          </cell>
          <cell r="R2640" t="str">
            <v/>
          </cell>
          <cell r="S2640" t="str">
            <v/>
          </cell>
          <cell r="T2640" t="str">
            <v/>
          </cell>
          <cell r="U2640" t="str">
            <v/>
          </cell>
          <cell r="V2640" t="str">
            <v>SEKRETARIS DESA</v>
          </cell>
          <cell r="W2640" t="str">
            <v>SEKSI PEMERINTAHAN</v>
          </cell>
          <cell r="X2640" t="str">
            <v>KANTOR KECAMATAN DONDO</v>
          </cell>
          <cell r="Y2640" t="str">
            <v>SEKOLAH DASAR</v>
          </cell>
          <cell r="Z2640" t="str">
            <v>13-05-1986</v>
          </cell>
          <cell r="AA2640" t="str">
            <v>Aktif</v>
          </cell>
          <cell r="AB2640" t="str">
            <v>PNS Daerah Kab./Kota yang bekerja pada Kab./Kota</v>
          </cell>
          <cell r="AC2640" t="str">
            <v>Pemerintah Kab. Tolitoli</v>
          </cell>
          <cell r="AD2640" t="str">
            <v>Pemerintah Kab. Tolitoli</v>
          </cell>
        </row>
        <row r="2641">
          <cell r="A2641">
            <v>2639</v>
          </cell>
          <cell r="B2641" t="str">
            <v>197609032010012009</v>
          </cell>
          <cell r="C2641" t="str">
            <v/>
          </cell>
          <cell r="D2641" t="str">
            <v>NANA  ROSLANA</v>
          </cell>
          <cell r="E2641" t="str">
            <v/>
          </cell>
          <cell r="F2641" t="str">
            <v>A Ma</v>
          </cell>
          <cell r="G2641" t="str">
            <v>TOLITOLI</v>
          </cell>
          <cell r="H2641" t="str">
            <v>03 - 09 - 1976</v>
          </cell>
          <cell r="I2641" t="str">
            <v>II/b</v>
          </cell>
          <cell r="J2641" t="str">
            <v>01 - 01 - 2010</v>
          </cell>
          <cell r="K2641" t="str">
            <v>01 - 01 - 2012</v>
          </cell>
          <cell r="L2641" t="str">
            <v>P</v>
          </cell>
          <cell r="M2641" t="str">
            <v>II/d</v>
          </cell>
          <cell r="N2641" t="str">
            <v>01 - 04 - 2017</v>
          </cell>
          <cell r="O2641" t="str">
            <v>10</v>
          </cell>
          <cell r="P2641" t="str">
            <v>3</v>
          </cell>
          <cell r="Q2641" t="str">
            <v/>
          </cell>
          <cell r="R2641" t="str">
            <v/>
          </cell>
          <cell r="S2641" t="str">
            <v/>
          </cell>
          <cell r="T2641" t="str">
            <v>01 - 04 - 2017</v>
          </cell>
          <cell r="U2641" t="str">
            <v>Guru Muda Tingkat. I</v>
          </cell>
          <cell r="V2641" t="str">
            <v/>
          </cell>
          <cell r="W2641" t="str">
            <v>SD Negeri 10 Tolitoli</v>
          </cell>
          <cell r="X2641" t="str">
            <v>Dinas Pendidikan Dan Kebudayaan</v>
          </cell>
          <cell r="Y2641" t="str">
            <v>D-II PENDIDIKAN AGAMA ISLAM</v>
          </cell>
          <cell r="Z2641" t="str">
            <v>31-12-2005</v>
          </cell>
          <cell r="AA2641" t="str">
            <v>Aktif</v>
          </cell>
          <cell r="AB2641" t="str">
            <v>PNS Daerah Kab./Kota yang bekerja pada Kab./Kota</v>
          </cell>
          <cell r="AC2641" t="str">
            <v>Pemerintah Kab. Tolitoli</v>
          </cell>
          <cell r="AD2641" t="str">
            <v>Pemerintah Kab. Tolitoli</v>
          </cell>
        </row>
        <row r="2642">
          <cell r="A2642">
            <v>2640</v>
          </cell>
          <cell r="B2642" t="str">
            <v>198410142011011009</v>
          </cell>
          <cell r="C2642" t="str">
            <v/>
          </cell>
          <cell r="D2642" t="str">
            <v>MUH. WAHYUDIN</v>
          </cell>
          <cell r="E2642" t="str">
            <v/>
          </cell>
          <cell r="F2642" t="str">
            <v>A.Ma.Pd</v>
          </cell>
          <cell r="G2642" t="str">
            <v>TOLITOLI</v>
          </cell>
          <cell r="H2642" t="str">
            <v>14 - 10 - 1984</v>
          </cell>
          <cell r="I2642" t="str">
            <v>II/b</v>
          </cell>
          <cell r="J2642" t="str">
            <v>01 - 01 - 2011</v>
          </cell>
          <cell r="K2642" t="str">
            <v>01 - 01 - 2013</v>
          </cell>
          <cell r="L2642" t="str">
            <v>L</v>
          </cell>
          <cell r="M2642" t="str">
            <v>II/c</v>
          </cell>
          <cell r="N2642" t="str">
            <v>01 - 04 - 2017</v>
          </cell>
          <cell r="O2642" t="str">
            <v>9</v>
          </cell>
          <cell r="P2642" t="str">
            <v>3</v>
          </cell>
          <cell r="Q2642" t="str">
            <v/>
          </cell>
          <cell r="R2642" t="str">
            <v/>
          </cell>
          <cell r="S2642" t="str">
            <v/>
          </cell>
          <cell r="T2642" t="str">
            <v>01 - 04 - 2017</v>
          </cell>
          <cell r="U2642" t="str">
            <v>Guru Muda</v>
          </cell>
          <cell r="V2642" t="str">
            <v/>
          </cell>
          <cell r="W2642" t="str">
            <v>SDN SALUSU PANDE</v>
          </cell>
          <cell r="X2642" t="str">
            <v>CABANG DISPENBUD KECAMATAN LAMPASIO</v>
          </cell>
          <cell r="Y2642" t="str">
            <v>D-II PGSD</v>
          </cell>
          <cell r="Z2642" t="str">
            <v>31-12-2006</v>
          </cell>
          <cell r="AA2642" t="str">
            <v>Aktif</v>
          </cell>
          <cell r="AB2642" t="str">
            <v>PNS Daerah Kab./Kota yang bekerja pada Kab./Kota</v>
          </cell>
          <cell r="AC2642" t="str">
            <v>Pemerintah Kab. Tolitoli</v>
          </cell>
          <cell r="AD2642" t="str">
            <v>Pemerintah Kab. Tolitoli</v>
          </cell>
        </row>
        <row r="2643">
          <cell r="A2643">
            <v>2641</v>
          </cell>
          <cell r="B2643" t="str">
            <v>196010141985112001</v>
          </cell>
          <cell r="C2643" t="str">
            <v>131211662</v>
          </cell>
          <cell r="D2643" t="str">
            <v>SRI RAHAYU</v>
          </cell>
          <cell r="E2643" t="str">
            <v/>
          </cell>
          <cell r="F2643" t="str">
            <v/>
          </cell>
          <cell r="G2643" t="str">
            <v>SOLO</v>
          </cell>
          <cell r="H2643" t="str">
            <v>14 - 10 - 1960</v>
          </cell>
          <cell r="I2643" t="str">
            <v>II/a</v>
          </cell>
          <cell r="J2643" t="str">
            <v>01 - 11 - 1985</v>
          </cell>
          <cell r="K2643" t="str">
            <v>01 - 11 - 1987</v>
          </cell>
          <cell r="L2643" t="str">
            <v>P</v>
          </cell>
          <cell r="M2643" t="str">
            <v>IV/a</v>
          </cell>
          <cell r="N2643" t="str">
            <v>01 - 04 - 2006</v>
          </cell>
          <cell r="O2643" t="str">
            <v>18</v>
          </cell>
          <cell r="P2643" t="str">
            <v>5</v>
          </cell>
          <cell r="Q2643" t="str">
            <v/>
          </cell>
          <cell r="R2643" t="str">
            <v/>
          </cell>
          <cell r="S2643" t="str">
            <v/>
          </cell>
          <cell r="T2643" t="str">
            <v>01 - 04 - 2006</v>
          </cell>
          <cell r="U2643" t="str">
            <v>Guru Pembina</v>
          </cell>
          <cell r="V2643" t="str">
            <v/>
          </cell>
          <cell r="W2643" t="str">
            <v>SLB Negeri Tolitoli</v>
          </cell>
          <cell r="X2643" t="str">
            <v>Dinas Pendidikan Dan Kebudayaan</v>
          </cell>
          <cell r="Y2643" t="str">
            <v>D-II</v>
          </cell>
          <cell r="Z2643" t="str">
            <v>31-12-1985</v>
          </cell>
          <cell r="AA2643" t="str">
            <v>Aktif</v>
          </cell>
          <cell r="AB2643" t="str">
            <v>PNS Daerah Kab./Kota yang bekerja pada Kab./Kota</v>
          </cell>
          <cell r="AC2643" t="str">
            <v>Pemerintah Kab. Tolitoli</v>
          </cell>
          <cell r="AD2643" t="str">
            <v>Pemerintah Kab. Tolitoli</v>
          </cell>
        </row>
        <row r="2644">
          <cell r="A2644">
            <v>2642</v>
          </cell>
          <cell r="B2644" t="str">
            <v>197007102000121002</v>
          </cell>
          <cell r="C2644" t="str">
            <v>570013212</v>
          </cell>
          <cell r="D2644" t="str">
            <v>USMAN</v>
          </cell>
          <cell r="E2644" t="str">
            <v/>
          </cell>
          <cell r="F2644" t="str">
            <v/>
          </cell>
          <cell r="G2644" t="str">
            <v>TOLITOLI</v>
          </cell>
          <cell r="H2644" t="str">
            <v>10 - 07 - 1970</v>
          </cell>
          <cell r="I2644" t="str">
            <v>II/a</v>
          </cell>
          <cell r="J2644" t="str">
            <v>01 - 12 - 2000</v>
          </cell>
          <cell r="K2644" t="str">
            <v>01 - 04 - 2002</v>
          </cell>
          <cell r="L2644" t="str">
            <v>L</v>
          </cell>
          <cell r="M2644" t="str">
            <v>II/d</v>
          </cell>
          <cell r="N2644" t="str">
            <v>01 - 04 - 2013</v>
          </cell>
          <cell r="O2644" t="str">
            <v>15</v>
          </cell>
          <cell r="P2644" t="str">
            <v>6</v>
          </cell>
          <cell r="Q2644" t="str">
            <v/>
          </cell>
          <cell r="R2644" t="str">
            <v/>
          </cell>
          <cell r="S2644" t="str">
            <v/>
          </cell>
          <cell r="T2644" t="str">
            <v/>
          </cell>
          <cell r="U2644" t="str">
            <v/>
          </cell>
          <cell r="V2644" t="str">
            <v>STAF URUSAN UMUM</v>
          </cell>
          <cell r="W2644" t="str">
            <v>Sub Bagian Umum Dan Kepegawaian</v>
          </cell>
          <cell r="X2644" t="str">
            <v>SEKRETARIAT</v>
          </cell>
          <cell r="Y2644" t="str">
            <v>SMA ILMU ILMU SOSIAL</v>
          </cell>
          <cell r="Z2644" t="str">
            <v>31-12-1989</v>
          </cell>
          <cell r="AA2644" t="str">
            <v>Aktif</v>
          </cell>
          <cell r="AB2644" t="str">
            <v>PNS Daerah Kab./Kota yang bekerja pada Kab./Kota</v>
          </cell>
          <cell r="AC2644" t="str">
            <v>Pemerintah Kab. Tolitoli</v>
          </cell>
          <cell r="AD2644" t="str">
            <v>Pemerintah Kab. Tolitoli</v>
          </cell>
        </row>
        <row r="2645">
          <cell r="A2645">
            <v>2643</v>
          </cell>
          <cell r="B2645" t="str">
            <v>197609052006042017</v>
          </cell>
          <cell r="C2645" t="str">
            <v>570021443</v>
          </cell>
          <cell r="D2645" t="str">
            <v>HAYATI</v>
          </cell>
          <cell r="E2645" t="str">
            <v/>
          </cell>
          <cell r="F2645" t="str">
            <v>A.Ma</v>
          </cell>
          <cell r="G2645" t="str">
            <v>TOLITOLI</v>
          </cell>
          <cell r="H2645" t="str">
            <v>05 - 09 - 1976</v>
          </cell>
          <cell r="I2645" t="str">
            <v>II/b</v>
          </cell>
          <cell r="J2645" t="str">
            <v>01 - 04 - 2006</v>
          </cell>
          <cell r="K2645" t="str">
            <v>01 - 10 - 2007</v>
          </cell>
          <cell r="L2645" t="str">
            <v>P</v>
          </cell>
          <cell r="M2645" t="str">
            <v>III/a</v>
          </cell>
          <cell r="N2645" t="str">
            <v>01 - 10 - 2016</v>
          </cell>
          <cell r="O2645" t="str">
            <v>9</v>
          </cell>
          <cell r="P2645" t="str">
            <v>11</v>
          </cell>
          <cell r="Q2645" t="str">
            <v/>
          </cell>
          <cell r="R2645" t="str">
            <v/>
          </cell>
          <cell r="S2645" t="str">
            <v/>
          </cell>
          <cell r="T2645" t="str">
            <v>01 - 10 - 2016</v>
          </cell>
          <cell r="U2645" t="str">
            <v>Guru Pertama</v>
          </cell>
          <cell r="V2645" t="str">
            <v/>
          </cell>
          <cell r="W2645" t="str">
            <v>SD Negeri 7 Tolitoli</v>
          </cell>
          <cell r="X2645" t="str">
            <v>Dinas Pendidikan Dan Kebudayaan</v>
          </cell>
          <cell r="Y2645" t="str">
            <v>D-II PGSDI</v>
          </cell>
          <cell r="Z2645" t="str">
            <v>31-12-2003</v>
          </cell>
          <cell r="AA2645" t="str">
            <v>Aktif</v>
          </cell>
          <cell r="AB2645" t="str">
            <v>PNS Daerah Kab./Kota yang bekerja pada Kab./Kota</v>
          </cell>
          <cell r="AC2645" t="str">
            <v>Pemerintah Kab. Tolitoli</v>
          </cell>
          <cell r="AD2645" t="str">
            <v>Pemerintah Kab. Tolitoli</v>
          </cell>
        </row>
        <row r="2646">
          <cell r="A2646">
            <v>2644</v>
          </cell>
          <cell r="B2646" t="str">
            <v>197010022007011021</v>
          </cell>
          <cell r="C2646" t="str">
            <v>570028889</v>
          </cell>
          <cell r="D2646" t="str">
            <v>SURATNO</v>
          </cell>
          <cell r="E2646" t="str">
            <v/>
          </cell>
          <cell r="F2646" t="str">
            <v/>
          </cell>
          <cell r="G2646" t="str">
            <v>JOMBANG</v>
          </cell>
          <cell r="H2646" t="str">
            <v>02 - 10 - 1970</v>
          </cell>
          <cell r="I2646" t="str">
            <v>II/a</v>
          </cell>
          <cell r="J2646" t="str">
            <v>01 - 01 - 2007</v>
          </cell>
          <cell r="K2646" t="str">
            <v>01 - 10 - 2008</v>
          </cell>
          <cell r="L2646" t="str">
            <v>L</v>
          </cell>
          <cell r="M2646" t="str">
            <v>II/c</v>
          </cell>
          <cell r="N2646" t="str">
            <v>01 - 04 - 2014</v>
          </cell>
          <cell r="O2646" t="str">
            <v>13</v>
          </cell>
          <cell r="P2646" t="str">
            <v>3</v>
          </cell>
          <cell r="Q2646" t="str">
            <v/>
          </cell>
          <cell r="R2646" t="str">
            <v/>
          </cell>
          <cell r="S2646" t="str">
            <v/>
          </cell>
          <cell r="T2646" t="str">
            <v>01 - 04 - 2014</v>
          </cell>
          <cell r="U2646" t="str">
            <v>Guru Muda</v>
          </cell>
          <cell r="V2646" t="str">
            <v/>
          </cell>
          <cell r="W2646" t="str">
            <v>SDN 2 BUGA</v>
          </cell>
          <cell r="X2646" t="str">
            <v>CABANG DISPENBUD KECAMATAN OGODEIDE</v>
          </cell>
          <cell r="Y2646" t="str">
            <v>PGAN 6 TAHUN</v>
          </cell>
          <cell r="Z2646" t="str">
            <v>31-12-1990</v>
          </cell>
          <cell r="AA2646" t="str">
            <v>Aktif</v>
          </cell>
          <cell r="AB2646" t="str">
            <v>PNS Daerah Kab./Kota yang bekerja pada Kab./Kota</v>
          </cell>
          <cell r="AC2646" t="str">
            <v>Pemerintah Kab. Tolitoli</v>
          </cell>
          <cell r="AD2646" t="str">
            <v>Pemerintah Kab. Tolitoli</v>
          </cell>
        </row>
        <row r="2647">
          <cell r="A2647">
            <v>2645</v>
          </cell>
          <cell r="B2647" t="str">
            <v>198912282017081001</v>
          </cell>
          <cell r="C2647" t="str">
            <v/>
          </cell>
          <cell r="D2647" t="str">
            <v>RACHMAD SIGIT SETIAJI</v>
          </cell>
          <cell r="E2647" t="str">
            <v/>
          </cell>
          <cell r="F2647" t="str">
            <v>S.Pd</v>
          </cell>
          <cell r="G2647" t="str">
            <v>SIDOARJO</v>
          </cell>
          <cell r="H2647" t="str">
            <v>28 - 12 - 1989</v>
          </cell>
          <cell r="I2647" t="str">
            <v>III/a</v>
          </cell>
          <cell r="J2647" t="str">
            <v>01 - 08 - 2017</v>
          </cell>
          <cell r="K2647" t="str">
            <v>01 - 04 - 2018</v>
          </cell>
          <cell r="L2647" t="str">
            <v>L</v>
          </cell>
          <cell r="M2647" t="str">
            <v>III/a</v>
          </cell>
          <cell r="N2647" t="str">
            <v>01 - 08 - 2017</v>
          </cell>
          <cell r="O2647" t="str">
            <v>0</v>
          </cell>
          <cell r="P2647" t="str">
            <v>0</v>
          </cell>
          <cell r="Q2647" t="str">
            <v/>
          </cell>
          <cell r="R2647" t="str">
            <v/>
          </cell>
          <cell r="S2647" t="str">
            <v/>
          </cell>
          <cell r="T2647" t="str">
            <v/>
          </cell>
          <cell r="U2647" t="str">
            <v/>
          </cell>
          <cell r="V2647" t="str">
            <v>GURU PENDIDIKAN JASMANI, OLAHRAGA DAN KESEHATAN</v>
          </cell>
          <cell r="W2647" t="str">
            <v>SMP Negeri 1 Ogodeide</v>
          </cell>
          <cell r="X2647" t="str">
            <v>Dinas Pendidikan Dan Kebudayaan</v>
          </cell>
          <cell r="Y2647" t="str">
            <v>S-1 PENDIDIKAN TEKNIK ELEKTRO</v>
          </cell>
          <cell r="Z2647" t="str">
            <v>25-01-2013</v>
          </cell>
          <cell r="AA2647" t="str">
            <v>Aktif</v>
          </cell>
          <cell r="AB2647" t="str">
            <v>PNS Daerah Kab./Kota yang bekerja pada Kab./Kota</v>
          </cell>
          <cell r="AC2647" t="str">
            <v>Pemerintah Kab. Tolitoli</v>
          </cell>
          <cell r="AD2647" t="str">
            <v>Pemerintah Kab. Tolitoli</v>
          </cell>
        </row>
        <row r="2648">
          <cell r="A2648">
            <v>2646</v>
          </cell>
          <cell r="B2648" t="str">
            <v>196404301991032009</v>
          </cell>
          <cell r="C2648" t="str">
            <v>131949524</v>
          </cell>
          <cell r="D2648" t="str">
            <v>ROSMINI ZAINUDDIN</v>
          </cell>
          <cell r="E2648" t="str">
            <v/>
          </cell>
          <cell r="F2648" t="str">
            <v/>
          </cell>
          <cell r="G2648" t="str">
            <v>BARRU</v>
          </cell>
          <cell r="H2648" t="str">
            <v>30 - 04 - 1964</v>
          </cell>
          <cell r="I2648" t="str">
            <v>II/a</v>
          </cell>
          <cell r="J2648" t="str">
            <v>01 - 03 - 1991</v>
          </cell>
          <cell r="K2648" t="str">
            <v>01 - 02 - 1993</v>
          </cell>
          <cell r="L2648" t="str">
            <v>P</v>
          </cell>
          <cell r="M2648" t="str">
            <v>IV/a</v>
          </cell>
          <cell r="N2648" t="str">
            <v>01 - 10 - 2013</v>
          </cell>
          <cell r="O2648" t="str">
            <v>17</v>
          </cell>
          <cell r="P2648" t="str">
            <v>7</v>
          </cell>
          <cell r="Q2648" t="str">
            <v/>
          </cell>
          <cell r="R2648" t="str">
            <v/>
          </cell>
          <cell r="S2648" t="str">
            <v/>
          </cell>
          <cell r="T2648" t="str">
            <v>01 - 10 - 2013</v>
          </cell>
          <cell r="U2648" t="str">
            <v>Guru Pembina</v>
          </cell>
          <cell r="V2648" t="str">
            <v/>
          </cell>
          <cell r="W2648" t="str">
            <v>DPK TK TA MIR</v>
          </cell>
          <cell r="X2648" t="str">
            <v/>
          </cell>
          <cell r="Y2648" t="str">
            <v>KPG</v>
          </cell>
          <cell r="Z2648" t="str">
            <v>31-12-1987</v>
          </cell>
          <cell r="AA2648" t="str">
            <v>Aktif</v>
          </cell>
          <cell r="AB2648" t="str">
            <v>PNS Daerah Kab./Kota yang bekerja pada Kab./Kota</v>
          </cell>
          <cell r="AC2648" t="str">
            <v>Pemerintah Kab. Tolitoli</v>
          </cell>
          <cell r="AD2648" t="str">
            <v>Pemerintah Kab. Tolitoli</v>
          </cell>
        </row>
        <row r="2649">
          <cell r="A2649">
            <v>2647</v>
          </cell>
          <cell r="B2649" t="str">
            <v>197012172005012010</v>
          </cell>
          <cell r="C2649" t="str">
            <v>570017279</v>
          </cell>
          <cell r="D2649" t="str">
            <v>RUSDAH</v>
          </cell>
          <cell r="E2649" t="str">
            <v/>
          </cell>
          <cell r="F2649" t="str">
            <v/>
          </cell>
          <cell r="G2649" t="str">
            <v>GALUMPANG</v>
          </cell>
          <cell r="H2649" t="str">
            <v>17 - 12 - 1970</v>
          </cell>
          <cell r="I2649" t="str">
            <v>II/a</v>
          </cell>
          <cell r="J2649" t="str">
            <v>01 - 01 - 2005</v>
          </cell>
          <cell r="K2649" t="str">
            <v>01 - 03 - 2006</v>
          </cell>
          <cell r="L2649" t="str">
            <v>P</v>
          </cell>
          <cell r="M2649" t="str">
            <v>II/d</v>
          </cell>
          <cell r="N2649" t="str">
            <v>01 - 10 - 2016</v>
          </cell>
          <cell r="O2649" t="str">
            <v>13</v>
          </cell>
          <cell r="P2649" t="str">
            <v>4</v>
          </cell>
          <cell r="Q2649" t="str">
            <v/>
          </cell>
          <cell r="R2649" t="str">
            <v/>
          </cell>
          <cell r="S2649" t="str">
            <v/>
          </cell>
          <cell r="T2649" t="str">
            <v>01 - 04 - 2011</v>
          </cell>
          <cell r="U2649" t="str">
            <v>Guru</v>
          </cell>
          <cell r="V2649" t="str">
            <v/>
          </cell>
          <cell r="W2649" t="str">
            <v>SDN 1 GALUMPANG</v>
          </cell>
          <cell r="X2649" t="str">
            <v>CABANG DISPENBUD KECAMATAN DAKOPEMEAN</v>
          </cell>
          <cell r="Y2649" t="str">
            <v>SEKOLAH PENDIDIKAN GURU</v>
          </cell>
          <cell r="Z2649" t="str">
            <v>31-12-1991</v>
          </cell>
          <cell r="AA2649" t="str">
            <v>Aktif</v>
          </cell>
          <cell r="AB2649" t="str">
            <v>PNS Daerah Kab./Kota yang bekerja pada Kab./Kota</v>
          </cell>
          <cell r="AC2649" t="str">
            <v>Pemerintah Kab. Tolitoli</v>
          </cell>
          <cell r="AD2649" t="str">
            <v>Pemerintah Kab. Tolitoli</v>
          </cell>
        </row>
        <row r="2650">
          <cell r="A2650">
            <v>2648</v>
          </cell>
          <cell r="B2650" t="str">
            <v>197408231998082001</v>
          </cell>
          <cell r="C2650" t="str">
            <v>132218755</v>
          </cell>
          <cell r="D2650" t="str">
            <v>ST FATIMAH</v>
          </cell>
          <cell r="E2650" t="str">
            <v/>
          </cell>
          <cell r="F2650" t="str">
            <v>S.Pd.SD</v>
          </cell>
          <cell r="G2650" t="str">
            <v>BONE</v>
          </cell>
          <cell r="H2650" t="str">
            <v>23 - 08 - 1974</v>
          </cell>
          <cell r="I2650" t="str">
            <v>II/b</v>
          </cell>
          <cell r="J2650" t="str">
            <v>01 - 08 - 1998</v>
          </cell>
          <cell r="K2650" t="str">
            <v>01 - 09 - 1999</v>
          </cell>
          <cell r="L2650" t="str">
            <v>P</v>
          </cell>
          <cell r="M2650" t="str">
            <v>III/c</v>
          </cell>
          <cell r="N2650" t="str">
            <v>01 - 04 - 2018</v>
          </cell>
          <cell r="O2650" t="str">
            <v>17</v>
          </cell>
          <cell r="P2650" t="str">
            <v>8</v>
          </cell>
          <cell r="Q2650" t="str">
            <v/>
          </cell>
          <cell r="R2650" t="str">
            <v/>
          </cell>
          <cell r="S2650" t="str">
            <v/>
          </cell>
          <cell r="T2650" t="str">
            <v>01 - 04 - 2018</v>
          </cell>
          <cell r="U2650" t="str">
            <v>Guru Muda</v>
          </cell>
          <cell r="V2650" t="str">
            <v/>
          </cell>
          <cell r="W2650" t="str">
            <v>SDN 3 KALANGKANGAN</v>
          </cell>
          <cell r="X2650" t="str">
            <v>CABANG DISPENBUD KECAMATAN GALANG</v>
          </cell>
          <cell r="Y2650" t="str">
            <v>S-1/A-IV PENDIDIKAN PGSD</v>
          </cell>
          <cell r="Z2650" t="str">
            <v>01-01-2009</v>
          </cell>
          <cell r="AA2650" t="str">
            <v>Aktif</v>
          </cell>
          <cell r="AB2650" t="str">
            <v>PNS Daerah Kab./Kota yang bekerja pada Kab./Kota</v>
          </cell>
          <cell r="AC2650" t="str">
            <v>Pemerintah Kab. Tolitoli</v>
          </cell>
          <cell r="AD2650" t="str">
            <v>Pemerintah Kab. Tolitoli</v>
          </cell>
        </row>
        <row r="2651">
          <cell r="A2651">
            <v>2649</v>
          </cell>
          <cell r="B2651" t="str">
            <v>197001091998081001</v>
          </cell>
          <cell r="C2651" t="str">
            <v>132218762</v>
          </cell>
          <cell r="D2651" t="str">
            <v>SUKIR</v>
          </cell>
          <cell r="E2651" t="str">
            <v/>
          </cell>
          <cell r="F2651" t="str">
            <v>A.Ma.Pd</v>
          </cell>
          <cell r="G2651" t="str">
            <v>TOLITOLI</v>
          </cell>
          <cell r="H2651" t="str">
            <v>09 - 01 - 1970</v>
          </cell>
          <cell r="I2651" t="str">
            <v>II/b</v>
          </cell>
          <cell r="J2651" t="str">
            <v>01 - 08 - 1998</v>
          </cell>
          <cell r="K2651" t="str">
            <v>01 - 09 - 1999</v>
          </cell>
          <cell r="L2651" t="str">
            <v>L</v>
          </cell>
          <cell r="M2651" t="str">
            <v>III/a</v>
          </cell>
          <cell r="N2651" t="str">
            <v>01 - 10 - 2011</v>
          </cell>
          <cell r="O2651" t="str">
            <v>11</v>
          </cell>
          <cell r="P2651" t="str">
            <v>2</v>
          </cell>
          <cell r="Q2651" t="str">
            <v/>
          </cell>
          <cell r="R2651" t="str">
            <v/>
          </cell>
          <cell r="S2651" t="str">
            <v/>
          </cell>
          <cell r="T2651" t="str">
            <v>01 - 10 - 2008</v>
          </cell>
          <cell r="U2651" t="str">
            <v>Guru Madya</v>
          </cell>
          <cell r="V2651" t="str">
            <v/>
          </cell>
          <cell r="W2651" t="str">
            <v>SDN 2 LINGADAN</v>
          </cell>
          <cell r="X2651" t="str">
            <v>CABANG DISPENBUD KECAMATAN DAKOPEMEAN</v>
          </cell>
          <cell r="Y2651" t="str">
            <v>D-II/A-II</v>
          </cell>
          <cell r="Z2651" t="str">
            <v>31-12-1997</v>
          </cell>
          <cell r="AA2651" t="str">
            <v>Aktif</v>
          </cell>
          <cell r="AB2651" t="str">
            <v>PNS Daerah Kab./Kota yang bekerja pada Kab./Kota</v>
          </cell>
          <cell r="AC2651" t="str">
            <v>Pemerintah Kab. Tolitoli</v>
          </cell>
          <cell r="AD2651" t="str">
            <v>Pemerintah Kab. Tolitoli</v>
          </cell>
        </row>
        <row r="2652">
          <cell r="A2652">
            <v>2650</v>
          </cell>
          <cell r="B2652" t="str">
            <v>196812101998032009</v>
          </cell>
          <cell r="C2652" t="str">
            <v>132211516</v>
          </cell>
          <cell r="D2652" t="str">
            <v>HATIJAH G MARHUM</v>
          </cell>
          <cell r="E2652" t="str">
            <v/>
          </cell>
          <cell r="F2652" t="str">
            <v>S.Pd.SD</v>
          </cell>
          <cell r="G2652" t="str">
            <v>NALU</v>
          </cell>
          <cell r="H2652" t="str">
            <v>10 - 12 - 1968</v>
          </cell>
          <cell r="I2652" t="str">
            <v>II/a</v>
          </cell>
          <cell r="J2652" t="str">
            <v>01 - 03 - 1998</v>
          </cell>
          <cell r="K2652" t="str">
            <v>01 - 09 - 1999</v>
          </cell>
          <cell r="L2652" t="str">
            <v>P</v>
          </cell>
          <cell r="M2652" t="str">
            <v>III/d</v>
          </cell>
          <cell r="N2652" t="str">
            <v>01 - 04 - 2017</v>
          </cell>
          <cell r="O2652" t="str">
            <v>14</v>
          </cell>
          <cell r="P2652" t="str">
            <v>1</v>
          </cell>
          <cell r="Q2652" t="str">
            <v/>
          </cell>
          <cell r="R2652" t="str">
            <v/>
          </cell>
          <cell r="S2652" t="str">
            <v/>
          </cell>
          <cell r="T2652" t="str">
            <v>01 - 10 - 2014</v>
          </cell>
          <cell r="U2652" t="str">
            <v>Guru Muda</v>
          </cell>
          <cell r="V2652" t="str">
            <v/>
          </cell>
          <cell r="W2652" t="str">
            <v>SD Negeri Batunobotak</v>
          </cell>
          <cell r="X2652" t="str">
            <v>Dinas Pendidikan Dan Kebudayaan</v>
          </cell>
          <cell r="Y2652" t="str">
            <v>S-1 PENDIDIKAN GURU SEKOLAH DASAR (PGSD)</v>
          </cell>
          <cell r="Z2652" t="str">
            <v>31-12-2010</v>
          </cell>
          <cell r="AA2652" t="str">
            <v>Aktif</v>
          </cell>
          <cell r="AB2652" t="str">
            <v>PNS Daerah Kab./Kota yang bekerja pada Kab./Kota</v>
          </cell>
          <cell r="AC2652" t="str">
            <v>Pemerintah Kab. Tolitoli</v>
          </cell>
          <cell r="AD2652" t="str">
            <v>Pemerintah Kab. Tolitoli</v>
          </cell>
        </row>
        <row r="2653">
          <cell r="A2653">
            <v>2651</v>
          </cell>
          <cell r="B2653" t="str">
            <v>196204192007012003</v>
          </cell>
          <cell r="C2653" t="str">
            <v>570027570</v>
          </cell>
          <cell r="D2653" t="str">
            <v>ALIF SRIWIJAYATI</v>
          </cell>
          <cell r="E2653" t="str">
            <v>D.ra</v>
          </cell>
          <cell r="F2653" t="str">
            <v/>
          </cell>
          <cell r="G2653" t="str">
            <v>JEMBER</v>
          </cell>
          <cell r="H2653" t="str">
            <v>19 - 04 - 1962</v>
          </cell>
          <cell r="I2653" t="str">
            <v>III/a</v>
          </cell>
          <cell r="J2653" t="str">
            <v>01 - 01 - 2007</v>
          </cell>
          <cell r="K2653" t="str">
            <v>01 - 10 - 2008</v>
          </cell>
          <cell r="L2653" t="str">
            <v>P</v>
          </cell>
          <cell r="M2653" t="str">
            <v>III/b</v>
          </cell>
          <cell r="N2653" t="str">
            <v>01 - 04 - 2017</v>
          </cell>
          <cell r="O2653" t="str">
            <v>17</v>
          </cell>
          <cell r="P2653" t="str">
            <v>3</v>
          </cell>
          <cell r="Q2653" t="str">
            <v/>
          </cell>
          <cell r="R2653" t="str">
            <v/>
          </cell>
          <cell r="S2653" t="str">
            <v/>
          </cell>
          <cell r="T2653" t="str">
            <v>01 - 04 - 2017</v>
          </cell>
          <cell r="U2653" t="str">
            <v>Guru Pertama</v>
          </cell>
          <cell r="V2653" t="str">
            <v/>
          </cell>
          <cell r="W2653" t="str">
            <v>SMP NEGERI SATAP BATUAN</v>
          </cell>
          <cell r="X2653" t="str">
            <v>CABANG DISPENBUD KECAMATAN LAMPASIO</v>
          </cell>
          <cell r="Y2653" t="str">
            <v>S-1 PENDIDIKAN LUAR SEKOLAH</v>
          </cell>
          <cell r="Z2653" t="str">
            <v>31-12-1991</v>
          </cell>
          <cell r="AA2653" t="str">
            <v>Aktif</v>
          </cell>
          <cell r="AB2653" t="str">
            <v>PNS Daerah Kab./Kota yang bekerja pada Kab./Kota</v>
          </cell>
          <cell r="AC2653" t="str">
            <v>Pemerintah Kab. Tolitoli</v>
          </cell>
          <cell r="AD2653" t="str">
            <v>Pemerintah Kab. Tolitoli</v>
          </cell>
        </row>
        <row r="2654">
          <cell r="A2654">
            <v>2652</v>
          </cell>
          <cell r="B2654" t="str">
            <v>197001161995121003</v>
          </cell>
          <cell r="C2654" t="str">
            <v>132080272</v>
          </cell>
          <cell r="D2654" t="str">
            <v>YEPTA</v>
          </cell>
          <cell r="E2654" t="str">
            <v/>
          </cell>
          <cell r="F2654" t="str">
            <v>A.Ma</v>
          </cell>
          <cell r="G2654" t="str">
            <v>LUWU</v>
          </cell>
          <cell r="H2654" t="str">
            <v>16 - 01 - 1970</v>
          </cell>
          <cell r="I2654" t="str">
            <v>II/b</v>
          </cell>
          <cell r="J2654" t="str">
            <v>01 - 12 - 1995</v>
          </cell>
          <cell r="K2654" t="str">
            <v>01 - 06 - 1997</v>
          </cell>
          <cell r="L2654" t="str">
            <v>L</v>
          </cell>
          <cell r="M2654" t="str">
            <v>III/c</v>
          </cell>
          <cell r="N2654" t="str">
            <v>01 - 10 - 2011</v>
          </cell>
          <cell r="O2654" t="str">
            <v>13</v>
          </cell>
          <cell r="P2654" t="str">
            <v>10</v>
          </cell>
          <cell r="Q2654" t="str">
            <v/>
          </cell>
          <cell r="R2654" t="str">
            <v/>
          </cell>
          <cell r="S2654" t="str">
            <v/>
          </cell>
          <cell r="T2654" t="str">
            <v>01 - 10 - 2011</v>
          </cell>
          <cell r="U2654" t="str">
            <v>Penilik Penyelia</v>
          </cell>
          <cell r="V2654" t="str">
            <v/>
          </cell>
          <cell r="W2654" t="str">
            <v>CABANG DISPENBUD KECAMATAN OGODEIDE</v>
          </cell>
          <cell r="X2654" t="str">
            <v/>
          </cell>
          <cell r="Y2654" t="str">
            <v>D-II/A-II</v>
          </cell>
          <cell r="Z2654" t="str">
            <v>31-12-1994</v>
          </cell>
          <cell r="AA2654" t="str">
            <v>Aktif</v>
          </cell>
          <cell r="AB2654" t="str">
            <v>PNS Daerah Kab./Kota yang bekerja pada Kab./Kota</v>
          </cell>
          <cell r="AC2654" t="str">
            <v>Pemerintah Kab. Tolitoli</v>
          </cell>
          <cell r="AD2654" t="str">
            <v>Pemerintah Kab. Tolitoli</v>
          </cell>
        </row>
        <row r="2655">
          <cell r="A2655">
            <v>2653</v>
          </cell>
          <cell r="B2655" t="str">
            <v>197210102003122011</v>
          </cell>
          <cell r="C2655" t="str">
            <v>570015593</v>
          </cell>
          <cell r="D2655" t="str">
            <v>KARMILA</v>
          </cell>
          <cell r="E2655" t="str">
            <v/>
          </cell>
          <cell r="F2655" t="str">
            <v>S.Pd</v>
          </cell>
          <cell r="G2655" t="str">
            <v>TOLITOLI</v>
          </cell>
          <cell r="H2655" t="str">
            <v>10 - 10 - 1972</v>
          </cell>
          <cell r="I2655" t="str">
            <v>II/b</v>
          </cell>
          <cell r="J2655" t="str">
            <v>01 - 12 - 2003</v>
          </cell>
          <cell r="K2655" t="str">
            <v>01 - 03 - 2005</v>
          </cell>
          <cell r="L2655" t="str">
            <v>P</v>
          </cell>
          <cell r="M2655" t="str">
            <v>III/b</v>
          </cell>
          <cell r="N2655" t="str">
            <v>01 - 04 - 2017</v>
          </cell>
          <cell r="O2655" t="str">
            <v>11</v>
          </cell>
          <cell r="P2655" t="str">
            <v>4</v>
          </cell>
          <cell r="Q2655" t="str">
            <v/>
          </cell>
          <cell r="R2655" t="str">
            <v/>
          </cell>
          <cell r="S2655" t="str">
            <v/>
          </cell>
          <cell r="T2655" t="str">
            <v>01 - 04 - 2017</v>
          </cell>
          <cell r="U2655" t="str">
            <v>Pamong Belajar Pelaksana Lanjutan</v>
          </cell>
          <cell r="V2655" t="str">
            <v/>
          </cell>
          <cell r="W2655" t="str">
            <v>UPT Satuan Pendidikan Non Formal Sanggar Kegiatan Belajar Mopido</v>
          </cell>
          <cell r="X2655" t="str">
            <v>Dinas Pendidikan Dan Kebudayaan</v>
          </cell>
          <cell r="Y2655" t="str">
            <v>S-1/A-IV PENDIDIKAN LUAR SEKOLAH</v>
          </cell>
          <cell r="Z2655" t="str">
            <v>31-12-2006</v>
          </cell>
          <cell r="AA2655" t="str">
            <v>Aktif</v>
          </cell>
          <cell r="AB2655" t="str">
            <v>PNS Daerah Kab./Kota yang bekerja pada Kab./Kota</v>
          </cell>
          <cell r="AC2655" t="str">
            <v>Pemerintah Kab. Tolitoli</v>
          </cell>
          <cell r="AD2655" t="str">
            <v>Pemerintah Kab. Tolitoli</v>
          </cell>
        </row>
        <row r="2656">
          <cell r="A2656">
            <v>2654</v>
          </cell>
          <cell r="B2656" t="str">
            <v>197405102007011027</v>
          </cell>
          <cell r="C2656" t="str">
            <v>570027757</v>
          </cell>
          <cell r="D2656" t="str">
            <v>UDIN A. ARAS</v>
          </cell>
          <cell r="E2656" t="str">
            <v/>
          </cell>
          <cell r="F2656" t="str">
            <v>SE</v>
          </cell>
          <cell r="G2656" t="str">
            <v>SULAWESI SELATAN</v>
          </cell>
          <cell r="H2656" t="str">
            <v>10 - 05 - 1974</v>
          </cell>
          <cell r="I2656" t="str">
            <v>II/a</v>
          </cell>
          <cell r="J2656" t="str">
            <v>01 - 01 - 2007</v>
          </cell>
          <cell r="K2656" t="str">
            <v>01 - 10 - 2008</v>
          </cell>
          <cell r="L2656" t="str">
            <v>L</v>
          </cell>
          <cell r="M2656" t="str">
            <v>III/b</v>
          </cell>
          <cell r="N2656" t="str">
            <v>01 - 10 - 2017</v>
          </cell>
          <cell r="O2656" t="str">
            <v>14</v>
          </cell>
          <cell r="P2656" t="str">
            <v>9</v>
          </cell>
          <cell r="Q2656" t="str">
            <v/>
          </cell>
          <cell r="R2656" t="str">
            <v/>
          </cell>
          <cell r="S2656" t="str">
            <v/>
          </cell>
          <cell r="T2656" t="str">
            <v/>
          </cell>
          <cell r="U2656" t="str">
            <v/>
          </cell>
          <cell r="V2656" t="str">
            <v>BENDAHARA PENGELUARAN</v>
          </cell>
          <cell r="W2656" t="str">
            <v>Sub Bagian Keuangan Dan Aset</v>
          </cell>
          <cell r="X2656" t="str">
            <v>Dinas Penanaman Modal Dan Pelayanan Terpadu Satu Pintu</v>
          </cell>
          <cell r="Y2656" t="str">
            <v>S-1 EKONOMI MANAJEMEN</v>
          </cell>
          <cell r="Z2656" t="str">
            <v>31-12-2013</v>
          </cell>
          <cell r="AA2656" t="str">
            <v>Aktif</v>
          </cell>
          <cell r="AB2656" t="str">
            <v>PNS Daerah Kab./Kota yang bekerja pada Kab./Kota</v>
          </cell>
          <cell r="AC2656" t="str">
            <v>Pemerintah Kab. Tolitoli</v>
          </cell>
          <cell r="AD2656" t="str">
            <v>Pemerintah Kab. Tolitoli</v>
          </cell>
        </row>
        <row r="2657">
          <cell r="A2657">
            <v>2655</v>
          </cell>
          <cell r="B2657" t="str">
            <v>196912022000121005</v>
          </cell>
          <cell r="C2657" t="str">
            <v>132282910</v>
          </cell>
          <cell r="D2657" t="str">
            <v>MARDIN</v>
          </cell>
          <cell r="E2657" t="str">
            <v/>
          </cell>
          <cell r="F2657" t="str">
            <v/>
          </cell>
          <cell r="G2657" t="str">
            <v>LALOS</v>
          </cell>
          <cell r="H2657" t="str">
            <v>02 - 12 - 1969</v>
          </cell>
          <cell r="I2657" t="str">
            <v>I/b</v>
          </cell>
          <cell r="J2657" t="str">
            <v>01 - 12 - 2000</v>
          </cell>
          <cell r="K2657" t="str">
            <v>01 - 04 - 2002</v>
          </cell>
          <cell r="L2657" t="str">
            <v>L</v>
          </cell>
          <cell r="M2657" t="str">
            <v>II/d</v>
          </cell>
          <cell r="N2657" t="str">
            <v>01 - 10 - 2017</v>
          </cell>
          <cell r="O2657" t="str">
            <v>14</v>
          </cell>
          <cell r="P2657" t="str">
            <v>10</v>
          </cell>
          <cell r="Q2657" t="str">
            <v/>
          </cell>
          <cell r="R2657" t="str">
            <v/>
          </cell>
          <cell r="S2657" t="str">
            <v/>
          </cell>
          <cell r="T2657" t="str">
            <v/>
          </cell>
          <cell r="U2657" t="str">
            <v/>
          </cell>
          <cell r="V2657" t="str">
            <v>PENJAGA SEKOLAH DASAR</v>
          </cell>
          <cell r="W2657" t="str">
            <v>SDN GINUNGGUNG</v>
          </cell>
          <cell r="X2657" t="str">
            <v>CABANG DISPENBUD KECAMATAN GALANG</v>
          </cell>
          <cell r="Y2657" t="str">
            <v>SLTA UMUM</v>
          </cell>
          <cell r="Z2657" t="str">
            <v>31-12-2002</v>
          </cell>
          <cell r="AA2657" t="str">
            <v>Aktif</v>
          </cell>
          <cell r="AB2657" t="str">
            <v>PNS Daerah Kab./Kota yang bekerja pada Kab./Kota</v>
          </cell>
          <cell r="AC2657" t="str">
            <v>Pemerintah Kab. Tolitoli</v>
          </cell>
          <cell r="AD2657" t="str">
            <v>Pemerintah Kab. Tolitoli</v>
          </cell>
        </row>
        <row r="2658">
          <cell r="A2658">
            <v>2656</v>
          </cell>
          <cell r="B2658" t="str">
            <v>196809271995032006</v>
          </cell>
          <cell r="C2658" t="str">
            <v>132130418</v>
          </cell>
          <cell r="D2658" t="str">
            <v>ASEPLINA</v>
          </cell>
          <cell r="E2658" t="str">
            <v>Dra</v>
          </cell>
          <cell r="F2658" t="str">
            <v/>
          </cell>
          <cell r="G2658" t="str">
            <v>MENGGALA</v>
          </cell>
          <cell r="H2658" t="str">
            <v>27 - 09 - 1968</v>
          </cell>
          <cell r="I2658" t="str">
            <v>III/a</v>
          </cell>
          <cell r="J2658" t="str">
            <v>01 - 03 - 1995</v>
          </cell>
          <cell r="K2658" t="str">
            <v>01 - 01 - 1997</v>
          </cell>
          <cell r="L2658" t="str">
            <v>P</v>
          </cell>
          <cell r="M2658" t="str">
            <v>IV/b</v>
          </cell>
          <cell r="N2658" t="str">
            <v>01 - 04 - 2018</v>
          </cell>
          <cell r="O2658" t="str">
            <v>23</v>
          </cell>
          <cell r="P2658" t="str">
            <v>1</v>
          </cell>
          <cell r="Q2658" t="str">
            <v/>
          </cell>
          <cell r="R2658" t="str">
            <v/>
          </cell>
          <cell r="S2658" t="str">
            <v/>
          </cell>
          <cell r="T2658" t="str">
            <v>20 - 02 - 2012</v>
          </cell>
          <cell r="U2658" t="str">
            <v>Pengawas Sekolah Madya</v>
          </cell>
          <cell r="V2658" t="str">
            <v/>
          </cell>
          <cell r="W2658" t="str">
            <v>DINAS PENDIDIKAN, PEMUDA DAN OLAH RAGA</v>
          </cell>
          <cell r="X2658" t="str">
            <v>Pemerintah Kabupaten Tolitoli</v>
          </cell>
          <cell r="Y2658" t="str">
            <v>A-IV BAHASA INDONESIA</v>
          </cell>
          <cell r="Z2658" t="str">
            <v>01-01-1992</v>
          </cell>
          <cell r="AA2658" t="str">
            <v>Aktif</v>
          </cell>
          <cell r="AB2658" t="str">
            <v>PNS Daerah Kab./Kota yang bekerja pada Kab./Kota</v>
          </cell>
          <cell r="AC2658" t="str">
            <v>Pemerintah Kab. Tolitoli</v>
          </cell>
          <cell r="AD2658" t="str">
            <v>Pemerintah Kab. Tolitoli</v>
          </cell>
        </row>
        <row r="2659">
          <cell r="A2659">
            <v>2657</v>
          </cell>
          <cell r="B2659" t="str">
            <v>198309052006041005</v>
          </cell>
          <cell r="C2659" t="str">
            <v>570021275</v>
          </cell>
          <cell r="D2659" t="str">
            <v>MOH KALFIN</v>
          </cell>
          <cell r="E2659" t="str">
            <v/>
          </cell>
          <cell r="F2659" t="str">
            <v/>
          </cell>
          <cell r="G2659" t="str">
            <v>LALOS</v>
          </cell>
          <cell r="H2659" t="str">
            <v>05 - 09 - 1983</v>
          </cell>
          <cell r="I2659" t="str">
            <v>II/a</v>
          </cell>
          <cell r="J2659" t="str">
            <v>01 - 04 - 2006</v>
          </cell>
          <cell r="K2659" t="str">
            <v>01 - 10 - 2007</v>
          </cell>
          <cell r="L2659" t="str">
            <v>L</v>
          </cell>
          <cell r="M2659" t="str">
            <v>II/d</v>
          </cell>
          <cell r="N2659" t="str">
            <v>01 - 04 - 2018</v>
          </cell>
          <cell r="O2659" t="str">
            <v>15</v>
          </cell>
          <cell r="P2659" t="str">
            <v>5</v>
          </cell>
          <cell r="Q2659" t="str">
            <v/>
          </cell>
          <cell r="R2659" t="str">
            <v/>
          </cell>
          <cell r="S2659" t="str">
            <v/>
          </cell>
          <cell r="T2659" t="str">
            <v/>
          </cell>
          <cell r="U2659" t="str">
            <v/>
          </cell>
          <cell r="V2659" t="str">
            <v>PENGADMINISTRASI DISIPLIN PEGAWAI</v>
          </cell>
          <cell r="W2659" t="str">
            <v>Sub Bagian Umum Dan Kepegawaian</v>
          </cell>
          <cell r="X2659" t="str">
            <v>Satuan Polisi Pamong Praja</v>
          </cell>
          <cell r="Y2659" t="str">
            <v>SMK TEKNIK MEKANIK OTOMOTIF</v>
          </cell>
          <cell r="Z2659" t="str">
            <v>01-01-2001</v>
          </cell>
          <cell r="AA2659" t="str">
            <v>Aktif</v>
          </cell>
          <cell r="AB2659" t="str">
            <v>PNS Daerah Kab./Kota yang bekerja pada Kab./Kota</v>
          </cell>
          <cell r="AC2659" t="str">
            <v>Pemerintah Kab. Tolitoli</v>
          </cell>
          <cell r="AD2659" t="str">
            <v>Pemerintah Kab. Tolitoli</v>
          </cell>
        </row>
        <row r="2660">
          <cell r="A2660">
            <v>2658</v>
          </cell>
          <cell r="B2660" t="str">
            <v>198608202009041001</v>
          </cell>
          <cell r="C2660" t="str">
            <v/>
          </cell>
          <cell r="D2660" t="str">
            <v>ADRIAWAN D. NUHUNG</v>
          </cell>
          <cell r="E2660" t="str">
            <v/>
          </cell>
          <cell r="F2660" t="str">
            <v>SH</v>
          </cell>
          <cell r="G2660" t="str">
            <v>TOLITOLI</v>
          </cell>
          <cell r="H2660" t="str">
            <v>20 - 08 - 1986</v>
          </cell>
          <cell r="I2660" t="str">
            <v>II/a</v>
          </cell>
          <cell r="J2660" t="str">
            <v>01 - 04 - 2009</v>
          </cell>
          <cell r="K2660" t="str">
            <v>01 - 01 - 2011</v>
          </cell>
          <cell r="L2660" t="str">
            <v>L</v>
          </cell>
          <cell r="M2660" t="str">
            <v>III/a</v>
          </cell>
          <cell r="N2660" t="str">
            <v>01 - 10 - 2015</v>
          </cell>
          <cell r="O2660" t="str">
            <v>6</v>
          </cell>
          <cell r="P2660" t="str">
            <v>7</v>
          </cell>
          <cell r="Q2660" t="str">
            <v/>
          </cell>
          <cell r="R2660" t="str">
            <v/>
          </cell>
          <cell r="S2660" t="str">
            <v/>
          </cell>
          <cell r="T2660" t="str">
            <v/>
          </cell>
          <cell r="U2660" t="str">
            <v/>
          </cell>
          <cell r="V2660" t="str">
            <v>FUNGSIONAL UMUM</v>
          </cell>
          <cell r="W2660" t="str">
            <v>Sub Bagian Umum Dan Kepegawaian</v>
          </cell>
          <cell r="X2660" t="str">
            <v>Bagian Tata Usaha</v>
          </cell>
          <cell r="Y2660" t="str">
            <v>S-1 HUKUM KETATANEGARAAN</v>
          </cell>
          <cell r="Z2660" t="str">
            <v>06-08-2007</v>
          </cell>
          <cell r="AA2660" t="str">
            <v>Aktif</v>
          </cell>
          <cell r="AB2660" t="str">
            <v>PNS Daerah Kab./Kota yang bekerja pada Kab./Kota</v>
          </cell>
          <cell r="AC2660" t="str">
            <v>Pemerintah Kab. Tolitoli</v>
          </cell>
          <cell r="AD2660" t="str">
            <v>Pemerintah Kab. Tolitoli</v>
          </cell>
        </row>
        <row r="2661">
          <cell r="A2661">
            <v>2659</v>
          </cell>
          <cell r="B2661" t="str">
            <v>196708122007012019</v>
          </cell>
          <cell r="C2661" t="str">
            <v>570027609</v>
          </cell>
          <cell r="D2661" t="str">
            <v>MASTIN ANWAR PAKAYA</v>
          </cell>
          <cell r="E2661" t="str">
            <v/>
          </cell>
          <cell r="F2661" t="str">
            <v/>
          </cell>
          <cell r="G2661" t="str">
            <v>BUOL</v>
          </cell>
          <cell r="H2661" t="str">
            <v>12 - 08 - 1967</v>
          </cell>
          <cell r="I2661" t="str">
            <v>II/a</v>
          </cell>
          <cell r="J2661" t="str">
            <v>01 - 01 - 2007</v>
          </cell>
          <cell r="K2661" t="str">
            <v>01 - 10 - 2008</v>
          </cell>
          <cell r="L2661" t="str">
            <v>P</v>
          </cell>
          <cell r="M2661" t="str">
            <v>II/c</v>
          </cell>
          <cell r="N2661" t="str">
            <v>01 - 10 - 2014</v>
          </cell>
          <cell r="O2661" t="str">
            <v>11</v>
          </cell>
          <cell r="P2661" t="str">
            <v>4</v>
          </cell>
          <cell r="Q2661" t="str">
            <v/>
          </cell>
          <cell r="R2661" t="str">
            <v/>
          </cell>
          <cell r="S2661" t="str">
            <v/>
          </cell>
          <cell r="T2661" t="str">
            <v>01 - 10 - 2014</v>
          </cell>
          <cell r="U2661" t="str">
            <v>Guru Muda</v>
          </cell>
          <cell r="V2661" t="str">
            <v/>
          </cell>
          <cell r="W2661" t="str">
            <v>SDN 2 SAMBUJANG</v>
          </cell>
          <cell r="X2661" t="str">
            <v>CABANG DISPENBUD KECAMATAN OGODEIDE</v>
          </cell>
          <cell r="Y2661" t="str">
            <v>SEKOLAH PENDIDIKAN GURU</v>
          </cell>
          <cell r="Z2661" t="str">
            <v>31-12-1987</v>
          </cell>
          <cell r="AA2661" t="str">
            <v>Aktif</v>
          </cell>
          <cell r="AB2661" t="str">
            <v>PNS Daerah Kab./Kota yang bekerja pada Kab./Kota</v>
          </cell>
          <cell r="AC2661" t="str">
            <v>Pemerintah Kab. Tolitoli</v>
          </cell>
          <cell r="AD2661" t="str">
            <v>Pemerintah Kab. Tolitoli</v>
          </cell>
        </row>
        <row r="2662">
          <cell r="A2662">
            <v>2660</v>
          </cell>
          <cell r="B2662" t="str">
            <v>198310032010012029</v>
          </cell>
          <cell r="C2662" t="str">
            <v/>
          </cell>
          <cell r="D2662" t="str">
            <v>FADLUN</v>
          </cell>
          <cell r="E2662" t="str">
            <v/>
          </cell>
          <cell r="F2662" t="str">
            <v>S.Farm.,A.pt</v>
          </cell>
          <cell r="G2662" t="str">
            <v>AMPANA KOTA</v>
          </cell>
          <cell r="H2662" t="str">
            <v>03 - 10 - 1983</v>
          </cell>
          <cell r="I2662" t="str">
            <v>III/b</v>
          </cell>
          <cell r="J2662" t="str">
            <v>01 - 01 - 2010</v>
          </cell>
          <cell r="K2662" t="str">
            <v>01 - 01 - 2012</v>
          </cell>
          <cell r="L2662" t="str">
            <v>P</v>
          </cell>
          <cell r="M2662" t="str">
            <v>III/d</v>
          </cell>
          <cell r="N2662" t="str">
            <v>01 - 04 - 2017</v>
          </cell>
          <cell r="O2662" t="str">
            <v>7</v>
          </cell>
          <cell r="P2662" t="str">
            <v>3</v>
          </cell>
          <cell r="Q2662" t="str">
            <v/>
          </cell>
          <cell r="R2662" t="str">
            <v/>
          </cell>
          <cell r="S2662" t="str">
            <v/>
          </cell>
          <cell r="T2662" t="str">
            <v>01 - 10 - 2014</v>
          </cell>
          <cell r="U2662" t="str">
            <v>Apoteker Ahli Muda / Muda</v>
          </cell>
          <cell r="V2662" t="str">
            <v/>
          </cell>
          <cell r="W2662" t="str">
            <v>Sub Bidang Farmasi Dan Gizi</v>
          </cell>
          <cell r="X2662" t="str">
            <v>BIDANG PENUNJANG  MEDIS</v>
          </cell>
          <cell r="Y2662" t="str">
            <v>S-1 FARMASI APOTEKER</v>
          </cell>
          <cell r="Z2662" t="str">
            <v>31-12-2007</v>
          </cell>
          <cell r="AA2662" t="str">
            <v>Aktif</v>
          </cell>
          <cell r="AB2662" t="str">
            <v>PNS Daerah Kab./Kota yang bekerja pada Kab./Kota</v>
          </cell>
          <cell r="AC2662" t="str">
            <v>Pemerintah Kab. Tolitoli</v>
          </cell>
          <cell r="AD2662" t="str">
            <v>Pemerintah Kab. Tolitoli</v>
          </cell>
        </row>
        <row r="2663">
          <cell r="A2663">
            <v>2661</v>
          </cell>
          <cell r="B2663" t="str">
            <v>197603202009042001</v>
          </cell>
          <cell r="C2663" t="str">
            <v/>
          </cell>
          <cell r="D2663" t="str">
            <v>RAHMANIA</v>
          </cell>
          <cell r="E2663" t="str">
            <v/>
          </cell>
          <cell r="F2663" t="str">
            <v>ST</v>
          </cell>
          <cell r="G2663" t="str">
            <v>TOLITOLI</v>
          </cell>
          <cell r="H2663" t="str">
            <v>20 - 03 - 1976</v>
          </cell>
          <cell r="I2663" t="str">
            <v>III/a</v>
          </cell>
          <cell r="J2663" t="str">
            <v>01 - 04 - 2009</v>
          </cell>
          <cell r="K2663" t="str">
            <v>01 - 01 - 2011</v>
          </cell>
          <cell r="L2663" t="str">
            <v>P</v>
          </cell>
          <cell r="M2663" t="str">
            <v>III/b</v>
          </cell>
          <cell r="N2663" t="str">
            <v>01 - 04 - 2013</v>
          </cell>
          <cell r="O2663" t="str">
            <v>4</v>
          </cell>
          <cell r="P2663" t="str">
            <v>0</v>
          </cell>
          <cell r="Q2663" t="str">
            <v/>
          </cell>
          <cell r="R2663" t="str">
            <v/>
          </cell>
          <cell r="S2663" t="str">
            <v/>
          </cell>
          <cell r="T2663" t="str">
            <v/>
          </cell>
          <cell r="U2663" t="str">
            <v/>
          </cell>
          <cell r="V2663" t="str">
            <v>STAF</v>
          </cell>
          <cell r="W2663" t="str">
            <v>Sub Bagian Umum Dan Program</v>
          </cell>
          <cell r="X2663" t="str">
            <v>Dinas Perindustrian</v>
          </cell>
          <cell r="Y2663" t="str">
            <v>S-1 TEKNOLOGI INDUSTRI</v>
          </cell>
          <cell r="Z2663" t="str">
            <v>31-12-2000</v>
          </cell>
          <cell r="AA2663" t="str">
            <v>Aktif</v>
          </cell>
          <cell r="AB2663" t="str">
            <v>PNS Daerah Kab./Kota yang bekerja pada Kab./Kota</v>
          </cell>
          <cell r="AC2663" t="str">
            <v>Pemerintah Kab. Tolitoli</v>
          </cell>
          <cell r="AD2663" t="str">
            <v>Pemerintah Kab. Tolitoli</v>
          </cell>
        </row>
        <row r="2664">
          <cell r="A2664">
            <v>2662</v>
          </cell>
          <cell r="B2664" t="str">
            <v>197004081993021004</v>
          </cell>
          <cell r="C2664" t="str">
            <v>132034421</v>
          </cell>
          <cell r="D2664" t="str">
            <v>PANASAI</v>
          </cell>
          <cell r="E2664" t="str">
            <v/>
          </cell>
          <cell r="F2664" t="str">
            <v>A.Ma.Pd</v>
          </cell>
          <cell r="G2664" t="str">
            <v>TOLITOLI</v>
          </cell>
          <cell r="H2664" t="str">
            <v>08 - 04 - 1970</v>
          </cell>
          <cell r="I2664" t="str">
            <v>II/a</v>
          </cell>
          <cell r="J2664" t="str">
            <v>01 - 02 - 1993</v>
          </cell>
          <cell r="K2664" t="str">
            <v>01 - 08 - 1994</v>
          </cell>
          <cell r="L2664" t="str">
            <v>L</v>
          </cell>
          <cell r="M2664" t="str">
            <v>III/c</v>
          </cell>
          <cell r="N2664" t="str">
            <v>01 - 04 - 2013</v>
          </cell>
          <cell r="O2664" t="str">
            <v>15</v>
          </cell>
          <cell r="P2664" t="str">
            <v>2</v>
          </cell>
          <cell r="Q2664" t="str">
            <v/>
          </cell>
          <cell r="R2664" t="str">
            <v/>
          </cell>
          <cell r="S2664" t="str">
            <v/>
          </cell>
          <cell r="T2664" t="str">
            <v>01 - 04 - 2013</v>
          </cell>
          <cell r="U2664" t="str">
            <v>Guru Muda</v>
          </cell>
          <cell r="V2664" t="str">
            <v/>
          </cell>
          <cell r="W2664" t="str">
            <v>SDN 2 MALALA</v>
          </cell>
          <cell r="X2664" t="str">
            <v>CABANG DISPENBUD KECAMATAN DONDO</v>
          </cell>
          <cell r="Y2664" t="str">
            <v>D-II/A-II PGSD</v>
          </cell>
          <cell r="Z2664" t="str">
            <v>21-02-2003</v>
          </cell>
          <cell r="AA2664" t="str">
            <v>Aktif</v>
          </cell>
          <cell r="AB2664" t="str">
            <v>PNS Daerah Kab./Kota yang bekerja pada Kab./Kota</v>
          </cell>
          <cell r="AC2664" t="str">
            <v>Pemerintah Kab. Tolitoli</v>
          </cell>
          <cell r="AD2664" t="str">
            <v>Pemerintah Kab. Tolitoli</v>
          </cell>
        </row>
        <row r="2665">
          <cell r="A2665">
            <v>2663</v>
          </cell>
          <cell r="B2665" t="str">
            <v>196810071994082001</v>
          </cell>
          <cell r="C2665" t="str">
            <v>132080150</v>
          </cell>
          <cell r="D2665" t="str">
            <v>KARTINI</v>
          </cell>
          <cell r="E2665" t="str">
            <v/>
          </cell>
          <cell r="F2665" t="str">
            <v/>
          </cell>
          <cell r="G2665" t="str">
            <v>BAMBAPULA</v>
          </cell>
          <cell r="H2665" t="str">
            <v>07 - 10 - 1968</v>
          </cell>
          <cell r="I2665" t="str">
            <v>II/a</v>
          </cell>
          <cell r="J2665" t="str">
            <v>01 - 08 - 1994</v>
          </cell>
          <cell r="K2665" t="str">
            <v>01 - 07 - 1996</v>
          </cell>
          <cell r="L2665" t="str">
            <v>P</v>
          </cell>
          <cell r="M2665" t="str">
            <v>III/c</v>
          </cell>
          <cell r="N2665" t="str">
            <v>01 - 04 - 2013</v>
          </cell>
          <cell r="O2665" t="str">
            <v>21</v>
          </cell>
          <cell r="P2665" t="str">
            <v>9</v>
          </cell>
          <cell r="Q2665" t="str">
            <v/>
          </cell>
          <cell r="R2665" t="str">
            <v/>
          </cell>
          <cell r="S2665" t="str">
            <v/>
          </cell>
          <cell r="T2665" t="str">
            <v>01 - 04 - 2013</v>
          </cell>
          <cell r="U2665" t="str">
            <v>Guru Muda</v>
          </cell>
          <cell r="V2665" t="str">
            <v/>
          </cell>
          <cell r="W2665" t="str">
            <v>SDN 2 BAMBAPULA</v>
          </cell>
          <cell r="X2665" t="str">
            <v>CABANG DISPENBUD KECAMATAN DAMPAL UTARA</v>
          </cell>
          <cell r="Y2665" t="str">
            <v>SPG PENDIDIKAN SD</v>
          </cell>
          <cell r="Z2665" t="str">
            <v>31-12-1988</v>
          </cell>
          <cell r="AA2665" t="str">
            <v>Aktif</v>
          </cell>
          <cell r="AB2665" t="str">
            <v>PNS Daerah Kab./Kota yang bekerja pada Kab./Kota</v>
          </cell>
          <cell r="AC2665" t="str">
            <v>Pemerintah Kab. Tolitoli</v>
          </cell>
          <cell r="AD2665" t="str">
            <v>Pemerintah Kab. Tolitoli</v>
          </cell>
        </row>
        <row r="2666">
          <cell r="A2666">
            <v>2664</v>
          </cell>
          <cell r="B2666" t="str">
            <v>197003171991031007</v>
          </cell>
          <cell r="C2666" t="str">
            <v>080105547</v>
          </cell>
          <cell r="D2666" t="str">
            <v>JOKO PITONO</v>
          </cell>
          <cell r="E2666" t="str">
            <v/>
          </cell>
          <cell r="F2666" t="str">
            <v>S.ST</v>
          </cell>
          <cell r="G2666" t="str">
            <v>BLORA</v>
          </cell>
          <cell r="H2666" t="str">
            <v>17 - 03 - 1970</v>
          </cell>
          <cell r="I2666" t="str">
            <v>II/a</v>
          </cell>
          <cell r="J2666" t="str">
            <v>01 - 03 - 1991</v>
          </cell>
          <cell r="K2666" t="str">
            <v>01 - 03 - 1992</v>
          </cell>
          <cell r="L2666" t="str">
            <v>L</v>
          </cell>
          <cell r="M2666" t="str">
            <v>IV/a</v>
          </cell>
          <cell r="N2666" t="str">
            <v>01 - 10 - 2017</v>
          </cell>
          <cell r="O2666" t="str">
            <v>22</v>
          </cell>
          <cell r="P2666" t="str">
            <v>9</v>
          </cell>
          <cell r="Q2666" t="str">
            <v/>
          </cell>
          <cell r="R2666" t="str">
            <v/>
          </cell>
          <cell r="S2666" t="str">
            <v/>
          </cell>
          <cell r="T2666" t="str">
            <v>01 - 10 - 2017</v>
          </cell>
          <cell r="U2666" t="str">
            <v>Penyuluh Pertanian Madya</v>
          </cell>
          <cell r="V2666" t="str">
            <v/>
          </cell>
          <cell r="W2666" t="str">
            <v>Dinas Tanaman Pangan Dan Hortikultura</v>
          </cell>
          <cell r="X2666" t="str">
            <v>Pemerintah Kabupaten Tolitoli</v>
          </cell>
          <cell r="Y2666" t="str">
            <v>D-IV PENYULUH PETERNAKAN</v>
          </cell>
          <cell r="Z2666" t="str">
            <v>31-12-2011</v>
          </cell>
          <cell r="AA2666" t="str">
            <v>Aktif</v>
          </cell>
          <cell r="AB2666" t="str">
            <v>PNS Daerah Kab./Kota yang bekerja pada Kab./Kota</v>
          </cell>
          <cell r="AC2666" t="str">
            <v>Pemerintah Kab. Tolitoli</v>
          </cell>
          <cell r="AD2666" t="str">
            <v>Pemerintah Kab. Tolitoli</v>
          </cell>
        </row>
        <row r="2667">
          <cell r="A2667">
            <v>2665</v>
          </cell>
          <cell r="B2667" t="str">
            <v>197905212007011008</v>
          </cell>
          <cell r="C2667" t="str">
            <v>570028847</v>
          </cell>
          <cell r="D2667" t="str">
            <v>BAKTIAR</v>
          </cell>
          <cell r="E2667" t="str">
            <v/>
          </cell>
          <cell r="F2667" t="str">
            <v/>
          </cell>
          <cell r="G2667" t="str">
            <v>PALU</v>
          </cell>
          <cell r="H2667" t="str">
            <v>21 - 05 - 1979</v>
          </cell>
          <cell r="I2667" t="str">
            <v>II/a</v>
          </cell>
          <cell r="J2667" t="str">
            <v>01 - 01 - 2007</v>
          </cell>
          <cell r="K2667" t="str">
            <v>01 - 10 - 2008</v>
          </cell>
          <cell r="L2667" t="str">
            <v>L</v>
          </cell>
          <cell r="M2667" t="str">
            <v>II/c</v>
          </cell>
          <cell r="N2667" t="str">
            <v>01 - 04 - 2015</v>
          </cell>
          <cell r="O2667" t="str">
            <v>12</v>
          </cell>
          <cell r="P2667" t="str">
            <v>3</v>
          </cell>
          <cell r="Q2667" t="str">
            <v/>
          </cell>
          <cell r="R2667" t="str">
            <v/>
          </cell>
          <cell r="S2667" t="str">
            <v/>
          </cell>
          <cell r="T2667" t="str">
            <v/>
          </cell>
          <cell r="U2667" t="str">
            <v/>
          </cell>
          <cell r="V2667" t="str">
            <v>STAF</v>
          </cell>
          <cell r="W2667" t="str">
            <v>Sub Bidang Operasi Dan Pengendalian</v>
          </cell>
          <cell r="X2667" t="str">
            <v>Bidang Ketertiban Umum Dan Ketentraman Masyarakat</v>
          </cell>
          <cell r="Y2667" t="str">
            <v>SLTA UMUM</v>
          </cell>
          <cell r="Z2667" t="str">
            <v>31-12-2002</v>
          </cell>
          <cell r="AA2667" t="str">
            <v>Aktif</v>
          </cell>
          <cell r="AB2667" t="str">
            <v>PNS Daerah Kab./Kota yang bekerja pada Kab./Kota</v>
          </cell>
          <cell r="AC2667" t="str">
            <v>Pemerintah Kab. Tolitoli</v>
          </cell>
          <cell r="AD2667" t="str">
            <v>Pemerintah Kab. Tolitoli</v>
          </cell>
        </row>
        <row r="2668">
          <cell r="A2668">
            <v>2666</v>
          </cell>
          <cell r="B2668" t="str">
            <v>198505172006042003</v>
          </cell>
          <cell r="C2668" t="str">
            <v>570020191</v>
          </cell>
          <cell r="D2668" t="str">
            <v>MAEMUNAH</v>
          </cell>
          <cell r="E2668" t="str">
            <v/>
          </cell>
          <cell r="F2668" t="str">
            <v>A.Ma</v>
          </cell>
          <cell r="G2668" t="str">
            <v>TOLITOLI</v>
          </cell>
          <cell r="H2668" t="str">
            <v>17 - 05 - 1985</v>
          </cell>
          <cell r="I2668" t="str">
            <v>II/b</v>
          </cell>
          <cell r="J2668" t="str">
            <v>01 - 04 - 2006</v>
          </cell>
          <cell r="K2668" t="str">
            <v>01 - 06 - 2007</v>
          </cell>
          <cell r="L2668" t="str">
            <v>P</v>
          </cell>
          <cell r="M2668" t="str">
            <v>II/d</v>
          </cell>
          <cell r="N2668" t="str">
            <v>01 - 04 - 2018</v>
          </cell>
          <cell r="O2668" t="str">
            <v>15</v>
          </cell>
          <cell r="P2668" t="str">
            <v>0</v>
          </cell>
          <cell r="Q2668" t="str">
            <v/>
          </cell>
          <cell r="R2668" t="str">
            <v/>
          </cell>
          <cell r="S2668" t="str">
            <v/>
          </cell>
          <cell r="T2668" t="str">
            <v>01 - 04 - 2018</v>
          </cell>
          <cell r="U2668" t="str">
            <v>Guru Muda Tingkat. I</v>
          </cell>
          <cell r="V2668" t="str">
            <v/>
          </cell>
          <cell r="W2668" t="str">
            <v>SDN PANYAPU</v>
          </cell>
          <cell r="X2668" t="str">
            <v>CABANG DISPENBUD KECAMATAN DAKOPEMEAN</v>
          </cell>
          <cell r="Y2668" t="str">
            <v>D-II/A-II PGSD</v>
          </cell>
          <cell r="Z2668" t="str">
            <v>01-01-2005</v>
          </cell>
          <cell r="AA2668" t="str">
            <v>Aktif</v>
          </cell>
          <cell r="AB2668" t="str">
            <v>PNS Daerah Kab./Kota yang bekerja pada Kab./Kota</v>
          </cell>
          <cell r="AC2668" t="str">
            <v>Pemerintah Kab. Tolitoli</v>
          </cell>
          <cell r="AD2668" t="str">
            <v>Pemerintah Kab. Tolitoli</v>
          </cell>
        </row>
        <row r="2669">
          <cell r="A2669">
            <v>2667</v>
          </cell>
          <cell r="B2669" t="str">
            <v>198501232011012008</v>
          </cell>
          <cell r="C2669" t="str">
            <v/>
          </cell>
          <cell r="D2669" t="str">
            <v>RAMLAH</v>
          </cell>
          <cell r="E2669" t="str">
            <v/>
          </cell>
          <cell r="F2669" t="str">
            <v>S.PD.I</v>
          </cell>
          <cell r="G2669" t="str">
            <v>TOLITOLI</v>
          </cell>
          <cell r="H2669" t="str">
            <v>23 - 01 - 1985</v>
          </cell>
          <cell r="I2669" t="str">
            <v>III/a</v>
          </cell>
          <cell r="J2669" t="str">
            <v>01 - 01 - 2011</v>
          </cell>
          <cell r="K2669" t="str">
            <v>01 - 01 - 2013</v>
          </cell>
          <cell r="L2669" t="str">
            <v>P</v>
          </cell>
          <cell r="M2669" t="str">
            <v>III/b</v>
          </cell>
          <cell r="N2669" t="str">
            <v>01 - 04 - 2017</v>
          </cell>
          <cell r="O2669" t="str">
            <v>6</v>
          </cell>
          <cell r="P2669" t="str">
            <v>3</v>
          </cell>
          <cell r="Q2669" t="str">
            <v/>
          </cell>
          <cell r="R2669" t="str">
            <v/>
          </cell>
          <cell r="S2669" t="str">
            <v/>
          </cell>
          <cell r="T2669" t="str">
            <v>29 - 07 - 2013</v>
          </cell>
          <cell r="U2669" t="str">
            <v>Guru Pertama</v>
          </cell>
          <cell r="V2669" t="str">
            <v/>
          </cell>
          <cell r="W2669" t="str">
            <v>SDN PALEMBANG</v>
          </cell>
          <cell r="X2669" t="str">
            <v>CABANG DISPENBUD KECAMATAN DAMPAL SELATAN</v>
          </cell>
          <cell r="Y2669" t="str">
            <v>S-1 PENDIDIKAN AGAMA ISLAM</v>
          </cell>
          <cell r="Z2669" t="str">
            <v>31-12-2008</v>
          </cell>
          <cell r="AA2669" t="str">
            <v>Aktif</v>
          </cell>
          <cell r="AB2669" t="str">
            <v>PNS Daerah Kab./Kota yang bekerja pada Kab./Kota</v>
          </cell>
          <cell r="AC2669" t="str">
            <v>Pemerintah Kab. Tolitoli</v>
          </cell>
          <cell r="AD2669" t="str">
            <v>Pemerintah Kab. Tolitoli</v>
          </cell>
        </row>
        <row r="2670">
          <cell r="A2670">
            <v>2668</v>
          </cell>
          <cell r="B2670" t="str">
            <v>198409202006042010</v>
          </cell>
          <cell r="C2670" t="str">
            <v>570020189</v>
          </cell>
          <cell r="D2670" t="str">
            <v>SUNARNI</v>
          </cell>
          <cell r="E2670" t="str">
            <v/>
          </cell>
          <cell r="F2670" t="str">
            <v/>
          </cell>
          <cell r="G2670" t="str">
            <v>TOLITOLI</v>
          </cell>
          <cell r="H2670" t="str">
            <v>20 - 09 - 1984</v>
          </cell>
          <cell r="I2670" t="str">
            <v>II/b</v>
          </cell>
          <cell r="J2670" t="str">
            <v>01 - 04 - 2006</v>
          </cell>
          <cell r="K2670" t="str">
            <v/>
          </cell>
          <cell r="L2670" t="str">
            <v>P</v>
          </cell>
          <cell r="M2670" t="str">
            <v>II/c</v>
          </cell>
          <cell r="N2670" t="str">
            <v>01 - 04 - 2010</v>
          </cell>
          <cell r="O2670" t="str">
            <v>7</v>
          </cell>
          <cell r="P2670" t="str">
            <v>0</v>
          </cell>
          <cell r="Q2670" t="str">
            <v/>
          </cell>
          <cell r="R2670" t="str">
            <v/>
          </cell>
          <cell r="S2670" t="str">
            <v/>
          </cell>
          <cell r="T2670" t="str">
            <v>01 - 04 - 2010</v>
          </cell>
          <cell r="U2670" t="str">
            <v>Guru Muda</v>
          </cell>
          <cell r="V2670" t="str">
            <v/>
          </cell>
          <cell r="W2670" t="str">
            <v>SD Negeri 7 Tolitoli</v>
          </cell>
          <cell r="X2670" t="str">
            <v>Dinas Pendidikan Dan Kebudayaan</v>
          </cell>
          <cell r="Y2670" t="str">
            <v>D-II PGSD</v>
          </cell>
          <cell r="Z2670" t="str">
            <v>31-12-2004</v>
          </cell>
          <cell r="AA2670" t="str">
            <v>Aktif</v>
          </cell>
          <cell r="AB2670" t="str">
            <v>PNS Daerah Kab./Kota yang bekerja pada Kab./Kota</v>
          </cell>
          <cell r="AC2670" t="str">
            <v>Pemerintah Kab. Tolitoli</v>
          </cell>
          <cell r="AD2670" t="str">
            <v>Pemerintah Kab. Tolitoli</v>
          </cell>
        </row>
        <row r="2671">
          <cell r="A2671">
            <v>2669</v>
          </cell>
          <cell r="B2671" t="str">
            <v>197511142007012011</v>
          </cell>
          <cell r="C2671" t="str">
            <v>570027489</v>
          </cell>
          <cell r="D2671" t="str">
            <v>IRAWATI</v>
          </cell>
          <cell r="E2671" t="str">
            <v/>
          </cell>
          <cell r="F2671" t="str">
            <v/>
          </cell>
          <cell r="G2671" t="str">
            <v>TOLITOLI</v>
          </cell>
          <cell r="H2671" t="str">
            <v>14 - 11 - 1975</v>
          </cell>
          <cell r="I2671" t="str">
            <v>II/a</v>
          </cell>
          <cell r="J2671" t="str">
            <v>01 - 01 - 2007</v>
          </cell>
          <cell r="K2671" t="str">
            <v>01 - 10 - 2008</v>
          </cell>
          <cell r="L2671" t="str">
            <v>P</v>
          </cell>
          <cell r="M2671" t="str">
            <v>II/c</v>
          </cell>
          <cell r="N2671" t="str">
            <v>01 - 04 - 2017</v>
          </cell>
          <cell r="O2671" t="str">
            <v>13</v>
          </cell>
          <cell r="P2671" t="str">
            <v>3</v>
          </cell>
          <cell r="Q2671" t="str">
            <v/>
          </cell>
          <cell r="R2671" t="str">
            <v/>
          </cell>
          <cell r="S2671" t="str">
            <v/>
          </cell>
          <cell r="T2671" t="str">
            <v/>
          </cell>
          <cell r="U2671" t="str">
            <v/>
          </cell>
          <cell r="V2671" t="str">
            <v>PENGADMINISTRASIAN UMUM</v>
          </cell>
          <cell r="W2671" t="str">
            <v>Sub Bagian Umum Dan Kepegawaian</v>
          </cell>
          <cell r="X2671" t="str">
            <v>Sekretariat</v>
          </cell>
          <cell r="Y2671" t="str">
            <v>SMEA PERKANTORAN</v>
          </cell>
          <cell r="Z2671" t="str">
            <v>31-12-1995</v>
          </cell>
          <cell r="AA2671" t="str">
            <v>Aktif</v>
          </cell>
          <cell r="AB2671" t="str">
            <v>PNS Daerah Kab./Kota yang bekerja pada Kab./Kota</v>
          </cell>
          <cell r="AC2671" t="str">
            <v>Pemerintah Kab. Tolitoli</v>
          </cell>
          <cell r="AD2671" t="str">
            <v>Pemerintah Kab. Tolitoli</v>
          </cell>
        </row>
        <row r="2672">
          <cell r="A2672">
            <v>2670</v>
          </cell>
          <cell r="B2672" t="str">
            <v>197205282014111001</v>
          </cell>
          <cell r="C2672" t="str">
            <v/>
          </cell>
          <cell r="D2672" t="str">
            <v>SUHARTONO</v>
          </cell>
          <cell r="E2672" t="str">
            <v/>
          </cell>
          <cell r="F2672" t="str">
            <v/>
          </cell>
          <cell r="G2672" t="str">
            <v>BANYUMAS</v>
          </cell>
          <cell r="H2672" t="str">
            <v>28 - 05 - 1972</v>
          </cell>
          <cell r="I2672" t="str">
            <v>II/a</v>
          </cell>
          <cell r="J2672" t="str">
            <v>01 - 11 - 2014</v>
          </cell>
          <cell r="K2672" t="str">
            <v>01 - 09 - 2016</v>
          </cell>
          <cell r="L2672" t="str">
            <v>L</v>
          </cell>
          <cell r="M2672" t="str">
            <v>II/a</v>
          </cell>
          <cell r="N2672" t="str">
            <v>01 - 11 - 2014</v>
          </cell>
          <cell r="O2672" t="str">
            <v>10</v>
          </cell>
          <cell r="P2672" t="str">
            <v>4</v>
          </cell>
          <cell r="Q2672" t="str">
            <v/>
          </cell>
          <cell r="R2672" t="str">
            <v/>
          </cell>
          <cell r="S2672" t="str">
            <v/>
          </cell>
          <cell r="T2672" t="str">
            <v/>
          </cell>
          <cell r="U2672" t="str">
            <v/>
          </cell>
          <cell r="V2672" t="str">
            <v>PETUGAS PENERTIBAN</v>
          </cell>
          <cell r="W2672" t="str">
            <v>Sub Bidang Operasi Dan Pengendalian</v>
          </cell>
          <cell r="X2672" t="str">
            <v>Bidang Ketertiban Umum Dan Ketentraman Masyarakat</v>
          </cell>
          <cell r="Y2672" t="str">
            <v>SMA BIOLOGI</v>
          </cell>
          <cell r="Z2672" t="str">
            <v>31-05-1991</v>
          </cell>
          <cell r="AA2672" t="str">
            <v>Aktif</v>
          </cell>
          <cell r="AB2672" t="str">
            <v>PNS Daerah Kab./Kota yang bekerja pada Kab./Kota</v>
          </cell>
          <cell r="AC2672" t="str">
            <v>Pemerintah Kab. Tolitoli</v>
          </cell>
          <cell r="AD2672" t="str">
            <v>Pemerintah Kab. Tolitoli</v>
          </cell>
        </row>
        <row r="2673">
          <cell r="A2673">
            <v>2671</v>
          </cell>
          <cell r="B2673" t="str">
            <v>198012112010012013</v>
          </cell>
          <cell r="C2673" t="str">
            <v/>
          </cell>
          <cell r="D2673" t="str">
            <v>FAIRUS</v>
          </cell>
          <cell r="E2673" t="str">
            <v/>
          </cell>
          <cell r="F2673" t="str">
            <v>SE</v>
          </cell>
          <cell r="G2673" t="str">
            <v>TOLITOLI</v>
          </cell>
          <cell r="H2673" t="str">
            <v>11 - 12 - 1980</v>
          </cell>
          <cell r="I2673" t="str">
            <v>III/a</v>
          </cell>
          <cell r="J2673" t="str">
            <v>01 - 01 - 2010</v>
          </cell>
          <cell r="K2673" t="str">
            <v>01 - 01 - 2012</v>
          </cell>
          <cell r="L2673" t="str">
            <v>P</v>
          </cell>
          <cell r="M2673" t="str">
            <v>III/c</v>
          </cell>
          <cell r="N2673" t="str">
            <v>01 - 04 - 2018</v>
          </cell>
          <cell r="O2673" t="str">
            <v>13</v>
          </cell>
          <cell r="P2673" t="str">
            <v>3</v>
          </cell>
          <cell r="Q2673" t="str">
            <v/>
          </cell>
          <cell r="R2673" t="str">
            <v/>
          </cell>
          <cell r="S2673" t="str">
            <v/>
          </cell>
          <cell r="T2673" t="str">
            <v/>
          </cell>
          <cell r="U2673" t="str">
            <v/>
          </cell>
          <cell r="V2673" t="str">
            <v>VERIFIKATOR ANGGARAN</v>
          </cell>
          <cell r="W2673" t="str">
            <v>Sub Bidang Penyusunan Anggaran, Evaluasi Dan Verifikasi</v>
          </cell>
          <cell r="X2673" t="str">
            <v>Badan Keuangan Daerah</v>
          </cell>
          <cell r="Y2673" t="str">
            <v>S-1 MANAJEMEN KEUANGAN</v>
          </cell>
          <cell r="Z2673" t="str">
            <v>01-01-2004</v>
          </cell>
          <cell r="AA2673" t="str">
            <v>Aktif</v>
          </cell>
          <cell r="AB2673" t="str">
            <v>PNS Daerah Kab./Kota yang bekerja pada Kab./Kota</v>
          </cell>
          <cell r="AC2673" t="str">
            <v>Pemerintah Kab. Tolitoli</v>
          </cell>
          <cell r="AD2673" t="str">
            <v>Pemerintah Kab. Tolitoli</v>
          </cell>
        </row>
        <row r="2674">
          <cell r="A2674">
            <v>2672</v>
          </cell>
          <cell r="B2674" t="str">
            <v>198110242005012013</v>
          </cell>
          <cell r="C2674" t="str">
            <v>570017332</v>
          </cell>
          <cell r="D2674" t="str">
            <v>NUR AFNI</v>
          </cell>
          <cell r="E2674" t="str">
            <v/>
          </cell>
          <cell r="F2674" t="str">
            <v>S.Kep</v>
          </cell>
          <cell r="G2674" t="str">
            <v>TOLITOLI</v>
          </cell>
          <cell r="H2674" t="str">
            <v>24 - 10 - 1981</v>
          </cell>
          <cell r="I2674" t="str">
            <v>II/a</v>
          </cell>
          <cell r="J2674" t="str">
            <v>01 - 01 - 2005</v>
          </cell>
          <cell r="K2674" t="str">
            <v>01 - 03 - 2006</v>
          </cell>
          <cell r="L2674" t="str">
            <v>P</v>
          </cell>
          <cell r="M2674" t="str">
            <v>III/a</v>
          </cell>
          <cell r="N2674" t="str">
            <v>01 - 10 - 2017</v>
          </cell>
          <cell r="O2674" t="str">
            <v>7</v>
          </cell>
          <cell r="P2674" t="str">
            <v>9</v>
          </cell>
          <cell r="Q2674" t="str">
            <v/>
          </cell>
          <cell r="R2674" t="str">
            <v/>
          </cell>
          <cell r="S2674" t="str">
            <v/>
          </cell>
          <cell r="T2674" t="str">
            <v>01 - 10 - 2017</v>
          </cell>
          <cell r="U2674" t="str">
            <v>Perawat Ahli Pertama</v>
          </cell>
          <cell r="V2674" t="str">
            <v/>
          </cell>
          <cell r="W2674" t="str">
            <v>Sub Bidang Pelayanan Medis dan Keperawatan</v>
          </cell>
          <cell r="X2674" t="str">
            <v>Rumah Sakit Umum Daerah Mokopido</v>
          </cell>
          <cell r="Y2674" t="str">
            <v>S-1 KEPERAWATAN</v>
          </cell>
          <cell r="Z2674" t="str">
            <v>31-12-2016</v>
          </cell>
          <cell r="AA2674" t="str">
            <v>Aktif</v>
          </cell>
          <cell r="AB2674" t="str">
            <v>PNS Daerah Kab./Kota yang bekerja pada Kab./Kota</v>
          </cell>
          <cell r="AC2674" t="str">
            <v>Pemerintah Kab. Tolitoli</v>
          </cell>
          <cell r="AD2674" t="str">
            <v>Pemerintah Kab. Tolitoli</v>
          </cell>
        </row>
        <row r="2675">
          <cell r="A2675">
            <v>2673</v>
          </cell>
          <cell r="B2675" t="str">
            <v>197408272006042021</v>
          </cell>
          <cell r="C2675" t="str">
            <v>570021184</v>
          </cell>
          <cell r="D2675" t="str">
            <v>ZULKARNAIN</v>
          </cell>
          <cell r="E2675" t="str">
            <v/>
          </cell>
          <cell r="F2675" t="str">
            <v>S.Pd.I</v>
          </cell>
          <cell r="G2675" t="str">
            <v>SONI</v>
          </cell>
          <cell r="H2675" t="str">
            <v>27 - 08 - 1974</v>
          </cell>
          <cell r="I2675" t="str">
            <v>II/b</v>
          </cell>
          <cell r="J2675" t="str">
            <v>01 - 04 - 2006</v>
          </cell>
          <cell r="K2675" t="str">
            <v>01 - 10 - 2007</v>
          </cell>
          <cell r="L2675" t="str">
            <v>P</v>
          </cell>
          <cell r="M2675" t="str">
            <v>III/b</v>
          </cell>
          <cell r="N2675" t="str">
            <v>01 - 04 - 2018</v>
          </cell>
          <cell r="O2675" t="str">
            <v>12</v>
          </cell>
          <cell r="P2675" t="str">
            <v>10</v>
          </cell>
          <cell r="Q2675" t="str">
            <v/>
          </cell>
          <cell r="R2675" t="str">
            <v/>
          </cell>
          <cell r="S2675" t="str">
            <v/>
          </cell>
          <cell r="T2675" t="str">
            <v>01 - 10 - 2015</v>
          </cell>
          <cell r="U2675" t="str">
            <v>Guru Pertama</v>
          </cell>
          <cell r="V2675" t="str">
            <v/>
          </cell>
          <cell r="W2675" t="str">
            <v>SD Negeri 4 Nalu</v>
          </cell>
          <cell r="X2675" t="str">
            <v>Dinas Pendidikan Dan Kebudayaan</v>
          </cell>
          <cell r="Y2675" t="str">
            <v>S-1/A-IV PENDIDIKAN AGAMA ISLAM</v>
          </cell>
          <cell r="Z2675" t="str">
            <v>01-01-2008</v>
          </cell>
          <cell r="AA2675" t="str">
            <v>Aktif</v>
          </cell>
          <cell r="AB2675" t="str">
            <v>PNS Daerah Kab./Kota yang bekerja pada Kab./Kota</v>
          </cell>
          <cell r="AC2675" t="str">
            <v>Pemerintah Kab. Tolitoli</v>
          </cell>
          <cell r="AD2675" t="str">
            <v>Pemerintah Kab. Tolitoli</v>
          </cell>
        </row>
        <row r="2676">
          <cell r="A2676">
            <v>2674</v>
          </cell>
          <cell r="B2676" t="str">
            <v>198105252006041026</v>
          </cell>
          <cell r="C2676" t="str">
            <v>570020152</v>
          </cell>
          <cell r="D2676" t="str">
            <v>ABD GAFUR</v>
          </cell>
          <cell r="E2676" t="str">
            <v/>
          </cell>
          <cell r="F2676" t="str">
            <v>S Sos.I., M.Si</v>
          </cell>
          <cell r="G2676" t="str">
            <v>TOLITOLI</v>
          </cell>
          <cell r="H2676" t="str">
            <v>25 - 05 - 1981</v>
          </cell>
          <cell r="I2676" t="str">
            <v>III/a</v>
          </cell>
          <cell r="J2676" t="str">
            <v>01 - 04 - 2006</v>
          </cell>
          <cell r="K2676" t="str">
            <v>01 - 06 - 2007</v>
          </cell>
          <cell r="L2676" t="str">
            <v>L</v>
          </cell>
          <cell r="M2676" t="str">
            <v>III/d</v>
          </cell>
          <cell r="N2676" t="str">
            <v>01 - 04 - 2015</v>
          </cell>
          <cell r="O2676" t="str">
            <v>9</v>
          </cell>
          <cell r="P2676" t="str">
            <v>0</v>
          </cell>
          <cell r="Q2676" t="str">
            <v/>
          </cell>
          <cell r="R2676" t="str">
            <v/>
          </cell>
          <cell r="S2676" t="str">
            <v/>
          </cell>
          <cell r="T2676" t="str">
            <v/>
          </cell>
          <cell r="U2676" t="str">
            <v/>
          </cell>
          <cell r="V2676" t="str">
            <v>PENGADMINISTRASI FASILITASI DAN PENGEMBANGAN</v>
          </cell>
          <cell r="W2676" t="str">
            <v>Sub Bagian Fasilitasi Kerjasama Dan Aspirasi</v>
          </cell>
          <cell r="X2676" t="str">
            <v>Sekretaris Dewan Perwakilan Rakyat Daerah</v>
          </cell>
          <cell r="Y2676" t="str">
            <v>S-2 ILMU KOMUNIKASI</v>
          </cell>
          <cell r="Z2676" t="str">
            <v>13-06-2007</v>
          </cell>
          <cell r="AA2676" t="str">
            <v>Aktif</v>
          </cell>
          <cell r="AB2676" t="str">
            <v>PNS Daerah Kab./Kota yang bekerja pada Kab./Kota</v>
          </cell>
          <cell r="AC2676" t="str">
            <v>Pemerintah Kab. Tolitoli</v>
          </cell>
          <cell r="AD2676" t="str">
            <v>Pemerintah Kab. Tolitoli</v>
          </cell>
        </row>
        <row r="2677">
          <cell r="A2677">
            <v>2675</v>
          </cell>
          <cell r="B2677" t="str">
            <v>197609162011012002</v>
          </cell>
          <cell r="C2677" t="str">
            <v/>
          </cell>
          <cell r="D2677" t="str">
            <v>CHARIAH</v>
          </cell>
          <cell r="E2677" t="str">
            <v/>
          </cell>
          <cell r="F2677" t="str">
            <v>ST</v>
          </cell>
          <cell r="G2677" t="str">
            <v>TOLITOLI</v>
          </cell>
          <cell r="H2677" t="str">
            <v>16 - 09 - 1976</v>
          </cell>
          <cell r="I2677" t="str">
            <v>III/a</v>
          </cell>
          <cell r="J2677" t="str">
            <v>01 - 01 - 2011</v>
          </cell>
          <cell r="K2677" t="str">
            <v>01 - 01 - 2013</v>
          </cell>
          <cell r="L2677" t="str">
            <v>P</v>
          </cell>
          <cell r="M2677" t="str">
            <v>III/b</v>
          </cell>
          <cell r="N2677" t="str">
            <v>01 - 04 - 2015</v>
          </cell>
          <cell r="O2677" t="str">
            <v>4</v>
          </cell>
          <cell r="P2677" t="str">
            <v>3</v>
          </cell>
          <cell r="Q2677" t="str">
            <v/>
          </cell>
          <cell r="R2677" t="str">
            <v/>
          </cell>
          <cell r="S2677" t="str">
            <v/>
          </cell>
          <cell r="T2677" t="str">
            <v/>
          </cell>
          <cell r="U2677" t="str">
            <v/>
          </cell>
          <cell r="V2677" t="str">
            <v>STAF</v>
          </cell>
          <cell r="W2677" t="str">
            <v>Seksi Pengawasan Dan Penyuluhan Metrologi Legal</v>
          </cell>
          <cell r="X2677" t="str">
            <v>Bidang Pembinaan Dan Pengawasan Metrologi Legal</v>
          </cell>
          <cell r="Y2677" t="str">
            <v>S-1 TEKNOLOGI INDUSTRI TEKNIK DAN MANAJEMEN INDUSTRI</v>
          </cell>
          <cell r="Z2677" t="str">
            <v>31-12-2000</v>
          </cell>
          <cell r="AA2677" t="str">
            <v>Aktif</v>
          </cell>
          <cell r="AB2677" t="str">
            <v>PNS Daerah Kab./Kota yang bekerja pada Kab./Kota</v>
          </cell>
          <cell r="AC2677" t="str">
            <v>Pemerintah Kab. Tolitoli</v>
          </cell>
          <cell r="AD2677" t="str">
            <v>Pemerintah Kab. Tolitoli</v>
          </cell>
        </row>
        <row r="2678">
          <cell r="A2678">
            <v>2676</v>
          </cell>
          <cell r="B2678" t="str">
            <v>198304232009041002</v>
          </cell>
          <cell r="C2678" t="str">
            <v/>
          </cell>
          <cell r="D2678" t="str">
            <v>MUNAWIR</v>
          </cell>
          <cell r="E2678" t="str">
            <v/>
          </cell>
          <cell r="F2678" t="str">
            <v>SKM</v>
          </cell>
          <cell r="G2678" t="str">
            <v>TOLITOLI</v>
          </cell>
          <cell r="H2678" t="str">
            <v>23 - 04 - 1983</v>
          </cell>
          <cell r="I2678" t="str">
            <v>III/a</v>
          </cell>
          <cell r="J2678" t="str">
            <v>01 - 04 - 2009</v>
          </cell>
          <cell r="K2678" t="str">
            <v>01 - 01 - 2011</v>
          </cell>
          <cell r="L2678" t="str">
            <v>L</v>
          </cell>
          <cell r="M2678" t="str">
            <v>III/c</v>
          </cell>
          <cell r="N2678" t="str">
            <v>01 - 04 - 2016</v>
          </cell>
          <cell r="O2678" t="str">
            <v>7</v>
          </cell>
          <cell r="P2678" t="str">
            <v>0</v>
          </cell>
          <cell r="Q2678" t="str">
            <v/>
          </cell>
          <cell r="R2678" t="str">
            <v/>
          </cell>
          <cell r="S2678" t="str">
            <v/>
          </cell>
          <cell r="T2678" t="str">
            <v>01 - 04 - 2016</v>
          </cell>
          <cell r="U2678" t="str">
            <v>Administrator Kesehatan Ahli Muda / Muda</v>
          </cell>
          <cell r="V2678" t="str">
            <v/>
          </cell>
          <cell r="W2678" t="str">
            <v>Seksi Pencegahan Dan Pengendalian Penyakit Menular</v>
          </cell>
          <cell r="X2678" t="str">
            <v>Dinas Kesehatan</v>
          </cell>
          <cell r="Y2678" t="str">
            <v>S-1 ILMU KESEHATAN MASYARAKAT</v>
          </cell>
          <cell r="Z2678" t="str">
            <v>31-12-2008</v>
          </cell>
          <cell r="AA2678" t="str">
            <v>Aktif</v>
          </cell>
          <cell r="AB2678" t="str">
            <v>PNS Daerah Kab./Kota yang bekerja pada Kab./Kota</v>
          </cell>
          <cell r="AC2678" t="str">
            <v>Pemerintah Kab. Tolitoli</v>
          </cell>
          <cell r="AD2678" t="str">
            <v>Pemerintah Kab. Tolitoli</v>
          </cell>
        </row>
        <row r="2679">
          <cell r="A2679">
            <v>2677</v>
          </cell>
          <cell r="B2679" t="str">
            <v>197311102008011011</v>
          </cell>
          <cell r="C2679" t="str">
            <v>570036267</v>
          </cell>
          <cell r="D2679" t="str">
            <v>FUAD</v>
          </cell>
          <cell r="E2679" t="str">
            <v/>
          </cell>
          <cell r="F2679" t="str">
            <v/>
          </cell>
          <cell r="G2679" t="str">
            <v>TOLITOLI</v>
          </cell>
          <cell r="H2679" t="str">
            <v>10 - 11 - 1973</v>
          </cell>
          <cell r="I2679" t="str">
            <v>II/a</v>
          </cell>
          <cell r="J2679" t="str">
            <v>01 - 01 - 2008</v>
          </cell>
          <cell r="K2679" t="str">
            <v>01 - 12 - 2009</v>
          </cell>
          <cell r="L2679" t="str">
            <v>L</v>
          </cell>
          <cell r="M2679" t="str">
            <v>II/b</v>
          </cell>
          <cell r="N2679" t="str">
            <v>01 - 04 - 2012</v>
          </cell>
          <cell r="O2679" t="str">
            <v>8</v>
          </cell>
          <cell r="P2679" t="str">
            <v>3</v>
          </cell>
          <cell r="Q2679" t="str">
            <v/>
          </cell>
          <cell r="R2679" t="str">
            <v/>
          </cell>
          <cell r="S2679" t="str">
            <v/>
          </cell>
          <cell r="T2679" t="str">
            <v>01 - 03 - 2013</v>
          </cell>
          <cell r="U2679" t="str">
            <v>Instruktur Pelaksana</v>
          </cell>
          <cell r="V2679" t="str">
            <v/>
          </cell>
          <cell r="W2679" t="str">
            <v>UPTD BLKUKM KAB. TOLITOLI</v>
          </cell>
          <cell r="X2679" t="str">
            <v>DINAS SOSIAL, TENAGA KERJA DAN TRANSMIGRASI</v>
          </cell>
          <cell r="Y2679" t="str">
            <v>SMEA PERKANTORAN</v>
          </cell>
          <cell r="Z2679" t="str">
            <v>31-12-1993</v>
          </cell>
          <cell r="AA2679" t="str">
            <v>Aktif</v>
          </cell>
          <cell r="AB2679" t="str">
            <v>PNS Daerah Kab./Kota yang bekerja pada Kab./Kota</v>
          </cell>
          <cell r="AC2679" t="str">
            <v>Pemerintah Kab. Tolitoli</v>
          </cell>
          <cell r="AD2679" t="str">
            <v>Pemerintah Kab. Tolitoli</v>
          </cell>
        </row>
        <row r="2680">
          <cell r="A2680">
            <v>2678</v>
          </cell>
          <cell r="B2680" t="str">
            <v>196707052005011015</v>
          </cell>
          <cell r="C2680" t="str">
            <v>570017282</v>
          </cell>
          <cell r="D2680" t="str">
            <v>SUDARMONO</v>
          </cell>
          <cell r="E2680" t="str">
            <v/>
          </cell>
          <cell r="F2680" t="str">
            <v/>
          </cell>
          <cell r="G2680" t="str">
            <v>KALANGKANGAN</v>
          </cell>
          <cell r="H2680" t="str">
            <v>05 - 07 - 1967</v>
          </cell>
          <cell r="I2680" t="str">
            <v>II/a</v>
          </cell>
          <cell r="J2680" t="str">
            <v>01 - 01 - 2005</v>
          </cell>
          <cell r="K2680" t="str">
            <v>01 - 03 - 2006</v>
          </cell>
          <cell r="L2680" t="str">
            <v>L</v>
          </cell>
          <cell r="M2680" t="str">
            <v>II/d</v>
          </cell>
          <cell r="N2680" t="str">
            <v>01 - 04 - 2017</v>
          </cell>
          <cell r="O2680" t="str">
            <v>20</v>
          </cell>
          <cell r="P2680" t="str">
            <v>2</v>
          </cell>
          <cell r="Q2680" t="str">
            <v/>
          </cell>
          <cell r="R2680" t="str">
            <v/>
          </cell>
          <cell r="S2680" t="str">
            <v/>
          </cell>
          <cell r="T2680" t="str">
            <v>01 - 04 - 2017</v>
          </cell>
          <cell r="U2680" t="str">
            <v>Guru</v>
          </cell>
          <cell r="V2680" t="str">
            <v/>
          </cell>
          <cell r="W2680" t="str">
            <v>SEKOLAH DASAR</v>
          </cell>
          <cell r="X2680" t="str">
            <v/>
          </cell>
          <cell r="Y2680" t="str">
            <v>SEKOLAH PENDIDIKAN GURU</v>
          </cell>
          <cell r="Z2680" t="str">
            <v>31-12-1989</v>
          </cell>
          <cell r="AA2680" t="str">
            <v>Aktif</v>
          </cell>
          <cell r="AB2680" t="str">
            <v>PNS Daerah Kab./Kota yang bekerja pada Kab./Kota</v>
          </cell>
          <cell r="AC2680" t="str">
            <v>Pemerintah Kab. Tolitoli</v>
          </cell>
          <cell r="AD2680" t="str">
            <v>Pemerintah Kab. Tolitoli</v>
          </cell>
        </row>
        <row r="2681">
          <cell r="A2681">
            <v>2679</v>
          </cell>
          <cell r="B2681" t="str">
            <v>196604222005012001</v>
          </cell>
          <cell r="C2681" t="str">
            <v>570017163</v>
          </cell>
          <cell r="D2681" t="str">
            <v>RUSMIATI</v>
          </cell>
          <cell r="E2681" t="str">
            <v/>
          </cell>
          <cell r="F2681" t="str">
            <v>S.PD</v>
          </cell>
          <cell r="G2681" t="str">
            <v>TOLITOLI</v>
          </cell>
          <cell r="H2681" t="str">
            <v>22 - 04 - 1966</v>
          </cell>
          <cell r="I2681" t="str">
            <v>III/a</v>
          </cell>
          <cell r="J2681" t="str">
            <v>01 - 01 - 2005</v>
          </cell>
          <cell r="K2681" t="str">
            <v>01 - 03 - 2006</v>
          </cell>
          <cell r="L2681" t="str">
            <v>P</v>
          </cell>
          <cell r="M2681" t="str">
            <v>III/c</v>
          </cell>
          <cell r="N2681" t="str">
            <v>01 - 10 - 2012</v>
          </cell>
          <cell r="O2681" t="str">
            <v>14</v>
          </cell>
          <cell r="P2681" t="str">
            <v>9</v>
          </cell>
          <cell r="Q2681" t="str">
            <v/>
          </cell>
          <cell r="R2681" t="str">
            <v/>
          </cell>
          <cell r="S2681" t="str">
            <v/>
          </cell>
          <cell r="T2681" t="str">
            <v>01 - 10 - 2012</v>
          </cell>
          <cell r="U2681" t="str">
            <v>Guru Dewasa</v>
          </cell>
          <cell r="V2681" t="str">
            <v/>
          </cell>
          <cell r="W2681" t="str">
            <v>SMP NEGERI 1 DAMPAL SELATAN</v>
          </cell>
          <cell r="X2681" t="str">
            <v>CABANG DISPENBUD KECAMATAN DAMPAL SELATAN</v>
          </cell>
          <cell r="Y2681" t="str">
            <v>S-1 BAHASA DAN SASTRA INDONESIA</v>
          </cell>
          <cell r="Z2681" t="str">
            <v>31-12-1991</v>
          </cell>
          <cell r="AA2681" t="str">
            <v>Aktif</v>
          </cell>
          <cell r="AB2681" t="str">
            <v>PNS Daerah Kab./Kota yang bekerja pada Kab./Kota</v>
          </cell>
          <cell r="AC2681" t="str">
            <v>Pemerintah Kab. Tolitoli</v>
          </cell>
          <cell r="AD2681" t="str">
            <v>Pemerintah Kab. Tolitoli</v>
          </cell>
        </row>
        <row r="2682">
          <cell r="A2682">
            <v>2680</v>
          </cell>
          <cell r="B2682" t="str">
            <v>198101032000122002</v>
          </cell>
          <cell r="C2682" t="str">
            <v>140356928</v>
          </cell>
          <cell r="D2682" t="str">
            <v>RATNAWATI</v>
          </cell>
          <cell r="E2682" t="str">
            <v/>
          </cell>
          <cell r="F2682" t="str">
            <v>A.Md.Kep</v>
          </cell>
          <cell r="G2682" t="str">
            <v>TOLITOLI</v>
          </cell>
          <cell r="H2682" t="str">
            <v>03 - 01 - 1981</v>
          </cell>
          <cell r="I2682" t="str">
            <v>II/a</v>
          </cell>
          <cell r="J2682" t="str">
            <v>01 - 12 - 2000</v>
          </cell>
          <cell r="K2682" t="str">
            <v>01 - 03 - 2002</v>
          </cell>
          <cell r="L2682" t="str">
            <v>P</v>
          </cell>
          <cell r="M2682" t="str">
            <v>III/c</v>
          </cell>
          <cell r="N2682" t="str">
            <v>01 - 04 - 2016</v>
          </cell>
          <cell r="O2682" t="str">
            <v>10</v>
          </cell>
          <cell r="P2682" t="str">
            <v>4</v>
          </cell>
          <cell r="Q2682" t="str">
            <v/>
          </cell>
          <cell r="R2682" t="str">
            <v/>
          </cell>
          <cell r="S2682" t="str">
            <v/>
          </cell>
          <cell r="T2682" t="str">
            <v>01 - 04 - 2016</v>
          </cell>
          <cell r="U2682" t="str">
            <v>Perawat Penyelia</v>
          </cell>
          <cell r="V2682" t="str">
            <v/>
          </cell>
          <cell r="W2682" t="str">
            <v>SEKSI PELAYANAN MEDIS DAN KEPERAWATAN</v>
          </cell>
          <cell r="X2682" t="str">
            <v>BIDANG PELAYANAN</v>
          </cell>
          <cell r="Y2682" t="str">
            <v>D-III KEPERAWATAN</v>
          </cell>
          <cell r="Z2682" t="str">
            <v>31-12-2007</v>
          </cell>
          <cell r="AA2682" t="str">
            <v>Aktif</v>
          </cell>
          <cell r="AB2682" t="str">
            <v>PNS Daerah Kab./Kota yang bekerja pada Kab./Kota</v>
          </cell>
          <cell r="AC2682" t="str">
            <v>Pemerintah Kab. Tolitoli</v>
          </cell>
          <cell r="AD2682" t="str">
            <v>Pemerintah Kab. Tolitoli</v>
          </cell>
        </row>
        <row r="2683">
          <cell r="A2683">
            <v>2681</v>
          </cell>
          <cell r="B2683" t="str">
            <v>197201081994082001</v>
          </cell>
          <cell r="C2683" t="str">
            <v>132080130</v>
          </cell>
          <cell r="D2683" t="str">
            <v>WAHIDA</v>
          </cell>
          <cell r="E2683" t="str">
            <v/>
          </cell>
          <cell r="F2683" t="str">
            <v>A.Ma.PD</v>
          </cell>
          <cell r="G2683" t="str">
            <v>SANDANA</v>
          </cell>
          <cell r="H2683" t="str">
            <v>08 - 01 - 1972</v>
          </cell>
          <cell r="I2683" t="str">
            <v>II/a</v>
          </cell>
          <cell r="J2683" t="str">
            <v>01 - 08 - 1994</v>
          </cell>
          <cell r="K2683" t="str">
            <v>01 - 02 - 1995</v>
          </cell>
          <cell r="L2683" t="str">
            <v>P</v>
          </cell>
          <cell r="M2683" t="str">
            <v>III/b</v>
          </cell>
          <cell r="N2683" t="str">
            <v>01 - 04 - 2012</v>
          </cell>
          <cell r="O2683" t="str">
            <v>12</v>
          </cell>
          <cell r="P2683" t="str">
            <v>8</v>
          </cell>
          <cell r="Q2683" t="str">
            <v/>
          </cell>
          <cell r="R2683" t="str">
            <v/>
          </cell>
          <cell r="S2683" t="str">
            <v/>
          </cell>
          <cell r="T2683" t="str">
            <v>01 - 10 - 2008</v>
          </cell>
          <cell r="U2683" t="str">
            <v>Guru Pertama</v>
          </cell>
          <cell r="V2683" t="str">
            <v/>
          </cell>
          <cell r="W2683" t="str">
            <v>SD Nurul Ihsan Tolitoli</v>
          </cell>
          <cell r="X2683" t="str">
            <v>Dinas Pendidikan Dan Kebudayaan</v>
          </cell>
          <cell r="Y2683" t="str">
            <v>D-II/A-II</v>
          </cell>
          <cell r="Z2683" t="str">
            <v>31-12-2005</v>
          </cell>
          <cell r="AA2683" t="str">
            <v>Aktif</v>
          </cell>
          <cell r="AB2683" t="str">
            <v>PNS Daerah Kab./Kota yang bekerja pada Kab./Kota</v>
          </cell>
          <cell r="AC2683" t="str">
            <v>Pemerintah Kab. Tolitoli</v>
          </cell>
          <cell r="AD2683" t="str">
            <v>Pemerintah Kab. Tolitoli</v>
          </cell>
        </row>
        <row r="2684">
          <cell r="A2684">
            <v>2682</v>
          </cell>
          <cell r="B2684" t="str">
            <v>198502262011012006</v>
          </cell>
          <cell r="C2684" t="str">
            <v/>
          </cell>
          <cell r="D2684" t="str">
            <v>NUR SANTY</v>
          </cell>
          <cell r="E2684" t="str">
            <v/>
          </cell>
          <cell r="F2684" t="str">
            <v>A.Ma.Pd</v>
          </cell>
          <cell r="G2684" t="str">
            <v>TOLITOLI</v>
          </cell>
          <cell r="H2684" t="str">
            <v>26 - 02 - 1985</v>
          </cell>
          <cell r="I2684" t="str">
            <v>II/b</v>
          </cell>
          <cell r="J2684" t="str">
            <v>01 - 01 - 2011</v>
          </cell>
          <cell r="K2684" t="str">
            <v>01 - 01 - 2013</v>
          </cell>
          <cell r="L2684" t="str">
            <v>P</v>
          </cell>
          <cell r="M2684" t="str">
            <v>II/b</v>
          </cell>
          <cell r="N2684" t="str">
            <v>01 - 01 - 2011</v>
          </cell>
          <cell r="O2684" t="str">
            <v>3</v>
          </cell>
          <cell r="P2684" t="str">
            <v>0</v>
          </cell>
          <cell r="Q2684" t="str">
            <v/>
          </cell>
          <cell r="R2684" t="str">
            <v/>
          </cell>
          <cell r="S2684" t="str">
            <v/>
          </cell>
          <cell r="T2684" t="str">
            <v>01 - 01 - 2013</v>
          </cell>
          <cell r="U2684" t="str">
            <v>Guru Pratama Tingkat. I</v>
          </cell>
          <cell r="V2684" t="str">
            <v/>
          </cell>
          <cell r="W2684" t="str">
            <v>SD Negeri 2 Nalu</v>
          </cell>
          <cell r="X2684" t="str">
            <v>Dinas Pendidikan Dan Kebudayaan</v>
          </cell>
          <cell r="Y2684" t="str">
            <v>D-II PGSD</v>
          </cell>
          <cell r="Z2684" t="str">
            <v>31-12-2005</v>
          </cell>
          <cell r="AA2684" t="str">
            <v>Aktif</v>
          </cell>
          <cell r="AB2684" t="str">
            <v>PNS Daerah Kab./Kota yang bekerja pada Kab./Kota</v>
          </cell>
          <cell r="AC2684" t="str">
            <v>Pemerintah Kab. Tolitoli</v>
          </cell>
          <cell r="AD2684" t="str">
            <v>Pemerintah Kab. Tolitoli</v>
          </cell>
        </row>
        <row r="2685">
          <cell r="A2685">
            <v>2683</v>
          </cell>
          <cell r="B2685" t="str">
            <v>196301071984112002</v>
          </cell>
          <cell r="C2685" t="str">
            <v>131210454</v>
          </cell>
          <cell r="D2685" t="str">
            <v>ASNI BEMBANG</v>
          </cell>
          <cell r="E2685" t="str">
            <v/>
          </cell>
          <cell r="F2685" t="str">
            <v/>
          </cell>
          <cell r="G2685" t="str">
            <v>TOLITOLI</v>
          </cell>
          <cell r="H2685" t="str">
            <v>07 - 01 - 1963</v>
          </cell>
          <cell r="I2685" t="str">
            <v>II/a</v>
          </cell>
          <cell r="J2685" t="str">
            <v>01 - 11 - 1984</v>
          </cell>
          <cell r="K2685" t="str">
            <v>01 - 12 - 1986</v>
          </cell>
          <cell r="L2685" t="str">
            <v>P</v>
          </cell>
          <cell r="M2685" t="str">
            <v>IV/a</v>
          </cell>
          <cell r="N2685" t="str">
            <v>01 - 10 - 2008</v>
          </cell>
          <cell r="O2685" t="str">
            <v>18</v>
          </cell>
          <cell r="P2685" t="str">
            <v>10</v>
          </cell>
          <cell r="Q2685" t="str">
            <v/>
          </cell>
          <cell r="R2685" t="str">
            <v/>
          </cell>
          <cell r="S2685" t="str">
            <v/>
          </cell>
          <cell r="T2685" t="str">
            <v>01 - 04 - 2009</v>
          </cell>
          <cell r="U2685" t="str">
            <v>Guru Dewasa Tingkat. I</v>
          </cell>
          <cell r="V2685" t="str">
            <v/>
          </cell>
          <cell r="W2685" t="str">
            <v>SD Negeri 10 Tolitoli</v>
          </cell>
          <cell r="X2685" t="str">
            <v>Dinas Pendidikan Dan Kebudayaan</v>
          </cell>
          <cell r="Y2685" t="str">
            <v>KPG PAKET C</v>
          </cell>
          <cell r="Z2685" t="str">
            <v>31-12-1983</v>
          </cell>
          <cell r="AA2685" t="str">
            <v>Aktif</v>
          </cell>
          <cell r="AB2685" t="str">
            <v>PNS Daerah Kab./Kota yang bekerja pada Kab./Kota</v>
          </cell>
          <cell r="AC2685" t="str">
            <v>Pemerintah Kab. Tolitoli</v>
          </cell>
          <cell r="AD2685" t="str">
            <v>Pemerintah Kab. Tolitoli</v>
          </cell>
        </row>
        <row r="2686">
          <cell r="A2686">
            <v>2684</v>
          </cell>
          <cell r="B2686" t="str">
            <v>196412021991032002</v>
          </cell>
          <cell r="C2686" t="str">
            <v>131947698</v>
          </cell>
          <cell r="D2686" t="str">
            <v>NURBAYA BADOALI</v>
          </cell>
          <cell r="E2686" t="str">
            <v/>
          </cell>
          <cell r="F2686" t="str">
            <v/>
          </cell>
          <cell r="G2686" t="str">
            <v>TOLITOLI</v>
          </cell>
          <cell r="H2686" t="str">
            <v>02 - 12 - 1964</v>
          </cell>
          <cell r="I2686" t="str">
            <v>II/c</v>
          </cell>
          <cell r="J2686" t="str">
            <v>01 - 03 - 1991</v>
          </cell>
          <cell r="K2686" t="str">
            <v>01 - 03 - 1993</v>
          </cell>
          <cell r="L2686" t="str">
            <v>P</v>
          </cell>
          <cell r="M2686" t="str">
            <v>IV/a</v>
          </cell>
          <cell r="N2686" t="str">
            <v>01 - 04 - 2011</v>
          </cell>
          <cell r="O2686" t="str">
            <v>18</v>
          </cell>
          <cell r="P2686" t="str">
            <v>1</v>
          </cell>
          <cell r="Q2686" t="str">
            <v/>
          </cell>
          <cell r="R2686" t="str">
            <v/>
          </cell>
          <cell r="S2686" t="str">
            <v/>
          </cell>
          <cell r="T2686" t="str">
            <v>01 - 04 - 2011</v>
          </cell>
          <cell r="U2686" t="str">
            <v>Guru Pembina</v>
          </cell>
          <cell r="V2686" t="str">
            <v/>
          </cell>
          <cell r="W2686" t="str">
            <v>SMP NEGERI 3 TOLITOLI</v>
          </cell>
          <cell r="X2686" t="str">
            <v>CABANG DISPENBUD KECAMATAN BAOLAN</v>
          </cell>
          <cell r="Y2686" t="str">
            <v>A-IV BAHASA INDONESIA</v>
          </cell>
          <cell r="Z2686" t="str">
            <v>31-12-2001</v>
          </cell>
          <cell r="AA2686" t="str">
            <v>Aktif</v>
          </cell>
          <cell r="AB2686" t="str">
            <v>PNS Daerah Kab./Kota yang bekerja pada Kab./Kota</v>
          </cell>
          <cell r="AC2686" t="str">
            <v>Pemerintah Kab. Tolitoli</v>
          </cell>
          <cell r="AD2686" t="str">
            <v>Pemerintah Kab. Tolitoli</v>
          </cell>
        </row>
        <row r="2687">
          <cell r="A2687">
            <v>2685</v>
          </cell>
          <cell r="B2687" t="str">
            <v>196605151989031011</v>
          </cell>
          <cell r="C2687" t="str">
            <v>570010083</v>
          </cell>
          <cell r="D2687" t="str">
            <v>RIDWAN</v>
          </cell>
          <cell r="E2687" t="str">
            <v/>
          </cell>
          <cell r="F2687" t="str">
            <v>S. SOS</v>
          </cell>
          <cell r="G2687" t="str">
            <v>TOLITOLI</v>
          </cell>
          <cell r="H2687" t="str">
            <v>15 - 05 - 1966</v>
          </cell>
          <cell r="I2687" t="str">
            <v>II/a</v>
          </cell>
          <cell r="J2687" t="str">
            <v>01 - 03 - 1989</v>
          </cell>
          <cell r="K2687" t="str">
            <v>01 - 05 - 1990</v>
          </cell>
          <cell r="L2687" t="str">
            <v>L</v>
          </cell>
          <cell r="M2687" t="str">
            <v>IV/b</v>
          </cell>
          <cell r="N2687" t="str">
            <v>01 - 10 - 2016</v>
          </cell>
          <cell r="O2687" t="str">
            <v>23</v>
          </cell>
          <cell r="P2687" t="str">
            <v>3</v>
          </cell>
          <cell r="Q2687" t="str">
            <v/>
          </cell>
          <cell r="R2687" t="str">
            <v/>
          </cell>
          <cell r="S2687" t="str">
            <v/>
          </cell>
          <cell r="T2687" t="str">
            <v/>
          </cell>
          <cell r="U2687" t="str">
            <v/>
          </cell>
          <cell r="V2687" t="str">
            <v>STAF BAGIAN KEUANGAN</v>
          </cell>
          <cell r="W2687" t="str">
            <v>Bagian Umum Dan Perlengkapan</v>
          </cell>
          <cell r="X2687" t="str">
            <v>Sekretariat Daerah</v>
          </cell>
          <cell r="Y2687" t="str">
            <v>S-1 ADMINISTRASI NEGARA</v>
          </cell>
          <cell r="Z2687" t="str">
            <v>31-12-2001</v>
          </cell>
          <cell r="AA2687" t="str">
            <v>Aktif</v>
          </cell>
          <cell r="AB2687" t="str">
            <v>PNS Daerah Kab./Kota yang bekerja pada Kab./Kota</v>
          </cell>
          <cell r="AC2687" t="str">
            <v>Pemerintah Kab. Tolitoli</v>
          </cell>
          <cell r="AD2687" t="str">
            <v>Pemerintah Kab. Tolitoli</v>
          </cell>
        </row>
        <row r="2688">
          <cell r="A2688">
            <v>2686</v>
          </cell>
          <cell r="B2688" t="str">
            <v>198706142010012022</v>
          </cell>
          <cell r="C2688" t="str">
            <v/>
          </cell>
          <cell r="D2688" t="str">
            <v>MARDIANA</v>
          </cell>
          <cell r="E2688" t="str">
            <v/>
          </cell>
          <cell r="F2688" t="str">
            <v>A.Md.Kep</v>
          </cell>
          <cell r="G2688" t="str">
            <v>TOLITOLI</v>
          </cell>
          <cell r="H2688" t="str">
            <v>14 - 06 - 1987</v>
          </cell>
          <cell r="I2688" t="str">
            <v>II/c</v>
          </cell>
          <cell r="J2688" t="str">
            <v>01 - 01 - 2010</v>
          </cell>
          <cell r="K2688" t="str">
            <v>01 - 01 - 2012</v>
          </cell>
          <cell r="L2688" t="str">
            <v>P</v>
          </cell>
          <cell r="M2688" t="str">
            <v>III/a</v>
          </cell>
          <cell r="N2688" t="str">
            <v>01 - 04 - 2017</v>
          </cell>
          <cell r="O2688" t="str">
            <v>5</v>
          </cell>
          <cell r="P2688" t="str">
            <v>3</v>
          </cell>
          <cell r="Q2688" t="str">
            <v/>
          </cell>
          <cell r="R2688" t="str">
            <v/>
          </cell>
          <cell r="S2688" t="str">
            <v/>
          </cell>
          <cell r="T2688" t="str">
            <v>01 - 04 - 2017</v>
          </cell>
          <cell r="U2688" t="str">
            <v>Perawat Pelaksana Lanjutan</v>
          </cell>
          <cell r="V2688" t="str">
            <v/>
          </cell>
          <cell r="W2688" t="str">
            <v>UPT Puskesmas Baolan</v>
          </cell>
          <cell r="X2688" t="str">
            <v>Dinas Kesehatan</v>
          </cell>
          <cell r="Y2688" t="str">
            <v>D-III KEPERAWATAN</v>
          </cell>
          <cell r="Z2688" t="str">
            <v>31-12-2009</v>
          </cell>
          <cell r="AA2688" t="str">
            <v>Aktif</v>
          </cell>
          <cell r="AB2688" t="str">
            <v>PNS Daerah Kab./Kota yang bekerja pada Kab./Kota</v>
          </cell>
          <cell r="AC2688" t="str">
            <v>Pemerintah Kab. Tolitoli</v>
          </cell>
          <cell r="AD2688" t="str">
            <v>Pemerintah Kab. Tolitoli</v>
          </cell>
        </row>
        <row r="2689">
          <cell r="A2689">
            <v>2687</v>
          </cell>
          <cell r="B2689" t="str">
            <v>198008282003121004</v>
          </cell>
          <cell r="C2689" t="str">
            <v>570015625</v>
          </cell>
          <cell r="D2689" t="str">
            <v>MOH. HIDAYAT R. IDRIS</v>
          </cell>
          <cell r="E2689" t="str">
            <v/>
          </cell>
          <cell r="F2689" t="str">
            <v>SH</v>
          </cell>
          <cell r="G2689" t="str">
            <v>NALU</v>
          </cell>
          <cell r="H2689" t="str">
            <v>28 - 08 - 1980</v>
          </cell>
          <cell r="I2689" t="str">
            <v>III/a</v>
          </cell>
          <cell r="J2689" t="str">
            <v>01 - 12 - 2003</v>
          </cell>
          <cell r="K2689" t="str">
            <v>01 - 03 - 2005</v>
          </cell>
          <cell r="L2689" t="str">
            <v>L</v>
          </cell>
          <cell r="M2689" t="str">
            <v>III/d</v>
          </cell>
          <cell r="N2689" t="str">
            <v>01 - 04 - 2013</v>
          </cell>
          <cell r="O2689" t="str">
            <v>9</v>
          </cell>
          <cell r="P2689" t="str">
            <v>4</v>
          </cell>
          <cell r="Q2689" t="str">
            <v/>
          </cell>
          <cell r="R2689" t="str">
            <v/>
          </cell>
          <cell r="S2689" t="str">
            <v/>
          </cell>
          <cell r="T2689" t="str">
            <v/>
          </cell>
          <cell r="U2689" t="str">
            <v/>
          </cell>
          <cell r="V2689" t="str">
            <v>STAF</v>
          </cell>
          <cell r="W2689" t="str">
            <v>Sub Bagian Umum Dan Kepegawaian</v>
          </cell>
          <cell r="X2689" t="str">
            <v>Sekretariat</v>
          </cell>
          <cell r="Y2689" t="str">
            <v>S-1 ILMU HUKUM</v>
          </cell>
          <cell r="Z2689" t="str">
            <v>31-12-2002</v>
          </cell>
          <cell r="AA2689" t="str">
            <v>PNS kena hukuman disiplin</v>
          </cell>
          <cell r="AB2689" t="str">
            <v>PNS Daerah Kab./Kota yang bekerja pada Kab./Kota</v>
          </cell>
          <cell r="AC2689" t="str">
            <v>Pemerintah Kab. Tolitoli</v>
          </cell>
          <cell r="AD2689" t="str">
            <v>Pemerintah Kab. Tolitoli</v>
          </cell>
        </row>
        <row r="2690">
          <cell r="A2690">
            <v>2688</v>
          </cell>
          <cell r="B2690" t="str">
            <v>196707011994121005</v>
          </cell>
          <cell r="C2690" t="str">
            <v>132122852</v>
          </cell>
          <cell r="D2690" t="str">
            <v>SAIFUDDIN</v>
          </cell>
          <cell r="E2690" t="str">
            <v/>
          </cell>
          <cell r="F2690" t="str">
            <v>S.Pd</v>
          </cell>
          <cell r="G2690" t="str">
            <v>TOLITOLI</v>
          </cell>
          <cell r="H2690" t="str">
            <v>01 - 07 - 1967</v>
          </cell>
          <cell r="I2690" t="str">
            <v>II/c</v>
          </cell>
          <cell r="J2690" t="str">
            <v>01 - 12 - 1994</v>
          </cell>
          <cell r="K2690" t="str">
            <v>01 - 05 - 1996</v>
          </cell>
          <cell r="L2690" t="str">
            <v>L</v>
          </cell>
          <cell r="M2690" t="str">
            <v>IV/a</v>
          </cell>
          <cell r="N2690" t="str">
            <v>01 - 10 - 2012</v>
          </cell>
          <cell r="O2690" t="str">
            <v>15</v>
          </cell>
          <cell r="P2690" t="str">
            <v>10</v>
          </cell>
          <cell r="Q2690" t="str">
            <v/>
          </cell>
          <cell r="R2690" t="str">
            <v/>
          </cell>
          <cell r="S2690" t="str">
            <v/>
          </cell>
          <cell r="T2690" t="str">
            <v>01 - 10 - 2012</v>
          </cell>
          <cell r="U2690" t="str">
            <v>Guru Pembina</v>
          </cell>
          <cell r="V2690" t="str">
            <v/>
          </cell>
          <cell r="W2690" t="str">
            <v>SMP NEGERI 3 TOLITOLI</v>
          </cell>
          <cell r="X2690" t="str">
            <v>CABANG DISPENBUD KECAMATAN BAOLAN</v>
          </cell>
          <cell r="Y2690" t="str">
            <v>S-1 PENDIDIKAN MATEMATIKA</v>
          </cell>
          <cell r="Z2690" t="str">
            <v>31-12-2001</v>
          </cell>
          <cell r="AA2690" t="str">
            <v>Aktif</v>
          </cell>
          <cell r="AB2690" t="str">
            <v>PNS Daerah Kab./Kota yang bekerja pada Kab./Kota</v>
          </cell>
          <cell r="AC2690" t="str">
            <v>Pemerintah Kab. Tolitoli</v>
          </cell>
          <cell r="AD2690" t="str">
            <v>Pemerintah Kab. Tolitoli</v>
          </cell>
        </row>
        <row r="2691">
          <cell r="A2691">
            <v>2689</v>
          </cell>
          <cell r="B2691" t="str">
            <v>198609132011012010</v>
          </cell>
          <cell r="C2691" t="str">
            <v/>
          </cell>
          <cell r="D2691" t="str">
            <v>TRISYE TINDAGE</v>
          </cell>
          <cell r="E2691" t="str">
            <v/>
          </cell>
          <cell r="F2691" t="str">
            <v>S.Th</v>
          </cell>
          <cell r="G2691" t="str">
            <v>TOLITOLI</v>
          </cell>
          <cell r="H2691" t="str">
            <v>13 - 09 - 1986</v>
          </cell>
          <cell r="I2691" t="str">
            <v>III/a</v>
          </cell>
          <cell r="J2691" t="str">
            <v>01 - 01 - 2011</v>
          </cell>
          <cell r="K2691" t="str">
            <v>01 - 01 - 2013</v>
          </cell>
          <cell r="L2691" t="str">
            <v>P</v>
          </cell>
          <cell r="M2691" t="str">
            <v>III/a</v>
          </cell>
          <cell r="N2691" t="str">
            <v>01 - 01 - 2011</v>
          </cell>
          <cell r="O2691" t="str">
            <v>0</v>
          </cell>
          <cell r="P2691" t="str">
            <v>0</v>
          </cell>
          <cell r="Q2691" t="str">
            <v/>
          </cell>
          <cell r="R2691" t="str">
            <v/>
          </cell>
          <cell r="S2691" t="str">
            <v/>
          </cell>
          <cell r="T2691" t="str">
            <v>06 - 03 - 2015</v>
          </cell>
          <cell r="U2691" t="str">
            <v>Guru Madya</v>
          </cell>
          <cell r="V2691" t="str">
            <v/>
          </cell>
          <cell r="W2691" t="str">
            <v>SMP NEGERI 3 TOLITOLI</v>
          </cell>
          <cell r="X2691" t="str">
            <v>CABANG DISPENBUD KECAMATAN BAOLAN</v>
          </cell>
          <cell r="Y2691" t="str">
            <v>S-1 PENDIDIKAN AGAMA KRISTEN</v>
          </cell>
          <cell r="Z2691" t="str">
            <v>31-12-2008</v>
          </cell>
          <cell r="AA2691" t="str">
            <v>Aktif</v>
          </cell>
          <cell r="AB2691" t="str">
            <v>PNS Daerah Kab./Kota yang bekerja pada Kab./Kota</v>
          </cell>
          <cell r="AC2691" t="str">
            <v>Pemerintah Kab. Tolitoli</v>
          </cell>
          <cell r="AD2691" t="str">
            <v>Pemerintah Kab. Tolitoli</v>
          </cell>
        </row>
        <row r="2692">
          <cell r="A2692">
            <v>2690</v>
          </cell>
          <cell r="B2692" t="str">
            <v>196612311989091009</v>
          </cell>
          <cell r="C2692" t="str">
            <v>131827532</v>
          </cell>
          <cell r="D2692" t="str">
            <v>NYOMAN SUMAYASA</v>
          </cell>
          <cell r="E2692" t="str">
            <v/>
          </cell>
          <cell r="F2692" t="str">
            <v/>
          </cell>
          <cell r="G2692" t="str">
            <v>BULELENG</v>
          </cell>
          <cell r="H2692" t="str">
            <v>31 - 12 - 1966</v>
          </cell>
          <cell r="I2692" t="str">
            <v>II/a</v>
          </cell>
          <cell r="J2692" t="str">
            <v>01 - 09 - 1989</v>
          </cell>
          <cell r="K2692" t="str">
            <v>01 - 03 - 1991</v>
          </cell>
          <cell r="L2692" t="str">
            <v>L</v>
          </cell>
          <cell r="M2692" t="str">
            <v>IV/a</v>
          </cell>
          <cell r="N2692" t="str">
            <v>01 - 04 - 2012</v>
          </cell>
          <cell r="O2692" t="str">
            <v>17</v>
          </cell>
          <cell r="P2692" t="str">
            <v>7</v>
          </cell>
          <cell r="Q2692" t="str">
            <v/>
          </cell>
          <cell r="R2692" t="str">
            <v/>
          </cell>
          <cell r="S2692" t="str">
            <v/>
          </cell>
          <cell r="T2692" t="str">
            <v>09 - 03 - 2015</v>
          </cell>
          <cell r="U2692" t="str">
            <v>Guru Pembina</v>
          </cell>
          <cell r="V2692" t="str">
            <v/>
          </cell>
          <cell r="W2692" t="str">
            <v>SDN SIBEA</v>
          </cell>
          <cell r="X2692" t="str">
            <v>CABANG DISPENBUD KECAMATAN LAMPASIO</v>
          </cell>
          <cell r="Y2692" t="str">
            <v>D-II PENDIDIKAN GURU SEKOLAH DASAR</v>
          </cell>
          <cell r="Z2692" t="str">
            <v>19-09-2005</v>
          </cell>
          <cell r="AA2692" t="str">
            <v>Aktif</v>
          </cell>
          <cell r="AB2692" t="str">
            <v>PNS Daerah Kab./Kota yang bekerja pada Kab./Kota</v>
          </cell>
          <cell r="AC2692" t="str">
            <v>Pemerintah Kab. Tolitoli</v>
          </cell>
          <cell r="AD2692" t="str">
            <v>Pemerintah Kab. Tolitoli</v>
          </cell>
        </row>
        <row r="2693">
          <cell r="A2693">
            <v>2691</v>
          </cell>
          <cell r="B2693" t="str">
            <v>198606182009042002</v>
          </cell>
          <cell r="C2693" t="str">
            <v/>
          </cell>
          <cell r="D2693" t="str">
            <v>SAHRINA</v>
          </cell>
          <cell r="E2693" t="str">
            <v/>
          </cell>
          <cell r="F2693" t="str">
            <v>S.Sos</v>
          </cell>
          <cell r="G2693" t="str">
            <v>NALU</v>
          </cell>
          <cell r="H2693" t="str">
            <v>18 - 06 - 1986</v>
          </cell>
          <cell r="I2693" t="str">
            <v>II/a</v>
          </cell>
          <cell r="J2693" t="str">
            <v>01 - 04 - 2009</v>
          </cell>
          <cell r="K2693" t="str">
            <v>01 - 01 - 2011</v>
          </cell>
          <cell r="L2693" t="str">
            <v>P</v>
          </cell>
          <cell r="M2693" t="str">
            <v>III/a</v>
          </cell>
          <cell r="N2693" t="str">
            <v>01 - 10 - 2015</v>
          </cell>
          <cell r="O2693" t="str">
            <v>6</v>
          </cell>
          <cell r="P2693" t="str">
            <v>3</v>
          </cell>
          <cell r="Q2693" t="str">
            <v/>
          </cell>
          <cell r="R2693" t="str">
            <v/>
          </cell>
          <cell r="S2693" t="str">
            <v/>
          </cell>
          <cell r="T2693" t="str">
            <v/>
          </cell>
          <cell r="U2693" t="str">
            <v/>
          </cell>
          <cell r="V2693" t="str">
            <v>STAF</v>
          </cell>
          <cell r="W2693" t="str">
            <v>Sub Bidang Pembinaan Administrasi Desa / Kelurahan</v>
          </cell>
          <cell r="X2693" t="str">
            <v>Bidang Pemerintahan Desa / Kelurahan</v>
          </cell>
          <cell r="Y2693" t="str">
            <v>S-1 SOSIAL ILMU ADMINISTRASI NEGARA</v>
          </cell>
          <cell r="Z2693" t="str">
            <v>31-12-2008</v>
          </cell>
          <cell r="AA2693" t="str">
            <v>Aktif</v>
          </cell>
          <cell r="AB2693" t="str">
            <v>PNS Daerah Kab./Kota yang bekerja pada Kab./Kota</v>
          </cell>
          <cell r="AC2693" t="str">
            <v>Pemerintah Kab. Tolitoli</v>
          </cell>
          <cell r="AD2693" t="str">
            <v>Pemerintah Kab. Tolitoli</v>
          </cell>
        </row>
        <row r="2694">
          <cell r="A2694">
            <v>2692</v>
          </cell>
          <cell r="B2694" t="str">
            <v>198307032014111002</v>
          </cell>
          <cell r="C2694" t="str">
            <v/>
          </cell>
          <cell r="D2694" t="str">
            <v>RADEN</v>
          </cell>
          <cell r="E2694" t="str">
            <v/>
          </cell>
          <cell r="F2694" t="str">
            <v/>
          </cell>
          <cell r="G2694" t="str">
            <v>BUOL</v>
          </cell>
          <cell r="H2694" t="str">
            <v>03 - 07 - 1983</v>
          </cell>
          <cell r="I2694" t="str">
            <v>II/a</v>
          </cell>
          <cell r="J2694" t="str">
            <v>01 - 11 - 2014</v>
          </cell>
          <cell r="K2694" t="str">
            <v>01 - 09 - 2016</v>
          </cell>
          <cell r="L2694" t="str">
            <v>L</v>
          </cell>
          <cell r="M2694" t="str">
            <v>II/a</v>
          </cell>
          <cell r="N2694" t="str">
            <v>01 - 11 - 2014</v>
          </cell>
          <cell r="O2694" t="str">
            <v>9</v>
          </cell>
          <cell r="P2694" t="str">
            <v>10</v>
          </cell>
          <cell r="Q2694" t="str">
            <v/>
          </cell>
          <cell r="R2694" t="str">
            <v/>
          </cell>
          <cell r="S2694" t="str">
            <v/>
          </cell>
          <cell r="T2694" t="str">
            <v/>
          </cell>
          <cell r="U2694" t="str">
            <v/>
          </cell>
          <cell r="V2694" t="str">
            <v>PENGELOLA DATA SAPK</v>
          </cell>
          <cell r="W2694" t="str">
            <v>Sub Bidang Informasi Pegawai</v>
          </cell>
          <cell r="X2694" t="str">
            <v>Badan Kepegawaian Dan Pengembangan Sumber Daya Manusia</v>
          </cell>
          <cell r="Y2694" t="str">
            <v>SMU BAHASA</v>
          </cell>
          <cell r="Z2694" t="str">
            <v>07-06-2003</v>
          </cell>
          <cell r="AA2694" t="str">
            <v>Aktif</v>
          </cell>
          <cell r="AB2694" t="str">
            <v>PNS Daerah Kab./Kota yang bekerja pada Kab./Kota</v>
          </cell>
          <cell r="AC2694" t="str">
            <v>Pemerintah Kab. Tolitoli</v>
          </cell>
          <cell r="AD2694" t="str">
            <v>Pemerintah Kab. Tolitoli</v>
          </cell>
        </row>
        <row r="2695">
          <cell r="A2695">
            <v>2693</v>
          </cell>
          <cell r="B2695" t="str">
            <v>196706151991042002</v>
          </cell>
          <cell r="C2695" t="str">
            <v>131896600</v>
          </cell>
          <cell r="D2695" t="str">
            <v>NURIATY</v>
          </cell>
          <cell r="E2695" t="str">
            <v/>
          </cell>
          <cell r="F2695" t="str">
            <v>A.Ma.Pd</v>
          </cell>
          <cell r="G2695" t="str">
            <v>BILO</v>
          </cell>
          <cell r="H2695" t="str">
            <v>15 - 06 - 1967</v>
          </cell>
          <cell r="I2695" t="str">
            <v>II/a</v>
          </cell>
          <cell r="J2695" t="str">
            <v>01 - 04 - 1991</v>
          </cell>
          <cell r="K2695" t="str">
            <v>01 - 09 - 1992</v>
          </cell>
          <cell r="L2695" t="str">
            <v>P</v>
          </cell>
          <cell r="M2695" t="str">
            <v>III/d</v>
          </cell>
          <cell r="N2695" t="str">
            <v>01 - 10 - 2013</v>
          </cell>
          <cell r="O2695" t="str">
            <v>17</v>
          </cell>
          <cell r="P2695" t="str">
            <v>6</v>
          </cell>
          <cell r="Q2695" t="str">
            <v/>
          </cell>
          <cell r="R2695" t="str">
            <v/>
          </cell>
          <cell r="S2695" t="str">
            <v/>
          </cell>
          <cell r="T2695" t="str">
            <v>01 - 10 - 2013</v>
          </cell>
          <cell r="U2695" t="str">
            <v>Guru Muda</v>
          </cell>
          <cell r="V2695" t="str">
            <v/>
          </cell>
          <cell r="W2695" t="str">
            <v>SDN PULIAS PANTAI</v>
          </cell>
          <cell r="X2695" t="str">
            <v>CABANG DISPENBUD KECAMATAN OGODEIDE</v>
          </cell>
          <cell r="Y2695" t="str">
            <v>D-II/A-II PGSD</v>
          </cell>
          <cell r="Z2695" t="str">
            <v>31-12-2003</v>
          </cell>
          <cell r="AA2695" t="str">
            <v>Aktif</v>
          </cell>
          <cell r="AB2695" t="str">
            <v>PNS Daerah Kab./Kota yang bekerja pada Kab./Kota</v>
          </cell>
          <cell r="AC2695" t="str">
            <v>Pemerintah Kab. Tolitoli</v>
          </cell>
          <cell r="AD2695" t="str">
            <v>Pemerintah Kab. Tolitoli</v>
          </cell>
        </row>
        <row r="2696">
          <cell r="A2696">
            <v>2694</v>
          </cell>
          <cell r="B2696" t="str">
            <v>196511112006042009</v>
          </cell>
          <cell r="C2696" t="str">
            <v>570021186</v>
          </cell>
          <cell r="D2696" t="str">
            <v>NI KETUT WIDIASTUTI</v>
          </cell>
          <cell r="E2696" t="str">
            <v/>
          </cell>
          <cell r="F2696" t="str">
            <v/>
          </cell>
          <cell r="G2696" t="str">
            <v>TABANAN</v>
          </cell>
          <cell r="H2696" t="str">
            <v>11 - 11 - 1965</v>
          </cell>
          <cell r="I2696" t="str">
            <v>II/a</v>
          </cell>
          <cell r="J2696" t="str">
            <v>01 - 04 - 2006</v>
          </cell>
          <cell r="K2696" t="str">
            <v>01 - 10 - 2007</v>
          </cell>
          <cell r="L2696" t="str">
            <v>P</v>
          </cell>
          <cell r="M2696" t="str">
            <v>II/c</v>
          </cell>
          <cell r="N2696" t="str">
            <v>01 - 10 - 2014</v>
          </cell>
          <cell r="O2696" t="str">
            <v>19</v>
          </cell>
          <cell r="P2696" t="str">
            <v>8</v>
          </cell>
          <cell r="Q2696" t="str">
            <v/>
          </cell>
          <cell r="R2696" t="str">
            <v/>
          </cell>
          <cell r="S2696" t="str">
            <v/>
          </cell>
          <cell r="T2696" t="str">
            <v>01 - 10 - 2014</v>
          </cell>
          <cell r="U2696" t="str">
            <v>Guru Muda</v>
          </cell>
          <cell r="V2696" t="str">
            <v/>
          </cell>
          <cell r="W2696" t="str">
            <v>SDN 4 KAMALU</v>
          </cell>
          <cell r="X2696" t="str">
            <v>CABANG DISPENBUD KECAMATAN OGODEIDE</v>
          </cell>
          <cell r="Y2696" t="str">
            <v>PGA HINDU 6 TAHUN</v>
          </cell>
          <cell r="Z2696" t="str">
            <v>31-12-1986</v>
          </cell>
          <cell r="AA2696" t="str">
            <v>Aktif</v>
          </cell>
          <cell r="AB2696" t="str">
            <v>PNS Daerah Kab./Kota yang bekerja pada Kab./Kota</v>
          </cell>
          <cell r="AC2696" t="str">
            <v>Pemerintah Kab. Tolitoli</v>
          </cell>
          <cell r="AD2696" t="str">
            <v>Pemerintah Kab. Tolitoli</v>
          </cell>
        </row>
        <row r="2697">
          <cell r="A2697">
            <v>2695</v>
          </cell>
          <cell r="B2697" t="str">
            <v>196612311989091008</v>
          </cell>
          <cell r="C2697" t="str">
            <v>131827524</v>
          </cell>
          <cell r="D2697" t="str">
            <v>I KETUT MURTIKA</v>
          </cell>
          <cell r="E2697" t="str">
            <v/>
          </cell>
          <cell r="F2697" t="str">
            <v>A.Ma</v>
          </cell>
          <cell r="G2697" t="str">
            <v>KLUNGKUNG</v>
          </cell>
          <cell r="H2697" t="str">
            <v>31 - 12 - 1966</v>
          </cell>
          <cell r="I2697" t="str">
            <v>II/a</v>
          </cell>
          <cell r="J2697" t="str">
            <v>01 - 09 - 1989</v>
          </cell>
          <cell r="K2697" t="str">
            <v>01 - 03 - 1991</v>
          </cell>
          <cell r="L2697" t="str">
            <v>L</v>
          </cell>
          <cell r="M2697" t="str">
            <v>IV/a</v>
          </cell>
          <cell r="N2697" t="str">
            <v>01 - 10 - 2009</v>
          </cell>
          <cell r="O2697" t="str">
            <v>15</v>
          </cell>
          <cell r="P2697" t="str">
            <v>1</v>
          </cell>
          <cell r="Q2697" t="str">
            <v/>
          </cell>
          <cell r="R2697" t="str">
            <v/>
          </cell>
          <cell r="S2697" t="str">
            <v/>
          </cell>
          <cell r="T2697" t="str">
            <v>06 - 09 - 2013</v>
          </cell>
          <cell r="U2697" t="str">
            <v>Guru Pembina</v>
          </cell>
          <cell r="V2697" t="str">
            <v/>
          </cell>
          <cell r="W2697" t="str">
            <v>SDN LAMPASIO</v>
          </cell>
          <cell r="X2697" t="str">
            <v>CABANG DISPENBUD KECAMATAN LAMPASIO</v>
          </cell>
          <cell r="Y2697" t="str">
            <v>D-II/A-II PENDIDIKAN DASAR</v>
          </cell>
          <cell r="Z2697" t="str">
            <v>31-12-1989</v>
          </cell>
          <cell r="AA2697" t="str">
            <v>Aktif</v>
          </cell>
          <cell r="AB2697" t="str">
            <v>PNS Daerah Kab./Kota yang bekerja pada Kab./Kota</v>
          </cell>
          <cell r="AC2697" t="str">
            <v>Pemerintah Kab. Tolitoli</v>
          </cell>
          <cell r="AD2697" t="str">
            <v>Pemerintah Kab. Tolitoli</v>
          </cell>
        </row>
        <row r="2698">
          <cell r="A2698">
            <v>2696</v>
          </cell>
          <cell r="B2698" t="str">
            <v>196305081985121004</v>
          </cell>
          <cell r="C2698" t="str">
            <v>131342683</v>
          </cell>
          <cell r="D2698" t="str">
            <v>SAMSURYA</v>
          </cell>
          <cell r="E2698" t="str">
            <v/>
          </cell>
          <cell r="F2698" t="str">
            <v>A.Ma.Pd</v>
          </cell>
          <cell r="G2698" t="str">
            <v>BOKAT</v>
          </cell>
          <cell r="H2698" t="str">
            <v>08 - 05 - 1963</v>
          </cell>
          <cell r="I2698" t="str">
            <v>II/a</v>
          </cell>
          <cell r="J2698" t="str">
            <v>01 - 12 - 1985</v>
          </cell>
          <cell r="K2698" t="str">
            <v>01 - 05 - 1989</v>
          </cell>
          <cell r="L2698" t="str">
            <v>L</v>
          </cell>
          <cell r="M2698" t="str">
            <v>IV/a</v>
          </cell>
          <cell r="N2698" t="str">
            <v>01 - 04 - 2014</v>
          </cell>
          <cell r="O2698" t="str">
            <v>23</v>
          </cell>
          <cell r="P2698" t="str">
            <v>4</v>
          </cell>
          <cell r="Q2698" t="str">
            <v/>
          </cell>
          <cell r="R2698" t="str">
            <v/>
          </cell>
          <cell r="S2698" t="str">
            <v/>
          </cell>
          <cell r="T2698" t="str">
            <v>01 - 04 - 2014</v>
          </cell>
          <cell r="U2698" t="str">
            <v>Guru Madya</v>
          </cell>
          <cell r="V2698" t="str">
            <v/>
          </cell>
          <cell r="W2698" t="str">
            <v>SDN 2 BASI</v>
          </cell>
          <cell r="X2698" t="str">
            <v>CABANG DISPENBUD KECAMATAN BASIDONDO</v>
          </cell>
          <cell r="Y2698" t="str">
            <v>D-II/A-II PENDIDIKAN DASAR</v>
          </cell>
          <cell r="Z2698" t="str">
            <v>31-12-2002</v>
          </cell>
          <cell r="AA2698" t="str">
            <v>Aktif</v>
          </cell>
          <cell r="AB2698" t="str">
            <v>PNS Daerah Kab./Kota yang bekerja pada Kab./Kota</v>
          </cell>
          <cell r="AC2698" t="str">
            <v>Pemerintah Kab. Tolitoli</v>
          </cell>
          <cell r="AD2698" t="str">
            <v>Pemerintah Kab. Tolitoli</v>
          </cell>
        </row>
        <row r="2699">
          <cell r="A2699">
            <v>2697</v>
          </cell>
          <cell r="B2699" t="str">
            <v>198204022014091001</v>
          </cell>
          <cell r="C2699" t="str">
            <v/>
          </cell>
          <cell r="D2699" t="str">
            <v>JAMALUDIN</v>
          </cell>
          <cell r="E2699" t="str">
            <v/>
          </cell>
          <cell r="F2699" t="str">
            <v/>
          </cell>
          <cell r="G2699" t="str">
            <v>TOLITOLI</v>
          </cell>
          <cell r="H2699" t="str">
            <v>02 - 04 - 1982</v>
          </cell>
          <cell r="I2699" t="str">
            <v>II/a</v>
          </cell>
          <cell r="J2699" t="str">
            <v>01 - 09 - 2014</v>
          </cell>
          <cell r="K2699" t="str">
            <v>01 - 12 - 2015</v>
          </cell>
          <cell r="L2699" t="str">
            <v>L</v>
          </cell>
          <cell r="M2699" t="str">
            <v>II/a</v>
          </cell>
          <cell r="N2699" t="str">
            <v>01 - 09 - 2014</v>
          </cell>
          <cell r="O2699" t="str">
            <v>10</v>
          </cell>
          <cell r="P2699" t="str">
            <v>6</v>
          </cell>
          <cell r="Q2699" t="str">
            <v/>
          </cell>
          <cell r="R2699" t="str">
            <v/>
          </cell>
          <cell r="S2699" t="str">
            <v/>
          </cell>
          <cell r="T2699" t="str">
            <v/>
          </cell>
          <cell r="U2699" t="str">
            <v/>
          </cell>
          <cell r="V2699" t="str">
            <v>TEKNIS / ADMINISTRASI LAINNYA</v>
          </cell>
          <cell r="W2699" t="str">
            <v>SMP NEGERI 1 DONDO</v>
          </cell>
          <cell r="X2699" t="str">
            <v>CABANG DISPENBUD KECAMATAN DONDO</v>
          </cell>
          <cell r="Y2699" t="str">
            <v>SMU IPA</v>
          </cell>
          <cell r="Z2699" t="str">
            <v>20-06-2001</v>
          </cell>
          <cell r="AA2699" t="str">
            <v>Aktif</v>
          </cell>
          <cell r="AB2699" t="str">
            <v>PNS Daerah Kab./Kota yang bekerja pada Kab./Kota</v>
          </cell>
          <cell r="AC2699" t="str">
            <v>Pemerintah Kab. Tolitoli</v>
          </cell>
          <cell r="AD2699" t="str">
            <v>Pemerintah Kab. Tolitoli</v>
          </cell>
        </row>
        <row r="2700">
          <cell r="A2700">
            <v>2698</v>
          </cell>
          <cell r="B2700" t="str">
            <v>196004141985121001</v>
          </cell>
          <cell r="C2700" t="str">
            <v>131342668</v>
          </cell>
          <cell r="D2700" t="str">
            <v>SOFYAN M DOMUT</v>
          </cell>
          <cell r="E2700" t="str">
            <v/>
          </cell>
          <cell r="F2700" t="str">
            <v>A.Ma,Pd</v>
          </cell>
          <cell r="G2700" t="str">
            <v>BUOL</v>
          </cell>
          <cell r="H2700" t="str">
            <v>14 - 04 - 1960</v>
          </cell>
          <cell r="I2700" t="str">
            <v>II/a</v>
          </cell>
          <cell r="J2700" t="str">
            <v>01 - 12 - 1985</v>
          </cell>
          <cell r="K2700" t="str">
            <v>01 - 12 - 1989</v>
          </cell>
          <cell r="L2700" t="str">
            <v>L</v>
          </cell>
          <cell r="M2700" t="str">
            <v>III/d</v>
          </cell>
          <cell r="N2700" t="str">
            <v>01 - 10 - 2014</v>
          </cell>
          <cell r="O2700" t="str">
            <v>23</v>
          </cell>
          <cell r="P2700" t="str">
            <v>10</v>
          </cell>
          <cell r="Q2700" t="str">
            <v/>
          </cell>
          <cell r="R2700" t="str">
            <v/>
          </cell>
          <cell r="S2700" t="str">
            <v/>
          </cell>
          <cell r="T2700" t="str">
            <v>09 - 03 - 2015</v>
          </cell>
          <cell r="U2700" t="str">
            <v>Guru Muda</v>
          </cell>
          <cell r="V2700" t="str">
            <v/>
          </cell>
          <cell r="W2700" t="str">
            <v>SDN LANANG</v>
          </cell>
          <cell r="X2700" t="str">
            <v>CABANG DISPENBUD KECAMATAN LAMPASIO</v>
          </cell>
          <cell r="Y2700" t="str">
            <v>D-II PENDIDIKAN GURU KELAS SEKOLAH DASAR</v>
          </cell>
          <cell r="Z2700" t="str">
            <v>31-12-2005</v>
          </cell>
          <cell r="AA2700" t="str">
            <v>Aktif</v>
          </cell>
          <cell r="AB2700" t="str">
            <v>PNS Daerah Kab./Kota yang bekerja pada Kab./Kota</v>
          </cell>
          <cell r="AC2700" t="str">
            <v>Pemerintah Kab. Tolitoli</v>
          </cell>
          <cell r="AD2700" t="str">
            <v>Pemerintah Kab. Tolitoli</v>
          </cell>
        </row>
        <row r="2701">
          <cell r="A2701">
            <v>2699</v>
          </cell>
          <cell r="B2701" t="str">
            <v>198202202008012007</v>
          </cell>
          <cell r="C2701" t="str">
            <v>570036200</v>
          </cell>
          <cell r="D2701" t="str">
            <v>RAHMAWATI R</v>
          </cell>
          <cell r="E2701" t="str">
            <v/>
          </cell>
          <cell r="F2701" t="str">
            <v>SE</v>
          </cell>
          <cell r="G2701" t="str">
            <v>TOLITOLI</v>
          </cell>
          <cell r="H2701" t="str">
            <v>20 - 02 - 1982</v>
          </cell>
          <cell r="I2701" t="str">
            <v>II/c</v>
          </cell>
          <cell r="J2701" t="str">
            <v>01 - 01 - 2008</v>
          </cell>
          <cell r="K2701" t="str">
            <v>01 - 12 - 2009</v>
          </cell>
          <cell r="L2701" t="str">
            <v>P</v>
          </cell>
          <cell r="M2701" t="str">
            <v>III/a</v>
          </cell>
          <cell r="N2701" t="str">
            <v>01 - 10 - 2014</v>
          </cell>
          <cell r="O2701" t="str">
            <v>8</v>
          </cell>
          <cell r="P2701" t="str">
            <v>9</v>
          </cell>
          <cell r="Q2701" t="str">
            <v/>
          </cell>
          <cell r="R2701" t="str">
            <v/>
          </cell>
          <cell r="S2701" t="str">
            <v/>
          </cell>
          <cell r="T2701" t="str">
            <v/>
          </cell>
          <cell r="U2701" t="str">
            <v/>
          </cell>
          <cell r="V2701" t="str">
            <v>FUNGSIONAL UMUM BAPPEDA</v>
          </cell>
          <cell r="W2701" t="str">
            <v>SUBBAG KEUANGAN</v>
          </cell>
          <cell r="X2701" t="str">
            <v>SEKRETARIAT</v>
          </cell>
          <cell r="Y2701" t="str">
            <v>S-1 EKONOMI MANAJEMEN</v>
          </cell>
          <cell r="Z2701" t="str">
            <v>31-12-2013</v>
          </cell>
          <cell r="AA2701" t="str">
            <v>Aktif</v>
          </cell>
          <cell r="AB2701" t="str">
            <v>PNS Daerah Kab./Kota yang bekerja pada Kab./Kota</v>
          </cell>
          <cell r="AC2701" t="str">
            <v>Pemerintah Kab. Tolitoli</v>
          </cell>
          <cell r="AD2701" t="str">
            <v>Pemerintah Kab. Tolitoli</v>
          </cell>
        </row>
        <row r="2702">
          <cell r="A2702">
            <v>2700</v>
          </cell>
          <cell r="B2702" t="str">
            <v>196712162007012015</v>
          </cell>
          <cell r="C2702" t="str">
            <v>570027613</v>
          </cell>
          <cell r="D2702" t="str">
            <v>CARLINA</v>
          </cell>
          <cell r="E2702" t="str">
            <v/>
          </cell>
          <cell r="F2702" t="str">
            <v>S.Pd</v>
          </cell>
          <cell r="G2702" t="str">
            <v>DONGGALA</v>
          </cell>
          <cell r="H2702" t="str">
            <v>16 - 12 - 1967</v>
          </cell>
          <cell r="I2702" t="str">
            <v>II/b</v>
          </cell>
          <cell r="J2702" t="str">
            <v>01 - 01 - 2007</v>
          </cell>
          <cell r="K2702" t="str">
            <v>01 - 10 - 2008</v>
          </cell>
          <cell r="L2702" t="str">
            <v>P</v>
          </cell>
          <cell r="M2702" t="str">
            <v>III/a</v>
          </cell>
          <cell r="N2702" t="str">
            <v>01 - 04 - 2014</v>
          </cell>
          <cell r="O2702" t="str">
            <v>7</v>
          </cell>
          <cell r="P2702" t="str">
            <v>3</v>
          </cell>
          <cell r="Q2702" t="str">
            <v/>
          </cell>
          <cell r="R2702" t="str">
            <v/>
          </cell>
          <cell r="S2702" t="str">
            <v/>
          </cell>
          <cell r="T2702" t="str">
            <v>01 - 04 - 2014</v>
          </cell>
          <cell r="U2702" t="str">
            <v>Guru Pertama</v>
          </cell>
          <cell r="V2702" t="str">
            <v/>
          </cell>
          <cell r="W2702" t="str">
            <v>SMP NEGERI 1 DAKOPEMEAN</v>
          </cell>
          <cell r="X2702" t="str">
            <v>CABANG DISPENBUD KECAMATAN DAKOPEMEAN</v>
          </cell>
          <cell r="Y2702" t="str">
            <v>S-1/A-IV BAHASA INGGRIS</v>
          </cell>
          <cell r="Z2702" t="str">
            <v>02-03-2012</v>
          </cell>
          <cell r="AA2702" t="str">
            <v>Aktif</v>
          </cell>
          <cell r="AB2702" t="str">
            <v>PNS Daerah Kab./Kota yang bekerja pada Kab./Kota</v>
          </cell>
          <cell r="AC2702" t="str">
            <v>Pemerintah Kab. Tolitoli</v>
          </cell>
          <cell r="AD2702" t="str">
            <v>Pemerintah Kab. Tolitoli</v>
          </cell>
        </row>
        <row r="2703">
          <cell r="A2703">
            <v>2701</v>
          </cell>
          <cell r="B2703" t="str">
            <v>198609152011011006</v>
          </cell>
          <cell r="C2703" t="str">
            <v/>
          </cell>
          <cell r="D2703" t="str">
            <v>MARWAN</v>
          </cell>
          <cell r="E2703" t="str">
            <v/>
          </cell>
          <cell r="F2703" t="str">
            <v>SH</v>
          </cell>
          <cell r="G2703" t="str">
            <v>TOLITOLI</v>
          </cell>
          <cell r="H2703" t="str">
            <v>15 - 09 - 1986</v>
          </cell>
          <cell r="I2703" t="str">
            <v>III/a</v>
          </cell>
          <cell r="J2703" t="str">
            <v>01 - 01 - 2011</v>
          </cell>
          <cell r="K2703" t="str">
            <v>01 - 01 - 2013</v>
          </cell>
          <cell r="L2703" t="str">
            <v>L</v>
          </cell>
          <cell r="M2703" t="str">
            <v>III/b</v>
          </cell>
          <cell r="N2703" t="str">
            <v>01 - 04 - 2015</v>
          </cell>
          <cell r="O2703" t="str">
            <v>4</v>
          </cell>
          <cell r="P2703" t="str">
            <v>3</v>
          </cell>
          <cell r="Q2703" t="str">
            <v/>
          </cell>
          <cell r="R2703" t="str">
            <v/>
          </cell>
          <cell r="S2703" t="str">
            <v/>
          </cell>
          <cell r="T2703" t="str">
            <v/>
          </cell>
          <cell r="U2703" t="str">
            <v/>
          </cell>
          <cell r="V2703" t="str">
            <v>STAF</v>
          </cell>
          <cell r="W2703" t="str">
            <v>SEKSI KESEJAHTERAAN RAKYAT</v>
          </cell>
          <cell r="X2703" t="str">
            <v>KANTOR KECAMATAN DAMPAL SELATAN</v>
          </cell>
          <cell r="Y2703" t="str">
            <v>S-1 HUKUM</v>
          </cell>
          <cell r="Z2703" t="str">
            <v>31-12-2007</v>
          </cell>
          <cell r="AA2703" t="str">
            <v>Aktif</v>
          </cell>
          <cell r="AB2703" t="str">
            <v>PNS Daerah Kab./Kota yang bekerja pada Kab./Kota</v>
          </cell>
          <cell r="AC2703" t="str">
            <v>Pemerintah Kab. Tolitoli</v>
          </cell>
          <cell r="AD2703" t="str">
            <v>Pemerintah Kab. Tolitoli</v>
          </cell>
        </row>
        <row r="2704">
          <cell r="A2704">
            <v>2702</v>
          </cell>
          <cell r="B2704" t="str">
            <v>196607102002112001</v>
          </cell>
          <cell r="C2704" t="str">
            <v>570014020</v>
          </cell>
          <cell r="D2704" t="str">
            <v>NUR RAHMAH</v>
          </cell>
          <cell r="E2704" t="str">
            <v>Dra</v>
          </cell>
          <cell r="F2704" t="str">
            <v/>
          </cell>
          <cell r="G2704" t="str">
            <v>TOLITOLI</v>
          </cell>
          <cell r="H2704" t="str">
            <v>10 - 07 - 1966</v>
          </cell>
          <cell r="I2704" t="str">
            <v>III/a</v>
          </cell>
          <cell r="J2704" t="str">
            <v>01 - 11 - 2002</v>
          </cell>
          <cell r="K2704" t="str">
            <v>01 - 02 - 2004</v>
          </cell>
          <cell r="L2704" t="str">
            <v>P</v>
          </cell>
          <cell r="M2704" t="str">
            <v>IV/a</v>
          </cell>
          <cell r="N2704" t="str">
            <v>01 - 04 - 2016</v>
          </cell>
          <cell r="O2704" t="str">
            <v>20</v>
          </cell>
          <cell r="P2704" t="str">
            <v>0</v>
          </cell>
          <cell r="Q2704" t="str">
            <v/>
          </cell>
          <cell r="R2704" t="str">
            <v/>
          </cell>
          <cell r="S2704" t="str">
            <v/>
          </cell>
          <cell r="T2704" t="str">
            <v>01 - 04 - 2016</v>
          </cell>
          <cell r="U2704" t="str">
            <v>Guru Madya</v>
          </cell>
          <cell r="V2704" t="str">
            <v/>
          </cell>
          <cell r="W2704" t="str">
            <v>SMP NEGERI 3 TOLITOLI</v>
          </cell>
          <cell r="X2704" t="str">
            <v>CABANG DISPENBUD KECAMATAN BAOLAN</v>
          </cell>
          <cell r="Y2704" t="str">
            <v>A-IV BIOLOGI</v>
          </cell>
          <cell r="Z2704" t="str">
            <v>31-12-1993</v>
          </cell>
          <cell r="AA2704" t="str">
            <v>Aktif</v>
          </cell>
          <cell r="AB2704" t="str">
            <v>PNS Daerah Kab./Kota yang bekerja pada Kab./Kota</v>
          </cell>
          <cell r="AC2704" t="str">
            <v>Pemerintah Kab. Tolitoli</v>
          </cell>
          <cell r="AD2704" t="str">
            <v>Pemerintah Kab. Tolitoli</v>
          </cell>
        </row>
        <row r="2705">
          <cell r="A2705">
            <v>2703</v>
          </cell>
          <cell r="B2705" t="str">
            <v>197511172015022001</v>
          </cell>
          <cell r="C2705" t="str">
            <v/>
          </cell>
          <cell r="D2705" t="str">
            <v>IRMAWATI</v>
          </cell>
          <cell r="E2705" t="str">
            <v/>
          </cell>
          <cell r="F2705" t="str">
            <v/>
          </cell>
          <cell r="G2705" t="str">
            <v>TOLITOLI</v>
          </cell>
          <cell r="H2705" t="str">
            <v>17 - 11 - 1975</v>
          </cell>
          <cell r="I2705" t="str">
            <v>II/a</v>
          </cell>
          <cell r="J2705" t="str">
            <v>01 - 02 - 2015</v>
          </cell>
          <cell r="K2705" t="str">
            <v>01 - 09 - 2016</v>
          </cell>
          <cell r="L2705" t="str">
            <v>P</v>
          </cell>
          <cell r="M2705" t="str">
            <v>II/a</v>
          </cell>
          <cell r="N2705" t="str">
            <v>01 - 02 - 2015</v>
          </cell>
          <cell r="O2705" t="str">
            <v>10</v>
          </cell>
          <cell r="P2705" t="str">
            <v>4</v>
          </cell>
          <cell r="Q2705" t="str">
            <v/>
          </cell>
          <cell r="R2705" t="str">
            <v/>
          </cell>
          <cell r="S2705" t="str">
            <v/>
          </cell>
          <cell r="T2705" t="str">
            <v/>
          </cell>
          <cell r="U2705" t="str">
            <v/>
          </cell>
          <cell r="V2705" t="str">
            <v>PENGELOLA PENGADMINISTRASI KEPEGAWAIAN</v>
          </cell>
          <cell r="W2705" t="str">
            <v>Sub Bagian Umum Dan Kepegawaian</v>
          </cell>
          <cell r="X2705" t="str">
            <v>SEKRETARIAT</v>
          </cell>
          <cell r="Y2705" t="str">
            <v>SMEA KEUANGAN</v>
          </cell>
          <cell r="Z2705" t="str">
            <v>15-06-1994</v>
          </cell>
          <cell r="AA2705" t="str">
            <v>Aktif</v>
          </cell>
          <cell r="AB2705" t="str">
            <v>PNS Daerah Kab./Kota yang bekerja pada Kab./Kota</v>
          </cell>
          <cell r="AC2705" t="str">
            <v>Pemerintah Kab. Tolitoli</v>
          </cell>
          <cell r="AD2705" t="str">
            <v>Pemerintah Kab. Tolitoli</v>
          </cell>
        </row>
        <row r="2706">
          <cell r="A2706">
            <v>2704</v>
          </cell>
          <cell r="B2706" t="str">
            <v>198806292017081001</v>
          </cell>
          <cell r="C2706" t="str">
            <v/>
          </cell>
          <cell r="D2706" t="str">
            <v>RISMANTO</v>
          </cell>
          <cell r="E2706" t="str">
            <v/>
          </cell>
          <cell r="F2706" t="str">
            <v>S.Pd</v>
          </cell>
          <cell r="G2706" t="str">
            <v>TOLITOLI</v>
          </cell>
          <cell r="H2706" t="str">
            <v>29 - 06 - 1988</v>
          </cell>
          <cell r="I2706" t="str">
            <v>III/a</v>
          </cell>
          <cell r="J2706" t="str">
            <v>01 - 08 - 2017</v>
          </cell>
          <cell r="K2706" t="str">
            <v>01 - 04 - 2018</v>
          </cell>
          <cell r="L2706" t="str">
            <v>L</v>
          </cell>
          <cell r="M2706" t="str">
            <v>III/a</v>
          </cell>
          <cell r="N2706" t="str">
            <v>01 - 08 - 2017</v>
          </cell>
          <cell r="O2706" t="str">
            <v>0</v>
          </cell>
          <cell r="P2706" t="str">
            <v>0</v>
          </cell>
          <cell r="Q2706" t="str">
            <v/>
          </cell>
          <cell r="R2706" t="str">
            <v/>
          </cell>
          <cell r="S2706" t="str">
            <v/>
          </cell>
          <cell r="T2706" t="str">
            <v/>
          </cell>
          <cell r="U2706" t="str">
            <v/>
          </cell>
          <cell r="V2706" t="str">
            <v>GURU KELAS</v>
          </cell>
          <cell r="W2706" t="str">
            <v>SDN Ogosipat</v>
          </cell>
          <cell r="X2706" t="str">
            <v>Dinas Pendidikan Dan Kebudayaan</v>
          </cell>
          <cell r="Y2706" t="str">
            <v>S-1 PENDIDIKAN GURU SEKOLAH DASAR</v>
          </cell>
          <cell r="Z2706" t="str">
            <v>14-06-2011</v>
          </cell>
          <cell r="AA2706" t="str">
            <v>Aktif</v>
          </cell>
          <cell r="AB2706" t="str">
            <v>PNS Daerah Kab./Kota yang bekerja pada Kab./Kota</v>
          </cell>
          <cell r="AC2706" t="str">
            <v>Pemerintah Kab. Tolitoli</v>
          </cell>
          <cell r="AD2706" t="str">
            <v>Pemerintah Kab. Tolitoli</v>
          </cell>
        </row>
        <row r="2707">
          <cell r="A2707">
            <v>2705</v>
          </cell>
          <cell r="B2707" t="str">
            <v>198404182006042013</v>
          </cell>
          <cell r="C2707" t="str">
            <v>570020222</v>
          </cell>
          <cell r="D2707" t="str">
            <v>RUSDINA</v>
          </cell>
          <cell r="E2707" t="str">
            <v/>
          </cell>
          <cell r="F2707" t="str">
            <v>A.Md.Kep</v>
          </cell>
          <cell r="G2707" t="str">
            <v>GINUNGGUNG</v>
          </cell>
          <cell r="H2707" t="str">
            <v>18 - 04 - 1984</v>
          </cell>
          <cell r="I2707" t="str">
            <v>II/c</v>
          </cell>
          <cell r="J2707" t="str">
            <v>01 - 04 - 2006</v>
          </cell>
          <cell r="K2707" t="str">
            <v>01 - 06 - 2007</v>
          </cell>
          <cell r="L2707" t="str">
            <v>P</v>
          </cell>
          <cell r="M2707" t="str">
            <v>III/c</v>
          </cell>
          <cell r="N2707" t="str">
            <v>01 - 04 - 2018</v>
          </cell>
          <cell r="O2707" t="str">
            <v>10</v>
          </cell>
          <cell r="P2707" t="str">
            <v>0</v>
          </cell>
          <cell r="Q2707" t="str">
            <v/>
          </cell>
          <cell r="R2707" t="str">
            <v/>
          </cell>
          <cell r="S2707" t="str">
            <v/>
          </cell>
          <cell r="T2707" t="str">
            <v>01 - 04 - 2018</v>
          </cell>
          <cell r="U2707" t="str">
            <v>Perawat Penyelia</v>
          </cell>
          <cell r="V2707" t="str">
            <v/>
          </cell>
          <cell r="W2707" t="str">
            <v>PUSKESMAS GALANG</v>
          </cell>
          <cell r="X2707" t="str">
            <v>DINAS KESEHATAN</v>
          </cell>
          <cell r="Y2707" t="str">
            <v>D-III KEPERAWATAN</v>
          </cell>
          <cell r="Z2707" t="str">
            <v>01-01-2005</v>
          </cell>
          <cell r="AA2707" t="str">
            <v>Aktif</v>
          </cell>
          <cell r="AB2707" t="str">
            <v>PNS Daerah Kab./Kota yang bekerja pada Kab./Kota</v>
          </cell>
          <cell r="AC2707" t="str">
            <v>Pemerintah Kab. Tolitoli</v>
          </cell>
          <cell r="AD2707" t="str">
            <v>Pemerintah Kab. Tolitoli</v>
          </cell>
        </row>
        <row r="2708">
          <cell r="A2708">
            <v>2706</v>
          </cell>
          <cell r="B2708" t="str">
            <v>196403281995032002</v>
          </cell>
          <cell r="C2708" t="str">
            <v>570012042</v>
          </cell>
          <cell r="D2708" t="str">
            <v>SUKMAWATI TAKULOE</v>
          </cell>
          <cell r="E2708" t="str">
            <v/>
          </cell>
          <cell r="F2708" t="str">
            <v/>
          </cell>
          <cell r="G2708" t="str">
            <v>TOLITOLI</v>
          </cell>
          <cell r="H2708" t="str">
            <v>28 - 03 - 1964</v>
          </cell>
          <cell r="I2708" t="str">
            <v>II/a</v>
          </cell>
          <cell r="J2708" t="str">
            <v>01 - 03 - 1995</v>
          </cell>
          <cell r="K2708" t="str">
            <v>01 - 10 - 1996</v>
          </cell>
          <cell r="L2708" t="str">
            <v>P</v>
          </cell>
          <cell r="M2708" t="str">
            <v>III/b</v>
          </cell>
          <cell r="N2708" t="str">
            <v>01 - 04 - 2014</v>
          </cell>
          <cell r="O2708" t="str">
            <v>18</v>
          </cell>
          <cell r="P2708" t="str">
            <v>0</v>
          </cell>
          <cell r="Q2708" t="str">
            <v/>
          </cell>
          <cell r="R2708" t="str">
            <v/>
          </cell>
          <cell r="S2708" t="str">
            <v/>
          </cell>
          <cell r="T2708" t="str">
            <v/>
          </cell>
          <cell r="U2708" t="str">
            <v/>
          </cell>
          <cell r="V2708" t="str">
            <v>FUNGSIONAL UMUM</v>
          </cell>
          <cell r="W2708" t="str">
            <v>Seksi Perbendahraan</v>
          </cell>
          <cell r="X2708" t="str">
            <v>Bidang Perbendaharaan</v>
          </cell>
          <cell r="Y2708" t="str">
            <v>SMEA TATA NIAGA</v>
          </cell>
          <cell r="Z2708" t="str">
            <v>31-12-1984</v>
          </cell>
          <cell r="AA2708" t="str">
            <v>Aktif</v>
          </cell>
          <cell r="AB2708" t="str">
            <v>PNS Daerah Kab./Kota yang bekerja pada Kab./Kota</v>
          </cell>
          <cell r="AC2708" t="str">
            <v>Pemerintah Kab. Tolitoli</v>
          </cell>
          <cell r="AD2708" t="str">
            <v>Pemerintah Kab. Tolitoli</v>
          </cell>
        </row>
        <row r="2709">
          <cell r="A2709">
            <v>2707</v>
          </cell>
          <cell r="B2709" t="str">
            <v>198312092010012017</v>
          </cell>
          <cell r="C2709" t="str">
            <v/>
          </cell>
          <cell r="D2709" t="str">
            <v>DARWISA</v>
          </cell>
          <cell r="E2709" t="str">
            <v/>
          </cell>
          <cell r="F2709" t="str">
            <v>ST</v>
          </cell>
          <cell r="G2709" t="str">
            <v>TOLITOLI</v>
          </cell>
          <cell r="H2709" t="str">
            <v>09 - 12 - 1983</v>
          </cell>
          <cell r="I2709" t="str">
            <v>II/a</v>
          </cell>
          <cell r="J2709" t="str">
            <v>01 - 01 - 2010</v>
          </cell>
          <cell r="K2709" t="str">
            <v>01 - 01 - 2012</v>
          </cell>
          <cell r="L2709" t="str">
            <v>P</v>
          </cell>
          <cell r="M2709" t="str">
            <v>III/a</v>
          </cell>
          <cell r="N2709" t="str">
            <v>01 - 10 - 2015</v>
          </cell>
          <cell r="O2709" t="str">
            <v>5</v>
          </cell>
          <cell r="P2709" t="str">
            <v>9</v>
          </cell>
          <cell r="Q2709" t="str">
            <v/>
          </cell>
          <cell r="R2709" t="str">
            <v/>
          </cell>
          <cell r="S2709" t="str">
            <v/>
          </cell>
          <cell r="T2709" t="str">
            <v/>
          </cell>
          <cell r="U2709" t="str">
            <v/>
          </cell>
          <cell r="V2709" t="str">
            <v>FUNGSIONAL UMUM</v>
          </cell>
          <cell r="W2709" t="str">
            <v>Sub Bidang Kesiapsiagaan</v>
          </cell>
          <cell r="X2709" t="str">
            <v>Bidang Pencegahan Dan Kesiapsiagaan</v>
          </cell>
          <cell r="Y2709" t="str">
            <v>S-1 PENDIDIKAN TEKNIK ARSITEKTUR</v>
          </cell>
          <cell r="Z2709" t="str">
            <v>31-12-2006</v>
          </cell>
          <cell r="AA2709" t="str">
            <v>Aktif</v>
          </cell>
          <cell r="AB2709" t="str">
            <v>PNS Daerah Kab./Kota yang bekerja pada Kab./Kota</v>
          </cell>
          <cell r="AC2709" t="str">
            <v>Pemerintah Kab. Tolitoli</v>
          </cell>
          <cell r="AD2709" t="str">
            <v>Pemerintah Kab. Tolitoli</v>
          </cell>
        </row>
        <row r="2710">
          <cell r="A2710">
            <v>2708</v>
          </cell>
          <cell r="B2710" t="str">
            <v>196708311994031005</v>
          </cell>
          <cell r="C2710" t="str">
            <v>570011753</v>
          </cell>
          <cell r="D2710" t="str">
            <v>AGUSALIM BUDIN ALPIAH</v>
          </cell>
          <cell r="E2710" t="str">
            <v/>
          </cell>
          <cell r="F2710" t="str">
            <v>S.Sos</v>
          </cell>
          <cell r="G2710" t="str">
            <v>TOLITOLI</v>
          </cell>
          <cell r="H2710" t="str">
            <v>31 - 08 - 1967</v>
          </cell>
          <cell r="I2710" t="str">
            <v>II/a</v>
          </cell>
          <cell r="J2710" t="str">
            <v>01 - 03 - 1994</v>
          </cell>
          <cell r="K2710" t="str">
            <v>01 - 10 - 1995</v>
          </cell>
          <cell r="L2710" t="str">
            <v>L</v>
          </cell>
          <cell r="M2710" t="str">
            <v>III/b</v>
          </cell>
          <cell r="N2710" t="str">
            <v>01 - 04 - 2013</v>
          </cell>
          <cell r="O2710" t="str">
            <v>14</v>
          </cell>
          <cell r="P2710" t="str">
            <v>1</v>
          </cell>
          <cell r="Q2710" t="str">
            <v/>
          </cell>
          <cell r="R2710" t="str">
            <v/>
          </cell>
          <cell r="S2710" t="str">
            <v/>
          </cell>
          <cell r="T2710" t="str">
            <v>08 - 01 - 2015</v>
          </cell>
          <cell r="U2710" t="str">
            <v>Pengawas Pemerintahan Pertama</v>
          </cell>
          <cell r="V2710" t="str">
            <v/>
          </cell>
          <cell r="W2710" t="str">
            <v>INSPEKTORAT</v>
          </cell>
          <cell r="X2710" t="str">
            <v>Pemerintah Kabupaten Tolitoli</v>
          </cell>
          <cell r="Y2710" t="str">
            <v>S-1 ADMINISTRASI NEGARA</v>
          </cell>
          <cell r="Z2710" t="str">
            <v>31-12-2008</v>
          </cell>
          <cell r="AA2710" t="str">
            <v>Aktif</v>
          </cell>
          <cell r="AB2710" t="str">
            <v>PNS Daerah Kab./Kota yang bekerja pada Kab./Kota</v>
          </cell>
          <cell r="AC2710" t="str">
            <v>Pemerintah Kab. Tolitoli</v>
          </cell>
          <cell r="AD2710" t="str">
            <v>Pemerintah Kab. Tolitoli</v>
          </cell>
        </row>
        <row r="2711">
          <cell r="A2711">
            <v>2709</v>
          </cell>
          <cell r="B2711" t="str">
            <v>197506072010011012</v>
          </cell>
          <cell r="C2711" t="str">
            <v/>
          </cell>
          <cell r="D2711" t="str">
            <v>ASPAN</v>
          </cell>
          <cell r="E2711" t="str">
            <v/>
          </cell>
          <cell r="F2711" t="str">
            <v>S.Ag</v>
          </cell>
          <cell r="G2711" t="str">
            <v>NALU</v>
          </cell>
          <cell r="H2711" t="str">
            <v>07 - 06 - 1975</v>
          </cell>
          <cell r="I2711" t="str">
            <v>III/a</v>
          </cell>
          <cell r="J2711" t="str">
            <v>01 - 01 - 2010</v>
          </cell>
          <cell r="K2711" t="str">
            <v>01 - 10 - 2012</v>
          </cell>
          <cell r="L2711" t="str">
            <v>L</v>
          </cell>
          <cell r="M2711" t="str">
            <v>III/a</v>
          </cell>
          <cell r="N2711" t="str">
            <v>01 - 01 - 2010</v>
          </cell>
          <cell r="O2711" t="str">
            <v>0</v>
          </cell>
          <cell r="P2711" t="str">
            <v>0</v>
          </cell>
          <cell r="Q2711" t="str">
            <v/>
          </cell>
          <cell r="R2711" t="str">
            <v/>
          </cell>
          <cell r="S2711" t="str">
            <v/>
          </cell>
          <cell r="T2711" t="str">
            <v>26 - 03 - 2013</v>
          </cell>
          <cell r="U2711" t="str">
            <v>Guru Madya</v>
          </cell>
          <cell r="V2711" t="str">
            <v/>
          </cell>
          <cell r="W2711" t="str">
            <v>SMP NEGERI 4 OGODEIDE</v>
          </cell>
          <cell r="X2711" t="str">
            <v>CABANG DISPENBUD KECAMATAN OGODEIDE</v>
          </cell>
          <cell r="Y2711" t="str">
            <v>S-1 PENDIDIKAN AGAMA ISLAM</v>
          </cell>
          <cell r="Z2711" t="str">
            <v>31-12-2001</v>
          </cell>
          <cell r="AA2711" t="str">
            <v>Aktif</v>
          </cell>
          <cell r="AB2711" t="str">
            <v>PNS Daerah Kab./Kota yang bekerja pada Kab./Kota</v>
          </cell>
          <cell r="AC2711" t="str">
            <v>Pemerintah Kab. Tolitoli</v>
          </cell>
          <cell r="AD2711" t="str">
            <v>Pemerintah Kab. Tolitoli</v>
          </cell>
        </row>
        <row r="2712">
          <cell r="A2712">
            <v>2710</v>
          </cell>
          <cell r="B2712" t="str">
            <v>198005102008012022</v>
          </cell>
          <cell r="C2712" t="str">
            <v>570036055</v>
          </cell>
          <cell r="D2712" t="str">
            <v>JAWAHIR</v>
          </cell>
          <cell r="E2712" t="str">
            <v/>
          </cell>
          <cell r="F2712" t="str">
            <v>SP</v>
          </cell>
          <cell r="G2712" t="str">
            <v>TOLITOLI</v>
          </cell>
          <cell r="H2712" t="str">
            <v>10 - 05 - 1980</v>
          </cell>
          <cell r="I2712" t="str">
            <v>II/a</v>
          </cell>
          <cell r="J2712" t="str">
            <v>01 - 01 - 2008</v>
          </cell>
          <cell r="K2712" t="str">
            <v>01 - 12 - 2009</v>
          </cell>
          <cell r="L2712" t="str">
            <v>P</v>
          </cell>
          <cell r="M2712" t="str">
            <v>III/b</v>
          </cell>
          <cell r="N2712" t="str">
            <v>01 - 04 - 2015</v>
          </cell>
          <cell r="O2712" t="str">
            <v>6</v>
          </cell>
          <cell r="P2712" t="str">
            <v>3</v>
          </cell>
          <cell r="Q2712" t="str">
            <v/>
          </cell>
          <cell r="R2712" t="str">
            <v/>
          </cell>
          <cell r="S2712" t="str">
            <v/>
          </cell>
          <cell r="T2712" t="str">
            <v/>
          </cell>
          <cell r="U2712" t="str">
            <v/>
          </cell>
          <cell r="V2712" t="str">
            <v>FUNGSIONAL UMUM</v>
          </cell>
          <cell r="W2712" t="str">
            <v>DINAS PERKEBUNAN</v>
          </cell>
          <cell r="X2712" t="str">
            <v>Pemerintah Kabupaten Tolitoli</v>
          </cell>
          <cell r="Y2712" t="str">
            <v>S-1 AGRIBISNIS PERTANIAN</v>
          </cell>
          <cell r="Z2712" t="str">
            <v>31-12-2010</v>
          </cell>
          <cell r="AA2712" t="str">
            <v>Aktif</v>
          </cell>
          <cell r="AB2712" t="str">
            <v>PNS Daerah Kab./Kota yang bekerja pada Kab./Kota</v>
          </cell>
          <cell r="AC2712" t="str">
            <v>Pemerintah Kab. Tolitoli</v>
          </cell>
          <cell r="AD2712" t="str">
            <v>Pemerintah Kab. Tolitoli</v>
          </cell>
        </row>
        <row r="2713">
          <cell r="A2713">
            <v>2711</v>
          </cell>
          <cell r="B2713" t="str">
            <v>198405032009042003</v>
          </cell>
          <cell r="C2713" t="str">
            <v/>
          </cell>
          <cell r="D2713" t="str">
            <v>HASRIANI</v>
          </cell>
          <cell r="E2713" t="str">
            <v/>
          </cell>
          <cell r="F2713" t="str">
            <v>S.Pd</v>
          </cell>
          <cell r="G2713" t="str">
            <v>BULUKUMBA</v>
          </cell>
          <cell r="H2713" t="str">
            <v>03 - 05 - 1984</v>
          </cell>
          <cell r="I2713" t="str">
            <v>III/a</v>
          </cell>
          <cell r="J2713" t="str">
            <v>01 - 04 - 2009</v>
          </cell>
          <cell r="K2713" t="str">
            <v>01 - 01 - 2011</v>
          </cell>
          <cell r="L2713" t="str">
            <v>P</v>
          </cell>
          <cell r="M2713" t="str">
            <v>III/b</v>
          </cell>
          <cell r="N2713" t="str">
            <v>01 - 10 - 2015</v>
          </cell>
          <cell r="O2713" t="str">
            <v>9</v>
          </cell>
          <cell r="P2713" t="str">
            <v>6</v>
          </cell>
          <cell r="Q2713" t="str">
            <v/>
          </cell>
          <cell r="R2713" t="str">
            <v/>
          </cell>
          <cell r="S2713" t="str">
            <v/>
          </cell>
          <cell r="T2713" t="str">
            <v/>
          </cell>
          <cell r="U2713" t="str">
            <v/>
          </cell>
          <cell r="V2713" t="str">
            <v>GURU MATA PELAJARAN</v>
          </cell>
          <cell r="W2713" t="str">
            <v>SMP NEGERI 4 DAMPAL UTARA</v>
          </cell>
          <cell r="X2713" t="str">
            <v>CABANG DISPENBUD KECAMATAN DAMPAL UTARA</v>
          </cell>
          <cell r="Y2713" t="str">
            <v>S-1/A-IV PENDIDIKAN MATEMATIKA</v>
          </cell>
          <cell r="Z2713" t="str">
            <v>31-12-2008</v>
          </cell>
          <cell r="AA2713" t="str">
            <v>Aktif</v>
          </cell>
          <cell r="AB2713" t="str">
            <v>PNS Daerah Kab./Kota yang bekerja pada Kab./Kota</v>
          </cell>
          <cell r="AC2713" t="str">
            <v>Pemerintah Kab. Tolitoli</v>
          </cell>
          <cell r="AD2713" t="str">
            <v>Pemerintah Kab. Tolitoli</v>
          </cell>
        </row>
        <row r="2714">
          <cell r="A2714">
            <v>2712</v>
          </cell>
          <cell r="B2714" t="str">
            <v>197012041995121002</v>
          </cell>
          <cell r="C2714" t="str">
            <v>132080267</v>
          </cell>
          <cell r="D2714" t="str">
            <v>JEFRI SERVI SIOW</v>
          </cell>
          <cell r="E2714" t="str">
            <v/>
          </cell>
          <cell r="F2714" t="str">
            <v>S.Pd</v>
          </cell>
          <cell r="G2714" t="str">
            <v>MINAHASA SELATAN</v>
          </cell>
          <cell r="H2714" t="str">
            <v>04 - 12 - 1970</v>
          </cell>
          <cell r="I2714" t="str">
            <v>II/b</v>
          </cell>
          <cell r="J2714" t="str">
            <v>01 - 12 - 1995</v>
          </cell>
          <cell r="K2714" t="str">
            <v>01 - 06 - 1997</v>
          </cell>
          <cell r="L2714" t="str">
            <v>L</v>
          </cell>
          <cell r="M2714" t="str">
            <v>III/d</v>
          </cell>
          <cell r="N2714" t="str">
            <v>01 - 04 - 2014</v>
          </cell>
          <cell r="O2714" t="str">
            <v>16</v>
          </cell>
          <cell r="P2714" t="str">
            <v>4</v>
          </cell>
          <cell r="Q2714" t="str">
            <v/>
          </cell>
          <cell r="R2714" t="str">
            <v/>
          </cell>
          <cell r="S2714" t="str">
            <v/>
          </cell>
          <cell r="T2714" t="str">
            <v>01 - 04 - 2014</v>
          </cell>
          <cell r="U2714" t="str">
            <v>Guru Muda</v>
          </cell>
          <cell r="V2714" t="str">
            <v/>
          </cell>
          <cell r="W2714" t="str">
            <v>SD Negeri 2 Nalu</v>
          </cell>
          <cell r="X2714" t="str">
            <v>Dinas Pendidikan Dan Kebudayaan</v>
          </cell>
          <cell r="Y2714" t="str">
            <v>S-1/A-IV PENDIDIKAN JASMANI KESEHATAN DAN REKREASI</v>
          </cell>
          <cell r="Z2714" t="str">
            <v>31-12-2009</v>
          </cell>
          <cell r="AA2714" t="str">
            <v>Aktif</v>
          </cell>
          <cell r="AB2714" t="str">
            <v>PNS Daerah Kab./Kota yang bekerja pada Kab./Kota</v>
          </cell>
          <cell r="AC2714" t="str">
            <v>Pemerintah Kab. Tolitoli</v>
          </cell>
          <cell r="AD2714" t="str">
            <v>Pemerintah Kab. Tolitoli</v>
          </cell>
        </row>
        <row r="2715">
          <cell r="A2715">
            <v>2713</v>
          </cell>
          <cell r="B2715" t="str">
            <v>196408081985032014</v>
          </cell>
          <cell r="C2715" t="str">
            <v>570008991</v>
          </cell>
          <cell r="D2715" t="str">
            <v>HAIDAR I ETTA</v>
          </cell>
          <cell r="E2715" t="str">
            <v/>
          </cell>
          <cell r="F2715" t="str">
            <v/>
          </cell>
          <cell r="G2715" t="str">
            <v>TOLITOLI</v>
          </cell>
          <cell r="H2715" t="str">
            <v>08 - 08 - 1964</v>
          </cell>
          <cell r="I2715" t="str">
            <v>II/a</v>
          </cell>
          <cell r="J2715" t="str">
            <v>01 - 03 - 1985</v>
          </cell>
          <cell r="K2715" t="str">
            <v>01 - 05 - 1986</v>
          </cell>
          <cell r="L2715" t="str">
            <v>P</v>
          </cell>
          <cell r="M2715" t="str">
            <v>IV/a</v>
          </cell>
          <cell r="N2715" t="str">
            <v>01 - 04 - 2010</v>
          </cell>
          <cell r="O2715" t="str">
            <v>20</v>
          </cell>
          <cell r="P2715" t="str">
            <v>1</v>
          </cell>
          <cell r="Q2715" t="str">
            <v/>
          </cell>
          <cell r="R2715" t="str">
            <v/>
          </cell>
          <cell r="S2715" t="str">
            <v/>
          </cell>
          <cell r="T2715" t="str">
            <v/>
          </cell>
          <cell r="U2715" t="str">
            <v/>
          </cell>
          <cell r="V2715" t="str">
            <v>FUNGSIONAL UMUM</v>
          </cell>
          <cell r="W2715" t="str">
            <v>Sub Bagian Tata Usaha</v>
          </cell>
          <cell r="X2715" t="str">
            <v>UPT Perwakilan Pemerintah Daerah</v>
          </cell>
          <cell r="Y2715" t="str">
            <v>SLTA UMUM</v>
          </cell>
          <cell r="Z2715" t="str">
            <v>31-12-1984</v>
          </cell>
          <cell r="AA2715" t="str">
            <v>Aktif</v>
          </cell>
          <cell r="AB2715" t="str">
            <v>PNS Daerah Kab./Kota yang bekerja pada Kab./Kota</v>
          </cell>
          <cell r="AC2715" t="str">
            <v>Pemerintah Kab. Tolitoli</v>
          </cell>
          <cell r="AD2715" t="str">
            <v>Pemerintah Kab. Tolitoli</v>
          </cell>
        </row>
        <row r="2716">
          <cell r="A2716">
            <v>2714</v>
          </cell>
          <cell r="B2716" t="str">
            <v>197809142011011001</v>
          </cell>
          <cell r="C2716" t="str">
            <v/>
          </cell>
          <cell r="D2716" t="str">
            <v>RUDI DOHO</v>
          </cell>
          <cell r="E2716" t="str">
            <v/>
          </cell>
          <cell r="F2716" t="str">
            <v>SH</v>
          </cell>
          <cell r="G2716" t="str">
            <v>TOLITOLI</v>
          </cell>
          <cell r="H2716" t="str">
            <v>14 - 09 - 1978</v>
          </cell>
          <cell r="I2716" t="str">
            <v>III/a</v>
          </cell>
          <cell r="J2716" t="str">
            <v>01 - 01 - 2011</v>
          </cell>
          <cell r="K2716" t="str">
            <v>01 - 01 - 2013</v>
          </cell>
          <cell r="L2716" t="str">
            <v>L</v>
          </cell>
          <cell r="M2716" t="str">
            <v>III/b</v>
          </cell>
          <cell r="N2716" t="str">
            <v>01 - 04 - 2015</v>
          </cell>
          <cell r="O2716" t="str">
            <v>4</v>
          </cell>
          <cell r="P2716" t="str">
            <v>3</v>
          </cell>
          <cell r="Q2716" t="str">
            <v/>
          </cell>
          <cell r="R2716" t="str">
            <v/>
          </cell>
          <cell r="S2716" t="str">
            <v/>
          </cell>
          <cell r="T2716" t="str">
            <v/>
          </cell>
          <cell r="U2716" t="str">
            <v/>
          </cell>
          <cell r="V2716" t="str">
            <v>FUNGSIONAL UMUM</v>
          </cell>
          <cell r="W2716" t="str">
            <v>Sub Bagian Dokumentasi Informasi Dan Publikasi</v>
          </cell>
          <cell r="X2716" t="str">
            <v>BAGIAN HUBUNGAN MASYARAKAT DAN PROTOKOL</v>
          </cell>
          <cell r="Y2716" t="str">
            <v>S-1 HUKUM</v>
          </cell>
          <cell r="Z2716" t="str">
            <v>31-12-2005</v>
          </cell>
          <cell r="AA2716" t="str">
            <v>Aktif</v>
          </cell>
          <cell r="AB2716" t="str">
            <v>PNS Daerah Kab./Kota yang bekerja pada Kab./Kota</v>
          </cell>
          <cell r="AC2716" t="str">
            <v>Pemerintah Kab. Tolitoli</v>
          </cell>
          <cell r="AD2716" t="str">
            <v>Pemerintah Kab. Tolitoli</v>
          </cell>
        </row>
        <row r="2717">
          <cell r="A2717">
            <v>2715</v>
          </cell>
          <cell r="B2717" t="str">
            <v>197412292010012003</v>
          </cell>
          <cell r="C2717" t="str">
            <v/>
          </cell>
          <cell r="D2717" t="str">
            <v>NURMIATY</v>
          </cell>
          <cell r="E2717" t="str">
            <v/>
          </cell>
          <cell r="F2717" t="str">
            <v>S. Sos</v>
          </cell>
          <cell r="G2717" t="str">
            <v>TOLITOLI</v>
          </cell>
          <cell r="H2717" t="str">
            <v>29 - 12 - 1974</v>
          </cell>
          <cell r="I2717" t="str">
            <v>III/a</v>
          </cell>
          <cell r="J2717" t="str">
            <v>01 - 01 - 2010</v>
          </cell>
          <cell r="K2717" t="str">
            <v>01 - 01 - 2012</v>
          </cell>
          <cell r="L2717" t="str">
            <v>P</v>
          </cell>
          <cell r="M2717" t="str">
            <v>III/b</v>
          </cell>
          <cell r="N2717" t="str">
            <v>01 - 04 - 2014</v>
          </cell>
          <cell r="O2717" t="str">
            <v>10</v>
          </cell>
          <cell r="P2717" t="str">
            <v>3</v>
          </cell>
          <cell r="Q2717" t="str">
            <v/>
          </cell>
          <cell r="R2717" t="str">
            <v/>
          </cell>
          <cell r="S2717" t="str">
            <v/>
          </cell>
          <cell r="T2717" t="str">
            <v/>
          </cell>
          <cell r="U2717" t="str">
            <v/>
          </cell>
          <cell r="V2717" t="str">
            <v>FUNGSIONAL UMUM STAF</v>
          </cell>
          <cell r="W2717" t="str">
            <v>SEKSI PENGAWAS PEMERINTAH BIDANG KEMASYARAKATAN</v>
          </cell>
          <cell r="X2717" t="str">
            <v>INSPEKTUR PEMBANTU WILAYAH IV</v>
          </cell>
          <cell r="Y2717" t="str">
            <v>S-1 ILMU ADMINISTRASI NEGARA</v>
          </cell>
          <cell r="Z2717" t="str">
            <v>31-12-2000</v>
          </cell>
          <cell r="AA2717" t="str">
            <v>Aktif</v>
          </cell>
          <cell r="AB2717" t="str">
            <v>PNS Daerah Kab./Kota yang bekerja pada Kab./Kota</v>
          </cell>
          <cell r="AC2717" t="str">
            <v>Pemerintah Kab. Tolitoli</v>
          </cell>
          <cell r="AD2717" t="str">
            <v>Pemerintah Kab. Tolitoli</v>
          </cell>
        </row>
        <row r="2718">
          <cell r="A2718">
            <v>2716</v>
          </cell>
          <cell r="B2718" t="str">
            <v>198605112014092001</v>
          </cell>
          <cell r="C2718" t="str">
            <v/>
          </cell>
          <cell r="D2718" t="str">
            <v>MERLIN</v>
          </cell>
          <cell r="E2718" t="str">
            <v/>
          </cell>
          <cell r="F2718" t="str">
            <v/>
          </cell>
          <cell r="G2718" t="str">
            <v>TOLITOLI</v>
          </cell>
          <cell r="H2718" t="str">
            <v>11 - 05 - 1986</v>
          </cell>
          <cell r="I2718" t="str">
            <v>II/a</v>
          </cell>
          <cell r="J2718" t="str">
            <v>01 - 09 - 2014</v>
          </cell>
          <cell r="K2718" t="str">
            <v>01 - 09 - 2016</v>
          </cell>
          <cell r="L2718" t="str">
            <v>P</v>
          </cell>
          <cell r="M2718" t="str">
            <v>II/a</v>
          </cell>
          <cell r="N2718" t="str">
            <v>01 - 09 - 2014</v>
          </cell>
          <cell r="O2718" t="str">
            <v>10</v>
          </cell>
          <cell r="P2718" t="str">
            <v>6</v>
          </cell>
          <cell r="Q2718" t="str">
            <v/>
          </cell>
          <cell r="R2718" t="str">
            <v/>
          </cell>
          <cell r="S2718" t="str">
            <v/>
          </cell>
          <cell r="T2718" t="str">
            <v/>
          </cell>
          <cell r="U2718" t="str">
            <v/>
          </cell>
          <cell r="V2718" t="str">
            <v>TEKNIS / ADMINISTRASI LAINNYA</v>
          </cell>
          <cell r="W2718" t="str">
            <v>Sub Bagian Umum Dan Kepegawaian</v>
          </cell>
          <cell r="X2718" t="str">
            <v>Sekretariat</v>
          </cell>
          <cell r="Y2718" t="str">
            <v>SMK SEKRETARIS</v>
          </cell>
          <cell r="Z2718" t="str">
            <v>07-06-2003</v>
          </cell>
          <cell r="AA2718" t="str">
            <v>Aktif</v>
          </cell>
          <cell r="AB2718" t="str">
            <v>PNS Daerah Kab./Kota yang bekerja pada Kab./Kota</v>
          </cell>
          <cell r="AC2718" t="str">
            <v>Pemerintah Kab. Tolitoli</v>
          </cell>
          <cell r="AD2718" t="str">
            <v>Pemerintah Kab. Tolitoli</v>
          </cell>
        </row>
        <row r="2719">
          <cell r="A2719">
            <v>2717</v>
          </cell>
          <cell r="B2719" t="str">
            <v>196909231998021002</v>
          </cell>
          <cell r="C2719" t="str">
            <v>132203720</v>
          </cell>
          <cell r="D2719" t="str">
            <v>MUHAMMAD NUR YASIN</v>
          </cell>
          <cell r="E2719" t="str">
            <v/>
          </cell>
          <cell r="F2719" t="str">
            <v>S.Pd</v>
          </cell>
          <cell r="G2719" t="str">
            <v>KEPULAUAN SELAYAR</v>
          </cell>
          <cell r="H2719" t="str">
            <v>23 - 09 - 1969</v>
          </cell>
          <cell r="I2719" t="str">
            <v>II/c</v>
          </cell>
          <cell r="J2719" t="str">
            <v>01 - 02 - 1998</v>
          </cell>
          <cell r="K2719" t="str">
            <v>01 - 06 - 1999</v>
          </cell>
          <cell r="L2719" t="str">
            <v>L</v>
          </cell>
          <cell r="M2719" t="str">
            <v>IV/b</v>
          </cell>
          <cell r="N2719" t="str">
            <v>01 - 10 - 2016</v>
          </cell>
          <cell r="O2719" t="str">
            <v>16</v>
          </cell>
          <cell r="P2719" t="str">
            <v>8</v>
          </cell>
          <cell r="Q2719" t="str">
            <v/>
          </cell>
          <cell r="R2719" t="str">
            <v/>
          </cell>
          <cell r="S2719" t="str">
            <v/>
          </cell>
          <cell r="T2719" t="str">
            <v>01 - 10 - 2011</v>
          </cell>
          <cell r="U2719" t="str">
            <v>Guru Madya</v>
          </cell>
          <cell r="V2719" t="str">
            <v/>
          </cell>
          <cell r="W2719" t="str">
            <v>SMP Negeri 3 Tolitoli</v>
          </cell>
          <cell r="X2719" t="str">
            <v>Dinas Pendidikan Dan Kebudayaan</v>
          </cell>
          <cell r="Y2719" t="str">
            <v>S-1/A-IV PENDIDIKAN BIMBINGAN KONSELING</v>
          </cell>
          <cell r="Z2719" t="str">
            <v>31-12-2000</v>
          </cell>
          <cell r="AA2719" t="str">
            <v>Aktif</v>
          </cell>
          <cell r="AB2719" t="str">
            <v>PNS Daerah Kab./Kota yang bekerja pada Kab./Kota</v>
          </cell>
          <cell r="AC2719" t="str">
            <v>Pemerintah Kab. Tolitoli</v>
          </cell>
          <cell r="AD2719" t="str">
            <v>Pemerintah Kab. Tolitoli</v>
          </cell>
        </row>
        <row r="2720">
          <cell r="A2720">
            <v>2718</v>
          </cell>
          <cell r="B2720" t="str">
            <v>197408172007012017</v>
          </cell>
          <cell r="C2720" t="str">
            <v>570027703</v>
          </cell>
          <cell r="D2720" t="str">
            <v>DEWI ANDI POLO</v>
          </cell>
          <cell r="E2720" t="str">
            <v/>
          </cell>
          <cell r="F2720" t="str">
            <v>A.Md.Keb</v>
          </cell>
          <cell r="G2720" t="str">
            <v>TOLITOLI</v>
          </cell>
          <cell r="H2720" t="str">
            <v>17 - 08 - 1974</v>
          </cell>
          <cell r="I2720" t="str">
            <v>II/a</v>
          </cell>
          <cell r="J2720" t="str">
            <v>01 - 01 - 2007</v>
          </cell>
          <cell r="K2720" t="str">
            <v>01 - 10 - 2008</v>
          </cell>
          <cell r="L2720" t="str">
            <v>P</v>
          </cell>
          <cell r="M2720" t="str">
            <v>II/d</v>
          </cell>
          <cell r="N2720" t="str">
            <v>01 - 04 - 2016</v>
          </cell>
          <cell r="O2720" t="str">
            <v>12</v>
          </cell>
          <cell r="P2720" t="str">
            <v>3</v>
          </cell>
          <cell r="Q2720" t="str">
            <v/>
          </cell>
          <cell r="R2720" t="str">
            <v/>
          </cell>
          <cell r="S2720" t="str">
            <v/>
          </cell>
          <cell r="T2720" t="str">
            <v>01 - 10 - 2013</v>
          </cell>
          <cell r="U2720" t="str">
            <v>Bidan Terampil / Pelaksana</v>
          </cell>
          <cell r="V2720" t="str">
            <v/>
          </cell>
          <cell r="W2720" t="str">
            <v>POSKESDES MALALA</v>
          </cell>
          <cell r="X2720" t="str">
            <v/>
          </cell>
          <cell r="Y2720" t="str">
            <v>D-III KEBIDANAN</v>
          </cell>
          <cell r="Z2720" t="str">
            <v>31-12-2013</v>
          </cell>
          <cell r="AA2720" t="str">
            <v>Aktif</v>
          </cell>
          <cell r="AB2720" t="str">
            <v>PNS Daerah Kab./Kota yang bekerja pada Kab./Kota</v>
          </cell>
          <cell r="AC2720" t="str">
            <v>Pemerintah Kab. Tolitoli</v>
          </cell>
          <cell r="AD2720" t="str">
            <v>Pemerintah Kab. Tolitoli</v>
          </cell>
        </row>
        <row r="2721">
          <cell r="A2721">
            <v>2719</v>
          </cell>
          <cell r="B2721" t="str">
            <v>196802051991011003</v>
          </cell>
          <cell r="C2721" t="str">
            <v>140256718</v>
          </cell>
          <cell r="D2721" t="str">
            <v>DWI YOGYO SUSWINARTO</v>
          </cell>
          <cell r="E2721" t="str">
            <v/>
          </cell>
          <cell r="F2721" t="str">
            <v>S.Kep.Ns,M.Kep</v>
          </cell>
          <cell r="G2721" t="str">
            <v>MALANG</v>
          </cell>
          <cell r="H2721" t="str">
            <v>05 - 02 - 1968</v>
          </cell>
          <cell r="I2721" t="str">
            <v>II/a</v>
          </cell>
          <cell r="J2721" t="str">
            <v>01 - 01 - 1991</v>
          </cell>
          <cell r="K2721" t="str">
            <v>01 - 05 - 1992</v>
          </cell>
          <cell r="L2721" t="str">
            <v>L</v>
          </cell>
          <cell r="M2721" t="str">
            <v>IV/a</v>
          </cell>
          <cell r="N2721" t="str">
            <v>01 - 04 - 2018</v>
          </cell>
          <cell r="O2721" t="str">
            <v>19</v>
          </cell>
          <cell r="P2721" t="str">
            <v>9</v>
          </cell>
          <cell r="Q2721" t="str">
            <v/>
          </cell>
          <cell r="R2721" t="str">
            <v/>
          </cell>
          <cell r="S2721" t="str">
            <v/>
          </cell>
          <cell r="T2721" t="str">
            <v>01 - 04 - 2018</v>
          </cell>
          <cell r="U2721" t="str">
            <v>Perawat Madya</v>
          </cell>
          <cell r="V2721" t="str">
            <v/>
          </cell>
          <cell r="W2721" t="str">
            <v>Sub Bidang Pelayanan Medis Dan Keperawatan</v>
          </cell>
          <cell r="X2721" t="str">
            <v>BIDANG PELAYANAN</v>
          </cell>
          <cell r="Y2721" t="str">
            <v>S-2 MAGISTER KEPERAWATAN</v>
          </cell>
          <cell r="Z2721" t="str">
            <v>01-01-2015</v>
          </cell>
          <cell r="AA2721" t="str">
            <v>Aktif</v>
          </cell>
          <cell r="AB2721" t="str">
            <v>PNS Daerah Kab./Kota yang bekerja pada Kab./Kota</v>
          </cell>
          <cell r="AC2721" t="str">
            <v>Pemerintah Kab. Tolitoli</v>
          </cell>
          <cell r="AD2721" t="str">
            <v>Pemerintah Kab. Tolitoli</v>
          </cell>
        </row>
        <row r="2722">
          <cell r="A2722">
            <v>2720</v>
          </cell>
          <cell r="B2722" t="str">
            <v>197410152007012019</v>
          </cell>
          <cell r="C2722" t="str">
            <v>570028868</v>
          </cell>
          <cell r="D2722" t="str">
            <v>NIRMALA</v>
          </cell>
          <cell r="E2722" t="str">
            <v/>
          </cell>
          <cell r="F2722" t="str">
            <v>S.Sos</v>
          </cell>
          <cell r="G2722" t="str">
            <v>TOLITOLI</v>
          </cell>
          <cell r="H2722" t="str">
            <v>15 - 10 - 1974</v>
          </cell>
          <cell r="I2722" t="str">
            <v>II/a</v>
          </cell>
          <cell r="J2722" t="str">
            <v>01 - 01 - 2007</v>
          </cell>
          <cell r="K2722" t="str">
            <v>01 - 10 - 2008</v>
          </cell>
          <cell r="L2722" t="str">
            <v>P</v>
          </cell>
          <cell r="M2722" t="str">
            <v>III/b</v>
          </cell>
          <cell r="N2722" t="str">
            <v>01 - 10 - 2017</v>
          </cell>
          <cell r="O2722" t="str">
            <v>13</v>
          </cell>
          <cell r="P2722" t="str">
            <v>9</v>
          </cell>
          <cell r="Q2722" t="str">
            <v/>
          </cell>
          <cell r="R2722" t="str">
            <v/>
          </cell>
          <cell r="S2722" t="str">
            <v/>
          </cell>
          <cell r="T2722" t="str">
            <v/>
          </cell>
          <cell r="U2722" t="str">
            <v/>
          </cell>
          <cell r="V2722" t="str">
            <v>PENGADMINISTRASI UMUM</v>
          </cell>
          <cell r="W2722" t="str">
            <v>Sub Bagian Umum Dan Kepegawaian</v>
          </cell>
          <cell r="X2722" t="str">
            <v>Sekretariat</v>
          </cell>
          <cell r="Y2722" t="str">
            <v>S-1 ILMU ADMINISTRASI NEGARA</v>
          </cell>
          <cell r="Z2722" t="str">
            <v>31-12-2011</v>
          </cell>
          <cell r="AA2722" t="str">
            <v>Aktif</v>
          </cell>
          <cell r="AB2722" t="str">
            <v>PNS Daerah Kab./Kota yang bekerja pada Kab./Kota</v>
          </cell>
          <cell r="AC2722" t="str">
            <v>Pemerintah Kab. Tolitoli</v>
          </cell>
          <cell r="AD2722" t="str">
            <v>Pemerintah Kab. Tolitoli</v>
          </cell>
        </row>
        <row r="2723">
          <cell r="A2723">
            <v>2721</v>
          </cell>
          <cell r="B2723" t="str">
            <v>198905062011012013</v>
          </cell>
          <cell r="C2723" t="str">
            <v/>
          </cell>
          <cell r="D2723" t="str">
            <v>HERMAWATY</v>
          </cell>
          <cell r="E2723" t="str">
            <v/>
          </cell>
          <cell r="F2723" t="str">
            <v>A.Md.Kep</v>
          </cell>
          <cell r="G2723" t="str">
            <v>TOLITOLI</v>
          </cell>
          <cell r="H2723" t="str">
            <v>06 - 05 - 1989</v>
          </cell>
          <cell r="I2723" t="str">
            <v>II/c</v>
          </cell>
          <cell r="J2723" t="str">
            <v>01 - 01 - 2011</v>
          </cell>
          <cell r="K2723" t="str">
            <v>01 - 01 - 2013</v>
          </cell>
          <cell r="L2723" t="str">
            <v>P</v>
          </cell>
          <cell r="M2723" t="str">
            <v>III/a</v>
          </cell>
          <cell r="N2723" t="str">
            <v>01 - 10 - 2017</v>
          </cell>
          <cell r="O2723" t="str">
            <v>4</v>
          </cell>
          <cell r="P2723" t="str">
            <v>9</v>
          </cell>
          <cell r="Q2723" t="str">
            <v/>
          </cell>
          <cell r="R2723" t="str">
            <v/>
          </cell>
          <cell r="S2723" t="str">
            <v/>
          </cell>
          <cell r="T2723" t="str">
            <v>01 - 10 - 2017</v>
          </cell>
          <cell r="U2723" t="str">
            <v>Perawat Mahir</v>
          </cell>
          <cell r="V2723" t="str">
            <v/>
          </cell>
          <cell r="W2723" t="str">
            <v>Rumah Sakit Umum Daerah Mokopido</v>
          </cell>
          <cell r="X2723" t="str">
            <v>Pemerintah Kabupaten Tolitoli</v>
          </cell>
          <cell r="Y2723" t="str">
            <v>D-III KEPERAWATAN</v>
          </cell>
          <cell r="Z2723" t="str">
            <v>31-12-2010</v>
          </cell>
          <cell r="AA2723" t="str">
            <v>Aktif</v>
          </cell>
          <cell r="AB2723" t="str">
            <v>PNS Daerah Kab./Kota yang bekerja pada Kab./Kota</v>
          </cell>
          <cell r="AC2723" t="str">
            <v>Pemerintah Kab. Tolitoli</v>
          </cell>
          <cell r="AD2723" t="str">
            <v>Pemerintah Kab. Tolitoli</v>
          </cell>
        </row>
        <row r="2724">
          <cell r="A2724">
            <v>2722</v>
          </cell>
          <cell r="B2724" t="str">
            <v>198612142011012005</v>
          </cell>
          <cell r="C2724" t="str">
            <v/>
          </cell>
          <cell r="D2724" t="str">
            <v>DESNIWATI BARUADI</v>
          </cell>
          <cell r="E2724" t="str">
            <v/>
          </cell>
          <cell r="F2724" t="str">
            <v>S. Pi</v>
          </cell>
          <cell r="G2724" t="str">
            <v>POSO</v>
          </cell>
          <cell r="H2724" t="str">
            <v>14 - 12 - 1986</v>
          </cell>
          <cell r="I2724" t="str">
            <v>III/a</v>
          </cell>
          <cell r="J2724" t="str">
            <v>01 - 01 - 2011</v>
          </cell>
          <cell r="K2724" t="str">
            <v>01 - 01 - 2013</v>
          </cell>
          <cell r="L2724" t="str">
            <v>P</v>
          </cell>
          <cell r="M2724" t="str">
            <v>III/b</v>
          </cell>
          <cell r="N2724" t="str">
            <v>01 - 04 - 2015</v>
          </cell>
          <cell r="O2724" t="str">
            <v>4</v>
          </cell>
          <cell r="P2724" t="str">
            <v>3</v>
          </cell>
          <cell r="Q2724" t="str">
            <v/>
          </cell>
          <cell r="R2724" t="str">
            <v/>
          </cell>
          <cell r="S2724" t="str">
            <v/>
          </cell>
          <cell r="T2724" t="str">
            <v/>
          </cell>
          <cell r="U2724" t="str">
            <v/>
          </cell>
          <cell r="V2724" t="str">
            <v>FUNGSIONAL UMUM</v>
          </cell>
          <cell r="W2724" t="str">
            <v>SEKSI PENGEMBANGAN BUDIDAYA</v>
          </cell>
          <cell r="X2724" t="str">
            <v>Bidang Budidaya Perikanan</v>
          </cell>
          <cell r="Y2724" t="str">
            <v>S-1 PERIKANAN</v>
          </cell>
          <cell r="Z2724" t="str">
            <v>31-12-2010</v>
          </cell>
          <cell r="AA2724" t="str">
            <v>Aktif</v>
          </cell>
          <cell r="AB2724" t="str">
            <v>PNS Daerah Kab./Kota yang bekerja pada Kab./Kota</v>
          </cell>
          <cell r="AC2724" t="str">
            <v>Pemerintah Kab. Tolitoli</v>
          </cell>
          <cell r="AD2724" t="str">
            <v>Pemerintah Kab. Tolitoli</v>
          </cell>
        </row>
        <row r="2725">
          <cell r="A2725">
            <v>2723</v>
          </cell>
          <cell r="B2725" t="str">
            <v>197107102014092001</v>
          </cell>
          <cell r="C2725" t="str">
            <v/>
          </cell>
          <cell r="D2725" t="str">
            <v>NURKIA</v>
          </cell>
          <cell r="E2725" t="str">
            <v/>
          </cell>
          <cell r="F2725" t="str">
            <v/>
          </cell>
          <cell r="G2725" t="str">
            <v>TOLITOLI</v>
          </cell>
          <cell r="H2725" t="str">
            <v>10 - 07 - 1971</v>
          </cell>
          <cell r="I2725" t="str">
            <v>II/a</v>
          </cell>
          <cell r="J2725" t="str">
            <v>01 - 09 - 2014</v>
          </cell>
          <cell r="K2725" t="str">
            <v>01 - 12 - 2015</v>
          </cell>
          <cell r="L2725" t="str">
            <v>P</v>
          </cell>
          <cell r="M2725" t="str">
            <v>II/a</v>
          </cell>
          <cell r="N2725" t="str">
            <v>01 - 09 - 2014</v>
          </cell>
          <cell r="O2725" t="str">
            <v>10</v>
          </cell>
          <cell r="P2725" t="str">
            <v>2</v>
          </cell>
          <cell r="Q2725" t="str">
            <v/>
          </cell>
          <cell r="R2725" t="str">
            <v/>
          </cell>
          <cell r="S2725" t="str">
            <v/>
          </cell>
          <cell r="T2725" t="str">
            <v/>
          </cell>
          <cell r="U2725" t="str">
            <v/>
          </cell>
          <cell r="V2725" t="str">
            <v>GURU SD</v>
          </cell>
          <cell r="W2725" t="str">
            <v>SDN 3 LAULALANG</v>
          </cell>
          <cell r="X2725" t="str">
            <v>CABANG DISPENBUD KECAMATAN TOLITOLI UTARA</v>
          </cell>
          <cell r="Y2725" t="str">
            <v>SPG PENDIDIKAN SD</v>
          </cell>
          <cell r="Z2725" t="str">
            <v>23-05-1990</v>
          </cell>
          <cell r="AA2725" t="str">
            <v>Aktif</v>
          </cell>
          <cell r="AB2725" t="str">
            <v>PNS Daerah Kab./Kota yang bekerja pada Kab./Kota</v>
          </cell>
          <cell r="AC2725" t="str">
            <v>Pemerintah Kab. Tolitoli</v>
          </cell>
          <cell r="AD2725" t="str">
            <v>Pemerintah Kab. Tolitoli</v>
          </cell>
        </row>
        <row r="2726">
          <cell r="A2726">
            <v>2724</v>
          </cell>
          <cell r="B2726" t="str">
            <v>198501152008012001</v>
          </cell>
          <cell r="C2726" t="str">
            <v>570036026</v>
          </cell>
          <cell r="D2726" t="str">
            <v>SUFIANI</v>
          </cell>
          <cell r="E2726" t="str">
            <v/>
          </cell>
          <cell r="F2726" t="str">
            <v>S.Sos</v>
          </cell>
          <cell r="G2726" t="str">
            <v>TUWELEY</v>
          </cell>
          <cell r="H2726" t="str">
            <v>15 - 01 - 1985</v>
          </cell>
          <cell r="I2726" t="str">
            <v>II/a</v>
          </cell>
          <cell r="J2726" t="str">
            <v>01 - 01 - 2008</v>
          </cell>
          <cell r="K2726" t="str">
            <v>01 - 12 - 2009</v>
          </cell>
          <cell r="L2726" t="str">
            <v>P</v>
          </cell>
          <cell r="M2726" t="str">
            <v>III/a</v>
          </cell>
          <cell r="N2726" t="str">
            <v>01 - 10 - 2015</v>
          </cell>
          <cell r="O2726" t="str">
            <v>6</v>
          </cell>
          <cell r="P2726" t="str">
            <v>9</v>
          </cell>
          <cell r="Q2726" t="str">
            <v/>
          </cell>
          <cell r="R2726" t="str">
            <v/>
          </cell>
          <cell r="S2726" t="str">
            <v/>
          </cell>
          <cell r="T2726" t="str">
            <v/>
          </cell>
          <cell r="U2726" t="str">
            <v/>
          </cell>
          <cell r="V2726" t="str">
            <v>FUNGSIONAL UMUM</v>
          </cell>
          <cell r="W2726" t="str">
            <v>Sub Bagian Keuangan</v>
          </cell>
          <cell r="X2726" t="str">
            <v>Dinas Kependudukan Dan Pencatatan Sipil</v>
          </cell>
          <cell r="Y2726" t="str">
            <v>S-1 ILMU ADMINISTRASI NEGARA</v>
          </cell>
          <cell r="Z2726" t="str">
            <v>31-12-2013</v>
          </cell>
          <cell r="AA2726" t="str">
            <v>Aktif</v>
          </cell>
          <cell r="AB2726" t="str">
            <v>PNS Daerah Kab./Kota yang bekerja pada Kab./Kota</v>
          </cell>
          <cell r="AC2726" t="str">
            <v>Pemerintah Kab. Tolitoli</v>
          </cell>
          <cell r="AD2726" t="str">
            <v>Pemerintah Kab. Tolitoli</v>
          </cell>
        </row>
        <row r="2727">
          <cell r="A2727">
            <v>2725</v>
          </cell>
          <cell r="B2727" t="str">
            <v>196908051997071001</v>
          </cell>
          <cell r="C2727" t="str">
            <v>132180436</v>
          </cell>
          <cell r="D2727" t="str">
            <v>YUNUS</v>
          </cell>
          <cell r="E2727" t="str">
            <v/>
          </cell>
          <cell r="F2727" t="str">
            <v>A.Ma</v>
          </cell>
          <cell r="G2727" t="str">
            <v>TOLITOLI</v>
          </cell>
          <cell r="H2727" t="str">
            <v>05 - 08 - 1969</v>
          </cell>
          <cell r="I2727" t="str">
            <v>II/b</v>
          </cell>
          <cell r="J2727" t="str">
            <v>01 - 07 - 1997</v>
          </cell>
          <cell r="K2727" t="str">
            <v>01 - 12 - 1998</v>
          </cell>
          <cell r="L2727" t="str">
            <v>L</v>
          </cell>
          <cell r="M2727" t="str">
            <v>III/d</v>
          </cell>
          <cell r="N2727" t="str">
            <v>01 - 10 - 2013</v>
          </cell>
          <cell r="O2727" t="str">
            <v>14</v>
          </cell>
          <cell r="P2727" t="str">
            <v>3</v>
          </cell>
          <cell r="Q2727" t="str">
            <v/>
          </cell>
          <cell r="R2727" t="str">
            <v/>
          </cell>
          <cell r="S2727" t="str">
            <v/>
          </cell>
          <cell r="T2727" t="str">
            <v>01 - 10 - 2013</v>
          </cell>
          <cell r="U2727" t="str">
            <v>Guru Muda</v>
          </cell>
          <cell r="V2727" t="str">
            <v/>
          </cell>
          <cell r="W2727" t="str">
            <v>SDN OYOM</v>
          </cell>
          <cell r="X2727" t="str">
            <v>CABANG DISPENBUD KECAMATAN LAMPASIO</v>
          </cell>
          <cell r="Y2727" t="str">
            <v>D-II PENDIDIKAN AGAMA ISLAM</v>
          </cell>
          <cell r="Z2727" t="str">
            <v>31-12-1992</v>
          </cell>
          <cell r="AA2727" t="str">
            <v>Aktif</v>
          </cell>
          <cell r="AB2727" t="str">
            <v>PNS Daerah Kab./Kota yang bekerja pada Kab./Kota</v>
          </cell>
          <cell r="AC2727" t="str">
            <v>Pemerintah Kab. Tolitoli</v>
          </cell>
          <cell r="AD2727" t="str">
            <v>Pemerintah Kab. Tolitoli</v>
          </cell>
        </row>
        <row r="2728">
          <cell r="A2728">
            <v>2726</v>
          </cell>
          <cell r="B2728" t="str">
            <v>198009032008041001</v>
          </cell>
          <cell r="C2728" t="str">
            <v>570036212</v>
          </cell>
          <cell r="D2728" t="str">
            <v>REMAN</v>
          </cell>
          <cell r="E2728" t="str">
            <v/>
          </cell>
          <cell r="F2728" t="str">
            <v>ST</v>
          </cell>
          <cell r="G2728" t="str">
            <v>TOLITOLI</v>
          </cell>
          <cell r="H2728" t="str">
            <v>03 - 09 - 1980</v>
          </cell>
          <cell r="I2728" t="str">
            <v>III/a</v>
          </cell>
          <cell r="J2728" t="str">
            <v>01 - 04 - 2008</v>
          </cell>
          <cell r="K2728" t="str">
            <v>01 - 12 - 2009</v>
          </cell>
          <cell r="L2728" t="str">
            <v>L</v>
          </cell>
          <cell r="M2728" t="str">
            <v>III/c</v>
          </cell>
          <cell r="N2728" t="str">
            <v>01 - 04 - 2016</v>
          </cell>
          <cell r="O2728" t="str">
            <v>8</v>
          </cell>
          <cell r="P2728" t="str">
            <v>0</v>
          </cell>
          <cell r="Q2728" t="str">
            <v/>
          </cell>
          <cell r="R2728" t="str">
            <v/>
          </cell>
          <cell r="S2728" t="str">
            <v/>
          </cell>
          <cell r="T2728" t="str">
            <v/>
          </cell>
          <cell r="U2728" t="str">
            <v/>
          </cell>
          <cell r="V2728" t="str">
            <v>PENGAWAS FISIK PEMUKIMAN</v>
          </cell>
          <cell r="W2728" t="str">
            <v>Seksi Pengembangan Kawasan Permukiman</v>
          </cell>
          <cell r="X2728" t="str">
            <v>Dinas Perumahan Rakyat Dan Kawasan Pemukiman</v>
          </cell>
          <cell r="Y2728" t="str">
            <v>S-1 TEKNIK SIPIL</v>
          </cell>
          <cell r="Z2728" t="str">
            <v>31-12-2006</v>
          </cell>
          <cell r="AA2728" t="str">
            <v>Aktif</v>
          </cell>
          <cell r="AB2728" t="str">
            <v>PNS Daerah Kab./Kota yang bekerja pada Kab./Kota</v>
          </cell>
          <cell r="AC2728" t="str">
            <v>Pemerintah Kab. Tolitoli</v>
          </cell>
          <cell r="AD2728" t="str">
            <v>Pemerintah Kab. Tolitoli</v>
          </cell>
        </row>
        <row r="2729">
          <cell r="A2729">
            <v>2727</v>
          </cell>
          <cell r="B2729" t="str">
            <v>198201022010012024</v>
          </cell>
          <cell r="C2729" t="str">
            <v/>
          </cell>
          <cell r="D2729" t="str">
            <v>AMALIA</v>
          </cell>
          <cell r="E2729" t="str">
            <v/>
          </cell>
          <cell r="F2729" t="str">
            <v>A.Md.ST</v>
          </cell>
          <cell r="G2729" t="str">
            <v>BONTANG</v>
          </cell>
          <cell r="H2729" t="str">
            <v>02 - 01 - 1982</v>
          </cell>
          <cell r="I2729" t="str">
            <v>II/c</v>
          </cell>
          <cell r="J2729" t="str">
            <v>01 - 01 - 2010</v>
          </cell>
          <cell r="K2729" t="str">
            <v>01 - 01 - 2012</v>
          </cell>
          <cell r="L2729" t="str">
            <v>P</v>
          </cell>
          <cell r="M2729" t="str">
            <v>III/b</v>
          </cell>
          <cell r="N2729" t="str">
            <v>01 - 10 - 2017</v>
          </cell>
          <cell r="O2729" t="str">
            <v>10</v>
          </cell>
          <cell r="P2729" t="str">
            <v>9</v>
          </cell>
          <cell r="Q2729" t="str">
            <v/>
          </cell>
          <cell r="R2729" t="str">
            <v/>
          </cell>
          <cell r="S2729" t="str">
            <v/>
          </cell>
          <cell r="T2729" t="str">
            <v/>
          </cell>
          <cell r="U2729" t="str">
            <v/>
          </cell>
          <cell r="V2729" t="str">
            <v>PENGADMINISTRASI KEGIATAN</v>
          </cell>
          <cell r="W2729" t="str">
            <v>Sekretariat</v>
          </cell>
          <cell r="X2729" t="str">
            <v>Kelurahan Tuweley</v>
          </cell>
          <cell r="Y2729" t="str">
            <v>S-1 TEKNIK SIPIL</v>
          </cell>
          <cell r="Z2729" t="str">
            <v>31-12-2012</v>
          </cell>
          <cell r="AA2729" t="str">
            <v>Aktif</v>
          </cell>
          <cell r="AB2729" t="str">
            <v>PNS Daerah Kab./Kota yang bekerja pada Kab./Kota</v>
          </cell>
          <cell r="AC2729" t="str">
            <v>Pemerintah Kab. Tolitoli</v>
          </cell>
          <cell r="AD2729" t="str">
            <v>Pemerintah Kab. Tolitoli</v>
          </cell>
        </row>
        <row r="2730">
          <cell r="A2730">
            <v>2728</v>
          </cell>
          <cell r="B2730" t="str">
            <v>196508151986021013</v>
          </cell>
          <cell r="C2730" t="str">
            <v>131527140</v>
          </cell>
          <cell r="D2730" t="str">
            <v>TUNGGOLI POU</v>
          </cell>
          <cell r="E2730" t="str">
            <v/>
          </cell>
          <cell r="F2730" t="str">
            <v/>
          </cell>
          <cell r="G2730" t="str">
            <v>BIAU</v>
          </cell>
          <cell r="H2730" t="str">
            <v>15 - 08 - 1965</v>
          </cell>
          <cell r="I2730" t="str">
            <v>II/a</v>
          </cell>
          <cell r="J2730" t="str">
            <v>01 - 02 - 1986</v>
          </cell>
          <cell r="K2730" t="str">
            <v>01 - 10 - 1987</v>
          </cell>
          <cell r="L2730" t="str">
            <v>L</v>
          </cell>
          <cell r="M2730" t="str">
            <v>III/d</v>
          </cell>
          <cell r="N2730" t="str">
            <v>01 - 04 - 2003</v>
          </cell>
          <cell r="O2730" t="str">
            <v>12</v>
          </cell>
          <cell r="P2730" t="str">
            <v>2</v>
          </cell>
          <cell r="Q2730" t="str">
            <v/>
          </cell>
          <cell r="R2730" t="str">
            <v/>
          </cell>
          <cell r="S2730" t="str">
            <v/>
          </cell>
          <cell r="T2730" t="str">
            <v/>
          </cell>
          <cell r="U2730" t="str">
            <v/>
          </cell>
          <cell r="V2730" t="str">
            <v>FUNGSIONAL UMUM</v>
          </cell>
          <cell r="W2730" t="str">
            <v>Sub Bagian Umum Dan Kepegawaian</v>
          </cell>
          <cell r="X2730" t="str">
            <v>Dinas Pendidikan Dan Kebudayaan</v>
          </cell>
          <cell r="Y2730" t="str">
            <v>D-II/A-II</v>
          </cell>
          <cell r="Z2730" t="str">
            <v>31-12-2002</v>
          </cell>
          <cell r="AA2730" t="str">
            <v>Aktif</v>
          </cell>
          <cell r="AB2730" t="str">
            <v>PNS Daerah Kab./Kota yang bekerja pada Kab./Kota</v>
          </cell>
          <cell r="AC2730" t="str">
            <v>Pemerintah Kab. Tolitoli</v>
          </cell>
          <cell r="AD2730" t="str">
            <v>Pemerintah Kab. Tolitoli</v>
          </cell>
        </row>
        <row r="2731">
          <cell r="A2731">
            <v>2729</v>
          </cell>
          <cell r="B2731" t="str">
            <v>196212311987031161</v>
          </cell>
          <cell r="C2731" t="str">
            <v>131695551</v>
          </cell>
          <cell r="D2731" t="str">
            <v>ZAINUDDIN</v>
          </cell>
          <cell r="E2731" t="str">
            <v>Drs.</v>
          </cell>
          <cell r="F2731" t="str">
            <v/>
          </cell>
          <cell r="G2731" t="str">
            <v>KOMBO</v>
          </cell>
          <cell r="H2731" t="str">
            <v>31 - 12 - 1962</v>
          </cell>
          <cell r="I2731" t="str">
            <v>II/b</v>
          </cell>
          <cell r="J2731" t="str">
            <v>01 - 03 - 1987</v>
          </cell>
          <cell r="K2731" t="str">
            <v>01 - 02 - 1989</v>
          </cell>
          <cell r="L2731" t="str">
            <v>L</v>
          </cell>
          <cell r="M2731" t="str">
            <v>IV/a</v>
          </cell>
          <cell r="N2731" t="str">
            <v>01 - 04 - 2006</v>
          </cell>
          <cell r="O2731" t="str">
            <v>17</v>
          </cell>
          <cell r="P2731" t="str">
            <v>1</v>
          </cell>
          <cell r="Q2731" t="str">
            <v/>
          </cell>
          <cell r="R2731" t="str">
            <v/>
          </cell>
          <cell r="S2731" t="str">
            <v/>
          </cell>
          <cell r="T2731" t="str">
            <v>01 - 04 - 2006</v>
          </cell>
          <cell r="U2731" t="str">
            <v>Guru Pembina</v>
          </cell>
          <cell r="V2731" t="str">
            <v/>
          </cell>
          <cell r="W2731" t="str">
            <v>SMP NEGERI 1 DAMPAL SELATAN</v>
          </cell>
          <cell r="X2731" t="str">
            <v>CABANG DISPENBUD KECAMATAN DAMPAL SELATAN</v>
          </cell>
          <cell r="Y2731" t="str">
            <v>S-1 PENDIDIKAN AGAMA ISLAM</v>
          </cell>
          <cell r="Z2731" t="str">
            <v>31-12-1990</v>
          </cell>
          <cell r="AA2731" t="str">
            <v>Aktif</v>
          </cell>
          <cell r="AB2731" t="str">
            <v>PNS Daerah Kab./Kota yang bekerja pada Kab./Kota</v>
          </cell>
          <cell r="AC2731" t="str">
            <v>Pemerintah Kab. Tolitoli</v>
          </cell>
          <cell r="AD2731" t="str">
            <v>Pemerintah Kab. Tolitoli</v>
          </cell>
        </row>
        <row r="2732">
          <cell r="A2732">
            <v>2730</v>
          </cell>
          <cell r="B2732" t="str">
            <v>196212311987031160</v>
          </cell>
          <cell r="C2732" t="str">
            <v>080083205</v>
          </cell>
          <cell r="D2732" t="str">
            <v>ABD RAHMAN M</v>
          </cell>
          <cell r="E2732" t="str">
            <v/>
          </cell>
          <cell r="F2732" t="str">
            <v/>
          </cell>
          <cell r="G2732" t="str">
            <v>POLEWALI MANDAR</v>
          </cell>
          <cell r="H2732" t="str">
            <v>31 - 12 - 1962</v>
          </cell>
          <cell r="I2732" t="str">
            <v>II/a</v>
          </cell>
          <cell r="J2732" t="str">
            <v>01 - 03 - 1987</v>
          </cell>
          <cell r="K2732" t="str">
            <v>01 - 04 - 1988</v>
          </cell>
          <cell r="L2732" t="str">
            <v>L</v>
          </cell>
          <cell r="M2732" t="str">
            <v>II/c</v>
          </cell>
          <cell r="N2732" t="str">
            <v>01 - 04 - 2004</v>
          </cell>
          <cell r="O2732" t="str">
            <v>21</v>
          </cell>
          <cell r="P2732" t="str">
            <v>0</v>
          </cell>
          <cell r="Q2732" t="str">
            <v/>
          </cell>
          <cell r="R2732" t="str">
            <v/>
          </cell>
          <cell r="S2732" t="str">
            <v/>
          </cell>
          <cell r="T2732" t="str">
            <v>01 - 04 - 2013</v>
          </cell>
          <cell r="U2732" t="str">
            <v>Penyuluh Pertanian Pelaksana</v>
          </cell>
          <cell r="V2732" t="str">
            <v/>
          </cell>
          <cell r="W2732" t="str">
            <v>BADAN PELAKSANA PENYULUHAN DAN KETAHANAN PANGAN</v>
          </cell>
          <cell r="X2732" t="str">
            <v>Pemerintah Kabupaten Tolitoli</v>
          </cell>
          <cell r="Y2732" t="str">
            <v>SPMA</v>
          </cell>
          <cell r="Z2732" t="str">
            <v>31-12-1982</v>
          </cell>
          <cell r="AA2732" t="str">
            <v>Aktif</v>
          </cell>
          <cell r="AB2732" t="str">
            <v>PNS Daerah Kab./Kota yang bekerja pada Kab./Kota</v>
          </cell>
          <cell r="AC2732" t="str">
            <v>Pemerintah Kab. Tolitoli</v>
          </cell>
          <cell r="AD2732" t="str">
            <v>Pemerintah Kab. Tolitoli</v>
          </cell>
        </row>
        <row r="2733">
          <cell r="A2733">
            <v>2731</v>
          </cell>
          <cell r="B2733" t="str">
            <v>198207082006042021</v>
          </cell>
          <cell r="C2733" t="str">
            <v>570021208</v>
          </cell>
          <cell r="D2733" t="str">
            <v>RAHMANI</v>
          </cell>
          <cell r="E2733" t="str">
            <v/>
          </cell>
          <cell r="F2733" t="str">
            <v>S.Kep</v>
          </cell>
          <cell r="G2733" t="str">
            <v>TOLITOLI</v>
          </cell>
          <cell r="H2733" t="str">
            <v>08 - 07 - 1982</v>
          </cell>
          <cell r="I2733" t="str">
            <v>II/c</v>
          </cell>
          <cell r="J2733" t="str">
            <v>01 - 04 - 2006</v>
          </cell>
          <cell r="K2733" t="str">
            <v>01 - 10 - 2007</v>
          </cell>
          <cell r="L2733" t="str">
            <v>P</v>
          </cell>
          <cell r="M2733" t="str">
            <v>III/b</v>
          </cell>
          <cell r="N2733" t="str">
            <v>01 - 04 - 2018</v>
          </cell>
          <cell r="O2733" t="str">
            <v>11</v>
          </cell>
          <cell r="P2733" t="str">
            <v>6</v>
          </cell>
          <cell r="Q2733" t="str">
            <v/>
          </cell>
          <cell r="R2733" t="str">
            <v/>
          </cell>
          <cell r="S2733" t="str">
            <v/>
          </cell>
          <cell r="T2733" t="str">
            <v>01 - 08 - 2013</v>
          </cell>
          <cell r="U2733" t="str">
            <v>Perawat Pelaksana Lanjutan</v>
          </cell>
          <cell r="V2733" t="str">
            <v/>
          </cell>
          <cell r="W2733" t="str">
            <v>PUSKESMAS BANGKIR</v>
          </cell>
          <cell r="X2733" t="str">
            <v>DINAS KESEHATAN</v>
          </cell>
          <cell r="Y2733" t="str">
            <v>S-1 KEPERAWATAN</v>
          </cell>
          <cell r="Z2733" t="str">
            <v>01-01-2015</v>
          </cell>
          <cell r="AA2733" t="str">
            <v>Aktif</v>
          </cell>
          <cell r="AB2733" t="str">
            <v>PNS Daerah Kab./Kota yang bekerja pada Kab./Kota</v>
          </cell>
          <cell r="AC2733" t="str">
            <v>Pemerintah Kab. Tolitoli</v>
          </cell>
          <cell r="AD2733" t="str">
            <v>Pemerintah Kab. Tolitoli</v>
          </cell>
        </row>
        <row r="2734">
          <cell r="A2734">
            <v>2732</v>
          </cell>
          <cell r="B2734" t="str">
            <v>197803162003121011</v>
          </cell>
          <cell r="C2734" t="str">
            <v>570015618</v>
          </cell>
          <cell r="D2734" t="str">
            <v>SAHPUR</v>
          </cell>
          <cell r="E2734" t="str">
            <v/>
          </cell>
          <cell r="F2734" t="str">
            <v>A.Md.Kep</v>
          </cell>
          <cell r="G2734" t="str">
            <v>TOLITOLI</v>
          </cell>
          <cell r="H2734" t="str">
            <v>16 - 03 - 1978</v>
          </cell>
          <cell r="I2734" t="str">
            <v>II/a</v>
          </cell>
          <cell r="J2734" t="str">
            <v>01 - 12 - 2003</v>
          </cell>
          <cell r="K2734" t="str">
            <v>01 - 03 - 2005</v>
          </cell>
          <cell r="L2734" t="str">
            <v>L</v>
          </cell>
          <cell r="M2734" t="str">
            <v>III/a</v>
          </cell>
          <cell r="N2734" t="str">
            <v>01 - 10 - 2014</v>
          </cell>
          <cell r="O2734" t="str">
            <v>5</v>
          </cell>
          <cell r="P2734" t="str">
            <v>10</v>
          </cell>
          <cell r="Q2734" t="str">
            <v/>
          </cell>
          <cell r="R2734" t="str">
            <v/>
          </cell>
          <cell r="S2734" t="str">
            <v/>
          </cell>
          <cell r="T2734" t="str">
            <v>01 - 10 - 2014</v>
          </cell>
          <cell r="U2734" t="str">
            <v>Perawat Pelaksana Lanjutan</v>
          </cell>
          <cell r="V2734" t="str">
            <v/>
          </cell>
          <cell r="W2734" t="str">
            <v>PUSKESMAS OGOTUA</v>
          </cell>
          <cell r="X2734" t="str">
            <v>DINAS KESEHATAN</v>
          </cell>
          <cell r="Y2734" t="str">
            <v>D-III KEPERAWATAN</v>
          </cell>
          <cell r="Z2734" t="str">
            <v>31-12-2012</v>
          </cell>
          <cell r="AA2734" t="str">
            <v>Aktif</v>
          </cell>
          <cell r="AB2734" t="str">
            <v>PNS Daerah Kab./Kota yang bekerja pada Kab./Kota</v>
          </cell>
          <cell r="AC2734" t="str">
            <v>Pemerintah Kab. Tolitoli</v>
          </cell>
          <cell r="AD2734" t="str">
            <v>Pemerintah Kab. Tolitoli</v>
          </cell>
        </row>
        <row r="2735">
          <cell r="A2735">
            <v>2733</v>
          </cell>
          <cell r="B2735" t="str">
            <v>196808252005011008</v>
          </cell>
          <cell r="C2735" t="str">
            <v>570017276</v>
          </cell>
          <cell r="D2735" t="str">
            <v>RASDIN ABIDI</v>
          </cell>
          <cell r="E2735" t="str">
            <v/>
          </cell>
          <cell r="F2735" t="str">
            <v/>
          </cell>
          <cell r="G2735" t="str">
            <v>TOLI-TOLI UTARA</v>
          </cell>
          <cell r="H2735" t="str">
            <v>25 - 08 - 1968</v>
          </cell>
          <cell r="I2735" t="str">
            <v>II/a</v>
          </cell>
          <cell r="J2735" t="str">
            <v>01 - 01 - 2005</v>
          </cell>
          <cell r="K2735" t="str">
            <v>01 - 03 - 2006</v>
          </cell>
          <cell r="L2735" t="str">
            <v>L</v>
          </cell>
          <cell r="M2735" t="str">
            <v>II/d</v>
          </cell>
          <cell r="N2735" t="str">
            <v>01 - 04 - 2014</v>
          </cell>
          <cell r="O2735" t="str">
            <v>17</v>
          </cell>
          <cell r="P2735" t="str">
            <v>2</v>
          </cell>
          <cell r="Q2735" t="str">
            <v/>
          </cell>
          <cell r="R2735" t="str">
            <v/>
          </cell>
          <cell r="S2735" t="str">
            <v/>
          </cell>
          <cell r="T2735" t="str">
            <v>01 - 04 - 2014</v>
          </cell>
          <cell r="U2735" t="str">
            <v>Guru Muda</v>
          </cell>
          <cell r="V2735" t="str">
            <v/>
          </cell>
          <cell r="W2735" t="str">
            <v>SDN 1 BINONTOAN</v>
          </cell>
          <cell r="X2735" t="str">
            <v>CABANG DISPENBUD KECAMATAN TOLITOLI UTARA</v>
          </cell>
          <cell r="Y2735" t="str">
            <v>SEKOLAH PENDIDIKAN GURU</v>
          </cell>
          <cell r="Z2735" t="str">
            <v>31-12-1990</v>
          </cell>
          <cell r="AA2735" t="str">
            <v>Aktif</v>
          </cell>
          <cell r="AB2735" t="str">
            <v>PNS Daerah Kab./Kota yang bekerja pada Kab./Kota</v>
          </cell>
          <cell r="AC2735" t="str">
            <v>Pemerintah Kab. Tolitoli</v>
          </cell>
          <cell r="AD2735" t="str">
            <v>Pemerintah Kab. Tolitoli</v>
          </cell>
        </row>
        <row r="2736">
          <cell r="A2736">
            <v>2734</v>
          </cell>
          <cell r="B2736" t="str">
            <v>198806142009042001</v>
          </cell>
          <cell r="C2736" t="str">
            <v/>
          </cell>
          <cell r="D2736" t="str">
            <v>MUSHALPAH JAM`AN</v>
          </cell>
          <cell r="E2736" t="str">
            <v/>
          </cell>
          <cell r="F2736" t="str">
            <v>A.Md. Kep</v>
          </cell>
          <cell r="G2736" t="str">
            <v>TOLITOLI</v>
          </cell>
          <cell r="H2736" t="str">
            <v>14 - 06 - 1988</v>
          </cell>
          <cell r="I2736" t="str">
            <v>II/c</v>
          </cell>
          <cell r="J2736" t="str">
            <v>01 - 04 - 2009</v>
          </cell>
          <cell r="K2736" t="str">
            <v>01 - 01 - 2011</v>
          </cell>
          <cell r="L2736" t="str">
            <v>P</v>
          </cell>
          <cell r="M2736" t="str">
            <v>III/a</v>
          </cell>
          <cell r="N2736" t="str">
            <v>01 - 04 - 2016</v>
          </cell>
          <cell r="O2736" t="str">
            <v>5</v>
          </cell>
          <cell r="P2736" t="str">
            <v>0</v>
          </cell>
          <cell r="Q2736" t="str">
            <v/>
          </cell>
          <cell r="R2736" t="str">
            <v/>
          </cell>
          <cell r="S2736" t="str">
            <v/>
          </cell>
          <cell r="T2736" t="str">
            <v>01 - 04 - 2016</v>
          </cell>
          <cell r="U2736" t="str">
            <v>Perawat Pelaksana Lanjutan</v>
          </cell>
          <cell r="V2736" t="str">
            <v/>
          </cell>
          <cell r="W2736" t="str">
            <v>RUMAH SAKIT UMUM DAERAH MOKOPIDO</v>
          </cell>
          <cell r="X2736" t="str">
            <v>Pemerintah Kabupaten Tolitoli</v>
          </cell>
          <cell r="Y2736" t="str">
            <v>D-III KEPERAWATAN</v>
          </cell>
          <cell r="Z2736" t="str">
            <v>31-12-2008</v>
          </cell>
          <cell r="AA2736" t="str">
            <v>Aktif</v>
          </cell>
          <cell r="AB2736" t="str">
            <v>PNS Daerah Kab./Kota yang bekerja pada Kab./Kota</v>
          </cell>
          <cell r="AC2736" t="str">
            <v>Pemerintah Kab. Tolitoli</v>
          </cell>
          <cell r="AD2736" t="str">
            <v>Pemerintah Kab. Tolitoli</v>
          </cell>
        </row>
        <row r="2737">
          <cell r="A2737">
            <v>2735</v>
          </cell>
          <cell r="B2737" t="str">
            <v>196909282000061001</v>
          </cell>
          <cell r="C2737" t="str">
            <v>132264887</v>
          </cell>
          <cell r="D2737" t="str">
            <v>ABD AGUS MUIS MANGGE</v>
          </cell>
          <cell r="E2737" t="str">
            <v/>
          </cell>
          <cell r="F2737" t="str">
            <v/>
          </cell>
          <cell r="G2737" t="str">
            <v>BOKAT</v>
          </cell>
          <cell r="H2737" t="str">
            <v>28 - 09 - 1969</v>
          </cell>
          <cell r="I2737" t="str">
            <v>II/a</v>
          </cell>
          <cell r="J2737" t="str">
            <v>01 - 06 - 2000</v>
          </cell>
          <cell r="K2737" t="str">
            <v>01 - 04 - 2002</v>
          </cell>
          <cell r="L2737" t="str">
            <v>L</v>
          </cell>
          <cell r="M2737" t="str">
            <v>III/a</v>
          </cell>
          <cell r="N2737" t="str">
            <v>01 - 10 - 2012</v>
          </cell>
          <cell r="O2737" t="str">
            <v>6</v>
          </cell>
          <cell r="P2737" t="str">
            <v>11</v>
          </cell>
          <cell r="Q2737" t="str">
            <v/>
          </cell>
          <cell r="R2737" t="str">
            <v/>
          </cell>
          <cell r="S2737" t="str">
            <v/>
          </cell>
          <cell r="T2737" t="str">
            <v>01 - 10 - 2012</v>
          </cell>
          <cell r="U2737" t="str">
            <v>Guru Madya</v>
          </cell>
          <cell r="V2737" t="str">
            <v/>
          </cell>
          <cell r="W2737" t="str">
            <v>SDN MAIBUA I</v>
          </cell>
          <cell r="X2737" t="str">
            <v>CABANG DISPENBUD KECAMATAN LAMPASIO</v>
          </cell>
          <cell r="Y2737" t="str">
            <v>SPG</v>
          </cell>
          <cell r="Z2737" t="str">
            <v>31-12-1989</v>
          </cell>
          <cell r="AA2737" t="str">
            <v>Aktif</v>
          </cell>
          <cell r="AB2737" t="str">
            <v>PNS Daerah Kab./Kota yang bekerja pada Kab./Kota</v>
          </cell>
          <cell r="AC2737" t="str">
            <v>Pemerintah Kab. Tolitoli</v>
          </cell>
          <cell r="AD2737" t="str">
            <v>Pemerintah Kab. Tolitoli</v>
          </cell>
        </row>
        <row r="2738">
          <cell r="A2738">
            <v>2736</v>
          </cell>
          <cell r="B2738" t="str">
            <v>197105112005012008</v>
          </cell>
          <cell r="C2738" t="str">
            <v>570017167</v>
          </cell>
          <cell r="D2738" t="str">
            <v>RAHMAWATI A BANI</v>
          </cell>
          <cell r="E2738" t="str">
            <v/>
          </cell>
          <cell r="F2738" t="str">
            <v>S.Pd</v>
          </cell>
          <cell r="G2738" t="str">
            <v>JAMBI</v>
          </cell>
          <cell r="H2738" t="str">
            <v>11 - 05 - 1971</v>
          </cell>
          <cell r="I2738" t="str">
            <v>III/a</v>
          </cell>
          <cell r="J2738" t="str">
            <v>01 - 01 - 2005</v>
          </cell>
          <cell r="K2738" t="str">
            <v>01 - 04 - 2006</v>
          </cell>
          <cell r="L2738" t="str">
            <v>P</v>
          </cell>
          <cell r="M2738" t="str">
            <v>III/d</v>
          </cell>
          <cell r="N2738" t="str">
            <v>01 - 04 - 2017</v>
          </cell>
          <cell r="O2738" t="str">
            <v>12</v>
          </cell>
          <cell r="P2738" t="str">
            <v>3</v>
          </cell>
          <cell r="Q2738" t="str">
            <v/>
          </cell>
          <cell r="R2738" t="str">
            <v/>
          </cell>
          <cell r="S2738" t="str">
            <v/>
          </cell>
          <cell r="T2738" t="str">
            <v>01 - 04 - 2013</v>
          </cell>
          <cell r="U2738" t="str">
            <v>Guru Muda</v>
          </cell>
          <cell r="V2738" t="str">
            <v/>
          </cell>
          <cell r="W2738" t="str">
            <v>DPK MTS MUHAMMADIYAH</v>
          </cell>
          <cell r="X2738" t="str">
            <v>CABANG DISPENBUD KECAMATAN BAOLAN</v>
          </cell>
          <cell r="Y2738" t="str">
            <v>S-1 PENDIDIKAN BAHASA DAN SASTRA INGGRIS</v>
          </cell>
          <cell r="Z2738" t="str">
            <v>31-12-2004</v>
          </cell>
          <cell r="AA2738" t="str">
            <v>Aktif</v>
          </cell>
          <cell r="AB2738" t="str">
            <v>PNS Daerah Kab./Kota yang bekerja pada Kab./Kota</v>
          </cell>
          <cell r="AC2738" t="str">
            <v>Pemerintah Kab. Tolitoli</v>
          </cell>
          <cell r="AD2738" t="str">
            <v>Pemerintah Kab. Tolitoli</v>
          </cell>
        </row>
        <row r="2739">
          <cell r="A2739">
            <v>2737</v>
          </cell>
          <cell r="B2739" t="str">
            <v>197705022006041021</v>
          </cell>
          <cell r="C2739" t="str">
            <v>570021173</v>
          </cell>
          <cell r="D2739" t="str">
            <v>IDRUS K</v>
          </cell>
          <cell r="E2739" t="str">
            <v/>
          </cell>
          <cell r="F2739" t="str">
            <v>A.Ma</v>
          </cell>
          <cell r="G2739" t="str">
            <v>Mambu</v>
          </cell>
          <cell r="H2739" t="str">
            <v>02 - 05 - 1977</v>
          </cell>
          <cell r="I2739" t="str">
            <v>II/b</v>
          </cell>
          <cell r="J2739" t="str">
            <v>01 - 04 - 2006</v>
          </cell>
          <cell r="K2739" t="str">
            <v>01 - 10 - 2007</v>
          </cell>
          <cell r="L2739" t="str">
            <v>L</v>
          </cell>
          <cell r="M2739" t="str">
            <v>III/a</v>
          </cell>
          <cell r="N2739" t="str">
            <v>01 - 10 - 2017</v>
          </cell>
          <cell r="O2739" t="str">
            <v>10</v>
          </cell>
          <cell r="P2739" t="str">
            <v>11</v>
          </cell>
          <cell r="Q2739" t="str">
            <v/>
          </cell>
          <cell r="R2739" t="str">
            <v/>
          </cell>
          <cell r="S2739" t="str">
            <v/>
          </cell>
          <cell r="T2739" t="str">
            <v>01 - 10 - 2017</v>
          </cell>
          <cell r="U2739" t="str">
            <v>Guru Pertama</v>
          </cell>
          <cell r="V2739" t="str">
            <v/>
          </cell>
          <cell r="W2739" t="str">
            <v>SDN 1 TENDE</v>
          </cell>
          <cell r="X2739" t="str">
            <v/>
          </cell>
          <cell r="Y2739" t="str">
            <v>D-II PGSDI</v>
          </cell>
          <cell r="Z2739" t="str">
            <v>31-12-2004</v>
          </cell>
          <cell r="AA2739" t="str">
            <v>Aktif</v>
          </cell>
          <cell r="AB2739" t="str">
            <v>PNS Daerah Kab./Kota yang bekerja pada Kab./Kota</v>
          </cell>
          <cell r="AC2739" t="str">
            <v>Pemerintah Kab. Tolitoli</v>
          </cell>
          <cell r="AD2739" t="str">
            <v>Pemerintah Kab. Tolitoli</v>
          </cell>
        </row>
        <row r="2740">
          <cell r="A2740">
            <v>2738</v>
          </cell>
          <cell r="B2740" t="str">
            <v>197705012005012014</v>
          </cell>
          <cell r="C2740" t="str">
            <v>570017246</v>
          </cell>
          <cell r="D2740" t="str">
            <v>RUSNI SYAHRIL</v>
          </cell>
          <cell r="E2740" t="str">
            <v/>
          </cell>
          <cell r="F2740" t="str">
            <v>A.Ma</v>
          </cell>
          <cell r="G2740" t="str">
            <v>TOLITOLI</v>
          </cell>
          <cell r="H2740" t="str">
            <v>01 - 05 - 1977</v>
          </cell>
          <cell r="I2740" t="str">
            <v>II/b</v>
          </cell>
          <cell r="J2740" t="str">
            <v>01 - 01 - 2005</v>
          </cell>
          <cell r="K2740" t="str">
            <v>01 - 03 - 2006</v>
          </cell>
          <cell r="L2740" t="str">
            <v>P</v>
          </cell>
          <cell r="M2740" t="str">
            <v>III/a</v>
          </cell>
          <cell r="N2740" t="str">
            <v>01 - 10 - 2016</v>
          </cell>
          <cell r="O2740" t="str">
            <v>9</v>
          </cell>
          <cell r="P2740" t="str">
            <v>9</v>
          </cell>
          <cell r="Q2740" t="str">
            <v/>
          </cell>
          <cell r="R2740" t="str">
            <v/>
          </cell>
          <cell r="S2740" t="str">
            <v/>
          </cell>
          <cell r="T2740" t="str">
            <v>01 - 10 - 2016</v>
          </cell>
          <cell r="U2740" t="str">
            <v>Guru Pertama</v>
          </cell>
          <cell r="V2740" t="str">
            <v/>
          </cell>
          <cell r="W2740" t="str">
            <v>Pemerintah Kabupaten Tolitoli</v>
          </cell>
          <cell r="X2740" t="str">
            <v/>
          </cell>
          <cell r="Y2740" t="str">
            <v>D-II/A-II PGSD</v>
          </cell>
          <cell r="Z2740" t="str">
            <v>31-12-2003</v>
          </cell>
          <cell r="AA2740" t="str">
            <v>Aktif</v>
          </cell>
          <cell r="AB2740" t="str">
            <v>PNS Daerah Kab./Kota yang bekerja pada Kab./Kota</v>
          </cell>
          <cell r="AC2740" t="str">
            <v>Pemerintah Kab. Tolitoli</v>
          </cell>
          <cell r="AD2740" t="str">
            <v>Pemerintah Kab. Tolitoli</v>
          </cell>
        </row>
        <row r="2741">
          <cell r="A2741">
            <v>2739</v>
          </cell>
          <cell r="B2741" t="str">
            <v>198309252005012008</v>
          </cell>
          <cell r="C2741" t="str">
            <v>570017256</v>
          </cell>
          <cell r="D2741" t="str">
            <v>MASNELI  MAKKURAGA</v>
          </cell>
          <cell r="E2741" t="str">
            <v/>
          </cell>
          <cell r="F2741" t="str">
            <v>A.Ma</v>
          </cell>
          <cell r="G2741" t="str">
            <v>TOLITOLI</v>
          </cell>
          <cell r="H2741" t="str">
            <v>25 - 09 - 1983</v>
          </cell>
          <cell r="I2741" t="str">
            <v>II/b</v>
          </cell>
          <cell r="J2741" t="str">
            <v>01 - 01 - 2005</v>
          </cell>
          <cell r="K2741" t="str">
            <v>01 - 03 - 2006</v>
          </cell>
          <cell r="L2741" t="str">
            <v>P</v>
          </cell>
          <cell r="M2741" t="str">
            <v>III/a</v>
          </cell>
          <cell r="N2741" t="str">
            <v>01 - 04 - 2017</v>
          </cell>
          <cell r="O2741" t="str">
            <v>10</v>
          </cell>
          <cell r="P2741" t="str">
            <v>3</v>
          </cell>
          <cell r="Q2741" t="str">
            <v/>
          </cell>
          <cell r="R2741" t="str">
            <v/>
          </cell>
          <cell r="S2741" t="str">
            <v/>
          </cell>
          <cell r="T2741" t="str">
            <v>01 - 04 - 2017</v>
          </cell>
          <cell r="U2741" t="str">
            <v>Guru Pertama</v>
          </cell>
          <cell r="V2741" t="str">
            <v/>
          </cell>
          <cell r="W2741" t="str">
            <v>SDN 3 KOMBO</v>
          </cell>
          <cell r="X2741" t="str">
            <v>CABANG DISPENBUD KECAMATAN DAMPAL SELATAN</v>
          </cell>
          <cell r="Y2741" t="str">
            <v>D-II/A-II PGSD</v>
          </cell>
          <cell r="Z2741" t="str">
            <v>31-12-2004</v>
          </cell>
          <cell r="AA2741" t="str">
            <v>Aktif</v>
          </cell>
          <cell r="AB2741" t="str">
            <v>PNS Daerah Kab./Kota yang bekerja pada Kab./Kota</v>
          </cell>
          <cell r="AC2741" t="str">
            <v>Pemerintah Kab. Tolitoli</v>
          </cell>
          <cell r="AD2741" t="str">
            <v>Pemerintah Kab. Tolitoli</v>
          </cell>
        </row>
        <row r="2742">
          <cell r="A2742">
            <v>2740</v>
          </cell>
          <cell r="B2742" t="str">
            <v>198012272014092001</v>
          </cell>
          <cell r="C2742" t="str">
            <v/>
          </cell>
          <cell r="D2742" t="str">
            <v>NURHIKMAH</v>
          </cell>
          <cell r="E2742" t="str">
            <v/>
          </cell>
          <cell r="F2742" t="str">
            <v/>
          </cell>
          <cell r="G2742" t="str">
            <v>TOLITOLI</v>
          </cell>
          <cell r="H2742" t="str">
            <v>27 - 12 - 1980</v>
          </cell>
          <cell r="I2742" t="str">
            <v>II/a</v>
          </cell>
          <cell r="J2742" t="str">
            <v>01 - 09 - 2014</v>
          </cell>
          <cell r="K2742" t="str">
            <v>01 - 12 - 2015</v>
          </cell>
          <cell r="L2742" t="str">
            <v>P</v>
          </cell>
          <cell r="M2742" t="str">
            <v>II/a</v>
          </cell>
          <cell r="N2742" t="str">
            <v>01 - 09 - 2014</v>
          </cell>
          <cell r="O2742" t="str">
            <v>9</v>
          </cell>
          <cell r="P2742" t="str">
            <v>8</v>
          </cell>
          <cell r="Q2742" t="str">
            <v/>
          </cell>
          <cell r="R2742" t="str">
            <v/>
          </cell>
          <cell r="S2742" t="str">
            <v/>
          </cell>
          <cell r="T2742" t="str">
            <v/>
          </cell>
          <cell r="U2742" t="str">
            <v/>
          </cell>
          <cell r="V2742" t="str">
            <v>TENAGA ADMIISTRASI</v>
          </cell>
          <cell r="W2742" t="str">
            <v>Sub Bagian Tata Usaha</v>
          </cell>
          <cell r="X2742" t="str">
            <v>Dinas Pendidikan Dan Kebudayaan</v>
          </cell>
          <cell r="Y2742" t="str">
            <v>SMPS</v>
          </cell>
          <cell r="Z2742" t="str">
            <v>09-06-1995</v>
          </cell>
          <cell r="AA2742" t="str">
            <v>Aktif</v>
          </cell>
          <cell r="AB2742" t="str">
            <v>PNS Daerah Kab./Kota yang bekerja pada Kab./Kota</v>
          </cell>
          <cell r="AC2742" t="str">
            <v>Pemerintah Kab. Tolitoli</v>
          </cell>
          <cell r="AD2742" t="str">
            <v>Pemerintah Kab. Tolitoli</v>
          </cell>
        </row>
        <row r="2743">
          <cell r="A2743">
            <v>2741</v>
          </cell>
          <cell r="B2743" t="str">
            <v>196503011991042001</v>
          </cell>
          <cell r="C2743" t="str">
            <v>131896607</v>
          </cell>
          <cell r="D2743" t="str">
            <v>SULEHA ALUD</v>
          </cell>
          <cell r="E2743" t="str">
            <v/>
          </cell>
          <cell r="F2743" t="str">
            <v>A.Ma.Pd</v>
          </cell>
          <cell r="G2743" t="str">
            <v>PINJAN</v>
          </cell>
          <cell r="H2743" t="str">
            <v>01 - 03 - 1965</v>
          </cell>
          <cell r="I2743" t="str">
            <v>II/a</v>
          </cell>
          <cell r="J2743" t="str">
            <v>01 - 04 - 1991</v>
          </cell>
          <cell r="K2743" t="str">
            <v>01 - 06 - 1992</v>
          </cell>
          <cell r="L2743" t="str">
            <v>P</v>
          </cell>
          <cell r="M2743" t="str">
            <v>IV/a</v>
          </cell>
          <cell r="N2743" t="str">
            <v>01 - 10 - 2014</v>
          </cell>
          <cell r="O2743" t="str">
            <v>18</v>
          </cell>
          <cell r="P2743" t="str">
            <v>6</v>
          </cell>
          <cell r="Q2743" t="str">
            <v/>
          </cell>
          <cell r="R2743" t="str">
            <v/>
          </cell>
          <cell r="S2743" t="str">
            <v/>
          </cell>
          <cell r="T2743" t="str">
            <v>01 - 10 - 2014</v>
          </cell>
          <cell r="U2743" t="str">
            <v>Guru Madya</v>
          </cell>
          <cell r="V2743" t="str">
            <v/>
          </cell>
          <cell r="W2743" t="str">
            <v>SDN 2 GALUMPANG</v>
          </cell>
          <cell r="X2743" t="str">
            <v>CABANG DISPENBUD KECAMATAN DAKOPEMEAN</v>
          </cell>
          <cell r="Y2743" t="str">
            <v>D-II/A-II</v>
          </cell>
          <cell r="Z2743" t="str">
            <v>31-12-2007</v>
          </cell>
          <cell r="AA2743" t="str">
            <v>Aktif</v>
          </cell>
          <cell r="AB2743" t="str">
            <v>PNS Daerah Kab./Kota yang bekerja pada Kab./Kota</v>
          </cell>
          <cell r="AC2743" t="str">
            <v>Pemerintah Kab. Tolitoli</v>
          </cell>
          <cell r="AD2743" t="str">
            <v>Pemerintah Kab. Tolitoli</v>
          </cell>
        </row>
        <row r="2744">
          <cell r="A2744">
            <v>2742</v>
          </cell>
          <cell r="B2744" t="str">
            <v>196304131984121003</v>
          </cell>
          <cell r="C2744" t="str">
            <v>131210471</v>
          </cell>
          <cell r="D2744" t="str">
            <v>SYAMSUDIN M DAMU</v>
          </cell>
          <cell r="E2744" t="str">
            <v/>
          </cell>
          <cell r="F2744" t="str">
            <v/>
          </cell>
          <cell r="G2744" t="str">
            <v>MOMUNU</v>
          </cell>
          <cell r="H2744" t="str">
            <v>13 - 04 - 1963</v>
          </cell>
          <cell r="I2744" t="str">
            <v>II/a</v>
          </cell>
          <cell r="J2744" t="str">
            <v>01 - 12 - 1984</v>
          </cell>
          <cell r="K2744" t="str">
            <v>01 - 08 - 1986</v>
          </cell>
          <cell r="L2744" t="str">
            <v>L</v>
          </cell>
          <cell r="M2744" t="str">
            <v>III/d</v>
          </cell>
          <cell r="N2744" t="str">
            <v>01 - 10 - 2004</v>
          </cell>
          <cell r="O2744" t="str">
            <v>14</v>
          </cell>
          <cell r="P2744" t="str">
            <v>10</v>
          </cell>
          <cell r="Q2744" t="str">
            <v/>
          </cell>
          <cell r="R2744" t="str">
            <v/>
          </cell>
          <cell r="S2744" t="str">
            <v/>
          </cell>
          <cell r="T2744" t="str">
            <v>10 - 02 - 2006</v>
          </cell>
          <cell r="U2744" t="str">
            <v>Guru Dewasa Tingkat. I</v>
          </cell>
          <cell r="V2744" t="str">
            <v/>
          </cell>
          <cell r="W2744" t="str">
            <v>SD Negeri 23 Tolitoli</v>
          </cell>
          <cell r="X2744" t="str">
            <v>Dinas Pendidikan Dan Kebudayaan</v>
          </cell>
          <cell r="Y2744" t="str">
            <v>SEKOLAH PENDIDIKAN GURU</v>
          </cell>
          <cell r="Z2744" t="str">
            <v>31-12-1984</v>
          </cell>
          <cell r="AA2744" t="str">
            <v>Aktif</v>
          </cell>
          <cell r="AB2744" t="str">
            <v>PNS Daerah Kab./Kota yang bekerja pada Kab./Kota</v>
          </cell>
          <cell r="AC2744" t="str">
            <v>Pemerintah Kab. Tolitoli</v>
          </cell>
          <cell r="AD2744" t="str">
            <v>Pemerintah Kab. Tolitoli</v>
          </cell>
        </row>
        <row r="2745">
          <cell r="A2745">
            <v>2743</v>
          </cell>
          <cell r="B2745" t="str">
            <v>197006231997021004</v>
          </cell>
          <cell r="C2745" t="str">
            <v>132163551</v>
          </cell>
          <cell r="D2745" t="str">
            <v>HARIANTO</v>
          </cell>
          <cell r="E2745" t="str">
            <v/>
          </cell>
          <cell r="F2745" t="str">
            <v>S.PD</v>
          </cell>
          <cell r="G2745" t="str">
            <v>TOLITOLI</v>
          </cell>
          <cell r="H2745" t="str">
            <v>23 - 06 - 1970</v>
          </cell>
          <cell r="I2745" t="str">
            <v>III/a</v>
          </cell>
          <cell r="J2745" t="str">
            <v>01 - 02 - 1997</v>
          </cell>
          <cell r="K2745" t="str">
            <v>01 - 09 - 1998</v>
          </cell>
          <cell r="L2745" t="str">
            <v>L</v>
          </cell>
          <cell r="M2745" t="str">
            <v>IV/a</v>
          </cell>
          <cell r="N2745" t="str">
            <v>01 - 04 - 2009</v>
          </cell>
          <cell r="O2745" t="str">
            <v>12</v>
          </cell>
          <cell r="P2745" t="str">
            <v>2</v>
          </cell>
          <cell r="Q2745" t="str">
            <v/>
          </cell>
          <cell r="R2745" t="str">
            <v/>
          </cell>
          <cell r="S2745" t="str">
            <v/>
          </cell>
          <cell r="T2745" t="str">
            <v>01 - 04 - 2009</v>
          </cell>
          <cell r="U2745" t="str">
            <v>Guru Pembina</v>
          </cell>
          <cell r="V2745" t="str">
            <v/>
          </cell>
          <cell r="W2745" t="str">
            <v>SMP Negeri 5 Tolitoli</v>
          </cell>
          <cell r="X2745" t="str">
            <v>Dinas Pendidikan Dan Kebudayaan</v>
          </cell>
          <cell r="Y2745" t="str">
            <v>S-1 PENDIDIKAN PMP DAN KEWARGANEGARAAN</v>
          </cell>
          <cell r="Z2745" t="str">
            <v>31-12-1996</v>
          </cell>
          <cell r="AA2745" t="str">
            <v>Aktif</v>
          </cell>
          <cell r="AB2745" t="str">
            <v>PNS Daerah Kab./Kota yang bekerja pada Kab./Kota</v>
          </cell>
          <cell r="AC2745" t="str">
            <v>Pemerintah Kab. Tolitoli</v>
          </cell>
          <cell r="AD2745" t="str">
            <v>Pemerintah Kab. Tolitoli</v>
          </cell>
        </row>
        <row r="2746">
          <cell r="A2746">
            <v>2744</v>
          </cell>
          <cell r="B2746" t="str">
            <v>198608292015022001</v>
          </cell>
          <cell r="C2746" t="str">
            <v/>
          </cell>
          <cell r="D2746" t="str">
            <v>ANDRIANI</v>
          </cell>
          <cell r="E2746" t="str">
            <v/>
          </cell>
          <cell r="F2746" t="str">
            <v/>
          </cell>
          <cell r="G2746" t="str">
            <v>TOLITOLI</v>
          </cell>
          <cell r="H2746" t="str">
            <v>29 - 08 - 1986</v>
          </cell>
          <cell r="I2746" t="str">
            <v>II/a</v>
          </cell>
          <cell r="J2746" t="str">
            <v>01 - 02 - 2015</v>
          </cell>
          <cell r="K2746" t="str">
            <v>01 - 09 - 2016</v>
          </cell>
          <cell r="L2746" t="str">
            <v>P</v>
          </cell>
          <cell r="M2746" t="str">
            <v>II/a</v>
          </cell>
          <cell r="N2746" t="str">
            <v>01 - 02 - 2015</v>
          </cell>
          <cell r="O2746" t="str">
            <v>10</v>
          </cell>
          <cell r="P2746" t="str">
            <v>1</v>
          </cell>
          <cell r="Q2746" t="str">
            <v/>
          </cell>
          <cell r="R2746" t="str">
            <v/>
          </cell>
          <cell r="S2746" t="str">
            <v/>
          </cell>
          <cell r="T2746" t="str">
            <v/>
          </cell>
          <cell r="U2746" t="str">
            <v/>
          </cell>
          <cell r="V2746" t="str">
            <v>TENAGA PENGAJAR</v>
          </cell>
          <cell r="W2746" t="str">
            <v>SDN 1 BAMBAPULA</v>
          </cell>
          <cell r="X2746" t="str">
            <v>CABANG DISPENBUD KECAMATAN DAMPAL UTARA</v>
          </cell>
          <cell r="Y2746" t="str">
            <v>MADRASAH ALIYAH</v>
          </cell>
          <cell r="Z2746" t="str">
            <v>16-07-2004</v>
          </cell>
          <cell r="AA2746" t="str">
            <v>Aktif</v>
          </cell>
          <cell r="AB2746" t="str">
            <v>PNS Daerah Kab./Kota yang bekerja pada Kab./Kota</v>
          </cell>
          <cell r="AC2746" t="str">
            <v>Pemerintah Kab. Tolitoli</v>
          </cell>
          <cell r="AD2746" t="str">
            <v>Pemerintah Kab. Tolitoli</v>
          </cell>
        </row>
        <row r="2747">
          <cell r="A2747">
            <v>2745</v>
          </cell>
          <cell r="B2747" t="str">
            <v>196411061989031011</v>
          </cell>
          <cell r="C2747" t="str">
            <v>730007317</v>
          </cell>
          <cell r="D2747" t="str">
            <v>ABDULLAH T ATU</v>
          </cell>
          <cell r="E2747" t="str">
            <v/>
          </cell>
          <cell r="F2747" t="str">
            <v/>
          </cell>
          <cell r="G2747" t="str">
            <v>BUOL</v>
          </cell>
          <cell r="H2747" t="str">
            <v>06 - 11 - 1964</v>
          </cell>
          <cell r="I2747" t="str">
            <v>II/a</v>
          </cell>
          <cell r="J2747" t="str">
            <v>01 - 03 - 1989</v>
          </cell>
          <cell r="K2747" t="str">
            <v>01 - 10 - 1990</v>
          </cell>
          <cell r="L2747" t="str">
            <v>L</v>
          </cell>
          <cell r="M2747" t="str">
            <v>III/b</v>
          </cell>
          <cell r="N2747" t="str">
            <v>01 - 10 - 2009</v>
          </cell>
          <cell r="O2747" t="str">
            <v>15</v>
          </cell>
          <cell r="P2747" t="str">
            <v>7</v>
          </cell>
          <cell r="Q2747" t="str">
            <v/>
          </cell>
          <cell r="R2747" t="str">
            <v/>
          </cell>
          <cell r="S2747" t="str">
            <v/>
          </cell>
          <cell r="T2747" t="str">
            <v/>
          </cell>
          <cell r="U2747" t="str">
            <v/>
          </cell>
          <cell r="V2747" t="str">
            <v>FUNGSIONAL UMUM</v>
          </cell>
          <cell r="W2747" t="str">
            <v>Seksi Pembinaan Pengupahan Syarat Kerja Dan Jamsostek</v>
          </cell>
          <cell r="X2747" t="str">
            <v>Bidang Pembinaan Hubungan Industrial Dan Pengawasan Ketenagakerjaan</v>
          </cell>
          <cell r="Y2747" t="str">
            <v>SMA A.3/IPS</v>
          </cell>
          <cell r="Z2747" t="str">
            <v>31-12-1984</v>
          </cell>
          <cell r="AA2747" t="str">
            <v>Aktif</v>
          </cell>
          <cell r="AB2747" t="str">
            <v>PNS Daerah Kab./Kota yang bekerja pada Kab./Kota</v>
          </cell>
          <cell r="AC2747" t="str">
            <v>Pemerintah Kab. Tolitoli</v>
          </cell>
          <cell r="AD2747" t="str">
            <v>Pemerintah Kab. Tolitoli</v>
          </cell>
        </row>
        <row r="2748">
          <cell r="A2748">
            <v>2746</v>
          </cell>
          <cell r="B2748" t="str">
            <v>197910022008012005</v>
          </cell>
          <cell r="C2748" t="str">
            <v>570035972</v>
          </cell>
          <cell r="D2748" t="str">
            <v>FATMAWATI</v>
          </cell>
          <cell r="E2748" t="str">
            <v/>
          </cell>
          <cell r="F2748" t="str">
            <v>S.Sos</v>
          </cell>
          <cell r="G2748" t="str">
            <v>TOLITOLI</v>
          </cell>
          <cell r="H2748" t="str">
            <v>02 - 10 - 1979</v>
          </cell>
          <cell r="I2748" t="str">
            <v>II/a</v>
          </cell>
          <cell r="J2748" t="str">
            <v>01 - 01 - 2008</v>
          </cell>
          <cell r="K2748" t="str">
            <v>01 - 12 - 2009</v>
          </cell>
          <cell r="L2748" t="str">
            <v>P</v>
          </cell>
          <cell r="M2748" t="str">
            <v>III/a</v>
          </cell>
          <cell r="N2748" t="str">
            <v>01 - 10 - 2015</v>
          </cell>
          <cell r="O2748" t="str">
            <v>6</v>
          </cell>
          <cell r="P2748" t="str">
            <v>9</v>
          </cell>
          <cell r="Q2748" t="str">
            <v/>
          </cell>
          <cell r="R2748" t="str">
            <v/>
          </cell>
          <cell r="S2748" t="str">
            <v/>
          </cell>
          <cell r="T2748" t="str">
            <v/>
          </cell>
          <cell r="U2748" t="str">
            <v/>
          </cell>
          <cell r="V2748" t="str">
            <v>FUNGSIONAL UMUM</v>
          </cell>
          <cell r="W2748" t="str">
            <v>Sub Bagian Umum Dan Kepegawaian</v>
          </cell>
          <cell r="X2748" t="str">
            <v>Sekretariat</v>
          </cell>
          <cell r="Y2748" t="str">
            <v>S-1 ILMU ADMINISTRASI NEGARA</v>
          </cell>
          <cell r="Z2748" t="str">
            <v>31-12-2014</v>
          </cell>
          <cell r="AA2748" t="str">
            <v>Aktif</v>
          </cell>
          <cell r="AB2748" t="str">
            <v>PNS Daerah Kab./Kota yang bekerja pada Kab./Kota</v>
          </cell>
          <cell r="AC2748" t="str">
            <v>Pemerintah Kab. Tolitoli</v>
          </cell>
          <cell r="AD2748" t="str">
            <v>Pemerintah Kab. Tolitoli</v>
          </cell>
        </row>
        <row r="2749">
          <cell r="A2749">
            <v>2747</v>
          </cell>
          <cell r="B2749" t="str">
            <v>196408161986012002</v>
          </cell>
          <cell r="C2749" t="str">
            <v>131574618</v>
          </cell>
          <cell r="D2749" t="str">
            <v>AGUSTIN</v>
          </cell>
          <cell r="E2749" t="str">
            <v/>
          </cell>
          <cell r="F2749" t="str">
            <v/>
          </cell>
          <cell r="G2749" t="str">
            <v>AMPIBABO</v>
          </cell>
          <cell r="H2749" t="str">
            <v>16 - 08 - 1964</v>
          </cell>
          <cell r="I2749" t="str">
            <v>II/c</v>
          </cell>
          <cell r="J2749" t="str">
            <v>01 - 01 - 1986</v>
          </cell>
          <cell r="K2749" t="str">
            <v>01 - 12 - 1987</v>
          </cell>
          <cell r="L2749" t="str">
            <v>P</v>
          </cell>
          <cell r="M2749" t="str">
            <v>IV/a</v>
          </cell>
          <cell r="N2749" t="str">
            <v>01 - 10 - 2010</v>
          </cell>
          <cell r="O2749" t="str">
            <v>22</v>
          </cell>
          <cell r="P2749" t="str">
            <v>9</v>
          </cell>
          <cell r="Q2749" t="str">
            <v/>
          </cell>
          <cell r="R2749" t="str">
            <v/>
          </cell>
          <cell r="S2749" t="str">
            <v/>
          </cell>
          <cell r="T2749" t="str">
            <v>01 - 10 - 2010</v>
          </cell>
          <cell r="U2749" t="str">
            <v>Guru Pembina</v>
          </cell>
          <cell r="V2749" t="str">
            <v/>
          </cell>
          <cell r="W2749" t="str">
            <v>SMP Negeri 5 Tolitoli</v>
          </cell>
          <cell r="X2749" t="str">
            <v>Dinas Pendidikan Dan Kebudayaan</v>
          </cell>
          <cell r="Y2749" t="str">
            <v>A-IV MATEMATIKA</v>
          </cell>
          <cell r="Z2749" t="str">
            <v>31-12-2002</v>
          </cell>
          <cell r="AA2749" t="str">
            <v>Aktif</v>
          </cell>
          <cell r="AB2749" t="str">
            <v>PNS Daerah Kab./Kota yang bekerja pada Kab./Kota</v>
          </cell>
          <cell r="AC2749" t="str">
            <v>Pemerintah Kab. Tolitoli</v>
          </cell>
          <cell r="AD2749" t="str">
            <v>Pemerintah Kab. Tolitoli</v>
          </cell>
        </row>
        <row r="2750">
          <cell r="A2750">
            <v>2748</v>
          </cell>
          <cell r="B2750" t="str">
            <v>198201042006042020</v>
          </cell>
          <cell r="C2750" t="str">
            <v>570021357</v>
          </cell>
          <cell r="D2750" t="str">
            <v>FAKHRIYAH</v>
          </cell>
          <cell r="E2750" t="str">
            <v/>
          </cell>
          <cell r="F2750" t="str">
            <v>S.Kep.Ns</v>
          </cell>
          <cell r="G2750" t="str">
            <v>BONE</v>
          </cell>
          <cell r="H2750" t="str">
            <v>04 - 01 - 1982</v>
          </cell>
          <cell r="I2750" t="str">
            <v>II/c</v>
          </cell>
          <cell r="J2750" t="str">
            <v>01 - 04 - 2006</v>
          </cell>
          <cell r="K2750" t="str">
            <v>01 - 10 - 2007</v>
          </cell>
          <cell r="L2750" t="str">
            <v>P</v>
          </cell>
          <cell r="M2750" t="str">
            <v>III/b</v>
          </cell>
          <cell r="N2750" t="str">
            <v>01 - 10 - 2016</v>
          </cell>
          <cell r="O2750" t="str">
            <v>10</v>
          </cell>
          <cell r="P2750" t="str">
            <v>9</v>
          </cell>
          <cell r="Q2750" t="str">
            <v/>
          </cell>
          <cell r="R2750" t="str">
            <v/>
          </cell>
          <cell r="S2750" t="str">
            <v/>
          </cell>
          <cell r="T2750" t="str">
            <v/>
          </cell>
          <cell r="U2750" t="str">
            <v>Perawat Pertama</v>
          </cell>
          <cell r="V2750" t="str">
            <v/>
          </cell>
          <cell r="W2750" t="str">
            <v>RUMAH SAKIT UMUM DAERAH MOKOPIDO</v>
          </cell>
          <cell r="X2750" t="str">
            <v>Pemerintah Kabupaten Tolitoli</v>
          </cell>
          <cell r="Y2750" t="str">
            <v>S-1 KEPERAWATAN</v>
          </cell>
          <cell r="Z2750" t="str">
            <v>31-12-2012</v>
          </cell>
          <cell r="AA2750" t="str">
            <v>Aktif</v>
          </cell>
          <cell r="AB2750" t="str">
            <v>PNS Daerah Kab./Kota yang bekerja pada Kab./Kota</v>
          </cell>
          <cell r="AC2750" t="str">
            <v>Pemerintah Kab. Tolitoli</v>
          </cell>
          <cell r="AD2750" t="str">
            <v>Pemerintah Kab. Tolitoli</v>
          </cell>
        </row>
        <row r="2751">
          <cell r="A2751">
            <v>2749</v>
          </cell>
          <cell r="B2751" t="str">
            <v>196911171993091001</v>
          </cell>
          <cell r="C2751" t="str">
            <v>080112355</v>
          </cell>
          <cell r="D2751" t="str">
            <v>NAFRION</v>
          </cell>
          <cell r="E2751" t="str">
            <v/>
          </cell>
          <cell r="F2751" t="str">
            <v>SP</v>
          </cell>
          <cell r="G2751" t="str">
            <v>BANGGAI</v>
          </cell>
          <cell r="H2751" t="str">
            <v>17 - 11 - 1969</v>
          </cell>
          <cell r="I2751" t="str">
            <v>II/a</v>
          </cell>
          <cell r="J2751" t="str">
            <v>01 - 09 - 1993</v>
          </cell>
          <cell r="K2751" t="str">
            <v>01 - 03 - 1994</v>
          </cell>
          <cell r="L2751" t="str">
            <v>L</v>
          </cell>
          <cell r="M2751" t="str">
            <v>III/d</v>
          </cell>
          <cell r="N2751" t="str">
            <v>01 - 04 - 2015</v>
          </cell>
          <cell r="O2751" t="str">
            <v>20</v>
          </cell>
          <cell r="P2751" t="str">
            <v>3</v>
          </cell>
          <cell r="Q2751" t="str">
            <v/>
          </cell>
          <cell r="R2751" t="str">
            <v/>
          </cell>
          <cell r="S2751" t="str">
            <v/>
          </cell>
          <cell r="T2751" t="str">
            <v>01 - 04 - 2015</v>
          </cell>
          <cell r="U2751" t="str">
            <v>Penyuluh Pertanian Muda</v>
          </cell>
          <cell r="V2751" t="str">
            <v/>
          </cell>
          <cell r="W2751" t="str">
            <v>BADAN PELAKSANA PENYULUHAN DAN KETAHANAN PANGAN</v>
          </cell>
          <cell r="X2751" t="str">
            <v>Pemerintah Kabupaten Tolitoli</v>
          </cell>
          <cell r="Y2751" t="str">
            <v>S-1 PERTANIAN</v>
          </cell>
          <cell r="Z2751" t="str">
            <v>31-12-2005</v>
          </cell>
          <cell r="AA2751" t="str">
            <v>Aktif</v>
          </cell>
          <cell r="AB2751" t="str">
            <v>PNS Daerah Kab./Kota yang bekerja pada Kab./Kota</v>
          </cell>
          <cell r="AC2751" t="str">
            <v>Pemerintah Kab. Tolitoli</v>
          </cell>
          <cell r="AD2751" t="str">
            <v>Pemerintah Kab. Tolitoli</v>
          </cell>
        </row>
        <row r="2752">
          <cell r="A2752">
            <v>2750</v>
          </cell>
          <cell r="B2752" t="str">
            <v>197405041998082002</v>
          </cell>
          <cell r="C2752" t="str">
            <v>132218860</v>
          </cell>
          <cell r="D2752" t="str">
            <v>PATTAIDA</v>
          </cell>
          <cell r="E2752" t="str">
            <v/>
          </cell>
          <cell r="F2752" t="str">
            <v>A.Ma</v>
          </cell>
          <cell r="G2752" t="str">
            <v>JENEPONTO</v>
          </cell>
          <cell r="H2752" t="str">
            <v>04 - 05 - 1974</v>
          </cell>
          <cell r="I2752" t="str">
            <v>II/b</v>
          </cell>
          <cell r="J2752" t="str">
            <v>01 - 08 - 1998</v>
          </cell>
          <cell r="K2752" t="str">
            <v>01 - 09 - 1999</v>
          </cell>
          <cell r="L2752" t="str">
            <v>P</v>
          </cell>
          <cell r="M2752" t="str">
            <v>III/c</v>
          </cell>
          <cell r="N2752" t="str">
            <v>01 - 04 - 2017</v>
          </cell>
          <cell r="O2752" t="str">
            <v>16</v>
          </cell>
          <cell r="P2752" t="str">
            <v>8</v>
          </cell>
          <cell r="Q2752" t="str">
            <v/>
          </cell>
          <cell r="R2752" t="str">
            <v/>
          </cell>
          <cell r="S2752" t="str">
            <v/>
          </cell>
          <cell r="T2752" t="str">
            <v>01 - 04 - 2017</v>
          </cell>
          <cell r="U2752" t="str">
            <v>Guru Muda</v>
          </cell>
          <cell r="V2752" t="str">
            <v/>
          </cell>
          <cell r="W2752" t="str">
            <v>SD Negeri 2 Tambun</v>
          </cell>
          <cell r="X2752" t="str">
            <v>Dinas Pendidikan Dan Kebudayaan</v>
          </cell>
          <cell r="Y2752" t="str">
            <v>A-IV PENDIDIKAN PGSD</v>
          </cell>
          <cell r="Z2752" t="str">
            <v>31-12-1998</v>
          </cell>
          <cell r="AA2752" t="str">
            <v>Aktif</v>
          </cell>
          <cell r="AB2752" t="str">
            <v>PNS Daerah Kab./Kota yang bekerja pada Kab./Kota</v>
          </cell>
          <cell r="AC2752" t="str">
            <v>Pemerintah Kab. Tolitoli</v>
          </cell>
          <cell r="AD2752" t="str">
            <v>Pemerintah Kab. Tolitoli</v>
          </cell>
        </row>
        <row r="2753">
          <cell r="A2753">
            <v>2751</v>
          </cell>
          <cell r="B2753" t="str">
            <v>196301111984121004</v>
          </cell>
          <cell r="C2753" t="str">
            <v>131342316</v>
          </cell>
          <cell r="D2753" t="str">
            <v>PITHER RAPPAN</v>
          </cell>
          <cell r="E2753" t="str">
            <v/>
          </cell>
          <cell r="F2753" t="str">
            <v/>
          </cell>
          <cell r="G2753" t="str">
            <v>TORAJA</v>
          </cell>
          <cell r="H2753" t="str">
            <v>11 - 01 - 1963</v>
          </cell>
          <cell r="I2753" t="str">
            <v>II/a</v>
          </cell>
          <cell r="J2753" t="str">
            <v>01 - 12 - 1984</v>
          </cell>
          <cell r="K2753" t="str">
            <v>01 - 05 - 1986</v>
          </cell>
          <cell r="L2753" t="str">
            <v>L</v>
          </cell>
          <cell r="M2753" t="str">
            <v>III/d</v>
          </cell>
          <cell r="N2753" t="str">
            <v>01 - 10 - 2011</v>
          </cell>
          <cell r="O2753" t="str">
            <v>20</v>
          </cell>
          <cell r="P2753" t="str">
            <v>10</v>
          </cell>
          <cell r="Q2753" t="str">
            <v/>
          </cell>
          <cell r="R2753" t="str">
            <v/>
          </cell>
          <cell r="S2753" t="str">
            <v/>
          </cell>
          <cell r="T2753" t="str">
            <v>01 - 10 - 2011</v>
          </cell>
          <cell r="U2753" t="str">
            <v>Guru Dewasa Tingkat. I</v>
          </cell>
          <cell r="V2753" t="str">
            <v/>
          </cell>
          <cell r="W2753" t="str">
            <v>CABANG DISPENBUD KECAMATAN BASIDONDO</v>
          </cell>
          <cell r="X2753" t="str">
            <v/>
          </cell>
          <cell r="Y2753" t="str">
            <v>SGO</v>
          </cell>
          <cell r="Z2753" t="str">
            <v>31-12-1983</v>
          </cell>
          <cell r="AA2753" t="str">
            <v>Aktif</v>
          </cell>
          <cell r="AB2753" t="str">
            <v>PNS Daerah Kab./Kota yang bekerja pada Kab./Kota</v>
          </cell>
          <cell r="AC2753" t="str">
            <v>Pemerintah Kab. Tolitoli</v>
          </cell>
          <cell r="AD2753" t="str">
            <v>Pemerintah Kab. Tolitoli</v>
          </cell>
        </row>
        <row r="2754">
          <cell r="A2754">
            <v>2752</v>
          </cell>
          <cell r="B2754" t="str">
            <v>198204252009042007</v>
          </cell>
          <cell r="C2754" t="str">
            <v/>
          </cell>
          <cell r="D2754" t="str">
            <v>SARINA</v>
          </cell>
          <cell r="E2754" t="str">
            <v/>
          </cell>
          <cell r="F2754" t="str">
            <v>A.Ma</v>
          </cell>
          <cell r="G2754" t="str">
            <v>LAKATAN</v>
          </cell>
          <cell r="H2754" t="str">
            <v>25 - 04 - 1982</v>
          </cell>
          <cell r="I2754" t="str">
            <v>II/b</v>
          </cell>
          <cell r="J2754" t="str">
            <v>01 - 04 - 2009</v>
          </cell>
          <cell r="K2754" t="str">
            <v>01 - 01 - 2011</v>
          </cell>
          <cell r="L2754" t="str">
            <v>P</v>
          </cell>
          <cell r="M2754" t="str">
            <v>II/c</v>
          </cell>
          <cell r="N2754" t="str">
            <v>01 - 04 - 2017</v>
          </cell>
          <cell r="O2754" t="str">
            <v>11</v>
          </cell>
          <cell r="P2754" t="str">
            <v>0</v>
          </cell>
          <cell r="Q2754" t="str">
            <v/>
          </cell>
          <cell r="R2754" t="str">
            <v/>
          </cell>
          <cell r="S2754" t="str">
            <v/>
          </cell>
          <cell r="T2754" t="str">
            <v>01 - 04 - 2017</v>
          </cell>
          <cell r="U2754" t="str">
            <v>Guru Muda</v>
          </cell>
          <cell r="V2754" t="str">
            <v/>
          </cell>
          <cell r="W2754" t="str">
            <v>SDN 1 LAKATAN</v>
          </cell>
          <cell r="X2754" t="str">
            <v>CABANG DISPENBUD KECAMATAN GALANG</v>
          </cell>
          <cell r="Y2754" t="str">
            <v>D-II PENDIDIKAN AGAMA ISLAM</v>
          </cell>
          <cell r="Z2754" t="str">
            <v>31-12-2007</v>
          </cell>
          <cell r="AA2754" t="str">
            <v>Aktif</v>
          </cell>
          <cell r="AB2754" t="str">
            <v>PNS Daerah Kab./Kota yang bekerja pada Kab./Kota</v>
          </cell>
          <cell r="AC2754" t="str">
            <v>Pemerintah Kab. Tolitoli</v>
          </cell>
          <cell r="AD2754" t="str">
            <v>Pemerintah Kab. Tolitoli</v>
          </cell>
        </row>
        <row r="2755">
          <cell r="A2755">
            <v>2753</v>
          </cell>
          <cell r="B2755" t="str">
            <v>196210161981122002</v>
          </cell>
          <cell r="C2755" t="str">
            <v>140122348</v>
          </cell>
          <cell r="D2755" t="str">
            <v>FATMA A MARHUM</v>
          </cell>
          <cell r="E2755" t="str">
            <v/>
          </cell>
          <cell r="F2755" t="str">
            <v/>
          </cell>
          <cell r="G2755" t="str">
            <v>TOLITOLI</v>
          </cell>
          <cell r="H2755" t="str">
            <v>16 - 10 - 1962</v>
          </cell>
          <cell r="I2755" t="str">
            <v>II/a</v>
          </cell>
          <cell r="J2755" t="str">
            <v>01 - 12 - 1981</v>
          </cell>
          <cell r="K2755" t="str">
            <v>01 - 09 - 1983</v>
          </cell>
          <cell r="L2755" t="str">
            <v>P</v>
          </cell>
          <cell r="M2755" t="str">
            <v>III/d</v>
          </cell>
          <cell r="N2755" t="str">
            <v>01 - 04 - 2006</v>
          </cell>
          <cell r="O2755" t="str">
            <v>19</v>
          </cell>
          <cell r="P2755" t="str">
            <v>4</v>
          </cell>
          <cell r="Q2755" t="str">
            <v/>
          </cell>
          <cell r="R2755" t="str">
            <v/>
          </cell>
          <cell r="S2755" t="str">
            <v/>
          </cell>
          <cell r="T2755" t="str">
            <v>01 - 04 - 2006</v>
          </cell>
          <cell r="U2755" t="str">
            <v>Perawat Penyelia</v>
          </cell>
          <cell r="V2755" t="str">
            <v/>
          </cell>
          <cell r="W2755" t="str">
            <v>PUSKESMAS KOTA</v>
          </cell>
          <cell r="X2755" t="str">
            <v>DINAS KESEHATAN</v>
          </cell>
          <cell r="Y2755" t="str">
            <v>SEKOLAH PERAWAT KESEHATAN</v>
          </cell>
          <cell r="Z2755" t="str">
            <v>31-12-1981</v>
          </cell>
          <cell r="AA2755" t="str">
            <v>Aktif</v>
          </cell>
          <cell r="AB2755" t="str">
            <v>PNS Daerah Kab./Kota yang bekerja pada Kab./Kota</v>
          </cell>
          <cell r="AC2755" t="str">
            <v>Pemerintah Kab. Tolitoli</v>
          </cell>
          <cell r="AD2755" t="str">
            <v>Pemerintah Kab. Tolitoli</v>
          </cell>
        </row>
        <row r="2756">
          <cell r="A2756">
            <v>2754</v>
          </cell>
          <cell r="B2756" t="str">
            <v>197104101998082001</v>
          </cell>
          <cell r="C2756" t="str">
            <v>132218843</v>
          </cell>
          <cell r="D2756" t="str">
            <v>SUKMAWATI LASADAM</v>
          </cell>
          <cell r="E2756" t="str">
            <v/>
          </cell>
          <cell r="F2756" t="str">
            <v>A.Ma.Pd</v>
          </cell>
          <cell r="G2756" t="str">
            <v>BANGGAI</v>
          </cell>
          <cell r="H2756" t="str">
            <v>10 - 04 - 1971</v>
          </cell>
          <cell r="I2756" t="str">
            <v>II/a</v>
          </cell>
          <cell r="J2756" t="str">
            <v>01 - 08 - 1998</v>
          </cell>
          <cell r="K2756" t="str">
            <v>01 - 12 - 1999</v>
          </cell>
          <cell r="L2756" t="str">
            <v>P</v>
          </cell>
          <cell r="M2756" t="str">
            <v>III/d</v>
          </cell>
          <cell r="N2756" t="str">
            <v>01 - 04 - 2014</v>
          </cell>
          <cell r="O2756" t="str">
            <v>13</v>
          </cell>
          <cell r="P2756" t="str">
            <v>8</v>
          </cell>
          <cell r="Q2756" t="str">
            <v/>
          </cell>
          <cell r="R2756" t="str">
            <v/>
          </cell>
          <cell r="S2756" t="str">
            <v/>
          </cell>
          <cell r="T2756" t="str">
            <v>01 - 04 - 2014</v>
          </cell>
          <cell r="U2756" t="str">
            <v>Guru Muda</v>
          </cell>
          <cell r="V2756" t="str">
            <v/>
          </cell>
          <cell r="W2756" t="str">
            <v>SD UMUM</v>
          </cell>
          <cell r="X2756" t="str">
            <v>DINAS PENDIDIKAN DAN KEBUDAYAAN</v>
          </cell>
          <cell r="Y2756" t="str">
            <v>D-II PENDIDIKAN</v>
          </cell>
          <cell r="Z2756" t="str">
            <v>31-12-1997</v>
          </cell>
          <cell r="AA2756" t="str">
            <v>Aktif</v>
          </cell>
          <cell r="AB2756" t="str">
            <v>PNS Daerah Kab./Kota yang bekerja pada Kab./Kota</v>
          </cell>
          <cell r="AC2756" t="str">
            <v>Pemerintah Kab. Tolitoli</v>
          </cell>
          <cell r="AD2756" t="str">
            <v>Pemerintah Kab. Tolitoli</v>
          </cell>
        </row>
        <row r="2757">
          <cell r="A2757">
            <v>2755</v>
          </cell>
          <cell r="B2757" t="str">
            <v>198308012015022001</v>
          </cell>
          <cell r="C2757" t="str">
            <v/>
          </cell>
          <cell r="D2757" t="str">
            <v>FITRIANTI</v>
          </cell>
          <cell r="E2757" t="str">
            <v/>
          </cell>
          <cell r="F2757" t="str">
            <v/>
          </cell>
          <cell r="G2757" t="str">
            <v>TOLITOLI</v>
          </cell>
          <cell r="H2757" t="str">
            <v>01 - 08 - 1983</v>
          </cell>
          <cell r="I2757" t="str">
            <v>II/a</v>
          </cell>
          <cell r="J2757" t="str">
            <v>01 - 02 - 2015</v>
          </cell>
          <cell r="K2757" t="str">
            <v>01 - 09 - 2016</v>
          </cell>
          <cell r="L2757" t="str">
            <v>P</v>
          </cell>
          <cell r="M2757" t="str">
            <v>II/a</v>
          </cell>
          <cell r="N2757" t="str">
            <v>01 - 02 - 2015</v>
          </cell>
          <cell r="O2757" t="str">
            <v>10</v>
          </cell>
          <cell r="P2757" t="str">
            <v>1</v>
          </cell>
          <cell r="Q2757" t="str">
            <v/>
          </cell>
          <cell r="R2757" t="str">
            <v/>
          </cell>
          <cell r="S2757" t="str">
            <v/>
          </cell>
          <cell r="T2757" t="str">
            <v/>
          </cell>
          <cell r="U2757" t="str">
            <v/>
          </cell>
          <cell r="V2757" t="str">
            <v>PENGELOLA ADMINISTRASI UMUM</v>
          </cell>
          <cell r="W2757" t="str">
            <v>SMP NEGERI 2 DAMPAL UTARA</v>
          </cell>
          <cell r="X2757" t="str">
            <v>CABANG DISPENBUD KECAMATAN DAMPAL UTARA</v>
          </cell>
          <cell r="Y2757" t="str">
            <v>SMU IPA</v>
          </cell>
          <cell r="Z2757" t="str">
            <v>14-06-2002</v>
          </cell>
          <cell r="AA2757" t="str">
            <v>Aktif</v>
          </cell>
          <cell r="AB2757" t="str">
            <v>PNS Daerah Kab./Kota yang bekerja pada Kab./Kota</v>
          </cell>
          <cell r="AC2757" t="str">
            <v>Pemerintah Kab. Tolitoli</v>
          </cell>
          <cell r="AD2757" t="str">
            <v>Pemerintah Kab. Tolitoli</v>
          </cell>
        </row>
        <row r="2758">
          <cell r="A2758">
            <v>2756</v>
          </cell>
          <cell r="B2758" t="str">
            <v>198004092000122003</v>
          </cell>
          <cell r="C2758" t="str">
            <v>132275318</v>
          </cell>
          <cell r="D2758" t="str">
            <v>HASNAWIYAH</v>
          </cell>
          <cell r="E2758" t="str">
            <v/>
          </cell>
          <cell r="F2758" t="str">
            <v>SE</v>
          </cell>
          <cell r="G2758" t="str">
            <v>LAKATAN</v>
          </cell>
          <cell r="H2758" t="str">
            <v>09 - 04 - 1980</v>
          </cell>
          <cell r="I2758" t="str">
            <v>II/a</v>
          </cell>
          <cell r="J2758" t="str">
            <v>01 - 12 - 2000</v>
          </cell>
          <cell r="K2758" t="str">
            <v>01 - 04 - 2002</v>
          </cell>
          <cell r="L2758" t="str">
            <v>P</v>
          </cell>
          <cell r="M2758" t="str">
            <v>III/c</v>
          </cell>
          <cell r="N2758" t="str">
            <v>01 - 04 - 2016</v>
          </cell>
          <cell r="O2758" t="str">
            <v>10</v>
          </cell>
          <cell r="P2758" t="str">
            <v>4</v>
          </cell>
          <cell r="Q2758" t="str">
            <v/>
          </cell>
          <cell r="R2758" t="str">
            <v/>
          </cell>
          <cell r="S2758" t="str">
            <v/>
          </cell>
          <cell r="T2758" t="str">
            <v/>
          </cell>
          <cell r="U2758" t="str">
            <v/>
          </cell>
          <cell r="V2758" t="str">
            <v>STAF ADMINISTRASI</v>
          </cell>
          <cell r="W2758" t="str">
            <v>SMP NEGERI 2 GALANG</v>
          </cell>
          <cell r="X2758" t="str">
            <v>CABANG DISPENBUD KECAMATAN GALANG</v>
          </cell>
          <cell r="Y2758" t="str">
            <v>S-1 EKONOMI MANAJEMEN PERUSAHAAN</v>
          </cell>
          <cell r="Z2758" t="str">
            <v>31-12-2007</v>
          </cell>
          <cell r="AA2758" t="str">
            <v>Aktif</v>
          </cell>
          <cell r="AB2758" t="str">
            <v>PNS Daerah Kab./Kota yang bekerja pada Kab./Kota</v>
          </cell>
          <cell r="AC2758" t="str">
            <v>Pemerintah Kab. Tolitoli</v>
          </cell>
          <cell r="AD2758" t="str">
            <v>Pemerintah Kab. Tolitoli</v>
          </cell>
        </row>
        <row r="2759">
          <cell r="A2759">
            <v>2757</v>
          </cell>
          <cell r="B2759" t="str">
            <v>196109021987032009</v>
          </cell>
          <cell r="C2759" t="str">
            <v>131695545</v>
          </cell>
          <cell r="D2759" t="str">
            <v>KARTINI HUTAGALUNG</v>
          </cell>
          <cell r="E2759" t="str">
            <v>Dra</v>
          </cell>
          <cell r="F2759" t="str">
            <v/>
          </cell>
          <cell r="G2759" t="str">
            <v>SIMALUNGUN</v>
          </cell>
          <cell r="H2759" t="str">
            <v>02 - 09 - 1961</v>
          </cell>
          <cell r="I2759" t="str">
            <v>III/a</v>
          </cell>
          <cell r="J2759" t="str">
            <v>01 - 03 - 1987</v>
          </cell>
          <cell r="K2759" t="str">
            <v>01 - 01 - 1989</v>
          </cell>
          <cell r="L2759" t="str">
            <v>P</v>
          </cell>
          <cell r="M2759" t="str">
            <v>IV/b</v>
          </cell>
          <cell r="N2759" t="str">
            <v>01 - 04 - 2017</v>
          </cell>
          <cell r="O2759" t="str">
            <v>30</v>
          </cell>
          <cell r="P2759" t="str">
            <v>1</v>
          </cell>
          <cell r="Q2759" t="str">
            <v/>
          </cell>
          <cell r="R2759" t="str">
            <v/>
          </cell>
          <cell r="S2759" t="str">
            <v/>
          </cell>
          <cell r="T2759" t="str">
            <v>01 - 04 - 2017</v>
          </cell>
          <cell r="U2759" t="str">
            <v>Pengawas Utama Pratama</v>
          </cell>
          <cell r="V2759" t="str">
            <v/>
          </cell>
          <cell r="W2759" t="str">
            <v>Dinas Pendidikan Dan Kebudayaan</v>
          </cell>
          <cell r="X2759" t="str">
            <v>Pemerintah Kabupaten Tolitoli</v>
          </cell>
          <cell r="Y2759" t="str">
            <v>S-1 PENDIDIKAN LUAR SEKOLAH</v>
          </cell>
          <cell r="Z2759" t="str">
            <v>31-12-1986</v>
          </cell>
          <cell r="AA2759" t="str">
            <v>Aktif</v>
          </cell>
          <cell r="AB2759" t="str">
            <v>PNS Daerah Kab./Kota yang bekerja pada Kab./Kota</v>
          </cell>
          <cell r="AC2759" t="str">
            <v>Pemerintah Kab. Tolitoli</v>
          </cell>
          <cell r="AD2759" t="str">
            <v>Pemerintah Kab. Tolitoli</v>
          </cell>
        </row>
        <row r="2760">
          <cell r="A2760">
            <v>2758</v>
          </cell>
          <cell r="B2760" t="str">
            <v>198511232009042002</v>
          </cell>
          <cell r="C2760" t="str">
            <v/>
          </cell>
          <cell r="D2760" t="str">
            <v>IFANALISTIAWATY</v>
          </cell>
          <cell r="E2760" t="str">
            <v/>
          </cell>
          <cell r="F2760" t="str">
            <v/>
          </cell>
          <cell r="G2760" t="str">
            <v>TOLITOLI</v>
          </cell>
          <cell r="H2760" t="str">
            <v>23 - 11 - 1985</v>
          </cell>
          <cell r="I2760" t="str">
            <v>II/a</v>
          </cell>
          <cell r="J2760" t="str">
            <v>01 - 04 - 2009</v>
          </cell>
          <cell r="K2760" t="str">
            <v>01 - 01 - 2011</v>
          </cell>
          <cell r="L2760" t="str">
            <v>P</v>
          </cell>
          <cell r="M2760" t="str">
            <v>II/c</v>
          </cell>
          <cell r="N2760" t="str">
            <v>01 - 04 - 2017</v>
          </cell>
          <cell r="O2760" t="str">
            <v>12</v>
          </cell>
          <cell r="P2760" t="str">
            <v>8</v>
          </cell>
          <cell r="Q2760" t="str">
            <v/>
          </cell>
          <cell r="R2760" t="str">
            <v/>
          </cell>
          <cell r="S2760" t="str">
            <v/>
          </cell>
          <cell r="T2760" t="str">
            <v/>
          </cell>
          <cell r="U2760" t="str">
            <v/>
          </cell>
          <cell r="V2760" t="str">
            <v>PENGELOLA KEGIATAN</v>
          </cell>
          <cell r="W2760" t="str">
            <v>BIDANG PERHUBUNGAN LAUT</v>
          </cell>
          <cell r="X2760" t="str">
            <v>DINAS PERHUBUNGAN, KOMUNIKASI DAN INFORMATIKA</v>
          </cell>
          <cell r="Y2760" t="str">
            <v>SMA</v>
          </cell>
          <cell r="Z2760" t="str">
            <v>31-12-2004</v>
          </cell>
          <cell r="AA2760" t="str">
            <v>Aktif</v>
          </cell>
          <cell r="AB2760" t="str">
            <v>PNS Daerah Kab./Kota yang bekerja pada Kab./Kota</v>
          </cell>
          <cell r="AC2760" t="str">
            <v>Pemerintah Kab. Tolitoli</v>
          </cell>
          <cell r="AD2760" t="str">
            <v>Pemerintah Kab. Tolitoli</v>
          </cell>
        </row>
        <row r="2761">
          <cell r="A2761">
            <v>2759</v>
          </cell>
          <cell r="B2761" t="str">
            <v>196005251982012020</v>
          </cell>
          <cell r="C2761" t="str">
            <v>130975253</v>
          </cell>
          <cell r="D2761" t="str">
            <v>ASMAH</v>
          </cell>
          <cell r="E2761" t="str">
            <v/>
          </cell>
          <cell r="F2761" t="str">
            <v/>
          </cell>
          <cell r="G2761" t="str">
            <v>BARRU</v>
          </cell>
          <cell r="H2761" t="str">
            <v>25 - 05 - 1960</v>
          </cell>
          <cell r="I2761" t="str">
            <v>II/a</v>
          </cell>
          <cell r="J2761" t="str">
            <v>01 - 01 - 1982</v>
          </cell>
          <cell r="K2761" t="str">
            <v>01 - 11 - 1983</v>
          </cell>
          <cell r="L2761" t="str">
            <v>P</v>
          </cell>
          <cell r="M2761" t="str">
            <v>IV/a</v>
          </cell>
          <cell r="N2761" t="str">
            <v>01 - 04 - 2005</v>
          </cell>
          <cell r="O2761" t="str">
            <v>16</v>
          </cell>
          <cell r="P2761" t="str">
            <v>3</v>
          </cell>
          <cell r="Q2761" t="str">
            <v/>
          </cell>
          <cell r="R2761" t="str">
            <v/>
          </cell>
          <cell r="S2761" t="str">
            <v/>
          </cell>
          <cell r="T2761" t="str">
            <v>01 - 04 - 2005</v>
          </cell>
          <cell r="U2761" t="str">
            <v>Guru Pembina</v>
          </cell>
          <cell r="V2761" t="str">
            <v/>
          </cell>
          <cell r="W2761" t="str">
            <v>SD Negeri 3 Tambun</v>
          </cell>
          <cell r="X2761" t="str">
            <v>Dinas Pendidikan Dan Kebudayaan</v>
          </cell>
          <cell r="Y2761" t="str">
            <v>A-IV PENDIDIKAN PGSD</v>
          </cell>
          <cell r="Z2761" t="str">
            <v>31-12-2000</v>
          </cell>
          <cell r="AA2761" t="str">
            <v>Aktif</v>
          </cell>
          <cell r="AB2761" t="str">
            <v>PNS Daerah Kab./Kota yang bekerja pada Kab./Kota</v>
          </cell>
          <cell r="AC2761" t="str">
            <v>Pemerintah Kab. Tolitoli</v>
          </cell>
          <cell r="AD2761" t="str">
            <v>Pemerintah Kab. Tolitoli</v>
          </cell>
        </row>
        <row r="2762">
          <cell r="A2762">
            <v>2760</v>
          </cell>
          <cell r="B2762" t="str">
            <v>197708032014092003</v>
          </cell>
          <cell r="C2762" t="str">
            <v/>
          </cell>
          <cell r="D2762" t="str">
            <v>NURMILA</v>
          </cell>
          <cell r="E2762" t="str">
            <v/>
          </cell>
          <cell r="F2762" t="str">
            <v/>
          </cell>
          <cell r="G2762" t="str">
            <v>TOLITOLI</v>
          </cell>
          <cell r="H2762" t="str">
            <v>03 - 08 - 1977</v>
          </cell>
          <cell r="I2762" t="str">
            <v>II/a</v>
          </cell>
          <cell r="J2762" t="str">
            <v>01 - 09 - 2014</v>
          </cell>
          <cell r="K2762" t="str">
            <v>01 - 12 - 2015</v>
          </cell>
          <cell r="L2762" t="str">
            <v>P</v>
          </cell>
          <cell r="M2762" t="str">
            <v>II/a</v>
          </cell>
          <cell r="N2762" t="str">
            <v>01 - 09 - 2014</v>
          </cell>
          <cell r="O2762" t="str">
            <v>10</v>
          </cell>
          <cell r="P2762" t="str">
            <v>0</v>
          </cell>
          <cell r="Q2762" t="str">
            <v/>
          </cell>
          <cell r="R2762" t="str">
            <v/>
          </cell>
          <cell r="S2762" t="str">
            <v/>
          </cell>
          <cell r="T2762" t="str">
            <v/>
          </cell>
          <cell r="U2762" t="str">
            <v/>
          </cell>
          <cell r="V2762" t="str">
            <v>GURU SD</v>
          </cell>
          <cell r="W2762" t="str">
            <v>SDN 1 MALOMBA</v>
          </cell>
          <cell r="X2762" t="str">
            <v>CABANG DISPENBUD KECAMATAN DONDO</v>
          </cell>
          <cell r="Y2762" t="str">
            <v>MADRASAH ALIYAH NEGERI</v>
          </cell>
          <cell r="Z2762" t="str">
            <v>20-05-1995</v>
          </cell>
          <cell r="AA2762" t="str">
            <v>Aktif</v>
          </cell>
          <cell r="AB2762" t="str">
            <v>PNS Daerah Kab./Kota yang bekerja pada Kab./Kota</v>
          </cell>
          <cell r="AC2762" t="str">
            <v>Pemerintah Kab. Tolitoli</v>
          </cell>
          <cell r="AD2762" t="str">
            <v>Pemerintah Kab. Tolitoli</v>
          </cell>
        </row>
        <row r="2763">
          <cell r="A2763">
            <v>2761</v>
          </cell>
          <cell r="B2763" t="str">
            <v>196405191986032012</v>
          </cell>
          <cell r="C2763" t="str">
            <v>050053819</v>
          </cell>
          <cell r="D2763" t="str">
            <v>ASMA T JENA</v>
          </cell>
          <cell r="E2763" t="str">
            <v/>
          </cell>
          <cell r="F2763" t="str">
            <v/>
          </cell>
          <cell r="G2763" t="str">
            <v>TOLITOLI</v>
          </cell>
          <cell r="H2763" t="str">
            <v>19 - 05 - 1964</v>
          </cell>
          <cell r="I2763" t="str">
            <v>I/b</v>
          </cell>
          <cell r="J2763" t="str">
            <v>01 - 03 - 1986</v>
          </cell>
          <cell r="K2763" t="str">
            <v>01 - 04 - 1987</v>
          </cell>
          <cell r="L2763" t="str">
            <v>P</v>
          </cell>
          <cell r="M2763" t="str">
            <v>III/b</v>
          </cell>
          <cell r="N2763" t="str">
            <v>01 - 04 - 2018</v>
          </cell>
          <cell r="O2763" t="str">
            <v>24</v>
          </cell>
          <cell r="P2763" t="str">
            <v>1</v>
          </cell>
          <cell r="Q2763" t="str">
            <v/>
          </cell>
          <cell r="R2763" t="str">
            <v/>
          </cell>
          <cell r="S2763" t="str">
            <v/>
          </cell>
          <cell r="T2763" t="str">
            <v/>
          </cell>
          <cell r="U2763" t="str">
            <v/>
          </cell>
          <cell r="V2763" t="str">
            <v>PENGELOLA PENGAWASAN</v>
          </cell>
          <cell r="W2763" t="str">
            <v>Sub Bidang Penanganan Konflik</v>
          </cell>
          <cell r="X2763" t="str">
            <v>Badan Kesatuan Bangsa Dan Politik</v>
          </cell>
          <cell r="Y2763" t="str">
            <v>SMA A.3/IPS</v>
          </cell>
          <cell r="Z2763" t="str">
            <v>01-01-1992</v>
          </cell>
          <cell r="AA2763" t="str">
            <v>Aktif</v>
          </cell>
          <cell r="AB2763" t="str">
            <v>PNS Daerah Kab./Kota yang bekerja pada Kab./Kota</v>
          </cell>
          <cell r="AC2763" t="str">
            <v>Pemerintah Kab. Tolitoli</v>
          </cell>
          <cell r="AD2763" t="str">
            <v>Pemerintah Kab. Tolitoli</v>
          </cell>
        </row>
        <row r="2764">
          <cell r="A2764">
            <v>2762</v>
          </cell>
          <cell r="B2764" t="str">
            <v>197708032014092001</v>
          </cell>
          <cell r="C2764" t="str">
            <v/>
          </cell>
          <cell r="D2764" t="str">
            <v>JEANE GUSTINA NINGSI RAMEODE</v>
          </cell>
          <cell r="E2764" t="str">
            <v/>
          </cell>
          <cell r="F2764" t="str">
            <v/>
          </cell>
          <cell r="G2764" t="str">
            <v>POSO</v>
          </cell>
          <cell r="H2764" t="str">
            <v>03 - 08 - 1977</v>
          </cell>
          <cell r="I2764" t="str">
            <v>II/a</v>
          </cell>
          <cell r="J2764" t="str">
            <v>01 - 09 - 2014</v>
          </cell>
          <cell r="K2764" t="str">
            <v>01 - 12 - 2015</v>
          </cell>
          <cell r="L2764" t="str">
            <v>P</v>
          </cell>
          <cell r="M2764" t="str">
            <v>II/a</v>
          </cell>
          <cell r="N2764" t="str">
            <v>01 - 09 - 2014</v>
          </cell>
          <cell r="O2764" t="str">
            <v>9</v>
          </cell>
          <cell r="P2764" t="str">
            <v>8</v>
          </cell>
          <cell r="Q2764" t="str">
            <v/>
          </cell>
          <cell r="R2764" t="str">
            <v/>
          </cell>
          <cell r="S2764" t="str">
            <v/>
          </cell>
          <cell r="T2764" t="str">
            <v/>
          </cell>
          <cell r="U2764" t="str">
            <v/>
          </cell>
          <cell r="V2764" t="str">
            <v>GURU SD</v>
          </cell>
          <cell r="W2764" t="str">
            <v>SDN 2 TAMPIALA</v>
          </cell>
          <cell r="X2764" t="str">
            <v>CABANG DISPENBUD KECAMATAN DAMPAL SELATAN</v>
          </cell>
          <cell r="Y2764" t="str">
            <v>SMK</v>
          </cell>
          <cell r="Z2764" t="str">
            <v>25-05-1996</v>
          </cell>
          <cell r="AA2764" t="str">
            <v>Aktif</v>
          </cell>
          <cell r="AB2764" t="str">
            <v>PNS Daerah Kab./Kota yang bekerja pada Kab./Kota</v>
          </cell>
          <cell r="AC2764" t="str">
            <v>Pemerintah Kab. Tolitoli</v>
          </cell>
          <cell r="AD2764" t="str">
            <v>Pemerintah Kab. Tolitoli</v>
          </cell>
        </row>
        <row r="2765">
          <cell r="A2765">
            <v>2763</v>
          </cell>
          <cell r="B2765" t="str">
            <v>196802102007011041</v>
          </cell>
          <cell r="C2765" t="str">
            <v/>
          </cell>
          <cell r="D2765" t="str">
            <v>SYAMSUL</v>
          </cell>
          <cell r="E2765" t="str">
            <v/>
          </cell>
          <cell r="F2765" t="str">
            <v>SH</v>
          </cell>
          <cell r="G2765" t="str">
            <v>ENREKANG</v>
          </cell>
          <cell r="H2765" t="str">
            <v>10 - 02 - 1968</v>
          </cell>
          <cell r="I2765" t="str">
            <v>II/a</v>
          </cell>
          <cell r="J2765" t="str">
            <v>01 - 01 - 2007</v>
          </cell>
          <cell r="K2765" t="str">
            <v>01 - 01 - 2007</v>
          </cell>
          <cell r="L2765" t="str">
            <v>L</v>
          </cell>
          <cell r="M2765" t="str">
            <v>III/a</v>
          </cell>
          <cell r="N2765" t="str">
            <v>01 - 04 - 2015</v>
          </cell>
          <cell r="O2765" t="str">
            <v>8</v>
          </cell>
          <cell r="P2765" t="str">
            <v>6</v>
          </cell>
          <cell r="Q2765" t="str">
            <v/>
          </cell>
          <cell r="R2765" t="str">
            <v/>
          </cell>
          <cell r="S2765" t="str">
            <v/>
          </cell>
          <cell r="T2765" t="str">
            <v/>
          </cell>
          <cell r="U2765" t="str">
            <v/>
          </cell>
          <cell r="V2765" t="str">
            <v>FUNGSIONAL UMUM</v>
          </cell>
          <cell r="W2765" t="str">
            <v>SEKSI PEMERINTAHAN</v>
          </cell>
          <cell r="X2765" t="str">
            <v>KANTOR KECAMATAN GALANG</v>
          </cell>
          <cell r="Y2765" t="str">
            <v>S-1 ILMU HUKUM</v>
          </cell>
          <cell r="Z2765" t="str">
            <v>31-12-2011</v>
          </cell>
          <cell r="AA2765" t="str">
            <v>Aktif</v>
          </cell>
          <cell r="AB2765" t="str">
            <v>PNS Daerah Kab./Kota yang bekerja pada Kab./Kota</v>
          </cell>
          <cell r="AC2765" t="str">
            <v>Pemerintah Kab. Tolitoli</v>
          </cell>
          <cell r="AD2765" t="str">
            <v>Pemerintah Kab. Tolitoli</v>
          </cell>
        </row>
        <row r="2766">
          <cell r="A2766">
            <v>2764</v>
          </cell>
          <cell r="B2766" t="str">
            <v>196809051999032003</v>
          </cell>
          <cell r="C2766" t="str">
            <v>570012680</v>
          </cell>
          <cell r="D2766" t="str">
            <v>NURHAINI</v>
          </cell>
          <cell r="E2766" t="str">
            <v/>
          </cell>
          <cell r="F2766" t="str">
            <v>S Sos</v>
          </cell>
          <cell r="G2766" t="str">
            <v>LAKATAN</v>
          </cell>
          <cell r="H2766" t="str">
            <v>05 - 09 - 1968</v>
          </cell>
          <cell r="I2766" t="str">
            <v>III/a</v>
          </cell>
          <cell r="J2766" t="str">
            <v>01 - 03 - 1999</v>
          </cell>
          <cell r="K2766" t="str">
            <v>01 - 04 - 2000</v>
          </cell>
          <cell r="L2766" t="str">
            <v>P</v>
          </cell>
          <cell r="M2766" t="str">
            <v>IV/a</v>
          </cell>
          <cell r="N2766" t="str">
            <v>01 - 10 - 2014</v>
          </cell>
          <cell r="O2766" t="str">
            <v>15</v>
          </cell>
          <cell r="P2766" t="str">
            <v>7</v>
          </cell>
          <cell r="Q2766" t="str">
            <v/>
          </cell>
          <cell r="R2766" t="str">
            <v/>
          </cell>
          <cell r="S2766" t="str">
            <v/>
          </cell>
          <cell r="T2766" t="str">
            <v>01 - 04 - 2018</v>
          </cell>
          <cell r="U2766" t="str">
            <v>Auditor Madya</v>
          </cell>
          <cell r="V2766" t="str">
            <v/>
          </cell>
          <cell r="W2766" t="str">
            <v>Inspektorat</v>
          </cell>
          <cell r="X2766" t="str">
            <v>Pemerintah Kabupaten Tolitoli</v>
          </cell>
          <cell r="Y2766" t="str">
            <v>S-1 ILMU ADMINISTRASI NEGARA</v>
          </cell>
          <cell r="Z2766" t="str">
            <v>31-12-1994</v>
          </cell>
          <cell r="AA2766" t="str">
            <v>Aktif</v>
          </cell>
          <cell r="AB2766" t="str">
            <v>PNS Daerah Kab./Kota yang bekerja pada Kab./Kota</v>
          </cell>
          <cell r="AC2766" t="str">
            <v>Pemerintah Kab. Tolitoli</v>
          </cell>
          <cell r="AD2766" t="str">
            <v>Pemerintah Kab. Tolitoli</v>
          </cell>
        </row>
        <row r="2767">
          <cell r="A2767">
            <v>2765</v>
          </cell>
          <cell r="B2767" t="str">
            <v>197007291993022002</v>
          </cell>
          <cell r="C2767" t="str">
            <v>132034422</v>
          </cell>
          <cell r="D2767" t="str">
            <v>RISMA RASID MAHO</v>
          </cell>
          <cell r="E2767" t="str">
            <v/>
          </cell>
          <cell r="F2767" t="str">
            <v>A.Ma.PD</v>
          </cell>
          <cell r="G2767" t="str">
            <v>BUOL</v>
          </cell>
          <cell r="H2767" t="str">
            <v>29 - 07 - 1970</v>
          </cell>
          <cell r="I2767" t="str">
            <v>II/a</v>
          </cell>
          <cell r="J2767" t="str">
            <v>01 - 02 - 1993</v>
          </cell>
          <cell r="K2767" t="str">
            <v>01 - 08 - 1994</v>
          </cell>
          <cell r="L2767" t="str">
            <v>P</v>
          </cell>
          <cell r="M2767" t="str">
            <v>III/c</v>
          </cell>
          <cell r="N2767" t="str">
            <v>01 - 10 - 2011</v>
          </cell>
          <cell r="O2767" t="str">
            <v>13</v>
          </cell>
          <cell r="P2767" t="str">
            <v>8</v>
          </cell>
          <cell r="Q2767" t="str">
            <v/>
          </cell>
          <cell r="R2767" t="str">
            <v/>
          </cell>
          <cell r="S2767" t="str">
            <v/>
          </cell>
          <cell r="T2767" t="str">
            <v>01 - 10 - 2011</v>
          </cell>
          <cell r="U2767" t="str">
            <v>Guru Dewasa</v>
          </cell>
          <cell r="V2767" t="str">
            <v/>
          </cell>
          <cell r="W2767" t="str">
            <v>SDN 2 MALALA</v>
          </cell>
          <cell r="X2767" t="str">
            <v>CABANG DISPENBUD KECAMATAN DONDO</v>
          </cell>
          <cell r="Y2767" t="str">
            <v>D-II</v>
          </cell>
          <cell r="Z2767" t="str">
            <v>31-12-2003</v>
          </cell>
          <cell r="AA2767" t="str">
            <v>Aktif</v>
          </cell>
          <cell r="AB2767" t="str">
            <v>PNS Daerah Kab./Kota yang bekerja pada Kab./Kota</v>
          </cell>
          <cell r="AC2767" t="str">
            <v>Pemerintah Kab. Tolitoli</v>
          </cell>
          <cell r="AD2767" t="str">
            <v>Pemerintah Kab. Tolitoli</v>
          </cell>
        </row>
        <row r="2768">
          <cell r="A2768">
            <v>2766</v>
          </cell>
          <cell r="B2768" t="str">
            <v>196004221982012008</v>
          </cell>
          <cell r="C2768" t="str">
            <v>130975238</v>
          </cell>
          <cell r="D2768" t="str">
            <v>AMINAH DJALIL</v>
          </cell>
          <cell r="E2768" t="str">
            <v/>
          </cell>
          <cell r="F2768" t="str">
            <v/>
          </cell>
          <cell r="G2768" t="str">
            <v>BUOL</v>
          </cell>
          <cell r="H2768" t="str">
            <v>22 - 04 - 1960</v>
          </cell>
          <cell r="I2768" t="str">
            <v>II/a</v>
          </cell>
          <cell r="J2768" t="str">
            <v>01 - 01 - 1982</v>
          </cell>
          <cell r="K2768" t="str">
            <v>01 - 01 - 1984</v>
          </cell>
          <cell r="L2768" t="str">
            <v>P</v>
          </cell>
          <cell r="M2768" t="str">
            <v>IV/a</v>
          </cell>
          <cell r="N2768" t="str">
            <v>01 - 04 - 2006</v>
          </cell>
          <cell r="O2768" t="str">
            <v>19</v>
          </cell>
          <cell r="P2768" t="str">
            <v>3</v>
          </cell>
          <cell r="Q2768" t="str">
            <v/>
          </cell>
          <cell r="R2768" t="str">
            <v/>
          </cell>
          <cell r="S2768" t="str">
            <v/>
          </cell>
          <cell r="T2768" t="str">
            <v>27 - 03 - 2013</v>
          </cell>
          <cell r="U2768" t="str">
            <v>Guru Pembina</v>
          </cell>
          <cell r="V2768" t="str">
            <v/>
          </cell>
          <cell r="W2768" t="str">
            <v>SD Negeri 4 Nalu</v>
          </cell>
          <cell r="X2768" t="str">
            <v>Dinas Pendidikan Dan Kebudayaan</v>
          </cell>
          <cell r="Y2768" t="str">
            <v>D-II PENDIDIKAN GURU SEKOLAH DASAR</v>
          </cell>
          <cell r="Z2768" t="str">
            <v>16-09-2003</v>
          </cell>
          <cell r="AA2768" t="str">
            <v>Aktif</v>
          </cell>
          <cell r="AB2768" t="str">
            <v>PNS Daerah Kab./Kota yang bekerja pada Kab./Kota</v>
          </cell>
          <cell r="AC2768" t="str">
            <v>Pemerintah Kab. Tolitoli</v>
          </cell>
          <cell r="AD2768" t="str">
            <v>Pemerintah Kab. Tolitoli</v>
          </cell>
        </row>
        <row r="2769">
          <cell r="A2769">
            <v>2767</v>
          </cell>
          <cell r="B2769" t="str">
            <v>198508022014111001</v>
          </cell>
          <cell r="C2769" t="str">
            <v/>
          </cell>
          <cell r="D2769" t="str">
            <v>IRWAN</v>
          </cell>
          <cell r="E2769" t="str">
            <v/>
          </cell>
          <cell r="F2769" t="str">
            <v/>
          </cell>
          <cell r="G2769" t="str">
            <v>TOLITOLI</v>
          </cell>
          <cell r="H2769" t="str">
            <v>02 - 08 - 1985</v>
          </cell>
          <cell r="I2769" t="str">
            <v>II/a</v>
          </cell>
          <cell r="J2769" t="str">
            <v>01 - 11 - 2014</v>
          </cell>
          <cell r="K2769" t="str">
            <v>01 - 09 - 2016</v>
          </cell>
          <cell r="L2769" t="str">
            <v>L</v>
          </cell>
          <cell r="M2769" t="str">
            <v>II/a</v>
          </cell>
          <cell r="N2769" t="str">
            <v>01 - 11 - 2014</v>
          </cell>
          <cell r="O2769" t="str">
            <v>9</v>
          </cell>
          <cell r="P2769" t="str">
            <v>10</v>
          </cell>
          <cell r="Q2769" t="str">
            <v/>
          </cell>
          <cell r="R2769" t="str">
            <v/>
          </cell>
          <cell r="S2769" t="str">
            <v/>
          </cell>
          <cell r="T2769" t="str">
            <v/>
          </cell>
          <cell r="U2769" t="str">
            <v/>
          </cell>
          <cell r="V2769" t="str">
            <v>PENGUMPUL DATA PARIWISATA</v>
          </cell>
          <cell r="W2769" t="str">
            <v>Seksi Pelayanan Informasi Wisata</v>
          </cell>
          <cell r="X2769" t="str">
            <v>Bidang Pelayanan Wisata</v>
          </cell>
          <cell r="Y2769" t="str">
            <v>MADRASAH ALIYAH</v>
          </cell>
          <cell r="Z2769" t="str">
            <v>14-06-2004</v>
          </cell>
          <cell r="AA2769" t="str">
            <v>Aktif</v>
          </cell>
          <cell r="AB2769" t="str">
            <v>PNS Daerah Kab./Kota yang bekerja pada Kab./Kota</v>
          </cell>
          <cell r="AC2769" t="str">
            <v>Pemerintah Kab. Tolitoli</v>
          </cell>
          <cell r="AD2769" t="str">
            <v>Pemerintah Kab. Tolitoli</v>
          </cell>
        </row>
        <row r="2770">
          <cell r="A2770">
            <v>2768</v>
          </cell>
          <cell r="B2770" t="str">
            <v>198307082014112001</v>
          </cell>
          <cell r="C2770" t="str">
            <v/>
          </cell>
          <cell r="D2770" t="str">
            <v>HASNAWATI</v>
          </cell>
          <cell r="E2770" t="str">
            <v/>
          </cell>
          <cell r="F2770" t="str">
            <v/>
          </cell>
          <cell r="G2770" t="str">
            <v>TOLITOLI</v>
          </cell>
          <cell r="H2770" t="str">
            <v>08 - 07 - 1983</v>
          </cell>
          <cell r="I2770" t="str">
            <v>II/a</v>
          </cell>
          <cell r="J2770" t="str">
            <v>01 - 11 - 2014</v>
          </cell>
          <cell r="K2770" t="str">
            <v>01 - 09 - 2016</v>
          </cell>
          <cell r="L2770" t="str">
            <v>P</v>
          </cell>
          <cell r="M2770" t="str">
            <v>II/a</v>
          </cell>
          <cell r="N2770" t="str">
            <v>01 - 11 - 2014</v>
          </cell>
          <cell r="O2770" t="str">
            <v>9</v>
          </cell>
          <cell r="P2770" t="str">
            <v>10</v>
          </cell>
          <cell r="Q2770" t="str">
            <v/>
          </cell>
          <cell r="R2770" t="str">
            <v/>
          </cell>
          <cell r="S2770" t="str">
            <v/>
          </cell>
          <cell r="T2770" t="str">
            <v/>
          </cell>
          <cell r="U2770" t="str">
            <v/>
          </cell>
          <cell r="V2770" t="str">
            <v>PENGOLAH DATA INVESTASI</v>
          </cell>
          <cell r="W2770" t="str">
            <v>Sub Bidang Sosial Budaya</v>
          </cell>
          <cell r="X2770" t="str">
            <v>Bidang Pemberdayaan Masyarakat</v>
          </cell>
          <cell r="Y2770" t="str">
            <v>SMK SEKRETARIS</v>
          </cell>
          <cell r="Z2770" t="str">
            <v>20-06-2001</v>
          </cell>
          <cell r="AA2770" t="str">
            <v>Aktif</v>
          </cell>
          <cell r="AB2770" t="str">
            <v>PNS Daerah Kab./Kota yang bekerja pada Kab./Kota</v>
          </cell>
          <cell r="AC2770" t="str">
            <v>Pemerintah Kab. Tolitoli</v>
          </cell>
          <cell r="AD2770" t="str">
            <v>Pemerintah Kab. Tolitoli</v>
          </cell>
        </row>
        <row r="2771">
          <cell r="A2771">
            <v>2769</v>
          </cell>
          <cell r="B2771" t="str">
            <v>196412122000121004</v>
          </cell>
          <cell r="C2771" t="str">
            <v>132282897</v>
          </cell>
          <cell r="D2771" t="str">
            <v>MARTEN AKUB</v>
          </cell>
          <cell r="E2771" t="str">
            <v/>
          </cell>
          <cell r="F2771" t="str">
            <v/>
          </cell>
          <cell r="G2771" t="str">
            <v>KEPULAUAN SANGIHE</v>
          </cell>
          <cell r="H2771" t="str">
            <v>12 - 12 - 1964</v>
          </cell>
          <cell r="I2771" t="str">
            <v>II/a</v>
          </cell>
          <cell r="J2771" t="str">
            <v>01 - 12 - 2000</v>
          </cell>
          <cell r="K2771" t="str">
            <v>01 - 04 - 2002</v>
          </cell>
          <cell r="L2771" t="str">
            <v>L</v>
          </cell>
          <cell r="M2771" t="str">
            <v>III/a</v>
          </cell>
          <cell r="N2771" t="str">
            <v>01 - 04 - 2013</v>
          </cell>
          <cell r="O2771" t="str">
            <v>7</v>
          </cell>
          <cell r="P2771" t="str">
            <v>4</v>
          </cell>
          <cell r="Q2771" t="str">
            <v/>
          </cell>
          <cell r="R2771" t="str">
            <v/>
          </cell>
          <cell r="S2771" t="str">
            <v/>
          </cell>
          <cell r="T2771" t="str">
            <v>01 - 04 - 2013</v>
          </cell>
          <cell r="U2771" t="str">
            <v>Guru Pertama</v>
          </cell>
          <cell r="V2771" t="str">
            <v/>
          </cell>
          <cell r="W2771" t="str">
            <v>SDN LANTAPAN</v>
          </cell>
          <cell r="X2771" t="str">
            <v>CABANG DISPENBUD KECAMATAN GALANG</v>
          </cell>
          <cell r="Y2771" t="str">
            <v>SGO</v>
          </cell>
          <cell r="Z2771" t="str">
            <v>31-12-1987</v>
          </cell>
          <cell r="AA2771" t="str">
            <v>Aktif</v>
          </cell>
          <cell r="AB2771" t="str">
            <v>PNS Daerah Kab./Kota yang bekerja pada Kab./Kota</v>
          </cell>
          <cell r="AC2771" t="str">
            <v>Pemerintah Kab. Tolitoli</v>
          </cell>
          <cell r="AD2771" t="str">
            <v>Pemerintah Kab. Tolitoli</v>
          </cell>
        </row>
        <row r="2772">
          <cell r="A2772">
            <v>2770</v>
          </cell>
          <cell r="B2772" t="str">
            <v>198402182014111002</v>
          </cell>
          <cell r="C2772" t="str">
            <v/>
          </cell>
          <cell r="D2772" t="str">
            <v>MUSAKKAR</v>
          </cell>
          <cell r="E2772" t="str">
            <v/>
          </cell>
          <cell r="F2772" t="str">
            <v/>
          </cell>
          <cell r="G2772" t="str">
            <v>TOLITOLI</v>
          </cell>
          <cell r="H2772" t="str">
            <v>18 - 02 - 1984</v>
          </cell>
          <cell r="I2772" t="str">
            <v>II/a</v>
          </cell>
          <cell r="J2772" t="str">
            <v>01 - 11 - 2014</v>
          </cell>
          <cell r="K2772" t="str">
            <v>01 - 09 - 2016</v>
          </cell>
          <cell r="L2772" t="str">
            <v>L</v>
          </cell>
          <cell r="M2772" t="str">
            <v>II/a</v>
          </cell>
          <cell r="N2772" t="str">
            <v>01 - 11 - 2014</v>
          </cell>
          <cell r="O2772" t="str">
            <v>10</v>
          </cell>
          <cell r="P2772" t="str">
            <v>1</v>
          </cell>
          <cell r="Q2772" t="str">
            <v/>
          </cell>
          <cell r="R2772" t="str">
            <v/>
          </cell>
          <cell r="S2772" t="str">
            <v/>
          </cell>
          <cell r="T2772" t="str">
            <v/>
          </cell>
          <cell r="U2772" t="str">
            <v/>
          </cell>
          <cell r="V2772" t="str">
            <v>PENGADMINISTRASI SARANA DAN PRASARANA</v>
          </cell>
          <cell r="W2772" t="str">
            <v>SEKSI SARANA DAN PRASARANA</v>
          </cell>
          <cell r="X2772" t="str">
            <v>KANTOR KECAMATAN DAMPAL SELATAN</v>
          </cell>
          <cell r="Y2772" t="str">
            <v>SMU IPS</v>
          </cell>
          <cell r="Z2772" t="str">
            <v>14-06-2002</v>
          </cell>
          <cell r="AA2772" t="str">
            <v>Aktif</v>
          </cell>
          <cell r="AB2772" t="str">
            <v>PNS Daerah Kab./Kota yang bekerja pada Kab./Kota</v>
          </cell>
          <cell r="AC2772" t="str">
            <v>Pemerintah Kab. Tolitoli</v>
          </cell>
          <cell r="AD2772" t="str">
            <v>Pemerintah Kab. Tolitoli</v>
          </cell>
        </row>
        <row r="2773">
          <cell r="A2773">
            <v>2771</v>
          </cell>
          <cell r="B2773" t="str">
            <v>198103142007012006</v>
          </cell>
          <cell r="C2773" t="str">
            <v>570027546</v>
          </cell>
          <cell r="D2773" t="str">
            <v>SUMIDAH</v>
          </cell>
          <cell r="E2773" t="str">
            <v/>
          </cell>
          <cell r="F2773" t="str">
            <v>SE</v>
          </cell>
          <cell r="G2773" t="str">
            <v>BANYUMAS</v>
          </cell>
          <cell r="H2773" t="str">
            <v>14 - 03 - 1981</v>
          </cell>
          <cell r="I2773" t="str">
            <v>II/a</v>
          </cell>
          <cell r="J2773" t="str">
            <v>01 - 01 - 2007</v>
          </cell>
          <cell r="K2773" t="str">
            <v>01 - 10 - 2008</v>
          </cell>
          <cell r="L2773" t="str">
            <v>P</v>
          </cell>
          <cell r="M2773" t="str">
            <v>III/a</v>
          </cell>
          <cell r="N2773" t="str">
            <v>01 - 04 - 2016</v>
          </cell>
          <cell r="O2773" t="str">
            <v>15</v>
          </cell>
          <cell r="P2773" t="str">
            <v>3</v>
          </cell>
          <cell r="Q2773" t="str">
            <v/>
          </cell>
          <cell r="R2773" t="str">
            <v/>
          </cell>
          <cell r="S2773" t="str">
            <v/>
          </cell>
          <cell r="T2773" t="str">
            <v/>
          </cell>
          <cell r="U2773" t="str">
            <v/>
          </cell>
          <cell r="V2773" t="str">
            <v>PRANATA KEARSIPAN</v>
          </cell>
          <cell r="W2773" t="str">
            <v>Badan Kepegawaian dan Pengembangan Sumber Daya Manusia</v>
          </cell>
          <cell r="X2773" t="str">
            <v>Pemerintah Kabupaten Tolitoli</v>
          </cell>
          <cell r="Y2773" t="str">
            <v>S-1 EKONOMI ILMU PEMBANGUNAN</v>
          </cell>
          <cell r="Z2773" t="str">
            <v>31-12-2014</v>
          </cell>
          <cell r="AA2773" t="str">
            <v>Aktif</v>
          </cell>
          <cell r="AB2773" t="str">
            <v>PNS Daerah Kab./Kota yang bekerja pada Kab./Kota</v>
          </cell>
          <cell r="AC2773" t="str">
            <v>Pemerintah Kab. Tolitoli</v>
          </cell>
          <cell r="AD2773" t="str">
            <v>Pemerintah Kab. Tolitoli</v>
          </cell>
        </row>
        <row r="2774">
          <cell r="A2774">
            <v>2772</v>
          </cell>
          <cell r="B2774" t="str">
            <v>198606182010012022</v>
          </cell>
          <cell r="C2774" t="str">
            <v/>
          </cell>
          <cell r="D2774" t="str">
            <v>RAHAYU FITRIANINGSIH</v>
          </cell>
          <cell r="E2774" t="str">
            <v/>
          </cell>
          <cell r="F2774" t="str">
            <v>SE</v>
          </cell>
          <cell r="G2774" t="str">
            <v>TOLITOLI</v>
          </cell>
          <cell r="H2774" t="str">
            <v>18 - 06 - 1986</v>
          </cell>
          <cell r="I2774" t="str">
            <v>II/a</v>
          </cell>
          <cell r="J2774" t="str">
            <v>01 - 01 - 2010</v>
          </cell>
          <cell r="K2774" t="str">
            <v>01 - 01 - 2012</v>
          </cell>
          <cell r="L2774" t="str">
            <v>P</v>
          </cell>
          <cell r="M2774" t="str">
            <v>III/a</v>
          </cell>
          <cell r="N2774" t="str">
            <v>01 - 10 - 2015</v>
          </cell>
          <cell r="O2774" t="str">
            <v>5</v>
          </cell>
          <cell r="P2774" t="str">
            <v>9</v>
          </cell>
          <cell r="Q2774" t="str">
            <v/>
          </cell>
          <cell r="R2774" t="str">
            <v/>
          </cell>
          <cell r="S2774" t="str">
            <v/>
          </cell>
          <cell r="T2774" t="str">
            <v/>
          </cell>
          <cell r="U2774" t="str">
            <v/>
          </cell>
          <cell r="V2774" t="str">
            <v>PENYUSUN PROGRAM ANGGARAN DAN PELAPORAN</v>
          </cell>
          <cell r="W2774" t="str">
            <v>Sub Bagian Bina Program Dan Layanan Pengadaan</v>
          </cell>
          <cell r="X2774" t="str">
            <v>Sekretariat Daerah</v>
          </cell>
          <cell r="Y2774" t="str">
            <v>S-1 MANAJEMEN KEUANGAN</v>
          </cell>
          <cell r="Z2774" t="str">
            <v>27-09-2010</v>
          </cell>
          <cell r="AA2774" t="str">
            <v>Aktif</v>
          </cell>
          <cell r="AB2774" t="str">
            <v>PNS Daerah Kab./Kota yang bekerja pada Kab./Kota</v>
          </cell>
          <cell r="AC2774" t="str">
            <v>Pemerintah Kab. Tolitoli</v>
          </cell>
          <cell r="AD2774" t="str">
            <v>Pemerintah Kab. Tolitoli</v>
          </cell>
        </row>
        <row r="2775">
          <cell r="A2775">
            <v>2773</v>
          </cell>
          <cell r="B2775" t="str">
            <v>197512252005012018</v>
          </cell>
          <cell r="C2775" t="str">
            <v>570017302</v>
          </cell>
          <cell r="D2775" t="str">
            <v>HARINA</v>
          </cell>
          <cell r="E2775" t="str">
            <v/>
          </cell>
          <cell r="F2775" t="str">
            <v>S.SI., Apt</v>
          </cell>
          <cell r="G2775" t="str">
            <v>TOLITOLI</v>
          </cell>
          <cell r="H2775" t="str">
            <v>25 - 12 - 1975</v>
          </cell>
          <cell r="I2775" t="str">
            <v>III/a</v>
          </cell>
          <cell r="J2775" t="str">
            <v>01 - 01 - 2005</v>
          </cell>
          <cell r="K2775" t="str">
            <v>01 - 04 - 2006</v>
          </cell>
          <cell r="L2775" t="str">
            <v>P</v>
          </cell>
          <cell r="M2775" t="str">
            <v>IV/b</v>
          </cell>
          <cell r="N2775" t="str">
            <v>01 - 10 - 2017</v>
          </cell>
          <cell r="O2775" t="str">
            <v>12</v>
          </cell>
          <cell r="P2775" t="str">
            <v>9</v>
          </cell>
          <cell r="Q2775" t="str">
            <v/>
          </cell>
          <cell r="R2775" t="str">
            <v/>
          </cell>
          <cell r="S2775" t="str">
            <v/>
          </cell>
          <cell r="T2775" t="str">
            <v>01 - 10 - 2013</v>
          </cell>
          <cell r="U2775" t="str">
            <v>Apoteker Ahli Madya / Madya</v>
          </cell>
          <cell r="V2775" t="str">
            <v/>
          </cell>
          <cell r="W2775" t="str">
            <v>Sub Bidang Farmasi Dan Gizi</v>
          </cell>
          <cell r="X2775" t="str">
            <v>BIDANG PENUNJANG  MEDIS</v>
          </cell>
          <cell r="Y2775" t="str">
            <v>S-2 APOTEKER</v>
          </cell>
          <cell r="Z2775" t="str">
            <v>26-06-2003</v>
          </cell>
          <cell r="AA2775" t="str">
            <v>Aktif</v>
          </cell>
          <cell r="AB2775" t="str">
            <v>PNS Daerah Kab./Kota yang bekerja pada Kab./Kota</v>
          </cell>
          <cell r="AC2775" t="str">
            <v>Pemerintah Kab. Tolitoli</v>
          </cell>
          <cell r="AD2775" t="str">
            <v>Pemerintah Kab. Tolitoli</v>
          </cell>
        </row>
        <row r="2776">
          <cell r="A2776">
            <v>2774</v>
          </cell>
          <cell r="B2776" t="str">
            <v>197905192006042020</v>
          </cell>
          <cell r="C2776" t="str">
            <v>970006377</v>
          </cell>
          <cell r="D2776" t="str">
            <v>ANI MUJIYATI</v>
          </cell>
          <cell r="E2776" t="str">
            <v>DR</v>
          </cell>
          <cell r="F2776" t="str">
            <v/>
          </cell>
          <cell r="G2776" t="str">
            <v>KLATEN</v>
          </cell>
          <cell r="H2776" t="str">
            <v>19 - 05 - 1979</v>
          </cell>
          <cell r="I2776" t="str">
            <v>III/b</v>
          </cell>
          <cell r="J2776" t="str">
            <v>01 - 04 - 2006</v>
          </cell>
          <cell r="K2776" t="str">
            <v>01 - 01 - 2008</v>
          </cell>
          <cell r="L2776" t="str">
            <v>P</v>
          </cell>
          <cell r="M2776" t="str">
            <v>IV/a</v>
          </cell>
          <cell r="N2776" t="str">
            <v>01 - 10 - 2013</v>
          </cell>
          <cell r="O2776" t="str">
            <v>7</v>
          </cell>
          <cell r="P2776" t="str">
            <v>6</v>
          </cell>
          <cell r="Q2776" t="str">
            <v/>
          </cell>
          <cell r="R2776" t="str">
            <v/>
          </cell>
          <cell r="S2776" t="str">
            <v/>
          </cell>
          <cell r="T2776" t="str">
            <v>17 - 04 - 2018</v>
          </cell>
          <cell r="U2776" t="str">
            <v>Dokter Ahli Madya / Madya</v>
          </cell>
          <cell r="V2776" t="str">
            <v/>
          </cell>
          <cell r="W2776" t="str">
            <v>Bidang Pelayanan</v>
          </cell>
          <cell r="X2776" t="str">
            <v>Rumah Sakit Umum Daerah Mokopido</v>
          </cell>
          <cell r="Y2776" t="str">
            <v>S-1 DOKTER UMUM</v>
          </cell>
          <cell r="Z2776" t="str">
            <v>31-12-2005</v>
          </cell>
          <cell r="AA2776" t="str">
            <v>Aktif</v>
          </cell>
          <cell r="AB2776" t="str">
            <v>PNS Daerah Kab./Kota yang bekerja pada Kab./Kota</v>
          </cell>
          <cell r="AC2776" t="str">
            <v>Pemerintah Kab. Tolitoli</v>
          </cell>
          <cell r="AD2776" t="str">
            <v>Pemerintah Kab. Tolitoli</v>
          </cell>
        </row>
        <row r="2777">
          <cell r="A2777">
            <v>2775</v>
          </cell>
          <cell r="B2777" t="str">
            <v>197703012006042023</v>
          </cell>
          <cell r="C2777" t="str">
            <v>570021295</v>
          </cell>
          <cell r="D2777" t="str">
            <v>JUSNAINI</v>
          </cell>
          <cell r="E2777" t="str">
            <v/>
          </cell>
          <cell r="F2777" t="str">
            <v>A.Md</v>
          </cell>
          <cell r="G2777" t="str">
            <v>TOLITOLI</v>
          </cell>
          <cell r="H2777" t="str">
            <v>01 - 03 - 1977</v>
          </cell>
          <cell r="I2777" t="str">
            <v>II/c</v>
          </cell>
          <cell r="J2777" t="str">
            <v>01 - 04 - 2006</v>
          </cell>
          <cell r="K2777" t="str">
            <v>01 - 10 - 2007</v>
          </cell>
          <cell r="L2777" t="str">
            <v>P</v>
          </cell>
          <cell r="M2777" t="str">
            <v>III/a</v>
          </cell>
          <cell r="N2777" t="str">
            <v>01 - 04 - 2015</v>
          </cell>
          <cell r="O2777" t="str">
            <v>9</v>
          </cell>
          <cell r="P2777" t="str">
            <v>1</v>
          </cell>
          <cell r="Q2777" t="str">
            <v/>
          </cell>
          <cell r="R2777" t="str">
            <v/>
          </cell>
          <cell r="S2777" t="str">
            <v/>
          </cell>
          <cell r="T2777" t="str">
            <v>01 - 03 - 2017</v>
          </cell>
          <cell r="U2777" t="str">
            <v>Pustakawan Mahir</v>
          </cell>
          <cell r="V2777" t="str">
            <v/>
          </cell>
          <cell r="W2777" t="str">
            <v>Dinas Perpustakaan Dan Arsip</v>
          </cell>
          <cell r="X2777" t="str">
            <v>Pemerintah Kabupaten Tolitoli</v>
          </cell>
          <cell r="Y2777" t="str">
            <v>D-III PERPUSTAKAAN</v>
          </cell>
          <cell r="Z2777" t="str">
            <v>31-12-2001</v>
          </cell>
          <cell r="AA2777" t="str">
            <v>Aktif</v>
          </cell>
          <cell r="AB2777" t="str">
            <v>PNS Daerah Kab./Kota yang bekerja pada Kab./Kota</v>
          </cell>
          <cell r="AC2777" t="str">
            <v>Pemerintah Kab. Tolitoli</v>
          </cell>
          <cell r="AD2777" t="str">
            <v>Pemerintah Kab. Tolitoli</v>
          </cell>
        </row>
        <row r="2778">
          <cell r="A2778">
            <v>2776</v>
          </cell>
          <cell r="B2778" t="str">
            <v>197510102008011010</v>
          </cell>
          <cell r="C2778" t="str">
            <v>570036149</v>
          </cell>
          <cell r="D2778" t="str">
            <v>FARMIN</v>
          </cell>
          <cell r="E2778" t="str">
            <v/>
          </cell>
          <cell r="F2778" t="str">
            <v/>
          </cell>
          <cell r="G2778" t="str">
            <v>TOLITOLI</v>
          </cell>
          <cell r="H2778" t="str">
            <v>10 - 10 - 1975</v>
          </cell>
          <cell r="I2778" t="str">
            <v>II/a</v>
          </cell>
          <cell r="J2778" t="str">
            <v>01 - 01 - 2008</v>
          </cell>
          <cell r="K2778" t="str">
            <v>01 - 12 - 2009</v>
          </cell>
          <cell r="L2778" t="str">
            <v>L</v>
          </cell>
          <cell r="M2778" t="str">
            <v>II/c</v>
          </cell>
          <cell r="N2778" t="str">
            <v>01 - 04 - 2016</v>
          </cell>
          <cell r="O2778" t="str">
            <v>12</v>
          </cell>
          <cell r="P2778" t="str">
            <v>3</v>
          </cell>
          <cell r="Q2778" t="str">
            <v/>
          </cell>
          <cell r="R2778" t="str">
            <v/>
          </cell>
          <cell r="S2778" t="str">
            <v/>
          </cell>
          <cell r="T2778" t="str">
            <v/>
          </cell>
          <cell r="U2778" t="str">
            <v/>
          </cell>
          <cell r="V2778" t="str">
            <v>PETUGAS PENERTIBAN</v>
          </cell>
          <cell r="W2778" t="str">
            <v>Seksi Lalulintas</v>
          </cell>
          <cell r="X2778" t="str">
            <v>Dinas Perhubungan</v>
          </cell>
          <cell r="Y2778" t="str">
            <v>SMA</v>
          </cell>
          <cell r="Z2778" t="str">
            <v>31-12-1995</v>
          </cell>
          <cell r="AA2778" t="str">
            <v>Aktif</v>
          </cell>
          <cell r="AB2778" t="str">
            <v>PNS Daerah Kab./Kota yang bekerja pada Kab./Kota</v>
          </cell>
          <cell r="AC2778" t="str">
            <v>Pemerintah Kab. Tolitoli</v>
          </cell>
          <cell r="AD2778" t="str">
            <v>Pemerintah Kab. Tolitoli</v>
          </cell>
        </row>
        <row r="2779">
          <cell r="A2779">
            <v>2777</v>
          </cell>
          <cell r="B2779" t="str">
            <v>196707141991032009</v>
          </cell>
          <cell r="C2779" t="str">
            <v>131955051</v>
          </cell>
          <cell r="D2779" t="str">
            <v>MULYATI</v>
          </cell>
          <cell r="E2779" t="str">
            <v/>
          </cell>
          <cell r="F2779" t="str">
            <v>S.PD</v>
          </cell>
          <cell r="G2779" t="str">
            <v>BANGGAI</v>
          </cell>
          <cell r="H2779" t="str">
            <v>14 - 07 - 1967</v>
          </cell>
          <cell r="I2779" t="str">
            <v>II/c</v>
          </cell>
          <cell r="J2779" t="str">
            <v>01 - 03 - 1991</v>
          </cell>
          <cell r="K2779" t="str">
            <v>01 - 02 - 1993</v>
          </cell>
          <cell r="L2779" t="str">
            <v>P</v>
          </cell>
          <cell r="M2779" t="str">
            <v>IV/a</v>
          </cell>
          <cell r="N2779" t="str">
            <v>01 - 04 - 2011</v>
          </cell>
          <cell r="O2779" t="str">
            <v>18</v>
          </cell>
          <cell r="P2779" t="str">
            <v>0</v>
          </cell>
          <cell r="Q2779" t="str">
            <v/>
          </cell>
          <cell r="R2779" t="str">
            <v/>
          </cell>
          <cell r="S2779" t="str">
            <v/>
          </cell>
          <cell r="T2779" t="str">
            <v>01 - 04 - 2011</v>
          </cell>
          <cell r="U2779" t="str">
            <v>Guru Pembina</v>
          </cell>
          <cell r="V2779" t="str">
            <v/>
          </cell>
          <cell r="W2779" t="str">
            <v>DPK SMP SWAKARYA TOLITOLI</v>
          </cell>
          <cell r="X2779" t="str">
            <v>CABANG DISPENBUD KECAMATAN BAOLAN</v>
          </cell>
          <cell r="Y2779" t="str">
            <v>S-1 BAHASA INGGRIS</v>
          </cell>
          <cell r="Z2779" t="str">
            <v>31-12-1999</v>
          </cell>
          <cell r="AA2779" t="str">
            <v>Aktif</v>
          </cell>
          <cell r="AB2779" t="str">
            <v>PNS Daerah Kab./Kota yang bekerja pada Kab./Kota</v>
          </cell>
          <cell r="AC2779" t="str">
            <v>Pemerintah Kab. Tolitoli</v>
          </cell>
          <cell r="AD2779" t="str">
            <v>Pemerintah Kab. Tolitoli</v>
          </cell>
        </row>
        <row r="2780">
          <cell r="A2780">
            <v>2778</v>
          </cell>
          <cell r="B2780" t="str">
            <v>196910132007012017</v>
          </cell>
          <cell r="C2780" t="str">
            <v>570027506</v>
          </cell>
          <cell r="D2780" t="str">
            <v>RISMAH HAFID</v>
          </cell>
          <cell r="E2780" t="str">
            <v/>
          </cell>
          <cell r="F2780" t="str">
            <v>SE</v>
          </cell>
          <cell r="G2780" t="str">
            <v>UJUNG PANDANG</v>
          </cell>
          <cell r="H2780" t="str">
            <v>13 - 10 - 1969</v>
          </cell>
          <cell r="I2780" t="str">
            <v>II/a</v>
          </cell>
          <cell r="J2780" t="str">
            <v>01 - 01 - 2007</v>
          </cell>
          <cell r="K2780" t="str">
            <v>01 - 10 - 2008</v>
          </cell>
          <cell r="L2780" t="str">
            <v>P</v>
          </cell>
          <cell r="M2780" t="str">
            <v>III/a</v>
          </cell>
          <cell r="N2780" t="str">
            <v>01 - 10 - 2014</v>
          </cell>
          <cell r="O2780" t="str">
            <v>9</v>
          </cell>
          <cell r="P2780" t="str">
            <v>9</v>
          </cell>
          <cell r="Q2780" t="str">
            <v/>
          </cell>
          <cell r="R2780" t="str">
            <v/>
          </cell>
          <cell r="S2780" t="str">
            <v/>
          </cell>
          <cell r="T2780" t="str">
            <v/>
          </cell>
          <cell r="U2780" t="str">
            <v/>
          </cell>
          <cell r="V2780" t="str">
            <v>STAF TATA USAHA</v>
          </cell>
          <cell r="W2780" t="str">
            <v>UPT Satuan Pendidikan Non Formal Sanggar Kegiatan Belajar Mopido</v>
          </cell>
          <cell r="X2780" t="str">
            <v>Dinas Pendidikan Dan Kebudayaan</v>
          </cell>
          <cell r="Y2780" t="str">
            <v>S-1 EKONOMI MANAJEMEN</v>
          </cell>
          <cell r="Z2780" t="str">
            <v>31-12-2013</v>
          </cell>
          <cell r="AA2780" t="str">
            <v>Aktif</v>
          </cell>
          <cell r="AB2780" t="str">
            <v>PNS Daerah Kab./Kota yang bekerja pada Kab./Kota</v>
          </cell>
          <cell r="AC2780" t="str">
            <v>Pemerintah Kab. Tolitoli</v>
          </cell>
          <cell r="AD2780" t="str">
            <v>Pemerintah Kab. Tolitoli</v>
          </cell>
        </row>
        <row r="2781">
          <cell r="A2781">
            <v>2779</v>
          </cell>
          <cell r="B2781" t="str">
            <v>198801132009042002</v>
          </cell>
          <cell r="C2781" t="str">
            <v/>
          </cell>
          <cell r="D2781" t="str">
            <v>SITTI KAMARIA</v>
          </cell>
          <cell r="E2781" t="str">
            <v/>
          </cell>
          <cell r="F2781" t="str">
            <v>A.Ma</v>
          </cell>
          <cell r="G2781" t="str">
            <v>TOLITOLI</v>
          </cell>
          <cell r="H2781" t="str">
            <v>13 - 01 - 1988</v>
          </cell>
          <cell r="I2781" t="str">
            <v>II/b</v>
          </cell>
          <cell r="J2781" t="str">
            <v>01 - 04 - 2009</v>
          </cell>
          <cell r="K2781" t="str">
            <v>01 - 01 - 2011</v>
          </cell>
          <cell r="L2781" t="str">
            <v>P</v>
          </cell>
          <cell r="M2781" t="str">
            <v>II/d</v>
          </cell>
          <cell r="N2781" t="str">
            <v>01 - 04 - 2017</v>
          </cell>
          <cell r="O2781" t="str">
            <v>11</v>
          </cell>
          <cell r="P2781" t="str">
            <v>0</v>
          </cell>
          <cell r="Q2781" t="str">
            <v/>
          </cell>
          <cell r="R2781" t="str">
            <v/>
          </cell>
          <cell r="S2781" t="str">
            <v/>
          </cell>
          <cell r="T2781" t="str">
            <v>01 - 04 - 2017</v>
          </cell>
          <cell r="U2781" t="str">
            <v>Guru Muda Tingkat. I</v>
          </cell>
          <cell r="V2781" t="str">
            <v/>
          </cell>
          <cell r="W2781" t="str">
            <v>SDN 5 BINONTOAN</v>
          </cell>
          <cell r="X2781" t="str">
            <v>CABANG DISPENBUD KECAMATAN TOLITOLI UTARA</v>
          </cell>
          <cell r="Y2781" t="str">
            <v>D-II/A-II PENDIDIKAN</v>
          </cell>
          <cell r="Z2781" t="str">
            <v>31-12-2007</v>
          </cell>
          <cell r="AA2781" t="str">
            <v>Aktif</v>
          </cell>
          <cell r="AB2781" t="str">
            <v>PNS Daerah Kab./Kota yang bekerja pada Kab./Kota</v>
          </cell>
          <cell r="AC2781" t="str">
            <v>Pemerintah Kab. Tolitoli</v>
          </cell>
          <cell r="AD2781" t="str">
            <v>Pemerintah Kab. Tolitoli</v>
          </cell>
        </row>
        <row r="2782">
          <cell r="A2782">
            <v>2780</v>
          </cell>
          <cell r="B2782" t="str">
            <v>197606151999072001</v>
          </cell>
          <cell r="C2782" t="str">
            <v>132244771</v>
          </cell>
          <cell r="D2782" t="str">
            <v>NIZMA</v>
          </cell>
          <cell r="E2782" t="str">
            <v/>
          </cell>
          <cell r="F2782" t="str">
            <v>A.Ma.Pd</v>
          </cell>
          <cell r="G2782" t="str">
            <v>MAMBORO</v>
          </cell>
          <cell r="H2782" t="str">
            <v>15 - 06 - 1976</v>
          </cell>
          <cell r="I2782" t="str">
            <v>II/b</v>
          </cell>
          <cell r="J2782" t="str">
            <v>01 - 07 - 1999</v>
          </cell>
          <cell r="K2782" t="str">
            <v>01 - 10 - 2004</v>
          </cell>
          <cell r="L2782" t="str">
            <v>P</v>
          </cell>
          <cell r="M2782" t="str">
            <v>III/b</v>
          </cell>
          <cell r="N2782" t="str">
            <v>01 - 04 - 2017</v>
          </cell>
          <cell r="O2782" t="str">
            <v>15</v>
          </cell>
          <cell r="P2782" t="str">
            <v>9</v>
          </cell>
          <cell r="Q2782" t="str">
            <v/>
          </cell>
          <cell r="R2782" t="str">
            <v/>
          </cell>
          <cell r="S2782" t="str">
            <v/>
          </cell>
          <cell r="T2782" t="str">
            <v>01 - 04 - 2017</v>
          </cell>
          <cell r="U2782" t="str">
            <v>Guru Pertama</v>
          </cell>
          <cell r="V2782" t="str">
            <v/>
          </cell>
          <cell r="W2782" t="str">
            <v>SDN 5 TOLITOLI</v>
          </cell>
          <cell r="X2782" t="str">
            <v>CABANG DISPENBUD KECAMATAN BAOLAN</v>
          </cell>
          <cell r="Y2782" t="str">
            <v>D-II/A-II PGSD</v>
          </cell>
          <cell r="Z2782" t="str">
            <v>31-12-1999</v>
          </cell>
          <cell r="AA2782" t="str">
            <v>Aktif</v>
          </cell>
          <cell r="AB2782" t="str">
            <v>PNS Daerah Kab./Kota yang bekerja pada Kab./Kota</v>
          </cell>
          <cell r="AC2782" t="str">
            <v>Pemerintah Kab. Tolitoli</v>
          </cell>
          <cell r="AD2782" t="str">
            <v>Pemerintah Kab. Tolitoli</v>
          </cell>
        </row>
        <row r="2783">
          <cell r="A2783">
            <v>2781</v>
          </cell>
          <cell r="B2783" t="str">
            <v>198609062009041001</v>
          </cell>
          <cell r="C2783" t="str">
            <v/>
          </cell>
          <cell r="D2783" t="str">
            <v>ZULKIFLI HI. ANDI HILIS</v>
          </cell>
          <cell r="E2783" t="str">
            <v/>
          </cell>
          <cell r="F2783" t="str">
            <v>A.Md.Kep</v>
          </cell>
          <cell r="G2783" t="str">
            <v>TOLITOLI</v>
          </cell>
          <cell r="H2783" t="str">
            <v>06 - 09 - 1986</v>
          </cell>
          <cell r="I2783" t="str">
            <v>II/c</v>
          </cell>
          <cell r="J2783" t="str">
            <v>01 - 04 - 2009</v>
          </cell>
          <cell r="K2783" t="str">
            <v/>
          </cell>
          <cell r="L2783" t="str">
            <v>L</v>
          </cell>
          <cell r="M2783" t="str">
            <v>III/a</v>
          </cell>
          <cell r="N2783" t="str">
            <v>01 - 10 - 2016</v>
          </cell>
          <cell r="O2783" t="str">
            <v>5</v>
          </cell>
          <cell r="P2783" t="str">
            <v>6</v>
          </cell>
          <cell r="Q2783" t="str">
            <v/>
          </cell>
          <cell r="R2783" t="str">
            <v/>
          </cell>
          <cell r="S2783" t="str">
            <v/>
          </cell>
          <cell r="T2783" t="str">
            <v>01 - 10 - 2016</v>
          </cell>
          <cell r="U2783" t="str">
            <v>Perawat Pelaksana Lanjutan</v>
          </cell>
          <cell r="V2783" t="str">
            <v/>
          </cell>
          <cell r="W2783" t="str">
            <v>PUSKESMAS OGOTUA</v>
          </cell>
          <cell r="X2783" t="str">
            <v>DINAS KESEHATAN</v>
          </cell>
          <cell r="Y2783" t="str">
            <v>D-III KEPERAWATAN</v>
          </cell>
          <cell r="Z2783" t="str">
            <v>31-12-2007</v>
          </cell>
          <cell r="AA2783" t="str">
            <v>Aktif</v>
          </cell>
          <cell r="AB2783" t="str">
            <v>PNS Daerah Kab./Kota yang bekerja pada Kab./Kota</v>
          </cell>
          <cell r="AC2783" t="str">
            <v>Pemerintah Kab. Tolitoli</v>
          </cell>
          <cell r="AD2783" t="str">
            <v>Pemerintah Kab. Tolitoli</v>
          </cell>
        </row>
        <row r="2784">
          <cell r="A2784">
            <v>2782</v>
          </cell>
          <cell r="B2784" t="str">
            <v>198512262009042001</v>
          </cell>
          <cell r="C2784" t="str">
            <v/>
          </cell>
          <cell r="D2784" t="str">
            <v>MASITA</v>
          </cell>
          <cell r="E2784" t="str">
            <v/>
          </cell>
          <cell r="F2784" t="str">
            <v>A.Md.Kep</v>
          </cell>
          <cell r="G2784" t="str">
            <v>MIMBALA</v>
          </cell>
          <cell r="H2784" t="str">
            <v>26 - 12 - 1985</v>
          </cell>
          <cell r="I2784" t="str">
            <v>II/c</v>
          </cell>
          <cell r="J2784" t="str">
            <v>01 - 04 - 2009</v>
          </cell>
          <cell r="K2784" t="str">
            <v>01 - 01 - 2011</v>
          </cell>
          <cell r="L2784" t="str">
            <v>P</v>
          </cell>
          <cell r="M2784" t="str">
            <v>III/a</v>
          </cell>
          <cell r="N2784" t="str">
            <v>01 - 04 - 2016</v>
          </cell>
          <cell r="O2784" t="str">
            <v>5</v>
          </cell>
          <cell r="P2784" t="str">
            <v>0</v>
          </cell>
          <cell r="Q2784" t="str">
            <v/>
          </cell>
          <cell r="R2784" t="str">
            <v/>
          </cell>
          <cell r="S2784" t="str">
            <v/>
          </cell>
          <cell r="T2784" t="str">
            <v>01 - 04 - 2016</v>
          </cell>
          <cell r="U2784" t="str">
            <v>Perawat Pelaksana Lanjutan</v>
          </cell>
          <cell r="V2784" t="str">
            <v/>
          </cell>
          <cell r="W2784" t="str">
            <v>PUSKESMAS BANGKIR</v>
          </cell>
          <cell r="X2784" t="str">
            <v>DINAS KESEHATAN</v>
          </cell>
          <cell r="Y2784" t="str">
            <v>D-III KEPERAWATAN</v>
          </cell>
          <cell r="Z2784" t="str">
            <v>31-12-2006</v>
          </cell>
          <cell r="AA2784" t="str">
            <v>Aktif</v>
          </cell>
          <cell r="AB2784" t="str">
            <v>PNS Daerah Kab./Kota yang bekerja pada Kab./Kota</v>
          </cell>
          <cell r="AC2784" t="str">
            <v>Pemerintah Kab. Tolitoli</v>
          </cell>
          <cell r="AD2784" t="str">
            <v>Pemerintah Kab. Tolitoli</v>
          </cell>
        </row>
        <row r="2785">
          <cell r="A2785">
            <v>2783</v>
          </cell>
          <cell r="B2785" t="str">
            <v>197106052007011035</v>
          </cell>
          <cell r="C2785" t="str">
            <v>570027530</v>
          </cell>
          <cell r="D2785" t="str">
            <v>MASRAN</v>
          </cell>
          <cell r="E2785" t="str">
            <v/>
          </cell>
          <cell r="F2785" t="str">
            <v/>
          </cell>
          <cell r="G2785" t="str">
            <v>DUNGINGIS</v>
          </cell>
          <cell r="H2785" t="str">
            <v>05 - 06 - 1971</v>
          </cell>
          <cell r="I2785" t="str">
            <v>II/a</v>
          </cell>
          <cell r="J2785" t="str">
            <v>01 - 01 - 2007</v>
          </cell>
          <cell r="K2785" t="str">
            <v>01 - 10 - 2008</v>
          </cell>
          <cell r="L2785" t="str">
            <v>L</v>
          </cell>
          <cell r="M2785" t="str">
            <v>II/c</v>
          </cell>
          <cell r="N2785" t="str">
            <v>01 - 10 - 2017</v>
          </cell>
          <cell r="O2785" t="str">
            <v>17</v>
          </cell>
          <cell r="P2785" t="str">
            <v>9</v>
          </cell>
          <cell r="Q2785" t="str">
            <v/>
          </cell>
          <cell r="R2785" t="str">
            <v/>
          </cell>
          <cell r="S2785" t="str">
            <v/>
          </cell>
          <cell r="T2785" t="str">
            <v/>
          </cell>
          <cell r="U2785" t="str">
            <v/>
          </cell>
          <cell r="V2785" t="str">
            <v>PENGADMINISTRASIAN UMUM</v>
          </cell>
          <cell r="W2785" t="str">
            <v>SEKOLAH MENENGAH KEJURUAN</v>
          </cell>
          <cell r="X2785" t="str">
            <v>CABANG DISPENBUD KECAMATAN BAOLAN</v>
          </cell>
          <cell r="Y2785" t="str">
            <v>SLTA PERTANIAN</v>
          </cell>
          <cell r="Z2785" t="str">
            <v>31-12-1993</v>
          </cell>
          <cell r="AA2785" t="str">
            <v>Aktif</v>
          </cell>
          <cell r="AB2785" t="str">
            <v>PNS Daerah Kab./Kota yang bekerja pada Kab./Kota</v>
          </cell>
          <cell r="AC2785" t="str">
            <v>Pemerintah Kab. Tolitoli</v>
          </cell>
          <cell r="AD2785" t="str">
            <v>Pemerintah Kab. Tolitoli</v>
          </cell>
        </row>
        <row r="2786">
          <cell r="A2786">
            <v>2784</v>
          </cell>
          <cell r="B2786" t="str">
            <v>198411022014092001</v>
          </cell>
          <cell r="C2786" t="str">
            <v/>
          </cell>
          <cell r="D2786" t="str">
            <v>SARILISA NOVIANTY</v>
          </cell>
          <cell r="E2786" t="str">
            <v/>
          </cell>
          <cell r="F2786" t="str">
            <v/>
          </cell>
          <cell r="G2786" t="str">
            <v>TOLITOLI</v>
          </cell>
          <cell r="H2786" t="str">
            <v>02 - 11 - 1984</v>
          </cell>
          <cell r="I2786" t="str">
            <v>II/a</v>
          </cell>
          <cell r="J2786" t="str">
            <v>01 - 09 - 2014</v>
          </cell>
          <cell r="K2786" t="str">
            <v>01 - 09 - 2016</v>
          </cell>
          <cell r="L2786" t="str">
            <v>P</v>
          </cell>
          <cell r="M2786" t="str">
            <v>II/a</v>
          </cell>
          <cell r="N2786" t="str">
            <v>01 - 09 - 2014</v>
          </cell>
          <cell r="O2786" t="str">
            <v>9</v>
          </cell>
          <cell r="P2786" t="str">
            <v>8</v>
          </cell>
          <cell r="Q2786" t="str">
            <v/>
          </cell>
          <cell r="R2786" t="str">
            <v/>
          </cell>
          <cell r="S2786" t="str">
            <v/>
          </cell>
          <cell r="T2786" t="str">
            <v/>
          </cell>
          <cell r="U2786" t="str">
            <v/>
          </cell>
          <cell r="V2786" t="str">
            <v>CALON PERAWAT</v>
          </cell>
          <cell r="W2786" t="str">
            <v>PUSKESMAS GALANG</v>
          </cell>
          <cell r="X2786" t="str">
            <v>DINAS KESEHATAN</v>
          </cell>
          <cell r="Y2786" t="str">
            <v>SEKOLAH PERAWAT KESEHATAN</v>
          </cell>
          <cell r="Z2786" t="str">
            <v>14-06-2002</v>
          </cell>
          <cell r="AA2786" t="str">
            <v>Aktif</v>
          </cell>
          <cell r="AB2786" t="str">
            <v>PNS Daerah Kab./Kota yang bekerja pada Kab./Kota</v>
          </cell>
          <cell r="AC2786" t="str">
            <v>Pemerintah Kab. Tolitoli</v>
          </cell>
          <cell r="AD2786" t="str">
            <v>Pemerintah Kab. Tolitoli</v>
          </cell>
        </row>
        <row r="2787">
          <cell r="A2787">
            <v>2785</v>
          </cell>
          <cell r="B2787" t="str">
            <v>197012232000072001</v>
          </cell>
          <cell r="C2787" t="str">
            <v>132264957</v>
          </cell>
          <cell r="D2787" t="str">
            <v>DJINUNG PANSARIANG</v>
          </cell>
          <cell r="E2787" t="str">
            <v/>
          </cell>
          <cell r="F2787" t="str">
            <v/>
          </cell>
          <cell r="G2787" t="str">
            <v>NIPA</v>
          </cell>
          <cell r="H2787" t="str">
            <v>23 - 12 - 1970</v>
          </cell>
          <cell r="I2787" t="str">
            <v>II/a</v>
          </cell>
          <cell r="J2787" t="str">
            <v>01 - 07 - 2000</v>
          </cell>
          <cell r="K2787" t="str">
            <v>01 - 04 - 2002</v>
          </cell>
          <cell r="L2787" t="str">
            <v>P</v>
          </cell>
          <cell r="M2787" t="str">
            <v>III/c</v>
          </cell>
          <cell r="N2787" t="str">
            <v>01 - 04 - 2018</v>
          </cell>
          <cell r="O2787" t="str">
            <v>12</v>
          </cell>
          <cell r="P2787" t="str">
            <v>9</v>
          </cell>
          <cell r="Q2787" t="str">
            <v/>
          </cell>
          <cell r="R2787" t="str">
            <v/>
          </cell>
          <cell r="S2787" t="str">
            <v/>
          </cell>
          <cell r="T2787" t="str">
            <v>01 - 04 - 2018</v>
          </cell>
          <cell r="U2787" t="str">
            <v>Guru Muda</v>
          </cell>
          <cell r="V2787" t="str">
            <v/>
          </cell>
          <cell r="W2787" t="str">
            <v>SD Negeri 2 Tolitoli</v>
          </cell>
          <cell r="X2787" t="str">
            <v>Dinas Pendidikan Dan Kebudayaan</v>
          </cell>
          <cell r="Y2787" t="str">
            <v>SGO</v>
          </cell>
          <cell r="Z2787" t="str">
            <v>01-01-1989</v>
          </cell>
          <cell r="AA2787" t="str">
            <v>Aktif</v>
          </cell>
          <cell r="AB2787" t="str">
            <v>PNS Daerah Kab./Kota yang bekerja pada Kab./Kota</v>
          </cell>
          <cell r="AC2787" t="str">
            <v>Pemerintah Kab. Tolitoli</v>
          </cell>
          <cell r="AD2787" t="str">
            <v>Pemerintah Kab. Tolitoli</v>
          </cell>
        </row>
        <row r="2788">
          <cell r="A2788">
            <v>2786</v>
          </cell>
          <cell r="B2788" t="str">
            <v>198310102009041003</v>
          </cell>
          <cell r="C2788" t="str">
            <v/>
          </cell>
          <cell r="D2788" t="str">
            <v>IRWIN SYAMSUDDIN</v>
          </cell>
          <cell r="E2788" t="str">
            <v/>
          </cell>
          <cell r="F2788" t="str">
            <v/>
          </cell>
          <cell r="G2788" t="str">
            <v>TOLITOLI</v>
          </cell>
          <cell r="H2788" t="str">
            <v>10 - 10 - 1983</v>
          </cell>
          <cell r="I2788" t="str">
            <v>II/a</v>
          </cell>
          <cell r="J2788" t="str">
            <v>01 - 04 - 2009</v>
          </cell>
          <cell r="K2788" t="str">
            <v>01 - 01 - 2011</v>
          </cell>
          <cell r="L2788" t="str">
            <v>L</v>
          </cell>
          <cell r="M2788" t="str">
            <v>II/c</v>
          </cell>
          <cell r="N2788" t="str">
            <v>01 - 04 - 2017</v>
          </cell>
          <cell r="O2788" t="str">
            <v>12</v>
          </cell>
          <cell r="P2788" t="str">
            <v>4</v>
          </cell>
          <cell r="Q2788" t="str">
            <v/>
          </cell>
          <cell r="R2788" t="str">
            <v/>
          </cell>
          <cell r="S2788" t="str">
            <v/>
          </cell>
          <cell r="T2788" t="str">
            <v/>
          </cell>
          <cell r="U2788" t="str">
            <v/>
          </cell>
          <cell r="V2788" t="str">
            <v>PETUGAS LALU LINTAS ANGKUTAN JALAN</v>
          </cell>
          <cell r="W2788" t="str">
            <v>SEKSI LALU LINTAS</v>
          </cell>
          <cell r="X2788" t="str">
            <v>BIDANG LALU LINTAS ANGKUTAN DARAT</v>
          </cell>
          <cell r="Y2788" t="str">
            <v>SMK</v>
          </cell>
          <cell r="Z2788" t="str">
            <v>31-12-2003</v>
          </cell>
          <cell r="AA2788" t="str">
            <v>Aktif</v>
          </cell>
          <cell r="AB2788" t="str">
            <v>PNS Daerah Kab./Kota yang bekerja pada Kab./Kota</v>
          </cell>
          <cell r="AC2788" t="str">
            <v>Pemerintah Kab. Tolitoli</v>
          </cell>
          <cell r="AD2788" t="str">
            <v>Pemerintah Kab. Tolitoli</v>
          </cell>
        </row>
        <row r="2789">
          <cell r="A2789">
            <v>2787</v>
          </cell>
          <cell r="B2789" t="str">
            <v>197308112005011007</v>
          </cell>
          <cell r="C2789" t="str">
            <v>570017398</v>
          </cell>
          <cell r="D2789" t="str">
            <v>SALMAN</v>
          </cell>
          <cell r="E2789" t="str">
            <v/>
          </cell>
          <cell r="F2789" t="str">
            <v/>
          </cell>
          <cell r="G2789" t="str">
            <v>TOLITOLI</v>
          </cell>
          <cell r="H2789" t="str">
            <v>11 - 08 - 1973</v>
          </cell>
          <cell r="I2789" t="str">
            <v>II/a</v>
          </cell>
          <cell r="J2789" t="str">
            <v>01 - 01 - 2005</v>
          </cell>
          <cell r="K2789" t="str">
            <v>01 - 03 - 2006</v>
          </cell>
          <cell r="L2789" t="str">
            <v>L</v>
          </cell>
          <cell r="M2789" t="str">
            <v>II/d</v>
          </cell>
          <cell r="N2789" t="str">
            <v>01 - 04 - 2018</v>
          </cell>
          <cell r="O2789" t="str">
            <v>14</v>
          </cell>
          <cell r="P2789" t="str">
            <v>1</v>
          </cell>
          <cell r="Q2789" t="str">
            <v/>
          </cell>
          <cell r="R2789" t="str">
            <v/>
          </cell>
          <cell r="S2789" t="str">
            <v/>
          </cell>
          <cell r="T2789" t="str">
            <v/>
          </cell>
          <cell r="U2789" t="str">
            <v/>
          </cell>
          <cell r="V2789" t="str">
            <v>PENGELOLA ADMINISTRASI UMUM DAN KEPEGAWAIAN</v>
          </cell>
          <cell r="W2789" t="str">
            <v>SUBBAG. UMUM</v>
          </cell>
          <cell r="X2789" t="str">
            <v>SEKRETARIAT</v>
          </cell>
          <cell r="Y2789" t="str">
            <v>SMA A.2/BIOLOGI</v>
          </cell>
          <cell r="Z2789" t="str">
            <v>01-01-1994</v>
          </cell>
          <cell r="AA2789" t="str">
            <v>Aktif</v>
          </cell>
          <cell r="AB2789" t="str">
            <v>PNS Daerah Kab./Kota yang bekerja pada Kab./Kota</v>
          </cell>
          <cell r="AC2789" t="str">
            <v>Pemerintah Kab. Tolitoli</v>
          </cell>
          <cell r="AD2789" t="str">
            <v>Pemerintah Kab. Tolitoli</v>
          </cell>
        </row>
        <row r="2790">
          <cell r="A2790">
            <v>2788</v>
          </cell>
          <cell r="B2790" t="str">
            <v>197804142014092001</v>
          </cell>
          <cell r="C2790" t="str">
            <v/>
          </cell>
          <cell r="D2790" t="str">
            <v>ANITA</v>
          </cell>
          <cell r="E2790" t="str">
            <v/>
          </cell>
          <cell r="F2790" t="str">
            <v/>
          </cell>
          <cell r="G2790" t="str">
            <v>TOLITOLI</v>
          </cell>
          <cell r="H2790" t="str">
            <v>14 - 04 - 1978</v>
          </cell>
          <cell r="I2790" t="str">
            <v>II/a</v>
          </cell>
          <cell r="J2790" t="str">
            <v>01 - 09 - 2014</v>
          </cell>
          <cell r="K2790" t="str">
            <v>01 - 12 - 2015</v>
          </cell>
          <cell r="L2790" t="str">
            <v>P</v>
          </cell>
          <cell r="M2790" t="str">
            <v>II/a</v>
          </cell>
          <cell r="N2790" t="str">
            <v>01 - 09 - 2014</v>
          </cell>
          <cell r="O2790" t="str">
            <v>9</v>
          </cell>
          <cell r="P2790" t="str">
            <v>8</v>
          </cell>
          <cell r="Q2790" t="str">
            <v/>
          </cell>
          <cell r="R2790" t="str">
            <v/>
          </cell>
          <cell r="S2790" t="str">
            <v/>
          </cell>
          <cell r="T2790" t="str">
            <v/>
          </cell>
          <cell r="U2790" t="str">
            <v/>
          </cell>
          <cell r="V2790" t="str">
            <v>TEKNIS / ADMINISTRASI LAINNYA</v>
          </cell>
          <cell r="W2790" t="str">
            <v>SD Negeri 1 Nalu</v>
          </cell>
          <cell r="X2790" t="str">
            <v>Dinas Pendidikan Dan Kebudayaan</v>
          </cell>
          <cell r="Y2790" t="str">
            <v>SMU IPA</v>
          </cell>
          <cell r="Z2790" t="str">
            <v>31-05-1997</v>
          </cell>
          <cell r="AA2790" t="str">
            <v>Aktif</v>
          </cell>
          <cell r="AB2790" t="str">
            <v>PNS Daerah Kab./Kota yang bekerja pada Kab./Kota</v>
          </cell>
          <cell r="AC2790" t="str">
            <v>Pemerintah Kab. Tolitoli</v>
          </cell>
          <cell r="AD2790" t="str">
            <v>Pemerintah Kab. Tolitoli</v>
          </cell>
        </row>
        <row r="2791">
          <cell r="A2791">
            <v>2789</v>
          </cell>
          <cell r="B2791" t="str">
            <v>197302252008011011</v>
          </cell>
          <cell r="C2791" t="str">
            <v>570036188</v>
          </cell>
          <cell r="D2791" t="str">
            <v>AHNUR GUSDIYANTO</v>
          </cell>
          <cell r="E2791" t="str">
            <v/>
          </cell>
          <cell r="F2791" t="str">
            <v>ST</v>
          </cell>
          <cell r="G2791" t="str">
            <v>MAKASSAR</v>
          </cell>
          <cell r="H2791" t="str">
            <v>25 - 02 - 1973</v>
          </cell>
          <cell r="I2791" t="str">
            <v>III/a</v>
          </cell>
          <cell r="J2791" t="str">
            <v>01 - 01 - 2008</v>
          </cell>
          <cell r="K2791" t="str">
            <v>01 - 12 - 2009</v>
          </cell>
          <cell r="L2791" t="str">
            <v>L</v>
          </cell>
          <cell r="M2791" t="str">
            <v>III/c</v>
          </cell>
          <cell r="N2791" t="str">
            <v>01 - 04 - 2016</v>
          </cell>
          <cell r="O2791" t="str">
            <v>12</v>
          </cell>
          <cell r="P2791" t="str">
            <v>3</v>
          </cell>
          <cell r="Q2791" t="str">
            <v/>
          </cell>
          <cell r="R2791" t="str">
            <v/>
          </cell>
          <cell r="S2791" t="str">
            <v/>
          </cell>
          <cell r="T2791" t="str">
            <v/>
          </cell>
          <cell r="U2791" t="str">
            <v/>
          </cell>
          <cell r="V2791" t="str">
            <v>PETUGAS PEMERIKSA SEKTOR BUMD</v>
          </cell>
          <cell r="W2791" t="str">
            <v>SEKSI PENGAWAS PEMERINTAH BIDANG PEMERINTAH</v>
          </cell>
          <cell r="X2791" t="str">
            <v>INSPEKTUR PEMBANTU WILAYAH I</v>
          </cell>
          <cell r="Y2791" t="str">
            <v>S-1 TEKNIK MESIN</v>
          </cell>
          <cell r="Z2791" t="str">
            <v>31-12-2000</v>
          </cell>
          <cell r="AA2791" t="str">
            <v>Aktif</v>
          </cell>
          <cell r="AB2791" t="str">
            <v>PNS Daerah Kab./Kota yang bekerja pada Kab./Kota</v>
          </cell>
          <cell r="AC2791" t="str">
            <v>Pemerintah Kab. Tolitoli</v>
          </cell>
          <cell r="AD2791" t="str">
            <v>Pemerintah Kab. Tolitoli</v>
          </cell>
        </row>
        <row r="2792">
          <cell r="A2792">
            <v>2790</v>
          </cell>
          <cell r="B2792" t="str">
            <v>196511121999032004</v>
          </cell>
          <cell r="C2792" t="str">
            <v>132234038</v>
          </cell>
          <cell r="D2792" t="str">
            <v>SISWATI S NDALA</v>
          </cell>
          <cell r="E2792" t="str">
            <v/>
          </cell>
          <cell r="F2792" t="str">
            <v/>
          </cell>
          <cell r="G2792" t="str">
            <v>BUOL</v>
          </cell>
          <cell r="H2792" t="str">
            <v>12 - 11 - 1965</v>
          </cell>
          <cell r="I2792" t="str">
            <v>II/a</v>
          </cell>
          <cell r="J2792" t="str">
            <v>01 - 03 - 1999</v>
          </cell>
          <cell r="K2792" t="str">
            <v>01 - 08 - 2000</v>
          </cell>
          <cell r="L2792" t="str">
            <v>P</v>
          </cell>
          <cell r="M2792" t="str">
            <v>III/a</v>
          </cell>
          <cell r="N2792" t="str">
            <v>01 - 10 - 2011</v>
          </cell>
          <cell r="O2792" t="str">
            <v>5</v>
          </cell>
          <cell r="P2792" t="str">
            <v>7</v>
          </cell>
          <cell r="Q2792" t="str">
            <v/>
          </cell>
          <cell r="R2792" t="str">
            <v/>
          </cell>
          <cell r="S2792" t="str">
            <v/>
          </cell>
          <cell r="T2792" t="str">
            <v>18 - 02 - 2012</v>
          </cell>
          <cell r="U2792" t="str">
            <v>Guru Madya</v>
          </cell>
          <cell r="V2792" t="str">
            <v/>
          </cell>
          <cell r="W2792" t="str">
            <v>SLB Negeri Tolitoli</v>
          </cell>
          <cell r="X2792" t="str">
            <v>Dinas Pendidikan Dan Kebudayaan</v>
          </cell>
          <cell r="Y2792" t="str">
            <v>SEKOLAH PENDIDIKAN GURU</v>
          </cell>
          <cell r="Z2792" t="str">
            <v>31-12-1986</v>
          </cell>
          <cell r="AA2792" t="str">
            <v>Aktif</v>
          </cell>
          <cell r="AB2792" t="str">
            <v>PNS Daerah Kab./Kota yang bekerja pada Kab./Kota</v>
          </cell>
          <cell r="AC2792" t="str">
            <v>Pemerintah Kab. Tolitoli</v>
          </cell>
          <cell r="AD2792" t="str">
            <v>Pemerintah Kab. Tolitoli</v>
          </cell>
        </row>
        <row r="2793">
          <cell r="A2793">
            <v>2791</v>
          </cell>
          <cell r="B2793" t="str">
            <v>196606231993031005</v>
          </cell>
          <cell r="C2793" t="str">
            <v>570011291</v>
          </cell>
          <cell r="D2793" t="str">
            <v>DWI HARYONO PARDI</v>
          </cell>
          <cell r="E2793" t="str">
            <v/>
          </cell>
          <cell r="F2793" t="str">
            <v/>
          </cell>
          <cell r="G2793" t="str">
            <v>SURABAYA</v>
          </cell>
          <cell r="H2793" t="str">
            <v>23 - 06 - 1966</v>
          </cell>
          <cell r="I2793" t="str">
            <v>II/a</v>
          </cell>
          <cell r="J2793" t="str">
            <v>01 - 03 - 1993</v>
          </cell>
          <cell r="K2793" t="str">
            <v>01 - 03 - 1995</v>
          </cell>
          <cell r="L2793" t="str">
            <v>L</v>
          </cell>
          <cell r="M2793" t="str">
            <v>III/d</v>
          </cell>
          <cell r="N2793" t="str">
            <v>01 - 10 - 2016</v>
          </cell>
          <cell r="O2793" t="str">
            <v>18</v>
          </cell>
          <cell r="P2793" t="str">
            <v>7</v>
          </cell>
          <cell r="Q2793" t="str">
            <v/>
          </cell>
          <cell r="R2793" t="str">
            <v/>
          </cell>
          <cell r="S2793" t="str">
            <v/>
          </cell>
          <cell r="T2793" t="str">
            <v>01 - 10 - 2013</v>
          </cell>
          <cell r="U2793" t="str">
            <v>Auditor Penyelia</v>
          </cell>
          <cell r="V2793" t="str">
            <v/>
          </cell>
          <cell r="W2793" t="str">
            <v>INSPEKTORAT</v>
          </cell>
          <cell r="X2793" t="str">
            <v>Pemerintah Kabupaten Tolitoli</v>
          </cell>
          <cell r="Y2793" t="str">
            <v>SMA</v>
          </cell>
          <cell r="Z2793" t="str">
            <v>31-12-1985</v>
          </cell>
          <cell r="AA2793" t="str">
            <v>Aktif</v>
          </cell>
          <cell r="AB2793" t="str">
            <v>PNS Daerah Kab./Kota yang bekerja pada Kab./Kota</v>
          </cell>
          <cell r="AC2793" t="str">
            <v>Pemerintah Kab. Tolitoli</v>
          </cell>
          <cell r="AD2793" t="str">
            <v>Pemerintah Kab. Tolitoli</v>
          </cell>
        </row>
        <row r="2794">
          <cell r="A2794">
            <v>2792</v>
          </cell>
          <cell r="B2794" t="str">
            <v>196210091986031022</v>
          </cell>
          <cell r="C2794" t="str">
            <v>131623841</v>
          </cell>
          <cell r="D2794" t="str">
            <v>VIDRIE ISMAEL JACOBUS</v>
          </cell>
          <cell r="E2794" t="str">
            <v/>
          </cell>
          <cell r="F2794" t="str">
            <v/>
          </cell>
          <cell r="G2794" t="str">
            <v>MANADO</v>
          </cell>
          <cell r="H2794" t="str">
            <v>09 - 10 - 1962</v>
          </cell>
          <cell r="I2794" t="str">
            <v>II/a</v>
          </cell>
          <cell r="J2794" t="str">
            <v>01 - 03 - 1986</v>
          </cell>
          <cell r="K2794" t="str">
            <v>01 - 01 - 1988</v>
          </cell>
          <cell r="L2794" t="str">
            <v>L</v>
          </cell>
          <cell r="M2794" t="str">
            <v>III/d</v>
          </cell>
          <cell r="N2794" t="str">
            <v>01 - 10 - 2002</v>
          </cell>
          <cell r="O2794" t="str">
            <v>11</v>
          </cell>
          <cell r="P2794" t="str">
            <v>7</v>
          </cell>
          <cell r="Q2794" t="str">
            <v/>
          </cell>
          <cell r="R2794" t="str">
            <v/>
          </cell>
          <cell r="S2794" t="str">
            <v/>
          </cell>
          <cell r="T2794" t="str">
            <v>03 - 07 - 2015</v>
          </cell>
          <cell r="U2794" t="str">
            <v>Guru Dewasa Tingkat. I</v>
          </cell>
          <cell r="V2794" t="str">
            <v/>
          </cell>
          <cell r="W2794" t="str">
            <v>SMP Negeri 3 Tolitoli</v>
          </cell>
          <cell r="X2794" t="str">
            <v>Dinas Pendidikan Dan Kebudayaan</v>
          </cell>
          <cell r="Y2794" t="str">
            <v>PGSLP/PGSMTP</v>
          </cell>
          <cell r="Z2794" t="str">
            <v>31-12-1985</v>
          </cell>
          <cell r="AA2794" t="str">
            <v>Aktif</v>
          </cell>
          <cell r="AB2794" t="str">
            <v>PNS Daerah Kab./Kota yang bekerja pada Kab./Kota</v>
          </cell>
          <cell r="AC2794" t="str">
            <v>Pemerintah Kab. Tolitoli</v>
          </cell>
          <cell r="AD2794" t="str">
            <v>Pemerintah Kab. Tolitoli</v>
          </cell>
        </row>
        <row r="2795">
          <cell r="A2795">
            <v>2793</v>
          </cell>
          <cell r="B2795" t="str">
            <v>197901122008011006</v>
          </cell>
          <cell r="C2795" t="str">
            <v>570036065</v>
          </cell>
          <cell r="D2795" t="str">
            <v>ARHAM</v>
          </cell>
          <cell r="E2795" t="str">
            <v/>
          </cell>
          <cell r="F2795" t="str">
            <v>S.SOS</v>
          </cell>
          <cell r="G2795" t="str">
            <v>TOLITOLI</v>
          </cell>
          <cell r="H2795" t="str">
            <v>12 - 01 - 1979</v>
          </cell>
          <cell r="I2795" t="str">
            <v>II/a</v>
          </cell>
          <cell r="J2795" t="str">
            <v>01 - 01 - 2008</v>
          </cell>
          <cell r="K2795" t="str">
            <v>01 - 12 - 2009</v>
          </cell>
          <cell r="L2795" t="str">
            <v>L</v>
          </cell>
          <cell r="M2795" t="str">
            <v>III/b</v>
          </cell>
          <cell r="N2795" t="str">
            <v>01 - 04 - 2015</v>
          </cell>
          <cell r="O2795" t="str">
            <v>6</v>
          </cell>
          <cell r="P2795" t="str">
            <v>3</v>
          </cell>
          <cell r="Q2795" t="str">
            <v/>
          </cell>
          <cell r="R2795" t="str">
            <v/>
          </cell>
          <cell r="S2795" t="str">
            <v/>
          </cell>
          <cell r="T2795" t="str">
            <v/>
          </cell>
          <cell r="U2795" t="str">
            <v/>
          </cell>
          <cell r="V2795" t="str">
            <v>FUNGSIONAL UMUM</v>
          </cell>
          <cell r="W2795" t="str">
            <v>Seksi Aneka Tunjangan</v>
          </cell>
          <cell r="X2795" t="str">
            <v>Dinas Pendidikan Dan Kebudayaan</v>
          </cell>
          <cell r="Y2795" t="str">
            <v>S-1 ILMU PEMERINTAHAN</v>
          </cell>
          <cell r="Z2795" t="str">
            <v>31-12-2009</v>
          </cell>
          <cell r="AA2795" t="str">
            <v>Aktif</v>
          </cell>
          <cell r="AB2795" t="str">
            <v>PNS Daerah Kab./Kota yang bekerja pada Kab./Kota</v>
          </cell>
          <cell r="AC2795" t="str">
            <v>Pemerintah Kab. Tolitoli</v>
          </cell>
          <cell r="AD2795" t="str">
            <v>Pemerintah Kab. Tolitoli</v>
          </cell>
        </row>
        <row r="2796">
          <cell r="A2796">
            <v>2794</v>
          </cell>
          <cell r="B2796" t="str">
            <v>197612012011012003</v>
          </cell>
          <cell r="C2796" t="str">
            <v/>
          </cell>
          <cell r="D2796" t="str">
            <v>ANDI KARTINI</v>
          </cell>
          <cell r="E2796" t="str">
            <v/>
          </cell>
          <cell r="F2796" t="str">
            <v>A.Ma.Pd</v>
          </cell>
          <cell r="G2796" t="str">
            <v>TOLITOLI</v>
          </cell>
          <cell r="H2796" t="str">
            <v>01 - 12 - 1976</v>
          </cell>
          <cell r="I2796" t="str">
            <v>II/b</v>
          </cell>
          <cell r="J2796" t="str">
            <v>01 - 01 - 2011</v>
          </cell>
          <cell r="K2796" t="str">
            <v>01 - 01 - 2013</v>
          </cell>
          <cell r="L2796" t="str">
            <v>P</v>
          </cell>
          <cell r="M2796" t="str">
            <v>II/b</v>
          </cell>
          <cell r="N2796" t="str">
            <v>01 - 01 - 2011</v>
          </cell>
          <cell r="O2796" t="str">
            <v>3</v>
          </cell>
          <cell r="P2796" t="str">
            <v>0</v>
          </cell>
          <cell r="Q2796" t="str">
            <v/>
          </cell>
          <cell r="R2796" t="str">
            <v/>
          </cell>
          <cell r="S2796" t="str">
            <v/>
          </cell>
          <cell r="T2796" t="str">
            <v/>
          </cell>
          <cell r="U2796" t="str">
            <v/>
          </cell>
          <cell r="V2796" t="str">
            <v>GURU SD</v>
          </cell>
          <cell r="W2796" t="str">
            <v>SD Negeri 3 Tolitoli</v>
          </cell>
          <cell r="X2796" t="str">
            <v>Dinas Pendidikan Dan Kebudayaan</v>
          </cell>
          <cell r="Y2796" t="str">
            <v>D-II/A-II PGSD</v>
          </cell>
          <cell r="Z2796" t="str">
            <v>31-12-2005</v>
          </cell>
          <cell r="AA2796" t="str">
            <v>Aktif</v>
          </cell>
          <cell r="AB2796" t="str">
            <v>PNS Daerah Kab./Kota yang bekerja pada Kab./Kota</v>
          </cell>
          <cell r="AC2796" t="str">
            <v>Pemerintah Kab. Tolitoli</v>
          </cell>
          <cell r="AD2796" t="str">
            <v>Pemerintah Kab. Tolitoli</v>
          </cell>
        </row>
        <row r="2797">
          <cell r="A2797">
            <v>2795</v>
          </cell>
          <cell r="B2797" t="str">
            <v>197212312010012016</v>
          </cell>
          <cell r="C2797" t="str">
            <v/>
          </cell>
          <cell r="D2797" t="str">
            <v>MAS`ENA</v>
          </cell>
          <cell r="E2797" t="str">
            <v/>
          </cell>
          <cell r="F2797" t="str">
            <v>SS</v>
          </cell>
          <cell r="G2797" t="str">
            <v>TOLITOLI</v>
          </cell>
          <cell r="H2797" t="str">
            <v>31 - 12 - 1972</v>
          </cell>
          <cell r="I2797" t="str">
            <v>III/a</v>
          </cell>
          <cell r="J2797" t="str">
            <v>01 - 01 - 2010</v>
          </cell>
          <cell r="K2797" t="str">
            <v>01 - 01 - 2012</v>
          </cell>
          <cell r="L2797" t="str">
            <v>P</v>
          </cell>
          <cell r="M2797" t="str">
            <v>III/c</v>
          </cell>
          <cell r="N2797" t="str">
            <v>01 - 04 - 2018</v>
          </cell>
          <cell r="O2797" t="str">
            <v>14</v>
          </cell>
          <cell r="P2797" t="str">
            <v>7</v>
          </cell>
          <cell r="Q2797" t="str">
            <v/>
          </cell>
          <cell r="R2797" t="str">
            <v/>
          </cell>
          <cell r="S2797" t="str">
            <v/>
          </cell>
          <cell r="T2797" t="str">
            <v/>
          </cell>
          <cell r="U2797" t="str">
            <v/>
          </cell>
          <cell r="V2797" t="str">
            <v>PENGOLAH DATA KEPEGAWAIAN</v>
          </cell>
          <cell r="W2797" t="str">
            <v>Sub Bagian Umum Dan Program</v>
          </cell>
          <cell r="X2797" t="str">
            <v>Dinas Pariwisata</v>
          </cell>
          <cell r="Y2797" t="str">
            <v>S-1 SASTRA INGGRIS</v>
          </cell>
          <cell r="Z2797" t="str">
            <v>01-01-1995</v>
          </cell>
          <cell r="AA2797" t="str">
            <v>Aktif</v>
          </cell>
          <cell r="AB2797" t="str">
            <v>PNS Daerah Kab./Kota yang bekerja pada Kab./Kota</v>
          </cell>
          <cell r="AC2797" t="str">
            <v>Pemerintah Kab. Tolitoli</v>
          </cell>
          <cell r="AD2797" t="str">
            <v>Pemerintah Kab. Tolitoli</v>
          </cell>
        </row>
        <row r="2798">
          <cell r="A2798">
            <v>2796</v>
          </cell>
          <cell r="B2798" t="str">
            <v>196903012005012010</v>
          </cell>
          <cell r="C2798" t="str">
            <v>570017415</v>
          </cell>
          <cell r="D2798" t="str">
            <v>MARTINI DJ NDALA</v>
          </cell>
          <cell r="E2798" t="str">
            <v/>
          </cell>
          <cell r="F2798" t="str">
            <v>SE</v>
          </cell>
          <cell r="G2798" t="str">
            <v>NALU</v>
          </cell>
          <cell r="H2798" t="str">
            <v>01 - 03 - 1969</v>
          </cell>
          <cell r="I2798" t="str">
            <v>II/a</v>
          </cell>
          <cell r="J2798" t="str">
            <v>01 - 01 - 2005</v>
          </cell>
          <cell r="K2798" t="str">
            <v>01 - 03 - 2006</v>
          </cell>
          <cell r="L2798" t="str">
            <v>P</v>
          </cell>
          <cell r="M2798" t="str">
            <v>III/b</v>
          </cell>
          <cell r="N2798" t="str">
            <v>01 - 04 - 2015</v>
          </cell>
          <cell r="O2798" t="str">
            <v>14</v>
          </cell>
          <cell r="P2798" t="str">
            <v>1</v>
          </cell>
          <cell r="Q2798" t="str">
            <v/>
          </cell>
          <cell r="R2798" t="str">
            <v/>
          </cell>
          <cell r="S2798" t="str">
            <v/>
          </cell>
          <cell r="T2798" t="str">
            <v/>
          </cell>
          <cell r="U2798" t="str">
            <v/>
          </cell>
          <cell r="V2798" t="str">
            <v>PENGELOLA SARANA DAN PRASARANA SUMBER DAYA ALAM</v>
          </cell>
          <cell r="W2798" t="str">
            <v>Sub Bagian Sumber Daya Alam</v>
          </cell>
          <cell r="X2798" t="str">
            <v>Sekretariat Daerah</v>
          </cell>
          <cell r="Y2798" t="str">
            <v>S-1 EKONOMI MANAJEMEN</v>
          </cell>
          <cell r="Z2798" t="str">
            <v>31-12-2010</v>
          </cell>
          <cell r="AA2798" t="str">
            <v>Aktif</v>
          </cell>
          <cell r="AB2798" t="str">
            <v>PNS Daerah Kab./Kota yang bekerja pada Kab./Kota</v>
          </cell>
          <cell r="AC2798" t="str">
            <v>Pemerintah Kab. Tolitoli</v>
          </cell>
          <cell r="AD2798" t="str">
            <v>Pemerintah Kab. Tolitoli</v>
          </cell>
        </row>
        <row r="2799">
          <cell r="A2799">
            <v>2797</v>
          </cell>
          <cell r="B2799" t="str">
            <v>197305102003122007</v>
          </cell>
          <cell r="C2799" t="str">
            <v>570015689</v>
          </cell>
          <cell r="D2799" t="str">
            <v>SURIYANTI</v>
          </cell>
          <cell r="E2799" t="str">
            <v/>
          </cell>
          <cell r="F2799" t="str">
            <v>S.Tr.Keb</v>
          </cell>
          <cell r="G2799" t="str">
            <v>POSO</v>
          </cell>
          <cell r="H2799" t="str">
            <v>10 - 05 - 1973</v>
          </cell>
          <cell r="I2799" t="str">
            <v>II/a</v>
          </cell>
          <cell r="J2799" t="str">
            <v>01 - 12 - 2003</v>
          </cell>
          <cell r="K2799" t="str">
            <v>01 - 03 - 2005</v>
          </cell>
          <cell r="L2799" t="str">
            <v>P</v>
          </cell>
          <cell r="M2799" t="str">
            <v>III/a</v>
          </cell>
          <cell r="N2799" t="str">
            <v>01 - 04 - 2018</v>
          </cell>
          <cell r="O2799" t="str">
            <v>17</v>
          </cell>
          <cell r="P2799" t="str">
            <v>6</v>
          </cell>
          <cell r="Q2799" t="str">
            <v/>
          </cell>
          <cell r="R2799" t="str">
            <v/>
          </cell>
          <cell r="S2799" t="str">
            <v/>
          </cell>
          <cell r="T2799" t="str">
            <v>01 - 04 - 2018</v>
          </cell>
          <cell r="U2799" t="str">
            <v>Bidan Ahli Pertama / Pertama</v>
          </cell>
          <cell r="V2799" t="str">
            <v/>
          </cell>
          <cell r="W2799" t="str">
            <v>Sub Bidang Pelayanan Medis Dan Keperawatan</v>
          </cell>
          <cell r="X2799" t="str">
            <v>BIDANG PELAYANAN</v>
          </cell>
          <cell r="Y2799" t="str">
            <v>S-1 TERAPAN KEBIDANAN</v>
          </cell>
          <cell r="Z2799" t="str">
            <v>01-01-2016</v>
          </cell>
          <cell r="AA2799" t="str">
            <v>Aktif</v>
          </cell>
          <cell r="AB2799" t="str">
            <v>PNS Daerah Kab./Kota yang bekerja pada Kab./Kota</v>
          </cell>
          <cell r="AC2799" t="str">
            <v>Pemerintah Kab. Tolitoli</v>
          </cell>
          <cell r="AD2799" t="str">
            <v>Pemerintah Kab. Tolitoli</v>
          </cell>
        </row>
        <row r="2800">
          <cell r="A2800">
            <v>2798</v>
          </cell>
          <cell r="B2800" t="str">
            <v>196708052014012001</v>
          </cell>
          <cell r="C2800" t="str">
            <v/>
          </cell>
          <cell r="D2800" t="str">
            <v>IDAWATI</v>
          </cell>
          <cell r="E2800" t="str">
            <v/>
          </cell>
          <cell r="F2800" t="str">
            <v/>
          </cell>
          <cell r="G2800" t="str">
            <v>MAKASSAR</v>
          </cell>
          <cell r="H2800" t="str">
            <v>05 - 08 - 1967</v>
          </cell>
          <cell r="I2800" t="str">
            <v>II/a</v>
          </cell>
          <cell r="J2800" t="str">
            <v>01 - 01 - 2014</v>
          </cell>
          <cell r="K2800" t="str">
            <v>01 - 12 - 2015</v>
          </cell>
          <cell r="L2800" t="str">
            <v>P</v>
          </cell>
          <cell r="M2800" t="str">
            <v>II/a</v>
          </cell>
          <cell r="N2800" t="str">
            <v>01 - 01 - 2014</v>
          </cell>
          <cell r="O2800" t="str">
            <v>10</v>
          </cell>
          <cell r="P2800" t="str">
            <v>7</v>
          </cell>
          <cell r="Q2800" t="str">
            <v/>
          </cell>
          <cell r="R2800" t="str">
            <v/>
          </cell>
          <cell r="S2800" t="str">
            <v/>
          </cell>
          <cell r="T2800" t="str">
            <v/>
          </cell>
          <cell r="U2800" t="str">
            <v/>
          </cell>
          <cell r="V2800" t="str">
            <v>GURU SD</v>
          </cell>
          <cell r="W2800" t="str">
            <v>SD Negeri 4 Nalu</v>
          </cell>
          <cell r="X2800" t="str">
            <v>Dinas Pendidikan Dan Kebudayaan</v>
          </cell>
          <cell r="Y2800" t="str">
            <v>SPG PENDIDIKAN SD</v>
          </cell>
          <cell r="Z2800" t="str">
            <v>12-05-1989</v>
          </cell>
          <cell r="AA2800" t="str">
            <v>Aktif</v>
          </cell>
          <cell r="AB2800" t="str">
            <v>PNS Daerah Kab./Kota yang bekerja pada Kab./Kota</v>
          </cell>
          <cell r="AC2800" t="str">
            <v>Pemerintah Kab. Tolitoli</v>
          </cell>
          <cell r="AD2800" t="str">
            <v>Pemerintah Kab. Tolitoli</v>
          </cell>
        </row>
        <row r="2801">
          <cell r="A2801">
            <v>2799</v>
          </cell>
          <cell r="B2801" t="str">
            <v>197604212008012017</v>
          </cell>
          <cell r="C2801" t="str">
            <v>570036106</v>
          </cell>
          <cell r="D2801" t="str">
            <v>SAHARAH</v>
          </cell>
          <cell r="E2801" t="str">
            <v/>
          </cell>
          <cell r="F2801" t="str">
            <v>A.MA</v>
          </cell>
          <cell r="G2801" t="str">
            <v>SULAWESI SELATAN</v>
          </cell>
          <cell r="H2801" t="str">
            <v>21 - 04 - 1976</v>
          </cell>
          <cell r="I2801" t="str">
            <v>II/b</v>
          </cell>
          <cell r="J2801" t="str">
            <v>01 - 01 - 2008</v>
          </cell>
          <cell r="K2801" t="str">
            <v>01 - 12 - 2009</v>
          </cell>
          <cell r="L2801" t="str">
            <v>P</v>
          </cell>
          <cell r="M2801" t="str">
            <v>III/a</v>
          </cell>
          <cell r="N2801" t="str">
            <v>01 - 04 - 2017</v>
          </cell>
          <cell r="O2801" t="str">
            <v>10</v>
          </cell>
          <cell r="P2801" t="str">
            <v>3</v>
          </cell>
          <cell r="Q2801" t="str">
            <v/>
          </cell>
          <cell r="R2801" t="str">
            <v/>
          </cell>
          <cell r="S2801" t="str">
            <v/>
          </cell>
          <cell r="T2801" t="str">
            <v>01 - 04 - 2017</v>
          </cell>
          <cell r="U2801" t="str">
            <v>Guru Pertama</v>
          </cell>
          <cell r="V2801" t="str">
            <v/>
          </cell>
          <cell r="W2801" t="str">
            <v>TK NEGERI PEMBINA</v>
          </cell>
          <cell r="X2801" t="str">
            <v/>
          </cell>
          <cell r="Y2801" t="str">
            <v>D-II PGTK</v>
          </cell>
          <cell r="Z2801" t="str">
            <v>31-12-2000</v>
          </cell>
          <cell r="AA2801" t="str">
            <v>Aktif</v>
          </cell>
          <cell r="AB2801" t="str">
            <v>PNS Daerah Kab./Kota yang bekerja pada Kab./Kota</v>
          </cell>
          <cell r="AC2801" t="str">
            <v>Pemerintah Kab. Tolitoli</v>
          </cell>
          <cell r="AD2801" t="str">
            <v>Pemerintah Kab. Tolitoli</v>
          </cell>
        </row>
        <row r="2802">
          <cell r="A2802">
            <v>2800</v>
          </cell>
          <cell r="B2802" t="str">
            <v>196005271986031016</v>
          </cell>
          <cell r="C2802" t="str">
            <v>131623842</v>
          </cell>
          <cell r="D2802" t="str">
            <v>AMIRUDDIN</v>
          </cell>
          <cell r="E2802" t="str">
            <v/>
          </cell>
          <cell r="F2802" t="str">
            <v/>
          </cell>
          <cell r="G2802" t="str">
            <v>TOLITOLI</v>
          </cell>
          <cell r="H2802" t="str">
            <v>27 - 05 - 1960</v>
          </cell>
          <cell r="I2802" t="str">
            <v>II/a</v>
          </cell>
          <cell r="J2802" t="str">
            <v>01 - 03 - 1986</v>
          </cell>
          <cell r="K2802" t="str">
            <v>01 - 01 - 1988</v>
          </cell>
          <cell r="L2802" t="str">
            <v>L</v>
          </cell>
          <cell r="M2802" t="str">
            <v>III/b</v>
          </cell>
          <cell r="N2802" t="str">
            <v>01 - 04 - 2017</v>
          </cell>
          <cell r="O2802" t="str">
            <v>26</v>
          </cell>
          <cell r="P2802" t="str">
            <v>1</v>
          </cell>
          <cell r="Q2802" t="str">
            <v/>
          </cell>
          <cell r="R2802" t="str">
            <v/>
          </cell>
          <cell r="S2802" t="str">
            <v/>
          </cell>
          <cell r="T2802" t="str">
            <v/>
          </cell>
          <cell r="U2802" t="str">
            <v/>
          </cell>
          <cell r="V2802" t="str">
            <v>PENGADMINISTRASI UMUM</v>
          </cell>
          <cell r="W2802" t="str">
            <v>SMP NEGERI 1 DAMPAL UTARA</v>
          </cell>
          <cell r="X2802" t="str">
            <v>CABANG DISPENBUD KECAMATAN DAMPAL UTARA</v>
          </cell>
          <cell r="Y2802" t="str">
            <v>SMA</v>
          </cell>
          <cell r="Z2802" t="str">
            <v>31-12-1981</v>
          </cell>
          <cell r="AA2802" t="str">
            <v>Masa Persiapan Pensiun</v>
          </cell>
          <cell r="AB2802" t="str">
            <v>PNS Daerah Kab./Kota yang bekerja pada Kab./Kota</v>
          </cell>
          <cell r="AC2802" t="str">
            <v>Pemerintah Kab. Tolitoli</v>
          </cell>
          <cell r="AD2802" t="str">
            <v>Pemerintah Kab. Tolitoli</v>
          </cell>
        </row>
        <row r="2803">
          <cell r="A2803">
            <v>2801</v>
          </cell>
          <cell r="B2803" t="str">
            <v>198205232010011017</v>
          </cell>
          <cell r="C2803" t="str">
            <v/>
          </cell>
          <cell r="D2803" t="str">
            <v>ABD. MALIK</v>
          </cell>
          <cell r="E2803" t="str">
            <v/>
          </cell>
          <cell r="F2803" t="str">
            <v/>
          </cell>
          <cell r="G2803" t="str">
            <v>TOLITOLI</v>
          </cell>
          <cell r="H2803" t="str">
            <v>23 - 05 - 1982</v>
          </cell>
          <cell r="I2803" t="str">
            <v>II/a</v>
          </cell>
          <cell r="J2803" t="str">
            <v>01 - 01 - 2010</v>
          </cell>
          <cell r="K2803" t="str">
            <v>01 - 01 - 2012</v>
          </cell>
          <cell r="L2803" t="str">
            <v>L</v>
          </cell>
          <cell r="M2803" t="str">
            <v>II/b</v>
          </cell>
          <cell r="N2803" t="str">
            <v>01 - 04 - 2014</v>
          </cell>
          <cell r="O2803" t="str">
            <v>9</v>
          </cell>
          <cell r="P2803" t="str">
            <v>3</v>
          </cell>
          <cell r="Q2803" t="str">
            <v/>
          </cell>
          <cell r="R2803" t="str">
            <v/>
          </cell>
          <cell r="S2803" t="str">
            <v/>
          </cell>
          <cell r="T2803" t="str">
            <v/>
          </cell>
          <cell r="U2803" t="str">
            <v/>
          </cell>
          <cell r="V2803" t="str">
            <v>FUNGSIONAL UMUM</v>
          </cell>
          <cell r="W2803" t="str">
            <v>Kantor Perwakilan Pemerintah Daerah</v>
          </cell>
          <cell r="X2803" t="str">
            <v>Pemerintah Kabupaten Tolitoli</v>
          </cell>
          <cell r="Y2803" t="str">
            <v>SMU IPS</v>
          </cell>
          <cell r="Z2803" t="str">
            <v>31-12-2002</v>
          </cell>
          <cell r="AA2803" t="str">
            <v>Aktif</v>
          </cell>
          <cell r="AB2803" t="str">
            <v>PNS Daerah Kab./Kota yang bekerja pada Kab./Kota</v>
          </cell>
          <cell r="AC2803" t="str">
            <v>Pemerintah Kab. Tolitoli</v>
          </cell>
          <cell r="AD2803" t="str">
            <v>Pemerintah Kab. Tolitoli</v>
          </cell>
        </row>
        <row r="2804">
          <cell r="A2804">
            <v>2802</v>
          </cell>
          <cell r="B2804" t="str">
            <v>198811112017082001</v>
          </cell>
          <cell r="C2804" t="str">
            <v/>
          </cell>
          <cell r="D2804" t="str">
            <v>ANDI WILDA</v>
          </cell>
          <cell r="E2804" t="str">
            <v/>
          </cell>
          <cell r="F2804" t="str">
            <v xml:space="preserve"> S.Pd</v>
          </cell>
          <cell r="G2804" t="str">
            <v>SOPPENG</v>
          </cell>
          <cell r="H2804" t="str">
            <v>11 - 11 - 1988</v>
          </cell>
          <cell r="I2804" t="str">
            <v>III/a</v>
          </cell>
          <cell r="J2804" t="str">
            <v>01 - 08 - 2017</v>
          </cell>
          <cell r="K2804" t="str">
            <v>01 - 04 - 2018</v>
          </cell>
          <cell r="L2804" t="str">
            <v>P</v>
          </cell>
          <cell r="M2804" t="str">
            <v>III/a</v>
          </cell>
          <cell r="N2804" t="str">
            <v>01 - 08 - 2017</v>
          </cell>
          <cell r="O2804" t="str">
            <v>0</v>
          </cell>
          <cell r="P2804" t="str">
            <v>0</v>
          </cell>
          <cell r="Q2804" t="str">
            <v/>
          </cell>
          <cell r="R2804" t="str">
            <v/>
          </cell>
          <cell r="S2804" t="str">
            <v/>
          </cell>
          <cell r="T2804" t="str">
            <v/>
          </cell>
          <cell r="U2804" t="str">
            <v/>
          </cell>
          <cell r="V2804" t="str">
            <v>GURU KELAS</v>
          </cell>
          <cell r="W2804" t="str">
            <v>SD Negeri 1 Kamalu</v>
          </cell>
          <cell r="X2804" t="str">
            <v>Dinas Pendidikan Dan Kebudayaan</v>
          </cell>
          <cell r="Y2804" t="str">
            <v>S-1 PENDIDIKAN GURU SEKOLAH DASAR</v>
          </cell>
          <cell r="Z2804" t="str">
            <v>20-09-2011</v>
          </cell>
          <cell r="AA2804" t="str">
            <v>Aktif</v>
          </cell>
          <cell r="AB2804" t="str">
            <v>PNS Daerah Kab./Kota yang bekerja pada Kab./Kota</v>
          </cell>
          <cell r="AC2804" t="str">
            <v>Pemerintah Kab. Tolitoli</v>
          </cell>
          <cell r="AD2804" t="str">
            <v>Pemerintah Kab. Tolitoli</v>
          </cell>
        </row>
        <row r="2805">
          <cell r="A2805">
            <v>2803</v>
          </cell>
          <cell r="B2805" t="str">
            <v>196812282006041004</v>
          </cell>
          <cell r="C2805" t="str">
            <v>570021281</v>
          </cell>
          <cell r="D2805" t="str">
            <v>BERLIN SIBARANI</v>
          </cell>
          <cell r="E2805" t="str">
            <v/>
          </cell>
          <cell r="F2805" t="str">
            <v/>
          </cell>
          <cell r="G2805" t="str">
            <v>TAPANULI UTARA</v>
          </cell>
          <cell r="H2805" t="str">
            <v>28 - 12 - 1968</v>
          </cell>
          <cell r="I2805" t="str">
            <v>II/a</v>
          </cell>
          <cell r="J2805" t="str">
            <v>01 - 04 - 2006</v>
          </cell>
          <cell r="K2805" t="str">
            <v>01 - 10 - 2007</v>
          </cell>
          <cell r="L2805" t="str">
            <v>L</v>
          </cell>
          <cell r="M2805" t="str">
            <v>II/d</v>
          </cell>
          <cell r="N2805" t="str">
            <v>01 - 04 - 2018</v>
          </cell>
          <cell r="O2805" t="str">
            <v>19</v>
          </cell>
          <cell r="P2805" t="str">
            <v>9</v>
          </cell>
          <cell r="Q2805" t="str">
            <v/>
          </cell>
          <cell r="R2805" t="str">
            <v/>
          </cell>
          <cell r="S2805" t="str">
            <v/>
          </cell>
          <cell r="T2805" t="str">
            <v/>
          </cell>
          <cell r="U2805" t="str">
            <v/>
          </cell>
          <cell r="V2805" t="str">
            <v>PENGAWAS TEKNIK PERMUKIMAN</v>
          </cell>
          <cell r="W2805" t="str">
            <v>Seksi Sarana Dan Prasana Permukiman</v>
          </cell>
          <cell r="X2805" t="str">
            <v>Dinas Perumahan Rakyat Dan Kawasan Pemukiman</v>
          </cell>
          <cell r="Y2805" t="str">
            <v>STM BANGUNAN</v>
          </cell>
          <cell r="Z2805" t="str">
            <v>01-01-1987</v>
          </cell>
          <cell r="AA2805" t="str">
            <v>Aktif</v>
          </cell>
          <cell r="AB2805" t="str">
            <v>PNS Daerah Kab./Kota yang bekerja pada Kab./Kota</v>
          </cell>
          <cell r="AC2805" t="str">
            <v>Pemerintah Kab. Tolitoli</v>
          </cell>
          <cell r="AD2805" t="str">
            <v>Pemerintah Kab. Tolitoli</v>
          </cell>
        </row>
        <row r="2806">
          <cell r="A2806">
            <v>2804</v>
          </cell>
          <cell r="B2806" t="str">
            <v>197004151992032010</v>
          </cell>
          <cell r="C2806" t="str">
            <v>140277332</v>
          </cell>
          <cell r="D2806" t="str">
            <v>SRI ARYANI ABD RAHIM</v>
          </cell>
          <cell r="E2806" t="str">
            <v/>
          </cell>
          <cell r="F2806" t="str">
            <v/>
          </cell>
          <cell r="G2806" t="str">
            <v>TOLITOLI</v>
          </cell>
          <cell r="H2806" t="str">
            <v>15 - 04 - 1970</v>
          </cell>
          <cell r="I2806" t="str">
            <v>II/a</v>
          </cell>
          <cell r="J2806" t="str">
            <v>01 - 03 - 1992</v>
          </cell>
          <cell r="K2806" t="str">
            <v>01 - 05 - 1993</v>
          </cell>
          <cell r="L2806" t="str">
            <v>P</v>
          </cell>
          <cell r="M2806" t="str">
            <v>III/b</v>
          </cell>
          <cell r="N2806" t="str">
            <v>01 - 04 - 2016</v>
          </cell>
          <cell r="O2806" t="str">
            <v>19</v>
          </cell>
          <cell r="P2806" t="str">
            <v>1</v>
          </cell>
          <cell r="Q2806" t="str">
            <v/>
          </cell>
          <cell r="R2806" t="str">
            <v/>
          </cell>
          <cell r="S2806" t="str">
            <v/>
          </cell>
          <cell r="T2806" t="str">
            <v/>
          </cell>
          <cell r="U2806" t="str">
            <v/>
          </cell>
          <cell r="V2806" t="str">
            <v>STAF</v>
          </cell>
          <cell r="W2806" t="str">
            <v>INSPEKTUR PEMBANTU WILAYAH III</v>
          </cell>
          <cell r="X2806" t="str">
            <v>INSPEKTORAT</v>
          </cell>
          <cell r="Y2806" t="str">
            <v>SEKOLAH MENENGAH EKONOMI ATAS</v>
          </cell>
          <cell r="Z2806" t="str">
            <v>31-12-1989</v>
          </cell>
          <cell r="AA2806" t="str">
            <v>Aktif</v>
          </cell>
          <cell r="AB2806" t="str">
            <v>PNS Daerah Kab./Kota yang bekerja pada Kab./Kota</v>
          </cell>
          <cell r="AC2806" t="str">
            <v>Pemerintah Kab. Tolitoli</v>
          </cell>
          <cell r="AD2806" t="str">
            <v>Pemerintah Kab. Tolitoli</v>
          </cell>
        </row>
        <row r="2807">
          <cell r="A2807">
            <v>2805</v>
          </cell>
          <cell r="B2807" t="str">
            <v>198612072009041001</v>
          </cell>
          <cell r="C2807" t="str">
            <v/>
          </cell>
          <cell r="D2807" t="str">
            <v>MOHAMMAD ZUHRI R. MAHMUD</v>
          </cell>
          <cell r="E2807" t="str">
            <v/>
          </cell>
          <cell r="F2807" t="str">
            <v>SH</v>
          </cell>
          <cell r="G2807" t="str">
            <v>KEPULAUAN SANGIHE</v>
          </cell>
          <cell r="H2807" t="str">
            <v>07 - 12 - 1986</v>
          </cell>
          <cell r="I2807" t="str">
            <v>II/a</v>
          </cell>
          <cell r="J2807" t="str">
            <v>01 - 04 - 2009</v>
          </cell>
          <cell r="K2807" t="str">
            <v>01 - 01 - 2011</v>
          </cell>
          <cell r="L2807" t="str">
            <v>L</v>
          </cell>
          <cell r="M2807" t="str">
            <v>III/a</v>
          </cell>
          <cell r="N2807" t="str">
            <v>01 - 10 - 2015</v>
          </cell>
          <cell r="O2807" t="str">
            <v>5</v>
          </cell>
          <cell r="P2807" t="str">
            <v>9</v>
          </cell>
          <cell r="Q2807" t="str">
            <v/>
          </cell>
          <cell r="R2807" t="str">
            <v/>
          </cell>
          <cell r="S2807" t="str">
            <v/>
          </cell>
          <cell r="T2807" t="str">
            <v/>
          </cell>
          <cell r="U2807" t="str">
            <v/>
          </cell>
          <cell r="V2807" t="str">
            <v>FUNGSIONAL UMUM</v>
          </cell>
          <cell r="W2807" t="str">
            <v>Sub Bagian Keuangan Dan Aset</v>
          </cell>
          <cell r="X2807" t="str">
            <v>Sekretariat</v>
          </cell>
          <cell r="Y2807" t="str">
            <v>S-1 ILMU ADMINISTRASI NEGARA</v>
          </cell>
          <cell r="Z2807" t="str">
            <v>31-12-2009</v>
          </cell>
          <cell r="AA2807" t="str">
            <v>Aktif</v>
          </cell>
          <cell r="AB2807" t="str">
            <v>PNS Daerah Kab./Kota yang bekerja pada Kab./Kota</v>
          </cell>
          <cell r="AC2807" t="str">
            <v>Pemerintah Kab. Tolitoli</v>
          </cell>
          <cell r="AD2807" t="str">
            <v>Pemerintah Kab. Tolitoli</v>
          </cell>
        </row>
        <row r="2808">
          <cell r="A2808">
            <v>2806</v>
          </cell>
          <cell r="B2808" t="str">
            <v>198204212014092005</v>
          </cell>
          <cell r="C2808" t="str">
            <v/>
          </cell>
          <cell r="D2808" t="str">
            <v>NORMA</v>
          </cell>
          <cell r="E2808" t="str">
            <v/>
          </cell>
          <cell r="F2808" t="str">
            <v>A.Ma</v>
          </cell>
          <cell r="G2808" t="str">
            <v>TOLITOLI</v>
          </cell>
          <cell r="H2808" t="str">
            <v>21 - 04 - 1982</v>
          </cell>
          <cell r="I2808" t="str">
            <v>II/b</v>
          </cell>
          <cell r="J2808" t="str">
            <v>01 - 09 - 2014</v>
          </cell>
          <cell r="K2808" t="str">
            <v>01 - 12 - 2015</v>
          </cell>
          <cell r="L2808" t="str">
            <v>P</v>
          </cell>
          <cell r="M2808" t="str">
            <v>II/b</v>
          </cell>
          <cell r="N2808" t="str">
            <v>01 - 09 - 2014</v>
          </cell>
          <cell r="O2808" t="str">
            <v>12</v>
          </cell>
          <cell r="P2808" t="str">
            <v>8</v>
          </cell>
          <cell r="Q2808" t="str">
            <v/>
          </cell>
          <cell r="R2808" t="str">
            <v/>
          </cell>
          <cell r="S2808" t="str">
            <v/>
          </cell>
          <cell r="T2808" t="str">
            <v/>
          </cell>
          <cell r="U2808" t="str">
            <v/>
          </cell>
          <cell r="V2808" t="str">
            <v>GURU TK</v>
          </cell>
          <cell r="W2808" t="str">
            <v>SDN 2 SALUMBIA</v>
          </cell>
          <cell r="X2808" t="str">
            <v>CABANG DISPENBUD KECAMATAN DONDO</v>
          </cell>
          <cell r="Y2808" t="str">
            <v>D-II PENDIDIKAN AGAMA ISLAM</v>
          </cell>
          <cell r="Z2808" t="str">
            <v>30-08-2004</v>
          </cell>
          <cell r="AA2808" t="str">
            <v>Aktif</v>
          </cell>
          <cell r="AB2808" t="str">
            <v>PNS Daerah Kab./Kota yang bekerja pada Kab./Kota</v>
          </cell>
          <cell r="AC2808" t="str">
            <v>Pemerintah Kab. Tolitoli</v>
          </cell>
          <cell r="AD2808" t="str">
            <v>Pemerintah Kab. Tolitoli</v>
          </cell>
        </row>
        <row r="2809">
          <cell r="A2809">
            <v>2807</v>
          </cell>
          <cell r="B2809" t="str">
            <v>198305262006042010</v>
          </cell>
          <cell r="C2809" t="str">
            <v>570020914</v>
          </cell>
          <cell r="D2809" t="str">
            <v>IRAWATI PERSI MARTHIN</v>
          </cell>
          <cell r="E2809" t="str">
            <v/>
          </cell>
          <cell r="F2809" t="str">
            <v>A.Md.Kep</v>
          </cell>
          <cell r="G2809" t="str">
            <v>MINAHASA</v>
          </cell>
          <cell r="H2809" t="str">
            <v>26 - 05 - 1983</v>
          </cell>
          <cell r="I2809" t="str">
            <v>II/c</v>
          </cell>
          <cell r="J2809" t="str">
            <v>01 - 04 - 2006</v>
          </cell>
          <cell r="K2809" t="str">
            <v>01 - 05 - 2007</v>
          </cell>
          <cell r="L2809" t="str">
            <v>P</v>
          </cell>
          <cell r="M2809" t="str">
            <v>III/c</v>
          </cell>
          <cell r="N2809" t="str">
            <v>01 - 04 - 2017</v>
          </cell>
          <cell r="O2809" t="str">
            <v>9</v>
          </cell>
          <cell r="P2809" t="str">
            <v>0</v>
          </cell>
          <cell r="Q2809" t="str">
            <v/>
          </cell>
          <cell r="R2809" t="str">
            <v/>
          </cell>
          <cell r="S2809" t="str">
            <v/>
          </cell>
          <cell r="T2809" t="str">
            <v>01 - 10 - 2014</v>
          </cell>
          <cell r="U2809" t="str">
            <v>Perawat Penyelia</v>
          </cell>
          <cell r="V2809" t="str">
            <v/>
          </cell>
          <cell r="W2809" t="str">
            <v>Sub Bidang Pelayanan Medis Dan Keperawatan</v>
          </cell>
          <cell r="X2809" t="str">
            <v>BIDANG PELAYANAN</v>
          </cell>
          <cell r="Y2809" t="str">
            <v>D-III KEPERAWATAN</v>
          </cell>
          <cell r="Z2809" t="str">
            <v>31-12-2005</v>
          </cell>
          <cell r="AA2809" t="str">
            <v>Aktif</v>
          </cell>
          <cell r="AB2809" t="str">
            <v>PNS Daerah Kab./Kota yang bekerja pada Kab./Kota</v>
          </cell>
          <cell r="AC2809" t="str">
            <v>Pemerintah Kab. Tolitoli</v>
          </cell>
          <cell r="AD2809" t="str">
            <v>Pemerintah Kab. Tolitoli</v>
          </cell>
        </row>
        <row r="2810">
          <cell r="A2810">
            <v>2808</v>
          </cell>
          <cell r="B2810" t="str">
            <v>198302222010012005</v>
          </cell>
          <cell r="C2810" t="str">
            <v/>
          </cell>
          <cell r="D2810" t="str">
            <v>HERLINA</v>
          </cell>
          <cell r="E2810" t="str">
            <v/>
          </cell>
          <cell r="F2810" t="str">
            <v>S.Si</v>
          </cell>
          <cell r="G2810" t="str">
            <v>KALANGKANGAN</v>
          </cell>
          <cell r="H2810" t="str">
            <v>22 - 02 - 1983</v>
          </cell>
          <cell r="I2810" t="str">
            <v>III/a</v>
          </cell>
          <cell r="J2810" t="str">
            <v>01 - 01 - 2010</v>
          </cell>
          <cell r="K2810" t="str">
            <v>01 - 01 - 2012</v>
          </cell>
          <cell r="L2810" t="str">
            <v>P</v>
          </cell>
          <cell r="M2810" t="str">
            <v>III/c</v>
          </cell>
          <cell r="N2810" t="str">
            <v>01 - 04 - 2016</v>
          </cell>
          <cell r="O2810" t="str">
            <v>6</v>
          </cell>
          <cell r="P2810" t="str">
            <v>3</v>
          </cell>
          <cell r="Q2810" t="str">
            <v/>
          </cell>
          <cell r="R2810" t="str">
            <v/>
          </cell>
          <cell r="S2810" t="str">
            <v/>
          </cell>
          <cell r="T2810" t="str">
            <v>01 - 04 - 2016</v>
          </cell>
          <cell r="U2810" t="str">
            <v>Guru Muda</v>
          </cell>
          <cell r="V2810" t="str">
            <v/>
          </cell>
          <cell r="W2810" t="str">
            <v>SMP NEGERI 1 GALANG</v>
          </cell>
          <cell r="X2810" t="str">
            <v>CABANG DISPENBUD KECAMATAN GALANG</v>
          </cell>
          <cell r="Y2810" t="str">
            <v>S-1/A-IV</v>
          </cell>
          <cell r="Z2810" t="str">
            <v>31-12-2006</v>
          </cell>
          <cell r="AA2810" t="str">
            <v>Aktif</v>
          </cell>
          <cell r="AB2810" t="str">
            <v>PNS Daerah Kab./Kota yang bekerja pada Kab./Kota</v>
          </cell>
          <cell r="AC2810" t="str">
            <v>Pemerintah Kab. Tolitoli</v>
          </cell>
          <cell r="AD2810" t="str">
            <v>Pemerintah Kab. Tolitoli</v>
          </cell>
        </row>
        <row r="2811">
          <cell r="A2811">
            <v>2809</v>
          </cell>
          <cell r="B2811" t="str">
            <v>196306152015052001</v>
          </cell>
          <cell r="C2811" t="str">
            <v/>
          </cell>
          <cell r="D2811" t="str">
            <v>HAPIA CAMBANG</v>
          </cell>
          <cell r="E2811" t="str">
            <v>Dra</v>
          </cell>
          <cell r="F2811" t="str">
            <v/>
          </cell>
          <cell r="G2811" t="str">
            <v>TOLITOLI</v>
          </cell>
          <cell r="H2811" t="str">
            <v>15 - 06 - 1963</v>
          </cell>
          <cell r="I2811" t="str">
            <v>III/a</v>
          </cell>
          <cell r="J2811" t="str">
            <v>01 - 05 - 2015</v>
          </cell>
          <cell r="K2811" t="str">
            <v>01 - 09 - 2016</v>
          </cell>
          <cell r="L2811" t="str">
            <v>P</v>
          </cell>
          <cell r="M2811" t="str">
            <v>III/a</v>
          </cell>
          <cell r="N2811" t="str">
            <v>01 - 05 - 2015</v>
          </cell>
          <cell r="O2811" t="str">
            <v>10</v>
          </cell>
          <cell r="P2811" t="str">
            <v>7</v>
          </cell>
          <cell r="Q2811" t="str">
            <v/>
          </cell>
          <cell r="R2811" t="str">
            <v/>
          </cell>
          <cell r="S2811" t="str">
            <v/>
          </cell>
          <cell r="T2811" t="str">
            <v/>
          </cell>
          <cell r="U2811" t="str">
            <v/>
          </cell>
          <cell r="V2811" t="str">
            <v>GURU SMP</v>
          </cell>
          <cell r="W2811" t="str">
            <v>SMP NEGERI 6 TOLITOLI</v>
          </cell>
          <cell r="X2811" t="str">
            <v>CABANG DISPENBUD KECAMATAN BAOLAN</v>
          </cell>
          <cell r="Y2811" t="str">
            <v>S-1 PENGAJARAN DAN PENGEMBANGAN KURIKULUM</v>
          </cell>
          <cell r="Z2811" t="str">
            <v>15-02-1989</v>
          </cell>
          <cell r="AA2811" t="str">
            <v>Aktif</v>
          </cell>
          <cell r="AB2811" t="str">
            <v>PNS Daerah Kab./Kota yang bekerja pada Kab./Kota</v>
          </cell>
          <cell r="AC2811" t="str">
            <v>Pemerintah Kab. Tolitoli</v>
          </cell>
          <cell r="AD2811" t="str">
            <v>Pemerintah Kab. Tolitoli</v>
          </cell>
        </row>
        <row r="2812">
          <cell r="A2812">
            <v>2810</v>
          </cell>
          <cell r="B2812" t="str">
            <v>197607242014112001</v>
          </cell>
          <cell r="C2812" t="str">
            <v/>
          </cell>
          <cell r="D2812" t="str">
            <v>RASMI MOH. ALI</v>
          </cell>
          <cell r="E2812" t="str">
            <v/>
          </cell>
          <cell r="F2812" t="str">
            <v>A.Md</v>
          </cell>
          <cell r="G2812" t="str">
            <v>TOLITOLI</v>
          </cell>
          <cell r="H2812" t="str">
            <v>24 - 07 - 1976</v>
          </cell>
          <cell r="I2812" t="str">
            <v>II/c</v>
          </cell>
          <cell r="J2812" t="str">
            <v>01 - 11 - 2014</v>
          </cell>
          <cell r="K2812" t="str">
            <v>01 - 09 - 2016</v>
          </cell>
          <cell r="L2812" t="str">
            <v>P</v>
          </cell>
          <cell r="M2812" t="str">
            <v>II/c</v>
          </cell>
          <cell r="N2812" t="str">
            <v>01 - 11 - 2014</v>
          </cell>
          <cell r="O2812" t="str">
            <v>10</v>
          </cell>
          <cell r="P2812" t="str">
            <v>10</v>
          </cell>
          <cell r="Q2812" t="str">
            <v/>
          </cell>
          <cell r="R2812" t="str">
            <v/>
          </cell>
          <cell r="S2812" t="str">
            <v/>
          </cell>
          <cell r="T2812" t="str">
            <v/>
          </cell>
          <cell r="U2812" t="str">
            <v/>
          </cell>
          <cell r="V2812" t="str">
            <v>PENGADMINISTRASI PROGRAM DAN TATA OPERASIONAL PENELITIAN</v>
          </cell>
          <cell r="W2812" t="str">
            <v>Bidang Pemerintahan Dan Sosial Budaya</v>
          </cell>
          <cell r="X2812" t="str">
            <v>Badan Penelitian Dan Pengembangan</v>
          </cell>
          <cell r="Y2812" t="str">
            <v>D-III AKUNTANSI</v>
          </cell>
          <cell r="Z2812" t="str">
            <v>18-09-1999</v>
          </cell>
          <cell r="AA2812" t="str">
            <v>Aktif</v>
          </cell>
          <cell r="AB2812" t="str">
            <v>PNS Daerah Kab./Kota yang bekerja pada Kab./Kota</v>
          </cell>
          <cell r="AC2812" t="str">
            <v>Pemerintah Kab. Tolitoli</v>
          </cell>
          <cell r="AD2812" t="str">
            <v>Pemerintah Kab. Tolitoli</v>
          </cell>
        </row>
        <row r="2813">
          <cell r="A2813">
            <v>2811</v>
          </cell>
          <cell r="B2813" t="str">
            <v>196510081993032006</v>
          </cell>
          <cell r="C2813" t="str">
            <v>570011262</v>
          </cell>
          <cell r="D2813" t="str">
            <v>NORMAWATI</v>
          </cell>
          <cell r="E2813" t="str">
            <v/>
          </cell>
          <cell r="F2813" t="str">
            <v/>
          </cell>
          <cell r="G2813" t="str">
            <v>TOLITOLI</v>
          </cell>
          <cell r="H2813" t="str">
            <v>08 - 10 - 1965</v>
          </cell>
          <cell r="I2813" t="str">
            <v>II/a</v>
          </cell>
          <cell r="J2813" t="str">
            <v>01 - 03 - 1993</v>
          </cell>
          <cell r="K2813" t="str">
            <v>01 - 02 - 1996</v>
          </cell>
          <cell r="L2813" t="str">
            <v>P</v>
          </cell>
          <cell r="M2813" t="str">
            <v>III/b</v>
          </cell>
          <cell r="N2813" t="str">
            <v>01 - 10 - 2016</v>
          </cell>
          <cell r="O2813" t="str">
            <v>21</v>
          </cell>
          <cell r="P2813" t="str">
            <v>6</v>
          </cell>
          <cell r="Q2813" t="str">
            <v/>
          </cell>
          <cell r="R2813" t="str">
            <v/>
          </cell>
          <cell r="S2813" t="str">
            <v/>
          </cell>
          <cell r="T2813" t="str">
            <v/>
          </cell>
          <cell r="U2813" t="str">
            <v/>
          </cell>
          <cell r="V2813" t="str">
            <v>FUNGSIONAL UMUM</v>
          </cell>
          <cell r="W2813" t="str">
            <v>Sekretariat</v>
          </cell>
          <cell r="X2813" t="str">
            <v>Kelurahan Sidoarjo</v>
          </cell>
          <cell r="Y2813" t="str">
            <v>SEKOLAH MENENGAH UMUM</v>
          </cell>
          <cell r="Z2813" t="str">
            <v>31-12-1986</v>
          </cell>
          <cell r="AA2813" t="str">
            <v>Aktif</v>
          </cell>
          <cell r="AB2813" t="str">
            <v>PNS Daerah Kab./Kota yang bekerja pada Kab./Kota</v>
          </cell>
          <cell r="AC2813" t="str">
            <v>Pemerintah Kab. Tolitoli</v>
          </cell>
          <cell r="AD2813" t="str">
            <v>Pemerintah Kab. Tolitoli</v>
          </cell>
        </row>
        <row r="2814">
          <cell r="A2814">
            <v>2812</v>
          </cell>
          <cell r="B2814" t="str">
            <v>198302052009042002</v>
          </cell>
          <cell r="C2814" t="str">
            <v/>
          </cell>
          <cell r="D2814" t="str">
            <v>SYAMSIAR</v>
          </cell>
          <cell r="E2814" t="str">
            <v/>
          </cell>
          <cell r="F2814" t="str">
            <v>SE</v>
          </cell>
          <cell r="G2814" t="str">
            <v>TOLITOLI</v>
          </cell>
          <cell r="H2814" t="str">
            <v>05 - 02 - 1983</v>
          </cell>
          <cell r="I2814" t="str">
            <v>II/a</v>
          </cell>
          <cell r="J2814" t="str">
            <v>01 - 04 - 2009</v>
          </cell>
          <cell r="K2814" t="str">
            <v>01 - 01 - 2011</v>
          </cell>
          <cell r="L2814" t="str">
            <v>P</v>
          </cell>
          <cell r="M2814" t="str">
            <v>III/b</v>
          </cell>
          <cell r="N2814" t="str">
            <v>01 - 04 - 2016</v>
          </cell>
          <cell r="O2814" t="str">
            <v>7</v>
          </cell>
          <cell r="P2814" t="str">
            <v>1</v>
          </cell>
          <cell r="Q2814" t="str">
            <v/>
          </cell>
          <cell r="R2814" t="str">
            <v/>
          </cell>
          <cell r="S2814" t="str">
            <v/>
          </cell>
          <cell r="T2814" t="str">
            <v/>
          </cell>
          <cell r="U2814" t="str">
            <v/>
          </cell>
          <cell r="V2814" t="str">
            <v>PENGADMINISTRASI UMUM</v>
          </cell>
          <cell r="W2814" t="str">
            <v>Seksi Retribusi Daerah</v>
          </cell>
          <cell r="X2814" t="str">
            <v>Bidang Non Pajak Daerah</v>
          </cell>
          <cell r="Y2814" t="str">
            <v>S-1 EKONOMI MANAJEMEN</v>
          </cell>
          <cell r="Z2814" t="str">
            <v>31-12-2005</v>
          </cell>
          <cell r="AA2814" t="str">
            <v>Aktif</v>
          </cell>
          <cell r="AB2814" t="str">
            <v>PNS Daerah Kab./Kota yang bekerja pada Kab./Kota</v>
          </cell>
          <cell r="AC2814" t="str">
            <v>Pemerintah Kab. Tolitoli</v>
          </cell>
          <cell r="AD2814" t="str">
            <v>Pemerintah Kab. Tolitoli</v>
          </cell>
        </row>
        <row r="2815">
          <cell r="A2815">
            <v>2813</v>
          </cell>
          <cell r="B2815" t="str">
            <v>198105202011011005</v>
          </cell>
          <cell r="C2815" t="str">
            <v/>
          </cell>
          <cell r="D2815" t="str">
            <v>NURDIANTO</v>
          </cell>
          <cell r="E2815" t="str">
            <v/>
          </cell>
          <cell r="F2815" t="str">
            <v>S.Pd</v>
          </cell>
          <cell r="G2815" t="str">
            <v>KEPULAUAN SELAYAR</v>
          </cell>
          <cell r="H2815" t="str">
            <v>20 - 05 - 1981</v>
          </cell>
          <cell r="I2815" t="str">
            <v>III/a</v>
          </cell>
          <cell r="J2815" t="str">
            <v>01 - 01 - 2011</v>
          </cell>
          <cell r="K2815" t="str">
            <v>01 - 01 - 2013</v>
          </cell>
          <cell r="L2815" t="str">
            <v>L</v>
          </cell>
          <cell r="M2815" t="str">
            <v>III/a</v>
          </cell>
          <cell r="N2815" t="str">
            <v>01 - 01 - 2011</v>
          </cell>
          <cell r="O2815" t="str">
            <v>0</v>
          </cell>
          <cell r="P2815" t="str">
            <v>0</v>
          </cell>
          <cell r="Q2815" t="str">
            <v/>
          </cell>
          <cell r="R2815" t="str">
            <v/>
          </cell>
          <cell r="S2815" t="str">
            <v/>
          </cell>
          <cell r="T2815" t="str">
            <v>01 - 01 - 2013</v>
          </cell>
          <cell r="U2815" t="str">
            <v>Guru Madya</v>
          </cell>
          <cell r="V2815" t="str">
            <v/>
          </cell>
          <cell r="W2815" t="str">
            <v>SMP NEGERI 1 LAMPASIO</v>
          </cell>
          <cell r="X2815" t="str">
            <v>CABANG DISPENBUD KECAMATAN LAMPASIO</v>
          </cell>
          <cell r="Y2815" t="str">
            <v>S-1 PENDIDIKAN SEJARAH</v>
          </cell>
          <cell r="Z2815" t="str">
            <v>31-12-2009</v>
          </cell>
          <cell r="AA2815" t="str">
            <v>Aktif</v>
          </cell>
          <cell r="AB2815" t="str">
            <v>PNS Daerah Kab./Kota yang bekerja pada Kab./Kota</v>
          </cell>
          <cell r="AC2815" t="str">
            <v>Pemerintah Kab. Tolitoli</v>
          </cell>
          <cell r="AD2815" t="str">
            <v>Pemerintah Kab. Tolitoli</v>
          </cell>
        </row>
        <row r="2816">
          <cell r="A2816">
            <v>2814</v>
          </cell>
          <cell r="B2816" t="str">
            <v>198712012010012019</v>
          </cell>
          <cell r="C2816" t="str">
            <v/>
          </cell>
          <cell r="D2816" t="str">
            <v>SUMARTINI</v>
          </cell>
          <cell r="E2816" t="str">
            <v/>
          </cell>
          <cell r="F2816" t="str">
            <v>A. Md.Kep</v>
          </cell>
          <cell r="G2816" t="str">
            <v>TOLITOLI</v>
          </cell>
          <cell r="H2816" t="str">
            <v>01 - 12 - 1987</v>
          </cell>
          <cell r="I2816" t="str">
            <v>II/c</v>
          </cell>
          <cell r="J2816" t="str">
            <v>01 - 01 - 2010</v>
          </cell>
          <cell r="K2816" t="str">
            <v>01 - 01 - 2012</v>
          </cell>
          <cell r="L2816" t="str">
            <v>P</v>
          </cell>
          <cell r="M2816" t="str">
            <v>III/a</v>
          </cell>
          <cell r="N2816" t="str">
            <v>01 - 04 - 2018</v>
          </cell>
          <cell r="O2816" t="str">
            <v>6</v>
          </cell>
          <cell r="P2816" t="str">
            <v>3</v>
          </cell>
          <cell r="Q2816" t="str">
            <v/>
          </cell>
          <cell r="R2816" t="str">
            <v/>
          </cell>
          <cell r="S2816" t="str">
            <v/>
          </cell>
          <cell r="T2816" t="str">
            <v>01 - 04 - 2018</v>
          </cell>
          <cell r="U2816" t="str">
            <v>Perawat Pelaksana Lanjutan</v>
          </cell>
          <cell r="V2816" t="str">
            <v/>
          </cell>
          <cell r="W2816" t="str">
            <v>PUSKESMAS PEMBANTU LAKUAN TOLITOLI</v>
          </cell>
          <cell r="X2816" t="str">
            <v>PUSKESMAS BINONTOAN</v>
          </cell>
          <cell r="Y2816" t="str">
            <v>D-III KEPERAWATAN</v>
          </cell>
          <cell r="Z2816" t="str">
            <v>01-01-2009</v>
          </cell>
          <cell r="AA2816" t="str">
            <v>Aktif</v>
          </cell>
          <cell r="AB2816" t="str">
            <v>PNS Daerah Kab./Kota yang bekerja pada Kab./Kota</v>
          </cell>
          <cell r="AC2816" t="str">
            <v>Pemerintah Kab. Tolitoli</v>
          </cell>
          <cell r="AD2816" t="str">
            <v>Pemerintah Kab. Tolitoli</v>
          </cell>
        </row>
        <row r="2817">
          <cell r="A2817">
            <v>2815</v>
          </cell>
          <cell r="B2817" t="str">
            <v>196512051986032017</v>
          </cell>
          <cell r="C2817" t="str">
            <v>131626168</v>
          </cell>
          <cell r="D2817" t="str">
            <v>MASTUM</v>
          </cell>
          <cell r="E2817" t="str">
            <v/>
          </cell>
          <cell r="F2817" t="str">
            <v/>
          </cell>
          <cell r="G2817" t="str">
            <v>TOLITOLI</v>
          </cell>
          <cell r="H2817" t="str">
            <v>05 - 12 - 1965</v>
          </cell>
          <cell r="I2817" t="str">
            <v>II/a</v>
          </cell>
          <cell r="J2817" t="str">
            <v>01 - 03 - 1986</v>
          </cell>
          <cell r="K2817" t="str">
            <v>01 - 01 - 1988</v>
          </cell>
          <cell r="L2817" t="str">
            <v>P</v>
          </cell>
          <cell r="M2817" t="str">
            <v>III/b</v>
          </cell>
          <cell r="N2817" t="str">
            <v>01 - 04 - 2013</v>
          </cell>
          <cell r="O2817" t="str">
            <v>22</v>
          </cell>
          <cell r="P2817" t="str">
            <v>1</v>
          </cell>
          <cell r="Q2817" t="str">
            <v/>
          </cell>
          <cell r="R2817" t="str">
            <v/>
          </cell>
          <cell r="S2817" t="str">
            <v/>
          </cell>
          <cell r="T2817" t="str">
            <v/>
          </cell>
          <cell r="U2817" t="str">
            <v/>
          </cell>
          <cell r="V2817" t="str">
            <v>PELAKSANA OPERASIONAL PELAYANAN</v>
          </cell>
          <cell r="W2817" t="str">
            <v>SMP NEGERI 3 TOLITOLI</v>
          </cell>
          <cell r="X2817" t="str">
            <v>CABANG DISPENBUD KECAMATAN BAOLAN</v>
          </cell>
          <cell r="Y2817" t="str">
            <v>SMKK</v>
          </cell>
          <cell r="Z2817" t="str">
            <v>31-12-1985</v>
          </cell>
          <cell r="AA2817" t="str">
            <v>Aktif</v>
          </cell>
          <cell r="AB2817" t="str">
            <v>PNS Daerah Kab./Kota yang bekerja pada Kab./Kota</v>
          </cell>
          <cell r="AC2817" t="str">
            <v>Pemerintah Kab. Tolitoli</v>
          </cell>
          <cell r="AD2817" t="str">
            <v>Pemerintah Kab. Tolitoli</v>
          </cell>
        </row>
        <row r="2818">
          <cell r="A2818">
            <v>2816</v>
          </cell>
          <cell r="B2818" t="str">
            <v>198609222014111001</v>
          </cell>
          <cell r="C2818" t="str">
            <v/>
          </cell>
          <cell r="D2818" t="str">
            <v>SHOFIAN HASUDUNGAN</v>
          </cell>
          <cell r="E2818" t="str">
            <v/>
          </cell>
          <cell r="F2818" t="str">
            <v/>
          </cell>
          <cell r="G2818" t="str">
            <v>MANADO</v>
          </cell>
          <cell r="H2818" t="str">
            <v>22 - 09 - 1986</v>
          </cell>
          <cell r="I2818" t="str">
            <v>II/a</v>
          </cell>
          <cell r="J2818" t="str">
            <v>01 - 11 - 2014</v>
          </cell>
          <cell r="K2818" t="str">
            <v>01 - 09 - 2016</v>
          </cell>
          <cell r="L2818" t="str">
            <v>L</v>
          </cell>
          <cell r="M2818" t="str">
            <v>II/a</v>
          </cell>
          <cell r="N2818" t="str">
            <v>01 - 11 - 2014</v>
          </cell>
          <cell r="O2818" t="str">
            <v>9</v>
          </cell>
          <cell r="P2818" t="str">
            <v>10</v>
          </cell>
          <cell r="Q2818" t="str">
            <v/>
          </cell>
          <cell r="R2818" t="str">
            <v/>
          </cell>
          <cell r="S2818" t="str">
            <v/>
          </cell>
          <cell r="T2818" t="str">
            <v/>
          </cell>
          <cell r="U2818" t="str">
            <v/>
          </cell>
          <cell r="V2818" t="str">
            <v>PENGADMINISTRASI UMUM</v>
          </cell>
          <cell r="W2818" t="str">
            <v>Sub Bagian Umum Dan Kerjasama</v>
          </cell>
          <cell r="X2818" t="str">
            <v>Sekretariat DPK Korps Pegawai Republik Indonesia</v>
          </cell>
          <cell r="Y2818" t="str">
            <v>SMK MANAJEMEN BISNIS</v>
          </cell>
          <cell r="Z2818" t="str">
            <v>14-06-2004</v>
          </cell>
          <cell r="AA2818" t="str">
            <v>Aktif</v>
          </cell>
          <cell r="AB2818" t="str">
            <v>PNS Daerah Kab./Kota yang bekerja pada Kab./Kota</v>
          </cell>
          <cell r="AC2818" t="str">
            <v>Pemerintah Kab. Tolitoli</v>
          </cell>
          <cell r="AD2818" t="str">
            <v>Pemerintah Kab. Tolitoli</v>
          </cell>
        </row>
        <row r="2819">
          <cell r="A2819">
            <v>2817</v>
          </cell>
          <cell r="B2819" t="str">
            <v>198502132014092001</v>
          </cell>
          <cell r="C2819" t="str">
            <v/>
          </cell>
          <cell r="D2819" t="str">
            <v>ZAITUN</v>
          </cell>
          <cell r="E2819" t="str">
            <v/>
          </cell>
          <cell r="F2819" t="str">
            <v/>
          </cell>
          <cell r="G2819" t="str">
            <v>TOLITOLI</v>
          </cell>
          <cell r="H2819" t="str">
            <v>13 - 02 - 1985</v>
          </cell>
          <cell r="I2819" t="str">
            <v>II/a</v>
          </cell>
          <cell r="J2819" t="str">
            <v>01 - 09 - 2014</v>
          </cell>
          <cell r="K2819" t="str">
            <v>01 - 09 - 2016</v>
          </cell>
          <cell r="L2819" t="str">
            <v>P</v>
          </cell>
          <cell r="M2819" t="str">
            <v>II/a</v>
          </cell>
          <cell r="N2819" t="str">
            <v>01 - 09 - 2014</v>
          </cell>
          <cell r="O2819" t="str">
            <v>10</v>
          </cell>
          <cell r="P2819" t="str">
            <v>0</v>
          </cell>
          <cell r="Q2819" t="str">
            <v/>
          </cell>
          <cell r="R2819" t="str">
            <v/>
          </cell>
          <cell r="S2819" t="str">
            <v/>
          </cell>
          <cell r="T2819" t="str">
            <v/>
          </cell>
          <cell r="U2819" t="str">
            <v/>
          </cell>
          <cell r="V2819" t="str">
            <v>CALON GURU</v>
          </cell>
          <cell r="W2819" t="str">
            <v>SD Negeri Gellengnge</v>
          </cell>
          <cell r="X2819" t="str">
            <v>Dinas Pendidikan Dan Kebudayaan</v>
          </cell>
          <cell r="Y2819" t="str">
            <v>SMA IPA</v>
          </cell>
          <cell r="Z2819" t="str">
            <v>07-06-2003</v>
          </cell>
          <cell r="AA2819" t="str">
            <v>Aktif</v>
          </cell>
          <cell r="AB2819" t="str">
            <v>PNS Daerah Kab./Kota yang bekerja pada Kab./Kota</v>
          </cell>
          <cell r="AC2819" t="str">
            <v>Pemerintah Kab. Tolitoli</v>
          </cell>
          <cell r="AD2819" t="str">
            <v>Pemerintah Kab. Tolitoli</v>
          </cell>
        </row>
        <row r="2820">
          <cell r="A2820">
            <v>2818</v>
          </cell>
          <cell r="B2820" t="str">
            <v>198211242011012006</v>
          </cell>
          <cell r="C2820" t="str">
            <v/>
          </cell>
          <cell r="D2820" t="str">
            <v>MUSDALIFA</v>
          </cell>
          <cell r="E2820" t="str">
            <v/>
          </cell>
          <cell r="F2820" t="str">
            <v>S.Pd</v>
          </cell>
          <cell r="G2820" t="str">
            <v>SOPPENG</v>
          </cell>
          <cell r="H2820" t="str">
            <v>24 - 11 - 1982</v>
          </cell>
          <cell r="I2820" t="str">
            <v>III/a</v>
          </cell>
          <cell r="J2820" t="str">
            <v>01 - 01 - 2011</v>
          </cell>
          <cell r="K2820" t="str">
            <v>01 - 01 - 2013</v>
          </cell>
          <cell r="L2820" t="str">
            <v>P</v>
          </cell>
          <cell r="M2820" t="str">
            <v>III/a</v>
          </cell>
          <cell r="N2820" t="str">
            <v>01 - 01 - 2011</v>
          </cell>
          <cell r="O2820" t="str">
            <v>0</v>
          </cell>
          <cell r="P2820" t="str">
            <v>0</v>
          </cell>
          <cell r="Q2820" t="str">
            <v/>
          </cell>
          <cell r="R2820" t="str">
            <v/>
          </cell>
          <cell r="S2820" t="str">
            <v/>
          </cell>
          <cell r="T2820" t="str">
            <v>30 - 06 - 2015</v>
          </cell>
          <cell r="U2820" t="str">
            <v>Guru Pertama</v>
          </cell>
          <cell r="V2820" t="str">
            <v/>
          </cell>
          <cell r="W2820" t="str">
            <v>SMP NEGERI 8 TOLITOLI</v>
          </cell>
          <cell r="X2820" t="str">
            <v>CABANG DISPENBUD KECAMATAN BAOLAN</v>
          </cell>
          <cell r="Y2820" t="str">
            <v>S-1 TEKNOLOGI PENDIDIKAN</v>
          </cell>
          <cell r="Z2820" t="str">
            <v>31-12-2009</v>
          </cell>
          <cell r="AA2820" t="str">
            <v>Aktif</v>
          </cell>
          <cell r="AB2820" t="str">
            <v>PNS Daerah Kab./Kota yang bekerja pada Kab./Kota</v>
          </cell>
          <cell r="AC2820" t="str">
            <v>Pemerintah Kab. Tolitoli</v>
          </cell>
          <cell r="AD2820" t="str">
            <v>Pemerintah Kab. Tolitoli</v>
          </cell>
        </row>
        <row r="2821">
          <cell r="A2821">
            <v>2819</v>
          </cell>
          <cell r="B2821" t="str">
            <v>196903012014092002</v>
          </cell>
          <cell r="C2821" t="str">
            <v/>
          </cell>
          <cell r="D2821" t="str">
            <v>ARFAWATY ANWAR LM RADJAK</v>
          </cell>
          <cell r="E2821" t="str">
            <v/>
          </cell>
          <cell r="F2821" t="str">
            <v/>
          </cell>
          <cell r="G2821" t="str">
            <v>TOLITOLI</v>
          </cell>
          <cell r="H2821" t="str">
            <v>01 - 03 - 1969</v>
          </cell>
          <cell r="I2821" t="str">
            <v>II/a</v>
          </cell>
          <cell r="J2821" t="str">
            <v>01 - 09 - 2014</v>
          </cell>
          <cell r="K2821" t="str">
            <v>01 - 12 - 2015</v>
          </cell>
          <cell r="L2821" t="str">
            <v>P</v>
          </cell>
          <cell r="M2821" t="str">
            <v>II/a</v>
          </cell>
          <cell r="N2821" t="str">
            <v>01 - 09 - 2014</v>
          </cell>
          <cell r="O2821" t="str">
            <v>10</v>
          </cell>
          <cell r="P2821" t="str">
            <v>2</v>
          </cell>
          <cell r="Q2821" t="str">
            <v/>
          </cell>
          <cell r="R2821" t="str">
            <v/>
          </cell>
          <cell r="S2821" t="str">
            <v/>
          </cell>
          <cell r="T2821" t="str">
            <v/>
          </cell>
          <cell r="U2821" t="str">
            <v/>
          </cell>
          <cell r="V2821" t="str">
            <v>TEKNIS / ADMINISTRASI LAINNYA</v>
          </cell>
          <cell r="W2821" t="str">
            <v>Sub Bagian Tata Usaha</v>
          </cell>
          <cell r="X2821" t="str">
            <v>Kantor Perwakilan Pemerintah Daerah</v>
          </cell>
          <cell r="Y2821" t="str">
            <v>SMA BIOLOGI</v>
          </cell>
          <cell r="Z2821" t="str">
            <v>02-06-1987</v>
          </cell>
          <cell r="AA2821" t="str">
            <v>Aktif</v>
          </cell>
          <cell r="AB2821" t="str">
            <v>PNS Daerah Kab./Kota yang bekerja pada Kab./Kota</v>
          </cell>
          <cell r="AC2821" t="str">
            <v>Pemerintah Kab. Tolitoli</v>
          </cell>
          <cell r="AD2821" t="str">
            <v>Pemerintah Kab. Tolitoli</v>
          </cell>
        </row>
        <row r="2822">
          <cell r="A2822">
            <v>2820</v>
          </cell>
          <cell r="B2822" t="str">
            <v>196011101982071003</v>
          </cell>
          <cell r="C2822" t="str">
            <v>131056808</v>
          </cell>
          <cell r="D2822" t="str">
            <v>SYAMSUDIN TAAT</v>
          </cell>
          <cell r="E2822" t="str">
            <v/>
          </cell>
          <cell r="F2822" t="str">
            <v>A.Ma.Pd</v>
          </cell>
          <cell r="G2822" t="str">
            <v>BUOL</v>
          </cell>
          <cell r="H2822" t="str">
            <v>10 - 11 - 1960</v>
          </cell>
          <cell r="I2822" t="str">
            <v>II/a</v>
          </cell>
          <cell r="J2822" t="str">
            <v>01 - 07 - 1982</v>
          </cell>
          <cell r="K2822" t="str">
            <v>01 - 07 - 1984</v>
          </cell>
          <cell r="L2822" t="str">
            <v>L</v>
          </cell>
          <cell r="M2822" t="str">
            <v>IV/a</v>
          </cell>
          <cell r="N2822" t="str">
            <v>01 - 04 - 2005</v>
          </cell>
          <cell r="O2822" t="str">
            <v>16</v>
          </cell>
          <cell r="P2822" t="str">
            <v>3</v>
          </cell>
          <cell r="Q2822" t="str">
            <v/>
          </cell>
          <cell r="R2822" t="str">
            <v/>
          </cell>
          <cell r="S2822" t="str">
            <v/>
          </cell>
          <cell r="T2822" t="str">
            <v>01 - 04 - 2005</v>
          </cell>
          <cell r="U2822" t="str">
            <v>Guru Pembina</v>
          </cell>
          <cell r="V2822" t="str">
            <v/>
          </cell>
          <cell r="W2822" t="str">
            <v>SDN MIMBALA</v>
          </cell>
          <cell r="X2822" t="str">
            <v>CABANG DISPENBUD KECAMATAN DAMPAL SELATAN</v>
          </cell>
          <cell r="Y2822" t="str">
            <v>DIPLOMA II</v>
          </cell>
          <cell r="Z2822" t="str">
            <v>21-02-2003</v>
          </cell>
          <cell r="AA2822" t="str">
            <v>Aktif</v>
          </cell>
          <cell r="AB2822" t="str">
            <v>PNS Daerah Kab./Kota yang bekerja pada Kab./Kota</v>
          </cell>
          <cell r="AC2822" t="str">
            <v>Pemerintah Kab. Tolitoli</v>
          </cell>
          <cell r="AD2822" t="str">
            <v>Pemerintah Kab. Tolitoli</v>
          </cell>
        </row>
        <row r="2823">
          <cell r="A2823">
            <v>2821</v>
          </cell>
          <cell r="B2823" t="str">
            <v>196702082006042007</v>
          </cell>
          <cell r="C2823" t="str">
            <v>570021414</v>
          </cell>
          <cell r="D2823" t="str">
            <v>SALEHA</v>
          </cell>
          <cell r="E2823" t="str">
            <v/>
          </cell>
          <cell r="F2823" t="str">
            <v/>
          </cell>
          <cell r="G2823" t="str">
            <v>TOLITOLI</v>
          </cell>
          <cell r="H2823" t="str">
            <v>08 - 02 - 1967</v>
          </cell>
          <cell r="I2823" t="str">
            <v>II/a</v>
          </cell>
          <cell r="J2823" t="str">
            <v>01 - 04 - 2006</v>
          </cell>
          <cell r="K2823" t="str">
            <v>01 - 10 - 2007</v>
          </cell>
          <cell r="L2823" t="str">
            <v>P</v>
          </cell>
          <cell r="M2823" t="str">
            <v>II/b</v>
          </cell>
          <cell r="N2823" t="str">
            <v>01 - 10 - 2012</v>
          </cell>
          <cell r="O2823" t="str">
            <v>17</v>
          </cell>
          <cell r="P2823" t="str">
            <v>8</v>
          </cell>
          <cell r="Q2823" t="str">
            <v/>
          </cell>
          <cell r="R2823" t="str">
            <v/>
          </cell>
          <cell r="S2823" t="str">
            <v/>
          </cell>
          <cell r="T2823" t="str">
            <v>06 - 03 - 2015</v>
          </cell>
          <cell r="U2823" t="str">
            <v>Guru Pratama Tingkat. I</v>
          </cell>
          <cell r="V2823" t="str">
            <v/>
          </cell>
          <cell r="W2823" t="str">
            <v>SDN PALEMBANG LUOK MANIPI</v>
          </cell>
          <cell r="X2823" t="str">
            <v>CABANG DISPENBUD KECAMATAN DONDO</v>
          </cell>
          <cell r="Y2823" t="str">
            <v>SPG PENDIDIKAN SD</v>
          </cell>
          <cell r="Z2823" t="str">
            <v>31-12-1988</v>
          </cell>
          <cell r="AA2823" t="str">
            <v>Aktif</v>
          </cell>
          <cell r="AB2823" t="str">
            <v>PNS Daerah Kab./Kota yang bekerja pada Kab./Kota</v>
          </cell>
          <cell r="AC2823" t="str">
            <v>Pemerintah Kab. Tolitoli</v>
          </cell>
          <cell r="AD2823" t="str">
            <v>Pemerintah Kab. Tolitoli</v>
          </cell>
        </row>
        <row r="2824">
          <cell r="A2824">
            <v>2822</v>
          </cell>
          <cell r="B2824" t="str">
            <v>198312172007011004</v>
          </cell>
          <cell r="C2824" t="str">
            <v>570027839</v>
          </cell>
          <cell r="D2824" t="str">
            <v>MOHAMMAD IKSAN</v>
          </cell>
          <cell r="E2824" t="str">
            <v/>
          </cell>
          <cell r="F2824" t="str">
            <v/>
          </cell>
          <cell r="G2824" t="str">
            <v>TOLITOLI</v>
          </cell>
          <cell r="H2824" t="str">
            <v>17 - 12 - 1983</v>
          </cell>
          <cell r="I2824" t="str">
            <v>II/a</v>
          </cell>
          <cell r="J2824" t="str">
            <v>01 - 01 - 2007</v>
          </cell>
          <cell r="K2824" t="str">
            <v>01 - 10 - 2008</v>
          </cell>
          <cell r="L2824" t="str">
            <v>L</v>
          </cell>
          <cell r="M2824" t="str">
            <v>II/c</v>
          </cell>
          <cell r="N2824" t="str">
            <v>01 - 10 - 2016</v>
          </cell>
          <cell r="O2824" t="str">
            <v>14</v>
          </cell>
          <cell r="P2824" t="str">
            <v>9</v>
          </cell>
          <cell r="Q2824" t="str">
            <v/>
          </cell>
          <cell r="R2824" t="str">
            <v/>
          </cell>
          <cell r="S2824" t="str">
            <v/>
          </cell>
          <cell r="T2824" t="str">
            <v/>
          </cell>
          <cell r="U2824" t="str">
            <v/>
          </cell>
          <cell r="V2824" t="str">
            <v>FUNGSIONAL UMUM</v>
          </cell>
          <cell r="W2824" t="str">
            <v>Dinas Bina Marga Dan Sumber Daya Air</v>
          </cell>
          <cell r="X2824" t="str">
            <v>Pemerintah Kabupaten Tolitoli</v>
          </cell>
          <cell r="Y2824" t="str">
            <v>SMK ADMINISTRASI PERKANTORAN</v>
          </cell>
          <cell r="Z2824" t="str">
            <v>31-12-2001</v>
          </cell>
          <cell r="AA2824" t="str">
            <v>Aktif</v>
          </cell>
          <cell r="AB2824" t="str">
            <v>PNS Daerah Kab./Kota yang bekerja pada Kab./Kota</v>
          </cell>
          <cell r="AC2824" t="str">
            <v>Pemerintah Kab. Tolitoli</v>
          </cell>
          <cell r="AD2824" t="str">
            <v>Pemerintah Kab. Tolitoli</v>
          </cell>
        </row>
        <row r="2825">
          <cell r="A2825">
            <v>2823</v>
          </cell>
          <cell r="B2825" t="str">
            <v>198405272007011002</v>
          </cell>
          <cell r="C2825" t="str">
            <v>570028853</v>
          </cell>
          <cell r="D2825" t="str">
            <v>DZULKIFLI</v>
          </cell>
          <cell r="E2825" t="str">
            <v/>
          </cell>
          <cell r="F2825" t="str">
            <v/>
          </cell>
          <cell r="G2825" t="str">
            <v>TOLITOLI</v>
          </cell>
          <cell r="H2825" t="str">
            <v>27 - 05 - 1984</v>
          </cell>
          <cell r="I2825" t="str">
            <v>I/c</v>
          </cell>
          <cell r="J2825" t="str">
            <v>01 - 01 - 2007</v>
          </cell>
          <cell r="K2825" t="str">
            <v>01 - 10 - 2008</v>
          </cell>
          <cell r="L2825" t="str">
            <v>L</v>
          </cell>
          <cell r="M2825" t="str">
            <v>II/b</v>
          </cell>
          <cell r="N2825" t="str">
            <v>01 - 04 - 2015</v>
          </cell>
          <cell r="O2825" t="str">
            <v>7</v>
          </cell>
          <cell r="P2825" t="str">
            <v>3</v>
          </cell>
          <cell r="Q2825" t="str">
            <v/>
          </cell>
          <cell r="R2825" t="str">
            <v/>
          </cell>
          <cell r="S2825" t="str">
            <v/>
          </cell>
          <cell r="T2825" t="str">
            <v/>
          </cell>
          <cell r="U2825" t="str">
            <v/>
          </cell>
          <cell r="V2825" t="str">
            <v>PENGADMINISTRASI UMUM</v>
          </cell>
          <cell r="W2825" t="str">
            <v>Sub Bagian Umum Dan Kepegawaian</v>
          </cell>
          <cell r="X2825" t="str">
            <v>Dinas Perumahan Rakyat Dan Kawasan Pemukiman</v>
          </cell>
          <cell r="Y2825" t="str">
            <v>SMA PAKET C</v>
          </cell>
          <cell r="Z2825" t="str">
            <v>31-12-2009</v>
          </cell>
          <cell r="AA2825" t="str">
            <v>Aktif</v>
          </cell>
          <cell r="AB2825" t="str">
            <v>PNS Daerah Kab./Kota yang bekerja pada Kab./Kota</v>
          </cell>
          <cell r="AC2825" t="str">
            <v>Pemerintah Kab. Tolitoli</v>
          </cell>
          <cell r="AD2825" t="str">
            <v>Pemerintah Kab. Tolitoli</v>
          </cell>
        </row>
        <row r="2826">
          <cell r="A2826">
            <v>2824</v>
          </cell>
          <cell r="B2826" t="str">
            <v>197605072005011011</v>
          </cell>
          <cell r="C2826" t="str">
            <v>570017418</v>
          </cell>
          <cell r="D2826" t="str">
            <v>ADRIANSAH</v>
          </cell>
          <cell r="E2826" t="str">
            <v/>
          </cell>
          <cell r="F2826" t="str">
            <v>SH</v>
          </cell>
          <cell r="G2826" t="str">
            <v>TOLITOLI</v>
          </cell>
          <cell r="H2826" t="str">
            <v>07 - 05 - 1976</v>
          </cell>
          <cell r="I2826" t="str">
            <v>II/a</v>
          </cell>
          <cell r="J2826" t="str">
            <v>01 - 01 - 2005</v>
          </cell>
          <cell r="K2826" t="str">
            <v>01 - 03 - 2006</v>
          </cell>
          <cell r="L2826" t="str">
            <v>L</v>
          </cell>
          <cell r="M2826" t="str">
            <v>III/c</v>
          </cell>
          <cell r="N2826" t="str">
            <v>01 - 04 - 2016</v>
          </cell>
          <cell r="O2826" t="str">
            <v>8</v>
          </cell>
          <cell r="P2826" t="str">
            <v>1</v>
          </cell>
          <cell r="Q2826" t="str">
            <v/>
          </cell>
          <cell r="R2826" t="str">
            <v/>
          </cell>
          <cell r="S2826" t="str">
            <v/>
          </cell>
          <cell r="T2826" t="str">
            <v/>
          </cell>
          <cell r="U2826" t="str">
            <v/>
          </cell>
          <cell r="V2826" t="str">
            <v>PENGELOLA DISIPLIN PEGAWAI</v>
          </cell>
          <cell r="W2826" t="str">
            <v>Sub Bidang Disiplin Pegawai</v>
          </cell>
          <cell r="X2826" t="str">
            <v>Badan Kepegawaian Dan Pengembangan Sumber Daya Manusia</v>
          </cell>
          <cell r="Y2826" t="str">
            <v>S-1 ILMU HUKUM</v>
          </cell>
          <cell r="Z2826" t="str">
            <v>31-12-2007</v>
          </cell>
          <cell r="AA2826" t="str">
            <v>Aktif</v>
          </cell>
          <cell r="AB2826" t="str">
            <v>PNS Daerah Kab./Kota yang bekerja pada Kab./Kota</v>
          </cell>
          <cell r="AC2826" t="str">
            <v>Pemerintah Kab. Tolitoli</v>
          </cell>
          <cell r="AD2826" t="str">
            <v>Pemerintah Kab. Tolitoli</v>
          </cell>
        </row>
        <row r="2827">
          <cell r="A2827">
            <v>2825</v>
          </cell>
          <cell r="B2827" t="str">
            <v>196702052014112001</v>
          </cell>
          <cell r="C2827" t="str">
            <v/>
          </cell>
          <cell r="D2827" t="str">
            <v>HASLIA</v>
          </cell>
          <cell r="E2827" t="str">
            <v/>
          </cell>
          <cell r="F2827" t="str">
            <v/>
          </cell>
          <cell r="G2827" t="str">
            <v>TOLITOLI</v>
          </cell>
          <cell r="H2827" t="str">
            <v>05 - 02 - 1967</v>
          </cell>
          <cell r="I2827" t="str">
            <v>II/a</v>
          </cell>
          <cell r="J2827" t="str">
            <v>01 - 11 - 2014</v>
          </cell>
          <cell r="K2827" t="str">
            <v>01 - 09 - 2016</v>
          </cell>
          <cell r="L2827" t="str">
            <v>P</v>
          </cell>
          <cell r="M2827" t="str">
            <v>II/a</v>
          </cell>
          <cell r="N2827" t="str">
            <v>01 - 11 - 2014</v>
          </cell>
          <cell r="O2827" t="str">
            <v>10</v>
          </cell>
          <cell r="P2827" t="str">
            <v>8</v>
          </cell>
          <cell r="Q2827" t="str">
            <v/>
          </cell>
          <cell r="R2827" t="str">
            <v/>
          </cell>
          <cell r="S2827" t="str">
            <v/>
          </cell>
          <cell r="T2827" t="str">
            <v/>
          </cell>
          <cell r="U2827" t="str">
            <v/>
          </cell>
          <cell r="V2827" t="str">
            <v>PELAKSANA TENAGA GURU</v>
          </cell>
          <cell r="W2827" t="str">
            <v>SDN 2 BINONTOAN</v>
          </cell>
          <cell r="X2827" t="str">
            <v>CABANG DISPENBUD KECAMATAN TOLITOLI UTARA</v>
          </cell>
          <cell r="Y2827" t="str">
            <v>SPG PENDIDIKAN SD</v>
          </cell>
          <cell r="Z2827" t="str">
            <v>05-05-1986</v>
          </cell>
          <cell r="AA2827" t="str">
            <v>Aktif</v>
          </cell>
          <cell r="AB2827" t="str">
            <v>PNS Daerah Kab./Kota yang bekerja pada Kab./Kota</v>
          </cell>
          <cell r="AC2827" t="str">
            <v>Pemerintah Kab. Tolitoli</v>
          </cell>
          <cell r="AD2827" t="str">
            <v>Pemerintah Kab. Tolitoli</v>
          </cell>
        </row>
        <row r="2828">
          <cell r="A2828">
            <v>2826</v>
          </cell>
          <cell r="B2828" t="str">
            <v>197206162002112002</v>
          </cell>
          <cell r="C2828" t="str">
            <v>570013910</v>
          </cell>
          <cell r="D2828" t="str">
            <v>HERYANI DJAPAR KARIM</v>
          </cell>
          <cell r="E2828" t="str">
            <v/>
          </cell>
          <cell r="F2828" t="str">
            <v>S.PD</v>
          </cell>
          <cell r="G2828" t="str">
            <v>TOLITOLI</v>
          </cell>
          <cell r="H2828" t="str">
            <v>16 - 06 - 1972</v>
          </cell>
          <cell r="I2828" t="str">
            <v>II/b</v>
          </cell>
          <cell r="J2828" t="str">
            <v>01 - 11 - 2002</v>
          </cell>
          <cell r="K2828" t="str">
            <v>01 - 12 - 2003</v>
          </cell>
          <cell r="L2828" t="str">
            <v>P</v>
          </cell>
          <cell r="M2828" t="str">
            <v>III/c</v>
          </cell>
          <cell r="N2828" t="str">
            <v>01 - 10 - 2016</v>
          </cell>
          <cell r="O2828" t="str">
            <v>16</v>
          </cell>
          <cell r="P2828" t="str">
            <v>11</v>
          </cell>
          <cell r="Q2828" t="str">
            <v/>
          </cell>
          <cell r="R2828" t="str">
            <v/>
          </cell>
          <cell r="S2828" t="str">
            <v/>
          </cell>
          <cell r="T2828" t="str">
            <v>01 - 10 - 2016</v>
          </cell>
          <cell r="U2828" t="str">
            <v>Guru Muda</v>
          </cell>
          <cell r="V2828" t="str">
            <v/>
          </cell>
          <cell r="W2828" t="str">
            <v>SD Negeri 1 Nalu</v>
          </cell>
          <cell r="X2828" t="str">
            <v>Dinas Pendidikan Dan Kebudayaan</v>
          </cell>
          <cell r="Y2828" t="str">
            <v>D-II/A-II PENDIDIKAN DASAR</v>
          </cell>
          <cell r="Z2828" t="str">
            <v>31-12-2001</v>
          </cell>
          <cell r="AA2828" t="str">
            <v>Aktif</v>
          </cell>
          <cell r="AB2828" t="str">
            <v>PNS Daerah Kab./Kota yang bekerja pada Kab./Kota</v>
          </cell>
          <cell r="AC2828" t="str">
            <v>Pemerintah Kab. Tolitoli</v>
          </cell>
          <cell r="AD2828" t="str">
            <v>Pemerintah Kab. Tolitoli</v>
          </cell>
        </row>
        <row r="2829">
          <cell r="A2829">
            <v>2827</v>
          </cell>
          <cell r="B2829" t="str">
            <v>196608191995122004</v>
          </cell>
          <cell r="C2829" t="str">
            <v>132113089</v>
          </cell>
          <cell r="D2829" t="str">
            <v>HAPSA</v>
          </cell>
          <cell r="E2829" t="str">
            <v/>
          </cell>
          <cell r="F2829" t="str">
            <v/>
          </cell>
          <cell r="G2829" t="str">
            <v>BUNOBOGU</v>
          </cell>
          <cell r="H2829" t="str">
            <v>19 - 08 - 1966</v>
          </cell>
          <cell r="I2829" t="str">
            <v>II/a</v>
          </cell>
          <cell r="J2829" t="str">
            <v>01 - 12 - 1995</v>
          </cell>
          <cell r="K2829" t="str">
            <v>01 - 12 - 1997</v>
          </cell>
          <cell r="L2829" t="str">
            <v>P</v>
          </cell>
          <cell r="M2829" t="str">
            <v>III/c</v>
          </cell>
          <cell r="N2829" t="str">
            <v>01 - 04 - 2018</v>
          </cell>
          <cell r="O2829" t="str">
            <v>19</v>
          </cell>
          <cell r="P2829" t="str">
            <v>4</v>
          </cell>
          <cell r="Q2829" t="str">
            <v/>
          </cell>
          <cell r="R2829" t="str">
            <v/>
          </cell>
          <cell r="S2829" t="str">
            <v/>
          </cell>
          <cell r="T2829" t="str">
            <v>01 - 10 - 2012</v>
          </cell>
          <cell r="U2829" t="str">
            <v>Guru Muda</v>
          </cell>
          <cell r="V2829" t="str">
            <v/>
          </cell>
          <cell r="W2829" t="str">
            <v>SDN SIMATANG UTARA</v>
          </cell>
          <cell r="X2829" t="str">
            <v>CABANG DISPENBUD KECAMATAN DAMPAL UTARA</v>
          </cell>
          <cell r="Y2829" t="str">
            <v>SEKOLAH PENDIDIKAN GURU</v>
          </cell>
          <cell r="Z2829" t="str">
            <v>31-12-1987</v>
          </cell>
          <cell r="AA2829" t="str">
            <v>Aktif</v>
          </cell>
          <cell r="AB2829" t="str">
            <v>PNS Daerah Kab./Kota yang bekerja pada Kab./Kota</v>
          </cell>
          <cell r="AC2829" t="str">
            <v>Pemerintah Kab. Tolitoli</v>
          </cell>
          <cell r="AD2829" t="str">
            <v>Pemerintah Kab. Tolitoli</v>
          </cell>
        </row>
        <row r="2830">
          <cell r="A2830">
            <v>2828</v>
          </cell>
          <cell r="B2830" t="str">
            <v>197611272008012011</v>
          </cell>
          <cell r="C2830" t="str">
            <v>570036203</v>
          </cell>
          <cell r="D2830" t="str">
            <v>MULIATI</v>
          </cell>
          <cell r="E2830" t="str">
            <v/>
          </cell>
          <cell r="F2830" t="str">
            <v>SP</v>
          </cell>
          <cell r="G2830" t="str">
            <v>GINUNGGUNG</v>
          </cell>
          <cell r="H2830" t="str">
            <v>27 - 11 - 1976</v>
          </cell>
          <cell r="I2830" t="str">
            <v>III/a</v>
          </cell>
          <cell r="J2830" t="str">
            <v>01 - 01 - 2008</v>
          </cell>
          <cell r="K2830" t="str">
            <v>01 - 12 - 2009</v>
          </cell>
          <cell r="L2830" t="str">
            <v>P</v>
          </cell>
          <cell r="M2830" t="str">
            <v>III/d</v>
          </cell>
          <cell r="N2830" t="str">
            <v>01 - 10 - 2017</v>
          </cell>
          <cell r="O2830" t="str">
            <v>11</v>
          </cell>
          <cell r="P2830" t="str">
            <v>9</v>
          </cell>
          <cell r="Q2830" t="str">
            <v/>
          </cell>
          <cell r="R2830" t="str">
            <v/>
          </cell>
          <cell r="S2830" t="str">
            <v/>
          </cell>
          <cell r="T2830" t="str">
            <v>01 - 04 - 2015</v>
          </cell>
          <cell r="U2830" t="str">
            <v>Penyuluh Pertanian Muda</v>
          </cell>
          <cell r="V2830" t="str">
            <v/>
          </cell>
          <cell r="W2830" t="str">
            <v>Badan Pelaksana Penyuluhan Pertanian, Perikanan Dan Kehutanan</v>
          </cell>
          <cell r="X2830" t="str">
            <v>Pemerintah Kabupaten Tolitoli</v>
          </cell>
          <cell r="Y2830" t="str">
            <v>S-1 BUDIDAYA PERTANIAN</v>
          </cell>
          <cell r="Z2830" t="str">
            <v>31-12-2006</v>
          </cell>
          <cell r="AA2830" t="str">
            <v>Aktif</v>
          </cell>
          <cell r="AB2830" t="str">
            <v>PNS Daerah Kab./Kota yang bekerja pada Kab./Kota</v>
          </cell>
          <cell r="AC2830" t="str">
            <v>Pemerintah Kab. Tolitoli</v>
          </cell>
          <cell r="AD2830" t="str">
            <v>Pemerintah Kab. Tolitoli</v>
          </cell>
        </row>
        <row r="2831">
          <cell r="A2831">
            <v>2829</v>
          </cell>
          <cell r="B2831" t="str">
            <v>197208172009042001</v>
          </cell>
          <cell r="C2831" t="str">
            <v/>
          </cell>
          <cell r="D2831" t="str">
            <v>SITI KHOIROH</v>
          </cell>
          <cell r="E2831" t="str">
            <v/>
          </cell>
          <cell r="F2831" t="str">
            <v>SE</v>
          </cell>
          <cell r="G2831" t="str">
            <v>LUMAJANG</v>
          </cell>
          <cell r="H2831" t="str">
            <v>17 - 08 - 1972</v>
          </cell>
          <cell r="I2831" t="str">
            <v>III/a</v>
          </cell>
          <cell r="J2831" t="str">
            <v>01 - 04 - 2009</v>
          </cell>
          <cell r="K2831" t="str">
            <v>01 - 01 - 2011</v>
          </cell>
          <cell r="L2831" t="str">
            <v>P</v>
          </cell>
          <cell r="M2831" t="str">
            <v>III/c</v>
          </cell>
          <cell r="N2831" t="str">
            <v>01 - 04 - 2017</v>
          </cell>
          <cell r="O2831" t="str">
            <v>20</v>
          </cell>
          <cell r="P2831" t="str">
            <v>3</v>
          </cell>
          <cell r="Q2831" t="str">
            <v/>
          </cell>
          <cell r="R2831" t="str">
            <v/>
          </cell>
          <cell r="S2831" t="str">
            <v/>
          </cell>
          <cell r="T2831" t="str">
            <v>01 - 04 - 2017</v>
          </cell>
          <cell r="U2831" t="str">
            <v>Guru Muda</v>
          </cell>
          <cell r="V2831" t="str">
            <v/>
          </cell>
          <cell r="W2831" t="str">
            <v>SMP NEGERI 1 TOLITOLI</v>
          </cell>
          <cell r="X2831" t="str">
            <v>CABANG DISPENBUD KECAMATAN BAOLAN</v>
          </cell>
          <cell r="Y2831" t="str">
            <v>S-1 EKONOMI</v>
          </cell>
          <cell r="Z2831" t="str">
            <v>31-12-1995</v>
          </cell>
          <cell r="AA2831" t="str">
            <v>Aktif</v>
          </cell>
          <cell r="AB2831" t="str">
            <v>PNS Daerah Kab./Kota yang bekerja pada Kab./Kota</v>
          </cell>
          <cell r="AC2831" t="str">
            <v>Pemerintah Kab. Tolitoli</v>
          </cell>
          <cell r="AD2831" t="str">
            <v>Pemerintah Kab. Tolitoli</v>
          </cell>
        </row>
        <row r="2832">
          <cell r="A2832">
            <v>2830</v>
          </cell>
          <cell r="B2832" t="str">
            <v>196801212014111002</v>
          </cell>
          <cell r="C2832" t="str">
            <v/>
          </cell>
          <cell r="D2832" t="str">
            <v>SEMUEL RUITANG</v>
          </cell>
          <cell r="E2832" t="str">
            <v/>
          </cell>
          <cell r="F2832" t="str">
            <v/>
          </cell>
          <cell r="G2832" t="str">
            <v>MINAHASA</v>
          </cell>
          <cell r="H2832" t="str">
            <v>21 - 01 - 1968</v>
          </cell>
          <cell r="I2832" t="str">
            <v>II/a</v>
          </cell>
          <cell r="J2832" t="str">
            <v>01 - 11 - 2014</v>
          </cell>
          <cell r="K2832" t="str">
            <v>01 - 09 - 2016</v>
          </cell>
          <cell r="L2832" t="str">
            <v>L</v>
          </cell>
          <cell r="M2832" t="str">
            <v>II/a</v>
          </cell>
          <cell r="N2832" t="str">
            <v>01 - 11 - 2014</v>
          </cell>
          <cell r="O2832" t="str">
            <v>14</v>
          </cell>
          <cell r="P2832" t="str">
            <v>4</v>
          </cell>
          <cell r="Q2832" t="str">
            <v/>
          </cell>
          <cell r="R2832" t="str">
            <v/>
          </cell>
          <cell r="S2832" t="str">
            <v/>
          </cell>
          <cell r="T2832" t="str">
            <v/>
          </cell>
          <cell r="U2832" t="str">
            <v/>
          </cell>
          <cell r="V2832" t="str">
            <v>PENGELOLA ADMINISTRASI UMUM</v>
          </cell>
          <cell r="W2832" t="str">
            <v>Sub Bagian Umum Dan Kepegawaian</v>
          </cell>
          <cell r="X2832" t="str">
            <v>Sekretariat</v>
          </cell>
          <cell r="Y2832" t="str">
            <v>SMA BIOLOGI</v>
          </cell>
          <cell r="Z2832" t="str">
            <v>13-05-1988</v>
          </cell>
          <cell r="AA2832" t="str">
            <v>Aktif</v>
          </cell>
          <cell r="AB2832" t="str">
            <v>PNS Daerah Kab./Kota yang bekerja pada Kab./Kota</v>
          </cell>
          <cell r="AC2832" t="str">
            <v>Pemerintah Kab. Tolitoli</v>
          </cell>
          <cell r="AD2832" t="str">
            <v>Pemerintah Kab. Tolitoli</v>
          </cell>
        </row>
        <row r="2833">
          <cell r="A2833">
            <v>2831</v>
          </cell>
          <cell r="B2833" t="str">
            <v>197609092010011016</v>
          </cell>
          <cell r="C2833" t="str">
            <v/>
          </cell>
          <cell r="D2833" t="str">
            <v>SUKIRMAN</v>
          </cell>
          <cell r="E2833" t="str">
            <v/>
          </cell>
          <cell r="F2833" t="str">
            <v/>
          </cell>
          <cell r="G2833" t="str">
            <v>TOLITOLI</v>
          </cell>
          <cell r="H2833" t="str">
            <v>09 - 09 - 1976</v>
          </cell>
          <cell r="I2833" t="str">
            <v>II/a</v>
          </cell>
          <cell r="J2833" t="str">
            <v>01 - 01 - 2010</v>
          </cell>
          <cell r="K2833" t="str">
            <v>01 - 01 - 2012</v>
          </cell>
          <cell r="L2833" t="str">
            <v>L</v>
          </cell>
          <cell r="M2833" t="str">
            <v>II/c</v>
          </cell>
          <cell r="N2833" t="str">
            <v>01 - 04 - 2018</v>
          </cell>
          <cell r="O2833" t="str">
            <v>13</v>
          </cell>
          <cell r="P2833" t="str">
            <v>3</v>
          </cell>
          <cell r="Q2833" t="str">
            <v/>
          </cell>
          <cell r="R2833" t="str">
            <v/>
          </cell>
          <cell r="S2833" t="str">
            <v/>
          </cell>
          <cell r="T2833" t="str">
            <v/>
          </cell>
          <cell r="U2833" t="str">
            <v/>
          </cell>
          <cell r="V2833" t="str">
            <v>PENGUMPUL DATA SARANA WISATA</v>
          </cell>
          <cell r="W2833" t="str">
            <v>Seksi Pengembangan Daya Tarik Wisata</v>
          </cell>
          <cell r="X2833" t="str">
            <v>Dinas Pariwisata</v>
          </cell>
          <cell r="Y2833" t="str">
            <v>SMA A.3/IPS</v>
          </cell>
          <cell r="Z2833" t="str">
            <v>01-01-1999</v>
          </cell>
          <cell r="AA2833" t="str">
            <v>Aktif</v>
          </cell>
          <cell r="AB2833" t="str">
            <v>PNS Daerah Kab./Kota yang bekerja pada Kab./Kota</v>
          </cell>
          <cell r="AC2833" t="str">
            <v>Pemerintah Kab. Tolitoli</v>
          </cell>
          <cell r="AD2833" t="str">
            <v>Pemerintah Kab. Tolitoli</v>
          </cell>
        </row>
        <row r="2834">
          <cell r="A2834">
            <v>2832</v>
          </cell>
          <cell r="B2834" t="str">
            <v>196909041990111001</v>
          </cell>
          <cell r="C2834" t="str">
            <v>120147774</v>
          </cell>
          <cell r="D2834" t="str">
            <v>M AMIN</v>
          </cell>
          <cell r="E2834" t="str">
            <v/>
          </cell>
          <cell r="F2834" t="str">
            <v>SH</v>
          </cell>
          <cell r="G2834" t="str">
            <v>BIMA</v>
          </cell>
          <cell r="H2834" t="str">
            <v>04 - 09 - 1969</v>
          </cell>
          <cell r="I2834" t="str">
            <v>II/a</v>
          </cell>
          <cell r="J2834" t="str">
            <v>01 - 11 - 1990</v>
          </cell>
          <cell r="K2834" t="str">
            <v>01 - 04 - 1991</v>
          </cell>
          <cell r="L2834" t="str">
            <v>L</v>
          </cell>
          <cell r="M2834" t="str">
            <v>III/c</v>
          </cell>
          <cell r="N2834" t="str">
            <v>01 - 10 - 2015</v>
          </cell>
          <cell r="O2834" t="str">
            <v>19</v>
          </cell>
          <cell r="P2834" t="str">
            <v>11</v>
          </cell>
          <cell r="Q2834" t="str">
            <v/>
          </cell>
          <cell r="R2834" t="str">
            <v/>
          </cell>
          <cell r="S2834" t="str">
            <v/>
          </cell>
          <cell r="T2834" t="str">
            <v/>
          </cell>
          <cell r="U2834" t="str">
            <v/>
          </cell>
          <cell r="V2834" t="str">
            <v>STAF</v>
          </cell>
          <cell r="W2834" t="str">
            <v>SEKSI KESELAMATAN</v>
          </cell>
          <cell r="X2834" t="str">
            <v>BIDANG LALU LINTAS ANGKUTAN DARAT</v>
          </cell>
          <cell r="Y2834" t="str">
            <v>S-1 SARJANA HUKUM</v>
          </cell>
          <cell r="Z2834" t="str">
            <v>03-05-2010</v>
          </cell>
          <cell r="AA2834" t="str">
            <v>Aktif</v>
          </cell>
          <cell r="AB2834" t="str">
            <v>PNS Daerah Kab./Kota yang bekerja pada Kab./Kota</v>
          </cell>
          <cell r="AC2834" t="str">
            <v>Pemerintah Kab. Tolitoli</v>
          </cell>
          <cell r="AD2834" t="str">
            <v>Pemerintah Kab. Tolitoli</v>
          </cell>
        </row>
        <row r="2835">
          <cell r="A2835">
            <v>2833</v>
          </cell>
          <cell r="B2835" t="str">
            <v>197809122007012018</v>
          </cell>
          <cell r="C2835" t="str">
            <v>570027752</v>
          </cell>
          <cell r="D2835" t="str">
            <v>FITRI YANTI</v>
          </cell>
          <cell r="E2835" t="str">
            <v/>
          </cell>
          <cell r="F2835" t="str">
            <v>S.Sos</v>
          </cell>
          <cell r="G2835" t="str">
            <v>TOLITOLI</v>
          </cell>
          <cell r="H2835" t="str">
            <v>12 - 09 - 1978</v>
          </cell>
          <cell r="I2835" t="str">
            <v>II/a</v>
          </cell>
          <cell r="J2835" t="str">
            <v>01 - 01 - 2007</v>
          </cell>
          <cell r="K2835" t="str">
            <v>01 - 10 - 2008</v>
          </cell>
          <cell r="L2835" t="str">
            <v>P</v>
          </cell>
          <cell r="M2835" t="str">
            <v>III/a</v>
          </cell>
          <cell r="N2835" t="str">
            <v>01 - 10 - 2015</v>
          </cell>
          <cell r="O2835" t="str">
            <v>9</v>
          </cell>
          <cell r="P2835" t="str">
            <v>9</v>
          </cell>
          <cell r="Q2835" t="str">
            <v/>
          </cell>
          <cell r="R2835" t="str">
            <v/>
          </cell>
          <cell r="S2835" t="str">
            <v/>
          </cell>
          <cell r="T2835" t="str">
            <v/>
          </cell>
          <cell r="U2835" t="str">
            <v/>
          </cell>
          <cell r="V2835" t="str">
            <v>STAF FUNGSIONAL UMUM</v>
          </cell>
          <cell r="W2835" t="str">
            <v>Sub Bidang Usaha Ekonomi Dan Pemasaran</v>
          </cell>
          <cell r="X2835" t="str">
            <v>Bidang Usaha Ekonomi Masyarakat</v>
          </cell>
          <cell r="Y2835" t="str">
            <v>S-1 ADMINISTRASI NEGARA</v>
          </cell>
          <cell r="Z2835" t="str">
            <v>10-10-2011</v>
          </cell>
          <cell r="AA2835" t="str">
            <v>Aktif</v>
          </cell>
          <cell r="AB2835" t="str">
            <v>PNS Daerah Kab./Kota yang bekerja pada Kab./Kota</v>
          </cell>
          <cell r="AC2835" t="str">
            <v>Pemerintah Kab. Tolitoli</v>
          </cell>
          <cell r="AD2835" t="str">
            <v>Pemerintah Kab. Tolitoli</v>
          </cell>
        </row>
        <row r="2836">
          <cell r="A2836">
            <v>2834</v>
          </cell>
          <cell r="B2836" t="str">
            <v>196501221988031007</v>
          </cell>
          <cell r="C2836" t="str">
            <v>131743708</v>
          </cell>
          <cell r="D2836" t="str">
            <v>SUMITRO HL HASAN</v>
          </cell>
          <cell r="E2836" t="str">
            <v/>
          </cell>
          <cell r="F2836" t="str">
            <v>A.Ma.Pd</v>
          </cell>
          <cell r="G2836" t="str">
            <v>GORONTALO</v>
          </cell>
          <cell r="H2836" t="str">
            <v>22 - 01 - 1965</v>
          </cell>
          <cell r="I2836" t="str">
            <v>II/a</v>
          </cell>
          <cell r="J2836" t="str">
            <v>01 - 03 - 1988</v>
          </cell>
          <cell r="K2836" t="str">
            <v>01 - 11 - 1989</v>
          </cell>
          <cell r="L2836" t="str">
            <v>L</v>
          </cell>
          <cell r="M2836" t="str">
            <v>III/d</v>
          </cell>
          <cell r="N2836" t="str">
            <v>01 - 10 - 2011</v>
          </cell>
          <cell r="O2836" t="str">
            <v>18</v>
          </cell>
          <cell r="P2836" t="str">
            <v>8</v>
          </cell>
          <cell r="Q2836" t="str">
            <v/>
          </cell>
          <cell r="R2836" t="str">
            <v/>
          </cell>
          <cell r="S2836" t="str">
            <v/>
          </cell>
          <cell r="T2836" t="str">
            <v>27 - 03 - 2013</v>
          </cell>
          <cell r="U2836" t="str">
            <v>Guru Muda</v>
          </cell>
          <cell r="V2836" t="str">
            <v/>
          </cell>
          <cell r="W2836" t="str">
            <v>SD Negeri 2 Nalu</v>
          </cell>
          <cell r="X2836" t="str">
            <v>Dinas Pendidikan Dan Kebudayaan</v>
          </cell>
          <cell r="Y2836" t="str">
            <v>D-II/A-II OLAH RAGA DAN KESEHATAN</v>
          </cell>
          <cell r="Z2836" t="str">
            <v>31-12-1998</v>
          </cell>
          <cell r="AA2836" t="str">
            <v>Aktif</v>
          </cell>
          <cell r="AB2836" t="str">
            <v>PNS Daerah Kab./Kota yang bekerja pada Kab./Kota</v>
          </cell>
          <cell r="AC2836" t="str">
            <v>Pemerintah Kab. Tolitoli</v>
          </cell>
          <cell r="AD2836" t="str">
            <v>Pemerintah Kab. Tolitoli</v>
          </cell>
        </row>
        <row r="2837">
          <cell r="A2837">
            <v>2835</v>
          </cell>
          <cell r="B2837" t="str">
            <v>197308172006041026</v>
          </cell>
          <cell r="C2837" t="str">
            <v>570021244</v>
          </cell>
          <cell r="D2837" t="str">
            <v>AGUSALIM</v>
          </cell>
          <cell r="E2837" t="str">
            <v/>
          </cell>
          <cell r="F2837" t="str">
            <v>SE</v>
          </cell>
          <cell r="G2837" t="str">
            <v>LEOK I</v>
          </cell>
          <cell r="H2837" t="str">
            <v>17 - 08 - 1973</v>
          </cell>
          <cell r="I2837" t="str">
            <v>III/a</v>
          </cell>
          <cell r="J2837" t="str">
            <v>01 - 04 - 2006</v>
          </cell>
          <cell r="K2837" t="str">
            <v>01 - 10 - 2007</v>
          </cell>
          <cell r="L2837" t="str">
            <v>L</v>
          </cell>
          <cell r="M2837" t="str">
            <v>III/c</v>
          </cell>
          <cell r="N2837" t="str">
            <v>01 - 10 - 2014</v>
          </cell>
          <cell r="O2837" t="str">
            <v>10</v>
          </cell>
          <cell r="P2837" t="str">
            <v>7</v>
          </cell>
          <cell r="Q2837" t="str">
            <v/>
          </cell>
          <cell r="R2837" t="str">
            <v/>
          </cell>
          <cell r="S2837" t="str">
            <v/>
          </cell>
          <cell r="T2837" t="str">
            <v/>
          </cell>
          <cell r="U2837" t="str">
            <v/>
          </cell>
          <cell r="V2837" t="str">
            <v>TEKNIS / ADMINISTRASI LAINNYA</v>
          </cell>
          <cell r="W2837" t="str">
            <v>Seksi Pengembangan Komoditi Perkebunan</v>
          </cell>
          <cell r="X2837" t="str">
            <v>Bidang Pengembangan Usaha Perkebunan</v>
          </cell>
          <cell r="Y2837" t="str">
            <v>S-1 EKONOMI</v>
          </cell>
          <cell r="Z2837" t="str">
            <v>31-12-2001</v>
          </cell>
          <cell r="AA2837" t="str">
            <v>Aktif</v>
          </cell>
          <cell r="AB2837" t="str">
            <v>PNS Daerah Kab./Kota yang bekerja pada Kab./Kota</v>
          </cell>
          <cell r="AC2837" t="str">
            <v>Pemerintah Kab. Tolitoli</v>
          </cell>
          <cell r="AD2837" t="str">
            <v>Pemerintah Kab. Tolitoli</v>
          </cell>
        </row>
        <row r="2838">
          <cell r="A2838">
            <v>2836</v>
          </cell>
          <cell r="B2838" t="str">
            <v>196806081997072001</v>
          </cell>
          <cell r="C2838" t="str">
            <v>132179510</v>
          </cell>
          <cell r="D2838" t="str">
            <v>KARTINI H TIMUMUN</v>
          </cell>
          <cell r="E2838" t="str">
            <v/>
          </cell>
          <cell r="F2838" t="str">
            <v>A.Ma.Pd</v>
          </cell>
          <cell r="G2838" t="str">
            <v>BUOL</v>
          </cell>
          <cell r="H2838" t="str">
            <v>08 - 06 - 1968</v>
          </cell>
          <cell r="I2838" t="str">
            <v>II/b</v>
          </cell>
          <cell r="J2838" t="str">
            <v>01 - 07 - 1997</v>
          </cell>
          <cell r="K2838" t="str">
            <v>01 - 12 - 1998</v>
          </cell>
          <cell r="L2838" t="str">
            <v>P</v>
          </cell>
          <cell r="M2838" t="str">
            <v>III/d</v>
          </cell>
          <cell r="N2838" t="str">
            <v>01 - 10 - 2015</v>
          </cell>
          <cell r="O2838" t="str">
            <v>16</v>
          </cell>
          <cell r="P2838" t="str">
            <v>3</v>
          </cell>
          <cell r="Q2838" t="str">
            <v/>
          </cell>
          <cell r="R2838" t="str">
            <v/>
          </cell>
          <cell r="S2838" t="str">
            <v/>
          </cell>
          <cell r="T2838" t="str">
            <v>09 - 03 - 2015</v>
          </cell>
          <cell r="U2838" t="str">
            <v>Guru Muda</v>
          </cell>
          <cell r="V2838" t="str">
            <v/>
          </cell>
          <cell r="W2838" t="str">
            <v>SD Negeri 1 Dadakitan</v>
          </cell>
          <cell r="X2838" t="str">
            <v>Dinas Pendidikan Dan Kebudayaan</v>
          </cell>
          <cell r="Y2838" t="str">
            <v>D-II/A-II PGSD</v>
          </cell>
          <cell r="Z2838" t="str">
            <v>31-12-1996</v>
          </cell>
          <cell r="AA2838" t="str">
            <v>Aktif</v>
          </cell>
          <cell r="AB2838" t="str">
            <v>PNS Daerah Kab./Kota yang bekerja pada Kab./Kota</v>
          </cell>
          <cell r="AC2838" t="str">
            <v>Pemerintah Kab. Tolitoli</v>
          </cell>
          <cell r="AD2838" t="str">
            <v>Pemerintah Kab. Tolitoli</v>
          </cell>
        </row>
        <row r="2839">
          <cell r="A2839">
            <v>2837</v>
          </cell>
          <cell r="B2839" t="str">
            <v>198908302010012003</v>
          </cell>
          <cell r="C2839" t="str">
            <v/>
          </cell>
          <cell r="D2839" t="str">
            <v>SITTI MASYITHA IBRAHIM</v>
          </cell>
          <cell r="E2839" t="str">
            <v/>
          </cell>
          <cell r="F2839" t="str">
            <v>A.Md.Kep</v>
          </cell>
          <cell r="G2839" t="str">
            <v>TOLITOLI</v>
          </cell>
          <cell r="H2839" t="str">
            <v>30 - 08 - 1989</v>
          </cell>
          <cell r="I2839" t="str">
            <v>II/c</v>
          </cell>
          <cell r="J2839" t="str">
            <v>01 - 01 - 2010</v>
          </cell>
          <cell r="K2839" t="str">
            <v>01 - 01 - 2012</v>
          </cell>
          <cell r="L2839" t="str">
            <v>P</v>
          </cell>
          <cell r="M2839" t="str">
            <v>III/a</v>
          </cell>
          <cell r="N2839" t="str">
            <v>01 - 10 - 2016</v>
          </cell>
          <cell r="O2839" t="str">
            <v>4</v>
          </cell>
          <cell r="P2839" t="str">
            <v>9</v>
          </cell>
          <cell r="Q2839" t="str">
            <v/>
          </cell>
          <cell r="R2839" t="str">
            <v/>
          </cell>
          <cell r="S2839" t="str">
            <v/>
          </cell>
          <cell r="T2839" t="str">
            <v>01 - 10 - 2016</v>
          </cell>
          <cell r="U2839" t="str">
            <v>Perawat Pelaksana Lanjutan</v>
          </cell>
          <cell r="V2839" t="str">
            <v/>
          </cell>
          <cell r="W2839" t="str">
            <v>Pemerintah Kabupaten Tolitoli</v>
          </cell>
          <cell r="X2839" t="str">
            <v/>
          </cell>
          <cell r="Y2839" t="str">
            <v>D-III KEPERAWATAN</v>
          </cell>
          <cell r="Z2839" t="str">
            <v>31-12-2009</v>
          </cell>
          <cell r="AA2839" t="str">
            <v>Aktif</v>
          </cell>
          <cell r="AB2839" t="str">
            <v>PNS Daerah Kab./Kota yang bekerja pada Kab./Kota</v>
          </cell>
          <cell r="AC2839" t="str">
            <v>Pemerintah Kab. Tolitoli</v>
          </cell>
          <cell r="AD2839" t="str">
            <v>Pemerintah Kab. Tolitoli</v>
          </cell>
        </row>
        <row r="2840">
          <cell r="A2840">
            <v>2838</v>
          </cell>
          <cell r="B2840" t="str">
            <v>198405182011011010</v>
          </cell>
          <cell r="C2840" t="str">
            <v/>
          </cell>
          <cell r="D2840" t="str">
            <v>AKHMAD AMINULLAH</v>
          </cell>
          <cell r="E2840" t="str">
            <v/>
          </cell>
          <cell r="F2840" t="str">
            <v>S.  Pd</v>
          </cell>
          <cell r="G2840" t="str">
            <v>TOLITOLI</v>
          </cell>
          <cell r="H2840" t="str">
            <v>18 - 05 - 1984</v>
          </cell>
          <cell r="I2840" t="str">
            <v>III/a</v>
          </cell>
          <cell r="J2840" t="str">
            <v>01 - 01 - 2011</v>
          </cell>
          <cell r="K2840" t="str">
            <v>01 - 01 - 2013</v>
          </cell>
          <cell r="L2840" t="str">
            <v>L</v>
          </cell>
          <cell r="M2840" t="str">
            <v>III/b</v>
          </cell>
          <cell r="N2840" t="str">
            <v>01 - 10 - 2016</v>
          </cell>
          <cell r="O2840" t="str">
            <v>5</v>
          </cell>
          <cell r="P2840" t="str">
            <v>9</v>
          </cell>
          <cell r="Q2840" t="str">
            <v/>
          </cell>
          <cell r="R2840" t="str">
            <v/>
          </cell>
          <cell r="S2840" t="str">
            <v/>
          </cell>
          <cell r="T2840" t="str">
            <v/>
          </cell>
          <cell r="U2840" t="str">
            <v/>
          </cell>
          <cell r="V2840" t="str">
            <v>GURU KELAS</v>
          </cell>
          <cell r="W2840" t="str">
            <v>SDN 2 SANTIGI</v>
          </cell>
          <cell r="X2840" t="str">
            <v>CABANG DISPENBUD KECAMATAN TOLITOLI UTARA</v>
          </cell>
          <cell r="Y2840" t="str">
            <v>A-IV PENDIDIKAN PGSD</v>
          </cell>
          <cell r="Z2840" t="str">
            <v>31-12-2009</v>
          </cell>
          <cell r="AA2840" t="str">
            <v>Aktif</v>
          </cell>
          <cell r="AB2840" t="str">
            <v>PNS Daerah Kab./Kota yang bekerja pada Kab./Kota</v>
          </cell>
          <cell r="AC2840" t="str">
            <v>Pemerintah Kab. Tolitoli</v>
          </cell>
          <cell r="AD2840" t="str">
            <v>Pemerintah Kab. Tolitoli</v>
          </cell>
        </row>
        <row r="2841">
          <cell r="A2841">
            <v>2839</v>
          </cell>
          <cell r="B2841" t="str">
            <v>197606052010012011</v>
          </cell>
          <cell r="C2841" t="str">
            <v/>
          </cell>
          <cell r="D2841" t="str">
            <v>SATNY</v>
          </cell>
          <cell r="E2841" t="str">
            <v/>
          </cell>
          <cell r="F2841" t="str">
            <v>S.Sos</v>
          </cell>
          <cell r="G2841" t="str">
            <v>MANADO</v>
          </cell>
          <cell r="H2841" t="str">
            <v>05 - 06 - 1976</v>
          </cell>
          <cell r="I2841" t="str">
            <v>II/a</v>
          </cell>
          <cell r="J2841" t="str">
            <v>01 - 01 - 2010</v>
          </cell>
          <cell r="K2841" t="str">
            <v>01 - 01 - 2012</v>
          </cell>
          <cell r="L2841" t="str">
            <v>P</v>
          </cell>
          <cell r="M2841" t="str">
            <v>III/a</v>
          </cell>
          <cell r="N2841" t="str">
            <v>01 - 10 - 2015</v>
          </cell>
          <cell r="O2841" t="str">
            <v>5</v>
          </cell>
          <cell r="P2841" t="str">
            <v>9</v>
          </cell>
          <cell r="Q2841" t="str">
            <v/>
          </cell>
          <cell r="R2841" t="str">
            <v/>
          </cell>
          <cell r="S2841" t="str">
            <v/>
          </cell>
          <cell r="T2841" t="str">
            <v/>
          </cell>
          <cell r="U2841" t="str">
            <v/>
          </cell>
          <cell r="V2841" t="str">
            <v>PENGADMINISTRASI KEPENDUDUKAN</v>
          </cell>
          <cell r="W2841" t="str">
            <v>Seksi Pendataan Penduduk</v>
          </cell>
          <cell r="X2841" t="str">
            <v>Dinas Kependudukan Dan Pencatatan Sipil</v>
          </cell>
          <cell r="Y2841" t="str">
            <v>S-1 ILMU ADMINISTRASI NEGARA</v>
          </cell>
          <cell r="Z2841" t="str">
            <v>31-12-2010</v>
          </cell>
          <cell r="AA2841" t="str">
            <v>Aktif</v>
          </cell>
          <cell r="AB2841" t="str">
            <v>PNS Daerah Kab./Kota yang bekerja pada Kab./Kota</v>
          </cell>
          <cell r="AC2841" t="str">
            <v>Pemerintah Kab. Tolitoli</v>
          </cell>
          <cell r="AD2841" t="str">
            <v>Pemerintah Kab. Tolitoli</v>
          </cell>
        </row>
        <row r="2842">
          <cell r="A2842">
            <v>2840</v>
          </cell>
          <cell r="B2842" t="str">
            <v>198302032005011003</v>
          </cell>
          <cell r="C2842" t="str">
            <v>570017242</v>
          </cell>
          <cell r="D2842" t="str">
            <v>SUPARDIN</v>
          </cell>
          <cell r="E2842" t="str">
            <v/>
          </cell>
          <cell r="F2842" t="str">
            <v>A.Ma</v>
          </cell>
          <cell r="G2842" t="str">
            <v>TOLITOLI</v>
          </cell>
          <cell r="H2842" t="str">
            <v>03 - 02 - 1983</v>
          </cell>
          <cell r="I2842" t="str">
            <v>II/b</v>
          </cell>
          <cell r="J2842" t="str">
            <v>01 - 01 - 2005</v>
          </cell>
          <cell r="K2842" t="str">
            <v>01 - 03 - 2006</v>
          </cell>
          <cell r="L2842" t="str">
            <v>L</v>
          </cell>
          <cell r="M2842" t="str">
            <v>III/a</v>
          </cell>
          <cell r="N2842" t="str">
            <v>01 - 10 - 2016</v>
          </cell>
          <cell r="O2842" t="str">
            <v>9</v>
          </cell>
          <cell r="P2842" t="str">
            <v>9</v>
          </cell>
          <cell r="Q2842" t="str">
            <v/>
          </cell>
          <cell r="R2842" t="str">
            <v/>
          </cell>
          <cell r="S2842" t="str">
            <v/>
          </cell>
          <cell r="T2842" t="str">
            <v>01 - 10 - 2016</v>
          </cell>
          <cell r="U2842" t="str">
            <v>Guru Pertama</v>
          </cell>
          <cell r="V2842" t="str">
            <v/>
          </cell>
          <cell r="W2842" t="str">
            <v>SDN JANJA KOMPI</v>
          </cell>
          <cell r="X2842" t="str">
            <v>CABANG DISPENBUD KECAMATAN LAMPASIO</v>
          </cell>
          <cell r="Y2842" t="str">
            <v>D-II/A-II PGSD</v>
          </cell>
          <cell r="Z2842" t="str">
            <v>31-12-2004</v>
          </cell>
          <cell r="AA2842" t="str">
            <v>Aktif</v>
          </cell>
          <cell r="AB2842" t="str">
            <v>PNS Daerah Kab./Kota yang bekerja pada Kab./Kota</v>
          </cell>
          <cell r="AC2842" t="str">
            <v>Pemerintah Kab. Tolitoli</v>
          </cell>
          <cell r="AD2842" t="str">
            <v>Pemerintah Kab. Tolitoli</v>
          </cell>
        </row>
        <row r="2843">
          <cell r="A2843">
            <v>2841</v>
          </cell>
          <cell r="B2843" t="str">
            <v>196512142005011005</v>
          </cell>
          <cell r="C2843" t="str">
            <v>570017393</v>
          </cell>
          <cell r="D2843" t="str">
            <v>DONALD HI MALLU</v>
          </cell>
          <cell r="E2843" t="str">
            <v/>
          </cell>
          <cell r="F2843" t="str">
            <v>SE</v>
          </cell>
          <cell r="G2843" t="str">
            <v>MANADO</v>
          </cell>
          <cell r="H2843" t="str">
            <v>14 - 12 - 1965</v>
          </cell>
          <cell r="I2843" t="str">
            <v>II/a</v>
          </cell>
          <cell r="J2843" t="str">
            <v>01 - 01 - 2005</v>
          </cell>
          <cell r="K2843" t="str">
            <v>01 - 03 - 2006</v>
          </cell>
          <cell r="L2843" t="str">
            <v>L</v>
          </cell>
          <cell r="M2843" t="str">
            <v>III/b</v>
          </cell>
          <cell r="N2843" t="str">
            <v>01 - 10 - 2017</v>
          </cell>
          <cell r="O2843" t="str">
            <v>16</v>
          </cell>
          <cell r="P2843" t="str">
            <v>6</v>
          </cell>
          <cell r="Q2843" t="str">
            <v/>
          </cell>
          <cell r="R2843" t="str">
            <v/>
          </cell>
          <cell r="S2843" t="str">
            <v/>
          </cell>
          <cell r="T2843" t="str">
            <v/>
          </cell>
          <cell r="U2843" t="str">
            <v/>
          </cell>
          <cell r="V2843" t="str">
            <v>PENGADMINISTRASI PENGOLAH DATA</v>
          </cell>
          <cell r="W2843" t="str">
            <v>Seksi Reklamasi Dan Pemulihan Kualitas Lingkungan</v>
          </cell>
          <cell r="X2843" t="str">
            <v>Dinas Lingkungan Hidup</v>
          </cell>
          <cell r="Y2843" t="str">
            <v>S-1 EKONOMI PEMBANGUNAN</v>
          </cell>
          <cell r="Z2843" t="str">
            <v>31-12-2013</v>
          </cell>
          <cell r="AA2843" t="str">
            <v>Aktif</v>
          </cell>
          <cell r="AB2843" t="str">
            <v>PNS Daerah Kab./Kota yang bekerja pada Kab./Kota</v>
          </cell>
          <cell r="AC2843" t="str">
            <v>Pemerintah Kab. Tolitoli</v>
          </cell>
          <cell r="AD2843" t="str">
            <v>Pemerintah Kab. Tolitoli</v>
          </cell>
        </row>
        <row r="2844">
          <cell r="A2844">
            <v>2842</v>
          </cell>
          <cell r="B2844" t="str">
            <v>197004281993032005</v>
          </cell>
          <cell r="C2844" t="str">
            <v>132058548</v>
          </cell>
          <cell r="D2844" t="str">
            <v>YURIKE SILVANA</v>
          </cell>
          <cell r="E2844" t="str">
            <v/>
          </cell>
          <cell r="F2844" t="str">
            <v/>
          </cell>
          <cell r="G2844" t="str">
            <v>TOLITOLI</v>
          </cell>
          <cell r="H2844" t="str">
            <v>28 - 04 - 1970</v>
          </cell>
          <cell r="I2844" t="str">
            <v>II/a</v>
          </cell>
          <cell r="J2844" t="str">
            <v>01 - 03 - 1993</v>
          </cell>
          <cell r="K2844" t="str">
            <v>01 - 02 - 1995</v>
          </cell>
          <cell r="L2844" t="str">
            <v>P</v>
          </cell>
          <cell r="M2844" t="str">
            <v>III/b</v>
          </cell>
          <cell r="N2844" t="str">
            <v>01 - 04 - 2013</v>
          </cell>
          <cell r="O2844" t="str">
            <v>15</v>
          </cell>
          <cell r="P2844" t="str">
            <v>1</v>
          </cell>
          <cell r="Q2844" t="str">
            <v/>
          </cell>
          <cell r="R2844" t="str">
            <v/>
          </cell>
          <cell r="S2844" t="str">
            <v/>
          </cell>
          <cell r="T2844" t="str">
            <v/>
          </cell>
          <cell r="U2844" t="str">
            <v/>
          </cell>
          <cell r="V2844" t="str">
            <v>PELAKSANA OPERASIONAL PELAYANAN</v>
          </cell>
          <cell r="W2844" t="str">
            <v>SMP NEGERI 2 TOLITOLI</v>
          </cell>
          <cell r="X2844" t="str">
            <v>CABANG DISPENBUD KECAMATAN BAOLAN</v>
          </cell>
          <cell r="Y2844" t="str">
            <v>SMEA PERDAGANGAN</v>
          </cell>
          <cell r="Z2844" t="str">
            <v>31-12-1990</v>
          </cell>
          <cell r="AA2844" t="str">
            <v>Aktif</v>
          </cell>
          <cell r="AB2844" t="str">
            <v>PNS Daerah Kab./Kota yang bekerja pada Kab./Kota</v>
          </cell>
          <cell r="AC2844" t="str">
            <v>Pemerintah Kab. Tolitoli</v>
          </cell>
          <cell r="AD2844" t="str">
            <v>Pemerintah Kab. Tolitoli</v>
          </cell>
        </row>
        <row r="2845">
          <cell r="A2845">
            <v>2843</v>
          </cell>
          <cell r="B2845" t="str">
            <v>196002151983072001</v>
          </cell>
          <cell r="C2845" t="str">
            <v>131248049</v>
          </cell>
          <cell r="D2845" t="str">
            <v>SARIPA</v>
          </cell>
          <cell r="E2845" t="str">
            <v/>
          </cell>
          <cell r="F2845" t="str">
            <v/>
          </cell>
          <cell r="G2845" t="str">
            <v>LAKUAN TOLITOLI</v>
          </cell>
          <cell r="H2845" t="str">
            <v>15 - 02 - 1960</v>
          </cell>
          <cell r="I2845" t="str">
            <v>II/a</v>
          </cell>
          <cell r="J2845" t="str">
            <v>01 - 07 - 1983</v>
          </cell>
          <cell r="K2845" t="str">
            <v>01 - 06 - 1985</v>
          </cell>
          <cell r="L2845" t="str">
            <v>P</v>
          </cell>
          <cell r="M2845" t="str">
            <v>IV/a</v>
          </cell>
          <cell r="N2845" t="str">
            <v>01 - 10 - 2005</v>
          </cell>
          <cell r="O2845" t="str">
            <v>17</v>
          </cell>
          <cell r="P2845" t="str">
            <v>3</v>
          </cell>
          <cell r="Q2845" t="str">
            <v/>
          </cell>
          <cell r="R2845" t="str">
            <v/>
          </cell>
          <cell r="S2845" t="str">
            <v/>
          </cell>
          <cell r="T2845" t="str">
            <v>22 - 02 - 2007</v>
          </cell>
          <cell r="U2845" t="str">
            <v>Guru Pembina</v>
          </cell>
          <cell r="V2845" t="str">
            <v/>
          </cell>
          <cell r="W2845" t="str">
            <v>SD Negeri 3 Tambun</v>
          </cell>
          <cell r="X2845" t="str">
            <v>Dinas Pendidikan Dan Kebudayaan</v>
          </cell>
          <cell r="Y2845" t="str">
            <v>S-1 PENDIDIKAN</v>
          </cell>
          <cell r="Z2845" t="str">
            <v>31-12-1997</v>
          </cell>
          <cell r="AA2845" t="str">
            <v>Aktif</v>
          </cell>
          <cell r="AB2845" t="str">
            <v>PNS Daerah Kab./Kota yang bekerja pada Kab./Kota</v>
          </cell>
          <cell r="AC2845" t="str">
            <v>Pemerintah Kab. Tolitoli</v>
          </cell>
          <cell r="AD2845" t="str">
            <v>Pemerintah Kab. Tolitoli</v>
          </cell>
        </row>
        <row r="2846">
          <cell r="A2846">
            <v>2844</v>
          </cell>
          <cell r="B2846" t="str">
            <v>197304271999032004</v>
          </cell>
          <cell r="C2846" t="str">
            <v>140348165</v>
          </cell>
          <cell r="D2846" t="str">
            <v>RAHMAWATI</v>
          </cell>
          <cell r="E2846" t="str">
            <v/>
          </cell>
          <cell r="F2846" t="str">
            <v>SKM</v>
          </cell>
          <cell r="G2846" t="str">
            <v>TOLITOLI</v>
          </cell>
          <cell r="H2846" t="str">
            <v>27 - 04 - 1973</v>
          </cell>
          <cell r="I2846" t="str">
            <v>II/b</v>
          </cell>
          <cell r="J2846" t="str">
            <v>01 - 03 - 1999</v>
          </cell>
          <cell r="K2846" t="str">
            <v>01 - 04 - 2000</v>
          </cell>
          <cell r="L2846" t="str">
            <v>P</v>
          </cell>
          <cell r="M2846" t="str">
            <v>IV/a</v>
          </cell>
          <cell r="N2846" t="str">
            <v>01 - 10 - 2015</v>
          </cell>
          <cell r="O2846" t="str">
            <v>14</v>
          </cell>
          <cell r="P2846" t="str">
            <v>7</v>
          </cell>
          <cell r="Q2846" t="str">
            <v/>
          </cell>
          <cell r="R2846" t="str">
            <v/>
          </cell>
          <cell r="S2846" t="str">
            <v/>
          </cell>
          <cell r="T2846" t="str">
            <v>01 - 10 - 2015</v>
          </cell>
          <cell r="U2846" t="str">
            <v>Nutrisionis Ahli Madya / Madya</v>
          </cell>
          <cell r="V2846" t="str">
            <v/>
          </cell>
          <cell r="W2846" t="str">
            <v>Seksi Kesehatan Keluarga Dan Gizi</v>
          </cell>
          <cell r="X2846" t="str">
            <v>Dinas Kesehatan</v>
          </cell>
          <cell r="Y2846" t="str">
            <v>S-1 KESEHATAN MASYARAKAT</v>
          </cell>
          <cell r="Z2846" t="str">
            <v>31-12-2004</v>
          </cell>
          <cell r="AA2846" t="str">
            <v>Aktif</v>
          </cell>
          <cell r="AB2846" t="str">
            <v>PNS Daerah Kab./Kota yang bekerja pada Kab./Kota</v>
          </cell>
          <cell r="AC2846" t="str">
            <v>Pemerintah Kab. Tolitoli</v>
          </cell>
          <cell r="AD2846" t="str">
            <v>Pemerintah Kab. Tolitoli</v>
          </cell>
        </row>
        <row r="2847">
          <cell r="A2847">
            <v>2845</v>
          </cell>
          <cell r="B2847" t="str">
            <v>197310112010012002</v>
          </cell>
          <cell r="C2847" t="str">
            <v/>
          </cell>
          <cell r="D2847" t="str">
            <v>MARDEWI</v>
          </cell>
          <cell r="E2847" t="str">
            <v/>
          </cell>
          <cell r="F2847" t="str">
            <v>SE</v>
          </cell>
          <cell r="G2847" t="str">
            <v>TOLITOLI</v>
          </cell>
          <cell r="H2847" t="str">
            <v>11 - 10 - 1973</v>
          </cell>
          <cell r="I2847" t="str">
            <v>II/a</v>
          </cell>
          <cell r="J2847" t="str">
            <v>01 - 01 - 2010</v>
          </cell>
          <cell r="K2847" t="str">
            <v>01 - 01 - 2012</v>
          </cell>
          <cell r="L2847" t="str">
            <v>P</v>
          </cell>
          <cell r="M2847" t="str">
            <v>III/a</v>
          </cell>
          <cell r="N2847" t="str">
            <v>01 - 10 - 2015</v>
          </cell>
          <cell r="O2847" t="str">
            <v>5</v>
          </cell>
          <cell r="P2847" t="str">
            <v>9</v>
          </cell>
          <cell r="Q2847" t="str">
            <v/>
          </cell>
          <cell r="R2847" t="str">
            <v/>
          </cell>
          <cell r="S2847" t="str">
            <v/>
          </cell>
          <cell r="T2847" t="str">
            <v/>
          </cell>
          <cell r="U2847" t="str">
            <v/>
          </cell>
          <cell r="V2847" t="str">
            <v>PENGATUR MUDA TINGKAT I</v>
          </cell>
          <cell r="W2847" t="str">
            <v>SEKSI KETENTRAMAN DAN KETERTIBAN</v>
          </cell>
          <cell r="X2847" t="str">
            <v>KANTOR KECAMATAN OGODEIDE</v>
          </cell>
          <cell r="Y2847" t="str">
            <v>S-1 EKONOMI MANAJEMEN</v>
          </cell>
          <cell r="Z2847" t="str">
            <v>31-12-2013</v>
          </cell>
          <cell r="AA2847" t="str">
            <v>Aktif</v>
          </cell>
          <cell r="AB2847" t="str">
            <v>PNS Daerah Kab./Kota yang bekerja pada Kab./Kota</v>
          </cell>
          <cell r="AC2847" t="str">
            <v>Pemerintah Kab. Tolitoli</v>
          </cell>
          <cell r="AD2847" t="str">
            <v>Pemerintah Kab. Tolitoli</v>
          </cell>
        </row>
        <row r="2848">
          <cell r="A2848">
            <v>2846</v>
          </cell>
          <cell r="B2848" t="str">
            <v>197301072010011004</v>
          </cell>
          <cell r="C2848" t="str">
            <v/>
          </cell>
          <cell r="D2848" t="str">
            <v>SYAFRUDDIN DOHO</v>
          </cell>
          <cell r="E2848" t="str">
            <v/>
          </cell>
          <cell r="F2848" t="str">
            <v>S.Pt</v>
          </cell>
          <cell r="G2848" t="str">
            <v>TOLITOLI</v>
          </cell>
          <cell r="H2848" t="str">
            <v>07 - 01 - 1973</v>
          </cell>
          <cell r="I2848" t="str">
            <v>III/a</v>
          </cell>
          <cell r="J2848" t="str">
            <v>01 - 01 - 2010</v>
          </cell>
          <cell r="K2848" t="str">
            <v>01 - 01 - 2012</v>
          </cell>
          <cell r="L2848" t="str">
            <v>L</v>
          </cell>
          <cell r="M2848" t="str">
            <v>III/c</v>
          </cell>
          <cell r="N2848" t="str">
            <v>01 - 04 - 2018</v>
          </cell>
          <cell r="O2848" t="str">
            <v>14</v>
          </cell>
          <cell r="P2848" t="str">
            <v>1</v>
          </cell>
          <cell r="Q2848" t="str">
            <v/>
          </cell>
          <cell r="R2848" t="str">
            <v/>
          </cell>
          <cell r="S2848" t="str">
            <v/>
          </cell>
          <cell r="T2848" t="str">
            <v/>
          </cell>
          <cell r="U2848" t="str">
            <v/>
          </cell>
          <cell r="V2848" t="str">
            <v>PENGADMINISTRASI BARANG DAN ATK</v>
          </cell>
          <cell r="W2848" t="str">
            <v>SEKRETARIAT</v>
          </cell>
          <cell r="X2848" t="str">
            <v>KANTOR KELURAHAN SIDOARJO</v>
          </cell>
          <cell r="Y2848" t="str">
            <v>S-1 PETERNAKAN</v>
          </cell>
          <cell r="Z2848" t="str">
            <v>01-01-1998</v>
          </cell>
          <cell r="AA2848" t="str">
            <v>Aktif</v>
          </cell>
          <cell r="AB2848" t="str">
            <v>PNS Daerah Kab./Kota yang bekerja pada Kab./Kota</v>
          </cell>
          <cell r="AC2848" t="str">
            <v>Pemerintah Kab. Tolitoli</v>
          </cell>
          <cell r="AD2848" t="str">
            <v>Pemerintah Kab. Tolitoli</v>
          </cell>
        </row>
        <row r="2849">
          <cell r="A2849">
            <v>2847</v>
          </cell>
          <cell r="B2849" t="str">
            <v>198809292011012017</v>
          </cell>
          <cell r="C2849" t="str">
            <v/>
          </cell>
          <cell r="D2849" t="str">
            <v>YUNI NALMI</v>
          </cell>
          <cell r="E2849" t="str">
            <v/>
          </cell>
          <cell r="F2849" t="str">
            <v>A.Md.Kep</v>
          </cell>
          <cell r="G2849" t="str">
            <v>TOLITOLI</v>
          </cell>
          <cell r="H2849" t="str">
            <v>29 - 09 - 1988</v>
          </cell>
          <cell r="I2849" t="str">
            <v>II/c</v>
          </cell>
          <cell r="J2849" t="str">
            <v>01 - 01 - 2011</v>
          </cell>
          <cell r="K2849" t="str">
            <v>01 - 01 - 2013</v>
          </cell>
          <cell r="L2849" t="str">
            <v>P</v>
          </cell>
          <cell r="M2849" t="str">
            <v>III/a</v>
          </cell>
          <cell r="N2849" t="str">
            <v>01 - 04 - 2018</v>
          </cell>
          <cell r="O2849" t="str">
            <v>5</v>
          </cell>
          <cell r="P2849" t="str">
            <v>3</v>
          </cell>
          <cell r="Q2849" t="str">
            <v/>
          </cell>
          <cell r="R2849" t="str">
            <v/>
          </cell>
          <cell r="S2849" t="str">
            <v/>
          </cell>
          <cell r="T2849" t="str">
            <v>01 - 04 - 2018</v>
          </cell>
          <cell r="U2849" t="str">
            <v>Perawat Mahir</v>
          </cell>
          <cell r="V2849" t="str">
            <v/>
          </cell>
          <cell r="W2849" t="str">
            <v>PUSKESMAS PEMBANTU SIBEA</v>
          </cell>
          <cell r="X2849" t="str">
            <v>PUSKESMAS LAMPASIO</v>
          </cell>
          <cell r="Y2849" t="str">
            <v>D-III KEPERAWATAN</v>
          </cell>
          <cell r="Z2849" t="str">
            <v>01-01-2010</v>
          </cell>
          <cell r="AA2849" t="str">
            <v>Aktif</v>
          </cell>
          <cell r="AB2849" t="str">
            <v>PNS Daerah Kab./Kota yang bekerja pada Kab./Kota</v>
          </cell>
          <cell r="AC2849" t="str">
            <v>Pemerintah Kab. Tolitoli</v>
          </cell>
          <cell r="AD2849" t="str">
            <v>Pemerintah Kab. Tolitoli</v>
          </cell>
        </row>
        <row r="2850">
          <cell r="A2850">
            <v>2848</v>
          </cell>
          <cell r="B2850" t="str">
            <v>197711252005012020</v>
          </cell>
          <cell r="C2850" t="str">
            <v>570019273</v>
          </cell>
          <cell r="D2850" t="str">
            <v>HARIMURTI MAUDARA</v>
          </cell>
          <cell r="E2850" t="str">
            <v/>
          </cell>
          <cell r="F2850" t="str">
            <v>S.Pd</v>
          </cell>
          <cell r="G2850" t="str">
            <v>BALANTAK</v>
          </cell>
          <cell r="H2850" t="str">
            <v>25 - 11 - 1977</v>
          </cell>
          <cell r="I2850" t="str">
            <v>III/a</v>
          </cell>
          <cell r="J2850" t="str">
            <v>01 - 01 - 2005</v>
          </cell>
          <cell r="K2850" t="str">
            <v>01 - 04 - 2006</v>
          </cell>
          <cell r="L2850" t="str">
            <v>P</v>
          </cell>
          <cell r="M2850" t="str">
            <v>III/d</v>
          </cell>
          <cell r="N2850" t="str">
            <v>01 - 10 - 2014</v>
          </cell>
          <cell r="O2850" t="str">
            <v>9</v>
          </cell>
          <cell r="P2850" t="str">
            <v>9</v>
          </cell>
          <cell r="Q2850" t="str">
            <v/>
          </cell>
          <cell r="R2850" t="str">
            <v/>
          </cell>
          <cell r="S2850" t="str">
            <v/>
          </cell>
          <cell r="T2850" t="str">
            <v>01 - 10 - 2014</v>
          </cell>
          <cell r="U2850" t="str">
            <v>Guru Muda</v>
          </cell>
          <cell r="V2850" t="str">
            <v/>
          </cell>
          <cell r="W2850" t="str">
            <v>SMP NEGERI 1 TOLITOLI</v>
          </cell>
          <cell r="X2850" t="str">
            <v>CABANG DISPENBUD KECAMATAN BAOLAN</v>
          </cell>
          <cell r="Y2850" t="str">
            <v>S-1/A-IV PENDIDIKAN BAHASA INDONESIA</v>
          </cell>
          <cell r="Z2850" t="str">
            <v>31-12-2003</v>
          </cell>
          <cell r="AA2850" t="str">
            <v>Aktif</v>
          </cell>
          <cell r="AB2850" t="str">
            <v>PNS Daerah Kab./Kota yang bekerja pada Kab./Kota</v>
          </cell>
          <cell r="AC2850" t="str">
            <v>Pemerintah Kab. Tolitoli</v>
          </cell>
          <cell r="AD2850" t="str">
            <v>Pemerintah Kab. Tolitoli</v>
          </cell>
        </row>
        <row r="2851">
          <cell r="A2851">
            <v>2849</v>
          </cell>
          <cell r="B2851" t="str">
            <v>196012311982011075</v>
          </cell>
          <cell r="C2851" t="str">
            <v>130975202</v>
          </cell>
          <cell r="D2851" t="str">
            <v>RUSDI</v>
          </cell>
          <cell r="E2851" t="str">
            <v/>
          </cell>
          <cell r="F2851" t="str">
            <v/>
          </cell>
          <cell r="G2851" t="str">
            <v>POLEWALI MAMASA</v>
          </cell>
          <cell r="H2851" t="str">
            <v>31 - 12 - 1960</v>
          </cell>
          <cell r="I2851" t="str">
            <v>II/a</v>
          </cell>
          <cell r="J2851" t="str">
            <v>01 - 01 - 1982</v>
          </cell>
          <cell r="K2851" t="str">
            <v>01 - 01 - 1984</v>
          </cell>
          <cell r="L2851" t="str">
            <v>L</v>
          </cell>
          <cell r="M2851" t="str">
            <v>IV/a</v>
          </cell>
          <cell r="N2851" t="str">
            <v>01 - 10 - 2007</v>
          </cell>
          <cell r="O2851" t="str">
            <v>20</v>
          </cell>
          <cell r="P2851" t="str">
            <v>9</v>
          </cell>
          <cell r="Q2851" t="str">
            <v/>
          </cell>
          <cell r="R2851" t="str">
            <v/>
          </cell>
          <cell r="S2851" t="str">
            <v/>
          </cell>
          <cell r="T2851" t="str">
            <v>02 - 09 - 2013</v>
          </cell>
          <cell r="U2851" t="str">
            <v>Guru Pembina</v>
          </cell>
          <cell r="V2851" t="str">
            <v/>
          </cell>
          <cell r="W2851" t="str">
            <v>SDN JANJA DONDO</v>
          </cell>
          <cell r="X2851" t="str">
            <v/>
          </cell>
          <cell r="Y2851" t="str">
            <v>D-II/AKTA-II</v>
          </cell>
          <cell r="Z2851" t="str">
            <v>23-02-2003</v>
          </cell>
          <cell r="AA2851" t="str">
            <v>Aktif</v>
          </cell>
          <cell r="AB2851" t="str">
            <v>PNS Daerah Kab./Kota yang bekerja pada Kab./Kota</v>
          </cell>
          <cell r="AC2851" t="str">
            <v>Pemerintah Kab. Tolitoli</v>
          </cell>
          <cell r="AD2851" t="str">
            <v>Pemerintah Kab. Tolitoli</v>
          </cell>
        </row>
        <row r="2852">
          <cell r="A2852">
            <v>2850</v>
          </cell>
          <cell r="B2852" t="str">
            <v>197804202014111001</v>
          </cell>
          <cell r="C2852" t="str">
            <v/>
          </cell>
          <cell r="D2852" t="str">
            <v>MUSTARI</v>
          </cell>
          <cell r="E2852" t="str">
            <v/>
          </cell>
          <cell r="F2852" t="str">
            <v/>
          </cell>
          <cell r="G2852" t="str">
            <v>TOLITOLI</v>
          </cell>
          <cell r="H2852" t="str">
            <v>20 - 04 - 1978</v>
          </cell>
          <cell r="I2852" t="str">
            <v>II/a</v>
          </cell>
          <cell r="J2852" t="str">
            <v>01 - 11 - 2014</v>
          </cell>
          <cell r="K2852" t="str">
            <v>01 - 09 - 2016</v>
          </cell>
          <cell r="L2852" t="str">
            <v>L</v>
          </cell>
          <cell r="M2852" t="str">
            <v>II/a</v>
          </cell>
          <cell r="N2852" t="str">
            <v>01 - 11 - 2014</v>
          </cell>
          <cell r="O2852" t="str">
            <v>9</v>
          </cell>
          <cell r="P2852" t="str">
            <v>10</v>
          </cell>
          <cell r="Q2852" t="str">
            <v/>
          </cell>
          <cell r="R2852" t="str">
            <v/>
          </cell>
          <cell r="S2852" t="str">
            <v/>
          </cell>
          <cell r="T2852" t="str">
            <v/>
          </cell>
          <cell r="U2852" t="str">
            <v/>
          </cell>
          <cell r="V2852" t="str">
            <v>PENGADMINISTRASI SURAT MASUK DAN KELUAR</v>
          </cell>
          <cell r="W2852" t="str">
            <v>SEKSI KETENTRAMAN DAN KETERTIBAN UMUM</v>
          </cell>
          <cell r="X2852" t="str">
            <v>KANTOR KELURAHAN TAMBUN</v>
          </cell>
          <cell r="Y2852" t="str">
            <v>SMK AKUNTANSI</v>
          </cell>
          <cell r="Z2852" t="str">
            <v>03-06-1997</v>
          </cell>
          <cell r="AA2852" t="str">
            <v>Aktif</v>
          </cell>
          <cell r="AB2852" t="str">
            <v>PNS Daerah Kab./Kota yang bekerja pada Kab./Kota</v>
          </cell>
          <cell r="AC2852" t="str">
            <v>Pemerintah Kab. Tolitoli</v>
          </cell>
          <cell r="AD2852" t="str">
            <v>Pemerintah Kab. Tolitoli</v>
          </cell>
        </row>
        <row r="2853">
          <cell r="A2853">
            <v>2851</v>
          </cell>
          <cell r="B2853" t="str">
            <v>196207271982012012</v>
          </cell>
          <cell r="C2853" t="str">
            <v>130975207</v>
          </cell>
          <cell r="D2853" t="str">
            <v>MARYAM HASAN</v>
          </cell>
          <cell r="E2853" t="str">
            <v/>
          </cell>
          <cell r="F2853" t="str">
            <v/>
          </cell>
          <cell r="G2853" t="str">
            <v>BUOL</v>
          </cell>
          <cell r="H2853" t="str">
            <v>27 - 07 - 1962</v>
          </cell>
          <cell r="I2853" t="str">
            <v>II/a</v>
          </cell>
          <cell r="J2853" t="str">
            <v>01 - 01 - 1982</v>
          </cell>
          <cell r="K2853" t="str">
            <v>01 - 01 - 1984</v>
          </cell>
          <cell r="L2853" t="str">
            <v>P</v>
          </cell>
          <cell r="M2853" t="str">
            <v>IV/a</v>
          </cell>
          <cell r="N2853" t="str">
            <v>01 - 10 - 2010</v>
          </cell>
          <cell r="O2853" t="str">
            <v>23</v>
          </cell>
          <cell r="P2853" t="str">
            <v>9</v>
          </cell>
          <cell r="Q2853" t="str">
            <v/>
          </cell>
          <cell r="R2853" t="str">
            <v/>
          </cell>
          <cell r="S2853" t="str">
            <v/>
          </cell>
          <cell r="T2853" t="str">
            <v>11 - 03 - 2015</v>
          </cell>
          <cell r="U2853" t="str">
            <v>Guru Madya</v>
          </cell>
          <cell r="V2853" t="str">
            <v/>
          </cell>
          <cell r="W2853" t="str">
            <v>SDN KABETAN</v>
          </cell>
          <cell r="X2853" t="str">
            <v>CABANG DISPENBUD KECAMATAN OGODEIDE</v>
          </cell>
          <cell r="Y2853" t="str">
            <v>D-II PGSD</v>
          </cell>
          <cell r="Z2853" t="str">
            <v>26-08-2002</v>
          </cell>
          <cell r="AA2853" t="str">
            <v>Aktif</v>
          </cell>
          <cell r="AB2853" t="str">
            <v>PNS Daerah Kab./Kota yang bekerja pada Kab./Kota</v>
          </cell>
          <cell r="AC2853" t="str">
            <v>Pemerintah Kab. Tolitoli</v>
          </cell>
          <cell r="AD2853" t="str">
            <v>Pemerintah Kab. Tolitoli</v>
          </cell>
        </row>
        <row r="2854">
          <cell r="A2854">
            <v>2852</v>
          </cell>
          <cell r="B2854" t="str">
            <v>197812132007012010</v>
          </cell>
          <cell r="C2854" t="str">
            <v>570027677</v>
          </cell>
          <cell r="D2854" t="str">
            <v>LUTHFIYAH</v>
          </cell>
          <cell r="E2854" t="str">
            <v/>
          </cell>
          <cell r="F2854" t="str">
            <v/>
          </cell>
          <cell r="G2854" t="str">
            <v>TOLITOLI</v>
          </cell>
          <cell r="H2854" t="str">
            <v>13 - 12 - 1978</v>
          </cell>
          <cell r="I2854" t="str">
            <v>II/a</v>
          </cell>
          <cell r="J2854" t="str">
            <v>01 - 01 - 2007</v>
          </cell>
          <cell r="K2854" t="str">
            <v>01 - 10 - 2008</v>
          </cell>
          <cell r="L2854" t="str">
            <v>P</v>
          </cell>
          <cell r="M2854" t="str">
            <v>II/d</v>
          </cell>
          <cell r="N2854" t="str">
            <v>01 - 04 - 2016</v>
          </cell>
          <cell r="O2854" t="str">
            <v>16</v>
          </cell>
          <cell r="P2854" t="str">
            <v>3</v>
          </cell>
          <cell r="Q2854" t="str">
            <v/>
          </cell>
          <cell r="R2854" t="str">
            <v/>
          </cell>
          <cell r="S2854" t="str">
            <v/>
          </cell>
          <cell r="T2854" t="str">
            <v>01 - 10 - 2013</v>
          </cell>
          <cell r="U2854" t="str">
            <v>Bidan Terampil / Pelaksana</v>
          </cell>
          <cell r="V2854" t="str">
            <v/>
          </cell>
          <cell r="W2854" t="str">
            <v>POSKESDES MALOMBA</v>
          </cell>
          <cell r="X2854" t="str">
            <v>PUSKESMAS DONDO</v>
          </cell>
          <cell r="Y2854" t="str">
            <v>D-III KEBIDANAN</v>
          </cell>
          <cell r="Z2854" t="str">
            <v>31-12-2013</v>
          </cell>
          <cell r="AA2854" t="str">
            <v>Aktif</v>
          </cell>
          <cell r="AB2854" t="str">
            <v>PNS Daerah Kab./Kota yang bekerja pada Kab./Kota</v>
          </cell>
          <cell r="AC2854" t="str">
            <v>Pemerintah Kab. Tolitoli</v>
          </cell>
          <cell r="AD2854" t="str">
            <v>Pemerintah Kab. Tolitoli</v>
          </cell>
        </row>
        <row r="2855">
          <cell r="A2855">
            <v>2853</v>
          </cell>
          <cell r="B2855" t="str">
            <v>196307141988031008</v>
          </cell>
          <cell r="C2855" t="str">
            <v>131743703</v>
          </cell>
          <cell r="D2855" t="str">
            <v>AHMAD DUNGGIO</v>
          </cell>
          <cell r="E2855" t="str">
            <v/>
          </cell>
          <cell r="F2855" t="str">
            <v/>
          </cell>
          <cell r="G2855" t="str">
            <v>GORONTALO</v>
          </cell>
          <cell r="H2855" t="str">
            <v>14 - 07 - 1963</v>
          </cell>
          <cell r="I2855" t="str">
            <v>II/a</v>
          </cell>
          <cell r="J2855" t="str">
            <v>01 - 03 - 1988</v>
          </cell>
          <cell r="K2855" t="str">
            <v>01 - 11 - 1989</v>
          </cell>
          <cell r="L2855" t="str">
            <v>L</v>
          </cell>
          <cell r="M2855" t="str">
            <v>IV/a</v>
          </cell>
          <cell r="N2855" t="str">
            <v>01 - 10 - 2010</v>
          </cell>
          <cell r="O2855" t="str">
            <v>17</v>
          </cell>
          <cell r="P2855" t="str">
            <v>7</v>
          </cell>
          <cell r="Q2855" t="str">
            <v/>
          </cell>
          <cell r="R2855" t="str">
            <v/>
          </cell>
          <cell r="S2855" t="str">
            <v/>
          </cell>
          <cell r="T2855" t="str">
            <v>01 - 10 - 2010</v>
          </cell>
          <cell r="U2855" t="str">
            <v>Guru Pembina</v>
          </cell>
          <cell r="V2855" t="str">
            <v/>
          </cell>
          <cell r="W2855" t="str">
            <v>SDN PEMBINA TOLITOLI</v>
          </cell>
          <cell r="X2855" t="str">
            <v>CABANG DISPENBUD KECAMATAN BAOLAN</v>
          </cell>
          <cell r="Y2855" t="str">
            <v>SGO</v>
          </cell>
          <cell r="Z2855" t="str">
            <v>31-12-1983</v>
          </cell>
          <cell r="AA2855" t="str">
            <v>Aktif</v>
          </cell>
          <cell r="AB2855" t="str">
            <v>PNS Daerah Kab./Kota yang bekerja pada Kab./Kota</v>
          </cell>
          <cell r="AC2855" t="str">
            <v>Pemerintah Kab. Tolitoli</v>
          </cell>
          <cell r="AD2855" t="str">
            <v>Pemerintah Kab. Tolitoli</v>
          </cell>
        </row>
        <row r="2856">
          <cell r="A2856">
            <v>2854</v>
          </cell>
          <cell r="B2856" t="str">
            <v>198601012010012046</v>
          </cell>
          <cell r="C2856" t="str">
            <v/>
          </cell>
          <cell r="D2856" t="str">
            <v>HERLINA</v>
          </cell>
          <cell r="E2856" t="str">
            <v/>
          </cell>
          <cell r="F2856" t="str">
            <v>S.Pd</v>
          </cell>
          <cell r="G2856" t="str">
            <v>TOLITOLI</v>
          </cell>
          <cell r="H2856" t="str">
            <v>01 - 01 - 1986</v>
          </cell>
          <cell r="I2856" t="str">
            <v>III/a</v>
          </cell>
          <cell r="J2856" t="str">
            <v>01 - 01 - 2010</v>
          </cell>
          <cell r="K2856" t="str">
            <v>01 - 01 - 2012</v>
          </cell>
          <cell r="L2856" t="str">
            <v>P</v>
          </cell>
          <cell r="M2856" t="str">
            <v>III/b</v>
          </cell>
          <cell r="N2856" t="str">
            <v>01 - 10 - 2014</v>
          </cell>
          <cell r="O2856" t="str">
            <v>4</v>
          </cell>
          <cell r="P2856" t="str">
            <v>9</v>
          </cell>
          <cell r="Q2856" t="str">
            <v/>
          </cell>
          <cell r="R2856" t="str">
            <v/>
          </cell>
          <cell r="S2856" t="str">
            <v/>
          </cell>
          <cell r="T2856" t="str">
            <v>09 - 03 - 2015</v>
          </cell>
          <cell r="U2856" t="str">
            <v>Guru Pertama</v>
          </cell>
          <cell r="V2856" t="str">
            <v/>
          </cell>
          <cell r="W2856" t="str">
            <v>SMP NEGERI 1 TOLITOLI</v>
          </cell>
          <cell r="X2856" t="str">
            <v>CABANG DISPENBUD KECAMATAN BAOLAN</v>
          </cell>
          <cell r="Y2856" t="str">
            <v>S-1/A-IV PENDIDIKAN PPKN</v>
          </cell>
          <cell r="Z2856" t="str">
            <v>29-11-2008</v>
          </cell>
          <cell r="AA2856" t="str">
            <v>Aktif</v>
          </cell>
          <cell r="AB2856" t="str">
            <v>PNS Daerah Kab./Kota yang bekerja pada Kab./Kota</v>
          </cell>
          <cell r="AC2856" t="str">
            <v>Pemerintah Kab. Tolitoli</v>
          </cell>
          <cell r="AD2856" t="str">
            <v>Pemerintah Kab. Tolitoli</v>
          </cell>
        </row>
        <row r="2857">
          <cell r="A2857">
            <v>2855</v>
          </cell>
          <cell r="B2857" t="str">
            <v>196606091988031020</v>
          </cell>
          <cell r="C2857" t="str">
            <v>131743567</v>
          </cell>
          <cell r="D2857" t="str">
            <v>ISMAIL</v>
          </cell>
          <cell r="E2857" t="str">
            <v/>
          </cell>
          <cell r="F2857" t="str">
            <v/>
          </cell>
          <cell r="G2857" t="str">
            <v>TOLITOLI</v>
          </cell>
          <cell r="H2857" t="str">
            <v>09 - 06 - 1966</v>
          </cell>
          <cell r="I2857" t="str">
            <v>II/a</v>
          </cell>
          <cell r="J2857" t="str">
            <v>01 - 03 - 1988</v>
          </cell>
          <cell r="K2857" t="str">
            <v>01 - 11 - 1989</v>
          </cell>
          <cell r="L2857" t="str">
            <v>L</v>
          </cell>
          <cell r="M2857" t="str">
            <v>III/c</v>
          </cell>
          <cell r="N2857" t="str">
            <v>01 - 10 - 2005</v>
          </cell>
          <cell r="O2857" t="str">
            <v>15</v>
          </cell>
          <cell r="P2857" t="str">
            <v>7</v>
          </cell>
          <cell r="Q2857" t="str">
            <v/>
          </cell>
          <cell r="R2857" t="str">
            <v/>
          </cell>
          <cell r="S2857" t="str">
            <v/>
          </cell>
          <cell r="T2857" t="str">
            <v>01 - 10 - 2005</v>
          </cell>
          <cell r="U2857" t="str">
            <v>Guru Dewasa</v>
          </cell>
          <cell r="V2857" t="str">
            <v/>
          </cell>
          <cell r="W2857" t="str">
            <v>SDN BUTUN</v>
          </cell>
          <cell r="X2857" t="str">
            <v>CABANG DISPENBUD KECAMATAN OGODEIDE</v>
          </cell>
          <cell r="Y2857" t="str">
            <v>SEKOLAH PENDIDIKAN GURU</v>
          </cell>
          <cell r="Z2857" t="str">
            <v>31-12-1986</v>
          </cell>
          <cell r="AA2857" t="str">
            <v>Aktif</v>
          </cell>
          <cell r="AB2857" t="str">
            <v>PNS Daerah Kab./Kota yang bekerja pada Kab./Kota</v>
          </cell>
          <cell r="AC2857" t="str">
            <v>Pemerintah Kab. Tolitoli</v>
          </cell>
          <cell r="AD2857" t="str">
            <v>Pemerintah Kab. Tolitoli</v>
          </cell>
        </row>
        <row r="2858">
          <cell r="A2858">
            <v>2856</v>
          </cell>
          <cell r="B2858" t="str">
            <v>197706242006042020</v>
          </cell>
          <cell r="C2858" t="str">
            <v>570021368</v>
          </cell>
          <cell r="D2858" t="str">
            <v>BERNADETTE MORDEN VOLL</v>
          </cell>
          <cell r="E2858" t="str">
            <v/>
          </cell>
          <cell r="F2858" t="str">
            <v/>
          </cell>
          <cell r="G2858" t="str">
            <v>TOLITOLI</v>
          </cell>
          <cell r="H2858" t="str">
            <v>24 - 06 - 1977</v>
          </cell>
          <cell r="I2858" t="str">
            <v>II/a</v>
          </cell>
          <cell r="J2858" t="str">
            <v>01 - 04 - 2006</v>
          </cell>
          <cell r="K2858" t="str">
            <v>01 - 10 - 2007</v>
          </cell>
          <cell r="L2858" t="str">
            <v>P</v>
          </cell>
          <cell r="M2858" t="str">
            <v>III/a</v>
          </cell>
          <cell r="N2858" t="str">
            <v>01 - 10 - 2017</v>
          </cell>
          <cell r="O2858" t="str">
            <v>15</v>
          </cell>
          <cell r="P2858" t="str">
            <v>11</v>
          </cell>
          <cell r="Q2858" t="str">
            <v/>
          </cell>
          <cell r="R2858" t="str">
            <v/>
          </cell>
          <cell r="S2858" t="str">
            <v/>
          </cell>
          <cell r="T2858" t="str">
            <v>01 - 10 - 2017</v>
          </cell>
          <cell r="U2858" t="str">
            <v>Bidan Mahir / Lanjutan</v>
          </cell>
          <cell r="V2858" t="str">
            <v/>
          </cell>
          <cell r="W2858" t="str">
            <v>PUSKESMAS OGOTUA</v>
          </cell>
          <cell r="X2858" t="str">
            <v>DINAS KESEHATAN</v>
          </cell>
          <cell r="Y2858" t="str">
            <v>SEKOLAH KEBIDANAN</v>
          </cell>
          <cell r="Z2858" t="str">
            <v>31-12-1996</v>
          </cell>
          <cell r="AA2858" t="str">
            <v>Aktif</v>
          </cell>
          <cell r="AB2858" t="str">
            <v>PNS Daerah Kab./Kota yang bekerja pada Kab./Kota</v>
          </cell>
          <cell r="AC2858" t="str">
            <v>Pemerintah Kab. Tolitoli</v>
          </cell>
          <cell r="AD2858" t="str">
            <v>Pemerintah Kab. Tolitoli</v>
          </cell>
        </row>
        <row r="2859">
          <cell r="A2859">
            <v>2857</v>
          </cell>
          <cell r="B2859" t="str">
            <v>196103151987011002</v>
          </cell>
          <cell r="C2859" t="str">
            <v>131651562</v>
          </cell>
          <cell r="D2859" t="str">
            <v>MAXI ADOLF KOLONDAM</v>
          </cell>
          <cell r="E2859" t="str">
            <v/>
          </cell>
          <cell r="F2859" t="str">
            <v/>
          </cell>
          <cell r="G2859" t="str">
            <v>MAKASSAR</v>
          </cell>
          <cell r="H2859" t="str">
            <v>15 - 03 - 1961</v>
          </cell>
          <cell r="I2859" t="str">
            <v>II/a</v>
          </cell>
          <cell r="J2859" t="str">
            <v>01 - 01 - 1987</v>
          </cell>
          <cell r="K2859" t="str">
            <v>01 - 12 - 1988</v>
          </cell>
          <cell r="L2859" t="str">
            <v>L</v>
          </cell>
          <cell r="M2859" t="str">
            <v>III/b</v>
          </cell>
          <cell r="N2859" t="str">
            <v>01 - 10 - 2011</v>
          </cell>
          <cell r="O2859" t="str">
            <v>19</v>
          </cell>
          <cell r="P2859" t="str">
            <v>9</v>
          </cell>
          <cell r="Q2859" t="str">
            <v/>
          </cell>
          <cell r="R2859" t="str">
            <v/>
          </cell>
          <cell r="S2859" t="str">
            <v/>
          </cell>
          <cell r="T2859" t="str">
            <v/>
          </cell>
          <cell r="U2859" t="str">
            <v/>
          </cell>
          <cell r="V2859" t="str">
            <v>FUNGSIONAL UMUM</v>
          </cell>
          <cell r="W2859" t="str">
            <v>Seksi Pemberdayaan Pemuda</v>
          </cell>
          <cell r="X2859" t="str">
            <v>Bidang Kepemudaan</v>
          </cell>
          <cell r="Y2859" t="str">
            <v>SMA A.3/IPS</v>
          </cell>
          <cell r="Z2859" t="str">
            <v>31-12-1981</v>
          </cell>
          <cell r="AA2859" t="str">
            <v>Aktif</v>
          </cell>
          <cell r="AB2859" t="str">
            <v>PNS Daerah Kab./Kota yang bekerja pada Kab./Kota</v>
          </cell>
          <cell r="AC2859" t="str">
            <v>Pemerintah Kab. Tolitoli</v>
          </cell>
          <cell r="AD2859" t="str">
            <v>Pemerintah Kab. Tolitoli</v>
          </cell>
        </row>
        <row r="2860">
          <cell r="A2860">
            <v>2858</v>
          </cell>
          <cell r="B2860" t="str">
            <v>197101142002111001</v>
          </cell>
          <cell r="C2860" t="str">
            <v>570013998</v>
          </cell>
          <cell r="D2860" t="str">
            <v>PANUSUNAN</v>
          </cell>
          <cell r="E2860" t="str">
            <v/>
          </cell>
          <cell r="F2860" t="str">
            <v/>
          </cell>
          <cell r="G2860" t="str">
            <v>JAKARTA</v>
          </cell>
          <cell r="H2860" t="str">
            <v>14 - 01 - 1971</v>
          </cell>
          <cell r="I2860" t="str">
            <v>II/a</v>
          </cell>
          <cell r="J2860" t="str">
            <v>01 - 11 - 2002</v>
          </cell>
          <cell r="K2860" t="str">
            <v>01 - 11 - 2002</v>
          </cell>
          <cell r="L2860" t="str">
            <v>L</v>
          </cell>
          <cell r="M2860" t="str">
            <v>II/d</v>
          </cell>
          <cell r="N2860" t="str">
            <v>01 - 04 - 2018</v>
          </cell>
          <cell r="O2860" t="str">
            <v>15</v>
          </cell>
          <cell r="P2860" t="str">
            <v>5</v>
          </cell>
          <cell r="Q2860" t="str">
            <v/>
          </cell>
          <cell r="R2860" t="str">
            <v/>
          </cell>
          <cell r="S2860" t="str">
            <v/>
          </cell>
          <cell r="T2860" t="str">
            <v/>
          </cell>
          <cell r="U2860" t="str">
            <v/>
          </cell>
          <cell r="V2860" t="str">
            <v>PENGELOLA PEMANFAATAN BARANG MILIK DAERAH</v>
          </cell>
          <cell r="W2860" t="str">
            <v>Sub Bidang Pemanfaatan Dan Penghapusan</v>
          </cell>
          <cell r="X2860" t="str">
            <v>Badan Keuangan Daerah</v>
          </cell>
          <cell r="Y2860" t="str">
            <v>SMA BIOLOGI</v>
          </cell>
          <cell r="Z2860" t="str">
            <v>01-01-1991</v>
          </cell>
          <cell r="AA2860" t="str">
            <v>Aktif</v>
          </cell>
          <cell r="AB2860" t="str">
            <v>PNS Daerah Kab./Kota yang bekerja pada Kab./Kota</v>
          </cell>
          <cell r="AC2860" t="str">
            <v>Pemerintah Kab. Tolitoli</v>
          </cell>
          <cell r="AD2860" t="str">
            <v>Pemerintah Kab. Tolitoli</v>
          </cell>
        </row>
        <row r="2861">
          <cell r="A2861">
            <v>2859</v>
          </cell>
          <cell r="B2861" t="str">
            <v>196411111983062001</v>
          </cell>
          <cell r="C2861" t="str">
            <v>131216404</v>
          </cell>
          <cell r="D2861" t="str">
            <v>SEPI</v>
          </cell>
          <cell r="E2861" t="str">
            <v/>
          </cell>
          <cell r="F2861" t="str">
            <v/>
          </cell>
          <cell r="G2861" t="str">
            <v>Gandangbatu</v>
          </cell>
          <cell r="H2861" t="str">
            <v>11 - 11 - 1964</v>
          </cell>
          <cell r="I2861" t="str">
            <v>II/a</v>
          </cell>
          <cell r="J2861" t="str">
            <v>01 - 06 - 1983</v>
          </cell>
          <cell r="K2861" t="str">
            <v>01 - 02 - 1985</v>
          </cell>
          <cell r="L2861" t="str">
            <v>P</v>
          </cell>
          <cell r="M2861" t="str">
            <v>IV/a</v>
          </cell>
          <cell r="N2861" t="str">
            <v>01 - 10 - 2006</v>
          </cell>
          <cell r="O2861" t="str">
            <v>17</v>
          </cell>
          <cell r="P2861" t="str">
            <v>10</v>
          </cell>
          <cell r="Q2861" t="str">
            <v/>
          </cell>
          <cell r="R2861" t="str">
            <v/>
          </cell>
          <cell r="S2861" t="str">
            <v/>
          </cell>
          <cell r="T2861" t="str">
            <v>02 - 09 - 2013</v>
          </cell>
          <cell r="U2861" t="str">
            <v>Guru Pembina</v>
          </cell>
          <cell r="V2861" t="str">
            <v/>
          </cell>
          <cell r="W2861" t="str">
            <v>SD Negeri 10 Tolitoli</v>
          </cell>
          <cell r="X2861" t="str">
            <v>Dinas Pendidikan Dan Kebudayaan</v>
          </cell>
          <cell r="Y2861" t="str">
            <v>D-II/A-II</v>
          </cell>
          <cell r="Z2861" t="str">
            <v>31-12-1999</v>
          </cell>
          <cell r="AA2861" t="str">
            <v>Aktif</v>
          </cell>
          <cell r="AB2861" t="str">
            <v>PNS Daerah Kab./Kota yang bekerja pada Kab./Kota</v>
          </cell>
          <cell r="AC2861" t="str">
            <v>Pemerintah Kab. Tolitoli</v>
          </cell>
          <cell r="AD2861" t="str">
            <v>Pemerintah Kab. Tolitoli</v>
          </cell>
        </row>
        <row r="2862">
          <cell r="A2862">
            <v>2860</v>
          </cell>
          <cell r="B2862" t="str">
            <v>197106271993101001</v>
          </cell>
          <cell r="C2862" t="str">
            <v>132034024</v>
          </cell>
          <cell r="D2862" t="str">
            <v>DASIKIN</v>
          </cell>
          <cell r="E2862" t="str">
            <v/>
          </cell>
          <cell r="F2862" t="str">
            <v>S.Pd.SD</v>
          </cell>
          <cell r="G2862" t="str">
            <v>PANUSUPAN</v>
          </cell>
          <cell r="H2862" t="str">
            <v>27 - 06 - 1971</v>
          </cell>
          <cell r="I2862" t="str">
            <v>II/a</v>
          </cell>
          <cell r="J2862" t="str">
            <v>01 - 10 - 1993</v>
          </cell>
          <cell r="K2862" t="str">
            <v>01 - 04 - 1995</v>
          </cell>
          <cell r="L2862" t="str">
            <v>L</v>
          </cell>
          <cell r="M2862" t="str">
            <v>IV/a</v>
          </cell>
          <cell r="N2862" t="str">
            <v>01 - 04 - 2018</v>
          </cell>
          <cell r="O2862" t="str">
            <v>29</v>
          </cell>
          <cell r="P2862" t="str">
            <v>6</v>
          </cell>
          <cell r="Q2862" t="str">
            <v/>
          </cell>
          <cell r="R2862" t="str">
            <v/>
          </cell>
          <cell r="S2862" t="str">
            <v/>
          </cell>
          <cell r="T2862" t="str">
            <v>01 - 04 - 2018</v>
          </cell>
          <cell r="U2862" t="str">
            <v>Guru Madya</v>
          </cell>
          <cell r="V2862" t="str">
            <v/>
          </cell>
          <cell r="W2862" t="str">
            <v>SDN GINUNGGUNG</v>
          </cell>
          <cell r="X2862" t="str">
            <v>CABANG DISPENBUD KECAMATAN GALANG</v>
          </cell>
          <cell r="Y2862" t="str">
            <v>S-1 PENDIDIKAN GURU SEKOLAH DASAR</v>
          </cell>
          <cell r="Z2862" t="str">
            <v>01-01-2010</v>
          </cell>
          <cell r="AA2862" t="str">
            <v>Aktif</v>
          </cell>
          <cell r="AB2862" t="str">
            <v>PNS Daerah Kab./Kota yang bekerja pada Kab./Kota</v>
          </cell>
          <cell r="AC2862" t="str">
            <v>Pemerintah Kab. Tolitoli</v>
          </cell>
          <cell r="AD2862" t="str">
            <v>Pemerintah Kab. Tolitoli</v>
          </cell>
        </row>
        <row r="2863">
          <cell r="A2863">
            <v>2861</v>
          </cell>
          <cell r="B2863" t="str">
            <v>198604112011011008</v>
          </cell>
          <cell r="C2863" t="str">
            <v/>
          </cell>
          <cell r="D2863" t="str">
            <v>HERWIN</v>
          </cell>
          <cell r="E2863" t="str">
            <v/>
          </cell>
          <cell r="F2863" t="str">
            <v>SP</v>
          </cell>
          <cell r="G2863" t="str">
            <v>TOLITOLI</v>
          </cell>
          <cell r="H2863" t="str">
            <v>11 - 04 - 1986</v>
          </cell>
          <cell r="I2863" t="str">
            <v>III/a</v>
          </cell>
          <cell r="J2863" t="str">
            <v>01 - 01 - 2011</v>
          </cell>
          <cell r="K2863" t="str">
            <v>01 - 01 - 2013</v>
          </cell>
          <cell r="L2863" t="str">
            <v>L</v>
          </cell>
          <cell r="M2863" t="str">
            <v>III/b</v>
          </cell>
          <cell r="N2863" t="str">
            <v>01 - 04 - 2015</v>
          </cell>
          <cell r="O2863" t="str">
            <v>4</v>
          </cell>
          <cell r="P2863" t="str">
            <v>3</v>
          </cell>
          <cell r="Q2863" t="str">
            <v/>
          </cell>
          <cell r="R2863" t="str">
            <v/>
          </cell>
          <cell r="S2863" t="str">
            <v/>
          </cell>
          <cell r="T2863" t="str">
            <v/>
          </cell>
          <cell r="U2863" t="str">
            <v/>
          </cell>
          <cell r="V2863" t="str">
            <v>FUNGSIONAL UMUM</v>
          </cell>
          <cell r="W2863" t="str">
            <v>Dinas Koperasi, Usaha Mikro, Kecil Dan Menengah</v>
          </cell>
          <cell r="X2863" t="str">
            <v>Pemerintah Kabupaten Tolitoli</v>
          </cell>
          <cell r="Y2863" t="str">
            <v>S-1 PERTANIAN</v>
          </cell>
          <cell r="Z2863" t="str">
            <v>31-12-2010</v>
          </cell>
          <cell r="AA2863" t="str">
            <v>Aktif</v>
          </cell>
          <cell r="AB2863" t="str">
            <v>PNS Daerah Kab./Kota yang bekerja pada Kab./Kota</v>
          </cell>
          <cell r="AC2863" t="str">
            <v>Pemerintah Kab. Tolitoli</v>
          </cell>
          <cell r="AD2863" t="str">
            <v>Pemerintah Kab. Tolitoli</v>
          </cell>
        </row>
        <row r="2864">
          <cell r="A2864">
            <v>2862</v>
          </cell>
          <cell r="B2864" t="str">
            <v>196305181984032011</v>
          </cell>
          <cell r="C2864" t="str">
            <v>131388857</v>
          </cell>
          <cell r="D2864" t="str">
            <v>DJUBAEDA USMAN</v>
          </cell>
          <cell r="E2864" t="str">
            <v/>
          </cell>
          <cell r="F2864" t="str">
            <v>S.Pd</v>
          </cell>
          <cell r="G2864" t="str">
            <v>KAMPUNG BUGIS</v>
          </cell>
          <cell r="H2864" t="str">
            <v>18 - 05 - 1963</v>
          </cell>
          <cell r="I2864" t="str">
            <v>II/a</v>
          </cell>
          <cell r="J2864" t="str">
            <v>01 - 03 - 1984</v>
          </cell>
          <cell r="K2864" t="str">
            <v>01 - 02 - 1986</v>
          </cell>
          <cell r="L2864" t="str">
            <v>P</v>
          </cell>
          <cell r="M2864" t="str">
            <v>IV/a</v>
          </cell>
          <cell r="N2864" t="str">
            <v>01 - 10 - 2008</v>
          </cell>
          <cell r="O2864" t="str">
            <v>19</v>
          </cell>
          <cell r="P2864" t="str">
            <v>7</v>
          </cell>
          <cell r="Q2864" t="str">
            <v/>
          </cell>
          <cell r="R2864" t="str">
            <v/>
          </cell>
          <cell r="S2864" t="str">
            <v/>
          </cell>
          <cell r="T2864" t="str">
            <v>01 - 10 - 2008</v>
          </cell>
          <cell r="U2864" t="str">
            <v>Guru Pembina</v>
          </cell>
          <cell r="V2864" t="str">
            <v/>
          </cell>
          <cell r="W2864" t="str">
            <v>SMP NEGERI 1 GALANG</v>
          </cell>
          <cell r="X2864" t="str">
            <v>CABANG DISPENBUD KECAMATAN GALANG</v>
          </cell>
          <cell r="Y2864" t="str">
            <v>S-1 PENDIDIKAN SASTRA INDONESIA</v>
          </cell>
          <cell r="Z2864" t="str">
            <v>31-12-2002</v>
          </cell>
          <cell r="AA2864" t="str">
            <v>Aktif</v>
          </cell>
          <cell r="AB2864" t="str">
            <v>PNS Daerah Kab./Kota yang bekerja pada Kab./Kota</v>
          </cell>
          <cell r="AC2864" t="str">
            <v>Pemerintah Kab. Tolitoli</v>
          </cell>
          <cell r="AD2864" t="str">
            <v>Pemerintah Kab. Tolitoli</v>
          </cell>
        </row>
        <row r="2865">
          <cell r="A2865">
            <v>2863</v>
          </cell>
          <cell r="B2865" t="str">
            <v>196505042007011040</v>
          </cell>
          <cell r="C2865" t="str">
            <v/>
          </cell>
          <cell r="D2865" t="str">
            <v>HERMANTO</v>
          </cell>
          <cell r="E2865" t="str">
            <v/>
          </cell>
          <cell r="F2865" t="str">
            <v/>
          </cell>
          <cell r="G2865" t="str">
            <v>TINIGI</v>
          </cell>
          <cell r="H2865" t="str">
            <v>04 - 05 - 1965</v>
          </cell>
          <cell r="I2865" t="str">
            <v>II/a</v>
          </cell>
          <cell r="J2865" t="str">
            <v>01 - 01 - 2007</v>
          </cell>
          <cell r="K2865" t="str">
            <v>01 - 01 - 2007</v>
          </cell>
          <cell r="L2865" t="str">
            <v>L</v>
          </cell>
          <cell r="M2865" t="str">
            <v>II/c</v>
          </cell>
          <cell r="N2865" t="str">
            <v>01 - 04 - 2017</v>
          </cell>
          <cell r="O2865" t="str">
            <v>17</v>
          </cell>
          <cell r="P2865" t="str">
            <v>7</v>
          </cell>
          <cell r="Q2865" t="str">
            <v/>
          </cell>
          <cell r="R2865" t="str">
            <v/>
          </cell>
          <cell r="S2865" t="str">
            <v/>
          </cell>
          <cell r="T2865" t="str">
            <v/>
          </cell>
          <cell r="U2865" t="str">
            <v/>
          </cell>
          <cell r="V2865" t="str">
            <v>SEKRETARIS DESA</v>
          </cell>
          <cell r="W2865" t="str">
            <v>SEKSI PEMERINTAHAN</v>
          </cell>
          <cell r="X2865" t="str">
            <v>KANTOR KECAMATAN GALANG</v>
          </cell>
          <cell r="Y2865" t="str">
            <v>SMA IPA</v>
          </cell>
          <cell r="Z2865" t="str">
            <v>31-12-1985</v>
          </cell>
          <cell r="AA2865" t="str">
            <v>Aktif</v>
          </cell>
          <cell r="AB2865" t="str">
            <v>PNS Daerah Kab./Kota yang bekerja pada Kab./Kota</v>
          </cell>
          <cell r="AC2865" t="str">
            <v>Pemerintah Kab. Tolitoli</v>
          </cell>
          <cell r="AD2865" t="str">
            <v>Pemerintah Kab. Tolitoli</v>
          </cell>
        </row>
        <row r="2866">
          <cell r="A2866">
            <v>2864</v>
          </cell>
          <cell r="B2866" t="str">
            <v>197112311993101001</v>
          </cell>
          <cell r="C2866" t="str">
            <v>132034034</v>
          </cell>
          <cell r="D2866" t="str">
            <v>USMAN</v>
          </cell>
          <cell r="E2866" t="str">
            <v/>
          </cell>
          <cell r="F2866" t="str">
            <v>A.Ma.Pd</v>
          </cell>
          <cell r="G2866" t="str">
            <v/>
          </cell>
          <cell r="H2866" t="str">
            <v>31 - 12 - 1971</v>
          </cell>
          <cell r="I2866" t="str">
            <v>II/a</v>
          </cell>
          <cell r="J2866" t="str">
            <v>01 - 10 - 1993</v>
          </cell>
          <cell r="K2866" t="str">
            <v>01 - 10 - 1995</v>
          </cell>
          <cell r="L2866" t="str">
            <v>L</v>
          </cell>
          <cell r="M2866" t="str">
            <v>III/c</v>
          </cell>
          <cell r="N2866" t="str">
            <v>01 - 04 - 2012</v>
          </cell>
          <cell r="O2866" t="str">
            <v>13</v>
          </cell>
          <cell r="P2866" t="str">
            <v>6</v>
          </cell>
          <cell r="Q2866" t="str">
            <v/>
          </cell>
          <cell r="R2866" t="str">
            <v/>
          </cell>
          <cell r="S2866" t="str">
            <v/>
          </cell>
          <cell r="T2866" t="str">
            <v>01 - 04 - 2012</v>
          </cell>
          <cell r="U2866" t="str">
            <v>Guru Muda</v>
          </cell>
          <cell r="V2866" t="str">
            <v/>
          </cell>
          <cell r="W2866" t="str">
            <v>SDN 3 TAMPIALA</v>
          </cell>
          <cell r="X2866" t="str">
            <v>CABANG DISPENBUD KECAMATAN DAMPAL SELATAN</v>
          </cell>
          <cell r="Y2866" t="str">
            <v>D-II PGSD</v>
          </cell>
          <cell r="Z2866" t="str">
            <v>31-12-2003</v>
          </cell>
          <cell r="AA2866" t="str">
            <v>Aktif</v>
          </cell>
          <cell r="AB2866" t="str">
            <v>PNS Daerah Kab./Kota yang bekerja pada Kab./Kota</v>
          </cell>
          <cell r="AC2866" t="str">
            <v>Pemerintah Kab. Tolitoli</v>
          </cell>
          <cell r="AD2866" t="str">
            <v>Pemerintah Kab. Tolitoli</v>
          </cell>
        </row>
        <row r="2867">
          <cell r="A2867">
            <v>2865</v>
          </cell>
          <cell r="B2867" t="str">
            <v>197011092007011016</v>
          </cell>
          <cell r="C2867" t="str">
            <v>570027827</v>
          </cell>
          <cell r="D2867" t="str">
            <v>ASRIL</v>
          </cell>
          <cell r="E2867" t="str">
            <v/>
          </cell>
          <cell r="F2867" t="str">
            <v>SP</v>
          </cell>
          <cell r="G2867" t="str">
            <v>TOLITOLI</v>
          </cell>
          <cell r="H2867" t="str">
            <v>09 - 11 - 1970</v>
          </cell>
          <cell r="I2867" t="str">
            <v>II/a</v>
          </cell>
          <cell r="J2867" t="str">
            <v>01 - 01 - 2007</v>
          </cell>
          <cell r="K2867" t="str">
            <v>01 - 10 - 2008</v>
          </cell>
          <cell r="L2867" t="str">
            <v>L</v>
          </cell>
          <cell r="M2867" t="str">
            <v>III/b</v>
          </cell>
          <cell r="N2867" t="str">
            <v>01 - 10 - 2017</v>
          </cell>
          <cell r="O2867" t="str">
            <v>11</v>
          </cell>
          <cell r="P2867" t="str">
            <v>9</v>
          </cell>
          <cell r="Q2867" t="str">
            <v/>
          </cell>
          <cell r="R2867" t="str">
            <v/>
          </cell>
          <cell r="S2867" t="str">
            <v/>
          </cell>
          <cell r="T2867" t="str">
            <v/>
          </cell>
          <cell r="U2867" t="str">
            <v/>
          </cell>
          <cell r="V2867" t="str">
            <v>PENGELOLA DATA LAHAN PERTANIAN</v>
          </cell>
          <cell r="W2867" t="str">
            <v>Seksi Pengelolaan Pupuk, Pestisida Dan Perlindungan Tanaman</v>
          </cell>
          <cell r="X2867" t="str">
            <v>Bidang Sarana Dan Prasarana Pertanian</v>
          </cell>
          <cell r="Y2867" t="str">
            <v>S-1 PERTANIAN AGROTEKNOLOGI</v>
          </cell>
          <cell r="Z2867" t="str">
            <v>31-12-2012</v>
          </cell>
          <cell r="AA2867" t="str">
            <v>Aktif</v>
          </cell>
          <cell r="AB2867" t="str">
            <v>PNS Daerah Kab./Kota yang bekerja pada Kab./Kota</v>
          </cell>
          <cell r="AC2867" t="str">
            <v>Pemerintah Kab. Tolitoli</v>
          </cell>
          <cell r="AD2867" t="str">
            <v>Pemerintah Kab. Tolitoli</v>
          </cell>
        </row>
        <row r="2868">
          <cell r="A2868">
            <v>2866</v>
          </cell>
          <cell r="B2868" t="str">
            <v>196902272000072001</v>
          </cell>
          <cell r="C2868" t="str">
            <v>132264889</v>
          </cell>
          <cell r="D2868" t="str">
            <v>RATNA H HENTU</v>
          </cell>
          <cell r="E2868" t="str">
            <v/>
          </cell>
          <cell r="F2868" t="str">
            <v/>
          </cell>
          <cell r="G2868" t="str">
            <v>BUOL</v>
          </cell>
          <cell r="H2868" t="str">
            <v>27 - 02 - 1969</v>
          </cell>
          <cell r="I2868" t="str">
            <v>II/a</v>
          </cell>
          <cell r="J2868" t="str">
            <v>01 - 07 - 2000</v>
          </cell>
          <cell r="K2868" t="str">
            <v>01 - 04 - 2002</v>
          </cell>
          <cell r="L2868" t="str">
            <v>P</v>
          </cell>
          <cell r="M2868" t="str">
            <v>III/c</v>
          </cell>
          <cell r="N2868" t="str">
            <v>01 - 04 - 2018</v>
          </cell>
          <cell r="O2868" t="str">
            <v>12</v>
          </cell>
          <cell r="P2868" t="str">
            <v>4</v>
          </cell>
          <cell r="Q2868" t="str">
            <v/>
          </cell>
          <cell r="R2868" t="str">
            <v/>
          </cell>
          <cell r="S2868" t="str">
            <v/>
          </cell>
          <cell r="T2868" t="str">
            <v>01 - 04 - 2018</v>
          </cell>
          <cell r="U2868" t="str">
            <v>Guru Muda</v>
          </cell>
          <cell r="V2868" t="str">
            <v/>
          </cell>
          <cell r="W2868" t="str">
            <v>SDN 3 LALOS</v>
          </cell>
          <cell r="X2868" t="str">
            <v>CABANG DISPENBUD KECAMATAN GALANG</v>
          </cell>
          <cell r="Y2868" t="str">
            <v>SEKOLAH PENDIDIKAN GURU</v>
          </cell>
          <cell r="Z2868" t="str">
            <v>01-01-1988</v>
          </cell>
          <cell r="AA2868" t="str">
            <v>Aktif</v>
          </cell>
          <cell r="AB2868" t="str">
            <v>PNS Daerah Kab./Kota yang bekerja pada Kab./Kota</v>
          </cell>
          <cell r="AC2868" t="str">
            <v>Pemerintah Kab. Tolitoli</v>
          </cell>
          <cell r="AD2868" t="str">
            <v>Pemerintah Kab. Tolitoli</v>
          </cell>
        </row>
        <row r="2869">
          <cell r="A2869">
            <v>2867</v>
          </cell>
          <cell r="B2869" t="str">
            <v>197805042003122004</v>
          </cell>
          <cell r="C2869" t="str">
            <v>570015592</v>
          </cell>
          <cell r="D2869" t="str">
            <v>ROHANI UMAR</v>
          </cell>
          <cell r="E2869" t="str">
            <v/>
          </cell>
          <cell r="F2869" t="str">
            <v>A.Ma</v>
          </cell>
          <cell r="G2869" t="str">
            <v>KEPULAUAN SELAYAR</v>
          </cell>
          <cell r="H2869" t="str">
            <v>04 - 05 - 1978</v>
          </cell>
          <cell r="I2869" t="str">
            <v>II/b</v>
          </cell>
          <cell r="J2869" t="str">
            <v>01 - 12 - 2003</v>
          </cell>
          <cell r="K2869" t="str">
            <v>01 - 03 - 2005</v>
          </cell>
          <cell r="L2869" t="str">
            <v>P</v>
          </cell>
          <cell r="M2869" t="str">
            <v>III/b</v>
          </cell>
          <cell r="N2869" t="str">
            <v>01 - 04 - 2017</v>
          </cell>
          <cell r="O2869" t="str">
            <v>11</v>
          </cell>
          <cell r="P2869" t="str">
            <v>4</v>
          </cell>
          <cell r="Q2869" t="str">
            <v/>
          </cell>
          <cell r="R2869" t="str">
            <v/>
          </cell>
          <cell r="S2869" t="str">
            <v/>
          </cell>
          <cell r="T2869" t="str">
            <v>01 - 04 - 2017</v>
          </cell>
          <cell r="U2869" t="str">
            <v>Guru Pertama</v>
          </cell>
          <cell r="V2869" t="str">
            <v/>
          </cell>
          <cell r="W2869" t="str">
            <v>SDN 2 DADAKITAN</v>
          </cell>
          <cell r="X2869" t="str">
            <v>CABANG DISPENBUD KECAMATAN BAOLAN</v>
          </cell>
          <cell r="Y2869" t="str">
            <v>D-II PGSDI</v>
          </cell>
          <cell r="Z2869" t="str">
            <v>31-12-2003</v>
          </cell>
          <cell r="AA2869" t="str">
            <v>Aktif</v>
          </cell>
          <cell r="AB2869" t="str">
            <v>PNS Daerah Kab./Kota yang bekerja pada Kab./Kota</v>
          </cell>
          <cell r="AC2869" t="str">
            <v>Pemerintah Kab. Tolitoli</v>
          </cell>
          <cell r="AD2869" t="str">
            <v>Pemerintah Kab. Tolitoli</v>
          </cell>
        </row>
        <row r="2870">
          <cell r="A2870">
            <v>2868</v>
          </cell>
          <cell r="B2870" t="str">
            <v>196507031986021007</v>
          </cell>
          <cell r="C2870" t="str">
            <v>131527115</v>
          </cell>
          <cell r="D2870" t="str">
            <v>AZIS</v>
          </cell>
          <cell r="E2870" t="str">
            <v/>
          </cell>
          <cell r="F2870" t="str">
            <v>A.Ma.Pd</v>
          </cell>
          <cell r="G2870" t="str">
            <v>BUOL</v>
          </cell>
          <cell r="H2870" t="str">
            <v>03 - 07 - 1965</v>
          </cell>
          <cell r="I2870" t="str">
            <v>II/a</v>
          </cell>
          <cell r="J2870" t="str">
            <v>01 - 02 - 1986</v>
          </cell>
          <cell r="K2870" t="str">
            <v>01 - 03 - 1989</v>
          </cell>
          <cell r="L2870" t="str">
            <v>L</v>
          </cell>
          <cell r="M2870" t="str">
            <v>IV/a</v>
          </cell>
          <cell r="N2870" t="str">
            <v>01 - 10 - 2011</v>
          </cell>
          <cell r="O2870" t="str">
            <v>20</v>
          </cell>
          <cell r="P2870" t="str">
            <v>8</v>
          </cell>
          <cell r="Q2870" t="str">
            <v/>
          </cell>
          <cell r="R2870" t="str">
            <v/>
          </cell>
          <cell r="S2870" t="str">
            <v/>
          </cell>
          <cell r="T2870" t="str">
            <v>01 - 10 - 2011</v>
          </cell>
          <cell r="U2870" t="str">
            <v>Guru Pembina</v>
          </cell>
          <cell r="V2870" t="str">
            <v/>
          </cell>
          <cell r="W2870" t="str">
            <v>SDN 1 SAMBUJANG</v>
          </cell>
          <cell r="X2870" t="str">
            <v>CABANG DISPENBUD KECAMATAN OGODEIDE</v>
          </cell>
          <cell r="Y2870" t="str">
            <v>D-II/A-II</v>
          </cell>
          <cell r="Z2870" t="str">
            <v>31-12-2005</v>
          </cell>
          <cell r="AA2870" t="str">
            <v>Aktif</v>
          </cell>
          <cell r="AB2870" t="str">
            <v>PNS Daerah Kab./Kota yang bekerja pada Kab./Kota</v>
          </cell>
          <cell r="AC2870" t="str">
            <v>Pemerintah Kab. Tolitoli</v>
          </cell>
          <cell r="AD2870" t="str">
            <v>Pemerintah Kab. Tolitoli</v>
          </cell>
        </row>
        <row r="2871">
          <cell r="A2871">
            <v>2869</v>
          </cell>
          <cell r="B2871" t="str">
            <v>196607061991042001</v>
          </cell>
          <cell r="C2871" t="str">
            <v>131896602</v>
          </cell>
          <cell r="D2871" t="str">
            <v>NURLIANG</v>
          </cell>
          <cell r="E2871" t="str">
            <v/>
          </cell>
          <cell r="F2871" t="str">
            <v>A.Ma.Pd</v>
          </cell>
          <cell r="G2871" t="str">
            <v>TINABOGAN</v>
          </cell>
          <cell r="H2871" t="str">
            <v>06 - 07 - 1966</v>
          </cell>
          <cell r="I2871" t="str">
            <v>II/a</v>
          </cell>
          <cell r="J2871" t="str">
            <v>01 - 04 - 1991</v>
          </cell>
          <cell r="K2871" t="str">
            <v>01 - 06 - 1992</v>
          </cell>
          <cell r="L2871" t="str">
            <v>P</v>
          </cell>
          <cell r="M2871" t="str">
            <v>IV/a</v>
          </cell>
          <cell r="N2871" t="str">
            <v>01 - 04 - 2013</v>
          </cell>
          <cell r="O2871" t="str">
            <v>17</v>
          </cell>
          <cell r="P2871" t="str">
            <v>0</v>
          </cell>
          <cell r="Q2871" t="str">
            <v/>
          </cell>
          <cell r="R2871" t="str">
            <v/>
          </cell>
          <cell r="S2871" t="str">
            <v/>
          </cell>
          <cell r="T2871" t="str">
            <v>01 - 04 - 2013</v>
          </cell>
          <cell r="U2871" t="str">
            <v>Guru Pembina</v>
          </cell>
          <cell r="V2871" t="str">
            <v/>
          </cell>
          <cell r="W2871" t="str">
            <v>SDN GALANDAU</v>
          </cell>
          <cell r="X2871" t="str">
            <v>CABANG DISPENBUD KECAMATAN BASIDONDO</v>
          </cell>
          <cell r="Y2871" t="str">
            <v>D-II/A-II PGSD</v>
          </cell>
          <cell r="Z2871" t="str">
            <v>31-12-2002</v>
          </cell>
          <cell r="AA2871" t="str">
            <v>Aktif</v>
          </cell>
          <cell r="AB2871" t="str">
            <v>PNS Daerah Kab./Kota yang bekerja pada Kab./Kota</v>
          </cell>
          <cell r="AC2871" t="str">
            <v>Pemerintah Kab. Tolitoli</v>
          </cell>
          <cell r="AD2871" t="str">
            <v>Pemerintah Kab. Tolitoli</v>
          </cell>
        </row>
        <row r="2872">
          <cell r="A2872">
            <v>2870</v>
          </cell>
          <cell r="B2872" t="str">
            <v>197811042005012016</v>
          </cell>
          <cell r="C2872" t="str">
            <v>570017168</v>
          </cell>
          <cell r="D2872" t="str">
            <v>NOVA ANYELITA</v>
          </cell>
          <cell r="E2872" t="str">
            <v/>
          </cell>
          <cell r="F2872" t="str">
            <v>S.Pd</v>
          </cell>
          <cell r="G2872" t="str">
            <v>PALU</v>
          </cell>
          <cell r="H2872" t="str">
            <v>04 - 11 - 1978</v>
          </cell>
          <cell r="I2872" t="str">
            <v>III/a</v>
          </cell>
          <cell r="J2872" t="str">
            <v>01 - 01 - 2005</v>
          </cell>
          <cell r="K2872" t="str">
            <v>01 - 04 - 2006</v>
          </cell>
          <cell r="L2872" t="str">
            <v>P</v>
          </cell>
          <cell r="M2872" t="str">
            <v>III/c</v>
          </cell>
          <cell r="N2872" t="str">
            <v>01 - 10 - 2012</v>
          </cell>
          <cell r="O2872" t="str">
            <v>9</v>
          </cell>
          <cell r="P2872" t="str">
            <v>4</v>
          </cell>
          <cell r="Q2872" t="str">
            <v/>
          </cell>
          <cell r="R2872" t="str">
            <v/>
          </cell>
          <cell r="S2872" t="str">
            <v/>
          </cell>
          <cell r="T2872" t="str">
            <v>01 - 10 - 2012</v>
          </cell>
          <cell r="U2872" t="str">
            <v>Guru Dewasa</v>
          </cell>
          <cell r="V2872" t="str">
            <v/>
          </cell>
          <cell r="W2872" t="str">
            <v>SMP NEGERI 1 TOLITOLI</v>
          </cell>
          <cell r="X2872" t="str">
            <v>CABANG DISPENBUD KECAMATAN BAOLAN</v>
          </cell>
          <cell r="Y2872" t="str">
            <v>S-1 BAHASA INGGRIS</v>
          </cell>
          <cell r="Z2872" t="str">
            <v>31-12-2002</v>
          </cell>
          <cell r="AA2872" t="str">
            <v>Aktif</v>
          </cell>
          <cell r="AB2872" t="str">
            <v>PNS Daerah Kab./Kota yang bekerja pada Kab./Kota</v>
          </cell>
          <cell r="AC2872" t="str">
            <v>Pemerintah Kab. Tolitoli</v>
          </cell>
          <cell r="AD2872" t="str">
            <v>Pemerintah Kab. Tolitoli</v>
          </cell>
        </row>
        <row r="2873">
          <cell r="A2873">
            <v>2871</v>
          </cell>
          <cell r="B2873" t="str">
            <v>197002012009042001</v>
          </cell>
          <cell r="C2873" t="str">
            <v/>
          </cell>
          <cell r="D2873" t="str">
            <v>HARTINI S. RAUKANG</v>
          </cell>
          <cell r="E2873" t="str">
            <v/>
          </cell>
          <cell r="F2873" t="str">
            <v>SE</v>
          </cell>
          <cell r="G2873" t="str">
            <v>BUOL</v>
          </cell>
          <cell r="H2873" t="str">
            <v>01 - 02 - 1970</v>
          </cell>
          <cell r="I2873" t="str">
            <v>II/a</v>
          </cell>
          <cell r="J2873" t="str">
            <v>01 - 04 - 2009</v>
          </cell>
          <cell r="K2873" t="str">
            <v>01 - 01 - 2011</v>
          </cell>
          <cell r="L2873" t="str">
            <v>P</v>
          </cell>
          <cell r="M2873" t="str">
            <v>III/a</v>
          </cell>
          <cell r="N2873" t="str">
            <v>01 - 04 - 2017</v>
          </cell>
          <cell r="O2873" t="str">
            <v>8</v>
          </cell>
          <cell r="P2873" t="str">
            <v>0</v>
          </cell>
          <cell r="Q2873" t="str">
            <v/>
          </cell>
          <cell r="R2873" t="str">
            <v/>
          </cell>
          <cell r="S2873" t="str">
            <v/>
          </cell>
          <cell r="T2873" t="str">
            <v/>
          </cell>
          <cell r="U2873" t="str">
            <v/>
          </cell>
          <cell r="V2873" t="str">
            <v>PENGELOLA DATA KOPERASI</v>
          </cell>
          <cell r="W2873" t="str">
            <v>Dinas Koperasi, Usaha Mikro, Kecil Dan Menengah</v>
          </cell>
          <cell r="X2873" t="str">
            <v>Pemerintah Kabupaten Tolitoli</v>
          </cell>
          <cell r="Y2873" t="str">
            <v>S-1 SARJANA EKONOMI</v>
          </cell>
          <cell r="Z2873" t="str">
            <v>31-12-2015</v>
          </cell>
          <cell r="AA2873" t="str">
            <v>Aktif</v>
          </cell>
          <cell r="AB2873" t="str">
            <v>PNS Daerah Kab./Kota yang bekerja pada Kab./Kota</v>
          </cell>
          <cell r="AC2873" t="str">
            <v>Pemerintah Kab. Tolitoli</v>
          </cell>
          <cell r="AD2873" t="str">
            <v>Pemerintah Kab. Tolitoli</v>
          </cell>
        </row>
        <row r="2874">
          <cell r="A2874">
            <v>2872</v>
          </cell>
          <cell r="B2874" t="str">
            <v>196603071988031015</v>
          </cell>
          <cell r="C2874" t="str">
            <v>131743706</v>
          </cell>
          <cell r="D2874" t="str">
            <v>USMAN S PADU</v>
          </cell>
          <cell r="E2874" t="str">
            <v/>
          </cell>
          <cell r="F2874" t="str">
            <v>S.PdI</v>
          </cell>
          <cell r="G2874" t="str">
            <v>GORONTALO</v>
          </cell>
          <cell r="H2874" t="str">
            <v>07 - 03 - 1966</v>
          </cell>
          <cell r="I2874" t="str">
            <v>II/a</v>
          </cell>
          <cell r="J2874" t="str">
            <v>01 - 03 - 1988</v>
          </cell>
          <cell r="K2874" t="str">
            <v>01 - 11 - 1989</v>
          </cell>
          <cell r="L2874" t="str">
            <v>L</v>
          </cell>
          <cell r="M2874" t="str">
            <v>III/d</v>
          </cell>
          <cell r="N2874" t="str">
            <v>01 - 10 - 2012</v>
          </cell>
          <cell r="O2874" t="str">
            <v>19</v>
          </cell>
          <cell r="P2874" t="str">
            <v>7</v>
          </cell>
          <cell r="Q2874" t="str">
            <v/>
          </cell>
          <cell r="R2874" t="str">
            <v/>
          </cell>
          <cell r="S2874" t="str">
            <v/>
          </cell>
          <cell r="T2874" t="str">
            <v>09 - 03 - 2015</v>
          </cell>
          <cell r="U2874" t="str">
            <v>Guru Dewasa Tingkat. I</v>
          </cell>
          <cell r="V2874" t="str">
            <v/>
          </cell>
          <cell r="W2874" t="str">
            <v>SDN 1 SALUMBIA</v>
          </cell>
          <cell r="X2874" t="str">
            <v>CABANG DISPENBUD KECAMATAN DONDO</v>
          </cell>
          <cell r="Y2874" t="str">
            <v>SGO</v>
          </cell>
          <cell r="Z2874" t="str">
            <v>31-12-1986</v>
          </cell>
          <cell r="AA2874" t="str">
            <v>Aktif</v>
          </cell>
          <cell r="AB2874" t="str">
            <v>PNS Daerah Kab./Kota yang bekerja pada Kab./Kota</v>
          </cell>
          <cell r="AC2874" t="str">
            <v>Pemerintah Kab. Tolitoli</v>
          </cell>
          <cell r="AD2874" t="str">
            <v>Pemerintah Kab. Tolitoli</v>
          </cell>
        </row>
        <row r="2875">
          <cell r="A2875">
            <v>2873</v>
          </cell>
          <cell r="B2875" t="str">
            <v>196708231988032008</v>
          </cell>
          <cell r="C2875" t="str">
            <v>140214200</v>
          </cell>
          <cell r="D2875" t="str">
            <v>BEATRIX BARCELONA</v>
          </cell>
          <cell r="E2875" t="str">
            <v/>
          </cell>
          <cell r="F2875" t="str">
            <v/>
          </cell>
          <cell r="G2875" t="str">
            <v>MAKASSAR</v>
          </cell>
          <cell r="H2875" t="str">
            <v>23 - 08 - 1967</v>
          </cell>
          <cell r="I2875" t="str">
            <v>II/a</v>
          </cell>
          <cell r="J2875" t="str">
            <v>01 - 03 - 1988</v>
          </cell>
          <cell r="K2875" t="str">
            <v>01 - 09 - 1989</v>
          </cell>
          <cell r="L2875" t="str">
            <v>P</v>
          </cell>
          <cell r="M2875" t="str">
            <v>III/b</v>
          </cell>
          <cell r="N2875" t="str">
            <v>01 - 04 - 2009</v>
          </cell>
          <cell r="O2875" t="str">
            <v>16</v>
          </cell>
          <cell r="P2875" t="str">
            <v>1</v>
          </cell>
          <cell r="Q2875" t="str">
            <v/>
          </cell>
          <cell r="R2875" t="str">
            <v/>
          </cell>
          <cell r="S2875" t="str">
            <v/>
          </cell>
          <cell r="T2875" t="str">
            <v/>
          </cell>
          <cell r="U2875" t="str">
            <v/>
          </cell>
          <cell r="V2875" t="str">
            <v>PARAMEDIS</v>
          </cell>
          <cell r="W2875" t="str">
            <v>Sub Bagian Umum Dan Kepegawaian</v>
          </cell>
          <cell r="X2875" t="str">
            <v>Bagian Tata Usaha</v>
          </cell>
          <cell r="Y2875" t="str">
            <v>SMA A.1/FISIKA</v>
          </cell>
          <cell r="Z2875" t="str">
            <v>31-12-1987</v>
          </cell>
          <cell r="AA2875" t="str">
            <v>Aktif</v>
          </cell>
          <cell r="AB2875" t="str">
            <v>PNS Daerah Kab./Kota yang bekerja pada Kab./Kota</v>
          </cell>
          <cell r="AC2875" t="str">
            <v>Pemerintah Kab. Tolitoli</v>
          </cell>
          <cell r="AD2875" t="str">
            <v>Pemerintah Kab. Tolitoli</v>
          </cell>
        </row>
        <row r="2876">
          <cell r="A2876">
            <v>2874</v>
          </cell>
          <cell r="B2876" t="str">
            <v>196304021984122015</v>
          </cell>
          <cell r="C2876" t="str">
            <v>131210468</v>
          </cell>
          <cell r="D2876" t="str">
            <v>NURBETY JUFRI</v>
          </cell>
          <cell r="E2876" t="str">
            <v/>
          </cell>
          <cell r="F2876" t="str">
            <v/>
          </cell>
          <cell r="G2876" t="str">
            <v>TOLITOLI</v>
          </cell>
          <cell r="H2876" t="str">
            <v>02 - 04 - 1963</v>
          </cell>
          <cell r="I2876" t="str">
            <v>II/a</v>
          </cell>
          <cell r="J2876" t="str">
            <v>01 - 12 - 1984</v>
          </cell>
          <cell r="K2876" t="str">
            <v>01 - 05 - 1986</v>
          </cell>
          <cell r="L2876" t="str">
            <v>P</v>
          </cell>
          <cell r="M2876" t="str">
            <v>IV/a</v>
          </cell>
          <cell r="N2876" t="str">
            <v>01 - 10 - 2010</v>
          </cell>
          <cell r="O2876" t="str">
            <v>20</v>
          </cell>
          <cell r="P2876" t="str">
            <v>10</v>
          </cell>
          <cell r="Q2876" t="str">
            <v/>
          </cell>
          <cell r="R2876" t="str">
            <v/>
          </cell>
          <cell r="S2876" t="str">
            <v/>
          </cell>
          <cell r="T2876" t="str">
            <v>09 - 03 - 2015</v>
          </cell>
          <cell r="U2876" t="str">
            <v>Pengawas Sekolah Madya - TK/SD</v>
          </cell>
          <cell r="V2876" t="str">
            <v/>
          </cell>
          <cell r="W2876" t="str">
            <v>UPT Dinas Pendidikan Dan Kebudayaan Kecamatan Baolan</v>
          </cell>
          <cell r="X2876" t="str">
            <v>Dinas Pendidikan Dan Kebudayaan</v>
          </cell>
          <cell r="Y2876" t="str">
            <v>D-II</v>
          </cell>
          <cell r="Z2876" t="str">
            <v>31-12-2001</v>
          </cell>
          <cell r="AA2876" t="str">
            <v>Aktif</v>
          </cell>
          <cell r="AB2876" t="str">
            <v>PNS Daerah Kab./Kota yang bekerja pada Kab./Kota</v>
          </cell>
          <cell r="AC2876" t="str">
            <v>Pemerintah Kab. Tolitoli</v>
          </cell>
          <cell r="AD2876" t="str">
            <v>Pemerintah Kab. Tolitoli</v>
          </cell>
        </row>
        <row r="2877">
          <cell r="A2877">
            <v>2875</v>
          </cell>
          <cell r="B2877" t="str">
            <v>196506071993022001</v>
          </cell>
          <cell r="C2877" t="str">
            <v>132034423</v>
          </cell>
          <cell r="D2877" t="str">
            <v>BAISAH DAUD MANAPUNG</v>
          </cell>
          <cell r="E2877" t="str">
            <v/>
          </cell>
          <cell r="F2877" t="str">
            <v>A.Ma.Pd</v>
          </cell>
          <cell r="G2877" t="str">
            <v>LAKEA</v>
          </cell>
          <cell r="H2877" t="str">
            <v>07 - 06 - 1965</v>
          </cell>
          <cell r="I2877" t="str">
            <v>II/a</v>
          </cell>
          <cell r="J2877" t="str">
            <v>01 - 02 - 1993</v>
          </cell>
          <cell r="K2877" t="str">
            <v>01 - 12 - 1994</v>
          </cell>
          <cell r="L2877" t="str">
            <v>P</v>
          </cell>
          <cell r="M2877" t="str">
            <v>III/c</v>
          </cell>
          <cell r="N2877" t="str">
            <v>01 - 10 - 2016</v>
          </cell>
          <cell r="O2877" t="str">
            <v>21</v>
          </cell>
          <cell r="P2877" t="str">
            <v>8</v>
          </cell>
          <cell r="Q2877" t="str">
            <v/>
          </cell>
          <cell r="R2877" t="str">
            <v/>
          </cell>
          <cell r="S2877" t="str">
            <v/>
          </cell>
          <cell r="T2877" t="str">
            <v>01 - 10 - 2016</v>
          </cell>
          <cell r="U2877" t="str">
            <v>Guru Muda</v>
          </cell>
          <cell r="V2877" t="str">
            <v/>
          </cell>
          <cell r="W2877" t="str">
            <v>Pemerintah Kabupaten Tolitoli</v>
          </cell>
          <cell r="X2877" t="str">
            <v/>
          </cell>
          <cell r="Y2877" t="str">
            <v>D-II/A-II PENDIDIKAN DASAR</v>
          </cell>
          <cell r="Z2877" t="str">
            <v>31-12-2002</v>
          </cell>
          <cell r="AA2877" t="str">
            <v>Aktif</v>
          </cell>
          <cell r="AB2877" t="str">
            <v>PNS Daerah Kab./Kota yang bekerja pada Kab./Kota</v>
          </cell>
          <cell r="AC2877" t="str">
            <v>Pemerintah Kab. Tolitoli</v>
          </cell>
          <cell r="AD2877" t="str">
            <v>Pemerintah Kab. Tolitoli</v>
          </cell>
        </row>
        <row r="2878">
          <cell r="A2878">
            <v>2876</v>
          </cell>
          <cell r="B2878" t="str">
            <v>198208102014092011</v>
          </cell>
          <cell r="C2878" t="str">
            <v/>
          </cell>
          <cell r="D2878" t="str">
            <v>CAHYANI</v>
          </cell>
          <cell r="E2878" t="str">
            <v/>
          </cell>
          <cell r="F2878" t="str">
            <v/>
          </cell>
          <cell r="G2878" t="str">
            <v>BARRU</v>
          </cell>
          <cell r="H2878" t="str">
            <v>10 - 08 - 1982</v>
          </cell>
          <cell r="I2878" t="str">
            <v>II/a</v>
          </cell>
          <cell r="J2878" t="str">
            <v>01 - 09 - 2014</v>
          </cell>
          <cell r="K2878" t="str">
            <v>01 - 12 - 2015</v>
          </cell>
          <cell r="L2878" t="str">
            <v>P</v>
          </cell>
          <cell r="M2878" t="str">
            <v>II/a</v>
          </cell>
          <cell r="N2878" t="str">
            <v>01 - 09 - 2014</v>
          </cell>
          <cell r="O2878" t="str">
            <v>9</v>
          </cell>
          <cell r="P2878" t="str">
            <v>11</v>
          </cell>
          <cell r="Q2878" t="str">
            <v/>
          </cell>
          <cell r="R2878" t="str">
            <v/>
          </cell>
          <cell r="S2878" t="str">
            <v/>
          </cell>
          <cell r="T2878" t="str">
            <v/>
          </cell>
          <cell r="U2878" t="str">
            <v/>
          </cell>
          <cell r="V2878" t="str">
            <v>GURU SD</v>
          </cell>
          <cell r="W2878" t="str">
            <v>SDN LUOK MANIPI</v>
          </cell>
          <cell r="X2878" t="str">
            <v>CABANG DISPENBUD KECAMATAN DONDO</v>
          </cell>
          <cell r="Y2878" t="str">
            <v>SMK BISNIS DAN MANAJEMEN</v>
          </cell>
          <cell r="Z2878" t="str">
            <v>15-06-2001</v>
          </cell>
          <cell r="AA2878" t="str">
            <v>Aktif</v>
          </cell>
          <cell r="AB2878" t="str">
            <v>PNS Daerah Kab./Kota yang bekerja pada Kab./Kota</v>
          </cell>
          <cell r="AC2878" t="str">
            <v>Pemerintah Kab. Tolitoli</v>
          </cell>
          <cell r="AD2878" t="str">
            <v>Pemerintah Kab. Tolitoli</v>
          </cell>
        </row>
        <row r="2879">
          <cell r="A2879">
            <v>2877</v>
          </cell>
          <cell r="B2879" t="str">
            <v>196901071991012001</v>
          </cell>
          <cell r="C2879" t="str">
            <v>140257212</v>
          </cell>
          <cell r="D2879" t="str">
            <v>SUNARCE</v>
          </cell>
          <cell r="E2879" t="str">
            <v/>
          </cell>
          <cell r="F2879" t="str">
            <v>SKM</v>
          </cell>
          <cell r="G2879" t="str">
            <v>PAKULI</v>
          </cell>
          <cell r="H2879" t="str">
            <v>07 - 01 - 1969</v>
          </cell>
          <cell r="I2879" t="str">
            <v>II/a</v>
          </cell>
          <cell r="J2879" t="str">
            <v>01 - 01 - 1991</v>
          </cell>
          <cell r="K2879" t="str">
            <v>01 - 01 - 1993</v>
          </cell>
          <cell r="L2879" t="str">
            <v>P</v>
          </cell>
          <cell r="M2879" t="str">
            <v>III/b</v>
          </cell>
          <cell r="N2879" t="str">
            <v>01 - 04 - 2015</v>
          </cell>
          <cell r="O2879" t="str">
            <v>16</v>
          </cell>
          <cell r="P2879" t="str">
            <v>9</v>
          </cell>
          <cell r="Q2879" t="str">
            <v/>
          </cell>
          <cell r="R2879" t="str">
            <v/>
          </cell>
          <cell r="S2879" t="str">
            <v/>
          </cell>
          <cell r="T2879" t="str">
            <v>01 - 04 - 2015</v>
          </cell>
          <cell r="U2879" t="str">
            <v>Perawat Pelaksana Lanjutan</v>
          </cell>
          <cell r="V2879" t="str">
            <v/>
          </cell>
          <cell r="W2879" t="str">
            <v>Seksi Kefarmasian Dan Pengawasan Makanan</v>
          </cell>
          <cell r="X2879" t="str">
            <v>Dinas Kesehatan</v>
          </cell>
          <cell r="Y2879" t="str">
            <v>SEKOLAH PERAWAT KESEHATAN</v>
          </cell>
          <cell r="Z2879" t="str">
            <v>31-12-1988</v>
          </cell>
          <cell r="AA2879" t="str">
            <v>Aktif</v>
          </cell>
          <cell r="AB2879" t="str">
            <v>PNS Daerah Kab./Kota yang bekerja pada Kab./Kota</v>
          </cell>
          <cell r="AC2879" t="str">
            <v>Pemerintah Kab. Tolitoli</v>
          </cell>
          <cell r="AD2879" t="str">
            <v>Pemerintah Kab. Tolitoli</v>
          </cell>
        </row>
        <row r="2880">
          <cell r="A2880">
            <v>2878</v>
          </cell>
          <cell r="B2880" t="str">
            <v>197705072002112001</v>
          </cell>
          <cell r="C2880" t="str">
            <v>570013848</v>
          </cell>
          <cell r="D2880" t="str">
            <v>ASPA</v>
          </cell>
          <cell r="E2880" t="str">
            <v/>
          </cell>
          <cell r="F2880" t="str">
            <v>SE</v>
          </cell>
          <cell r="G2880" t="str">
            <v>TOLITOLI</v>
          </cell>
          <cell r="H2880" t="str">
            <v>07 - 05 - 1977</v>
          </cell>
          <cell r="I2880" t="str">
            <v>III/a</v>
          </cell>
          <cell r="J2880" t="str">
            <v>01 - 11 - 2002</v>
          </cell>
          <cell r="K2880" t="str">
            <v>01 - 12 - 2003</v>
          </cell>
          <cell r="L2880" t="str">
            <v>P</v>
          </cell>
          <cell r="M2880" t="str">
            <v>III/d</v>
          </cell>
          <cell r="N2880" t="str">
            <v>01 - 10 - 2014</v>
          </cell>
          <cell r="O2880" t="str">
            <v>11</v>
          </cell>
          <cell r="P2880" t="str">
            <v>11</v>
          </cell>
          <cell r="Q2880" t="str">
            <v/>
          </cell>
          <cell r="R2880" t="str">
            <v/>
          </cell>
          <cell r="S2880" t="str">
            <v/>
          </cell>
          <cell r="T2880" t="str">
            <v/>
          </cell>
          <cell r="U2880" t="str">
            <v/>
          </cell>
          <cell r="V2880" t="str">
            <v>FUNGSIONAL UMUM</v>
          </cell>
          <cell r="W2880" t="str">
            <v>Sub Bidang Kajian Dan Penerapan Teknologi</v>
          </cell>
          <cell r="X2880" t="str">
            <v>Bidang Kajian Teknologi Dan Informasi</v>
          </cell>
          <cell r="Y2880" t="str">
            <v>S-1 EKONOMI MANAJEMEN KEUANGAN DAN PERBANKAN</v>
          </cell>
          <cell r="Z2880" t="str">
            <v>31-12-2001</v>
          </cell>
          <cell r="AA2880" t="str">
            <v>Aktif</v>
          </cell>
          <cell r="AB2880" t="str">
            <v>PNS Daerah Kab./Kota yang bekerja pada Kab./Kota</v>
          </cell>
          <cell r="AC2880" t="str">
            <v>Pemerintah Kab. Tolitoli</v>
          </cell>
          <cell r="AD2880" t="str">
            <v>Pemerintah Kab. Tolitoli</v>
          </cell>
        </row>
        <row r="2881">
          <cell r="A2881">
            <v>2879</v>
          </cell>
          <cell r="B2881" t="str">
            <v>198305092006042013</v>
          </cell>
          <cell r="C2881" t="str">
            <v>570020218</v>
          </cell>
          <cell r="D2881" t="str">
            <v>DEWI SARTIKA</v>
          </cell>
          <cell r="E2881" t="str">
            <v/>
          </cell>
          <cell r="F2881" t="str">
            <v>A.Md.Keb</v>
          </cell>
          <cell r="G2881" t="str">
            <v>TOLITOLI</v>
          </cell>
          <cell r="H2881" t="str">
            <v>09 - 05 - 1983</v>
          </cell>
          <cell r="I2881" t="str">
            <v>II/c</v>
          </cell>
          <cell r="J2881" t="str">
            <v>01 - 04 - 2006</v>
          </cell>
          <cell r="K2881" t="str">
            <v>01 - 06 - 2007</v>
          </cell>
          <cell r="L2881" t="str">
            <v>P</v>
          </cell>
          <cell r="M2881" t="str">
            <v>III/b</v>
          </cell>
          <cell r="N2881" t="str">
            <v>01 - 10 - 2015</v>
          </cell>
          <cell r="O2881" t="str">
            <v>7</v>
          </cell>
          <cell r="P2881" t="str">
            <v>6</v>
          </cell>
          <cell r="Q2881" t="str">
            <v/>
          </cell>
          <cell r="R2881" t="str">
            <v/>
          </cell>
          <cell r="S2881" t="str">
            <v/>
          </cell>
          <cell r="T2881" t="str">
            <v>01 - 04 - 2013</v>
          </cell>
          <cell r="U2881" t="str">
            <v>Bidan Mahir / Lanjutan</v>
          </cell>
          <cell r="V2881" t="str">
            <v/>
          </cell>
          <cell r="W2881" t="str">
            <v>PUSKESMAS GALANG</v>
          </cell>
          <cell r="X2881" t="str">
            <v>DINAS KESEHATAN</v>
          </cell>
          <cell r="Y2881" t="str">
            <v>D-III KEBIDANAN</v>
          </cell>
          <cell r="Z2881" t="str">
            <v>31-12-2005</v>
          </cell>
          <cell r="AA2881" t="str">
            <v>Aktif</v>
          </cell>
          <cell r="AB2881" t="str">
            <v>PNS Daerah Kab./Kota yang bekerja pada Kab./Kota</v>
          </cell>
          <cell r="AC2881" t="str">
            <v>Pemerintah Kab. Tolitoli</v>
          </cell>
          <cell r="AD2881" t="str">
            <v>Pemerintah Kab. Tolitoli</v>
          </cell>
        </row>
        <row r="2882">
          <cell r="A2882">
            <v>2880</v>
          </cell>
          <cell r="B2882" t="str">
            <v>196907161992062001</v>
          </cell>
          <cell r="C2882" t="str">
            <v>131988464</v>
          </cell>
          <cell r="D2882" t="str">
            <v>SAHARA SA GUMBA</v>
          </cell>
          <cell r="E2882" t="str">
            <v/>
          </cell>
          <cell r="F2882" t="str">
            <v/>
          </cell>
          <cell r="G2882" t="str">
            <v>TOLITOLI</v>
          </cell>
          <cell r="H2882" t="str">
            <v>16 - 07 - 1969</v>
          </cell>
          <cell r="I2882" t="str">
            <v>II/a</v>
          </cell>
          <cell r="J2882" t="str">
            <v>01 - 06 - 1992</v>
          </cell>
          <cell r="K2882" t="str">
            <v>01 - 08 - 1999</v>
          </cell>
          <cell r="L2882" t="str">
            <v>P</v>
          </cell>
          <cell r="M2882" t="str">
            <v>II/d</v>
          </cell>
          <cell r="N2882" t="str">
            <v>01 - 10 - 2009</v>
          </cell>
          <cell r="O2882" t="str">
            <v>17</v>
          </cell>
          <cell r="P2882" t="str">
            <v>4</v>
          </cell>
          <cell r="Q2882" t="str">
            <v/>
          </cell>
          <cell r="R2882" t="str">
            <v/>
          </cell>
          <cell r="S2882" t="str">
            <v/>
          </cell>
          <cell r="T2882" t="str">
            <v>10 - 09 - 2015</v>
          </cell>
          <cell r="U2882" t="str">
            <v>Guru Muda</v>
          </cell>
          <cell r="V2882" t="str">
            <v/>
          </cell>
          <cell r="W2882" t="str">
            <v>SD Negeri 6 Tolitoli</v>
          </cell>
          <cell r="X2882" t="str">
            <v>Dinas Pendidikan Dan Kebudayaan</v>
          </cell>
          <cell r="Y2882" t="str">
            <v>D-II UNIVERSITAS TERBUKA</v>
          </cell>
          <cell r="Z2882" t="str">
            <v>19-09-2005</v>
          </cell>
          <cell r="AA2882" t="str">
            <v>Aktif</v>
          </cell>
          <cell r="AB2882" t="str">
            <v>PNS Daerah Kab./Kota yang bekerja pada Kab./Kota</v>
          </cell>
          <cell r="AC2882" t="str">
            <v>Pemerintah Kab. Tolitoli</v>
          </cell>
          <cell r="AD2882" t="str">
            <v>Pemerintah Kab. Tolitoli</v>
          </cell>
        </row>
        <row r="2883">
          <cell r="A2883">
            <v>2881</v>
          </cell>
          <cell r="B2883" t="str">
            <v>197010212014111001</v>
          </cell>
          <cell r="C2883" t="str">
            <v/>
          </cell>
          <cell r="D2883" t="str">
            <v>AHYAR A HI TAUHID</v>
          </cell>
          <cell r="E2883" t="str">
            <v/>
          </cell>
          <cell r="F2883" t="str">
            <v/>
          </cell>
          <cell r="G2883" t="str">
            <v>TOLITOLI</v>
          </cell>
          <cell r="H2883" t="str">
            <v>21 - 10 - 1970</v>
          </cell>
          <cell r="I2883" t="str">
            <v>II/a</v>
          </cell>
          <cell r="J2883" t="str">
            <v>01 - 11 - 2014</v>
          </cell>
          <cell r="K2883" t="str">
            <v>01 - 09 - 2016</v>
          </cell>
          <cell r="L2883" t="str">
            <v>L</v>
          </cell>
          <cell r="M2883" t="str">
            <v>II/a</v>
          </cell>
          <cell r="N2883" t="str">
            <v>01 - 11 - 2014</v>
          </cell>
          <cell r="O2883" t="str">
            <v>12</v>
          </cell>
          <cell r="P2883" t="str">
            <v>9</v>
          </cell>
          <cell r="Q2883" t="str">
            <v/>
          </cell>
          <cell r="R2883" t="str">
            <v/>
          </cell>
          <cell r="S2883" t="str">
            <v/>
          </cell>
          <cell r="T2883" t="str">
            <v/>
          </cell>
          <cell r="U2883" t="str">
            <v/>
          </cell>
          <cell r="V2883" t="str">
            <v>PENGADMINISTRASI UMUM</v>
          </cell>
          <cell r="W2883" t="str">
            <v>Seksi Pelayanan Informasi Wisata</v>
          </cell>
          <cell r="X2883" t="str">
            <v>Bidang Pelayanan Wisata</v>
          </cell>
          <cell r="Y2883" t="str">
            <v>SMA BIOLOGI</v>
          </cell>
          <cell r="Z2883" t="str">
            <v>11-05-1989</v>
          </cell>
          <cell r="AA2883" t="str">
            <v>Aktif</v>
          </cell>
          <cell r="AB2883" t="str">
            <v>PNS Daerah Kab./Kota yang bekerja pada Kab./Kota</v>
          </cell>
          <cell r="AC2883" t="str">
            <v>Pemerintah Kab. Tolitoli</v>
          </cell>
          <cell r="AD2883" t="str">
            <v>Pemerintah Kab. Tolitoli</v>
          </cell>
        </row>
        <row r="2884">
          <cell r="A2884">
            <v>2882</v>
          </cell>
          <cell r="B2884" t="str">
            <v>197710192001122003</v>
          </cell>
          <cell r="C2884" t="str">
            <v>570013627</v>
          </cell>
          <cell r="D2884" t="str">
            <v>ATMA</v>
          </cell>
          <cell r="E2884" t="str">
            <v/>
          </cell>
          <cell r="F2884" t="str">
            <v/>
          </cell>
          <cell r="G2884" t="str">
            <v>TOLITOLI</v>
          </cell>
          <cell r="H2884" t="str">
            <v>19 - 10 - 1977</v>
          </cell>
          <cell r="I2884" t="str">
            <v>I/b</v>
          </cell>
          <cell r="J2884" t="str">
            <v>01 - 12 - 2001</v>
          </cell>
          <cell r="K2884" t="str">
            <v>01 - 07 - 2003</v>
          </cell>
          <cell r="L2884" t="str">
            <v>P</v>
          </cell>
          <cell r="M2884" t="str">
            <v>II/d</v>
          </cell>
          <cell r="N2884" t="str">
            <v>01 - 10 - 2015</v>
          </cell>
          <cell r="O2884" t="str">
            <v>16</v>
          </cell>
          <cell r="P2884" t="str">
            <v>11</v>
          </cell>
          <cell r="Q2884" t="str">
            <v/>
          </cell>
          <cell r="R2884" t="str">
            <v/>
          </cell>
          <cell r="S2884" t="str">
            <v/>
          </cell>
          <cell r="T2884" t="str">
            <v/>
          </cell>
          <cell r="U2884" t="str">
            <v/>
          </cell>
          <cell r="V2884" t="str">
            <v>FUNGSIONAL UMUM</v>
          </cell>
          <cell r="W2884" t="str">
            <v>Dinas Koperasi, Usaha Mikro, Kecil Dan Menengah</v>
          </cell>
          <cell r="X2884" t="str">
            <v>Pemerintah Kabupaten Tolitoli</v>
          </cell>
          <cell r="Y2884" t="str">
            <v>SMA A.3/IPS</v>
          </cell>
          <cell r="Z2884" t="str">
            <v>31-12-2000</v>
          </cell>
          <cell r="AA2884" t="str">
            <v>Aktif</v>
          </cell>
          <cell r="AB2884" t="str">
            <v>PNS Daerah Kab./Kota yang bekerja pada Kab./Kota</v>
          </cell>
          <cell r="AC2884" t="str">
            <v>Pemerintah Kab. Tolitoli</v>
          </cell>
          <cell r="AD2884" t="str">
            <v>Pemerintah Kab. Tolitoli</v>
          </cell>
        </row>
        <row r="2885">
          <cell r="A2885">
            <v>2883</v>
          </cell>
          <cell r="B2885" t="str">
            <v>198210102014091003</v>
          </cell>
          <cell r="C2885" t="str">
            <v/>
          </cell>
          <cell r="D2885" t="str">
            <v>ANDRE</v>
          </cell>
          <cell r="E2885" t="str">
            <v/>
          </cell>
          <cell r="F2885" t="str">
            <v/>
          </cell>
          <cell r="G2885" t="str">
            <v>WONOGIRI</v>
          </cell>
          <cell r="H2885" t="str">
            <v>10 - 10 - 1982</v>
          </cell>
          <cell r="I2885" t="str">
            <v>II/a</v>
          </cell>
          <cell r="J2885" t="str">
            <v>01 - 09 - 2014</v>
          </cell>
          <cell r="K2885" t="str">
            <v>01 - 09 - 2016</v>
          </cell>
          <cell r="L2885" t="str">
            <v>L</v>
          </cell>
          <cell r="M2885" t="str">
            <v>II/a</v>
          </cell>
          <cell r="N2885" t="str">
            <v>01 - 09 - 2014</v>
          </cell>
          <cell r="O2885" t="str">
            <v>10</v>
          </cell>
          <cell r="P2885" t="str">
            <v>3</v>
          </cell>
          <cell r="Q2885" t="str">
            <v/>
          </cell>
          <cell r="R2885" t="str">
            <v/>
          </cell>
          <cell r="S2885" t="str">
            <v/>
          </cell>
          <cell r="T2885" t="str">
            <v/>
          </cell>
          <cell r="U2885" t="str">
            <v/>
          </cell>
          <cell r="V2885" t="str">
            <v>PENGADMINISTRASI UMUM</v>
          </cell>
          <cell r="W2885" t="str">
            <v>SMP NEGERI 2 BASI DONDO</v>
          </cell>
          <cell r="X2885" t="str">
            <v>CABANG DISPENBUD KECAMATAN BASIDONDO</v>
          </cell>
          <cell r="Y2885" t="str">
            <v>SMK TEKNIK ELEKTRO</v>
          </cell>
          <cell r="Z2885" t="str">
            <v>15-06-2001</v>
          </cell>
          <cell r="AA2885" t="str">
            <v>Aktif</v>
          </cell>
          <cell r="AB2885" t="str">
            <v>PNS Daerah Kab./Kota yang bekerja pada Kab./Kota</v>
          </cell>
          <cell r="AC2885" t="str">
            <v>Pemerintah Kab. Tolitoli</v>
          </cell>
          <cell r="AD2885" t="str">
            <v>Pemerintah Kab. Tolitoli</v>
          </cell>
        </row>
        <row r="2886">
          <cell r="A2886">
            <v>2884</v>
          </cell>
          <cell r="B2886" t="str">
            <v>196109141989031010</v>
          </cell>
          <cell r="C2886" t="str">
            <v>570010233</v>
          </cell>
          <cell r="D2886" t="str">
            <v>MOHTAR HAMU</v>
          </cell>
          <cell r="E2886" t="str">
            <v/>
          </cell>
          <cell r="F2886" t="str">
            <v>SE</v>
          </cell>
          <cell r="G2886" t="str">
            <v>TOLITOLI</v>
          </cell>
          <cell r="H2886" t="str">
            <v>14 - 09 - 1961</v>
          </cell>
          <cell r="I2886" t="str">
            <v>III/a</v>
          </cell>
          <cell r="J2886" t="str">
            <v>01 - 03 - 1989</v>
          </cell>
          <cell r="K2886" t="str">
            <v>01 - 05 - 1990</v>
          </cell>
          <cell r="L2886" t="str">
            <v>L</v>
          </cell>
          <cell r="M2886" t="str">
            <v>IV/c</v>
          </cell>
          <cell r="N2886" t="str">
            <v>01 - 10 - 2010</v>
          </cell>
          <cell r="O2886" t="str">
            <v>21</v>
          </cell>
          <cell r="P2886" t="str">
            <v>7</v>
          </cell>
          <cell r="Q2886" t="str">
            <v/>
          </cell>
          <cell r="R2886" t="str">
            <v/>
          </cell>
          <cell r="S2886" t="str">
            <v/>
          </cell>
          <cell r="T2886" t="str">
            <v/>
          </cell>
          <cell r="U2886" t="str">
            <v/>
          </cell>
          <cell r="V2886" t="str">
            <v>STAF BAGIAN UMUM</v>
          </cell>
          <cell r="W2886" t="str">
            <v>Bagian Umum Dan Perlengkapan</v>
          </cell>
          <cell r="X2886" t="str">
            <v>Sekretariat Daerah</v>
          </cell>
          <cell r="Y2886" t="str">
            <v>S-1 EKONOMI UMUM</v>
          </cell>
          <cell r="Z2886" t="str">
            <v>31-12-1986</v>
          </cell>
          <cell r="AA2886" t="str">
            <v>Aktif</v>
          </cell>
          <cell r="AB2886" t="str">
            <v>PNS Daerah Kab./Kota yang bekerja pada Kab./Kota</v>
          </cell>
          <cell r="AC2886" t="str">
            <v>Pemerintah Kab. Tolitoli</v>
          </cell>
          <cell r="AD2886" t="str">
            <v>Pemerintah Kab. Tolitoli</v>
          </cell>
        </row>
        <row r="2887">
          <cell r="A2887">
            <v>2885</v>
          </cell>
          <cell r="B2887" t="str">
            <v>197811042014092002</v>
          </cell>
          <cell r="C2887" t="str">
            <v/>
          </cell>
          <cell r="D2887" t="str">
            <v>RAHMAWATI</v>
          </cell>
          <cell r="E2887" t="str">
            <v/>
          </cell>
          <cell r="F2887" t="str">
            <v>A.Ma</v>
          </cell>
          <cell r="G2887" t="str">
            <v>TOLITOLI</v>
          </cell>
          <cell r="H2887" t="str">
            <v>04 - 11 - 1978</v>
          </cell>
          <cell r="I2887" t="str">
            <v>II/b</v>
          </cell>
          <cell r="J2887" t="str">
            <v>01 - 09 - 2014</v>
          </cell>
          <cell r="K2887" t="str">
            <v>01 - 12 - 2015</v>
          </cell>
          <cell r="L2887" t="str">
            <v>P</v>
          </cell>
          <cell r="M2887" t="str">
            <v>II/b</v>
          </cell>
          <cell r="N2887" t="str">
            <v>01 - 09 - 2014</v>
          </cell>
          <cell r="O2887" t="str">
            <v>12</v>
          </cell>
          <cell r="P2887" t="str">
            <v>8</v>
          </cell>
          <cell r="Q2887" t="str">
            <v/>
          </cell>
          <cell r="R2887" t="str">
            <v/>
          </cell>
          <cell r="S2887" t="str">
            <v/>
          </cell>
          <cell r="T2887" t="str">
            <v/>
          </cell>
          <cell r="U2887" t="str">
            <v/>
          </cell>
          <cell r="V2887" t="str">
            <v>PENGADMINISTRASI UMUM</v>
          </cell>
          <cell r="W2887" t="str">
            <v>SD Negeri 2 Bangkir</v>
          </cell>
          <cell r="X2887" t="str">
            <v>Dinas Pendidikan Dan Kebudayaan</v>
          </cell>
          <cell r="Y2887" t="str">
            <v>D-II PGSDI/MI</v>
          </cell>
          <cell r="Z2887" t="str">
            <v>08-10-2004</v>
          </cell>
          <cell r="AA2887" t="str">
            <v>Aktif</v>
          </cell>
          <cell r="AB2887" t="str">
            <v>PNS Daerah Kab./Kota yang bekerja pada Kab./Kota</v>
          </cell>
          <cell r="AC2887" t="str">
            <v>Pemerintah Kab. Tolitoli</v>
          </cell>
          <cell r="AD2887" t="str">
            <v>Pemerintah Kab. Tolitoli</v>
          </cell>
        </row>
        <row r="2888">
          <cell r="A2888">
            <v>2886</v>
          </cell>
          <cell r="B2888" t="str">
            <v>197902152005012018</v>
          </cell>
          <cell r="C2888" t="str">
            <v>570017350</v>
          </cell>
          <cell r="D2888" t="str">
            <v>YOESFERNIARNI</v>
          </cell>
          <cell r="E2888" t="str">
            <v/>
          </cell>
          <cell r="F2888" t="str">
            <v>A.Md.Keb</v>
          </cell>
          <cell r="G2888" t="str">
            <v>TOLITOLI</v>
          </cell>
          <cell r="H2888" t="str">
            <v>15 - 02 - 1979</v>
          </cell>
          <cell r="I2888" t="str">
            <v>II/a</v>
          </cell>
          <cell r="J2888" t="str">
            <v>01 - 01 - 2005</v>
          </cell>
          <cell r="K2888" t="str">
            <v>01 - 03 - 2006</v>
          </cell>
          <cell r="L2888" t="str">
            <v>P</v>
          </cell>
          <cell r="M2888" t="str">
            <v>III/a</v>
          </cell>
          <cell r="N2888" t="str">
            <v>01 - 04 - 2017</v>
          </cell>
          <cell r="O2888" t="str">
            <v>7</v>
          </cell>
          <cell r="P2888" t="str">
            <v>3</v>
          </cell>
          <cell r="Q2888" t="str">
            <v/>
          </cell>
          <cell r="R2888" t="str">
            <v/>
          </cell>
          <cell r="S2888" t="str">
            <v/>
          </cell>
          <cell r="T2888" t="str">
            <v>01 - 04 - 2017</v>
          </cell>
          <cell r="U2888" t="str">
            <v>Bidan Mahir / Lanjutan</v>
          </cell>
          <cell r="V2888" t="str">
            <v/>
          </cell>
          <cell r="W2888" t="str">
            <v>PUSKESMAS BAOLAN</v>
          </cell>
          <cell r="X2888" t="str">
            <v>DINAS KESEHATAN</v>
          </cell>
          <cell r="Y2888" t="str">
            <v>D-III KEBIDANAN</v>
          </cell>
          <cell r="Z2888" t="str">
            <v>31-12-2013</v>
          </cell>
          <cell r="AA2888" t="str">
            <v>Aktif</v>
          </cell>
          <cell r="AB2888" t="str">
            <v>PNS Daerah Kab./Kota yang bekerja pada Kab./Kota</v>
          </cell>
          <cell r="AC2888" t="str">
            <v>Pemerintah Kab. Tolitoli</v>
          </cell>
          <cell r="AD2888" t="str">
            <v>Pemerintah Kab. Tolitoli</v>
          </cell>
        </row>
        <row r="2889">
          <cell r="A2889">
            <v>2887</v>
          </cell>
          <cell r="B2889" t="str">
            <v>197002192006042005</v>
          </cell>
          <cell r="C2889" t="str">
            <v>570021408</v>
          </cell>
          <cell r="D2889" t="str">
            <v>JALIA</v>
          </cell>
          <cell r="E2889" t="str">
            <v/>
          </cell>
          <cell r="F2889" t="str">
            <v/>
          </cell>
          <cell r="G2889" t="str">
            <v>TOLITOLI</v>
          </cell>
          <cell r="H2889" t="str">
            <v>19 - 02 - 1970</v>
          </cell>
          <cell r="I2889" t="str">
            <v>II/a</v>
          </cell>
          <cell r="J2889" t="str">
            <v>01 - 04 - 2006</v>
          </cell>
          <cell r="K2889" t="str">
            <v>01 - 10 - 2007</v>
          </cell>
          <cell r="L2889" t="str">
            <v>P</v>
          </cell>
          <cell r="M2889" t="str">
            <v>II/d</v>
          </cell>
          <cell r="N2889" t="str">
            <v>01 - 04 - 2017</v>
          </cell>
          <cell r="O2889" t="str">
            <v>22</v>
          </cell>
          <cell r="P2889" t="str">
            <v>2</v>
          </cell>
          <cell r="Q2889" t="str">
            <v/>
          </cell>
          <cell r="R2889" t="str">
            <v/>
          </cell>
          <cell r="S2889" t="str">
            <v/>
          </cell>
          <cell r="T2889" t="str">
            <v>01 - 04 - 2017</v>
          </cell>
          <cell r="U2889" t="str">
            <v>Guru</v>
          </cell>
          <cell r="V2889" t="str">
            <v/>
          </cell>
          <cell r="W2889" t="str">
            <v>SDN SALUSU PANDE</v>
          </cell>
          <cell r="X2889" t="str">
            <v>CABANG DISPENBUD KECAMATAN LAMPASIO</v>
          </cell>
          <cell r="Y2889" t="str">
            <v>SPG PENDIDIKAN SD</v>
          </cell>
          <cell r="Z2889" t="str">
            <v>31-12-1989</v>
          </cell>
          <cell r="AA2889" t="str">
            <v>Aktif</v>
          </cell>
          <cell r="AB2889" t="str">
            <v>PNS Daerah Kab./Kota yang bekerja pada Kab./Kota</v>
          </cell>
          <cell r="AC2889" t="str">
            <v>Pemerintah Kab. Tolitoli</v>
          </cell>
          <cell r="AD2889" t="str">
            <v>Pemerintah Kab. Tolitoli</v>
          </cell>
        </row>
        <row r="2890">
          <cell r="A2890">
            <v>2888</v>
          </cell>
          <cell r="B2890" t="str">
            <v>196701011994121005</v>
          </cell>
          <cell r="C2890" t="str">
            <v>132122187</v>
          </cell>
          <cell r="D2890" t="str">
            <v>ALI A.DATUAMAS</v>
          </cell>
          <cell r="E2890" t="str">
            <v>DRS</v>
          </cell>
          <cell r="F2890" t="str">
            <v/>
          </cell>
          <cell r="G2890" t="str">
            <v>BUOL</v>
          </cell>
          <cell r="H2890" t="str">
            <v>01 - 01 - 1967</v>
          </cell>
          <cell r="I2890" t="str">
            <v>III/a</v>
          </cell>
          <cell r="J2890" t="str">
            <v>01 - 12 - 1994</v>
          </cell>
          <cell r="K2890" t="str">
            <v>01 - 09 - 1997</v>
          </cell>
          <cell r="L2890" t="str">
            <v>L</v>
          </cell>
          <cell r="M2890" t="str">
            <v>IV/a</v>
          </cell>
          <cell r="N2890" t="str">
            <v>01 - 10 - 2008</v>
          </cell>
          <cell r="O2890" t="str">
            <v>13</v>
          </cell>
          <cell r="P2890" t="str">
            <v>10</v>
          </cell>
          <cell r="Q2890" t="str">
            <v/>
          </cell>
          <cell r="R2890" t="str">
            <v/>
          </cell>
          <cell r="S2890" t="str">
            <v/>
          </cell>
          <cell r="T2890" t="str">
            <v>27 - 03 - 2013</v>
          </cell>
          <cell r="U2890" t="str">
            <v>Guru Pembina</v>
          </cell>
          <cell r="V2890" t="str">
            <v/>
          </cell>
          <cell r="W2890" t="str">
            <v>SMP NEGERI 1 GALANG</v>
          </cell>
          <cell r="X2890" t="str">
            <v>CABANG DISPENBUD KECAMATAN GALANG</v>
          </cell>
          <cell r="Y2890" t="str">
            <v>S-1/A-IV SEJARAH</v>
          </cell>
          <cell r="Z2890" t="str">
            <v>31-12-1991</v>
          </cell>
          <cell r="AA2890" t="str">
            <v>Aktif</v>
          </cell>
          <cell r="AB2890" t="str">
            <v>PNS Daerah Kab./Kota yang bekerja pada Kab./Kota</v>
          </cell>
          <cell r="AC2890" t="str">
            <v>Pemerintah Kab. Tolitoli</v>
          </cell>
          <cell r="AD2890" t="str">
            <v>Pemerintah Kab. Tolitoli</v>
          </cell>
        </row>
        <row r="2891">
          <cell r="A2891">
            <v>2889</v>
          </cell>
          <cell r="B2891" t="str">
            <v>196607202007011014</v>
          </cell>
          <cell r="C2891" t="str">
            <v>570027583</v>
          </cell>
          <cell r="D2891" t="str">
            <v>MOHAMMAD HAFID</v>
          </cell>
          <cell r="E2891" t="str">
            <v/>
          </cell>
          <cell r="F2891" t="str">
            <v>SP</v>
          </cell>
          <cell r="G2891" t="str">
            <v>NGAWI</v>
          </cell>
          <cell r="H2891" t="str">
            <v>20 - 07 - 1966</v>
          </cell>
          <cell r="I2891" t="str">
            <v>II/a</v>
          </cell>
          <cell r="J2891" t="str">
            <v>01 - 01 - 2007</v>
          </cell>
          <cell r="K2891" t="str">
            <v>01 - 10 - 2008</v>
          </cell>
          <cell r="L2891" t="str">
            <v>L</v>
          </cell>
          <cell r="M2891" t="str">
            <v>III/b</v>
          </cell>
          <cell r="N2891" t="str">
            <v>01 - 10 - 2017</v>
          </cell>
          <cell r="O2891" t="str">
            <v>9</v>
          </cell>
          <cell r="P2891" t="str">
            <v>9</v>
          </cell>
          <cell r="Q2891" t="str">
            <v/>
          </cell>
          <cell r="R2891" t="str">
            <v/>
          </cell>
          <cell r="S2891" t="str">
            <v/>
          </cell>
          <cell r="T2891" t="str">
            <v/>
          </cell>
          <cell r="U2891" t="str">
            <v/>
          </cell>
          <cell r="V2891" t="str">
            <v>PRAMU TAMAN DAN KEBERSIHAN</v>
          </cell>
          <cell r="W2891" t="str">
            <v>Seksi Penanggulangan Kebersihan</v>
          </cell>
          <cell r="X2891" t="str">
            <v>Dinas Perumahan Rakyat Dan Kawasan Pemukiman</v>
          </cell>
          <cell r="Y2891" t="str">
            <v>S-1 PERTANIAN AGRIBISNIS</v>
          </cell>
          <cell r="Z2891" t="str">
            <v>31-12-2012</v>
          </cell>
          <cell r="AA2891" t="str">
            <v>Aktif</v>
          </cell>
          <cell r="AB2891" t="str">
            <v>PNS Daerah Kab./Kota yang bekerja pada Kab./Kota</v>
          </cell>
          <cell r="AC2891" t="str">
            <v>Pemerintah Kab. Tolitoli</v>
          </cell>
          <cell r="AD2891" t="str">
            <v>Pemerintah Kab. Tolitoli</v>
          </cell>
        </row>
        <row r="2892">
          <cell r="A2892">
            <v>2890</v>
          </cell>
          <cell r="B2892" t="str">
            <v>197209072007011022</v>
          </cell>
          <cell r="C2892" t="str">
            <v>570027772</v>
          </cell>
          <cell r="D2892" t="str">
            <v>MARTEN LAPIDE</v>
          </cell>
          <cell r="E2892" t="str">
            <v/>
          </cell>
          <cell r="F2892" t="str">
            <v>S.Sos</v>
          </cell>
          <cell r="G2892" t="str">
            <v>TAMPIALA</v>
          </cell>
          <cell r="H2892" t="str">
            <v>07 - 09 - 1972</v>
          </cell>
          <cell r="I2892" t="str">
            <v>II/a</v>
          </cell>
          <cell r="J2892" t="str">
            <v>01 - 01 - 2007</v>
          </cell>
          <cell r="K2892" t="str">
            <v>01 - 10 - 2008</v>
          </cell>
          <cell r="L2892" t="str">
            <v>L</v>
          </cell>
          <cell r="M2892" t="str">
            <v>III/b</v>
          </cell>
          <cell r="N2892" t="str">
            <v>01 - 10 - 2017</v>
          </cell>
          <cell r="O2892" t="str">
            <v>9</v>
          </cell>
          <cell r="P2892" t="str">
            <v>9</v>
          </cell>
          <cell r="Q2892" t="str">
            <v/>
          </cell>
          <cell r="R2892" t="str">
            <v/>
          </cell>
          <cell r="S2892" t="str">
            <v/>
          </cell>
          <cell r="T2892" t="str">
            <v/>
          </cell>
          <cell r="U2892" t="str">
            <v/>
          </cell>
          <cell r="V2892" t="str">
            <v>STAF</v>
          </cell>
          <cell r="W2892" t="str">
            <v>Sub Bidang Operasi Dan Pengendalian</v>
          </cell>
          <cell r="X2892" t="str">
            <v>Bidang Ketertiban Umum Dan Ketentraman Masyarakat</v>
          </cell>
          <cell r="Y2892" t="str">
            <v>S-1 ILMU PEMERINTAHAN</v>
          </cell>
          <cell r="Z2892" t="str">
            <v>31-12-2012</v>
          </cell>
          <cell r="AA2892" t="str">
            <v>Aktif</v>
          </cell>
          <cell r="AB2892" t="str">
            <v>PNS Daerah Kab./Kota yang bekerja pada Kab./Kota</v>
          </cell>
          <cell r="AC2892" t="str">
            <v>Pemerintah Kab. Tolitoli</v>
          </cell>
          <cell r="AD2892" t="str">
            <v>Pemerintah Kab. Tolitoli</v>
          </cell>
        </row>
        <row r="2893">
          <cell r="A2893">
            <v>2891</v>
          </cell>
          <cell r="B2893" t="str">
            <v>196508152000121003</v>
          </cell>
          <cell r="C2893" t="str">
            <v>132275646</v>
          </cell>
          <cell r="D2893" t="str">
            <v>BANGUN</v>
          </cell>
          <cell r="E2893" t="str">
            <v>Drs.</v>
          </cell>
          <cell r="F2893" t="str">
            <v/>
          </cell>
          <cell r="G2893" t="str">
            <v>LUWU</v>
          </cell>
          <cell r="H2893" t="str">
            <v>15 - 08 - 1965</v>
          </cell>
          <cell r="I2893" t="str">
            <v>III/a</v>
          </cell>
          <cell r="J2893" t="str">
            <v>01 - 12 - 2000</v>
          </cell>
          <cell r="K2893" t="str">
            <v>01 - 04 - 2002</v>
          </cell>
          <cell r="L2893" t="str">
            <v>L</v>
          </cell>
          <cell r="M2893" t="str">
            <v>III/d</v>
          </cell>
          <cell r="N2893" t="str">
            <v>01 - 10 - 2013</v>
          </cell>
          <cell r="O2893" t="str">
            <v>12</v>
          </cell>
          <cell r="P2893" t="str">
            <v>10</v>
          </cell>
          <cell r="Q2893" t="str">
            <v/>
          </cell>
          <cell r="R2893" t="str">
            <v/>
          </cell>
          <cell r="S2893" t="str">
            <v/>
          </cell>
          <cell r="T2893" t="str">
            <v>01 - 10 - 2013</v>
          </cell>
          <cell r="U2893" t="str">
            <v>Guru Muda</v>
          </cell>
          <cell r="V2893" t="str">
            <v/>
          </cell>
          <cell r="W2893" t="str">
            <v>SMP NEGERI 1 OGODEIDE</v>
          </cell>
          <cell r="X2893" t="str">
            <v>CABANG DISPENBUD KECAMATAN OGODEIDE</v>
          </cell>
          <cell r="Y2893" t="str">
            <v>S-1 PENDIDIKAN KESEHATAN DAN REKREASI</v>
          </cell>
          <cell r="Z2893" t="str">
            <v>31-12-1992</v>
          </cell>
          <cell r="AA2893" t="str">
            <v>Aktif</v>
          </cell>
          <cell r="AB2893" t="str">
            <v>PNS Daerah Kab./Kota yang bekerja pada Kab./Kota</v>
          </cell>
          <cell r="AC2893" t="str">
            <v>Pemerintah Kab. Tolitoli</v>
          </cell>
          <cell r="AD2893" t="str">
            <v>Pemerintah Kab. Tolitoli</v>
          </cell>
        </row>
        <row r="2894">
          <cell r="A2894">
            <v>2892</v>
          </cell>
          <cell r="B2894" t="str">
            <v>197304052015021001</v>
          </cell>
          <cell r="C2894" t="str">
            <v/>
          </cell>
          <cell r="D2894" t="str">
            <v>GABRIEL KAAWOAN</v>
          </cell>
          <cell r="E2894" t="str">
            <v/>
          </cell>
          <cell r="F2894" t="str">
            <v/>
          </cell>
          <cell r="G2894" t="str">
            <v>MANADO</v>
          </cell>
          <cell r="H2894" t="str">
            <v>05 - 04 - 1973</v>
          </cell>
          <cell r="I2894" t="str">
            <v>II/a</v>
          </cell>
          <cell r="J2894" t="str">
            <v>01 - 02 - 2015</v>
          </cell>
          <cell r="K2894" t="str">
            <v>01 - 09 - 2016</v>
          </cell>
          <cell r="L2894" t="str">
            <v>L</v>
          </cell>
          <cell r="M2894" t="str">
            <v>II/a</v>
          </cell>
          <cell r="N2894" t="str">
            <v>01 - 02 - 2015</v>
          </cell>
          <cell r="O2894" t="str">
            <v>10</v>
          </cell>
          <cell r="P2894" t="str">
            <v>1</v>
          </cell>
          <cell r="Q2894" t="str">
            <v/>
          </cell>
          <cell r="R2894" t="str">
            <v/>
          </cell>
          <cell r="S2894" t="str">
            <v/>
          </cell>
          <cell r="T2894" t="str">
            <v/>
          </cell>
          <cell r="U2894" t="str">
            <v/>
          </cell>
          <cell r="V2894" t="str">
            <v>TEKNIS / ADMINISTRASI LAINNYA</v>
          </cell>
          <cell r="W2894" t="str">
            <v>Seksi Sumberdaya Ikan</v>
          </cell>
          <cell r="X2894" t="str">
            <v>BIDANG PERIKANAN TANGKAP</v>
          </cell>
          <cell r="Y2894" t="str">
            <v>SMA ILMU-ILMU FISIK</v>
          </cell>
          <cell r="Z2894" t="str">
            <v>05-06-1991</v>
          </cell>
          <cell r="AA2894" t="str">
            <v>Aktif</v>
          </cell>
          <cell r="AB2894" t="str">
            <v>PNS Daerah Kab./Kota yang bekerja pada Kab./Kota</v>
          </cell>
          <cell r="AC2894" t="str">
            <v>Pemerintah Kab. Tolitoli</v>
          </cell>
          <cell r="AD2894" t="str">
            <v>Pemerintah Kab. Tolitoli</v>
          </cell>
        </row>
        <row r="2895">
          <cell r="A2895">
            <v>2893</v>
          </cell>
          <cell r="B2895" t="str">
            <v>197511301999032006</v>
          </cell>
          <cell r="C2895" t="str">
            <v>570012645</v>
          </cell>
          <cell r="D2895" t="str">
            <v>MASLIAN</v>
          </cell>
          <cell r="E2895" t="str">
            <v/>
          </cell>
          <cell r="F2895" t="str">
            <v>S.Sos</v>
          </cell>
          <cell r="G2895" t="str">
            <v>TOLITOLI</v>
          </cell>
          <cell r="H2895" t="str">
            <v>30 - 11 - 1975</v>
          </cell>
          <cell r="I2895" t="str">
            <v>II/a</v>
          </cell>
          <cell r="J2895" t="str">
            <v>01 - 03 - 1999</v>
          </cell>
          <cell r="K2895" t="str">
            <v>01 - 07 - 2000</v>
          </cell>
          <cell r="L2895" t="str">
            <v>P</v>
          </cell>
          <cell r="M2895" t="str">
            <v>III/d</v>
          </cell>
          <cell r="N2895" t="str">
            <v>01 - 04 - 2016</v>
          </cell>
          <cell r="O2895" t="str">
            <v>17</v>
          </cell>
          <cell r="P2895" t="str">
            <v>1</v>
          </cell>
          <cell r="Q2895" t="str">
            <v/>
          </cell>
          <cell r="R2895" t="str">
            <v/>
          </cell>
          <cell r="S2895" t="str">
            <v/>
          </cell>
          <cell r="T2895" t="str">
            <v/>
          </cell>
          <cell r="U2895" t="str">
            <v/>
          </cell>
          <cell r="V2895" t="str">
            <v>PENGADMINISTRASI KEGIATAN KEPEMUDAAN DAN OLAH RAGA</v>
          </cell>
          <cell r="W2895" t="str">
            <v>Sub Bagian Umum Dan Kepegawaian</v>
          </cell>
          <cell r="X2895" t="str">
            <v>Sekretariat</v>
          </cell>
          <cell r="Y2895" t="str">
            <v>S-1 ILMU ADMINISTRASI NEGARA</v>
          </cell>
          <cell r="Z2895" t="str">
            <v>31-12-2005</v>
          </cell>
          <cell r="AA2895" t="str">
            <v>Aktif</v>
          </cell>
          <cell r="AB2895" t="str">
            <v>PNS Daerah Kab./Kota yang bekerja pada Kab./Kota</v>
          </cell>
          <cell r="AC2895" t="str">
            <v>Pemerintah Kab. Tolitoli</v>
          </cell>
          <cell r="AD2895" t="str">
            <v>Pemerintah Kab. Tolitoli</v>
          </cell>
        </row>
        <row r="2896">
          <cell r="A2896">
            <v>2894</v>
          </cell>
          <cell r="B2896" t="str">
            <v>197212191992112001</v>
          </cell>
          <cell r="C2896" t="str">
            <v>131988355</v>
          </cell>
          <cell r="D2896" t="str">
            <v>NIRMAWATI DG MAROA</v>
          </cell>
          <cell r="E2896" t="str">
            <v/>
          </cell>
          <cell r="F2896" t="str">
            <v>S.Pd</v>
          </cell>
          <cell r="G2896" t="str">
            <v>SELAYAR</v>
          </cell>
          <cell r="H2896" t="str">
            <v>19 - 12 - 1972</v>
          </cell>
          <cell r="I2896" t="str">
            <v>II/a</v>
          </cell>
          <cell r="J2896" t="str">
            <v>01 - 11 - 1992</v>
          </cell>
          <cell r="K2896" t="str">
            <v>01 - 05 - 1994</v>
          </cell>
          <cell r="L2896" t="str">
            <v>P</v>
          </cell>
          <cell r="M2896" t="str">
            <v>IV/a</v>
          </cell>
          <cell r="N2896" t="str">
            <v>01 - 10 - 2014</v>
          </cell>
          <cell r="O2896" t="str">
            <v>16</v>
          </cell>
          <cell r="P2896" t="str">
            <v>11</v>
          </cell>
          <cell r="Q2896" t="str">
            <v/>
          </cell>
          <cell r="R2896" t="str">
            <v/>
          </cell>
          <cell r="S2896" t="str">
            <v/>
          </cell>
          <cell r="T2896" t="str">
            <v>01 - 10 - 2014</v>
          </cell>
          <cell r="U2896" t="str">
            <v>Guru Madya</v>
          </cell>
          <cell r="V2896" t="str">
            <v/>
          </cell>
          <cell r="W2896" t="str">
            <v>SDN 17 TOLITOLI</v>
          </cell>
          <cell r="X2896" t="str">
            <v>CABANG DISPENBUD KECAMATAN BAOLAN</v>
          </cell>
          <cell r="Y2896" t="str">
            <v>S-1 PENDIDIKAN</v>
          </cell>
          <cell r="Z2896" t="str">
            <v>31-12-2009</v>
          </cell>
          <cell r="AA2896" t="str">
            <v>Aktif</v>
          </cell>
          <cell r="AB2896" t="str">
            <v>PNS Daerah Kab./Kota yang bekerja pada Kab./Kota</v>
          </cell>
          <cell r="AC2896" t="str">
            <v>Pemerintah Kab. Tolitoli</v>
          </cell>
          <cell r="AD2896" t="str">
            <v>Pemerintah Kab. Tolitoli</v>
          </cell>
        </row>
        <row r="2897">
          <cell r="A2897">
            <v>2895</v>
          </cell>
          <cell r="B2897" t="str">
            <v>197808302007012011</v>
          </cell>
          <cell r="C2897" t="str">
            <v>570028828</v>
          </cell>
          <cell r="D2897" t="str">
            <v>FITRIANA SY. MOHIE</v>
          </cell>
          <cell r="E2897" t="str">
            <v/>
          </cell>
          <cell r="F2897" t="str">
            <v/>
          </cell>
          <cell r="G2897" t="str">
            <v>TOLITOLI</v>
          </cell>
          <cell r="H2897" t="str">
            <v>30 - 08 - 1978</v>
          </cell>
          <cell r="I2897" t="str">
            <v>II/a</v>
          </cell>
          <cell r="J2897" t="str">
            <v>01 - 01 - 2007</v>
          </cell>
          <cell r="K2897" t="str">
            <v>01 - 10 - 2008</v>
          </cell>
          <cell r="L2897" t="str">
            <v>P</v>
          </cell>
          <cell r="M2897" t="str">
            <v>II/c</v>
          </cell>
          <cell r="N2897" t="str">
            <v>01 - 04 - 2015</v>
          </cell>
          <cell r="O2897" t="str">
            <v>14</v>
          </cell>
          <cell r="P2897" t="str">
            <v>3</v>
          </cell>
          <cell r="Q2897" t="str">
            <v/>
          </cell>
          <cell r="R2897" t="str">
            <v/>
          </cell>
          <cell r="S2897" t="str">
            <v/>
          </cell>
          <cell r="T2897" t="str">
            <v/>
          </cell>
          <cell r="U2897" t="str">
            <v/>
          </cell>
          <cell r="V2897" t="str">
            <v>FUNGSIONAL UMUM</v>
          </cell>
          <cell r="W2897" t="str">
            <v>Sub Bagian Keuangan Dan Aset</v>
          </cell>
          <cell r="X2897" t="str">
            <v>Sekretariat</v>
          </cell>
          <cell r="Y2897" t="str">
            <v>SMEA PERKANTORAN</v>
          </cell>
          <cell r="Z2897" t="str">
            <v>31-12-1996</v>
          </cell>
          <cell r="AA2897" t="str">
            <v>Aktif</v>
          </cell>
          <cell r="AB2897" t="str">
            <v>PNS Daerah Kab./Kota yang bekerja pada Kab./Kota</v>
          </cell>
          <cell r="AC2897" t="str">
            <v>Pemerintah Kab. Tolitoli</v>
          </cell>
          <cell r="AD2897" t="str">
            <v>Pemerintah Kab. Tolitoli</v>
          </cell>
        </row>
        <row r="2898">
          <cell r="A2898">
            <v>2896</v>
          </cell>
          <cell r="B2898" t="str">
            <v>198405092009041001</v>
          </cell>
          <cell r="C2898" t="str">
            <v/>
          </cell>
          <cell r="D2898" t="str">
            <v>SYAHRUN</v>
          </cell>
          <cell r="E2898" t="str">
            <v/>
          </cell>
          <cell r="F2898" t="str">
            <v>ST</v>
          </cell>
          <cell r="G2898" t="str">
            <v>TOLITOLI</v>
          </cell>
          <cell r="H2898" t="str">
            <v>09 - 05 - 1984</v>
          </cell>
          <cell r="I2898" t="str">
            <v>II/a</v>
          </cell>
          <cell r="J2898" t="str">
            <v>01 - 04 - 2009</v>
          </cell>
          <cell r="K2898" t="str">
            <v>01 - 01 - 2011</v>
          </cell>
          <cell r="L2898" t="str">
            <v>L</v>
          </cell>
          <cell r="M2898" t="str">
            <v>III/a</v>
          </cell>
          <cell r="N2898" t="str">
            <v>01 - 10 - 2015</v>
          </cell>
          <cell r="O2898" t="str">
            <v>6</v>
          </cell>
          <cell r="P2898" t="str">
            <v>4</v>
          </cell>
          <cell r="Q2898" t="str">
            <v/>
          </cell>
          <cell r="R2898" t="str">
            <v/>
          </cell>
          <cell r="S2898" t="str">
            <v/>
          </cell>
          <cell r="T2898" t="str">
            <v/>
          </cell>
          <cell r="U2898" t="str">
            <v/>
          </cell>
          <cell r="V2898" t="str">
            <v>PENGAWAS FISIK PEMUKIMAN</v>
          </cell>
          <cell r="W2898" t="str">
            <v>Seksi Pengembangan Kawasan Permukiman</v>
          </cell>
          <cell r="X2898" t="str">
            <v>Dinas Perumahan Rakyat Dan Kawasan Pemukiman</v>
          </cell>
          <cell r="Y2898" t="str">
            <v>S-1 TEKNIK ARSITEKTUR</v>
          </cell>
          <cell r="Z2898" t="str">
            <v>31-12-2013</v>
          </cell>
          <cell r="AA2898" t="str">
            <v>Aktif</v>
          </cell>
          <cell r="AB2898" t="str">
            <v>PNS Daerah Kab./Kota yang bekerja pada Kab./Kota</v>
          </cell>
          <cell r="AC2898" t="str">
            <v>Pemerintah Kab. Tolitoli</v>
          </cell>
          <cell r="AD2898" t="str">
            <v>Pemerintah Kab. Tolitoli</v>
          </cell>
        </row>
        <row r="2899">
          <cell r="A2899">
            <v>2897</v>
          </cell>
          <cell r="B2899" t="str">
            <v>196908112009042001</v>
          </cell>
          <cell r="C2899" t="str">
            <v/>
          </cell>
          <cell r="D2899" t="str">
            <v>KASMA</v>
          </cell>
          <cell r="E2899" t="str">
            <v/>
          </cell>
          <cell r="F2899" t="str">
            <v>A. Ma</v>
          </cell>
          <cell r="G2899" t="str">
            <v>POLEWALI MAMASA</v>
          </cell>
          <cell r="H2899" t="str">
            <v>11 - 08 - 1969</v>
          </cell>
          <cell r="I2899" t="str">
            <v>II/b</v>
          </cell>
          <cell r="J2899" t="str">
            <v>01 - 04 - 2009</v>
          </cell>
          <cell r="K2899" t="str">
            <v>01 - 01 - 2011</v>
          </cell>
          <cell r="L2899" t="str">
            <v>P</v>
          </cell>
          <cell r="M2899" t="str">
            <v>II/d</v>
          </cell>
          <cell r="N2899" t="str">
            <v>01 - 10 - 2016</v>
          </cell>
          <cell r="O2899" t="str">
            <v>21</v>
          </cell>
          <cell r="P2899" t="str">
            <v>6</v>
          </cell>
          <cell r="Q2899" t="str">
            <v/>
          </cell>
          <cell r="R2899" t="str">
            <v/>
          </cell>
          <cell r="S2899" t="str">
            <v/>
          </cell>
          <cell r="T2899" t="str">
            <v>01 - 10 - 2016</v>
          </cell>
          <cell r="U2899" t="str">
            <v>Guru Muda Tingkat. I</v>
          </cell>
          <cell r="V2899" t="str">
            <v/>
          </cell>
          <cell r="W2899" t="str">
            <v>SDN MALANGGA</v>
          </cell>
          <cell r="X2899" t="str">
            <v>CABANG DISPENBUD KECAMATAN GALANG</v>
          </cell>
          <cell r="Y2899" t="str">
            <v>D-II PGSDI</v>
          </cell>
          <cell r="Z2899" t="str">
            <v>31-12-2005</v>
          </cell>
          <cell r="AA2899" t="str">
            <v>Aktif</v>
          </cell>
          <cell r="AB2899" t="str">
            <v>PNS Daerah Kab./Kota yang bekerja pada Kab./Kota</v>
          </cell>
          <cell r="AC2899" t="str">
            <v>Pemerintah Kab. Tolitoli</v>
          </cell>
          <cell r="AD2899" t="str">
            <v>Pemerintah Kab. Tolitoli</v>
          </cell>
        </row>
        <row r="2900">
          <cell r="A2900">
            <v>2898</v>
          </cell>
          <cell r="B2900" t="str">
            <v>198011062007011006</v>
          </cell>
          <cell r="C2900" t="str">
            <v>570027694</v>
          </cell>
          <cell r="D2900" t="str">
            <v>ABDUL AZIZ</v>
          </cell>
          <cell r="E2900" t="str">
            <v/>
          </cell>
          <cell r="F2900" t="str">
            <v/>
          </cell>
          <cell r="G2900" t="str">
            <v>TOLITOLI</v>
          </cell>
          <cell r="H2900" t="str">
            <v>06 - 11 - 1980</v>
          </cell>
          <cell r="I2900" t="str">
            <v>II/a</v>
          </cell>
          <cell r="J2900" t="str">
            <v>01 - 01 - 2007</v>
          </cell>
          <cell r="K2900" t="str">
            <v>01 - 10 - 2008</v>
          </cell>
          <cell r="L2900" t="str">
            <v>L</v>
          </cell>
          <cell r="M2900" t="str">
            <v>II/c</v>
          </cell>
          <cell r="N2900" t="str">
            <v>01 - 04 - 2015</v>
          </cell>
          <cell r="O2900" t="str">
            <v>12</v>
          </cell>
          <cell r="P2900" t="str">
            <v>3</v>
          </cell>
          <cell r="Q2900" t="str">
            <v/>
          </cell>
          <cell r="R2900" t="str">
            <v/>
          </cell>
          <cell r="S2900" t="str">
            <v/>
          </cell>
          <cell r="T2900" t="str">
            <v/>
          </cell>
          <cell r="U2900" t="str">
            <v/>
          </cell>
          <cell r="V2900" t="str">
            <v>PENGADMINISTRASI UMUM</v>
          </cell>
          <cell r="W2900" t="str">
            <v>Sub Bagian Umum Dan Kepegawaian</v>
          </cell>
          <cell r="X2900" t="str">
            <v>Kecamatan Dampal Selatan</v>
          </cell>
          <cell r="Y2900" t="str">
            <v>SMA</v>
          </cell>
          <cell r="Z2900" t="str">
            <v>31-12-1999</v>
          </cell>
          <cell r="AA2900" t="str">
            <v>Aktif</v>
          </cell>
          <cell r="AB2900" t="str">
            <v>PNS Daerah Kab./Kota yang bekerja pada Kab./Kota</v>
          </cell>
          <cell r="AC2900" t="str">
            <v>Pemerintah Kab. Tolitoli</v>
          </cell>
          <cell r="AD2900" t="str">
            <v>Pemerintah Kab. Tolitoli</v>
          </cell>
        </row>
        <row r="2901">
          <cell r="A2901">
            <v>2899</v>
          </cell>
          <cell r="B2901" t="str">
            <v>196611021986032003</v>
          </cell>
          <cell r="C2901" t="str">
            <v>570009443</v>
          </cell>
          <cell r="D2901" t="str">
            <v>SITTI HADIDJAH SALAKEA</v>
          </cell>
          <cell r="E2901" t="str">
            <v/>
          </cell>
          <cell r="F2901" t="str">
            <v/>
          </cell>
          <cell r="G2901" t="str">
            <v>TOLITOLI</v>
          </cell>
          <cell r="H2901" t="str">
            <v>02 - 11 - 1966</v>
          </cell>
          <cell r="I2901" t="str">
            <v>II/a</v>
          </cell>
          <cell r="J2901" t="str">
            <v>01 - 03 - 1986</v>
          </cell>
          <cell r="K2901" t="str">
            <v>01 - 03 - 1988</v>
          </cell>
          <cell r="L2901" t="str">
            <v>P</v>
          </cell>
          <cell r="M2901" t="str">
            <v>III/c</v>
          </cell>
          <cell r="N2901" t="str">
            <v>01 - 04 - 2013</v>
          </cell>
          <cell r="O2901" t="str">
            <v>22</v>
          </cell>
          <cell r="P2901" t="str">
            <v>1</v>
          </cell>
          <cell r="Q2901" t="str">
            <v/>
          </cell>
          <cell r="R2901" t="str">
            <v/>
          </cell>
          <cell r="S2901" t="str">
            <v/>
          </cell>
          <cell r="T2901" t="str">
            <v/>
          </cell>
          <cell r="U2901" t="str">
            <v/>
          </cell>
          <cell r="V2901" t="str">
            <v>FUNGSIONAL UMUM</v>
          </cell>
          <cell r="W2901" t="str">
            <v>Dinas Perindustrian, Perdagangan Dan Pengelolaan Pasar</v>
          </cell>
          <cell r="X2901" t="str">
            <v>Pemerintah Kabupaten Tolitoli</v>
          </cell>
          <cell r="Y2901" t="str">
            <v>SMA BAHASA</v>
          </cell>
          <cell r="Z2901" t="str">
            <v>31-12-1985</v>
          </cell>
          <cell r="AA2901" t="str">
            <v>Aktif</v>
          </cell>
          <cell r="AB2901" t="str">
            <v>PNS Daerah Kab./Kota yang bekerja pada Kab./Kota</v>
          </cell>
          <cell r="AC2901" t="str">
            <v>Pemerintah Kab. Tolitoli</v>
          </cell>
          <cell r="AD2901" t="str">
            <v>Pemerintah Kab. Tolitoli</v>
          </cell>
        </row>
        <row r="2902">
          <cell r="A2902">
            <v>2900</v>
          </cell>
          <cell r="B2902" t="str">
            <v>198203082005012014</v>
          </cell>
          <cell r="C2902" t="str">
            <v>570017245</v>
          </cell>
          <cell r="D2902" t="str">
            <v>RAHMI</v>
          </cell>
          <cell r="E2902" t="str">
            <v/>
          </cell>
          <cell r="F2902" t="str">
            <v>A.Ma</v>
          </cell>
          <cell r="G2902" t="str">
            <v>SONI</v>
          </cell>
          <cell r="H2902" t="str">
            <v>08 - 03 - 1982</v>
          </cell>
          <cell r="I2902" t="str">
            <v>II/b</v>
          </cell>
          <cell r="J2902" t="str">
            <v>01 - 01 - 2005</v>
          </cell>
          <cell r="K2902" t="str">
            <v>01 - 03 - 2006</v>
          </cell>
          <cell r="L2902" t="str">
            <v>P</v>
          </cell>
          <cell r="M2902" t="str">
            <v>III/a</v>
          </cell>
          <cell r="N2902" t="str">
            <v>01 - 04 - 2018</v>
          </cell>
          <cell r="O2902" t="str">
            <v>11</v>
          </cell>
          <cell r="P2902" t="str">
            <v>3</v>
          </cell>
          <cell r="Q2902" t="str">
            <v/>
          </cell>
          <cell r="R2902" t="str">
            <v/>
          </cell>
          <cell r="S2902" t="str">
            <v/>
          </cell>
          <cell r="T2902" t="str">
            <v>01 - 04 - 2018</v>
          </cell>
          <cell r="U2902" t="str">
            <v>Guru Pertama</v>
          </cell>
          <cell r="V2902" t="str">
            <v/>
          </cell>
          <cell r="W2902" t="str">
            <v>SDN 3 SONI</v>
          </cell>
          <cell r="X2902" t="str">
            <v>CABANG DISPENBUD KECAMATAN DAMPAL SELATAN</v>
          </cell>
          <cell r="Y2902" t="str">
            <v>D-II/A-II PGSD</v>
          </cell>
          <cell r="Z2902" t="str">
            <v>01-01-2004</v>
          </cell>
          <cell r="AA2902" t="str">
            <v>Aktif</v>
          </cell>
          <cell r="AB2902" t="str">
            <v>PNS Daerah Kab./Kota yang bekerja pada Kab./Kota</v>
          </cell>
          <cell r="AC2902" t="str">
            <v>Pemerintah Kab. Tolitoli</v>
          </cell>
          <cell r="AD2902" t="str">
            <v>Pemerintah Kab. Tolitoli</v>
          </cell>
        </row>
        <row r="2903">
          <cell r="A2903">
            <v>2901</v>
          </cell>
          <cell r="B2903" t="str">
            <v>198411112009042002</v>
          </cell>
          <cell r="C2903" t="str">
            <v/>
          </cell>
          <cell r="D2903" t="str">
            <v>SITTI SARINA ABU SAHMAN</v>
          </cell>
          <cell r="E2903" t="str">
            <v/>
          </cell>
          <cell r="F2903" t="str">
            <v>S.Pd</v>
          </cell>
          <cell r="G2903" t="str">
            <v>TOLITOLI</v>
          </cell>
          <cell r="H2903" t="str">
            <v>11 - 11 - 1984</v>
          </cell>
          <cell r="I2903" t="str">
            <v>II/b</v>
          </cell>
          <cell r="J2903" t="str">
            <v>01 - 04 - 2009</v>
          </cell>
          <cell r="K2903" t="str">
            <v>01 - 01 - 2011</v>
          </cell>
          <cell r="L2903" t="str">
            <v>P</v>
          </cell>
          <cell r="M2903" t="str">
            <v>III/a</v>
          </cell>
          <cell r="N2903" t="str">
            <v>01 - 04 - 2018</v>
          </cell>
          <cell r="O2903" t="str">
            <v>7</v>
          </cell>
          <cell r="P2903" t="str">
            <v>0</v>
          </cell>
          <cell r="Q2903" t="str">
            <v/>
          </cell>
          <cell r="R2903" t="str">
            <v/>
          </cell>
          <cell r="S2903" t="str">
            <v/>
          </cell>
          <cell r="T2903" t="str">
            <v>01 - 04 - 2018</v>
          </cell>
          <cell r="U2903" t="str">
            <v>Guru Pertama</v>
          </cell>
          <cell r="V2903" t="str">
            <v/>
          </cell>
          <cell r="W2903" t="str">
            <v>DPK MIN BAOLAN</v>
          </cell>
          <cell r="X2903" t="str">
            <v>CABANG DISPENBUD KECAMATAN BAOLAN</v>
          </cell>
          <cell r="Y2903" t="str">
            <v>S-1 TEKNOLOGI PENDIDIKAN</v>
          </cell>
          <cell r="Z2903" t="str">
            <v>01-01-2010</v>
          </cell>
          <cell r="AA2903" t="str">
            <v>Aktif</v>
          </cell>
          <cell r="AB2903" t="str">
            <v>PNS Daerah Kab./Kota yang bekerja pada Kab./Kota</v>
          </cell>
          <cell r="AC2903" t="str">
            <v>Pemerintah Kab. Tolitoli</v>
          </cell>
          <cell r="AD2903" t="str">
            <v>Pemerintah Kab. Tolitoli</v>
          </cell>
        </row>
        <row r="2904">
          <cell r="A2904">
            <v>2902</v>
          </cell>
          <cell r="B2904" t="str">
            <v>197311062007012006</v>
          </cell>
          <cell r="C2904" t="str">
            <v>570027591</v>
          </cell>
          <cell r="D2904" t="str">
            <v>FITHRIANI</v>
          </cell>
          <cell r="E2904" t="str">
            <v/>
          </cell>
          <cell r="F2904" t="str">
            <v>S.AG</v>
          </cell>
          <cell r="G2904" t="str">
            <v>DONGGALA</v>
          </cell>
          <cell r="H2904" t="str">
            <v>06 - 11 - 1973</v>
          </cell>
          <cell r="I2904" t="str">
            <v>III/a</v>
          </cell>
          <cell r="J2904" t="str">
            <v>01 - 01 - 2007</v>
          </cell>
          <cell r="K2904" t="str">
            <v>01 - 10 - 2008</v>
          </cell>
          <cell r="L2904" t="str">
            <v>P</v>
          </cell>
          <cell r="M2904" t="str">
            <v>III/b</v>
          </cell>
          <cell r="N2904" t="str">
            <v>01 - 04 - 2012</v>
          </cell>
          <cell r="O2904" t="str">
            <v>8</v>
          </cell>
          <cell r="P2904" t="str">
            <v>3</v>
          </cell>
          <cell r="Q2904" t="str">
            <v/>
          </cell>
          <cell r="R2904" t="str">
            <v/>
          </cell>
          <cell r="S2904" t="str">
            <v/>
          </cell>
          <cell r="T2904" t="str">
            <v>09 - 03 - 2015</v>
          </cell>
          <cell r="U2904" t="str">
            <v>Guru Madya Tingkat. I</v>
          </cell>
          <cell r="V2904" t="str">
            <v/>
          </cell>
          <cell r="W2904" t="str">
            <v>SMP NEGERI 6 TOLITOLIUTARA</v>
          </cell>
          <cell r="X2904" t="str">
            <v/>
          </cell>
          <cell r="Y2904" t="str">
            <v>S-1 PENDIDIKAN AGAMA ISLAM</v>
          </cell>
          <cell r="Z2904" t="str">
            <v>31-12-1998</v>
          </cell>
          <cell r="AA2904" t="str">
            <v>Aktif</v>
          </cell>
          <cell r="AB2904" t="str">
            <v>PNS Daerah Kab./Kota yang bekerja pada Kab./Kota</v>
          </cell>
          <cell r="AC2904" t="str">
            <v>Pemerintah Kab. Tolitoli</v>
          </cell>
          <cell r="AD2904" t="str">
            <v>Pemerintah Kab. Tolitoli</v>
          </cell>
        </row>
        <row r="2905">
          <cell r="A2905">
            <v>2903</v>
          </cell>
          <cell r="B2905" t="str">
            <v>197906202006042012</v>
          </cell>
          <cell r="C2905" t="str">
            <v>570020224</v>
          </cell>
          <cell r="D2905" t="str">
            <v>YUNITA</v>
          </cell>
          <cell r="E2905" t="str">
            <v/>
          </cell>
          <cell r="F2905" t="str">
            <v/>
          </cell>
          <cell r="G2905" t="str">
            <v>TOLITOLI</v>
          </cell>
          <cell r="H2905" t="str">
            <v>20 - 06 - 1979</v>
          </cell>
          <cell r="I2905" t="str">
            <v>II/a</v>
          </cell>
          <cell r="J2905" t="str">
            <v>01 - 04 - 2006</v>
          </cell>
          <cell r="K2905" t="str">
            <v>01 - 01 - 2007</v>
          </cell>
          <cell r="L2905" t="str">
            <v>P</v>
          </cell>
          <cell r="M2905" t="str">
            <v>II/d</v>
          </cell>
          <cell r="N2905" t="str">
            <v>01 - 10 - 2016</v>
          </cell>
          <cell r="O2905" t="str">
            <v>10</v>
          </cell>
          <cell r="P2905" t="str">
            <v>6</v>
          </cell>
          <cell r="Q2905" t="str">
            <v/>
          </cell>
          <cell r="R2905" t="str">
            <v/>
          </cell>
          <cell r="S2905" t="str">
            <v/>
          </cell>
          <cell r="T2905" t="str">
            <v>01 - 10 - 2012</v>
          </cell>
          <cell r="U2905" t="str">
            <v>Perawat Pelaksana</v>
          </cell>
          <cell r="V2905" t="str">
            <v/>
          </cell>
          <cell r="W2905" t="str">
            <v>Sub Bidang Pelayanan Medis Dan Keperawatan</v>
          </cell>
          <cell r="X2905" t="str">
            <v>BIDANG PELAYANAN</v>
          </cell>
          <cell r="Y2905" t="str">
            <v>SEKOLAH PERAWAT KESEHATAN</v>
          </cell>
          <cell r="Z2905" t="str">
            <v>31-12-2001</v>
          </cell>
          <cell r="AA2905" t="str">
            <v>Aktif</v>
          </cell>
          <cell r="AB2905" t="str">
            <v>PNS Daerah Kab./Kota yang bekerja pada Kab./Kota</v>
          </cell>
          <cell r="AC2905" t="str">
            <v>Pemerintah Kab. Tolitoli</v>
          </cell>
          <cell r="AD2905" t="str">
            <v>Pemerintah Kab. Tolitoli</v>
          </cell>
        </row>
        <row r="2906">
          <cell r="A2906">
            <v>2904</v>
          </cell>
          <cell r="B2906" t="str">
            <v>198306262010011020</v>
          </cell>
          <cell r="C2906" t="str">
            <v/>
          </cell>
          <cell r="D2906" t="str">
            <v>SUPRIANTO</v>
          </cell>
          <cell r="E2906" t="str">
            <v/>
          </cell>
          <cell r="F2906" t="str">
            <v/>
          </cell>
          <cell r="G2906" t="str">
            <v>BONE</v>
          </cell>
          <cell r="H2906" t="str">
            <v>26 - 06 - 1983</v>
          </cell>
          <cell r="I2906" t="str">
            <v>I/c</v>
          </cell>
          <cell r="J2906" t="str">
            <v>01 - 01 - 2010</v>
          </cell>
          <cell r="K2906" t="str">
            <v>01 - 01 - 2012</v>
          </cell>
          <cell r="L2906" t="str">
            <v>L</v>
          </cell>
          <cell r="M2906" t="str">
            <v>II/b</v>
          </cell>
          <cell r="N2906" t="str">
            <v>01 - 04 - 2018</v>
          </cell>
          <cell r="O2906" t="str">
            <v>10</v>
          </cell>
          <cell r="P2906" t="str">
            <v>3</v>
          </cell>
          <cell r="Q2906" t="str">
            <v/>
          </cell>
          <cell r="R2906" t="str">
            <v/>
          </cell>
          <cell r="S2906" t="str">
            <v/>
          </cell>
          <cell r="T2906" t="str">
            <v/>
          </cell>
          <cell r="U2906" t="str">
            <v/>
          </cell>
          <cell r="V2906" t="str">
            <v>PENGADMINISTRASI KESEJAHTERAAN</v>
          </cell>
          <cell r="W2906" t="str">
            <v>Seksi Kesejahteraan Rakyat</v>
          </cell>
          <cell r="X2906" t="str">
            <v>Kelurahan Nalu</v>
          </cell>
          <cell r="Y2906" t="str">
            <v>PERSAMAAN SLTA (PAKET C)</v>
          </cell>
          <cell r="Z2906" t="str">
            <v>01-01-2006</v>
          </cell>
          <cell r="AA2906" t="str">
            <v>Aktif</v>
          </cell>
          <cell r="AB2906" t="str">
            <v>PNS Daerah Kab./Kota yang bekerja pada Kab./Kota</v>
          </cell>
          <cell r="AC2906" t="str">
            <v>Pemerintah Kab. Tolitoli</v>
          </cell>
          <cell r="AD2906" t="str">
            <v>Pemerintah Kab. Tolitoli</v>
          </cell>
        </row>
        <row r="2907">
          <cell r="A2907">
            <v>2905</v>
          </cell>
          <cell r="B2907" t="str">
            <v>196808211993021002</v>
          </cell>
          <cell r="C2907" t="str">
            <v>132034424</v>
          </cell>
          <cell r="D2907" t="str">
            <v>HERMAN AHMAD</v>
          </cell>
          <cell r="E2907" t="str">
            <v/>
          </cell>
          <cell r="F2907" t="str">
            <v>S.S</v>
          </cell>
          <cell r="G2907" t="str">
            <v>LALOS</v>
          </cell>
          <cell r="H2907" t="str">
            <v>21 - 08 - 1968</v>
          </cell>
          <cell r="I2907" t="str">
            <v>II/a</v>
          </cell>
          <cell r="J2907" t="str">
            <v>01 - 02 - 1993</v>
          </cell>
          <cell r="K2907" t="str">
            <v>01 - 08 - 1994</v>
          </cell>
          <cell r="L2907" t="str">
            <v>L</v>
          </cell>
          <cell r="M2907" t="str">
            <v>IV/a</v>
          </cell>
          <cell r="N2907" t="str">
            <v>01 - 10 - 2017</v>
          </cell>
          <cell r="O2907" t="str">
            <v>29</v>
          </cell>
          <cell r="P2907" t="str">
            <v>8</v>
          </cell>
          <cell r="Q2907" t="str">
            <v/>
          </cell>
          <cell r="R2907" t="str">
            <v/>
          </cell>
          <cell r="S2907" t="str">
            <v/>
          </cell>
          <cell r="T2907" t="str">
            <v>01 - 04 - 2017</v>
          </cell>
          <cell r="U2907" t="str">
            <v>Guru Madya</v>
          </cell>
          <cell r="V2907" t="str">
            <v/>
          </cell>
          <cell r="W2907" t="str">
            <v>SDN 3 BAJUGAN</v>
          </cell>
          <cell r="X2907" t="str">
            <v>CABANG DISPENBUD KECAMATAN GALANG</v>
          </cell>
          <cell r="Y2907" t="str">
            <v>S-1/A-IV BAHASA INDONESIA</v>
          </cell>
          <cell r="Z2907" t="str">
            <v>31-12-2009</v>
          </cell>
          <cell r="AA2907" t="str">
            <v>Aktif</v>
          </cell>
          <cell r="AB2907" t="str">
            <v>PNS Daerah Kab./Kota yang bekerja pada Kab./Kota</v>
          </cell>
          <cell r="AC2907" t="str">
            <v>Pemerintah Kab. Tolitoli</v>
          </cell>
          <cell r="AD2907" t="str">
            <v>Pemerintah Kab. Tolitoli</v>
          </cell>
        </row>
        <row r="2908">
          <cell r="A2908">
            <v>2906</v>
          </cell>
          <cell r="B2908" t="str">
            <v>197704242014111001</v>
          </cell>
          <cell r="C2908" t="str">
            <v/>
          </cell>
          <cell r="D2908" t="str">
            <v>SYAFRUDDIN</v>
          </cell>
          <cell r="E2908" t="str">
            <v/>
          </cell>
          <cell r="F2908" t="str">
            <v/>
          </cell>
          <cell r="G2908" t="str">
            <v>TOLITOLI</v>
          </cell>
          <cell r="H2908" t="str">
            <v>24 - 04 - 1977</v>
          </cell>
          <cell r="I2908" t="str">
            <v>II/a</v>
          </cell>
          <cell r="J2908" t="str">
            <v>01 - 11 - 2014</v>
          </cell>
          <cell r="K2908" t="str">
            <v>01 - 09 - 2016</v>
          </cell>
          <cell r="L2908" t="str">
            <v>L</v>
          </cell>
          <cell r="M2908" t="str">
            <v>II/a</v>
          </cell>
          <cell r="N2908" t="str">
            <v>01 - 11 - 2014</v>
          </cell>
          <cell r="O2908" t="str">
            <v>10</v>
          </cell>
          <cell r="P2908" t="str">
            <v>0</v>
          </cell>
          <cell r="Q2908" t="str">
            <v/>
          </cell>
          <cell r="R2908" t="str">
            <v/>
          </cell>
          <cell r="S2908" t="str">
            <v/>
          </cell>
          <cell r="T2908" t="str">
            <v/>
          </cell>
          <cell r="U2908" t="str">
            <v/>
          </cell>
          <cell r="V2908" t="str">
            <v>TEKNIS / ADMINISTRASI LAINNYA</v>
          </cell>
          <cell r="W2908" t="str">
            <v>Sub Bagian TATA USAHA</v>
          </cell>
          <cell r="X2908" t="str">
            <v>UPT Badan Pemberdayaan Perempuan Dan KB Kecamatan Dakopemean</v>
          </cell>
          <cell r="Y2908" t="str">
            <v>SMA ILMU ILMU SOSIAL</v>
          </cell>
          <cell r="Z2908" t="str">
            <v>27-05-1996</v>
          </cell>
          <cell r="AA2908" t="str">
            <v>Aktif</v>
          </cell>
          <cell r="AB2908" t="str">
            <v>PNS Daerah Kab./Kota yang bekerja pada Kab./Kota</v>
          </cell>
          <cell r="AC2908" t="str">
            <v>Pemerintah Kab. Tolitoli</v>
          </cell>
          <cell r="AD2908" t="str">
            <v>Pemerintah Kab. Tolitoli</v>
          </cell>
        </row>
        <row r="2909">
          <cell r="A2909">
            <v>2907</v>
          </cell>
          <cell r="B2909" t="str">
            <v>196911131994011001</v>
          </cell>
          <cell r="C2909" t="str">
            <v>132072323</v>
          </cell>
          <cell r="D2909" t="str">
            <v>ARIFUDDIN</v>
          </cell>
          <cell r="E2909" t="str">
            <v/>
          </cell>
          <cell r="F2909" t="str">
            <v>S.Pd.,M.Pd</v>
          </cell>
          <cell r="G2909" t="str">
            <v>SIDENRENG RAPPANG</v>
          </cell>
          <cell r="H2909" t="str">
            <v>13 - 11 - 1969</v>
          </cell>
          <cell r="I2909" t="str">
            <v>II/c</v>
          </cell>
          <cell r="J2909" t="str">
            <v>01 - 01 - 1994</v>
          </cell>
          <cell r="K2909" t="str">
            <v>01 - 02 - 1997</v>
          </cell>
          <cell r="L2909" t="str">
            <v>L</v>
          </cell>
          <cell r="M2909" t="str">
            <v>III/c</v>
          </cell>
          <cell r="N2909" t="str">
            <v>01 - 04 - 2013</v>
          </cell>
          <cell r="O2909" t="str">
            <v>24</v>
          </cell>
          <cell r="P2909" t="str">
            <v>3</v>
          </cell>
          <cell r="Q2909" t="str">
            <v/>
          </cell>
          <cell r="R2909" t="str">
            <v/>
          </cell>
          <cell r="S2909" t="str">
            <v/>
          </cell>
          <cell r="T2909" t="str">
            <v>01 - 04 - 2013</v>
          </cell>
          <cell r="U2909" t="str">
            <v>Guru Muda</v>
          </cell>
          <cell r="V2909" t="str">
            <v/>
          </cell>
          <cell r="W2909" t="str">
            <v>SMP Negeri 4 Tolitoli</v>
          </cell>
          <cell r="X2909" t="str">
            <v>Dinas Pendidikan Dan Kebudayaan</v>
          </cell>
          <cell r="Y2909" t="str">
            <v>S-1 PENDIDIKAN BIOLOGI</v>
          </cell>
          <cell r="Z2909" t="str">
            <v>31-12-2000</v>
          </cell>
          <cell r="AA2909" t="str">
            <v>Aktif</v>
          </cell>
          <cell r="AB2909" t="str">
            <v>PNS Daerah Kab./Kota yang bekerja pada Kab./Kota</v>
          </cell>
          <cell r="AC2909" t="str">
            <v>Pemerintah Kab. Tolitoli</v>
          </cell>
          <cell r="AD2909" t="str">
            <v>Pemerintah Kab. Tolitoli</v>
          </cell>
        </row>
        <row r="2910">
          <cell r="A2910">
            <v>2908</v>
          </cell>
          <cell r="B2910" t="str">
            <v>198704032009042004</v>
          </cell>
          <cell r="C2910" t="str">
            <v/>
          </cell>
          <cell r="D2910" t="str">
            <v>AFRIANI. T</v>
          </cell>
          <cell r="E2910" t="str">
            <v/>
          </cell>
          <cell r="F2910" t="str">
            <v>A.Ma</v>
          </cell>
          <cell r="G2910" t="str">
            <v>TOLITOLI</v>
          </cell>
          <cell r="H2910" t="str">
            <v>03 - 04 - 1987</v>
          </cell>
          <cell r="I2910" t="str">
            <v>II/b</v>
          </cell>
          <cell r="J2910" t="str">
            <v>01 - 04 - 2009</v>
          </cell>
          <cell r="K2910" t="str">
            <v>01 - 01 - 2011</v>
          </cell>
          <cell r="L2910" t="str">
            <v>P</v>
          </cell>
          <cell r="M2910" t="str">
            <v>II/d</v>
          </cell>
          <cell r="N2910" t="str">
            <v>01 - 10 - 2016</v>
          </cell>
          <cell r="O2910" t="str">
            <v>10</v>
          </cell>
          <cell r="P2910" t="str">
            <v>6</v>
          </cell>
          <cell r="Q2910" t="str">
            <v/>
          </cell>
          <cell r="R2910" t="str">
            <v/>
          </cell>
          <cell r="S2910" t="str">
            <v/>
          </cell>
          <cell r="T2910" t="str">
            <v>01 - 04 - 2014</v>
          </cell>
          <cell r="U2910" t="str">
            <v>Guru Muda Tingkat. I</v>
          </cell>
          <cell r="V2910" t="str">
            <v/>
          </cell>
          <cell r="W2910" t="str">
            <v>SDN PINJAN</v>
          </cell>
          <cell r="X2910" t="str">
            <v>CABANG DISPENBUD KECAMATAN TOLITOLI UTARA</v>
          </cell>
          <cell r="Y2910" t="str">
            <v>D-II PENDIDIKAN GURU KELAS (PGK)</v>
          </cell>
          <cell r="Z2910" t="str">
            <v>31-12-2007</v>
          </cell>
          <cell r="AA2910" t="str">
            <v>Aktif</v>
          </cell>
          <cell r="AB2910" t="str">
            <v>PNS Daerah Kab./Kota yang bekerja pada Kab./Kota</v>
          </cell>
          <cell r="AC2910" t="str">
            <v>Pemerintah Kab. Tolitoli</v>
          </cell>
          <cell r="AD2910" t="str">
            <v>Pemerintah Kab. Tolitoli</v>
          </cell>
        </row>
        <row r="2911">
          <cell r="A2911">
            <v>2909</v>
          </cell>
          <cell r="B2911" t="str">
            <v>197712172007012017</v>
          </cell>
          <cell r="C2911" t="str">
            <v>570027490</v>
          </cell>
          <cell r="D2911" t="str">
            <v>RAMLAH</v>
          </cell>
          <cell r="E2911" t="str">
            <v/>
          </cell>
          <cell r="F2911" t="str">
            <v/>
          </cell>
          <cell r="G2911" t="str">
            <v>KALANGKANGAN</v>
          </cell>
          <cell r="H2911" t="str">
            <v>17 - 12 - 1977</v>
          </cell>
          <cell r="I2911" t="str">
            <v>II/a</v>
          </cell>
          <cell r="J2911" t="str">
            <v>01 - 01 - 2007</v>
          </cell>
          <cell r="K2911" t="str">
            <v>01 - 10 - 2008</v>
          </cell>
          <cell r="L2911" t="str">
            <v>P</v>
          </cell>
          <cell r="M2911" t="str">
            <v>II/d</v>
          </cell>
          <cell r="N2911" t="str">
            <v>01 - 04 - 2016</v>
          </cell>
          <cell r="O2911" t="str">
            <v>16</v>
          </cell>
          <cell r="P2911" t="str">
            <v>3</v>
          </cell>
          <cell r="Q2911" t="str">
            <v/>
          </cell>
          <cell r="R2911" t="str">
            <v/>
          </cell>
          <cell r="S2911" t="str">
            <v/>
          </cell>
          <cell r="T2911" t="str">
            <v>01 - 10 - 2013</v>
          </cell>
          <cell r="U2911" t="str">
            <v>Bidan Terampil / Pelaksana</v>
          </cell>
          <cell r="V2911" t="str">
            <v/>
          </cell>
          <cell r="W2911" t="str">
            <v>PUSKESMAS DONDO</v>
          </cell>
          <cell r="X2911" t="str">
            <v>DINAS KESEHATAN</v>
          </cell>
          <cell r="Y2911" t="str">
            <v>PROGRAM PENDIDIKAN BIDAN</v>
          </cell>
          <cell r="Z2911" t="str">
            <v>31-12-1996</v>
          </cell>
          <cell r="AA2911" t="str">
            <v>Aktif</v>
          </cell>
          <cell r="AB2911" t="str">
            <v>PNS Daerah Kab./Kota yang bekerja pada Kab./Kota</v>
          </cell>
          <cell r="AC2911" t="str">
            <v>Pemerintah Kab. Tolitoli</v>
          </cell>
          <cell r="AD2911" t="str">
            <v>Pemerintah Kab. Tolitoli</v>
          </cell>
        </row>
        <row r="2912">
          <cell r="A2912">
            <v>2910</v>
          </cell>
          <cell r="B2912" t="str">
            <v>196702251999031003</v>
          </cell>
          <cell r="C2912" t="str">
            <v>132234056</v>
          </cell>
          <cell r="D2912" t="str">
            <v>FAIZAL</v>
          </cell>
          <cell r="E2912" t="str">
            <v/>
          </cell>
          <cell r="F2912" t="str">
            <v>A.Ma.Pd</v>
          </cell>
          <cell r="G2912" t="str">
            <v>TOLITOLI</v>
          </cell>
          <cell r="H2912" t="str">
            <v>25 - 02 - 1967</v>
          </cell>
          <cell r="I2912" t="str">
            <v>II/a</v>
          </cell>
          <cell r="J2912" t="str">
            <v>01 - 03 - 1999</v>
          </cell>
          <cell r="K2912" t="str">
            <v>01 - 08 - 2000</v>
          </cell>
          <cell r="L2912" t="str">
            <v>L</v>
          </cell>
          <cell r="M2912" t="str">
            <v>III/b</v>
          </cell>
          <cell r="N2912" t="str">
            <v>01 - 04 - 2017</v>
          </cell>
          <cell r="O2912" t="str">
            <v>13</v>
          </cell>
          <cell r="P2912" t="str">
            <v>1</v>
          </cell>
          <cell r="Q2912" t="str">
            <v/>
          </cell>
          <cell r="R2912" t="str">
            <v/>
          </cell>
          <cell r="S2912" t="str">
            <v/>
          </cell>
          <cell r="T2912" t="str">
            <v>01 - 04 - 2017</v>
          </cell>
          <cell r="U2912" t="str">
            <v>Guru Pertama</v>
          </cell>
          <cell r="V2912" t="str">
            <v/>
          </cell>
          <cell r="W2912" t="str">
            <v>SDN LABENGGA</v>
          </cell>
          <cell r="X2912" t="str">
            <v>CABANG DISPENBUD KECAMATAN GALANG</v>
          </cell>
          <cell r="Y2912" t="str">
            <v>D-IV/S-1 LINTAS DISIPLIN ILMU</v>
          </cell>
          <cell r="Z2912" t="str">
            <v>13-03-2015</v>
          </cell>
          <cell r="AA2912" t="str">
            <v>Aktif</v>
          </cell>
          <cell r="AB2912" t="str">
            <v>PNS Daerah Kab./Kota yang bekerja pada Kab./Kota</v>
          </cell>
          <cell r="AC2912" t="str">
            <v>Pemerintah Kab. Tolitoli</v>
          </cell>
          <cell r="AD2912" t="str">
            <v>Pemerintah Kab. Tolitoli</v>
          </cell>
        </row>
        <row r="2913">
          <cell r="A2913">
            <v>2911</v>
          </cell>
          <cell r="B2913" t="str">
            <v>196707181998032003</v>
          </cell>
          <cell r="C2913" t="str">
            <v>570012558</v>
          </cell>
          <cell r="D2913" t="str">
            <v>YULIARNI</v>
          </cell>
          <cell r="E2913" t="str">
            <v/>
          </cell>
          <cell r="F2913" t="str">
            <v/>
          </cell>
          <cell r="G2913" t="str">
            <v>TOLITOLI</v>
          </cell>
          <cell r="H2913" t="str">
            <v>18 - 07 - 1967</v>
          </cell>
          <cell r="I2913" t="str">
            <v>II/a</v>
          </cell>
          <cell r="J2913" t="str">
            <v>01 - 03 - 1998</v>
          </cell>
          <cell r="K2913" t="str">
            <v>01 - 08 - 1999</v>
          </cell>
          <cell r="L2913" t="str">
            <v>P</v>
          </cell>
          <cell r="M2913" t="str">
            <v>III/a</v>
          </cell>
          <cell r="N2913" t="str">
            <v>01 - 04 - 2015</v>
          </cell>
          <cell r="O2913" t="str">
            <v>23</v>
          </cell>
          <cell r="P2913" t="str">
            <v>7</v>
          </cell>
          <cell r="Q2913" t="str">
            <v/>
          </cell>
          <cell r="R2913" t="str">
            <v/>
          </cell>
          <cell r="S2913" t="str">
            <v/>
          </cell>
          <cell r="T2913" t="str">
            <v/>
          </cell>
          <cell r="U2913" t="str">
            <v/>
          </cell>
          <cell r="V2913" t="str">
            <v>STAF</v>
          </cell>
          <cell r="W2913" t="str">
            <v>Sub Bagian Tata Usaha</v>
          </cell>
          <cell r="X2913" t="str">
            <v>Dinas Pendidikan Dan Kebudayaan</v>
          </cell>
          <cell r="Y2913" t="str">
            <v>SMA A.3/IPS</v>
          </cell>
          <cell r="Z2913" t="str">
            <v>31-12-1986</v>
          </cell>
          <cell r="AA2913" t="str">
            <v>Aktif</v>
          </cell>
          <cell r="AB2913" t="str">
            <v>PNS Daerah Kab./Kota yang bekerja pada Kab./Kota</v>
          </cell>
          <cell r="AC2913" t="str">
            <v>Pemerintah Kab. Tolitoli</v>
          </cell>
          <cell r="AD2913" t="str">
            <v>Pemerintah Kab. Tolitoli</v>
          </cell>
        </row>
        <row r="2914">
          <cell r="A2914">
            <v>2912</v>
          </cell>
          <cell r="B2914" t="str">
            <v>197003181999031013</v>
          </cell>
          <cell r="C2914" t="str">
            <v>132225607</v>
          </cell>
          <cell r="D2914" t="str">
            <v>DJONSON OMPI</v>
          </cell>
          <cell r="E2914" t="str">
            <v/>
          </cell>
          <cell r="F2914" t="str">
            <v>S PD</v>
          </cell>
          <cell r="G2914" t="str">
            <v>MINAHASA TENGGARA</v>
          </cell>
          <cell r="H2914" t="str">
            <v>18 - 03 - 1970</v>
          </cell>
          <cell r="I2914" t="str">
            <v>III/a</v>
          </cell>
          <cell r="J2914" t="str">
            <v>01 - 03 - 1999</v>
          </cell>
          <cell r="K2914" t="str">
            <v>01 - 05 - 2000</v>
          </cell>
          <cell r="L2914" t="str">
            <v>L</v>
          </cell>
          <cell r="M2914" t="str">
            <v>IV/a</v>
          </cell>
          <cell r="N2914" t="str">
            <v>01 - 10 - 2009</v>
          </cell>
          <cell r="O2914" t="str">
            <v>10</v>
          </cell>
          <cell r="P2914" t="str">
            <v>7</v>
          </cell>
          <cell r="Q2914" t="str">
            <v/>
          </cell>
          <cell r="R2914" t="str">
            <v/>
          </cell>
          <cell r="S2914" t="str">
            <v/>
          </cell>
          <cell r="T2914" t="str">
            <v>31 - 01 - 2018</v>
          </cell>
          <cell r="U2914" t="str">
            <v>Guru Madya</v>
          </cell>
          <cell r="V2914" t="str">
            <v/>
          </cell>
          <cell r="W2914" t="str">
            <v>SMP NEGERI 5 BASIDONDO</v>
          </cell>
          <cell r="X2914" t="str">
            <v>Dinas Pendidikan Dan Kebudayaan</v>
          </cell>
          <cell r="Y2914" t="str">
            <v>S-1 PENDIDIKAN FISIKA</v>
          </cell>
          <cell r="Z2914" t="str">
            <v>31-12-1996</v>
          </cell>
          <cell r="AA2914" t="str">
            <v>Aktif</v>
          </cell>
          <cell r="AB2914" t="str">
            <v>PNS Daerah Kab./Kota yang bekerja pada Kab./Kota</v>
          </cell>
          <cell r="AC2914" t="str">
            <v>Pemerintah Kab. Tolitoli</v>
          </cell>
          <cell r="AD2914" t="str">
            <v>Pemerintah Kab. Tolitoli</v>
          </cell>
        </row>
        <row r="2915">
          <cell r="A2915">
            <v>2913</v>
          </cell>
          <cell r="B2915" t="str">
            <v>198203282009041001</v>
          </cell>
          <cell r="C2915" t="str">
            <v/>
          </cell>
          <cell r="D2915" t="str">
            <v>WIWIN</v>
          </cell>
          <cell r="E2915" t="str">
            <v/>
          </cell>
          <cell r="F2915" t="str">
            <v>S.Sos</v>
          </cell>
          <cell r="G2915" t="str">
            <v>TOLITOLI</v>
          </cell>
          <cell r="H2915" t="str">
            <v>28 - 03 - 1982</v>
          </cell>
          <cell r="I2915" t="str">
            <v>II/a</v>
          </cell>
          <cell r="J2915" t="str">
            <v>01 - 04 - 2009</v>
          </cell>
          <cell r="K2915" t="str">
            <v>01 - 01 - 2011</v>
          </cell>
          <cell r="L2915" t="str">
            <v>L</v>
          </cell>
          <cell r="M2915" t="str">
            <v>III/a</v>
          </cell>
          <cell r="N2915" t="str">
            <v>01 - 10 - 2015</v>
          </cell>
          <cell r="O2915" t="str">
            <v>6</v>
          </cell>
          <cell r="P2915" t="str">
            <v>2</v>
          </cell>
          <cell r="Q2915" t="str">
            <v/>
          </cell>
          <cell r="R2915" t="str">
            <v/>
          </cell>
          <cell r="S2915" t="str">
            <v/>
          </cell>
          <cell r="T2915" t="str">
            <v/>
          </cell>
          <cell r="U2915" t="str">
            <v/>
          </cell>
          <cell r="V2915" t="str">
            <v>STAF</v>
          </cell>
          <cell r="W2915" t="str">
            <v>SEKSI PEMBERDAYAAN MASYARAKAT DESA/KELURAHAN</v>
          </cell>
          <cell r="X2915" t="str">
            <v>KANTOR KECAMATAN DAKOPEMEAN</v>
          </cell>
          <cell r="Y2915" t="str">
            <v>S-1 ILMU PEMERINTAHAN</v>
          </cell>
          <cell r="Z2915" t="str">
            <v>31-12-2014</v>
          </cell>
          <cell r="AA2915" t="str">
            <v>Aktif</v>
          </cell>
          <cell r="AB2915" t="str">
            <v>PNS Daerah Kab./Kota yang bekerja pada Kab./Kota</v>
          </cell>
          <cell r="AC2915" t="str">
            <v>Pemerintah Kab. Tolitoli</v>
          </cell>
          <cell r="AD2915" t="str">
            <v>Pemerintah Kab. Tolitoli</v>
          </cell>
        </row>
        <row r="2916">
          <cell r="A2916">
            <v>2914</v>
          </cell>
          <cell r="B2916" t="str">
            <v>198110162009042002</v>
          </cell>
          <cell r="C2916" t="str">
            <v/>
          </cell>
          <cell r="D2916" t="str">
            <v>HADIJAH</v>
          </cell>
          <cell r="E2916" t="str">
            <v/>
          </cell>
          <cell r="F2916" t="str">
            <v>S.Pdi</v>
          </cell>
          <cell r="G2916" t="str">
            <v>TAMPIALA</v>
          </cell>
          <cell r="H2916" t="str">
            <v>16 - 10 - 1981</v>
          </cell>
          <cell r="I2916" t="str">
            <v>III/a</v>
          </cell>
          <cell r="J2916" t="str">
            <v>01 - 04 - 2009</v>
          </cell>
          <cell r="K2916" t="str">
            <v>01 - 01 - 2011</v>
          </cell>
          <cell r="L2916" t="str">
            <v>P</v>
          </cell>
          <cell r="M2916" t="str">
            <v>III/c</v>
          </cell>
          <cell r="N2916" t="str">
            <v>01 - 04 - 2017</v>
          </cell>
          <cell r="O2916" t="str">
            <v>8</v>
          </cell>
          <cell r="P2916" t="str">
            <v>0</v>
          </cell>
          <cell r="Q2916" t="str">
            <v/>
          </cell>
          <cell r="R2916" t="str">
            <v/>
          </cell>
          <cell r="S2916" t="str">
            <v/>
          </cell>
          <cell r="T2916" t="str">
            <v>01 - 04 - 2017</v>
          </cell>
          <cell r="U2916" t="str">
            <v>Guru Muda</v>
          </cell>
          <cell r="V2916" t="str">
            <v/>
          </cell>
          <cell r="W2916" t="str">
            <v>SMP NEGERI 2 DAMPAL SELATAN</v>
          </cell>
          <cell r="X2916" t="str">
            <v>CABANG DISPENBUD KECAMATAN DAMPAL SELATAN</v>
          </cell>
          <cell r="Y2916" t="str">
            <v>S-1 PENDIDIKAN AGAMA ISLAM</v>
          </cell>
          <cell r="Z2916" t="str">
            <v>31-12-2007</v>
          </cell>
          <cell r="AA2916" t="str">
            <v>Aktif</v>
          </cell>
          <cell r="AB2916" t="str">
            <v>PNS Daerah Kab./Kota yang bekerja pada Kab./Kota</v>
          </cell>
          <cell r="AC2916" t="str">
            <v>Pemerintah Kab. Tolitoli</v>
          </cell>
          <cell r="AD2916" t="str">
            <v>Pemerintah Kab. Tolitoli</v>
          </cell>
        </row>
        <row r="2917">
          <cell r="A2917">
            <v>2915</v>
          </cell>
          <cell r="B2917" t="str">
            <v>198611222017081001</v>
          </cell>
          <cell r="C2917" t="str">
            <v/>
          </cell>
          <cell r="D2917" t="str">
            <v>MOHAMMAD RIFAI</v>
          </cell>
          <cell r="E2917" t="str">
            <v/>
          </cell>
          <cell r="F2917" t="str">
            <v>S.Pd</v>
          </cell>
          <cell r="G2917" t="str">
            <v>TOLITOLI</v>
          </cell>
          <cell r="H2917" t="str">
            <v>22 - 11 - 1986</v>
          </cell>
          <cell r="I2917" t="str">
            <v>III/a</v>
          </cell>
          <cell r="J2917" t="str">
            <v>01 - 08 - 2017</v>
          </cell>
          <cell r="K2917" t="str">
            <v>01 - 04 - 2018</v>
          </cell>
          <cell r="L2917" t="str">
            <v>L</v>
          </cell>
          <cell r="M2917" t="str">
            <v>III/a</v>
          </cell>
          <cell r="N2917" t="str">
            <v>01 - 08 - 2017</v>
          </cell>
          <cell r="O2917" t="str">
            <v>0</v>
          </cell>
          <cell r="P2917" t="str">
            <v>0</v>
          </cell>
          <cell r="Q2917" t="str">
            <v/>
          </cell>
          <cell r="R2917" t="str">
            <v/>
          </cell>
          <cell r="S2917" t="str">
            <v/>
          </cell>
          <cell r="T2917" t="str">
            <v/>
          </cell>
          <cell r="U2917" t="str">
            <v/>
          </cell>
          <cell r="V2917" t="str">
            <v>GURU KELAS</v>
          </cell>
          <cell r="W2917" t="str">
            <v>SD Negeri 2 Sibaluton</v>
          </cell>
          <cell r="X2917" t="str">
            <v>Dinas Pendidikan Dan Kebudayaan</v>
          </cell>
          <cell r="Y2917" t="str">
            <v>S-1 PENDIDIKAN GURU SEKOLAH DASAR</v>
          </cell>
          <cell r="Z2917" t="str">
            <v>14-06-2011</v>
          </cell>
          <cell r="AA2917" t="str">
            <v>Aktif</v>
          </cell>
          <cell r="AB2917" t="str">
            <v>PNS Daerah Kab./Kota yang bekerja pada Kab./Kota</v>
          </cell>
          <cell r="AC2917" t="str">
            <v>Pemerintah Kab. Tolitoli</v>
          </cell>
          <cell r="AD2917" t="str">
            <v>Pemerintah Kab. Tolitoli</v>
          </cell>
        </row>
        <row r="2918">
          <cell r="A2918">
            <v>2916</v>
          </cell>
          <cell r="B2918" t="str">
            <v>196706032007011044</v>
          </cell>
          <cell r="C2918" t="str">
            <v/>
          </cell>
          <cell r="D2918" t="str">
            <v>JUNAID</v>
          </cell>
          <cell r="E2918" t="str">
            <v/>
          </cell>
          <cell r="F2918" t="str">
            <v/>
          </cell>
          <cell r="G2918" t="str">
            <v>SALUMPAGA</v>
          </cell>
          <cell r="H2918" t="str">
            <v>03 - 06 - 1967</v>
          </cell>
          <cell r="I2918" t="str">
            <v>II/a</v>
          </cell>
          <cell r="J2918" t="str">
            <v>01 - 01 - 2007</v>
          </cell>
          <cell r="K2918" t="str">
            <v>01 - 01 - 2007</v>
          </cell>
          <cell r="L2918" t="str">
            <v>L</v>
          </cell>
          <cell r="M2918" t="str">
            <v>II/a</v>
          </cell>
          <cell r="N2918" t="str">
            <v>01 - 01 - 2007</v>
          </cell>
          <cell r="O2918" t="str">
            <v>5</v>
          </cell>
          <cell r="P2918" t="str">
            <v>0</v>
          </cell>
          <cell r="Q2918" t="str">
            <v/>
          </cell>
          <cell r="R2918" t="str">
            <v/>
          </cell>
          <cell r="S2918" t="str">
            <v/>
          </cell>
          <cell r="T2918" t="str">
            <v/>
          </cell>
          <cell r="U2918" t="str">
            <v/>
          </cell>
          <cell r="V2918" t="str">
            <v>SEKRETARIS DESA</v>
          </cell>
          <cell r="W2918" t="str">
            <v>SEKSI PEMERINTAHAN</v>
          </cell>
          <cell r="X2918" t="str">
            <v>KANTOR KECAMATAN TOLITOLI UTARA</v>
          </cell>
          <cell r="Y2918" t="str">
            <v>SMA</v>
          </cell>
          <cell r="Z2918" t="str">
            <v>31-12-2002</v>
          </cell>
          <cell r="AA2918" t="str">
            <v>Aktif</v>
          </cell>
          <cell r="AB2918" t="str">
            <v>PNS Daerah Kab./Kota yang bekerja pada Kab./Kota</v>
          </cell>
          <cell r="AC2918" t="str">
            <v>Pemerintah Kab. Tolitoli</v>
          </cell>
          <cell r="AD2918" t="str">
            <v>Pemerintah Kab. Tolitoli</v>
          </cell>
        </row>
        <row r="2919">
          <cell r="A2919">
            <v>2917</v>
          </cell>
          <cell r="B2919" t="str">
            <v>196211091987031013</v>
          </cell>
          <cell r="C2919" t="str">
            <v>140197478</v>
          </cell>
          <cell r="D2919" t="str">
            <v>HASANUDIN A LUWAS</v>
          </cell>
          <cell r="E2919" t="str">
            <v/>
          </cell>
          <cell r="F2919" t="str">
            <v/>
          </cell>
          <cell r="G2919" t="str">
            <v>BUOL</v>
          </cell>
          <cell r="H2919" t="str">
            <v>09 - 11 - 1962</v>
          </cell>
          <cell r="I2919" t="str">
            <v>II/a</v>
          </cell>
          <cell r="J2919" t="str">
            <v>01 - 03 - 1987</v>
          </cell>
          <cell r="K2919" t="str">
            <v>01 - 05 - 1988</v>
          </cell>
          <cell r="L2919" t="str">
            <v>L</v>
          </cell>
          <cell r="M2919" t="str">
            <v>III/b</v>
          </cell>
          <cell r="N2919" t="str">
            <v>01 - 04 - 2007</v>
          </cell>
          <cell r="O2919" t="str">
            <v>15</v>
          </cell>
          <cell r="P2919" t="str">
            <v>1</v>
          </cell>
          <cell r="Q2919" t="str">
            <v/>
          </cell>
          <cell r="R2919" t="str">
            <v/>
          </cell>
          <cell r="S2919" t="str">
            <v/>
          </cell>
          <cell r="T2919" t="str">
            <v/>
          </cell>
          <cell r="U2919" t="str">
            <v/>
          </cell>
          <cell r="V2919" t="str">
            <v>STAF</v>
          </cell>
          <cell r="W2919" t="str">
            <v>AKADEMI KEPERAWATAN KABUPATEN TOLITOLI</v>
          </cell>
          <cell r="X2919" t="str">
            <v>Pemerintah Kabupaten Tolitoli</v>
          </cell>
          <cell r="Y2919" t="str">
            <v>SEKOLAH PEKARYA KESEHATAN ATAS</v>
          </cell>
          <cell r="Z2919" t="str">
            <v>31-12-1982</v>
          </cell>
          <cell r="AA2919" t="str">
            <v>Aktif</v>
          </cell>
          <cell r="AB2919" t="str">
            <v>PNS Daerah Kab./Kota yang bekerja pada Kab./Kota</v>
          </cell>
          <cell r="AC2919" t="str">
            <v>Pemerintah Kab. Tolitoli</v>
          </cell>
          <cell r="AD2919" t="str">
            <v>Pemerintah Kab. Tolitoli</v>
          </cell>
        </row>
        <row r="2920">
          <cell r="A2920">
            <v>2918</v>
          </cell>
          <cell r="B2920" t="str">
            <v>198302252003122004</v>
          </cell>
          <cell r="C2920" t="str">
            <v>570015598</v>
          </cell>
          <cell r="D2920" t="str">
            <v>RATNAWATI</v>
          </cell>
          <cell r="E2920" t="str">
            <v/>
          </cell>
          <cell r="F2920" t="str">
            <v>S.Pd.I</v>
          </cell>
          <cell r="G2920" t="str">
            <v>TOLITOLI</v>
          </cell>
          <cell r="H2920" t="str">
            <v>25 - 02 - 1983</v>
          </cell>
          <cell r="I2920" t="str">
            <v>II/b</v>
          </cell>
          <cell r="J2920" t="str">
            <v>01 - 12 - 2003</v>
          </cell>
          <cell r="K2920" t="str">
            <v>01 - 03 - 2005</v>
          </cell>
          <cell r="L2920" t="str">
            <v>P</v>
          </cell>
          <cell r="M2920" t="str">
            <v>III/d</v>
          </cell>
          <cell r="N2920" t="str">
            <v>01 - 04 - 2018</v>
          </cell>
          <cell r="O2920" t="str">
            <v>12</v>
          </cell>
          <cell r="P2920" t="str">
            <v>4</v>
          </cell>
          <cell r="Q2920" t="str">
            <v/>
          </cell>
          <cell r="R2920" t="str">
            <v/>
          </cell>
          <cell r="S2920" t="str">
            <v/>
          </cell>
          <cell r="T2920" t="str">
            <v>09 - 03 - 2015</v>
          </cell>
          <cell r="U2920" t="str">
            <v>Guru Muda</v>
          </cell>
          <cell r="V2920" t="str">
            <v/>
          </cell>
          <cell r="W2920" t="str">
            <v>SD Negeri 1 Nalu</v>
          </cell>
          <cell r="X2920" t="str">
            <v>Dinas Pendidikan Dan Kebudayaan</v>
          </cell>
          <cell r="Y2920" t="str">
            <v>S-1/A-IV TARBIYAH</v>
          </cell>
          <cell r="Z2920" t="str">
            <v>01-01-2005</v>
          </cell>
          <cell r="AA2920" t="str">
            <v>Aktif</v>
          </cell>
          <cell r="AB2920" t="str">
            <v>PNS Daerah Kab./Kota yang bekerja pada Kab./Kota</v>
          </cell>
          <cell r="AC2920" t="str">
            <v>Pemerintah Kab. Tolitoli</v>
          </cell>
          <cell r="AD2920" t="str">
            <v>Pemerintah Kab. Tolitoli</v>
          </cell>
        </row>
        <row r="2921">
          <cell r="A2921">
            <v>2919</v>
          </cell>
          <cell r="B2921" t="str">
            <v>196702082014091001</v>
          </cell>
          <cell r="C2921" t="str">
            <v/>
          </cell>
          <cell r="D2921" t="str">
            <v>ILHAM</v>
          </cell>
          <cell r="E2921" t="str">
            <v/>
          </cell>
          <cell r="F2921" t="str">
            <v/>
          </cell>
          <cell r="G2921" t="str">
            <v>UJUNG PANDANG</v>
          </cell>
          <cell r="H2921" t="str">
            <v>08 - 02 - 1967</v>
          </cell>
          <cell r="I2921" t="str">
            <v>II/a</v>
          </cell>
          <cell r="J2921" t="str">
            <v>01 - 09 - 2014</v>
          </cell>
          <cell r="K2921" t="str">
            <v>01 - 12 - 2015</v>
          </cell>
          <cell r="L2921" t="str">
            <v>L</v>
          </cell>
          <cell r="M2921" t="str">
            <v>II/a</v>
          </cell>
          <cell r="N2921" t="str">
            <v>01 - 09 - 2014</v>
          </cell>
          <cell r="O2921" t="str">
            <v>9</v>
          </cell>
          <cell r="P2921" t="str">
            <v>8</v>
          </cell>
          <cell r="Q2921" t="str">
            <v/>
          </cell>
          <cell r="R2921" t="str">
            <v/>
          </cell>
          <cell r="S2921" t="str">
            <v/>
          </cell>
          <cell r="T2921" t="str">
            <v/>
          </cell>
          <cell r="U2921" t="str">
            <v/>
          </cell>
          <cell r="V2921" t="str">
            <v>TEKNIS / ADMINISTRASI LAINNYA</v>
          </cell>
          <cell r="W2921" t="str">
            <v>Sub Bagian Umum Dan Kepegawaian</v>
          </cell>
          <cell r="X2921" t="str">
            <v>SEKRETARIAT</v>
          </cell>
          <cell r="Y2921" t="str">
            <v>SMA IPS</v>
          </cell>
          <cell r="Z2921" t="str">
            <v>02-06-1987</v>
          </cell>
          <cell r="AA2921" t="str">
            <v>Aktif</v>
          </cell>
          <cell r="AB2921" t="str">
            <v>PNS Daerah Kab./Kota yang bekerja pada Kab./Kota</v>
          </cell>
          <cell r="AC2921" t="str">
            <v>Pemerintah Kab. Tolitoli</v>
          </cell>
          <cell r="AD2921" t="str">
            <v>Pemerintah Kab. Tolitoli</v>
          </cell>
        </row>
        <row r="2922">
          <cell r="A2922">
            <v>2920</v>
          </cell>
          <cell r="B2922" t="str">
            <v>196706151986011001</v>
          </cell>
          <cell r="C2922" t="str">
            <v>131449815</v>
          </cell>
          <cell r="D2922" t="str">
            <v>DAMAN</v>
          </cell>
          <cell r="E2922" t="str">
            <v/>
          </cell>
          <cell r="F2922" t="str">
            <v/>
          </cell>
          <cell r="G2922" t="str">
            <v>TOLITOLI</v>
          </cell>
          <cell r="H2922" t="str">
            <v>15 - 06 - 1967</v>
          </cell>
          <cell r="I2922" t="str">
            <v>I/a</v>
          </cell>
          <cell r="J2922" t="str">
            <v>01 - 01 - 1986</v>
          </cell>
          <cell r="K2922" t="str">
            <v>01 - 03 - 1990</v>
          </cell>
          <cell r="L2922" t="str">
            <v>L</v>
          </cell>
          <cell r="M2922" t="str">
            <v>II/b</v>
          </cell>
          <cell r="N2922" t="str">
            <v>01 - 10 - 2014</v>
          </cell>
          <cell r="O2922" t="str">
            <v>22</v>
          </cell>
          <cell r="P2922" t="str">
            <v>9</v>
          </cell>
          <cell r="Q2922" t="str">
            <v/>
          </cell>
          <cell r="R2922" t="str">
            <v/>
          </cell>
          <cell r="S2922" t="str">
            <v/>
          </cell>
          <cell r="T2922" t="str">
            <v/>
          </cell>
          <cell r="U2922" t="str">
            <v/>
          </cell>
          <cell r="V2922" t="str">
            <v>PENJAGA SEKOLAH DASAR</v>
          </cell>
          <cell r="W2922" t="str">
            <v>SDN 4 KALANGKANGAN</v>
          </cell>
          <cell r="X2922" t="str">
            <v>CABANG DISPENBUD KECAMATAN GALANG</v>
          </cell>
          <cell r="Y2922" t="str">
            <v>PAKET C</v>
          </cell>
          <cell r="Z2922" t="str">
            <v>14-12-2009</v>
          </cell>
          <cell r="AA2922" t="str">
            <v>Aktif</v>
          </cell>
          <cell r="AB2922" t="str">
            <v>PNS Daerah Kab./Kota yang bekerja pada Kab./Kota</v>
          </cell>
          <cell r="AC2922" t="str">
            <v>Pemerintah Kab. Tolitoli</v>
          </cell>
          <cell r="AD2922" t="str">
            <v>Pemerintah Kab. Tolitoli</v>
          </cell>
        </row>
        <row r="2923">
          <cell r="A2923">
            <v>2921</v>
          </cell>
          <cell r="B2923" t="str">
            <v>196403302003121002</v>
          </cell>
          <cell r="C2923" t="str">
            <v>570015707</v>
          </cell>
          <cell r="D2923" t="str">
            <v>AJIB BAHARTA</v>
          </cell>
          <cell r="E2923" t="str">
            <v/>
          </cell>
          <cell r="F2923" t="str">
            <v>S.Sos</v>
          </cell>
          <cell r="G2923" t="str">
            <v>OGOTUA</v>
          </cell>
          <cell r="H2923" t="str">
            <v>30 - 03 - 1964</v>
          </cell>
          <cell r="I2923" t="str">
            <v>II/a</v>
          </cell>
          <cell r="J2923" t="str">
            <v>01 - 12 - 2003</v>
          </cell>
          <cell r="K2923" t="str">
            <v>01 - 03 - 2005</v>
          </cell>
          <cell r="L2923" t="str">
            <v>L</v>
          </cell>
          <cell r="M2923" t="str">
            <v>III/a</v>
          </cell>
          <cell r="N2923" t="str">
            <v>01 - 10 - 2015</v>
          </cell>
          <cell r="O2923" t="str">
            <v>24</v>
          </cell>
          <cell r="P2923" t="str">
            <v>4</v>
          </cell>
          <cell r="Q2923" t="str">
            <v/>
          </cell>
          <cell r="R2923" t="str">
            <v/>
          </cell>
          <cell r="S2923" t="str">
            <v/>
          </cell>
          <cell r="T2923" t="str">
            <v/>
          </cell>
          <cell r="U2923" t="str">
            <v/>
          </cell>
          <cell r="V2923" t="str">
            <v>STAF</v>
          </cell>
          <cell r="W2923" t="str">
            <v>SEKSI KETENTRAMAN DAN KETERTIBAN</v>
          </cell>
          <cell r="X2923" t="str">
            <v>KANTOR KECAMATAN DAMPAL UTARA</v>
          </cell>
          <cell r="Y2923" t="str">
            <v>S-1 ILMU PEMERINTAHAN</v>
          </cell>
          <cell r="Z2923" t="str">
            <v>31-12-2014</v>
          </cell>
          <cell r="AA2923" t="str">
            <v>Aktif</v>
          </cell>
          <cell r="AB2923" t="str">
            <v>PNS Daerah Kab./Kota yang bekerja pada Kab./Kota</v>
          </cell>
          <cell r="AC2923" t="str">
            <v>Pemerintah Kab. Tolitoli</v>
          </cell>
          <cell r="AD2923" t="str">
            <v>Pemerintah Kab. Tolitoli</v>
          </cell>
        </row>
        <row r="2924">
          <cell r="A2924">
            <v>2922</v>
          </cell>
          <cell r="B2924" t="str">
            <v>197309222007012011</v>
          </cell>
          <cell r="C2924" t="str">
            <v>570027649</v>
          </cell>
          <cell r="D2924" t="str">
            <v>YUS`IRA</v>
          </cell>
          <cell r="E2924" t="str">
            <v/>
          </cell>
          <cell r="F2924" t="str">
            <v>SE</v>
          </cell>
          <cell r="G2924" t="str">
            <v>TOLITOLI</v>
          </cell>
          <cell r="H2924" t="str">
            <v>22 - 09 - 1973</v>
          </cell>
          <cell r="I2924" t="str">
            <v>II/a</v>
          </cell>
          <cell r="J2924" t="str">
            <v>01 - 01 - 2007</v>
          </cell>
          <cell r="K2924" t="str">
            <v>01 - 01 - 2008</v>
          </cell>
          <cell r="L2924" t="str">
            <v>P</v>
          </cell>
          <cell r="M2924" t="str">
            <v>III/c</v>
          </cell>
          <cell r="N2924" t="str">
            <v>01 - 04 - 2018</v>
          </cell>
          <cell r="O2924" t="str">
            <v>9</v>
          </cell>
          <cell r="P2924" t="str">
            <v>3</v>
          </cell>
          <cell r="Q2924" t="str">
            <v/>
          </cell>
          <cell r="R2924" t="str">
            <v/>
          </cell>
          <cell r="S2924" t="str">
            <v/>
          </cell>
          <cell r="T2924" t="str">
            <v/>
          </cell>
          <cell r="U2924" t="str">
            <v/>
          </cell>
          <cell r="V2924" t="str">
            <v>PENYUSUN RENCANA PROGRAM DAN KEGIATAN</v>
          </cell>
          <cell r="W2924" t="str">
            <v>Sub Bagian Umum Dan Program</v>
          </cell>
          <cell r="X2924" t="str">
            <v>Badan Penelitian Dan Pengembangan</v>
          </cell>
          <cell r="Y2924" t="str">
            <v>S-1 EKONOMI MANAJEMEN</v>
          </cell>
          <cell r="Z2924" t="str">
            <v>01-01-2007</v>
          </cell>
          <cell r="AA2924" t="str">
            <v>Aktif</v>
          </cell>
          <cell r="AB2924" t="str">
            <v>PNS Daerah Kab./Kota yang bekerja pada Kab./Kota</v>
          </cell>
          <cell r="AC2924" t="str">
            <v>Pemerintah Kab. Tolitoli</v>
          </cell>
          <cell r="AD2924" t="str">
            <v>Pemerintah Kab. Tolitoli</v>
          </cell>
        </row>
        <row r="2925">
          <cell r="A2925">
            <v>2923</v>
          </cell>
          <cell r="B2925" t="str">
            <v>199108312017042002</v>
          </cell>
          <cell r="C2925" t="str">
            <v/>
          </cell>
          <cell r="D2925" t="str">
            <v>SUSI SUMIYATI</v>
          </cell>
          <cell r="E2925" t="str">
            <v/>
          </cell>
          <cell r="F2925" t="str">
            <v>A.Md.Keb</v>
          </cell>
          <cell r="G2925" t="str">
            <v>GOWA</v>
          </cell>
          <cell r="H2925" t="str">
            <v>31 - 08 - 1991</v>
          </cell>
          <cell r="I2925" t="str">
            <v>II/c</v>
          </cell>
          <cell r="J2925" t="str">
            <v>01 - 04 - 2017</v>
          </cell>
          <cell r="K2925" t="str">
            <v>01 - 04 - 2018</v>
          </cell>
          <cell r="L2925" t="str">
            <v>P</v>
          </cell>
          <cell r="M2925" t="str">
            <v>II/c</v>
          </cell>
          <cell r="N2925" t="str">
            <v>01 - 04 - 2017</v>
          </cell>
          <cell r="O2925" t="str">
            <v>8</v>
          </cell>
          <cell r="P2925" t="str">
            <v>0</v>
          </cell>
          <cell r="Q2925" t="str">
            <v/>
          </cell>
          <cell r="R2925" t="str">
            <v/>
          </cell>
          <cell r="S2925" t="str">
            <v/>
          </cell>
          <cell r="T2925" t="str">
            <v/>
          </cell>
          <cell r="U2925" t="str">
            <v/>
          </cell>
          <cell r="V2925" t="str">
            <v>BIDAN PELAKSANA</v>
          </cell>
          <cell r="W2925" t="str">
            <v>UPT Puskesmas Ogodeide</v>
          </cell>
          <cell r="X2925" t="str">
            <v>Dinas Kesehatan</v>
          </cell>
          <cell r="Y2925" t="str">
            <v>D-III KEBIDANAN</v>
          </cell>
          <cell r="Z2925" t="str">
            <v>27-09-2011</v>
          </cell>
          <cell r="AA2925" t="str">
            <v>Aktif</v>
          </cell>
          <cell r="AB2925" t="str">
            <v>PNS Daerah Kab./Kota yang bekerja pada Kab./Kota</v>
          </cell>
          <cell r="AC2925" t="str">
            <v>Pemerintah Kab. Tolitoli</v>
          </cell>
          <cell r="AD2925" t="str">
            <v>Pemerintah Kab. Tolitoli</v>
          </cell>
        </row>
        <row r="2926">
          <cell r="A2926">
            <v>2924</v>
          </cell>
          <cell r="B2926" t="str">
            <v>197008141997031007</v>
          </cell>
          <cell r="C2926" t="str">
            <v>132171434</v>
          </cell>
          <cell r="D2926" t="str">
            <v>MUSTANIL ARIFIN</v>
          </cell>
          <cell r="E2926" t="str">
            <v/>
          </cell>
          <cell r="F2926" t="str">
            <v>S.PD</v>
          </cell>
          <cell r="G2926" t="str">
            <v>BONE</v>
          </cell>
          <cell r="H2926" t="str">
            <v>14 - 08 - 1970</v>
          </cell>
          <cell r="I2926" t="str">
            <v>III/a</v>
          </cell>
          <cell r="J2926" t="str">
            <v>01 - 03 - 1997</v>
          </cell>
          <cell r="K2926" t="str">
            <v>01 - 08 - 1998</v>
          </cell>
          <cell r="L2926" t="str">
            <v>L</v>
          </cell>
          <cell r="M2926" t="str">
            <v>IV/a</v>
          </cell>
          <cell r="N2926" t="str">
            <v>01 - 10 - 2009</v>
          </cell>
          <cell r="O2926" t="str">
            <v>12</v>
          </cell>
          <cell r="P2926" t="str">
            <v>7</v>
          </cell>
          <cell r="Q2926" t="str">
            <v/>
          </cell>
          <cell r="R2926" t="str">
            <v/>
          </cell>
          <cell r="S2926" t="str">
            <v/>
          </cell>
          <cell r="T2926" t="str">
            <v>01 - 10 - 2009</v>
          </cell>
          <cell r="U2926" t="str">
            <v>Guru Pembina</v>
          </cell>
          <cell r="V2926" t="str">
            <v/>
          </cell>
          <cell r="W2926" t="str">
            <v>SMP NEGERI 2 GALANG</v>
          </cell>
          <cell r="X2926" t="str">
            <v>CABANG DISPENBUD KECAMATAN GALANG</v>
          </cell>
          <cell r="Y2926" t="str">
            <v>S-1/STRATA SATU</v>
          </cell>
          <cell r="Z2926" t="str">
            <v>31-12-1996</v>
          </cell>
          <cell r="AA2926" t="str">
            <v>Aktif</v>
          </cell>
          <cell r="AB2926" t="str">
            <v>PNS Daerah Kab./Kota yang bekerja pada Kab./Kota</v>
          </cell>
          <cell r="AC2926" t="str">
            <v>Pemerintah Kab. Tolitoli</v>
          </cell>
          <cell r="AD2926" t="str">
            <v>Pemerintah Kab. Tolitoli</v>
          </cell>
        </row>
        <row r="2927">
          <cell r="A2927">
            <v>2925</v>
          </cell>
          <cell r="B2927" t="str">
            <v>198210142006042021</v>
          </cell>
          <cell r="C2927" t="str">
            <v>570021255</v>
          </cell>
          <cell r="D2927" t="str">
            <v>HASNAWATI</v>
          </cell>
          <cell r="E2927" t="str">
            <v/>
          </cell>
          <cell r="F2927" t="str">
            <v>A.Md.PK</v>
          </cell>
          <cell r="G2927" t="str">
            <v>TOLITOLI</v>
          </cell>
          <cell r="H2927" t="str">
            <v>14 - 10 - 1982</v>
          </cell>
          <cell r="I2927" t="str">
            <v>II/c</v>
          </cell>
          <cell r="J2927" t="str">
            <v>01 - 04 - 2006</v>
          </cell>
          <cell r="K2927" t="str">
            <v>01 - 10 - 2007</v>
          </cell>
          <cell r="L2927" t="str">
            <v>P</v>
          </cell>
          <cell r="M2927" t="str">
            <v>III/b</v>
          </cell>
          <cell r="N2927" t="str">
            <v>01 - 04 - 2015</v>
          </cell>
          <cell r="O2927" t="str">
            <v>8</v>
          </cell>
          <cell r="P2927" t="str">
            <v>6</v>
          </cell>
          <cell r="Q2927" t="str">
            <v/>
          </cell>
          <cell r="R2927" t="str">
            <v/>
          </cell>
          <cell r="S2927" t="str">
            <v/>
          </cell>
          <cell r="T2927" t="str">
            <v>01 - 04 - 2015</v>
          </cell>
          <cell r="U2927" t="str">
            <v>Perekam Medis Pelaksana Lanjutan</v>
          </cell>
          <cell r="V2927" t="str">
            <v/>
          </cell>
          <cell r="W2927" t="str">
            <v>Sub Bidang Rehabilitasi Medik Dan Rekam Medik</v>
          </cell>
          <cell r="X2927" t="str">
            <v>BIDANG PELAYANAN</v>
          </cell>
          <cell r="Y2927" t="str">
            <v>D-III PEREKAM MEDIK</v>
          </cell>
          <cell r="Z2927" t="str">
            <v>31-12-2004</v>
          </cell>
          <cell r="AA2927" t="str">
            <v>Aktif</v>
          </cell>
          <cell r="AB2927" t="str">
            <v>PNS Daerah Kab./Kota yang bekerja pada Kab./Kota</v>
          </cell>
          <cell r="AC2927" t="str">
            <v>Pemerintah Kab. Tolitoli</v>
          </cell>
          <cell r="AD2927" t="str">
            <v>Pemerintah Kab. Tolitoli</v>
          </cell>
        </row>
        <row r="2928">
          <cell r="A2928">
            <v>2926</v>
          </cell>
          <cell r="B2928" t="str">
            <v>197402172007012009</v>
          </cell>
          <cell r="C2928" t="str">
            <v>570027676</v>
          </cell>
          <cell r="D2928" t="str">
            <v>HALIMA</v>
          </cell>
          <cell r="E2928" t="str">
            <v/>
          </cell>
          <cell r="F2928" t="str">
            <v/>
          </cell>
          <cell r="G2928" t="str">
            <v>TOLITOLI</v>
          </cell>
          <cell r="H2928" t="str">
            <v>17 - 02 - 1974</v>
          </cell>
          <cell r="I2928" t="str">
            <v>II/b</v>
          </cell>
          <cell r="J2928" t="str">
            <v>01 - 01 - 2007</v>
          </cell>
          <cell r="K2928" t="str">
            <v/>
          </cell>
          <cell r="L2928" t="str">
            <v>P</v>
          </cell>
          <cell r="M2928" t="str">
            <v>II/c</v>
          </cell>
          <cell r="N2928" t="str">
            <v>01 - 04 - 2017</v>
          </cell>
          <cell r="O2928" t="str">
            <v>16</v>
          </cell>
          <cell r="P2928" t="str">
            <v>3</v>
          </cell>
          <cell r="Q2928" t="str">
            <v/>
          </cell>
          <cell r="R2928" t="str">
            <v/>
          </cell>
          <cell r="S2928" t="str">
            <v/>
          </cell>
          <cell r="T2928" t="str">
            <v>01 - 04 - 2017</v>
          </cell>
          <cell r="U2928" t="str">
            <v>Guru</v>
          </cell>
          <cell r="V2928" t="str">
            <v/>
          </cell>
          <cell r="W2928" t="str">
            <v>SDN 2 DADAKITAN</v>
          </cell>
          <cell r="X2928" t="str">
            <v>CABANG DISPENBUD KECAMATAN BAOLAN</v>
          </cell>
          <cell r="Y2928" t="str">
            <v>D-II PENDIDIKAN AGAMA ISLAM</v>
          </cell>
          <cell r="Z2928" t="str">
            <v>31-12-2000</v>
          </cell>
          <cell r="AA2928" t="str">
            <v>Aktif</v>
          </cell>
          <cell r="AB2928" t="str">
            <v>PNS Daerah Kab./Kota yang bekerja pada Kab./Kota</v>
          </cell>
          <cell r="AC2928" t="str">
            <v>Pemerintah Kab. Tolitoli</v>
          </cell>
          <cell r="AD2928" t="str">
            <v>Pemerintah Kab. Tolitoli</v>
          </cell>
        </row>
        <row r="2929">
          <cell r="A2929">
            <v>2927</v>
          </cell>
          <cell r="B2929" t="str">
            <v>197711102006041020</v>
          </cell>
          <cell r="C2929" t="str">
            <v>570021293</v>
          </cell>
          <cell r="D2929" t="str">
            <v>HAPRI</v>
          </cell>
          <cell r="E2929" t="str">
            <v/>
          </cell>
          <cell r="F2929" t="str">
            <v>A.Md</v>
          </cell>
          <cell r="G2929" t="str">
            <v>TOLITOLI</v>
          </cell>
          <cell r="H2929" t="str">
            <v>10 - 11 - 1977</v>
          </cell>
          <cell r="I2929" t="str">
            <v>II/c</v>
          </cell>
          <cell r="J2929" t="str">
            <v>01 - 04 - 2006</v>
          </cell>
          <cell r="K2929" t="str">
            <v>01 - 10 - 2007</v>
          </cell>
          <cell r="L2929" t="str">
            <v>L</v>
          </cell>
          <cell r="M2929" t="str">
            <v>III/a</v>
          </cell>
          <cell r="N2929" t="str">
            <v>01 - 10 - 2014</v>
          </cell>
          <cell r="O2929" t="str">
            <v>7</v>
          </cell>
          <cell r="P2929" t="str">
            <v>11</v>
          </cell>
          <cell r="Q2929" t="str">
            <v/>
          </cell>
          <cell r="R2929" t="str">
            <v/>
          </cell>
          <cell r="S2929" t="str">
            <v/>
          </cell>
          <cell r="T2929" t="str">
            <v/>
          </cell>
          <cell r="U2929" t="str">
            <v/>
          </cell>
          <cell r="V2929" t="str">
            <v>FUNGSIONAL UMUM</v>
          </cell>
          <cell r="W2929" t="str">
            <v>SEKSI JALAN DAN JEMBATAN</v>
          </cell>
          <cell r="X2929" t="str">
            <v>BIDANG BINA MARGA</v>
          </cell>
          <cell r="Y2929" t="str">
            <v>D-III TEKNIK SIPIL</v>
          </cell>
          <cell r="Z2929" t="str">
            <v>31-12-2003</v>
          </cell>
          <cell r="AA2929" t="str">
            <v>Aktif</v>
          </cell>
          <cell r="AB2929" t="str">
            <v>PNS Daerah Kab./Kota yang bekerja pada Kab./Kota</v>
          </cell>
          <cell r="AC2929" t="str">
            <v>Pemerintah Kab. Tolitoli</v>
          </cell>
          <cell r="AD2929" t="str">
            <v>Pemerintah Kab. Tolitoli</v>
          </cell>
        </row>
        <row r="2930">
          <cell r="A2930">
            <v>2928</v>
          </cell>
          <cell r="B2930" t="str">
            <v>197211092009061002</v>
          </cell>
          <cell r="C2930" t="str">
            <v/>
          </cell>
          <cell r="D2930" t="str">
            <v>MUSTAWIL</v>
          </cell>
          <cell r="E2930" t="str">
            <v/>
          </cell>
          <cell r="F2930" t="str">
            <v>S.Sos</v>
          </cell>
          <cell r="G2930" t="str">
            <v>TOLITOLI</v>
          </cell>
          <cell r="H2930" t="str">
            <v>09 - 11 - 1972</v>
          </cell>
          <cell r="I2930" t="str">
            <v>II/a</v>
          </cell>
          <cell r="J2930" t="str">
            <v>01 - 06 - 2009</v>
          </cell>
          <cell r="K2930" t="str">
            <v>01 - 06 - 2009</v>
          </cell>
          <cell r="L2930" t="str">
            <v>L</v>
          </cell>
          <cell r="M2930" t="str">
            <v>III/a</v>
          </cell>
          <cell r="N2930" t="str">
            <v>01 - 10 - 2015</v>
          </cell>
          <cell r="O2930" t="str">
            <v>8</v>
          </cell>
          <cell r="P2930" t="str">
            <v>8</v>
          </cell>
          <cell r="Q2930" t="str">
            <v/>
          </cell>
          <cell r="R2930" t="str">
            <v/>
          </cell>
          <cell r="S2930" t="str">
            <v/>
          </cell>
          <cell r="T2930" t="str">
            <v/>
          </cell>
          <cell r="U2930" t="str">
            <v/>
          </cell>
          <cell r="V2930" t="str">
            <v>SEKRETARIS DESA</v>
          </cell>
          <cell r="W2930" t="str">
            <v>SEKSI PEMERINTAHAN</v>
          </cell>
          <cell r="X2930" t="str">
            <v>KANTOR KECAMATAN DONDO</v>
          </cell>
          <cell r="Y2930" t="str">
            <v>S-1 ILMU PEMERINTAHAN</v>
          </cell>
          <cell r="Z2930" t="str">
            <v>31-12-2012</v>
          </cell>
          <cell r="AA2930" t="str">
            <v>Aktif</v>
          </cell>
          <cell r="AB2930" t="str">
            <v>PNS Daerah Kab./Kota yang bekerja pada Kab./Kota</v>
          </cell>
          <cell r="AC2930" t="str">
            <v>Pemerintah Kab. Tolitoli</v>
          </cell>
          <cell r="AD2930" t="str">
            <v>Pemerintah Kab. Tolitoli</v>
          </cell>
        </row>
        <row r="2931">
          <cell r="A2931">
            <v>2929</v>
          </cell>
          <cell r="B2931" t="str">
            <v>198012112015022001</v>
          </cell>
          <cell r="C2931" t="str">
            <v/>
          </cell>
          <cell r="D2931" t="str">
            <v>YULISETIYAWATI</v>
          </cell>
          <cell r="E2931" t="str">
            <v/>
          </cell>
          <cell r="F2931" t="str">
            <v>S.Sos</v>
          </cell>
          <cell r="G2931" t="str">
            <v>TOLITOLI</v>
          </cell>
          <cell r="H2931" t="str">
            <v>11 - 12 - 1980</v>
          </cell>
          <cell r="I2931" t="str">
            <v>III/a</v>
          </cell>
          <cell r="J2931" t="str">
            <v>01 - 02 - 2015</v>
          </cell>
          <cell r="K2931" t="str">
            <v>01 - 09 - 2016</v>
          </cell>
          <cell r="L2931" t="str">
            <v>P</v>
          </cell>
          <cell r="M2931" t="str">
            <v>III/a</v>
          </cell>
          <cell r="N2931" t="str">
            <v>01 - 02 - 2015</v>
          </cell>
          <cell r="O2931" t="str">
            <v>10</v>
          </cell>
          <cell r="P2931" t="str">
            <v>11</v>
          </cell>
          <cell r="Q2931" t="str">
            <v/>
          </cell>
          <cell r="R2931" t="str">
            <v/>
          </cell>
          <cell r="S2931" t="str">
            <v/>
          </cell>
          <cell r="T2931" t="str">
            <v/>
          </cell>
          <cell r="U2931" t="str">
            <v/>
          </cell>
          <cell r="V2931" t="str">
            <v>TEKNIS / ADMINISTRASI LAINNYA</v>
          </cell>
          <cell r="W2931" t="str">
            <v>SUBBID EKONOMI</v>
          </cell>
          <cell r="X2931" t="str">
            <v>BIDANG PEREKONOMIAN</v>
          </cell>
          <cell r="Y2931" t="str">
            <v>S-1 ILMU SOSIAL DAN ILMU POLITIK</v>
          </cell>
          <cell r="Z2931" t="str">
            <v>19-04-2003</v>
          </cell>
          <cell r="AA2931" t="str">
            <v>Aktif</v>
          </cell>
          <cell r="AB2931" t="str">
            <v>PNS Daerah Kab./Kota yang bekerja pada Kab./Kota</v>
          </cell>
          <cell r="AC2931" t="str">
            <v>Pemerintah Kab. Tolitoli</v>
          </cell>
          <cell r="AD2931" t="str">
            <v>Pemerintah Kab. Tolitoli</v>
          </cell>
        </row>
        <row r="2932">
          <cell r="A2932">
            <v>2930</v>
          </cell>
          <cell r="B2932" t="str">
            <v>196606151984121002</v>
          </cell>
          <cell r="C2932" t="str">
            <v>131210881</v>
          </cell>
          <cell r="D2932" t="str">
            <v>ASBA</v>
          </cell>
          <cell r="E2932" t="str">
            <v/>
          </cell>
          <cell r="F2932" t="str">
            <v>S.Ag</v>
          </cell>
          <cell r="G2932" t="str">
            <v>BIDUK BIDUK</v>
          </cell>
          <cell r="H2932" t="str">
            <v>15 - 06 - 1966</v>
          </cell>
          <cell r="I2932" t="str">
            <v>II/a</v>
          </cell>
          <cell r="J2932" t="str">
            <v>01 - 12 - 1984</v>
          </cell>
          <cell r="K2932" t="str">
            <v>01 - 10 - 1986</v>
          </cell>
          <cell r="L2932" t="str">
            <v>L</v>
          </cell>
          <cell r="M2932" t="str">
            <v>IV/b</v>
          </cell>
          <cell r="N2932" t="str">
            <v>01 - 04 - 2016</v>
          </cell>
          <cell r="O2932" t="str">
            <v>26</v>
          </cell>
          <cell r="P2932" t="str">
            <v>4</v>
          </cell>
          <cell r="Q2932" t="str">
            <v/>
          </cell>
          <cell r="R2932" t="str">
            <v/>
          </cell>
          <cell r="S2932" t="str">
            <v/>
          </cell>
          <cell r="T2932" t="str">
            <v>01 - 04 - 2016</v>
          </cell>
          <cell r="U2932" t="str">
            <v>Guru Madya</v>
          </cell>
          <cell r="V2932" t="str">
            <v/>
          </cell>
          <cell r="W2932" t="str">
            <v>SD Negeri 3 Dadakitan</v>
          </cell>
          <cell r="X2932" t="str">
            <v>Dinas Pendidikan Dan Kebudayaan</v>
          </cell>
          <cell r="Y2932" t="str">
            <v>S-1 PENDIDIKAN AGAMA ISLAM</v>
          </cell>
          <cell r="Z2932" t="str">
            <v>31-12-2000</v>
          </cell>
          <cell r="AA2932" t="str">
            <v>Aktif</v>
          </cell>
          <cell r="AB2932" t="str">
            <v>PNS Daerah Kab./Kota yang bekerja pada Kab./Kota</v>
          </cell>
          <cell r="AC2932" t="str">
            <v>Pemerintah Kab. Tolitoli</v>
          </cell>
          <cell r="AD2932" t="str">
            <v>Pemerintah Kab. Tolitoli</v>
          </cell>
        </row>
        <row r="2933">
          <cell r="A2933">
            <v>2931</v>
          </cell>
          <cell r="B2933" t="str">
            <v>197901022009041001</v>
          </cell>
          <cell r="C2933" t="str">
            <v/>
          </cell>
          <cell r="D2933" t="str">
            <v>SYAFRUDDIN ALAMSYAH</v>
          </cell>
          <cell r="E2933" t="str">
            <v/>
          </cell>
          <cell r="F2933" t="str">
            <v>ST</v>
          </cell>
          <cell r="G2933" t="str">
            <v>TOLITOLI</v>
          </cell>
          <cell r="H2933" t="str">
            <v>02 - 01 - 1979</v>
          </cell>
          <cell r="I2933" t="str">
            <v>III/a</v>
          </cell>
          <cell r="J2933" t="str">
            <v>01 - 04 - 2009</v>
          </cell>
          <cell r="K2933" t="str">
            <v>01 - 01 - 2011</v>
          </cell>
          <cell r="L2933" t="str">
            <v>L</v>
          </cell>
          <cell r="M2933" t="str">
            <v>III/b</v>
          </cell>
          <cell r="N2933" t="str">
            <v>01 - 04 - 2013</v>
          </cell>
          <cell r="O2933" t="str">
            <v>4</v>
          </cell>
          <cell r="P2933" t="str">
            <v>0</v>
          </cell>
          <cell r="Q2933" t="str">
            <v/>
          </cell>
          <cell r="R2933" t="str">
            <v/>
          </cell>
          <cell r="S2933" t="str">
            <v/>
          </cell>
          <cell r="T2933" t="str">
            <v>01 - 03 - 2017</v>
          </cell>
          <cell r="U2933" t="str">
            <v>Auditor Pertama</v>
          </cell>
          <cell r="V2933" t="str">
            <v/>
          </cell>
          <cell r="W2933" t="str">
            <v>Inspektorat</v>
          </cell>
          <cell r="X2933" t="str">
            <v>Pemerintah Kabupaten Tolitoli</v>
          </cell>
          <cell r="Y2933" t="str">
            <v>S-1 TEKNIK ELEKTRO</v>
          </cell>
          <cell r="Z2933" t="str">
            <v>31-12-2004</v>
          </cell>
          <cell r="AA2933" t="str">
            <v>Aktif</v>
          </cell>
          <cell r="AB2933" t="str">
            <v>PNS Daerah Kab./Kota yang bekerja pada Kab./Kota</v>
          </cell>
          <cell r="AC2933" t="str">
            <v>Pemerintah Kab. Tolitoli</v>
          </cell>
          <cell r="AD2933" t="str">
            <v>Pemerintah Kab. Tolitoli</v>
          </cell>
        </row>
        <row r="2934">
          <cell r="A2934">
            <v>2932</v>
          </cell>
          <cell r="B2934" t="str">
            <v>198703292011012007</v>
          </cell>
          <cell r="C2934" t="str">
            <v/>
          </cell>
          <cell r="D2934" t="str">
            <v>RAJAWATI</v>
          </cell>
          <cell r="E2934" t="str">
            <v/>
          </cell>
          <cell r="F2934" t="str">
            <v>S.Pd.I</v>
          </cell>
          <cell r="G2934" t="str">
            <v>TAMBUN</v>
          </cell>
          <cell r="H2934" t="str">
            <v>29 - 03 - 1987</v>
          </cell>
          <cell r="I2934" t="str">
            <v>III/a</v>
          </cell>
          <cell r="J2934" t="str">
            <v>01 - 01 - 2011</v>
          </cell>
          <cell r="K2934" t="str">
            <v>01 - 01 - 2013</v>
          </cell>
          <cell r="L2934" t="str">
            <v>P</v>
          </cell>
          <cell r="M2934" t="str">
            <v>III/a</v>
          </cell>
          <cell r="N2934" t="str">
            <v>01 - 01 - 2011</v>
          </cell>
          <cell r="O2934" t="str">
            <v>0</v>
          </cell>
          <cell r="P2934" t="str">
            <v>0</v>
          </cell>
          <cell r="Q2934" t="str">
            <v/>
          </cell>
          <cell r="R2934" t="str">
            <v/>
          </cell>
          <cell r="S2934" t="str">
            <v/>
          </cell>
          <cell r="T2934" t="str">
            <v>01 - 01 - 2015</v>
          </cell>
          <cell r="U2934" t="str">
            <v>Guru Pertama</v>
          </cell>
          <cell r="V2934" t="str">
            <v/>
          </cell>
          <cell r="W2934" t="str">
            <v>SDN 3 OGOMOLI</v>
          </cell>
          <cell r="X2934" t="str">
            <v>CABANG DISPENBUD KECAMATAN GALANG</v>
          </cell>
          <cell r="Y2934" t="str">
            <v>S-1 PENDIDIKAN AGAMA ISLAM</v>
          </cell>
          <cell r="Z2934" t="str">
            <v>31-12-2010</v>
          </cell>
          <cell r="AA2934" t="str">
            <v>Aktif</v>
          </cell>
          <cell r="AB2934" t="str">
            <v>PNS Daerah Kab./Kota yang bekerja pada Kab./Kota</v>
          </cell>
          <cell r="AC2934" t="str">
            <v>Pemerintah Kab. Tolitoli</v>
          </cell>
          <cell r="AD2934" t="str">
            <v>Pemerintah Kab. Tolitoli</v>
          </cell>
        </row>
        <row r="2935">
          <cell r="A2935">
            <v>2933</v>
          </cell>
          <cell r="B2935" t="str">
            <v>198011192008011004</v>
          </cell>
          <cell r="C2935" t="str">
            <v>570036183</v>
          </cell>
          <cell r="D2935" t="str">
            <v>ILHAM</v>
          </cell>
          <cell r="E2935" t="str">
            <v/>
          </cell>
          <cell r="F2935" t="str">
            <v/>
          </cell>
          <cell r="G2935" t="str">
            <v>NALU</v>
          </cell>
          <cell r="H2935" t="str">
            <v>19 - 11 - 1980</v>
          </cell>
          <cell r="I2935" t="str">
            <v>II/a</v>
          </cell>
          <cell r="J2935" t="str">
            <v>01 - 01 - 2008</v>
          </cell>
          <cell r="K2935" t="str">
            <v>01 - 12 - 2009</v>
          </cell>
          <cell r="L2935" t="str">
            <v>L</v>
          </cell>
          <cell r="M2935" t="str">
            <v>II/c</v>
          </cell>
          <cell r="N2935" t="str">
            <v>01 - 04 - 2017</v>
          </cell>
          <cell r="O2935" t="str">
            <v>13</v>
          </cell>
          <cell r="P2935" t="str">
            <v>3</v>
          </cell>
          <cell r="Q2935" t="str">
            <v/>
          </cell>
          <cell r="R2935" t="str">
            <v/>
          </cell>
          <cell r="S2935" t="str">
            <v/>
          </cell>
          <cell r="T2935" t="str">
            <v/>
          </cell>
          <cell r="U2935" t="str">
            <v/>
          </cell>
          <cell r="V2935" t="str">
            <v>BENDAHARA</v>
          </cell>
          <cell r="W2935" t="str">
            <v>Sub Bagian Keuangan Dan Aset</v>
          </cell>
          <cell r="X2935" t="str">
            <v>Dinas Pendidikan Dan Kebudayaan</v>
          </cell>
          <cell r="Y2935" t="str">
            <v>SMK OTOMOTIF</v>
          </cell>
          <cell r="Z2935" t="str">
            <v>31-12-1999</v>
          </cell>
          <cell r="AA2935" t="str">
            <v>Aktif</v>
          </cell>
          <cell r="AB2935" t="str">
            <v>PNS Daerah Kab./Kota yang bekerja pada Kab./Kota</v>
          </cell>
          <cell r="AC2935" t="str">
            <v>Pemerintah Kab. Tolitoli</v>
          </cell>
          <cell r="AD2935" t="str">
            <v>Pemerintah Kab. Tolitoli</v>
          </cell>
        </row>
        <row r="2936">
          <cell r="A2936">
            <v>2934</v>
          </cell>
          <cell r="B2936" t="str">
            <v>197409141998082001</v>
          </cell>
          <cell r="C2936" t="str">
            <v>132218888</v>
          </cell>
          <cell r="D2936" t="str">
            <v>HASNIAH KASMAN</v>
          </cell>
          <cell r="E2936" t="str">
            <v/>
          </cell>
          <cell r="F2936" t="str">
            <v>S.Pd</v>
          </cell>
          <cell r="G2936" t="str">
            <v>LUWU</v>
          </cell>
          <cell r="H2936" t="str">
            <v>14 - 09 - 1974</v>
          </cell>
          <cell r="I2936" t="str">
            <v>II/b</v>
          </cell>
          <cell r="J2936" t="str">
            <v>01 - 08 - 1998</v>
          </cell>
          <cell r="K2936" t="str">
            <v>01 - 09 - 1999</v>
          </cell>
          <cell r="L2936" t="str">
            <v>P</v>
          </cell>
          <cell r="M2936" t="str">
            <v>III/d</v>
          </cell>
          <cell r="N2936" t="str">
            <v>01 - 04 - 2014</v>
          </cell>
          <cell r="O2936" t="str">
            <v>14</v>
          </cell>
          <cell r="P2936" t="str">
            <v>4</v>
          </cell>
          <cell r="Q2936" t="str">
            <v/>
          </cell>
          <cell r="R2936" t="str">
            <v/>
          </cell>
          <cell r="S2936" t="str">
            <v/>
          </cell>
          <cell r="T2936" t="str">
            <v>01 - 04 - 2014</v>
          </cell>
          <cell r="U2936" t="str">
            <v>Guru Muda</v>
          </cell>
          <cell r="V2936" t="str">
            <v/>
          </cell>
          <cell r="W2936" t="str">
            <v>SD Negeri 26 Tolitoli</v>
          </cell>
          <cell r="X2936" t="str">
            <v>Dinas Pendidikan Dan Kebudayaan</v>
          </cell>
          <cell r="Y2936" t="str">
            <v>S-1 PENDIDIKAN</v>
          </cell>
          <cell r="Z2936" t="str">
            <v>31-12-2005</v>
          </cell>
          <cell r="AA2936" t="str">
            <v>Aktif</v>
          </cell>
          <cell r="AB2936" t="str">
            <v>PNS Daerah Kab./Kota yang bekerja pada Kab./Kota</v>
          </cell>
          <cell r="AC2936" t="str">
            <v>Pemerintah Kab. Tolitoli</v>
          </cell>
          <cell r="AD2936" t="str">
            <v>Pemerintah Kab. Tolitoli</v>
          </cell>
        </row>
        <row r="2937">
          <cell r="A2937">
            <v>2935</v>
          </cell>
          <cell r="B2937" t="str">
            <v>197901192005012015</v>
          </cell>
          <cell r="C2937" t="str">
            <v>570017214</v>
          </cell>
          <cell r="D2937" t="str">
            <v>NAIMA</v>
          </cell>
          <cell r="E2937" t="str">
            <v/>
          </cell>
          <cell r="F2937" t="str">
            <v>A.Ma</v>
          </cell>
          <cell r="G2937" t="str">
            <v>TOLITOLI</v>
          </cell>
          <cell r="H2937" t="str">
            <v>19 - 01 - 1979</v>
          </cell>
          <cell r="I2937" t="str">
            <v>II/b</v>
          </cell>
          <cell r="J2937" t="str">
            <v>01 - 01 - 2005</v>
          </cell>
          <cell r="K2937" t="str">
            <v>01 - 03 - 2006</v>
          </cell>
          <cell r="L2937" t="str">
            <v>P</v>
          </cell>
          <cell r="M2937" t="str">
            <v>III/a</v>
          </cell>
          <cell r="N2937" t="str">
            <v>01 - 04 - 2018</v>
          </cell>
          <cell r="O2937" t="str">
            <v>11</v>
          </cell>
          <cell r="P2937" t="str">
            <v>3</v>
          </cell>
          <cell r="Q2937" t="str">
            <v/>
          </cell>
          <cell r="R2937" t="str">
            <v/>
          </cell>
          <cell r="S2937" t="str">
            <v/>
          </cell>
          <cell r="T2937" t="str">
            <v>01 - 04 - 2018</v>
          </cell>
          <cell r="U2937" t="str">
            <v>Guru Pertama</v>
          </cell>
          <cell r="V2937" t="str">
            <v/>
          </cell>
          <cell r="W2937" t="str">
            <v>SDN 4 TOLITOLI</v>
          </cell>
          <cell r="X2937" t="str">
            <v>CABANG DISPENBUD KECAMATAN BAOLAN</v>
          </cell>
          <cell r="Y2937" t="str">
            <v>D-II PGSD</v>
          </cell>
          <cell r="Z2937" t="str">
            <v>31-12-2003</v>
          </cell>
          <cell r="AA2937" t="str">
            <v>Aktif</v>
          </cell>
          <cell r="AB2937" t="str">
            <v>PNS Daerah Kab./Kota yang bekerja pada Kab./Kota</v>
          </cell>
          <cell r="AC2937" t="str">
            <v>Pemerintah Kab. Tolitoli</v>
          </cell>
          <cell r="AD2937" t="str">
            <v>Pemerintah Kab. Tolitoli</v>
          </cell>
        </row>
        <row r="2938">
          <cell r="A2938">
            <v>2936</v>
          </cell>
          <cell r="B2938" t="str">
            <v>198307292010011012</v>
          </cell>
          <cell r="C2938" t="str">
            <v/>
          </cell>
          <cell r="D2938" t="str">
            <v>MOHAMAD ZAINAL</v>
          </cell>
          <cell r="E2938" t="str">
            <v/>
          </cell>
          <cell r="F2938" t="str">
            <v/>
          </cell>
          <cell r="G2938" t="str">
            <v>TOLITOLI</v>
          </cell>
          <cell r="H2938" t="str">
            <v>29 - 07 - 1983</v>
          </cell>
          <cell r="I2938" t="str">
            <v>II/a</v>
          </cell>
          <cell r="J2938" t="str">
            <v>01 - 01 - 2010</v>
          </cell>
          <cell r="K2938" t="str">
            <v>01 - 01 - 2012</v>
          </cell>
          <cell r="L2938" t="str">
            <v>L</v>
          </cell>
          <cell r="M2938" t="str">
            <v>II/b</v>
          </cell>
          <cell r="N2938" t="str">
            <v>01 - 04 - 2014</v>
          </cell>
          <cell r="O2938" t="str">
            <v>9</v>
          </cell>
          <cell r="P2938" t="str">
            <v>5</v>
          </cell>
          <cell r="Q2938" t="str">
            <v/>
          </cell>
          <cell r="R2938" t="str">
            <v/>
          </cell>
          <cell r="S2938" t="str">
            <v/>
          </cell>
          <cell r="T2938" t="str">
            <v/>
          </cell>
          <cell r="U2938" t="str">
            <v/>
          </cell>
          <cell r="V2938" t="str">
            <v>FUNGSIONAL UMUM</v>
          </cell>
          <cell r="W2938" t="str">
            <v>Dinas Tenaga Kerja Dan Transmigrasi</v>
          </cell>
          <cell r="X2938" t="str">
            <v>Pemerintah Kabupaten Tolitoli</v>
          </cell>
          <cell r="Y2938" t="str">
            <v>SMK BISNIS DAN MANAJEMEN</v>
          </cell>
          <cell r="Z2938" t="str">
            <v>31-12-2002</v>
          </cell>
          <cell r="AA2938" t="str">
            <v>Aktif</v>
          </cell>
          <cell r="AB2938" t="str">
            <v>PNS Daerah Kab./Kota yang bekerja pada Kab./Kota</v>
          </cell>
          <cell r="AC2938" t="str">
            <v>Pemerintah Kab. Tolitoli</v>
          </cell>
          <cell r="AD2938" t="str">
            <v>Pemerintah Kab. Tolitoli</v>
          </cell>
        </row>
        <row r="2939">
          <cell r="A2939">
            <v>2937</v>
          </cell>
          <cell r="B2939" t="str">
            <v>197910072014112001</v>
          </cell>
          <cell r="C2939" t="str">
            <v/>
          </cell>
          <cell r="D2939" t="str">
            <v>YULINDA ZAKARIA</v>
          </cell>
          <cell r="E2939" t="str">
            <v/>
          </cell>
          <cell r="F2939" t="str">
            <v>A.Md</v>
          </cell>
          <cell r="G2939" t="str">
            <v>UJUNG PANDANG</v>
          </cell>
          <cell r="H2939" t="str">
            <v>07 - 10 - 1979</v>
          </cell>
          <cell r="I2939" t="str">
            <v>II/c</v>
          </cell>
          <cell r="J2939" t="str">
            <v>01 - 11 - 2014</v>
          </cell>
          <cell r="K2939" t="str">
            <v>01 - 09 - 2016</v>
          </cell>
          <cell r="L2939" t="str">
            <v>P</v>
          </cell>
          <cell r="M2939" t="str">
            <v>II/c</v>
          </cell>
          <cell r="N2939" t="str">
            <v>01 - 11 - 2014</v>
          </cell>
          <cell r="O2939" t="str">
            <v>13</v>
          </cell>
          <cell r="P2939" t="str">
            <v>1</v>
          </cell>
          <cell r="Q2939" t="str">
            <v/>
          </cell>
          <cell r="R2939" t="str">
            <v/>
          </cell>
          <cell r="S2939" t="str">
            <v/>
          </cell>
          <cell r="T2939" t="str">
            <v/>
          </cell>
          <cell r="U2939" t="str">
            <v/>
          </cell>
          <cell r="V2939" t="str">
            <v>PEGADMINISTRASI UMUM</v>
          </cell>
          <cell r="W2939" t="str">
            <v>Sub Bagian Umum Dan Kepegawaian</v>
          </cell>
          <cell r="X2939" t="str">
            <v>SEKRETARIAT</v>
          </cell>
          <cell r="Y2939" t="str">
            <v>D-III MANAJEMEN INFORMATIKA</v>
          </cell>
          <cell r="Z2939" t="str">
            <v>15-06-2002</v>
          </cell>
          <cell r="AA2939" t="str">
            <v>Aktif</v>
          </cell>
          <cell r="AB2939" t="str">
            <v>PNS Daerah Kab./Kota yang bekerja pada Kab./Kota</v>
          </cell>
          <cell r="AC2939" t="str">
            <v>Pemerintah Kab. Tolitoli</v>
          </cell>
          <cell r="AD2939" t="str">
            <v>Pemerintah Kab. Tolitoli</v>
          </cell>
        </row>
        <row r="2940">
          <cell r="A2940">
            <v>2938</v>
          </cell>
          <cell r="B2940" t="str">
            <v>197008272007012014</v>
          </cell>
          <cell r="C2940" t="str">
            <v>570027687</v>
          </cell>
          <cell r="D2940" t="str">
            <v>HASTUTI PARUKKA</v>
          </cell>
          <cell r="E2940" t="str">
            <v/>
          </cell>
          <cell r="F2940" t="str">
            <v>A. Ma</v>
          </cell>
          <cell r="G2940" t="str">
            <v>BANGGAI</v>
          </cell>
          <cell r="H2940" t="str">
            <v>27 - 08 - 1970</v>
          </cell>
          <cell r="I2940" t="str">
            <v>II/b</v>
          </cell>
          <cell r="J2940" t="str">
            <v>01 - 01 - 2007</v>
          </cell>
          <cell r="K2940" t="str">
            <v>01 - 10 - 2008</v>
          </cell>
          <cell r="L2940" t="str">
            <v>P</v>
          </cell>
          <cell r="M2940" t="str">
            <v>III/a</v>
          </cell>
          <cell r="N2940" t="str">
            <v>01 - 10 - 2016</v>
          </cell>
          <cell r="O2940" t="str">
            <v>10</v>
          </cell>
          <cell r="P2940" t="str">
            <v>9</v>
          </cell>
          <cell r="Q2940" t="str">
            <v/>
          </cell>
          <cell r="R2940" t="str">
            <v/>
          </cell>
          <cell r="S2940" t="str">
            <v/>
          </cell>
          <cell r="T2940" t="str">
            <v>01 - 10 - 2016</v>
          </cell>
          <cell r="U2940" t="str">
            <v>Guru</v>
          </cell>
          <cell r="V2940" t="str">
            <v/>
          </cell>
          <cell r="W2940" t="str">
            <v>TK NEGERI PEMBINA</v>
          </cell>
          <cell r="X2940" t="str">
            <v/>
          </cell>
          <cell r="Y2940" t="str">
            <v>D-II PGTKI</v>
          </cell>
          <cell r="Z2940" t="str">
            <v>31-12-2002</v>
          </cell>
          <cell r="AA2940" t="str">
            <v>Aktif</v>
          </cell>
          <cell r="AB2940" t="str">
            <v>PNS Daerah Kab./Kota yang bekerja pada Kab./Kota</v>
          </cell>
          <cell r="AC2940" t="str">
            <v>Pemerintah Kab. Tolitoli</v>
          </cell>
          <cell r="AD2940" t="str">
            <v>Pemerintah Kab. Tolitoli</v>
          </cell>
        </row>
        <row r="2941">
          <cell r="A2941">
            <v>2939</v>
          </cell>
          <cell r="B2941" t="str">
            <v>198506272009042004</v>
          </cell>
          <cell r="C2941" t="str">
            <v/>
          </cell>
          <cell r="D2941" t="str">
            <v>FADLUN</v>
          </cell>
          <cell r="E2941" t="str">
            <v/>
          </cell>
          <cell r="F2941" t="str">
            <v>A. Ma</v>
          </cell>
          <cell r="G2941" t="str">
            <v>DONGKO</v>
          </cell>
          <cell r="H2941" t="str">
            <v>27 - 06 - 1985</v>
          </cell>
          <cell r="I2941" t="str">
            <v>II/b</v>
          </cell>
          <cell r="J2941" t="str">
            <v>01 - 04 - 2009</v>
          </cell>
          <cell r="K2941" t="str">
            <v>01 - 01 - 2011</v>
          </cell>
          <cell r="L2941" t="str">
            <v>P</v>
          </cell>
          <cell r="M2941" t="str">
            <v>II/b</v>
          </cell>
          <cell r="N2941" t="str">
            <v>01 - 04 - 2009</v>
          </cell>
          <cell r="O2941" t="str">
            <v>3</v>
          </cell>
          <cell r="P2941" t="str">
            <v>0</v>
          </cell>
          <cell r="Q2941" t="str">
            <v/>
          </cell>
          <cell r="R2941" t="str">
            <v/>
          </cell>
          <cell r="S2941" t="str">
            <v/>
          </cell>
          <cell r="T2941" t="str">
            <v>01 - 01 - 2011</v>
          </cell>
          <cell r="U2941" t="str">
            <v>Guru Pratama Tingkat. I</v>
          </cell>
          <cell r="V2941" t="str">
            <v/>
          </cell>
          <cell r="W2941" t="str">
            <v>SDN 2 DONGKO</v>
          </cell>
          <cell r="X2941" t="str">
            <v>CABANG DISPENBUD KECAMATAN DAMPAL SELATAN</v>
          </cell>
          <cell r="Y2941" t="str">
            <v>D-II PENDIDIKAN GURU MADRASAH IBTIDAIYAH</v>
          </cell>
          <cell r="Z2941" t="str">
            <v>31-12-2006</v>
          </cell>
          <cell r="AA2941" t="str">
            <v>Aktif</v>
          </cell>
          <cell r="AB2941" t="str">
            <v>PNS Daerah Kab./Kota yang bekerja pada Kab./Kota</v>
          </cell>
          <cell r="AC2941" t="str">
            <v>Pemerintah Kab. Tolitoli</v>
          </cell>
          <cell r="AD2941" t="str">
            <v>Pemerintah Kab. Tolitoli</v>
          </cell>
        </row>
        <row r="2942">
          <cell r="A2942">
            <v>2940</v>
          </cell>
          <cell r="B2942" t="str">
            <v>197906102007012016</v>
          </cell>
          <cell r="C2942" t="str">
            <v>570027563</v>
          </cell>
          <cell r="D2942" t="str">
            <v>SRIWAHYUNI</v>
          </cell>
          <cell r="E2942" t="str">
            <v/>
          </cell>
          <cell r="F2942" t="str">
            <v>A. Ma</v>
          </cell>
          <cell r="G2942" t="str">
            <v>TINIGI</v>
          </cell>
          <cell r="H2942" t="str">
            <v>10 - 06 - 1979</v>
          </cell>
          <cell r="I2942" t="str">
            <v>II/b</v>
          </cell>
          <cell r="J2942" t="str">
            <v>01 - 01 - 2007</v>
          </cell>
          <cell r="K2942" t="str">
            <v>01 - 10 - 2008</v>
          </cell>
          <cell r="L2942" t="str">
            <v>P</v>
          </cell>
          <cell r="M2942" t="str">
            <v>III/a</v>
          </cell>
          <cell r="N2942" t="str">
            <v>01 - 04 - 2018</v>
          </cell>
          <cell r="O2942" t="str">
            <v>12</v>
          </cell>
          <cell r="P2942" t="str">
            <v>3</v>
          </cell>
          <cell r="Q2942" t="str">
            <v/>
          </cell>
          <cell r="R2942" t="str">
            <v/>
          </cell>
          <cell r="S2942" t="str">
            <v/>
          </cell>
          <cell r="T2942" t="str">
            <v>01 - 04 - 2018</v>
          </cell>
          <cell r="U2942" t="str">
            <v>Guru Muda</v>
          </cell>
          <cell r="V2942" t="str">
            <v/>
          </cell>
          <cell r="W2942" t="str">
            <v>SDN 2 TINIGI</v>
          </cell>
          <cell r="X2942" t="str">
            <v>CABANG DISPENBUD KECAMATAN GALANG</v>
          </cell>
          <cell r="Y2942" t="str">
            <v>D-II PENDIDIKAN AGAMA ISLAM</v>
          </cell>
          <cell r="Z2942" t="str">
            <v>01-01-2000</v>
          </cell>
          <cell r="AA2942" t="str">
            <v>Aktif</v>
          </cell>
          <cell r="AB2942" t="str">
            <v>PNS Daerah Kab./Kota yang bekerja pada Kab./Kota</v>
          </cell>
          <cell r="AC2942" t="str">
            <v>Pemerintah Kab. Tolitoli</v>
          </cell>
          <cell r="AD2942" t="str">
            <v>Pemerintah Kab. Tolitoli</v>
          </cell>
        </row>
        <row r="2943">
          <cell r="A2943">
            <v>2941</v>
          </cell>
          <cell r="B2943" t="str">
            <v>196410021987031013</v>
          </cell>
          <cell r="C2943" t="str">
            <v>570009810</v>
          </cell>
          <cell r="D2943" t="str">
            <v>PRAMUDI</v>
          </cell>
          <cell r="E2943" t="str">
            <v/>
          </cell>
          <cell r="F2943" t="str">
            <v>ST</v>
          </cell>
          <cell r="G2943" t="str">
            <v>TULUNGAGUNG</v>
          </cell>
          <cell r="H2943" t="str">
            <v>02 - 10 - 1964</v>
          </cell>
          <cell r="I2943" t="str">
            <v>II/a</v>
          </cell>
          <cell r="J2943" t="str">
            <v>01 - 03 - 1987</v>
          </cell>
          <cell r="K2943" t="str">
            <v>01 - 09 - 1988</v>
          </cell>
          <cell r="L2943" t="str">
            <v>L</v>
          </cell>
          <cell r="M2943" t="str">
            <v>III/d</v>
          </cell>
          <cell r="N2943" t="str">
            <v>01 - 10 - 2015</v>
          </cell>
          <cell r="O2943" t="str">
            <v>24</v>
          </cell>
          <cell r="P2943" t="str">
            <v>3</v>
          </cell>
          <cell r="Q2943" t="str">
            <v/>
          </cell>
          <cell r="R2943" t="str">
            <v/>
          </cell>
          <cell r="S2943" t="str">
            <v/>
          </cell>
          <cell r="T2943" t="str">
            <v/>
          </cell>
          <cell r="U2943" t="str">
            <v/>
          </cell>
          <cell r="V2943" t="str">
            <v>PENGADMINISTRASI UMUM</v>
          </cell>
          <cell r="W2943" t="str">
            <v>Sub Bagian Umum Dan Kepegawaian</v>
          </cell>
          <cell r="X2943" t="str">
            <v>Dinas  Pekerjaan Umum Dan Penataan Ruang</v>
          </cell>
          <cell r="Y2943" t="str">
            <v>S-1 SIPIL</v>
          </cell>
          <cell r="Z2943" t="str">
            <v>13-09-2006</v>
          </cell>
          <cell r="AA2943" t="str">
            <v>Aktif</v>
          </cell>
          <cell r="AB2943" t="str">
            <v>PNS Daerah Kab./Kota yang bekerja pada Kab./Kota</v>
          </cell>
          <cell r="AC2943" t="str">
            <v>Pemerintah Kab. Tolitoli</v>
          </cell>
          <cell r="AD2943" t="str">
            <v>Pemerintah Kab. Tolitoli</v>
          </cell>
        </row>
        <row r="2944">
          <cell r="A2944">
            <v>2942</v>
          </cell>
          <cell r="B2944" t="str">
            <v>196805061993031010</v>
          </cell>
          <cell r="C2944" t="str">
            <v>570011276</v>
          </cell>
          <cell r="D2944" t="str">
            <v>SUMAR A KIRAB</v>
          </cell>
          <cell r="E2944" t="str">
            <v/>
          </cell>
          <cell r="F2944" t="str">
            <v>S.Sos</v>
          </cell>
          <cell r="G2944" t="str">
            <v>TOLITOLI</v>
          </cell>
          <cell r="H2944" t="str">
            <v>06 - 05 - 1968</v>
          </cell>
          <cell r="I2944" t="str">
            <v>II/a</v>
          </cell>
          <cell r="J2944" t="str">
            <v>01 - 03 - 1993</v>
          </cell>
          <cell r="K2944" t="str">
            <v>01 - 07 - 1994</v>
          </cell>
          <cell r="L2944" t="str">
            <v>L</v>
          </cell>
          <cell r="M2944" t="str">
            <v>III/c</v>
          </cell>
          <cell r="N2944" t="str">
            <v>01 - 10 - 2014</v>
          </cell>
          <cell r="O2944" t="str">
            <v>18</v>
          </cell>
          <cell r="P2944" t="str">
            <v>11</v>
          </cell>
          <cell r="Q2944" t="str">
            <v/>
          </cell>
          <cell r="R2944" t="str">
            <v/>
          </cell>
          <cell r="S2944" t="str">
            <v/>
          </cell>
          <cell r="T2944" t="str">
            <v>08 - 01 - 2015</v>
          </cell>
          <cell r="U2944" t="str">
            <v>Pengawas Pemerintahan Muda</v>
          </cell>
          <cell r="V2944" t="str">
            <v/>
          </cell>
          <cell r="W2944" t="str">
            <v>INSPEKTORAT</v>
          </cell>
          <cell r="X2944" t="str">
            <v>Pemerintah Kabupaten Tolitoli</v>
          </cell>
          <cell r="Y2944" t="str">
            <v>S-1 ILMU ADMINISTRASI NEGARA</v>
          </cell>
          <cell r="Z2944" t="str">
            <v>31-12-2005</v>
          </cell>
          <cell r="AA2944" t="str">
            <v>Aktif</v>
          </cell>
          <cell r="AB2944" t="str">
            <v>PNS Daerah Kab./Kota yang bekerja pada Kab./Kota</v>
          </cell>
          <cell r="AC2944" t="str">
            <v>Pemerintah Kab. Tolitoli</v>
          </cell>
          <cell r="AD2944" t="str">
            <v>Pemerintah Kab. Tolitoli</v>
          </cell>
        </row>
        <row r="2945">
          <cell r="A2945">
            <v>2943</v>
          </cell>
          <cell r="B2945" t="str">
            <v>198207242011012009</v>
          </cell>
          <cell r="C2945" t="str">
            <v/>
          </cell>
          <cell r="D2945" t="str">
            <v>FIRAWATI</v>
          </cell>
          <cell r="E2945" t="str">
            <v/>
          </cell>
          <cell r="F2945" t="str">
            <v>A.Ma.Pd</v>
          </cell>
          <cell r="G2945" t="str">
            <v>TOLITOLI</v>
          </cell>
          <cell r="H2945" t="str">
            <v>24 - 07 - 1982</v>
          </cell>
          <cell r="I2945" t="str">
            <v>II/b</v>
          </cell>
          <cell r="J2945" t="str">
            <v>01 - 01 - 2011</v>
          </cell>
          <cell r="K2945" t="str">
            <v>01 - 01 - 2013</v>
          </cell>
          <cell r="L2945" t="str">
            <v>P</v>
          </cell>
          <cell r="M2945" t="str">
            <v>II/c</v>
          </cell>
          <cell r="N2945" t="str">
            <v>01 - 10 - 2016</v>
          </cell>
          <cell r="O2945" t="str">
            <v>8</v>
          </cell>
          <cell r="P2945" t="str">
            <v>9</v>
          </cell>
          <cell r="Q2945" t="str">
            <v/>
          </cell>
          <cell r="R2945" t="str">
            <v/>
          </cell>
          <cell r="S2945" t="str">
            <v/>
          </cell>
          <cell r="T2945" t="str">
            <v>01 - 10 - 2016</v>
          </cell>
          <cell r="U2945" t="str">
            <v>Guru Muda</v>
          </cell>
          <cell r="V2945" t="str">
            <v/>
          </cell>
          <cell r="W2945" t="str">
            <v>SDN SIMATANG SABANG</v>
          </cell>
          <cell r="X2945" t="str">
            <v>CABANG DISPENBUD KECAMATAN DAMPAL UTARA</v>
          </cell>
          <cell r="Y2945" t="str">
            <v>D-II/A-II PGSD</v>
          </cell>
          <cell r="Z2945" t="str">
            <v>31-12-2004</v>
          </cell>
          <cell r="AA2945" t="str">
            <v>Aktif</v>
          </cell>
          <cell r="AB2945" t="str">
            <v>PNS Daerah Kab./Kota yang bekerja pada Kab./Kota</v>
          </cell>
          <cell r="AC2945" t="str">
            <v>Pemerintah Kab. Tolitoli</v>
          </cell>
          <cell r="AD2945" t="str">
            <v>Pemerintah Kab. Tolitoli</v>
          </cell>
        </row>
        <row r="2946">
          <cell r="A2946">
            <v>2944</v>
          </cell>
          <cell r="B2946" t="str">
            <v>196212091992031005</v>
          </cell>
          <cell r="C2946" t="str">
            <v>140277344</v>
          </cell>
          <cell r="D2946" t="str">
            <v>ANDI NURDIN</v>
          </cell>
          <cell r="E2946" t="str">
            <v/>
          </cell>
          <cell r="F2946" t="str">
            <v/>
          </cell>
          <cell r="G2946" t="str">
            <v>KEPULAUAN SELAYAR</v>
          </cell>
          <cell r="H2946" t="str">
            <v>09 - 12 - 1962</v>
          </cell>
          <cell r="I2946" t="str">
            <v>II/a</v>
          </cell>
          <cell r="J2946" t="str">
            <v>01 - 03 - 1992</v>
          </cell>
          <cell r="K2946" t="str">
            <v>01 - 09 - 1993</v>
          </cell>
          <cell r="L2946" t="str">
            <v>L</v>
          </cell>
          <cell r="M2946" t="str">
            <v>III/b</v>
          </cell>
          <cell r="N2946" t="str">
            <v>01 - 04 - 2015</v>
          </cell>
          <cell r="O2946" t="str">
            <v>18</v>
          </cell>
          <cell r="P2946" t="str">
            <v>1</v>
          </cell>
          <cell r="Q2946" t="str">
            <v/>
          </cell>
          <cell r="R2946" t="str">
            <v/>
          </cell>
          <cell r="S2946" t="str">
            <v/>
          </cell>
          <cell r="T2946" t="str">
            <v/>
          </cell>
          <cell r="U2946" t="str">
            <v/>
          </cell>
          <cell r="V2946" t="str">
            <v>FUNGSIOMAL UMUM</v>
          </cell>
          <cell r="W2946" t="str">
            <v>Sub Bagian Umum Dan Kepegawaian</v>
          </cell>
          <cell r="X2946" t="str">
            <v>Dinas Kesehatan</v>
          </cell>
          <cell r="Y2946" t="str">
            <v>SMA A.3/IPS</v>
          </cell>
          <cell r="Z2946" t="str">
            <v>31-12-1984</v>
          </cell>
          <cell r="AA2946" t="str">
            <v>Aktif</v>
          </cell>
          <cell r="AB2946" t="str">
            <v>PNS Daerah Kab./Kota yang bekerja pada Kab./Kota</v>
          </cell>
          <cell r="AC2946" t="str">
            <v>Pemerintah Kab. Tolitoli</v>
          </cell>
          <cell r="AD2946" t="str">
            <v>Pemerintah Kab. Tolitoli</v>
          </cell>
        </row>
        <row r="2947">
          <cell r="A2947">
            <v>2945</v>
          </cell>
          <cell r="B2947" t="str">
            <v>198611252010011010</v>
          </cell>
          <cell r="C2947" t="str">
            <v/>
          </cell>
          <cell r="D2947" t="str">
            <v>RUDOLF</v>
          </cell>
          <cell r="E2947" t="str">
            <v/>
          </cell>
          <cell r="F2947" t="str">
            <v>SE</v>
          </cell>
          <cell r="G2947" t="str">
            <v>TOLITOLI</v>
          </cell>
          <cell r="H2947" t="str">
            <v>25 - 11 - 1986</v>
          </cell>
          <cell r="I2947" t="str">
            <v>II/a</v>
          </cell>
          <cell r="J2947" t="str">
            <v>01 - 01 - 2010</v>
          </cell>
          <cell r="K2947" t="str">
            <v>01 - 01 - 2012</v>
          </cell>
          <cell r="L2947" t="str">
            <v>L</v>
          </cell>
          <cell r="M2947" t="str">
            <v>III/a</v>
          </cell>
          <cell r="N2947" t="str">
            <v>01 - 10 - 2015</v>
          </cell>
          <cell r="O2947" t="str">
            <v>5</v>
          </cell>
          <cell r="P2947" t="str">
            <v>9</v>
          </cell>
          <cell r="Q2947" t="str">
            <v/>
          </cell>
          <cell r="R2947" t="str">
            <v/>
          </cell>
          <cell r="S2947" t="str">
            <v/>
          </cell>
          <cell r="T2947" t="str">
            <v/>
          </cell>
          <cell r="U2947" t="str">
            <v/>
          </cell>
          <cell r="V2947" t="str">
            <v>FUNGSIONAL UMUM</v>
          </cell>
          <cell r="W2947" t="str">
            <v>SEKSI SEJARAH DAN PURBAKALA</v>
          </cell>
          <cell r="X2947" t="str">
            <v>BIDANG SENI BUDAYA</v>
          </cell>
          <cell r="Y2947" t="str">
            <v>S-1 EKONOMI MANAJEMEN</v>
          </cell>
          <cell r="Z2947" t="str">
            <v>31-12-2010</v>
          </cell>
          <cell r="AA2947" t="str">
            <v>Aktif</v>
          </cell>
          <cell r="AB2947" t="str">
            <v>PNS Daerah Kab./Kota yang bekerja pada Kab./Kota</v>
          </cell>
          <cell r="AC2947" t="str">
            <v>Pemerintah Kab. Tolitoli</v>
          </cell>
          <cell r="AD2947" t="str">
            <v>Pemerintah Kab. Tolitoli</v>
          </cell>
        </row>
        <row r="2948">
          <cell r="A2948">
            <v>2946</v>
          </cell>
          <cell r="B2948" t="str">
            <v>196811302006041006</v>
          </cell>
          <cell r="C2948" t="str">
            <v>570021449</v>
          </cell>
          <cell r="D2948" t="str">
            <v>ALI ALAMRI</v>
          </cell>
          <cell r="E2948" t="str">
            <v/>
          </cell>
          <cell r="F2948" t="str">
            <v>A.Ma.Pd</v>
          </cell>
          <cell r="G2948" t="str">
            <v>BOLAANG MONGONDOW</v>
          </cell>
          <cell r="H2948" t="str">
            <v>30 - 11 - 1968</v>
          </cell>
          <cell r="I2948" t="str">
            <v>II/b</v>
          </cell>
          <cell r="J2948" t="str">
            <v>01 - 04 - 2006</v>
          </cell>
          <cell r="K2948" t="str">
            <v>01 - 10 - 2007</v>
          </cell>
          <cell r="L2948" t="str">
            <v>L</v>
          </cell>
          <cell r="M2948" t="str">
            <v>II/d</v>
          </cell>
          <cell r="N2948" t="str">
            <v>01 - 10 - 2012</v>
          </cell>
          <cell r="O2948" t="str">
            <v>12</v>
          </cell>
          <cell r="P2948" t="str">
            <v>4</v>
          </cell>
          <cell r="Q2948" t="str">
            <v/>
          </cell>
          <cell r="R2948" t="str">
            <v/>
          </cell>
          <cell r="S2948" t="str">
            <v/>
          </cell>
          <cell r="T2948" t="str">
            <v>01 - 10 - 2012</v>
          </cell>
          <cell r="U2948" t="str">
            <v>Guru Muda Tingkat. I</v>
          </cell>
          <cell r="V2948" t="str">
            <v/>
          </cell>
          <cell r="W2948" t="str">
            <v>SDN PIDULU</v>
          </cell>
          <cell r="X2948" t="str">
            <v>CABANG DISPENBUD KECAMATAN DAKOPEMEAN</v>
          </cell>
          <cell r="Y2948" t="str">
            <v>D-II/A-II PGSD</v>
          </cell>
          <cell r="Z2948" t="str">
            <v>31-12-2001</v>
          </cell>
          <cell r="AA2948" t="str">
            <v>Aktif</v>
          </cell>
          <cell r="AB2948" t="str">
            <v>PNS Daerah Kab./Kota yang bekerja pada Kab./Kota</v>
          </cell>
          <cell r="AC2948" t="str">
            <v>Pemerintah Kab. Tolitoli</v>
          </cell>
          <cell r="AD2948" t="str">
            <v>Pemerintah Kab. Tolitoli</v>
          </cell>
        </row>
        <row r="2949">
          <cell r="A2949">
            <v>2947</v>
          </cell>
          <cell r="B2949" t="str">
            <v>196212081984122006</v>
          </cell>
          <cell r="C2949" t="str">
            <v>131210536</v>
          </cell>
          <cell r="D2949" t="str">
            <v>SALMIA PK PONTOH</v>
          </cell>
          <cell r="E2949" t="str">
            <v/>
          </cell>
          <cell r="F2949" t="str">
            <v/>
          </cell>
          <cell r="G2949" t="str">
            <v>BULAGIDUN</v>
          </cell>
          <cell r="H2949" t="str">
            <v>08 - 12 - 1962</v>
          </cell>
          <cell r="I2949" t="str">
            <v>II/a</v>
          </cell>
          <cell r="J2949" t="str">
            <v>01 - 12 - 1984</v>
          </cell>
          <cell r="K2949" t="str">
            <v>01 - 10 - 1986</v>
          </cell>
          <cell r="L2949" t="str">
            <v>P</v>
          </cell>
          <cell r="M2949" t="str">
            <v>III/d</v>
          </cell>
          <cell r="N2949" t="str">
            <v>01 - 10 - 2014</v>
          </cell>
          <cell r="O2949" t="str">
            <v>29</v>
          </cell>
          <cell r="P2949" t="str">
            <v>10</v>
          </cell>
          <cell r="Q2949" t="str">
            <v/>
          </cell>
          <cell r="R2949" t="str">
            <v/>
          </cell>
          <cell r="S2949" t="str">
            <v/>
          </cell>
          <cell r="T2949" t="str">
            <v>01 - 10 - 2014</v>
          </cell>
          <cell r="U2949" t="str">
            <v>Guru Muda</v>
          </cell>
          <cell r="V2949" t="str">
            <v/>
          </cell>
          <cell r="W2949" t="str">
            <v>SDN 5 SONI</v>
          </cell>
          <cell r="X2949" t="str">
            <v>CABANG DISPENBUD KECAMATAN DAMPAL SELATAN</v>
          </cell>
          <cell r="Y2949" t="str">
            <v>SMA</v>
          </cell>
          <cell r="Z2949" t="str">
            <v>31-12-1982</v>
          </cell>
          <cell r="AA2949" t="str">
            <v>Aktif</v>
          </cell>
          <cell r="AB2949" t="str">
            <v>PNS Daerah Kab./Kota yang bekerja pada Kab./Kota</v>
          </cell>
          <cell r="AC2949" t="str">
            <v>Pemerintah Kab. Tolitoli</v>
          </cell>
          <cell r="AD2949" t="str">
            <v>Pemerintah Kab. Tolitoli</v>
          </cell>
        </row>
        <row r="2950">
          <cell r="A2950">
            <v>2948</v>
          </cell>
          <cell r="B2950" t="str">
            <v>197312232007012011</v>
          </cell>
          <cell r="C2950" t="str">
            <v>570027783</v>
          </cell>
          <cell r="D2950" t="str">
            <v>DEWI ROSALIA INDAH</v>
          </cell>
          <cell r="E2950" t="str">
            <v/>
          </cell>
          <cell r="F2950" t="str">
            <v/>
          </cell>
          <cell r="G2950" t="str">
            <v>TOLITOLI</v>
          </cell>
          <cell r="H2950" t="str">
            <v>23 - 12 - 1973</v>
          </cell>
          <cell r="I2950" t="str">
            <v>II/a</v>
          </cell>
          <cell r="J2950" t="str">
            <v>01 - 01 - 2007</v>
          </cell>
          <cell r="K2950" t="str">
            <v>01 - 10 - 2008</v>
          </cell>
          <cell r="L2950" t="str">
            <v>P</v>
          </cell>
          <cell r="M2950" t="str">
            <v>II/c</v>
          </cell>
          <cell r="N2950" t="str">
            <v>01 - 04 - 2015</v>
          </cell>
          <cell r="O2950" t="str">
            <v>14</v>
          </cell>
          <cell r="P2950" t="str">
            <v>3</v>
          </cell>
          <cell r="Q2950" t="str">
            <v/>
          </cell>
          <cell r="R2950" t="str">
            <v/>
          </cell>
          <cell r="S2950" t="str">
            <v/>
          </cell>
          <cell r="T2950" t="str">
            <v/>
          </cell>
          <cell r="U2950" t="str">
            <v/>
          </cell>
          <cell r="V2950" t="str">
            <v>PENDOKUMENTASI DATA PERUMAHAN PERATURAN PERUNDANG-UNDANGAN</v>
          </cell>
          <cell r="W2950" t="str">
            <v>Seksi Perencanaan Dan Pendataan Perumahan</v>
          </cell>
          <cell r="X2950" t="str">
            <v>Dinas Perumahan Rakyat Dan Kawasan Pemukiman</v>
          </cell>
          <cell r="Y2950" t="str">
            <v>SEKOLAH MENENGAH EKONOMI ATAS</v>
          </cell>
          <cell r="Z2950" t="str">
            <v>31-12-1993</v>
          </cell>
          <cell r="AA2950" t="str">
            <v>Aktif</v>
          </cell>
          <cell r="AB2950" t="str">
            <v>PNS Daerah Kab./Kota yang bekerja pada Kab./Kota</v>
          </cell>
          <cell r="AC2950" t="str">
            <v>Pemerintah Kab. Tolitoli</v>
          </cell>
          <cell r="AD2950" t="str">
            <v>Pemerintah Kab. Tolitoli</v>
          </cell>
        </row>
        <row r="2951">
          <cell r="A2951">
            <v>2949</v>
          </cell>
          <cell r="B2951" t="str">
            <v>196806282005012007</v>
          </cell>
          <cell r="C2951" t="str">
            <v>570017290</v>
          </cell>
          <cell r="D2951" t="str">
            <v>JENNY KAENG</v>
          </cell>
          <cell r="E2951" t="str">
            <v/>
          </cell>
          <cell r="F2951" t="str">
            <v/>
          </cell>
          <cell r="G2951" t="str">
            <v>TOMOHON</v>
          </cell>
          <cell r="H2951" t="str">
            <v>28 - 06 - 1968</v>
          </cell>
          <cell r="I2951" t="str">
            <v>II/a</v>
          </cell>
          <cell r="J2951" t="str">
            <v>01 - 01 - 2005</v>
          </cell>
          <cell r="K2951" t="str">
            <v>01 - 03 - 2006</v>
          </cell>
          <cell r="L2951" t="str">
            <v>P</v>
          </cell>
          <cell r="M2951" t="str">
            <v>II/d</v>
          </cell>
          <cell r="N2951" t="str">
            <v>01 - 10 - 2016</v>
          </cell>
          <cell r="O2951" t="str">
            <v>19</v>
          </cell>
          <cell r="P2951" t="str">
            <v>8</v>
          </cell>
          <cell r="Q2951" t="str">
            <v/>
          </cell>
          <cell r="R2951" t="str">
            <v/>
          </cell>
          <cell r="S2951" t="str">
            <v/>
          </cell>
          <cell r="T2951" t="str">
            <v>20 - 10 - 2017</v>
          </cell>
          <cell r="U2951" t="str">
            <v>Guru</v>
          </cell>
          <cell r="V2951" t="str">
            <v/>
          </cell>
          <cell r="W2951" t="str">
            <v>SD Negeri 24 Tolitoli</v>
          </cell>
          <cell r="X2951" t="str">
            <v>Dinas Pendidikan Dan Kebudayaan</v>
          </cell>
          <cell r="Y2951" t="str">
            <v>SEKOLAH PENDIDIKAN GURU</v>
          </cell>
          <cell r="Z2951" t="str">
            <v>31-12-1988</v>
          </cell>
          <cell r="AA2951" t="str">
            <v>Aktif</v>
          </cell>
          <cell r="AB2951" t="str">
            <v>PNS Daerah Kab./Kota yang bekerja pada Kab./Kota</v>
          </cell>
          <cell r="AC2951" t="str">
            <v>Pemerintah Kab. Tolitoli</v>
          </cell>
          <cell r="AD2951" t="str">
            <v>Pemerintah Kab. Tolitoli</v>
          </cell>
        </row>
        <row r="2952">
          <cell r="A2952">
            <v>2950</v>
          </cell>
          <cell r="B2952" t="str">
            <v>196407151983072001</v>
          </cell>
          <cell r="C2952" t="str">
            <v>131057070</v>
          </cell>
          <cell r="D2952" t="str">
            <v>KARTINI</v>
          </cell>
          <cell r="E2952" t="str">
            <v/>
          </cell>
          <cell r="F2952" t="str">
            <v>A.Ma.Pd</v>
          </cell>
          <cell r="G2952" t="str">
            <v>BUNOBOGU</v>
          </cell>
          <cell r="H2952" t="str">
            <v>15 - 07 - 1964</v>
          </cell>
          <cell r="I2952" t="str">
            <v>II/a</v>
          </cell>
          <cell r="J2952" t="str">
            <v>01 - 07 - 1983</v>
          </cell>
          <cell r="K2952" t="str">
            <v>01 - 07 - 1985</v>
          </cell>
          <cell r="L2952" t="str">
            <v>P</v>
          </cell>
          <cell r="M2952" t="str">
            <v>IV/a</v>
          </cell>
          <cell r="N2952" t="str">
            <v>01 - 04 - 2011</v>
          </cell>
          <cell r="O2952" t="str">
            <v>22</v>
          </cell>
          <cell r="P2952" t="str">
            <v>9</v>
          </cell>
          <cell r="Q2952" t="str">
            <v/>
          </cell>
          <cell r="R2952" t="str">
            <v/>
          </cell>
          <cell r="S2952" t="str">
            <v/>
          </cell>
          <cell r="T2952" t="str">
            <v>01 - 04 - 2011</v>
          </cell>
          <cell r="U2952" t="str">
            <v>Guru Pembina</v>
          </cell>
          <cell r="V2952" t="str">
            <v/>
          </cell>
          <cell r="W2952" t="str">
            <v>SDN KAPAS</v>
          </cell>
          <cell r="X2952" t="str">
            <v>CABANG DISPENBUD KECAMATAN DAKOPEMEAN</v>
          </cell>
          <cell r="Y2952" t="str">
            <v>D-II/A-II</v>
          </cell>
          <cell r="Z2952" t="str">
            <v>31-12-2001</v>
          </cell>
          <cell r="AA2952" t="str">
            <v>Aktif</v>
          </cell>
          <cell r="AB2952" t="str">
            <v>PNS Daerah Kab./Kota yang bekerja pada Kab./Kota</v>
          </cell>
          <cell r="AC2952" t="str">
            <v>Pemerintah Kab. Tolitoli</v>
          </cell>
          <cell r="AD2952" t="str">
            <v>Pemerintah Kab. Tolitoli</v>
          </cell>
        </row>
        <row r="2953">
          <cell r="A2953">
            <v>2951</v>
          </cell>
          <cell r="B2953" t="str">
            <v>198012012006042017</v>
          </cell>
          <cell r="C2953" t="str">
            <v>570020165</v>
          </cell>
          <cell r="D2953" t="str">
            <v>DESY MARIYANA</v>
          </cell>
          <cell r="E2953" t="str">
            <v/>
          </cell>
          <cell r="F2953" t="str">
            <v>A.Ma</v>
          </cell>
          <cell r="G2953" t="str">
            <v>GORONTALO</v>
          </cell>
          <cell r="H2953" t="str">
            <v>01 - 12 - 1980</v>
          </cell>
          <cell r="I2953" t="str">
            <v>II/b</v>
          </cell>
          <cell r="J2953" t="str">
            <v>01 - 04 - 2006</v>
          </cell>
          <cell r="K2953" t="str">
            <v>01 - 06 - 2007</v>
          </cell>
          <cell r="L2953" t="str">
            <v>P</v>
          </cell>
          <cell r="M2953" t="str">
            <v>II/c</v>
          </cell>
          <cell r="N2953" t="str">
            <v>01 - 10 - 2014</v>
          </cell>
          <cell r="O2953" t="str">
            <v>11</v>
          </cell>
          <cell r="P2953" t="str">
            <v>6</v>
          </cell>
          <cell r="Q2953" t="str">
            <v/>
          </cell>
          <cell r="R2953" t="str">
            <v/>
          </cell>
          <cell r="S2953" t="str">
            <v/>
          </cell>
          <cell r="T2953" t="str">
            <v>01 - 10 - 2014</v>
          </cell>
          <cell r="U2953" t="str">
            <v>Guru Muda</v>
          </cell>
          <cell r="V2953" t="str">
            <v/>
          </cell>
          <cell r="W2953" t="str">
            <v>SDN 2 KALANGKANGAN</v>
          </cell>
          <cell r="X2953" t="str">
            <v>CABANG DISPENBUD KECAMATAN GALANG</v>
          </cell>
          <cell r="Y2953" t="str">
            <v>D-II PGSD</v>
          </cell>
          <cell r="Z2953" t="str">
            <v>31-12-2003</v>
          </cell>
          <cell r="AA2953" t="str">
            <v>Aktif</v>
          </cell>
          <cell r="AB2953" t="str">
            <v>PNS Daerah Kab./Kota yang bekerja pada Kab./Kota</v>
          </cell>
          <cell r="AC2953" t="str">
            <v>Pemerintah Kab. Tolitoli</v>
          </cell>
          <cell r="AD2953" t="str">
            <v>Pemerintah Kab. Tolitoli</v>
          </cell>
        </row>
        <row r="2954">
          <cell r="A2954">
            <v>2952</v>
          </cell>
          <cell r="B2954" t="str">
            <v>197212202008012004</v>
          </cell>
          <cell r="C2954" t="str">
            <v>570036125</v>
          </cell>
          <cell r="D2954" t="str">
            <v>ROSWATI IB. LANTA</v>
          </cell>
          <cell r="E2954" t="str">
            <v/>
          </cell>
          <cell r="F2954" t="str">
            <v/>
          </cell>
          <cell r="G2954" t="str">
            <v>TOLITOLI</v>
          </cell>
          <cell r="H2954" t="str">
            <v>20 - 12 - 1972</v>
          </cell>
          <cell r="I2954" t="str">
            <v>II/a</v>
          </cell>
          <cell r="J2954" t="str">
            <v>01 - 01 - 2008</v>
          </cell>
          <cell r="K2954" t="str">
            <v>01 - 12 - 2009</v>
          </cell>
          <cell r="L2954" t="str">
            <v>P</v>
          </cell>
          <cell r="M2954" t="str">
            <v>II/c</v>
          </cell>
          <cell r="N2954" t="str">
            <v>01 - 04 - 2016</v>
          </cell>
          <cell r="O2954" t="str">
            <v>12</v>
          </cell>
          <cell r="P2954" t="str">
            <v>3</v>
          </cell>
          <cell r="Q2954" t="str">
            <v/>
          </cell>
          <cell r="R2954" t="str">
            <v/>
          </cell>
          <cell r="S2954" t="str">
            <v/>
          </cell>
          <cell r="T2954" t="str">
            <v/>
          </cell>
          <cell r="U2954" t="str">
            <v/>
          </cell>
          <cell r="V2954" t="str">
            <v>OPERATOR KOMPUTER</v>
          </cell>
          <cell r="W2954" t="str">
            <v>SUBBAG KEUANGAN</v>
          </cell>
          <cell r="X2954" t="str">
            <v>SEKRETARIAT</v>
          </cell>
          <cell r="Y2954" t="str">
            <v>SMA</v>
          </cell>
          <cell r="Z2954" t="str">
            <v>31-12-1992</v>
          </cell>
          <cell r="AA2954" t="str">
            <v>Aktif</v>
          </cell>
          <cell r="AB2954" t="str">
            <v>PNS Daerah Kab./Kota yang bekerja pada Kab./Kota</v>
          </cell>
          <cell r="AC2954" t="str">
            <v>Pemerintah Kab. Tolitoli</v>
          </cell>
          <cell r="AD2954" t="str">
            <v>Pemerintah Kab. Tolitoli</v>
          </cell>
        </row>
        <row r="2955">
          <cell r="A2955">
            <v>2953</v>
          </cell>
          <cell r="B2955" t="str">
            <v>197907092002112001</v>
          </cell>
          <cell r="C2955" t="str">
            <v>570013917</v>
          </cell>
          <cell r="D2955" t="str">
            <v>SALWA</v>
          </cell>
          <cell r="E2955" t="str">
            <v/>
          </cell>
          <cell r="F2955" t="str">
            <v>A.Ma pd</v>
          </cell>
          <cell r="G2955" t="str">
            <v>OGOTUA</v>
          </cell>
          <cell r="H2955" t="str">
            <v>09 - 07 - 1979</v>
          </cell>
          <cell r="I2955" t="str">
            <v>II/b</v>
          </cell>
          <cell r="J2955" t="str">
            <v>01 - 11 - 2002</v>
          </cell>
          <cell r="K2955" t="str">
            <v>01 - 12 - 2003</v>
          </cell>
          <cell r="L2955" t="str">
            <v>P</v>
          </cell>
          <cell r="M2955" t="str">
            <v>III/a</v>
          </cell>
          <cell r="N2955" t="str">
            <v>01 - 10 - 2014</v>
          </cell>
          <cell r="O2955" t="str">
            <v>9</v>
          </cell>
          <cell r="P2955" t="str">
            <v>11</v>
          </cell>
          <cell r="Q2955" t="str">
            <v/>
          </cell>
          <cell r="R2955" t="str">
            <v/>
          </cell>
          <cell r="S2955" t="str">
            <v/>
          </cell>
          <cell r="T2955" t="str">
            <v>01 - 10 - 2014</v>
          </cell>
          <cell r="U2955" t="str">
            <v>Guru Pertama</v>
          </cell>
          <cell r="V2955" t="str">
            <v/>
          </cell>
          <cell r="W2955" t="str">
            <v>SD Negeri 24 Tolitoli</v>
          </cell>
          <cell r="X2955" t="str">
            <v>Dinas Pendidikan Dan Kebudayaan</v>
          </cell>
          <cell r="Y2955" t="str">
            <v>D-II/A-II</v>
          </cell>
          <cell r="Z2955" t="str">
            <v>31-12-2006</v>
          </cell>
          <cell r="AA2955" t="str">
            <v>Aktif</v>
          </cell>
          <cell r="AB2955" t="str">
            <v>PNS Daerah Kab./Kota yang bekerja pada Kab./Kota</v>
          </cell>
          <cell r="AC2955" t="str">
            <v>Pemerintah Kab. Tolitoli</v>
          </cell>
          <cell r="AD2955" t="str">
            <v>Pemerintah Kab. Tolitoli</v>
          </cell>
        </row>
        <row r="2956">
          <cell r="A2956">
            <v>2954</v>
          </cell>
          <cell r="B2956" t="str">
            <v>196408171988031026</v>
          </cell>
          <cell r="C2956" t="str">
            <v>131743050</v>
          </cell>
          <cell r="D2956" t="str">
            <v>IRWAN A MAEL</v>
          </cell>
          <cell r="E2956" t="str">
            <v/>
          </cell>
          <cell r="F2956" t="str">
            <v/>
          </cell>
          <cell r="G2956" t="str">
            <v>TOLITOLI</v>
          </cell>
          <cell r="H2956" t="str">
            <v>17 - 08 - 1964</v>
          </cell>
          <cell r="I2956" t="str">
            <v>I/a</v>
          </cell>
          <cell r="J2956" t="str">
            <v>01 - 03 - 1988</v>
          </cell>
          <cell r="K2956" t="str">
            <v>01 - 11 - 1989</v>
          </cell>
          <cell r="L2956" t="str">
            <v>L</v>
          </cell>
          <cell r="M2956" t="str">
            <v>I/c</v>
          </cell>
          <cell r="N2956" t="str">
            <v>01 - 04 - 1996</v>
          </cell>
          <cell r="O2956" t="str">
            <v>8</v>
          </cell>
          <cell r="P2956" t="str">
            <v>1</v>
          </cell>
          <cell r="Q2956" t="str">
            <v/>
          </cell>
          <cell r="R2956" t="str">
            <v/>
          </cell>
          <cell r="S2956" t="str">
            <v/>
          </cell>
          <cell r="T2956" t="str">
            <v/>
          </cell>
          <cell r="U2956" t="str">
            <v/>
          </cell>
          <cell r="V2956" t="str">
            <v>JABATAN FUNGSIONAL UMUM</v>
          </cell>
          <cell r="W2956" t="str">
            <v>SDN 2 OGOMOLI</v>
          </cell>
          <cell r="X2956" t="str">
            <v>CABANG DISPENBUD KECAMATAN GALANG</v>
          </cell>
          <cell r="Y2956" t="str">
            <v>SEKOLAH DASAR</v>
          </cell>
          <cell r="Z2956" t="str">
            <v>31-12-1975</v>
          </cell>
          <cell r="AA2956" t="str">
            <v>Aktif</v>
          </cell>
          <cell r="AB2956" t="str">
            <v>PNS Daerah Kab./Kota yang bekerja pada Kab./Kota</v>
          </cell>
          <cell r="AC2956" t="str">
            <v>Pemerintah Kab. Tolitoli</v>
          </cell>
          <cell r="AD2956" t="str">
            <v>Pemerintah Kab. Tolitoli</v>
          </cell>
        </row>
        <row r="2957">
          <cell r="A2957">
            <v>2955</v>
          </cell>
          <cell r="B2957" t="str">
            <v>198509092014111002</v>
          </cell>
          <cell r="C2957" t="str">
            <v/>
          </cell>
          <cell r="D2957" t="str">
            <v>RIDWAN</v>
          </cell>
          <cell r="E2957" t="str">
            <v/>
          </cell>
          <cell r="F2957" t="str">
            <v/>
          </cell>
          <cell r="G2957" t="str">
            <v>TOLITOLI</v>
          </cell>
          <cell r="H2957" t="str">
            <v>09 - 09 - 1985</v>
          </cell>
          <cell r="I2957" t="str">
            <v>II/a</v>
          </cell>
          <cell r="J2957" t="str">
            <v>01 - 11 - 2014</v>
          </cell>
          <cell r="K2957" t="str">
            <v>01 - 09 - 2016</v>
          </cell>
          <cell r="L2957" t="str">
            <v>L</v>
          </cell>
          <cell r="M2957" t="str">
            <v>II/a</v>
          </cell>
          <cell r="N2957" t="str">
            <v>01 - 11 - 2014</v>
          </cell>
          <cell r="O2957" t="str">
            <v>9</v>
          </cell>
          <cell r="P2957" t="str">
            <v>10</v>
          </cell>
          <cell r="Q2957" t="str">
            <v/>
          </cell>
          <cell r="R2957" t="str">
            <v/>
          </cell>
          <cell r="S2957" t="str">
            <v/>
          </cell>
          <cell r="T2957" t="str">
            <v/>
          </cell>
          <cell r="U2957" t="str">
            <v/>
          </cell>
          <cell r="V2957" t="str">
            <v>PENGHIMPUN PERUNDANG-UNDANGAN</v>
          </cell>
          <cell r="W2957" t="str">
            <v>Sub Bidang Pembinaan Administrasi Desa / Kelurahan</v>
          </cell>
          <cell r="X2957" t="str">
            <v>Bidang Pemerintahan Desa / Kelurahan</v>
          </cell>
          <cell r="Y2957" t="str">
            <v>SMU IPA</v>
          </cell>
          <cell r="Z2957" t="str">
            <v>14-06-2004</v>
          </cell>
          <cell r="AA2957" t="str">
            <v>Aktif</v>
          </cell>
          <cell r="AB2957" t="str">
            <v>PNS Daerah Kab./Kota yang bekerja pada Kab./Kota</v>
          </cell>
          <cell r="AC2957" t="str">
            <v>Pemerintah Kab. Tolitoli</v>
          </cell>
          <cell r="AD2957" t="str">
            <v>Pemerintah Kab. Tolitoli</v>
          </cell>
        </row>
        <row r="2958">
          <cell r="A2958">
            <v>2956</v>
          </cell>
          <cell r="B2958" t="str">
            <v>196408171988031025</v>
          </cell>
          <cell r="C2958" t="str">
            <v>131743561</v>
          </cell>
          <cell r="D2958" t="str">
            <v>ASRI</v>
          </cell>
          <cell r="E2958" t="str">
            <v/>
          </cell>
          <cell r="F2958" t="str">
            <v>A.Ma.Pd</v>
          </cell>
          <cell r="G2958" t="str">
            <v>TOLITOLI</v>
          </cell>
          <cell r="H2958" t="str">
            <v>17 - 08 - 1964</v>
          </cell>
          <cell r="I2958" t="str">
            <v>II/a</v>
          </cell>
          <cell r="J2958" t="str">
            <v>01 - 03 - 1988</v>
          </cell>
          <cell r="K2958" t="str">
            <v>01 - 11 - 1989</v>
          </cell>
          <cell r="L2958" t="str">
            <v>L</v>
          </cell>
          <cell r="M2958" t="str">
            <v>III/d</v>
          </cell>
          <cell r="N2958" t="str">
            <v>01 - 10 - 2014</v>
          </cell>
          <cell r="O2958" t="str">
            <v>21</v>
          </cell>
          <cell r="P2958" t="str">
            <v>7</v>
          </cell>
          <cell r="Q2958" t="str">
            <v/>
          </cell>
          <cell r="R2958" t="str">
            <v/>
          </cell>
          <cell r="S2958" t="str">
            <v/>
          </cell>
          <cell r="T2958" t="str">
            <v>01 - 10 - 2014</v>
          </cell>
          <cell r="U2958" t="str">
            <v>Guru Muda</v>
          </cell>
          <cell r="V2958" t="str">
            <v/>
          </cell>
          <cell r="W2958" t="str">
            <v>SDN DONTONG</v>
          </cell>
          <cell r="X2958" t="str">
            <v/>
          </cell>
          <cell r="Y2958" t="str">
            <v>D-II/A-II PENDIDIKAN DASAR</v>
          </cell>
          <cell r="Z2958" t="str">
            <v>31-12-2002</v>
          </cell>
          <cell r="AA2958" t="str">
            <v>Aktif</v>
          </cell>
          <cell r="AB2958" t="str">
            <v>PNS Daerah Kab./Kota yang bekerja pada Kab./Kota</v>
          </cell>
          <cell r="AC2958" t="str">
            <v>Pemerintah Kab. Tolitoli</v>
          </cell>
          <cell r="AD2958" t="str">
            <v>Pemerintah Kab. Tolitoli</v>
          </cell>
        </row>
        <row r="2959">
          <cell r="A2959">
            <v>2957</v>
          </cell>
          <cell r="B2959" t="str">
            <v>198112022008011003</v>
          </cell>
          <cell r="C2959" t="str">
            <v>570036128</v>
          </cell>
          <cell r="D2959" t="str">
            <v>ANDI AFANDY</v>
          </cell>
          <cell r="E2959" t="str">
            <v/>
          </cell>
          <cell r="F2959" t="str">
            <v/>
          </cell>
          <cell r="G2959" t="str">
            <v>DONGGALA</v>
          </cell>
          <cell r="H2959" t="str">
            <v>02 - 12 - 1981</v>
          </cell>
          <cell r="I2959" t="str">
            <v>II/a</v>
          </cell>
          <cell r="J2959" t="str">
            <v>01 - 01 - 2008</v>
          </cell>
          <cell r="K2959" t="str">
            <v>01 - 12 - 2009</v>
          </cell>
          <cell r="L2959" t="str">
            <v>L</v>
          </cell>
          <cell r="M2959" t="str">
            <v>II/c</v>
          </cell>
          <cell r="N2959" t="str">
            <v>01 - 04 - 2016</v>
          </cell>
          <cell r="O2959" t="str">
            <v>12</v>
          </cell>
          <cell r="P2959" t="str">
            <v>3</v>
          </cell>
          <cell r="Q2959" t="str">
            <v/>
          </cell>
          <cell r="R2959" t="str">
            <v/>
          </cell>
          <cell r="S2959" t="str">
            <v/>
          </cell>
          <cell r="T2959" t="str">
            <v/>
          </cell>
          <cell r="U2959" t="str">
            <v/>
          </cell>
          <cell r="V2959" t="str">
            <v>PENGADMINISTRASI UMUM</v>
          </cell>
          <cell r="W2959" t="str">
            <v>SEKSI PEMERINTAHAN</v>
          </cell>
          <cell r="X2959" t="str">
            <v>KANTOR KECAMATAN DAMPAL SELATAN</v>
          </cell>
          <cell r="Y2959" t="str">
            <v>SMA A.3/IPS</v>
          </cell>
          <cell r="Z2959" t="str">
            <v>31-12-2002</v>
          </cell>
          <cell r="AA2959" t="str">
            <v>Aktif</v>
          </cell>
          <cell r="AB2959" t="str">
            <v>PNS Daerah Kab./Kota yang bekerja pada Kab./Kota</v>
          </cell>
          <cell r="AC2959" t="str">
            <v>Pemerintah Kab. Tolitoli</v>
          </cell>
          <cell r="AD2959" t="str">
            <v>Pemerintah Kab. Tolitoli</v>
          </cell>
        </row>
        <row r="2960">
          <cell r="A2960">
            <v>2958</v>
          </cell>
          <cell r="B2960" t="str">
            <v>197703242009042002</v>
          </cell>
          <cell r="C2960" t="str">
            <v/>
          </cell>
          <cell r="D2960" t="str">
            <v>FAHARIA</v>
          </cell>
          <cell r="E2960" t="str">
            <v/>
          </cell>
          <cell r="F2960" t="str">
            <v>S.IP</v>
          </cell>
          <cell r="G2960" t="str">
            <v>BONE</v>
          </cell>
          <cell r="H2960" t="str">
            <v>24 - 03 - 1977</v>
          </cell>
          <cell r="I2960" t="str">
            <v>II/c</v>
          </cell>
          <cell r="J2960" t="str">
            <v>01 - 04 - 2009</v>
          </cell>
          <cell r="K2960" t="str">
            <v>01 - 01 - 2011</v>
          </cell>
          <cell r="L2960" t="str">
            <v>P</v>
          </cell>
          <cell r="M2960" t="str">
            <v>III/b</v>
          </cell>
          <cell r="N2960" t="str">
            <v>01 - 04 - 2018</v>
          </cell>
          <cell r="O2960" t="str">
            <v>7</v>
          </cell>
          <cell r="P2960" t="str">
            <v>0</v>
          </cell>
          <cell r="Q2960" t="str">
            <v/>
          </cell>
          <cell r="R2960" t="str">
            <v/>
          </cell>
          <cell r="S2960" t="str">
            <v/>
          </cell>
          <cell r="T2960" t="str">
            <v/>
          </cell>
          <cell r="U2960" t="str">
            <v/>
          </cell>
          <cell r="V2960" t="str">
            <v>PENGADMINISTRASI KEPEGAWAIAN</v>
          </cell>
          <cell r="W2960" t="str">
            <v>Sub Bagian Tata Usaha</v>
          </cell>
          <cell r="X2960" t="str">
            <v>UPT Perwakilan Pemerintah Daerah</v>
          </cell>
          <cell r="Y2960" t="str">
            <v>S-1 ILMU PEMERINTAHAN</v>
          </cell>
          <cell r="Z2960" t="str">
            <v>01-01-2010</v>
          </cell>
          <cell r="AA2960" t="str">
            <v>Aktif</v>
          </cell>
          <cell r="AB2960" t="str">
            <v>PNS Daerah Kab./Kota yang bekerja pada Kab./Kota</v>
          </cell>
          <cell r="AC2960" t="str">
            <v>Pemerintah Kab. Tolitoli</v>
          </cell>
          <cell r="AD2960" t="str">
            <v>Pemerintah Kab. Tolitoli</v>
          </cell>
        </row>
        <row r="2961">
          <cell r="A2961">
            <v>2959</v>
          </cell>
          <cell r="B2961" t="str">
            <v>197312261994032003</v>
          </cell>
          <cell r="C2961" t="str">
            <v>570011739</v>
          </cell>
          <cell r="D2961" t="str">
            <v>IRMAWATI</v>
          </cell>
          <cell r="E2961" t="str">
            <v/>
          </cell>
          <cell r="F2961" t="str">
            <v/>
          </cell>
          <cell r="G2961" t="str">
            <v>TOLITOLI</v>
          </cell>
          <cell r="H2961" t="str">
            <v>26 - 12 - 1973</v>
          </cell>
          <cell r="I2961" t="str">
            <v>II/a</v>
          </cell>
          <cell r="J2961" t="str">
            <v>01 - 03 - 1994</v>
          </cell>
          <cell r="K2961" t="str">
            <v>01 - 08 - 1995</v>
          </cell>
          <cell r="L2961" t="str">
            <v>P</v>
          </cell>
          <cell r="M2961" t="str">
            <v>III/d</v>
          </cell>
          <cell r="N2961" t="str">
            <v>01 - 04 - 2016</v>
          </cell>
          <cell r="O2961" t="str">
            <v>17</v>
          </cell>
          <cell r="P2961" t="str">
            <v>1</v>
          </cell>
          <cell r="Q2961" t="str">
            <v/>
          </cell>
          <cell r="R2961" t="str">
            <v/>
          </cell>
          <cell r="S2961" t="str">
            <v/>
          </cell>
          <cell r="T2961" t="str">
            <v>01 - 10 - 2013</v>
          </cell>
          <cell r="U2961" t="str">
            <v>Penyuluh Kesehatan Masyarakat Penyelia</v>
          </cell>
          <cell r="V2961" t="str">
            <v/>
          </cell>
          <cell r="W2961" t="str">
            <v>Seksi Promosi Dan Pemberdayaan Masyarakat</v>
          </cell>
          <cell r="X2961" t="str">
            <v>Dinas Kesehatan</v>
          </cell>
          <cell r="Y2961" t="str">
            <v>SMA A.2/BIOLOGI</v>
          </cell>
          <cell r="Z2961" t="str">
            <v>31-12-1992</v>
          </cell>
          <cell r="AA2961" t="str">
            <v>Aktif</v>
          </cell>
          <cell r="AB2961" t="str">
            <v>PNS Daerah Kab./Kota yang bekerja pada Kab./Kota</v>
          </cell>
          <cell r="AC2961" t="str">
            <v>Pemerintah Kab. Tolitoli</v>
          </cell>
          <cell r="AD2961" t="str">
            <v>Pemerintah Kab. Tolitoli</v>
          </cell>
        </row>
        <row r="2962">
          <cell r="A2962">
            <v>2960</v>
          </cell>
          <cell r="B2962" t="str">
            <v>196906261999031005</v>
          </cell>
          <cell r="C2962" t="str">
            <v>132234030</v>
          </cell>
          <cell r="D2962" t="str">
            <v>ASKAR</v>
          </cell>
          <cell r="E2962" t="str">
            <v/>
          </cell>
          <cell r="F2962" t="str">
            <v>A.Ma.Pd</v>
          </cell>
          <cell r="G2962" t="str">
            <v>LAIS</v>
          </cell>
          <cell r="H2962" t="str">
            <v>26 - 06 - 1969</v>
          </cell>
          <cell r="I2962" t="str">
            <v>II/a</v>
          </cell>
          <cell r="J2962" t="str">
            <v>01 - 03 - 1999</v>
          </cell>
          <cell r="K2962" t="str">
            <v>01 - 08 - 2000</v>
          </cell>
          <cell r="L2962" t="str">
            <v>L</v>
          </cell>
          <cell r="M2962" t="str">
            <v>III/c</v>
          </cell>
          <cell r="N2962" t="str">
            <v>01 - 04 - 2017</v>
          </cell>
          <cell r="O2962" t="str">
            <v>13</v>
          </cell>
          <cell r="P2962" t="str">
            <v>1</v>
          </cell>
          <cell r="Q2962" t="str">
            <v/>
          </cell>
          <cell r="R2962" t="str">
            <v/>
          </cell>
          <cell r="S2962" t="str">
            <v/>
          </cell>
          <cell r="T2962" t="str">
            <v>01 - 04 - 2017</v>
          </cell>
          <cell r="U2962" t="str">
            <v>Guru Muda</v>
          </cell>
          <cell r="V2962" t="str">
            <v/>
          </cell>
          <cell r="W2962" t="str">
            <v>SDN SINUNGKUD</v>
          </cell>
          <cell r="X2962" t="str">
            <v>CABANG DISPENBUD KECAMATAN DONDO</v>
          </cell>
          <cell r="Y2962" t="str">
            <v>D-II/A-II</v>
          </cell>
          <cell r="Z2962" t="str">
            <v>31-12-2003</v>
          </cell>
          <cell r="AA2962" t="str">
            <v>Aktif</v>
          </cell>
          <cell r="AB2962" t="str">
            <v>PNS Daerah Kab./Kota yang bekerja pada Kab./Kota</v>
          </cell>
          <cell r="AC2962" t="str">
            <v>Pemerintah Kab. Tolitoli</v>
          </cell>
          <cell r="AD2962" t="str">
            <v>Pemerintah Kab. Tolitoli</v>
          </cell>
        </row>
        <row r="2963">
          <cell r="A2963">
            <v>2961</v>
          </cell>
          <cell r="B2963" t="str">
            <v>198103132005012014</v>
          </cell>
          <cell r="C2963" t="str">
            <v>570017312</v>
          </cell>
          <cell r="D2963" t="str">
            <v>IRWINANCY</v>
          </cell>
          <cell r="E2963" t="str">
            <v/>
          </cell>
          <cell r="F2963" t="str">
            <v>S.Kep</v>
          </cell>
          <cell r="G2963" t="str">
            <v>TOLITOLI</v>
          </cell>
          <cell r="H2963" t="str">
            <v>13 - 03 - 1981</v>
          </cell>
          <cell r="I2963" t="str">
            <v>II/c</v>
          </cell>
          <cell r="J2963" t="str">
            <v>01 - 01 - 2005</v>
          </cell>
          <cell r="K2963" t="str">
            <v>01 - 03 - 2006</v>
          </cell>
          <cell r="L2963" t="str">
            <v>P</v>
          </cell>
          <cell r="M2963" t="str">
            <v>III/c</v>
          </cell>
          <cell r="N2963" t="str">
            <v>01 - 10 - 2017</v>
          </cell>
          <cell r="O2963" t="str">
            <v>10</v>
          </cell>
          <cell r="P2963" t="str">
            <v>9</v>
          </cell>
          <cell r="Q2963" t="str">
            <v/>
          </cell>
          <cell r="R2963" t="str">
            <v/>
          </cell>
          <cell r="S2963" t="str">
            <v/>
          </cell>
          <cell r="T2963" t="str">
            <v>01 - 10 - 2017</v>
          </cell>
          <cell r="U2963" t="str">
            <v>Perawat Penyelia</v>
          </cell>
          <cell r="V2963" t="str">
            <v/>
          </cell>
          <cell r="W2963" t="str">
            <v>PUSKESMAS KOTA</v>
          </cell>
          <cell r="X2963" t="str">
            <v>DINAS KESEHATAN</v>
          </cell>
          <cell r="Y2963" t="str">
            <v>D-III KEPERAWATAN</v>
          </cell>
          <cell r="Z2963" t="str">
            <v>31-12-2003</v>
          </cell>
          <cell r="AA2963" t="str">
            <v>Aktif</v>
          </cell>
          <cell r="AB2963" t="str">
            <v>PNS Daerah Kab./Kota yang bekerja pada Kab./Kota</v>
          </cell>
          <cell r="AC2963" t="str">
            <v>Pemerintah Kab. Tolitoli</v>
          </cell>
          <cell r="AD2963" t="str">
            <v>Pemerintah Kab. Tolitoli</v>
          </cell>
        </row>
        <row r="2964">
          <cell r="A2964">
            <v>2962</v>
          </cell>
          <cell r="B2964" t="str">
            <v>198007152000031004</v>
          </cell>
          <cell r="C2964" t="str">
            <v>570013029</v>
          </cell>
          <cell r="D2964" t="str">
            <v>NASLIM</v>
          </cell>
          <cell r="E2964" t="str">
            <v/>
          </cell>
          <cell r="F2964" t="str">
            <v/>
          </cell>
          <cell r="G2964" t="str">
            <v>TOLITOLI</v>
          </cell>
          <cell r="H2964" t="str">
            <v>15 - 07 - 1980</v>
          </cell>
          <cell r="I2964" t="str">
            <v>II/a</v>
          </cell>
          <cell r="J2964" t="str">
            <v>01 - 03 - 2000</v>
          </cell>
          <cell r="K2964" t="str">
            <v>01 - 03 - 2001</v>
          </cell>
          <cell r="L2964" t="str">
            <v>L</v>
          </cell>
          <cell r="M2964" t="str">
            <v>II/d</v>
          </cell>
          <cell r="N2964" t="str">
            <v>01 - 04 - 2015</v>
          </cell>
          <cell r="O2964" t="str">
            <v>15</v>
          </cell>
          <cell r="P2964" t="str">
            <v>1</v>
          </cell>
          <cell r="Q2964" t="str">
            <v/>
          </cell>
          <cell r="R2964" t="str">
            <v/>
          </cell>
          <cell r="S2964" t="str">
            <v/>
          </cell>
          <cell r="T2964" t="str">
            <v/>
          </cell>
          <cell r="U2964" t="str">
            <v/>
          </cell>
          <cell r="V2964" t="str">
            <v>PENYUSUN SURAT KETETAPAN PAJAK/RETRIBUSI DAERAH (SKRD) DAN SURAT KETETAPAN PAJAK/RETRIBUSI KURANG BA</v>
          </cell>
          <cell r="W2964" t="str">
            <v>Seksi Penetapan</v>
          </cell>
          <cell r="X2964" t="str">
            <v>Dinas Penanaman Modal Dan Pelayanan Terpadu Satu Pintu</v>
          </cell>
          <cell r="Y2964" t="str">
            <v>SMK BANGUNAN</v>
          </cell>
          <cell r="Z2964" t="str">
            <v>31-12-1998</v>
          </cell>
          <cell r="AA2964" t="str">
            <v>PNS kena hukuman disiplin</v>
          </cell>
          <cell r="AB2964" t="str">
            <v>PNS Daerah Kab./Kota yang bekerja pada Kab./Kota</v>
          </cell>
          <cell r="AC2964" t="str">
            <v>Pemerintah Kab. Tolitoli</v>
          </cell>
          <cell r="AD2964" t="str">
            <v>Pemerintah Kab. Tolitoli</v>
          </cell>
        </row>
        <row r="2965">
          <cell r="A2965">
            <v>2963</v>
          </cell>
          <cell r="B2965" t="str">
            <v>197908062003122007</v>
          </cell>
          <cell r="C2965" t="str">
            <v>570015595</v>
          </cell>
          <cell r="D2965" t="str">
            <v>HERLINA H.S. RAHIM</v>
          </cell>
          <cell r="E2965" t="str">
            <v/>
          </cell>
          <cell r="F2965" t="str">
            <v>A.Ma.Pd</v>
          </cell>
          <cell r="G2965" t="str">
            <v>KAPAS</v>
          </cell>
          <cell r="H2965" t="str">
            <v>06 - 08 - 1979</v>
          </cell>
          <cell r="I2965" t="str">
            <v>II/b</v>
          </cell>
          <cell r="J2965" t="str">
            <v>01 - 12 - 2003</v>
          </cell>
          <cell r="K2965" t="str">
            <v>01 - 03 - 2005</v>
          </cell>
          <cell r="L2965" t="str">
            <v>P</v>
          </cell>
          <cell r="M2965" t="str">
            <v>III/a</v>
          </cell>
          <cell r="N2965" t="str">
            <v>01 - 10 - 2013</v>
          </cell>
          <cell r="O2965" t="str">
            <v>7</v>
          </cell>
          <cell r="P2965" t="str">
            <v>10</v>
          </cell>
          <cell r="Q2965" t="str">
            <v/>
          </cell>
          <cell r="R2965" t="str">
            <v/>
          </cell>
          <cell r="S2965" t="str">
            <v/>
          </cell>
          <cell r="T2965" t="str">
            <v>01 - 10 - 2013</v>
          </cell>
          <cell r="U2965" t="str">
            <v>Guru Pertama</v>
          </cell>
          <cell r="V2965" t="str">
            <v/>
          </cell>
          <cell r="W2965" t="str">
            <v>SDN KAPAS</v>
          </cell>
          <cell r="X2965" t="str">
            <v>CABANG DISPENBUD KECAMATAN DAKOPEMEAN</v>
          </cell>
          <cell r="Y2965" t="str">
            <v>D-II/A-II PGSD</v>
          </cell>
          <cell r="Z2965" t="str">
            <v>31-12-2001</v>
          </cell>
          <cell r="AA2965" t="str">
            <v>Aktif</v>
          </cell>
          <cell r="AB2965" t="str">
            <v>PNS Daerah Kab./Kota yang bekerja pada Kab./Kota</v>
          </cell>
          <cell r="AC2965" t="str">
            <v>Pemerintah Kab. Tolitoli</v>
          </cell>
          <cell r="AD2965" t="str">
            <v>Pemerintah Kab. Tolitoli</v>
          </cell>
        </row>
        <row r="2966">
          <cell r="A2966">
            <v>2964</v>
          </cell>
          <cell r="B2966" t="str">
            <v>197205202002111001</v>
          </cell>
          <cell r="C2966" t="str">
            <v>570013879</v>
          </cell>
          <cell r="D2966" t="str">
            <v>RUSMIN</v>
          </cell>
          <cell r="E2966" t="str">
            <v/>
          </cell>
          <cell r="F2966" t="str">
            <v>ST</v>
          </cell>
          <cell r="G2966" t="str">
            <v>TOLITOLI</v>
          </cell>
          <cell r="H2966" t="str">
            <v>20 - 05 - 1972</v>
          </cell>
          <cell r="I2966" t="str">
            <v>III/a</v>
          </cell>
          <cell r="J2966" t="str">
            <v>01 - 11 - 2002</v>
          </cell>
          <cell r="K2966" t="str">
            <v>01 - 12 - 2003</v>
          </cell>
          <cell r="L2966" t="str">
            <v>L</v>
          </cell>
          <cell r="M2966" t="str">
            <v>III/d</v>
          </cell>
          <cell r="N2966" t="str">
            <v>01 - 04 - 2014</v>
          </cell>
          <cell r="O2966" t="str">
            <v>0</v>
          </cell>
          <cell r="P2966" t="str">
            <v>0</v>
          </cell>
          <cell r="Q2966" t="str">
            <v/>
          </cell>
          <cell r="R2966" t="str">
            <v/>
          </cell>
          <cell r="S2966" t="str">
            <v/>
          </cell>
          <cell r="T2966" t="str">
            <v/>
          </cell>
          <cell r="U2966" t="str">
            <v/>
          </cell>
          <cell r="V2966" t="str">
            <v>FUNGSIONAL UMUM</v>
          </cell>
          <cell r="W2966" t="str">
            <v>Sub Bagian Umum dan Kepegawaian</v>
          </cell>
          <cell r="X2966" t="str">
            <v>Rumah Sakit Umum Daerah Mokopido</v>
          </cell>
          <cell r="Y2966" t="str">
            <v>S-1 TEKNIK ELEKTRO</v>
          </cell>
          <cell r="Z2966" t="str">
            <v>31-12-2002</v>
          </cell>
          <cell r="AA2966" t="str">
            <v>Aktif</v>
          </cell>
          <cell r="AB2966" t="str">
            <v>PNS Daerah Kab./Kota yang bekerja pada Kab./Kota</v>
          </cell>
          <cell r="AC2966" t="str">
            <v>Pemerintah Kab. Tolitoli</v>
          </cell>
          <cell r="AD2966" t="str">
            <v>Pemerintah Kab. Tolitoli</v>
          </cell>
        </row>
        <row r="2967">
          <cell r="A2967">
            <v>2965</v>
          </cell>
          <cell r="B2967" t="str">
            <v>198204012007012008</v>
          </cell>
          <cell r="C2967" t="str">
            <v>570027539</v>
          </cell>
          <cell r="D2967" t="str">
            <v>MARLINA</v>
          </cell>
          <cell r="E2967" t="str">
            <v/>
          </cell>
          <cell r="F2967" t="str">
            <v>A.Ma</v>
          </cell>
          <cell r="G2967" t="str">
            <v>OGOTUA</v>
          </cell>
          <cell r="H2967" t="str">
            <v>01 - 04 - 1982</v>
          </cell>
          <cell r="I2967" t="str">
            <v>II/b</v>
          </cell>
          <cell r="J2967" t="str">
            <v>01 - 01 - 2007</v>
          </cell>
          <cell r="K2967" t="str">
            <v>01 - 10 - 2008</v>
          </cell>
          <cell r="L2967" t="str">
            <v>P</v>
          </cell>
          <cell r="M2967" t="str">
            <v>II/d</v>
          </cell>
          <cell r="N2967" t="str">
            <v>01 - 04 - 2014</v>
          </cell>
          <cell r="O2967" t="str">
            <v>12</v>
          </cell>
          <cell r="P2967" t="str">
            <v>3</v>
          </cell>
          <cell r="Q2967" t="str">
            <v/>
          </cell>
          <cell r="R2967" t="str">
            <v/>
          </cell>
          <cell r="S2967" t="str">
            <v/>
          </cell>
          <cell r="T2967" t="str">
            <v>01 - 04 - 2014</v>
          </cell>
          <cell r="U2967" t="str">
            <v>Guru Muda Tingkat. I</v>
          </cell>
          <cell r="V2967" t="str">
            <v/>
          </cell>
          <cell r="W2967" t="str">
            <v>SD Negeri 1 Nalu</v>
          </cell>
          <cell r="X2967" t="str">
            <v>Dinas Pendidikan Dan Kebudayaan</v>
          </cell>
          <cell r="Y2967" t="str">
            <v>D-II PGSDI</v>
          </cell>
          <cell r="Z2967" t="str">
            <v>31-12-2004</v>
          </cell>
          <cell r="AA2967" t="str">
            <v>Aktif</v>
          </cell>
          <cell r="AB2967" t="str">
            <v>PNS Daerah Kab./Kota yang bekerja pada Kab./Kota</v>
          </cell>
          <cell r="AC2967" t="str">
            <v>Pemerintah Kab. Tolitoli</v>
          </cell>
          <cell r="AD2967" t="str">
            <v>Pemerintah Kab. Tolitoli</v>
          </cell>
        </row>
        <row r="2968">
          <cell r="A2968">
            <v>2966</v>
          </cell>
          <cell r="B2968" t="str">
            <v>197708072000121004</v>
          </cell>
          <cell r="C2968" t="str">
            <v>570013223</v>
          </cell>
          <cell r="D2968" t="str">
            <v>RUSDIN SIOJAM</v>
          </cell>
          <cell r="E2968" t="str">
            <v/>
          </cell>
          <cell r="F2968" t="str">
            <v/>
          </cell>
          <cell r="G2968" t="str">
            <v>BANGGAI</v>
          </cell>
          <cell r="H2968" t="str">
            <v>07 - 08 - 1977</v>
          </cell>
          <cell r="I2968" t="str">
            <v>II/a</v>
          </cell>
          <cell r="J2968" t="str">
            <v>01 - 12 - 2000</v>
          </cell>
          <cell r="K2968" t="str">
            <v>01 - 04 - 2002</v>
          </cell>
          <cell r="L2968" t="str">
            <v>L</v>
          </cell>
          <cell r="M2968" t="str">
            <v>II/d</v>
          </cell>
          <cell r="N2968" t="str">
            <v>01 - 04 - 2015</v>
          </cell>
          <cell r="O2968" t="str">
            <v>4</v>
          </cell>
          <cell r="P2968" t="str">
            <v>6</v>
          </cell>
          <cell r="Q2968" t="str">
            <v/>
          </cell>
          <cell r="R2968" t="str">
            <v/>
          </cell>
          <cell r="S2968" t="str">
            <v/>
          </cell>
          <cell r="T2968" t="str">
            <v/>
          </cell>
          <cell r="U2968" t="str">
            <v/>
          </cell>
          <cell r="V2968" t="str">
            <v>STAF</v>
          </cell>
          <cell r="W2968" t="str">
            <v>Seksi Jalan</v>
          </cell>
          <cell r="X2968" t="str">
            <v>Bidang Bina Marga</v>
          </cell>
          <cell r="Y2968" t="str">
            <v>STM BANGUNAN GEDUNG</v>
          </cell>
          <cell r="Z2968" t="str">
            <v>31-12-1996</v>
          </cell>
          <cell r="AA2968" t="str">
            <v>Aktif</v>
          </cell>
          <cell r="AB2968" t="str">
            <v>PNS Daerah Kab./Kota yang bekerja pada Kab./Kota</v>
          </cell>
          <cell r="AC2968" t="str">
            <v>Pemerintah Kab. Tolitoli</v>
          </cell>
          <cell r="AD2968" t="str">
            <v>Pemerintah Kab. Tolitoli</v>
          </cell>
        </row>
        <row r="2969">
          <cell r="A2969">
            <v>2967</v>
          </cell>
          <cell r="B2969" t="str">
            <v>198203112008012015</v>
          </cell>
          <cell r="C2969" t="str">
            <v>570035976</v>
          </cell>
          <cell r="D2969" t="str">
            <v>MYRNAWATI BASRI</v>
          </cell>
          <cell r="E2969" t="str">
            <v/>
          </cell>
          <cell r="F2969" t="str">
            <v>S.Sos</v>
          </cell>
          <cell r="G2969" t="str">
            <v>TOLITOLI</v>
          </cell>
          <cell r="H2969" t="str">
            <v>11 - 03 - 1982</v>
          </cell>
          <cell r="I2969" t="str">
            <v>II/a</v>
          </cell>
          <cell r="J2969" t="str">
            <v>01 - 01 - 2008</v>
          </cell>
          <cell r="K2969" t="str">
            <v>01 - 12 - 2009</v>
          </cell>
          <cell r="L2969" t="str">
            <v>P</v>
          </cell>
          <cell r="M2969" t="str">
            <v>III/a</v>
          </cell>
          <cell r="N2969" t="str">
            <v>01 - 10 - 2014</v>
          </cell>
          <cell r="O2969" t="str">
            <v>5</v>
          </cell>
          <cell r="P2969" t="str">
            <v>9</v>
          </cell>
          <cell r="Q2969" t="str">
            <v/>
          </cell>
          <cell r="R2969" t="str">
            <v/>
          </cell>
          <cell r="S2969" t="str">
            <v/>
          </cell>
          <cell r="T2969" t="str">
            <v/>
          </cell>
          <cell r="U2969" t="str">
            <v/>
          </cell>
          <cell r="V2969" t="str">
            <v>FUNGSIONAL UMUM</v>
          </cell>
          <cell r="W2969" t="str">
            <v>SMP NEGERI 1 TOLITOLI</v>
          </cell>
          <cell r="X2969" t="str">
            <v>CABANG DISPENBUD KECAMATAN BAOLAN</v>
          </cell>
          <cell r="Y2969" t="str">
            <v>S-1 ADMINISTRASI NEGARA</v>
          </cell>
          <cell r="Z2969" t="str">
            <v>31-12-2012</v>
          </cell>
          <cell r="AA2969" t="str">
            <v>Aktif</v>
          </cell>
          <cell r="AB2969" t="str">
            <v>PNS Daerah Kab./Kota yang bekerja pada Kab./Kota</v>
          </cell>
          <cell r="AC2969" t="str">
            <v>Pemerintah Kab. Tolitoli</v>
          </cell>
          <cell r="AD2969" t="str">
            <v>Pemerintah Kab. Tolitoli</v>
          </cell>
        </row>
        <row r="2970">
          <cell r="A2970">
            <v>2968</v>
          </cell>
          <cell r="B2970" t="str">
            <v>197407132000121003</v>
          </cell>
          <cell r="C2970" t="str">
            <v>132275647</v>
          </cell>
          <cell r="D2970" t="str">
            <v>SARIFUDDIN</v>
          </cell>
          <cell r="E2970" t="str">
            <v/>
          </cell>
          <cell r="F2970" t="str">
            <v>S.Pd</v>
          </cell>
          <cell r="G2970" t="str">
            <v>PINRANG</v>
          </cell>
          <cell r="H2970" t="str">
            <v>13 - 07 - 1974</v>
          </cell>
          <cell r="I2970" t="str">
            <v>III/a</v>
          </cell>
          <cell r="J2970" t="str">
            <v>01 - 12 - 2000</v>
          </cell>
          <cell r="K2970" t="str">
            <v>01 - 04 - 2002</v>
          </cell>
          <cell r="L2970" t="str">
            <v>L</v>
          </cell>
          <cell r="M2970" t="str">
            <v>IV/a</v>
          </cell>
          <cell r="N2970" t="str">
            <v>01 - 10 - 2016</v>
          </cell>
          <cell r="O2970" t="str">
            <v>15</v>
          </cell>
          <cell r="P2970" t="str">
            <v>10</v>
          </cell>
          <cell r="Q2970" t="str">
            <v/>
          </cell>
          <cell r="R2970" t="str">
            <v/>
          </cell>
          <cell r="S2970" t="str">
            <v/>
          </cell>
          <cell r="T2970" t="str">
            <v>01 - 10 - 2016</v>
          </cell>
          <cell r="U2970" t="str">
            <v>Guru Madya</v>
          </cell>
          <cell r="V2970" t="str">
            <v/>
          </cell>
          <cell r="W2970" t="str">
            <v>SMP NEGERI 3 GALANG</v>
          </cell>
          <cell r="X2970" t="str">
            <v>CABANG DISPENBUD KECAMATAN GALANG</v>
          </cell>
          <cell r="Y2970" t="str">
            <v>S-1 PENDIDIKAN OLAH RAGA</v>
          </cell>
          <cell r="Z2970" t="str">
            <v>31-12-1999</v>
          </cell>
          <cell r="AA2970" t="str">
            <v>Aktif</v>
          </cell>
          <cell r="AB2970" t="str">
            <v>PNS Daerah Kab./Kota yang bekerja pada Kab./Kota</v>
          </cell>
          <cell r="AC2970" t="str">
            <v>Pemerintah Kab. Tolitoli</v>
          </cell>
          <cell r="AD2970" t="str">
            <v>Pemerintah Kab. Tolitoli</v>
          </cell>
        </row>
        <row r="2971">
          <cell r="A2971">
            <v>2969</v>
          </cell>
          <cell r="B2971" t="str">
            <v>197705181997031004</v>
          </cell>
          <cell r="C2971" t="str">
            <v>140330875</v>
          </cell>
          <cell r="D2971" t="str">
            <v>ARDIANTO SY MUKALAP</v>
          </cell>
          <cell r="E2971" t="str">
            <v/>
          </cell>
          <cell r="F2971" t="str">
            <v>S.Kep.Ns</v>
          </cell>
          <cell r="G2971" t="str">
            <v>TOLITOLI</v>
          </cell>
          <cell r="H2971" t="str">
            <v>18 - 05 - 1977</v>
          </cell>
          <cell r="I2971" t="str">
            <v>II/a</v>
          </cell>
          <cell r="J2971" t="str">
            <v>01 - 03 - 1997</v>
          </cell>
          <cell r="K2971" t="str">
            <v>01 - 04 - 1998</v>
          </cell>
          <cell r="L2971" t="str">
            <v>L</v>
          </cell>
          <cell r="M2971" t="str">
            <v>III/c</v>
          </cell>
          <cell r="N2971" t="str">
            <v>01 - 04 - 2016</v>
          </cell>
          <cell r="O2971" t="str">
            <v>17</v>
          </cell>
          <cell r="P2971" t="str">
            <v>2</v>
          </cell>
          <cell r="Q2971" t="str">
            <v/>
          </cell>
          <cell r="R2971" t="str">
            <v/>
          </cell>
          <cell r="S2971" t="str">
            <v/>
          </cell>
          <cell r="T2971" t="str">
            <v>01 - 04 - 2016</v>
          </cell>
          <cell r="U2971" t="str">
            <v>Perawat Pertama</v>
          </cell>
          <cell r="V2971" t="str">
            <v/>
          </cell>
          <cell r="W2971" t="str">
            <v>RUMAH SAKIT UMUM DAERAH MOKOPIDO</v>
          </cell>
          <cell r="X2971" t="str">
            <v>Pemerintah Kabupaten Tolitoli</v>
          </cell>
          <cell r="Y2971" t="str">
            <v>S-1 PERAWAT</v>
          </cell>
          <cell r="Z2971" t="str">
            <v>31-12-2011</v>
          </cell>
          <cell r="AA2971" t="str">
            <v>Tugas Belajar</v>
          </cell>
          <cell r="AB2971" t="str">
            <v>PNS Daerah Kab./Kota yang bekerja pada Kab./Kota</v>
          </cell>
          <cell r="AC2971" t="str">
            <v>Pemerintah Kab. Tolitoli</v>
          </cell>
          <cell r="AD2971" t="str">
            <v>Pemerintah Kab. Tolitoli</v>
          </cell>
        </row>
        <row r="2972">
          <cell r="A2972">
            <v>2970</v>
          </cell>
          <cell r="B2972" t="str">
            <v>196010051985121001</v>
          </cell>
          <cell r="C2972" t="str">
            <v>131342649</v>
          </cell>
          <cell r="D2972" t="str">
            <v>ARSAD</v>
          </cell>
          <cell r="E2972" t="str">
            <v/>
          </cell>
          <cell r="F2972" t="str">
            <v>A.Ma.Pd</v>
          </cell>
          <cell r="G2972" t="str">
            <v>BUOL</v>
          </cell>
          <cell r="H2972" t="str">
            <v>05 - 10 - 1960</v>
          </cell>
          <cell r="I2972" t="str">
            <v>II/a</v>
          </cell>
          <cell r="J2972" t="str">
            <v>01 - 12 - 1985</v>
          </cell>
          <cell r="K2972" t="str">
            <v>01 - 07 - 1987</v>
          </cell>
          <cell r="L2972" t="str">
            <v>L</v>
          </cell>
          <cell r="M2972" t="str">
            <v>IV/a</v>
          </cell>
          <cell r="N2972" t="str">
            <v>01 - 10 - 2009</v>
          </cell>
          <cell r="O2972" t="str">
            <v>20</v>
          </cell>
          <cell r="P2972" t="str">
            <v>8</v>
          </cell>
          <cell r="Q2972" t="str">
            <v/>
          </cell>
          <cell r="R2972" t="str">
            <v/>
          </cell>
          <cell r="S2972" t="str">
            <v/>
          </cell>
          <cell r="T2972" t="str">
            <v>06 - 09 - 2013</v>
          </cell>
          <cell r="U2972" t="str">
            <v>Guru Madya</v>
          </cell>
          <cell r="V2972" t="str">
            <v/>
          </cell>
          <cell r="W2972" t="str">
            <v>SDN 3 DUNGINGIS</v>
          </cell>
          <cell r="X2972" t="str">
            <v>CABANG DISPENBUD KECAMATAN DAKOPEMEAN</v>
          </cell>
          <cell r="Y2972" t="str">
            <v>D-II/A-II</v>
          </cell>
          <cell r="Z2972" t="str">
            <v>31-12-2003</v>
          </cell>
          <cell r="AA2972" t="str">
            <v>Aktif</v>
          </cell>
          <cell r="AB2972" t="str">
            <v>PNS Daerah Kab./Kota yang bekerja pada Kab./Kota</v>
          </cell>
          <cell r="AC2972" t="str">
            <v>Pemerintah Kab. Tolitoli</v>
          </cell>
          <cell r="AD2972" t="str">
            <v>Pemerintah Kab. Tolitoli</v>
          </cell>
        </row>
        <row r="2973">
          <cell r="A2973">
            <v>2971</v>
          </cell>
          <cell r="B2973" t="str">
            <v>198109302011011005</v>
          </cell>
          <cell r="C2973" t="str">
            <v/>
          </cell>
          <cell r="D2973" t="str">
            <v>ARIF EFFENDI</v>
          </cell>
          <cell r="E2973" t="str">
            <v/>
          </cell>
          <cell r="F2973" t="str">
            <v>SE</v>
          </cell>
          <cell r="G2973" t="str">
            <v>KLATEN</v>
          </cell>
          <cell r="H2973" t="str">
            <v>30 - 09 - 1981</v>
          </cell>
          <cell r="I2973" t="str">
            <v>III/a</v>
          </cell>
          <cell r="J2973" t="str">
            <v>01 - 01 - 2011</v>
          </cell>
          <cell r="K2973" t="str">
            <v>01 - 01 - 2013</v>
          </cell>
          <cell r="L2973" t="str">
            <v>L</v>
          </cell>
          <cell r="M2973" t="str">
            <v>III/b</v>
          </cell>
          <cell r="N2973" t="str">
            <v>01 - 04 - 2015</v>
          </cell>
          <cell r="O2973" t="str">
            <v>4</v>
          </cell>
          <cell r="P2973" t="str">
            <v>3</v>
          </cell>
          <cell r="Q2973" t="str">
            <v/>
          </cell>
          <cell r="R2973" t="str">
            <v/>
          </cell>
          <cell r="S2973" t="str">
            <v/>
          </cell>
          <cell r="T2973" t="str">
            <v/>
          </cell>
          <cell r="U2973" t="str">
            <v/>
          </cell>
          <cell r="V2973" t="str">
            <v>PENGUMPUL DATA BAHAN EVALUASI DAN PELAPORAN</v>
          </cell>
          <cell r="W2973" t="str">
            <v>Sub Bagian Program</v>
          </cell>
          <cell r="X2973" t="str">
            <v>Badan Kepegawaian Dan Pengembangan Sumber Daya Manusia</v>
          </cell>
          <cell r="Y2973" t="str">
            <v>S-1 EKONOMI</v>
          </cell>
          <cell r="Z2973" t="str">
            <v>31-12-2003</v>
          </cell>
          <cell r="AA2973" t="str">
            <v>Aktif</v>
          </cell>
          <cell r="AB2973" t="str">
            <v>PNS Daerah Kab./Kota yang bekerja pada Kab./Kota</v>
          </cell>
          <cell r="AC2973" t="str">
            <v>Pemerintah Kab. Tolitoli</v>
          </cell>
          <cell r="AD2973" t="str">
            <v>Pemerintah Kab. Tolitoli</v>
          </cell>
        </row>
        <row r="2974">
          <cell r="A2974">
            <v>2972</v>
          </cell>
          <cell r="B2974" t="str">
            <v>198401052005012005</v>
          </cell>
          <cell r="C2974" t="str">
            <v>570017346</v>
          </cell>
          <cell r="D2974" t="str">
            <v>KASMAWATI</v>
          </cell>
          <cell r="E2974" t="str">
            <v/>
          </cell>
          <cell r="F2974" t="str">
            <v>A.Md.Kep</v>
          </cell>
          <cell r="G2974" t="str">
            <v>BAJUGAN</v>
          </cell>
          <cell r="H2974" t="str">
            <v>05 - 01 - 1984</v>
          </cell>
          <cell r="I2974" t="str">
            <v>II/a</v>
          </cell>
          <cell r="J2974" t="str">
            <v>01 - 01 - 2005</v>
          </cell>
          <cell r="K2974" t="str">
            <v>01 - 03 - 2006</v>
          </cell>
          <cell r="L2974" t="str">
            <v>P</v>
          </cell>
          <cell r="M2974" t="str">
            <v>III/b</v>
          </cell>
          <cell r="N2974" t="str">
            <v>01 - 10 - 2016</v>
          </cell>
          <cell r="O2974" t="str">
            <v>6</v>
          </cell>
          <cell r="P2974" t="str">
            <v>9</v>
          </cell>
          <cell r="Q2974" t="str">
            <v/>
          </cell>
          <cell r="R2974" t="str">
            <v/>
          </cell>
          <cell r="S2974" t="str">
            <v/>
          </cell>
          <cell r="T2974" t="str">
            <v>01 - 04 - 2014</v>
          </cell>
          <cell r="U2974" t="str">
            <v>Perawat Pelaksana Lanjutan</v>
          </cell>
          <cell r="V2974" t="str">
            <v/>
          </cell>
          <cell r="W2974" t="str">
            <v>Sub Bidang Pelayanan Medis Dan Keperawatan</v>
          </cell>
          <cell r="X2974" t="str">
            <v>BIDANG PELAYANAN</v>
          </cell>
          <cell r="Y2974" t="str">
            <v>D-III KEPERAWATAN</v>
          </cell>
          <cell r="Z2974" t="str">
            <v>31-12-2007</v>
          </cell>
          <cell r="AA2974" t="str">
            <v>Aktif</v>
          </cell>
          <cell r="AB2974" t="str">
            <v>PNS Daerah Kab./Kota yang bekerja pada Kab./Kota</v>
          </cell>
          <cell r="AC2974" t="str">
            <v>Pemerintah Kab. Tolitoli</v>
          </cell>
          <cell r="AD2974" t="str">
            <v>Pemerintah Kab. Tolitoli</v>
          </cell>
        </row>
        <row r="2975">
          <cell r="A2975">
            <v>2973</v>
          </cell>
          <cell r="B2975" t="str">
            <v>196607122000121007</v>
          </cell>
          <cell r="C2975" t="str">
            <v>132282882</v>
          </cell>
          <cell r="D2975" t="str">
            <v>HAWALLENG YUSUF</v>
          </cell>
          <cell r="E2975" t="str">
            <v/>
          </cell>
          <cell r="F2975" t="str">
            <v>A.Ma</v>
          </cell>
          <cell r="G2975" t="str">
            <v>TAMPIALA</v>
          </cell>
          <cell r="H2975" t="str">
            <v>12 - 07 - 1966</v>
          </cell>
          <cell r="I2975" t="str">
            <v>II/a</v>
          </cell>
          <cell r="J2975" t="str">
            <v>01 - 12 - 2000</v>
          </cell>
          <cell r="K2975" t="str">
            <v>01 - 04 - 2002</v>
          </cell>
          <cell r="L2975" t="str">
            <v>L</v>
          </cell>
          <cell r="M2975" t="str">
            <v>III/b</v>
          </cell>
          <cell r="N2975" t="str">
            <v>01 - 10 - 2016</v>
          </cell>
          <cell r="O2975" t="str">
            <v>10</v>
          </cell>
          <cell r="P2975" t="str">
            <v>10</v>
          </cell>
          <cell r="Q2975" t="str">
            <v/>
          </cell>
          <cell r="R2975" t="str">
            <v/>
          </cell>
          <cell r="S2975" t="str">
            <v/>
          </cell>
          <cell r="T2975" t="str">
            <v>01 - 04 - 2012</v>
          </cell>
          <cell r="U2975" t="str">
            <v>Guru Madya</v>
          </cell>
          <cell r="V2975" t="str">
            <v/>
          </cell>
          <cell r="W2975" t="str">
            <v>SDN 1 TINIGI</v>
          </cell>
          <cell r="X2975" t="str">
            <v>CABANG DISPENBUD KECAMATAN GALANG</v>
          </cell>
          <cell r="Y2975" t="str">
            <v>D-II PGSDI</v>
          </cell>
          <cell r="Z2975" t="str">
            <v>31-12-2005</v>
          </cell>
          <cell r="AA2975" t="str">
            <v>Aktif</v>
          </cell>
          <cell r="AB2975" t="str">
            <v>PNS Daerah Kab./Kota yang bekerja pada Kab./Kota</v>
          </cell>
          <cell r="AC2975" t="str">
            <v>Pemerintah Kab. Tolitoli</v>
          </cell>
          <cell r="AD2975" t="str">
            <v>Pemerintah Kab. Tolitoli</v>
          </cell>
        </row>
        <row r="2976">
          <cell r="A2976">
            <v>2974</v>
          </cell>
          <cell r="B2976" t="str">
            <v>196607122000121006</v>
          </cell>
          <cell r="C2976" t="str">
            <v>132282866</v>
          </cell>
          <cell r="D2976" t="str">
            <v>BAHTIAR</v>
          </cell>
          <cell r="E2976" t="str">
            <v/>
          </cell>
          <cell r="F2976" t="str">
            <v/>
          </cell>
          <cell r="G2976" t="str">
            <v>TOLITOLI</v>
          </cell>
          <cell r="H2976" t="str">
            <v>12 - 07 - 1966</v>
          </cell>
          <cell r="I2976" t="str">
            <v>II/a</v>
          </cell>
          <cell r="J2976" t="str">
            <v>01 - 12 - 2000</v>
          </cell>
          <cell r="K2976" t="str">
            <v>01 - 04 - 2002</v>
          </cell>
          <cell r="L2976" t="str">
            <v>L</v>
          </cell>
          <cell r="M2976" t="str">
            <v>III/a</v>
          </cell>
          <cell r="N2976" t="str">
            <v>01 - 10 - 2012</v>
          </cell>
          <cell r="O2976" t="str">
            <v>6</v>
          </cell>
          <cell r="P2976" t="str">
            <v>10</v>
          </cell>
          <cell r="Q2976" t="str">
            <v/>
          </cell>
          <cell r="R2976" t="str">
            <v/>
          </cell>
          <cell r="S2976" t="str">
            <v/>
          </cell>
          <cell r="T2976" t="str">
            <v>27 - 03 - 2013</v>
          </cell>
          <cell r="U2976" t="str">
            <v>Guru Madya</v>
          </cell>
          <cell r="V2976" t="str">
            <v/>
          </cell>
          <cell r="W2976" t="str">
            <v>SDN 4 BINONTOAN</v>
          </cell>
          <cell r="X2976" t="str">
            <v>CABANG DISPENBUD KECAMATAN TOLITOLI UTARA</v>
          </cell>
          <cell r="Y2976" t="str">
            <v>SEKOLAH PENDIDIKAN GURU</v>
          </cell>
          <cell r="Z2976" t="str">
            <v>31-12-1987</v>
          </cell>
          <cell r="AA2976" t="str">
            <v>Aktif</v>
          </cell>
          <cell r="AB2976" t="str">
            <v>PNS Daerah Kab./Kota yang bekerja pada Kab./Kota</v>
          </cell>
          <cell r="AC2976" t="str">
            <v>Pemerintah Kab. Tolitoli</v>
          </cell>
          <cell r="AD2976" t="str">
            <v>Pemerintah Kab. Tolitoli</v>
          </cell>
        </row>
        <row r="2977">
          <cell r="A2977">
            <v>2975</v>
          </cell>
          <cell r="B2977" t="str">
            <v>196605121989072003</v>
          </cell>
          <cell r="C2977" t="str">
            <v>131778274</v>
          </cell>
          <cell r="D2977" t="str">
            <v>MARIATI TONGGIL</v>
          </cell>
          <cell r="E2977" t="str">
            <v/>
          </cell>
          <cell r="F2977" t="str">
            <v/>
          </cell>
          <cell r="G2977" t="str">
            <v>PALELEH BARAT</v>
          </cell>
          <cell r="H2977" t="str">
            <v>12 - 05 - 1966</v>
          </cell>
          <cell r="I2977" t="str">
            <v>II/a</v>
          </cell>
          <cell r="J2977" t="str">
            <v>01 - 07 - 1989</v>
          </cell>
          <cell r="K2977" t="str">
            <v>01 - 06 - 1991</v>
          </cell>
          <cell r="L2977" t="str">
            <v>P</v>
          </cell>
          <cell r="M2977" t="str">
            <v>III/c</v>
          </cell>
          <cell r="N2977" t="str">
            <v>01 - 10 - 2011</v>
          </cell>
          <cell r="O2977" t="str">
            <v>17</v>
          </cell>
          <cell r="P2977" t="str">
            <v>3</v>
          </cell>
          <cell r="Q2977" t="str">
            <v/>
          </cell>
          <cell r="R2977" t="str">
            <v/>
          </cell>
          <cell r="S2977" t="str">
            <v/>
          </cell>
          <cell r="T2977" t="str">
            <v>27 - 03 - 2013</v>
          </cell>
          <cell r="U2977" t="str">
            <v>Guru Dewasa</v>
          </cell>
          <cell r="V2977" t="str">
            <v/>
          </cell>
          <cell r="W2977" t="str">
            <v>SD Negeri 17 Tolitoli</v>
          </cell>
          <cell r="X2977" t="str">
            <v>Dinas Pendidikan Dan Kebudayaan</v>
          </cell>
          <cell r="Y2977" t="str">
            <v>SPG PENDIDIKAN SD</v>
          </cell>
          <cell r="Z2977" t="str">
            <v>31-12-1985</v>
          </cell>
          <cell r="AA2977" t="str">
            <v>Aktif</v>
          </cell>
          <cell r="AB2977" t="str">
            <v>PNS Daerah Kab./Kota yang bekerja pada Kab./Kota</v>
          </cell>
          <cell r="AC2977" t="str">
            <v>Pemerintah Kab. Tolitoli</v>
          </cell>
          <cell r="AD2977" t="str">
            <v>Pemerintah Kab. Tolitoli</v>
          </cell>
        </row>
        <row r="2978">
          <cell r="A2978">
            <v>2976</v>
          </cell>
          <cell r="B2978" t="str">
            <v>197909082005011009</v>
          </cell>
          <cell r="C2978" t="str">
            <v>570017181</v>
          </cell>
          <cell r="D2978" t="str">
            <v>WIRA ASDIWALUY</v>
          </cell>
          <cell r="E2978" t="str">
            <v/>
          </cell>
          <cell r="F2978" t="str">
            <v>S.PD</v>
          </cell>
          <cell r="G2978" t="str">
            <v>BANYUWANGI</v>
          </cell>
          <cell r="H2978" t="str">
            <v>08 - 09 - 1979</v>
          </cell>
          <cell r="I2978" t="str">
            <v>III/a</v>
          </cell>
          <cell r="J2978" t="str">
            <v>01 - 01 - 2005</v>
          </cell>
          <cell r="K2978" t="str">
            <v>01 - 04 - 2006</v>
          </cell>
          <cell r="L2978" t="str">
            <v>L</v>
          </cell>
          <cell r="M2978" t="str">
            <v>III/d</v>
          </cell>
          <cell r="N2978" t="str">
            <v>01 - 04 - 2017</v>
          </cell>
          <cell r="O2978" t="str">
            <v>12</v>
          </cell>
          <cell r="P2978" t="str">
            <v>3</v>
          </cell>
          <cell r="Q2978" t="str">
            <v/>
          </cell>
          <cell r="R2978" t="str">
            <v/>
          </cell>
          <cell r="S2978" t="str">
            <v/>
          </cell>
          <cell r="T2978" t="str">
            <v>01 - 04 - 2017</v>
          </cell>
          <cell r="U2978" t="str">
            <v>Guru Muda</v>
          </cell>
          <cell r="V2978" t="str">
            <v/>
          </cell>
          <cell r="W2978" t="str">
            <v>CABANG DISDIKPORA KEC. BASIDONDO</v>
          </cell>
          <cell r="X2978" t="str">
            <v>DINAS PENDIDIKAN, PEMUDA DAN OLAH RAGA</v>
          </cell>
          <cell r="Y2978" t="str">
            <v>S-1 PENDIDIKAN SEJARAH</v>
          </cell>
          <cell r="Z2978" t="str">
            <v>26-06-2002</v>
          </cell>
          <cell r="AA2978" t="str">
            <v>Aktif</v>
          </cell>
          <cell r="AB2978" t="str">
            <v>PNS Daerah Kab./Kota yang bekerja pada Kab./Kota</v>
          </cell>
          <cell r="AC2978" t="str">
            <v>Pemerintah Kab. Tolitoli</v>
          </cell>
          <cell r="AD2978" t="str">
            <v>Pemerintah Kab. Tolitoli</v>
          </cell>
        </row>
        <row r="2979">
          <cell r="A2979">
            <v>2977</v>
          </cell>
          <cell r="B2979" t="str">
            <v>198308102005012009</v>
          </cell>
          <cell r="C2979" t="str">
            <v>570017221</v>
          </cell>
          <cell r="D2979" t="str">
            <v>NURBAITA</v>
          </cell>
          <cell r="E2979" t="str">
            <v/>
          </cell>
          <cell r="F2979" t="str">
            <v>S.Pd.SD</v>
          </cell>
          <cell r="G2979" t="str">
            <v>NALU</v>
          </cell>
          <cell r="H2979" t="str">
            <v>10 - 08 - 1983</v>
          </cell>
          <cell r="I2979" t="str">
            <v>II/b</v>
          </cell>
          <cell r="J2979" t="str">
            <v>01 - 01 - 2005</v>
          </cell>
          <cell r="K2979" t="str">
            <v>01 - 03 - 2006</v>
          </cell>
          <cell r="L2979" t="str">
            <v>P</v>
          </cell>
          <cell r="M2979" t="str">
            <v>III/b</v>
          </cell>
          <cell r="N2979" t="str">
            <v>01 - 04 - 2017</v>
          </cell>
          <cell r="O2979" t="str">
            <v>10</v>
          </cell>
          <cell r="P2979" t="str">
            <v>3</v>
          </cell>
          <cell r="Q2979" t="str">
            <v/>
          </cell>
          <cell r="R2979" t="str">
            <v/>
          </cell>
          <cell r="S2979" t="str">
            <v/>
          </cell>
          <cell r="T2979" t="str">
            <v>01 - 04 - 2013</v>
          </cell>
          <cell r="U2979" t="str">
            <v>Guru Pertama</v>
          </cell>
          <cell r="V2979" t="str">
            <v/>
          </cell>
          <cell r="W2979" t="str">
            <v>SDN 1 OGOTUA</v>
          </cell>
          <cell r="X2979" t="str">
            <v>CABANG DISPENBUD KECAMATAN DAMPAL UTARA</v>
          </cell>
          <cell r="Y2979" t="str">
            <v>S-1/A-IV PENDIDIKAN PGSD</v>
          </cell>
          <cell r="Z2979" t="str">
            <v>31-12-2011</v>
          </cell>
          <cell r="AA2979" t="str">
            <v>Aktif</v>
          </cell>
          <cell r="AB2979" t="str">
            <v>PNS Daerah Kab./Kota yang bekerja pada Kab./Kota</v>
          </cell>
          <cell r="AC2979" t="str">
            <v>Pemerintah Kab. Tolitoli</v>
          </cell>
          <cell r="AD2979" t="str">
            <v>Pemerintah Kab. Tolitoli</v>
          </cell>
        </row>
        <row r="2980">
          <cell r="A2980">
            <v>2978</v>
          </cell>
          <cell r="B2980" t="str">
            <v>197902182014112002</v>
          </cell>
          <cell r="C2980" t="str">
            <v/>
          </cell>
          <cell r="D2980" t="str">
            <v>MINARNY AK AHMAD</v>
          </cell>
          <cell r="E2980" t="str">
            <v/>
          </cell>
          <cell r="F2980" t="str">
            <v/>
          </cell>
          <cell r="G2980" t="str">
            <v>BUOL</v>
          </cell>
          <cell r="H2980" t="str">
            <v>18 - 02 - 1979</v>
          </cell>
          <cell r="I2980" t="str">
            <v>II/a</v>
          </cell>
          <cell r="J2980" t="str">
            <v>01 - 11 - 2014</v>
          </cell>
          <cell r="K2980" t="str">
            <v>01 - 09 - 2016</v>
          </cell>
          <cell r="L2980" t="str">
            <v>P</v>
          </cell>
          <cell r="M2980" t="str">
            <v>II/a</v>
          </cell>
          <cell r="N2980" t="str">
            <v>01 - 11 - 2014</v>
          </cell>
          <cell r="O2980" t="str">
            <v>9</v>
          </cell>
          <cell r="P2980" t="str">
            <v>11</v>
          </cell>
          <cell r="Q2980" t="str">
            <v/>
          </cell>
          <cell r="R2980" t="str">
            <v/>
          </cell>
          <cell r="S2980" t="str">
            <v/>
          </cell>
          <cell r="T2980" t="str">
            <v/>
          </cell>
          <cell r="U2980" t="str">
            <v/>
          </cell>
          <cell r="V2980" t="str">
            <v>PENGADMINISTRASI PROGRAM PEMUDA DAN OLAH RAGA</v>
          </cell>
          <cell r="W2980" t="str">
            <v>Seksi Kemitraan Pemuda</v>
          </cell>
          <cell r="X2980" t="str">
            <v>Bidang Kemitraan Pemuda Dan Olahraga</v>
          </cell>
          <cell r="Y2980" t="str">
            <v>SMA ILMU ILMU SOSIAL</v>
          </cell>
          <cell r="Z2980" t="str">
            <v>27-05-1996</v>
          </cell>
          <cell r="AA2980" t="str">
            <v>Aktif</v>
          </cell>
          <cell r="AB2980" t="str">
            <v>PNS Daerah Kab./Kota yang bekerja pada Kab./Kota</v>
          </cell>
          <cell r="AC2980" t="str">
            <v>Pemerintah Kab. Tolitoli</v>
          </cell>
          <cell r="AD2980" t="str">
            <v>Pemerintah Kab. Tolitoli</v>
          </cell>
        </row>
        <row r="2981">
          <cell r="A2981">
            <v>2979</v>
          </cell>
          <cell r="B2981" t="str">
            <v>198107192006041013</v>
          </cell>
          <cell r="C2981" t="str">
            <v>570021277</v>
          </cell>
          <cell r="D2981" t="str">
            <v>ASRIN</v>
          </cell>
          <cell r="E2981" t="str">
            <v/>
          </cell>
          <cell r="F2981" t="str">
            <v>S.Sos</v>
          </cell>
          <cell r="G2981" t="str">
            <v>TOLITOLI</v>
          </cell>
          <cell r="H2981" t="str">
            <v>19 - 07 - 1981</v>
          </cell>
          <cell r="I2981" t="str">
            <v>II/a</v>
          </cell>
          <cell r="J2981" t="str">
            <v>01 - 04 - 2006</v>
          </cell>
          <cell r="K2981" t="str">
            <v>01 - 10 - 2007</v>
          </cell>
          <cell r="L2981" t="str">
            <v>L</v>
          </cell>
          <cell r="M2981" t="str">
            <v>III/b</v>
          </cell>
          <cell r="N2981" t="str">
            <v>01 - 04 - 2015</v>
          </cell>
          <cell r="O2981" t="str">
            <v>7</v>
          </cell>
          <cell r="P2981" t="str">
            <v>6</v>
          </cell>
          <cell r="Q2981" t="str">
            <v/>
          </cell>
          <cell r="R2981" t="str">
            <v/>
          </cell>
          <cell r="S2981" t="str">
            <v/>
          </cell>
          <cell r="T2981" t="str">
            <v/>
          </cell>
          <cell r="U2981" t="str">
            <v/>
          </cell>
          <cell r="V2981" t="str">
            <v>FUNGSIONAL UMUM</v>
          </cell>
          <cell r="W2981" t="str">
            <v>BAGIAN ADMINISTRASI PEMERINTAHAN UMUM</v>
          </cell>
          <cell r="X2981" t="str">
            <v>SEKRETARIAT DAERAH</v>
          </cell>
          <cell r="Y2981" t="str">
            <v>S-1 ILMU ADMINISTRASI NEGARA</v>
          </cell>
          <cell r="Z2981" t="str">
            <v>31-12-2008</v>
          </cell>
          <cell r="AA2981" t="str">
            <v>Aktif</v>
          </cell>
          <cell r="AB2981" t="str">
            <v>PNS Daerah Kab./Kota yang bekerja pada Kab./Kota</v>
          </cell>
          <cell r="AC2981" t="str">
            <v>Pemerintah Kab. Tolitoli</v>
          </cell>
          <cell r="AD2981" t="str">
            <v>Pemerintah Kab. Tolitoli</v>
          </cell>
        </row>
        <row r="2982">
          <cell r="A2982">
            <v>2980</v>
          </cell>
          <cell r="B2982" t="str">
            <v>196408101986032027</v>
          </cell>
          <cell r="C2982" t="str">
            <v>131622372</v>
          </cell>
          <cell r="D2982" t="str">
            <v>SALMIA</v>
          </cell>
          <cell r="E2982" t="str">
            <v/>
          </cell>
          <cell r="F2982" t="str">
            <v/>
          </cell>
          <cell r="G2982" t="str">
            <v>TOLITOLI</v>
          </cell>
          <cell r="H2982" t="str">
            <v>10 - 08 - 1964</v>
          </cell>
          <cell r="I2982" t="str">
            <v>II/a</v>
          </cell>
          <cell r="J2982" t="str">
            <v>01 - 03 - 1986</v>
          </cell>
          <cell r="K2982" t="str">
            <v>01 - 02 - 1988</v>
          </cell>
          <cell r="L2982" t="str">
            <v>P</v>
          </cell>
          <cell r="M2982" t="str">
            <v>III/a</v>
          </cell>
          <cell r="N2982" t="str">
            <v>01 - 10 - 2012</v>
          </cell>
          <cell r="O2982" t="str">
            <v>18</v>
          </cell>
          <cell r="P2982" t="str">
            <v>7</v>
          </cell>
          <cell r="Q2982" t="str">
            <v/>
          </cell>
          <cell r="R2982" t="str">
            <v/>
          </cell>
          <cell r="S2982" t="str">
            <v/>
          </cell>
          <cell r="T2982" t="str">
            <v/>
          </cell>
          <cell r="U2982" t="str">
            <v/>
          </cell>
          <cell r="V2982" t="str">
            <v xml:space="preserve">PELAKSANA </v>
          </cell>
          <cell r="W2982" t="str">
            <v>SMP Negeri 4 Tolitoli</v>
          </cell>
          <cell r="X2982" t="str">
            <v>Dinas Pendidikan Dan Kebudayaan</v>
          </cell>
          <cell r="Y2982" t="str">
            <v>SMA</v>
          </cell>
          <cell r="Z2982" t="str">
            <v>31-12-1993</v>
          </cell>
          <cell r="AA2982" t="str">
            <v>Aktif</v>
          </cell>
          <cell r="AB2982" t="str">
            <v>PNS Daerah Kab./Kota yang bekerja pada Kab./Kota</v>
          </cell>
          <cell r="AC2982" t="str">
            <v>Pemerintah Kab. Tolitoli</v>
          </cell>
          <cell r="AD2982" t="str">
            <v>Pemerintah Kab. Tolitoli</v>
          </cell>
        </row>
        <row r="2983">
          <cell r="A2983">
            <v>2981</v>
          </cell>
          <cell r="B2983" t="str">
            <v>197909231999032001</v>
          </cell>
          <cell r="C2983" t="str">
            <v>140348166</v>
          </cell>
          <cell r="D2983" t="str">
            <v>SOVA EVIE</v>
          </cell>
          <cell r="E2983" t="str">
            <v/>
          </cell>
          <cell r="F2983" t="str">
            <v>S.Kep.Ns.M.Kep</v>
          </cell>
          <cell r="G2983" t="str">
            <v>MANADO</v>
          </cell>
          <cell r="H2983" t="str">
            <v>23 - 09 - 1979</v>
          </cell>
          <cell r="I2983" t="str">
            <v>II/a</v>
          </cell>
          <cell r="J2983" t="str">
            <v>01 - 03 - 1999</v>
          </cell>
          <cell r="K2983" t="str">
            <v>01 - 12 - 2000</v>
          </cell>
          <cell r="L2983" t="str">
            <v>P</v>
          </cell>
          <cell r="M2983" t="str">
            <v>III/b</v>
          </cell>
          <cell r="N2983" t="str">
            <v>01 - 04 - 2017</v>
          </cell>
          <cell r="O2983" t="str">
            <v>13</v>
          </cell>
          <cell r="P2983" t="str">
            <v>1</v>
          </cell>
          <cell r="Q2983" t="str">
            <v/>
          </cell>
          <cell r="R2983" t="str">
            <v/>
          </cell>
          <cell r="S2983" t="str">
            <v/>
          </cell>
          <cell r="T2983" t="str">
            <v>01 - 04 - 2012</v>
          </cell>
          <cell r="U2983" t="str">
            <v>Perawat Pertama</v>
          </cell>
          <cell r="V2983" t="str">
            <v/>
          </cell>
          <cell r="W2983" t="str">
            <v>RUMAH SAKIT UMUM DAERAH MOKOPIDO</v>
          </cell>
          <cell r="X2983" t="str">
            <v>Pemerintah Kabupaten Tolitoli</v>
          </cell>
          <cell r="Y2983" t="str">
            <v>S-2 MAGISTER KEPERAWATAN</v>
          </cell>
          <cell r="Z2983" t="str">
            <v>31-12-2016</v>
          </cell>
          <cell r="AA2983" t="str">
            <v>Aktif</v>
          </cell>
          <cell r="AB2983" t="str">
            <v>PNS Daerah Kab./Kota yang bekerja pada Kab./Kota</v>
          </cell>
          <cell r="AC2983" t="str">
            <v>Pemerintah Kab. Tolitoli</v>
          </cell>
          <cell r="AD2983" t="str">
            <v>Pemerintah Kab. Tolitoli</v>
          </cell>
        </row>
        <row r="2984">
          <cell r="A2984">
            <v>2982</v>
          </cell>
          <cell r="B2984" t="str">
            <v>198601052009042003</v>
          </cell>
          <cell r="C2984" t="str">
            <v/>
          </cell>
          <cell r="D2984" t="str">
            <v>NAJESA</v>
          </cell>
          <cell r="E2984" t="str">
            <v/>
          </cell>
          <cell r="F2984" t="str">
            <v>A.Ma</v>
          </cell>
          <cell r="G2984" t="str">
            <v>SABANG</v>
          </cell>
          <cell r="H2984" t="str">
            <v>05 - 01 - 1986</v>
          </cell>
          <cell r="I2984" t="str">
            <v>II/b</v>
          </cell>
          <cell r="J2984" t="str">
            <v>01 - 04 - 2009</v>
          </cell>
          <cell r="K2984" t="str">
            <v>01 - 01 - 2011</v>
          </cell>
          <cell r="L2984" t="str">
            <v>P</v>
          </cell>
          <cell r="M2984" t="str">
            <v>II/d</v>
          </cell>
          <cell r="N2984" t="str">
            <v>01 - 04 - 2017</v>
          </cell>
          <cell r="O2984" t="str">
            <v>11</v>
          </cell>
          <cell r="P2984" t="str">
            <v>0</v>
          </cell>
          <cell r="Q2984" t="str">
            <v/>
          </cell>
          <cell r="R2984" t="str">
            <v/>
          </cell>
          <cell r="S2984" t="str">
            <v/>
          </cell>
          <cell r="T2984" t="str">
            <v>01 - 04 - 2017</v>
          </cell>
          <cell r="U2984" t="str">
            <v>Guru Muda Tingkat. I</v>
          </cell>
          <cell r="V2984" t="str">
            <v/>
          </cell>
          <cell r="W2984" t="str">
            <v>SDN SABANG</v>
          </cell>
          <cell r="X2984" t="str">
            <v>CABANG DISPENBUD KECAMATAN GALANG</v>
          </cell>
          <cell r="Y2984" t="str">
            <v>D-II/A-II PENDIDIKAN</v>
          </cell>
          <cell r="Z2984" t="str">
            <v>31-12-2007</v>
          </cell>
          <cell r="AA2984" t="str">
            <v>Aktif</v>
          </cell>
          <cell r="AB2984" t="str">
            <v>PNS Daerah Kab./Kota yang bekerja pada Kab./Kota</v>
          </cell>
          <cell r="AC2984" t="str">
            <v>Pemerintah Kab. Tolitoli</v>
          </cell>
          <cell r="AD2984" t="str">
            <v>Pemerintah Kab. Tolitoli</v>
          </cell>
        </row>
        <row r="2985">
          <cell r="A2985">
            <v>2983</v>
          </cell>
          <cell r="B2985" t="str">
            <v>198809212010012008</v>
          </cell>
          <cell r="C2985" t="str">
            <v/>
          </cell>
          <cell r="D2985" t="str">
            <v>SELFIANA LAMBARAN</v>
          </cell>
          <cell r="E2985" t="str">
            <v/>
          </cell>
          <cell r="F2985" t="str">
            <v>S.Kep</v>
          </cell>
          <cell r="G2985" t="str">
            <v>TOLITOLI</v>
          </cell>
          <cell r="H2985" t="str">
            <v>21 - 09 - 1988</v>
          </cell>
          <cell r="I2985" t="str">
            <v>II/c</v>
          </cell>
          <cell r="J2985" t="str">
            <v>01 - 01 - 2010</v>
          </cell>
          <cell r="K2985" t="str">
            <v>01 - 01 - 2012</v>
          </cell>
          <cell r="L2985" t="str">
            <v>P</v>
          </cell>
          <cell r="M2985" t="str">
            <v>II/c</v>
          </cell>
          <cell r="N2985" t="str">
            <v>01 - 01 - 2010</v>
          </cell>
          <cell r="O2985" t="str">
            <v>3</v>
          </cell>
          <cell r="P2985" t="str">
            <v>0</v>
          </cell>
          <cell r="Q2985" t="str">
            <v/>
          </cell>
          <cell r="R2985" t="str">
            <v/>
          </cell>
          <cell r="S2985" t="str">
            <v/>
          </cell>
          <cell r="T2985" t="str">
            <v>01 - 01 - 2012</v>
          </cell>
          <cell r="U2985" t="str">
            <v>Perawat Pelaksana</v>
          </cell>
          <cell r="V2985" t="str">
            <v/>
          </cell>
          <cell r="W2985" t="str">
            <v>PUSKESMAS KOTA</v>
          </cell>
          <cell r="X2985" t="str">
            <v>DINAS KESEHATAN</v>
          </cell>
          <cell r="Y2985" t="str">
            <v>D-III KEPERAWATAN</v>
          </cell>
          <cell r="Z2985" t="str">
            <v>31-12-2009</v>
          </cell>
          <cell r="AA2985" t="str">
            <v>Aktif</v>
          </cell>
          <cell r="AB2985" t="str">
            <v>PNS Daerah Kab./Kota yang bekerja pada Kab./Kota</v>
          </cell>
          <cell r="AC2985" t="str">
            <v>Pemerintah Kab. Tolitoli</v>
          </cell>
          <cell r="AD2985" t="str">
            <v>Pemerintah Kab. Tolitoli</v>
          </cell>
        </row>
        <row r="2986">
          <cell r="A2986">
            <v>2984</v>
          </cell>
          <cell r="B2986" t="str">
            <v>197205012006042018</v>
          </cell>
          <cell r="C2986" t="str">
            <v>570021444</v>
          </cell>
          <cell r="D2986" t="str">
            <v>NASRIA S PADU</v>
          </cell>
          <cell r="E2986" t="str">
            <v/>
          </cell>
          <cell r="F2986" t="str">
            <v>S.Pd.I</v>
          </cell>
          <cell r="G2986" t="str">
            <v>GORONTALO</v>
          </cell>
          <cell r="H2986" t="str">
            <v>01 - 05 - 1972</v>
          </cell>
          <cell r="I2986" t="str">
            <v>II/b</v>
          </cell>
          <cell r="J2986" t="str">
            <v>01 - 04 - 2006</v>
          </cell>
          <cell r="K2986" t="str">
            <v>01 - 10 - 2007</v>
          </cell>
          <cell r="L2986" t="str">
            <v>P</v>
          </cell>
          <cell r="M2986" t="str">
            <v>II/d</v>
          </cell>
          <cell r="N2986" t="str">
            <v>01 - 04 - 2014</v>
          </cell>
          <cell r="O2986" t="str">
            <v>12</v>
          </cell>
          <cell r="P2986" t="str">
            <v>5</v>
          </cell>
          <cell r="Q2986" t="str">
            <v/>
          </cell>
          <cell r="R2986" t="str">
            <v/>
          </cell>
          <cell r="S2986" t="str">
            <v/>
          </cell>
          <cell r="T2986" t="str">
            <v>01 - 04 - 2014</v>
          </cell>
          <cell r="U2986" t="str">
            <v>Guru Muda</v>
          </cell>
          <cell r="V2986" t="str">
            <v/>
          </cell>
          <cell r="W2986" t="str">
            <v>SDN 2 OGOTUA</v>
          </cell>
          <cell r="X2986" t="str">
            <v>CABANG DISPENBUD KECAMATAN DAMPAL UTARA</v>
          </cell>
          <cell r="Y2986" t="str">
            <v>D-II PGSD</v>
          </cell>
          <cell r="Z2986" t="str">
            <v>31-12-2004</v>
          </cell>
          <cell r="AA2986" t="str">
            <v>Aktif</v>
          </cell>
          <cell r="AB2986" t="str">
            <v>PNS Daerah Kab./Kota yang bekerja pada Kab./Kota</v>
          </cell>
          <cell r="AC2986" t="str">
            <v>Pemerintah Kab. Tolitoli</v>
          </cell>
          <cell r="AD2986" t="str">
            <v>Pemerintah Kab. Tolitoli</v>
          </cell>
        </row>
        <row r="2987">
          <cell r="A2987">
            <v>2985</v>
          </cell>
          <cell r="B2987" t="str">
            <v>198502222010012023</v>
          </cell>
          <cell r="C2987" t="str">
            <v/>
          </cell>
          <cell r="D2987" t="str">
            <v>FAIGA</v>
          </cell>
          <cell r="E2987" t="str">
            <v/>
          </cell>
          <cell r="F2987" t="str">
            <v>SH</v>
          </cell>
          <cell r="G2987" t="str">
            <v>TOLITOLI</v>
          </cell>
          <cell r="H2987" t="str">
            <v>22 - 02 - 1985</v>
          </cell>
          <cell r="I2987" t="str">
            <v>II/a</v>
          </cell>
          <cell r="J2987" t="str">
            <v>01 - 01 - 2010</v>
          </cell>
          <cell r="K2987" t="str">
            <v>01 - 01 - 2012</v>
          </cell>
          <cell r="L2987" t="str">
            <v>P</v>
          </cell>
          <cell r="M2987" t="str">
            <v>III/a</v>
          </cell>
          <cell r="N2987" t="str">
            <v>01 - 10 - 2015</v>
          </cell>
          <cell r="O2987" t="str">
            <v>6</v>
          </cell>
          <cell r="P2987" t="str">
            <v>0</v>
          </cell>
          <cell r="Q2987" t="str">
            <v/>
          </cell>
          <cell r="R2987" t="str">
            <v/>
          </cell>
          <cell r="S2987" t="str">
            <v/>
          </cell>
          <cell r="T2987" t="str">
            <v/>
          </cell>
          <cell r="U2987" t="str">
            <v/>
          </cell>
          <cell r="V2987" t="str">
            <v>FUNGSIOMAL UMUM</v>
          </cell>
          <cell r="W2987" t="str">
            <v>Seksi Perbendahraan</v>
          </cell>
          <cell r="X2987" t="str">
            <v>Bidang Perbendaharaan</v>
          </cell>
          <cell r="Y2987" t="str">
            <v>S-1 ILMU HUKUM</v>
          </cell>
          <cell r="Z2987" t="str">
            <v>06-08-2007</v>
          </cell>
          <cell r="AA2987" t="str">
            <v>Aktif</v>
          </cell>
          <cell r="AB2987" t="str">
            <v>PNS Daerah Kab./Kota yang bekerja pada Kab./Kota</v>
          </cell>
          <cell r="AC2987" t="str">
            <v>Pemerintah Kab. Tolitoli</v>
          </cell>
          <cell r="AD2987" t="str">
            <v>Pemerintah Kab. Tolitoli</v>
          </cell>
        </row>
        <row r="2988">
          <cell r="A2988">
            <v>2986</v>
          </cell>
          <cell r="B2988" t="str">
            <v>196812302000122002</v>
          </cell>
          <cell r="C2988" t="str">
            <v>132275319</v>
          </cell>
          <cell r="D2988" t="str">
            <v>ANDI NURHAYATI</v>
          </cell>
          <cell r="E2988" t="str">
            <v/>
          </cell>
          <cell r="F2988" t="str">
            <v>S.Pd</v>
          </cell>
          <cell r="G2988" t="str">
            <v>KEPULAUAN SELAYAR</v>
          </cell>
          <cell r="H2988" t="str">
            <v>30 - 12 - 1968</v>
          </cell>
          <cell r="I2988" t="str">
            <v>III/a</v>
          </cell>
          <cell r="J2988" t="str">
            <v>01 - 12 - 2000</v>
          </cell>
          <cell r="K2988" t="str">
            <v>01 - 10 - 2002</v>
          </cell>
          <cell r="L2988" t="str">
            <v>P</v>
          </cell>
          <cell r="M2988" t="str">
            <v>IV/a</v>
          </cell>
          <cell r="N2988" t="str">
            <v>01 - 10 - 2012</v>
          </cell>
          <cell r="O2988" t="str">
            <v>11</v>
          </cell>
          <cell r="P2988" t="str">
            <v>10</v>
          </cell>
          <cell r="Q2988" t="str">
            <v/>
          </cell>
          <cell r="R2988" t="str">
            <v/>
          </cell>
          <cell r="S2988" t="str">
            <v/>
          </cell>
          <cell r="T2988" t="str">
            <v>01 - 10 - 2012</v>
          </cell>
          <cell r="U2988" t="str">
            <v>Guru Pembina</v>
          </cell>
          <cell r="V2988" t="str">
            <v/>
          </cell>
          <cell r="W2988" t="str">
            <v>SMP Negeri 5 Tolitoli</v>
          </cell>
          <cell r="X2988" t="str">
            <v>Dinas Pendidikan Dan Kebudayaan</v>
          </cell>
          <cell r="Y2988" t="str">
            <v>A-IV EKONOMI KOPERASI</v>
          </cell>
          <cell r="Z2988" t="str">
            <v>31-12-1994</v>
          </cell>
          <cell r="AA2988" t="str">
            <v>Aktif</v>
          </cell>
          <cell r="AB2988" t="str">
            <v>PNS Daerah Kab./Kota yang bekerja pada Kab./Kota</v>
          </cell>
          <cell r="AC2988" t="str">
            <v>Pemerintah Kab. Tolitoli</v>
          </cell>
          <cell r="AD2988" t="str">
            <v>Pemerintah Kab. Tolitoli</v>
          </cell>
        </row>
        <row r="2989">
          <cell r="A2989">
            <v>2987</v>
          </cell>
          <cell r="B2989" t="str">
            <v>198311302008012005</v>
          </cell>
          <cell r="C2989" t="str">
            <v>570036165</v>
          </cell>
          <cell r="D2989" t="str">
            <v>DEWI SARTIKA</v>
          </cell>
          <cell r="E2989" t="str">
            <v/>
          </cell>
          <cell r="F2989" t="str">
            <v>S.SOS</v>
          </cell>
          <cell r="G2989" t="str">
            <v>TOLITOLI</v>
          </cell>
          <cell r="H2989" t="str">
            <v>30 - 11 - 1983</v>
          </cell>
          <cell r="I2989" t="str">
            <v>II/a</v>
          </cell>
          <cell r="J2989" t="str">
            <v>01 - 01 - 2008</v>
          </cell>
          <cell r="K2989" t="str">
            <v>01 - 12 - 2009</v>
          </cell>
          <cell r="L2989" t="str">
            <v>P</v>
          </cell>
          <cell r="M2989" t="str">
            <v>III/b</v>
          </cell>
          <cell r="N2989" t="str">
            <v>01 - 04 - 2015</v>
          </cell>
          <cell r="O2989" t="str">
            <v>6</v>
          </cell>
          <cell r="P2989" t="str">
            <v>3</v>
          </cell>
          <cell r="Q2989" t="str">
            <v/>
          </cell>
          <cell r="R2989" t="str">
            <v/>
          </cell>
          <cell r="S2989" t="str">
            <v/>
          </cell>
          <cell r="T2989" t="str">
            <v/>
          </cell>
          <cell r="U2989" t="str">
            <v/>
          </cell>
          <cell r="V2989" t="str">
            <v>STAF</v>
          </cell>
          <cell r="W2989" t="str">
            <v>Sub Bagian Penataan Daerah</v>
          </cell>
          <cell r="X2989" t="str">
            <v>BAGIAN ADMINISTRASI OTONOMI DAERAH</v>
          </cell>
          <cell r="Y2989" t="str">
            <v>S-1 ILMU PEMERINTAHAN</v>
          </cell>
          <cell r="Z2989" t="str">
            <v>31-12-2010</v>
          </cell>
          <cell r="AA2989" t="str">
            <v>Aktif</v>
          </cell>
          <cell r="AB2989" t="str">
            <v>PNS Daerah Kab./Kota yang bekerja pada Kab./Kota</v>
          </cell>
          <cell r="AC2989" t="str">
            <v>Pemerintah Kab. Tolitoli</v>
          </cell>
          <cell r="AD2989" t="str">
            <v>Pemerintah Kab. Tolitoli</v>
          </cell>
        </row>
        <row r="2990">
          <cell r="A2990">
            <v>2988</v>
          </cell>
          <cell r="B2990" t="str">
            <v>198508102009042002</v>
          </cell>
          <cell r="C2990" t="str">
            <v/>
          </cell>
          <cell r="D2990" t="str">
            <v>RITA</v>
          </cell>
          <cell r="E2990" t="str">
            <v/>
          </cell>
          <cell r="F2990" t="str">
            <v>SH</v>
          </cell>
          <cell r="G2990" t="str">
            <v>TOLITOLI</v>
          </cell>
          <cell r="H2990" t="str">
            <v>10 - 08 - 1985</v>
          </cell>
          <cell r="I2990" t="str">
            <v>II/a</v>
          </cell>
          <cell r="J2990" t="str">
            <v>01 - 04 - 2009</v>
          </cell>
          <cell r="K2990" t="str">
            <v>01 - 01 - 2011</v>
          </cell>
          <cell r="L2990" t="str">
            <v>P</v>
          </cell>
          <cell r="M2990" t="str">
            <v>III/a</v>
          </cell>
          <cell r="N2990" t="str">
            <v>01 - 10 - 2015</v>
          </cell>
          <cell r="O2990" t="str">
            <v>6</v>
          </cell>
          <cell r="P2990" t="str">
            <v>7</v>
          </cell>
          <cell r="Q2990" t="str">
            <v/>
          </cell>
          <cell r="R2990" t="str">
            <v/>
          </cell>
          <cell r="S2990" t="str">
            <v/>
          </cell>
          <cell r="T2990" t="str">
            <v/>
          </cell>
          <cell r="U2990" t="str">
            <v/>
          </cell>
          <cell r="V2990" t="str">
            <v>STAF</v>
          </cell>
          <cell r="W2990" t="str">
            <v>KANTOR KECAMATAN BAOLAN</v>
          </cell>
          <cell r="X2990" t="str">
            <v>Pemerintah Kabupaten Tolitoli</v>
          </cell>
          <cell r="Y2990" t="str">
            <v>S-1 ILMU HUKUM</v>
          </cell>
          <cell r="Z2990" t="str">
            <v>31-12-2007</v>
          </cell>
          <cell r="AA2990" t="str">
            <v>Aktif</v>
          </cell>
          <cell r="AB2990" t="str">
            <v>PNS Daerah Kab./Kota yang bekerja pada Kab./Kota</v>
          </cell>
          <cell r="AC2990" t="str">
            <v>Pemerintah Kab. Tolitoli</v>
          </cell>
          <cell r="AD2990" t="str">
            <v>Pemerintah Kab. Tolitoli</v>
          </cell>
        </row>
        <row r="2991">
          <cell r="A2991">
            <v>2989</v>
          </cell>
          <cell r="B2991" t="str">
            <v>198306302008012008</v>
          </cell>
          <cell r="C2991" t="str">
            <v>570036247</v>
          </cell>
          <cell r="D2991" t="str">
            <v>UMI KALSUM Y. HI. SINRONG</v>
          </cell>
          <cell r="E2991" t="str">
            <v/>
          </cell>
          <cell r="F2991" t="str">
            <v>SE</v>
          </cell>
          <cell r="G2991" t="str">
            <v>TOLITOLI</v>
          </cell>
          <cell r="H2991" t="str">
            <v>30 - 06 - 1983</v>
          </cell>
          <cell r="I2991" t="str">
            <v>II/a</v>
          </cell>
          <cell r="J2991" t="str">
            <v>01 - 01 - 2008</v>
          </cell>
          <cell r="K2991" t="str">
            <v>01 - 12 - 2009</v>
          </cell>
          <cell r="L2991" t="str">
            <v>P</v>
          </cell>
          <cell r="M2991" t="str">
            <v>III/b</v>
          </cell>
          <cell r="N2991" t="str">
            <v>01 - 04 - 2016</v>
          </cell>
          <cell r="O2991" t="str">
            <v>7</v>
          </cell>
          <cell r="P2991" t="str">
            <v>3</v>
          </cell>
          <cell r="Q2991" t="str">
            <v/>
          </cell>
          <cell r="R2991" t="str">
            <v/>
          </cell>
          <cell r="S2991" t="str">
            <v/>
          </cell>
          <cell r="T2991" t="str">
            <v/>
          </cell>
          <cell r="U2991" t="str">
            <v/>
          </cell>
          <cell r="V2991" t="str">
            <v>PENGADMINISTRASI ANGGARAN RUTIN</v>
          </cell>
          <cell r="W2991" t="str">
            <v>Sub Bagian Umum Dan Kepegawaian</v>
          </cell>
          <cell r="X2991" t="str">
            <v>Sekretariat</v>
          </cell>
          <cell r="Y2991" t="str">
            <v>S-1 EKONOMI MANAJEMEN</v>
          </cell>
          <cell r="Z2991" t="str">
            <v>31-12-2002</v>
          </cell>
          <cell r="AA2991" t="str">
            <v>Aktif</v>
          </cell>
          <cell r="AB2991" t="str">
            <v>PNS Daerah Kab./Kota yang bekerja pada Kab./Kota</v>
          </cell>
          <cell r="AC2991" t="str">
            <v>Pemerintah Kab. Tolitoli</v>
          </cell>
          <cell r="AD2991" t="str">
            <v>Pemerintah Kab. Tolitoli</v>
          </cell>
        </row>
        <row r="2992">
          <cell r="A2992">
            <v>2990</v>
          </cell>
          <cell r="B2992" t="str">
            <v>197702092006042014</v>
          </cell>
          <cell r="C2992" t="str">
            <v>570021365</v>
          </cell>
          <cell r="D2992" t="str">
            <v>SUMARTA</v>
          </cell>
          <cell r="E2992" t="str">
            <v/>
          </cell>
          <cell r="F2992" t="str">
            <v>A.Md.Keb</v>
          </cell>
          <cell r="G2992" t="str">
            <v>TOLITOLI</v>
          </cell>
          <cell r="H2992" t="str">
            <v>09 - 02 - 1977</v>
          </cell>
          <cell r="I2992" t="str">
            <v>II/a</v>
          </cell>
          <cell r="J2992" t="str">
            <v>01 - 04 - 2006</v>
          </cell>
          <cell r="K2992" t="str">
            <v>01 - 10 - 2007</v>
          </cell>
          <cell r="L2992" t="str">
            <v>P</v>
          </cell>
          <cell r="M2992" t="str">
            <v>III/a</v>
          </cell>
          <cell r="N2992" t="str">
            <v>01 - 10 - 2017</v>
          </cell>
          <cell r="O2992" t="str">
            <v>15</v>
          </cell>
          <cell r="P2992" t="str">
            <v>0</v>
          </cell>
          <cell r="Q2992" t="str">
            <v/>
          </cell>
          <cell r="R2992" t="str">
            <v/>
          </cell>
          <cell r="S2992" t="str">
            <v/>
          </cell>
          <cell r="T2992" t="str">
            <v>01 - 10 - 2017</v>
          </cell>
          <cell r="U2992" t="str">
            <v>Bidan Mahir / Lanjutan</v>
          </cell>
          <cell r="V2992" t="str">
            <v/>
          </cell>
          <cell r="W2992" t="str">
            <v>UPT Puskesmas Kayulompa</v>
          </cell>
          <cell r="X2992" t="str">
            <v>Dinas Kesehatan</v>
          </cell>
          <cell r="Y2992" t="str">
            <v>SEKOLAH KEBIDANAN</v>
          </cell>
          <cell r="Z2992" t="str">
            <v>31-12-1996</v>
          </cell>
          <cell r="AA2992" t="str">
            <v>Aktif</v>
          </cell>
          <cell r="AB2992" t="str">
            <v>PNS Daerah Kab./Kota yang bekerja pada Kab./Kota</v>
          </cell>
          <cell r="AC2992" t="str">
            <v>Pemerintah Kab. Tolitoli</v>
          </cell>
          <cell r="AD2992" t="str">
            <v>Pemerintah Kab. Tolitoli</v>
          </cell>
        </row>
        <row r="2993">
          <cell r="A2993">
            <v>2991</v>
          </cell>
          <cell r="B2993" t="str">
            <v>199009012017042002</v>
          </cell>
          <cell r="C2993" t="str">
            <v/>
          </cell>
          <cell r="D2993" t="str">
            <v>YULIANA</v>
          </cell>
          <cell r="E2993" t="str">
            <v/>
          </cell>
          <cell r="F2993" t="str">
            <v>A.Md.Keb</v>
          </cell>
          <cell r="G2993" t="str">
            <v>TOLITOLI</v>
          </cell>
          <cell r="H2993" t="str">
            <v>01 - 09 - 1990</v>
          </cell>
          <cell r="I2993" t="str">
            <v>II/c</v>
          </cell>
          <cell r="J2993" t="str">
            <v>01 - 04 - 2017</v>
          </cell>
          <cell r="K2993" t="str">
            <v>01 - 04 - 2018</v>
          </cell>
          <cell r="L2993" t="str">
            <v>P</v>
          </cell>
          <cell r="M2993" t="str">
            <v>II/c</v>
          </cell>
          <cell r="N2993" t="str">
            <v>01 - 04 - 2017</v>
          </cell>
          <cell r="O2993" t="str">
            <v>5</v>
          </cell>
          <cell r="P2993" t="str">
            <v>4</v>
          </cell>
          <cell r="Q2993" t="str">
            <v/>
          </cell>
          <cell r="R2993" t="str">
            <v/>
          </cell>
          <cell r="S2993" t="str">
            <v/>
          </cell>
          <cell r="T2993" t="str">
            <v/>
          </cell>
          <cell r="U2993" t="str">
            <v/>
          </cell>
          <cell r="V2993" t="str">
            <v>BIDAN</v>
          </cell>
          <cell r="W2993" t="str">
            <v>UPT Puskesmas Basidondo</v>
          </cell>
          <cell r="X2993" t="str">
            <v>Dinas Kesehatan</v>
          </cell>
          <cell r="Y2993" t="str">
            <v>D-III KEBIDANAN</v>
          </cell>
          <cell r="Z2993" t="str">
            <v>24-09-2013</v>
          </cell>
          <cell r="AA2993" t="str">
            <v>Aktif</v>
          </cell>
          <cell r="AB2993" t="str">
            <v>PNS Daerah Kab./Kota yang bekerja pada Kab./Kota</v>
          </cell>
          <cell r="AC2993" t="str">
            <v>Pemerintah Kab. Tolitoli</v>
          </cell>
          <cell r="AD2993" t="str">
            <v>Pemerintah Kab. Tolitoli</v>
          </cell>
        </row>
        <row r="2994">
          <cell r="A2994">
            <v>2992</v>
          </cell>
          <cell r="B2994" t="str">
            <v>197606122006042025</v>
          </cell>
          <cell r="C2994" t="str">
            <v>570021145</v>
          </cell>
          <cell r="D2994" t="str">
            <v>RAJA BONE</v>
          </cell>
          <cell r="E2994" t="str">
            <v/>
          </cell>
          <cell r="F2994" t="str">
            <v>S. Pd</v>
          </cell>
          <cell r="G2994" t="str">
            <v>KEPULAUAN SELAYAR</v>
          </cell>
          <cell r="H2994" t="str">
            <v>12 - 06 - 1976</v>
          </cell>
          <cell r="I2994" t="str">
            <v>III/a</v>
          </cell>
          <cell r="J2994" t="str">
            <v>01 - 04 - 2006</v>
          </cell>
          <cell r="K2994" t="str">
            <v>01 - 10 - 2007</v>
          </cell>
          <cell r="L2994" t="str">
            <v>P</v>
          </cell>
          <cell r="M2994" t="str">
            <v>III/d</v>
          </cell>
          <cell r="N2994" t="str">
            <v>01 - 10 - 2016</v>
          </cell>
          <cell r="O2994" t="str">
            <v>13</v>
          </cell>
          <cell r="P2994" t="str">
            <v>4</v>
          </cell>
          <cell r="Q2994" t="str">
            <v/>
          </cell>
          <cell r="R2994" t="str">
            <v/>
          </cell>
          <cell r="S2994" t="str">
            <v/>
          </cell>
          <cell r="T2994" t="str">
            <v>01 - 10 - 2016</v>
          </cell>
          <cell r="U2994" t="str">
            <v>Guru Muda</v>
          </cell>
          <cell r="V2994" t="str">
            <v/>
          </cell>
          <cell r="W2994" t="str">
            <v>SMP NEGERI 7 TOLITOLI</v>
          </cell>
          <cell r="X2994" t="str">
            <v>CABANG DISPENBUD KECAMATAN BAOLAN</v>
          </cell>
          <cell r="Y2994" t="str">
            <v>S-1 / AKTA IV PENDIDIKAN FISIKA</v>
          </cell>
          <cell r="Z2994" t="str">
            <v>31-12-2001</v>
          </cell>
          <cell r="AA2994" t="str">
            <v>Aktif</v>
          </cell>
          <cell r="AB2994" t="str">
            <v>PNS Daerah Kab./Kota yang bekerja pada Kab./Kota</v>
          </cell>
          <cell r="AC2994" t="str">
            <v>Pemerintah Kab. Tolitoli</v>
          </cell>
          <cell r="AD2994" t="str">
            <v>Pemerintah Kab. Tolitoli</v>
          </cell>
        </row>
        <row r="2995">
          <cell r="A2995">
            <v>2993</v>
          </cell>
          <cell r="B2995" t="str">
            <v>198610032011012013</v>
          </cell>
          <cell r="C2995" t="str">
            <v/>
          </cell>
          <cell r="D2995" t="str">
            <v>WIDIASTUTI SULISTIA NINGSI</v>
          </cell>
          <cell r="E2995" t="str">
            <v/>
          </cell>
          <cell r="F2995" t="str">
            <v>S.Pd</v>
          </cell>
          <cell r="G2995" t="str">
            <v>TOLITOLI</v>
          </cell>
          <cell r="H2995" t="str">
            <v>03 - 10 - 1986</v>
          </cell>
          <cell r="I2995" t="str">
            <v>III/a</v>
          </cell>
          <cell r="J2995" t="str">
            <v>01 - 01 - 2011</v>
          </cell>
          <cell r="K2995" t="str">
            <v>01 - 01 - 2013</v>
          </cell>
          <cell r="L2995" t="str">
            <v>P</v>
          </cell>
          <cell r="M2995" t="str">
            <v>III/b</v>
          </cell>
          <cell r="N2995" t="str">
            <v>01 - 04 - 2017</v>
          </cell>
          <cell r="O2995" t="str">
            <v>6</v>
          </cell>
          <cell r="P2995" t="str">
            <v>3</v>
          </cell>
          <cell r="Q2995" t="str">
            <v/>
          </cell>
          <cell r="R2995" t="str">
            <v/>
          </cell>
          <cell r="S2995" t="str">
            <v/>
          </cell>
          <cell r="T2995" t="str">
            <v>27 - 03 - 2013</v>
          </cell>
          <cell r="U2995" t="str">
            <v>Guru Pertama</v>
          </cell>
          <cell r="V2995" t="str">
            <v/>
          </cell>
          <cell r="W2995" t="str">
            <v>SMP NEGERI 1 GALANG</v>
          </cell>
          <cell r="X2995" t="str">
            <v>CABANG DISPENBUD KECAMATAN GALANG</v>
          </cell>
          <cell r="Y2995" t="str">
            <v>S-1 PENDIDIKAN TEKNOLOGI INFORMASI</v>
          </cell>
          <cell r="Z2995" t="str">
            <v>31-12-2008</v>
          </cell>
          <cell r="AA2995" t="str">
            <v>Aktif</v>
          </cell>
          <cell r="AB2995" t="str">
            <v>PNS Daerah Kab./Kota yang bekerja pada Kab./Kota</v>
          </cell>
          <cell r="AC2995" t="str">
            <v>Pemerintah Kab. Tolitoli</v>
          </cell>
          <cell r="AD2995" t="str">
            <v>Pemerintah Kab. Tolitoli</v>
          </cell>
        </row>
        <row r="2996">
          <cell r="A2996">
            <v>2994</v>
          </cell>
          <cell r="B2996" t="str">
            <v>195903011982011014</v>
          </cell>
          <cell r="C2996" t="str">
            <v>130975194</v>
          </cell>
          <cell r="D2996" t="str">
            <v>PERENJI KASIM</v>
          </cell>
          <cell r="E2996" t="str">
            <v/>
          </cell>
          <cell r="F2996" t="str">
            <v/>
          </cell>
          <cell r="G2996" t="str">
            <v>BUNOBOGU</v>
          </cell>
          <cell r="H2996" t="str">
            <v>01 - 03 - 1959</v>
          </cell>
          <cell r="I2996" t="str">
            <v>II/a</v>
          </cell>
          <cell r="J2996" t="str">
            <v>01 - 01 - 1982</v>
          </cell>
          <cell r="K2996" t="str">
            <v>01 - 01 - 1984</v>
          </cell>
          <cell r="L2996" t="str">
            <v>L</v>
          </cell>
          <cell r="M2996" t="str">
            <v>III/c</v>
          </cell>
          <cell r="N2996" t="str">
            <v>01 - 10 - 2011</v>
          </cell>
          <cell r="O2996" t="str">
            <v>24</v>
          </cell>
          <cell r="P2996" t="str">
            <v>9</v>
          </cell>
          <cell r="Q2996" t="str">
            <v/>
          </cell>
          <cell r="R2996" t="str">
            <v/>
          </cell>
          <cell r="S2996" t="str">
            <v/>
          </cell>
          <cell r="T2996" t="str">
            <v>01 - 10 - 2011</v>
          </cell>
          <cell r="U2996" t="str">
            <v>Guru Dewasa</v>
          </cell>
          <cell r="V2996" t="str">
            <v/>
          </cell>
          <cell r="W2996" t="str">
            <v>SDN 1 SIBALUTON</v>
          </cell>
          <cell r="X2996" t="str">
            <v>CABANG DISPENBUD KECAMATAN BASIDONDO</v>
          </cell>
          <cell r="Y2996" t="str">
            <v>SPG PENDIDIKAN SD</v>
          </cell>
          <cell r="Z2996" t="str">
            <v>31-12-1981</v>
          </cell>
          <cell r="AA2996" t="str">
            <v>Aktif</v>
          </cell>
          <cell r="AB2996" t="str">
            <v>PNS Daerah Kab./Kota yang bekerja pada Kab./Kota</v>
          </cell>
          <cell r="AC2996" t="str">
            <v>Pemerintah Kab. Tolitoli</v>
          </cell>
          <cell r="AD2996" t="str">
            <v>Pemerintah Kab. Tolitoli</v>
          </cell>
        </row>
        <row r="2997">
          <cell r="A2997">
            <v>2995</v>
          </cell>
          <cell r="B2997" t="str">
            <v>198710062010012014</v>
          </cell>
          <cell r="C2997" t="str">
            <v/>
          </cell>
          <cell r="D2997" t="str">
            <v>SRI INTARINI</v>
          </cell>
          <cell r="E2997" t="str">
            <v/>
          </cell>
          <cell r="F2997" t="str">
            <v>A.Md.Kep</v>
          </cell>
          <cell r="G2997" t="str">
            <v>BALI</v>
          </cell>
          <cell r="H2997" t="str">
            <v>06 - 10 - 1987</v>
          </cell>
          <cell r="I2997" t="str">
            <v>II/c</v>
          </cell>
          <cell r="J2997" t="str">
            <v>01 - 01 - 2010</v>
          </cell>
          <cell r="K2997" t="str">
            <v>01 - 01 - 2012</v>
          </cell>
          <cell r="L2997" t="str">
            <v>P</v>
          </cell>
          <cell r="M2997" t="str">
            <v>III/a</v>
          </cell>
          <cell r="N2997" t="str">
            <v>01 - 04 - 2017</v>
          </cell>
          <cell r="O2997" t="str">
            <v>5</v>
          </cell>
          <cell r="P2997" t="str">
            <v>3</v>
          </cell>
          <cell r="Q2997" t="str">
            <v/>
          </cell>
          <cell r="R2997" t="str">
            <v/>
          </cell>
          <cell r="S2997" t="str">
            <v/>
          </cell>
          <cell r="T2997" t="str">
            <v>01 - 04 - 2017</v>
          </cell>
          <cell r="U2997" t="str">
            <v>Perawat Pelaksana Lanjutan</v>
          </cell>
          <cell r="V2997" t="str">
            <v/>
          </cell>
          <cell r="W2997" t="str">
            <v>UPT Puskesmas Kayulompa</v>
          </cell>
          <cell r="X2997" t="str">
            <v>Dinas Kesehatan</v>
          </cell>
          <cell r="Y2997" t="str">
            <v>D-III KEPERAWATAN</v>
          </cell>
          <cell r="Z2997" t="str">
            <v>31-12-2008</v>
          </cell>
          <cell r="AA2997" t="str">
            <v>Aktif</v>
          </cell>
          <cell r="AB2997" t="str">
            <v>PNS Daerah Kab./Kota yang bekerja pada Kab./Kota</v>
          </cell>
          <cell r="AC2997" t="str">
            <v>Pemerintah Kab. Tolitoli</v>
          </cell>
          <cell r="AD2997" t="str">
            <v>Pemerintah Kab. Tolitoli</v>
          </cell>
        </row>
        <row r="2998">
          <cell r="A2998">
            <v>2996</v>
          </cell>
          <cell r="B2998" t="str">
            <v>196802292006042006</v>
          </cell>
          <cell r="C2998" t="str">
            <v>570021409</v>
          </cell>
          <cell r="D2998" t="str">
            <v>MARWIYAH ABDULLAH SANAU</v>
          </cell>
          <cell r="E2998" t="str">
            <v/>
          </cell>
          <cell r="F2998" t="str">
            <v>S.Pd</v>
          </cell>
          <cell r="G2998" t="str">
            <v>BUOL</v>
          </cell>
          <cell r="H2998" t="str">
            <v>29 - 02 - 1968</v>
          </cell>
          <cell r="I2998" t="str">
            <v>II/a</v>
          </cell>
          <cell r="J2998" t="str">
            <v>01 - 04 - 2006</v>
          </cell>
          <cell r="K2998" t="str">
            <v>01 - 10 - 2007</v>
          </cell>
          <cell r="L2998" t="str">
            <v>P</v>
          </cell>
          <cell r="M2998" t="str">
            <v>III/a</v>
          </cell>
          <cell r="N2998" t="str">
            <v>01 - 04 - 2018</v>
          </cell>
          <cell r="O2998" t="str">
            <v>19</v>
          </cell>
          <cell r="P2998" t="str">
            <v>3</v>
          </cell>
          <cell r="Q2998" t="str">
            <v/>
          </cell>
          <cell r="R2998" t="str">
            <v/>
          </cell>
          <cell r="S2998" t="str">
            <v/>
          </cell>
          <cell r="T2998" t="str">
            <v>01 - 04 - 2018</v>
          </cell>
          <cell r="U2998" t="str">
            <v>Guru Pertama</v>
          </cell>
          <cell r="V2998" t="str">
            <v/>
          </cell>
          <cell r="W2998" t="str">
            <v>SDN 12 TOLITOLI</v>
          </cell>
          <cell r="X2998" t="str">
            <v>CABANG DISPENBUD KECAMATAN BAOLAN</v>
          </cell>
          <cell r="Y2998" t="str">
            <v>S-1 A-IV SARJANA PENDIDIKAN</v>
          </cell>
          <cell r="Z2998" t="str">
            <v>01-01-2017</v>
          </cell>
          <cell r="AA2998" t="str">
            <v>Aktif</v>
          </cell>
          <cell r="AB2998" t="str">
            <v>PNS Daerah Kab./Kota yang bekerja pada Kab./Kota</v>
          </cell>
          <cell r="AC2998" t="str">
            <v>Pemerintah Kab. Tolitoli</v>
          </cell>
          <cell r="AD2998" t="str">
            <v>Pemerintah Kab. Tolitoli</v>
          </cell>
        </row>
        <row r="2999">
          <cell r="A2999">
            <v>2997</v>
          </cell>
          <cell r="B2999" t="str">
            <v>198007152014092001</v>
          </cell>
          <cell r="C2999" t="str">
            <v/>
          </cell>
          <cell r="D2999" t="str">
            <v>NURENDANG</v>
          </cell>
          <cell r="E2999" t="str">
            <v/>
          </cell>
          <cell r="F2999" t="str">
            <v/>
          </cell>
          <cell r="G2999" t="str">
            <v>TINABOGAN</v>
          </cell>
          <cell r="H2999" t="str">
            <v>15 - 07 - 1980</v>
          </cell>
          <cell r="I2999" t="str">
            <v>II/a</v>
          </cell>
          <cell r="J2999" t="str">
            <v>01 - 09 - 2014</v>
          </cell>
          <cell r="K2999" t="str">
            <v>01 - 12 - 2015</v>
          </cell>
          <cell r="L2999" t="str">
            <v>P</v>
          </cell>
          <cell r="M2999" t="str">
            <v>II/a</v>
          </cell>
          <cell r="N2999" t="str">
            <v>01 - 09 - 2014</v>
          </cell>
          <cell r="O2999" t="str">
            <v>9</v>
          </cell>
          <cell r="P2999" t="str">
            <v>10</v>
          </cell>
          <cell r="Q2999" t="str">
            <v/>
          </cell>
          <cell r="R2999" t="str">
            <v/>
          </cell>
          <cell r="S2999" t="str">
            <v/>
          </cell>
          <cell r="T2999" t="str">
            <v/>
          </cell>
          <cell r="U2999" t="str">
            <v/>
          </cell>
          <cell r="V2999" t="str">
            <v>GURU SD</v>
          </cell>
          <cell r="W2999" t="str">
            <v>SDN 2 KAMALU</v>
          </cell>
          <cell r="X2999" t="str">
            <v>CABANG DISPENBUD KECAMATAN OGODEIDE</v>
          </cell>
          <cell r="Y2999" t="str">
            <v>SMK BANGUNAN GEDUNG</v>
          </cell>
          <cell r="Z2999" t="str">
            <v>12-06-2000</v>
          </cell>
          <cell r="AA2999" t="str">
            <v>Aktif</v>
          </cell>
          <cell r="AB2999" t="str">
            <v>PNS Daerah Kab./Kota yang bekerja pada Kab./Kota</v>
          </cell>
          <cell r="AC2999" t="str">
            <v>Pemerintah Kab. Tolitoli</v>
          </cell>
          <cell r="AD2999" t="str">
            <v>Pemerintah Kab. Tolitoli</v>
          </cell>
        </row>
        <row r="3000">
          <cell r="A3000">
            <v>2998</v>
          </cell>
          <cell r="B3000" t="str">
            <v>196810182002112001</v>
          </cell>
          <cell r="C3000" t="str">
            <v>570013963</v>
          </cell>
          <cell r="D3000" t="str">
            <v>FADILA</v>
          </cell>
          <cell r="E3000" t="str">
            <v/>
          </cell>
          <cell r="F3000" t="str">
            <v>SP</v>
          </cell>
          <cell r="G3000" t="str">
            <v>TOLITOLI</v>
          </cell>
          <cell r="H3000" t="str">
            <v>18 - 10 - 1968</v>
          </cell>
          <cell r="I3000" t="str">
            <v>II/a</v>
          </cell>
          <cell r="J3000" t="str">
            <v>01 - 11 - 2002</v>
          </cell>
          <cell r="K3000" t="str">
            <v>01 - 12 - 2003</v>
          </cell>
          <cell r="L3000" t="str">
            <v>P</v>
          </cell>
          <cell r="M3000" t="str">
            <v>III/b</v>
          </cell>
          <cell r="N3000" t="str">
            <v>01 - 10 - 2017</v>
          </cell>
          <cell r="O3000" t="str">
            <v>9</v>
          </cell>
          <cell r="P3000" t="str">
            <v>11</v>
          </cell>
          <cell r="Q3000" t="str">
            <v/>
          </cell>
          <cell r="R3000" t="str">
            <v/>
          </cell>
          <cell r="S3000" t="str">
            <v/>
          </cell>
          <cell r="T3000" t="str">
            <v/>
          </cell>
          <cell r="U3000" t="str">
            <v/>
          </cell>
          <cell r="V3000" t="str">
            <v>STAF</v>
          </cell>
          <cell r="W3000" t="str">
            <v>Seksi Pengelolaan Pupuk, Pestisida Dan Perlindungan Tanaman</v>
          </cell>
          <cell r="X3000" t="str">
            <v>Bidang Sarana Dan Prasarana Pertanian</v>
          </cell>
          <cell r="Y3000" t="str">
            <v>S-1 PERTANIAN AGROTEKNOLOGI</v>
          </cell>
          <cell r="Z3000" t="str">
            <v>31-12-2012</v>
          </cell>
          <cell r="AA3000" t="str">
            <v>Aktif</v>
          </cell>
          <cell r="AB3000" t="str">
            <v>PNS Daerah Kab./Kota yang bekerja pada Kab./Kota</v>
          </cell>
          <cell r="AC3000" t="str">
            <v>Pemerintah Kab. Tolitoli</v>
          </cell>
          <cell r="AD3000" t="str">
            <v>Pemerintah Kab. Tolitoli</v>
          </cell>
        </row>
        <row r="3001">
          <cell r="A3001">
            <v>2999</v>
          </cell>
          <cell r="B3001" t="str">
            <v>196202231984121004</v>
          </cell>
          <cell r="C3001" t="str">
            <v>131342109</v>
          </cell>
          <cell r="D3001" t="str">
            <v>KUSNADI</v>
          </cell>
          <cell r="E3001" t="str">
            <v/>
          </cell>
          <cell r="F3001" t="str">
            <v/>
          </cell>
          <cell r="G3001" t="str">
            <v>TENDE</v>
          </cell>
          <cell r="H3001" t="str">
            <v>23 - 02 - 1962</v>
          </cell>
          <cell r="I3001" t="str">
            <v>I/a</v>
          </cell>
          <cell r="J3001" t="str">
            <v>01 - 12 - 1984</v>
          </cell>
          <cell r="K3001" t="str">
            <v>01 - 03 - 1989</v>
          </cell>
          <cell r="L3001" t="str">
            <v>L</v>
          </cell>
          <cell r="M3001" t="str">
            <v>II/c</v>
          </cell>
          <cell r="N3001" t="str">
            <v>01 - 10 - 2017</v>
          </cell>
          <cell r="O3001" t="str">
            <v>26</v>
          </cell>
          <cell r="P3001" t="str">
            <v>10</v>
          </cell>
          <cell r="Q3001" t="str">
            <v/>
          </cell>
          <cell r="R3001" t="str">
            <v/>
          </cell>
          <cell r="S3001" t="str">
            <v/>
          </cell>
          <cell r="T3001" t="str">
            <v/>
          </cell>
          <cell r="U3001" t="str">
            <v/>
          </cell>
          <cell r="V3001" t="str">
            <v>PENJAGA SEKOLAH</v>
          </cell>
          <cell r="W3001" t="str">
            <v>SDN 1 BAJUGAN</v>
          </cell>
          <cell r="X3001" t="str">
            <v>CABANG DISPENBUD KECAMATAN GALANG</v>
          </cell>
          <cell r="Y3001" t="str">
            <v>SMA PAKET C</v>
          </cell>
          <cell r="Z3001" t="str">
            <v>07-01-2008</v>
          </cell>
          <cell r="AA3001" t="str">
            <v>Aktif</v>
          </cell>
          <cell r="AB3001" t="str">
            <v>PNS Daerah Kab./Kota yang bekerja pada Kab./Kota</v>
          </cell>
          <cell r="AC3001" t="str">
            <v>Pemerintah Kab. Tolitoli</v>
          </cell>
          <cell r="AD3001" t="str">
            <v>Pemerintah Kab. Tolitoli</v>
          </cell>
        </row>
        <row r="3002">
          <cell r="A3002">
            <v>3000</v>
          </cell>
          <cell r="B3002" t="str">
            <v>197712092000122003</v>
          </cell>
          <cell r="C3002" t="str">
            <v>132275379</v>
          </cell>
          <cell r="D3002" t="str">
            <v>NURIDA</v>
          </cell>
          <cell r="E3002" t="str">
            <v/>
          </cell>
          <cell r="F3002" t="str">
            <v/>
          </cell>
          <cell r="G3002" t="str">
            <v>TOLITOLI</v>
          </cell>
          <cell r="H3002" t="str">
            <v>09 - 12 - 1977</v>
          </cell>
          <cell r="I3002" t="str">
            <v>II/a</v>
          </cell>
          <cell r="J3002" t="str">
            <v>01 - 12 - 2000</v>
          </cell>
          <cell r="K3002" t="str">
            <v>01 - 04 - 2002</v>
          </cell>
          <cell r="L3002" t="str">
            <v>P</v>
          </cell>
          <cell r="M3002" t="str">
            <v>II/d</v>
          </cell>
          <cell r="N3002" t="str">
            <v>01 - 04 - 2013</v>
          </cell>
          <cell r="O3002" t="str">
            <v>12</v>
          </cell>
          <cell r="P3002" t="str">
            <v>4</v>
          </cell>
          <cell r="Q3002" t="str">
            <v/>
          </cell>
          <cell r="R3002" t="str">
            <v/>
          </cell>
          <cell r="S3002" t="str">
            <v/>
          </cell>
          <cell r="T3002" t="str">
            <v/>
          </cell>
          <cell r="U3002" t="str">
            <v/>
          </cell>
          <cell r="V3002" t="str">
            <v>PELAKSANA OPERASIONAL PELAYANAN</v>
          </cell>
          <cell r="W3002" t="str">
            <v>SMP NEGERI 2 TOLITOLI</v>
          </cell>
          <cell r="X3002" t="str">
            <v>CABANG DISPENBUD KECAMATAN BAOLAN</v>
          </cell>
          <cell r="Y3002" t="str">
            <v>SEKOLAH MENENGAH EKONOMI ATAS</v>
          </cell>
          <cell r="Z3002" t="str">
            <v>31-12-1996</v>
          </cell>
          <cell r="AA3002" t="str">
            <v>Aktif</v>
          </cell>
          <cell r="AB3002" t="str">
            <v>PNS Daerah Kab./Kota yang bekerja pada Kab./Kota</v>
          </cell>
          <cell r="AC3002" t="str">
            <v>Pemerintah Kab. Tolitoli</v>
          </cell>
          <cell r="AD3002" t="str">
            <v>Pemerintah Kab. Tolitoli</v>
          </cell>
        </row>
        <row r="3003">
          <cell r="A3003">
            <v>3001</v>
          </cell>
          <cell r="B3003" t="str">
            <v>197806162007011014</v>
          </cell>
          <cell r="C3003" t="str">
            <v>570027659</v>
          </cell>
          <cell r="D3003" t="str">
            <v>RAMLI</v>
          </cell>
          <cell r="E3003" t="str">
            <v/>
          </cell>
          <cell r="F3003" t="str">
            <v>SE</v>
          </cell>
          <cell r="G3003" t="str">
            <v>TOLITOLI</v>
          </cell>
          <cell r="H3003" t="str">
            <v>16 - 06 - 1978</v>
          </cell>
          <cell r="I3003" t="str">
            <v>II/a</v>
          </cell>
          <cell r="J3003" t="str">
            <v>01 - 01 - 2007</v>
          </cell>
          <cell r="K3003" t="str">
            <v>01 - 10 - 2008</v>
          </cell>
          <cell r="L3003" t="str">
            <v>L</v>
          </cell>
          <cell r="M3003" t="str">
            <v>III/c</v>
          </cell>
          <cell r="N3003" t="str">
            <v>01 - 04 - 2018</v>
          </cell>
          <cell r="O3003" t="str">
            <v>9</v>
          </cell>
          <cell r="P3003" t="str">
            <v>3</v>
          </cell>
          <cell r="Q3003" t="str">
            <v/>
          </cell>
          <cell r="R3003" t="str">
            <v/>
          </cell>
          <cell r="S3003" t="str">
            <v/>
          </cell>
          <cell r="T3003" t="str">
            <v/>
          </cell>
          <cell r="U3003" t="str">
            <v/>
          </cell>
          <cell r="V3003" t="str">
            <v>BENDAHARAWAN PENGELUARAN</v>
          </cell>
          <cell r="W3003" t="str">
            <v>Sub Bagian Keuangan Dan Aset</v>
          </cell>
          <cell r="X3003" t="str">
            <v>Dinas Transmigrasi</v>
          </cell>
          <cell r="Y3003" t="str">
            <v>S-1 EKONOMI MANAJEMEN</v>
          </cell>
          <cell r="Z3003" t="str">
            <v>01-01-2009</v>
          </cell>
          <cell r="AA3003" t="str">
            <v>Aktif</v>
          </cell>
          <cell r="AB3003" t="str">
            <v>PNS Daerah Kab./Kota yang bekerja pada Kab./Kota</v>
          </cell>
          <cell r="AC3003" t="str">
            <v>Pemerintah Kab. Tolitoli</v>
          </cell>
          <cell r="AD3003" t="str">
            <v>Pemerintah Kab. Tolitoli</v>
          </cell>
        </row>
        <row r="3004">
          <cell r="A3004">
            <v>3002</v>
          </cell>
          <cell r="B3004" t="str">
            <v>197707252014092003</v>
          </cell>
          <cell r="C3004" t="str">
            <v/>
          </cell>
          <cell r="D3004" t="str">
            <v>MUSTIFA</v>
          </cell>
          <cell r="E3004" t="str">
            <v/>
          </cell>
          <cell r="F3004" t="str">
            <v/>
          </cell>
          <cell r="G3004" t="str">
            <v>TOLITOLI</v>
          </cell>
          <cell r="H3004" t="str">
            <v>25 - 07 - 1977</v>
          </cell>
          <cell r="I3004" t="str">
            <v>II/a</v>
          </cell>
          <cell r="J3004" t="str">
            <v>01 - 09 - 2014</v>
          </cell>
          <cell r="K3004" t="str">
            <v>01 - 12 - 2015</v>
          </cell>
          <cell r="L3004" t="str">
            <v>P</v>
          </cell>
          <cell r="M3004" t="str">
            <v>II/a</v>
          </cell>
          <cell r="N3004" t="str">
            <v>01 - 09 - 2014</v>
          </cell>
          <cell r="O3004" t="str">
            <v>9</v>
          </cell>
          <cell r="P3004" t="str">
            <v>8</v>
          </cell>
          <cell r="Q3004" t="str">
            <v/>
          </cell>
          <cell r="R3004" t="str">
            <v/>
          </cell>
          <cell r="S3004" t="str">
            <v/>
          </cell>
          <cell r="T3004" t="str">
            <v/>
          </cell>
          <cell r="U3004" t="str">
            <v/>
          </cell>
          <cell r="V3004" t="str">
            <v>TEKNIS / ADMINISTRASI LAINNYA</v>
          </cell>
          <cell r="W3004" t="str">
            <v>CABANG DISDIKPORA KEC. DAKOPEMEAN</v>
          </cell>
          <cell r="X3004" t="str">
            <v>DINAS PENDIDIKAN, PEMUDA DAN OLAH RAGA</v>
          </cell>
          <cell r="Y3004" t="str">
            <v>SMA ILMU-ILMU FISIK</v>
          </cell>
          <cell r="Z3004" t="str">
            <v>25-05-1995</v>
          </cell>
          <cell r="AA3004" t="str">
            <v>Aktif</v>
          </cell>
          <cell r="AB3004" t="str">
            <v>PNS Daerah Kab./Kota yang bekerja pada Kab./Kota</v>
          </cell>
          <cell r="AC3004" t="str">
            <v>Pemerintah Kab. Tolitoli</v>
          </cell>
          <cell r="AD3004" t="str">
            <v>Pemerintah Kab. Tolitoli</v>
          </cell>
        </row>
        <row r="3005">
          <cell r="A3005">
            <v>3003</v>
          </cell>
          <cell r="B3005" t="str">
            <v>197702092006042004</v>
          </cell>
          <cell r="C3005" t="str">
            <v>570020265</v>
          </cell>
          <cell r="D3005" t="str">
            <v>MARDIKANI</v>
          </cell>
          <cell r="E3005" t="str">
            <v/>
          </cell>
          <cell r="F3005" t="str">
            <v>S.Sos</v>
          </cell>
          <cell r="G3005" t="str">
            <v>TOLITOLI</v>
          </cell>
          <cell r="H3005" t="str">
            <v>09 - 02 - 1977</v>
          </cell>
          <cell r="I3005" t="str">
            <v>II/a</v>
          </cell>
          <cell r="J3005" t="str">
            <v>01 - 04 - 2006</v>
          </cell>
          <cell r="K3005" t="str">
            <v>01 - 06 - 2007</v>
          </cell>
          <cell r="L3005" t="str">
            <v>P</v>
          </cell>
          <cell r="M3005" t="str">
            <v>III/a</v>
          </cell>
          <cell r="N3005" t="str">
            <v>01 - 10 - 2014</v>
          </cell>
          <cell r="O3005" t="str">
            <v>3</v>
          </cell>
          <cell r="P3005" t="str">
            <v>6</v>
          </cell>
          <cell r="Q3005" t="str">
            <v/>
          </cell>
          <cell r="R3005" t="str">
            <v/>
          </cell>
          <cell r="S3005" t="str">
            <v/>
          </cell>
          <cell r="T3005" t="str">
            <v/>
          </cell>
          <cell r="U3005" t="str">
            <v/>
          </cell>
          <cell r="V3005" t="str">
            <v>FUNGSIONAL UMUM</v>
          </cell>
          <cell r="W3005" t="str">
            <v>SUBBAG PERENCANAAN, EVALUASI DAN PELAPORAN</v>
          </cell>
          <cell r="X3005" t="str">
            <v>SEKRETARIAT</v>
          </cell>
          <cell r="Y3005" t="str">
            <v>S-1 ILMU ADMINISTRASI NEGARA</v>
          </cell>
          <cell r="Z3005" t="str">
            <v>31-12-2013</v>
          </cell>
          <cell r="AA3005" t="str">
            <v>Aktif</v>
          </cell>
          <cell r="AB3005" t="str">
            <v>PNS Daerah Kab./Kota yang bekerja pada Kab./Kota</v>
          </cell>
          <cell r="AC3005" t="str">
            <v>Pemerintah Kab. Tolitoli</v>
          </cell>
          <cell r="AD3005" t="str">
            <v>Pemerintah Kab. Tolitoli</v>
          </cell>
        </row>
        <row r="3006">
          <cell r="A3006">
            <v>3004</v>
          </cell>
          <cell r="B3006" t="str">
            <v>197008072002112001</v>
          </cell>
          <cell r="C3006" t="str">
            <v>570013989</v>
          </cell>
          <cell r="D3006" t="str">
            <v>HARTATI DJ BUTUDOKA</v>
          </cell>
          <cell r="E3006" t="str">
            <v/>
          </cell>
          <cell r="F3006" t="str">
            <v>S.Pd</v>
          </cell>
          <cell r="G3006" t="str">
            <v>TOLITOLI</v>
          </cell>
          <cell r="H3006" t="str">
            <v>07 - 08 - 1970</v>
          </cell>
          <cell r="I3006" t="str">
            <v>II/a</v>
          </cell>
          <cell r="J3006" t="str">
            <v>01 - 11 - 2002</v>
          </cell>
          <cell r="K3006" t="str">
            <v/>
          </cell>
          <cell r="L3006" t="str">
            <v>P</v>
          </cell>
          <cell r="M3006" t="str">
            <v>II/c</v>
          </cell>
          <cell r="N3006" t="str">
            <v>01 - 04 - 2011</v>
          </cell>
          <cell r="O3006" t="str">
            <v>8</v>
          </cell>
          <cell r="P3006" t="str">
            <v>5</v>
          </cell>
          <cell r="Q3006" t="str">
            <v/>
          </cell>
          <cell r="R3006" t="str">
            <v/>
          </cell>
          <cell r="S3006" t="str">
            <v/>
          </cell>
          <cell r="T3006" t="str">
            <v>01 - 04 - 2011</v>
          </cell>
          <cell r="U3006" t="str">
            <v>Guru Muda</v>
          </cell>
          <cell r="V3006" t="str">
            <v/>
          </cell>
          <cell r="W3006" t="str">
            <v>SDN 2 LABUAN LOBO</v>
          </cell>
          <cell r="X3006" t="str">
            <v>CABANG DISPENBUD KECAMATAN OGODEIDE</v>
          </cell>
          <cell r="Y3006" t="str">
            <v>SPG PENDIDIKAN SD</v>
          </cell>
          <cell r="Z3006" t="str">
            <v>31-12-2002</v>
          </cell>
          <cell r="AA3006" t="str">
            <v>Aktif</v>
          </cell>
          <cell r="AB3006" t="str">
            <v>PNS Daerah Kab./Kota yang bekerja pada Kab./Kota</v>
          </cell>
          <cell r="AC3006" t="str">
            <v>Pemerintah Kab. Tolitoli</v>
          </cell>
          <cell r="AD3006" t="str">
            <v>Pemerintah Kab. Tolitoli</v>
          </cell>
        </row>
        <row r="3007">
          <cell r="A3007">
            <v>3005</v>
          </cell>
          <cell r="B3007" t="str">
            <v>197707252014092001</v>
          </cell>
          <cell r="C3007" t="str">
            <v/>
          </cell>
          <cell r="D3007" t="str">
            <v>MEILANI. A</v>
          </cell>
          <cell r="E3007" t="str">
            <v/>
          </cell>
          <cell r="F3007" t="str">
            <v/>
          </cell>
          <cell r="G3007" t="str">
            <v>SIAU TAGULANDANG BIARO</v>
          </cell>
          <cell r="H3007" t="str">
            <v>25 - 07 - 1977</v>
          </cell>
          <cell r="I3007" t="str">
            <v>II/a</v>
          </cell>
          <cell r="J3007" t="str">
            <v>01 - 09 - 2014</v>
          </cell>
          <cell r="K3007" t="str">
            <v>01 - 12 - 2015</v>
          </cell>
          <cell r="L3007" t="str">
            <v>P</v>
          </cell>
          <cell r="M3007" t="str">
            <v>II/a</v>
          </cell>
          <cell r="N3007" t="str">
            <v>01 - 09 - 2014</v>
          </cell>
          <cell r="O3007" t="str">
            <v>10</v>
          </cell>
          <cell r="P3007" t="str">
            <v>6</v>
          </cell>
          <cell r="Q3007" t="str">
            <v/>
          </cell>
          <cell r="R3007" t="str">
            <v/>
          </cell>
          <cell r="S3007" t="str">
            <v/>
          </cell>
          <cell r="T3007" t="str">
            <v/>
          </cell>
          <cell r="U3007" t="str">
            <v/>
          </cell>
          <cell r="V3007" t="str">
            <v>TEKNIS / ADMINISTRASI LAINNYA</v>
          </cell>
          <cell r="W3007" t="str">
            <v>SDN PANYAPU</v>
          </cell>
          <cell r="X3007" t="str">
            <v>CABANG DISPENBUD KECAMATAN DAKOPEMEAN</v>
          </cell>
          <cell r="Y3007" t="str">
            <v>SMEA KEUANGAN</v>
          </cell>
          <cell r="Z3007" t="str">
            <v>25-05-1996</v>
          </cell>
          <cell r="AA3007" t="str">
            <v>Aktif</v>
          </cell>
          <cell r="AB3007" t="str">
            <v>PNS Daerah Kab./Kota yang bekerja pada Kab./Kota</v>
          </cell>
          <cell r="AC3007" t="str">
            <v>Pemerintah Kab. Tolitoli</v>
          </cell>
          <cell r="AD3007" t="str">
            <v>Pemerintah Kab. Tolitoli</v>
          </cell>
        </row>
        <row r="3008">
          <cell r="A3008">
            <v>3006</v>
          </cell>
          <cell r="B3008" t="str">
            <v>196905171991031008</v>
          </cell>
          <cell r="C3008" t="str">
            <v>080105550</v>
          </cell>
          <cell r="D3008" t="str">
            <v>RUSDIN</v>
          </cell>
          <cell r="E3008" t="str">
            <v/>
          </cell>
          <cell r="F3008" t="str">
            <v>S.Pi</v>
          </cell>
          <cell r="G3008" t="str">
            <v>DONGGALA</v>
          </cell>
          <cell r="H3008" t="str">
            <v>17 - 05 - 1969</v>
          </cell>
          <cell r="I3008" t="str">
            <v>II/a</v>
          </cell>
          <cell r="J3008" t="str">
            <v>01 - 03 - 1991</v>
          </cell>
          <cell r="K3008" t="str">
            <v>01 - 03 - 1992</v>
          </cell>
          <cell r="L3008" t="str">
            <v>L</v>
          </cell>
          <cell r="M3008" t="str">
            <v>IV/b</v>
          </cell>
          <cell r="N3008" t="str">
            <v>01 - 04 - 2018</v>
          </cell>
          <cell r="O3008" t="str">
            <v>23</v>
          </cell>
          <cell r="P3008" t="str">
            <v>3</v>
          </cell>
          <cell r="Q3008" t="str">
            <v/>
          </cell>
          <cell r="R3008" t="str">
            <v/>
          </cell>
          <cell r="S3008" t="str">
            <v/>
          </cell>
          <cell r="T3008" t="str">
            <v>01 - 04 - 2018</v>
          </cell>
          <cell r="U3008" t="str">
            <v>Penyuluh Pertanian Madya</v>
          </cell>
          <cell r="V3008" t="str">
            <v/>
          </cell>
          <cell r="W3008" t="str">
            <v>Dinas Perikanan</v>
          </cell>
          <cell r="X3008" t="str">
            <v>Pemerintah Kabupaten Tolitoli</v>
          </cell>
          <cell r="Y3008" t="str">
            <v>S-1 PERTANIAN</v>
          </cell>
          <cell r="Z3008" t="str">
            <v>01-01-2004</v>
          </cell>
          <cell r="AA3008" t="str">
            <v>Aktif</v>
          </cell>
          <cell r="AB3008" t="str">
            <v>PNS Daerah Kab./Kota yang bekerja pada Kab./Kota</v>
          </cell>
          <cell r="AC3008" t="str">
            <v>Pemerintah Kab. Tolitoli</v>
          </cell>
          <cell r="AD3008" t="str">
            <v>Pemerintah Kab. Tolitoli</v>
          </cell>
        </row>
        <row r="3009">
          <cell r="A3009">
            <v>3007</v>
          </cell>
          <cell r="B3009" t="str">
            <v>198309132014092002</v>
          </cell>
          <cell r="C3009" t="str">
            <v/>
          </cell>
          <cell r="D3009" t="str">
            <v>SARIANTI</v>
          </cell>
          <cell r="E3009" t="str">
            <v/>
          </cell>
          <cell r="F3009" t="str">
            <v/>
          </cell>
          <cell r="G3009" t="str">
            <v>TOLITOLI</v>
          </cell>
          <cell r="H3009" t="str">
            <v>13 - 09 - 1983</v>
          </cell>
          <cell r="I3009" t="str">
            <v>II/a</v>
          </cell>
          <cell r="J3009" t="str">
            <v>01 - 09 - 2014</v>
          </cell>
          <cell r="K3009" t="str">
            <v>01 - 09 - 2016</v>
          </cell>
          <cell r="L3009" t="str">
            <v>P</v>
          </cell>
          <cell r="M3009" t="str">
            <v>II/a</v>
          </cell>
          <cell r="N3009" t="str">
            <v>01 - 09 - 2014</v>
          </cell>
          <cell r="O3009" t="str">
            <v>10</v>
          </cell>
          <cell r="P3009" t="str">
            <v>0</v>
          </cell>
          <cell r="Q3009" t="str">
            <v/>
          </cell>
          <cell r="R3009" t="str">
            <v/>
          </cell>
          <cell r="S3009" t="str">
            <v/>
          </cell>
          <cell r="T3009" t="str">
            <v/>
          </cell>
          <cell r="U3009" t="str">
            <v/>
          </cell>
          <cell r="V3009" t="str">
            <v>PENGADMINISTRASI UMUM</v>
          </cell>
          <cell r="W3009" t="str">
            <v>Sub Bagian Umum Dan Program</v>
          </cell>
          <cell r="X3009" t="str">
            <v>Dinas Tanaman Pangan Dan Hortikultura</v>
          </cell>
          <cell r="Y3009" t="str">
            <v>SMK PERTANIAN</v>
          </cell>
          <cell r="Z3009" t="str">
            <v>20-06-2001</v>
          </cell>
          <cell r="AA3009" t="str">
            <v>Aktif</v>
          </cell>
          <cell r="AB3009" t="str">
            <v>PNS Daerah Kab./Kota yang bekerja pada Kab./Kota</v>
          </cell>
          <cell r="AC3009" t="str">
            <v>Pemerintah Kab. Tolitoli</v>
          </cell>
          <cell r="AD3009" t="str">
            <v>Pemerintah Kab. Tolitoli</v>
          </cell>
        </row>
        <row r="3010">
          <cell r="A3010">
            <v>3008</v>
          </cell>
          <cell r="B3010" t="str">
            <v>198402182011012010</v>
          </cell>
          <cell r="C3010" t="str">
            <v/>
          </cell>
          <cell r="D3010" t="str">
            <v>FARAHSANDY FRIDA RUNTURAMBI</v>
          </cell>
          <cell r="E3010" t="str">
            <v/>
          </cell>
          <cell r="F3010" t="str">
            <v>S.Pd</v>
          </cell>
          <cell r="G3010" t="str">
            <v>MINAHASA SELATAN</v>
          </cell>
          <cell r="H3010" t="str">
            <v>18 - 02 - 1984</v>
          </cell>
          <cell r="I3010" t="str">
            <v>III/a</v>
          </cell>
          <cell r="J3010" t="str">
            <v>01 - 01 - 2011</v>
          </cell>
          <cell r="K3010" t="str">
            <v>01 - 01 - 2013</v>
          </cell>
          <cell r="L3010" t="str">
            <v>P</v>
          </cell>
          <cell r="M3010" t="str">
            <v>III/b</v>
          </cell>
          <cell r="N3010" t="str">
            <v>01 - 10 - 2016</v>
          </cell>
          <cell r="O3010" t="str">
            <v>5</v>
          </cell>
          <cell r="P3010" t="str">
            <v>9</v>
          </cell>
          <cell r="Q3010" t="str">
            <v/>
          </cell>
          <cell r="R3010" t="str">
            <v/>
          </cell>
          <cell r="S3010" t="str">
            <v/>
          </cell>
          <cell r="T3010" t="str">
            <v>02 - 07 - 2015</v>
          </cell>
          <cell r="U3010" t="str">
            <v>Guru Pertama</v>
          </cell>
          <cell r="V3010" t="str">
            <v/>
          </cell>
          <cell r="W3010" t="str">
            <v>SMP NEGERI 6 TOLITOLI</v>
          </cell>
          <cell r="X3010" t="str">
            <v>CABANG DISPENBUD KECAMATAN BAOLAN</v>
          </cell>
          <cell r="Y3010" t="str">
            <v>S-1/A-IV PENDIDIKAN BAHASA INDONESIA</v>
          </cell>
          <cell r="Z3010" t="str">
            <v>31-12-2007</v>
          </cell>
          <cell r="AA3010" t="str">
            <v>Aktif</v>
          </cell>
          <cell r="AB3010" t="str">
            <v>PNS Daerah Kab./Kota yang bekerja pada Kab./Kota</v>
          </cell>
          <cell r="AC3010" t="str">
            <v>Pemerintah Kab. Tolitoli</v>
          </cell>
          <cell r="AD3010" t="str">
            <v>Pemerintah Kab. Tolitoli</v>
          </cell>
        </row>
        <row r="3011">
          <cell r="A3011">
            <v>3009</v>
          </cell>
          <cell r="B3011" t="str">
            <v>197706292014122003</v>
          </cell>
          <cell r="C3011" t="str">
            <v/>
          </cell>
          <cell r="D3011" t="str">
            <v>HERLINA M. SAID</v>
          </cell>
          <cell r="E3011" t="str">
            <v/>
          </cell>
          <cell r="F3011" t="str">
            <v>S.Ag</v>
          </cell>
          <cell r="G3011" t="str">
            <v>TOLITOLI</v>
          </cell>
          <cell r="H3011" t="str">
            <v>29 - 06 - 1977</v>
          </cell>
          <cell r="I3011" t="str">
            <v>III/a</v>
          </cell>
          <cell r="J3011" t="str">
            <v>01 - 12 - 2014</v>
          </cell>
          <cell r="K3011" t="str">
            <v>01 - 09 - 2016</v>
          </cell>
          <cell r="L3011" t="str">
            <v>P</v>
          </cell>
          <cell r="M3011" t="str">
            <v>III/a</v>
          </cell>
          <cell r="N3011" t="str">
            <v>01 - 12 - 2014</v>
          </cell>
          <cell r="O3011" t="str">
            <v>11</v>
          </cell>
          <cell r="P3011" t="str">
            <v>0</v>
          </cell>
          <cell r="Q3011" t="str">
            <v/>
          </cell>
          <cell r="R3011" t="str">
            <v/>
          </cell>
          <cell r="S3011" t="str">
            <v/>
          </cell>
          <cell r="T3011" t="str">
            <v/>
          </cell>
          <cell r="U3011" t="str">
            <v/>
          </cell>
          <cell r="V3011" t="str">
            <v>GURU SMP</v>
          </cell>
          <cell r="W3011" t="str">
            <v>SMP NEGERI 1 DAMPAL SELATAN</v>
          </cell>
          <cell r="X3011" t="str">
            <v>CABANG DISPENBUD KECAMATAN DAMPAL SELATAN</v>
          </cell>
          <cell r="Y3011" t="str">
            <v>S-1 TARBIYAH</v>
          </cell>
          <cell r="Z3011" t="str">
            <v>24-07-2001</v>
          </cell>
          <cell r="AA3011" t="str">
            <v>Aktif</v>
          </cell>
          <cell r="AB3011" t="str">
            <v>PNS Daerah Kab./Kota yang bekerja pada Kab./Kota</v>
          </cell>
          <cell r="AC3011" t="str">
            <v>Pemerintah Kab. Tolitoli</v>
          </cell>
          <cell r="AD3011" t="str">
            <v>Pemerintah Kab. Tolitoli</v>
          </cell>
        </row>
        <row r="3012">
          <cell r="A3012">
            <v>3010</v>
          </cell>
          <cell r="B3012" t="str">
            <v>197905262005022003</v>
          </cell>
          <cell r="C3012" t="str">
            <v>570018877</v>
          </cell>
          <cell r="D3012" t="str">
            <v>IRAWATI</v>
          </cell>
          <cell r="E3012" t="str">
            <v/>
          </cell>
          <cell r="F3012" t="str">
            <v>S.KEP.NS</v>
          </cell>
          <cell r="G3012" t="str">
            <v>MAKASSAR</v>
          </cell>
          <cell r="H3012" t="str">
            <v>26 - 05 - 1979</v>
          </cell>
          <cell r="I3012" t="str">
            <v>II/a</v>
          </cell>
          <cell r="J3012" t="str">
            <v>01 - 02 - 2005</v>
          </cell>
          <cell r="K3012" t="str">
            <v>01 - 03 - 2006</v>
          </cell>
          <cell r="L3012" t="str">
            <v>P</v>
          </cell>
          <cell r="M3012" t="str">
            <v>III/b</v>
          </cell>
          <cell r="N3012" t="str">
            <v>01 - 10 - 2016</v>
          </cell>
          <cell r="O3012" t="str">
            <v>13</v>
          </cell>
          <cell r="P3012" t="str">
            <v>0</v>
          </cell>
          <cell r="Q3012" t="str">
            <v/>
          </cell>
          <cell r="R3012" t="str">
            <v/>
          </cell>
          <cell r="S3012" t="str">
            <v/>
          </cell>
          <cell r="T3012" t="str">
            <v>01 - 10 - 2016</v>
          </cell>
          <cell r="U3012" t="str">
            <v>Perawat Pertama</v>
          </cell>
          <cell r="V3012" t="str">
            <v/>
          </cell>
          <cell r="W3012" t="str">
            <v>UPT Puskesmas Kota Managaisaki</v>
          </cell>
          <cell r="X3012" t="str">
            <v>Dinas Kesehatan</v>
          </cell>
          <cell r="Y3012" t="str">
            <v>S-1 KEPERAWATAN</v>
          </cell>
          <cell r="Z3012" t="str">
            <v>31-03-2011</v>
          </cell>
          <cell r="AA3012" t="str">
            <v>Aktif</v>
          </cell>
          <cell r="AB3012" t="str">
            <v>PNS Daerah Kab./Kota yang bekerja pada Kab./Kota</v>
          </cell>
          <cell r="AC3012" t="str">
            <v>Pemerintah Kab. Tolitoli</v>
          </cell>
          <cell r="AD3012" t="str">
            <v>Pemerintah Kab. Tolitoli</v>
          </cell>
        </row>
        <row r="3013">
          <cell r="A3013">
            <v>3011</v>
          </cell>
          <cell r="B3013" t="str">
            <v>198511132009041001</v>
          </cell>
          <cell r="C3013" t="str">
            <v/>
          </cell>
          <cell r="D3013" t="str">
            <v>HERYANTO</v>
          </cell>
          <cell r="E3013" t="str">
            <v/>
          </cell>
          <cell r="F3013" t="str">
            <v/>
          </cell>
          <cell r="G3013" t="str">
            <v>TOLITOLI</v>
          </cell>
          <cell r="H3013" t="str">
            <v>13 - 11 - 1985</v>
          </cell>
          <cell r="I3013" t="str">
            <v>II/a</v>
          </cell>
          <cell r="J3013" t="str">
            <v>01 - 04 - 2009</v>
          </cell>
          <cell r="K3013" t="str">
            <v>01 - 01 - 2011</v>
          </cell>
          <cell r="L3013" t="str">
            <v>L</v>
          </cell>
          <cell r="M3013" t="str">
            <v>II/c</v>
          </cell>
          <cell r="N3013" t="str">
            <v>01 - 04 - 2017</v>
          </cell>
          <cell r="O3013" t="str">
            <v>13</v>
          </cell>
          <cell r="P3013" t="str">
            <v>1</v>
          </cell>
          <cell r="Q3013" t="str">
            <v/>
          </cell>
          <cell r="R3013" t="str">
            <v/>
          </cell>
          <cell r="S3013" t="str">
            <v/>
          </cell>
          <cell r="T3013" t="str">
            <v/>
          </cell>
          <cell r="U3013" t="str">
            <v/>
          </cell>
          <cell r="V3013" t="str">
            <v>PENGUMPUL DATA BAHAN PROGRAM BIMBINGAN DAN PENYULUHAN</v>
          </cell>
          <cell r="W3013" t="str">
            <v>Dinas Kesejahteraan Sosial</v>
          </cell>
          <cell r="X3013" t="str">
            <v>Pemerintah Kabupaten Tolitoli</v>
          </cell>
          <cell r="Y3013" t="str">
            <v>SMK ADMINISTRASI PERKANTORAN</v>
          </cell>
          <cell r="Z3013" t="str">
            <v>07-06-2003</v>
          </cell>
          <cell r="AA3013" t="str">
            <v>Aktif</v>
          </cell>
          <cell r="AB3013" t="str">
            <v>PNS Daerah Kab./Kota yang bekerja pada Kab./Kota</v>
          </cell>
          <cell r="AC3013" t="str">
            <v>Pemerintah Kab. Tolitoli</v>
          </cell>
          <cell r="AD3013" t="str">
            <v>Pemerintah Kab. Tolitoli</v>
          </cell>
        </row>
        <row r="3014">
          <cell r="A3014">
            <v>3012</v>
          </cell>
          <cell r="B3014" t="str">
            <v>196403231986021005</v>
          </cell>
          <cell r="C3014" t="str">
            <v>131527132</v>
          </cell>
          <cell r="D3014" t="str">
            <v>SURIO D SALATU</v>
          </cell>
          <cell r="E3014" t="str">
            <v/>
          </cell>
          <cell r="F3014" t="str">
            <v/>
          </cell>
          <cell r="G3014" t="str">
            <v>TOLITOLI</v>
          </cell>
          <cell r="H3014" t="str">
            <v>23 - 03 - 1964</v>
          </cell>
          <cell r="I3014" t="str">
            <v>II/a</v>
          </cell>
          <cell r="J3014" t="str">
            <v>01 - 02 - 1986</v>
          </cell>
          <cell r="K3014" t="str">
            <v>01 - 12 - 1987</v>
          </cell>
          <cell r="L3014" t="str">
            <v>L</v>
          </cell>
          <cell r="M3014" t="str">
            <v>III/b</v>
          </cell>
          <cell r="N3014" t="str">
            <v>01 - 10 - 2006</v>
          </cell>
          <cell r="O3014" t="str">
            <v>14</v>
          </cell>
          <cell r="P3014" t="str">
            <v>10</v>
          </cell>
          <cell r="Q3014" t="str">
            <v/>
          </cell>
          <cell r="R3014" t="str">
            <v/>
          </cell>
          <cell r="S3014" t="str">
            <v/>
          </cell>
          <cell r="T3014" t="str">
            <v>14 - 02 - 2012</v>
          </cell>
          <cell r="U3014" t="str">
            <v>Guru Madya Tingkat. I</v>
          </cell>
          <cell r="V3014" t="str">
            <v/>
          </cell>
          <cell r="W3014" t="str">
            <v>SDN 1 BAMBAPUN</v>
          </cell>
          <cell r="X3014" t="str">
            <v>CABANG DISPENBUD KECAMATAN DONDO</v>
          </cell>
          <cell r="Y3014" t="str">
            <v>SEKOLAH PENDIDIKAN GURU</v>
          </cell>
          <cell r="Z3014" t="str">
            <v>31-12-1985</v>
          </cell>
          <cell r="AA3014" t="str">
            <v>Aktif</v>
          </cell>
          <cell r="AB3014" t="str">
            <v>PNS Daerah Kab./Kota yang bekerja pada Kab./Kota</v>
          </cell>
          <cell r="AC3014" t="str">
            <v>Pemerintah Kab. Tolitoli</v>
          </cell>
          <cell r="AD3014" t="str">
            <v>Pemerintah Kab. Tolitoli</v>
          </cell>
        </row>
        <row r="3015">
          <cell r="A3015">
            <v>3013</v>
          </cell>
          <cell r="B3015" t="str">
            <v>198210172008012005</v>
          </cell>
          <cell r="C3015" t="str">
            <v>570036059</v>
          </cell>
          <cell r="D3015" t="str">
            <v>IDHA</v>
          </cell>
          <cell r="E3015" t="str">
            <v/>
          </cell>
          <cell r="F3015" t="str">
            <v>A.Md.Kep</v>
          </cell>
          <cell r="G3015" t="str">
            <v>TOLITOLI</v>
          </cell>
          <cell r="H3015" t="str">
            <v>17 - 10 - 1982</v>
          </cell>
          <cell r="I3015" t="str">
            <v>II/c</v>
          </cell>
          <cell r="J3015" t="str">
            <v>01 - 01 - 2008</v>
          </cell>
          <cell r="K3015" t="str">
            <v>01 - 12 - 2009</v>
          </cell>
          <cell r="L3015" t="str">
            <v>P</v>
          </cell>
          <cell r="M3015" t="str">
            <v>III/b</v>
          </cell>
          <cell r="N3015" t="str">
            <v>01 - 10 - 2017</v>
          </cell>
          <cell r="O3015" t="str">
            <v>11</v>
          </cell>
          <cell r="P3015" t="str">
            <v>9</v>
          </cell>
          <cell r="Q3015" t="str">
            <v/>
          </cell>
          <cell r="R3015" t="str">
            <v/>
          </cell>
          <cell r="S3015" t="str">
            <v/>
          </cell>
          <cell r="T3015" t="str">
            <v>01 - 04 - 2015</v>
          </cell>
          <cell r="U3015" t="str">
            <v>Perawat Mahir</v>
          </cell>
          <cell r="V3015" t="str">
            <v/>
          </cell>
          <cell r="W3015" t="str">
            <v>PUSKESMAS KOTA</v>
          </cell>
          <cell r="X3015" t="str">
            <v>DINAS KESEHATAN</v>
          </cell>
          <cell r="Y3015" t="str">
            <v>D-III KEPERAWATAN</v>
          </cell>
          <cell r="Z3015" t="str">
            <v>31-12-2003</v>
          </cell>
          <cell r="AA3015" t="str">
            <v>Aktif</v>
          </cell>
          <cell r="AB3015" t="str">
            <v>PNS Daerah Kab./Kota yang bekerja pada Kab./Kota</v>
          </cell>
          <cell r="AC3015" t="str">
            <v>Pemerintah Kab. Tolitoli</v>
          </cell>
          <cell r="AD3015" t="str">
            <v>Pemerintah Kab. Tolitoli</v>
          </cell>
        </row>
        <row r="3016">
          <cell r="A3016">
            <v>3014</v>
          </cell>
          <cell r="B3016" t="str">
            <v>196501012014052001</v>
          </cell>
          <cell r="C3016" t="str">
            <v/>
          </cell>
          <cell r="D3016" t="str">
            <v>NURHAYANI</v>
          </cell>
          <cell r="E3016" t="str">
            <v/>
          </cell>
          <cell r="F3016" t="str">
            <v/>
          </cell>
          <cell r="G3016" t="str">
            <v>TOLITOLI</v>
          </cell>
          <cell r="H3016" t="str">
            <v>01 - 01 - 1965</v>
          </cell>
          <cell r="I3016" t="str">
            <v>II/a</v>
          </cell>
          <cell r="J3016" t="str">
            <v>01 - 05 - 2014</v>
          </cell>
          <cell r="K3016" t="str">
            <v>01 - 12 - 2015</v>
          </cell>
          <cell r="L3016" t="str">
            <v>P</v>
          </cell>
          <cell r="M3016" t="str">
            <v>II/a</v>
          </cell>
          <cell r="N3016" t="str">
            <v>01 - 05 - 2014</v>
          </cell>
          <cell r="O3016" t="str">
            <v>10</v>
          </cell>
          <cell r="P3016" t="str">
            <v>11</v>
          </cell>
          <cell r="Q3016" t="str">
            <v/>
          </cell>
          <cell r="R3016" t="str">
            <v/>
          </cell>
          <cell r="S3016" t="str">
            <v/>
          </cell>
          <cell r="T3016" t="str">
            <v/>
          </cell>
          <cell r="U3016" t="str">
            <v/>
          </cell>
          <cell r="V3016" t="str">
            <v>GURU SD</v>
          </cell>
          <cell r="W3016" t="str">
            <v>SD Negeri 1 Nalu</v>
          </cell>
          <cell r="X3016" t="str">
            <v>Dinas Pendidikan Dan Kebudayaan</v>
          </cell>
          <cell r="Y3016" t="str">
            <v>KPG PAKET C</v>
          </cell>
          <cell r="Z3016" t="str">
            <v>02-05-1985</v>
          </cell>
          <cell r="AA3016" t="str">
            <v>Aktif</v>
          </cell>
          <cell r="AB3016" t="str">
            <v>PNS Daerah Kab./Kota yang bekerja pada Kab./Kota</v>
          </cell>
          <cell r="AC3016" t="str">
            <v>Pemerintah Kab. Tolitoli</v>
          </cell>
          <cell r="AD3016" t="str">
            <v>Pemerintah Kab. Tolitoli</v>
          </cell>
        </row>
        <row r="3017">
          <cell r="A3017">
            <v>3015</v>
          </cell>
          <cell r="B3017" t="str">
            <v>197704072000122005</v>
          </cell>
          <cell r="C3017" t="str">
            <v>570013210</v>
          </cell>
          <cell r="D3017" t="str">
            <v>SAMSIAR</v>
          </cell>
          <cell r="E3017" t="str">
            <v/>
          </cell>
          <cell r="F3017" t="str">
            <v>S.Sos</v>
          </cell>
          <cell r="G3017" t="str">
            <v>TOLITOLI</v>
          </cell>
          <cell r="H3017" t="str">
            <v>07 - 04 - 1977</v>
          </cell>
          <cell r="I3017" t="str">
            <v>II/a</v>
          </cell>
          <cell r="J3017" t="str">
            <v>01 - 12 - 2000</v>
          </cell>
          <cell r="K3017" t="str">
            <v>01 - 04 - 2002</v>
          </cell>
          <cell r="L3017" t="str">
            <v>P</v>
          </cell>
          <cell r="M3017" t="str">
            <v>III/a</v>
          </cell>
          <cell r="N3017" t="str">
            <v>01 - 10 - 2014</v>
          </cell>
          <cell r="O3017" t="str">
            <v>8</v>
          </cell>
          <cell r="P3017" t="str">
            <v>10</v>
          </cell>
          <cell r="Q3017" t="str">
            <v/>
          </cell>
          <cell r="R3017" t="str">
            <v/>
          </cell>
          <cell r="S3017" t="str">
            <v/>
          </cell>
          <cell r="T3017" t="str">
            <v/>
          </cell>
          <cell r="U3017" t="str">
            <v/>
          </cell>
          <cell r="V3017" t="str">
            <v>FUNGSIOMAL UMUM</v>
          </cell>
          <cell r="W3017" t="str">
            <v>Seksi Industri Logam Dan Mesin</v>
          </cell>
          <cell r="X3017" t="str">
            <v>Bidang Industri Logam, Mesin Elektronika Dan Ekonomi Kreatif</v>
          </cell>
          <cell r="Y3017" t="str">
            <v>S-1 ADMINISTRASI NEGARA</v>
          </cell>
          <cell r="Z3017" t="str">
            <v>31-12-2011</v>
          </cell>
          <cell r="AA3017" t="str">
            <v>Aktif</v>
          </cell>
          <cell r="AB3017" t="str">
            <v>PNS Daerah Kab./Kota yang bekerja pada Kab./Kota</v>
          </cell>
          <cell r="AC3017" t="str">
            <v>Pemerintah Kab. Tolitoli</v>
          </cell>
          <cell r="AD3017" t="str">
            <v>Pemerintah Kab. Tolitoli</v>
          </cell>
        </row>
        <row r="3018">
          <cell r="A3018">
            <v>3016</v>
          </cell>
          <cell r="B3018" t="str">
            <v>198001132014091001</v>
          </cell>
          <cell r="C3018" t="str">
            <v/>
          </cell>
          <cell r="D3018" t="str">
            <v>IDRIS</v>
          </cell>
          <cell r="E3018" t="str">
            <v/>
          </cell>
          <cell r="F3018" t="str">
            <v>A.Ma</v>
          </cell>
          <cell r="G3018" t="str">
            <v>TOLITOLI</v>
          </cell>
          <cell r="H3018" t="str">
            <v>13 - 01 - 1980</v>
          </cell>
          <cell r="I3018" t="str">
            <v>II/b</v>
          </cell>
          <cell r="J3018" t="str">
            <v>01 - 09 - 2014</v>
          </cell>
          <cell r="K3018" t="str">
            <v>01 - 12 - 2015</v>
          </cell>
          <cell r="L3018" t="str">
            <v>L</v>
          </cell>
          <cell r="M3018" t="str">
            <v>II/b</v>
          </cell>
          <cell r="N3018" t="str">
            <v>01 - 09 - 2014</v>
          </cell>
          <cell r="O3018" t="str">
            <v>12</v>
          </cell>
          <cell r="P3018" t="str">
            <v>8</v>
          </cell>
          <cell r="Q3018" t="str">
            <v/>
          </cell>
          <cell r="R3018" t="str">
            <v/>
          </cell>
          <cell r="S3018" t="str">
            <v/>
          </cell>
          <cell r="T3018" t="str">
            <v/>
          </cell>
          <cell r="U3018" t="str">
            <v/>
          </cell>
          <cell r="V3018" t="str">
            <v>GURU SD</v>
          </cell>
          <cell r="W3018" t="str">
            <v>SD Negeri 2 Tambun</v>
          </cell>
          <cell r="X3018" t="str">
            <v>Dinas Pendidikan Dan Kebudayaan</v>
          </cell>
          <cell r="Y3018" t="str">
            <v>D-II PGSDI</v>
          </cell>
          <cell r="Z3018" t="str">
            <v>01-07-2004</v>
          </cell>
          <cell r="AA3018" t="str">
            <v>Aktif</v>
          </cell>
          <cell r="AB3018" t="str">
            <v>PNS Daerah Kab./Kota yang bekerja pada Kab./Kota</v>
          </cell>
          <cell r="AC3018" t="str">
            <v>Pemerintah Kab. Tolitoli</v>
          </cell>
          <cell r="AD3018" t="str">
            <v>Pemerintah Kab. Tolitoli</v>
          </cell>
        </row>
        <row r="3019">
          <cell r="A3019">
            <v>3017</v>
          </cell>
          <cell r="B3019" t="str">
            <v>198109012005012020</v>
          </cell>
          <cell r="C3019" t="str">
            <v>570017310</v>
          </cell>
          <cell r="D3019" t="str">
            <v>NI KADEK MULIAWATI</v>
          </cell>
          <cell r="E3019" t="str">
            <v/>
          </cell>
          <cell r="F3019" t="str">
            <v>A.Md.Kep</v>
          </cell>
          <cell r="G3019" t="str">
            <v>KLUNGKUNG</v>
          </cell>
          <cell r="H3019" t="str">
            <v>01 - 09 - 1981</v>
          </cell>
          <cell r="I3019" t="str">
            <v>II/c</v>
          </cell>
          <cell r="J3019" t="str">
            <v>01 - 01 - 2005</v>
          </cell>
          <cell r="K3019" t="str">
            <v>01 - 03 - 2006</v>
          </cell>
          <cell r="L3019" t="str">
            <v>P</v>
          </cell>
          <cell r="M3019" t="str">
            <v>III/c</v>
          </cell>
          <cell r="N3019" t="str">
            <v>01 - 04 - 2016</v>
          </cell>
          <cell r="O3019" t="str">
            <v>9</v>
          </cell>
          <cell r="P3019" t="str">
            <v>3</v>
          </cell>
          <cell r="Q3019" t="str">
            <v/>
          </cell>
          <cell r="R3019" t="str">
            <v/>
          </cell>
          <cell r="S3019" t="str">
            <v/>
          </cell>
          <cell r="T3019" t="str">
            <v>01 - 04 - 2016</v>
          </cell>
          <cell r="U3019" t="str">
            <v>Perawat Penyelia</v>
          </cell>
          <cell r="V3019" t="str">
            <v/>
          </cell>
          <cell r="W3019" t="str">
            <v>PUSKESMAS LAMPASIO</v>
          </cell>
          <cell r="X3019" t="str">
            <v>DINAS KESEHATAN</v>
          </cell>
          <cell r="Y3019" t="str">
            <v>D-III KEPERAWATAN</v>
          </cell>
          <cell r="Z3019" t="str">
            <v>31-12-2003</v>
          </cell>
          <cell r="AA3019" t="str">
            <v>Aktif</v>
          </cell>
          <cell r="AB3019" t="str">
            <v>PNS Daerah Kab./Kota yang bekerja pada Kab./Kota</v>
          </cell>
          <cell r="AC3019" t="str">
            <v>Pemerintah Kab. Tolitoli</v>
          </cell>
          <cell r="AD3019" t="str">
            <v>Pemerintah Kab. Tolitoli</v>
          </cell>
        </row>
        <row r="3020">
          <cell r="A3020">
            <v>3018</v>
          </cell>
          <cell r="B3020" t="str">
            <v>197804222014112001</v>
          </cell>
          <cell r="C3020" t="str">
            <v/>
          </cell>
          <cell r="D3020" t="str">
            <v>MARWA</v>
          </cell>
          <cell r="E3020" t="str">
            <v/>
          </cell>
          <cell r="F3020" t="str">
            <v/>
          </cell>
          <cell r="G3020" t="str">
            <v>UJUNG PANDANG</v>
          </cell>
          <cell r="H3020" t="str">
            <v>22 - 04 - 1978</v>
          </cell>
          <cell r="I3020" t="str">
            <v>II/a</v>
          </cell>
          <cell r="J3020" t="str">
            <v>01 - 11 - 2014</v>
          </cell>
          <cell r="K3020" t="str">
            <v>01 - 09 - 2016</v>
          </cell>
          <cell r="L3020" t="str">
            <v>P</v>
          </cell>
          <cell r="M3020" t="str">
            <v>II/a</v>
          </cell>
          <cell r="N3020" t="str">
            <v>01 - 11 - 2014</v>
          </cell>
          <cell r="O3020" t="str">
            <v>10</v>
          </cell>
          <cell r="P3020" t="str">
            <v>4</v>
          </cell>
          <cell r="Q3020" t="str">
            <v/>
          </cell>
          <cell r="R3020" t="str">
            <v/>
          </cell>
          <cell r="S3020" t="str">
            <v/>
          </cell>
          <cell r="T3020" t="str">
            <v/>
          </cell>
          <cell r="U3020" t="str">
            <v/>
          </cell>
          <cell r="V3020" t="str">
            <v>PEMPROSES ADMINISTRASI KEPEGAWAIAN</v>
          </cell>
          <cell r="W3020" t="str">
            <v>Sub Bagian Umum Dan Kepegawaian</v>
          </cell>
          <cell r="X3020" t="str">
            <v>SEKRETARIAT</v>
          </cell>
          <cell r="Y3020" t="str">
            <v>SMK MANAJEMEN BISNIS</v>
          </cell>
          <cell r="Z3020" t="str">
            <v>03-06-1997</v>
          </cell>
          <cell r="AA3020" t="str">
            <v>Aktif</v>
          </cell>
          <cell r="AB3020" t="str">
            <v>PNS Daerah Kab./Kota yang bekerja pada Kab./Kota</v>
          </cell>
          <cell r="AC3020" t="str">
            <v>Pemerintah Kab. Tolitoli</v>
          </cell>
          <cell r="AD3020" t="str">
            <v>Pemerintah Kab. Tolitoli</v>
          </cell>
        </row>
        <row r="3021">
          <cell r="A3021">
            <v>3019</v>
          </cell>
          <cell r="B3021" t="str">
            <v>197004212010012003</v>
          </cell>
          <cell r="C3021" t="str">
            <v/>
          </cell>
          <cell r="D3021" t="str">
            <v>MAL DIA</v>
          </cell>
          <cell r="E3021" t="str">
            <v/>
          </cell>
          <cell r="F3021" t="str">
            <v>S.Ag</v>
          </cell>
          <cell r="G3021" t="str">
            <v>TENDE</v>
          </cell>
          <cell r="H3021" t="str">
            <v>21 - 04 - 1970</v>
          </cell>
          <cell r="I3021" t="str">
            <v>III/a</v>
          </cell>
          <cell r="J3021" t="str">
            <v>01 - 01 - 2010</v>
          </cell>
          <cell r="K3021" t="str">
            <v>01 - 01 - 2012</v>
          </cell>
          <cell r="L3021" t="str">
            <v>P</v>
          </cell>
          <cell r="M3021" t="str">
            <v>III/c</v>
          </cell>
          <cell r="N3021" t="str">
            <v>01 - 04 - 2018</v>
          </cell>
          <cell r="O3021" t="str">
            <v>16</v>
          </cell>
          <cell r="P3021" t="str">
            <v>3</v>
          </cell>
          <cell r="Q3021" t="str">
            <v/>
          </cell>
          <cell r="R3021" t="str">
            <v/>
          </cell>
          <cell r="S3021" t="str">
            <v/>
          </cell>
          <cell r="T3021" t="str">
            <v>01 - 04 - 2018</v>
          </cell>
          <cell r="U3021" t="str">
            <v>Guru Muda</v>
          </cell>
          <cell r="V3021" t="str">
            <v/>
          </cell>
          <cell r="W3021" t="str">
            <v>SDN 2 TENDE</v>
          </cell>
          <cell r="X3021" t="str">
            <v>CABANG DISPENBUD KECAMATAN GALANG</v>
          </cell>
          <cell r="Y3021" t="str">
            <v>S-1 PENDIDIKAN AGAMA ISLAM</v>
          </cell>
          <cell r="Z3021" t="str">
            <v>01-01-1997</v>
          </cell>
          <cell r="AA3021" t="str">
            <v>Aktif</v>
          </cell>
          <cell r="AB3021" t="str">
            <v>PNS Daerah Kab./Kota yang bekerja pada Kab./Kota</v>
          </cell>
          <cell r="AC3021" t="str">
            <v>Pemerintah Kab. Tolitoli</v>
          </cell>
          <cell r="AD3021" t="str">
            <v>Pemerintah Kab. Tolitoli</v>
          </cell>
        </row>
        <row r="3022">
          <cell r="A3022">
            <v>3020</v>
          </cell>
          <cell r="B3022" t="str">
            <v>198803302011012014</v>
          </cell>
          <cell r="C3022" t="str">
            <v/>
          </cell>
          <cell r="D3022" t="str">
            <v>NURLAILAH</v>
          </cell>
          <cell r="E3022" t="str">
            <v/>
          </cell>
          <cell r="F3022" t="str">
            <v>S.Pd</v>
          </cell>
          <cell r="G3022" t="str">
            <v>TOLITOLI</v>
          </cell>
          <cell r="H3022" t="str">
            <v>30 - 03 - 1988</v>
          </cell>
          <cell r="I3022" t="str">
            <v>III/a</v>
          </cell>
          <cell r="J3022" t="str">
            <v>01 - 01 - 2011</v>
          </cell>
          <cell r="K3022" t="str">
            <v>01 - 01 - 2013</v>
          </cell>
          <cell r="L3022" t="str">
            <v>P</v>
          </cell>
          <cell r="M3022" t="str">
            <v>III/a</v>
          </cell>
          <cell r="N3022" t="str">
            <v>01 - 01 - 2011</v>
          </cell>
          <cell r="O3022" t="str">
            <v>0</v>
          </cell>
          <cell r="P3022" t="str">
            <v>0</v>
          </cell>
          <cell r="Q3022" t="str">
            <v/>
          </cell>
          <cell r="R3022" t="str">
            <v/>
          </cell>
          <cell r="S3022" t="str">
            <v/>
          </cell>
          <cell r="T3022" t="str">
            <v>05 - 04 - 2016</v>
          </cell>
          <cell r="U3022" t="str">
            <v>Guru Pertama</v>
          </cell>
          <cell r="V3022" t="str">
            <v/>
          </cell>
          <cell r="W3022" t="str">
            <v>SMP Negeri 5 Tolitoli</v>
          </cell>
          <cell r="X3022" t="str">
            <v>Dinas Pendidikan Dan Kebudayaan</v>
          </cell>
          <cell r="Y3022" t="str">
            <v>S-1 PENDIDIKAN BAHASA INGGRIS</v>
          </cell>
          <cell r="Z3022" t="str">
            <v>31-12-2010</v>
          </cell>
          <cell r="AA3022" t="str">
            <v>Aktif</v>
          </cell>
          <cell r="AB3022" t="str">
            <v>PNS Daerah Kab./Kota yang bekerja pada Kab./Kota</v>
          </cell>
          <cell r="AC3022" t="str">
            <v>Pemerintah Kab. Tolitoli</v>
          </cell>
          <cell r="AD3022" t="str">
            <v>Pemerintah Kab. Tolitoli</v>
          </cell>
        </row>
        <row r="3023">
          <cell r="A3023">
            <v>3021</v>
          </cell>
          <cell r="B3023" t="str">
            <v>196211101982071003</v>
          </cell>
          <cell r="C3023" t="str">
            <v>131056845</v>
          </cell>
          <cell r="D3023" t="str">
            <v>DJUMADIL TANGAHU</v>
          </cell>
          <cell r="E3023" t="str">
            <v/>
          </cell>
          <cell r="F3023" t="str">
            <v/>
          </cell>
          <cell r="G3023" t="str">
            <v>TOLITOLI</v>
          </cell>
          <cell r="H3023" t="str">
            <v>10 - 11 - 1962</v>
          </cell>
          <cell r="I3023" t="str">
            <v>II/a</v>
          </cell>
          <cell r="J3023" t="str">
            <v>01 - 07 - 1982</v>
          </cell>
          <cell r="K3023" t="str">
            <v>01 - 07 - 1984</v>
          </cell>
          <cell r="L3023" t="str">
            <v>L</v>
          </cell>
          <cell r="M3023" t="str">
            <v>III/b</v>
          </cell>
          <cell r="N3023" t="str">
            <v>01 - 04 - 2004</v>
          </cell>
          <cell r="O3023" t="str">
            <v>16</v>
          </cell>
          <cell r="P3023" t="str">
            <v>9</v>
          </cell>
          <cell r="Q3023" t="str">
            <v/>
          </cell>
          <cell r="R3023" t="str">
            <v/>
          </cell>
          <cell r="S3023" t="str">
            <v/>
          </cell>
          <cell r="T3023" t="str">
            <v>02 - 09 - 2013</v>
          </cell>
          <cell r="U3023" t="str">
            <v>Guru Madya Tingkat. I</v>
          </cell>
          <cell r="V3023" t="str">
            <v/>
          </cell>
          <cell r="W3023" t="str">
            <v>SDN LANTAPAN</v>
          </cell>
          <cell r="X3023" t="str">
            <v>CABANG DISPENBUD KECAMATAN GALANG</v>
          </cell>
          <cell r="Y3023" t="str">
            <v>SEKOLAH PENDIDIKAN GURU</v>
          </cell>
          <cell r="Z3023" t="str">
            <v>11-05-1982</v>
          </cell>
          <cell r="AA3023" t="str">
            <v>Aktif</v>
          </cell>
          <cell r="AB3023" t="str">
            <v>PNS Daerah Kab./Kota yang bekerja pada Kab./Kota</v>
          </cell>
          <cell r="AC3023" t="str">
            <v>Pemerintah Kab. Tolitoli</v>
          </cell>
          <cell r="AD3023" t="str">
            <v>Pemerintah Kab. Tolitoli</v>
          </cell>
        </row>
        <row r="3024">
          <cell r="A3024">
            <v>3022</v>
          </cell>
          <cell r="B3024" t="str">
            <v>195906121981102001</v>
          </cell>
          <cell r="C3024" t="str">
            <v>131093883</v>
          </cell>
          <cell r="D3024" t="str">
            <v>SRIWATI</v>
          </cell>
          <cell r="E3024" t="str">
            <v/>
          </cell>
          <cell r="F3024" t="str">
            <v>S.Pd</v>
          </cell>
          <cell r="G3024" t="str">
            <v>DONGGALA</v>
          </cell>
          <cell r="H3024" t="str">
            <v>12 - 06 - 1959</v>
          </cell>
          <cell r="I3024" t="str">
            <v>II/a</v>
          </cell>
          <cell r="J3024" t="str">
            <v>01 - 10 - 1981</v>
          </cell>
          <cell r="K3024" t="str">
            <v>01 - 12 - 1982</v>
          </cell>
          <cell r="L3024" t="str">
            <v>P</v>
          </cell>
          <cell r="M3024" t="str">
            <v>IV/b</v>
          </cell>
          <cell r="N3024" t="str">
            <v>01 - 10 - 2016</v>
          </cell>
          <cell r="O3024" t="str">
            <v>30</v>
          </cell>
          <cell r="P3024" t="str">
            <v>0</v>
          </cell>
          <cell r="Q3024" t="str">
            <v/>
          </cell>
          <cell r="R3024" t="str">
            <v/>
          </cell>
          <cell r="S3024" t="str">
            <v/>
          </cell>
          <cell r="T3024" t="str">
            <v>01 - 10 - 2016</v>
          </cell>
          <cell r="U3024" t="str">
            <v>Pengawas Sekolah Madya</v>
          </cell>
          <cell r="V3024" t="str">
            <v/>
          </cell>
          <cell r="W3024" t="str">
            <v>Dinas Pendidikan Dan Kebudayaan</v>
          </cell>
          <cell r="X3024" t="str">
            <v>Pemerintah Kabupaten Tolitoli</v>
          </cell>
          <cell r="Y3024" t="str">
            <v>A-IV BAHASA INDONESIA</v>
          </cell>
          <cell r="Z3024" t="str">
            <v>31-12-2002</v>
          </cell>
          <cell r="AA3024" t="str">
            <v>Aktif</v>
          </cell>
          <cell r="AB3024" t="str">
            <v>PNS Daerah Kab./Kota yang bekerja pada Kab./Kota</v>
          </cell>
          <cell r="AC3024" t="str">
            <v>Pemerintah Kab. Tolitoli</v>
          </cell>
          <cell r="AD3024" t="str">
            <v>Pemerintah Kab. Tolitoli</v>
          </cell>
        </row>
        <row r="3025">
          <cell r="A3025">
            <v>3023</v>
          </cell>
          <cell r="B3025" t="str">
            <v>197712042015022001</v>
          </cell>
          <cell r="C3025" t="str">
            <v/>
          </cell>
          <cell r="D3025" t="str">
            <v>RAHMATIA</v>
          </cell>
          <cell r="E3025" t="str">
            <v/>
          </cell>
          <cell r="F3025" t="str">
            <v/>
          </cell>
          <cell r="G3025" t="str">
            <v>POSO</v>
          </cell>
          <cell r="H3025" t="str">
            <v>04 - 12 - 1977</v>
          </cell>
          <cell r="I3025" t="str">
            <v>II/a</v>
          </cell>
          <cell r="J3025" t="str">
            <v>01 - 02 - 2015</v>
          </cell>
          <cell r="K3025" t="str">
            <v>01 - 09 - 2016</v>
          </cell>
          <cell r="L3025" t="str">
            <v>P</v>
          </cell>
          <cell r="M3025" t="str">
            <v>II/a</v>
          </cell>
          <cell r="N3025" t="str">
            <v>01 - 02 - 2015</v>
          </cell>
          <cell r="O3025" t="str">
            <v>10</v>
          </cell>
          <cell r="P3025" t="str">
            <v>4</v>
          </cell>
          <cell r="Q3025" t="str">
            <v/>
          </cell>
          <cell r="R3025" t="str">
            <v/>
          </cell>
          <cell r="S3025" t="str">
            <v/>
          </cell>
          <cell r="T3025" t="str">
            <v/>
          </cell>
          <cell r="U3025" t="str">
            <v/>
          </cell>
          <cell r="V3025" t="str">
            <v>PENGADMINISTRASI UMUM</v>
          </cell>
          <cell r="W3025" t="str">
            <v>SDN 1 SALUMPAGA</v>
          </cell>
          <cell r="X3025" t="str">
            <v>CABANG DISPENBUD KECAMATAN TOLITOLI UTARA</v>
          </cell>
          <cell r="Y3025" t="str">
            <v>SMA ILMU ILMU SOSIAL</v>
          </cell>
          <cell r="Z3025" t="str">
            <v>22-05-1995</v>
          </cell>
          <cell r="AA3025" t="str">
            <v>Aktif</v>
          </cell>
          <cell r="AB3025" t="str">
            <v>PNS Daerah Kab./Kota yang bekerja pada Kab./Kota</v>
          </cell>
          <cell r="AC3025" t="str">
            <v>Pemerintah Kab. Tolitoli</v>
          </cell>
          <cell r="AD3025" t="str">
            <v>Pemerintah Kab. Tolitoli</v>
          </cell>
        </row>
        <row r="3026">
          <cell r="A3026">
            <v>3024</v>
          </cell>
          <cell r="B3026" t="str">
            <v>196803131992032016</v>
          </cell>
          <cell r="C3026" t="str">
            <v>132013556</v>
          </cell>
          <cell r="D3026" t="str">
            <v>DJUBAEDAH A MANGGE</v>
          </cell>
          <cell r="E3026" t="str">
            <v/>
          </cell>
          <cell r="F3026" t="str">
            <v/>
          </cell>
          <cell r="G3026" t="str">
            <v>BUOL</v>
          </cell>
          <cell r="H3026" t="str">
            <v>13 - 03 - 1968</v>
          </cell>
          <cell r="I3026" t="str">
            <v>II/a</v>
          </cell>
          <cell r="J3026" t="str">
            <v>01 - 03 - 1992</v>
          </cell>
          <cell r="K3026" t="str">
            <v>01 - 03 - 1994</v>
          </cell>
          <cell r="L3026" t="str">
            <v>P</v>
          </cell>
          <cell r="M3026" t="str">
            <v>III/c</v>
          </cell>
          <cell r="N3026" t="str">
            <v>01 - 10 - 2012</v>
          </cell>
          <cell r="O3026" t="str">
            <v>15</v>
          </cell>
          <cell r="P3026" t="str">
            <v>1</v>
          </cell>
          <cell r="Q3026" t="str">
            <v/>
          </cell>
          <cell r="R3026" t="str">
            <v/>
          </cell>
          <cell r="S3026" t="str">
            <v/>
          </cell>
          <cell r="T3026" t="str">
            <v>01 - 10 - 2012</v>
          </cell>
          <cell r="U3026" t="str">
            <v>Guru Dewasa</v>
          </cell>
          <cell r="V3026" t="str">
            <v/>
          </cell>
          <cell r="W3026" t="str">
            <v>SD Negeri 21 Tolitoli</v>
          </cell>
          <cell r="X3026" t="str">
            <v>Dinas Pendidikan Dan Kebudayaan</v>
          </cell>
          <cell r="Y3026" t="str">
            <v>SPG PENDIDIKAN SD</v>
          </cell>
          <cell r="Z3026" t="str">
            <v>31-12-1987</v>
          </cell>
          <cell r="AA3026" t="str">
            <v>Aktif</v>
          </cell>
          <cell r="AB3026" t="str">
            <v>PNS Daerah Kab./Kota yang bekerja pada Kab./Kota</v>
          </cell>
          <cell r="AC3026" t="str">
            <v>Pemerintah Kab. Tolitoli</v>
          </cell>
          <cell r="AD3026" t="str">
            <v>Pemerintah Kab. Tolitoli</v>
          </cell>
        </row>
        <row r="3027">
          <cell r="A3027">
            <v>3025</v>
          </cell>
          <cell r="B3027" t="str">
            <v>197608032007011012</v>
          </cell>
          <cell r="C3027" t="str">
            <v>570027542</v>
          </cell>
          <cell r="D3027" t="str">
            <v>SYAIFUL</v>
          </cell>
          <cell r="E3027" t="str">
            <v/>
          </cell>
          <cell r="F3027" t="str">
            <v>SE</v>
          </cell>
          <cell r="G3027" t="str">
            <v>TOLITOLI</v>
          </cell>
          <cell r="H3027" t="str">
            <v>03 - 08 - 1976</v>
          </cell>
          <cell r="I3027" t="str">
            <v>II/a</v>
          </cell>
          <cell r="J3027" t="str">
            <v>01 - 01 - 2007</v>
          </cell>
          <cell r="K3027" t="str">
            <v>01 - 10 - 2008</v>
          </cell>
          <cell r="L3027" t="str">
            <v>L</v>
          </cell>
          <cell r="M3027" t="str">
            <v>III/c</v>
          </cell>
          <cell r="N3027" t="str">
            <v>01 - 04 - 2018</v>
          </cell>
          <cell r="O3027" t="str">
            <v>8</v>
          </cell>
          <cell r="P3027" t="str">
            <v>3</v>
          </cell>
          <cell r="Q3027" t="str">
            <v/>
          </cell>
          <cell r="R3027" t="str">
            <v/>
          </cell>
          <cell r="S3027" t="str">
            <v/>
          </cell>
          <cell r="T3027" t="str">
            <v/>
          </cell>
          <cell r="U3027" t="str">
            <v/>
          </cell>
          <cell r="V3027" t="str">
            <v>FUNGSIONAL UMUM</v>
          </cell>
          <cell r="W3027" t="str">
            <v>Sub Bagian Umum Dan Program</v>
          </cell>
          <cell r="X3027" t="str">
            <v>Dinas Pengendalian Penduduk Dan Keluarga Berencana</v>
          </cell>
          <cell r="Y3027" t="str">
            <v>S-1 EKONOMI MANAJEMEN</v>
          </cell>
          <cell r="Z3027" t="str">
            <v>01-01-2010</v>
          </cell>
          <cell r="AA3027" t="str">
            <v>Aktif</v>
          </cell>
          <cell r="AB3027" t="str">
            <v>PNS Daerah Kab./Kota yang bekerja pada Kab./Kota</v>
          </cell>
          <cell r="AC3027" t="str">
            <v>Pemerintah Kab. Tolitoli</v>
          </cell>
          <cell r="AD3027" t="str">
            <v>Pemerintah Kab. Tolitoli</v>
          </cell>
        </row>
        <row r="3028">
          <cell r="A3028">
            <v>3026</v>
          </cell>
          <cell r="B3028" t="str">
            <v>197804052003122003</v>
          </cell>
          <cell r="C3028" t="str">
            <v>570015612</v>
          </cell>
          <cell r="D3028" t="str">
            <v>SUKRIYAH</v>
          </cell>
          <cell r="E3028" t="str">
            <v/>
          </cell>
          <cell r="F3028" t="str">
            <v>A.Md.Keb</v>
          </cell>
          <cell r="G3028" t="str">
            <v>TOLITOLI</v>
          </cell>
          <cell r="H3028" t="str">
            <v>05 - 04 - 1978</v>
          </cell>
          <cell r="I3028" t="str">
            <v>II/c</v>
          </cell>
          <cell r="J3028" t="str">
            <v>01 - 12 - 2003</v>
          </cell>
          <cell r="K3028" t="str">
            <v>01 - 03 - 2005</v>
          </cell>
          <cell r="L3028" t="str">
            <v>P</v>
          </cell>
          <cell r="M3028" t="str">
            <v>III/d</v>
          </cell>
          <cell r="N3028" t="str">
            <v>01 - 04 - 2018</v>
          </cell>
          <cell r="O3028" t="str">
            <v>12</v>
          </cell>
          <cell r="P3028" t="str">
            <v>4</v>
          </cell>
          <cell r="Q3028" t="str">
            <v/>
          </cell>
          <cell r="R3028" t="str">
            <v/>
          </cell>
          <cell r="S3028" t="str">
            <v/>
          </cell>
          <cell r="T3028" t="str">
            <v>01 - 10 - 2014</v>
          </cell>
          <cell r="U3028" t="str">
            <v>Bidan Penyelia</v>
          </cell>
          <cell r="V3028" t="str">
            <v/>
          </cell>
          <cell r="W3028" t="str">
            <v>UPT Puskesmas Kombo</v>
          </cell>
          <cell r="X3028" t="str">
            <v>Dinas Kesehatan</v>
          </cell>
          <cell r="Y3028" t="str">
            <v>D-III KEBIDANAN</v>
          </cell>
          <cell r="Z3028" t="str">
            <v>29-09-2003</v>
          </cell>
          <cell r="AA3028" t="str">
            <v>Aktif</v>
          </cell>
          <cell r="AB3028" t="str">
            <v>PNS Daerah Kab./Kota yang bekerja pada Kab./Kota</v>
          </cell>
          <cell r="AC3028" t="str">
            <v>Pemerintah Kab. Tolitoli</v>
          </cell>
          <cell r="AD3028" t="str">
            <v>Pemerintah Kab. Tolitoli</v>
          </cell>
        </row>
        <row r="3029">
          <cell r="A3029">
            <v>3027</v>
          </cell>
          <cell r="B3029" t="str">
            <v>197006142007011022</v>
          </cell>
          <cell r="C3029" t="str">
            <v>570027574</v>
          </cell>
          <cell r="D3029" t="str">
            <v>MULYADI</v>
          </cell>
          <cell r="E3029" t="str">
            <v/>
          </cell>
          <cell r="F3029" t="str">
            <v/>
          </cell>
          <cell r="G3029" t="str">
            <v>TOLITOLI</v>
          </cell>
          <cell r="H3029" t="str">
            <v>14 - 06 - 1970</v>
          </cell>
          <cell r="I3029" t="str">
            <v>II/a</v>
          </cell>
          <cell r="J3029" t="str">
            <v>01 - 01 - 2007</v>
          </cell>
          <cell r="K3029" t="str">
            <v>01 - 10 - 2008</v>
          </cell>
          <cell r="L3029" t="str">
            <v>L</v>
          </cell>
          <cell r="M3029" t="str">
            <v>II/c</v>
          </cell>
          <cell r="N3029" t="str">
            <v>01 - 04 - 2017</v>
          </cell>
          <cell r="O3029" t="str">
            <v>13</v>
          </cell>
          <cell r="P3029" t="str">
            <v>3</v>
          </cell>
          <cell r="Q3029" t="str">
            <v/>
          </cell>
          <cell r="R3029" t="str">
            <v/>
          </cell>
          <cell r="S3029" t="str">
            <v/>
          </cell>
          <cell r="T3029" t="str">
            <v/>
          </cell>
          <cell r="U3029" t="str">
            <v/>
          </cell>
          <cell r="V3029" t="str">
            <v>PENGADMINISTRASIAN UMUM</v>
          </cell>
          <cell r="W3029" t="str">
            <v>SDN MOSING</v>
          </cell>
          <cell r="X3029" t="str">
            <v>CABANG DISPENBUD KECAMATAN DAMPAL UTARA</v>
          </cell>
          <cell r="Y3029" t="str">
            <v>SMA IPS</v>
          </cell>
          <cell r="Z3029" t="str">
            <v>31-12-1989</v>
          </cell>
          <cell r="AA3029" t="str">
            <v>Aktif</v>
          </cell>
          <cell r="AB3029" t="str">
            <v>PNS Daerah Kab./Kota yang bekerja pada Kab./Kota</v>
          </cell>
          <cell r="AC3029" t="str">
            <v>Pemerintah Kab. Tolitoli</v>
          </cell>
          <cell r="AD3029" t="str">
            <v>Pemerintah Kab. Tolitoli</v>
          </cell>
        </row>
        <row r="3030">
          <cell r="A3030">
            <v>3028</v>
          </cell>
          <cell r="B3030" t="str">
            <v>197010102009041001</v>
          </cell>
          <cell r="C3030" t="str">
            <v/>
          </cell>
          <cell r="D3030" t="str">
            <v>MUZAKIR LANTA</v>
          </cell>
          <cell r="E3030" t="str">
            <v/>
          </cell>
          <cell r="F3030" t="str">
            <v>S.Pd.I</v>
          </cell>
          <cell r="G3030" t="str">
            <v>TOLITOLI</v>
          </cell>
          <cell r="H3030" t="str">
            <v>10 - 10 - 1970</v>
          </cell>
          <cell r="I3030" t="str">
            <v>II/b</v>
          </cell>
          <cell r="J3030" t="str">
            <v>01 - 04 - 2009</v>
          </cell>
          <cell r="K3030" t="str">
            <v>01 - 01 - 2011</v>
          </cell>
          <cell r="L3030" t="str">
            <v>L</v>
          </cell>
          <cell r="M3030" t="str">
            <v>II/c</v>
          </cell>
          <cell r="N3030" t="str">
            <v>01 - 10 - 2013</v>
          </cell>
          <cell r="O3030" t="str">
            <v>19</v>
          </cell>
          <cell r="P3030" t="str">
            <v>9</v>
          </cell>
          <cell r="Q3030" t="str">
            <v/>
          </cell>
          <cell r="R3030" t="str">
            <v/>
          </cell>
          <cell r="S3030" t="str">
            <v/>
          </cell>
          <cell r="T3030" t="str">
            <v>01 - 10 - 2013</v>
          </cell>
          <cell r="U3030" t="str">
            <v>Guru Muda</v>
          </cell>
          <cell r="V3030" t="str">
            <v/>
          </cell>
          <cell r="W3030" t="str">
            <v>SDN 5 TAMBUN</v>
          </cell>
          <cell r="X3030" t="str">
            <v>CABANG DISPENBUD KECAMATAN BAOLAN</v>
          </cell>
          <cell r="Y3030" t="str">
            <v>D-II PGSDI</v>
          </cell>
          <cell r="Z3030" t="str">
            <v>31-12-2007</v>
          </cell>
          <cell r="AA3030" t="str">
            <v>Aktif</v>
          </cell>
          <cell r="AB3030" t="str">
            <v>PNS Daerah Kab./Kota yang bekerja pada Kab./Kota</v>
          </cell>
          <cell r="AC3030" t="str">
            <v>Pemerintah Kab. Tolitoli</v>
          </cell>
          <cell r="AD3030" t="str">
            <v>Pemerintah Kab. Tolitoli</v>
          </cell>
        </row>
        <row r="3031">
          <cell r="A3031">
            <v>3029</v>
          </cell>
          <cell r="B3031" t="str">
            <v>196709111997031004</v>
          </cell>
          <cell r="C3031" t="str">
            <v>570012399</v>
          </cell>
          <cell r="D3031" t="str">
            <v>BADARUDDIN H TAYEB</v>
          </cell>
          <cell r="E3031" t="str">
            <v/>
          </cell>
          <cell r="F3031" t="str">
            <v>SP</v>
          </cell>
          <cell r="G3031" t="str">
            <v>KALANGKANGAN</v>
          </cell>
          <cell r="H3031" t="str">
            <v>11 - 09 - 1967</v>
          </cell>
          <cell r="I3031" t="str">
            <v>II/a</v>
          </cell>
          <cell r="J3031" t="str">
            <v>01 - 03 - 1997</v>
          </cell>
          <cell r="K3031" t="str">
            <v>01 - 07 - 1998</v>
          </cell>
          <cell r="L3031" t="str">
            <v>L</v>
          </cell>
          <cell r="M3031" t="str">
            <v>III/b</v>
          </cell>
          <cell r="N3031" t="str">
            <v>01 - 04 - 2016</v>
          </cell>
          <cell r="O3031" t="str">
            <v>14</v>
          </cell>
          <cell r="P3031" t="str">
            <v>1</v>
          </cell>
          <cell r="Q3031" t="str">
            <v/>
          </cell>
          <cell r="R3031" t="str">
            <v/>
          </cell>
          <cell r="S3031" t="str">
            <v/>
          </cell>
          <cell r="T3031" t="str">
            <v/>
          </cell>
          <cell r="U3031" t="str">
            <v/>
          </cell>
          <cell r="V3031" t="str">
            <v>GURU TEKNOLOGI PENGELOLA HASIL PERTANIAN</v>
          </cell>
          <cell r="W3031" t="str">
            <v>Dinas Pengelolaan Keuangan Dan Aset Daerah</v>
          </cell>
          <cell r="X3031" t="str">
            <v>Pemerintah Kabupaten Tolitoli</v>
          </cell>
          <cell r="Y3031" t="str">
            <v>SEKOLAH MENENGAH TEKNO. PERTANIAN</v>
          </cell>
          <cell r="Z3031" t="str">
            <v>31-12-1989</v>
          </cell>
          <cell r="AA3031" t="str">
            <v>Aktif</v>
          </cell>
          <cell r="AB3031" t="str">
            <v>PNS Daerah Kab./Kota yang bekerja pada Kab./Kota</v>
          </cell>
          <cell r="AC3031" t="str">
            <v>Pemerintah Kab. Tolitoli</v>
          </cell>
          <cell r="AD3031" t="str">
            <v>Pemerintah Kab. Tolitoli</v>
          </cell>
        </row>
        <row r="3032">
          <cell r="A3032">
            <v>3030</v>
          </cell>
          <cell r="B3032" t="str">
            <v>196312312007012066</v>
          </cell>
          <cell r="C3032" t="str">
            <v>570028859</v>
          </cell>
          <cell r="D3032" t="str">
            <v>IMASE</v>
          </cell>
          <cell r="E3032" t="str">
            <v>Dra</v>
          </cell>
          <cell r="F3032" t="str">
            <v/>
          </cell>
          <cell r="G3032" t="str">
            <v>SULAWESI SELATAN</v>
          </cell>
          <cell r="H3032" t="str">
            <v>31 - 12 - 1963</v>
          </cell>
          <cell r="I3032" t="str">
            <v>III/a</v>
          </cell>
          <cell r="J3032" t="str">
            <v>01 - 01 - 2007</v>
          </cell>
          <cell r="K3032" t="str">
            <v>01 - 10 - 2008</v>
          </cell>
          <cell r="L3032" t="str">
            <v>P</v>
          </cell>
          <cell r="M3032" t="str">
            <v>III/c</v>
          </cell>
          <cell r="N3032" t="str">
            <v>01 - 10 - 2015</v>
          </cell>
          <cell r="O3032" t="str">
            <v>11</v>
          </cell>
          <cell r="P3032" t="str">
            <v>9</v>
          </cell>
          <cell r="Q3032" t="str">
            <v/>
          </cell>
          <cell r="R3032" t="str">
            <v/>
          </cell>
          <cell r="S3032" t="str">
            <v/>
          </cell>
          <cell r="T3032" t="str">
            <v>01 - 10 - 2015</v>
          </cell>
          <cell r="U3032" t="str">
            <v>Guru Muda</v>
          </cell>
          <cell r="V3032" t="str">
            <v/>
          </cell>
          <cell r="W3032" t="str">
            <v>SDN TARING</v>
          </cell>
          <cell r="X3032" t="str">
            <v>CABANG DISPENBUD KECAMATAN BASIDONDO</v>
          </cell>
          <cell r="Y3032" t="str">
            <v>S-1 KURIKULUM DAN TEKNOLOGI PENDIDIKAN</v>
          </cell>
          <cell r="Z3032" t="str">
            <v>31-12-1988</v>
          </cell>
          <cell r="AA3032" t="str">
            <v>Aktif</v>
          </cell>
          <cell r="AB3032" t="str">
            <v>PNS Daerah Kab./Kota yang bekerja pada Kab./Kota</v>
          </cell>
          <cell r="AC3032" t="str">
            <v>Pemerintah Kab. Tolitoli</v>
          </cell>
          <cell r="AD3032" t="str">
            <v>Pemerintah Kab. Tolitoli</v>
          </cell>
        </row>
        <row r="3033">
          <cell r="A3033">
            <v>3031</v>
          </cell>
          <cell r="B3033" t="str">
            <v>197103051992031008</v>
          </cell>
          <cell r="C3033" t="str">
            <v>570010813</v>
          </cell>
          <cell r="D3033" t="str">
            <v>ALFIAN KOROMPOT</v>
          </cell>
          <cell r="E3033" t="str">
            <v/>
          </cell>
          <cell r="F3033" t="str">
            <v/>
          </cell>
          <cell r="G3033" t="str">
            <v>TOLITOLI</v>
          </cell>
          <cell r="H3033" t="str">
            <v>05 - 03 - 1971</v>
          </cell>
          <cell r="I3033" t="str">
            <v>II/a</v>
          </cell>
          <cell r="J3033" t="str">
            <v>01 - 03 - 1992</v>
          </cell>
          <cell r="K3033" t="str">
            <v>01 - 07 - 1993</v>
          </cell>
          <cell r="L3033" t="str">
            <v>L</v>
          </cell>
          <cell r="M3033" t="str">
            <v>III/a</v>
          </cell>
          <cell r="N3033" t="str">
            <v>01 - 10 - 2015</v>
          </cell>
          <cell r="O3033" t="str">
            <v>18</v>
          </cell>
          <cell r="P3033" t="str">
            <v>7</v>
          </cell>
          <cell r="Q3033" t="str">
            <v/>
          </cell>
          <cell r="R3033" t="str">
            <v/>
          </cell>
          <cell r="S3033" t="str">
            <v/>
          </cell>
          <cell r="T3033" t="str">
            <v/>
          </cell>
          <cell r="U3033" t="str">
            <v/>
          </cell>
          <cell r="V3033" t="str">
            <v>FUNGSIONAL UMUM</v>
          </cell>
          <cell r="W3033" t="str">
            <v>Pemerintah Kabupaten Tolitoli</v>
          </cell>
          <cell r="X3033" t="str">
            <v/>
          </cell>
          <cell r="Y3033" t="str">
            <v>SMA</v>
          </cell>
          <cell r="Z3033" t="str">
            <v>31-12-1990</v>
          </cell>
          <cell r="AA3033" t="str">
            <v>Aktif</v>
          </cell>
          <cell r="AB3033" t="str">
            <v>PNS Daerah Kab./Kota yang bekerja pada Kab./Kota</v>
          </cell>
          <cell r="AC3033" t="str">
            <v>Pemerintah Kab. Tolitoli</v>
          </cell>
          <cell r="AD3033" t="str">
            <v>Pemerintah Kab. Tolitoli</v>
          </cell>
        </row>
        <row r="3034">
          <cell r="A3034">
            <v>3032</v>
          </cell>
          <cell r="B3034" t="str">
            <v>197902052006042020</v>
          </cell>
          <cell r="C3034" t="str">
            <v>570021232</v>
          </cell>
          <cell r="D3034" t="str">
            <v>INDO ETUNG</v>
          </cell>
          <cell r="E3034" t="str">
            <v/>
          </cell>
          <cell r="F3034" t="str">
            <v>S.Tr.Keb</v>
          </cell>
          <cell r="G3034" t="str">
            <v>TOLITOLI</v>
          </cell>
          <cell r="H3034" t="str">
            <v>05 - 02 - 1979</v>
          </cell>
          <cell r="I3034" t="str">
            <v>II/a</v>
          </cell>
          <cell r="J3034" t="str">
            <v>01 - 04 - 2006</v>
          </cell>
          <cell r="K3034" t="str">
            <v>01 - 10 - 2007</v>
          </cell>
          <cell r="L3034" t="str">
            <v>P</v>
          </cell>
          <cell r="M3034" t="str">
            <v>II/d</v>
          </cell>
          <cell r="N3034" t="str">
            <v>01 - 10 - 2015</v>
          </cell>
          <cell r="O3034" t="str">
            <v>17</v>
          </cell>
          <cell r="P3034" t="str">
            <v>0</v>
          </cell>
          <cell r="Q3034" t="str">
            <v/>
          </cell>
          <cell r="R3034" t="str">
            <v/>
          </cell>
          <cell r="S3034" t="str">
            <v/>
          </cell>
          <cell r="T3034" t="str">
            <v>01 - 04 - 2013</v>
          </cell>
          <cell r="U3034" t="str">
            <v>Bidan Terampil / Pelaksana</v>
          </cell>
          <cell r="V3034" t="str">
            <v/>
          </cell>
          <cell r="W3034" t="str">
            <v>PUSKESMAS BAOLAN</v>
          </cell>
          <cell r="X3034" t="str">
            <v>DINAS KESEHATAN</v>
          </cell>
          <cell r="Y3034" t="str">
            <v>D-III KEBIDANAN</v>
          </cell>
          <cell r="Z3034" t="str">
            <v>31-12-2012</v>
          </cell>
          <cell r="AA3034" t="str">
            <v>Aktif</v>
          </cell>
          <cell r="AB3034" t="str">
            <v>PNS Daerah Kab./Kota yang bekerja pada Kab./Kota</v>
          </cell>
          <cell r="AC3034" t="str">
            <v>Pemerintah Kab. Tolitoli</v>
          </cell>
          <cell r="AD3034" t="str">
            <v>Pemerintah Kab. Tolitoli</v>
          </cell>
        </row>
        <row r="3035">
          <cell r="A3035">
            <v>3033</v>
          </cell>
          <cell r="B3035" t="str">
            <v>197212052008011010</v>
          </cell>
          <cell r="C3035" t="str">
            <v>570036137</v>
          </cell>
          <cell r="D3035" t="str">
            <v>AGUSTIONO</v>
          </cell>
          <cell r="E3035" t="str">
            <v/>
          </cell>
          <cell r="F3035" t="str">
            <v>SP</v>
          </cell>
          <cell r="G3035" t="str">
            <v>BANYUWANGI</v>
          </cell>
          <cell r="H3035" t="str">
            <v>05 - 12 - 1972</v>
          </cell>
          <cell r="I3035" t="str">
            <v>II/a</v>
          </cell>
          <cell r="J3035" t="str">
            <v>01 - 01 - 2008</v>
          </cell>
          <cell r="K3035" t="str">
            <v>01 - 12 - 2009</v>
          </cell>
          <cell r="L3035" t="str">
            <v>L</v>
          </cell>
          <cell r="M3035" t="str">
            <v>III/a</v>
          </cell>
          <cell r="N3035" t="str">
            <v>01 - 10 - 2015</v>
          </cell>
          <cell r="O3035" t="str">
            <v>11</v>
          </cell>
          <cell r="P3035" t="str">
            <v>9</v>
          </cell>
          <cell r="Q3035" t="str">
            <v/>
          </cell>
          <cell r="R3035" t="str">
            <v/>
          </cell>
          <cell r="S3035" t="str">
            <v/>
          </cell>
          <cell r="T3035" t="str">
            <v/>
          </cell>
          <cell r="U3035" t="str">
            <v/>
          </cell>
          <cell r="V3035" t="str">
            <v>FUNGSIONAL UMUM</v>
          </cell>
          <cell r="W3035" t="str">
            <v>Seksi Sungai, Rawa Dan Pantai</v>
          </cell>
          <cell r="X3035" t="str">
            <v>Bidang Sumber Daya Air</v>
          </cell>
          <cell r="Y3035" t="str">
            <v>S-1 AGRIBISNIS</v>
          </cell>
          <cell r="Z3035" t="str">
            <v>31-12-2013</v>
          </cell>
          <cell r="AA3035" t="str">
            <v>Aktif</v>
          </cell>
          <cell r="AB3035" t="str">
            <v>PNS Daerah Kab./Kota yang bekerja pada Kab./Kota</v>
          </cell>
          <cell r="AC3035" t="str">
            <v>Pemerintah Kab. Tolitoli</v>
          </cell>
          <cell r="AD3035" t="str">
            <v>Pemerintah Kab. Tolitoli</v>
          </cell>
        </row>
        <row r="3036">
          <cell r="A3036">
            <v>3034</v>
          </cell>
          <cell r="B3036" t="str">
            <v>197311182010012002</v>
          </cell>
          <cell r="C3036" t="str">
            <v/>
          </cell>
          <cell r="D3036" t="str">
            <v>WAHIDA UMAR</v>
          </cell>
          <cell r="E3036" t="str">
            <v/>
          </cell>
          <cell r="F3036" t="str">
            <v>A.Ma</v>
          </cell>
          <cell r="G3036" t="str">
            <v>TOLITOLI</v>
          </cell>
          <cell r="H3036" t="str">
            <v>18 - 11 - 1973</v>
          </cell>
          <cell r="I3036" t="str">
            <v>II/b</v>
          </cell>
          <cell r="J3036" t="str">
            <v>01 - 01 - 2010</v>
          </cell>
          <cell r="K3036" t="str">
            <v>01 - 01 - 2012</v>
          </cell>
          <cell r="L3036" t="str">
            <v>P</v>
          </cell>
          <cell r="M3036" t="str">
            <v>II/d</v>
          </cell>
          <cell r="N3036" t="str">
            <v>01 - 04 - 2018</v>
          </cell>
          <cell r="O3036" t="str">
            <v>24</v>
          </cell>
          <cell r="P3036" t="str">
            <v>2</v>
          </cell>
          <cell r="Q3036" t="str">
            <v/>
          </cell>
          <cell r="R3036" t="str">
            <v/>
          </cell>
          <cell r="S3036" t="str">
            <v/>
          </cell>
          <cell r="T3036" t="str">
            <v>30 - 09 - 2014</v>
          </cell>
          <cell r="U3036" t="str">
            <v>Guru Muda Tingkat. I</v>
          </cell>
          <cell r="V3036" t="str">
            <v/>
          </cell>
          <cell r="W3036" t="str">
            <v>TK NEGERI PEMBINA</v>
          </cell>
          <cell r="X3036" t="str">
            <v/>
          </cell>
          <cell r="Y3036" t="str">
            <v>D-II PGTK</v>
          </cell>
          <cell r="Z3036" t="str">
            <v>01-01-2006</v>
          </cell>
          <cell r="AA3036" t="str">
            <v>Aktif</v>
          </cell>
          <cell r="AB3036" t="str">
            <v>PNS Daerah Kab./Kota yang bekerja pada Kab./Kota</v>
          </cell>
          <cell r="AC3036" t="str">
            <v>Pemerintah Kab. Tolitoli</v>
          </cell>
          <cell r="AD3036" t="str">
            <v>Pemerintah Kab. Tolitoli</v>
          </cell>
        </row>
        <row r="3037">
          <cell r="A3037">
            <v>3035</v>
          </cell>
          <cell r="B3037" t="str">
            <v>198102122008012006</v>
          </cell>
          <cell r="C3037" t="str">
            <v>570036072</v>
          </cell>
          <cell r="D3037" t="str">
            <v>HASNIA</v>
          </cell>
          <cell r="E3037" t="str">
            <v/>
          </cell>
          <cell r="F3037" t="str">
            <v>SP</v>
          </cell>
          <cell r="G3037" t="str">
            <v>TOLITOLI</v>
          </cell>
          <cell r="H3037" t="str">
            <v>12 - 02 - 1981</v>
          </cell>
          <cell r="I3037" t="str">
            <v>II/a</v>
          </cell>
          <cell r="J3037" t="str">
            <v>01 - 01 - 2008</v>
          </cell>
          <cell r="K3037" t="str">
            <v>01 - 12 - 2009</v>
          </cell>
          <cell r="L3037" t="str">
            <v>P</v>
          </cell>
          <cell r="M3037" t="str">
            <v>III/a</v>
          </cell>
          <cell r="N3037" t="str">
            <v>01 - 04 - 2015</v>
          </cell>
          <cell r="O3037" t="str">
            <v>6</v>
          </cell>
          <cell r="P3037" t="str">
            <v>3</v>
          </cell>
          <cell r="Q3037" t="str">
            <v/>
          </cell>
          <cell r="R3037" t="str">
            <v/>
          </cell>
          <cell r="S3037" t="str">
            <v/>
          </cell>
          <cell r="T3037" t="str">
            <v/>
          </cell>
          <cell r="U3037" t="str">
            <v/>
          </cell>
          <cell r="V3037" t="str">
            <v>STAF</v>
          </cell>
          <cell r="W3037" t="str">
            <v>SEKSI PENGEMBANGAN DAN PERIZINAN USAHA PERTANIAN</v>
          </cell>
          <cell r="X3037" t="str">
            <v>BIDANG AGRIBISNIS</v>
          </cell>
          <cell r="Y3037" t="str">
            <v>S-1 sosial ekonomi pertanian</v>
          </cell>
          <cell r="Z3037" t="str">
            <v>31-12-2007</v>
          </cell>
          <cell r="AA3037" t="str">
            <v>Aktif</v>
          </cell>
          <cell r="AB3037" t="str">
            <v>PNS Daerah Kab./Kota yang bekerja pada Kab./Kota</v>
          </cell>
          <cell r="AC3037" t="str">
            <v>Pemerintah Kab. Tolitoli</v>
          </cell>
          <cell r="AD3037" t="str">
            <v>Pemerintah Kab. Tolitoli</v>
          </cell>
        </row>
        <row r="3038">
          <cell r="A3038">
            <v>3036</v>
          </cell>
          <cell r="B3038" t="str">
            <v>198211202009042001</v>
          </cell>
          <cell r="C3038" t="str">
            <v/>
          </cell>
          <cell r="D3038" t="str">
            <v>TRIANY</v>
          </cell>
          <cell r="E3038" t="str">
            <v/>
          </cell>
          <cell r="F3038" t="str">
            <v>S.Far, A.Pt</v>
          </cell>
          <cell r="G3038" t="str">
            <v>PALU</v>
          </cell>
          <cell r="H3038" t="str">
            <v>20 - 11 - 1982</v>
          </cell>
          <cell r="I3038" t="str">
            <v>III/a</v>
          </cell>
          <cell r="J3038" t="str">
            <v>01 - 04 - 2009</v>
          </cell>
          <cell r="K3038" t="str">
            <v>01 - 01 - 2011</v>
          </cell>
          <cell r="L3038" t="str">
            <v>P</v>
          </cell>
          <cell r="M3038" t="str">
            <v>III/c</v>
          </cell>
          <cell r="N3038" t="str">
            <v>01 - 10 - 2016</v>
          </cell>
          <cell r="O3038" t="str">
            <v>7</v>
          </cell>
          <cell r="P3038" t="str">
            <v>6</v>
          </cell>
          <cell r="Q3038" t="str">
            <v/>
          </cell>
          <cell r="R3038" t="str">
            <v/>
          </cell>
          <cell r="S3038" t="str">
            <v/>
          </cell>
          <cell r="T3038" t="str">
            <v>01 - 10 - 2016</v>
          </cell>
          <cell r="U3038" t="str">
            <v>Apoteker Ahli Muda / Muda</v>
          </cell>
          <cell r="V3038" t="str">
            <v/>
          </cell>
          <cell r="W3038" t="str">
            <v>SEKSI FARMASI DAN GIZI</v>
          </cell>
          <cell r="X3038" t="str">
            <v>BIDANG PENUNJANG  MEDIS</v>
          </cell>
          <cell r="Y3038" t="str">
            <v>S-1 FARMASI</v>
          </cell>
          <cell r="Z3038" t="str">
            <v>31-12-2007</v>
          </cell>
          <cell r="AA3038" t="str">
            <v>Aktif</v>
          </cell>
          <cell r="AB3038" t="str">
            <v>PNS Daerah Kab./Kota yang bekerja pada Kab./Kota</v>
          </cell>
          <cell r="AC3038" t="str">
            <v>Pemerintah Kab. Tolitoli</v>
          </cell>
          <cell r="AD3038" t="str">
            <v>Pemerintah Kab. Tolitoli</v>
          </cell>
        </row>
        <row r="3039">
          <cell r="A3039">
            <v>3037</v>
          </cell>
          <cell r="B3039" t="str">
            <v>197804042014091003</v>
          </cell>
          <cell r="C3039" t="str">
            <v/>
          </cell>
          <cell r="D3039" t="str">
            <v>I KETUT MUSTIKA</v>
          </cell>
          <cell r="E3039" t="str">
            <v/>
          </cell>
          <cell r="F3039" t="str">
            <v/>
          </cell>
          <cell r="G3039" t="str">
            <v>BULELENG</v>
          </cell>
          <cell r="H3039" t="str">
            <v>04 - 04 - 1978</v>
          </cell>
          <cell r="I3039" t="str">
            <v>II/a</v>
          </cell>
          <cell r="J3039" t="str">
            <v>01 - 09 - 2014</v>
          </cell>
          <cell r="K3039" t="str">
            <v>01 - 12 - 2015</v>
          </cell>
          <cell r="L3039" t="str">
            <v>L</v>
          </cell>
          <cell r="M3039" t="str">
            <v>II/a</v>
          </cell>
          <cell r="N3039" t="str">
            <v>01 - 09 - 2014</v>
          </cell>
          <cell r="O3039" t="str">
            <v>9</v>
          </cell>
          <cell r="P3039" t="str">
            <v>10</v>
          </cell>
          <cell r="Q3039" t="str">
            <v/>
          </cell>
          <cell r="R3039" t="str">
            <v/>
          </cell>
          <cell r="S3039" t="str">
            <v/>
          </cell>
          <cell r="T3039" t="str">
            <v/>
          </cell>
          <cell r="U3039" t="str">
            <v/>
          </cell>
          <cell r="V3039" t="str">
            <v>TEKNIS / ADMINISTRASI LAINNYA</v>
          </cell>
          <cell r="W3039" t="str">
            <v>SEKSI PEMERINTAHAN</v>
          </cell>
          <cell r="X3039" t="str">
            <v>KANTOR KECAMATAN LAMPASIO</v>
          </cell>
          <cell r="Y3039" t="str">
            <v>SMK PERTANIAN</v>
          </cell>
          <cell r="Z3039" t="str">
            <v>03-06-1997</v>
          </cell>
          <cell r="AA3039" t="str">
            <v>Aktif</v>
          </cell>
          <cell r="AB3039" t="str">
            <v>PNS Daerah Kab./Kota yang bekerja pada Kab./Kota</v>
          </cell>
          <cell r="AC3039" t="str">
            <v>Pemerintah Kab. Tolitoli</v>
          </cell>
          <cell r="AD3039" t="str">
            <v>Pemerintah Kab. Tolitoli</v>
          </cell>
        </row>
        <row r="3040">
          <cell r="A3040">
            <v>3038</v>
          </cell>
          <cell r="B3040" t="str">
            <v>198308162006042020</v>
          </cell>
          <cell r="C3040" t="str">
            <v>570021353</v>
          </cell>
          <cell r="D3040" t="str">
            <v>ASTRIYANI</v>
          </cell>
          <cell r="E3040" t="str">
            <v/>
          </cell>
          <cell r="F3040" t="str">
            <v>A.Md.Far</v>
          </cell>
          <cell r="G3040" t="str">
            <v>TOLITOLI</v>
          </cell>
          <cell r="H3040" t="str">
            <v>16 - 08 - 1983</v>
          </cell>
          <cell r="I3040" t="str">
            <v>II/c</v>
          </cell>
          <cell r="J3040" t="str">
            <v>01 - 04 - 2006</v>
          </cell>
          <cell r="K3040" t="str">
            <v>01 - 10 - 2007</v>
          </cell>
          <cell r="L3040" t="str">
            <v>P</v>
          </cell>
          <cell r="M3040" t="str">
            <v>III/c</v>
          </cell>
          <cell r="N3040" t="str">
            <v>01 - 04 - 2018</v>
          </cell>
          <cell r="O3040" t="str">
            <v>11</v>
          </cell>
          <cell r="P3040" t="str">
            <v>6</v>
          </cell>
          <cell r="Q3040" t="str">
            <v/>
          </cell>
          <cell r="R3040" t="str">
            <v/>
          </cell>
          <cell r="S3040" t="str">
            <v/>
          </cell>
          <cell r="T3040" t="str">
            <v>01 - 04 - 2018</v>
          </cell>
          <cell r="U3040" t="str">
            <v>Asisten Apoteker Penyelia</v>
          </cell>
          <cell r="V3040" t="str">
            <v/>
          </cell>
          <cell r="W3040" t="str">
            <v>Sub Bidang Farmasi Dan Gizi</v>
          </cell>
          <cell r="X3040" t="str">
            <v>BIDANG PENUNJANG  MEDIS</v>
          </cell>
          <cell r="Y3040" t="str">
            <v>D-III FARMASI</v>
          </cell>
          <cell r="Z3040" t="str">
            <v>01-01-2004</v>
          </cell>
          <cell r="AA3040" t="str">
            <v>Aktif</v>
          </cell>
          <cell r="AB3040" t="str">
            <v>PNS Daerah Kab./Kota yang bekerja pada Kab./Kota</v>
          </cell>
          <cell r="AC3040" t="str">
            <v>Pemerintah Kab. Tolitoli</v>
          </cell>
          <cell r="AD3040" t="str">
            <v>Pemerintah Kab. Tolitoli</v>
          </cell>
        </row>
        <row r="3041">
          <cell r="A3041">
            <v>3039</v>
          </cell>
          <cell r="B3041" t="str">
            <v>196801141998032001</v>
          </cell>
          <cell r="C3041" t="str">
            <v>132211527</v>
          </cell>
          <cell r="D3041" t="str">
            <v>WARTI</v>
          </cell>
          <cell r="E3041" t="str">
            <v/>
          </cell>
          <cell r="F3041" t="str">
            <v>A.Ma.Pd</v>
          </cell>
          <cell r="G3041" t="str">
            <v>GINUNGGUNG</v>
          </cell>
          <cell r="H3041" t="str">
            <v>14 - 01 - 1968</v>
          </cell>
          <cell r="I3041" t="str">
            <v>II/a</v>
          </cell>
          <cell r="J3041" t="str">
            <v>01 - 03 - 1998</v>
          </cell>
          <cell r="K3041" t="str">
            <v>01 - 09 - 1999</v>
          </cell>
          <cell r="L3041" t="str">
            <v>P</v>
          </cell>
          <cell r="M3041" t="str">
            <v>III/c</v>
          </cell>
          <cell r="N3041" t="str">
            <v>01 - 04 - 2017</v>
          </cell>
          <cell r="O3041" t="str">
            <v>14</v>
          </cell>
          <cell r="P3041" t="str">
            <v>1</v>
          </cell>
          <cell r="Q3041" t="str">
            <v/>
          </cell>
          <cell r="R3041" t="str">
            <v/>
          </cell>
          <cell r="S3041" t="str">
            <v/>
          </cell>
          <cell r="T3041" t="str">
            <v>01 - 04 - 2017</v>
          </cell>
          <cell r="U3041" t="str">
            <v>Guru Muda</v>
          </cell>
          <cell r="V3041" t="str">
            <v/>
          </cell>
          <cell r="W3041" t="str">
            <v>SDN 3 LALOS</v>
          </cell>
          <cell r="X3041" t="str">
            <v>CABANG DISPENBUD KECAMATAN GALANG</v>
          </cell>
          <cell r="Y3041" t="str">
            <v>D-II/A-II PGSD</v>
          </cell>
          <cell r="Z3041" t="str">
            <v>31-12-2004</v>
          </cell>
          <cell r="AA3041" t="str">
            <v>Aktif</v>
          </cell>
          <cell r="AB3041" t="str">
            <v>PNS Daerah Kab./Kota yang bekerja pada Kab./Kota</v>
          </cell>
          <cell r="AC3041" t="str">
            <v>Pemerintah Kab. Tolitoli</v>
          </cell>
          <cell r="AD3041" t="str">
            <v>Pemerintah Kab. Tolitoli</v>
          </cell>
        </row>
        <row r="3042">
          <cell r="A3042">
            <v>3040</v>
          </cell>
          <cell r="B3042" t="str">
            <v>198002142014092002</v>
          </cell>
          <cell r="C3042" t="str">
            <v/>
          </cell>
          <cell r="D3042" t="str">
            <v>NISMA</v>
          </cell>
          <cell r="E3042" t="str">
            <v/>
          </cell>
          <cell r="F3042" t="str">
            <v/>
          </cell>
          <cell r="G3042" t="str">
            <v>TOLITOLI</v>
          </cell>
          <cell r="H3042" t="str">
            <v>14 - 02 - 1980</v>
          </cell>
          <cell r="I3042" t="str">
            <v>II/b</v>
          </cell>
          <cell r="J3042" t="str">
            <v>01 - 09 - 2014</v>
          </cell>
          <cell r="K3042" t="str">
            <v>01 - 12 - 2015</v>
          </cell>
          <cell r="L3042" t="str">
            <v>P</v>
          </cell>
          <cell r="M3042" t="str">
            <v>II/b</v>
          </cell>
          <cell r="N3042" t="str">
            <v>01 - 09 - 2014</v>
          </cell>
          <cell r="O3042" t="str">
            <v>13</v>
          </cell>
          <cell r="P3042" t="str">
            <v>0</v>
          </cell>
          <cell r="Q3042" t="str">
            <v/>
          </cell>
          <cell r="R3042" t="str">
            <v/>
          </cell>
          <cell r="S3042" t="str">
            <v/>
          </cell>
          <cell r="T3042" t="str">
            <v/>
          </cell>
          <cell r="U3042" t="str">
            <v/>
          </cell>
          <cell r="V3042" t="str">
            <v>GURU SD</v>
          </cell>
          <cell r="W3042" t="str">
            <v>SDN 1 TINABOGAN</v>
          </cell>
          <cell r="X3042" t="str">
            <v>CABANG DISPENBUD KECAMATAN DONDO</v>
          </cell>
          <cell r="Y3042" t="str">
            <v>D-II PGSDI/MI</v>
          </cell>
          <cell r="Z3042" t="str">
            <v>01-07-2003</v>
          </cell>
          <cell r="AA3042" t="str">
            <v>Aktif</v>
          </cell>
          <cell r="AB3042" t="str">
            <v>PNS Daerah Kab./Kota yang bekerja pada Kab./Kota</v>
          </cell>
          <cell r="AC3042" t="str">
            <v>Pemerintah Kab. Tolitoli</v>
          </cell>
          <cell r="AD3042" t="str">
            <v>Pemerintah Kab. Tolitoli</v>
          </cell>
        </row>
        <row r="3043">
          <cell r="A3043">
            <v>3041</v>
          </cell>
          <cell r="B3043" t="str">
            <v>197307062007012012</v>
          </cell>
          <cell r="C3043" t="str">
            <v>570027498</v>
          </cell>
          <cell r="D3043" t="str">
            <v>TINI LEMBO</v>
          </cell>
          <cell r="E3043" t="str">
            <v/>
          </cell>
          <cell r="F3043" t="str">
            <v>S.Sos</v>
          </cell>
          <cell r="G3043" t="str">
            <v>MANADO</v>
          </cell>
          <cell r="H3043" t="str">
            <v>06 - 07 - 1973</v>
          </cell>
          <cell r="I3043" t="str">
            <v>II/a</v>
          </cell>
          <cell r="J3043" t="str">
            <v>01 - 01 - 2007</v>
          </cell>
          <cell r="K3043" t="str">
            <v>01 - 10 - 2008</v>
          </cell>
          <cell r="L3043" t="str">
            <v>P</v>
          </cell>
          <cell r="M3043" t="str">
            <v>III/b</v>
          </cell>
          <cell r="N3043" t="str">
            <v>01 - 10 - 2017</v>
          </cell>
          <cell r="O3043" t="str">
            <v>12</v>
          </cell>
          <cell r="P3043" t="str">
            <v>9</v>
          </cell>
          <cell r="Q3043" t="str">
            <v/>
          </cell>
          <cell r="R3043" t="str">
            <v/>
          </cell>
          <cell r="S3043" t="str">
            <v/>
          </cell>
          <cell r="T3043" t="str">
            <v/>
          </cell>
          <cell r="U3043" t="str">
            <v/>
          </cell>
          <cell r="V3043" t="str">
            <v>STAF</v>
          </cell>
          <cell r="W3043" t="str">
            <v>Seksi Informasi Bursa Kerja Dan Perencanaan Tenaga Kerja</v>
          </cell>
          <cell r="X3043" t="str">
            <v>Bidang Pembinaan Dan Pelatihan Dan Penempatan Tenaga Kerja</v>
          </cell>
          <cell r="Y3043" t="str">
            <v>S-1 ILMU ADMINISTRASI NEGARA</v>
          </cell>
          <cell r="Z3043" t="str">
            <v>31-12-2012</v>
          </cell>
          <cell r="AA3043" t="str">
            <v>Aktif</v>
          </cell>
          <cell r="AB3043" t="str">
            <v>PNS Daerah Kab./Kota yang bekerja pada Kab./Kota</v>
          </cell>
          <cell r="AC3043" t="str">
            <v>Pemerintah Kab. Tolitoli</v>
          </cell>
          <cell r="AD3043" t="str">
            <v>Pemerintah Kab. Tolitoli</v>
          </cell>
        </row>
        <row r="3044">
          <cell r="A3044">
            <v>3042</v>
          </cell>
          <cell r="B3044" t="str">
            <v>197203012014111001</v>
          </cell>
          <cell r="C3044" t="str">
            <v/>
          </cell>
          <cell r="D3044" t="str">
            <v>SJACHRIL</v>
          </cell>
          <cell r="E3044" t="str">
            <v/>
          </cell>
          <cell r="F3044" t="str">
            <v/>
          </cell>
          <cell r="G3044" t="str">
            <v>TOLITOLI</v>
          </cell>
          <cell r="H3044" t="str">
            <v>01 - 03 - 1972</v>
          </cell>
          <cell r="I3044" t="str">
            <v>II/a</v>
          </cell>
          <cell r="J3044" t="str">
            <v>01 - 11 - 2014</v>
          </cell>
          <cell r="K3044" t="str">
            <v>01 - 09 - 2016</v>
          </cell>
          <cell r="L3044" t="str">
            <v>L</v>
          </cell>
          <cell r="M3044" t="str">
            <v>II/a</v>
          </cell>
          <cell r="N3044" t="str">
            <v>01 - 11 - 2014</v>
          </cell>
          <cell r="O3044" t="str">
            <v>9</v>
          </cell>
          <cell r="P3044" t="str">
            <v>10</v>
          </cell>
          <cell r="Q3044" t="str">
            <v/>
          </cell>
          <cell r="R3044" t="str">
            <v/>
          </cell>
          <cell r="S3044" t="str">
            <v/>
          </cell>
          <cell r="T3044" t="str">
            <v/>
          </cell>
          <cell r="U3044" t="str">
            <v/>
          </cell>
          <cell r="V3044" t="str">
            <v>PETUGAS PENERTIBAN</v>
          </cell>
          <cell r="W3044" t="str">
            <v>Sub Bidang Operasi Dan Pengendalian</v>
          </cell>
          <cell r="X3044" t="str">
            <v>Bidang Ketertiban Umum Dan Ketentraman Masyarakat</v>
          </cell>
          <cell r="Y3044" t="str">
            <v>SMEA PERDAGANGAN</v>
          </cell>
          <cell r="Z3044" t="str">
            <v>10-06-1992</v>
          </cell>
          <cell r="AA3044" t="str">
            <v>Aktif</v>
          </cell>
          <cell r="AB3044" t="str">
            <v>PNS Daerah Kab./Kota yang bekerja pada Kab./Kota</v>
          </cell>
          <cell r="AC3044" t="str">
            <v>Pemerintah Kab. Tolitoli</v>
          </cell>
          <cell r="AD3044" t="str">
            <v>Pemerintah Kab. Tolitoli</v>
          </cell>
        </row>
        <row r="3045">
          <cell r="A3045">
            <v>3043</v>
          </cell>
          <cell r="B3045" t="str">
            <v>196803112006041009</v>
          </cell>
          <cell r="C3045" t="str">
            <v>570021410</v>
          </cell>
          <cell r="D3045" t="str">
            <v>HARDANI</v>
          </cell>
          <cell r="E3045" t="str">
            <v/>
          </cell>
          <cell r="F3045" t="str">
            <v/>
          </cell>
          <cell r="G3045" t="str">
            <v>TOLITOLI</v>
          </cell>
          <cell r="H3045" t="str">
            <v>11 - 03 - 1968</v>
          </cell>
          <cell r="I3045" t="str">
            <v>II/a</v>
          </cell>
          <cell r="J3045" t="str">
            <v>01 - 04 - 2006</v>
          </cell>
          <cell r="K3045" t="str">
            <v>01 - 10 - 2007</v>
          </cell>
          <cell r="L3045" t="str">
            <v>L</v>
          </cell>
          <cell r="M3045" t="str">
            <v>II/b</v>
          </cell>
          <cell r="N3045" t="str">
            <v>01 - 10 - 2012</v>
          </cell>
          <cell r="O3045" t="str">
            <v>12</v>
          </cell>
          <cell r="P3045" t="str">
            <v>4</v>
          </cell>
          <cell r="Q3045" t="str">
            <v/>
          </cell>
          <cell r="R3045" t="str">
            <v/>
          </cell>
          <cell r="S3045" t="str">
            <v/>
          </cell>
          <cell r="T3045" t="str">
            <v>02 - 05 - 2015</v>
          </cell>
          <cell r="U3045" t="str">
            <v>Guru Pratama Tingkat. I</v>
          </cell>
          <cell r="V3045" t="str">
            <v/>
          </cell>
          <cell r="W3045" t="str">
            <v>SDN 3 BINONTOAN</v>
          </cell>
          <cell r="X3045" t="str">
            <v>CABANG DISPENBUD KECAMATAN TOLITOLI UTARA</v>
          </cell>
          <cell r="Y3045" t="str">
            <v>SPG PENDIDIKAN SD</v>
          </cell>
          <cell r="Z3045" t="str">
            <v>31-12-1988</v>
          </cell>
          <cell r="AA3045" t="str">
            <v>Aktif</v>
          </cell>
          <cell r="AB3045" t="str">
            <v>PNS Daerah Kab./Kota yang bekerja pada Kab./Kota</v>
          </cell>
          <cell r="AC3045" t="str">
            <v>Pemerintah Kab. Tolitoli</v>
          </cell>
          <cell r="AD3045" t="str">
            <v>Pemerintah Kab. Tolitoli</v>
          </cell>
        </row>
        <row r="3046">
          <cell r="A3046">
            <v>3044</v>
          </cell>
          <cell r="B3046" t="str">
            <v>196710012006041008</v>
          </cell>
          <cell r="C3046" t="str">
            <v>570021151</v>
          </cell>
          <cell r="D3046" t="str">
            <v>SYATA KACO</v>
          </cell>
          <cell r="E3046" t="str">
            <v/>
          </cell>
          <cell r="F3046" t="str">
            <v>A Ma</v>
          </cell>
          <cell r="G3046" t="str">
            <v>Tamangalle</v>
          </cell>
          <cell r="H3046" t="str">
            <v>01 - 10 - 1967</v>
          </cell>
          <cell r="I3046" t="str">
            <v>II/b</v>
          </cell>
          <cell r="J3046" t="str">
            <v>01 - 04 - 2006</v>
          </cell>
          <cell r="K3046" t="str">
            <v>01 - 10 - 2007</v>
          </cell>
          <cell r="L3046" t="str">
            <v>L</v>
          </cell>
          <cell r="M3046" t="str">
            <v>II/d</v>
          </cell>
          <cell r="N3046" t="str">
            <v>01 - 04 - 2018</v>
          </cell>
          <cell r="O3046" t="str">
            <v>17</v>
          </cell>
          <cell r="P3046" t="str">
            <v>10</v>
          </cell>
          <cell r="Q3046" t="str">
            <v/>
          </cell>
          <cell r="R3046" t="str">
            <v/>
          </cell>
          <cell r="S3046" t="str">
            <v/>
          </cell>
          <cell r="T3046" t="str">
            <v>01 - 04 - 2018</v>
          </cell>
          <cell r="U3046" t="str">
            <v>Guru</v>
          </cell>
          <cell r="V3046" t="str">
            <v/>
          </cell>
          <cell r="W3046" t="str">
            <v>SDN 3 SONI</v>
          </cell>
          <cell r="X3046" t="str">
            <v>CABANG DISPENBUD KECAMATAN DAMPAL SELATAN</v>
          </cell>
          <cell r="Y3046" t="str">
            <v>D-II PGSD</v>
          </cell>
          <cell r="Z3046" t="str">
            <v>01-01-2004</v>
          </cell>
          <cell r="AA3046" t="str">
            <v>Aktif</v>
          </cell>
          <cell r="AB3046" t="str">
            <v>PNS Daerah Kab./Kota yang bekerja pada Kab./Kota</v>
          </cell>
          <cell r="AC3046" t="str">
            <v>Pemerintah Kab. Tolitoli</v>
          </cell>
          <cell r="AD3046" t="str">
            <v>Pemerintah Kab. Tolitoli</v>
          </cell>
        </row>
        <row r="3047">
          <cell r="A3047">
            <v>3045</v>
          </cell>
          <cell r="B3047" t="str">
            <v>198010052008012015</v>
          </cell>
          <cell r="C3047" t="str">
            <v>570036091</v>
          </cell>
          <cell r="D3047" t="str">
            <v>RAHMAWATI</v>
          </cell>
          <cell r="E3047" t="str">
            <v/>
          </cell>
          <cell r="F3047" t="str">
            <v>S.SOS</v>
          </cell>
          <cell r="G3047" t="str">
            <v>TOLITOLI</v>
          </cell>
          <cell r="H3047" t="str">
            <v>05 - 10 - 1980</v>
          </cell>
          <cell r="I3047" t="str">
            <v>III/a</v>
          </cell>
          <cell r="J3047" t="str">
            <v>01 - 01 - 2008</v>
          </cell>
          <cell r="K3047" t="str">
            <v>01 - 12 - 2009</v>
          </cell>
          <cell r="L3047" t="str">
            <v>P</v>
          </cell>
          <cell r="M3047" t="str">
            <v>III/c</v>
          </cell>
          <cell r="N3047" t="str">
            <v>01 - 04 - 2016</v>
          </cell>
          <cell r="O3047" t="str">
            <v>11</v>
          </cell>
          <cell r="P3047" t="str">
            <v>3</v>
          </cell>
          <cell r="Q3047" t="str">
            <v/>
          </cell>
          <cell r="R3047" t="str">
            <v/>
          </cell>
          <cell r="S3047" t="str">
            <v/>
          </cell>
          <cell r="T3047" t="str">
            <v/>
          </cell>
          <cell r="U3047" t="str">
            <v/>
          </cell>
          <cell r="V3047" t="str">
            <v>FUNGSIONAL UMUM</v>
          </cell>
          <cell r="W3047" t="str">
            <v>Sub Bagian Umum Dan Kepegawaian</v>
          </cell>
          <cell r="X3047" t="str">
            <v>Dinas Pendidikan Dan Kebudayaan</v>
          </cell>
          <cell r="Y3047" t="str">
            <v>S-1 SOSIAL</v>
          </cell>
          <cell r="Z3047" t="str">
            <v>31-12-2004</v>
          </cell>
          <cell r="AA3047" t="str">
            <v>Aktif</v>
          </cell>
          <cell r="AB3047" t="str">
            <v>PNS Daerah Kab./Kota yang bekerja pada Kab./Kota</v>
          </cell>
          <cell r="AC3047" t="str">
            <v>Pemerintah Kab. Tolitoli</v>
          </cell>
          <cell r="AD3047" t="str">
            <v>Pemerintah Kab. Tolitoli</v>
          </cell>
        </row>
        <row r="3048">
          <cell r="A3048">
            <v>3046</v>
          </cell>
          <cell r="B3048" t="str">
            <v>196012121981032006</v>
          </cell>
          <cell r="C3048" t="str">
            <v>130855191</v>
          </cell>
          <cell r="D3048" t="str">
            <v>HENY TATENGKENG</v>
          </cell>
          <cell r="E3048" t="str">
            <v/>
          </cell>
          <cell r="F3048" t="str">
            <v/>
          </cell>
          <cell r="G3048" t="str">
            <v>BUOL</v>
          </cell>
          <cell r="H3048" t="str">
            <v>12 - 12 - 1960</v>
          </cell>
          <cell r="I3048" t="str">
            <v>II/a</v>
          </cell>
          <cell r="J3048" t="str">
            <v>01 - 03 - 1981</v>
          </cell>
          <cell r="K3048" t="str">
            <v>01 - 03 - 1983</v>
          </cell>
          <cell r="L3048" t="str">
            <v>P</v>
          </cell>
          <cell r="M3048" t="str">
            <v>IV/a</v>
          </cell>
          <cell r="N3048" t="str">
            <v>01 - 04 - 2006</v>
          </cell>
          <cell r="O3048" t="str">
            <v>20</v>
          </cell>
          <cell r="P3048" t="str">
            <v>1</v>
          </cell>
          <cell r="Q3048" t="str">
            <v/>
          </cell>
          <cell r="R3048" t="str">
            <v/>
          </cell>
          <cell r="S3048" t="str">
            <v/>
          </cell>
          <cell r="T3048" t="str">
            <v>01 - 04 - 2006</v>
          </cell>
          <cell r="U3048" t="str">
            <v>Guru Pembina</v>
          </cell>
          <cell r="V3048" t="str">
            <v/>
          </cell>
          <cell r="W3048" t="str">
            <v>SD Negeri 7 Tolitoli</v>
          </cell>
          <cell r="X3048" t="str">
            <v>Dinas Pendidikan Dan Kebudayaan</v>
          </cell>
          <cell r="Y3048" t="str">
            <v>D-II PENDIDIKAN GURU SEKOLAH DASAR</v>
          </cell>
          <cell r="Z3048" t="str">
            <v>06-09-2004</v>
          </cell>
          <cell r="AA3048" t="str">
            <v>Aktif</v>
          </cell>
          <cell r="AB3048" t="str">
            <v>PNS Daerah Kab./Kota yang bekerja pada Kab./Kota</v>
          </cell>
          <cell r="AC3048" t="str">
            <v>Pemerintah Kab. Tolitoli</v>
          </cell>
          <cell r="AD3048" t="str">
            <v>Pemerintah Kab. Tolitoli</v>
          </cell>
        </row>
        <row r="3049">
          <cell r="A3049">
            <v>3047</v>
          </cell>
          <cell r="B3049" t="str">
            <v>196611152014012001</v>
          </cell>
          <cell r="C3049" t="str">
            <v/>
          </cell>
          <cell r="D3049" t="str">
            <v>RUKINI</v>
          </cell>
          <cell r="E3049" t="str">
            <v/>
          </cell>
          <cell r="F3049" t="str">
            <v>S.PD</v>
          </cell>
          <cell r="G3049" t="str">
            <v>JAWA TIMUR</v>
          </cell>
          <cell r="H3049" t="str">
            <v>15 - 11 - 1966</v>
          </cell>
          <cell r="I3049" t="str">
            <v>II/a</v>
          </cell>
          <cell r="J3049" t="str">
            <v>01 - 01 - 2014</v>
          </cell>
          <cell r="K3049" t="str">
            <v>01 - 12 - 2015</v>
          </cell>
          <cell r="L3049" t="str">
            <v>P</v>
          </cell>
          <cell r="M3049" t="str">
            <v>III/a</v>
          </cell>
          <cell r="N3049" t="str">
            <v>01 - 04 - 2018</v>
          </cell>
          <cell r="O3049" t="str">
            <v>9</v>
          </cell>
          <cell r="P3049" t="str">
            <v>10</v>
          </cell>
          <cell r="Q3049" t="str">
            <v/>
          </cell>
          <cell r="R3049" t="str">
            <v/>
          </cell>
          <cell r="S3049" t="str">
            <v/>
          </cell>
          <cell r="T3049" t="str">
            <v/>
          </cell>
          <cell r="U3049" t="str">
            <v/>
          </cell>
          <cell r="V3049" t="str">
            <v>FUNGSIONAL UMUM</v>
          </cell>
          <cell r="W3049" t="str">
            <v>TK NEGERI PEMBINA KECAMATAN GALANG</v>
          </cell>
          <cell r="X3049" t="str">
            <v>CABANG DISPENBUD KECAMATAN GALANG</v>
          </cell>
          <cell r="Y3049" t="str">
            <v>S-1/A-IV PENDIDIKAN GURU TAMAN KANAK-KANAK (PGTK)</v>
          </cell>
          <cell r="Z3049" t="str">
            <v>01-01-2012</v>
          </cell>
          <cell r="AA3049" t="str">
            <v>Aktif</v>
          </cell>
          <cell r="AB3049" t="str">
            <v>PNS Daerah Kab./Kota yang bekerja pada Kab./Kota</v>
          </cell>
          <cell r="AC3049" t="str">
            <v>Pemerintah Kab. Tolitoli</v>
          </cell>
          <cell r="AD3049" t="str">
            <v>Pemerintah Kab. Tolitoli</v>
          </cell>
        </row>
        <row r="3050">
          <cell r="A3050">
            <v>3048</v>
          </cell>
          <cell r="B3050" t="str">
            <v>198408052015022001</v>
          </cell>
          <cell r="C3050" t="str">
            <v/>
          </cell>
          <cell r="D3050" t="str">
            <v>ANDI HUSNAYAINI</v>
          </cell>
          <cell r="E3050" t="str">
            <v/>
          </cell>
          <cell r="F3050" t="str">
            <v/>
          </cell>
          <cell r="G3050" t="str">
            <v>TOLITOLI</v>
          </cell>
          <cell r="H3050" t="str">
            <v>05 - 08 - 1984</v>
          </cell>
          <cell r="I3050" t="str">
            <v>II/a</v>
          </cell>
          <cell r="J3050" t="str">
            <v>01 - 02 - 2015</v>
          </cell>
          <cell r="K3050" t="str">
            <v>01 - 09 - 2016</v>
          </cell>
          <cell r="L3050" t="str">
            <v>P</v>
          </cell>
          <cell r="M3050" t="str">
            <v>II/a</v>
          </cell>
          <cell r="N3050" t="str">
            <v>01 - 02 - 2015</v>
          </cell>
          <cell r="O3050" t="str">
            <v>10</v>
          </cell>
          <cell r="P3050" t="str">
            <v>11</v>
          </cell>
          <cell r="Q3050" t="str">
            <v/>
          </cell>
          <cell r="R3050" t="str">
            <v/>
          </cell>
          <cell r="S3050" t="str">
            <v/>
          </cell>
          <cell r="T3050" t="str">
            <v/>
          </cell>
          <cell r="U3050" t="str">
            <v/>
          </cell>
          <cell r="V3050" t="str">
            <v>PERAWAT</v>
          </cell>
          <cell r="W3050" t="str">
            <v>PUSKESMAS GALANG</v>
          </cell>
          <cell r="X3050" t="str">
            <v>DINAS KESEHATAN</v>
          </cell>
          <cell r="Y3050" t="str">
            <v>SEKOLAH PERAWAT KESEHATAN</v>
          </cell>
          <cell r="Z3050" t="str">
            <v>14-06-2002</v>
          </cell>
          <cell r="AA3050" t="str">
            <v>Aktif</v>
          </cell>
          <cell r="AB3050" t="str">
            <v>PNS Daerah Kab./Kota yang bekerja pada Kab./Kota</v>
          </cell>
          <cell r="AC3050" t="str">
            <v>Pemerintah Kab. Tolitoli</v>
          </cell>
          <cell r="AD3050" t="str">
            <v>Pemerintah Kab. Tolitoli</v>
          </cell>
        </row>
        <row r="3051">
          <cell r="A3051">
            <v>3049</v>
          </cell>
          <cell r="B3051" t="str">
            <v>196906221993021001</v>
          </cell>
          <cell r="C3051" t="str">
            <v>132034414</v>
          </cell>
          <cell r="D3051" t="str">
            <v>MAMANG</v>
          </cell>
          <cell r="E3051" t="str">
            <v/>
          </cell>
          <cell r="F3051" t="str">
            <v/>
          </cell>
          <cell r="G3051" t="str">
            <v>TOLITOLI</v>
          </cell>
          <cell r="H3051" t="str">
            <v>22 - 06 - 1969</v>
          </cell>
          <cell r="I3051" t="str">
            <v>II/a</v>
          </cell>
          <cell r="J3051" t="str">
            <v>01 - 02 - 1993</v>
          </cell>
          <cell r="K3051" t="str">
            <v>01 - 12 - 1994</v>
          </cell>
          <cell r="L3051" t="str">
            <v>L</v>
          </cell>
          <cell r="M3051" t="str">
            <v>III/b</v>
          </cell>
          <cell r="N3051" t="str">
            <v>01 - 04 - 2008</v>
          </cell>
          <cell r="O3051" t="str">
            <v>11</v>
          </cell>
          <cell r="P3051" t="str">
            <v>2</v>
          </cell>
          <cell r="Q3051" t="str">
            <v/>
          </cell>
          <cell r="R3051" t="str">
            <v/>
          </cell>
          <cell r="S3051" t="str">
            <v/>
          </cell>
          <cell r="T3051" t="str">
            <v>01 - 04 - 2008</v>
          </cell>
          <cell r="U3051" t="str">
            <v>Guru Madya Tingkat. I</v>
          </cell>
          <cell r="V3051" t="str">
            <v/>
          </cell>
          <cell r="W3051" t="str">
            <v>Dinas Pendidikan Dan Kebudayaan</v>
          </cell>
          <cell r="X3051" t="str">
            <v>Pemerintah Kabupaten Tolitoli</v>
          </cell>
          <cell r="Y3051" t="str">
            <v>D-II/A-II</v>
          </cell>
          <cell r="Z3051" t="str">
            <v>31-12-2003</v>
          </cell>
          <cell r="AA3051" t="str">
            <v>Aktif</v>
          </cell>
          <cell r="AB3051" t="str">
            <v>PNS Daerah Kab./Kota yang bekerja pada Kab./Kota</v>
          </cell>
          <cell r="AC3051" t="str">
            <v>Pemerintah Kab. Tolitoli</v>
          </cell>
          <cell r="AD3051" t="str">
            <v>Pemerintah Kab. Tolitoli</v>
          </cell>
        </row>
        <row r="3052">
          <cell r="A3052">
            <v>3050</v>
          </cell>
          <cell r="B3052" t="str">
            <v>197011101997071001</v>
          </cell>
          <cell r="C3052" t="str">
            <v>132179478</v>
          </cell>
          <cell r="D3052" t="str">
            <v>MOH RASMI HAMID</v>
          </cell>
          <cell r="E3052" t="str">
            <v/>
          </cell>
          <cell r="F3052" t="str">
            <v>A.Ma.Pd</v>
          </cell>
          <cell r="G3052" t="str">
            <v>LINGADAN</v>
          </cell>
          <cell r="H3052" t="str">
            <v>10 - 11 - 1970</v>
          </cell>
          <cell r="I3052" t="str">
            <v>II/a</v>
          </cell>
          <cell r="J3052" t="str">
            <v>01 - 07 - 1997</v>
          </cell>
          <cell r="K3052" t="str">
            <v>01 - 07 - 1999</v>
          </cell>
          <cell r="L3052" t="str">
            <v>L</v>
          </cell>
          <cell r="M3052" t="str">
            <v>III/c</v>
          </cell>
          <cell r="N3052" t="str">
            <v>01 - 10 - 2016</v>
          </cell>
          <cell r="O3052" t="str">
            <v>14</v>
          </cell>
          <cell r="P3052" t="str">
            <v>3</v>
          </cell>
          <cell r="Q3052" t="str">
            <v/>
          </cell>
          <cell r="R3052" t="str">
            <v/>
          </cell>
          <cell r="S3052" t="str">
            <v/>
          </cell>
          <cell r="T3052" t="str">
            <v>01 - 10 - 2016</v>
          </cell>
          <cell r="U3052" t="str">
            <v>Guru Muda</v>
          </cell>
          <cell r="V3052" t="str">
            <v/>
          </cell>
          <cell r="W3052" t="str">
            <v>SDN 1 LINGADAN</v>
          </cell>
          <cell r="X3052" t="str">
            <v>CABANG DISPENBUD KECAMATAN DAKOPEMEAN</v>
          </cell>
          <cell r="Y3052" t="str">
            <v>A-IV PENDIDIKAN PGSD</v>
          </cell>
          <cell r="Z3052" t="str">
            <v>31-12-2002</v>
          </cell>
          <cell r="AA3052" t="str">
            <v>Aktif</v>
          </cell>
          <cell r="AB3052" t="str">
            <v>PNS Daerah Kab./Kota yang bekerja pada Kab./Kota</v>
          </cell>
          <cell r="AC3052" t="str">
            <v>Pemerintah Kab. Tolitoli</v>
          </cell>
          <cell r="AD3052" t="str">
            <v>Pemerintah Kab. Tolitoli</v>
          </cell>
        </row>
        <row r="3053">
          <cell r="A3053">
            <v>3051</v>
          </cell>
          <cell r="B3053" t="str">
            <v>196502211991031007</v>
          </cell>
          <cell r="C3053" t="str">
            <v>131963280</v>
          </cell>
          <cell r="D3053" t="str">
            <v>BINSUD</v>
          </cell>
          <cell r="E3053" t="str">
            <v/>
          </cell>
          <cell r="F3053" t="str">
            <v>S.Pd.SD</v>
          </cell>
          <cell r="G3053" t="str">
            <v>BUNOBOGU</v>
          </cell>
          <cell r="H3053" t="str">
            <v>21 - 02 - 1965</v>
          </cell>
          <cell r="I3053" t="str">
            <v>II/a</v>
          </cell>
          <cell r="J3053" t="str">
            <v>01 - 03 - 1991</v>
          </cell>
          <cell r="K3053" t="str">
            <v>01 - 06 - 1992</v>
          </cell>
          <cell r="L3053" t="str">
            <v>L</v>
          </cell>
          <cell r="M3053" t="str">
            <v>IV/a</v>
          </cell>
          <cell r="N3053" t="str">
            <v>01 - 10 - 2013</v>
          </cell>
          <cell r="O3053" t="str">
            <v>17</v>
          </cell>
          <cell r="P3053" t="str">
            <v>7</v>
          </cell>
          <cell r="Q3053" t="str">
            <v/>
          </cell>
          <cell r="R3053" t="str">
            <v/>
          </cell>
          <cell r="S3053" t="str">
            <v/>
          </cell>
          <cell r="T3053" t="str">
            <v>01 - 10 - 2013</v>
          </cell>
          <cell r="U3053" t="str">
            <v>Guru Madya</v>
          </cell>
          <cell r="V3053" t="str">
            <v/>
          </cell>
          <cell r="W3053" t="str">
            <v>SD Negeri 4 Tolitoli</v>
          </cell>
          <cell r="X3053" t="str">
            <v>Dinas Pendidikan Dan Kebudayaan</v>
          </cell>
          <cell r="Y3053" t="str">
            <v>S-1/A-IV PENDIDIKAN PGSD</v>
          </cell>
          <cell r="Z3053" t="str">
            <v>04-10-2012</v>
          </cell>
          <cell r="AA3053" t="str">
            <v>Aktif</v>
          </cell>
          <cell r="AB3053" t="str">
            <v>PNS Daerah Kab./Kota yang bekerja pada Kab./Kota</v>
          </cell>
          <cell r="AC3053" t="str">
            <v>Pemerintah Kab. Tolitoli</v>
          </cell>
          <cell r="AD3053" t="str">
            <v>Pemerintah Kab. Tolitoli</v>
          </cell>
        </row>
        <row r="3054">
          <cell r="A3054">
            <v>3052</v>
          </cell>
          <cell r="B3054" t="str">
            <v>198408312010012018</v>
          </cell>
          <cell r="C3054" t="str">
            <v/>
          </cell>
          <cell r="D3054" t="str">
            <v>HASDRINI H. ALUWAS</v>
          </cell>
          <cell r="E3054" t="str">
            <v/>
          </cell>
          <cell r="F3054" t="str">
            <v>SE</v>
          </cell>
          <cell r="G3054" t="str">
            <v>TOLITOLI</v>
          </cell>
          <cell r="H3054" t="str">
            <v>31 - 08 - 1984</v>
          </cell>
          <cell r="I3054" t="str">
            <v>II/a</v>
          </cell>
          <cell r="J3054" t="str">
            <v>01 - 01 - 2010</v>
          </cell>
          <cell r="K3054" t="str">
            <v>01 - 01 - 2012</v>
          </cell>
          <cell r="L3054" t="str">
            <v>P</v>
          </cell>
          <cell r="M3054" t="str">
            <v>III/a</v>
          </cell>
          <cell r="N3054" t="str">
            <v>01 - 10 - 2015</v>
          </cell>
          <cell r="O3054" t="str">
            <v>5</v>
          </cell>
          <cell r="P3054" t="str">
            <v>9</v>
          </cell>
          <cell r="Q3054" t="str">
            <v/>
          </cell>
          <cell r="R3054" t="str">
            <v/>
          </cell>
          <cell r="S3054" t="str">
            <v/>
          </cell>
          <cell r="T3054" t="str">
            <v/>
          </cell>
          <cell r="U3054" t="str">
            <v/>
          </cell>
          <cell r="V3054" t="str">
            <v>STAF</v>
          </cell>
          <cell r="W3054" t="str">
            <v>WAKIL DIREKTUR BIDANG KEMAHASISWAAN</v>
          </cell>
          <cell r="X3054" t="str">
            <v>AKADEMI KEPERAWATAN KABUPATEN TOLITOLI</v>
          </cell>
          <cell r="Y3054" t="str">
            <v>S-1 EKONOMI PEMBANGUNAN</v>
          </cell>
          <cell r="Z3054" t="str">
            <v>31-12-2009</v>
          </cell>
          <cell r="AA3054" t="str">
            <v>Aktif</v>
          </cell>
          <cell r="AB3054" t="str">
            <v>PNS Daerah Kab./Kota yang bekerja pada Kab./Kota</v>
          </cell>
          <cell r="AC3054" t="str">
            <v>Pemerintah Kab. Tolitoli</v>
          </cell>
          <cell r="AD3054" t="str">
            <v>Pemerintah Kab. Tolitoli</v>
          </cell>
        </row>
        <row r="3055">
          <cell r="A3055">
            <v>3053</v>
          </cell>
          <cell r="B3055" t="str">
            <v>198505052014091003</v>
          </cell>
          <cell r="C3055" t="str">
            <v/>
          </cell>
          <cell r="D3055" t="str">
            <v>SUKARDI LAHENG</v>
          </cell>
          <cell r="E3055" t="str">
            <v/>
          </cell>
          <cell r="F3055" t="str">
            <v/>
          </cell>
          <cell r="G3055" t="str">
            <v>TOLITOLI</v>
          </cell>
          <cell r="H3055" t="str">
            <v>05 - 05 - 1985</v>
          </cell>
          <cell r="I3055" t="str">
            <v>II/a</v>
          </cell>
          <cell r="J3055" t="str">
            <v>01 - 09 - 2014</v>
          </cell>
          <cell r="K3055" t="str">
            <v>01 - 09 - 2016</v>
          </cell>
          <cell r="L3055" t="str">
            <v>L</v>
          </cell>
          <cell r="M3055" t="str">
            <v>II/a</v>
          </cell>
          <cell r="N3055" t="str">
            <v>01 - 09 - 2014</v>
          </cell>
          <cell r="O3055" t="str">
            <v>10</v>
          </cell>
          <cell r="P3055" t="str">
            <v>5</v>
          </cell>
          <cell r="Q3055" t="str">
            <v/>
          </cell>
          <cell r="R3055" t="str">
            <v/>
          </cell>
          <cell r="S3055" t="str">
            <v/>
          </cell>
          <cell r="T3055" t="str">
            <v/>
          </cell>
          <cell r="U3055" t="str">
            <v/>
          </cell>
          <cell r="V3055" t="str">
            <v>PELAKSANA TENAGA GURU</v>
          </cell>
          <cell r="W3055" t="str">
            <v>SDN GINUNGGUNG</v>
          </cell>
          <cell r="X3055" t="str">
            <v>CABANG DISPENBUD KECAMATAN GALANG</v>
          </cell>
          <cell r="Y3055" t="str">
            <v>SMA IPA</v>
          </cell>
          <cell r="Z3055" t="str">
            <v>14-06-2004</v>
          </cell>
          <cell r="AA3055" t="str">
            <v>Aktif</v>
          </cell>
          <cell r="AB3055" t="str">
            <v>PNS Daerah Kab./Kota yang bekerja pada Kab./Kota</v>
          </cell>
          <cell r="AC3055" t="str">
            <v>Pemerintah Kab. Tolitoli</v>
          </cell>
          <cell r="AD3055" t="str">
            <v>Pemerintah Kab. Tolitoli</v>
          </cell>
        </row>
        <row r="3056">
          <cell r="A3056">
            <v>3054</v>
          </cell>
          <cell r="B3056" t="str">
            <v>196706241991042001</v>
          </cell>
          <cell r="C3056" t="str">
            <v>131896580</v>
          </cell>
          <cell r="D3056" t="str">
            <v>SUNARTY</v>
          </cell>
          <cell r="E3056" t="str">
            <v/>
          </cell>
          <cell r="F3056" t="str">
            <v>S.Pd.SD</v>
          </cell>
          <cell r="G3056" t="str">
            <v xml:space="preserve">SIMATANG UTARA </v>
          </cell>
          <cell r="H3056" t="str">
            <v>24 - 06 - 1967</v>
          </cell>
          <cell r="I3056" t="str">
            <v>II/a</v>
          </cell>
          <cell r="J3056" t="str">
            <v>01 - 04 - 1991</v>
          </cell>
          <cell r="K3056" t="str">
            <v>01 - 06 - 1992</v>
          </cell>
          <cell r="L3056" t="str">
            <v>P</v>
          </cell>
          <cell r="M3056" t="str">
            <v>IV/a</v>
          </cell>
          <cell r="N3056" t="str">
            <v>01 - 04 - 2017</v>
          </cell>
          <cell r="O3056" t="str">
            <v>21</v>
          </cell>
          <cell r="P3056" t="str">
            <v>0</v>
          </cell>
          <cell r="Q3056" t="str">
            <v/>
          </cell>
          <cell r="R3056" t="str">
            <v/>
          </cell>
          <cell r="S3056" t="str">
            <v/>
          </cell>
          <cell r="T3056" t="str">
            <v>01 - 04 - 2017</v>
          </cell>
          <cell r="U3056" t="str">
            <v>Guru Madya</v>
          </cell>
          <cell r="V3056" t="str">
            <v/>
          </cell>
          <cell r="W3056" t="str">
            <v>SDN PEMBINA TOLITOLI</v>
          </cell>
          <cell r="X3056" t="str">
            <v>CABANG DISPENBUD KECAMATAN BAOLAN</v>
          </cell>
          <cell r="Y3056" t="str">
            <v>S-1 KEPENDIDIKAN SEKOLAH DASAR</v>
          </cell>
          <cell r="Z3056" t="str">
            <v>31-12-2009</v>
          </cell>
          <cell r="AA3056" t="str">
            <v>Aktif</v>
          </cell>
          <cell r="AB3056" t="str">
            <v>PNS Daerah Kab./Kota yang bekerja pada Kab./Kota</v>
          </cell>
          <cell r="AC3056" t="str">
            <v>Pemerintah Kab. Tolitoli</v>
          </cell>
          <cell r="AD3056" t="str">
            <v>Pemerintah Kab. Tolitoli</v>
          </cell>
        </row>
        <row r="3057">
          <cell r="A3057">
            <v>3055</v>
          </cell>
          <cell r="B3057" t="str">
            <v>197705152007012026</v>
          </cell>
          <cell r="C3057" t="str">
            <v>570027513</v>
          </cell>
          <cell r="D3057" t="str">
            <v>SUTARNI B. SALEMBA</v>
          </cell>
          <cell r="E3057" t="str">
            <v/>
          </cell>
          <cell r="F3057" t="str">
            <v>SE</v>
          </cell>
          <cell r="G3057" t="str">
            <v>TOLITOLI</v>
          </cell>
          <cell r="H3057" t="str">
            <v>15 - 05 - 1977</v>
          </cell>
          <cell r="I3057" t="str">
            <v>II/a</v>
          </cell>
          <cell r="J3057" t="str">
            <v>01 - 01 - 2007</v>
          </cell>
          <cell r="K3057" t="str">
            <v>01 - 10 - 2008</v>
          </cell>
          <cell r="L3057" t="str">
            <v>P</v>
          </cell>
          <cell r="M3057" t="str">
            <v>III/b</v>
          </cell>
          <cell r="N3057" t="str">
            <v>01 - 10 - 2017</v>
          </cell>
          <cell r="O3057" t="str">
            <v>10</v>
          </cell>
          <cell r="P3057" t="str">
            <v>9</v>
          </cell>
          <cell r="Q3057" t="str">
            <v/>
          </cell>
          <cell r="R3057" t="str">
            <v/>
          </cell>
          <cell r="S3057" t="str">
            <v/>
          </cell>
          <cell r="T3057" t="str">
            <v/>
          </cell>
          <cell r="U3057" t="str">
            <v/>
          </cell>
          <cell r="V3057" t="str">
            <v>FUNGSIONAL UMUM</v>
          </cell>
          <cell r="W3057" t="str">
            <v>SEKSI PEMBANGUNAN</v>
          </cell>
          <cell r="X3057" t="str">
            <v>KANTOR KELURAHAN TUWELEY</v>
          </cell>
          <cell r="Y3057" t="str">
            <v>S-1 EKONOMI PEMBANGUNAN</v>
          </cell>
          <cell r="Z3057" t="str">
            <v>31-12-2013</v>
          </cell>
          <cell r="AA3057" t="str">
            <v>Aktif</v>
          </cell>
          <cell r="AB3057" t="str">
            <v>PNS Daerah Kab./Kota yang bekerja pada Kab./Kota</v>
          </cell>
          <cell r="AC3057" t="str">
            <v>Pemerintah Kab. Tolitoli</v>
          </cell>
          <cell r="AD3057" t="str">
            <v>Pemerintah Kab. Tolitoli</v>
          </cell>
        </row>
        <row r="3058">
          <cell r="A3058">
            <v>3056</v>
          </cell>
          <cell r="B3058" t="str">
            <v>197105072006041021</v>
          </cell>
          <cell r="C3058" t="str">
            <v>570021147</v>
          </cell>
          <cell r="D3058" t="str">
            <v>MULYADI</v>
          </cell>
          <cell r="E3058" t="str">
            <v/>
          </cell>
          <cell r="F3058" t="str">
            <v>S.Pd</v>
          </cell>
          <cell r="G3058" t="str">
            <v>KEPULAUAN SELAYAR</v>
          </cell>
          <cell r="H3058" t="str">
            <v>07 - 05 - 1971</v>
          </cell>
          <cell r="I3058" t="str">
            <v>III/a</v>
          </cell>
          <cell r="J3058" t="str">
            <v>01 - 04 - 2006</v>
          </cell>
          <cell r="K3058" t="str">
            <v>01 - 10 - 2007</v>
          </cell>
          <cell r="L3058" t="str">
            <v>L</v>
          </cell>
          <cell r="M3058" t="str">
            <v>III/b</v>
          </cell>
          <cell r="N3058" t="str">
            <v>01 - 04 - 2013</v>
          </cell>
          <cell r="O3058" t="str">
            <v>13</v>
          </cell>
          <cell r="P3058" t="str">
            <v>0</v>
          </cell>
          <cell r="Q3058" t="str">
            <v/>
          </cell>
          <cell r="R3058" t="str">
            <v/>
          </cell>
          <cell r="S3058" t="str">
            <v/>
          </cell>
          <cell r="T3058" t="str">
            <v>01 - 04 - 2013</v>
          </cell>
          <cell r="U3058" t="str">
            <v>Guru Pertama</v>
          </cell>
          <cell r="V3058" t="str">
            <v/>
          </cell>
          <cell r="W3058" t="str">
            <v>SMK NEGERI 1 GALANG</v>
          </cell>
          <cell r="X3058" t="str">
            <v>CABANG DISPENBUD KECAMATAN GALANG</v>
          </cell>
          <cell r="Y3058" t="str">
            <v>S-1 PENDIDIKAN SEJARAH</v>
          </cell>
          <cell r="Z3058" t="str">
            <v>31-12-1999</v>
          </cell>
          <cell r="AA3058" t="str">
            <v>Aktif</v>
          </cell>
          <cell r="AB3058" t="str">
            <v>PNS Daerah Kab./Kota yang bekerja pada Kab./Kota</v>
          </cell>
          <cell r="AC3058" t="str">
            <v>Pemerintah Kab. Tolitoli</v>
          </cell>
          <cell r="AD3058" t="str">
            <v>Pemerintah Kab. Tolitoli</v>
          </cell>
        </row>
        <row r="3059">
          <cell r="A3059">
            <v>3057</v>
          </cell>
          <cell r="B3059" t="str">
            <v>196910011998031002</v>
          </cell>
          <cell r="C3059" t="str">
            <v>132211526</v>
          </cell>
          <cell r="D3059" t="str">
            <v>LA MALLA</v>
          </cell>
          <cell r="E3059" t="str">
            <v/>
          </cell>
          <cell r="F3059" t="str">
            <v>S.Pd.SD</v>
          </cell>
          <cell r="G3059" t="str">
            <v>SOPPENG</v>
          </cell>
          <cell r="H3059" t="str">
            <v>01 - 10 - 1969</v>
          </cell>
          <cell r="I3059" t="str">
            <v>II/a</v>
          </cell>
          <cell r="J3059" t="str">
            <v>01 - 03 - 1998</v>
          </cell>
          <cell r="K3059" t="str">
            <v>01 - 03 - 2000</v>
          </cell>
          <cell r="L3059" t="str">
            <v>L</v>
          </cell>
          <cell r="M3059" t="str">
            <v>III/d</v>
          </cell>
          <cell r="N3059" t="str">
            <v>01 - 04 - 2017</v>
          </cell>
          <cell r="O3059" t="str">
            <v>14</v>
          </cell>
          <cell r="P3059" t="str">
            <v>1</v>
          </cell>
          <cell r="Q3059" t="str">
            <v/>
          </cell>
          <cell r="R3059" t="str">
            <v/>
          </cell>
          <cell r="S3059" t="str">
            <v/>
          </cell>
          <cell r="T3059" t="str">
            <v>30 - 09 - 2014</v>
          </cell>
          <cell r="U3059" t="str">
            <v>Guru Muda</v>
          </cell>
          <cell r="V3059" t="str">
            <v/>
          </cell>
          <cell r="W3059" t="str">
            <v>SDN 4 LAKATAN</v>
          </cell>
          <cell r="X3059" t="str">
            <v>CABANG DISPENBUD KECAMATAN GALANG</v>
          </cell>
          <cell r="Y3059" t="str">
            <v>S-1 PENDIDIKAN GURU SEKOLAH DASAR (PGSD)</v>
          </cell>
          <cell r="Z3059" t="str">
            <v>31-12-2010</v>
          </cell>
          <cell r="AA3059" t="str">
            <v>Aktif</v>
          </cell>
          <cell r="AB3059" t="str">
            <v>PNS Daerah Kab./Kota yang bekerja pada Kab./Kota</v>
          </cell>
          <cell r="AC3059" t="str">
            <v>Pemerintah Kab. Tolitoli</v>
          </cell>
          <cell r="AD3059" t="str">
            <v>Pemerintah Kab. Tolitoli</v>
          </cell>
        </row>
        <row r="3060">
          <cell r="A3060">
            <v>3058</v>
          </cell>
          <cell r="B3060" t="str">
            <v>197111252002112001</v>
          </cell>
          <cell r="C3060" t="str">
            <v>570013897</v>
          </cell>
          <cell r="D3060" t="str">
            <v>MURNI</v>
          </cell>
          <cell r="E3060" t="str">
            <v/>
          </cell>
          <cell r="F3060" t="str">
            <v>A.Md</v>
          </cell>
          <cell r="G3060" t="str">
            <v>TOLITOLI</v>
          </cell>
          <cell r="H3060" t="str">
            <v>25 - 11 - 1971</v>
          </cell>
          <cell r="I3060" t="str">
            <v>II/c</v>
          </cell>
          <cell r="J3060" t="str">
            <v>01 - 11 - 2002</v>
          </cell>
          <cell r="K3060" t="str">
            <v>01 - 12 - 2003</v>
          </cell>
          <cell r="L3060" t="str">
            <v>P</v>
          </cell>
          <cell r="M3060" t="str">
            <v>III/d</v>
          </cell>
          <cell r="N3060" t="str">
            <v>01 - 04 - 2018</v>
          </cell>
          <cell r="O3060" t="str">
            <v>13</v>
          </cell>
          <cell r="P3060" t="str">
            <v>5</v>
          </cell>
          <cell r="Q3060" t="str">
            <v/>
          </cell>
          <cell r="R3060" t="str">
            <v/>
          </cell>
          <cell r="S3060" t="str">
            <v/>
          </cell>
          <cell r="T3060" t="str">
            <v>01 - 10 - 2015</v>
          </cell>
          <cell r="U3060" t="str">
            <v>Nutrisionis Penyelia</v>
          </cell>
          <cell r="V3060" t="str">
            <v/>
          </cell>
          <cell r="W3060" t="str">
            <v>PUSKESMAS GALANG</v>
          </cell>
          <cell r="X3060" t="str">
            <v>DINAS KESEHATAN</v>
          </cell>
          <cell r="Y3060" t="str">
            <v>D-III KESEHATAN GIZI</v>
          </cell>
          <cell r="Z3060" t="str">
            <v>01-01-1996</v>
          </cell>
          <cell r="AA3060" t="str">
            <v>Aktif</v>
          </cell>
          <cell r="AB3060" t="str">
            <v>PNS Daerah Kab./Kota yang bekerja pada Kab./Kota</v>
          </cell>
          <cell r="AC3060" t="str">
            <v>Pemerintah Kab. Tolitoli</v>
          </cell>
          <cell r="AD3060" t="str">
            <v>Pemerintah Kab. Tolitoli</v>
          </cell>
        </row>
        <row r="3061">
          <cell r="A3061">
            <v>3059</v>
          </cell>
          <cell r="B3061" t="str">
            <v>198208172003122004</v>
          </cell>
          <cell r="C3061" t="str">
            <v>570015597</v>
          </cell>
          <cell r="D3061" t="str">
            <v>SARINI ARSYAD HI BANDI</v>
          </cell>
          <cell r="E3061" t="str">
            <v/>
          </cell>
          <cell r="F3061" t="str">
            <v>S.Pd.SD</v>
          </cell>
          <cell r="G3061" t="str">
            <v>TOLITOLI</v>
          </cell>
          <cell r="H3061" t="str">
            <v>17 - 08 - 1982</v>
          </cell>
          <cell r="I3061" t="str">
            <v>II/b</v>
          </cell>
          <cell r="J3061" t="str">
            <v>01 - 12 - 2003</v>
          </cell>
          <cell r="K3061" t="str">
            <v>01 - 03 - 2005</v>
          </cell>
          <cell r="L3061" t="str">
            <v>P</v>
          </cell>
          <cell r="M3061" t="str">
            <v>III/a</v>
          </cell>
          <cell r="N3061" t="str">
            <v>01 - 04 - 2017</v>
          </cell>
          <cell r="O3061" t="str">
            <v>11</v>
          </cell>
          <cell r="P3061" t="str">
            <v>4</v>
          </cell>
          <cell r="Q3061" t="str">
            <v/>
          </cell>
          <cell r="R3061" t="str">
            <v/>
          </cell>
          <cell r="S3061" t="str">
            <v/>
          </cell>
          <cell r="T3061" t="str">
            <v>01 - 04 - 2017</v>
          </cell>
          <cell r="U3061" t="str">
            <v>Guru Muda</v>
          </cell>
          <cell r="V3061" t="str">
            <v/>
          </cell>
          <cell r="W3061" t="str">
            <v>SDN 1 SALUMPAGA</v>
          </cell>
          <cell r="X3061" t="str">
            <v>CABANG DISPENBUD KECAMATAN TOLITOLI UTARA</v>
          </cell>
          <cell r="Y3061" t="str">
            <v>S-1 PENDIDIKAN GURU SEKOLAH DASAR</v>
          </cell>
          <cell r="Z3061" t="str">
            <v>31-12-2013</v>
          </cell>
          <cell r="AA3061" t="str">
            <v>Aktif</v>
          </cell>
          <cell r="AB3061" t="str">
            <v>PNS Daerah Kab./Kota yang bekerja pada Kab./Kota</v>
          </cell>
          <cell r="AC3061" t="str">
            <v>Pemerintah Kab. Tolitoli</v>
          </cell>
          <cell r="AD3061" t="str">
            <v>Pemerintah Kab. Tolitoli</v>
          </cell>
        </row>
        <row r="3062">
          <cell r="A3062">
            <v>3060</v>
          </cell>
          <cell r="B3062" t="str">
            <v>197708172007012018</v>
          </cell>
          <cell r="C3062" t="str">
            <v>570027517</v>
          </cell>
          <cell r="D3062" t="str">
            <v>AGUSTIANINGSIH</v>
          </cell>
          <cell r="E3062" t="str">
            <v/>
          </cell>
          <cell r="F3062" t="str">
            <v>SE</v>
          </cell>
          <cell r="G3062" t="str">
            <v>TOLITOLI</v>
          </cell>
          <cell r="H3062" t="str">
            <v>17 - 08 - 1977</v>
          </cell>
          <cell r="I3062" t="str">
            <v>II/a</v>
          </cell>
          <cell r="J3062" t="str">
            <v>01 - 01 - 2007</v>
          </cell>
          <cell r="K3062" t="str">
            <v>01 - 10 - 2008</v>
          </cell>
          <cell r="L3062" t="str">
            <v>P</v>
          </cell>
          <cell r="M3062" t="str">
            <v>III/b</v>
          </cell>
          <cell r="N3062" t="str">
            <v>01 - 04 - 2018</v>
          </cell>
          <cell r="O3062" t="str">
            <v>9</v>
          </cell>
          <cell r="P3062" t="str">
            <v>3</v>
          </cell>
          <cell r="Q3062" t="str">
            <v/>
          </cell>
          <cell r="R3062" t="str">
            <v/>
          </cell>
          <cell r="S3062" t="str">
            <v/>
          </cell>
          <cell r="T3062" t="str">
            <v/>
          </cell>
          <cell r="U3062" t="str">
            <v/>
          </cell>
          <cell r="V3062" t="str">
            <v>PENGADMINISTRASI UMUM</v>
          </cell>
          <cell r="W3062" t="str">
            <v>TK PEMBINA</v>
          </cell>
          <cell r="X3062" t="str">
            <v>CABANG DISPENBUD KECAMATAN BAOLAN</v>
          </cell>
          <cell r="Y3062" t="str">
            <v>S-1 EKONOMI MANAJEMEN</v>
          </cell>
          <cell r="Z3062" t="str">
            <v>01-01-2012</v>
          </cell>
          <cell r="AA3062" t="str">
            <v>Aktif</v>
          </cell>
          <cell r="AB3062" t="str">
            <v>PNS Daerah Kab./Kota yang bekerja pada Kab./Kota</v>
          </cell>
          <cell r="AC3062" t="str">
            <v>Pemerintah Kab. Tolitoli</v>
          </cell>
          <cell r="AD3062" t="str">
            <v>Pemerintah Kab. Tolitoli</v>
          </cell>
        </row>
        <row r="3063">
          <cell r="A3063">
            <v>3061</v>
          </cell>
          <cell r="B3063" t="str">
            <v>197310072007012011</v>
          </cell>
          <cell r="C3063" t="str">
            <v>570028841</v>
          </cell>
          <cell r="D3063" t="str">
            <v>DAHNIAR</v>
          </cell>
          <cell r="E3063" t="str">
            <v/>
          </cell>
          <cell r="F3063" t="str">
            <v>A. Ma</v>
          </cell>
          <cell r="G3063" t="str">
            <v>TOLITOLI</v>
          </cell>
          <cell r="H3063" t="str">
            <v>07 - 10 - 1973</v>
          </cell>
          <cell r="I3063" t="str">
            <v>II/b</v>
          </cell>
          <cell r="J3063" t="str">
            <v>01 - 01 - 2007</v>
          </cell>
          <cell r="K3063" t="str">
            <v>01 - 10 - 2008</v>
          </cell>
          <cell r="L3063" t="str">
            <v>P</v>
          </cell>
          <cell r="M3063" t="str">
            <v>II/d</v>
          </cell>
          <cell r="N3063" t="str">
            <v>01 - 10 - 2016</v>
          </cell>
          <cell r="O3063" t="str">
            <v>16</v>
          </cell>
          <cell r="P3063" t="str">
            <v>9</v>
          </cell>
          <cell r="Q3063" t="str">
            <v/>
          </cell>
          <cell r="R3063" t="str">
            <v/>
          </cell>
          <cell r="S3063" t="str">
            <v/>
          </cell>
          <cell r="T3063" t="str">
            <v>01 - 10 - 2016</v>
          </cell>
          <cell r="U3063" t="str">
            <v>Guru Muda Tingkat. I</v>
          </cell>
          <cell r="V3063" t="str">
            <v/>
          </cell>
          <cell r="W3063" t="str">
            <v>TK NEGERI PEMBINA</v>
          </cell>
          <cell r="X3063" t="str">
            <v/>
          </cell>
          <cell r="Y3063" t="str">
            <v>D-II PGTKI</v>
          </cell>
          <cell r="Z3063" t="str">
            <v>31-12-2002</v>
          </cell>
          <cell r="AA3063" t="str">
            <v>Aktif</v>
          </cell>
          <cell r="AB3063" t="str">
            <v>PNS Daerah Kab./Kota yang bekerja pada Kab./Kota</v>
          </cell>
          <cell r="AC3063" t="str">
            <v>Pemerintah Kab. Tolitoli</v>
          </cell>
          <cell r="AD3063" t="str">
            <v>Pemerintah Kab. Tolitoli</v>
          </cell>
        </row>
        <row r="3064">
          <cell r="A3064">
            <v>3062</v>
          </cell>
          <cell r="B3064" t="str">
            <v>198301092014092002</v>
          </cell>
          <cell r="C3064" t="str">
            <v/>
          </cell>
          <cell r="D3064" t="str">
            <v>PARHANA</v>
          </cell>
          <cell r="E3064" t="str">
            <v/>
          </cell>
          <cell r="F3064" t="str">
            <v/>
          </cell>
          <cell r="G3064" t="str">
            <v>TOLITOLI</v>
          </cell>
          <cell r="H3064" t="str">
            <v>09 - 01 - 1983</v>
          </cell>
          <cell r="I3064" t="str">
            <v>I/c</v>
          </cell>
          <cell r="J3064" t="str">
            <v>01 - 09 - 2014</v>
          </cell>
          <cell r="K3064" t="str">
            <v>01 - 09 - 2016</v>
          </cell>
          <cell r="L3064" t="str">
            <v>P</v>
          </cell>
          <cell r="M3064" t="str">
            <v>I/c</v>
          </cell>
          <cell r="N3064" t="str">
            <v>01 - 09 - 2014</v>
          </cell>
          <cell r="O3064" t="str">
            <v>13</v>
          </cell>
          <cell r="P3064" t="str">
            <v>7</v>
          </cell>
          <cell r="Q3064" t="str">
            <v/>
          </cell>
          <cell r="R3064" t="str">
            <v/>
          </cell>
          <cell r="S3064" t="str">
            <v/>
          </cell>
          <cell r="T3064" t="str">
            <v/>
          </cell>
          <cell r="U3064" t="str">
            <v/>
          </cell>
          <cell r="V3064" t="str">
            <v>PENGADMINISTRASIAN UMUM</v>
          </cell>
          <cell r="W3064" t="str">
            <v>Sub Bagian Umum Dan Kepegawaian</v>
          </cell>
          <cell r="X3064" t="str">
            <v>Dinas Perumahan Rakyat Dan Kawasan Pemukiman</v>
          </cell>
          <cell r="Y3064" t="str">
            <v>SLTP UMUM</v>
          </cell>
          <cell r="Z3064" t="str">
            <v>23-06-2000</v>
          </cell>
          <cell r="AA3064" t="str">
            <v>Aktif</v>
          </cell>
          <cell r="AB3064" t="str">
            <v>PNS Daerah Kab./Kota yang bekerja pada Kab./Kota</v>
          </cell>
          <cell r="AC3064" t="str">
            <v>Pemerintah Kab. Tolitoli</v>
          </cell>
          <cell r="AD3064" t="str">
            <v>Pemerintah Kab. Tolitoli</v>
          </cell>
        </row>
        <row r="3065">
          <cell r="A3065">
            <v>3063</v>
          </cell>
          <cell r="B3065" t="str">
            <v>197412012010012005</v>
          </cell>
          <cell r="C3065" t="str">
            <v/>
          </cell>
          <cell r="D3065" t="str">
            <v>SUMIRNA</v>
          </cell>
          <cell r="E3065" t="str">
            <v/>
          </cell>
          <cell r="F3065" t="str">
            <v>S.Pd</v>
          </cell>
          <cell r="G3065" t="str">
            <v>BUOL</v>
          </cell>
          <cell r="H3065" t="str">
            <v>01 - 12 - 1974</v>
          </cell>
          <cell r="I3065" t="str">
            <v>III/a</v>
          </cell>
          <cell r="J3065" t="str">
            <v>01 - 01 - 2010</v>
          </cell>
          <cell r="K3065" t="str">
            <v>01 - 01 - 2012</v>
          </cell>
          <cell r="L3065" t="str">
            <v>P</v>
          </cell>
          <cell r="M3065" t="str">
            <v>III/c</v>
          </cell>
          <cell r="N3065" t="str">
            <v>01 - 04 - 2017</v>
          </cell>
          <cell r="O3065" t="str">
            <v>15</v>
          </cell>
          <cell r="P3065" t="str">
            <v>2</v>
          </cell>
          <cell r="Q3065" t="str">
            <v/>
          </cell>
          <cell r="R3065" t="str">
            <v/>
          </cell>
          <cell r="S3065" t="str">
            <v/>
          </cell>
          <cell r="T3065" t="str">
            <v>01 - 04 - 2017</v>
          </cell>
          <cell r="U3065" t="str">
            <v>Guru Muda</v>
          </cell>
          <cell r="V3065" t="str">
            <v/>
          </cell>
          <cell r="W3065" t="str">
            <v>SMP NEGERI 3 GALANG</v>
          </cell>
          <cell r="X3065" t="str">
            <v>CABANG DISPENBUD KECAMATAN GALANG</v>
          </cell>
          <cell r="Y3065" t="str">
            <v>S-1/A-IV PENDIDIKAN PPKN</v>
          </cell>
          <cell r="Z3065" t="str">
            <v>31-12-2000</v>
          </cell>
          <cell r="AA3065" t="str">
            <v>Aktif</v>
          </cell>
          <cell r="AB3065" t="str">
            <v>PNS Daerah Kab./Kota yang bekerja pada Kab./Kota</v>
          </cell>
          <cell r="AC3065" t="str">
            <v>Pemerintah Kab. Tolitoli</v>
          </cell>
          <cell r="AD3065" t="str">
            <v>Pemerintah Kab. Tolitoli</v>
          </cell>
        </row>
        <row r="3066">
          <cell r="A3066">
            <v>3064</v>
          </cell>
          <cell r="B3066" t="str">
            <v>197409262009062001</v>
          </cell>
          <cell r="C3066" t="str">
            <v/>
          </cell>
          <cell r="D3066" t="str">
            <v>ASRIAH</v>
          </cell>
          <cell r="E3066" t="str">
            <v/>
          </cell>
          <cell r="F3066" t="str">
            <v>S.Sos</v>
          </cell>
          <cell r="G3066" t="str">
            <v>TOLITOLI</v>
          </cell>
          <cell r="H3066" t="str">
            <v>26 - 09 - 1974</v>
          </cell>
          <cell r="I3066" t="str">
            <v>II/a</v>
          </cell>
          <cell r="J3066" t="str">
            <v>01 - 06 - 2009</v>
          </cell>
          <cell r="K3066" t="str">
            <v>01 - 06 - 2009</v>
          </cell>
          <cell r="L3066" t="str">
            <v>P</v>
          </cell>
          <cell r="M3066" t="str">
            <v>III/a</v>
          </cell>
          <cell r="N3066" t="str">
            <v>01 - 10 - 2015</v>
          </cell>
          <cell r="O3066" t="str">
            <v>8</v>
          </cell>
          <cell r="P3066" t="str">
            <v>6</v>
          </cell>
          <cell r="Q3066" t="str">
            <v/>
          </cell>
          <cell r="R3066" t="str">
            <v/>
          </cell>
          <cell r="S3066" t="str">
            <v/>
          </cell>
          <cell r="T3066" t="str">
            <v/>
          </cell>
          <cell r="U3066" t="str">
            <v/>
          </cell>
          <cell r="V3066" t="str">
            <v>SEKRETARIS DESA</v>
          </cell>
          <cell r="W3066" t="str">
            <v>KANTOR KECAMATAN GALANG</v>
          </cell>
          <cell r="X3066" t="str">
            <v>Pemerintah Kabupaten Tolitoli</v>
          </cell>
          <cell r="Y3066" t="str">
            <v>S-1 ILMU PEMERINTAHAN</v>
          </cell>
          <cell r="Z3066" t="str">
            <v>31-12-2014</v>
          </cell>
          <cell r="AA3066" t="str">
            <v>Aktif</v>
          </cell>
          <cell r="AB3066" t="str">
            <v>PNS Daerah Kab./Kota yang bekerja pada Kab./Kota</v>
          </cell>
          <cell r="AC3066" t="str">
            <v>Pemerintah Kab. Tolitoli</v>
          </cell>
          <cell r="AD3066" t="str">
            <v>Pemerintah Kab. Tolitoli</v>
          </cell>
        </row>
        <row r="3067">
          <cell r="A3067">
            <v>3065</v>
          </cell>
          <cell r="B3067" t="str">
            <v>197806251999032002</v>
          </cell>
          <cell r="C3067" t="str">
            <v>140347061</v>
          </cell>
          <cell r="D3067" t="str">
            <v>INDRAHAYU</v>
          </cell>
          <cell r="E3067" t="str">
            <v/>
          </cell>
          <cell r="F3067" t="str">
            <v>S.Kep</v>
          </cell>
          <cell r="G3067" t="str">
            <v>TOLITOLI</v>
          </cell>
          <cell r="H3067" t="str">
            <v>25 - 06 - 1978</v>
          </cell>
          <cell r="I3067" t="str">
            <v>II/a</v>
          </cell>
          <cell r="J3067" t="str">
            <v>01 - 03 - 1999</v>
          </cell>
          <cell r="K3067" t="str">
            <v>01 - 04 - 2000</v>
          </cell>
          <cell r="L3067" t="str">
            <v>P</v>
          </cell>
          <cell r="M3067" t="str">
            <v>III/d</v>
          </cell>
          <cell r="N3067" t="str">
            <v>01 - 10 - 2016</v>
          </cell>
          <cell r="O3067" t="str">
            <v>12</v>
          </cell>
          <cell r="P3067" t="str">
            <v>7</v>
          </cell>
          <cell r="Q3067" t="str">
            <v/>
          </cell>
          <cell r="R3067" t="str">
            <v/>
          </cell>
          <cell r="S3067" t="str">
            <v/>
          </cell>
          <cell r="T3067" t="str">
            <v>01 - 10 - 2016</v>
          </cell>
          <cell r="U3067" t="str">
            <v>Perawat Penyelia</v>
          </cell>
          <cell r="V3067" t="str">
            <v/>
          </cell>
          <cell r="W3067" t="str">
            <v>SEKSI PELAYANAN MEDIS DAN KEPERAWATAN</v>
          </cell>
          <cell r="X3067" t="str">
            <v>BIDANG PELAYANAN</v>
          </cell>
          <cell r="Y3067" t="str">
            <v>S-1 KEPERAWATAN</v>
          </cell>
          <cell r="Z3067" t="str">
            <v>31-12-2015</v>
          </cell>
          <cell r="AA3067" t="str">
            <v>Aktif</v>
          </cell>
          <cell r="AB3067" t="str">
            <v>PNS Daerah Kab./Kota yang bekerja pada Kab./Kota</v>
          </cell>
          <cell r="AC3067" t="str">
            <v>Pemerintah Kab. Tolitoli</v>
          </cell>
          <cell r="AD3067" t="str">
            <v>Pemerintah Kab. Tolitoli</v>
          </cell>
        </row>
        <row r="3068">
          <cell r="A3068">
            <v>3066</v>
          </cell>
          <cell r="B3068" t="str">
            <v>197606262014092001</v>
          </cell>
          <cell r="C3068" t="str">
            <v/>
          </cell>
          <cell r="D3068" t="str">
            <v>JUITA</v>
          </cell>
          <cell r="E3068" t="str">
            <v/>
          </cell>
          <cell r="F3068" t="str">
            <v/>
          </cell>
          <cell r="G3068" t="str">
            <v>TOLITOLI</v>
          </cell>
          <cell r="H3068" t="str">
            <v>26 - 06 - 1976</v>
          </cell>
          <cell r="I3068" t="str">
            <v>II/a</v>
          </cell>
          <cell r="J3068" t="str">
            <v>01 - 09 - 2014</v>
          </cell>
          <cell r="K3068" t="str">
            <v>01 - 12 - 2015</v>
          </cell>
          <cell r="L3068" t="str">
            <v>P</v>
          </cell>
          <cell r="M3068" t="str">
            <v>II/a</v>
          </cell>
          <cell r="N3068" t="str">
            <v>01 - 09 - 2014</v>
          </cell>
          <cell r="O3068" t="str">
            <v>10</v>
          </cell>
          <cell r="P3068" t="str">
            <v>1</v>
          </cell>
          <cell r="Q3068" t="str">
            <v/>
          </cell>
          <cell r="R3068" t="str">
            <v/>
          </cell>
          <cell r="S3068" t="str">
            <v/>
          </cell>
          <cell r="T3068" t="str">
            <v/>
          </cell>
          <cell r="U3068" t="str">
            <v/>
          </cell>
          <cell r="V3068" t="str">
            <v>TEKNIS / ADMINISTRASI LAINNYA</v>
          </cell>
          <cell r="W3068" t="str">
            <v>SEKSI PEMERINTAHAN</v>
          </cell>
          <cell r="X3068" t="str">
            <v>KANTOR KECAMATAN GALANG</v>
          </cell>
          <cell r="Y3068" t="str">
            <v>SMA ILMU ILMU SOSIAL</v>
          </cell>
          <cell r="Z3068" t="str">
            <v>30-05-1994</v>
          </cell>
          <cell r="AA3068" t="str">
            <v>Aktif</v>
          </cell>
          <cell r="AB3068" t="str">
            <v>PNS Daerah Kab./Kota yang bekerja pada Kab./Kota</v>
          </cell>
          <cell r="AC3068" t="str">
            <v>Pemerintah Kab. Tolitoli</v>
          </cell>
          <cell r="AD3068" t="str">
            <v>Pemerintah Kab. Tolitoli</v>
          </cell>
        </row>
        <row r="3069">
          <cell r="A3069">
            <v>3067</v>
          </cell>
          <cell r="B3069" t="str">
            <v>198604202017081002</v>
          </cell>
          <cell r="C3069" t="str">
            <v/>
          </cell>
          <cell r="D3069" t="str">
            <v>ARIFIN USMAN</v>
          </cell>
          <cell r="E3069" t="str">
            <v/>
          </cell>
          <cell r="F3069" t="str">
            <v>S.Pd</v>
          </cell>
          <cell r="G3069" t="str">
            <v>TOLITOLI</v>
          </cell>
          <cell r="H3069" t="str">
            <v>20 - 04 - 1986</v>
          </cell>
          <cell r="I3069" t="str">
            <v>III/a</v>
          </cell>
          <cell r="J3069" t="str">
            <v>01 - 08 - 2017</v>
          </cell>
          <cell r="K3069" t="str">
            <v>01 - 04 - 2018</v>
          </cell>
          <cell r="L3069" t="str">
            <v>L</v>
          </cell>
          <cell r="M3069" t="str">
            <v>III/a</v>
          </cell>
          <cell r="N3069" t="str">
            <v>01 - 08 - 2017</v>
          </cell>
          <cell r="O3069" t="str">
            <v>0</v>
          </cell>
          <cell r="P3069" t="str">
            <v>0</v>
          </cell>
          <cell r="Q3069" t="str">
            <v/>
          </cell>
          <cell r="R3069" t="str">
            <v/>
          </cell>
          <cell r="S3069" t="str">
            <v/>
          </cell>
          <cell r="T3069" t="str">
            <v/>
          </cell>
          <cell r="U3069" t="str">
            <v/>
          </cell>
          <cell r="V3069" t="str">
            <v>GURU KELAS</v>
          </cell>
          <cell r="W3069" t="str">
            <v>SD Negeri 1 Maibua</v>
          </cell>
          <cell r="X3069" t="str">
            <v>Dinas Pendidikan Dan Kebudayaan</v>
          </cell>
          <cell r="Y3069" t="str">
            <v>S-1 PENDIDIKAN GURU SEKOLAH DASAR</v>
          </cell>
          <cell r="Z3069" t="str">
            <v>14-06-2011</v>
          </cell>
          <cell r="AA3069" t="str">
            <v>Aktif</v>
          </cell>
          <cell r="AB3069" t="str">
            <v>PNS Daerah Kab./Kota yang bekerja pada Kab./Kota</v>
          </cell>
          <cell r="AC3069" t="str">
            <v>Pemerintah Kab. Tolitoli</v>
          </cell>
          <cell r="AD3069" t="str">
            <v>Pemerintah Kab. Tolitoli</v>
          </cell>
        </row>
        <row r="3070">
          <cell r="A3070">
            <v>3068</v>
          </cell>
          <cell r="B3070" t="str">
            <v>196702021991111002</v>
          </cell>
          <cell r="C3070" t="str">
            <v>131940824</v>
          </cell>
          <cell r="D3070" t="str">
            <v>DARWIN</v>
          </cell>
          <cell r="E3070" t="str">
            <v/>
          </cell>
          <cell r="F3070" t="str">
            <v>S.Pd.SD</v>
          </cell>
          <cell r="G3070" t="str">
            <v>TOLITOLI</v>
          </cell>
          <cell r="H3070" t="str">
            <v>02 - 02 - 1967</v>
          </cell>
          <cell r="I3070" t="str">
            <v>II/a</v>
          </cell>
          <cell r="J3070" t="str">
            <v>01 - 11 - 1991</v>
          </cell>
          <cell r="K3070" t="str">
            <v>01 - 03 - 1993</v>
          </cell>
          <cell r="L3070" t="str">
            <v>L</v>
          </cell>
          <cell r="M3070" t="str">
            <v>IV/a</v>
          </cell>
          <cell r="N3070" t="str">
            <v>01 - 10 - 2013</v>
          </cell>
          <cell r="O3070" t="str">
            <v>16</v>
          </cell>
          <cell r="P3070" t="str">
            <v>11</v>
          </cell>
          <cell r="Q3070" t="str">
            <v/>
          </cell>
          <cell r="R3070" t="str">
            <v/>
          </cell>
          <cell r="S3070" t="str">
            <v/>
          </cell>
          <cell r="T3070" t="str">
            <v>01 - 10 - 2013</v>
          </cell>
          <cell r="U3070" t="str">
            <v>Guru Madya</v>
          </cell>
          <cell r="V3070" t="str">
            <v/>
          </cell>
          <cell r="W3070" t="str">
            <v>SDN PINJAN</v>
          </cell>
          <cell r="X3070" t="str">
            <v>CABANG DISPENBUD KECAMATAN TOLITOLI UTARA</v>
          </cell>
          <cell r="Y3070" t="str">
            <v>S-1/A-IV PENDIDIKAN PGSD</v>
          </cell>
          <cell r="Z3070" t="str">
            <v>31-12-2012</v>
          </cell>
          <cell r="AA3070" t="str">
            <v>Aktif</v>
          </cell>
          <cell r="AB3070" t="str">
            <v>PNS Daerah Kab./Kota yang bekerja pada Kab./Kota</v>
          </cell>
          <cell r="AC3070" t="str">
            <v>Pemerintah Kab. Tolitoli</v>
          </cell>
          <cell r="AD3070" t="str">
            <v>Pemerintah Kab. Tolitoli</v>
          </cell>
        </row>
        <row r="3071">
          <cell r="A3071">
            <v>3069</v>
          </cell>
          <cell r="B3071" t="str">
            <v>197907092008012026</v>
          </cell>
          <cell r="C3071" t="str">
            <v>570038153</v>
          </cell>
          <cell r="D3071" t="str">
            <v>DEWINTA YULIARTI</v>
          </cell>
          <cell r="E3071" t="str">
            <v/>
          </cell>
          <cell r="F3071" t="str">
            <v>S. PT.,M.Si</v>
          </cell>
          <cell r="G3071" t="str">
            <v>PALU</v>
          </cell>
          <cell r="H3071" t="str">
            <v>09 - 07 - 1979</v>
          </cell>
          <cell r="I3071" t="str">
            <v>III/a</v>
          </cell>
          <cell r="J3071" t="str">
            <v>01 - 01 - 2008</v>
          </cell>
          <cell r="K3071" t="str">
            <v>01 - 11 - 2009</v>
          </cell>
          <cell r="L3071" t="str">
            <v>P</v>
          </cell>
          <cell r="M3071" t="str">
            <v>III/c</v>
          </cell>
          <cell r="N3071" t="str">
            <v>01 - 04 - 2015</v>
          </cell>
          <cell r="O3071" t="str">
            <v>10</v>
          </cell>
          <cell r="P3071" t="str">
            <v>3</v>
          </cell>
          <cell r="Q3071" t="str">
            <v/>
          </cell>
          <cell r="R3071" t="str">
            <v/>
          </cell>
          <cell r="S3071" t="str">
            <v/>
          </cell>
          <cell r="T3071" t="str">
            <v/>
          </cell>
          <cell r="U3071" t="str">
            <v/>
          </cell>
          <cell r="V3071" t="str">
            <v>FUNGSIONAL UMUM</v>
          </cell>
          <cell r="W3071" t="str">
            <v>Pemerintah Kabupaten Tolitoli</v>
          </cell>
          <cell r="X3071" t="str">
            <v/>
          </cell>
          <cell r="Y3071" t="str">
            <v>S-2 ILMU-ILMU PERTANIAN (AGRO.DAN AGRI.)</v>
          </cell>
          <cell r="Z3071" t="str">
            <v>31-12-2013</v>
          </cell>
          <cell r="AA3071" t="str">
            <v>Aktif</v>
          </cell>
          <cell r="AB3071" t="str">
            <v>PNS Daerah Kab./Kota yang bekerja pada Kab./Kota</v>
          </cell>
          <cell r="AC3071" t="str">
            <v>Pemerintah Kab. Tolitoli</v>
          </cell>
          <cell r="AD3071" t="str">
            <v>Pemerintah Kab. Tolitoli</v>
          </cell>
        </row>
        <row r="3072">
          <cell r="A3072">
            <v>3070</v>
          </cell>
          <cell r="B3072" t="str">
            <v>197811082014092001</v>
          </cell>
          <cell r="C3072" t="str">
            <v/>
          </cell>
          <cell r="D3072" t="str">
            <v>MAS`ATI</v>
          </cell>
          <cell r="E3072" t="str">
            <v/>
          </cell>
          <cell r="F3072" t="str">
            <v/>
          </cell>
          <cell r="G3072" t="str">
            <v>TOLITOLI</v>
          </cell>
          <cell r="H3072" t="str">
            <v>08 - 11 - 1978</v>
          </cell>
          <cell r="I3072" t="str">
            <v>II/a</v>
          </cell>
          <cell r="J3072" t="str">
            <v>01 - 09 - 2014</v>
          </cell>
          <cell r="K3072" t="str">
            <v>01 - 12 - 2015</v>
          </cell>
          <cell r="L3072" t="str">
            <v>P</v>
          </cell>
          <cell r="M3072" t="str">
            <v>II/a</v>
          </cell>
          <cell r="N3072" t="str">
            <v>01 - 09 - 2014</v>
          </cell>
          <cell r="O3072" t="str">
            <v>10</v>
          </cell>
          <cell r="P3072" t="str">
            <v>0</v>
          </cell>
          <cell r="Q3072" t="str">
            <v/>
          </cell>
          <cell r="R3072" t="str">
            <v/>
          </cell>
          <cell r="S3072" t="str">
            <v/>
          </cell>
          <cell r="T3072" t="str">
            <v/>
          </cell>
          <cell r="U3072" t="str">
            <v/>
          </cell>
          <cell r="V3072" t="str">
            <v>TEKNIS / ADMINISTRASI LAINNYA</v>
          </cell>
          <cell r="W3072" t="str">
            <v>SDN 3 OGOTUA</v>
          </cell>
          <cell r="X3072" t="str">
            <v>CABANG DISPENBUD KECAMATAN DAMPAL UTARA</v>
          </cell>
          <cell r="Y3072" t="str">
            <v>SMU IPS</v>
          </cell>
          <cell r="Z3072" t="str">
            <v>31-05-1997</v>
          </cell>
          <cell r="AA3072" t="str">
            <v>Aktif</v>
          </cell>
          <cell r="AB3072" t="str">
            <v>PNS Daerah Kab./Kota yang bekerja pada Kab./Kota</v>
          </cell>
          <cell r="AC3072" t="str">
            <v>Pemerintah Kab. Tolitoli</v>
          </cell>
          <cell r="AD3072" t="str">
            <v>Pemerintah Kab. Tolitoli</v>
          </cell>
        </row>
        <row r="3073">
          <cell r="A3073">
            <v>3071</v>
          </cell>
          <cell r="B3073" t="str">
            <v>198604072010012007</v>
          </cell>
          <cell r="C3073" t="str">
            <v/>
          </cell>
          <cell r="D3073" t="str">
            <v>SRI ASTUTI</v>
          </cell>
          <cell r="E3073" t="str">
            <v/>
          </cell>
          <cell r="F3073" t="str">
            <v>A.Md.Pk</v>
          </cell>
          <cell r="G3073" t="str">
            <v>PANINCONG</v>
          </cell>
          <cell r="H3073" t="str">
            <v>07 - 04 - 1986</v>
          </cell>
          <cell r="I3073" t="str">
            <v>II/c</v>
          </cell>
          <cell r="J3073" t="str">
            <v>01 - 01 - 2010</v>
          </cell>
          <cell r="K3073" t="str">
            <v>01 - 01 - 2012</v>
          </cell>
          <cell r="L3073" t="str">
            <v>P</v>
          </cell>
          <cell r="M3073" t="str">
            <v>III/a</v>
          </cell>
          <cell r="N3073" t="str">
            <v>01 - 10 - 2016</v>
          </cell>
          <cell r="O3073" t="str">
            <v>4</v>
          </cell>
          <cell r="P3073" t="str">
            <v>9</v>
          </cell>
          <cell r="Q3073" t="str">
            <v/>
          </cell>
          <cell r="R3073" t="str">
            <v/>
          </cell>
          <cell r="S3073" t="str">
            <v/>
          </cell>
          <cell r="T3073" t="str">
            <v>01 - 10 - 2016</v>
          </cell>
          <cell r="U3073" t="str">
            <v>Perekam Medis Pelaksana Lanjutan</v>
          </cell>
          <cell r="V3073" t="str">
            <v/>
          </cell>
          <cell r="W3073" t="str">
            <v>RUMAH SAKIT UMUM DAERAH MOKOPIDO</v>
          </cell>
          <cell r="X3073" t="str">
            <v>Pemerintah Kabupaten Tolitoli</v>
          </cell>
          <cell r="Y3073" t="str">
            <v>D-III PEREKAM MEDIS DAN INFORMASI KESEHATAN</v>
          </cell>
          <cell r="Z3073" t="str">
            <v>31-12-2009</v>
          </cell>
          <cell r="AA3073" t="str">
            <v>Aktif</v>
          </cell>
          <cell r="AB3073" t="str">
            <v>PNS Daerah Kab./Kota yang bekerja pada Kab./Kota</v>
          </cell>
          <cell r="AC3073" t="str">
            <v>Pemerintah Kab. Tolitoli</v>
          </cell>
          <cell r="AD3073" t="str">
            <v>Pemerintah Kab. Tolitoli</v>
          </cell>
        </row>
        <row r="3074">
          <cell r="A3074">
            <v>3072</v>
          </cell>
          <cell r="B3074" t="str">
            <v>198704242010012025</v>
          </cell>
          <cell r="C3074" t="str">
            <v/>
          </cell>
          <cell r="D3074" t="str">
            <v>MUTMAINNA</v>
          </cell>
          <cell r="E3074" t="str">
            <v/>
          </cell>
          <cell r="F3074" t="str">
            <v>AMAK</v>
          </cell>
          <cell r="G3074" t="str">
            <v>TOLITOLI</v>
          </cell>
          <cell r="H3074" t="str">
            <v>24 - 04 - 1987</v>
          </cell>
          <cell r="I3074" t="str">
            <v>II/c</v>
          </cell>
          <cell r="J3074" t="str">
            <v>01 - 01 - 2010</v>
          </cell>
          <cell r="K3074" t="str">
            <v>01 - 01 - 2012</v>
          </cell>
          <cell r="L3074" t="str">
            <v>P</v>
          </cell>
          <cell r="M3074" t="str">
            <v>III/a</v>
          </cell>
          <cell r="N3074" t="str">
            <v>01 - 04 - 2017</v>
          </cell>
          <cell r="O3074" t="str">
            <v>5</v>
          </cell>
          <cell r="P3074" t="str">
            <v>3</v>
          </cell>
          <cell r="Q3074" t="str">
            <v/>
          </cell>
          <cell r="R3074" t="str">
            <v/>
          </cell>
          <cell r="S3074" t="str">
            <v/>
          </cell>
          <cell r="T3074" t="str">
            <v>01 - 04 - 2017</v>
          </cell>
          <cell r="U3074" t="str">
            <v>Pranata Laboratorium Kesehatan Pelaksana Lanjutan</v>
          </cell>
          <cell r="V3074" t="str">
            <v/>
          </cell>
          <cell r="W3074" t="str">
            <v>Sub Bidang Patologi Klinik Dan Radiologi</v>
          </cell>
          <cell r="X3074" t="str">
            <v>BIDANG PENUNJANG  MEDIS</v>
          </cell>
          <cell r="Y3074" t="str">
            <v>D-III ANALIS KESEHATAN</v>
          </cell>
          <cell r="Z3074" t="str">
            <v>31-12-2008</v>
          </cell>
          <cell r="AA3074" t="str">
            <v>Aktif</v>
          </cell>
          <cell r="AB3074" t="str">
            <v>PNS Daerah Kab./Kota yang bekerja pada Kab./Kota</v>
          </cell>
          <cell r="AC3074" t="str">
            <v>Pemerintah Kab. Tolitoli</v>
          </cell>
          <cell r="AD3074" t="str">
            <v>Pemerintah Kab. Tolitoli</v>
          </cell>
        </row>
        <row r="3075">
          <cell r="A3075">
            <v>3073</v>
          </cell>
          <cell r="B3075" t="str">
            <v>197312232014111002</v>
          </cell>
          <cell r="C3075" t="str">
            <v/>
          </cell>
          <cell r="D3075" t="str">
            <v>ISMAIL</v>
          </cell>
          <cell r="E3075" t="str">
            <v/>
          </cell>
          <cell r="F3075" t="str">
            <v/>
          </cell>
          <cell r="G3075" t="str">
            <v>TOLITOLI</v>
          </cell>
          <cell r="H3075" t="str">
            <v>23 - 12 - 1973</v>
          </cell>
          <cell r="I3075" t="str">
            <v>II/a</v>
          </cell>
          <cell r="J3075" t="str">
            <v>01 - 11 - 2014</v>
          </cell>
          <cell r="K3075" t="str">
            <v>01 - 09 - 2016</v>
          </cell>
          <cell r="L3075" t="str">
            <v>L</v>
          </cell>
          <cell r="M3075" t="str">
            <v>II/a</v>
          </cell>
          <cell r="N3075" t="str">
            <v>01 - 11 - 2014</v>
          </cell>
          <cell r="O3075" t="str">
            <v>11</v>
          </cell>
          <cell r="P3075" t="str">
            <v>8</v>
          </cell>
          <cell r="Q3075" t="str">
            <v/>
          </cell>
          <cell r="R3075" t="str">
            <v/>
          </cell>
          <cell r="S3075" t="str">
            <v/>
          </cell>
          <cell r="T3075" t="str">
            <v/>
          </cell>
          <cell r="U3075" t="str">
            <v/>
          </cell>
          <cell r="V3075" t="str">
            <v>PENGAWAS JALAN &amp; JEMBATAN</v>
          </cell>
          <cell r="W3075" t="str">
            <v>Seksi Jalan</v>
          </cell>
          <cell r="X3075" t="str">
            <v>Bidang Bina Marga</v>
          </cell>
          <cell r="Y3075" t="str">
            <v>STM BANGUNAN</v>
          </cell>
          <cell r="Z3075" t="str">
            <v>28-05-1993</v>
          </cell>
          <cell r="AA3075" t="str">
            <v>Aktif</v>
          </cell>
          <cell r="AB3075" t="str">
            <v>PNS Daerah Kab./Kota yang bekerja pada Kab./Kota</v>
          </cell>
          <cell r="AC3075" t="str">
            <v>Pemerintah Kab. Tolitoli</v>
          </cell>
          <cell r="AD3075" t="str">
            <v>Pemerintah Kab. Tolitoli</v>
          </cell>
        </row>
        <row r="3076">
          <cell r="A3076">
            <v>3074</v>
          </cell>
          <cell r="B3076" t="str">
            <v>196810221991031007</v>
          </cell>
          <cell r="C3076" t="str">
            <v>131944993</v>
          </cell>
          <cell r="D3076" t="str">
            <v>MARTINUS PADANG PARANTA</v>
          </cell>
          <cell r="E3076" t="str">
            <v/>
          </cell>
          <cell r="F3076" t="str">
            <v/>
          </cell>
          <cell r="G3076" t="str">
            <v>TORAJA</v>
          </cell>
          <cell r="H3076" t="str">
            <v>22 - 10 - 1968</v>
          </cell>
          <cell r="I3076" t="str">
            <v>I/a</v>
          </cell>
          <cell r="J3076" t="str">
            <v>01 - 03 - 1991</v>
          </cell>
          <cell r="K3076" t="str">
            <v>01 - 02 - 1993</v>
          </cell>
          <cell r="L3076" t="str">
            <v>L</v>
          </cell>
          <cell r="M3076" t="str">
            <v>II/c</v>
          </cell>
          <cell r="N3076" t="str">
            <v>01 - 04 - 2008</v>
          </cell>
          <cell r="O3076" t="str">
            <v>11</v>
          </cell>
          <cell r="P3076" t="str">
            <v>1</v>
          </cell>
          <cell r="Q3076" t="str">
            <v/>
          </cell>
          <cell r="R3076" t="str">
            <v/>
          </cell>
          <cell r="S3076" t="str">
            <v/>
          </cell>
          <cell r="T3076" t="str">
            <v/>
          </cell>
          <cell r="U3076" t="str">
            <v/>
          </cell>
          <cell r="V3076" t="str">
            <v>STAF</v>
          </cell>
          <cell r="W3076" t="str">
            <v>UPT Satuan Pendidikan Non Formal Sanggar Kegiatan Belajar Mopido</v>
          </cell>
          <cell r="X3076" t="str">
            <v>Dinas Pendidikan Dan Kebudayaan</v>
          </cell>
          <cell r="Y3076" t="str">
            <v>SMA A.3/IPS</v>
          </cell>
          <cell r="Z3076" t="str">
            <v>31-12-1999</v>
          </cell>
          <cell r="AA3076" t="str">
            <v>Aktif</v>
          </cell>
          <cell r="AB3076" t="str">
            <v>PNS Daerah Kab./Kota yang bekerja pada Kab./Kota</v>
          </cell>
          <cell r="AC3076" t="str">
            <v>Pemerintah Kab. Tolitoli</v>
          </cell>
          <cell r="AD3076" t="str">
            <v>Pemerintah Kab. Tolitoli</v>
          </cell>
        </row>
        <row r="3077">
          <cell r="A3077">
            <v>3075</v>
          </cell>
          <cell r="B3077" t="str">
            <v>198506062014092002</v>
          </cell>
          <cell r="C3077" t="str">
            <v/>
          </cell>
          <cell r="D3077" t="str">
            <v>JUMRIATI</v>
          </cell>
          <cell r="E3077" t="str">
            <v/>
          </cell>
          <cell r="F3077" t="str">
            <v/>
          </cell>
          <cell r="G3077" t="str">
            <v>TOLITOLI</v>
          </cell>
          <cell r="H3077" t="str">
            <v>06 - 06 - 1985</v>
          </cell>
          <cell r="I3077" t="str">
            <v>II/a</v>
          </cell>
          <cell r="J3077" t="str">
            <v>01 - 09 - 2014</v>
          </cell>
          <cell r="K3077" t="str">
            <v>01 - 09 - 2016</v>
          </cell>
          <cell r="L3077" t="str">
            <v>P</v>
          </cell>
          <cell r="M3077" t="str">
            <v>II/a</v>
          </cell>
          <cell r="N3077" t="str">
            <v>01 - 09 - 2014</v>
          </cell>
          <cell r="O3077" t="str">
            <v>10</v>
          </cell>
          <cell r="P3077" t="str">
            <v>0</v>
          </cell>
          <cell r="Q3077" t="str">
            <v/>
          </cell>
          <cell r="R3077" t="str">
            <v/>
          </cell>
          <cell r="S3077" t="str">
            <v/>
          </cell>
          <cell r="T3077" t="str">
            <v/>
          </cell>
          <cell r="U3077" t="str">
            <v/>
          </cell>
          <cell r="V3077" t="str">
            <v>TEKNIS / ADMINISTRASI LAINNYA</v>
          </cell>
          <cell r="W3077" t="str">
            <v>Sub Bagian Keuangan Dan Aset</v>
          </cell>
          <cell r="X3077" t="str">
            <v>Sekretariat</v>
          </cell>
          <cell r="Y3077" t="str">
            <v>SMK BISNIS DAN MANAJEMEN</v>
          </cell>
          <cell r="Z3077" t="str">
            <v>07-06-2003</v>
          </cell>
          <cell r="AA3077" t="str">
            <v>Aktif</v>
          </cell>
          <cell r="AB3077" t="str">
            <v>PNS Daerah Kab./Kota yang bekerja pada Kab./Kota</v>
          </cell>
          <cell r="AC3077" t="str">
            <v>Pemerintah Kab. Tolitoli</v>
          </cell>
          <cell r="AD3077" t="str">
            <v>Pemerintah Kab. Tolitoli</v>
          </cell>
        </row>
        <row r="3078">
          <cell r="A3078">
            <v>3076</v>
          </cell>
          <cell r="B3078" t="str">
            <v>198508122010011015</v>
          </cell>
          <cell r="C3078" t="str">
            <v/>
          </cell>
          <cell r="D3078" t="str">
            <v>SUYADI</v>
          </cell>
          <cell r="E3078" t="str">
            <v/>
          </cell>
          <cell r="F3078" t="str">
            <v/>
          </cell>
          <cell r="G3078" t="str">
            <v>TOLITOLI</v>
          </cell>
          <cell r="H3078" t="str">
            <v>12 - 08 - 1985</v>
          </cell>
          <cell r="I3078" t="str">
            <v>II/a</v>
          </cell>
          <cell r="J3078" t="str">
            <v>01 - 01 - 2010</v>
          </cell>
          <cell r="K3078" t="str">
            <v>01 - 01 - 2012</v>
          </cell>
          <cell r="L3078" t="str">
            <v>L</v>
          </cell>
          <cell r="M3078" t="str">
            <v>II/c</v>
          </cell>
          <cell r="N3078" t="str">
            <v>01 - 04 - 2018</v>
          </cell>
          <cell r="O3078" t="str">
            <v>13</v>
          </cell>
          <cell r="P3078" t="str">
            <v>3</v>
          </cell>
          <cell r="Q3078" t="str">
            <v/>
          </cell>
          <cell r="R3078" t="str">
            <v/>
          </cell>
          <cell r="S3078" t="str">
            <v/>
          </cell>
          <cell r="T3078" t="str">
            <v/>
          </cell>
          <cell r="U3078" t="str">
            <v/>
          </cell>
          <cell r="V3078" t="str">
            <v>PENYIAP KERJASAMA KEMANAN DAN KETERTIBAN</v>
          </cell>
          <cell r="W3078" t="str">
            <v>Badan Satuan Polisi Pamong Praja Dan Perlindungan Masyarakat</v>
          </cell>
          <cell r="X3078" t="str">
            <v>Pemerintah Kabupaten Tolitoli</v>
          </cell>
          <cell r="Y3078" t="str">
            <v>SMA A.3/IPS</v>
          </cell>
          <cell r="Z3078" t="str">
            <v>01-01-2004</v>
          </cell>
          <cell r="AA3078" t="str">
            <v>Aktif</v>
          </cell>
          <cell r="AB3078" t="str">
            <v>PNS Daerah Kab./Kota yang bekerja pada Kab./Kota</v>
          </cell>
          <cell r="AC3078" t="str">
            <v>Pemerintah Kab. Tolitoli</v>
          </cell>
          <cell r="AD3078" t="str">
            <v>Pemerintah Kab. Tolitoli</v>
          </cell>
        </row>
        <row r="3079">
          <cell r="A3079">
            <v>3077</v>
          </cell>
          <cell r="B3079" t="str">
            <v>198508122010011014</v>
          </cell>
          <cell r="C3079" t="str">
            <v/>
          </cell>
          <cell r="D3079" t="str">
            <v>MARHAM</v>
          </cell>
          <cell r="E3079" t="str">
            <v/>
          </cell>
          <cell r="F3079" t="str">
            <v>S.Si., Apt</v>
          </cell>
          <cell r="G3079" t="str">
            <v>LAKATAN</v>
          </cell>
          <cell r="H3079" t="str">
            <v>12 - 08 - 1985</v>
          </cell>
          <cell r="I3079" t="str">
            <v>III/a</v>
          </cell>
          <cell r="J3079" t="str">
            <v>01 - 01 - 2010</v>
          </cell>
          <cell r="K3079" t="str">
            <v>01 - 01 - 2012</v>
          </cell>
          <cell r="L3079" t="str">
            <v>L</v>
          </cell>
          <cell r="M3079" t="str">
            <v>III/c</v>
          </cell>
          <cell r="N3079" t="str">
            <v>01 - 10 - 2017</v>
          </cell>
          <cell r="O3079" t="str">
            <v>7</v>
          </cell>
          <cell r="P3079" t="str">
            <v>9</v>
          </cell>
          <cell r="Q3079" t="str">
            <v/>
          </cell>
          <cell r="R3079" t="str">
            <v/>
          </cell>
          <cell r="S3079" t="str">
            <v/>
          </cell>
          <cell r="T3079" t="str">
            <v>01 - 10 - 2017</v>
          </cell>
          <cell r="U3079" t="str">
            <v>Apoteker Ahli Muda / Muda</v>
          </cell>
          <cell r="V3079" t="str">
            <v/>
          </cell>
          <cell r="W3079" t="str">
            <v>Rumah Sakit Umum Daerah Mokopido</v>
          </cell>
          <cell r="X3079" t="str">
            <v>Pemerintah Kabupaten Tolitoli</v>
          </cell>
          <cell r="Y3079" t="str">
            <v>APOTEKER</v>
          </cell>
          <cell r="Z3079" t="str">
            <v>31-12-2015</v>
          </cell>
          <cell r="AA3079" t="str">
            <v>Aktif</v>
          </cell>
          <cell r="AB3079" t="str">
            <v>PNS Daerah Kab./Kota yang bekerja pada Kab./Kota</v>
          </cell>
          <cell r="AC3079" t="str">
            <v>Pemerintah Kab. Tolitoli</v>
          </cell>
          <cell r="AD3079" t="str">
            <v>Pemerintah Kab. Tolitoli</v>
          </cell>
        </row>
        <row r="3080">
          <cell r="A3080">
            <v>3078</v>
          </cell>
          <cell r="B3080" t="str">
            <v>196902042015021001</v>
          </cell>
          <cell r="C3080" t="str">
            <v/>
          </cell>
          <cell r="D3080" t="str">
            <v>IRWAN ABDUL LATIF</v>
          </cell>
          <cell r="E3080" t="str">
            <v/>
          </cell>
          <cell r="F3080" t="str">
            <v/>
          </cell>
          <cell r="G3080" t="str">
            <v>TOLITOLI</v>
          </cell>
          <cell r="H3080" t="str">
            <v>04 - 02 - 1969</v>
          </cell>
          <cell r="I3080" t="str">
            <v>I/c</v>
          </cell>
          <cell r="J3080" t="str">
            <v>01 - 02 - 2015</v>
          </cell>
          <cell r="K3080" t="str">
            <v>01 - 09 - 2016</v>
          </cell>
          <cell r="L3080" t="str">
            <v>L</v>
          </cell>
          <cell r="M3080" t="str">
            <v>I/c</v>
          </cell>
          <cell r="N3080" t="str">
            <v>01 - 02 - 2015</v>
          </cell>
          <cell r="O3080" t="str">
            <v>13</v>
          </cell>
          <cell r="P3080" t="str">
            <v>10</v>
          </cell>
          <cell r="Q3080" t="str">
            <v/>
          </cell>
          <cell r="R3080" t="str">
            <v/>
          </cell>
          <cell r="S3080" t="str">
            <v/>
          </cell>
          <cell r="T3080" t="str">
            <v/>
          </cell>
          <cell r="U3080" t="str">
            <v/>
          </cell>
          <cell r="V3080" t="str">
            <v>PETUGAS PENERTIBAN</v>
          </cell>
          <cell r="W3080" t="str">
            <v>Sub Bidang Operasi Dan Pengendalian</v>
          </cell>
          <cell r="X3080" t="str">
            <v>Bidang Ketertiban Umum Dan Ketentraman Masyarakat</v>
          </cell>
          <cell r="Y3080" t="str">
            <v>SMP</v>
          </cell>
          <cell r="Z3080" t="str">
            <v>06-06-1987</v>
          </cell>
          <cell r="AA3080" t="str">
            <v>Aktif</v>
          </cell>
          <cell r="AB3080" t="str">
            <v>PNS Daerah Kab./Kota yang bekerja pada Kab./Kota</v>
          </cell>
          <cell r="AC3080" t="str">
            <v>Pemerintah Kab. Tolitoli</v>
          </cell>
          <cell r="AD3080" t="str">
            <v>Pemerintah Kab. Tolitoli</v>
          </cell>
        </row>
        <row r="3081">
          <cell r="A3081">
            <v>3079</v>
          </cell>
          <cell r="B3081" t="str">
            <v>198305112014112001</v>
          </cell>
          <cell r="C3081" t="str">
            <v/>
          </cell>
          <cell r="D3081" t="str">
            <v>ISRAWATI</v>
          </cell>
          <cell r="E3081" t="str">
            <v/>
          </cell>
          <cell r="F3081" t="str">
            <v/>
          </cell>
          <cell r="G3081" t="str">
            <v>TOLITOLI</v>
          </cell>
          <cell r="H3081" t="str">
            <v>11 - 05 - 1983</v>
          </cell>
          <cell r="I3081" t="str">
            <v>II/a</v>
          </cell>
          <cell r="J3081" t="str">
            <v>01 - 11 - 2014</v>
          </cell>
          <cell r="K3081" t="str">
            <v>01 - 09 - 2016</v>
          </cell>
          <cell r="L3081" t="str">
            <v>P</v>
          </cell>
          <cell r="M3081" t="str">
            <v>II/a</v>
          </cell>
          <cell r="N3081" t="str">
            <v>01 - 11 - 2014</v>
          </cell>
          <cell r="O3081" t="str">
            <v>10</v>
          </cell>
          <cell r="P3081" t="str">
            <v>1</v>
          </cell>
          <cell r="Q3081" t="str">
            <v/>
          </cell>
          <cell r="R3081" t="str">
            <v/>
          </cell>
          <cell r="S3081" t="str">
            <v/>
          </cell>
          <cell r="T3081" t="str">
            <v/>
          </cell>
          <cell r="U3081" t="str">
            <v/>
          </cell>
          <cell r="V3081" t="str">
            <v>PENGELOLA DATA SAPK</v>
          </cell>
          <cell r="W3081" t="str">
            <v>Sub Bidang Informasi Pegawai</v>
          </cell>
          <cell r="X3081" t="str">
            <v>Badan Kepegawaian Dan Pengembangan Sumber Daya Manusia</v>
          </cell>
          <cell r="Y3081" t="str">
            <v>SMU IPA</v>
          </cell>
          <cell r="Z3081" t="str">
            <v>20-06-2001</v>
          </cell>
          <cell r="AA3081" t="str">
            <v>Aktif</v>
          </cell>
          <cell r="AB3081" t="str">
            <v>PNS Daerah Kab./Kota yang bekerja pada Kab./Kota</v>
          </cell>
          <cell r="AC3081" t="str">
            <v>Pemerintah Kab. Tolitoli</v>
          </cell>
          <cell r="AD3081" t="str">
            <v>Pemerintah Kab. Tolitoli</v>
          </cell>
        </row>
        <row r="3082">
          <cell r="A3082">
            <v>3080</v>
          </cell>
          <cell r="B3082" t="str">
            <v>196404231984122010</v>
          </cell>
          <cell r="C3082" t="str">
            <v>131210504</v>
          </cell>
          <cell r="D3082" t="str">
            <v>MARYAM D HANAPI</v>
          </cell>
          <cell r="E3082" t="str">
            <v/>
          </cell>
          <cell r="F3082" t="str">
            <v/>
          </cell>
          <cell r="G3082" t="str">
            <v>TOLITOLI</v>
          </cell>
          <cell r="H3082" t="str">
            <v>23 - 04 - 1964</v>
          </cell>
          <cell r="I3082" t="str">
            <v>II/a</v>
          </cell>
          <cell r="J3082" t="str">
            <v>01 - 12 - 1984</v>
          </cell>
          <cell r="K3082" t="str">
            <v>01 - 05 - 1986</v>
          </cell>
          <cell r="L3082" t="str">
            <v>P</v>
          </cell>
          <cell r="M3082" t="str">
            <v>III/d</v>
          </cell>
          <cell r="N3082" t="str">
            <v>01 - 10 - 2010</v>
          </cell>
          <cell r="O3082" t="str">
            <v>20</v>
          </cell>
          <cell r="P3082" t="str">
            <v>10</v>
          </cell>
          <cell r="Q3082" t="str">
            <v/>
          </cell>
          <cell r="R3082" t="str">
            <v/>
          </cell>
          <cell r="S3082" t="str">
            <v/>
          </cell>
          <cell r="T3082" t="str">
            <v>09 - 03 - 2015</v>
          </cell>
          <cell r="U3082" t="str">
            <v>Guru Dewasa Tingkat. I</v>
          </cell>
          <cell r="V3082" t="str">
            <v/>
          </cell>
          <cell r="W3082" t="str">
            <v>SDN 2 TINABOGAN</v>
          </cell>
          <cell r="X3082" t="str">
            <v>CABANG DISPENBUD KECAMATAN DONDO</v>
          </cell>
          <cell r="Y3082" t="str">
            <v>D-II/A-II</v>
          </cell>
          <cell r="Z3082" t="str">
            <v>31-12-2002</v>
          </cell>
          <cell r="AA3082" t="str">
            <v>Aktif</v>
          </cell>
          <cell r="AB3082" t="str">
            <v>PNS Daerah Kab./Kota yang bekerja pada Kab./Kota</v>
          </cell>
          <cell r="AC3082" t="str">
            <v>Pemerintah Kab. Tolitoli</v>
          </cell>
          <cell r="AD3082" t="str">
            <v>Pemerintah Kab. Tolitoli</v>
          </cell>
        </row>
        <row r="3083">
          <cell r="A3083">
            <v>3081</v>
          </cell>
          <cell r="B3083" t="str">
            <v>197506142010012009</v>
          </cell>
          <cell r="C3083" t="str">
            <v/>
          </cell>
          <cell r="D3083" t="str">
            <v>SUMIATI</v>
          </cell>
          <cell r="E3083" t="str">
            <v/>
          </cell>
          <cell r="F3083" t="str">
            <v>A.Ma</v>
          </cell>
          <cell r="G3083" t="str">
            <v>TOLITOLI</v>
          </cell>
          <cell r="H3083" t="str">
            <v>14 - 06 - 1975</v>
          </cell>
          <cell r="I3083" t="str">
            <v>II/b</v>
          </cell>
          <cell r="J3083" t="str">
            <v>01 - 01 - 2010</v>
          </cell>
          <cell r="K3083" t="str">
            <v>01 - 01 - 2012</v>
          </cell>
          <cell r="L3083" t="str">
            <v>P</v>
          </cell>
          <cell r="M3083" t="str">
            <v>II/d</v>
          </cell>
          <cell r="N3083" t="str">
            <v>01 - 04 - 2018</v>
          </cell>
          <cell r="O3083" t="str">
            <v>11</v>
          </cell>
          <cell r="P3083" t="str">
            <v>3</v>
          </cell>
          <cell r="Q3083" t="str">
            <v/>
          </cell>
          <cell r="R3083" t="str">
            <v/>
          </cell>
          <cell r="S3083" t="str">
            <v/>
          </cell>
          <cell r="T3083" t="str">
            <v>01 - 04 - 2018</v>
          </cell>
          <cell r="U3083" t="str">
            <v>Guru</v>
          </cell>
          <cell r="V3083" t="str">
            <v/>
          </cell>
          <cell r="W3083" t="str">
            <v>SDN 3 OGOTUA</v>
          </cell>
          <cell r="X3083" t="str">
            <v>CABANG DISPENBUD KECAMATAN DAMPAL UTARA</v>
          </cell>
          <cell r="Y3083" t="str">
            <v>D-II PGSDI</v>
          </cell>
          <cell r="Z3083" t="str">
            <v>01-01-2007</v>
          </cell>
          <cell r="AA3083" t="str">
            <v>Aktif</v>
          </cell>
          <cell r="AB3083" t="str">
            <v>PNS Daerah Kab./Kota yang bekerja pada Kab./Kota</v>
          </cell>
          <cell r="AC3083" t="str">
            <v>Pemerintah Kab. Tolitoli</v>
          </cell>
          <cell r="AD3083" t="str">
            <v>Pemerintah Kab. Tolitoli</v>
          </cell>
        </row>
        <row r="3084">
          <cell r="A3084">
            <v>3082</v>
          </cell>
          <cell r="B3084" t="str">
            <v>197512202006042020</v>
          </cell>
          <cell r="C3084" t="str">
            <v>570021233</v>
          </cell>
          <cell r="D3084" t="str">
            <v>RATNA DEWI SUBYONO</v>
          </cell>
          <cell r="E3084" t="str">
            <v/>
          </cell>
          <cell r="F3084" t="str">
            <v/>
          </cell>
          <cell r="G3084" t="str">
            <v>TOLITOLI</v>
          </cell>
          <cell r="H3084" t="str">
            <v>20 - 12 - 1975</v>
          </cell>
          <cell r="I3084" t="str">
            <v>II/a</v>
          </cell>
          <cell r="J3084" t="str">
            <v>01 - 04 - 2006</v>
          </cell>
          <cell r="K3084" t="str">
            <v>01 - 10 - 2007</v>
          </cell>
          <cell r="L3084" t="str">
            <v>P</v>
          </cell>
          <cell r="M3084" t="str">
            <v>III/a</v>
          </cell>
          <cell r="N3084" t="str">
            <v>01 - 10 - 2017</v>
          </cell>
          <cell r="O3084" t="str">
            <v>17</v>
          </cell>
          <cell r="P3084" t="str">
            <v>0</v>
          </cell>
          <cell r="Q3084" t="str">
            <v/>
          </cell>
          <cell r="R3084" t="str">
            <v/>
          </cell>
          <cell r="S3084" t="str">
            <v/>
          </cell>
          <cell r="T3084" t="str">
            <v>01 - 10 - 2017</v>
          </cell>
          <cell r="U3084" t="str">
            <v>Bidan Mahir / Lanjutan</v>
          </cell>
          <cell r="V3084" t="str">
            <v/>
          </cell>
          <cell r="W3084" t="str">
            <v>PUSKESMAS OGOTUA</v>
          </cell>
          <cell r="X3084" t="str">
            <v>DINAS KESEHATAN</v>
          </cell>
          <cell r="Y3084" t="str">
            <v>SMA</v>
          </cell>
          <cell r="Z3084" t="str">
            <v>31-12-1994</v>
          </cell>
          <cell r="AA3084" t="str">
            <v>Aktif</v>
          </cell>
          <cell r="AB3084" t="str">
            <v>PNS Daerah Kab./Kota yang bekerja pada Kab./Kota</v>
          </cell>
          <cell r="AC3084" t="str">
            <v>Pemerintah Kab. Tolitoli</v>
          </cell>
          <cell r="AD3084" t="str">
            <v>Pemerintah Kab. Tolitoli</v>
          </cell>
        </row>
        <row r="3085">
          <cell r="A3085">
            <v>3083</v>
          </cell>
          <cell r="B3085" t="str">
            <v>197808142006042026</v>
          </cell>
          <cell r="C3085" t="str">
            <v>570023082</v>
          </cell>
          <cell r="D3085" t="str">
            <v>SANTY</v>
          </cell>
          <cell r="E3085" t="str">
            <v/>
          </cell>
          <cell r="F3085" t="str">
            <v>A MD</v>
          </cell>
          <cell r="G3085" t="str">
            <v>SULAWESI TENGAH</v>
          </cell>
          <cell r="H3085" t="str">
            <v>14 - 08 - 1978</v>
          </cell>
          <cell r="I3085" t="str">
            <v>II/c</v>
          </cell>
          <cell r="J3085" t="str">
            <v>01 - 04 - 2006</v>
          </cell>
          <cell r="K3085" t="str">
            <v>01 - 01 - 2008</v>
          </cell>
          <cell r="L3085" t="str">
            <v>P</v>
          </cell>
          <cell r="M3085" t="str">
            <v>III/b</v>
          </cell>
          <cell r="N3085" t="str">
            <v>01 - 04 - 2018</v>
          </cell>
          <cell r="O3085" t="str">
            <v>12</v>
          </cell>
          <cell r="P3085" t="str">
            <v>1</v>
          </cell>
          <cell r="Q3085" t="str">
            <v/>
          </cell>
          <cell r="R3085" t="str">
            <v/>
          </cell>
          <cell r="S3085" t="str">
            <v/>
          </cell>
          <cell r="T3085" t="str">
            <v/>
          </cell>
          <cell r="U3085" t="str">
            <v/>
          </cell>
          <cell r="V3085" t="str">
            <v>PENGADMINISTRASI UMUM</v>
          </cell>
          <cell r="W3085" t="str">
            <v>Sub Bagian Program</v>
          </cell>
          <cell r="X3085" t="str">
            <v>Kecamatan Dako Pemean</v>
          </cell>
          <cell r="Y3085" t="str">
            <v>D-III POLITEKNIK BANGUNAN GEDUNG</v>
          </cell>
          <cell r="Z3085" t="str">
            <v>01-01-2003</v>
          </cell>
          <cell r="AA3085" t="str">
            <v>Aktif</v>
          </cell>
          <cell r="AB3085" t="str">
            <v>PNS Daerah Kab./Kota yang bekerja pada Kab./Kota</v>
          </cell>
          <cell r="AC3085" t="str">
            <v>Pemerintah Kab. Tolitoli</v>
          </cell>
          <cell r="AD3085" t="str">
            <v>Pemerintah Kab. Tolitoli</v>
          </cell>
        </row>
        <row r="3086">
          <cell r="A3086">
            <v>3084</v>
          </cell>
          <cell r="B3086" t="str">
            <v>198210252007012003</v>
          </cell>
          <cell r="C3086" t="str">
            <v>570027800</v>
          </cell>
          <cell r="D3086" t="str">
            <v>HERLINA</v>
          </cell>
          <cell r="E3086" t="str">
            <v/>
          </cell>
          <cell r="F3086" t="str">
            <v>A. MA</v>
          </cell>
          <cell r="G3086" t="str">
            <v>TINABOGAN</v>
          </cell>
          <cell r="H3086" t="str">
            <v>25 - 10 - 1982</v>
          </cell>
          <cell r="I3086" t="str">
            <v>II/b</v>
          </cell>
          <cell r="J3086" t="str">
            <v>01 - 01 - 2007</v>
          </cell>
          <cell r="K3086" t="str">
            <v>01 - 10 - 2008</v>
          </cell>
          <cell r="L3086" t="str">
            <v>P</v>
          </cell>
          <cell r="M3086" t="str">
            <v>II/d</v>
          </cell>
          <cell r="N3086" t="str">
            <v>01 - 10 - 2014</v>
          </cell>
          <cell r="O3086" t="str">
            <v>12</v>
          </cell>
          <cell r="P3086" t="str">
            <v>11</v>
          </cell>
          <cell r="Q3086" t="str">
            <v/>
          </cell>
          <cell r="R3086" t="str">
            <v/>
          </cell>
          <cell r="S3086" t="str">
            <v/>
          </cell>
          <cell r="T3086" t="str">
            <v>01 - 10 - 2014</v>
          </cell>
          <cell r="U3086" t="str">
            <v>Guru Muda Tingkat. I</v>
          </cell>
          <cell r="V3086" t="str">
            <v/>
          </cell>
          <cell r="W3086" t="str">
            <v>SD Negeri 3 Tolitoli</v>
          </cell>
          <cell r="X3086" t="str">
            <v>Dinas Pendidikan Dan Kebudayaan</v>
          </cell>
          <cell r="Y3086" t="str">
            <v>D-II/A-II PGSD</v>
          </cell>
          <cell r="Z3086" t="str">
            <v>31-12-2003</v>
          </cell>
          <cell r="AA3086" t="str">
            <v>Aktif</v>
          </cell>
          <cell r="AB3086" t="str">
            <v>PNS Daerah Kab./Kota yang bekerja pada Kab./Kota</v>
          </cell>
          <cell r="AC3086" t="str">
            <v>Pemerintah Kab. Tolitoli</v>
          </cell>
          <cell r="AD3086" t="str">
            <v>Pemerintah Kab. Tolitoli</v>
          </cell>
        </row>
        <row r="3087">
          <cell r="A3087">
            <v>3085</v>
          </cell>
          <cell r="B3087" t="str">
            <v>197202051992121001</v>
          </cell>
          <cell r="C3087" t="str">
            <v>131988410</v>
          </cell>
          <cell r="D3087" t="str">
            <v>TARJAN RUSMANTO</v>
          </cell>
          <cell r="E3087" t="str">
            <v/>
          </cell>
          <cell r="F3087" t="str">
            <v/>
          </cell>
          <cell r="G3087" t="str">
            <v>PURWAKARTA</v>
          </cell>
          <cell r="H3087" t="str">
            <v>05 - 02 - 1972</v>
          </cell>
          <cell r="I3087" t="str">
            <v>I/a</v>
          </cell>
          <cell r="J3087" t="str">
            <v>01 - 12 - 1992</v>
          </cell>
          <cell r="K3087" t="str">
            <v>01 - 11 - 1994</v>
          </cell>
          <cell r="L3087" t="str">
            <v>L</v>
          </cell>
          <cell r="M3087" t="str">
            <v>II/d</v>
          </cell>
          <cell r="N3087" t="str">
            <v>01 - 04 - 2014</v>
          </cell>
          <cell r="O3087" t="str">
            <v>15</v>
          </cell>
          <cell r="P3087" t="str">
            <v>4</v>
          </cell>
          <cell r="Q3087" t="str">
            <v/>
          </cell>
          <cell r="R3087" t="str">
            <v/>
          </cell>
          <cell r="S3087" t="str">
            <v/>
          </cell>
          <cell r="T3087" t="str">
            <v/>
          </cell>
          <cell r="U3087" t="str">
            <v/>
          </cell>
          <cell r="V3087" t="str">
            <v>FUNGSIONAL UMUM</v>
          </cell>
          <cell r="W3087" t="str">
            <v>Sub Bagian Perlengkapan Dan Pemeliharaan</v>
          </cell>
          <cell r="X3087" t="str">
            <v>BAGIAN UMUM</v>
          </cell>
          <cell r="Y3087" t="str">
            <v>SMA A.3/IPS</v>
          </cell>
          <cell r="Z3087" t="str">
            <v>31-12-1997</v>
          </cell>
          <cell r="AA3087" t="str">
            <v>Aktif</v>
          </cell>
          <cell r="AB3087" t="str">
            <v>PNS Daerah Kab./Kota yang bekerja pada Kab./Kota</v>
          </cell>
          <cell r="AC3087" t="str">
            <v>Pemerintah Kab. Tolitoli</v>
          </cell>
          <cell r="AD3087" t="str">
            <v>Pemerintah Kab. Tolitoli</v>
          </cell>
        </row>
        <row r="3088">
          <cell r="A3088">
            <v>3086</v>
          </cell>
          <cell r="B3088" t="str">
            <v>198511112010012027</v>
          </cell>
          <cell r="C3088" t="str">
            <v/>
          </cell>
          <cell r="D3088" t="str">
            <v>RAHMAWATI</v>
          </cell>
          <cell r="E3088" t="str">
            <v/>
          </cell>
          <cell r="F3088" t="str">
            <v>A.Md.Kep</v>
          </cell>
          <cell r="G3088" t="str">
            <v>TOLITOLI</v>
          </cell>
          <cell r="H3088" t="str">
            <v>11 - 11 - 1985</v>
          </cell>
          <cell r="I3088" t="str">
            <v>II/c</v>
          </cell>
          <cell r="J3088" t="str">
            <v>01 - 01 - 2010</v>
          </cell>
          <cell r="K3088" t="str">
            <v>01 - 01 - 2012</v>
          </cell>
          <cell r="L3088" t="str">
            <v>P</v>
          </cell>
          <cell r="M3088" t="str">
            <v>II/d</v>
          </cell>
          <cell r="N3088" t="str">
            <v>01 - 10 - 2014</v>
          </cell>
          <cell r="O3088" t="str">
            <v>7</v>
          </cell>
          <cell r="P3088" t="str">
            <v>9</v>
          </cell>
          <cell r="Q3088" t="str">
            <v/>
          </cell>
          <cell r="R3088" t="str">
            <v/>
          </cell>
          <cell r="S3088" t="str">
            <v/>
          </cell>
          <cell r="T3088" t="str">
            <v>01 - 10 - 2014</v>
          </cell>
          <cell r="U3088" t="str">
            <v>Perawat Pelaksana</v>
          </cell>
          <cell r="V3088" t="str">
            <v/>
          </cell>
          <cell r="W3088" t="str">
            <v>UPT Puskesmas Galang</v>
          </cell>
          <cell r="X3088" t="str">
            <v>Dinas Kesehatan</v>
          </cell>
          <cell r="Y3088" t="str">
            <v>D-III KEPERAWATAN</v>
          </cell>
          <cell r="Z3088" t="str">
            <v>31-12-2007</v>
          </cell>
          <cell r="AA3088" t="str">
            <v>Aktif</v>
          </cell>
          <cell r="AB3088" t="str">
            <v>PNS Daerah Kab./Kota yang bekerja pada Kab./Kota</v>
          </cell>
          <cell r="AC3088" t="str">
            <v>Pemerintah Kab. Tolitoli</v>
          </cell>
          <cell r="AD3088" t="str">
            <v>Pemerintah Kab. Tolitoli</v>
          </cell>
        </row>
        <row r="3089">
          <cell r="A3089">
            <v>3087</v>
          </cell>
          <cell r="B3089" t="str">
            <v>198504272014112001</v>
          </cell>
          <cell r="C3089" t="str">
            <v/>
          </cell>
          <cell r="D3089" t="str">
            <v>NURHASANA</v>
          </cell>
          <cell r="E3089" t="str">
            <v/>
          </cell>
          <cell r="F3089" t="str">
            <v/>
          </cell>
          <cell r="G3089" t="str">
            <v>TOLITOLI</v>
          </cell>
          <cell r="H3089" t="str">
            <v>27 - 04 - 1985</v>
          </cell>
          <cell r="I3089" t="str">
            <v>II/a</v>
          </cell>
          <cell r="J3089" t="str">
            <v>01 - 11 - 2014</v>
          </cell>
          <cell r="K3089" t="str">
            <v>01 - 09 - 2016</v>
          </cell>
          <cell r="L3089" t="str">
            <v>P</v>
          </cell>
          <cell r="M3089" t="str">
            <v>II/a</v>
          </cell>
          <cell r="N3089" t="str">
            <v>01 - 11 - 2014</v>
          </cell>
          <cell r="O3089" t="str">
            <v>10</v>
          </cell>
          <cell r="P3089" t="str">
            <v>3</v>
          </cell>
          <cell r="Q3089" t="str">
            <v/>
          </cell>
          <cell r="R3089" t="str">
            <v/>
          </cell>
          <cell r="S3089" t="str">
            <v/>
          </cell>
          <cell r="T3089" t="str">
            <v/>
          </cell>
          <cell r="U3089" t="str">
            <v/>
          </cell>
          <cell r="V3089" t="str">
            <v>PENGADMINISTRASI UMUM</v>
          </cell>
          <cell r="W3089" t="str">
            <v>Sub Bagian Umum Dan Program</v>
          </cell>
          <cell r="X3089" t="str">
            <v>Dinas Pemberdayaan Masyarakat Dan Desa</v>
          </cell>
          <cell r="Y3089" t="str">
            <v>MADRASAH ALIYAH</v>
          </cell>
          <cell r="Z3089" t="str">
            <v>07-06-2003</v>
          </cell>
          <cell r="AA3089" t="str">
            <v>Aktif</v>
          </cell>
          <cell r="AB3089" t="str">
            <v>PNS Daerah Kab./Kota yang bekerja pada Kab./Kota</v>
          </cell>
          <cell r="AC3089" t="str">
            <v>Pemerintah Kab. Tolitoli</v>
          </cell>
          <cell r="AD3089" t="str">
            <v>Pemerintah Kab. Tolitoli</v>
          </cell>
        </row>
        <row r="3090">
          <cell r="A3090">
            <v>3088</v>
          </cell>
          <cell r="B3090" t="str">
            <v>197011121992031006</v>
          </cell>
          <cell r="C3090" t="str">
            <v>570011031</v>
          </cell>
          <cell r="D3090" t="str">
            <v>MOHAMMAD NASIR</v>
          </cell>
          <cell r="E3090" t="str">
            <v/>
          </cell>
          <cell r="F3090" t="str">
            <v/>
          </cell>
          <cell r="G3090" t="str">
            <v>TOLITOLI</v>
          </cell>
          <cell r="H3090" t="str">
            <v>12 - 11 - 1970</v>
          </cell>
          <cell r="I3090" t="str">
            <v>II/a</v>
          </cell>
          <cell r="J3090" t="str">
            <v>01 - 03 - 1992</v>
          </cell>
          <cell r="K3090" t="str">
            <v>01 - 02 - 1994</v>
          </cell>
          <cell r="L3090" t="str">
            <v>L</v>
          </cell>
          <cell r="M3090" t="str">
            <v>III/c</v>
          </cell>
          <cell r="N3090" t="str">
            <v>01 - 04 - 2014</v>
          </cell>
          <cell r="O3090" t="str">
            <v>17</v>
          </cell>
          <cell r="P3090" t="str">
            <v>1</v>
          </cell>
          <cell r="Q3090" t="str">
            <v/>
          </cell>
          <cell r="R3090" t="str">
            <v/>
          </cell>
          <cell r="S3090" t="str">
            <v/>
          </cell>
          <cell r="T3090" t="str">
            <v/>
          </cell>
          <cell r="U3090" t="str">
            <v/>
          </cell>
          <cell r="V3090" t="str">
            <v>PENGADMINISTRASI UMUM</v>
          </cell>
          <cell r="W3090" t="str">
            <v>Sub Bagian Umum Dan Kepegawaian</v>
          </cell>
          <cell r="X3090" t="str">
            <v>Badan Keuangan Daerah</v>
          </cell>
          <cell r="Y3090" t="str">
            <v>SMA</v>
          </cell>
          <cell r="Z3090" t="str">
            <v>31-12-1991</v>
          </cell>
          <cell r="AA3090" t="str">
            <v>Aktif</v>
          </cell>
          <cell r="AB3090" t="str">
            <v>PNS Daerah Kab./Kota yang bekerja pada Kab./Kota</v>
          </cell>
          <cell r="AC3090" t="str">
            <v>Pemerintah Kab. Tolitoli</v>
          </cell>
          <cell r="AD3090" t="str">
            <v>Pemerintah Kab. Tolitoli</v>
          </cell>
        </row>
        <row r="3091">
          <cell r="A3091">
            <v>3089</v>
          </cell>
          <cell r="B3091" t="str">
            <v>198908192011011002</v>
          </cell>
          <cell r="C3091" t="str">
            <v/>
          </cell>
          <cell r="D3091" t="str">
            <v>SUHAEMI</v>
          </cell>
          <cell r="E3091" t="str">
            <v/>
          </cell>
          <cell r="F3091" t="str">
            <v>A.Md.Kep</v>
          </cell>
          <cell r="G3091" t="str">
            <v>TAMBUN</v>
          </cell>
          <cell r="H3091" t="str">
            <v>19 - 08 - 1989</v>
          </cell>
          <cell r="I3091" t="str">
            <v>II/c</v>
          </cell>
          <cell r="J3091" t="str">
            <v>01 - 01 - 2011</v>
          </cell>
          <cell r="K3091" t="str">
            <v>01 - 01 - 2013</v>
          </cell>
          <cell r="L3091" t="str">
            <v>L</v>
          </cell>
          <cell r="M3091" t="str">
            <v>III/a</v>
          </cell>
          <cell r="N3091" t="str">
            <v>01 - 04 - 2018</v>
          </cell>
          <cell r="O3091" t="str">
            <v>5</v>
          </cell>
          <cell r="P3091" t="str">
            <v>3</v>
          </cell>
          <cell r="Q3091" t="str">
            <v/>
          </cell>
          <cell r="R3091" t="str">
            <v/>
          </cell>
          <cell r="S3091" t="str">
            <v/>
          </cell>
          <cell r="T3091" t="str">
            <v>01 - 04 - 2018</v>
          </cell>
          <cell r="U3091" t="str">
            <v>Perawat Pelaksana Lanjutan</v>
          </cell>
          <cell r="V3091" t="str">
            <v/>
          </cell>
          <cell r="W3091" t="str">
            <v>PUSKESMAS GALANG</v>
          </cell>
          <cell r="X3091" t="str">
            <v>DINAS KESEHATAN</v>
          </cell>
          <cell r="Y3091" t="str">
            <v>D-III KEPERAWATAN</v>
          </cell>
          <cell r="Z3091" t="str">
            <v>01-01-2010</v>
          </cell>
          <cell r="AA3091" t="str">
            <v>Aktif</v>
          </cell>
          <cell r="AB3091" t="str">
            <v>PNS Daerah Kab./Kota yang bekerja pada Kab./Kota</v>
          </cell>
          <cell r="AC3091" t="str">
            <v>Pemerintah Kab. Tolitoli</v>
          </cell>
          <cell r="AD3091" t="str">
            <v>Pemerintah Kab. Tolitoli</v>
          </cell>
        </row>
        <row r="3092">
          <cell r="A3092">
            <v>3090</v>
          </cell>
          <cell r="B3092" t="str">
            <v>198602082010012015</v>
          </cell>
          <cell r="C3092" t="str">
            <v/>
          </cell>
          <cell r="D3092" t="str">
            <v>TUMYATI</v>
          </cell>
          <cell r="E3092" t="str">
            <v/>
          </cell>
          <cell r="F3092" t="str">
            <v>A.Md.Kep</v>
          </cell>
          <cell r="G3092" t="str">
            <v>BOLAANG MONGONDOW</v>
          </cell>
          <cell r="H3092" t="str">
            <v>08 - 02 - 1986</v>
          </cell>
          <cell r="I3092" t="str">
            <v>II/c</v>
          </cell>
          <cell r="J3092" t="str">
            <v>01 - 01 - 2010</v>
          </cell>
          <cell r="K3092" t="str">
            <v>01 - 01 - 2012</v>
          </cell>
          <cell r="L3092" t="str">
            <v>P</v>
          </cell>
          <cell r="M3092" t="str">
            <v>III/a</v>
          </cell>
          <cell r="N3092" t="str">
            <v>01 - 04 - 2017</v>
          </cell>
          <cell r="O3092" t="str">
            <v>5</v>
          </cell>
          <cell r="P3092" t="str">
            <v>3</v>
          </cell>
          <cell r="Q3092" t="str">
            <v/>
          </cell>
          <cell r="R3092" t="str">
            <v/>
          </cell>
          <cell r="S3092" t="str">
            <v/>
          </cell>
          <cell r="T3092" t="str">
            <v>01 - 04 - 2017</v>
          </cell>
          <cell r="U3092" t="str">
            <v>Perawat Pelaksana Lanjutan</v>
          </cell>
          <cell r="V3092" t="str">
            <v/>
          </cell>
          <cell r="W3092" t="str">
            <v>UPT Puskesmas Galang</v>
          </cell>
          <cell r="X3092" t="str">
            <v>Dinas Kesehatan</v>
          </cell>
          <cell r="Y3092" t="str">
            <v>D-III KEPERAWATAN</v>
          </cell>
          <cell r="Z3092" t="str">
            <v>31-12-2008</v>
          </cell>
          <cell r="AA3092" t="str">
            <v>Aktif</v>
          </cell>
          <cell r="AB3092" t="str">
            <v>PNS Daerah Kab./Kota yang bekerja pada Kab./Kota</v>
          </cell>
          <cell r="AC3092" t="str">
            <v>Pemerintah Kab. Tolitoli</v>
          </cell>
          <cell r="AD3092" t="str">
            <v>Pemerintah Kab. Tolitoli</v>
          </cell>
        </row>
        <row r="3093">
          <cell r="A3093">
            <v>3091</v>
          </cell>
          <cell r="B3093" t="str">
            <v>198301262003122002</v>
          </cell>
          <cell r="C3093" t="str">
            <v>570015584</v>
          </cell>
          <cell r="D3093" t="str">
            <v>HUMAIRA MADONG</v>
          </cell>
          <cell r="E3093" t="str">
            <v/>
          </cell>
          <cell r="F3093" t="str">
            <v>S.Pd.SD</v>
          </cell>
          <cell r="G3093" t="str">
            <v>TOLITOLI</v>
          </cell>
          <cell r="H3093" t="str">
            <v>26 - 01 - 1983</v>
          </cell>
          <cell r="I3093" t="str">
            <v>II/b</v>
          </cell>
          <cell r="J3093" t="str">
            <v>01 - 12 - 2003</v>
          </cell>
          <cell r="K3093" t="str">
            <v/>
          </cell>
          <cell r="L3093" t="str">
            <v>P</v>
          </cell>
          <cell r="M3093" t="str">
            <v>II/d</v>
          </cell>
          <cell r="N3093" t="str">
            <v>01 - 10 - 2011</v>
          </cell>
          <cell r="O3093" t="str">
            <v>10</v>
          </cell>
          <cell r="P3093" t="str">
            <v>10</v>
          </cell>
          <cell r="Q3093" t="str">
            <v/>
          </cell>
          <cell r="R3093" t="str">
            <v/>
          </cell>
          <cell r="S3093" t="str">
            <v/>
          </cell>
          <cell r="T3093" t="str">
            <v>01 - 10 - 2011</v>
          </cell>
          <cell r="U3093" t="str">
            <v>Guru Muda Tingkat. I</v>
          </cell>
          <cell r="V3093" t="str">
            <v/>
          </cell>
          <cell r="W3093" t="str">
            <v>SDN 1 DONGKO</v>
          </cell>
          <cell r="X3093" t="str">
            <v>CABANG DISPENBUD KECAMATAN DAMPAL SELATAN</v>
          </cell>
          <cell r="Y3093" t="str">
            <v>D-II/A-II PENDIDIKAN DASAR</v>
          </cell>
          <cell r="Z3093" t="str">
            <v>31-12-2001</v>
          </cell>
          <cell r="AA3093" t="str">
            <v>Aktif</v>
          </cell>
          <cell r="AB3093" t="str">
            <v>PNS Daerah Kab./Kota yang bekerja pada Kab./Kota</v>
          </cell>
          <cell r="AC3093" t="str">
            <v>Pemerintah Kab. Tolitoli</v>
          </cell>
          <cell r="AD3093" t="str">
            <v>Pemerintah Kab. Tolitoli</v>
          </cell>
        </row>
        <row r="3094">
          <cell r="A3094">
            <v>3092</v>
          </cell>
          <cell r="B3094" t="str">
            <v>197405132014091001</v>
          </cell>
          <cell r="C3094" t="str">
            <v/>
          </cell>
          <cell r="D3094" t="str">
            <v>MOH. SARIF</v>
          </cell>
          <cell r="E3094" t="str">
            <v/>
          </cell>
          <cell r="F3094" t="str">
            <v/>
          </cell>
          <cell r="G3094" t="str">
            <v>TOLITOLI</v>
          </cell>
          <cell r="H3094" t="str">
            <v>13 - 05 - 1974</v>
          </cell>
          <cell r="I3094" t="str">
            <v>II/a</v>
          </cell>
          <cell r="J3094" t="str">
            <v>01 - 09 - 2014</v>
          </cell>
          <cell r="K3094" t="str">
            <v>01 - 12 - 2015</v>
          </cell>
          <cell r="L3094" t="str">
            <v>L</v>
          </cell>
          <cell r="M3094" t="str">
            <v>II/a</v>
          </cell>
          <cell r="N3094" t="str">
            <v>01 - 09 - 2014</v>
          </cell>
          <cell r="O3094" t="str">
            <v>10</v>
          </cell>
          <cell r="P3094" t="str">
            <v>5</v>
          </cell>
          <cell r="Q3094" t="str">
            <v/>
          </cell>
          <cell r="R3094" t="str">
            <v/>
          </cell>
          <cell r="S3094" t="str">
            <v/>
          </cell>
          <cell r="T3094" t="str">
            <v/>
          </cell>
          <cell r="U3094" t="str">
            <v/>
          </cell>
          <cell r="V3094" t="str">
            <v>TEKNIS / ADMINISTRASI LAINNYA</v>
          </cell>
          <cell r="W3094" t="str">
            <v>KANTOR KECAMATAN DONDO</v>
          </cell>
          <cell r="X3094" t="str">
            <v>Pemerintah Kabupaten Tolitoli</v>
          </cell>
          <cell r="Y3094" t="str">
            <v>SMEA PERKANTORAN</v>
          </cell>
          <cell r="Z3094" t="str">
            <v>30-05-1994</v>
          </cell>
          <cell r="AA3094" t="str">
            <v>Aktif</v>
          </cell>
          <cell r="AB3094" t="str">
            <v>PNS Daerah Kab./Kota yang bekerja pada Kab./Kota</v>
          </cell>
          <cell r="AC3094" t="str">
            <v>Pemerintah Kab. Tolitoli</v>
          </cell>
          <cell r="AD3094" t="str">
            <v>Pemerintah Kab. Tolitoli</v>
          </cell>
        </row>
        <row r="3095">
          <cell r="A3095">
            <v>3093</v>
          </cell>
          <cell r="B3095" t="str">
            <v>198008042005011010</v>
          </cell>
          <cell r="C3095" t="str">
            <v>570017238</v>
          </cell>
          <cell r="D3095" t="str">
            <v>HERLAN</v>
          </cell>
          <cell r="E3095" t="str">
            <v/>
          </cell>
          <cell r="F3095" t="str">
            <v>A.MA</v>
          </cell>
          <cell r="G3095" t="str">
            <v>BUOL</v>
          </cell>
          <cell r="H3095" t="str">
            <v>04 - 08 - 1980</v>
          </cell>
          <cell r="I3095" t="str">
            <v>II/b</v>
          </cell>
          <cell r="J3095" t="str">
            <v>01 - 01 - 2005</v>
          </cell>
          <cell r="K3095" t="str">
            <v>01 - 03 - 2006</v>
          </cell>
          <cell r="L3095" t="str">
            <v>L</v>
          </cell>
          <cell r="M3095" t="str">
            <v>III/a</v>
          </cell>
          <cell r="N3095" t="str">
            <v>01 - 10 - 2014</v>
          </cell>
          <cell r="O3095" t="str">
            <v>7</v>
          </cell>
          <cell r="P3095" t="str">
            <v>9</v>
          </cell>
          <cell r="Q3095" t="str">
            <v/>
          </cell>
          <cell r="R3095" t="str">
            <v/>
          </cell>
          <cell r="S3095" t="str">
            <v/>
          </cell>
          <cell r="T3095" t="str">
            <v>01 - 10 - 2014</v>
          </cell>
          <cell r="U3095" t="str">
            <v>Guru Pertama</v>
          </cell>
          <cell r="V3095" t="str">
            <v/>
          </cell>
          <cell r="W3095" t="str">
            <v>SDN 4 BAJUGAN</v>
          </cell>
          <cell r="X3095" t="str">
            <v>CABANG DISPENBUD KECAMATAN GALANG</v>
          </cell>
          <cell r="Y3095" t="str">
            <v>D-II/A-II PGSD</v>
          </cell>
          <cell r="Z3095" t="str">
            <v>31-12-2003</v>
          </cell>
          <cell r="AA3095" t="str">
            <v>Aktif</v>
          </cell>
          <cell r="AB3095" t="str">
            <v>PNS Daerah Kab./Kota yang bekerja pada Kab./Kota</v>
          </cell>
          <cell r="AC3095" t="str">
            <v>Pemerintah Kab. Tolitoli</v>
          </cell>
          <cell r="AD3095" t="str">
            <v>Pemerintah Kab. Tolitoli</v>
          </cell>
        </row>
        <row r="3096">
          <cell r="A3096">
            <v>3094</v>
          </cell>
          <cell r="B3096" t="str">
            <v>198904052017042007</v>
          </cell>
          <cell r="C3096" t="str">
            <v/>
          </cell>
          <cell r="D3096" t="str">
            <v>LOLITA ARDYA GARINI</v>
          </cell>
          <cell r="E3096" t="str">
            <v/>
          </cell>
          <cell r="F3096" t="str">
            <v>A.Md.Keb</v>
          </cell>
          <cell r="G3096" t="str">
            <v>NGANJUK</v>
          </cell>
          <cell r="H3096" t="str">
            <v>05 - 04 - 1989</v>
          </cell>
          <cell r="I3096" t="str">
            <v>II/c</v>
          </cell>
          <cell r="J3096" t="str">
            <v>01 - 04 - 2017</v>
          </cell>
          <cell r="K3096" t="str">
            <v>01 - 04 - 2018</v>
          </cell>
          <cell r="L3096" t="str">
            <v>P</v>
          </cell>
          <cell r="M3096" t="str">
            <v>II/c</v>
          </cell>
          <cell r="N3096" t="str">
            <v>01 - 04 - 2017</v>
          </cell>
          <cell r="O3096" t="str">
            <v>7</v>
          </cell>
          <cell r="P3096" t="str">
            <v>0</v>
          </cell>
          <cell r="Q3096" t="str">
            <v/>
          </cell>
          <cell r="R3096" t="str">
            <v/>
          </cell>
          <cell r="S3096" t="str">
            <v/>
          </cell>
          <cell r="T3096" t="str">
            <v/>
          </cell>
          <cell r="U3096" t="str">
            <v/>
          </cell>
          <cell r="V3096" t="str">
            <v>BIDAN</v>
          </cell>
          <cell r="W3096" t="str">
            <v>UPT Puskesmas Basidondo</v>
          </cell>
          <cell r="X3096" t="str">
            <v>Dinas Kesehatan</v>
          </cell>
          <cell r="Y3096" t="str">
            <v>D-III KEBIDANAN</v>
          </cell>
          <cell r="Z3096" t="str">
            <v>01-09-2010</v>
          </cell>
          <cell r="AA3096" t="str">
            <v>Aktif</v>
          </cell>
          <cell r="AB3096" t="str">
            <v>PNS Daerah Kab./Kota yang bekerja pada Kab./Kota</v>
          </cell>
          <cell r="AC3096" t="str">
            <v>Pemerintah Kab. Tolitoli</v>
          </cell>
          <cell r="AD3096" t="str">
            <v>Pemerintah Kab. Tolitoli</v>
          </cell>
        </row>
        <row r="3097">
          <cell r="A3097">
            <v>3095</v>
          </cell>
          <cell r="B3097" t="str">
            <v>196612311993102002</v>
          </cell>
          <cell r="C3097" t="str">
            <v>132034471</v>
          </cell>
          <cell r="D3097" t="str">
            <v>NURUL SUHARININGSIH</v>
          </cell>
          <cell r="E3097" t="str">
            <v/>
          </cell>
          <cell r="F3097" t="str">
            <v>S.Pd</v>
          </cell>
          <cell r="G3097" t="str">
            <v>LUMAJANG</v>
          </cell>
          <cell r="H3097" t="str">
            <v>31 - 12 - 1966</v>
          </cell>
          <cell r="I3097" t="str">
            <v>II/a</v>
          </cell>
          <cell r="J3097" t="str">
            <v>01 - 10 - 1993</v>
          </cell>
          <cell r="K3097" t="str">
            <v>01 - 08 - 1995</v>
          </cell>
          <cell r="L3097" t="str">
            <v>P</v>
          </cell>
          <cell r="M3097" t="str">
            <v>III/d</v>
          </cell>
          <cell r="N3097" t="str">
            <v>01 - 10 - 2011</v>
          </cell>
          <cell r="O3097" t="str">
            <v>13</v>
          </cell>
          <cell r="P3097" t="str">
            <v>0</v>
          </cell>
          <cell r="Q3097" t="str">
            <v/>
          </cell>
          <cell r="R3097" t="str">
            <v/>
          </cell>
          <cell r="S3097" t="str">
            <v/>
          </cell>
          <cell r="T3097" t="str">
            <v>02 - 09 - 2013</v>
          </cell>
          <cell r="U3097" t="str">
            <v>Guru Dewasa Tingkat. I</v>
          </cell>
          <cell r="V3097" t="str">
            <v/>
          </cell>
          <cell r="W3097" t="str">
            <v>SDN LAMPASIO</v>
          </cell>
          <cell r="X3097" t="str">
            <v>CABANG DISPENBUD KECAMATAN LAMPASIO</v>
          </cell>
          <cell r="Y3097" t="str">
            <v>D-II PENDIDIKAN AGAMA ISLAM</v>
          </cell>
          <cell r="Z3097" t="str">
            <v>31-12-1997</v>
          </cell>
          <cell r="AA3097" t="str">
            <v>Aktif</v>
          </cell>
          <cell r="AB3097" t="str">
            <v>PNS Daerah Kab./Kota yang bekerja pada Kab./Kota</v>
          </cell>
          <cell r="AC3097" t="str">
            <v>Pemerintah Kab. Tolitoli</v>
          </cell>
          <cell r="AD3097" t="str">
            <v>Pemerintah Kab. Tolitoli</v>
          </cell>
        </row>
        <row r="3098">
          <cell r="A3098">
            <v>3096</v>
          </cell>
          <cell r="B3098" t="str">
            <v>198507092014092002</v>
          </cell>
          <cell r="C3098" t="str">
            <v/>
          </cell>
          <cell r="D3098" t="str">
            <v>ASRAWARDIN</v>
          </cell>
          <cell r="E3098" t="str">
            <v/>
          </cell>
          <cell r="F3098" t="str">
            <v/>
          </cell>
          <cell r="G3098" t="str">
            <v>TOLITOLI</v>
          </cell>
          <cell r="H3098" t="str">
            <v>09 - 07 - 1985</v>
          </cell>
          <cell r="I3098" t="str">
            <v>II/a</v>
          </cell>
          <cell r="J3098" t="str">
            <v>01 - 09 - 2014</v>
          </cell>
          <cell r="K3098" t="str">
            <v>01 - 09 - 2016</v>
          </cell>
          <cell r="L3098" t="str">
            <v>P</v>
          </cell>
          <cell r="M3098" t="str">
            <v>II/a</v>
          </cell>
          <cell r="N3098" t="str">
            <v>01 - 09 - 2014</v>
          </cell>
          <cell r="O3098" t="str">
            <v>9</v>
          </cell>
          <cell r="P3098" t="str">
            <v>11</v>
          </cell>
          <cell r="Q3098" t="str">
            <v/>
          </cell>
          <cell r="R3098" t="str">
            <v/>
          </cell>
          <cell r="S3098" t="str">
            <v/>
          </cell>
          <cell r="T3098" t="str">
            <v/>
          </cell>
          <cell r="U3098" t="str">
            <v/>
          </cell>
          <cell r="V3098" t="str">
            <v>PENGADMINISTRASI UMUM</v>
          </cell>
          <cell r="W3098" t="str">
            <v>SEKSI KESEJAHTERAAN RAKYAT</v>
          </cell>
          <cell r="X3098" t="str">
            <v>KANTOR KELURAHAN BARU</v>
          </cell>
          <cell r="Y3098" t="str">
            <v>SMK BISNIS DAN MANAJEMEN</v>
          </cell>
          <cell r="Z3098" t="str">
            <v>07-06-2003</v>
          </cell>
          <cell r="AA3098" t="str">
            <v>Aktif</v>
          </cell>
          <cell r="AB3098" t="str">
            <v>PNS Daerah Kab./Kota yang bekerja pada Kab./Kota</v>
          </cell>
          <cell r="AC3098" t="str">
            <v>Pemerintah Kab. Tolitoli</v>
          </cell>
          <cell r="AD3098" t="str">
            <v>Pemerintah Kab. Tolitoli</v>
          </cell>
        </row>
        <row r="3099">
          <cell r="A3099">
            <v>3097</v>
          </cell>
          <cell r="B3099" t="str">
            <v>198204132010012016</v>
          </cell>
          <cell r="C3099" t="str">
            <v/>
          </cell>
          <cell r="D3099" t="str">
            <v>ROSMA</v>
          </cell>
          <cell r="E3099" t="str">
            <v/>
          </cell>
          <cell r="F3099" t="str">
            <v/>
          </cell>
          <cell r="G3099" t="str">
            <v>TOLITOLI</v>
          </cell>
          <cell r="H3099" t="str">
            <v>13 - 04 - 1982</v>
          </cell>
          <cell r="I3099" t="str">
            <v>II/a</v>
          </cell>
          <cell r="J3099" t="str">
            <v>01 - 01 - 2010</v>
          </cell>
          <cell r="K3099" t="str">
            <v>01 - 01 - 2012</v>
          </cell>
          <cell r="L3099" t="str">
            <v>P</v>
          </cell>
          <cell r="M3099" t="str">
            <v>II/b</v>
          </cell>
          <cell r="N3099" t="str">
            <v>01 - 04 - 2015</v>
          </cell>
          <cell r="O3099" t="str">
            <v>10</v>
          </cell>
          <cell r="P3099" t="str">
            <v>7</v>
          </cell>
          <cell r="Q3099" t="str">
            <v/>
          </cell>
          <cell r="R3099" t="str">
            <v/>
          </cell>
          <cell r="S3099" t="str">
            <v/>
          </cell>
          <cell r="T3099" t="str">
            <v/>
          </cell>
          <cell r="U3099" t="str">
            <v/>
          </cell>
          <cell r="V3099" t="str">
            <v>STAF</v>
          </cell>
          <cell r="W3099" t="str">
            <v>KANTOR KELURAHAN TAMBUN</v>
          </cell>
          <cell r="X3099" t="str">
            <v>Pemerintah Kabupaten Tolitoli</v>
          </cell>
          <cell r="Y3099" t="str">
            <v>SMU IPS</v>
          </cell>
          <cell r="Z3099" t="str">
            <v>31-12-2000</v>
          </cell>
          <cell r="AA3099" t="str">
            <v>Aktif</v>
          </cell>
          <cell r="AB3099" t="str">
            <v>PNS Daerah Kab./Kota yang bekerja pada Kab./Kota</v>
          </cell>
          <cell r="AC3099" t="str">
            <v>Pemerintah Kab. Tolitoli</v>
          </cell>
          <cell r="AD3099" t="str">
            <v>Pemerintah Kab. Tolitoli</v>
          </cell>
        </row>
        <row r="3100">
          <cell r="A3100">
            <v>3098</v>
          </cell>
          <cell r="B3100" t="str">
            <v>197305012006042027</v>
          </cell>
          <cell r="C3100" t="str">
            <v>570021220</v>
          </cell>
          <cell r="D3100" t="str">
            <v>MARLINANG</v>
          </cell>
          <cell r="E3100" t="str">
            <v/>
          </cell>
          <cell r="F3100" t="str">
            <v/>
          </cell>
          <cell r="G3100" t="str">
            <v>TOLITOLI</v>
          </cell>
          <cell r="H3100" t="str">
            <v>01 - 05 - 1973</v>
          </cell>
          <cell r="I3100" t="str">
            <v>II/a</v>
          </cell>
          <cell r="J3100" t="str">
            <v>01 - 04 - 2006</v>
          </cell>
          <cell r="K3100" t="str">
            <v>01 - 10 - 2007</v>
          </cell>
          <cell r="L3100" t="str">
            <v>P</v>
          </cell>
          <cell r="M3100" t="str">
            <v>II/b</v>
          </cell>
          <cell r="N3100" t="str">
            <v>01 - 04 - 2013</v>
          </cell>
          <cell r="O3100" t="str">
            <v>9</v>
          </cell>
          <cell r="P3100" t="str">
            <v>10</v>
          </cell>
          <cell r="Q3100" t="str">
            <v/>
          </cell>
          <cell r="R3100" t="str">
            <v/>
          </cell>
          <cell r="S3100" t="str">
            <v/>
          </cell>
          <cell r="T3100" t="str">
            <v>01 - 04 - 2013</v>
          </cell>
          <cell r="U3100" t="str">
            <v>Guru Pratama Tingkat. I</v>
          </cell>
          <cell r="V3100" t="str">
            <v/>
          </cell>
          <cell r="W3100" t="str">
            <v>SDN SESE</v>
          </cell>
          <cell r="X3100" t="str">
            <v>CABANG DISPENBUD KECAMATAN DAMPAL UTARA</v>
          </cell>
          <cell r="Y3100" t="str">
            <v>DIPLOMA II</v>
          </cell>
          <cell r="Z3100" t="str">
            <v>27-08-2005</v>
          </cell>
          <cell r="AA3100" t="str">
            <v>Aktif</v>
          </cell>
          <cell r="AB3100" t="str">
            <v>PNS Daerah Kab./Kota yang bekerja pada Kab./Kota</v>
          </cell>
          <cell r="AC3100" t="str">
            <v>Pemerintah Kab. Tolitoli</v>
          </cell>
          <cell r="AD3100" t="str">
            <v>Pemerintah Kab. Tolitoli</v>
          </cell>
        </row>
        <row r="3101">
          <cell r="A3101">
            <v>3099</v>
          </cell>
          <cell r="B3101" t="str">
            <v>197212112007012016</v>
          </cell>
          <cell r="C3101" t="str">
            <v>570027606</v>
          </cell>
          <cell r="D3101" t="str">
            <v>IHWANA</v>
          </cell>
          <cell r="E3101" t="str">
            <v/>
          </cell>
          <cell r="F3101" t="str">
            <v/>
          </cell>
          <cell r="G3101" t="str">
            <v>TOLITOLI</v>
          </cell>
          <cell r="H3101" t="str">
            <v>11 - 12 - 1972</v>
          </cell>
          <cell r="I3101" t="str">
            <v>II/a</v>
          </cell>
          <cell r="J3101" t="str">
            <v>01 - 01 - 2007</v>
          </cell>
          <cell r="K3101" t="str">
            <v>01 - 10 - 2008</v>
          </cell>
          <cell r="L3101" t="str">
            <v>P</v>
          </cell>
          <cell r="M3101" t="str">
            <v>II/c</v>
          </cell>
          <cell r="N3101" t="str">
            <v>01 - 04 - 2015</v>
          </cell>
          <cell r="O3101" t="str">
            <v>11</v>
          </cell>
          <cell r="P3101" t="str">
            <v>3</v>
          </cell>
          <cell r="Q3101" t="str">
            <v/>
          </cell>
          <cell r="R3101" t="str">
            <v/>
          </cell>
          <cell r="S3101" t="str">
            <v/>
          </cell>
          <cell r="T3101" t="str">
            <v/>
          </cell>
          <cell r="U3101" t="str">
            <v/>
          </cell>
          <cell r="V3101" t="str">
            <v>FUNGSIONAL UMUM</v>
          </cell>
          <cell r="W3101" t="str">
            <v>Sub Bagian Akuntansi</v>
          </cell>
          <cell r="X3101" t="str">
            <v>BAGIAN KEUANGAN</v>
          </cell>
          <cell r="Y3101" t="str">
            <v>SMEA AKUNTANSI</v>
          </cell>
          <cell r="Z3101" t="str">
            <v>31-12-1992</v>
          </cell>
          <cell r="AA3101" t="str">
            <v>Aktif</v>
          </cell>
          <cell r="AB3101" t="str">
            <v>PNS Daerah Kab./Kota yang bekerja pada Kab./Kota</v>
          </cell>
          <cell r="AC3101" t="str">
            <v>Pemerintah Kab. Tolitoli</v>
          </cell>
          <cell r="AD3101" t="str">
            <v>Pemerintah Kab. Tolitoli</v>
          </cell>
        </row>
        <row r="3102">
          <cell r="A3102">
            <v>3100</v>
          </cell>
          <cell r="B3102" t="str">
            <v>198210012008012008</v>
          </cell>
          <cell r="C3102" t="str">
            <v>570036127</v>
          </cell>
          <cell r="D3102" t="str">
            <v>NASRA</v>
          </cell>
          <cell r="E3102" t="str">
            <v/>
          </cell>
          <cell r="F3102" t="str">
            <v>S.SOS</v>
          </cell>
          <cell r="G3102" t="str">
            <v>TOLITOLI</v>
          </cell>
          <cell r="H3102" t="str">
            <v>01 - 10 - 1982</v>
          </cell>
          <cell r="I3102" t="str">
            <v>II/a</v>
          </cell>
          <cell r="J3102" t="str">
            <v>01 - 01 - 2008</v>
          </cell>
          <cell r="K3102" t="str">
            <v>01 - 12 - 2009</v>
          </cell>
          <cell r="L3102" t="str">
            <v>P</v>
          </cell>
          <cell r="M3102" t="str">
            <v>III/b</v>
          </cell>
          <cell r="N3102" t="str">
            <v>01 - 04 - 2015</v>
          </cell>
          <cell r="O3102" t="str">
            <v>6</v>
          </cell>
          <cell r="P3102" t="str">
            <v>3</v>
          </cell>
          <cell r="Q3102" t="str">
            <v/>
          </cell>
          <cell r="R3102" t="str">
            <v/>
          </cell>
          <cell r="S3102" t="str">
            <v/>
          </cell>
          <cell r="T3102" t="str">
            <v/>
          </cell>
          <cell r="U3102" t="str">
            <v/>
          </cell>
          <cell r="V3102" t="str">
            <v>STAF ADMINISTRASI</v>
          </cell>
          <cell r="W3102" t="str">
            <v>Sub Bagian Keuangan Dan Aset</v>
          </cell>
          <cell r="X3102" t="str">
            <v>Dinas Pendidikan Dan Kebudayaan</v>
          </cell>
          <cell r="Y3102" t="str">
            <v>S-1 ILMU ADMINISTRASI NEGARA</v>
          </cell>
          <cell r="Z3102" t="str">
            <v>31-12-2008</v>
          </cell>
          <cell r="AA3102" t="str">
            <v>Aktif</v>
          </cell>
          <cell r="AB3102" t="str">
            <v>PNS Daerah Kab./Kota yang bekerja pada Kab./Kota</v>
          </cell>
          <cell r="AC3102" t="str">
            <v>Pemerintah Kab. Tolitoli</v>
          </cell>
          <cell r="AD3102" t="str">
            <v>Pemerintah Kab. Tolitoli</v>
          </cell>
        </row>
        <row r="3103">
          <cell r="A3103">
            <v>3101</v>
          </cell>
          <cell r="B3103" t="str">
            <v>198009042010011019</v>
          </cell>
          <cell r="C3103" t="str">
            <v/>
          </cell>
          <cell r="D3103" t="str">
            <v>ARIZAL</v>
          </cell>
          <cell r="E3103" t="str">
            <v/>
          </cell>
          <cell r="F3103" t="str">
            <v>S.P.</v>
          </cell>
          <cell r="G3103" t="str">
            <v>TOLITOLI</v>
          </cell>
          <cell r="H3103" t="str">
            <v>04 - 09 - 1980</v>
          </cell>
          <cell r="I3103" t="str">
            <v>II/a</v>
          </cell>
          <cell r="J3103" t="str">
            <v>01 - 01 - 2010</v>
          </cell>
          <cell r="K3103" t="str">
            <v>01 - 01 - 2012</v>
          </cell>
          <cell r="L3103" t="str">
            <v>L</v>
          </cell>
          <cell r="M3103" t="str">
            <v>III/a</v>
          </cell>
          <cell r="N3103" t="str">
            <v>01 - 10 - 2016</v>
          </cell>
          <cell r="O3103" t="str">
            <v>7</v>
          </cell>
          <cell r="P3103" t="str">
            <v>2</v>
          </cell>
          <cell r="Q3103" t="str">
            <v/>
          </cell>
          <cell r="R3103" t="str">
            <v/>
          </cell>
          <cell r="S3103" t="str">
            <v/>
          </cell>
          <cell r="T3103" t="str">
            <v/>
          </cell>
          <cell r="U3103" t="str">
            <v/>
          </cell>
          <cell r="V3103" t="str">
            <v>PENGELOLA DATA PASCA PANEN</v>
          </cell>
          <cell r="W3103" t="str">
            <v>Seksi Pengembangan Pasca Panen Tanaman Pangan</v>
          </cell>
          <cell r="X3103" t="str">
            <v>Bidang Produksi Tanaman Pangan</v>
          </cell>
          <cell r="Y3103" t="str">
            <v>S-1 PERTANIAN AGROTEKNOLOGI</v>
          </cell>
          <cell r="Z3103" t="str">
            <v>19-06-2010</v>
          </cell>
          <cell r="AA3103" t="str">
            <v>Aktif</v>
          </cell>
          <cell r="AB3103" t="str">
            <v>PNS Daerah Kab./Kota yang bekerja pada Kab./Kota</v>
          </cell>
          <cell r="AC3103" t="str">
            <v>Pemerintah Kab. Tolitoli</v>
          </cell>
          <cell r="AD3103" t="str">
            <v>Pemerintah Kab. Tolitoli</v>
          </cell>
        </row>
        <row r="3104">
          <cell r="A3104">
            <v>3102</v>
          </cell>
          <cell r="B3104" t="str">
            <v>198403132009042002</v>
          </cell>
          <cell r="C3104" t="str">
            <v/>
          </cell>
          <cell r="D3104" t="str">
            <v>MINARSI IS. MPAMU</v>
          </cell>
          <cell r="E3104" t="str">
            <v/>
          </cell>
          <cell r="F3104" t="str">
            <v>SE</v>
          </cell>
          <cell r="G3104" t="str">
            <v>AMPANA TETE</v>
          </cell>
          <cell r="H3104" t="str">
            <v>13 - 03 - 1984</v>
          </cell>
          <cell r="I3104" t="str">
            <v>II/a</v>
          </cell>
          <cell r="J3104" t="str">
            <v>01 - 04 - 2009</v>
          </cell>
          <cell r="K3104" t="str">
            <v>01 - 01 - 2011</v>
          </cell>
          <cell r="L3104" t="str">
            <v>P</v>
          </cell>
          <cell r="M3104" t="str">
            <v>III/a</v>
          </cell>
          <cell r="N3104" t="str">
            <v>01 - 10 - 2015</v>
          </cell>
          <cell r="O3104" t="str">
            <v>6</v>
          </cell>
          <cell r="P3104" t="str">
            <v>2</v>
          </cell>
          <cell r="Q3104" t="str">
            <v/>
          </cell>
          <cell r="R3104" t="str">
            <v/>
          </cell>
          <cell r="S3104" t="str">
            <v/>
          </cell>
          <cell r="T3104" t="str">
            <v/>
          </cell>
          <cell r="U3104" t="str">
            <v/>
          </cell>
          <cell r="V3104" t="str">
            <v>FUNGSIONAL UMUM</v>
          </cell>
          <cell r="W3104" t="str">
            <v>SEKRETARIAT DAERAH</v>
          </cell>
          <cell r="X3104" t="str">
            <v>Pemerintah Kabupaten Tolitoli</v>
          </cell>
          <cell r="Y3104" t="str">
            <v>S-1 EKONOMI MANAJEMEN</v>
          </cell>
          <cell r="Z3104" t="str">
            <v>31-12-2009</v>
          </cell>
          <cell r="AA3104" t="str">
            <v>Aktif</v>
          </cell>
          <cell r="AB3104" t="str">
            <v>PNS Daerah Kab./Kota yang bekerja pada Kab./Kota</v>
          </cell>
          <cell r="AC3104" t="str">
            <v>Pemerintah Kab. Tolitoli</v>
          </cell>
          <cell r="AD3104" t="str">
            <v>Pemerintah Kab. Tolitoli</v>
          </cell>
        </row>
        <row r="3105">
          <cell r="A3105">
            <v>3103</v>
          </cell>
          <cell r="B3105" t="str">
            <v>198104122011011005</v>
          </cell>
          <cell r="C3105" t="str">
            <v/>
          </cell>
          <cell r="D3105" t="str">
            <v>I WAYAN KASTAWAN</v>
          </cell>
          <cell r="E3105" t="str">
            <v/>
          </cell>
          <cell r="F3105" t="str">
            <v>SP</v>
          </cell>
          <cell r="G3105" t="str">
            <v>BALI</v>
          </cell>
          <cell r="H3105" t="str">
            <v>12 - 04 - 1981</v>
          </cell>
          <cell r="I3105" t="str">
            <v>III/a</v>
          </cell>
          <cell r="J3105" t="str">
            <v>01 - 01 - 2011</v>
          </cell>
          <cell r="K3105" t="str">
            <v>01 - 01 - 2013</v>
          </cell>
          <cell r="L3105" t="str">
            <v>L</v>
          </cell>
          <cell r="M3105" t="str">
            <v>III/b</v>
          </cell>
          <cell r="N3105" t="str">
            <v>01 - 04 - 2015</v>
          </cell>
          <cell r="O3105" t="str">
            <v>4</v>
          </cell>
          <cell r="P3105" t="str">
            <v>3</v>
          </cell>
          <cell r="Q3105" t="str">
            <v/>
          </cell>
          <cell r="R3105" t="str">
            <v/>
          </cell>
          <cell r="S3105" t="str">
            <v/>
          </cell>
          <cell r="T3105" t="str">
            <v/>
          </cell>
          <cell r="U3105" t="str">
            <v/>
          </cell>
          <cell r="V3105" t="str">
            <v>STAF</v>
          </cell>
          <cell r="W3105" t="str">
            <v>SEKSI PEMBANGUNAN MASYARAKAT DESA/KELURAHAN</v>
          </cell>
          <cell r="X3105" t="str">
            <v>KANTOR KECAMATAN BASIDONDO</v>
          </cell>
          <cell r="Y3105" t="str">
            <v>S-1 PERTANIAN</v>
          </cell>
          <cell r="Z3105" t="str">
            <v>31-12-2005</v>
          </cell>
          <cell r="AA3105" t="str">
            <v>Aktif</v>
          </cell>
          <cell r="AB3105" t="str">
            <v>PNS Daerah Kab./Kota yang bekerja pada Kab./Kota</v>
          </cell>
          <cell r="AC3105" t="str">
            <v>Pemerintah Kab. Tolitoli</v>
          </cell>
          <cell r="AD3105" t="str">
            <v>Pemerintah Kab. Tolitoli</v>
          </cell>
        </row>
        <row r="3106">
          <cell r="A3106">
            <v>3104</v>
          </cell>
          <cell r="B3106" t="str">
            <v>198502272008012003</v>
          </cell>
          <cell r="C3106" t="str">
            <v>570036104</v>
          </cell>
          <cell r="D3106" t="str">
            <v>RIA ADRIANI</v>
          </cell>
          <cell r="E3106" t="str">
            <v/>
          </cell>
          <cell r="F3106" t="str">
            <v>S.Sos</v>
          </cell>
          <cell r="G3106" t="str">
            <v>PAREPARE</v>
          </cell>
          <cell r="H3106" t="str">
            <v>27 - 02 - 1985</v>
          </cell>
          <cell r="I3106" t="str">
            <v>II/a</v>
          </cell>
          <cell r="J3106" t="str">
            <v>01 - 01 - 2008</v>
          </cell>
          <cell r="K3106" t="str">
            <v>01 - 12 - 2009</v>
          </cell>
          <cell r="L3106" t="str">
            <v>P</v>
          </cell>
          <cell r="M3106" t="str">
            <v>III/b</v>
          </cell>
          <cell r="N3106" t="str">
            <v>01 - 04 - 2015</v>
          </cell>
          <cell r="O3106" t="str">
            <v>6</v>
          </cell>
          <cell r="P3106" t="str">
            <v>3</v>
          </cell>
          <cell r="Q3106" t="str">
            <v/>
          </cell>
          <cell r="R3106" t="str">
            <v/>
          </cell>
          <cell r="S3106" t="str">
            <v/>
          </cell>
          <cell r="T3106" t="str">
            <v/>
          </cell>
          <cell r="U3106" t="str">
            <v/>
          </cell>
          <cell r="V3106" t="str">
            <v>FUNGSIONAL UMUM</v>
          </cell>
          <cell r="W3106" t="str">
            <v>Dinas Pengelolaan Keuangan Dan Aset Daerah</v>
          </cell>
          <cell r="X3106" t="str">
            <v>Pemerintah Kabupaten Tolitoli</v>
          </cell>
          <cell r="Y3106" t="str">
            <v>S-1 ILMU PEMERINTAHAN</v>
          </cell>
          <cell r="Z3106" t="str">
            <v>31-12-2010</v>
          </cell>
          <cell r="AA3106" t="str">
            <v>Aktif</v>
          </cell>
          <cell r="AB3106" t="str">
            <v>PNS Daerah Kab./Kota yang bekerja pada Kab./Kota</v>
          </cell>
          <cell r="AC3106" t="str">
            <v>Pemerintah Kab. Tolitoli</v>
          </cell>
          <cell r="AD3106" t="str">
            <v>Pemerintah Kab. Tolitoli</v>
          </cell>
        </row>
        <row r="3107">
          <cell r="A3107">
            <v>3105</v>
          </cell>
          <cell r="B3107" t="str">
            <v>197407172005012015</v>
          </cell>
          <cell r="C3107" t="str">
            <v>570017397</v>
          </cell>
          <cell r="D3107" t="str">
            <v>NUR HAWA</v>
          </cell>
          <cell r="E3107" t="str">
            <v/>
          </cell>
          <cell r="F3107" t="str">
            <v>SH</v>
          </cell>
          <cell r="G3107" t="str">
            <v>TOLITOLI</v>
          </cell>
          <cell r="H3107" t="str">
            <v>17 - 07 - 1974</v>
          </cell>
          <cell r="I3107" t="str">
            <v>II/a</v>
          </cell>
          <cell r="J3107" t="str">
            <v>01 - 01 - 2005</v>
          </cell>
          <cell r="K3107" t="str">
            <v>01 - 03 - 2006</v>
          </cell>
          <cell r="L3107" t="str">
            <v>P</v>
          </cell>
          <cell r="M3107" t="str">
            <v>III/b</v>
          </cell>
          <cell r="N3107" t="str">
            <v>01 - 10 - 2016</v>
          </cell>
          <cell r="O3107" t="str">
            <v>14</v>
          </cell>
          <cell r="P3107" t="str">
            <v>1</v>
          </cell>
          <cell r="Q3107" t="str">
            <v/>
          </cell>
          <cell r="R3107" t="str">
            <v/>
          </cell>
          <cell r="S3107" t="str">
            <v/>
          </cell>
          <cell r="T3107" t="str">
            <v/>
          </cell>
          <cell r="U3107" t="str">
            <v/>
          </cell>
          <cell r="V3107" t="str">
            <v>FUNGSIONAL UMUM</v>
          </cell>
          <cell r="W3107" t="str">
            <v>Sub Bagian Umum Dan Kepegawaian</v>
          </cell>
          <cell r="X3107" t="str">
            <v>Bagian Tata Usaha</v>
          </cell>
          <cell r="Y3107" t="str">
            <v>S-1 HUKUM</v>
          </cell>
          <cell r="Z3107" t="str">
            <v>31-12-2008</v>
          </cell>
          <cell r="AA3107" t="str">
            <v>Aktif</v>
          </cell>
          <cell r="AB3107" t="str">
            <v>PNS Daerah Kab./Kota yang bekerja pada Kab./Kota</v>
          </cell>
          <cell r="AC3107" t="str">
            <v>Pemerintah Kab. Tolitoli</v>
          </cell>
          <cell r="AD3107" t="str">
            <v>Pemerintah Kab. Tolitoli</v>
          </cell>
        </row>
        <row r="3108">
          <cell r="A3108">
            <v>3106</v>
          </cell>
          <cell r="B3108" t="str">
            <v>196906061999082001</v>
          </cell>
          <cell r="C3108" t="str">
            <v>132234048</v>
          </cell>
          <cell r="D3108" t="str">
            <v>WAHIDA</v>
          </cell>
          <cell r="E3108" t="str">
            <v/>
          </cell>
          <cell r="F3108" t="str">
            <v/>
          </cell>
          <cell r="G3108" t="str">
            <v>TOLITOLI</v>
          </cell>
          <cell r="H3108" t="str">
            <v>06 - 06 - 1969</v>
          </cell>
          <cell r="I3108" t="str">
            <v>II/a</v>
          </cell>
          <cell r="J3108" t="str">
            <v>01 - 08 - 1999</v>
          </cell>
          <cell r="K3108" t="str">
            <v>01 - 08 - 2000</v>
          </cell>
          <cell r="L3108" t="str">
            <v>P</v>
          </cell>
          <cell r="M3108" t="str">
            <v>III/b</v>
          </cell>
          <cell r="N3108" t="str">
            <v>01 - 04 - 2013</v>
          </cell>
          <cell r="O3108" t="str">
            <v>9</v>
          </cell>
          <cell r="P3108" t="str">
            <v>1</v>
          </cell>
          <cell r="Q3108" t="str">
            <v/>
          </cell>
          <cell r="R3108" t="str">
            <v/>
          </cell>
          <cell r="S3108" t="str">
            <v/>
          </cell>
          <cell r="T3108" t="str">
            <v>06 - 09 - 2013</v>
          </cell>
          <cell r="U3108" t="str">
            <v>Guru Madya Tingkat. I</v>
          </cell>
          <cell r="V3108" t="str">
            <v/>
          </cell>
          <cell r="W3108" t="str">
            <v>SDN 3 KOMBO</v>
          </cell>
          <cell r="X3108" t="str">
            <v>CABANG DISPENBUD KECAMATAN DAMPAL SELATAN</v>
          </cell>
          <cell r="Y3108" t="str">
            <v>SPG PENDIDIKAN SD</v>
          </cell>
          <cell r="Z3108" t="str">
            <v>31-12-1990</v>
          </cell>
          <cell r="AA3108" t="str">
            <v>Aktif</v>
          </cell>
          <cell r="AB3108" t="str">
            <v>PNS Daerah Kab./Kota yang bekerja pada Kab./Kota</v>
          </cell>
          <cell r="AC3108" t="str">
            <v>Pemerintah Kab. Tolitoli</v>
          </cell>
          <cell r="AD3108" t="str">
            <v>Pemerintah Kab. Tolitoli</v>
          </cell>
        </row>
        <row r="3109">
          <cell r="A3109">
            <v>3107</v>
          </cell>
          <cell r="B3109" t="str">
            <v>198707042011011006</v>
          </cell>
          <cell r="C3109" t="str">
            <v/>
          </cell>
          <cell r="D3109" t="str">
            <v>HARDIANSYAH MOH. BANTILAN</v>
          </cell>
          <cell r="E3109" t="str">
            <v/>
          </cell>
          <cell r="F3109" t="str">
            <v>S.Pd</v>
          </cell>
          <cell r="G3109" t="str">
            <v>TOLITOLI</v>
          </cell>
          <cell r="H3109" t="str">
            <v>04 - 07 - 1987</v>
          </cell>
          <cell r="I3109" t="str">
            <v>III/a</v>
          </cell>
          <cell r="J3109" t="str">
            <v>01 - 01 - 2011</v>
          </cell>
          <cell r="K3109" t="str">
            <v>01 - 01 - 2013</v>
          </cell>
          <cell r="L3109" t="str">
            <v>L</v>
          </cell>
          <cell r="M3109" t="str">
            <v>III/b</v>
          </cell>
          <cell r="N3109" t="str">
            <v>01 - 10 - 2016</v>
          </cell>
          <cell r="O3109" t="str">
            <v>5</v>
          </cell>
          <cell r="P3109" t="str">
            <v>9</v>
          </cell>
          <cell r="Q3109" t="str">
            <v/>
          </cell>
          <cell r="R3109" t="str">
            <v/>
          </cell>
          <cell r="S3109" t="str">
            <v/>
          </cell>
          <cell r="T3109" t="str">
            <v/>
          </cell>
          <cell r="U3109" t="str">
            <v/>
          </cell>
          <cell r="V3109" t="str">
            <v>PENGADMINISTRASI UMUM</v>
          </cell>
          <cell r="W3109" t="str">
            <v>Dinas Pendidikan Dan Kebudayaan</v>
          </cell>
          <cell r="X3109" t="str">
            <v>Pemerintah Kabupaten Tolitoli</v>
          </cell>
          <cell r="Y3109" t="str">
            <v>S-1 TEKNOLOGI PENDIDIKAN</v>
          </cell>
          <cell r="Z3109" t="str">
            <v>31-12-2010</v>
          </cell>
          <cell r="AA3109" t="str">
            <v>Aktif</v>
          </cell>
          <cell r="AB3109" t="str">
            <v>PNS Daerah Kab./Kota yang bekerja pada Kab./Kota</v>
          </cell>
          <cell r="AC3109" t="str">
            <v>Pemerintah Kab. Tolitoli</v>
          </cell>
          <cell r="AD3109" t="str">
            <v>Pemerintah Kab. Tolitoli</v>
          </cell>
        </row>
        <row r="3110">
          <cell r="A3110">
            <v>3108</v>
          </cell>
          <cell r="B3110" t="str">
            <v>198610102014112001</v>
          </cell>
          <cell r="C3110" t="str">
            <v/>
          </cell>
          <cell r="D3110" t="str">
            <v>NURJAMILLA</v>
          </cell>
          <cell r="E3110" t="str">
            <v/>
          </cell>
          <cell r="F3110" t="str">
            <v/>
          </cell>
          <cell r="G3110" t="str">
            <v>TOLITOLI</v>
          </cell>
          <cell r="H3110" t="str">
            <v>10 - 10 - 1986</v>
          </cell>
          <cell r="I3110" t="str">
            <v>II/a</v>
          </cell>
          <cell r="J3110" t="str">
            <v>01 - 11 - 2014</v>
          </cell>
          <cell r="K3110" t="str">
            <v>01 - 09 - 2016</v>
          </cell>
          <cell r="L3110" t="str">
            <v>P</v>
          </cell>
          <cell r="M3110" t="str">
            <v>II/a</v>
          </cell>
          <cell r="N3110" t="str">
            <v>01 - 11 - 2014</v>
          </cell>
          <cell r="O3110" t="str">
            <v>9</v>
          </cell>
          <cell r="P3110" t="str">
            <v>10</v>
          </cell>
          <cell r="Q3110" t="str">
            <v/>
          </cell>
          <cell r="R3110" t="str">
            <v/>
          </cell>
          <cell r="S3110" t="str">
            <v/>
          </cell>
          <cell r="T3110" t="str">
            <v/>
          </cell>
          <cell r="U3110" t="str">
            <v/>
          </cell>
          <cell r="V3110" t="str">
            <v>PENGADMINISTRASI KETERTIBAN DAN KETENTRAMAN</v>
          </cell>
          <cell r="W3110" t="str">
            <v>SEKSI KETENTRAMAN DAN KETERTIBAN</v>
          </cell>
          <cell r="X3110" t="str">
            <v>KANTOR KELURAHAN TUWELEY</v>
          </cell>
          <cell r="Y3110" t="str">
            <v>SMA IPS</v>
          </cell>
          <cell r="Z3110" t="str">
            <v>14-06-2004</v>
          </cell>
          <cell r="AA3110" t="str">
            <v>Aktif</v>
          </cell>
          <cell r="AB3110" t="str">
            <v>PNS Daerah Kab./Kota yang bekerja pada Kab./Kota</v>
          </cell>
          <cell r="AC3110" t="str">
            <v>Pemerintah Kab. Tolitoli</v>
          </cell>
          <cell r="AD3110" t="str">
            <v>Pemerintah Kab. Tolitoli</v>
          </cell>
        </row>
        <row r="3111">
          <cell r="A3111">
            <v>3109</v>
          </cell>
          <cell r="B3111" t="str">
            <v>198205282015022001</v>
          </cell>
          <cell r="C3111" t="str">
            <v/>
          </cell>
          <cell r="D3111" t="str">
            <v>SARI DEWI BULAN</v>
          </cell>
          <cell r="E3111" t="str">
            <v/>
          </cell>
          <cell r="F3111" t="str">
            <v/>
          </cell>
          <cell r="G3111" t="str">
            <v>TOLITOLI</v>
          </cell>
          <cell r="H3111" t="str">
            <v>28 - 05 - 1982</v>
          </cell>
          <cell r="I3111" t="str">
            <v>II/a</v>
          </cell>
          <cell r="J3111" t="str">
            <v>01 - 02 - 2015</v>
          </cell>
          <cell r="K3111" t="str">
            <v>01 - 09 - 2016</v>
          </cell>
          <cell r="L3111" t="str">
            <v>P</v>
          </cell>
          <cell r="M3111" t="str">
            <v>II/a</v>
          </cell>
          <cell r="N3111" t="str">
            <v>01 - 02 - 2015</v>
          </cell>
          <cell r="O3111" t="str">
            <v>10</v>
          </cell>
          <cell r="P3111" t="str">
            <v>4</v>
          </cell>
          <cell r="Q3111" t="str">
            <v/>
          </cell>
          <cell r="R3111" t="str">
            <v/>
          </cell>
          <cell r="S3111" t="str">
            <v/>
          </cell>
          <cell r="T3111" t="str">
            <v/>
          </cell>
          <cell r="U3111" t="str">
            <v/>
          </cell>
          <cell r="V3111" t="str">
            <v>PENGADMINISTRASI UMUM</v>
          </cell>
          <cell r="W3111" t="str">
            <v>CABANG DISPENBUD KECAMATAN LAMPASIO</v>
          </cell>
          <cell r="X3111" t="str">
            <v/>
          </cell>
          <cell r="Y3111" t="str">
            <v>SMK AKUNTANSI</v>
          </cell>
          <cell r="Z3111" t="str">
            <v>16-06-2000</v>
          </cell>
          <cell r="AA3111" t="str">
            <v>Aktif</v>
          </cell>
          <cell r="AB3111" t="str">
            <v>PNS Daerah Kab./Kota yang bekerja pada Kab./Kota</v>
          </cell>
          <cell r="AC3111" t="str">
            <v>Pemerintah Kab. Tolitoli</v>
          </cell>
          <cell r="AD3111" t="str">
            <v>Pemerintah Kab. Tolitoli</v>
          </cell>
        </row>
        <row r="3112">
          <cell r="A3112">
            <v>3110</v>
          </cell>
          <cell r="B3112" t="str">
            <v>198507142010012022</v>
          </cell>
          <cell r="C3112" t="str">
            <v/>
          </cell>
          <cell r="D3112" t="str">
            <v>JULIANA</v>
          </cell>
          <cell r="E3112" t="str">
            <v/>
          </cell>
          <cell r="F3112" t="str">
            <v>SE</v>
          </cell>
          <cell r="G3112" t="str">
            <v>TOLITOLI</v>
          </cell>
          <cell r="H3112" t="str">
            <v>14 - 07 - 1985</v>
          </cell>
          <cell r="I3112" t="str">
            <v>II/a</v>
          </cell>
          <cell r="J3112" t="str">
            <v>01 - 01 - 2010</v>
          </cell>
          <cell r="K3112" t="str">
            <v>01 - 01 - 2012</v>
          </cell>
          <cell r="L3112" t="str">
            <v>P</v>
          </cell>
          <cell r="M3112" t="str">
            <v>III/a</v>
          </cell>
          <cell r="N3112" t="str">
            <v>01 - 10 - 2015</v>
          </cell>
          <cell r="O3112" t="str">
            <v>5</v>
          </cell>
          <cell r="P3112" t="str">
            <v>9</v>
          </cell>
          <cell r="Q3112" t="str">
            <v/>
          </cell>
          <cell r="R3112" t="str">
            <v/>
          </cell>
          <cell r="S3112" t="str">
            <v/>
          </cell>
          <cell r="T3112" t="str">
            <v/>
          </cell>
          <cell r="U3112" t="str">
            <v/>
          </cell>
          <cell r="V3112" t="str">
            <v>FUNGSIONAL UMUM</v>
          </cell>
          <cell r="W3112" t="str">
            <v>Sub Bagian Keuangan Dan Aset</v>
          </cell>
          <cell r="X3112" t="str">
            <v>SEKRETARIAT</v>
          </cell>
          <cell r="Y3112" t="str">
            <v>S-1 EKONOMI MANAJEMEN</v>
          </cell>
          <cell r="Z3112" t="str">
            <v>31-12-2007</v>
          </cell>
          <cell r="AA3112" t="str">
            <v>Aktif</v>
          </cell>
          <cell r="AB3112" t="str">
            <v>PNS Daerah Kab./Kota yang bekerja pada Kab./Kota</v>
          </cell>
          <cell r="AC3112" t="str">
            <v>Pemerintah Kab. Tolitoli</v>
          </cell>
          <cell r="AD3112" t="str">
            <v>Pemerintah Kab. Tolitoli</v>
          </cell>
        </row>
        <row r="3113">
          <cell r="A3113">
            <v>3111</v>
          </cell>
          <cell r="B3113" t="str">
            <v>196905181997022002</v>
          </cell>
          <cell r="C3113" t="str">
            <v>132163550</v>
          </cell>
          <cell r="D3113" t="str">
            <v>NURHAYATI L</v>
          </cell>
          <cell r="E3113" t="str">
            <v/>
          </cell>
          <cell r="F3113" t="str">
            <v>S.PD</v>
          </cell>
          <cell r="G3113" t="str">
            <v>KEPULAUAN SELAYAR</v>
          </cell>
          <cell r="H3113" t="str">
            <v>18 - 05 - 1969</v>
          </cell>
          <cell r="I3113" t="str">
            <v>III/a</v>
          </cell>
          <cell r="J3113" t="str">
            <v>01 - 02 - 1997</v>
          </cell>
          <cell r="K3113" t="str">
            <v>01 - 09 - 1998</v>
          </cell>
          <cell r="L3113" t="str">
            <v>P</v>
          </cell>
          <cell r="M3113" t="str">
            <v>IV/a</v>
          </cell>
          <cell r="N3113" t="str">
            <v>01 - 04 - 2010</v>
          </cell>
          <cell r="O3113" t="str">
            <v>13</v>
          </cell>
          <cell r="P3113" t="str">
            <v>2</v>
          </cell>
          <cell r="Q3113" t="str">
            <v/>
          </cell>
          <cell r="R3113" t="str">
            <v/>
          </cell>
          <cell r="S3113" t="str">
            <v/>
          </cell>
          <cell r="T3113" t="str">
            <v>01 - 04 - 2010</v>
          </cell>
          <cell r="U3113" t="str">
            <v>Guru Pembina</v>
          </cell>
          <cell r="V3113" t="str">
            <v/>
          </cell>
          <cell r="W3113" t="str">
            <v>SMP NEGERI 3 TOLITOLI</v>
          </cell>
          <cell r="X3113" t="str">
            <v>CABANG DISPENBUD KECAMATAN BAOLAN</v>
          </cell>
          <cell r="Y3113" t="str">
            <v>A-IV BAHASA INDONESIA</v>
          </cell>
          <cell r="Z3113" t="str">
            <v>24-03-1994</v>
          </cell>
          <cell r="AA3113" t="str">
            <v>Aktif</v>
          </cell>
          <cell r="AB3113" t="str">
            <v>PNS Daerah Kab./Kota yang bekerja pada Kab./Kota</v>
          </cell>
          <cell r="AC3113" t="str">
            <v>Pemerintah Kab. Tolitoli</v>
          </cell>
          <cell r="AD3113" t="str">
            <v>Pemerintah Kab. Tolitoli</v>
          </cell>
        </row>
        <row r="3114">
          <cell r="A3114">
            <v>3112</v>
          </cell>
          <cell r="B3114" t="str">
            <v>197705122005011009</v>
          </cell>
          <cell r="C3114" t="str">
            <v>570017258</v>
          </cell>
          <cell r="D3114" t="str">
            <v>KAMARUDDIN</v>
          </cell>
          <cell r="E3114" t="str">
            <v/>
          </cell>
          <cell r="F3114" t="str">
            <v>A.Ma</v>
          </cell>
          <cell r="G3114" t="str">
            <v>LOKODOKA</v>
          </cell>
          <cell r="H3114" t="str">
            <v>12 - 05 - 1977</v>
          </cell>
          <cell r="I3114" t="str">
            <v>II/b</v>
          </cell>
          <cell r="J3114" t="str">
            <v>01 - 01 - 2005</v>
          </cell>
          <cell r="K3114" t="str">
            <v>01 - 03 - 2006</v>
          </cell>
          <cell r="L3114" t="str">
            <v>L</v>
          </cell>
          <cell r="M3114" t="str">
            <v>II/d</v>
          </cell>
          <cell r="N3114" t="str">
            <v>01 - 04 - 2013</v>
          </cell>
          <cell r="O3114" t="str">
            <v>10</v>
          </cell>
          <cell r="P3114" t="str">
            <v>3</v>
          </cell>
          <cell r="Q3114" t="str">
            <v/>
          </cell>
          <cell r="R3114" t="str">
            <v/>
          </cell>
          <cell r="S3114" t="str">
            <v/>
          </cell>
          <cell r="T3114" t="str">
            <v>01 - 04 - 2013</v>
          </cell>
          <cell r="U3114" t="str">
            <v>Guru Muda Tingkat. I</v>
          </cell>
          <cell r="V3114" t="str">
            <v/>
          </cell>
          <cell r="W3114" t="str">
            <v>SDN GALANDAU</v>
          </cell>
          <cell r="X3114" t="str">
            <v>CABANG DISPENBUD KECAMATAN BASIDONDO</v>
          </cell>
          <cell r="Y3114" t="str">
            <v>D-II/A-II PGSD</v>
          </cell>
          <cell r="Z3114" t="str">
            <v>31-12-2002</v>
          </cell>
          <cell r="AA3114" t="str">
            <v>Aktif</v>
          </cell>
          <cell r="AB3114" t="str">
            <v>PNS Daerah Kab./Kota yang bekerja pada Kab./Kota</v>
          </cell>
          <cell r="AC3114" t="str">
            <v>Pemerintah Kab. Tolitoli</v>
          </cell>
          <cell r="AD3114" t="str">
            <v>Pemerintah Kab. Tolitoli</v>
          </cell>
        </row>
        <row r="3115">
          <cell r="A3115">
            <v>3113</v>
          </cell>
          <cell r="B3115" t="str">
            <v>198208022009042001</v>
          </cell>
          <cell r="C3115" t="str">
            <v/>
          </cell>
          <cell r="D3115" t="str">
            <v>SRIWAHYUNI HI. LAMBA</v>
          </cell>
          <cell r="E3115" t="str">
            <v/>
          </cell>
          <cell r="F3115" t="str">
            <v>S. Pd</v>
          </cell>
          <cell r="G3115" t="str">
            <v>LAKATAN</v>
          </cell>
          <cell r="H3115" t="str">
            <v>02 - 08 - 1982</v>
          </cell>
          <cell r="I3115" t="str">
            <v>III/a</v>
          </cell>
          <cell r="J3115" t="str">
            <v>01 - 04 - 2009</v>
          </cell>
          <cell r="K3115" t="str">
            <v>01 - 01 - 2011</v>
          </cell>
          <cell r="L3115" t="str">
            <v>P</v>
          </cell>
          <cell r="M3115" t="str">
            <v>III/c</v>
          </cell>
          <cell r="N3115" t="str">
            <v>01 - 04 - 2016</v>
          </cell>
          <cell r="O3115" t="str">
            <v>7</v>
          </cell>
          <cell r="P3115" t="str">
            <v>0</v>
          </cell>
          <cell r="Q3115" t="str">
            <v/>
          </cell>
          <cell r="R3115" t="str">
            <v/>
          </cell>
          <cell r="S3115" t="str">
            <v/>
          </cell>
          <cell r="T3115" t="str">
            <v>01 - 04 - 2016</v>
          </cell>
          <cell r="U3115" t="str">
            <v>Guru Muda</v>
          </cell>
          <cell r="V3115" t="str">
            <v/>
          </cell>
          <cell r="W3115" t="str">
            <v>SMP NEGERI 1 GALANG</v>
          </cell>
          <cell r="X3115" t="str">
            <v>CABANG DISPENBUD KECAMATAN GALANG</v>
          </cell>
          <cell r="Y3115" t="str">
            <v>S-1 TEKNOLOGI PENDIDIKAN</v>
          </cell>
          <cell r="Z3115" t="str">
            <v>31-12-2005</v>
          </cell>
          <cell r="AA3115" t="str">
            <v>Aktif</v>
          </cell>
          <cell r="AB3115" t="str">
            <v>PNS Daerah Kab./Kota yang bekerja pada Kab./Kota</v>
          </cell>
          <cell r="AC3115" t="str">
            <v>Pemerintah Kab. Tolitoli</v>
          </cell>
          <cell r="AD3115" t="str">
            <v>Pemerintah Kab. Tolitoli</v>
          </cell>
        </row>
        <row r="3116">
          <cell r="A3116">
            <v>3114</v>
          </cell>
          <cell r="B3116" t="str">
            <v>198111242009042001</v>
          </cell>
          <cell r="C3116" t="str">
            <v/>
          </cell>
          <cell r="D3116" t="str">
            <v>CHLARA SWESTIKA SUBIYANTO</v>
          </cell>
          <cell r="E3116" t="str">
            <v/>
          </cell>
          <cell r="F3116" t="str">
            <v>S.Kom</v>
          </cell>
          <cell r="G3116" t="str">
            <v>TOLITOLI</v>
          </cell>
          <cell r="H3116" t="str">
            <v>24 - 11 - 1981</v>
          </cell>
          <cell r="I3116" t="str">
            <v>III/a</v>
          </cell>
          <cell r="J3116" t="str">
            <v>01 - 04 - 2009</v>
          </cell>
          <cell r="K3116" t="str">
            <v>01 - 01 - 2011</v>
          </cell>
          <cell r="L3116" t="str">
            <v>P</v>
          </cell>
          <cell r="M3116" t="str">
            <v>III/c</v>
          </cell>
          <cell r="N3116" t="str">
            <v>01 - 04 - 2017</v>
          </cell>
          <cell r="O3116" t="str">
            <v>12</v>
          </cell>
          <cell r="P3116" t="str">
            <v>8</v>
          </cell>
          <cell r="Q3116" t="str">
            <v/>
          </cell>
          <cell r="R3116" t="str">
            <v/>
          </cell>
          <cell r="S3116" t="str">
            <v/>
          </cell>
          <cell r="T3116" t="str">
            <v/>
          </cell>
          <cell r="U3116" t="str">
            <v/>
          </cell>
          <cell r="V3116" t="str">
            <v>PENGADMINISTRASI LAPORAN</v>
          </cell>
          <cell r="W3116" t="str">
            <v>Sub Bagian Tata Usaha</v>
          </cell>
          <cell r="X3116" t="str">
            <v>Dinas Tenaga Kerja</v>
          </cell>
          <cell r="Y3116" t="str">
            <v>S-1 SISTEM INFORMASI</v>
          </cell>
          <cell r="Z3116" t="str">
            <v>31-12-2004</v>
          </cell>
          <cell r="AA3116" t="str">
            <v>Aktif</v>
          </cell>
          <cell r="AB3116" t="str">
            <v>PNS Daerah Kab./Kota yang bekerja pada Kab./Kota</v>
          </cell>
          <cell r="AC3116" t="str">
            <v>Pemerintah Kab. Tolitoli</v>
          </cell>
          <cell r="AD3116" t="str">
            <v>Pemerintah Kab. Tolitoli</v>
          </cell>
        </row>
        <row r="3117">
          <cell r="A3117">
            <v>3115</v>
          </cell>
          <cell r="B3117" t="str">
            <v>198605242010012018</v>
          </cell>
          <cell r="C3117" t="str">
            <v/>
          </cell>
          <cell r="D3117" t="str">
            <v>MILAWATI</v>
          </cell>
          <cell r="E3117" t="str">
            <v/>
          </cell>
          <cell r="F3117" t="str">
            <v>S.Pd</v>
          </cell>
          <cell r="G3117" t="str">
            <v>BANGKIR</v>
          </cell>
          <cell r="H3117" t="str">
            <v>24 - 05 - 1986</v>
          </cell>
          <cell r="I3117" t="str">
            <v>III/a</v>
          </cell>
          <cell r="J3117" t="str">
            <v>01 - 01 - 2010</v>
          </cell>
          <cell r="K3117" t="str">
            <v>01 - 01 - 2012</v>
          </cell>
          <cell r="L3117" t="str">
            <v>P</v>
          </cell>
          <cell r="M3117" t="str">
            <v>III/b</v>
          </cell>
          <cell r="N3117" t="str">
            <v>01 - 10 - 2014</v>
          </cell>
          <cell r="O3117" t="str">
            <v>4</v>
          </cell>
          <cell r="P3117" t="str">
            <v>9</v>
          </cell>
          <cell r="Q3117" t="str">
            <v/>
          </cell>
          <cell r="R3117" t="str">
            <v/>
          </cell>
          <cell r="S3117" t="str">
            <v/>
          </cell>
          <cell r="T3117" t="str">
            <v>01 - 10 - 2014</v>
          </cell>
          <cell r="U3117" t="str">
            <v>Guru Pertama</v>
          </cell>
          <cell r="V3117" t="str">
            <v/>
          </cell>
          <cell r="W3117" t="str">
            <v>SMP NEGERI 3 DAMPAL SELATAN</v>
          </cell>
          <cell r="X3117" t="str">
            <v>CABANG DISPENBUD KECAMATAN DAMPAL SELATAN</v>
          </cell>
          <cell r="Y3117" t="str">
            <v>S-1 PENDIDIKAN MATEMATIKA</v>
          </cell>
          <cell r="Z3117" t="str">
            <v>31-12-2007</v>
          </cell>
          <cell r="AA3117" t="str">
            <v>Aktif</v>
          </cell>
          <cell r="AB3117" t="str">
            <v>PNS Daerah Kab./Kota yang bekerja pada Kab./Kota</v>
          </cell>
          <cell r="AC3117" t="str">
            <v>Pemerintah Kab. Tolitoli</v>
          </cell>
          <cell r="AD3117" t="str">
            <v>Pemerintah Kab. Tolitoli</v>
          </cell>
        </row>
        <row r="3118">
          <cell r="A3118">
            <v>3116</v>
          </cell>
          <cell r="B3118" t="str">
            <v>198203152009031001</v>
          </cell>
          <cell r="C3118" t="str">
            <v/>
          </cell>
          <cell r="D3118" t="str">
            <v>ADRIANO ALONSO</v>
          </cell>
          <cell r="E3118" t="str">
            <v/>
          </cell>
          <cell r="F3118" t="str">
            <v/>
          </cell>
          <cell r="G3118" t="str">
            <v>TOLITOLI</v>
          </cell>
          <cell r="H3118" t="str">
            <v>15 - 03 - 1982</v>
          </cell>
          <cell r="I3118" t="str">
            <v>II/a</v>
          </cell>
          <cell r="J3118" t="str">
            <v>01 - 03 - 2009</v>
          </cell>
          <cell r="K3118" t="str">
            <v>01 - 02 - 2011</v>
          </cell>
          <cell r="L3118" t="str">
            <v>L</v>
          </cell>
          <cell r="M3118" t="str">
            <v>II/b</v>
          </cell>
          <cell r="N3118" t="str">
            <v>01 - 04 - 2016</v>
          </cell>
          <cell r="O3118" t="str">
            <v>7</v>
          </cell>
          <cell r="P3118" t="str">
            <v>1</v>
          </cell>
          <cell r="Q3118" t="str">
            <v/>
          </cell>
          <cell r="R3118" t="str">
            <v/>
          </cell>
          <cell r="S3118" t="str">
            <v/>
          </cell>
          <cell r="T3118" t="str">
            <v>01 - 04 - 2016</v>
          </cell>
          <cell r="U3118" t="str">
            <v>Perawat Pelaksana</v>
          </cell>
          <cell r="V3118" t="str">
            <v/>
          </cell>
          <cell r="W3118" t="str">
            <v>PUSKESMAS KOTA</v>
          </cell>
          <cell r="X3118" t="str">
            <v>DINAS KESEHATAN</v>
          </cell>
          <cell r="Y3118" t="str">
            <v>SEKOLAH PERAWAT KESEHATAN</v>
          </cell>
          <cell r="Z3118" t="str">
            <v>31-12-2000</v>
          </cell>
          <cell r="AA3118" t="str">
            <v>Aktif</v>
          </cell>
          <cell r="AB3118" t="str">
            <v>PNS Daerah Kab./Kota yang bekerja pada Kab./Kota</v>
          </cell>
          <cell r="AC3118" t="str">
            <v>Pemerintah Kab. Tolitoli</v>
          </cell>
          <cell r="AD3118" t="str">
            <v>Pemerintah Kab. Tolitoli</v>
          </cell>
        </row>
        <row r="3119">
          <cell r="A3119">
            <v>3117</v>
          </cell>
          <cell r="B3119" t="str">
            <v>198605242010012017</v>
          </cell>
          <cell r="C3119" t="str">
            <v/>
          </cell>
          <cell r="D3119" t="str">
            <v>ROSMINA S. MAGRIB</v>
          </cell>
          <cell r="E3119" t="str">
            <v/>
          </cell>
          <cell r="F3119" t="str">
            <v/>
          </cell>
          <cell r="G3119" t="str">
            <v>BUOL</v>
          </cell>
          <cell r="H3119" t="str">
            <v>24 - 05 - 1986</v>
          </cell>
          <cell r="I3119" t="str">
            <v>II/a</v>
          </cell>
          <cell r="J3119" t="str">
            <v>01 - 01 - 2010</v>
          </cell>
          <cell r="K3119" t="str">
            <v>01 - 01 - 2012</v>
          </cell>
          <cell r="L3119" t="str">
            <v>P</v>
          </cell>
          <cell r="M3119" t="str">
            <v>II/b</v>
          </cell>
          <cell r="N3119" t="str">
            <v>01 - 04 - 2014</v>
          </cell>
          <cell r="O3119" t="str">
            <v>9</v>
          </cell>
          <cell r="P3119" t="str">
            <v>8</v>
          </cell>
          <cell r="Q3119" t="str">
            <v/>
          </cell>
          <cell r="R3119" t="str">
            <v/>
          </cell>
          <cell r="S3119" t="str">
            <v/>
          </cell>
          <cell r="T3119" t="str">
            <v/>
          </cell>
          <cell r="U3119" t="str">
            <v/>
          </cell>
          <cell r="V3119" t="str">
            <v>FUNGSIONAL UMUM</v>
          </cell>
          <cell r="W3119" t="str">
            <v>Sub Bagian Keuangan Dan Tata Usaha</v>
          </cell>
          <cell r="X3119" t="str">
            <v>BAGIAN UMUM DAN PERLENGKAPAN</v>
          </cell>
          <cell r="Y3119" t="str">
            <v>SMK BISNIS DAN MANAJEMEN</v>
          </cell>
          <cell r="Z3119" t="str">
            <v>31-12-2004</v>
          </cell>
          <cell r="AA3119" t="str">
            <v>Aktif</v>
          </cell>
          <cell r="AB3119" t="str">
            <v>PNS Daerah Kab./Kota yang bekerja pada Kab./Kota</v>
          </cell>
          <cell r="AC3119" t="str">
            <v>Pemerintah Kab. Tolitoli</v>
          </cell>
          <cell r="AD3119" t="str">
            <v>Pemerintah Kab. Tolitoli</v>
          </cell>
        </row>
        <row r="3120">
          <cell r="A3120">
            <v>3118</v>
          </cell>
          <cell r="B3120" t="str">
            <v>199006192017042004</v>
          </cell>
          <cell r="C3120" t="str">
            <v/>
          </cell>
          <cell r="D3120" t="str">
            <v>SITTI HARDIANTY</v>
          </cell>
          <cell r="E3120" t="str">
            <v/>
          </cell>
          <cell r="F3120" t="str">
            <v>A.Md. Keb.</v>
          </cell>
          <cell r="G3120" t="str">
            <v>TOLITOLI</v>
          </cell>
          <cell r="H3120" t="str">
            <v>19 - 06 - 1990</v>
          </cell>
          <cell r="I3120" t="str">
            <v>II/c</v>
          </cell>
          <cell r="J3120" t="str">
            <v>01 - 04 - 2017</v>
          </cell>
          <cell r="K3120" t="str">
            <v>01 - 04 - 2018</v>
          </cell>
          <cell r="L3120" t="str">
            <v>P</v>
          </cell>
          <cell r="M3120" t="str">
            <v>II/c</v>
          </cell>
          <cell r="N3120" t="str">
            <v>01 - 04 - 2017</v>
          </cell>
          <cell r="O3120" t="str">
            <v>8</v>
          </cell>
          <cell r="P3120" t="str">
            <v>0</v>
          </cell>
          <cell r="Q3120" t="str">
            <v/>
          </cell>
          <cell r="R3120" t="str">
            <v/>
          </cell>
          <cell r="S3120" t="str">
            <v/>
          </cell>
          <cell r="T3120" t="str">
            <v/>
          </cell>
          <cell r="U3120" t="str">
            <v/>
          </cell>
          <cell r="V3120" t="str">
            <v>BIDAN</v>
          </cell>
          <cell r="W3120" t="str">
            <v>UPT Puskesmas Ogotua</v>
          </cell>
          <cell r="X3120" t="str">
            <v>Dinas Kesehatan</v>
          </cell>
          <cell r="Y3120" t="str">
            <v>D-III KEBIDANAN</v>
          </cell>
          <cell r="Z3120" t="str">
            <v>27-09-2011</v>
          </cell>
          <cell r="AA3120" t="str">
            <v>Aktif</v>
          </cell>
          <cell r="AB3120" t="str">
            <v>PNS Daerah Kab./Kota yang bekerja pada Kab./Kota</v>
          </cell>
          <cell r="AC3120" t="str">
            <v>Pemerintah Kab. Tolitoli</v>
          </cell>
          <cell r="AD3120" t="str">
            <v>Pemerintah Kab. Tolitoli</v>
          </cell>
        </row>
        <row r="3121">
          <cell r="A3121">
            <v>3119</v>
          </cell>
          <cell r="B3121" t="str">
            <v>198211202010012018</v>
          </cell>
          <cell r="C3121" t="str">
            <v/>
          </cell>
          <cell r="D3121" t="str">
            <v>FADLIA</v>
          </cell>
          <cell r="E3121" t="str">
            <v/>
          </cell>
          <cell r="F3121" t="str">
            <v>SE</v>
          </cell>
          <cell r="G3121" t="str">
            <v>TOLITOLI</v>
          </cell>
          <cell r="H3121" t="str">
            <v>20 - 11 - 1982</v>
          </cell>
          <cell r="I3121" t="str">
            <v>II/a</v>
          </cell>
          <cell r="J3121" t="str">
            <v>01 - 01 - 2010</v>
          </cell>
          <cell r="K3121" t="str">
            <v>01 - 01 - 2012</v>
          </cell>
          <cell r="L3121" t="str">
            <v>P</v>
          </cell>
          <cell r="M3121" t="str">
            <v>III/a</v>
          </cell>
          <cell r="N3121" t="str">
            <v>01 - 10 - 2015</v>
          </cell>
          <cell r="O3121" t="str">
            <v>6</v>
          </cell>
          <cell r="P3121" t="str">
            <v>2</v>
          </cell>
          <cell r="Q3121" t="str">
            <v/>
          </cell>
          <cell r="R3121" t="str">
            <v/>
          </cell>
          <cell r="S3121" t="str">
            <v/>
          </cell>
          <cell r="T3121" t="str">
            <v/>
          </cell>
          <cell r="U3121" t="str">
            <v/>
          </cell>
          <cell r="V3121" t="str">
            <v>PENGOLAH DATA PENGAWASAN DAN PENGENDALIAN</v>
          </cell>
          <cell r="W3121" t="str">
            <v>Seksi Fasilitas Pengawasan Dan Pengendalian Penanaman Modal</v>
          </cell>
          <cell r="X3121" t="str">
            <v>Dinas Penanaman Modal Dan Pelayanan Terpadu Satu Pintu</v>
          </cell>
          <cell r="Y3121" t="str">
            <v>S-1 EKONOMI MANAJEMEN</v>
          </cell>
          <cell r="Z3121" t="str">
            <v>31-12-2010</v>
          </cell>
          <cell r="AA3121" t="str">
            <v>Aktif</v>
          </cell>
          <cell r="AB3121" t="str">
            <v>PNS Daerah Kab./Kota yang bekerja pada Kab./Kota</v>
          </cell>
          <cell r="AC3121" t="str">
            <v>Pemerintah Kab. Tolitoli</v>
          </cell>
          <cell r="AD3121" t="str">
            <v>Pemerintah Kab. Tolitoli</v>
          </cell>
        </row>
        <row r="3122">
          <cell r="A3122">
            <v>3120</v>
          </cell>
          <cell r="B3122" t="str">
            <v>196708091994031014</v>
          </cell>
          <cell r="C3122" t="str">
            <v>110052834</v>
          </cell>
          <cell r="D3122" t="str">
            <v>AGUS WIDODO</v>
          </cell>
          <cell r="E3122" t="str">
            <v/>
          </cell>
          <cell r="F3122" t="str">
            <v>SE</v>
          </cell>
          <cell r="G3122" t="str">
            <v>PALU</v>
          </cell>
          <cell r="H3122" t="str">
            <v>09 - 08 - 1967</v>
          </cell>
          <cell r="I3122" t="str">
            <v>I/a</v>
          </cell>
          <cell r="J3122" t="str">
            <v>01 - 03 - 1994</v>
          </cell>
          <cell r="K3122" t="str">
            <v>01 - 11 - 1995</v>
          </cell>
          <cell r="L3122" t="str">
            <v>L</v>
          </cell>
          <cell r="M3122" t="str">
            <v>III/b</v>
          </cell>
          <cell r="N3122" t="str">
            <v>01 - 04 - 2017</v>
          </cell>
          <cell r="O3122" t="str">
            <v>8</v>
          </cell>
          <cell r="P3122" t="str">
            <v>0</v>
          </cell>
          <cell r="Q3122" t="str">
            <v/>
          </cell>
          <cell r="R3122" t="str">
            <v/>
          </cell>
          <cell r="S3122" t="str">
            <v/>
          </cell>
          <cell r="T3122" t="str">
            <v/>
          </cell>
          <cell r="U3122" t="str">
            <v/>
          </cell>
          <cell r="V3122" t="str">
            <v>PENGELOLA DATA KEUANGAN</v>
          </cell>
          <cell r="W3122" t="str">
            <v>Bidang Kebersihan Dan Pertamanan</v>
          </cell>
          <cell r="X3122" t="str">
            <v>Dinas Perumahan Rakyat Dan Kawasan Pemukiman</v>
          </cell>
          <cell r="Y3122" t="str">
            <v>S-1 EKONOMI MANAJEMEN</v>
          </cell>
          <cell r="Z3122" t="str">
            <v>31-12-2011</v>
          </cell>
          <cell r="AA3122" t="str">
            <v>Aktif</v>
          </cell>
          <cell r="AB3122" t="str">
            <v>PNS Daerah Kab./Kota yang bekerja pada Kab./Kota</v>
          </cell>
          <cell r="AC3122" t="str">
            <v>Pemerintah Kab. Tolitoli</v>
          </cell>
          <cell r="AD3122" t="str">
            <v>Pemerintah Kab. Tolitoli</v>
          </cell>
        </row>
        <row r="3123">
          <cell r="A3123">
            <v>3121</v>
          </cell>
          <cell r="B3123" t="str">
            <v>197810112014111001</v>
          </cell>
          <cell r="C3123" t="str">
            <v/>
          </cell>
          <cell r="D3123" t="str">
            <v>JAKARIA</v>
          </cell>
          <cell r="E3123" t="str">
            <v/>
          </cell>
          <cell r="F3123" t="str">
            <v/>
          </cell>
          <cell r="G3123" t="str">
            <v>TOLITOLI</v>
          </cell>
          <cell r="H3123" t="str">
            <v>11 - 10 - 1978</v>
          </cell>
          <cell r="I3123" t="str">
            <v>II/a</v>
          </cell>
          <cell r="J3123" t="str">
            <v>01 - 11 - 2014</v>
          </cell>
          <cell r="K3123" t="str">
            <v>01 - 09 - 2016</v>
          </cell>
          <cell r="L3123" t="str">
            <v>L</v>
          </cell>
          <cell r="M3123" t="str">
            <v>II/a</v>
          </cell>
          <cell r="N3123" t="str">
            <v>01 - 11 - 2014</v>
          </cell>
          <cell r="O3123" t="str">
            <v>12</v>
          </cell>
          <cell r="P3123" t="str">
            <v>7</v>
          </cell>
          <cell r="Q3123" t="str">
            <v/>
          </cell>
          <cell r="R3123" t="str">
            <v/>
          </cell>
          <cell r="S3123" t="str">
            <v/>
          </cell>
          <cell r="T3123" t="str">
            <v/>
          </cell>
          <cell r="U3123" t="str">
            <v/>
          </cell>
          <cell r="V3123" t="str">
            <v>PEMROSES KEPEGAWAIAN UMUM</v>
          </cell>
          <cell r="W3123" t="str">
            <v>Sub Bagian Umum Dan Program</v>
          </cell>
          <cell r="X3123" t="str">
            <v>Dinas Perhubungan</v>
          </cell>
          <cell r="Y3123" t="str">
            <v>SMU IPS</v>
          </cell>
          <cell r="Z3123" t="str">
            <v>24-05-1999</v>
          </cell>
          <cell r="AA3123" t="str">
            <v>Aktif</v>
          </cell>
          <cell r="AB3123" t="str">
            <v>PNS Daerah Kab./Kota yang bekerja pada Kab./Kota</v>
          </cell>
          <cell r="AC3123" t="str">
            <v>Pemerintah Kab. Tolitoli</v>
          </cell>
          <cell r="AD3123" t="str">
            <v>Pemerintah Kab. Tolitoli</v>
          </cell>
        </row>
        <row r="3124">
          <cell r="A3124">
            <v>3122</v>
          </cell>
          <cell r="B3124" t="str">
            <v>198606272010012027</v>
          </cell>
          <cell r="C3124" t="str">
            <v/>
          </cell>
          <cell r="D3124" t="str">
            <v>HALIMA</v>
          </cell>
          <cell r="E3124" t="str">
            <v/>
          </cell>
          <cell r="F3124" t="str">
            <v>A. Ma. Kep</v>
          </cell>
          <cell r="G3124" t="str">
            <v>TOLITOLI</v>
          </cell>
          <cell r="H3124" t="str">
            <v>27 - 06 - 1986</v>
          </cell>
          <cell r="I3124" t="str">
            <v>II/c</v>
          </cell>
          <cell r="J3124" t="str">
            <v>01 - 01 - 2010</v>
          </cell>
          <cell r="K3124" t="str">
            <v>01 - 01 - 2012</v>
          </cell>
          <cell r="L3124" t="str">
            <v>P</v>
          </cell>
          <cell r="M3124" t="str">
            <v>III/a</v>
          </cell>
          <cell r="N3124" t="str">
            <v>01 - 10 - 2017</v>
          </cell>
          <cell r="O3124" t="str">
            <v>5</v>
          </cell>
          <cell r="P3124" t="str">
            <v>9</v>
          </cell>
          <cell r="Q3124" t="str">
            <v/>
          </cell>
          <cell r="R3124" t="str">
            <v/>
          </cell>
          <cell r="S3124" t="str">
            <v/>
          </cell>
          <cell r="T3124" t="str">
            <v>01 - 10 - 2017</v>
          </cell>
          <cell r="U3124" t="str">
            <v>Perawat Mahir</v>
          </cell>
          <cell r="V3124" t="str">
            <v/>
          </cell>
          <cell r="W3124" t="str">
            <v>Sub Bidang Pelayanan Medis Dan Keperawatan</v>
          </cell>
          <cell r="X3124" t="str">
            <v>BIDANG PELAYANAN</v>
          </cell>
          <cell r="Y3124" t="str">
            <v>D-III KEPERAWATAN</v>
          </cell>
          <cell r="Z3124" t="str">
            <v>31-12-2007</v>
          </cell>
          <cell r="AA3124" t="str">
            <v>Aktif</v>
          </cell>
          <cell r="AB3124" t="str">
            <v>PNS Daerah Kab./Kota yang bekerja pada Kab./Kota</v>
          </cell>
          <cell r="AC3124" t="str">
            <v>Pemerintah Kab. Tolitoli</v>
          </cell>
          <cell r="AD3124" t="str">
            <v>Pemerintah Kab. Tolitoli</v>
          </cell>
        </row>
        <row r="3125">
          <cell r="A3125">
            <v>3123</v>
          </cell>
          <cell r="B3125" t="str">
            <v>197503272011011001</v>
          </cell>
          <cell r="C3125" t="str">
            <v/>
          </cell>
          <cell r="D3125" t="str">
            <v>PITHER</v>
          </cell>
          <cell r="E3125" t="str">
            <v/>
          </cell>
          <cell r="F3125" t="str">
            <v>S.Hut</v>
          </cell>
          <cell r="G3125" t="str">
            <v>TORAJA</v>
          </cell>
          <cell r="H3125" t="str">
            <v>27 - 03 - 1975</v>
          </cell>
          <cell r="I3125" t="str">
            <v>III/a</v>
          </cell>
          <cell r="J3125" t="str">
            <v>01 - 01 - 2011</v>
          </cell>
          <cell r="K3125" t="str">
            <v>01 - 01 - 2013</v>
          </cell>
          <cell r="L3125" t="str">
            <v>L</v>
          </cell>
          <cell r="M3125" t="str">
            <v>III/b</v>
          </cell>
          <cell r="N3125" t="str">
            <v>01 - 04 - 2015</v>
          </cell>
          <cell r="O3125" t="str">
            <v>6</v>
          </cell>
          <cell r="P3125" t="str">
            <v>5</v>
          </cell>
          <cell r="Q3125" t="str">
            <v/>
          </cell>
          <cell r="R3125" t="str">
            <v/>
          </cell>
          <cell r="S3125" t="str">
            <v/>
          </cell>
          <cell r="T3125" t="str">
            <v/>
          </cell>
          <cell r="U3125" t="str">
            <v/>
          </cell>
          <cell r="V3125" t="str">
            <v>STAF</v>
          </cell>
          <cell r="W3125" t="str">
            <v>KANTOR KECAMATAN TOLITOLI UTARA</v>
          </cell>
          <cell r="X3125" t="str">
            <v>Pemerintah Kabupaten Tolitoli</v>
          </cell>
          <cell r="Y3125" t="str">
            <v>S-1 PERTANIAN</v>
          </cell>
          <cell r="Z3125" t="str">
            <v>31-12-2004</v>
          </cell>
          <cell r="AA3125" t="str">
            <v>Aktif</v>
          </cell>
          <cell r="AB3125" t="str">
            <v>PNS Daerah Kab./Kota yang bekerja pada Kab./Kota</v>
          </cell>
          <cell r="AC3125" t="str">
            <v>Pemerintah Kab. Tolitoli</v>
          </cell>
          <cell r="AD3125" t="str">
            <v>Pemerintah Kab. Tolitoli</v>
          </cell>
        </row>
        <row r="3126">
          <cell r="A3126">
            <v>3124</v>
          </cell>
          <cell r="B3126" t="str">
            <v>198605092014112002</v>
          </cell>
          <cell r="C3126" t="str">
            <v/>
          </cell>
          <cell r="D3126" t="str">
            <v>SRI WAHYUNI</v>
          </cell>
          <cell r="E3126" t="str">
            <v/>
          </cell>
          <cell r="F3126" t="str">
            <v/>
          </cell>
          <cell r="G3126" t="str">
            <v>TOLITOLI</v>
          </cell>
          <cell r="H3126" t="str">
            <v>09 - 05 - 1986</v>
          </cell>
          <cell r="I3126" t="str">
            <v>II/a</v>
          </cell>
          <cell r="J3126" t="str">
            <v>01 - 11 - 2014</v>
          </cell>
          <cell r="K3126" t="str">
            <v>01 - 09 - 2016</v>
          </cell>
          <cell r="L3126" t="str">
            <v>P</v>
          </cell>
          <cell r="M3126" t="str">
            <v>II/a</v>
          </cell>
          <cell r="N3126" t="str">
            <v>01 - 11 - 2014</v>
          </cell>
          <cell r="O3126" t="str">
            <v>10</v>
          </cell>
          <cell r="P3126" t="str">
            <v>8</v>
          </cell>
          <cell r="Q3126" t="str">
            <v/>
          </cell>
          <cell r="R3126" t="str">
            <v/>
          </cell>
          <cell r="S3126" t="str">
            <v/>
          </cell>
          <cell r="T3126" t="str">
            <v/>
          </cell>
          <cell r="U3126" t="str">
            <v/>
          </cell>
          <cell r="V3126" t="str">
            <v>TEKNIS / ADMINISTRASI LAINNYA</v>
          </cell>
          <cell r="W3126" t="str">
            <v>DINAS PERINDUSTRIAN, ENERGI SUMBER DAYA MINERAL</v>
          </cell>
          <cell r="X3126" t="str">
            <v>Pemerintah Kabupaten Tolitoli</v>
          </cell>
          <cell r="Y3126" t="str">
            <v>SMK SEKRETARIS</v>
          </cell>
          <cell r="Z3126" t="str">
            <v>14-06-2004</v>
          </cell>
          <cell r="AA3126" t="str">
            <v>Aktif</v>
          </cell>
          <cell r="AB3126" t="str">
            <v>PNS Daerah Kab./Kota yang bekerja pada Kab./Kota</v>
          </cell>
          <cell r="AC3126" t="str">
            <v>Pemerintah Kab. Tolitoli</v>
          </cell>
          <cell r="AD3126" t="str">
            <v>Pemerintah Kab. Tolitoli</v>
          </cell>
        </row>
        <row r="3127">
          <cell r="A3127">
            <v>3125</v>
          </cell>
          <cell r="B3127" t="str">
            <v>198805062010012013</v>
          </cell>
          <cell r="C3127" t="str">
            <v/>
          </cell>
          <cell r="D3127" t="str">
            <v>TRISNAWATI</v>
          </cell>
          <cell r="E3127" t="str">
            <v/>
          </cell>
          <cell r="F3127" t="str">
            <v>A. Ma. Pd</v>
          </cell>
          <cell r="G3127" t="str">
            <v>TOLITOLI</v>
          </cell>
          <cell r="H3127" t="str">
            <v>06 - 05 - 1988</v>
          </cell>
          <cell r="I3127" t="str">
            <v>II/b</v>
          </cell>
          <cell r="J3127" t="str">
            <v>01 - 01 - 2010</v>
          </cell>
          <cell r="K3127" t="str">
            <v>01 - 01 - 2012</v>
          </cell>
          <cell r="L3127" t="str">
            <v>P</v>
          </cell>
          <cell r="M3127" t="str">
            <v>II/c</v>
          </cell>
          <cell r="N3127" t="str">
            <v>01 - 04 - 2017</v>
          </cell>
          <cell r="O3127" t="str">
            <v>10</v>
          </cell>
          <cell r="P3127" t="str">
            <v>3</v>
          </cell>
          <cell r="Q3127" t="str">
            <v/>
          </cell>
          <cell r="R3127" t="str">
            <v/>
          </cell>
          <cell r="S3127" t="str">
            <v/>
          </cell>
          <cell r="T3127" t="str">
            <v>01 - 04 - 2017</v>
          </cell>
          <cell r="U3127" t="str">
            <v>Guru</v>
          </cell>
          <cell r="V3127" t="str">
            <v/>
          </cell>
          <cell r="W3127" t="str">
            <v>SD Negeri Batunobotak</v>
          </cell>
          <cell r="X3127" t="str">
            <v>Dinas Pendidikan Dan Kebudayaan</v>
          </cell>
          <cell r="Y3127" t="str">
            <v>D-II/A-II PGSD</v>
          </cell>
          <cell r="Z3127" t="str">
            <v>31-12-2008</v>
          </cell>
          <cell r="AA3127" t="str">
            <v>Aktif</v>
          </cell>
          <cell r="AB3127" t="str">
            <v>PNS Daerah Kab./Kota yang bekerja pada Kab./Kota</v>
          </cell>
          <cell r="AC3127" t="str">
            <v>Pemerintah Kab. Tolitoli</v>
          </cell>
          <cell r="AD3127" t="str">
            <v>Pemerintah Kab. Tolitoli</v>
          </cell>
        </row>
        <row r="3128">
          <cell r="A3128">
            <v>3126</v>
          </cell>
          <cell r="B3128" t="str">
            <v>197008011997021007</v>
          </cell>
          <cell r="C3128" t="str">
            <v>132162858</v>
          </cell>
          <cell r="D3128" t="str">
            <v>HAMZAH MATTALITTI</v>
          </cell>
          <cell r="E3128" t="str">
            <v/>
          </cell>
          <cell r="F3128" t="str">
            <v>S.Pd</v>
          </cell>
          <cell r="G3128" t="str">
            <v>BANGKIR</v>
          </cell>
          <cell r="H3128" t="str">
            <v>01 - 08 - 1970</v>
          </cell>
          <cell r="I3128" t="str">
            <v>I/a</v>
          </cell>
          <cell r="J3128" t="str">
            <v>01 - 02 - 1997</v>
          </cell>
          <cell r="K3128" t="str">
            <v>01 - 09 - 1998</v>
          </cell>
          <cell r="L3128" t="str">
            <v>L</v>
          </cell>
          <cell r="M3128" t="str">
            <v>IV/b</v>
          </cell>
          <cell r="N3128" t="str">
            <v>01 - 10 - 2017</v>
          </cell>
          <cell r="O3128" t="str">
            <v>20</v>
          </cell>
          <cell r="P3128" t="str">
            <v>8</v>
          </cell>
          <cell r="Q3128" t="str">
            <v/>
          </cell>
          <cell r="R3128" t="str">
            <v/>
          </cell>
          <cell r="S3128" t="str">
            <v/>
          </cell>
          <cell r="T3128" t="str">
            <v>07 - 09 - 2016</v>
          </cell>
          <cell r="U3128" t="str">
            <v>Pengawas Sekolah Madya</v>
          </cell>
          <cell r="V3128" t="str">
            <v/>
          </cell>
          <cell r="W3128" t="str">
            <v>Dinas Pendidikan Dan Kebudayaan</v>
          </cell>
          <cell r="X3128" t="str">
            <v>Pemerintah Kabupaten Tolitoli</v>
          </cell>
          <cell r="Y3128" t="str">
            <v>A-IV MATEMATIKA</v>
          </cell>
          <cell r="Z3128" t="str">
            <v>31-12-1995</v>
          </cell>
          <cell r="AA3128" t="str">
            <v>Aktif</v>
          </cell>
          <cell r="AB3128" t="str">
            <v>PNS Daerah Kab./Kota yang bekerja pada Kab./Kota</v>
          </cell>
          <cell r="AC3128" t="str">
            <v>Pemerintah Kab. Tolitoli</v>
          </cell>
          <cell r="AD3128" t="str">
            <v>Pemerintah Kab. Tolitoli</v>
          </cell>
        </row>
        <row r="3129">
          <cell r="A3129">
            <v>3127</v>
          </cell>
          <cell r="B3129" t="str">
            <v>197210122007012010</v>
          </cell>
          <cell r="C3129" t="str">
            <v>570027619</v>
          </cell>
          <cell r="D3129" t="str">
            <v>SITI MUTMAINAH</v>
          </cell>
          <cell r="E3129" t="str">
            <v/>
          </cell>
          <cell r="F3129" t="str">
            <v>S.S</v>
          </cell>
          <cell r="G3129" t="str">
            <v>KEDIRI</v>
          </cell>
          <cell r="H3129" t="str">
            <v>12 - 10 - 1972</v>
          </cell>
          <cell r="I3129" t="str">
            <v>II/b</v>
          </cell>
          <cell r="J3129" t="str">
            <v>01 - 01 - 2007</v>
          </cell>
          <cell r="K3129" t="str">
            <v>01 - 01 - 2008</v>
          </cell>
          <cell r="L3129" t="str">
            <v>P</v>
          </cell>
          <cell r="M3129" t="str">
            <v>III/a</v>
          </cell>
          <cell r="N3129" t="str">
            <v>01 - 10 - 2017</v>
          </cell>
          <cell r="O3129" t="str">
            <v>12</v>
          </cell>
          <cell r="P3129" t="str">
            <v>4</v>
          </cell>
          <cell r="Q3129" t="str">
            <v/>
          </cell>
          <cell r="R3129" t="str">
            <v/>
          </cell>
          <cell r="S3129" t="str">
            <v/>
          </cell>
          <cell r="T3129" t="str">
            <v>01 - 07 - 2017</v>
          </cell>
          <cell r="U3129" t="str">
            <v>Guru Pertama</v>
          </cell>
          <cell r="V3129" t="str">
            <v/>
          </cell>
          <cell r="W3129" t="str">
            <v>SDN SALUGAN</v>
          </cell>
          <cell r="X3129" t="str">
            <v>CABANG DISPENBUD KECAMATAN LAMPASIO</v>
          </cell>
          <cell r="Y3129" t="str">
            <v>S-1/A-IV BAHASA DAN SASTRA INDONESIA</v>
          </cell>
          <cell r="Z3129" t="str">
            <v>01-01-2009</v>
          </cell>
          <cell r="AA3129" t="str">
            <v>Aktif</v>
          </cell>
          <cell r="AB3129" t="str">
            <v>PNS Daerah Kab./Kota yang bekerja pada Kab./Kota</v>
          </cell>
          <cell r="AC3129" t="str">
            <v>Pemerintah Kab. Tolitoli</v>
          </cell>
          <cell r="AD3129" t="str">
            <v>Pemerintah Kab. Tolitoli</v>
          </cell>
        </row>
        <row r="3130">
          <cell r="A3130">
            <v>3128</v>
          </cell>
          <cell r="B3130" t="str">
            <v>196803211989031008</v>
          </cell>
          <cell r="C3130" t="str">
            <v>131840759</v>
          </cell>
          <cell r="D3130" t="str">
            <v>SUPARTO A NUSI</v>
          </cell>
          <cell r="E3130" t="str">
            <v/>
          </cell>
          <cell r="F3130" t="str">
            <v/>
          </cell>
          <cell r="G3130" t="str">
            <v>GORONTALO</v>
          </cell>
          <cell r="H3130" t="str">
            <v>21 - 03 - 1968</v>
          </cell>
          <cell r="I3130" t="str">
            <v>II/a</v>
          </cell>
          <cell r="J3130" t="str">
            <v>01 - 03 - 1989</v>
          </cell>
          <cell r="K3130" t="str">
            <v>01 - 02 - 1991</v>
          </cell>
          <cell r="L3130" t="str">
            <v>L</v>
          </cell>
          <cell r="M3130" t="str">
            <v>III/b</v>
          </cell>
          <cell r="N3130" t="str">
            <v>01 - 04 - 2009</v>
          </cell>
          <cell r="O3130" t="str">
            <v>15</v>
          </cell>
          <cell r="P3130" t="str">
            <v>1</v>
          </cell>
          <cell r="Q3130" t="str">
            <v/>
          </cell>
          <cell r="R3130" t="str">
            <v/>
          </cell>
          <cell r="S3130" t="str">
            <v/>
          </cell>
          <cell r="T3130" t="str">
            <v/>
          </cell>
          <cell r="U3130" t="str">
            <v/>
          </cell>
          <cell r="V3130" t="str">
            <v>STAF URUSAN UMUM</v>
          </cell>
          <cell r="W3130" t="str">
            <v>SMP NEGERI 1 TOLITOLI</v>
          </cell>
          <cell r="X3130" t="str">
            <v>CABANG DISPENBUD KECAMATAN BAOLAN</v>
          </cell>
          <cell r="Y3130" t="str">
            <v>SMA A.3/IPS</v>
          </cell>
          <cell r="Z3130" t="str">
            <v>31-12-1988</v>
          </cell>
          <cell r="AA3130" t="str">
            <v>Aktif</v>
          </cell>
          <cell r="AB3130" t="str">
            <v>PNS Daerah Kab./Kota yang bekerja pada Kab./Kota</v>
          </cell>
          <cell r="AC3130" t="str">
            <v>Pemerintah Kab. Tolitoli</v>
          </cell>
          <cell r="AD3130" t="str">
            <v>Pemerintah Kab. Tolitoli</v>
          </cell>
        </row>
        <row r="3131">
          <cell r="A3131">
            <v>3129</v>
          </cell>
          <cell r="B3131" t="str">
            <v>198510152010012028</v>
          </cell>
          <cell r="C3131" t="str">
            <v/>
          </cell>
          <cell r="D3131" t="str">
            <v>GRACE EMALIA DOLISCA</v>
          </cell>
          <cell r="E3131" t="str">
            <v/>
          </cell>
          <cell r="F3131" t="str">
            <v>SE</v>
          </cell>
          <cell r="G3131" t="str">
            <v>TOLITOLI</v>
          </cell>
          <cell r="H3131" t="str">
            <v>15 - 10 - 1985</v>
          </cell>
          <cell r="I3131" t="str">
            <v>II/a</v>
          </cell>
          <cell r="J3131" t="str">
            <v>01 - 01 - 2010</v>
          </cell>
          <cell r="K3131" t="str">
            <v>01 - 01 - 2012</v>
          </cell>
          <cell r="L3131" t="str">
            <v>P</v>
          </cell>
          <cell r="M3131" t="str">
            <v>III/a</v>
          </cell>
          <cell r="N3131" t="str">
            <v>01 - 10 - 2015</v>
          </cell>
          <cell r="O3131" t="str">
            <v>5</v>
          </cell>
          <cell r="P3131" t="str">
            <v>9</v>
          </cell>
          <cell r="Q3131" t="str">
            <v/>
          </cell>
          <cell r="R3131" t="str">
            <v/>
          </cell>
          <cell r="S3131" t="str">
            <v/>
          </cell>
          <cell r="T3131" t="str">
            <v/>
          </cell>
          <cell r="U3131" t="str">
            <v/>
          </cell>
          <cell r="V3131" t="str">
            <v>STAF</v>
          </cell>
          <cell r="W3131" t="str">
            <v>Seksi Obyek Dan Daya Tarik Wisata</v>
          </cell>
          <cell r="X3131" t="str">
            <v>Bidang Pengembangan Produk Wisata</v>
          </cell>
          <cell r="Y3131" t="str">
            <v>S-1 EKONOMI MANAJEMEN</v>
          </cell>
          <cell r="Z3131" t="str">
            <v>31-12-2007</v>
          </cell>
          <cell r="AA3131" t="str">
            <v>Aktif</v>
          </cell>
          <cell r="AB3131" t="str">
            <v>PNS Daerah Kab./Kota yang bekerja pada Kab./Kota</v>
          </cell>
          <cell r="AC3131" t="str">
            <v>Pemerintah Kab. Tolitoli</v>
          </cell>
          <cell r="AD3131" t="str">
            <v>Pemerintah Kab. Tolitoli</v>
          </cell>
        </row>
        <row r="3132">
          <cell r="A3132">
            <v>3130</v>
          </cell>
          <cell r="B3132" t="str">
            <v>197607172009042001</v>
          </cell>
          <cell r="C3132" t="str">
            <v/>
          </cell>
          <cell r="D3132" t="str">
            <v>SAHNA</v>
          </cell>
          <cell r="E3132" t="str">
            <v/>
          </cell>
          <cell r="F3132" t="str">
            <v>S.Pd.I</v>
          </cell>
          <cell r="G3132" t="str">
            <v>TOLITOLI</v>
          </cell>
          <cell r="H3132" t="str">
            <v>17 - 07 - 1976</v>
          </cell>
          <cell r="I3132" t="str">
            <v>II/b</v>
          </cell>
          <cell r="J3132" t="str">
            <v>01 - 04 - 2009</v>
          </cell>
          <cell r="K3132" t="str">
            <v>01 - 01 - 2011</v>
          </cell>
          <cell r="L3132" t="str">
            <v>P</v>
          </cell>
          <cell r="M3132" t="str">
            <v>III/a</v>
          </cell>
          <cell r="N3132" t="str">
            <v>01 - 10 - 2016</v>
          </cell>
          <cell r="O3132" t="str">
            <v>5</v>
          </cell>
          <cell r="P3132" t="str">
            <v>6</v>
          </cell>
          <cell r="Q3132" t="str">
            <v/>
          </cell>
          <cell r="R3132" t="str">
            <v/>
          </cell>
          <cell r="S3132" t="str">
            <v/>
          </cell>
          <cell r="T3132" t="str">
            <v>01 - 10 - 2016</v>
          </cell>
          <cell r="U3132" t="str">
            <v>Guru Pertama</v>
          </cell>
          <cell r="V3132" t="str">
            <v/>
          </cell>
          <cell r="W3132" t="str">
            <v>SDN PULAU LINGAYAN</v>
          </cell>
          <cell r="X3132" t="str">
            <v>CABANG DISPENBUD KECAMATAN DAMPAL UTARA</v>
          </cell>
          <cell r="Y3132" t="str">
            <v>S-1/A-IV PENDIDIKAN AGAMA ISLAM</v>
          </cell>
          <cell r="Z3132" t="str">
            <v>31-12-2009</v>
          </cell>
          <cell r="AA3132" t="str">
            <v>Aktif</v>
          </cell>
          <cell r="AB3132" t="str">
            <v>PNS Daerah Kab./Kota yang bekerja pada Kab./Kota</v>
          </cell>
          <cell r="AC3132" t="str">
            <v>Pemerintah Kab. Tolitoli</v>
          </cell>
          <cell r="AD3132" t="str">
            <v>Pemerintah Kab. Tolitoli</v>
          </cell>
        </row>
        <row r="3133">
          <cell r="A3133">
            <v>3131</v>
          </cell>
          <cell r="B3133" t="str">
            <v>198105162005012016</v>
          </cell>
          <cell r="C3133" t="str">
            <v>570017253</v>
          </cell>
          <cell r="D3133" t="str">
            <v>SURIANI</v>
          </cell>
          <cell r="E3133" t="str">
            <v/>
          </cell>
          <cell r="F3133" t="str">
            <v>A.Ma</v>
          </cell>
          <cell r="G3133" t="str">
            <v>TINIGI</v>
          </cell>
          <cell r="H3133" t="str">
            <v>16 - 05 - 1981</v>
          </cell>
          <cell r="I3133" t="str">
            <v>II/b</v>
          </cell>
          <cell r="J3133" t="str">
            <v>01 - 01 - 2005</v>
          </cell>
          <cell r="K3133" t="str">
            <v>01 - 03 - 2006</v>
          </cell>
          <cell r="L3133" t="str">
            <v>P</v>
          </cell>
          <cell r="M3133" t="str">
            <v>III/b</v>
          </cell>
          <cell r="N3133" t="str">
            <v>01 - 04 - 2018</v>
          </cell>
          <cell r="O3133" t="str">
            <v>11</v>
          </cell>
          <cell r="P3133" t="str">
            <v>3</v>
          </cell>
          <cell r="Q3133" t="str">
            <v/>
          </cell>
          <cell r="R3133" t="str">
            <v/>
          </cell>
          <cell r="S3133" t="str">
            <v/>
          </cell>
          <cell r="T3133" t="str">
            <v>01 - 04 - 2018</v>
          </cell>
          <cell r="U3133" t="str">
            <v>Guru Muda</v>
          </cell>
          <cell r="V3133" t="str">
            <v/>
          </cell>
          <cell r="W3133" t="str">
            <v>SDN 2 TINIGI</v>
          </cell>
          <cell r="X3133" t="str">
            <v>CABANG DISPENBUD KECAMATAN GALANG</v>
          </cell>
          <cell r="Y3133" t="str">
            <v>D-II PGSDI</v>
          </cell>
          <cell r="Z3133" t="str">
            <v>13-08-2003</v>
          </cell>
          <cell r="AA3133" t="str">
            <v>Aktif</v>
          </cell>
          <cell r="AB3133" t="str">
            <v>PNS Daerah Kab./Kota yang bekerja pada Kab./Kota</v>
          </cell>
          <cell r="AC3133" t="str">
            <v>Pemerintah Kab. Tolitoli</v>
          </cell>
          <cell r="AD3133" t="str">
            <v>Pemerintah Kab. Tolitoli</v>
          </cell>
        </row>
        <row r="3134">
          <cell r="A3134">
            <v>3132</v>
          </cell>
          <cell r="B3134" t="str">
            <v>198009052014092003</v>
          </cell>
          <cell r="C3134" t="str">
            <v/>
          </cell>
          <cell r="D3134" t="str">
            <v>HARTATI</v>
          </cell>
          <cell r="E3134" t="str">
            <v/>
          </cell>
          <cell r="F3134" t="str">
            <v>A.Ma</v>
          </cell>
          <cell r="G3134" t="str">
            <v>TOLITOLI</v>
          </cell>
          <cell r="H3134" t="str">
            <v>05 - 09 - 1980</v>
          </cell>
          <cell r="I3134" t="str">
            <v>II/b</v>
          </cell>
          <cell r="J3134" t="str">
            <v>01 - 09 - 2014</v>
          </cell>
          <cell r="K3134" t="str">
            <v>01 - 12 - 2015</v>
          </cell>
          <cell r="L3134" t="str">
            <v>P</v>
          </cell>
          <cell r="M3134" t="str">
            <v>II/b</v>
          </cell>
          <cell r="N3134" t="str">
            <v>01 - 09 - 2014</v>
          </cell>
          <cell r="O3134" t="str">
            <v>16</v>
          </cell>
          <cell r="P3134" t="str">
            <v>1</v>
          </cell>
          <cell r="Q3134" t="str">
            <v/>
          </cell>
          <cell r="R3134" t="str">
            <v/>
          </cell>
          <cell r="S3134" t="str">
            <v/>
          </cell>
          <cell r="T3134" t="str">
            <v/>
          </cell>
          <cell r="U3134" t="str">
            <v/>
          </cell>
          <cell r="V3134" t="str">
            <v>GURU SD</v>
          </cell>
          <cell r="W3134" t="str">
            <v>SDN MAIBUA I</v>
          </cell>
          <cell r="X3134" t="str">
            <v>CABANG DISPENBUD KECAMATAN LAMPASIO</v>
          </cell>
          <cell r="Y3134" t="str">
            <v>D-II PENDIDIKAN AGAMA ISLAM</v>
          </cell>
          <cell r="Z3134" t="str">
            <v>25-07-2001</v>
          </cell>
          <cell r="AA3134" t="str">
            <v>Aktif</v>
          </cell>
          <cell r="AB3134" t="str">
            <v>PNS Daerah Kab./Kota yang bekerja pada Kab./Kota</v>
          </cell>
          <cell r="AC3134" t="str">
            <v>Pemerintah Kab. Tolitoli</v>
          </cell>
          <cell r="AD3134" t="str">
            <v>Pemerintah Kab. Tolitoli</v>
          </cell>
        </row>
        <row r="3135">
          <cell r="A3135">
            <v>3133</v>
          </cell>
          <cell r="B3135" t="str">
            <v>198807182011012012</v>
          </cell>
          <cell r="C3135" t="str">
            <v/>
          </cell>
          <cell r="D3135" t="str">
            <v>NUR IKA</v>
          </cell>
          <cell r="E3135" t="str">
            <v/>
          </cell>
          <cell r="F3135" t="str">
            <v>A.Md Kep</v>
          </cell>
          <cell r="G3135" t="str">
            <v>TOLITOLI</v>
          </cell>
          <cell r="H3135" t="str">
            <v>18 - 07 - 1988</v>
          </cell>
          <cell r="I3135" t="str">
            <v>II/c</v>
          </cell>
          <cell r="J3135" t="str">
            <v>01 - 01 - 2011</v>
          </cell>
          <cell r="K3135" t="str">
            <v>01 - 01 - 2013</v>
          </cell>
          <cell r="L3135" t="str">
            <v>P</v>
          </cell>
          <cell r="M3135" t="str">
            <v>III/a</v>
          </cell>
          <cell r="N3135" t="str">
            <v>01 - 04 - 2018</v>
          </cell>
          <cell r="O3135" t="str">
            <v>5</v>
          </cell>
          <cell r="P3135" t="str">
            <v>3</v>
          </cell>
          <cell r="Q3135" t="str">
            <v/>
          </cell>
          <cell r="R3135" t="str">
            <v/>
          </cell>
          <cell r="S3135" t="str">
            <v/>
          </cell>
          <cell r="T3135" t="str">
            <v>30 - 04 - 2018</v>
          </cell>
          <cell r="U3135" t="str">
            <v>Perawat Mahir</v>
          </cell>
          <cell r="V3135" t="str">
            <v/>
          </cell>
          <cell r="W3135" t="str">
            <v>Bidang Pelayanan</v>
          </cell>
          <cell r="X3135" t="str">
            <v>Rumah Sakit Umum Daerah Mokopido</v>
          </cell>
          <cell r="Y3135" t="str">
            <v>D-III KEPERAWATAN</v>
          </cell>
          <cell r="Z3135" t="str">
            <v>01-01-2010</v>
          </cell>
          <cell r="AA3135" t="str">
            <v>Aktif</v>
          </cell>
          <cell r="AB3135" t="str">
            <v>PNS Daerah Kab./Kota yang bekerja pada Kab./Kota</v>
          </cell>
          <cell r="AC3135" t="str">
            <v>Pemerintah Kab. Tolitoli</v>
          </cell>
          <cell r="AD3135" t="str">
            <v>Pemerintah Kab. Tolitoli</v>
          </cell>
        </row>
        <row r="3136">
          <cell r="A3136">
            <v>3134</v>
          </cell>
          <cell r="B3136" t="str">
            <v>198211222006042019</v>
          </cell>
          <cell r="C3136" t="str">
            <v>570021210</v>
          </cell>
          <cell r="D3136" t="str">
            <v>FITRIANI</v>
          </cell>
          <cell r="E3136" t="str">
            <v/>
          </cell>
          <cell r="F3136" t="str">
            <v>A.Md.Kep</v>
          </cell>
          <cell r="G3136" t="str">
            <v>SALUMBIA</v>
          </cell>
          <cell r="H3136" t="str">
            <v>22 - 11 - 1982</v>
          </cell>
          <cell r="I3136" t="str">
            <v>II/c</v>
          </cell>
          <cell r="J3136" t="str">
            <v>01 - 04 - 2006</v>
          </cell>
          <cell r="K3136" t="str">
            <v>01 - 10 - 2007</v>
          </cell>
          <cell r="L3136" t="str">
            <v>P</v>
          </cell>
          <cell r="M3136" t="str">
            <v>III/c</v>
          </cell>
          <cell r="N3136" t="str">
            <v>01 - 10 - 2017</v>
          </cell>
          <cell r="O3136" t="str">
            <v>11</v>
          </cell>
          <cell r="P3136" t="str">
            <v>0</v>
          </cell>
          <cell r="Q3136" t="str">
            <v/>
          </cell>
          <cell r="R3136" t="str">
            <v/>
          </cell>
          <cell r="S3136" t="str">
            <v/>
          </cell>
          <cell r="T3136" t="str">
            <v>01 - 10 - 2017</v>
          </cell>
          <cell r="U3136" t="str">
            <v>Perawat Penyelia</v>
          </cell>
          <cell r="V3136" t="str">
            <v/>
          </cell>
          <cell r="W3136" t="str">
            <v>Rumah Sakit Umum Daerah Mokopido</v>
          </cell>
          <cell r="X3136" t="str">
            <v>Pemerintah Kabupaten Tolitoli</v>
          </cell>
          <cell r="Y3136" t="str">
            <v>D-III KEPERAWATAN</v>
          </cell>
          <cell r="Z3136" t="str">
            <v>31-12-2004</v>
          </cell>
          <cell r="AA3136" t="str">
            <v>Aktif</v>
          </cell>
          <cell r="AB3136" t="str">
            <v>PNS Daerah Kab./Kota yang bekerja pada Kab./Kota</v>
          </cell>
          <cell r="AC3136" t="str">
            <v>Pemerintah Kab. Tolitoli</v>
          </cell>
          <cell r="AD3136" t="str">
            <v>Pemerintah Kab. Tolitoli</v>
          </cell>
        </row>
        <row r="3137">
          <cell r="A3137">
            <v>3135</v>
          </cell>
          <cell r="B3137" t="str">
            <v>197009242014091001</v>
          </cell>
          <cell r="C3137" t="str">
            <v/>
          </cell>
          <cell r="D3137" t="str">
            <v>IRWAN</v>
          </cell>
          <cell r="E3137" t="str">
            <v/>
          </cell>
          <cell r="F3137" t="str">
            <v/>
          </cell>
          <cell r="G3137" t="str">
            <v>TOLITOLI</v>
          </cell>
          <cell r="H3137" t="str">
            <v>24 - 09 - 1970</v>
          </cell>
          <cell r="I3137" t="str">
            <v>II/a</v>
          </cell>
          <cell r="J3137" t="str">
            <v>01 - 09 - 2014</v>
          </cell>
          <cell r="K3137" t="str">
            <v>01 - 12 - 2015</v>
          </cell>
          <cell r="L3137" t="str">
            <v>L</v>
          </cell>
          <cell r="M3137" t="str">
            <v>II/a</v>
          </cell>
          <cell r="N3137" t="str">
            <v>01 - 09 - 2014</v>
          </cell>
          <cell r="O3137" t="str">
            <v>10</v>
          </cell>
          <cell r="P3137" t="str">
            <v>8</v>
          </cell>
          <cell r="Q3137" t="str">
            <v/>
          </cell>
          <cell r="R3137" t="str">
            <v/>
          </cell>
          <cell r="S3137" t="str">
            <v/>
          </cell>
          <cell r="T3137" t="str">
            <v/>
          </cell>
          <cell r="U3137" t="str">
            <v/>
          </cell>
          <cell r="V3137" t="str">
            <v>TEKNIS / ADMINISTRASI LAINNYA</v>
          </cell>
          <cell r="W3137" t="str">
            <v>KANTOR KECAMATAN DONDO</v>
          </cell>
          <cell r="X3137" t="str">
            <v>Pemerintah Kabupaten Tolitoli</v>
          </cell>
          <cell r="Y3137" t="str">
            <v>SMA PENGETAHUAN BUDAYA</v>
          </cell>
          <cell r="Z3137" t="str">
            <v>28-05-1993</v>
          </cell>
          <cell r="AA3137" t="str">
            <v>Aktif</v>
          </cell>
          <cell r="AB3137" t="str">
            <v>PNS Daerah Kab./Kota yang bekerja pada Kab./Kota</v>
          </cell>
          <cell r="AC3137" t="str">
            <v>Pemerintah Kab. Tolitoli</v>
          </cell>
          <cell r="AD3137" t="str">
            <v>Pemerintah Kab. Tolitoli</v>
          </cell>
        </row>
        <row r="3138">
          <cell r="A3138">
            <v>3136</v>
          </cell>
          <cell r="B3138" t="str">
            <v>196906012014052001</v>
          </cell>
          <cell r="C3138" t="str">
            <v/>
          </cell>
          <cell r="D3138" t="str">
            <v>HELMI HI. ABUBAKAR</v>
          </cell>
          <cell r="E3138" t="str">
            <v/>
          </cell>
          <cell r="F3138" t="str">
            <v/>
          </cell>
          <cell r="G3138" t="str">
            <v>LAULALANG</v>
          </cell>
          <cell r="H3138" t="str">
            <v>01 - 06 - 1969</v>
          </cell>
          <cell r="I3138" t="str">
            <v>II/a</v>
          </cell>
          <cell r="J3138" t="str">
            <v>01 - 05 - 2014</v>
          </cell>
          <cell r="K3138" t="str">
            <v>01 - 12 - 2015</v>
          </cell>
          <cell r="L3138" t="str">
            <v>P</v>
          </cell>
          <cell r="M3138" t="str">
            <v>II/a</v>
          </cell>
          <cell r="N3138" t="str">
            <v>01 - 05 - 2014</v>
          </cell>
          <cell r="O3138" t="str">
            <v>10</v>
          </cell>
          <cell r="P3138" t="str">
            <v>11</v>
          </cell>
          <cell r="Q3138" t="str">
            <v/>
          </cell>
          <cell r="R3138" t="str">
            <v/>
          </cell>
          <cell r="S3138" t="str">
            <v/>
          </cell>
          <cell r="T3138" t="str">
            <v/>
          </cell>
          <cell r="U3138" t="str">
            <v/>
          </cell>
          <cell r="V3138" t="str">
            <v>GURU SD</v>
          </cell>
          <cell r="W3138" t="str">
            <v>SDN 2 LAULALANG</v>
          </cell>
          <cell r="X3138" t="str">
            <v>CABANG DISPENBUD KECAMATAN TOLITOLI UTARA</v>
          </cell>
          <cell r="Y3138" t="str">
            <v>SPG PENDIDIKAN SD</v>
          </cell>
          <cell r="Z3138" t="str">
            <v>09-05-1988</v>
          </cell>
          <cell r="AA3138" t="str">
            <v>Aktif</v>
          </cell>
          <cell r="AB3138" t="str">
            <v>PNS Daerah Kab./Kota yang bekerja pada Kab./Kota</v>
          </cell>
          <cell r="AC3138" t="str">
            <v>Pemerintah Kab. Tolitoli</v>
          </cell>
          <cell r="AD3138" t="str">
            <v>Pemerintah Kab. Tolitoli</v>
          </cell>
        </row>
        <row r="3139">
          <cell r="A3139">
            <v>3137</v>
          </cell>
          <cell r="B3139" t="str">
            <v>198610292014091002</v>
          </cell>
          <cell r="C3139" t="str">
            <v/>
          </cell>
          <cell r="D3139" t="str">
            <v>MOHAMMAD SAFAR</v>
          </cell>
          <cell r="E3139" t="str">
            <v/>
          </cell>
          <cell r="F3139" t="str">
            <v/>
          </cell>
          <cell r="G3139" t="str">
            <v>TOLITOLI</v>
          </cell>
          <cell r="H3139" t="str">
            <v>29 - 10 - 1986</v>
          </cell>
          <cell r="I3139" t="str">
            <v>II/a</v>
          </cell>
          <cell r="J3139" t="str">
            <v>01 - 09 - 2014</v>
          </cell>
          <cell r="K3139" t="str">
            <v>01 - 09 - 2016</v>
          </cell>
          <cell r="L3139" t="str">
            <v>L</v>
          </cell>
          <cell r="M3139" t="str">
            <v>II/a</v>
          </cell>
          <cell r="N3139" t="str">
            <v>01 - 09 - 2014</v>
          </cell>
          <cell r="O3139" t="str">
            <v>10</v>
          </cell>
          <cell r="P3139" t="str">
            <v>2</v>
          </cell>
          <cell r="Q3139" t="str">
            <v/>
          </cell>
          <cell r="R3139" t="str">
            <v/>
          </cell>
          <cell r="S3139" t="str">
            <v/>
          </cell>
          <cell r="T3139" t="str">
            <v/>
          </cell>
          <cell r="U3139" t="str">
            <v/>
          </cell>
          <cell r="V3139" t="str">
            <v>TEKNIS / ADMINISTRASI LAINNYA</v>
          </cell>
          <cell r="W3139" t="str">
            <v>Sub Bagian Keuangan Dan Aset</v>
          </cell>
          <cell r="X3139" t="str">
            <v>Dinas Perhubungan</v>
          </cell>
          <cell r="Y3139" t="str">
            <v>SMA IPA</v>
          </cell>
          <cell r="Z3139" t="str">
            <v>14-06-2004</v>
          </cell>
          <cell r="AA3139" t="str">
            <v>Aktif</v>
          </cell>
          <cell r="AB3139" t="str">
            <v>PNS Daerah Kab./Kota yang bekerja pada Kab./Kota</v>
          </cell>
          <cell r="AC3139" t="str">
            <v>Pemerintah Kab. Tolitoli</v>
          </cell>
          <cell r="AD3139" t="str">
            <v>Pemerintah Kab. Tolitoli</v>
          </cell>
        </row>
        <row r="3140">
          <cell r="A3140">
            <v>3138</v>
          </cell>
          <cell r="B3140" t="str">
            <v>196007031982012024</v>
          </cell>
          <cell r="C3140" t="str">
            <v>130975193</v>
          </cell>
          <cell r="D3140" t="str">
            <v>HALIMA</v>
          </cell>
          <cell r="E3140" t="str">
            <v/>
          </cell>
          <cell r="F3140" t="str">
            <v/>
          </cell>
          <cell r="G3140" t="str">
            <v>BUOL</v>
          </cell>
          <cell r="H3140" t="str">
            <v>03 - 07 - 1960</v>
          </cell>
          <cell r="I3140" t="str">
            <v>II/a</v>
          </cell>
          <cell r="J3140" t="str">
            <v>01 - 01 - 1982</v>
          </cell>
          <cell r="K3140" t="str">
            <v>01 - 01 - 1984</v>
          </cell>
          <cell r="L3140" t="str">
            <v>P</v>
          </cell>
          <cell r="M3140" t="str">
            <v>IV/a</v>
          </cell>
          <cell r="N3140" t="str">
            <v>01 - 10 - 2014</v>
          </cell>
          <cell r="O3140" t="str">
            <v>27</v>
          </cell>
          <cell r="P3140" t="str">
            <v>9</v>
          </cell>
          <cell r="Q3140" t="str">
            <v/>
          </cell>
          <cell r="R3140" t="str">
            <v/>
          </cell>
          <cell r="S3140" t="str">
            <v/>
          </cell>
          <cell r="T3140" t="str">
            <v>01 - 10 - 2014</v>
          </cell>
          <cell r="U3140" t="str">
            <v>Guru Madya</v>
          </cell>
          <cell r="V3140" t="str">
            <v/>
          </cell>
          <cell r="W3140" t="str">
            <v>SDN 1 OGOMOLI</v>
          </cell>
          <cell r="X3140" t="str">
            <v>CABANG DISPENBUD KECAMATAN GALANG</v>
          </cell>
          <cell r="Y3140" t="str">
            <v>D-II PGSD</v>
          </cell>
          <cell r="Z3140" t="str">
            <v>01-03-2005</v>
          </cell>
          <cell r="AA3140" t="str">
            <v>Aktif</v>
          </cell>
          <cell r="AB3140" t="str">
            <v>PNS Daerah Kab./Kota yang bekerja pada Kab./Kota</v>
          </cell>
          <cell r="AC3140" t="str">
            <v>Pemerintah Kab. Tolitoli</v>
          </cell>
          <cell r="AD3140" t="str">
            <v>Pemerintah Kab. Tolitoli</v>
          </cell>
        </row>
        <row r="3141">
          <cell r="A3141">
            <v>3139</v>
          </cell>
          <cell r="B3141" t="str">
            <v>196401072007011016</v>
          </cell>
          <cell r="C3141" t="str">
            <v>570027836</v>
          </cell>
          <cell r="D3141" t="str">
            <v>GAWIR MALLO</v>
          </cell>
          <cell r="E3141" t="str">
            <v/>
          </cell>
          <cell r="F3141" t="str">
            <v>SE</v>
          </cell>
          <cell r="G3141" t="str">
            <v>BANGGAI</v>
          </cell>
          <cell r="H3141" t="str">
            <v>07 - 01 - 1964</v>
          </cell>
          <cell r="I3141" t="str">
            <v>II/a</v>
          </cell>
          <cell r="J3141" t="str">
            <v>01 - 01 - 2007</v>
          </cell>
          <cell r="K3141" t="str">
            <v>01 - 10 - 2008</v>
          </cell>
          <cell r="L3141" t="str">
            <v>L</v>
          </cell>
          <cell r="M3141" t="str">
            <v>III/a</v>
          </cell>
          <cell r="N3141" t="str">
            <v>01 - 10 - 2014</v>
          </cell>
          <cell r="O3141" t="str">
            <v>7</v>
          </cell>
          <cell r="P3141" t="str">
            <v>9</v>
          </cell>
          <cell r="Q3141" t="str">
            <v/>
          </cell>
          <cell r="R3141" t="str">
            <v/>
          </cell>
          <cell r="S3141" t="str">
            <v/>
          </cell>
          <cell r="T3141" t="str">
            <v/>
          </cell>
          <cell r="U3141" t="str">
            <v/>
          </cell>
          <cell r="V3141" t="str">
            <v>FUNGSIONAL UMUM</v>
          </cell>
          <cell r="W3141" t="str">
            <v>SUB BAGIAN BADAN USAHA DAERAH</v>
          </cell>
          <cell r="X3141" t="str">
            <v>BAGIAN ADMINISTRASI PEREKONOMIAN</v>
          </cell>
          <cell r="Y3141" t="str">
            <v>S-1 EKONOMI MANAJEMEN</v>
          </cell>
          <cell r="Z3141" t="str">
            <v>31-12-2013</v>
          </cell>
          <cell r="AA3141" t="str">
            <v>Aktif</v>
          </cell>
          <cell r="AB3141" t="str">
            <v>PNS Daerah Kab./Kota yang bekerja pada Kab./Kota</v>
          </cell>
          <cell r="AC3141" t="str">
            <v>Pemerintah Kab. Tolitoli</v>
          </cell>
          <cell r="AD3141" t="str">
            <v>Pemerintah Kab. Tolitoli</v>
          </cell>
        </row>
        <row r="3142">
          <cell r="A3142">
            <v>3140</v>
          </cell>
          <cell r="B3142" t="str">
            <v>196312011990082001</v>
          </cell>
          <cell r="C3142" t="str">
            <v>131922422</v>
          </cell>
          <cell r="D3142" t="str">
            <v>PERI BUHANG</v>
          </cell>
          <cell r="E3142" t="str">
            <v/>
          </cell>
          <cell r="F3142" t="str">
            <v>A.Ma.Pd</v>
          </cell>
          <cell r="G3142" t="str">
            <v>BOLAANG MONGONDOW</v>
          </cell>
          <cell r="H3142" t="str">
            <v>01 - 12 - 1963</v>
          </cell>
          <cell r="I3142" t="str">
            <v>II/a</v>
          </cell>
          <cell r="J3142" t="str">
            <v>01 - 08 - 1990</v>
          </cell>
          <cell r="K3142" t="str">
            <v>01 - 08 - 1992</v>
          </cell>
          <cell r="L3142" t="str">
            <v>P</v>
          </cell>
          <cell r="M3142" t="str">
            <v>III/d</v>
          </cell>
          <cell r="N3142" t="str">
            <v>01 - 04 - 2017</v>
          </cell>
          <cell r="O3142" t="str">
            <v>21</v>
          </cell>
          <cell r="P3142" t="str">
            <v>8</v>
          </cell>
          <cell r="Q3142" t="str">
            <v/>
          </cell>
          <cell r="R3142" t="str">
            <v/>
          </cell>
          <cell r="S3142" t="str">
            <v/>
          </cell>
          <cell r="T3142" t="str">
            <v>01 - 10 - 2011</v>
          </cell>
          <cell r="U3142" t="str">
            <v>Guru Muda</v>
          </cell>
          <cell r="V3142" t="str">
            <v/>
          </cell>
          <cell r="W3142" t="str">
            <v>SDN 3 BASI</v>
          </cell>
          <cell r="X3142" t="str">
            <v>CABANG DISPENBUD KECAMATAN BASIDONDO</v>
          </cell>
          <cell r="Y3142" t="str">
            <v>D-II/A-II PENDIDIKAN DASAR</v>
          </cell>
          <cell r="Z3142" t="str">
            <v>31-12-2002</v>
          </cell>
          <cell r="AA3142" t="str">
            <v>Aktif</v>
          </cell>
          <cell r="AB3142" t="str">
            <v>PNS Daerah Kab./Kota yang bekerja pada Kab./Kota</v>
          </cell>
          <cell r="AC3142" t="str">
            <v>Pemerintah Kab. Tolitoli</v>
          </cell>
          <cell r="AD3142" t="str">
            <v>Pemerintah Kab. Tolitoli</v>
          </cell>
        </row>
        <row r="3143">
          <cell r="A3143">
            <v>3141</v>
          </cell>
          <cell r="B3143" t="str">
            <v>198106022014112003</v>
          </cell>
          <cell r="C3143" t="str">
            <v/>
          </cell>
          <cell r="D3143" t="str">
            <v>HASMIDA H. BEDDU</v>
          </cell>
          <cell r="E3143" t="str">
            <v/>
          </cell>
          <cell r="F3143" t="str">
            <v>A.Md.Kep</v>
          </cell>
          <cell r="G3143" t="str">
            <v>TOLITOLI</v>
          </cell>
          <cell r="H3143" t="str">
            <v>02 - 06 - 1981</v>
          </cell>
          <cell r="I3143" t="str">
            <v>II/c</v>
          </cell>
          <cell r="J3143" t="str">
            <v>01 - 11 - 2014</v>
          </cell>
          <cell r="K3143" t="str">
            <v>01 - 09 - 2016</v>
          </cell>
          <cell r="L3143" t="str">
            <v>P</v>
          </cell>
          <cell r="M3143" t="str">
            <v>II/c</v>
          </cell>
          <cell r="N3143" t="str">
            <v>01 - 11 - 2014</v>
          </cell>
          <cell r="O3143" t="str">
            <v>12</v>
          </cell>
          <cell r="P3143" t="str">
            <v>10</v>
          </cell>
          <cell r="Q3143" t="str">
            <v/>
          </cell>
          <cell r="R3143" t="str">
            <v/>
          </cell>
          <cell r="S3143" t="str">
            <v/>
          </cell>
          <cell r="T3143" t="str">
            <v/>
          </cell>
          <cell r="U3143" t="str">
            <v/>
          </cell>
          <cell r="V3143" t="str">
            <v>PERAWAT</v>
          </cell>
          <cell r="W3143" t="str">
            <v>SUB BAGIAN TATA USAHA</v>
          </cell>
          <cell r="X3143" t="str">
            <v>PUSKESMAS LAMPASIO</v>
          </cell>
          <cell r="Y3143" t="str">
            <v>D-III KEPERAWATAN</v>
          </cell>
          <cell r="Z3143" t="str">
            <v>18-09-2004</v>
          </cell>
          <cell r="AA3143" t="str">
            <v>Aktif</v>
          </cell>
          <cell r="AB3143" t="str">
            <v>PNS Daerah Kab./Kota yang bekerja pada Kab./Kota</v>
          </cell>
          <cell r="AC3143" t="str">
            <v>Pemerintah Kab. Tolitoli</v>
          </cell>
          <cell r="AD3143" t="str">
            <v>Pemerintah Kab. Tolitoli</v>
          </cell>
        </row>
        <row r="3144">
          <cell r="A3144">
            <v>3142</v>
          </cell>
          <cell r="B3144" t="str">
            <v>196306251992032003</v>
          </cell>
          <cell r="C3144" t="str">
            <v>140277343</v>
          </cell>
          <cell r="D3144" t="str">
            <v>I GUSTI AYU NGURAH SUPADMI</v>
          </cell>
          <cell r="E3144" t="str">
            <v/>
          </cell>
          <cell r="F3144" t="str">
            <v/>
          </cell>
          <cell r="G3144" t="str">
            <v>SELAT</v>
          </cell>
          <cell r="H3144" t="str">
            <v>25 - 06 - 1963</v>
          </cell>
          <cell r="I3144" t="str">
            <v>II/a</v>
          </cell>
          <cell r="J3144" t="str">
            <v>01 - 03 - 1992</v>
          </cell>
          <cell r="K3144" t="str">
            <v>01 - 04 - 1993</v>
          </cell>
          <cell r="L3144" t="str">
            <v>P</v>
          </cell>
          <cell r="M3144" t="str">
            <v>III/d</v>
          </cell>
          <cell r="N3144" t="str">
            <v>01 - 04 - 2012</v>
          </cell>
          <cell r="O3144" t="str">
            <v>15</v>
          </cell>
          <cell r="P3144" t="str">
            <v>1</v>
          </cell>
          <cell r="Q3144" t="str">
            <v/>
          </cell>
          <cell r="R3144" t="str">
            <v/>
          </cell>
          <cell r="S3144" t="str">
            <v/>
          </cell>
          <cell r="T3144" t="str">
            <v>01 - 04 - 2012</v>
          </cell>
          <cell r="U3144" t="str">
            <v>Analis Kepegawaian Penyelia</v>
          </cell>
          <cell r="V3144" t="str">
            <v/>
          </cell>
          <cell r="W3144" t="str">
            <v>PUSKESMAS KOTA</v>
          </cell>
          <cell r="X3144" t="str">
            <v>DINAS KESEHATAN</v>
          </cell>
          <cell r="Y3144" t="str">
            <v>SMA A.1/FISIKA</v>
          </cell>
          <cell r="Z3144" t="str">
            <v>31-12-1983</v>
          </cell>
          <cell r="AA3144" t="str">
            <v>Aktif</v>
          </cell>
          <cell r="AB3144" t="str">
            <v>PNS Daerah Kab./Kota yang bekerja pada Kab./Kota</v>
          </cell>
          <cell r="AC3144" t="str">
            <v>Pemerintah Kab. Tolitoli</v>
          </cell>
          <cell r="AD3144" t="str">
            <v>Pemerintah Kab. Tolitoli</v>
          </cell>
        </row>
        <row r="3145">
          <cell r="A3145">
            <v>3143</v>
          </cell>
          <cell r="B3145" t="str">
            <v>196710202006042007</v>
          </cell>
          <cell r="C3145" t="str">
            <v>570021166</v>
          </cell>
          <cell r="D3145" t="str">
            <v>MASITA HI DJA AFAR</v>
          </cell>
          <cell r="E3145" t="str">
            <v/>
          </cell>
          <cell r="F3145" t="str">
            <v>A MA</v>
          </cell>
          <cell r="G3145" t="str">
            <v>TOLITOLI</v>
          </cell>
          <cell r="H3145" t="str">
            <v>20 - 10 - 1967</v>
          </cell>
          <cell r="I3145" t="str">
            <v>II/b</v>
          </cell>
          <cell r="J3145" t="str">
            <v>01 - 04 - 2006</v>
          </cell>
          <cell r="K3145" t="str">
            <v/>
          </cell>
          <cell r="L3145" t="str">
            <v>P</v>
          </cell>
          <cell r="M3145" t="str">
            <v>II/c</v>
          </cell>
          <cell r="N3145" t="str">
            <v>01 - 04 - 2011</v>
          </cell>
          <cell r="O3145" t="str">
            <v>7</v>
          </cell>
          <cell r="P3145" t="str">
            <v>4</v>
          </cell>
          <cell r="Q3145" t="str">
            <v/>
          </cell>
          <cell r="R3145" t="str">
            <v/>
          </cell>
          <cell r="S3145" t="str">
            <v/>
          </cell>
          <cell r="T3145" t="str">
            <v>01 - 04 - 2011</v>
          </cell>
          <cell r="U3145" t="str">
            <v>Guru Muda</v>
          </cell>
          <cell r="V3145" t="str">
            <v/>
          </cell>
          <cell r="W3145" t="str">
            <v>SDN KABINUANG</v>
          </cell>
          <cell r="X3145" t="str">
            <v>CABANG DISPENBUD KECAMATAN DAMPAL UTARA</v>
          </cell>
          <cell r="Y3145" t="str">
            <v>D-II PGSD</v>
          </cell>
          <cell r="Z3145" t="str">
            <v>31-12-2004</v>
          </cell>
          <cell r="AA3145" t="str">
            <v>Aktif</v>
          </cell>
          <cell r="AB3145" t="str">
            <v>PNS Daerah Kab./Kota yang bekerja pada Kab./Kota</v>
          </cell>
          <cell r="AC3145" t="str">
            <v>Pemerintah Kab. Tolitoli</v>
          </cell>
          <cell r="AD3145" t="str">
            <v>Pemerintah Kab. Tolitoli</v>
          </cell>
        </row>
        <row r="3146">
          <cell r="A3146">
            <v>3144</v>
          </cell>
          <cell r="B3146" t="str">
            <v>197909302008012012</v>
          </cell>
          <cell r="C3146" t="str">
            <v>570036000</v>
          </cell>
          <cell r="D3146" t="str">
            <v>IRMA HUSIN</v>
          </cell>
          <cell r="E3146" t="str">
            <v/>
          </cell>
          <cell r="F3146" t="str">
            <v>S.SOS</v>
          </cell>
          <cell r="G3146" t="str">
            <v>TOLITOLI</v>
          </cell>
          <cell r="H3146" t="str">
            <v>30 - 09 - 1979</v>
          </cell>
          <cell r="I3146" t="str">
            <v>II/a</v>
          </cell>
          <cell r="J3146" t="str">
            <v>01 - 01 - 2008</v>
          </cell>
          <cell r="K3146" t="str">
            <v>01 - 12 - 2009</v>
          </cell>
          <cell r="L3146" t="str">
            <v>P</v>
          </cell>
          <cell r="M3146" t="str">
            <v>III/b</v>
          </cell>
          <cell r="N3146" t="str">
            <v>01 - 04 - 2015</v>
          </cell>
          <cell r="O3146" t="str">
            <v>6</v>
          </cell>
          <cell r="P3146" t="str">
            <v>3</v>
          </cell>
          <cell r="Q3146" t="str">
            <v/>
          </cell>
          <cell r="R3146" t="str">
            <v/>
          </cell>
          <cell r="S3146" t="str">
            <v/>
          </cell>
          <cell r="T3146" t="str">
            <v/>
          </cell>
          <cell r="U3146" t="str">
            <v/>
          </cell>
          <cell r="V3146" t="str">
            <v>FUNGSIONAL UMUM</v>
          </cell>
          <cell r="W3146" t="str">
            <v>Sub Bagian Umum Dan Kepegawaian</v>
          </cell>
          <cell r="X3146" t="str">
            <v>Sekretariat</v>
          </cell>
          <cell r="Y3146" t="str">
            <v>S-1 ILMU PEMERINTAHAN</v>
          </cell>
          <cell r="Z3146" t="str">
            <v>31-12-2010</v>
          </cell>
          <cell r="AA3146" t="str">
            <v>Aktif</v>
          </cell>
          <cell r="AB3146" t="str">
            <v>PNS Daerah Kab./Kota yang bekerja pada Kab./Kota</v>
          </cell>
          <cell r="AC3146" t="str">
            <v>Pemerintah Kab. Tolitoli</v>
          </cell>
          <cell r="AD3146" t="str">
            <v>Pemerintah Kab. Tolitoli</v>
          </cell>
        </row>
        <row r="3147">
          <cell r="A3147">
            <v>3145</v>
          </cell>
          <cell r="B3147" t="str">
            <v>197907172007012018</v>
          </cell>
          <cell r="C3147" t="str">
            <v>570027692</v>
          </cell>
          <cell r="D3147" t="str">
            <v>MURNIATI</v>
          </cell>
          <cell r="E3147" t="str">
            <v/>
          </cell>
          <cell r="F3147" t="str">
            <v>S.Sos</v>
          </cell>
          <cell r="G3147" t="str">
            <v>BANGKIR</v>
          </cell>
          <cell r="H3147" t="str">
            <v>17 - 07 - 1979</v>
          </cell>
          <cell r="I3147" t="str">
            <v>II/a</v>
          </cell>
          <cell r="J3147" t="str">
            <v>01 - 01 - 2007</v>
          </cell>
          <cell r="K3147" t="str">
            <v>01 - 10 - 2008</v>
          </cell>
          <cell r="L3147" t="str">
            <v>P</v>
          </cell>
          <cell r="M3147" t="str">
            <v>III/a</v>
          </cell>
          <cell r="N3147" t="str">
            <v>01 - 10 - 2014</v>
          </cell>
          <cell r="O3147" t="str">
            <v>7</v>
          </cell>
          <cell r="P3147" t="str">
            <v>9</v>
          </cell>
          <cell r="Q3147" t="str">
            <v/>
          </cell>
          <cell r="R3147" t="str">
            <v/>
          </cell>
          <cell r="S3147" t="str">
            <v/>
          </cell>
          <cell r="T3147" t="str">
            <v/>
          </cell>
          <cell r="U3147" t="str">
            <v/>
          </cell>
          <cell r="V3147" t="str">
            <v>FUNGSIONAL UMUM</v>
          </cell>
          <cell r="W3147" t="str">
            <v>Sub Bagian Keuangan Dan Aset</v>
          </cell>
          <cell r="X3147" t="str">
            <v>Sekretariat</v>
          </cell>
          <cell r="Y3147" t="str">
            <v>S-1 ILMU ADMINISTRASI NEGARA</v>
          </cell>
          <cell r="Z3147" t="str">
            <v>31-12-2011</v>
          </cell>
          <cell r="AA3147" t="str">
            <v>Aktif</v>
          </cell>
          <cell r="AB3147" t="str">
            <v>PNS Daerah Kab./Kota yang bekerja pada Kab./Kota</v>
          </cell>
          <cell r="AC3147" t="str">
            <v>Pemerintah Kab. Tolitoli</v>
          </cell>
          <cell r="AD3147" t="str">
            <v>Pemerintah Kab. Tolitoli</v>
          </cell>
        </row>
        <row r="3148">
          <cell r="A3148">
            <v>3146</v>
          </cell>
          <cell r="B3148" t="str">
            <v>198507272011012013</v>
          </cell>
          <cell r="C3148" t="str">
            <v/>
          </cell>
          <cell r="D3148" t="str">
            <v>MILDA</v>
          </cell>
          <cell r="E3148" t="str">
            <v>dr</v>
          </cell>
          <cell r="F3148" t="str">
            <v/>
          </cell>
          <cell r="G3148" t="str">
            <v>TOLITOLI</v>
          </cell>
          <cell r="H3148" t="str">
            <v>27 - 07 - 1985</v>
          </cell>
          <cell r="I3148" t="str">
            <v>III/b</v>
          </cell>
          <cell r="J3148" t="str">
            <v>01 - 01 - 2011</v>
          </cell>
          <cell r="K3148" t="str">
            <v>01 - 01 - 2013</v>
          </cell>
          <cell r="L3148" t="str">
            <v>P</v>
          </cell>
          <cell r="M3148" t="str">
            <v>III/b</v>
          </cell>
          <cell r="N3148" t="str">
            <v>01 - 01 - 2011</v>
          </cell>
          <cell r="O3148" t="str">
            <v>0</v>
          </cell>
          <cell r="P3148" t="str">
            <v>0</v>
          </cell>
          <cell r="Q3148" t="str">
            <v/>
          </cell>
          <cell r="R3148" t="str">
            <v/>
          </cell>
          <cell r="S3148" t="str">
            <v/>
          </cell>
          <cell r="T3148" t="str">
            <v>01 - 01 - 2013</v>
          </cell>
          <cell r="U3148" t="str">
            <v>Dokter Ahli Pertama / Pertama</v>
          </cell>
          <cell r="V3148" t="str">
            <v/>
          </cell>
          <cell r="W3148" t="str">
            <v>Rumah Sakit Umum Daerah Mokopido</v>
          </cell>
          <cell r="X3148" t="str">
            <v>Pemerintah Kabupaten Tolitoli</v>
          </cell>
          <cell r="Y3148" t="str">
            <v>S-2 DOKTER UMUM</v>
          </cell>
          <cell r="Z3148" t="str">
            <v>31-12-2009</v>
          </cell>
          <cell r="AA3148" t="str">
            <v>Aktif</v>
          </cell>
          <cell r="AB3148" t="str">
            <v>PNS Daerah Kab./Kota yang bekerja pada Kab./Kota</v>
          </cell>
          <cell r="AC3148" t="str">
            <v>Pemerintah Kab. Tolitoli</v>
          </cell>
          <cell r="AD3148" t="str">
            <v>Pemerintah Kab. Tolitoli</v>
          </cell>
        </row>
        <row r="3149">
          <cell r="A3149">
            <v>3147</v>
          </cell>
          <cell r="B3149" t="str">
            <v>198406152010012030</v>
          </cell>
          <cell r="C3149" t="str">
            <v/>
          </cell>
          <cell r="D3149" t="str">
            <v>WAHYUNITA SARI</v>
          </cell>
          <cell r="E3149" t="str">
            <v/>
          </cell>
          <cell r="F3149" t="str">
            <v>SE</v>
          </cell>
          <cell r="G3149" t="str">
            <v>TOLITOLI</v>
          </cell>
          <cell r="H3149" t="str">
            <v>15 - 06 - 1984</v>
          </cell>
          <cell r="I3149" t="str">
            <v>II/a</v>
          </cell>
          <cell r="J3149" t="str">
            <v>01 - 01 - 2010</v>
          </cell>
          <cell r="K3149" t="str">
            <v>01 - 01 - 2012</v>
          </cell>
          <cell r="L3149" t="str">
            <v>P</v>
          </cell>
          <cell r="M3149" t="str">
            <v>III/a</v>
          </cell>
          <cell r="N3149" t="str">
            <v>01 - 10 - 2015</v>
          </cell>
          <cell r="O3149" t="str">
            <v>5</v>
          </cell>
          <cell r="P3149" t="str">
            <v>10</v>
          </cell>
          <cell r="Q3149" t="str">
            <v/>
          </cell>
          <cell r="R3149" t="str">
            <v/>
          </cell>
          <cell r="S3149" t="str">
            <v/>
          </cell>
          <cell r="T3149" t="str">
            <v/>
          </cell>
          <cell r="U3149" t="str">
            <v/>
          </cell>
          <cell r="V3149" t="str">
            <v>PENGELOLA PROGRAM DAN KEGIATAN</v>
          </cell>
          <cell r="W3149" t="str">
            <v>Bidang Ekonomi Dan Pembangunan Daerah</v>
          </cell>
          <cell r="X3149" t="str">
            <v>Badan Penelitian Dan Pengembangan</v>
          </cell>
          <cell r="Y3149" t="str">
            <v>S-1 EKONOMI MANAJEMEN</v>
          </cell>
          <cell r="Z3149" t="str">
            <v>31-12-2008</v>
          </cell>
          <cell r="AA3149" t="str">
            <v>Aktif</v>
          </cell>
          <cell r="AB3149" t="str">
            <v>PNS Daerah Kab./Kota yang bekerja pada Kab./Kota</v>
          </cell>
          <cell r="AC3149" t="str">
            <v>Pemerintah Kab. Tolitoli</v>
          </cell>
          <cell r="AD3149" t="str">
            <v>Pemerintah Kab. Tolitoli</v>
          </cell>
        </row>
        <row r="3150">
          <cell r="A3150">
            <v>3148</v>
          </cell>
          <cell r="B3150" t="str">
            <v>196805212007011009</v>
          </cell>
          <cell r="C3150" t="str">
            <v>570027823</v>
          </cell>
          <cell r="D3150" t="str">
            <v>YASIN</v>
          </cell>
          <cell r="E3150" t="str">
            <v/>
          </cell>
          <cell r="F3150" t="str">
            <v>SP</v>
          </cell>
          <cell r="G3150" t="str">
            <v>OGOWELE</v>
          </cell>
          <cell r="H3150" t="str">
            <v>21 - 05 - 1968</v>
          </cell>
          <cell r="I3150" t="str">
            <v>II/a</v>
          </cell>
          <cell r="J3150" t="str">
            <v>01 - 01 - 2007</v>
          </cell>
          <cell r="K3150" t="str">
            <v>01 - 10 - 2008</v>
          </cell>
          <cell r="L3150" t="str">
            <v>L</v>
          </cell>
          <cell r="M3150" t="str">
            <v>III/c</v>
          </cell>
          <cell r="N3150" t="str">
            <v>01 - 04 - 2016</v>
          </cell>
          <cell r="O3150" t="str">
            <v>10</v>
          </cell>
          <cell r="P3150" t="str">
            <v>3</v>
          </cell>
          <cell r="Q3150" t="str">
            <v/>
          </cell>
          <cell r="R3150" t="str">
            <v/>
          </cell>
          <cell r="S3150" t="str">
            <v/>
          </cell>
          <cell r="T3150" t="str">
            <v>01 - 04 - 2016</v>
          </cell>
          <cell r="U3150" t="str">
            <v>Penyuluh Pertanian Muda</v>
          </cell>
          <cell r="V3150" t="str">
            <v/>
          </cell>
          <cell r="W3150" t="str">
            <v>SUBBID PELAYANAN PENYULUHAN</v>
          </cell>
          <cell r="X3150" t="str">
            <v>BIDANG PENYULUHAN</v>
          </cell>
          <cell r="Y3150" t="str">
            <v>S-1 PERTANIAN AGROTEKNOLOGI</v>
          </cell>
          <cell r="Z3150" t="str">
            <v>31-12-2010</v>
          </cell>
          <cell r="AA3150" t="str">
            <v>Aktif</v>
          </cell>
          <cell r="AB3150" t="str">
            <v>PNS Daerah Kab./Kota yang bekerja pada Kab./Kota</v>
          </cell>
          <cell r="AC3150" t="str">
            <v>Pemerintah Kab. Tolitoli</v>
          </cell>
          <cell r="AD3150" t="str">
            <v>Pemerintah Kab. Tolitoli</v>
          </cell>
        </row>
        <row r="3151">
          <cell r="A3151">
            <v>3149</v>
          </cell>
          <cell r="B3151" t="str">
            <v>198211012005011010</v>
          </cell>
          <cell r="C3151" t="str">
            <v>570017201</v>
          </cell>
          <cell r="D3151" t="str">
            <v>BUDI ASWIN</v>
          </cell>
          <cell r="E3151" t="str">
            <v/>
          </cell>
          <cell r="F3151" t="str">
            <v>A.MA</v>
          </cell>
          <cell r="G3151" t="str">
            <v>TOLITOLI</v>
          </cell>
          <cell r="H3151" t="str">
            <v>01 - 11 - 1982</v>
          </cell>
          <cell r="I3151" t="str">
            <v>II/b</v>
          </cell>
          <cell r="J3151" t="str">
            <v>01 - 01 - 2005</v>
          </cell>
          <cell r="K3151" t="str">
            <v>01 - 03 - 2006</v>
          </cell>
          <cell r="L3151" t="str">
            <v>L</v>
          </cell>
          <cell r="M3151" t="str">
            <v>II/b</v>
          </cell>
          <cell r="N3151" t="str">
            <v>01 - 01 - 2005</v>
          </cell>
          <cell r="O3151" t="str">
            <v>3</v>
          </cell>
          <cell r="P3151" t="str">
            <v>0</v>
          </cell>
          <cell r="Q3151" t="str">
            <v/>
          </cell>
          <cell r="R3151" t="str">
            <v/>
          </cell>
          <cell r="S3151" t="str">
            <v/>
          </cell>
          <cell r="T3151" t="str">
            <v>01 - 03 - 2006</v>
          </cell>
          <cell r="U3151" t="str">
            <v>Guru Pratama Tingkat. I</v>
          </cell>
          <cell r="V3151" t="str">
            <v/>
          </cell>
          <cell r="W3151" t="str">
            <v>SDN OGOSIPAT</v>
          </cell>
          <cell r="X3151" t="str">
            <v>CABANG DISPENBUD KECAMATAN BASIDONDO</v>
          </cell>
          <cell r="Y3151" t="str">
            <v>D-II PGSD</v>
          </cell>
          <cell r="Z3151" t="str">
            <v>31-12-2004</v>
          </cell>
          <cell r="AA3151" t="str">
            <v>Aktif</v>
          </cell>
          <cell r="AB3151" t="str">
            <v>PNS Daerah Kab./Kota yang bekerja pada Kab./Kota</v>
          </cell>
          <cell r="AC3151" t="str">
            <v>Pemerintah Kab. Tolitoli</v>
          </cell>
          <cell r="AD3151" t="str">
            <v>Pemerintah Kab. Tolitoli</v>
          </cell>
        </row>
        <row r="3152">
          <cell r="A3152">
            <v>3150</v>
          </cell>
          <cell r="B3152" t="str">
            <v>197710142010012010</v>
          </cell>
          <cell r="C3152" t="str">
            <v/>
          </cell>
          <cell r="D3152" t="str">
            <v>ARTA ULI</v>
          </cell>
          <cell r="E3152" t="str">
            <v/>
          </cell>
          <cell r="F3152" t="str">
            <v>A.Md.Kep</v>
          </cell>
          <cell r="G3152" t="str">
            <v>JAKARTA</v>
          </cell>
          <cell r="H3152" t="str">
            <v>14 - 10 - 1977</v>
          </cell>
          <cell r="I3152" t="str">
            <v>II/c</v>
          </cell>
          <cell r="J3152" t="str">
            <v>01 - 01 - 2010</v>
          </cell>
          <cell r="K3152" t="str">
            <v>01 - 01 - 2012</v>
          </cell>
          <cell r="L3152" t="str">
            <v>P</v>
          </cell>
          <cell r="M3152" t="str">
            <v>III/a</v>
          </cell>
          <cell r="N3152" t="str">
            <v>01 - 04 - 2017</v>
          </cell>
          <cell r="O3152" t="str">
            <v>5</v>
          </cell>
          <cell r="P3152" t="str">
            <v>3</v>
          </cell>
          <cell r="Q3152" t="str">
            <v/>
          </cell>
          <cell r="R3152" t="str">
            <v/>
          </cell>
          <cell r="S3152" t="str">
            <v/>
          </cell>
          <cell r="T3152" t="str">
            <v>01 - 04 - 2017</v>
          </cell>
          <cell r="U3152" t="str">
            <v>Perawat Pelaksana Lanjutan</v>
          </cell>
          <cell r="V3152" t="str">
            <v/>
          </cell>
          <cell r="W3152" t="str">
            <v>PUSKESMAS GALANG</v>
          </cell>
          <cell r="X3152" t="str">
            <v>DINAS KESEHATAN</v>
          </cell>
          <cell r="Y3152" t="str">
            <v>D-III KEPERAWATAN</v>
          </cell>
          <cell r="Z3152" t="str">
            <v>31-12-2005</v>
          </cell>
          <cell r="AA3152" t="str">
            <v>Aktif</v>
          </cell>
          <cell r="AB3152" t="str">
            <v>PNS Daerah Kab./Kota yang bekerja pada Kab./Kota</v>
          </cell>
          <cell r="AC3152" t="str">
            <v>Pemerintah Kab. Tolitoli</v>
          </cell>
          <cell r="AD3152" t="str">
            <v>Pemerintah Kab. Tolitoli</v>
          </cell>
        </row>
        <row r="3153">
          <cell r="A3153">
            <v>3151</v>
          </cell>
          <cell r="B3153" t="str">
            <v>198102142014092003</v>
          </cell>
          <cell r="C3153" t="str">
            <v/>
          </cell>
          <cell r="D3153" t="str">
            <v>AMNA</v>
          </cell>
          <cell r="E3153" t="str">
            <v/>
          </cell>
          <cell r="F3153" t="str">
            <v/>
          </cell>
          <cell r="G3153" t="str">
            <v>TOLITOLI</v>
          </cell>
          <cell r="H3153" t="str">
            <v>14 - 02 - 1981</v>
          </cell>
          <cell r="I3153" t="str">
            <v>II/a</v>
          </cell>
          <cell r="J3153" t="str">
            <v>01 - 09 - 2014</v>
          </cell>
          <cell r="K3153" t="str">
            <v>01 - 12 - 2015</v>
          </cell>
          <cell r="L3153" t="str">
            <v>P</v>
          </cell>
          <cell r="M3153" t="str">
            <v>II/a</v>
          </cell>
          <cell r="N3153" t="str">
            <v>01 - 09 - 2014</v>
          </cell>
          <cell r="O3153" t="str">
            <v>10</v>
          </cell>
          <cell r="P3153" t="str">
            <v>2</v>
          </cell>
          <cell r="Q3153" t="str">
            <v/>
          </cell>
          <cell r="R3153" t="str">
            <v/>
          </cell>
          <cell r="S3153" t="str">
            <v/>
          </cell>
          <cell r="T3153" t="str">
            <v/>
          </cell>
          <cell r="U3153" t="str">
            <v/>
          </cell>
          <cell r="V3153" t="str">
            <v>TEKNIS / ADMINISTRASI LAINNYA</v>
          </cell>
          <cell r="W3153" t="str">
            <v>SDN TENGGELANGGA</v>
          </cell>
          <cell r="X3153" t="str">
            <v>CABANG DISPENBUD KECAMATAN OGODEIDE</v>
          </cell>
          <cell r="Y3153" t="str">
            <v>SMK SEKRETARIS</v>
          </cell>
          <cell r="Z3153" t="str">
            <v>14-06-2002</v>
          </cell>
          <cell r="AA3153" t="str">
            <v>Aktif</v>
          </cell>
          <cell r="AB3153" t="str">
            <v>PNS Daerah Kab./Kota yang bekerja pada Kab./Kota</v>
          </cell>
          <cell r="AC3153" t="str">
            <v>Pemerintah Kab. Tolitoli</v>
          </cell>
          <cell r="AD3153" t="str">
            <v>Pemerintah Kab. Tolitoli</v>
          </cell>
        </row>
        <row r="3154">
          <cell r="A3154">
            <v>3152</v>
          </cell>
          <cell r="B3154" t="str">
            <v>198407142014092002</v>
          </cell>
          <cell r="C3154" t="str">
            <v/>
          </cell>
          <cell r="D3154" t="str">
            <v>ELISTINA</v>
          </cell>
          <cell r="E3154" t="str">
            <v/>
          </cell>
          <cell r="F3154" t="str">
            <v>A.Ma</v>
          </cell>
          <cell r="G3154" t="str">
            <v>BUOL</v>
          </cell>
          <cell r="H3154" t="str">
            <v>14 - 07 - 1984</v>
          </cell>
          <cell r="I3154" t="str">
            <v>II/b</v>
          </cell>
          <cell r="J3154" t="str">
            <v>01 - 09 - 2014</v>
          </cell>
          <cell r="K3154" t="str">
            <v>01 - 09 - 2016</v>
          </cell>
          <cell r="L3154" t="str">
            <v>P</v>
          </cell>
          <cell r="M3154" t="str">
            <v>II/b</v>
          </cell>
          <cell r="N3154" t="str">
            <v>01 - 09 - 2014</v>
          </cell>
          <cell r="O3154" t="str">
            <v>12</v>
          </cell>
          <cell r="P3154" t="str">
            <v>8</v>
          </cell>
          <cell r="Q3154" t="str">
            <v/>
          </cell>
          <cell r="R3154" t="str">
            <v/>
          </cell>
          <cell r="S3154" t="str">
            <v/>
          </cell>
          <cell r="T3154" t="str">
            <v/>
          </cell>
          <cell r="U3154" t="str">
            <v/>
          </cell>
          <cell r="V3154" t="str">
            <v>PELAKSANA TENAGA GURU</v>
          </cell>
          <cell r="W3154" t="str">
            <v>SD Negeri Pembina</v>
          </cell>
          <cell r="X3154" t="str">
            <v>Dinas Pendidikan Dan Kebudayaan</v>
          </cell>
          <cell r="Y3154" t="str">
            <v>D-II PGSDI/MI</v>
          </cell>
          <cell r="Z3154" t="str">
            <v>01-07-2004</v>
          </cell>
          <cell r="AA3154" t="str">
            <v>Aktif</v>
          </cell>
          <cell r="AB3154" t="str">
            <v>PNS Daerah Kab./Kota yang bekerja pada Kab./Kota</v>
          </cell>
          <cell r="AC3154" t="str">
            <v>Pemerintah Kab. Tolitoli</v>
          </cell>
          <cell r="AD3154" t="str">
            <v>Pemerintah Kab. Tolitoli</v>
          </cell>
        </row>
        <row r="3155">
          <cell r="A3155">
            <v>3153</v>
          </cell>
          <cell r="B3155" t="str">
            <v>197803102009041002</v>
          </cell>
          <cell r="C3155" t="str">
            <v/>
          </cell>
          <cell r="D3155" t="str">
            <v>MULYADI SONNA</v>
          </cell>
          <cell r="E3155" t="str">
            <v/>
          </cell>
          <cell r="F3155" t="str">
            <v/>
          </cell>
          <cell r="G3155" t="str">
            <v>OGOTUA</v>
          </cell>
          <cell r="H3155" t="str">
            <v>10 - 03 - 1978</v>
          </cell>
          <cell r="I3155" t="str">
            <v>II/a</v>
          </cell>
          <cell r="J3155" t="str">
            <v>01 - 04 - 2009</v>
          </cell>
          <cell r="K3155" t="str">
            <v>01 - 01 - 2011</v>
          </cell>
          <cell r="L3155" t="str">
            <v>L</v>
          </cell>
          <cell r="M3155" t="str">
            <v>II/c</v>
          </cell>
          <cell r="N3155" t="str">
            <v>01 - 04 - 2017</v>
          </cell>
          <cell r="O3155" t="str">
            <v>12</v>
          </cell>
          <cell r="P3155" t="str">
            <v>9</v>
          </cell>
          <cell r="Q3155" t="str">
            <v/>
          </cell>
          <cell r="R3155" t="str">
            <v/>
          </cell>
          <cell r="S3155" t="str">
            <v/>
          </cell>
          <cell r="T3155" t="str">
            <v/>
          </cell>
          <cell r="U3155" t="str">
            <v/>
          </cell>
          <cell r="V3155" t="str">
            <v>PETUGAS PRASARANA PELABUHAN/TERMINAL/BANDARA/LLAJ</v>
          </cell>
          <cell r="W3155" t="str">
            <v>BIDANG LALU LINTAS ANGKUTAN DARAT</v>
          </cell>
          <cell r="X3155" t="str">
            <v>DINAS PERHUBUNGAN, KOMUNIKASI DAN INFORMATIKA</v>
          </cell>
          <cell r="Y3155" t="str">
            <v>SMEA KEUANGAN</v>
          </cell>
          <cell r="Z3155" t="str">
            <v>31-12-1996</v>
          </cell>
          <cell r="AA3155" t="str">
            <v>Aktif</v>
          </cell>
          <cell r="AB3155" t="str">
            <v>PNS Daerah Kab./Kota yang bekerja pada Kab./Kota</v>
          </cell>
          <cell r="AC3155" t="str">
            <v>Pemerintah Kab. Tolitoli</v>
          </cell>
          <cell r="AD3155" t="str">
            <v>Pemerintah Kab. Tolitoli</v>
          </cell>
        </row>
        <row r="3156">
          <cell r="A3156">
            <v>3154</v>
          </cell>
          <cell r="B3156" t="str">
            <v>198207012010011022</v>
          </cell>
          <cell r="C3156" t="str">
            <v/>
          </cell>
          <cell r="D3156" t="str">
            <v>HENDRA</v>
          </cell>
          <cell r="E3156" t="str">
            <v/>
          </cell>
          <cell r="F3156" t="str">
            <v>A.Md</v>
          </cell>
          <cell r="G3156" t="str">
            <v>TOLITOLI</v>
          </cell>
          <cell r="H3156" t="str">
            <v>01 - 07 - 1982</v>
          </cell>
          <cell r="I3156" t="str">
            <v>II/c</v>
          </cell>
          <cell r="J3156" t="str">
            <v>01 - 01 - 2010</v>
          </cell>
          <cell r="K3156" t="str">
            <v>01 - 01 - 2012</v>
          </cell>
          <cell r="L3156" t="str">
            <v>L</v>
          </cell>
          <cell r="M3156" t="str">
            <v>III/a</v>
          </cell>
          <cell r="N3156" t="str">
            <v>01 - 04 - 2018</v>
          </cell>
          <cell r="O3156" t="str">
            <v>6</v>
          </cell>
          <cell r="P3156" t="str">
            <v>3</v>
          </cell>
          <cell r="Q3156" t="str">
            <v/>
          </cell>
          <cell r="R3156" t="str">
            <v/>
          </cell>
          <cell r="S3156" t="str">
            <v/>
          </cell>
          <cell r="T3156" t="str">
            <v/>
          </cell>
          <cell r="U3156" t="str">
            <v/>
          </cell>
          <cell r="V3156" t="str">
            <v>PENGOLAH DATA PEMASARAN WISATA</v>
          </cell>
          <cell r="W3156" t="str">
            <v>Seksi Pemasaran Pariwisata</v>
          </cell>
          <cell r="X3156" t="str">
            <v>Dinas Pariwisata</v>
          </cell>
          <cell r="Y3156" t="str">
            <v>D-III BAHASA INGGRIS</v>
          </cell>
          <cell r="Z3156" t="str">
            <v>01-01-2003</v>
          </cell>
          <cell r="AA3156" t="str">
            <v>Aktif</v>
          </cell>
          <cell r="AB3156" t="str">
            <v>PNS Daerah Kab./Kota yang bekerja pada Kab./Kota</v>
          </cell>
          <cell r="AC3156" t="str">
            <v>Pemerintah Kab. Tolitoli</v>
          </cell>
          <cell r="AD3156" t="str">
            <v>Pemerintah Kab. Tolitoli</v>
          </cell>
        </row>
        <row r="3157">
          <cell r="A3157">
            <v>3155</v>
          </cell>
          <cell r="B3157" t="str">
            <v>197105152009061008</v>
          </cell>
          <cell r="C3157" t="str">
            <v/>
          </cell>
          <cell r="D3157" t="str">
            <v>SYARIFUDDIN</v>
          </cell>
          <cell r="E3157" t="str">
            <v/>
          </cell>
          <cell r="F3157" t="str">
            <v/>
          </cell>
          <cell r="G3157" t="str">
            <v>BARRU</v>
          </cell>
          <cell r="H3157" t="str">
            <v>15 - 05 - 1971</v>
          </cell>
          <cell r="I3157" t="str">
            <v>II/a</v>
          </cell>
          <cell r="J3157" t="str">
            <v>01 - 06 - 2009</v>
          </cell>
          <cell r="K3157" t="str">
            <v>01 - 06 - 2009</v>
          </cell>
          <cell r="L3157" t="str">
            <v>L</v>
          </cell>
          <cell r="M3157" t="str">
            <v>II/c</v>
          </cell>
          <cell r="N3157" t="str">
            <v>01 - 04 - 2018</v>
          </cell>
          <cell r="O3157" t="str">
            <v>14</v>
          </cell>
          <cell r="P3157" t="str">
            <v>3</v>
          </cell>
          <cell r="Q3157" t="str">
            <v/>
          </cell>
          <cell r="R3157" t="str">
            <v/>
          </cell>
          <cell r="S3157" t="str">
            <v/>
          </cell>
          <cell r="T3157" t="str">
            <v/>
          </cell>
          <cell r="U3157" t="str">
            <v/>
          </cell>
          <cell r="V3157" t="str">
            <v>SEKRETARIS DESA</v>
          </cell>
          <cell r="W3157" t="str">
            <v>SEKSI PEMERINTAHAN</v>
          </cell>
          <cell r="X3157" t="str">
            <v>KANTOR KECAMATAN DAMPAL SELATAN</v>
          </cell>
          <cell r="Y3157" t="str">
            <v>SMA ILMU-ILMU FISIK</v>
          </cell>
          <cell r="Z3157" t="str">
            <v>01-01-1990</v>
          </cell>
          <cell r="AA3157" t="str">
            <v>Aktif</v>
          </cell>
          <cell r="AB3157" t="str">
            <v>PNS Daerah Kab./Kota yang bekerja pada Kab./Kota</v>
          </cell>
          <cell r="AC3157" t="str">
            <v>Pemerintah Kab. Tolitoli</v>
          </cell>
          <cell r="AD3157" t="str">
            <v>Pemerintah Kab. Tolitoli</v>
          </cell>
        </row>
        <row r="3158">
          <cell r="A3158">
            <v>3156</v>
          </cell>
          <cell r="B3158" t="str">
            <v>198207212008012014</v>
          </cell>
          <cell r="C3158" t="str">
            <v>570036009</v>
          </cell>
          <cell r="D3158" t="str">
            <v>ERNAWATI</v>
          </cell>
          <cell r="E3158" t="str">
            <v/>
          </cell>
          <cell r="F3158" t="str">
            <v/>
          </cell>
          <cell r="G3158" t="str">
            <v>TOLITOLI</v>
          </cell>
          <cell r="H3158" t="str">
            <v>21 - 07 - 1982</v>
          </cell>
          <cell r="I3158" t="str">
            <v>II/a</v>
          </cell>
          <cell r="J3158" t="str">
            <v>01 - 01 - 2008</v>
          </cell>
          <cell r="K3158" t="str">
            <v>01 - 12 - 2009</v>
          </cell>
          <cell r="L3158" t="str">
            <v>P</v>
          </cell>
          <cell r="M3158" t="str">
            <v>II/c</v>
          </cell>
          <cell r="N3158" t="str">
            <v>01 - 04 - 2016</v>
          </cell>
          <cell r="O3158" t="str">
            <v>12</v>
          </cell>
          <cell r="P3158" t="str">
            <v>3</v>
          </cell>
          <cell r="Q3158" t="str">
            <v/>
          </cell>
          <cell r="R3158" t="str">
            <v/>
          </cell>
          <cell r="S3158" t="str">
            <v/>
          </cell>
          <cell r="T3158" t="str">
            <v/>
          </cell>
          <cell r="U3158" t="str">
            <v/>
          </cell>
          <cell r="V3158" t="str">
            <v>STAF TATA USAHA</v>
          </cell>
          <cell r="W3158" t="str">
            <v>UPT Satuan Pendidikan Non Formal Sanggar Kegiatan Belajar Mopido</v>
          </cell>
          <cell r="X3158" t="str">
            <v>Dinas Pendidikan Dan Kebudayaan</v>
          </cell>
          <cell r="Y3158" t="str">
            <v>S-1 PENDIDIKAN AGAMA ISLAM</v>
          </cell>
          <cell r="Z3158" t="str">
            <v>31-12-2010</v>
          </cell>
          <cell r="AA3158" t="str">
            <v>Aktif</v>
          </cell>
          <cell r="AB3158" t="str">
            <v>PNS Daerah Kab./Kota yang bekerja pada Kab./Kota</v>
          </cell>
          <cell r="AC3158" t="str">
            <v>Pemerintah Kab. Tolitoli</v>
          </cell>
          <cell r="AD3158" t="str">
            <v>Pemerintah Kab. Tolitoli</v>
          </cell>
        </row>
        <row r="3159">
          <cell r="A3159">
            <v>3157</v>
          </cell>
          <cell r="B3159" t="str">
            <v>198107052009041003</v>
          </cell>
          <cell r="C3159" t="str">
            <v/>
          </cell>
          <cell r="D3159" t="str">
            <v>ASPAR</v>
          </cell>
          <cell r="E3159" t="str">
            <v/>
          </cell>
          <cell r="F3159" t="str">
            <v/>
          </cell>
          <cell r="G3159" t="str">
            <v>TOLITOLI</v>
          </cell>
          <cell r="H3159" t="str">
            <v>05 - 07 - 1981</v>
          </cell>
          <cell r="I3159" t="str">
            <v>II/a</v>
          </cell>
          <cell r="J3159" t="str">
            <v>01 - 04 - 2009</v>
          </cell>
          <cell r="K3159" t="str">
            <v>01 - 01 - 2011</v>
          </cell>
          <cell r="L3159" t="str">
            <v>L</v>
          </cell>
          <cell r="M3159" t="str">
            <v>II/c</v>
          </cell>
          <cell r="N3159" t="str">
            <v>01 - 04 - 2018</v>
          </cell>
          <cell r="O3159" t="str">
            <v>13</v>
          </cell>
          <cell r="P3159" t="str">
            <v>8</v>
          </cell>
          <cell r="Q3159" t="str">
            <v/>
          </cell>
          <cell r="R3159" t="str">
            <v/>
          </cell>
          <cell r="S3159" t="str">
            <v/>
          </cell>
          <cell r="T3159" t="str">
            <v/>
          </cell>
          <cell r="U3159" t="str">
            <v/>
          </cell>
          <cell r="V3159" t="str">
            <v>PENGUMPUL DAN PENGOLAH DATA LAPORAN</v>
          </cell>
          <cell r="W3159" t="str">
            <v>Seksi Operasi Dan Pengendalian</v>
          </cell>
          <cell r="X3159" t="str">
            <v>Satuan Polisi Pamong Praja</v>
          </cell>
          <cell r="Y3159" t="str">
            <v>SMA</v>
          </cell>
          <cell r="Z3159" t="str">
            <v>01-01-2000</v>
          </cell>
          <cell r="AA3159" t="str">
            <v>Aktif</v>
          </cell>
          <cell r="AB3159" t="str">
            <v>PNS Daerah Kab./Kota yang bekerja pada Kab./Kota</v>
          </cell>
          <cell r="AC3159" t="str">
            <v>Pemerintah Kab. Tolitoli</v>
          </cell>
          <cell r="AD3159" t="str">
            <v>Pemerintah Kab. Tolitoli</v>
          </cell>
        </row>
        <row r="3160">
          <cell r="A3160">
            <v>3158</v>
          </cell>
          <cell r="B3160" t="str">
            <v>198111192014092003</v>
          </cell>
          <cell r="C3160" t="str">
            <v/>
          </cell>
          <cell r="D3160" t="str">
            <v>HASNAWIYAH M. ALI</v>
          </cell>
          <cell r="E3160" t="str">
            <v/>
          </cell>
          <cell r="F3160" t="str">
            <v>S.Pd.I</v>
          </cell>
          <cell r="G3160" t="str">
            <v>TOLITOLI</v>
          </cell>
          <cell r="H3160" t="str">
            <v>19 - 11 - 1981</v>
          </cell>
          <cell r="I3160" t="str">
            <v>II/b</v>
          </cell>
          <cell r="J3160" t="str">
            <v>01 - 09 - 2014</v>
          </cell>
          <cell r="K3160" t="str">
            <v>01 - 12 - 2015</v>
          </cell>
          <cell r="L3160" t="str">
            <v>P</v>
          </cell>
          <cell r="M3160" t="str">
            <v>II/b</v>
          </cell>
          <cell r="N3160" t="str">
            <v>01 - 09 - 2014</v>
          </cell>
          <cell r="O3160" t="str">
            <v>12</v>
          </cell>
          <cell r="P3160" t="str">
            <v>8</v>
          </cell>
          <cell r="Q3160" t="str">
            <v/>
          </cell>
          <cell r="R3160" t="str">
            <v/>
          </cell>
          <cell r="S3160" t="str">
            <v/>
          </cell>
          <cell r="T3160" t="str">
            <v>01 - 12 - 2015</v>
          </cell>
          <cell r="U3160" t="str">
            <v>Guru Pertama</v>
          </cell>
          <cell r="V3160" t="str">
            <v/>
          </cell>
          <cell r="W3160" t="str">
            <v>SD Negeri 2 Ogotua</v>
          </cell>
          <cell r="X3160" t="str">
            <v>Dinas Pendidikan Dan Kebudayaan</v>
          </cell>
          <cell r="Y3160" t="str">
            <v>D-II PGSDI/MI</v>
          </cell>
          <cell r="Z3160" t="str">
            <v>08-10-2004</v>
          </cell>
          <cell r="AA3160" t="str">
            <v>Aktif</v>
          </cell>
          <cell r="AB3160" t="str">
            <v>PNS Daerah Kab./Kota yang bekerja pada Kab./Kota</v>
          </cell>
          <cell r="AC3160" t="str">
            <v>Pemerintah Kab. Tolitoli</v>
          </cell>
          <cell r="AD3160" t="str">
            <v>Pemerintah Kab. Tolitoli</v>
          </cell>
        </row>
        <row r="3161">
          <cell r="A3161">
            <v>3159</v>
          </cell>
          <cell r="B3161" t="str">
            <v>198001192009042002</v>
          </cell>
          <cell r="C3161" t="str">
            <v/>
          </cell>
          <cell r="D3161" t="str">
            <v>AMNA</v>
          </cell>
          <cell r="E3161" t="str">
            <v/>
          </cell>
          <cell r="F3161" t="str">
            <v>S.Pd</v>
          </cell>
          <cell r="G3161" t="str">
            <v>BAMBAPUN</v>
          </cell>
          <cell r="H3161" t="str">
            <v>19 - 01 - 1980</v>
          </cell>
          <cell r="I3161" t="str">
            <v>II/b</v>
          </cell>
          <cell r="J3161" t="str">
            <v>01 - 04 - 2009</v>
          </cell>
          <cell r="K3161" t="str">
            <v>01 - 01 - 2011</v>
          </cell>
          <cell r="L3161" t="str">
            <v>P</v>
          </cell>
          <cell r="M3161" t="str">
            <v>III/a</v>
          </cell>
          <cell r="N3161" t="str">
            <v>01 - 10 - 2017</v>
          </cell>
          <cell r="O3161" t="str">
            <v>6</v>
          </cell>
          <cell r="P3161" t="str">
            <v>6</v>
          </cell>
          <cell r="Q3161" t="str">
            <v/>
          </cell>
          <cell r="R3161" t="str">
            <v/>
          </cell>
          <cell r="S3161" t="str">
            <v/>
          </cell>
          <cell r="T3161" t="str">
            <v>01 - 10 - 2017</v>
          </cell>
          <cell r="U3161" t="str">
            <v>Guru Pertama</v>
          </cell>
          <cell r="V3161" t="str">
            <v/>
          </cell>
          <cell r="W3161" t="str">
            <v>SDN 1 MALOMBA</v>
          </cell>
          <cell r="X3161" t="str">
            <v>CABANG DISPENBUD KECAMATAN DONDO</v>
          </cell>
          <cell r="Y3161" t="str">
            <v>S-1 PENDIDIKAN GURU SEKOLAH DASAR (PGSD)</v>
          </cell>
          <cell r="Z3161" t="str">
            <v>31-12-2015</v>
          </cell>
          <cell r="AA3161" t="str">
            <v>Aktif</v>
          </cell>
          <cell r="AB3161" t="str">
            <v>PNS Daerah Kab./Kota yang bekerja pada Kab./Kota</v>
          </cell>
          <cell r="AC3161" t="str">
            <v>Pemerintah Kab. Tolitoli</v>
          </cell>
          <cell r="AD3161" t="str">
            <v>Pemerintah Kab. Tolitoli</v>
          </cell>
        </row>
        <row r="3162">
          <cell r="A3162">
            <v>3160</v>
          </cell>
          <cell r="B3162" t="str">
            <v>196112201982012010</v>
          </cell>
          <cell r="C3162" t="str">
            <v>130975214</v>
          </cell>
          <cell r="D3162" t="str">
            <v>MARYAM</v>
          </cell>
          <cell r="E3162" t="str">
            <v/>
          </cell>
          <cell r="F3162" t="str">
            <v/>
          </cell>
          <cell r="G3162" t="str">
            <v>BUOL</v>
          </cell>
          <cell r="H3162" t="str">
            <v>20 - 12 - 1961</v>
          </cell>
          <cell r="I3162" t="str">
            <v>II/a</v>
          </cell>
          <cell r="J3162" t="str">
            <v>01 - 01 - 1982</v>
          </cell>
          <cell r="K3162" t="str">
            <v>01 - 01 - 1984</v>
          </cell>
          <cell r="L3162" t="str">
            <v>P</v>
          </cell>
          <cell r="M3162" t="str">
            <v>IV/a</v>
          </cell>
          <cell r="N3162" t="str">
            <v>01 - 04 - 2006</v>
          </cell>
          <cell r="O3162" t="str">
            <v>19</v>
          </cell>
          <cell r="P3162" t="str">
            <v>9</v>
          </cell>
          <cell r="Q3162" t="str">
            <v/>
          </cell>
          <cell r="R3162" t="str">
            <v/>
          </cell>
          <cell r="S3162" t="str">
            <v/>
          </cell>
          <cell r="T3162" t="str">
            <v>09 - 03 - 2015</v>
          </cell>
          <cell r="U3162" t="str">
            <v>Guru Pembina</v>
          </cell>
          <cell r="V3162" t="str">
            <v/>
          </cell>
          <cell r="W3162" t="str">
            <v>SD Negeri 1 Nalu</v>
          </cell>
          <cell r="X3162" t="str">
            <v>Dinas Pendidikan Dan Kebudayaan</v>
          </cell>
          <cell r="Y3162" t="str">
            <v>D-II/A-II</v>
          </cell>
          <cell r="Z3162" t="str">
            <v>31-12-2002</v>
          </cell>
          <cell r="AA3162" t="str">
            <v>Aktif</v>
          </cell>
          <cell r="AB3162" t="str">
            <v>PNS Daerah Kab./Kota yang bekerja pada Kab./Kota</v>
          </cell>
          <cell r="AC3162" t="str">
            <v>Pemerintah Kab. Tolitoli</v>
          </cell>
          <cell r="AD3162" t="str">
            <v>Pemerintah Kab. Tolitoli</v>
          </cell>
        </row>
        <row r="3163">
          <cell r="A3163">
            <v>3161</v>
          </cell>
          <cell r="B3163" t="str">
            <v>196807071989101002</v>
          </cell>
          <cell r="C3163" t="str">
            <v>131827593</v>
          </cell>
          <cell r="D3163" t="str">
            <v>ANWAR</v>
          </cell>
          <cell r="E3163" t="str">
            <v/>
          </cell>
          <cell r="F3163" t="str">
            <v/>
          </cell>
          <cell r="G3163" t="str">
            <v>TINABOGAN</v>
          </cell>
          <cell r="H3163" t="str">
            <v>07 - 07 - 1968</v>
          </cell>
          <cell r="I3163" t="str">
            <v>I/a</v>
          </cell>
          <cell r="J3163" t="str">
            <v>01 - 10 - 1989</v>
          </cell>
          <cell r="K3163" t="str">
            <v>01 - 12 - 1994</v>
          </cell>
          <cell r="L3163" t="str">
            <v>L</v>
          </cell>
          <cell r="M3163" t="str">
            <v>I/a</v>
          </cell>
          <cell r="N3163" t="str">
            <v>01 - 12 - 1994</v>
          </cell>
          <cell r="O3163" t="str">
            <v>8</v>
          </cell>
          <cell r="P3163" t="str">
            <v>4</v>
          </cell>
          <cell r="Q3163" t="str">
            <v/>
          </cell>
          <cell r="R3163" t="str">
            <v/>
          </cell>
          <cell r="S3163" t="str">
            <v/>
          </cell>
          <cell r="T3163" t="str">
            <v/>
          </cell>
          <cell r="U3163" t="str">
            <v/>
          </cell>
          <cell r="V3163" t="str">
            <v xml:space="preserve">PENJAGA SEKOLAH </v>
          </cell>
          <cell r="W3163" t="str">
            <v>SDN 1 MALOMBA</v>
          </cell>
          <cell r="X3163" t="str">
            <v>CABANG DISPENBUD KECAMATAN DONDO</v>
          </cell>
          <cell r="Y3163" t="str">
            <v>SEKOLAH DASAR</v>
          </cell>
          <cell r="Z3163" t="str">
            <v>31-12-1984</v>
          </cell>
          <cell r="AA3163" t="str">
            <v>Aktif</v>
          </cell>
          <cell r="AB3163" t="str">
            <v>PNS Daerah Kab./Kota yang bekerja pada Kab./Kota</v>
          </cell>
          <cell r="AC3163" t="str">
            <v>Pemerintah Kab. Tolitoli</v>
          </cell>
          <cell r="AD3163" t="str">
            <v>Pemerintah Kab. Tolitoli</v>
          </cell>
        </row>
        <row r="3164">
          <cell r="A3164">
            <v>3162</v>
          </cell>
          <cell r="B3164" t="str">
            <v>198908032011011005</v>
          </cell>
          <cell r="C3164" t="str">
            <v/>
          </cell>
          <cell r="D3164" t="str">
            <v>FIRMAN</v>
          </cell>
          <cell r="E3164" t="str">
            <v/>
          </cell>
          <cell r="F3164" t="str">
            <v>A.Md.Kep</v>
          </cell>
          <cell r="G3164" t="str">
            <v>TOLITOLI</v>
          </cell>
          <cell r="H3164" t="str">
            <v>03 - 08 - 1989</v>
          </cell>
          <cell r="I3164" t="str">
            <v>II/c</v>
          </cell>
          <cell r="J3164" t="str">
            <v>01 - 01 - 2011</v>
          </cell>
          <cell r="K3164" t="str">
            <v>01 - 01 - 2013</v>
          </cell>
          <cell r="L3164" t="str">
            <v>L</v>
          </cell>
          <cell r="M3164" t="str">
            <v>III/a</v>
          </cell>
          <cell r="N3164" t="str">
            <v>01 - 04 - 2018</v>
          </cell>
          <cell r="O3164" t="str">
            <v>5</v>
          </cell>
          <cell r="P3164" t="str">
            <v>3</v>
          </cell>
          <cell r="Q3164" t="str">
            <v/>
          </cell>
          <cell r="R3164" t="str">
            <v/>
          </cell>
          <cell r="S3164" t="str">
            <v/>
          </cell>
          <cell r="T3164" t="str">
            <v>01 - 04 - 2018</v>
          </cell>
          <cell r="U3164" t="str">
            <v>Perawat Mahir</v>
          </cell>
          <cell r="V3164" t="str">
            <v/>
          </cell>
          <cell r="W3164" t="str">
            <v>PUSKESMAS PEMBANTU SALUSU LANANG</v>
          </cell>
          <cell r="X3164" t="str">
            <v>PUSKESMAS LAMPASIO</v>
          </cell>
          <cell r="Y3164" t="str">
            <v>D-III KEPERAWATAN</v>
          </cell>
          <cell r="Z3164" t="str">
            <v>01-01-2010</v>
          </cell>
          <cell r="AA3164" t="str">
            <v>Aktif</v>
          </cell>
          <cell r="AB3164" t="str">
            <v>PNS Daerah Kab./Kota yang bekerja pada Kab./Kota</v>
          </cell>
          <cell r="AC3164" t="str">
            <v>Pemerintah Kab. Tolitoli</v>
          </cell>
          <cell r="AD3164" t="str">
            <v>Pemerintah Kab. Tolitoli</v>
          </cell>
        </row>
        <row r="3165">
          <cell r="A3165">
            <v>3163</v>
          </cell>
          <cell r="B3165" t="str">
            <v>198205022010011033</v>
          </cell>
          <cell r="C3165" t="str">
            <v/>
          </cell>
          <cell r="D3165" t="str">
            <v>AJUIN</v>
          </cell>
          <cell r="E3165" t="str">
            <v/>
          </cell>
          <cell r="F3165" t="str">
            <v>S.Pi</v>
          </cell>
          <cell r="G3165" t="str">
            <v>TOLITOLI</v>
          </cell>
          <cell r="H3165" t="str">
            <v>02 - 05 - 1982</v>
          </cell>
          <cell r="I3165" t="str">
            <v>II/a</v>
          </cell>
          <cell r="J3165" t="str">
            <v>01 - 01 - 2010</v>
          </cell>
          <cell r="K3165" t="str">
            <v>01 - 01 - 2012</v>
          </cell>
          <cell r="L3165" t="str">
            <v>L</v>
          </cell>
          <cell r="M3165" t="str">
            <v>III/a</v>
          </cell>
          <cell r="N3165" t="str">
            <v>01 - 10 - 2015</v>
          </cell>
          <cell r="O3165" t="str">
            <v>5</v>
          </cell>
          <cell r="P3165" t="str">
            <v>9</v>
          </cell>
          <cell r="Q3165" t="str">
            <v/>
          </cell>
          <cell r="R3165" t="str">
            <v/>
          </cell>
          <cell r="S3165" t="str">
            <v/>
          </cell>
          <cell r="T3165" t="str">
            <v/>
          </cell>
          <cell r="U3165" t="str">
            <v/>
          </cell>
          <cell r="V3165" t="str">
            <v>FUNGSIONAL UMUM</v>
          </cell>
          <cell r="W3165" t="str">
            <v>SEKSI PENGEMBANGAN BUDIDAYA</v>
          </cell>
          <cell r="X3165" t="str">
            <v>Bidang Budidaya Perikanan</v>
          </cell>
          <cell r="Y3165" t="str">
            <v>S-1 BUDIDAYA PERAIRAN</v>
          </cell>
          <cell r="Z3165" t="str">
            <v>31-12-2014</v>
          </cell>
          <cell r="AA3165" t="str">
            <v>Aktif</v>
          </cell>
          <cell r="AB3165" t="str">
            <v>PNS Daerah Kab./Kota yang bekerja pada Kab./Kota</v>
          </cell>
          <cell r="AC3165" t="str">
            <v>Pemerintah Kab. Tolitoli</v>
          </cell>
          <cell r="AD3165" t="str">
            <v>Pemerintah Kab. Tolitoli</v>
          </cell>
        </row>
        <row r="3166">
          <cell r="A3166">
            <v>3164</v>
          </cell>
          <cell r="B3166" t="str">
            <v>196312071985121002</v>
          </cell>
          <cell r="C3166" t="str">
            <v>131342671</v>
          </cell>
          <cell r="D3166" t="str">
            <v>SYAFRUDIN D DOMUT</v>
          </cell>
          <cell r="E3166" t="str">
            <v/>
          </cell>
          <cell r="F3166" t="str">
            <v/>
          </cell>
          <cell r="G3166" t="str">
            <v>BUOL</v>
          </cell>
          <cell r="H3166" t="str">
            <v>07 - 12 - 1963</v>
          </cell>
          <cell r="I3166" t="str">
            <v>II/a</v>
          </cell>
          <cell r="J3166" t="str">
            <v>01 - 12 - 1985</v>
          </cell>
          <cell r="K3166" t="str">
            <v>01 - 08 - 1987</v>
          </cell>
          <cell r="L3166" t="str">
            <v>L</v>
          </cell>
          <cell r="M3166" t="str">
            <v>IV/a</v>
          </cell>
          <cell r="N3166" t="str">
            <v>01 - 10 - 2010</v>
          </cell>
          <cell r="O3166" t="str">
            <v>19</v>
          </cell>
          <cell r="P3166" t="str">
            <v>10</v>
          </cell>
          <cell r="Q3166" t="str">
            <v/>
          </cell>
          <cell r="R3166" t="str">
            <v/>
          </cell>
          <cell r="S3166" t="str">
            <v/>
          </cell>
          <cell r="T3166" t="str">
            <v>09 - 03 - 2015</v>
          </cell>
          <cell r="U3166" t="str">
            <v>Guru Pembina</v>
          </cell>
          <cell r="V3166" t="str">
            <v/>
          </cell>
          <cell r="W3166" t="str">
            <v>SDN 1 BANAGAN</v>
          </cell>
          <cell r="X3166" t="str">
            <v>CABANG DISPENBUD KECAMATAN DAMPAL UTARA</v>
          </cell>
          <cell r="Y3166" t="str">
            <v>D-II PENDIDIKAN GURU SEKOLAH DASAR</v>
          </cell>
          <cell r="Z3166" t="str">
            <v>21-02-2003</v>
          </cell>
          <cell r="AA3166" t="str">
            <v>Aktif</v>
          </cell>
          <cell r="AB3166" t="str">
            <v>PNS Daerah Kab./Kota yang bekerja pada Kab./Kota</v>
          </cell>
          <cell r="AC3166" t="str">
            <v>Pemerintah Kab. Tolitoli</v>
          </cell>
          <cell r="AD3166" t="str">
            <v>Pemerintah Kab. Tolitoli</v>
          </cell>
        </row>
        <row r="3167">
          <cell r="A3167">
            <v>3165</v>
          </cell>
          <cell r="B3167" t="str">
            <v>197112152007012014</v>
          </cell>
          <cell r="C3167" t="str">
            <v>570027650</v>
          </cell>
          <cell r="D3167" t="str">
            <v>SITTI MARDAWIYAH</v>
          </cell>
          <cell r="E3167" t="str">
            <v/>
          </cell>
          <cell r="F3167" t="str">
            <v/>
          </cell>
          <cell r="G3167" t="str">
            <v>BARRU</v>
          </cell>
          <cell r="H3167" t="str">
            <v>15 - 12 - 1971</v>
          </cell>
          <cell r="I3167" t="str">
            <v>II/a</v>
          </cell>
          <cell r="J3167" t="str">
            <v>01 - 01 - 2007</v>
          </cell>
          <cell r="K3167" t="str">
            <v>01 - 10 - 2008</v>
          </cell>
          <cell r="L3167" t="str">
            <v>P</v>
          </cell>
          <cell r="M3167" t="str">
            <v>II/c</v>
          </cell>
          <cell r="N3167" t="str">
            <v>01 - 04 - 2017</v>
          </cell>
          <cell r="O3167" t="str">
            <v>13</v>
          </cell>
          <cell r="P3167" t="str">
            <v>3</v>
          </cell>
          <cell r="Q3167" t="str">
            <v/>
          </cell>
          <cell r="R3167" t="str">
            <v/>
          </cell>
          <cell r="S3167" t="str">
            <v/>
          </cell>
          <cell r="T3167" t="str">
            <v>01 - 04 - 2017</v>
          </cell>
          <cell r="U3167" t="str">
            <v>Guru Muda</v>
          </cell>
          <cell r="V3167" t="str">
            <v/>
          </cell>
          <cell r="W3167" t="str">
            <v>SDN 4 TAMBUN</v>
          </cell>
          <cell r="X3167" t="str">
            <v>CABANG DISPENBUD KECAMATAN BAOLAN</v>
          </cell>
          <cell r="Y3167" t="str">
            <v>SPG PENDIDIKAN SD</v>
          </cell>
          <cell r="Z3167" t="str">
            <v>31-12-1991</v>
          </cell>
          <cell r="AA3167" t="str">
            <v>Aktif</v>
          </cell>
          <cell r="AB3167" t="str">
            <v>PNS Daerah Kab./Kota yang bekerja pada Kab./Kota</v>
          </cell>
          <cell r="AC3167" t="str">
            <v>Pemerintah Kab. Tolitoli</v>
          </cell>
          <cell r="AD3167" t="str">
            <v>Pemerintah Kab. Tolitoli</v>
          </cell>
        </row>
        <row r="3168">
          <cell r="A3168">
            <v>3166</v>
          </cell>
          <cell r="B3168" t="str">
            <v>198608172009042005</v>
          </cell>
          <cell r="C3168" t="str">
            <v/>
          </cell>
          <cell r="D3168" t="str">
            <v>ERNAWATY AGULSARI</v>
          </cell>
          <cell r="E3168" t="str">
            <v/>
          </cell>
          <cell r="F3168" t="str">
            <v>SE</v>
          </cell>
          <cell r="G3168" t="str">
            <v>TOLITOLI</v>
          </cell>
          <cell r="H3168" t="str">
            <v>17 - 08 - 1986</v>
          </cell>
          <cell r="I3168" t="str">
            <v>II/a</v>
          </cell>
          <cell r="J3168" t="str">
            <v>01 - 04 - 2009</v>
          </cell>
          <cell r="K3168" t="str">
            <v>01 - 01 - 2011</v>
          </cell>
          <cell r="L3168" t="str">
            <v>P</v>
          </cell>
          <cell r="M3168" t="str">
            <v>III/a</v>
          </cell>
          <cell r="N3168" t="str">
            <v>01 - 10 - 2015</v>
          </cell>
          <cell r="O3168" t="str">
            <v>6</v>
          </cell>
          <cell r="P3168" t="str">
            <v>1</v>
          </cell>
          <cell r="Q3168" t="str">
            <v/>
          </cell>
          <cell r="R3168" t="str">
            <v/>
          </cell>
          <cell r="S3168" t="str">
            <v/>
          </cell>
          <cell r="T3168" t="str">
            <v/>
          </cell>
          <cell r="U3168" t="str">
            <v/>
          </cell>
          <cell r="V3168" t="str">
            <v>FUNGSIONAL UMUM</v>
          </cell>
          <cell r="W3168" t="str">
            <v>Seksi Belanja Tidak Langsung / Bantuan</v>
          </cell>
          <cell r="X3168" t="str">
            <v>Bidang Anggaran</v>
          </cell>
          <cell r="Y3168" t="str">
            <v>S-1 EKONOMI MANAJEMEN</v>
          </cell>
          <cell r="Z3168" t="str">
            <v>31-12-2008</v>
          </cell>
          <cell r="AA3168" t="str">
            <v>Aktif</v>
          </cell>
          <cell r="AB3168" t="str">
            <v>PNS Daerah Kab./Kota yang bekerja pada Kab./Kota</v>
          </cell>
          <cell r="AC3168" t="str">
            <v>Pemerintah Kab. Tolitoli</v>
          </cell>
          <cell r="AD3168" t="str">
            <v>Pemerintah Kab. Tolitoli</v>
          </cell>
        </row>
        <row r="3169">
          <cell r="A3169">
            <v>3167</v>
          </cell>
          <cell r="B3169" t="str">
            <v>197809132003121009</v>
          </cell>
          <cell r="C3169" t="str">
            <v>570015565</v>
          </cell>
          <cell r="D3169" t="str">
            <v>MUSLIMIN</v>
          </cell>
          <cell r="E3169" t="str">
            <v/>
          </cell>
          <cell r="F3169" t="str">
            <v>S.Ag</v>
          </cell>
          <cell r="G3169" t="str">
            <v>MAKASSAR</v>
          </cell>
          <cell r="H3169" t="str">
            <v>13 - 09 - 1978</v>
          </cell>
          <cell r="I3169" t="str">
            <v>III/a</v>
          </cell>
          <cell r="J3169" t="str">
            <v>01 - 12 - 2003</v>
          </cell>
          <cell r="K3169" t="str">
            <v>01 - 03 - 2005</v>
          </cell>
          <cell r="L3169" t="str">
            <v>L</v>
          </cell>
          <cell r="M3169" t="str">
            <v>III/a</v>
          </cell>
          <cell r="N3169" t="str">
            <v>01 - 12 - 2003</v>
          </cell>
          <cell r="O3169" t="str">
            <v>0</v>
          </cell>
          <cell r="P3169" t="str">
            <v>0</v>
          </cell>
          <cell r="Q3169" t="str">
            <v/>
          </cell>
          <cell r="R3169" t="str">
            <v/>
          </cell>
          <cell r="S3169" t="str">
            <v/>
          </cell>
          <cell r="T3169" t="str">
            <v>01 - 12 - 2003</v>
          </cell>
          <cell r="U3169" t="str">
            <v>Guru Madya</v>
          </cell>
          <cell r="V3169" t="str">
            <v/>
          </cell>
          <cell r="W3169" t="str">
            <v>SMP NEGERI 5 TOLITOLI</v>
          </cell>
          <cell r="X3169" t="str">
            <v>CABANG DISPENBUD KECAMATAN BAOLAN</v>
          </cell>
          <cell r="Y3169" t="str">
            <v>S-1 AGAMA ISLAM</v>
          </cell>
          <cell r="Z3169" t="str">
            <v>31-12-2001</v>
          </cell>
          <cell r="AA3169" t="str">
            <v>Aktif</v>
          </cell>
          <cell r="AB3169" t="str">
            <v>PNS Daerah Kab./Kota yang bekerja pada Kab./Kota</v>
          </cell>
          <cell r="AC3169" t="str">
            <v>Pemerintah Kab. Tolitoli</v>
          </cell>
          <cell r="AD3169" t="str">
            <v>Pemerintah Kab. Tolitoli</v>
          </cell>
        </row>
        <row r="3170">
          <cell r="A3170">
            <v>3168</v>
          </cell>
          <cell r="B3170" t="str">
            <v>198608172009042002</v>
          </cell>
          <cell r="C3170" t="str">
            <v/>
          </cell>
          <cell r="D3170" t="str">
            <v>MEGAWATI</v>
          </cell>
          <cell r="E3170" t="str">
            <v/>
          </cell>
          <cell r="F3170" t="str">
            <v>A.Md.Kep</v>
          </cell>
          <cell r="G3170" t="str">
            <v>LUWU</v>
          </cell>
          <cell r="H3170" t="str">
            <v>17 - 08 - 1986</v>
          </cell>
          <cell r="I3170" t="str">
            <v>II/c</v>
          </cell>
          <cell r="J3170" t="str">
            <v>01 - 04 - 2009</v>
          </cell>
          <cell r="K3170" t="str">
            <v>01 - 01 - 2011</v>
          </cell>
          <cell r="L3170" t="str">
            <v>P</v>
          </cell>
          <cell r="M3170" t="str">
            <v>III/a</v>
          </cell>
          <cell r="N3170" t="str">
            <v>01 - 04 - 2016</v>
          </cell>
          <cell r="O3170" t="str">
            <v>5</v>
          </cell>
          <cell r="P3170" t="str">
            <v>0</v>
          </cell>
          <cell r="Q3170" t="str">
            <v/>
          </cell>
          <cell r="R3170" t="str">
            <v/>
          </cell>
          <cell r="S3170" t="str">
            <v/>
          </cell>
          <cell r="T3170" t="str">
            <v>01 - 04 - 2016</v>
          </cell>
          <cell r="U3170" t="str">
            <v>Perawat Mahir</v>
          </cell>
          <cell r="V3170" t="str">
            <v/>
          </cell>
          <cell r="W3170" t="str">
            <v>SEKSI PELAYANAN MEDIS DAN KEPERAWATAN</v>
          </cell>
          <cell r="X3170" t="str">
            <v>BIDANG PELAYANAN</v>
          </cell>
          <cell r="Y3170" t="str">
            <v>D-III KEPERAWATAN</v>
          </cell>
          <cell r="Z3170" t="str">
            <v>31-12-2006</v>
          </cell>
          <cell r="AA3170" t="str">
            <v>Aktif</v>
          </cell>
          <cell r="AB3170" t="str">
            <v>PNS Daerah Kab./Kota yang bekerja pada Kab./Kota</v>
          </cell>
          <cell r="AC3170" t="str">
            <v>Pemerintah Kab. Tolitoli</v>
          </cell>
          <cell r="AD3170" t="str">
            <v>Pemerintah Kab. Tolitoli</v>
          </cell>
        </row>
        <row r="3171">
          <cell r="A3171">
            <v>3169</v>
          </cell>
          <cell r="B3171" t="str">
            <v>197711012009042001</v>
          </cell>
          <cell r="C3171" t="str">
            <v/>
          </cell>
          <cell r="D3171" t="str">
            <v>NURAINI</v>
          </cell>
          <cell r="E3171" t="str">
            <v/>
          </cell>
          <cell r="F3171" t="str">
            <v>A.Ma</v>
          </cell>
          <cell r="G3171" t="str">
            <v>BANGKIR</v>
          </cell>
          <cell r="H3171" t="str">
            <v>01 - 11 - 1977</v>
          </cell>
          <cell r="I3171" t="str">
            <v>II/b</v>
          </cell>
          <cell r="J3171" t="str">
            <v>01 - 04 - 2009</v>
          </cell>
          <cell r="K3171" t="str">
            <v>01 - 01 - 2011</v>
          </cell>
          <cell r="L3171" t="str">
            <v>P</v>
          </cell>
          <cell r="M3171" t="str">
            <v>II/b</v>
          </cell>
          <cell r="N3171" t="str">
            <v>01 - 04 - 2009</v>
          </cell>
          <cell r="O3171" t="str">
            <v>3</v>
          </cell>
          <cell r="P3171" t="str">
            <v>0</v>
          </cell>
          <cell r="Q3171" t="str">
            <v/>
          </cell>
          <cell r="R3171" t="str">
            <v/>
          </cell>
          <cell r="S3171" t="str">
            <v/>
          </cell>
          <cell r="T3171" t="str">
            <v/>
          </cell>
          <cell r="U3171" t="str">
            <v/>
          </cell>
          <cell r="V3171" t="str">
            <v>GURU SD</v>
          </cell>
          <cell r="W3171" t="str">
            <v>SDN 1 BANGKIR</v>
          </cell>
          <cell r="X3171" t="str">
            <v>CABANG DISPENBUD KECAMATAN DAMPAL SELATAN</v>
          </cell>
          <cell r="Y3171" t="str">
            <v>D-II PENDIDIKAN AGAMA ISLAM</v>
          </cell>
          <cell r="Z3171" t="str">
            <v>31-12-2007</v>
          </cell>
          <cell r="AA3171" t="str">
            <v>Aktif</v>
          </cell>
          <cell r="AB3171" t="str">
            <v>PNS Daerah Kab./Kota yang bekerja pada Kab./Kota</v>
          </cell>
          <cell r="AC3171" t="str">
            <v>Pemerintah Kab. Tolitoli</v>
          </cell>
          <cell r="AD3171" t="str">
            <v>Pemerintah Kab. Tolitoli</v>
          </cell>
        </row>
        <row r="3172">
          <cell r="A3172">
            <v>3170</v>
          </cell>
          <cell r="B3172" t="str">
            <v>197007251998082001</v>
          </cell>
          <cell r="C3172" t="str">
            <v>132218922</v>
          </cell>
          <cell r="D3172" t="str">
            <v>JAMALA SADIM UMURA</v>
          </cell>
          <cell r="E3172" t="str">
            <v/>
          </cell>
          <cell r="F3172" t="str">
            <v>A.Ma.Pd</v>
          </cell>
          <cell r="G3172" t="str">
            <v>BUOL</v>
          </cell>
          <cell r="H3172" t="str">
            <v>25 - 07 - 1970</v>
          </cell>
          <cell r="I3172" t="str">
            <v>II/b</v>
          </cell>
          <cell r="J3172" t="str">
            <v>01 - 08 - 1998</v>
          </cell>
          <cell r="K3172" t="str">
            <v>01 - 12 - 1999</v>
          </cell>
          <cell r="L3172" t="str">
            <v>P</v>
          </cell>
          <cell r="M3172" t="str">
            <v>III/c</v>
          </cell>
          <cell r="N3172" t="str">
            <v>01 - 10 - 2014</v>
          </cell>
          <cell r="O3172" t="str">
            <v>14</v>
          </cell>
          <cell r="P3172" t="str">
            <v>2</v>
          </cell>
          <cell r="Q3172" t="str">
            <v/>
          </cell>
          <cell r="R3172" t="str">
            <v/>
          </cell>
          <cell r="S3172" t="str">
            <v/>
          </cell>
          <cell r="T3172" t="str">
            <v>01 - 10 - 2014</v>
          </cell>
          <cell r="U3172" t="str">
            <v>Guru Muda</v>
          </cell>
          <cell r="V3172" t="str">
            <v/>
          </cell>
          <cell r="W3172" t="str">
            <v>SDN BUTUN</v>
          </cell>
          <cell r="X3172" t="str">
            <v>CABANG DISPENBUD KECAMATAN OGODEIDE</v>
          </cell>
          <cell r="Y3172" t="str">
            <v>D-II</v>
          </cell>
          <cell r="Z3172" t="str">
            <v>31-12-1997</v>
          </cell>
          <cell r="AA3172" t="str">
            <v>Aktif</v>
          </cell>
          <cell r="AB3172" t="str">
            <v>PNS Daerah Kab./Kota yang bekerja pada Kab./Kota</v>
          </cell>
          <cell r="AC3172" t="str">
            <v>Pemerintah Kab. Tolitoli</v>
          </cell>
          <cell r="AD3172" t="str">
            <v>Pemerintah Kab. Tolitoli</v>
          </cell>
        </row>
        <row r="3173">
          <cell r="A3173">
            <v>3171</v>
          </cell>
          <cell r="B3173" t="str">
            <v>197810312010012011</v>
          </cell>
          <cell r="C3173" t="str">
            <v/>
          </cell>
          <cell r="D3173" t="str">
            <v>RUSDIANTY KASIM</v>
          </cell>
          <cell r="E3173" t="str">
            <v/>
          </cell>
          <cell r="F3173" t="str">
            <v>SP</v>
          </cell>
          <cell r="G3173" t="str">
            <v>BANGGAI</v>
          </cell>
          <cell r="H3173" t="str">
            <v>31 - 10 - 1978</v>
          </cell>
          <cell r="I3173" t="str">
            <v>III/a</v>
          </cell>
          <cell r="J3173" t="str">
            <v>01 - 01 - 2010</v>
          </cell>
          <cell r="K3173" t="str">
            <v>01 - 01 - 2012</v>
          </cell>
          <cell r="L3173" t="str">
            <v>P</v>
          </cell>
          <cell r="M3173" t="str">
            <v>III/c</v>
          </cell>
          <cell r="N3173" t="str">
            <v>01 - 04 - 2018</v>
          </cell>
          <cell r="O3173" t="str">
            <v>13</v>
          </cell>
          <cell r="P3173" t="str">
            <v>7</v>
          </cell>
          <cell r="Q3173" t="str">
            <v/>
          </cell>
          <cell r="R3173" t="str">
            <v/>
          </cell>
          <cell r="S3173" t="str">
            <v/>
          </cell>
          <cell r="T3173" t="str">
            <v/>
          </cell>
          <cell r="U3173" t="str">
            <v/>
          </cell>
          <cell r="V3173" t="str">
            <v>PENGELOLA PRODUKSI</v>
          </cell>
          <cell r="W3173" t="str">
            <v>Seksi Produksi</v>
          </cell>
          <cell r="X3173" t="str">
            <v>Dinas Perkebunan Dan Peternakan</v>
          </cell>
          <cell r="Y3173" t="str">
            <v>S-1 PERTANIAN AGRONOMI</v>
          </cell>
          <cell r="Z3173" t="str">
            <v>01-01-2002</v>
          </cell>
          <cell r="AA3173" t="str">
            <v>Aktif</v>
          </cell>
          <cell r="AB3173" t="str">
            <v>PNS Daerah Kab./Kota yang bekerja pada Kab./Kota</v>
          </cell>
          <cell r="AC3173" t="str">
            <v>Pemerintah Kab. Tolitoli</v>
          </cell>
          <cell r="AD3173" t="str">
            <v>Pemerintah Kab. Tolitoli</v>
          </cell>
        </row>
        <row r="3174">
          <cell r="A3174">
            <v>3172</v>
          </cell>
          <cell r="B3174" t="str">
            <v>198408272011012012</v>
          </cell>
          <cell r="C3174" t="str">
            <v/>
          </cell>
          <cell r="D3174" t="str">
            <v>SARTIKA</v>
          </cell>
          <cell r="E3174" t="str">
            <v/>
          </cell>
          <cell r="F3174" t="str">
            <v>A.Ma.Pd</v>
          </cell>
          <cell r="G3174" t="str">
            <v>LALOS</v>
          </cell>
          <cell r="H3174" t="str">
            <v>27 - 08 - 1984</v>
          </cell>
          <cell r="I3174" t="str">
            <v>II/b</v>
          </cell>
          <cell r="J3174" t="str">
            <v>01 - 01 - 2011</v>
          </cell>
          <cell r="K3174" t="str">
            <v>01 - 01 - 2013</v>
          </cell>
          <cell r="L3174" t="str">
            <v>P</v>
          </cell>
          <cell r="M3174" t="str">
            <v>II/b</v>
          </cell>
          <cell r="N3174" t="str">
            <v>01 - 01 - 2011</v>
          </cell>
          <cell r="O3174" t="str">
            <v>3</v>
          </cell>
          <cell r="P3174" t="str">
            <v>0</v>
          </cell>
          <cell r="Q3174" t="str">
            <v/>
          </cell>
          <cell r="R3174" t="str">
            <v/>
          </cell>
          <cell r="S3174" t="str">
            <v/>
          </cell>
          <cell r="T3174" t="str">
            <v>01 - 01 - 2013</v>
          </cell>
          <cell r="U3174" t="str">
            <v>Guru Pratama Tingkat. I</v>
          </cell>
          <cell r="V3174" t="str">
            <v/>
          </cell>
          <cell r="W3174" t="str">
            <v>SDN 1 LALOS</v>
          </cell>
          <cell r="X3174" t="str">
            <v>CABANG DISPENBUD KECAMATAN GALANG</v>
          </cell>
          <cell r="Y3174" t="str">
            <v>D-II/A-II PGSD</v>
          </cell>
          <cell r="Z3174" t="str">
            <v>31-12-2007</v>
          </cell>
          <cell r="AA3174" t="str">
            <v>Aktif</v>
          </cell>
          <cell r="AB3174" t="str">
            <v>PNS Daerah Kab./Kota yang bekerja pada Kab./Kota</v>
          </cell>
          <cell r="AC3174" t="str">
            <v>Pemerintah Kab. Tolitoli</v>
          </cell>
          <cell r="AD3174" t="str">
            <v>Pemerintah Kab. Tolitoli</v>
          </cell>
        </row>
        <row r="3175">
          <cell r="A3175">
            <v>3173</v>
          </cell>
          <cell r="B3175" t="str">
            <v>197210091992032008</v>
          </cell>
          <cell r="C3175" t="str">
            <v>140284357</v>
          </cell>
          <cell r="D3175" t="str">
            <v>MARYAM H</v>
          </cell>
          <cell r="E3175" t="str">
            <v/>
          </cell>
          <cell r="F3175" t="str">
            <v/>
          </cell>
          <cell r="G3175" t="str">
            <v>POLEWALI MAMASA</v>
          </cell>
          <cell r="H3175" t="str">
            <v>09 - 10 - 1972</v>
          </cell>
          <cell r="I3175" t="str">
            <v>II/a</v>
          </cell>
          <cell r="J3175" t="str">
            <v>01 - 03 - 1992</v>
          </cell>
          <cell r="K3175" t="str">
            <v>01 - 03 - 1994</v>
          </cell>
          <cell r="L3175" t="str">
            <v>P</v>
          </cell>
          <cell r="M3175" t="str">
            <v>III/d</v>
          </cell>
          <cell r="N3175" t="str">
            <v>01 - 04 - 2012</v>
          </cell>
          <cell r="O3175" t="str">
            <v>15</v>
          </cell>
          <cell r="P3175" t="str">
            <v>1</v>
          </cell>
          <cell r="Q3175" t="str">
            <v/>
          </cell>
          <cell r="R3175" t="str">
            <v/>
          </cell>
          <cell r="S3175" t="str">
            <v/>
          </cell>
          <cell r="T3175" t="str">
            <v>01 - 04 - 2012</v>
          </cell>
          <cell r="U3175" t="str">
            <v>Perawat Gigi Penyelia</v>
          </cell>
          <cell r="V3175" t="str">
            <v/>
          </cell>
          <cell r="W3175" t="str">
            <v>PUSKESMAS GALANG</v>
          </cell>
          <cell r="X3175" t="str">
            <v>DINAS KESEHATAN</v>
          </cell>
          <cell r="Y3175" t="str">
            <v>SPRG</v>
          </cell>
          <cell r="Z3175" t="str">
            <v>01-07-1991</v>
          </cell>
          <cell r="AA3175" t="str">
            <v>Aktif</v>
          </cell>
          <cell r="AB3175" t="str">
            <v>PNS Daerah Kab./Kota yang bekerja pada Kab./Kota</v>
          </cell>
          <cell r="AC3175" t="str">
            <v>Pemerintah Kab. Tolitoli</v>
          </cell>
          <cell r="AD3175" t="str">
            <v>Pemerintah Kab. Tolitoli</v>
          </cell>
        </row>
        <row r="3176">
          <cell r="A3176">
            <v>3174</v>
          </cell>
          <cell r="B3176" t="str">
            <v>196305271986012006</v>
          </cell>
          <cell r="C3176" t="str">
            <v>131578316</v>
          </cell>
          <cell r="D3176" t="str">
            <v>HASNA D MAHMUD</v>
          </cell>
          <cell r="E3176" t="str">
            <v/>
          </cell>
          <cell r="F3176" t="str">
            <v>S.Pd</v>
          </cell>
          <cell r="G3176" t="str">
            <v>GORONTALO</v>
          </cell>
          <cell r="H3176" t="str">
            <v>27 - 05 - 1963</v>
          </cell>
          <cell r="I3176" t="str">
            <v>II/b</v>
          </cell>
          <cell r="J3176" t="str">
            <v>01 - 01 - 1986</v>
          </cell>
          <cell r="K3176" t="str">
            <v>01 - 12 - 1987</v>
          </cell>
          <cell r="L3176" t="str">
            <v>P</v>
          </cell>
          <cell r="M3176" t="str">
            <v>IV/a</v>
          </cell>
          <cell r="N3176" t="str">
            <v>01 - 04 - 2005</v>
          </cell>
          <cell r="O3176" t="str">
            <v>24</v>
          </cell>
          <cell r="P3176" t="str">
            <v>3</v>
          </cell>
          <cell r="Q3176" t="str">
            <v/>
          </cell>
          <cell r="R3176" t="str">
            <v/>
          </cell>
          <cell r="S3176" t="str">
            <v/>
          </cell>
          <cell r="T3176" t="str">
            <v>27 - 03 - 2013</v>
          </cell>
          <cell r="U3176" t="str">
            <v>Pengawas Sekolah Madya - Tingkat Menengah</v>
          </cell>
          <cell r="V3176" t="str">
            <v/>
          </cell>
          <cell r="W3176" t="str">
            <v>Dinas Pendidikan Dan Kebudayaan</v>
          </cell>
          <cell r="X3176" t="str">
            <v>Pemerintah Kabupaten Tolitoli</v>
          </cell>
          <cell r="Y3176" t="str">
            <v>D-II/A-II BAHASA</v>
          </cell>
          <cell r="Z3176" t="str">
            <v>10-06-1985</v>
          </cell>
          <cell r="AA3176" t="str">
            <v>Aktif</v>
          </cell>
          <cell r="AB3176" t="str">
            <v>PNS Daerah Kab./Kota yang bekerja pada Kab./Kota</v>
          </cell>
          <cell r="AC3176" t="str">
            <v>Pemerintah Kab. Tolitoli</v>
          </cell>
          <cell r="AD3176" t="str">
            <v>Pemerintah Kab. Tolitoli</v>
          </cell>
        </row>
        <row r="3177">
          <cell r="A3177">
            <v>3175</v>
          </cell>
          <cell r="B3177" t="str">
            <v>196908151993042001</v>
          </cell>
          <cell r="C3177" t="str">
            <v>132034193</v>
          </cell>
          <cell r="D3177" t="str">
            <v>AGUSTINA SUMARTIN MOHI</v>
          </cell>
          <cell r="E3177" t="str">
            <v/>
          </cell>
          <cell r="F3177" t="str">
            <v/>
          </cell>
          <cell r="G3177" t="str">
            <v>GORONTALO</v>
          </cell>
          <cell r="H3177" t="str">
            <v>15 - 08 - 1969</v>
          </cell>
          <cell r="I3177" t="str">
            <v>II/a</v>
          </cell>
          <cell r="J3177" t="str">
            <v>01 - 04 - 1993</v>
          </cell>
          <cell r="K3177" t="str">
            <v>01 - 12 - 1994</v>
          </cell>
          <cell r="L3177" t="str">
            <v>P</v>
          </cell>
          <cell r="M3177" t="str">
            <v>IV/a</v>
          </cell>
          <cell r="N3177" t="str">
            <v>01 - 04 - 2012</v>
          </cell>
          <cell r="O3177" t="str">
            <v>17</v>
          </cell>
          <cell r="P3177" t="str">
            <v>0</v>
          </cell>
          <cell r="Q3177" t="str">
            <v/>
          </cell>
          <cell r="R3177" t="str">
            <v/>
          </cell>
          <cell r="S3177" t="str">
            <v/>
          </cell>
          <cell r="T3177" t="str">
            <v>01 - 04 - 2012</v>
          </cell>
          <cell r="U3177" t="str">
            <v>Guru Pembina</v>
          </cell>
          <cell r="V3177" t="str">
            <v/>
          </cell>
          <cell r="W3177" t="str">
            <v>Dinas Pendidikan Dan Kebudayaan</v>
          </cell>
          <cell r="X3177" t="str">
            <v>Pemerintah Kabupaten Tolitoli</v>
          </cell>
          <cell r="Y3177" t="str">
            <v>D-II</v>
          </cell>
          <cell r="Z3177" t="str">
            <v>31-12-1993</v>
          </cell>
          <cell r="AA3177" t="str">
            <v>Aktif</v>
          </cell>
          <cell r="AB3177" t="str">
            <v>PNS Daerah Kab./Kota yang bekerja pada Kab./Kota</v>
          </cell>
          <cell r="AC3177" t="str">
            <v>Pemerintah Kab. Tolitoli</v>
          </cell>
          <cell r="AD3177" t="str">
            <v>Pemerintah Kab. Tolitoli</v>
          </cell>
        </row>
        <row r="3178">
          <cell r="A3178">
            <v>3176</v>
          </cell>
          <cell r="B3178" t="str">
            <v>196510121991032009</v>
          </cell>
          <cell r="C3178" t="str">
            <v>131946643</v>
          </cell>
          <cell r="D3178" t="str">
            <v>NUR DODA</v>
          </cell>
          <cell r="E3178" t="str">
            <v/>
          </cell>
          <cell r="F3178" t="str">
            <v>SE</v>
          </cell>
          <cell r="G3178" t="str">
            <v>GORONTALO</v>
          </cell>
          <cell r="H3178" t="str">
            <v>12 - 10 - 1965</v>
          </cell>
          <cell r="I3178" t="str">
            <v>II/a</v>
          </cell>
          <cell r="J3178" t="str">
            <v>01 - 03 - 1991</v>
          </cell>
          <cell r="K3178" t="str">
            <v>01 - 02 - 1993</v>
          </cell>
          <cell r="L3178" t="str">
            <v>P</v>
          </cell>
          <cell r="M3178" t="str">
            <v>III/c</v>
          </cell>
          <cell r="N3178" t="str">
            <v>01 - 04 - 2018</v>
          </cell>
          <cell r="O3178" t="str">
            <v>22</v>
          </cell>
          <cell r="P3178" t="str">
            <v>1</v>
          </cell>
          <cell r="Q3178" t="str">
            <v/>
          </cell>
          <cell r="R3178" t="str">
            <v/>
          </cell>
          <cell r="S3178" t="str">
            <v/>
          </cell>
          <cell r="T3178" t="str">
            <v/>
          </cell>
          <cell r="U3178" t="str">
            <v/>
          </cell>
          <cell r="V3178" t="str">
            <v>PENGADMINISTRASIAN UMUM</v>
          </cell>
          <cell r="W3178" t="str">
            <v>UPT Dinas Pendidikan Dan Kebudayaan Kecamatan Dondo</v>
          </cell>
          <cell r="X3178" t="str">
            <v>Dinas Pendidikan Dan Kebudayaan</v>
          </cell>
          <cell r="Y3178" t="str">
            <v>S-1 EKONOMI</v>
          </cell>
          <cell r="Z3178" t="str">
            <v>01-01-2014</v>
          </cell>
          <cell r="AA3178" t="str">
            <v>Aktif</v>
          </cell>
          <cell r="AB3178" t="str">
            <v>PNS Daerah Kab./Kota yang bekerja pada Kab./Kota</v>
          </cell>
          <cell r="AC3178" t="str">
            <v>Pemerintah Kab. Tolitoli</v>
          </cell>
          <cell r="AD3178" t="str">
            <v>Pemerintah Kab. Tolitoli</v>
          </cell>
        </row>
        <row r="3179">
          <cell r="A3179">
            <v>3177</v>
          </cell>
          <cell r="B3179" t="str">
            <v>196511021988031013</v>
          </cell>
          <cell r="C3179" t="str">
            <v>131743558</v>
          </cell>
          <cell r="D3179" t="str">
            <v>NURSALAM</v>
          </cell>
          <cell r="E3179" t="str">
            <v/>
          </cell>
          <cell r="F3179" t="str">
            <v>A.Ma.Pd</v>
          </cell>
          <cell r="G3179" t="str">
            <v>TOLITOLI</v>
          </cell>
          <cell r="H3179" t="str">
            <v>02 - 11 - 1965</v>
          </cell>
          <cell r="I3179" t="str">
            <v>II/a</v>
          </cell>
          <cell r="J3179" t="str">
            <v>01 - 03 - 1988</v>
          </cell>
          <cell r="K3179" t="str">
            <v>01 - 11 - 1989</v>
          </cell>
          <cell r="L3179" t="str">
            <v>L</v>
          </cell>
          <cell r="M3179" t="str">
            <v>III/d</v>
          </cell>
          <cell r="N3179" t="str">
            <v>01 - 04 - 2013</v>
          </cell>
          <cell r="O3179" t="str">
            <v>20</v>
          </cell>
          <cell r="P3179" t="str">
            <v>1</v>
          </cell>
          <cell r="Q3179" t="str">
            <v/>
          </cell>
          <cell r="R3179" t="str">
            <v/>
          </cell>
          <cell r="S3179" t="str">
            <v/>
          </cell>
          <cell r="T3179" t="str">
            <v/>
          </cell>
          <cell r="U3179" t="str">
            <v/>
          </cell>
          <cell r="V3179" t="str">
            <v>FUNGSIONAL UMUM</v>
          </cell>
          <cell r="W3179" t="str">
            <v>Sub Bagian Umum Dan Kepegawaian</v>
          </cell>
          <cell r="X3179" t="str">
            <v>Dinas Pendidikan Dan Kebudayaan</v>
          </cell>
          <cell r="Y3179" t="str">
            <v>D-II/A-II PGSD</v>
          </cell>
          <cell r="Z3179" t="str">
            <v>31-12-2007</v>
          </cell>
          <cell r="AA3179" t="str">
            <v>Aktif</v>
          </cell>
          <cell r="AB3179" t="str">
            <v>PNS Daerah Kab./Kota yang bekerja pada Kab./Kota</v>
          </cell>
          <cell r="AC3179" t="str">
            <v>Pemerintah Kab. Tolitoli</v>
          </cell>
          <cell r="AD3179" t="str">
            <v>Pemerintah Kab. Tolitoli</v>
          </cell>
        </row>
        <row r="3180">
          <cell r="A3180">
            <v>3178</v>
          </cell>
          <cell r="B3180" t="str">
            <v>198509122009022004</v>
          </cell>
          <cell r="C3180" t="str">
            <v/>
          </cell>
          <cell r="D3180" t="str">
            <v>AYUM BUNGGULO</v>
          </cell>
          <cell r="E3180" t="str">
            <v/>
          </cell>
          <cell r="F3180" t="str">
            <v>A.Ma.Pd</v>
          </cell>
          <cell r="G3180" t="str">
            <v>PAMONA SELATAN</v>
          </cell>
          <cell r="H3180" t="str">
            <v>12 - 09 - 1985</v>
          </cell>
          <cell r="I3180" t="str">
            <v>II/b</v>
          </cell>
          <cell r="J3180" t="str">
            <v>01 - 02 - 2009</v>
          </cell>
          <cell r="K3180" t="str">
            <v>01 - 04 - 2010</v>
          </cell>
          <cell r="L3180" t="str">
            <v>P</v>
          </cell>
          <cell r="M3180" t="str">
            <v>II/d</v>
          </cell>
          <cell r="N3180" t="str">
            <v>01 - 10 - 2015</v>
          </cell>
          <cell r="O3180" t="str">
            <v>9</v>
          </cell>
          <cell r="P3180" t="str">
            <v>8</v>
          </cell>
          <cell r="Q3180" t="str">
            <v/>
          </cell>
          <cell r="R3180" t="str">
            <v/>
          </cell>
          <cell r="S3180" t="str">
            <v/>
          </cell>
          <cell r="T3180" t="str">
            <v>01 - 10 - 2015</v>
          </cell>
          <cell r="U3180" t="str">
            <v>Guru Muda Tingkat. I</v>
          </cell>
          <cell r="V3180" t="str">
            <v/>
          </cell>
          <cell r="W3180" t="str">
            <v>SD Negeri Batunobotak</v>
          </cell>
          <cell r="X3180" t="str">
            <v>Dinas Pendidikan Dan Kebudayaan</v>
          </cell>
          <cell r="Y3180" t="str">
            <v>D-II PENJASKES OLAHRAGA</v>
          </cell>
          <cell r="Z3180" t="str">
            <v>31-12-2008</v>
          </cell>
          <cell r="AA3180" t="str">
            <v>Aktif</v>
          </cell>
          <cell r="AB3180" t="str">
            <v>PNS Daerah Kab./Kota yang bekerja pada Kab./Kota</v>
          </cell>
          <cell r="AC3180" t="str">
            <v>Pemerintah Kab. Tolitoli</v>
          </cell>
          <cell r="AD3180" t="str">
            <v>Pemerintah Kab. Tolitoli</v>
          </cell>
        </row>
        <row r="3181">
          <cell r="A3181">
            <v>3179</v>
          </cell>
          <cell r="B3181" t="str">
            <v>198405252011012010</v>
          </cell>
          <cell r="C3181" t="str">
            <v/>
          </cell>
          <cell r="D3181" t="str">
            <v>HASMAWATI</v>
          </cell>
          <cell r="E3181" t="str">
            <v/>
          </cell>
          <cell r="F3181" t="str">
            <v>AMK</v>
          </cell>
          <cell r="G3181" t="str">
            <v>SOPPENG</v>
          </cell>
          <cell r="H3181" t="str">
            <v>25 - 05 - 1984</v>
          </cell>
          <cell r="I3181" t="str">
            <v>II/c</v>
          </cell>
          <cell r="J3181" t="str">
            <v>01 - 01 - 2011</v>
          </cell>
          <cell r="K3181" t="str">
            <v>01 - 01 - 2013</v>
          </cell>
          <cell r="L3181" t="str">
            <v>P</v>
          </cell>
          <cell r="M3181" t="str">
            <v>II/d</v>
          </cell>
          <cell r="N3181" t="str">
            <v>01 - 10 - 2015</v>
          </cell>
          <cell r="O3181" t="str">
            <v>7</v>
          </cell>
          <cell r="P3181" t="str">
            <v>9</v>
          </cell>
          <cell r="Q3181" t="str">
            <v/>
          </cell>
          <cell r="R3181" t="str">
            <v/>
          </cell>
          <cell r="S3181" t="str">
            <v/>
          </cell>
          <cell r="T3181" t="str">
            <v>01 - 01 - 2013</v>
          </cell>
          <cell r="U3181" t="str">
            <v>Perawat Pelaksana</v>
          </cell>
          <cell r="V3181" t="str">
            <v/>
          </cell>
          <cell r="W3181" t="str">
            <v>PUSKESMAS PEMBANTU MULIASARI</v>
          </cell>
          <cell r="X3181" t="str">
            <v>PUSKESMAS LAMPASIO</v>
          </cell>
          <cell r="Y3181" t="str">
            <v>D-III KEPERAWATAN</v>
          </cell>
          <cell r="Z3181" t="str">
            <v>31-12-2008</v>
          </cell>
          <cell r="AA3181" t="str">
            <v>Aktif</v>
          </cell>
          <cell r="AB3181" t="str">
            <v>PNS Daerah Kab./Kota yang bekerja pada Kab./Kota</v>
          </cell>
          <cell r="AC3181" t="str">
            <v>Pemerintah Kab. Tolitoli</v>
          </cell>
          <cell r="AD3181" t="str">
            <v>Pemerintah Kab. Tolitoli</v>
          </cell>
        </row>
        <row r="3182">
          <cell r="A3182">
            <v>3180</v>
          </cell>
          <cell r="B3182" t="str">
            <v>198806232010012003</v>
          </cell>
          <cell r="C3182" t="str">
            <v/>
          </cell>
          <cell r="D3182" t="str">
            <v>YUNITA LARASATI</v>
          </cell>
          <cell r="E3182" t="str">
            <v/>
          </cell>
          <cell r="F3182" t="str">
            <v>A. Md.Kep</v>
          </cell>
          <cell r="G3182" t="str">
            <v>TOLITOLI</v>
          </cell>
          <cell r="H3182" t="str">
            <v>23 - 06 - 1988</v>
          </cell>
          <cell r="I3182" t="str">
            <v>II/c</v>
          </cell>
          <cell r="J3182" t="str">
            <v>01 - 01 - 2010</v>
          </cell>
          <cell r="K3182" t="str">
            <v>01 - 01 - 2012</v>
          </cell>
          <cell r="L3182" t="str">
            <v>P</v>
          </cell>
          <cell r="M3182" t="str">
            <v>III/a</v>
          </cell>
          <cell r="N3182" t="str">
            <v>01 - 04 - 2017</v>
          </cell>
          <cell r="O3182" t="str">
            <v>5</v>
          </cell>
          <cell r="P3182" t="str">
            <v>3</v>
          </cell>
          <cell r="Q3182" t="str">
            <v/>
          </cell>
          <cell r="R3182" t="str">
            <v/>
          </cell>
          <cell r="S3182" t="str">
            <v/>
          </cell>
          <cell r="T3182" t="str">
            <v>01 - 04 - 2017</v>
          </cell>
          <cell r="U3182" t="str">
            <v>Perawat Pelaksana Lanjutan</v>
          </cell>
          <cell r="V3182" t="str">
            <v/>
          </cell>
          <cell r="W3182" t="str">
            <v>Sub Bidang Pelayanan Medis Dan Keperawatan</v>
          </cell>
          <cell r="X3182" t="str">
            <v>BIDANG PELAYANAN</v>
          </cell>
          <cell r="Y3182" t="str">
            <v>D-III KEPERAWATAN</v>
          </cell>
          <cell r="Z3182" t="str">
            <v>31-12-2009</v>
          </cell>
          <cell r="AA3182" t="str">
            <v>Aktif</v>
          </cell>
          <cell r="AB3182" t="str">
            <v>PNS Daerah Kab./Kota yang bekerja pada Kab./Kota</v>
          </cell>
          <cell r="AC3182" t="str">
            <v>Pemerintah Kab. Tolitoli</v>
          </cell>
          <cell r="AD3182" t="str">
            <v>Pemerintah Kab. Tolitoli</v>
          </cell>
        </row>
        <row r="3183">
          <cell r="A3183">
            <v>3181</v>
          </cell>
          <cell r="B3183" t="str">
            <v>198810242017082002</v>
          </cell>
          <cell r="C3183" t="str">
            <v/>
          </cell>
          <cell r="D3183" t="str">
            <v>TITI IRAWATI HUMONOBE</v>
          </cell>
          <cell r="E3183" t="str">
            <v/>
          </cell>
          <cell r="F3183" t="str">
            <v>S.Pd</v>
          </cell>
          <cell r="G3183" t="str">
            <v>KEPULAUAN SANGIHE</v>
          </cell>
          <cell r="H3183" t="str">
            <v>24 - 10 - 1988</v>
          </cell>
          <cell r="I3183" t="str">
            <v>III/a</v>
          </cell>
          <cell r="J3183" t="str">
            <v>01 - 08 - 2017</v>
          </cell>
          <cell r="K3183" t="str">
            <v>01 - 04 - 2018</v>
          </cell>
          <cell r="L3183" t="str">
            <v>P</v>
          </cell>
          <cell r="M3183" t="str">
            <v>III/a</v>
          </cell>
          <cell r="N3183" t="str">
            <v>01 - 08 - 2017</v>
          </cell>
          <cell r="O3183" t="str">
            <v>0</v>
          </cell>
          <cell r="P3183" t="str">
            <v>0</v>
          </cell>
          <cell r="Q3183" t="str">
            <v/>
          </cell>
          <cell r="R3183" t="str">
            <v/>
          </cell>
          <cell r="S3183" t="str">
            <v/>
          </cell>
          <cell r="T3183" t="str">
            <v/>
          </cell>
          <cell r="U3183" t="str">
            <v/>
          </cell>
          <cell r="V3183" t="str">
            <v>GURU KELAS</v>
          </cell>
          <cell r="W3183" t="str">
            <v>SD Negeri 2 Galumpang</v>
          </cell>
          <cell r="X3183" t="str">
            <v>Dinas Pendidikan Dan Kebudayaan</v>
          </cell>
          <cell r="Y3183" t="str">
            <v>S-1 PENDIDIKAN GURU SEKOLAH DASAR</v>
          </cell>
          <cell r="Z3183" t="str">
            <v>22-09-2011</v>
          </cell>
          <cell r="AA3183" t="str">
            <v>Aktif</v>
          </cell>
          <cell r="AB3183" t="str">
            <v>PNS Daerah Kab./Kota yang bekerja pada Kab./Kota</v>
          </cell>
          <cell r="AC3183" t="str">
            <v>Pemerintah Kab. Tolitoli</v>
          </cell>
          <cell r="AD3183" t="str">
            <v>Pemerintah Kab. Tolitoli</v>
          </cell>
        </row>
        <row r="3184">
          <cell r="A3184">
            <v>3182</v>
          </cell>
          <cell r="B3184" t="str">
            <v>197703262014091001</v>
          </cell>
          <cell r="C3184" t="str">
            <v/>
          </cell>
          <cell r="D3184" t="str">
            <v>ARSAN</v>
          </cell>
          <cell r="E3184" t="str">
            <v/>
          </cell>
          <cell r="F3184" t="str">
            <v>SE</v>
          </cell>
          <cell r="G3184" t="str">
            <v>TOLITOLI</v>
          </cell>
          <cell r="H3184" t="str">
            <v>26 - 03 - 1977</v>
          </cell>
          <cell r="I3184" t="str">
            <v>III/a</v>
          </cell>
          <cell r="J3184" t="str">
            <v>01 - 09 - 2014</v>
          </cell>
          <cell r="K3184" t="str">
            <v>01 - 12 - 2015</v>
          </cell>
          <cell r="L3184" t="str">
            <v>L</v>
          </cell>
          <cell r="M3184" t="str">
            <v>III/a</v>
          </cell>
          <cell r="N3184" t="str">
            <v>01 - 09 - 2014</v>
          </cell>
          <cell r="O3184" t="str">
            <v>9</v>
          </cell>
          <cell r="P3184" t="str">
            <v>9</v>
          </cell>
          <cell r="Q3184" t="str">
            <v/>
          </cell>
          <cell r="R3184" t="str">
            <v/>
          </cell>
          <cell r="S3184" t="str">
            <v/>
          </cell>
          <cell r="T3184" t="str">
            <v/>
          </cell>
          <cell r="U3184" t="str">
            <v/>
          </cell>
          <cell r="V3184" t="str">
            <v>TEKNIS / ADMINISTRASI LAINNYA</v>
          </cell>
          <cell r="W3184" t="str">
            <v>SMP NEGERI 3 DONDO</v>
          </cell>
          <cell r="X3184" t="str">
            <v>CABANG DISPENBUD KECAMATAN DONDO</v>
          </cell>
          <cell r="Y3184" t="str">
            <v>S-1 EKONOMI MANAJEMEN</v>
          </cell>
          <cell r="Z3184" t="str">
            <v>04-10-2003</v>
          </cell>
          <cell r="AA3184" t="str">
            <v>Aktif</v>
          </cell>
          <cell r="AB3184" t="str">
            <v>PNS Daerah Kab./Kota yang bekerja pada Kab./Kota</v>
          </cell>
          <cell r="AC3184" t="str">
            <v>Pemerintah Kab. Tolitoli</v>
          </cell>
          <cell r="AD3184" t="str">
            <v>Pemerintah Kab. Tolitoli</v>
          </cell>
        </row>
        <row r="3185">
          <cell r="A3185">
            <v>3183</v>
          </cell>
          <cell r="B3185" t="str">
            <v>198303102011012005</v>
          </cell>
          <cell r="C3185" t="str">
            <v/>
          </cell>
          <cell r="D3185" t="str">
            <v>ASMAYUNITA</v>
          </cell>
          <cell r="E3185" t="str">
            <v/>
          </cell>
          <cell r="F3185" t="str">
            <v>S.PD.I</v>
          </cell>
          <cell r="G3185" t="str">
            <v>TOLITOLI</v>
          </cell>
          <cell r="H3185" t="str">
            <v>10 - 03 - 1983</v>
          </cell>
          <cell r="I3185" t="str">
            <v>III/a</v>
          </cell>
          <cell r="J3185" t="str">
            <v>01 - 01 - 2011</v>
          </cell>
          <cell r="K3185" t="str">
            <v>01 - 01 - 2013</v>
          </cell>
          <cell r="L3185" t="str">
            <v>P</v>
          </cell>
          <cell r="M3185" t="str">
            <v>III/b</v>
          </cell>
          <cell r="N3185" t="str">
            <v>01 - 10 - 2016</v>
          </cell>
          <cell r="O3185" t="str">
            <v>5</v>
          </cell>
          <cell r="P3185" t="str">
            <v>9</v>
          </cell>
          <cell r="Q3185" t="str">
            <v/>
          </cell>
          <cell r="R3185" t="str">
            <v/>
          </cell>
          <cell r="S3185" t="str">
            <v/>
          </cell>
          <cell r="T3185" t="str">
            <v>01 - 01 - 2013</v>
          </cell>
          <cell r="U3185" t="str">
            <v>Guru Madya</v>
          </cell>
          <cell r="V3185" t="str">
            <v/>
          </cell>
          <cell r="W3185" t="str">
            <v>SDN PANYAPU</v>
          </cell>
          <cell r="X3185" t="str">
            <v>CABANG DISPENBUD KECAMATAN DAKOPEMEAN</v>
          </cell>
          <cell r="Y3185" t="str">
            <v>S-1 PENDIDIKAN AGAMA ISLAM</v>
          </cell>
          <cell r="Z3185" t="str">
            <v>31-12-2010</v>
          </cell>
          <cell r="AA3185" t="str">
            <v>Aktif</v>
          </cell>
          <cell r="AB3185" t="str">
            <v>PNS Daerah Kab./Kota yang bekerja pada Kab./Kota</v>
          </cell>
          <cell r="AC3185" t="str">
            <v>Pemerintah Kab. Tolitoli</v>
          </cell>
          <cell r="AD3185" t="str">
            <v>Pemerintah Kab. Tolitoli</v>
          </cell>
        </row>
        <row r="3186">
          <cell r="A3186">
            <v>3184</v>
          </cell>
          <cell r="B3186" t="str">
            <v>198503302010012024</v>
          </cell>
          <cell r="C3186" t="str">
            <v/>
          </cell>
          <cell r="D3186" t="str">
            <v>SARINI</v>
          </cell>
          <cell r="E3186" t="str">
            <v/>
          </cell>
          <cell r="F3186" t="str">
            <v>SE</v>
          </cell>
          <cell r="G3186" t="str">
            <v>OGOMOLI</v>
          </cell>
          <cell r="H3186" t="str">
            <v>30 - 03 - 1985</v>
          </cell>
          <cell r="I3186" t="str">
            <v>II/a</v>
          </cell>
          <cell r="J3186" t="str">
            <v>01 - 01 - 2010</v>
          </cell>
          <cell r="K3186" t="str">
            <v>01 - 01 - 2012</v>
          </cell>
          <cell r="L3186" t="str">
            <v>P</v>
          </cell>
          <cell r="M3186" t="str">
            <v>III/a</v>
          </cell>
          <cell r="N3186" t="str">
            <v>01 - 10 - 2015</v>
          </cell>
          <cell r="O3186" t="str">
            <v>6</v>
          </cell>
          <cell r="P3186" t="str">
            <v>0</v>
          </cell>
          <cell r="Q3186" t="str">
            <v/>
          </cell>
          <cell r="R3186" t="str">
            <v/>
          </cell>
          <cell r="S3186" t="str">
            <v/>
          </cell>
          <cell r="T3186" t="str">
            <v/>
          </cell>
          <cell r="U3186" t="str">
            <v/>
          </cell>
          <cell r="V3186" t="str">
            <v>FUNGSIONAL UMUM</v>
          </cell>
          <cell r="W3186" t="str">
            <v>Seksi Penyusunan Anggaran</v>
          </cell>
          <cell r="X3186" t="str">
            <v>Bidang Anggaran</v>
          </cell>
          <cell r="Y3186" t="str">
            <v>S-1 EKONOMI MANAJEMEN</v>
          </cell>
          <cell r="Z3186" t="str">
            <v>31-12-2013</v>
          </cell>
          <cell r="AA3186" t="str">
            <v>Aktif</v>
          </cell>
          <cell r="AB3186" t="str">
            <v>PNS Daerah Kab./Kota yang bekerja pada Kab./Kota</v>
          </cell>
          <cell r="AC3186" t="str">
            <v>Pemerintah Kab. Tolitoli</v>
          </cell>
          <cell r="AD3186" t="str">
            <v>Pemerintah Kab. Tolitoli</v>
          </cell>
        </row>
        <row r="3187">
          <cell r="A3187">
            <v>3185</v>
          </cell>
          <cell r="B3187" t="str">
            <v>197606172005012011</v>
          </cell>
          <cell r="C3187" t="str">
            <v>570017325</v>
          </cell>
          <cell r="D3187" t="str">
            <v>ENEAS SALIM</v>
          </cell>
          <cell r="E3187" t="str">
            <v/>
          </cell>
          <cell r="F3187" t="str">
            <v>AMG</v>
          </cell>
          <cell r="G3187" t="str">
            <v>LUWU UTARA</v>
          </cell>
          <cell r="H3187" t="str">
            <v>17 - 06 - 1976</v>
          </cell>
          <cell r="I3187" t="str">
            <v>II/c</v>
          </cell>
          <cell r="J3187" t="str">
            <v>01 - 01 - 2005</v>
          </cell>
          <cell r="K3187" t="str">
            <v>01 - 03 - 2006</v>
          </cell>
          <cell r="L3187" t="str">
            <v>P</v>
          </cell>
          <cell r="M3187" t="str">
            <v>III/c</v>
          </cell>
          <cell r="N3187" t="str">
            <v>01 - 04 - 2017</v>
          </cell>
          <cell r="O3187" t="str">
            <v>15</v>
          </cell>
          <cell r="P3187" t="str">
            <v>3</v>
          </cell>
          <cell r="Q3187" t="str">
            <v/>
          </cell>
          <cell r="R3187" t="str">
            <v/>
          </cell>
          <cell r="S3187" t="str">
            <v/>
          </cell>
          <cell r="T3187" t="str">
            <v>01 - 04 - 2017</v>
          </cell>
          <cell r="U3187" t="str">
            <v>Nutrisionis Penyelia</v>
          </cell>
          <cell r="V3187" t="str">
            <v/>
          </cell>
          <cell r="W3187" t="str">
            <v>Sub Bidang Farmasi Dan Gizi</v>
          </cell>
          <cell r="X3187" t="str">
            <v>BIDANG PENUNJANG  MEDIS</v>
          </cell>
          <cell r="Y3187" t="str">
            <v>D-III KESEHATAN GIZI</v>
          </cell>
          <cell r="Z3187" t="str">
            <v>31-12-1998</v>
          </cell>
          <cell r="AA3187" t="str">
            <v>Aktif</v>
          </cell>
          <cell r="AB3187" t="str">
            <v>PNS Daerah Kab./Kota yang bekerja pada Kab./Kota</v>
          </cell>
          <cell r="AC3187" t="str">
            <v>Pemerintah Kab. Tolitoli</v>
          </cell>
          <cell r="AD3187" t="str">
            <v>Pemerintah Kab. Tolitoli</v>
          </cell>
        </row>
        <row r="3188">
          <cell r="A3188">
            <v>3186</v>
          </cell>
          <cell r="B3188" t="str">
            <v>198208042006042023</v>
          </cell>
          <cell r="C3188" t="str">
            <v>570021351</v>
          </cell>
          <cell r="D3188" t="str">
            <v>DEWI YASMITA</v>
          </cell>
          <cell r="E3188" t="str">
            <v/>
          </cell>
          <cell r="F3188" t="str">
            <v>A.Md. FT</v>
          </cell>
          <cell r="G3188" t="str">
            <v>PALU</v>
          </cell>
          <cell r="H3188" t="str">
            <v>04 - 08 - 1982</v>
          </cell>
          <cell r="I3188" t="str">
            <v>II/c</v>
          </cell>
          <cell r="J3188" t="str">
            <v>01 - 04 - 2006</v>
          </cell>
          <cell r="K3188" t="str">
            <v>01 - 10 - 2007</v>
          </cell>
          <cell r="L3188" t="str">
            <v>P</v>
          </cell>
          <cell r="M3188" t="str">
            <v>III/b</v>
          </cell>
          <cell r="N3188" t="str">
            <v>01 - 04 - 2015</v>
          </cell>
          <cell r="O3188" t="str">
            <v>9</v>
          </cell>
          <cell r="P3188" t="str">
            <v>1</v>
          </cell>
          <cell r="Q3188" t="str">
            <v/>
          </cell>
          <cell r="R3188" t="str">
            <v/>
          </cell>
          <cell r="S3188" t="str">
            <v/>
          </cell>
          <cell r="T3188" t="str">
            <v>01 - 10 - 2012</v>
          </cell>
          <cell r="U3188" t="str">
            <v>Fisioterapis Mahir / Lanjutan</v>
          </cell>
          <cell r="V3188" t="str">
            <v/>
          </cell>
          <cell r="W3188" t="str">
            <v>Sub Bidang Rehabilitasi Medik Dan Rekam Medik</v>
          </cell>
          <cell r="X3188" t="str">
            <v>BIDANG PELAYANAN</v>
          </cell>
          <cell r="Y3188" t="str">
            <v>D-III FISIOTERAPI</v>
          </cell>
          <cell r="Z3188" t="str">
            <v>31-12-2003</v>
          </cell>
          <cell r="AA3188" t="str">
            <v>Aktif</v>
          </cell>
          <cell r="AB3188" t="str">
            <v>PNS Daerah Kab./Kota yang bekerja pada Kab./Kota</v>
          </cell>
          <cell r="AC3188" t="str">
            <v>Pemerintah Kab. Tolitoli</v>
          </cell>
          <cell r="AD3188" t="str">
            <v>Pemerintah Kab. Tolitoli</v>
          </cell>
        </row>
        <row r="3189">
          <cell r="A3189">
            <v>3187</v>
          </cell>
          <cell r="B3189" t="str">
            <v>197308222010012006</v>
          </cell>
          <cell r="C3189" t="str">
            <v/>
          </cell>
          <cell r="D3189" t="str">
            <v>ASNIAH</v>
          </cell>
          <cell r="E3189" t="str">
            <v/>
          </cell>
          <cell r="F3189" t="str">
            <v>S.Ag</v>
          </cell>
          <cell r="G3189" t="str">
            <v>TINABOGAN</v>
          </cell>
          <cell r="H3189" t="str">
            <v>22 - 08 - 1973</v>
          </cell>
          <cell r="I3189" t="str">
            <v>III/a</v>
          </cell>
          <cell r="J3189" t="str">
            <v>01 - 01 - 2010</v>
          </cell>
          <cell r="K3189" t="str">
            <v>01 - 01 - 2012</v>
          </cell>
          <cell r="L3189" t="str">
            <v>P</v>
          </cell>
          <cell r="M3189" t="str">
            <v>III/b</v>
          </cell>
          <cell r="N3189" t="str">
            <v>01 - 10 - 2014</v>
          </cell>
          <cell r="O3189" t="str">
            <v>12</v>
          </cell>
          <cell r="P3189" t="str">
            <v>8</v>
          </cell>
          <cell r="Q3189" t="str">
            <v/>
          </cell>
          <cell r="R3189" t="str">
            <v/>
          </cell>
          <cell r="S3189" t="str">
            <v/>
          </cell>
          <cell r="T3189" t="str">
            <v>28 - 07 - 2016</v>
          </cell>
          <cell r="U3189" t="str">
            <v>Guru Pertama</v>
          </cell>
          <cell r="V3189" t="str">
            <v/>
          </cell>
          <cell r="W3189" t="str">
            <v>SD Negeri 5 Tolitoli</v>
          </cell>
          <cell r="X3189" t="str">
            <v>Dinas Pendidikan Dan Kebudayaan</v>
          </cell>
          <cell r="Y3189" t="str">
            <v>S-1 PENDIDIKAN AGAMA ISLAM</v>
          </cell>
          <cell r="Z3189" t="str">
            <v>31-12-1998</v>
          </cell>
          <cell r="AA3189" t="str">
            <v>Aktif</v>
          </cell>
          <cell r="AB3189" t="str">
            <v>PNS Daerah Kab./Kota yang bekerja pada Kab./Kota</v>
          </cell>
          <cell r="AC3189" t="str">
            <v>Pemerintah Kab. Tolitoli</v>
          </cell>
          <cell r="AD3189" t="str">
            <v>Pemerintah Kab. Tolitoli</v>
          </cell>
        </row>
        <row r="3190">
          <cell r="A3190">
            <v>3188</v>
          </cell>
          <cell r="B3190" t="str">
            <v>197805142009042001</v>
          </cell>
          <cell r="C3190" t="str">
            <v/>
          </cell>
          <cell r="D3190" t="str">
            <v>IRMAWATI</v>
          </cell>
          <cell r="E3190" t="str">
            <v/>
          </cell>
          <cell r="F3190" t="str">
            <v>S.Pd</v>
          </cell>
          <cell r="G3190" t="str">
            <v>NALU</v>
          </cell>
          <cell r="H3190" t="str">
            <v>14 - 05 - 1978</v>
          </cell>
          <cell r="I3190" t="str">
            <v>III/a</v>
          </cell>
          <cell r="J3190" t="str">
            <v>01 - 04 - 2009</v>
          </cell>
          <cell r="K3190" t="str">
            <v>01 - 01 - 2011</v>
          </cell>
          <cell r="L3190" t="str">
            <v>P</v>
          </cell>
          <cell r="M3190" t="str">
            <v>III/c</v>
          </cell>
          <cell r="N3190" t="str">
            <v>01 - 04 - 2016</v>
          </cell>
          <cell r="O3190" t="str">
            <v>7</v>
          </cell>
          <cell r="P3190" t="str">
            <v>0</v>
          </cell>
          <cell r="Q3190" t="str">
            <v/>
          </cell>
          <cell r="R3190" t="str">
            <v/>
          </cell>
          <cell r="S3190" t="str">
            <v/>
          </cell>
          <cell r="T3190" t="str">
            <v>01 - 04 - 2016</v>
          </cell>
          <cell r="U3190" t="str">
            <v>Guru Muda</v>
          </cell>
          <cell r="V3190" t="str">
            <v/>
          </cell>
          <cell r="W3190" t="str">
            <v>SMP Negeri 5 Tolitoli</v>
          </cell>
          <cell r="X3190" t="str">
            <v>Dinas Pendidikan Dan Kebudayaan</v>
          </cell>
          <cell r="Y3190" t="str">
            <v>S-1 PENDIDIKAN BAHASA INGGRIS</v>
          </cell>
          <cell r="Z3190" t="str">
            <v>31-12-2007</v>
          </cell>
          <cell r="AA3190" t="str">
            <v>Aktif</v>
          </cell>
          <cell r="AB3190" t="str">
            <v>PNS Daerah Kab./Kota yang bekerja pada Kab./Kota</v>
          </cell>
          <cell r="AC3190" t="str">
            <v>Pemerintah Kab. Tolitoli</v>
          </cell>
          <cell r="AD3190" t="str">
            <v>Pemerintah Kab. Tolitoli</v>
          </cell>
        </row>
        <row r="3191">
          <cell r="A3191">
            <v>3189</v>
          </cell>
          <cell r="B3191" t="str">
            <v>197809212007012008</v>
          </cell>
          <cell r="C3191" t="str">
            <v>570027674</v>
          </cell>
          <cell r="D3191" t="str">
            <v>MONALISA</v>
          </cell>
          <cell r="E3191" t="str">
            <v/>
          </cell>
          <cell r="F3191" t="str">
            <v/>
          </cell>
          <cell r="G3191" t="str">
            <v>DONGGALA</v>
          </cell>
          <cell r="H3191" t="str">
            <v>21 - 09 - 1978</v>
          </cell>
          <cell r="I3191" t="str">
            <v>II/a</v>
          </cell>
          <cell r="J3191" t="str">
            <v>01 - 01 - 2007</v>
          </cell>
          <cell r="K3191" t="str">
            <v>01 - 10 - 2008</v>
          </cell>
          <cell r="L3191" t="str">
            <v>P</v>
          </cell>
          <cell r="M3191" t="str">
            <v>II/d</v>
          </cell>
          <cell r="N3191" t="str">
            <v>01 - 10 - 2016</v>
          </cell>
          <cell r="O3191" t="str">
            <v>12</v>
          </cell>
          <cell r="P3191" t="str">
            <v>9</v>
          </cell>
          <cell r="Q3191" t="str">
            <v/>
          </cell>
          <cell r="R3191" t="str">
            <v/>
          </cell>
          <cell r="S3191" t="str">
            <v/>
          </cell>
          <cell r="T3191" t="str">
            <v>01 - 04 - 2014</v>
          </cell>
          <cell r="U3191" t="str">
            <v>Bidan Terampil / Pelaksana</v>
          </cell>
          <cell r="V3191" t="str">
            <v/>
          </cell>
          <cell r="W3191" t="str">
            <v>PUSKESMAS OGODEIDE</v>
          </cell>
          <cell r="X3191" t="str">
            <v>DINAS KESEHATAN</v>
          </cell>
          <cell r="Y3191" t="str">
            <v>PROGRAM PENDIDIKAN BIDAN</v>
          </cell>
          <cell r="Z3191" t="str">
            <v>31-12-1999</v>
          </cell>
          <cell r="AA3191" t="str">
            <v>Aktif</v>
          </cell>
          <cell r="AB3191" t="str">
            <v>PNS Daerah Kab./Kota yang bekerja pada Kab./Kota</v>
          </cell>
          <cell r="AC3191" t="str">
            <v>Pemerintah Kab. Tolitoli</v>
          </cell>
          <cell r="AD3191" t="str">
            <v>Pemerintah Kab. Tolitoli</v>
          </cell>
        </row>
        <row r="3192">
          <cell r="A3192">
            <v>3190</v>
          </cell>
          <cell r="B3192" t="str">
            <v>197801272006042012</v>
          </cell>
          <cell r="C3192" t="str">
            <v>570021226</v>
          </cell>
          <cell r="D3192" t="str">
            <v>ERNA</v>
          </cell>
          <cell r="E3192" t="str">
            <v/>
          </cell>
          <cell r="F3192" t="str">
            <v/>
          </cell>
          <cell r="G3192" t="str">
            <v>TOLITOLI</v>
          </cell>
          <cell r="H3192" t="str">
            <v>27 - 01 - 1978</v>
          </cell>
          <cell r="I3192" t="str">
            <v>II/a</v>
          </cell>
          <cell r="J3192" t="str">
            <v>01 - 04 - 2006</v>
          </cell>
          <cell r="K3192" t="str">
            <v>01 - 10 - 2007</v>
          </cell>
          <cell r="L3192" t="str">
            <v>P</v>
          </cell>
          <cell r="M3192" t="str">
            <v>II/d</v>
          </cell>
          <cell r="N3192" t="str">
            <v>01 - 04 - 2015</v>
          </cell>
          <cell r="O3192" t="str">
            <v>18</v>
          </cell>
          <cell r="P3192" t="str">
            <v>5</v>
          </cell>
          <cell r="Q3192" t="str">
            <v/>
          </cell>
          <cell r="R3192" t="str">
            <v/>
          </cell>
          <cell r="S3192" t="str">
            <v/>
          </cell>
          <cell r="T3192" t="str">
            <v>01 - 04 - 2015</v>
          </cell>
          <cell r="U3192" t="str">
            <v>Bidan Terampil / Pelaksana</v>
          </cell>
          <cell r="V3192" t="str">
            <v/>
          </cell>
          <cell r="W3192" t="str">
            <v>PUSKESMAS KOTA</v>
          </cell>
          <cell r="X3192" t="str">
            <v>DINAS KESEHATAN</v>
          </cell>
          <cell r="Y3192" t="str">
            <v>SEKOLAH PERAWAT BIDAN</v>
          </cell>
          <cell r="Z3192" t="str">
            <v>31-12-1996</v>
          </cell>
          <cell r="AA3192" t="str">
            <v>Aktif</v>
          </cell>
          <cell r="AB3192" t="str">
            <v>PNS Daerah Kab./Kota yang bekerja pada Kab./Kota</v>
          </cell>
          <cell r="AC3192" t="str">
            <v>Pemerintah Kab. Tolitoli</v>
          </cell>
          <cell r="AD3192" t="str">
            <v>Pemerintah Kab. Tolitoli</v>
          </cell>
        </row>
        <row r="3193">
          <cell r="A3193">
            <v>3191</v>
          </cell>
          <cell r="B3193" t="str">
            <v>198302122014091003</v>
          </cell>
          <cell r="C3193" t="str">
            <v/>
          </cell>
          <cell r="D3193" t="str">
            <v>IRHAN</v>
          </cell>
          <cell r="E3193" t="str">
            <v/>
          </cell>
          <cell r="F3193" t="str">
            <v/>
          </cell>
          <cell r="G3193" t="str">
            <v>GINUNGGUNG</v>
          </cell>
          <cell r="H3193" t="str">
            <v>12 - 02 - 1983</v>
          </cell>
          <cell r="I3193" t="str">
            <v>II/a</v>
          </cell>
          <cell r="J3193" t="str">
            <v>01 - 09 - 2014</v>
          </cell>
          <cell r="K3193" t="str">
            <v>01 - 09 - 2016</v>
          </cell>
          <cell r="L3193" t="str">
            <v>L</v>
          </cell>
          <cell r="M3193" t="str">
            <v>II/a</v>
          </cell>
          <cell r="N3193" t="str">
            <v>01 - 09 - 2014</v>
          </cell>
          <cell r="O3193" t="str">
            <v>10</v>
          </cell>
          <cell r="P3193" t="str">
            <v>6</v>
          </cell>
          <cell r="Q3193" t="str">
            <v/>
          </cell>
          <cell r="R3193" t="str">
            <v/>
          </cell>
          <cell r="S3193" t="str">
            <v/>
          </cell>
          <cell r="T3193" t="str">
            <v/>
          </cell>
          <cell r="U3193" t="str">
            <v/>
          </cell>
          <cell r="V3193" t="str">
            <v>PENYIAP BAHAN PENYUSUNAN ANGGARAN</v>
          </cell>
          <cell r="W3193" t="str">
            <v>Seksi Penyusunan Anggaran</v>
          </cell>
          <cell r="X3193" t="str">
            <v>Bidang Anggaran</v>
          </cell>
          <cell r="Y3193" t="str">
            <v>SMK MEKANIK OTOMOTIF</v>
          </cell>
          <cell r="Z3193" t="str">
            <v>20-06-2001</v>
          </cell>
          <cell r="AA3193" t="str">
            <v>Aktif</v>
          </cell>
          <cell r="AB3193" t="str">
            <v>PNS Daerah Kab./Kota yang bekerja pada Kab./Kota</v>
          </cell>
          <cell r="AC3193" t="str">
            <v>Pemerintah Kab. Tolitoli</v>
          </cell>
          <cell r="AD3193" t="str">
            <v>Pemerintah Kab. Tolitoli</v>
          </cell>
        </row>
        <row r="3194">
          <cell r="A3194">
            <v>3192</v>
          </cell>
          <cell r="B3194" t="str">
            <v>198201182008011004</v>
          </cell>
          <cell r="C3194" t="str">
            <v>570036093</v>
          </cell>
          <cell r="D3194" t="str">
            <v>ZULFIKAR SADIK</v>
          </cell>
          <cell r="E3194" t="str">
            <v/>
          </cell>
          <cell r="F3194" t="str">
            <v>S.Sos</v>
          </cell>
          <cell r="G3194" t="str">
            <v>TOLITOLI</v>
          </cell>
          <cell r="H3194" t="str">
            <v>18 - 01 - 1982</v>
          </cell>
          <cell r="I3194" t="str">
            <v>II/a</v>
          </cell>
          <cell r="J3194" t="str">
            <v>01 - 01 - 2008</v>
          </cell>
          <cell r="K3194" t="str">
            <v>01 - 12 - 2009</v>
          </cell>
          <cell r="L3194" t="str">
            <v>L</v>
          </cell>
          <cell r="M3194" t="str">
            <v>III/a</v>
          </cell>
          <cell r="N3194" t="str">
            <v>01 - 10 - 2014</v>
          </cell>
          <cell r="O3194" t="str">
            <v>6</v>
          </cell>
          <cell r="P3194" t="str">
            <v>9</v>
          </cell>
          <cell r="Q3194" t="str">
            <v/>
          </cell>
          <cell r="R3194" t="str">
            <v/>
          </cell>
          <cell r="S3194" t="str">
            <v/>
          </cell>
          <cell r="T3194" t="str">
            <v/>
          </cell>
          <cell r="U3194" t="str">
            <v/>
          </cell>
          <cell r="V3194" t="str">
            <v>FUNGSIONAL UMUM</v>
          </cell>
          <cell r="W3194" t="str">
            <v>UPT Satuan Pendidikan Non Formal Sanggar Kegiatan Belajar Mopido</v>
          </cell>
          <cell r="X3194" t="str">
            <v>Dinas Pendidikan Dan Kebudayaan</v>
          </cell>
          <cell r="Y3194" t="str">
            <v>S-1 ILMU PEMERINTAHAN</v>
          </cell>
          <cell r="Z3194" t="str">
            <v>31-12-2013</v>
          </cell>
          <cell r="AA3194" t="str">
            <v>Aktif</v>
          </cell>
          <cell r="AB3194" t="str">
            <v>PNS Daerah Kab./Kota yang bekerja pada Kab./Kota</v>
          </cell>
          <cell r="AC3194" t="str">
            <v>Pemerintah Kab. Tolitoli</v>
          </cell>
          <cell r="AD3194" t="str">
            <v>Pemerintah Kab. Tolitoli</v>
          </cell>
        </row>
        <row r="3195">
          <cell r="A3195">
            <v>3193</v>
          </cell>
          <cell r="B3195" t="str">
            <v>197612032014112001</v>
          </cell>
          <cell r="C3195" t="str">
            <v/>
          </cell>
          <cell r="D3195" t="str">
            <v>MAHNIAR</v>
          </cell>
          <cell r="E3195" t="str">
            <v/>
          </cell>
          <cell r="F3195" t="str">
            <v/>
          </cell>
          <cell r="G3195" t="str">
            <v>TOLITOLI</v>
          </cell>
          <cell r="H3195" t="str">
            <v>03 - 12 - 1976</v>
          </cell>
          <cell r="I3195" t="str">
            <v>I/c</v>
          </cell>
          <cell r="J3195" t="str">
            <v>01 - 11 - 2014</v>
          </cell>
          <cell r="K3195" t="str">
            <v>01 - 09 - 2016</v>
          </cell>
          <cell r="L3195" t="str">
            <v>P</v>
          </cell>
          <cell r="M3195" t="str">
            <v>I/c</v>
          </cell>
          <cell r="N3195" t="str">
            <v>01 - 11 - 2014</v>
          </cell>
          <cell r="O3195" t="str">
            <v>13</v>
          </cell>
          <cell r="P3195" t="str">
            <v>1</v>
          </cell>
          <cell r="Q3195" t="str">
            <v/>
          </cell>
          <cell r="R3195" t="str">
            <v/>
          </cell>
          <cell r="S3195" t="str">
            <v/>
          </cell>
          <cell r="T3195" t="str">
            <v/>
          </cell>
          <cell r="U3195" t="str">
            <v/>
          </cell>
          <cell r="V3195" t="str">
            <v>TEKNIS / ADMINISTRASI LAINNYA</v>
          </cell>
          <cell r="W3195" t="str">
            <v>Sub Bagian Tata Usaha</v>
          </cell>
          <cell r="X3195" t="str">
            <v>UPT Badan Pemberdayaan Perempuan Dan KB Kecamatan Dampal Selatan</v>
          </cell>
          <cell r="Y3195" t="str">
            <v>SMP</v>
          </cell>
          <cell r="Z3195" t="str">
            <v>04-07-1992</v>
          </cell>
          <cell r="AA3195" t="str">
            <v>Aktif</v>
          </cell>
          <cell r="AB3195" t="str">
            <v>PNS Daerah Kab./Kota yang bekerja pada Kab./Kota</v>
          </cell>
          <cell r="AC3195" t="str">
            <v>Pemerintah Kab. Tolitoli</v>
          </cell>
          <cell r="AD3195" t="str">
            <v>Pemerintah Kab. Tolitoli</v>
          </cell>
        </row>
        <row r="3196">
          <cell r="A3196">
            <v>3194</v>
          </cell>
          <cell r="B3196" t="str">
            <v>198204192009041002</v>
          </cell>
          <cell r="C3196" t="str">
            <v/>
          </cell>
          <cell r="D3196" t="str">
            <v>PANDI</v>
          </cell>
          <cell r="E3196" t="str">
            <v/>
          </cell>
          <cell r="F3196" t="str">
            <v>SH</v>
          </cell>
          <cell r="G3196" t="str">
            <v>TOLITOLI</v>
          </cell>
          <cell r="H3196" t="str">
            <v>19 - 04 - 1982</v>
          </cell>
          <cell r="I3196" t="str">
            <v>II/a</v>
          </cell>
          <cell r="J3196" t="str">
            <v>01 - 04 - 2009</v>
          </cell>
          <cell r="K3196" t="str">
            <v>01 - 01 - 2011</v>
          </cell>
          <cell r="L3196" t="str">
            <v>L</v>
          </cell>
          <cell r="M3196" t="str">
            <v>III/b</v>
          </cell>
          <cell r="N3196" t="str">
            <v>01 - 04 - 2016</v>
          </cell>
          <cell r="O3196" t="str">
            <v>6</v>
          </cell>
          <cell r="P3196" t="str">
            <v>9</v>
          </cell>
          <cell r="Q3196" t="str">
            <v/>
          </cell>
          <cell r="R3196" t="str">
            <v/>
          </cell>
          <cell r="S3196" t="str">
            <v/>
          </cell>
          <cell r="T3196" t="str">
            <v/>
          </cell>
          <cell r="U3196" t="str">
            <v/>
          </cell>
          <cell r="V3196" t="str">
            <v>PENGOPERATOR KOMPUTEER</v>
          </cell>
          <cell r="W3196" t="str">
            <v>Sub Bagian Keuangan Dan Aset</v>
          </cell>
          <cell r="X3196" t="str">
            <v>Sekretariat</v>
          </cell>
          <cell r="Y3196" t="str">
            <v>S-1 ILMU HUKUM</v>
          </cell>
          <cell r="Z3196" t="str">
            <v>31-12-2008</v>
          </cell>
          <cell r="AA3196" t="str">
            <v>Aktif</v>
          </cell>
          <cell r="AB3196" t="str">
            <v>PNS Daerah Kab./Kota yang bekerja pada Kab./Kota</v>
          </cell>
          <cell r="AC3196" t="str">
            <v>Pemerintah Kab. Tolitoli</v>
          </cell>
          <cell r="AD3196" t="str">
            <v>Pemerintah Kab. Tolitoli</v>
          </cell>
        </row>
        <row r="3197">
          <cell r="A3197">
            <v>3195</v>
          </cell>
          <cell r="B3197" t="str">
            <v>197405132015021001</v>
          </cell>
          <cell r="C3197" t="str">
            <v/>
          </cell>
          <cell r="D3197" t="str">
            <v>I WAYAN RIKA</v>
          </cell>
          <cell r="E3197" t="str">
            <v/>
          </cell>
          <cell r="F3197" t="str">
            <v>S.PT</v>
          </cell>
          <cell r="G3197" t="str">
            <v>BALI</v>
          </cell>
          <cell r="H3197" t="str">
            <v>13 - 05 - 1974</v>
          </cell>
          <cell r="I3197" t="str">
            <v>III/a</v>
          </cell>
          <cell r="J3197" t="str">
            <v>01 - 02 - 2015</v>
          </cell>
          <cell r="K3197" t="str">
            <v>01 - 09 - 2016</v>
          </cell>
          <cell r="L3197" t="str">
            <v>L</v>
          </cell>
          <cell r="M3197" t="str">
            <v>III/a</v>
          </cell>
          <cell r="N3197" t="str">
            <v>01 - 02 - 2015</v>
          </cell>
          <cell r="O3197" t="str">
            <v>10</v>
          </cell>
          <cell r="P3197" t="str">
            <v>11</v>
          </cell>
          <cell r="Q3197" t="str">
            <v/>
          </cell>
          <cell r="R3197" t="str">
            <v/>
          </cell>
          <cell r="S3197" t="str">
            <v/>
          </cell>
          <cell r="T3197" t="str">
            <v/>
          </cell>
          <cell r="U3197" t="str">
            <v/>
          </cell>
          <cell r="V3197" t="str">
            <v>PENGOLAH DATA INFORMASI PERTANIAN</v>
          </cell>
          <cell r="W3197" t="str">
            <v>Badan Pelaksana Penyuluhan Pertanian, Perikanan Dan Kehutanan</v>
          </cell>
          <cell r="X3197" t="str">
            <v>Pemerintah Kabupaten Tolitoli</v>
          </cell>
          <cell r="Y3197" t="str">
            <v>S-1 PRODUKSI TERNAK</v>
          </cell>
          <cell r="Z3197" t="str">
            <v>15-07-2001</v>
          </cell>
          <cell r="AA3197" t="str">
            <v>Aktif</v>
          </cell>
          <cell r="AB3197" t="str">
            <v>PNS Daerah Kab./Kota yang bekerja pada Kab./Kota</v>
          </cell>
          <cell r="AC3197" t="str">
            <v>Pemerintah Kab. Tolitoli</v>
          </cell>
          <cell r="AD3197" t="str">
            <v>Pemerintah Kab. Tolitoli</v>
          </cell>
        </row>
        <row r="3198">
          <cell r="A3198">
            <v>3196</v>
          </cell>
          <cell r="B3198" t="str">
            <v>198208252009041002</v>
          </cell>
          <cell r="C3198" t="str">
            <v/>
          </cell>
          <cell r="D3198" t="str">
            <v>AGUS BUDIANTO</v>
          </cell>
          <cell r="E3198" t="str">
            <v/>
          </cell>
          <cell r="F3198" t="str">
            <v/>
          </cell>
          <cell r="G3198" t="str">
            <v>TOLITOLI</v>
          </cell>
          <cell r="H3198" t="str">
            <v>25 - 08 - 1982</v>
          </cell>
          <cell r="I3198" t="str">
            <v>II/a</v>
          </cell>
          <cell r="J3198" t="str">
            <v>01 - 04 - 2009</v>
          </cell>
          <cell r="K3198" t="str">
            <v>01 - 01 - 2011</v>
          </cell>
          <cell r="L3198" t="str">
            <v>L</v>
          </cell>
          <cell r="M3198" t="str">
            <v>II/c</v>
          </cell>
          <cell r="N3198" t="str">
            <v>01 - 04 - 2017</v>
          </cell>
          <cell r="O3198" t="str">
            <v>12</v>
          </cell>
          <cell r="P3198" t="str">
            <v>8</v>
          </cell>
          <cell r="Q3198" t="str">
            <v/>
          </cell>
          <cell r="R3198" t="str">
            <v/>
          </cell>
          <cell r="S3198" t="str">
            <v/>
          </cell>
          <cell r="T3198" t="str">
            <v/>
          </cell>
          <cell r="U3198" t="str">
            <v/>
          </cell>
          <cell r="V3198" t="str">
            <v>PEMROSES PENGADAAN BARANG DAN INVENTARISASI</v>
          </cell>
          <cell r="W3198" t="str">
            <v>Sub Bagian Umum Dan Program</v>
          </cell>
          <cell r="X3198" t="str">
            <v>Dinas Perhubungan</v>
          </cell>
          <cell r="Y3198" t="str">
            <v>SMK</v>
          </cell>
          <cell r="Z3198" t="str">
            <v>31-12-2001</v>
          </cell>
          <cell r="AA3198" t="str">
            <v>Aktif</v>
          </cell>
          <cell r="AB3198" t="str">
            <v>PNS Daerah Kab./Kota yang bekerja pada Kab./Kota</v>
          </cell>
          <cell r="AC3198" t="str">
            <v>Pemerintah Kab. Tolitoli</v>
          </cell>
          <cell r="AD3198" t="str">
            <v>Pemerintah Kab. Tolitoli</v>
          </cell>
        </row>
        <row r="3199">
          <cell r="A3199">
            <v>3197</v>
          </cell>
          <cell r="B3199" t="str">
            <v>198211152015022001</v>
          </cell>
          <cell r="C3199" t="str">
            <v/>
          </cell>
          <cell r="D3199" t="str">
            <v>HERLINA USMAN</v>
          </cell>
          <cell r="E3199" t="str">
            <v/>
          </cell>
          <cell r="F3199" t="str">
            <v/>
          </cell>
          <cell r="G3199" t="str">
            <v>TOLITOLI</v>
          </cell>
          <cell r="H3199" t="str">
            <v>15 - 11 - 1982</v>
          </cell>
          <cell r="I3199" t="str">
            <v>II/a</v>
          </cell>
          <cell r="J3199" t="str">
            <v>01 - 02 - 2015</v>
          </cell>
          <cell r="K3199" t="str">
            <v>01 - 09 - 2016</v>
          </cell>
          <cell r="L3199" t="str">
            <v>P</v>
          </cell>
          <cell r="M3199" t="str">
            <v>II/a</v>
          </cell>
          <cell r="N3199" t="str">
            <v>01 - 02 - 2015</v>
          </cell>
          <cell r="O3199" t="str">
            <v>10</v>
          </cell>
          <cell r="P3199" t="str">
            <v>6</v>
          </cell>
          <cell r="Q3199" t="str">
            <v/>
          </cell>
          <cell r="R3199" t="str">
            <v/>
          </cell>
          <cell r="S3199" t="str">
            <v/>
          </cell>
          <cell r="T3199" t="str">
            <v/>
          </cell>
          <cell r="U3199" t="str">
            <v/>
          </cell>
          <cell r="V3199" t="str">
            <v>PENGADMINISTRASI SURAT</v>
          </cell>
          <cell r="W3199" t="str">
            <v>Sub Bagian Umum Dan Kepegawaian</v>
          </cell>
          <cell r="X3199" t="str">
            <v>Sekretariat</v>
          </cell>
          <cell r="Y3199" t="str">
            <v>SMK MANAJEMEN BISNIS</v>
          </cell>
          <cell r="Z3199" t="str">
            <v>24-05-1999</v>
          </cell>
          <cell r="AA3199" t="str">
            <v>Aktif</v>
          </cell>
          <cell r="AB3199" t="str">
            <v>PNS Daerah Kab./Kota yang bekerja pada Kab./Kota</v>
          </cell>
          <cell r="AC3199" t="str">
            <v>Pemerintah Kab. Tolitoli</v>
          </cell>
          <cell r="AD3199" t="str">
            <v>Pemerintah Kab. Tolitoli</v>
          </cell>
        </row>
        <row r="3200">
          <cell r="A3200">
            <v>3198</v>
          </cell>
          <cell r="B3200" t="str">
            <v>198311172014091001</v>
          </cell>
          <cell r="C3200" t="str">
            <v/>
          </cell>
          <cell r="D3200" t="str">
            <v>ANSAR</v>
          </cell>
          <cell r="E3200" t="str">
            <v/>
          </cell>
          <cell r="F3200" t="str">
            <v/>
          </cell>
          <cell r="G3200" t="str">
            <v>TOLITOLI</v>
          </cell>
          <cell r="H3200" t="str">
            <v>17 - 11 - 1983</v>
          </cell>
          <cell r="I3200" t="str">
            <v>II/a</v>
          </cell>
          <cell r="J3200" t="str">
            <v>01 - 09 - 2014</v>
          </cell>
          <cell r="K3200" t="str">
            <v>01 - 09 - 2016</v>
          </cell>
          <cell r="L3200" t="str">
            <v>L</v>
          </cell>
          <cell r="M3200" t="str">
            <v>II/a</v>
          </cell>
          <cell r="N3200" t="str">
            <v>01 - 09 - 2014</v>
          </cell>
          <cell r="O3200" t="str">
            <v>9</v>
          </cell>
          <cell r="P3200" t="str">
            <v>11</v>
          </cell>
          <cell r="Q3200" t="str">
            <v/>
          </cell>
          <cell r="R3200" t="str">
            <v/>
          </cell>
          <cell r="S3200" t="str">
            <v/>
          </cell>
          <cell r="T3200" t="str">
            <v/>
          </cell>
          <cell r="U3200" t="str">
            <v/>
          </cell>
          <cell r="V3200" t="str">
            <v>TEKNIS / ADMINISTRASI LAINNYA</v>
          </cell>
          <cell r="W3200" t="str">
            <v>Seksi Akuntansi Belanja Dan Pembiayaan Daerah</v>
          </cell>
          <cell r="X3200" t="str">
            <v>Bidang Akuntansi</v>
          </cell>
          <cell r="Y3200" t="str">
            <v>SMA IPA</v>
          </cell>
          <cell r="Z3200" t="str">
            <v>20-06-2001</v>
          </cell>
          <cell r="AA3200" t="str">
            <v>Aktif</v>
          </cell>
          <cell r="AB3200" t="str">
            <v>PNS Daerah Kab./Kota yang bekerja pada Kab./Kota</v>
          </cell>
          <cell r="AC3200" t="str">
            <v>Pemerintah Kab. Tolitoli</v>
          </cell>
          <cell r="AD3200" t="str">
            <v>Pemerintah Kab. Tolitoli</v>
          </cell>
        </row>
        <row r="3201">
          <cell r="A3201">
            <v>3199</v>
          </cell>
          <cell r="B3201" t="str">
            <v>198109022011012010</v>
          </cell>
          <cell r="C3201" t="str">
            <v/>
          </cell>
          <cell r="D3201" t="str">
            <v>ANDI SULFIA A</v>
          </cell>
          <cell r="E3201" t="str">
            <v/>
          </cell>
          <cell r="F3201" t="str">
            <v>SH</v>
          </cell>
          <cell r="G3201" t="str">
            <v>TOLITOLI</v>
          </cell>
          <cell r="H3201" t="str">
            <v>02 - 09 - 1981</v>
          </cell>
          <cell r="I3201" t="str">
            <v>III/a</v>
          </cell>
          <cell r="J3201" t="str">
            <v>01 - 01 - 2011</v>
          </cell>
          <cell r="K3201" t="str">
            <v>01 - 01 - 2013</v>
          </cell>
          <cell r="L3201" t="str">
            <v>P</v>
          </cell>
          <cell r="M3201" t="str">
            <v>III/b</v>
          </cell>
          <cell r="N3201" t="str">
            <v>01 - 04 - 2015</v>
          </cell>
          <cell r="O3201" t="str">
            <v>4</v>
          </cell>
          <cell r="P3201" t="str">
            <v>3</v>
          </cell>
          <cell r="Q3201" t="str">
            <v/>
          </cell>
          <cell r="R3201" t="str">
            <v/>
          </cell>
          <cell r="S3201" t="str">
            <v/>
          </cell>
          <cell r="T3201" t="str">
            <v/>
          </cell>
          <cell r="U3201" t="str">
            <v/>
          </cell>
          <cell r="V3201" t="str">
            <v>STAF</v>
          </cell>
          <cell r="W3201" t="str">
            <v>SEKSI PEMBANGUNAN</v>
          </cell>
          <cell r="X3201" t="str">
            <v>KANTOR KELURAHAN TUWELEY</v>
          </cell>
          <cell r="Y3201" t="str">
            <v>S-1 HUKUM</v>
          </cell>
          <cell r="Z3201" t="str">
            <v>31-12-2005</v>
          </cell>
          <cell r="AA3201" t="str">
            <v>Aktif</v>
          </cell>
          <cell r="AB3201" t="str">
            <v>PNS Daerah Kab./Kota yang bekerja pada Kab./Kota</v>
          </cell>
          <cell r="AC3201" t="str">
            <v>Pemerintah Kab. Tolitoli</v>
          </cell>
          <cell r="AD3201" t="str">
            <v>Pemerintah Kab. Tolitoli</v>
          </cell>
        </row>
        <row r="3202">
          <cell r="A3202">
            <v>3200</v>
          </cell>
          <cell r="B3202" t="str">
            <v>198902272017042006</v>
          </cell>
          <cell r="C3202" t="str">
            <v/>
          </cell>
          <cell r="D3202" t="str">
            <v>FEBRIANA INDAH</v>
          </cell>
          <cell r="E3202" t="str">
            <v/>
          </cell>
          <cell r="F3202" t="str">
            <v>A.Md.Keb.</v>
          </cell>
          <cell r="G3202" t="str">
            <v>TOLITOLI</v>
          </cell>
          <cell r="H3202" t="str">
            <v>27 - 02 - 1989</v>
          </cell>
          <cell r="I3202" t="str">
            <v>II/c</v>
          </cell>
          <cell r="J3202" t="str">
            <v>01 - 04 - 2017</v>
          </cell>
          <cell r="K3202" t="str">
            <v>01 - 04 - 2018</v>
          </cell>
          <cell r="L3202" t="str">
            <v>P</v>
          </cell>
          <cell r="M3202" t="str">
            <v>II/c</v>
          </cell>
          <cell r="N3202" t="str">
            <v>01 - 04 - 2017</v>
          </cell>
          <cell r="O3202" t="str">
            <v>8</v>
          </cell>
          <cell r="P3202" t="str">
            <v>0</v>
          </cell>
          <cell r="Q3202" t="str">
            <v/>
          </cell>
          <cell r="R3202" t="str">
            <v/>
          </cell>
          <cell r="S3202" t="str">
            <v/>
          </cell>
          <cell r="T3202" t="str">
            <v/>
          </cell>
          <cell r="U3202" t="str">
            <v/>
          </cell>
          <cell r="V3202" t="str">
            <v>BIDAN PELAKSANA</v>
          </cell>
          <cell r="W3202" t="str">
            <v>UPT Puskesmas Dondo</v>
          </cell>
          <cell r="X3202" t="str">
            <v>Dinas Kesehatan</v>
          </cell>
          <cell r="Y3202" t="str">
            <v>D-III KEBIDANAN</v>
          </cell>
          <cell r="Z3202" t="str">
            <v>24-09-2011</v>
          </cell>
          <cell r="AA3202" t="str">
            <v>Aktif</v>
          </cell>
          <cell r="AB3202" t="str">
            <v>PNS Daerah Kab./Kota yang bekerja pada Kab./Kota</v>
          </cell>
          <cell r="AC3202" t="str">
            <v>Pemerintah Kab. Tolitoli</v>
          </cell>
          <cell r="AD3202" t="str">
            <v>Pemerintah Kab. Tolitoli</v>
          </cell>
        </row>
        <row r="3203">
          <cell r="A3203">
            <v>3201</v>
          </cell>
          <cell r="B3203" t="str">
            <v>198006062014112003</v>
          </cell>
          <cell r="C3203" t="str">
            <v/>
          </cell>
          <cell r="D3203" t="str">
            <v>KARMILA</v>
          </cell>
          <cell r="E3203" t="str">
            <v/>
          </cell>
          <cell r="F3203" t="str">
            <v/>
          </cell>
          <cell r="G3203" t="str">
            <v>TOLITOLI</v>
          </cell>
          <cell r="H3203" t="str">
            <v>06 - 06 - 1980</v>
          </cell>
          <cell r="I3203" t="str">
            <v>II/c</v>
          </cell>
          <cell r="J3203" t="str">
            <v>01 - 11 - 2014</v>
          </cell>
          <cell r="K3203" t="str">
            <v>01 - 09 - 2016</v>
          </cell>
          <cell r="L3203" t="str">
            <v>P</v>
          </cell>
          <cell r="M3203" t="str">
            <v>II/c</v>
          </cell>
          <cell r="N3203" t="str">
            <v>01 - 11 - 2014</v>
          </cell>
          <cell r="O3203" t="str">
            <v>13</v>
          </cell>
          <cell r="P3203" t="str">
            <v>5</v>
          </cell>
          <cell r="Q3203" t="str">
            <v/>
          </cell>
          <cell r="R3203" t="str">
            <v/>
          </cell>
          <cell r="S3203" t="str">
            <v/>
          </cell>
          <cell r="T3203" t="str">
            <v/>
          </cell>
          <cell r="U3203" t="str">
            <v/>
          </cell>
          <cell r="V3203" t="str">
            <v>TEKNIS / ADMINISTRASI LAINNYA</v>
          </cell>
          <cell r="W3203" t="str">
            <v>Seksi Usaha Jasa Pengelolaan Bandar Udara</v>
          </cell>
          <cell r="X3203" t="str">
            <v>Dinas Perhubungan</v>
          </cell>
          <cell r="Y3203" t="str">
            <v>D-III MANAJEMEN INDUSTRI</v>
          </cell>
          <cell r="Z3203" t="str">
            <v>12-08-2002</v>
          </cell>
          <cell r="AA3203" t="str">
            <v>Aktif</v>
          </cell>
          <cell r="AB3203" t="str">
            <v>PNS Daerah Kab./Kota yang bekerja pada Kab./Kota</v>
          </cell>
          <cell r="AC3203" t="str">
            <v>Pemerintah Kab. Tolitoli</v>
          </cell>
          <cell r="AD3203" t="str">
            <v>Pemerintah Kab. Tolitoli</v>
          </cell>
        </row>
        <row r="3204">
          <cell r="A3204">
            <v>3202</v>
          </cell>
          <cell r="B3204" t="str">
            <v>196704251994031009</v>
          </cell>
          <cell r="C3204" t="str">
            <v>570011618</v>
          </cell>
          <cell r="D3204" t="str">
            <v>YOHANIS TAMMA</v>
          </cell>
          <cell r="E3204" t="str">
            <v/>
          </cell>
          <cell r="F3204" t="str">
            <v/>
          </cell>
          <cell r="G3204" t="str">
            <v>TORAJA</v>
          </cell>
          <cell r="H3204" t="str">
            <v>25 - 04 - 1967</v>
          </cell>
          <cell r="I3204" t="str">
            <v>II/a</v>
          </cell>
          <cell r="J3204" t="str">
            <v>01 - 03 - 1994</v>
          </cell>
          <cell r="K3204" t="str">
            <v>01 - 08 - 1995</v>
          </cell>
          <cell r="L3204" t="str">
            <v>L</v>
          </cell>
          <cell r="M3204" t="str">
            <v>III/b</v>
          </cell>
          <cell r="N3204" t="str">
            <v>01 - 04 - 2014</v>
          </cell>
          <cell r="O3204" t="str">
            <v>15</v>
          </cell>
          <cell r="P3204" t="str">
            <v>1</v>
          </cell>
          <cell r="Q3204" t="str">
            <v/>
          </cell>
          <cell r="R3204" t="str">
            <v/>
          </cell>
          <cell r="S3204" t="str">
            <v/>
          </cell>
          <cell r="T3204" t="str">
            <v/>
          </cell>
          <cell r="U3204" t="str">
            <v/>
          </cell>
          <cell r="V3204" t="str">
            <v>TEKNIS / ADMINISTRASI LAINNYA</v>
          </cell>
          <cell r="W3204" t="str">
            <v>SEKSI KESEHATAN IKAN DAN LINGKUNGAN</v>
          </cell>
          <cell r="X3204" t="str">
            <v>Bidang Budidaya Perikanan</v>
          </cell>
          <cell r="Y3204" t="str">
            <v>SMA BAHASA</v>
          </cell>
          <cell r="Z3204" t="str">
            <v>31-12-1986</v>
          </cell>
          <cell r="AA3204" t="str">
            <v>Aktif</v>
          </cell>
          <cell r="AB3204" t="str">
            <v>PNS Daerah Kab./Kota yang bekerja pada Kab./Kota</v>
          </cell>
          <cell r="AC3204" t="str">
            <v>Pemerintah Kab. Tolitoli</v>
          </cell>
          <cell r="AD3204" t="str">
            <v>Pemerintah Kab. Tolitoli</v>
          </cell>
        </row>
        <row r="3205">
          <cell r="A3205">
            <v>3203</v>
          </cell>
          <cell r="B3205" t="str">
            <v>198604092014091001</v>
          </cell>
          <cell r="C3205" t="str">
            <v/>
          </cell>
          <cell r="D3205" t="str">
            <v>ROFIQ</v>
          </cell>
          <cell r="E3205" t="str">
            <v/>
          </cell>
          <cell r="F3205" t="str">
            <v/>
          </cell>
          <cell r="G3205" t="str">
            <v>TOLITOLI</v>
          </cell>
          <cell r="H3205" t="str">
            <v>09 - 04 - 1986</v>
          </cell>
          <cell r="I3205" t="str">
            <v>II/a</v>
          </cell>
          <cell r="J3205" t="str">
            <v>01 - 09 - 2014</v>
          </cell>
          <cell r="K3205" t="str">
            <v>01 - 09 - 2016</v>
          </cell>
          <cell r="L3205" t="str">
            <v>L</v>
          </cell>
          <cell r="M3205" t="str">
            <v>II/a</v>
          </cell>
          <cell r="N3205" t="str">
            <v>01 - 09 - 2014</v>
          </cell>
          <cell r="O3205" t="str">
            <v>9</v>
          </cell>
          <cell r="P3205" t="str">
            <v>11</v>
          </cell>
          <cell r="Q3205" t="str">
            <v/>
          </cell>
          <cell r="R3205" t="str">
            <v/>
          </cell>
          <cell r="S3205" t="str">
            <v/>
          </cell>
          <cell r="T3205" t="str">
            <v/>
          </cell>
          <cell r="U3205" t="str">
            <v/>
          </cell>
          <cell r="V3205" t="str">
            <v>GURU SD</v>
          </cell>
          <cell r="W3205" t="str">
            <v>SDN 3 MALALA</v>
          </cell>
          <cell r="X3205" t="str">
            <v>CABANG DISPENBUD KECAMATAN DONDO</v>
          </cell>
          <cell r="Y3205" t="str">
            <v>SMK BISNIS DAN MANAJEMEN</v>
          </cell>
          <cell r="Z3205" t="str">
            <v>14-06-2004</v>
          </cell>
          <cell r="AA3205" t="str">
            <v>Aktif</v>
          </cell>
          <cell r="AB3205" t="str">
            <v>PNS Daerah Kab./Kota yang bekerja pada Kab./Kota</v>
          </cell>
          <cell r="AC3205" t="str">
            <v>Pemerintah Kab. Tolitoli</v>
          </cell>
          <cell r="AD3205" t="str">
            <v>Pemerintah Kab. Tolitoli</v>
          </cell>
        </row>
        <row r="3206">
          <cell r="A3206">
            <v>3204</v>
          </cell>
          <cell r="B3206" t="str">
            <v>197901082006041011</v>
          </cell>
          <cell r="C3206" t="str">
            <v>570021158</v>
          </cell>
          <cell r="D3206" t="str">
            <v>SURIADI SUAID</v>
          </cell>
          <cell r="E3206" t="str">
            <v/>
          </cell>
          <cell r="F3206" t="str">
            <v>A MA</v>
          </cell>
          <cell r="G3206" t="str">
            <v>GINUNGGUNG</v>
          </cell>
          <cell r="H3206" t="str">
            <v>08 - 01 - 1979</v>
          </cell>
          <cell r="I3206" t="str">
            <v>II/b</v>
          </cell>
          <cell r="J3206" t="str">
            <v>01 - 04 - 2006</v>
          </cell>
          <cell r="K3206" t="str">
            <v>01 - 10 - 2007</v>
          </cell>
          <cell r="L3206" t="str">
            <v>L</v>
          </cell>
          <cell r="M3206" t="str">
            <v>II/d</v>
          </cell>
          <cell r="N3206" t="str">
            <v>01 - 10 - 2016</v>
          </cell>
          <cell r="O3206" t="str">
            <v>16</v>
          </cell>
          <cell r="P3206" t="str">
            <v>4</v>
          </cell>
          <cell r="Q3206" t="str">
            <v/>
          </cell>
          <cell r="R3206" t="str">
            <v/>
          </cell>
          <cell r="S3206" t="str">
            <v/>
          </cell>
          <cell r="T3206" t="str">
            <v>01 - 10 - 2016</v>
          </cell>
          <cell r="U3206" t="str">
            <v>Guru Muda Tingkat. I</v>
          </cell>
          <cell r="V3206" t="str">
            <v/>
          </cell>
          <cell r="W3206" t="str">
            <v>Pemerintah Kabupaten Tolitoli</v>
          </cell>
          <cell r="X3206" t="str">
            <v/>
          </cell>
          <cell r="Y3206" t="str">
            <v>D-II PGSD</v>
          </cell>
          <cell r="Z3206" t="str">
            <v>31-12-2001</v>
          </cell>
          <cell r="AA3206" t="str">
            <v>Aktif</v>
          </cell>
          <cell r="AB3206" t="str">
            <v>PNS Daerah Kab./Kota yang bekerja pada Kab./Kota</v>
          </cell>
          <cell r="AC3206" t="str">
            <v>Pemerintah Kab. Tolitoli</v>
          </cell>
          <cell r="AD3206" t="str">
            <v>Pemerintah Kab. Tolitoli</v>
          </cell>
        </row>
        <row r="3207">
          <cell r="A3207">
            <v>3205</v>
          </cell>
          <cell r="B3207" t="str">
            <v>198503152009041001</v>
          </cell>
          <cell r="C3207" t="str">
            <v/>
          </cell>
          <cell r="D3207" t="str">
            <v>HERMAN</v>
          </cell>
          <cell r="E3207" t="str">
            <v/>
          </cell>
          <cell r="F3207" t="str">
            <v>S.Pd</v>
          </cell>
          <cell r="G3207" t="str">
            <v>TOLITOLI</v>
          </cell>
          <cell r="H3207" t="str">
            <v>15 - 03 - 1985</v>
          </cell>
          <cell r="I3207" t="str">
            <v>III/a</v>
          </cell>
          <cell r="J3207" t="str">
            <v>01 - 04 - 2009</v>
          </cell>
          <cell r="K3207" t="str">
            <v>01 - 01 - 2011</v>
          </cell>
          <cell r="L3207" t="str">
            <v>L</v>
          </cell>
          <cell r="M3207" t="str">
            <v>III/b</v>
          </cell>
          <cell r="N3207" t="str">
            <v>01 - 10 - 2014</v>
          </cell>
          <cell r="O3207" t="str">
            <v>5</v>
          </cell>
          <cell r="P3207" t="str">
            <v>6</v>
          </cell>
          <cell r="Q3207" t="str">
            <v/>
          </cell>
          <cell r="R3207" t="str">
            <v/>
          </cell>
          <cell r="S3207" t="str">
            <v/>
          </cell>
          <cell r="T3207" t="str">
            <v>01 - 10 - 2014</v>
          </cell>
          <cell r="U3207" t="str">
            <v>Guru Muda</v>
          </cell>
          <cell r="V3207" t="str">
            <v/>
          </cell>
          <cell r="W3207" t="str">
            <v>SMP NEGERI 7 TOLITOLI</v>
          </cell>
          <cell r="X3207" t="str">
            <v>CABANG DISPENBUD KECAMATAN BAOLAN</v>
          </cell>
          <cell r="Y3207" t="str">
            <v>S-1 TEKNOLOGI PENDIDIKAN</v>
          </cell>
          <cell r="Z3207" t="str">
            <v>31-12-2008</v>
          </cell>
          <cell r="AA3207" t="str">
            <v>Aktif</v>
          </cell>
          <cell r="AB3207" t="str">
            <v>PNS Daerah Kab./Kota yang bekerja pada Kab./Kota</v>
          </cell>
          <cell r="AC3207" t="str">
            <v>Pemerintah Kab. Tolitoli</v>
          </cell>
          <cell r="AD3207" t="str">
            <v>Pemerintah Kab. Tolitoli</v>
          </cell>
        </row>
        <row r="3208">
          <cell r="A3208">
            <v>3206</v>
          </cell>
          <cell r="B3208" t="str">
            <v>197006162007012029</v>
          </cell>
          <cell r="C3208" t="str">
            <v>570027494</v>
          </cell>
          <cell r="D3208" t="str">
            <v>HIKMAH</v>
          </cell>
          <cell r="E3208" t="str">
            <v/>
          </cell>
          <cell r="F3208" t="str">
            <v/>
          </cell>
          <cell r="G3208" t="str">
            <v>TOLITOLI</v>
          </cell>
          <cell r="H3208" t="str">
            <v>16 - 06 - 1970</v>
          </cell>
          <cell r="I3208" t="str">
            <v>II/a</v>
          </cell>
          <cell r="J3208" t="str">
            <v>01 - 01 - 2007</v>
          </cell>
          <cell r="K3208" t="str">
            <v>01 - 10 - 2008</v>
          </cell>
          <cell r="L3208" t="str">
            <v>P</v>
          </cell>
          <cell r="M3208" t="str">
            <v>II/c</v>
          </cell>
          <cell r="N3208" t="str">
            <v>01 - 04 - 2015</v>
          </cell>
          <cell r="O3208" t="str">
            <v>15</v>
          </cell>
          <cell r="P3208" t="str">
            <v>3</v>
          </cell>
          <cell r="Q3208" t="str">
            <v/>
          </cell>
          <cell r="R3208" t="str">
            <v/>
          </cell>
          <cell r="S3208" t="str">
            <v/>
          </cell>
          <cell r="T3208" t="str">
            <v/>
          </cell>
          <cell r="U3208" t="str">
            <v/>
          </cell>
          <cell r="V3208" t="str">
            <v>STAF ADMINISTRASI KEPEGAWAIAN</v>
          </cell>
          <cell r="W3208" t="str">
            <v>Sub Bagian Umum Dan Kepegawaian</v>
          </cell>
          <cell r="X3208" t="str">
            <v>SEKRETARIAT</v>
          </cell>
          <cell r="Y3208" t="str">
            <v>SEKOLAH MENENGAH TEKNO. PERTANIAN</v>
          </cell>
          <cell r="Z3208" t="str">
            <v>31-12-1989</v>
          </cell>
          <cell r="AA3208" t="str">
            <v>Aktif</v>
          </cell>
          <cell r="AB3208" t="str">
            <v>PNS Daerah Kab./Kota yang bekerja pada Kab./Kota</v>
          </cell>
          <cell r="AC3208" t="str">
            <v>Pemerintah Kab. Tolitoli</v>
          </cell>
          <cell r="AD3208" t="str">
            <v>Pemerintah Kab. Tolitoli</v>
          </cell>
        </row>
        <row r="3209">
          <cell r="A3209">
            <v>3207</v>
          </cell>
          <cell r="B3209" t="str">
            <v>198801222010012008</v>
          </cell>
          <cell r="C3209" t="str">
            <v/>
          </cell>
          <cell r="D3209" t="str">
            <v>ILMIATI</v>
          </cell>
          <cell r="E3209" t="str">
            <v/>
          </cell>
          <cell r="F3209" t="str">
            <v>A.Md.Kep</v>
          </cell>
          <cell r="G3209" t="str">
            <v>TOLITOLI</v>
          </cell>
          <cell r="H3209" t="str">
            <v>22 - 01 - 1988</v>
          </cell>
          <cell r="I3209" t="str">
            <v>II/c</v>
          </cell>
          <cell r="J3209" t="str">
            <v>01 - 01 - 2010</v>
          </cell>
          <cell r="K3209" t="str">
            <v>01 - 01 - 2012</v>
          </cell>
          <cell r="L3209" t="str">
            <v>P</v>
          </cell>
          <cell r="M3209" t="str">
            <v>III/a</v>
          </cell>
          <cell r="N3209" t="str">
            <v>01 - 04 - 2017</v>
          </cell>
          <cell r="O3209" t="str">
            <v>5</v>
          </cell>
          <cell r="P3209" t="str">
            <v>3</v>
          </cell>
          <cell r="Q3209" t="str">
            <v/>
          </cell>
          <cell r="R3209" t="str">
            <v/>
          </cell>
          <cell r="S3209" t="str">
            <v/>
          </cell>
          <cell r="T3209" t="str">
            <v>01 - 04 - 2017</v>
          </cell>
          <cell r="U3209" t="str">
            <v>Perawat Pelaksana Lanjutan</v>
          </cell>
          <cell r="V3209" t="str">
            <v/>
          </cell>
          <cell r="W3209" t="str">
            <v>Sub Bidang Pelayanan Medis Dan Keperawatan</v>
          </cell>
          <cell r="X3209" t="str">
            <v>BIDANG PELAYANAN</v>
          </cell>
          <cell r="Y3209" t="str">
            <v>D-III KEPERAWATAN</v>
          </cell>
          <cell r="Z3209" t="str">
            <v>31-12-2009</v>
          </cell>
          <cell r="AA3209" t="str">
            <v>Aktif</v>
          </cell>
          <cell r="AB3209" t="str">
            <v>PNS Daerah Kab./Kota yang bekerja pada Kab./Kota</v>
          </cell>
          <cell r="AC3209" t="str">
            <v>Pemerintah Kab. Tolitoli</v>
          </cell>
          <cell r="AD3209" t="str">
            <v>Pemerintah Kab. Tolitoli</v>
          </cell>
        </row>
        <row r="3210">
          <cell r="A3210">
            <v>3208</v>
          </cell>
          <cell r="B3210" t="str">
            <v>196501222002121001</v>
          </cell>
          <cell r="C3210" t="str">
            <v>570015241</v>
          </cell>
          <cell r="D3210" t="str">
            <v>HADJARUDDIN GANDINGAN</v>
          </cell>
          <cell r="E3210" t="str">
            <v/>
          </cell>
          <cell r="F3210" t="str">
            <v/>
          </cell>
          <cell r="G3210" t="str">
            <v>TOLITOLI</v>
          </cell>
          <cell r="H3210" t="str">
            <v>22 - 01 - 1965</v>
          </cell>
          <cell r="I3210" t="str">
            <v>I/c</v>
          </cell>
          <cell r="J3210" t="str">
            <v>01 - 12 - 2002</v>
          </cell>
          <cell r="K3210" t="str">
            <v>01 - 02 - 2004</v>
          </cell>
          <cell r="L3210" t="str">
            <v>L</v>
          </cell>
          <cell r="M3210" t="str">
            <v>II/b</v>
          </cell>
          <cell r="N3210" t="str">
            <v>01 - 10 - 2017</v>
          </cell>
          <cell r="O3210" t="str">
            <v>23</v>
          </cell>
          <cell r="P3210" t="str">
            <v>11</v>
          </cell>
          <cell r="Q3210" t="str">
            <v/>
          </cell>
          <cell r="R3210" t="str">
            <v/>
          </cell>
          <cell r="S3210" t="str">
            <v/>
          </cell>
          <cell r="T3210" t="str">
            <v/>
          </cell>
          <cell r="U3210" t="str">
            <v/>
          </cell>
          <cell r="V3210" t="str">
            <v>PEMBANTU PENYIMPAN BARANG</v>
          </cell>
          <cell r="W3210" t="str">
            <v>Sub Bagian Rumah Tangga</v>
          </cell>
          <cell r="X3210" t="str">
            <v>Sekretariat Daerah</v>
          </cell>
          <cell r="Y3210" t="str">
            <v>PERSAMAAN SLTA (PAKET C)</v>
          </cell>
          <cell r="Z3210" t="str">
            <v>31-12-2011</v>
          </cell>
          <cell r="AA3210" t="str">
            <v>Aktif</v>
          </cell>
          <cell r="AB3210" t="str">
            <v>PNS Daerah Kab./Kota yang bekerja pada Kab./Kota</v>
          </cell>
          <cell r="AC3210" t="str">
            <v>Pemerintah Kab. Tolitoli</v>
          </cell>
          <cell r="AD3210" t="str">
            <v>Pemerintah Kab. Tolitoli</v>
          </cell>
        </row>
        <row r="3211">
          <cell r="A3211">
            <v>3209</v>
          </cell>
          <cell r="B3211" t="str">
            <v>198601052014092003</v>
          </cell>
          <cell r="C3211" t="str">
            <v/>
          </cell>
          <cell r="D3211" t="str">
            <v>ROSITA S. KONIO</v>
          </cell>
          <cell r="E3211" t="str">
            <v/>
          </cell>
          <cell r="F3211" t="str">
            <v/>
          </cell>
          <cell r="G3211" t="str">
            <v>BUOL</v>
          </cell>
          <cell r="H3211" t="str">
            <v>05 - 01 - 1986</v>
          </cell>
          <cell r="I3211" t="str">
            <v>II/a</v>
          </cell>
          <cell r="J3211" t="str">
            <v>01 - 09 - 2014</v>
          </cell>
          <cell r="K3211" t="str">
            <v>01 - 09 - 2016</v>
          </cell>
          <cell r="L3211" t="str">
            <v>P</v>
          </cell>
          <cell r="M3211" t="str">
            <v>II/a</v>
          </cell>
          <cell r="N3211" t="str">
            <v>01 - 09 - 2014</v>
          </cell>
          <cell r="O3211" t="str">
            <v>9</v>
          </cell>
          <cell r="P3211" t="str">
            <v>11</v>
          </cell>
          <cell r="Q3211" t="str">
            <v/>
          </cell>
          <cell r="R3211" t="str">
            <v/>
          </cell>
          <cell r="S3211" t="str">
            <v/>
          </cell>
          <cell r="T3211" t="str">
            <v/>
          </cell>
          <cell r="U3211" t="str">
            <v/>
          </cell>
          <cell r="V3211" t="str">
            <v>TEKNIS / ADMINISTRASI LAINNYA</v>
          </cell>
          <cell r="W3211" t="str">
            <v>CABANG DISPENBUD KECAMATAN OGODEIDE</v>
          </cell>
          <cell r="X3211" t="str">
            <v/>
          </cell>
          <cell r="Y3211" t="str">
            <v>SMA IPS</v>
          </cell>
          <cell r="Z3211" t="str">
            <v>14-06-2004</v>
          </cell>
          <cell r="AA3211" t="str">
            <v>Aktif</v>
          </cell>
          <cell r="AB3211" t="str">
            <v>PNS Daerah Kab./Kota yang bekerja pada Kab./Kota</v>
          </cell>
          <cell r="AC3211" t="str">
            <v>Pemerintah Kab. Tolitoli</v>
          </cell>
          <cell r="AD3211" t="str">
            <v>Pemerintah Kab. Tolitoli</v>
          </cell>
        </row>
        <row r="3212">
          <cell r="A3212">
            <v>3210</v>
          </cell>
          <cell r="B3212" t="str">
            <v>196708052006042014</v>
          </cell>
          <cell r="C3212" t="str">
            <v>570021272</v>
          </cell>
          <cell r="D3212" t="str">
            <v>IDAYATI PATABANG</v>
          </cell>
          <cell r="E3212" t="str">
            <v/>
          </cell>
          <cell r="F3212" t="str">
            <v/>
          </cell>
          <cell r="G3212" t="str">
            <v>TORAJA</v>
          </cell>
          <cell r="H3212" t="str">
            <v>05 - 08 - 1967</v>
          </cell>
          <cell r="I3212" t="str">
            <v>II/a</v>
          </cell>
          <cell r="J3212" t="str">
            <v>01 - 04 - 2006</v>
          </cell>
          <cell r="K3212" t="str">
            <v>01 - 10 - 2007</v>
          </cell>
          <cell r="L3212" t="str">
            <v>P</v>
          </cell>
          <cell r="M3212" t="str">
            <v>II/d</v>
          </cell>
          <cell r="N3212" t="str">
            <v>01 - 04 - 2018</v>
          </cell>
          <cell r="O3212" t="str">
            <v>28</v>
          </cell>
          <cell r="P3212" t="str">
            <v>7</v>
          </cell>
          <cell r="Q3212" t="str">
            <v/>
          </cell>
          <cell r="R3212" t="str">
            <v/>
          </cell>
          <cell r="S3212" t="str">
            <v/>
          </cell>
          <cell r="T3212" t="str">
            <v/>
          </cell>
          <cell r="U3212" t="str">
            <v/>
          </cell>
          <cell r="V3212" t="str">
            <v>PENGUMPUL DATA</v>
          </cell>
          <cell r="W3212" t="str">
            <v>BIDANG LALU LINTAS ANGKUTAN DARAT</v>
          </cell>
          <cell r="X3212" t="str">
            <v>DINAS PERHUBUNGAN, KOMUNIKASI DAN INFORMATIKA</v>
          </cell>
          <cell r="Y3212" t="str">
            <v>SMEA TATA NIAGA</v>
          </cell>
          <cell r="Z3212" t="str">
            <v>01-01-1986</v>
          </cell>
          <cell r="AA3212" t="str">
            <v>Aktif</v>
          </cell>
          <cell r="AB3212" t="str">
            <v>PNS Daerah Kab./Kota yang bekerja pada Kab./Kota</v>
          </cell>
          <cell r="AC3212" t="str">
            <v>Pemerintah Kab. Tolitoli</v>
          </cell>
          <cell r="AD3212" t="str">
            <v>Pemerintah Kab. Tolitoli</v>
          </cell>
        </row>
        <row r="3213">
          <cell r="A3213">
            <v>3211</v>
          </cell>
          <cell r="B3213" t="str">
            <v>197304112007011015</v>
          </cell>
          <cell r="C3213" t="str">
            <v>570027597</v>
          </cell>
          <cell r="D3213" t="str">
            <v>ASMARI SY. BATARAPI</v>
          </cell>
          <cell r="E3213" t="str">
            <v/>
          </cell>
          <cell r="F3213" t="str">
            <v>S.Ag</v>
          </cell>
          <cell r="G3213" t="str">
            <v>LEOK I</v>
          </cell>
          <cell r="H3213" t="str">
            <v>11 - 04 - 1973</v>
          </cell>
          <cell r="I3213" t="str">
            <v>III/a</v>
          </cell>
          <cell r="J3213" t="str">
            <v>01 - 01 - 2007</v>
          </cell>
          <cell r="K3213" t="str">
            <v>01 - 10 - 2008</v>
          </cell>
          <cell r="L3213" t="str">
            <v>L</v>
          </cell>
          <cell r="M3213" t="str">
            <v>III/b</v>
          </cell>
          <cell r="N3213" t="str">
            <v>01 - 10 - 2012</v>
          </cell>
          <cell r="O3213" t="str">
            <v>8</v>
          </cell>
          <cell r="P3213" t="str">
            <v>9</v>
          </cell>
          <cell r="Q3213" t="str">
            <v/>
          </cell>
          <cell r="R3213" t="str">
            <v/>
          </cell>
          <cell r="S3213" t="str">
            <v/>
          </cell>
          <cell r="T3213" t="str">
            <v>11 - 03 - 2015</v>
          </cell>
          <cell r="U3213" t="str">
            <v>Guru Pertama</v>
          </cell>
          <cell r="V3213" t="str">
            <v/>
          </cell>
          <cell r="W3213" t="str">
            <v>SMP NEGERI 6 DAMPAL UTARA</v>
          </cell>
          <cell r="X3213" t="str">
            <v>CABANG DISPENBUD KECAMATAN DAMPAL UTARA</v>
          </cell>
          <cell r="Y3213" t="str">
            <v>S-1 PENDIDIKAN AGAMA ISLAM</v>
          </cell>
          <cell r="Z3213" t="str">
            <v>31-12-1997</v>
          </cell>
          <cell r="AA3213" t="str">
            <v>Aktif</v>
          </cell>
          <cell r="AB3213" t="str">
            <v>PNS Daerah Kab./Kota yang bekerja pada Kab./Kota</v>
          </cell>
          <cell r="AC3213" t="str">
            <v>Pemerintah Kab. Tolitoli</v>
          </cell>
          <cell r="AD3213" t="str">
            <v>Pemerintah Kab. Tolitoli</v>
          </cell>
        </row>
        <row r="3214">
          <cell r="A3214">
            <v>3212</v>
          </cell>
          <cell r="B3214" t="str">
            <v>196312312007011537</v>
          </cell>
          <cell r="C3214" t="str">
            <v/>
          </cell>
          <cell r="D3214" t="str">
            <v>I WAYAN NARKA</v>
          </cell>
          <cell r="E3214" t="str">
            <v/>
          </cell>
          <cell r="F3214" t="str">
            <v/>
          </cell>
          <cell r="G3214" t="str">
            <v>JEMBRANA</v>
          </cell>
          <cell r="H3214" t="str">
            <v>31 - 12 - 1963</v>
          </cell>
          <cell r="I3214" t="str">
            <v>II/a</v>
          </cell>
          <cell r="J3214" t="str">
            <v>01 - 01 - 2007</v>
          </cell>
          <cell r="K3214" t="str">
            <v>01 - 01 - 2007</v>
          </cell>
          <cell r="L3214" t="str">
            <v>L</v>
          </cell>
          <cell r="M3214" t="str">
            <v>II/c</v>
          </cell>
          <cell r="N3214" t="str">
            <v>01 - 04 - 2017</v>
          </cell>
          <cell r="O3214" t="str">
            <v>15</v>
          </cell>
          <cell r="P3214" t="str">
            <v>1</v>
          </cell>
          <cell r="Q3214" t="str">
            <v/>
          </cell>
          <cell r="R3214" t="str">
            <v/>
          </cell>
          <cell r="S3214" t="str">
            <v/>
          </cell>
          <cell r="T3214" t="str">
            <v/>
          </cell>
          <cell r="U3214" t="str">
            <v/>
          </cell>
          <cell r="V3214" t="str">
            <v>SEKRETARIS DESA</v>
          </cell>
          <cell r="W3214" t="str">
            <v>SEKSI PEMERINTAHAN</v>
          </cell>
          <cell r="X3214" t="str">
            <v>KANTOR KECAMATAN BASIDONDO</v>
          </cell>
          <cell r="Y3214" t="str">
            <v>SMA IPS</v>
          </cell>
          <cell r="Z3214" t="str">
            <v>31-12-1986</v>
          </cell>
          <cell r="AA3214" t="str">
            <v>Aktif</v>
          </cell>
          <cell r="AB3214" t="str">
            <v>PNS Daerah Kab./Kota yang bekerja pada Kab./Kota</v>
          </cell>
          <cell r="AC3214" t="str">
            <v>Pemerintah Kab. Tolitoli</v>
          </cell>
          <cell r="AD3214" t="str">
            <v>Pemerintah Kab. Tolitoli</v>
          </cell>
        </row>
        <row r="3215">
          <cell r="A3215">
            <v>3213</v>
          </cell>
          <cell r="B3215" t="str">
            <v>198001042008012015</v>
          </cell>
          <cell r="C3215" t="str">
            <v>570036102</v>
          </cell>
          <cell r="D3215" t="str">
            <v>JURMIATI</v>
          </cell>
          <cell r="E3215" t="str">
            <v/>
          </cell>
          <cell r="F3215" t="str">
            <v>A.Md.Kep</v>
          </cell>
          <cell r="G3215" t="str">
            <v>BUOL</v>
          </cell>
          <cell r="H3215" t="str">
            <v>04 - 01 - 1980</v>
          </cell>
          <cell r="I3215" t="str">
            <v>II/c</v>
          </cell>
          <cell r="J3215" t="str">
            <v>01 - 01 - 2008</v>
          </cell>
          <cell r="K3215" t="str">
            <v>01 - 12 - 2009</v>
          </cell>
          <cell r="L3215" t="str">
            <v>P</v>
          </cell>
          <cell r="M3215" t="str">
            <v>III/b</v>
          </cell>
          <cell r="N3215" t="str">
            <v>01 - 10 - 2017</v>
          </cell>
          <cell r="O3215" t="str">
            <v>10</v>
          </cell>
          <cell r="P3215" t="str">
            <v>9</v>
          </cell>
          <cell r="Q3215" t="str">
            <v/>
          </cell>
          <cell r="R3215" t="str">
            <v/>
          </cell>
          <cell r="S3215" t="str">
            <v/>
          </cell>
          <cell r="T3215" t="str">
            <v>01 - 04 - 2015</v>
          </cell>
          <cell r="U3215" t="str">
            <v>Perawat Pelaksana Lanjutan</v>
          </cell>
          <cell r="V3215" t="str">
            <v/>
          </cell>
          <cell r="W3215" t="str">
            <v>PUSKESMAS PEMBANTU KELURAHAN BARU</v>
          </cell>
          <cell r="X3215" t="str">
            <v>PUSKESMAS KOTA</v>
          </cell>
          <cell r="Y3215" t="str">
            <v>D-III KEPERAWATAN</v>
          </cell>
          <cell r="Z3215" t="str">
            <v>31-12-2003</v>
          </cell>
          <cell r="AA3215" t="str">
            <v>Aktif</v>
          </cell>
          <cell r="AB3215" t="str">
            <v>PNS Daerah Kab./Kota yang bekerja pada Kab./Kota</v>
          </cell>
          <cell r="AC3215" t="str">
            <v>Pemerintah Kab. Tolitoli</v>
          </cell>
          <cell r="AD3215" t="str">
            <v>Pemerintah Kab. Tolitoli</v>
          </cell>
        </row>
        <row r="3216">
          <cell r="A3216">
            <v>3214</v>
          </cell>
          <cell r="B3216" t="str">
            <v>195805201979112003</v>
          </cell>
          <cell r="C3216" t="str">
            <v>130777442</v>
          </cell>
          <cell r="D3216" t="str">
            <v>HUKMA B KARIM</v>
          </cell>
          <cell r="E3216" t="str">
            <v/>
          </cell>
          <cell r="F3216" t="str">
            <v>A.Ma</v>
          </cell>
          <cell r="G3216" t="str">
            <v>TOLITOLI</v>
          </cell>
          <cell r="H3216" t="str">
            <v>20 - 05 - 1958</v>
          </cell>
          <cell r="I3216" t="str">
            <v>II/a</v>
          </cell>
          <cell r="J3216" t="str">
            <v>01 - 11 - 1979</v>
          </cell>
          <cell r="K3216" t="str">
            <v>01 - 09 - 1981</v>
          </cell>
          <cell r="L3216" t="str">
            <v>P</v>
          </cell>
          <cell r="M3216" t="str">
            <v>IV/a</v>
          </cell>
          <cell r="N3216" t="str">
            <v>01 - 10 - 2007</v>
          </cell>
          <cell r="O3216" t="str">
            <v>22</v>
          </cell>
          <cell r="P3216" t="str">
            <v>11</v>
          </cell>
          <cell r="Q3216" t="str">
            <v/>
          </cell>
          <cell r="R3216" t="str">
            <v/>
          </cell>
          <cell r="S3216" t="str">
            <v/>
          </cell>
          <cell r="T3216" t="str">
            <v>01 - 10 - 2007</v>
          </cell>
          <cell r="U3216" t="str">
            <v>Guru Pembina</v>
          </cell>
          <cell r="V3216" t="str">
            <v/>
          </cell>
          <cell r="W3216" t="str">
            <v>SD Negeri 6 Tolitoli</v>
          </cell>
          <cell r="X3216" t="str">
            <v>Dinas Pendidikan Dan Kebudayaan</v>
          </cell>
          <cell r="Y3216" t="str">
            <v>D-II/A-II</v>
          </cell>
          <cell r="Z3216" t="str">
            <v>31-12-1995</v>
          </cell>
          <cell r="AA3216" t="str">
            <v>Masa Persiapan Pensiun</v>
          </cell>
          <cell r="AB3216" t="str">
            <v>PNS Daerah Kab./Kota yang bekerja pada Kab./Kota</v>
          </cell>
          <cell r="AC3216" t="str">
            <v>Pemerintah Kab. Tolitoli</v>
          </cell>
          <cell r="AD3216" t="str">
            <v>Pemerintah Kab. Tolitoli</v>
          </cell>
        </row>
        <row r="3217">
          <cell r="A3217">
            <v>3215</v>
          </cell>
          <cell r="B3217" t="str">
            <v>197403122015022001</v>
          </cell>
          <cell r="C3217" t="str">
            <v/>
          </cell>
          <cell r="D3217" t="str">
            <v>HELDA PARIGI</v>
          </cell>
          <cell r="E3217" t="str">
            <v/>
          </cell>
          <cell r="F3217" t="str">
            <v/>
          </cell>
          <cell r="G3217" t="str">
            <v>TOLITOLI</v>
          </cell>
          <cell r="H3217" t="str">
            <v>12 - 03 - 1974</v>
          </cell>
          <cell r="I3217" t="str">
            <v>I/c</v>
          </cell>
          <cell r="J3217" t="str">
            <v>01 - 02 - 2015</v>
          </cell>
          <cell r="K3217" t="str">
            <v>01 - 09 - 2016</v>
          </cell>
          <cell r="L3217" t="str">
            <v>P</v>
          </cell>
          <cell r="M3217" t="str">
            <v>I/c</v>
          </cell>
          <cell r="N3217" t="str">
            <v>01 - 02 - 2015</v>
          </cell>
          <cell r="O3217" t="str">
            <v>14</v>
          </cell>
          <cell r="P3217" t="str">
            <v>1</v>
          </cell>
          <cell r="Q3217" t="str">
            <v/>
          </cell>
          <cell r="R3217" t="str">
            <v/>
          </cell>
          <cell r="S3217" t="str">
            <v/>
          </cell>
          <cell r="T3217" t="str">
            <v/>
          </cell>
          <cell r="U3217" t="str">
            <v/>
          </cell>
          <cell r="V3217" t="str">
            <v>TEKNIS / ADMINISTRASI LAINNYA</v>
          </cell>
          <cell r="W3217" t="str">
            <v>SD Negeri 1 Nalu</v>
          </cell>
          <cell r="X3217" t="str">
            <v>Dinas Pendidikan Dan Kebudayaan</v>
          </cell>
          <cell r="Y3217" t="str">
            <v>PAKET C</v>
          </cell>
          <cell r="Z3217" t="str">
            <v>06-12-2010</v>
          </cell>
          <cell r="AA3217" t="str">
            <v>Aktif</v>
          </cell>
          <cell r="AB3217" t="str">
            <v>PNS Daerah Kab./Kota yang bekerja pada Kab./Kota</v>
          </cell>
          <cell r="AC3217" t="str">
            <v>Pemerintah Kab. Tolitoli</v>
          </cell>
          <cell r="AD3217" t="str">
            <v>Pemerintah Kab. Tolitoli</v>
          </cell>
        </row>
        <row r="3218">
          <cell r="A3218">
            <v>3216</v>
          </cell>
          <cell r="B3218" t="str">
            <v>197202202014091004</v>
          </cell>
          <cell r="C3218" t="str">
            <v/>
          </cell>
          <cell r="D3218" t="str">
            <v>ZAINAL</v>
          </cell>
          <cell r="E3218" t="str">
            <v/>
          </cell>
          <cell r="F3218" t="str">
            <v/>
          </cell>
          <cell r="G3218" t="str">
            <v>TOLITOLI</v>
          </cell>
          <cell r="H3218" t="str">
            <v>20 - 02 - 1972</v>
          </cell>
          <cell r="I3218" t="str">
            <v>II/a</v>
          </cell>
          <cell r="J3218" t="str">
            <v>01 - 09 - 2014</v>
          </cell>
          <cell r="K3218" t="str">
            <v>01 - 12 - 2015</v>
          </cell>
          <cell r="L3218" t="str">
            <v>L</v>
          </cell>
          <cell r="M3218" t="str">
            <v>II/a</v>
          </cell>
          <cell r="N3218" t="str">
            <v>01 - 09 - 2014</v>
          </cell>
          <cell r="O3218" t="str">
            <v>9</v>
          </cell>
          <cell r="P3218" t="str">
            <v>11</v>
          </cell>
          <cell r="Q3218" t="str">
            <v/>
          </cell>
          <cell r="R3218" t="str">
            <v/>
          </cell>
          <cell r="S3218" t="str">
            <v/>
          </cell>
          <cell r="T3218" t="str">
            <v/>
          </cell>
          <cell r="U3218" t="str">
            <v/>
          </cell>
          <cell r="V3218" t="str">
            <v>PENGADMINISTRASI UMUM</v>
          </cell>
          <cell r="W3218" t="str">
            <v>Sub Bagian Tata Usaha</v>
          </cell>
          <cell r="X3218" t="str">
            <v>Dinas Pengendalian Penduduk Dan Keluarga Berencana</v>
          </cell>
          <cell r="Y3218" t="str">
            <v>SMEA PERKANTORAN</v>
          </cell>
          <cell r="Z3218" t="str">
            <v>28-05-1993</v>
          </cell>
          <cell r="AA3218" t="str">
            <v>Aktif</v>
          </cell>
          <cell r="AB3218" t="str">
            <v>PNS Daerah Kab./Kota yang bekerja pada Kab./Kota</v>
          </cell>
          <cell r="AC3218" t="str">
            <v>Pemerintah Kab. Tolitoli</v>
          </cell>
          <cell r="AD3218" t="str">
            <v>Pemerintah Kab. Tolitoli</v>
          </cell>
        </row>
        <row r="3219">
          <cell r="A3219">
            <v>3217</v>
          </cell>
          <cell r="B3219" t="str">
            <v>197402202009041001</v>
          </cell>
          <cell r="C3219" t="str">
            <v/>
          </cell>
          <cell r="D3219" t="str">
            <v>RAMLI</v>
          </cell>
          <cell r="E3219" t="str">
            <v/>
          </cell>
          <cell r="F3219" t="str">
            <v>SP</v>
          </cell>
          <cell r="G3219" t="str">
            <v>TOLITOLI</v>
          </cell>
          <cell r="H3219" t="str">
            <v>20 - 02 - 1974</v>
          </cell>
          <cell r="I3219" t="str">
            <v>II/a</v>
          </cell>
          <cell r="J3219" t="str">
            <v>01 - 04 - 2009</v>
          </cell>
          <cell r="K3219" t="str">
            <v>01 - 01 - 2011</v>
          </cell>
          <cell r="L3219" t="str">
            <v>L</v>
          </cell>
          <cell r="M3219" t="str">
            <v>III/a</v>
          </cell>
          <cell r="N3219" t="str">
            <v>01 - 10 - 2015</v>
          </cell>
          <cell r="O3219" t="str">
            <v>6</v>
          </cell>
          <cell r="P3219" t="str">
            <v>2</v>
          </cell>
          <cell r="Q3219" t="str">
            <v/>
          </cell>
          <cell r="R3219" t="str">
            <v/>
          </cell>
          <cell r="S3219" t="str">
            <v/>
          </cell>
          <cell r="T3219" t="str">
            <v/>
          </cell>
          <cell r="U3219" t="str">
            <v/>
          </cell>
          <cell r="V3219" t="str">
            <v>FUNGSIONAL UMUM</v>
          </cell>
          <cell r="W3219" t="str">
            <v>Sub Bidang Ketersediaan Pangan</v>
          </cell>
          <cell r="X3219" t="str">
            <v>Bidang Ketersediaan Dan Kerawanan Pangan</v>
          </cell>
          <cell r="Y3219" t="str">
            <v>S-1/STRATA SATU</v>
          </cell>
          <cell r="Z3219" t="str">
            <v>05-12-2012</v>
          </cell>
          <cell r="AA3219" t="str">
            <v>Aktif</v>
          </cell>
          <cell r="AB3219" t="str">
            <v>PNS Daerah Kab./Kota yang bekerja pada Kab./Kota</v>
          </cell>
          <cell r="AC3219" t="str">
            <v>Pemerintah Kab. Tolitoli</v>
          </cell>
          <cell r="AD3219" t="str">
            <v>Pemerintah Kab. Tolitoli</v>
          </cell>
        </row>
        <row r="3220">
          <cell r="A3220">
            <v>3218</v>
          </cell>
          <cell r="B3220" t="str">
            <v>196708172000032004</v>
          </cell>
          <cell r="C3220" t="str">
            <v>570012786</v>
          </cell>
          <cell r="D3220" t="str">
            <v>HERLINA</v>
          </cell>
          <cell r="E3220" t="str">
            <v/>
          </cell>
          <cell r="F3220" t="str">
            <v>S.Sos</v>
          </cell>
          <cell r="G3220" t="str">
            <v>TOLITOLI</v>
          </cell>
          <cell r="H3220" t="str">
            <v>17 - 08 - 1967</v>
          </cell>
          <cell r="I3220" t="str">
            <v>II/a</v>
          </cell>
          <cell r="J3220" t="str">
            <v>01 - 03 - 2000</v>
          </cell>
          <cell r="K3220" t="str">
            <v>01 - 03 - 2001</v>
          </cell>
          <cell r="L3220" t="str">
            <v>P</v>
          </cell>
          <cell r="M3220" t="str">
            <v>III/d</v>
          </cell>
          <cell r="N3220" t="str">
            <v>01 - 04 - 2017</v>
          </cell>
          <cell r="O3220" t="str">
            <v>20</v>
          </cell>
          <cell r="P3220" t="str">
            <v>9</v>
          </cell>
          <cell r="Q3220" t="str">
            <v/>
          </cell>
          <cell r="R3220" t="str">
            <v/>
          </cell>
          <cell r="S3220" t="str">
            <v/>
          </cell>
          <cell r="T3220" t="str">
            <v/>
          </cell>
          <cell r="U3220" t="str">
            <v/>
          </cell>
          <cell r="V3220" t="str">
            <v>FUNGSIONAL UMUM</v>
          </cell>
          <cell r="W3220" t="str">
            <v>Sekretariat</v>
          </cell>
          <cell r="X3220" t="str">
            <v>Kecamatan Galang</v>
          </cell>
          <cell r="Y3220" t="str">
            <v>S-1 ILMU ADMINISTRASI NEGARA</v>
          </cell>
          <cell r="Z3220" t="str">
            <v>31-12-2005</v>
          </cell>
          <cell r="AA3220" t="str">
            <v>Aktif</v>
          </cell>
          <cell r="AB3220" t="str">
            <v>PNS Daerah Kab./Kota yang bekerja pada Kab./Kota</v>
          </cell>
          <cell r="AC3220" t="str">
            <v>Pemerintah Kab. Tolitoli</v>
          </cell>
          <cell r="AD3220" t="str">
            <v>Pemerintah Kab. Tolitoli</v>
          </cell>
        </row>
        <row r="3221">
          <cell r="A3221">
            <v>3219</v>
          </cell>
          <cell r="B3221" t="str">
            <v>198407172014112001</v>
          </cell>
          <cell r="C3221" t="str">
            <v/>
          </cell>
          <cell r="D3221" t="str">
            <v>KALSUM</v>
          </cell>
          <cell r="E3221" t="str">
            <v/>
          </cell>
          <cell r="F3221" t="str">
            <v/>
          </cell>
          <cell r="G3221" t="str">
            <v>TOLITOLI</v>
          </cell>
          <cell r="H3221" t="str">
            <v>17 - 07 - 1984</v>
          </cell>
          <cell r="I3221" t="str">
            <v>II/a</v>
          </cell>
          <cell r="J3221" t="str">
            <v>01 - 11 - 2014</v>
          </cell>
          <cell r="K3221" t="str">
            <v>01 - 09 - 2016</v>
          </cell>
          <cell r="L3221" t="str">
            <v>P</v>
          </cell>
          <cell r="M3221" t="str">
            <v>II/a</v>
          </cell>
          <cell r="N3221" t="str">
            <v>01 - 11 - 2014</v>
          </cell>
          <cell r="O3221" t="str">
            <v>9</v>
          </cell>
          <cell r="P3221" t="str">
            <v>10</v>
          </cell>
          <cell r="Q3221" t="str">
            <v/>
          </cell>
          <cell r="R3221" t="str">
            <v/>
          </cell>
          <cell r="S3221" t="str">
            <v/>
          </cell>
          <cell r="T3221" t="str">
            <v/>
          </cell>
          <cell r="U3221" t="str">
            <v/>
          </cell>
          <cell r="V3221" t="str">
            <v>OPERATOR SISTEM INFORMASI MANAJEMEN DAERAH</v>
          </cell>
          <cell r="W3221" t="str">
            <v>Seksi Akuntansi Belanja Dan Pembiayaan Daerah</v>
          </cell>
          <cell r="X3221" t="str">
            <v>Bidang Akuntansi</v>
          </cell>
          <cell r="Y3221" t="str">
            <v>SMU IPS</v>
          </cell>
          <cell r="Z3221" t="str">
            <v>14-06-2002</v>
          </cell>
          <cell r="AA3221" t="str">
            <v>Aktif</v>
          </cell>
          <cell r="AB3221" t="str">
            <v>PNS Daerah Kab./Kota yang bekerja pada Kab./Kota</v>
          </cell>
          <cell r="AC3221" t="str">
            <v>Pemerintah Kab. Tolitoli</v>
          </cell>
          <cell r="AD3221" t="str">
            <v>Pemerintah Kab. Tolitoli</v>
          </cell>
        </row>
        <row r="3222">
          <cell r="A3222">
            <v>3220</v>
          </cell>
          <cell r="B3222" t="str">
            <v>197004102003121009</v>
          </cell>
          <cell r="C3222" t="str">
            <v>570015566</v>
          </cell>
          <cell r="D3222" t="str">
            <v>HAIRUDIN</v>
          </cell>
          <cell r="E3222" t="str">
            <v/>
          </cell>
          <cell r="F3222" t="str">
            <v>S.Pd</v>
          </cell>
          <cell r="G3222" t="str">
            <v>TOLITOLI</v>
          </cell>
          <cell r="H3222" t="str">
            <v>10 - 04 - 1970</v>
          </cell>
          <cell r="I3222" t="str">
            <v>III/a</v>
          </cell>
          <cell r="J3222" t="str">
            <v>01 - 12 - 2003</v>
          </cell>
          <cell r="K3222" t="str">
            <v>01 - 03 - 2005</v>
          </cell>
          <cell r="L3222" t="str">
            <v>L</v>
          </cell>
          <cell r="M3222" t="str">
            <v>IV/a</v>
          </cell>
          <cell r="N3222" t="str">
            <v>01 - 04 - 2018</v>
          </cell>
          <cell r="O3222" t="str">
            <v>14</v>
          </cell>
          <cell r="P3222" t="str">
            <v>4</v>
          </cell>
          <cell r="Q3222" t="str">
            <v/>
          </cell>
          <cell r="R3222" t="str">
            <v/>
          </cell>
          <cell r="S3222" t="str">
            <v/>
          </cell>
          <cell r="T3222" t="str">
            <v>01 - 04 - 2018</v>
          </cell>
          <cell r="U3222" t="str">
            <v>Guru Madya</v>
          </cell>
          <cell r="V3222" t="str">
            <v/>
          </cell>
          <cell r="W3222" t="str">
            <v>SMP NEGERI 3 TOLITOLI</v>
          </cell>
          <cell r="X3222" t="str">
            <v>CABANG DISPENBUD KECAMATAN BAOLAN</v>
          </cell>
          <cell r="Y3222" t="str">
            <v>S-1 PENDIDIKAN SEJARAH</v>
          </cell>
          <cell r="Z3222" t="str">
            <v>01-01-1996</v>
          </cell>
          <cell r="AA3222" t="str">
            <v>Aktif</v>
          </cell>
          <cell r="AB3222" t="str">
            <v>PNS Daerah Kab./Kota yang bekerja pada Kab./Kota</v>
          </cell>
          <cell r="AC3222" t="str">
            <v>Pemerintah Kab. Tolitoli</v>
          </cell>
          <cell r="AD3222" t="str">
            <v>Pemerintah Kab. Tolitoli</v>
          </cell>
        </row>
        <row r="3223">
          <cell r="A3223">
            <v>3221</v>
          </cell>
          <cell r="B3223" t="str">
            <v>198504162009042001</v>
          </cell>
          <cell r="C3223" t="str">
            <v/>
          </cell>
          <cell r="D3223" t="str">
            <v>MINARSANG</v>
          </cell>
          <cell r="E3223" t="str">
            <v/>
          </cell>
          <cell r="F3223" t="str">
            <v>A.Ma.Pd</v>
          </cell>
          <cell r="G3223" t="str">
            <v>TINIGI</v>
          </cell>
          <cell r="H3223" t="str">
            <v>16 - 04 - 1985</v>
          </cell>
          <cell r="I3223" t="str">
            <v>II/b</v>
          </cell>
          <cell r="J3223" t="str">
            <v>01 - 04 - 2009</v>
          </cell>
          <cell r="K3223" t="str">
            <v>01 - 01 - 2011</v>
          </cell>
          <cell r="L3223" t="str">
            <v>P</v>
          </cell>
          <cell r="M3223" t="str">
            <v>II/d</v>
          </cell>
          <cell r="N3223" t="str">
            <v>01 - 10 - 2016</v>
          </cell>
          <cell r="O3223" t="str">
            <v>10</v>
          </cell>
          <cell r="P3223" t="str">
            <v>6</v>
          </cell>
          <cell r="Q3223" t="str">
            <v/>
          </cell>
          <cell r="R3223" t="str">
            <v/>
          </cell>
          <cell r="S3223" t="str">
            <v/>
          </cell>
          <cell r="T3223" t="str">
            <v>01 - 10 - 2016</v>
          </cell>
          <cell r="U3223" t="str">
            <v>Guru Muda Tingkat. I</v>
          </cell>
          <cell r="V3223" t="str">
            <v/>
          </cell>
          <cell r="W3223" t="str">
            <v>SDN 2 TINIGI</v>
          </cell>
          <cell r="X3223" t="str">
            <v>CABANG DISPENBUD KECAMATAN GALANG</v>
          </cell>
          <cell r="Y3223" t="str">
            <v>D-II/A-II PGSD</v>
          </cell>
          <cell r="Z3223" t="str">
            <v>31-12-2005</v>
          </cell>
          <cell r="AA3223" t="str">
            <v>Aktif</v>
          </cell>
          <cell r="AB3223" t="str">
            <v>PNS Daerah Kab./Kota yang bekerja pada Kab./Kota</v>
          </cell>
          <cell r="AC3223" t="str">
            <v>Pemerintah Kab. Tolitoli</v>
          </cell>
          <cell r="AD3223" t="str">
            <v>Pemerintah Kab. Tolitoli</v>
          </cell>
        </row>
        <row r="3224">
          <cell r="A3224">
            <v>3222</v>
          </cell>
          <cell r="B3224" t="str">
            <v>197505051995031004</v>
          </cell>
          <cell r="C3224" t="str">
            <v>140317539</v>
          </cell>
          <cell r="D3224" t="str">
            <v>RAMLI</v>
          </cell>
          <cell r="E3224" t="str">
            <v/>
          </cell>
          <cell r="F3224" t="str">
            <v/>
          </cell>
          <cell r="G3224" t="str">
            <v>TOLITOLI</v>
          </cell>
          <cell r="H3224" t="str">
            <v>05 - 05 - 1975</v>
          </cell>
          <cell r="I3224" t="str">
            <v>II/a</v>
          </cell>
          <cell r="J3224" t="str">
            <v>01 - 03 - 1995</v>
          </cell>
          <cell r="K3224" t="str">
            <v>01 - 03 - 1997</v>
          </cell>
          <cell r="L3224" t="str">
            <v>L</v>
          </cell>
          <cell r="M3224" t="str">
            <v>II/d</v>
          </cell>
          <cell r="N3224" t="str">
            <v>01 - 10 - 2007</v>
          </cell>
          <cell r="O3224" t="str">
            <v>12</v>
          </cell>
          <cell r="P3224" t="str">
            <v>7</v>
          </cell>
          <cell r="Q3224" t="str">
            <v/>
          </cell>
          <cell r="R3224" t="str">
            <v/>
          </cell>
          <cell r="S3224" t="str">
            <v/>
          </cell>
          <cell r="T3224" t="str">
            <v>01 - 10 - 2007</v>
          </cell>
          <cell r="U3224" t="str">
            <v>Perawat Pelaksana</v>
          </cell>
          <cell r="V3224" t="str">
            <v/>
          </cell>
          <cell r="W3224" t="str">
            <v>Sub Bidang Rehabilitasi Medik Dan Rekam Medik</v>
          </cell>
          <cell r="X3224" t="str">
            <v>BIDANG PELAYANAN</v>
          </cell>
          <cell r="Y3224" t="str">
            <v>SEKOLAH PERAWAT KESEHATAN</v>
          </cell>
          <cell r="Z3224" t="str">
            <v>31-12-1994</v>
          </cell>
          <cell r="AA3224" t="str">
            <v>Aktif</v>
          </cell>
          <cell r="AB3224" t="str">
            <v>PNS Daerah Kab./Kota yang bekerja pada Kab./Kota</v>
          </cell>
          <cell r="AC3224" t="str">
            <v>Pemerintah Kab. Tolitoli</v>
          </cell>
          <cell r="AD3224" t="str">
            <v>Pemerintah Kab. Tolitoli</v>
          </cell>
        </row>
        <row r="3225">
          <cell r="A3225">
            <v>3223</v>
          </cell>
          <cell r="B3225" t="str">
            <v>198401302010011012</v>
          </cell>
          <cell r="C3225" t="str">
            <v/>
          </cell>
          <cell r="D3225" t="str">
            <v>NIRWAN</v>
          </cell>
          <cell r="E3225" t="str">
            <v/>
          </cell>
          <cell r="F3225" t="str">
            <v/>
          </cell>
          <cell r="G3225" t="str">
            <v>TOLITOLI</v>
          </cell>
          <cell r="H3225" t="str">
            <v>30 - 01 - 1984</v>
          </cell>
          <cell r="I3225" t="str">
            <v>II/a</v>
          </cell>
          <cell r="J3225" t="str">
            <v>01 - 01 - 2010</v>
          </cell>
          <cell r="K3225" t="str">
            <v>01 - 01 - 2012</v>
          </cell>
          <cell r="L3225" t="str">
            <v>L</v>
          </cell>
          <cell r="M3225" t="str">
            <v>II/c</v>
          </cell>
          <cell r="N3225" t="str">
            <v>01 - 04 - 2018</v>
          </cell>
          <cell r="O3225" t="str">
            <v>13</v>
          </cell>
          <cell r="P3225" t="str">
            <v>3</v>
          </cell>
          <cell r="Q3225" t="str">
            <v/>
          </cell>
          <cell r="R3225" t="str">
            <v/>
          </cell>
          <cell r="S3225" t="str">
            <v/>
          </cell>
          <cell r="T3225" t="str">
            <v/>
          </cell>
          <cell r="U3225" t="str">
            <v/>
          </cell>
          <cell r="V3225" t="str">
            <v>PENGADMINISTRASI KEUANGAN</v>
          </cell>
          <cell r="W3225" t="str">
            <v>Sekretariat</v>
          </cell>
          <cell r="X3225" t="str">
            <v>Kelurahan Panasakan</v>
          </cell>
          <cell r="Y3225" t="str">
            <v>SMU IPS</v>
          </cell>
          <cell r="Z3225" t="str">
            <v>01-01-2003</v>
          </cell>
          <cell r="AA3225" t="str">
            <v>Aktif</v>
          </cell>
          <cell r="AB3225" t="str">
            <v>PNS Daerah Kab./Kota yang bekerja pada Kab./Kota</v>
          </cell>
          <cell r="AC3225" t="str">
            <v>Pemerintah Kab. Tolitoli</v>
          </cell>
          <cell r="AD3225" t="str">
            <v>Pemerintah Kab. Tolitoli</v>
          </cell>
        </row>
        <row r="3226">
          <cell r="A3226">
            <v>3224</v>
          </cell>
          <cell r="B3226" t="str">
            <v>198605232011011007</v>
          </cell>
          <cell r="C3226" t="str">
            <v/>
          </cell>
          <cell r="D3226" t="str">
            <v>SULAIMAN</v>
          </cell>
          <cell r="E3226" t="str">
            <v/>
          </cell>
          <cell r="F3226" t="str">
            <v>S.Pd</v>
          </cell>
          <cell r="G3226" t="str">
            <v>TOLITOLI</v>
          </cell>
          <cell r="H3226" t="str">
            <v>23 - 05 - 1986</v>
          </cell>
          <cell r="I3226" t="str">
            <v>III/a</v>
          </cell>
          <cell r="J3226" t="str">
            <v>01 - 01 - 2011</v>
          </cell>
          <cell r="K3226" t="str">
            <v>01 - 01 - 2013</v>
          </cell>
          <cell r="L3226" t="str">
            <v>L</v>
          </cell>
          <cell r="M3226" t="str">
            <v>III/b</v>
          </cell>
          <cell r="N3226" t="str">
            <v>01 - 10 - 2017</v>
          </cell>
          <cell r="O3226" t="str">
            <v>6</v>
          </cell>
          <cell r="P3226" t="str">
            <v>9</v>
          </cell>
          <cell r="Q3226" t="str">
            <v/>
          </cell>
          <cell r="R3226" t="str">
            <v/>
          </cell>
          <cell r="S3226" t="str">
            <v/>
          </cell>
          <cell r="T3226" t="str">
            <v>01 - 10 - 2017</v>
          </cell>
          <cell r="U3226" t="str">
            <v>Guru Pertama</v>
          </cell>
          <cell r="V3226" t="str">
            <v/>
          </cell>
          <cell r="W3226" t="str">
            <v>SMP NEGERI 4 BASIDONDO</v>
          </cell>
          <cell r="X3226" t="str">
            <v>CABANG DISPENBUD KECAMATAN BASIDONDO</v>
          </cell>
          <cell r="Y3226" t="str">
            <v>S-1/A-IV PENDIDIKAN JASMANI DAN KESEHATAN</v>
          </cell>
          <cell r="Z3226" t="str">
            <v>18-02-2010</v>
          </cell>
          <cell r="AA3226" t="str">
            <v>Aktif</v>
          </cell>
          <cell r="AB3226" t="str">
            <v>PNS Daerah Kab./Kota yang bekerja pada Kab./Kota</v>
          </cell>
          <cell r="AC3226" t="str">
            <v>Pemerintah Kab. Tolitoli</v>
          </cell>
          <cell r="AD3226" t="str">
            <v>Pemerintah Kab. Tolitoli</v>
          </cell>
        </row>
        <row r="3227">
          <cell r="A3227">
            <v>3225</v>
          </cell>
          <cell r="B3227" t="str">
            <v>196208171987031031</v>
          </cell>
          <cell r="C3227" t="str">
            <v>080083549</v>
          </cell>
          <cell r="D3227" t="str">
            <v>HARWAN DJAMALI</v>
          </cell>
          <cell r="E3227" t="str">
            <v/>
          </cell>
          <cell r="F3227" t="str">
            <v>SP</v>
          </cell>
          <cell r="G3227" t="str">
            <v>BANGGAI</v>
          </cell>
          <cell r="H3227" t="str">
            <v>17 - 08 - 1962</v>
          </cell>
          <cell r="I3227" t="str">
            <v>II/a</v>
          </cell>
          <cell r="J3227" t="str">
            <v>01 - 03 - 1987</v>
          </cell>
          <cell r="K3227" t="str">
            <v>01 - 04 - 1988</v>
          </cell>
          <cell r="L3227" t="str">
            <v>L</v>
          </cell>
          <cell r="M3227" t="str">
            <v>IV/b</v>
          </cell>
          <cell r="N3227" t="str">
            <v>01 - 04 - 2012</v>
          </cell>
          <cell r="O3227" t="str">
            <v>30</v>
          </cell>
          <cell r="P3227" t="str">
            <v>1</v>
          </cell>
          <cell r="Q3227" t="str">
            <v/>
          </cell>
          <cell r="R3227" t="str">
            <v/>
          </cell>
          <cell r="S3227" t="str">
            <v/>
          </cell>
          <cell r="T3227" t="str">
            <v>01 - 01 - 2018</v>
          </cell>
          <cell r="U3227" t="str">
            <v>Penyuluh Pertanian Madya</v>
          </cell>
          <cell r="V3227" t="str">
            <v/>
          </cell>
          <cell r="W3227" t="str">
            <v>Dinas Tanaman Pangan Dan Hortikultura</v>
          </cell>
          <cell r="X3227" t="str">
            <v>Pemerintah Kabupaten Tolitoli</v>
          </cell>
          <cell r="Y3227" t="str">
            <v>S-1 PERTANIAN</v>
          </cell>
          <cell r="Z3227" t="str">
            <v>01-01-2005</v>
          </cell>
          <cell r="AA3227" t="str">
            <v>Aktif</v>
          </cell>
          <cell r="AB3227" t="str">
            <v>PNS Daerah Kab./Kota yang bekerja pada Kab./Kota</v>
          </cell>
          <cell r="AC3227" t="str">
            <v>Pemerintah Kab. Tolitoli</v>
          </cell>
          <cell r="AD3227" t="str">
            <v>Pemerintah Kab. Tolitoli</v>
          </cell>
        </row>
        <row r="3228">
          <cell r="A3228">
            <v>3226</v>
          </cell>
          <cell r="B3228" t="str">
            <v>197310122007012013</v>
          </cell>
          <cell r="C3228" t="str">
            <v>570027704</v>
          </cell>
          <cell r="D3228" t="str">
            <v>FITRIANI</v>
          </cell>
          <cell r="E3228" t="str">
            <v/>
          </cell>
          <cell r="F3228" t="str">
            <v/>
          </cell>
          <cell r="G3228" t="str">
            <v>TOLITOLI</v>
          </cell>
          <cell r="H3228" t="str">
            <v>12 - 10 - 1973</v>
          </cell>
          <cell r="I3228" t="str">
            <v>II/a</v>
          </cell>
          <cell r="J3228" t="str">
            <v>01 - 01 - 2007</v>
          </cell>
          <cell r="K3228" t="str">
            <v>01 - 10 - 2008</v>
          </cell>
          <cell r="L3228" t="str">
            <v>P</v>
          </cell>
          <cell r="M3228" t="str">
            <v>II/c</v>
          </cell>
          <cell r="N3228" t="str">
            <v>01 - 04 - 2015</v>
          </cell>
          <cell r="O3228" t="str">
            <v>14</v>
          </cell>
          <cell r="P3228" t="str">
            <v>3</v>
          </cell>
          <cell r="Q3228" t="str">
            <v/>
          </cell>
          <cell r="R3228" t="str">
            <v/>
          </cell>
          <cell r="S3228" t="str">
            <v/>
          </cell>
          <cell r="T3228" t="str">
            <v/>
          </cell>
          <cell r="U3228" t="str">
            <v/>
          </cell>
          <cell r="V3228" t="str">
            <v>FUNGSIONAL UMUM</v>
          </cell>
          <cell r="W3228" t="str">
            <v>SEKSI RETRIBUSI PASAR</v>
          </cell>
          <cell r="X3228" t="str">
            <v>BIDANG PASAR</v>
          </cell>
          <cell r="Y3228" t="str">
            <v>SMEA PERDAGANGAN</v>
          </cell>
          <cell r="Z3228" t="str">
            <v>31-12-1992</v>
          </cell>
          <cell r="AA3228" t="str">
            <v>Aktif</v>
          </cell>
          <cell r="AB3228" t="str">
            <v>PNS Daerah Kab./Kota yang bekerja pada Kab./Kota</v>
          </cell>
          <cell r="AC3228" t="str">
            <v>Pemerintah Kab. Tolitoli</v>
          </cell>
          <cell r="AD3228" t="str">
            <v>Pemerintah Kab. Tolitoli</v>
          </cell>
        </row>
        <row r="3229">
          <cell r="A3229">
            <v>3227</v>
          </cell>
          <cell r="B3229" t="str">
            <v>197005102005011012</v>
          </cell>
          <cell r="C3229" t="str">
            <v>570017273</v>
          </cell>
          <cell r="D3229" t="str">
            <v>SAYADI</v>
          </cell>
          <cell r="E3229" t="str">
            <v/>
          </cell>
          <cell r="F3229" t="str">
            <v>S.Pd</v>
          </cell>
          <cell r="G3229" t="str">
            <v>TOLITOLI</v>
          </cell>
          <cell r="H3229" t="str">
            <v>10 - 05 - 1970</v>
          </cell>
          <cell r="I3229" t="str">
            <v>II/a</v>
          </cell>
          <cell r="J3229" t="str">
            <v>01 - 01 - 2005</v>
          </cell>
          <cell r="K3229" t="str">
            <v>01 - 03 - 2006</v>
          </cell>
          <cell r="L3229" t="str">
            <v>L</v>
          </cell>
          <cell r="M3229" t="str">
            <v>III/c</v>
          </cell>
          <cell r="N3229" t="str">
            <v>01 - 10 - 2016</v>
          </cell>
          <cell r="O3229" t="str">
            <v>6</v>
          </cell>
          <cell r="P3229" t="str">
            <v>9</v>
          </cell>
          <cell r="Q3229" t="str">
            <v/>
          </cell>
          <cell r="R3229" t="str">
            <v/>
          </cell>
          <cell r="S3229" t="str">
            <v/>
          </cell>
          <cell r="T3229" t="str">
            <v>01 - 10 - 2016</v>
          </cell>
          <cell r="U3229" t="str">
            <v>Guru Muda</v>
          </cell>
          <cell r="V3229" t="str">
            <v/>
          </cell>
          <cell r="W3229" t="str">
            <v>SD Negeri 6 Tolitoli</v>
          </cell>
          <cell r="X3229" t="str">
            <v>Dinas Pendidikan Dan Kebudayaan</v>
          </cell>
          <cell r="Y3229" t="str">
            <v>S-1 ILMU PENDIDIKAN</v>
          </cell>
          <cell r="Z3229" t="str">
            <v>31-12-2009</v>
          </cell>
          <cell r="AA3229" t="str">
            <v>Aktif</v>
          </cell>
          <cell r="AB3229" t="str">
            <v>PNS Daerah Kab./Kota yang bekerja pada Kab./Kota</v>
          </cell>
          <cell r="AC3229" t="str">
            <v>Pemerintah Kab. Tolitoli</v>
          </cell>
          <cell r="AD3229" t="str">
            <v>Pemerintah Kab. Tolitoli</v>
          </cell>
        </row>
        <row r="3230">
          <cell r="A3230">
            <v>3228</v>
          </cell>
          <cell r="B3230" t="str">
            <v>196705031989072002</v>
          </cell>
          <cell r="C3230" t="str">
            <v>131778276</v>
          </cell>
          <cell r="D3230" t="str">
            <v>UMI A DATUAMAS</v>
          </cell>
          <cell r="E3230" t="str">
            <v/>
          </cell>
          <cell r="F3230" t="str">
            <v>A.Ma.Pd</v>
          </cell>
          <cell r="G3230" t="str">
            <v>TOLITOLI</v>
          </cell>
          <cell r="H3230" t="str">
            <v>03 - 05 - 1967</v>
          </cell>
          <cell r="I3230" t="str">
            <v>II/a</v>
          </cell>
          <cell r="J3230" t="str">
            <v>01 - 07 - 1989</v>
          </cell>
          <cell r="K3230" t="str">
            <v>01 - 03 - 1991</v>
          </cell>
          <cell r="L3230" t="str">
            <v>P</v>
          </cell>
          <cell r="M3230" t="str">
            <v>III/d</v>
          </cell>
          <cell r="N3230" t="str">
            <v>01 - 04 - 2012</v>
          </cell>
          <cell r="O3230" t="str">
            <v>17</v>
          </cell>
          <cell r="P3230" t="str">
            <v>9</v>
          </cell>
          <cell r="Q3230" t="str">
            <v/>
          </cell>
          <cell r="R3230" t="str">
            <v/>
          </cell>
          <cell r="S3230" t="str">
            <v/>
          </cell>
          <cell r="T3230" t="str">
            <v>01 - 04 - 2012</v>
          </cell>
          <cell r="U3230" t="str">
            <v>Guru Dewasa Tingkat. I</v>
          </cell>
          <cell r="V3230" t="str">
            <v/>
          </cell>
          <cell r="W3230" t="str">
            <v>Dinas Pendidikan Dan Kebudayaan</v>
          </cell>
          <cell r="X3230" t="str">
            <v>Pemerintah Kabupaten Tolitoli</v>
          </cell>
          <cell r="Y3230" t="str">
            <v>S-1/A-IV PENDIDIKAN PGSD</v>
          </cell>
          <cell r="Z3230" t="str">
            <v>26-09-2013</v>
          </cell>
          <cell r="AA3230" t="str">
            <v>Aktif</v>
          </cell>
          <cell r="AB3230" t="str">
            <v>PNS Daerah Kab./Kota yang bekerja pada Kab./Kota</v>
          </cell>
          <cell r="AC3230" t="str">
            <v>Pemerintah Kab. Tolitoli</v>
          </cell>
          <cell r="AD3230" t="str">
            <v>Pemerintah Kab. Tolitoli</v>
          </cell>
        </row>
        <row r="3231">
          <cell r="A3231">
            <v>3229</v>
          </cell>
          <cell r="B3231" t="str">
            <v>196604191988031016</v>
          </cell>
          <cell r="C3231" t="str">
            <v>140211661</v>
          </cell>
          <cell r="D3231" t="str">
            <v>HARIANTO</v>
          </cell>
          <cell r="E3231" t="str">
            <v/>
          </cell>
          <cell r="F3231" t="str">
            <v/>
          </cell>
          <cell r="G3231" t="str">
            <v>TOLITOLI</v>
          </cell>
          <cell r="H3231" t="str">
            <v>19 - 04 - 1966</v>
          </cell>
          <cell r="I3231" t="str">
            <v>II/a</v>
          </cell>
          <cell r="J3231" t="str">
            <v>01 - 03 - 1988</v>
          </cell>
          <cell r="K3231" t="str">
            <v>01 - 03 - 1990</v>
          </cell>
          <cell r="L3231" t="str">
            <v>L</v>
          </cell>
          <cell r="M3231" t="str">
            <v>III/d</v>
          </cell>
          <cell r="N3231" t="str">
            <v>01 - 04 - 2012</v>
          </cell>
          <cell r="O3231" t="str">
            <v>19</v>
          </cell>
          <cell r="P3231" t="str">
            <v>1</v>
          </cell>
          <cell r="Q3231" t="str">
            <v/>
          </cell>
          <cell r="R3231" t="str">
            <v/>
          </cell>
          <cell r="S3231" t="str">
            <v/>
          </cell>
          <cell r="T3231" t="str">
            <v>01 - 04 - 2012</v>
          </cell>
          <cell r="U3231" t="str">
            <v>Entomolog Kesehatan Penyelia</v>
          </cell>
          <cell r="V3231" t="str">
            <v/>
          </cell>
          <cell r="W3231" t="str">
            <v>Seksi Pencegahan Dan Pengendalian Penyakit Menular</v>
          </cell>
          <cell r="X3231" t="str">
            <v>Dinas Kesehatan</v>
          </cell>
          <cell r="Y3231" t="str">
            <v>SEKOLAH PERAWAT KESEHATAN</v>
          </cell>
          <cell r="Z3231" t="str">
            <v>31-12-1987</v>
          </cell>
          <cell r="AA3231" t="str">
            <v>Aktif</v>
          </cell>
          <cell r="AB3231" t="str">
            <v>PNS Daerah Kab./Kota yang bekerja pada Kab./Kota</v>
          </cell>
          <cell r="AC3231" t="str">
            <v>Pemerintah Kab. Tolitoli</v>
          </cell>
          <cell r="AD3231" t="str">
            <v>Pemerintah Kab. Tolitoli</v>
          </cell>
        </row>
        <row r="3232">
          <cell r="A3232">
            <v>3230</v>
          </cell>
          <cell r="B3232" t="str">
            <v>197007192007012012</v>
          </cell>
          <cell r="C3232" t="str">
            <v>570027579</v>
          </cell>
          <cell r="D3232" t="str">
            <v>WINARSIH ABDULLAH</v>
          </cell>
          <cell r="E3232" t="str">
            <v/>
          </cell>
          <cell r="F3232" t="str">
            <v>S.I.P</v>
          </cell>
          <cell r="G3232" t="str">
            <v>BAJUGAN</v>
          </cell>
          <cell r="H3232" t="str">
            <v>19 - 07 - 1970</v>
          </cell>
          <cell r="I3232" t="str">
            <v>II/a</v>
          </cell>
          <cell r="J3232" t="str">
            <v>01 - 01 - 2007</v>
          </cell>
          <cell r="K3232" t="str">
            <v>01 - 10 - 2008</v>
          </cell>
          <cell r="L3232" t="str">
            <v>P</v>
          </cell>
          <cell r="M3232" t="str">
            <v>III/a</v>
          </cell>
          <cell r="N3232" t="str">
            <v>01 - 10 - 2016</v>
          </cell>
          <cell r="O3232" t="str">
            <v>7</v>
          </cell>
          <cell r="P3232" t="str">
            <v>9</v>
          </cell>
          <cell r="Q3232" t="str">
            <v/>
          </cell>
          <cell r="R3232" t="str">
            <v/>
          </cell>
          <cell r="S3232" t="str">
            <v/>
          </cell>
          <cell r="T3232" t="str">
            <v/>
          </cell>
          <cell r="U3232" t="str">
            <v/>
          </cell>
          <cell r="V3232" t="str">
            <v>PENGELOLA SARANA DAN PRASARANA SUMBER DAYA ALAM</v>
          </cell>
          <cell r="W3232" t="str">
            <v>Sub Bagian Sumber Daya Alam</v>
          </cell>
          <cell r="X3232" t="str">
            <v>Sekretariat Daerah</v>
          </cell>
          <cell r="Y3232" t="str">
            <v>S-1 ILMU PEMERINTAHAN</v>
          </cell>
          <cell r="Z3232" t="str">
            <v>31-12-2015</v>
          </cell>
          <cell r="AA3232" t="str">
            <v>Aktif</v>
          </cell>
          <cell r="AB3232" t="str">
            <v>PNS Daerah Kab./Kota yang bekerja pada Kab./Kota</v>
          </cell>
          <cell r="AC3232" t="str">
            <v>Pemerintah Kab. Tolitoli</v>
          </cell>
          <cell r="AD3232" t="str">
            <v>Pemerintah Kab. Tolitoli</v>
          </cell>
        </row>
        <row r="3233">
          <cell r="A3233">
            <v>3231</v>
          </cell>
          <cell r="B3233" t="str">
            <v>198009152007012016</v>
          </cell>
          <cell r="C3233" t="str">
            <v>570027761</v>
          </cell>
          <cell r="D3233" t="str">
            <v>FADLIA</v>
          </cell>
          <cell r="E3233" t="str">
            <v/>
          </cell>
          <cell r="F3233" t="str">
            <v>SH</v>
          </cell>
          <cell r="G3233" t="str">
            <v>TOLITOLI</v>
          </cell>
          <cell r="H3233" t="str">
            <v>15 - 09 - 1980</v>
          </cell>
          <cell r="I3233" t="str">
            <v>II/a</v>
          </cell>
          <cell r="J3233" t="str">
            <v>01 - 01 - 2007</v>
          </cell>
          <cell r="K3233" t="str">
            <v>01 - 10 - 2008</v>
          </cell>
          <cell r="L3233" t="str">
            <v>P</v>
          </cell>
          <cell r="M3233" t="str">
            <v>III/b</v>
          </cell>
          <cell r="N3233" t="str">
            <v>01 - 04 - 2015</v>
          </cell>
          <cell r="O3233" t="str">
            <v>8</v>
          </cell>
          <cell r="P3233" t="str">
            <v>3</v>
          </cell>
          <cell r="Q3233" t="str">
            <v/>
          </cell>
          <cell r="R3233" t="str">
            <v/>
          </cell>
          <cell r="S3233" t="str">
            <v/>
          </cell>
          <cell r="T3233" t="str">
            <v/>
          </cell>
          <cell r="U3233" t="str">
            <v/>
          </cell>
          <cell r="V3233" t="str">
            <v>FUNGSIONAL UMUM</v>
          </cell>
          <cell r="W3233" t="str">
            <v>Bagian Hukum Dan Perundang-Undangan</v>
          </cell>
          <cell r="X3233" t="str">
            <v>Sekretariat Daerah</v>
          </cell>
          <cell r="Y3233" t="str">
            <v>S-1 HUKUM PERDATA</v>
          </cell>
          <cell r="Z3233" t="str">
            <v>31-12-2010</v>
          </cell>
          <cell r="AA3233" t="str">
            <v>Aktif</v>
          </cell>
          <cell r="AB3233" t="str">
            <v>PNS Daerah Kab./Kota yang bekerja pada Kab./Kota</v>
          </cell>
          <cell r="AC3233" t="str">
            <v>Pemerintah Kab. Tolitoli</v>
          </cell>
          <cell r="AD3233" t="str">
            <v>Pemerintah Kab. Tolitoli</v>
          </cell>
        </row>
        <row r="3234">
          <cell r="A3234">
            <v>3232</v>
          </cell>
          <cell r="B3234" t="str">
            <v>197801112006042031</v>
          </cell>
          <cell r="C3234" t="str">
            <v>570021310</v>
          </cell>
          <cell r="D3234" t="str">
            <v>SANTY</v>
          </cell>
          <cell r="E3234" t="str">
            <v/>
          </cell>
          <cell r="F3234" t="str">
            <v>SE</v>
          </cell>
          <cell r="G3234" t="str">
            <v>TOLITOLI</v>
          </cell>
          <cell r="H3234" t="str">
            <v>11 - 01 - 1978</v>
          </cell>
          <cell r="I3234" t="str">
            <v>III/a</v>
          </cell>
          <cell r="J3234" t="str">
            <v>01 - 04 - 2006</v>
          </cell>
          <cell r="K3234" t="str">
            <v>01 - 10 - 2007</v>
          </cell>
          <cell r="L3234" t="str">
            <v>P</v>
          </cell>
          <cell r="M3234" t="str">
            <v>III/d</v>
          </cell>
          <cell r="N3234" t="str">
            <v>01 - 04 - 2018</v>
          </cell>
          <cell r="O3234" t="str">
            <v>15</v>
          </cell>
          <cell r="P3234" t="str">
            <v>0</v>
          </cell>
          <cell r="Q3234" t="str">
            <v/>
          </cell>
          <cell r="R3234" t="str">
            <v/>
          </cell>
          <cell r="S3234" t="str">
            <v/>
          </cell>
          <cell r="T3234" t="str">
            <v/>
          </cell>
          <cell r="U3234" t="str">
            <v/>
          </cell>
          <cell r="V3234" t="str">
            <v>ANALISIS PENGEMBANGAN POTENSI DAERAH</v>
          </cell>
          <cell r="W3234" t="str">
            <v>Sub Bagian Promosi Dan Sarana Ekonomi Daerah</v>
          </cell>
          <cell r="X3234" t="str">
            <v>Sekretariat Daerah</v>
          </cell>
          <cell r="Y3234" t="str">
            <v>S-1 MANAJEMEN</v>
          </cell>
          <cell r="Z3234" t="str">
            <v>01-01-2005</v>
          </cell>
          <cell r="AA3234" t="str">
            <v>Aktif</v>
          </cell>
          <cell r="AB3234" t="str">
            <v>PNS Daerah Kab./Kota yang bekerja pada Kab./Kota</v>
          </cell>
          <cell r="AC3234" t="str">
            <v>Pemerintah Kab. Tolitoli</v>
          </cell>
          <cell r="AD3234" t="str">
            <v>Pemerintah Kab. Tolitoli</v>
          </cell>
        </row>
        <row r="3235">
          <cell r="A3235">
            <v>3233</v>
          </cell>
          <cell r="B3235" t="str">
            <v>198207222010011021</v>
          </cell>
          <cell r="C3235" t="str">
            <v/>
          </cell>
          <cell r="D3235" t="str">
            <v>ASDIR</v>
          </cell>
          <cell r="E3235" t="str">
            <v/>
          </cell>
          <cell r="F3235" t="str">
            <v>SE</v>
          </cell>
          <cell r="G3235" t="str">
            <v>TOLITOLI</v>
          </cell>
          <cell r="H3235" t="str">
            <v>22 - 07 - 1982</v>
          </cell>
          <cell r="I3235" t="str">
            <v>III/a</v>
          </cell>
          <cell r="J3235" t="str">
            <v>01 - 01 - 2010</v>
          </cell>
          <cell r="K3235" t="str">
            <v>01 - 01 - 2012</v>
          </cell>
          <cell r="L3235" t="str">
            <v>L</v>
          </cell>
          <cell r="M3235" t="str">
            <v>III/b</v>
          </cell>
          <cell r="N3235" t="str">
            <v>01 - 10 - 2014</v>
          </cell>
          <cell r="O3235" t="str">
            <v>4</v>
          </cell>
          <cell r="P3235" t="str">
            <v>9</v>
          </cell>
          <cell r="Q3235" t="str">
            <v/>
          </cell>
          <cell r="R3235" t="str">
            <v/>
          </cell>
          <cell r="S3235" t="str">
            <v/>
          </cell>
          <cell r="T3235" t="str">
            <v>06 - 03 - 2015</v>
          </cell>
          <cell r="U3235" t="str">
            <v>Guru Madya Tingkat. I</v>
          </cell>
          <cell r="V3235" t="str">
            <v/>
          </cell>
          <cell r="W3235" t="str">
            <v>SMP NEGERI 3 DONDO</v>
          </cell>
          <cell r="X3235" t="str">
            <v>CABANG DISPENBUD KECAMATAN DONDO</v>
          </cell>
          <cell r="Y3235" t="str">
            <v>S-1 EKONOMI</v>
          </cell>
          <cell r="Z3235" t="str">
            <v>31-12-2006</v>
          </cell>
          <cell r="AA3235" t="str">
            <v>Aktif</v>
          </cell>
          <cell r="AB3235" t="str">
            <v>PNS Daerah Kab./Kota yang bekerja pada Kab./Kota</v>
          </cell>
          <cell r="AC3235" t="str">
            <v>Pemerintah Kab. Tolitoli</v>
          </cell>
          <cell r="AD3235" t="str">
            <v>Pemerintah Kab. Tolitoli</v>
          </cell>
        </row>
        <row r="3236">
          <cell r="A3236">
            <v>3234</v>
          </cell>
          <cell r="B3236" t="str">
            <v>197510202006041002</v>
          </cell>
          <cell r="C3236" t="str">
            <v>570020176</v>
          </cell>
          <cell r="D3236" t="str">
            <v>MUHAMMAD DARWIS</v>
          </cell>
          <cell r="E3236" t="str">
            <v/>
          </cell>
          <cell r="F3236" t="str">
            <v/>
          </cell>
          <cell r="G3236" t="str">
            <v>TOLITOLI</v>
          </cell>
          <cell r="H3236" t="str">
            <v>20 - 10 - 1975</v>
          </cell>
          <cell r="I3236" t="str">
            <v>II/b</v>
          </cell>
          <cell r="J3236" t="str">
            <v>01 - 04 - 2006</v>
          </cell>
          <cell r="K3236" t="str">
            <v>01 - 06 - 2007</v>
          </cell>
          <cell r="L3236" t="str">
            <v>L</v>
          </cell>
          <cell r="M3236" t="str">
            <v>II/c</v>
          </cell>
          <cell r="N3236" t="str">
            <v>01 - 10 - 2010</v>
          </cell>
          <cell r="O3236" t="str">
            <v>7</v>
          </cell>
          <cell r="P3236" t="str">
            <v>6</v>
          </cell>
          <cell r="Q3236" t="str">
            <v/>
          </cell>
          <cell r="R3236" t="str">
            <v/>
          </cell>
          <cell r="S3236" t="str">
            <v/>
          </cell>
          <cell r="T3236" t="str">
            <v>09 - 10 - 2017</v>
          </cell>
          <cell r="U3236" t="str">
            <v>Guru Pertama</v>
          </cell>
          <cell r="V3236" t="str">
            <v/>
          </cell>
          <cell r="W3236" t="str">
            <v>SD Negeri 3 Lakatan</v>
          </cell>
          <cell r="X3236" t="str">
            <v>Dinas Pendidikan Dan Kebudayaan</v>
          </cell>
          <cell r="Y3236" t="str">
            <v>D-II PGSD</v>
          </cell>
          <cell r="Z3236" t="str">
            <v>31-12-2005</v>
          </cell>
          <cell r="AA3236" t="str">
            <v>Aktif</v>
          </cell>
          <cell r="AB3236" t="str">
            <v>PNS Daerah Kab./Kota yang bekerja pada Kab./Kota</v>
          </cell>
          <cell r="AC3236" t="str">
            <v>Pemerintah Kab. Tolitoli</v>
          </cell>
          <cell r="AD3236" t="str">
            <v>Pemerintah Kab. Tolitoli</v>
          </cell>
        </row>
        <row r="3237">
          <cell r="A3237">
            <v>3235</v>
          </cell>
          <cell r="B3237" t="str">
            <v>197010172002112001</v>
          </cell>
          <cell r="C3237" t="str">
            <v>570013992</v>
          </cell>
          <cell r="D3237" t="str">
            <v>SUWARNI S MALIKI</v>
          </cell>
          <cell r="E3237" t="str">
            <v/>
          </cell>
          <cell r="F3237" t="str">
            <v/>
          </cell>
          <cell r="G3237" t="str">
            <v>GORONTALO</v>
          </cell>
          <cell r="H3237" t="str">
            <v>17 - 10 - 1970</v>
          </cell>
          <cell r="I3237" t="str">
            <v>II/a</v>
          </cell>
          <cell r="J3237" t="str">
            <v>01 - 11 - 2002</v>
          </cell>
          <cell r="K3237" t="str">
            <v>01 - 12 - 2003</v>
          </cell>
          <cell r="L3237" t="str">
            <v>P</v>
          </cell>
          <cell r="M3237" t="str">
            <v>II/d</v>
          </cell>
          <cell r="N3237" t="str">
            <v>01 - 10 - 2013</v>
          </cell>
          <cell r="O3237" t="str">
            <v>10</v>
          </cell>
          <cell r="P3237" t="str">
            <v>11</v>
          </cell>
          <cell r="Q3237" t="str">
            <v/>
          </cell>
          <cell r="R3237" t="str">
            <v/>
          </cell>
          <cell r="S3237" t="str">
            <v/>
          </cell>
          <cell r="T3237" t="str">
            <v>01 - 10 - 2013</v>
          </cell>
          <cell r="U3237" t="str">
            <v>Guru Muda Tingkat. I</v>
          </cell>
          <cell r="V3237" t="str">
            <v/>
          </cell>
          <cell r="W3237" t="str">
            <v>SD Negeri 13 Tolitoli</v>
          </cell>
          <cell r="X3237" t="str">
            <v>Dinas Pendidikan Dan Kebudayaan</v>
          </cell>
          <cell r="Y3237" t="str">
            <v>SGO</v>
          </cell>
          <cell r="Z3237" t="str">
            <v>31-12-1990</v>
          </cell>
          <cell r="AA3237" t="str">
            <v>Aktif</v>
          </cell>
          <cell r="AB3237" t="str">
            <v>PNS Daerah Kab./Kota yang bekerja pada Kab./Kota</v>
          </cell>
          <cell r="AC3237" t="str">
            <v>Pemerintah Kab. Tolitoli</v>
          </cell>
          <cell r="AD3237" t="str">
            <v>Pemerintah Kab. Tolitoli</v>
          </cell>
        </row>
        <row r="3238">
          <cell r="A3238">
            <v>3236</v>
          </cell>
          <cell r="B3238" t="str">
            <v>198205012000122001</v>
          </cell>
          <cell r="C3238" t="str">
            <v>140356698</v>
          </cell>
          <cell r="D3238" t="str">
            <v>MARIA HARYANTI Z BUTUDOKA</v>
          </cell>
          <cell r="E3238" t="str">
            <v/>
          </cell>
          <cell r="F3238" t="str">
            <v/>
          </cell>
          <cell r="G3238" t="str">
            <v>TOLITOLI</v>
          </cell>
          <cell r="H3238" t="str">
            <v>01 - 05 - 1982</v>
          </cell>
          <cell r="I3238" t="str">
            <v>II/a</v>
          </cell>
          <cell r="J3238" t="str">
            <v>01 - 12 - 2000</v>
          </cell>
          <cell r="K3238" t="str">
            <v>01 - 04 - 2002</v>
          </cell>
          <cell r="L3238" t="str">
            <v>P</v>
          </cell>
          <cell r="M3238" t="str">
            <v>II/c</v>
          </cell>
          <cell r="N3238" t="str">
            <v>01 - 10 - 2009</v>
          </cell>
          <cell r="O3238" t="str">
            <v>8</v>
          </cell>
          <cell r="P3238" t="str">
            <v>10</v>
          </cell>
          <cell r="Q3238" t="str">
            <v/>
          </cell>
          <cell r="R3238" t="str">
            <v/>
          </cell>
          <cell r="S3238" t="str">
            <v/>
          </cell>
          <cell r="T3238" t="str">
            <v>09 - 06 - 2011</v>
          </cell>
          <cell r="U3238" t="str">
            <v>Perawat Pelaksana</v>
          </cell>
          <cell r="V3238" t="str">
            <v/>
          </cell>
          <cell r="W3238" t="str">
            <v>Sub Bidang Pelayanan Medis Dan Keperawatan</v>
          </cell>
          <cell r="X3238" t="str">
            <v>BIDANG PELAYANAN</v>
          </cell>
          <cell r="Y3238" t="str">
            <v>SEKOLAH PERAWAT KESEHATAN</v>
          </cell>
          <cell r="Z3238" t="str">
            <v>31-12-2000</v>
          </cell>
          <cell r="AA3238" t="str">
            <v>Aktif</v>
          </cell>
          <cell r="AB3238" t="str">
            <v>PNS Daerah Kab./Kota yang bekerja pada Kab./Kota</v>
          </cell>
          <cell r="AC3238" t="str">
            <v>Pemerintah Kab. Tolitoli</v>
          </cell>
          <cell r="AD3238" t="str">
            <v>Pemerintah Kab. Tolitoli</v>
          </cell>
        </row>
        <row r="3239">
          <cell r="A3239">
            <v>3237</v>
          </cell>
          <cell r="B3239" t="str">
            <v>196301131986031014</v>
          </cell>
          <cell r="C3239" t="str">
            <v>131626166</v>
          </cell>
          <cell r="D3239" t="str">
            <v>HAMIDUN</v>
          </cell>
          <cell r="E3239" t="str">
            <v/>
          </cell>
          <cell r="F3239" t="str">
            <v/>
          </cell>
          <cell r="G3239" t="str">
            <v>PALU</v>
          </cell>
          <cell r="H3239" t="str">
            <v>13 - 01 - 1963</v>
          </cell>
          <cell r="I3239" t="str">
            <v>II/a</v>
          </cell>
          <cell r="J3239" t="str">
            <v>01 - 03 - 1986</v>
          </cell>
          <cell r="K3239" t="str">
            <v>01 - 01 - 1988</v>
          </cell>
          <cell r="L3239" t="str">
            <v>L</v>
          </cell>
          <cell r="M3239" t="str">
            <v>III/b</v>
          </cell>
          <cell r="N3239" t="str">
            <v>01 - 10 - 2008</v>
          </cell>
          <cell r="O3239" t="str">
            <v>17</v>
          </cell>
          <cell r="P3239" t="str">
            <v>7</v>
          </cell>
          <cell r="Q3239" t="str">
            <v/>
          </cell>
          <cell r="R3239" t="str">
            <v/>
          </cell>
          <cell r="S3239" t="str">
            <v/>
          </cell>
          <cell r="T3239" t="str">
            <v/>
          </cell>
          <cell r="U3239" t="str">
            <v/>
          </cell>
          <cell r="V3239" t="str">
            <v>PELAKSANA</v>
          </cell>
          <cell r="W3239" t="str">
            <v>CABANG DISPENBUD KECAMATAN DONDO</v>
          </cell>
          <cell r="X3239" t="str">
            <v>Dinas Pendidikan Dan Kebudayaan</v>
          </cell>
          <cell r="Y3239" t="str">
            <v>SMA A.3/IPS</v>
          </cell>
          <cell r="Z3239" t="str">
            <v>31-12-1984</v>
          </cell>
          <cell r="AA3239" t="str">
            <v>Aktif</v>
          </cell>
          <cell r="AB3239" t="str">
            <v>PNS Daerah Kab./Kota yang bekerja pada Kab./Kota</v>
          </cell>
          <cell r="AC3239" t="str">
            <v>Pemerintah Kab. Tolitoli</v>
          </cell>
          <cell r="AD3239" t="str">
            <v>Pemerintah Kab. Tolitoli</v>
          </cell>
        </row>
        <row r="3240">
          <cell r="A3240">
            <v>3238</v>
          </cell>
          <cell r="B3240" t="str">
            <v>198909242017081003</v>
          </cell>
          <cell r="C3240" t="str">
            <v/>
          </cell>
          <cell r="D3240" t="str">
            <v>MUHAMMAD FADLI</v>
          </cell>
          <cell r="E3240" t="str">
            <v/>
          </cell>
          <cell r="F3240" t="str">
            <v>S.Si</v>
          </cell>
          <cell r="G3240" t="str">
            <v>TOLITOLI</v>
          </cell>
          <cell r="H3240" t="str">
            <v>24 - 09 - 1989</v>
          </cell>
          <cell r="I3240" t="str">
            <v>III/a</v>
          </cell>
          <cell r="J3240" t="str">
            <v>01 - 08 - 2017</v>
          </cell>
          <cell r="K3240" t="str">
            <v>01 - 04 - 2018</v>
          </cell>
          <cell r="L3240" t="str">
            <v>L</v>
          </cell>
          <cell r="M3240" t="str">
            <v>III/a</v>
          </cell>
          <cell r="N3240" t="str">
            <v>01 - 08 - 2017</v>
          </cell>
          <cell r="O3240" t="str">
            <v>0</v>
          </cell>
          <cell r="P3240" t="str">
            <v>0</v>
          </cell>
          <cell r="Q3240" t="str">
            <v/>
          </cell>
          <cell r="R3240" t="str">
            <v/>
          </cell>
          <cell r="S3240" t="str">
            <v/>
          </cell>
          <cell r="T3240" t="str">
            <v/>
          </cell>
          <cell r="U3240" t="str">
            <v/>
          </cell>
          <cell r="V3240" t="str">
            <v>GURU IPA</v>
          </cell>
          <cell r="W3240" t="str">
            <v>SMP Negeri 3 Ogodeide</v>
          </cell>
          <cell r="X3240" t="str">
            <v>Dinas Pendidikan Dan Kebudayaan</v>
          </cell>
          <cell r="Y3240" t="str">
            <v>S-1 PENDIDIKAN IPA</v>
          </cell>
          <cell r="Z3240" t="str">
            <v>26-07-2011</v>
          </cell>
          <cell r="AA3240" t="str">
            <v>Aktif</v>
          </cell>
          <cell r="AB3240" t="str">
            <v>PNS Daerah Kab./Kota yang bekerja pada Kab./Kota</v>
          </cell>
          <cell r="AC3240" t="str">
            <v>Pemerintah Kab. Tolitoli</v>
          </cell>
          <cell r="AD3240" t="str">
            <v>Pemerintah Kab. Tolitoli</v>
          </cell>
        </row>
        <row r="3241">
          <cell r="A3241">
            <v>3239</v>
          </cell>
          <cell r="B3241" t="str">
            <v>197804142005012017</v>
          </cell>
          <cell r="C3241" t="str">
            <v>570017150</v>
          </cell>
          <cell r="D3241" t="str">
            <v>RATNAWATI</v>
          </cell>
          <cell r="E3241" t="str">
            <v/>
          </cell>
          <cell r="F3241" t="str">
            <v>S.Pd</v>
          </cell>
          <cell r="G3241" t="str">
            <v>SOPPENG RIAJA</v>
          </cell>
          <cell r="H3241" t="str">
            <v>14 - 04 - 1978</v>
          </cell>
          <cell r="I3241" t="str">
            <v>III/a</v>
          </cell>
          <cell r="J3241" t="str">
            <v>01 - 01 - 2005</v>
          </cell>
          <cell r="K3241" t="str">
            <v>01 - 04 - 2006</v>
          </cell>
          <cell r="L3241" t="str">
            <v>P</v>
          </cell>
          <cell r="M3241" t="str">
            <v>III/d</v>
          </cell>
          <cell r="N3241" t="str">
            <v>01 - 04 - 2017</v>
          </cell>
          <cell r="O3241" t="str">
            <v>12</v>
          </cell>
          <cell r="P3241" t="str">
            <v>3</v>
          </cell>
          <cell r="Q3241" t="str">
            <v/>
          </cell>
          <cell r="R3241" t="str">
            <v/>
          </cell>
          <cell r="S3241" t="str">
            <v/>
          </cell>
          <cell r="T3241" t="str">
            <v>01 - 04 - 2013</v>
          </cell>
          <cell r="U3241" t="str">
            <v>Guru Muda</v>
          </cell>
          <cell r="V3241" t="str">
            <v/>
          </cell>
          <cell r="W3241" t="str">
            <v>DPK MTS MUHAMMADIYAH</v>
          </cell>
          <cell r="X3241" t="str">
            <v>CABANG DISPENBUD KECAMATAN BAOLAN</v>
          </cell>
          <cell r="Y3241" t="str">
            <v>S-1 EKONOMI AKUNTANSI</v>
          </cell>
          <cell r="Z3241" t="str">
            <v>31-12-2001</v>
          </cell>
          <cell r="AA3241" t="str">
            <v>Aktif</v>
          </cell>
          <cell r="AB3241" t="str">
            <v>PNS Daerah Kab./Kota yang bekerja pada Kab./Kota</v>
          </cell>
          <cell r="AC3241" t="str">
            <v>Pemerintah Kab. Tolitoli</v>
          </cell>
          <cell r="AD3241" t="str">
            <v>Pemerintah Kab. Tolitoli</v>
          </cell>
        </row>
        <row r="3242">
          <cell r="A3242">
            <v>3240</v>
          </cell>
          <cell r="B3242" t="str">
            <v>198809082011012009</v>
          </cell>
          <cell r="C3242" t="str">
            <v/>
          </cell>
          <cell r="D3242" t="str">
            <v>IRMAWATI</v>
          </cell>
          <cell r="E3242" t="str">
            <v/>
          </cell>
          <cell r="F3242" t="str">
            <v>S.Pd</v>
          </cell>
          <cell r="G3242" t="str">
            <v>KALANGKANGAN</v>
          </cell>
          <cell r="H3242" t="str">
            <v>08 - 09 - 1988</v>
          </cell>
          <cell r="I3242" t="str">
            <v>III/a</v>
          </cell>
          <cell r="J3242" t="str">
            <v>01 - 01 - 2011</v>
          </cell>
          <cell r="K3242" t="str">
            <v>01 - 01 - 2013</v>
          </cell>
          <cell r="L3242" t="str">
            <v>P</v>
          </cell>
          <cell r="M3242" t="str">
            <v>III/b</v>
          </cell>
          <cell r="N3242" t="str">
            <v>01 - 04 - 2017</v>
          </cell>
          <cell r="O3242" t="str">
            <v>6</v>
          </cell>
          <cell r="P3242" t="str">
            <v>3</v>
          </cell>
          <cell r="Q3242" t="str">
            <v/>
          </cell>
          <cell r="R3242" t="str">
            <v/>
          </cell>
          <cell r="S3242" t="str">
            <v/>
          </cell>
          <cell r="T3242" t="str">
            <v>13 - 10 - 2014</v>
          </cell>
          <cell r="U3242" t="str">
            <v>Guru Pertama</v>
          </cell>
          <cell r="V3242" t="str">
            <v/>
          </cell>
          <cell r="W3242" t="str">
            <v>SMP NEGERI 1 GALANG</v>
          </cell>
          <cell r="X3242" t="str">
            <v>CABANG DISPENBUD KECAMATAN GALANG</v>
          </cell>
          <cell r="Y3242" t="str">
            <v>S-1 PENDIDIKAN BIOLOGI</v>
          </cell>
          <cell r="Z3242" t="str">
            <v>31-12-2010</v>
          </cell>
          <cell r="AA3242" t="str">
            <v>Aktif</v>
          </cell>
          <cell r="AB3242" t="str">
            <v>PNS Daerah Kab./Kota yang bekerja pada Kab./Kota</v>
          </cell>
          <cell r="AC3242" t="str">
            <v>Pemerintah Kab. Tolitoli</v>
          </cell>
          <cell r="AD3242" t="str">
            <v>Pemerintah Kab. Tolitoli</v>
          </cell>
        </row>
        <row r="3243">
          <cell r="A3243">
            <v>3241</v>
          </cell>
          <cell r="B3243" t="str">
            <v>197108112014111001</v>
          </cell>
          <cell r="C3243" t="str">
            <v/>
          </cell>
          <cell r="D3243" t="str">
            <v>NYADI</v>
          </cell>
          <cell r="E3243" t="str">
            <v/>
          </cell>
          <cell r="F3243" t="str">
            <v/>
          </cell>
          <cell r="G3243" t="str">
            <v>PONOROGO</v>
          </cell>
          <cell r="H3243" t="str">
            <v>11 - 08 - 1971</v>
          </cell>
          <cell r="I3243" t="str">
            <v>II/a</v>
          </cell>
          <cell r="J3243" t="str">
            <v>01 - 11 - 2014</v>
          </cell>
          <cell r="K3243" t="str">
            <v>01 - 09 - 2016</v>
          </cell>
          <cell r="L3243" t="str">
            <v>L</v>
          </cell>
          <cell r="M3243" t="str">
            <v>II/a</v>
          </cell>
          <cell r="N3243" t="str">
            <v>01 - 11 - 2014</v>
          </cell>
          <cell r="O3243" t="str">
            <v>9</v>
          </cell>
          <cell r="P3243" t="str">
            <v>10</v>
          </cell>
          <cell r="Q3243" t="str">
            <v/>
          </cell>
          <cell r="R3243" t="str">
            <v/>
          </cell>
          <cell r="S3243" t="str">
            <v/>
          </cell>
          <cell r="T3243" t="str">
            <v/>
          </cell>
          <cell r="U3243" t="str">
            <v/>
          </cell>
          <cell r="V3243" t="str">
            <v>PETUGAS PENERTIBAN</v>
          </cell>
          <cell r="W3243" t="str">
            <v>Sub Bidang Operasi Dan Pengendalian</v>
          </cell>
          <cell r="X3243" t="str">
            <v>Bidang Ketertiban Umum Dan Ketentraman Masyarakat</v>
          </cell>
          <cell r="Y3243" t="str">
            <v>SMA ILMU ILMU SOSIAL</v>
          </cell>
          <cell r="Z3243" t="str">
            <v>12-06-1992</v>
          </cell>
          <cell r="AA3243" t="str">
            <v>Aktif</v>
          </cell>
          <cell r="AB3243" t="str">
            <v>PNS Daerah Kab./Kota yang bekerja pada Kab./Kota</v>
          </cell>
          <cell r="AC3243" t="str">
            <v>Pemerintah Kab. Tolitoli</v>
          </cell>
          <cell r="AD3243" t="str">
            <v>Pemerintah Kab. Tolitoli</v>
          </cell>
        </row>
        <row r="3244">
          <cell r="A3244">
            <v>3242</v>
          </cell>
          <cell r="B3244" t="str">
            <v>198104032006042015</v>
          </cell>
          <cell r="C3244" t="str">
            <v>570020142</v>
          </cell>
          <cell r="D3244" t="str">
            <v>MASDIANA</v>
          </cell>
          <cell r="E3244" t="str">
            <v/>
          </cell>
          <cell r="F3244" t="str">
            <v>S. Pd</v>
          </cell>
          <cell r="G3244" t="str">
            <v>KALANGKANGAN</v>
          </cell>
          <cell r="H3244" t="str">
            <v>03 - 04 - 1981</v>
          </cell>
          <cell r="I3244" t="str">
            <v>III/a</v>
          </cell>
          <cell r="J3244" t="str">
            <v>01 - 04 - 2006</v>
          </cell>
          <cell r="K3244" t="str">
            <v>01 - 06 - 2007</v>
          </cell>
          <cell r="L3244" t="str">
            <v>P</v>
          </cell>
          <cell r="M3244" t="str">
            <v>III/c</v>
          </cell>
          <cell r="N3244" t="str">
            <v>01 - 04 - 2013</v>
          </cell>
          <cell r="O3244" t="str">
            <v>7</v>
          </cell>
          <cell r="P3244" t="str">
            <v>0</v>
          </cell>
          <cell r="Q3244" t="str">
            <v/>
          </cell>
          <cell r="R3244" t="str">
            <v/>
          </cell>
          <cell r="S3244" t="str">
            <v/>
          </cell>
          <cell r="T3244" t="str">
            <v>31 - 01 - 2018</v>
          </cell>
          <cell r="U3244" t="str">
            <v>Guru Muda</v>
          </cell>
          <cell r="V3244" t="str">
            <v/>
          </cell>
          <cell r="W3244" t="str">
            <v>SMP Negeri 2 Dondo</v>
          </cell>
          <cell r="X3244" t="str">
            <v>Dinas Pendidikan Dan Kebudayaan</v>
          </cell>
          <cell r="Y3244" t="str">
            <v>S-1 PENDIDIKAN MATEMATIKA</v>
          </cell>
          <cell r="Z3244" t="str">
            <v>31-12-2005</v>
          </cell>
          <cell r="AA3244" t="str">
            <v>Aktif</v>
          </cell>
          <cell r="AB3244" t="str">
            <v>PNS Daerah Kab./Kota yang bekerja pada Kab./Kota</v>
          </cell>
          <cell r="AC3244" t="str">
            <v>Pemerintah Kab. Tolitoli</v>
          </cell>
          <cell r="AD3244" t="str">
            <v>Pemerintah Kab. Tolitoli</v>
          </cell>
        </row>
        <row r="3245">
          <cell r="A3245">
            <v>3243</v>
          </cell>
          <cell r="B3245" t="str">
            <v>196610211988032005</v>
          </cell>
          <cell r="C3245" t="str">
            <v>131743596</v>
          </cell>
          <cell r="D3245" t="str">
            <v>NUKRA RAZAK</v>
          </cell>
          <cell r="E3245" t="str">
            <v/>
          </cell>
          <cell r="F3245" t="str">
            <v>A.Ma.Pd</v>
          </cell>
          <cell r="G3245" t="str">
            <v>TOLITOLI</v>
          </cell>
          <cell r="H3245" t="str">
            <v>21 - 10 - 1966</v>
          </cell>
          <cell r="I3245" t="str">
            <v>II/a</v>
          </cell>
          <cell r="J3245" t="str">
            <v>01 - 03 - 1988</v>
          </cell>
          <cell r="K3245" t="str">
            <v>01 - 11 - 1989</v>
          </cell>
          <cell r="L3245" t="str">
            <v>P</v>
          </cell>
          <cell r="M3245" t="str">
            <v>IV/a</v>
          </cell>
          <cell r="N3245" t="str">
            <v>01 - 10 - 2012</v>
          </cell>
          <cell r="O3245" t="str">
            <v>19</v>
          </cell>
          <cell r="P3245" t="str">
            <v>7</v>
          </cell>
          <cell r="Q3245" t="str">
            <v/>
          </cell>
          <cell r="R3245" t="str">
            <v/>
          </cell>
          <cell r="S3245" t="str">
            <v/>
          </cell>
          <cell r="T3245" t="str">
            <v>27 - 03 - 2013</v>
          </cell>
          <cell r="U3245" t="str">
            <v>Guru Dewasa Tingkat. I</v>
          </cell>
          <cell r="V3245" t="str">
            <v/>
          </cell>
          <cell r="W3245" t="str">
            <v>SDN 1 DUNGINGIS</v>
          </cell>
          <cell r="X3245" t="str">
            <v>CABANG DISPENBUD KECAMATAN DAKOPEMEAN</v>
          </cell>
          <cell r="Y3245" t="str">
            <v>D-II/A-II PGSD</v>
          </cell>
          <cell r="Z3245" t="str">
            <v>31-12-2003</v>
          </cell>
          <cell r="AA3245" t="str">
            <v>Aktif</v>
          </cell>
          <cell r="AB3245" t="str">
            <v>PNS Daerah Kab./Kota yang bekerja pada Kab./Kota</v>
          </cell>
          <cell r="AC3245" t="str">
            <v>Pemerintah Kab. Tolitoli</v>
          </cell>
          <cell r="AD3245" t="str">
            <v>Pemerintah Kab. Tolitoli</v>
          </cell>
        </row>
        <row r="3246">
          <cell r="A3246">
            <v>3244</v>
          </cell>
          <cell r="B3246" t="str">
            <v>197808162010012015</v>
          </cell>
          <cell r="C3246" t="str">
            <v/>
          </cell>
          <cell r="D3246" t="str">
            <v>RAHMAWATI</v>
          </cell>
          <cell r="E3246" t="str">
            <v/>
          </cell>
          <cell r="F3246" t="str">
            <v>SE</v>
          </cell>
          <cell r="G3246" t="str">
            <v>TOLITOLI</v>
          </cell>
          <cell r="H3246" t="str">
            <v>16 - 08 - 1978</v>
          </cell>
          <cell r="I3246" t="str">
            <v>II/a</v>
          </cell>
          <cell r="J3246" t="str">
            <v>01 - 01 - 2010</v>
          </cell>
          <cell r="K3246" t="str">
            <v>01 - 01 - 2012</v>
          </cell>
          <cell r="L3246" t="str">
            <v>P</v>
          </cell>
          <cell r="M3246" t="str">
            <v>III/a</v>
          </cell>
          <cell r="N3246" t="str">
            <v>01 - 10 - 2015</v>
          </cell>
          <cell r="O3246" t="str">
            <v>5</v>
          </cell>
          <cell r="P3246" t="str">
            <v>9</v>
          </cell>
          <cell r="Q3246" t="str">
            <v/>
          </cell>
          <cell r="R3246" t="str">
            <v/>
          </cell>
          <cell r="S3246" t="str">
            <v/>
          </cell>
          <cell r="T3246" t="str">
            <v/>
          </cell>
          <cell r="U3246" t="str">
            <v/>
          </cell>
          <cell r="V3246" t="str">
            <v>FUNGSIONAL UMUM</v>
          </cell>
          <cell r="W3246" t="str">
            <v>SEKSI PEMBINAAN MUTU DAN PENGOLAHAN HASIL PERIKANAN</v>
          </cell>
          <cell r="X3246" t="str">
            <v>BIDANG PENGOLAHAN DAN PEMASARAN HASIL PERIKANAN</v>
          </cell>
          <cell r="Y3246" t="str">
            <v>S-1 EKONOMI MANAJEMEN</v>
          </cell>
          <cell r="Z3246" t="str">
            <v>31-12-2013</v>
          </cell>
          <cell r="AA3246" t="str">
            <v>Aktif</v>
          </cell>
          <cell r="AB3246" t="str">
            <v>PNS Daerah Kab./Kota yang bekerja pada Kab./Kota</v>
          </cell>
          <cell r="AC3246" t="str">
            <v>Pemerintah Kab. Tolitoli</v>
          </cell>
          <cell r="AD3246" t="str">
            <v>Pemerintah Kab. Tolitoli</v>
          </cell>
        </row>
        <row r="3247">
          <cell r="A3247">
            <v>3245</v>
          </cell>
          <cell r="B3247" t="str">
            <v>196106251985111002</v>
          </cell>
          <cell r="C3247" t="str">
            <v>131211663</v>
          </cell>
          <cell r="D3247" t="str">
            <v>MARIYO</v>
          </cell>
          <cell r="E3247" t="str">
            <v/>
          </cell>
          <cell r="F3247" t="str">
            <v>S. Pd.,M.Pd</v>
          </cell>
          <cell r="G3247" t="str">
            <v>KARANGANYAR</v>
          </cell>
          <cell r="H3247" t="str">
            <v>25 - 06 - 1961</v>
          </cell>
          <cell r="I3247" t="str">
            <v>II/b</v>
          </cell>
          <cell r="J3247" t="str">
            <v>01 - 11 - 1985</v>
          </cell>
          <cell r="K3247" t="str">
            <v>01 - 04 - 1987</v>
          </cell>
          <cell r="L3247" t="str">
            <v>L</v>
          </cell>
          <cell r="M3247" t="str">
            <v>IV/a</v>
          </cell>
          <cell r="N3247" t="str">
            <v>01 - 04 - 2006</v>
          </cell>
          <cell r="O3247" t="str">
            <v>18</v>
          </cell>
          <cell r="P3247" t="str">
            <v>5</v>
          </cell>
          <cell r="Q3247" t="str">
            <v/>
          </cell>
          <cell r="R3247" t="str">
            <v/>
          </cell>
          <cell r="S3247" t="str">
            <v/>
          </cell>
          <cell r="T3247" t="str">
            <v>01 - 04 - 2006</v>
          </cell>
          <cell r="U3247" t="str">
            <v>Guru Pembina</v>
          </cell>
          <cell r="V3247" t="str">
            <v/>
          </cell>
          <cell r="W3247" t="str">
            <v>SLB Negeri Tolitoli</v>
          </cell>
          <cell r="X3247" t="str">
            <v>Dinas Pendidikan Dan Kebudayaan</v>
          </cell>
          <cell r="Y3247" t="str">
            <v>S-1/A-IV PENDIDIKAN LUAR BIASA</v>
          </cell>
          <cell r="Z3247" t="str">
            <v>31-12-2002</v>
          </cell>
          <cell r="AA3247" t="str">
            <v>Aktif</v>
          </cell>
          <cell r="AB3247" t="str">
            <v>PNS Daerah Kab./Kota yang bekerja pada Kab./Kota</v>
          </cell>
          <cell r="AC3247" t="str">
            <v>Pemerintah Kab. Tolitoli</v>
          </cell>
          <cell r="AD3247" t="str">
            <v>Pemerintah Kab. Tolitoli</v>
          </cell>
        </row>
        <row r="3248">
          <cell r="A3248">
            <v>3246</v>
          </cell>
          <cell r="B3248" t="str">
            <v>198506152010012031</v>
          </cell>
          <cell r="C3248" t="str">
            <v/>
          </cell>
          <cell r="D3248" t="str">
            <v>WISNA SUHUPI</v>
          </cell>
          <cell r="E3248" t="str">
            <v/>
          </cell>
          <cell r="F3248" t="str">
            <v>AMa</v>
          </cell>
          <cell r="G3248" t="str">
            <v>TOMPOH</v>
          </cell>
          <cell r="H3248" t="str">
            <v>15 - 06 - 1985</v>
          </cell>
          <cell r="I3248" t="str">
            <v>II/b</v>
          </cell>
          <cell r="J3248" t="str">
            <v>01 - 01 - 2010</v>
          </cell>
          <cell r="K3248" t="str">
            <v>01 - 01 - 2012</v>
          </cell>
          <cell r="L3248" t="str">
            <v>P</v>
          </cell>
          <cell r="M3248" t="str">
            <v>II/d</v>
          </cell>
          <cell r="N3248" t="str">
            <v>01 - 04 - 2017</v>
          </cell>
          <cell r="O3248" t="str">
            <v>10</v>
          </cell>
          <cell r="P3248" t="str">
            <v>3</v>
          </cell>
          <cell r="Q3248" t="str">
            <v/>
          </cell>
          <cell r="R3248" t="str">
            <v/>
          </cell>
          <cell r="S3248" t="str">
            <v/>
          </cell>
          <cell r="T3248" t="str">
            <v>01 - 04 - 2017</v>
          </cell>
          <cell r="U3248" t="str">
            <v>Guru Muda Tingkat. I</v>
          </cell>
          <cell r="V3248" t="str">
            <v/>
          </cell>
          <cell r="W3248" t="str">
            <v>SD Negeri 4 Nalu</v>
          </cell>
          <cell r="X3248" t="str">
            <v>Dinas Pendidikan Dan Kebudayaan</v>
          </cell>
          <cell r="Y3248" t="str">
            <v>D-II/A-II PENDIDIKAN AGAMA ISLAM</v>
          </cell>
          <cell r="Z3248" t="str">
            <v>31-12-2003</v>
          </cell>
          <cell r="AA3248" t="str">
            <v>Aktif</v>
          </cell>
          <cell r="AB3248" t="str">
            <v>PNS Daerah Kab./Kota yang bekerja pada Kab./Kota</v>
          </cell>
          <cell r="AC3248" t="str">
            <v>Pemerintah Kab. Tolitoli</v>
          </cell>
          <cell r="AD3248" t="str">
            <v>Pemerintah Kab. Tolitoli</v>
          </cell>
        </row>
        <row r="3249">
          <cell r="A3249">
            <v>3247</v>
          </cell>
          <cell r="B3249" t="str">
            <v>198812222015022001</v>
          </cell>
          <cell r="C3249" t="str">
            <v/>
          </cell>
          <cell r="D3249" t="str">
            <v>MERIYANI</v>
          </cell>
          <cell r="E3249" t="str">
            <v/>
          </cell>
          <cell r="F3249" t="str">
            <v>S.Si</v>
          </cell>
          <cell r="G3249" t="str">
            <v>TOLITOLI</v>
          </cell>
          <cell r="H3249" t="str">
            <v>22 - 12 - 1988</v>
          </cell>
          <cell r="I3249" t="str">
            <v>III/a</v>
          </cell>
          <cell r="J3249" t="str">
            <v>01 - 02 - 2015</v>
          </cell>
          <cell r="K3249" t="str">
            <v>01 - 04 - 2016</v>
          </cell>
          <cell r="L3249" t="str">
            <v>P</v>
          </cell>
          <cell r="M3249" t="str">
            <v>III/a</v>
          </cell>
          <cell r="N3249" t="str">
            <v>01 - 02 - 2015</v>
          </cell>
          <cell r="O3249" t="str">
            <v>0</v>
          </cell>
          <cell r="P3249" t="str">
            <v>0</v>
          </cell>
          <cell r="Q3249" t="str">
            <v/>
          </cell>
          <cell r="R3249" t="str">
            <v/>
          </cell>
          <cell r="S3249" t="str">
            <v/>
          </cell>
          <cell r="T3249" t="str">
            <v/>
          </cell>
          <cell r="U3249" t="str">
            <v/>
          </cell>
          <cell r="V3249" t="str">
            <v>ANALIS LABORATORIUM</v>
          </cell>
          <cell r="W3249" t="str">
            <v>Pemerintah Kabupaten Tolitoli</v>
          </cell>
          <cell r="X3249" t="str">
            <v/>
          </cell>
          <cell r="Y3249" t="str">
            <v>S-1 FISIKA</v>
          </cell>
          <cell r="Z3249" t="str">
            <v>28-10-2011</v>
          </cell>
          <cell r="AA3249" t="str">
            <v>Aktif</v>
          </cell>
          <cell r="AB3249" t="str">
            <v>PNS Daerah Kab./Kota yang bekerja pada Kab./Kota</v>
          </cell>
          <cell r="AC3249" t="str">
            <v>Pemerintah Kab. Tolitoli</v>
          </cell>
          <cell r="AD3249" t="str">
            <v>Pemerintah Kab. Tolitoli</v>
          </cell>
        </row>
        <row r="3250">
          <cell r="A3250">
            <v>3248</v>
          </cell>
          <cell r="B3250" t="str">
            <v>198304302014092001</v>
          </cell>
          <cell r="C3250" t="str">
            <v/>
          </cell>
          <cell r="D3250" t="str">
            <v>SARTIKA</v>
          </cell>
          <cell r="E3250" t="str">
            <v/>
          </cell>
          <cell r="F3250" t="str">
            <v/>
          </cell>
          <cell r="G3250" t="str">
            <v>TOLITOLI</v>
          </cell>
          <cell r="H3250" t="str">
            <v>30 - 04 - 1983</v>
          </cell>
          <cell r="I3250" t="str">
            <v>II/a</v>
          </cell>
          <cell r="J3250" t="str">
            <v>01 - 09 - 2014</v>
          </cell>
          <cell r="K3250" t="str">
            <v>01 - 09 - 2016</v>
          </cell>
          <cell r="L3250" t="str">
            <v>P</v>
          </cell>
          <cell r="M3250" t="str">
            <v>II/a</v>
          </cell>
          <cell r="N3250" t="str">
            <v>01 - 09 - 2014</v>
          </cell>
          <cell r="O3250" t="str">
            <v>9</v>
          </cell>
          <cell r="P3250" t="str">
            <v>11</v>
          </cell>
          <cell r="Q3250" t="str">
            <v/>
          </cell>
          <cell r="R3250" t="str">
            <v/>
          </cell>
          <cell r="S3250" t="str">
            <v/>
          </cell>
          <cell r="T3250" t="str">
            <v/>
          </cell>
          <cell r="U3250" t="str">
            <v/>
          </cell>
          <cell r="V3250" t="str">
            <v>PENGADMINISTRASI UMUM</v>
          </cell>
          <cell r="W3250" t="str">
            <v>SMP Negeri 1 Dako Pemean</v>
          </cell>
          <cell r="X3250" t="str">
            <v>Dinas Pendidikan Dan Kebudayaan</v>
          </cell>
          <cell r="Y3250" t="str">
            <v>SMU IPS</v>
          </cell>
          <cell r="Z3250" t="str">
            <v>20-06-2001</v>
          </cell>
          <cell r="AA3250" t="str">
            <v>Aktif</v>
          </cell>
          <cell r="AB3250" t="str">
            <v>PNS Daerah Kab./Kota yang bekerja pada Kab./Kota</v>
          </cell>
          <cell r="AC3250" t="str">
            <v>Pemerintah Kab. Tolitoli</v>
          </cell>
          <cell r="AD3250" t="str">
            <v>Pemerintah Kab. Tolitoli</v>
          </cell>
        </row>
        <row r="3251">
          <cell r="A3251">
            <v>3249</v>
          </cell>
          <cell r="B3251" t="str">
            <v>198509172010012026</v>
          </cell>
          <cell r="C3251" t="str">
            <v/>
          </cell>
          <cell r="D3251" t="str">
            <v>SITTI HASMA</v>
          </cell>
          <cell r="E3251" t="str">
            <v/>
          </cell>
          <cell r="F3251" t="str">
            <v>A.Md.Kep</v>
          </cell>
          <cell r="G3251" t="str">
            <v>TOLITOLI</v>
          </cell>
          <cell r="H3251" t="str">
            <v>17 - 09 - 1985</v>
          </cell>
          <cell r="I3251" t="str">
            <v>II/c</v>
          </cell>
          <cell r="J3251" t="str">
            <v>01 - 01 - 2010</v>
          </cell>
          <cell r="K3251" t="str">
            <v>01 - 01 - 2012</v>
          </cell>
          <cell r="L3251" t="str">
            <v>P</v>
          </cell>
          <cell r="M3251" t="str">
            <v>III/a</v>
          </cell>
          <cell r="N3251" t="str">
            <v>01 - 04 - 2017</v>
          </cell>
          <cell r="O3251" t="str">
            <v>5</v>
          </cell>
          <cell r="P3251" t="str">
            <v>3</v>
          </cell>
          <cell r="Q3251" t="str">
            <v/>
          </cell>
          <cell r="R3251" t="str">
            <v/>
          </cell>
          <cell r="S3251" t="str">
            <v/>
          </cell>
          <cell r="T3251" t="str">
            <v>01 - 04 - 2017</v>
          </cell>
          <cell r="U3251" t="str">
            <v>Perawat Mahir</v>
          </cell>
          <cell r="V3251" t="str">
            <v/>
          </cell>
          <cell r="W3251" t="str">
            <v>PUSKESMAS BAOLAN</v>
          </cell>
          <cell r="X3251" t="str">
            <v>DINAS KESEHATAN</v>
          </cell>
          <cell r="Y3251" t="str">
            <v>D-III KEPERAWATAN</v>
          </cell>
          <cell r="Z3251" t="str">
            <v>31-12-2006</v>
          </cell>
          <cell r="AA3251" t="str">
            <v>Aktif</v>
          </cell>
          <cell r="AB3251" t="str">
            <v>PNS Daerah Kab./Kota yang bekerja pada Kab./Kota</v>
          </cell>
          <cell r="AC3251" t="str">
            <v>Pemerintah Kab. Tolitoli</v>
          </cell>
          <cell r="AD3251" t="str">
            <v>Pemerintah Kab. Tolitoli</v>
          </cell>
        </row>
        <row r="3252">
          <cell r="A3252">
            <v>3250</v>
          </cell>
          <cell r="B3252" t="str">
            <v>196712291998031006</v>
          </cell>
          <cell r="C3252" t="str">
            <v>132211513</v>
          </cell>
          <cell r="D3252" t="str">
            <v>MURSAHID MURSALI MAMONTO</v>
          </cell>
          <cell r="E3252" t="str">
            <v/>
          </cell>
          <cell r="F3252" t="str">
            <v>A.Ma.Pd</v>
          </cell>
          <cell r="G3252" t="str">
            <v>KOTAMOBAGU</v>
          </cell>
          <cell r="H3252" t="str">
            <v>29 - 12 - 1967</v>
          </cell>
          <cell r="I3252" t="str">
            <v>II/a</v>
          </cell>
          <cell r="J3252" t="str">
            <v>01 - 03 - 1998</v>
          </cell>
          <cell r="K3252" t="str">
            <v>01 - 09 - 1999</v>
          </cell>
          <cell r="L3252" t="str">
            <v>L</v>
          </cell>
          <cell r="M3252" t="str">
            <v>III/d</v>
          </cell>
          <cell r="N3252" t="str">
            <v>01 - 04 - 2017</v>
          </cell>
          <cell r="O3252" t="str">
            <v>14</v>
          </cell>
          <cell r="P3252" t="str">
            <v>1</v>
          </cell>
          <cell r="Q3252" t="str">
            <v/>
          </cell>
          <cell r="R3252" t="str">
            <v/>
          </cell>
          <cell r="S3252" t="str">
            <v/>
          </cell>
          <cell r="T3252" t="str">
            <v>20 - 10 - 2017</v>
          </cell>
          <cell r="U3252" t="str">
            <v>Guru Muda</v>
          </cell>
          <cell r="V3252" t="str">
            <v/>
          </cell>
          <cell r="W3252" t="str">
            <v>SD Negeri Kabetan</v>
          </cell>
          <cell r="X3252" t="str">
            <v>Dinas Pendidikan Dan Kebudayaan</v>
          </cell>
          <cell r="Y3252" t="str">
            <v>D-II/A-II</v>
          </cell>
          <cell r="Z3252" t="str">
            <v>06-09-2004</v>
          </cell>
          <cell r="AA3252" t="str">
            <v>Aktif</v>
          </cell>
          <cell r="AB3252" t="str">
            <v>PNS Daerah Kab./Kota yang bekerja pada Kab./Kota</v>
          </cell>
          <cell r="AC3252" t="str">
            <v>Pemerintah Kab. Tolitoli</v>
          </cell>
          <cell r="AD3252" t="str">
            <v>Pemerintah Kab. Tolitoli</v>
          </cell>
        </row>
        <row r="3253">
          <cell r="A3253">
            <v>3251</v>
          </cell>
          <cell r="B3253" t="str">
            <v>197212122002112001</v>
          </cell>
          <cell r="C3253" t="str">
            <v>570013918</v>
          </cell>
          <cell r="D3253" t="str">
            <v>SUBAENI</v>
          </cell>
          <cell r="E3253" t="str">
            <v/>
          </cell>
          <cell r="F3253" t="str">
            <v>S.Pd.I</v>
          </cell>
          <cell r="G3253" t="str">
            <v>BULUKUMBA</v>
          </cell>
          <cell r="H3253" t="str">
            <v>12 - 12 - 1972</v>
          </cell>
          <cell r="I3253" t="str">
            <v>II/b</v>
          </cell>
          <cell r="J3253" t="str">
            <v>01 - 11 - 2002</v>
          </cell>
          <cell r="K3253" t="str">
            <v>01 - 12 - 2003</v>
          </cell>
          <cell r="L3253" t="str">
            <v>P</v>
          </cell>
          <cell r="M3253" t="str">
            <v>III/d</v>
          </cell>
          <cell r="N3253" t="str">
            <v>01 - 10 - 2015</v>
          </cell>
          <cell r="O3253" t="str">
            <v>10</v>
          </cell>
          <cell r="P3253" t="str">
            <v>11</v>
          </cell>
          <cell r="Q3253" t="str">
            <v/>
          </cell>
          <cell r="R3253" t="str">
            <v/>
          </cell>
          <cell r="S3253" t="str">
            <v/>
          </cell>
          <cell r="T3253" t="str">
            <v>01 - 04 - 2011</v>
          </cell>
          <cell r="U3253" t="str">
            <v>Guru Dewasa</v>
          </cell>
          <cell r="V3253" t="str">
            <v/>
          </cell>
          <cell r="W3253" t="str">
            <v>SD Negeri 2 Tolitoli</v>
          </cell>
          <cell r="X3253" t="str">
            <v>Dinas Pendidikan Dan Kebudayaan</v>
          </cell>
          <cell r="Y3253" t="str">
            <v>S-1 TARBIYAH</v>
          </cell>
          <cell r="Z3253" t="str">
            <v>31-12-2003</v>
          </cell>
          <cell r="AA3253" t="str">
            <v>Aktif</v>
          </cell>
          <cell r="AB3253" t="str">
            <v>PNS Daerah Kab./Kota yang bekerja pada Kab./Kota</v>
          </cell>
          <cell r="AC3253" t="str">
            <v>Pemerintah Kab. Tolitoli</v>
          </cell>
          <cell r="AD3253" t="str">
            <v>Pemerintah Kab. Tolitoli</v>
          </cell>
        </row>
        <row r="3254">
          <cell r="A3254">
            <v>3252</v>
          </cell>
          <cell r="B3254" t="str">
            <v>197204152007011032</v>
          </cell>
          <cell r="C3254" t="str">
            <v>570027711</v>
          </cell>
          <cell r="D3254" t="str">
            <v>JUMAALI DG. SIGAPPA</v>
          </cell>
          <cell r="E3254" t="str">
            <v/>
          </cell>
          <cell r="F3254" t="str">
            <v>SE</v>
          </cell>
          <cell r="G3254" t="str">
            <v>TOLITOLI</v>
          </cell>
          <cell r="H3254" t="str">
            <v>15 - 04 - 1972</v>
          </cell>
          <cell r="I3254" t="str">
            <v>II/a</v>
          </cell>
          <cell r="J3254" t="str">
            <v>01 - 01 - 2007</v>
          </cell>
          <cell r="K3254" t="str">
            <v>01 - 10 - 2008</v>
          </cell>
          <cell r="L3254" t="str">
            <v>L</v>
          </cell>
          <cell r="M3254" t="str">
            <v>III/a</v>
          </cell>
          <cell r="N3254" t="str">
            <v>01 - 10 - 2015</v>
          </cell>
          <cell r="O3254" t="str">
            <v>9</v>
          </cell>
          <cell r="P3254" t="str">
            <v>9</v>
          </cell>
          <cell r="Q3254" t="str">
            <v/>
          </cell>
          <cell r="R3254" t="str">
            <v/>
          </cell>
          <cell r="S3254" t="str">
            <v/>
          </cell>
          <cell r="T3254" t="str">
            <v/>
          </cell>
          <cell r="U3254" t="str">
            <v/>
          </cell>
          <cell r="V3254" t="str">
            <v>STAF</v>
          </cell>
          <cell r="W3254" t="str">
            <v>Seksi Pertamanan Dan Pemakaman</v>
          </cell>
          <cell r="X3254" t="str">
            <v>Dinas Perumahan Rakyat Dan Kawasan Pemukiman</v>
          </cell>
          <cell r="Y3254" t="str">
            <v>S-1 EKONOMI PEMBANGUNAN</v>
          </cell>
          <cell r="Z3254" t="str">
            <v>31-12-2013</v>
          </cell>
          <cell r="AA3254" t="str">
            <v>Aktif</v>
          </cell>
          <cell r="AB3254" t="str">
            <v>PNS Daerah Kab./Kota yang bekerja pada Kab./Kota</v>
          </cell>
          <cell r="AC3254" t="str">
            <v>Pemerintah Kab. Tolitoli</v>
          </cell>
          <cell r="AD3254" t="str">
            <v>Pemerintah Kab. Tolitoli</v>
          </cell>
        </row>
        <row r="3255">
          <cell r="A3255">
            <v>3253</v>
          </cell>
          <cell r="B3255" t="str">
            <v>198109212014091002</v>
          </cell>
          <cell r="C3255" t="str">
            <v/>
          </cell>
          <cell r="D3255" t="str">
            <v>MARWAN</v>
          </cell>
          <cell r="E3255" t="str">
            <v/>
          </cell>
          <cell r="F3255" t="str">
            <v/>
          </cell>
          <cell r="G3255" t="str">
            <v>TOLITOLI</v>
          </cell>
          <cell r="H3255" t="str">
            <v>21 - 09 - 1981</v>
          </cell>
          <cell r="I3255" t="str">
            <v>II/a</v>
          </cell>
          <cell r="J3255" t="str">
            <v>01 - 09 - 2014</v>
          </cell>
          <cell r="K3255" t="str">
            <v>01 - 12 - 2015</v>
          </cell>
          <cell r="L3255" t="str">
            <v>L</v>
          </cell>
          <cell r="M3255" t="str">
            <v>II/a</v>
          </cell>
          <cell r="N3255" t="str">
            <v>01 - 09 - 2014</v>
          </cell>
          <cell r="O3255" t="str">
            <v>9</v>
          </cell>
          <cell r="P3255" t="str">
            <v>11</v>
          </cell>
          <cell r="Q3255" t="str">
            <v/>
          </cell>
          <cell r="R3255" t="str">
            <v/>
          </cell>
          <cell r="S3255" t="str">
            <v/>
          </cell>
          <cell r="T3255" t="str">
            <v/>
          </cell>
          <cell r="U3255" t="str">
            <v/>
          </cell>
          <cell r="V3255" t="str">
            <v>PENGADMINISTRASI UMUM</v>
          </cell>
          <cell r="W3255" t="str">
            <v>Seksi Pelayanan Kesehatan Tradisional Dan Pelayanan Transfusi Darah</v>
          </cell>
          <cell r="X3255" t="str">
            <v>Dinas Kesehatan</v>
          </cell>
          <cell r="Y3255" t="str">
            <v>MADRASAH ALIYAH NEGERI</v>
          </cell>
          <cell r="Z3255" t="str">
            <v>24-05-1999</v>
          </cell>
          <cell r="AA3255" t="str">
            <v>Aktif</v>
          </cell>
          <cell r="AB3255" t="str">
            <v>PNS Daerah Kab./Kota yang bekerja pada Kab./Kota</v>
          </cell>
          <cell r="AC3255" t="str">
            <v>Pemerintah Kab. Tolitoli</v>
          </cell>
          <cell r="AD3255" t="str">
            <v>Pemerintah Kab. Tolitoli</v>
          </cell>
        </row>
        <row r="3256">
          <cell r="A3256">
            <v>3254</v>
          </cell>
          <cell r="B3256" t="str">
            <v>198608072015021001</v>
          </cell>
          <cell r="C3256" t="str">
            <v/>
          </cell>
          <cell r="D3256" t="str">
            <v>WAHYUDA</v>
          </cell>
          <cell r="E3256" t="str">
            <v/>
          </cell>
          <cell r="F3256" t="str">
            <v/>
          </cell>
          <cell r="G3256" t="str">
            <v>TOLITOLI</v>
          </cell>
          <cell r="H3256" t="str">
            <v>07 - 08 - 1986</v>
          </cell>
          <cell r="I3256" t="str">
            <v>I/c</v>
          </cell>
          <cell r="J3256" t="str">
            <v>01 - 02 - 2015</v>
          </cell>
          <cell r="K3256" t="str">
            <v>01 - 09 - 2016</v>
          </cell>
          <cell r="L3256" t="str">
            <v>L</v>
          </cell>
          <cell r="M3256" t="str">
            <v>I/c</v>
          </cell>
          <cell r="N3256" t="str">
            <v>01 - 02 - 2015</v>
          </cell>
          <cell r="O3256" t="str">
            <v>13</v>
          </cell>
          <cell r="P3256" t="str">
            <v>6</v>
          </cell>
          <cell r="Q3256" t="str">
            <v/>
          </cell>
          <cell r="R3256" t="str">
            <v/>
          </cell>
          <cell r="S3256" t="str">
            <v/>
          </cell>
          <cell r="T3256" t="str">
            <v/>
          </cell>
          <cell r="U3256" t="str">
            <v/>
          </cell>
          <cell r="V3256" t="str">
            <v>PENGADMINISTRASI UMUM</v>
          </cell>
          <cell r="W3256" t="str">
            <v>PUSKESMAS LAMPASIO</v>
          </cell>
          <cell r="X3256" t="str">
            <v>DINAS KESEHATAN</v>
          </cell>
          <cell r="Y3256" t="str">
            <v>SMP</v>
          </cell>
          <cell r="Z3256" t="str">
            <v>16-06-2003</v>
          </cell>
          <cell r="AA3256" t="str">
            <v>Aktif</v>
          </cell>
          <cell r="AB3256" t="str">
            <v>PNS Daerah Kab./Kota yang bekerja pada Kab./Kota</v>
          </cell>
          <cell r="AC3256" t="str">
            <v>Pemerintah Kab. Tolitoli</v>
          </cell>
          <cell r="AD3256" t="str">
            <v>Pemerintah Kab. Tolitoli</v>
          </cell>
        </row>
        <row r="3257">
          <cell r="A3257">
            <v>3255</v>
          </cell>
          <cell r="B3257" t="str">
            <v>197512242006042018</v>
          </cell>
          <cell r="C3257" t="str">
            <v>570021230</v>
          </cell>
          <cell r="D3257" t="str">
            <v>YANTI A DOMUT</v>
          </cell>
          <cell r="E3257" t="str">
            <v/>
          </cell>
          <cell r="F3257" t="str">
            <v/>
          </cell>
          <cell r="G3257" t="str">
            <v>BUOL</v>
          </cell>
          <cell r="H3257" t="str">
            <v>24 - 12 - 1975</v>
          </cell>
          <cell r="I3257" t="str">
            <v>II/a</v>
          </cell>
          <cell r="J3257" t="str">
            <v>01 - 04 - 2006</v>
          </cell>
          <cell r="K3257" t="str">
            <v>01 - 10 - 2007</v>
          </cell>
          <cell r="L3257" t="str">
            <v>P</v>
          </cell>
          <cell r="M3257" t="str">
            <v>II/d</v>
          </cell>
          <cell r="N3257" t="str">
            <v>01 - 04 - 2016</v>
          </cell>
          <cell r="O3257" t="str">
            <v>19</v>
          </cell>
          <cell r="P3257" t="str">
            <v>0</v>
          </cell>
          <cell r="Q3257" t="str">
            <v/>
          </cell>
          <cell r="R3257" t="str">
            <v/>
          </cell>
          <cell r="S3257" t="str">
            <v/>
          </cell>
          <cell r="T3257" t="str">
            <v>01 - 10 - 2012</v>
          </cell>
          <cell r="U3257" t="str">
            <v>Bidan Terampil / Pelaksana</v>
          </cell>
          <cell r="V3257" t="str">
            <v/>
          </cell>
          <cell r="W3257" t="str">
            <v>PUSKESMAS LAULALANG</v>
          </cell>
          <cell r="X3257" t="str">
            <v>DINAS KESEHATAN</v>
          </cell>
          <cell r="Y3257" t="str">
            <v>SMA</v>
          </cell>
          <cell r="Z3257" t="str">
            <v>31-12-1995</v>
          </cell>
          <cell r="AA3257" t="str">
            <v>Aktif</v>
          </cell>
          <cell r="AB3257" t="str">
            <v>PNS Daerah Kab./Kota yang bekerja pada Kab./Kota</v>
          </cell>
          <cell r="AC3257" t="str">
            <v>Pemerintah Kab. Tolitoli</v>
          </cell>
          <cell r="AD3257" t="str">
            <v>Pemerintah Kab. Tolitoli</v>
          </cell>
        </row>
        <row r="3258">
          <cell r="A3258">
            <v>3256</v>
          </cell>
          <cell r="B3258" t="str">
            <v>197601301996031001</v>
          </cell>
          <cell r="C3258" t="str">
            <v>140325129</v>
          </cell>
          <cell r="D3258" t="str">
            <v>ELPHIN YUSTIAN MARANDE</v>
          </cell>
          <cell r="E3258" t="str">
            <v/>
          </cell>
          <cell r="F3258" t="str">
            <v>A.Md.Kep</v>
          </cell>
          <cell r="G3258" t="str">
            <v>KWANDANG</v>
          </cell>
          <cell r="H3258" t="str">
            <v>30 - 01 - 1976</v>
          </cell>
          <cell r="I3258" t="str">
            <v>II/a</v>
          </cell>
          <cell r="J3258" t="str">
            <v>01 - 03 - 1996</v>
          </cell>
          <cell r="K3258" t="str">
            <v>01 - 03 - 1998</v>
          </cell>
          <cell r="L3258" t="str">
            <v>L</v>
          </cell>
          <cell r="M3258" t="str">
            <v>III/d</v>
          </cell>
          <cell r="N3258" t="str">
            <v>01 - 10 - 2016</v>
          </cell>
          <cell r="O3258" t="str">
            <v>15</v>
          </cell>
          <cell r="P3258" t="str">
            <v>7</v>
          </cell>
          <cell r="Q3258" t="str">
            <v/>
          </cell>
          <cell r="R3258" t="str">
            <v/>
          </cell>
          <cell r="S3258" t="str">
            <v/>
          </cell>
          <cell r="T3258" t="str">
            <v>01 - 10 - 2013</v>
          </cell>
          <cell r="U3258" t="str">
            <v>Perawat Penyelia</v>
          </cell>
          <cell r="V3258" t="str">
            <v/>
          </cell>
          <cell r="W3258" t="str">
            <v>PUSKESMAS LAMPASIO</v>
          </cell>
          <cell r="X3258" t="str">
            <v>DINAS KESEHATAN</v>
          </cell>
          <cell r="Y3258" t="str">
            <v>D-III KEPERAWATAN</v>
          </cell>
          <cell r="Z3258" t="str">
            <v>31-12-2012</v>
          </cell>
          <cell r="AA3258" t="str">
            <v>Aktif</v>
          </cell>
          <cell r="AB3258" t="str">
            <v>PNS Daerah Kab./Kota yang bekerja pada Kab./Kota</v>
          </cell>
          <cell r="AC3258" t="str">
            <v>Pemerintah Kab. Tolitoli</v>
          </cell>
          <cell r="AD3258" t="str">
            <v>Pemerintah Kab. Tolitoli</v>
          </cell>
        </row>
        <row r="3259">
          <cell r="A3259">
            <v>3257</v>
          </cell>
          <cell r="B3259" t="str">
            <v>196706122007011046</v>
          </cell>
          <cell r="C3259" t="str">
            <v/>
          </cell>
          <cell r="D3259" t="str">
            <v>DARSON</v>
          </cell>
          <cell r="E3259" t="str">
            <v/>
          </cell>
          <cell r="F3259" t="str">
            <v/>
          </cell>
          <cell r="G3259" t="str">
            <v>LAKUAN TOLITOLI</v>
          </cell>
          <cell r="H3259" t="str">
            <v>12 - 06 - 1967</v>
          </cell>
          <cell r="I3259" t="str">
            <v>II/a</v>
          </cell>
          <cell r="J3259" t="str">
            <v>01 - 01 - 2007</v>
          </cell>
          <cell r="K3259" t="str">
            <v>01 - 01 - 2007</v>
          </cell>
          <cell r="L3259" t="str">
            <v>L</v>
          </cell>
          <cell r="M3259" t="str">
            <v>II/c</v>
          </cell>
          <cell r="N3259" t="str">
            <v>01 - 10 - 2015</v>
          </cell>
          <cell r="O3259" t="str">
            <v>11</v>
          </cell>
          <cell r="P3259" t="str">
            <v>9</v>
          </cell>
          <cell r="Q3259" t="str">
            <v/>
          </cell>
          <cell r="R3259" t="str">
            <v/>
          </cell>
          <cell r="S3259" t="str">
            <v/>
          </cell>
          <cell r="T3259" t="str">
            <v/>
          </cell>
          <cell r="U3259" t="str">
            <v/>
          </cell>
          <cell r="V3259" t="str">
            <v>STAF SEKSI PEMERINTAHAN</v>
          </cell>
          <cell r="W3259" t="str">
            <v>SEKSI PEMERINTAHAN</v>
          </cell>
          <cell r="X3259" t="str">
            <v>KANTOR KECAMATAN TOLITOLI UTARA</v>
          </cell>
          <cell r="Y3259" t="str">
            <v>SLTA UMUM</v>
          </cell>
          <cell r="Z3259" t="str">
            <v>31-12-1987</v>
          </cell>
          <cell r="AA3259" t="str">
            <v>Aktif</v>
          </cell>
          <cell r="AB3259" t="str">
            <v>PNS Daerah Kab./Kota yang bekerja pada Kab./Kota</v>
          </cell>
          <cell r="AC3259" t="str">
            <v>Pemerintah Kab. Tolitoli</v>
          </cell>
          <cell r="AD3259" t="str">
            <v>Pemerintah Kab. Tolitoli</v>
          </cell>
        </row>
        <row r="3260">
          <cell r="A3260">
            <v>3258</v>
          </cell>
          <cell r="B3260" t="str">
            <v>197503182006042017</v>
          </cell>
          <cell r="C3260" t="str">
            <v>570021370</v>
          </cell>
          <cell r="D3260" t="str">
            <v>MARIYATI SIKOBO</v>
          </cell>
          <cell r="E3260" t="str">
            <v/>
          </cell>
          <cell r="F3260" t="str">
            <v/>
          </cell>
          <cell r="G3260" t="str">
            <v>LUWU</v>
          </cell>
          <cell r="H3260" t="str">
            <v>18 - 03 - 1975</v>
          </cell>
          <cell r="I3260" t="str">
            <v>II/a</v>
          </cell>
          <cell r="J3260" t="str">
            <v>01 - 04 - 2006</v>
          </cell>
          <cell r="K3260" t="str">
            <v>01 - 10 - 2007</v>
          </cell>
          <cell r="L3260" t="str">
            <v>P</v>
          </cell>
          <cell r="M3260" t="str">
            <v>III/a</v>
          </cell>
          <cell r="N3260" t="str">
            <v>01 - 10 - 2017</v>
          </cell>
          <cell r="O3260" t="str">
            <v>15</v>
          </cell>
          <cell r="P3260" t="str">
            <v>11</v>
          </cell>
          <cell r="Q3260" t="str">
            <v/>
          </cell>
          <cell r="R3260" t="str">
            <v/>
          </cell>
          <cell r="S3260" t="str">
            <v/>
          </cell>
          <cell r="T3260" t="str">
            <v>01 - 10 - 2017</v>
          </cell>
          <cell r="U3260" t="str">
            <v>Bidan Mahir / Lanjutan</v>
          </cell>
          <cell r="V3260" t="str">
            <v/>
          </cell>
          <cell r="W3260" t="str">
            <v>PUSKESMAS BAOLAN</v>
          </cell>
          <cell r="X3260" t="str">
            <v>DINAS KESEHATAN</v>
          </cell>
          <cell r="Y3260" t="str">
            <v>D-III KEBIDANAN</v>
          </cell>
          <cell r="Z3260" t="str">
            <v>31-12-2013</v>
          </cell>
          <cell r="AA3260" t="str">
            <v>Aktif</v>
          </cell>
          <cell r="AB3260" t="str">
            <v>PNS Daerah Kab./Kota yang bekerja pada Kab./Kota</v>
          </cell>
          <cell r="AC3260" t="str">
            <v>Pemerintah Kab. Tolitoli</v>
          </cell>
          <cell r="AD3260" t="str">
            <v>Pemerintah Kab. Tolitoli</v>
          </cell>
        </row>
        <row r="3261">
          <cell r="A3261">
            <v>3259</v>
          </cell>
          <cell r="B3261" t="str">
            <v>197910152008012012</v>
          </cell>
          <cell r="C3261" t="str">
            <v>570035996</v>
          </cell>
          <cell r="D3261" t="str">
            <v>YUNITA NURDIN</v>
          </cell>
          <cell r="E3261" t="str">
            <v/>
          </cell>
          <cell r="F3261" t="str">
            <v/>
          </cell>
          <cell r="G3261" t="str">
            <v>TOLITOLI</v>
          </cell>
          <cell r="H3261" t="str">
            <v>15 - 10 - 1979</v>
          </cell>
          <cell r="I3261" t="str">
            <v>II/a</v>
          </cell>
          <cell r="J3261" t="str">
            <v>01 - 01 - 2008</v>
          </cell>
          <cell r="K3261" t="str">
            <v>01 - 04 - 2012</v>
          </cell>
          <cell r="L3261" t="str">
            <v>P</v>
          </cell>
          <cell r="M3261" t="str">
            <v>II/c</v>
          </cell>
          <cell r="N3261" t="str">
            <v>01 - 04 - 2016</v>
          </cell>
          <cell r="O3261" t="str">
            <v>12</v>
          </cell>
          <cell r="P3261" t="str">
            <v>3</v>
          </cell>
          <cell r="Q3261" t="str">
            <v/>
          </cell>
          <cell r="R3261" t="str">
            <v/>
          </cell>
          <cell r="S3261" t="str">
            <v/>
          </cell>
          <cell r="T3261" t="str">
            <v/>
          </cell>
          <cell r="U3261" t="str">
            <v/>
          </cell>
          <cell r="V3261" t="str">
            <v>PETUGAS SARANA TELEKOMUNIKASI</v>
          </cell>
          <cell r="W3261" t="str">
            <v>Sub Bagian Umum Dan Program</v>
          </cell>
          <cell r="X3261" t="str">
            <v>Dinas Komunikasi Dan Informatika</v>
          </cell>
          <cell r="Y3261" t="str">
            <v>SMA</v>
          </cell>
          <cell r="Z3261" t="str">
            <v>31-12-2002</v>
          </cell>
          <cell r="AA3261" t="str">
            <v>Aktif</v>
          </cell>
          <cell r="AB3261" t="str">
            <v>PNS Daerah Kab./Kota yang bekerja pada Kab./Kota</v>
          </cell>
          <cell r="AC3261" t="str">
            <v>Pemerintah Kab. Tolitoli</v>
          </cell>
          <cell r="AD3261" t="str">
            <v>Pemerintah Kab. Tolitoli</v>
          </cell>
        </row>
        <row r="3262">
          <cell r="A3262">
            <v>3260</v>
          </cell>
          <cell r="B3262" t="str">
            <v>198309032014091002</v>
          </cell>
          <cell r="C3262" t="str">
            <v/>
          </cell>
          <cell r="D3262" t="str">
            <v>ZULFIKAR M MANGGONA</v>
          </cell>
          <cell r="E3262" t="str">
            <v/>
          </cell>
          <cell r="F3262" t="str">
            <v/>
          </cell>
          <cell r="G3262" t="str">
            <v>TOLITOLI</v>
          </cell>
          <cell r="H3262" t="str">
            <v>03 - 09 - 1983</v>
          </cell>
          <cell r="I3262" t="str">
            <v>II/a</v>
          </cell>
          <cell r="J3262" t="str">
            <v>01 - 09 - 2014</v>
          </cell>
          <cell r="K3262" t="str">
            <v>01 - 09 - 2016</v>
          </cell>
          <cell r="L3262" t="str">
            <v>L</v>
          </cell>
          <cell r="M3262" t="str">
            <v>II/a</v>
          </cell>
          <cell r="N3262" t="str">
            <v>01 - 09 - 2014</v>
          </cell>
          <cell r="O3262" t="str">
            <v>10</v>
          </cell>
          <cell r="P3262" t="str">
            <v>1</v>
          </cell>
          <cell r="Q3262" t="str">
            <v/>
          </cell>
          <cell r="R3262" t="str">
            <v/>
          </cell>
          <cell r="S3262" t="str">
            <v/>
          </cell>
          <cell r="T3262" t="str">
            <v/>
          </cell>
          <cell r="U3262" t="str">
            <v/>
          </cell>
          <cell r="V3262" t="str">
            <v>PENYIAP BAHAN VERIFIKASI ALOKASI USAHA PENANGKAPAN IKAN</v>
          </cell>
          <cell r="W3262" t="str">
            <v>Seksi Promosi Dan Pemasaran Hasil Perikanan</v>
          </cell>
          <cell r="X3262" t="str">
            <v>BIDANG PENGOLAHAN DAN PEMASARAN HASIL PERIKANAN</v>
          </cell>
          <cell r="Y3262" t="str">
            <v>SMA IPS</v>
          </cell>
          <cell r="Z3262" t="str">
            <v>30-09-2002</v>
          </cell>
          <cell r="AA3262" t="str">
            <v>Aktif</v>
          </cell>
          <cell r="AB3262" t="str">
            <v>PNS Daerah Kab./Kota yang bekerja pada Kab./Kota</v>
          </cell>
          <cell r="AC3262" t="str">
            <v>Pemerintah Kab. Tolitoli</v>
          </cell>
          <cell r="AD3262" t="str">
            <v>Pemerintah Kab. Tolitoli</v>
          </cell>
        </row>
        <row r="3263">
          <cell r="A3263">
            <v>3261</v>
          </cell>
          <cell r="B3263" t="str">
            <v>196512311986022030</v>
          </cell>
          <cell r="C3263" t="str">
            <v>131581914</v>
          </cell>
          <cell r="D3263" t="str">
            <v>ERLINA</v>
          </cell>
          <cell r="E3263" t="str">
            <v/>
          </cell>
          <cell r="F3263" t="str">
            <v/>
          </cell>
          <cell r="G3263" t="str">
            <v>TOLITOLI</v>
          </cell>
          <cell r="H3263" t="str">
            <v>31 - 12 - 1965</v>
          </cell>
          <cell r="I3263" t="str">
            <v>II/a</v>
          </cell>
          <cell r="J3263" t="str">
            <v>01 - 02 - 1986</v>
          </cell>
          <cell r="K3263" t="str">
            <v>01 - 01 - 1988</v>
          </cell>
          <cell r="L3263" t="str">
            <v>P</v>
          </cell>
          <cell r="M3263" t="str">
            <v>III/b</v>
          </cell>
          <cell r="N3263" t="str">
            <v>01 - 10 - 2008</v>
          </cell>
          <cell r="O3263" t="str">
            <v>17</v>
          </cell>
          <cell r="P3263" t="str">
            <v>8</v>
          </cell>
          <cell r="Q3263" t="str">
            <v/>
          </cell>
          <cell r="R3263" t="str">
            <v/>
          </cell>
          <cell r="S3263" t="str">
            <v/>
          </cell>
          <cell r="T3263" t="str">
            <v/>
          </cell>
          <cell r="U3263" t="str">
            <v/>
          </cell>
          <cell r="V3263" t="str">
            <v>PELAKSANA</v>
          </cell>
          <cell r="W3263" t="str">
            <v>SMP Negeri 5 Tolitoli</v>
          </cell>
          <cell r="X3263" t="str">
            <v>Dinas Pendidikan Dan Kebudayaan</v>
          </cell>
          <cell r="Y3263" t="str">
            <v>SMA A.4/BAHASA</v>
          </cell>
          <cell r="Z3263" t="str">
            <v>31-12-1985</v>
          </cell>
          <cell r="AA3263" t="str">
            <v>Aktif</v>
          </cell>
          <cell r="AB3263" t="str">
            <v>PNS Daerah Kab./Kota yang bekerja pada Kab./Kota</v>
          </cell>
          <cell r="AC3263" t="str">
            <v>Pemerintah Kab. Tolitoli</v>
          </cell>
          <cell r="AD3263" t="str">
            <v>Pemerintah Kab. Tolitoli</v>
          </cell>
        </row>
        <row r="3264">
          <cell r="A3264">
            <v>3262</v>
          </cell>
          <cell r="B3264" t="str">
            <v>196209171992031006</v>
          </cell>
          <cell r="C3264" t="str">
            <v>570010856</v>
          </cell>
          <cell r="D3264" t="str">
            <v>RIDWAN TUNRU</v>
          </cell>
          <cell r="E3264" t="str">
            <v/>
          </cell>
          <cell r="F3264" t="str">
            <v>SE</v>
          </cell>
          <cell r="G3264" t="str">
            <v>SAMARINDA</v>
          </cell>
          <cell r="H3264" t="str">
            <v>17 - 09 - 1962</v>
          </cell>
          <cell r="I3264" t="str">
            <v>III/a</v>
          </cell>
          <cell r="J3264" t="str">
            <v>01 - 03 - 1992</v>
          </cell>
          <cell r="K3264" t="str">
            <v>01 - 04 - 1993</v>
          </cell>
          <cell r="L3264" t="str">
            <v>L</v>
          </cell>
          <cell r="M3264" t="str">
            <v>IV/b</v>
          </cell>
          <cell r="N3264" t="str">
            <v>01 - 10 - 2009</v>
          </cell>
          <cell r="O3264" t="str">
            <v>19</v>
          </cell>
          <cell r="P3264" t="str">
            <v>6</v>
          </cell>
          <cell r="Q3264" t="str">
            <v/>
          </cell>
          <cell r="R3264" t="str">
            <v/>
          </cell>
          <cell r="S3264" t="str">
            <v/>
          </cell>
          <cell r="T3264" t="str">
            <v/>
          </cell>
          <cell r="U3264" t="str">
            <v/>
          </cell>
          <cell r="V3264" t="str">
            <v>STAF BAGIAN UMUM</v>
          </cell>
          <cell r="W3264" t="str">
            <v>Bagian Umum Dan Perlengkapan</v>
          </cell>
          <cell r="X3264" t="str">
            <v>Sekretariat Daerah</v>
          </cell>
          <cell r="Y3264" t="str">
            <v>S-1 EKONOMI UMUM</v>
          </cell>
          <cell r="Z3264" t="str">
            <v>31-12-1986</v>
          </cell>
          <cell r="AA3264" t="str">
            <v>Aktif</v>
          </cell>
          <cell r="AB3264" t="str">
            <v>PNS Daerah Kab./Kota yang bekerja pada Kab./Kota</v>
          </cell>
          <cell r="AC3264" t="str">
            <v>Pemerintah Kab. Tolitoli</v>
          </cell>
          <cell r="AD3264" t="str">
            <v>Pemerintah Kab. Tolitoli</v>
          </cell>
        </row>
        <row r="3265">
          <cell r="A3265">
            <v>3263</v>
          </cell>
          <cell r="B3265" t="str">
            <v>196907172003121006</v>
          </cell>
          <cell r="C3265" t="str">
            <v>570015583</v>
          </cell>
          <cell r="D3265" t="str">
            <v>MARTONO</v>
          </cell>
          <cell r="E3265" t="str">
            <v/>
          </cell>
          <cell r="F3265" t="str">
            <v>A.Ma</v>
          </cell>
          <cell r="G3265" t="str">
            <v>TOLITOLI</v>
          </cell>
          <cell r="H3265" t="str">
            <v>17 - 07 - 1969</v>
          </cell>
          <cell r="I3265" t="str">
            <v>II/b</v>
          </cell>
          <cell r="J3265" t="str">
            <v>01 - 12 - 2003</v>
          </cell>
          <cell r="K3265" t="str">
            <v>01 - 03 - 2005</v>
          </cell>
          <cell r="L3265" t="str">
            <v>L</v>
          </cell>
          <cell r="M3265" t="str">
            <v>III/b</v>
          </cell>
          <cell r="N3265" t="str">
            <v>01 - 04 - 2018</v>
          </cell>
          <cell r="O3265" t="str">
            <v>12</v>
          </cell>
          <cell r="P3265" t="str">
            <v>4</v>
          </cell>
          <cell r="Q3265" t="str">
            <v/>
          </cell>
          <cell r="R3265" t="str">
            <v/>
          </cell>
          <cell r="S3265" t="str">
            <v/>
          </cell>
          <cell r="T3265" t="str">
            <v>01 - 10 - 2013</v>
          </cell>
          <cell r="U3265" t="str">
            <v>Guru Pertama</v>
          </cell>
          <cell r="V3265" t="str">
            <v/>
          </cell>
          <cell r="W3265" t="str">
            <v>SDN LANTAPAN</v>
          </cell>
          <cell r="X3265" t="str">
            <v>CABANG DISPENBUD KECAMATAN GALANG</v>
          </cell>
          <cell r="Y3265" t="str">
            <v>D-II/AKTA-II</v>
          </cell>
          <cell r="Z3265" t="str">
            <v>01-01-2003</v>
          </cell>
          <cell r="AA3265" t="str">
            <v>Aktif</v>
          </cell>
          <cell r="AB3265" t="str">
            <v>PNS Daerah Kab./Kota yang bekerja pada Kab./Kota</v>
          </cell>
          <cell r="AC3265" t="str">
            <v>Pemerintah Kab. Tolitoli</v>
          </cell>
          <cell r="AD3265" t="str">
            <v>Pemerintah Kab. Tolitoli</v>
          </cell>
        </row>
        <row r="3266">
          <cell r="A3266">
            <v>3264</v>
          </cell>
          <cell r="B3266" t="str">
            <v>198902172011012009</v>
          </cell>
          <cell r="C3266" t="str">
            <v/>
          </cell>
          <cell r="D3266" t="str">
            <v>FEBRIANTI</v>
          </cell>
          <cell r="E3266" t="str">
            <v/>
          </cell>
          <cell r="F3266" t="str">
            <v>S.Kep</v>
          </cell>
          <cell r="G3266" t="str">
            <v>TOLITOLI</v>
          </cell>
          <cell r="H3266" t="str">
            <v>17 - 02 - 1989</v>
          </cell>
          <cell r="I3266" t="str">
            <v>III/a</v>
          </cell>
          <cell r="J3266" t="str">
            <v>01 - 01 - 2011</v>
          </cell>
          <cell r="K3266" t="str">
            <v>01 - 01 - 2013</v>
          </cell>
          <cell r="L3266" t="str">
            <v>P</v>
          </cell>
          <cell r="M3266" t="str">
            <v>III/c</v>
          </cell>
          <cell r="N3266" t="str">
            <v>01 - 04 - 2018</v>
          </cell>
          <cell r="O3266" t="str">
            <v>7</v>
          </cell>
          <cell r="P3266" t="str">
            <v>3</v>
          </cell>
          <cell r="Q3266" t="str">
            <v/>
          </cell>
          <cell r="R3266" t="str">
            <v/>
          </cell>
          <cell r="S3266" t="str">
            <v/>
          </cell>
          <cell r="T3266" t="str">
            <v>01 - 04 - 2018</v>
          </cell>
          <cell r="U3266" t="str">
            <v>Perawat Muda</v>
          </cell>
          <cell r="V3266" t="str">
            <v/>
          </cell>
          <cell r="W3266" t="str">
            <v>Rumah Sakit Umum Daerah Mokopido</v>
          </cell>
          <cell r="X3266" t="str">
            <v>Pemerintah Kabupaten Tolitoli</v>
          </cell>
          <cell r="Y3266" t="str">
            <v>S-1 KEPERAWATAN</v>
          </cell>
          <cell r="Z3266" t="str">
            <v>01-01-2010</v>
          </cell>
          <cell r="AA3266" t="str">
            <v>Aktif</v>
          </cell>
          <cell r="AB3266" t="str">
            <v>PNS Daerah Kab./Kota yang bekerja pada Kab./Kota</v>
          </cell>
          <cell r="AC3266" t="str">
            <v>Pemerintah Kab. Tolitoli</v>
          </cell>
          <cell r="AD3266" t="str">
            <v>Pemerintah Kab. Tolitoli</v>
          </cell>
        </row>
        <row r="3267">
          <cell r="A3267">
            <v>3265</v>
          </cell>
          <cell r="B3267" t="str">
            <v>198002232008011009</v>
          </cell>
          <cell r="C3267" t="str">
            <v>570036053</v>
          </cell>
          <cell r="D3267" t="str">
            <v>MUHAMMAD FAISAL</v>
          </cell>
          <cell r="E3267" t="str">
            <v/>
          </cell>
          <cell r="F3267" t="str">
            <v/>
          </cell>
          <cell r="G3267" t="str">
            <v>TOLITOLI</v>
          </cell>
          <cell r="H3267" t="str">
            <v>23 - 02 - 1980</v>
          </cell>
          <cell r="I3267" t="str">
            <v>II/a</v>
          </cell>
          <cell r="J3267" t="str">
            <v>01 - 01 - 2008</v>
          </cell>
          <cell r="K3267" t="str">
            <v>26 - 11 - 2009</v>
          </cell>
          <cell r="L3267" t="str">
            <v>L</v>
          </cell>
          <cell r="M3267" t="str">
            <v>II/b</v>
          </cell>
          <cell r="N3267" t="str">
            <v>01 - 04 - 2012</v>
          </cell>
          <cell r="O3267" t="str">
            <v>8</v>
          </cell>
          <cell r="P3267" t="str">
            <v>3</v>
          </cell>
          <cell r="Q3267" t="str">
            <v/>
          </cell>
          <cell r="R3267" t="str">
            <v/>
          </cell>
          <cell r="S3267" t="str">
            <v/>
          </cell>
          <cell r="T3267" t="str">
            <v/>
          </cell>
          <cell r="U3267" t="str">
            <v/>
          </cell>
          <cell r="V3267" t="str">
            <v>FUNGSIONAL UMUM</v>
          </cell>
          <cell r="W3267" t="str">
            <v>Seksi SMP</v>
          </cell>
          <cell r="X3267" t="str">
            <v>Dinas Pendidikan Dan Kebudayaan</v>
          </cell>
          <cell r="Y3267" t="str">
            <v>SMA A.3/IPS</v>
          </cell>
          <cell r="Z3267" t="str">
            <v>31-12-1999</v>
          </cell>
          <cell r="AA3267" t="str">
            <v>Aktif</v>
          </cell>
          <cell r="AB3267" t="str">
            <v>PNS Daerah Kab./Kota yang bekerja pada Kab./Kota</v>
          </cell>
          <cell r="AC3267" t="str">
            <v>Pemerintah Kab. Tolitoli</v>
          </cell>
          <cell r="AD3267" t="str">
            <v>Pemerintah Kab. Tolitoli</v>
          </cell>
        </row>
        <row r="3268">
          <cell r="A3268">
            <v>3266</v>
          </cell>
          <cell r="B3268" t="str">
            <v>197304032014092003</v>
          </cell>
          <cell r="C3268" t="str">
            <v/>
          </cell>
          <cell r="D3268" t="str">
            <v>HAMDANY RIDWAN</v>
          </cell>
          <cell r="E3268" t="str">
            <v/>
          </cell>
          <cell r="F3268" t="str">
            <v>SE</v>
          </cell>
          <cell r="G3268" t="str">
            <v>SIDENRENG RAPPANG</v>
          </cell>
          <cell r="H3268" t="str">
            <v>03 - 04 - 1973</v>
          </cell>
          <cell r="I3268" t="str">
            <v>III/a</v>
          </cell>
          <cell r="J3268" t="str">
            <v>01 - 09 - 2014</v>
          </cell>
          <cell r="K3268" t="str">
            <v>01 - 12 - 2015</v>
          </cell>
          <cell r="L3268" t="str">
            <v>P</v>
          </cell>
          <cell r="M3268" t="str">
            <v>III/a</v>
          </cell>
          <cell r="N3268" t="str">
            <v>01 - 09 - 2014</v>
          </cell>
          <cell r="O3268" t="str">
            <v>10</v>
          </cell>
          <cell r="P3268" t="str">
            <v>8</v>
          </cell>
          <cell r="Q3268" t="str">
            <v/>
          </cell>
          <cell r="R3268" t="str">
            <v/>
          </cell>
          <cell r="S3268" t="str">
            <v/>
          </cell>
          <cell r="T3268" t="str">
            <v/>
          </cell>
          <cell r="U3268" t="str">
            <v/>
          </cell>
          <cell r="V3268" t="str">
            <v>TEKNIS / ADMINISTRASI LAINNYA</v>
          </cell>
          <cell r="W3268" t="str">
            <v>Pemerintah Kabupaten Tolitoli</v>
          </cell>
          <cell r="X3268" t="str">
            <v/>
          </cell>
          <cell r="Y3268" t="str">
            <v>S-1 EKONOMI MANAJEMEN</v>
          </cell>
          <cell r="Z3268" t="str">
            <v>02-12-1999</v>
          </cell>
          <cell r="AA3268" t="str">
            <v>Aktif</v>
          </cell>
          <cell r="AB3268" t="str">
            <v>PNS Daerah Kab./Kota yang bekerja pada Kab./Kota</v>
          </cell>
          <cell r="AC3268" t="str">
            <v>Pemerintah Kab. Tolitoli</v>
          </cell>
          <cell r="AD3268" t="str">
            <v>Pemerintah Kab. Tolitoli</v>
          </cell>
        </row>
        <row r="3269">
          <cell r="A3269">
            <v>3267</v>
          </cell>
          <cell r="B3269" t="str">
            <v>198701262010012007</v>
          </cell>
          <cell r="C3269" t="str">
            <v/>
          </cell>
          <cell r="D3269" t="str">
            <v>SERLI ALIMIN</v>
          </cell>
          <cell r="E3269" t="str">
            <v/>
          </cell>
          <cell r="F3269" t="str">
            <v>A. Md. Kep</v>
          </cell>
          <cell r="G3269" t="str">
            <v>BOKAT</v>
          </cell>
          <cell r="H3269" t="str">
            <v>26 - 01 - 1987</v>
          </cell>
          <cell r="I3269" t="str">
            <v>II/c</v>
          </cell>
          <cell r="J3269" t="str">
            <v>01 - 01 - 2010</v>
          </cell>
          <cell r="K3269" t="str">
            <v>01 - 12 - 2012</v>
          </cell>
          <cell r="L3269" t="str">
            <v>P</v>
          </cell>
          <cell r="M3269" t="str">
            <v>II/d</v>
          </cell>
          <cell r="N3269" t="str">
            <v>01 - 10 - 2015</v>
          </cell>
          <cell r="O3269" t="str">
            <v>8</v>
          </cell>
          <cell r="P3269" t="str">
            <v>9</v>
          </cell>
          <cell r="Q3269" t="str">
            <v/>
          </cell>
          <cell r="R3269" t="str">
            <v/>
          </cell>
          <cell r="S3269" t="str">
            <v/>
          </cell>
          <cell r="T3269" t="str">
            <v>20 - 03 - 2017</v>
          </cell>
          <cell r="U3269" t="str">
            <v>Perawat Pelaksana</v>
          </cell>
          <cell r="V3269" t="str">
            <v/>
          </cell>
          <cell r="W3269" t="str">
            <v>UPT Puskesmas Galang</v>
          </cell>
          <cell r="X3269" t="str">
            <v>Dinas Kesehatan</v>
          </cell>
          <cell r="Y3269" t="str">
            <v>D-III KEPERAWATAN</v>
          </cell>
          <cell r="Z3269" t="str">
            <v>31-12-2009</v>
          </cell>
          <cell r="AA3269" t="str">
            <v>Aktif</v>
          </cell>
          <cell r="AB3269" t="str">
            <v>PNS Daerah Kab./Kota yang bekerja pada Kab./Kota</v>
          </cell>
          <cell r="AC3269" t="str">
            <v>Pemerintah Kab. Tolitoli</v>
          </cell>
          <cell r="AD3269" t="str">
            <v>Pemerintah Kab. Tolitoli</v>
          </cell>
        </row>
        <row r="3270">
          <cell r="A3270">
            <v>3268</v>
          </cell>
          <cell r="B3270" t="str">
            <v>197801012007012032</v>
          </cell>
          <cell r="C3270" t="str">
            <v>570028801</v>
          </cell>
          <cell r="D3270" t="str">
            <v>SRI SATRIYANI</v>
          </cell>
          <cell r="E3270" t="str">
            <v/>
          </cell>
          <cell r="F3270" t="str">
            <v>SE</v>
          </cell>
          <cell r="G3270" t="str">
            <v>TOLITOLI</v>
          </cell>
          <cell r="H3270" t="str">
            <v>01 - 01 - 1978</v>
          </cell>
          <cell r="I3270" t="str">
            <v>II/a</v>
          </cell>
          <cell r="J3270" t="str">
            <v>01 - 01 - 2007</v>
          </cell>
          <cell r="K3270" t="str">
            <v>01 - 10 - 2008</v>
          </cell>
          <cell r="L3270" t="str">
            <v>P</v>
          </cell>
          <cell r="M3270" t="str">
            <v>III/b</v>
          </cell>
          <cell r="N3270" t="str">
            <v>01 - 04 - 2016</v>
          </cell>
          <cell r="O3270" t="str">
            <v>6</v>
          </cell>
          <cell r="P3270" t="str">
            <v>3</v>
          </cell>
          <cell r="Q3270" t="str">
            <v/>
          </cell>
          <cell r="R3270" t="str">
            <v/>
          </cell>
          <cell r="S3270" t="str">
            <v/>
          </cell>
          <cell r="T3270" t="str">
            <v/>
          </cell>
          <cell r="U3270" t="str">
            <v/>
          </cell>
          <cell r="V3270" t="str">
            <v>FUNGSIONAL UMUM</v>
          </cell>
          <cell r="W3270" t="str">
            <v>Sub Bagian Keuangan Dan Aset</v>
          </cell>
          <cell r="X3270" t="str">
            <v>Sekretariat</v>
          </cell>
          <cell r="Y3270" t="str">
            <v>S-1 EKONOMI MANAJEMEN</v>
          </cell>
          <cell r="Z3270" t="str">
            <v>31-12-2010</v>
          </cell>
          <cell r="AA3270" t="str">
            <v>Aktif</v>
          </cell>
          <cell r="AB3270" t="str">
            <v>PNS Daerah Kab./Kota yang bekerja pada Kab./Kota</v>
          </cell>
          <cell r="AC3270" t="str">
            <v>Pemerintah Kab. Tolitoli</v>
          </cell>
          <cell r="AD3270" t="str">
            <v>Pemerintah Kab. Tolitoli</v>
          </cell>
        </row>
        <row r="3271">
          <cell r="A3271">
            <v>3269</v>
          </cell>
          <cell r="B3271" t="str">
            <v>196211122014091001</v>
          </cell>
          <cell r="C3271" t="str">
            <v/>
          </cell>
          <cell r="D3271" t="str">
            <v>ABDUL NAZIR S KAI</v>
          </cell>
          <cell r="E3271" t="str">
            <v/>
          </cell>
          <cell r="F3271" t="str">
            <v/>
          </cell>
          <cell r="G3271" t="str">
            <v>BITUNG</v>
          </cell>
          <cell r="H3271" t="str">
            <v>12 - 11 - 1962</v>
          </cell>
          <cell r="I3271" t="str">
            <v>II/a</v>
          </cell>
          <cell r="J3271" t="str">
            <v>01 - 09 - 2014</v>
          </cell>
          <cell r="K3271" t="str">
            <v>01 - 12 - 2015</v>
          </cell>
          <cell r="L3271" t="str">
            <v>L</v>
          </cell>
          <cell r="M3271" t="str">
            <v>II/a</v>
          </cell>
          <cell r="N3271" t="str">
            <v>01 - 09 - 2014</v>
          </cell>
          <cell r="O3271" t="str">
            <v>10</v>
          </cell>
          <cell r="P3271" t="str">
            <v>6</v>
          </cell>
          <cell r="Q3271" t="str">
            <v/>
          </cell>
          <cell r="R3271" t="str">
            <v/>
          </cell>
          <cell r="S3271" t="str">
            <v/>
          </cell>
          <cell r="T3271" t="str">
            <v/>
          </cell>
          <cell r="U3271" t="str">
            <v/>
          </cell>
          <cell r="V3271" t="str">
            <v>TEKNIS / ADMINISTRASI LAINNYA</v>
          </cell>
          <cell r="W3271" t="str">
            <v>DINAS KOPERASI UMKM DAN PERDAGANGAN</v>
          </cell>
          <cell r="X3271" t="str">
            <v>Pemerintah Kabupaten Tolitoli</v>
          </cell>
          <cell r="Y3271" t="str">
            <v>SMA IPS</v>
          </cell>
          <cell r="Z3271" t="str">
            <v>06-05-1982</v>
          </cell>
          <cell r="AA3271" t="str">
            <v>Aktif</v>
          </cell>
          <cell r="AB3271" t="str">
            <v>PNS Daerah Kab./Kota yang bekerja pada Kab./Kota</v>
          </cell>
          <cell r="AC3271" t="str">
            <v>Pemerintah Kab. Tolitoli</v>
          </cell>
          <cell r="AD3271" t="str">
            <v>Pemerintah Kab. Tolitoli</v>
          </cell>
        </row>
        <row r="3272">
          <cell r="A3272">
            <v>3270</v>
          </cell>
          <cell r="B3272" t="str">
            <v>197005312002112001</v>
          </cell>
          <cell r="C3272" t="str">
            <v>570013868</v>
          </cell>
          <cell r="D3272" t="str">
            <v>MEY ARIEF</v>
          </cell>
          <cell r="E3272" t="str">
            <v/>
          </cell>
          <cell r="F3272" t="str">
            <v>S.Pd</v>
          </cell>
          <cell r="G3272" t="str">
            <v>TILAMUTA</v>
          </cell>
          <cell r="H3272" t="str">
            <v>31 - 05 - 1970</v>
          </cell>
          <cell r="I3272" t="str">
            <v>III/a</v>
          </cell>
          <cell r="J3272" t="str">
            <v>01 - 11 - 2002</v>
          </cell>
          <cell r="K3272" t="str">
            <v>01 - 02 - 2004</v>
          </cell>
          <cell r="L3272" t="str">
            <v>P</v>
          </cell>
          <cell r="M3272" t="str">
            <v>IV/a</v>
          </cell>
          <cell r="N3272" t="str">
            <v>01 - 04 - 2016</v>
          </cell>
          <cell r="O3272" t="str">
            <v>16</v>
          </cell>
          <cell r="P3272" t="str">
            <v>11</v>
          </cell>
          <cell r="Q3272" t="str">
            <v/>
          </cell>
          <cell r="R3272" t="str">
            <v/>
          </cell>
          <cell r="S3272" t="str">
            <v/>
          </cell>
          <cell r="T3272" t="str">
            <v>01 - 04 - 2016</v>
          </cell>
          <cell r="U3272" t="str">
            <v>Guru Madya</v>
          </cell>
          <cell r="V3272" t="str">
            <v/>
          </cell>
          <cell r="W3272" t="str">
            <v>Pemerintah Kabupaten Tolitoli</v>
          </cell>
          <cell r="X3272" t="str">
            <v/>
          </cell>
          <cell r="Y3272" t="str">
            <v>S-1 PENDIDIKAN PMP DAN KEWARGANEGARAAN</v>
          </cell>
          <cell r="Z3272" t="str">
            <v>31-12-1994</v>
          </cell>
          <cell r="AA3272" t="str">
            <v>Aktif</v>
          </cell>
          <cell r="AB3272" t="str">
            <v>PNS Daerah Kab./Kota yang bekerja pada Kab./Kota</v>
          </cell>
          <cell r="AC3272" t="str">
            <v>Pemerintah Kab. Tolitoli</v>
          </cell>
          <cell r="AD3272" t="str">
            <v>Pemerintah Kab. Tolitoli</v>
          </cell>
        </row>
        <row r="3273">
          <cell r="A3273">
            <v>3271</v>
          </cell>
          <cell r="B3273" t="str">
            <v>196512311986022029</v>
          </cell>
          <cell r="C3273" t="str">
            <v>131527058</v>
          </cell>
          <cell r="D3273" t="str">
            <v>HENY</v>
          </cell>
          <cell r="E3273" t="str">
            <v/>
          </cell>
          <cell r="F3273" t="str">
            <v/>
          </cell>
          <cell r="G3273" t="str">
            <v>LOKODIDI</v>
          </cell>
          <cell r="H3273" t="str">
            <v>31 - 12 - 1965</v>
          </cell>
          <cell r="I3273" t="str">
            <v>II/a</v>
          </cell>
          <cell r="J3273" t="str">
            <v>01 - 02 - 1986</v>
          </cell>
          <cell r="K3273" t="str">
            <v>01 - 12 - 1987</v>
          </cell>
          <cell r="L3273" t="str">
            <v>P</v>
          </cell>
          <cell r="M3273" t="str">
            <v>IV/a</v>
          </cell>
          <cell r="N3273" t="str">
            <v>01 - 10 - 2008</v>
          </cell>
          <cell r="O3273" t="str">
            <v>17</v>
          </cell>
          <cell r="P3273" t="str">
            <v>8</v>
          </cell>
          <cell r="Q3273" t="str">
            <v/>
          </cell>
          <cell r="R3273" t="str">
            <v/>
          </cell>
          <cell r="S3273" t="str">
            <v/>
          </cell>
          <cell r="T3273" t="str">
            <v>01 - 10 - 2008</v>
          </cell>
          <cell r="U3273" t="str">
            <v>Guru Pembina</v>
          </cell>
          <cell r="V3273" t="str">
            <v/>
          </cell>
          <cell r="W3273" t="str">
            <v>SD Negeri 10 Tolitoli</v>
          </cell>
          <cell r="X3273" t="str">
            <v>Dinas Pendidikan Dan Kebudayaan</v>
          </cell>
          <cell r="Y3273" t="str">
            <v>D-II/A-II</v>
          </cell>
          <cell r="Z3273" t="str">
            <v>31-12-2002</v>
          </cell>
          <cell r="AA3273" t="str">
            <v>Aktif</v>
          </cell>
          <cell r="AB3273" t="str">
            <v>PNS Daerah Kab./Kota yang bekerja pada Kab./Kota</v>
          </cell>
          <cell r="AC3273" t="str">
            <v>Pemerintah Kab. Tolitoli</v>
          </cell>
          <cell r="AD3273" t="str">
            <v>Pemerintah Kab. Tolitoli</v>
          </cell>
        </row>
        <row r="3274">
          <cell r="A3274">
            <v>3272</v>
          </cell>
          <cell r="B3274" t="str">
            <v>196909022008011009</v>
          </cell>
          <cell r="C3274" t="str">
            <v>570036082</v>
          </cell>
          <cell r="D3274" t="str">
            <v>BUHARI</v>
          </cell>
          <cell r="E3274" t="str">
            <v/>
          </cell>
          <cell r="F3274" t="str">
            <v/>
          </cell>
          <cell r="G3274" t="str">
            <v>TOLITOLI</v>
          </cell>
          <cell r="H3274" t="str">
            <v>02 - 09 - 1969</v>
          </cell>
          <cell r="I3274" t="str">
            <v>II/a</v>
          </cell>
          <cell r="J3274" t="str">
            <v>01 - 01 - 2008</v>
          </cell>
          <cell r="K3274" t="str">
            <v>01 - 12 - 2009</v>
          </cell>
          <cell r="L3274" t="str">
            <v>L</v>
          </cell>
          <cell r="M3274" t="str">
            <v>II/b</v>
          </cell>
          <cell r="N3274" t="str">
            <v>01 - 10 - 2017</v>
          </cell>
          <cell r="O3274" t="str">
            <v>14</v>
          </cell>
          <cell r="P3274" t="str">
            <v>9</v>
          </cell>
          <cell r="Q3274" t="str">
            <v/>
          </cell>
          <cell r="R3274" t="str">
            <v/>
          </cell>
          <cell r="S3274" t="str">
            <v/>
          </cell>
          <cell r="T3274" t="str">
            <v>01 - 10 - 2017</v>
          </cell>
          <cell r="U3274" t="str">
            <v>Penyuluh Pertanian Pelaksana</v>
          </cell>
          <cell r="V3274" t="str">
            <v/>
          </cell>
          <cell r="W3274" t="str">
            <v>SUBBID PELAYANAN PENYULUHAN</v>
          </cell>
          <cell r="X3274" t="str">
            <v>BIDANG PENYULUHAN</v>
          </cell>
          <cell r="Y3274" t="str">
            <v>SEKOLAH MENENGAH TEKNO. AGRONOMI</v>
          </cell>
          <cell r="Z3274" t="str">
            <v>31-12-1989</v>
          </cell>
          <cell r="AA3274" t="str">
            <v>Aktif</v>
          </cell>
          <cell r="AB3274" t="str">
            <v>PNS Daerah Kab./Kota yang bekerja pada Kab./Kota</v>
          </cell>
          <cell r="AC3274" t="str">
            <v>Pemerintah Kab. Tolitoli</v>
          </cell>
          <cell r="AD3274" t="str">
            <v>Pemerintah Kab. Tolitoli</v>
          </cell>
        </row>
        <row r="3275">
          <cell r="A3275">
            <v>3273</v>
          </cell>
          <cell r="B3275" t="str">
            <v>197910162014112001</v>
          </cell>
          <cell r="C3275" t="str">
            <v/>
          </cell>
          <cell r="D3275" t="str">
            <v>DEWI PURNAMA</v>
          </cell>
          <cell r="E3275" t="str">
            <v/>
          </cell>
          <cell r="F3275" t="str">
            <v/>
          </cell>
          <cell r="G3275" t="str">
            <v>TOLITOLI</v>
          </cell>
          <cell r="H3275" t="str">
            <v>16 - 10 - 1979</v>
          </cell>
          <cell r="I3275" t="str">
            <v>II/a</v>
          </cell>
          <cell r="J3275" t="str">
            <v>01 - 11 - 2014</v>
          </cell>
          <cell r="K3275" t="str">
            <v>01 - 09 - 2016</v>
          </cell>
          <cell r="L3275" t="str">
            <v>P</v>
          </cell>
          <cell r="M3275" t="str">
            <v>II/a</v>
          </cell>
          <cell r="N3275" t="str">
            <v>01 - 11 - 2014</v>
          </cell>
          <cell r="O3275" t="str">
            <v>10</v>
          </cell>
          <cell r="P3275" t="str">
            <v>7</v>
          </cell>
          <cell r="Q3275" t="str">
            <v/>
          </cell>
          <cell r="R3275" t="str">
            <v/>
          </cell>
          <cell r="S3275" t="str">
            <v/>
          </cell>
          <cell r="T3275" t="str">
            <v/>
          </cell>
          <cell r="U3275" t="str">
            <v/>
          </cell>
          <cell r="V3275" t="str">
            <v>STAF</v>
          </cell>
          <cell r="W3275" t="str">
            <v>SUBBAG PROGRAM</v>
          </cell>
          <cell r="X3275" t="str">
            <v>SEKRETARIAT</v>
          </cell>
          <cell r="Y3275" t="str">
            <v>SMU IPS</v>
          </cell>
          <cell r="Z3275" t="str">
            <v>30-09-2002</v>
          </cell>
          <cell r="AA3275" t="str">
            <v>Aktif</v>
          </cell>
          <cell r="AB3275" t="str">
            <v>PNS Daerah Kab./Kota yang bekerja pada Kab./Kota</v>
          </cell>
          <cell r="AC3275" t="str">
            <v>Pemerintah Kab. Tolitoli</v>
          </cell>
          <cell r="AD3275" t="str">
            <v>Pemerintah Kab. Tolitoli</v>
          </cell>
        </row>
        <row r="3276">
          <cell r="A3276">
            <v>3274</v>
          </cell>
          <cell r="B3276" t="str">
            <v>197709192005012014</v>
          </cell>
          <cell r="C3276" t="str">
            <v>570017142</v>
          </cell>
          <cell r="D3276" t="str">
            <v>HASNIATI</v>
          </cell>
          <cell r="E3276" t="str">
            <v/>
          </cell>
          <cell r="F3276" t="str">
            <v>S.Pd</v>
          </cell>
          <cell r="G3276" t="str">
            <v>KEPULAUAN SELAYAR</v>
          </cell>
          <cell r="H3276" t="str">
            <v>19 - 09 - 1977</v>
          </cell>
          <cell r="I3276" t="str">
            <v>III/a</v>
          </cell>
          <cell r="J3276" t="str">
            <v>01 - 01 - 2005</v>
          </cell>
          <cell r="K3276" t="str">
            <v>01 - 03 - 2006</v>
          </cell>
          <cell r="L3276" t="str">
            <v>P</v>
          </cell>
          <cell r="M3276" t="str">
            <v>III/d</v>
          </cell>
          <cell r="N3276" t="str">
            <v>01 - 10 - 2014</v>
          </cell>
          <cell r="O3276" t="str">
            <v>9</v>
          </cell>
          <cell r="P3276" t="str">
            <v>9</v>
          </cell>
          <cell r="Q3276" t="str">
            <v/>
          </cell>
          <cell r="R3276" t="str">
            <v/>
          </cell>
          <cell r="S3276" t="str">
            <v/>
          </cell>
          <cell r="T3276" t="str">
            <v>01 - 10 - 2014</v>
          </cell>
          <cell r="U3276" t="str">
            <v>Guru Muda</v>
          </cell>
          <cell r="V3276" t="str">
            <v/>
          </cell>
          <cell r="W3276" t="str">
            <v>DPK MTs DDI KELURAHAN BARU</v>
          </cell>
          <cell r="X3276" t="str">
            <v>CABANG DISPENBUD KECAMATAN BAOLAN</v>
          </cell>
          <cell r="Y3276" t="str">
            <v>S-1 PENDIDIKAN KIMIA</v>
          </cell>
          <cell r="Z3276" t="str">
            <v>31-12-2003</v>
          </cell>
          <cell r="AA3276" t="str">
            <v>Aktif</v>
          </cell>
          <cell r="AB3276" t="str">
            <v>PNS Daerah Kab./Kota yang bekerja pada Kab./Kota</v>
          </cell>
          <cell r="AC3276" t="str">
            <v>Pemerintah Kab. Tolitoli</v>
          </cell>
          <cell r="AD3276" t="str">
            <v>Pemerintah Kab. Tolitoli</v>
          </cell>
        </row>
        <row r="3277">
          <cell r="A3277">
            <v>3275</v>
          </cell>
          <cell r="B3277" t="str">
            <v>197506072002112001</v>
          </cell>
          <cell r="C3277" t="str">
            <v>570013902</v>
          </cell>
          <cell r="D3277" t="str">
            <v>SUMARNI KANSERIAWATI</v>
          </cell>
          <cell r="E3277" t="str">
            <v/>
          </cell>
          <cell r="F3277" t="str">
            <v/>
          </cell>
          <cell r="G3277" t="str">
            <v>SINJAI</v>
          </cell>
          <cell r="H3277" t="str">
            <v>07 - 06 - 1975</v>
          </cell>
          <cell r="I3277" t="str">
            <v>II/c</v>
          </cell>
          <cell r="J3277" t="str">
            <v>01 - 11 - 2002</v>
          </cell>
          <cell r="K3277" t="str">
            <v>01 - 12 - 2003</v>
          </cell>
          <cell r="L3277" t="str">
            <v>P</v>
          </cell>
          <cell r="M3277" t="str">
            <v>III/b</v>
          </cell>
          <cell r="N3277" t="str">
            <v>01 - 04 - 2015</v>
          </cell>
          <cell r="O3277" t="str">
            <v>10</v>
          </cell>
          <cell r="P3277" t="str">
            <v>5</v>
          </cell>
          <cell r="Q3277" t="str">
            <v/>
          </cell>
          <cell r="R3277" t="str">
            <v/>
          </cell>
          <cell r="S3277" t="str">
            <v/>
          </cell>
          <cell r="T3277" t="str">
            <v/>
          </cell>
          <cell r="U3277" t="str">
            <v/>
          </cell>
          <cell r="V3277" t="str">
            <v>STAF ADMINISTRASI</v>
          </cell>
          <cell r="W3277" t="str">
            <v>SUBBID PEMERINTAHAN DAN APARATUR</v>
          </cell>
          <cell r="X3277" t="str">
            <v>BIDANG PEMERINTAHAN DAN SOSIAL BUDAYA</v>
          </cell>
          <cell r="Y3277" t="str">
            <v>D-III TEKNIK SIPIL</v>
          </cell>
          <cell r="Z3277" t="str">
            <v>31-12-1998</v>
          </cell>
          <cell r="AA3277" t="str">
            <v>Aktif</v>
          </cell>
          <cell r="AB3277" t="str">
            <v>PNS Daerah Kab./Kota yang bekerja pada Kab./Kota</v>
          </cell>
          <cell r="AC3277" t="str">
            <v>Pemerintah Kab. Tolitoli</v>
          </cell>
          <cell r="AD3277" t="str">
            <v>Pemerintah Kab. Tolitoli</v>
          </cell>
        </row>
        <row r="3278">
          <cell r="A3278">
            <v>3276</v>
          </cell>
          <cell r="B3278" t="str">
            <v>198210242005012006</v>
          </cell>
          <cell r="C3278" t="str">
            <v>570017266</v>
          </cell>
          <cell r="D3278" t="str">
            <v>FANNY ELIYAWATI ABD. KADIR</v>
          </cell>
          <cell r="E3278" t="str">
            <v/>
          </cell>
          <cell r="F3278" t="str">
            <v>A.MA, PD</v>
          </cell>
          <cell r="G3278" t="str">
            <v>SIDOARJO</v>
          </cell>
          <cell r="H3278" t="str">
            <v>24 - 10 - 1982</v>
          </cell>
          <cell r="I3278" t="str">
            <v>II/b</v>
          </cell>
          <cell r="J3278" t="str">
            <v>01 - 01 - 2005</v>
          </cell>
          <cell r="K3278" t="str">
            <v>01 - 03 - 2006</v>
          </cell>
          <cell r="L3278" t="str">
            <v>P</v>
          </cell>
          <cell r="M3278" t="str">
            <v>III/a</v>
          </cell>
          <cell r="N3278" t="str">
            <v>01 - 04 - 2016</v>
          </cell>
          <cell r="O3278" t="str">
            <v>9</v>
          </cell>
          <cell r="P3278" t="str">
            <v>3</v>
          </cell>
          <cell r="Q3278" t="str">
            <v/>
          </cell>
          <cell r="R3278" t="str">
            <v/>
          </cell>
          <cell r="S3278" t="str">
            <v/>
          </cell>
          <cell r="T3278" t="str">
            <v>01 - 04 - 2016</v>
          </cell>
          <cell r="U3278" t="str">
            <v>Guru Pertama</v>
          </cell>
          <cell r="V3278" t="str">
            <v/>
          </cell>
          <cell r="W3278" t="str">
            <v>SD Negeri 7 Tolitoli</v>
          </cell>
          <cell r="X3278" t="str">
            <v>Dinas Pendidikan Dan Kebudayaan</v>
          </cell>
          <cell r="Y3278" t="str">
            <v>D-II PENJASKES OLAHRAGA</v>
          </cell>
          <cell r="Z3278" t="str">
            <v>31-12-2002</v>
          </cell>
          <cell r="AA3278" t="str">
            <v>Aktif</v>
          </cell>
          <cell r="AB3278" t="str">
            <v>PNS Daerah Kab./Kota yang bekerja pada Kab./Kota</v>
          </cell>
          <cell r="AC3278" t="str">
            <v>Pemerintah Kab. Tolitoli</v>
          </cell>
          <cell r="AD3278" t="str">
            <v>Pemerintah Kab. Tolitoli</v>
          </cell>
        </row>
        <row r="3279">
          <cell r="A3279">
            <v>3277</v>
          </cell>
          <cell r="B3279" t="str">
            <v>198308022010012018</v>
          </cell>
          <cell r="C3279" t="str">
            <v/>
          </cell>
          <cell r="D3279" t="str">
            <v>WARLISA</v>
          </cell>
          <cell r="E3279" t="str">
            <v/>
          </cell>
          <cell r="F3279" t="str">
            <v/>
          </cell>
          <cell r="G3279" t="str">
            <v>TOLITOLI</v>
          </cell>
          <cell r="H3279" t="str">
            <v>02 - 08 - 1983</v>
          </cell>
          <cell r="I3279" t="str">
            <v>II/a</v>
          </cell>
          <cell r="J3279" t="str">
            <v>01 - 01 - 2010</v>
          </cell>
          <cell r="K3279" t="str">
            <v>01 - 01 - 2012</v>
          </cell>
          <cell r="L3279" t="str">
            <v>P</v>
          </cell>
          <cell r="M3279" t="str">
            <v>II/c</v>
          </cell>
          <cell r="N3279" t="str">
            <v>01 - 04 - 2018</v>
          </cell>
          <cell r="O3279" t="str">
            <v>13</v>
          </cell>
          <cell r="P3279" t="str">
            <v>3</v>
          </cell>
          <cell r="Q3279" t="str">
            <v/>
          </cell>
          <cell r="R3279" t="str">
            <v/>
          </cell>
          <cell r="S3279" t="str">
            <v/>
          </cell>
          <cell r="T3279" t="str">
            <v/>
          </cell>
          <cell r="U3279" t="str">
            <v/>
          </cell>
          <cell r="V3279" t="str">
            <v>PENGADMINISTRASI PERLINDUNGAN PEREMPUAN</v>
          </cell>
          <cell r="W3279" t="str">
            <v>Seksi Perlindungan Kekerasan Perempuan</v>
          </cell>
          <cell r="X3279" t="str">
            <v>Dinas Pemberdayaan Perempuan Dan Perlindungan Anak</v>
          </cell>
          <cell r="Y3279" t="str">
            <v>SMU BAHASA</v>
          </cell>
          <cell r="Z3279" t="str">
            <v>01-01-2003</v>
          </cell>
          <cell r="AA3279" t="str">
            <v>Aktif</v>
          </cell>
          <cell r="AB3279" t="str">
            <v>PNS Daerah Kab./Kota yang bekerja pada Kab./Kota</v>
          </cell>
          <cell r="AC3279" t="str">
            <v>Pemerintah Kab. Tolitoli</v>
          </cell>
          <cell r="AD3279" t="str">
            <v>Pemerintah Kab. Tolitoli</v>
          </cell>
        </row>
        <row r="3280">
          <cell r="A3280">
            <v>3278</v>
          </cell>
          <cell r="B3280" t="str">
            <v>196111301983072001</v>
          </cell>
          <cell r="C3280" t="str">
            <v>131057079</v>
          </cell>
          <cell r="D3280" t="str">
            <v>NURHAIDA T PANINGGO</v>
          </cell>
          <cell r="E3280" t="str">
            <v/>
          </cell>
          <cell r="F3280" t="str">
            <v/>
          </cell>
          <cell r="G3280" t="str">
            <v>BUOL</v>
          </cell>
          <cell r="H3280" t="str">
            <v>30 - 11 - 1961</v>
          </cell>
          <cell r="I3280" t="str">
            <v>II/a</v>
          </cell>
          <cell r="J3280" t="str">
            <v>01 - 07 - 1983</v>
          </cell>
          <cell r="K3280" t="str">
            <v>01 - 07 - 1985</v>
          </cell>
          <cell r="L3280" t="str">
            <v>P</v>
          </cell>
          <cell r="M3280" t="str">
            <v>III/d</v>
          </cell>
          <cell r="N3280" t="str">
            <v>01 - 04 - 2011</v>
          </cell>
          <cell r="O3280" t="str">
            <v>22</v>
          </cell>
          <cell r="P3280" t="str">
            <v>9</v>
          </cell>
          <cell r="Q3280" t="str">
            <v/>
          </cell>
          <cell r="R3280" t="str">
            <v/>
          </cell>
          <cell r="S3280" t="str">
            <v/>
          </cell>
          <cell r="T3280" t="str">
            <v>27 - 03 - 2013</v>
          </cell>
          <cell r="U3280" t="str">
            <v>Guru Muda</v>
          </cell>
          <cell r="V3280" t="str">
            <v/>
          </cell>
          <cell r="W3280" t="str">
            <v>SDN 3 OGOMOLI</v>
          </cell>
          <cell r="X3280" t="str">
            <v>CABANG DISPENBUD KECAMATAN GALANG</v>
          </cell>
          <cell r="Y3280" t="str">
            <v>D-II</v>
          </cell>
          <cell r="Z3280" t="str">
            <v>31-12-2002</v>
          </cell>
          <cell r="AA3280" t="str">
            <v>Aktif</v>
          </cell>
          <cell r="AB3280" t="str">
            <v>PNS Daerah Kab./Kota yang bekerja pada Kab./Kota</v>
          </cell>
          <cell r="AC3280" t="str">
            <v>Pemerintah Kab. Tolitoli</v>
          </cell>
          <cell r="AD3280" t="str">
            <v>Pemerintah Kab. Tolitoli</v>
          </cell>
        </row>
        <row r="3281">
          <cell r="A3281">
            <v>3279</v>
          </cell>
          <cell r="B3281" t="str">
            <v>197212212015021001</v>
          </cell>
          <cell r="C3281" t="str">
            <v/>
          </cell>
          <cell r="D3281" t="str">
            <v>MOH. IQBAL</v>
          </cell>
          <cell r="E3281" t="str">
            <v/>
          </cell>
          <cell r="F3281" t="str">
            <v/>
          </cell>
          <cell r="G3281" t="str">
            <v>MANADO</v>
          </cell>
          <cell r="H3281" t="str">
            <v>21 - 12 - 1972</v>
          </cell>
          <cell r="I3281" t="str">
            <v>II/a</v>
          </cell>
          <cell r="J3281" t="str">
            <v>01 - 02 - 2015</v>
          </cell>
          <cell r="K3281" t="str">
            <v>01 - 09 - 2016</v>
          </cell>
          <cell r="L3281" t="str">
            <v>L</v>
          </cell>
          <cell r="M3281" t="str">
            <v>II/a</v>
          </cell>
          <cell r="N3281" t="str">
            <v>01 - 02 - 2015</v>
          </cell>
          <cell r="O3281" t="str">
            <v>10</v>
          </cell>
          <cell r="P3281" t="str">
            <v>5</v>
          </cell>
          <cell r="Q3281" t="str">
            <v/>
          </cell>
          <cell r="R3281" t="str">
            <v/>
          </cell>
          <cell r="S3281" t="str">
            <v/>
          </cell>
          <cell r="T3281" t="str">
            <v/>
          </cell>
          <cell r="U3281" t="str">
            <v/>
          </cell>
          <cell r="V3281" t="str">
            <v>GURU SD</v>
          </cell>
          <cell r="W3281" t="str">
            <v>SDN PANYAPU</v>
          </cell>
          <cell r="X3281" t="str">
            <v>CABANG DISPENBUD KECAMATAN DAKOPEMEAN</v>
          </cell>
          <cell r="Y3281" t="str">
            <v>SMA A.3/IPS</v>
          </cell>
          <cell r="Z3281" t="str">
            <v>26-06-1998</v>
          </cell>
          <cell r="AA3281" t="str">
            <v>Aktif</v>
          </cell>
          <cell r="AB3281" t="str">
            <v>PNS Daerah Kab./Kota yang bekerja pada Kab./Kota</v>
          </cell>
          <cell r="AC3281" t="str">
            <v>Pemerintah Kab. Tolitoli</v>
          </cell>
          <cell r="AD3281" t="str">
            <v>Pemerintah Kab. Tolitoli</v>
          </cell>
        </row>
        <row r="3282">
          <cell r="A3282">
            <v>3280</v>
          </cell>
          <cell r="B3282" t="str">
            <v>197306062010012004</v>
          </cell>
          <cell r="C3282" t="str">
            <v/>
          </cell>
          <cell r="D3282" t="str">
            <v>MUHAEMINA</v>
          </cell>
          <cell r="E3282" t="str">
            <v/>
          </cell>
          <cell r="F3282" t="str">
            <v>S.Pt</v>
          </cell>
          <cell r="G3282" t="str">
            <v>TOLITOLI</v>
          </cell>
          <cell r="H3282" t="str">
            <v>06 - 06 - 1973</v>
          </cell>
          <cell r="I3282" t="str">
            <v>III/a</v>
          </cell>
          <cell r="J3282" t="str">
            <v>01 - 01 - 2010</v>
          </cell>
          <cell r="K3282" t="str">
            <v>01 - 01 - 2012</v>
          </cell>
          <cell r="L3282" t="str">
            <v>P</v>
          </cell>
          <cell r="M3282" t="str">
            <v>III/c</v>
          </cell>
          <cell r="N3282" t="str">
            <v>01 - 04 - 2018</v>
          </cell>
          <cell r="O3282" t="str">
            <v>9</v>
          </cell>
          <cell r="P3282" t="str">
            <v>8</v>
          </cell>
          <cell r="Q3282" t="str">
            <v/>
          </cell>
          <cell r="R3282" t="str">
            <v/>
          </cell>
          <cell r="S3282" t="str">
            <v/>
          </cell>
          <cell r="T3282" t="str">
            <v/>
          </cell>
          <cell r="U3282" t="str">
            <v/>
          </cell>
          <cell r="V3282" t="str">
            <v>PENGOLAH DATA USAHA PETERNAKAN</v>
          </cell>
          <cell r="W3282" t="str">
            <v>Seksi Usaha Peternakan</v>
          </cell>
          <cell r="X3282" t="str">
            <v>Dinas Perkebunan Dan Peternakan</v>
          </cell>
          <cell r="Y3282" t="str">
            <v>S-1 PETERNAKAN</v>
          </cell>
          <cell r="Z3282" t="str">
            <v>01-01-1999</v>
          </cell>
          <cell r="AA3282" t="str">
            <v>Aktif</v>
          </cell>
          <cell r="AB3282" t="str">
            <v>PNS Daerah Kab./Kota yang bekerja pada Kab./Kota</v>
          </cell>
          <cell r="AC3282" t="str">
            <v>Pemerintah Kab. Tolitoli</v>
          </cell>
          <cell r="AD3282" t="str">
            <v>Pemerintah Kab. Tolitoli</v>
          </cell>
        </row>
        <row r="3283">
          <cell r="A3283">
            <v>3281</v>
          </cell>
          <cell r="B3283" t="str">
            <v>196909072014052001</v>
          </cell>
          <cell r="C3283" t="str">
            <v/>
          </cell>
          <cell r="D3283" t="str">
            <v>YUMI</v>
          </cell>
          <cell r="E3283" t="str">
            <v/>
          </cell>
          <cell r="F3283" t="str">
            <v>A.Ma</v>
          </cell>
          <cell r="G3283" t="str">
            <v>BARRU</v>
          </cell>
          <cell r="H3283" t="str">
            <v>07 - 09 - 1969</v>
          </cell>
          <cell r="I3283" t="str">
            <v>II/b</v>
          </cell>
          <cell r="J3283" t="str">
            <v>01 - 05 - 2014</v>
          </cell>
          <cell r="K3283" t="str">
            <v>01 - 12 - 2015</v>
          </cell>
          <cell r="L3283" t="str">
            <v>P</v>
          </cell>
          <cell r="M3283" t="str">
            <v>II/b</v>
          </cell>
          <cell r="N3283" t="str">
            <v>01 - 05 - 2014</v>
          </cell>
          <cell r="O3283" t="str">
            <v>13</v>
          </cell>
          <cell r="P3283" t="str">
            <v>11</v>
          </cell>
          <cell r="Q3283" t="str">
            <v/>
          </cell>
          <cell r="R3283" t="str">
            <v/>
          </cell>
          <cell r="S3283" t="str">
            <v/>
          </cell>
          <cell r="T3283" t="str">
            <v/>
          </cell>
          <cell r="U3283" t="str">
            <v/>
          </cell>
          <cell r="V3283" t="str">
            <v>GURU SD</v>
          </cell>
          <cell r="W3283" t="str">
            <v>SDN KINAPASAN</v>
          </cell>
          <cell r="X3283" t="str">
            <v>CABANG DISPENBUD KECAMATAN BASIDONDO</v>
          </cell>
          <cell r="Y3283" t="str">
            <v>D-II/A-II</v>
          </cell>
          <cell r="Z3283" t="str">
            <v>30-07-1991</v>
          </cell>
          <cell r="AA3283" t="str">
            <v>Aktif</v>
          </cell>
          <cell r="AB3283" t="str">
            <v>PNS Daerah Kab./Kota yang bekerja pada Kab./Kota</v>
          </cell>
          <cell r="AC3283" t="str">
            <v>Pemerintah Kab. Tolitoli</v>
          </cell>
          <cell r="AD3283" t="str">
            <v>Pemerintah Kab. Tolitoli</v>
          </cell>
        </row>
        <row r="3284">
          <cell r="A3284">
            <v>3282</v>
          </cell>
          <cell r="B3284" t="str">
            <v>196710131989032007</v>
          </cell>
          <cell r="C3284" t="str">
            <v>140232871</v>
          </cell>
          <cell r="D3284" t="str">
            <v>SARIPAH. A. KASAU</v>
          </cell>
          <cell r="E3284" t="str">
            <v/>
          </cell>
          <cell r="F3284" t="str">
            <v>SKM.,M.Kes</v>
          </cell>
          <cell r="G3284" t="str">
            <v>TOLITOLI</v>
          </cell>
          <cell r="H3284" t="str">
            <v>13 - 10 - 1967</v>
          </cell>
          <cell r="I3284" t="str">
            <v>II/a</v>
          </cell>
          <cell r="J3284" t="str">
            <v>01 - 03 - 1989</v>
          </cell>
          <cell r="K3284" t="str">
            <v>01 - 03 - 1991</v>
          </cell>
          <cell r="L3284" t="str">
            <v>P</v>
          </cell>
          <cell r="M3284" t="str">
            <v>III/d</v>
          </cell>
          <cell r="N3284" t="str">
            <v>01 - 10 - 2010</v>
          </cell>
          <cell r="O3284" t="str">
            <v>16</v>
          </cell>
          <cell r="P3284" t="str">
            <v>7</v>
          </cell>
          <cell r="Q3284" t="str">
            <v/>
          </cell>
          <cell r="R3284" t="str">
            <v/>
          </cell>
          <cell r="S3284" t="str">
            <v/>
          </cell>
          <cell r="T3284" t="str">
            <v>29 - 07 - 2015</v>
          </cell>
          <cell r="U3284" t="str">
            <v>Penyuluh Kesehatan Masyarakat Ahli Muda / Masyarakat Muda</v>
          </cell>
          <cell r="V3284" t="str">
            <v/>
          </cell>
          <cell r="W3284" t="str">
            <v>Seksi Kesehatan Keluarga Dan Gizi</v>
          </cell>
          <cell r="X3284" t="str">
            <v>Dinas Kesehatan</v>
          </cell>
          <cell r="Y3284" t="str">
            <v>S-1 KESEHATAN MASYARAKAT</v>
          </cell>
          <cell r="Z3284" t="str">
            <v>18-08-2004</v>
          </cell>
          <cell r="AA3284" t="str">
            <v>Aktif</v>
          </cell>
          <cell r="AB3284" t="str">
            <v>PNS Daerah Kab./Kota yang bekerja pada Kab./Kota</v>
          </cell>
          <cell r="AC3284" t="str">
            <v>Pemerintah Kab. Tolitoli</v>
          </cell>
          <cell r="AD3284" t="str">
            <v>Pemerintah Kab. Tolitoli</v>
          </cell>
        </row>
        <row r="3285">
          <cell r="A3285">
            <v>3283</v>
          </cell>
          <cell r="B3285" t="str">
            <v>197007122014111002</v>
          </cell>
          <cell r="C3285" t="str">
            <v/>
          </cell>
          <cell r="D3285" t="str">
            <v>MAHBUB DJAMALUDDIN</v>
          </cell>
          <cell r="E3285" t="str">
            <v/>
          </cell>
          <cell r="F3285" t="str">
            <v/>
          </cell>
          <cell r="G3285" t="str">
            <v>TOLITOLI</v>
          </cell>
          <cell r="H3285" t="str">
            <v>12 - 07 - 1970</v>
          </cell>
          <cell r="I3285" t="str">
            <v>II/a</v>
          </cell>
          <cell r="J3285" t="str">
            <v>01 - 11 - 2014</v>
          </cell>
          <cell r="K3285" t="str">
            <v>01 - 09 - 2016</v>
          </cell>
          <cell r="L3285" t="str">
            <v>L</v>
          </cell>
          <cell r="M3285" t="str">
            <v>II/a</v>
          </cell>
          <cell r="N3285" t="str">
            <v>01 - 11 - 2014</v>
          </cell>
          <cell r="O3285" t="str">
            <v>10</v>
          </cell>
          <cell r="P3285" t="str">
            <v>4</v>
          </cell>
          <cell r="Q3285" t="str">
            <v/>
          </cell>
          <cell r="R3285" t="str">
            <v/>
          </cell>
          <cell r="S3285" t="str">
            <v/>
          </cell>
          <cell r="T3285" t="str">
            <v/>
          </cell>
          <cell r="U3285" t="str">
            <v/>
          </cell>
          <cell r="V3285" t="str">
            <v>PENGADMINISTRASI UMUM</v>
          </cell>
          <cell r="W3285" t="str">
            <v>SDN PANYAPU</v>
          </cell>
          <cell r="X3285" t="str">
            <v>CABANG DISPENBUD KECAMATAN DAKOPEMEAN</v>
          </cell>
          <cell r="Y3285" t="str">
            <v>STM TEKNOLOGI PENGERJAAN LOGAM</v>
          </cell>
          <cell r="Z3285" t="str">
            <v>12-06-1992</v>
          </cell>
          <cell r="AA3285" t="str">
            <v>Aktif</v>
          </cell>
          <cell r="AB3285" t="str">
            <v>PNS Daerah Kab./Kota yang bekerja pada Kab./Kota</v>
          </cell>
          <cell r="AC3285" t="str">
            <v>Pemerintah Kab. Tolitoli</v>
          </cell>
          <cell r="AD3285" t="str">
            <v>Pemerintah Kab. Tolitoli</v>
          </cell>
        </row>
        <row r="3286">
          <cell r="A3286">
            <v>3284</v>
          </cell>
          <cell r="B3286" t="str">
            <v>197009012009042001</v>
          </cell>
          <cell r="C3286" t="str">
            <v/>
          </cell>
          <cell r="D3286" t="str">
            <v>RAHMI</v>
          </cell>
          <cell r="E3286" t="str">
            <v/>
          </cell>
          <cell r="F3286" t="str">
            <v>S.Ag</v>
          </cell>
          <cell r="G3286" t="str">
            <v>LAKUAN TOLITOLI</v>
          </cell>
          <cell r="H3286" t="str">
            <v>01 - 09 - 1970</v>
          </cell>
          <cell r="I3286" t="str">
            <v>III/a</v>
          </cell>
          <cell r="J3286" t="str">
            <v>01 - 04 - 2009</v>
          </cell>
          <cell r="K3286" t="str">
            <v>01 - 01 - 2011</v>
          </cell>
          <cell r="L3286" t="str">
            <v>P</v>
          </cell>
          <cell r="M3286" t="str">
            <v>III/c</v>
          </cell>
          <cell r="N3286" t="str">
            <v>01 - 04 - 2018</v>
          </cell>
          <cell r="O3286" t="str">
            <v>21</v>
          </cell>
          <cell r="P3286" t="str">
            <v>3</v>
          </cell>
          <cell r="Q3286" t="str">
            <v/>
          </cell>
          <cell r="R3286" t="str">
            <v/>
          </cell>
          <cell r="S3286" t="str">
            <v/>
          </cell>
          <cell r="T3286" t="str">
            <v>01 - 04 - 2018</v>
          </cell>
          <cell r="U3286" t="str">
            <v>Guru Muda</v>
          </cell>
          <cell r="V3286" t="str">
            <v/>
          </cell>
          <cell r="W3286" t="str">
            <v>SMP NEGERI 3 TOLITOLI UTARA</v>
          </cell>
          <cell r="X3286" t="str">
            <v>CABANG DISPENBUD KECAMATAN TOLITOLI UTARA</v>
          </cell>
          <cell r="Y3286" t="str">
            <v>S-1 PENDIDIKAN AGAMA ISLAM</v>
          </cell>
          <cell r="Z3286" t="str">
            <v>01-01-1996</v>
          </cell>
          <cell r="AA3286" t="str">
            <v>Aktif</v>
          </cell>
          <cell r="AB3286" t="str">
            <v>PNS Daerah Kab./Kota yang bekerja pada Kab./Kota</v>
          </cell>
          <cell r="AC3286" t="str">
            <v>Pemerintah Kab. Tolitoli</v>
          </cell>
          <cell r="AD3286" t="str">
            <v>Pemerintah Kab. Tolitoli</v>
          </cell>
        </row>
        <row r="3287">
          <cell r="A3287">
            <v>3285</v>
          </cell>
          <cell r="B3287" t="str">
            <v>198702052011012011</v>
          </cell>
          <cell r="C3287" t="str">
            <v/>
          </cell>
          <cell r="D3287" t="str">
            <v>IRAWATI ILHAM</v>
          </cell>
          <cell r="E3287" t="str">
            <v/>
          </cell>
          <cell r="F3287" t="str">
            <v>A.Md.Keb</v>
          </cell>
          <cell r="G3287" t="str">
            <v>BARRU</v>
          </cell>
          <cell r="H3287" t="str">
            <v>05 - 02 - 1987</v>
          </cell>
          <cell r="I3287" t="str">
            <v>II/c</v>
          </cell>
          <cell r="J3287" t="str">
            <v>01 - 01 - 2011</v>
          </cell>
          <cell r="K3287" t="str">
            <v>01 - 01 - 2013</v>
          </cell>
          <cell r="L3287" t="str">
            <v>P</v>
          </cell>
          <cell r="M3287" t="str">
            <v>III/a</v>
          </cell>
          <cell r="N3287" t="str">
            <v>01 - 04 - 2018</v>
          </cell>
          <cell r="O3287" t="str">
            <v>5</v>
          </cell>
          <cell r="P3287" t="str">
            <v>3</v>
          </cell>
          <cell r="Q3287" t="str">
            <v/>
          </cell>
          <cell r="R3287" t="str">
            <v/>
          </cell>
          <cell r="S3287" t="str">
            <v/>
          </cell>
          <cell r="T3287" t="str">
            <v>18 - 12 - 2013</v>
          </cell>
          <cell r="U3287" t="str">
            <v>Bidan Pelaksana Lanjutan</v>
          </cell>
          <cell r="V3287" t="str">
            <v/>
          </cell>
          <cell r="W3287" t="str">
            <v>PUSKESMAS PEMBANTU LABENGGA</v>
          </cell>
          <cell r="X3287" t="str">
            <v>PUSKESMAS GALANG</v>
          </cell>
          <cell r="Y3287" t="str">
            <v>D-III KEBIDANAN</v>
          </cell>
          <cell r="Z3287" t="str">
            <v>01-01-2008</v>
          </cell>
          <cell r="AA3287" t="str">
            <v>Aktif</v>
          </cell>
          <cell r="AB3287" t="str">
            <v>PNS Daerah Kab./Kota yang bekerja pada Kab./Kota</v>
          </cell>
          <cell r="AC3287" t="str">
            <v>Pemerintah Kab. Tolitoli</v>
          </cell>
          <cell r="AD3287" t="str">
            <v>Pemerintah Kab. Tolitoli</v>
          </cell>
        </row>
        <row r="3288">
          <cell r="A3288">
            <v>3286</v>
          </cell>
          <cell r="B3288" t="str">
            <v>198409192014091001</v>
          </cell>
          <cell r="C3288" t="str">
            <v/>
          </cell>
          <cell r="D3288" t="str">
            <v>SABRIN</v>
          </cell>
          <cell r="E3288" t="str">
            <v/>
          </cell>
          <cell r="F3288" t="str">
            <v/>
          </cell>
          <cell r="G3288" t="str">
            <v>TOLITOLI</v>
          </cell>
          <cell r="H3288" t="str">
            <v>19 - 09 - 1984</v>
          </cell>
          <cell r="I3288" t="str">
            <v>I/c</v>
          </cell>
          <cell r="J3288" t="str">
            <v>01 - 09 - 2014</v>
          </cell>
          <cell r="K3288" t="str">
            <v>01 - 09 - 2016</v>
          </cell>
          <cell r="L3288" t="str">
            <v>L</v>
          </cell>
          <cell r="M3288" t="str">
            <v>I/c</v>
          </cell>
          <cell r="N3288" t="str">
            <v>01 - 09 - 2014</v>
          </cell>
          <cell r="O3288" t="str">
            <v>13</v>
          </cell>
          <cell r="P3288" t="str">
            <v>6</v>
          </cell>
          <cell r="Q3288" t="str">
            <v/>
          </cell>
          <cell r="R3288" t="str">
            <v/>
          </cell>
          <cell r="S3288" t="str">
            <v/>
          </cell>
          <cell r="T3288" t="str">
            <v/>
          </cell>
          <cell r="U3288" t="str">
            <v/>
          </cell>
          <cell r="V3288" t="str">
            <v>PENGADMINISTRASI BANTUAN BIDANG KEAGAMAAN</v>
          </cell>
          <cell r="W3288" t="str">
            <v>BAGIAN ADMINISTRASI KEMASYARAKATAN</v>
          </cell>
          <cell r="X3288" t="str">
            <v>SEKRETARIAT DAERAH</v>
          </cell>
          <cell r="Y3288" t="str">
            <v>SMP</v>
          </cell>
          <cell r="Z3288" t="str">
            <v>21-06-2002</v>
          </cell>
          <cell r="AA3288" t="str">
            <v>Aktif</v>
          </cell>
          <cell r="AB3288" t="str">
            <v>PNS Daerah Kab./Kota yang bekerja pada Kab./Kota</v>
          </cell>
          <cell r="AC3288" t="str">
            <v>Pemerintah Kab. Tolitoli</v>
          </cell>
          <cell r="AD3288" t="str">
            <v>Pemerintah Kab. Tolitoli</v>
          </cell>
        </row>
        <row r="3289">
          <cell r="A3289">
            <v>3287</v>
          </cell>
          <cell r="B3289" t="str">
            <v>197602182002112001</v>
          </cell>
          <cell r="C3289" t="str">
            <v>570014047</v>
          </cell>
          <cell r="D3289" t="str">
            <v>KARTINI</v>
          </cell>
          <cell r="E3289" t="str">
            <v/>
          </cell>
          <cell r="F3289" t="str">
            <v/>
          </cell>
          <cell r="G3289" t="str">
            <v>MANADO</v>
          </cell>
          <cell r="H3289" t="str">
            <v>18 - 02 - 1976</v>
          </cell>
          <cell r="I3289" t="str">
            <v>II/a</v>
          </cell>
          <cell r="J3289" t="str">
            <v>01 - 11 - 2002</v>
          </cell>
          <cell r="K3289" t="str">
            <v>01 - 12 - 2003</v>
          </cell>
          <cell r="L3289" t="str">
            <v>P</v>
          </cell>
          <cell r="M3289" t="str">
            <v>III/b</v>
          </cell>
          <cell r="N3289" t="str">
            <v>01 - 10 - 2017</v>
          </cell>
          <cell r="O3289" t="str">
            <v>15</v>
          </cell>
          <cell r="P3289" t="str">
            <v>11</v>
          </cell>
          <cell r="Q3289" t="str">
            <v/>
          </cell>
          <cell r="R3289" t="str">
            <v/>
          </cell>
          <cell r="S3289" t="str">
            <v/>
          </cell>
          <cell r="T3289" t="str">
            <v>01 - 04 - 2015</v>
          </cell>
          <cell r="U3289" t="str">
            <v>Bidan Mahir / Lanjutan</v>
          </cell>
          <cell r="V3289" t="str">
            <v/>
          </cell>
          <cell r="W3289" t="str">
            <v>Sub Bidang Pelayanan Medis Dan Keperawatan</v>
          </cell>
          <cell r="X3289" t="str">
            <v>BIDANG PELAYANAN</v>
          </cell>
          <cell r="Y3289" t="str">
            <v>SEKOLAH PERAWAT KESEHATAN</v>
          </cell>
          <cell r="Z3289" t="str">
            <v>31-12-1995</v>
          </cell>
          <cell r="AA3289" t="str">
            <v>Aktif</v>
          </cell>
          <cell r="AB3289" t="str">
            <v>PNS Daerah Kab./Kota yang bekerja pada Kab./Kota</v>
          </cell>
          <cell r="AC3289" t="str">
            <v>Pemerintah Kab. Tolitoli</v>
          </cell>
          <cell r="AD3289" t="str">
            <v>Pemerintah Kab. Tolitoli</v>
          </cell>
        </row>
        <row r="3290">
          <cell r="A3290">
            <v>3288</v>
          </cell>
          <cell r="B3290" t="str">
            <v>198409202009031001</v>
          </cell>
          <cell r="C3290" t="str">
            <v/>
          </cell>
          <cell r="D3290" t="str">
            <v>WAHYU</v>
          </cell>
          <cell r="E3290" t="str">
            <v/>
          </cell>
          <cell r="F3290" t="str">
            <v>A.Md.Kep</v>
          </cell>
          <cell r="G3290" t="str">
            <v>TOLITOLI</v>
          </cell>
          <cell r="H3290" t="str">
            <v>20 - 09 - 1984</v>
          </cell>
          <cell r="I3290" t="str">
            <v>II/c</v>
          </cell>
          <cell r="J3290" t="str">
            <v>01 - 03 - 2009</v>
          </cell>
          <cell r="K3290" t="str">
            <v>01 - 02 - 2011</v>
          </cell>
          <cell r="L3290" t="str">
            <v>L</v>
          </cell>
          <cell r="M3290" t="str">
            <v>III/b</v>
          </cell>
          <cell r="N3290" t="str">
            <v>01 - 10 - 2017</v>
          </cell>
          <cell r="O3290" t="str">
            <v>6</v>
          </cell>
          <cell r="P3290" t="str">
            <v>7</v>
          </cell>
          <cell r="Q3290" t="str">
            <v/>
          </cell>
          <cell r="R3290" t="str">
            <v/>
          </cell>
          <cell r="S3290" t="str">
            <v/>
          </cell>
          <cell r="T3290" t="str">
            <v>01 - 10 - 2014</v>
          </cell>
          <cell r="U3290" t="str">
            <v>Perawat Mahir</v>
          </cell>
          <cell r="V3290" t="str">
            <v/>
          </cell>
          <cell r="W3290" t="str">
            <v>SEKSI ASUHAN MUTU KEPERAWATAN</v>
          </cell>
          <cell r="X3290" t="str">
            <v>RUMAH SAKIT UMUM DAERAH</v>
          </cell>
          <cell r="Y3290" t="str">
            <v>D-III KEPERAWATAN</v>
          </cell>
          <cell r="Z3290" t="str">
            <v>01-01-2006</v>
          </cell>
          <cell r="AA3290" t="str">
            <v>Aktif</v>
          </cell>
          <cell r="AB3290" t="str">
            <v>PNS Daerah Kab./Kota yang bekerja pada Kab./Kota</v>
          </cell>
          <cell r="AC3290" t="str">
            <v>Pemerintah Kab. Tolitoli</v>
          </cell>
          <cell r="AD3290" t="str">
            <v>Pemerintah Kab. Tolitoli</v>
          </cell>
        </row>
        <row r="3291">
          <cell r="A3291">
            <v>3289</v>
          </cell>
          <cell r="B3291" t="str">
            <v>198206072009042001</v>
          </cell>
          <cell r="C3291" t="str">
            <v/>
          </cell>
          <cell r="D3291" t="str">
            <v>SITTI NUR</v>
          </cell>
          <cell r="E3291" t="str">
            <v/>
          </cell>
          <cell r="F3291" t="str">
            <v>S.Pi</v>
          </cell>
          <cell r="G3291" t="str">
            <v>TOLITOLI</v>
          </cell>
          <cell r="H3291" t="str">
            <v>07 - 06 - 1982</v>
          </cell>
          <cell r="I3291" t="str">
            <v>III/a</v>
          </cell>
          <cell r="J3291" t="str">
            <v>01 - 04 - 2009</v>
          </cell>
          <cell r="K3291" t="str">
            <v>01 - 01 - 2011</v>
          </cell>
          <cell r="L3291" t="str">
            <v>P</v>
          </cell>
          <cell r="M3291" t="str">
            <v>III/c</v>
          </cell>
          <cell r="N3291" t="str">
            <v>01 - 04 - 2017</v>
          </cell>
          <cell r="O3291" t="str">
            <v>8</v>
          </cell>
          <cell r="P3291" t="str">
            <v>0</v>
          </cell>
          <cell r="Q3291" t="str">
            <v/>
          </cell>
          <cell r="R3291" t="str">
            <v/>
          </cell>
          <cell r="S3291" t="str">
            <v/>
          </cell>
          <cell r="T3291" t="str">
            <v/>
          </cell>
          <cell r="U3291" t="str">
            <v/>
          </cell>
          <cell r="V3291" t="str">
            <v>PENGELOLA DATA KONSERVASI SUMBERDAYA KELAUTAN</v>
          </cell>
          <cell r="W3291" t="str">
            <v>Seksi Konservasi</v>
          </cell>
          <cell r="X3291" t="str">
            <v>Bidang Kelautan</v>
          </cell>
          <cell r="Y3291" t="str">
            <v>S-1 ILMU KELAUTAN</v>
          </cell>
          <cell r="Z3291" t="str">
            <v>31-12-2004</v>
          </cell>
          <cell r="AA3291" t="str">
            <v>Aktif</v>
          </cell>
          <cell r="AB3291" t="str">
            <v>PNS Daerah Kab./Kota yang bekerja pada Kab./Kota</v>
          </cell>
          <cell r="AC3291" t="str">
            <v>Pemerintah Kab. Tolitoli</v>
          </cell>
          <cell r="AD3291" t="str">
            <v>Pemerintah Kab. Tolitoli</v>
          </cell>
        </row>
        <row r="3292">
          <cell r="A3292">
            <v>3290</v>
          </cell>
          <cell r="B3292" t="str">
            <v>196502061992032003</v>
          </cell>
          <cell r="C3292" t="str">
            <v>132013525</v>
          </cell>
          <cell r="D3292" t="str">
            <v>SUTJIATI TANGAHU</v>
          </cell>
          <cell r="E3292" t="str">
            <v/>
          </cell>
          <cell r="F3292" t="str">
            <v>A.Ma.Pd</v>
          </cell>
          <cell r="G3292" t="str">
            <v>GORONTALO</v>
          </cell>
          <cell r="H3292" t="str">
            <v>06 - 02 - 1965</v>
          </cell>
          <cell r="I3292" t="str">
            <v>II/a</v>
          </cell>
          <cell r="J3292" t="str">
            <v>01 - 03 - 1992</v>
          </cell>
          <cell r="K3292" t="str">
            <v>01 - 02 - 1994</v>
          </cell>
          <cell r="L3292" t="str">
            <v>P</v>
          </cell>
          <cell r="M3292" t="str">
            <v>III/d</v>
          </cell>
          <cell r="N3292" t="str">
            <v>01 - 10 - 2017</v>
          </cell>
          <cell r="O3292" t="str">
            <v>20</v>
          </cell>
          <cell r="P3292" t="str">
            <v>7</v>
          </cell>
          <cell r="Q3292" t="str">
            <v/>
          </cell>
          <cell r="R3292" t="str">
            <v/>
          </cell>
          <cell r="S3292" t="str">
            <v/>
          </cell>
          <cell r="T3292" t="str">
            <v>01 - 10 - 2017</v>
          </cell>
          <cell r="U3292" t="str">
            <v>Guru Muda</v>
          </cell>
          <cell r="V3292" t="str">
            <v/>
          </cell>
          <cell r="W3292" t="str">
            <v>Dinas Pendidikan Dan Kebudayaan</v>
          </cell>
          <cell r="X3292" t="str">
            <v>Pemerintah Kabupaten Tolitoli</v>
          </cell>
          <cell r="Y3292" t="str">
            <v>D-II/AKTA-II</v>
          </cell>
          <cell r="Z3292" t="str">
            <v>21-02-2003</v>
          </cell>
          <cell r="AA3292" t="str">
            <v>Aktif</v>
          </cell>
          <cell r="AB3292" t="str">
            <v>PNS Daerah Kab./Kota yang bekerja pada Kab./Kota</v>
          </cell>
          <cell r="AC3292" t="str">
            <v>Pemerintah Kab. Tolitoli</v>
          </cell>
          <cell r="AD3292" t="str">
            <v>Pemerintah Kab. Tolitoli</v>
          </cell>
        </row>
        <row r="3293">
          <cell r="A3293">
            <v>3291</v>
          </cell>
          <cell r="B3293" t="str">
            <v>196808272007011016</v>
          </cell>
          <cell r="C3293" t="str">
            <v>570027636</v>
          </cell>
          <cell r="D3293" t="str">
            <v>FAHRI ABDUL FATTAH</v>
          </cell>
          <cell r="E3293" t="str">
            <v/>
          </cell>
          <cell r="F3293" t="str">
            <v/>
          </cell>
          <cell r="G3293" t="str">
            <v>TOLITOLI</v>
          </cell>
          <cell r="H3293" t="str">
            <v>27 - 08 - 1968</v>
          </cell>
          <cell r="I3293" t="str">
            <v>II/a</v>
          </cell>
          <cell r="J3293" t="str">
            <v>01 - 01 - 2007</v>
          </cell>
          <cell r="K3293" t="str">
            <v>01 - 10 - 2008</v>
          </cell>
          <cell r="L3293" t="str">
            <v>L</v>
          </cell>
          <cell r="M3293" t="str">
            <v>II/c</v>
          </cell>
          <cell r="N3293" t="str">
            <v>01 - 04 - 2015</v>
          </cell>
          <cell r="O3293" t="str">
            <v>15</v>
          </cell>
          <cell r="P3293" t="str">
            <v>3</v>
          </cell>
          <cell r="Q3293" t="str">
            <v/>
          </cell>
          <cell r="R3293" t="str">
            <v/>
          </cell>
          <cell r="S3293" t="str">
            <v/>
          </cell>
          <cell r="T3293" t="str">
            <v/>
          </cell>
          <cell r="U3293" t="str">
            <v/>
          </cell>
          <cell r="V3293" t="str">
            <v>FUNGSIONAL UMUM</v>
          </cell>
          <cell r="W3293" t="str">
            <v>Seksi Penanggulangan Kebersihan</v>
          </cell>
          <cell r="X3293" t="str">
            <v>Dinas Perumahan Rakyat Dan Kawasan Pemukiman</v>
          </cell>
          <cell r="Y3293" t="str">
            <v>SMA</v>
          </cell>
          <cell r="Z3293" t="str">
            <v>31-12-1987</v>
          </cell>
          <cell r="AA3293" t="str">
            <v>Aktif</v>
          </cell>
          <cell r="AB3293" t="str">
            <v>PNS Daerah Kab./Kota yang bekerja pada Kab./Kota</v>
          </cell>
          <cell r="AC3293" t="str">
            <v>Pemerintah Kab. Tolitoli</v>
          </cell>
          <cell r="AD3293" t="str">
            <v>Pemerintah Kab. Tolitoli</v>
          </cell>
        </row>
        <row r="3294">
          <cell r="A3294">
            <v>3292</v>
          </cell>
          <cell r="B3294" t="str">
            <v>196604212014091001</v>
          </cell>
          <cell r="C3294" t="str">
            <v/>
          </cell>
          <cell r="D3294" t="str">
            <v>SAMILING</v>
          </cell>
          <cell r="E3294" t="str">
            <v/>
          </cell>
          <cell r="F3294" t="str">
            <v/>
          </cell>
          <cell r="G3294" t="str">
            <v>SULAWESI SELATAN</v>
          </cell>
          <cell r="H3294" t="str">
            <v>21 - 04 - 1966</v>
          </cell>
          <cell r="I3294" t="str">
            <v>I/c</v>
          </cell>
          <cell r="J3294" t="str">
            <v>01 - 09 - 2014</v>
          </cell>
          <cell r="K3294" t="str">
            <v>01 - 12 - 2015</v>
          </cell>
          <cell r="L3294" t="str">
            <v>L</v>
          </cell>
          <cell r="M3294" t="str">
            <v>I/c</v>
          </cell>
          <cell r="N3294" t="str">
            <v>01 - 09 - 2014</v>
          </cell>
          <cell r="O3294" t="str">
            <v>13</v>
          </cell>
          <cell r="P3294" t="str">
            <v>8</v>
          </cell>
          <cell r="Q3294" t="str">
            <v/>
          </cell>
          <cell r="R3294" t="str">
            <v/>
          </cell>
          <cell r="S3294" t="str">
            <v/>
          </cell>
          <cell r="T3294" t="str">
            <v/>
          </cell>
          <cell r="U3294" t="str">
            <v/>
          </cell>
          <cell r="V3294" t="str">
            <v xml:space="preserve">PENJAGA SEKOLAH </v>
          </cell>
          <cell r="W3294" t="str">
            <v>SMP NEGERI 1 DAMPAL SELATAN</v>
          </cell>
          <cell r="X3294" t="str">
            <v>CABANG DISPENBUD KECAMATAN DAMPAL SELATAN</v>
          </cell>
          <cell r="Y3294" t="str">
            <v>SMP</v>
          </cell>
          <cell r="Z3294" t="str">
            <v>01-01-1985</v>
          </cell>
          <cell r="AA3294" t="str">
            <v>Aktif</v>
          </cell>
          <cell r="AB3294" t="str">
            <v>PNS Daerah Kab./Kota yang bekerja pada Kab./Kota</v>
          </cell>
          <cell r="AC3294" t="str">
            <v>Pemerintah Kab. Tolitoli</v>
          </cell>
          <cell r="AD3294" t="str">
            <v>Pemerintah Kab. Tolitoli</v>
          </cell>
        </row>
        <row r="3295">
          <cell r="A3295">
            <v>3293</v>
          </cell>
          <cell r="B3295" t="str">
            <v>195912311986111004</v>
          </cell>
          <cell r="C3295" t="str">
            <v>131555575</v>
          </cell>
          <cell r="D3295" t="str">
            <v>JAMALUDDIN</v>
          </cell>
          <cell r="E3295" t="str">
            <v/>
          </cell>
          <cell r="F3295" t="str">
            <v>A.Ma</v>
          </cell>
          <cell r="G3295" t="str">
            <v>BULUKUMBA</v>
          </cell>
          <cell r="H3295" t="str">
            <v>31 - 12 - 1959</v>
          </cell>
          <cell r="I3295" t="str">
            <v>II/a</v>
          </cell>
          <cell r="J3295" t="str">
            <v>01 - 11 - 1986</v>
          </cell>
          <cell r="K3295" t="str">
            <v>01 - 03 - 1990</v>
          </cell>
          <cell r="L3295" t="str">
            <v>L</v>
          </cell>
          <cell r="M3295" t="str">
            <v>IV/a</v>
          </cell>
          <cell r="N3295" t="str">
            <v>01 - 04 - 2009</v>
          </cell>
          <cell r="O3295" t="str">
            <v>17</v>
          </cell>
          <cell r="P3295" t="str">
            <v>5</v>
          </cell>
          <cell r="Q3295" t="str">
            <v/>
          </cell>
          <cell r="R3295" t="str">
            <v/>
          </cell>
          <cell r="S3295" t="str">
            <v/>
          </cell>
          <cell r="T3295" t="str">
            <v>27 - 11 - 2013</v>
          </cell>
          <cell r="U3295" t="str">
            <v>Guru Pembina</v>
          </cell>
          <cell r="V3295" t="str">
            <v/>
          </cell>
          <cell r="W3295" t="str">
            <v>SEKOLAH DASAR</v>
          </cell>
          <cell r="X3295" t="str">
            <v/>
          </cell>
          <cell r="Y3295" t="str">
            <v>D-II/A-II</v>
          </cell>
          <cell r="Z3295" t="str">
            <v>31-12-1997</v>
          </cell>
          <cell r="AA3295" t="str">
            <v>Aktif</v>
          </cell>
          <cell r="AB3295" t="str">
            <v>PNS Daerah Kab./Kota yang bekerja pada Kab./Kota</v>
          </cell>
          <cell r="AC3295" t="str">
            <v>Pemerintah Kab. Tolitoli</v>
          </cell>
          <cell r="AD3295" t="str">
            <v>Pemerintah Kab. Tolitoli</v>
          </cell>
        </row>
        <row r="3296">
          <cell r="A3296">
            <v>3294</v>
          </cell>
          <cell r="B3296" t="str">
            <v>197602222007012011</v>
          </cell>
          <cell r="C3296" t="str">
            <v>570027545</v>
          </cell>
          <cell r="D3296" t="str">
            <v>MASHURA</v>
          </cell>
          <cell r="E3296" t="str">
            <v/>
          </cell>
          <cell r="F3296" t="str">
            <v>A. Ma</v>
          </cell>
          <cell r="G3296" t="str">
            <v>TOLITOLI</v>
          </cell>
          <cell r="H3296" t="str">
            <v>22 - 02 - 1976</v>
          </cell>
          <cell r="I3296" t="str">
            <v>II/b</v>
          </cell>
          <cell r="J3296" t="str">
            <v>01 - 01 - 2007</v>
          </cell>
          <cell r="K3296" t="str">
            <v>01 - 10 - 2008</v>
          </cell>
          <cell r="L3296" t="str">
            <v>P</v>
          </cell>
          <cell r="M3296" t="str">
            <v>II/c</v>
          </cell>
          <cell r="N3296" t="str">
            <v>01 - 10 - 2012</v>
          </cell>
          <cell r="O3296" t="str">
            <v>11</v>
          </cell>
          <cell r="P3296" t="str">
            <v>9</v>
          </cell>
          <cell r="Q3296" t="str">
            <v/>
          </cell>
          <cell r="R3296" t="str">
            <v/>
          </cell>
          <cell r="S3296" t="str">
            <v/>
          </cell>
          <cell r="T3296" t="str">
            <v>01 - 10 - 2012</v>
          </cell>
          <cell r="U3296" t="str">
            <v>Guru Muda</v>
          </cell>
          <cell r="V3296" t="str">
            <v/>
          </cell>
          <cell r="W3296" t="str">
            <v>SDN 1 LAKATAN</v>
          </cell>
          <cell r="X3296" t="str">
            <v>CABANG DISPENBUD KECAMATAN GALANG</v>
          </cell>
          <cell r="Y3296" t="str">
            <v>D-II PENDIDIKAN AGAMA ISLAM</v>
          </cell>
          <cell r="Z3296" t="str">
            <v>31-12-2001</v>
          </cell>
          <cell r="AA3296" t="str">
            <v>Aktif</v>
          </cell>
          <cell r="AB3296" t="str">
            <v>PNS Daerah Kab./Kota yang bekerja pada Kab./Kota</v>
          </cell>
          <cell r="AC3296" t="str">
            <v>Pemerintah Kab. Tolitoli</v>
          </cell>
          <cell r="AD3296" t="str">
            <v>Pemerintah Kab. Tolitoli</v>
          </cell>
        </row>
        <row r="3297">
          <cell r="A3297">
            <v>3295</v>
          </cell>
          <cell r="B3297" t="str">
            <v>196511171986031013</v>
          </cell>
          <cell r="C3297" t="str">
            <v>131555333</v>
          </cell>
          <cell r="D3297" t="str">
            <v>I MADE TAMBIN</v>
          </cell>
          <cell r="E3297" t="str">
            <v/>
          </cell>
          <cell r="F3297" t="str">
            <v/>
          </cell>
          <cell r="G3297" t="str">
            <v>TABANAN</v>
          </cell>
          <cell r="H3297" t="str">
            <v>17 - 11 - 1965</v>
          </cell>
          <cell r="I3297" t="str">
            <v>II/a</v>
          </cell>
          <cell r="J3297" t="str">
            <v>01 - 03 - 1986</v>
          </cell>
          <cell r="K3297" t="str">
            <v>01 - 10 - 1987</v>
          </cell>
          <cell r="L3297" t="str">
            <v>L</v>
          </cell>
          <cell r="M3297" t="str">
            <v>IV/a</v>
          </cell>
          <cell r="N3297" t="str">
            <v>01 - 04 - 2010</v>
          </cell>
          <cell r="O3297" t="str">
            <v>19</v>
          </cell>
          <cell r="P3297" t="str">
            <v>1</v>
          </cell>
          <cell r="Q3297" t="str">
            <v/>
          </cell>
          <cell r="R3297" t="str">
            <v/>
          </cell>
          <cell r="S3297" t="str">
            <v/>
          </cell>
          <cell r="T3297" t="str">
            <v>13 - 06 - 2015</v>
          </cell>
          <cell r="U3297" t="str">
            <v>Guru Pembina</v>
          </cell>
          <cell r="V3297" t="str">
            <v/>
          </cell>
          <cell r="W3297" t="str">
            <v>CABANG DISDIKPORA KEC. BASIDONDO</v>
          </cell>
          <cell r="X3297" t="str">
            <v>DINAS PENDIDIKAN, PEMUDA DAN OLAH RAGA</v>
          </cell>
          <cell r="Y3297" t="str">
            <v>S-1 PENDIDIKAN LUAR SEKOLAH</v>
          </cell>
          <cell r="Z3297" t="str">
            <v>27-05-2006</v>
          </cell>
          <cell r="AA3297" t="str">
            <v>Aktif</v>
          </cell>
          <cell r="AB3297" t="str">
            <v>PNS Daerah Kab./Kota yang bekerja pada Kab./Kota</v>
          </cell>
          <cell r="AC3297" t="str">
            <v>Pemerintah Kab. Tolitoli</v>
          </cell>
          <cell r="AD3297" t="str">
            <v>Pemerintah Kab. Tolitoli</v>
          </cell>
        </row>
        <row r="3298">
          <cell r="A3298">
            <v>3296</v>
          </cell>
          <cell r="B3298" t="str">
            <v>197204282008011010</v>
          </cell>
          <cell r="C3298" t="str">
            <v>570036031</v>
          </cell>
          <cell r="D3298" t="str">
            <v>ABYATAR</v>
          </cell>
          <cell r="E3298" t="str">
            <v/>
          </cell>
          <cell r="F3298" t="str">
            <v>S.Sos</v>
          </cell>
          <cell r="G3298" t="str">
            <v>TOLITOLI</v>
          </cell>
          <cell r="H3298" t="str">
            <v>28 - 04 - 1972</v>
          </cell>
          <cell r="I3298" t="str">
            <v>II/a</v>
          </cell>
          <cell r="J3298" t="str">
            <v>01 - 01 - 2008</v>
          </cell>
          <cell r="K3298" t="str">
            <v>01 - 12 - 2009</v>
          </cell>
          <cell r="L3298" t="str">
            <v>L</v>
          </cell>
          <cell r="M3298" t="str">
            <v>III/a</v>
          </cell>
          <cell r="N3298" t="str">
            <v>01 - 10 - 2015</v>
          </cell>
          <cell r="O3298" t="str">
            <v>6</v>
          </cell>
          <cell r="P3298" t="str">
            <v>9</v>
          </cell>
          <cell r="Q3298" t="str">
            <v/>
          </cell>
          <cell r="R3298" t="str">
            <v/>
          </cell>
          <cell r="S3298" t="str">
            <v/>
          </cell>
          <cell r="T3298" t="str">
            <v/>
          </cell>
          <cell r="U3298" t="str">
            <v/>
          </cell>
          <cell r="V3298" t="str">
            <v>PENGURUS BARANG</v>
          </cell>
          <cell r="W3298" t="str">
            <v>Sub Bagian Keuangan Dan Aset</v>
          </cell>
          <cell r="X3298" t="str">
            <v>Bagian Tata Usaha</v>
          </cell>
          <cell r="Y3298" t="str">
            <v>S-1 ILMU ADMINISTRASI NEGARA</v>
          </cell>
          <cell r="Z3298" t="str">
            <v>31-12-2013</v>
          </cell>
          <cell r="AA3298" t="str">
            <v>Aktif</v>
          </cell>
          <cell r="AB3298" t="str">
            <v>PNS Daerah Kab./Kota yang bekerja pada Kab./Kota</v>
          </cell>
          <cell r="AC3298" t="str">
            <v>Pemerintah Kab. Tolitoli</v>
          </cell>
          <cell r="AD3298" t="str">
            <v>Pemerintah Kab. Tolitoli</v>
          </cell>
        </row>
        <row r="3299">
          <cell r="A3299">
            <v>3297</v>
          </cell>
          <cell r="B3299" t="str">
            <v>196201271999031001</v>
          </cell>
          <cell r="C3299" t="str">
            <v>132220058</v>
          </cell>
          <cell r="D3299" t="str">
            <v>JAMAON TAASIHE</v>
          </cell>
          <cell r="E3299" t="str">
            <v/>
          </cell>
          <cell r="F3299" t="str">
            <v/>
          </cell>
          <cell r="G3299" t="str">
            <v>KEPULAUAN SANGIHE</v>
          </cell>
          <cell r="H3299" t="str">
            <v>27 - 01 - 1962</v>
          </cell>
          <cell r="I3299" t="str">
            <v>I/b</v>
          </cell>
          <cell r="J3299" t="str">
            <v>01 - 03 - 1999</v>
          </cell>
          <cell r="K3299" t="str">
            <v>01 - 03 - 2002</v>
          </cell>
          <cell r="L3299" t="str">
            <v>L</v>
          </cell>
          <cell r="M3299" t="str">
            <v>I/c</v>
          </cell>
          <cell r="N3299" t="str">
            <v>01 - 03 - 1999</v>
          </cell>
          <cell r="O3299" t="str">
            <v>3</v>
          </cell>
          <cell r="P3299" t="str">
            <v>0</v>
          </cell>
          <cell r="Q3299" t="str">
            <v/>
          </cell>
          <cell r="R3299" t="str">
            <v/>
          </cell>
          <cell r="S3299" t="str">
            <v/>
          </cell>
          <cell r="T3299" t="str">
            <v/>
          </cell>
          <cell r="U3299" t="str">
            <v/>
          </cell>
          <cell r="V3299" t="str">
            <v xml:space="preserve">PENJAGA SEKOLAH </v>
          </cell>
          <cell r="W3299" t="str">
            <v>SD Negeri 21 Tolitoli</v>
          </cell>
          <cell r="X3299" t="str">
            <v>Dinas Pendidikan Dan Kebudayaan</v>
          </cell>
          <cell r="Y3299" t="str">
            <v>SMP</v>
          </cell>
          <cell r="Z3299" t="str">
            <v>31-12-1981</v>
          </cell>
          <cell r="AA3299" t="str">
            <v>Aktif</v>
          </cell>
          <cell r="AB3299" t="str">
            <v>PNS Daerah Kab./Kota yang bekerja pada Kab./Kota</v>
          </cell>
          <cell r="AC3299" t="str">
            <v>Pemerintah Kab. Tolitoli</v>
          </cell>
          <cell r="AD3299" t="str">
            <v>Pemerintah Kab. Tolitoli</v>
          </cell>
        </row>
        <row r="3300">
          <cell r="A3300">
            <v>3298</v>
          </cell>
          <cell r="B3300" t="str">
            <v>198510032009042001</v>
          </cell>
          <cell r="C3300" t="str">
            <v/>
          </cell>
          <cell r="D3300" t="str">
            <v>DARMAWATI</v>
          </cell>
          <cell r="E3300" t="str">
            <v/>
          </cell>
          <cell r="F3300" t="str">
            <v>A.Md.Kep</v>
          </cell>
          <cell r="G3300" t="str">
            <v>TOLITOLI</v>
          </cell>
          <cell r="H3300" t="str">
            <v>03 - 10 - 1985</v>
          </cell>
          <cell r="I3300" t="str">
            <v>II/c</v>
          </cell>
          <cell r="J3300" t="str">
            <v>01 - 04 - 2009</v>
          </cell>
          <cell r="K3300" t="str">
            <v>01 - 01 - 2011</v>
          </cell>
          <cell r="L3300" t="str">
            <v>P</v>
          </cell>
          <cell r="M3300" t="str">
            <v>III/a</v>
          </cell>
          <cell r="N3300" t="str">
            <v>01 - 04 - 2016</v>
          </cell>
          <cell r="O3300" t="str">
            <v>5</v>
          </cell>
          <cell r="P3300" t="str">
            <v>0</v>
          </cell>
          <cell r="Q3300" t="str">
            <v/>
          </cell>
          <cell r="R3300" t="str">
            <v/>
          </cell>
          <cell r="S3300" t="str">
            <v/>
          </cell>
          <cell r="T3300" t="str">
            <v>01 - 04 - 2016</v>
          </cell>
          <cell r="U3300" t="str">
            <v>Perawat Mahir</v>
          </cell>
          <cell r="V3300" t="str">
            <v/>
          </cell>
          <cell r="W3300" t="str">
            <v>SEKSI PELAYANAN MEDIS DAN KEPERAWATAN</v>
          </cell>
          <cell r="X3300" t="str">
            <v>BIDANG PELAYANAN</v>
          </cell>
          <cell r="Y3300" t="str">
            <v>D-III KEPERAWATAN</v>
          </cell>
          <cell r="Z3300" t="str">
            <v>31-12-2005</v>
          </cell>
          <cell r="AA3300" t="str">
            <v>Aktif</v>
          </cell>
          <cell r="AB3300" t="str">
            <v>PNS Daerah Kab./Kota yang bekerja pada Kab./Kota</v>
          </cell>
          <cell r="AC3300" t="str">
            <v>Pemerintah Kab. Tolitoli</v>
          </cell>
          <cell r="AD3300" t="str">
            <v>Pemerintah Kab. Tolitoli</v>
          </cell>
        </row>
        <row r="3301">
          <cell r="A3301">
            <v>3299</v>
          </cell>
          <cell r="B3301" t="str">
            <v>198610112015022001</v>
          </cell>
          <cell r="C3301" t="str">
            <v/>
          </cell>
          <cell r="D3301" t="str">
            <v>MARIYANA</v>
          </cell>
          <cell r="E3301" t="str">
            <v/>
          </cell>
          <cell r="F3301" t="str">
            <v/>
          </cell>
          <cell r="G3301" t="str">
            <v>TOLITOLI</v>
          </cell>
          <cell r="H3301" t="str">
            <v>11 - 10 - 1986</v>
          </cell>
          <cell r="I3301" t="str">
            <v>I/c</v>
          </cell>
          <cell r="J3301" t="str">
            <v>01 - 02 - 2015</v>
          </cell>
          <cell r="K3301" t="str">
            <v>01 - 09 - 2016</v>
          </cell>
          <cell r="L3301" t="str">
            <v>P</v>
          </cell>
          <cell r="M3301" t="str">
            <v>I/c</v>
          </cell>
          <cell r="N3301" t="str">
            <v>01 - 02 - 2015</v>
          </cell>
          <cell r="O3301" t="str">
            <v>13</v>
          </cell>
          <cell r="P3301" t="str">
            <v>1</v>
          </cell>
          <cell r="Q3301" t="str">
            <v/>
          </cell>
          <cell r="R3301" t="str">
            <v/>
          </cell>
          <cell r="S3301" t="str">
            <v/>
          </cell>
          <cell r="T3301" t="str">
            <v/>
          </cell>
          <cell r="U3301" t="str">
            <v/>
          </cell>
          <cell r="V3301" t="str">
            <v>PENGADMINISTRASI UMUM</v>
          </cell>
          <cell r="W3301" t="str">
            <v>SDN 1 LABUAN LOBO</v>
          </cell>
          <cell r="X3301" t="str">
            <v>CABANG DISPENBUD KECAMATAN OGODEIDE</v>
          </cell>
          <cell r="Y3301" t="str">
            <v>SLTP</v>
          </cell>
          <cell r="Z3301" t="str">
            <v>21-06-2002</v>
          </cell>
          <cell r="AA3301" t="str">
            <v>Aktif</v>
          </cell>
          <cell r="AB3301" t="str">
            <v>PNS Daerah Kab./Kota yang bekerja pada Kab./Kota</v>
          </cell>
          <cell r="AC3301" t="str">
            <v>Pemerintah Kab. Tolitoli</v>
          </cell>
          <cell r="AD3301" t="str">
            <v>Pemerintah Kab. Tolitoli</v>
          </cell>
        </row>
        <row r="3302">
          <cell r="A3302">
            <v>3300</v>
          </cell>
          <cell r="B3302" t="str">
            <v>197012122000122006</v>
          </cell>
          <cell r="C3302" t="str">
            <v>132282876</v>
          </cell>
          <cell r="D3302" t="str">
            <v>HASNAWIA</v>
          </cell>
          <cell r="E3302" t="str">
            <v/>
          </cell>
          <cell r="F3302" t="str">
            <v>S.PD</v>
          </cell>
          <cell r="G3302" t="str">
            <v>UJUNG PANDANG</v>
          </cell>
          <cell r="H3302" t="str">
            <v>12 - 12 - 1970</v>
          </cell>
          <cell r="I3302" t="str">
            <v>II/a</v>
          </cell>
          <cell r="J3302" t="str">
            <v>01 - 12 - 2000</v>
          </cell>
          <cell r="K3302" t="str">
            <v>01 - 04 - 2002</v>
          </cell>
          <cell r="L3302" t="str">
            <v>P</v>
          </cell>
          <cell r="M3302" t="str">
            <v>III/c</v>
          </cell>
          <cell r="N3302" t="str">
            <v>01 - 10 - 2016</v>
          </cell>
          <cell r="O3302" t="str">
            <v>10</v>
          </cell>
          <cell r="P3302" t="str">
            <v>10</v>
          </cell>
          <cell r="Q3302" t="str">
            <v/>
          </cell>
          <cell r="R3302" t="str">
            <v/>
          </cell>
          <cell r="S3302" t="str">
            <v/>
          </cell>
          <cell r="T3302" t="str">
            <v>01 - 10 - 2016</v>
          </cell>
          <cell r="U3302" t="str">
            <v>Guru Muda</v>
          </cell>
          <cell r="V3302" t="str">
            <v/>
          </cell>
          <cell r="W3302" t="str">
            <v>SD Negeri 10 Tolitoli</v>
          </cell>
          <cell r="X3302" t="str">
            <v>Dinas Pendidikan Dan Kebudayaan</v>
          </cell>
          <cell r="Y3302" t="str">
            <v>S-1 A-IV SARJANA PENDIDIKAN</v>
          </cell>
          <cell r="Z3302" t="str">
            <v>31-12-2006</v>
          </cell>
          <cell r="AA3302" t="str">
            <v>Aktif</v>
          </cell>
          <cell r="AB3302" t="str">
            <v>PNS Daerah Kab./Kota yang bekerja pada Kab./Kota</v>
          </cell>
          <cell r="AC3302" t="str">
            <v>Pemerintah Kab. Tolitoli</v>
          </cell>
          <cell r="AD3302" t="str">
            <v>Pemerintah Kab. Tolitoli</v>
          </cell>
        </row>
        <row r="3303">
          <cell r="A3303">
            <v>3301</v>
          </cell>
          <cell r="B3303" t="str">
            <v>197207282008012008</v>
          </cell>
          <cell r="C3303" t="str">
            <v>570036070</v>
          </cell>
          <cell r="D3303" t="str">
            <v>EVARINI</v>
          </cell>
          <cell r="E3303" t="str">
            <v/>
          </cell>
          <cell r="F3303" t="str">
            <v>SP</v>
          </cell>
          <cell r="G3303" t="str">
            <v>KALANGKANGAN</v>
          </cell>
          <cell r="H3303" t="str">
            <v>28 - 07 - 1972</v>
          </cell>
          <cell r="I3303" t="str">
            <v>II/a</v>
          </cell>
          <cell r="J3303" t="str">
            <v>01 - 01 - 2008</v>
          </cell>
          <cell r="K3303" t="str">
            <v>01 - 12 - 2009</v>
          </cell>
          <cell r="L3303" t="str">
            <v>P</v>
          </cell>
          <cell r="M3303" t="str">
            <v>III/b</v>
          </cell>
          <cell r="N3303" t="str">
            <v>01 - 10 - 2017</v>
          </cell>
          <cell r="O3303" t="str">
            <v>9</v>
          </cell>
          <cell r="P3303" t="str">
            <v>9</v>
          </cell>
          <cell r="Q3303" t="str">
            <v/>
          </cell>
          <cell r="R3303" t="str">
            <v/>
          </cell>
          <cell r="S3303" t="str">
            <v/>
          </cell>
          <cell r="T3303" t="str">
            <v>01 - 04 - 2015</v>
          </cell>
          <cell r="U3303" t="str">
            <v>Penyuluh Pertanian Pertama</v>
          </cell>
          <cell r="V3303" t="str">
            <v/>
          </cell>
          <cell r="W3303" t="str">
            <v>BADAN PELAKSANA PENYULUHAN DAN KETAHANAN PANGAN</v>
          </cell>
          <cell r="X3303" t="str">
            <v>Pemerintah Kabupaten Tolitoli</v>
          </cell>
          <cell r="Y3303" t="str">
            <v>S-1 AGRIBISNIS PERTANIAN</v>
          </cell>
          <cell r="Z3303" t="str">
            <v>31-12-2012</v>
          </cell>
          <cell r="AA3303" t="str">
            <v>Aktif</v>
          </cell>
          <cell r="AB3303" t="str">
            <v>PNS Daerah Kab./Kota yang bekerja pada Kab./Kota</v>
          </cell>
          <cell r="AC3303" t="str">
            <v>Pemerintah Kab. Tolitoli</v>
          </cell>
          <cell r="AD3303" t="str">
            <v>Pemerintah Kab. Tolitoli</v>
          </cell>
        </row>
        <row r="3304">
          <cell r="A3304">
            <v>3302</v>
          </cell>
          <cell r="B3304" t="str">
            <v>197002122006042009</v>
          </cell>
          <cell r="C3304" t="str">
            <v>570021201</v>
          </cell>
          <cell r="D3304" t="str">
            <v>MURTIN</v>
          </cell>
          <cell r="E3304" t="str">
            <v/>
          </cell>
          <cell r="F3304" t="str">
            <v/>
          </cell>
          <cell r="G3304" t="str">
            <v>DONGGALA</v>
          </cell>
          <cell r="H3304" t="str">
            <v>12 - 02 - 1970</v>
          </cell>
          <cell r="I3304" t="str">
            <v>II/a</v>
          </cell>
          <cell r="J3304" t="str">
            <v>01 - 04 - 2006</v>
          </cell>
          <cell r="K3304" t="str">
            <v>01 - 10 - 2007</v>
          </cell>
          <cell r="L3304" t="str">
            <v>P</v>
          </cell>
          <cell r="M3304" t="str">
            <v>II/d</v>
          </cell>
          <cell r="N3304" t="str">
            <v>01 - 04 - 2018</v>
          </cell>
          <cell r="O3304" t="str">
            <v>23</v>
          </cell>
          <cell r="P3304" t="str">
            <v>2</v>
          </cell>
          <cell r="Q3304" t="str">
            <v/>
          </cell>
          <cell r="R3304" t="str">
            <v/>
          </cell>
          <cell r="S3304" t="str">
            <v/>
          </cell>
          <cell r="T3304" t="str">
            <v>01 - 04 - 2018</v>
          </cell>
          <cell r="U3304" t="str">
            <v>Guru Muda Tingkat. I</v>
          </cell>
          <cell r="V3304" t="str">
            <v/>
          </cell>
          <cell r="W3304" t="str">
            <v>SDN LANTAPAN</v>
          </cell>
          <cell r="X3304" t="str">
            <v>CABANG DISPENBUD KECAMATAN GALANG</v>
          </cell>
          <cell r="Y3304" t="str">
            <v>SPG PENDIDIKAN SD</v>
          </cell>
          <cell r="Z3304" t="str">
            <v>01-01-1990</v>
          </cell>
          <cell r="AA3304" t="str">
            <v>Aktif</v>
          </cell>
          <cell r="AB3304" t="str">
            <v>PNS Daerah Kab./Kota yang bekerja pada Kab./Kota</v>
          </cell>
          <cell r="AC3304" t="str">
            <v>Pemerintah Kab. Tolitoli</v>
          </cell>
          <cell r="AD3304" t="str">
            <v>Pemerintah Kab. Tolitoli</v>
          </cell>
        </row>
        <row r="3305">
          <cell r="A3305">
            <v>3303</v>
          </cell>
          <cell r="B3305" t="str">
            <v>198407182005012004</v>
          </cell>
          <cell r="C3305" t="str">
            <v>570017230</v>
          </cell>
          <cell r="D3305" t="str">
            <v>WATINI</v>
          </cell>
          <cell r="E3305" t="str">
            <v/>
          </cell>
          <cell r="F3305" t="str">
            <v/>
          </cell>
          <cell r="G3305" t="str">
            <v>JEPARA</v>
          </cell>
          <cell r="H3305" t="str">
            <v>18 - 07 - 1984</v>
          </cell>
          <cell r="I3305" t="str">
            <v>II/b</v>
          </cell>
          <cell r="J3305" t="str">
            <v>01 - 01 - 2005</v>
          </cell>
          <cell r="K3305" t="str">
            <v>01 - 03 - 2006</v>
          </cell>
          <cell r="L3305" t="str">
            <v>P</v>
          </cell>
          <cell r="M3305" t="str">
            <v>III/a</v>
          </cell>
          <cell r="N3305" t="str">
            <v>01 - 10 - 2015</v>
          </cell>
          <cell r="O3305" t="str">
            <v>8</v>
          </cell>
          <cell r="P3305" t="str">
            <v>9</v>
          </cell>
          <cell r="Q3305" t="str">
            <v/>
          </cell>
          <cell r="R3305" t="str">
            <v/>
          </cell>
          <cell r="S3305" t="str">
            <v/>
          </cell>
          <cell r="T3305" t="str">
            <v>01 - 08 - 2017</v>
          </cell>
          <cell r="U3305" t="str">
            <v>Guru Pertama</v>
          </cell>
          <cell r="V3305" t="str">
            <v/>
          </cell>
          <cell r="W3305" t="str">
            <v>SD Negeri 23 Tolitoli</v>
          </cell>
          <cell r="X3305" t="str">
            <v>Dinas Pendidikan Dan Kebudayaan</v>
          </cell>
          <cell r="Y3305" t="str">
            <v>D-II/A-II PGSD</v>
          </cell>
          <cell r="Z3305" t="str">
            <v>31-12-2003</v>
          </cell>
          <cell r="AA3305" t="str">
            <v>Aktif</v>
          </cell>
          <cell r="AB3305" t="str">
            <v>PNS Daerah Kab./Kota yang bekerja pada Kab./Kota</v>
          </cell>
          <cell r="AC3305" t="str">
            <v>Pemerintah Kab. Tolitoli</v>
          </cell>
          <cell r="AD3305" t="str">
            <v>Pemerintah Kab. Tolitoli</v>
          </cell>
        </row>
        <row r="3306">
          <cell r="A3306">
            <v>3304</v>
          </cell>
          <cell r="B3306" t="str">
            <v>198411202010012024</v>
          </cell>
          <cell r="C3306" t="str">
            <v/>
          </cell>
          <cell r="D3306" t="str">
            <v>SILVIA</v>
          </cell>
          <cell r="E3306" t="str">
            <v/>
          </cell>
          <cell r="F3306" t="str">
            <v/>
          </cell>
          <cell r="G3306" t="str">
            <v>TOLITOLI</v>
          </cell>
          <cell r="H3306" t="str">
            <v>20 - 11 - 1984</v>
          </cell>
          <cell r="I3306" t="str">
            <v>II/a</v>
          </cell>
          <cell r="J3306" t="str">
            <v>01 - 01 - 2010</v>
          </cell>
          <cell r="K3306" t="str">
            <v>01 - 01 - 2012</v>
          </cell>
          <cell r="L3306" t="str">
            <v>P</v>
          </cell>
          <cell r="M3306" t="str">
            <v>II/b</v>
          </cell>
          <cell r="N3306" t="str">
            <v>01 - 04 - 2014</v>
          </cell>
          <cell r="O3306" t="str">
            <v>9</v>
          </cell>
          <cell r="P3306" t="str">
            <v>8</v>
          </cell>
          <cell r="Q3306" t="str">
            <v/>
          </cell>
          <cell r="R3306" t="str">
            <v/>
          </cell>
          <cell r="S3306" t="str">
            <v/>
          </cell>
          <cell r="T3306" t="str">
            <v/>
          </cell>
          <cell r="U3306" t="str">
            <v/>
          </cell>
          <cell r="V3306" t="str">
            <v>FUNGSIONAL UMUM</v>
          </cell>
          <cell r="W3306" t="str">
            <v>Sub Bagian Keuangan Dan Aset</v>
          </cell>
          <cell r="X3306" t="str">
            <v>SEKRETARIAT</v>
          </cell>
          <cell r="Y3306" t="str">
            <v>SMK BISNIS DAN MANAJEMEN</v>
          </cell>
          <cell r="Z3306" t="str">
            <v>31-12-2003</v>
          </cell>
          <cell r="AA3306" t="str">
            <v>Aktif</v>
          </cell>
          <cell r="AB3306" t="str">
            <v>PNS Daerah Kab./Kota yang bekerja pada Kab./Kota</v>
          </cell>
          <cell r="AC3306" t="str">
            <v>Pemerintah Kab. Tolitoli</v>
          </cell>
          <cell r="AD3306" t="str">
            <v>Pemerintah Kab. Tolitoli</v>
          </cell>
        </row>
        <row r="3307">
          <cell r="A3307">
            <v>3305</v>
          </cell>
          <cell r="B3307" t="str">
            <v>196005201982071001</v>
          </cell>
          <cell r="C3307" t="str">
            <v>131056844</v>
          </cell>
          <cell r="D3307" t="str">
            <v>SULEMAN</v>
          </cell>
          <cell r="E3307" t="str">
            <v/>
          </cell>
          <cell r="F3307" t="str">
            <v/>
          </cell>
          <cell r="G3307" t="str">
            <v>TOLITOLI</v>
          </cell>
          <cell r="H3307" t="str">
            <v>20 - 05 - 1960</v>
          </cell>
          <cell r="I3307" t="str">
            <v>II/a</v>
          </cell>
          <cell r="J3307" t="str">
            <v>01 - 07 - 1982</v>
          </cell>
          <cell r="K3307" t="str">
            <v>01 - 07 - 1984</v>
          </cell>
          <cell r="L3307" t="str">
            <v>L</v>
          </cell>
          <cell r="M3307" t="str">
            <v>IV/a</v>
          </cell>
          <cell r="N3307" t="str">
            <v>01 - 04 - 2012</v>
          </cell>
          <cell r="O3307" t="str">
            <v>23</v>
          </cell>
          <cell r="P3307" t="str">
            <v>9</v>
          </cell>
          <cell r="Q3307" t="str">
            <v/>
          </cell>
          <cell r="R3307" t="str">
            <v/>
          </cell>
          <cell r="S3307" t="str">
            <v/>
          </cell>
          <cell r="T3307" t="str">
            <v>01 - 04 - 2012</v>
          </cell>
          <cell r="U3307" t="str">
            <v>Pengawas Sekolah Madya - TK/SD</v>
          </cell>
          <cell r="V3307" t="str">
            <v/>
          </cell>
          <cell r="W3307" t="str">
            <v>CABANG DISPENBUD KECAMATAN DONDO</v>
          </cell>
          <cell r="X3307" t="str">
            <v>Dinas Pendidikan Dan Kebudayaan</v>
          </cell>
          <cell r="Y3307" t="str">
            <v>D-II/A-II</v>
          </cell>
          <cell r="Z3307" t="str">
            <v>21-02-2003</v>
          </cell>
          <cell r="AA3307" t="str">
            <v>Aktif</v>
          </cell>
          <cell r="AB3307" t="str">
            <v>PNS Daerah Kab./Kota yang bekerja pada Kab./Kota</v>
          </cell>
          <cell r="AC3307" t="str">
            <v>Pemerintah Kab. Tolitoli</v>
          </cell>
          <cell r="AD3307" t="str">
            <v>Pemerintah Kab. Tolitoli</v>
          </cell>
        </row>
        <row r="3308">
          <cell r="A3308">
            <v>3306</v>
          </cell>
          <cell r="B3308" t="str">
            <v>198104062008012011</v>
          </cell>
          <cell r="C3308" t="str">
            <v>570036032</v>
          </cell>
          <cell r="D3308" t="str">
            <v>ROSDIANA</v>
          </cell>
          <cell r="E3308" t="str">
            <v/>
          </cell>
          <cell r="F3308" t="str">
            <v>SKM</v>
          </cell>
          <cell r="G3308" t="str">
            <v>TOLITOLI</v>
          </cell>
          <cell r="H3308" t="str">
            <v>06 - 04 - 1981</v>
          </cell>
          <cell r="I3308" t="str">
            <v>III/a</v>
          </cell>
          <cell r="J3308" t="str">
            <v>01 - 01 - 2008</v>
          </cell>
          <cell r="K3308" t="str">
            <v>01 - 12 - 2009</v>
          </cell>
          <cell r="L3308" t="str">
            <v>P</v>
          </cell>
          <cell r="M3308" t="str">
            <v>III/d</v>
          </cell>
          <cell r="N3308" t="str">
            <v>01 - 04 - 2017</v>
          </cell>
          <cell r="O3308" t="str">
            <v>12</v>
          </cell>
          <cell r="P3308" t="str">
            <v>3</v>
          </cell>
          <cell r="Q3308" t="str">
            <v/>
          </cell>
          <cell r="R3308" t="str">
            <v/>
          </cell>
          <cell r="S3308" t="str">
            <v/>
          </cell>
          <cell r="T3308" t="str">
            <v>01 - 04 - 2017</v>
          </cell>
          <cell r="U3308" t="str">
            <v>Administrator Kesehatan Ahli Muda / Muda</v>
          </cell>
          <cell r="V3308" t="str">
            <v/>
          </cell>
          <cell r="W3308" t="str">
            <v>Seksi Pelayanan Kesehatan Primer Dan Akreditasi</v>
          </cell>
          <cell r="X3308" t="str">
            <v>Dinas Kesehatan</v>
          </cell>
          <cell r="Y3308" t="str">
            <v>S-1 KESEHATAN MASYARAKAT</v>
          </cell>
          <cell r="Z3308" t="str">
            <v>31-12-2004</v>
          </cell>
          <cell r="AA3308" t="str">
            <v>Aktif</v>
          </cell>
          <cell r="AB3308" t="str">
            <v>PNS Daerah Kab./Kota yang bekerja pada Kab./Kota</v>
          </cell>
          <cell r="AC3308" t="str">
            <v>Pemerintah Kab. Tolitoli</v>
          </cell>
          <cell r="AD3308" t="str">
            <v>Pemerintah Kab. Tolitoli</v>
          </cell>
        </row>
        <row r="3309">
          <cell r="A3309">
            <v>3307</v>
          </cell>
          <cell r="B3309" t="str">
            <v>198211242008011006</v>
          </cell>
          <cell r="C3309" t="str">
            <v>570036024</v>
          </cell>
          <cell r="D3309" t="str">
            <v>IKSAN</v>
          </cell>
          <cell r="E3309" t="str">
            <v/>
          </cell>
          <cell r="F3309" t="str">
            <v>SP</v>
          </cell>
          <cell r="G3309" t="str">
            <v>TOLITOLI</v>
          </cell>
          <cell r="H3309" t="str">
            <v>24 - 11 - 1982</v>
          </cell>
          <cell r="I3309" t="str">
            <v>II/a</v>
          </cell>
          <cell r="J3309" t="str">
            <v>01 - 01 - 2008</v>
          </cell>
          <cell r="K3309" t="str">
            <v>01 - 12 - 2009</v>
          </cell>
          <cell r="L3309" t="str">
            <v>L</v>
          </cell>
          <cell r="M3309" t="str">
            <v>III/b</v>
          </cell>
          <cell r="N3309" t="str">
            <v>01 - 04 - 2015</v>
          </cell>
          <cell r="O3309" t="str">
            <v>6</v>
          </cell>
          <cell r="P3309" t="str">
            <v>3</v>
          </cell>
          <cell r="Q3309" t="str">
            <v/>
          </cell>
          <cell r="R3309" t="str">
            <v/>
          </cell>
          <cell r="S3309" t="str">
            <v/>
          </cell>
          <cell r="T3309" t="str">
            <v/>
          </cell>
          <cell r="U3309" t="str">
            <v/>
          </cell>
          <cell r="V3309" t="str">
            <v>BENDAHARA PENGELUARAN SKPD</v>
          </cell>
          <cell r="W3309" t="str">
            <v>Sub Bagian Keuangan</v>
          </cell>
          <cell r="X3309" t="str">
            <v>Dinas Kependudukan Dan Pencatatan Sipil</v>
          </cell>
          <cell r="Y3309" t="str">
            <v>S-1 HORTIKULTURA</v>
          </cell>
          <cell r="Z3309" t="str">
            <v>31-12-2008</v>
          </cell>
          <cell r="AA3309" t="str">
            <v>Aktif</v>
          </cell>
          <cell r="AB3309" t="str">
            <v>PNS Daerah Kab./Kota yang bekerja pada Kab./Kota</v>
          </cell>
          <cell r="AC3309" t="str">
            <v>Pemerintah Kab. Tolitoli</v>
          </cell>
          <cell r="AD3309" t="str">
            <v>Pemerintah Kab. Tolitoli</v>
          </cell>
        </row>
        <row r="3310">
          <cell r="A3310">
            <v>3308</v>
          </cell>
          <cell r="B3310" t="str">
            <v>196801241989032006</v>
          </cell>
          <cell r="C3310" t="str">
            <v>140236169</v>
          </cell>
          <cell r="D3310" t="str">
            <v>SUMARNI</v>
          </cell>
          <cell r="E3310" t="str">
            <v/>
          </cell>
          <cell r="F3310" t="str">
            <v>A.Md.Kep</v>
          </cell>
          <cell r="G3310" t="str">
            <v>TOLITOLI</v>
          </cell>
          <cell r="H3310" t="str">
            <v>24 - 01 - 1968</v>
          </cell>
          <cell r="I3310" t="str">
            <v>II/a</v>
          </cell>
          <cell r="J3310" t="str">
            <v>01 - 03 - 1989</v>
          </cell>
          <cell r="K3310" t="str">
            <v>01 - 05 - 1990</v>
          </cell>
          <cell r="L3310" t="str">
            <v>P</v>
          </cell>
          <cell r="M3310" t="str">
            <v>III/d</v>
          </cell>
          <cell r="N3310" t="str">
            <v>01 - 10 - 2009</v>
          </cell>
          <cell r="O3310" t="str">
            <v>15</v>
          </cell>
          <cell r="P3310" t="str">
            <v>7</v>
          </cell>
          <cell r="Q3310" t="str">
            <v/>
          </cell>
          <cell r="R3310" t="str">
            <v/>
          </cell>
          <cell r="S3310" t="str">
            <v/>
          </cell>
          <cell r="T3310" t="str">
            <v>01 - 10 - 2009</v>
          </cell>
          <cell r="U3310" t="str">
            <v>Perawat Penyelia</v>
          </cell>
          <cell r="V3310" t="str">
            <v/>
          </cell>
          <cell r="W3310" t="str">
            <v>Sub Bidang Pelayanan Medis Dan Keperawatan</v>
          </cell>
          <cell r="X3310" t="str">
            <v>BIDANG PELAYANAN</v>
          </cell>
          <cell r="Y3310" t="str">
            <v>D-III KEPERAWATAN UMUM</v>
          </cell>
          <cell r="Z3310" t="str">
            <v>07-09-2007</v>
          </cell>
          <cell r="AA3310" t="str">
            <v>Aktif</v>
          </cell>
          <cell r="AB3310" t="str">
            <v>PNS Daerah Kab./Kota yang bekerja pada Kab./Kota</v>
          </cell>
          <cell r="AC3310" t="str">
            <v>Pemerintah Kab. Tolitoli</v>
          </cell>
          <cell r="AD3310" t="str">
            <v>Pemerintah Kab. Tolitoli</v>
          </cell>
        </row>
        <row r="3311">
          <cell r="A3311">
            <v>3309</v>
          </cell>
          <cell r="B3311" t="str">
            <v>198107092014112001</v>
          </cell>
          <cell r="C3311" t="str">
            <v/>
          </cell>
          <cell r="D3311" t="str">
            <v>KASMIATI ABDULLAH</v>
          </cell>
          <cell r="E3311" t="str">
            <v/>
          </cell>
          <cell r="F3311" t="str">
            <v/>
          </cell>
          <cell r="G3311" t="str">
            <v>TOLITOLI</v>
          </cell>
          <cell r="H3311" t="str">
            <v>09 - 07 - 1981</v>
          </cell>
          <cell r="I3311" t="str">
            <v>II/a</v>
          </cell>
          <cell r="J3311" t="str">
            <v>01 - 11 - 2014</v>
          </cell>
          <cell r="K3311" t="str">
            <v>01 - 09 - 2016</v>
          </cell>
          <cell r="L3311" t="str">
            <v>P</v>
          </cell>
          <cell r="M3311" t="str">
            <v>II/a</v>
          </cell>
          <cell r="N3311" t="str">
            <v>01 - 11 - 2014</v>
          </cell>
          <cell r="O3311" t="str">
            <v>10</v>
          </cell>
          <cell r="P3311" t="str">
            <v>7</v>
          </cell>
          <cell r="Q3311" t="str">
            <v/>
          </cell>
          <cell r="R3311" t="str">
            <v/>
          </cell>
          <cell r="S3311" t="str">
            <v/>
          </cell>
          <cell r="T3311" t="str">
            <v/>
          </cell>
          <cell r="U3311" t="str">
            <v/>
          </cell>
          <cell r="V3311" t="str">
            <v>PENGADMINISTRASI UMUM</v>
          </cell>
          <cell r="W3311" t="str">
            <v>Pemerintah Kabupaten Tolitoli</v>
          </cell>
          <cell r="X3311" t="str">
            <v/>
          </cell>
          <cell r="Y3311" t="str">
            <v>SMK ADMINISTRASI PERKANTORAN</v>
          </cell>
          <cell r="Z3311" t="str">
            <v>16-07-2000</v>
          </cell>
          <cell r="AA3311" t="str">
            <v>Aktif</v>
          </cell>
          <cell r="AB3311" t="str">
            <v>PNS Daerah Kab./Kota yang bekerja pada Kab./Kota</v>
          </cell>
          <cell r="AC3311" t="str">
            <v>Pemerintah Kab. Tolitoli</v>
          </cell>
          <cell r="AD3311" t="str">
            <v>Pemerintah Kab. Tolitoli</v>
          </cell>
        </row>
        <row r="3312">
          <cell r="A3312">
            <v>3310</v>
          </cell>
          <cell r="B3312" t="str">
            <v>198001202000031001</v>
          </cell>
          <cell r="C3312" t="str">
            <v>570012938</v>
          </cell>
          <cell r="D3312" t="str">
            <v>JEFRY JOHAN MANGUNDAP</v>
          </cell>
          <cell r="E3312" t="str">
            <v/>
          </cell>
          <cell r="F3312" t="str">
            <v/>
          </cell>
          <cell r="G3312" t="str">
            <v>MINAHASA</v>
          </cell>
          <cell r="H3312" t="str">
            <v>20 - 01 - 1980</v>
          </cell>
          <cell r="I3312" t="str">
            <v>I/b</v>
          </cell>
          <cell r="J3312" t="str">
            <v>01 - 03 - 2000</v>
          </cell>
          <cell r="K3312" t="str">
            <v>01 - 03 - 2001</v>
          </cell>
          <cell r="L3312" t="str">
            <v>L</v>
          </cell>
          <cell r="M3312" t="str">
            <v>I/d</v>
          </cell>
          <cell r="N3312" t="str">
            <v>01 - 04 - 2018</v>
          </cell>
          <cell r="O3312" t="str">
            <v>21</v>
          </cell>
          <cell r="P3312" t="str">
            <v>1</v>
          </cell>
          <cell r="Q3312" t="str">
            <v/>
          </cell>
          <cell r="R3312" t="str">
            <v/>
          </cell>
          <cell r="S3312" t="str">
            <v/>
          </cell>
          <cell r="T3312" t="str">
            <v/>
          </cell>
          <cell r="U3312" t="str">
            <v/>
          </cell>
          <cell r="V3312" t="str">
            <v>PEMPROSES KEPEGAWAIAN UMUM</v>
          </cell>
          <cell r="W3312" t="str">
            <v>Sub Bagian Umum Dan Program</v>
          </cell>
          <cell r="X3312" t="str">
            <v>Dinas Perhubungan</v>
          </cell>
          <cell r="Y3312" t="str">
            <v>SMP</v>
          </cell>
          <cell r="Z3312" t="str">
            <v>01-01-1996</v>
          </cell>
          <cell r="AA3312" t="str">
            <v>Aktif</v>
          </cell>
          <cell r="AB3312" t="str">
            <v>PNS Daerah Kab./Kota yang bekerja pada Kab./Kota</v>
          </cell>
          <cell r="AC3312" t="str">
            <v>Pemerintah Kab. Tolitoli</v>
          </cell>
          <cell r="AD3312" t="str">
            <v>Pemerintah Kab. Tolitoli</v>
          </cell>
        </row>
        <row r="3313">
          <cell r="A3313">
            <v>3311</v>
          </cell>
          <cell r="B3313" t="str">
            <v>197812192014112002</v>
          </cell>
          <cell r="C3313" t="str">
            <v/>
          </cell>
          <cell r="D3313" t="str">
            <v>NURSUBIYANINGSIH</v>
          </cell>
          <cell r="E3313" t="str">
            <v/>
          </cell>
          <cell r="F3313" t="str">
            <v/>
          </cell>
          <cell r="G3313" t="str">
            <v>SEMARANG</v>
          </cell>
          <cell r="H3313" t="str">
            <v>19 - 12 - 1978</v>
          </cell>
          <cell r="I3313" t="str">
            <v>II/a</v>
          </cell>
          <cell r="J3313" t="str">
            <v>01 - 11 - 2014</v>
          </cell>
          <cell r="K3313" t="str">
            <v>01 - 09 - 2016</v>
          </cell>
          <cell r="L3313" t="str">
            <v>P</v>
          </cell>
          <cell r="M3313" t="str">
            <v>II/a</v>
          </cell>
          <cell r="N3313" t="str">
            <v>01 - 11 - 2014</v>
          </cell>
          <cell r="O3313" t="str">
            <v>9</v>
          </cell>
          <cell r="P3313" t="str">
            <v>11</v>
          </cell>
          <cell r="Q3313" t="str">
            <v/>
          </cell>
          <cell r="R3313" t="str">
            <v/>
          </cell>
          <cell r="S3313" t="str">
            <v/>
          </cell>
          <cell r="T3313" t="str">
            <v/>
          </cell>
          <cell r="U3313" t="str">
            <v/>
          </cell>
          <cell r="V3313" t="str">
            <v>PENGUMPUL DATA MASALAH DAN POTENSI KESEJAHTERAAN SOSIAL</v>
          </cell>
          <cell r="W3313" t="str">
            <v>Seksi Jaminan Sosial</v>
          </cell>
          <cell r="X3313" t="str">
            <v>Dinas Sosial</v>
          </cell>
          <cell r="Y3313" t="str">
            <v>SMK SEKRETARIS</v>
          </cell>
          <cell r="Z3313" t="str">
            <v>14-05-1998</v>
          </cell>
          <cell r="AA3313" t="str">
            <v>Aktif</v>
          </cell>
          <cell r="AB3313" t="str">
            <v>PNS Daerah Kab./Kota yang bekerja pada Kab./Kota</v>
          </cell>
          <cell r="AC3313" t="str">
            <v>Pemerintah Kab. Tolitoli</v>
          </cell>
          <cell r="AD3313" t="str">
            <v>Pemerintah Kab. Tolitoli</v>
          </cell>
        </row>
        <row r="3314">
          <cell r="A3314">
            <v>3312</v>
          </cell>
          <cell r="B3314" t="str">
            <v>196702012005011014</v>
          </cell>
          <cell r="C3314" t="str">
            <v>570017292</v>
          </cell>
          <cell r="D3314" t="str">
            <v>SUMAILA</v>
          </cell>
          <cell r="E3314" t="str">
            <v/>
          </cell>
          <cell r="F3314" t="str">
            <v/>
          </cell>
          <cell r="G3314" t="str">
            <v>SIMBANG</v>
          </cell>
          <cell r="H3314" t="str">
            <v>01 - 02 - 1967</v>
          </cell>
          <cell r="I3314" t="str">
            <v>II/a</v>
          </cell>
          <cell r="J3314" t="str">
            <v>01 - 01 - 2005</v>
          </cell>
          <cell r="K3314" t="str">
            <v>01 - 03 - 2006</v>
          </cell>
          <cell r="L3314" t="str">
            <v>L</v>
          </cell>
          <cell r="M3314" t="str">
            <v>II/c</v>
          </cell>
          <cell r="N3314" t="str">
            <v>01 - 10 - 2012</v>
          </cell>
          <cell r="O3314" t="str">
            <v>15</v>
          </cell>
          <cell r="P3314" t="str">
            <v>8</v>
          </cell>
          <cell r="Q3314" t="str">
            <v/>
          </cell>
          <cell r="R3314" t="str">
            <v/>
          </cell>
          <cell r="S3314" t="str">
            <v/>
          </cell>
          <cell r="T3314" t="str">
            <v>01 - 10 - 2012</v>
          </cell>
          <cell r="U3314" t="str">
            <v>Guru Muda</v>
          </cell>
          <cell r="V3314" t="str">
            <v/>
          </cell>
          <cell r="W3314" t="str">
            <v>SDN KAPAS</v>
          </cell>
          <cell r="X3314" t="str">
            <v>CABANG DISPENBUD KECAMATAN DAKOPEMEAN</v>
          </cell>
          <cell r="Y3314" t="str">
            <v>SEKOLAH PENDIDIKAN GURU</v>
          </cell>
          <cell r="Z3314" t="str">
            <v>31-12-1987</v>
          </cell>
          <cell r="AA3314" t="str">
            <v>Aktif</v>
          </cell>
          <cell r="AB3314" t="str">
            <v>PNS Daerah Kab./Kota yang bekerja pada Kab./Kota</v>
          </cell>
          <cell r="AC3314" t="str">
            <v>Pemerintah Kab. Tolitoli</v>
          </cell>
          <cell r="AD3314" t="str">
            <v>Pemerintah Kab. Tolitoli</v>
          </cell>
        </row>
        <row r="3315">
          <cell r="A3315">
            <v>3313</v>
          </cell>
          <cell r="B3315" t="str">
            <v>196305211989031008</v>
          </cell>
          <cell r="C3315" t="str">
            <v>140233393</v>
          </cell>
          <cell r="D3315" t="str">
            <v>HAERUDDYN HARUN</v>
          </cell>
          <cell r="E3315" t="str">
            <v/>
          </cell>
          <cell r="F3315" t="str">
            <v/>
          </cell>
          <cell r="G3315" t="str">
            <v>MAKASSAR</v>
          </cell>
          <cell r="H3315" t="str">
            <v>21 - 05 - 1963</v>
          </cell>
          <cell r="I3315" t="str">
            <v>II/a</v>
          </cell>
          <cell r="J3315" t="str">
            <v>01 - 03 - 1989</v>
          </cell>
          <cell r="K3315" t="str">
            <v>01 - 04 - 1990</v>
          </cell>
          <cell r="L3315" t="str">
            <v>L</v>
          </cell>
          <cell r="M3315" t="str">
            <v>III/b</v>
          </cell>
          <cell r="N3315" t="str">
            <v>01 - 10 - 2013</v>
          </cell>
          <cell r="O3315" t="str">
            <v>19</v>
          </cell>
          <cell r="P3315" t="str">
            <v>7</v>
          </cell>
          <cell r="Q3315" t="str">
            <v/>
          </cell>
          <cell r="R3315" t="str">
            <v/>
          </cell>
          <cell r="S3315" t="str">
            <v/>
          </cell>
          <cell r="T3315" t="str">
            <v/>
          </cell>
          <cell r="U3315" t="str">
            <v/>
          </cell>
          <cell r="V3315" t="str">
            <v>PENGUMPUL DATA KERJASAMA PENGEMBANGAN SENI DAN BUDAYA</v>
          </cell>
          <cell r="W3315" t="str">
            <v>Seksi Pemanfaatan Seni</v>
          </cell>
          <cell r="X3315" t="str">
            <v>Dinas Pariwisata</v>
          </cell>
          <cell r="Y3315" t="str">
            <v>SMA BAHASA</v>
          </cell>
          <cell r="Z3315" t="str">
            <v>31-12-1982</v>
          </cell>
          <cell r="AA3315" t="str">
            <v>Aktif</v>
          </cell>
          <cell r="AB3315" t="str">
            <v>PNS Daerah Kab./Kota yang bekerja pada Kab./Kota</v>
          </cell>
          <cell r="AC3315" t="str">
            <v>Pemerintah Kab. Tolitoli</v>
          </cell>
          <cell r="AD3315" t="str">
            <v>Pemerintah Kab. Tolitoli</v>
          </cell>
        </row>
        <row r="3316">
          <cell r="A3316">
            <v>3314</v>
          </cell>
          <cell r="B3316" t="str">
            <v>198303232007012006</v>
          </cell>
          <cell r="C3316" t="str">
            <v>570028864</v>
          </cell>
          <cell r="D3316" t="str">
            <v>MIRADARMAWATI</v>
          </cell>
          <cell r="E3316" t="str">
            <v/>
          </cell>
          <cell r="F3316" t="str">
            <v>A.Md.Kep</v>
          </cell>
          <cell r="G3316" t="str">
            <v>TOLITOLI</v>
          </cell>
          <cell r="H3316" t="str">
            <v>23 - 03 - 1983</v>
          </cell>
          <cell r="I3316" t="str">
            <v>II/a</v>
          </cell>
          <cell r="J3316" t="str">
            <v>01 - 01 - 2007</v>
          </cell>
          <cell r="K3316" t="str">
            <v/>
          </cell>
          <cell r="L3316" t="str">
            <v>P</v>
          </cell>
          <cell r="M3316" t="str">
            <v>II/d</v>
          </cell>
          <cell r="N3316" t="str">
            <v>01 - 10 - 2016</v>
          </cell>
          <cell r="O3316" t="str">
            <v>13</v>
          </cell>
          <cell r="P3316" t="str">
            <v>9</v>
          </cell>
          <cell r="Q3316" t="str">
            <v/>
          </cell>
          <cell r="R3316" t="str">
            <v/>
          </cell>
          <cell r="S3316" t="str">
            <v/>
          </cell>
          <cell r="T3316" t="str">
            <v>01 - 10 - 2016</v>
          </cell>
          <cell r="U3316" t="str">
            <v>Perawat Pelaksana</v>
          </cell>
          <cell r="V3316" t="str">
            <v/>
          </cell>
          <cell r="W3316" t="str">
            <v>PUSKESMAS DONDO</v>
          </cell>
          <cell r="X3316" t="str">
            <v>DINAS KESEHATAN</v>
          </cell>
          <cell r="Y3316" t="str">
            <v>D-III KEPERAWATAN</v>
          </cell>
          <cell r="Z3316" t="str">
            <v>31-12-2012</v>
          </cell>
          <cell r="AA3316" t="str">
            <v>Aktif</v>
          </cell>
          <cell r="AB3316" t="str">
            <v>PNS Daerah Kab./Kota yang bekerja pada Kab./Kota</v>
          </cell>
          <cell r="AC3316" t="str">
            <v>Pemerintah Kab. Tolitoli</v>
          </cell>
          <cell r="AD3316" t="str">
            <v>Pemerintah Kab. Tolitoli</v>
          </cell>
        </row>
        <row r="3317">
          <cell r="A3317">
            <v>3315</v>
          </cell>
          <cell r="B3317" t="str">
            <v>197907152010011020</v>
          </cell>
          <cell r="C3317" t="str">
            <v/>
          </cell>
          <cell r="D3317" t="str">
            <v>SUDARMIN</v>
          </cell>
          <cell r="E3317" t="str">
            <v/>
          </cell>
          <cell r="F3317" t="str">
            <v>S.Sos</v>
          </cell>
          <cell r="G3317" t="str">
            <v>TOLITOLI</v>
          </cell>
          <cell r="H3317" t="str">
            <v>15 - 07 - 1979</v>
          </cell>
          <cell r="I3317" t="str">
            <v>III/a</v>
          </cell>
          <cell r="J3317" t="str">
            <v>01 - 01 - 2010</v>
          </cell>
          <cell r="K3317" t="str">
            <v>01 - 01 - 2012</v>
          </cell>
          <cell r="L3317" t="str">
            <v>L</v>
          </cell>
          <cell r="M3317" t="str">
            <v>III/c</v>
          </cell>
          <cell r="N3317" t="str">
            <v>01 - 04 - 2016</v>
          </cell>
          <cell r="O3317" t="str">
            <v>6</v>
          </cell>
          <cell r="P3317" t="str">
            <v>3</v>
          </cell>
          <cell r="Q3317" t="str">
            <v/>
          </cell>
          <cell r="R3317" t="str">
            <v/>
          </cell>
          <cell r="S3317" t="str">
            <v/>
          </cell>
          <cell r="T3317" t="str">
            <v/>
          </cell>
          <cell r="U3317" t="str">
            <v/>
          </cell>
          <cell r="V3317" t="str">
            <v>FUNGSIONAL UMUM</v>
          </cell>
          <cell r="W3317" t="str">
            <v>Sub Bagian Umum Dan Program</v>
          </cell>
          <cell r="X3317" t="str">
            <v>Dinas Perindustrian</v>
          </cell>
          <cell r="Y3317" t="str">
            <v>S-1 ILMU ADMINISTRASI NEGARA</v>
          </cell>
          <cell r="Z3317" t="str">
            <v>31-12-2003</v>
          </cell>
          <cell r="AA3317" t="str">
            <v>Aktif</v>
          </cell>
          <cell r="AB3317" t="str">
            <v>PNS Daerah Kab./Kota yang bekerja pada Kab./Kota</v>
          </cell>
          <cell r="AC3317" t="str">
            <v>Pemerintah Kab. Tolitoli</v>
          </cell>
          <cell r="AD3317" t="str">
            <v>Pemerintah Kab. Tolitoli</v>
          </cell>
        </row>
        <row r="3318">
          <cell r="A3318">
            <v>3316</v>
          </cell>
          <cell r="B3318" t="str">
            <v>198612132011011009</v>
          </cell>
          <cell r="C3318" t="str">
            <v/>
          </cell>
          <cell r="D3318" t="str">
            <v>ANDI AHMAD</v>
          </cell>
          <cell r="E3318" t="str">
            <v/>
          </cell>
          <cell r="F3318" t="str">
            <v>S.Pd</v>
          </cell>
          <cell r="G3318" t="str">
            <v>TOLITOLI</v>
          </cell>
          <cell r="H3318" t="str">
            <v>13 - 12 - 1986</v>
          </cell>
          <cell r="I3318" t="str">
            <v>III/a</v>
          </cell>
          <cell r="J3318" t="str">
            <v>01 - 01 - 2011</v>
          </cell>
          <cell r="K3318" t="str">
            <v>01 - 01 - 2013</v>
          </cell>
          <cell r="L3318" t="str">
            <v>L</v>
          </cell>
          <cell r="M3318" t="str">
            <v>III/b</v>
          </cell>
          <cell r="N3318" t="str">
            <v>01 - 04 - 2017</v>
          </cell>
          <cell r="O3318" t="str">
            <v>6</v>
          </cell>
          <cell r="P3318" t="str">
            <v>3</v>
          </cell>
          <cell r="Q3318" t="str">
            <v/>
          </cell>
          <cell r="R3318" t="str">
            <v/>
          </cell>
          <cell r="S3318" t="str">
            <v/>
          </cell>
          <cell r="T3318" t="str">
            <v>27 - 03 - 2013</v>
          </cell>
          <cell r="U3318" t="str">
            <v>Guru Pertama</v>
          </cell>
          <cell r="V3318" t="str">
            <v/>
          </cell>
          <cell r="W3318" t="str">
            <v>SDN 1 TINABOGAN</v>
          </cell>
          <cell r="X3318" t="str">
            <v>CABANG DISPENBUD KECAMATAN DONDO</v>
          </cell>
          <cell r="Y3318" t="str">
            <v>S-1 PENDIDIKAN</v>
          </cell>
          <cell r="Z3318" t="str">
            <v>31-12-2009</v>
          </cell>
          <cell r="AA3318" t="str">
            <v>Aktif</v>
          </cell>
          <cell r="AB3318" t="str">
            <v>PNS Daerah Kab./Kota yang bekerja pada Kab./Kota</v>
          </cell>
          <cell r="AC3318" t="str">
            <v>Pemerintah Kab. Tolitoli</v>
          </cell>
          <cell r="AD3318" t="str">
            <v>Pemerintah Kab. Tolitoli</v>
          </cell>
        </row>
        <row r="3319">
          <cell r="A3319">
            <v>3317</v>
          </cell>
          <cell r="B3319" t="str">
            <v>198704122010012015</v>
          </cell>
          <cell r="C3319" t="str">
            <v/>
          </cell>
          <cell r="D3319" t="str">
            <v>FATMIATI</v>
          </cell>
          <cell r="E3319" t="str">
            <v/>
          </cell>
          <cell r="F3319" t="str">
            <v>A.Md.Kep</v>
          </cell>
          <cell r="G3319" t="str">
            <v>TAMPIALA</v>
          </cell>
          <cell r="H3319" t="str">
            <v>12 - 04 - 1987</v>
          </cell>
          <cell r="I3319" t="str">
            <v>II/c</v>
          </cell>
          <cell r="J3319" t="str">
            <v>01 - 01 - 2010</v>
          </cell>
          <cell r="K3319" t="str">
            <v>01 - 01 - 2012</v>
          </cell>
          <cell r="L3319" t="str">
            <v>P</v>
          </cell>
          <cell r="M3319" t="str">
            <v>III/a</v>
          </cell>
          <cell r="N3319" t="str">
            <v>01 - 04 - 2017</v>
          </cell>
          <cell r="O3319" t="str">
            <v>5</v>
          </cell>
          <cell r="P3319" t="str">
            <v>3</v>
          </cell>
          <cell r="Q3319" t="str">
            <v/>
          </cell>
          <cell r="R3319" t="str">
            <v/>
          </cell>
          <cell r="S3319" t="str">
            <v/>
          </cell>
          <cell r="T3319" t="str">
            <v>01 - 04 - 2017</v>
          </cell>
          <cell r="U3319" t="str">
            <v>Perawat Mahir</v>
          </cell>
          <cell r="V3319" t="str">
            <v/>
          </cell>
          <cell r="W3319" t="str">
            <v>UPT Puskesmas Kombo</v>
          </cell>
          <cell r="X3319" t="str">
            <v>Dinas Kesehatan</v>
          </cell>
          <cell r="Y3319" t="str">
            <v>D-III KEPERAWATAN</v>
          </cell>
          <cell r="Z3319" t="str">
            <v>31-12-2008</v>
          </cell>
          <cell r="AA3319" t="str">
            <v>Aktif</v>
          </cell>
          <cell r="AB3319" t="str">
            <v>PNS Daerah Kab./Kota yang bekerja pada Kab./Kota</v>
          </cell>
          <cell r="AC3319" t="str">
            <v>Pemerintah Kab. Tolitoli</v>
          </cell>
          <cell r="AD3319" t="str">
            <v>Pemerintah Kab. Tolitoli</v>
          </cell>
        </row>
        <row r="3320">
          <cell r="A3320">
            <v>3318</v>
          </cell>
          <cell r="B3320" t="str">
            <v>197907162005012023</v>
          </cell>
          <cell r="C3320" t="str">
            <v>570017410</v>
          </cell>
          <cell r="D3320" t="str">
            <v>ANITA HANDAYANI</v>
          </cell>
          <cell r="E3320" t="str">
            <v/>
          </cell>
          <cell r="F3320" t="str">
            <v>SE</v>
          </cell>
          <cell r="G3320" t="str">
            <v>MAKASSAR</v>
          </cell>
          <cell r="H3320" t="str">
            <v>16 - 07 - 1979</v>
          </cell>
          <cell r="I3320" t="str">
            <v>II/a</v>
          </cell>
          <cell r="J3320" t="str">
            <v>01 - 01 - 2005</v>
          </cell>
          <cell r="K3320" t="str">
            <v>01 - 03 - 2006</v>
          </cell>
          <cell r="L3320" t="str">
            <v>P</v>
          </cell>
          <cell r="M3320" t="str">
            <v>III/b</v>
          </cell>
          <cell r="N3320" t="str">
            <v>01 - 04 - 2015</v>
          </cell>
          <cell r="O3320" t="str">
            <v>5</v>
          </cell>
          <cell r="P3320" t="str">
            <v>3</v>
          </cell>
          <cell r="Q3320" t="str">
            <v/>
          </cell>
          <cell r="R3320" t="str">
            <v/>
          </cell>
          <cell r="S3320" t="str">
            <v/>
          </cell>
          <cell r="T3320" t="str">
            <v/>
          </cell>
          <cell r="U3320" t="str">
            <v/>
          </cell>
          <cell r="V3320" t="str">
            <v>PENGURUS BARANG SKPD</v>
          </cell>
          <cell r="W3320" t="str">
            <v>Sub Bagian Keuangan</v>
          </cell>
          <cell r="X3320" t="str">
            <v>Dinas Kependudukan Dan Pencatatan Sipil</v>
          </cell>
          <cell r="Y3320" t="str">
            <v>S-1 EKONOMI MANAJEMEN</v>
          </cell>
          <cell r="Z3320" t="str">
            <v>31-12-2010</v>
          </cell>
          <cell r="AA3320" t="str">
            <v>Aktif</v>
          </cell>
          <cell r="AB3320" t="str">
            <v>PNS Daerah Kab./Kota yang bekerja pada Kab./Kota</v>
          </cell>
          <cell r="AC3320" t="str">
            <v>Pemerintah Kab. Tolitoli</v>
          </cell>
          <cell r="AD3320" t="str">
            <v>Pemerintah Kab. Tolitoli</v>
          </cell>
        </row>
        <row r="3321">
          <cell r="A3321">
            <v>3319</v>
          </cell>
          <cell r="B3321" t="str">
            <v>197210312009041001</v>
          </cell>
          <cell r="C3321" t="str">
            <v/>
          </cell>
          <cell r="D3321" t="str">
            <v>SUDARMIN</v>
          </cell>
          <cell r="E3321" t="str">
            <v/>
          </cell>
          <cell r="F3321" t="str">
            <v>S. Ag</v>
          </cell>
          <cell r="G3321" t="str">
            <v>LAKUAN TOLITOLI</v>
          </cell>
          <cell r="H3321" t="str">
            <v>31 - 10 - 1972</v>
          </cell>
          <cell r="I3321" t="str">
            <v>III/a</v>
          </cell>
          <cell r="J3321" t="str">
            <v>01 - 04 - 2009</v>
          </cell>
          <cell r="K3321" t="str">
            <v>01 - 01 - 2011</v>
          </cell>
          <cell r="L3321" t="str">
            <v>L</v>
          </cell>
          <cell r="M3321" t="str">
            <v>III/b</v>
          </cell>
          <cell r="N3321" t="str">
            <v>01 - 10 - 2013</v>
          </cell>
          <cell r="O3321" t="str">
            <v>16</v>
          </cell>
          <cell r="P3321" t="str">
            <v>9</v>
          </cell>
          <cell r="Q3321" t="str">
            <v/>
          </cell>
          <cell r="R3321" t="str">
            <v/>
          </cell>
          <cell r="S3321" t="str">
            <v/>
          </cell>
          <cell r="T3321" t="str">
            <v>01 - 10 - 2013</v>
          </cell>
          <cell r="U3321" t="str">
            <v>Guru Pertama</v>
          </cell>
          <cell r="V3321" t="str">
            <v/>
          </cell>
          <cell r="W3321" t="str">
            <v>SMP NEGERI 4 TOLITOLI UTARA</v>
          </cell>
          <cell r="X3321" t="str">
            <v>CABANG DISPENBUD KECAMATAN TOLITOLI UTARA</v>
          </cell>
          <cell r="Y3321" t="str">
            <v>S-1 PENDIDIKAN AGAMA ISLAM</v>
          </cell>
          <cell r="Z3321" t="str">
            <v>31-12-1996</v>
          </cell>
          <cell r="AA3321" t="str">
            <v>Aktif</v>
          </cell>
          <cell r="AB3321" t="str">
            <v>PNS Daerah Kab./Kota yang bekerja pada Kab./Kota</v>
          </cell>
          <cell r="AC3321" t="str">
            <v>Pemerintah Kab. Tolitoli</v>
          </cell>
          <cell r="AD3321" t="str">
            <v>Pemerintah Kab. Tolitoli</v>
          </cell>
        </row>
        <row r="3322">
          <cell r="A3322">
            <v>3320</v>
          </cell>
          <cell r="B3322" t="str">
            <v>196703132015021001</v>
          </cell>
          <cell r="C3322" t="str">
            <v/>
          </cell>
          <cell r="D3322" t="str">
            <v>IDRIS</v>
          </cell>
          <cell r="E3322" t="str">
            <v/>
          </cell>
          <cell r="F3322" t="str">
            <v/>
          </cell>
          <cell r="G3322" t="str">
            <v>BUOL</v>
          </cell>
          <cell r="H3322" t="str">
            <v>13 - 03 - 1967</v>
          </cell>
          <cell r="I3322" t="str">
            <v>II/a</v>
          </cell>
          <cell r="J3322" t="str">
            <v>01 - 02 - 2015</v>
          </cell>
          <cell r="K3322" t="str">
            <v>01 - 09 - 2016</v>
          </cell>
          <cell r="L3322" t="str">
            <v>L</v>
          </cell>
          <cell r="M3322" t="str">
            <v>II/a</v>
          </cell>
          <cell r="N3322" t="str">
            <v>01 - 02 - 2015</v>
          </cell>
          <cell r="O3322" t="str">
            <v>10</v>
          </cell>
          <cell r="P3322" t="str">
            <v>11</v>
          </cell>
          <cell r="Q3322" t="str">
            <v/>
          </cell>
          <cell r="R3322" t="str">
            <v/>
          </cell>
          <cell r="S3322" t="str">
            <v/>
          </cell>
          <cell r="T3322" t="str">
            <v/>
          </cell>
          <cell r="U3322" t="str">
            <v/>
          </cell>
          <cell r="V3322" t="str">
            <v>PENGADMINISTRASI PEMERINTAHAN</v>
          </cell>
          <cell r="W3322" t="str">
            <v>SEKSI PEMERINTAHAN</v>
          </cell>
          <cell r="X3322" t="str">
            <v>KANTOR KECAMATAN TOLITOLI UTARA</v>
          </cell>
          <cell r="Y3322" t="str">
            <v>SMEA TATA NIAGA</v>
          </cell>
          <cell r="Z3322" t="str">
            <v>02-06-1987</v>
          </cell>
          <cell r="AA3322" t="str">
            <v>Aktif</v>
          </cell>
          <cell r="AB3322" t="str">
            <v>PNS Daerah Kab./Kota yang bekerja pada Kab./Kota</v>
          </cell>
          <cell r="AC3322" t="str">
            <v>Pemerintah Kab. Tolitoli</v>
          </cell>
          <cell r="AD3322" t="str">
            <v>Pemerintah Kab. Tolitoli</v>
          </cell>
        </row>
        <row r="3323">
          <cell r="A3323">
            <v>3321</v>
          </cell>
          <cell r="B3323" t="str">
            <v>198204232008012010</v>
          </cell>
          <cell r="C3323" t="str">
            <v>570036015</v>
          </cell>
          <cell r="D3323" t="str">
            <v>CIPTA APRILIANTI</v>
          </cell>
          <cell r="E3323" t="str">
            <v/>
          </cell>
          <cell r="F3323" t="str">
            <v>SH</v>
          </cell>
          <cell r="G3323" t="str">
            <v>TOLITOLI</v>
          </cell>
          <cell r="H3323" t="str">
            <v>23 - 04 - 1982</v>
          </cell>
          <cell r="I3323" t="str">
            <v>II/a</v>
          </cell>
          <cell r="J3323" t="str">
            <v>01 - 01 - 2008</v>
          </cell>
          <cell r="K3323" t="str">
            <v>01 - 12 - 2009</v>
          </cell>
          <cell r="L3323" t="str">
            <v>P</v>
          </cell>
          <cell r="M3323" t="str">
            <v>III/b</v>
          </cell>
          <cell r="N3323" t="str">
            <v>01 - 04 - 2016</v>
          </cell>
          <cell r="O3323" t="str">
            <v>12</v>
          </cell>
          <cell r="P3323" t="str">
            <v>1</v>
          </cell>
          <cell r="Q3323" t="str">
            <v/>
          </cell>
          <cell r="R3323" t="str">
            <v/>
          </cell>
          <cell r="S3323" t="str">
            <v/>
          </cell>
          <cell r="T3323" t="str">
            <v/>
          </cell>
          <cell r="U3323" t="str">
            <v/>
          </cell>
          <cell r="V3323" t="str">
            <v>PENYUSUN BAHAN RENCANA PROGRAM</v>
          </cell>
          <cell r="W3323" t="str">
            <v>Sub Bagian Persidangan</v>
          </cell>
          <cell r="X3323" t="str">
            <v>BAGIAN RISALAH DAN PERSIDANGAN</v>
          </cell>
          <cell r="Y3323" t="str">
            <v>S-1 ILMU HUKUM</v>
          </cell>
          <cell r="Z3323" t="str">
            <v>31-12-2011</v>
          </cell>
          <cell r="AA3323" t="str">
            <v>Aktif</v>
          </cell>
          <cell r="AB3323" t="str">
            <v>PNS Daerah Kab./Kota yang bekerja pada Kab./Kota</v>
          </cell>
          <cell r="AC3323" t="str">
            <v>Pemerintah Kab. Tolitoli</v>
          </cell>
          <cell r="AD3323" t="str">
            <v>Pemerintah Kab. Tolitoli</v>
          </cell>
        </row>
        <row r="3324">
          <cell r="A3324">
            <v>3322</v>
          </cell>
          <cell r="B3324" t="str">
            <v>196806122007011073</v>
          </cell>
          <cell r="C3324" t="str">
            <v>570028857</v>
          </cell>
          <cell r="D3324" t="str">
            <v>ILHAM DJULAINI</v>
          </cell>
          <cell r="E3324" t="str">
            <v/>
          </cell>
          <cell r="F3324" t="str">
            <v/>
          </cell>
          <cell r="G3324" t="str">
            <v>BAJUGAN</v>
          </cell>
          <cell r="H3324" t="str">
            <v>12 - 06 - 1968</v>
          </cell>
          <cell r="I3324" t="str">
            <v>II/a</v>
          </cell>
          <cell r="J3324" t="str">
            <v>01 - 01 - 2007</v>
          </cell>
          <cell r="K3324" t="str">
            <v>01 - 10 - 2008</v>
          </cell>
          <cell r="L3324" t="str">
            <v>L</v>
          </cell>
          <cell r="M3324" t="str">
            <v>II/b</v>
          </cell>
          <cell r="N3324" t="str">
            <v>01 - 10 - 2012</v>
          </cell>
          <cell r="O3324" t="str">
            <v>8</v>
          </cell>
          <cell r="P3324" t="str">
            <v>9</v>
          </cell>
          <cell r="Q3324" t="str">
            <v/>
          </cell>
          <cell r="R3324" t="str">
            <v/>
          </cell>
          <cell r="S3324" t="str">
            <v/>
          </cell>
          <cell r="T3324" t="str">
            <v/>
          </cell>
          <cell r="U3324" t="str">
            <v/>
          </cell>
          <cell r="V3324" t="str">
            <v>STAF ADMINISTRASI</v>
          </cell>
          <cell r="W3324" t="str">
            <v>SDN 3 BAJUGAN</v>
          </cell>
          <cell r="X3324" t="str">
            <v>CABANG DISPENBUD KECAMATAN GALANG</v>
          </cell>
          <cell r="Y3324" t="str">
            <v>SMA A.3/IPS</v>
          </cell>
          <cell r="Z3324" t="str">
            <v>31-12-1992</v>
          </cell>
          <cell r="AA3324" t="str">
            <v>Aktif</v>
          </cell>
          <cell r="AB3324" t="str">
            <v>PNS Daerah Kab./Kota yang bekerja pada Kab./Kota</v>
          </cell>
          <cell r="AC3324" t="str">
            <v>Pemerintah Kab. Tolitoli</v>
          </cell>
          <cell r="AD3324" t="str">
            <v>Pemerintah Kab. Tolitoli</v>
          </cell>
        </row>
        <row r="3325">
          <cell r="A3325">
            <v>3323</v>
          </cell>
          <cell r="B3325" t="str">
            <v>198105272010011016</v>
          </cell>
          <cell r="C3325" t="str">
            <v/>
          </cell>
          <cell r="D3325" t="str">
            <v>SYAMSUL BAHRI</v>
          </cell>
          <cell r="E3325" t="str">
            <v/>
          </cell>
          <cell r="F3325" t="str">
            <v>SE</v>
          </cell>
          <cell r="G3325" t="str">
            <v>TOLITOLI</v>
          </cell>
          <cell r="H3325" t="str">
            <v>27 - 05 - 1981</v>
          </cell>
          <cell r="I3325" t="str">
            <v>III/a</v>
          </cell>
          <cell r="J3325" t="str">
            <v>01 - 01 - 2010</v>
          </cell>
          <cell r="K3325" t="str">
            <v>01 - 01 - 2012</v>
          </cell>
          <cell r="L3325" t="str">
            <v>L</v>
          </cell>
          <cell r="M3325" t="str">
            <v>III/c</v>
          </cell>
          <cell r="N3325" t="str">
            <v>01 - 04 - 2018</v>
          </cell>
          <cell r="O3325" t="str">
            <v>8</v>
          </cell>
          <cell r="P3325" t="str">
            <v>3</v>
          </cell>
          <cell r="Q3325" t="str">
            <v/>
          </cell>
          <cell r="R3325" t="str">
            <v/>
          </cell>
          <cell r="S3325" t="str">
            <v/>
          </cell>
          <cell r="T3325" t="str">
            <v/>
          </cell>
          <cell r="U3325" t="str">
            <v/>
          </cell>
          <cell r="V3325" t="str">
            <v>PENGUMPUL DATA BAHAN EVALUASI DAN PELAPORAN</v>
          </cell>
          <cell r="W3325" t="str">
            <v>Sub Bagian Umum Dan Program</v>
          </cell>
          <cell r="X3325" t="str">
            <v>Dinas Perhubungan</v>
          </cell>
          <cell r="Y3325" t="str">
            <v>S-1 EKONOMI</v>
          </cell>
          <cell r="Z3325" t="str">
            <v>01-01-2006</v>
          </cell>
          <cell r="AA3325" t="str">
            <v>Aktif</v>
          </cell>
          <cell r="AB3325" t="str">
            <v>PNS Daerah Kab./Kota yang bekerja pada Kab./Kota</v>
          </cell>
          <cell r="AC3325" t="str">
            <v>Pemerintah Kab. Tolitoli</v>
          </cell>
          <cell r="AD3325" t="str">
            <v>Pemerintah Kab. Tolitoli</v>
          </cell>
        </row>
        <row r="3326">
          <cell r="A3326">
            <v>3324</v>
          </cell>
          <cell r="B3326" t="str">
            <v>198508212009041001</v>
          </cell>
          <cell r="C3326" t="str">
            <v/>
          </cell>
          <cell r="D3326" t="str">
            <v>SYAMSU ALAM</v>
          </cell>
          <cell r="E3326" t="str">
            <v/>
          </cell>
          <cell r="F3326" t="str">
            <v>S.Farm.Apt</v>
          </cell>
          <cell r="G3326" t="str">
            <v>TOLITOLI</v>
          </cell>
          <cell r="H3326" t="str">
            <v>21 - 08 - 1985</v>
          </cell>
          <cell r="I3326" t="str">
            <v>III/a</v>
          </cell>
          <cell r="J3326" t="str">
            <v>01 - 04 - 2009</v>
          </cell>
          <cell r="K3326" t="str">
            <v>01 - 01 - 2011</v>
          </cell>
          <cell r="L3326" t="str">
            <v>L</v>
          </cell>
          <cell r="M3326" t="str">
            <v>III/d</v>
          </cell>
          <cell r="N3326" t="str">
            <v>01 - 04 - 2018</v>
          </cell>
          <cell r="O3326" t="str">
            <v>9</v>
          </cell>
          <cell r="P3326" t="str">
            <v>0</v>
          </cell>
          <cell r="Q3326" t="str">
            <v/>
          </cell>
          <cell r="R3326" t="str">
            <v/>
          </cell>
          <cell r="S3326" t="str">
            <v/>
          </cell>
          <cell r="T3326" t="str">
            <v>01 - 10 - 2015</v>
          </cell>
          <cell r="U3326" t="str">
            <v>Apoteker Ahli Muda / Muda</v>
          </cell>
          <cell r="V3326" t="str">
            <v/>
          </cell>
          <cell r="W3326" t="str">
            <v>PUSKESMAS DONDO</v>
          </cell>
          <cell r="X3326" t="str">
            <v>DINAS KESEHATAN</v>
          </cell>
          <cell r="Y3326" t="str">
            <v>APOTEKER</v>
          </cell>
          <cell r="Z3326" t="str">
            <v>01-01-2008</v>
          </cell>
          <cell r="AA3326" t="str">
            <v>Aktif</v>
          </cell>
          <cell r="AB3326" t="str">
            <v>PNS Daerah Kab./Kota yang bekerja pada Kab./Kota</v>
          </cell>
          <cell r="AC3326" t="str">
            <v>Pemerintah Kab. Tolitoli</v>
          </cell>
          <cell r="AD3326" t="str">
            <v>Pemerintah Kab. Tolitoli</v>
          </cell>
        </row>
        <row r="3327">
          <cell r="A3327">
            <v>3325</v>
          </cell>
          <cell r="B3327" t="str">
            <v>196511041989032011</v>
          </cell>
          <cell r="C3327" t="str">
            <v>140232615</v>
          </cell>
          <cell r="D3327" t="str">
            <v>TAHIRA</v>
          </cell>
          <cell r="E3327" t="str">
            <v/>
          </cell>
          <cell r="F3327" t="str">
            <v>A.Md.Kep</v>
          </cell>
          <cell r="G3327" t="str">
            <v>BARRU</v>
          </cell>
          <cell r="H3327" t="str">
            <v>04 - 11 - 1965</v>
          </cell>
          <cell r="I3327" t="str">
            <v>II/a</v>
          </cell>
          <cell r="J3327" t="str">
            <v>01 - 03 - 1989</v>
          </cell>
          <cell r="K3327" t="str">
            <v>01 - 04 - 1990</v>
          </cell>
          <cell r="L3327" t="str">
            <v>P</v>
          </cell>
          <cell r="M3327" t="str">
            <v>III/d</v>
          </cell>
          <cell r="N3327" t="str">
            <v>01 - 10 - 2013</v>
          </cell>
          <cell r="O3327" t="str">
            <v>19</v>
          </cell>
          <cell r="P3327" t="str">
            <v>7</v>
          </cell>
          <cell r="Q3327" t="str">
            <v/>
          </cell>
          <cell r="R3327" t="str">
            <v/>
          </cell>
          <cell r="S3327" t="str">
            <v/>
          </cell>
          <cell r="T3327" t="str">
            <v>01 - 10 - 2013</v>
          </cell>
          <cell r="U3327" t="str">
            <v>Perawat Penyelia</v>
          </cell>
          <cell r="V3327" t="str">
            <v/>
          </cell>
          <cell r="W3327" t="str">
            <v>Sub Bidang Pelayanan Medis Dan Keperawatan</v>
          </cell>
          <cell r="X3327" t="str">
            <v>BIDANG PELAYANAN</v>
          </cell>
          <cell r="Y3327" t="str">
            <v>D-III KEPERAWATAN</v>
          </cell>
          <cell r="Z3327" t="str">
            <v>31-12-2004</v>
          </cell>
          <cell r="AA3327" t="str">
            <v>Tugas Belajar</v>
          </cell>
          <cell r="AB3327" t="str">
            <v>PNS Daerah Kab./Kota yang bekerja pada Kab./Kota</v>
          </cell>
          <cell r="AC3327" t="str">
            <v>Pemerintah Kab. Tolitoli</v>
          </cell>
          <cell r="AD3327" t="str">
            <v>Pemerintah Kab. Tolitoli</v>
          </cell>
        </row>
        <row r="3328">
          <cell r="A3328">
            <v>3326</v>
          </cell>
          <cell r="B3328" t="str">
            <v>198611022010012004</v>
          </cell>
          <cell r="C3328" t="str">
            <v/>
          </cell>
          <cell r="D3328" t="str">
            <v>RASDAWATI</v>
          </cell>
          <cell r="E3328" t="str">
            <v/>
          </cell>
          <cell r="F3328" t="str">
            <v>S.Pd</v>
          </cell>
          <cell r="G3328" t="str">
            <v>TOLITOLI</v>
          </cell>
          <cell r="H3328" t="str">
            <v>02 - 11 - 1986</v>
          </cell>
          <cell r="I3328" t="str">
            <v>II/b</v>
          </cell>
          <cell r="J3328" t="str">
            <v>01 - 01 - 2010</v>
          </cell>
          <cell r="K3328" t="str">
            <v>01 - 01 - 2012</v>
          </cell>
          <cell r="L3328" t="str">
            <v>P</v>
          </cell>
          <cell r="M3328" t="str">
            <v>III/a</v>
          </cell>
          <cell r="N3328" t="str">
            <v>01 - 10 - 2015</v>
          </cell>
          <cell r="O3328" t="str">
            <v>3</v>
          </cell>
          <cell r="P3328" t="str">
            <v>9</v>
          </cell>
          <cell r="Q3328" t="str">
            <v/>
          </cell>
          <cell r="R3328" t="str">
            <v/>
          </cell>
          <cell r="S3328" t="str">
            <v/>
          </cell>
          <cell r="T3328" t="str">
            <v>01 - 04 - 2013</v>
          </cell>
          <cell r="U3328" t="str">
            <v>Guru Pertama</v>
          </cell>
          <cell r="V3328" t="str">
            <v/>
          </cell>
          <cell r="W3328" t="str">
            <v>Pemerintah Kabupaten Tolitoli</v>
          </cell>
          <cell r="X3328" t="str">
            <v/>
          </cell>
          <cell r="Y3328" t="str">
            <v>S-1 PGSD</v>
          </cell>
          <cell r="Z3328" t="str">
            <v>09-09-2014</v>
          </cell>
          <cell r="AA3328" t="str">
            <v>Aktif</v>
          </cell>
          <cell r="AB3328" t="str">
            <v>PNS Daerah Kab./Kota yang bekerja pada Kab./Kota</v>
          </cell>
          <cell r="AC3328" t="str">
            <v>Pemerintah Kab. Tolitoli</v>
          </cell>
          <cell r="AD3328" t="str">
            <v>Pemerintah Kab. Tolitoli</v>
          </cell>
        </row>
        <row r="3329">
          <cell r="A3329">
            <v>3327</v>
          </cell>
          <cell r="B3329" t="str">
            <v>198204042005012018</v>
          </cell>
          <cell r="C3329" t="str">
            <v>570017315</v>
          </cell>
          <cell r="D3329" t="str">
            <v>LILIS HARYANA</v>
          </cell>
          <cell r="E3329" t="str">
            <v/>
          </cell>
          <cell r="F3329" t="str">
            <v>A.Md.Kep</v>
          </cell>
          <cell r="G3329" t="str">
            <v>TOLITOLI</v>
          </cell>
          <cell r="H3329" t="str">
            <v>04 - 04 - 1982</v>
          </cell>
          <cell r="I3329" t="str">
            <v>II/c</v>
          </cell>
          <cell r="J3329" t="str">
            <v>01 - 01 - 2005</v>
          </cell>
          <cell r="K3329" t="str">
            <v>01 - 03 - 2006</v>
          </cell>
          <cell r="L3329" t="str">
            <v>P</v>
          </cell>
          <cell r="M3329" t="str">
            <v>III/c</v>
          </cell>
          <cell r="N3329" t="str">
            <v>01 - 04 - 2016</v>
          </cell>
          <cell r="O3329" t="str">
            <v>9</v>
          </cell>
          <cell r="P3329" t="str">
            <v>3</v>
          </cell>
          <cell r="Q3329" t="str">
            <v/>
          </cell>
          <cell r="R3329" t="str">
            <v/>
          </cell>
          <cell r="S3329" t="str">
            <v/>
          </cell>
          <cell r="T3329" t="str">
            <v>01 - 04 - 2016</v>
          </cell>
          <cell r="U3329" t="str">
            <v>Perawat Penyelia</v>
          </cell>
          <cell r="V3329" t="str">
            <v/>
          </cell>
          <cell r="W3329" t="str">
            <v>PUSKESMAS KOTA</v>
          </cell>
          <cell r="X3329" t="str">
            <v>DINAS KESEHATAN</v>
          </cell>
          <cell r="Y3329" t="str">
            <v>D-III KEPERAWATAN</v>
          </cell>
          <cell r="Z3329" t="str">
            <v>31-12-2003</v>
          </cell>
          <cell r="AA3329" t="str">
            <v>Aktif</v>
          </cell>
          <cell r="AB3329" t="str">
            <v>PNS Daerah Kab./Kota yang bekerja pada Kab./Kota</v>
          </cell>
          <cell r="AC3329" t="str">
            <v>Pemerintah Kab. Tolitoli</v>
          </cell>
          <cell r="AD3329" t="str">
            <v>Pemerintah Kab. Tolitoli</v>
          </cell>
        </row>
        <row r="3330">
          <cell r="A3330">
            <v>3328</v>
          </cell>
          <cell r="B3330" t="str">
            <v>197401052009042001</v>
          </cell>
          <cell r="C3330" t="str">
            <v/>
          </cell>
          <cell r="D3330" t="str">
            <v>ASTINI</v>
          </cell>
          <cell r="E3330" t="str">
            <v/>
          </cell>
          <cell r="F3330" t="str">
            <v>A.Ma</v>
          </cell>
          <cell r="G3330" t="str">
            <v>TOLITOLI</v>
          </cell>
          <cell r="H3330" t="str">
            <v>05 - 01 - 1974</v>
          </cell>
          <cell r="I3330" t="str">
            <v>II/b</v>
          </cell>
          <cell r="J3330" t="str">
            <v>01 - 04 - 2009</v>
          </cell>
          <cell r="K3330" t="str">
            <v>01 - 01 - 2011</v>
          </cell>
          <cell r="L3330" t="str">
            <v>P</v>
          </cell>
          <cell r="M3330" t="str">
            <v>II/d</v>
          </cell>
          <cell r="N3330" t="str">
            <v>01 - 04 - 2017</v>
          </cell>
          <cell r="O3330" t="str">
            <v>23</v>
          </cell>
          <cell r="P3330" t="str">
            <v>0</v>
          </cell>
          <cell r="Q3330" t="str">
            <v/>
          </cell>
          <cell r="R3330" t="str">
            <v/>
          </cell>
          <cell r="S3330" t="str">
            <v/>
          </cell>
          <cell r="T3330" t="str">
            <v>01 - 04 - 2017</v>
          </cell>
          <cell r="U3330" t="str">
            <v>Guru Muda Tingkat. I</v>
          </cell>
          <cell r="V3330" t="str">
            <v/>
          </cell>
          <cell r="W3330" t="str">
            <v>DPK TK MOISIPIDO KEC. BAOLAN</v>
          </cell>
          <cell r="X3330" t="str">
            <v>CABANG DISPENBUD KECAMATAN BAOLAN</v>
          </cell>
          <cell r="Y3330" t="str">
            <v>D-II PGTKI</v>
          </cell>
          <cell r="Z3330" t="str">
            <v>31-12-2006</v>
          </cell>
          <cell r="AA3330" t="str">
            <v>Aktif</v>
          </cell>
          <cell r="AB3330" t="str">
            <v>PNS Daerah Kab./Kota yang bekerja pada Kab./Kota</v>
          </cell>
          <cell r="AC3330" t="str">
            <v>Pemerintah Kab. Tolitoli</v>
          </cell>
          <cell r="AD3330" t="str">
            <v>Pemerintah Kab. Tolitoli</v>
          </cell>
        </row>
        <row r="3331">
          <cell r="A3331">
            <v>3329</v>
          </cell>
          <cell r="B3331" t="str">
            <v>198305192003122002</v>
          </cell>
          <cell r="C3331" t="str">
            <v>570015686</v>
          </cell>
          <cell r="D3331" t="str">
            <v>HERLINA</v>
          </cell>
          <cell r="E3331" t="str">
            <v/>
          </cell>
          <cell r="F3331" t="str">
            <v>SKM</v>
          </cell>
          <cell r="G3331" t="str">
            <v>POLEWALI MAMASA</v>
          </cell>
          <cell r="H3331" t="str">
            <v>19 - 05 - 1983</v>
          </cell>
          <cell r="I3331" t="str">
            <v>II/a</v>
          </cell>
          <cell r="J3331" t="str">
            <v>01 - 12 - 2003</v>
          </cell>
          <cell r="K3331" t="str">
            <v>01 - 03 - 2005</v>
          </cell>
          <cell r="L3331" t="str">
            <v>P</v>
          </cell>
          <cell r="M3331" t="str">
            <v>III/c</v>
          </cell>
          <cell r="N3331" t="str">
            <v>01 - 04 - 2016</v>
          </cell>
          <cell r="O3331" t="str">
            <v>7</v>
          </cell>
          <cell r="P3331" t="str">
            <v>4</v>
          </cell>
          <cell r="Q3331" t="str">
            <v/>
          </cell>
          <cell r="R3331" t="str">
            <v/>
          </cell>
          <cell r="S3331" t="str">
            <v/>
          </cell>
          <cell r="T3331" t="str">
            <v>01 - 04 - 2016</v>
          </cell>
          <cell r="U3331" t="str">
            <v>Sanitarian Ahli Muda / Muda</v>
          </cell>
          <cell r="V3331" t="str">
            <v/>
          </cell>
          <cell r="W3331" t="str">
            <v>RUMAH SAKIT UMUM DAERAH MOKOPIDO</v>
          </cell>
          <cell r="X3331" t="str">
            <v>Pemerintah Kabupaten Tolitoli</v>
          </cell>
          <cell r="Y3331" t="str">
            <v>S-1 KESEHATAN MASYARAKAT</v>
          </cell>
          <cell r="Z3331" t="str">
            <v>31-12-2009</v>
          </cell>
          <cell r="AA3331" t="str">
            <v>Aktif</v>
          </cell>
          <cell r="AB3331" t="str">
            <v>PNS Daerah Kab./Kota yang bekerja pada Kab./Kota</v>
          </cell>
          <cell r="AC3331" t="str">
            <v>Pemerintah Kab. Tolitoli</v>
          </cell>
          <cell r="AD3331" t="str">
            <v>Pemerintah Kab. Tolitoli</v>
          </cell>
        </row>
        <row r="3332">
          <cell r="A3332">
            <v>3330</v>
          </cell>
          <cell r="B3332" t="str">
            <v>198403012009042003</v>
          </cell>
          <cell r="C3332" t="str">
            <v/>
          </cell>
          <cell r="D3332" t="str">
            <v>GITA ANGLIA SARI</v>
          </cell>
          <cell r="E3332" t="str">
            <v/>
          </cell>
          <cell r="F3332" t="str">
            <v/>
          </cell>
          <cell r="G3332" t="str">
            <v>SULAWESI SELATAN</v>
          </cell>
          <cell r="H3332" t="str">
            <v>01 - 03 - 1984</v>
          </cell>
          <cell r="I3332" t="str">
            <v>II/a</v>
          </cell>
          <cell r="J3332" t="str">
            <v>01 - 04 - 2009</v>
          </cell>
          <cell r="K3332" t="str">
            <v/>
          </cell>
          <cell r="L3332" t="str">
            <v>P</v>
          </cell>
          <cell r="M3332" t="str">
            <v>II/a</v>
          </cell>
          <cell r="N3332" t="str">
            <v>01 - 04 - 2009</v>
          </cell>
          <cell r="O3332" t="str">
            <v>5</v>
          </cell>
          <cell r="P3332" t="str">
            <v>0</v>
          </cell>
          <cell r="Q3332" t="str">
            <v/>
          </cell>
          <cell r="R3332" t="str">
            <v/>
          </cell>
          <cell r="S3332" t="str">
            <v/>
          </cell>
          <cell r="T3332" t="str">
            <v/>
          </cell>
          <cell r="U3332" t="str">
            <v/>
          </cell>
          <cell r="V3332" t="str">
            <v>FUNGSIONAL UMUM</v>
          </cell>
          <cell r="W3332" t="str">
            <v>DINAS PEKERJAAN UMUM</v>
          </cell>
          <cell r="X3332" t="str">
            <v>Pemerintah Kabupaten Tolitoli</v>
          </cell>
          <cell r="Y3332" t="str">
            <v>SMA</v>
          </cell>
          <cell r="Z3332" t="str">
            <v>31-12-2002</v>
          </cell>
          <cell r="AA3332" t="str">
            <v>Aktif</v>
          </cell>
          <cell r="AB3332" t="str">
            <v>PNS Daerah Kab./Kota yang bekerja pada Kab./Kota</v>
          </cell>
          <cell r="AC3332" t="str">
            <v>Pemerintah Kab. Tolitoli</v>
          </cell>
          <cell r="AD3332" t="str">
            <v>Pemerintah Kab. Tolitoli</v>
          </cell>
        </row>
        <row r="3333">
          <cell r="A3333">
            <v>3331</v>
          </cell>
          <cell r="B3333" t="str">
            <v>198708012009042003</v>
          </cell>
          <cell r="C3333" t="str">
            <v/>
          </cell>
          <cell r="D3333" t="str">
            <v>ROSMIATI</v>
          </cell>
          <cell r="E3333" t="str">
            <v/>
          </cell>
          <cell r="F3333" t="str">
            <v>A.Ma</v>
          </cell>
          <cell r="G3333" t="str">
            <v>LAKATAN</v>
          </cell>
          <cell r="H3333" t="str">
            <v>01 - 08 - 1987</v>
          </cell>
          <cell r="I3333" t="str">
            <v>II/b</v>
          </cell>
          <cell r="J3333" t="str">
            <v>01 - 04 - 2009</v>
          </cell>
          <cell r="K3333" t="str">
            <v>01 - 01 - 2011</v>
          </cell>
          <cell r="L3333" t="str">
            <v>P</v>
          </cell>
          <cell r="M3333" t="str">
            <v>II/c</v>
          </cell>
          <cell r="N3333" t="str">
            <v>01 - 04 - 2018</v>
          </cell>
          <cell r="O3333" t="str">
            <v>12</v>
          </cell>
          <cell r="P3333" t="str">
            <v>0</v>
          </cell>
          <cell r="Q3333" t="str">
            <v/>
          </cell>
          <cell r="R3333" t="str">
            <v/>
          </cell>
          <cell r="S3333" t="str">
            <v/>
          </cell>
          <cell r="T3333" t="str">
            <v>01 - 04 - 2018</v>
          </cell>
          <cell r="U3333" t="str">
            <v>Guru Muda</v>
          </cell>
          <cell r="V3333" t="str">
            <v/>
          </cell>
          <cell r="W3333" t="str">
            <v>SDN 1 LAKATAN</v>
          </cell>
          <cell r="X3333" t="str">
            <v>CABANG DISPENBUD KECAMATAN GALANG</v>
          </cell>
          <cell r="Y3333" t="str">
            <v>D-II PENDIDIKAN AGAMA ISLAM</v>
          </cell>
          <cell r="Z3333" t="str">
            <v>31-12-2007</v>
          </cell>
          <cell r="AA3333" t="str">
            <v>Aktif</v>
          </cell>
          <cell r="AB3333" t="str">
            <v>PNS Daerah Kab./Kota yang bekerja pada Kab./Kota</v>
          </cell>
          <cell r="AC3333" t="str">
            <v>Pemerintah Kab. Tolitoli</v>
          </cell>
          <cell r="AD3333" t="str">
            <v>Pemerintah Kab. Tolitoli</v>
          </cell>
        </row>
        <row r="3334">
          <cell r="A3334">
            <v>3332</v>
          </cell>
          <cell r="B3334" t="str">
            <v>198403012009042002</v>
          </cell>
          <cell r="C3334" t="str">
            <v/>
          </cell>
          <cell r="D3334" t="str">
            <v>HERTINA</v>
          </cell>
          <cell r="E3334" t="str">
            <v/>
          </cell>
          <cell r="F3334" t="str">
            <v>S.Far.Apt</v>
          </cell>
          <cell r="G3334" t="str">
            <v>SANDANA</v>
          </cell>
          <cell r="H3334" t="str">
            <v>01 - 03 - 1984</v>
          </cell>
          <cell r="I3334" t="str">
            <v>III/a</v>
          </cell>
          <cell r="J3334" t="str">
            <v>01 - 04 - 2009</v>
          </cell>
          <cell r="K3334" t="str">
            <v>01 - 01 - 2011</v>
          </cell>
          <cell r="L3334" t="str">
            <v>P</v>
          </cell>
          <cell r="M3334" t="str">
            <v>III/c</v>
          </cell>
          <cell r="N3334" t="str">
            <v>01 - 10 - 2015</v>
          </cell>
          <cell r="O3334" t="str">
            <v>6</v>
          </cell>
          <cell r="P3334" t="str">
            <v>6</v>
          </cell>
          <cell r="Q3334" t="str">
            <v/>
          </cell>
          <cell r="R3334" t="str">
            <v/>
          </cell>
          <cell r="S3334" t="str">
            <v/>
          </cell>
          <cell r="T3334" t="str">
            <v>01 - 10 - 2015</v>
          </cell>
          <cell r="U3334" t="str">
            <v>Apoteker Ahli Muda / Muda</v>
          </cell>
          <cell r="V3334" t="str">
            <v/>
          </cell>
          <cell r="W3334" t="str">
            <v>UPTD INSTALASI FARMASI</v>
          </cell>
          <cell r="X3334" t="str">
            <v>DINAS KESEHATAN</v>
          </cell>
          <cell r="Y3334" t="str">
            <v>APOTEKER</v>
          </cell>
          <cell r="Z3334" t="str">
            <v>31-12-2008</v>
          </cell>
          <cell r="AA3334" t="str">
            <v>Aktif</v>
          </cell>
          <cell r="AB3334" t="str">
            <v>PNS Daerah Kab./Kota yang bekerja pada Kab./Kota</v>
          </cell>
          <cell r="AC3334" t="str">
            <v>Pemerintah Kab. Tolitoli</v>
          </cell>
          <cell r="AD3334" t="str">
            <v>Pemerintah Kab. Tolitoli</v>
          </cell>
        </row>
        <row r="3335">
          <cell r="A3335">
            <v>3333</v>
          </cell>
          <cell r="B3335" t="str">
            <v>196210151983071001</v>
          </cell>
          <cell r="C3335" t="str">
            <v>131057086</v>
          </cell>
          <cell r="D3335" t="str">
            <v>EVENDI</v>
          </cell>
          <cell r="E3335" t="str">
            <v/>
          </cell>
          <cell r="F3335" t="str">
            <v/>
          </cell>
          <cell r="G3335" t="str">
            <v>TOLITOLI</v>
          </cell>
          <cell r="H3335" t="str">
            <v>15 - 10 - 1962</v>
          </cell>
          <cell r="I3335" t="str">
            <v>II/a</v>
          </cell>
          <cell r="J3335" t="str">
            <v>01 - 07 - 1983</v>
          </cell>
          <cell r="K3335" t="str">
            <v>01 - 07 - 1985</v>
          </cell>
          <cell r="L3335" t="str">
            <v>L</v>
          </cell>
          <cell r="M3335" t="str">
            <v>III/d</v>
          </cell>
          <cell r="N3335" t="str">
            <v>01 - 04 - 2007</v>
          </cell>
          <cell r="O3335" t="str">
            <v>18</v>
          </cell>
          <cell r="P3335" t="str">
            <v>9</v>
          </cell>
          <cell r="Q3335" t="str">
            <v/>
          </cell>
          <cell r="R3335" t="str">
            <v/>
          </cell>
          <cell r="S3335" t="str">
            <v/>
          </cell>
          <cell r="T3335" t="str">
            <v>09 - 03 - 2015</v>
          </cell>
          <cell r="U3335" t="str">
            <v>Guru Dewasa Tingkat. I</v>
          </cell>
          <cell r="V3335" t="str">
            <v/>
          </cell>
          <cell r="W3335" t="str">
            <v>SDN OGOGILI</v>
          </cell>
          <cell r="X3335" t="str">
            <v>CABANG DISPENBUD KECAMATAN DONDO</v>
          </cell>
          <cell r="Y3335" t="str">
            <v>D-II/A-II</v>
          </cell>
          <cell r="Z3335" t="str">
            <v>31-12-2001</v>
          </cell>
          <cell r="AA3335" t="str">
            <v>Aktif</v>
          </cell>
          <cell r="AB3335" t="str">
            <v>PNS Daerah Kab./Kota yang bekerja pada Kab./Kota</v>
          </cell>
          <cell r="AC3335" t="str">
            <v>Pemerintah Kab. Tolitoli</v>
          </cell>
          <cell r="AD3335" t="str">
            <v>Pemerintah Kab. Tolitoli</v>
          </cell>
        </row>
        <row r="3336">
          <cell r="A3336">
            <v>3334</v>
          </cell>
          <cell r="B3336" t="str">
            <v>198207082005011006</v>
          </cell>
          <cell r="C3336" t="str">
            <v>570017218</v>
          </cell>
          <cell r="D3336" t="str">
            <v>ASWAN</v>
          </cell>
          <cell r="E3336" t="str">
            <v/>
          </cell>
          <cell r="F3336" t="str">
            <v>S.Pd</v>
          </cell>
          <cell r="G3336" t="str">
            <v>KOMBO</v>
          </cell>
          <cell r="H3336" t="str">
            <v>08 - 07 - 1982</v>
          </cell>
          <cell r="I3336" t="str">
            <v>II/b</v>
          </cell>
          <cell r="J3336" t="str">
            <v>01 - 01 - 2005</v>
          </cell>
          <cell r="K3336" t="str">
            <v>01 - 03 - 2006</v>
          </cell>
          <cell r="L3336" t="str">
            <v>L</v>
          </cell>
          <cell r="M3336" t="str">
            <v>III/a</v>
          </cell>
          <cell r="N3336" t="str">
            <v>01 - 04 - 2017</v>
          </cell>
          <cell r="O3336" t="str">
            <v>10</v>
          </cell>
          <cell r="P3336" t="str">
            <v>3</v>
          </cell>
          <cell r="Q3336" t="str">
            <v/>
          </cell>
          <cell r="R3336" t="str">
            <v/>
          </cell>
          <cell r="S3336" t="str">
            <v/>
          </cell>
          <cell r="T3336" t="str">
            <v>01 - 04 - 2017</v>
          </cell>
          <cell r="U3336" t="str">
            <v>Guru Pertama</v>
          </cell>
          <cell r="V3336" t="str">
            <v/>
          </cell>
          <cell r="W3336" t="str">
            <v>SDN 1 TAMPIALA</v>
          </cell>
          <cell r="X3336" t="str">
            <v>CABANG DISPENBUD KECAMATAN DAMPAL SELATAN</v>
          </cell>
          <cell r="Y3336" t="str">
            <v>S-1 PENJASKESREK</v>
          </cell>
          <cell r="Z3336" t="str">
            <v>31-12-2014</v>
          </cell>
          <cell r="AA3336" t="str">
            <v>Aktif</v>
          </cell>
          <cell r="AB3336" t="str">
            <v>PNS Daerah Kab./Kota yang bekerja pada Kab./Kota</v>
          </cell>
          <cell r="AC3336" t="str">
            <v>Pemerintah Kab. Tolitoli</v>
          </cell>
          <cell r="AD3336" t="str">
            <v>Pemerintah Kab. Tolitoli</v>
          </cell>
        </row>
        <row r="3337">
          <cell r="A3337">
            <v>3335</v>
          </cell>
          <cell r="B3337" t="str">
            <v>196408132006041005</v>
          </cell>
          <cell r="C3337" t="str">
            <v>570021407</v>
          </cell>
          <cell r="D3337" t="str">
            <v>MUHAMMAD ARSYAD</v>
          </cell>
          <cell r="E3337" t="str">
            <v/>
          </cell>
          <cell r="F3337" t="str">
            <v/>
          </cell>
          <cell r="G3337" t="str">
            <v>KEPULAUAN SELAYAR</v>
          </cell>
          <cell r="H3337" t="str">
            <v>13 - 08 - 1964</v>
          </cell>
          <cell r="I3337" t="str">
            <v>II/a</v>
          </cell>
          <cell r="J3337" t="str">
            <v>01 - 04 - 2006</v>
          </cell>
          <cell r="K3337" t="str">
            <v>01 - 10 - 2007</v>
          </cell>
          <cell r="L3337" t="str">
            <v>L</v>
          </cell>
          <cell r="M3337" t="str">
            <v>II/c</v>
          </cell>
          <cell r="N3337" t="str">
            <v>01 - 04 - 2017</v>
          </cell>
          <cell r="O3337" t="str">
            <v>22</v>
          </cell>
          <cell r="P3337" t="str">
            <v>2</v>
          </cell>
          <cell r="Q3337" t="str">
            <v/>
          </cell>
          <cell r="R3337" t="str">
            <v/>
          </cell>
          <cell r="S3337" t="str">
            <v/>
          </cell>
          <cell r="T3337" t="str">
            <v>01 - 04 - 2017</v>
          </cell>
          <cell r="U3337" t="str">
            <v>Guru</v>
          </cell>
          <cell r="V3337" t="str">
            <v/>
          </cell>
          <cell r="W3337" t="str">
            <v>SD Negeri 2 Tambun</v>
          </cell>
          <cell r="X3337" t="str">
            <v>Dinas Pendidikan Dan Kebudayaan</v>
          </cell>
          <cell r="Y3337" t="str">
            <v>SPG PENDIDIKAN SD</v>
          </cell>
          <cell r="Z3337" t="str">
            <v>31-12-1986</v>
          </cell>
          <cell r="AA3337" t="str">
            <v>Aktif</v>
          </cell>
          <cell r="AB3337" t="str">
            <v>PNS Daerah Kab./Kota yang bekerja pada Kab./Kota</v>
          </cell>
          <cell r="AC3337" t="str">
            <v>Pemerintah Kab. Tolitoli</v>
          </cell>
          <cell r="AD3337" t="str">
            <v>Pemerintah Kab. Tolitoli</v>
          </cell>
        </row>
        <row r="3338">
          <cell r="A3338">
            <v>3336</v>
          </cell>
          <cell r="B3338" t="str">
            <v>196807092006042013</v>
          </cell>
          <cell r="C3338" t="str">
            <v>570021413</v>
          </cell>
          <cell r="D3338" t="str">
            <v>NURHAYA</v>
          </cell>
          <cell r="E3338" t="str">
            <v/>
          </cell>
          <cell r="F3338" t="str">
            <v/>
          </cell>
          <cell r="G3338" t="str">
            <v>WAJO</v>
          </cell>
          <cell r="H3338" t="str">
            <v>09 - 07 - 1968</v>
          </cell>
          <cell r="I3338" t="str">
            <v>II/a</v>
          </cell>
          <cell r="J3338" t="str">
            <v>01 - 04 - 2006</v>
          </cell>
          <cell r="K3338" t="str">
            <v>01 - 10 - 2007</v>
          </cell>
          <cell r="L3338" t="str">
            <v>P</v>
          </cell>
          <cell r="M3338" t="str">
            <v>II/d</v>
          </cell>
          <cell r="N3338" t="str">
            <v>01 - 04 - 2017</v>
          </cell>
          <cell r="O3338" t="str">
            <v>16</v>
          </cell>
          <cell r="P3338" t="str">
            <v>10</v>
          </cell>
          <cell r="Q3338" t="str">
            <v/>
          </cell>
          <cell r="R3338" t="str">
            <v/>
          </cell>
          <cell r="S3338" t="str">
            <v/>
          </cell>
          <cell r="T3338" t="str">
            <v>01 - 04 - 2017</v>
          </cell>
          <cell r="U3338" t="str">
            <v>Guru</v>
          </cell>
          <cell r="V3338" t="str">
            <v/>
          </cell>
          <cell r="W3338" t="str">
            <v>SDN 1 LAKATAN</v>
          </cell>
          <cell r="X3338" t="str">
            <v>CABANG DISPENBUD KECAMATAN GALANG</v>
          </cell>
          <cell r="Y3338" t="str">
            <v>SPG PENDIDIKAN SD</v>
          </cell>
          <cell r="Z3338" t="str">
            <v>31-12-1989</v>
          </cell>
          <cell r="AA3338" t="str">
            <v>Aktif</v>
          </cell>
          <cell r="AB3338" t="str">
            <v>PNS Daerah Kab./Kota yang bekerja pada Kab./Kota</v>
          </cell>
          <cell r="AC3338" t="str">
            <v>Pemerintah Kab. Tolitoli</v>
          </cell>
          <cell r="AD3338" t="str">
            <v>Pemerintah Kab. Tolitoli</v>
          </cell>
        </row>
        <row r="3339">
          <cell r="A3339">
            <v>3337</v>
          </cell>
          <cell r="B3339" t="str">
            <v>196904082007011029</v>
          </cell>
          <cell r="C3339" t="str">
            <v>570027596</v>
          </cell>
          <cell r="D3339" t="str">
            <v>AMIR</v>
          </cell>
          <cell r="E3339" t="str">
            <v/>
          </cell>
          <cell r="F3339" t="str">
            <v/>
          </cell>
          <cell r="G3339" t="str">
            <v>MAJENE</v>
          </cell>
          <cell r="H3339" t="str">
            <v>08 - 04 - 1969</v>
          </cell>
          <cell r="I3339" t="str">
            <v>II/a</v>
          </cell>
          <cell r="J3339" t="str">
            <v>01 - 01 - 2007</v>
          </cell>
          <cell r="K3339" t="str">
            <v>01 - 10 - 2008</v>
          </cell>
          <cell r="L3339" t="str">
            <v>L</v>
          </cell>
          <cell r="M3339" t="str">
            <v>II/b</v>
          </cell>
          <cell r="N3339" t="str">
            <v>01 - 04 - 2013</v>
          </cell>
          <cell r="O3339" t="str">
            <v>9</v>
          </cell>
          <cell r="P3339" t="str">
            <v>3</v>
          </cell>
          <cell r="Q3339" t="str">
            <v/>
          </cell>
          <cell r="R3339" t="str">
            <v/>
          </cell>
          <cell r="S3339" t="str">
            <v/>
          </cell>
          <cell r="T3339" t="str">
            <v>26 - 09 - 2014</v>
          </cell>
          <cell r="U3339" t="str">
            <v>Guru Pratama Tingkat. I</v>
          </cell>
          <cell r="V3339" t="str">
            <v/>
          </cell>
          <cell r="W3339" t="str">
            <v>SDN 6 BANGKIR</v>
          </cell>
          <cell r="X3339" t="str">
            <v>CABANG DISPENBUD KECAMATAN DAMPAL SELATAN</v>
          </cell>
          <cell r="Y3339" t="str">
            <v>SPG PENDIDIKAN SD</v>
          </cell>
          <cell r="Z3339" t="str">
            <v>31-12-1988</v>
          </cell>
          <cell r="AA3339" t="str">
            <v>Aktif</v>
          </cell>
          <cell r="AB3339" t="str">
            <v>PNS Daerah Kab./Kota yang bekerja pada Kab./Kota</v>
          </cell>
          <cell r="AC3339" t="str">
            <v>Pemerintah Kab. Tolitoli</v>
          </cell>
          <cell r="AD3339" t="str">
            <v>Pemerintah Kab. Tolitoli</v>
          </cell>
        </row>
        <row r="3340">
          <cell r="A3340">
            <v>3338</v>
          </cell>
          <cell r="B3340" t="str">
            <v>197508082010012011</v>
          </cell>
          <cell r="C3340" t="str">
            <v/>
          </cell>
          <cell r="D3340" t="str">
            <v>HASNAWAR</v>
          </cell>
          <cell r="E3340" t="str">
            <v/>
          </cell>
          <cell r="F3340" t="str">
            <v>S.Ag</v>
          </cell>
          <cell r="G3340" t="str">
            <v>TOLITOLI</v>
          </cell>
          <cell r="H3340" t="str">
            <v>08 - 08 - 1975</v>
          </cell>
          <cell r="I3340" t="str">
            <v>III/a</v>
          </cell>
          <cell r="J3340" t="str">
            <v>01 - 01 - 2010</v>
          </cell>
          <cell r="K3340" t="str">
            <v>01 - 01 - 2012</v>
          </cell>
          <cell r="L3340" t="str">
            <v>P</v>
          </cell>
          <cell r="M3340" t="str">
            <v>III/a</v>
          </cell>
          <cell r="N3340" t="str">
            <v>01 - 01 - 2010</v>
          </cell>
          <cell r="O3340" t="str">
            <v>0</v>
          </cell>
          <cell r="P3340" t="str">
            <v>0</v>
          </cell>
          <cell r="Q3340" t="str">
            <v/>
          </cell>
          <cell r="R3340" t="str">
            <v/>
          </cell>
          <cell r="S3340" t="str">
            <v/>
          </cell>
          <cell r="T3340" t="str">
            <v>20 - 11 - 2014</v>
          </cell>
          <cell r="U3340" t="str">
            <v>Guru Pertama</v>
          </cell>
          <cell r="V3340" t="str">
            <v/>
          </cell>
          <cell r="W3340" t="str">
            <v>SMP NEGERI 7 TOLITOLI</v>
          </cell>
          <cell r="X3340" t="str">
            <v>CABANG DISPENBUD KECAMATAN BAOLAN</v>
          </cell>
          <cell r="Y3340" t="str">
            <v>S-1 PENDIDIKAN AGAMA ISLAM</v>
          </cell>
          <cell r="Z3340" t="str">
            <v>31-12-2000</v>
          </cell>
          <cell r="AA3340" t="str">
            <v>Aktif</v>
          </cell>
          <cell r="AB3340" t="str">
            <v>PNS Daerah Kab./Kota yang bekerja pada Kab./Kota</v>
          </cell>
          <cell r="AC3340" t="str">
            <v>Pemerintah Kab. Tolitoli</v>
          </cell>
          <cell r="AD3340" t="str">
            <v>Pemerintah Kab. Tolitoli</v>
          </cell>
        </row>
        <row r="3341">
          <cell r="A3341">
            <v>3339</v>
          </cell>
          <cell r="B3341" t="str">
            <v>198710172010011005</v>
          </cell>
          <cell r="C3341" t="str">
            <v/>
          </cell>
          <cell r="D3341" t="str">
            <v>I.G.L.CHRIZNA MAHANGGA ARIMBAWA</v>
          </cell>
          <cell r="E3341" t="str">
            <v/>
          </cell>
          <cell r="F3341" t="str">
            <v>SE</v>
          </cell>
          <cell r="G3341" t="str">
            <v>PALELEH</v>
          </cell>
          <cell r="H3341" t="str">
            <v>17 - 10 - 1987</v>
          </cell>
          <cell r="I3341" t="str">
            <v>III/a</v>
          </cell>
          <cell r="J3341" t="str">
            <v>01 - 01 - 2010</v>
          </cell>
          <cell r="K3341" t="str">
            <v>01 - 01 - 2012</v>
          </cell>
          <cell r="L3341" t="str">
            <v>L</v>
          </cell>
          <cell r="M3341" t="str">
            <v>III/b</v>
          </cell>
          <cell r="N3341" t="str">
            <v>01 - 04 - 2014</v>
          </cell>
          <cell r="O3341" t="str">
            <v>4</v>
          </cell>
          <cell r="P3341" t="str">
            <v>3</v>
          </cell>
          <cell r="Q3341" t="str">
            <v/>
          </cell>
          <cell r="R3341" t="str">
            <v/>
          </cell>
          <cell r="S3341" t="str">
            <v/>
          </cell>
          <cell r="T3341" t="str">
            <v>01 - 03 - 2017</v>
          </cell>
          <cell r="U3341" t="str">
            <v>Auditor Pertama</v>
          </cell>
          <cell r="V3341" t="str">
            <v/>
          </cell>
          <cell r="W3341" t="str">
            <v>Inspektorat</v>
          </cell>
          <cell r="X3341" t="str">
            <v>Pemerintah Kabupaten Tolitoli</v>
          </cell>
          <cell r="Y3341" t="str">
            <v>S-1 EKONOMI</v>
          </cell>
          <cell r="Z3341" t="str">
            <v>31-12-2009</v>
          </cell>
          <cell r="AA3341" t="str">
            <v>Aktif</v>
          </cell>
          <cell r="AB3341" t="str">
            <v>PNS Daerah Kab./Kota yang bekerja pada Kab./Kota</v>
          </cell>
          <cell r="AC3341" t="str">
            <v>Pemerintah Kab. Tolitoli</v>
          </cell>
          <cell r="AD3341" t="str">
            <v>Pemerintah Kab. Tolitoli</v>
          </cell>
        </row>
        <row r="3342">
          <cell r="A3342">
            <v>3340</v>
          </cell>
          <cell r="B3342" t="str">
            <v>197901122005012012</v>
          </cell>
          <cell r="C3342" t="str">
            <v>570017215</v>
          </cell>
          <cell r="D3342" t="str">
            <v>IRAWATI</v>
          </cell>
          <cell r="E3342" t="str">
            <v/>
          </cell>
          <cell r="F3342" t="str">
            <v>A.Ma.Pd</v>
          </cell>
          <cell r="G3342" t="str">
            <v>TOLITOLI</v>
          </cell>
          <cell r="H3342" t="str">
            <v>12 - 01 - 1979</v>
          </cell>
          <cell r="I3342" t="str">
            <v>II/b</v>
          </cell>
          <cell r="J3342" t="str">
            <v>01 - 01 - 2005</v>
          </cell>
          <cell r="K3342" t="str">
            <v>01 - 03 - 2006</v>
          </cell>
          <cell r="L3342" t="str">
            <v>P</v>
          </cell>
          <cell r="M3342" t="str">
            <v>II/d</v>
          </cell>
          <cell r="N3342" t="str">
            <v>01 - 10 - 2012</v>
          </cell>
          <cell r="O3342" t="str">
            <v>10</v>
          </cell>
          <cell r="P3342" t="str">
            <v>9</v>
          </cell>
          <cell r="Q3342" t="str">
            <v/>
          </cell>
          <cell r="R3342" t="str">
            <v/>
          </cell>
          <cell r="S3342" t="str">
            <v/>
          </cell>
          <cell r="T3342" t="str">
            <v>01 - 10 - 2012</v>
          </cell>
          <cell r="U3342" t="str">
            <v>Guru Muda Tingkat. I</v>
          </cell>
          <cell r="V3342" t="str">
            <v/>
          </cell>
          <cell r="W3342" t="str">
            <v>SDN PULIAS ABALING</v>
          </cell>
          <cell r="X3342" t="str">
            <v>CABANG DISPENBUD KECAMATAN OGODEIDE</v>
          </cell>
          <cell r="Y3342" t="str">
            <v>D-II/A-II PENDIDIKAN KESEHATAN</v>
          </cell>
          <cell r="Z3342" t="str">
            <v>31-12-2003</v>
          </cell>
          <cell r="AA3342" t="str">
            <v>Aktif</v>
          </cell>
          <cell r="AB3342" t="str">
            <v>PNS Daerah Kab./Kota yang bekerja pada Kab./Kota</v>
          </cell>
          <cell r="AC3342" t="str">
            <v>Pemerintah Kab. Tolitoli</v>
          </cell>
          <cell r="AD3342" t="str">
            <v>Pemerintah Kab. Tolitoli</v>
          </cell>
        </row>
        <row r="3343">
          <cell r="A3343">
            <v>3341</v>
          </cell>
          <cell r="B3343" t="str">
            <v>197206021997021003</v>
          </cell>
          <cell r="C3343" t="str">
            <v>140329661</v>
          </cell>
          <cell r="D3343" t="str">
            <v>HATA H. SU`A</v>
          </cell>
          <cell r="E3343" t="str">
            <v/>
          </cell>
          <cell r="F3343" t="str">
            <v>A.Md.Kep</v>
          </cell>
          <cell r="G3343" t="str">
            <v>TOLITOLI</v>
          </cell>
          <cell r="H3343" t="str">
            <v>02 - 06 - 1972</v>
          </cell>
          <cell r="I3343" t="str">
            <v>II/a</v>
          </cell>
          <cell r="J3343" t="str">
            <v>01 - 02 - 1997</v>
          </cell>
          <cell r="K3343" t="str">
            <v>01 - 05 - 1998</v>
          </cell>
          <cell r="L3343" t="str">
            <v>L</v>
          </cell>
          <cell r="M3343" t="str">
            <v>III/d</v>
          </cell>
          <cell r="N3343" t="str">
            <v>01 - 04 - 2014</v>
          </cell>
          <cell r="O3343" t="str">
            <v>12</v>
          </cell>
          <cell r="P3343" t="str">
            <v>2</v>
          </cell>
          <cell r="Q3343" t="str">
            <v/>
          </cell>
          <cell r="R3343" t="str">
            <v/>
          </cell>
          <cell r="S3343" t="str">
            <v/>
          </cell>
          <cell r="T3343" t="str">
            <v>01 - 04 - 2014</v>
          </cell>
          <cell r="U3343" t="str">
            <v>Perawat Penyelia</v>
          </cell>
          <cell r="V3343" t="str">
            <v/>
          </cell>
          <cell r="W3343" t="str">
            <v>RUMAH SAKIT UMUM DAERAH MOKOPIDO</v>
          </cell>
          <cell r="X3343" t="str">
            <v>Pemerintah Kabupaten Tolitoli</v>
          </cell>
          <cell r="Y3343" t="str">
            <v>D-III KEPERAWATAN</v>
          </cell>
          <cell r="Z3343" t="str">
            <v>31-12-2007</v>
          </cell>
          <cell r="AA3343" t="str">
            <v>Aktif</v>
          </cell>
          <cell r="AB3343" t="str">
            <v>PNS Daerah Kab./Kota yang bekerja pada Kab./Kota</v>
          </cell>
          <cell r="AC3343" t="str">
            <v>Pemerintah Kab. Tolitoli</v>
          </cell>
          <cell r="AD3343" t="str">
            <v>Pemerintah Kab. Tolitoli</v>
          </cell>
        </row>
        <row r="3344">
          <cell r="A3344">
            <v>3342</v>
          </cell>
          <cell r="B3344" t="str">
            <v>198210262008012005</v>
          </cell>
          <cell r="C3344" t="str">
            <v>570035980</v>
          </cell>
          <cell r="D3344" t="str">
            <v>NURWAHIDA</v>
          </cell>
          <cell r="E3344" t="str">
            <v/>
          </cell>
          <cell r="F3344" t="str">
            <v>S.Sos</v>
          </cell>
          <cell r="G3344" t="str">
            <v>TUWELEY</v>
          </cell>
          <cell r="H3344" t="str">
            <v>26 - 10 - 1982</v>
          </cell>
          <cell r="I3344" t="str">
            <v>II/a</v>
          </cell>
          <cell r="J3344" t="str">
            <v>01 - 01 - 2008</v>
          </cell>
          <cell r="K3344" t="str">
            <v>01 - 12 - 2009</v>
          </cell>
          <cell r="L3344" t="str">
            <v>P</v>
          </cell>
          <cell r="M3344" t="str">
            <v>III/a</v>
          </cell>
          <cell r="N3344" t="str">
            <v>01 - 10 - 2014</v>
          </cell>
          <cell r="O3344" t="str">
            <v>5</v>
          </cell>
          <cell r="P3344" t="str">
            <v>9</v>
          </cell>
          <cell r="Q3344" t="str">
            <v/>
          </cell>
          <cell r="R3344" t="str">
            <v/>
          </cell>
          <cell r="S3344" t="str">
            <v/>
          </cell>
          <cell r="T3344" t="str">
            <v/>
          </cell>
          <cell r="U3344" t="str">
            <v/>
          </cell>
          <cell r="V3344" t="str">
            <v>FUNGSIONAL UMUM</v>
          </cell>
          <cell r="W3344" t="str">
            <v>SMP Negeri 5 Tolitoli</v>
          </cell>
          <cell r="X3344" t="str">
            <v>Dinas Pendidikan Dan Kebudayaan</v>
          </cell>
          <cell r="Y3344" t="str">
            <v>S-1 ILMU ADMINISTRASI NEGARA</v>
          </cell>
          <cell r="Z3344" t="str">
            <v>31-12-2012</v>
          </cell>
          <cell r="AA3344" t="str">
            <v>Aktif</v>
          </cell>
          <cell r="AB3344" t="str">
            <v>PNS Daerah Kab./Kota yang bekerja pada Kab./Kota</v>
          </cell>
          <cell r="AC3344" t="str">
            <v>Pemerintah Kab. Tolitoli</v>
          </cell>
          <cell r="AD3344" t="str">
            <v>Pemerintah Kab. Tolitoli</v>
          </cell>
        </row>
        <row r="3345">
          <cell r="A3345">
            <v>3343</v>
          </cell>
          <cell r="B3345" t="str">
            <v>196607101992031010</v>
          </cell>
          <cell r="C3345" t="str">
            <v>140277558</v>
          </cell>
          <cell r="D3345" t="str">
            <v>KISMAN</v>
          </cell>
          <cell r="E3345" t="str">
            <v/>
          </cell>
          <cell r="F3345" t="str">
            <v/>
          </cell>
          <cell r="G3345" t="str">
            <v>LUWU</v>
          </cell>
          <cell r="H3345" t="str">
            <v>10 - 07 - 1966</v>
          </cell>
          <cell r="I3345" t="str">
            <v>I/b</v>
          </cell>
          <cell r="J3345" t="str">
            <v>01 - 03 - 1992</v>
          </cell>
          <cell r="K3345" t="str">
            <v>01 - 05 - 1993</v>
          </cell>
          <cell r="L3345" t="str">
            <v>L</v>
          </cell>
          <cell r="M3345" t="str">
            <v>III/a</v>
          </cell>
          <cell r="N3345" t="str">
            <v>01 - 10 - 2014</v>
          </cell>
          <cell r="O3345" t="str">
            <v>14</v>
          </cell>
          <cell r="P3345" t="str">
            <v>7</v>
          </cell>
          <cell r="Q3345" t="str">
            <v/>
          </cell>
          <cell r="R3345" t="str">
            <v/>
          </cell>
          <cell r="S3345" t="str">
            <v/>
          </cell>
          <cell r="T3345" t="str">
            <v/>
          </cell>
          <cell r="U3345" t="str">
            <v/>
          </cell>
          <cell r="V3345" t="str">
            <v>FUNGSIONAL UMUM</v>
          </cell>
          <cell r="W3345" t="str">
            <v>PUSKESMAS BAOLAN</v>
          </cell>
          <cell r="X3345" t="str">
            <v>DINAS KESEHATAN</v>
          </cell>
          <cell r="Y3345" t="str">
            <v>MADRASAH ALIYAH ILMU-ILMU BIOLOGI</v>
          </cell>
          <cell r="Z3345" t="str">
            <v>05-07-1995</v>
          </cell>
          <cell r="AA3345" t="str">
            <v>Aktif</v>
          </cell>
          <cell r="AB3345" t="str">
            <v>PNS Daerah Kab./Kota yang bekerja pada Kab./Kota</v>
          </cell>
          <cell r="AC3345" t="str">
            <v>Pemerintah Kab. Tolitoli</v>
          </cell>
          <cell r="AD3345" t="str">
            <v>Pemerintah Kab. Tolitoli</v>
          </cell>
        </row>
        <row r="3346">
          <cell r="A3346">
            <v>3344</v>
          </cell>
          <cell r="B3346" t="str">
            <v>197309201994031006</v>
          </cell>
          <cell r="C3346" t="str">
            <v>570011750</v>
          </cell>
          <cell r="D3346" t="str">
            <v>BACHTIAR</v>
          </cell>
          <cell r="E3346" t="str">
            <v/>
          </cell>
          <cell r="F3346" t="str">
            <v>S.SOS , M.Si</v>
          </cell>
          <cell r="G3346" t="str">
            <v>TOLITOLI</v>
          </cell>
          <cell r="H3346" t="str">
            <v>20 - 09 - 1973</v>
          </cell>
          <cell r="I3346" t="str">
            <v>II/a</v>
          </cell>
          <cell r="J3346" t="str">
            <v>01 - 03 - 1994</v>
          </cell>
          <cell r="K3346" t="str">
            <v>01 - 08 - 1995</v>
          </cell>
          <cell r="L3346" t="str">
            <v>L</v>
          </cell>
          <cell r="M3346" t="str">
            <v>IV/a</v>
          </cell>
          <cell r="N3346" t="str">
            <v>01 - 04 - 2015</v>
          </cell>
          <cell r="O3346" t="str">
            <v>16</v>
          </cell>
          <cell r="P3346" t="str">
            <v>1</v>
          </cell>
          <cell r="Q3346" t="str">
            <v/>
          </cell>
          <cell r="R3346" t="str">
            <v/>
          </cell>
          <cell r="S3346" t="str">
            <v/>
          </cell>
          <cell r="T3346" t="str">
            <v/>
          </cell>
          <cell r="U3346" t="str">
            <v/>
          </cell>
          <cell r="V3346" t="str">
            <v>STAF</v>
          </cell>
          <cell r="W3346" t="str">
            <v>Pemerintah Kabupaten Tolitoli</v>
          </cell>
          <cell r="X3346" t="str">
            <v/>
          </cell>
          <cell r="Y3346" t="str">
            <v>S-2/PASCA SARJANA</v>
          </cell>
          <cell r="Z3346" t="str">
            <v>31-12-2002</v>
          </cell>
          <cell r="AA3346" t="str">
            <v>Aktif</v>
          </cell>
          <cell r="AB3346" t="str">
            <v>PNS Daerah Kab./Kota yang bekerja pada Kab./Kota</v>
          </cell>
          <cell r="AC3346" t="str">
            <v>Pemerintah Kab. Tolitoli</v>
          </cell>
          <cell r="AD3346" t="str">
            <v>Pemerintah Kab. Tolitoli</v>
          </cell>
        </row>
        <row r="3347">
          <cell r="A3347">
            <v>3345</v>
          </cell>
          <cell r="B3347" t="str">
            <v>198304022008012007</v>
          </cell>
          <cell r="C3347" t="str">
            <v>570036261</v>
          </cell>
          <cell r="D3347" t="str">
            <v>HAIRIA</v>
          </cell>
          <cell r="E3347" t="str">
            <v/>
          </cell>
          <cell r="F3347" t="str">
            <v/>
          </cell>
          <cell r="G3347" t="str">
            <v>TOLITOLI</v>
          </cell>
          <cell r="H3347" t="str">
            <v>02 - 04 - 1983</v>
          </cell>
          <cell r="I3347" t="str">
            <v>II/a</v>
          </cell>
          <cell r="J3347" t="str">
            <v>01 - 01 - 2008</v>
          </cell>
          <cell r="K3347" t="str">
            <v>01 - 12 - 2009</v>
          </cell>
          <cell r="L3347" t="str">
            <v>P</v>
          </cell>
          <cell r="M3347" t="str">
            <v>II/c</v>
          </cell>
          <cell r="N3347" t="str">
            <v>01 - 10 - 2017</v>
          </cell>
          <cell r="O3347" t="str">
            <v>13</v>
          </cell>
          <cell r="P3347" t="str">
            <v>9</v>
          </cell>
          <cell r="Q3347" t="str">
            <v/>
          </cell>
          <cell r="R3347" t="str">
            <v/>
          </cell>
          <cell r="S3347" t="str">
            <v/>
          </cell>
          <cell r="T3347" t="str">
            <v/>
          </cell>
          <cell r="U3347" t="str">
            <v/>
          </cell>
          <cell r="V3347" t="str">
            <v>PENGADMINISTRASI PELAPORAN PENERIMAAN</v>
          </cell>
          <cell r="W3347" t="str">
            <v>Seksi Dana Transfer</v>
          </cell>
          <cell r="X3347" t="str">
            <v>Bidang Non Pajak Daerah</v>
          </cell>
          <cell r="Y3347" t="str">
            <v>SLTA KEJURUAN</v>
          </cell>
          <cell r="Z3347" t="str">
            <v>31-12-2002</v>
          </cell>
          <cell r="AA3347" t="str">
            <v>Aktif</v>
          </cell>
          <cell r="AB3347" t="str">
            <v>PNS Daerah Kab./Kota yang bekerja pada Kab./Kota</v>
          </cell>
          <cell r="AC3347" t="str">
            <v>Pemerintah Kab. Tolitoli</v>
          </cell>
          <cell r="AD3347" t="str">
            <v>Pemerintah Kab. Tolitoli</v>
          </cell>
        </row>
        <row r="3348">
          <cell r="A3348">
            <v>3346</v>
          </cell>
          <cell r="B3348" t="str">
            <v>197601012005022003</v>
          </cell>
          <cell r="C3348" t="str">
            <v>570018741</v>
          </cell>
          <cell r="D3348" t="str">
            <v>ASNI P RAUKANG</v>
          </cell>
          <cell r="E3348" t="str">
            <v/>
          </cell>
          <cell r="F3348" t="str">
            <v>A.Ma</v>
          </cell>
          <cell r="G3348" t="str">
            <v>BUOL</v>
          </cell>
          <cell r="H3348" t="str">
            <v>01 - 01 - 1976</v>
          </cell>
          <cell r="I3348" t="str">
            <v>II/b</v>
          </cell>
          <cell r="J3348" t="str">
            <v>01 - 02 - 2005</v>
          </cell>
          <cell r="K3348" t="str">
            <v>01 - 03 - 2006</v>
          </cell>
          <cell r="L3348" t="str">
            <v>P</v>
          </cell>
          <cell r="M3348" t="str">
            <v>III/b</v>
          </cell>
          <cell r="N3348" t="str">
            <v>01 - 04 - 2018</v>
          </cell>
          <cell r="O3348" t="str">
            <v>11</v>
          </cell>
          <cell r="P3348" t="str">
            <v>2</v>
          </cell>
          <cell r="Q3348" t="str">
            <v/>
          </cell>
          <cell r="R3348" t="str">
            <v/>
          </cell>
          <cell r="S3348" t="str">
            <v/>
          </cell>
          <cell r="T3348" t="str">
            <v>05 - 06 - 2015</v>
          </cell>
          <cell r="U3348" t="str">
            <v>Guru Pertama</v>
          </cell>
          <cell r="V3348" t="str">
            <v/>
          </cell>
          <cell r="W3348" t="str">
            <v>Tertulis DPK TK Pertiwi Kecamatan Tolitoli Utara</v>
          </cell>
          <cell r="X3348" t="str">
            <v/>
          </cell>
          <cell r="Y3348" t="str">
            <v>D-II PGTK</v>
          </cell>
          <cell r="Z3348" t="str">
            <v>01-01-2004</v>
          </cell>
          <cell r="AA3348" t="str">
            <v>Aktif</v>
          </cell>
          <cell r="AB3348" t="str">
            <v>PNS Daerah Kab./Kota yang bekerja pada Kab./Kota</v>
          </cell>
          <cell r="AC3348" t="str">
            <v>Pemerintah Kab. Tolitoli</v>
          </cell>
          <cell r="AD3348" t="str">
            <v>Pemerintah Kab. Tolitoli</v>
          </cell>
        </row>
        <row r="3349">
          <cell r="A3349">
            <v>3347</v>
          </cell>
          <cell r="B3349" t="str">
            <v>196710302007011014</v>
          </cell>
          <cell r="C3349" t="str">
            <v>570027690</v>
          </cell>
          <cell r="D3349" t="str">
            <v>ASIR MUHAMMAD TANG</v>
          </cell>
          <cell r="E3349" t="str">
            <v/>
          </cell>
          <cell r="F3349" t="str">
            <v>SH</v>
          </cell>
          <cell r="G3349" t="str">
            <v>TOLITOLI</v>
          </cell>
          <cell r="H3349" t="str">
            <v>30 - 10 - 1967</v>
          </cell>
          <cell r="I3349" t="str">
            <v>II/a</v>
          </cell>
          <cell r="J3349" t="str">
            <v>01 - 01 - 2007</v>
          </cell>
          <cell r="K3349" t="str">
            <v>01 - 10 - 2008</v>
          </cell>
          <cell r="L3349" t="str">
            <v>L</v>
          </cell>
          <cell r="M3349" t="str">
            <v>III/b</v>
          </cell>
          <cell r="N3349" t="str">
            <v>01 - 04 - 2018</v>
          </cell>
          <cell r="O3349" t="str">
            <v>17</v>
          </cell>
          <cell r="P3349" t="str">
            <v>3</v>
          </cell>
          <cell r="Q3349" t="str">
            <v/>
          </cell>
          <cell r="R3349" t="str">
            <v/>
          </cell>
          <cell r="S3349" t="str">
            <v/>
          </cell>
          <cell r="T3349" t="str">
            <v/>
          </cell>
          <cell r="U3349" t="str">
            <v/>
          </cell>
          <cell r="V3349" t="str">
            <v>PETUGAS PRASARANA LALU LINTAS JALAN</v>
          </cell>
          <cell r="W3349" t="str">
            <v>Seksi Sarana Dan Prasarana</v>
          </cell>
          <cell r="X3349" t="str">
            <v>Dinas Perhubungan</v>
          </cell>
          <cell r="Y3349" t="str">
            <v>S-1 ILMU HUKUM</v>
          </cell>
          <cell r="Z3349" t="str">
            <v>01-01-2012</v>
          </cell>
          <cell r="AA3349" t="str">
            <v>Aktif</v>
          </cell>
          <cell r="AB3349" t="str">
            <v>PNS Daerah Kab./Kota yang bekerja pada Kab./Kota</v>
          </cell>
          <cell r="AC3349" t="str">
            <v>Pemerintah Kab. Tolitoli</v>
          </cell>
          <cell r="AD3349" t="str">
            <v>Pemerintah Kab. Tolitoli</v>
          </cell>
        </row>
        <row r="3350">
          <cell r="A3350">
            <v>3348</v>
          </cell>
          <cell r="B3350" t="str">
            <v>197706012005012011</v>
          </cell>
          <cell r="C3350" t="str">
            <v>570017211</v>
          </cell>
          <cell r="D3350" t="str">
            <v>SUMARNI</v>
          </cell>
          <cell r="E3350" t="str">
            <v/>
          </cell>
          <cell r="F3350" t="str">
            <v>A.Ma</v>
          </cell>
          <cell r="G3350" t="str">
            <v>BOKAT</v>
          </cell>
          <cell r="H3350" t="str">
            <v>01 - 06 - 1977</v>
          </cell>
          <cell r="I3350" t="str">
            <v>II/b</v>
          </cell>
          <cell r="J3350" t="str">
            <v>01 - 01 - 2005</v>
          </cell>
          <cell r="K3350" t="str">
            <v>01 - 03 - 2006</v>
          </cell>
          <cell r="L3350" t="str">
            <v>P</v>
          </cell>
          <cell r="M3350" t="str">
            <v>II/d</v>
          </cell>
          <cell r="N3350" t="str">
            <v>01 - 10 - 2017</v>
          </cell>
          <cell r="O3350" t="str">
            <v>15</v>
          </cell>
          <cell r="P3350" t="str">
            <v>9</v>
          </cell>
          <cell r="Q3350" t="str">
            <v/>
          </cell>
          <cell r="R3350" t="str">
            <v/>
          </cell>
          <cell r="S3350" t="str">
            <v/>
          </cell>
          <cell r="T3350" t="str">
            <v>01 - 10 - 2017</v>
          </cell>
          <cell r="U3350" t="str">
            <v>Guru</v>
          </cell>
          <cell r="V3350" t="str">
            <v/>
          </cell>
          <cell r="W3350" t="str">
            <v>SDN 4 BINONTOAN</v>
          </cell>
          <cell r="X3350" t="str">
            <v>CABANG DISPENBUD KECAMATAN TOLITOLI UTARA</v>
          </cell>
          <cell r="Y3350" t="str">
            <v>D-II PGSD</v>
          </cell>
          <cell r="Z3350" t="str">
            <v>31-12-2003</v>
          </cell>
          <cell r="AA3350" t="str">
            <v>Aktif</v>
          </cell>
          <cell r="AB3350" t="str">
            <v>PNS Daerah Kab./Kota yang bekerja pada Kab./Kota</v>
          </cell>
          <cell r="AC3350" t="str">
            <v>Pemerintah Kab. Tolitoli</v>
          </cell>
          <cell r="AD3350" t="str">
            <v>Pemerintah Kab. Tolitoli</v>
          </cell>
        </row>
        <row r="3351">
          <cell r="A3351">
            <v>3349</v>
          </cell>
          <cell r="B3351" t="str">
            <v>197011031995122003</v>
          </cell>
          <cell r="C3351" t="str">
            <v>132113086</v>
          </cell>
          <cell r="D3351" t="str">
            <v>KASMIRAWATI RAGA P.HENTU</v>
          </cell>
          <cell r="E3351" t="str">
            <v/>
          </cell>
          <cell r="F3351" t="str">
            <v>S.Pd.SD</v>
          </cell>
          <cell r="G3351" t="str">
            <v>BUOL</v>
          </cell>
          <cell r="H3351" t="str">
            <v>03 - 11 - 1970</v>
          </cell>
          <cell r="I3351" t="str">
            <v>II/a</v>
          </cell>
          <cell r="J3351" t="str">
            <v>01 - 12 - 1995</v>
          </cell>
          <cell r="K3351" t="str">
            <v>01 - 06 - 1997</v>
          </cell>
          <cell r="L3351" t="str">
            <v>P</v>
          </cell>
          <cell r="M3351" t="str">
            <v>III/c</v>
          </cell>
          <cell r="N3351" t="str">
            <v>01 - 04 - 2014</v>
          </cell>
          <cell r="O3351" t="str">
            <v>13</v>
          </cell>
          <cell r="P3351" t="str">
            <v>4</v>
          </cell>
          <cell r="Q3351" t="str">
            <v/>
          </cell>
          <cell r="R3351" t="str">
            <v/>
          </cell>
          <cell r="S3351" t="str">
            <v/>
          </cell>
          <cell r="T3351" t="str">
            <v>01 - 04 - 2014</v>
          </cell>
          <cell r="U3351" t="str">
            <v>Guru Muda</v>
          </cell>
          <cell r="V3351" t="str">
            <v/>
          </cell>
          <cell r="W3351" t="str">
            <v>SD Negeri 10 Tolitoli</v>
          </cell>
          <cell r="X3351" t="str">
            <v>Dinas Pendidikan Dan Kebudayaan</v>
          </cell>
          <cell r="Y3351" t="str">
            <v>S-1/A-IV PENDIDIKAN GURU SEKOLAH DASAR</v>
          </cell>
          <cell r="Z3351" t="str">
            <v>31-12-2012</v>
          </cell>
          <cell r="AA3351" t="str">
            <v>Aktif</v>
          </cell>
          <cell r="AB3351" t="str">
            <v>PNS Daerah Kab./Kota yang bekerja pada Kab./Kota</v>
          </cell>
          <cell r="AC3351" t="str">
            <v>Pemerintah Kab. Tolitoli</v>
          </cell>
          <cell r="AD3351" t="str">
            <v>Pemerintah Kab. Tolitoli</v>
          </cell>
        </row>
        <row r="3352">
          <cell r="A3352">
            <v>3350</v>
          </cell>
          <cell r="B3352" t="str">
            <v>196407311987031004</v>
          </cell>
          <cell r="C3352" t="str">
            <v>140196322</v>
          </cell>
          <cell r="D3352" t="str">
            <v>YUNUS</v>
          </cell>
          <cell r="E3352" t="str">
            <v/>
          </cell>
          <cell r="F3352" t="str">
            <v/>
          </cell>
          <cell r="G3352" t="str">
            <v>DONGGALA</v>
          </cell>
          <cell r="H3352" t="str">
            <v>31 - 07 - 1964</v>
          </cell>
          <cell r="I3352" t="str">
            <v>II/a</v>
          </cell>
          <cell r="J3352" t="str">
            <v>01 - 03 - 1987</v>
          </cell>
          <cell r="K3352" t="str">
            <v>01 - 10 - 1988</v>
          </cell>
          <cell r="L3352" t="str">
            <v>L</v>
          </cell>
          <cell r="M3352" t="str">
            <v>III/d</v>
          </cell>
          <cell r="N3352" t="str">
            <v>01 - 10 - 2011</v>
          </cell>
          <cell r="O3352" t="str">
            <v>19</v>
          </cell>
          <cell r="P3352" t="str">
            <v>7</v>
          </cell>
          <cell r="Q3352" t="str">
            <v/>
          </cell>
          <cell r="R3352" t="str">
            <v/>
          </cell>
          <cell r="S3352" t="str">
            <v/>
          </cell>
          <cell r="T3352" t="str">
            <v>01 - 10 - 2011</v>
          </cell>
          <cell r="U3352" t="str">
            <v>Sanitarian Penyelia</v>
          </cell>
          <cell r="V3352" t="str">
            <v/>
          </cell>
          <cell r="W3352" t="str">
            <v>Seksi Kesehatan Lingkungan, Kesehatan Kerja Dan Olahraga</v>
          </cell>
          <cell r="X3352" t="str">
            <v>Dinas Kesehatan</v>
          </cell>
          <cell r="Y3352" t="str">
            <v>DIPLOMA I</v>
          </cell>
          <cell r="Z3352" t="str">
            <v>31-12-1985</v>
          </cell>
          <cell r="AA3352" t="str">
            <v>Aktif</v>
          </cell>
          <cell r="AB3352" t="str">
            <v>PNS Daerah Kab./Kota yang bekerja pada Kab./Kota</v>
          </cell>
          <cell r="AC3352" t="str">
            <v>Pemerintah Kab. Tolitoli</v>
          </cell>
          <cell r="AD3352" t="str">
            <v>Pemerintah Kab. Tolitoli</v>
          </cell>
        </row>
        <row r="3353">
          <cell r="A3353">
            <v>3351</v>
          </cell>
          <cell r="B3353" t="str">
            <v>197902122010012017</v>
          </cell>
          <cell r="C3353" t="str">
            <v/>
          </cell>
          <cell r="D3353" t="str">
            <v>RAHMAWATI</v>
          </cell>
          <cell r="E3353" t="str">
            <v/>
          </cell>
          <cell r="F3353" t="str">
            <v>S.Pd.I</v>
          </cell>
          <cell r="G3353" t="str">
            <v>TOLITOLI</v>
          </cell>
          <cell r="H3353" t="str">
            <v>12 - 02 - 1979</v>
          </cell>
          <cell r="I3353" t="str">
            <v>II/b</v>
          </cell>
          <cell r="J3353" t="str">
            <v>01 - 01 - 2010</v>
          </cell>
          <cell r="K3353" t="str">
            <v>01 - 01 - 2012</v>
          </cell>
          <cell r="L3353" t="str">
            <v>P</v>
          </cell>
          <cell r="M3353" t="str">
            <v>III/b</v>
          </cell>
          <cell r="N3353" t="str">
            <v>01 - 10 - 2016</v>
          </cell>
          <cell r="O3353" t="str">
            <v>8</v>
          </cell>
          <cell r="P3353" t="str">
            <v>6</v>
          </cell>
          <cell r="Q3353" t="str">
            <v/>
          </cell>
          <cell r="R3353" t="str">
            <v/>
          </cell>
          <cell r="S3353" t="str">
            <v/>
          </cell>
          <cell r="T3353" t="str">
            <v>01 - 04 - 2014</v>
          </cell>
          <cell r="U3353" t="str">
            <v>Guru Pertama</v>
          </cell>
          <cell r="V3353" t="str">
            <v/>
          </cell>
          <cell r="W3353" t="str">
            <v>SDN 1 BANAGAN</v>
          </cell>
          <cell r="X3353" t="str">
            <v>CABANG DISPENBUD KECAMATAN DAMPAL UTARA</v>
          </cell>
          <cell r="Y3353" t="str">
            <v>S-1/A-IV PENDIDIKAN AGAMA ISLAM</v>
          </cell>
          <cell r="Z3353" t="str">
            <v>31-12-2009</v>
          </cell>
          <cell r="AA3353" t="str">
            <v>Aktif</v>
          </cell>
          <cell r="AB3353" t="str">
            <v>PNS Daerah Kab./Kota yang bekerja pada Kab./Kota</v>
          </cell>
          <cell r="AC3353" t="str">
            <v>Pemerintah Kab. Tolitoli</v>
          </cell>
          <cell r="AD3353" t="str">
            <v>Pemerintah Kab. Tolitoli</v>
          </cell>
        </row>
        <row r="3354">
          <cell r="A3354">
            <v>3352</v>
          </cell>
          <cell r="B3354" t="str">
            <v>197409212015022001</v>
          </cell>
          <cell r="C3354" t="str">
            <v/>
          </cell>
          <cell r="D3354" t="str">
            <v>NENG ZULAIKHA N</v>
          </cell>
          <cell r="E3354" t="str">
            <v/>
          </cell>
          <cell r="F3354" t="str">
            <v/>
          </cell>
          <cell r="G3354" t="str">
            <v>TOLITOLI</v>
          </cell>
          <cell r="H3354" t="str">
            <v>21 - 09 - 1974</v>
          </cell>
          <cell r="I3354" t="str">
            <v>I/c</v>
          </cell>
          <cell r="J3354" t="str">
            <v>01 - 02 - 2015</v>
          </cell>
          <cell r="K3354" t="str">
            <v>01 - 09 - 2016</v>
          </cell>
          <cell r="L3354" t="str">
            <v>P</v>
          </cell>
          <cell r="M3354" t="str">
            <v>I/c</v>
          </cell>
          <cell r="N3354" t="str">
            <v>01 - 02 - 2015</v>
          </cell>
          <cell r="O3354" t="str">
            <v>13</v>
          </cell>
          <cell r="P3354" t="str">
            <v>10</v>
          </cell>
          <cell r="Q3354" t="str">
            <v/>
          </cell>
          <cell r="R3354" t="str">
            <v/>
          </cell>
          <cell r="S3354" t="str">
            <v/>
          </cell>
          <cell r="T3354" t="str">
            <v/>
          </cell>
          <cell r="U3354" t="str">
            <v/>
          </cell>
          <cell r="V3354" t="str">
            <v>PENGADMINISTRASI SURAT</v>
          </cell>
          <cell r="W3354" t="str">
            <v>Sub Bagian Umum Dan Kepegawaian</v>
          </cell>
          <cell r="X3354" t="str">
            <v>Sekretariat</v>
          </cell>
          <cell r="Y3354" t="str">
            <v>SMP</v>
          </cell>
          <cell r="Z3354" t="str">
            <v>31-05-1990</v>
          </cell>
          <cell r="AA3354" t="str">
            <v>Aktif</v>
          </cell>
          <cell r="AB3354" t="str">
            <v>PNS Daerah Kab./Kota yang bekerja pada Kab./Kota</v>
          </cell>
          <cell r="AC3354" t="str">
            <v>Pemerintah Kab. Tolitoli</v>
          </cell>
          <cell r="AD3354" t="str">
            <v>Pemerintah Kab. Tolitoli</v>
          </cell>
        </row>
        <row r="3355">
          <cell r="A3355">
            <v>3353</v>
          </cell>
          <cell r="B3355" t="str">
            <v>198112092009022001</v>
          </cell>
          <cell r="C3355" t="str">
            <v/>
          </cell>
          <cell r="D3355" t="str">
            <v>MEGAWATI</v>
          </cell>
          <cell r="E3355" t="str">
            <v/>
          </cell>
          <cell r="F3355" t="str">
            <v>A.Md.KL</v>
          </cell>
          <cell r="G3355" t="str">
            <v>SINJAI</v>
          </cell>
          <cell r="H3355" t="str">
            <v>09 - 12 - 1981</v>
          </cell>
          <cell r="I3355" t="str">
            <v>II/c</v>
          </cell>
          <cell r="J3355" t="str">
            <v>01 - 02 - 2009</v>
          </cell>
          <cell r="K3355" t="str">
            <v>01 - 09 - 2010</v>
          </cell>
          <cell r="L3355" t="str">
            <v>P</v>
          </cell>
          <cell r="M3355" t="str">
            <v>III/a</v>
          </cell>
          <cell r="N3355" t="str">
            <v>01 - 10 - 2014</v>
          </cell>
          <cell r="O3355" t="str">
            <v>3</v>
          </cell>
          <cell r="P3355" t="str">
            <v>8</v>
          </cell>
          <cell r="Q3355" t="str">
            <v/>
          </cell>
          <cell r="R3355" t="str">
            <v/>
          </cell>
          <cell r="S3355" t="str">
            <v/>
          </cell>
          <cell r="T3355" t="str">
            <v>01 - 10 - 2014</v>
          </cell>
          <cell r="U3355" t="str">
            <v>Sanitarian Mahir / Lanjutan</v>
          </cell>
          <cell r="V3355" t="str">
            <v/>
          </cell>
          <cell r="W3355" t="str">
            <v>UPT Puskesmas Ogotua</v>
          </cell>
          <cell r="X3355" t="str">
            <v>Dinas Kesehatan</v>
          </cell>
          <cell r="Y3355" t="str">
            <v>D-III KESEHATAN LINGKUNGAN</v>
          </cell>
          <cell r="Z3355" t="str">
            <v>31-12-2004</v>
          </cell>
          <cell r="AA3355" t="str">
            <v>Aktif</v>
          </cell>
          <cell r="AB3355" t="str">
            <v>PNS Daerah Kab./Kota yang bekerja pada Kab./Kota</v>
          </cell>
          <cell r="AC3355" t="str">
            <v>Pemerintah Kab. Tolitoli</v>
          </cell>
          <cell r="AD3355" t="str">
            <v>Pemerintah Kab. Tolitoli</v>
          </cell>
        </row>
        <row r="3356">
          <cell r="A3356">
            <v>3354</v>
          </cell>
          <cell r="B3356" t="str">
            <v>198202042006042020</v>
          </cell>
          <cell r="C3356" t="str">
            <v>570021171</v>
          </cell>
          <cell r="D3356" t="str">
            <v>KAMARIA</v>
          </cell>
          <cell r="E3356" t="str">
            <v/>
          </cell>
          <cell r="F3356" t="str">
            <v>A.Ma</v>
          </cell>
          <cell r="G3356" t="str">
            <v>PINJAN</v>
          </cell>
          <cell r="H3356" t="str">
            <v>04 - 02 - 1982</v>
          </cell>
          <cell r="I3356" t="str">
            <v>II/b</v>
          </cell>
          <cell r="J3356" t="str">
            <v>01 - 04 - 2006</v>
          </cell>
          <cell r="K3356" t="str">
            <v>01 - 10 - 2007</v>
          </cell>
          <cell r="L3356" t="str">
            <v>P</v>
          </cell>
          <cell r="M3356" t="str">
            <v>II/d</v>
          </cell>
          <cell r="N3356" t="str">
            <v>01 - 04 - 2013</v>
          </cell>
          <cell r="O3356" t="str">
            <v>12</v>
          </cell>
          <cell r="P3356" t="str">
            <v>6</v>
          </cell>
          <cell r="Q3356" t="str">
            <v/>
          </cell>
          <cell r="R3356" t="str">
            <v/>
          </cell>
          <cell r="S3356" t="str">
            <v/>
          </cell>
          <cell r="T3356" t="str">
            <v>03 - 07 - 2017</v>
          </cell>
          <cell r="U3356" t="str">
            <v>Guru Pertama</v>
          </cell>
          <cell r="V3356" t="str">
            <v/>
          </cell>
          <cell r="W3356" t="str">
            <v>SD Negeri 1 Tambun</v>
          </cell>
          <cell r="X3356" t="str">
            <v>Dinas Pendidikan Dan Kebudayaan</v>
          </cell>
          <cell r="Y3356" t="str">
            <v>D-II PGSDI</v>
          </cell>
          <cell r="Z3356" t="str">
            <v>31-12-2003</v>
          </cell>
          <cell r="AA3356" t="str">
            <v>Aktif</v>
          </cell>
          <cell r="AB3356" t="str">
            <v>PNS Daerah Kab./Kota yang bekerja pada Kab./Kota</v>
          </cell>
          <cell r="AC3356" t="str">
            <v>Pemerintah Kab. Tolitoli</v>
          </cell>
          <cell r="AD3356" t="str">
            <v>Pemerintah Kab. Tolitoli</v>
          </cell>
        </row>
        <row r="3357">
          <cell r="A3357">
            <v>3355</v>
          </cell>
          <cell r="B3357" t="str">
            <v>197806012008011015</v>
          </cell>
          <cell r="C3357" t="str">
            <v>570036049</v>
          </cell>
          <cell r="D3357" t="str">
            <v>GUPRAN</v>
          </cell>
          <cell r="E3357" t="str">
            <v/>
          </cell>
          <cell r="F3357" t="str">
            <v>A.Md</v>
          </cell>
          <cell r="G3357" t="str">
            <v>LINGADAN</v>
          </cell>
          <cell r="H3357" t="str">
            <v>01 - 06 - 1978</v>
          </cell>
          <cell r="I3357" t="str">
            <v>II/c</v>
          </cell>
          <cell r="J3357" t="str">
            <v>01 - 01 - 2008</v>
          </cell>
          <cell r="K3357" t="str">
            <v>01 - 12 - 2009</v>
          </cell>
          <cell r="L3357" t="str">
            <v>L</v>
          </cell>
          <cell r="M3357" t="str">
            <v>III/a</v>
          </cell>
          <cell r="N3357" t="str">
            <v>01 - 10 - 2016</v>
          </cell>
          <cell r="O3357" t="str">
            <v>10</v>
          </cell>
          <cell r="P3357" t="str">
            <v>9</v>
          </cell>
          <cell r="Q3357" t="str">
            <v/>
          </cell>
          <cell r="R3357" t="str">
            <v/>
          </cell>
          <cell r="S3357" t="str">
            <v/>
          </cell>
          <cell r="T3357" t="str">
            <v/>
          </cell>
          <cell r="U3357" t="str">
            <v/>
          </cell>
          <cell r="V3357" t="str">
            <v>FUNGSIONAL UMUM</v>
          </cell>
          <cell r="W3357" t="str">
            <v>Seksi Sungai, Rawa Dan Pantai</v>
          </cell>
          <cell r="X3357" t="str">
            <v>Bidang Sumber Daya Air</v>
          </cell>
          <cell r="Y3357" t="str">
            <v>D-III TEKNIK INFORMATIKA</v>
          </cell>
          <cell r="Z3357" t="str">
            <v>31-12-2001</v>
          </cell>
          <cell r="AA3357" t="str">
            <v>Aktif</v>
          </cell>
          <cell r="AB3357" t="str">
            <v>PNS Daerah Kab./Kota yang bekerja pada Kab./Kota</v>
          </cell>
          <cell r="AC3357" t="str">
            <v>Pemerintah Kab. Tolitoli</v>
          </cell>
          <cell r="AD3357" t="str">
            <v>Pemerintah Kab. Tolitoli</v>
          </cell>
        </row>
        <row r="3358">
          <cell r="A3358">
            <v>3356</v>
          </cell>
          <cell r="B3358" t="str">
            <v>197902142006042025</v>
          </cell>
          <cell r="C3358" t="str">
            <v>570021359</v>
          </cell>
          <cell r="D3358" t="str">
            <v>FARIDA</v>
          </cell>
          <cell r="E3358" t="str">
            <v/>
          </cell>
          <cell r="F3358" t="str">
            <v>A.MD.KEP</v>
          </cell>
          <cell r="G3358" t="str">
            <v>TOLITOLI</v>
          </cell>
          <cell r="H3358" t="str">
            <v>14 - 02 - 1979</v>
          </cell>
          <cell r="I3358" t="str">
            <v>II/c</v>
          </cell>
          <cell r="J3358" t="str">
            <v>01 - 04 - 2006</v>
          </cell>
          <cell r="K3358" t="str">
            <v/>
          </cell>
          <cell r="L3358" t="str">
            <v>P</v>
          </cell>
          <cell r="M3358" t="str">
            <v>II/c</v>
          </cell>
          <cell r="N3358" t="str">
            <v>01 - 04 - 2006</v>
          </cell>
          <cell r="O3358" t="str">
            <v>5</v>
          </cell>
          <cell r="P3358" t="str">
            <v>3</v>
          </cell>
          <cell r="Q3358" t="str">
            <v/>
          </cell>
          <cell r="R3358" t="str">
            <v/>
          </cell>
          <cell r="S3358" t="str">
            <v/>
          </cell>
          <cell r="T3358" t="str">
            <v>15 - 02 - 2012</v>
          </cell>
          <cell r="U3358" t="str">
            <v>Perawat Pelaksana</v>
          </cell>
          <cell r="V3358" t="str">
            <v/>
          </cell>
          <cell r="W3358" t="str">
            <v>PUSKESMAS KOTA</v>
          </cell>
          <cell r="X3358" t="str">
            <v>DINAS KESEHATAN</v>
          </cell>
          <cell r="Y3358" t="str">
            <v>D-III SARJANA MUDA</v>
          </cell>
          <cell r="Z3358" t="str">
            <v/>
          </cell>
          <cell r="AA3358" t="str">
            <v>Aktif</v>
          </cell>
          <cell r="AB3358" t="str">
            <v>PNS Daerah Kab./Kota yang bekerja pada Kab./Kota</v>
          </cell>
          <cell r="AC3358" t="str">
            <v>Pemerintah Kab. Tolitoli</v>
          </cell>
          <cell r="AD3358" t="str">
            <v>Pemerintah Kab. Tolitoli</v>
          </cell>
        </row>
        <row r="3359">
          <cell r="A3359">
            <v>3357</v>
          </cell>
          <cell r="B3359" t="str">
            <v>198507042010011009</v>
          </cell>
          <cell r="C3359" t="str">
            <v/>
          </cell>
          <cell r="D3359" t="str">
            <v>HAMZAH</v>
          </cell>
          <cell r="E3359" t="str">
            <v/>
          </cell>
          <cell r="F3359" t="str">
            <v>S.Kep</v>
          </cell>
          <cell r="G3359" t="str">
            <v>TOLITOLI</v>
          </cell>
          <cell r="H3359" t="str">
            <v>04 - 07 - 1985</v>
          </cell>
          <cell r="I3359" t="str">
            <v>II/c</v>
          </cell>
          <cell r="J3359" t="str">
            <v>01 - 01 - 2010</v>
          </cell>
          <cell r="K3359" t="str">
            <v>01 - 01 - 2012</v>
          </cell>
          <cell r="L3359" t="str">
            <v>L</v>
          </cell>
          <cell r="M3359" t="str">
            <v>III/a</v>
          </cell>
          <cell r="N3359" t="str">
            <v>01 - 04 - 2017</v>
          </cell>
          <cell r="O3359" t="str">
            <v>10</v>
          </cell>
          <cell r="P3359" t="str">
            <v>3</v>
          </cell>
          <cell r="Q3359" t="str">
            <v/>
          </cell>
          <cell r="R3359" t="str">
            <v/>
          </cell>
          <cell r="S3359" t="str">
            <v/>
          </cell>
          <cell r="T3359" t="str">
            <v>10 - 07 - 2017</v>
          </cell>
          <cell r="U3359" t="str">
            <v>Perawat Pelaksana Lanjutan</v>
          </cell>
          <cell r="V3359" t="str">
            <v/>
          </cell>
          <cell r="W3359" t="str">
            <v>Sub Bagian Umum Dan Kepegawaian</v>
          </cell>
          <cell r="X3359" t="str">
            <v>Dinas Kesehatan</v>
          </cell>
          <cell r="Y3359" t="str">
            <v>S-1 SARJANA KEPERAWATAN</v>
          </cell>
          <cell r="Z3359" t="str">
            <v>02-03-2015</v>
          </cell>
          <cell r="AA3359" t="str">
            <v>Aktif</v>
          </cell>
          <cell r="AB3359" t="str">
            <v>PNS Daerah Kab./Kota yang bekerja pada Kab./Kota</v>
          </cell>
          <cell r="AC3359" t="str">
            <v>Pemerintah Kab. Tolitoli</v>
          </cell>
          <cell r="AD3359" t="str">
            <v>Pemerintah Kab. Tolitoli</v>
          </cell>
        </row>
        <row r="3360">
          <cell r="A3360">
            <v>3358</v>
          </cell>
          <cell r="B3360" t="str">
            <v>198606272015022001</v>
          </cell>
          <cell r="C3360" t="str">
            <v/>
          </cell>
          <cell r="D3360" t="str">
            <v>NURMINAH</v>
          </cell>
          <cell r="E3360" t="str">
            <v/>
          </cell>
          <cell r="F3360" t="str">
            <v/>
          </cell>
          <cell r="G3360" t="str">
            <v>TOLITOLI</v>
          </cell>
          <cell r="H3360" t="str">
            <v>27 - 06 - 1986</v>
          </cell>
          <cell r="I3360" t="str">
            <v>I/c</v>
          </cell>
          <cell r="J3360" t="str">
            <v>01 - 02 - 2015</v>
          </cell>
          <cell r="K3360" t="str">
            <v>01 - 09 - 2016</v>
          </cell>
          <cell r="L3360" t="str">
            <v>P</v>
          </cell>
          <cell r="M3360" t="str">
            <v>I/c</v>
          </cell>
          <cell r="N3360" t="str">
            <v>01 - 02 - 2015</v>
          </cell>
          <cell r="O3360" t="str">
            <v>13</v>
          </cell>
          <cell r="P3360" t="str">
            <v>6</v>
          </cell>
          <cell r="Q3360" t="str">
            <v/>
          </cell>
          <cell r="R3360" t="str">
            <v/>
          </cell>
          <cell r="S3360" t="str">
            <v/>
          </cell>
          <cell r="T3360" t="str">
            <v/>
          </cell>
          <cell r="U3360" t="str">
            <v/>
          </cell>
          <cell r="V3360" t="str">
            <v>PENGADMINISTRASI UMUM</v>
          </cell>
          <cell r="W3360" t="str">
            <v>SUBBAG ADMINISTRASI UMUM DAN KEPEGAWAIAN</v>
          </cell>
          <cell r="X3360" t="str">
            <v>SEKRETARIAT</v>
          </cell>
          <cell r="Y3360" t="str">
            <v>SMP</v>
          </cell>
          <cell r="Z3360" t="str">
            <v>21-06-2002</v>
          </cell>
          <cell r="AA3360" t="str">
            <v>Aktif</v>
          </cell>
          <cell r="AB3360" t="str">
            <v>PNS Daerah Kab./Kota yang bekerja pada Kab./Kota</v>
          </cell>
          <cell r="AC3360" t="str">
            <v>Pemerintah Kab. Tolitoli</v>
          </cell>
          <cell r="AD3360" t="str">
            <v>Pemerintah Kab. Tolitoli</v>
          </cell>
        </row>
        <row r="3361">
          <cell r="A3361">
            <v>3359</v>
          </cell>
          <cell r="B3361" t="str">
            <v>198512252009041001</v>
          </cell>
          <cell r="C3361" t="str">
            <v/>
          </cell>
          <cell r="D3361" t="str">
            <v>M. TAUFIK</v>
          </cell>
          <cell r="E3361" t="str">
            <v/>
          </cell>
          <cell r="F3361" t="str">
            <v/>
          </cell>
          <cell r="G3361" t="str">
            <v>TOLITOLI</v>
          </cell>
          <cell r="H3361" t="str">
            <v>25 - 12 - 1985</v>
          </cell>
          <cell r="I3361" t="str">
            <v>II/a</v>
          </cell>
          <cell r="J3361" t="str">
            <v>01 - 04 - 2009</v>
          </cell>
          <cell r="K3361" t="str">
            <v>01 - 01 - 2011</v>
          </cell>
          <cell r="L3361" t="str">
            <v>L</v>
          </cell>
          <cell r="M3361" t="str">
            <v>II/b</v>
          </cell>
          <cell r="N3361" t="str">
            <v>01 - 10 - 2015</v>
          </cell>
          <cell r="O3361" t="str">
            <v>11</v>
          </cell>
          <cell r="P3361" t="str">
            <v>3</v>
          </cell>
          <cell r="Q3361" t="str">
            <v/>
          </cell>
          <cell r="R3361" t="str">
            <v/>
          </cell>
          <cell r="S3361" t="str">
            <v/>
          </cell>
          <cell r="T3361" t="str">
            <v/>
          </cell>
          <cell r="U3361" t="str">
            <v/>
          </cell>
          <cell r="V3361" t="str">
            <v>FUNGSIONAL UMUM</v>
          </cell>
          <cell r="W3361" t="str">
            <v>Sub Bagian Pertanahan, Ketentraman dan Ketertiban</v>
          </cell>
          <cell r="X3361" t="str">
            <v>BAGIAN ADMINISTRASI PEMERINTAHAN UMUM</v>
          </cell>
          <cell r="Y3361" t="str">
            <v>SMK</v>
          </cell>
          <cell r="Z3361" t="str">
            <v>31-12-2004</v>
          </cell>
          <cell r="AA3361" t="str">
            <v>Aktif</v>
          </cell>
          <cell r="AB3361" t="str">
            <v>PNS Daerah Kab./Kota yang bekerja pada Kab./Kota</v>
          </cell>
          <cell r="AC3361" t="str">
            <v>Pemerintah Kab. Tolitoli</v>
          </cell>
          <cell r="AD3361" t="str">
            <v>Pemerintah Kab. Tolitoli</v>
          </cell>
        </row>
        <row r="3362">
          <cell r="A3362">
            <v>3360</v>
          </cell>
          <cell r="B3362" t="str">
            <v>196309181984121006</v>
          </cell>
          <cell r="C3362" t="str">
            <v>131210495</v>
          </cell>
          <cell r="D3362" t="str">
            <v>ADJIS DULLAH</v>
          </cell>
          <cell r="E3362" t="str">
            <v/>
          </cell>
          <cell r="F3362" t="str">
            <v/>
          </cell>
          <cell r="G3362" t="str">
            <v>LOKODOKA</v>
          </cell>
          <cell r="H3362" t="str">
            <v>18 - 09 - 1963</v>
          </cell>
          <cell r="I3362" t="str">
            <v>II/a</v>
          </cell>
          <cell r="J3362" t="str">
            <v>01 - 12 - 1984</v>
          </cell>
          <cell r="K3362" t="str">
            <v>01 - 05 - 1986</v>
          </cell>
          <cell r="L3362" t="str">
            <v>L</v>
          </cell>
          <cell r="M3362" t="str">
            <v>IV/a</v>
          </cell>
          <cell r="N3362" t="str">
            <v>01 - 10 - 2006</v>
          </cell>
          <cell r="O3362" t="str">
            <v>16</v>
          </cell>
          <cell r="P3362" t="str">
            <v>10</v>
          </cell>
          <cell r="Q3362" t="str">
            <v/>
          </cell>
          <cell r="R3362" t="str">
            <v/>
          </cell>
          <cell r="S3362" t="str">
            <v/>
          </cell>
          <cell r="T3362" t="str">
            <v>06 - 09 - 2013</v>
          </cell>
          <cell r="U3362" t="str">
            <v>Guru Pembina</v>
          </cell>
          <cell r="V3362" t="str">
            <v/>
          </cell>
          <cell r="W3362" t="str">
            <v>SDN 2 BAMBAPUN</v>
          </cell>
          <cell r="X3362" t="str">
            <v>CABANG DISPENBUD KECAMATAN DONDO</v>
          </cell>
          <cell r="Y3362" t="str">
            <v>D-II PENDIDIKAN GURU SEKOLAH DASAR</v>
          </cell>
          <cell r="Z3362" t="str">
            <v>21-02-2003</v>
          </cell>
          <cell r="AA3362" t="str">
            <v>Aktif</v>
          </cell>
          <cell r="AB3362" t="str">
            <v>PNS Daerah Kab./Kota yang bekerja pada Kab./Kota</v>
          </cell>
          <cell r="AC3362" t="str">
            <v>Pemerintah Kab. Tolitoli</v>
          </cell>
          <cell r="AD3362" t="str">
            <v>Pemerintah Kab. Tolitoli</v>
          </cell>
        </row>
        <row r="3363">
          <cell r="A3363">
            <v>3361</v>
          </cell>
          <cell r="B3363" t="str">
            <v>196805201998082001</v>
          </cell>
          <cell r="C3363" t="str">
            <v>132218759</v>
          </cell>
          <cell r="D3363" t="str">
            <v>RUSMIA NURDIN</v>
          </cell>
          <cell r="E3363" t="str">
            <v/>
          </cell>
          <cell r="F3363" t="str">
            <v>S.Pd.SD</v>
          </cell>
          <cell r="G3363" t="str">
            <v>SIMATANG TANJUNG</v>
          </cell>
          <cell r="H3363" t="str">
            <v>20 - 05 - 1968</v>
          </cell>
          <cell r="I3363" t="str">
            <v>II/b</v>
          </cell>
          <cell r="J3363" t="str">
            <v>01 - 08 - 1998</v>
          </cell>
          <cell r="K3363" t="str">
            <v>01 - 09 - 1999</v>
          </cell>
          <cell r="L3363" t="str">
            <v>P</v>
          </cell>
          <cell r="M3363" t="str">
            <v>IV/a</v>
          </cell>
          <cell r="N3363" t="str">
            <v>01 - 04 - 2017</v>
          </cell>
          <cell r="O3363" t="str">
            <v>16</v>
          </cell>
          <cell r="P3363" t="str">
            <v>8</v>
          </cell>
          <cell r="Q3363" t="str">
            <v/>
          </cell>
          <cell r="R3363" t="str">
            <v/>
          </cell>
          <cell r="S3363" t="str">
            <v/>
          </cell>
          <cell r="T3363" t="str">
            <v>01 - 04 - 2017</v>
          </cell>
          <cell r="U3363" t="str">
            <v>Guru Madya</v>
          </cell>
          <cell r="V3363" t="str">
            <v/>
          </cell>
          <cell r="W3363" t="str">
            <v>SDN 4 NALU</v>
          </cell>
          <cell r="X3363" t="str">
            <v>CABANG DISPENBUD KECAMATAN BAOLAN</v>
          </cell>
          <cell r="Y3363" t="str">
            <v>PENDIDIKAN GURU SEKOLAH DASAR</v>
          </cell>
          <cell r="Z3363" t="str">
            <v>31-12-2011</v>
          </cell>
          <cell r="AA3363" t="str">
            <v>Aktif</v>
          </cell>
          <cell r="AB3363" t="str">
            <v>PNS Daerah Kab./Kota yang bekerja pada Kab./Kota</v>
          </cell>
          <cell r="AC3363" t="str">
            <v>Pemerintah Kab. Tolitoli</v>
          </cell>
          <cell r="AD3363" t="str">
            <v>Pemerintah Kab. Tolitoli</v>
          </cell>
        </row>
        <row r="3364">
          <cell r="A3364">
            <v>3362</v>
          </cell>
          <cell r="B3364" t="str">
            <v>196709292002112001</v>
          </cell>
          <cell r="C3364" t="str">
            <v>570014022</v>
          </cell>
          <cell r="D3364" t="str">
            <v>NURHAYATY L SAAD</v>
          </cell>
          <cell r="E3364" t="str">
            <v/>
          </cell>
          <cell r="F3364" t="str">
            <v>S.Pd</v>
          </cell>
          <cell r="G3364" t="str">
            <v>TOLITOLI</v>
          </cell>
          <cell r="H3364" t="str">
            <v>29 - 09 - 1967</v>
          </cell>
          <cell r="I3364" t="str">
            <v>III/a</v>
          </cell>
          <cell r="J3364" t="str">
            <v>01 - 11 - 2002</v>
          </cell>
          <cell r="K3364" t="str">
            <v>01 - 02 - 2004</v>
          </cell>
          <cell r="L3364" t="str">
            <v>P</v>
          </cell>
          <cell r="M3364" t="str">
            <v>III/d</v>
          </cell>
          <cell r="N3364" t="str">
            <v>01 - 04 - 2014</v>
          </cell>
          <cell r="O3364" t="str">
            <v>17</v>
          </cell>
          <cell r="P3364" t="str">
            <v>0</v>
          </cell>
          <cell r="Q3364" t="str">
            <v/>
          </cell>
          <cell r="R3364" t="str">
            <v/>
          </cell>
          <cell r="S3364" t="str">
            <v/>
          </cell>
          <cell r="T3364" t="str">
            <v>01 - 04 - 2014</v>
          </cell>
          <cell r="U3364" t="str">
            <v>Guru Muda</v>
          </cell>
          <cell r="V3364" t="str">
            <v/>
          </cell>
          <cell r="W3364" t="str">
            <v>SMP NEGERI 1 TOLITOLI</v>
          </cell>
          <cell r="X3364" t="str">
            <v>CABANG DISPENBUD KECAMATAN BAOLAN</v>
          </cell>
          <cell r="Y3364" t="str">
            <v>S-1 BAHASA INGGRIS</v>
          </cell>
          <cell r="Z3364" t="str">
            <v>31-12-1996</v>
          </cell>
          <cell r="AA3364" t="str">
            <v>Aktif</v>
          </cell>
          <cell r="AB3364" t="str">
            <v>PNS Daerah Kab./Kota yang bekerja pada Kab./Kota</v>
          </cell>
          <cell r="AC3364" t="str">
            <v>Pemerintah Kab. Tolitoli</v>
          </cell>
          <cell r="AD3364" t="str">
            <v>Pemerintah Kab. Tolitoli</v>
          </cell>
        </row>
        <row r="3365">
          <cell r="A3365">
            <v>3363</v>
          </cell>
          <cell r="B3365" t="str">
            <v>197709032014092001</v>
          </cell>
          <cell r="C3365" t="str">
            <v/>
          </cell>
          <cell r="D3365" t="str">
            <v>MASANI</v>
          </cell>
          <cell r="E3365" t="str">
            <v/>
          </cell>
          <cell r="F3365" t="str">
            <v>A.Ma</v>
          </cell>
          <cell r="G3365" t="str">
            <v>TOLITOLI</v>
          </cell>
          <cell r="H3365" t="str">
            <v>03 - 09 - 1977</v>
          </cell>
          <cell r="I3365" t="str">
            <v>II/b</v>
          </cell>
          <cell r="J3365" t="str">
            <v>01 - 09 - 2014</v>
          </cell>
          <cell r="K3365" t="str">
            <v>01 - 12 - 2015</v>
          </cell>
          <cell r="L3365" t="str">
            <v>P</v>
          </cell>
          <cell r="M3365" t="str">
            <v>II/b</v>
          </cell>
          <cell r="N3365" t="str">
            <v>01 - 09 - 2014</v>
          </cell>
          <cell r="O3365" t="str">
            <v>12</v>
          </cell>
          <cell r="P3365" t="str">
            <v>10</v>
          </cell>
          <cell r="Q3365" t="str">
            <v/>
          </cell>
          <cell r="R3365" t="str">
            <v/>
          </cell>
          <cell r="S3365" t="str">
            <v/>
          </cell>
          <cell r="T3365" t="str">
            <v/>
          </cell>
          <cell r="U3365" t="str">
            <v/>
          </cell>
          <cell r="V3365" t="str">
            <v>GURU SD</v>
          </cell>
          <cell r="W3365" t="str">
            <v>SDN PULIAS PANTAI</v>
          </cell>
          <cell r="X3365" t="str">
            <v>CABANG DISPENBUD KECAMATAN OGODEIDE</v>
          </cell>
          <cell r="Y3365" t="str">
            <v>D-II PENDIDIKAN GURU MADRASAH IBTIDAIYAH</v>
          </cell>
          <cell r="Z3365" t="str">
            <v>01-10-2000</v>
          </cell>
          <cell r="AA3365" t="str">
            <v>Aktif</v>
          </cell>
          <cell r="AB3365" t="str">
            <v>PNS Daerah Kab./Kota yang bekerja pada Kab./Kota</v>
          </cell>
          <cell r="AC3365" t="str">
            <v>Pemerintah Kab. Tolitoli</v>
          </cell>
          <cell r="AD3365" t="str">
            <v>Pemerintah Kab. Tolitoli</v>
          </cell>
        </row>
        <row r="3366">
          <cell r="A3366">
            <v>3364</v>
          </cell>
          <cell r="B3366" t="str">
            <v>196908212000122002</v>
          </cell>
          <cell r="C3366" t="str">
            <v>132282886</v>
          </cell>
          <cell r="D3366" t="str">
            <v>ERNAWATY</v>
          </cell>
          <cell r="E3366" t="str">
            <v/>
          </cell>
          <cell r="F3366" t="str">
            <v/>
          </cell>
          <cell r="G3366" t="str">
            <v>BUOL</v>
          </cell>
          <cell r="H3366" t="str">
            <v>21 - 08 - 1969</v>
          </cell>
          <cell r="I3366" t="str">
            <v>II/a</v>
          </cell>
          <cell r="J3366" t="str">
            <v>01 - 12 - 2000</v>
          </cell>
          <cell r="K3366" t="str">
            <v>01 - 04 - 2002</v>
          </cell>
          <cell r="L3366" t="str">
            <v>P</v>
          </cell>
          <cell r="M3366" t="str">
            <v>III/b</v>
          </cell>
          <cell r="N3366" t="str">
            <v>01 - 10 - 2014</v>
          </cell>
          <cell r="O3366" t="str">
            <v>8</v>
          </cell>
          <cell r="P3366" t="str">
            <v>10</v>
          </cell>
          <cell r="Q3366" t="str">
            <v/>
          </cell>
          <cell r="R3366" t="str">
            <v/>
          </cell>
          <cell r="S3366" t="str">
            <v/>
          </cell>
          <cell r="T3366" t="str">
            <v>01 - 10 - 2014</v>
          </cell>
          <cell r="U3366" t="str">
            <v>Guru Pertama</v>
          </cell>
          <cell r="V3366" t="str">
            <v/>
          </cell>
          <cell r="W3366" t="str">
            <v>SDN 2 KALANGKANGAN</v>
          </cell>
          <cell r="X3366" t="str">
            <v>CABANG DISPENBUD KECAMATAN GALANG</v>
          </cell>
          <cell r="Y3366" t="str">
            <v>SEKOLAH PENDIDIKAN GURU</v>
          </cell>
          <cell r="Z3366" t="str">
            <v>31-12-1990</v>
          </cell>
          <cell r="AA3366" t="str">
            <v>Aktif</v>
          </cell>
          <cell r="AB3366" t="str">
            <v>PNS Daerah Kab./Kota yang bekerja pada Kab./Kota</v>
          </cell>
          <cell r="AC3366" t="str">
            <v>Pemerintah Kab. Tolitoli</v>
          </cell>
          <cell r="AD3366" t="str">
            <v>Pemerintah Kab. Tolitoli</v>
          </cell>
        </row>
        <row r="3367">
          <cell r="A3367">
            <v>3365</v>
          </cell>
          <cell r="B3367" t="str">
            <v>198609192010011008</v>
          </cell>
          <cell r="C3367" t="str">
            <v/>
          </cell>
          <cell r="D3367" t="str">
            <v>INHAR</v>
          </cell>
          <cell r="E3367" t="str">
            <v/>
          </cell>
          <cell r="F3367" t="str">
            <v>S.Pd</v>
          </cell>
          <cell r="G3367" t="str">
            <v>NALU</v>
          </cell>
          <cell r="H3367" t="str">
            <v>19 - 09 - 1986</v>
          </cell>
          <cell r="I3367" t="str">
            <v>II/b</v>
          </cell>
          <cell r="J3367" t="str">
            <v>01 - 01 - 2010</v>
          </cell>
          <cell r="K3367" t="str">
            <v>01 - 01 - 2012</v>
          </cell>
          <cell r="L3367" t="str">
            <v>L</v>
          </cell>
          <cell r="M3367" t="str">
            <v>III/a</v>
          </cell>
          <cell r="N3367" t="str">
            <v>01 - 10 - 2016</v>
          </cell>
          <cell r="O3367" t="str">
            <v>4</v>
          </cell>
          <cell r="P3367" t="str">
            <v>9</v>
          </cell>
          <cell r="Q3367" t="str">
            <v/>
          </cell>
          <cell r="R3367" t="str">
            <v/>
          </cell>
          <cell r="S3367" t="str">
            <v/>
          </cell>
          <cell r="T3367" t="str">
            <v>01 - 10 - 2016</v>
          </cell>
          <cell r="U3367" t="str">
            <v>Guru Muda</v>
          </cell>
          <cell r="V3367" t="str">
            <v/>
          </cell>
          <cell r="W3367" t="str">
            <v>SD Negeri Lutungan</v>
          </cell>
          <cell r="X3367" t="str">
            <v>Dinas Pendidikan Dan Kebudayaan</v>
          </cell>
          <cell r="Y3367" t="str">
            <v>S-1/A-IV KEGURUAN DAN ILMU PENDIDIKAN</v>
          </cell>
          <cell r="Z3367" t="str">
            <v>31-12-2014</v>
          </cell>
          <cell r="AA3367" t="str">
            <v>Aktif</v>
          </cell>
          <cell r="AB3367" t="str">
            <v>PNS Daerah Kab./Kota yang bekerja pada Kab./Kota</v>
          </cell>
          <cell r="AC3367" t="str">
            <v>Pemerintah Kab. Tolitoli</v>
          </cell>
          <cell r="AD3367" t="str">
            <v>Pemerintah Kab. Tolitoli</v>
          </cell>
        </row>
        <row r="3368">
          <cell r="A3368">
            <v>3366</v>
          </cell>
          <cell r="B3368" t="str">
            <v>197503161997031003</v>
          </cell>
          <cell r="C3368" t="str">
            <v>140330882</v>
          </cell>
          <cell r="D3368" t="str">
            <v>MICHA</v>
          </cell>
          <cell r="E3368" t="str">
            <v/>
          </cell>
          <cell r="F3368" t="str">
            <v/>
          </cell>
          <cell r="G3368" t="str">
            <v>TOLITOLI</v>
          </cell>
          <cell r="H3368" t="str">
            <v>16 - 03 - 1975</v>
          </cell>
          <cell r="I3368" t="str">
            <v>II/a</v>
          </cell>
          <cell r="J3368" t="str">
            <v>01 - 03 - 1997</v>
          </cell>
          <cell r="K3368" t="str">
            <v>01 - 03 - 1998</v>
          </cell>
          <cell r="L3368" t="str">
            <v>L</v>
          </cell>
          <cell r="M3368" t="str">
            <v>II/d</v>
          </cell>
          <cell r="N3368" t="str">
            <v>01 - 04 - 2010</v>
          </cell>
          <cell r="O3368" t="str">
            <v>13</v>
          </cell>
          <cell r="P3368" t="str">
            <v>1</v>
          </cell>
          <cell r="Q3368" t="str">
            <v/>
          </cell>
          <cell r="R3368" t="str">
            <v/>
          </cell>
          <cell r="S3368" t="str">
            <v/>
          </cell>
          <cell r="T3368" t="str">
            <v>01 - 04 - 2010</v>
          </cell>
          <cell r="U3368" t="str">
            <v>Perawat Pelaksana</v>
          </cell>
          <cell r="V3368" t="str">
            <v/>
          </cell>
          <cell r="W3368" t="str">
            <v>Seksi Pelayanan Kesehatan Primer Dan Akreditasi</v>
          </cell>
          <cell r="X3368" t="str">
            <v>Dinas Kesehatan</v>
          </cell>
          <cell r="Y3368" t="str">
            <v>SEKOLAH PERAWAT KESEHATAN</v>
          </cell>
          <cell r="Z3368" t="str">
            <v>31-12-1995</v>
          </cell>
          <cell r="AA3368" t="str">
            <v>Aktif</v>
          </cell>
          <cell r="AB3368" t="str">
            <v>PNS Daerah Kab./Kota yang bekerja pada Kab./Kota</v>
          </cell>
          <cell r="AC3368" t="str">
            <v>Pemerintah Kab. Tolitoli</v>
          </cell>
          <cell r="AD3368" t="str">
            <v>Pemerintah Kab. Tolitoli</v>
          </cell>
        </row>
        <row r="3369">
          <cell r="A3369">
            <v>3367</v>
          </cell>
          <cell r="B3369" t="str">
            <v>196908232001071001</v>
          </cell>
          <cell r="C3369" t="str">
            <v>570013584</v>
          </cell>
          <cell r="D3369" t="str">
            <v>SYAIFUL BACHRI</v>
          </cell>
          <cell r="E3369" t="str">
            <v/>
          </cell>
          <cell r="F3369" t="str">
            <v>S.SOS</v>
          </cell>
          <cell r="G3369" t="str">
            <v>SAMBAS</v>
          </cell>
          <cell r="H3369" t="str">
            <v>23 - 08 - 1969</v>
          </cell>
          <cell r="I3369" t="str">
            <v>II/a</v>
          </cell>
          <cell r="J3369" t="str">
            <v>01 - 07 - 2001</v>
          </cell>
          <cell r="K3369" t="str">
            <v>01 - 11 - 2002</v>
          </cell>
          <cell r="L3369" t="str">
            <v>L</v>
          </cell>
          <cell r="M3369" t="str">
            <v>III/d</v>
          </cell>
          <cell r="N3369" t="str">
            <v>01 - 04 - 2015</v>
          </cell>
          <cell r="O3369" t="str">
            <v>12</v>
          </cell>
          <cell r="P3369" t="str">
            <v>3</v>
          </cell>
          <cell r="Q3369" t="str">
            <v/>
          </cell>
          <cell r="R3369" t="str">
            <v/>
          </cell>
          <cell r="S3369" t="str">
            <v/>
          </cell>
          <cell r="T3369" t="str">
            <v/>
          </cell>
          <cell r="U3369" t="str">
            <v/>
          </cell>
          <cell r="V3369" t="str">
            <v>FUNGSIONAL UMUM</v>
          </cell>
          <cell r="W3369" t="str">
            <v>Badan Pelaksana Penyuluhan Pertanian, Perikanan Dan Kehutanan</v>
          </cell>
          <cell r="X3369" t="str">
            <v>Pemerintah Kabupaten Tolitoli</v>
          </cell>
          <cell r="Y3369" t="str">
            <v>S-1 SOSIAL POLITIK ADMINISTRASI NEGARA</v>
          </cell>
          <cell r="Z3369" t="str">
            <v>31-12-2001</v>
          </cell>
          <cell r="AA3369" t="str">
            <v>Aktif</v>
          </cell>
          <cell r="AB3369" t="str">
            <v>PNS Daerah Kab./Kota yang bekerja pada Kab./Kota</v>
          </cell>
          <cell r="AC3369" t="str">
            <v>Pemerintah Kab. Tolitoli</v>
          </cell>
          <cell r="AD3369" t="str">
            <v>Pemerintah Kab. Tolitoli</v>
          </cell>
        </row>
        <row r="3370">
          <cell r="A3370">
            <v>3368</v>
          </cell>
          <cell r="B3370" t="str">
            <v>197811022014111002</v>
          </cell>
          <cell r="C3370" t="str">
            <v/>
          </cell>
          <cell r="D3370" t="str">
            <v>SUHARMIN</v>
          </cell>
          <cell r="E3370" t="str">
            <v/>
          </cell>
          <cell r="F3370" t="str">
            <v>S.Sos</v>
          </cell>
          <cell r="G3370" t="str">
            <v>TOLITOLI</v>
          </cell>
          <cell r="H3370" t="str">
            <v>02 - 11 - 1978</v>
          </cell>
          <cell r="I3370" t="str">
            <v>III/a</v>
          </cell>
          <cell r="J3370" t="str">
            <v>01 - 11 - 2014</v>
          </cell>
          <cell r="K3370" t="str">
            <v>01 - 09 - 2016</v>
          </cell>
          <cell r="L3370" t="str">
            <v>L</v>
          </cell>
          <cell r="M3370" t="str">
            <v>III/a</v>
          </cell>
          <cell r="N3370" t="str">
            <v>01 - 11 - 2014</v>
          </cell>
          <cell r="O3370" t="str">
            <v>9</v>
          </cell>
          <cell r="P3370" t="str">
            <v>10</v>
          </cell>
          <cell r="Q3370" t="str">
            <v/>
          </cell>
          <cell r="R3370" t="str">
            <v/>
          </cell>
          <cell r="S3370" t="str">
            <v/>
          </cell>
          <cell r="T3370" t="str">
            <v/>
          </cell>
          <cell r="U3370" t="str">
            <v/>
          </cell>
          <cell r="V3370" t="str">
            <v>PENYELENGGARA HUMAS DAN PROTOKOL</v>
          </cell>
          <cell r="W3370" t="str">
            <v>Sub Bagian Protokol</v>
          </cell>
          <cell r="X3370" t="str">
            <v>BAGIAN HUBUNGAN MASYARAKAT DAN PROTOKOL</v>
          </cell>
          <cell r="Y3370" t="str">
            <v>S-1 ILMU ADMINISTRASI NEGARA</v>
          </cell>
          <cell r="Z3370" t="str">
            <v>04-08-2003</v>
          </cell>
          <cell r="AA3370" t="str">
            <v>Aktif</v>
          </cell>
          <cell r="AB3370" t="str">
            <v>PNS Daerah Kab./Kota yang bekerja pada Kab./Kota</v>
          </cell>
          <cell r="AC3370" t="str">
            <v>Pemerintah Kab. Tolitoli</v>
          </cell>
          <cell r="AD3370" t="str">
            <v>Pemerintah Kab. Tolitoli</v>
          </cell>
        </row>
        <row r="3371">
          <cell r="A3371">
            <v>3369</v>
          </cell>
          <cell r="B3371" t="str">
            <v>196501051988031016</v>
          </cell>
          <cell r="C3371" t="str">
            <v>131743572</v>
          </cell>
          <cell r="D3371" t="str">
            <v>MAKSIN LAHINTA</v>
          </cell>
          <cell r="E3371" t="str">
            <v/>
          </cell>
          <cell r="F3371" t="str">
            <v>A.Ma.Pd</v>
          </cell>
          <cell r="G3371" t="str">
            <v>GORONTALO</v>
          </cell>
          <cell r="H3371" t="str">
            <v>05 - 01 - 1965</v>
          </cell>
          <cell r="I3371" t="str">
            <v>II/a</v>
          </cell>
          <cell r="J3371" t="str">
            <v>01 - 03 - 1988</v>
          </cell>
          <cell r="K3371" t="str">
            <v>01 - 11 - 1989</v>
          </cell>
          <cell r="L3371" t="str">
            <v>L</v>
          </cell>
          <cell r="M3371" t="str">
            <v>IV/a</v>
          </cell>
          <cell r="N3371" t="str">
            <v>01 - 10 - 2011</v>
          </cell>
          <cell r="O3371" t="str">
            <v>18</v>
          </cell>
          <cell r="P3371" t="str">
            <v>7</v>
          </cell>
          <cell r="Q3371" t="str">
            <v/>
          </cell>
          <cell r="R3371" t="str">
            <v/>
          </cell>
          <cell r="S3371" t="str">
            <v/>
          </cell>
          <cell r="T3371" t="str">
            <v>01 - 10 - 2011</v>
          </cell>
          <cell r="U3371" t="str">
            <v>Guru Pembina</v>
          </cell>
          <cell r="V3371" t="str">
            <v/>
          </cell>
          <cell r="W3371" t="str">
            <v>SDN 4 LAKATAN</v>
          </cell>
          <cell r="X3371" t="str">
            <v>CABANG DISPENBUD KECAMATAN GALANG</v>
          </cell>
          <cell r="Y3371" t="str">
            <v>D-II/A-II</v>
          </cell>
          <cell r="Z3371" t="str">
            <v>31-12-2007</v>
          </cell>
          <cell r="AA3371" t="str">
            <v>Aktif</v>
          </cell>
          <cell r="AB3371" t="str">
            <v>PNS Daerah Kab./Kota yang bekerja pada Kab./Kota</v>
          </cell>
          <cell r="AC3371" t="str">
            <v>Pemerintah Kab. Tolitoli</v>
          </cell>
          <cell r="AD3371" t="str">
            <v>Pemerintah Kab. Tolitoli</v>
          </cell>
        </row>
        <row r="3372">
          <cell r="A3372">
            <v>3370</v>
          </cell>
          <cell r="B3372" t="str">
            <v>198112302008012013</v>
          </cell>
          <cell r="C3372" t="str">
            <v>570036038</v>
          </cell>
          <cell r="D3372" t="str">
            <v>HARIANY</v>
          </cell>
          <cell r="E3372" t="str">
            <v/>
          </cell>
          <cell r="F3372" t="str">
            <v xml:space="preserve">A.Md. Kesling </v>
          </cell>
          <cell r="G3372" t="str">
            <v>TOLITOLI</v>
          </cell>
          <cell r="H3372" t="str">
            <v>30 - 12 - 1981</v>
          </cell>
          <cell r="I3372" t="str">
            <v>II/c</v>
          </cell>
          <cell r="J3372" t="str">
            <v>01 - 01 - 2008</v>
          </cell>
          <cell r="K3372" t="str">
            <v>01 - 12 - 2009</v>
          </cell>
          <cell r="L3372" t="str">
            <v>P</v>
          </cell>
          <cell r="M3372" t="str">
            <v>III/a</v>
          </cell>
          <cell r="N3372" t="str">
            <v>01 - 04 - 2017</v>
          </cell>
          <cell r="O3372" t="str">
            <v>11</v>
          </cell>
          <cell r="P3372" t="str">
            <v>3</v>
          </cell>
          <cell r="Q3372" t="str">
            <v/>
          </cell>
          <cell r="R3372" t="str">
            <v/>
          </cell>
          <cell r="S3372" t="str">
            <v/>
          </cell>
          <cell r="T3372" t="str">
            <v>01 - 04 - 2017</v>
          </cell>
          <cell r="U3372" t="str">
            <v>Sanitarian Mahir / Lanjutan</v>
          </cell>
          <cell r="V3372" t="str">
            <v/>
          </cell>
          <cell r="W3372" t="str">
            <v>Seksi Pencegahan dan Pemberantasan Penyakit</v>
          </cell>
          <cell r="X3372" t="str">
            <v>DINAS KESEHATAN</v>
          </cell>
          <cell r="Y3372" t="str">
            <v>D-III KESEHATAN LINGKUNGAN</v>
          </cell>
          <cell r="Z3372" t="str">
            <v>31-12-2003</v>
          </cell>
          <cell r="AA3372" t="str">
            <v>Aktif</v>
          </cell>
          <cell r="AB3372" t="str">
            <v>PNS Daerah Kab./Kota yang bekerja pada Kab./Kota</v>
          </cell>
          <cell r="AC3372" t="str">
            <v>Pemerintah Kab. Tolitoli</v>
          </cell>
          <cell r="AD3372" t="str">
            <v>Pemerintah Kab. Tolitoli</v>
          </cell>
        </row>
        <row r="3373">
          <cell r="A3373">
            <v>3371</v>
          </cell>
          <cell r="B3373" t="str">
            <v>196501031988032015</v>
          </cell>
          <cell r="C3373" t="str">
            <v>131743593</v>
          </cell>
          <cell r="D3373" t="str">
            <v>MARIAM</v>
          </cell>
          <cell r="E3373" t="str">
            <v/>
          </cell>
          <cell r="F3373" t="str">
            <v>A.Ma</v>
          </cell>
          <cell r="G3373" t="str">
            <v>TOLITOLI</v>
          </cell>
          <cell r="H3373" t="str">
            <v>03 - 01 - 1965</v>
          </cell>
          <cell r="I3373" t="str">
            <v>II/a</v>
          </cell>
          <cell r="J3373" t="str">
            <v>01 - 03 - 1988</v>
          </cell>
          <cell r="K3373" t="str">
            <v>01 - 11 - 1989</v>
          </cell>
          <cell r="L3373" t="str">
            <v>P</v>
          </cell>
          <cell r="M3373" t="str">
            <v>III/c</v>
          </cell>
          <cell r="N3373" t="str">
            <v>01 - 10 - 2012</v>
          </cell>
          <cell r="O3373" t="str">
            <v>19</v>
          </cell>
          <cell r="P3373" t="str">
            <v>7</v>
          </cell>
          <cell r="Q3373" t="str">
            <v/>
          </cell>
          <cell r="R3373" t="str">
            <v/>
          </cell>
          <cell r="S3373" t="str">
            <v/>
          </cell>
          <cell r="T3373" t="str">
            <v>01 - 10 - 2012</v>
          </cell>
          <cell r="U3373" t="str">
            <v>Guru Dewasa</v>
          </cell>
          <cell r="V3373" t="str">
            <v/>
          </cell>
          <cell r="W3373" t="str">
            <v>SDN 1 DUNGINGIS</v>
          </cell>
          <cell r="X3373" t="str">
            <v>CABANG DISPENBUD KECAMATAN DAKOPEMEAN</v>
          </cell>
          <cell r="Y3373" t="str">
            <v>D-II/A-II PGSD</v>
          </cell>
          <cell r="Z3373" t="str">
            <v>31-12-2003</v>
          </cell>
          <cell r="AA3373" t="str">
            <v>Aktif</v>
          </cell>
          <cell r="AB3373" t="str">
            <v>PNS Daerah Kab./Kota yang bekerja pada Kab./Kota</v>
          </cell>
          <cell r="AC3373" t="str">
            <v>Pemerintah Kab. Tolitoli</v>
          </cell>
          <cell r="AD3373" t="str">
            <v>Pemerintah Kab. Tolitoli</v>
          </cell>
        </row>
        <row r="3374">
          <cell r="A3374">
            <v>3372</v>
          </cell>
          <cell r="B3374" t="str">
            <v>198108192007012012</v>
          </cell>
          <cell r="C3374" t="str">
            <v>570028898</v>
          </cell>
          <cell r="D3374" t="str">
            <v>KARTINI</v>
          </cell>
          <cell r="E3374" t="str">
            <v/>
          </cell>
          <cell r="F3374" t="str">
            <v>S.Pd</v>
          </cell>
          <cell r="G3374" t="str">
            <v>KOMBO</v>
          </cell>
          <cell r="H3374" t="str">
            <v>19 - 08 - 1981</v>
          </cell>
          <cell r="I3374" t="str">
            <v>II/b</v>
          </cell>
          <cell r="J3374" t="str">
            <v>01 - 01 - 2007</v>
          </cell>
          <cell r="K3374" t="str">
            <v>01 - 10 - 2008</v>
          </cell>
          <cell r="L3374" t="str">
            <v>P</v>
          </cell>
          <cell r="M3374" t="str">
            <v>III/a</v>
          </cell>
          <cell r="N3374" t="str">
            <v>01 - 04 - 2018</v>
          </cell>
          <cell r="O3374" t="str">
            <v>11</v>
          </cell>
          <cell r="P3374" t="str">
            <v>3</v>
          </cell>
          <cell r="Q3374" t="str">
            <v/>
          </cell>
          <cell r="R3374" t="str">
            <v/>
          </cell>
          <cell r="S3374" t="str">
            <v/>
          </cell>
          <cell r="T3374" t="str">
            <v>01 - 04 - 2018</v>
          </cell>
          <cell r="U3374" t="str">
            <v>Guru Pertama</v>
          </cell>
          <cell r="V3374" t="str">
            <v/>
          </cell>
          <cell r="W3374" t="str">
            <v>SDN 3 KOMBO</v>
          </cell>
          <cell r="X3374" t="str">
            <v>CABANG DISPENBUD KECAMATAN DAMPAL SELATAN</v>
          </cell>
          <cell r="Y3374" t="str">
            <v>S-1 A-IV SARJANA PENDIDIKAN</v>
          </cell>
          <cell r="Z3374" t="str">
            <v>01-01-2016</v>
          </cell>
          <cell r="AA3374" t="str">
            <v>Aktif</v>
          </cell>
          <cell r="AB3374" t="str">
            <v>PNS Daerah Kab./Kota yang bekerja pada Kab./Kota</v>
          </cell>
          <cell r="AC3374" t="str">
            <v>Pemerintah Kab. Tolitoli</v>
          </cell>
          <cell r="AD3374" t="str">
            <v>Pemerintah Kab. Tolitoli</v>
          </cell>
        </row>
        <row r="3375">
          <cell r="A3375">
            <v>3373</v>
          </cell>
          <cell r="B3375" t="str">
            <v>198809122017081002</v>
          </cell>
          <cell r="C3375" t="str">
            <v/>
          </cell>
          <cell r="D3375" t="str">
            <v>MUHLIS</v>
          </cell>
          <cell r="E3375" t="str">
            <v/>
          </cell>
          <cell r="F3375" t="str">
            <v>S.Pd</v>
          </cell>
          <cell r="G3375" t="str">
            <v>TOLITOLI</v>
          </cell>
          <cell r="H3375" t="str">
            <v>12 - 09 - 1988</v>
          </cell>
          <cell r="I3375" t="str">
            <v>III/a</v>
          </cell>
          <cell r="J3375" t="str">
            <v>01 - 08 - 2017</v>
          </cell>
          <cell r="K3375" t="str">
            <v>01 - 04 - 2017</v>
          </cell>
          <cell r="L3375" t="str">
            <v>L</v>
          </cell>
          <cell r="M3375" t="str">
            <v>III/a</v>
          </cell>
          <cell r="N3375" t="str">
            <v>01 - 08 - 2017</v>
          </cell>
          <cell r="O3375" t="str">
            <v>0</v>
          </cell>
          <cell r="P3375" t="str">
            <v>0</v>
          </cell>
          <cell r="Q3375" t="str">
            <v/>
          </cell>
          <cell r="R3375" t="str">
            <v/>
          </cell>
          <cell r="S3375" t="str">
            <v/>
          </cell>
          <cell r="T3375" t="str">
            <v/>
          </cell>
          <cell r="U3375" t="str">
            <v/>
          </cell>
          <cell r="V3375" t="str">
            <v>GURU KELAS</v>
          </cell>
          <cell r="W3375" t="str">
            <v>SD Negeri Janja Kompi</v>
          </cell>
          <cell r="X3375" t="str">
            <v>Dinas Pendidikan Dan Kebudayaan</v>
          </cell>
          <cell r="Y3375" t="str">
            <v>S-1 PENDIDIKAN GURU SEKOLAH DASAR</v>
          </cell>
          <cell r="Z3375" t="str">
            <v>14-06-2011</v>
          </cell>
          <cell r="AA3375" t="str">
            <v>Aktif</v>
          </cell>
          <cell r="AB3375" t="str">
            <v>PNS Daerah Kab./Kota yang bekerja pada Kab./Kota</v>
          </cell>
          <cell r="AC3375" t="str">
            <v>Pemerintah Kab. Tolitoli</v>
          </cell>
          <cell r="AD3375" t="str">
            <v>Pemerintah Kab. Tolitoli</v>
          </cell>
        </row>
        <row r="3376">
          <cell r="A3376">
            <v>3374</v>
          </cell>
          <cell r="B3376" t="str">
            <v>196502252006041012</v>
          </cell>
          <cell r="C3376" t="str">
            <v>570021150</v>
          </cell>
          <cell r="D3376" t="str">
            <v>AHMAD ABD GANI</v>
          </cell>
          <cell r="E3376" t="str">
            <v/>
          </cell>
          <cell r="F3376" t="str">
            <v>SH</v>
          </cell>
          <cell r="G3376" t="str">
            <v>MAKASSAR</v>
          </cell>
          <cell r="H3376" t="str">
            <v>25 - 02 - 1965</v>
          </cell>
          <cell r="I3376" t="str">
            <v>III/a</v>
          </cell>
          <cell r="J3376" t="str">
            <v>01 - 04 - 2006</v>
          </cell>
          <cell r="K3376" t="str">
            <v>01 - 10 - 2007</v>
          </cell>
          <cell r="L3376" t="str">
            <v>L</v>
          </cell>
          <cell r="M3376" t="str">
            <v>III/d</v>
          </cell>
          <cell r="N3376" t="str">
            <v>01 - 10 - 2016</v>
          </cell>
          <cell r="O3376" t="str">
            <v>21</v>
          </cell>
          <cell r="P3376" t="str">
            <v>8</v>
          </cell>
          <cell r="Q3376" t="str">
            <v/>
          </cell>
          <cell r="R3376" t="str">
            <v/>
          </cell>
          <cell r="S3376" t="str">
            <v/>
          </cell>
          <cell r="T3376" t="str">
            <v>01 - 04 - 2013</v>
          </cell>
          <cell r="U3376" t="str">
            <v>Guru Muda</v>
          </cell>
          <cell r="V3376" t="str">
            <v/>
          </cell>
          <cell r="W3376" t="str">
            <v>SMP NEGERI 4 TOLITOLI</v>
          </cell>
          <cell r="X3376" t="str">
            <v>CABANG DISPENBUD KECAMATAN BAOLAN</v>
          </cell>
          <cell r="Y3376" t="str">
            <v>S-1/A-IV PENDIDIKAN PPKN</v>
          </cell>
          <cell r="Z3376" t="str">
            <v>31-12-1989</v>
          </cell>
          <cell r="AA3376" t="str">
            <v>Aktif</v>
          </cell>
          <cell r="AB3376" t="str">
            <v>PNS Daerah Kab./Kota yang bekerja pada Kab./Kota</v>
          </cell>
          <cell r="AC3376" t="str">
            <v>Pemerintah Kab. Tolitoli</v>
          </cell>
          <cell r="AD3376" t="str">
            <v>Pemerintah Kab. Tolitoli</v>
          </cell>
        </row>
        <row r="3377">
          <cell r="A3377">
            <v>3375</v>
          </cell>
          <cell r="B3377" t="str">
            <v>196807122009061005</v>
          </cell>
          <cell r="C3377" t="str">
            <v/>
          </cell>
          <cell r="D3377" t="str">
            <v>SOGIAR</v>
          </cell>
          <cell r="E3377" t="str">
            <v/>
          </cell>
          <cell r="F3377" t="str">
            <v/>
          </cell>
          <cell r="G3377" t="str">
            <v>KAMALU</v>
          </cell>
          <cell r="H3377" t="str">
            <v>12 - 07 - 1968</v>
          </cell>
          <cell r="I3377" t="str">
            <v>I/c</v>
          </cell>
          <cell r="J3377" t="str">
            <v>01 - 06 - 2009</v>
          </cell>
          <cell r="K3377" t="str">
            <v>01 - 06 - 2009</v>
          </cell>
          <cell r="L3377" t="str">
            <v>L</v>
          </cell>
          <cell r="M3377" t="str">
            <v>II/a</v>
          </cell>
          <cell r="N3377" t="str">
            <v>01 - 10 - 2013</v>
          </cell>
          <cell r="O3377" t="str">
            <v>8</v>
          </cell>
          <cell r="P3377" t="str">
            <v>2</v>
          </cell>
          <cell r="Q3377" t="str">
            <v/>
          </cell>
          <cell r="R3377" t="str">
            <v/>
          </cell>
          <cell r="S3377" t="str">
            <v/>
          </cell>
          <cell r="T3377" t="str">
            <v/>
          </cell>
          <cell r="U3377" t="str">
            <v/>
          </cell>
          <cell r="V3377" t="str">
            <v>STAF SEKSI PEMERINTAHAN</v>
          </cell>
          <cell r="W3377" t="str">
            <v>SEKSI PEMERINTAHAN</v>
          </cell>
          <cell r="X3377" t="str">
            <v>KANTOR KECAMATAN OGODEIDE</v>
          </cell>
          <cell r="Y3377" t="str">
            <v>PERSAMAAN SLTA (PAKET C)</v>
          </cell>
          <cell r="Z3377" t="str">
            <v>31-12-2009</v>
          </cell>
          <cell r="AA3377" t="str">
            <v>Aktif</v>
          </cell>
          <cell r="AB3377" t="str">
            <v>PNS Daerah Kab./Kota yang bekerja pada Kab./Kota</v>
          </cell>
          <cell r="AC3377" t="str">
            <v>Pemerintah Kab. Tolitoli</v>
          </cell>
          <cell r="AD3377" t="str">
            <v>Pemerintah Kab. Tolitoli</v>
          </cell>
        </row>
        <row r="3378">
          <cell r="A3378">
            <v>3376</v>
          </cell>
          <cell r="B3378" t="str">
            <v>197609132007012011</v>
          </cell>
          <cell r="C3378" t="str">
            <v>570028813</v>
          </cell>
          <cell r="D3378" t="str">
            <v>KAMLIA T. TOHOPA</v>
          </cell>
          <cell r="E3378" t="str">
            <v/>
          </cell>
          <cell r="F3378" t="str">
            <v>S.Pd.I</v>
          </cell>
          <cell r="G3378" t="str">
            <v>DIULE</v>
          </cell>
          <cell r="H3378" t="str">
            <v>13 - 09 - 1976</v>
          </cell>
          <cell r="I3378" t="str">
            <v>II/b</v>
          </cell>
          <cell r="J3378" t="str">
            <v>01 - 01 - 2007</v>
          </cell>
          <cell r="K3378" t="str">
            <v>01 - 10 - 2008</v>
          </cell>
          <cell r="L3378" t="str">
            <v>P</v>
          </cell>
          <cell r="M3378" t="str">
            <v>III/a</v>
          </cell>
          <cell r="N3378" t="str">
            <v>01 - 10 - 2015</v>
          </cell>
          <cell r="O3378" t="str">
            <v>9</v>
          </cell>
          <cell r="P3378" t="str">
            <v>9</v>
          </cell>
          <cell r="Q3378" t="str">
            <v/>
          </cell>
          <cell r="R3378" t="str">
            <v/>
          </cell>
          <cell r="S3378" t="str">
            <v/>
          </cell>
          <cell r="T3378" t="str">
            <v>01 - 10 - 2015</v>
          </cell>
          <cell r="U3378" t="str">
            <v>Guru Muda Tingkat. I</v>
          </cell>
          <cell r="V3378" t="str">
            <v/>
          </cell>
          <cell r="W3378" t="str">
            <v>SD Islam Mujahidin</v>
          </cell>
          <cell r="X3378" t="str">
            <v>Dinas Pendidikan Dan Kebudayaan</v>
          </cell>
          <cell r="Y3378" t="str">
            <v>S-1/A-IV PENDIDIKAN AGAMA ISLAM</v>
          </cell>
          <cell r="Z3378" t="str">
            <v>31-12-2008</v>
          </cell>
          <cell r="AA3378" t="str">
            <v>Aktif</v>
          </cell>
          <cell r="AB3378" t="str">
            <v>PNS Daerah Kab./Kota yang bekerja pada Kab./Kota</v>
          </cell>
          <cell r="AC3378" t="str">
            <v>Pemerintah Kab. Tolitoli</v>
          </cell>
          <cell r="AD3378" t="str">
            <v>Pemerintah Kab. Tolitoli</v>
          </cell>
        </row>
        <row r="3379">
          <cell r="A3379">
            <v>3377</v>
          </cell>
          <cell r="B3379" t="str">
            <v>197412161998032004</v>
          </cell>
          <cell r="C3379" t="str">
            <v>140339907</v>
          </cell>
          <cell r="D3379" t="str">
            <v>NUR ALAWIAH</v>
          </cell>
          <cell r="E3379" t="str">
            <v/>
          </cell>
          <cell r="F3379" t="str">
            <v>S.Kep.Ns</v>
          </cell>
          <cell r="G3379" t="str">
            <v>TOLITOLI</v>
          </cell>
          <cell r="H3379" t="str">
            <v>16 - 12 - 1974</v>
          </cell>
          <cell r="I3379" t="str">
            <v>II/b</v>
          </cell>
          <cell r="J3379" t="str">
            <v>01 - 03 - 1998</v>
          </cell>
          <cell r="K3379" t="str">
            <v>01 - 05 - 1999</v>
          </cell>
          <cell r="L3379" t="str">
            <v>P</v>
          </cell>
          <cell r="M3379" t="str">
            <v>IV/b</v>
          </cell>
          <cell r="N3379" t="str">
            <v>01 - 10 - 2017</v>
          </cell>
          <cell r="O3379" t="str">
            <v>17</v>
          </cell>
          <cell r="P3379" t="str">
            <v>7</v>
          </cell>
          <cell r="Q3379" t="str">
            <v/>
          </cell>
          <cell r="R3379" t="str">
            <v/>
          </cell>
          <cell r="S3379" t="str">
            <v/>
          </cell>
          <cell r="T3379" t="str">
            <v>01 - 10 - 2014</v>
          </cell>
          <cell r="U3379" t="str">
            <v>Perawat Madya</v>
          </cell>
          <cell r="V3379" t="str">
            <v/>
          </cell>
          <cell r="W3379" t="str">
            <v>RUMAH SAKIT UMUM DAERAH MOKOPIDO</v>
          </cell>
          <cell r="X3379" t="str">
            <v>Pemerintah Kabupaten Tolitoli</v>
          </cell>
          <cell r="Y3379" t="str">
            <v>S-1 KEPERAWATAN + NERS</v>
          </cell>
          <cell r="Z3379" t="str">
            <v>31-12-2007</v>
          </cell>
          <cell r="AA3379" t="str">
            <v>Aktif</v>
          </cell>
          <cell r="AB3379" t="str">
            <v>PNS Daerah Kab./Kota yang bekerja pada Kab./Kota</v>
          </cell>
          <cell r="AC3379" t="str">
            <v>Pemerintah Kab. Tolitoli</v>
          </cell>
          <cell r="AD3379" t="str">
            <v>Pemerintah Kab. Tolitoli</v>
          </cell>
        </row>
        <row r="3380">
          <cell r="A3380">
            <v>3378</v>
          </cell>
          <cell r="B3380" t="str">
            <v>197606092002111001</v>
          </cell>
          <cell r="C3380" t="str">
            <v>570014011</v>
          </cell>
          <cell r="D3380" t="str">
            <v>IRWAN</v>
          </cell>
          <cell r="E3380" t="str">
            <v/>
          </cell>
          <cell r="F3380" t="str">
            <v/>
          </cell>
          <cell r="G3380" t="str">
            <v>MAKASSAR</v>
          </cell>
          <cell r="H3380" t="str">
            <v>09 - 06 - 1976</v>
          </cell>
          <cell r="I3380" t="str">
            <v>I/c</v>
          </cell>
          <cell r="J3380" t="str">
            <v>01 - 11 - 2002</v>
          </cell>
          <cell r="K3380" t="str">
            <v>01 - 12 - 2003</v>
          </cell>
          <cell r="L3380" t="str">
            <v>L</v>
          </cell>
          <cell r="M3380" t="str">
            <v>II/b</v>
          </cell>
          <cell r="N3380" t="str">
            <v>01 - 04 - 2015</v>
          </cell>
          <cell r="O3380" t="str">
            <v>9</v>
          </cell>
          <cell r="P3380" t="str">
            <v>5</v>
          </cell>
          <cell r="Q3380" t="str">
            <v/>
          </cell>
          <cell r="R3380" t="str">
            <v/>
          </cell>
          <cell r="S3380" t="str">
            <v/>
          </cell>
          <cell r="T3380" t="str">
            <v/>
          </cell>
          <cell r="U3380" t="str">
            <v/>
          </cell>
          <cell r="V3380" t="str">
            <v>FUNGSIONAL UMUM</v>
          </cell>
          <cell r="W3380" t="str">
            <v>Seksi Penyehatan Lingkungan</v>
          </cell>
          <cell r="X3380" t="str">
            <v>Bidang Cipta Karya</v>
          </cell>
          <cell r="Y3380" t="str">
            <v>SMA A.1/FISIKA</v>
          </cell>
          <cell r="Z3380" t="str">
            <v>31-12-2002</v>
          </cell>
          <cell r="AA3380" t="str">
            <v>Aktif</v>
          </cell>
          <cell r="AB3380" t="str">
            <v>PNS Daerah Kab./Kota yang bekerja pada Kab./Kota</v>
          </cell>
          <cell r="AC3380" t="str">
            <v>Pemerintah Kab. Tolitoli</v>
          </cell>
          <cell r="AD3380" t="str">
            <v>Pemerintah Kab. Tolitoli</v>
          </cell>
        </row>
        <row r="3381">
          <cell r="A3381">
            <v>3379</v>
          </cell>
          <cell r="B3381" t="str">
            <v>196612311992031067</v>
          </cell>
          <cell r="C3381" t="str">
            <v>132000174</v>
          </cell>
          <cell r="D3381" t="str">
            <v>M YUNUS</v>
          </cell>
          <cell r="E3381" t="str">
            <v/>
          </cell>
          <cell r="F3381" t="str">
            <v>SP.d</v>
          </cell>
          <cell r="G3381" t="str">
            <v>SOPPENG</v>
          </cell>
          <cell r="H3381" t="str">
            <v>31 - 12 - 1966</v>
          </cell>
          <cell r="I3381" t="str">
            <v>II/b</v>
          </cell>
          <cell r="J3381" t="str">
            <v>01 - 03 - 1992</v>
          </cell>
          <cell r="K3381" t="str">
            <v>01 - 02 - 1994</v>
          </cell>
          <cell r="L3381" t="str">
            <v>L</v>
          </cell>
          <cell r="M3381" t="str">
            <v>IV/a</v>
          </cell>
          <cell r="N3381" t="str">
            <v>01 - 10 - 2011</v>
          </cell>
          <cell r="O3381" t="str">
            <v>17</v>
          </cell>
          <cell r="P3381" t="str">
            <v>7</v>
          </cell>
          <cell r="Q3381" t="str">
            <v/>
          </cell>
          <cell r="R3381" t="str">
            <v/>
          </cell>
          <cell r="S3381" t="str">
            <v/>
          </cell>
          <cell r="T3381" t="str">
            <v>31 - 01 - 2018</v>
          </cell>
          <cell r="U3381" t="str">
            <v>Guru Madya</v>
          </cell>
          <cell r="V3381" t="str">
            <v/>
          </cell>
          <cell r="W3381" t="str">
            <v>SMP Negeri 2 Dampal Selatan</v>
          </cell>
          <cell r="X3381" t="str">
            <v>Dinas Pendidikan Dan Kebudayaan</v>
          </cell>
          <cell r="Y3381" t="str">
            <v>A-IV BAHASA INDONESIA</v>
          </cell>
          <cell r="Z3381" t="str">
            <v>31-12-2002</v>
          </cell>
          <cell r="AA3381" t="str">
            <v>Aktif</v>
          </cell>
          <cell r="AB3381" t="str">
            <v>PNS Daerah Kab./Kota yang bekerja pada Kab./Kota</v>
          </cell>
          <cell r="AC3381" t="str">
            <v>Pemerintah Kab. Tolitoli</v>
          </cell>
          <cell r="AD3381" t="str">
            <v>Pemerintah Kab. Tolitoli</v>
          </cell>
        </row>
        <row r="3382">
          <cell r="A3382">
            <v>3380</v>
          </cell>
          <cell r="B3382" t="str">
            <v>198004262010012015</v>
          </cell>
          <cell r="C3382" t="str">
            <v/>
          </cell>
          <cell r="D3382" t="str">
            <v>YAYUK TIN ISMAWATI</v>
          </cell>
          <cell r="E3382" t="str">
            <v/>
          </cell>
          <cell r="F3382" t="str">
            <v>S.PD</v>
          </cell>
          <cell r="G3382" t="str">
            <v>SRAGEN</v>
          </cell>
          <cell r="H3382" t="str">
            <v>26 - 04 - 1980</v>
          </cell>
          <cell r="I3382" t="str">
            <v>III/a</v>
          </cell>
          <cell r="J3382" t="str">
            <v>01 - 01 - 2010</v>
          </cell>
          <cell r="K3382" t="str">
            <v>01 - 01 - 2012</v>
          </cell>
          <cell r="L3382" t="str">
            <v>P</v>
          </cell>
          <cell r="M3382" t="str">
            <v>III/c</v>
          </cell>
          <cell r="N3382" t="str">
            <v>01 - 04 - 2017</v>
          </cell>
          <cell r="O3382" t="str">
            <v>7</v>
          </cell>
          <cell r="P3382" t="str">
            <v>3</v>
          </cell>
          <cell r="Q3382" t="str">
            <v/>
          </cell>
          <cell r="R3382" t="str">
            <v/>
          </cell>
          <cell r="S3382" t="str">
            <v/>
          </cell>
          <cell r="T3382" t="str">
            <v>01 - 04 - 2017</v>
          </cell>
          <cell r="U3382" t="str">
            <v>Guru Muda</v>
          </cell>
          <cell r="V3382" t="str">
            <v/>
          </cell>
          <cell r="W3382" t="str">
            <v>SMP NEGERI 3 GALANG</v>
          </cell>
          <cell r="X3382" t="str">
            <v>CABANG DISPENBUD KECAMATAN GALANG</v>
          </cell>
          <cell r="Y3382" t="str">
            <v>S-1 PENDIDIKAN AKUNTANSI</v>
          </cell>
          <cell r="Z3382" t="str">
            <v>31-12-2003</v>
          </cell>
          <cell r="AA3382" t="str">
            <v>Aktif</v>
          </cell>
          <cell r="AB3382" t="str">
            <v>PNS Daerah Kab./Kota yang bekerja pada Kab./Kota</v>
          </cell>
          <cell r="AC3382" t="str">
            <v>Pemerintah Kab. Tolitoli</v>
          </cell>
          <cell r="AD3382" t="str">
            <v>Pemerintah Kab. Tolitoli</v>
          </cell>
        </row>
        <row r="3383">
          <cell r="A3383">
            <v>3381</v>
          </cell>
          <cell r="B3383" t="str">
            <v>196904102015022001</v>
          </cell>
          <cell r="C3383" t="str">
            <v/>
          </cell>
          <cell r="D3383" t="str">
            <v>MASPA</v>
          </cell>
          <cell r="E3383" t="str">
            <v/>
          </cell>
          <cell r="F3383" t="str">
            <v/>
          </cell>
          <cell r="G3383" t="str">
            <v>TOLITOLI</v>
          </cell>
          <cell r="H3383" t="str">
            <v>10 - 04 - 1969</v>
          </cell>
          <cell r="I3383" t="str">
            <v>II/a</v>
          </cell>
          <cell r="J3383" t="str">
            <v>01 - 02 - 2015</v>
          </cell>
          <cell r="K3383" t="str">
            <v>01 - 09 - 2016</v>
          </cell>
          <cell r="L3383" t="str">
            <v>P</v>
          </cell>
          <cell r="M3383" t="str">
            <v>II/a</v>
          </cell>
          <cell r="N3383" t="str">
            <v>01 - 02 - 2015</v>
          </cell>
          <cell r="O3383" t="str">
            <v>10</v>
          </cell>
          <cell r="P3383" t="str">
            <v>7</v>
          </cell>
          <cell r="Q3383" t="str">
            <v/>
          </cell>
          <cell r="R3383" t="str">
            <v/>
          </cell>
          <cell r="S3383" t="str">
            <v/>
          </cell>
          <cell r="T3383" t="str">
            <v/>
          </cell>
          <cell r="U3383" t="str">
            <v/>
          </cell>
          <cell r="V3383" t="str">
            <v>PENGOLAH DATA INVENTARISASI SOSIAL BUDAYA</v>
          </cell>
          <cell r="W3383" t="str">
            <v>Sub Bidang Sosial Budaya</v>
          </cell>
          <cell r="X3383" t="str">
            <v>Bidang Pemberdayaan Masyarakat</v>
          </cell>
          <cell r="Y3383" t="str">
            <v>MADRASAH ALIYAH</v>
          </cell>
          <cell r="Z3383" t="str">
            <v>07-05-1988</v>
          </cell>
          <cell r="AA3383" t="str">
            <v>Aktif</v>
          </cell>
          <cell r="AB3383" t="str">
            <v>PNS Daerah Kab./Kota yang bekerja pada Kab./Kota</v>
          </cell>
          <cell r="AC3383" t="str">
            <v>Pemerintah Kab. Tolitoli</v>
          </cell>
          <cell r="AD3383" t="str">
            <v>Pemerintah Kab. Tolitoli</v>
          </cell>
        </row>
        <row r="3384">
          <cell r="A3384">
            <v>3382</v>
          </cell>
          <cell r="B3384" t="str">
            <v>196203141992022001</v>
          </cell>
          <cell r="C3384" t="str">
            <v>131976350</v>
          </cell>
          <cell r="D3384" t="str">
            <v>ROSNA YONAS</v>
          </cell>
          <cell r="E3384" t="str">
            <v/>
          </cell>
          <cell r="F3384" t="str">
            <v>A.Ma</v>
          </cell>
          <cell r="G3384" t="str">
            <v>KEPULAUAN SANGIHE</v>
          </cell>
          <cell r="H3384" t="str">
            <v>14 - 03 - 1962</v>
          </cell>
          <cell r="I3384" t="str">
            <v>II/a</v>
          </cell>
          <cell r="J3384" t="str">
            <v>01 - 02 - 1992</v>
          </cell>
          <cell r="K3384" t="str">
            <v>01 - 04 - 1993</v>
          </cell>
          <cell r="L3384" t="str">
            <v>P</v>
          </cell>
          <cell r="M3384" t="str">
            <v>III/d</v>
          </cell>
          <cell r="N3384" t="str">
            <v>01 - 04 - 2012</v>
          </cell>
          <cell r="O3384" t="str">
            <v>15</v>
          </cell>
          <cell r="P3384" t="str">
            <v>2</v>
          </cell>
          <cell r="Q3384" t="str">
            <v/>
          </cell>
          <cell r="R3384" t="str">
            <v/>
          </cell>
          <cell r="S3384" t="str">
            <v/>
          </cell>
          <cell r="T3384" t="str">
            <v>09 - 03 - 2015</v>
          </cell>
          <cell r="U3384" t="str">
            <v>Guru Dewasa Tingkat. I</v>
          </cell>
          <cell r="V3384" t="str">
            <v/>
          </cell>
          <cell r="W3384" t="str">
            <v>SD Negeri 3 Tolitoli</v>
          </cell>
          <cell r="X3384" t="str">
            <v>Dinas Pendidikan Dan Kebudayaan</v>
          </cell>
          <cell r="Y3384" t="str">
            <v>S.M TARBIYAH</v>
          </cell>
          <cell r="Z3384" t="str">
            <v>31-12-1997</v>
          </cell>
          <cell r="AA3384" t="str">
            <v>Aktif</v>
          </cell>
          <cell r="AB3384" t="str">
            <v>PNS Daerah Kab./Kota yang bekerja pada Kab./Kota</v>
          </cell>
          <cell r="AC3384" t="str">
            <v>Pemerintah Kab. Tolitoli</v>
          </cell>
          <cell r="AD3384" t="str">
            <v>Pemerintah Kab. Tolitoli</v>
          </cell>
        </row>
        <row r="3385">
          <cell r="A3385">
            <v>3383</v>
          </cell>
          <cell r="B3385" t="str">
            <v>196902092007011015</v>
          </cell>
          <cell r="C3385" t="str">
            <v>570027663</v>
          </cell>
          <cell r="D3385" t="str">
            <v>ABD. KADIR S</v>
          </cell>
          <cell r="E3385" t="str">
            <v/>
          </cell>
          <cell r="F3385" t="str">
            <v>A.Ma</v>
          </cell>
          <cell r="G3385" t="str">
            <v>Pappang</v>
          </cell>
          <cell r="H3385" t="str">
            <v>09 - 02 - 1969</v>
          </cell>
          <cell r="I3385" t="str">
            <v>II/b</v>
          </cell>
          <cell r="J3385" t="str">
            <v>01 - 01 - 2007</v>
          </cell>
          <cell r="K3385" t="str">
            <v>01 - 10 - 2008</v>
          </cell>
          <cell r="L3385" t="str">
            <v>L</v>
          </cell>
          <cell r="M3385" t="str">
            <v>II/c</v>
          </cell>
          <cell r="N3385" t="str">
            <v>01 - 10 - 2012</v>
          </cell>
          <cell r="O3385" t="str">
            <v>12</v>
          </cell>
          <cell r="P3385" t="str">
            <v>9</v>
          </cell>
          <cell r="Q3385" t="str">
            <v/>
          </cell>
          <cell r="R3385" t="str">
            <v/>
          </cell>
          <cell r="S3385" t="str">
            <v/>
          </cell>
          <cell r="T3385" t="str">
            <v>01 - 10 - 2012</v>
          </cell>
          <cell r="U3385" t="str">
            <v>Guru Muda</v>
          </cell>
          <cell r="V3385" t="str">
            <v/>
          </cell>
          <cell r="W3385" t="str">
            <v>DPK MIS AL KKHAIRAAT KALANGKANGAN</v>
          </cell>
          <cell r="X3385" t="str">
            <v/>
          </cell>
          <cell r="Y3385" t="str">
            <v>D-II/A-II PGSD</v>
          </cell>
          <cell r="Z3385" t="str">
            <v>31-12-2000</v>
          </cell>
          <cell r="AA3385" t="str">
            <v>Aktif</v>
          </cell>
          <cell r="AB3385" t="str">
            <v>PNS Daerah Kab./Kota yang bekerja pada Kab./Kota</v>
          </cell>
          <cell r="AC3385" t="str">
            <v>Pemerintah Kab. Tolitoli</v>
          </cell>
          <cell r="AD3385" t="str">
            <v>Pemerintah Kab. Tolitoli</v>
          </cell>
        </row>
        <row r="3386">
          <cell r="A3386">
            <v>3384</v>
          </cell>
          <cell r="B3386" t="str">
            <v>197001292006042008</v>
          </cell>
          <cell r="C3386" t="str">
            <v>570021439</v>
          </cell>
          <cell r="D3386" t="str">
            <v>DARMIATI</v>
          </cell>
          <cell r="E3386" t="str">
            <v/>
          </cell>
          <cell r="F3386" t="str">
            <v>A.Ma</v>
          </cell>
          <cell r="G3386" t="str">
            <v>TENDE</v>
          </cell>
          <cell r="H3386" t="str">
            <v>29 - 01 - 1970</v>
          </cell>
          <cell r="I3386" t="str">
            <v>II/b</v>
          </cell>
          <cell r="J3386" t="str">
            <v>01 - 04 - 2006</v>
          </cell>
          <cell r="K3386" t="str">
            <v>01 - 10 - 2007</v>
          </cell>
          <cell r="L3386" t="str">
            <v>P</v>
          </cell>
          <cell r="M3386" t="str">
            <v>III/a</v>
          </cell>
          <cell r="N3386" t="str">
            <v>01 - 04 - 2017</v>
          </cell>
          <cell r="O3386" t="str">
            <v>17</v>
          </cell>
          <cell r="P3386" t="str">
            <v>2</v>
          </cell>
          <cell r="Q3386" t="str">
            <v/>
          </cell>
          <cell r="R3386" t="str">
            <v/>
          </cell>
          <cell r="S3386" t="str">
            <v/>
          </cell>
          <cell r="T3386" t="str">
            <v>01 - 04 - 2017</v>
          </cell>
          <cell r="U3386" t="str">
            <v>Guru Pertama</v>
          </cell>
          <cell r="V3386" t="str">
            <v/>
          </cell>
          <cell r="W3386" t="str">
            <v>SDN 1 TENDE</v>
          </cell>
          <cell r="X3386" t="str">
            <v/>
          </cell>
          <cell r="Y3386" t="str">
            <v>D-II PENDIDIKAN GURU KELAS (PGK)</v>
          </cell>
          <cell r="Z3386" t="str">
            <v>31-12-2001</v>
          </cell>
          <cell r="AA3386" t="str">
            <v>Aktif</v>
          </cell>
          <cell r="AB3386" t="str">
            <v>PNS Daerah Kab./Kota yang bekerja pada Kab./Kota</v>
          </cell>
          <cell r="AC3386" t="str">
            <v>Pemerintah Kab. Tolitoli</v>
          </cell>
          <cell r="AD3386" t="str">
            <v>Pemerintah Kab. Tolitoli</v>
          </cell>
        </row>
        <row r="3387">
          <cell r="A3387">
            <v>3385</v>
          </cell>
          <cell r="B3387" t="str">
            <v>196906022014091002</v>
          </cell>
          <cell r="C3387" t="str">
            <v/>
          </cell>
          <cell r="D3387" t="str">
            <v>MUDASSIR LAHAME</v>
          </cell>
          <cell r="E3387" t="str">
            <v/>
          </cell>
          <cell r="F3387" t="str">
            <v/>
          </cell>
          <cell r="G3387" t="str">
            <v>TOLITOLI</v>
          </cell>
          <cell r="H3387" t="str">
            <v>02 - 06 - 1969</v>
          </cell>
          <cell r="I3387" t="str">
            <v>II/a</v>
          </cell>
          <cell r="J3387" t="str">
            <v>01 - 09 - 2014</v>
          </cell>
          <cell r="K3387" t="str">
            <v>01 - 12 - 2015</v>
          </cell>
          <cell r="L3387" t="str">
            <v>L</v>
          </cell>
          <cell r="M3387" t="str">
            <v>II/a</v>
          </cell>
          <cell r="N3387" t="str">
            <v>01 - 09 - 2014</v>
          </cell>
          <cell r="O3387" t="str">
            <v>10</v>
          </cell>
          <cell r="P3387" t="str">
            <v>2</v>
          </cell>
          <cell r="Q3387" t="str">
            <v/>
          </cell>
          <cell r="R3387" t="str">
            <v/>
          </cell>
          <cell r="S3387" t="str">
            <v/>
          </cell>
          <cell r="T3387" t="str">
            <v/>
          </cell>
          <cell r="U3387" t="str">
            <v/>
          </cell>
          <cell r="V3387" t="str">
            <v>TEKNIS / ADMINISTRASI LAINNYA</v>
          </cell>
          <cell r="W3387" t="str">
            <v>KANTOR KELURAHAN TUWELEY</v>
          </cell>
          <cell r="X3387" t="str">
            <v>Pemerintah Kabupaten Tolitoli</v>
          </cell>
          <cell r="Y3387" t="str">
            <v>SMA ILMU ILMU SOSIAL</v>
          </cell>
          <cell r="Z3387" t="str">
            <v>11-05-1989</v>
          </cell>
          <cell r="AA3387" t="str">
            <v>Aktif</v>
          </cell>
          <cell r="AB3387" t="str">
            <v>PNS Daerah Kab./Kota yang bekerja pada Kab./Kota</v>
          </cell>
          <cell r="AC3387" t="str">
            <v>Pemerintah Kab. Tolitoli</v>
          </cell>
          <cell r="AD3387" t="str">
            <v>Pemerintah Kab. Tolitoli</v>
          </cell>
        </row>
        <row r="3388">
          <cell r="A3388">
            <v>3386</v>
          </cell>
          <cell r="B3388" t="str">
            <v>198405022010011019</v>
          </cell>
          <cell r="C3388" t="str">
            <v/>
          </cell>
          <cell r="D3388" t="str">
            <v>SAPRI</v>
          </cell>
          <cell r="E3388" t="str">
            <v/>
          </cell>
          <cell r="F3388" t="str">
            <v>S.PDi</v>
          </cell>
          <cell r="G3388" t="str">
            <v>OGOMOLI</v>
          </cell>
          <cell r="H3388" t="str">
            <v>02 - 05 - 1984</v>
          </cell>
          <cell r="I3388" t="str">
            <v>III/a</v>
          </cell>
          <cell r="J3388" t="str">
            <v>01 - 01 - 2010</v>
          </cell>
          <cell r="K3388" t="str">
            <v>01 - 01 - 2012</v>
          </cell>
          <cell r="L3388" t="str">
            <v>L</v>
          </cell>
          <cell r="M3388" t="str">
            <v>III/b</v>
          </cell>
          <cell r="N3388" t="str">
            <v>01 - 10 - 2014</v>
          </cell>
          <cell r="O3388" t="str">
            <v>4</v>
          </cell>
          <cell r="P3388" t="str">
            <v>9</v>
          </cell>
          <cell r="Q3388" t="str">
            <v/>
          </cell>
          <cell r="R3388" t="str">
            <v/>
          </cell>
          <cell r="S3388" t="str">
            <v/>
          </cell>
          <cell r="T3388" t="str">
            <v>01 - 10 - 2014</v>
          </cell>
          <cell r="U3388" t="str">
            <v>Guru Madya Tingkat. I</v>
          </cell>
          <cell r="V3388" t="str">
            <v/>
          </cell>
          <cell r="W3388" t="str">
            <v>SDN 3 LAKATAN</v>
          </cell>
          <cell r="X3388" t="str">
            <v>CABANG DISPENBUD KECAMATAN GALANG</v>
          </cell>
          <cell r="Y3388" t="str">
            <v>S-1 PENDIDIKAN AGAMA ISLAM</v>
          </cell>
          <cell r="Z3388" t="str">
            <v>31-12-2208</v>
          </cell>
          <cell r="AA3388" t="str">
            <v>Aktif</v>
          </cell>
          <cell r="AB3388" t="str">
            <v>PNS Daerah Kab./Kota yang bekerja pada Kab./Kota</v>
          </cell>
          <cell r="AC3388" t="str">
            <v>Pemerintah Kab. Tolitoli</v>
          </cell>
          <cell r="AD3388" t="str">
            <v>Pemerintah Kab. Tolitoli</v>
          </cell>
        </row>
        <row r="3389">
          <cell r="A3389">
            <v>3387</v>
          </cell>
          <cell r="B3389" t="str">
            <v>196510051986031039</v>
          </cell>
          <cell r="C3389" t="str">
            <v>131606635</v>
          </cell>
          <cell r="D3389" t="str">
            <v>JAFAR</v>
          </cell>
          <cell r="E3389" t="str">
            <v/>
          </cell>
          <cell r="F3389" t="str">
            <v>S.A.P</v>
          </cell>
          <cell r="G3389" t="str">
            <v>DONGGALA</v>
          </cell>
          <cell r="H3389" t="str">
            <v>05 - 10 - 1965</v>
          </cell>
          <cell r="I3389" t="str">
            <v>I/b</v>
          </cell>
          <cell r="J3389" t="str">
            <v>01 - 03 - 1986</v>
          </cell>
          <cell r="K3389" t="str">
            <v>01 - 09 - 1989</v>
          </cell>
          <cell r="L3389" t="str">
            <v>L</v>
          </cell>
          <cell r="M3389" t="str">
            <v>III/c</v>
          </cell>
          <cell r="N3389" t="str">
            <v>01 - 04 - 2017</v>
          </cell>
          <cell r="O3389" t="str">
            <v>23</v>
          </cell>
          <cell r="P3389" t="str">
            <v>1</v>
          </cell>
          <cell r="Q3389" t="str">
            <v/>
          </cell>
          <cell r="R3389" t="str">
            <v/>
          </cell>
          <cell r="S3389" t="str">
            <v/>
          </cell>
          <cell r="T3389" t="str">
            <v/>
          </cell>
          <cell r="U3389" t="str">
            <v/>
          </cell>
          <cell r="V3389" t="str">
            <v>PENGADMINISTRASI KEGIATAN PEMUDA DAN OLAHRAGA</v>
          </cell>
          <cell r="W3389" t="str">
            <v>Seksi Kemitraan Pemuda</v>
          </cell>
          <cell r="X3389" t="str">
            <v>Bidang Kemitraan Pemuda Dan Olahraga</v>
          </cell>
          <cell r="Y3389" t="str">
            <v>S-1 ILMU ADMINISTRASI NEGARA</v>
          </cell>
          <cell r="Z3389" t="str">
            <v>31-12-2014</v>
          </cell>
          <cell r="AA3389" t="str">
            <v>Aktif</v>
          </cell>
          <cell r="AB3389" t="str">
            <v>PNS Daerah Kab./Kota yang bekerja pada Kab./Kota</v>
          </cell>
          <cell r="AC3389" t="str">
            <v>Pemerintah Kab. Tolitoli</v>
          </cell>
          <cell r="AD3389" t="str">
            <v>Pemerintah Kab. Tolitoli</v>
          </cell>
        </row>
        <row r="3390">
          <cell r="A3390">
            <v>3388</v>
          </cell>
          <cell r="B3390" t="str">
            <v>198401182008011001</v>
          </cell>
          <cell r="C3390" t="str">
            <v>570035998</v>
          </cell>
          <cell r="D3390" t="str">
            <v>MYRWAN</v>
          </cell>
          <cell r="E3390" t="str">
            <v/>
          </cell>
          <cell r="F3390" t="str">
            <v>SE</v>
          </cell>
          <cell r="G3390" t="str">
            <v>TOLITOLI</v>
          </cell>
          <cell r="H3390" t="str">
            <v>18 - 01 - 1984</v>
          </cell>
          <cell r="I3390" t="str">
            <v>II/a</v>
          </cell>
          <cell r="J3390" t="str">
            <v>01 - 01 - 2008</v>
          </cell>
          <cell r="K3390" t="str">
            <v>01 - 12 - 2009</v>
          </cell>
          <cell r="L3390" t="str">
            <v>L</v>
          </cell>
          <cell r="M3390" t="str">
            <v>III/b</v>
          </cell>
          <cell r="N3390" t="str">
            <v>01 - 04 - 2015</v>
          </cell>
          <cell r="O3390" t="str">
            <v>6</v>
          </cell>
          <cell r="P3390" t="str">
            <v>3</v>
          </cell>
          <cell r="Q3390" t="str">
            <v/>
          </cell>
          <cell r="R3390" t="str">
            <v/>
          </cell>
          <cell r="S3390" t="str">
            <v/>
          </cell>
          <cell r="T3390" t="str">
            <v/>
          </cell>
          <cell r="U3390" t="str">
            <v/>
          </cell>
          <cell r="V3390" t="str">
            <v>PENGELOLA FORMASI DAN PENGADAAN PEGAWAI</v>
          </cell>
          <cell r="W3390" t="str">
            <v>Sub Bidang Formasi, Pengadaan dan Penetapan Pegawai</v>
          </cell>
          <cell r="X3390" t="str">
            <v>Badan Kepegawaian Dan Pengembangan Sumber Daya Manusia</v>
          </cell>
          <cell r="Y3390" t="str">
            <v>S-1 EKONOMI MANAJEMEN</v>
          </cell>
          <cell r="Z3390" t="str">
            <v>31-12-2007</v>
          </cell>
          <cell r="AA3390" t="str">
            <v>Aktif</v>
          </cell>
          <cell r="AB3390" t="str">
            <v>PNS Daerah Kab./Kota yang bekerja pada Kab./Kota</v>
          </cell>
          <cell r="AC3390" t="str">
            <v>Pemerintah Kab. Tolitoli</v>
          </cell>
          <cell r="AD3390" t="str">
            <v>Pemerintah Kab. Tolitoli</v>
          </cell>
        </row>
        <row r="3391">
          <cell r="A3391">
            <v>3389</v>
          </cell>
          <cell r="B3391" t="str">
            <v>198310252006041004</v>
          </cell>
          <cell r="C3391" t="str">
            <v>570020233</v>
          </cell>
          <cell r="D3391" t="str">
            <v>MOH AKRAM</v>
          </cell>
          <cell r="E3391" t="str">
            <v/>
          </cell>
          <cell r="F3391" t="str">
            <v>S.Sos</v>
          </cell>
          <cell r="G3391" t="str">
            <v>TOLITOLI</v>
          </cell>
          <cell r="H3391" t="str">
            <v>25 - 10 - 1983</v>
          </cell>
          <cell r="I3391" t="str">
            <v>III/a</v>
          </cell>
          <cell r="J3391" t="str">
            <v>01 - 04 - 2006</v>
          </cell>
          <cell r="K3391" t="str">
            <v>01 - 06 - 2007</v>
          </cell>
          <cell r="L3391" t="str">
            <v>L</v>
          </cell>
          <cell r="M3391" t="str">
            <v>III/c</v>
          </cell>
          <cell r="N3391" t="str">
            <v>01 - 04 - 2015</v>
          </cell>
          <cell r="O3391" t="str">
            <v>9</v>
          </cell>
          <cell r="P3391" t="str">
            <v>0</v>
          </cell>
          <cell r="Q3391" t="str">
            <v/>
          </cell>
          <cell r="R3391" t="str">
            <v/>
          </cell>
          <cell r="S3391" t="str">
            <v/>
          </cell>
          <cell r="T3391" t="str">
            <v/>
          </cell>
          <cell r="U3391" t="str">
            <v/>
          </cell>
          <cell r="V3391" t="str">
            <v>FUNGSIONAL UMUM</v>
          </cell>
          <cell r="W3391" t="str">
            <v>SEKSI PEMERINTAHAN</v>
          </cell>
          <cell r="X3391" t="str">
            <v>KANTOR KELURAHAN SIDOARJO</v>
          </cell>
          <cell r="Y3391" t="str">
            <v>S-1 ADMINISTRASI NEGARA</v>
          </cell>
          <cell r="Z3391" t="str">
            <v>31-12-2005</v>
          </cell>
          <cell r="AA3391" t="str">
            <v>Aktif</v>
          </cell>
          <cell r="AB3391" t="str">
            <v>PNS Daerah Kab./Kota yang bekerja pada Kab./Kota</v>
          </cell>
          <cell r="AC3391" t="str">
            <v>Pemerintah Kab. Tolitoli</v>
          </cell>
          <cell r="AD3391" t="str">
            <v>Pemerintah Kab. Tolitoli</v>
          </cell>
        </row>
        <row r="3392">
          <cell r="A3392">
            <v>3390</v>
          </cell>
          <cell r="B3392" t="str">
            <v>197701212007011007</v>
          </cell>
          <cell r="C3392" t="str">
            <v>570027658</v>
          </cell>
          <cell r="D3392" t="str">
            <v>ADLAN</v>
          </cell>
          <cell r="E3392" t="str">
            <v/>
          </cell>
          <cell r="F3392" t="str">
            <v>S. Pd.I</v>
          </cell>
          <cell r="G3392" t="str">
            <v>LAIS</v>
          </cell>
          <cell r="H3392" t="str">
            <v>21 - 01 - 1977</v>
          </cell>
          <cell r="I3392" t="str">
            <v>III/a</v>
          </cell>
          <cell r="J3392" t="str">
            <v>01 - 01 - 2007</v>
          </cell>
          <cell r="K3392" t="str">
            <v>01 - 10 - 2008</v>
          </cell>
          <cell r="L3392" t="str">
            <v>L</v>
          </cell>
          <cell r="M3392" t="str">
            <v>III/c</v>
          </cell>
          <cell r="N3392" t="str">
            <v>01 - 10 - 2016</v>
          </cell>
          <cell r="O3392" t="str">
            <v>12</v>
          </cell>
          <cell r="P3392" t="str">
            <v>9</v>
          </cell>
          <cell r="Q3392" t="str">
            <v/>
          </cell>
          <cell r="R3392" t="str">
            <v/>
          </cell>
          <cell r="S3392" t="str">
            <v/>
          </cell>
          <cell r="T3392" t="str">
            <v>01 - 10 - 2016</v>
          </cell>
          <cell r="U3392" t="str">
            <v>Guru Muda</v>
          </cell>
          <cell r="V3392" t="str">
            <v/>
          </cell>
          <cell r="W3392" t="str">
            <v>SMP NEGERI 3 DAMPAL SELATAN</v>
          </cell>
          <cell r="X3392" t="str">
            <v>CABANG DISPENBUD KECAMATAN DAMPAL SELATAN</v>
          </cell>
          <cell r="Y3392" t="str">
            <v>S-1/A-IV PENDIDIKAN AGAMA ISLAM</v>
          </cell>
          <cell r="Z3392" t="str">
            <v>31-12-2003</v>
          </cell>
          <cell r="AA3392" t="str">
            <v>Aktif</v>
          </cell>
          <cell r="AB3392" t="str">
            <v>PNS Daerah Kab./Kota yang bekerja pada Kab./Kota</v>
          </cell>
          <cell r="AC3392" t="str">
            <v>Pemerintah Kab. Tolitoli</v>
          </cell>
          <cell r="AD3392" t="str">
            <v>Pemerintah Kab. Tolitoli</v>
          </cell>
        </row>
        <row r="3393">
          <cell r="A3393">
            <v>3391</v>
          </cell>
          <cell r="B3393" t="str">
            <v>195907151989101003</v>
          </cell>
          <cell r="C3393" t="str">
            <v>131827594</v>
          </cell>
          <cell r="D3393" t="str">
            <v>AMRAN DG PULINGALA</v>
          </cell>
          <cell r="E3393" t="str">
            <v/>
          </cell>
          <cell r="F3393" t="str">
            <v/>
          </cell>
          <cell r="G3393" t="str">
            <v>TOLITOLI</v>
          </cell>
          <cell r="H3393" t="str">
            <v>15 - 07 - 1959</v>
          </cell>
          <cell r="I3393" t="str">
            <v>I/a</v>
          </cell>
          <cell r="J3393" t="str">
            <v>01 - 10 - 1989</v>
          </cell>
          <cell r="K3393" t="str">
            <v>01 - 12 - 1993</v>
          </cell>
          <cell r="L3393" t="str">
            <v>L</v>
          </cell>
          <cell r="M3393" t="str">
            <v>I/c</v>
          </cell>
          <cell r="N3393" t="str">
            <v>01 - 04 - 1999</v>
          </cell>
          <cell r="O3393" t="str">
            <v>9</v>
          </cell>
          <cell r="P3393" t="str">
            <v>6</v>
          </cell>
          <cell r="Q3393" t="str">
            <v/>
          </cell>
          <cell r="R3393" t="str">
            <v/>
          </cell>
          <cell r="S3393" t="str">
            <v/>
          </cell>
          <cell r="T3393" t="str">
            <v/>
          </cell>
          <cell r="U3393" t="str">
            <v/>
          </cell>
          <cell r="V3393" t="str">
            <v>PENJAGA SEKOLAH DASAR</v>
          </cell>
          <cell r="W3393" t="str">
            <v>SDN JANJA DONDO</v>
          </cell>
          <cell r="X3393" t="str">
            <v/>
          </cell>
          <cell r="Y3393" t="str">
            <v>SEKOLAH DASAR</v>
          </cell>
          <cell r="Z3393" t="str">
            <v>31-12-1973</v>
          </cell>
          <cell r="AA3393" t="str">
            <v>Aktif</v>
          </cell>
          <cell r="AB3393" t="str">
            <v>PNS Daerah Kab./Kota yang bekerja pada Kab./Kota</v>
          </cell>
          <cell r="AC3393" t="str">
            <v>Pemerintah Kab. Tolitoli</v>
          </cell>
          <cell r="AD3393" t="str">
            <v>Pemerintah Kab. Tolitoli</v>
          </cell>
        </row>
        <row r="3394">
          <cell r="A3394">
            <v>3392</v>
          </cell>
          <cell r="B3394" t="str">
            <v>198103072005011009</v>
          </cell>
          <cell r="C3394" t="str">
            <v>570017408</v>
          </cell>
          <cell r="D3394" t="str">
            <v>M RIZAL</v>
          </cell>
          <cell r="E3394" t="str">
            <v/>
          </cell>
          <cell r="F3394" t="str">
            <v>SE</v>
          </cell>
          <cell r="G3394" t="str">
            <v>LAKATAN</v>
          </cell>
          <cell r="H3394" t="str">
            <v>07 - 03 - 1981</v>
          </cell>
          <cell r="I3394" t="str">
            <v>II/a</v>
          </cell>
          <cell r="J3394" t="str">
            <v>01 - 01 - 2005</v>
          </cell>
          <cell r="K3394" t="str">
            <v>01 - 03 - 2006</v>
          </cell>
          <cell r="L3394" t="str">
            <v>L</v>
          </cell>
          <cell r="M3394" t="str">
            <v>III/b</v>
          </cell>
          <cell r="N3394" t="str">
            <v>01 - 04 - 2015</v>
          </cell>
          <cell r="O3394" t="str">
            <v>5</v>
          </cell>
          <cell r="P3394" t="str">
            <v>3</v>
          </cell>
          <cell r="Q3394" t="str">
            <v/>
          </cell>
          <cell r="R3394" t="str">
            <v/>
          </cell>
          <cell r="S3394" t="str">
            <v/>
          </cell>
          <cell r="T3394" t="str">
            <v/>
          </cell>
          <cell r="U3394" t="str">
            <v/>
          </cell>
          <cell r="V3394" t="str">
            <v>STAF</v>
          </cell>
          <cell r="W3394" t="str">
            <v>Sub Bagian Program</v>
          </cell>
          <cell r="X3394" t="str">
            <v>SEKRETARIAT</v>
          </cell>
          <cell r="Y3394" t="str">
            <v>S-1 EKONOMI MANAJEMEN</v>
          </cell>
          <cell r="Z3394" t="str">
            <v>31-12-2010</v>
          </cell>
          <cell r="AA3394" t="str">
            <v>Aktif</v>
          </cell>
          <cell r="AB3394" t="str">
            <v>PNS Daerah Kab./Kota yang bekerja pada Kab./Kota</v>
          </cell>
          <cell r="AC3394" t="str">
            <v>Pemerintah Kab. Tolitoli</v>
          </cell>
          <cell r="AD3394" t="str">
            <v>Pemerintah Kab. Tolitoli</v>
          </cell>
        </row>
        <row r="3395">
          <cell r="A3395">
            <v>3393</v>
          </cell>
          <cell r="B3395" t="str">
            <v>198010292010012013</v>
          </cell>
          <cell r="C3395" t="str">
            <v/>
          </cell>
          <cell r="D3395" t="str">
            <v>SULASTRI</v>
          </cell>
          <cell r="E3395" t="str">
            <v/>
          </cell>
          <cell r="F3395" t="str">
            <v>SE</v>
          </cell>
          <cell r="G3395" t="str">
            <v>TOLITOLI</v>
          </cell>
          <cell r="H3395" t="str">
            <v>29 - 10 - 1980</v>
          </cell>
          <cell r="I3395" t="str">
            <v>II/a</v>
          </cell>
          <cell r="J3395" t="str">
            <v>01 - 01 - 2010</v>
          </cell>
          <cell r="K3395" t="str">
            <v>01 - 01 - 2012</v>
          </cell>
          <cell r="L3395" t="str">
            <v>P</v>
          </cell>
          <cell r="M3395" t="str">
            <v>III/a</v>
          </cell>
          <cell r="N3395" t="str">
            <v>01 - 04 - 2016</v>
          </cell>
          <cell r="O3395" t="str">
            <v>6</v>
          </cell>
          <cell r="P3395" t="str">
            <v>3</v>
          </cell>
          <cell r="Q3395" t="str">
            <v/>
          </cell>
          <cell r="R3395" t="str">
            <v/>
          </cell>
          <cell r="S3395" t="str">
            <v/>
          </cell>
          <cell r="T3395" t="str">
            <v/>
          </cell>
          <cell r="U3395" t="str">
            <v/>
          </cell>
          <cell r="V3395" t="str">
            <v>FUNGSIONAL UMUM</v>
          </cell>
          <cell r="W3395" t="str">
            <v>Seksi Layanan Dan Pemanfaatan Arsip Statis</v>
          </cell>
          <cell r="X3395" t="str">
            <v>Dinas Perpustakaan Dan Arsip</v>
          </cell>
          <cell r="Y3395" t="str">
            <v>S-1 EKONOMI MANAJEMEN</v>
          </cell>
          <cell r="Z3395" t="str">
            <v>31-12-2007</v>
          </cell>
          <cell r="AA3395" t="str">
            <v>Aktif</v>
          </cell>
          <cell r="AB3395" t="str">
            <v>PNS Daerah Kab./Kota yang bekerja pada Kab./Kota</v>
          </cell>
          <cell r="AC3395" t="str">
            <v>Pemerintah Kab. Tolitoli</v>
          </cell>
          <cell r="AD3395" t="str">
            <v>Pemerintah Kab. Tolitoli</v>
          </cell>
        </row>
        <row r="3396">
          <cell r="A3396">
            <v>3394</v>
          </cell>
          <cell r="B3396" t="str">
            <v>197603082007012019</v>
          </cell>
          <cell r="C3396" t="str">
            <v>570027495</v>
          </cell>
          <cell r="D3396" t="str">
            <v>MAHANI HI. SALAM</v>
          </cell>
          <cell r="E3396" t="str">
            <v/>
          </cell>
          <cell r="F3396" t="str">
            <v>SE</v>
          </cell>
          <cell r="G3396" t="str">
            <v>BUOL</v>
          </cell>
          <cell r="H3396" t="str">
            <v>08 - 03 - 1976</v>
          </cell>
          <cell r="I3396" t="str">
            <v>II/a</v>
          </cell>
          <cell r="J3396" t="str">
            <v>01 - 01 - 2007</v>
          </cell>
          <cell r="K3396" t="str">
            <v>01 - 10 - 2008</v>
          </cell>
          <cell r="L3396" t="str">
            <v>P</v>
          </cell>
          <cell r="M3396" t="str">
            <v>III/b</v>
          </cell>
          <cell r="N3396" t="str">
            <v>01 - 04 - 2015</v>
          </cell>
          <cell r="O3396" t="str">
            <v>6</v>
          </cell>
          <cell r="P3396" t="str">
            <v>3</v>
          </cell>
          <cell r="Q3396" t="str">
            <v/>
          </cell>
          <cell r="R3396" t="str">
            <v/>
          </cell>
          <cell r="S3396" t="str">
            <v/>
          </cell>
          <cell r="T3396" t="str">
            <v/>
          </cell>
          <cell r="U3396" t="str">
            <v/>
          </cell>
          <cell r="V3396" t="str">
            <v>FUNGSIONAL UMUM</v>
          </cell>
          <cell r="W3396" t="str">
            <v>Sub Bagian Kerjasama Dan Hubungan Antar Lembaga</v>
          </cell>
          <cell r="X3396" t="str">
            <v>BAGIAN HUBUNGAN MASYARAKAT DAN PROTOKOL</v>
          </cell>
          <cell r="Y3396" t="str">
            <v>S-1 EKONOMI MANAJEMEN</v>
          </cell>
          <cell r="Z3396" t="str">
            <v>31-12-2010</v>
          </cell>
          <cell r="AA3396" t="str">
            <v>Aktif</v>
          </cell>
          <cell r="AB3396" t="str">
            <v>PNS Daerah Kab./Kota yang bekerja pada Kab./Kota</v>
          </cell>
          <cell r="AC3396" t="str">
            <v>Pemerintah Kab. Tolitoli</v>
          </cell>
          <cell r="AD3396" t="str">
            <v>Pemerintah Kab. Tolitoli</v>
          </cell>
        </row>
        <row r="3397">
          <cell r="A3397">
            <v>3395</v>
          </cell>
          <cell r="B3397" t="str">
            <v>197709292007012023</v>
          </cell>
          <cell r="C3397" t="str">
            <v>570028110</v>
          </cell>
          <cell r="D3397" t="str">
            <v>ARTAULI</v>
          </cell>
          <cell r="E3397" t="str">
            <v/>
          </cell>
          <cell r="F3397" t="str">
            <v>SE</v>
          </cell>
          <cell r="G3397" t="str">
            <v>TOLITOLI</v>
          </cell>
          <cell r="H3397" t="str">
            <v>29 - 09 - 1977</v>
          </cell>
          <cell r="I3397" t="str">
            <v>II/a</v>
          </cell>
          <cell r="J3397" t="str">
            <v>01 - 01 - 2007</v>
          </cell>
          <cell r="K3397" t="str">
            <v>01 - 10 - 2008</v>
          </cell>
          <cell r="L3397" t="str">
            <v>P</v>
          </cell>
          <cell r="M3397" t="str">
            <v>III/c</v>
          </cell>
          <cell r="N3397" t="str">
            <v>01 - 04 - 2018</v>
          </cell>
          <cell r="O3397" t="str">
            <v>9</v>
          </cell>
          <cell r="P3397" t="str">
            <v>3</v>
          </cell>
          <cell r="Q3397" t="str">
            <v/>
          </cell>
          <cell r="R3397" t="str">
            <v/>
          </cell>
          <cell r="S3397" t="str">
            <v/>
          </cell>
          <cell r="T3397" t="str">
            <v/>
          </cell>
          <cell r="U3397" t="str">
            <v/>
          </cell>
          <cell r="V3397" t="str">
            <v>PENGOLAH DATA KEBUTUHAN PENGEMBANGAN DAN PENGHARGAAN PEGAWAI</v>
          </cell>
          <cell r="W3397" t="str">
            <v>Sub Bidang Penghargaan Pegawai</v>
          </cell>
          <cell r="X3397" t="str">
            <v>Badan Kepegawaian Dan Pengembangan Sumber Daya Manusia</v>
          </cell>
          <cell r="Y3397" t="str">
            <v>S-1 EKONOMI MANAJEMEN</v>
          </cell>
          <cell r="Z3397" t="str">
            <v>01-01-2006</v>
          </cell>
          <cell r="AA3397" t="str">
            <v>Aktif</v>
          </cell>
          <cell r="AB3397" t="str">
            <v>PNS Daerah Kab./Kota yang bekerja pada Kab./Kota</v>
          </cell>
          <cell r="AC3397" t="str">
            <v>Pemerintah Kab. Tolitoli</v>
          </cell>
          <cell r="AD3397" t="str">
            <v>Pemerintah Kab. Tolitoli</v>
          </cell>
        </row>
        <row r="3398">
          <cell r="A3398">
            <v>3396</v>
          </cell>
          <cell r="B3398" t="str">
            <v>197904022009042003</v>
          </cell>
          <cell r="C3398" t="str">
            <v/>
          </cell>
          <cell r="D3398" t="str">
            <v>MISKA</v>
          </cell>
          <cell r="E3398" t="str">
            <v/>
          </cell>
          <cell r="F3398" t="str">
            <v/>
          </cell>
          <cell r="G3398" t="str">
            <v>TOLITOLI</v>
          </cell>
          <cell r="H3398" t="str">
            <v>02 - 04 - 1979</v>
          </cell>
          <cell r="I3398" t="str">
            <v>II/a</v>
          </cell>
          <cell r="J3398" t="str">
            <v>01 - 04 - 2009</v>
          </cell>
          <cell r="K3398" t="str">
            <v>01 - 01 - 2011</v>
          </cell>
          <cell r="L3398" t="str">
            <v>P</v>
          </cell>
          <cell r="M3398" t="str">
            <v>II/b</v>
          </cell>
          <cell r="N3398" t="str">
            <v>01 - 04 - 2018</v>
          </cell>
          <cell r="O3398" t="str">
            <v>8</v>
          </cell>
          <cell r="P3398" t="str">
            <v>0</v>
          </cell>
          <cell r="Q3398" t="str">
            <v/>
          </cell>
          <cell r="R3398" t="str">
            <v/>
          </cell>
          <cell r="S3398" t="str">
            <v/>
          </cell>
          <cell r="T3398" t="str">
            <v/>
          </cell>
          <cell r="U3398" t="str">
            <v/>
          </cell>
          <cell r="V3398" t="str">
            <v>PENGADMINISTRASI PERENCANAAN PROGRAM</v>
          </cell>
          <cell r="W3398" t="str">
            <v>Sub Bagian Program</v>
          </cell>
          <cell r="X3398" t="str">
            <v>Inspektorat</v>
          </cell>
          <cell r="Y3398" t="str">
            <v>SEKOLAH MENENGAH EKONOMI ATAS</v>
          </cell>
          <cell r="Z3398" t="str">
            <v>01-01-1998</v>
          </cell>
          <cell r="AA3398" t="str">
            <v>Aktif</v>
          </cell>
          <cell r="AB3398" t="str">
            <v>PNS Daerah Kab./Kota yang bekerja pada Kab./Kota</v>
          </cell>
          <cell r="AC3398" t="str">
            <v>Pemerintah Kab. Tolitoli</v>
          </cell>
          <cell r="AD3398" t="str">
            <v>Pemerintah Kab. Tolitoli</v>
          </cell>
        </row>
        <row r="3399">
          <cell r="A3399">
            <v>3397</v>
          </cell>
          <cell r="B3399" t="str">
            <v>198409072010011019</v>
          </cell>
          <cell r="C3399" t="str">
            <v/>
          </cell>
          <cell r="D3399" t="str">
            <v>HEDIS</v>
          </cell>
          <cell r="E3399" t="str">
            <v/>
          </cell>
          <cell r="F3399" t="str">
            <v>SE</v>
          </cell>
          <cell r="G3399" t="str">
            <v>TOLITOLI</v>
          </cell>
          <cell r="H3399" t="str">
            <v>07 - 09 - 1984</v>
          </cell>
          <cell r="I3399" t="str">
            <v>II/a</v>
          </cell>
          <cell r="J3399" t="str">
            <v>01 - 01 - 2010</v>
          </cell>
          <cell r="K3399" t="str">
            <v>01 - 01 - 2012</v>
          </cell>
          <cell r="L3399" t="str">
            <v>L</v>
          </cell>
          <cell r="M3399" t="str">
            <v>III/a</v>
          </cell>
          <cell r="N3399" t="str">
            <v>01 - 10 - 2015</v>
          </cell>
          <cell r="O3399" t="str">
            <v>5</v>
          </cell>
          <cell r="P3399" t="str">
            <v>9</v>
          </cell>
          <cell r="Q3399" t="str">
            <v/>
          </cell>
          <cell r="R3399" t="str">
            <v/>
          </cell>
          <cell r="S3399" t="str">
            <v/>
          </cell>
          <cell r="T3399" t="str">
            <v/>
          </cell>
          <cell r="U3399" t="str">
            <v/>
          </cell>
          <cell r="V3399" t="str">
            <v>STAF</v>
          </cell>
          <cell r="W3399" t="str">
            <v>SEKSI PEMERINTAHAN</v>
          </cell>
          <cell r="X3399" t="str">
            <v>KANTOR KECAMATAN GALANG</v>
          </cell>
          <cell r="Y3399" t="str">
            <v>S-1 EKONOMI MANAJEMEN</v>
          </cell>
          <cell r="Z3399" t="str">
            <v>31-12-2013</v>
          </cell>
          <cell r="AA3399" t="str">
            <v>Aktif</v>
          </cell>
          <cell r="AB3399" t="str">
            <v>PNS Daerah Kab./Kota yang bekerja pada Kab./Kota</v>
          </cell>
          <cell r="AC3399" t="str">
            <v>Pemerintah Kab. Tolitoli</v>
          </cell>
          <cell r="AD3399" t="str">
            <v>Pemerintah Kab. Tolitoli</v>
          </cell>
        </row>
        <row r="3400">
          <cell r="A3400">
            <v>3398</v>
          </cell>
          <cell r="B3400" t="str">
            <v>198601162010011010</v>
          </cell>
          <cell r="C3400" t="str">
            <v/>
          </cell>
          <cell r="D3400" t="str">
            <v>AFANDY</v>
          </cell>
          <cell r="E3400" t="str">
            <v/>
          </cell>
          <cell r="F3400" t="str">
            <v>A.Md.Kep</v>
          </cell>
          <cell r="G3400" t="str">
            <v>TOLITOLI</v>
          </cell>
          <cell r="H3400" t="str">
            <v>16 - 01 - 1986</v>
          </cell>
          <cell r="I3400" t="str">
            <v>II/c</v>
          </cell>
          <cell r="J3400" t="str">
            <v>01 - 01 - 2010</v>
          </cell>
          <cell r="K3400" t="str">
            <v>01 - 01 - 2012</v>
          </cell>
          <cell r="L3400" t="str">
            <v>L</v>
          </cell>
          <cell r="M3400" t="str">
            <v>III/a</v>
          </cell>
          <cell r="N3400" t="str">
            <v>01 - 04 - 2017</v>
          </cell>
          <cell r="O3400" t="str">
            <v>5</v>
          </cell>
          <cell r="P3400" t="str">
            <v>3</v>
          </cell>
          <cell r="Q3400" t="str">
            <v/>
          </cell>
          <cell r="R3400" t="str">
            <v/>
          </cell>
          <cell r="S3400" t="str">
            <v/>
          </cell>
          <cell r="T3400" t="str">
            <v>01 - 04 - 2017</v>
          </cell>
          <cell r="U3400" t="str">
            <v>Perawat Pelaksana Lanjutan</v>
          </cell>
          <cell r="V3400" t="str">
            <v/>
          </cell>
          <cell r="W3400" t="str">
            <v>Sub Bidang Pelayanan Medis Dan Keperawatan</v>
          </cell>
          <cell r="X3400" t="str">
            <v>BIDANG PELAYANAN</v>
          </cell>
          <cell r="Y3400" t="str">
            <v>D-III KEPERAWATAN</v>
          </cell>
          <cell r="Z3400" t="str">
            <v>31-12-2007</v>
          </cell>
          <cell r="AA3400" t="str">
            <v>Aktif</v>
          </cell>
          <cell r="AB3400" t="str">
            <v>PNS Daerah Kab./Kota yang bekerja pada Kab./Kota</v>
          </cell>
          <cell r="AC3400" t="str">
            <v>Pemerintah Kab. Tolitoli</v>
          </cell>
          <cell r="AD3400" t="str">
            <v>Pemerintah Kab. Tolitoli</v>
          </cell>
        </row>
        <row r="3401">
          <cell r="A3401">
            <v>3399</v>
          </cell>
          <cell r="B3401" t="str">
            <v>197412312009042001</v>
          </cell>
          <cell r="C3401" t="str">
            <v/>
          </cell>
          <cell r="D3401" t="str">
            <v>MAREANI</v>
          </cell>
          <cell r="E3401" t="str">
            <v/>
          </cell>
          <cell r="F3401" t="str">
            <v>S.Ag</v>
          </cell>
          <cell r="G3401" t="str">
            <v>SOPPENG</v>
          </cell>
          <cell r="H3401" t="str">
            <v>31 - 12 - 1974</v>
          </cell>
          <cell r="I3401" t="str">
            <v>III/a</v>
          </cell>
          <cell r="J3401" t="str">
            <v>01 - 04 - 2009</v>
          </cell>
          <cell r="K3401" t="str">
            <v>01 - 01 - 2011</v>
          </cell>
          <cell r="L3401" t="str">
            <v>P</v>
          </cell>
          <cell r="M3401" t="str">
            <v>III/c</v>
          </cell>
          <cell r="N3401" t="str">
            <v>01 - 04 - 2018</v>
          </cell>
          <cell r="O3401" t="str">
            <v>9</v>
          </cell>
          <cell r="P3401" t="str">
            <v>0</v>
          </cell>
          <cell r="Q3401" t="str">
            <v/>
          </cell>
          <cell r="R3401" t="str">
            <v/>
          </cell>
          <cell r="S3401" t="str">
            <v/>
          </cell>
          <cell r="T3401" t="str">
            <v>01 - 04 - 2018</v>
          </cell>
          <cell r="U3401" t="str">
            <v>Guru Muda</v>
          </cell>
          <cell r="V3401" t="str">
            <v/>
          </cell>
          <cell r="W3401" t="str">
            <v>SMP NEGERI 6 TOLITOLI</v>
          </cell>
          <cell r="X3401" t="str">
            <v>CABANG DISPENBUD KECAMATAN BAOLAN</v>
          </cell>
          <cell r="Y3401" t="str">
            <v>S-1 PENDIDIKAN AGAMA ISLAM</v>
          </cell>
          <cell r="Z3401" t="str">
            <v>01-01-1999</v>
          </cell>
          <cell r="AA3401" t="str">
            <v>Aktif</v>
          </cell>
          <cell r="AB3401" t="str">
            <v>PNS Daerah Kab./Kota yang bekerja pada Kab./Kota</v>
          </cell>
          <cell r="AC3401" t="str">
            <v>Pemerintah Kab. Tolitoli</v>
          </cell>
          <cell r="AD3401" t="str">
            <v>Pemerintah Kab. Tolitoli</v>
          </cell>
        </row>
        <row r="3402">
          <cell r="A3402">
            <v>3400</v>
          </cell>
          <cell r="B3402" t="str">
            <v>198003122002112001</v>
          </cell>
          <cell r="C3402" t="str">
            <v>570013904</v>
          </cell>
          <cell r="D3402" t="str">
            <v>AZMI</v>
          </cell>
          <cell r="E3402" t="str">
            <v/>
          </cell>
          <cell r="F3402" t="str">
            <v>S.Kep.Ns</v>
          </cell>
          <cell r="G3402" t="str">
            <v>TOLITOLI</v>
          </cell>
          <cell r="H3402" t="str">
            <v>12 - 03 - 1980</v>
          </cell>
          <cell r="I3402" t="str">
            <v>II/c</v>
          </cell>
          <cell r="J3402" t="str">
            <v>01 - 11 - 2002</v>
          </cell>
          <cell r="K3402" t="str">
            <v>01 - 12 - 2003</v>
          </cell>
          <cell r="L3402" t="str">
            <v>P</v>
          </cell>
          <cell r="M3402" t="str">
            <v>III/d</v>
          </cell>
          <cell r="N3402" t="str">
            <v>01 - 10 - 2017</v>
          </cell>
          <cell r="O3402" t="str">
            <v>12</v>
          </cell>
          <cell r="P3402" t="str">
            <v>11</v>
          </cell>
          <cell r="Q3402" t="str">
            <v/>
          </cell>
          <cell r="R3402" t="str">
            <v/>
          </cell>
          <cell r="S3402" t="str">
            <v/>
          </cell>
          <cell r="T3402" t="str">
            <v>01 - 10 - 2014</v>
          </cell>
          <cell r="U3402" t="str">
            <v>Perawat Muda</v>
          </cell>
          <cell r="V3402" t="str">
            <v/>
          </cell>
          <cell r="W3402" t="str">
            <v>PUSKESMAS OGOTUA</v>
          </cell>
          <cell r="X3402" t="str">
            <v>DINAS KESEHATAN</v>
          </cell>
          <cell r="Y3402" t="str">
            <v>S-1 KEPERAWATAN + NERS</v>
          </cell>
          <cell r="Z3402" t="str">
            <v>31-12-2012</v>
          </cell>
          <cell r="AA3402" t="str">
            <v>Aktif</v>
          </cell>
          <cell r="AB3402" t="str">
            <v>PNS Daerah Kab./Kota yang bekerja pada Kab./Kota</v>
          </cell>
          <cell r="AC3402" t="str">
            <v>Pemerintah Kab. Tolitoli</v>
          </cell>
          <cell r="AD3402" t="str">
            <v>Pemerintah Kab. Tolitoli</v>
          </cell>
        </row>
        <row r="3403">
          <cell r="A3403">
            <v>3401</v>
          </cell>
          <cell r="B3403" t="str">
            <v>197007181994082001</v>
          </cell>
          <cell r="C3403" t="str">
            <v>132080169</v>
          </cell>
          <cell r="D3403" t="str">
            <v>MARDA S HI MANRULLU</v>
          </cell>
          <cell r="E3403" t="str">
            <v/>
          </cell>
          <cell r="F3403" t="str">
            <v>A.Ma.Pd</v>
          </cell>
          <cell r="G3403" t="str">
            <v>BANGKIR</v>
          </cell>
          <cell r="H3403" t="str">
            <v>18 - 07 - 1970</v>
          </cell>
          <cell r="I3403" t="str">
            <v>II/a</v>
          </cell>
          <cell r="J3403" t="str">
            <v>01 - 08 - 1994</v>
          </cell>
          <cell r="K3403" t="str">
            <v>01 - 07 - 1996</v>
          </cell>
          <cell r="L3403" t="str">
            <v>P</v>
          </cell>
          <cell r="M3403" t="str">
            <v>III/b</v>
          </cell>
          <cell r="N3403" t="str">
            <v>01 - 10 - 2013</v>
          </cell>
          <cell r="O3403" t="str">
            <v>16</v>
          </cell>
          <cell r="P3403" t="str">
            <v>8</v>
          </cell>
          <cell r="Q3403" t="str">
            <v/>
          </cell>
          <cell r="R3403" t="str">
            <v/>
          </cell>
          <cell r="S3403" t="str">
            <v/>
          </cell>
          <cell r="T3403" t="str">
            <v>01 - 10 - 2013</v>
          </cell>
          <cell r="U3403" t="str">
            <v>Guru Pertama</v>
          </cell>
          <cell r="V3403" t="str">
            <v/>
          </cell>
          <cell r="W3403" t="str">
            <v>SDN 2 DONGKO</v>
          </cell>
          <cell r="X3403" t="str">
            <v>CABANG DISPENBUD KECAMATAN DAMPAL SELATAN</v>
          </cell>
          <cell r="Y3403" t="str">
            <v>D-II/A-II</v>
          </cell>
          <cell r="Z3403" t="str">
            <v>31-12-2002</v>
          </cell>
          <cell r="AA3403" t="str">
            <v>Aktif</v>
          </cell>
          <cell r="AB3403" t="str">
            <v>PNS Daerah Kab./Kota yang bekerja pada Kab./Kota</v>
          </cell>
          <cell r="AC3403" t="str">
            <v>Pemerintah Kab. Tolitoli</v>
          </cell>
          <cell r="AD3403" t="str">
            <v>Pemerintah Kab. Tolitoli</v>
          </cell>
        </row>
        <row r="3404">
          <cell r="A3404">
            <v>3402</v>
          </cell>
          <cell r="B3404" t="str">
            <v>196805221993042001</v>
          </cell>
          <cell r="C3404" t="str">
            <v>132034210</v>
          </cell>
          <cell r="D3404" t="str">
            <v>YAYUK MUJI RAHAYU</v>
          </cell>
          <cell r="E3404" t="str">
            <v/>
          </cell>
          <cell r="F3404" t="str">
            <v>S.PdSD</v>
          </cell>
          <cell r="G3404" t="str">
            <v>MADIUN</v>
          </cell>
          <cell r="H3404" t="str">
            <v>22 - 05 - 1968</v>
          </cell>
          <cell r="I3404" t="str">
            <v>II/b</v>
          </cell>
          <cell r="J3404" t="str">
            <v>01 - 04 - 1993</v>
          </cell>
          <cell r="K3404" t="str">
            <v>01 - 08 - 1994</v>
          </cell>
          <cell r="L3404" t="str">
            <v>P</v>
          </cell>
          <cell r="M3404" t="str">
            <v>IV/a</v>
          </cell>
          <cell r="N3404" t="str">
            <v>01 - 04 - 2018</v>
          </cell>
          <cell r="O3404" t="str">
            <v>23</v>
          </cell>
          <cell r="P3404" t="str">
            <v>0</v>
          </cell>
          <cell r="Q3404" t="str">
            <v/>
          </cell>
          <cell r="R3404" t="str">
            <v/>
          </cell>
          <cell r="S3404" t="str">
            <v/>
          </cell>
          <cell r="T3404" t="str">
            <v>01 - 04 - 2018</v>
          </cell>
          <cell r="U3404" t="str">
            <v>Guru Madya</v>
          </cell>
          <cell r="V3404" t="str">
            <v/>
          </cell>
          <cell r="W3404" t="str">
            <v>SDN MALULU</v>
          </cell>
          <cell r="X3404" t="str">
            <v>CABANG DISPENBUD KECAMATAN DONDO</v>
          </cell>
          <cell r="Y3404" t="str">
            <v>S-1 PENDIDIKAN GURU SEKOLAH DASAR</v>
          </cell>
          <cell r="Z3404" t="str">
            <v>01-01-2012</v>
          </cell>
          <cell r="AA3404" t="str">
            <v>Aktif</v>
          </cell>
          <cell r="AB3404" t="str">
            <v>PNS Daerah Kab./Kota yang bekerja pada Kab./Kota</v>
          </cell>
          <cell r="AC3404" t="str">
            <v>Pemerintah Kab. Tolitoli</v>
          </cell>
          <cell r="AD3404" t="str">
            <v>Pemerintah Kab. Tolitoli</v>
          </cell>
        </row>
        <row r="3405">
          <cell r="A3405">
            <v>3403</v>
          </cell>
          <cell r="B3405" t="str">
            <v>197506252006042026</v>
          </cell>
          <cell r="C3405" t="str">
            <v>570021231</v>
          </cell>
          <cell r="D3405" t="str">
            <v>NI KETUT LENTARI</v>
          </cell>
          <cell r="E3405" t="str">
            <v/>
          </cell>
          <cell r="F3405" t="str">
            <v/>
          </cell>
          <cell r="G3405" t="str">
            <v>BULELENG</v>
          </cell>
          <cell r="H3405" t="str">
            <v>25 - 06 - 1975</v>
          </cell>
          <cell r="I3405" t="str">
            <v>II/a</v>
          </cell>
          <cell r="J3405" t="str">
            <v>01 - 04 - 2006</v>
          </cell>
          <cell r="K3405" t="str">
            <v>01 - 10 - 2007</v>
          </cell>
          <cell r="L3405" t="str">
            <v>P</v>
          </cell>
          <cell r="M3405" t="str">
            <v>III/a</v>
          </cell>
          <cell r="N3405" t="str">
            <v>01 - 10 - 2017</v>
          </cell>
          <cell r="O3405" t="str">
            <v>12</v>
          </cell>
          <cell r="P3405" t="str">
            <v>11</v>
          </cell>
          <cell r="Q3405" t="str">
            <v/>
          </cell>
          <cell r="R3405" t="str">
            <v/>
          </cell>
          <cell r="S3405" t="str">
            <v/>
          </cell>
          <cell r="T3405" t="str">
            <v>01 - 10 - 2017</v>
          </cell>
          <cell r="U3405" t="str">
            <v>Bidan Mahir / Lanjutan</v>
          </cell>
          <cell r="V3405" t="str">
            <v/>
          </cell>
          <cell r="W3405" t="str">
            <v>UPT Puskesmas Kayulompa</v>
          </cell>
          <cell r="X3405" t="str">
            <v>Dinas Kesehatan</v>
          </cell>
          <cell r="Y3405" t="str">
            <v>SEKOLAH PERAWAT KESEHATAN</v>
          </cell>
          <cell r="Z3405" t="str">
            <v>20-06-1998</v>
          </cell>
          <cell r="AA3405" t="str">
            <v>Aktif</v>
          </cell>
          <cell r="AB3405" t="str">
            <v>PNS Daerah Kab./Kota yang bekerja pada Kab./Kota</v>
          </cell>
          <cell r="AC3405" t="str">
            <v>Pemerintah Kab. Tolitoli</v>
          </cell>
          <cell r="AD3405" t="str">
            <v>Pemerintah Kab. Tolitoli</v>
          </cell>
        </row>
        <row r="3406">
          <cell r="A3406">
            <v>3404</v>
          </cell>
          <cell r="B3406" t="str">
            <v>197005172003121003</v>
          </cell>
          <cell r="C3406" t="str">
            <v>570015609</v>
          </cell>
          <cell r="D3406" t="str">
            <v>BURHANUDDIN</v>
          </cell>
          <cell r="E3406" t="str">
            <v/>
          </cell>
          <cell r="F3406" t="str">
            <v>S.Sos</v>
          </cell>
          <cell r="G3406" t="str">
            <v>OGOAMAS</v>
          </cell>
          <cell r="H3406" t="str">
            <v>17 - 05 - 1970</v>
          </cell>
          <cell r="I3406" t="str">
            <v>II/a</v>
          </cell>
          <cell r="J3406" t="str">
            <v>01 - 12 - 2003</v>
          </cell>
          <cell r="K3406" t="str">
            <v>01 - 03 - 2005</v>
          </cell>
          <cell r="L3406" t="str">
            <v>L</v>
          </cell>
          <cell r="M3406" t="str">
            <v>III/b</v>
          </cell>
          <cell r="N3406" t="str">
            <v>01 - 10 - 2017</v>
          </cell>
          <cell r="O3406" t="str">
            <v>8</v>
          </cell>
          <cell r="P3406" t="str">
            <v>10</v>
          </cell>
          <cell r="Q3406" t="str">
            <v/>
          </cell>
          <cell r="R3406" t="str">
            <v/>
          </cell>
          <cell r="S3406" t="str">
            <v/>
          </cell>
          <cell r="T3406" t="str">
            <v/>
          </cell>
          <cell r="U3406" t="str">
            <v/>
          </cell>
          <cell r="V3406" t="str">
            <v>PENYIMPAN BARANG,</v>
          </cell>
          <cell r="W3406" t="str">
            <v>SUBBAG ADMINISTRASI UMUM</v>
          </cell>
          <cell r="X3406" t="str">
            <v>SEKRETARIAT</v>
          </cell>
          <cell r="Y3406" t="str">
            <v>S-1 ILMU ADMINISTRASI NEGARA</v>
          </cell>
          <cell r="Z3406" t="str">
            <v>31-12-2012</v>
          </cell>
          <cell r="AA3406" t="str">
            <v>Aktif</v>
          </cell>
          <cell r="AB3406" t="str">
            <v>PNS Daerah Kab./Kota yang bekerja pada Kab./Kota</v>
          </cell>
          <cell r="AC3406" t="str">
            <v>Pemerintah Kab. Tolitoli</v>
          </cell>
          <cell r="AD3406" t="str">
            <v>Pemerintah Kab. Tolitoli</v>
          </cell>
        </row>
        <row r="3407">
          <cell r="A3407">
            <v>3405</v>
          </cell>
          <cell r="B3407" t="str">
            <v>198510162011012010</v>
          </cell>
          <cell r="C3407" t="str">
            <v/>
          </cell>
          <cell r="D3407" t="str">
            <v>SARKIA</v>
          </cell>
          <cell r="E3407" t="str">
            <v/>
          </cell>
          <cell r="F3407" t="str">
            <v>A.Ma.Pd</v>
          </cell>
          <cell r="G3407" t="str">
            <v>MAKASSAR</v>
          </cell>
          <cell r="H3407" t="str">
            <v>16 - 10 - 1985</v>
          </cell>
          <cell r="I3407" t="str">
            <v>II/b</v>
          </cell>
          <cell r="J3407" t="str">
            <v>01 - 01 - 2011</v>
          </cell>
          <cell r="K3407" t="str">
            <v>01 - 01 - 2013</v>
          </cell>
          <cell r="L3407" t="str">
            <v>P</v>
          </cell>
          <cell r="M3407" t="str">
            <v>II/b</v>
          </cell>
          <cell r="N3407" t="str">
            <v>01 - 01 - 2011</v>
          </cell>
          <cell r="O3407" t="str">
            <v>3</v>
          </cell>
          <cell r="P3407" t="str">
            <v>0</v>
          </cell>
          <cell r="Q3407" t="str">
            <v/>
          </cell>
          <cell r="R3407" t="str">
            <v/>
          </cell>
          <cell r="S3407" t="str">
            <v/>
          </cell>
          <cell r="T3407" t="str">
            <v/>
          </cell>
          <cell r="U3407" t="str">
            <v/>
          </cell>
          <cell r="V3407" t="str">
            <v>FUNGSIONAL UMUM</v>
          </cell>
          <cell r="W3407" t="str">
            <v>SD Negeri 17 Tolitoli</v>
          </cell>
          <cell r="X3407" t="str">
            <v>Dinas Pendidikan Dan Kebudayaan</v>
          </cell>
          <cell r="Y3407" t="str">
            <v>D-II/A-II PGSD</v>
          </cell>
          <cell r="Z3407" t="str">
            <v>31-12-2006</v>
          </cell>
          <cell r="AA3407" t="str">
            <v>Aktif</v>
          </cell>
          <cell r="AB3407" t="str">
            <v>PNS Daerah Kab./Kota yang bekerja pada Kab./Kota</v>
          </cell>
          <cell r="AC3407" t="str">
            <v>Pemerintah Kab. Tolitoli</v>
          </cell>
          <cell r="AD3407" t="str">
            <v>Pemerintah Kab. Tolitoli</v>
          </cell>
        </row>
        <row r="3408">
          <cell r="A3408">
            <v>3406</v>
          </cell>
          <cell r="B3408" t="str">
            <v>198204272014121003</v>
          </cell>
          <cell r="C3408" t="str">
            <v/>
          </cell>
          <cell r="D3408" t="str">
            <v>RAJAB SADONO</v>
          </cell>
          <cell r="E3408" t="str">
            <v/>
          </cell>
          <cell r="F3408" t="str">
            <v/>
          </cell>
          <cell r="G3408" t="str">
            <v>TOLITOLI</v>
          </cell>
          <cell r="H3408" t="str">
            <v>27 - 04 - 1982</v>
          </cell>
          <cell r="I3408" t="str">
            <v>II/a</v>
          </cell>
          <cell r="J3408" t="str">
            <v>01 - 12 - 2014</v>
          </cell>
          <cell r="K3408" t="str">
            <v>01 - 09 - 2016</v>
          </cell>
          <cell r="L3408" t="str">
            <v>L</v>
          </cell>
          <cell r="M3408" t="str">
            <v>II/a</v>
          </cell>
          <cell r="N3408" t="str">
            <v>01 - 12 - 2014</v>
          </cell>
          <cell r="O3408" t="str">
            <v>10</v>
          </cell>
          <cell r="P3408" t="str">
            <v>6</v>
          </cell>
          <cell r="Q3408" t="str">
            <v/>
          </cell>
          <cell r="R3408" t="str">
            <v/>
          </cell>
          <cell r="S3408" t="str">
            <v/>
          </cell>
          <cell r="T3408" t="str">
            <v/>
          </cell>
          <cell r="U3408" t="str">
            <v/>
          </cell>
          <cell r="V3408" t="str">
            <v>PENGADMINISTRASI UMUM</v>
          </cell>
          <cell r="W3408" t="str">
            <v>Sub Bagian Umum Dan Kepegawaian</v>
          </cell>
          <cell r="X3408" t="str">
            <v>Kecamatan Ogodeide</v>
          </cell>
          <cell r="Y3408" t="str">
            <v>SMU BAHASA</v>
          </cell>
          <cell r="Z3408" t="str">
            <v>07-06-2003</v>
          </cell>
          <cell r="AA3408" t="str">
            <v>Aktif</v>
          </cell>
          <cell r="AB3408" t="str">
            <v>PNS Daerah Kab./Kota yang bekerja pada Kab./Kota</v>
          </cell>
          <cell r="AC3408" t="str">
            <v>Pemerintah Kab. Tolitoli</v>
          </cell>
          <cell r="AD3408" t="str">
            <v>Pemerintah Kab. Tolitoli</v>
          </cell>
        </row>
        <row r="3409">
          <cell r="A3409">
            <v>3407</v>
          </cell>
          <cell r="B3409" t="str">
            <v>198303052009042001</v>
          </cell>
          <cell r="C3409" t="str">
            <v/>
          </cell>
          <cell r="D3409" t="str">
            <v>TANRIWULAN NAWIR</v>
          </cell>
          <cell r="E3409" t="str">
            <v/>
          </cell>
          <cell r="F3409" t="str">
            <v>SKM</v>
          </cell>
          <cell r="G3409" t="str">
            <v>TOLITOLI</v>
          </cell>
          <cell r="H3409" t="str">
            <v>05 - 03 - 1983</v>
          </cell>
          <cell r="I3409" t="str">
            <v>III/a</v>
          </cell>
          <cell r="J3409" t="str">
            <v>01 - 04 - 2009</v>
          </cell>
          <cell r="K3409" t="str">
            <v>01 - 01 - 2011</v>
          </cell>
          <cell r="L3409" t="str">
            <v>P</v>
          </cell>
          <cell r="M3409" t="str">
            <v>III/c</v>
          </cell>
          <cell r="N3409" t="str">
            <v>01 - 10 - 2016</v>
          </cell>
          <cell r="O3409" t="str">
            <v>7</v>
          </cell>
          <cell r="P3409" t="str">
            <v>6</v>
          </cell>
          <cell r="Q3409" t="str">
            <v/>
          </cell>
          <cell r="R3409" t="str">
            <v/>
          </cell>
          <cell r="S3409" t="str">
            <v/>
          </cell>
          <cell r="T3409" t="str">
            <v>01 - 10 - 2016</v>
          </cell>
          <cell r="U3409" t="str">
            <v>Epidemiolog Kesehatan Ahli Muda / Muda</v>
          </cell>
          <cell r="V3409" t="str">
            <v/>
          </cell>
          <cell r="W3409" t="str">
            <v>Seksi Surveilans, Imunisasi Dan Krisis Kesehatan</v>
          </cell>
          <cell r="X3409" t="str">
            <v>Dinas Kesehatan</v>
          </cell>
          <cell r="Y3409" t="str">
            <v>S-1 KESEHATAN MASYARAKAT</v>
          </cell>
          <cell r="Z3409" t="str">
            <v>31-12-2006</v>
          </cell>
          <cell r="AA3409" t="str">
            <v>Aktif</v>
          </cell>
          <cell r="AB3409" t="str">
            <v>PNS Daerah Kab./Kota yang bekerja pada Kab./Kota</v>
          </cell>
          <cell r="AC3409" t="str">
            <v>Pemerintah Kab. Tolitoli</v>
          </cell>
          <cell r="AD3409" t="str">
            <v>Pemerintah Kab. Tolitoli</v>
          </cell>
        </row>
        <row r="3410">
          <cell r="A3410">
            <v>3408</v>
          </cell>
          <cell r="B3410" t="str">
            <v>198207112008011003</v>
          </cell>
          <cell r="C3410" t="str">
            <v>570036133</v>
          </cell>
          <cell r="D3410" t="str">
            <v>IRWAN</v>
          </cell>
          <cell r="E3410" t="str">
            <v/>
          </cell>
          <cell r="F3410" t="str">
            <v/>
          </cell>
          <cell r="G3410" t="str">
            <v>GINUNGGUNG</v>
          </cell>
          <cell r="H3410" t="str">
            <v>11 - 07 - 1982</v>
          </cell>
          <cell r="I3410" t="str">
            <v>II/a</v>
          </cell>
          <cell r="J3410" t="str">
            <v>01 - 01 - 2008</v>
          </cell>
          <cell r="K3410" t="str">
            <v>01 - 12 - 2009</v>
          </cell>
          <cell r="L3410" t="str">
            <v>L</v>
          </cell>
          <cell r="M3410" t="str">
            <v>II/c</v>
          </cell>
          <cell r="N3410" t="str">
            <v>01 - 10 - 2016</v>
          </cell>
          <cell r="O3410" t="str">
            <v>12</v>
          </cell>
          <cell r="P3410" t="str">
            <v>9</v>
          </cell>
          <cell r="Q3410" t="str">
            <v/>
          </cell>
          <cell r="R3410" t="str">
            <v/>
          </cell>
          <cell r="S3410" t="str">
            <v/>
          </cell>
          <cell r="T3410" t="str">
            <v/>
          </cell>
          <cell r="U3410" t="str">
            <v/>
          </cell>
          <cell r="V3410" t="str">
            <v>FUNGSIONAL UMUM</v>
          </cell>
          <cell r="W3410" t="str">
            <v>Seksi Non Ruminansia</v>
          </cell>
          <cell r="X3410" t="str">
            <v>Bidang Budidaya</v>
          </cell>
          <cell r="Y3410" t="str">
            <v>SLTA KEJURUAN</v>
          </cell>
          <cell r="Z3410" t="str">
            <v>31-12-2002</v>
          </cell>
          <cell r="AA3410" t="str">
            <v>Aktif</v>
          </cell>
          <cell r="AB3410" t="str">
            <v>PNS Daerah Kab./Kota yang bekerja pada Kab./Kota</v>
          </cell>
          <cell r="AC3410" t="str">
            <v>Pemerintah Kab. Tolitoli</v>
          </cell>
          <cell r="AD3410" t="str">
            <v>Pemerintah Kab. Tolitoli</v>
          </cell>
        </row>
        <row r="3411">
          <cell r="A3411">
            <v>3409</v>
          </cell>
          <cell r="B3411" t="str">
            <v>196409111988032006</v>
          </cell>
          <cell r="C3411" t="str">
            <v>140212869</v>
          </cell>
          <cell r="D3411" t="str">
            <v>MALSIA</v>
          </cell>
          <cell r="E3411" t="str">
            <v/>
          </cell>
          <cell r="F3411" t="str">
            <v/>
          </cell>
          <cell r="G3411" t="str">
            <v>NALU</v>
          </cell>
          <cell r="H3411" t="str">
            <v>11 - 09 - 1964</v>
          </cell>
          <cell r="I3411" t="str">
            <v>I/d</v>
          </cell>
          <cell r="J3411" t="str">
            <v>01 - 03 - 1988</v>
          </cell>
          <cell r="K3411" t="str">
            <v>01 - 03 - 1990</v>
          </cell>
          <cell r="L3411" t="str">
            <v>P</v>
          </cell>
          <cell r="M3411" t="str">
            <v>III/d</v>
          </cell>
          <cell r="N3411" t="str">
            <v>01 - 04 - 2009</v>
          </cell>
          <cell r="O3411" t="str">
            <v>15</v>
          </cell>
          <cell r="P3411" t="str">
            <v>1</v>
          </cell>
          <cell r="Q3411" t="str">
            <v/>
          </cell>
          <cell r="R3411" t="str">
            <v/>
          </cell>
          <cell r="S3411" t="str">
            <v/>
          </cell>
          <cell r="T3411" t="str">
            <v>01 - 04 - 2009</v>
          </cell>
          <cell r="U3411" t="str">
            <v>Bidan Penyelia</v>
          </cell>
          <cell r="V3411" t="str">
            <v/>
          </cell>
          <cell r="W3411" t="str">
            <v>PUSKESMAS LAMPASIO</v>
          </cell>
          <cell r="X3411" t="str">
            <v>DINAS KESEHATAN</v>
          </cell>
          <cell r="Y3411" t="str">
            <v>SEKOLAH PERAWAT KESEHATAN</v>
          </cell>
          <cell r="Z3411" t="str">
            <v>31-12-1987</v>
          </cell>
          <cell r="AA3411" t="str">
            <v>Aktif</v>
          </cell>
          <cell r="AB3411" t="str">
            <v>PNS Daerah Kab./Kota yang bekerja pada Kab./Kota</v>
          </cell>
          <cell r="AC3411" t="str">
            <v>Pemerintah Kab. Tolitoli</v>
          </cell>
          <cell r="AD3411" t="str">
            <v>Pemerintah Kab. Tolitoli</v>
          </cell>
        </row>
        <row r="3412">
          <cell r="A3412">
            <v>3410</v>
          </cell>
          <cell r="B3412" t="str">
            <v>197007201995122002</v>
          </cell>
          <cell r="C3412" t="str">
            <v>132145468</v>
          </cell>
          <cell r="D3412" t="str">
            <v>SANIAH DJAHUNO</v>
          </cell>
          <cell r="E3412" t="str">
            <v/>
          </cell>
          <cell r="F3412" t="str">
            <v>S.Pd</v>
          </cell>
          <cell r="G3412" t="str">
            <v>GORONTALO</v>
          </cell>
          <cell r="H3412" t="str">
            <v>20 - 07 - 1970</v>
          </cell>
          <cell r="I3412" t="str">
            <v>II/c</v>
          </cell>
          <cell r="J3412" t="str">
            <v>01 - 12 - 1995</v>
          </cell>
          <cell r="K3412" t="str">
            <v>01 - 04 - 1997</v>
          </cell>
          <cell r="L3412" t="str">
            <v>P</v>
          </cell>
          <cell r="M3412" t="str">
            <v>IV/b</v>
          </cell>
          <cell r="N3412" t="str">
            <v>01 - 10 - 2016</v>
          </cell>
          <cell r="O3412" t="str">
            <v>18</v>
          </cell>
          <cell r="P3412" t="str">
            <v>10</v>
          </cell>
          <cell r="Q3412" t="str">
            <v/>
          </cell>
          <cell r="R3412" t="str">
            <v/>
          </cell>
          <cell r="S3412" t="str">
            <v/>
          </cell>
          <cell r="T3412" t="str">
            <v>01 - 10 - 2016</v>
          </cell>
          <cell r="U3412" t="str">
            <v>Guru Madya</v>
          </cell>
          <cell r="V3412" t="str">
            <v/>
          </cell>
          <cell r="W3412" t="str">
            <v>SMP NEGERI 2 TOLITOLI</v>
          </cell>
          <cell r="X3412" t="str">
            <v>CABANG DISPENBUD KECAMATAN BAOLAN</v>
          </cell>
          <cell r="Y3412" t="str">
            <v>S-1 PENDIDIKAN</v>
          </cell>
          <cell r="Z3412" t="str">
            <v>31-12-2001</v>
          </cell>
          <cell r="AA3412" t="str">
            <v>Aktif</v>
          </cell>
          <cell r="AB3412" t="str">
            <v>PNS Daerah Kab./Kota yang bekerja pada Kab./Kota</v>
          </cell>
          <cell r="AC3412" t="str">
            <v>Pemerintah Kab. Tolitoli</v>
          </cell>
          <cell r="AD3412" t="str">
            <v>Pemerintah Kab. Tolitoli</v>
          </cell>
        </row>
        <row r="3413">
          <cell r="A3413">
            <v>3411</v>
          </cell>
          <cell r="B3413" t="str">
            <v>196210171985121002</v>
          </cell>
          <cell r="C3413" t="str">
            <v>131563554</v>
          </cell>
          <cell r="D3413" t="str">
            <v>ANDI DARWIS</v>
          </cell>
          <cell r="E3413" t="str">
            <v/>
          </cell>
          <cell r="F3413" t="str">
            <v/>
          </cell>
          <cell r="G3413" t="str">
            <v>SAMATA</v>
          </cell>
          <cell r="H3413" t="str">
            <v>17 - 10 - 1962</v>
          </cell>
          <cell r="I3413" t="str">
            <v>II/b</v>
          </cell>
          <cell r="J3413" t="str">
            <v>01 - 12 - 1985</v>
          </cell>
          <cell r="K3413" t="str">
            <v>01 - 12 - 1987</v>
          </cell>
          <cell r="L3413" t="str">
            <v>L</v>
          </cell>
          <cell r="M3413" t="str">
            <v>IV/a</v>
          </cell>
          <cell r="N3413" t="str">
            <v>01 - 10 - 2005</v>
          </cell>
          <cell r="O3413" t="str">
            <v>15</v>
          </cell>
          <cell r="P3413" t="str">
            <v>4</v>
          </cell>
          <cell r="Q3413" t="str">
            <v/>
          </cell>
          <cell r="R3413" t="str">
            <v/>
          </cell>
          <cell r="S3413" t="str">
            <v/>
          </cell>
          <cell r="T3413" t="str">
            <v>01 - 10 - 2005</v>
          </cell>
          <cell r="U3413" t="str">
            <v>Guru Pembina</v>
          </cell>
          <cell r="V3413" t="str">
            <v/>
          </cell>
          <cell r="W3413" t="str">
            <v>SMPN SATAP 6 BULUKUMBA</v>
          </cell>
          <cell r="X3413" t="str">
            <v>DINAS PENDIDIKAN DAN KEBUDAYAAN*</v>
          </cell>
          <cell r="Y3413" t="str">
            <v>D-II/A-II OLAH RAGA DAN KESEHATAN</v>
          </cell>
          <cell r="Z3413" t="str">
            <v>31-12-1985</v>
          </cell>
          <cell r="AA3413" t="str">
            <v>Aktif</v>
          </cell>
          <cell r="AB3413" t="str">
            <v>PNS Daerah Kab./Kota yang bekerja pada Kab./Kota</v>
          </cell>
          <cell r="AC3413" t="str">
            <v>Pemerintah Kab. Tolitoli</v>
          </cell>
          <cell r="AD3413" t="str">
            <v>Pemerintah Kab. Tolitoli</v>
          </cell>
        </row>
        <row r="3414">
          <cell r="A3414">
            <v>3412</v>
          </cell>
          <cell r="B3414" t="str">
            <v>197711072006042020</v>
          </cell>
          <cell r="C3414" t="str">
            <v>570021464</v>
          </cell>
          <cell r="D3414" t="str">
            <v>SITTI AMINAH</v>
          </cell>
          <cell r="E3414" t="str">
            <v/>
          </cell>
          <cell r="F3414" t="str">
            <v>A.Ma</v>
          </cell>
          <cell r="G3414" t="str">
            <v>PALLAMEANG</v>
          </cell>
          <cell r="H3414" t="str">
            <v>07 - 11 - 1977</v>
          </cell>
          <cell r="I3414" t="str">
            <v>II/b</v>
          </cell>
          <cell r="J3414" t="str">
            <v>01 - 04 - 2006</v>
          </cell>
          <cell r="K3414" t="str">
            <v>01 - 10 - 2007</v>
          </cell>
          <cell r="L3414" t="str">
            <v>P</v>
          </cell>
          <cell r="M3414" t="str">
            <v>II/d</v>
          </cell>
          <cell r="N3414" t="str">
            <v>01 - 10 - 2016</v>
          </cell>
          <cell r="O3414" t="str">
            <v>14</v>
          </cell>
          <cell r="P3414" t="str">
            <v>11</v>
          </cell>
          <cell r="Q3414" t="str">
            <v/>
          </cell>
          <cell r="R3414" t="str">
            <v/>
          </cell>
          <cell r="S3414" t="str">
            <v/>
          </cell>
          <cell r="T3414" t="str">
            <v>01 - 10 - 2016</v>
          </cell>
          <cell r="U3414" t="str">
            <v>Guru Muda Tingkat. I</v>
          </cell>
          <cell r="V3414" t="str">
            <v/>
          </cell>
          <cell r="W3414" t="str">
            <v>SDN SANDANA</v>
          </cell>
          <cell r="X3414" t="str">
            <v>CABANG DISPENBUD KECAMATAN GALANG</v>
          </cell>
          <cell r="Y3414" t="str">
            <v>D-II/A-II PGSD</v>
          </cell>
          <cell r="Z3414" t="str">
            <v>31-12-2004</v>
          </cell>
          <cell r="AA3414" t="str">
            <v>Aktif</v>
          </cell>
          <cell r="AB3414" t="str">
            <v>PNS Daerah Kab./Kota yang bekerja pada Kab./Kota</v>
          </cell>
          <cell r="AC3414" t="str">
            <v>Pemerintah Kab. Tolitoli</v>
          </cell>
          <cell r="AD3414" t="str">
            <v>Pemerintah Kab. Tolitoli</v>
          </cell>
        </row>
        <row r="3415">
          <cell r="A3415">
            <v>3413</v>
          </cell>
          <cell r="B3415" t="str">
            <v>197610052003122007</v>
          </cell>
          <cell r="C3415" t="str">
            <v>570015688</v>
          </cell>
          <cell r="D3415" t="str">
            <v>MELIYANA</v>
          </cell>
          <cell r="E3415" t="str">
            <v/>
          </cell>
          <cell r="F3415" t="str">
            <v/>
          </cell>
          <cell r="G3415" t="str">
            <v>TOLITOLI</v>
          </cell>
          <cell r="H3415" t="str">
            <v>05 - 10 - 1976</v>
          </cell>
          <cell r="I3415" t="str">
            <v>II/a</v>
          </cell>
          <cell r="J3415" t="str">
            <v>01 - 12 - 2003</v>
          </cell>
          <cell r="K3415" t="str">
            <v>01 - 03 - 2005</v>
          </cell>
          <cell r="L3415" t="str">
            <v>P</v>
          </cell>
          <cell r="M3415" t="str">
            <v>III/a</v>
          </cell>
          <cell r="N3415" t="str">
            <v>01 - 10 - 2016</v>
          </cell>
          <cell r="O3415" t="str">
            <v>14</v>
          </cell>
          <cell r="P3415" t="str">
            <v>11</v>
          </cell>
          <cell r="Q3415" t="str">
            <v/>
          </cell>
          <cell r="R3415" t="str">
            <v/>
          </cell>
          <cell r="S3415" t="str">
            <v/>
          </cell>
          <cell r="T3415" t="str">
            <v>01 - 10 - 2016</v>
          </cell>
          <cell r="U3415" t="str">
            <v>Bidan Mahir / Lanjutan</v>
          </cell>
          <cell r="V3415" t="str">
            <v/>
          </cell>
          <cell r="W3415" t="str">
            <v>PUSKESMAS DUNGINGIS</v>
          </cell>
          <cell r="X3415" t="str">
            <v>DINAS KESEHATAN</v>
          </cell>
          <cell r="Y3415" t="str">
            <v>PROGRAM PENDIDIKAN BIDAN</v>
          </cell>
          <cell r="Z3415" t="str">
            <v>31-12-1996</v>
          </cell>
          <cell r="AA3415" t="str">
            <v>Aktif</v>
          </cell>
          <cell r="AB3415" t="str">
            <v>PNS Daerah Kab./Kota yang bekerja pada Kab./Kota</v>
          </cell>
          <cell r="AC3415" t="str">
            <v>Pemerintah Kab. Tolitoli</v>
          </cell>
          <cell r="AD3415" t="str">
            <v>Pemerintah Kab. Tolitoli</v>
          </cell>
        </row>
        <row r="3416">
          <cell r="A3416">
            <v>3414</v>
          </cell>
          <cell r="B3416" t="str">
            <v>196208251991021002</v>
          </cell>
          <cell r="C3416" t="str">
            <v>131931087</v>
          </cell>
          <cell r="D3416" t="str">
            <v>BUDIMAN</v>
          </cell>
          <cell r="E3416" t="str">
            <v/>
          </cell>
          <cell r="F3416" t="str">
            <v/>
          </cell>
          <cell r="G3416" t="str">
            <v>TOLITOLI</v>
          </cell>
          <cell r="H3416" t="str">
            <v>25 - 08 - 1962</v>
          </cell>
          <cell r="I3416" t="str">
            <v>I/a</v>
          </cell>
          <cell r="J3416" t="str">
            <v>01 - 02 - 1991</v>
          </cell>
          <cell r="K3416" t="str">
            <v>01 - 08 - 1992</v>
          </cell>
          <cell r="L3416" t="str">
            <v>L</v>
          </cell>
          <cell r="M3416" t="str">
            <v>II/a</v>
          </cell>
          <cell r="N3416" t="str">
            <v>01 - 10 - 2011</v>
          </cell>
          <cell r="O3416" t="str">
            <v>14</v>
          </cell>
          <cell r="P3416" t="str">
            <v>8</v>
          </cell>
          <cell r="Q3416" t="str">
            <v/>
          </cell>
          <cell r="R3416" t="str">
            <v/>
          </cell>
          <cell r="S3416" t="str">
            <v/>
          </cell>
          <cell r="T3416" t="str">
            <v/>
          </cell>
          <cell r="U3416" t="str">
            <v/>
          </cell>
          <cell r="V3416" t="str">
            <v xml:space="preserve">PENJAGA SEKOLAH </v>
          </cell>
          <cell r="W3416" t="str">
            <v>SDN PANYAPU</v>
          </cell>
          <cell r="X3416" t="str">
            <v>CABANG DISPENBUD KECAMATAN DAKOPEMEAN</v>
          </cell>
          <cell r="Y3416" t="str">
            <v>SMP</v>
          </cell>
          <cell r="Z3416" t="str">
            <v>31-12-1979</v>
          </cell>
          <cell r="AA3416" t="str">
            <v>Aktif</v>
          </cell>
          <cell r="AB3416" t="str">
            <v>PNS Daerah Kab./Kota yang bekerja pada Kab./Kota</v>
          </cell>
          <cell r="AC3416" t="str">
            <v>Pemerintah Kab. Tolitoli</v>
          </cell>
          <cell r="AD3416" t="str">
            <v>Pemerintah Kab. Tolitoli</v>
          </cell>
        </row>
        <row r="3417">
          <cell r="A3417">
            <v>3415</v>
          </cell>
          <cell r="B3417" t="str">
            <v>197307302009041001</v>
          </cell>
          <cell r="C3417" t="str">
            <v/>
          </cell>
          <cell r="D3417" t="str">
            <v>ROI MONANG</v>
          </cell>
          <cell r="E3417" t="str">
            <v/>
          </cell>
          <cell r="F3417" t="str">
            <v>ST</v>
          </cell>
          <cell r="G3417" t="str">
            <v>MEDAN</v>
          </cell>
          <cell r="H3417" t="str">
            <v>30 - 07 - 1973</v>
          </cell>
          <cell r="I3417" t="str">
            <v>III/a</v>
          </cell>
          <cell r="J3417" t="str">
            <v>01 - 04 - 2009</v>
          </cell>
          <cell r="K3417" t="str">
            <v>01 - 01 - 2011</v>
          </cell>
          <cell r="L3417" t="str">
            <v>L</v>
          </cell>
          <cell r="M3417" t="str">
            <v>III/b</v>
          </cell>
          <cell r="N3417" t="str">
            <v>01 - 04 - 2013</v>
          </cell>
          <cell r="O3417" t="str">
            <v>8</v>
          </cell>
          <cell r="P3417" t="str">
            <v>9</v>
          </cell>
          <cell r="Q3417" t="str">
            <v/>
          </cell>
          <cell r="R3417" t="str">
            <v/>
          </cell>
          <cell r="S3417" t="str">
            <v/>
          </cell>
          <cell r="T3417" t="str">
            <v/>
          </cell>
          <cell r="U3417" t="str">
            <v/>
          </cell>
          <cell r="V3417" t="str">
            <v>ANALIS TATA USAHA</v>
          </cell>
          <cell r="W3417" t="str">
            <v>Sub Bagian Umum Dan Program</v>
          </cell>
          <cell r="X3417" t="str">
            <v>Dinas Komunikasi Dan Informatika</v>
          </cell>
          <cell r="Y3417" t="str">
            <v>S-1 TEKNIK ELEKTRO</v>
          </cell>
          <cell r="Z3417" t="str">
            <v>31-12-2001</v>
          </cell>
          <cell r="AA3417" t="str">
            <v>Aktif</v>
          </cell>
          <cell r="AB3417" t="str">
            <v>PNS Daerah Kab./Kota yang bekerja pada Kab./Kota</v>
          </cell>
          <cell r="AC3417" t="str">
            <v>Pemerintah Kab. Tolitoli</v>
          </cell>
          <cell r="AD3417" t="str">
            <v>Pemerintah Kab. Tolitoli</v>
          </cell>
        </row>
        <row r="3418">
          <cell r="A3418">
            <v>3416</v>
          </cell>
          <cell r="B3418" t="str">
            <v>198407082010011022</v>
          </cell>
          <cell r="C3418" t="str">
            <v/>
          </cell>
          <cell r="D3418" t="str">
            <v>INDRAWAN AK. BANTI</v>
          </cell>
          <cell r="E3418" t="str">
            <v/>
          </cell>
          <cell r="F3418" t="str">
            <v/>
          </cell>
          <cell r="G3418" t="str">
            <v>PULIAS</v>
          </cell>
          <cell r="H3418" t="str">
            <v>08 - 07 - 1984</v>
          </cell>
          <cell r="I3418" t="str">
            <v>II/a</v>
          </cell>
          <cell r="J3418" t="str">
            <v>01 - 01 - 2010</v>
          </cell>
          <cell r="K3418" t="str">
            <v>01 - 01 - 2012</v>
          </cell>
          <cell r="L3418" t="str">
            <v>L</v>
          </cell>
          <cell r="M3418" t="str">
            <v>II/c</v>
          </cell>
          <cell r="N3418" t="str">
            <v>01 - 04 - 2018</v>
          </cell>
          <cell r="O3418" t="str">
            <v>13</v>
          </cell>
          <cell r="P3418" t="str">
            <v>3</v>
          </cell>
          <cell r="Q3418" t="str">
            <v/>
          </cell>
          <cell r="R3418" t="str">
            <v/>
          </cell>
          <cell r="S3418" t="str">
            <v/>
          </cell>
          <cell r="T3418" t="str">
            <v/>
          </cell>
          <cell r="U3418" t="str">
            <v/>
          </cell>
          <cell r="V3418" t="str">
            <v>PENGADMINISTRASI DAFTAR GAJI</v>
          </cell>
          <cell r="W3418" t="str">
            <v>Sub Bagian Keuangan Dan Aset</v>
          </cell>
          <cell r="X3418" t="str">
            <v>Sekretariat</v>
          </cell>
          <cell r="Y3418" t="str">
            <v>SMU BAHASA</v>
          </cell>
          <cell r="Z3418" t="str">
            <v>01-01-2002</v>
          </cell>
          <cell r="AA3418" t="str">
            <v>Aktif</v>
          </cell>
          <cell r="AB3418" t="str">
            <v>PNS Daerah Kab./Kota yang bekerja pada Kab./Kota</v>
          </cell>
          <cell r="AC3418" t="str">
            <v>Pemerintah Kab. Tolitoli</v>
          </cell>
          <cell r="AD3418" t="str">
            <v>Pemerintah Kab. Tolitoli</v>
          </cell>
        </row>
        <row r="3419">
          <cell r="A3419">
            <v>3417</v>
          </cell>
          <cell r="B3419" t="str">
            <v>196408041982011001</v>
          </cell>
          <cell r="C3419" t="str">
            <v>130975776</v>
          </cell>
          <cell r="D3419" t="str">
            <v>RUSLI</v>
          </cell>
          <cell r="E3419" t="str">
            <v/>
          </cell>
          <cell r="F3419" t="str">
            <v/>
          </cell>
          <cell r="G3419" t="str">
            <v>TOLITOLI</v>
          </cell>
          <cell r="H3419" t="str">
            <v>04 - 08 - 1964</v>
          </cell>
          <cell r="I3419" t="str">
            <v>I/a</v>
          </cell>
          <cell r="J3419" t="str">
            <v>01 - 01 - 1982</v>
          </cell>
          <cell r="K3419" t="str">
            <v>01 - 01 - 1984</v>
          </cell>
          <cell r="L3419" t="str">
            <v>L</v>
          </cell>
          <cell r="M3419" t="str">
            <v>II/c</v>
          </cell>
          <cell r="N3419" t="str">
            <v>01 - 04 - 2013</v>
          </cell>
          <cell r="O3419" t="str">
            <v>25</v>
          </cell>
          <cell r="P3419" t="str">
            <v>3</v>
          </cell>
          <cell r="Q3419" t="str">
            <v/>
          </cell>
          <cell r="R3419" t="str">
            <v/>
          </cell>
          <cell r="S3419" t="str">
            <v/>
          </cell>
          <cell r="T3419" t="str">
            <v/>
          </cell>
          <cell r="U3419" t="str">
            <v/>
          </cell>
          <cell r="V3419" t="str">
            <v>STAF</v>
          </cell>
          <cell r="W3419" t="str">
            <v>SDN 2 TOMPOH</v>
          </cell>
          <cell r="X3419" t="str">
            <v>CABANG DISPENBUD KECAMATAN DAMPAL UTARA</v>
          </cell>
          <cell r="Y3419" t="str">
            <v>PERSAMAAN SLTA (PAKET C)</v>
          </cell>
          <cell r="Z3419" t="str">
            <v>31-12-2009</v>
          </cell>
          <cell r="AA3419" t="str">
            <v>Aktif</v>
          </cell>
          <cell r="AB3419" t="str">
            <v>PNS Daerah Kab./Kota yang bekerja pada Kab./Kota</v>
          </cell>
          <cell r="AC3419" t="str">
            <v>Pemerintah Kab. Tolitoli</v>
          </cell>
          <cell r="AD3419" t="str">
            <v>Pemerintah Kab. Tolitoli</v>
          </cell>
        </row>
        <row r="3420">
          <cell r="A3420">
            <v>3418</v>
          </cell>
          <cell r="B3420" t="str">
            <v>196701011988031017</v>
          </cell>
          <cell r="C3420" t="str">
            <v>131743591</v>
          </cell>
          <cell r="D3420" t="str">
            <v>AGUS SALIM S RAHIM</v>
          </cell>
          <cell r="E3420" t="str">
            <v/>
          </cell>
          <cell r="F3420" t="str">
            <v>A.Ma.Pd</v>
          </cell>
          <cell r="G3420" t="str">
            <v>BUOL</v>
          </cell>
          <cell r="H3420" t="str">
            <v>01 - 01 - 1967</v>
          </cell>
          <cell r="I3420" t="str">
            <v>II/a</v>
          </cell>
          <cell r="J3420" t="str">
            <v>01 - 03 - 1988</v>
          </cell>
          <cell r="K3420" t="str">
            <v>01 - 03 - 1990</v>
          </cell>
          <cell r="L3420" t="str">
            <v>L</v>
          </cell>
          <cell r="M3420" t="str">
            <v>III/d</v>
          </cell>
          <cell r="N3420" t="str">
            <v>01 - 10 - 2011</v>
          </cell>
          <cell r="O3420" t="str">
            <v>18</v>
          </cell>
          <cell r="P3420" t="str">
            <v>7</v>
          </cell>
          <cell r="Q3420" t="str">
            <v/>
          </cell>
          <cell r="R3420" t="str">
            <v/>
          </cell>
          <cell r="S3420" t="str">
            <v/>
          </cell>
          <cell r="T3420" t="str">
            <v>01 - 10 - 2011</v>
          </cell>
          <cell r="U3420" t="str">
            <v>Guru Dewasa Tingkat. I</v>
          </cell>
          <cell r="V3420" t="str">
            <v/>
          </cell>
          <cell r="W3420" t="str">
            <v>SDN 2 LAULALANG</v>
          </cell>
          <cell r="X3420" t="str">
            <v>CABANG DISPENBUD KECAMATAN TOLITOLI UTARA</v>
          </cell>
          <cell r="Y3420" t="str">
            <v>D-II/A-II</v>
          </cell>
          <cell r="Z3420" t="str">
            <v>31-12-2002</v>
          </cell>
          <cell r="AA3420" t="str">
            <v>Aktif</v>
          </cell>
          <cell r="AB3420" t="str">
            <v>PNS Daerah Kab./Kota yang bekerja pada Kab./Kota</v>
          </cell>
          <cell r="AC3420" t="str">
            <v>Pemerintah Kab. Tolitoli</v>
          </cell>
          <cell r="AD3420" t="str">
            <v>Pemerintah Kab. Tolitoli</v>
          </cell>
        </row>
        <row r="3421">
          <cell r="A3421">
            <v>3419</v>
          </cell>
          <cell r="B3421" t="str">
            <v>197107122000122006</v>
          </cell>
          <cell r="C3421" t="str">
            <v>132282872</v>
          </cell>
          <cell r="D3421" t="str">
            <v>MASDA</v>
          </cell>
          <cell r="E3421" t="str">
            <v/>
          </cell>
          <cell r="F3421" t="str">
            <v/>
          </cell>
          <cell r="G3421" t="str">
            <v>TOLITOLI</v>
          </cell>
          <cell r="H3421" t="str">
            <v>12 - 07 - 1971</v>
          </cell>
          <cell r="I3421" t="str">
            <v>II/a</v>
          </cell>
          <cell r="J3421" t="str">
            <v>01 - 12 - 2000</v>
          </cell>
          <cell r="K3421" t="str">
            <v>01 - 04 - 2002</v>
          </cell>
          <cell r="L3421" t="str">
            <v>P</v>
          </cell>
          <cell r="M3421" t="str">
            <v>III/a</v>
          </cell>
          <cell r="N3421" t="str">
            <v>01 - 10 - 2013</v>
          </cell>
          <cell r="O3421" t="str">
            <v>7</v>
          </cell>
          <cell r="P3421" t="str">
            <v>10</v>
          </cell>
          <cell r="Q3421" t="str">
            <v/>
          </cell>
          <cell r="R3421" t="str">
            <v/>
          </cell>
          <cell r="S3421" t="str">
            <v/>
          </cell>
          <cell r="T3421" t="str">
            <v>01 - 10 - 2013</v>
          </cell>
          <cell r="U3421" t="str">
            <v>Guru Pertama</v>
          </cell>
          <cell r="V3421" t="str">
            <v/>
          </cell>
          <cell r="W3421" t="str">
            <v>SD Negeri 3 Dadakitan</v>
          </cell>
          <cell r="X3421" t="str">
            <v>Dinas Pendidikan Dan Kebudayaan</v>
          </cell>
          <cell r="Y3421" t="str">
            <v>SPG PENDIDIKAN SD</v>
          </cell>
          <cell r="Z3421" t="str">
            <v>31-12-1990</v>
          </cell>
          <cell r="AA3421" t="str">
            <v>Aktif</v>
          </cell>
          <cell r="AB3421" t="str">
            <v>PNS Daerah Kab./Kota yang bekerja pada Kab./Kota</v>
          </cell>
          <cell r="AC3421" t="str">
            <v>Pemerintah Kab. Tolitoli</v>
          </cell>
          <cell r="AD3421" t="str">
            <v>Pemerintah Kab. Tolitoli</v>
          </cell>
        </row>
        <row r="3422">
          <cell r="A3422">
            <v>3420</v>
          </cell>
          <cell r="B3422" t="str">
            <v>197009192005011004</v>
          </cell>
          <cell r="C3422" t="str">
            <v>570017277</v>
          </cell>
          <cell r="D3422" t="str">
            <v>SUKARJO</v>
          </cell>
          <cell r="E3422" t="str">
            <v/>
          </cell>
          <cell r="F3422" t="str">
            <v/>
          </cell>
          <cell r="G3422" t="str">
            <v>TOLITOLI</v>
          </cell>
          <cell r="H3422" t="str">
            <v>19 - 09 - 1970</v>
          </cell>
          <cell r="I3422" t="str">
            <v>II/a</v>
          </cell>
          <cell r="J3422" t="str">
            <v>01 - 01 - 2005</v>
          </cell>
          <cell r="K3422" t="str">
            <v>01 - 03 - 2006</v>
          </cell>
          <cell r="L3422" t="str">
            <v>L</v>
          </cell>
          <cell r="M3422" t="str">
            <v>II/c</v>
          </cell>
          <cell r="N3422" t="str">
            <v>01 - 10 - 2012</v>
          </cell>
          <cell r="O3422" t="str">
            <v>9</v>
          </cell>
          <cell r="P3422" t="str">
            <v>4</v>
          </cell>
          <cell r="Q3422" t="str">
            <v/>
          </cell>
          <cell r="R3422" t="str">
            <v/>
          </cell>
          <cell r="S3422" t="str">
            <v/>
          </cell>
          <cell r="T3422" t="str">
            <v>01 - 10 - 2012</v>
          </cell>
          <cell r="U3422" t="str">
            <v>Guru Muda</v>
          </cell>
          <cell r="V3422" t="str">
            <v/>
          </cell>
          <cell r="W3422" t="str">
            <v>SDN HARAPAN JAYA</v>
          </cell>
          <cell r="X3422" t="str">
            <v>CABANG DISPENBUD KECAMATAN TOLITOLI UTARA</v>
          </cell>
          <cell r="Y3422" t="str">
            <v>SEKOLAH PENDIDIKAN GURU</v>
          </cell>
          <cell r="Z3422" t="str">
            <v>31-12-1990</v>
          </cell>
          <cell r="AA3422" t="str">
            <v>Aktif</v>
          </cell>
          <cell r="AB3422" t="str">
            <v>PNS Daerah Kab./Kota yang bekerja pada Kab./Kota</v>
          </cell>
          <cell r="AC3422" t="str">
            <v>Pemerintah Kab. Tolitoli</v>
          </cell>
          <cell r="AD3422" t="str">
            <v>Pemerintah Kab. Tolitoli</v>
          </cell>
        </row>
        <row r="3423">
          <cell r="A3423">
            <v>3421</v>
          </cell>
          <cell r="B3423" t="str">
            <v>198509222010012019</v>
          </cell>
          <cell r="C3423" t="str">
            <v/>
          </cell>
          <cell r="D3423" t="str">
            <v>SARNI</v>
          </cell>
          <cell r="E3423" t="str">
            <v/>
          </cell>
          <cell r="F3423" t="str">
            <v>SE</v>
          </cell>
          <cell r="G3423" t="str">
            <v>TOLITOLI</v>
          </cell>
          <cell r="H3423" t="str">
            <v>22 - 09 - 1985</v>
          </cell>
          <cell r="I3423" t="str">
            <v>II/a</v>
          </cell>
          <cell r="J3423" t="str">
            <v>01 - 01 - 2010</v>
          </cell>
          <cell r="K3423" t="str">
            <v>01 - 01 - 2012</v>
          </cell>
          <cell r="L3423" t="str">
            <v>P</v>
          </cell>
          <cell r="M3423" t="str">
            <v>III/a</v>
          </cell>
          <cell r="N3423" t="str">
            <v>01 - 10 - 2015</v>
          </cell>
          <cell r="O3423" t="str">
            <v>5</v>
          </cell>
          <cell r="P3423" t="str">
            <v>9</v>
          </cell>
          <cell r="Q3423" t="str">
            <v/>
          </cell>
          <cell r="R3423" t="str">
            <v/>
          </cell>
          <cell r="S3423" t="str">
            <v/>
          </cell>
          <cell r="T3423" t="str">
            <v/>
          </cell>
          <cell r="U3423" t="str">
            <v/>
          </cell>
          <cell r="V3423" t="str">
            <v>FUNGSIONAL UMUM</v>
          </cell>
          <cell r="W3423" t="str">
            <v>SUB BAGIAN BADAN USAHA DAERAH</v>
          </cell>
          <cell r="X3423" t="str">
            <v>BAGIAN ADMINISTRASI PEREKONOMIAN</v>
          </cell>
          <cell r="Y3423" t="str">
            <v>S-1 EKONOMI MANAJEMEN</v>
          </cell>
          <cell r="Z3423" t="str">
            <v>31-12-2011</v>
          </cell>
          <cell r="AA3423" t="str">
            <v>Aktif</v>
          </cell>
          <cell r="AB3423" t="str">
            <v>PNS Daerah Kab./Kota yang bekerja pada Kab./Kota</v>
          </cell>
          <cell r="AC3423" t="str">
            <v>Pemerintah Kab. Tolitoli</v>
          </cell>
          <cell r="AD3423" t="str">
            <v>Pemerintah Kab. Tolitoli</v>
          </cell>
        </row>
        <row r="3424">
          <cell r="A3424">
            <v>3422</v>
          </cell>
          <cell r="B3424" t="str">
            <v>196708061988032016</v>
          </cell>
          <cell r="C3424" t="str">
            <v>131743538</v>
          </cell>
          <cell r="D3424" t="str">
            <v>SALMIAH NAKI LAUDI</v>
          </cell>
          <cell r="E3424" t="str">
            <v/>
          </cell>
          <cell r="F3424" t="str">
            <v/>
          </cell>
          <cell r="G3424" t="str">
            <v>BUOL</v>
          </cell>
          <cell r="H3424" t="str">
            <v>06 - 08 - 1967</v>
          </cell>
          <cell r="I3424" t="str">
            <v>II/a</v>
          </cell>
          <cell r="J3424" t="str">
            <v>01 - 03 - 1988</v>
          </cell>
          <cell r="K3424" t="str">
            <v>01 - 11 - 1989</v>
          </cell>
          <cell r="L3424" t="str">
            <v>P</v>
          </cell>
          <cell r="M3424" t="str">
            <v>III/d</v>
          </cell>
          <cell r="N3424" t="str">
            <v>01 - 04 - 2012</v>
          </cell>
          <cell r="O3424" t="str">
            <v>19</v>
          </cell>
          <cell r="P3424" t="str">
            <v>1</v>
          </cell>
          <cell r="Q3424" t="str">
            <v/>
          </cell>
          <cell r="R3424" t="str">
            <v/>
          </cell>
          <cell r="S3424" t="str">
            <v/>
          </cell>
          <cell r="T3424" t="str">
            <v>01 - 04 - 2012</v>
          </cell>
          <cell r="U3424" t="str">
            <v>Guru Muda</v>
          </cell>
          <cell r="V3424" t="str">
            <v/>
          </cell>
          <cell r="W3424" t="str">
            <v>SD Negeri 21 Tolitoli</v>
          </cell>
          <cell r="X3424" t="str">
            <v>Dinas Pendidikan Dan Kebudayaan</v>
          </cell>
          <cell r="Y3424" t="str">
            <v>SEKOLAH PENDIDIKAN GURU</v>
          </cell>
          <cell r="Z3424" t="str">
            <v>31-12-1986</v>
          </cell>
          <cell r="AA3424" t="str">
            <v>Aktif</v>
          </cell>
          <cell r="AB3424" t="str">
            <v>PNS Daerah Kab./Kota yang bekerja pada Kab./Kota</v>
          </cell>
          <cell r="AC3424" t="str">
            <v>Pemerintah Kab. Tolitoli</v>
          </cell>
          <cell r="AD3424" t="str">
            <v>Pemerintah Kab. Tolitoli</v>
          </cell>
        </row>
        <row r="3425">
          <cell r="A3425">
            <v>3423</v>
          </cell>
          <cell r="B3425" t="str">
            <v>196802122007012036</v>
          </cell>
          <cell r="C3425" t="str">
            <v>570028135</v>
          </cell>
          <cell r="D3425" t="str">
            <v>BAUANTING ANDI ADJONG</v>
          </cell>
          <cell r="E3425" t="str">
            <v/>
          </cell>
          <cell r="F3425" t="str">
            <v/>
          </cell>
          <cell r="G3425" t="str">
            <v>KEPULAUAN SELAYAR</v>
          </cell>
          <cell r="H3425" t="str">
            <v>12 - 02 - 1968</v>
          </cell>
          <cell r="I3425" t="str">
            <v>II/a</v>
          </cell>
          <cell r="J3425" t="str">
            <v>01 - 01 - 2007</v>
          </cell>
          <cell r="K3425" t="str">
            <v>01 - 10 - 2008</v>
          </cell>
          <cell r="L3425" t="str">
            <v>P</v>
          </cell>
          <cell r="M3425" t="str">
            <v>II/b</v>
          </cell>
          <cell r="N3425" t="str">
            <v>01 - 10 - 2014</v>
          </cell>
          <cell r="O3425" t="str">
            <v>10</v>
          </cell>
          <cell r="P3425" t="str">
            <v>9</v>
          </cell>
          <cell r="Q3425" t="str">
            <v/>
          </cell>
          <cell r="R3425" t="str">
            <v/>
          </cell>
          <cell r="S3425" t="str">
            <v/>
          </cell>
          <cell r="T3425" t="str">
            <v>01 - 10 - 2014</v>
          </cell>
          <cell r="U3425" t="str">
            <v>Guru Pratama Tingkat. I</v>
          </cell>
          <cell r="V3425" t="str">
            <v/>
          </cell>
          <cell r="W3425" t="str">
            <v>SDN 1 LINGADAN</v>
          </cell>
          <cell r="X3425" t="str">
            <v>CABANG DISPENBUD KECAMATAN DAKOPEMEAN</v>
          </cell>
          <cell r="Y3425" t="str">
            <v>SPG PENDIDIKAN SD</v>
          </cell>
          <cell r="Z3425" t="str">
            <v>31-12-1988</v>
          </cell>
          <cell r="AA3425" t="str">
            <v>Aktif</v>
          </cell>
          <cell r="AB3425" t="str">
            <v>PNS Daerah Kab./Kota yang bekerja pada Kab./Kota</v>
          </cell>
          <cell r="AC3425" t="str">
            <v>Pemerintah Kab. Tolitoli</v>
          </cell>
          <cell r="AD3425" t="str">
            <v>Pemerintah Kab. Tolitoli</v>
          </cell>
        </row>
        <row r="3426">
          <cell r="A3426">
            <v>3424</v>
          </cell>
          <cell r="B3426" t="str">
            <v>197610042014091001</v>
          </cell>
          <cell r="C3426" t="str">
            <v/>
          </cell>
          <cell r="D3426" t="str">
            <v>ASBAR</v>
          </cell>
          <cell r="E3426" t="str">
            <v/>
          </cell>
          <cell r="F3426" t="str">
            <v>S.Pd</v>
          </cell>
          <cell r="G3426" t="str">
            <v>TOLITOLI</v>
          </cell>
          <cell r="H3426" t="str">
            <v>04 - 10 - 1976</v>
          </cell>
          <cell r="I3426" t="str">
            <v>II/b</v>
          </cell>
          <cell r="J3426" t="str">
            <v>01 - 09 - 2014</v>
          </cell>
          <cell r="K3426" t="str">
            <v>01 - 12 - 2015</v>
          </cell>
          <cell r="L3426" t="str">
            <v>L</v>
          </cell>
          <cell r="M3426" t="str">
            <v>II/b</v>
          </cell>
          <cell r="N3426" t="str">
            <v>01 - 09 - 2014</v>
          </cell>
          <cell r="O3426" t="str">
            <v>13</v>
          </cell>
          <cell r="P3426" t="str">
            <v>0</v>
          </cell>
          <cell r="Q3426" t="str">
            <v/>
          </cell>
          <cell r="R3426" t="str">
            <v/>
          </cell>
          <cell r="S3426" t="str">
            <v/>
          </cell>
          <cell r="T3426" t="str">
            <v/>
          </cell>
          <cell r="U3426" t="str">
            <v/>
          </cell>
          <cell r="V3426" t="str">
            <v>GURU SD AGAMA ISLAM</v>
          </cell>
          <cell r="W3426" t="str">
            <v>SD Negeri 10 Tolitoli</v>
          </cell>
          <cell r="X3426" t="str">
            <v>Dinas Pendidikan Dan Kebudayaan</v>
          </cell>
          <cell r="Y3426" t="str">
            <v>D-II PGSDI</v>
          </cell>
          <cell r="Z3426" t="str">
            <v>01-07-2004</v>
          </cell>
          <cell r="AA3426" t="str">
            <v>Aktif</v>
          </cell>
          <cell r="AB3426" t="str">
            <v>PNS Daerah Kab./Kota yang bekerja pada Kab./Kota</v>
          </cell>
          <cell r="AC3426" t="str">
            <v>Pemerintah Kab. Tolitoli</v>
          </cell>
          <cell r="AD3426" t="str">
            <v>Pemerintah Kab. Tolitoli</v>
          </cell>
        </row>
        <row r="3427">
          <cell r="A3427">
            <v>3425</v>
          </cell>
          <cell r="B3427" t="str">
            <v>197202102009042001</v>
          </cell>
          <cell r="C3427" t="str">
            <v/>
          </cell>
          <cell r="D3427" t="str">
            <v>FITRIA</v>
          </cell>
          <cell r="E3427" t="str">
            <v/>
          </cell>
          <cell r="F3427" t="str">
            <v>SE</v>
          </cell>
          <cell r="G3427" t="str">
            <v>TOLITOLI</v>
          </cell>
          <cell r="H3427" t="str">
            <v>10 - 02 - 1972</v>
          </cell>
          <cell r="I3427" t="str">
            <v>II/a</v>
          </cell>
          <cell r="J3427" t="str">
            <v>01 - 04 - 2009</v>
          </cell>
          <cell r="K3427" t="str">
            <v>01 - 01 - 2011</v>
          </cell>
          <cell r="L3427" t="str">
            <v>P</v>
          </cell>
          <cell r="M3427" t="str">
            <v>III/a</v>
          </cell>
          <cell r="N3427" t="str">
            <v>01 - 10 - 2015</v>
          </cell>
          <cell r="O3427" t="str">
            <v>6</v>
          </cell>
          <cell r="P3427" t="str">
            <v>2</v>
          </cell>
          <cell r="Q3427" t="str">
            <v/>
          </cell>
          <cell r="R3427" t="str">
            <v/>
          </cell>
          <cell r="S3427" t="str">
            <v/>
          </cell>
          <cell r="T3427" t="str">
            <v/>
          </cell>
          <cell r="U3427" t="str">
            <v/>
          </cell>
          <cell r="V3427" t="str">
            <v>STAF TATA USAHA</v>
          </cell>
          <cell r="W3427" t="str">
            <v>UPT Satuan Pendidikan Non Formal Sanggar Kegiatan Belajar Mopido</v>
          </cell>
          <cell r="X3427" t="str">
            <v>Dinas Pendidikan Dan Kebudayaan</v>
          </cell>
          <cell r="Y3427" t="str">
            <v>S-1 EKONOMI MANAJEMEN</v>
          </cell>
          <cell r="Z3427" t="str">
            <v>31-12-2014</v>
          </cell>
          <cell r="AA3427" t="str">
            <v>Aktif</v>
          </cell>
          <cell r="AB3427" t="str">
            <v>PNS Daerah Kab./Kota yang bekerja pada Kab./Kota</v>
          </cell>
          <cell r="AC3427" t="str">
            <v>Pemerintah Kab. Tolitoli</v>
          </cell>
          <cell r="AD3427" t="str">
            <v>Pemerintah Kab. Tolitoli</v>
          </cell>
        </row>
        <row r="3428">
          <cell r="A3428">
            <v>3426</v>
          </cell>
          <cell r="B3428" t="str">
            <v>197910122015021001</v>
          </cell>
          <cell r="C3428" t="str">
            <v/>
          </cell>
          <cell r="D3428" t="str">
            <v>SAINUL</v>
          </cell>
          <cell r="E3428" t="str">
            <v/>
          </cell>
          <cell r="F3428" t="str">
            <v/>
          </cell>
          <cell r="G3428" t="str">
            <v>TOLITOLI</v>
          </cell>
          <cell r="H3428" t="str">
            <v>12 - 10 - 1979</v>
          </cell>
          <cell r="I3428" t="str">
            <v>II/a</v>
          </cell>
          <cell r="J3428" t="str">
            <v>01 - 02 - 2015</v>
          </cell>
          <cell r="K3428" t="str">
            <v>01 - 09 - 2016</v>
          </cell>
          <cell r="L3428" t="str">
            <v>L</v>
          </cell>
          <cell r="M3428" t="str">
            <v>II/a</v>
          </cell>
          <cell r="N3428" t="str">
            <v>01 - 02 - 2015</v>
          </cell>
          <cell r="O3428" t="str">
            <v>10</v>
          </cell>
          <cell r="P3428" t="str">
            <v>1</v>
          </cell>
          <cell r="Q3428" t="str">
            <v/>
          </cell>
          <cell r="R3428" t="str">
            <v/>
          </cell>
          <cell r="S3428" t="str">
            <v/>
          </cell>
          <cell r="T3428" t="str">
            <v/>
          </cell>
          <cell r="U3428" t="str">
            <v/>
          </cell>
          <cell r="V3428" t="str">
            <v>TEKNIS / ADMINISTRASI LAINNYA</v>
          </cell>
          <cell r="W3428" t="str">
            <v>SDN 2 BANAGAN</v>
          </cell>
          <cell r="X3428" t="str">
            <v>CABANG DISPENBUD KECAMATAN DAMPAL UTARA</v>
          </cell>
          <cell r="Y3428" t="str">
            <v>SMK SEKRETARIS</v>
          </cell>
          <cell r="Z3428" t="str">
            <v>03-06-1997</v>
          </cell>
          <cell r="AA3428" t="str">
            <v>Aktif</v>
          </cell>
          <cell r="AB3428" t="str">
            <v>PNS Daerah Kab./Kota yang bekerja pada Kab./Kota</v>
          </cell>
          <cell r="AC3428" t="str">
            <v>Pemerintah Kab. Tolitoli</v>
          </cell>
          <cell r="AD3428" t="str">
            <v>Pemerintah Kab. Tolitoli</v>
          </cell>
        </row>
        <row r="3429">
          <cell r="A3429">
            <v>3427</v>
          </cell>
          <cell r="B3429" t="str">
            <v>197906092007012012</v>
          </cell>
          <cell r="C3429" t="str">
            <v>570027768</v>
          </cell>
          <cell r="D3429" t="str">
            <v>MASNIDAR</v>
          </cell>
          <cell r="E3429" t="str">
            <v/>
          </cell>
          <cell r="F3429" t="str">
            <v>S.AG</v>
          </cell>
          <cell r="G3429" t="str">
            <v>TOLITOLI</v>
          </cell>
          <cell r="H3429" t="str">
            <v>09 - 06 - 1979</v>
          </cell>
          <cell r="I3429" t="str">
            <v>III/a</v>
          </cell>
          <cell r="J3429" t="str">
            <v>01 - 01 - 2007</v>
          </cell>
          <cell r="K3429" t="str">
            <v>01 - 10 - 2008</v>
          </cell>
          <cell r="L3429" t="str">
            <v>P</v>
          </cell>
          <cell r="M3429" t="str">
            <v>III/c</v>
          </cell>
          <cell r="N3429" t="str">
            <v>01 - 10 - 2015</v>
          </cell>
          <cell r="O3429" t="str">
            <v>11</v>
          </cell>
          <cell r="P3429" t="str">
            <v>9</v>
          </cell>
          <cell r="Q3429" t="str">
            <v/>
          </cell>
          <cell r="R3429" t="str">
            <v/>
          </cell>
          <cell r="S3429" t="str">
            <v/>
          </cell>
          <cell r="T3429" t="str">
            <v>01 - 10 - 2015</v>
          </cell>
          <cell r="U3429" t="str">
            <v>Guru Muda</v>
          </cell>
          <cell r="V3429" t="str">
            <v/>
          </cell>
          <cell r="W3429" t="str">
            <v>DINAS PENDIDIKAN, PEMUDA DAN OLAH RAGA</v>
          </cell>
          <cell r="X3429" t="str">
            <v>Pemerintah Kabupaten Tolitoli</v>
          </cell>
          <cell r="Y3429" t="str">
            <v>S-1/A-IV TARBIYAH</v>
          </cell>
          <cell r="Z3429" t="str">
            <v>31-12-2001</v>
          </cell>
          <cell r="AA3429" t="str">
            <v>Aktif</v>
          </cell>
          <cell r="AB3429" t="str">
            <v>PNS Daerah Kab./Kota yang bekerja pada Kab./Kota</v>
          </cell>
          <cell r="AC3429" t="str">
            <v>Pemerintah Kab. Tolitoli</v>
          </cell>
          <cell r="AD3429" t="str">
            <v>Pemerintah Kab. Tolitoli</v>
          </cell>
        </row>
        <row r="3430">
          <cell r="A3430">
            <v>3428</v>
          </cell>
          <cell r="B3430" t="str">
            <v>197606052005012016</v>
          </cell>
          <cell r="C3430" t="str">
            <v>570017186</v>
          </cell>
          <cell r="D3430" t="str">
            <v>BASEALANG</v>
          </cell>
          <cell r="E3430" t="str">
            <v/>
          </cell>
          <cell r="F3430" t="str">
            <v>S.Pd</v>
          </cell>
          <cell r="G3430" t="str">
            <v>KEPULAUAN SELAYAR</v>
          </cell>
          <cell r="H3430" t="str">
            <v>05 - 06 - 1976</v>
          </cell>
          <cell r="I3430" t="str">
            <v>II/b</v>
          </cell>
          <cell r="J3430" t="str">
            <v>01 - 01 - 2005</v>
          </cell>
          <cell r="K3430" t="str">
            <v>01 - 03 - 2006</v>
          </cell>
          <cell r="L3430" t="str">
            <v>P</v>
          </cell>
          <cell r="M3430" t="str">
            <v>III/b</v>
          </cell>
          <cell r="N3430" t="str">
            <v>01 - 04 - 2017</v>
          </cell>
          <cell r="O3430" t="str">
            <v>10</v>
          </cell>
          <cell r="P3430" t="str">
            <v>3</v>
          </cell>
          <cell r="Q3430" t="str">
            <v/>
          </cell>
          <cell r="R3430" t="str">
            <v/>
          </cell>
          <cell r="S3430" t="str">
            <v/>
          </cell>
          <cell r="T3430" t="str">
            <v>01 - 04 - 2017</v>
          </cell>
          <cell r="U3430" t="str">
            <v>Guru Pertama</v>
          </cell>
          <cell r="V3430" t="str">
            <v/>
          </cell>
          <cell r="W3430" t="str">
            <v>DPK MTs DDI SIAPO</v>
          </cell>
          <cell r="X3430" t="str">
            <v>CABANG DISPENBUD KECAMATAN BAOLAN</v>
          </cell>
          <cell r="Y3430" t="str">
            <v>S-1 TEKNOLOGI PENDIDIKAN</v>
          </cell>
          <cell r="Z3430" t="str">
            <v>06-08-2007</v>
          </cell>
          <cell r="AA3430" t="str">
            <v>Aktif</v>
          </cell>
          <cell r="AB3430" t="str">
            <v>PNS Daerah Kab./Kota yang bekerja pada Kab./Kota</v>
          </cell>
          <cell r="AC3430" t="str">
            <v>Pemerintah Kab. Tolitoli</v>
          </cell>
          <cell r="AD3430" t="str">
            <v>Pemerintah Kab. Tolitoli</v>
          </cell>
        </row>
        <row r="3431">
          <cell r="A3431">
            <v>3429</v>
          </cell>
          <cell r="B3431" t="str">
            <v>197401262009042001</v>
          </cell>
          <cell r="C3431" t="str">
            <v/>
          </cell>
          <cell r="D3431" t="str">
            <v>IRTA ERLINY</v>
          </cell>
          <cell r="E3431" t="str">
            <v/>
          </cell>
          <cell r="F3431" t="str">
            <v>S.Sos</v>
          </cell>
          <cell r="G3431" t="str">
            <v>TOLITOLI</v>
          </cell>
          <cell r="H3431" t="str">
            <v>26 - 01 - 1974</v>
          </cell>
          <cell r="I3431" t="str">
            <v>II/a</v>
          </cell>
          <cell r="J3431" t="str">
            <v>01 - 04 - 2009</v>
          </cell>
          <cell r="K3431" t="str">
            <v>01 - 01 - 2011</v>
          </cell>
          <cell r="L3431" t="str">
            <v>P</v>
          </cell>
          <cell r="M3431" t="str">
            <v>III/a</v>
          </cell>
          <cell r="N3431" t="str">
            <v>01 - 10 - 2015</v>
          </cell>
          <cell r="O3431" t="str">
            <v>6</v>
          </cell>
          <cell r="P3431" t="str">
            <v>6</v>
          </cell>
          <cell r="Q3431" t="str">
            <v/>
          </cell>
          <cell r="R3431" t="str">
            <v/>
          </cell>
          <cell r="S3431" t="str">
            <v/>
          </cell>
          <cell r="T3431" t="str">
            <v/>
          </cell>
          <cell r="U3431" t="str">
            <v/>
          </cell>
          <cell r="V3431" t="str">
            <v>STAF</v>
          </cell>
          <cell r="W3431" t="str">
            <v>Sub Bidang Usaha Ekonomi Dan Pemasaran</v>
          </cell>
          <cell r="X3431" t="str">
            <v>Bidang Usaha Ekonomi Masyarakat</v>
          </cell>
          <cell r="Y3431" t="str">
            <v>S-1 ADMINISTRASI NEGARA</v>
          </cell>
          <cell r="Z3431" t="str">
            <v>30-07-2011</v>
          </cell>
          <cell r="AA3431" t="str">
            <v>Aktif</v>
          </cell>
          <cell r="AB3431" t="str">
            <v>PNS Daerah Kab./Kota yang bekerja pada Kab./Kota</v>
          </cell>
          <cell r="AC3431" t="str">
            <v>Pemerintah Kab. Tolitoli</v>
          </cell>
          <cell r="AD3431" t="str">
            <v>Pemerintah Kab. Tolitoli</v>
          </cell>
        </row>
        <row r="3432">
          <cell r="A3432">
            <v>3430</v>
          </cell>
          <cell r="B3432" t="str">
            <v>196003241989022002</v>
          </cell>
          <cell r="C3432" t="str">
            <v>131814115</v>
          </cell>
          <cell r="D3432" t="str">
            <v>SUWARTI</v>
          </cell>
          <cell r="E3432" t="str">
            <v/>
          </cell>
          <cell r="F3432" t="str">
            <v/>
          </cell>
          <cell r="G3432" t="str">
            <v>SEMARANG</v>
          </cell>
          <cell r="H3432" t="str">
            <v>24 - 03 - 1960</v>
          </cell>
          <cell r="I3432" t="str">
            <v>II/a</v>
          </cell>
          <cell r="J3432" t="str">
            <v>01 - 02 - 1989</v>
          </cell>
          <cell r="K3432" t="str">
            <v>01 - 12 - 1990</v>
          </cell>
          <cell r="L3432" t="str">
            <v>P</v>
          </cell>
          <cell r="M3432" t="str">
            <v>IV/a</v>
          </cell>
          <cell r="N3432" t="str">
            <v>01 - 04 - 2013</v>
          </cell>
          <cell r="O3432" t="str">
            <v>19</v>
          </cell>
          <cell r="P3432" t="str">
            <v>1</v>
          </cell>
          <cell r="Q3432" t="str">
            <v/>
          </cell>
          <cell r="R3432" t="str">
            <v/>
          </cell>
          <cell r="S3432" t="str">
            <v/>
          </cell>
          <cell r="T3432" t="str">
            <v>01 - 04 - 2013</v>
          </cell>
          <cell r="U3432" t="str">
            <v>Guru Madya</v>
          </cell>
          <cell r="V3432" t="str">
            <v/>
          </cell>
          <cell r="W3432" t="str">
            <v>DPK TK AL HIKMA</v>
          </cell>
          <cell r="X3432" t="str">
            <v/>
          </cell>
          <cell r="Y3432" t="str">
            <v>KPG</v>
          </cell>
          <cell r="Z3432" t="str">
            <v>31-12-1989</v>
          </cell>
          <cell r="AA3432" t="str">
            <v>Aktif</v>
          </cell>
          <cell r="AB3432" t="str">
            <v>PNS Daerah Kab./Kota yang bekerja pada Kab./Kota</v>
          </cell>
          <cell r="AC3432" t="str">
            <v>Pemerintah Kab. Tolitoli</v>
          </cell>
          <cell r="AD3432" t="str">
            <v>Pemerintah Kab. Tolitoli</v>
          </cell>
        </row>
        <row r="3433">
          <cell r="A3433">
            <v>3431</v>
          </cell>
          <cell r="B3433" t="str">
            <v>198210122008011007</v>
          </cell>
          <cell r="C3433" t="str">
            <v>570036168</v>
          </cell>
          <cell r="D3433" t="str">
            <v>MALIK ANWAR ISKANDAR</v>
          </cell>
          <cell r="E3433" t="str">
            <v/>
          </cell>
          <cell r="F3433" t="str">
            <v/>
          </cell>
          <cell r="G3433" t="str">
            <v>NGAWI</v>
          </cell>
          <cell r="H3433" t="str">
            <v>12 - 10 - 1982</v>
          </cell>
          <cell r="I3433" t="str">
            <v>I/c</v>
          </cell>
          <cell r="J3433" t="str">
            <v>01 - 01 - 2008</v>
          </cell>
          <cell r="K3433" t="str">
            <v>01 - 12 - 2009</v>
          </cell>
          <cell r="L3433" t="str">
            <v>L</v>
          </cell>
          <cell r="M3433" t="str">
            <v>II/b</v>
          </cell>
          <cell r="N3433" t="str">
            <v>01 - 10 - 2015</v>
          </cell>
          <cell r="O3433" t="str">
            <v>8</v>
          </cell>
          <cell r="P3433" t="str">
            <v>9</v>
          </cell>
          <cell r="Q3433" t="str">
            <v/>
          </cell>
          <cell r="R3433" t="str">
            <v/>
          </cell>
          <cell r="S3433" t="str">
            <v/>
          </cell>
          <cell r="T3433" t="str">
            <v/>
          </cell>
          <cell r="U3433" t="str">
            <v/>
          </cell>
          <cell r="V3433" t="str">
            <v>BENDAHARA PENGELUARAN</v>
          </cell>
          <cell r="W3433" t="str">
            <v>Sub Bagian Keuangan Dan Aset</v>
          </cell>
          <cell r="X3433" t="str">
            <v>Dinas Perumahan Rakyat Dan Kawasan Pemukiman</v>
          </cell>
          <cell r="Y3433" t="str">
            <v>SMA PAKET C</v>
          </cell>
          <cell r="Z3433" t="str">
            <v>31-12-2006</v>
          </cell>
          <cell r="AA3433" t="str">
            <v>Aktif</v>
          </cell>
          <cell r="AB3433" t="str">
            <v>PNS Daerah Kab./Kota yang bekerja pada Kab./Kota</v>
          </cell>
          <cell r="AC3433" t="str">
            <v>Pemerintah Kab. Tolitoli</v>
          </cell>
          <cell r="AD3433" t="str">
            <v>Pemerintah Kab. Tolitoli</v>
          </cell>
        </row>
        <row r="3434">
          <cell r="A3434">
            <v>3432</v>
          </cell>
          <cell r="B3434" t="str">
            <v>196711031991042001</v>
          </cell>
          <cell r="C3434" t="str">
            <v>131896583</v>
          </cell>
          <cell r="D3434" t="str">
            <v>HERMAWATI</v>
          </cell>
          <cell r="E3434" t="str">
            <v/>
          </cell>
          <cell r="F3434" t="str">
            <v>S.Pd.SD</v>
          </cell>
          <cell r="G3434" t="str">
            <v>TOLITOLI</v>
          </cell>
          <cell r="H3434" t="str">
            <v>03 - 11 - 1967</v>
          </cell>
          <cell r="I3434" t="str">
            <v>II/a</v>
          </cell>
          <cell r="J3434" t="str">
            <v>01 - 04 - 1991</v>
          </cell>
          <cell r="K3434" t="str">
            <v>01 - 09 - 1992</v>
          </cell>
          <cell r="L3434" t="str">
            <v>P</v>
          </cell>
          <cell r="M3434" t="str">
            <v>III/c</v>
          </cell>
          <cell r="N3434" t="str">
            <v>01 - 04 - 2012</v>
          </cell>
          <cell r="O3434" t="str">
            <v>16</v>
          </cell>
          <cell r="P3434" t="str">
            <v>0</v>
          </cell>
          <cell r="Q3434" t="str">
            <v/>
          </cell>
          <cell r="R3434" t="str">
            <v/>
          </cell>
          <cell r="S3434" t="str">
            <v/>
          </cell>
          <cell r="T3434" t="str">
            <v>01 - 10 - 2008</v>
          </cell>
          <cell r="U3434" t="str">
            <v>Guru Pertama</v>
          </cell>
          <cell r="V3434" t="str">
            <v/>
          </cell>
          <cell r="W3434" t="str">
            <v>SD Negeri 10 Tolitoli</v>
          </cell>
          <cell r="X3434" t="str">
            <v>Dinas Pendidikan Dan Kebudayaan</v>
          </cell>
          <cell r="Y3434" t="str">
            <v>S-1 PENDIDIKAN</v>
          </cell>
          <cell r="Z3434" t="str">
            <v>31-12-2010</v>
          </cell>
          <cell r="AA3434" t="str">
            <v>Aktif</v>
          </cell>
          <cell r="AB3434" t="str">
            <v>PNS Daerah Kab./Kota yang bekerja pada Kab./Kota</v>
          </cell>
          <cell r="AC3434" t="str">
            <v>Pemerintah Kab. Tolitoli</v>
          </cell>
          <cell r="AD3434" t="str">
            <v>Pemerintah Kab. Tolitoli</v>
          </cell>
        </row>
        <row r="3435">
          <cell r="A3435">
            <v>3433</v>
          </cell>
          <cell r="B3435" t="str">
            <v>197110042007012014</v>
          </cell>
          <cell r="C3435" t="str">
            <v>570027645</v>
          </cell>
          <cell r="D3435" t="str">
            <v>ENDANG SRI WAHYUNI</v>
          </cell>
          <cell r="E3435" t="str">
            <v/>
          </cell>
          <cell r="F3435" t="str">
            <v/>
          </cell>
          <cell r="G3435" t="str">
            <v>MAKASSAR</v>
          </cell>
          <cell r="H3435" t="str">
            <v>04 - 10 - 1971</v>
          </cell>
          <cell r="I3435" t="str">
            <v>II/a</v>
          </cell>
          <cell r="J3435" t="str">
            <v>01 - 01 - 2007</v>
          </cell>
          <cell r="K3435" t="str">
            <v>01 - 10 - 2008</v>
          </cell>
          <cell r="L3435" t="str">
            <v>P</v>
          </cell>
          <cell r="M3435" t="str">
            <v>II/b</v>
          </cell>
          <cell r="N3435" t="str">
            <v>01 - 04 - 2013</v>
          </cell>
          <cell r="O3435" t="str">
            <v>9</v>
          </cell>
          <cell r="P3435" t="str">
            <v>10</v>
          </cell>
          <cell r="Q3435" t="str">
            <v/>
          </cell>
          <cell r="R3435" t="str">
            <v/>
          </cell>
          <cell r="S3435" t="str">
            <v/>
          </cell>
          <cell r="T3435" t="str">
            <v>01 - 04 - 2013</v>
          </cell>
          <cell r="U3435" t="str">
            <v>Guru Pratama Tingkat. I</v>
          </cell>
          <cell r="V3435" t="str">
            <v/>
          </cell>
          <cell r="W3435" t="str">
            <v>SD Negeri 6 Tambun</v>
          </cell>
          <cell r="X3435" t="str">
            <v>Dinas Pendidikan Dan Kebudayaan</v>
          </cell>
          <cell r="Y3435" t="str">
            <v>SPG PENDIDIKAN SD</v>
          </cell>
          <cell r="Z3435" t="str">
            <v>31-12-1991</v>
          </cell>
          <cell r="AA3435" t="str">
            <v>Aktif</v>
          </cell>
          <cell r="AB3435" t="str">
            <v>PNS Daerah Kab./Kota yang bekerja pada Kab./Kota</v>
          </cell>
          <cell r="AC3435" t="str">
            <v>Pemerintah Kab. Tolitoli</v>
          </cell>
          <cell r="AD3435" t="str">
            <v>Pemerintah Kab. Tolitoli</v>
          </cell>
        </row>
        <row r="3436">
          <cell r="A3436">
            <v>3434</v>
          </cell>
          <cell r="B3436" t="str">
            <v>198204072014112001</v>
          </cell>
          <cell r="C3436" t="str">
            <v/>
          </cell>
          <cell r="D3436" t="str">
            <v>NIRWANA ANWAR</v>
          </cell>
          <cell r="E3436" t="str">
            <v/>
          </cell>
          <cell r="F3436" t="str">
            <v>SKM</v>
          </cell>
          <cell r="G3436" t="str">
            <v>LAULALANG</v>
          </cell>
          <cell r="H3436" t="str">
            <v>07 - 04 - 1982</v>
          </cell>
          <cell r="I3436" t="str">
            <v>III/a</v>
          </cell>
          <cell r="J3436" t="str">
            <v>01 - 11 - 2014</v>
          </cell>
          <cell r="K3436" t="str">
            <v>01 - 09 - 2016</v>
          </cell>
          <cell r="L3436" t="str">
            <v>P</v>
          </cell>
          <cell r="M3436" t="str">
            <v>III/a</v>
          </cell>
          <cell r="N3436" t="str">
            <v>01 - 11 - 2014</v>
          </cell>
          <cell r="O3436" t="str">
            <v>9</v>
          </cell>
          <cell r="P3436" t="str">
            <v>10</v>
          </cell>
          <cell r="Q3436" t="str">
            <v/>
          </cell>
          <cell r="R3436" t="str">
            <v/>
          </cell>
          <cell r="S3436" t="str">
            <v/>
          </cell>
          <cell r="T3436" t="str">
            <v/>
          </cell>
          <cell r="U3436" t="str">
            <v/>
          </cell>
          <cell r="V3436" t="str">
            <v>PENGADMINISTRASI UMUM</v>
          </cell>
          <cell r="W3436" t="str">
            <v>SEKSI PATOLOGI KLINIK DAN RADIOLOGI</v>
          </cell>
          <cell r="X3436" t="str">
            <v>BIDANG PENUNJANG  MEDIS</v>
          </cell>
          <cell r="Y3436" t="str">
            <v>S-1 KESEHATAN MASYARAKAT</v>
          </cell>
          <cell r="Z3436" t="str">
            <v>09-10-2004</v>
          </cell>
          <cell r="AA3436" t="str">
            <v>Aktif</v>
          </cell>
          <cell r="AB3436" t="str">
            <v>PNS Daerah Kab./Kota yang bekerja pada Kab./Kota</v>
          </cell>
          <cell r="AC3436" t="str">
            <v>Pemerintah Kab. Tolitoli</v>
          </cell>
          <cell r="AD3436" t="str">
            <v>Pemerintah Kab. Tolitoli</v>
          </cell>
        </row>
        <row r="3437">
          <cell r="A3437">
            <v>3435</v>
          </cell>
          <cell r="B3437" t="str">
            <v>198504212010012034</v>
          </cell>
          <cell r="C3437" t="str">
            <v/>
          </cell>
          <cell r="D3437" t="str">
            <v>AGNES</v>
          </cell>
          <cell r="E3437" t="str">
            <v/>
          </cell>
          <cell r="F3437" t="str">
            <v>SE</v>
          </cell>
          <cell r="G3437" t="str">
            <v>TOLITOLI</v>
          </cell>
          <cell r="H3437" t="str">
            <v>21 - 04 - 1985</v>
          </cell>
          <cell r="I3437" t="str">
            <v>II/a</v>
          </cell>
          <cell r="J3437" t="str">
            <v>01 - 01 - 2010</v>
          </cell>
          <cell r="K3437" t="str">
            <v>01 - 01 - 2012</v>
          </cell>
          <cell r="L3437" t="str">
            <v>P</v>
          </cell>
          <cell r="M3437" t="str">
            <v>III/a</v>
          </cell>
          <cell r="N3437" t="str">
            <v>01 - 10 - 2015</v>
          </cell>
          <cell r="O3437" t="str">
            <v>5</v>
          </cell>
          <cell r="P3437" t="str">
            <v>10</v>
          </cell>
          <cell r="Q3437" t="str">
            <v/>
          </cell>
          <cell r="R3437" t="str">
            <v/>
          </cell>
          <cell r="S3437" t="str">
            <v/>
          </cell>
          <cell r="T3437" t="str">
            <v/>
          </cell>
          <cell r="U3437" t="str">
            <v/>
          </cell>
          <cell r="V3437" t="str">
            <v>STAF</v>
          </cell>
          <cell r="W3437" t="str">
            <v>Sub Bagian Keuangan Dan Aset</v>
          </cell>
          <cell r="X3437" t="str">
            <v>Dinas Kesehatan</v>
          </cell>
          <cell r="Y3437" t="str">
            <v>S-1 EKONOMI MANAJEMEN</v>
          </cell>
          <cell r="Z3437" t="str">
            <v>31-12-2013</v>
          </cell>
          <cell r="AA3437" t="str">
            <v>Aktif</v>
          </cell>
          <cell r="AB3437" t="str">
            <v>PNS Daerah Kab./Kota yang bekerja pada Kab./Kota</v>
          </cell>
          <cell r="AC3437" t="str">
            <v>Pemerintah Kab. Tolitoli</v>
          </cell>
          <cell r="AD3437" t="str">
            <v>Pemerintah Kab. Tolitoli</v>
          </cell>
        </row>
        <row r="3438">
          <cell r="A3438">
            <v>3436</v>
          </cell>
          <cell r="B3438" t="str">
            <v>197107011998032008</v>
          </cell>
          <cell r="C3438" t="str">
            <v>570012557</v>
          </cell>
          <cell r="D3438" t="str">
            <v>SURYANI A TAITING</v>
          </cell>
          <cell r="E3438" t="str">
            <v/>
          </cell>
          <cell r="F3438" t="str">
            <v/>
          </cell>
          <cell r="G3438" t="str">
            <v>PALELEH</v>
          </cell>
          <cell r="H3438" t="str">
            <v>01 - 07 - 1971</v>
          </cell>
          <cell r="I3438" t="str">
            <v>II/a</v>
          </cell>
          <cell r="J3438" t="str">
            <v>01 - 03 - 1998</v>
          </cell>
          <cell r="K3438" t="str">
            <v>01 - 08 - 1999</v>
          </cell>
          <cell r="L3438" t="str">
            <v>P</v>
          </cell>
          <cell r="M3438" t="str">
            <v>III/b</v>
          </cell>
          <cell r="N3438" t="str">
            <v>01 - 04 - 2017</v>
          </cell>
          <cell r="O3438" t="str">
            <v>14</v>
          </cell>
          <cell r="P3438" t="str">
            <v>1</v>
          </cell>
          <cell r="Q3438" t="str">
            <v/>
          </cell>
          <cell r="R3438" t="str">
            <v/>
          </cell>
          <cell r="S3438" t="str">
            <v/>
          </cell>
          <cell r="T3438" t="str">
            <v/>
          </cell>
          <cell r="U3438" t="str">
            <v/>
          </cell>
          <cell r="V3438" t="str">
            <v>PENGUMPUL DATA PENGUJIAN KENDARAAN</v>
          </cell>
          <cell r="W3438" t="str">
            <v>Seksi Lalulintas</v>
          </cell>
          <cell r="X3438" t="str">
            <v>Dinas Perhubungan</v>
          </cell>
          <cell r="Y3438" t="str">
            <v>SMEA KEUANGAN</v>
          </cell>
          <cell r="Z3438" t="str">
            <v>31-12-1990</v>
          </cell>
          <cell r="AA3438" t="str">
            <v>Aktif</v>
          </cell>
          <cell r="AB3438" t="str">
            <v>PNS Daerah Kab./Kota yang bekerja pada Kab./Kota</v>
          </cell>
          <cell r="AC3438" t="str">
            <v>Pemerintah Kab. Tolitoli</v>
          </cell>
          <cell r="AD3438" t="str">
            <v>Pemerintah Kab. Tolitoli</v>
          </cell>
        </row>
        <row r="3439">
          <cell r="A3439">
            <v>3437</v>
          </cell>
          <cell r="B3439" t="str">
            <v>198009132010011013</v>
          </cell>
          <cell r="C3439" t="str">
            <v/>
          </cell>
          <cell r="D3439" t="str">
            <v>AGUSSALIM</v>
          </cell>
          <cell r="E3439" t="str">
            <v/>
          </cell>
          <cell r="F3439" t="str">
            <v>ST</v>
          </cell>
          <cell r="G3439" t="str">
            <v>OGOWELE</v>
          </cell>
          <cell r="H3439" t="str">
            <v>13 - 09 - 1980</v>
          </cell>
          <cell r="I3439" t="str">
            <v>III/a</v>
          </cell>
          <cell r="J3439" t="str">
            <v>01 - 01 - 2010</v>
          </cell>
          <cell r="K3439" t="str">
            <v>01 - 01 - 2012</v>
          </cell>
          <cell r="L3439" t="str">
            <v>L</v>
          </cell>
          <cell r="M3439" t="str">
            <v>III/c</v>
          </cell>
          <cell r="N3439" t="str">
            <v>01 - 04 - 2018</v>
          </cell>
          <cell r="O3439" t="str">
            <v>8</v>
          </cell>
          <cell r="P3439" t="str">
            <v>3</v>
          </cell>
          <cell r="Q3439" t="str">
            <v/>
          </cell>
          <cell r="R3439" t="str">
            <v/>
          </cell>
          <cell r="S3439" t="str">
            <v/>
          </cell>
          <cell r="T3439" t="str">
            <v/>
          </cell>
          <cell r="U3439" t="str">
            <v/>
          </cell>
          <cell r="V3439" t="str">
            <v>PENGAWAS FISIK PEMUKIMAN</v>
          </cell>
          <cell r="W3439" t="str">
            <v>Seksi Pengembangan Kawasan Permukiman</v>
          </cell>
          <cell r="X3439" t="str">
            <v>Dinas Perumahan Rakyat Dan Kawasan Pemukiman</v>
          </cell>
          <cell r="Y3439" t="str">
            <v>S-1 TEKNIK PERENCANAAN WILAYAH DAN KOTA</v>
          </cell>
          <cell r="Z3439" t="str">
            <v>01-01-2007</v>
          </cell>
          <cell r="AA3439" t="str">
            <v>Aktif</v>
          </cell>
          <cell r="AB3439" t="str">
            <v>PNS Daerah Kab./Kota yang bekerja pada Kab./Kota</v>
          </cell>
          <cell r="AC3439" t="str">
            <v>Pemerintah Kab. Tolitoli</v>
          </cell>
          <cell r="AD3439" t="str">
            <v>Pemerintah Kab. Tolitoli</v>
          </cell>
        </row>
        <row r="3440">
          <cell r="A3440">
            <v>3438</v>
          </cell>
          <cell r="B3440" t="str">
            <v>197009151996032002</v>
          </cell>
          <cell r="C3440" t="str">
            <v>570012159</v>
          </cell>
          <cell r="D3440" t="str">
            <v>YUSTIN S PIDAL</v>
          </cell>
          <cell r="E3440" t="str">
            <v/>
          </cell>
          <cell r="F3440" t="str">
            <v/>
          </cell>
          <cell r="G3440" t="str">
            <v>TOLITOLI</v>
          </cell>
          <cell r="H3440" t="str">
            <v>15 - 09 - 1970</v>
          </cell>
          <cell r="I3440" t="str">
            <v>I/b</v>
          </cell>
          <cell r="J3440" t="str">
            <v>01 - 03 - 1996</v>
          </cell>
          <cell r="K3440" t="str">
            <v>01 - 01 - 1998</v>
          </cell>
          <cell r="L3440" t="str">
            <v>P</v>
          </cell>
          <cell r="M3440" t="str">
            <v>I/d</v>
          </cell>
          <cell r="N3440" t="str">
            <v>01 - 04 - 2012</v>
          </cell>
          <cell r="O3440" t="str">
            <v>19</v>
          </cell>
          <cell r="P3440" t="str">
            <v>1</v>
          </cell>
          <cell r="Q3440" t="str">
            <v/>
          </cell>
          <cell r="R3440" t="str">
            <v/>
          </cell>
          <cell r="S3440" t="str">
            <v/>
          </cell>
          <cell r="T3440" t="str">
            <v/>
          </cell>
          <cell r="U3440" t="str">
            <v/>
          </cell>
          <cell r="V3440" t="str">
            <v>FUNGSIONAL UMUM</v>
          </cell>
          <cell r="W3440" t="str">
            <v>BAGIAN UMUM DAN PERLENGKAPAN</v>
          </cell>
          <cell r="X3440" t="str">
            <v>SEKRETARIAT DAERAH</v>
          </cell>
          <cell r="Y3440" t="str">
            <v>SLTP UMUM</v>
          </cell>
          <cell r="Z3440" t="str">
            <v>31-12-1988</v>
          </cell>
          <cell r="AA3440" t="str">
            <v>Aktif</v>
          </cell>
          <cell r="AB3440" t="str">
            <v>PNS Daerah Kab./Kota yang bekerja pada Kab./Kota</v>
          </cell>
          <cell r="AC3440" t="str">
            <v>Pemerintah Kab. Tolitoli</v>
          </cell>
          <cell r="AD3440" t="str">
            <v>Pemerintah Kab. Tolitoli</v>
          </cell>
        </row>
        <row r="3441">
          <cell r="A3441">
            <v>3439</v>
          </cell>
          <cell r="B3441" t="str">
            <v>197009191992112001</v>
          </cell>
          <cell r="C3441" t="str">
            <v>131988359</v>
          </cell>
          <cell r="D3441" t="str">
            <v>JUMRIANI ABDULLATIF</v>
          </cell>
          <cell r="E3441" t="str">
            <v/>
          </cell>
          <cell r="F3441" t="str">
            <v>S.Pd.SD</v>
          </cell>
          <cell r="G3441" t="str">
            <v>MAKASSAR</v>
          </cell>
          <cell r="H3441" t="str">
            <v>19 - 09 - 1970</v>
          </cell>
          <cell r="I3441" t="str">
            <v>II/a</v>
          </cell>
          <cell r="J3441" t="str">
            <v>01 - 11 - 1992</v>
          </cell>
          <cell r="K3441" t="str">
            <v>01 - 05 - 1994</v>
          </cell>
          <cell r="L3441" t="str">
            <v>P</v>
          </cell>
          <cell r="M3441" t="str">
            <v>IV/a</v>
          </cell>
          <cell r="N3441" t="str">
            <v>01 - 04 - 2014</v>
          </cell>
          <cell r="O3441" t="str">
            <v>16</v>
          </cell>
          <cell r="P3441" t="str">
            <v>5</v>
          </cell>
          <cell r="Q3441" t="str">
            <v/>
          </cell>
          <cell r="R3441" t="str">
            <v/>
          </cell>
          <cell r="S3441" t="str">
            <v/>
          </cell>
          <cell r="T3441" t="str">
            <v>01 - 04 - 2014</v>
          </cell>
          <cell r="U3441" t="str">
            <v>Guru Madya</v>
          </cell>
          <cell r="V3441" t="str">
            <v/>
          </cell>
          <cell r="W3441" t="str">
            <v>SD Negeri 1 Tambun</v>
          </cell>
          <cell r="X3441" t="str">
            <v>Dinas Pendidikan Dan Kebudayaan</v>
          </cell>
          <cell r="Y3441" t="str">
            <v>S-1/A-IV PENDIDIKAN PGSD</v>
          </cell>
          <cell r="Z3441" t="str">
            <v>31-12-2009</v>
          </cell>
          <cell r="AA3441" t="str">
            <v>Aktif</v>
          </cell>
          <cell r="AB3441" t="str">
            <v>PNS Daerah Kab./Kota yang bekerja pada Kab./Kota</v>
          </cell>
          <cell r="AC3441" t="str">
            <v>Pemerintah Kab. Tolitoli</v>
          </cell>
          <cell r="AD3441" t="str">
            <v>Pemerintah Kab. Tolitoli</v>
          </cell>
        </row>
        <row r="3442">
          <cell r="A3442">
            <v>3440</v>
          </cell>
          <cell r="B3442" t="str">
            <v>198512252010011021</v>
          </cell>
          <cell r="C3442" t="str">
            <v/>
          </cell>
          <cell r="D3442" t="str">
            <v>TAKDIR NURDIN</v>
          </cell>
          <cell r="E3442" t="str">
            <v/>
          </cell>
          <cell r="F3442" t="str">
            <v>S.Sos</v>
          </cell>
          <cell r="G3442" t="str">
            <v>BANGKIR</v>
          </cell>
          <cell r="H3442" t="str">
            <v>25 - 12 - 1985</v>
          </cell>
          <cell r="I3442" t="str">
            <v>II/a</v>
          </cell>
          <cell r="J3442" t="str">
            <v>01 - 01 - 2010</v>
          </cell>
          <cell r="K3442" t="str">
            <v>01 - 01 - 2012</v>
          </cell>
          <cell r="L3442" t="str">
            <v>L</v>
          </cell>
          <cell r="M3442" t="str">
            <v>III/a</v>
          </cell>
          <cell r="N3442" t="str">
            <v>01 - 10 - 2015</v>
          </cell>
          <cell r="O3442" t="str">
            <v>5</v>
          </cell>
          <cell r="P3442" t="str">
            <v>9</v>
          </cell>
          <cell r="Q3442" t="str">
            <v/>
          </cell>
          <cell r="R3442" t="str">
            <v/>
          </cell>
          <cell r="S3442" t="str">
            <v/>
          </cell>
          <cell r="T3442" t="str">
            <v/>
          </cell>
          <cell r="U3442" t="str">
            <v/>
          </cell>
          <cell r="V3442" t="str">
            <v>FUNGSIONAL UMUM</v>
          </cell>
          <cell r="W3442" t="str">
            <v>Sub Bagian Umum Dan Kepegawaian</v>
          </cell>
          <cell r="X3442" t="str">
            <v>Sekretariat</v>
          </cell>
          <cell r="Y3442" t="str">
            <v>S-1 ILMU ADMINISTRASI NEGARA</v>
          </cell>
          <cell r="Z3442" t="str">
            <v>31-12-2011</v>
          </cell>
          <cell r="AA3442" t="str">
            <v>Aktif</v>
          </cell>
          <cell r="AB3442" t="str">
            <v>PNS Daerah Kab./Kota yang bekerja pada Kab./Kota</v>
          </cell>
          <cell r="AC3442" t="str">
            <v>Pemerintah Kab. Tolitoli</v>
          </cell>
          <cell r="AD3442" t="str">
            <v>Pemerintah Kab. Tolitoli</v>
          </cell>
        </row>
        <row r="3443">
          <cell r="A3443">
            <v>3441</v>
          </cell>
          <cell r="B3443" t="str">
            <v>198512252010011020</v>
          </cell>
          <cell r="C3443" t="str">
            <v/>
          </cell>
          <cell r="D3443" t="str">
            <v>ANTON</v>
          </cell>
          <cell r="E3443" t="str">
            <v/>
          </cell>
          <cell r="F3443" t="str">
            <v>S.PD</v>
          </cell>
          <cell r="G3443" t="str">
            <v>DONGGALA</v>
          </cell>
          <cell r="H3443" t="str">
            <v>25 - 12 - 1985</v>
          </cell>
          <cell r="I3443" t="str">
            <v>III/a</v>
          </cell>
          <cell r="J3443" t="str">
            <v>01 - 01 - 2010</v>
          </cell>
          <cell r="K3443" t="str">
            <v>01 - 01 - 2012</v>
          </cell>
          <cell r="L3443" t="str">
            <v>L</v>
          </cell>
          <cell r="M3443" t="str">
            <v>III/b</v>
          </cell>
          <cell r="N3443" t="str">
            <v>01 - 10 - 2014</v>
          </cell>
          <cell r="O3443" t="str">
            <v>4</v>
          </cell>
          <cell r="P3443" t="str">
            <v>9</v>
          </cell>
          <cell r="Q3443" t="str">
            <v/>
          </cell>
          <cell r="R3443" t="str">
            <v/>
          </cell>
          <cell r="S3443" t="str">
            <v/>
          </cell>
          <cell r="T3443" t="str">
            <v>01 - 10 - 2014</v>
          </cell>
          <cell r="U3443" t="str">
            <v>Guru Madya Tingkat. I</v>
          </cell>
          <cell r="V3443" t="str">
            <v/>
          </cell>
          <cell r="W3443" t="str">
            <v>SMP NEGERI 1 TOLITOLI</v>
          </cell>
          <cell r="X3443" t="str">
            <v>CABANG DISPENBUD KECAMATAN BAOLAN</v>
          </cell>
          <cell r="Y3443" t="str">
            <v>S-1 TEKNOLOGI PENDIDIKAN</v>
          </cell>
          <cell r="Z3443" t="str">
            <v>31-12-2009</v>
          </cell>
          <cell r="AA3443" t="str">
            <v>Aktif</v>
          </cell>
          <cell r="AB3443" t="str">
            <v>PNS Daerah Kab./Kota yang bekerja pada Kab./Kota</v>
          </cell>
          <cell r="AC3443" t="str">
            <v>Pemerintah Kab. Tolitoli</v>
          </cell>
          <cell r="AD3443" t="str">
            <v>Pemerintah Kab. Tolitoli</v>
          </cell>
        </row>
        <row r="3444">
          <cell r="A3444">
            <v>3442</v>
          </cell>
          <cell r="B3444" t="str">
            <v>196711272014091001</v>
          </cell>
          <cell r="C3444" t="str">
            <v/>
          </cell>
          <cell r="D3444" t="str">
            <v>MUSTARI</v>
          </cell>
          <cell r="E3444" t="str">
            <v/>
          </cell>
          <cell r="F3444" t="str">
            <v/>
          </cell>
          <cell r="G3444" t="str">
            <v>SIDENRENG RAPPANG</v>
          </cell>
          <cell r="H3444" t="str">
            <v>27 - 11 - 1967</v>
          </cell>
          <cell r="I3444" t="str">
            <v>II/a</v>
          </cell>
          <cell r="J3444" t="str">
            <v>01 - 09 - 2014</v>
          </cell>
          <cell r="K3444" t="str">
            <v>01 - 12 - 2015</v>
          </cell>
          <cell r="L3444" t="str">
            <v>L</v>
          </cell>
          <cell r="M3444" t="str">
            <v>II/a</v>
          </cell>
          <cell r="N3444" t="str">
            <v>01 - 09 - 2014</v>
          </cell>
          <cell r="O3444" t="str">
            <v>9</v>
          </cell>
          <cell r="P3444" t="str">
            <v>11</v>
          </cell>
          <cell r="Q3444" t="str">
            <v/>
          </cell>
          <cell r="R3444" t="str">
            <v/>
          </cell>
          <cell r="S3444" t="str">
            <v/>
          </cell>
          <cell r="T3444" t="str">
            <v/>
          </cell>
          <cell r="U3444" t="str">
            <v/>
          </cell>
          <cell r="V3444" t="str">
            <v>TEKNIS / ADMINISTRASI LAINNYA</v>
          </cell>
          <cell r="W3444" t="str">
            <v>SDN KINAPASAN</v>
          </cell>
          <cell r="X3444" t="str">
            <v>CABANG DISPENBUD KECAMATAN BASIDONDO</v>
          </cell>
          <cell r="Y3444" t="str">
            <v>SMA IPA</v>
          </cell>
          <cell r="Z3444" t="str">
            <v>01-05-1986</v>
          </cell>
          <cell r="AA3444" t="str">
            <v>Aktif</v>
          </cell>
          <cell r="AB3444" t="str">
            <v>PNS Daerah Kab./Kota yang bekerja pada Kab./Kota</v>
          </cell>
          <cell r="AC3444" t="str">
            <v>Pemerintah Kab. Tolitoli</v>
          </cell>
          <cell r="AD3444" t="str">
            <v>Pemerintah Kab. Tolitoli</v>
          </cell>
        </row>
        <row r="3445">
          <cell r="A3445">
            <v>3443</v>
          </cell>
          <cell r="B3445" t="str">
            <v>197006151996031007</v>
          </cell>
          <cell r="C3445" t="str">
            <v>570012231</v>
          </cell>
          <cell r="D3445" t="str">
            <v>SYAMSUDDIN</v>
          </cell>
          <cell r="E3445" t="str">
            <v/>
          </cell>
          <cell r="F3445" t="str">
            <v/>
          </cell>
          <cell r="G3445" t="str">
            <v>TOLITOLI</v>
          </cell>
          <cell r="H3445" t="str">
            <v>15 - 06 - 1970</v>
          </cell>
          <cell r="I3445" t="str">
            <v>II/a</v>
          </cell>
          <cell r="J3445" t="str">
            <v>01 - 03 - 1996</v>
          </cell>
          <cell r="K3445" t="str">
            <v>01 - 07 - 1997</v>
          </cell>
          <cell r="L3445" t="str">
            <v>L</v>
          </cell>
          <cell r="M3445" t="str">
            <v>III/b</v>
          </cell>
          <cell r="N3445" t="str">
            <v>01 - 10 - 2016</v>
          </cell>
          <cell r="O3445" t="str">
            <v>15</v>
          </cell>
          <cell r="P3445" t="str">
            <v>7</v>
          </cell>
          <cell r="Q3445" t="str">
            <v/>
          </cell>
          <cell r="R3445" t="str">
            <v/>
          </cell>
          <cell r="S3445" t="str">
            <v/>
          </cell>
          <cell r="T3445" t="str">
            <v/>
          </cell>
          <cell r="U3445" t="str">
            <v/>
          </cell>
          <cell r="V3445" t="str">
            <v>PENGADMINISTRASI KEPEGAWAIAN</v>
          </cell>
          <cell r="W3445" t="str">
            <v>Sub Bagian Umum Dan Kepegawaian</v>
          </cell>
          <cell r="X3445" t="str">
            <v>SEKRETARIAT</v>
          </cell>
          <cell r="Y3445" t="str">
            <v>STM</v>
          </cell>
          <cell r="Z3445" t="str">
            <v>30-05-1991</v>
          </cell>
          <cell r="AA3445" t="str">
            <v>Aktif</v>
          </cell>
          <cell r="AB3445" t="str">
            <v>PNS Daerah Kab./Kota yang bekerja pada Kab./Kota</v>
          </cell>
          <cell r="AC3445" t="str">
            <v>Pemerintah Kab. Tolitoli</v>
          </cell>
          <cell r="AD3445" t="str">
            <v>Pemerintah Kab. Tolitoli</v>
          </cell>
        </row>
        <row r="3446">
          <cell r="A3446">
            <v>3444</v>
          </cell>
          <cell r="B3446" t="str">
            <v>198105292009042001</v>
          </cell>
          <cell r="C3446" t="str">
            <v/>
          </cell>
          <cell r="D3446" t="str">
            <v>SUKARNI</v>
          </cell>
          <cell r="E3446" t="str">
            <v/>
          </cell>
          <cell r="F3446" t="str">
            <v>S.Sos</v>
          </cell>
          <cell r="G3446" t="str">
            <v>KALANGKANGAN</v>
          </cell>
          <cell r="H3446" t="str">
            <v>29 - 05 - 1981</v>
          </cell>
          <cell r="I3446" t="str">
            <v>II/a</v>
          </cell>
          <cell r="J3446" t="str">
            <v>01 - 04 - 2009</v>
          </cell>
          <cell r="K3446" t="str">
            <v>01 - 01 - 2011</v>
          </cell>
          <cell r="L3446" t="str">
            <v>P</v>
          </cell>
          <cell r="M3446" t="str">
            <v>III/b</v>
          </cell>
          <cell r="N3446" t="str">
            <v>01 - 04 - 2016</v>
          </cell>
          <cell r="O3446" t="str">
            <v>7</v>
          </cell>
          <cell r="P3446" t="str">
            <v>0</v>
          </cell>
          <cell r="Q3446" t="str">
            <v/>
          </cell>
          <cell r="R3446" t="str">
            <v/>
          </cell>
          <cell r="S3446" t="str">
            <v/>
          </cell>
          <cell r="T3446" t="str">
            <v/>
          </cell>
          <cell r="U3446" t="str">
            <v/>
          </cell>
          <cell r="V3446" t="str">
            <v>OPERATOR KOMPUTER</v>
          </cell>
          <cell r="W3446" t="str">
            <v>Sub Bagian Program</v>
          </cell>
          <cell r="X3446" t="str">
            <v>Dinas Pendidikan Dan Kebudayaan</v>
          </cell>
          <cell r="Y3446" t="str">
            <v>S-1 SOSIAL POLITIK ILMU POLITIK</v>
          </cell>
          <cell r="Z3446" t="str">
            <v>31-12-2000</v>
          </cell>
          <cell r="AA3446" t="str">
            <v>Aktif</v>
          </cell>
          <cell r="AB3446" t="str">
            <v>PNS Daerah Kab./Kota yang bekerja pada Kab./Kota</v>
          </cell>
          <cell r="AC3446" t="str">
            <v>Pemerintah Kab. Tolitoli</v>
          </cell>
          <cell r="AD3446" t="str">
            <v>Pemerintah Kab. Tolitoli</v>
          </cell>
        </row>
        <row r="3447">
          <cell r="A3447">
            <v>3445</v>
          </cell>
          <cell r="B3447" t="str">
            <v>198202232010012023</v>
          </cell>
          <cell r="C3447" t="str">
            <v/>
          </cell>
          <cell r="D3447" t="str">
            <v>NASRIANI</v>
          </cell>
          <cell r="E3447" t="str">
            <v/>
          </cell>
          <cell r="F3447" t="str">
            <v>S.Sos</v>
          </cell>
          <cell r="G3447" t="str">
            <v>TOLITOLI</v>
          </cell>
          <cell r="H3447" t="str">
            <v>23 - 02 - 1982</v>
          </cell>
          <cell r="I3447" t="str">
            <v>II/a</v>
          </cell>
          <cell r="J3447" t="str">
            <v>01 - 01 - 2010</v>
          </cell>
          <cell r="K3447" t="str">
            <v>01 - 01 - 2012</v>
          </cell>
          <cell r="L3447" t="str">
            <v>P</v>
          </cell>
          <cell r="M3447" t="str">
            <v>III/a</v>
          </cell>
          <cell r="N3447" t="str">
            <v>01 - 10 - 2015</v>
          </cell>
          <cell r="O3447" t="str">
            <v>5</v>
          </cell>
          <cell r="P3447" t="str">
            <v>9</v>
          </cell>
          <cell r="Q3447" t="str">
            <v/>
          </cell>
          <cell r="R3447" t="str">
            <v/>
          </cell>
          <cell r="S3447" t="str">
            <v/>
          </cell>
          <cell r="T3447" t="str">
            <v/>
          </cell>
          <cell r="U3447" t="str">
            <v/>
          </cell>
          <cell r="V3447" t="str">
            <v>PEMBANTU BENDAHARA PENGELUARAN</v>
          </cell>
          <cell r="W3447" t="str">
            <v>Sub Bagian Keuangan Dan Aset</v>
          </cell>
          <cell r="X3447" t="str">
            <v>Badan Kepegawaian Dan Pengembangan Sumber Daya Manusia</v>
          </cell>
          <cell r="Y3447" t="str">
            <v>S-1/STRATA SATU</v>
          </cell>
          <cell r="Z3447" t="str">
            <v>13-01-2010</v>
          </cell>
          <cell r="AA3447" t="str">
            <v>Aktif</v>
          </cell>
          <cell r="AB3447" t="str">
            <v>PNS Daerah Kab./Kota yang bekerja pada Kab./Kota</v>
          </cell>
          <cell r="AC3447" t="str">
            <v>Pemerintah Kab. Tolitoli</v>
          </cell>
          <cell r="AD3447" t="str">
            <v>Pemerintah Kab. Tolitoli</v>
          </cell>
        </row>
        <row r="3448">
          <cell r="A3448">
            <v>3446</v>
          </cell>
          <cell r="B3448" t="str">
            <v>196802042003121002</v>
          </cell>
          <cell r="C3448" t="str">
            <v>570015711</v>
          </cell>
          <cell r="D3448" t="str">
            <v>SUHARTO LACANGGANG DG. MATUTU</v>
          </cell>
          <cell r="E3448" t="str">
            <v/>
          </cell>
          <cell r="F3448" t="str">
            <v/>
          </cell>
          <cell r="G3448" t="str">
            <v>TOLITOLI</v>
          </cell>
          <cell r="H3448" t="str">
            <v>04 - 02 - 1968</v>
          </cell>
          <cell r="I3448" t="str">
            <v>II/a</v>
          </cell>
          <cell r="J3448" t="str">
            <v>01 - 12 - 2003</v>
          </cell>
          <cell r="K3448" t="str">
            <v>01 - 03 - 2005</v>
          </cell>
          <cell r="L3448" t="str">
            <v>L</v>
          </cell>
          <cell r="M3448" t="str">
            <v>II/c</v>
          </cell>
          <cell r="N3448" t="str">
            <v>01 - 04 - 2013</v>
          </cell>
          <cell r="O3448" t="str">
            <v>16</v>
          </cell>
          <cell r="P3448" t="str">
            <v>2</v>
          </cell>
          <cell r="Q3448" t="str">
            <v/>
          </cell>
          <cell r="R3448" t="str">
            <v/>
          </cell>
          <cell r="S3448" t="str">
            <v/>
          </cell>
          <cell r="T3448" t="str">
            <v/>
          </cell>
          <cell r="U3448" t="str">
            <v/>
          </cell>
          <cell r="V3448" t="str">
            <v>STAF</v>
          </cell>
          <cell r="W3448" t="str">
            <v>SEKSI KETENTRAMAN DAN KETERTIBAN</v>
          </cell>
          <cell r="X3448" t="str">
            <v>KANTOR KECAMATAN DAMPAL SELATAN</v>
          </cell>
          <cell r="Y3448" t="str">
            <v>SMA A.2/BIOLOGI</v>
          </cell>
          <cell r="Z3448" t="str">
            <v>31-12-1989</v>
          </cell>
          <cell r="AA3448" t="str">
            <v>Aktif</v>
          </cell>
          <cell r="AB3448" t="str">
            <v>PNS Daerah Kab./Kota yang bekerja pada Kab./Kota</v>
          </cell>
          <cell r="AC3448" t="str">
            <v>Pemerintah Kab. Tolitoli</v>
          </cell>
          <cell r="AD3448" t="str">
            <v>Pemerintah Kab. Tolitoli</v>
          </cell>
        </row>
        <row r="3449">
          <cell r="A3449">
            <v>3447</v>
          </cell>
          <cell r="B3449" t="str">
            <v>198309052014092001</v>
          </cell>
          <cell r="C3449" t="str">
            <v/>
          </cell>
          <cell r="D3449" t="str">
            <v>WAHYUNI NURNANINGSIH</v>
          </cell>
          <cell r="E3449" t="str">
            <v/>
          </cell>
          <cell r="F3449" t="str">
            <v/>
          </cell>
          <cell r="G3449" t="str">
            <v>PALU</v>
          </cell>
          <cell r="H3449" t="str">
            <v>05 - 09 - 1983</v>
          </cell>
          <cell r="I3449" t="str">
            <v>II/a</v>
          </cell>
          <cell r="J3449" t="str">
            <v>01 - 09 - 2014</v>
          </cell>
          <cell r="K3449" t="str">
            <v>01 - 09 - 2016</v>
          </cell>
          <cell r="L3449" t="str">
            <v>P</v>
          </cell>
          <cell r="M3449" t="str">
            <v>II/a</v>
          </cell>
          <cell r="N3449" t="str">
            <v>01 - 09 - 2014</v>
          </cell>
          <cell r="O3449" t="str">
            <v>10</v>
          </cell>
          <cell r="P3449" t="str">
            <v>1</v>
          </cell>
          <cell r="Q3449" t="str">
            <v/>
          </cell>
          <cell r="R3449" t="str">
            <v/>
          </cell>
          <cell r="S3449" t="str">
            <v/>
          </cell>
          <cell r="T3449" t="str">
            <v/>
          </cell>
          <cell r="U3449" t="str">
            <v/>
          </cell>
          <cell r="V3449" t="str">
            <v>PEGADMINISTRASI UMUM</v>
          </cell>
          <cell r="W3449" t="str">
            <v>Sub Bagian Umum Dan Kepegawaian</v>
          </cell>
          <cell r="X3449" t="str">
            <v>Sekretariat</v>
          </cell>
          <cell r="Y3449" t="str">
            <v>SMK AKUNTANSI</v>
          </cell>
          <cell r="Z3449" t="str">
            <v>20-06-2001</v>
          </cell>
          <cell r="AA3449" t="str">
            <v>Aktif</v>
          </cell>
          <cell r="AB3449" t="str">
            <v>PNS Daerah Kab./Kota yang bekerja pada Kab./Kota</v>
          </cell>
          <cell r="AC3449" t="str">
            <v>Pemerintah Kab. Tolitoli</v>
          </cell>
          <cell r="AD3449" t="str">
            <v>Pemerintah Kab. Tolitoli</v>
          </cell>
        </row>
        <row r="3450">
          <cell r="A3450">
            <v>3448</v>
          </cell>
          <cell r="B3450" t="str">
            <v>197703032008011013</v>
          </cell>
          <cell r="C3450" t="str">
            <v>570036175</v>
          </cell>
          <cell r="D3450" t="str">
            <v>IMRAN</v>
          </cell>
          <cell r="E3450" t="str">
            <v/>
          </cell>
          <cell r="F3450" t="str">
            <v>S.Sos</v>
          </cell>
          <cell r="G3450" t="str">
            <v>TOLITOLI</v>
          </cell>
          <cell r="H3450" t="str">
            <v>03 - 03 - 1977</v>
          </cell>
          <cell r="I3450" t="str">
            <v>II/a</v>
          </cell>
          <cell r="J3450" t="str">
            <v>01 - 01 - 2008</v>
          </cell>
          <cell r="K3450" t="str">
            <v>01 - 12 - 2009</v>
          </cell>
          <cell r="L3450" t="str">
            <v>L</v>
          </cell>
          <cell r="M3450" t="str">
            <v>III/a</v>
          </cell>
          <cell r="N3450" t="str">
            <v>01 - 10 - 2015</v>
          </cell>
          <cell r="O3450" t="str">
            <v>7</v>
          </cell>
          <cell r="P3450" t="str">
            <v>9</v>
          </cell>
          <cell r="Q3450" t="str">
            <v/>
          </cell>
          <cell r="R3450" t="str">
            <v/>
          </cell>
          <cell r="S3450" t="str">
            <v/>
          </cell>
          <cell r="T3450" t="str">
            <v/>
          </cell>
          <cell r="U3450" t="str">
            <v/>
          </cell>
          <cell r="V3450" t="str">
            <v>STAF</v>
          </cell>
          <cell r="W3450" t="str">
            <v>Sub Bagian Pengembangan Kapasitas Daerah</v>
          </cell>
          <cell r="X3450" t="str">
            <v>BAGIAN ADMINISTRASI OTONOMI DAERAH</v>
          </cell>
          <cell r="Y3450" t="str">
            <v>S-1 ILMU ADMINISTRASI NEGARA</v>
          </cell>
          <cell r="Z3450" t="str">
            <v>31-12-2014</v>
          </cell>
          <cell r="AA3450" t="str">
            <v>Aktif</v>
          </cell>
          <cell r="AB3450" t="str">
            <v>PNS Daerah Kab./Kota yang bekerja pada Kab./Kota</v>
          </cell>
          <cell r="AC3450" t="str">
            <v>Pemerintah Kab. Tolitoli</v>
          </cell>
          <cell r="AD3450" t="str">
            <v>Pemerintah Kab. Tolitoli</v>
          </cell>
        </row>
        <row r="3451">
          <cell r="A3451">
            <v>3449</v>
          </cell>
          <cell r="B3451" t="str">
            <v>196906082006041012</v>
          </cell>
          <cell r="C3451" t="str">
            <v>570021411</v>
          </cell>
          <cell r="D3451" t="str">
            <v>SUKIRMAN</v>
          </cell>
          <cell r="E3451" t="str">
            <v/>
          </cell>
          <cell r="F3451" t="str">
            <v/>
          </cell>
          <cell r="G3451" t="str">
            <v>TOLITOLI</v>
          </cell>
          <cell r="H3451" t="str">
            <v>08 - 06 - 1969</v>
          </cell>
          <cell r="I3451" t="str">
            <v>II/a</v>
          </cell>
          <cell r="J3451" t="str">
            <v>01 - 04 - 2006</v>
          </cell>
          <cell r="K3451" t="str">
            <v>01 - 10 - 2007</v>
          </cell>
          <cell r="L3451" t="str">
            <v>L</v>
          </cell>
          <cell r="M3451" t="str">
            <v>II/d</v>
          </cell>
          <cell r="N3451" t="str">
            <v>01 - 10 - 2017</v>
          </cell>
          <cell r="O3451" t="str">
            <v>17</v>
          </cell>
          <cell r="P3451" t="str">
            <v>4</v>
          </cell>
          <cell r="Q3451" t="str">
            <v/>
          </cell>
          <cell r="R3451" t="str">
            <v/>
          </cell>
          <cell r="S3451" t="str">
            <v/>
          </cell>
          <cell r="T3451" t="str">
            <v>01 - 10 - 2017</v>
          </cell>
          <cell r="U3451" t="str">
            <v>Guru</v>
          </cell>
          <cell r="V3451" t="str">
            <v/>
          </cell>
          <cell r="W3451" t="str">
            <v>SDN JANJA</v>
          </cell>
          <cell r="X3451" t="str">
            <v>CABANG DISPENBUD KECAMATAN LAMPASIO</v>
          </cell>
          <cell r="Y3451" t="str">
            <v>SPG PENDIDIKAN SD</v>
          </cell>
          <cell r="Z3451" t="str">
            <v>31-12-1989</v>
          </cell>
          <cell r="AA3451" t="str">
            <v>Aktif</v>
          </cell>
          <cell r="AB3451" t="str">
            <v>PNS Daerah Kab./Kota yang bekerja pada Kab./Kota</v>
          </cell>
          <cell r="AC3451" t="str">
            <v>Pemerintah Kab. Tolitoli</v>
          </cell>
          <cell r="AD3451" t="str">
            <v>Pemerintah Kab. Tolitoli</v>
          </cell>
        </row>
        <row r="3452">
          <cell r="A3452">
            <v>3450</v>
          </cell>
          <cell r="B3452" t="str">
            <v>198006112010011010</v>
          </cell>
          <cell r="C3452" t="str">
            <v/>
          </cell>
          <cell r="D3452" t="str">
            <v>RAHMAN</v>
          </cell>
          <cell r="E3452" t="str">
            <v/>
          </cell>
          <cell r="F3452" t="str">
            <v/>
          </cell>
          <cell r="G3452" t="str">
            <v>TOLITOLI</v>
          </cell>
          <cell r="H3452" t="str">
            <v>11 - 06 - 1980</v>
          </cell>
          <cell r="I3452" t="str">
            <v>II/a</v>
          </cell>
          <cell r="J3452" t="str">
            <v>01 - 01 - 2010</v>
          </cell>
          <cell r="K3452" t="str">
            <v>01 - 01 - 2012</v>
          </cell>
          <cell r="L3452" t="str">
            <v>L</v>
          </cell>
          <cell r="M3452" t="str">
            <v>II/c</v>
          </cell>
          <cell r="N3452" t="str">
            <v>01 - 04 - 2018</v>
          </cell>
          <cell r="O3452" t="str">
            <v>13</v>
          </cell>
          <cell r="P3452" t="str">
            <v>3</v>
          </cell>
          <cell r="Q3452" t="str">
            <v/>
          </cell>
          <cell r="R3452" t="str">
            <v/>
          </cell>
          <cell r="S3452" t="str">
            <v/>
          </cell>
          <cell r="T3452" t="str">
            <v/>
          </cell>
          <cell r="U3452" t="str">
            <v/>
          </cell>
          <cell r="V3452" t="str">
            <v>BENDAHARA PENGELUARAN</v>
          </cell>
          <cell r="W3452" t="str">
            <v>Sub Bagian Keuangan Dan Aset</v>
          </cell>
          <cell r="X3452" t="str">
            <v>Dinas Tanaman Pangan Dan Hortikultura</v>
          </cell>
          <cell r="Y3452" t="str">
            <v>SEKOLAH MENENGAH TEKNO. AGRONOMI</v>
          </cell>
          <cell r="Z3452" t="str">
            <v>01-01-2001</v>
          </cell>
          <cell r="AA3452" t="str">
            <v>Aktif</v>
          </cell>
          <cell r="AB3452" t="str">
            <v>PNS Daerah Kab./Kota yang bekerja pada Kab./Kota</v>
          </cell>
          <cell r="AC3452" t="str">
            <v>Pemerintah Kab. Tolitoli</v>
          </cell>
          <cell r="AD3452" t="str">
            <v>Pemerintah Kab. Tolitoli</v>
          </cell>
        </row>
        <row r="3453">
          <cell r="A3453">
            <v>3451</v>
          </cell>
          <cell r="B3453" t="str">
            <v>197704282007012015</v>
          </cell>
          <cell r="C3453" t="str">
            <v>570027652</v>
          </cell>
          <cell r="D3453" t="str">
            <v>SULTIN</v>
          </cell>
          <cell r="E3453" t="str">
            <v/>
          </cell>
          <cell r="F3453" t="str">
            <v/>
          </cell>
          <cell r="G3453" t="str">
            <v>SULAWESI TENGAH</v>
          </cell>
          <cell r="H3453" t="str">
            <v>28 - 04 - 1977</v>
          </cell>
          <cell r="I3453" t="str">
            <v>I/c</v>
          </cell>
          <cell r="J3453" t="str">
            <v>01 - 01 - 2007</v>
          </cell>
          <cell r="K3453" t="str">
            <v>01 - 10 - 2008</v>
          </cell>
          <cell r="L3453" t="str">
            <v>P</v>
          </cell>
          <cell r="M3453" t="str">
            <v>II/b</v>
          </cell>
          <cell r="N3453" t="str">
            <v>01 - 04 - 2014</v>
          </cell>
          <cell r="O3453" t="str">
            <v>6</v>
          </cell>
          <cell r="P3453" t="str">
            <v>3</v>
          </cell>
          <cell r="Q3453" t="str">
            <v/>
          </cell>
          <cell r="R3453" t="str">
            <v/>
          </cell>
          <cell r="S3453" t="str">
            <v/>
          </cell>
          <cell r="T3453" t="str">
            <v/>
          </cell>
          <cell r="U3453" t="str">
            <v/>
          </cell>
          <cell r="V3453" t="str">
            <v>FUNGSIONAL UMUM</v>
          </cell>
          <cell r="W3453" t="str">
            <v>Sub Bagian Perlengkapan Dan Pemeliharaan</v>
          </cell>
          <cell r="X3453" t="str">
            <v>BAGIAN UMUM DAN PERLENGKAPAN</v>
          </cell>
          <cell r="Y3453" t="str">
            <v>SMA PAKET C</v>
          </cell>
          <cell r="Z3453" t="str">
            <v>31-12-2008</v>
          </cell>
          <cell r="AA3453" t="str">
            <v>Aktif</v>
          </cell>
          <cell r="AB3453" t="str">
            <v>PNS Daerah Kab./Kota yang bekerja pada Kab./Kota</v>
          </cell>
          <cell r="AC3453" t="str">
            <v>Pemerintah Kab. Tolitoli</v>
          </cell>
          <cell r="AD3453" t="str">
            <v>Pemerintah Kab. Tolitoli</v>
          </cell>
        </row>
        <row r="3454">
          <cell r="A3454">
            <v>3452</v>
          </cell>
          <cell r="B3454" t="str">
            <v>197509041997031005</v>
          </cell>
          <cell r="C3454" t="str">
            <v>140330881</v>
          </cell>
          <cell r="D3454" t="str">
            <v>RIDWAN LANTA</v>
          </cell>
          <cell r="E3454" t="str">
            <v/>
          </cell>
          <cell r="F3454" t="str">
            <v>SKM</v>
          </cell>
          <cell r="G3454" t="str">
            <v>TOLITOLI</v>
          </cell>
          <cell r="H3454" t="str">
            <v>04 - 09 - 1975</v>
          </cell>
          <cell r="I3454" t="str">
            <v>II/a</v>
          </cell>
          <cell r="J3454" t="str">
            <v>01 - 03 - 1997</v>
          </cell>
          <cell r="K3454" t="str">
            <v>01 - 04 - 1998</v>
          </cell>
          <cell r="L3454" t="str">
            <v>L</v>
          </cell>
          <cell r="M3454" t="str">
            <v>III/c</v>
          </cell>
          <cell r="N3454" t="str">
            <v>01 - 10 - 2016</v>
          </cell>
          <cell r="O3454" t="str">
            <v>14</v>
          </cell>
          <cell r="P3454" t="str">
            <v>7</v>
          </cell>
          <cell r="Q3454" t="str">
            <v/>
          </cell>
          <cell r="R3454" t="str">
            <v/>
          </cell>
          <cell r="S3454" t="str">
            <v/>
          </cell>
          <cell r="T3454" t="str">
            <v>01 - 10 - 2016</v>
          </cell>
          <cell r="U3454" t="str">
            <v>Penyuluh Kesehatan Masyarakat Ahli Muda / Masyarakat Muda</v>
          </cell>
          <cell r="V3454" t="str">
            <v/>
          </cell>
          <cell r="W3454" t="str">
            <v>Seksi Promosi Dan Pemberdayaan Masyarakat</v>
          </cell>
          <cell r="X3454" t="str">
            <v>Dinas Kesehatan</v>
          </cell>
          <cell r="Y3454" t="str">
            <v>S-1 KESEHATAN MASYARAKAT</v>
          </cell>
          <cell r="Z3454" t="str">
            <v>31-12-2011</v>
          </cell>
          <cell r="AA3454" t="str">
            <v>Aktif</v>
          </cell>
          <cell r="AB3454" t="str">
            <v>PNS Daerah Kab./Kota yang bekerja pada Kab./Kota</v>
          </cell>
          <cell r="AC3454" t="str">
            <v>Pemerintah Kab. Tolitoli</v>
          </cell>
          <cell r="AD3454" t="str">
            <v>Pemerintah Kab. Tolitoli</v>
          </cell>
        </row>
        <row r="3455">
          <cell r="A3455">
            <v>3453</v>
          </cell>
          <cell r="B3455" t="str">
            <v>198010112014091002</v>
          </cell>
          <cell r="C3455" t="str">
            <v/>
          </cell>
          <cell r="D3455" t="str">
            <v>ABD. HAKIM</v>
          </cell>
          <cell r="E3455" t="str">
            <v/>
          </cell>
          <cell r="F3455" t="str">
            <v/>
          </cell>
          <cell r="G3455" t="str">
            <v>UJUNG PANDANG</v>
          </cell>
          <cell r="H3455" t="str">
            <v>11 - 10 - 1980</v>
          </cell>
          <cell r="I3455" t="str">
            <v>II/a</v>
          </cell>
          <cell r="J3455" t="str">
            <v>01 - 09 - 2014</v>
          </cell>
          <cell r="K3455" t="str">
            <v>01 - 12 - 2015</v>
          </cell>
          <cell r="L3455" t="str">
            <v>L</v>
          </cell>
          <cell r="M3455" t="str">
            <v>II/a</v>
          </cell>
          <cell r="N3455" t="str">
            <v>01 - 09 - 2014</v>
          </cell>
          <cell r="O3455" t="str">
            <v>9</v>
          </cell>
          <cell r="P3455" t="str">
            <v>11</v>
          </cell>
          <cell r="Q3455" t="str">
            <v/>
          </cell>
          <cell r="R3455" t="str">
            <v/>
          </cell>
          <cell r="S3455" t="str">
            <v/>
          </cell>
          <cell r="T3455" t="str">
            <v/>
          </cell>
          <cell r="U3455" t="str">
            <v/>
          </cell>
          <cell r="V3455" t="str">
            <v>PENGADMINISTRASI UMUM</v>
          </cell>
          <cell r="W3455" t="str">
            <v>Seksi Pelayanan Kesehatan Tradisional Dan Pelayanan Transfusi Darah</v>
          </cell>
          <cell r="X3455" t="str">
            <v>Dinas Kesehatan</v>
          </cell>
          <cell r="Y3455" t="str">
            <v>MADRASAH ALIYAH NEGERI</v>
          </cell>
          <cell r="Z3455" t="str">
            <v>24-05-1999</v>
          </cell>
          <cell r="AA3455" t="str">
            <v>Aktif</v>
          </cell>
          <cell r="AB3455" t="str">
            <v>PNS Daerah Kab./Kota yang bekerja pada Kab./Kota</v>
          </cell>
          <cell r="AC3455" t="str">
            <v>Pemerintah Kab. Tolitoli</v>
          </cell>
          <cell r="AD3455" t="str">
            <v>Pemerintah Kab. Tolitoli</v>
          </cell>
        </row>
        <row r="3456">
          <cell r="A3456">
            <v>3454</v>
          </cell>
          <cell r="B3456" t="str">
            <v>197909052010011016</v>
          </cell>
          <cell r="C3456" t="str">
            <v/>
          </cell>
          <cell r="D3456" t="str">
            <v>ANIS</v>
          </cell>
          <cell r="E3456" t="str">
            <v/>
          </cell>
          <cell r="F3456" t="str">
            <v>SH</v>
          </cell>
          <cell r="G3456" t="str">
            <v>SULAWESI SELATAN</v>
          </cell>
          <cell r="H3456" t="str">
            <v>05 - 09 - 1979</v>
          </cell>
          <cell r="I3456" t="str">
            <v>II/a</v>
          </cell>
          <cell r="J3456" t="str">
            <v>01 - 01 - 2010</v>
          </cell>
          <cell r="K3456" t="str">
            <v>01 - 01 - 2012</v>
          </cell>
          <cell r="L3456" t="str">
            <v>L</v>
          </cell>
          <cell r="M3456" t="str">
            <v>III/a</v>
          </cell>
          <cell r="N3456" t="str">
            <v>01 - 10 - 2015</v>
          </cell>
          <cell r="O3456" t="str">
            <v>6</v>
          </cell>
          <cell r="P3456" t="str">
            <v>0</v>
          </cell>
          <cell r="Q3456" t="str">
            <v/>
          </cell>
          <cell r="R3456" t="str">
            <v/>
          </cell>
          <cell r="S3456" t="str">
            <v/>
          </cell>
          <cell r="T3456" t="str">
            <v/>
          </cell>
          <cell r="U3456" t="str">
            <v/>
          </cell>
          <cell r="V3456" t="str">
            <v>FUNGSIONAL UMUM</v>
          </cell>
          <cell r="W3456" t="str">
            <v>SUBBID SOSIAL BUDAYA</v>
          </cell>
          <cell r="X3456" t="str">
            <v>BIDANG PEMERINTAHAN DAN SOSIAL BUDAYA</v>
          </cell>
          <cell r="Y3456" t="str">
            <v>S-1 ILMU HUKUM</v>
          </cell>
          <cell r="Z3456" t="str">
            <v>31-12-2009</v>
          </cell>
          <cell r="AA3456" t="str">
            <v>Aktif</v>
          </cell>
          <cell r="AB3456" t="str">
            <v>PNS Daerah Kab./Kota yang bekerja pada Kab./Kota</v>
          </cell>
          <cell r="AC3456" t="str">
            <v>Pemerintah Kab. Tolitoli</v>
          </cell>
          <cell r="AD3456" t="str">
            <v>Pemerintah Kab. Tolitoli</v>
          </cell>
        </row>
        <row r="3457">
          <cell r="A3457">
            <v>3455</v>
          </cell>
          <cell r="B3457" t="str">
            <v>198005112014091001</v>
          </cell>
          <cell r="C3457" t="str">
            <v/>
          </cell>
          <cell r="D3457" t="str">
            <v>M. YUNUS</v>
          </cell>
          <cell r="E3457" t="str">
            <v/>
          </cell>
          <cell r="F3457" t="str">
            <v/>
          </cell>
          <cell r="G3457" t="str">
            <v>LAKATAN</v>
          </cell>
          <cell r="H3457" t="str">
            <v>11 - 05 - 1980</v>
          </cell>
          <cell r="I3457" t="str">
            <v>II/a</v>
          </cell>
          <cell r="J3457" t="str">
            <v>01 - 09 - 2014</v>
          </cell>
          <cell r="K3457" t="str">
            <v>01 - 12 - 2015</v>
          </cell>
          <cell r="L3457" t="str">
            <v>L</v>
          </cell>
          <cell r="M3457" t="str">
            <v>II/a</v>
          </cell>
          <cell r="N3457" t="str">
            <v>01 - 09 - 2014</v>
          </cell>
          <cell r="O3457" t="str">
            <v>10</v>
          </cell>
          <cell r="P3457" t="str">
            <v>6</v>
          </cell>
          <cell r="Q3457" t="str">
            <v/>
          </cell>
          <cell r="R3457" t="str">
            <v/>
          </cell>
          <cell r="S3457" t="str">
            <v/>
          </cell>
          <cell r="T3457" t="str">
            <v/>
          </cell>
          <cell r="U3457" t="str">
            <v/>
          </cell>
          <cell r="V3457" t="str">
            <v>TEKNIS / ADMINISTRASI LAINNYA</v>
          </cell>
          <cell r="W3457" t="str">
            <v>SEKSI PEMERINTAHAN</v>
          </cell>
          <cell r="X3457" t="str">
            <v>KANTOR KECAMATAN GALANG</v>
          </cell>
          <cell r="Y3457" t="str">
            <v>SMU IPS</v>
          </cell>
          <cell r="Z3457" t="str">
            <v>16-06-2000</v>
          </cell>
          <cell r="AA3457" t="str">
            <v>Aktif</v>
          </cell>
          <cell r="AB3457" t="str">
            <v>PNS Daerah Kab./Kota yang bekerja pada Kab./Kota</v>
          </cell>
          <cell r="AC3457" t="str">
            <v>Pemerintah Kab. Tolitoli</v>
          </cell>
          <cell r="AD3457" t="str">
            <v>Pemerintah Kab. Tolitoli</v>
          </cell>
        </row>
        <row r="3458">
          <cell r="A3458">
            <v>3456</v>
          </cell>
          <cell r="B3458" t="str">
            <v>197310151992111001</v>
          </cell>
          <cell r="C3458" t="str">
            <v>131988366</v>
          </cell>
          <cell r="D3458" t="str">
            <v>RAHNIWAN</v>
          </cell>
          <cell r="E3458" t="str">
            <v/>
          </cell>
          <cell r="F3458" t="str">
            <v>S.Pd</v>
          </cell>
          <cell r="G3458" t="str">
            <v>LAKATAN</v>
          </cell>
          <cell r="H3458" t="str">
            <v>15 - 10 - 1973</v>
          </cell>
          <cell r="I3458" t="str">
            <v>II/a</v>
          </cell>
          <cell r="J3458" t="str">
            <v>01 - 11 - 1992</v>
          </cell>
          <cell r="K3458" t="str">
            <v>01 - 05 - 1994</v>
          </cell>
          <cell r="L3458" t="str">
            <v>L</v>
          </cell>
          <cell r="M3458" t="str">
            <v>III/d</v>
          </cell>
          <cell r="N3458" t="str">
            <v>01 - 10 - 2014</v>
          </cell>
          <cell r="O3458" t="str">
            <v>16</v>
          </cell>
          <cell r="P3458" t="str">
            <v>5</v>
          </cell>
          <cell r="Q3458" t="str">
            <v/>
          </cell>
          <cell r="R3458" t="str">
            <v/>
          </cell>
          <cell r="S3458" t="str">
            <v/>
          </cell>
          <cell r="T3458" t="str">
            <v>01 - 10 - 2014</v>
          </cell>
          <cell r="U3458" t="str">
            <v>Guru Muda</v>
          </cell>
          <cell r="V3458" t="str">
            <v/>
          </cell>
          <cell r="W3458" t="str">
            <v>SDN KABETAN</v>
          </cell>
          <cell r="X3458" t="str">
            <v>CABANG DISPENBUD KECAMATAN OGODEIDE</v>
          </cell>
          <cell r="Y3458" t="str">
            <v>S-1 PENDIDIKAN GURU SEKOLAH DASAR (PGSD)</v>
          </cell>
          <cell r="Z3458" t="str">
            <v>31-12-2005</v>
          </cell>
          <cell r="AA3458" t="str">
            <v>Aktif</v>
          </cell>
          <cell r="AB3458" t="str">
            <v>PNS Daerah Kab./Kota yang bekerja pada Kab./Kota</v>
          </cell>
          <cell r="AC3458" t="str">
            <v>Pemerintah Kab. Tolitoli</v>
          </cell>
          <cell r="AD3458" t="str">
            <v>Pemerintah Kab. Tolitoli</v>
          </cell>
        </row>
        <row r="3459">
          <cell r="A3459">
            <v>3457</v>
          </cell>
          <cell r="B3459" t="str">
            <v>196707301986012003</v>
          </cell>
          <cell r="C3459" t="str">
            <v>131574632</v>
          </cell>
          <cell r="D3459" t="str">
            <v>MASDIANA H.DG.MARUMU</v>
          </cell>
          <cell r="E3459" t="str">
            <v/>
          </cell>
          <cell r="F3459" t="str">
            <v>S.Pd</v>
          </cell>
          <cell r="G3459" t="str">
            <v>TOLITOLI</v>
          </cell>
          <cell r="H3459" t="str">
            <v>30 - 07 - 1967</v>
          </cell>
          <cell r="I3459" t="str">
            <v>II/b</v>
          </cell>
          <cell r="J3459" t="str">
            <v>01 - 01 - 1986</v>
          </cell>
          <cell r="K3459" t="str">
            <v>01 - 12 - 1987</v>
          </cell>
          <cell r="L3459" t="str">
            <v>P</v>
          </cell>
          <cell r="M3459" t="str">
            <v>IV/b</v>
          </cell>
          <cell r="N3459" t="str">
            <v>01 - 10 - 2016</v>
          </cell>
          <cell r="O3459" t="str">
            <v>28</v>
          </cell>
          <cell r="P3459" t="str">
            <v>9</v>
          </cell>
          <cell r="Q3459" t="str">
            <v/>
          </cell>
          <cell r="R3459" t="str">
            <v/>
          </cell>
          <cell r="S3459" t="str">
            <v/>
          </cell>
          <cell r="T3459" t="str">
            <v>01 - 10 - 2016</v>
          </cell>
          <cell r="U3459" t="str">
            <v>Guru Madya</v>
          </cell>
          <cell r="V3459" t="str">
            <v/>
          </cell>
          <cell r="W3459" t="str">
            <v>Pemerintah Kabupaten Tolitoli</v>
          </cell>
          <cell r="X3459" t="str">
            <v/>
          </cell>
          <cell r="Y3459" t="str">
            <v>S-1/A-IV PENDIDIKAN BAHASA INGGRIS</v>
          </cell>
          <cell r="Z3459" t="str">
            <v>31-12-2001</v>
          </cell>
          <cell r="AA3459" t="str">
            <v>Aktif</v>
          </cell>
          <cell r="AB3459" t="str">
            <v>PNS Daerah Kab./Kota yang bekerja pada Kab./Kota</v>
          </cell>
          <cell r="AC3459" t="str">
            <v>Pemerintah Kab. Tolitoli</v>
          </cell>
          <cell r="AD3459" t="str">
            <v>Pemerintah Kab. Tolitoli</v>
          </cell>
        </row>
        <row r="3460">
          <cell r="A3460">
            <v>3458</v>
          </cell>
          <cell r="B3460" t="str">
            <v>196510152003121001</v>
          </cell>
          <cell r="C3460" t="str">
            <v>570015666</v>
          </cell>
          <cell r="D3460" t="str">
            <v>HILMI</v>
          </cell>
          <cell r="E3460" t="str">
            <v/>
          </cell>
          <cell r="F3460" t="str">
            <v/>
          </cell>
          <cell r="G3460" t="str">
            <v>TOLITOLI</v>
          </cell>
          <cell r="H3460" t="str">
            <v>15 - 10 - 1965</v>
          </cell>
          <cell r="I3460" t="str">
            <v>II/a</v>
          </cell>
          <cell r="J3460" t="str">
            <v>01 - 12 - 2003</v>
          </cell>
          <cell r="K3460" t="str">
            <v>01 - 03 - 2005</v>
          </cell>
          <cell r="L3460" t="str">
            <v>L</v>
          </cell>
          <cell r="M3460" t="str">
            <v>II/d</v>
          </cell>
          <cell r="N3460" t="str">
            <v>01 - 04 - 2013</v>
          </cell>
          <cell r="O3460" t="str">
            <v>16</v>
          </cell>
          <cell r="P3460" t="str">
            <v>1</v>
          </cell>
          <cell r="Q3460" t="str">
            <v/>
          </cell>
          <cell r="R3460" t="str">
            <v/>
          </cell>
          <cell r="S3460" t="str">
            <v/>
          </cell>
          <cell r="T3460" t="str">
            <v>01 - 04 - 2013</v>
          </cell>
          <cell r="U3460" t="str">
            <v>Guru Muda Tingkat. I</v>
          </cell>
          <cell r="V3460" t="str">
            <v/>
          </cell>
          <cell r="W3460" t="str">
            <v>SD Negeri 2 Nalu</v>
          </cell>
          <cell r="X3460" t="str">
            <v>Dinas Pendidikan Dan Kebudayaan</v>
          </cell>
          <cell r="Y3460" t="str">
            <v>SPG PENDIDIKAN SD</v>
          </cell>
          <cell r="Z3460" t="str">
            <v>31-12-1986</v>
          </cell>
          <cell r="AA3460" t="str">
            <v>Aktif</v>
          </cell>
          <cell r="AB3460" t="str">
            <v>PNS Daerah Kab./Kota yang bekerja pada Kab./Kota</v>
          </cell>
          <cell r="AC3460" t="str">
            <v>Pemerintah Kab. Tolitoli</v>
          </cell>
          <cell r="AD3460" t="str">
            <v>Pemerintah Kab. Tolitoli</v>
          </cell>
        </row>
        <row r="3461">
          <cell r="A3461">
            <v>3459</v>
          </cell>
          <cell r="B3461" t="str">
            <v>198202092008011007</v>
          </cell>
          <cell r="C3461" t="str">
            <v>570036033</v>
          </cell>
          <cell r="D3461" t="str">
            <v>MANSYUR</v>
          </cell>
          <cell r="E3461" t="str">
            <v/>
          </cell>
          <cell r="F3461" t="str">
            <v>SE</v>
          </cell>
          <cell r="G3461" t="str">
            <v>TOLITOLI</v>
          </cell>
          <cell r="H3461" t="str">
            <v>09 - 02 - 1982</v>
          </cell>
          <cell r="I3461" t="str">
            <v>II/a</v>
          </cell>
          <cell r="J3461" t="str">
            <v>01 - 01 - 2008</v>
          </cell>
          <cell r="K3461" t="str">
            <v>01 - 12 - 2009</v>
          </cell>
          <cell r="L3461" t="str">
            <v>L</v>
          </cell>
          <cell r="M3461" t="str">
            <v>III/b</v>
          </cell>
          <cell r="N3461" t="str">
            <v>01 - 04 - 2015</v>
          </cell>
          <cell r="O3461" t="str">
            <v>6</v>
          </cell>
          <cell r="P3461" t="str">
            <v>3</v>
          </cell>
          <cell r="Q3461" t="str">
            <v/>
          </cell>
          <cell r="R3461" t="str">
            <v/>
          </cell>
          <cell r="S3461" t="str">
            <v/>
          </cell>
          <cell r="T3461" t="str">
            <v/>
          </cell>
          <cell r="U3461" t="str">
            <v/>
          </cell>
          <cell r="V3461" t="str">
            <v>PENGUMPUL DATA BAHAN EVALUASI DAN PELAPORAN</v>
          </cell>
          <cell r="W3461" t="str">
            <v>Sub Bagian Program</v>
          </cell>
          <cell r="X3461" t="str">
            <v>Dinas Pendidikan Dan Kebudayaan</v>
          </cell>
          <cell r="Y3461" t="str">
            <v>S-1 EKONOMI MANAJEMEN</v>
          </cell>
          <cell r="Z3461" t="str">
            <v>31-12-2005</v>
          </cell>
          <cell r="AA3461" t="str">
            <v>Aktif</v>
          </cell>
          <cell r="AB3461" t="str">
            <v>PNS Daerah Kab./Kota yang bekerja pada Kab./Kota</v>
          </cell>
          <cell r="AC3461" t="str">
            <v>Pemerintah Kab. Tolitoli</v>
          </cell>
          <cell r="AD3461" t="str">
            <v>Pemerintah Kab. Tolitoli</v>
          </cell>
        </row>
        <row r="3462">
          <cell r="A3462">
            <v>3460</v>
          </cell>
          <cell r="B3462" t="str">
            <v>198210282005012009</v>
          </cell>
          <cell r="C3462" t="str">
            <v>570017306</v>
          </cell>
          <cell r="D3462" t="str">
            <v>NURASIA ASIKING</v>
          </cell>
          <cell r="E3462" t="str">
            <v/>
          </cell>
          <cell r="F3462" t="str">
            <v>A.Md.Kep</v>
          </cell>
          <cell r="G3462" t="str">
            <v>OGOTUA</v>
          </cell>
          <cell r="H3462" t="str">
            <v>28 - 10 - 1982</v>
          </cell>
          <cell r="I3462" t="str">
            <v>II/c</v>
          </cell>
          <cell r="J3462" t="str">
            <v>01 - 01 - 2005</v>
          </cell>
          <cell r="K3462" t="str">
            <v>01 - 03 - 2006</v>
          </cell>
          <cell r="L3462" t="str">
            <v>P</v>
          </cell>
          <cell r="M3462" t="str">
            <v>III/c</v>
          </cell>
          <cell r="N3462" t="str">
            <v>01 - 04 - 2016</v>
          </cell>
          <cell r="O3462" t="str">
            <v>9</v>
          </cell>
          <cell r="P3462" t="str">
            <v>3</v>
          </cell>
          <cell r="Q3462" t="str">
            <v/>
          </cell>
          <cell r="R3462" t="str">
            <v/>
          </cell>
          <cell r="S3462" t="str">
            <v/>
          </cell>
          <cell r="T3462" t="str">
            <v>01 - 04 - 2016</v>
          </cell>
          <cell r="U3462" t="str">
            <v>Perawat Penyelia</v>
          </cell>
          <cell r="V3462" t="str">
            <v/>
          </cell>
          <cell r="W3462" t="str">
            <v>RUMAH SAKIT UMUM DAERAH MOKOPIDO</v>
          </cell>
          <cell r="X3462" t="str">
            <v>Pemerintah Kabupaten Tolitoli</v>
          </cell>
          <cell r="Y3462" t="str">
            <v>D-III KEPERAWATAN</v>
          </cell>
          <cell r="Z3462" t="str">
            <v>31-12-2003</v>
          </cell>
          <cell r="AA3462" t="str">
            <v>Aktif</v>
          </cell>
          <cell r="AB3462" t="str">
            <v>PNS Daerah Kab./Kota yang bekerja pada Kab./Kota</v>
          </cell>
          <cell r="AC3462" t="str">
            <v>Pemerintah Kab. Tolitoli</v>
          </cell>
          <cell r="AD3462" t="str">
            <v>Pemerintah Kab. Tolitoli</v>
          </cell>
        </row>
        <row r="3463">
          <cell r="A3463">
            <v>3461</v>
          </cell>
          <cell r="B3463" t="str">
            <v>197303112006042021</v>
          </cell>
          <cell r="C3463" t="str">
            <v>570021185</v>
          </cell>
          <cell r="D3463" t="str">
            <v>MASITA A MAKAKENO</v>
          </cell>
          <cell r="E3463" t="str">
            <v/>
          </cell>
          <cell r="F3463" t="str">
            <v/>
          </cell>
          <cell r="G3463" t="str">
            <v>BUNOBOGU</v>
          </cell>
          <cell r="H3463" t="str">
            <v>11 - 03 - 1973</v>
          </cell>
          <cell r="I3463" t="str">
            <v>II/a</v>
          </cell>
          <cell r="J3463" t="str">
            <v>01 - 04 - 2006</v>
          </cell>
          <cell r="K3463" t="str">
            <v>01 - 10 - 2007</v>
          </cell>
          <cell r="L3463" t="str">
            <v>P</v>
          </cell>
          <cell r="M3463" t="str">
            <v>II/c</v>
          </cell>
          <cell r="N3463" t="str">
            <v>01 - 10 - 2012</v>
          </cell>
          <cell r="O3463" t="str">
            <v>9</v>
          </cell>
          <cell r="P3463" t="str">
            <v>4</v>
          </cell>
          <cell r="Q3463" t="str">
            <v/>
          </cell>
          <cell r="R3463" t="str">
            <v/>
          </cell>
          <cell r="S3463" t="str">
            <v/>
          </cell>
          <cell r="T3463" t="str">
            <v>01 - 10 - 2012</v>
          </cell>
          <cell r="U3463" t="str">
            <v>Guru Muda</v>
          </cell>
          <cell r="V3463" t="str">
            <v/>
          </cell>
          <cell r="W3463" t="str">
            <v>SDN 1 LAIS</v>
          </cell>
          <cell r="X3463" t="str">
            <v>CABANG DISPENBUD KECAMATAN DONDO</v>
          </cell>
          <cell r="Y3463" t="str">
            <v>SPG PENDIDIKAN SD</v>
          </cell>
          <cell r="Z3463" t="str">
            <v>31-12-1991</v>
          </cell>
          <cell r="AA3463" t="str">
            <v>Aktif</v>
          </cell>
          <cell r="AB3463" t="str">
            <v>PNS Daerah Kab./Kota yang bekerja pada Kab./Kota</v>
          </cell>
          <cell r="AC3463" t="str">
            <v>Pemerintah Kab. Tolitoli</v>
          </cell>
          <cell r="AD3463" t="str">
            <v>Pemerintah Kab. Tolitoli</v>
          </cell>
        </row>
        <row r="3464">
          <cell r="A3464">
            <v>3462</v>
          </cell>
          <cell r="B3464" t="str">
            <v>198505302011012008</v>
          </cell>
          <cell r="C3464" t="str">
            <v/>
          </cell>
          <cell r="D3464" t="str">
            <v>RAHMAWATI ALI TAUNG</v>
          </cell>
          <cell r="E3464" t="str">
            <v/>
          </cell>
          <cell r="F3464" t="str">
            <v>S.Pd</v>
          </cell>
          <cell r="G3464" t="str">
            <v>TOLITOLI</v>
          </cell>
          <cell r="H3464" t="str">
            <v>30 - 05 - 1985</v>
          </cell>
          <cell r="I3464" t="str">
            <v>II/b</v>
          </cell>
          <cell r="J3464" t="str">
            <v>01 - 01 - 2011</v>
          </cell>
          <cell r="K3464" t="str">
            <v>01 - 01 - 2013</v>
          </cell>
          <cell r="L3464" t="str">
            <v>P</v>
          </cell>
          <cell r="M3464" t="str">
            <v>II/b</v>
          </cell>
          <cell r="N3464" t="str">
            <v>01 - 01 - 2011</v>
          </cell>
          <cell r="O3464" t="str">
            <v>3</v>
          </cell>
          <cell r="P3464" t="str">
            <v>0</v>
          </cell>
          <cell r="Q3464" t="str">
            <v/>
          </cell>
          <cell r="R3464" t="str">
            <v/>
          </cell>
          <cell r="S3464" t="str">
            <v/>
          </cell>
          <cell r="T3464" t="str">
            <v>01 - 01 - 2013</v>
          </cell>
          <cell r="U3464" t="str">
            <v>Guru</v>
          </cell>
          <cell r="V3464" t="str">
            <v/>
          </cell>
          <cell r="W3464" t="str">
            <v>SD Negeri Inti Lampasio</v>
          </cell>
          <cell r="X3464" t="str">
            <v>Dinas Pendidikan Dan Kebudayaan</v>
          </cell>
          <cell r="Y3464" t="str">
            <v>D-II PGSD</v>
          </cell>
          <cell r="Z3464" t="str">
            <v>31-12-2005</v>
          </cell>
          <cell r="AA3464" t="str">
            <v>Aktif</v>
          </cell>
          <cell r="AB3464" t="str">
            <v>PNS Daerah Kab./Kota yang bekerja pada Kab./Kota</v>
          </cell>
          <cell r="AC3464" t="str">
            <v>Pemerintah Kab. Tolitoli</v>
          </cell>
          <cell r="AD3464" t="str">
            <v>Pemerintah Kab. Tolitoli</v>
          </cell>
        </row>
        <row r="3465">
          <cell r="A3465">
            <v>3463</v>
          </cell>
          <cell r="B3465" t="str">
            <v>197003012002111001</v>
          </cell>
          <cell r="C3465" t="str">
            <v>570013990</v>
          </cell>
          <cell r="D3465" t="str">
            <v>HASNO</v>
          </cell>
          <cell r="E3465" t="str">
            <v/>
          </cell>
          <cell r="F3465" t="str">
            <v/>
          </cell>
          <cell r="G3465" t="str">
            <v>TOLITOLI</v>
          </cell>
          <cell r="H3465" t="str">
            <v>01 - 03 - 1970</v>
          </cell>
          <cell r="I3465" t="str">
            <v>II/a</v>
          </cell>
          <cell r="J3465" t="str">
            <v>01 - 11 - 2002</v>
          </cell>
          <cell r="K3465" t="str">
            <v>01 - 12 - 2003</v>
          </cell>
          <cell r="L3465" t="str">
            <v>L</v>
          </cell>
          <cell r="M3465" t="str">
            <v>II/d</v>
          </cell>
          <cell r="N3465" t="str">
            <v>01 - 04 - 2018</v>
          </cell>
          <cell r="O3465" t="str">
            <v>15</v>
          </cell>
          <cell r="P3465" t="str">
            <v>5</v>
          </cell>
          <cell r="Q3465" t="str">
            <v/>
          </cell>
          <cell r="R3465" t="str">
            <v/>
          </cell>
          <cell r="S3465" t="str">
            <v/>
          </cell>
          <cell r="T3465" t="str">
            <v>01 - 04 - 2018</v>
          </cell>
          <cell r="U3465" t="str">
            <v>Guru</v>
          </cell>
          <cell r="V3465" t="str">
            <v/>
          </cell>
          <cell r="W3465" t="str">
            <v>CABANG DISDIKPORA KEC. BASIDONDO</v>
          </cell>
          <cell r="X3465" t="str">
            <v>DINAS PENDIDIKAN, PEMUDA DAN OLAH RAGA</v>
          </cell>
          <cell r="Y3465" t="str">
            <v>SPG PENDIDIKAN SD</v>
          </cell>
          <cell r="Z3465" t="str">
            <v>01-01-1990</v>
          </cell>
          <cell r="AA3465" t="str">
            <v>Aktif</v>
          </cell>
          <cell r="AB3465" t="str">
            <v>PNS Daerah Kab./Kota yang bekerja pada Kab./Kota</v>
          </cell>
          <cell r="AC3465" t="str">
            <v>Pemerintah Kab. Tolitoli</v>
          </cell>
          <cell r="AD3465" t="str">
            <v>Pemerintah Kab. Tolitoli</v>
          </cell>
        </row>
        <row r="3466">
          <cell r="A3466">
            <v>3464</v>
          </cell>
          <cell r="B3466" t="str">
            <v>196503202015022001</v>
          </cell>
          <cell r="C3466" t="str">
            <v/>
          </cell>
          <cell r="D3466" t="str">
            <v>LINDA ALI</v>
          </cell>
          <cell r="E3466" t="str">
            <v/>
          </cell>
          <cell r="F3466" t="str">
            <v>SH</v>
          </cell>
          <cell r="G3466" t="str">
            <v>GORONTALO</v>
          </cell>
          <cell r="H3466" t="str">
            <v>20 - 03 - 1965</v>
          </cell>
          <cell r="I3466" t="str">
            <v>III/a</v>
          </cell>
          <cell r="J3466" t="str">
            <v>01 - 02 - 2015</v>
          </cell>
          <cell r="K3466" t="str">
            <v>01 - 09 - 2016</v>
          </cell>
          <cell r="L3466" t="str">
            <v>P</v>
          </cell>
          <cell r="M3466" t="str">
            <v>III/a</v>
          </cell>
          <cell r="N3466" t="str">
            <v>01 - 02 - 2015</v>
          </cell>
          <cell r="O3466" t="str">
            <v>10</v>
          </cell>
          <cell r="P3466" t="str">
            <v>11</v>
          </cell>
          <cell r="Q3466" t="str">
            <v/>
          </cell>
          <cell r="R3466" t="str">
            <v/>
          </cell>
          <cell r="S3466" t="str">
            <v/>
          </cell>
          <cell r="T3466" t="str">
            <v/>
          </cell>
          <cell r="U3466" t="str">
            <v/>
          </cell>
          <cell r="V3466" t="str">
            <v>PENGADMINISTRASI PERLENGKAPAN</v>
          </cell>
          <cell r="W3466" t="str">
            <v>Sub Bagian Perlengkapan Dan Pemeliharaan</v>
          </cell>
          <cell r="X3466" t="str">
            <v>BAGIAN UMUM DAN PERLENGKAPAN</v>
          </cell>
          <cell r="Y3466" t="str">
            <v>S-1 STUDI HUKUM PIDANA</v>
          </cell>
          <cell r="Z3466" t="str">
            <v>05-09-1989</v>
          </cell>
          <cell r="AA3466" t="str">
            <v>Aktif</v>
          </cell>
          <cell r="AB3466" t="str">
            <v>PNS Daerah Kab./Kota yang bekerja pada Kab./Kota</v>
          </cell>
          <cell r="AC3466" t="str">
            <v>Pemerintah Kab. Tolitoli</v>
          </cell>
          <cell r="AD3466" t="str">
            <v>Pemerintah Kab. Tolitoli</v>
          </cell>
        </row>
        <row r="3467">
          <cell r="A3467">
            <v>3465</v>
          </cell>
          <cell r="B3467" t="str">
            <v>197906252007011013</v>
          </cell>
          <cell r="C3467" t="str">
            <v>570028788</v>
          </cell>
          <cell r="D3467" t="str">
            <v>IWAN</v>
          </cell>
          <cell r="E3467" t="str">
            <v/>
          </cell>
          <cell r="F3467" t="str">
            <v>S.Pt</v>
          </cell>
          <cell r="G3467" t="str">
            <v>TOLITOLI</v>
          </cell>
          <cell r="H3467" t="str">
            <v>25 - 06 - 1979</v>
          </cell>
          <cell r="I3467" t="str">
            <v>II/a</v>
          </cell>
          <cell r="J3467" t="str">
            <v>01 - 01 - 2007</v>
          </cell>
          <cell r="K3467" t="str">
            <v>01 - 10 - 2008</v>
          </cell>
          <cell r="L3467" t="str">
            <v>L</v>
          </cell>
          <cell r="M3467" t="str">
            <v>III/b</v>
          </cell>
          <cell r="N3467" t="str">
            <v>01 - 04 - 2016</v>
          </cell>
          <cell r="O3467" t="str">
            <v>9</v>
          </cell>
          <cell r="P3467" t="str">
            <v>3</v>
          </cell>
          <cell r="Q3467" t="str">
            <v/>
          </cell>
          <cell r="R3467" t="str">
            <v/>
          </cell>
          <cell r="S3467" t="str">
            <v/>
          </cell>
          <cell r="T3467" t="str">
            <v/>
          </cell>
          <cell r="U3467" t="str">
            <v/>
          </cell>
          <cell r="V3467" t="str">
            <v>MANTRI PETERNAKAN</v>
          </cell>
          <cell r="W3467" t="str">
            <v>SUBBAG ADMINISTRASI UMUM DAN KEPEGAWAIAN</v>
          </cell>
          <cell r="X3467" t="str">
            <v>SEKRETARIAT</v>
          </cell>
          <cell r="Y3467" t="str">
            <v>S-1 PETERNAKAN</v>
          </cell>
          <cell r="Z3467" t="str">
            <v>31-12-2006</v>
          </cell>
          <cell r="AA3467" t="str">
            <v>Aktif</v>
          </cell>
          <cell r="AB3467" t="str">
            <v>PNS Daerah Kab./Kota yang bekerja pada Kab./Kota</v>
          </cell>
          <cell r="AC3467" t="str">
            <v>Pemerintah Kab. Tolitoli</v>
          </cell>
          <cell r="AD3467" t="str">
            <v>Pemerintah Kab. Tolitoli</v>
          </cell>
        </row>
        <row r="3468">
          <cell r="A3468">
            <v>3466</v>
          </cell>
          <cell r="B3468" t="str">
            <v>198306072010012031</v>
          </cell>
          <cell r="C3468" t="str">
            <v/>
          </cell>
          <cell r="D3468" t="str">
            <v>INDARWANA</v>
          </cell>
          <cell r="E3468" t="str">
            <v/>
          </cell>
          <cell r="F3468" t="str">
            <v>A.Md</v>
          </cell>
          <cell r="G3468" t="str">
            <v>DONGGALA</v>
          </cell>
          <cell r="H3468" t="str">
            <v>07 - 06 - 1983</v>
          </cell>
          <cell r="I3468" t="str">
            <v>II/c</v>
          </cell>
          <cell r="J3468" t="str">
            <v>01 - 01 - 2010</v>
          </cell>
          <cell r="K3468" t="str">
            <v>01 - 01 - 2012</v>
          </cell>
          <cell r="L3468" t="str">
            <v>P</v>
          </cell>
          <cell r="M3468" t="str">
            <v>II/d</v>
          </cell>
          <cell r="N3468" t="str">
            <v>01 - 04 - 2014</v>
          </cell>
          <cell r="O3468" t="str">
            <v>7</v>
          </cell>
          <cell r="P3468" t="str">
            <v>3</v>
          </cell>
          <cell r="Q3468" t="str">
            <v/>
          </cell>
          <cell r="R3468" t="str">
            <v/>
          </cell>
          <cell r="S3468" t="str">
            <v/>
          </cell>
          <cell r="T3468" t="str">
            <v/>
          </cell>
          <cell r="U3468" t="str">
            <v/>
          </cell>
          <cell r="V3468" t="str">
            <v>FUNGSIONAL UMUM</v>
          </cell>
          <cell r="W3468" t="str">
            <v>SEKSI PEMERINTAHAN</v>
          </cell>
          <cell r="X3468" t="str">
            <v>KANTOR KECAMATAN DAMPAL SELATAN</v>
          </cell>
          <cell r="Y3468" t="str">
            <v>D-III/A-III TEKNIK BANGUNAN</v>
          </cell>
          <cell r="Z3468" t="str">
            <v>31-12-2005</v>
          </cell>
          <cell r="AA3468" t="str">
            <v>Aktif</v>
          </cell>
          <cell r="AB3468" t="str">
            <v>PNS Daerah Kab./Kota yang bekerja pada Kab./Kota</v>
          </cell>
          <cell r="AC3468" t="str">
            <v>Pemerintah Kab. Tolitoli</v>
          </cell>
          <cell r="AD3468" t="str">
            <v>Pemerintah Kab. Tolitoli</v>
          </cell>
        </row>
        <row r="3469">
          <cell r="A3469">
            <v>3467</v>
          </cell>
          <cell r="B3469" t="str">
            <v>197209162003122008</v>
          </cell>
          <cell r="C3469" t="str">
            <v>570015601</v>
          </cell>
          <cell r="D3469" t="str">
            <v>NURWULAN</v>
          </cell>
          <cell r="E3469" t="str">
            <v/>
          </cell>
          <cell r="F3469" t="str">
            <v>S.Pd</v>
          </cell>
          <cell r="G3469" t="str">
            <v>BIROMARU</v>
          </cell>
          <cell r="H3469" t="str">
            <v>16 - 09 - 1972</v>
          </cell>
          <cell r="I3469" t="str">
            <v>II/b</v>
          </cell>
          <cell r="J3469" t="str">
            <v>01 - 12 - 2003</v>
          </cell>
          <cell r="K3469" t="str">
            <v>01 - 03 - 2005</v>
          </cell>
          <cell r="L3469" t="str">
            <v>P</v>
          </cell>
          <cell r="M3469" t="str">
            <v>III/d</v>
          </cell>
          <cell r="N3469" t="str">
            <v>01 - 04 - 2018</v>
          </cell>
          <cell r="O3469" t="str">
            <v>12</v>
          </cell>
          <cell r="P3469" t="str">
            <v>4</v>
          </cell>
          <cell r="Q3469" t="str">
            <v/>
          </cell>
          <cell r="R3469" t="str">
            <v/>
          </cell>
          <cell r="S3469" t="str">
            <v/>
          </cell>
          <cell r="T3469" t="str">
            <v>01 - 10 - 2015</v>
          </cell>
          <cell r="U3469" t="str">
            <v>Guru Muda</v>
          </cell>
          <cell r="V3469" t="str">
            <v/>
          </cell>
          <cell r="W3469" t="str">
            <v>SD Negeri 2 Tolitoli</v>
          </cell>
          <cell r="X3469" t="str">
            <v>Dinas Pendidikan Dan Kebudayaan</v>
          </cell>
          <cell r="Y3469" t="str">
            <v>S-1 PENDIDIKAN LUAR SEKOLAH</v>
          </cell>
          <cell r="Z3469" t="str">
            <v>01-01-2006</v>
          </cell>
          <cell r="AA3469" t="str">
            <v>Aktif</v>
          </cell>
          <cell r="AB3469" t="str">
            <v>PNS Daerah Kab./Kota yang bekerja pada Kab./Kota</v>
          </cell>
          <cell r="AC3469" t="str">
            <v>Pemerintah Kab. Tolitoli</v>
          </cell>
          <cell r="AD3469" t="str">
            <v>Pemerintah Kab. Tolitoli</v>
          </cell>
        </row>
        <row r="3470">
          <cell r="A3470">
            <v>3468</v>
          </cell>
          <cell r="B3470" t="str">
            <v>198407062008011004</v>
          </cell>
          <cell r="C3470" t="str">
            <v>570036014</v>
          </cell>
          <cell r="D3470" t="str">
            <v>I KADEK MUDAJAYA</v>
          </cell>
          <cell r="E3470" t="str">
            <v/>
          </cell>
          <cell r="F3470" t="str">
            <v>SE</v>
          </cell>
          <cell r="G3470" t="str">
            <v>BALI</v>
          </cell>
          <cell r="H3470" t="str">
            <v>06 - 07 - 1984</v>
          </cell>
          <cell r="I3470" t="str">
            <v>II/a</v>
          </cell>
          <cell r="J3470" t="str">
            <v>01 - 01 - 2008</v>
          </cell>
          <cell r="K3470" t="str">
            <v>01 - 12 - 2009</v>
          </cell>
          <cell r="L3470" t="str">
            <v>L</v>
          </cell>
          <cell r="M3470" t="str">
            <v>III/b</v>
          </cell>
          <cell r="N3470" t="str">
            <v>01 - 04 - 2016</v>
          </cell>
          <cell r="O3470" t="str">
            <v>7</v>
          </cell>
          <cell r="P3470" t="str">
            <v>3</v>
          </cell>
          <cell r="Q3470" t="str">
            <v/>
          </cell>
          <cell r="R3470" t="str">
            <v/>
          </cell>
          <cell r="S3470" t="str">
            <v/>
          </cell>
          <cell r="T3470" t="str">
            <v/>
          </cell>
          <cell r="U3470" t="str">
            <v/>
          </cell>
          <cell r="V3470" t="str">
            <v>PENGADMINISTRASI ANGGARAN RUTIN</v>
          </cell>
          <cell r="W3470" t="str">
            <v>Seksi Perencanaan Dan Pendataan Perumahan</v>
          </cell>
          <cell r="X3470" t="str">
            <v>Dinas Perumahan Rakyat Dan Kawasan Pemukiman</v>
          </cell>
          <cell r="Y3470" t="str">
            <v>S-1 EKONOMI MANAJEMEN</v>
          </cell>
          <cell r="Z3470" t="str">
            <v>31-12-2001</v>
          </cell>
          <cell r="AA3470" t="str">
            <v>Aktif</v>
          </cell>
          <cell r="AB3470" t="str">
            <v>PNS Daerah Kab./Kota yang bekerja pada Kab./Kota</v>
          </cell>
          <cell r="AC3470" t="str">
            <v>Pemerintah Kab. Tolitoli</v>
          </cell>
          <cell r="AD3470" t="str">
            <v>Pemerintah Kab. Tolitoli</v>
          </cell>
        </row>
        <row r="3471">
          <cell r="A3471">
            <v>3469</v>
          </cell>
          <cell r="B3471" t="str">
            <v>198003112006041014</v>
          </cell>
          <cell r="C3471" t="str">
            <v>570021213</v>
          </cell>
          <cell r="D3471" t="str">
            <v>SUKAMTO M DELUMA</v>
          </cell>
          <cell r="E3471" t="str">
            <v/>
          </cell>
          <cell r="F3471" t="str">
            <v>A.Md.Kep</v>
          </cell>
          <cell r="G3471" t="str">
            <v>TOLITOLI</v>
          </cell>
          <cell r="H3471" t="str">
            <v>11 - 03 - 1980</v>
          </cell>
          <cell r="I3471" t="str">
            <v>II/a</v>
          </cell>
          <cell r="J3471" t="str">
            <v>01 - 04 - 2006</v>
          </cell>
          <cell r="K3471" t="str">
            <v>01 - 10 - 2007</v>
          </cell>
          <cell r="L3471" t="str">
            <v>L</v>
          </cell>
          <cell r="M3471" t="str">
            <v>III/b</v>
          </cell>
          <cell r="N3471" t="str">
            <v>01 - 10 - 2017</v>
          </cell>
          <cell r="O3471" t="str">
            <v>12</v>
          </cell>
          <cell r="P3471" t="str">
            <v>2</v>
          </cell>
          <cell r="Q3471" t="str">
            <v/>
          </cell>
          <cell r="R3471" t="str">
            <v/>
          </cell>
          <cell r="S3471" t="str">
            <v/>
          </cell>
          <cell r="T3471" t="str">
            <v>01 - 04 - 2015</v>
          </cell>
          <cell r="U3471" t="str">
            <v>Perawat Mahir</v>
          </cell>
          <cell r="V3471" t="str">
            <v/>
          </cell>
          <cell r="W3471" t="str">
            <v>Sub Bidang Pelayanan Medis Dan Keperawatan</v>
          </cell>
          <cell r="X3471" t="str">
            <v>BIDANG PELAYANAN</v>
          </cell>
          <cell r="Y3471" t="str">
            <v>D-III KEPERAWATAN</v>
          </cell>
          <cell r="Z3471" t="str">
            <v>31-12-2007</v>
          </cell>
          <cell r="AA3471" t="str">
            <v>Aktif</v>
          </cell>
          <cell r="AB3471" t="str">
            <v>PNS Daerah Kab./Kota yang bekerja pada Kab./Kota</v>
          </cell>
          <cell r="AC3471" t="str">
            <v>Pemerintah Kab. Tolitoli</v>
          </cell>
          <cell r="AD3471" t="str">
            <v>Pemerintah Kab. Tolitoli</v>
          </cell>
        </row>
        <row r="3472">
          <cell r="A3472">
            <v>3470</v>
          </cell>
          <cell r="B3472" t="str">
            <v>196009131982011009</v>
          </cell>
          <cell r="C3472" t="str">
            <v>130975219</v>
          </cell>
          <cell r="D3472" t="str">
            <v>RAHMAN</v>
          </cell>
          <cell r="E3472" t="str">
            <v/>
          </cell>
          <cell r="F3472" t="str">
            <v/>
          </cell>
          <cell r="G3472" t="str">
            <v>TOLITOLI</v>
          </cell>
          <cell r="H3472" t="str">
            <v>13 - 09 - 1960</v>
          </cell>
          <cell r="I3472" t="str">
            <v>II/a</v>
          </cell>
          <cell r="J3472" t="str">
            <v>01 - 01 - 1982</v>
          </cell>
          <cell r="K3472" t="str">
            <v>01 - 01 - 1984</v>
          </cell>
          <cell r="L3472" t="str">
            <v>L</v>
          </cell>
          <cell r="M3472" t="str">
            <v>IV/a</v>
          </cell>
          <cell r="N3472" t="str">
            <v>01 - 04 - 2010</v>
          </cell>
          <cell r="O3472" t="str">
            <v>23</v>
          </cell>
          <cell r="P3472" t="str">
            <v>3</v>
          </cell>
          <cell r="Q3472" t="str">
            <v/>
          </cell>
          <cell r="R3472" t="str">
            <v/>
          </cell>
          <cell r="S3472" t="str">
            <v/>
          </cell>
          <cell r="T3472" t="str">
            <v>01 - 10 - 2003</v>
          </cell>
          <cell r="U3472" t="str">
            <v>Guru Dewasa</v>
          </cell>
          <cell r="V3472" t="str">
            <v/>
          </cell>
          <cell r="W3472" t="str">
            <v>Dinas Pendidikan Dan Kebudayaan</v>
          </cell>
          <cell r="X3472" t="str">
            <v>Pemerintah Kabupaten Tolitoli</v>
          </cell>
          <cell r="Y3472" t="str">
            <v>D-II/A-II</v>
          </cell>
          <cell r="Z3472" t="str">
            <v>31-12-2002</v>
          </cell>
          <cell r="AA3472" t="str">
            <v>Aktif</v>
          </cell>
          <cell r="AB3472" t="str">
            <v>PNS Daerah Kab./Kota yang bekerja pada Kab./Kota</v>
          </cell>
          <cell r="AC3472" t="str">
            <v>Pemerintah Kab. Tolitoli</v>
          </cell>
          <cell r="AD3472" t="str">
            <v>Pemerintah Kab. Tolitoli</v>
          </cell>
        </row>
        <row r="3473">
          <cell r="A3473">
            <v>3471</v>
          </cell>
          <cell r="B3473" t="str">
            <v>198202082009041001</v>
          </cell>
          <cell r="C3473" t="str">
            <v/>
          </cell>
          <cell r="D3473" t="str">
            <v>I WAYAN SANTI GUNAYA</v>
          </cell>
          <cell r="E3473" t="str">
            <v/>
          </cell>
          <cell r="F3473" t="str">
            <v/>
          </cell>
          <cell r="G3473" t="str">
            <v>JEMBRANA</v>
          </cell>
          <cell r="H3473" t="str">
            <v>08 - 02 - 1982</v>
          </cell>
          <cell r="I3473" t="str">
            <v>II/a</v>
          </cell>
          <cell r="J3473" t="str">
            <v>01 - 04 - 2009</v>
          </cell>
          <cell r="K3473" t="str">
            <v>01 - 01 - 2011</v>
          </cell>
          <cell r="L3473" t="str">
            <v>L</v>
          </cell>
          <cell r="M3473" t="str">
            <v>II/c</v>
          </cell>
          <cell r="N3473" t="str">
            <v>01 - 04 - 2017</v>
          </cell>
          <cell r="O3473" t="str">
            <v>13</v>
          </cell>
          <cell r="P3473" t="str">
            <v>1</v>
          </cell>
          <cell r="Q3473" t="str">
            <v/>
          </cell>
          <cell r="R3473" t="str">
            <v/>
          </cell>
          <cell r="S3473" t="str">
            <v/>
          </cell>
          <cell r="T3473" t="str">
            <v/>
          </cell>
          <cell r="U3473" t="str">
            <v/>
          </cell>
          <cell r="V3473" t="str">
            <v>PETUGAS PRASARANA LALU LINTAS JALAN</v>
          </cell>
          <cell r="W3473" t="str">
            <v>SEKSI SARANA DAN PRASARANA</v>
          </cell>
          <cell r="X3473" t="str">
            <v>BIDANG LALU LINTAS ANGKUTAN DARAT</v>
          </cell>
          <cell r="Y3473" t="str">
            <v>SMK</v>
          </cell>
          <cell r="Z3473" t="str">
            <v>31-12-2000</v>
          </cell>
          <cell r="AA3473" t="str">
            <v>Aktif</v>
          </cell>
          <cell r="AB3473" t="str">
            <v>PNS Daerah Kab./Kota yang bekerja pada Kab./Kota</v>
          </cell>
          <cell r="AC3473" t="str">
            <v>Pemerintah Kab. Tolitoli</v>
          </cell>
          <cell r="AD3473" t="str">
            <v>Pemerintah Kab. Tolitoli</v>
          </cell>
        </row>
        <row r="3474">
          <cell r="A3474">
            <v>3472</v>
          </cell>
          <cell r="B3474" t="str">
            <v>196612101988031012</v>
          </cell>
          <cell r="C3474" t="str">
            <v>131743537</v>
          </cell>
          <cell r="D3474" t="str">
            <v>AMRIN ABDULLAH</v>
          </cell>
          <cell r="E3474" t="str">
            <v/>
          </cell>
          <cell r="F3474" t="str">
            <v>A.Ma.Pd</v>
          </cell>
          <cell r="G3474" t="str">
            <v>BUOL</v>
          </cell>
          <cell r="H3474" t="str">
            <v>10 - 12 - 1966</v>
          </cell>
          <cell r="I3474" t="str">
            <v>II/a</v>
          </cell>
          <cell r="J3474" t="str">
            <v>01 - 03 - 1988</v>
          </cell>
          <cell r="K3474" t="str">
            <v>01 - 10 - 1989</v>
          </cell>
          <cell r="L3474" t="str">
            <v>L</v>
          </cell>
          <cell r="M3474" t="str">
            <v>IV/a</v>
          </cell>
          <cell r="N3474" t="str">
            <v>01 - 04 - 2012</v>
          </cell>
          <cell r="O3474" t="str">
            <v>19</v>
          </cell>
          <cell r="P3474" t="str">
            <v>1</v>
          </cell>
          <cell r="Q3474" t="str">
            <v/>
          </cell>
          <cell r="R3474" t="str">
            <v/>
          </cell>
          <cell r="S3474" t="str">
            <v/>
          </cell>
          <cell r="T3474" t="str">
            <v>27 - 03 - 2013</v>
          </cell>
          <cell r="U3474" t="str">
            <v>Guru Madya</v>
          </cell>
          <cell r="V3474" t="str">
            <v/>
          </cell>
          <cell r="W3474" t="str">
            <v>SDN SANDANA</v>
          </cell>
          <cell r="X3474" t="str">
            <v>CABANG DISPENBUD KECAMATAN GALANG</v>
          </cell>
          <cell r="Y3474" t="str">
            <v>D-II</v>
          </cell>
          <cell r="Z3474" t="str">
            <v>31-12-2001</v>
          </cell>
          <cell r="AA3474" t="str">
            <v>Aktif</v>
          </cell>
          <cell r="AB3474" t="str">
            <v>PNS Daerah Kab./Kota yang bekerja pada Kab./Kota</v>
          </cell>
          <cell r="AC3474" t="str">
            <v>Pemerintah Kab. Tolitoli</v>
          </cell>
          <cell r="AD3474" t="str">
            <v>Pemerintah Kab. Tolitoli</v>
          </cell>
        </row>
        <row r="3475">
          <cell r="A3475">
            <v>3473</v>
          </cell>
          <cell r="B3475" t="str">
            <v>198210282014092003</v>
          </cell>
          <cell r="C3475" t="str">
            <v/>
          </cell>
          <cell r="D3475" t="str">
            <v>MISNAWATI</v>
          </cell>
          <cell r="E3475" t="str">
            <v/>
          </cell>
          <cell r="F3475" t="str">
            <v>A.Ma.Pd</v>
          </cell>
          <cell r="G3475" t="str">
            <v>TOLITOLI</v>
          </cell>
          <cell r="H3475" t="str">
            <v>28 - 10 - 1982</v>
          </cell>
          <cell r="I3475" t="str">
            <v>II/b</v>
          </cell>
          <cell r="J3475" t="str">
            <v>01 - 09 - 2014</v>
          </cell>
          <cell r="K3475" t="str">
            <v>01 - 09 - 2016</v>
          </cell>
          <cell r="L3475" t="str">
            <v>P</v>
          </cell>
          <cell r="M3475" t="str">
            <v>II/b</v>
          </cell>
          <cell r="N3475" t="str">
            <v>01 - 09 - 2014</v>
          </cell>
          <cell r="O3475" t="str">
            <v>13</v>
          </cell>
          <cell r="P3475" t="str">
            <v>2</v>
          </cell>
          <cell r="Q3475" t="str">
            <v/>
          </cell>
          <cell r="R3475" t="str">
            <v/>
          </cell>
          <cell r="S3475" t="str">
            <v/>
          </cell>
          <cell r="T3475" t="str">
            <v/>
          </cell>
          <cell r="U3475" t="str">
            <v/>
          </cell>
          <cell r="V3475" t="str">
            <v>GURU TK</v>
          </cell>
          <cell r="W3475" t="str">
            <v>TK NEGERI PEMBINA</v>
          </cell>
          <cell r="X3475" t="str">
            <v/>
          </cell>
          <cell r="Y3475" t="str">
            <v>D-II PGTK</v>
          </cell>
          <cell r="Z3475" t="str">
            <v>09-12-2003</v>
          </cell>
          <cell r="AA3475" t="str">
            <v>Aktif</v>
          </cell>
          <cell r="AB3475" t="str">
            <v>PNS Daerah Kab./Kota yang bekerja pada Kab./Kota</v>
          </cell>
          <cell r="AC3475" t="str">
            <v>Pemerintah Kab. Tolitoli</v>
          </cell>
          <cell r="AD3475" t="str">
            <v>Pemerintah Kab. Tolitoli</v>
          </cell>
        </row>
        <row r="3476">
          <cell r="A3476">
            <v>3474</v>
          </cell>
          <cell r="B3476" t="str">
            <v>198407052014112006</v>
          </cell>
          <cell r="C3476" t="str">
            <v/>
          </cell>
          <cell r="D3476" t="str">
            <v>TRIANA</v>
          </cell>
          <cell r="E3476" t="str">
            <v/>
          </cell>
          <cell r="F3476" t="str">
            <v/>
          </cell>
          <cell r="G3476" t="str">
            <v>TOLITOLI</v>
          </cell>
          <cell r="H3476" t="str">
            <v>05 - 07 - 1984</v>
          </cell>
          <cell r="I3476" t="str">
            <v>II/a</v>
          </cell>
          <cell r="J3476" t="str">
            <v>01 - 11 - 2014</v>
          </cell>
          <cell r="K3476" t="str">
            <v>01 - 09 - 2016</v>
          </cell>
          <cell r="L3476" t="str">
            <v>P</v>
          </cell>
          <cell r="M3476" t="str">
            <v>II/a</v>
          </cell>
          <cell r="N3476" t="str">
            <v>01 - 11 - 2014</v>
          </cell>
          <cell r="O3476" t="str">
            <v>9</v>
          </cell>
          <cell r="P3476" t="str">
            <v>10</v>
          </cell>
          <cell r="Q3476" t="str">
            <v/>
          </cell>
          <cell r="R3476" t="str">
            <v/>
          </cell>
          <cell r="S3476" t="str">
            <v/>
          </cell>
          <cell r="T3476" t="str">
            <v/>
          </cell>
          <cell r="U3476" t="str">
            <v/>
          </cell>
          <cell r="V3476" t="str">
            <v>PENGOLAH KENAIKAN PANGKAT TATA USAHA</v>
          </cell>
          <cell r="W3476" t="str">
            <v>Sub Bagian TATA USAHA</v>
          </cell>
          <cell r="X3476" t="str">
            <v>UPT Badan Pemberdayaan Perempuan Dan KB Kecamatan Galang</v>
          </cell>
          <cell r="Y3476" t="str">
            <v>SMU IPS</v>
          </cell>
          <cell r="Z3476" t="str">
            <v>20-06-2001</v>
          </cell>
          <cell r="AA3476" t="str">
            <v>Aktif</v>
          </cell>
          <cell r="AB3476" t="str">
            <v>PNS Daerah Kab./Kota yang bekerja pada Kab./Kota</v>
          </cell>
          <cell r="AC3476" t="str">
            <v>Pemerintah Kab. Tolitoli</v>
          </cell>
          <cell r="AD3476" t="str">
            <v>Pemerintah Kab. Tolitoli</v>
          </cell>
        </row>
        <row r="3477">
          <cell r="A3477">
            <v>3475</v>
          </cell>
          <cell r="B3477" t="str">
            <v>198401042006042005</v>
          </cell>
          <cell r="C3477" t="str">
            <v>570020197</v>
          </cell>
          <cell r="D3477" t="str">
            <v>MASNA</v>
          </cell>
          <cell r="E3477" t="str">
            <v/>
          </cell>
          <cell r="F3477" t="str">
            <v>A.Ma</v>
          </cell>
          <cell r="G3477" t="str">
            <v>TOLITOLI</v>
          </cell>
          <cell r="H3477" t="str">
            <v>04 - 01 - 1984</v>
          </cell>
          <cell r="I3477" t="str">
            <v>II/b</v>
          </cell>
          <cell r="J3477" t="str">
            <v>01 - 04 - 2006</v>
          </cell>
          <cell r="K3477" t="str">
            <v>01 - 06 - 2007</v>
          </cell>
          <cell r="L3477" t="str">
            <v>P</v>
          </cell>
          <cell r="M3477" t="str">
            <v>II/d</v>
          </cell>
          <cell r="N3477" t="str">
            <v>01 - 10 - 2014</v>
          </cell>
          <cell r="O3477" t="str">
            <v>11</v>
          </cell>
          <cell r="P3477" t="str">
            <v>6</v>
          </cell>
          <cell r="Q3477" t="str">
            <v/>
          </cell>
          <cell r="R3477" t="str">
            <v/>
          </cell>
          <cell r="S3477" t="str">
            <v/>
          </cell>
          <cell r="T3477" t="str">
            <v>01 - 10 - 2014</v>
          </cell>
          <cell r="U3477" t="str">
            <v>Guru Muda Tingkat. I</v>
          </cell>
          <cell r="V3477" t="str">
            <v/>
          </cell>
          <cell r="W3477" t="str">
            <v>TK NEGERI PEMBINA</v>
          </cell>
          <cell r="X3477" t="str">
            <v/>
          </cell>
          <cell r="Y3477" t="str">
            <v>D-II PGTK</v>
          </cell>
          <cell r="Z3477" t="str">
            <v>31-12-2004</v>
          </cell>
          <cell r="AA3477" t="str">
            <v>Aktif</v>
          </cell>
          <cell r="AB3477" t="str">
            <v>PNS Daerah Kab./Kota yang bekerja pada Kab./Kota</v>
          </cell>
          <cell r="AC3477" t="str">
            <v>Pemerintah Kab. Tolitoli</v>
          </cell>
          <cell r="AD3477" t="str">
            <v>Pemerintah Kab. Tolitoli</v>
          </cell>
        </row>
        <row r="3478">
          <cell r="A3478">
            <v>3476</v>
          </cell>
          <cell r="B3478" t="str">
            <v>196807092005011007</v>
          </cell>
          <cell r="C3478" t="str">
            <v>570017274</v>
          </cell>
          <cell r="D3478" t="str">
            <v>MOHSEN S TOGILAH</v>
          </cell>
          <cell r="E3478" t="str">
            <v/>
          </cell>
          <cell r="F3478" t="str">
            <v>A.Ma.Pd</v>
          </cell>
          <cell r="G3478" t="str">
            <v>BUOL</v>
          </cell>
          <cell r="H3478" t="str">
            <v>09 - 07 - 1968</v>
          </cell>
          <cell r="I3478" t="str">
            <v>II/a</v>
          </cell>
          <cell r="J3478" t="str">
            <v>01 - 01 - 2005</v>
          </cell>
          <cell r="K3478" t="str">
            <v>01 - 03 - 2006</v>
          </cell>
          <cell r="L3478" t="str">
            <v>L</v>
          </cell>
          <cell r="M3478" t="str">
            <v>II/d</v>
          </cell>
          <cell r="N3478" t="str">
            <v>01 - 04 - 2014</v>
          </cell>
          <cell r="O3478" t="str">
            <v>17</v>
          </cell>
          <cell r="P3478" t="str">
            <v>2</v>
          </cell>
          <cell r="Q3478" t="str">
            <v/>
          </cell>
          <cell r="R3478" t="str">
            <v/>
          </cell>
          <cell r="S3478" t="str">
            <v/>
          </cell>
          <cell r="T3478" t="str">
            <v>06 - 03 - 2015</v>
          </cell>
          <cell r="U3478" t="str">
            <v>Guru Muda Tingkat. I</v>
          </cell>
          <cell r="V3478" t="str">
            <v/>
          </cell>
          <cell r="W3478" t="str">
            <v>SDN 3 TINIGI</v>
          </cell>
          <cell r="X3478" t="str">
            <v>CABANG DISPENBUD KECAMATAN GALANG</v>
          </cell>
          <cell r="Y3478" t="str">
            <v>D-II/A-II PGSD</v>
          </cell>
          <cell r="Z3478" t="str">
            <v>31-12-2000</v>
          </cell>
          <cell r="AA3478" t="str">
            <v>Aktif</v>
          </cell>
          <cell r="AB3478" t="str">
            <v>PNS Daerah Kab./Kota yang bekerja pada Kab./Kota</v>
          </cell>
          <cell r="AC3478" t="str">
            <v>Pemerintah Kab. Tolitoli</v>
          </cell>
          <cell r="AD3478" t="str">
            <v>Pemerintah Kab. Tolitoli</v>
          </cell>
        </row>
        <row r="3479">
          <cell r="A3479">
            <v>3477</v>
          </cell>
          <cell r="B3479" t="str">
            <v>196209071986021001</v>
          </cell>
          <cell r="C3479" t="str">
            <v>131583182</v>
          </cell>
          <cell r="D3479" t="str">
            <v>ASTAR</v>
          </cell>
          <cell r="E3479" t="str">
            <v/>
          </cell>
          <cell r="F3479" t="str">
            <v/>
          </cell>
          <cell r="G3479" t="str">
            <v>PALU</v>
          </cell>
          <cell r="H3479" t="str">
            <v>07 - 09 - 1962</v>
          </cell>
          <cell r="I3479" t="str">
            <v>I/b</v>
          </cell>
          <cell r="J3479" t="str">
            <v>01 - 02 - 1986</v>
          </cell>
          <cell r="K3479" t="str">
            <v>01 - 01 - 1988</v>
          </cell>
          <cell r="L3479" t="str">
            <v>L</v>
          </cell>
          <cell r="M3479" t="str">
            <v>III/b</v>
          </cell>
          <cell r="N3479" t="str">
            <v>01 - 10 - 2012</v>
          </cell>
          <cell r="O3479" t="str">
            <v>18</v>
          </cell>
          <cell r="P3479" t="str">
            <v>8</v>
          </cell>
          <cell r="Q3479" t="str">
            <v/>
          </cell>
          <cell r="R3479" t="str">
            <v/>
          </cell>
          <cell r="S3479" t="str">
            <v/>
          </cell>
          <cell r="T3479" t="str">
            <v/>
          </cell>
          <cell r="U3479" t="str">
            <v/>
          </cell>
          <cell r="V3479" t="str">
            <v>PELAKSANA</v>
          </cell>
          <cell r="W3479" t="str">
            <v>SMP Negeri 4 Tolitoli</v>
          </cell>
          <cell r="X3479" t="str">
            <v>Dinas Pendidikan Dan Kebudayaan</v>
          </cell>
          <cell r="Y3479" t="str">
            <v>SMA A.3/IPS</v>
          </cell>
          <cell r="Z3479" t="str">
            <v>31-12-1989</v>
          </cell>
          <cell r="AA3479" t="str">
            <v>Aktif</v>
          </cell>
          <cell r="AB3479" t="str">
            <v>PNS Daerah Kab./Kota yang bekerja pada Kab./Kota</v>
          </cell>
          <cell r="AC3479" t="str">
            <v>Pemerintah Kab. Tolitoli</v>
          </cell>
          <cell r="AD3479" t="str">
            <v>Pemerintah Kab. Tolitoli</v>
          </cell>
        </row>
        <row r="3480">
          <cell r="A3480">
            <v>3478</v>
          </cell>
          <cell r="B3480" t="str">
            <v>197601242009041001</v>
          </cell>
          <cell r="C3480" t="str">
            <v/>
          </cell>
          <cell r="D3480" t="str">
            <v>EKO BAMBANG SUWITO HADI</v>
          </cell>
          <cell r="E3480" t="str">
            <v/>
          </cell>
          <cell r="F3480" t="str">
            <v>S.Ag</v>
          </cell>
          <cell r="G3480" t="str">
            <v>MALANG</v>
          </cell>
          <cell r="H3480" t="str">
            <v>24 - 01 - 1976</v>
          </cell>
          <cell r="I3480" t="str">
            <v>III/a</v>
          </cell>
          <cell r="J3480" t="str">
            <v>01 - 04 - 2009</v>
          </cell>
          <cell r="K3480" t="str">
            <v>01 - 01 - 2011</v>
          </cell>
          <cell r="L3480" t="str">
            <v>L</v>
          </cell>
          <cell r="M3480" t="str">
            <v>III/c</v>
          </cell>
          <cell r="N3480" t="str">
            <v>01 - 04 - 2018</v>
          </cell>
          <cell r="O3480" t="str">
            <v>9</v>
          </cell>
          <cell r="P3480" t="str">
            <v>0</v>
          </cell>
          <cell r="Q3480" t="str">
            <v/>
          </cell>
          <cell r="R3480" t="str">
            <v/>
          </cell>
          <cell r="S3480" t="str">
            <v/>
          </cell>
          <cell r="T3480" t="str">
            <v>01 - 04 - 2018</v>
          </cell>
          <cell r="U3480" t="str">
            <v>Guru Muda</v>
          </cell>
          <cell r="V3480" t="str">
            <v/>
          </cell>
          <cell r="W3480" t="str">
            <v>SMP NEGERI 1 DAMPAL SELATAN</v>
          </cell>
          <cell r="X3480" t="str">
            <v>CABANG DISPENBUD KECAMATAN DAMPAL SELATAN</v>
          </cell>
          <cell r="Y3480" t="str">
            <v>S-1 PENDIDIKAN AGAMA ISLAM</v>
          </cell>
          <cell r="Z3480" t="str">
            <v>01-01-1999</v>
          </cell>
          <cell r="AA3480" t="str">
            <v>Aktif</v>
          </cell>
          <cell r="AB3480" t="str">
            <v>PNS Daerah Kab./Kota yang bekerja pada Kab./Kota</v>
          </cell>
          <cell r="AC3480" t="str">
            <v>Pemerintah Kab. Tolitoli</v>
          </cell>
          <cell r="AD3480" t="str">
            <v>Pemerintah Kab. Tolitoli</v>
          </cell>
        </row>
        <row r="3481">
          <cell r="A3481">
            <v>3479</v>
          </cell>
          <cell r="B3481" t="str">
            <v>197906222009042002</v>
          </cell>
          <cell r="C3481" t="str">
            <v/>
          </cell>
          <cell r="D3481" t="str">
            <v>FITRIANI</v>
          </cell>
          <cell r="E3481" t="str">
            <v/>
          </cell>
          <cell r="F3481" t="str">
            <v>SH</v>
          </cell>
          <cell r="G3481" t="str">
            <v>DONGKO</v>
          </cell>
          <cell r="H3481" t="str">
            <v>22 - 06 - 1979</v>
          </cell>
          <cell r="I3481" t="str">
            <v>III/a</v>
          </cell>
          <cell r="J3481" t="str">
            <v>01 - 04 - 2009</v>
          </cell>
          <cell r="K3481" t="str">
            <v>01 - 01 - 2011</v>
          </cell>
          <cell r="L3481" t="str">
            <v>P</v>
          </cell>
          <cell r="M3481" t="str">
            <v>III/c</v>
          </cell>
          <cell r="N3481" t="str">
            <v>01 - 04 - 2017</v>
          </cell>
          <cell r="O3481" t="str">
            <v>8</v>
          </cell>
          <cell r="P3481" t="str">
            <v>0</v>
          </cell>
          <cell r="Q3481" t="str">
            <v/>
          </cell>
          <cell r="R3481" t="str">
            <v/>
          </cell>
          <cell r="S3481" t="str">
            <v/>
          </cell>
          <cell r="T3481" t="str">
            <v/>
          </cell>
          <cell r="U3481" t="str">
            <v/>
          </cell>
          <cell r="V3481" t="str">
            <v>PENGADMINISTRASI ANGGARAN RUTIN</v>
          </cell>
          <cell r="W3481" t="str">
            <v>Sub Bagian Keuangan Dan Tata Usaha</v>
          </cell>
          <cell r="X3481" t="str">
            <v>BAGIAN UMUM DAN PERLENGKAPAN</v>
          </cell>
          <cell r="Y3481" t="str">
            <v>S-1 ILMU HUKUM</v>
          </cell>
          <cell r="Z3481" t="str">
            <v>31-12-2004</v>
          </cell>
          <cell r="AA3481" t="str">
            <v>Aktif</v>
          </cell>
          <cell r="AB3481" t="str">
            <v>PNS Daerah Kab./Kota yang bekerja pada Kab./Kota</v>
          </cell>
          <cell r="AC3481" t="str">
            <v>Pemerintah Kab. Tolitoli</v>
          </cell>
          <cell r="AD3481" t="str">
            <v>Pemerintah Kab. Tolitoli</v>
          </cell>
        </row>
        <row r="3482">
          <cell r="A3482">
            <v>3480</v>
          </cell>
          <cell r="B3482" t="str">
            <v>198802132010012009</v>
          </cell>
          <cell r="C3482" t="str">
            <v/>
          </cell>
          <cell r="D3482" t="str">
            <v>SRIYANTI</v>
          </cell>
          <cell r="E3482" t="str">
            <v/>
          </cell>
          <cell r="F3482" t="str">
            <v>A.Md.Kep</v>
          </cell>
          <cell r="G3482" t="str">
            <v>BUOL</v>
          </cell>
          <cell r="H3482" t="str">
            <v>13 - 02 - 1988</v>
          </cell>
          <cell r="I3482" t="str">
            <v>II/c</v>
          </cell>
          <cell r="J3482" t="str">
            <v>01 - 01 - 2010</v>
          </cell>
          <cell r="K3482" t="str">
            <v>01 - 01 - 2012</v>
          </cell>
          <cell r="L3482" t="str">
            <v>P</v>
          </cell>
          <cell r="M3482" t="str">
            <v>III/a</v>
          </cell>
          <cell r="N3482" t="str">
            <v>01 - 04 - 2017</v>
          </cell>
          <cell r="O3482" t="str">
            <v>5</v>
          </cell>
          <cell r="P3482" t="str">
            <v>3</v>
          </cell>
          <cell r="Q3482" t="str">
            <v/>
          </cell>
          <cell r="R3482" t="str">
            <v/>
          </cell>
          <cell r="S3482" t="str">
            <v/>
          </cell>
          <cell r="T3482" t="str">
            <v>01 - 04 - 2017</v>
          </cell>
          <cell r="U3482" t="str">
            <v>Perawat Pelaksana Lanjutan</v>
          </cell>
          <cell r="V3482" t="str">
            <v/>
          </cell>
          <cell r="W3482" t="str">
            <v>PUSKESMAS OGODEIDE</v>
          </cell>
          <cell r="X3482" t="str">
            <v>DINAS KESEHATAN</v>
          </cell>
          <cell r="Y3482" t="str">
            <v>D-III KEPERAWATAN</v>
          </cell>
          <cell r="Z3482" t="str">
            <v>31-12-2000</v>
          </cell>
          <cell r="AA3482" t="str">
            <v>Aktif</v>
          </cell>
          <cell r="AB3482" t="str">
            <v>PNS Daerah Kab./Kota yang bekerja pada Kab./Kota</v>
          </cell>
          <cell r="AC3482" t="str">
            <v>Pemerintah Kab. Tolitoli</v>
          </cell>
          <cell r="AD3482" t="str">
            <v>Pemerintah Kab. Tolitoli</v>
          </cell>
        </row>
        <row r="3483">
          <cell r="A3483">
            <v>3481</v>
          </cell>
          <cell r="B3483" t="str">
            <v>196709252000122003</v>
          </cell>
          <cell r="C3483" t="str">
            <v>132275136</v>
          </cell>
          <cell r="D3483" t="str">
            <v>SAMSIAR</v>
          </cell>
          <cell r="E3483" t="str">
            <v>Dra.</v>
          </cell>
          <cell r="F3483" t="str">
            <v/>
          </cell>
          <cell r="G3483" t="str">
            <v>BONE</v>
          </cell>
          <cell r="H3483" t="str">
            <v>25 - 09 - 1967</v>
          </cell>
          <cell r="I3483" t="str">
            <v>III/a</v>
          </cell>
          <cell r="J3483" t="str">
            <v>01 - 12 - 2000</v>
          </cell>
          <cell r="K3483" t="str">
            <v>01 - 04 - 2002</v>
          </cell>
          <cell r="L3483" t="str">
            <v>P</v>
          </cell>
          <cell r="M3483" t="str">
            <v>IV/a</v>
          </cell>
          <cell r="N3483" t="str">
            <v>01 - 10 - 2015</v>
          </cell>
          <cell r="O3483" t="str">
            <v>14</v>
          </cell>
          <cell r="P3483" t="str">
            <v>10</v>
          </cell>
          <cell r="Q3483" t="str">
            <v/>
          </cell>
          <cell r="R3483" t="str">
            <v/>
          </cell>
          <cell r="S3483" t="str">
            <v/>
          </cell>
          <cell r="T3483" t="str">
            <v>01 - 10 - 2015</v>
          </cell>
          <cell r="U3483" t="str">
            <v>Guru Madya</v>
          </cell>
          <cell r="V3483" t="str">
            <v/>
          </cell>
          <cell r="W3483" t="str">
            <v>DPK MADRASAH ALIYAH NEGERI TOLITOLI</v>
          </cell>
          <cell r="X3483" t="str">
            <v>CABANG DISPENBUD KECAMATAN BAOLAN</v>
          </cell>
          <cell r="Y3483" t="str">
            <v>A-IV PMP DAN KEWARGANEGARAAN</v>
          </cell>
          <cell r="Z3483" t="str">
            <v>31-12-1991</v>
          </cell>
          <cell r="AA3483" t="str">
            <v>Aktif</v>
          </cell>
          <cell r="AB3483" t="str">
            <v>PNS Daerah Kab./Kota yang bekerja pada Kab./Kota</v>
          </cell>
          <cell r="AC3483" t="str">
            <v>Pemerintah Kab. Tolitoli</v>
          </cell>
          <cell r="AD3483" t="str">
            <v>Pemerintah Kab. Tolitoli</v>
          </cell>
        </row>
        <row r="3484">
          <cell r="A3484">
            <v>3482</v>
          </cell>
          <cell r="B3484" t="str">
            <v>198203102009042001</v>
          </cell>
          <cell r="C3484" t="str">
            <v/>
          </cell>
          <cell r="D3484" t="str">
            <v>HASRIANI</v>
          </cell>
          <cell r="E3484" t="str">
            <v>dr</v>
          </cell>
          <cell r="F3484" t="str">
            <v>S.Ked</v>
          </cell>
          <cell r="G3484" t="str">
            <v>TOLITOLI</v>
          </cell>
          <cell r="H3484" t="str">
            <v>10 - 03 - 1982</v>
          </cell>
          <cell r="I3484" t="str">
            <v>III/b</v>
          </cell>
          <cell r="J3484" t="str">
            <v>01 - 04 - 2009</v>
          </cell>
          <cell r="K3484" t="str">
            <v>01 - 01 - 2011</v>
          </cell>
          <cell r="L3484" t="str">
            <v>P</v>
          </cell>
          <cell r="M3484" t="str">
            <v>III/d</v>
          </cell>
          <cell r="N3484" t="str">
            <v>01 - 04 - 2016</v>
          </cell>
          <cell r="O3484" t="str">
            <v>7</v>
          </cell>
          <cell r="P3484" t="str">
            <v>0</v>
          </cell>
          <cell r="Q3484" t="str">
            <v/>
          </cell>
          <cell r="R3484" t="str">
            <v/>
          </cell>
          <cell r="S3484" t="str">
            <v/>
          </cell>
          <cell r="T3484" t="str">
            <v>01 - 10 - 2013</v>
          </cell>
          <cell r="U3484" t="str">
            <v>Dokter Ahli Muda / Muda</v>
          </cell>
          <cell r="V3484" t="str">
            <v/>
          </cell>
          <cell r="W3484" t="str">
            <v>SEKSI PELAYANAN MEDIS DAN KEPERAWATAN</v>
          </cell>
          <cell r="X3484" t="str">
            <v>BIDANG PELAYANAN</v>
          </cell>
          <cell r="Y3484" t="str">
            <v>DOKTER</v>
          </cell>
          <cell r="Z3484" t="str">
            <v>20-12-2006</v>
          </cell>
          <cell r="AA3484" t="str">
            <v>Aktif</v>
          </cell>
          <cell r="AB3484" t="str">
            <v>PNS Daerah Kab./Kota yang bekerja pada Kab./Kota</v>
          </cell>
          <cell r="AC3484" t="str">
            <v>Pemerintah Kab. Tolitoli</v>
          </cell>
          <cell r="AD3484" t="str">
            <v>Pemerintah Kab. Tolitoli</v>
          </cell>
        </row>
        <row r="3485">
          <cell r="A3485">
            <v>3483</v>
          </cell>
          <cell r="B3485" t="str">
            <v>197209152014091001</v>
          </cell>
          <cell r="C3485" t="str">
            <v/>
          </cell>
          <cell r="D3485" t="str">
            <v>LAHASSE</v>
          </cell>
          <cell r="E3485" t="str">
            <v/>
          </cell>
          <cell r="F3485" t="str">
            <v>S.Sos</v>
          </cell>
          <cell r="G3485" t="str">
            <v>TOLITOLI</v>
          </cell>
          <cell r="H3485" t="str">
            <v>15 - 09 - 1972</v>
          </cell>
          <cell r="I3485" t="str">
            <v>III/a</v>
          </cell>
          <cell r="J3485" t="str">
            <v>01 - 09 - 2014</v>
          </cell>
          <cell r="K3485" t="str">
            <v>01 - 12 - 2015</v>
          </cell>
          <cell r="L3485" t="str">
            <v>L</v>
          </cell>
          <cell r="M3485" t="str">
            <v>III/a</v>
          </cell>
          <cell r="N3485" t="str">
            <v>01 - 09 - 2014</v>
          </cell>
          <cell r="O3485" t="str">
            <v>9</v>
          </cell>
          <cell r="P3485" t="str">
            <v>9</v>
          </cell>
          <cell r="Q3485" t="str">
            <v/>
          </cell>
          <cell r="R3485" t="str">
            <v/>
          </cell>
          <cell r="S3485" t="str">
            <v/>
          </cell>
          <cell r="T3485" t="str">
            <v/>
          </cell>
          <cell r="U3485" t="str">
            <v/>
          </cell>
          <cell r="V3485" t="str">
            <v>TEKNIS / ADMINISTRASI LAINYA</v>
          </cell>
          <cell r="W3485" t="str">
            <v>SEKSI SARANA DAN PRASARANA</v>
          </cell>
          <cell r="X3485" t="str">
            <v>KANTOR KECAMATAN GALANG</v>
          </cell>
          <cell r="Y3485" t="str">
            <v>S-1 ILMU ADMINISTRASI NEGARA</v>
          </cell>
          <cell r="Z3485" t="str">
            <v>15-08-1998</v>
          </cell>
          <cell r="AA3485" t="str">
            <v>Aktif</v>
          </cell>
          <cell r="AB3485" t="str">
            <v>PNS Daerah Kab./Kota yang bekerja pada Kab./Kota</v>
          </cell>
          <cell r="AC3485" t="str">
            <v>Pemerintah Kab. Tolitoli</v>
          </cell>
          <cell r="AD3485" t="str">
            <v>Pemerintah Kab. Tolitoli</v>
          </cell>
        </row>
        <row r="3486">
          <cell r="A3486">
            <v>3484</v>
          </cell>
          <cell r="B3486" t="str">
            <v>198510102009041003</v>
          </cell>
          <cell r="C3486" t="str">
            <v/>
          </cell>
          <cell r="D3486" t="str">
            <v>RANDU RAHMANDA ANTON</v>
          </cell>
          <cell r="E3486" t="str">
            <v/>
          </cell>
          <cell r="F3486" t="str">
            <v>SE</v>
          </cell>
          <cell r="G3486" t="str">
            <v>PALU</v>
          </cell>
          <cell r="H3486" t="str">
            <v>10 - 10 - 1985</v>
          </cell>
          <cell r="I3486" t="str">
            <v>II/a</v>
          </cell>
          <cell r="J3486" t="str">
            <v>01 - 04 - 2009</v>
          </cell>
          <cell r="K3486" t="str">
            <v>01 - 01 - 2011</v>
          </cell>
          <cell r="L3486" t="str">
            <v>L</v>
          </cell>
          <cell r="M3486" t="str">
            <v>III/b</v>
          </cell>
          <cell r="N3486" t="str">
            <v>01 - 10 - 2016</v>
          </cell>
          <cell r="O3486" t="str">
            <v>7</v>
          </cell>
          <cell r="P3486" t="str">
            <v>7</v>
          </cell>
          <cell r="Q3486" t="str">
            <v/>
          </cell>
          <cell r="R3486" t="str">
            <v/>
          </cell>
          <cell r="S3486" t="str">
            <v/>
          </cell>
          <cell r="T3486" t="str">
            <v/>
          </cell>
          <cell r="U3486" t="str">
            <v/>
          </cell>
          <cell r="V3486" t="str">
            <v>PEMROSES PEMBERHENTIAN DAN PENSIUN</v>
          </cell>
          <cell r="W3486" t="str">
            <v>Sub Bidang Pensiun Pegawai</v>
          </cell>
          <cell r="X3486" t="str">
            <v>Badan Kepegawaian Dan Pengembangan Sumber Daya Manusia</v>
          </cell>
          <cell r="Y3486" t="str">
            <v>S-1 EKONOMI PEMBANGUNAN</v>
          </cell>
          <cell r="Z3486" t="str">
            <v>31-12-2011</v>
          </cell>
          <cell r="AA3486" t="str">
            <v>Aktif</v>
          </cell>
          <cell r="AB3486" t="str">
            <v>PNS Daerah Kab./Kota yang bekerja pada Kab./Kota</v>
          </cell>
          <cell r="AC3486" t="str">
            <v>Pemerintah Kab. Tolitoli</v>
          </cell>
          <cell r="AD3486" t="str">
            <v>Pemerintah Kab. Tolitoli</v>
          </cell>
        </row>
        <row r="3487">
          <cell r="A3487">
            <v>3485</v>
          </cell>
          <cell r="B3487" t="str">
            <v>197804062009042001</v>
          </cell>
          <cell r="C3487" t="str">
            <v/>
          </cell>
          <cell r="D3487" t="str">
            <v>BUSMA</v>
          </cell>
          <cell r="E3487" t="str">
            <v/>
          </cell>
          <cell r="F3487" t="str">
            <v>S.Pd</v>
          </cell>
          <cell r="G3487" t="str">
            <v>TOLITOLI</v>
          </cell>
          <cell r="H3487" t="str">
            <v>06 - 04 - 1978</v>
          </cell>
          <cell r="I3487" t="str">
            <v>III/a</v>
          </cell>
          <cell r="J3487" t="str">
            <v>01 - 04 - 2009</v>
          </cell>
          <cell r="K3487" t="str">
            <v>01 - 01 - 2011</v>
          </cell>
          <cell r="L3487" t="str">
            <v>P</v>
          </cell>
          <cell r="M3487" t="str">
            <v>III/b</v>
          </cell>
          <cell r="N3487" t="str">
            <v>01 - 10 - 2013</v>
          </cell>
          <cell r="O3487" t="str">
            <v>4</v>
          </cell>
          <cell r="P3487" t="str">
            <v>6</v>
          </cell>
          <cell r="Q3487" t="str">
            <v/>
          </cell>
          <cell r="R3487" t="str">
            <v/>
          </cell>
          <cell r="S3487" t="str">
            <v/>
          </cell>
          <cell r="T3487" t="str">
            <v>01 - 10 - 2013</v>
          </cell>
          <cell r="U3487" t="str">
            <v>Guru Pertama</v>
          </cell>
          <cell r="V3487" t="str">
            <v/>
          </cell>
          <cell r="W3487" t="str">
            <v>SMP NEGERI 3 DONDO</v>
          </cell>
          <cell r="X3487" t="str">
            <v>CABANG DISPENBUD KECAMATAN DONDO</v>
          </cell>
          <cell r="Y3487" t="str">
            <v>S-1 PENDIDIKAN BIOLOGI</v>
          </cell>
          <cell r="Z3487" t="str">
            <v>31-12-2005</v>
          </cell>
          <cell r="AA3487" t="str">
            <v>Aktif</v>
          </cell>
          <cell r="AB3487" t="str">
            <v>PNS Daerah Kab./Kota yang bekerja pada Kab./Kota</v>
          </cell>
          <cell r="AC3487" t="str">
            <v>Pemerintah Kab. Tolitoli</v>
          </cell>
          <cell r="AD3487" t="str">
            <v>Pemerintah Kab. Tolitoli</v>
          </cell>
        </row>
        <row r="3488">
          <cell r="A3488">
            <v>3486</v>
          </cell>
          <cell r="B3488" t="str">
            <v>197507182007012019</v>
          </cell>
          <cell r="C3488" t="str">
            <v>570027840</v>
          </cell>
          <cell r="D3488" t="str">
            <v>ADRIANA A. PAGENO</v>
          </cell>
          <cell r="E3488" t="str">
            <v/>
          </cell>
          <cell r="F3488" t="str">
            <v>ST</v>
          </cell>
          <cell r="G3488" t="str">
            <v>TOLITOLI</v>
          </cell>
          <cell r="H3488" t="str">
            <v>18 - 07 - 1975</v>
          </cell>
          <cell r="I3488" t="str">
            <v>III/a</v>
          </cell>
          <cell r="J3488" t="str">
            <v>01 - 01 - 2007</v>
          </cell>
          <cell r="K3488" t="str">
            <v>01 - 10 - 2008</v>
          </cell>
          <cell r="L3488" t="str">
            <v>P</v>
          </cell>
          <cell r="M3488" t="str">
            <v>III/c</v>
          </cell>
          <cell r="N3488" t="str">
            <v>01 - 04 - 2015</v>
          </cell>
          <cell r="O3488" t="str">
            <v>11</v>
          </cell>
          <cell r="P3488" t="str">
            <v>3</v>
          </cell>
          <cell r="Q3488" t="str">
            <v/>
          </cell>
          <cell r="R3488" t="str">
            <v/>
          </cell>
          <cell r="S3488" t="str">
            <v/>
          </cell>
          <cell r="T3488" t="str">
            <v/>
          </cell>
          <cell r="U3488" t="str">
            <v/>
          </cell>
          <cell r="V3488" t="str">
            <v>PENYIAP RISALAH PERUNDANG UNDANGAN</v>
          </cell>
          <cell r="W3488" t="str">
            <v>Sub Bagian Persidangan Dan Risalah</v>
          </cell>
          <cell r="X3488" t="str">
            <v>Sekretaris Dewan Perwakilan Rakyat Daerah</v>
          </cell>
          <cell r="Y3488" t="str">
            <v>S-1 TEKNOLOGI INDUSTRI</v>
          </cell>
          <cell r="Z3488" t="str">
            <v>31-12-2001</v>
          </cell>
          <cell r="AA3488" t="str">
            <v>Aktif</v>
          </cell>
          <cell r="AB3488" t="str">
            <v>PNS Daerah Kab./Kota yang bekerja pada Kab./Kota</v>
          </cell>
          <cell r="AC3488" t="str">
            <v>Pemerintah Kab. Tolitoli</v>
          </cell>
          <cell r="AD3488" t="str">
            <v>Pemerintah Kab. Tolitoli</v>
          </cell>
        </row>
        <row r="3489">
          <cell r="A3489">
            <v>3487</v>
          </cell>
          <cell r="B3489" t="str">
            <v>197708122007011010</v>
          </cell>
          <cell r="C3489" t="str">
            <v>570027740</v>
          </cell>
          <cell r="D3489" t="str">
            <v>KASMIR ISMAIL</v>
          </cell>
          <cell r="E3489" t="str">
            <v/>
          </cell>
          <cell r="F3489" t="str">
            <v/>
          </cell>
          <cell r="G3489" t="str">
            <v>TOLITOLI</v>
          </cell>
          <cell r="H3489" t="str">
            <v>12 - 08 - 1977</v>
          </cell>
          <cell r="I3489" t="str">
            <v>II/a</v>
          </cell>
          <cell r="J3489" t="str">
            <v>01 - 01 - 2007</v>
          </cell>
          <cell r="K3489" t="str">
            <v>01 - 10 - 2008</v>
          </cell>
          <cell r="L3489" t="str">
            <v>L</v>
          </cell>
          <cell r="M3489" t="str">
            <v>II/c</v>
          </cell>
          <cell r="N3489" t="str">
            <v>01 - 04 - 2015</v>
          </cell>
          <cell r="O3489" t="str">
            <v>12</v>
          </cell>
          <cell r="P3489" t="str">
            <v>3</v>
          </cell>
          <cell r="Q3489" t="str">
            <v/>
          </cell>
          <cell r="R3489" t="str">
            <v/>
          </cell>
          <cell r="S3489" t="str">
            <v/>
          </cell>
          <cell r="T3489" t="str">
            <v/>
          </cell>
          <cell r="U3489" t="str">
            <v/>
          </cell>
          <cell r="V3489" t="str">
            <v>FUNGSIONAL UMUM</v>
          </cell>
          <cell r="W3489" t="str">
            <v>Seksi Pertamanan Dan Pemakaman</v>
          </cell>
          <cell r="X3489" t="str">
            <v>Dinas Perumahan Rakyat Dan Kawasan Pemukiman</v>
          </cell>
          <cell r="Y3489" t="str">
            <v>SEKOLAH MENENGAH KEJURUAN</v>
          </cell>
          <cell r="Z3489" t="str">
            <v>31-12-2000</v>
          </cell>
          <cell r="AA3489" t="str">
            <v>Aktif</v>
          </cell>
          <cell r="AB3489" t="str">
            <v>PNS Daerah Kab./Kota yang bekerja pada Kab./Kota</v>
          </cell>
          <cell r="AC3489" t="str">
            <v>Pemerintah Kab. Tolitoli</v>
          </cell>
          <cell r="AD3489" t="str">
            <v>Pemerintah Kab. Tolitoli</v>
          </cell>
        </row>
        <row r="3490">
          <cell r="A3490">
            <v>3488</v>
          </cell>
          <cell r="B3490" t="str">
            <v>196012311985012002</v>
          </cell>
          <cell r="C3490" t="str">
            <v>131380778</v>
          </cell>
          <cell r="D3490" t="str">
            <v>NURSYAM</v>
          </cell>
          <cell r="E3490" t="str">
            <v/>
          </cell>
          <cell r="F3490" t="str">
            <v>S.Pd.I</v>
          </cell>
          <cell r="G3490" t="str">
            <v>LIMBORO</v>
          </cell>
          <cell r="H3490" t="str">
            <v>31 - 12 - 1960</v>
          </cell>
          <cell r="I3490" t="str">
            <v>II/a</v>
          </cell>
          <cell r="J3490" t="str">
            <v>01 - 01 - 1985</v>
          </cell>
          <cell r="K3490" t="str">
            <v>01 - 10 - 1986</v>
          </cell>
          <cell r="L3490" t="str">
            <v>P</v>
          </cell>
          <cell r="M3490" t="str">
            <v>IV/b</v>
          </cell>
          <cell r="N3490" t="str">
            <v>01 - 04 - 2017</v>
          </cell>
          <cell r="O3490" t="str">
            <v>27</v>
          </cell>
          <cell r="P3490" t="str">
            <v>3</v>
          </cell>
          <cell r="Q3490" t="str">
            <v/>
          </cell>
          <cell r="R3490" t="str">
            <v/>
          </cell>
          <cell r="S3490" t="str">
            <v/>
          </cell>
          <cell r="T3490" t="str">
            <v>01 - 04 - 2017</v>
          </cell>
          <cell r="U3490" t="str">
            <v>Guru Madya</v>
          </cell>
          <cell r="V3490" t="str">
            <v/>
          </cell>
          <cell r="W3490" t="str">
            <v>DPK TK AL-IKHWAN PERUMNAS</v>
          </cell>
          <cell r="X3490" t="str">
            <v>CABANG DISPENBUD KECAMATAN BAOLAN</v>
          </cell>
          <cell r="Y3490" t="str">
            <v>S-1 TARBIYAH</v>
          </cell>
          <cell r="Z3490" t="str">
            <v>31-12-2002</v>
          </cell>
          <cell r="AA3490" t="str">
            <v>Aktif</v>
          </cell>
          <cell r="AB3490" t="str">
            <v>PNS Daerah Kab./Kota yang bekerja pada Kab./Kota</v>
          </cell>
          <cell r="AC3490" t="str">
            <v>Pemerintah Kab. Tolitoli</v>
          </cell>
          <cell r="AD3490" t="str">
            <v>Pemerintah Kab. Tolitoli</v>
          </cell>
        </row>
        <row r="3491">
          <cell r="A3491">
            <v>3489</v>
          </cell>
          <cell r="B3491" t="str">
            <v>197810112007012006</v>
          </cell>
          <cell r="C3491" t="str">
            <v>570028872</v>
          </cell>
          <cell r="D3491" t="str">
            <v>NURJAMILAH</v>
          </cell>
          <cell r="E3491" t="str">
            <v/>
          </cell>
          <cell r="F3491" t="str">
            <v>SE</v>
          </cell>
          <cell r="G3491" t="str">
            <v>SANDANA</v>
          </cell>
          <cell r="H3491" t="str">
            <v>11 - 10 - 1978</v>
          </cell>
          <cell r="I3491" t="str">
            <v>II/a</v>
          </cell>
          <cell r="J3491" t="str">
            <v>01 - 01 - 2007</v>
          </cell>
          <cell r="K3491" t="str">
            <v>01 - 10 - 2008</v>
          </cell>
          <cell r="L3491" t="str">
            <v>P</v>
          </cell>
          <cell r="M3491" t="str">
            <v>III/c</v>
          </cell>
          <cell r="N3491" t="str">
            <v>01 - 04 - 2018</v>
          </cell>
          <cell r="O3491" t="str">
            <v>12</v>
          </cell>
          <cell r="P3491" t="str">
            <v>3</v>
          </cell>
          <cell r="Q3491" t="str">
            <v/>
          </cell>
          <cell r="R3491" t="str">
            <v/>
          </cell>
          <cell r="S3491" t="str">
            <v/>
          </cell>
          <cell r="T3491" t="str">
            <v/>
          </cell>
          <cell r="U3491" t="str">
            <v/>
          </cell>
          <cell r="V3491" t="str">
            <v>PENGADMINISTRASI UMUM</v>
          </cell>
          <cell r="W3491" t="str">
            <v>Sub Bagian Umum Dan Program</v>
          </cell>
          <cell r="X3491" t="str">
            <v>Dinas Perindustrian</v>
          </cell>
          <cell r="Y3491" t="str">
            <v>S-1 EKONOMI MANAJEMEN</v>
          </cell>
          <cell r="Z3491" t="str">
            <v>01-01-2006</v>
          </cell>
          <cell r="AA3491" t="str">
            <v>Aktif</v>
          </cell>
          <cell r="AB3491" t="str">
            <v>PNS Daerah Kab./Kota yang bekerja pada Kab./Kota</v>
          </cell>
          <cell r="AC3491" t="str">
            <v>Pemerintah Kab. Tolitoli</v>
          </cell>
          <cell r="AD3491" t="str">
            <v>Pemerintah Kab. Tolitoli</v>
          </cell>
        </row>
        <row r="3492">
          <cell r="A3492">
            <v>3490</v>
          </cell>
          <cell r="B3492" t="str">
            <v>198601102015022001</v>
          </cell>
          <cell r="C3492" t="str">
            <v/>
          </cell>
          <cell r="D3492" t="str">
            <v>FAJRIANI</v>
          </cell>
          <cell r="E3492" t="str">
            <v/>
          </cell>
          <cell r="F3492" t="str">
            <v/>
          </cell>
          <cell r="G3492" t="str">
            <v>TOLITOLI</v>
          </cell>
          <cell r="H3492" t="str">
            <v>10 - 01 - 1986</v>
          </cell>
          <cell r="I3492" t="str">
            <v>II/a</v>
          </cell>
          <cell r="J3492" t="str">
            <v>01 - 02 - 2015</v>
          </cell>
          <cell r="K3492" t="str">
            <v>01 - 09 - 2016</v>
          </cell>
          <cell r="L3492" t="str">
            <v>P</v>
          </cell>
          <cell r="M3492" t="str">
            <v>II/a</v>
          </cell>
          <cell r="N3492" t="str">
            <v>01 - 02 - 2015</v>
          </cell>
          <cell r="O3492" t="str">
            <v>10</v>
          </cell>
          <cell r="P3492" t="str">
            <v>6</v>
          </cell>
          <cell r="Q3492" t="str">
            <v/>
          </cell>
          <cell r="R3492" t="str">
            <v/>
          </cell>
          <cell r="S3492" t="str">
            <v/>
          </cell>
          <cell r="T3492" t="str">
            <v/>
          </cell>
          <cell r="U3492" t="str">
            <v/>
          </cell>
          <cell r="V3492" t="str">
            <v>TEKNIS / ADMINISTRASI LAINNYA</v>
          </cell>
          <cell r="W3492" t="str">
            <v>Sub Bagian Umum Dan Kepegawaian</v>
          </cell>
          <cell r="X3492" t="str">
            <v>Sekretariat</v>
          </cell>
          <cell r="Y3492" t="str">
            <v>SMK MANAJEMEN BISNIS</v>
          </cell>
          <cell r="Z3492" t="str">
            <v>14-06-2004</v>
          </cell>
          <cell r="AA3492" t="str">
            <v>Aktif</v>
          </cell>
          <cell r="AB3492" t="str">
            <v>PNS Daerah Kab./Kota yang bekerja pada Kab./Kota</v>
          </cell>
          <cell r="AC3492" t="str">
            <v>Pemerintah Kab. Tolitoli</v>
          </cell>
          <cell r="AD3492" t="str">
            <v>Pemerintah Kab. Tolitoli</v>
          </cell>
        </row>
        <row r="3493">
          <cell r="A3493">
            <v>3491</v>
          </cell>
          <cell r="B3493" t="str">
            <v>196906241992032009</v>
          </cell>
          <cell r="C3493" t="str">
            <v>570010872</v>
          </cell>
          <cell r="D3493" t="str">
            <v>WARTINEM</v>
          </cell>
          <cell r="E3493" t="str">
            <v/>
          </cell>
          <cell r="F3493" t="str">
            <v/>
          </cell>
          <cell r="G3493" t="str">
            <v>SLEMAN</v>
          </cell>
          <cell r="H3493" t="str">
            <v>24 - 06 - 1969</v>
          </cell>
          <cell r="I3493" t="str">
            <v>II/a</v>
          </cell>
          <cell r="J3493" t="str">
            <v>01 - 03 - 1992</v>
          </cell>
          <cell r="K3493" t="str">
            <v>01 - 10 - 1993</v>
          </cell>
          <cell r="L3493" t="str">
            <v>P</v>
          </cell>
          <cell r="M3493" t="str">
            <v>III/b</v>
          </cell>
          <cell r="N3493" t="str">
            <v>01 - 04 - 2012</v>
          </cell>
          <cell r="O3493" t="str">
            <v>15</v>
          </cell>
          <cell r="P3493" t="str">
            <v>1</v>
          </cell>
          <cell r="Q3493" t="str">
            <v/>
          </cell>
          <cell r="R3493" t="str">
            <v/>
          </cell>
          <cell r="S3493" t="str">
            <v/>
          </cell>
          <cell r="T3493" t="str">
            <v/>
          </cell>
          <cell r="U3493" t="str">
            <v/>
          </cell>
          <cell r="V3493" t="str">
            <v>FUNGSIONAL UMUM</v>
          </cell>
          <cell r="W3493" t="str">
            <v>Seksi Penyusunan Anggaran</v>
          </cell>
          <cell r="X3493" t="str">
            <v>Bidang Anggaran</v>
          </cell>
          <cell r="Y3493" t="str">
            <v>SEKOLAH MENENGAH EKONOMI ATAS</v>
          </cell>
          <cell r="Z3493" t="str">
            <v>31-12-1987</v>
          </cell>
          <cell r="AA3493" t="str">
            <v>Aktif</v>
          </cell>
          <cell r="AB3493" t="str">
            <v>PNS Daerah Kab./Kota yang bekerja pada Kab./Kota</v>
          </cell>
          <cell r="AC3493" t="str">
            <v>Pemerintah Kab. Tolitoli</v>
          </cell>
          <cell r="AD3493" t="str">
            <v>Pemerintah Kab. Tolitoli</v>
          </cell>
        </row>
        <row r="3494">
          <cell r="A3494">
            <v>3492</v>
          </cell>
          <cell r="B3494" t="str">
            <v>196204031982071001</v>
          </cell>
          <cell r="C3494" t="str">
            <v>131056806</v>
          </cell>
          <cell r="D3494" t="str">
            <v>ABDULLAH S TALA</v>
          </cell>
          <cell r="E3494" t="str">
            <v/>
          </cell>
          <cell r="F3494" t="str">
            <v>A.Ma.Pd</v>
          </cell>
          <cell r="G3494" t="str">
            <v>BOKAT</v>
          </cell>
          <cell r="H3494" t="str">
            <v>03 - 04 - 1962</v>
          </cell>
          <cell r="I3494" t="str">
            <v>II/a</v>
          </cell>
          <cell r="J3494" t="str">
            <v>01 - 07 - 1982</v>
          </cell>
          <cell r="K3494" t="str">
            <v>01 - 07 - 1984</v>
          </cell>
          <cell r="L3494" t="str">
            <v>L</v>
          </cell>
          <cell r="M3494" t="str">
            <v>IV/a</v>
          </cell>
          <cell r="N3494" t="str">
            <v>01 - 04 - 2005</v>
          </cell>
          <cell r="O3494" t="str">
            <v>16</v>
          </cell>
          <cell r="P3494" t="str">
            <v>3</v>
          </cell>
          <cell r="Q3494" t="str">
            <v/>
          </cell>
          <cell r="R3494" t="str">
            <v/>
          </cell>
          <cell r="S3494" t="str">
            <v/>
          </cell>
          <cell r="T3494" t="str">
            <v>31 - 01 - 2018</v>
          </cell>
          <cell r="U3494" t="str">
            <v>Pengawas Sekolah Madya - TK/SD</v>
          </cell>
          <cell r="V3494" t="str">
            <v/>
          </cell>
          <cell r="W3494" t="str">
            <v>UPT Dinas Pendidikan Dan Kebudayaan Kecamatan Dampal Selatan</v>
          </cell>
          <cell r="X3494" t="str">
            <v>Dinas Pendidikan Dan Kebudayaan</v>
          </cell>
          <cell r="Y3494" t="str">
            <v>A-IV PENDIDIKAN PGSD</v>
          </cell>
          <cell r="Z3494" t="str">
            <v>31-12-2002</v>
          </cell>
          <cell r="AA3494" t="str">
            <v>Aktif</v>
          </cell>
          <cell r="AB3494" t="str">
            <v>PNS Daerah Kab./Kota yang bekerja pada Kab./Kota</v>
          </cell>
          <cell r="AC3494" t="str">
            <v>Pemerintah Kab. Tolitoli</v>
          </cell>
          <cell r="AD3494" t="str">
            <v>Pemerintah Kab. Tolitoli</v>
          </cell>
        </row>
        <row r="3495">
          <cell r="A3495">
            <v>3493</v>
          </cell>
          <cell r="B3495" t="str">
            <v>196909072000122003</v>
          </cell>
          <cell r="C3495" t="str">
            <v>132275143</v>
          </cell>
          <cell r="D3495" t="str">
            <v>ROSMIATI KANNU</v>
          </cell>
          <cell r="E3495" t="str">
            <v/>
          </cell>
          <cell r="F3495" t="str">
            <v>S PD</v>
          </cell>
          <cell r="G3495" t="str">
            <v>BARRU</v>
          </cell>
          <cell r="H3495" t="str">
            <v>07 - 09 - 1969</v>
          </cell>
          <cell r="I3495" t="str">
            <v>III/a</v>
          </cell>
          <cell r="J3495" t="str">
            <v>01 - 12 - 2000</v>
          </cell>
          <cell r="K3495" t="str">
            <v>01 - 04 - 2002</v>
          </cell>
          <cell r="L3495" t="str">
            <v>P</v>
          </cell>
          <cell r="M3495" t="str">
            <v>IV/a</v>
          </cell>
          <cell r="N3495" t="str">
            <v>01 - 10 - 2011</v>
          </cell>
          <cell r="O3495" t="str">
            <v>10</v>
          </cell>
          <cell r="P3495" t="str">
            <v>10</v>
          </cell>
          <cell r="Q3495" t="str">
            <v/>
          </cell>
          <cell r="R3495" t="str">
            <v/>
          </cell>
          <cell r="S3495" t="str">
            <v/>
          </cell>
          <cell r="T3495" t="str">
            <v>01 - 10 - 2011</v>
          </cell>
          <cell r="U3495" t="str">
            <v>Guru Pembina</v>
          </cell>
          <cell r="V3495" t="str">
            <v/>
          </cell>
          <cell r="W3495" t="str">
            <v>SMP NEGERI 2 DAMPAL SELATAN</v>
          </cell>
          <cell r="X3495" t="str">
            <v>CABANG DISPENBUD KECAMATAN DAMPAL SELATAN</v>
          </cell>
          <cell r="Y3495" t="str">
            <v>S-1/A-IV BAHASA DAN SASTRA INGGRIS</v>
          </cell>
          <cell r="Z3495" t="str">
            <v>31-12-1996</v>
          </cell>
          <cell r="AA3495" t="str">
            <v>Aktif</v>
          </cell>
          <cell r="AB3495" t="str">
            <v>PNS Daerah Kab./Kota yang bekerja pada Kab./Kota</v>
          </cell>
          <cell r="AC3495" t="str">
            <v>Pemerintah Kab. Tolitoli</v>
          </cell>
          <cell r="AD3495" t="str">
            <v>Pemerintah Kab. Tolitoli</v>
          </cell>
        </row>
        <row r="3496">
          <cell r="A3496">
            <v>3494</v>
          </cell>
          <cell r="B3496" t="str">
            <v>198305272009041001</v>
          </cell>
          <cell r="C3496" t="str">
            <v/>
          </cell>
          <cell r="D3496" t="str">
            <v>MOHAMMAD FAISAL</v>
          </cell>
          <cell r="E3496" t="str">
            <v/>
          </cell>
          <cell r="F3496" t="str">
            <v>A.Ma.Pd</v>
          </cell>
          <cell r="G3496" t="str">
            <v>TOLITOLI</v>
          </cell>
          <cell r="H3496" t="str">
            <v>27 - 05 - 1983</v>
          </cell>
          <cell r="I3496" t="str">
            <v>II/b</v>
          </cell>
          <cell r="J3496" t="str">
            <v>01 - 04 - 2009</v>
          </cell>
          <cell r="K3496" t="str">
            <v>01 - 01 - 2011</v>
          </cell>
          <cell r="L3496" t="str">
            <v>L</v>
          </cell>
          <cell r="M3496" t="str">
            <v>II/d</v>
          </cell>
          <cell r="N3496" t="str">
            <v>01 - 10 - 2016</v>
          </cell>
          <cell r="O3496" t="str">
            <v>10</v>
          </cell>
          <cell r="P3496" t="str">
            <v>6</v>
          </cell>
          <cell r="Q3496" t="str">
            <v/>
          </cell>
          <cell r="R3496" t="str">
            <v/>
          </cell>
          <cell r="S3496" t="str">
            <v/>
          </cell>
          <cell r="T3496" t="str">
            <v>01 - 10 - 2016</v>
          </cell>
          <cell r="U3496" t="str">
            <v>Guru Muda Tingkat. I</v>
          </cell>
          <cell r="V3496" t="str">
            <v/>
          </cell>
          <cell r="W3496" t="str">
            <v>SDN 1 LABUAN LOBO</v>
          </cell>
          <cell r="X3496" t="str">
            <v>CABANG DISPENBUD KECAMATAN OGODEIDE</v>
          </cell>
          <cell r="Y3496" t="str">
            <v>D-II PENJASKES OLAHRAGA</v>
          </cell>
          <cell r="Z3496" t="str">
            <v>31-12-2005</v>
          </cell>
          <cell r="AA3496" t="str">
            <v>Aktif</v>
          </cell>
          <cell r="AB3496" t="str">
            <v>PNS Daerah Kab./Kota yang bekerja pada Kab./Kota</v>
          </cell>
          <cell r="AC3496" t="str">
            <v>Pemerintah Kab. Tolitoli</v>
          </cell>
          <cell r="AD3496" t="str">
            <v>Pemerintah Kab. Tolitoli</v>
          </cell>
        </row>
        <row r="3497">
          <cell r="A3497">
            <v>3495</v>
          </cell>
          <cell r="B3497" t="str">
            <v>198309122006042016</v>
          </cell>
          <cell r="C3497" t="str">
            <v>570021181</v>
          </cell>
          <cell r="D3497" t="str">
            <v>NURLINA</v>
          </cell>
          <cell r="E3497" t="str">
            <v/>
          </cell>
          <cell r="F3497" t="str">
            <v>A.Ma.Pd</v>
          </cell>
          <cell r="G3497" t="str">
            <v>TOLITOLI</v>
          </cell>
          <cell r="H3497" t="str">
            <v>12 - 09 - 1983</v>
          </cell>
          <cell r="I3497" t="str">
            <v>II/b</v>
          </cell>
          <cell r="J3497" t="str">
            <v>01 - 04 - 2006</v>
          </cell>
          <cell r="K3497" t="str">
            <v>01 - 10 - 2007</v>
          </cell>
          <cell r="L3497" t="str">
            <v>P</v>
          </cell>
          <cell r="M3497" t="str">
            <v>II/d</v>
          </cell>
          <cell r="N3497" t="str">
            <v>01 - 10 - 2012</v>
          </cell>
          <cell r="O3497" t="str">
            <v>10</v>
          </cell>
          <cell r="P3497" t="str">
            <v>7</v>
          </cell>
          <cell r="Q3497" t="str">
            <v/>
          </cell>
          <cell r="R3497" t="str">
            <v/>
          </cell>
          <cell r="S3497" t="str">
            <v/>
          </cell>
          <cell r="T3497" t="str">
            <v>01 - 10 - 2012</v>
          </cell>
          <cell r="U3497" t="str">
            <v>Guru Muda Tingkat. I</v>
          </cell>
          <cell r="V3497" t="str">
            <v/>
          </cell>
          <cell r="W3497" t="str">
            <v>SDN 1 LAIS</v>
          </cell>
          <cell r="X3497" t="str">
            <v>CABANG DISPENBUD KECAMATAN DONDO</v>
          </cell>
          <cell r="Y3497" t="str">
            <v>D-II/A-II PGSD</v>
          </cell>
          <cell r="Z3497" t="str">
            <v>31-12-2003</v>
          </cell>
          <cell r="AA3497" t="str">
            <v>Aktif</v>
          </cell>
          <cell r="AB3497" t="str">
            <v>PNS Daerah Kab./Kota yang bekerja pada Kab./Kota</v>
          </cell>
          <cell r="AC3497" t="str">
            <v>Pemerintah Kab. Tolitoli</v>
          </cell>
          <cell r="AD3497" t="str">
            <v>Pemerintah Kab. Tolitoli</v>
          </cell>
        </row>
        <row r="3498">
          <cell r="A3498">
            <v>3496</v>
          </cell>
          <cell r="B3498" t="str">
            <v>197508282014112001</v>
          </cell>
          <cell r="C3498" t="str">
            <v/>
          </cell>
          <cell r="D3498" t="str">
            <v>FAUZIAH</v>
          </cell>
          <cell r="E3498" t="str">
            <v/>
          </cell>
          <cell r="F3498" t="str">
            <v/>
          </cell>
          <cell r="G3498" t="str">
            <v>TOLITOLI</v>
          </cell>
          <cell r="H3498" t="str">
            <v>28 - 08 - 1975</v>
          </cell>
          <cell r="I3498" t="str">
            <v>I/c</v>
          </cell>
          <cell r="J3498" t="str">
            <v>01 - 11 - 2014</v>
          </cell>
          <cell r="K3498" t="str">
            <v>01 - 09 - 2016</v>
          </cell>
          <cell r="L3498" t="str">
            <v>P</v>
          </cell>
          <cell r="M3498" t="str">
            <v>I/c</v>
          </cell>
          <cell r="N3498" t="str">
            <v>01 - 11 - 2014</v>
          </cell>
          <cell r="O3498" t="str">
            <v>13</v>
          </cell>
          <cell r="P3498" t="str">
            <v>3</v>
          </cell>
          <cell r="Q3498" t="str">
            <v/>
          </cell>
          <cell r="R3498" t="str">
            <v/>
          </cell>
          <cell r="S3498" t="str">
            <v/>
          </cell>
          <cell r="T3498" t="str">
            <v/>
          </cell>
          <cell r="U3498" t="str">
            <v/>
          </cell>
          <cell r="V3498" t="str">
            <v>PENGADMINISTRASI UMUM</v>
          </cell>
          <cell r="W3498" t="str">
            <v>UPT Satuan Pendidikan Non Formal Sanggar Kegiatan Belajar Mopido</v>
          </cell>
          <cell r="X3498" t="str">
            <v>Dinas Pendidikan Dan Kebudayaan</v>
          </cell>
          <cell r="Y3498" t="str">
            <v>SMP</v>
          </cell>
          <cell r="Z3498" t="str">
            <v>04-06-1992</v>
          </cell>
          <cell r="AA3498" t="str">
            <v>Aktif</v>
          </cell>
          <cell r="AB3498" t="str">
            <v>PNS Daerah Kab./Kota yang bekerja pada Kab./Kota</v>
          </cell>
          <cell r="AC3498" t="str">
            <v>Pemerintah Kab. Tolitoli</v>
          </cell>
          <cell r="AD3498" t="str">
            <v>Pemerintah Kab. Tolitoli</v>
          </cell>
        </row>
        <row r="3499">
          <cell r="A3499">
            <v>3497</v>
          </cell>
          <cell r="B3499" t="str">
            <v>198408072008012004</v>
          </cell>
          <cell r="C3499" t="str">
            <v>570036020</v>
          </cell>
          <cell r="D3499" t="str">
            <v>AGUSTINI</v>
          </cell>
          <cell r="E3499" t="str">
            <v/>
          </cell>
          <cell r="F3499" t="str">
            <v>ST</v>
          </cell>
          <cell r="G3499" t="str">
            <v>TOLITOLI</v>
          </cell>
          <cell r="H3499" t="str">
            <v>07 - 08 - 1984</v>
          </cell>
          <cell r="I3499" t="str">
            <v>II/a</v>
          </cell>
          <cell r="J3499" t="str">
            <v>01 - 01 - 2008</v>
          </cell>
          <cell r="K3499" t="str">
            <v>01 - 12 - 2009</v>
          </cell>
          <cell r="L3499" t="str">
            <v>P</v>
          </cell>
          <cell r="M3499" t="str">
            <v>III/a</v>
          </cell>
          <cell r="N3499" t="str">
            <v>01 - 10 - 2014</v>
          </cell>
          <cell r="O3499" t="str">
            <v>5</v>
          </cell>
          <cell r="P3499" t="str">
            <v>9</v>
          </cell>
          <cell r="Q3499" t="str">
            <v/>
          </cell>
          <cell r="R3499" t="str">
            <v/>
          </cell>
          <cell r="S3499" t="str">
            <v/>
          </cell>
          <cell r="T3499" t="str">
            <v/>
          </cell>
          <cell r="U3499" t="str">
            <v/>
          </cell>
          <cell r="V3499" t="str">
            <v>STAF</v>
          </cell>
          <cell r="W3499" t="str">
            <v>Sub Bidang Pengendalian Dan Evaluasi</v>
          </cell>
          <cell r="X3499" t="str">
            <v>Bidang Perencanaan Umum Dan Pengendalian Pembangunan</v>
          </cell>
          <cell r="Y3499" t="str">
            <v>S-1 TEKNIK SIPIL</v>
          </cell>
          <cell r="Z3499" t="str">
            <v>31-12-2012</v>
          </cell>
          <cell r="AA3499" t="str">
            <v>Aktif</v>
          </cell>
          <cell r="AB3499" t="str">
            <v>PNS Daerah Kab./Kota yang bekerja pada Kab./Kota</v>
          </cell>
          <cell r="AC3499" t="str">
            <v>Pemerintah Kab. Tolitoli</v>
          </cell>
          <cell r="AD3499" t="str">
            <v>Pemerintah Kab. Tolitoli</v>
          </cell>
        </row>
        <row r="3500">
          <cell r="A3500">
            <v>3498</v>
          </cell>
          <cell r="B3500" t="str">
            <v>196902172014091003</v>
          </cell>
          <cell r="C3500" t="str">
            <v/>
          </cell>
          <cell r="D3500" t="str">
            <v>SURITO</v>
          </cell>
          <cell r="E3500" t="str">
            <v/>
          </cell>
          <cell r="F3500" t="str">
            <v>S.Pd</v>
          </cell>
          <cell r="G3500" t="str">
            <v>CILACAP</v>
          </cell>
          <cell r="H3500" t="str">
            <v>17 - 02 - 1969</v>
          </cell>
          <cell r="I3500" t="str">
            <v>III/a</v>
          </cell>
          <cell r="J3500" t="str">
            <v>01 - 09 - 2014</v>
          </cell>
          <cell r="K3500" t="str">
            <v>01 - 12 - 2015</v>
          </cell>
          <cell r="L3500" t="str">
            <v>L</v>
          </cell>
          <cell r="M3500" t="str">
            <v>III/a</v>
          </cell>
          <cell r="N3500" t="str">
            <v>01 - 09 - 2014</v>
          </cell>
          <cell r="O3500" t="str">
            <v>9</v>
          </cell>
          <cell r="P3500" t="str">
            <v>8</v>
          </cell>
          <cell r="Q3500" t="str">
            <v/>
          </cell>
          <cell r="R3500" t="str">
            <v/>
          </cell>
          <cell r="S3500" t="str">
            <v/>
          </cell>
          <cell r="T3500" t="str">
            <v/>
          </cell>
          <cell r="U3500" t="str">
            <v/>
          </cell>
          <cell r="V3500" t="str">
            <v>GURU SMP</v>
          </cell>
          <cell r="W3500" t="str">
            <v>SMP NEGERI 3 OGODEIDE</v>
          </cell>
          <cell r="X3500" t="str">
            <v>CABANG DISPENBUD KECAMATAN OGODEIDE</v>
          </cell>
          <cell r="Y3500" t="str">
            <v>S-1/A-IV PMP DAN KEWARGANEGARAAN</v>
          </cell>
          <cell r="Z3500" t="str">
            <v>01-04-1995</v>
          </cell>
          <cell r="AA3500" t="str">
            <v>Aktif</v>
          </cell>
          <cell r="AB3500" t="str">
            <v>PNS Daerah Kab./Kota yang bekerja pada Kab./Kota</v>
          </cell>
          <cell r="AC3500" t="str">
            <v>Pemerintah Kab. Tolitoli</v>
          </cell>
          <cell r="AD3500" t="str">
            <v>Pemerintah Kab. Tolitoli</v>
          </cell>
        </row>
        <row r="3501">
          <cell r="A3501">
            <v>3499</v>
          </cell>
          <cell r="B3501" t="str">
            <v>197804212008012018</v>
          </cell>
          <cell r="C3501" t="str">
            <v>570036114</v>
          </cell>
          <cell r="D3501" t="str">
            <v>SUMARNI</v>
          </cell>
          <cell r="E3501" t="str">
            <v/>
          </cell>
          <cell r="F3501" t="str">
            <v>A.MA</v>
          </cell>
          <cell r="G3501" t="str">
            <v>TOLITOLI</v>
          </cell>
          <cell r="H3501" t="str">
            <v>21 - 04 - 1978</v>
          </cell>
          <cell r="I3501" t="str">
            <v>II/b</v>
          </cell>
          <cell r="J3501" t="str">
            <v>01 - 01 - 2008</v>
          </cell>
          <cell r="K3501" t="str">
            <v>01 - 12 - 2009</v>
          </cell>
          <cell r="L3501" t="str">
            <v>P</v>
          </cell>
          <cell r="M3501" t="str">
            <v>II/c</v>
          </cell>
          <cell r="N3501" t="str">
            <v>01 - 10 - 2015</v>
          </cell>
          <cell r="O3501" t="str">
            <v>15</v>
          </cell>
          <cell r="P3501" t="str">
            <v>4</v>
          </cell>
          <cell r="Q3501" t="str">
            <v/>
          </cell>
          <cell r="R3501" t="str">
            <v/>
          </cell>
          <cell r="S3501" t="str">
            <v/>
          </cell>
          <cell r="T3501" t="str">
            <v/>
          </cell>
          <cell r="U3501" t="str">
            <v>Guru Muda</v>
          </cell>
          <cell r="V3501" t="str">
            <v/>
          </cell>
          <cell r="W3501" t="str">
            <v>SEKOLAH TAMAN KANAK-KANAK</v>
          </cell>
          <cell r="X3501" t="str">
            <v/>
          </cell>
          <cell r="Y3501" t="str">
            <v>D-II PGTK</v>
          </cell>
          <cell r="Z3501" t="str">
            <v>31-12-2001</v>
          </cell>
          <cell r="AA3501" t="str">
            <v>Aktif</v>
          </cell>
          <cell r="AB3501" t="str">
            <v>PNS Daerah Kab./Kota yang bekerja pada Kab./Kota</v>
          </cell>
          <cell r="AC3501" t="str">
            <v>Pemerintah Kab. Tolitoli</v>
          </cell>
          <cell r="AD3501" t="str">
            <v>Pemerintah Kab. Tolitoli</v>
          </cell>
        </row>
        <row r="3502">
          <cell r="A3502">
            <v>3500</v>
          </cell>
          <cell r="B3502" t="str">
            <v>198010132010012010</v>
          </cell>
          <cell r="C3502" t="str">
            <v/>
          </cell>
          <cell r="D3502" t="str">
            <v>ASRINI</v>
          </cell>
          <cell r="E3502" t="str">
            <v/>
          </cell>
          <cell r="F3502" t="str">
            <v>A.Ma</v>
          </cell>
          <cell r="G3502" t="str">
            <v>TOLITOLI</v>
          </cell>
          <cell r="H3502" t="str">
            <v>13 - 10 - 1980</v>
          </cell>
          <cell r="I3502" t="str">
            <v>II/b</v>
          </cell>
          <cell r="J3502" t="str">
            <v>01 - 01 - 2010</v>
          </cell>
          <cell r="K3502" t="str">
            <v>01 - 01 - 2012</v>
          </cell>
          <cell r="L3502" t="str">
            <v>P</v>
          </cell>
          <cell r="M3502" t="str">
            <v>II/d</v>
          </cell>
          <cell r="N3502" t="str">
            <v>01 - 04 - 2017</v>
          </cell>
          <cell r="O3502" t="str">
            <v>10</v>
          </cell>
          <cell r="P3502" t="str">
            <v>3</v>
          </cell>
          <cell r="Q3502" t="str">
            <v/>
          </cell>
          <cell r="R3502" t="str">
            <v/>
          </cell>
          <cell r="S3502" t="str">
            <v/>
          </cell>
          <cell r="T3502" t="str">
            <v>01 - 04 - 2017</v>
          </cell>
          <cell r="U3502" t="str">
            <v>Guru Muda Tingkat. I</v>
          </cell>
          <cell r="V3502" t="str">
            <v/>
          </cell>
          <cell r="W3502" t="str">
            <v>SDN 2 BINONTOAN</v>
          </cell>
          <cell r="X3502" t="str">
            <v>CABANG DISPENBUD KECAMATAN TOLITOLI UTARA</v>
          </cell>
          <cell r="Y3502" t="str">
            <v>D-II PGSDI</v>
          </cell>
          <cell r="Z3502" t="str">
            <v>31-12-2006</v>
          </cell>
          <cell r="AA3502" t="str">
            <v>Aktif</v>
          </cell>
          <cell r="AB3502" t="str">
            <v>PNS Daerah Kab./Kota yang bekerja pada Kab./Kota</v>
          </cell>
          <cell r="AC3502" t="str">
            <v>Pemerintah Kab. Tolitoli</v>
          </cell>
          <cell r="AD3502" t="str">
            <v>Pemerintah Kab. Tolitoli</v>
          </cell>
        </row>
        <row r="3503">
          <cell r="A3503">
            <v>3501</v>
          </cell>
          <cell r="B3503" t="str">
            <v>196603052014012001</v>
          </cell>
          <cell r="C3503" t="str">
            <v/>
          </cell>
          <cell r="D3503" t="str">
            <v>RAMLAH</v>
          </cell>
          <cell r="E3503" t="str">
            <v/>
          </cell>
          <cell r="F3503" t="str">
            <v/>
          </cell>
          <cell r="G3503" t="str">
            <v>PINRANG</v>
          </cell>
          <cell r="H3503" t="str">
            <v>05 - 03 - 1966</v>
          </cell>
          <cell r="I3503" t="str">
            <v>II/a</v>
          </cell>
          <cell r="J3503" t="str">
            <v>01 - 01 - 2014</v>
          </cell>
          <cell r="K3503" t="str">
            <v>01 - 12 - 2015</v>
          </cell>
          <cell r="L3503" t="str">
            <v>P</v>
          </cell>
          <cell r="M3503" t="str">
            <v>II/a</v>
          </cell>
          <cell r="N3503" t="str">
            <v>01 - 01 - 2014</v>
          </cell>
          <cell r="O3503" t="str">
            <v>10</v>
          </cell>
          <cell r="P3503" t="str">
            <v>7</v>
          </cell>
          <cell r="Q3503" t="str">
            <v/>
          </cell>
          <cell r="R3503" t="str">
            <v/>
          </cell>
          <cell r="S3503" t="str">
            <v/>
          </cell>
          <cell r="T3503" t="str">
            <v>01 - 12 - 2015</v>
          </cell>
          <cell r="U3503" t="str">
            <v>Guru</v>
          </cell>
          <cell r="V3503" t="str">
            <v/>
          </cell>
          <cell r="W3503" t="str">
            <v>SD Negeri Pulias Abaling</v>
          </cell>
          <cell r="X3503" t="str">
            <v>Dinas Pendidikan Dan Kebudayaan</v>
          </cell>
          <cell r="Y3503" t="str">
            <v>PGSLP/PGSMTP</v>
          </cell>
          <cell r="Z3503" t="str">
            <v>22-05-1989</v>
          </cell>
          <cell r="AA3503" t="str">
            <v>Aktif</v>
          </cell>
          <cell r="AB3503" t="str">
            <v>PNS Daerah Kab./Kota yang bekerja pada Kab./Kota</v>
          </cell>
          <cell r="AC3503" t="str">
            <v>Pemerintah Kab. Tolitoli</v>
          </cell>
          <cell r="AD3503" t="str">
            <v>Pemerintah Kab. Tolitoli</v>
          </cell>
        </row>
        <row r="3504">
          <cell r="A3504">
            <v>3502</v>
          </cell>
          <cell r="B3504" t="str">
            <v>196911052000122002</v>
          </cell>
          <cell r="C3504" t="str">
            <v>132275245</v>
          </cell>
          <cell r="D3504" t="str">
            <v>MUSFIRAH</v>
          </cell>
          <cell r="E3504" t="str">
            <v>Dra</v>
          </cell>
          <cell r="F3504" t="str">
            <v/>
          </cell>
          <cell r="G3504" t="str">
            <v>DONGGALA</v>
          </cell>
          <cell r="H3504" t="str">
            <v>05 - 11 - 1969</v>
          </cell>
          <cell r="I3504" t="str">
            <v>III/a</v>
          </cell>
          <cell r="J3504" t="str">
            <v>01 - 12 - 2000</v>
          </cell>
          <cell r="K3504" t="str">
            <v>01 - 04 - 2002</v>
          </cell>
          <cell r="L3504" t="str">
            <v>P</v>
          </cell>
          <cell r="M3504" t="str">
            <v>IV/a</v>
          </cell>
          <cell r="N3504" t="str">
            <v>01 - 10 - 2012</v>
          </cell>
          <cell r="O3504" t="str">
            <v>11</v>
          </cell>
          <cell r="P3504" t="str">
            <v>10</v>
          </cell>
          <cell r="Q3504" t="str">
            <v/>
          </cell>
          <cell r="R3504" t="str">
            <v/>
          </cell>
          <cell r="S3504" t="str">
            <v/>
          </cell>
          <cell r="T3504" t="str">
            <v>01 - 10 - 2012</v>
          </cell>
          <cell r="U3504" t="str">
            <v>Guru Pembina</v>
          </cell>
          <cell r="V3504" t="str">
            <v/>
          </cell>
          <cell r="W3504" t="str">
            <v>PEMERINTAH DAERAH KABUPATEN TOLITOLI</v>
          </cell>
          <cell r="X3504" t="str">
            <v/>
          </cell>
          <cell r="Y3504" t="str">
            <v>S-1 PENDIDIKAN BIOLOGI</v>
          </cell>
          <cell r="Z3504" t="str">
            <v>31-12-1993</v>
          </cell>
          <cell r="AA3504" t="str">
            <v>Aktif</v>
          </cell>
          <cell r="AB3504" t="str">
            <v>PNS Daerah Kab./Kota yang bekerja pada Kab./Kota</v>
          </cell>
          <cell r="AC3504" t="str">
            <v>Pemerintah Kab. Tolitoli</v>
          </cell>
          <cell r="AD3504" t="str">
            <v>Pemerintah Kab. Tolitoli</v>
          </cell>
        </row>
        <row r="3505">
          <cell r="A3505">
            <v>3503</v>
          </cell>
          <cell r="B3505" t="str">
            <v>198712072006042003</v>
          </cell>
          <cell r="C3505" t="str">
            <v>570020266</v>
          </cell>
          <cell r="D3505" t="str">
            <v>MARDIANA</v>
          </cell>
          <cell r="E3505" t="str">
            <v/>
          </cell>
          <cell r="F3505" t="str">
            <v>S.Sos.</v>
          </cell>
          <cell r="G3505" t="str">
            <v>MAKASSAR</v>
          </cell>
          <cell r="H3505" t="str">
            <v>07 - 12 - 1987</v>
          </cell>
          <cell r="I3505" t="str">
            <v>II/a</v>
          </cell>
          <cell r="J3505" t="str">
            <v>01 - 04 - 2006</v>
          </cell>
          <cell r="K3505" t="str">
            <v>01 - 06 - 2007</v>
          </cell>
          <cell r="L3505" t="str">
            <v>P</v>
          </cell>
          <cell r="M3505" t="str">
            <v>III/c</v>
          </cell>
          <cell r="N3505" t="str">
            <v>01 - 04 - 2018</v>
          </cell>
          <cell r="O3505" t="str">
            <v>8</v>
          </cell>
          <cell r="P3505" t="str">
            <v>0</v>
          </cell>
          <cell r="Q3505" t="str">
            <v/>
          </cell>
          <cell r="R3505" t="str">
            <v/>
          </cell>
          <cell r="S3505" t="str">
            <v/>
          </cell>
          <cell r="T3505" t="str">
            <v/>
          </cell>
          <cell r="U3505" t="str">
            <v/>
          </cell>
          <cell r="V3505" t="str">
            <v>PENGADMINISTRASI PERLENGKAPAN</v>
          </cell>
          <cell r="W3505" t="str">
            <v>Sub Bagian Program Dan Keuangan</v>
          </cell>
          <cell r="X3505" t="str">
            <v>Sekretaris Dewan Perwakilan Rakyat Daerah</v>
          </cell>
          <cell r="Y3505" t="str">
            <v>S-1 ADMINISTRASI NEGARA</v>
          </cell>
          <cell r="Z3505" t="str">
            <v>01-01-2009</v>
          </cell>
          <cell r="AA3505" t="str">
            <v>Aktif</v>
          </cell>
          <cell r="AB3505" t="str">
            <v>PNS Daerah Kab./Kota yang bekerja pada Kab./Kota</v>
          </cell>
          <cell r="AC3505" t="str">
            <v>Pemerintah Kab. Tolitoli</v>
          </cell>
          <cell r="AD3505" t="str">
            <v>Pemerintah Kab. Tolitoli</v>
          </cell>
        </row>
        <row r="3506">
          <cell r="A3506">
            <v>3504</v>
          </cell>
          <cell r="B3506" t="str">
            <v>198810312011011003</v>
          </cell>
          <cell r="C3506" t="str">
            <v/>
          </cell>
          <cell r="D3506" t="str">
            <v>MUHAMMAD FAIZAL</v>
          </cell>
          <cell r="E3506" t="str">
            <v/>
          </cell>
          <cell r="F3506" t="str">
            <v>SKM</v>
          </cell>
          <cell r="G3506" t="str">
            <v>SOPPENG</v>
          </cell>
          <cell r="H3506" t="str">
            <v>31 - 10 - 1988</v>
          </cell>
          <cell r="I3506" t="str">
            <v>III/a</v>
          </cell>
          <cell r="J3506" t="str">
            <v>01 - 01 - 2011</v>
          </cell>
          <cell r="K3506" t="str">
            <v>01 - 01 - 2013</v>
          </cell>
          <cell r="L3506" t="str">
            <v>L</v>
          </cell>
          <cell r="M3506" t="str">
            <v>III/b</v>
          </cell>
          <cell r="N3506" t="str">
            <v>01 - 04 - 2015</v>
          </cell>
          <cell r="O3506" t="str">
            <v>4</v>
          </cell>
          <cell r="P3506" t="str">
            <v>3</v>
          </cell>
          <cell r="Q3506" t="str">
            <v/>
          </cell>
          <cell r="R3506" t="str">
            <v/>
          </cell>
          <cell r="S3506" t="str">
            <v/>
          </cell>
          <cell r="T3506" t="str">
            <v/>
          </cell>
          <cell r="U3506" t="str">
            <v/>
          </cell>
          <cell r="V3506" t="str">
            <v>STAF</v>
          </cell>
          <cell r="W3506" t="str">
            <v>Seksi Pencegahan Dan Pengendalian Penyakit Tidak Menular Dan Kesehatan Jiwa</v>
          </cell>
          <cell r="X3506" t="str">
            <v>Dinas Kesehatan</v>
          </cell>
          <cell r="Y3506" t="str">
            <v>S-1 KESEHATAN MASYARAKAT</v>
          </cell>
          <cell r="Z3506" t="str">
            <v>31-12-2010</v>
          </cell>
          <cell r="AA3506" t="str">
            <v>Aktif</v>
          </cell>
          <cell r="AB3506" t="str">
            <v>PNS Daerah Kab./Kota yang bekerja pada Kab./Kota</v>
          </cell>
          <cell r="AC3506" t="str">
            <v>Pemerintah Kab. Tolitoli</v>
          </cell>
          <cell r="AD3506" t="str">
            <v>Pemerintah Kab. Tolitoli</v>
          </cell>
        </row>
        <row r="3507">
          <cell r="A3507">
            <v>3505</v>
          </cell>
          <cell r="B3507" t="str">
            <v>197007092007011015</v>
          </cell>
          <cell r="C3507" t="str">
            <v>570028895</v>
          </cell>
          <cell r="D3507" t="str">
            <v>RITERHANS DONSI</v>
          </cell>
          <cell r="E3507" t="str">
            <v/>
          </cell>
          <cell r="F3507" t="str">
            <v/>
          </cell>
          <cell r="G3507" t="str">
            <v>OGOMOLI</v>
          </cell>
          <cell r="H3507" t="str">
            <v>09 - 07 - 1970</v>
          </cell>
          <cell r="I3507" t="str">
            <v>II/a</v>
          </cell>
          <cell r="J3507" t="str">
            <v>01 - 01 - 2007</v>
          </cell>
          <cell r="K3507" t="str">
            <v>01 - 10 - 2008</v>
          </cell>
          <cell r="L3507" t="str">
            <v>L</v>
          </cell>
          <cell r="M3507" t="str">
            <v>II/c</v>
          </cell>
          <cell r="N3507" t="str">
            <v>01 - 04 - 2015</v>
          </cell>
          <cell r="O3507" t="str">
            <v>11</v>
          </cell>
          <cell r="P3507" t="str">
            <v>3</v>
          </cell>
          <cell r="Q3507" t="str">
            <v/>
          </cell>
          <cell r="R3507" t="str">
            <v/>
          </cell>
          <cell r="S3507" t="str">
            <v/>
          </cell>
          <cell r="T3507" t="str">
            <v/>
          </cell>
          <cell r="U3507" t="str">
            <v/>
          </cell>
          <cell r="V3507" t="str">
            <v>PELAKSANA</v>
          </cell>
          <cell r="W3507" t="str">
            <v>SDN 1 TENDE</v>
          </cell>
          <cell r="X3507" t="str">
            <v/>
          </cell>
          <cell r="Y3507" t="str">
            <v>SMA A.1/FISIKA</v>
          </cell>
          <cell r="Z3507" t="str">
            <v>31-12-1989</v>
          </cell>
          <cell r="AA3507" t="str">
            <v>Aktif</v>
          </cell>
          <cell r="AB3507" t="str">
            <v>PNS Daerah Kab./Kota yang bekerja pada Kab./Kota</v>
          </cell>
          <cell r="AC3507" t="str">
            <v>Pemerintah Kab. Tolitoli</v>
          </cell>
          <cell r="AD3507" t="str">
            <v>Pemerintah Kab. Tolitoli</v>
          </cell>
        </row>
        <row r="3508">
          <cell r="A3508">
            <v>3506</v>
          </cell>
          <cell r="B3508" t="str">
            <v>198605032010012022</v>
          </cell>
          <cell r="C3508" t="str">
            <v/>
          </cell>
          <cell r="D3508" t="str">
            <v>SUDARSI</v>
          </cell>
          <cell r="E3508" t="str">
            <v/>
          </cell>
          <cell r="F3508" t="str">
            <v>A.Md.Kep</v>
          </cell>
          <cell r="G3508" t="str">
            <v>TOLITOLI</v>
          </cell>
          <cell r="H3508" t="str">
            <v>03 - 05 - 1986</v>
          </cell>
          <cell r="I3508" t="str">
            <v>II/c</v>
          </cell>
          <cell r="J3508" t="str">
            <v>01 - 01 - 2010</v>
          </cell>
          <cell r="K3508" t="str">
            <v>01 - 01 - 2012</v>
          </cell>
          <cell r="L3508" t="str">
            <v>P</v>
          </cell>
          <cell r="M3508" t="str">
            <v>II/d</v>
          </cell>
          <cell r="N3508" t="str">
            <v>01 - 10 - 2014</v>
          </cell>
          <cell r="O3508" t="str">
            <v>7</v>
          </cell>
          <cell r="P3508" t="str">
            <v>9</v>
          </cell>
          <cell r="Q3508" t="str">
            <v/>
          </cell>
          <cell r="R3508" t="str">
            <v/>
          </cell>
          <cell r="S3508" t="str">
            <v/>
          </cell>
          <cell r="T3508" t="str">
            <v>01 - 10 - 2014</v>
          </cell>
          <cell r="U3508" t="str">
            <v>Perawat Pelaksana</v>
          </cell>
          <cell r="V3508" t="str">
            <v/>
          </cell>
          <cell r="W3508" t="str">
            <v>PUSKESMAS BAOLAN</v>
          </cell>
          <cell r="X3508" t="str">
            <v>DINAS KESEHATAN</v>
          </cell>
          <cell r="Y3508" t="str">
            <v>D-III KEPERAWATAN</v>
          </cell>
          <cell r="Z3508" t="str">
            <v>31-12-2007</v>
          </cell>
          <cell r="AA3508" t="str">
            <v>Aktif</v>
          </cell>
          <cell r="AB3508" t="str">
            <v>PNS Daerah Kab./Kota yang bekerja pada Kab./Kota</v>
          </cell>
          <cell r="AC3508" t="str">
            <v>Pemerintah Kab. Tolitoli</v>
          </cell>
          <cell r="AD3508" t="str">
            <v>Pemerintah Kab. Tolitoli</v>
          </cell>
        </row>
        <row r="3509">
          <cell r="A3509">
            <v>3507</v>
          </cell>
          <cell r="B3509" t="str">
            <v>198510072009042003</v>
          </cell>
          <cell r="C3509" t="str">
            <v/>
          </cell>
          <cell r="D3509" t="str">
            <v>SRI ASTUTI</v>
          </cell>
          <cell r="E3509" t="str">
            <v/>
          </cell>
          <cell r="F3509" t="str">
            <v>SE</v>
          </cell>
          <cell r="G3509" t="str">
            <v>TOLITOLI</v>
          </cell>
          <cell r="H3509" t="str">
            <v>07 - 10 - 1985</v>
          </cell>
          <cell r="I3509" t="str">
            <v>II/a</v>
          </cell>
          <cell r="J3509" t="str">
            <v>01 - 04 - 2009</v>
          </cell>
          <cell r="K3509" t="str">
            <v>01 - 01 - 2011</v>
          </cell>
          <cell r="L3509" t="str">
            <v>P</v>
          </cell>
          <cell r="M3509" t="str">
            <v>III/b</v>
          </cell>
          <cell r="N3509" t="str">
            <v>01 - 04 - 2016</v>
          </cell>
          <cell r="O3509" t="str">
            <v>6</v>
          </cell>
          <cell r="P3509" t="str">
            <v>9</v>
          </cell>
          <cell r="Q3509" t="str">
            <v/>
          </cell>
          <cell r="R3509" t="str">
            <v/>
          </cell>
          <cell r="S3509" t="str">
            <v/>
          </cell>
          <cell r="T3509" t="str">
            <v/>
          </cell>
          <cell r="U3509" t="str">
            <v/>
          </cell>
          <cell r="V3509" t="str">
            <v>PENGAWAS MUTU</v>
          </cell>
          <cell r="W3509" t="str">
            <v>SEKSI PROMOSI DAN ANALISA PASAR</v>
          </cell>
          <cell r="X3509" t="str">
            <v>BIDANG AGRIBISNIS</v>
          </cell>
          <cell r="Y3509" t="str">
            <v>S-1 EKONOMI MANAJEMEN</v>
          </cell>
          <cell r="Z3509" t="str">
            <v>31-12-2008</v>
          </cell>
          <cell r="AA3509" t="str">
            <v>Aktif</v>
          </cell>
          <cell r="AB3509" t="str">
            <v>PNS Daerah Kab./Kota yang bekerja pada Kab./Kota</v>
          </cell>
          <cell r="AC3509" t="str">
            <v>Pemerintah Kab. Tolitoli</v>
          </cell>
          <cell r="AD3509" t="str">
            <v>Pemerintah Kab. Tolitoli</v>
          </cell>
        </row>
        <row r="3510">
          <cell r="A3510">
            <v>3508</v>
          </cell>
          <cell r="B3510" t="str">
            <v>197711012015022001</v>
          </cell>
          <cell r="C3510" t="str">
            <v/>
          </cell>
          <cell r="D3510" t="str">
            <v>MIRNAWATI</v>
          </cell>
          <cell r="E3510" t="str">
            <v/>
          </cell>
          <cell r="F3510" t="str">
            <v/>
          </cell>
          <cell r="G3510" t="str">
            <v>BUOL</v>
          </cell>
          <cell r="H3510" t="str">
            <v>01 - 11 - 1977</v>
          </cell>
          <cell r="I3510" t="str">
            <v>II/a</v>
          </cell>
          <cell r="J3510" t="str">
            <v>01 - 02 - 2015</v>
          </cell>
          <cell r="K3510" t="str">
            <v>01 - 09 - 2016</v>
          </cell>
          <cell r="L3510" t="str">
            <v>P</v>
          </cell>
          <cell r="M3510" t="str">
            <v>II/a</v>
          </cell>
          <cell r="N3510" t="str">
            <v>01 - 02 - 2015</v>
          </cell>
          <cell r="O3510" t="str">
            <v>10</v>
          </cell>
          <cell r="P3510" t="str">
            <v>5</v>
          </cell>
          <cell r="Q3510" t="str">
            <v/>
          </cell>
          <cell r="R3510" t="str">
            <v/>
          </cell>
          <cell r="S3510" t="str">
            <v/>
          </cell>
          <cell r="T3510" t="str">
            <v/>
          </cell>
          <cell r="U3510" t="str">
            <v/>
          </cell>
          <cell r="V3510" t="str">
            <v>PENGADMINISTRASI UMUM</v>
          </cell>
          <cell r="W3510" t="str">
            <v>UPT Satuan Pendidikan Non Formal Sanggar Kegiatan Belajar Mopido</v>
          </cell>
          <cell r="X3510" t="str">
            <v>Dinas Pendidikan Dan Kebudayaan</v>
          </cell>
          <cell r="Y3510" t="str">
            <v>SMEA PERDAGANGAN</v>
          </cell>
          <cell r="Z3510" t="str">
            <v>25-05-1996</v>
          </cell>
          <cell r="AA3510" t="str">
            <v>Aktif</v>
          </cell>
          <cell r="AB3510" t="str">
            <v>PNS Daerah Kab./Kota yang bekerja pada Kab./Kota</v>
          </cell>
          <cell r="AC3510" t="str">
            <v>Pemerintah Kab. Tolitoli</v>
          </cell>
          <cell r="AD3510" t="str">
            <v>Pemerintah Kab. Tolitoli</v>
          </cell>
        </row>
        <row r="3511">
          <cell r="A3511">
            <v>3509</v>
          </cell>
          <cell r="B3511" t="str">
            <v>198102252014091001</v>
          </cell>
          <cell r="C3511" t="str">
            <v/>
          </cell>
          <cell r="D3511" t="str">
            <v>MAHAYUDIN LERSA</v>
          </cell>
          <cell r="E3511" t="str">
            <v/>
          </cell>
          <cell r="F3511" t="str">
            <v>A.Ma</v>
          </cell>
          <cell r="G3511" t="str">
            <v>TOLITOLI</v>
          </cell>
          <cell r="H3511" t="str">
            <v>25 - 02 - 1981</v>
          </cell>
          <cell r="I3511" t="str">
            <v>II/b</v>
          </cell>
          <cell r="J3511" t="str">
            <v>01 - 09 - 2014</v>
          </cell>
          <cell r="K3511" t="str">
            <v>01 - 12 - 2015</v>
          </cell>
          <cell r="L3511" t="str">
            <v>L</v>
          </cell>
          <cell r="M3511" t="str">
            <v>II/b</v>
          </cell>
          <cell r="N3511" t="str">
            <v>01 - 09 - 2014</v>
          </cell>
          <cell r="O3511" t="str">
            <v>13</v>
          </cell>
          <cell r="P3511" t="str">
            <v>10</v>
          </cell>
          <cell r="Q3511" t="str">
            <v/>
          </cell>
          <cell r="R3511" t="str">
            <v/>
          </cell>
          <cell r="S3511" t="str">
            <v/>
          </cell>
          <cell r="T3511" t="str">
            <v/>
          </cell>
          <cell r="U3511" t="str">
            <v/>
          </cell>
          <cell r="V3511" t="str">
            <v>FUNGSIOMAL UMUM</v>
          </cell>
          <cell r="W3511" t="str">
            <v>SDN SALUGAN</v>
          </cell>
          <cell r="X3511" t="str">
            <v>CABANG DISPENBUD KECAMATAN LAMPASIO</v>
          </cell>
          <cell r="Y3511" t="str">
            <v>D-II PENDIDIKAN AGAMA ISLAM</v>
          </cell>
          <cell r="Z3511" t="str">
            <v>25-09-2003</v>
          </cell>
          <cell r="AA3511" t="str">
            <v>Aktif</v>
          </cell>
          <cell r="AB3511" t="str">
            <v>PNS Daerah Kab./Kota yang bekerja pada Kab./Kota</v>
          </cell>
          <cell r="AC3511" t="str">
            <v>Pemerintah Kab. Tolitoli</v>
          </cell>
          <cell r="AD3511" t="str">
            <v>Pemerintah Kab. Tolitoli</v>
          </cell>
        </row>
        <row r="3512">
          <cell r="A3512">
            <v>3510</v>
          </cell>
          <cell r="B3512" t="str">
            <v>197107271999071001</v>
          </cell>
          <cell r="C3512" t="str">
            <v>132244742</v>
          </cell>
          <cell r="D3512" t="str">
            <v>SAHWAN</v>
          </cell>
          <cell r="E3512" t="str">
            <v/>
          </cell>
          <cell r="F3512" t="str">
            <v>A.Ma.Pd</v>
          </cell>
          <cell r="G3512" t="str">
            <v>KABINUANG</v>
          </cell>
          <cell r="H3512" t="str">
            <v>27 - 07 - 1971</v>
          </cell>
          <cell r="I3512" t="str">
            <v>II/b</v>
          </cell>
          <cell r="J3512" t="str">
            <v>01 - 07 - 1999</v>
          </cell>
          <cell r="K3512" t="str">
            <v>01 - 08 - 2000</v>
          </cell>
          <cell r="L3512" t="str">
            <v>L</v>
          </cell>
          <cell r="M3512" t="str">
            <v>III/c</v>
          </cell>
          <cell r="N3512" t="str">
            <v>01 - 10 - 2013</v>
          </cell>
          <cell r="O3512" t="str">
            <v>12</v>
          </cell>
          <cell r="P3512" t="str">
            <v>3</v>
          </cell>
          <cell r="Q3512" t="str">
            <v/>
          </cell>
          <cell r="R3512" t="str">
            <v/>
          </cell>
          <cell r="S3512" t="str">
            <v/>
          </cell>
          <cell r="T3512" t="str">
            <v>27 - 03 - 2013</v>
          </cell>
          <cell r="U3512" t="str">
            <v>Guru Pertama</v>
          </cell>
          <cell r="V3512" t="str">
            <v/>
          </cell>
          <cell r="W3512" t="str">
            <v>SDN KABINUANG</v>
          </cell>
          <cell r="X3512" t="str">
            <v>CABANG DISPENBUD KECAMATAN DAMPAL UTARA</v>
          </cell>
          <cell r="Y3512" t="str">
            <v>D-II/A-II PGSD</v>
          </cell>
          <cell r="Z3512" t="str">
            <v>31-12-1999</v>
          </cell>
          <cell r="AA3512" t="str">
            <v>Aktif</v>
          </cell>
          <cell r="AB3512" t="str">
            <v>PNS Daerah Kab./Kota yang bekerja pada Kab./Kota</v>
          </cell>
          <cell r="AC3512" t="str">
            <v>Pemerintah Kab. Tolitoli</v>
          </cell>
          <cell r="AD3512" t="str">
            <v>Pemerintah Kab. Tolitoli</v>
          </cell>
        </row>
        <row r="3513">
          <cell r="A3513">
            <v>3511</v>
          </cell>
          <cell r="B3513" t="str">
            <v>197108031992112001</v>
          </cell>
          <cell r="C3513" t="str">
            <v>131988302</v>
          </cell>
          <cell r="D3513" t="str">
            <v>SULASTRI</v>
          </cell>
          <cell r="E3513" t="str">
            <v/>
          </cell>
          <cell r="F3513" t="str">
            <v>A.Ma.Pd</v>
          </cell>
          <cell r="G3513" t="str">
            <v>PALU</v>
          </cell>
          <cell r="H3513" t="str">
            <v>03 - 08 - 1971</v>
          </cell>
          <cell r="I3513" t="str">
            <v>II/a</v>
          </cell>
          <cell r="J3513" t="str">
            <v>01 - 11 - 1992</v>
          </cell>
          <cell r="K3513" t="str">
            <v>01 - 12 - 1993</v>
          </cell>
          <cell r="L3513" t="str">
            <v>P</v>
          </cell>
          <cell r="M3513" t="str">
            <v>III/d</v>
          </cell>
          <cell r="N3513" t="str">
            <v>01 - 10 - 2012</v>
          </cell>
          <cell r="O3513" t="str">
            <v>14</v>
          </cell>
          <cell r="P3513" t="str">
            <v>11</v>
          </cell>
          <cell r="Q3513" t="str">
            <v/>
          </cell>
          <cell r="R3513" t="str">
            <v/>
          </cell>
          <cell r="S3513" t="str">
            <v/>
          </cell>
          <cell r="T3513" t="str">
            <v>10 - 12 - 2012</v>
          </cell>
          <cell r="U3513" t="str">
            <v>Guru Dewasa</v>
          </cell>
          <cell r="V3513" t="str">
            <v/>
          </cell>
          <cell r="W3513" t="str">
            <v>SD Negeri 6 Tolitoli</v>
          </cell>
          <cell r="X3513" t="str">
            <v>Dinas Pendidikan Dan Kebudayaan</v>
          </cell>
          <cell r="Y3513" t="str">
            <v>A-IV PENDIDIKAN PGSD</v>
          </cell>
          <cell r="Z3513" t="str">
            <v>31-12-1999</v>
          </cell>
          <cell r="AA3513" t="str">
            <v>Aktif</v>
          </cell>
          <cell r="AB3513" t="str">
            <v>PNS Daerah Kab./Kota yang bekerja pada Kab./Kota</v>
          </cell>
          <cell r="AC3513" t="str">
            <v>Pemerintah Kab. Tolitoli</v>
          </cell>
          <cell r="AD3513" t="str">
            <v>Pemerintah Kab. Tolitoli</v>
          </cell>
        </row>
        <row r="3514">
          <cell r="A3514">
            <v>3512</v>
          </cell>
          <cell r="B3514" t="str">
            <v>197602252009042001</v>
          </cell>
          <cell r="C3514" t="str">
            <v/>
          </cell>
          <cell r="D3514" t="str">
            <v>ZELYAWATI. S</v>
          </cell>
          <cell r="E3514" t="str">
            <v/>
          </cell>
          <cell r="F3514" t="str">
            <v>S. Ag</v>
          </cell>
          <cell r="G3514" t="str">
            <v>TOLITOLI</v>
          </cell>
          <cell r="H3514" t="str">
            <v>25 - 02 - 1976</v>
          </cell>
          <cell r="I3514" t="str">
            <v>III/a</v>
          </cell>
          <cell r="J3514" t="str">
            <v>01 - 04 - 2009</v>
          </cell>
          <cell r="K3514" t="str">
            <v>01 - 01 - 2011</v>
          </cell>
          <cell r="L3514" t="str">
            <v>P</v>
          </cell>
          <cell r="M3514" t="str">
            <v>III/c</v>
          </cell>
          <cell r="N3514" t="str">
            <v>01 - 04 - 2017</v>
          </cell>
          <cell r="O3514" t="str">
            <v>8</v>
          </cell>
          <cell r="P3514" t="str">
            <v>0</v>
          </cell>
          <cell r="Q3514" t="str">
            <v/>
          </cell>
          <cell r="R3514" t="str">
            <v/>
          </cell>
          <cell r="S3514" t="str">
            <v/>
          </cell>
          <cell r="T3514" t="str">
            <v>01 - 04 - 2017</v>
          </cell>
          <cell r="U3514" t="str">
            <v>Guru Muda</v>
          </cell>
          <cell r="V3514" t="str">
            <v/>
          </cell>
          <cell r="W3514" t="str">
            <v>DPK MTs DDI KELURAHAN BARU</v>
          </cell>
          <cell r="X3514" t="str">
            <v>CABANG DISPENBUD KECAMATAN BAOLAN</v>
          </cell>
          <cell r="Y3514" t="str">
            <v>S-1 PENDIDIKAN AGAMA ISLAM</v>
          </cell>
          <cell r="Z3514" t="str">
            <v>31-12-1999</v>
          </cell>
          <cell r="AA3514" t="str">
            <v>Aktif</v>
          </cell>
          <cell r="AB3514" t="str">
            <v>PNS Daerah Kab./Kota yang bekerja pada Kab./Kota</v>
          </cell>
          <cell r="AC3514" t="str">
            <v>Pemerintah Kab. Tolitoli</v>
          </cell>
          <cell r="AD3514" t="str">
            <v>Pemerintah Kab. Tolitoli</v>
          </cell>
        </row>
        <row r="3515">
          <cell r="A3515">
            <v>3513</v>
          </cell>
          <cell r="B3515" t="str">
            <v>196012121984121007</v>
          </cell>
          <cell r="C3515" t="str">
            <v>131210547</v>
          </cell>
          <cell r="D3515" t="str">
            <v>ELYAS EPANG MADO</v>
          </cell>
          <cell r="E3515" t="str">
            <v/>
          </cell>
          <cell r="F3515" t="str">
            <v>A.Ma.Pd</v>
          </cell>
          <cell r="G3515" t="str">
            <v>LALOS</v>
          </cell>
          <cell r="H3515" t="str">
            <v>12 - 12 - 1960</v>
          </cell>
          <cell r="I3515" t="str">
            <v>II/a</v>
          </cell>
          <cell r="J3515" t="str">
            <v>01 - 12 - 1984</v>
          </cell>
          <cell r="K3515" t="str">
            <v>01 - 09 - 1986</v>
          </cell>
          <cell r="L3515" t="str">
            <v>L</v>
          </cell>
          <cell r="M3515" t="str">
            <v>IV/a</v>
          </cell>
          <cell r="N3515" t="str">
            <v>01 - 10 - 2011</v>
          </cell>
          <cell r="O3515" t="str">
            <v>21</v>
          </cell>
          <cell r="P3515" t="str">
            <v>10</v>
          </cell>
          <cell r="Q3515" t="str">
            <v/>
          </cell>
          <cell r="R3515" t="str">
            <v/>
          </cell>
          <cell r="S3515" t="str">
            <v/>
          </cell>
          <cell r="T3515" t="str">
            <v>20 - 02 - 2012</v>
          </cell>
          <cell r="U3515" t="str">
            <v>Guru Pembina</v>
          </cell>
          <cell r="V3515" t="str">
            <v/>
          </cell>
          <cell r="W3515" t="str">
            <v>SDN GINUNGGUNG</v>
          </cell>
          <cell r="X3515" t="str">
            <v>CABANG DISPENBUD KECAMATAN GALANG</v>
          </cell>
          <cell r="Y3515" t="str">
            <v>D-II/A-II</v>
          </cell>
          <cell r="Z3515" t="str">
            <v>31-12-2002</v>
          </cell>
          <cell r="AA3515" t="str">
            <v>Aktif</v>
          </cell>
          <cell r="AB3515" t="str">
            <v>PNS Daerah Kab./Kota yang bekerja pada Kab./Kota</v>
          </cell>
          <cell r="AC3515" t="str">
            <v>Pemerintah Kab. Tolitoli</v>
          </cell>
          <cell r="AD3515" t="str">
            <v>Pemerintah Kab. Tolitoli</v>
          </cell>
        </row>
        <row r="3516">
          <cell r="A3516">
            <v>3514</v>
          </cell>
          <cell r="B3516" t="str">
            <v>196710121986071002</v>
          </cell>
          <cell r="C3516" t="str">
            <v>131527519</v>
          </cell>
          <cell r="D3516" t="str">
            <v>SAMAD B KUNTUAMAS</v>
          </cell>
          <cell r="E3516" t="str">
            <v/>
          </cell>
          <cell r="F3516" t="str">
            <v/>
          </cell>
          <cell r="G3516" t="str">
            <v>BUOL</v>
          </cell>
          <cell r="H3516" t="str">
            <v>12 - 10 - 1967</v>
          </cell>
          <cell r="I3516" t="str">
            <v>I/a</v>
          </cell>
          <cell r="J3516" t="str">
            <v>01 - 07 - 1986</v>
          </cell>
          <cell r="K3516" t="str">
            <v>01 - 07 - 1988</v>
          </cell>
          <cell r="L3516" t="str">
            <v>L</v>
          </cell>
          <cell r="M3516" t="str">
            <v>II/a</v>
          </cell>
          <cell r="N3516" t="str">
            <v>01 - 10 - 2003</v>
          </cell>
          <cell r="O3516" t="str">
            <v>11</v>
          </cell>
          <cell r="P3516" t="str">
            <v>3</v>
          </cell>
          <cell r="Q3516" t="str">
            <v/>
          </cell>
          <cell r="R3516" t="str">
            <v/>
          </cell>
          <cell r="S3516" t="str">
            <v/>
          </cell>
          <cell r="T3516" t="str">
            <v/>
          </cell>
          <cell r="U3516" t="str">
            <v/>
          </cell>
          <cell r="V3516" t="str">
            <v>PENJAGA SEKOLAH</v>
          </cell>
          <cell r="W3516" t="str">
            <v>CABANG DISDIKPORA KEC. BASIDONDO</v>
          </cell>
          <cell r="X3516" t="str">
            <v>DINAS PENDIDIKAN, PEMUDA DAN OLAH RAGA</v>
          </cell>
          <cell r="Y3516" t="str">
            <v>SEKOLAH DASAR</v>
          </cell>
          <cell r="Z3516" t="str">
            <v>31-12-1981</v>
          </cell>
          <cell r="AA3516" t="str">
            <v>Aktif</v>
          </cell>
          <cell r="AB3516" t="str">
            <v>PNS Daerah Kab./Kota yang bekerja pada Kab./Kota</v>
          </cell>
          <cell r="AC3516" t="str">
            <v>Pemerintah Kab. Tolitoli</v>
          </cell>
          <cell r="AD3516" t="str">
            <v>Pemerintah Kab. Tolitoli</v>
          </cell>
        </row>
        <row r="3517">
          <cell r="A3517">
            <v>3515</v>
          </cell>
          <cell r="B3517" t="str">
            <v>196505091990031010</v>
          </cell>
          <cell r="C3517" t="str">
            <v>131884818</v>
          </cell>
          <cell r="D3517" t="str">
            <v>MARKUS EYBERT LEGI</v>
          </cell>
          <cell r="E3517" t="str">
            <v/>
          </cell>
          <cell r="F3517" t="str">
            <v>A.Ma</v>
          </cell>
          <cell r="G3517" t="str">
            <v>SULAWESI UTARA</v>
          </cell>
          <cell r="H3517" t="str">
            <v>09 - 05 - 1965</v>
          </cell>
          <cell r="I3517" t="str">
            <v>II/a</v>
          </cell>
          <cell r="J3517" t="str">
            <v>01 - 03 - 1990</v>
          </cell>
          <cell r="K3517" t="str">
            <v>01 - 12 - 1991</v>
          </cell>
          <cell r="L3517" t="str">
            <v>L</v>
          </cell>
          <cell r="M3517" t="str">
            <v>III/d</v>
          </cell>
          <cell r="N3517" t="str">
            <v>01 - 04 - 2014</v>
          </cell>
          <cell r="O3517" t="str">
            <v>19</v>
          </cell>
          <cell r="P3517" t="str">
            <v>1</v>
          </cell>
          <cell r="Q3517" t="str">
            <v/>
          </cell>
          <cell r="R3517" t="str">
            <v/>
          </cell>
          <cell r="S3517" t="str">
            <v/>
          </cell>
          <cell r="T3517" t="str">
            <v>01 - 03 - 2017</v>
          </cell>
          <cell r="U3517" t="str">
            <v>Pustakawan Penyelia</v>
          </cell>
          <cell r="V3517" t="str">
            <v/>
          </cell>
          <cell r="W3517" t="str">
            <v>Dinas Perpustakaan Dan Arsip</v>
          </cell>
          <cell r="X3517" t="str">
            <v>Pemerintah Kabupaten Tolitoli</v>
          </cell>
          <cell r="Y3517" t="str">
            <v>D-II</v>
          </cell>
          <cell r="Z3517" t="str">
            <v>31-12-1998</v>
          </cell>
          <cell r="AA3517" t="str">
            <v>Aktif</v>
          </cell>
          <cell r="AB3517" t="str">
            <v>PNS Daerah Kab./Kota yang bekerja pada Kab./Kota</v>
          </cell>
          <cell r="AC3517" t="str">
            <v>Pemerintah Kab. Tolitoli</v>
          </cell>
          <cell r="AD3517" t="str">
            <v>Pemerintah Kab. Tolitoli</v>
          </cell>
        </row>
        <row r="3518">
          <cell r="A3518">
            <v>3516</v>
          </cell>
          <cell r="B3518" t="str">
            <v>197904262007011007</v>
          </cell>
          <cell r="C3518" t="str">
            <v>570027746</v>
          </cell>
          <cell r="D3518" t="str">
            <v>RAMLI</v>
          </cell>
          <cell r="E3518" t="str">
            <v/>
          </cell>
          <cell r="F3518" t="str">
            <v>SH</v>
          </cell>
          <cell r="G3518" t="str">
            <v>TOLITOLI</v>
          </cell>
          <cell r="H3518" t="str">
            <v>26 - 04 - 1979</v>
          </cell>
          <cell r="I3518" t="str">
            <v>II/a</v>
          </cell>
          <cell r="J3518" t="str">
            <v>01 - 01 - 2007</v>
          </cell>
          <cell r="K3518" t="str">
            <v>01 - 10 - 2008</v>
          </cell>
          <cell r="L3518" t="str">
            <v>L</v>
          </cell>
          <cell r="M3518" t="str">
            <v>III/b</v>
          </cell>
          <cell r="N3518" t="str">
            <v>01 - 10 - 2017</v>
          </cell>
          <cell r="O3518" t="str">
            <v>9</v>
          </cell>
          <cell r="P3518" t="str">
            <v>9</v>
          </cell>
          <cell r="Q3518" t="str">
            <v/>
          </cell>
          <cell r="R3518" t="str">
            <v/>
          </cell>
          <cell r="S3518" t="str">
            <v/>
          </cell>
          <cell r="T3518" t="str">
            <v/>
          </cell>
          <cell r="U3518" t="str">
            <v/>
          </cell>
          <cell r="V3518" t="str">
            <v>PENGELOLA BIMBINGAN SOSIAL</v>
          </cell>
          <cell r="W3518" t="str">
            <v>Seksi Perlindungan Sosial Korban Bencana Sosial</v>
          </cell>
          <cell r="X3518" t="str">
            <v>Dinas Sosial</v>
          </cell>
          <cell r="Y3518" t="str">
            <v>S-1 ILMU HUKUM</v>
          </cell>
          <cell r="Z3518" t="str">
            <v>31-12-2012</v>
          </cell>
          <cell r="AA3518" t="str">
            <v>Aktif</v>
          </cell>
          <cell r="AB3518" t="str">
            <v>PNS Daerah Kab./Kota yang bekerja pada Kab./Kota</v>
          </cell>
          <cell r="AC3518" t="str">
            <v>Pemerintah Kab. Tolitoli</v>
          </cell>
          <cell r="AD3518" t="str">
            <v>Pemerintah Kab. Tolitoli</v>
          </cell>
        </row>
        <row r="3519">
          <cell r="A3519">
            <v>3517</v>
          </cell>
          <cell r="B3519" t="str">
            <v>196912271992032006</v>
          </cell>
          <cell r="C3519" t="str">
            <v>131996872</v>
          </cell>
          <cell r="D3519" t="str">
            <v>IRMAWATI KAI</v>
          </cell>
          <cell r="E3519" t="str">
            <v/>
          </cell>
          <cell r="F3519" t="str">
            <v>S.PD</v>
          </cell>
          <cell r="G3519" t="str">
            <v>TOLITOLI</v>
          </cell>
          <cell r="H3519" t="str">
            <v>27 - 12 - 1969</v>
          </cell>
          <cell r="I3519" t="str">
            <v>II/b</v>
          </cell>
          <cell r="J3519" t="str">
            <v>01 - 03 - 1992</v>
          </cell>
          <cell r="K3519" t="str">
            <v>01 - 02 - 1994</v>
          </cell>
          <cell r="L3519" t="str">
            <v>P</v>
          </cell>
          <cell r="M3519" t="str">
            <v>IV/a</v>
          </cell>
          <cell r="N3519" t="str">
            <v>01 - 04 - 2017</v>
          </cell>
          <cell r="O3519" t="str">
            <v>23</v>
          </cell>
          <cell r="P3519" t="str">
            <v>1</v>
          </cell>
          <cell r="Q3519" t="str">
            <v/>
          </cell>
          <cell r="R3519" t="str">
            <v/>
          </cell>
          <cell r="S3519" t="str">
            <v/>
          </cell>
          <cell r="T3519" t="str">
            <v>01 - 04 - 2017</v>
          </cell>
          <cell r="U3519" t="str">
            <v>Guru Madya</v>
          </cell>
          <cell r="V3519" t="str">
            <v/>
          </cell>
          <cell r="W3519" t="str">
            <v>Pemerintah Kabupaten Tolitoli</v>
          </cell>
          <cell r="X3519" t="str">
            <v/>
          </cell>
          <cell r="Y3519" t="str">
            <v>S-1 BAHASA INGGRIS</v>
          </cell>
          <cell r="Z3519" t="str">
            <v>31-12-2002</v>
          </cell>
          <cell r="AA3519" t="str">
            <v>Aktif</v>
          </cell>
          <cell r="AB3519" t="str">
            <v>PNS Daerah Kab./Kota yang bekerja pada Kab./Kota</v>
          </cell>
          <cell r="AC3519" t="str">
            <v>Pemerintah Kab. Tolitoli</v>
          </cell>
          <cell r="AD3519" t="str">
            <v>Pemerintah Kab. Tolitoli</v>
          </cell>
        </row>
        <row r="3520">
          <cell r="A3520">
            <v>3518</v>
          </cell>
          <cell r="B3520" t="str">
            <v>197102151999031008</v>
          </cell>
          <cell r="C3520" t="str">
            <v>132234044</v>
          </cell>
          <cell r="D3520" t="str">
            <v>SALAM</v>
          </cell>
          <cell r="E3520" t="str">
            <v/>
          </cell>
          <cell r="F3520" t="str">
            <v>A.Ma.Pd</v>
          </cell>
          <cell r="G3520" t="str">
            <v>TOLITOLI</v>
          </cell>
          <cell r="H3520" t="str">
            <v>15 - 02 - 1971</v>
          </cell>
          <cell r="I3520" t="str">
            <v>II/a</v>
          </cell>
          <cell r="J3520" t="str">
            <v>01 - 03 - 1999</v>
          </cell>
          <cell r="K3520" t="str">
            <v>01 - 08 - 2000</v>
          </cell>
          <cell r="L3520" t="str">
            <v>L</v>
          </cell>
          <cell r="M3520" t="str">
            <v>III/b</v>
          </cell>
          <cell r="N3520" t="str">
            <v>01 - 04 - 2018</v>
          </cell>
          <cell r="O3520" t="str">
            <v>6</v>
          </cell>
          <cell r="P3520" t="str">
            <v>6</v>
          </cell>
          <cell r="Q3520" t="str">
            <v/>
          </cell>
          <cell r="R3520" t="str">
            <v/>
          </cell>
          <cell r="S3520" t="str">
            <v/>
          </cell>
          <cell r="T3520" t="str">
            <v>27 - 03 - 2013</v>
          </cell>
          <cell r="U3520" t="str">
            <v>Guru Pertama</v>
          </cell>
          <cell r="V3520" t="str">
            <v/>
          </cell>
          <cell r="W3520" t="str">
            <v>SDN ANGGASAN</v>
          </cell>
          <cell r="X3520" t="str">
            <v>CABANG DISPENBUD KECAMATAN DONDO</v>
          </cell>
          <cell r="Y3520" t="str">
            <v>D-II/A-II PENDIDIKAN DASAR</v>
          </cell>
          <cell r="Z3520" t="str">
            <v>01-01-2002</v>
          </cell>
          <cell r="AA3520" t="str">
            <v>Aktif</v>
          </cell>
          <cell r="AB3520" t="str">
            <v>PNS Daerah Kab./Kota yang bekerja pada Kab./Kota</v>
          </cell>
          <cell r="AC3520" t="str">
            <v>Pemerintah Kab. Tolitoli</v>
          </cell>
          <cell r="AD3520" t="str">
            <v>Pemerintah Kab. Tolitoli</v>
          </cell>
        </row>
        <row r="3521">
          <cell r="A3521">
            <v>3519</v>
          </cell>
          <cell r="B3521" t="str">
            <v>197401092002111001</v>
          </cell>
          <cell r="C3521" t="str">
            <v>570013927</v>
          </cell>
          <cell r="D3521" t="str">
            <v>ASPAR SYAMSUDIN</v>
          </cell>
          <cell r="E3521" t="str">
            <v/>
          </cell>
          <cell r="F3521" t="str">
            <v/>
          </cell>
          <cell r="G3521" t="str">
            <v>TOLITOLI</v>
          </cell>
          <cell r="H3521" t="str">
            <v>09 - 01 - 1974</v>
          </cell>
          <cell r="I3521" t="str">
            <v>II/a</v>
          </cell>
          <cell r="J3521" t="str">
            <v>01 - 11 - 2002</v>
          </cell>
          <cell r="K3521" t="str">
            <v>01 - 12 - 2003</v>
          </cell>
          <cell r="L3521" t="str">
            <v>L</v>
          </cell>
          <cell r="M3521" t="str">
            <v>II/d</v>
          </cell>
          <cell r="N3521" t="str">
            <v>01 - 04 - 2015</v>
          </cell>
          <cell r="O3521" t="str">
            <v>17</v>
          </cell>
          <cell r="P3521" t="str">
            <v>0</v>
          </cell>
          <cell r="Q3521" t="str">
            <v/>
          </cell>
          <cell r="R3521" t="str">
            <v/>
          </cell>
          <cell r="S3521" t="str">
            <v/>
          </cell>
          <cell r="T3521" t="str">
            <v/>
          </cell>
          <cell r="U3521" t="str">
            <v/>
          </cell>
          <cell r="V3521" t="str">
            <v>FUNGSIONAL UMUM</v>
          </cell>
          <cell r="W3521" t="str">
            <v>Sub Bagian Umum Dan Program</v>
          </cell>
          <cell r="X3521" t="str">
            <v>Dinas Perhubungan</v>
          </cell>
          <cell r="Y3521" t="str">
            <v>SMA A.2/BIOLOGI</v>
          </cell>
          <cell r="Z3521" t="str">
            <v>31-12-1997</v>
          </cell>
          <cell r="AA3521" t="str">
            <v>Aktif</v>
          </cell>
          <cell r="AB3521" t="str">
            <v>PNS Daerah Kab./Kota yang bekerja pada Kab./Kota</v>
          </cell>
          <cell r="AC3521" t="str">
            <v>Pemerintah Kab. Tolitoli</v>
          </cell>
          <cell r="AD3521" t="str">
            <v>Pemerintah Kab. Tolitoli</v>
          </cell>
        </row>
        <row r="3522">
          <cell r="A3522">
            <v>3520</v>
          </cell>
          <cell r="B3522" t="str">
            <v>197007071998031012</v>
          </cell>
          <cell r="C3522" t="str">
            <v>132211508</v>
          </cell>
          <cell r="D3522" t="str">
            <v>ASMARA B MAMAING</v>
          </cell>
          <cell r="E3522" t="str">
            <v/>
          </cell>
          <cell r="F3522" t="str">
            <v>A.Ma.Pd</v>
          </cell>
          <cell r="G3522" t="str">
            <v>BUOL</v>
          </cell>
          <cell r="H3522" t="str">
            <v>07 - 07 - 1970</v>
          </cell>
          <cell r="I3522" t="str">
            <v>II/a</v>
          </cell>
          <cell r="J3522" t="str">
            <v>01 - 03 - 1998</v>
          </cell>
          <cell r="K3522" t="str">
            <v>01 - 09 - 1999</v>
          </cell>
          <cell r="L3522" t="str">
            <v>L</v>
          </cell>
          <cell r="M3522" t="str">
            <v>III/b</v>
          </cell>
          <cell r="N3522" t="str">
            <v>01 - 10 - 2013</v>
          </cell>
          <cell r="O3522" t="str">
            <v>10</v>
          </cell>
          <cell r="P3522" t="str">
            <v>7</v>
          </cell>
          <cell r="Q3522" t="str">
            <v/>
          </cell>
          <cell r="R3522" t="str">
            <v/>
          </cell>
          <cell r="S3522" t="str">
            <v/>
          </cell>
          <cell r="T3522" t="str">
            <v>01 - 10 - 2013</v>
          </cell>
          <cell r="U3522" t="str">
            <v>Guru Pertama</v>
          </cell>
          <cell r="V3522" t="str">
            <v/>
          </cell>
          <cell r="W3522" t="str">
            <v>SDN LAMPASIO</v>
          </cell>
          <cell r="X3522" t="str">
            <v>CABANG DISPENBUD KECAMATAN LAMPASIO</v>
          </cell>
          <cell r="Y3522" t="str">
            <v>DIPLOMA II</v>
          </cell>
          <cell r="Z3522" t="str">
            <v>25-04-2006</v>
          </cell>
          <cell r="AA3522" t="str">
            <v>Aktif</v>
          </cell>
          <cell r="AB3522" t="str">
            <v>PNS Daerah Kab./Kota yang bekerja pada Kab./Kota</v>
          </cell>
          <cell r="AC3522" t="str">
            <v>Pemerintah Kab. Tolitoli</v>
          </cell>
          <cell r="AD3522" t="str">
            <v>Pemerintah Kab. Tolitoli</v>
          </cell>
        </row>
        <row r="3523">
          <cell r="A3523">
            <v>3521</v>
          </cell>
          <cell r="B3523" t="str">
            <v>196706121992032026</v>
          </cell>
          <cell r="C3523" t="str">
            <v>570011032</v>
          </cell>
          <cell r="D3523" t="str">
            <v>HERAWATI IBRAHIM LANTA</v>
          </cell>
          <cell r="E3523" t="str">
            <v/>
          </cell>
          <cell r="F3523" t="str">
            <v/>
          </cell>
          <cell r="G3523" t="str">
            <v>TOLITOLI</v>
          </cell>
          <cell r="H3523" t="str">
            <v>12 - 06 - 1967</v>
          </cell>
          <cell r="I3523" t="str">
            <v>II/a</v>
          </cell>
          <cell r="J3523" t="str">
            <v>01 - 03 - 1992</v>
          </cell>
          <cell r="K3523" t="str">
            <v>01 - 01 - 1994</v>
          </cell>
          <cell r="L3523" t="str">
            <v>P</v>
          </cell>
          <cell r="M3523" t="str">
            <v>III/c</v>
          </cell>
          <cell r="N3523" t="str">
            <v>01 - 04 - 2016</v>
          </cell>
          <cell r="O3523" t="str">
            <v>19</v>
          </cell>
          <cell r="P3523" t="str">
            <v>1</v>
          </cell>
          <cell r="Q3523" t="str">
            <v/>
          </cell>
          <cell r="R3523" t="str">
            <v/>
          </cell>
          <cell r="S3523" t="str">
            <v/>
          </cell>
          <cell r="T3523" t="str">
            <v/>
          </cell>
          <cell r="U3523" t="str">
            <v/>
          </cell>
          <cell r="V3523" t="str">
            <v>FUNGSIONAL UMUM</v>
          </cell>
          <cell r="W3523" t="str">
            <v>Sub Bagian Umum Dan Kepegawaian</v>
          </cell>
          <cell r="X3523" t="str">
            <v>Dinas Pendidikan Dan Kebudayaan</v>
          </cell>
          <cell r="Y3523" t="str">
            <v>SMA A.3/IPS</v>
          </cell>
          <cell r="Z3523" t="str">
            <v>31-12-1987</v>
          </cell>
          <cell r="AA3523" t="str">
            <v>Aktif</v>
          </cell>
          <cell r="AB3523" t="str">
            <v>PNS Daerah Kab./Kota yang bekerja pada Kab./Kota</v>
          </cell>
          <cell r="AC3523" t="str">
            <v>Pemerintah Kab. Tolitoli</v>
          </cell>
          <cell r="AD3523" t="str">
            <v>Pemerintah Kab. Tolitoli</v>
          </cell>
        </row>
        <row r="3524">
          <cell r="A3524">
            <v>3522</v>
          </cell>
          <cell r="B3524" t="str">
            <v>197405152002111001</v>
          </cell>
          <cell r="C3524" t="str">
            <v>570013892</v>
          </cell>
          <cell r="D3524" t="str">
            <v>SUFYAN</v>
          </cell>
          <cell r="E3524" t="str">
            <v/>
          </cell>
          <cell r="F3524" t="str">
            <v>A.Md</v>
          </cell>
          <cell r="G3524" t="str">
            <v>TOLITOLI</v>
          </cell>
          <cell r="H3524" t="str">
            <v>15 - 05 - 1974</v>
          </cell>
          <cell r="I3524" t="str">
            <v>II/c</v>
          </cell>
          <cell r="J3524" t="str">
            <v>01 - 11 - 2002</v>
          </cell>
          <cell r="K3524" t="str">
            <v>01 - 02 - 2004</v>
          </cell>
          <cell r="L3524" t="str">
            <v>L</v>
          </cell>
          <cell r="M3524" t="str">
            <v>III/b</v>
          </cell>
          <cell r="N3524" t="str">
            <v>01 - 04 - 2014</v>
          </cell>
          <cell r="O3524" t="str">
            <v>9</v>
          </cell>
          <cell r="P3524" t="str">
            <v>5</v>
          </cell>
          <cell r="Q3524" t="str">
            <v/>
          </cell>
          <cell r="R3524" t="str">
            <v/>
          </cell>
          <cell r="S3524" t="str">
            <v/>
          </cell>
          <cell r="T3524" t="str">
            <v/>
          </cell>
          <cell r="U3524" t="str">
            <v/>
          </cell>
          <cell r="V3524" t="str">
            <v>FUNGSIONAL UMUM</v>
          </cell>
          <cell r="W3524" t="str">
            <v>Sub Bagian Umum Dan Kepegawaian</v>
          </cell>
          <cell r="X3524" t="str">
            <v>Dinas  Pekerjaan Umum Dan Penataan Ruang</v>
          </cell>
          <cell r="Y3524" t="str">
            <v>D-III TEKNIK INDUSTRI</v>
          </cell>
          <cell r="Z3524" t="str">
            <v>31-12-1997</v>
          </cell>
          <cell r="AA3524" t="str">
            <v>Aktif</v>
          </cell>
          <cell r="AB3524" t="str">
            <v>PNS Daerah Kab./Kota yang bekerja pada Kab./Kota</v>
          </cell>
          <cell r="AC3524" t="str">
            <v>Pemerintah Kab. Tolitoli</v>
          </cell>
          <cell r="AD3524" t="str">
            <v>Pemerintah Kab. Tolitoli</v>
          </cell>
        </row>
        <row r="3525">
          <cell r="A3525">
            <v>3523</v>
          </cell>
          <cell r="B3525" t="str">
            <v>198704162010012023</v>
          </cell>
          <cell r="C3525" t="str">
            <v/>
          </cell>
          <cell r="D3525" t="str">
            <v>EKAPRATINI</v>
          </cell>
          <cell r="E3525" t="str">
            <v/>
          </cell>
          <cell r="F3525" t="str">
            <v>A.Md.Keb</v>
          </cell>
          <cell r="G3525" t="str">
            <v>TOLITOLI</v>
          </cell>
          <cell r="H3525" t="str">
            <v>16 - 04 - 1987</v>
          </cell>
          <cell r="I3525" t="str">
            <v>II/c</v>
          </cell>
          <cell r="J3525" t="str">
            <v>01 - 01 - 2010</v>
          </cell>
          <cell r="K3525" t="str">
            <v>01 - 01 - 2012</v>
          </cell>
          <cell r="L3525" t="str">
            <v>P</v>
          </cell>
          <cell r="M3525" t="str">
            <v>III/a</v>
          </cell>
          <cell r="N3525" t="str">
            <v>01 - 10 - 2017</v>
          </cell>
          <cell r="O3525" t="str">
            <v>5</v>
          </cell>
          <cell r="P3525" t="str">
            <v>9</v>
          </cell>
          <cell r="Q3525" t="str">
            <v/>
          </cell>
          <cell r="R3525" t="str">
            <v/>
          </cell>
          <cell r="S3525" t="str">
            <v/>
          </cell>
          <cell r="T3525" t="str">
            <v>01 - 10 - 2017</v>
          </cell>
          <cell r="U3525" t="str">
            <v>Bidan Mahir / Lanjutan</v>
          </cell>
          <cell r="V3525" t="str">
            <v/>
          </cell>
          <cell r="W3525" t="str">
            <v>PUSKESMAS BAOLAN</v>
          </cell>
          <cell r="X3525" t="str">
            <v>DINAS KESEHATAN</v>
          </cell>
          <cell r="Y3525" t="str">
            <v>D-III KEBIDANAN</v>
          </cell>
          <cell r="Z3525" t="str">
            <v>31-12-2008</v>
          </cell>
          <cell r="AA3525" t="str">
            <v>Aktif</v>
          </cell>
          <cell r="AB3525" t="str">
            <v>PNS Daerah Kab./Kota yang bekerja pada Kab./Kota</v>
          </cell>
          <cell r="AC3525" t="str">
            <v>Pemerintah Kab. Tolitoli</v>
          </cell>
          <cell r="AD3525" t="str">
            <v>Pemerintah Kab. Tolitoli</v>
          </cell>
        </row>
        <row r="3526">
          <cell r="A3526">
            <v>3524</v>
          </cell>
          <cell r="B3526" t="str">
            <v>196504152006041010</v>
          </cell>
          <cell r="C3526" t="str">
            <v>570021142</v>
          </cell>
          <cell r="D3526" t="str">
            <v>ALFONSIUS FRANKY PYOH</v>
          </cell>
          <cell r="E3526" t="str">
            <v/>
          </cell>
          <cell r="F3526" t="str">
            <v>S. Pd</v>
          </cell>
          <cell r="G3526" t="str">
            <v>TOMOHON</v>
          </cell>
          <cell r="H3526" t="str">
            <v>15 - 04 - 1965</v>
          </cell>
          <cell r="I3526" t="str">
            <v>III/a</v>
          </cell>
          <cell r="J3526" t="str">
            <v>01 - 04 - 2006</v>
          </cell>
          <cell r="K3526" t="str">
            <v>01 - 10 - 2007</v>
          </cell>
          <cell r="L3526" t="str">
            <v>L</v>
          </cell>
          <cell r="M3526" t="str">
            <v>III/d</v>
          </cell>
          <cell r="N3526" t="str">
            <v>01 - 04 - 2017</v>
          </cell>
          <cell r="O3526" t="str">
            <v>17</v>
          </cell>
          <cell r="P3526" t="str">
            <v>2</v>
          </cell>
          <cell r="Q3526" t="str">
            <v/>
          </cell>
          <cell r="R3526" t="str">
            <v/>
          </cell>
          <cell r="S3526" t="str">
            <v/>
          </cell>
          <cell r="T3526" t="str">
            <v>10 - 03 - 2017</v>
          </cell>
          <cell r="U3526" t="str">
            <v>Guru Pertama</v>
          </cell>
          <cell r="V3526" t="str">
            <v/>
          </cell>
          <cell r="W3526" t="str">
            <v>SMP Negeri Satu Atap Malangga</v>
          </cell>
          <cell r="X3526" t="str">
            <v>Dinas Pendidikan Dan Kebudayaan</v>
          </cell>
          <cell r="Y3526" t="str">
            <v>S-1 PENDIDIKAN ILMU PENGETAHUAN SOSIAL</v>
          </cell>
          <cell r="Z3526" t="str">
            <v>31-12-2003</v>
          </cell>
          <cell r="AA3526" t="str">
            <v>Aktif</v>
          </cell>
          <cell r="AB3526" t="str">
            <v>PNS Daerah Kab./Kota yang bekerja pada Kab./Kota</v>
          </cell>
          <cell r="AC3526" t="str">
            <v>Pemerintah Kab. Tolitoli</v>
          </cell>
          <cell r="AD3526" t="str">
            <v>Pemerintah Kab. Tolitoli</v>
          </cell>
        </row>
        <row r="3527">
          <cell r="A3527">
            <v>3525</v>
          </cell>
          <cell r="B3527" t="str">
            <v>198207102010011018</v>
          </cell>
          <cell r="C3527" t="str">
            <v/>
          </cell>
          <cell r="D3527" t="str">
            <v>SUNARDI</v>
          </cell>
          <cell r="E3527" t="str">
            <v/>
          </cell>
          <cell r="F3527" t="str">
            <v>A.Ma</v>
          </cell>
          <cell r="G3527" t="str">
            <v>MAKASSAR</v>
          </cell>
          <cell r="H3527" t="str">
            <v>10 - 07 - 1982</v>
          </cell>
          <cell r="I3527" t="str">
            <v>II/b</v>
          </cell>
          <cell r="J3527" t="str">
            <v>01 - 01 - 2010</v>
          </cell>
          <cell r="K3527" t="str">
            <v>01 - 01 - 2012</v>
          </cell>
          <cell r="L3527" t="str">
            <v>L</v>
          </cell>
          <cell r="M3527" t="str">
            <v>II/c</v>
          </cell>
          <cell r="N3527" t="str">
            <v>01 - 10 - 2014</v>
          </cell>
          <cell r="O3527" t="str">
            <v>7</v>
          </cell>
          <cell r="P3527" t="str">
            <v>9</v>
          </cell>
          <cell r="Q3527" t="str">
            <v/>
          </cell>
          <cell r="R3527" t="str">
            <v/>
          </cell>
          <cell r="S3527" t="str">
            <v/>
          </cell>
          <cell r="T3527" t="str">
            <v>01 - 10 - 2014</v>
          </cell>
          <cell r="U3527" t="str">
            <v>Guru Muda</v>
          </cell>
          <cell r="V3527" t="str">
            <v/>
          </cell>
          <cell r="W3527" t="str">
            <v>SD Negeri 20 Tolitoli</v>
          </cell>
          <cell r="X3527" t="str">
            <v>Dinas Pendidikan Dan Kebudayaan</v>
          </cell>
          <cell r="Y3527" t="str">
            <v>D-II PGSDI</v>
          </cell>
          <cell r="Z3527" t="str">
            <v>31-12-2004</v>
          </cell>
          <cell r="AA3527" t="str">
            <v>Aktif</v>
          </cell>
          <cell r="AB3527" t="str">
            <v>PNS Daerah Kab./Kota yang bekerja pada Kab./Kota</v>
          </cell>
          <cell r="AC3527" t="str">
            <v>Pemerintah Kab. Tolitoli</v>
          </cell>
          <cell r="AD3527" t="str">
            <v>Pemerintah Kab. Tolitoli</v>
          </cell>
        </row>
        <row r="3528">
          <cell r="A3528">
            <v>3526</v>
          </cell>
          <cell r="B3528" t="str">
            <v>198310122010012024</v>
          </cell>
          <cell r="C3528" t="str">
            <v/>
          </cell>
          <cell r="D3528" t="str">
            <v>ANITA ABD. KADIR</v>
          </cell>
          <cell r="E3528" t="str">
            <v/>
          </cell>
          <cell r="F3528" t="str">
            <v>SE</v>
          </cell>
          <cell r="G3528" t="str">
            <v>TOLITOLI</v>
          </cell>
          <cell r="H3528" t="str">
            <v>12 - 10 - 1983</v>
          </cell>
          <cell r="I3528" t="str">
            <v>II/a</v>
          </cell>
          <cell r="J3528" t="str">
            <v>01 - 01 - 2010</v>
          </cell>
          <cell r="K3528" t="str">
            <v>01 - 01 - 2012</v>
          </cell>
          <cell r="L3528" t="str">
            <v>P</v>
          </cell>
          <cell r="M3528" t="str">
            <v>III/a</v>
          </cell>
          <cell r="N3528" t="str">
            <v>01 - 10 - 2015</v>
          </cell>
          <cell r="O3528" t="str">
            <v>5</v>
          </cell>
          <cell r="P3528" t="str">
            <v>9</v>
          </cell>
          <cell r="Q3528" t="str">
            <v/>
          </cell>
          <cell r="R3528" t="str">
            <v/>
          </cell>
          <cell r="S3528" t="str">
            <v/>
          </cell>
          <cell r="T3528" t="str">
            <v/>
          </cell>
          <cell r="U3528" t="str">
            <v/>
          </cell>
          <cell r="V3528" t="str">
            <v>STAF TATA USAHA</v>
          </cell>
          <cell r="W3528" t="str">
            <v>UPT Satuan Pendidikan Non Formal Sanggar Kegiatan Belajar Mopido</v>
          </cell>
          <cell r="X3528" t="str">
            <v>Dinas Pendidikan Dan Kebudayaan</v>
          </cell>
          <cell r="Y3528" t="str">
            <v>S-1 EKONOMI MANAJEMEN</v>
          </cell>
          <cell r="Z3528" t="str">
            <v>31-12-2007</v>
          </cell>
          <cell r="AA3528" t="str">
            <v>Aktif</v>
          </cell>
          <cell r="AB3528" t="str">
            <v>PNS Daerah Kab./Kota yang bekerja pada Kab./Kota</v>
          </cell>
          <cell r="AC3528" t="str">
            <v>Pemerintah Kab. Tolitoli</v>
          </cell>
          <cell r="AD3528" t="str">
            <v>Pemerintah Kab. Tolitoli</v>
          </cell>
        </row>
        <row r="3529">
          <cell r="A3529">
            <v>3527</v>
          </cell>
          <cell r="B3529" t="str">
            <v>198009022009042001</v>
          </cell>
          <cell r="C3529" t="str">
            <v/>
          </cell>
          <cell r="D3529" t="str">
            <v>ROSIANA N</v>
          </cell>
          <cell r="E3529" t="str">
            <v/>
          </cell>
          <cell r="F3529" t="str">
            <v>SKM</v>
          </cell>
          <cell r="G3529" t="str">
            <v>WANGI-WANGI</v>
          </cell>
          <cell r="H3529" t="str">
            <v>02 - 09 - 1980</v>
          </cell>
          <cell r="I3529" t="str">
            <v>III/a</v>
          </cell>
          <cell r="J3529" t="str">
            <v>01 - 04 - 2009</v>
          </cell>
          <cell r="K3529" t="str">
            <v>01 - 01 - 2011</v>
          </cell>
          <cell r="L3529" t="str">
            <v>P</v>
          </cell>
          <cell r="M3529" t="str">
            <v>III/c</v>
          </cell>
          <cell r="N3529" t="str">
            <v>01 - 04 - 2018</v>
          </cell>
          <cell r="O3529" t="str">
            <v>9</v>
          </cell>
          <cell r="P3529" t="str">
            <v>0</v>
          </cell>
          <cell r="Q3529" t="str">
            <v/>
          </cell>
          <cell r="R3529" t="str">
            <v/>
          </cell>
          <cell r="S3529" t="str">
            <v/>
          </cell>
          <cell r="T3529" t="str">
            <v>01 - 04 - 2018</v>
          </cell>
          <cell r="U3529" t="str">
            <v>Sanitarian Ahli Muda / Muda</v>
          </cell>
          <cell r="V3529" t="str">
            <v/>
          </cell>
          <cell r="W3529" t="str">
            <v>PUSKESMAS GALANG</v>
          </cell>
          <cell r="X3529" t="str">
            <v>DINAS KESEHATAN</v>
          </cell>
          <cell r="Y3529" t="str">
            <v>S-1 KESEHATAN MASYARAKAT</v>
          </cell>
          <cell r="Z3529" t="str">
            <v>01-01-2006</v>
          </cell>
          <cell r="AA3529" t="str">
            <v>Aktif</v>
          </cell>
          <cell r="AB3529" t="str">
            <v>PNS Daerah Kab./Kota yang bekerja pada Kab./Kota</v>
          </cell>
          <cell r="AC3529" t="str">
            <v>Pemerintah Kab. Tolitoli</v>
          </cell>
          <cell r="AD3529" t="str">
            <v>Pemerintah Kab. Tolitoli</v>
          </cell>
        </row>
        <row r="3530">
          <cell r="A3530">
            <v>3528</v>
          </cell>
          <cell r="B3530" t="str">
            <v>198711152015032007</v>
          </cell>
          <cell r="C3530" t="str">
            <v/>
          </cell>
          <cell r="D3530" t="str">
            <v>MUSTA`INA</v>
          </cell>
          <cell r="E3530" t="str">
            <v>dr</v>
          </cell>
          <cell r="F3530" t="str">
            <v/>
          </cell>
          <cell r="G3530" t="str">
            <v>PONRANG</v>
          </cell>
          <cell r="H3530" t="str">
            <v>15 - 11 - 1987</v>
          </cell>
          <cell r="I3530" t="str">
            <v>III/b</v>
          </cell>
          <cell r="J3530" t="str">
            <v>01 - 03 - 2015</v>
          </cell>
          <cell r="K3530" t="str">
            <v>01 - 09 - 2016</v>
          </cell>
          <cell r="L3530" t="str">
            <v>P</v>
          </cell>
          <cell r="M3530" t="str">
            <v>III/c</v>
          </cell>
          <cell r="N3530" t="str">
            <v>01 - 04 - 2018</v>
          </cell>
          <cell r="O3530" t="str">
            <v>5</v>
          </cell>
          <cell r="P3530" t="str">
            <v>10</v>
          </cell>
          <cell r="Q3530" t="str">
            <v/>
          </cell>
          <cell r="R3530" t="str">
            <v/>
          </cell>
          <cell r="S3530" t="str">
            <v/>
          </cell>
          <cell r="T3530" t="str">
            <v>01 - 04 - 2018</v>
          </cell>
          <cell r="U3530" t="str">
            <v>Dokter Ahli Muda / Muda</v>
          </cell>
          <cell r="V3530" t="str">
            <v/>
          </cell>
          <cell r="W3530" t="str">
            <v>UPT Puskesmas Dondo</v>
          </cell>
          <cell r="X3530" t="str">
            <v>Dinas Kesehatan</v>
          </cell>
          <cell r="Y3530" t="str">
            <v>DOKTER UMUM(PROFESI)</v>
          </cell>
          <cell r="Z3530" t="str">
            <v>01-01-2012</v>
          </cell>
          <cell r="AA3530" t="str">
            <v>Aktif</v>
          </cell>
          <cell r="AB3530" t="str">
            <v>PNS Daerah Kab./Kota yang bekerja pada Kab./Kota</v>
          </cell>
          <cell r="AC3530" t="str">
            <v>Pemerintah Kab. Tolitoli</v>
          </cell>
          <cell r="AD3530" t="str">
            <v>Pemerintah Kab. Tolitoli</v>
          </cell>
        </row>
        <row r="3531">
          <cell r="A3531">
            <v>3529</v>
          </cell>
          <cell r="B3531" t="str">
            <v>197002152014111001</v>
          </cell>
          <cell r="C3531" t="str">
            <v/>
          </cell>
          <cell r="D3531" t="str">
            <v>HERMAN TODING</v>
          </cell>
          <cell r="E3531" t="str">
            <v/>
          </cell>
          <cell r="F3531" t="str">
            <v>S.Sos</v>
          </cell>
          <cell r="G3531" t="str">
            <v>TORAJA</v>
          </cell>
          <cell r="H3531" t="str">
            <v>15 - 02 - 1970</v>
          </cell>
          <cell r="I3531" t="str">
            <v>III/a</v>
          </cell>
          <cell r="J3531" t="str">
            <v>01 - 11 - 2014</v>
          </cell>
          <cell r="K3531" t="str">
            <v>01 - 09 - 2016</v>
          </cell>
          <cell r="L3531" t="str">
            <v>L</v>
          </cell>
          <cell r="M3531" t="str">
            <v>III/a</v>
          </cell>
          <cell r="N3531" t="str">
            <v>01 - 11 - 2014</v>
          </cell>
          <cell r="O3531" t="str">
            <v>10</v>
          </cell>
          <cell r="P3531" t="str">
            <v>8</v>
          </cell>
          <cell r="Q3531" t="str">
            <v/>
          </cell>
          <cell r="R3531" t="str">
            <v/>
          </cell>
          <cell r="S3531" t="str">
            <v/>
          </cell>
          <cell r="T3531" t="str">
            <v/>
          </cell>
          <cell r="U3531" t="str">
            <v/>
          </cell>
          <cell r="V3531" t="str">
            <v>PENGADMINISTRASI UMUM</v>
          </cell>
          <cell r="W3531" t="str">
            <v>Bagian Hubungan Masyarakat Dan Protokol</v>
          </cell>
          <cell r="X3531" t="str">
            <v>Sekretariat Daerah</v>
          </cell>
          <cell r="Y3531" t="str">
            <v>S-1 ADMINISTRASI NEGARA</v>
          </cell>
          <cell r="Z3531" t="str">
            <v>26-01-1998</v>
          </cell>
          <cell r="AA3531" t="str">
            <v>Aktif</v>
          </cell>
          <cell r="AB3531" t="str">
            <v>PNS Daerah Kab./Kota yang bekerja pada Kab./Kota</v>
          </cell>
          <cell r="AC3531" t="str">
            <v>Pemerintah Kab. Tolitoli</v>
          </cell>
          <cell r="AD3531" t="str">
            <v>Pemerintah Kab. Tolitoli</v>
          </cell>
        </row>
        <row r="3532">
          <cell r="A3532">
            <v>3530</v>
          </cell>
          <cell r="B3532" t="str">
            <v>198209102014092001</v>
          </cell>
          <cell r="C3532" t="str">
            <v/>
          </cell>
          <cell r="D3532" t="str">
            <v>ROSDIANA RASYID</v>
          </cell>
          <cell r="E3532" t="str">
            <v/>
          </cell>
          <cell r="F3532" t="str">
            <v/>
          </cell>
          <cell r="G3532" t="str">
            <v>TOLITOLI</v>
          </cell>
          <cell r="H3532" t="str">
            <v>10 - 09 - 1982</v>
          </cell>
          <cell r="I3532" t="str">
            <v>II/a</v>
          </cell>
          <cell r="J3532" t="str">
            <v>01 - 09 - 2014</v>
          </cell>
          <cell r="K3532" t="str">
            <v>01 - 12 - 2015</v>
          </cell>
          <cell r="L3532" t="str">
            <v>P</v>
          </cell>
          <cell r="M3532" t="str">
            <v>II/a</v>
          </cell>
          <cell r="N3532" t="str">
            <v>01 - 09 - 2014</v>
          </cell>
          <cell r="O3532" t="str">
            <v>10</v>
          </cell>
          <cell r="P3532" t="str">
            <v>6</v>
          </cell>
          <cell r="Q3532" t="str">
            <v/>
          </cell>
          <cell r="R3532" t="str">
            <v/>
          </cell>
          <cell r="S3532" t="str">
            <v/>
          </cell>
          <cell r="T3532" t="str">
            <v/>
          </cell>
          <cell r="U3532" t="str">
            <v/>
          </cell>
          <cell r="V3532" t="str">
            <v>GURU SD</v>
          </cell>
          <cell r="W3532" t="str">
            <v>SD Negeri 20 Tolitoli</v>
          </cell>
          <cell r="X3532" t="str">
            <v>Dinas Pendidikan Dan Kebudayaan</v>
          </cell>
          <cell r="Y3532" t="str">
            <v>SMK SEKRETARIS</v>
          </cell>
          <cell r="Z3532" t="str">
            <v>20-06-2001</v>
          </cell>
          <cell r="AA3532" t="str">
            <v>Aktif</v>
          </cell>
          <cell r="AB3532" t="str">
            <v>PNS Daerah Kab./Kota yang bekerja pada Kab./Kota</v>
          </cell>
          <cell r="AC3532" t="str">
            <v>Pemerintah Kab. Tolitoli</v>
          </cell>
          <cell r="AD3532" t="str">
            <v>Pemerintah Kab. Tolitoli</v>
          </cell>
        </row>
        <row r="3533">
          <cell r="A3533">
            <v>3531</v>
          </cell>
          <cell r="B3533" t="str">
            <v>197009042003122005</v>
          </cell>
          <cell r="C3533" t="str">
            <v>570015654</v>
          </cell>
          <cell r="D3533" t="str">
            <v>SILPANA</v>
          </cell>
          <cell r="E3533" t="str">
            <v/>
          </cell>
          <cell r="F3533" t="str">
            <v>S.Pd</v>
          </cell>
          <cell r="G3533" t="str">
            <v>DOLO</v>
          </cell>
          <cell r="H3533" t="str">
            <v>04 - 09 - 1970</v>
          </cell>
          <cell r="I3533" t="str">
            <v>III/a</v>
          </cell>
          <cell r="J3533" t="str">
            <v>01 - 12 - 2003</v>
          </cell>
          <cell r="K3533" t="str">
            <v>01 - 03 - 2005</v>
          </cell>
          <cell r="L3533" t="str">
            <v>P</v>
          </cell>
          <cell r="M3533" t="str">
            <v>IV/a</v>
          </cell>
          <cell r="N3533" t="str">
            <v>01 - 04 - 2018</v>
          </cell>
          <cell r="O3533" t="str">
            <v>14</v>
          </cell>
          <cell r="P3533" t="str">
            <v>4</v>
          </cell>
          <cell r="Q3533" t="str">
            <v/>
          </cell>
          <cell r="R3533" t="str">
            <v/>
          </cell>
          <cell r="S3533" t="str">
            <v/>
          </cell>
          <cell r="T3533" t="str">
            <v>01 - 04 - 2018</v>
          </cell>
          <cell r="U3533" t="str">
            <v>Guru Madya</v>
          </cell>
          <cell r="V3533" t="str">
            <v/>
          </cell>
          <cell r="W3533" t="str">
            <v>SMP NEGERI 2 DAMPAL SELATAN</v>
          </cell>
          <cell r="X3533" t="str">
            <v>CABANG DISPENBUD KECAMATAN DAMPAL SELATAN</v>
          </cell>
          <cell r="Y3533" t="str">
            <v>S-1/A-IV BAHASA DAN SASTRA INDONESIA</v>
          </cell>
          <cell r="Z3533" t="str">
            <v>01-01-1995</v>
          </cell>
          <cell r="AA3533" t="str">
            <v>Aktif</v>
          </cell>
          <cell r="AB3533" t="str">
            <v>PNS Daerah Kab./Kota yang bekerja pada Kab./Kota</v>
          </cell>
          <cell r="AC3533" t="str">
            <v>Pemerintah Kab. Tolitoli</v>
          </cell>
          <cell r="AD3533" t="str">
            <v>Pemerintah Kab. Tolitoli</v>
          </cell>
        </row>
        <row r="3534">
          <cell r="A3534">
            <v>3532</v>
          </cell>
          <cell r="B3534" t="str">
            <v>197301122006042001</v>
          </cell>
          <cell r="C3534" t="str">
            <v>570020137</v>
          </cell>
          <cell r="D3534" t="str">
            <v>SAIDAH</v>
          </cell>
          <cell r="E3534" t="str">
            <v/>
          </cell>
          <cell r="F3534" t="str">
            <v>S.Ag</v>
          </cell>
          <cell r="G3534" t="str">
            <v>BANGKIR</v>
          </cell>
          <cell r="H3534" t="str">
            <v>12 - 01 - 1973</v>
          </cell>
          <cell r="I3534" t="str">
            <v>III/a</v>
          </cell>
          <cell r="J3534" t="str">
            <v>01 - 04 - 2006</v>
          </cell>
          <cell r="K3534" t="str">
            <v>01 - 06 - 2007</v>
          </cell>
          <cell r="L3534" t="str">
            <v>P</v>
          </cell>
          <cell r="M3534" t="str">
            <v>III/d</v>
          </cell>
          <cell r="N3534" t="str">
            <v>01 - 04 - 2018</v>
          </cell>
          <cell r="O3534" t="str">
            <v>12</v>
          </cell>
          <cell r="P3534" t="str">
            <v>0</v>
          </cell>
          <cell r="Q3534" t="str">
            <v/>
          </cell>
          <cell r="R3534" t="str">
            <v/>
          </cell>
          <cell r="S3534" t="str">
            <v/>
          </cell>
          <cell r="T3534" t="str">
            <v>01 - 04 - 2018</v>
          </cell>
          <cell r="U3534" t="str">
            <v>Guru Muda</v>
          </cell>
          <cell r="V3534" t="str">
            <v/>
          </cell>
          <cell r="W3534" t="str">
            <v>SMP NEGERI 1 DAMPAL SELATAN</v>
          </cell>
          <cell r="X3534" t="str">
            <v>CABANG DISPENBUD KECAMATAN DAMPAL SELATAN</v>
          </cell>
          <cell r="Y3534" t="str">
            <v>S-1 PENDIDIKAN AGAMA ISLAM</v>
          </cell>
          <cell r="Z3534" t="str">
            <v>01-01-1998</v>
          </cell>
          <cell r="AA3534" t="str">
            <v>Aktif</v>
          </cell>
          <cell r="AB3534" t="str">
            <v>PNS Daerah Kab./Kota yang bekerja pada Kab./Kota</v>
          </cell>
          <cell r="AC3534" t="str">
            <v>Pemerintah Kab. Tolitoli</v>
          </cell>
          <cell r="AD3534" t="str">
            <v>Pemerintah Kab. Tolitoli</v>
          </cell>
        </row>
        <row r="3535">
          <cell r="A3535">
            <v>3533</v>
          </cell>
          <cell r="B3535" t="str">
            <v>198210162009042002</v>
          </cell>
          <cell r="C3535" t="str">
            <v/>
          </cell>
          <cell r="D3535" t="str">
            <v>ANDI NURLIA SEDYAWATI</v>
          </cell>
          <cell r="E3535" t="str">
            <v/>
          </cell>
          <cell r="F3535" t="str">
            <v>A.Ma.Pd</v>
          </cell>
          <cell r="G3535" t="str">
            <v>TOLITOLI</v>
          </cell>
          <cell r="H3535" t="str">
            <v>16 - 10 - 1982</v>
          </cell>
          <cell r="I3535" t="str">
            <v>II/b</v>
          </cell>
          <cell r="J3535" t="str">
            <v>01 - 04 - 2009</v>
          </cell>
          <cell r="K3535" t="str">
            <v>01 - 01 - 2011</v>
          </cell>
          <cell r="L3535" t="str">
            <v>P</v>
          </cell>
          <cell r="M3535" t="str">
            <v>II/c</v>
          </cell>
          <cell r="N3535" t="str">
            <v>01 - 10 - 2013</v>
          </cell>
          <cell r="O3535" t="str">
            <v>7</v>
          </cell>
          <cell r="P3535" t="str">
            <v>6</v>
          </cell>
          <cell r="Q3535" t="str">
            <v/>
          </cell>
          <cell r="R3535" t="str">
            <v/>
          </cell>
          <cell r="S3535" t="str">
            <v/>
          </cell>
          <cell r="T3535" t="str">
            <v>17 - 04 - 2014</v>
          </cell>
          <cell r="U3535" t="str">
            <v>Guru Muda</v>
          </cell>
          <cell r="V3535" t="str">
            <v/>
          </cell>
          <cell r="W3535" t="str">
            <v>SD Negeri 1 Nalu</v>
          </cell>
          <cell r="X3535" t="str">
            <v>Dinas Pendidikan Dan Kebudayaan</v>
          </cell>
          <cell r="Y3535" t="str">
            <v>D-II/A-II PENDIDIKAN KESEHATAN</v>
          </cell>
          <cell r="Z3535" t="str">
            <v>31-12-2007</v>
          </cell>
          <cell r="AA3535" t="str">
            <v>Aktif</v>
          </cell>
          <cell r="AB3535" t="str">
            <v>PNS Daerah Kab./Kota yang bekerja pada Kab./Kota</v>
          </cell>
          <cell r="AC3535" t="str">
            <v>Pemerintah Kab. Tolitoli</v>
          </cell>
          <cell r="AD3535" t="str">
            <v>Pemerintah Kab. Tolitoli</v>
          </cell>
        </row>
        <row r="3536">
          <cell r="A3536">
            <v>3534</v>
          </cell>
          <cell r="B3536" t="str">
            <v>198406082008012002</v>
          </cell>
          <cell r="C3536" t="str">
            <v>570036269</v>
          </cell>
          <cell r="D3536" t="str">
            <v>NI KOMANG AYU SRIANGRAINI</v>
          </cell>
          <cell r="E3536" t="str">
            <v/>
          </cell>
          <cell r="F3536" t="str">
            <v>SP</v>
          </cell>
          <cell r="G3536" t="str">
            <v>YEH EMBANG</v>
          </cell>
          <cell r="H3536" t="str">
            <v>08 - 06 - 1984</v>
          </cell>
          <cell r="I3536" t="str">
            <v>II/a</v>
          </cell>
          <cell r="J3536" t="str">
            <v>01 - 01 - 2008</v>
          </cell>
          <cell r="K3536" t="str">
            <v>01 - 12 - 2009</v>
          </cell>
          <cell r="L3536" t="str">
            <v>P</v>
          </cell>
          <cell r="M3536" t="str">
            <v>III/b</v>
          </cell>
          <cell r="N3536" t="str">
            <v>01 - 10 - 2017</v>
          </cell>
          <cell r="O3536" t="str">
            <v>9</v>
          </cell>
          <cell r="P3536" t="str">
            <v>9</v>
          </cell>
          <cell r="Q3536" t="str">
            <v/>
          </cell>
          <cell r="R3536" t="str">
            <v/>
          </cell>
          <cell r="S3536" t="str">
            <v/>
          </cell>
          <cell r="T3536" t="str">
            <v>01 - 10 - 2017</v>
          </cell>
          <cell r="U3536" t="str">
            <v>Penyuluh Pertanian Pertama</v>
          </cell>
          <cell r="V3536" t="str">
            <v/>
          </cell>
          <cell r="W3536" t="str">
            <v>Dinas Perkebunan Dan Peternakan</v>
          </cell>
          <cell r="X3536" t="str">
            <v>Pemerintah Kabupaten Tolitoli</v>
          </cell>
          <cell r="Y3536" t="str">
            <v>S-1 AGRIBISNIS PERTANIAN</v>
          </cell>
          <cell r="Z3536" t="str">
            <v>31-12-2011</v>
          </cell>
          <cell r="AA3536" t="str">
            <v>Aktif</v>
          </cell>
          <cell r="AB3536" t="str">
            <v>PNS Daerah Kab./Kota yang bekerja pada Kab./Kota</v>
          </cell>
          <cell r="AC3536" t="str">
            <v>Pemerintah Kab. Tolitoli</v>
          </cell>
          <cell r="AD3536" t="str">
            <v>Pemerintah Kab. Tolitoli</v>
          </cell>
        </row>
        <row r="3537">
          <cell r="A3537">
            <v>3535</v>
          </cell>
          <cell r="B3537" t="str">
            <v>198101092014112001</v>
          </cell>
          <cell r="C3537" t="str">
            <v/>
          </cell>
          <cell r="D3537" t="str">
            <v>ROSPITA</v>
          </cell>
          <cell r="E3537" t="str">
            <v/>
          </cell>
          <cell r="F3537" t="str">
            <v/>
          </cell>
          <cell r="G3537" t="str">
            <v>MAROS</v>
          </cell>
          <cell r="H3537" t="str">
            <v>09 - 01 - 1981</v>
          </cell>
          <cell r="I3537" t="str">
            <v>II/a</v>
          </cell>
          <cell r="J3537" t="str">
            <v>01 - 11 - 2014</v>
          </cell>
          <cell r="K3537" t="str">
            <v>01 - 09 - 2016</v>
          </cell>
          <cell r="L3537" t="str">
            <v>P</v>
          </cell>
          <cell r="M3537" t="str">
            <v>II/a</v>
          </cell>
          <cell r="N3537" t="str">
            <v>01 - 11 - 2014</v>
          </cell>
          <cell r="O3537" t="str">
            <v>9</v>
          </cell>
          <cell r="P3537" t="str">
            <v>10</v>
          </cell>
          <cell r="Q3537" t="str">
            <v/>
          </cell>
          <cell r="R3537" t="str">
            <v/>
          </cell>
          <cell r="S3537" t="str">
            <v/>
          </cell>
          <cell r="T3537" t="str">
            <v/>
          </cell>
          <cell r="U3537" t="str">
            <v/>
          </cell>
          <cell r="V3537" t="str">
            <v>PENGADMINISTRASI UMUM</v>
          </cell>
          <cell r="W3537" t="str">
            <v>Seksi Kemitraan</v>
          </cell>
          <cell r="X3537" t="str">
            <v>KANTOR PELAYANAN LATIHAN KERJA</v>
          </cell>
          <cell r="Y3537" t="str">
            <v>SMU IPA</v>
          </cell>
          <cell r="Z3537" t="str">
            <v>24-05-1999</v>
          </cell>
          <cell r="AA3537" t="str">
            <v>Aktif</v>
          </cell>
          <cell r="AB3537" t="str">
            <v>PNS Daerah Kab./Kota yang bekerja pada Kab./Kota</v>
          </cell>
          <cell r="AC3537" t="str">
            <v>Pemerintah Kab. Tolitoli</v>
          </cell>
          <cell r="AD3537" t="str">
            <v>Pemerintah Kab. Tolitoli</v>
          </cell>
        </row>
        <row r="3538">
          <cell r="A3538">
            <v>3536</v>
          </cell>
          <cell r="B3538" t="str">
            <v>197601202014091001</v>
          </cell>
          <cell r="C3538" t="str">
            <v/>
          </cell>
          <cell r="D3538" t="str">
            <v>ANDI KASPUL</v>
          </cell>
          <cell r="E3538" t="str">
            <v/>
          </cell>
          <cell r="F3538" t="str">
            <v/>
          </cell>
          <cell r="G3538" t="str">
            <v>TOLITOLI</v>
          </cell>
          <cell r="H3538" t="str">
            <v>20 - 01 - 1976</v>
          </cell>
          <cell r="I3538" t="str">
            <v>II/a</v>
          </cell>
          <cell r="J3538" t="str">
            <v>01 - 09 - 2014</v>
          </cell>
          <cell r="K3538" t="str">
            <v>01 - 12 - 2015</v>
          </cell>
          <cell r="L3538" t="str">
            <v>L</v>
          </cell>
          <cell r="M3538" t="str">
            <v>II/a</v>
          </cell>
          <cell r="N3538" t="str">
            <v>01 - 09 - 2014</v>
          </cell>
          <cell r="O3538" t="str">
            <v>10</v>
          </cell>
          <cell r="P3538" t="str">
            <v>5</v>
          </cell>
          <cell r="Q3538" t="str">
            <v/>
          </cell>
          <cell r="R3538" t="str">
            <v/>
          </cell>
          <cell r="S3538" t="str">
            <v/>
          </cell>
          <cell r="T3538" t="str">
            <v/>
          </cell>
          <cell r="U3538" t="str">
            <v/>
          </cell>
          <cell r="V3538" t="str">
            <v>TEKNIS / ADMINISTRASI LAINNYA</v>
          </cell>
          <cell r="W3538" t="str">
            <v>Sub Bidang Operasi Dan Pengendalian</v>
          </cell>
          <cell r="X3538" t="str">
            <v>Bidang Ketertiban Umum Dan Ketentraman Masyarakat</v>
          </cell>
          <cell r="Y3538" t="str">
            <v>SMA IPA</v>
          </cell>
          <cell r="Z3538" t="str">
            <v>16-06-2000</v>
          </cell>
          <cell r="AA3538" t="str">
            <v>Aktif</v>
          </cell>
          <cell r="AB3538" t="str">
            <v>PNS Daerah Kab./Kota yang bekerja pada Kab./Kota</v>
          </cell>
          <cell r="AC3538" t="str">
            <v>Pemerintah Kab. Tolitoli</v>
          </cell>
          <cell r="AD3538" t="str">
            <v>Pemerintah Kab. Tolitoli</v>
          </cell>
        </row>
        <row r="3539">
          <cell r="A3539">
            <v>3537</v>
          </cell>
          <cell r="B3539" t="str">
            <v>198509172015022001</v>
          </cell>
          <cell r="C3539" t="str">
            <v/>
          </cell>
          <cell r="D3539" t="str">
            <v>ISNA</v>
          </cell>
          <cell r="E3539" t="str">
            <v/>
          </cell>
          <cell r="F3539" t="str">
            <v/>
          </cell>
          <cell r="G3539" t="str">
            <v>TOLITOLI</v>
          </cell>
          <cell r="H3539" t="str">
            <v>17 - 09 - 1985</v>
          </cell>
          <cell r="I3539" t="str">
            <v>II/a</v>
          </cell>
          <cell r="J3539" t="str">
            <v>01 - 02 - 2015</v>
          </cell>
          <cell r="K3539" t="str">
            <v>01 - 09 - 2016</v>
          </cell>
          <cell r="L3539" t="str">
            <v>P</v>
          </cell>
          <cell r="M3539" t="str">
            <v>II/a</v>
          </cell>
          <cell r="N3539" t="str">
            <v>01 - 02 - 2015</v>
          </cell>
          <cell r="O3539" t="str">
            <v>11</v>
          </cell>
          <cell r="P3539" t="str">
            <v>1</v>
          </cell>
          <cell r="Q3539" t="str">
            <v/>
          </cell>
          <cell r="R3539" t="str">
            <v/>
          </cell>
          <cell r="S3539" t="str">
            <v/>
          </cell>
          <cell r="T3539" t="str">
            <v/>
          </cell>
          <cell r="U3539" t="str">
            <v/>
          </cell>
          <cell r="V3539" t="str">
            <v>PENGADMINISTRASI UMUM</v>
          </cell>
          <cell r="W3539" t="str">
            <v>PUSKESMAS OGODEIDE</v>
          </cell>
          <cell r="X3539" t="str">
            <v>DINAS KESEHATAN</v>
          </cell>
          <cell r="Y3539" t="str">
            <v>SMK</v>
          </cell>
          <cell r="Z3539" t="str">
            <v>07-06-2003</v>
          </cell>
          <cell r="AA3539" t="str">
            <v>Aktif</v>
          </cell>
          <cell r="AB3539" t="str">
            <v>PNS Daerah Kab./Kota yang bekerja pada Kab./Kota</v>
          </cell>
          <cell r="AC3539" t="str">
            <v>Pemerintah Kab. Tolitoli</v>
          </cell>
          <cell r="AD3539" t="str">
            <v>Pemerintah Kab. Tolitoli</v>
          </cell>
        </row>
        <row r="3540">
          <cell r="A3540">
            <v>3538</v>
          </cell>
          <cell r="B3540" t="str">
            <v>198505232014112001</v>
          </cell>
          <cell r="C3540" t="str">
            <v/>
          </cell>
          <cell r="D3540" t="str">
            <v>FUTRIANI</v>
          </cell>
          <cell r="E3540" t="str">
            <v/>
          </cell>
          <cell r="F3540" t="str">
            <v/>
          </cell>
          <cell r="G3540" t="str">
            <v>TOLITOLI</v>
          </cell>
          <cell r="H3540" t="str">
            <v>23 - 05 - 1985</v>
          </cell>
          <cell r="I3540" t="str">
            <v>II/a</v>
          </cell>
          <cell r="J3540" t="str">
            <v>01 - 11 - 2014</v>
          </cell>
          <cell r="K3540" t="str">
            <v>01 - 09 - 2016</v>
          </cell>
          <cell r="L3540" t="str">
            <v>P</v>
          </cell>
          <cell r="M3540" t="str">
            <v>II/a</v>
          </cell>
          <cell r="N3540" t="str">
            <v>01 - 11 - 2014</v>
          </cell>
          <cell r="O3540" t="str">
            <v>9</v>
          </cell>
          <cell r="P3540" t="str">
            <v>10</v>
          </cell>
          <cell r="Q3540" t="str">
            <v/>
          </cell>
          <cell r="R3540" t="str">
            <v/>
          </cell>
          <cell r="S3540" t="str">
            <v/>
          </cell>
          <cell r="T3540" t="str">
            <v/>
          </cell>
          <cell r="U3540" t="str">
            <v/>
          </cell>
          <cell r="V3540" t="str">
            <v>PENGADMINISTRASI KESEJAHTERAAN SOSIAL</v>
          </cell>
          <cell r="W3540" t="str">
            <v>SEKSI KESEJAHTERAAN RAKYAT</v>
          </cell>
          <cell r="X3540" t="str">
            <v>KANTOR KECAMATAN LAMPASIO</v>
          </cell>
          <cell r="Y3540" t="str">
            <v>MADRASAH ALIYAH</v>
          </cell>
          <cell r="Z3540" t="str">
            <v>14-06-2004</v>
          </cell>
          <cell r="AA3540" t="str">
            <v>Aktif</v>
          </cell>
          <cell r="AB3540" t="str">
            <v>PNS Daerah Kab./Kota yang bekerja pada Kab./Kota</v>
          </cell>
          <cell r="AC3540" t="str">
            <v>Pemerintah Kab. Tolitoli</v>
          </cell>
          <cell r="AD3540" t="str">
            <v>Pemerintah Kab. Tolitoli</v>
          </cell>
        </row>
        <row r="3541">
          <cell r="A3541">
            <v>3539</v>
          </cell>
          <cell r="B3541" t="str">
            <v>198507062015051002</v>
          </cell>
          <cell r="C3541" t="str">
            <v/>
          </cell>
          <cell r="D3541" t="str">
            <v>RISWANDI</v>
          </cell>
          <cell r="E3541" t="str">
            <v/>
          </cell>
          <cell r="F3541" t="str">
            <v/>
          </cell>
          <cell r="G3541" t="str">
            <v>TOLITOLI</v>
          </cell>
          <cell r="H3541" t="str">
            <v>06 - 07 - 1985</v>
          </cell>
          <cell r="I3541" t="str">
            <v>I/c</v>
          </cell>
          <cell r="J3541" t="str">
            <v>01 - 05 - 2015</v>
          </cell>
          <cell r="K3541" t="str">
            <v>01 - 09 - 2016</v>
          </cell>
          <cell r="L3541" t="str">
            <v>L</v>
          </cell>
          <cell r="M3541" t="str">
            <v>I/c</v>
          </cell>
          <cell r="N3541" t="str">
            <v>01 - 05 - 2015</v>
          </cell>
          <cell r="O3541" t="str">
            <v>13</v>
          </cell>
          <cell r="P3541" t="str">
            <v>4</v>
          </cell>
          <cell r="Q3541" t="str">
            <v/>
          </cell>
          <cell r="R3541" t="str">
            <v/>
          </cell>
          <cell r="S3541" t="str">
            <v/>
          </cell>
          <cell r="T3541" t="str">
            <v/>
          </cell>
          <cell r="U3541" t="str">
            <v/>
          </cell>
          <cell r="V3541" t="str">
            <v>PENGADMINISTRASI SARANA DAN PRASARANA</v>
          </cell>
          <cell r="W3541" t="str">
            <v>SEKSI SARANA DAN PRASARANA</v>
          </cell>
          <cell r="X3541" t="str">
            <v>KANTOR KECAMATAN DAMPAL SELATAN</v>
          </cell>
          <cell r="Y3541" t="str">
            <v>MADRASAH TSANAWIYAH</v>
          </cell>
          <cell r="Z3541" t="str">
            <v>24-06-2002</v>
          </cell>
          <cell r="AA3541" t="str">
            <v>Aktif</v>
          </cell>
          <cell r="AB3541" t="str">
            <v>PNS Daerah Kab./Kota yang bekerja pada Kab./Kota</v>
          </cell>
          <cell r="AC3541" t="str">
            <v>Pemerintah Kab. Tolitoli</v>
          </cell>
          <cell r="AD3541" t="str">
            <v>Pemerintah Kab. Tolitoli</v>
          </cell>
        </row>
        <row r="3542">
          <cell r="A3542">
            <v>3540</v>
          </cell>
          <cell r="B3542" t="str">
            <v>198012192010012013</v>
          </cell>
          <cell r="C3542" t="str">
            <v/>
          </cell>
          <cell r="D3542" t="str">
            <v>SARINI</v>
          </cell>
          <cell r="E3542" t="str">
            <v/>
          </cell>
          <cell r="F3542" t="str">
            <v>SE</v>
          </cell>
          <cell r="G3542" t="str">
            <v>TOLITOLI</v>
          </cell>
          <cell r="H3542" t="str">
            <v>19 - 12 - 1980</v>
          </cell>
          <cell r="I3542" t="str">
            <v>II/a</v>
          </cell>
          <cell r="J3542" t="str">
            <v>01 - 01 - 2010</v>
          </cell>
          <cell r="K3542" t="str">
            <v>01 - 01 - 2012</v>
          </cell>
          <cell r="L3542" t="str">
            <v>P</v>
          </cell>
          <cell r="M3542" t="str">
            <v>III/a</v>
          </cell>
          <cell r="N3542" t="str">
            <v>01 - 10 - 2015</v>
          </cell>
          <cell r="O3542" t="str">
            <v>6</v>
          </cell>
          <cell r="P3542" t="str">
            <v>2</v>
          </cell>
          <cell r="Q3542" t="str">
            <v/>
          </cell>
          <cell r="R3542" t="str">
            <v/>
          </cell>
          <cell r="S3542" t="str">
            <v/>
          </cell>
          <cell r="T3542" t="str">
            <v/>
          </cell>
          <cell r="U3542" t="str">
            <v/>
          </cell>
          <cell r="V3542" t="str">
            <v>STAF ADMINISTRASI KEUANGAN</v>
          </cell>
          <cell r="W3542" t="str">
            <v>SUBBAG KEUANGAN</v>
          </cell>
          <cell r="X3542" t="str">
            <v>SEKRETARIAT</v>
          </cell>
          <cell r="Y3542" t="str">
            <v>S-1 SARJANA EKONOMI</v>
          </cell>
          <cell r="Z3542" t="str">
            <v>27-09-2010</v>
          </cell>
          <cell r="AA3542" t="str">
            <v>Aktif</v>
          </cell>
          <cell r="AB3542" t="str">
            <v>PNS Daerah Kab./Kota yang bekerja pada Kab./Kota</v>
          </cell>
          <cell r="AC3542" t="str">
            <v>Pemerintah Kab. Tolitoli</v>
          </cell>
          <cell r="AD3542" t="str">
            <v>Pemerintah Kab. Tolitoli</v>
          </cell>
        </row>
        <row r="3543">
          <cell r="A3543">
            <v>3541</v>
          </cell>
          <cell r="B3543" t="str">
            <v>197607122005021003</v>
          </cell>
          <cell r="C3543" t="str">
            <v>570018966</v>
          </cell>
          <cell r="D3543" t="str">
            <v>ABDUL MUTHALIB</v>
          </cell>
          <cell r="E3543" t="str">
            <v/>
          </cell>
          <cell r="F3543" t="str">
            <v>SST</v>
          </cell>
          <cell r="G3543" t="str">
            <v>TOLITOLI</v>
          </cell>
          <cell r="H3543" t="str">
            <v>12 - 07 - 1976</v>
          </cell>
          <cell r="I3543" t="str">
            <v>II/a</v>
          </cell>
          <cell r="J3543" t="str">
            <v>01 - 02 - 2005</v>
          </cell>
          <cell r="K3543" t="str">
            <v>01 - 03 - 2006</v>
          </cell>
          <cell r="L3543" t="str">
            <v>L</v>
          </cell>
          <cell r="M3543" t="str">
            <v>III/b</v>
          </cell>
          <cell r="N3543" t="str">
            <v>01 - 04 - 2018</v>
          </cell>
          <cell r="O3543" t="str">
            <v>8</v>
          </cell>
          <cell r="P3543" t="str">
            <v>2</v>
          </cell>
          <cell r="Q3543" t="str">
            <v/>
          </cell>
          <cell r="R3543" t="str">
            <v/>
          </cell>
          <cell r="S3543" t="str">
            <v/>
          </cell>
          <cell r="T3543" t="str">
            <v/>
          </cell>
          <cell r="U3543" t="str">
            <v/>
          </cell>
          <cell r="V3543" t="str">
            <v>ANALIS PELAYANAN SOSIAL</v>
          </cell>
          <cell r="W3543" t="str">
            <v>Sub Bagian Umum Dan Kepegawaian</v>
          </cell>
          <cell r="X3543" t="str">
            <v>Badan Keuangan Daerah</v>
          </cell>
          <cell r="Y3543" t="str">
            <v>D-IV PEKERJAAN SOSIAL</v>
          </cell>
          <cell r="Z3543" t="str">
            <v>01-01-2013</v>
          </cell>
          <cell r="AA3543" t="str">
            <v>Aktif</v>
          </cell>
          <cell r="AB3543" t="str">
            <v>PNS Daerah Kab./Kota yang bekerja pada Kab./Kota</v>
          </cell>
          <cell r="AC3543" t="str">
            <v>Pemerintah Kab. Tolitoli</v>
          </cell>
          <cell r="AD3543" t="str">
            <v>Pemerintah Kab. Tolitoli</v>
          </cell>
        </row>
        <row r="3544">
          <cell r="A3544">
            <v>3542</v>
          </cell>
          <cell r="B3544" t="str">
            <v>196810201994121003</v>
          </cell>
          <cell r="C3544" t="str">
            <v>132123928</v>
          </cell>
          <cell r="D3544" t="str">
            <v>MA`RUF MOHAMMAD AIDIL TUNRU</v>
          </cell>
          <cell r="E3544" t="str">
            <v/>
          </cell>
          <cell r="F3544" t="str">
            <v>S .Pd</v>
          </cell>
          <cell r="G3544" t="str">
            <v>TOLITOLI</v>
          </cell>
          <cell r="H3544" t="str">
            <v>20 - 10 - 1968</v>
          </cell>
          <cell r="I3544" t="str">
            <v>III/a</v>
          </cell>
          <cell r="J3544" t="str">
            <v>01 - 12 - 1994</v>
          </cell>
          <cell r="K3544" t="str">
            <v>01 - 09 - 1997</v>
          </cell>
          <cell r="L3544" t="str">
            <v>L</v>
          </cell>
          <cell r="M3544" t="str">
            <v>IV/a</v>
          </cell>
          <cell r="N3544" t="str">
            <v>01 - 04 - 2006</v>
          </cell>
          <cell r="O3544" t="str">
            <v>11</v>
          </cell>
          <cell r="P3544" t="str">
            <v>4</v>
          </cell>
          <cell r="Q3544" t="str">
            <v/>
          </cell>
          <cell r="R3544" t="str">
            <v/>
          </cell>
          <cell r="S3544" t="str">
            <v/>
          </cell>
          <cell r="T3544" t="str">
            <v>05 - 06 - 2015</v>
          </cell>
          <cell r="U3544" t="str">
            <v>Guru Pembina</v>
          </cell>
          <cell r="V3544" t="str">
            <v/>
          </cell>
          <cell r="W3544" t="str">
            <v>SMP NEGERI SATAP MALANGGA</v>
          </cell>
          <cell r="X3544" t="str">
            <v>CABANG DISPENBUD KECAMATAN GALANG</v>
          </cell>
          <cell r="Y3544" t="str">
            <v>S-1 PENDIDIKAN FISIKA</v>
          </cell>
          <cell r="Z3544" t="str">
            <v>31-12-1993</v>
          </cell>
          <cell r="AA3544" t="str">
            <v>Aktif</v>
          </cell>
          <cell r="AB3544" t="str">
            <v>PNS Daerah Kab./Kota yang bekerja pada Kab./Kota</v>
          </cell>
          <cell r="AC3544" t="str">
            <v>Pemerintah Kab. Tolitoli</v>
          </cell>
          <cell r="AD3544" t="str">
            <v>Pemerintah Kab. Tolitoli</v>
          </cell>
        </row>
        <row r="3545">
          <cell r="A3545">
            <v>3543</v>
          </cell>
          <cell r="B3545" t="str">
            <v>197603232010011019</v>
          </cell>
          <cell r="C3545" t="str">
            <v/>
          </cell>
          <cell r="D3545" t="str">
            <v>ABD RAHMAN</v>
          </cell>
          <cell r="E3545" t="str">
            <v/>
          </cell>
          <cell r="F3545" t="str">
            <v>SE</v>
          </cell>
          <cell r="G3545" t="str">
            <v>TOLITOLI</v>
          </cell>
          <cell r="H3545" t="str">
            <v>23 - 03 - 1976</v>
          </cell>
          <cell r="I3545" t="str">
            <v>III/a</v>
          </cell>
          <cell r="J3545" t="str">
            <v>01 - 01 - 2010</v>
          </cell>
          <cell r="K3545" t="str">
            <v>01 - 01 - 2012</v>
          </cell>
          <cell r="L3545" t="str">
            <v>L</v>
          </cell>
          <cell r="M3545" t="str">
            <v>III/c</v>
          </cell>
          <cell r="N3545" t="str">
            <v>01 - 04 - 2018</v>
          </cell>
          <cell r="O3545" t="str">
            <v>8</v>
          </cell>
          <cell r="P3545" t="str">
            <v>3</v>
          </cell>
          <cell r="Q3545" t="str">
            <v/>
          </cell>
          <cell r="R3545" t="str">
            <v/>
          </cell>
          <cell r="S3545" t="str">
            <v/>
          </cell>
          <cell r="T3545" t="str">
            <v/>
          </cell>
          <cell r="U3545" t="str">
            <v/>
          </cell>
          <cell r="V3545" t="str">
            <v>ANALIS BIDANG PENGAWASAN</v>
          </cell>
          <cell r="W3545" t="str">
            <v>Inspektur Pembantu Wilayah II</v>
          </cell>
          <cell r="X3545" t="str">
            <v>Inspektorat</v>
          </cell>
          <cell r="Y3545" t="str">
            <v>S-1 EKONOMI</v>
          </cell>
          <cell r="Z3545" t="str">
            <v>01-01-2006</v>
          </cell>
          <cell r="AA3545" t="str">
            <v>Aktif</v>
          </cell>
          <cell r="AB3545" t="str">
            <v>PNS Daerah Kab./Kota yang bekerja pada Kab./Kota</v>
          </cell>
          <cell r="AC3545" t="str">
            <v>Pemerintah Kab. Tolitoli</v>
          </cell>
          <cell r="AD3545" t="str">
            <v>Pemerintah Kab. Tolitoli</v>
          </cell>
        </row>
        <row r="3546">
          <cell r="A3546">
            <v>3544</v>
          </cell>
          <cell r="B3546" t="str">
            <v>197302132008011009</v>
          </cell>
          <cell r="C3546" t="str">
            <v>570036238</v>
          </cell>
          <cell r="D3546" t="str">
            <v>YUSUP</v>
          </cell>
          <cell r="E3546" t="str">
            <v/>
          </cell>
          <cell r="F3546" t="str">
            <v>SP</v>
          </cell>
          <cell r="G3546" t="str">
            <v>TOLITOLI</v>
          </cell>
          <cell r="H3546" t="str">
            <v>13 - 02 - 1973</v>
          </cell>
          <cell r="I3546" t="str">
            <v>II/a</v>
          </cell>
          <cell r="J3546" t="str">
            <v>01 - 01 - 2008</v>
          </cell>
          <cell r="K3546" t="str">
            <v>01 - 12 - 2009</v>
          </cell>
          <cell r="L3546" t="str">
            <v>L</v>
          </cell>
          <cell r="M3546" t="str">
            <v>III/b</v>
          </cell>
          <cell r="N3546" t="str">
            <v>01 - 10 - 2017</v>
          </cell>
          <cell r="O3546" t="str">
            <v>9</v>
          </cell>
          <cell r="P3546" t="str">
            <v>9</v>
          </cell>
          <cell r="Q3546" t="str">
            <v/>
          </cell>
          <cell r="R3546" t="str">
            <v/>
          </cell>
          <cell r="S3546" t="str">
            <v/>
          </cell>
          <cell r="T3546" t="str">
            <v>01 - 04 - 2015</v>
          </cell>
          <cell r="U3546" t="str">
            <v>Penyuluh Pertanian Pertama</v>
          </cell>
          <cell r="V3546" t="str">
            <v/>
          </cell>
          <cell r="W3546" t="str">
            <v>SUBBID PELAYANAN PENYULUHAN</v>
          </cell>
          <cell r="X3546" t="str">
            <v>BIDANG PENYULUHAN</v>
          </cell>
          <cell r="Y3546" t="str">
            <v>S-1 AGRIBISNIS PERTANIAN</v>
          </cell>
          <cell r="Z3546" t="str">
            <v>31-12-2012</v>
          </cell>
          <cell r="AA3546" t="str">
            <v>Aktif</v>
          </cell>
          <cell r="AB3546" t="str">
            <v>PNS Daerah Kab./Kota yang bekerja pada Kab./Kota</v>
          </cell>
          <cell r="AC3546" t="str">
            <v>Pemerintah Kab. Tolitoli</v>
          </cell>
          <cell r="AD3546" t="str">
            <v>Pemerintah Kab. Tolitoli</v>
          </cell>
        </row>
        <row r="3547">
          <cell r="A3547">
            <v>3545</v>
          </cell>
          <cell r="B3547" t="str">
            <v>198210122005012016</v>
          </cell>
          <cell r="C3547" t="str">
            <v>570017216</v>
          </cell>
          <cell r="D3547" t="str">
            <v>NURDIANA NASIR</v>
          </cell>
          <cell r="E3547" t="str">
            <v/>
          </cell>
          <cell r="F3547" t="str">
            <v>A.MA.PD</v>
          </cell>
          <cell r="G3547" t="str">
            <v>BANGKIR</v>
          </cell>
          <cell r="H3547" t="str">
            <v>12 - 10 - 1982</v>
          </cell>
          <cell r="I3547" t="str">
            <v>II/b</v>
          </cell>
          <cell r="J3547" t="str">
            <v>01 - 01 - 2005</v>
          </cell>
          <cell r="K3547" t="str">
            <v>01 - 03 - 2006</v>
          </cell>
          <cell r="L3547" t="str">
            <v>P</v>
          </cell>
          <cell r="M3547" t="str">
            <v>III/a</v>
          </cell>
          <cell r="N3547" t="str">
            <v>01 - 04 - 2017</v>
          </cell>
          <cell r="O3547" t="str">
            <v>15</v>
          </cell>
          <cell r="P3547" t="str">
            <v>3</v>
          </cell>
          <cell r="Q3547" t="str">
            <v/>
          </cell>
          <cell r="R3547" t="str">
            <v/>
          </cell>
          <cell r="S3547" t="str">
            <v/>
          </cell>
          <cell r="T3547" t="str">
            <v>01 - 04 - 2017</v>
          </cell>
          <cell r="U3547" t="str">
            <v>Guru Pertama</v>
          </cell>
          <cell r="V3547" t="str">
            <v/>
          </cell>
          <cell r="W3547" t="str">
            <v>SDN PEKKASALO</v>
          </cell>
          <cell r="X3547" t="str">
            <v>CABANG DISPENBUD KECAMATAN DAMPAL SELATAN</v>
          </cell>
          <cell r="Y3547" t="str">
            <v>D-II PENJASKES OLAHRAGA</v>
          </cell>
          <cell r="Z3547" t="str">
            <v>31-12-2003</v>
          </cell>
          <cell r="AA3547" t="str">
            <v>Aktif</v>
          </cell>
          <cell r="AB3547" t="str">
            <v>PNS Daerah Kab./Kota yang bekerja pada Kab./Kota</v>
          </cell>
          <cell r="AC3547" t="str">
            <v>Pemerintah Kab. Tolitoli</v>
          </cell>
          <cell r="AD3547" t="str">
            <v>Pemerintah Kab. Tolitoli</v>
          </cell>
        </row>
        <row r="3548">
          <cell r="A3548">
            <v>3546</v>
          </cell>
          <cell r="B3548" t="str">
            <v>196303021986011004</v>
          </cell>
          <cell r="C3548" t="str">
            <v>131574630</v>
          </cell>
          <cell r="D3548" t="str">
            <v>AHMAD YAHSAM</v>
          </cell>
          <cell r="E3548" t="str">
            <v/>
          </cell>
          <cell r="F3548" t="str">
            <v/>
          </cell>
          <cell r="G3548" t="str">
            <v>POSO</v>
          </cell>
          <cell r="H3548" t="str">
            <v>02 - 03 - 1963</v>
          </cell>
          <cell r="I3548" t="str">
            <v>II/b</v>
          </cell>
          <cell r="J3548" t="str">
            <v>01 - 01 - 1986</v>
          </cell>
          <cell r="K3548" t="str">
            <v>01 - 12 - 1987</v>
          </cell>
          <cell r="L3548" t="str">
            <v>L</v>
          </cell>
          <cell r="M3548" t="str">
            <v>IV/a</v>
          </cell>
          <cell r="N3548" t="str">
            <v>01 - 04 - 2009</v>
          </cell>
          <cell r="O3548" t="str">
            <v>20</v>
          </cell>
          <cell r="P3548" t="str">
            <v>3</v>
          </cell>
          <cell r="Q3548" t="str">
            <v/>
          </cell>
          <cell r="R3548" t="str">
            <v/>
          </cell>
          <cell r="S3548" t="str">
            <v/>
          </cell>
          <cell r="T3548" t="str">
            <v>01 - 04 - 2009</v>
          </cell>
          <cell r="U3548" t="str">
            <v>Guru Pembina</v>
          </cell>
          <cell r="V3548" t="str">
            <v/>
          </cell>
          <cell r="W3548" t="str">
            <v>Dinas Pendidikan Dan Kebudayaan</v>
          </cell>
          <cell r="X3548" t="str">
            <v>Pemerintah Kabupaten Tolitoli</v>
          </cell>
          <cell r="Y3548" t="str">
            <v>S-1/A-IV BAHASA DAN SASTRA INGGRIS</v>
          </cell>
          <cell r="Z3548" t="str">
            <v>31-12-2002</v>
          </cell>
          <cell r="AA3548" t="str">
            <v>Aktif</v>
          </cell>
          <cell r="AB3548" t="str">
            <v>PNS Daerah Kab./Kota yang bekerja pada Kab./Kota</v>
          </cell>
          <cell r="AC3548" t="str">
            <v>Pemerintah Kab. Tolitoli</v>
          </cell>
          <cell r="AD3548" t="str">
            <v>Pemerintah Kab. Tolitoli</v>
          </cell>
        </row>
        <row r="3549">
          <cell r="A3549">
            <v>3547</v>
          </cell>
          <cell r="B3549" t="str">
            <v>197904182005012016</v>
          </cell>
          <cell r="C3549" t="str">
            <v>570017353</v>
          </cell>
          <cell r="D3549" t="str">
            <v>SURIYANTI</v>
          </cell>
          <cell r="E3549" t="str">
            <v/>
          </cell>
          <cell r="F3549" t="str">
            <v>A.Md.Keb</v>
          </cell>
          <cell r="G3549" t="str">
            <v>TOLITOLI</v>
          </cell>
          <cell r="H3549" t="str">
            <v>18 - 04 - 1979</v>
          </cell>
          <cell r="I3549" t="str">
            <v>II/a</v>
          </cell>
          <cell r="J3549" t="str">
            <v>01 - 01 - 2005</v>
          </cell>
          <cell r="K3549" t="str">
            <v>01 - 03 - 2006</v>
          </cell>
          <cell r="L3549" t="str">
            <v>P</v>
          </cell>
          <cell r="M3549" t="str">
            <v>III/a</v>
          </cell>
          <cell r="N3549" t="str">
            <v>01 - 04 - 2018</v>
          </cell>
          <cell r="O3549" t="str">
            <v>8</v>
          </cell>
          <cell r="P3549" t="str">
            <v>3</v>
          </cell>
          <cell r="Q3549" t="str">
            <v/>
          </cell>
          <cell r="R3549" t="str">
            <v/>
          </cell>
          <cell r="S3549" t="str">
            <v/>
          </cell>
          <cell r="T3549" t="str">
            <v>01 - 04 - 2018</v>
          </cell>
          <cell r="U3549" t="str">
            <v>Perawat Pelaksana Lanjutan</v>
          </cell>
          <cell r="V3549" t="str">
            <v/>
          </cell>
          <cell r="W3549" t="str">
            <v>PUSKESMAS BANGKIR</v>
          </cell>
          <cell r="X3549" t="str">
            <v>DINAS KESEHATAN</v>
          </cell>
          <cell r="Y3549" t="str">
            <v>AKADEMI KEBIDANAN</v>
          </cell>
          <cell r="Z3549" t="str">
            <v>18-09-2014</v>
          </cell>
          <cell r="AA3549" t="str">
            <v>Aktif</v>
          </cell>
          <cell r="AB3549" t="str">
            <v>PNS Daerah Kab./Kota yang bekerja pada Kab./Kota</v>
          </cell>
          <cell r="AC3549" t="str">
            <v>Pemerintah Kab. Tolitoli</v>
          </cell>
          <cell r="AD3549" t="str">
            <v>Pemerintah Kab. Tolitoli</v>
          </cell>
        </row>
        <row r="3550">
          <cell r="A3550">
            <v>3548</v>
          </cell>
          <cell r="B3550" t="str">
            <v>196801012000122007</v>
          </cell>
          <cell r="C3550" t="str">
            <v>132282863</v>
          </cell>
          <cell r="D3550" t="str">
            <v>MADINAH</v>
          </cell>
          <cell r="E3550" t="str">
            <v/>
          </cell>
          <cell r="F3550" t="str">
            <v/>
          </cell>
          <cell r="G3550" t="str">
            <v>TOLITOLI</v>
          </cell>
          <cell r="H3550" t="str">
            <v>01 - 01 - 1968</v>
          </cell>
          <cell r="I3550" t="str">
            <v>II/a</v>
          </cell>
          <cell r="J3550" t="str">
            <v>01 - 12 - 2000</v>
          </cell>
          <cell r="K3550" t="str">
            <v>01 - 04 - 2002</v>
          </cell>
          <cell r="L3550" t="str">
            <v>P</v>
          </cell>
          <cell r="M3550" t="str">
            <v>III/c</v>
          </cell>
          <cell r="N3550" t="str">
            <v>01 - 04 - 2018</v>
          </cell>
          <cell r="O3550" t="str">
            <v>12</v>
          </cell>
          <cell r="P3550" t="str">
            <v>4</v>
          </cell>
          <cell r="Q3550" t="str">
            <v/>
          </cell>
          <cell r="R3550" t="str">
            <v/>
          </cell>
          <cell r="S3550" t="str">
            <v/>
          </cell>
          <cell r="T3550" t="str">
            <v>01 - 04 - 2018</v>
          </cell>
          <cell r="U3550" t="str">
            <v>Guru Muda</v>
          </cell>
          <cell r="V3550" t="str">
            <v/>
          </cell>
          <cell r="W3550" t="str">
            <v>SDN 4 LAKATAN</v>
          </cell>
          <cell r="X3550" t="str">
            <v>CABANG DISPENBUD KECAMATAN GALANG</v>
          </cell>
          <cell r="Y3550" t="str">
            <v>SEKOLAH PENDIDIKAN GURU</v>
          </cell>
          <cell r="Z3550" t="str">
            <v>01-01-1989</v>
          </cell>
          <cell r="AA3550" t="str">
            <v>Aktif</v>
          </cell>
          <cell r="AB3550" t="str">
            <v>PNS Daerah Kab./Kota yang bekerja pada Kab./Kota</v>
          </cell>
          <cell r="AC3550" t="str">
            <v>Pemerintah Kab. Tolitoli</v>
          </cell>
          <cell r="AD3550" t="str">
            <v>Pemerintah Kab. Tolitoli</v>
          </cell>
        </row>
        <row r="3551">
          <cell r="A3551">
            <v>3549</v>
          </cell>
          <cell r="B3551" t="str">
            <v>198301082006042017</v>
          </cell>
          <cell r="C3551" t="str">
            <v>570021249</v>
          </cell>
          <cell r="D3551" t="str">
            <v>AFDHALIA</v>
          </cell>
          <cell r="E3551" t="str">
            <v/>
          </cell>
          <cell r="F3551" t="str">
            <v>A.Md.Kep</v>
          </cell>
          <cell r="G3551" t="str">
            <v>SONI</v>
          </cell>
          <cell r="H3551" t="str">
            <v>08 - 01 - 1983</v>
          </cell>
          <cell r="I3551" t="str">
            <v>II/c</v>
          </cell>
          <cell r="J3551" t="str">
            <v>01 - 04 - 2006</v>
          </cell>
          <cell r="K3551" t="str">
            <v>01 - 10 - 2007</v>
          </cell>
          <cell r="L3551" t="str">
            <v>P</v>
          </cell>
          <cell r="M3551" t="str">
            <v>III/c</v>
          </cell>
          <cell r="N3551" t="str">
            <v>01 - 10 - 2017</v>
          </cell>
          <cell r="O3551" t="str">
            <v>11</v>
          </cell>
          <cell r="P3551" t="str">
            <v>0</v>
          </cell>
          <cell r="Q3551" t="str">
            <v/>
          </cell>
          <cell r="R3551" t="str">
            <v/>
          </cell>
          <cell r="S3551" t="str">
            <v/>
          </cell>
          <cell r="T3551" t="str">
            <v>01 - 10 - 2017</v>
          </cell>
          <cell r="U3551" t="str">
            <v>Perawat Penyelia</v>
          </cell>
          <cell r="V3551" t="str">
            <v/>
          </cell>
          <cell r="W3551" t="str">
            <v>UPT Puskesmas Kombo</v>
          </cell>
          <cell r="X3551" t="str">
            <v>Dinas Kesehatan</v>
          </cell>
          <cell r="Y3551" t="str">
            <v>D-III KEPERAWATAN</v>
          </cell>
          <cell r="Z3551" t="str">
            <v>31-12-2004</v>
          </cell>
          <cell r="AA3551" t="str">
            <v>Aktif</v>
          </cell>
          <cell r="AB3551" t="str">
            <v>PNS Daerah Kab./Kota yang bekerja pada Kab./Kota</v>
          </cell>
          <cell r="AC3551" t="str">
            <v>Pemerintah Kab. Tolitoli</v>
          </cell>
          <cell r="AD3551" t="str">
            <v>Pemerintah Kab. Tolitoli</v>
          </cell>
        </row>
        <row r="3552">
          <cell r="A3552">
            <v>3550</v>
          </cell>
          <cell r="B3552" t="str">
            <v>198201272008011003</v>
          </cell>
          <cell r="C3552" t="str">
            <v>570034967</v>
          </cell>
          <cell r="D3552" t="str">
            <v>MOH ISHAK TAWIL</v>
          </cell>
          <cell r="E3552" t="str">
            <v/>
          </cell>
          <cell r="F3552" t="str">
            <v/>
          </cell>
          <cell r="G3552" t="str">
            <v>TOLITOLI</v>
          </cell>
          <cell r="H3552" t="str">
            <v>27 - 01 - 1982</v>
          </cell>
          <cell r="I3552" t="str">
            <v>II/a</v>
          </cell>
          <cell r="J3552" t="str">
            <v>01 - 01 - 2008</v>
          </cell>
          <cell r="K3552" t="str">
            <v>01 - 01 - 2010</v>
          </cell>
          <cell r="L3552" t="str">
            <v>L</v>
          </cell>
          <cell r="M3552" t="str">
            <v>II/c</v>
          </cell>
          <cell r="N3552" t="str">
            <v>01 - 04 - 2018</v>
          </cell>
          <cell r="O3552" t="str">
            <v>13</v>
          </cell>
          <cell r="P3552" t="str">
            <v>3</v>
          </cell>
          <cell r="Q3552" t="str">
            <v/>
          </cell>
          <cell r="R3552" t="str">
            <v/>
          </cell>
          <cell r="S3552" t="str">
            <v/>
          </cell>
          <cell r="T3552" t="str">
            <v/>
          </cell>
          <cell r="U3552" t="str">
            <v/>
          </cell>
          <cell r="V3552" t="str">
            <v>TEHNISI SARANA DAN PRASARANA</v>
          </cell>
          <cell r="W3552" t="str">
            <v>Sekretariat DPK Korps Pegawai Republik Indonesia</v>
          </cell>
          <cell r="X3552" t="str">
            <v>Pemerintah Kabupaten Tolitoli</v>
          </cell>
          <cell r="Y3552" t="str">
            <v>SMA IPA</v>
          </cell>
          <cell r="Z3552" t="str">
            <v>01-01-2000</v>
          </cell>
          <cell r="AA3552" t="str">
            <v>Aktif</v>
          </cell>
          <cell r="AB3552" t="str">
            <v>PNS Daerah Kab./Kota yang bekerja pada Kab./Kota</v>
          </cell>
          <cell r="AC3552" t="str">
            <v>Pemerintah Kab. Tolitoli</v>
          </cell>
          <cell r="AD3552" t="str">
            <v>Pemerintah Kab. Tolitoli</v>
          </cell>
        </row>
        <row r="3553">
          <cell r="A3553">
            <v>3551</v>
          </cell>
          <cell r="B3553" t="str">
            <v>198511262014112001</v>
          </cell>
          <cell r="C3553" t="str">
            <v/>
          </cell>
          <cell r="D3553" t="str">
            <v>QAMARIA</v>
          </cell>
          <cell r="E3553" t="str">
            <v/>
          </cell>
          <cell r="F3553" t="str">
            <v/>
          </cell>
          <cell r="G3553" t="str">
            <v>TOLITOLI</v>
          </cell>
          <cell r="H3553" t="str">
            <v>26 - 11 - 1985</v>
          </cell>
          <cell r="I3553" t="str">
            <v>II/a</v>
          </cell>
          <cell r="J3553" t="str">
            <v>01 - 11 - 2014</v>
          </cell>
          <cell r="K3553" t="str">
            <v>01 - 09 - 2016</v>
          </cell>
          <cell r="L3553" t="str">
            <v>P</v>
          </cell>
          <cell r="M3553" t="str">
            <v>II/a</v>
          </cell>
          <cell r="N3553" t="str">
            <v>01 - 11 - 2014</v>
          </cell>
          <cell r="O3553" t="str">
            <v>9</v>
          </cell>
          <cell r="P3553" t="str">
            <v>10</v>
          </cell>
          <cell r="Q3553" t="str">
            <v/>
          </cell>
          <cell r="R3553" t="str">
            <v/>
          </cell>
          <cell r="S3553" t="str">
            <v/>
          </cell>
          <cell r="T3553" t="str">
            <v/>
          </cell>
          <cell r="U3553" t="str">
            <v/>
          </cell>
          <cell r="V3553" t="str">
            <v>PENGADMINISTRASI UMUM</v>
          </cell>
          <cell r="W3553" t="str">
            <v>PUSKESMAS OGODEIDE</v>
          </cell>
          <cell r="X3553" t="str">
            <v>DINAS KESEHATAN</v>
          </cell>
          <cell r="Y3553" t="str">
            <v>SMU IPS</v>
          </cell>
          <cell r="Z3553" t="str">
            <v>07-06-2003</v>
          </cell>
          <cell r="AA3553" t="str">
            <v>Aktif</v>
          </cell>
          <cell r="AB3553" t="str">
            <v>PNS Daerah Kab./Kota yang bekerja pada Kab./Kota</v>
          </cell>
          <cell r="AC3553" t="str">
            <v>Pemerintah Kab. Tolitoli</v>
          </cell>
          <cell r="AD3553" t="str">
            <v>Pemerintah Kab. Tolitoli</v>
          </cell>
        </row>
        <row r="3554">
          <cell r="A3554">
            <v>3552</v>
          </cell>
          <cell r="B3554" t="str">
            <v>198406282006041004</v>
          </cell>
          <cell r="C3554" t="str">
            <v>570020252</v>
          </cell>
          <cell r="D3554" t="str">
            <v>MUKRAMIN HI ABDUL AZIS</v>
          </cell>
          <cell r="E3554" t="str">
            <v/>
          </cell>
          <cell r="F3554" t="str">
            <v>SE</v>
          </cell>
          <cell r="G3554" t="str">
            <v>SONI</v>
          </cell>
          <cell r="H3554" t="str">
            <v>28 - 06 - 1984</v>
          </cell>
          <cell r="I3554" t="str">
            <v>II/a</v>
          </cell>
          <cell r="J3554" t="str">
            <v>01 - 04 - 2006</v>
          </cell>
          <cell r="K3554" t="str">
            <v>01 - 06 - 2007</v>
          </cell>
          <cell r="L3554" t="str">
            <v>L</v>
          </cell>
          <cell r="M3554" t="str">
            <v>III/b</v>
          </cell>
          <cell r="N3554" t="str">
            <v>01 - 10 - 2015</v>
          </cell>
          <cell r="O3554" t="str">
            <v>4</v>
          </cell>
          <cell r="P3554" t="str">
            <v>6</v>
          </cell>
          <cell r="Q3554" t="str">
            <v/>
          </cell>
          <cell r="R3554" t="str">
            <v/>
          </cell>
          <cell r="S3554" t="str">
            <v/>
          </cell>
          <cell r="T3554" t="str">
            <v/>
          </cell>
          <cell r="U3554" t="str">
            <v/>
          </cell>
          <cell r="V3554" t="str">
            <v>FUNGSIONAL UMUM</v>
          </cell>
          <cell r="W3554" t="str">
            <v>Bagian Umum Dan Perlengkapan</v>
          </cell>
          <cell r="X3554" t="str">
            <v>Sekretariat Daerah</v>
          </cell>
          <cell r="Y3554" t="str">
            <v>S-1 EKONOMI MANAJEMEN</v>
          </cell>
          <cell r="Z3554" t="str">
            <v>31-12-2010</v>
          </cell>
          <cell r="AA3554" t="str">
            <v>Aktif</v>
          </cell>
          <cell r="AB3554" t="str">
            <v>PNS Daerah Kab./Kota yang bekerja pada Kab./Kota</v>
          </cell>
          <cell r="AC3554" t="str">
            <v>Pemerintah Kab. Tolitoli</v>
          </cell>
          <cell r="AD3554" t="str">
            <v>Pemerintah Kab. Tolitoli</v>
          </cell>
        </row>
        <row r="3555">
          <cell r="A3555">
            <v>3553</v>
          </cell>
          <cell r="B3555" t="str">
            <v>196511122014012001</v>
          </cell>
          <cell r="C3555" t="str">
            <v/>
          </cell>
          <cell r="D3555" t="str">
            <v>HARLINA S. KANOLI</v>
          </cell>
          <cell r="E3555" t="str">
            <v/>
          </cell>
          <cell r="F3555" t="str">
            <v/>
          </cell>
          <cell r="G3555" t="str">
            <v>BUOL</v>
          </cell>
          <cell r="H3555" t="str">
            <v>12 - 11 - 1965</v>
          </cell>
          <cell r="I3555" t="str">
            <v>II/a</v>
          </cell>
          <cell r="J3555" t="str">
            <v>01 - 01 - 2014</v>
          </cell>
          <cell r="K3555" t="str">
            <v>01 - 12 - 2015</v>
          </cell>
          <cell r="L3555" t="str">
            <v>P</v>
          </cell>
          <cell r="M3555" t="str">
            <v>II/a</v>
          </cell>
          <cell r="N3555" t="str">
            <v>01 - 01 - 2014</v>
          </cell>
          <cell r="O3555" t="str">
            <v>10</v>
          </cell>
          <cell r="P3555" t="str">
            <v>7</v>
          </cell>
          <cell r="Q3555" t="str">
            <v/>
          </cell>
          <cell r="R3555" t="str">
            <v/>
          </cell>
          <cell r="S3555" t="str">
            <v/>
          </cell>
          <cell r="T3555" t="str">
            <v/>
          </cell>
          <cell r="U3555" t="str">
            <v/>
          </cell>
          <cell r="V3555" t="str">
            <v>GURU SD</v>
          </cell>
          <cell r="W3555" t="str">
            <v>SDN 1 LABUAN LOBO</v>
          </cell>
          <cell r="X3555" t="str">
            <v>CABANG DISPENBUD KECAMATAN OGODEIDE</v>
          </cell>
          <cell r="Y3555" t="str">
            <v>SPG PENDIDIKAN SD</v>
          </cell>
          <cell r="Z3555" t="str">
            <v>05-05-1986</v>
          </cell>
          <cell r="AA3555" t="str">
            <v>Aktif</v>
          </cell>
          <cell r="AB3555" t="str">
            <v>PNS Daerah Kab./Kota yang bekerja pada Kab./Kota</v>
          </cell>
          <cell r="AC3555" t="str">
            <v>Pemerintah Kab. Tolitoli</v>
          </cell>
          <cell r="AD3555" t="str">
            <v>Pemerintah Kab. Tolitoli</v>
          </cell>
        </row>
        <row r="3556">
          <cell r="A3556">
            <v>3554</v>
          </cell>
          <cell r="B3556" t="str">
            <v>196312311986031211</v>
          </cell>
          <cell r="C3556" t="str">
            <v>131555328</v>
          </cell>
          <cell r="D3556" t="str">
            <v>MAHMUD</v>
          </cell>
          <cell r="E3556" t="str">
            <v/>
          </cell>
          <cell r="F3556" t="str">
            <v/>
          </cell>
          <cell r="G3556" t="str">
            <v>BULUKUMBA</v>
          </cell>
          <cell r="H3556" t="str">
            <v>31 - 12 - 1963</v>
          </cell>
          <cell r="I3556" t="str">
            <v>II/a</v>
          </cell>
          <cell r="J3556" t="str">
            <v>01 - 03 - 1986</v>
          </cell>
          <cell r="K3556" t="str">
            <v>01 - 07 - 1987</v>
          </cell>
          <cell r="L3556" t="str">
            <v>L</v>
          </cell>
          <cell r="M3556" t="str">
            <v>III/d</v>
          </cell>
          <cell r="N3556" t="str">
            <v>01 - 04 - 2005</v>
          </cell>
          <cell r="O3556" t="str">
            <v>12</v>
          </cell>
          <cell r="P3556" t="str">
            <v>7</v>
          </cell>
          <cell r="Q3556" t="str">
            <v/>
          </cell>
          <cell r="R3556" t="str">
            <v/>
          </cell>
          <cell r="S3556" t="str">
            <v/>
          </cell>
          <cell r="T3556" t="str">
            <v>27 - 03 - 2013</v>
          </cell>
          <cell r="U3556" t="str">
            <v>Guru Muda</v>
          </cell>
          <cell r="V3556" t="str">
            <v/>
          </cell>
          <cell r="W3556" t="str">
            <v>SDN 4 BANGKIR</v>
          </cell>
          <cell r="X3556" t="str">
            <v>CABANG DISPENBUD KECAMATAN DAMPAL SELATAN</v>
          </cell>
          <cell r="Y3556" t="str">
            <v>D-II PENDIDIKAN AGAMA ISLAM</v>
          </cell>
          <cell r="Z3556" t="str">
            <v>31-12-1995</v>
          </cell>
          <cell r="AA3556" t="str">
            <v>Aktif</v>
          </cell>
          <cell r="AB3556" t="str">
            <v>PNS Daerah Kab./Kota yang bekerja pada Kab./Kota</v>
          </cell>
          <cell r="AC3556" t="str">
            <v>Pemerintah Kab. Tolitoli</v>
          </cell>
          <cell r="AD3556" t="str">
            <v>Pemerintah Kab. Tolitoli</v>
          </cell>
        </row>
        <row r="3557">
          <cell r="A3557">
            <v>3555</v>
          </cell>
          <cell r="B3557" t="str">
            <v>198412302006042009</v>
          </cell>
          <cell r="C3557" t="str">
            <v>570020168</v>
          </cell>
          <cell r="D3557" t="str">
            <v>RONAWATI</v>
          </cell>
          <cell r="E3557" t="str">
            <v/>
          </cell>
          <cell r="F3557" t="str">
            <v>A.Ma</v>
          </cell>
          <cell r="G3557" t="str">
            <v>TOLITOLI</v>
          </cell>
          <cell r="H3557" t="str">
            <v>30 - 12 - 1984</v>
          </cell>
          <cell r="I3557" t="str">
            <v>II/b</v>
          </cell>
          <cell r="J3557" t="str">
            <v>01 - 04 - 2006</v>
          </cell>
          <cell r="K3557" t="str">
            <v>01 - 06 - 2007</v>
          </cell>
          <cell r="L3557" t="str">
            <v>P</v>
          </cell>
          <cell r="M3557" t="str">
            <v>II/d</v>
          </cell>
          <cell r="N3557" t="str">
            <v>01 - 10 - 2014</v>
          </cell>
          <cell r="O3557" t="str">
            <v>11</v>
          </cell>
          <cell r="P3557" t="str">
            <v>6</v>
          </cell>
          <cell r="Q3557" t="str">
            <v/>
          </cell>
          <cell r="R3557" t="str">
            <v/>
          </cell>
          <cell r="S3557" t="str">
            <v/>
          </cell>
          <cell r="T3557" t="str">
            <v>01 - 10 - 2014</v>
          </cell>
          <cell r="U3557" t="str">
            <v>Guru Muda Tingkat. I</v>
          </cell>
          <cell r="V3557" t="str">
            <v/>
          </cell>
          <cell r="W3557" t="str">
            <v>SD Negeri 3 Tambun</v>
          </cell>
          <cell r="X3557" t="str">
            <v>Dinas Pendidikan Dan Kebudayaan</v>
          </cell>
          <cell r="Y3557" t="str">
            <v>D-II/A-II PGSD</v>
          </cell>
          <cell r="Z3557" t="str">
            <v>31-12-2005</v>
          </cell>
          <cell r="AA3557" t="str">
            <v>Aktif</v>
          </cell>
          <cell r="AB3557" t="str">
            <v>PNS Daerah Kab./Kota yang bekerja pada Kab./Kota</v>
          </cell>
          <cell r="AC3557" t="str">
            <v>Pemerintah Kab. Tolitoli</v>
          </cell>
          <cell r="AD3557" t="str">
            <v>Pemerintah Kab. Tolitoli</v>
          </cell>
        </row>
        <row r="3558">
          <cell r="A3558">
            <v>3556</v>
          </cell>
          <cell r="B3558" t="str">
            <v>196903121996061001</v>
          </cell>
          <cell r="C3558" t="str">
            <v>132154232</v>
          </cell>
          <cell r="D3558" t="str">
            <v>DAHRIL</v>
          </cell>
          <cell r="E3558" t="str">
            <v/>
          </cell>
          <cell r="F3558" t="str">
            <v>S.S</v>
          </cell>
          <cell r="G3558" t="str">
            <v>DAMPOLAS SOJOL (DAMSOL)</v>
          </cell>
          <cell r="H3558" t="str">
            <v>12 - 03 - 1969</v>
          </cell>
          <cell r="I3558" t="str">
            <v>I/b</v>
          </cell>
          <cell r="J3558" t="str">
            <v>01 - 06 - 1996</v>
          </cell>
          <cell r="K3558" t="str">
            <v>01 - 09 - 2001</v>
          </cell>
          <cell r="L3558" t="str">
            <v>L</v>
          </cell>
          <cell r="M3558" t="str">
            <v>III/a</v>
          </cell>
          <cell r="N3558" t="str">
            <v>01 - 04 - 2017</v>
          </cell>
          <cell r="O3558" t="str">
            <v>12</v>
          </cell>
          <cell r="P3558" t="str">
            <v>10</v>
          </cell>
          <cell r="Q3558" t="str">
            <v/>
          </cell>
          <cell r="R3558" t="str">
            <v/>
          </cell>
          <cell r="S3558" t="str">
            <v/>
          </cell>
          <cell r="T3558" t="str">
            <v/>
          </cell>
          <cell r="U3558" t="str">
            <v/>
          </cell>
          <cell r="V3558" t="str">
            <v>PENGAWAS BAHASA/ SASTRA</v>
          </cell>
          <cell r="W3558" t="str">
            <v>CABANG DISPENBUD KECAMATAN LAMPASIO</v>
          </cell>
          <cell r="X3558" t="str">
            <v/>
          </cell>
          <cell r="Y3558" t="str">
            <v>S-1 SASTRA INDONESIA</v>
          </cell>
          <cell r="Z3558" t="str">
            <v>31-12-2009</v>
          </cell>
          <cell r="AA3558" t="str">
            <v>Aktif</v>
          </cell>
          <cell r="AB3558" t="str">
            <v>PNS Daerah Kab./Kota yang bekerja pada Kab./Kota</v>
          </cell>
          <cell r="AC3558" t="str">
            <v>Pemerintah Kab. Tolitoli</v>
          </cell>
          <cell r="AD3558" t="str">
            <v>Pemerintah Kab. Tolitoli</v>
          </cell>
        </row>
        <row r="3559">
          <cell r="A3559">
            <v>3557</v>
          </cell>
          <cell r="B3559" t="str">
            <v>198209162010011017</v>
          </cell>
          <cell r="C3559" t="str">
            <v/>
          </cell>
          <cell r="D3559" t="str">
            <v>RUSLAN</v>
          </cell>
          <cell r="E3559" t="str">
            <v>dr.</v>
          </cell>
          <cell r="F3559" t="str">
            <v>S.Ked</v>
          </cell>
          <cell r="G3559" t="str">
            <v>TOLITOLI</v>
          </cell>
          <cell r="H3559" t="str">
            <v>16 - 09 - 1982</v>
          </cell>
          <cell r="I3559" t="str">
            <v>III/b</v>
          </cell>
          <cell r="J3559" t="str">
            <v>01 - 01 - 2010</v>
          </cell>
          <cell r="K3559" t="str">
            <v>01 - 01 - 2012</v>
          </cell>
          <cell r="L3559" t="str">
            <v>L</v>
          </cell>
          <cell r="M3559" t="str">
            <v>III/b</v>
          </cell>
          <cell r="N3559" t="str">
            <v>01 - 01 - 2010</v>
          </cell>
          <cell r="O3559" t="str">
            <v>0</v>
          </cell>
          <cell r="P3559" t="str">
            <v>0</v>
          </cell>
          <cell r="Q3559" t="str">
            <v/>
          </cell>
          <cell r="R3559" t="str">
            <v/>
          </cell>
          <cell r="S3559" t="str">
            <v/>
          </cell>
          <cell r="T3559" t="str">
            <v>05 - 03 - 2013</v>
          </cell>
          <cell r="U3559" t="str">
            <v>Dokter Ahli Pertama / Pertama</v>
          </cell>
          <cell r="V3559" t="str">
            <v/>
          </cell>
          <cell r="W3559" t="str">
            <v>Pemerintah Kabupaten Tolitoli</v>
          </cell>
          <cell r="X3559" t="str">
            <v/>
          </cell>
          <cell r="Y3559" t="str">
            <v>S-1 KEDOKTERAN UMUM</v>
          </cell>
          <cell r="Z3559" t="str">
            <v>31-12-2005</v>
          </cell>
          <cell r="AA3559" t="str">
            <v>Aktif</v>
          </cell>
          <cell r="AB3559" t="str">
            <v>PNS Pusat yang bekerja pada Departemen/Lembaga</v>
          </cell>
          <cell r="AC3559" t="str">
            <v>Pemerintah Kab. Tolitoli</v>
          </cell>
          <cell r="AD3559" t="str">
            <v>Pemerintah Kab. Tolitoli</v>
          </cell>
        </row>
        <row r="3560">
          <cell r="A3560">
            <v>3558</v>
          </cell>
          <cell r="B3560" t="str">
            <v>196712312003121027</v>
          </cell>
          <cell r="C3560" t="str">
            <v>570015659</v>
          </cell>
          <cell r="D3560" t="str">
            <v>RUSNO B RADJAILI</v>
          </cell>
          <cell r="E3560" t="str">
            <v>Drs</v>
          </cell>
          <cell r="F3560" t="str">
            <v/>
          </cell>
          <cell r="G3560" t="str">
            <v>TOLITOLI</v>
          </cell>
          <cell r="H3560" t="str">
            <v>31 - 12 - 1967</v>
          </cell>
          <cell r="I3560" t="str">
            <v>III/a</v>
          </cell>
          <cell r="J3560" t="str">
            <v>01 - 12 - 2003</v>
          </cell>
          <cell r="K3560" t="str">
            <v>01 - 03 - 2005</v>
          </cell>
          <cell r="L3560" t="str">
            <v>L</v>
          </cell>
          <cell r="M3560" t="str">
            <v>IV/a</v>
          </cell>
          <cell r="N3560" t="str">
            <v>01 - 10 - 2016</v>
          </cell>
          <cell r="O3560" t="str">
            <v>20</v>
          </cell>
          <cell r="P3560" t="str">
            <v>11</v>
          </cell>
          <cell r="Q3560" t="str">
            <v/>
          </cell>
          <cell r="R3560" t="str">
            <v/>
          </cell>
          <cell r="S3560" t="str">
            <v/>
          </cell>
          <cell r="T3560" t="str">
            <v>01 - 10 - 2016</v>
          </cell>
          <cell r="U3560" t="str">
            <v>Guru Madya</v>
          </cell>
          <cell r="V3560" t="str">
            <v/>
          </cell>
          <cell r="W3560" t="str">
            <v>SMP NEGERI 3 OGODEIDE</v>
          </cell>
          <cell r="X3560" t="str">
            <v>CABANG DISPENBUD KECAMATAN OGODEIDE</v>
          </cell>
          <cell r="Y3560" t="str">
            <v>S-1/A-IV PENDIDIKAN PMP DAN KEWARGANEGARAAN</v>
          </cell>
          <cell r="Z3560" t="str">
            <v>31-12-1991</v>
          </cell>
          <cell r="AA3560" t="str">
            <v>Aktif</v>
          </cell>
          <cell r="AB3560" t="str">
            <v>PNS Daerah Kab./Kota yang bekerja pada Kab./Kota</v>
          </cell>
          <cell r="AC3560" t="str">
            <v>Pemerintah Kab. Tolitoli</v>
          </cell>
          <cell r="AD3560" t="str">
            <v>Pemerintah Kab. Tolitoli</v>
          </cell>
        </row>
        <row r="3561">
          <cell r="A3561">
            <v>3559</v>
          </cell>
          <cell r="B3561" t="str">
            <v>198107212007012010</v>
          </cell>
          <cell r="C3561" t="str">
            <v>570027580</v>
          </cell>
          <cell r="D3561" t="str">
            <v>ERNAWATI</v>
          </cell>
          <cell r="E3561" t="str">
            <v/>
          </cell>
          <cell r="F3561" t="str">
            <v>A. MA</v>
          </cell>
          <cell r="G3561" t="str">
            <v>TOLITOLI</v>
          </cell>
          <cell r="H3561" t="str">
            <v>21 - 07 - 1981</v>
          </cell>
          <cell r="I3561" t="str">
            <v>II/b</v>
          </cell>
          <cell r="J3561" t="str">
            <v>01 - 01 - 2007</v>
          </cell>
          <cell r="K3561" t="str">
            <v>01 - 10 - 2008</v>
          </cell>
          <cell r="L3561" t="str">
            <v>P</v>
          </cell>
          <cell r="M3561" t="str">
            <v>II/c</v>
          </cell>
          <cell r="N3561" t="str">
            <v>01 - 10 - 2014</v>
          </cell>
          <cell r="O3561" t="str">
            <v>13</v>
          </cell>
          <cell r="P3561" t="str">
            <v>9</v>
          </cell>
          <cell r="Q3561" t="str">
            <v/>
          </cell>
          <cell r="R3561" t="str">
            <v/>
          </cell>
          <cell r="S3561" t="str">
            <v/>
          </cell>
          <cell r="T3561" t="str">
            <v>09 - 10 - 2017</v>
          </cell>
          <cell r="U3561" t="str">
            <v>Guru Muda</v>
          </cell>
          <cell r="V3561" t="str">
            <v/>
          </cell>
          <cell r="W3561" t="str">
            <v>SD Negeri Pulau Lingayan</v>
          </cell>
          <cell r="X3561" t="str">
            <v>Dinas Pendidikan Dan Kebudayaan</v>
          </cell>
          <cell r="Y3561" t="str">
            <v>D-II PENDIDIKAN AGAMA ISLAM</v>
          </cell>
          <cell r="Z3561" t="str">
            <v>31-12-2002</v>
          </cell>
          <cell r="AA3561" t="str">
            <v>Aktif</v>
          </cell>
          <cell r="AB3561" t="str">
            <v>PNS Daerah Kab./Kota yang bekerja pada Kab./Kota</v>
          </cell>
          <cell r="AC3561" t="str">
            <v>Pemerintah Kab. Tolitoli</v>
          </cell>
          <cell r="AD3561" t="str">
            <v>Pemerintah Kab. Tolitoli</v>
          </cell>
        </row>
        <row r="3562">
          <cell r="A3562">
            <v>3560</v>
          </cell>
          <cell r="B3562" t="str">
            <v>197107292015021001</v>
          </cell>
          <cell r="C3562" t="str">
            <v/>
          </cell>
          <cell r="D3562" t="str">
            <v>ARDI DIEN</v>
          </cell>
          <cell r="E3562" t="str">
            <v/>
          </cell>
          <cell r="F3562" t="str">
            <v/>
          </cell>
          <cell r="G3562" t="str">
            <v>TOLITOLI</v>
          </cell>
          <cell r="H3562" t="str">
            <v>29 - 07 - 1971</v>
          </cell>
          <cell r="I3562" t="str">
            <v>I/a</v>
          </cell>
          <cell r="J3562" t="str">
            <v>01 - 02 - 2015</v>
          </cell>
          <cell r="K3562" t="str">
            <v>01 - 09 - 2016</v>
          </cell>
          <cell r="L3562" t="str">
            <v>L</v>
          </cell>
          <cell r="M3562" t="str">
            <v>I/a</v>
          </cell>
          <cell r="N3562" t="str">
            <v>01 - 02 - 2015</v>
          </cell>
          <cell r="O3562" t="str">
            <v>14</v>
          </cell>
          <cell r="P3562" t="str">
            <v>2</v>
          </cell>
          <cell r="Q3562" t="str">
            <v/>
          </cell>
          <cell r="R3562" t="str">
            <v/>
          </cell>
          <cell r="S3562" t="str">
            <v/>
          </cell>
          <cell r="T3562" t="str">
            <v/>
          </cell>
          <cell r="U3562" t="str">
            <v/>
          </cell>
          <cell r="V3562" t="str">
            <v>PENGELOLA PENATAAN SARANA DAN PRASARANA</v>
          </cell>
          <cell r="W3562" t="str">
            <v>Sub Bagian Keuangan Dan Aset</v>
          </cell>
          <cell r="X3562" t="str">
            <v>SEKRETARIAT</v>
          </cell>
          <cell r="Y3562" t="str">
            <v>SEKOLAH DASAR</v>
          </cell>
          <cell r="Z3562" t="str">
            <v>01-06-1992</v>
          </cell>
          <cell r="AA3562" t="str">
            <v>Aktif</v>
          </cell>
          <cell r="AB3562" t="str">
            <v>PNS Daerah Kab./Kota yang bekerja pada Kab./Kota</v>
          </cell>
          <cell r="AC3562" t="str">
            <v>Pemerintah Kab. Tolitoli</v>
          </cell>
          <cell r="AD3562" t="str">
            <v>Pemerintah Kab. Tolitoli</v>
          </cell>
        </row>
        <row r="3563">
          <cell r="A3563">
            <v>3561</v>
          </cell>
          <cell r="B3563" t="str">
            <v>198105302008011006</v>
          </cell>
          <cell r="C3563" t="str">
            <v>570036253</v>
          </cell>
          <cell r="D3563" t="str">
            <v>MUHAMMAD TAUFIK</v>
          </cell>
          <cell r="E3563" t="str">
            <v/>
          </cell>
          <cell r="F3563" t="str">
            <v>SE</v>
          </cell>
          <cell r="G3563" t="str">
            <v>TOLITOLI</v>
          </cell>
          <cell r="H3563" t="str">
            <v>30 - 05 - 1981</v>
          </cell>
          <cell r="I3563" t="str">
            <v>II/a</v>
          </cell>
          <cell r="J3563" t="str">
            <v>01 - 01 - 2008</v>
          </cell>
          <cell r="K3563" t="str">
            <v>01 - 12 - 2009</v>
          </cell>
          <cell r="L3563" t="str">
            <v>L</v>
          </cell>
          <cell r="M3563" t="str">
            <v>III/a</v>
          </cell>
          <cell r="N3563" t="str">
            <v>01 - 10 - 2014</v>
          </cell>
          <cell r="O3563" t="str">
            <v>4</v>
          </cell>
          <cell r="P3563" t="str">
            <v>9</v>
          </cell>
          <cell r="Q3563" t="str">
            <v/>
          </cell>
          <cell r="R3563" t="str">
            <v/>
          </cell>
          <cell r="S3563" t="str">
            <v/>
          </cell>
          <cell r="T3563" t="str">
            <v/>
          </cell>
          <cell r="U3563" t="str">
            <v/>
          </cell>
          <cell r="V3563" t="str">
            <v>FUNGSIONAL UMUM</v>
          </cell>
          <cell r="W3563" t="str">
            <v>Sub Bagian Keuangan Dan Aset</v>
          </cell>
          <cell r="X3563" t="str">
            <v>SEKRETARIAT</v>
          </cell>
          <cell r="Y3563" t="str">
            <v>S-1 EKONOMI MANAJEMEN</v>
          </cell>
          <cell r="Z3563" t="str">
            <v>31-12-2013</v>
          </cell>
          <cell r="AA3563" t="str">
            <v>Aktif</v>
          </cell>
          <cell r="AB3563" t="str">
            <v>PNS Daerah Kab./Kota yang bekerja pada Kab./Kota</v>
          </cell>
          <cell r="AC3563" t="str">
            <v>Pemerintah Kab. Tolitoli</v>
          </cell>
          <cell r="AD3563" t="str">
            <v>Pemerintah Kab. Tolitoli</v>
          </cell>
        </row>
        <row r="3564">
          <cell r="A3564">
            <v>3562</v>
          </cell>
          <cell r="B3564" t="str">
            <v>196810071993022004</v>
          </cell>
          <cell r="C3564" t="str">
            <v>132045218</v>
          </cell>
          <cell r="D3564" t="str">
            <v>ULFARIDAH MADAS KADIR</v>
          </cell>
          <cell r="E3564" t="str">
            <v/>
          </cell>
          <cell r="F3564" t="str">
            <v>S.Pd</v>
          </cell>
          <cell r="G3564" t="str">
            <v>KEPULAUAN SANGIHE</v>
          </cell>
          <cell r="H3564" t="str">
            <v>07 - 10 - 1968</v>
          </cell>
          <cell r="I3564" t="str">
            <v>II/a</v>
          </cell>
          <cell r="J3564" t="str">
            <v>01 - 02 - 1993</v>
          </cell>
          <cell r="K3564" t="str">
            <v>01 - 02 - 1994</v>
          </cell>
          <cell r="L3564" t="str">
            <v>P</v>
          </cell>
          <cell r="M3564" t="str">
            <v>IV/a</v>
          </cell>
          <cell r="N3564" t="str">
            <v>01 - 10 - 2014</v>
          </cell>
          <cell r="O3564" t="str">
            <v>16</v>
          </cell>
          <cell r="P3564" t="str">
            <v>8</v>
          </cell>
          <cell r="Q3564" t="str">
            <v/>
          </cell>
          <cell r="R3564" t="str">
            <v/>
          </cell>
          <cell r="S3564" t="str">
            <v/>
          </cell>
          <cell r="T3564" t="str">
            <v>01 - 10 - 2014</v>
          </cell>
          <cell r="U3564" t="str">
            <v>Guru Madya</v>
          </cell>
          <cell r="V3564" t="str">
            <v/>
          </cell>
          <cell r="W3564" t="str">
            <v>SDN 2 TOLITOLI</v>
          </cell>
          <cell r="X3564" t="str">
            <v>CABANG DISPENBUD KECAMATAN BAOLAN</v>
          </cell>
          <cell r="Y3564" t="str">
            <v>A-IV KEPENDIDIKAN</v>
          </cell>
          <cell r="Z3564" t="str">
            <v>31-12-2001</v>
          </cell>
          <cell r="AA3564" t="str">
            <v>Aktif</v>
          </cell>
          <cell r="AB3564" t="str">
            <v>PNS Daerah Kab./Kota yang bekerja pada Kab./Kota</v>
          </cell>
          <cell r="AC3564" t="str">
            <v>Pemerintah Kab. Tolitoli</v>
          </cell>
          <cell r="AD3564" t="str">
            <v>Pemerintah Kab. Tolitoli</v>
          </cell>
        </row>
        <row r="3565">
          <cell r="A3565">
            <v>3563</v>
          </cell>
          <cell r="B3565" t="str">
            <v>197701092007012015</v>
          </cell>
          <cell r="C3565" t="str">
            <v>570027667</v>
          </cell>
          <cell r="D3565" t="str">
            <v>DAHNIAR</v>
          </cell>
          <cell r="E3565" t="str">
            <v/>
          </cell>
          <cell r="F3565" t="str">
            <v>SE</v>
          </cell>
          <cell r="G3565" t="str">
            <v>TOLITOLI</v>
          </cell>
          <cell r="H3565" t="str">
            <v>09 - 01 - 1977</v>
          </cell>
          <cell r="I3565" t="str">
            <v>III/a</v>
          </cell>
          <cell r="J3565" t="str">
            <v>01 - 01 - 2007</v>
          </cell>
          <cell r="K3565" t="str">
            <v>01 - 10 - 2008</v>
          </cell>
          <cell r="L3565" t="str">
            <v>P</v>
          </cell>
          <cell r="M3565" t="str">
            <v>III/c</v>
          </cell>
          <cell r="N3565" t="str">
            <v>01 - 10 - 2017</v>
          </cell>
          <cell r="O3565" t="str">
            <v>13</v>
          </cell>
          <cell r="P3565" t="str">
            <v>9</v>
          </cell>
          <cell r="Q3565" t="str">
            <v/>
          </cell>
          <cell r="R3565" t="str">
            <v/>
          </cell>
          <cell r="S3565" t="str">
            <v/>
          </cell>
          <cell r="T3565" t="str">
            <v/>
          </cell>
          <cell r="U3565" t="str">
            <v/>
          </cell>
          <cell r="V3565" t="str">
            <v>FUNGSIONAL UMUM</v>
          </cell>
          <cell r="W3565" t="str">
            <v>Sub Bagian Umum Dan Kepegawaian</v>
          </cell>
          <cell r="X3565" t="str">
            <v>Dinas Pendidikan Dan Kebudayaan</v>
          </cell>
          <cell r="Y3565" t="str">
            <v>S-1 EKONOMI MANAJEMEN</v>
          </cell>
          <cell r="Z3565" t="str">
            <v>31-12-2012</v>
          </cell>
          <cell r="AA3565" t="str">
            <v>Aktif</v>
          </cell>
          <cell r="AB3565" t="str">
            <v>PNS Daerah Kab./Kota yang bekerja pada Kab./Kota</v>
          </cell>
          <cell r="AC3565" t="str">
            <v>Pemerintah Kab. Tolitoli</v>
          </cell>
          <cell r="AD3565" t="str">
            <v>Pemerintah Kab. Tolitoli</v>
          </cell>
        </row>
        <row r="3566">
          <cell r="A3566">
            <v>3564</v>
          </cell>
          <cell r="B3566" t="str">
            <v>198707252017042011</v>
          </cell>
          <cell r="C3566" t="str">
            <v/>
          </cell>
          <cell r="D3566" t="str">
            <v>JUMRIANI YASEN</v>
          </cell>
          <cell r="E3566" t="str">
            <v/>
          </cell>
          <cell r="F3566" t="str">
            <v>A.Md.Keb.</v>
          </cell>
          <cell r="G3566" t="str">
            <v>LUWU</v>
          </cell>
          <cell r="H3566" t="str">
            <v>25 - 07 - 1987</v>
          </cell>
          <cell r="I3566" t="str">
            <v>II/c</v>
          </cell>
          <cell r="J3566" t="str">
            <v>01 - 04 - 2017</v>
          </cell>
          <cell r="K3566" t="str">
            <v>01 - 04 - 2018</v>
          </cell>
          <cell r="L3566" t="str">
            <v>P</v>
          </cell>
          <cell r="M3566" t="str">
            <v>II/c</v>
          </cell>
          <cell r="N3566" t="str">
            <v>01 - 04 - 2017</v>
          </cell>
          <cell r="O3566" t="str">
            <v>8</v>
          </cell>
          <cell r="P3566" t="str">
            <v>6</v>
          </cell>
          <cell r="Q3566" t="str">
            <v/>
          </cell>
          <cell r="R3566" t="str">
            <v/>
          </cell>
          <cell r="S3566" t="str">
            <v/>
          </cell>
          <cell r="T3566" t="str">
            <v/>
          </cell>
          <cell r="U3566" t="str">
            <v/>
          </cell>
          <cell r="V3566" t="str">
            <v>BIDAN PELAKSANA</v>
          </cell>
          <cell r="W3566" t="str">
            <v>UPT Puskesmas Dondo</v>
          </cell>
          <cell r="X3566" t="str">
            <v>Dinas Kesehatan</v>
          </cell>
          <cell r="Y3566" t="str">
            <v>D-III KEBIDANAN</v>
          </cell>
          <cell r="Z3566" t="str">
            <v>20-09-2010</v>
          </cell>
          <cell r="AA3566" t="str">
            <v>Aktif</v>
          </cell>
          <cell r="AB3566" t="str">
            <v>PNS Daerah Kab./Kota yang bekerja pada Kab./Kota</v>
          </cell>
          <cell r="AC3566" t="str">
            <v>Pemerintah Kab. Tolitoli</v>
          </cell>
          <cell r="AD3566" t="str">
            <v>Pemerintah Kab. Tolitoli</v>
          </cell>
        </row>
        <row r="3567">
          <cell r="A3567">
            <v>3565</v>
          </cell>
          <cell r="B3567" t="str">
            <v>197812082010012011</v>
          </cell>
          <cell r="C3567" t="str">
            <v/>
          </cell>
          <cell r="D3567" t="str">
            <v>LULU ISTI HARIANUGRAHINY</v>
          </cell>
          <cell r="E3567" t="str">
            <v/>
          </cell>
          <cell r="F3567" t="str">
            <v>SP</v>
          </cell>
          <cell r="G3567" t="str">
            <v>TOLITOLI</v>
          </cell>
          <cell r="H3567" t="str">
            <v>08 - 12 - 1978</v>
          </cell>
          <cell r="I3567" t="str">
            <v>III/a</v>
          </cell>
          <cell r="J3567" t="str">
            <v>01 - 01 - 2010</v>
          </cell>
          <cell r="K3567" t="str">
            <v>01 - 01 - 2012</v>
          </cell>
          <cell r="L3567" t="str">
            <v>P</v>
          </cell>
          <cell r="M3567" t="str">
            <v>III/c</v>
          </cell>
          <cell r="N3567" t="str">
            <v>01 - 04 - 2018</v>
          </cell>
          <cell r="O3567" t="str">
            <v>13</v>
          </cell>
          <cell r="P3567" t="str">
            <v>3</v>
          </cell>
          <cell r="Q3567" t="str">
            <v/>
          </cell>
          <cell r="R3567" t="str">
            <v/>
          </cell>
          <cell r="S3567" t="str">
            <v/>
          </cell>
          <cell r="T3567" t="str">
            <v/>
          </cell>
          <cell r="U3567" t="str">
            <v/>
          </cell>
          <cell r="V3567" t="str">
            <v>PENGELOLA DATA PENCEGAHAN</v>
          </cell>
          <cell r="W3567" t="str">
            <v>Seksi Perlindungan Dan Pemanfaatan Lahan Perkebunan</v>
          </cell>
          <cell r="X3567" t="str">
            <v>Bidang Pengelolaan Lahan Perkebunan</v>
          </cell>
          <cell r="Y3567" t="str">
            <v>S-1 EKONOMI PERTANIAN</v>
          </cell>
          <cell r="Z3567" t="str">
            <v>01-01-2003</v>
          </cell>
          <cell r="AA3567" t="str">
            <v>Aktif</v>
          </cell>
          <cell r="AB3567" t="str">
            <v>PNS Daerah Kab./Kota yang bekerja pada Kab./Kota</v>
          </cell>
          <cell r="AC3567" t="str">
            <v>Pemerintah Kab. Tolitoli</v>
          </cell>
          <cell r="AD3567" t="str">
            <v>Pemerintah Kab. Tolitoli</v>
          </cell>
        </row>
        <row r="3568">
          <cell r="A3568">
            <v>3566</v>
          </cell>
          <cell r="B3568" t="str">
            <v>197503121997081001</v>
          </cell>
          <cell r="C3568" t="str">
            <v>132181327</v>
          </cell>
          <cell r="D3568" t="str">
            <v>MUHAMMAD ASRUL</v>
          </cell>
          <cell r="E3568" t="str">
            <v/>
          </cell>
          <cell r="F3568" t="str">
            <v>A.Ma.Pd</v>
          </cell>
          <cell r="G3568" t="str">
            <v>BULUKUMBA</v>
          </cell>
          <cell r="H3568" t="str">
            <v>12 - 03 - 1975</v>
          </cell>
          <cell r="I3568" t="str">
            <v>II/b</v>
          </cell>
          <cell r="J3568" t="str">
            <v>01 - 08 - 1997</v>
          </cell>
          <cell r="K3568" t="str">
            <v>01 - 12 - 1998</v>
          </cell>
          <cell r="L3568" t="str">
            <v>L</v>
          </cell>
          <cell r="M3568" t="str">
            <v>III/b</v>
          </cell>
          <cell r="N3568" t="str">
            <v>01 - 10 - 2014</v>
          </cell>
          <cell r="O3568" t="str">
            <v>15</v>
          </cell>
          <cell r="P3568" t="str">
            <v>2</v>
          </cell>
          <cell r="Q3568" t="str">
            <v/>
          </cell>
          <cell r="R3568" t="str">
            <v/>
          </cell>
          <cell r="S3568" t="str">
            <v/>
          </cell>
          <cell r="T3568" t="str">
            <v>11 - 03 - 2015</v>
          </cell>
          <cell r="U3568" t="str">
            <v>Guru Pertama</v>
          </cell>
          <cell r="V3568" t="str">
            <v/>
          </cell>
          <cell r="W3568" t="str">
            <v>SDN 2 MAIBUA</v>
          </cell>
          <cell r="X3568" t="str">
            <v>CABANG DISPENBUD KECAMATAN LAMPASIO</v>
          </cell>
          <cell r="Y3568" t="str">
            <v>D-II/A-II OLAH RAGA DAN KESEHATAN</v>
          </cell>
          <cell r="Z3568" t="str">
            <v>31-12-1997</v>
          </cell>
          <cell r="AA3568" t="str">
            <v>Aktif</v>
          </cell>
          <cell r="AB3568" t="str">
            <v>PNS Daerah Kab./Kota yang bekerja pada Kab./Kota</v>
          </cell>
          <cell r="AC3568" t="str">
            <v>Pemerintah Kab. Tolitoli</v>
          </cell>
          <cell r="AD3568" t="str">
            <v>Pemerintah Kab. Tolitoli</v>
          </cell>
        </row>
        <row r="3569">
          <cell r="A3569">
            <v>3567</v>
          </cell>
          <cell r="B3569" t="str">
            <v>196207071984121006</v>
          </cell>
          <cell r="C3569" t="str">
            <v>131342324</v>
          </cell>
          <cell r="D3569" t="str">
            <v>SYAMSUDIN M ATJIL</v>
          </cell>
          <cell r="E3569" t="str">
            <v/>
          </cell>
          <cell r="F3569" t="str">
            <v>A.Ma.Pd</v>
          </cell>
          <cell r="G3569" t="str">
            <v>BUOL</v>
          </cell>
          <cell r="H3569" t="str">
            <v>07 - 07 - 1962</v>
          </cell>
          <cell r="I3569" t="str">
            <v>II/a</v>
          </cell>
          <cell r="J3569" t="str">
            <v>01 - 12 - 1984</v>
          </cell>
          <cell r="K3569" t="str">
            <v>01 - 12 - 1986</v>
          </cell>
          <cell r="L3569" t="str">
            <v>L</v>
          </cell>
          <cell r="M3569" t="str">
            <v>IV/a</v>
          </cell>
          <cell r="N3569" t="str">
            <v>01 - 10 - 2010</v>
          </cell>
          <cell r="O3569" t="str">
            <v>20</v>
          </cell>
          <cell r="P3569" t="str">
            <v>10</v>
          </cell>
          <cell r="Q3569" t="str">
            <v/>
          </cell>
          <cell r="R3569" t="str">
            <v/>
          </cell>
          <cell r="S3569" t="str">
            <v/>
          </cell>
          <cell r="T3569" t="str">
            <v>09 - 03 - 2015</v>
          </cell>
          <cell r="U3569" t="str">
            <v>Guru Pembina</v>
          </cell>
          <cell r="V3569" t="str">
            <v/>
          </cell>
          <cell r="W3569" t="str">
            <v>SDN BATUAN</v>
          </cell>
          <cell r="X3569" t="str">
            <v>CABANG DISPENBUD KECAMATAN LAMPASIO</v>
          </cell>
          <cell r="Y3569" t="str">
            <v>D-II</v>
          </cell>
          <cell r="Z3569" t="str">
            <v>31-12-1998</v>
          </cell>
          <cell r="AA3569" t="str">
            <v>Aktif</v>
          </cell>
          <cell r="AB3569" t="str">
            <v>PNS Daerah Kab./Kota yang bekerja pada Kab./Kota</v>
          </cell>
          <cell r="AC3569" t="str">
            <v>Pemerintah Kab. Tolitoli</v>
          </cell>
          <cell r="AD3569" t="str">
            <v>Pemerintah Kab. Tolitoli</v>
          </cell>
        </row>
        <row r="3570">
          <cell r="A3570">
            <v>3568</v>
          </cell>
          <cell r="B3570" t="str">
            <v>196804081993122001</v>
          </cell>
          <cell r="C3570" t="str">
            <v>132070448</v>
          </cell>
          <cell r="D3570" t="str">
            <v>HASNA ABDUL GANI</v>
          </cell>
          <cell r="E3570" t="str">
            <v/>
          </cell>
          <cell r="F3570" t="str">
            <v>S.Pd</v>
          </cell>
          <cell r="G3570" t="str">
            <v>TOLITOLI</v>
          </cell>
          <cell r="H3570" t="str">
            <v>08 - 04 - 1968</v>
          </cell>
          <cell r="I3570" t="str">
            <v>II/a</v>
          </cell>
          <cell r="J3570" t="str">
            <v>01 - 12 - 1993</v>
          </cell>
          <cell r="K3570" t="str">
            <v>01 - 07 - 1995</v>
          </cell>
          <cell r="L3570" t="str">
            <v>P</v>
          </cell>
          <cell r="M3570" t="str">
            <v>III/c</v>
          </cell>
          <cell r="N3570" t="str">
            <v>01 - 04 - 2018</v>
          </cell>
          <cell r="O3570" t="str">
            <v>19</v>
          </cell>
          <cell r="P3570" t="str">
            <v>4</v>
          </cell>
          <cell r="Q3570" t="str">
            <v/>
          </cell>
          <cell r="R3570" t="str">
            <v/>
          </cell>
          <cell r="S3570" t="str">
            <v/>
          </cell>
          <cell r="T3570" t="str">
            <v>01 - 04 - 2018</v>
          </cell>
          <cell r="U3570" t="str">
            <v>Guru Muda</v>
          </cell>
          <cell r="V3570" t="str">
            <v/>
          </cell>
          <cell r="W3570" t="str">
            <v>SD Negeri 21 Tolitoli</v>
          </cell>
          <cell r="X3570" t="str">
            <v>Dinas Pendidikan Dan Kebudayaan</v>
          </cell>
          <cell r="Y3570" t="str">
            <v>S-1/A-IV PENDIDIKAN PGSD</v>
          </cell>
          <cell r="Z3570" t="str">
            <v>01-01-2014</v>
          </cell>
          <cell r="AA3570" t="str">
            <v>Aktif</v>
          </cell>
          <cell r="AB3570" t="str">
            <v>PNS Daerah Kab./Kota yang bekerja pada Kab./Kota</v>
          </cell>
          <cell r="AC3570" t="str">
            <v>Pemerintah Kab. Tolitoli</v>
          </cell>
          <cell r="AD3570" t="str">
            <v>Pemerintah Kab. Tolitoli</v>
          </cell>
        </row>
        <row r="3571">
          <cell r="A3571">
            <v>3569</v>
          </cell>
          <cell r="B3571" t="str">
            <v>196903301991032004</v>
          </cell>
          <cell r="C3571" t="str">
            <v>140263904</v>
          </cell>
          <cell r="D3571" t="str">
            <v>RUSNI JUSUF</v>
          </cell>
          <cell r="E3571" t="str">
            <v/>
          </cell>
          <cell r="F3571" t="str">
            <v>A.Md.Kep</v>
          </cell>
          <cell r="G3571" t="str">
            <v>MANADO</v>
          </cell>
          <cell r="H3571" t="str">
            <v>30 - 03 - 1969</v>
          </cell>
          <cell r="I3571" t="str">
            <v>II/a</v>
          </cell>
          <cell r="J3571" t="str">
            <v>01 - 03 - 1991</v>
          </cell>
          <cell r="K3571" t="str">
            <v>01 - 06 - 1992</v>
          </cell>
          <cell r="L3571" t="str">
            <v>P</v>
          </cell>
          <cell r="M3571" t="str">
            <v>III/d</v>
          </cell>
          <cell r="N3571" t="str">
            <v>01 - 10 - 2014</v>
          </cell>
          <cell r="O3571" t="str">
            <v>18</v>
          </cell>
          <cell r="P3571" t="str">
            <v>7</v>
          </cell>
          <cell r="Q3571" t="str">
            <v/>
          </cell>
          <cell r="R3571" t="str">
            <v/>
          </cell>
          <cell r="S3571" t="str">
            <v/>
          </cell>
          <cell r="T3571" t="str">
            <v>20 - 10 - 2017</v>
          </cell>
          <cell r="U3571" t="str">
            <v>Perawat Penyelia</v>
          </cell>
          <cell r="V3571" t="str">
            <v/>
          </cell>
          <cell r="W3571" t="str">
            <v>Rumah Sakit Umum Daerah Mokopido</v>
          </cell>
          <cell r="X3571" t="str">
            <v>Pemerintah Kabupaten Tolitoli</v>
          </cell>
          <cell r="Y3571" t="str">
            <v>D-III KEPERAWATAN</v>
          </cell>
          <cell r="Z3571" t="str">
            <v>31-12-2012</v>
          </cell>
          <cell r="AA3571" t="str">
            <v>Aktif</v>
          </cell>
          <cell r="AB3571" t="str">
            <v>PNS Daerah Kab./Kota yang bekerja pada Kab./Kota</v>
          </cell>
          <cell r="AC3571" t="str">
            <v>Pemerintah Kab. Tolitoli</v>
          </cell>
          <cell r="AD3571" t="str">
            <v>Pemerintah Kab. Tolitoli</v>
          </cell>
        </row>
        <row r="3572">
          <cell r="A3572">
            <v>3570</v>
          </cell>
          <cell r="B3572" t="str">
            <v>196408071986021005</v>
          </cell>
          <cell r="C3572" t="str">
            <v>131527143</v>
          </cell>
          <cell r="D3572" t="str">
            <v>AMIN</v>
          </cell>
          <cell r="E3572" t="str">
            <v/>
          </cell>
          <cell r="F3572" t="str">
            <v/>
          </cell>
          <cell r="G3572" t="str">
            <v>BUNOBOGU</v>
          </cell>
          <cell r="H3572" t="str">
            <v>07 - 08 - 1964</v>
          </cell>
          <cell r="I3572" t="str">
            <v>II/a</v>
          </cell>
          <cell r="J3572" t="str">
            <v>01 - 02 - 1986</v>
          </cell>
          <cell r="K3572" t="str">
            <v>01 - 03 - 1989</v>
          </cell>
          <cell r="L3572" t="str">
            <v>L</v>
          </cell>
          <cell r="M3572" t="str">
            <v>III/b</v>
          </cell>
          <cell r="N3572" t="str">
            <v>01 - 04 - 2006</v>
          </cell>
          <cell r="O3572" t="str">
            <v>15</v>
          </cell>
          <cell r="P3572" t="str">
            <v>2</v>
          </cell>
          <cell r="Q3572" t="str">
            <v/>
          </cell>
          <cell r="R3572" t="str">
            <v/>
          </cell>
          <cell r="S3572" t="str">
            <v/>
          </cell>
          <cell r="T3572" t="str">
            <v>27 - 03 - 2013</v>
          </cell>
          <cell r="U3572" t="str">
            <v>Guru Madya Tingkat. I</v>
          </cell>
          <cell r="V3572" t="str">
            <v/>
          </cell>
          <cell r="W3572" t="str">
            <v>SDN 1 MALALA</v>
          </cell>
          <cell r="X3572" t="str">
            <v>CABANG DISPENBUD KECAMATAN DONDO</v>
          </cell>
          <cell r="Y3572" t="str">
            <v>SPG PENDIDIKAN SD</v>
          </cell>
          <cell r="Z3572" t="str">
            <v>31-12-1985</v>
          </cell>
          <cell r="AA3572" t="str">
            <v>Aktif</v>
          </cell>
          <cell r="AB3572" t="str">
            <v>PNS Daerah Kab./Kota yang bekerja pada Kab./Kota</v>
          </cell>
          <cell r="AC3572" t="str">
            <v>Pemerintah Kab. Tolitoli</v>
          </cell>
          <cell r="AD3572" t="str">
            <v>Pemerintah Kab. Tolitoli</v>
          </cell>
        </row>
        <row r="3573">
          <cell r="A3573">
            <v>3571</v>
          </cell>
          <cell r="B3573" t="str">
            <v>197304202007011016</v>
          </cell>
          <cell r="C3573" t="str">
            <v>570027782</v>
          </cell>
          <cell r="D3573" t="str">
            <v>IRSAN</v>
          </cell>
          <cell r="E3573" t="str">
            <v/>
          </cell>
          <cell r="F3573" t="str">
            <v>S.Sos</v>
          </cell>
          <cell r="G3573" t="str">
            <v>TAWAELI</v>
          </cell>
          <cell r="H3573" t="str">
            <v>20 - 04 - 1973</v>
          </cell>
          <cell r="I3573" t="str">
            <v>II/a</v>
          </cell>
          <cell r="J3573" t="str">
            <v>01 - 01 - 2007</v>
          </cell>
          <cell r="K3573" t="str">
            <v>01 - 10 - 2008</v>
          </cell>
          <cell r="L3573" t="str">
            <v>L</v>
          </cell>
          <cell r="M3573" t="str">
            <v>III/a</v>
          </cell>
          <cell r="N3573" t="str">
            <v>01 - 10 - 2014</v>
          </cell>
          <cell r="O3573" t="str">
            <v>8</v>
          </cell>
          <cell r="P3573" t="str">
            <v>9</v>
          </cell>
          <cell r="Q3573" t="str">
            <v/>
          </cell>
          <cell r="R3573" t="str">
            <v/>
          </cell>
          <cell r="S3573" t="str">
            <v/>
          </cell>
          <cell r="T3573" t="str">
            <v/>
          </cell>
          <cell r="U3573" t="str">
            <v/>
          </cell>
          <cell r="V3573" t="str">
            <v>FUNGSIONAL UMUM</v>
          </cell>
          <cell r="W3573" t="str">
            <v>Sub Bidang Proteksi Kebakaran</v>
          </cell>
          <cell r="X3573" t="str">
            <v>Bidang Pemadam Kebakaran</v>
          </cell>
          <cell r="Y3573" t="str">
            <v>S-1 ILMU ADMINISTRASI NEGARA</v>
          </cell>
          <cell r="Z3573" t="str">
            <v>31-12-2013</v>
          </cell>
          <cell r="AA3573" t="str">
            <v>Aktif</v>
          </cell>
          <cell r="AB3573" t="str">
            <v>PNS Daerah Kab./Kota yang bekerja pada Kab./Kota</v>
          </cell>
          <cell r="AC3573" t="str">
            <v>Pemerintah Kab. Tolitoli</v>
          </cell>
          <cell r="AD3573" t="str">
            <v>Pemerintah Kab. Tolitoli</v>
          </cell>
        </row>
        <row r="3574">
          <cell r="A3574">
            <v>3572</v>
          </cell>
          <cell r="B3574" t="str">
            <v>197003202002112001</v>
          </cell>
          <cell r="C3574" t="str">
            <v>570013960</v>
          </cell>
          <cell r="D3574" t="str">
            <v>RESNA</v>
          </cell>
          <cell r="E3574" t="str">
            <v/>
          </cell>
          <cell r="F3574" t="str">
            <v>SE</v>
          </cell>
          <cell r="G3574" t="str">
            <v>TOLITOLI</v>
          </cell>
          <cell r="H3574" t="str">
            <v>20 - 03 - 1970</v>
          </cell>
          <cell r="I3574" t="str">
            <v>II/a</v>
          </cell>
          <cell r="J3574" t="str">
            <v>01 - 11 - 2002</v>
          </cell>
          <cell r="K3574" t="str">
            <v>01 - 12 - 2003</v>
          </cell>
          <cell r="L3574" t="str">
            <v>P</v>
          </cell>
          <cell r="M3574" t="str">
            <v>III/b</v>
          </cell>
          <cell r="N3574" t="str">
            <v>01 - 04 - 2015</v>
          </cell>
          <cell r="O3574" t="str">
            <v>12</v>
          </cell>
          <cell r="P3574" t="str">
            <v>6</v>
          </cell>
          <cell r="Q3574" t="str">
            <v/>
          </cell>
          <cell r="R3574" t="str">
            <v/>
          </cell>
          <cell r="S3574" t="str">
            <v/>
          </cell>
          <cell r="T3574" t="str">
            <v/>
          </cell>
          <cell r="U3574" t="str">
            <v/>
          </cell>
          <cell r="V3574" t="str">
            <v>FUNGSIONAL UMUM</v>
          </cell>
          <cell r="W3574" t="str">
            <v>Sub Bagian Keuangan Dan Tata Usaha</v>
          </cell>
          <cell r="X3574" t="str">
            <v>BAGIAN UMUM DAN PERLENGKAPAN</v>
          </cell>
          <cell r="Y3574" t="str">
            <v>S-1 EKONOMI MANAJEMEN</v>
          </cell>
          <cell r="Z3574" t="str">
            <v>31-12-2010</v>
          </cell>
          <cell r="AA3574" t="str">
            <v>Aktif</v>
          </cell>
          <cell r="AB3574" t="str">
            <v>PNS Daerah Kab./Kota yang bekerja pada Kab./Kota</v>
          </cell>
          <cell r="AC3574" t="str">
            <v>Pemerintah Kab. Tolitoli</v>
          </cell>
          <cell r="AD3574" t="str">
            <v>Pemerintah Kab. Tolitoli</v>
          </cell>
        </row>
        <row r="3575">
          <cell r="A3575">
            <v>3573</v>
          </cell>
          <cell r="B3575" t="str">
            <v>196511021992031007</v>
          </cell>
          <cell r="C3575" t="str">
            <v>570010752</v>
          </cell>
          <cell r="D3575" t="str">
            <v>HARIANTO</v>
          </cell>
          <cell r="E3575" t="str">
            <v/>
          </cell>
          <cell r="F3575" t="str">
            <v/>
          </cell>
          <cell r="G3575" t="str">
            <v>KALANGKANGAN</v>
          </cell>
          <cell r="H3575" t="str">
            <v>02 - 11 - 1965</v>
          </cell>
          <cell r="I3575" t="str">
            <v>II/a</v>
          </cell>
          <cell r="J3575" t="str">
            <v>01 - 03 - 1992</v>
          </cell>
          <cell r="K3575" t="str">
            <v>01 - 01 - 1994</v>
          </cell>
          <cell r="L3575" t="str">
            <v>L</v>
          </cell>
          <cell r="M3575" t="str">
            <v>III/b</v>
          </cell>
          <cell r="N3575" t="str">
            <v>01 - 04 - 2012</v>
          </cell>
          <cell r="O3575" t="str">
            <v>15</v>
          </cell>
          <cell r="P3575" t="str">
            <v>1</v>
          </cell>
          <cell r="Q3575" t="str">
            <v/>
          </cell>
          <cell r="R3575" t="str">
            <v/>
          </cell>
          <cell r="S3575" t="str">
            <v/>
          </cell>
          <cell r="T3575" t="str">
            <v/>
          </cell>
          <cell r="U3575" t="str">
            <v/>
          </cell>
          <cell r="V3575" t="str">
            <v>FUNGSIONAL UMUM</v>
          </cell>
          <cell r="W3575" t="str">
            <v>Seksi Pembinaan Jasa Konstruksi</v>
          </cell>
          <cell r="X3575" t="str">
            <v>Bidang Pelayanan Jasa Konstruksi</v>
          </cell>
          <cell r="Y3575" t="str">
            <v>STM BANGUNAN</v>
          </cell>
          <cell r="Z3575" t="str">
            <v>31-12-1986</v>
          </cell>
          <cell r="AA3575" t="str">
            <v>Aktif</v>
          </cell>
          <cell r="AB3575" t="str">
            <v>PNS Daerah Kab./Kota yang bekerja pada Kab./Kota</v>
          </cell>
          <cell r="AC3575" t="str">
            <v>Pemerintah Kab. Tolitoli</v>
          </cell>
          <cell r="AD3575" t="str">
            <v>Pemerintah Kab. Tolitoli</v>
          </cell>
        </row>
        <row r="3576">
          <cell r="A3576">
            <v>3574</v>
          </cell>
          <cell r="B3576" t="str">
            <v>196601152000071001</v>
          </cell>
          <cell r="C3576" t="str">
            <v>132264814</v>
          </cell>
          <cell r="D3576" t="str">
            <v>BUSTAM TAHER SIRAJE</v>
          </cell>
          <cell r="E3576" t="str">
            <v/>
          </cell>
          <cell r="F3576" t="str">
            <v>S.Pd</v>
          </cell>
          <cell r="G3576" t="str">
            <v>TOLITOLI</v>
          </cell>
          <cell r="H3576" t="str">
            <v>15 - 01 - 1966</v>
          </cell>
          <cell r="I3576" t="str">
            <v>I/b</v>
          </cell>
          <cell r="J3576" t="str">
            <v>01 - 07 - 2000</v>
          </cell>
          <cell r="K3576" t="str">
            <v>01 - 04 - 2002</v>
          </cell>
          <cell r="L3576" t="str">
            <v>L</v>
          </cell>
          <cell r="M3576" t="str">
            <v>III/a</v>
          </cell>
          <cell r="N3576" t="str">
            <v>01 - 10 - 2015</v>
          </cell>
          <cell r="O3576" t="str">
            <v>7</v>
          </cell>
          <cell r="P3576" t="str">
            <v>6</v>
          </cell>
          <cell r="Q3576" t="str">
            <v/>
          </cell>
          <cell r="R3576" t="str">
            <v/>
          </cell>
          <cell r="S3576" t="str">
            <v/>
          </cell>
          <cell r="T3576" t="str">
            <v/>
          </cell>
          <cell r="U3576" t="str">
            <v/>
          </cell>
          <cell r="V3576" t="str">
            <v xml:space="preserve">PELAKSANA </v>
          </cell>
          <cell r="W3576" t="str">
            <v>CABANG DISPENBUD KECAMATAN OGODEIDE</v>
          </cell>
          <cell r="X3576" t="str">
            <v/>
          </cell>
          <cell r="Y3576" t="str">
            <v>S-1 TEKNOLOGI PENDIDIKAN</v>
          </cell>
          <cell r="Z3576" t="str">
            <v>31-12-2011</v>
          </cell>
          <cell r="AA3576" t="str">
            <v>Aktif</v>
          </cell>
          <cell r="AB3576" t="str">
            <v>PNS Daerah Kab./Kota yang bekerja pada Kab./Kota</v>
          </cell>
          <cell r="AC3576" t="str">
            <v>Pemerintah Kab. Tolitoli</v>
          </cell>
          <cell r="AD3576" t="str">
            <v>Pemerintah Kab. Tolitoli</v>
          </cell>
        </row>
        <row r="3577">
          <cell r="A3577">
            <v>3575</v>
          </cell>
          <cell r="B3577" t="str">
            <v>197906242006042020</v>
          </cell>
          <cell r="C3577" t="str">
            <v>570021324</v>
          </cell>
          <cell r="D3577" t="str">
            <v>MARLINA</v>
          </cell>
          <cell r="E3577" t="str">
            <v/>
          </cell>
          <cell r="F3577" t="str">
            <v>SH</v>
          </cell>
          <cell r="G3577" t="str">
            <v>TOLITOLI</v>
          </cell>
          <cell r="H3577" t="str">
            <v>24 - 06 - 1979</v>
          </cell>
          <cell r="I3577" t="str">
            <v>III/a</v>
          </cell>
          <cell r="J3577" t="str">
            <v>01 - 04 - 2006</v>
          </cell>
          <cell r="K3577" t="str">
            <v>01 - 10 - 2007</v>
          </cell>
          <cell r="L3577" t="str">
            <v>P</v>
          </cell>
          <cell r="M3577" t="str">
            <v>III/d</v>
          </cell>
          <cell r="N3577" t="str">
            <v>01 - 04 - 2018</v>
          </cell>
          <cell r="O3577" t="str">
            <v>15</v>
          </cell>
          <cell r="P3577" t="str">
            <v>11</v>
          </cell>
          <cell r="Q3577" t="str">
            <v/>
          </cell>
          <cell r="R3577" t="str">
            <v/>
          </cell>
          <cell r="S3577" t="str">
            <v/>
          </cell>
          <cell r="T3577" t="str">
            <v/>
          </cell>
          <cell r="U3577" t="str">
            <v/>
          </cell>
          <cell r="V3577" t="str">
            <v>PENGADMINISTRASI KEUANGAN</v>
          </cell>
          <cell r="W3577" t="str">
            <v>Sub Bagian Keuangan Dan Tata Usaha</v>
          </cell>
          <cell r="X3577" t="str">
            <v>Sekretariat Daerah</v>
          </cell>
          <cell r="Y3577" t="str">
            <v>S-1 ILMU HUKUM</v>
          </cell>
          <cell r="Z3577" t="str">
            <v>01-01-2002</v>
          </cell>
          <cell r="AA3577" t="str">
            <v>Aktif</v>
          </cell>
          <cell r="AB3577" t="str">
            <v>PNS Daerah Kab./Kota yang bekerja pada Kab./Kota</v>
          </cell>
          <cell r="AC3577" t="str">
            <v>Pemerintah Kab. Tolitoli</v>
          </cell>
          <cell r="AD3577" t="str">
            <v>Pemerintah Kab. Tolitoli</v>
          </cell>
        </row>
        <row r="3578">
          <cell r="A3578">
            <v>3576</v>
          </cell>
          <cell r="B3578" t="str">
            <v>196211061981031002</v>
          </cell>
          <cell r="C3578" t="str">
            <v>570006467</v>
          </cell>
          <cell r="D3578" t="str">
            <v>TOPAN M J AKIL</v>
          </cell>
          <cell r="E3578" t="str">
            <v/>
          </cell>
          <cell r="F3578" t="str">
            <v/>
          </cell>
          <cell r="G3578" t="str">
            <v>TOLITOLI</v>
          </cell>
          <cell r="H3578" t="str">
            <v>06 - 11 - 1962</v>
          </cell>
          <cell r="I3578" t="str">
            <v>I/b</v>
          </cell>
          <cell r="J3578" t="str">
            <v>01 - 03 - 1981</v>
          </cell>
          <cell r="K3578" t="str">
            <v>01 - 01 - 1983</v>
          </cell>
          <cell r="L3578" t="str">
            <v>L</v>
          </cell>
          <cell r="M3578" t="str">
            <v>III/b</v>
          </cell>
          <cell r="N3578" t="str">
            <v>01 - 04 - 2009</v>
          </cell>
          <cell r="O3578" t="str">
            <v>20</v>
          </cell>
          <cell r="P3578" t="str">
            <v>1</v>
          </cell>
          <cell r="Q3578" t="str">
            <v/>
          </cell>
          <cell r="R3578" t="str">
            <v/>
          </cell>
          <cell r="S3578" t="str">
            <v/>
          </cell>
          <cell r="T3578" t="str">
            <v/>
          </cell>
          <cell r="U3578" t="str">
            <v/>
          </cell>
          <cell r="V3578" t="str">
            <v>STAF</v>
          </cell>
          <cell r="W3578" t="str">
            <v>SUB BAGIAN PROGRAM DAN DATA</v>
          </cell>
          <cell r="X3578" t="str">
            <v>SEKRETARIAT KOMISI PEMILIHAN UMUM</v>
          </cell>
          <cell r="Y3578" t="str">
            <v>SLTA UMUM</v>
          </cell>
          <cell r="Z3578" t="str">
            <v>31-12-1985</v>
          </cell>
          <cell r="AA3578" t="str">
            <v>Aktif</v>
          </cell>
          <cell r="AB3578" t="str">
            <v>PNS Daerah Kab./Kota yang bekerja pada Kab./Kota</v>
          </cell>
          <cell r="AC3578" t="str">
            <v>Pemerintah Kab. Tolitoli</v>
          </cell>
          <cell r="AD3578" t="str">
            <v>Pemerintah Kab. Tolitoli</v>
          </cell>
        </row>
        <row r="3579">
          <cell r="A3579">
            <v>3577</v>
          </cell>
          <cell r="B3579" t="str">
            <v>196805041988032008</v>
          </cell>
          <cell r="C3579" t="str">
            <v>140212060</v>
          </cell>
          <cell r="D3579" t="str">
            <v>ERLIKA</v>
          </cell>
          <cell r="E3579" t="str">
            <v/>
          </cell>
          <cell r="F3579" t="str">
            <v/>
          </cell>
          <cell r="G3579" t="str">
            <v>GALUMPANG</v>
          </cell>
          <cell r="H3579" t="str">
            <v>04 - 05 - 1968</v>
          </cell>
          <cell r="I3579" t="str">
            <v>II/a</v>
          </cell>
          <cell r="J3579" t="str">
            <v>01 - 03 - 1988</v>
          </cell>
          <cell r="K3579" t="str">
            <v>01 - 09 - 1989</v>
          </cell>
          <cell r="L3579" t="str">
            <v>P</v>
          </cell>
          <cell r="M3579" t="str">
            <v>III/d</v>
          </cell>
          <cell r="N3579" t="str">
            <v>01 - 04 - 2007</v>
          </cell>
          <cell r="O3579" t="str">
            <v>14</v>
          </cell>
          <cell r="P3579" t="str">
            <v>1</v>
          </cell>
          <cell r="Q3579" t="str">
            <v/>
          </cell>
          <cell r="R3579" t="str">
            <v/>
          </cell>
          <cell r="S3579" t="str">
            <v/>
          </cell>
          <cell r="T3579" t="str">
            <v>01 - 04 - 2007</v>
          </cell>
          <cell r="U3579" t="str">
            <v>Perawat Penyelia</v>
          </cell>
          <cell r="V3579" t="str">
            <v/>
          </cell>
          <cell r="W3579" t="str">
            <v>DINAS KESEHATAN</v>
          </cell>
          <cell r="X3579" t="str">
            <v>Pemerintah Kabupaten Tolitoli</v>
          </cell>
          <cell r="Y3579" t="str">
            <v>SEKOLAH PERAWAT KESEHATAN</v>
          </cell>
          <cell r="Z3579" t="str">
            <v>31-12-1987</v>
          </cell>
          <cell r="AA3579" t="str">
            <v>Aktif</v>
          </cell>
          <cell r="AB3579" t="str">
            <v>PNS Daerah Kab./Kota yang bekerja pada Kab./Kota</v>
          </cell>
          <cell r="AC3579" t="str">
            <v>Pemerintah Kab. Tolitoli</v>
          </cell>
          <cell r="AD3579" t="str">
            <v>Pemerintah Kab. Tolitoli</v>
          </cell>
        </row>
        <row r="3580">
          <cell r="A3580">
            <v>3578</v>
          </cell>
          <cell r="B3580" t="str">
            <v>196710071988022003</v>
          </cell>
          <cell r="C3580" t="str">
            <v>140206766</v>
          </cell>
          <cell r="D3580" t="str">
            <v>CORLINA TE`DANG</v>
          </cell>
          <cell r="E3580" t="str">
            <v/>
          </cell>
          <cell r="F3580" t="str">
            <v>A.Md.Keb</v>
          </cell>
          <cell r="G3580" t="str">
            <v>TORAJA</v>
          </cell>
          <cell r="H3580" t="str">
            <v>07 - 10 - 1967</v>
          </cell>
          <cell r="I3580" t="str">
            <v>II/a</v>
          </cell>
          <cell r="J3580" t="str">
            <v>01 - 02 - 1988</v>
          </cell>
          <cell r="K3580" t="str">
            <v>01 - 05 - 1989</v>
          </cell>
          <cell r="L3580" t="str">
            <v>P</v>
          </cell>
          <cell r="M3580" t="str">
            <v>III/d</v>
          </cell>
          <cell r="N3580" t="str">
            <v>01 - 10 - 2006</v>
          </cell>
          <cell r="O3580" t="str">
            <v>13</v>
          </cell>
          <cell r="P3580" t="str">
            <v>8</v>
          </cell>
          <cell r="Q3580" t="str">
            <v/>
          </cell>
          <cell r="R3580" t="str">
            <v/>
          </cell>
          <cell r="S3580" t="str">
            <v/>
          </cell>
          <cell r="T3580" t="str">
            <v>01 - 10 - 2006</v>
          </cell>
          <cell r="U3580" t="str">
            <v>Bidan Penyelia</v>
          </cell>
          <cell r="V3580" t="str">
            <v/>
          </cell>
          <cell r="W3580" t="str">
            <v>Sub Bidang Pelayanan Medis Dan Keperawatan</v>
          </cell>
          <cell r="X3580" t="str">
            <v>BIDANG PELAYANAN</v>
          </cell>
          <cell r="Y3580" t="str">
            <v>D-III KEBIDANAN</v>
          </cell>
          <cell r="Z3580" t="str">
            <v>08-08-2015</v>
          </cell>
          <cell r="AA3580" t="str">
            <v>Aktif</v>
          </cell>
          <cell r="AB3580" t="str">
            <v>PNS Daerah Kab./Kota yang bekerja pada Kab./Kota</v>
          </cell>
          <cell r="AC3580" t="str">
            <v>Pemerintah Kab. Tolitoli</v>
          </cell>
          <cell r="AD3580" t="str">
            <v>Pemerintah Kab. Tolitoli</v>
          </cell>
        </row>
        <row r="3581">
          <cell r="A3581">
            <v>3579</v>
          </cell>
          <cell r="B3581" t="str">
            <v>196705122006042016</v>
          </cell>
          <cell r="C3581" t="str">
            <v>570021134</v>
          </cell>
          <cell r="D3581" t="str">
            <v>SITTI NURMALA AZIS</v>
          </cell>
          <cell r="E3581" t="str">
            <v/>
          </cell>
          <cell r="F3581" t="str">
            <v>S S</v>
          </cell>
          <cell r="G3581" t="str">
            <v>ROMANGPOLONG</v>
          </cell>
          <cell r="H3581" t="str">
            <v>12 - 05 - 1967</v>
          </cell>
          <cell r="I3581" t="str">
            <v>III/a</v>
          </cell>
          <cell r="J3581" t="str">
            <v>01 - 04 - 2006</v>
          </cell>
          <cell r="K3581" t="str">
            <v>01 - 10 - 2007</v>
          </cell>
          <cell r="L3581" t="str">
            <v>P</v>
          </cell>
          <cell r="M3581" t="str">
            <v>III/d</v>
          </cell>
          <cell r="N3581" t="str">
            <v>01 - 04 - 2016</v>
          </cell>
          <cell r="O3581" t="str">
            <v>15</v>
          </cell>
          <cell r="P3581" t="str">
            <v>10</v>
          </cell>
          <cell r="Q3581" t="str">
            <v/>
          </cell>
          <cell r="R3581" t="str">
            <v/>
          </cell>
          <cell r="S3581" t="str">
            <v/>
          </cell>
          <cell r="T3581" t="str">
            <v>12 - 08 - 2014</v>
          </cell>
          <cell r="U3581" t="str">
            <v>Guru Muda</v>
          </cell>
          <cell r="V3581" t="str">
            <v/>
          </cell>
          <cell r="W3581" t="str">
            <v>DPK SMP SWAKARYA TOLITOLI</v>
          </cell>
          <cell r="X3581" t="str">
            <v>CABANG DISPENBUD KECAMATAN BAOLAN</v>
          </cell>
          <cell r="Y3581" t="str">
            <v>S-1 BAHASA INGGRIS</v>
          </cell>
          <cell r="Z3581" t="str">
            <v>31-12-1993</v>
          </cell>
          <cell r="AA3581" t="str">
            <v>Aktif</v>
          </cell>
          <cell r="AB3581" t="str">
            <v>PNS Daerah Kab./Kota yang bekerja pada Kab./Kota</v>
          </cell>
          <cell r="AC3581" t="str">
            <v>Pemerintah Kab. Tolitoli</v>
          </cell>
          <cell r="AD3581" t="str">
            <v>Pemerintah Kab. Tolitoli</v>
          </cell>
        </row>
        <row r="3582">
          <cell r="A3582">
            <v>3580</v>
          </cell>
          <cell r="B3582" t="str">
            <v>197204072009061004</v>
          </cell>
          <cell r="C3582" t="str">
            <v/>
          </cell>
          <cell r="D3582" t="str">
            <v>MAHMUD</v>
          </cell>
          <cell r="E3582" t="str">
            <v/>
          </cell>
          <cell r="F3582" t="str">
            <v>S.Pt</v>
          </cell>
          <cell r="G3582" t="str">
            <v>LANTAPAN</v>
          </cell>
          <cell r="H3582" t="str">
            <v>07 - 04 - 1972</v>
          </cell>
          <cell r="I3582" t="str">
            <v>II/a</v>
          </cell>
          <cell r="J3582" t="str">
            <v>01 - 06 - 2009</v>
          </cell>
          <cell r="K3582" t="str">
            <v>01 - 06 - 2009</v>
          </cell>
          <cell r="L3582" t="str">
            <v>L</v>
          </cell>
          <cell r="M3582" t="str">
            <v>III/a</v>
          </cell>
          <cell r="N3582" t="str">
            <v>01 - 10 - 2015</v>
          </cell>
          <cell r="O3582" t="str">
            <v>8</v>
          </cell>
          <cell r="P3582" t="str">
            <v>7</v>
          </cell>
          <cell r="Q3582" t="str">
            <v/>
          </cell>
          <cell r="R3582" t="str">
            <v/>
          </cell>
          <cell r="S3582" t="str">
            <v/>
          </cell>
          <cell r="T3582" t="str">
            <v/>
          </cell>
          <cell r="U3582" t="str">
            <v/>
          </cell>
          <cell r="V3582" t="str">
            <v>STAF TU</v>
          </cell>
          <cell r="W3582" t="str">
            <v>SEKSI PEMERINTAHAN</v>
          </cell>
          <cell r="X3582" t="str">
            <v>KANTOR KECAMATAN GALANG</v>
          </cell>
          <cell r="Y3582" t="str">
            <v>S-1 PRODUKSI TERNAK</v>
          </cell>
          <cell r="Z3582" t="str">
            <v>31-12-1999</v>
          </cell>
          <cell r="AA3582" t="str">
            <v>Aktif</v>
          </cell>
          <cell r="AB3582" t="str">
            <v>PNS Daerah Kab./Kota yang bekerja pada Kab./Kota</v>
          </cell>
          <cell r="AC3582" t="str">
            <v>Pemerintah Kab. Tolitoli</v>
          </cell>
          <cell r="AD3582" t="str">
            <v>Pemerintah Kab. Tolitoli</v>
          </cell>
        </row>
        <row r="3583">
          <cell r="A3583">
            <v>3581</v>
          </cell>
          <cell r="B3583" t="str">
            <v>197606122002112001</v>
          </cell>
          <cell r="C3583" t="str">
            <v>570014045</v>
          </cell>
          <cell r="D3583" t="str">
            <v>NIRMAWATI</v>
          </cell>
          <cell r="E3583" t="str">
            <v/>
          </cell>
          <cell r="F3583" t="str">
            <v>A.Md.Keb</v>
          </cell>
          <cell r="G3583" t="str">
            <v>LALOS</v>
          </cell>
          <cell r="H3583" t="str">
            <v>12 - 06 - 1976</v>
          </cell>
          <cell r="I3583" t="str">
            <v>II/a</v>
          </cell>
          <cell r="J3583" t="str">
            <v>01 - 11 - 2002</v>
          </cell>
          <cell r="K3583" t="str">
            <v>01 - 12 - 2003</v>
          </cell>
          <cell r="L3583" t="str">
            <v>P</v>
          </cell>
          <cell r="M3583" t="str">
            <v>III/b</v>
          </cell>
          <cell r="N3583" t="str">
            <v>01 - 04 - 2017</v>
          </cell>
          <cell r="O3583" t="str">
            <v>15</v>
          </cell>
          <cell r="P3583" t="str">
            <v>5</v>
          </cell>
          <cell r="Q3583" t="str">
            <v/>
          </cell>
          <cell r="R3583" t="str">
            <v/>
          </cell>
          <cell r="S3583" t="str">
            <v/>
          </cell>
          <cell r="T3583" t="str">
            <v>01 - 10 - 2014</v>
          </cell>
          <cell r="U3583" t="str">
            <v>Bidan Mahir / Lanjutan</v>
          </cell>
          <cell r="V3583" t="str">
            <v/>
          </cell>
          <cell r="W3583" t="str">
            <v>POSKESDES SABANG</v>
          </cell>
          <cell r="X3583" t="str">
            <v>PUSKESMAS GALANG</v>
          </cell>
          <cell r="Y3583" t="str">
            <v>D-III KEBIDANAN</v>
          </cell>
          <cell r="Z3583" t="str">
            <v>31-12-2013</v>
          </cell>
          <cell r="AA3583" t="str">
            <v>Aktif</v>
          </cell>
          <cell r="AB3583" t="str">
            <v>PNS Daerah Kab./Kota yang bekerja pada Kab./Kota</v>
          </cell>
          <cell r="AC3583" t="str">
            <v>Pemerintah Kab. Tolitoli</v>
          </cell>
          <cell r="AD3583" t="str">
            <v>Pemerintah Kab. Tolitoli</v>
          </cell>
        </row>
        <row r="3584">
          <cell r="A3584">
            <v>3582</v>
          </cell>
          <cell r="B3584" t="str">
            <v>196403162006041005</v>
          </cell>
          <cell r="C3584" t="str">
            <v>570021427</v>
          </cell>
          <cell r="D3584" t="str">
            <v>MUSTADING</v>
          </cell>
          <cell r="E3584" t="str">
            <v/>
          </cell>
          <cell r="F3584" t="str">
            <v>S.Pd.I.,M.Pd.I</v>
          </cell>
          <cell r="G3584" t="str">
            <v>TENDE</v>
          </cell>
          <cell r="H3584" t="str">
            <v>16 - 03 - 1964</v>
          </cell>
          <cell r="I3584" t="str">
            <v>II/b</v>
          </cell>
          <cell r="J3584" t="str">
            <v>01 - 04 - 2006</v>
          </cell>
          <cell r="K3584" t="str">
            <v>01 - 04 - 2007</v>
          </cell>
          <cell r="L3584" t="str">
            <v>L</v>
          </cell>
          <cell r="M3584" t="str">
            <v>III/b</v>
          </cell>
          <cell r="N3584" t="str">
            <v>01 - 10 - 2016</v>
          </cell>
          <cell r="O3584" t="str">
            <v>16</v>
          </cell>
          <cell r="P3584" t="str">
            <v>8</v>
          </cell>
          <cell r="Q3584" t="str">
            <v/>
          </cell>
          <cell r="R3584" t="str">
            <v/>
          </cell>
          <cell r="S3584" t="str">
            <v/>
          </cell>
          <cell r="T3584" t="str">
            <v>01 - 10 - 2016</v>
          </cell>
          <cell r="U3584" t="str">
            <v>Guru Muda</v>
          </cell>
          <cell r="V3584" t="str">
            <v/>
          </cell>
          <cell r="W3584" t="str">
            <v>SDN SABANG</v>
          </cell>
          <cell r="X3584" t="str">
            <v>CABANG DISPENBUD KECAMATAN GALANG</v>
          </cell>
          <cell r="Y3584" t="str">
            <v>S-2 PASCA SARJANA MAGISTER PENDIDIKAN ISLAM</v>
          </cell>
          <cell r="Z3584" t="str">
            <v>31-12-2012</v>
          </cell>
          <cell r="AA3584" t="str">
            <v>Aktif</v>
          </cell>
          <cell r="AB3584" t="str">
            <v>PNS Daerah Kab./Kota yang bekerja pada Kab./Kota</v>
          </cell>
          <cell r="AC3584" t="str">
            <v>Pemerintah Kab. Tolitoli</v>
          </cell>
          <cell r="AD3584" t="str">
            <v>Pemerintah Kab. Tolitoli</v>
          </cell>
        </row>
        <row r="3585">
          <cell r="A3585">
            <v>3583</v>
          </cell>
          <cell r="B3585" t="str">
            <v>196804152014052001</v>
          </cell>
          <cell r="C3585" t="str">
            <v/>
          </cell>
          <cell r="D3585" t="str">
            <v>SUPARNI L</v>
          </cell>
          <cell r="E3585" t="str">
            <v/>
          </cell>
          <cell r="F3585" t="str">
            <v/>
          </cell>
          <cell r="G3585" t="str">
            <v>DONGGALA</v>
          </cell>
          <cell r="H3585" t="str">
            <v>15 - 04 - 1968</v>
          </cell>
          <cell r="I3585" t="str">
            <v>II/a</v>
          </cell>
          <cell r="J3585" t="str">
            <v>01 - 05 - 2014</v>
          </cell>
          <cell r="K3585" t="str">
            <v>01 - 12 - 2015</v>
          </cell>
          <cell r="L3585" t="str">
            <v>P</v>
          </cell>
          <cell r="M3585" t="str">
            <v>II/a</v>
          </cell>
          <cell r="N3585" t="str">
            <v>01 - 05 - 2014</v>
          </cell>
          <cell r="O3585" t="str">
            <v>9</v>
          </cell>
          <cell r="P3585" t="str">
            <v>4</v>
          </cell>
          <cell r="Q3585" t="str">
            <v/>
          </cell>
          <cell r="R3585" t="str">
            <v/>
          </cell>
          <cell r="S3585" t="str">
            <v/>
          </cell>
          <cell r="T3585" t="str">
            <v/>
          </cell>
          <cell r="U3585" t="str">
            <v/>
          </cell>
          <cell r="V3585" t="str">
            <v>GURU TK</v>
          </cell>
          <cell r="W3585" t="str">
            <v>TK PEMBINA</v>
          </cell>
          <cell r="X3585" t="str">
            <v>CABANG DISPENBUD KECAMATAN BAOLAN</v>
          </cell>
          <cell r="Y3585" t="str">
            <v>KPG PAKET C</v>
          </cell>
          <cell r="Z3585" t="str">
            <v>12-12-1993</v>
          </cell>
          <cell r="AA3585" t="str">
            <v>Aktif</v>
          </cell>
          <cell r="AB3585" t="str">
            <v>PNS Daerah Kab./Kota yang bekerja pada Kab./Kota</v>
          </cell>
          <cell r="AC3585" t="str">
            <v>Pemerintah Kab. Tolitoli</v>
          </cell>
          <cell r="AD3585" t="str">
            <v>Pemerintah Kab. Tolitoli</v>
          </cell>
        </row>
        <row r="3586">
          <cell r="A3586">
            <v>3584</v>
          </cell>
          <cell r="B3586" t="str">
            <v>198502052010012024</v>
          </cell>
          <cell r="C3586" t="str">
            <v/>
          </cell>
          <cell r="D3586" t="str">
            <v>RATNA</v>
          </cell>
          <cell r="E3586" t="str">
            <v/>
          </cell>
          <cell r="F3586" t="str">
            <v>A.Ma</v>
          </cell>
          <cell r="G3586" t="str">
            <v>BAJUGAN</v>
          </cell>
          <cell r="H3586" t="str">
            <v>05 - 02 - 1985</v>
          </cell>
          <cell r="I3586" t="str">
            <v>II/b</v>
          </cell>
          <cell r="J3586" t="str">
            <v>01 - 01 - 2010</v>
          </cell>
          <cell r="K3586" t="str">
            <v>01 - 01 - 2012</v>
          </cell>
          <cell r="L3586" t="str">
            <v>P</v>
          </cell>
          <cell r="M3586" t="str">
            <v>II/b</v>
          </cell>
          <cell r="N3586" t="str">
            <v>01 - 01 - 2010</v>
          </cell>
          <cell r="O3586" t="str">
            <v>3</v>
          </cell>
          <cell r="P3586" t="str">
            <v>0</v>
          </cell>
          <cell r="Q3586" t="str">
            <v/>
          </cell>
          <cell r="R3586" t="str">
            <v/>
          </cell>
          <cell r="S3586" t="str">
            <v/>
          </cell>
          <cell r="T3586" t="str">
            <v>28 - 05 - 2015</v>
          </cell>
          <cell r="U3586" t="str">
            <v>Guru Pratama Tingkat. I</v>
          </cell>
          <cell r="V3586" t="str">
            <v/>
          </cell>
          <cell r="W3586" t="str">
            <v>SDN 1 BAJUGAN</v>
          </cell>
          <cell r="X3586" t="str">
            <v>CABANG DISPENBUD KECAMATAN GALANG</v>
          </cell>
          <cell r="Y3586" t="str">
            <v>D-II PGSDI</v>
          </cell>
          <cell r="Z3586" t="str">
            <v>31-12-2004</v>
          </cell>
          <cell r="AA3586" t="str">
            <v>Aktif</v>
          </cell>
          <cell r="AB3586" t="str">
            <v>PNS Daerah Kab./Kota yang bekerja pada Kab./Kota</v>
          </cell>
          <cell r="AC3586" t="str">
            <v>Pemerintah Kab. Tolitoli</v>
          </cell>
          <cell r="AD3586" t="str">
            <v>Pemerintah Kab. Tolitoli</v>
          </cell>
        </row>
        <row r="3587">
          <cell r="A3587">
            <v>3585</v>
          </cell>
          <cell r="B3587" t="str">
            <v>197912252010012014</v>
          </cell>
          <cell r="C3587" t="str">
            <v/>
          </cell>
          <cell r="D3587" t="str">
            <v>DESLIYANA</v>
          </cell>
          <cell r="E3587" t="str">
            <v/>
          </cell>
          <cell r="F3587" t="str">
            <v>A.Ma</v>
          </cell>
          <cell r="G3587" t="str">
            <v>NALU</v>
          </cell>
          <cell r="H3587" t="str">
            <v>25 - 12 - 1979</v>
          </cell>
          <cell r="I3587" t="str">
            <v>II/b</v>
          </cell>
          <cell r="J3587" t="str">
            <v>01 - 01 - 2010</v>
          </cell>
          <cell r="K3587" t="str">
            <v>01 - 01 - 2012</v>
          </cell>
          <cell r="L3587" t="str">
            <v>P</v>
          </cell>
          <cell r="M3587" t="str">
            <v>II/c</v>
          </cell>
          <cell r="N3587" t="str">
            <v>01 - 10 - 2016</v>
          </cell>
          <cell r="O3587" t="str">
            <v>9</v>
          </cell>
          <cell r="P3587" t="str">
            <v>9</v>
          </cell>
          <cell r="Q3587" t="str">
            <v/>
          </cell>
          <cell r="R3587" t="str">
            <v/>
          </cell>
          <cell r="S3587" t="str">
            <v/>
          </cell>
          <cell r="T3587" t="str">
            <v>01 - 10 - 2016</v>
          </cell>
          <cell r="U3587" t="str">
            <v>Guru</v>
          </cell>
          <cell r="V3587" t="str">
            <v/>
          </cell>
          <cell r="W3587" t="str">
            <v>SD Negeri 4 Tolitoli</v>
          </cell>
          <cell r="X3587" t="str">
            <v>Dinas Pendidikan Dan Kebudayaan</v>
          </cell>
          <cell r="Y3587" t="str">
            <v>D-II PGSDI</v>
          </cell>
          <cell r="Z3587" t="str">
            <v>31-12-2007</v>
          </cell>
          <cell r="AA3587" t="str">
            <v>Aktif</v>
          </cell>
          <cell r="AB3587" t="str">
            <v>PNS Daerah Kab./Kota yang bekerja pada Kab./Kota</v>
          </cell>
          <cell r="AC3587" t="str">
            <v>Pemerintah Kab. Tolitoli</v>
          </cell>
          <cell r="AD3587" t="str">
            <v>Pemerintah Kab. Tolitoli</v>
          </cell>
        </row>
        <row r="3588">
          <cell r="A3588">
            <v>3586</v>
          </cell>
          <cell r="B3588" t="str">
            <v>197208122015021001</v>
          </cell>
          <cell r="C3588" t="str">
            <v/>
          </cell>
          <cell r="D3588" t="str">
            <v>AMIRUDDIN</v>
          </cell>
          <cell r="E3588" t="str">
            <v/>
          </cell>
          <cell r="F3588" t="str">
            <v/>
          </cell>
          <cell r="G3588" t="str">
            <v>SULAWESI SELATAN</v>
          </cell>
          <cell r="H3588" t="str">
            <v>12 - 08 - 1972</v>
          </cell>
          <cell r="I3588" t="str">
            <v>II/a</v>
          </cell>
          <cell r="J3588" t="str">
            <v>01 - 02 - 2015</v>
          </cell>
          <cell r="K3588" t="str">
            <v>01 - 09 - 2016</v>
          </cell>
          <cell r="L3588" t="str">
            <v>L</v>
          </cell>
          <cell r="M3588" t="str">
            <v>II/a</v>
          </cell>
          <cell r="N3588" t="str">
            <v>01 - 02 - 2015</v>
          </cell>
          <cell r="O3588" t="str">
            <v>11</v>
          </cell>
          <cell r="P3588" t="str">
            <v>1</v>
          </cell>
          <cell r="Q3588" t="str">
            <v/>
          </cell>
          <cell r="R3588" t="str">
            <v/>
          </cell>
          <cell r="S3588" t="str">
            <v/>
          </cell>
          <cell r="T3588" t="str">
            <v/>
          </cell>
          <cell r="U3588" t="str">
            <v/>
          </cell>
          <cell r="V3588" t="str">
            <v>PENGADMINISTRASI UMUM</v>
          </cell>
          <cell r="W3588" t="str">
            <v>SDN 1 BINONTOAN</v>
          </cell>
          <cell r="X3588" t="str">
            <v>CABANG DISPENBUD KECAMATAN TOLITOLI UTARA</v>
          </cell>
          <cell r="Y3588" t="str">
            <v>SMEA KEUANGAN</v>
          </cell>
          <cell r="Z3588" t="str">
            <v>30-05-1991</v>
          </cell>
          <cell r="AA3588" t="str">
            <v>Aktif</v>
          </cell>
          <cell r="AB3588" t="str">
            <v>PNS Daerah Kab./Kota yang bekerja pada Kab./Kota</v>
          </cell>
          <cell r="AC3588" t="str">
            <v>Pemerintah Kab. Tolitoli</v>
          </cell>
          <cell r="AD3588" t="str">
            <v>Pemerintah Kab. Tolitoli</v>
          </cell>
        </row>
        <row r="3589">
          <cell r="A3589">
            <v>3587</v>
          </cell>
          <cell r="B3589" t="str">
            <v>198308302006042009</v>
          </cell>
          <cell r="C3589" t="str">
            <v>570020638</v>
          </cell>
          <cell r="D3589" t="str">
            <v>NAHDAH</v>
          </cell>
          <cell r="E3589" t="str">
            <v/>
          </cell>
          <cell r="F3589" t="str">
            <v>SKM</v>
          </cell>
          <cell r="G3589" t="str">
            <v>SOPPENG</v>
          </cell>
          <cell r="H3589" t="str">
            <v>30 - 08 - 1983</v>
          </cell>
          <cell r="I3589" t="str">
            <v>II/c</v>
          </cell>
          <cell r="J3589" t="str">
            <v>01 - 04 - 2006</v>
          </cell>
          <cell r="K3589" t="str">
            <v>01 - 06 - 2007</v>
          </cell>
          <cell r="L3589" t="str">
            <v>P</v>
          </cell>
          <cell r="M3589" t="str">
            <v>III/b</v>
          </cell>
          <cell r="N3589" t="str">
            <v>01 - 04 - 2017</v>
          </cell>
          <cell r="O3589" t="str">
            <v>9</v>
          </cell>
          <cell r="P3589" t="str">
            <v>0</v>
          </cell>
          <cell r="Q3589" t="str">
            <v/>
          </cell>
          <cell r="R3589" t="str">
            <v/>
          </cell>
          <cell r="S3589" t="str">
            <v/>
          </cell>
          <cell r="T3589" t="str">
            <v>01 - 10 - 2014</v>
          </cell>
          <cell r="U3589" t="str">
            <v>Sanitarian Ahli Pertama / Pertama</v>
          </cell>
          <cell r="V3589" t="str">
            <v/>
          </cell>
          <cell r="W3589" t="str">
            <v>PUSKESMAS BANGKIR</v>
          </cell>
          <cell r="X3589" t="str">
            <v>DINAS KESEHATAN</v>
          </cell>
          <cell r="Y3589" t="str">
            <v>S-1 KESEHATAN MASYARAKAT</v>
          </cell>
          <cell r="Z3589" t="str">
            <v>31-12-2013</v>
          </cell>
          <cell r="AA3589" t="str">
            <v>Aktif</v>
          </cell>
          <cell r="AB3589" t="str">
            <v>PNS Daerah Kab./Kota yang bekerja pada Kab./Kota</v>
          </cell>
          <cell r="AC3589" t="str">
            <v>Pemerintah Kab. Tolitoli</v>
          </cell>
          <cell r="AD3589" t="str">
            <v>Pemerintah Kab. Tolitoli</v>
          </cell>
        </row>
        <row r="3590">
          <cell r="A3590">
            <v>3588</v>
          </cell>
          <cell r="B3590" t="str">
            <v>198101182007011005</v>
          </cell>
          <cell r="C3590" t="str">
            <v>570027471</v>
          </cell>
          <cell r="D3590" t="str">
            <v>TAMRIN</v>
          </cell>
          <cell r="E3590" t="str">
            <v/>
          </cell>
          <cell r="F3590" t="str">
            <v>A.Ma</v>
          </cell>
          <cell r="G3590" t="str">
            <v>BUOL</v>
          </cell>
          <cell r="H3590" t="str">
            <v>18 - 01 - 1981</v>
          </cell>
          <cell r="I3590" t="str">
            <v>II/b</v>
          </cell>
          <cell r="J3590" t="str">
            <v>01 - 01 - 2007</v>
          </cell>
          <cell r="K3590" t="str">
            <v>01 - 10 - 2008</v>
          </cell>
          <cell r="L3590" t="str">
            <v>L</v>
          </cell>
          <cell r="M3590" t="str">
            <v>II/d</v>
          </cell>
          <cell r="N3590" t="str">
            <v>01 - 04 - 2016</v>
          </cell>
          <cell r="O3590" t="str">
            <v>14</v>
          </cell>
          <cell r="P3590" t="str">
            <v>3</v>
          </cell>
          <cell r="Q3590" t="str">
            <v/>
          </cell>
          <cell r="R3590" t="str">
            <v/>
          </cell>
          <cell r="S3590" t="str">
            <v/>
          </cell>
          <cell r="T3590" t="str">
            <v>03 - 10 - 2017</v>
          </cell>
          <cell r="U3590" t="str">
            <v>Guru Muda</v>
          </cell>
          <cell r="V3590" t="str">
            <v/>
          </cell>
          <cell r="W3590" t="str">
            <v>SD Negeri 3 Bajugan</v>
          </cell>
          <cell r="X3590" t="str">
            <v>Dinas Pendidikan Dan Kebudayaan</v>
          </cell>
          <cell r="Y3590" t="str">
            <v>D-II/A-II PGSD</v>
          </cell>
          <cell r="Z3590" t="str">
            <v>31-12-2002</v>
          </cell>
          <cell r="AA3590" t="str">
            <v>Aktif</v>
          </cell>
          <cell r="AB3590" t="str">
            <v>PNS Daerah Kab./Kota yang bekerja pada Kab./Kota</v>
          </cell>
          <cell r="AC3590" t="str">
            <v>Pemerintah Kab. Tolitoli</v>
          </cell>
          <cell r="AD3590" t="str">
            <v>Pemerintah Kab. Tolitoli</v>
          </cell>
        </row>
        <row r="3591">
          <cell r="A3591">
            <v>3589</v>
          </cell>
          <cell r="B3591" t="str">
            <v>198501232009042005</v>
          </cell>
          <cell r="C3591" t="str">
            <v/>
          </cell>
          <cell r="D3591" t="str">
            <v>NURMAWATI</v>
          </cell>
          <cell r="E3591" t="str">
            <v/>
          </cell>
          <cell r="F3591" t="str">
            <v>A.Ma</v>
          </cell>
          <cell r="G3591" t="str">
            <v>TAMBUN</v>
          </cell>
          <cell r="H3591" t="str">
            <v>23 - 01 - 1985</v>
          </cell>
          <cell r="I3591" t="str">
            <v>II/b</v>
          </cell>
          <cell r="J3591" t="str">
            <v>01 - 04 - 2009</v>
          </cell>
          <cell r="K3591" t="str">
            <v>01 - 01 - 2011</v>
          </cell>
          <cell r="L3591" t="str">
            <v>P</v>
          </cell>
          <cell r="M3591" t="str">
            <v>II/d</v>
          </cell>
          <cell r="N3591" t="str">
            <v>01 - 04 - 2017</v>
          </cell>
          <cell r="O3591" t="str">
            <v>10</v>
          </cell>
          <cell r="P3591" t="str">
            <v>0</v>
          </cell>
          <cell r="Q3591" t="str">
            <v/>
          </cell>
          <cell r="R3591" t="str">
            <v/>
          </cell>
          <cell r="S3591" t="str">
            <v/>
          </cell>
          <cell r="T3591" t="str">
            <v>01 - 04 - 2017</v>
          </cell>
          <cell r="U3591" t="str">
            <v>Guru Muda Tingkat. I</v>
          </cell>
          <cell r="V3591" t="str">
            <v/>
          </cell>
          <cell r="W3591" t="str">
            <v>SDN KAPAS</v>
          </cell>
          <cell r="X3591" t="str">
            <v>CABANG DISPENBUD KECAMATAN DAKOPEMEAN</v>
          </cell>
          <cell r="Y3591" t="str">
            <v>D-II PENDIDIKAN GURU MADRASAH IBTIDAIYAH</v>
          </cell>
          <cell r="Z3591" t="str">
            <v>31-12-2007</v>
          </cell>
          <cell r="AA3591" t="str">
            <v>Aktif</v>
          </cell>
          <cell r="AB3591" t="str">
            <v>PNS Daerah Kab./Kota yang bekerja pada Kab./Kota</v>
          </cell>
          <cell r="AC3591" t="str">
            <v>Pemerintah Kab. Tolitoli</v>
          </cell>
          <cell r="AD3591" t="str">
            <v>Pemerintah Kab. Tolitoli</v>
          </cell>
        </row>
        <row r="3592">
          <cell r="A3592">
            <v>3590</v>
          </cell>
          <cell r="B3592" t="str">
            <v>198710262017042004</v>
          </cell>
          <cell r="C3592" t="str">
            <v/>
          </cell>
          <cell r="D3592" t="str">
            <v>HUSNI</v>
          </cell>
          <cell r="E3592" t="str">
            <v/>
          </cell>
          <cell r="F3592" t="str">
            <v>A.Md.Keb.</v>
          </cell>
          <cell r="G3592" t="str">
            <v>MAKASSAR</v>
          </cell>
          <cell r="H3592" t="str">
            <v>26 - 10 - 1987</v>
          </cell>
          <cell r="I3592" t="str">
            <v>II/c</v>
          </cell>
          <cell r="J3592" t="str">
            <v>01 - 04 - 2017</v>
          </cell>
          <cell r="K3592" t="str">
            <v>01 - 04 - 2018</v>
          </cell>
          <cell r="L3592" t="str">
            <v>P</v>
          </cell>
          <cell r="M3592" t="str">
            <v>II/c</v>
          </cell>
          <cell r="N3592" t="str">
            <v>01 - 04 - 2017</v>
          </cell>
          <cell r="O3592" t="str">
            <v>8</v>
          </cell>
          <cell r="P3592" t="str">
            <v>6</v>
          </cell>
          <cell r="Q3592" t="str">
            <v/>
          </cell>
          <cell r="R3592" t="str">
            <v/>
          </cell>
          <cell r="S3592" t="str">
            <v/>
          </cell>
          <cell r="T3592" t="str">
            <v/>
          </cell>
          <cell r="U3592" t="str">
            <v/>
          </cell>
          <cell r="V3592" t="str">
            <v>BIDAN PELAKSANA</v>
          </cell>
          <cell r="W3592" t="str">
            <v>UPT Puskesmas Kayulompa</v>
          </cell>
          <cell r="X3592" t="str">
            <v>Dinas Kesehatan</v>
          </cell>
          <cell r="Y3592" t="str">
            <v>D-III KEBIDANAN</v>
          </cell>
          <cell r="Z3592" t="str">
            <v>05-08-2010</v>
          </cell>
          <cell r="AA3592" t="str">
            <v>Aktif</v>
          </cell>
          <cell r="AB3592" t="str">
            <v>PNS Daerah Kab./Kota yang bekerja pada Kab./Kota</v>
          </cell>
          <cell r="AC3592" t="str">
            <v>Pemerintah Kab. Tolitoli</v>
          </cell>
          <cell r="AD3592" t="str">
            <v>Pemerintah Kab. Tolitoli</v>
          </cell>
        </row>
        <row r="3593">
          <cell r="A3593">
            <v>3591</v>
          </cell>
          <cell r="B3593" t="str">
            <v>196601172007012019</v>
          </cell>
          <cell r="C3593" t="str">
            <v>570028878</v>
          </cell>
          <cell r="D3593" t="str">
            <v>ROSMALA DEWI</v>
          </cell>
          <cell r="E3593" t="str">
            <v/>
          </cell>
          <cell r="F3593" t="str">
            <v>SP</v>
          </cell>
          <cell r="G3593" t="str">
            <v>PADANG</v>
          </cell>
          <cell r="H3593" t="str">
            <v>17 - 01 - 1966</v>
          </cell>
          <cell r="I3593" t="str">
            <v>II/a</v>
          </cell>
          <cell r="J3593" t="str">
            <v>01 - 01 - 2007</v>
          </cell>
          <cell r="K3593" t="str">
            <v>01 - 10 - 2008</v>
          </cell>
          <cell r="L3593" t="str">
            <v>P</v>
          </cell>
          <cell r="M3593" t="str">
            <v>III/c</v>
          </cell>
          <cell r="N3593" t="str">
            <v>01 - 04 - 2018</v>
          </cell>
          <cell r="O3593" t="str">
            <v>13</v>
          </cell>
          <cell r="P3593" t="str">
            <v>3</v>
          </cell>
          <cell r="Q3593" t="str">
            <v/>
          </cell>
          <cell r="R3593" t="str">
            <v/>
          </cell>
          <cell r="S3593" t="str">
            <v/>
          </cell>
          <cell r="T3593" t="str">
            <v>01 - 04 - 2018</v>
          </cell>
          <cell r="U3593" t="str">
            <v>Penyuluh Pertanian Muda</v>
          </cell>
          <cell r="V3593" t="str">
            <v/>
          </cell>
          <cell r="W3593" t="str">
            <v>BADAN PELAKSANA PENYULUHAN DAN KETAHANAN PANGAN</v>
          </cell>
          <cell r="X3593" t="str">
            <v>Pemerintah Kabupaten Tolitoli</v>
          </cell>
          <cell r="Y3593" t="str">
            <v>S-1 PERTANIAN BUDIDAYA</v>
          </cell>
          <cell r="Z3593" t="str">
            <v>01-01-2006</v>
          </cell>
          <cell r="AA3593" t="str">
            <v>Aktif</v>
          </cell>
          <cell r="AB3593" t="str">
            <v>PNS Daerah Kab./Kota yang bekerja pada Kab./Kota</v>
          </cell>
          <cell r="AC3593" t="str">
            <v>Pemerintah Kab. Tolitoli</v>
          </cell>
          <cell r="AD3593" t="str">
            <v>Pemerintah Kab. Tolitoli</v>
          </cell>
        </row>
        <row r="3594">
          <cell r="A3594">
            <v>3592</v>
          </cell>
          <cell r="B3594" t="str">
            <v>196404221991032007</v>
          </cell>
          <cell r="C3594" t="str">
            <v>131951291</v>
          </cell>
          <cell r="D3594" t="str">
            <v>ASTUTY</v>
          </cell>
          <cell r="E3594" t="str">
            <v/>
          </cell>
          <cell r="F3594" t="str">
            <v/>
          </cell>
          <cell r="G3594" t="str">
            <v>TOLITOLI</v>
          </cell>
          <cell r="H3594" t="str">
            <v>22 - 04 - 1964</v>
          </cell>
          <cell r="I3594" t="str">
            <v>II/a</v>
          </cell>
          <cell r="J3594" t="str">
            <v>01 - 03 - 1991</v>
          </cell>
          <cell r="K3594" t="str">
            <v>01 - 02 - 1993</v>
          </cell>
          <cell r="L3594" t="str">
            <v>P</v>
          </cell>
          <cell r="M3594" t="str">
            <v>III/a</v>
          </cell>
          <cell r="N3594" t="str">
            <v>01 - 04 - 2018</v>
          </cell>
          <cell r="O3594" t="str">
            <v>22</v>
          </cell>
          <cell r="P3594" t="str">
            <v>1</v>
          </cell>
          <cell r="Q3594" t="str">
            <v/>
          </cell>
          <cell r="R3594" t="str">
            <v/>
          </cell>
          <cell r="S3594" t="str">
            <v/>
          </cell>
          <cell r="T3594" t="str">
            <v/>
          </cell>
          <cell r="U3594" t="str">
            <v/>
          </cell>
          <cell r="V3594" t="str">
            <v>PENGADMINISTRASI KEPEGAWAIAN</v>
          </cell>
          <cell r="W3594" t="str">
            <v>Dinas Pemuda Dan Olah Raga</v>
          </cell>
          <cell r="X3594" t="str">
            <v>Pemerintah Kabupaten Tolitoli</v>
          </cell>
          <cell r="Y3594" t="str">
            <v>SMA A.3/IPS</v>
          </cell>
          <cell r="Z3594" t="str">
            <v>01-01-1984</v>
          </cell>
          <cell r="AA3594" t="str">
            <v>Aktif</v>
          </cell>
          <cell r="AB3594" t="str">
            <v>PNS Daerah Kab./Kota yang bekerja pada Kab./Kota</v>
          </cell>
          <cell r="AC3594" t="str">
            <v>Pemerintah Kab. Tolitoli</v>
          </cell>
          <cell r="AD3594" t="str">
            <v>Pemerintah Kab. Tolitoli</v>
          </cell>
        </row>
        <row r="3595">
          <cell r="A3595">
            <v>3593</v>
          </cell>
          <cell r="B3595" t="str">
            <v>198804042017041001</v>
          </cell>
          <cell r="C3595" t="str">
            <v/>
          </cell>
          <cell r="D3595" t="str">
            <v>FARIZ MAULANA</v>
          </cell>
          <cell r="E3595" t="str">
            <v>dr.</v>
          </cell>
          <cell r="F3595" t="str">
            <v/>
          </cell>
          <cell r="G3595" t="str">
            <v>JAKARTA</v>
          </cell>
          <cell r="H3595" t="str">
            <v>04 - 04 - 1988</v>
          </cell>
          <cell r="I3595" t="str">
            <v>III/b</v>
          </cell>
          <cell r="J3595" t="str">
            <v>01 - 04 - 2017</v>
          </cell>
          <cell r="K3595" t="str">
            <v>01 - 04 - 2018</v>
          </cell>
          <cell r="L3595" t="str">
            <v>L</v>
          </cell>
          <cell r="M3595" t="str">
            <v>III/b</v>
          </cell>
          <cell r="N3595" t="str">
            <v>01 - 04 - 2017</v>
          </cell>
          <cell r="O3595" t="str">
            <v>2</v>
          </cell>
          <cell r="P3595" t="str">
            <v>11</v>
          </cell>
          <cell r="Q3595" t="str">
            <v/>
          </cell>
          <cell r="R3595" t="str">
            <v/>
          </cell>
          <cell r="S3595" t="str">
            <v/>
          </cell>
          <cell r="T3595" t="str">
            <v/>
          </cell>
          <cell r="U3595" t="str">
            <v/>
          </cell>
          <cell r="V3595" t="str">
            <v>DOKTER UMUM</v>
          </cell>
          <cell r="W3595" t="str">
            <v>UPT Puskesmas Lampasio</v>
          </cell>
          <cell r="X3595" t="str">
            <v>Dinas Kesehatan</v>
          </cell>
          <cell r="Y3595" t="str">
            <v>S-1 DOKTER UMUM PROFESI</v>
          </cell>
          <cell r="Z3595" t="str">
            <v>19-11-2012</v>
          </cell>
          <cell r="AA3595" t="str">
            <v>Aktif</v>
          </cell>
          <cell r="AB3595" t="str">
            <v>PNS Daerah Kab./Kota yang bekerja pada Kab./Kota</v>
          </cell>
          <cell r="AC3595" t="str">
            <v>Pemerintah Kab. Tolitoli</v>
          </cell>
          <cell r="AD3595" t="str">
            <v>Pemerintah Kab. Tolitoli</v>
          </cell>
        </row>
        <row r="3596">
          <cell r="A3596">
            <v>3594</v>
          </cell>
          <cell r="B3596" t="str">
            <v>197910072002112001</v>
          </cell>
          <cell r="C3596" t="str">
            <v>570013949</v>
          </cell>
          <cell r="D3596" t="str">
            <v>RAMLAH DJ SURAT</v>
          </cell>
          <cell r="E3596" t="str">
            <v/>
          </cell>
          <cell r="F3596" t="str">
            <v>SE</v>
          </cell>
          <cell r="G3596" t="str">
            <v>TOLITOLI</v>
          </cell>
          <cell r="H3596" t="str">
            <v>07 - 10 - 1979</v>
          </cell>
          <cell r="I3596" t="str">
            <v>II/a</v>
          </cell>
          <cell r="J3596" t="str">
            <v>01 - 11 - 2002</v>
          </cell>
          <cell r="K3596" t="str">
            <v>01 - 12 - 2003</v>
          </cell>
          <cell r="L3596" t="str">
            <v>P</v>
          </cell>
          <cell r="M3596" t="str">
            <v>III/b</v>
          </cell>
          <cell r="N3596" t="str">
            <v>01 - 04 - 2015</v>
          </cell>
          <cell r="O3596" t="str">
            <v>8</v>
          </cell>
          <cell r="P3596" t="str">
            <v>11</v>
          </cell>
          <cell r="Q3596" t="str">
            <v/>
          </cell>
          <cell r="R3596" t="str">
            <v/>
          </cell>
          <cell r="S3596" t="str">
            <v/>
          </cell>
          <cell r="T3596" t="str">
            <v/>
          </cell>
          <cell r="U3596" t="str">
            <v/>
          </cell>
          <cell r="V3596" t="str">
            <v>PENGADMINISTRASI RUMAH DINAS</v>
          </cell>
          <cell r="W3596" t="str">
            <v>Sub Bagian Rumah Tangga Dan Perlengkapan</v>
          </cell>
          <cell r="X3596" t="str">
            <v>Sekretaris Dewan Perwakilan Rakyat Daerah</v>
          </cell>
          <cell r="Y3596" t="str">
            <v>S-1 EKONOMI MANAJEMEN</v>
          </cell>
          <cell r="Z3596" t="str">
            <v>31-12-2010</v>
          </cell>
          <cell r="AA3596" t="str">
            <v>Aktif</v>
          </cell>
          <cell r="AB3596" t="str">
            <v>PNS Daerah Kab./Kota yang bekerja pada Kab./Kota</v>
          </cell>
          <cell r="AC3596" t="str">
            <v>Pemerintah Kab. Tolitoli</v>
          </cell>
          <cell r="AD3596" t="str">
            <v>Pemerintah Kab. Tolitoli</v>
          </cell>
        </row>
        <row r="3597">
          <cell r="A3597">
            <v>3595</v>
          </cell>
          <cell r="B3597" t="str">
            <v>197608302008011007</v>
          </cell>
          <cell r="C3597" t="str">
            <v>570036154</v>
          </cell>
          <cell r="D3597" t="str">
            <v>SYAMSU</v>
          </cell>
          <cell r="E3597" t="str">
            <v/>
          </cell>
          <cell r="F3597" t="str">
            <v>SE</v>
          </cell>
          <cell r="G3597" t="str">
            <v>TOLITOLI</v>
          </cell>
          <cell r="H3597" t="str">
            <v>30 - 08 - 1976</v>
          </cell>
          <cell r="I3597" t="str">
            <v>II/a</v>
          </cell>
          <cell r="J3597" t="str">
            <v>01 - 01 - 2008</v>
          </cell>
          <cell r="K3597" t="str">
            <v>01 - 12 - 2009</v>
          </cell>
          <cell r="L3597" t="str">
            <v>L</v>
          </cell>
          <cell r="M3597" t="str">
            <v>III/b</v>
          </cell>
          <cell r="N3597" t="str">
            <v>01 - 04 - 2015</v>
          </cell>
          <cell r="O3597" t="str">
            <v>6</v>
          </cell>
          <cell r="P3597" t="str">
            <v>3</v>
          </cell>
          <cell r="Q3597" t="str">
            <v/>
          </cell>
          <cell r="R3597" t="str">
            <v/>
          </cell>
          <cell r="S3597" t="str">
            <v/>
          </cell>
          <cell r="T3597" t="str">
            <v/>
          </cell>
          <cell r="U3597" t="str">
            <v/>
          </cell>
          <cell r="V3597" t="str">
            <v>JABATAN FUNSIONAL UMUM LAINNYA (PENYUSUN METODOLOGI)</v>
          </cell>
          <cell r="W3597" t="str">
            <v>Sub Bagian Umum Dan Kepegawaian</v>
          </cell>
          <cell r="X3597" t="str">
            <v>Dinas Pendidikan Dan Kebudayaan</v>
          </cell>
          <cell r="Y3597" t="str">
            <v>S-1 EKONOMI MANAJEMEN</v>
          </cell>
          <cell r="Z3597" t="str">
            <v>31-12-2005</v>
          </cell>
          <cell r="AA3597" t="str">
            <v>Aktif</v>
          </cell>
          <cell r="AB3597" t="str">
            <v>PNS Daerah Kab./Kota yang bekerja pada Kab./Kota</v>
          </cell>
          <cell r="AC3597" t="str">
            <v>Pemerintah Kab. Tolitoli</v>
          </cell>
          <cell r="AD3597" t="str">
            <v>Pemerintah Kab. Tolitoli</v>
          </cell>
        </row>
        <row r="3598">
          <cell r="A3598">
            <v>3596</v>
          </cell>
          <cell r="B3598" t="str">
            <v>197003032006042014</v>
          </cell>
          <cell r="C3598" t="str">
            <v>570021205</v>
          </cell>
          <cell r="D3598" t="str">
            <v>ROSNA NURDIN</v>
          </cell>
          <cell r="E3598" t="str">
            <v/>
          </cell>
          <cell r="F3598" t="str">
            <v/>
          </cell>
          <cell r="G3598" t="str">
            <v>DAMPOLAS SOJOL (DAMSOL)</v>
          </cell>
          <cell r="H3598" t="str">
            <v>03 - 03 - 1970</v>
          </cell>
          <cell r="I3598" t="str">
            <v>II/a</v>
          </cell>
          <cell r="J3598" t="str">
            <v>01 - 04 - 2006</v>
          </cell>
          <cell r="K3598" t="str">
            <v>01 - 10 - 2007</v>
          </cell>
          <cell r="L3598" t="str">
            <v>P</v>
          </cell>
          <cell r="M3598" t="str">
            <v>II/d</v>
          </cell>
          <cell r="N3598" t="str">
            <v>01 - 04 - 2017</v>
          </cell>
          <cell r="O3598" t="str">
            <v>16</v>
          </cell>
          <cell r="P3598" t="str">
            <v>10</v>
          </cell>
          <cell r="Q3598" t="str">
            <v/>
          </cell>
          <cell r="R3598" t="str">
            <v/>
          </cell>
          <cell r="S3598" t="str">
            <v/>
          </cell>
          <cell r="T3598" t="str">
            <v>01 - 04 - 2017</v>
          </cell>
          <cell r="U3598" t="str">
            <v>Guru Muda Tingkat. I</v>
          </cell>
          <cell r="V3598" t="str">
            <v/>
          </cell>
          <cell r="W3598" t="str">
            <v>TK NEGERI PEMBINA</v>
          </cell>
          <cell r="X3598" t="str">
            <v/>
          </cell>
          <cell r="Y3598" t="str">
            <v>SPG PENDIDIKAN TK</v>
          </cell>
          <cell r="Z3598" t="str">
            <v>31-12-1990</v>
          </cell>
          <cell r="AA3598" t="str">
            <v>Aktif</v>
          </cell>
          <cell r="AB3598" t="str">
            <v>PNS Daerah Kab./Kota yang bekerja pada Kab./Kota</v>
          </cell>
          <cell r="AC3598" t="str">
            <v>Pemerintah Kab. Tolitoli</v>
          </cell>
          <cell r="AD3598" t="str">
            <v>Pemerintah Kab. Tolitoli</v>
          </cell>
        </row>
        <row r="3599">
          <cell r="A3599">
            <v>3597</v>
          </cell>
          <cell r="B3599" t="str">
            <v>196501161986021004</v>
          </cell>
          <cell r="C3599" t="str">
            <v>131527134</v>
          </cell>
          <cell r="D3599" t="str">
            <v>SAMSUDIN</v>
          </cell>
          <cell r="E3599" t="str">
            <v/>
          </cell>
          <cell r="F3599" t="str">
            <v>A.Ma.Pd</v>
          </cell>
          <cell r="G3599" t="str">
            <v>BUOL</v>
          </cell>
          <cell r="H3599" t="str">
            <v>16 - 01 - 1965</v>
          </cell>
          <cell r="I3599" t="str">
            <v>II/a</v>
          </cell>
          <cell r="J3599" t="str">
            <v>01 - 02 - 1986</v>
          </cell>
          <cell r="K3599" t="str">
            <v>01 - 08 - 1987</v>
          </cell>
          <cell r="L3599" t="str">
            <v>L</v>
          </cell>
          <cell r="M3599" t="str">
            <v>IV/a</v>
          </cell>
          <cell r="N3599" t="str">
            <v>01 - 10 - 2012</v>
          </cell>
          <cell r="O3599" t="str">
            <v>21</v>
          </cell>
          <cell r="P3599" t="str">
            <v>9</v>
          </cell>
          <cell r="Q3599" t="str">
            <v/>
          </cell>
          <cell r="R3599" t="str">
            <v/>
          </cell>
          <cell r="S3599" t="str">
            <v/>
          </cell>
          <cell r="T3599" t="str">
            <v>01 - 10 - 2012</v>
          </cell>
          <cell r="U3599" t="str">
            <v>Guru Pembina</v>
          </cell>
          <cell r="V3599" t="str">
            <v/>
          </cell>
          <cell r="W3599" t="str">
            <v>SDN OGOGILI</v>
          </cell>
          <cell r="X3599" t="str">
            <v>CABANG DISPENBUD KECAMATAN DONDO</v>
          </cell>
          <cell r="Y3599" t="str">
            <v>D-II/A-II</v>
          </cell>
          <cell r="Z3599" t="str">
            <v>31-12-2001</v>
          </cell>
          <cell r="AA3599" t="str">
            <v>Aktif</v>
          </cell>
          <cell r="AB3599" t="str">
            <v>PNS Daerah Kab./Kota yang bekerja pada Kab./Kota</v>
          </cell>
          <cell r="AC3599" t="str">
            <v>Pemerintah Kab. Tolitoli</v>
          </cell>
          <cell r="AD3599" t="str">
            <v>Pemerintah Kab. Tolitoli</v>
          </cell>
        </row>
        <row r="3600">
          <cell r="A3600">
            <v>3598</v>
          </cell>
          <cell r="B3600" t="str">
            <v>198103292014112003</v>
          </cell>
          <cell r="C3600" t="str">
            <v/>
          </cell>
          <cell r="D3600" t="str">
            <v>HENNY RAHAYU</v>
          </cell>
          <cell r="E3600" t="str">
            <v/>
          </cell>
          <cell r="F3600" t="str">
            <v/>
          </cell>
          <cell r="G3600" t="str">
            <v>SOPPENG</v>
          </cell>
          <cell r="H3600" t="str">
            <v>29 - 03 - 1981</v>
          </cell>
          <cell r="I3600" t="str">
            <v>II/a</v>
          </cell>
          <cell r="J3600" t="str">
            <v>01 - 11 - 2014</v>
          </cell>
          <cell r="K3600" t="str">
            <v>01 - 09 - 2016</v>
          </cell>
          <cell r="L3600" t="str">
            <v>P</v>
          </cell>
          <cell r="M3600" t="str">
            <v>II/a</v>
          </cell>
          <cell r="N3600" t="str">
            <v>01 - 11 - 2014</v>
          </cell>
          <cell r="O3600" t="str">
            <v>10</v>
          </cell>
          <cell r="P3600" t="str">
            <v>3</v>
          </cell>
          <cell r="Q3600" t="str">
            <v/>
          </cell>
          <cell r="R3600" t="str">
            <v/>
          </cell>
          <cell r="S3600" t="str">
            <v/>
          </cell>
          <cell r="T3600" t="str">
            <v/>
          </cell>
          <cell r="U3600" t="str">
            <v/>
          </cell>
          <cell r="V3600" t="str">
            <v>TEKNIS / ADMINISTRASI LAINNYA</v>
          </cell>
          <cell r="W3600" t="str">
            <v>SEKSI KESEJAHTERAAN RAKYAT</v>
          </cell>
          <cell r="X3600" t="str">
            <v>KANTOR KELURAHAN NALU</v>
          </cell>
          <cell r="Y3600" t="str">
            <v>SMK SEKRETARIS</v>
          </cell>
          <cell r="Z3600" t="str">
            <v>12-06-2000</v>
          </cell>
          <cell r="AA3600" t="str">
            <v>Aktif</v>
          </cell>
          <cell r="AB3600" t="str">
            <v>PNS Daerah Kab./Kota yang bekerja pada Kab./Kota</v>
          </cell>
          <cell r="AC3600" t="str">
            <v>Pemerintah Kab. Tolitoli</v>
          </cell>
          <cell r="AD3600" t="str">
            <v>Pemerintah Kab. Tolitoli</v>
          </cell>
        </row>
        <row r="3601">
          <cell r="A3601">
            <v>3599</v>
          </cell>
          <cell r="B3601" t="str">
            <v>198411102010011012</v>
          </cell>
          <cell r="C3601" t="str">
            <v/>
          </cell>
          <cell r="D3601" t="str">
            <v>MUHAMMAD SAPRIL</v>
          </cell>
          <cell r="E3601" t="str">
            <v/>
          </cell>
          <cell r="F3601" t="str">
            <v>A.Md.Kep</v>
          </cell>
          <cell r="G3601" t="str">
            <v>TINIGI</v>
          </cell>
          <cell r="H3601" t="str">
            <v>10 - 11 - 1984</v>
          </cell>
          <cell r="I3601" t="str">
            <v>II/c</v>
          </cell>
          <cell r="J3601" t="str">
            <v>01 - 01 - 2010</v>
          </cell>
          <cell r="K3601" t="str">
            <v>01 - 01 - 2012</v>
          </cell>
          <cell r="L3601" t="str">
            <v>L</v>
          </cell>
          <cell r="M3601" t="str">
            <v>III/a</v>
          </cell>
          <cell r="N3601" t="str">
            <v>01 - 04 - 2017</v>
          </cell>
          <cell r="O3601" t="str">
            <v>5</v>
          </cell>
          <cell r="P3601" t="str">
            <v>3</v>
          </cell>
          <cell r="Q3601" t="str">
            <v/>
          </cell>
          <cell r="R3601" t="str">
            <v/>
          </cell>
          <cell r="S3601" t="str">
            <v/>
          </cell>
          <cell r="T3601" t="str">
            <v>01 - 04 - 2017</v>
          </cell>
          <cell r="U3601" t="str">
            <v>Perawat Pelaksana Lanjutan</v>
          </cell>
          <cell r="V3601" t="str">
            <v/>
          </cell>
          <cell r="W3601" t="str">
            <v>PUSKESMAS GALANG</v>
          </cell>
          <cell r="X3601" t="str">
            <v>DINAS KESEHATAN</v>
          </cell>
          <cell r="Y3601" t="str">
            <v>D-III KEPERAWATAN</v>
          </cell>
          <cell r="Z3601" t="str">
            <v>31-12-2008</v>
          </cell>
          <cell r="AA3601" t="str">
            <v>Aktif</v>
          </cell>
          <cell r="AB3601" t="str">
            <v>PNS Daerah Kab./Kota yang bekerja pada Kab./Kota</v>
          </cell>
          <cell r="AC3601" t="str">
            <v>Pemerintah Kab. Tolitoli</v>
          </cell>
          <cell r="AD3601" t="str">
            <v>Pemerintah Kab. Tolitoli</v>
          </cell>
        </row>
        <row r="3602">
          <cell r="A3602">
            <v>3600</v>
          </cell>
          <cell r="B3602" t="str">
            <v>198506202014092003</v>
          </cell>
          <cell r="C3602" t="str">
            <v/>
          </cell>
          <cell r="D3602" t="str">
            <v>FITRIYANA BENGAMBARO</v>
          </cell>
          <cell r="E3602" t="str">
            <v/>
          </cell>
          <cell r="F3602" t="str">
            <v/>
          </cell>
          <cell r="G3602" t="str">
            <v>TOLITOLI</v>
          </cell>
          <cell r="H3602" t="str">
            <v>20 - 06 - 1985</v>
          </cell>
          <cell r="I3602" t="str">
            <v>II/a</v>
          </cell>
          <cell r="J3602" t="str">
            <v>01 - 09 - 2014</v>
          </cell>
          <cell r="K3602" t="str">
            <v>01 - 09 - 2016</v>
          </cell>
          <cell r="L3602" t="str">
            <v>P</v>
          </cell>
          <cell r="M3602" t="str">
            <v>II/a</v>
          </cell>
          <cell r="N3602" t="str">
            <v>01 - 09 - 2014</v>
          </cell>
          <cell r="O3602" t="str">
            <v>10</v>
          </cell>
          <cell r="P3602" t="str">
            <v>1</v>
          </cell>
          <cell r="Q3602" t="str">
            <v/>
          </cell>
          <cell r="R3602" t="str">
            <v/>
          </cell>
          <cell r="S3602" t="str">
            <v/>
          </cell>
          <cell r="T3602" t="str">
            <v/>
          </cell>
          <cell r="U3602" t="str">
            <v/>
          </cell>
          <cell r="V3602" t="str">
            <v>TEKNIS / ADMINISTRASI LAINNYA</v>
          </cell>
          <cell r="W3602" t="str">
            <v>Sub Bagian Keuangan Dan Aset</v>
          </cell>
          <cell r="X3602" t="str">
            <v>Dinas Perhubungan</v>
          </cell>
          <cell r="Y3602" t="str">
            <v>SMU IPS</v>
          </cell>
          <cell r="Z3602" t="str">
            <v>07-06-2003</v>
          </cell>
          <cell r="AA3602" t="str">
            <v>Aktif</v>
          </cell>
          <cell r="AB3602" t="str">
            <v>PNS Daerah Kab./Kota yang bekerja pada Kab./Kota</v>
          </cell>
          <cell r="AC3602" t="str">
            <v>Pemerintah Kab. Tolitoli</v>
          </cell>
          <cell r="AD3602" t="str">
            <v>Pemerintah Kab. Tolitoli</v>
          </cell>
        </row>
        <row r="3603">
          <cell r="A3603">
            <v>3601</v>
          </cell>
          <cell r="B3603" t="str">
            <v>197205172008012013</v>
          </cell>
          <cell r="C3603" t="str">
            <v>570036088</v>
          </cell>
          <cell r="D3603" t="str">
            <v>DAMARIS</v>
          </cell>
          <cell r="E3603" t="str">
            <v/>
          </cell>
          <cell r="F3603" t="str">
            <v>A.Md.Keb</v>
          </cell>
          <cell r="G3603" t="str">
            <v>MAKASSAR</v>
          </cell>
          <cell r="H3603" t="str">
            <v>17 - 05 - 1972</v>
          </cell>
          <cell r="I3603" t="str">
            <v>II/a</v>
          </cell>
          <cell r="J3603" t="str">
            <v>01 - 01 - 2008</v>
          </cell>
          <cell r="K3603" t="str">
            <v>01 - 12 - 2009</v>
          </cell>
          <cell r="L3603" t="str">
            <v>P</v>
          </cell>
          <cell r="M3603" t="str">
            <v>II/c</v>
          </cell>
          <cell r="N3603" t="str">
            <v>01 - 04 - 2016</v>
          </cell>
          <cell r="O3603" t="str">
            <v>16</v>
          </cell>
          <cell r="P3603" t="str">
            <v>3</v>
          </cell>
          <cell r="Q3603" t="str">
            <v/>
          </cell>
          <cell r="R3603" t="str">
            <v/>
          </cell>
          <cell r="S3603" t="str">
            <v/>
          </cell>
          <cell r="T3603" t="str">
            <v>01 - 10 - 2013</v>
          </cell>
          <cell r="U3603" t="str">
            <v>Bidan Terampil / Pelaksana</v>
          </cell>
          <cell r="V3603" t="str">
            <v/>
          </cell>
          <cell r="W3603" t="str">
            <v>PUSKESMAS OGOTUA</v>
          </cell>
          <cell r="X3603" t="str">
            <v>DINAS KESEHATAN</v>
          </cell>
          <cell r="Y3603" t="str">
            <v>D-III KEBIDANAN</v>
          </cell>
          <cell r="Z3603" t="str">
            <v>31-12-2013</v>
          </cell>
          <cell r="AA3603" t="str">
            <v>Aktif</v>
          </cell>
          <cell r="AB3603" t="str">
            <v>PNS Daerah Kab./Kota yang bekerja pada Kab./Kota</v>
          </cell>
          <cell r="AC3603" t="str">
            <v>Pemerintah Kab. Tolitoli</v>
          </cell>
          <cell r="AD3603" t="str">
            <v>Pemerintah Kab. Tolitoli</v>
          </cell>
        </row>
        <row r="3604">
          <cell r="A3604">
            <v>3602</v>
          </cell>
          <cell r="B3604" t="str">
            <v>198104132005012011</v>
          </cell>
          <cell r="C3604" t="str">
            <v>570017337</v>
          </cell>
          <cell r="D3604" t="str">
            <v>MASRIANI</v>
          </cell>
          <cell r="E3604" t="str">
            <v/>
          </cell>
          <cell r="F3604" t="str">
            <v>A.Md.Kep</v>
          </cell>
          <cell r="G3604" t="str">
            <v>SOPPENG</v>
          </cell>
          <cell r="H3604" t="str">
            <v>13 - 04 - 1981</v>
          </cell>
          <cell r="I3604" t="str">
            <v>II/a</v>
          </cell>
          <cell r="J3604" t="str">
            <v>01 - 01 - 2005</v>
          </cell>
          <cell r="K3604" t="str">
            <v>01 - 03 - 2006</v>
          </cell>
          <cell r="L3604" t="str">
            <v>P</v>
          </cell>
          <cell r="M3604" t="str">
            <v>III/b</v>
          </cell>
          <cell r="N3604" t="str">
            <v>01 - 04 - 2016</v>
          </cell>
          <cell r="O3604" t="str">
            <v>6</v>
          </cell>
          <cell r="P3604" t="str">
            <v>3</v>
          </cell>
          <cell r="Q3604" t="str">
            <v/>
          </cell>
          <cell r="R3604" t="str">
            <v/>
          </cell>
          <cell r="S3604" t="str">
            <v/>
          </cell>
          <cell r="T3604" t="str">
            <v>01 - 10 - 2013</v>
          </cell>
          <cell r="U3604" t="str">
            <v>Perawat Pelaksana Lanjutan</v>
          </cell>
          <cell r="V3604" t="str">
            <v/>
          </cell>
          <cell r="W3604" t="str">
            <v>Sub Bidang Pelayanan Medis Dan Keperawatan</v>
          </cell>
          <cell r="X3604" t="str">
            <v>BIDANG PELAYANAN</v>
          </cell>
          <cell r="Y3604" t="str">
            <v>D-III KEPERAWATAN</v>
          </cell>
          <cell r="Z3604" t="str">
            <v>31-12-2007</v>
          </cell>
          <cell r="AA3604" t="str">
            <v>Aktif</v>
          </cell>
          <cell r="AB3604" t="str">
            <v>PNS Daerah Kab./Kota yang bekerja pada Kab./Kota</v>
          </cell>
          <cell r="AC3604" t="str">
            <v>Pemerintah Kab. Tolitoli</v>
          </cell>
          <cell r="AD3604" t="str">
            <v>Pemerintah Kab. Tolitoli</v>
          </cell>
        </row>
        <row r="3605">
          <cell r="A3605">
            <v>3603</v>
          </cell>
          <cell r="B3605" t="str">
            <v>197711122006042029</v>
          </cell>
          <cell r="C3605" t="str">
            <v>570021301</v>
          </cell>
          <cell r="D3605" t="str">
            <v>BADRA</v>
          </cell>
          <cell r="E3605" t="str">
            <v/>
          </cell>
          <cell r="F3605" t="str">
            <v>A.Md</v>
          </cell>
          <cell r="G3605" t="str">
            <v>TOLITOLI</v>
          </cell>
          <cell r="H3605" t="str">
            <v>12 - 11 - 1977</v>
          </cell>
          <cell r="I3605" t="str">
            <v>II/c</v>
          </cell>
          <cell r="J3605" t="str">
            <v>01 - 04 - 2006</v>
          </cell>
          <cell r="K3605" t="str">
            <v>01 - 10 - 2007</v>
          </cell>
          <cell r="L3605" t="str">
            <v>P</v>
          </cell>
          <cell r="M3605" t="str">
            <v>III/b</v>
          </cell>
          <cell r="N3605" t="str">
            <v>01 - 04 - 2016</v>
          </cell>
          <cell r="O3605" t="str">
            <v>10</v>
          </cell>
          <cell r="P3605" t="str">
            <v>10</v>
          </cell>
          <cell r="Q3605" t="str">
            <v/>
          </cell>
          <cell r="R3605" t="str">
            <v/>
          </cell>
          <cell r="S3605" t="str">
            <v/>
          </cell>
          <cell r="T3605" t="str">
            <v>01 - 04 - 2013</v>
          </cell>
          <cell r="U3605" t="str">
            <v>Guru Pertama</v>
          </cell>
          <cell r="V3605" t="str">
            <v/>
          </cell>
          <cell r="W3605" t="str">
            <v>SMP NEGERI 1 GALANG</v>
          </cell>
          <cell r="X3605" t="str">
            <v>CABANG DISPENBUD KECAMATAN GALANG</v>
          </cell>
          <cell r="Y3605" t="str">
            <v>D-III EKONOMI AKUNTANSI</v>
          </cell>
          <cell r="Z3605" t="str">
            <v>31-12-1999</v>
          </cell>
          <cell r="AA3605" t="str">
            <v>Aktif</v>
          </cell>
          <cell r="AB3605" t="str">
            <v>PNS Daerah Kab./Kota yang bekerja pada Kab./Kota</v>
          </cell>
          <cell r="AC3605" t="str">
            <v>Pemerintah Kab. Tolitoli</v>
          </cell>
          <cell r="AD3605" t="str">
            <v>Pemerintah Kab. Tolitoli</v>
          </cell>
        </row>
        <row r="3606">
          <cell r="A3606">
            <v>3604</v>
          </cell>
          <cell r="B3606" t="str">
            <v>198410102014091004</v>
          </cell>
          <cell r="C3606" t="str">
            <v/>
          </cell>
          <cell r="D3606" t="str">
            <v>ALISADIKIN ALIMUDDIN</v>
          </cell>
          <cell r="E3606" t="str">
            <v/>
          </cell>
          <cell r="F3606" t="str">
            <v/>
          </cell>
          <cell r="G3606" t="str">
            <v>TOLITOLI</v>
          </cell>
          <cell r="H3606" t="str">
            <v>10 - 10 - 1984</v>
          </cell>
          <cell r="I3606" t="str">
            <v>I/c</v>
          </cell>
          <cell r="J3606" t="str">
            <v>01 - 09 - 2014</v>
          </cell>
          <cell r="K3606" t="str">
            <v>01 - 09 - 2016</v>
          </cell>
          <cell r="L3606" t="str">
            <v>L</v>
          </cell>
          <cell r="M3606" t="str">
            <v>I/c</v>
          </cell>
          <cell r="N3606" t="str">
            <v>01 - 09 - 2014</v>
          </cell>
          <cell r="O3606" t="str">
            <v>12</v>
          </cell>
          <cell r="P3606" t="str">
            <v>8</v>
          </cell>
          <cell r="Q3606" t="str">
            <v/>
          </cell>
          <cell r="R3606" t="str">
            <v/>
          </cell>
          <cell r="S3606" t="str">
            <v/>
          </cell>
          <cell r="T3606" t="str">
            <v/>
          </cell>
          <cell r="U3606" t="str">
            <v/>
          </cell>
          <cell r="V3606" t="str">
            <v>TEKNIS / ADMINISTRASI LAINNYA</v>
          </cell>
          <cell r="W3606" t="str">
            <v>Seksi Penanggulangan Kebersihan</v>
          </cell>
          <cell r="X3606" t="str">
            <v>Dinas Perumahan Rakyat Dan Kawasan Pemukiman</v>
          </cell>
          <cell r="Y3606" t="str">
            <v>SMP</v>
          </cell>
          <cell r="Z3606" t="str">
            <v>26-05-1999</v>
          </cell>
          <cell r="AA3606" t="str">
            <v>Aktif</v>
          </cell>
          <cell r="AB3606" t="str">
            <v>PNS Daerah Kab./Kota yang bekerja pada Kab./Kota</v>
          </cell>
          <cell r="AC3606" t="str">
            <v>Pemerintah Kab. Tolitoli</v>
          </cell>
          <cell r="AD3606" t="str">
            <v>Pemerintah Kab. Tolitoli</v>
          </cell>
        </row>
        <row r="3607">
          <cell r="A3607">
            <v>3605</v>
          </cell>
          <cell r="B3607" t="str">
            <v>196209082006041009</v>
          </cell>
          <cell r="C3607" t="str">
            <v>570021399</v>
          </cell>
          <cell r="D3607" t="str">
            <v>MOHAMAD U. TIMUMUN</v>
          </cell>
          <cell r="E3607" t="str">
            <v>Drs.</v>
          </cell>
          <cell r="F3607" t="str">
            <v/>
          </cell>
          <cell r="G3607" t="str">
            <v>BUOL</v>
          </cell>
          <cell r="H3607" t="str">
            <v>08 - 09 - 1962</v>
          </cell>
          <cell r="I3607" t="str">
            <v>III/a</v>
          </cell>
          <cell r="J3607" t="str">
            <v>01 - 04 - 2006</v>
          </cell>
          <cell r="K3607" t="str">
            <v>01 - 10 - 2007</v>
          </cell>
          <cell r="L3607" t="str">
            <v>L</v>
          </cell>
          <cell r="M3607" t="str">
            <v>III/d</v>
          </cell>
          <cell r="N3607" t="str">
            <v>01 - 04 - 2016</v>
          </cell>
          <cell r="O3607" t="str">
            <v>21</v>
          </cell>
          <cell r="P3607" t="str">
            <v>2</v>
          </cell>
          <cell r="Q3607" t="str">
            <v/>
          </cell>
          <cell r="R3607" t="str">
            <v/>
          </cell>
          <cell r="S3607" t="str">
            <v/>
          </cell>
          <cell r="T3607" t="str">
            <v>01 - 10 - 2012</v>
          </cell>
          <cell r="U3607" t="str">
            <v>Guru Muda</v>
          </cell>
          <cell r="V3607" t="str">
            <v/>
          </cell>
          <cell r="W3607" t="str">
            <v>SMP NEGERI 1 GALANG</v>
          </cell>
          <cell r="X3607" t="str">
            <v>CABANG DISPENBUD KECAMATAN GALANG</v>
          </cell>
          <cell r="Y3607" t="str">
            <v>S-1 PENDIDIKAN LUAR SEKOLAH</v>
          </cell>
          <cell r="Z3607" t="str">
            <v>31-12-1990</v>
          </cell>
          <cell r="AA3607" t="str">
            <v>Aktif</v>
          </cell>
          <cell r="AB3607" t="str">
            <v>PNS Daerah Kab./Kota yang bekerja pada Kab./Kota</v>
          </cell>
          <cell r="AC3607" t="str">
            <v>Pemerintah Kab. Tolitoli</v>
          </cell>
          <cell r="AD3607" t="str">
            <v>Pemerintah Kab. Tolitoli</v>
          </cell>
        </row>
        <row r="3608">
          <cell r="A3608">
            <v>3606</v>
          </cell>
          <cell r="B3608" t="str">
            <v>196901032005012011</v>
          </cell>
          <cell r="C3608" t="str">
            <v>570017178</v>
          </cell>
          <cell r="D3608" t="str">
            <v>HASTINANSI PANGALINGAN</v>
          </cell>
          <cell r="E3608" t="str">
            <v/>
          </cell>
          <cell r="F3608" t="str">
            <v>S.Pd</v>
          </cell>
          <cell r="G3608" t="str">
            <v>GANDANG BATU SILLANAN</v>
          </cell>
          <cell r="H3608" t="str">
            <v>03 - 01 - 1969</v>
          </cell>
          <cell r="I3608" t="str">
            <v>III/a</v>
          </cell>
          <cell r="J3608" t="str">
            <v>01 - 01 - 2005</v>
          </cell>
          <cell r="K3608" t="str">
            <v>01 - 04 - 2005</v>
          </cell>
          <cell r="L3608" t="str">
            <v>P</v>
          </cell>
          <cell r="M3608" t="str">
            <v>IV/a</v>
          </cell>
          <cell r="N3608" t="str">
            <v>01 - 04 - 2017</v>
          </cell>
          <cell r="O3608" t="str">
            <v>20</v>
          </cell>
          <cell r="P3608" t="str">
            <v>2</v>
          </cell>
          <cell r="Q3608" t="str">
            <v/>
          </cell>
          <cell r="R3608" t="str">
            <v/>
          </cell>
          <cell r="S3608" t="str">
            <v/>
          </cell>
          <cell r="T3608" t="str">
            <v>01 - 04 - 2017</v>
          </cell>
          <cell r="U3608" t="str">
            <v>Guru Madya</v>
          </cell>
          <cell r="V3608" t="str">
            <v/>
          </cell>
          <cell r="W3608" t="str">
            <v>SMP NEGERI 4 TOLITOLI</v>
          </cell>
          <cell r="X3608" t="str">
            <v>CABANG DISPENBUD KECAMATAN BAOLAN</v>
          </cell>
          <cell r="Y3608" t="str">
            <v>S-1/A-IV ILMU PENDIDIKAN</v>
          </cell>
          <cell r="Z3608" t="str">
            <v>31-12-1994</v>
          </cell>
          <cell r="AA3608" t="str">
            <v>Aktif</v>
          </cell>
          <cell r="AB3608" t="str">
            <v>PNS Daerah Kab./Kota yang bekerja pada Kab./Kota</v>
          </cell>
          <cell r="AC3608" t="str">
            <v>Pemerintah Kab. Tolitoli</v>
          </cell>
          <cell r="AD3608" t="str">
            <v>Pemerintah Kab. Tolitoli</v>
          </cell>
        </row>
        <row r="3609">
          <cell r="A3609">
            <v>3607</v>
          </cell>
          <cell r="B3609" t="str">
            <v>198502262009042002</v>
          </cell>
          <cell r="C3609" t="str">
            <v/>
          </cell>
          <cell r="D3609" t="str">
            <v>YUL HENTU</v>
          </cell>
          <cell r="E3609" t="str">
            <v/>
          </cell>
          <cell r="F3609" t="str">
            <v/>
          </cell>
          <cell r="G3609" t="str">
            <v>GORONTALO</v>
          </cell>
          <cell r="H3609" t="str">
            <v>26 - 02 - 1985</v>
          </cell>
          <cell r="I3609" t="str">
            <v>II/a</v>
          </cell>
          <cell r="J3609" t="str">
            <v>01 - 04 - 2009</v>
          </cell>
          <cell r="K3609" t="str">
            <v>01 - 01 - 2011</v>
          </cell>
          <cell r="L3609" t="str">
            <v>P</v>
          </cell>
          <cell r="M3609" t="str">
            <v>II/c</v>
          </cell>
          <cell r="N3609" t="str">
            <v>01 - 04 - 2017</v>
          </cell>
          <cell r="O3609" t="str">
            <v>12</v>
          </cell>
          <cell r="P3609" t="str">
            <v>8</v>
          </cell>
          <cell r="Q3609" t="str">
            <v/>
          </cell>
          <cell r="R3609" t="str">
            <v/>
          </cell>
          <cell r="S3609" t="str">
            <v/>
          </cell>
          <cell r="T3609" t="str">
            <v/>
          </cell>
          <cell r="U3609" t="str">
            <v/>
          </cell>
          <cell r="V3609" t="str">
            <v>PENGADMINISTRASI UMUM</v>
          </cell>
          <cell r="W3609" t="str">
            <v>Badan Satuan Polisi Pamong Praja Dan Perlindungan Masyarakat</v>
          </cell>
          <cell r="X3609" t="str">
            <v>Pemerintah Kabupaten Tolitoli</v>
          </cell>
          <cell r="Y3609" t="str">
            <v>SMU IPS</v>
          </cell>
          <cell r="Z3609" t="str">
            <v>31-12-2003</v>
          </cell>
          <cell r="AA3609" t="str">
            <v>Aktif</v>
          </cell>
          <cell r="AB3609" t="str">
            <v>PNS Daerah Kab./Kota yang bekerja pada Kab./Kota</v>
          </cell>
          <cell r="AC3609" t="str">
            <v>Pemerintah Kab. Tolitoli</v>
          </cell>
          <cell r="AD3609" t="str">
            <v>Pemerintah Kab. Tolitoli</v>
          </cell>
        </row>
        <row r="3610">
          <cell r="A3610">
            <v>3608</v>
          </cell>
          <cell r="B3610" t="str">
            <v>197202072015021001</v>
          </cell>
          <cell r="C3610" t="str">
            <v/>
          </cell>
          <cell r="D3610" t="str">
            <v>MURAHMAN</v>
          </cell>
          <cell r="E3610" t="str">
            <v/>
          </cell>
          <cell r="F3610" t="str">
            <v/>
          </cell>
          <cell r="G3610" t="str">
            <v>TOLITOLI</v>
          </cell>
          <cell r="H3610" t="str">
            <v>07 - 02 - 1972</v>
          </cell>
          <cell r="I3610" t="str">
            <v>II/a</v>
          </cell>
          <cell r="J3610" t="str">
            <v>01 - 02 - 2015</v>
          </cell>
          <cell r="K3610" t="str">
            <v>01 - 09 - 2016</v>
          </cell>
          <cell r="L3610" t="str">
            <v>L</v>
          </cell>
          <cell r="M3610" t="str">
            <v>II/a</v>
          </cell>
          <cell r="N3610" t="str">
            <v>01 - 02 - 2015</v>
          </cell>
          <cell r="O3610" t="str">
            <v>10</v>
          </cell>
          <cell r="P3610" t="str">
            <v>7</v>
          </cell>
          <cell r="Q3610" t="str">
            <v/>
          </cell>
          <cell r="R3610" t="str">
            <v/>
          </cell>
          <cell r="S3610" t="str">
            <v/>
          </cell>
          <cell r="T3610" t="str">
            <v/>
          </cell>
          <cell r="U3610" t="str">
            <v/>
          </cell>
          <cell r="V3610" t="str">
            <v>TEKNIS / ADMINISTRASI LAINNYA</v>
          </cell>
          <cell r="W3610" t="str">
            <v>Sub Bagian Umum Dan Program</v>
          </cell>
          <cell r="X3610" t="str">
            <v>Dinas Komunikasi Dan Informatika</v>
          </cell>
          <cell r="Y3610" t="str">
            <v>SMA BIOLOGI</v>
          </cell>
          <cell r="Z3610" t="str">
            <v>30-05-1991</v>
          </cell>
          <cell r="AA3610" t="str">
            <v>Aktif</v>
          </cell>
          <cell r="AB3610" t="str">
            <v>PNS Daerah Kab./Kota yang bekerja pada Kab./Kota</v>
          </cell>
          <cell r="AC3610" t="str">
            <v>Pemerintah Kab. Tolitoli</v>
          </cell>
          <cell r="AD3610" t="str">
            <v>Pemerintah Kab. Tolitoli</v>
          </cell>
        </row>
        <row r="3611">
          <cell r="A3611">
            <v>3609</v>
          </cell>
          <cell r="B3611" t="str">
            <v>196210111989101001</v>
          </cell>
          <cell r="C3611" t="str">
            <v>131827596</v>
          </cell>
          <cell r="D3611" t="str">
            <v>SOETOMO</v>
          </cell>
          <cell r="E3611" t="str">
            <v/>
          </cell>
          <cell r="F3611" t="str">
            <v/>
          </cell>
          <cell r="G3611" t="str">
            <v>TOLITOLI</v>
          </cell>
          <cell r="H3611" t="str">
            <v>11 - 10 - 1962</v>
          </cell>
          <cell r="I3611" t="str">
            <v>I/a</v>
          </cell>
          <cell r="J3611" t="str">
            <v>01 - 10 - 1989</v>
          </cell>
          <cell r="K3611" t="str">
            <v>01 - 06 - 1991</v>
          </cell>
          <cell r="L3611" t="str">
            <v>L</v>
          </cell>
          <cell r="M3611" t="str">
            <v>II/c</v>
          </cell>
          <cell r="N3611" t="str">
            <v>01 - 10 - 2016</v>
          </cell>
          <cell r="O3611" t="str">
            <v>21</v>
          </cell>
          <cell r="P3611" t="str">
            <v>0</v>
          </cell>
          <cell r="Q3611" t="str">
            <v/>
          </cell>
          <cell r="R3611" t="str">
            <v/>
          </cell>
          <cell r="S3611" t="str">
            <v/>
          </cell>
          <cell r="T3611" t="str">
            <v/>
          </cell>
          <cell r="U3611" t="str">
            <v/>
          </cell>
          <cell r="V3611" t="str">
            <v xml:space="preserve">PELAKSANA </v>
          </cell>
          <cell r="W3611" t="str">
            <v>SD Negeri 23 Tolitoli</v>
          </cell>
          <cell r="X3611" t="str">
            <v>Dinas Pendidikan Dan Kebudayaan</v>
          </cell>
          <cell r="Y3611" t="str">
            <v>SMA IPA</v>
          </cell>
          <cell r="Z3611" t="str">
            <v>31-12-2007</v>
          </cell>
          <cell r="AA3611" t="str">
            <v>Aktif</v>
          </cell>
          <cell r="AB3611" t="str">
            <v>PNS Daerah Kab./Kota yang bekerja pada Kab./Kota</v>
          </cell>
          <cell r="AC3611" t="str">
            <v>Pemerintah Kab. Tolitoli</v>
          </cell>
          <cell r="AD3611" t="str">
            <v>Pemerintah Kab. Tolitoli</v>
          </cell>
        </row>
        <row r="3612">
          <cell r="A3612">
            <v>3610</v>
          </cell>
          <cell r="B3612" t="str">
            <v>196404232014051001</v>
          </cell>
          <cell r="C3612" t="str">
            <v/>
          </cell>
          <cell r="D3612" t="str">
            <v>AHMAD</v>
          </cell>
          <cell r="E3612" t="str">
            <v/>
          </cell>
          <cell r="F3612" t="str">
            <v/>
          </cell>
          <cell r="G3612" t="str">
            <v>TOLITOLI</v>
          </cell>
          <cell r="H3612" t="str">
            <v>23 - 04 - 1964</v>
          </cell>
          <cell r="I3612" t="str">
            <v>II/a</v>
          </cell>
          <cell r="J3612" t="str">
            <v>01 - 05 - 2014</v>
          </cell>
          <cell r="K3612" t="str">
            <v>01 - 12 - 2015</v>
          </cell>
          <cell r="L3612" t="str">
            <v>L</v>
          </cell>
          <cell r="M3612" t="str">
            <v>II/a</v>
          </cell>
          <cell r="N3612" t="str">
            <v>01 - 05 - 2014</v>
          </cell>
          <cell r="O3612" t="str">
            <v>10</v>
          </cell>
          <cell r="P3612" t="str">
            <v>11</v>
          </cell>
          <cell r="Q3612" t="str">
            <v/>
          </cell>
          <cell r="R3612" t="str">
            <v/>
          </cell>
          <cell r="S3612" t="str">
            <v/>
          </cell>
          <cell r="T3612" t="str">
            <v/>
          </cell>
          <cell r="U3612" t="str">
            <v/>
          </cell>
          <cell r="V3612" t="str">
            <v>GURU SD</v>
          </cell>
          <cell r="W3612" t="str">
            <v>CABANG DISPENBUD KECAMATAN DAMPAL UTARA</v>
          </cell>
          <cell r="X3612" t="str">
            <v/>
          </cell>
          <cell r="Y3612" t="str">
            <v>SMA</v>
          </cell>
          <cell r="Z3612" t="str">
            <v>05-05-1982</v>
          </cell>
          <cell r="AA3612" t="str">
            <v>Aktif</v>
          </cell>
          <cell r="AB3612" t="str">
            <v>PNS Daerah Kab./Kota yang bekerja pada Kab./Kota</v>
          </cell>
          <cell r="AC3612" t="str">
            <v>Pemerintah Kab. Tolitoli</v>
          </cell>
          <cell r="AD3612" t="str">
            <v>Pemerintah Kab. Tolitoli</v>
          </cell>
        </row>
        <row r="3613">
          <cell r="A3613">
            <v>3611</v>
          </cell>
          <cell r="B3613" t="str">
            <v>196105142007011008</v>
          </cell>
          <cell r="C3613" t="str">
            <v>570028112</v>
          </cell>
          <cell r="D3613" t="str">
            <v>AGUS SALIM</v>
          </cell>
          <cell r="E3613" t="str">
            <v>Drs.</v>
          </cell>
          <cell r="F3613" t="str">
            <v/>
          </cell>
          <cell r="G3613" t="str">
            <v>KEPULAUAN SELAYAR</v>
          </cell>
          <cell r="H3613" t="str">
            <v>14 - 05 - 1961</v>
          </cell>
          <cell r="I3613" t="str">
            <v>III/a</v>
          </cell>
          <cell r="J3613" t="str">
            <v>01 - 01 - 2007</v>
          </cell>
          <cell r="K3613" t="str">
            <v>01 - 10 - 2008</v>
          </cell>
          <cell r="L3613" t="str">
            <v>L</v>
          </cell>
          <cell r="M3613" t="str">
            <v>III/c</v>
          </cell>
          <cell r="N3613" t="str">
            <v>01 - 04 - 2018</v>
          </cell>
          <cell r="O3613" t="str">
            <v>14</v>
          </cell>
          <cell r="P3613" t="str">
            <v>3</v>
          </cell>
          <cell r="Q3613" t="str">
            <v/>
          </cell>
          <cell r="R3613" t="str">
            <v/>
          </cell>
          <cell r="S3613" t="str">
            <v/>
          </cell>
          <cell r="T3613" t="str">
            <v>01 - 04 - 2018</v>
          </cell>
          <cell r="U3613" t="str">
            <v>Guru Muda</v>
          </cell>
          <cell r="V3613" t="str">
            <v/>
          </cell>
          <cell r="W3613" t="str">
            <v>SMP NEGERI 1 DAMPAL UTARA</v>
          </cell>
          <cell r="X3613" t="str">
            <v>CABANG DISPENBUD KECAMATAN DAMPAL UTARA</v>
          </cell>
          <cell r="Y3613" t="str">
            <v>S-1/A-IV KURIKULUM DAN TEKNOLOGI PENDIDIKAN</v>
          </cell>
          <cell r="Z3613" t="str">
            <v>01-01-1988</v>
          </cell>
          <cell r="AA3613" t="str">
            <v>Aktif</v>
          </cell>
          <cell r="AB3613" t="str">
            <v>PNS Daerah Kab./Kota yang bekerja pada Kab./Kota</v>
          </cell>
          <cell r="AC3613" t="str">
            <v>Pemerintah Kab. Tolitoli</v>
          </cell>
          <cell r="AD3613" t="str">
            <v>Pemerintah Kab. Tolitoli</v>
          </cell>
        </row>
        <row r="3614">
          <cell r="A3614">
            <v>3612</v>
          </cell>
          <cell r="B3614" t="str">
            <v>196506161986071001</v>
          </cell>
          <cell r="C3614" t="str">
            <v>131527518</v>
          </cell>
          <cell r="D3614" t="str">
            <v>SUNARDI</v>
          </cell>
          <cell r="E3614" t="str">
            <v/>
          </cell>
          <cell r="F3614" t="str">
            <v/>
          </cell>
          <cell r="G3614" t="str">
            <v>PROBOLINGGO</v>
          </cell>
          <cell r="H3614" t="str">
            <v>16 - 06 - 1965</v>
          </cell>
          <cell r="I3614" t="str">
            <v>I/a</v>
          </cell>
          <cell r="J3614" t="str">
            <v>01 - 07 - 1986</v>
          </cell>
          <cell r="K3614" t="str">
            <v>01 - 07 - 1988</v>
          </cell>
          <cell r="L3614" t="str">
            <v>L</v>
          </cell>
          <cell r="M3614" t="str">
            <v>II/d</v>
          </cell>
          <cell r="N3614" t="str">
            <v>01 - 10 - 2015</v>
          </cell>
          <cell r="O3614" t="str">
            <v>28</v>
          </cell>
          <cell r="P3614" t="str">
            <v>3</v>
          </cell>
          <cell r="Q3614" t="str">
            <v/>
          </cell>
          <cell r="R3614" t="str">
            <v/>
          </cell>
          <cell r="S3614" t="str">
            <v/>
          </cell>
          <cell r="T3614" t="str">
            <v/>
          </cell>
          <cell r="U3614" t="str">
            <v/>
          </cell>
          <cell r="V3614" t="str">
            <v xml:space="preserve">PELAKSANA </v>
          </cell>
          <cell r="W3614" t="str">
            <v>SDN 2 BASI</v>
          </cell>
          <cell r="X3614" t="str">
            <v>CABANG DISPENBUD KECAMATAN BASIDONDO</v>
          </cell>
          <cell r="Y3614" t="str">
            <v>PAKET C</v>
          </cell>
          <cell r="Z3614" t="str">
            <v>02-10-2006</v>
          </cell>
          <cell r="AA3614" t="str">
            <v>Aktif</v>
          </cell>
          <cell r="AB3614" t="str">
            <v>PNS Daerah Kab./Kota yang bekerja pada Kab./Kota</v>
          </cell>
          <cell r="AC3614" t="str">
            <v>Pemerintah Kab. Tolitoli</v>
          </cell>
          <cell r="AD3614" t="str">
            <v>Pemerintah Kab. Tolitoli</v>
          </cell>
        </row>
        <row r="3615">
          <cell r="A3615">
            <v>3613</v>
          </cell>
          <cell r="B3615" t="str">
            <v>196301011982071001</v>
          </cell>
          <cell r="C3615" t="str">
            <v>131056824</v>
          </cell>
          <cell r="D3615" t="str">
            <v>SYAFRUDIN NUPURA</v>
          </cell>
          <cell r="E3615" t="str">
            <v/>
          </cell>
          <cell r="F3615" t="str">
            <v>A.Ma.Pd</v>
          </cell>
          <cell r="G3615" t="str">
            <v>BONGO</v>
          </cell>
          <cell r="H3615" t="str">
            <v>01 - 01 - 1963</v>
          </cell>
          <cell r="I3615" t="str">
            <v>II/a</v>
          </cell>
          <cell r="J3615" t="str">
            <v>01 - 07 - 1982</v>
          </cell>
          <cell r="K3615" t="str">
            <v>01 - 07 - 1984</v>
          </cell>
          <cell r="L3615" t="str">
            <v>L</v>
          </cell>
          <cell r="M3615" t="str">
            <v>IV/a</v>
          </cell>
          <cell r="N3615" t="str">
            <v>01 - 10 - 2011</v>
          </cell>
          <cell r="O3615" t="str">
            <v>24</v>
          </cell>
          <cell r="P3615" t="str">
            <v>3</v>
          </cell>
          <cell r="Q3615" t="str">
            <v/>
          </cell>
          <cell r="R3615" t="str">
            <v/>
          </cell>
          <cell r="S3615" t="str">
            <v/>
          </cell>
          <cell r="T3615" t="str">
            <v>26 - 03 - 2013</v>
          </cell>
          <cell r="U3615" t="str">
            <v>Guru Pembina</v>
          </cell>
          <cell r="V3615" t="str">
            <v/>
          </cell>
          <cell r="W3615" t="str">
            <v>SD Negeri 18 Tolitoli</v>
          </cell>
          <cell r="X3615" t="str">
            <v>Dinas Pendidikan Dan Kebudayaan</v>
          </cell>
          <cell r="Y3615" t="str">
            <v>D-II/A-II</v>
          </cell>
          <cell r="Z3615" t="str">
            <v>31-12-2005</v>
          </cell>
          <cell r="AA3615" t="str">
            <v>Aktif</v>
          </cell>
          <cell r="AB3615" t="str">
            <v>PNS Daerah Kab./Kota yang bekerja pada Kab./Kota</v>
          </cell>
          <cell r="AC3615" t="str">
            <v>Pemerintah Kab. Tolitoli</v>
          </cell>
          <cell r="AD3615" t="str">
            <v>Pemerintah Kab. Tolitoli</v>
          </cell>
        </row>
        <row r="3616">
          <cell r="A3616">
            <v>3614</v>
          </cell>
          <cell r="B3616" t="str">
            <v>198008122011012008</v>
          </cell>
          <cell r="C3616" t="str">
            <v/>
          </cell>
          <cell r="D3616" t="str">
            <v>NILUH BUDIKERTI</v>
          </cell>
          <cell r="E3616" t="str">
            <v/>
          </cell>
          <cell r="F3616" t="str">
            <v>A.Ma.Pd</v>
          </cell>
          <cell r="G3616" t="str">
            <v>BULELENG</v>
          </cell>
          <cell r="H3616" t="str">
            <v>12 - 08 - 1980</v>
          </cell>
          <cell r="I3616" t="str">
            <v>II/b</v>
          </cell>
          <cell r="J3616" t="str">
            <v>01 - 01 - 2011</v>
          </cell>
          <cell r="K3616" t="str">
            <v>01 - 01 - 2013</v>
          </cell>
          <cell r="L3616" t="str">
            <v>P</v>
          </cell>
          <cell r="M3616" t="str">
            <v>II/c</v>
          </cell>
          <cell r="N3616" t="str">
            <v>01 - 04 - 2017</v>
          </cell>
          <cell r="O3616" t="str">
            <v>9</v>
          </cell>
          <cell r="P3616" t="str">
            <v>3</v>
          </cell>
          <cell r="Q3616" t="str">
            <v/>
          </cell>
          <cell r="R3616" t="str">
            <v/>
          </cell>
          <cell r="S3616" t="str">
            <v/>
          </cell>
          <cell r="T3616" t="str">
            <v>01 - 04 - 2017</v>
          </cell>
          <cell r="U3616" t="str">
            <v>Guru</v>
          </cell>
          <cell r="V3616" t="str">
            <v/>
          </cell>
          <cell r="W3616" t="str">
            <v>SDN OYOM</v>
          </cell>
          <cell r="X3616" t="str">
            <v>CABANG DISPENBUD KECAMATAN LAMPASIO</v>
          </cell>
          <cell r="Y3616" t="str">
            <v>D-II PGSD</v>
          </cell>
          <cell r="Z3616" t="str">
            <v>31-12-2005</v>
          </cell>
          <cell r="AA3616" t="str">
            <v>Aktif</v>
          </cell>
          <cell r="AB3616" t="str">
            <v>PNS Daerah Kab./Kota yang bekerja pada Kab./Kota</v>
          </cell>
          <cell r="AC3616" t="str">
            <v>Pemerintah Kab. Tolitoli</v>
          </cell>
          <cell r="AD3616" t="str">
            <v>Pemerintah Kab. Tolitoli</v>
          </cell>
        </row>
        <row r="3617">
          <cell r="A3617">
            <v>3615</v>
          </cell>
          <cell r="B3617" t="str">
            <v>198403072010011016</v>
          </cell>
          <cell r="C3617" t="str">
            <v/>
          </cell>
          <cell r="D3617" t="str">
            <v>HERMAN</v>
          </cell>
          <cell r="E3617" t="str">
            <v/>
          </cell>
          <cell r="F3617" t="str">
            <v>SE</v>
          </cell>
          <cell r="G3617" t="str">
            <v>TOLITOLI</v>
          </cell>
          <cell r="H3617" t="str">
            <v>07 - 03 - 1984</v>
          </cell>
          <cell r="I3617" t="str">
            <v>II/a</v>
          </cell>
          <cell r="J3617" t="str">
            <v>01 - 01 - 2010</v>
          </cell>
          <cell r="K3617" t="str">
            <v>01 - 01 - 2012</v>
          </cell>
          <cell r="L3617" t="str">
            <v>L</v>
          </cell>
          <cell r="M3617" t="str">
            <v>III/a</v>
          </cell>
          <cell r="N3617" t="str">
            <v>01 - 10 - 2015</v>
          </cell>
          <cell r="O3617" t="str">
            <v>5</v>
          </cell>
          <cell r="P3617" t="str">
            <v>9</v>
          </cell>
          <cell r="Q3617" t="str">
            <v/>
          </cell>
          <cell r="R3617" t="str">
            <v/>
          </cell>
          <cell r="S3617" t="str">
            <v/>
          </cell>
          <cell r="T3617" t="str">
            <v/>
          </cell>
          <cell r="U3617" t="str">
            <v/>
          </cell>
          <cell r="V3617" t="str">
            <v>STAF</v>
          </cell>
          <cell r="W3617" t="str">
            <v>Sub Bidang Bantuan Pembangunan Dan Pemberdayaan Masyarakat Miskin</v>
          </cell>
          <cell r="X3617" t="str">
            <v>Bidang Usaha Ekonomi Masyarakat</v>
          </cell>
          <cell r="Y3617" t="str">
            <v>S-1 EKONOMI MANAJEMEN</v>
          </cell>
          <cell r="Z3617" t="str">
            <v>31-12-2010</v>
          </cell>
          <cell r="AA3617" t="str">
            <v>Aktif</v>
          </cell>
          <cell r="AB3617" t="str">
            <v>PNS Daerah Kab./Kota yang bekerja pada Kab./Kota</v>
          </cell>
          <cell r="AC3617" t="str">
            <v>Pemerintah Kab. Tolitoli</v>
          </cell>
          <cell r="AD3617" t="str">
            <v>Pemerintah Kab. Tolitoli</v>
          </cell>
        </row>
        <row r="3618">
          <cell r="A3618">
            <v>3616</v>
          </cell>
          <cell r="B3618" t="str">
            <v>198507232014092001</v>
          </cell>
          <cell r="C3618" t="str">
            <v/>
          </cell>
          <cell r="D3618" t="str">
            <v>ZULFINA</v>
          </cell>
          <cell r="E3618" t="str">
            <v/>
          </cell>
          <cell r="F3618" t="str">
            <v/>
          </cell>
          <cell r="G3618" t="str">
            <v>BANGKIR</v>
          </cell>
          <cell r="H3618" t="str">
            <v>23 - 07 - 1985</v>
          </cell>
          <cell r="I3618" t="str">
            <v>II/a</v>
          </cell>
          <cell r="J3618" t="str">
            <v>01 - 09 - 2014</v>
          </cell>
          <cell r="K3618" t="str">
            <v>01 - 09 - 2016</v>
          </cell>
          <cell r="L3618" t="str">
            <v>P</v>
          </cell>
          <cell r="M3618" t="str">
            <v>II/a</v>
          </cell>
          <cell r="N3618" t="str">
            <v>01 - 09 - 2014</v>
          </cell>
          <cell r="O3618" t="str">
            <v>10</v>
          </cell>
          <cell r="P3618" t="str">
            <v>0</v>
          </cell>
          <cell r="Q3618" t="str">
            <v/>
          </cell>
          <cell r="R3618" t="str">
            <v/>
          </cell>
          <cell r="S3618" t="str">
            <v/>
          </cell>
          <cell r="T3618" t="str">
            <v/>
          </cell>
          <cell r="U3618" t="str">
            <v/>
          </cell>
          <cell r="V3618" t="str">
            <v>TEKNIS / ADMINISTRASI LAINNYA</v>
          </cell>
          <cell r="W3618" t="str">
            <v>SMP NEGERI 2 DAMPAL SELATAN</v>
          </cell>
          <cell r="X3618" t="str">
            <v>CABANG DISPENBUD KECAMATAN DAMPAL SELATAN</v>
          </cell>
          <cell r="Y3618" t="str">
            <v>SMU IPA</v>
          </cell>
          <cell r="Z3618" t="str">
            <v>16-07-2004</v>
          </cell>
          <cell r="AA3618" t="str">
            <v>Aktif</v>
          </cell>
          <cell r="AB3618" t="str">
            <v>PNS Daerah Kab./Kota yang bekerja pada Kab./Kota</v>
          </cell>
          <cell r="AC3618" t="str">
            <v>Pemerintah Kab. Tolitoli</v>
          </cell>
          <cell r="AD3618" t="str">
            <v>Pemerintah Kab. Tolitoli</v>
          </cell>
        </row>
        <row r="3619">
          <cell r="A3619">
            <v>3617</v>
          </cell>
          <cell r="B3619" t="str">
            <v>196003051983011001</v>
          </cell>
          <cell r="C3619" t="str">
            <v>131256568</v>
          </cell>
          <cell r="D3619" t="str">
            <v>USMAN DENGO</v>
          </cell>
          <cell r="E3619" t="str">
            <v/>
          </cell>
          <cell r="F3619" t="str">
            <v>S.Pd</v>
          </cell>
          <cell r="G3619" t="str">
            <v>GORONTALO</v>
          </cell>
          <cell r="H3619" t="str">
            <v>05 - 03 - 1960</v>
          </cell>
          <cell r="I3619" t="str">
            <v>II/a</v>
          </cell>
          <cell r="J3619" t="str">
            <v>01 - 01 - 1983</v>
          </cell>
          <cell r="K3619" t="str">
            <v>01 - 04 - 1984</v>
          </cell>
          <cell r="L3619" t="str">
            <v>L</v>
          </cell>
          <cell r="M3619" t="str">
            <v>IV/b</v>
          </cell>
          <cell r="N3619" t="str">
            <v>01 - 04 - 2016</v>
          </cell>
          <cell r="O3619" t="str">
            <v>25</v>
          </cell>
          <cell r="P3619" t="str">
            <v>9</v>
          </cell>
          <cell r="Q3619" t="str">
            <v/>
          </cell>
          <cell r="R3619" t="str">
            <v/>
          </cell>
          <cell r="S3619" t="str">
            <v/>
          </cell>
          <cell r="T3619" t="str">
            <v>01 - 04 - 2016</v>
          </cell>
          <cell r="U3619" t="str">
            <v>Guru Madya</v>
          </cell>
          <cell r="V3619" t="str">
            <v/>
          </cell>
          <cell r="W3619" t="str">
            <v>SMP NEGERI 3 TOLITOLI</v>
          </cell>
          <cell r="X3619" t="str">
            <v>CABANG DISPENBUD KECAMATAN BAOLAN</v>
          </cell>
          <cell r="Y3619" t="str">
            <v>S-1 PENDIDIKAN FISIKA</v>
          </cell>
          <cell r="Z3619" t="str">
            <v>31-12-2001</v>
          </cell>
          <cell r="AA3619" t="str">
            <v>Aktif</v>
          </cell>
          <cell r="AB3619" t="str">
            <v>PNS Daerah Kab./Kota yang bekerja pada Kab./Kota</v>
          </cell>
          <cell r="AC3619" t="str">
            <v>Pemerintah Kab. Tolitoli</v>
          </cell>
          <cell r="AD3619" t="str">
            <v>Pemerintah Kab. Tolitoli</v>
          </cell>
        </row>
        <row r="3620">
          <cell r="A3620">
            <v>3618</v>
          </cell>
          <cell r="B3620" t="str">
            <v>197807282002122009</v>
          </cell>
          <cell r="C3620" t="str">
            <v>570015137</v>
          </cell>
          <cell r="D3620" t="str">
            <v>YULIANI</v>
          </cell>
          <cell r="E3620" t="str">
            <v/>
          </cell>
          <cell r="F3620" t="str">
            <v>A.Md.Keb</v>
          </cell>
          <cell r="G3620" t="str">
            <v>TOLITOLI</v>
          </cell>
          <cell r="H3620" t="str">
            <v>28 - 07 - 1978</v>
          </cell>
          <cell r="I3620" t="str">
            <v>II/a</v>
          </cell>
          <cell r="J3620" t="str">
            <v>01 - 12 - 2002</v>
          </cell>
          <cell r="K3620" t="str">
            <v>01 - 02 - 2004</v>
          </cell>
          <cell r="L3620" t="str">
            <v>P</v>
          </cell>
          <cell r="M3620" t="str">
            <v>II/d</v>
          </cell>
          <cell r="N3620" t="str">
            <v>01 - 04 - 2016</v>
          </cell>
          <cell r="O3620" t="str">
            <v>13</v>
          </cell>
          <cell r="P3620" t="str">
            <v>4</v>
          </cell>
          <cell r="Q3620" t="str">
            <v/>
          </cell>
          <cell r="R3620" t="str">
            <v/>
          </cell>
          <cell r="S3620" t="str">
            <v/>
          </cell>
          <cell r="T3620" t="str">
            <v>26 - 03 - 2015</v>
          </cell>
          <cell r="U3620" t="str">
            <v>Bidan Terampil / Pelaksana</v>
          </cell>
          <cell r="V3620" t="str">
            <v/>
          </cell>
          <cell r="W3620" t="str">
            <v>PUSKESMAS PEMBANTU TAMBUN DUSUN BUNGA</v>
          </cell>
          <cell r="X3620" t="str">
            <v>PUSKESMAS BAOLAN</v>
          </cell>
          <cell r="Y3620" t="str">
            <v>D-III KEBIDANAN</v>
          </cell>
          <cell r="Z3620" t="str">
            <v>31-12-2013</v>
          </cell>
          <cell r="AA3620" t="str">
            <v>Aktif</v>
          </cell>
          <cell r="AB3620" t="str">
            <v>PNS Daerah Kab./Kota yang bekerja pada Kab./Kota</v>
          </cell>
          <cell r="AC3620" t="str">
            <v>Pemerintah Kab. Tolitoli</v>
          </cell>
          <cell r="AD3620" t="str">
            <v>Pemerintah Kab. Tolitoli</v>
          </cell>
        </row>
        <row r="3621">
          <cell r="A3621">
            <v>3619</v>
          </cell>
          <cell r="B3621" t="str">
            <v>197407232001121002</v>
          </cell>
          <cell r="C3621" t="str">
            <v>570013617</v>
          </cell>
          <cell r="D3621" t="str">
            <v>DARMADI</v>
          </cell>
          <cell r="E3621" t="str">
            <v/>
          </cell>
          <cell r="F3621" t="str">
            <v>S.SOS</v>
          </cell>
          <cell r="G3621" t="str">
            <v>TOLITOLI</v>
          </cell>
          <cell r="H3621" t="str">
            <v>23 - 07 - 1974</v>
          </cell>
          <cell r="I3621" t="str">
            <v>II/a</v>
          </cell>
          <cell r="J3621" t="str">
            <v>01 - 12 - 2001</v>
          </cell>
          <cell r="K3621" t="str">
            <v>01 - 07 - 2003</v>
          </cell>
          <cell r="L3621" t="str">
            <v>L</v>
          </cell>
          <cell r="M3621" t="str">
            <v>III/b</v>
          </cell>
          <cell r="N3621" t="str">
            <v>01 - 04 - 2015</v>
          </cell>
          <cell r="O3621" t="str">
            <v>10</v>
          </cell>
          <cell r="P3621" t="str">
            <v>5</v>
          </cell>
          <cell r="Q3621" t="str">
            <v/>
          </cell>
          <cell r="R3621" t="str">
            <v/>
          </cell>
          <cell r="S3621" t="str">
            <v/>
          </cell>
          <cell r="T3621" t="str">
            <v/>
          </cell>
          <cell r="U3621" t="str">
            <v/>
          </cell>
          <cell r="V3621" t="str">
            <v>PENGOLAH KENAIKAN PANGKAT DAN KENAIKAN GAJI BERKALA</v>
          </cell>
          <cell r="W3621" t="str">
            <v>Sub Bidang Kepangkatan Pegawai</v>
          </cell>
          <cell r="X3621" t="str">
            <v>Badan Kepegawaian Dan Pengembangan Sumber Daya Manusia</v>
          </cell>
          <cell r="Y3621" t="str">
            <v>S-1 ILMU ADMINISTRASI NEGARA</v>
          </cell>
          <cell r="Z3621" t="str">
            <v>31-12-2010</v>
          </cell>
          <cell r="AA3621" t="str">
            <v>Aktif</v>
          </cell>
          <cell r="AB3621" t="str">
            <v>PNS Daerah Kab./Kota yang bekerja pada Kab./Kota</v>
          </cell>
          <cell r="AC3621" t="str">
            <v>Pemerintah Kab. Tolitoli</v>
          </cell>
          <cell r="AD3621" t="str">
            <v>Pemerintah Kab. Tolitoli</v>
          </cell>
        </row>
        <row r="3622">
          <cell r="A3622">
            <v>3620</v>
          </cell>
          <cell r="B3622" t="str">
            <v>197709102008012011</v>
          </cell>
          <cell r="C3622" t="str">
            <v>570036067</v>
          </cell>
          <cell r="D3622" t="str">
            <v>MASNIA</v>
          </cell>
          <cell r="E3622" t="str">
            <v/>
          </cell>
          <cell r="F3622" t="str">
            <v>A.Md.Kep</v>
          </cell>
          <cell r="G3622" t="str">
            <v>TINIGI</v>
          </cell>
          <cell r="H3622" t="str">
            <v>10 - 09 - 1977</v>
          </cell>
          <cell r="I3622" t="str">
            <v>II/a</v>
          </cell>
          <cell r="J3622" t="str">
            <v>01 - 01 - 2008</v>
          </cell>
          <cell r="K3622" t="str">
            <v>01 - 12 - 2009</v>
          </cell>
          <cell r="L3622" t="str">
            <v>P</v>
          </cell>
          <cell r="M3622" t="str">
            <v>III/a</v>
          </cell>
          <cell r="N3622" t="str">
            <v>01 - 04 - 2018</v>
          </cell>
          <cell r="O3622" t="str">
            <v>9</v>
          </cell>
          <cell r="P3622" t="str">
            <v>3</v>
          </cell>
          <cell r="Q3622" t="str">
            <v/>
          </cell>
          <cell r="R3622" t="str">
            <v/>
          </cell>
          <cell r="S3622" t="str">
            <v/>
          </cell>
          <cell r="T3622" t="str">
            <v>01 - 04 - 2018</v>
          </cell>
          <cell r="U3622" t="str">
            <v>Perawat Mahir</v>
          </cell>
          <cell r="V3622" t="str">
            <v/>
          </cell>
          <cell r="W3622" t="str">
            <v>PUSKESMAS GALANG</v>
          </cell>
          <cell r="X3622" t="str">
            <v>DINAS KESEHATAN</v>
          </cell>
          <cell r="Y3622" t="str">
            <v>D-III KEPERAWATAN</v>
          </cell>
          <cell r="Z3622" t="str">
            <v>01-01-2012</v>
          </cell>
          <cell r="AA3622" t="str">
            <v>Aktif</v>
          </cell>
          <cell r="AB3622" t="str">
            <v>PNS Daerah Kab./Kota yang bekerja pada Kab./Kota</v>
          </cell>
          <cell r="AC3622" t="str">
            <v>Pemerintah Kab. Tolitoli</v>
          </cell>
          <cell r="AD3622" t="str">
            <v>Pemerintah Kab. Tolitoli</v>
          </cell>
        </row>
        <row r="3623">
          <cell r="A3623">
            <v>3621</v>
          </cell>
          <cell r="B3623" t="str">
            <v>197209032006042010</v>
          </cell>
          <cell r="C3623" t="str">
            <v>570021187</v>
          </cell>
          <cell r="D3623" t="str">
            <v>SARNAIDAH</v>
          </cell>
          <cell r="E3623" t="str">
            <v/>
          </cell>
          <cell r="F3623" t="str">
            <v/>
          </cell>
          <cell r="G3623" t="str">
            <v>TOLITOLI</v>
          </cell>
          <cell r="H3623" t="str">
            <v>03 - 09 - 1972</v>
          </cell>
          <cell r="I3623" t="str">
            <v>II/a</v>
          </cell>
          <cell r="J3623" t="str">
            <v>01 - 04 - 2006</v>
          </cell>
          <cell r="K3623" t="str">
            <v>01 - 10 - 2007</v>
          </cell>
          <cell r="L3623" t="str">
            <v>P</v>
          </cell>
          <cell r="M3623" t="str">
            <v>II/d</v>
          </cell>
          <cell r="N3623" t="str">
            <v>01 - 04 - 2016</v>
          </cell>
          <cell r="O3623" t="str">
            <v>12</v>
          </cell>
          <cell r="P3623" t="str">
            <v>10</v>
          </cell>
          <cell r="Q3623" t="str">
            <v/>
          </cell>
          <cell r="R3623" t="str">
            <v/>
          </cell>
          <cell r="S3623" t="str">
            <v/>
          </cell>
          <cell r="T3623" t="str">
            <v>01 - 04 - 2016</v>
          </cell>
          <cell r="U3623" t="str">
            <v>Guru Muda Tingkat. I</v>
          </cell>
          <cell r="V3623" t="str">
            <v/>
          </cell>
          <cell r="W3623" t="str">
            <v>SDN LANANG</v>
          </cell>
          <cell r="X3623" t="str">
            <v>CABANG DISPENBUD KECAMATAN LAMPASIO</v>
          </cell>
          <cell r="Y3623" t="str">
            <v>PGAN</v>
          </cell>
          <cell r="Z3623" t="str">
            <v>31-12-1992</v>
          </cell>
          <cell r="AA3623" t="str">
            <v>Aktif</v>
          </cell>
          <cell r="AB3623" t="str">
            <v>PNS Daerah Kab./Kota yang bekerja pada Kab./Kota</v>
          </cell>
          <cell r="AC3623" t="str">
            <v>Pemerintah Kab. Tolitoli</v>
          </cell>
          <cell r="AD3623" t="str">
            <v>Pemerintah Kab. Tolitoli</v>
          </cell>
        </row>
        <row r="3624">
          <cell r="A3624">
            <v>3622</v>
          </cell>
          <cell r="B3624" t="str">
            <v>197904042005011012</v>
          </cell>
          <cell r="C3624" t="str">
            <v>570017416</v>
          </cell>
          <cell r="D3624" t="str">
            <v>EDWIN</v>
          </cell>
          <cell r="E3624" t="str">
            <v/>
          </cell>
          <cell r="F3624" t="str">
            <v>S.Sos</v>
          </cell>
          <cell r="G3624" t="str">
            <v>TOLITOLI</v>
          </cell>
          <cell r="H3624" t="str">
            <v>04 - 04 - 1979</v>
          </cell>
          <cell r="I3624" t="str">
            <v>II/a</v>
          </cell>
          <cell r="J3624" t="str">
            <v>01 - 01 - 2005</v>
          </cell>
          <cell r="K3624" t="str">
            <v>01 - 03 - 2006</v>
          </cell>
          <cell r="L3624" t="str">
            <v>L</v>
          </cell>
          <cell r="M3624" t="str">
            <v>III/a</v>
          </cell>
          <cell r="N3624" t="str">
            <v>01 - 10 - 2015</v>
          </cell>
          <cell r="O3624" t="str">
            <v>5</v>
          </cell>
          <cell r="P3624" t="str">
            <v>9</v>
          </cell>
          <cell r="Q3624" t="str">
            <v/>
          </cell>
          <cell r="R3624" t="str">
            <v/>
          </cell>
          <cell r="S3624" t="str">
            <v/>
          </cell>
          <cell r="T3624" t="str">
            <v/>
          </cell>
          <cell r="U3624" t="str">
            <v/>
          </cell>
          <cell r="V3624" t="str">
            <v>PENYUSUN PROGRAM ANGGARAN DAN PELAPORAN</v>
          </cell>
          <cell r="W3624" t="str">
            <v>Sub Bagian Keuangan</v>
          </cell>
          <cell r="X3624" t="str">
            <v>Dinas Kependudukan Dan Pencatatan Sipil</v>
          </cell>
          <cell r="Y3624" t="str">
            <v>S-1 ILMU ADMINISTRASI NEGARA</v>
          </cell>
          <cell r="Z3624" t="str">
            <v>31-12-2014</v>
          </cell>
          <cell r="AA3624" t="str">
            <v>Aktif</v>
          </cell>
          <cell r="AB3624" t="str">
            <v>PNS Daerah Kab./Kota yang bekerja pada Kab./Kota</v>
          </cell>
          <cell r="AC3624" t="str">
            <v>Pemerintah Kab. Tolitoli</v>
          </cell>
          <cell r="AD3624" t="str">
            <v>Pemerintah Kab. Tolitoli</v>
          </cell>
        </row>
        <row r="3625">
          <cell r="A3625">
            <v>3623</v>
          </cell>
          <cell r="B3625" t="str">
            <v>197910052005012022</v>
          </cell>
          <cell r="C3625" t="str">
            <v>570017188</v>
          </cell>
          <cell r="D3625" t="str">
            <v>SRI WAHYONA GAIB</v>
          </cell>
          <cell r="E3625" t="str">
            <v/>
          </cell>
          <cell r="F3625" t="str">
            <v>A.MA</v>
          </cell>
          <cell r="G3625" t="str">
            <v>GORONTALO</v>
          </cell>
          <cell r="H3625" t="str">
            <v>05 - 10 - 1979</v>
          </cell>
          <cell r="I3625" t="str">
            <v>II/b</v>
          </cell>
          <cell r="J3625" t="str">
            <v>01 - 01 - 2005</v>
          </cell>
          <cell r="K3625" t="str">
            <v>01 - 03 - 2006</v>
          </cell>
          <cell r="L3625" t="str">
            <v>P</v>
          </cell>
          <cell r="M3625" t="str">
            <v>III/b</v>
          </cell>
          <cell r="N3625" t="str">
            <v>01 - 04 - 2017</v>
          </cell>
          <cell r="O3625" t="str">
            <v>10</v>
          </cell>
          <cell r="P3625" t="str">
            <v>3</v>
          </cell>
          <cell r="Q3625" t="str">
            <v/>
          </cell>
          <cell r="R3625" t="str">
            <v/>
          </cell>
          <cell r="S3625" t="str">
            <v/>
          </cell>
          <cell r="T3625" t="str">
            <v>01 - 04 - 2017</v>
          </cell>
          <cell r="U3625" t="str">
            <v>Guru Pertama</v>
          </cell>
          <cell r="V3625" t="str">
            <v/>
          </cell>
          <cell r="W3625" t="str">
            <v>SDN 1 TOLITOLI</v>
          </cell>
          <cell r="X3625" t="str">
            <v>CABANG DISPENBUD KECAMATAN BAOLAN</v>
          </cell>
          <cell r="Y3625" t="str">
            <v>D-II PGSDI</v>
          </cell>
          <cell r="Z3625" t="str">
            <v>31-12-2003</v>
          </cell>
          <cell r="AA3625" t="str">
            <v>Aktif</v>
          </cell>
          <cell r="AB3625" t="str">
            <v>PNS Daerah Kab./Kota yang bekerja pada Kab./Kota</v>
          </cell>
          <cell r="AC3625" t="str">
            <v>Pemerintah Kab. Tolitoli</v>
          </cell>
          <cell r="AD3625" t="str">
            <v>Pemerintah Kab. Tolitoli</v>
          </cell>
        </row>
        <row r="3626">
          <cell r="A3626">
            <v>3624</v>
          </cell>
          <cell r="B3626" t="str">
            <v>196808171991022004</v>
          </cell>
          <cell r="C3626" t="str">
            <v>131932786</v>
          </cell>
          <cell r="D3626" t="str">
            <v>AGUSTINA HI ABD WAHID</v>
          </cell>
          <cell r="E3626" t="str">
            <v/>
          </cell>
          <cell r="F3626" t="str">
            <v>A.Ma.Pd</v>
          </cell>
          <cell r="G3626" t="str">
            <v>JAKARTA</v>
          </cell>
          <cell r="H3626" t="str">
            <v>17 - 08 - 1968</v>
          </cell>
          <cell r="I3626" t="str">
            <v>II/a</v>
          </cell>
          <cell r="J3626" t="str">
            <v>01 - 02 - 1991</v>
          </cell>
          <cell r="K3626" t="str">
            <v>01 - 06 - 1992</v>
          </cell>
          <cell r="L3626" t="str">
            <v>P</v>
          </cell>
          <cell r="M3626" t="str">
            <v>IV/a</v>
          </cell>
          <cell r="N3626" t="str">
            <v>01 - 04 - 2011</v>
          </cell>
          <cell r="O3626" t="str">
            <v>15</v>
          </cell>
          <cell r="P3626" t="str">
            <v>2</v>
          </cell>
          <cell r="Q3626" t="str">
            <v/>
          </cell>
          <cell r="R3626" t="str">
            <v/>
          </cell>
          <cell r="S3626" t="str">
            <v/>
          </cell>
          <cell r="T3626" t="str">
            <v>01 - 04 - 2011</v>
          </cell>
          <cell r="U3626" t="str">
            <v>Guru Dewasa Tingkat. I</v>
          </cell>
          <cell r="V3626" t="str">
            <v/>
          </cell>
          <cell r="W3626" t="str">
            <v>SD Negeri 23 Tolitoli</v>
          </cell>
          <cell r="X3626" t="str">
            <v>Dinas Pendidikan Dan Kebudayaan</v>
          </cell>
          <cell r="Y3626" t="str">
            <v>DIPLOMA II</v>
          </cell>
          <cell r="Z3626" t="str">
            <v>16-09-2003</v>
          </cell>
          <cell r="AA3626" t="str">
            <v>Aktif</v>
          </cell>
          <cell r="AB3626" t="str">
            <v>PNS Daerah Kab./Kota yang bekerja pada Kab./Kota</v>
          </cell>
          <cell r="AC3626" t="str">
            <v>Pemerintah Kab. Tolitoli</v>
          </cell>
          <cell r="AD3626" t="str">
            <v>Pemerintah Kab. Tolitoli</v>
          </cell>
        </row>
        <row r="3627">
          <cell r="A3627">
            <v>3625</v>
          </cell>
          <cell r="B3627" t="str">
            <v>196512311991041002</v>
          </cell>
          <cell r="C3627" t="str">
            <v>131896604</v>
          </cell>
          <cell r="D3627" t="str">
            <v>TAMRIN</v>
          </cell>
          <cell r="E3627" t="str">
            <v/>
          </cell>
          <cell r="F3627" t="str">
            <v>A.Ma.Pd</v>
          </cell>
          <cell r="G3627" t="str">
            <v>SANGGAR</v>
          </cell>
          <cell r="H3627" t="str">
            <v>31 - 12 - 1965</v>
          </cell>
          <cell r="I3627" t="str">
            <v>II/a</v>
          </cell>
          <cell r="J3627" t="str">
            <v>01 - 04 - 1991</v>
          </cell>
          <cell r="K3627" t="str">
            <v>01 - 08 - 1992</v>
          </cell>
          <cell r="L3627" t="str">
            <v>L</v>
          </cell>
          <cell r="M3627" t="str">
            <v>IV/a</v>
          </cell>
          <cell r="N3627" t="str">
            <v>01 - 10 - 2011</v>
          </cell>
          <cell r="O3627" t="str">
            <v>15</v>
          </cell>
          <cell r="P3627" t="str">
            <v>6</v>
          </cell>
          <cell r="Q3627" t="str">
            <v/>
          </cell>
          <cell r="R3627" t="str">
            <v/>
          </cell>
          <cell r="S3627" t="str">
            <v/>
          </cell>
          <cell r="T3627" t="str">
            <v>01 - 10 - 2011</v>
          </cell>
          <cell r="U3627" t="str">
            <v>Guru Pembina</v>
          </cell>
          <cell r="V3627" t="str">
            <v/>
          </cell>
          <cell r="W3627" t="str">
            <v>SD Nurul Ihsan Tolitoli</v>
          </cell>
          <cell r="X3627" t="str">
            <v>Dinas Pendidikan Dan Kebudayaan</v>
          </cell>
          <cell r="Y3627" t="str">
            <v>D-II</v>
          </cell>
          <cell r="Z3627" t="str">
            <v>31-12-2000</v>
          </cell>
          <cell r="AA3627" t="str">
            <v>Aktif</v>
          </cell>
          <cell r="AB3627" t="str">
            <v>PNS Daerah Kab./Kota yang bekerja pada Kab./Kota</v>
          </cell>
          <cell r="AC3627" t="str">
            <v>Pemerintah Kab. Tolitoli</v>
          </cell>
          <cell r="AD3627" t="str">
            <v>Pemerintah Kab. Tolitoli</v>
          </cell>
        </row>
        <row r="3628">
          <cell r="A3628">
            <v>3626</v>
          </cell>
          <cell r="B3628" t="str">
            <v>196605051989032013</v>
          </cell>
          <cell r="C3628" t="str">
            <v>140236170</v>
          </cell>
          <cell r="D3628" t="str">
            <v>MASITA A SAMAD</v>
          </cell>
          <cell r="E3628" t="str">
            <v/>
          </cell>
          <cell r="F3628" t="str">
            <v/>
          </cell>
          <cell r="G3628" t="str">
            <v>TOLITOLI</v>
          </cell>
          <cell r="H3628" t="str">
            <v>05 - 05 - 1966</v>
          </cell>
          <cell r="I3628" t="str">
            <v>II/a</v>
          </cell>
          <cell r="J3628" t="str">
            <v>01 - 03 - 1989</v>
          </cell>
          <cell r="K3628" t="str">
            <v>01 - 03 - 1991</v>
          </cell>
          <cell r="L3628" t="str">
            <v>P</v>
          </cell>
          <cell r="M3628" t="str">
            <v>III/d</v>
          </cell>
          <cell r="N3628" t="str">
            <v>01 - 10 - 2008</v>
          </cell>
          <cell r="O3628" t="str">
            <v>14</v>
          </cell>
          <cell r="P3628" t="str">
            <v>7</v>
          </cell>
          <cell r="Q3628" t="str">
            <v/>
          </cell>
          <cell r="R3628" t="str">
            <v/>
          </cell>
          <cell r="S3628" t="str">
            <v/>
          </cell>
          <cell r="T3628" t="str">
            <v>01 - 10 - 2008</v>
          </cell>
          <cell r="U3628" t="str">
            <v>Perawat Penyelia</v>
          </cell>
          <cell r="V3628" t="str">
            <v/>
          </cell>
          <cell r="W3628" t="str">
            <v>PUSKESMAS BAOLAN</v>
          </cell>
          <cell r="X3628" t="str">
            <v>DINAS KESEHATAN</v>
          </cell>
          <cell r="Y3628" t="str">
            <v>AKADEMI KEPERAWATAN</v>
          </cell>
          <cell r="Z3628" t="str">
            <v>27-06-2012</v>
          </cell>
          <cell r="AA3628" t="str">
            <v>Aktif</v>
          </cell>
          <cell r="AB3628" t="str">
            <v>PNS Daerah Kab./Kota yang bekerja pada Kab./Kota</v>
          </cell>
          <cell r="AC3628" t="str">
            <v>Pemerintah Kab. Tolitoli</v>
          </cell>
          <cell r="AD3628" t="str">
            <v>Pemerintah Kab. Tolitoli</v>
          </cell>
        </row>
        <row r="3629">
          <cell r="A3629">
            <v>3627</v>
          </cell>
          <cell r="B3629" t="str">
            <v>198106032007011008</v>
          </cell>
          <cell r="C3629" t="str">
            <v>570027699</v>
          </cell>
          <cell r="D3629" t="str">
            <v>SAKAR</v>
          </cell>
          <cell r="E3629" t="str">
            <v/>
          </cell>
          <cell r="F3629" t="str">
            <v/>
          </cell>
          <cell r="G3629" t="str">
            <v>TOLITOLI</v>
          </cell>
          <cell r="H3629" t="str">
            <v>03 - 06 - 1981</v>
          </cell>
          <cell r="I3629" t="str">
            <v>II/a</v>
          </cell>
          <cell r="J3629" t="str">
            <v>01 - 01 - 2007</v>
          </cell>
          <cell r="K3629" t="str">
            <v>01 - 10 - 2008</v>
          </cell>
          <cell r="L3629" t="str">
            <v>L</v>
          </cell>
          <cell r="M3629" t="str">
            <v>II/c</v>
          </cell>
          <cell r="N3629" t="str">
            <v>01 - 04 - 2015</v>
          </cell>
          <cell r="O3629" t="str">
            <v>12</v>
          </cell>
          <cell r="P3629" t="str">
            <v>3</v>
          </cell>
          <cell r="Q3629" t="str">
            <v/>
          </cell>
          <cell r="R3629" t="str">
            <v/>
          </cell>
          <cell r="S3629" t="str">
            <v/>
          </cell>
          <cell r="T3629" t="str">
            <v/>
          </cell>
          <cell r="U3629" t="str">
            <v/>
          </cell>
          <cell r="V3629" t="str">
            <v>FUNGSIONAL UMUM</v>
          </cell>
          <cell r="W3629" t="str">
            <v>Sub Bidang Pembinaan, Pengawasan Dan Penyuluhan</v>
          </cell>
          <cell r="X3629" t="str">
            <v>Bidang Penegakan Perundang-Undangan Daerah</v>
          </cell>
          <cell r="Y3629" t="str">
            <v>SLTA UMUM</v>
          </cell>
          <cell r="Z3629" t="str">
            <v>31-12-2000</v>
          </cell>
          <cell r="AA3629" t="str">
            <v>Aktif</v>
          </cell>
          <cell r="AB3629" t="str">
            <v>PNS Daerah Kab./Kota yang bekerja pada Kab./Kota</v>
          </cell>
          <cell r="AC3629" t="str">
            <v>Pemerintah Kab. Tolitoli</v>
          </cell>
          <cell r="AD3629" t="str">
            <v>Pemerintah Kab. Tolitoli</v>
          </cell>
        </row>
        <row r="3630">
          <cell r="A3630">
            <v>3628</v>
          </cell>
          <cell r="B3630" t="str">
            <v>197705232005012014</v>
          </cell>
          <cell r="C3630" t="str">
            <v>570017260</v>
          </cell>
          <cell r="D3630" t="str">
            <v>HADIJAH</v>
          </cell>
          <cell r="E3630" t="str">
            <v/>
          </cell>
          <cell r="F3630" t="str">
            <v>S.Pd.SD</v>
          </cell>
          <cell r="G3630" t="str">
            <v>JENEPONTO</v>
          </cell>
          <cell r="H3630" t="str">
            <v>23 - 05 - 1977</v>
          </cell>
          <cell r="I3630" t="str">
            <v>II/b</v>
          </cell>
          <cell r="J3630" t="str">
            <v>01 - 01 - 2005</v>
          </cell>
          <cell r="K3630" t="str">
            <v>01 - 03 - 2006</v>
          </cell>
          <cell r="L3630" t="str">
            <v>P</v>
          </cell>
          <cell r="M3630" t="str">
            <v>III/a</v>
          </cell>
          <cell r="N3630" t="str">
            <v>01 - 10 - 2017</v>
          </cell>
          <cell r="O3630" t="str">
            <v>12</v>
          </cell>
          <cell r="P3630" t="str">
            <v>4</v>
          </cell>
          <cell r="Q3630" t="str">
            <v/>
          </cell>
          <cell r="R3630" t="str">
            <v/>
          </cell>
          <cell r="S3630" t="str">
            <v/>
          </cell>
          <cell r="T3630" t="str">
            <v>01 - 10 - 2017</v>
          </cell>
          <cell r="U3630" t="str">
            <v>Guru Pertama</v>
          </cell>
          <cell r="V3630" t="str">
            <v/>
          </cell>
          <cell r="W3630" t="str">
            <v>SDN 2 BASI</v>
          </cell>
          <cell r="X3630" t="str">
            <v>CABANG DISPENBUD KECAMATAN BASIDONDO</v>
          </cell>
          <cell r="Y3630" t="str">
            <v>S-1/A-IV PENDIDIKAN GURU SEKOLAH DASAR</v>
          </cell>
          <cell r="Z3630" t="str">
            <v>31-12-2010</v>
          </cell>
          <cell r="AA3630" t="str">
            <v>Aktif</v>
          </cell>
          <cell r="AB3630" t="str">
            <v>PNS Daerah Kab./Kota yang bekerja pada Kab./Kota</v>
          </cell>
          <cell r="AC3630" t="str">
            <v>Pemerintah Kab. Tolitoli</v>
          </cell>
          <cell r="AD3630" t="str">
            <v>Pemerintah Kab. Tolitoli</v>
          </cell>
        </row>
        <row r="3631">
          <cell r="A3631">
            <v>3629</v>
          </cell>
          <cell r="B3631" t="str">
            <v>197609122014092002</v>
          </cell>
          <cell r="C3631" t="str">
            <v/>
          </cell>
          <cell r="D3631" t="str">
            <v>SYARIPA</v>
          </cell>
          <cell r="E3631" t="str">
            <v/>
          </cell>
          <cell r="F3631" t="str">
            <v/>
          </cell>
          <cell r="G3631" t="str">
            <v>TOLITOLI</v>
          </cell>
          <cell r="H3631" t="str">
            <v>12 - 09 - 1976</v>
          </cell>
          <cell r="I3631" t="str">
            <v>II/a</v>
          </cell>
          <cell r="J3631" t="str">
            <v>01 - 09 - 2014</v>
          </cell>
          <cell r="K3631" t="str">
            <v>01 - 12 - 2015</v>
          </cell>
          <cell r="L3631" t="str">
            <v>P</v>
          </cell>
          <cell r="M3631" t="str">
            <v>II/a</v>
          </cell>
          <cell r="N3631" t="str">
            <v>01 - 09 - 2014</v>
          </cell>
          <cell r="O3631" t="str">
            <v>9</v>
          </cell>
          <cell r="P3631" t="str">
            <v>11</v>
          </cell>
          <cell r="Q3631" t="str">
            <v/>
          </cell>
          <cell r="R3631" t="str">
            <v/>
          </cell>
          <cell r="S3631" t="str">
            <v/>
          </cell>
          <cell r="T3631" t="str">
            <v/>
          </cell>
          <cell r="U3631" t="str">
            <v/>
          </cell>
          <cell r="V3631" t="str">
            <v>TEKNIS / ADMINISTRASI LAINNYA</v>
          </cell>
          <cell r="W3631" t="str">
            <v>CABANG DISPENBUD KECAMATAN DAKOPEMEAN</v>
          </cell>
          <cell r="X3631" t="str">
            <v/>
          </cell>
          <cell r="Y3631" t="str">
            <v>STM BANGUNAN</v>
          </cell>
          <cell r="Z3631" t="str">
            <v>27-05-1996</v>
          </cell>
          <cell r="AA3631" t="str">
            <v>Aktif</v>
          </cell>
          <cell r="AB3631" t="str">
            <v>PNS Daerah Kab./Kota yang bekerja pada Kab./Kota</v>
          </cell>
          <cell r="AC3631" t="str">
            <v>Pemerintah Kab. Tolitoli</v>
          </cell>
          <cell r="AD3631" t="str">
            <v>Pemerintah Kab. Tolitoli</v>
          </cell>
        </row>
        <row r="3632">
          <cell r="A3632">
            <v>3630</v>
          </cell>
          <cell r="B3632" t="str">
            <v>198110162014092003</v>
          </cell>
          <cell r="C3632" t="str">
            <v/>
          </cell>
          <cell r="D3632" t="str">
            <v>NURSIDA</v>
          </cell>
          <cell r="E3632" t="str">
            <v/>
          </cell>
          <cell r="F3632" t="str">
            <v/>
          </cell>
          <cell r="G3632" t="str">
            <v>TOLITOLI</v>
          </cell>
          <cell r="H3632" t="str">
            <v>16 - 10 - 1981</v>
          </cell>
          <cell r="I3632" t="str">
            <v>II/a</v>
          </cell>
          <cell r="J3632" t="str">
            <v>01 - 09 - 2014</v>
          </cell>
          <cell r="K3632" t="str">
            <v>01 - 12 - 2015</v>
          </cell>
          <cell r="L3632" t="str">
            <v>P</v>
          </cell>
          <cell r="M3632" t="str">
            <v>II/a</v>
          </cell>
          <cell r="N3632" t="str">
            <v>01 - 09 - 2014</v>
          </cell>
          <cell r="O3632" t="str">
            <v>9</v>
          </cell>
          <cell r="P3632" t="str">
            <v>8</v>
          </cell>
          <cell r="Q3632" t="str">
            <v/>
          </cell>
          <cell r="R3632" t="str">
            <v/>
          </cell>
          <cell r="S3632" t="str">
            <v/>
          </cell>
          <cell r="T3632" t="str">
            <v/>
          </cell>
          <cell r="U3632" t="str">
            <v/>
          </cell>
          <cell r="V3632" t="str">
            <v>PENYULUH PERTANIAN</v>
          </cell>
          <cell r="W3632" t="str">
            <v>BADAN PELAKSANA PENYULUHAN DAN KETAHANAN PANGAN</v>
          </cell>
          <cell r="X3632" t="str">
            <v>Pemerintah Kabupaten Tolitoli</v>
          </cell>
          <cell r="Y3632" t="str">
            <v>SMK PERTANIAN</v>
          </cell>
          <cell r="Z3632" t="str">
            <v>10-06-2000</v>
          </cell>
          <cell r="AA3632" t="str">
            <v>Aktif</v>
          </cell>
          <cell r="AB3632" t="str">
            <v>PNS Daerah Kab./Kota yang bekerja pada Kab./Kota</v>
          </cell>
          <cell r="AC3632" t="str">
            <v>Pemerintah Kab. Tolitoli</v>
          </cell>
          <cell r="AD3632" t="str">
            <v>Pemerintah Kab. Tolitoli</v>
          </cell>
        </row>
        <row r="3633">
          <cell r="A3633">
            <v>3631</v>
          </cell>
          <cell r="B3633" t="str">
            <v>198807212010011001</v>
          </cell>
          <cell r="C3633" t="str">
            <v/>
          </cell>
          <cell r="D3633" t="str">
            <v>RAHMAT FAJRI</v>
          </cell>
          <cell r="E3633" t="str">
            <v/>
          </cell>
          <cell r="F3633" t="str">
            <v>A. Md.Kep</v>
          </cell>
          <cell r="G3633" t="str">
            <v>TOLITOLI</v>
          </cell>
          <cell r="H3633" t="str">
            <v>21 - 07 - 1988</v>
          </cell>
          <cell r="I3633" t="str">
            <v>II/c</v>
          </cell>
          <cell r="J3633" t="str">
            <v>01 - 01 - 2010</v>
          </cell>
          <cell r="K3633" t="str">
            <v>01 - 01 - 2012</v>
          </cell>
          <cell r="L3633" t="str">
            <v>L</v>
          </cell>
          <cell r="M3633" t="str">
            <v>II/d</v>
          </cell>
          <cell r="N3633" t="str">
            <v>01 - 10 - 2014</v>
          </cell>
          <cell r="O3633" t="str">
            <v>7</v>
          </cell>
          <cell r="P3633" t="str">
            <v>9</v>
          </cell>
          <cell r="Q3633" t="str">
            <v/>
          </cell>
          <cell r="R3633" t="str">
            <v/>
          </cell>
          <cell r="S3633" t="str">
            <v/>
          </cell>
          <cell r="T3633" t="str">
            <v>01 - 10 - 2014</v>
          </cell>
          <cell r="U3633" t="str">
            <v>Perawat Pelaksana</v>
          </cell>
          <cell r="V3633" t="str">
            <v/>
          </cell>
          <cell r="W3633" t="str">
            <v>PUSKESMAS BAOLAN</v>
          </cell>
          <cell r="X3633" t="str">
            <v>DINAS KESEHATAN</v>
          </cell>
          <cell r="Y3633" t="str">
            <v>D-III KEPERAWATAN</v>
          </cell>
          <cell r="Z3633" t="str">
            <v>31-12-2009</v>
          </cell>
          <cell r="AA3633" t="str">
            <v>Aktif</v>
          </cell>
          <cell r="AB3633" t="str">
            <v>PNS Daerah Kab./Kota yang bekerja pada Kab./Kota</v>
          </cell>
          <cell r="AC3633" t="str">
            <v>Pemerintah Kab. Tolitoli</v>
          </cell>
          <cell r="AD3633" t="str">
            <v>Pemerintah Kab. Tolitoli</v>
          </cell>
        </row>
        <row r="3634">
          <cell r="A3634">
            <v>3632</v>
          </cell>
          <cell r="B3634" t="str">
            <v>198708282009041001</v>
          </cell>
          <cell r="C3634" t="str">
            <v/>
          </cell>
          <cell r="D3634" t="str">
            <v>SAMRAN</v>
          </cell>
          <cell r="E3634" t="str">
            <v/>
          </cell>
          <cell r="F3634" t="str">
            <v>S. Pd</v>
          </cell>
          <cell r="G3634" t="str">
            <v>LAKEA</v>
          </cell>
          <cell r="H3634" t="str">
            <v>28 - 08 - 1987</v>
          </cell>
          <cell r="I3634" t="str">
            <v>III/a</v>
          </cell>
          <cell r="J3634" t="str">
            <v>01 - 04 - 2009</v>
          </cell>
          <cell r="K3634" t="str">
            <v>01 - 01 - 2011</v>
          </cell>
          <cell r="L3634" t="str">
            <v>L</v>
          </cell>
          <cell r="M3634" t="str">
            <v>III/b</v>
          </cell>
          <cell r="N3634" t="str">
            <v>01 - 10 - 2013</v>
          </cell>
          <cell r="O3634" t="str">
            <v>4</v>
          </cell>
          <cell r="P3634" t="str">
            <v>6</v>
          </cell>
          <cell r="Q3634" t="str">
            <v/>
          </cell>
          <cell r="R3634" t="str">
            <v/>
          </cell>
          <cell r="S3634" t="str">
            <v/>
          </cell>
          <cell r="T3634" t="str">
            <v>01 - 10 - 2013</v>
          </cell>
          <cell r="U3634" t="str">
            <v>Guru Pertama</v>
          </cell>
          <cell r="V3634" t="str">
            <v/>
          </cell>
          <cell r="W3634" t="str">
            <v>SMA NEGERI 1 TOLITOLI UTARA</v>
          </cell>
          <cell r="X3634" t="str">
            <v>CABANG DISPENBUD KECAMATAN TOLITOLI UTARA</v>
          </cell>
          <cell r="Y3634" t="str">
            <v>S-1 PENDIDIKAN BAHASA INDONESIA</v>
          </cell>
          <cell r="Z3634" t="str">
            <v>31-12-2008</v>
          </cell>
          <cell r="AA3634" t="str">
            <v>Aktif</v>
          </cell>
          <cell r="AB3634" t="str">
            <v>PNS Daerah Kab./Kota yang bekerja pada Kab./Kota</v>
          </cell>
          <cell r="AC3634" t="str">
            <v>Pemerintah Kab. Tolitoli</v>
          </cell>
          <cell r="AD3634" t="str">
            <v>Pemerintah Kab. Tolitoli</v>
          </cell>
        </row>
        <row r="3635">
          <cell r="A3635">
            <v>3633</v>
          </cell>
          <cell r="B3635" t="str">
            <v>198409112014111002</v>
          </cell>
          <cell r="C3635" t="str">
            <v/>
          </cell>
          <cell r="D3635" t="str">
            <v>SUMIRAN</v>
          </cell>
          <cell r="E3635" t="str">
            <v/>
          </cell>
          <cell r="F3635" t="str">
            <v/>
          </cell>
          <cell r="G3635" t="str">
            <v>TOLITOLI</v>
          </cell>
          <cell r="H3635" t="str">
            <v>11 - 09 - 1984</v>
          </cell>
          <cell r="I3635" t="str">
            <v>II/a</v>
          </cell>
          <cell r="J3635" t="str">
            <v>01 - 11 - 2014</v>
          </cell>
          <cell r="K3635" t="str">
            <v>01 - 09 - 2016</v>
          </cell>
          <cell r="L3635" t="str">
            <v>L</v>
          </cell>
          <cell r="M3635" t="str">
            <v>II/a</v>
          </cell>
          <cell r="N3635" t="str">
            <v>01 - 11 - 2014</v>
          </cell>
          <cell r="O3635" t="str">
            <v>9</v>
          </cell>
          <cell r="P3635" t="str">
            <v>10</v>
          </cell>
          <cell r="Q3635" t="str">
            <v/>
          </cell>
          <cell r="R3635" t="str">
            <v/>
          </cell>
          <cell r="S3635" t="str">
            <v/>
          </cell>
          <cell r="T3635" t="str">
            <v/>
          </cell>
          <cell r="U3635" t="str">
            <v/>
          </cell>
          <cell r="V3635" t="str">
            <v>PENYELENGGARA HUMAS DAN PROTOKOL</v>
          </cell>
          <cell r="W3635" t="str">
            <v>Sub Bagian Pers dan Penerbitan</v>
          </cell>
          <cell r="X3635" t="str">
            <v>BAGIAN HUBUNGAN MASYARAKAT DAN PROTOKOL</v>
          </cell>
          <cell r="Y3635" t="str">
            <v>SMK SEKRETARIS</v>
          </cell>
          <cell r="Z3635" t="str">
            <v>07-06-2003</v>
          </cell>
          <cell r="AA3635" t="str">
            <v>Aktif</v>
          </cell>
          <cell r="AB3635" t="str">
            <v>PNS Daerah Kab./Kota yang bekerja pada Kab./Kota</v>
          </cell>
          <cell r="AC3635" t="str">
            <v>Pemerintah Kab. Tolitoli</v>
          </cell>
          <cell r="AD3635" t="str">
            <v>Pemerintah Kab. Tolitoli</v>
          </cell>
        </row>
        <row r="3636">
          <cell r="A3636">
            <v>3634</v>
          </cell>
          <cell r="B3636" t="str">
            <v>198310162009042001</v>
          </cell>
          <cell r="C3636" t="str">
            <v/>
          </cell>
          <cell r="D3636" t="str">
            <v>NURCAYANI</v>
          </cell>
          <cell r="E3636" t="str">
            <v/>
          </cell>
          <cell r="F3636" t="str">
            <v>A.Md.Pd</v>
          </cell>
          <cell r="G3636" t="str">
            <v>TOLITOLI</v>
          </cell>
          <cell r="H3636" t="str">
            <v>16 - 10 - 1983</v>
          </cell>
          <cell r="I3636" t="str">
            <v>II/b</v>
          </cell>
          <cell r="J3636" t="str">
            <v>01 - 04 - 2009</v>
          </cell>
          <cell r="K3636" t="str">
            <v>01 - 01 - 2011</v>
          </cell>
          <cell r="L3636" t="str">
            <v>P</v>
          </cell>
          <cell r="M3636" t="str">
            <v>II/c</v>
          </cell>
          <cell r="N3636" t="str">
            <v>01 - 10 - 2014</v>
          </cell>
          <cell r="O3636" t="str">
            <v>8</v>
          </cell>
          <cell r="P3636" t="str">
            <v>6</v>
          </cell>
          <cell r="Q3636" t="str">
            <v/>
          </cell>
          <cell r="R3636" t="str">
            <v/>
          </cell>
          <cell r="S3636" t="str">
            <v/>
          </cell>
          <cell r="T3636" t="str">
            <v>01 - 10 - 2014</v>
          </cell>
          <cell r="U3636" t="str">
            <v>Guru Muda</v>
          </cell>
          <cell r="V3636" t="str">
            <v/>
          </cell>
          <cell r="W3636" t="str">
            <v>TK NEGERI PEMBINA</v>
          </cell>
          <cell r="X3636" t="str">
            <v/>
          </cell>
          <cell r="Y3636" t="str">
            <v>D-II PGTK</v>
          </cell>
          <cell r="Z3636" t="str">
            <v>31-12-2004</v>
          </cell>
          <cell r="AA3636" t="str">
            <v>Aktif</v>
          </cell>
          <cell r="AB3636" t="str">
            <v>PNS Daerah Kab./Kota yang bekerja pada Kab./Kota</v>
          </cell>
          <cell r="AC3636" t="str">
            <v>Pemerintah Kab. Tolitoli</v>
          </cell>
          <cell r="AD3636" t="str">
            <v>Pemerintah Kab. Tolitoli</v>
          </cell>
        </row>
        <row r="3637">
          <cell r="A3637">
            <v>3635</v>
          </cell>
          <cell r="B3637" t="str">
            <v>196212312000072001</v>
          </cell>
          <cell r="C3637" t="str">
            <v>132264883</v>
          </cell>
          <cell r="D3637" t="str">
            <v>KALSOM</v>
          </cell>
          <cell r="E3637" t="str">
            <v/>
          </cell>
          <cell r="F3637" t="str">
            <v>A.Md.Pd</v>
          </cell>
          <cell r="G3637" t="str">
            <v>BIMA</v>
          </cell>
          <cell r="H3637" t="str">
            <v>31 - 12 - 1962</v>
          </cell>
          <cell r="I3637" t="str">
            <v>II/b</v>
          </cell>
          <cell r="J3637" t="str">
            <v>01 - 07 - 2000</v>
          </cell>
          <cell r="K3637" t="str">
            <v>01 - 04 - 2002</v>
          </cell>
          <cell r="L3637" t="str">
            <v>P</v>
          </cell>
          <cell r="M3637" t="str">
            <v>III/b</v>
          </cell>
          <cell r="N3637" t="str">
            <v>01 - 04 - 2012</v>
          </cell>
          <cell r="O3637" t="str">
            <v>9</v>
          </cell>
          <cell r="P3637" t="str">
            <v>9</v>
          </cell>
          <cell r="Q3637" t="str">
            <v/>
          </cell>
          <cell r="R3637" t="str">
            <v/>
          </cell>
          <cell r="S3637" t="str">
            <v/>
          </cell>
          <cell r="T3637" t="str">
            <v>06 - 09 - 2013</v>
          </cell>
          <cell r="U3637" t="str">
            <v>Guru Madya Tingkat. I</v>
          </cell>
          <cell r="V3637" t="str">
            <v/>
          </cell>
          <cell r="W3637" t="str">
            <v>SDN 3 KAMALU</v>
          </cell>
          <cell r="X3637" t="str">
            <v>CABANG DISPENBUD KECAMATAN OGODEIDE</v>
          </cell>
          <cell r="Y3637" t="str">
            <v>D-II/A-II</v>
          </cell>
          <cell r="Z3637" t="str">
            <v>31-12-2000</v>
          </cell>
          <cell r="AA3637" t="str">
            <v>Aktif</v>
          </cell>
          <cell r="AB3637" t="str">
            <v>PNS Daerah Kab./Kota yang bekerja pada Kab./Kota</v>
          </cell>
          <cell r="AC3637" t="str">
            <v>Pemerintah Kab. Tolitoli</v>
          </cell>
          <cell r="AD3637" t="str">
            <v>Pemerintah Kab. Tolitoli</v>
          </cell>
        </row>
        <row r="3638">
          <cell r="A3638">
            <v>3636</v>
          </cell>
          <cell r="B3638" t="str">
            <v>197907062014091001</v>
          </cell>
          <cell r="C3638" t="str">
            <v/>
          </cell>
          <cell r="D3638" t="str">
            <v>BAHMID</v>
          </cell>
          <cell r="E3638" t="str">
            <v/>
          </cell>
          <cell r="F3638" t="str">
            <v/>
          </cell>
          <cell r="G3638" t="str">
            <v>TOLITOLI</v>
          </cell>
          <cell r="H3638" t="str">
            <v>06 - 07 - 1979</v>
          </cell>
          <cell r="I3638" t="str">
            <v>II/a</v>
          </cell>
          <cell r="J3638" t="str">
            <v>01 - 09 - 2014</v>
          </cell>
          <cell r="K3638" t="str">
            <v>01 - 12 - 2015</v>
          </cell>
          <cell r="L3638" t="str">
            <v>L</v>
          </cell>
          <cell r="M3638" t="str">
            <v>II/a</v>
          </cell>
          <cell r="N3638" t="str">
            <v>01 - 09 - 2014</v>
          </cell>
          <cell r="O3638" t="str">
            <v>10</v>
          </cell>
          <cell r="P3638" t="str">
            <v>8</v>
          </cell>
          <cell r="Q3638" t="str">
            <v/>
          </cell>
          <cell r="R3638" t="str">
            <v/>
          </cell>
          <cell r="S3638" t="str">
            <v/>
          </cell>
          <cell r="T3638" t="str">
            <v/>
          </cell>
          <cell r="U3638" t="str">
            <v/>
          </cell>
          <cell r="V3638" t="str">
            <v>GURU SD</v>
          </cell>
          <cell r="W3638" t="str">
            <v>SDN 2 BAMBAPULA</v>
          </cell>
          <cell r="X3638" t="str">
            <v>CABANG DISPENBUD KECAMATAN DAMPAL UTARA</v>
          </cell>
          <cell r="Y3638" t="str">
            <v>SMK PERDAGANGAN</v>
          </cell>
          <cell r="Z3638" t="str">
            <v>24-05-1999</v>
          </cell>
          <cell r="AA3638" t="str">
            <v>Aktif</v>
          </cell>
          <cell r="AB3638" t="str">
            <v>PNS Daerah Kab./Kota yang bekerja pada Kab./Kota</v>
          </cell>
          <cell r="AC3638" t="str">
            <v>Pemerintah Kab. Tolitoli</v>
          </cell>
          <cell r="AD3638" t="str">
            <v>Pemerintah Kab. Tolitoli</v>
          </cell>
        </row>
        <row r="3639">
          <cell r="A3639">
            <v>3637</v>
          </cell>
          <cell r="B3639" t="str">
            <v>198711062010012016</v>
          </cell>
          <cell r="C3639" t="str">
            <v/>
          </cell>
          <cell r="D3639" t="str">
            <v>SRIAKIBA</v>
          </cell>
          <cell r="E3639" t="str">
            <v/>
          </cell>
          <cell r="F3639" t="str">
            <v>A.Ma.Pd</v>
          </cell>
          <cell r="G3639" t="str">
            <v>TOLITOLI</v>
          </cell>
          <cell r="H3639" t="str">
            <v>06 - 11 - 1987</v>
          </cell>
          <cell r="I3639" t="str">
            <v>II/b</v>
          </cell>
          <cell r="J3639" t="str">
            <v>01 - 01 - 2010</v>
          </cell>
          <cell r="K3639" t="str">
            <v>01 - 01 - 2012</v>
          </cell>
          <cell r="L3639" t="str">
            <v>P</v>
          </cell>
          <cell r="M3639" t="str">
            <v>II/d</v>
          </cell>
          <cell r="N3639" t="str">
            <v>01 - 04 - 2017</v>
          </cell>
          <cell r="O3639" t="str">
            <v>10</v>
          </cell>
          <cell r="P3639" t="str">
            <v>3</v>
          </cell>
          <cell r="Q3639" t="str">
            <v/>
          </cell>
          <cell r="R3639" t="str">
            <v/>
          </cell>
          <cell r="S3639" t="str">
            <v/>
          </cell>
          <cell r="T3639" t="str">
            <v>01 - 04 - 2017</v>
          </cell>
          <cell r="U3639" t="str">
            <v>Guru Muda Tingkat. I</v>
          </cell>
          <cell r="V3639" t="str">
            <v/>
          </cell>
          <cell r="W3639" t="str">
            <v>SD Negeri 2 Dadakitan</v>
          </cell>
          <cell r="X3639" t="str">
            <v>Dinas Pendidikan Dan Kebudayaan</v>
          </cell>
          <cell r="Y3639" t="str">
            <v>D-II/A-II PGSD</v>
          </cell>
          <cell r="Z3639" t="str">
            <v>31-12-2008</v>
          </cell>
          <cell r="AA3639" t="str">
            <v>Aktif</v>
          </cell>
          <cell r="AB3639" t="str">
            <v>PNS Daerah Kab./Kota yang bekerja pada Kab./Kota</v>
          </cell>
          <cell r="AC3639" t="str">
            <v>Pemerintah Kab. Tolitoli</v>
          </cell>
          <cell r="AD3639" t="str">
            <v>Pemerintah Kab. Tolitoli</v>
          </cell>
        </row>
        <row r="3640">
          <cell r="A3640">
            <v>3638</v>
          </cell>
          <cell r="B3640" t="str">
            <v>197710282003121005</v>
          </cell>
          <cell r="C3640" t="str">
            <v>570015613</v>
          </cell>
          <cell r="D3640" t="str">
            <v>ASWAT</v>
          </cell>
          <cell r="E3640" t="str">
            <v/>
          </cell>
          <cell r="F3640" t="str">
            <v>AMK</v>
          </cell>
          <cell r="G3640" t="str">
            <v>SONI</v>
          </cell>
          <cell r="H3640" t="str">
            <v>28 - 10 - 1977</v>
          </cell>
          <cell r="I3640" t="str">
            <v>II/c</v>
          </cell>
          <cell r="J3640" t="str">
            <v>01 - 12 - 2003</v>
          </cell>
          <cell r="K3640" t="str">
            <v>01 - 03 - 2005</v>
          </cell>
          <cell r="L3640" t="str">
            <v>L</v>
          </cell>
          <cell r="M3640" t="str">
            <v>III/d</v>
          </cell>
          <cell r="N3640" t="str">
            <v>01 - 04 - 2018</v>
          </cell>
          <cell r="O3640" t="str">
            <v>12</v>
          </cell>
          <cell r="P3640" t="str">
            <v>4</v>
          </cell>
          <cell r="Q3640" t="str">
            <v/>
          </cell>
          <cell r="R3640" t="str">
            <v/>
          </cell>
          <cell r="S3640" t="str">
            <v/>
          </cell>
          <cell r="T3640" t="str">
            <v>01 - 10 - 2014</v>
          </cell>
          <cell r="U3640" t="str">
            <v>Perawat Penyelia</v>
          </cell>
          <cell r="V3640" t="str">
            <v/>
          </cell>
          <cell r="W3640" t="str">
            <v>Sub Bidang Pelayanan Medis Dan Keperawatan</v>
          </cell>
          <cell r="X3640" t="str">
            <v>BIDANG PELAYANAN</v>
          </cell>
          <cell r="Y3640" t="str">
            <v>D-III KEPERAWATAN</v>
          </cell>
          <cell r="Z3640" t="str">
            <v>01-01-2003</v>
          </cell>
          <cell r="AA3640" t="str">
            <v>Aktif</v>
          </cell>
          <cell r="AB3640" t="str">
            <v>PNS Daerah Kab./Kota yang bekerja pada Kab./Kota</v>
          </cell>
          <cell r="AC3640" t="str">
            <v>Pemerintah Kab. Tolitoli</v>
          </cell>
          <cell r="AD3640" t="str">
            <v>Pemerintah Kab. Tolitoli</v>
          </cell>
        </row>
        <row r="3641">
          <cell r="A3641">
            <v>3639</v>
          </cell>
          <cell r="B3641" t="str">
            <v>198006012014111001</v>
          </cell>
          <cell r="C3641" t="str">
            <v/>
          </cell>
          <cell r="D3641" t="str">
            <v>USMAN</v>
          </cell>
          <cell r="E3641" t="str">
            <v/>
          </cell>
          <cell r="F3641" t="str">
            <v/>
          </cell>
          <cell r="G3641" t="str">
            <v>TOLITOLI</v>
          </cell>
          <cell r="H3641" t="str">
            <v>01 - 06 - 1980</v>
          </cell>
          <cell r="I3641" t="str">
            <v>II/a</v>
          </cell>
          <cell r="J3641" t="str">
            <v>01 - 11 - 2014</v>
          </cell>
          <cell r="K3641" t="str">
            <v>01 - 09 - 2016</v>
          </cell>
          <cell r="L3641" t="str">
            <v>L</v>
          </cell>
          <cell r="M3641" t="str">
            <v>II/a</v>
          </cell>
          <cell r="N3641" t="str">
            <v>01 - 11 - 2014</v>
          </cell>
          <cell r="O3641" t="str">
            <v>9</v>
          </cell>
          <cell r="P3641" t="str">
            <v>10</v>
          </cell>
          <cell r="Q3641" t="str">
            <v/>
          </cell>
          <cell r="R3641" t="str">
            <v/>
          </cell>
          <cell r="S3641" t="str">
            <v/>
          </cell>
          <cell r="T3641" t="str">
            <v/>
          </cell>
          <cell r="U3641" t="str">
            <v/>
          </cell>
          <cell r="V3641" t="str">
            <v>PENGADMINISTRASI SARANA PRASARANA</v>
          </cell>
          <cell r="W3641" t="str">
            <v>SEKSI SARANA DAN PRASARANA</v>
          </cell>
          <cell r="X3641" t="str">
            <v>KANTOR KECAMATAN BASIDONDO</v>
          </cell>
          <cell r="Y3641" t="str">
            <v>SMK PERTANIAN</v>
          </cell>
          <cell r="Z3641" t="str">
            <v>20-06-2001</v>
          </cell>
          <cell r="AA3641" t="str">
            <v>Aktif</v>
          </cell>
          <cell r="AB3641" t="str">
            <v>PNS Daerah Kab./Kota yang bekerja pada Kab./Kota</v>
          </cell>
          <cell r="AC3641" t="str">
            <v>Pemerintah Kab. Tolitoli</v>
          </cell>
          <cell r="AD3641" t="str">
            <v>Pemerintah Kab. Tolitoli</v>
          </cell>
        </row>
        <row r="3642">
          <cell r="A3642">
            <v>3640</v>
          </cell>
          <cell r="B3642" t="str">
            <v>198301292006042014</v>
          </cell>
          <cell r="C3642" t="str">
            <v>570021248</v>
          </cell>
          <cell r="D3642" t="str">
            <v>NURLIA</v>
          </cell>
          <cell r="E3642" t="str">
            <v/>
          </cell>
          <cell r="F3642" t="str">
            <v>S.Kep.Ns</v>
          </cell>
          <cell r="G3642" t="str">
            <v>BUOL</v>
          </cell>
          <cell r="H3642" t="str">
            <v>29 - 01 - 1983</v>
          </cell>
          <cell r="I3642" t="str">
            <v>II/c</v>
          </cell>
          <cell r="J3642" t="str">
            <v>01 - 04 - 2006</v>
          </cell>
          <cell r="K3642" t="str">
            <v>01 - 10 - 2007</v>
          </cell>
          <cell r="L3642" t="str">
            <v>P</v>
          </cell>
          <cell r="M3642" t="str">
            <v>III/a</v>
          </cell>
          <cell r="N3642" t="str">
            <v>01 - 04 - 2016</v>
          </cell>
          <cell r="O3642" t="str">
            <v>14</v>
          </cell>
          <cell r="P3642" t="str">
            <v>6</v>
          </cell>
          <cell r="Q3642" t="str">
            <v/>
          </cell>
          <cell r="R3642" t="str">
            <v/>
          </cell>
          <cell r="S3642" t="str">
            <v/>
          </cell>
          <cell r="T3642" t="str">
            <v>02 - 06 - 2014</v>
          </cell>
          <cell r="U3642" t="str">
            <v>Perawat Pertama</v>
          </cell>
          <cell r="V3642" t="str">
            <v/>
          </cell>
          <cell r="W3642" t="str">
            <v>RUMAH SAKIT UMUM DAERAH MOKOPIDO</v>
          </cell>
          <cell r="X3642" t="str">
            <v>Pemerintah Kabupaten Tolitoli</v>
          </cell>
          <cell r="Y3642" t="str">
            <v>S-1 KEPERAWATAN+NERS</v>
          </cell>
          <cell r="Z3642" t="str">
            <v>31-12-2014</v>
          </cell>
          <cell r="AA3642" t="str">
            <v>Aktif</v>
          </cell>
          <cell r="AB3642" t="str">
            <v>PNS Daerah Kab./Kota yang bekerja pada Kab./Kota</v>
          </cell>
          <cell r="AC3642" t="str">
            <v>Pemerintah Kab. Tolitoli</v>
          </cell>
          <cell r="AD3642" t="str">
            <v>Pemerintah Kab. Tolitoli</v>
          </cell>
        </row>
        <row r="3643">
          <cell r="A3643">
            <v>3641</v>
          </cell>
          <cell r="B3643" t="str">
            <v>196610182006041014</v>
          </cell>
          <cell r="C3643" t="str">
            <v>570021183</v>
          </cell>
          <cell r="D3643" t="str">
            <v>JAMRI LABEDDU</v>
          </cell>
          <cell r="E3643" t="str">
            <v/>
          </cell>
          <cell r="F3643" t="str">
            <v>A.Ma</v>
          </cell>
          <cell r="G3643" t="str">
            <v>SABANG</v>
          </cell>
          <cell r="H3643" t="str">
            <v>18 - 10 - 1966</v>
          </cell>
          <cell r="I3643" t="str">
            <v>II/b</v>
          </cell>
          <cell r="J3643" t="str">
            <v>01 - 04 - 2006</v>
          </cell>
          <cell r="K3643" t="str">
            <v>01 - 10 - 2007</v>
          </cell>
          <cell r="L3643" t="str">
            <v>L</v>
          </cell>
          <cell r="M3643" t="str">
            <v>II/d</v>
          </cell>
          <cell r="N3643" t="str">
            <v>01 - 04 - 2017</v>
          </cell>
          <cell r="O3643" t="str">
            <v>22</v>
          </cell>
          <cell r="P3643" t="str">
            <v>2</v>
          </cell>
          <cell r="Q3643" t="str">
            <v/>
          </cell>
          <cell r="R3643" t="str">
            <v/>
          </cell>
          <cell r="S3643" t="str">
            <v/>
          </cell>
          <cell r="T3643" t="str">
            <v>01 - 04 - 2017</v>
          </cell>
          <cell r="U3643" t="str">
            <v>Guru Muda Tingkat. I</v>
          </cell>
          <cell r="V3643" t="str">
            <v/>
          </cell>
          <cell r="W3643" t="str">
            <v>SDN 2 LAKATAN</v>
          </cell>
          <cell r="X3643" t="str">
            <v>CABANG DISPENBUD KECAMATAN GALANG</v>
          </cell>
          <cell r="Y3643" t="str">
            <v>D-II PGSDI</v>
          </cell>
          <cell r="Z3643" t="str">
            <v>31-12-2000</v>
          </cell>
          <cell r="AA3643" t="str">
            <v>Aktif</v>
          </cell>
          <cell r="AB3643" t="str">
            <v>PNS Daerah Kab./Kota yang bekerja pada Kab./Kota</v>
          </cell>
          <cell r="AC3643" t="str">
            <v>Pemerintah Kab. Tolitoli</v>
          </cell>
          <cell r="AD3643" t="str">
            <v>Pemerintah Kab. Tolitoli</v>
          </cell>
        </row>
        <row r="3644">
          <cell r="A3644">
            <v>3642</v>
          </cell>
          <cell r="B3644" t="str">
            <v>197203211996062001</v>
          </cell>
          <cell r="C3644" t="str">
            <v>132113275</v>
          </cell>
          <cell r="D3644" t="str">
            <v>ROSMIATI</v>
          </cell>
          <cell r="E3644" t="str">
            <v/>
          </cell>
          <cell r="F3644" t="str">
            <v>S.Pd</v>
          </cell>
          <cell r="G3644" t="str">
            <v>TOLITOLI</v>
          </cell>
          <cell r="H3644" t="str">
            <v>21 - 03 - 1972</v>
          </cell>
          <cell r="I3644" t="str">
            <v>II/b</v>
          </cell>
          <cell r="J3644" t="str">
            <v>01 - 06 - 1996</v>
          </cell>
          <cell r="K3644" t="str">
            <v>01 - 08 - 1997</v>
          </cell>
          <cell r="L3644" t="str">
            <v>P</v>
          </cell>
          <cell r="M3644" t="str">
            <v>IV/a</v>
          </cell>
          <cell r="N3644" t="str">
            <v>01 - 10 - 2015</v>
          </cell>
          <cell r="O3644" t="str">
            <v>17</v>
          </cell>
          <cell r="P3644" t="str">
            <v>4</v>
          </cell>
          <cell r="Q3644" t="str">
            <v/>
          </cell>
          <cell r="R3644" t="str">
            <v/>
          </cell>
          <cell r="S3644" t="str">
            <v/>
          </cell>
          <cell r="T3644" t="str">
            <v>01 - 10 - 2015</v>
          </cell>
          <cell r="U3644" t="str">
            <v>Guru Madya</v>
          </cell>
          <cell r="V3644" t="str">
            <v/>
          </cell>
          <cell r="W3644" t="str">
            <v>SD Negeri 2 Tolitoli</v>
          </cell>
          <cell r="X3644" t="str">
            <v>Dinas Pendidikan Dan Kebudayaan</v>
          </cell>
          <cell r="Y3644" t="str">
            <v>S-1 PENDIDIKAN GURU SEKOLAH DASAR (PGSD)</v>
          </cell>
          <cell r="Z3644" t="str">
            <v>31-12-2005</v>
          </cell>
          <cell r="AA3644" t="str">
            <v>Aktif</v>
          </cell>
          <cell r="AB3644" t="str">
            <v>PNS Daerah Kab./Kota yang bekerja pada Kab./Kota</v>
          </cell>
          <cell r="AC3644" t="str">
            <v>Pemerintah Kab. Tolitoli</v>
          </cell>
          <cell r="AD3644" t="str">
            <v>Pemerintah Kab. Tolitoli</v>
          </cell>
        </row>
        <row r="3645">
          <cell r="A3645">
            <v>3643</v>
          </cell>
          <cell r="B3645" t="str">
            <v>196606071994031019</v>
          </cell>
          <cell r="C3645" t="str">
            <v>570011922</v>
          </cell>
          <cell r="D3645" t="str">
            <v>HARUN</v>
          </cell>
          <cell r="E3645" t="str">
            <v/>
          </cell>
          <cell r="F3645" t="str">
            <v>SH</v>
          </cell>
          <cell r="G3645" t="str">
            <v>TOLITOLI</v>
          </cell>
          <cell r="H3645" t="str">
            <v>07 - 06 - 1966</v>
          </cell>
          <cell r="I3645" t="str">
            <v>III/a</v>
          </cell>
          <cell r="J3645" t="str">
            <v>01 - 03 - 1994</v>
          </cell>
          <cell r="K3645" t="str">
            <v>01 - 08 - 1995</v>
          </cell>
          <cell r="L3645" t="str">
            <v>L</v>
          </cell>
          <cell r="M3645" t="str">
            <v>IV/b</v>
          </cell>
          <cell r="N3645" t="str">
            <v>01 - 04 - 2010</v>
          </cell>
          <cell r="O3645" t="str">
            <v>16</v>
          </cell>
          <cell r="P3645" t="str">
            <v>1</v>
          </cell>
          <cell r="Q3645" t="str">
            <v/>
          </cell>
          <cell r="R3645" t="str">
            <v/>
          </cell>
          <cell r="S3645" t="str">
            <v/>
          </cell>
          <cell r="T3645" t="str">
            <v/>
          </cell>
          <cell r="U3645" t="str">
            <v/>
          </cell>
          <cell r="V3645" t="str">
            <v>STAF ADMINISTRASI DAN</v>
          </cell>
          <cell r="W3645" t="str">
            <v>Sekretariat Daerah</v>
          </cell>
          <cell r="X3645" t="str">
            <v>Pemerintah Kabupaten Tolitoli</v>
          </cell>
          <cell r="Y3645" t="str">
            <v>S-1 HUKUM KEPERDATAAN</v>
          </cell>
          <cell r="Z3645" t="str">
            <v>31-12-1993</v>
          </cell>
          <cell r="AA3645" t="str">
            <v>Aktif</v>
          </cell>
          <cell r="AB3645" t="str">
            <v>PNS Daerah Kab./Kota yang bekerja pada Kab./Kota</v>
          </cell>
          <cell r="AC3645" t="str">
            <v>Pemerintah Kab. Tolitoli</v>
          </cell>
          <cell r="AD3645" t="str">
            <v>Pemerintah Kab. Tolitoli</v>
          </cell>
        </row>
        <row r="3646">
          <cell r="A3646">
            <v>3644</v>
          </cell>
          <cell r="B3646" t="str">
            <v>196705072015021001</v>
          </cell>
          <cell r="C3646" t="str">
            <v/>
          </cell>
          <cell r="D3646" t="str">
            <v>RIDWAN LAUHA</v>
          </cell>
          <cell r="E3646" t="str">
            <v/>
          </cell>
          <cell r="F3646" t="str">
            <v/>
          </cell>
          <cell r="G3646" t="str">
            <v>GORONTALO</v>
          </cell>
          <cell r="H3646" t="str">
            <v>07 - 05 - 1967</v>
          </cell>
          <cell r="I3646" t="str">
            <v>II/a</v>
          </cell>
          <cell r="J3646" t="str">
            <v>01 - 02 - 2015</v>
          </cell>
          <cell r="K3646" t="str">
            <v>01 - 09 - 2016</v>
          </cell>
          <cell r="L3646" t="str">
            <v>L</v>
          </cell>
          <cell r="M3646" t="str">
            <v>II/a</v>
          </cell>
          <cell r="N3646" t="str">
            <v>01 - 02 - 2015</v>
          </cell>
          <cell r="O3646" t="str">
            <v>15</v>
          </cell>
          <cell r="P3646" t="str">
            <v>1</v>
          </cell>
          <cell r="Q3646" t="str">
            <v/>
          </cell>
          <cell r="R3646" t="str">
            <v/>
          </cell>
          <cell r="S3646" t="str">
            <v/>
          </cell>
          <cell r="T3646" t="str">
            <v/>
          </cell>
          <cell r="U3646" t="str">
            <v/>
          </cell>
          <cell r="V3646" t="str">
            <v>PELAKSANA TENAGA GURU</v>
          </cell>
          <cell r="W3646" t="str">
            <v>SD Negeri 3 Nalu</v>
          </cell>
          <cell r="X3646" t="str">
            <v>Dinas Pendidikan Dan Kebudayaan</v>
          </cell>
          <cell r="Y3646" t="str">
            <v>SMA ILMU ILMU SOSIAL</v>
          </cell>
          <cell r="Z3646" t="str">
            <v>02-06-1987</v>
          </cell>
          <cell r="AA3646" t="str">
            <v>Aktif</v>
          </cell>
          <cell r="AB3646" t="str">
            <v>PNS Daerah Kab./Kota yang bekerja pada Kab./Kota</v>
          </cell>
          <cell r="AC3646" t="str">
            <v>Pemerintah Kab. Tolitoli</v>
          </cell>
          <cell r="AD3646" t="str">
            <v>Pemerintah Kab. Tolitoli</v>
          </cell>
        </row>
        <row r="3647">
          <cell r="A3647">
            <v>3645</v>
          </cell>
          <cell r="B3647" t="str">
            <v>198107312014091001</v>
          </cell>
          <cell r="C3647" t="str">
            <v/>
          </cell>
          <cell r="D3647" t="str">
            <v>BADRI</v>
          </cell>
          <cell r="E3647" t="str">
            <v/>
          </cell>
          <cell r="F3647" t="str">
            <v/>
          </cell>
          <cell r="G3647" t="str">
            <v>TOLITOLI</v>
          </cell>
          <cell r="H3647" t="str">
            <v>31 - 07 - 1981</v>
          </cell>
          <cell r="I3647" t="str">
            <v>II/a</v>
          </cell>
          <cell r="J3647" t="str">
            <v>01 - 09 - 2014</v>
          </cell>
          <cell r="K3647" t="str">
            <v>01 - 12 - 2015</v>
          </cell>
          <cell r="L3647" t="str">
            <v>L</v>
          </cell>
          <cell r="M3647" t="str">
            <v>II/a</v>
          </cell>
          <cell r="N3647" t="str">
            <v>01 - 09 - 2014</v>
          </cell>
          <cell r="O3647" t="str">
            <v>10</v>
          </cell>
          <cell r="P3647" t="str">
            <v>8</v>
          </cell>
          <cell r="Q3647" t="str">
            <v/>
          </cell>
          <cell r="R3647" t="str">
            <v/>
          </cell>
          <cell r="S3647" t="str">
            <v/>
          </cell>
          <cell r="T3647" t="str">
            <v/>
          </cell>
          <cell r="U3647" t="str">
            <v/>
          </cell>
          <cell r="V3647" t="str">
            <v>TEKNIS / ADMINISTRASI LAINNYA</v>
          </cell>
          <cell r="W3647" t="str">
            <v>SEKSI PEMBANGUNAN MASYARAKAT DESA/KELURAHAN</v>
          </cell>
          <cell r="X3647" t="str">
            <v>KANTOR KECAMATAN BASIDONDO</v>
          </cell>
          <cell r="Y3647" t="str">
            <v>SMK BANGUNAN GEDUNG</v>
          </cell>
          <cell r="Z3647" t="str">
            <v>19-06-2000</v>
          </cell>
          <cell r="AA3647" t="str">
            <v>Aktif</v>
          </cell>
          <cell r="AB3647" t="str">
            <v>PNS Daerah Kab./Kota yang bekerja pada Kab./Kota</v>
          </cell>
          <cell r="AC3647" t="str">
            <v>Pemerintah Kab. Tolitoli</v>
          </cell>
          <cell r="AD3647" t="str">
            <v>Pemerintah Kab. Tolitoli</v>
          </cell>
        </row>
        <row r="3648">
          <cell r="A3648">
            <v>3646</v>
          </cell>
          <cell r="B3648" t="str">
            <v>197911172015022001</v>
          </cell>
          <cell r="C3648" t="str">
            <v/>
          </cell>
          <cell r="D3648" t="str">
            <v>IQRA</v>
          </cell>
          <cell r="E3648" t="str">
            <v/>
          </cell>
          <cell r="F3648" t="str">
            <v/>
          </cell>
          <cell r="G3648" t="str">
            <v>TOLITOLI</v>
          </cell>
          <cell r="H3648" t="str">
            <v>17 - 11 - 1979</v>
          </cell>
          <cell r="I3648" t="str">
            <v>I/c</v>
          </cell>
          <cell r="J3648" t="str">
            <v>01 - 02 - 2015</v>
          </cell>
          <cell r="K3648" t="str">
            <v>01 - 09 - 2016</v>
          </cell>
          <cell r="L3648" t="str">
            <v>P</v>
          </cell>
          <cell r="M3648" t="str">
            <v>I/c</v>
          </cell>
          <cell r="N3648" t="str">
            <v>01 - 02 - 2015</v>
          </cell>
          <cell r="O3648" t="str">
            <v>13</v>
          </cell>
          <cell r="P3648" t="str">
            <v>6</v>
          </cell>
          <cell r="Q3648" t="str">
            <v/>
          </cell>
          <cell r="R3648" t="str">
            <v/>
          </cell>
          <cell r="S3648" t="str">
            <v/>
          </cell>
          <cell r="T3648" t="str">
            <v/>
          </cell>
          <cell r="U3648" t="str">
            <v/>
          </cell>
          <cell r="V3648" t="str">
            <v>PENGADMINISTRASI UMUM</v>
          </cell>
          <cell r="W3648" t="str">
            <v>Sub Bagian TATA USAHA</v>
          </cell>
          <cell r="X3648" t="str">
            <v>UPT Badan Pemberdayaan Perempuan Dan KB Kecamatan Baolan</v>
          </cell>
          <cell r="Y3648" t="str">
            <v>SMP</v>
          </cell>
          <cell r="Z3648" t="str">
            <v>09-06-1995</v>
          </cell>
          <cell r="AA3648" t="str">
            <v>Aktif</v>
          </cell>
          <cell r="AB3648" t="str">
            <v>PNS Daerah Kab./Kota yang bekerja pada Kab./Kota</v>
          </cell>
          <cell r="AC3648" t="str">
            <v>Pemerintah Kab. Tolitoli</v>
          </cell>
          <cell r="AD3648" t="str">
            <v>Pemerintah Kab. Tolitoli</v>
          </cell>
        </row>
        <row r="3649">
          <cell r="A3649">
            <v>3647</v>
          </cell>
          <cell r="B3649" t="str">
            <v>198301292006042007</v>
          </cell>
          <cell r="C3649" t="str">
            <v>570020225</v>
          </cell>
          <cell r="D3649" t="str">
            <v>JAMALIA</v>
          </cell>
          <cell r="E3649" t="str">
            <v/>
          </cell>
          <cell r="F3649" t="str">
            <v>A.Md.Kep</v>
          </cell>
          <cell r="G3649" t="str">
            <v>TOLITOLI</v>
          </cell>
          <cell r="H3649" t="str">
            <v>29 - 01 - 1983</v>
          </cell>
          <cell r="I3649" t="str">
            <v>II/a</v>
          </cell>
          <cell r="J3649" t="str">
            <v>01 - 04 - 2006</v>
          </cell>
          <cell r="K3649" t="str">
            <v>01 - 01 - 2007</v>
          </cell>
          <cell r="L3649" t="str">
            <v>P</v>
          </cell>
          <cell r="M3649" t="str">
            <v>III/a</v>
          </cell>
          <cell r="N3649" t="str">
            <v>01 - 10 - 2017</v>
          </cell>
          <cell r="O3649" t="str">
            <v>6</v>
          </cell>
          <cell r="P3649" t="str">
            <v>6</v>
          </cell>
          <cell r="Q3649" t="str">
            <v/>
          </cell>
          <cell r="R3649" t="str">
            <v/>
          </cell>
          <cell r="S3649" t="str">
            <v/>
          </cell>
          <cell r="T3649" t="str">
            <v>01 - 10 - 2017</v>
          </cell>
          <cell r="U3649" t="str">
            <v>Perawat Pelaksana Lanjutan</v>
          </cell>
          <cell r="V3649" t="str">
            <v/>
          </cell>
          <cell r="W3649" t="str">
            <v>Rumah Sakit Umum Daerah Mokopido</v>
          </cell>
          <cell r="X3649" t="str">
            <v>Pemerintah Kabupaten Tolitoli</v>
          </cell>
          <cell r="Y3649" t="str">
            <v>D-III KEPERAWATAN</v>
          </cell>
          <cell r="Z3649" t="str">
            <v>31-12-2012</v>
          </cell>
          <cell r="AA3649" t="str">
            <v>Aktif</v>
          </cell>
          <cell r="AB3649" t="str">
            <v>PNS Daerah Kab./Kota yang bekerja pada Kab./Kota</v>
          </cell>
          <cell r="AC3649" t="str">
            <v>Pemerintah Kab. Tolitoli</v>
          </cell>
          <cell r="AD3649" t="str">
            <v>Pemerintah Kab. Tolitoli</v>
          </cell>
        </row>
        <row r="3650">
          <cell r="A3650">
            <v>3648</v>
          </cell>
          <cell r="B3650" t="str">
            <v>198212112015022001</v>
          </cell>
          <cell r="C3650" t="str">
            <v/>
          </cell>
          <cell r="D3650" t="str">
            <v>HIKMAWATI S</v>
          </cell>
          <cell r="E3650" t="str">
            <v/>
          </cell>
          <cell r="F3650" t="str">
            <v/>
          </cell>
          <cell r="G3650" t="str">
            <v>TOLITOLI</v>
          </cell>
          <cell r="H3650" t="str">
            <v>11 - 12 - 1982</v>
          </cell>
          <cell r="I3650" t="str">
            <v>I/c</v>
          </cell>
          <cell r="J3650" t="str">
            <v>01 - 02 - 2015</v>
          </cell>
          <cell r="K3650" t="str">
            <v>01 - 09 - 2016</v>
          </cell>
          <cell r="L3650" t="str">
            <v>P</v>
          </cell>
          <cell r="M3650" t="str">
            <v>I/c</v>
          </cell>
          <cell r="N3650" t="str">
            <v>01 - 02 - 2015</v>
          </cell>
          <cell r="O3650" t="str">
            <v>13</v>
          </cell>
          <cell r="P3650" t="str">
            <v>4</v>
          </cell>
          <cell r="Q3650" t="str">
            <v/>
          </cell>
          <cell r="R3650" t="str">
            <v/>
          </cell>
          <cell r="S3650" t="str">
            <v/>
          </cell>
          <cell r="T3650" t="str">
            <v/>
          </cell>
          <cell r="U3650" t="str">
            <v/>
          </cell>
          <cell r="V3650" t="str">
            <v>PENGADMINISTRASI UMUM</v>
          </cell>
          <cell r="W3650" t="str">
            <v>SDN 1 KAMALU</v>
          </cell>
          <cell r="X3650" t="str">
            <v>CABANG DISPENBUD KECAMATAN OGODEIDE</v>
          </cell>
          <cell r="Y3650" t="str">
            <v>SMP</v>
          </cell>
          <cell r="Z3650" t="str">
            <v>25-05-1998</v>
          </cell>
          <cell r="AA3650" t="str">
            <v>Aktif</v>
          </cell>
          <cell r="AB3650" t="str">
            <v>PNS Daerah Kab./Kota yang bekerja pada Kab./Kota</v>
          </cell>
          <cell r="AC3650" t="str">
            <v>Pemerintah Kab. Tolitoli</v>
          </cell>
          <cell r="AD3650" t="str">
            <v>Pemerintah Kab. Tolitoli</v>
          </cell>
        </row>
        <row r="3651">
          <cell r="A3651">
            <v>3649</v>
          </cell>
          <cell r="B3651" t="str">
            <v>197407152000122006</v>
          </cell>
          <cell r="C3651" t="str">
            <v>132275320</v>
          </cell>
          <cell r="D3651" t="str">
            <v>JULIANA</v>
          </cell>
          <cell r="E3651" t="str">
            <v/>
          </cell>
          <cell r="F3651" t="str">
            <v>S.PD</v>
          </cell>
          <cell r="G3651" t="str">
            <v>MANADO</v>
          </cell>
          <cell r="H3651" t="str">
            <v>15 - 07 - 1974</v>
          </cell>
          <cell r="I3651" t="str">
            <v>III/a</v>
          </cell>
          <cell r="J3651" t="str">
            <v>01 - 12 - 2000</v>
          </cell>
          <cell r="K3651" t="str">
            <v>01 - 04 - 2002</v>
          </cell>
          <cell r="L3651" t="str">
            <v>P</v>
          </cell>
          <cell r="M3651" t="str">
            <v>IV/a</v>
          </cell>
          <cell r="N3651" t="str">
            <v>01 - 10 - 2011</v>
          </cell>
          <cell r="O3651" t="str">
            <v>10</v>
          </cell>
          <cell r="P3651" t="str">
            <v>10</v>
          </cell>
          <cell r="Q3651" t="str">
            <v/>
          </cell>
          <cell r="R3651" t="str">
            <v/>
          </cell>
          <cell r="S3651" t="str">
            <v/>
          </cell>
          <cell r="T3651" t="str">
            <v>01 - 10 - 2011</v>
          </cell>
          <cell r="U3651" t="str">
            <v>Guru Pembina</v>
          </cell>
          <cell r="V3651" t="str">
            <v/>
          </cell>
          <cell r="W3651" t="str">
            <v>SMP Negeri 5 Tolitoli</v>
          </cell>
          <cell r="X3651" t="str">
            <v>Dinas Pendidikan Dan Kebudayaan</v>
          </cell>
          <cell r="Y3651" t="str">
            <v>A-IV EKONOMI KOPERASI</v>
          </cell>
          <cell r="Z3651" t="str">
            <v>31-12-1999</v>
          </cell>
          <cell r="AA3651" t="str">
            <v>Aktif</v>
          </cell>
          <cell r="AB3651" t="str">
            <v>PNS Daerah Kab./Kota yang bekerja pada Kab./Kota</v>
          </cell>
          <cell r="AC3651" t="str">
            <v>Pemerintah Kab. Tolitoli</v>
          </cell>
          <cell r="AD3651" t="str">
            <v>Pemerintah Kab. Tolitoli</v>
          </cell>
        </row>
        <row r="3652">
          <cell r="A3652">
            <v>3650</v>
          </cell>
          <cell r="B3652" t="str">
            <v>197905072005011009</v>
          </cell>
          <cell r="C3652" t="str">
            <v>570017199</v>
          </cell>
          <cell r="D3652" t="str">
            <v>HUSNI</v>
          </cell>
          <cell r="E3652" t="str">
            <v/>
          </cell>
          <cell r="F3652" t="str">
            <v>A.Ma</v>
          </cell>
          <cell r="G3652" t="str">
            <v>BUOL</v>
          </cell>
          <cell r="H3652" t="str">
            <v>07 - 05 - 1979</v>
          </cell>
          <cell r="I3652" t="str">
            <v>II/b</v>
          </cell>
          <cell r="J3652" t="str">
            <v>01 - 01 - 2005</v>
          </cell>
          <cell r="K3652" t="str">
            <v>01 - 03 - 2006</v>
          </cell>
          <cell r="L3652" t="str">
            <v>L</v>
          </cell>
          <cell r="M3652" t="str">
            <v>III/b</v>
          </cell>
          <cell r="N3652" t="str">
            <v>01 - 04 - 2018</v>
          </cell>
          <cell r="O3652" t="str">
            <v>11</v>
          </cell>
          <cell r="P3652" t="str">
            <v>3</v>
          </cell>
          <cell r="Q3652" t="str">
            <v/>
          </cell>
          <cell r="R3652" t="str">
            <v/>
          </cell>
          <cell r="S3652" t="str">
            <v/>
          </cell>
          <cell r="T3652" t="str">
            <v>01 - 10 - 2014</v>
          </cell>
          <cell r="U3652" t="str">
            <v>Guru Pertama</v>
          </cell>
          <cell r="V3652" t="str">
            <v/>
          </cell>
          <cell r="W3652" t="str">
            <v>SDN 3 BINONTOAN</v>
          </cell>
          <cell r="X3652" t="str">
            <v>CABANG DISPENBUD KECAMATAN TOLITOLI UTARA</v>
          </cell>
          <cell r="Y3652" t="str">
            <v>D-II/AKTA-II</v>
          </cell>
          <cell r="Z3652" t="str">
            <v>01-01-2002</v>
          </cell>
          <cell r="AA3652" t="str">
            <v>Aktif</v>
          </cell>
          <cell r="AB3652" t="str">
            <v>PNS Daerah Kab./Kota yang bekerja pada Kab./Kota</v>
          </cell>
          <cell r="AC3652" t="str">
            <v>Pemerintah Kab. Tolitoli</v>
          </cell>
          <cell r="AD3652" t="str">
            <v>Pemerintah Kab. Tolitoli</v>
          </cell>
        </row>
        <row r="3653">
          <cell r="A3653">
            <v>3651</v>
          </cell>
          <cell r="B3653" t="str">
            <v>197303152010011011</v>
          </cell>
          <cell r="C3653" t="str">
            <v/>
          </cell>
          <cell r="D3653" t="str">
            <v>AHMAD</v>
          </cell>
          <cell r="E3653" t="str">
            <v/>
          </cell>
          <cell r="F3653" t="str">
            <v>S. Sos</v>
          </cell>
          <cell r="G3653" t="str">
            <v>TOLITOLI</v>
          </cell>
          <cell r="H3653" t="str">
            <v>15 - 03 - 1973</v>
          </cell>
          <cell r="I3653" t="str">
            <v>III/a</v>
          </cell>
          <cell r="J3653" t="str">
            <v>01 - 01 - 2010</v>
          </cell>
          <cell r="K3653" t="str">
            <v>01 - 01 - 2012</v>
          </cell>
          <cell r="L3653" t="str">
            <v>L</v>
          </cell>
          <cell r="M3653" t="str">
            <v>III/a</v>
          </cell>
          <cell r="N3653" t="str">
            <v>01 - 04 - 2014</v>
          </cell>
          <cell r="O3653" t="str">
            <v>12</v>
          </cell>
          <cell r="P3653" t="str">
            <v>2</v>
          </cell>
          <cell r="Q3653" t="str">
            <v/>
          </cell>
          <cell r="R3653" t="str">
            <v/>
          </cell>
          <cell r="S3653" t="str">
            <v/>
          </cell>
          <cell r="T3653" t="str">
            <v/>
          </cell>
          <cell r="U3653" t="str">
            <v/>
          </cell>
          <cell r="V3653" t="str">
            <v>FUNGSIONAL UMUM</v>
          </cell>
          <cell r="W3653" t="str">
            <v>Dinas Tenaga Kerja Dan Transmigrasi</v>
          </cell>
          <cell r="X3653" t="str">
            <v>Pemerintah Kabupaten Tolitoli</v>
          </cell>
          <cell r="Y3653" t="str">
            <v>S-1 ILMU ADMINISTRASI NEGARA</v>
          </cell>
          <cell r="Z3653" t="str">
            <v>31-12-2007</v>
          </cell>
          <cell r="AA3653" t="str">
            <v>PNS kena hukuman disiplin</v>
          </cell>
          <cell r="AB3653" t="str">
            <v>PNS Daerah Kab./Kota yang bekerja pada Kab./Kota</v>
          </cell>
          <cell r="AC3653" t="str">
            <v>Pemerintah Kab. Tolitoli</v>
          </cell>
          <cell r="AD3653" t="str">
            <v>Pemerintah Kab. Tolitoli</v>
          </cell>
        </row>
        <row r="3654">
          <cell r="A3654">
            <v>3652</v>
          </cell>
          <cell r="B3654" t="str">
            <v>198509292009032013</v>
          </cell>
          <cell r="C3654" t="str">
            <v/>
          </cell>
          <cell r="D3654" t="str">
            <v>NI LUH PUTU RINTHO ANDARI DEWI</v>
          </cell>
          <cell r="E3654" t="str">
            <v/>
          </cell>
          <cell r="F3654" t="str">
            <v>AMK</v>
          </cell>
          <cell r="G3654" t="str">
            <v>KOTABARU</v>
          </cell>
          <cell r="H3654" t="str">
            <v>29 - 09 - 1985</v>
          </cell>
          <cell r="I3654" t="str">
            <v>II/c</v>
          </cell>
          <cell r="J3654" t="str">
            <v>01 - 03 - 2009</v>
          </cell>
          <cell r="K3654" t="str">
            <v>01 - 09 - 2010</v>
          </cell>
          <cell r="L3654" t="str">
            <v>P</v>
          </cell>
          <cell r="M3654" t="str">
            <v>II/d</v>
          </cell>
          <cell r="N3654" t="str">
            <v>01 - 04 - 2014</v>
          </cell>
          <cell r="O3654" t="str">
            <v>8</v>
          </cell>
          <cell r="P3654" t="str">
            <v>1</v>
          </cell>
          <cell r="Q3654" t="str">
            <v/>
          </cell>
          <cell r="R3654" t="str">
            <v/>
          </cell>
          <cell r="S3654" t="str">
            <v/>
          </cell>
          <cell r="T3654" t="str">
            <v>01 - 10 - 2010</v>
          </cell>
          <cell r="U3654" t="str">
            <v>Perawat Pelaksana</v>
          </cell>
          <cell r="V3654" t="str">
            <v/>
          </cell>
          <cell r="W3654" t="str">
            <v>PUSKESMAS PEMBANTU KALANGKANGAN</v>
          </cell>
          <cell r="X3654" t="str">
            <v>PUSKESMAS GALANG</v>
          </cell>
          <cell r="Y3654" t="str">
            <v>D-III KEPERAWATAN</v>
          </cell>
          <cell r="Z3654" t="str">
            <v>31-12-2007</v>
          </cell>
          <cell r="AA3654" t="str">
            <v>Aktif</v>
          </cell>
          <cell r="AB3654" t="str">
            <v>PNS Daerah Kab./Kota yang bekerja pada Kab./Kota</v>
          </cell>
          <cell r="AC3654" t="str">
            <v>Pemerintah Kab. Tolitoli</v>
          </cell>
          <cell r="AD3654" t="str">
            <v>Pemerintah Kab. Tolitoli</v>
          </cell>
        </row>
        <row r="3655">
          <cell r="A3655">
            <v>3653</v>
          </cell>
          <cell r="B3655" t="str">
            <v>196504151995022001</v>
          </cell>
          <cell r="C3655" t="str">
            <v>132128594</v>
          </cell>
          <cell r="D3655" t="str">
            <v>SUHRAH</v>
          </cell>
          <cell r="E3655" t="str">
            <v>DRA</v>
          </cell>
          <cell r="F3655" t="str">
            <v/>
          </cell>
          <cell r="G3655" t="str">
            <v>SONI</v>
          </cell>
          <cell r="H3655" t="str">
            <v>15 - 04 - 1965</v>
          </cell>
          <cell r="I3655" t="str">
            <v>III/a</v>
          </cell>
          <cell r="J3655" t="str">
            <v>01 - 02 - 1995</v>
          </cell>
          <cell r="K3655" t="str">
            <v>01 - 01 - 1997</v>
          </cell>
          <cell r="L3655" t="str">
            <v>P</v>
          </cell>
          <cell r="M3655" t="str">
            <v>IV/a</v>
          </cell>
          <cell r="N3655" t="str">
            <v>01 - 04 - 2007</v>
          </cell>
          <cell r="O3655" t="str">
            <v>12</v>
          </cell>
          <cell r="P3655" t="str">
            <v>2</v>
          </cell>
          <cell r="Q3655" t="str">
            <v/>
          </cell>
          <cell r="R3655" t="str">
            <v/>
          </cell>
          <cell r="S3655" t="str">
            <v/>
          </cell>
          <cell r="T3655" t="str">
            <v>01 - 04 - 2007</v>
          </cell>
          <cell r="U3655" t="str">
            <v>Guru Pembina</v>
          </cell>
          <cell r="V3655" t="str">
            <v/>
          </cell>
          <cell r="W3655" t="str">
            <v>SMP NEGERI 2 GALANG</v>
          </cell>
          <cell r="X3655" t="str">
            <v>CABANG DISPENBUD KECAMATAN GALANG</v>
          </cell>
          <cell r="Y3655" t="str">
            <v>S-1 PENDIDIKAN</v>
          </cell>
          <cell r="Z3655" t="str">
            <v>31-12-1990</v>
          </cell>
          <cell r="AA3655" t="str">
            <v>Aktif</v>
          </cell>
          <cell r="AB3655" t="str">
            <v>PNS Daerah Kab./Kota yang bekerja pada Kab./Kota</v>
          </cell>
          <cell r="AC3655" t="str">
            <v>Pemerintah Kab. Tolitoli</v>
          </cell>
          <cell r="AD3655" t="str">
            <v>Pemerintah Kab. Tolitoli</v>
          </cell>
        </row>
        <row r="3656">
          <cell r="A3656">
            <v>3654</v>
          </cell>
          <cell r="B3656" t="str">
            <v>198109202014111001</v>
          </cell>
          <cell r="C3656" t="str">
            <v/>
          </cell>
          <cell r="D3656" t="str">
            <v>EKA SUHENDRA H. TURUNGKU</v>
          </cell>
          <cell r="E3656" t="str">
            <v/>
          </cell>
          <cell r="F3656" t="str">
            <v/>
          </cell>
          <cell r="G3656" t="str">
            <v>TOLITOLI</v>
          </cell>
          <cell r="H3656" t="str">
            <v>20 - 09 - 1981</v>
          </cell>
          <cell r="I3656" t="str">
            <v>II/a</v>
          </cell>
          <cell r="J3656" t="str">
            <v>01 - 11 - 2014</v>
          </cell>
          <cell r="K3656" t="str">
            <v>01 - 09 - 2016</v>
          </cell>
          <cell r="L3656" t="str">
            <v>L</v>
          </cell>
          <cell r="M3656" t="str">
            <v>II/a</v>
          </cell>
          <cell r="N3656" t="str">
            <v>01 - 11 - 2014</v>
          </cell>
          <cell r="O3656" t="str">
            <v>9</v>
          </cell>
          <cell r="P3656" t="str">
            <v>10</v>
          </cell>
          <cell r="Q3656" t="str">
            <v/>
          </cell>
          <cell r="R3656" t="str">
            <v/>
          </cell>
          <cell r="S3656" t="str">
            <v/>
          </cell>
          <cell r="T3656" t="str">
            <v/>
          </cell>
          <cell r="U3656" t="str">
            <v/>
          </cell>
          <cell r="V3656" t="str">
            <v>PENGADMINISTRASI KESEJAHTERAAN SOSIAL</v>
          </cell>
          <cell r="W3656" t="str">
            <v>SEKSI KESEJAHTERAAN RAKYAT</v>
          </cell>
          <cell r="X3656" t="str">
            <v>KANTOR KECAMATAN BASIDONDO</v>
          </cell>
          <cell r="Y3656" t="str">
            <v>SMK BANGUNAN</v>
          </cell>
          <cell r="Z3656" t="str">
            <v>20-06-2001</v>
          </cell>
          <cell r="AA3656" t="str">
            <v>Aktif</v>
          </cell>
          <cell r="AB3656" t="str">
            <v>PNS Daerah Kab./Kota yang bekerja pada Kab./Kota</v>
          </cell>
          <cell r="AC3656" t="str">
            <v>Pemerintah Kab. Tolitoli</v>
          </cell>
          <cell r="AD3656" t="str">
            <v>Pemerintah Kab. Tolitoli</v>
          </cell>
        </row>
        <row r="3657">
          <cell r="A3657">
            <v>3655</v>
          </cell>
          <cell r="B3657" t="str">
            <v>198607142008042002</v>
          </cell>
          <cell r="C3657" t="str">
            <v>570035101</v>
          </cell>
          <cell r="D3657" t="str">
            <v>SUSANTI</v>
          </cell>
          <cell r="E3657" t="str">
            <v/>
          </cell>
          <cell r="F3657" t="str">
            <v>A.MD.KEP</v>
          </cell>
          <cell r="G3657" t="str">
            <v>BUOL</v>
          </cell>
          <cell r="H3657" t="str">
            <v>14 - 07 - 1986</v>
          </cell>
          <cell r="I3657" t="str">
            <v>II/c</v>
          </cell>
          <cell r="J3657" t="str">
            <v>01 - 04 - 2008</v>
          </cell>
          <cell r="K3657" t="str">
            <v>01 - 03 - 2010</v>
          </cell>
          <cell r="L3657" t="str">
            <v>P</v>
          </cell>
          <cell r="M3657" t="str">
            <v>III/b</v>
          </cell>
          <cell r="N3657" t="str">
            <v>01 - 10 - 2017</v>
          </cell>
          <cell r="O3657" t="str">
            <v>7</v>
          </cell>
          <cell r="P3657" t="str">
            <v>6</v>
          </cell>
          <cell r="Q3657" t="str">
            <v/>
          </cell>
          <cell r="R3657" t="str">
            <v/>
          </cell>
          <cell r="S3657" t="str">
            <v/>
          </cell>
          <cell r="T3657" t="str">
            <v>01 - 04 - 2015</v>
          </cell>
          <cell r="U3657" t="str">
            <v>Perawat Pelaksana Lanjutan</v>
          </cell>
          <cell r="V3657" t="str">
            <v/>
          </cell>
          <cell r="W3657" t="str">
            <v>Sub Bidang Pelayanan Medis Dan Keperawatan</v>
          </cell>
          <cell r="X3657" t="str">
            <v>BIDANG PELAYANAN</v>
          </cell>
          <cell r="Y3657" t="str">
            <v>D-III KEPERAWATAN</v>
          </cell>
          <cell r="Z3657" t="str">
            <v>31-12-2007</v>
          </cell>
          <cell r="AA3657" t="str">
            <v>Aktif</v>
          </cell>
          <cell r="AB3657" t="str">
            <v>PNS Daerah Kab./Kota yang bekerja pada Kab./Kota</v>
          </cell>
          <cell r="AC3657" t="str">
            <v>Pemerintah Kab. Tolitoli</v>
          </cell>
          <cell r="AD3657" t="str">
            <v>Pemerintah Kab. Tolitoli</v>
          </cell>
        </row>
        <row r="3658">
          <cell r="A3658">
            <v>3656</v>
          </cell>
          <cell r="B3658" t="str">
            <v>198710102017042012</v>
          </cell>
          <cell r="C3658" t="str">
            <v/>
          </cell>
          <cell r="D3658" t="str">
            <v>SRI YULIANI</v>
          </cell>
          <cell r="E3658" t="str">
            <v/>
          </cell>
          <cell r="F3658" t="str">
            <v>AM.Keb</v>
          </cell>
          <cell r="G3658" t="str">
            <v>ENREKANG</v>
          </cell>
          <cell r="H3658" t="str">
            <v>10 - 10 - 1987</v>
          </cell>
          <cell r="I3658" t="str">
            <v>II/c</v>
          </cell>
          <cell r="J3658" t="str">
            <v>01 - 04 - 2017</v>
          </cell>
          <cell r="K3658" t="str">
            <v>01 - 04 - 2018</v>
          </cell>
          <cell r="L3658" t="str">
            <v>P</v>
          </cell>
          <cell r="M3658" t="str">
            <v>II/c</v>
          </cell>
          <cell r="N3658" t="str">
            <v>01 - 04 - 2017</v>
          </cell>
          <cell r="O3658" t="str">
            <v>8</v>
          </cell>
          <cell r="P3658" t="str">
            <v>6</v>
          </cell>
          <cell r="Q3658" t="str">
            <v/>
          </cell>
          <cell r="R3658" t="str">
            <v/>
          </cell>
          <cell r="S3658" t="str">
            <v/>
          </cell>
          <cell r="T3658" t="str">
            <v/>
          </cell>
          <cell r="U3658" t="str">
            <v/>
          </cell>
          <cell r="V3658" t="str">
            <v>BIDAN</v>
          </cell>
          <cell r="W3658" t="str">
            <v>UPT Puskesmas Dondo</v>
          </cell>
          <cell r="X3658" t="str">
            <v>Dinas Kesehatan</v>
          </cell>
          <cell r="Y3658" t="str">
            <v>D-III KEBIDANAN</v>
          </cell>
          <cell r="Z3658" t="str">
            <v>20-09-2010</v>
          </cell>
          <cell r="AA3658" t="str">
            <v>Aktif</v>
          </cell>
          <cell r="AB3658" t="str">
            <v>PNS Daerah Kab./Kota yang bekerja pada Kab./Kota</v>
          </cell>
          <cell r="AC3658" t="str">
            <v>Pemerintah Kab. Tolitoli</v>
          </cell>
          <cell r="AD3658" t="str">
            <v>Pemerintah Kab. Tolitoli</v>
          </cell>
        </row>
        <row r="3659">
          <cell r="A3659">
            <v>3657</v>
          </cell>
          <cell r="B3659" t="str">
            <v>197801102007012019</v>
          </cell>
          <cell r="C3659" t="str">
            <v>570028785</v>
          </cell>
          <cell r="D3659" t="str">
            <v>ARIANI</v>
          </cell>
          <cell r="E3659" t="str">
            <v/>
          </cell>
          <cell r="F3659" t="str">
            <v>SE</v>
          </cell>
          <cell r="G3659" t="str">
            <v>MAKASSAR</v>
          </cell>
          <cell r="H3659" t="str">
            <v>10 - 01 - 1978</v>
          </cell>
          <cell r="I3659" t="str">
            <v>II/a</v>
          </cell>
          <cell r="J3659" t="str">
            <v>01 - 01 - 2007</v>
          </cell>
          <cell r="K3659" t="str">
            <v>01 - 10 - 2008</v>
          </cell>
          <cell r="L3659" t="str">
            <v>P</v>
          </cell>
          <cell r="M3659" t="str">
            <v>III/c</v>
          </cell>
          <cell r="N3659" t="str">
            <v>01 - 10 - 2017</v>
          </cell>
          <cell r="O3659" t="str">
            <v>10</v>
          </cell>
          <cell r="P3659" t="str">
            <v>9</v>
          </cell>
          <cell r="Q3659" t="str">
            <v/>
          </cell>
          <cell r="R3659" t="str">
            <v/>
          </cell>
          <cell r="S3659" t="str">
            <v/>
          </cell>
          <cell r="T3659" t="str">
            <v/>
          </cell>
          <cell r="U3659" t="str">
            <v/>
          </cell>
          <cell r="V3659" t="str">
            <v>PENGADMINISTRASI SURAT</v>
          </cell>
          <cell r="W3659" t="str">
            <v>Sub Bagian Umum Dan Kepegawaian</v>
          </cell>
          <cell r="X3659" t="str">
            <v>Sekretariat</v>
          </cell>
          <cell r="Y3659" t="str">
            <v>S-1 EKONOMI MANAJEMEN</v>
          </cell>
          <cell r="Z3659" t="str">
            <v>31-12-2006</v>
          </cell>
          <cell r="AA3659" t="str">
            <v>Aktif</v>
          </cell>
          <cell r="AB3659" t="str">
            <v>PNS Daerah Kab./Kota yang bekerja pada Kab./Kota</v>
          </cell>
          <cell r="AC3659" t="str">
            <v>Pemerintah Kab. Tolitoli</v>
          </cell>
          <cell r="AD3659" t="str">
            <v>Pemerintah Kab. Tolitoli</v>
          </cell>
        </row>
        <row r="3660">
          <cell r="A3660">
            <v>3658</v>
          </cell>
          <cell r="B3660" t="str">
            <v>197005252006041015</v>
          </cell>
          <cell r="C3660" t="str">
            <v>570021179</v>
          </cell>
          <cell r="D3660" t="str">
            <v>ZAINUDIN</v>
          </cell>
          <cell r="E3660" t="str">
            <v/>
          </cell>
          <cell r="F3660" t="str">
            <v>A.Ma</v>
          </cell>
          <cell r="G3660" t="str">
            <v>DUNGINGIS</v>
          </cell>
          <cell r="H3660" t="str">
            <v>25 - 05 - 1970</v>
          </cell>
          <cell r="I3660" t="str">
            <v>II/b</v>
          </cell>
          <cell r="J3660" t="str">
            <v>01 - 04 - 2006</v>
          </cell>
          <cell r="K3660" t="str">
            <v>01 - 10 - 2007</v>
          </cell>
          <cell r="L3660" t="str">
            <v>L</v>
          </cell>
          <cell r="M3660" t="str">
            <v>II/d</v>
          </cell>
          <cell r="N3660" t="str">
            <v>01 - 04 - 2013</v>
          </cell>
          <cell r="O3660" t="str">
            <v>12</v>
          </cell>
          <cell r="P3660" t="str">
            <v>10</v>
          </cell>
          <cell r="Q3660" t="str">
            <v/>
          </cell>
          <cell r="R3660" t="str">
            <v/>
          </cell>
          <cell r="S3660" t="str">
            <v/>
          </cell>
          <cell r="T3660" t="str">
            <v>01 - 04 - 2013</v>
          </cell>
          <cell r="U3660" t="str">
            <v>Guru Muda Tingkat. I</v>
          </cell>
          <cell r="V3660" t="str">
            <v/>
          </cell>
          <cell r="W3660" t="str">
            <v>SDN 1 DONGKO</v>
          </cell>
          <cell r="X3660" t="str">
            <v>CABANG DISPENBUD KECAMATAN DAMPAL SELATAN</v>
          </cell>
          <cell r="Y3660" t="str">
            <v>D-II/A-II PGSD</v>
          </cell>
          <cell r="Z3660" t="str">
            <v>31-12-2004</v>
          </cell>
          <cell r="AA3660" t="str">
            <v>Aktif</v>
          </cell>
          <cell r="AB3660" t="str">
            <v>PNS Daerah Kab./Kota yang bekerja pada Kab./Kota</v>
          </cell>
          <cell r="AC3660" t="str">
            <v>Pemerintah Kab. Tolitoli</v>
          </cell>
          <cell r="AD3660" t="str">
            <v>Pemerintah Kab. Tolitoli</v>
          </cell>
        </row>
        <row r="3661">
          <cell r="A3661">
            <v>3659</v>
          </cell>
          <cell r="B3661" t="str">
            <v>197912272002112001</v>
          </cell>
          <cell r="C3661" t="str">
            <v>570013901</v>
          </cell>
          <cell r="D3661" t="str">
            <v>NURLIANA MB DATUAMAS</v>
          </cell>
          <cell r="E3661" t="str">
            <v/>
          </cell>
          <cell r="F3661" t="str">
            <v>A.Md.Kep</v>
          </cell>
          <cell r="G3661" t="str">
            <v>TOLITOLI</v>
          </cell>
          <cell r="H3661" t="str">
            <v>27 - 12 - 1979</v>
          </cell>
          <cell r="I3661" t="str">
            <v>II/a</v>
          </cell>
          <cell r="J3661" t="str">
            <v>01 - 11 - 2002</v>
          </cell>
          <cell r="K3661" t="str">
            <v>01 - 12 - 2003</v>
          </cell>
          <cell r="L3661" t="str">
            <v>P</v>
          </cell>
          <cell r="M3661" t="str">
            <v>III/b</v>
          </cell>
          <cell r="N3661" t="str">
            <v>01 - 04 - 2016</v>
          </cell>
          <cell r="O3661" t="str">
            <v>8</v>
          </cell>
          <cell r="P3661" t="str">
            <v>5</v>
          </cell>
          <cell r="Q3661" t="str">
            <v/>
          </cell>
          <cell r="R3661" t="str">
            <v/>
          </cell>
          <cell r="S3661" t="str">
            <v/>
          </cell>
          <cell r="T3661" t="str">
            <v>01 - 10 - 2013</v>
          </cell>
          <cell r="U3661" t="str">
            <v>Perawat Pelaksana Lanjutan</v>
          </cell>
          <cell r="V3661" t="str">
            <v/>
          </cell>
          <cell r="W3661" t="str">
            <v>PUSKESMAS BAOLAN</v>
          </cell>
          <cell r="X3661" t="str">
            <v>DINAS KESEHATAN</v>
          </cell>
          <cell r="Y3661" t="str">
            <v>D-III KEPERAWATAN</v>
          </cell>
          <cell r="Z3661" t="str">
            <v>31-12-2012</v>
          </cell>
          <cell r="AA3661" t="str">
            <v>Aktif</v>
          </cell>
          <cell r="AB3661" t="str">
            <v>PNS Daerah Kab./Kota yang bekerja pada Kab./Kota</v>
          </cell>
          <cell r="AC3661" t="str">
            <v>Pemerintah Kab. Tolitoli</v>
          </cell>
          <cell r="AD3661" t="str">
            <v>Pemerintah Kab. Tolitoli</v>
          </cell>
        </row>
        <row r="3662">
          <cell r="A3662">
            <v>3660</v>
          </cell>
          <cell r="B3662" t="str">
            <v>198501232010012017</v>
          </cell>
          <cell r="C3662" t="str">
            <v/>
          </cell>
          <cell r="D3662" t="str">
            <v>NUR KHASANAH</v>
          </cell>
          <cell r="E3662" t="str">
            <v/>
          </cell>
          <cell r="F3662" t="str">
            <v>SE</v>
          </cell>
          <cell r="G3662" t="str">
            <v>TOLITOLI</v>
          </cell>
          <cell r="H3662" t="str">
            <v>23 - 01 - 1985</v>
          </cell>
          <cell r="I3662" t="str">
            <v>II/a</v>
          </cell>
          <cell r="J3662" t="str">
            <v>01 - 01 - 2010</v>
          </cell>
          <cell r="K3662" t="str">
            <v>01 - 01 - 2012</v>
          </cell>
          <cell r="L3662" t="str">
            <v>P</v>
          </cell>
          <cell r="M3662" t="str">
            <v>III/a</v>
          </cell>
          <cell r="N3662" t="str">
            <v>01 - 10 - 2015</v>
          </cell>
          <cell r="O3662" t="str">
            <v>6</v>
          </cell>
          <cell r="P3662" t="str">
            <v>2</v>
          </cell>
          <cell r="Q3662" t="str">
            <v/>
          </cell>
          <cell r="R3662" t="str">
            <v/>
          </cell>
          <cell r="S3662" t="str">
            <v/>
          </cell>
          <cell r="T3662" t="str">
            <v/>
          </cell>
          <cell r="U3662" t="str">
            <v/>
          </cell>
          <cell r="V3662" t="str">
            <v>OPERATOR KOMPUTER</v>
          </cell>
          <cell r="W3662" t="str">
            <v>Badan Kepegawaian dan Pengembangan Sumber Daya Manusia</v>
          </cell>
          <cell r="X3662" t="str">
            <v>Pemerintah Kabupaten Tolitoli</v>
          </cell>
          <cell r="Y3662" t="str">
            <v>S-1 SARJANA EKONOMI</v>
          </cell>
          <cell r="Z3662" t="str">
            <v>30-07-2010</v>
          </cell>
          <cell r="AA3662" t="str">
            <v>Aktif</v>
          </cell>
          <cell r="AB3662" t="str">
            <v>PNS Daerah Kab./Kota yang bekerja pada Kab./Kota</v>
          </cell>
          <cell r="AC3662" t="str">
            <v>Pemerintah Kab. Tolitoli</v>
          </cell>
          <cell r="AD3662" t="str">
            <v>Pemerintah Kab. Tolitoli</v>
          </cell>
        </row>
        <row r="3663">
          <cell r="A3663">
            <v>3661</v>
          </cell>
          <cell r="B3663" t="str">
            <v>198501232010012016</v>
          </cell>
          <cell r="C3663" t="str">
            <v/>
          </cell>
          <cell r="D3663" t="str">
            <v>SITTI RAHMA</v>
          </cell>
          <cell r="E3663" t="str">
            <v/>
          </cell>
          <cell r="F3663" t="str">
            <v>A.Ma.Pd</v>
          </cell>
          <cell r="G3663" t="str">
            <v>TOLITOLI</v>
          </cell>
          <cell r="H3663" t="str">
            <v>23 - 01 - 1985</v>
          </cell>
          <cell r="I3663" t="str">
            <v>II/b</v>
          </cell>
          <cell r="J3663" t="str">
            <v>01 - 01 - 2010</v>
          </cell>
          <cell r="K3663" t="str">
            <v>01 - 01 - 2012</v>
          </cell>
          <cell r="L3663" t="str">
            <v>P</v>
          </cell>
          <cell r="M3663" t="str">
            <v>II/b</v>
          </cell>
          <cell r="N3663" t="str">
            <v>01 - 01 - 2010</v>
          </cell>
          <cell r="O3663" t="str">
            <v>3</v>
          </cell>
          <cell r="P3663" t="str">
            <v>0</v>
          </cell>
          <cell r="Q3663" t="str">
            <v/>
          </cell>
          <cell r="R3663" t="str">
            <v/>
          </cell>
          <cell r="S3663" t="str">
            <v/>
          </cell>
          <cell r="T3663" t="str">
            <v>10 - 08 - 2015</v>
          </cell>
          <cell r="U3663" t="str">
            <v>Guru Pratama Tingkat. I</v>
          </cell>
          <cell r="V3663" t="str">
            <v/>
          </cell>
          <cell r="W3663" t="str">
            <v>SDN 3 LAKATAN</v>
          </cell>
          <cell r="X3663" t="str">
            <v>CABANG DISPENBUD KECAMATAN GALANG</v>
          </cell>
          <cell r="Y3663" t="str">
            <v>D-II/A-II PGSD</v>
          </cell>
          <cell r="Z3663" t="str">
            <v>31-12-2006</v>
          </cell>
          <cell r="AA3663" t="str">
            <v>Aktif</v>
          </cell>
          <cell r="AB3663" t="str">
            <v>PNS Daerah Kab./Kota yang bekerja pada Kab./Kota</v>
          </cell>
          <cell r="AC3663" t="str">
            <v>Pemerintah Kab. Tolitoli</v>
          </cell>
          <cell r="AD3663" t="str">
            <v>Pemerintah Kab. Tolitoli</v>
          </cell>
        </row>
        <row r="3664">
          <cell r="A3664">
            <v>3662</v>
          </cell>
          <cell r="B3664" t="str">
            <v>196708281993101003</v>
          </cell>
          <cell r="C3664" t="str">
            <v>132034037</v>
          </cell>
          <cell r="D3664" t="str">
            <v>MUHTAR LOLO</v>
          </cell>
          <cell r="E3664" t="str">
            <v/>
          </cell>
          <cell r="F3664" t="str">
            <v>A.Ma.Pd</v>
          </cell>
          <cell r="G3664" t="str">
            <v>KEPULAUAN SELAYAR</v>
          </cell>
          <cell r="H3664" t="str">
            <v>28 - 08 - 1967</v>
          </cell>
          <cell r="I3664" t="str">
            <v>II/a</v>
          </cell>
          <cell r="J3664" t="str">
            <v>01 - 10 - 1993</v>
          </cell>
          <cell r="K3664" t="str">
            <v>01 - 10 - 1995</v>
          </cell>
          <cell r="L3664" t="str">
            <v>L</v>
          </cell>
          <cell r="M3664" t="str">
            <v>III/d</v>
          </cell>
          <cell r="N3664" t="str">
            <v>01 - 10 - 2013</v>
          </cell>
          <cell r="O3664" t="str">
            <v>15</v>
          </cell>
          <cell r="P3664" t="str">
            <v>0</v>
          </cell>
          <cell r="Q3664" t="str">
            <v/>
          </cell>
          <cell r="R3664" t="str">
            <v/>
          </cell>
          <cell r="S3664" t="str">
            <v/>
          </cell>
          <cell r="T3664" t="str">
            <v>01 - 10 - 2013</v>
          </cell>
          <cell r="U3664" t="str">
            <v>Guru Muda</v>
          </cell>
          <cell r="V3664" t="str">
            <v/>
          </cell>
          <cell r="W3664" t="str">
            <v>SDN 1 SALUMBIA</v>
          </cell>
          <cell r="X3664" t="str">
            <v>CABANG DISPENBUD KECAMATAN DONDO</v>
          </cell>
          <cell r="Y3664" t="str">
            <v>D-II/A-II PGSD</v>
          </cell>
          <cell r="Z3664" t="str">
            <v>31-12-2000</v>
          </cell>
          <cell r="AA3664" t="str">
            <v>Aktif</v>
          </cell>
          <cell r="AB3664" t="str">
            <v>PNS Daerah Kab./Kota yang bekerja pada Kab./Kota</v>
          </cell>
          <cell r="AC3664" t="str">
            <v>Pemerintah Kab. Tolitoli</v>
          </cell>
          <cell r="AD3664" t="str">
            <v>Pemerintah Kab. Tolitoli</v>
          </cell>
        </row>
        <row r="3665">
          <cell r="A3665">
            <v>3663</v>
          </cell>
          <cell r="B3665" t="str">
            <v>198107102015021001</v>
          </cell>
          <cell r="C3665" t="str">
            <v/>
          </cell>
          <cell r="D3665" t="str">
            <v>RAHMADY</v>
          </cell>
          <cell r="E3665" t="str">
            <v/>
          </cell>
          <cell r="F3665" t="str">
            <v/>
          </cell>
          <cell r="G3665" t="str">
            <v>MAKASSAR</v>
          </cell>
          <cell r="H3665" t="str">
            <v>10 - 07 - 1981</v>
          </cell>
          <cell r="I3665" t="str">
            <v>II/a</v>
          </cell>
          <cell r="J3665" t="str">
            <v>01 - 02 - 2015</v>
          </cell>
          <cell r="K3665" t="str">
            <v>01 - 09 - 2016</v>
          </cell>
          <cell r="L3665" t="str">
            <v>L</v>
          </cell>
          <cell r="M3665" t="str">
            <v>II/a</v>
          </cell>
          <cell r="N3665" t="str">
            <v>01 - 02 - 2015</v>
          </cell>
          <cell r="O3665" t="str">
            <v>10</v>
          </cell>
          <cell r="P3665" t="str">
            <v>1</v>
          </cell>
          <cell r="Q3665" t="str">
            <v/>
          </cell>
          <cell r="R3665" t="str">
            <v/>
          </cell>
          <cell r="S3665" t="str">
            <v/>
          </cell>
          <cell r="T3665" t="str">
            <v/>
          </cell>
          <cell r="U3665" t="str">
            <v/>
          </cell>
          <cell r="V3665" t="str">
            <v xml:space="preserve">OPERATOR KOMPUTER </v>
          </cell>
          <cell r="W3665" t="str">
            <v>Sub Bagian Program</v>
          </cell>
          <cell r="X3665" t="str">
            <v>Sekretariat</v>
          </cell>
          <cell r="Y3665" t="str">
            <v>SMU IPS</v>
          </cell>
          <cell r="Z3665" t="str">
            <v>16-06-2000</v>
          </cell>
          <cell r="AA3665" t="str">
            <v>Aktif</v>
          </cell>
          <cell r="AB3665" t="str">
            <v>PNS Daerah Kab./Kota yang bekerja pada Kab./Kota</v>
          </cell>
          <cell r="AC3665" t="str">
            <v>Pemerintah Kab. Tolitoli</v>
          </cell>
          <cell r="AD3665" t="str">
            <v>Pemerintah Kab. Tolitoli</v>
          </cell>
        </row>
        <row r="3666">
          <cell r="A3666">
            <v>3664</v>
          </cell>
          <cell r="B3666" t="str">
            <v>197106041998012002</v>
          </cell>
          <cell r="C3666" t="str">
            <v>132184311</v>
          </cell>
          <cell r="D3666" t="str">
            <v>MASHURA</v>
          </cell>
          <cell r="E3666" t="str">
            <v/>
          </cell>
          <cell r="F3666" t="str">
            <v>S.PD</v>
          </cell>
          <cell r="G3666" t="str">
            <v>TOLITOLI</v>
          </cell>
          <cell r="H3666" t="str">
            <v>04 - 06 - 1971</v>
          </cell>
          <cell r="I3666" t="str">
            <v>III/a</v>
          </cell>
          <cell r="J3666" t="str">
            <v>01 - 01 - 1998</v>
          </cell>
          <cell r="K3666" t="str">
            <v>01 - 05 - 1999</v>
          </cell>
          <cell r="L3666" t="str">
            <v>P</v>
          </cell>
          <cell r="M3666" t="str">
            <v>IV/b</v>
          </cell>
          <cell r="N3666" t="str">
            <v>01 - 04 - 2018</v>
          </cell>
          <cell r="O3666" t="str">
            <v>20</v>
          </cell>
          <cell r="P3666" t="str">
            <v>3</v>
          </cell>
          <cell r="Q3666" t="str">
            <v/>
          </cell>
          <cell r="R3666" t="str">
            <v/>
          </cell>
          <cell r="S3666" t="str">
            <v/>
          </cell>
          <cell r="T3666" t="str">
            <v>01 - 04 - 2009</v>
          </cell>
          <cell r="U3666" t="str">
            <v>Guru Madya</v>
          </cell>
          <cell r="V3666" t="str">
            <v/>
          </cell>
          <cell r="W3666" t="str">
            <v>SMP NEGERI 2 TOLITOLI</v>
          </cell>
          <cell r="X3666" t="str">
            <v>CABANG DISPENBUD KECAMATAN BAOLAN</v>
          </cell>
          <cell r="Y3666" t="str">
            <v>S-1/A-IV PENDIDIKAN BAHASA INDONESIA</v>
          </cell>
          <cell r="Z3666" t="str">
            <v>01-01-1994</v>
          </cell>
          <cell r="AA3666" t="str">
            <v>Aktif</v>
          </cell>
          <cell r="AB3666" t="str">
            <v>PNS Daerah Kab./Kota yang bekerja pada Kab./Kota</v>
          </cell>
          <cell r="AC3666" t="str">
            <v>Pemerintah Kab. Tolitoli</v>
          </cell>
          <cell r="AD3666" t="str">
            <v>Pemerintah Kab. Tolitoli</v>
          </cell>
        </row>
        <row r="3667">
          <cell r="A3667">
            <v>3665</v>
          </cell>
          <cell r="B3667" t="str">
            <v>197305032002111001</v>
          </cell>
          <cell r="C3667" t="str">
            <v>570013907</v>
          </cell>
          <cell r="D3667" t="str">
            <v>ABD HAMID</v>
          </cell>
          <cell r="E3667" t="str">
            <v/>
          </cell>
          <cell r="F3667" t="str">
            <v>Dipl. Rad</v>
          </cell>
          <cell r="G3667" t="str">
            <v>TOLITOLI</v>
          </cell>
          <cell r="H3667" t="str">
            <v>03 - 05 - 1973</v>
          </cell>
          <cell r="I3667" t="str">
            <v>II/c</v>
          </cell>
          <cell r="J3667" t="str">
            <v>01 - 11 - 2002</v>
          </cell>
          <cell r="K3667" t="str">
            <v>01 - 12 - 2003</v>
          </cell>
          <cell r="L3667" t="str">
            <v>L</v>
          </cell>
          <cell r="M3667" t="str">
            <v>III/d</v>
          </cell>
          <cell r="N3667" t="str">
            <v>01 - 10 - 2017</v>
          </cell>
          <cell r="O3667" t="str">
            <v>12</v>
          </cell>
          <cell r="P3667" t="str">
            <v>11</v>
          </cell>
          <cell r="Q3667" t="str">
            <v/>
          </cell>
          <cell r="R3667" t="str">
            <v/>
          </cell>
          <cell r="S3667" t="str">
            <v/>
          </cell>
          <cell r="T3667" t="str">
            <v>01 - 04 - 2014</v>
          </cell>
          <cell r="U3667" t="str">
            <v>Radiografer Penyelia</v>
          </cell>
          <cell r="V3667" t="str">
            <v/>
          </cell>
          <cell r="W3667" t="str">
            <v>Sub Bidang Patologi Klinik Dan Radiologi</v>
          </cell>
          <cell r="X3667" t="str">
            <v>BIDANG PENUNJANG  MEDIS</v>
          </cell>
          <cell r="Y3667" t="str">
            <v>D-III SARJANA MUDA</v>
          </cell>
          <cell r="Z3667" t="str">
            <v/>
          </cell>
          <cell r="AA3667" t="str">
            <v>Aktif</v>
          </cell>
          <cell r="AB3667" t="str">
            <v>PNS Daerah Kab./Kota yang bekerja pada Kab./Kota</v>
          </cell>
          <cell r="AC3667" t="str">
            <v>Pemerintah Kab. Tolitoli</v>
          </cell>
          <cell r="AD3667" t="str">
            <v>Pemerintah Kab. Tolitoli</v>
          </cell>
        </row>
        <row r="3668">
          <cell r="A3668">
            <v>3666</v>
          </cell>
          <cell r="B3668" t="str">
            <v>196302141988031013</v>
          </cell>
          <cell r="C3668" t="str">
            <v>131760910</v>
          </cell>
          <cell r="D3668" t="str">
            <v>ABDUL RAHMAN ALIDRUS</v>
          </cell>
          <cell r="E3668" t="str">
            <v/>
          </cell>
          <cell r="F3668" t="str">
            <v/>
          </cell>
          <cell r="G3668" t="str">
            <v>POSO</v>
          </cell>
          <cell r="H3668" t="str">
            <v>14 - 02 - 1963</v>
          </cell>
          <cell r="I3668" t="str">
            <v>II/c</v>
          </cell>
          <cell r="J3668" t="str">
            <v>01 - 03 - 1988</v>
          </cell>
          <cell r="K3668" t="str">
            <v>01 - 02 - 1990</v>
          </cell>
          <cell r="L3668" t="str">
            <v>L</v>
          </cell>
          <cell r="M3668" t="str">
            <v>IV/a</v>
          </cell>
          <cell r="N3668" t="str">
            <v>01 - 10 - 2008</v>
          </cell>
          <cell r="O3668" t="str">
            <v>18</v>
          </cell>
          <cell r="P3668" t="str">
            <v>7</v>
          </cell>
          <cell r="Q3668" t="str">
            <v/>
          </cell>
          <cell r="R3668" t="str">
            <v/>
          </cell>
          <cell r="S3668" t="str">
            <v/>
          </cell>
          <cell r="T3668" t="str">
            <v>01 - 10 - 2008</v>
          </cell>
          <cell r="U3668" t="str">
            <v>Guru Pembina</v>
          </cell>
          <cell r="V3668" t="str">
            <v/>
          </cell>
          <cell r="W3668" t="str">
            <v>DPK MADRASAH ALIYAH NEGERI TOLITOLI</v>
          </cell>
          <cell r="X3668" t="str">
            <v>CABANG DISPENBUD KECAMATAN BAOLAN</v>
          </cell>
          <cell r="Y3668" t="str">
            <v>S-1 PENDIDIKAN BAHASA INDONESIA</v>
          </cell>
          <cell r="Z3668" t="str">
            <v>31-12-2000</v>
          </cell>
          <cell r="AA3668" t="str">
            <v>Aktif</v>
          </cell>
          <cell r="AB3668" t="str">
            <v>PNS Daerah Kab./Kota yang bekerja pada Kab./Kota</v>
          </cell>
          <cell r="AC3668" t="str">
            <v>Pemerintah Kab. Tolitoli</v>
          </cell>
          <cell r="AD3668" t="str">
            <v>Pemerintah Kab. Tolitoli</v>
          </cell>
        </row>
        <row r="3669">
          <cell r="A3669">
            <v>3667</v>
          </cell>
          <cell r="B3669" t="str">
            <v>196905051990112002</v>
          </cell>
          <cell r="C3669" t="str">
            <v>570010606</v>
          </cell>
          <cell r="D3669" t="str">
            <v>SUMYATI</v>
          </cell>
          <cell r="E3669" t="str">
            <v/>
          </cell>
          <cell r="F3669" t="str">
            <v/>
          </cell>
          <cell r="G3669" t="str">
            <v>TOLITOLI</v>
          </cell>
          <cell r="H3669" t="str">
            <v>05 - 05 - 1969</v>
          </cell>
          <cell r="I3669" t="str">
            <v>I/b</v>
          </cell>
          <cell r="J3669" t="str">
            <v>01 - 11 - 1990</v>
          </cell>
          <cell r="K3669" t="str">
            <v>01 - 02 - 1992</v>
          </cell>
          <cell r="L3669" t="str">
            <v>P</v>
          </cell>
          <cell r="M3669" t="str">
            <v>III/b</v>
          </cell>
          <cell r="N3669" t="str">
            <v>01 - 04 - 2018</v>
          </cell>
          <cell r="O3669" t="str">
            <v>20</v>
          </cell>
          <cell r="P3669" t="str">
            <v>10</v>
          </cell>
          <cell r="Q3669" t="str">
            <v/>
          </cell>
          <cell r="R3669" t="str">
            <v/>
          </cell>
          <cell r="S3669" t="str">
            <v/>
          </cell>
          <cell r="T3669" t="str">
            <v/>
          </cell>
          <cell r="U3669" t="str">
            <v/>
          </cell>
          <cell r="V3669" t="str">
            <v>PENGELOLA DISIPLIN PEGAWAI</v>
          </cell>
          <cell r="W3669" t="str">
            <v>KANTOR KELURAHAN PANASAKAN</v>
          </cell>
          <cell r="X3669" t="str">
            <v>Pemerintah Kabupaten Tolitoli</v>
          </cell>
          <cell r="Y3669" t="str">
            <v>SMA</v>
          </cell>
          <cell r="Z3669" t="str">
            <v>01-01-1992</v>
          </cell>
          <cell r="AA3669" t="str">
            <v>Aktif</v>
          </cell>
          <cell r="AB3669" t="str">
            <v>PNS Daerah Kab./Kota yang bekerja pada Kab./Kota</v>
          </cell>
          <cell r="AC3669" t="str">
            <v>Pemerintah Kab. Tolitoli</v>
          </cell>
          <cell r="AD3669" t="str">
            <v>Pemerintah Kab. Tolitoli</v>
          </cell>
        </row>
        <row r="3670">
          <cell r="A3670">
            <v>3668</v>
          </cell>
          <cell r="B3670" t="str">
            <v>197207032014111002</v>
          </cell>
          <cell r="C3670" t="str">
            <v/>
          </cell>
          <cell r="D3670" t="str">
            <v>SALAM</v>
          </cell>
          <cell r="E3670" t="str">
            <v/>
          </cell>
          <cell r="F3670" t="str">
            <v>SH</v>
          </cell>
          <cell r="G3670" t="str">
            <v>TOLITOLI</v>
          </cell>
          <cell r="H3670" t="str">
            <v>03 - 07 - 1972</v>
          </cell>
          <cell r="I3670" t="str">
            <v>III/a</v>
          </cell>
          <cell r="J3670" t="str">
            <v>01 - 11 - 2014</v>
          </cell>
          <cell r="K3670" t="str">
            <v>01 - 09 - 2016</v>
          </cell>
          <cell r="L3670" t="str">
            <v>L</v>
          </cell>
          <cell r="M3670" t="str">
            <v>III/a</v>
          </cell>
          <cell r="N3670" t="str">
            <v>01 - 11 - 2014</v>
          </cell>
          <cell r="O3670" t="str">
            <v>10</v>
          </cell>
          <cell r="P3670" t="str">
            <v>1</v>
          </cell>
          <cell r="Q3670" t="str">
            <v/>
          </cell>
          <cell r="R3670" t="str">
            <v/>
          </cell>
          <cell r="S3670" t="str">
            <v/>
          </cell>
          <cell r="T3670" t="str">
            <v/>
          </cell>
          <cell r="U3670" t="str">
            <v/>
          </cell>
          <cell r="V3670" t="str">
            <v>PENGADMINISTRASI UMUM</v>
          </cell>
          <cell r="W3670" t="str">
            <v>Sub Bagian Perlengkapan Dan Pemeliharaan</v>
          </cell>
          <cell r="X3670" t="str">
            <v>BAGIAN UMUM</v>
          </cell>
          <cell r="Y3670" t="str">
            <v>S-1 ILMU HUKUM</v>
          </cell>
          <cell r="Z3670" t="str">
            <v>21-03-2001</v>
          </cell>
          <cell r="AA3670" t="str">
            <v>Aktif</v>
          </cell>
          <cell r="AB3670" t="str">
            <v>PNS Daerah Kab./Kota yang bekerja pada Kab./Kota</v>
          </cell>
          <cell r="AC3670" t="str">
            <v>Pemerintah Kab. Tolitoli</v>
          </cell>
          <cell r="AD3670" t="str">
            <v>Pemerintah Kab. Tolitoli</v>
          </cell>
        </row>
        <row r="3671">
          <cell r="A3671">
            <v>3669</v>
          </cell>
          <cell r="B3671" t="str">
            <v>196902042000122007</v>
          </cell>
          <cell r="C3671" t="str">
            <v>132282875</v>
          </cell>
          <cell r="D3671" t="str">
            <v>NURSILA</v>
          </cell>
          <cell r="E3671" t="str">
            <v/>
          </cell>
          <cell r="F3671" t="str">
            <v/>
          </cell>
          <cell r="G3671" t="str">
            <v>SULAWESI TENGAH</v>
          </cell>
          <cell r="H3671" t="str">
            <v>04 - 02 - 1969</v>
          </cell>
          <cell r="I3671" t="str">
            <v>II/a</v>
          </cell>
          <cell r="J3671" t="str">
            <v>01 - 12 - 2000</v>
          </cell>
          <cell r="K3671" t="str">
            <v>01 - 04 - 2002</v>
          </cell>
          <cell r="L3671" t="str">
            <v>P</v>
          </cell>
          <cell r="M3671" t="str">
            <v>III/b</v>
          </cell>
          <cell r="N3671" t="str">
            <v>01 - 10 - 2013</v>
          </cell>
          <cell r="O3671" t="str">
            <v>0</v>
          </cell>
          <cell r="P3671" t="str">
            <v>0</v>
          </cell>
          <cell r="Q3671" t="str">
            <v/>
          </cell>
          <cell r="R3671" t="str">
            <v/>
          </cell>
          <cell r="S3671" t="str">
            <v/>
          </cell>
          <cell r="T3671" t="str">
            <v>11 - 03 - 2015</v>
          </cell>
          <cell r="U3671" t="str">
            <v>Guru Pertama</v>
          </cell>
          <cell r="V3671" t="str">
            <v/>
          </cell>
          <cell r="W3671" t="str">
            <v>SDN 2 TOMPOH</v>
          </cell>
          <cell r="X3671" t="str">
            <v>CABANG DISPENBUD KECAMATAN DAMPAL UTARA</v>
          </cell>
          <cell r="Y3671" t="str">
            <v>SPG PENDIDIKAN SD</v>
          </cell>
          <cell r="Z3671" t="str">
            <v>31-12-1990</v>
          </cell>
          <cell r="AA3671" t="str">
            <v>Aktif</v>
          </cell>
          <cell r="AB3671" t="str">
            <v>PNS Daerah Kab./Kota yang bekerja pada Kab./Kota</v>
          </cell>
          <cell r="AC3671" t="str">
            <v>Pemerintah Kab. Tolitoli</v>
          </cell>
          <cell r="AD3671" t="str">
            <v>Pemerintah Kab. Tolitoli</v>
          </cell>
        </row>
        <row r="3672">
          <cell r="A3672">
            <v>3670</v>
          </cell>
          <cell r="B3672" t="str">
            <v>198203142009042001</v>
          </cell>
          <cell r="C3672" t="str">
            <v/>
          </cell>
          <cell r="D3672" t="str">
            <v>MARDIANA</v>
          </cell>
          <cell r="E3672" t="str">
            <v/>
          </cell>
          <cell r="F3672" t="str">
            <v>S.Pd</v>
          </cell>
          <cell r="G3672" t="str">
            <v>LAKATAN</v>
          </cell>
          <cell r="H3672" t="str">
            <v>14 - 03 - 1982</v>
          </cell>
          <cell r="I3672" t="str">
            <v>III/a</v>
          </cell>
          <cell r="J3672" t="str">
            <v>01 - 04 - 2009</v>
          </cell>
          <cell r="K3672" t="str">
            <v>01 - 01 - 2011</v>
          </cell>
          <cell r="L3672" t="str">
            <v>P</v>
          </cell>
          <cell r="M3672" t="str">
            <v>III/c</v>
          </cell>
          <cell r="N3672" t="str">
            <v>01 - 04 - 2017</v>
          </cell>
          <cell r="O3672" t="str">
            <v>8</v>
          </cell>
          <cell r="P3672" t="str">
            <v>0</v>
          </cell>
          <cell r="Q3672" t="str">
            <v/>
          </cell>
          <cell r="R3672" t="str">
            <v/>
          </cell>
          <cell r="S3672" t="str">
            <v/>
          </cell>
          <cell r="T3672" t="str">
            <v>01 - 04 - 2017</v>
          </cell>
          <cell r="U3672" t="str">
            <v>Guru Muda</v>
          </cell>
          <cell r="V3672" t="str">
            <v/>
          </cell>
          <cell r="W3672" t="str">
            <v>SMP NEGERI 2 GALANG</v>
          </cell>
          <cell r="X3672" t="str">
            <v>CABANG DISPENBUD KECAMATAN GALANG</v>
          </cell>
          <cell r="Y3672" t="str">
            <v>S-1 TEKNOLOGI PENDIDIKAN</v>
          </cell>
          <cell r="Z3672" t="str">
            <v>31-12-2007</v>
          </cell>
          <cell r="AA3672" t="str">
            <v>Aktif</v>
          </cell>
          <cell r="AB3672" t="str">
            <v>PNS Daerah Kab./Kota yang bekerja pada Kab./Kota</v>
          </cell>
          <cell r="AC3672" t="str">
            <v>Pemerintah Kab. Tolitoli</v>
          </cell>
          <cell r="AD3672" t="str">
            <v>Pemerintah Kab. Tolitoli</v>
          </cell>
        </row>
        <row r="3673">
          <cell r="A3673">
            <v>3671</v>
          </cell>
          <cell r="B3673" t="str">
            <v>198010202006042025</v>
          </cell>
          <cell r="C3673" t="str">
            <v>570021152</v>
          </cell>
          <cell r="D3673" t="str">
            <v>MUNAWWARA</v>
          </cell>
          <cell r="E3673" t="str">
            <v/>
          </cell>
          <cell r="F3673" t="str">
            <v>A. Ma</v>
          </cell>
          <cell r="G3673" t="str">
            <v>LAULALANG</v>
          </cell>
          <cell r="H3673" t="str">
            <v>20 - 10 - 1980</v>
          </cell>
          <cell r="I3673" t="str">
            <v>II/b</v>
          </cell>
          <cell r="J3673" t="str">
            <v>01 - 04 - 2006</v>
          </cell>
          <cell r="K3673" t="str">
            <v>01 - 10 - 2007</v>
          </cell>
          <cell r="L3673" t="str">
            <v>P</v>
          </cell>
          <cell r="M3673" t="str">
            <v>III/a</v>
          </cell>
          <cell r="N3673" t="str">
            <v>01 - 04 - 2017</v>
          </cell>
          <cell r="O3673" t="str">
            <v>11</v>
          </cell>
          <cell r="P3673" t="str">
            <v>10</v>
          </cell>
          <cell r="Q3673" t="str">
            <v/>
          </cell>
          <cell r="R3673" t="str">
            <v/>
          </cell>
          <cell r="S3673" t="str">
            <v/>
          </cell>
          <cell r="T3673" t="str">
            <v>01 - 04 - 2017</v>
          </cell>
          <cell r="U3673" t="str">
            <v>Guru Pertama</v>
          </cell>
          <cell r="V3673" t="str">
            <v/>
          </cell>
          <cell r="W3673" t="str">
            <v>SDN PANYAPU</v>
          </cell>
          <cell r="X3673" t="str">
            <v>CABANG DISPENBUD KECAMATAN DAKOPEMEAN</v>
          </cell>
          <cell r="Y3673" t="str">
            <v>D-II PENDIDIKAN GURU MADRASAH IBTIDAIYAH</v>
          </cell>
          <cell r="Z3673" t="str">
            <v>31-12-2002</v>
          </cell>
          <cell r="AA3673" t="str">
            <v>Aktif</v>
          </cell>
          <cell r="AB3673" t="str">
            <v>PNS Daerah Kab./Kota yang bekerja pada Kab./Kota</v>
          </cell>
          <cell r="AC3673" t="str">
            <v>Pemerintah Kab. Tolitoli</v>
          </cell>
          <cell r="AD3673" t="str">
            <v>Pemerintah Kab. Tolitoli</v>
          </cell>
        </row>
        <row r="3674">
          <cell r="A3674">
            <v>3672</v>
          </cell>
          <cell r="B3674" t="str">
            <v>196207041985121002</v>
          </cell>
          <cell r="C3674" t="str">
            <v>131342651</v>
          </cell>
          <cell r="D3674" t="str">
            <v>SALIM</v>
          </cell>
          <cell r="E3674" t="str">
            <v/>
          </cell>
          <cell r="F3674" t="str">
            <v/>
          </cell>
          <cell r="G3674" t="str">
            <v>BUOL</v>
          </cell>
          <cell r="H3674" t="str">
            <v>04 - 07 - 1962</v>
          </cell>
          <cell r="I3674" t="str">
            <v>II/a</v>
          </cell>
          <cell r="J3674" t="str">
            <v>01 - 12 - 1985</v>
          </cell>
          <cell r="K3674" t="str">
            <v>01 - 07 - 1987</v>
          </cell>
          <cell r="L3674" t="str">
            <v>L</v>
          </cell>
          <cell r="M3674" t="str">
            <v>III/c</v>
          </cell>
          <cell r="N3674" t="str">
            <v>01 - 10 - 2013</v>
          </cell>
          <cell r="O3674" t="str">
            <v>22</v>
          </cell>
          <cell r="P3674" t="str">
            <v>10</v>
          </cell>
          <cell r="Q3674" t="str">
            <v/>
          </cell>
          <cell r="R3674" t="str">
            <v/>
          </cell>
          <cell r="S3674" t="str">
            <v/>
          </cell>
          <cell r="T3674" t="str">
            <v>01 - 10 - 2013</v>
          </cell>
          <cell r="U3674" t="str">
            <v>Guru Muda</v>
          </cell>
          <cell r="V3674" t="str">
            <v/>
          </cell>
          <cell r="W3674" t="str">
            <v>SDN PIDULU</v>
          </cell>
          <cell r="X3674" t="str">
            <v>CABANG DISPENBUD KECAMATAN DAKOPEMEAN</v>
          </cell>
          <cell r="Y3674" t="str">
            <v>KPG</v>
          </cell>
          <cell r="Z3674" t="str">
            <v>31-12-1985</v>
          </cell>
          <cell r="AA3674" t="str">
            <v>Aktif</v>
          </cell>
          <cell r="AB3674" t="str">
            <v>PNS Daerah Kab./Kota yang bekerja pada Kab./Kota</v>
          </cell>
          <cell r="AC3674" t="str">
            <v>Pemerintah Kab. Tolitoli</v>
          </cell>
          <cell r="AD3674" t="str">
            <v>Pemerintah Kab. Tolitoli</v>
          </cell>
        </row>
        <row r="3675">
          <cell r="A3675">
            <v>3673</v>
          </cell>
          <cell r="B3675" t="str">
            <v>197204012014111001</v>
          </cell>
          <cell r="C3675" t="str">
            <v/>
          </cell>
          <cell r="D3675" t="str">
            <v>ALFRETS MORMAN</v>
          </cell>
          <cell r="E3675" t="str">
            <v/>
          </cell>
          <cell r="F3675" t="str">
            <v/>
          </cell>
          <cell r="G3675" t="str">
            <v>TOLITOLI</v>
          </cell>
          <cell r="H3675" t="str">
            <v>01 - 04 - 1972</v>
          </cell>
          <cell r="I3675" t="str">
            <v>II/a</v>
          </cell>
          <cell r="J3675" t="str">
            <v>01 - 11 - 2014</v>
          </cell>
          <cell r="K3675" t="str">
            <v>01 - 09 - 2016</v>
          </cell>
          <cell r="L3675" t="str">
            <v>L</v>
          </cell>
          <cell r="M3675" t="str">
            <v>II/a</v>
          </cell>
          <cell r="N3675" t="str">
            <v>01 - 11 - 2014</v>
          </cell>
          <cell r="O3675" t="str">
            <v>10</v>
          </cell>
          <cell r="P3675" t="str">
            <v>8</v>
          </cell>
          <cell r="Q3675" t="str">
            <v/>
          </cell>
          <cell r="R3675" t="str">
            <v/>
          </cell>
          <cell r="S3675" t="str">
            <v/>
          </cell>
          <cell r="T3675" t="str">
            <v/>
          </cell>
          <cell r="U3675" t="str">
            <v/>
          </cell>
          <cell r="V3675" t="str">
            <v>PETUGAS PENERTIBAN</v>
          </cell>
          <cell r="W3675" t="str">
            <v>Sub Bidang Operasi Dan Pengendalian</v>
          </cell>
          <cell r="X3675" t="str">
            <v>Bidang Ketertiban Umum Dan Ketentraman Masyarakat</v>
          </cell>
          <cell r="Y3675" t="str">
            <v>STM PENGERJAAN LOGAM</v>
          </cell>
          <cell r="Z3675" t="str">
            <v>12-06-1992</v>
          </cell>
          <cell r="AA3675" t="str">
            <v>Aktif</v>
          </cell>
          <cell r="AB3675" t="str">
            <v>PNS Daerah Kab./Kota yang bekerja pada Kab./Kota</v>
          </cell>
          <cell r="AC3675" t="str">
            <v>Pemerintah Kab. Tolitoli</v>
          </cell>
          <cell r="AD3675" t="str">
            <v>Pemerintah Kab. Tolitoli</v>
          </cell>
        </row>
        <row r="3676">
          <cell r="A3676">
            <v>3674</v>
          </cell>
          <cell r="B3676" t="str">
            <v>198503232014111001</v>
          </cell>
          <cell r="C3676" t="str">
            <v/>
          </cell>
          <cell r="D3676" t="str">
            <v>KISMAN</v>
          </cell>
          <cell r="E3676" t="str">
            <v/>
          </cell>
          <cell r="F3676" t="str">
            <v/>
          </cell>
          <cell r="G3676" t="str">
            <v>TOLITOLI</v>
          </cell>
          <cell r="H3676" t="str">
            <v>23 - 03 - 1985</v>
          </cell>
          <cell r="I3676" t="str">
            <v>II/a</v>
          </cell>
          <cell r="J3676" t="str">
            <v>01 - 11 - 2014</v>
          </cell>
          <cell r="K3676" t="str">
            <v>01 - 09 - 2016</v>
          </cell>
          <cell r="L3676" t="str">
            <v>L</v>
          </cell>
          <cell r="M3676" t="str">
            <v>II/a</v>
          </cell>
          <cell r="N3676" t="str">
            <v>01 - 11 - 2014</v>
          </cell>
          <cell r="O3676" t="str">
            <v>9</v>
          </cell>
          <cell r="P3676" t="str">
            <v>10</v>
          </cell>
          <cell r="Q3676" t="str">
            <v/>
          </cell>
          <cell r="R3676" t="str">
            <v/>
          </cell>
          <cell r="S3676" t="str">
            <v/>
          </cell>
          <cell r="T3676" t="str">
            <v/>
          </cell>
          <cell r="U3676" t="str">
            <v/>
          </cell>
          <cell r="V3676" t="str">
            <v>TEKNIS / ADMINISTRASI LAINNYA</v>
          </cell>
          <cell r="W3676" t="str">
            <v>SD Negeri 2 Tolitoli</v>
          </cell>
          <cell r="X3676" t="str">
            <v>Dinas Pendidikan Dan Kebudayaan</v>
          </cell>
          <cell r="Y3676" t="str">
            <v>SMK PENJUALAN</v>
          </cell>
          <cell r="Z3676" t="str">
            <v>14-06-2004</v>
          </cell>
          <cell r="AA3676" t="str">
            <v>Aktif</v>
          </cell>
          <cell r="AB3676" t="str">
            <v>PNS Daerah Kab./Kota yang bekerja pada Kab./Kota</v>
          </cell>
          <cell r="AC3676" t="str">
            <v>Pemerintah Kab. Tolitoli</v>
          </cell>
          <cell r="AD3676" t="str">
            <v>Pemerintah Kab. Tolitoli</v>
          </cell>
        </row>
        <row r="3677">
          <cell r="A3677">
            <v>3675</v>
          </cell>
          <cell r="B3677" t="str">
            <v>196112311984122031</v>
          </cell>
          <cell r="C3677" t="str">
            <v>131210491</v>
          </cell>
          <cell r="D3677" t="str">
            <v>HARTATI</v>
          </cell>
          <cell r="E3677" t="str">
            <v/>
          </cell>
          <cell r="F3677" t="str">
            <v/>
          </cell>
          <cell r="G3677" t="str">
            <v>PAMBOANG</v>
          </cell>
          <cell r="H3677" t="str">
            <v>31 - 12 - 1961</v>
          </cell>
          <cell r="I3677" t="str">
            <v>II/a</v>
          </cell>
          <cell r="J3677" t="str">
            <v>01 - 12 - 1984</v>
          </cell>
          <cell r="K3677" t="str">
            <v>01 - 05 - 1986</v>
          </cell>
          <cell r="L3677" t="str">
            <v>P</v>
          </cell>
          <cell r="M3677" t="str">
            <v>III/d</v>
          </cell>
          <cell r="N3677" t="str">
            <v>01 - 04 - 2011</v>
          </cell>
          <cell r="O3677" t="str">
            <v>21</v>
          </cell>
          <cell r="P3677" t="str">
            <v>4</v>
          </cell>
          <cell r="Q3677" t="str">
            <v/>
          </cell>
          <cell r="R3677" t="str">
            <v/>
          </cell>
          <cell r="S3677" t="str">
            <v/>
          </cell>
          <cell r="T3677" t="str">
            <v>01 - 04 - 2011</v>
          </cell>
          <cell r="U3677" t="str">
            <v>Guru Dewasa Tingkat. I</v>
          </cell>
          <cell r="V3677" t="str">
            <v/>
          </cell>
          <cell r="W3677" t="str">
            <v>SDN PALEMBANG</v>
          </cell>
          <cell r="X3677" t="str">
            <v>CABANG DISPENBUD KECAMATAN DAMPAL SELATAN</v>
          </cell>
          <cell r="Y3677" t="str">
            <v>PGAN 6 TAHUN</v>
          </cell>
          <cell r="Z3677" t="str">
            <v>31-12-1980</v>
          </cell>
          <cell r="AA3677" t="str">
            <v>Aktif</v>
          </cell>
          <cell r="AB3677" t="str">
            <v>PNS Daerah Kab./Kota yang bekerja pada Kab./Kota</v>
          </cell>
          <cell r="AC3677" t="str">
            <v>Pemerintah Kab. Tolitoli</v>
          </cell>
          <cell r="AD3677" t="str">
            <v>Pemerintah Kab. Tolitoli</v>
          </cell>
        </row>
        <row r="3678">
          <cell r="A3678">
            <v>3676</v>
          </cell>
          <cell r="B3678" t="str">
            <v>197609182006042018</v>
          </cell>
          <cell r="C3678" t="str">
            <v>570021144</v>
          </cell>
          <cell r="D3678" t="str">
            <v>FATMAWATY</v>
          </cell>
          <cell r="E3678" t="str">
            <v/>
          </cell>
          <cell r="F3678" t="str">
            <v>S.SI</v>
          </cell>
          <cell r="G3678" t="str">
            <v>KEPULAUAN SELAYAR</v>
          </cell>
          <cell r="H3678" t="str">
            <v>18 - 09 - 1976</v>
          </cell>
          <cell r="I3678" t="str">
            <v>III/a</v>
          </cell>
          <cell r="J3678" t="str">
            <v>01 - 04 - 2006</v>
          </cell>
          <cell r="K3678" t="str">
            <v>01 - 10 - 2007</v>
          </cell>
          <cell r="L3678" t="str">
            <v>P</v>
          </cell>
          <cell r="M3678" t="str">
            <v>III/d</v>
          </cell>
          <cell r="N3678" t="str">
            <v>01 - 10 - 2015</v>
          </cell>
          <cell r="O3678" t="str">
            <v>11</v>
          </cell>
          <cell r="P3678" t="str">
            <v>9</v>
          </cell>
          <cell r="Q3678" t="str">
            <v/>
          </cell>
          <cell r="R3678" t="str">
            <v/>
          </cell>
          <cell r="S3678" t="str">
            <v/>
          </cell>
          <cell r="T3678" t="str">
            <v>01 - 10 - 2015</v>
          </cell>
          <cell r="U3678" t="str">
            <v>Guru Muda</v>
          </cell>
          <cell r="V3678" t="str">
            <v/>
          </cell>
          <cell r="W3678" t="str">
            <v>DPK MADRASAH ALIYAH NEGERI TOLITOLI</v>
          </cell>
          <cell r="X3678" t="str">
            <v>CABANG DISPENBUD KECAMATAN BAOLAN</v>
          </cell>
          <cell r="Y3678" t="str">
            <v>S-1 PENDIDIKAN BIOLOGI</v>
          </cell>
          <cell r="Z3678" t="str">
            <v>31-12-2001</v>
          </cell>
          <cell r="AA3678" t="str">
            <v>Aktif</v>
          </cell>
          <cell r="AB3678" t="str">
            <v>PNS Daerah Kab./Kota yang bekerja pada Kab./Kota</v>
          </cell>
          <cell r="AC3678" t="str">
            <v>Pemerintah Kab. Tolitoli</v>
          </cell>
          <cell r="AD3678" t="str">
            <v>Pemerintah Kab. Tolitoli</v>
          </cell>
        </row>
        <row r="3679">
          <cell r="A3679">
            <v>3677</v>
          </cell>
          <cell r="B3679" t="str">
            <v>196207131986021005</v>
          </cell>
          <cell r="C3679" t="str">
            <v>131593054</v>
          </cell>
          <cell r="D3679" t="str">
            <v>AKRIM</v>
          </cell>
          <cell r="E3679" t="str">
            <v/>
          </cell>
          <cell r="F3679" t="str">
            <v>S.Sos</v>
          </cell>
          <cell r="G3679" t="str">
            <v>PEWUNU</v>
          </cell>
          <cell r="H3679" t="str">
            <v>13 - 07 - 1962</v>
          </cell>
          <cell r="I3679" t="str">
            <v>II/a</v>
          </cell>
          <cell r="J3679" t="str">
            <v>01 - 02 - 1986</v>
          </cell>
          <cell r="K3679" t="str">
            <v>01 - 12 - 1987</v>
          </cell>
          <cell r="L3679" t="str">
            <v>L</v>
          </cell>
          <cell r="M3679" t="str">
            <v>III/d</v>
          </cell>
          <cell r="N3679" t="str">
            <v>01 - 04 - 2009</v>
          </cell>
          <cell r="O3679" t="str">
            <v>18</v>
          </cell>
          <cell r="P3679" t="str">
            <v>2</v>
          </cell>
          <cell r="Q3679" t="str">
            <v/>
          </cell>
          <cell r="R3679" t="str">
            <v/>
          </cell>
          <cell r="S3679" t="str">
            <v/>
          </cell>
          <cell r="T3679" t="str">
            <v/>
          </cell>
          <cell r="U3679" t="str">
            <v/>
          </cell>
          <cell r="V3679" t="str">
            <v>FUNGSIONAL UMUM</v>
          </cell>
          <cell r="W3679" t="str">
            <v>Sub Bagian Umum Dan Kepegawaian</v>
          </cell>
          <cell r="X3679" t="str">
            <v>Dinas Pendidikan Dan Kebudayaan</v>
          </cell>
          <cell r="Y3679" t="str">
            <v>S-1 SOSIAL POLITIK SOSIOLOGI</v>
          </cell>
          <cell r="Z3679" t="str">
            <v>31-12-2002</v>
          </cell>
          <cell r="AA3679" t="str">
            <v>Aktif</v>
          </cell>
          <cell r="AB3679" t="str">
            <v>PNS Daerah Kab./Kota yang bekerja pada Kab./Kota</v>
          </cell>
          <cell r="AC3679" t="str">
            <v>Pemerintah Kab. Tolitoli</v>
          </cell>
          <cell r="AD3679" t="str">
            <v>Pemerintah Kab. Tolitoli</v>
          </cell>
        </row>
        <row r="3680">
          <cell r="A3680">
            <v>3678</v>
          </cell>
          <cell r="B3680" t="str">
            <v>197302042007011018</v>
          </cell>
          <cell r="C3680" t="str">
            <v>570027849</v>
          </cell>
          <cell r="D3680" t="str">
            <v>RUDIANTO</v>
          </cell>
          <cell r="E3680" t="str">
            <v/>
          </cell>
          <cell r="F3680" t="str">
            <v/>
          </cell>
          <cell r="G3680" t="str">
            <v>TOLITOLI</v>
          </cell>
          <cell r="H3680" t="str">
            <v>04 - 02 - 1973</v>
          </cell>
          <cell r="I3680" t="str">
            <v>II/a</v>
          </cell>
          <cell r="J3680" t="str">
            <v>01 - 01 - 2007</v>
          </cell>
          <cell r="K3680" t="str">
            <v>01 - 10 - 2008</v>
          </cell>
          <cell r="L3680" t="str">
            <v>L</v>
          </cell>
          <cell r="M3680" t="str">
            <v>II/c</v>
          </cell>
          <cell r="N3680" t="str">
            <v>01 - 04 - 2015</v>
          </cell>
          <cell r="O3680" t="str">
            <v>14</v>
          </cell>
          <cell r="P3680" t="str">
            <v>3</v>
          </cell>
          <cell r="Q3680" t="str">
            <v/>
          </cell>
          <cell r="R3680" t="str">
            <v/>
          </cell>
          <cell r="S3680" t="str">
            <v/>
          </cell>
          <cell r="T3680" t="str">
            <v/>
          </cell>
          <cell r="U3680" t="str">
            <v/>
          </cell>
          <cell r="V3680" t="str">
            <v>FUNGSIONAL UMUM</v>
          </cell>
          <cell r="W3680" t="str">
            <v>Seksi Sarana Dan Prasarana</v>
          </cell>
          <cell r="X3680" t="str">
            <v>Dinas Perhubungan</v>
          </cell>
          <cell r="Y3680" t="str">
            <v>SMEA AKUNTANSI</v>
          </cell>
          <cell r="Z3680" t="str">
            <v>31-12-1993</v>
          </cell>
          <cell r="AA3680" t="str">
            <v>Aktif</v>
          </cell>
          <cell r="AB3680" t="str">
            <v>PNS Daerah Kab./Kota yang bekerja pada Kab./Kota</v>
          </cell>
          <cell r="AC3680" t="str">
            <v>Pemerintah Kab. Tolitoli</v>
          </cell>
          <cell r="AD3680" t="str">
            <v>Pemerintah Kab. Tolitoli</v>
          </cell>
        </row>
        <row r="3681">
          <cell r="A3681">
            <v>3679</v>
          </cell>
          <cell r="B3681" t="str">
            <v>197110052014091002</v>
          </cell>
          <cell r="C3681" t="str">
            <v/>
          </cell>
          <cell r="D3681" t="str">
            <v>MOH. NUR</v>
          </cell>
          <cell r="E3681" t="str">
            <v/>
          </cell>
          <cell r="F3681" t="str">
            <v/>
          </cell>
          <cell r="G3681" t="str">
            <v>TOLITOLI</v>
          </cell>
          <cell r="H3681" t="str">
            <v>05 - 10 - 1971</v>
          </cell>
          <cell r="I3681" t="str">
            <v>II/a</v>
          </cell>
          <cell r="J3681" t="str">
            <v>01 - 09 - 2014</v>
          </cell>
          <cell r="K3681" t="str">
            <v>01 - 12 - 2015</v>
          </cell>
          <cell r="L3681" t="str">
            <v>L</v>
          </cell>
          <cell r="M3681" t="str">
            <v>II/a</v>
          </cell>
          <cell r="N3681" t="str">
            <v>01 - 09 - 2014</v>
          </cell>
          <cell r="O3681" t="str">
            <v>9</v>
          </cell>
          <cell r="P3681" t="str">
            <v>8</v>
          </cell>
          <cell r="Q3681" t="str">
            <v/>
          </cell>
          <cell r="R3681" t="str">
            <v/>
          </cell>
          <cell r="S3681" t="str">
            <v/>
          </cell>
          <cell r="T3681" t="str">
            <v/>
          </cell>
          <cell r="U3681" t="str">
            <v/>
          </cell>
          <cell r="V3681" t="str">
            <v>PENYULUH PERTANIAN</v>
          </cell>
          <cell r="W3681" t="str">
            <v>Badan Pelaksana Penyuluhan Pertanian, Perikanan Dan Kehutanan</v>
          </cell>
          <cell r="X3681" t="str">
            <v>Pemerintah Kabupaten Tolitoli</v>
          </cell>
          <cell r="Y3681" t="str">
            <v>SEKOLAH MENENGAH TEKNO. PERTANIAN</v>
          </cell>
          <cell r="Z3681" t="str">
            <v>13-06-1992</v>
          </cell>
          <cell r="AA3681" t="str">
            <v>Aktif</v>
          </cell>
          <cell r="AB3681" t="str">
            <v>PNS Daerah Kab./Kota yang bekerja pada Kab./Kota</v>
          </cell>
          <cell r="AC3681" t="str">
            <v>Pemerintah Kab. Tolitoli</v>
          </cell>
          <cell r="AD3681" t="str">
            <v>Pemerintah Kab. Tolitoli</v>
          </cell>
        </row>
        <row r="3682">
          <cell r="A3682">
            <v>3680</v>
          </cell>
          <cell r="B3682" t="str">
            <v>197310052009041001</v>
          </cell>
          <cell r="C3682" t="str">
            <v/>
          </cell>
          <cell r="D3682" t="str">
            <v>ABRIAWAN DJAFAR</v>
          </cell>
          <cell r="E3682" t="str">
            <v/>
          </cell>
          <cell r="F3682" t="str">
            <v>A. Ma</v>
          </cell>
          <cell r="G3682" t="str">
            <v>TOLITOLI</v>
          </cell>
          <cell r="H3682" t="str">
            <v>05 - 10 - 1973</v>
          </cell>
          <cell r="I3682" t="str">
            <v>II/b</v>
          </cell>
          <cell r="J3682" t="str">
            <v>01 - 04 - 2009</v>
          </cell>
          <cell r="K3682" t="str">
            <v>01 - 01 - 2011</v>
          </cell>
          <cell r="L3682" t="str">
            <v>L</v>
          </cell>
          <cell r="M3682" t="str">
            <v>II/c</v>
          </cell>
          <cell r="N3682" t="str">
            <v>01 - 10 - 2014</v>
          </cell>
          <cell r="O3682" t="str">
            <v>20</v>
          </cell>
          <cell r="P3682" t="str">
            <v>6</v>
          </cell>
          <cell r="Q3682" t="str">
            <v/>
          </cell>
          <cell r="R3682" t="str">
            <v/>
          </cell>
          <cell r="S3682" t="str">
            <v/>
          </cell>
          <cell r="T3682" t="str">
            <v>06 - 03 - 2015</v>
          </cell>
          <cell r="U3682" t="str">
            <v>Guru Pratama Tingkat. I</v>
          </cell>
          <cell r="V3682" t="str">
            <v/>
          </cell>
          <cell r="W3682" t="str">
            <v>SDN SINUNGKUD</v>
          </cell>
          <cell r="X3682" t="str">
            <v>CABANG DISPENBUD KECAMATAN DONDO</v>
          </cell>
          <cell r="Y3682" t="str">
            <v>D-II PENDIDIKAN GURU MADRASAH IBTIDAIYAH</v>
          </cell>
          <cell r="Z3682" t="str">
            <v>31-12-2007</v>
          </cell>
          <cell r="AA3682" t="str">
            <v>Aktif</v>
          </cell>
          <cell r="AB3682" t="str">
            <v>PNS Daerah Kab./Kota yang bekerja pada Kab./Kota</v>
          </cell>
          <cell r="AC3682" t="str">
            <v>Pemerintah Kab. Tolitoli</v>
          </cell>
          <cell r="AD3682" t="str">
            <v>Pemerintah Kab. Tolitoli</v>
          </cell>
        </row>
        <row r="3683">
          <cell r="A3683">
            <v>3681</v>
          </cell>
          <cell r="B3683" t="str">
            <v>198308262011011008</v>
          </cell>
          <cell r="C3683" t="str">
            <v/>
          </cell>
          <cell r="D3683" t="str">
            <v>NARWAN RIDWAN</v>
          </cell>
          <cell r="E3683" t="str">
            <v/>
          </cell>
          <cell r="F3683" t="str">
            <v>S.Pd.I</v>
          </cell>
          <cell r="G3683" t="str">
            <v>TOLITOLI</v>
          </cell>
          <cell r="H3683" t="str">
            <v>26 - 08 - 1983</v>
          </cell>
          <cell r="I3683" t="str">
            <v>III/a</v>
          </cell>
          <cell r="J3683" t="str">
            <v>01 - 01 - 2011</v>
          </cell>
          <cell r="K3683" t="str">
            <v>01 - 01 - 2013</v>
          </cell>
          <cell r="L3683" t="str">
            <v>L</v>
          </cell>
          <cell r="M3683" t="str">
            <v>III/a</v>
          </cell>
          <cell r="N3683" t="str">
            <v>01 - 01 - 2011</v>
          </cell>
          <cell r="O3683" t="str">
            <v>0</v>
          </cell>
          <cell r="P3683" t="str">
            <v>0</v>
          </cell>
          <cell r="Q3683" t="str">
            <v/>
          </cell>
          <cell r="R3683" t="str">
            <v/>
          </cell>
          <cell r="S3683" t="str">
            <v/>
          </cell>
          <cell r="T3683" t="str">
            <v>02 - 01 - 2013</v>
          </cell>
          <cell r="U3683" t="str">
            <v>Guru Pertama</v>
          </cell>
          <cell r="V3683" t="str">
            <v/>
          </cell>
          <cell r="W3683" t="str">
            <v>SDN PULAU LINGAYAN</v>
          </cell>
          <cell r="X3683" t="str">
            <v>CABANG DISPENBUD KECAMATAN DAMPAL UTARA</v>
          </cell>
          <cell r="Y3683" t="str">
            <v>S-1 PENDIDIKAN AGAMA ISLAM</v>
          </cell>
          <cell r="Z3683" t="str">
            <v>31-12-2009</v>
          </cell>
          <cell r="AA3683" t="str">
            <v>Aktif</v>
          </cell>
          <cell r="AB3683" t="str">
            <v>PNS Daerah Kab./Kota yang bekerja pada Kab./Kota</v>
          </cell>
          <cell r="AC3683" t="str">
            <v>Pemerintah Kab. Tolitoli</v>
          </cell>
          <cell r="AD3683" t="str">
            <v>Pemerintah Kab. Tolitoli</v>
          </cell>
        </row>
        <row r="3684">
          <cell r="A3684">
            <v>3682</v>
          </cell>
          <cell r="B3684" t="str">
            <v>196807012007012021</v>
          </cell>
          <cell r="C3684" t="str">
            <v>570027586</v>
          </cell>
          <cell r="D3684" t="str">
            <v>ROSMINI TIBE</v>
          </cell>
          <cell r="E3684" t="str">
            <v/>
          </cell>
          <cell r="F3684" t="str">
            <v/>
          </cell>
          <cell r="G3684" t="str">
            <v>TOLITOLI</v>
          </cell>
          <cell r="H3684" t="str">
            <v>01 - 07 - 1968</v>
          </cell>
          <cell r="I3684" t="str">
            <v>II/a</v>
          </cell>
          <cell r="J3684" t="str">
            <v>01 - 01 - 2007</v>
          </cell>
          <cell r="K3684" t="str">
            <v>01 - 10 - 2008</v>
          </cell>
          <cell r="L3684" t="str">
            <v>P</v>
          </cell>
          <cell r="M3684" t="str">
            <v>II/c</v>
          </cell>
          <cell r="N3684" t="str">
            <v>01 - 04 - 2018</v>
          </cell>
          <cell r="O3684" t="str">
            <v>14</v>
          </cell>
          <cell r="P3684" t="str">
            <v>3</v>
          </cell>
          <cell r="Q3684" t="str">
            <v/>
          </cell>
          <cell r="R3684" t="str">
            <v/>
          </cell>
          <cell r="S3684" t="str">
            <v/>
          </cell>
          <cell r="T3684" t="str">
            <v>01 - 04 - 2018</v>
          </cell>
          <cell r="U3684" t="str">
            <v>Guru</v>
          </cell>
          <cell r="V3684" t="str">
            <v/>
          </cell>
          <cell r="W3684" t="str">
            <v>SDN 3 LAULALANG</v>
          </cell>
          <cell r="X3684" t="str">
            <v>CABANG DISPENBUD KECAMATAN TOLITOLI UTARA</v>
          </cell>
          <cell r="Y3684" t="str">
            <v>SPG PENDIDIKAN SD</v>
          </cell>
          <cell r="Z3684" t="str">
            <v>01-01-1987</v>
          </cell>
          <cell r="AA3684" t="str">
            <v>Aktif</v>
          </cell>
          <cell r="AB3684" t="str">
            <v>PNS Daerah Kab./Kota yang bekerja pada Kab./Kota</v>
          </cell>
          <cell r="AC3684" t="str">
            <v>Pemerintah Kab. Tolitoli</v>
          </cell>
          <cell r="AD3684" t="str">
            <v>Pemerintah Kab. Tolitoli</v>
          </cell>
        </row>
        <row r="3685">
          <cell r="A3685">
            <v>3683</v>
          </cell>
          <cell r="B3685" t="str">
            <v>198704212010012020</v>
          </cell>
          <cell r="C3685" t="str">
            <v/>
          </cell>
          <cell r="D3685" t="str">
            <v>NURDINA</v>
          </cell>
          <cell r="E3685" t="str">
            <v/>
          </cell>
          <cell r="F3685" t="str">
            <v>A.Md.Kep</v>
          </cell>
          <cell r="G3685" t="str">
            <v>TOLITOLI</v>
          </cell>
          <cell r="H3685" t="str">
            <v>21 - 04 - 1987</v>
          </cell>
          <cell r="I3685" t="str">
            <v>II/c</v>
          </cell>
          <cell r="J3685" t="str">
            <v>01 - 01 - 2010</v>
          </cell>
          <cell r="K3685" t="str">
            <v>01 - 01 - 2012</v>
          </cell>
          <cell r="L3685" t="str">
            <v>P</v>
          </cell>
          <cell r="M3685" t="str">
            <v>III/a</v>
          </cell>
          <cell r="N3685" t="str">
            <v>01 - 04 - 2017</v>
          </cell>
          <cell r="O3685" t="str">
            <v>5</v>
          </cell>
          <cell r="P3685" t="str">
            <v>3</v>
          </cell>
          <cell r="Q3685" t="str">
            <v/>
          </cell>
          <cell r="R3685" t="str">
            <v/>
          </cell>
          <cell r="S3685" t="str">
            <v/>
          </cell>
          <cell r="T3685" t="str">
            <v>01 - 04 - 2017</v>
          </cell>
          <cell r="U3685" t="str">
            <v>Perawat Pelaksana Lanjutan</v>
          </cell>
          <cell r="V3685" t="str">
            <v/>
          </cell>
          <cell r="W3685" t="str">
            <v>UPT Puskesmas Kombo</v>
          </cell>
          <cell r="X3685" t="str">
            <v>Dinas Kesehatan</v>
          </cell>
          <cell r="Y3685" t="str">
            <v>D-III KEPERAWATAN</v>
          </cell>
          <cell r="Z3685" t="str">
            <v>31-12-2009</v>
          </cell>
          <cell r="AA3685" t="str">
            <v>Aktif</v>
          </cell>
          <cell r="AB3685" t="str">
            <v>PNS Daerah Kab./Kota yang bekerja pada Kab./Kota</v>
          </cell>
          <cell r="AC3685" t="str">
            <v>Pemerintah Kab. Tolitoli</v>
          </cell>
          <cell r="AD3685" t="str">
            <v>Pemerintah Kab. Tolitoli</v>
          </cell>
        </row>
        <row r="3686">
          <cell r="A3686">
            <v>3684</v>
          </cell>
          <cell r="B3686" t="str">
            <v>196608091991122001</v>
          </cell>
          <cell r="C3686" t="str">
            <v>131973862</v>
          </cell>
          <cell r="D3686" t="str">
            <v>RATNA</v>
          </cell>
          <cell r="E3686" t="str">
            <v/>
          </cell>
          <cell r="F3686" t="str">
            <v>A.Ma.Pd</v>
          </cell>
          <cell r="G3686" t="str">
            <v>TOLITOLI</v>
          </cell>
          <cell r="H3686" t="str">
            <v>09 - 08 - 1966</v>
          </cell>
          <cell r="I3686" t="str">
            <v>II/a</v>
          </cell>
          <cell r="J3686" t="str">
            <v>01 - 12 - 1991</v>
          </cell>
          <cell r="K3686" t="str">
            <v>01 - 06 - 1993</v>
          </cell>
          <cell r="L3686" t="str">
            <v>P</v>
          </cell>
          <cell r="M3686" t="str">
            <v>IV/a</v>
          </cell>
          <cell r="N3686" t="str">
            <v>01 - 04 - 2013</v>
          </cell>
          <cell r="O3686" t="str">
            <v>16</v>
          </cell>
          <cell r="P3686" t="str">
            <v>4</v>
          </cell>
          <cell r="Q3686" t="str">
            <v/>
          </cell>
          <cell r="R3686" t="str">
            <v/>
          </cell>
          <cell r="S3686" t="str">
            <v/>
          </cell>
          <cell r="T3686" t="str">
            <v>01 - 04 - 2013</v>
          </cell>
          <cell r="U3686" t="str">
            <v>Guru Madya</v>
          </cell>
          <cell r="V3686" t="str">
            <v/>
          </cell>
          <cell r="W3686" t="str">
            <v>SDS It Al-wahda</v>
          </cell>
          <cell r="X3686" t="str">
            <v>Dinas Pendidikan Dan Kebudayaan</v>
          </cell>
          <cell r="Y3686" t="str">
            <v>D-II/A-II PGSD</v>
          </cell>
          <cell r="Z3686" t="str">
            <v>31-12-2001</v>
          </cell>
          <cell r="AA3686" t="str">
            <v>Aktif</v>
          </cell>
          <cell r="AB3686" t="str">
            <v>PNS Daerah Kab./Kota yang bekerja pada Kab./Kota</v>
          </cell>
          <cell r="AC3686" t="str">
            <v>Pemerintah Kab. Tolitoli</v>
          </cell>
          <cell r="AD3686" t="str">
            <v>Pemerintah Kab. Tolitoli</v>
          </cell>
        </row>
        <row r="3687">
          <cell r="A3687">
            <v>3685</v>
          </cell>
          <cell r="B3687" t="str">
            <v>196303201984112001</v>
          </cell>
          <cell r="C3687" t="str">
            <v>131419196</v>
          </cell>
          <cell r="D3687" t="str">
            <v>ZUBAIDAH M AKIB</v>
          </cell>
          <cell r="E3687" t="str">
            <v/>
          </cell>
          <cell r="F3687" t="str">
            <v>S.Pd</v>
          </cell>
          <cell r="G3687" t="str">
            <v>TANJUNG JABUNG BARAT</v>
          </cell>
          <cell r="H3687" t="str">
            <v>20 - 03 - 1963</v>
          </cell>
          <cell r="I3687" t="str">
            <v>II/a</v>
          </cell>
          <cell r="J3687" t="str">
            <v>01 - 11 - 1984</v>
          </cell>
          <cell r="K3687" t="str">
            <v>01 - 09 - 1986</v>
          </cell>
          <cell r="L3687" t="str">
            <v>P</v>
          </cell>
          <cell r="M3687" t="str">
            <v>IV/a</v>
          </cell>
          <cell r="N3687" t="str">
            <v>01 - 04 - 2011</v>
          </cell>
          <cell r="O3687" t="str">
            <v>21</v>
          </cell>
          <cell r="P3687" t="str">
            <v>5</v>
          </cell>
          <cell r="Q3687" t="str">
            <v/>
          </cell>
          <cell r="R3687" t="str">
            <v/>
          </cell>
          <cell r="S3687" t="str">
            <v/>
          </cell>
          <cell r="T3687" t="str">
            <v>01 - 04 - 2011</v>
          </cell>
          <cell r="U3687" t="str">
            <v>Guru Pembina</v>
          </cell>
          <cell r="V3687" t="str">
            <v/>
          </cell>
          <cell r="W3687" t="str">
            <v>SMP NEGERI 3 TOLITOLI</v>
          </cell>
          <cell r="X3687" t="str">
            <v>CABANG DISPENBUD KECAMATAN BAOLAN</v>
          </cell>
          <cell r="Y3687" t="str">
            <v>S-1 PENDIDIKAN SASTRA INDONESIA</v>
          </cell>
          <cell r="Z3687" t="str">
            <v>31-12-2003</v>
          </cell>
          <cell r="AA3687" t="str">
            <v>Aktif</v>
          </cell>
          <cell r="AB3687" t="str">
            <v>PNS Daerah Kab./Kota yang bekerja pada Kab./Kota</v>
          </cell>
          <cell r="AC3687" t="str">
            <v>Pemerintah Kab. Tolitoli</v>
          </cell>
          <cell r="AD3687" t="str">
            <v>Pemerintah Kab. Tolitoli</v>
          </cell>
        </row>
        <row r="3688">
          <cell r="A3688">
            <v>3686</v>
          </cell>
          <cell r="B3688" t="str">
            <v>197801132015022001</v>
          </cell>
          <cell r="C3688" t="str">
            <v/>
          </cell>
          <cell r="D3688" t="str">
            <v>WILDA</v>
          </cell>
          <cell r="E3688" t="str">
            <v/>
          </cell>
          <cell r="F3688" t="str">
            <v>S.Pd.I</v>
          </cell>
          <cell r="G3688" t="str">
            <v>TOLITOLI</v>
          </cell>
          <cell r="H3688" t="str">
            <v>13 - 01 - 1978</v>
          </cell>
          <cell r="I3688" t="str">
            <v>III/a</v>
          </cell>
          <cell r="J3688" t="str">
            <v>01 - 02 - 2015</v>
          </cell>
          <cell r="K3688" t="str">
            <v>01 - 09 - 2016</v>
          </cell>
          <cell r="L3688" t="str">
            <v>P</v>
          </cell>
          <cell r="M3688" t="str">
            <v>III/a</v>
          </cell>
          <cell r="N3688" t="str">
            <v>01 - 02 - 2015</v>
          </cell>
          <cell r="O3688" t="str">
            <v>11</v>
          </cell>
          <cell r="P3688" t="str">
            <v>1</v>
          </cell>
          <cell r="Q3688" t="str">
            <v/>
          </cell>
          <cell r="R3688" t="str">
            <v/>
          </cell>
          <cell r="S3688" t="str">
            <v/>
          </cell>
          <cell r="T3688" t="str">
            <v/>
          </cell>
          <cell r="U3688" t="str">
            <v/>
          </cell>
          <cell r="V3688" t="str">
            <v>GURU SD</v>
          </cell>
          <cell r="W3688" t="str">
            <v>SDN 1 SALUMBIA</v>
          </cell>
          <cell r="X3688" t="str">
            <v>CABANG DISPENBUD KECAMATAN DONDO</v>
          </cell>
          <cell r="Y3688" t="str">
            <v>S-1 PENDIDIKAN BAHASA ARAB</v>
          </cell>
          <cell r="Z3688" t="str">
            <v>16-08-2003</v>
          </cell>
          <cell r="AA3688" t="str">
            <v>Aktif</v>
          </cell>
          <cell r="AB3688" t="str">
            <v>PNS Daerah Kab./Kota yang bekerja pada Kab./Kota</v>
          </cell>
          <cell r="AC3688" t="str">
            <v>Pemerintah Kab. Tolitoli</v>
          </cell>
          <cell r="AD3688" t="str">
            <v>Pemerintah Kab. Tolitoli</v>
          </cell>
        </row>
        <row r="3689">
          <cell r="A3689">
            <v>3687</v>
          </cell>
          <cell r="B3689" t="str">
            <v>197307221995031002</v>
          </cell>
          <cell r="C3689" t="str">
            <v>140317379</v>
          </cell>
          <cell r="D3689" t="str">
            <v>ABDUL MALIK</v>
          </cell>
          <cell r="E3689" t="str">
            <v/>
          </cell>
          <cell r="F3689" t="str">
            <v>S.Kep.,Ns</v>
          </cell>
          <cell r="G3689" t="str">
            <v>BARRU</v>
          </cell>
          <cell r="H3689" t="str">
            <v>22 - 07 - 1973</v>
          </cell>
          <cell r="I3689" t="str">
            <v>II/a</v>
          </cell>
          <cell r="J3689" t="str">
            <v>01 - 03 - 1995</v>
          </cell>
          <cell r="K3689" t="str">
            <v>01 - 10 - 1996</v>
          </cell>
          <cell r="L3689" t="str">
            <v>L</v>
          </cell>
          <cell r="M3689" t="str">
            <v>IV/a</v>
          </cell>
          <cell r="N3689" t="str">
            <v>01 - 10 - 2016</v>
          </cell>
          <cell r="O3689" t="str">
            <v>16</v>
          </cell>
          <cell r="P3689" t="str">
            <v>7</v>
          </cell>
          <cell r="Q3689" t="str">
            <v/>
          </cell>
          <cell r="R3689" t="str">
            <v/>
          </cell>
          <cell r="S3689" t="str">
            <v/>
          </cell>
          <cell r="T3689" t="str">
            <v>01 - 10 - 2016</v>
          </cell>
          <cell r="U3689" t="str">
            <v>Perawat Madya</v>
          </cell>
          <cell r="V3689" t="str">
            <v/>
          </cell>
          <cell r="W3689" t="str">
            <v>PUSKESMAS KOMBO</v>
          </cell>
          <cell r="X3689" t="str">
            <v>DINAS KESEHATAN</v>
          </cell>
          <cell r="Y3689" t="str">
            <v>S-1 KEPERAWATAN + NERS</v>
          </cell>
          <cell r="Z3689" t="str">
            <v>31-12-2015</v>
          </cell>
          <cell r="AA3689" t="str">
            <v>Aktif</v>
          </cell>
          <cell r="AB3689" t="str">
            <v>PNS Daerah Kab./Kota yang bekerja pada Kab./Kota</v>
          </cell>
          <cell r="AC3689" t="str">
            <v>Pemerintah Kab. Tolitoli</v>
          </cell>
          <cell r="AD3689" t="str">
            <v>Pemerintah Kab. Tolitoli</v>
          </cell>
        </row>
        <row r="3690">
          <cell r="A3690">
            <v>3688</v>
          </cell>
          <cell r="B3690" t="str">
            <v>198208242007012005</v>
          </cell>
          <cell r="C3690" t="str">
            <v>570028816</v>
          </cell>
          <cell r="D3690" t="str">
            <v>DARMIATIH</v>
          </cell>
          <cell r="E3690" t="str">
            <v/>
          </cell>
          <cell r="F3690" t="str">
            <v>A.Ma</v>
          </cell>
          <cell r="G3690" t="str">
            <v>TOLITOLI</v>
          </cell>
          <cell r="H3690" t="str">
            <v>24 - 08 - 1982</v>
          </cell>
          <cell r="I3690" t="str">
            <v>II/b</v>
          </cell>
          <cell r="J3690" t="str">
            <v>01 - 01 - 2007</v>
          </cell>
          <cell r="K3690" t="str">
            <v>01 - 10 - 2008</v>
          </cell>
          <cell r="L3690" t="str">
            <v>P</v>
          </cell>
          <cell r="M3690" t="str">
            <v>II/d</v>
          </cell>
          <cell r="N3690" t="str">
            <v>01 - 10 - 2013</v>
          </cell>
          <cell r="O3690" t="str">
            <v>11</v>
          </cell>
          <cell r="P3690" t="str">
            <v>9</v>
          </cell>
          <cell r="Q3690" t="str">
            <v/>
          </cell>
          <cell r="R3690" t="str">
            <v/>
          </cell>
          <cell r="S3690" t="str">
            <v/>
          </cell>
          <cell r="T3690" t="str">
            <v>01 - 10 - 2013</v>
          </cell>
          <cell r="U3690" t="str">
            <v>Guru Muda Tingkat. I</v>
          </cell>
          <cell r="V3690" t="str">
            <v/>
          </cell>
          <cell r="W3690" t="str">
            <v>SDN PULIAS ABALING</v>
          </cell>
          <cell r="X3690" t="str">
            <v>CABANG DISPENBUD KECAMATAN OGODEIDE</v>
          </cell>
          <cell r="Y3690" t="str">
            <v>D-II PGSDI</v>
          </cell>
          <cell r="Z3690" t="str">
            <v>31-12-2004</v>
          </cell>
          <cell r="AA3690" t="str">
            <v>Aktif</v>
          </cell>
          <cell r="AB3690" t="str">
            <v>PNS Daerah Kab./Kota yang bekerja pada Kab./Kota</v>
          </cell>
          <cell r="AC3690" t="str">
            <v>Pemerintah Kab. Tolitoli</v>
          </cell>
          <cell r="AD3690" t="str">
            <v>Pemerintah Kab. Tolitoli</v>
          </cell>
        </row>
        <row r="3691">
          <cell r="A3691">
            <v>3689</v>
          </cell>
          <cell r="B3691" t="str">
            <v>198404252014092001</v>
          </cell>
          <cell r="C3691" t="str">
            <v/>
          </cell>
          <cell r="D3691" t="str">
            <v>ATRIANA</v>
          </cell>
          <cell r="E3691" t="str">
            <v/>
          </cell>
          <cell r="F3691" t="str">
            <v/>
          </cell>
          <cell r="G3691" t="str">
            <v>TOLITOLI</v>
          </cell>
          <cell r="H3691" t="str">
            <v>25 - 04 - 1984</v>
          </cell>
          <cell r="I3691" t="str">
            <v>II/a</v>
          </cell>
          <cell r="J3691" t="str">
            <v>01 - 09 - 2014</v>
          </cell>
          <cell r="K3691" t="str">
            <v>01 - 09 - 2016</v>
          </cell>
          <cell r="L3691" t="str">
            <v>P</v>
          </cell>
          <cell r="M3691" t="str">
            <v>II/a</v>
          </cell>
          <cell r="N3691" t="str">
            <v>01 - 09 - 2014</v>
          </cell>
          <cell r="O3691" t="str">
            <v>10</v>
          </cell>
          <cell r="P3691" t="str">
            <v>0</v>
          </cell>
          <cell r="Q3691" t="str">
            <v/>
          </cell>
          <cell r="R3691" t="str">
            <v/>
          </cell>
          <cell r="S3691" t="str">
            <v/>
          </cell>
          <cell r="T3691" t="str">
            <v/>
          </cell>
          <cell r="U3691" t="str">
            <v/>
          </cell>
          <cell r="V3691" t="str">
            <v>PENGADMINISTRASI PROGRAM PEMERINTAHAN</v>
          </cell>
          <cell r="W3691" t="str">
            <v>SEKSI PEMERINTAHAN</v>
          </cell>
          <cell r="X3691" t="str">
            <v>KANTOR KELURAHAN TUWELEY</v>
          </cell>
          <cell r="Y3691" t="str">
            <v>SMU IPA</v>
          </cell>
          <cell r="Z3691" t="str">
            <v>14-06-2002</v>
          </cell>
          <cell r="AA3691" t="str">
            <v>Aktif</v>
          </cell>
          <cell r="AB3691" t="str">
            <v>PNS Daerah Kab./Kota yang bekerja pada Kab./Kota</v>
          </cell>
          <cell r="AC3691" t="str">
            <v>Pemerintah Kab. Tolitoli</v>
          </cell>
          <cell r="AD3691" t="str">
            <v>Pemerintah Kab. Tolitoli</v>
          </cell>
        </row>
        <row r="3692">
          <cell r="A3692">
            <v>3690</v>
          </cell>
          <cell r="B3692" t="str">
            <v>198101312010011014</v>
          </cell>
          <cell r="C3692" t="str">
            <v/>
          </cell>
          <cell r="D3692" t="str">
            <v>AFRIANTO ABD. HAMID</v>
          </cell>
          <cell r="E3692" t="str">
            <v/>
          </cell>
          <cell r="F3692" t="str">
            <v/>
          </cell>
          <cell r="G3692" t="str">
            <v>TOLITOLI</v>
          </cell>
          <cell r="H3692" t="str">
            <v>31 - 01 - 1981</v>
          </cell>
          <cell r="I3692" t="str">
            <v>II/a</v>
          </cell>
          <cell r="J3692" t="str">
            <v>01 - 01 - 2010</v>
          </cell>
          <cell r="K3692" t="str">
            <v>01 - 01 - 2012</v>
          </cell>
          <cell r="L3692" t="str">
            <v>L</v>
          </cell>
          <cell r="M3692" t="str">
            <v>II/b</v>
          </cell>
          <cell r="N3692" t="str">
            <v>01 - 04 - 2014</v>
          </cell>
          <cell r="O3692" t="str">
            <v>9</v>
          </cell>
          <cell r="P3692" t="str">
            <v>8</v>
          </cell>
          <cell r="Q3692" t="str">
            <v/>
          </cell>
          <cell r="R3692" t="str">
            <v/>
          </cell>
          <cell r="S3692" t="str">
            <v/>
          </cell>
          <cell r="T3692" t="str">
            <v/>
          </cell>
          <cell r="U3692" t="str">
            <v/>
          </cell>
          <cell r="V3692" t="str">
            <v>FUNGSIONAL UMUM</v>
          </cell>
          <cell r="W3692" t="str">
            <v>SEKSI PEMERINTAHAN</v>
          </cell>
          <cell r="X3692" t="str">
            <v>KANTOR KELURAHAN NALU</v>
          </cell>
          <cell r="Y3692" t="str">
            <v>STM BANGUNAN GEDUNG</v>
          </cell>
          <cell r="Z3692" t="str">
            <v>31-12-1999</v>
          </cell>
          <cell r="AA3692" t="str">
            <v>PNS kena hukuman disiplin</v>
          </cell>
          <cell r="AB3692" t="str">
            <v>PNS Daerah Kab./Kota yang bekerja pada Kab./Kota</v>
          </cell>
          <cell r="AC3692" t="str">
            <v>Pemerintah Kab. Tolitoli</v>
          </cell>
          <cell r="AD3692" t="str">
            <v>Pemerintah Kab. Tolitoli</v>
          </cell>
        </row>
        <row r="3693">
          <cell r="A3693">
            <v>3691</v>
          </cell>
          <cell r="B3693" t="str">
            <v>197906062014111001</v>
          </cell>
          <cell r="C3693" t="str">
            <v/>
          </cell>
          <cell r="D3693" t="str">
            <v>HAERUDDIN S</v>
          </cell>
          <cell r="E3693" t="str">
            <v/>
          </cell>
          <cell r="F3693" t="str">
            <v/>
          </cell>
          <cell r="G3693" t="str">
            <v>WAJO</v>
          </cell>
          <cell r="H3693" t="str">
            <v>06 - 06 - 1979</v>
          </cell>
          <cell r="I3693" t="str">
            <v>II/a</v>
          </cell>
          <cell r="J3693" t="str">
            <v>01 - 11 - 2014</v>
          </cell>
          <cell r="K3693" t="str">
            <v>01 - 09 - 2016</v>
          </cell>
          <cell r="L3693" t="str">
            <v>L</v>
          </cell>
          <cell r="M3693" t="str">
            <v>II/a</v>
          </cell>
          <cell r="N3693" t="str">
            <v>01 - 11 - 2014</v>
          </cell>
          <cell r="O3693" t="str">
            <v>9</v>
          </cell>
          <cell r="P3693" t="str">
            <v>10</v>
          </cell>
          <cell r="Q3693" t="str">
            <v/>
          </cell>
          <cell r="R3693" t="str">
            <v/>
          </cell>
          <cell r="S3693" t="str">
            <v/>
          </cell>
          <cell r="T3693" t="str">
            <v/>
          </cell>
          <cell r="U3693" t="str">
            <v/>
          </cell>
          <cell r="V3693" t="str">
            <v>PENGELOLA BANTUAN SOSIAL</v>
          </cell>
          <cell r="W3693" t="str">
            <v>Sub Bagian Usaha, Advokasi Dan Sosial</v>
          </cell>
          <cell r="X3693" t="str">
            <v>Sekretariat DPK Korps Pegawai Republik Indonesia</v>
          </cell>
          <cell r="Y3693" t="str">
            <v>SMU IPA</v>
          </cell>
          <cell r="Z3693" t="str">
            <v>22-05-1998</v>
          </cell>
          <cell r="AA3693" t="str">
            <v>Aktif</v>
          </cell>
          <cell r="AB3693" t="str">
            <v>PNS Daerah Kab./Kota yang bekerja pada Kab./Kota</v>
          </cell>
          <cell r="AC3693" t="str">
            <v>Pemerintah Kab. Tolitoli</v>
          </cell>
          <cell r="AD3693" t="str">
            <v>Pemerintah Kab. Tolitoli</v>
          </cell>
        </row>
        <row r="3694">
          <cell r="A3694">
            <v>3692</v>
          </cell>
          <cell r="B3694" t="str">
            <v>196404081989091002</v>
          </cell>
          <cell r="C3694" t="str">
            <v>131827525</v>
          </cell>
          <cell r="D3694" t="str">
            <v>SUHARYONO</v>
          </cell>
          <cell r="E3694" t="str">
            <v/>
          </cell>
          <cell r="F3694" t="str">
            <v>A.Ma.Pd</v>
          </cell>
          <cell r="G3694" t="str">
            <v>SEMARANG</v>
          </cell>
          <cell r="H3694" t="str">
            <v>08 - 04 - 1964</v>
          </cell>
          <cell r="I3694" t="str">
            <v>II/a</v>
          </cell>
          <cell r="J3694" t="str">
            <v>01 - 09 - 1989</v>
          </cell>
          <cell r="K3694" t="str">
            <v>01 - 12 - 1992</v>
          </cell>
          <cell r="L3694" t="str">
            <v>L</v>
          </cell>
          <cell r="M3694" t="str">
            <v>III/d</v>
          </cell>
          <cell r="N3694" t="str">
            <v>01 - 10 - 2011</v>
          </cell>
          <cell r="O3694" t="str">
            <v>17</v>
          </cell>
          <cell r="P3694" t="str">
            <v>1</v>
          </cell>
          <cell r="Q3694" t="str">
            <v/>
          </cell>
          <cell r="R3694" t="str">
            <v/>
          </cell>
          <cell r="S3694" t="str">
            <v/>
          </cell>
          <cell r="T3694" t="str">
            <v>01 - 10 - 2011</v>
          </cell>
          <cell r="U3694" t="str">
            <v>Guru Muda</v>
          </cell>
          <cell r="V3694" t="str">
            <v/>
          </cell>
          <cell r="W3694" t="str">
            <v>SDN GINDOPO</v>
          </cell>
          <cell r="X3694" t="str">
            <v>CABANG DISPENBUD KECAMATAN BASIDONDO</v>
          </cell>
          <cell r="Y3694" t="str">
            <v>D-II</v>
          </cell>
          <cell r="Z3694" t="str">
            <v>31-12-2003</v>
          </cell>
          <cell r="AA3694" t="str">
            <v>Aktif</v>
          </cell>
          <cell r="AB3694" t="str">
            <v>PNS Daerah Kab./Kota yang bekerja pada Kab./Kota</v>
          </cell>
          <cell r="AC3694" t="str">
            <v>Pemerintah Kab. Tolitoli</v>
          </cell>
          <cell r="AD3694" t="str">
            <v>Pemerintah Kab. Tolitoli</v>
          </cell>
        </row>
        <row r="3695">
          <cell r="A3695">
            <v>3693</v>
          </cell>
          <cell r="B3695" t="str">
            <v>197508012002111001</v>
          </cell>
          <cell r="C3695" t="str">
            <v>570014013</v>
          </cell>
          <cell r="D3695" t="str">
            <v>BUDIYANTO H DAT ADAM</v>
          </cell>
          <cell r="E3695" t="str">
            <v/>
          </cell>
          <cell r="F3695" t="str">
            <v/>
          </cell>
          <cell r="G3695" t="str">
            <v>BANGGAI</v>
          </cell>
          <cell r="H3695" t="str">
            <v>01 - 08 - 1975</v>
          </cell>
          <cell r="I3695" t="str">
            <v>I/c</v>
          </cell>
          <cell r="J3695" t="str">
            <v>01 - 11 - 2002</v>
          </cell>
          <cell r="K3695" t="str">
            <v>01 - 12 - 2003</v>
          </cell>
          <cell r="L3695" t="str">
            <v>L</v>
          </cell>
          <cell r="M3695" t="str">
            <v>II/b</v>
          </cell>
          <cell r="N3695" t="str">
            <v>01 - 10 - 2011</v>
          </cell>
          <cell r="O3695" t="str">
            <v>6</v>
          </cell>
          <cell r="P3695" t="str">
            <v>11</v>
          </cell>
          <cell r="Q3695" t="str">
            <v/>
          </cell>
          <cell r="R3695" t="str">
            <v/>
          </cell>
          <cell r="S3695" t="str">
            <v/>
          </cell>
          <cell r="T3695" t="str">
            <v/>
          </cell>
          <cell r="U3695" t="str">
            <v/>
          </cell>
          <cell r="V3695" t="str">
            <v>STAF</v>
          </cell>
          <cell r="W3695" t="str">
            <v>Sub Bagian Keuangan Dan Aset</v>
          </cell>
          <cell r="X3695" t="str">
            <v>SEKRETARIAT</v>
          </cell>
          <cell r="Y3695" t="str">
            <v>SMA A.1/FISIKA</v>
          </cell>
          <cell r="Z3695" t="str">
            <v>31-12-1997</v>
          </cell>
          <cell r="AA3695" t="str">
            <v>Aktif</v>
          </cell>
          <cell r="AB3695" t="str">
            <v>PNS Daerah Kab./Kota yang bekerja pada Kab./Kota</v>
          </cell>
          <cell r="AC3695" t="str">
            <v>Pemerintah Kab. Tolitoli</v>
          </cell>
          <cell r="AD3695" t="str">
            <v>Pemerintah Kab. Tolitoli</v>
          </cell>
        </row>
        <row r="3696">
          <cell r="A3696">
            <v>3694</v>
          </cell>
          <cell r="B3696" t="str">
            <v>196511081986021007</v>
          </cell>
          <cell r="C3696" t="str">
            <v>131593051</v>
          </cell>
          <cell r="D3696" t="str">
            <v>RUSTAM ABD RAHIM UNTUH</v>
          </cell>
          <cell r="E3696" t="str">
            <v/>
          </cell>
          <cell r="F3696" t="str">
            <v/>
          </cell>
          <cell r="G3696" t="str">
            <v>TOLITOLI</v>
          </cell>
          <cell r="H3696" t="str">
            <v>08 - 11 - 1965</v>
          </cell>
          <cell r="I3696" t="str">
            <v>II/a</v>
          </cell>
          <cell r="J3696" t="str">
            <v>01 - 02 - 1986</v>
          </cell>
          <cell r="K3696" t="str">
            <v>01 - 01 - 1988</v>
          </cell>
          <cell r="L3696" t="str">
            <v>L</v>
          </cell>
          <cell r="M3696" t="str">
            <v>III/b</v>
          </cell>
          <cell r="N3696" t="str">
            <v>01 - 10 - 2012</v>
          </cell>
          <cell r="O3696" t="str">
            <v>21</v>
          </cell>
          <cell r="P3696" t="str">
            <v>8</v>
          </cell>
          <cell r="Q3696" t="str">
            <v/>
          </cell>
          <cell r="R3696" t="str">
            <v/>
          </cell>
          <cell r="S3696" t="str">
            <v/>
          </cell>
          <cell r="T3696" t="str">
            <v/>
          </cell>
          <cell r="U3696" t="str">
            <v/>
          </cell>
          <cell r="V3696" t="str">
            <v>FUNGSIONAL UMUM</v>
          </cell>
          <cell r="W3696" t="str">
            <v>Sub Bagian Umum Dan Kepegawaian</v>
          </cell>
          <cell r="X3696" t="str">
            <v>Dinas Pendidikan Dan Kebudayaan</v>
          </cell>
          <cell r="Y3696" t="str">
            <v>SMA A.1/FISIKA</v>
          </cell>
          <cell r="Z3696" t="str">
            <v>31-12-1985</v>
          </cell>
          <cell r="AA3696" t="str">
            <v>Aktif</v>
          </cell>
          <cell r="AB3696" t="str">
            <v>PNS Daerah Kab./Kota yang bekerja pada Kab./Kota</v>
          </cell>
          <cell r="AC3696" t="str">
            <v>Pemerintah Kab. Tolitoli</v>
          </cell>
          <cell r="AD3696" t="str">
            <v>Pemerintah Kab. Tolitoli</v>
          </cell>
        </row>
        <row r="3697">
          <cell r="A3697">
            <v>3695</v>
          </cell>
          <cell r="B3697" t="str">
            <v>196711101988021002</v>
          </cell>
          <cell r="C3697" t="str">
            <v>140206083</v>
          </cell>
          <cell r="D3697" t="str">
            <v>BAKRAN</v>
          </cell>
          <cell r="E3697" t="str">
            <v/>
          </cell>
          <cell r="F3697" t="str">
            <v/>
          </cell>
          <cell r="G3697" t="str">
            <v>TOLITOLI</v>
          </cell>
          <cell r="H3697" t="str">
            <v>10 - 11 - 1967</v>
          </cell>
          <cell r="I3697" t="str">
            <v>II/a</v>
          </cell>
          <cell r="J3697" t="str">
            <v>01 - 02 - 1988</v>
          </cell>
          <cell r="K3697" t="str">
            <v>01 - 02 - 1990</v>
          </cell>
          <cell r="L3697" t="str">
            <v>L</v>
          </cell>
          <cell r="M3697" t="str">
            <v>III/a</v>
          </cell>
          <cell r="N3697" t="str">
            <v>01 - 04 - 2003</v>
          </cell>
          <cell r="O3697" t="str">
            <v>9</v>
          </cell>
          <cell r="P3697" t="str">
            <v>8</v>
          </cell>
          <cell r="Q3697" t="str">
            <v/>
          </cell>
          <cell r="R3697" t="str">
            <v/>
          </cell>
          <cell r="S3697" t="str">
            <v/>
          </cell>
          <cell r="T3697" t="str">
            <v>01 - 04 - 2003</v>
          </cell>
          <cell r="U3697" t="str">
            <v>Perawat Pelaksana Lanjutan</v>
          </cell>
          <cell r="V3697" t="str">
            <v/>
          </cell>
          <cell r="W3697" t="str">
            <v>Seksi Pencegahan Dan Pengendalian Penyakit Menular</v>
          </cell>
          <cell r="X3697" t="str">
            <v>Dinas Kesehatan</v>
          </cell>
          <cell r="Y3697" t="str">
            <v>SEKOLAH PERAWAT KESEHATAN</v>
          </cell>
          <cell r="Z3697" t="str">
            <v>31-12-1987</v>
          </cell>
          <cell r="AA3697" t="str">
            <v>Aktif</v>
          </cell>
          <cell r="AB3697" t="str">
            <v>PNS Daerah Kab./Kota yang bekerja pada Kab./Kota</v>
          </cell>
          <cell r="AC3697" t="str">
            <v>Pemerintah Kab. Tolitoli</v>
          </cell>
          <cell r="AD3697" t="str">
            <v>Pemerintah Kab. Tolitoli</v>
          </cell>
        </row>
        <row r="3698">
          <cell r="A3698">
            <v>3696</v>
          </cell>
          <cell r="B3698" t="str">
            <v>198111092008041001</v>
          </cell>
          <cell r="C3698" t="str">
            <v>570035825</v>
          </cell>
          <cell r="D3698" t="str">
            <v>I MADE NGURAH ADI</v>
          </cell>
          <cell r="E3698" t="str">
            <v/>
          </cell>
          <cell r="F3698" t="str">
            <v>S.Kep.Ns</v>
          </cell>
          <cell r="G3698" t="str">
            <v>BALI</v>
          </cell>
          <cell r="H3698" t="str">
            <v>09 - 11 - 1981</v>
          </cell>
          <cell r="I3698" t="str">
            <v>II/c</v>
          </cell>
          <cell r="J3698" t="str">
            <v>01 - 04 - 2008</v>
          </cell>
          <cell r="K3698" t="str">
            <v>01 - 12 - 2009</v>
          </cell>
          <cell r="L3698" t="str">
            <v>L</v>
          </cell>
          <cell r="M3698" t="str">
            <v>II/d</v>
          </cell>
          <cell r="N3698" t="str">
            <v>01 - 10 - 2012</v>
          </cell>
          <cell r="O3698" t="str">
            <v>7</v>
          </cell>
          <cell r="P3698" t="str">
            <v>6</v>
          </cell>
          <cell r="Q3698" t="str">
            <v/>
          </cell>
          <cell r="R3698" t="str">
            <v/>
          </cell>
          <cell r="S3698" t="str">
            <v/>
          </cell>
          <cell r="T3698" t="str">
            <v>01 - 09 - 2017</v>
          </cell>
          <cell r="U3698" t="str">
            <v>Perawat Pelaksana</v>
          </cell>
          <cell r="V3698" t="str">
            <v/>
          </cell>
          <cell r="W3698" t="str">
            <v>UPT Puskesmas Kota Managaisaki</v>
          </cell>
          <cell r="X3698" t="str">
            <v>Dinas Kesehatan</v>
          </cell>
          <cell r="Y3698" t="str">
            <v>D-III KEPERAWATAN</v>
          </cell>
          <cell r="Z3698" t="str">
            <v>31-12-2007</v>
          </cell>
          <cell r="AA3698" t="str">
            <v>Aktif</v>
          </cell>
          <cell r="AB3698" t="str">
            <v>PNS Daerah Kab./Kota yang bekerja pada Kab./Kota</v>
          </cell>
          <cell r="AC3698" t="str">
            <v>Pemerintah Kab. Tolitoli</v>
          </cell>
          <cell r="AD3698" t="str">
            <v>Pemerintah Kab. Tolitoli</v>
          </cell>
        </row>
        <row r="3699">
          <cell r="A3699">
            <v>3697</v>
          </cell>
          <cell r="B3699" t="str">
            <v>198312222002122004</v>
          </cell>
          <cell r="C3699" t="str">
            <v>570014044</v>
          </cell>
          <cell r="D3699" t="str">
            <v>RASMA RAIS</v>
          </cell>
          <cell r="E3699" t="str">
            <v/>
          </cell>
          <cell r="F3699" t="str">
            <v>A.Md.Kep</v>
          </cell>
          <cell r="G3699" t="str">
            <v>TOLITOLI</v>
          </cell>
          <cell r="H3699" t="str">
            <v>22 - 12 - 1983</v>
          </cell>
          <cell r="I3699" t="str">
            <v>II/a</v>
          </cell>
          <cell r="J3699" t="str">
            <v>01 - 12 - 2002</v>
          </cell>
          <cell r="K3699" t="str">
            <v>01 - 02 - 2004</v>
          </cell>
          <cell r="L3699" t="str">
            <v>P</v>
          </cell>
          <cell r="M3699" t="str">
            <v>III/b</v>
          </cell>
          <cell r="N3699" t="str">
            <v>01 - 10 - 2017</v>
          </cell>
          <cell r="O3699" t="str">
            <v>9</v>
          </cell>
          <cell r="P3699" t="str">
            <v>11</v>
          </cell>
          <cell r="Q3699" t="str">
            <v/>
          </cell>
          <cell r="R3699" t="str">
            <v/>
          </cell>
          <cell r="S3699" t="str">
            <v/>
          </cell>
          <cell r="T3699" t="str">
            <v>01 - 04 - 2015</v>
          </cell>
          <cell r="U3699" t="str">
            <v>Perawat Pelaksana Lanjutan</v>
          </cell>
          <cell r="V3699" t="str">
            <v/>
          </cell>
          <cell r="W3699" t="str">
            <v>Sub Bidang Pelayanan Medis dan Keperawatan</v>
          </cell>
          <cell r="X3699" t="str">
            <v>Rumah Sakit Umum Daerah Mokopido</v>
          </cell>
          <cell r="Y3699" t="str">
            <v>D-III KEPERAWATAN</v>
          </cell>
          <cell r="Z3699" t="str">
            <v>31-12-2007</v>
          </cell>
          <cell r="AA3699" t="str">
            <v>Aktif</v>
          </cell>
          <cell r="AB3699" t="str">
            <v>PNS Daerah Kab./Kota yang bekerja pada Kab./Kota</v>
          </cell>
          <cell r="AC3699" t="str">
            <v>Pemerintah Kab. Tolitoli</v>
          </cell>
          <cell r="AD3699" t="str">
            <v>Pemerintah Kab. Tolitoli</v>
          </cell>
        </row>
        <row r="3700">
          <cell r="A3700">
            <v>3698</v>
          </cell>
          <cell r="B3700" t="str">
            <v>195804181979111004</v>
          </cell>
          <cell r="C3700" t="str">
            <v>130777454</v>
          </cell>
          <cell r="D3700" t="str">
            <v>M AMIN NABA</v>
          </cell>
          <cell r="E3700" t="str">
            <v/>
          </cell>
          <cell r="F3700" t="str">
            <v>S.AG</v>
          </cell>
          <cell r="G3700" t="str">
            <v>MAROANGING</v>
          </cell>
          <cell r="H3700" t="str">
            <v>18 - 04 - 1958</v>
          </cell>
          <cell r="I3700" t="str">
            <v>II/a</v>
          </cell>
          <cell r="J3700" t="str">
            <v>01 - 11 - 1979</v>
          </cell>
          <cell r="K3700" t="str">
            <v>01 - 03 - 1981</v>
          </cell>
          <cell r="L3700" t="str">
            <v>L</v>
          </cell>
          <cell r="M3700" t="str">
            <v>IV/a</v>
          </cell>
          <cell r="N3700" t="str">
            <v>01 - 04 - 2005</v>
          </cell>
          <cell r="O3700" t="str">
            <v>17</v>
          </cell>
          <cell r="P3700" t="str">
            <v>11</v>
          </cell>
          <cell r="Q3700" t="str">
            <v/>
          </cell>
          <cell r="R3700" t="str">
            <v/>
          </cell>
          <cell r="S3700" t="str">
            <v/>
          </cell>
          <cell r="T3700" t="str">
            <v>07 - 11 - 2008</v>
          </cell>
          <cell r="U3700" t="str">
            <v>Pengawas Sekolah Utama - Taman Kanak Kanak / Sekolah Dasar</v>
          </cell>
          <cell r="V3700" t="str">
            <v/>
          </cell>
          <cell r="W3700" t="str">
            <v>CABANG DISPENBUD KECAMATAN GALANG</v>
          </cell>
          <cell r="X3700" t="str">
            <v>Dinas Pendidikan Dan Kebudayaan</v>
          </cell>
          <cell r="Y3700" t="str">
            <v>S-1 AGAMA ISLAM</v>
          </cell>
          <cell r="Z3700" t="str">
            <v>31-12-1997</v>
          </cell>
          <cell r="AA3700" t="str">
            <v>Aktif</v>
          </cell>
          <cell r="AB3700" t="str">
            <v>PNS Daerah Kab./Kota yang bekerja pada Kab./Kota</v>
          </cell>
          <cell r="AC3700" t="str">
            <v>Pemerintah Kab. Tolitoli</v>
          </cell>
          <cell r="AD3700" t="str">
            <v>Pemerintah Kab. Tolitoli</v>
          </cell>
        </row>
        <row r="3701">
          <cell r="A3701">
            <v>3699</v>
          </cell>
          <cell r="B3701" t="str">
            <v>197509162014092001</v>
          </cell>
          <cell r="C3701" t="str">
            <v/>
          </cell>
          <cell r="D3701" t="str">
            <v>RAHAYU</v>
          </cell>
          <cell r="E3701" t="str">
            <v/>
          </cell>
          <cell r="F3701" t="str">
            <v>S.Ag</v>
          </cell>
          <cell r="G3701" t="str">
            <v>PALOPO</v>
          </cell>
          <cell r="H3701" t="str">
            <v>16 - 09 - 1975</v>
          </cell>
          <cell r="I3701" t="str">
            <v>III/a</v>
          </cell>
          <cell r="J3701" t="str">
            <v>01 - 09 - 2014</v>
          </cell>
          <cell r="K3701" t="str">
            <v>01 - 12 - 2015</v>
          </cell>
          <cell r="L3701" t="str">
            <v>P</v>
          </cell>
          <cell r="M3701" t="str">
            <v>III/a</v>
          </cell>
          <cell r="N3701" t="str">
            <v>01 - 09 - 2014</v>
          </cell>
          <cell r="O3701" t="str">
            <v>10</v>
          </cell>
          <cell r="P3701" t="str">
            <v>3</v>
          </cell>
          <cell r="Q3701" t="str">
            <v/>
          </cell>
          <cell r="R3701" t="str">
            <v/>
          </cell>
          <cell r="S3701" t="str">
            <v/>
          </cell>
          <cell r="T3701" t="str">
            <v/>
          </cell>
          <cell r="U3701" t="str">
            <v/>
          </cell>
          <cell r="V3701" t="str">
            <v>GURU SMP</v>
          </cell>
          <cell r="W3701" t="str">
            <v>SMP NEGERI 2 BASI DONDO</v>
          </cell>
          <cell r="X3701" t="str">
            <v>CABANG DISPENBUD KECAMATAN BASIDONDO</v>
          </cell>
          <cell r="Y3701" t="str">
            <v>S-1 AHWAL SYAKHSHIYYAH</v>
          </cell>
          <cell r="Z3701" t="str">
            <v>11-10-1999</v>
          </cell>
          <cell r="AA3701" t="str">
            <v>Aktif</v>
          </cell>
          <cell r="AB3701" t="str">
            <v>PNS Daerah Kab./Kota yang bekerja pada Kab./Kota</v>
          </cell>
          <cell r="AC3701" t="str">
            <v>Pemerintah Kab. Tolitoli</v>
          </cell>
          <cell r="AD3701" t="str">
            <v>Pemerintah Kab. Tolitoli</v>
          </cell>
        </row>
        <row r="3702">
          <cell r="A3702">
            <v>3700</v>
          </cell>
          <cell r="B3702" t="str">
            <v>198207152005012010</v>
          </cell>
          <cell r="C3702" t="str">
            <v>570017250</v>
          </cell>
          <cell r="D3702" t="str">
            <v>ROSDIA</v>
          </cell>
          <cell r="E3702" t="str">
            <v/>
          </cell>
          <cell r="F3702" t="str">
            <v>S.Pd</v>
          </cell>
          <cell r="G3702" t="str">
            <v>LAKATAN</v>
          </cell>
          <cell r="H3702" t="str">
            <v>15 - 07 - 1982</v>
          </cell>
          <cell r="I3702" t="str">
            <v>II/b</v>
          </cell>
          <cell r="J3702" t="str">
            <v>01 - 01 - 2005</v>
          </cell>
          <cell r="K3702" t="str">
            <v>01 - 03 - 2006</v>
          </cell>
          <cell r="L3702" t="str">
            <v>P</v>
          </cell>
          <cell r="M3702" t="str">
            <v>III/a</v>
          </cell>
          <cell r="N3702" t="str">
            <v>01 - 04 - 2017</v>
          </cell>
          <cell r="O3702" t="str">
            <v>10</v>
          </cell>
          <cell r="P3702" t="str">
            <v>3</v>
          </cell>
          <cell r="Q3702" t="str">
            <v/>
          </cell>
          <cell r="R3702" t="str">
            <v/>
          </cell>
          <cell r="S3702" t="str">
            <v/>
          </cell>
          <cell r="T3702" t="str">
            <v>01 - 04 - 2017</v>
          </cell>
          <cell r="U3702" t="str">
            <v>Guru Pertama</v>
          </cell>
          <cell r="V3702" t="str">
            <v/>
          </cell>
          <cell r="W3702" t="str">
            <v>SDN SESE</v>
          </cell>
          <cell r="X3702" t="str">
            <v>CABANG DISPENBUD KECAMATAN DAMPAL UTARA</v>
          </cell>
          <cell r="Y3702" t="str">
            <v>PENDIDIKAN GURU SEKOLAH DASAR</v>
          </cell>
          <cell r="Z3702" t="str">
            <v>31-12-2015</v>
          </cell>
          <cell r="AA3702" t="str">
            <v>Aktif</v>
          </cell>
          <cell r="AB3702" t="str">
            <v>PNS Daerah Kab./Kota yang bekerja pada Kab./Kota</v>
          </cell>
          <cell r="AC3702" t="str">
            <v>Pemerintah Kab. Tolitoli</v>
          </cell>
          <cell r="AD3702" t="str">
            <v>Pemerintah Kab. Tolitoli</v>
          </cell>
        </row>
        <row r="3703">
          <cell r="A3703">
            <v>3701</v>
          </cell>
          <cell r="B3703" t="str">
            <v>198610102006042004</v>
          </cell>
          <cell r="C3703" t="str">
            <v>570020257</v>
          </cell>
          <cell r="D3703" t="str">
            <v>SULFIA KUSMIATI HI SAMSU ALAM</v>
          </cell>
          <cell r="E3703" t="str">
            <v/>
          </cell>
          <cell r="F3703" t="str">
            <v>SE</v>
          </cell>
          <cell r="G3703" t="str">
            <v>BANGKIR</v>
          </cell>
          <cell r="H3703" t="str">
            <v>10 - 10 - 1986</v>
          </cell>
          <cell r="I3703" t="str">
            <v>II/a</v>
          </cell>
          <cell r="J3703" t="str">
            <v>01 - 04 - 2006</v>
          </cell>
          <cell r="K3703" t="str">
            <v>01 - 06 - 2007</v>
          </cell>
          <cell r="L3703" t="str">
            <v>P</v>
          </cell>
          <cell r="M3703" t="str">
            <v>III/b</v>
          </cell>
          <cell r="N3703" t="str">
            <v>01 - 10 - 2016</v>
          </cell>
          <cell r="O3703" t="str">
            <v>5</v>
          </cell>
          <cell r="P3703" t="str">
            <v>6</v>
          </cell>
          <cell r="Q3703" t="str">
            <v/>
          </cell>
          <cell r="R3703" t="str">
            <v/>
          </cell>
          <cell r="S3703" t="str">
            <v/>
          </cell>
          <cell r="T3703" t="str">
            <v/>
          </cell>
          <cell r="U3703" t="str">
            <v/>
          </cell>
          <cell r="V3703" t="str">
            <v>STAF</v>
          </cell>
          <cell r="W3703" t="str">
            <v>Sub Bidang Bantuan Pembangunan Dan Pemberdayaan Masyarakat Miskin</v>
          </cell>
          <cell r="X3703" t="str">
            <v>Bidang Usaha Ekonomi Masyarakat</v>
          </cell>
          <cell r="Y3703" t="str">
            <v>S-1 EKONOMI MANAJEMEN</v>
          </cell>
          <cell r="Z3703" t="str">
            <v>31-12-2011</v>
          </cell>
          <cell r="AA3703" t="str">
            <v>Aktif</v>
          </cell>
          <cell r="AB3703" t="str">
            <v>PNS Daerah Kab./Kota yang bekerja pada Kab./Kota</v>
          </cell>
          <cell r="AC3703" t="str">
            <v>Pemerintah Kab. Tolitoli</v>
          </cell>
          <cell r="AD3703" t="str">
            <v>Pemerintah Kab. Tolitoli</v>
          </cell>
        </row>
        <row r="3704">
          <cell r="A3704">
            <v>3702</v>
          </cell>
          <cell r="B3704" t="str">
            <v>197508252008042001</v>
          </cell>
          <cell r="C3704" t="str">
            <v>570036230</v>
          </cell>
          <cell r="D3704" t="str">
            <v>SITTIHA</v>
          </cell>
          <cell r="E3704" t="str">
            <v/>
          </cell>
          <cell r="F3704" t="str">
            <v>S.Ag</v>
          </cell>
          <cell r="G3704" t="str">
            <v>BANGKIR</v>
          </cell>
          <cell r="H3704" t="str">
            <v>25 - 08 - 1975</v>
          </cell>
          <cell r="I3704" t="str">
            <v>III/a</v>
          </cell>
          <cell r="J3704" t="str">
            <v>01 - 04 - 2008</v>
          </cell>
          <cell r="K3704" t="str">
            <v>01 - 12 - 2009</v>
          </cell>
          <cell r="L3704" t="str">
            <v>P</v>
          </cell>
          <cell r="M3704" t="str">
            <v>III/d</v>
          </cell>
          <cell r="N3704" t="str">
            <v>01 - 10 - 2017</v>
          </cell>
          <cell r="O3704" t="str">
            <v>9</v>
          </cell>
          <cell r="P3704" t="str">
            <v>6</v>
          </cell>
          <cell r="Q3704" t="str">
            <v/>
          </cell>
          <cell r="R3704" t="str">
            <v/>
          </cell>
          <cell r="S3704" t="str">
            <v/>
          </cell>
          <cell r="T3704" t="str">
            <v>01 - 10 - 2017</v>
          </cell>
          <cell r="U3704" t="str">
            <v>Guru Muda</v>
          </cell>
          <cell r="V3704" t="str">
            <v/>
          </cell>
          <cell r="W3704" t="str">
            <v>SMP Negeri 3 Dampal Selatan</v>
          </cell>
          <cell r="X3704" t="str">
            <v>Dinas Pendidikan Dan Kebudayaan</v>
          </cell>
          <cell r="Y3704" t="str">
            <v>S-1/A-IV PENDIDIKAN AGAMA ISLAM</v>
          </cell>
          <cell r="Z3704" t="str">
            <v>31-12-2000</v>
          </cell>
          <cell r="AA3704" t="str">
            <v>Aktif</v>
          </cell>
          <cell r="AB3704" t="str">
            <v>PNS Daerah Kab./Kota yang bekerja pada Kab./Kota</v>
          </cell>
          <cell r="AC3704" t="str">
            <v>Pemerintah Kab. Tolitoli</v>
          </cell>
          <cell r="AD3704" t="str">
            <v>Pemerintah Kab. Tolitoli</v>
          </cell>
        </row>
        <row r="3705">
          <cell r="A3705">
            <v>3703</v>
          </cell>
          <cell r="B3705" t="str">
            <v>196507102007012021</v>
          </cell>
          <cell r="C3705" t="str">
            <v>570028893</v>
          </cell>
          <cell r="D3705" t="str">
            <v>ANDI PATY SABANDARA</v>
          </cell>
          <cell r="E3705" t="str">
            <v>DRA</v>
          </cell>
          <cell r="F3705" t="str">
            <v/>
          </cell>
          <cell r="G3705" t="str">
            <v>KEPULAUAN SELAYAR</v>
          </cell>
          <cell r="H3705" t="str">
            <v>10 - 07 - 1965</v>
          </cell>
          <cell r="I3705" t="str">
            <v>III/a</v>
          </cell>
          <cell r="J3705" t="str">
            <v>01 - 01 - 2007</v>
          </cell>
          <cell r="K3705" t="str">
            <v/>
          </cell>
          <cell r="L3705" t="str">
            <v>P</v>
          </cell>
          <cell r="M3705" t="str">
            <v>III/a</v>
          </cell>
          <cell r="N3705" t="str">
            <v>01 - 01 - 2007</v>
          </cell>
          <cell r="O3705" t="str">
            <v>7</v>
          </cell>
          <cell r="P3705" t="str">
            <v>0</v>
          </cell>
          <cell r="Q3705" t="str">
            <v/>
          </cell>
          <cell r="R3705" t="str">
            <v/>
          </cell>
          <cell r="S3705" t="str">
            <v/>
          </cell>
          <cell r="T3705" t="str">
            <v/>
          </cell>
          <cell r="U3705" t="str">
            <v/>
          </cell>
          <cell r="V3705" t="str">
            <v>FUNGSIONAL UMUM</v>
          </cell>
          <cell r="W3705" t="str">
            <v>DINAS PENDIDIKAN, PEMUDA DAN OLAH RAGA</v>
          </cell>
          <cell r="X3705" t="str">
            <v>Pemerintah Kabupaten Tolitoli</v>
          </cell>
          <cell r="Y3705" t="str">
            <v>S-1 ADMINISTRASI NEGARA</v>
          </cell>
          <cell r="Z3705" t="str">
            <v>31-12-1992</v>
          </cell>
          <cell r="AA3705" t="str">
            <v>Tidak Ikut PUPNS 2015</v>
          </cell>
          <cell r="AB3705" t="str">
            <v>PNS Daerah Kab./Kota yang bekerja pada Kab./Kota</v>
          </cell>
          <cell r="AC3705" t="str">
            <v>Pemerintah Kab. Tolitoli</v>
          </cell>
          <cell r="AD3705" t="str">
            <v>Pemerintah Kab. Tolitoli</v>
          </cell>
        </row>
        <row r="3706">
          <cell r="A3706">
            <v>3704</v>
          </cell>
          <cell r="B3706" t="str">
            <v>198805022017081001</v>
          </cell>
          <cell r="C3706" t="str">
            <v/>
          </cell>
          <cell r="D3706" t="str">
            <v>MULIAWAN AHMAD</v>
          </cell>
          <cell r="E3706" t="str">
            <v/>
          </cell>
          <cell r="F3706" t="str">
            <v>S.Pd</v>
          </cell>
          <cell r="G3706" t="str">
            <v>MAJENE</v>
          </cell>
          <cell r="H3706" t="str">
            <v>02 - 05 - 1988</v>
          </cell>
          <cell r="I3706" t="str">
            <v>III/a</v>
          </cell>
          <cell r="J3706" t="str">
            <v>01 - 08 - 2017</v>
          </cell>
          <cell r="K3706" t="str">
            <v>01 - 04 - 2018</v>
          </cell>
          <cell r="L3706" t="str">
            <v>L</v>
          </cell>
          <cell r="M3706" t="str">
            <v>III/a</v>
          </cell>
          <cell r="N3706" t="str">
            <v>01 - 08 - 2017</v>
          </cell>
          <cell r="O3706" t="str">
            <v>0</v>
          </cell>
          <cell r="P3706" t="str">
            <v>0</v>
          </cell>
          <cell r="Q3706" t="str">
            <v/>
          </cell>
          <cell r="R3706" t="str">
            <v/>
          </cell>
          <cell r="S3706" t="str">
            <v/>
          </cell>
          <cell r="T3706" t="str">
            <v/>
          </cell>
          <cell r="U3706" t="str">
            <v/>
          </cell>
          <cell r="V3706" t="str">
            <v>GURU BIMBINGAN KONSELING</v>
          </cell>
          <cell r="W3706" t="str">
            <v>SMP Negeri 3 Dondo</v>
          </cell>
          <cell r="X3706" t="str">
            <v>Dinas Pendidikan Dan Kebudayaan</v>
          </cell>
          <cell r="Y3706" t="str">
            <v>S-1 BIMBINGAN KONSELING</v>
          </cell>
          <cell r="Z3706" t="str">
            <v>04-08-2011</v>
          </cell>
          <cell r="AA3706" t="str">
            <v>Aktif</v>
          </cell>
          <cell r="AB3706" t="str">
            <v>PNS Daerah Kab./Kota yang bekerja pada Kab./Kota</v>
          </cell>
          <cell r="AC3706" t="str">
            <v>Pemerintah Kab. Tolitoli</v>
          </cell>
          <cell r="AD3706" t="str">
            <v>Pemerintah Kab. Tolitoli</v>
          </cell>
        </row>
        <row r="3707">
          <cell r="A3707">
            <v>3705</v>
          </cell>
          <cell r="B3707" t="str">
            <v>197901062006042007</v>
          </cell>
          <cell r="C3707" t="str">
            <v>570020163</v>
          </cell>
          <cell r="D3707" t="str">
            <v>NURMIATI</v>
          </cell>
          <cell r="E3707" t="str">
            <v/>
          </cell>
          <cell r="F3707" t="str">
            <v>S.Pd</v>
          </cell>
          <cell r="G3707" t="str">
            <v>PARIGI MOUTONG</v>
          </cell>
          <cell r="H3707" t="str">
            <v>06 - 01 - 1979</v>
          </cell>
          <cell r="I3707" t="str">
            <v>II/b</v>
          </cell>
          <cell r="J3707" t="str">
            <v>01 - 04 - 2006</v>
          </cell>
          <cell r="K3707" t="str">
            <v>01 - 06 - 2007</v>
          </cell>
          <cell r="L3707" t="str">
            <v>P</v>
          </cell>
          <cell r="M3707" t="str">
            <v>III/c</v>
          </cell>
          <cell r="N3707" t="str">
            <v>01 - 10 - 2015</v>
          </cell>
          <cell r="O3707" t="str">
            <v>7</v>
          </cell>
          <cell r="P3707" t="str">
            <v>6</v>
          </cell>
          <cell r="Q3707" t="str">
            <v/>
          </cell>
          <cell r="R3707" t="str">
            <v/>
          </cell>
          <cell r="S3707" t="str">
            <v/>
          </cell>
          <cell r="T3707" t="str">
            <v>01 - 10 - 2015</v>
          </cell>
          <cell r="U3707" t="str">
            <v>Guru Muda</v>
          </cell>
          <cell r="V3707" t="str">
            <v/>
          </cell>
          <cell r="W3707" t="str">
            <v>SD Negeri 1 Nalu</v>
          </cell>
          <cell r="X3707" t="str">
            <v>Dinas Pendidikan Dan Kebudayaan</v>
          </cell>
          <cell r="Y3707" t="str">
            <v>S-1 TEKNOLOGI PENDIDIKAN</v>
          </cell>
          <cell r="Z3707" t="str">
            <v>31-12-2009</v>
          </cell>
          <cell r="AA3707" t="str">
            <v>Aktif</v>
          </cell>
          <cell r="AB3707" t="str">
            <v>PNS Daerah Kab./Kota yang bekerja pada Kab./Kota</v>
          </cell>
          <cell r="AC3707" t="str">
            <v>Pemerintah Kab. Tolitoli</v>
          </cell>
          <cell r="AD3707" t="str">
            <v>Pemerintah Kab. Tolitoli</v>
          </cell>
        </row>
        <row r="3708">
          <cell r="A3708">
            <v>3706</v>
          </cell>
          <cell r="B3708" t="str">
            <v>198204132005012010</v>
          </cell>
          <cell r="C3708" t="str">
            <v>570017321</v>
          </cell>
          <cell r="D3708" t="str">
            <v>SRI ANITA</v>
          </cell>
          <cell r="E3708" t="str">
            <v/>
          </cell>
          <cell r="F3708" t="str">
            <v>AMKL</v>
          </cell>
          <cell r="G3708" t="str">
            <v>TOLITOLI</v>
          </cell>
          <cell r="H3708" t="str">
            <v>13 - 04 - 1982</v>
          </cell>
          <cell r="I3708" t="str">
            <v>II/c</v>
          </cell>
          <cell r="J3708" t="str">
            <v>01 - 01 - 2005</v>
          </cell>
          <cell r="K3708" t="str">
            <v>01 - 03 - 2006</v>
          </cell>
          <cell r="L3708" t="str">
            <v>P</v>
          </cell>
          <cell r="M3708" t="str">
            <v>III/c</v>
          </cell>
          <cell r="N3708" t="str">
            <v>01 - 04 - 2016</v>
          </cell>
          <cell r="O3708" t="str">
            <v>9</v>
          </cell>
          <cell r="P3708" t="str">
            <v>3</v>
          </cell>
          <cell r="Q3708" t="str">
            <v/>
          </cell>
          <cell r="R3708" t="str">
            <v/>
          </cell>
          <cell r="S3708" t="str">
            <v/>
          </cell>
          <cell r="T3708" t="str">
            <v>01 - 04 - 2016</v>
          </cell>
          <cell r="U3708" t="str">
            <v>Sanitarian Penyelia</v>
          </cell>
          <cell r="V3708" t="str">
            <v/>
          </cell>
          <cell r="W3708" t="str">
            <v>PUSKESMAS LAMPASIO</v>
          </cell>
          <cell r="X3708" t="str">
            <v>DINAS KESEHATAN</v>
          </cell>
          <cell r="Y3708" t="str">
            <v>D-III KESEHATAN LINGKUNGAN</v>
          </cell>
          <cell r="Z3708" t="str">
            <v>31-12-2003</v>
          </cell>
          <cell r="AA3708" t="str">
            <v>Aktif</v>
          </cell>
          <cell r="AB3708" t="str">
            <v>PNS Daerah Kab./Kota yang bekerja pada Kab./Kota</v>
          </cell>
          <cell r="AC3708" t="str">
            <v>Pemerintah Kab. Tolitoli</v>
          </cell>
          <cell r="AD3708" t="str">
            <v>Pemerintah Kab. Tolitoli</v>
          </cell>
        </row>
        <row r="3709">
          <cell r="A3709">
            <v>3707</v>
          </cell>
          <cell r="B3709" t="str">
            <v>198203122014091001</v>
          </cell>
          <cell r="C3709" t="str">
            <v/>
          </cell>
          <cell r="D3709" t="str">
            <v>JUMRAN</v>
          </cell>
          <cell r="E3709" t="str">
            <v/>
          </cell>
          <cell r="F3709" t="str">
            <v/>
          </cell>
          <cell r="G3709" t="str">
            <v>TOLITOLI</v>
          </cell>
          <cell r="H3709" t="str">
            <v>12 - 03 - 1982</v>
          </cell>
          <cell r="I3709" t="str">
            <v>II/a</v>
          </cell>
          <cell r="J3709" t="str">
            <v>01 - 09 - 2014</v>
          </cell>
          <cell r="K3709" t="str">
            <v>01 - 12 - 2015</v>
          </cell>
          <cell r="L3709" t="str">
            <v>L</v>
          </cell>
          <cell r="M3709" t="str">
            <v>II/a</v>
          </cell>
          <cell r="N3709" t="str">
            <v>01 - 09 - 2014</v>
          </cell>
          <cell r="O3709" t="str">
            <v>9</v>
          </cell>
          <cell r="P3709" t="str">
            <v>8</v>
          </cell>
          <cell r="Q3709" t="str">
            <v/>
          </cell>
          <cell r="R3709" t="str">
            <v/>
          </cell>
          <cell r="S3709" t="str">
            <v/>
          </cell>
          <cell r="T3709" t="str">
            <v/>
          </cell>
          <cell r="U3709" t="str">
            <v/>
          </cell>
          <cell r="V3709" t="str">
            <v>GURU SD</v>
          </cell>
          <cell r="W3709" t="str">
            <v>SDN 2 TINIGI</v>
          </cell>
          <cell r="X3709" t="str">
            <v>CABANG DISPENBUD KECAMATAN GALANG</v>
          </cell>
          <cell r="Y3709" t="str">
            <v>MADRASAH ALIYAH NEGERI</v>
          </cell>
          <cell r="Z3709" t="str">
            <v>22-06-2000</v>
          </cell>
          <cell r="AA3709" t="str">
            <v>Aktif</v>
          </cell>
          <cell r="AB3709" t="str">
            <v>PNS Daerah Kab./Kota yang bekerja pada Kab./Kota</v>
          </cell>
          <cell r="AC3709" t="str">
            <v>Pemerintah Kab. Tolitoli</v>
          </cell>
          <cell r="AD3709" t="str">
            <v>Pemerintah Kab. Tolitoli</v>
          </cell>
        </row>
        <row r="3710">
          <cell r="A3710">
            <v>3708</v>
          </cell>
          <cell r="B3710" t="str">
            <v>198202192007012004</v>
          </cell>
          <cell r="C3710" t="str">
            <v>570027500</v>
          </cell>
          <cell r="D3710" t="str">
            <v>SYAMSURIANI ANUR</v>
          </cell>
          <cell r="E3710" t="str">
            <v/>
          </cell>
          <cell r="F3710" t="str">
            <v>SKM</v>
          </cell>
          <cell r="G3710" t="str">
            <v>ENREKANG</v>
          </cell>
          <cell r="H3710" t="str">
            <v>19 - 02 - 1982</v>
          </cell>
          <cell r="I3710" t="str">
            <v>III/a</v>
          </cell>
          <cell r="J3710" t="str">
            <v>01 - 01 - 2007</v>
          </cell>
          <cell r="K3710" t="str">
            <v>01 - 10 - 2008</v>
          </cell>
          <cell r="L3710" t="str">
            <v>P</v>
          </cell>
          <cell r="M3710" t="str">
            <v>III/d</v>
          </cell>
          <cell r="N3710" t="str">
            <v>01 - 04 - 2016</v>
          </cell>
          <cell r="O3710" t="str">
            <v>11</v>
          </cell>
          <cell r="P3710" t="str">
            <v>3</v>
          </cell>
          <cell r="Q3710" t="str">
            <v/>
          </cell>
          <cell r="R3710" t="str">
            <v/>
          </cell>
          <cell r="S3710" t="str">
            <v/>
          </cell>
          <cell r="T3710" t="str">
            <v>01 - 10 - 2013</v>
          </cell>
          <cell r="U3710" t="str">
            <v>Administrator Kesehatan Ahli Muda / Muda</v>
          </cell>
          <cell r="V3710" t="str">
            <v/>
          </cell>
          <cell r="W3710" t="str">
            <v>Sub Bagian Program</v>
          </cell>
          <cell r="X3710" t="str">
            <v>Dinas Kesehatan</v>
          </cell>
          <cell r="Y3710" t="str">
            <v>S-1 KESEHATAN MASYARAKAT</v>
          </cell>
          <cell r="Z3710" t="str">
            <v>31-12-2004</v>
          </cell>
          <cell r="AA3710" t="str">
            <v>Aktif</v>
          </cell>
          <cell r="AB3710" t="str">
            <v>PNS Daerah Kab./Kota yang bekerja pada Kab./Kota</v>
          </cell>
          <cell r="AC3710" t="str">
            <v>Pemerintah Kab. Tolitoli</v>
          </cell>
          <cell r="AD3710" t="str">
            <v>Pemerintah Kab. Tolitoli</v>
          </cell>
        </row>
        <row r="3711">
          <cell r="A3711">
            <v>3709</v>
          </cell>
          <cell r="B3711" t="str">
            <v>198709292010012021</v>
          </cell>
          <cell r="C3711" t="str">
            <v/>
          </cell>
          <cell r="D3711" t="str">
            <v>WAHYUNI</v>
          </cell>
          <cell r="E3711" t="str">
            <v/>
          </cell>
          <cell r="F3711" t="str">
            <v>A.Md.Kep</v>
          </cell>
          <cell r="G3711" t="str">
            <v>POSO</v>
          </cell>
          <cell r="H3711" t="str">
            <v>29 - 09 - 1987</v>
          </cell>
          <cell r="I3711" t="str">
            <v>II/c</v>
          </cell>
          <cell r="J3711" t="str">
            <v>01 - 01 - 2010</v>
          </cell>
          <cell r="K3711" t="str">
            <v>01 - 01 - 2012</v>
          </cell>
          <cell r="L3711" t="str">
            <v>P</v>
          </cell>
          <cell r="M3711" t="str">
            <v>III/a</v>
          </cell>
          <cell r="N3711" t="str">
            <v>01 - 04 - 2017</v>
          </cell>
          <cell r="O3711" t="str">
            <v>5</v>
          </cell>
          <cell r="P3711" t="str">
            <v>3</v>
          </cell>
          <cell r="Q3711" t="str">
            <v/>
          </cell>
          <cell r="R3711" t="str">
            <v/>
          </cell>
          <cell r="S3711" t="str">
            <v/>
          </cell>
          <cell r="T3711" t="str">
            <v>01 - 04 - 2017</v>
          </cell>
          <cell r="U3711" t="str">
            <v>Perawat Pelaksana Lanjutan</v>
          </cell>
          <cell r="V3711" t="str">
            <v/>
          </cell>
          <cell r="W3711" t="str">
            <v>UPT Puskesmas Galang</v>
          </cell>
          <cell r="X3711" t="str">
            <v>Dinas Kesehatan</v>
          </cell>
          <cell r="Y3711" t="str">
            <v>D-III KEPERAWATAN</v>
          </cell>
          <cell r="Z3711" t="str">
            <v>31-12-2009</v>
          </cell>
          <cell r="AA3711" t="str">
            <v>Aktif</v>
          </cell>
          <cell r="AB3711" t="str">
            <v>PNS Daerah Kab./Kota yang bekerja pada Kab./Kota</v>
          </cell>
          <cell r="AC3711" t="str">
            <v>Pemerintah Kab. Tolitoli</v>
          </cell>
          <cell r="AD3711" t="str">
            <v>Pemerintah Kab. Tolitoli</v>
          </cell>
        </row>
        <row r="3712">
          <cell r="A3712">
            <v>3710</v>
          </cell>
          <cell r="B3712" t="str">
            <v>196207141986031031</v>
          </cell>
          <cell r="C3712" t="str">
            <v>140183434</v>
          </cell>
          <cell r="D3712" t="str">
            <v>DAWI</v>
          </cell>
          <cell r="E3712" t="str">
            <v/>
          </cell>
          <cell r="F3712" t="str">
            <v/>
          </cell>
          <cell r="G3712" t="str">
            <v>PARIGI MOUTONG</v>
          </cell>
          <cell r="H3712" t="str">
            <v>14 - 07 - 1962</v>
          </cell>
          <cell r="I3712" t="str">
            <v>II/a</v>
          </cell>
          <cell r="J3712" t="str">
            <v>01 - 03 - 1986</v>
          </cell>
          <cell r="K3712" t="str">
            <v>01 - 03 - 1988</v>
          </cell>
          <cell r="L3712" t="str">
            <v>L</v>
          </cell>
          <cell r="M3712" t="str">
            <v>III/d</v>
          </cell>
          <cell r="N3712" t="str">
            <v>01 - 10 - 2008</v>
          </cell>
          <cell r="O3712" t="str">
            <v>17</v>
          </cell>
          <cell r="P3712" t="str">
            <v>7</v>
          </cell>
          <cell r="Q3712" t="str">
            <v/>
          </cell>
          <cell r="R3712" t="str">
            <v/>
          </cell>
          <cell r="S3712" t="str">
            <v/>
          </cell>
          <cell r="T3712" t="str">
            <v>01 - 10 - 2008</v>
          </cell>
          <cell r="U3712" t="str">
            <v>Perawat Penyelia</v>
          </cell>
          <cell r="V3712" t="str">
            <v/>
          </cell>
          <cell r="W3712" t="str">
            <v>PUSKESMAS BANGKIR</v>
          </cell>
          <cell r="X3712" t="str">
            <v>DINAS KESEHATAN</v>
          </cell>
          <cell r="Y3712" t="str">
            <v>SEKOLAH PERAWAT KESEHATAN</v>
          </cell>
          <cell r="Z3712" t="str">
            <v>31-12-1985</v>
          </cell>
          <cell r="AA3712" t="str">
            <v>Aktif</v>
          </cell>
          <cell r="AB3712" t="str">
            <v>PNS Daerah Kab./Kota yang bekerja pada Kab./Kota</v>
          </cell>
          <cell r="AC3712" t="str">
            <v>Pemerintah Kab. Tolitoli</v>
          </cell>
          <cell r="AD3712" t="str">
            <v>Pemerintah Kab. Tolitoli</v>
          </cell>
        </row>
        <row r="3713">
          <cell r="A3713">
            <v>3711</v>
          </cell>
          <cell r="B3713" t="str">
            <v>198705102009041002</v>
          </cell>
          <cell r="C3713" t="str">
            <v/>
          </cell>
          <cell r="D3713" t="str">
            <v>NASRUDIN</v>
          </cell>
          <cell r="E3713" t="str">
            <v/>
          </cell>
          <cell r="F3713" t="str">
            <v>A.Ma</v>
          </cell>
          <cell r="G3713" t="str">
            <v>LAKATAN</v>
          </cell>
          <cell r="H3713" t="str">
            <v>10 - 05 - 1987</v>
          </cell>
          <cell r="I3713" t="str">
            <v>II/b</v>
          </cell>
          <cell r="J3713" t="str">
            <v>01 - 04 - 2009</v>
          </cell>
          <cell r="K3713" t="str">
            <v>01 - 01 - 2011</v>
          </cell>
          <cell r="L3713" t="str">
            <v>L</v>
          </cell>
          <cell r="M3713" t="str">
            <v>II/d</v>
          </cell>
          <cell r="N3713" t="str">
            <v>01 - 04 - 2017</v>
          </cell>
          <cell r="O3713" t="str">
            <v>11</v>
          </cell>
          <cell r="P3713" t="str">
            <v>0</v>
          </cell>
          <cell r="Q3713" t="str">
            <v/>
          </cell>
          <cell r="R3713" t="str">
            <v/>
          </cell>
          <cell r="S3713" t="str">
            <v/>
          </cell>
          <cell r="T3713" t="str">
            <v>01 - 04 - 2017</v>
          </cell>
          <cell r="U3713" t="str">
            <v>Guru Muda Tingkat. I</v>
          </cell>
          <cell r="V3713" t="str">
            <v/>
          </cell>
          <cell r="W3713" t="str">
            <v>SDN MALANGGA SELATAN</v>
          </cell>
          <cell r="X3713" t="str">
            <v>CABANG DISPENBUD KECAMATAN GALANG</v>
          </cell>
          <cell r="Y3713" t="str">
            <v>D-II PGSDI</v>
          </cell>
          <cell r="Z3713" t="str">
            <v>16-11-2007</v>
          </cell>
          <cell r="AA3713" t="str">
            <v>Aktif</v>
          </cell>
          <cell r="AB3713" t="str">
            <v>PNS Daerah Kab./Kota yang bekerja pada Kab./Kota</v>
          </cell>
          <cell r="AC3713" t="str">
            <v>Pemerintah Kab. Tolitoli</v>
          </cell>
          <cell r="AD3713" t="str">
            <v>Pemerintah Kab. Tolitoli</v>
          </cell>
        </row>
        <row r="3714">
          <cell r="A3714">
            <v>3712</v>
          </cell>
          <cell r="B3714" t="str">
            <v>198112152015022001</v>
          </cell>
          <cell r="C3714" t="str">
            <v/>
          </cell>
          <cell r="D3714" t="str">
            <v>YULY</v>
          </cell>
          <cell r="E3714" t="str">
            <v/>
          </cell>
          <cell r="F3714" t="str">
            <v/>
          </cell>
          <cell r="G3714" t="str">
            <v>TOLITOLI</v>
          </cell>
          <cell r="H3714" t="str">
            <v>15 - 12 - 1981</v>
          </cell>
          <cell r="I3714" t="str">
            <v>II/a</v>
          </cell>
          <cell r="J3714" t="str">
            <v>01 - 02 - 2015</v>
          </cell>
          <cell r="K3714" t="str">
            <v>01 - 09 - 2016</v>
          </cell>
          <cell r="L3714" t="str">
            <v>P</v>
          </cell>
          <cell r="M3714" t="str">
            <v>II/a</v>
          </cell>
          <cell r="N3714" t="str">
            <v>01 - 02 - 2015</v>
          </cell>
          <cell r="O3714" t="str">
            <v>13</v>
          </cell>
          <cell r="P3714" t="str">
            <v>8</v>
          </cell>
          <cell r="Q3714" t="str">
            <v/>
          </cell>
          <cell r="R3714" t="str">
            <v/>
          </cell>
          <cell r="S3714" t="str">
            <v/>
          </cell>
          <cell r="T3714" t="str">
            <v/>
          </cell>
          <cell r="U3714" t="str">
            <v/>
          </cell>
          <cell r="V3714" t="str">
            <v>PENGADMINISTRASI PEMERINTAH DESA</v>
          </cell>
          <cell r="W3714" t="str">
            <v>Sub Bidang Kapasitas Pemerintahan Desa / Kelurahan</v>
          </cell>
          <cell r="X3714" t="str">
            <v>Bidang Pemerintahan Desa / Kelurahan</v>
          </cell>
          <cell r="Y3714" t="str">
            <v>SMU IPS</v>
          </cell>
          <cell r="Z3714" t="str">
            <v>16-06-2000</v>
          </cell>
          <cell r="AA3714" t="str">
            <v>Aktif</v>
          </cell>
          <cell r="AB3714" t="str">
            <v>PNS Daerah Kab./Kota yang bekerja pada Kab./Kota</v>
          </cell>
          <cell r="AC3714" t="str">
            <v>Pemerintah Kab. Tolitoli</v>
          </cell>
          <cell r="AD3714" t="str">
            <v>Pemerintah Kab. Tolitoli</v>
          </cell>
        </row>
        <row r="3715">
          <cell r="A3715">
            <v>3713</v>
          </cell>
          <cell r="B3715" t="str">
            <v>196204151997021001</v>
          </cell>
          <cell r="C3715" t="str">
            <v>132163548</v>
          </cell>
          <cell r="D3715" t="str">
            <v>MOHSEN DJALIL</v>
          </cell>
          <cell r="E3715" t="str">
            <v>DRS</v>
          </cell>
          <cell r="F3715" t="str">
            <v/>
          </cell>
          <cell r="G3715" t="str">
            <v>BOKAT</v>
          </cell>
          <cell r="H3715" t="str">
            <v>15 - 04 - 1962</v>
          </cell>
          <cell r="I3715" t="str">
            <v>III/a</v>
          </cell>
          <cell r="J3715" t="str">
            <v>01 - 02 - 1997</v>
          </cell>
          <cell r="K3715" t="str">
            <v>01 - 09 - 1998</v>
          </cell>
          <cell r="L3715" t="str">
            <v>L</v>
          </cell>
          <cell r="M3715" t="str">
            <v>IV/a</v>
          </cell>
          <cell r="N3715" t="str">
            <v>01 - 04 - 2011</v>
          </cell>
          <cell r="O3715" t="str">
            <v>14</v>
          </cell>
          <cell r="P3715" t="str">
            <v>2</v>
          </cell>
          <cell r="Q3715" t="str">
            <v/>
          </cell>
          <cell r="R3715" t="str">
            <v/>
          </cell>
          <cell r="S3715" t="str">
            <v/>
          </cell>
          <cell r="T3715" t="str">
            <v>01 - 04 - 2011</v>
          </cell>
          <cell r="U3715" t="str">
            <v>Guru Pembina</v>
          </cell>
          <cell r="V3715" t="str">
            <v/>
          </cell>
          <cell r="W3715" t="str">
            <v>SMP NEGERI 1 DONDO</v>
          </cell>
          <cell r="X3715" t="str">
            <v>CABANG DISPENBUD KECAMATAN DONDO</v>
          </cell>
          <cell r="Y3715" t="str">
            <v>S-1 AGAMA ISLAM</v>
          </cell>
          <cell r="Z3715" t="str">
            <v>31-12-1991</v>
          </cell>
          <cell r="AA3715" t="str">
            <v>Aktif</v>
          </cell>
          <cell r="AB3715" t="str">
            <v>PNS Daerah Kab./Kota yang bekerja pada Kab./Kota</v>
          </cell>
          <cell r="AC3715" t="str">
            <v>Pemerintah Kab. Tolitoli</v>
          </cell>
          <cell r="AD3715" t="str">
            <v>Pemerintah Kab. Tolitoli</v>
          </cell>
        </row>
        <row r="3716">
          <cell r="A3716">
            <v>3714</v>
          </cell>
          <cell r="B3716" t="str">
            <v>197701011997031005</v>
          </cell>
          <cell r="C3716" t="str">
            <v>140331422</v>
          </cell>
          <cell r="D3716" t="str">
            <v>KASMAN</v>
          </cell>
          <cell r="E3716" t="str">
            <v/>
          </cell>
          <cell r="F3716" t="str">
            <v/>
          </cell>
          <cell r="G3716" t="str">
            <v>TINABOGAN</v>
          </cell>
          <cell r="H3716" t="str">
            <v>01 - 01 - 1977</v>
          </cell>
          <cell r="I3716" t="str">
            <v>II/a</v>
          </cell>
          <cell r="J3716" t="str">
            <v>01 - 03 - 1997</v>
          </cell>
          <cell r="K3716" t="str">
            <v>01 - 03 - 1998</v>
          </cell>
          <cell r="L3716" t="str">
            <v>L</v>
          </cell>
          <cell r="M3716" t="str">
            <v>III/d</v>
          </cell>
          <cell r="N3716" t="str">
            <v>01 - 04 - 2017</v>
          </cell>
          <cell r="O3716" t="str">
            <v>15</v>
          </cell>
          <cell r="P3716" t="str">
            <v>1</v>
          </cell>
          <cell r="Q3716" t="str">
            <v/>
          </cell>
          <cell r="R3716" t="str">
            <v/>
          </cell>
          <cell r="S3716" t="str">
            <v/>
          </cell>
          <cell r="T3716" t="str">
            <v>01 - 10 - 2014</v>
          </cell>
          <cell r="U3716" t="str">
            <v>Perawat Penyelia</v>
          </cell>
          <cell r="V3716" t="str">
            <v/>
          </cell>
          <cell r="W3716" t="str">
            <v>UPT Puskesmas Kombo</v>
          </cell>
          <cell r="X3716" t="str">
            <v>Dinas Kesehatan</v>
          </cell>
          <cell r="Y3716" t="str">
            <v>SEKOLAH PERAWAT KESEHATAN</v>
          </cell>
          <cell r="Z3716" t="str">
            <v>31-12-1996</v>
          </cell>
          <cell r="AA3716" t="str">
            <v>Aktif</v>
          </cell>
          <cell r="AB3716" t="str">
            <v>PNS Daerah Kab./Kota yang bekerja pada Kab./Kota</v>
          </cell>
          <cell r="AC3716" t="str">
            <v>Pemerintah Kab. Tolitoli</v>
          </cell>
          <cell r="AD3716" t="str">
            <v>Pemerintah Kab. Tolitoli</v>
          </cell>
        </row>
        <row r="3717">
          <cell r="A3717">
            <v>3715</v>
          </cell>
          <cell r="B3717" t="str">
            <v>197008272002111001</v>
          </cell>
          <cell r="C3717" t="str">
            <v>570013936</v>
          </cell>
          <cell r="D3717" t="str">
            <v>ARJUN SANDEGI</v>
          </cell>
          <cell r="E3717" t="str">
            <v/>
          </cell>
          <cell r="F3717" t="str">
            <v>SE</v>
          </cell>
          <cell r="G3717" t="str">
            <v>AMPANA KOTA</v>
          </cell>
          <cell r="H3717" t="str">
            <v>27 - 08 - 1970</v>
          </cell>
          <cell r="I3717" t="str">
            <v>II/a</v>
          </cell>
          <cell r="J3717" t="str">
            <v>01 - 11 - 2002</v>
          </cell>
          <cell r="K3717" t="str">
            <v>01 - 12 - 2003</v>
          </cell>
          <cell r="L3717" t="str">
            <v>L</v>
          </cell>
          <cell r="M3717" t="str">
            <v>III/c</v>
          </cell>
          <cell r="N3717" t="str">
            <v>01 - 10 - 2015</v>
          </cell>
          <cell r="O3717" t="str">
            <v>19</v>
          </cell>
          <cell r="P3717" t="str">
            <v>4</v>
          </cell>
          <cell r="Q3717" t="str">
            <v/>
          </cell>
          <cell r="R3717" t="str">
            <v/>
          </cell>
          <cell r="S3717" t="str">
            <v/>
          </cell>
          <cell r="T3717" t="str">
            <v/>
          </cell>
          <cell r="U3717" t="str">
            <v/>
          </cell>
          <cell r="V3717" t="str">
            <v>STAF</v>
          </cell>
          <cell r="W3717" t="str">
            <v>SUB BAGIAN TEKNIS PEMILU DAN HUMAS</v>
          </cell>
          <cell r="X3717" t="str">
            <v>SEKRETARIAT KOMISI PEMILIHAN UMUM</v>
          </cell>
          <cell r="Y3717" t="str">
            <v>S-1 EKONOMI MANAJEMEN</v>
          </cell>
          <cell r="Z3717" t="str">
            <v>31-12-2007</v>
          </cell>
          <cell r="AA3717" t="str">
            <v>Aktif</v>
          </cell>
          <cell r="AB3717" t="str">
            <v>PNS Daerah Kab./Kota yang bekerja pada Kab./Kota</v>
          </cell>
          <cell r="AC3717" t="str">
            <v>Pemerintah Kab. Tolitoli</v>
          </cell>
          <cell r="AD3717" t="str">
            <v>Pemerintah Kab. Tolitoli</v>
          </cell>
        </row>
        <row r="3718">
          <cell r="A3718">
            <v>3716</v>
          </cell>
          <cell r="B3718" t="str">
            <v>198302012007011003</v>
          </cell>
          <cell r="C3718" t="str">
            <v>570027661</v>
          </cell>
          <cell r="D3718" t="str">
            <v>MUSTARI</v>
          </cell>
          <cell r="E3718" t="str">
            <v/>
          </cell>
          <cell r="F3718" t="str">
            <v>S.Pd</v>
          </cell>
          <cell r="G3718" t="str">
            <v>BANGKIR</v>
          </cell>
          <cell r="H3718" t="str">
            <v>01 - 02 - 1983</v>
          </cell>
          <cell r="I3718" t="str">
            <v>II/b</v>
          </cell>
          <cell r="J3718" t="str">
            <v>01 - 01 - 2007</v>
          </cell>
          <cell r="K3718" t="str">
            <v>01 - 10 - 2008</v>
          </cell>
          <cell r="L3718" t="str">
            <v>L</v>
          </cell>
          <cell r="M3718" t="str">
            <v>III/a</v>
          </cell>
          <cell r="N3718" t="str">
            <v>01 - 04 - 2016</v>
          </cell>
          <cell r="O3718" t="str">
            <v>4</v>
          </cell>
          <cell r="P3718" t="str">
            <v>3</v>
          </cell>
          <cell r="Q3718" t="str">
            <v/>
          </cell>
          <cell r="R3718" t="str">
            <v/>
          </cell>
          <cell r="S3718" t="str">
            <v/>
          </cell>
          <cell r="T3718" t="str">
            <v>01 - 04 - 2016</v>
          </cell>
          <cell r="U3718" t="str">
            <v>Guru Pertama</v>
          </cell>
          <cell r="V3718" t="str">
            <v/>
          </cell>
          <cell r="W3718" t="str">
            <v>SDN 6 BANGKIR</v>
          </cell>
          <cell r="X3718" t="str">
            <v>CABANG DISPENBUD KECAMATAN DAMPAL SELATAN</v>
          </cell>
          <cell r="Y3718" t="str">
            <v>S-1 PENDIDIKAN</v>
          </cell>
          <cell r="Z3718" t="str">
            <v>31-12-2015</v>
          </cell>
          <cell r="AA3718" t="str">
            <v>Aktif</v>
          </cell>
          <cell r="AB3718" t="str">
            <v>PNS Daerah Kab./Kota yang bekerja pada Kab./Kota</v>
          </cell>
          <cell r="AC3718" t="str">
            <v>Pemerintah Kab. Tolitoli</v>
          </cell>
          <cell r="AD3718" t="str">
            <v>Pemerintah Kab. Tolitoli</v>
          </cell>
        </row>
        <row r="3719">
          <cell r="A3719">
            <v>3717</v>
          </cell>
          <cell r="B3719" t="str">
            <v>198207152014092002</v>
          </cell>
          <cell r="C3719" t="str">
            <v/>
          </cell>
          <cell r="D3719" t="str">
            <v>ZAINAB</v>
          </cell>
          <cell r="E3719" t="str">
            <v/>
          </cell>
          <cell r="F3719" t="str">
            <v/>
          </cell>
          <cell r="G3719" t="str">
            <v>TOLITOLI</v>
          </cell>
          <cell r="H3719" t="str">
            <v>15 - 07 - 1982</v>
          </cell>
          <cell r="I3719" t="str">
            <v>II/a</v>
          </cell>
          <cell r="J3719" t="str">
            <v>01 - 09 - 2014</v>
          </cell>
          <cell r="K3719" t="str">
            <v>01 - 12 - 2015</v>
          </cell>
          <cell r="L3719" t="str">
            <v>P</v>
          </cell>
          <cell r="M3719" t="str">
            <v>II/a</v>
          </cell>
          <cell r="N3719" t="str">
            <v>01 - 09 - 2014</v>
          </cell>
          <cell r="O3719" t="str">
            <v>10</v>
          </cell>
          <cell r="P3719" t="str">
            <v>5</v>
          </cell>
          <cell r="Q3719" t="str">
            <v/>
          </cell>
          <cell r="R3719" t="str">
            <v/>
          </cell>
          <cell r="S3719" t="str">
            <v/>
          </cell>
          <cell r="T3719" t="str">
            <v/>
          </cell>
          <cell r="U3719" t="str">
            <v/>
          </cell>
          <cell r="V3719" t="str">
            <v>TEKNIS / ADMINISTRASI LAINNYA</v>
          </cell>
          <cell r="W3719" t="str">
            <v>CABANG DISPENBUD KECAMATAN DONDO</v>
          </cell>
          <cell r="X3719" t="str">
            <v>Dinas Pendidikan Dan Kebudayaan</v>
          </cell>
          <cell r="Y3719" t="str">
            <v>SMK SEKRETARIS</v>
          </cell>
          <cell r="Z3719" t="str">
            <v>12-06-2000</v>
          </cell>
          <cell r="AA3719" t="str">
            <v>Aktif</v>
          </cell>
          <cell r="AB3719" t="str">
            <v>PNS Daerah Kab./Kota yang bekerja pada Kab./Kota</v>
          </cell>
          <cell r="AC3719" t="str">
            <v>Pemerintah Kab. Tolitoli</v>
          </cell>
          <cell r="AD3719" t="str">
            <v>Pemerintah Kab. Tolitoli</v>
          </cell>
        </row>
        <row r="3720">
          <cell r="A3720">
            <v>3718</v>
          </cell>
          <cell r="B3720" t="str">
            <v>198508142010012035</v>
          </cell>
          <cell r="C3720" t="str">
            <v/>
          </cell>
          <cell r="D3720" t="str">
            <v>SRI GUSMAWATY</v>
          </cell>
          <cell r="E3720" t="str">
            <v/>
          </cell>
          <cell r="F3720" t="str">
            <v>SP</v>
          </cell>
          <cell r="G3720" t="str">
            <v>BANGKIR</v>
          </cell>
          <cell r="H3720" t="str">
            <v>14 - 08 - 1985</v>
          </cell>
          <cell r="I3720" t="str">
            <v>II/a</v>
          </cell>
          <cell r="J3720" t="str">
            <v>01 - 01 - 2010</v>
          </cell>
          <cell r="K3720" t="str">
            <v>01 - 01 - 2012</v>
          </cell>
          <cell r="L3720" t="str">
            <v>P</v>
          </cell>
          <cell r="M3720" t="str">
            <v>III/a</v>
          </cell>
          <cell r="N3720" t="str">
            <v>01 - 10 - 2015</v>
          </cell>
          <cell r="O3720" t="str">
            <v>5</v>
          </cell>
          <cell r="P3720" t="str">
            <v>9</v>
          </cell>
          <cell r="Q3720" t="str">
            <v/>
          </cell>
          <cell r="R3720" t="str">
            <v/>
          </cell>
          <cell r="S3720" t="str">
            <v/>
          </cell>
          <cell r="T3720" t="str">
            <v/>
          </cell>
          <cell r="U3720" t="str">
            <v/>
          </cell>
          <cell r="V3720" t="str">
            <v>FUNGSIONAL UMUM</v>
          </cell>
          <cell r="W3720" t="str">
            <v>Badan Pelaksana Penyuluhan Pertanian, Perikanan Dan Kehutanan</v>
          </cell>
          <cell r="X3720" t="str">
            <v>Pemerintah Kabupaten Tolitoli</v>
          </cell>
          <cell r="Y3720" t="str">
            <v>S-1 EKONOMI PERTANIAN</v>
          </cell>
          <cell r="Z3720" t="str">
            <v>31-12-2008</v>
          </cell>
          <cell r="AA3720" t="str">
            <v>Aktif</v>
          </cell>
          <cell r="AB3720" t="str">
            <v>PNS Daerah Kab./Kota yang bekerja pada Kab./Kota</v>
          </cell>
          <cell r="AC3720" t="str">
            <v>Pemerintah Kab. Tolitoli</v>
          </cell>
          <cell r="AD3720" t="str">
            <v>Pemerintah Kab. Tolitoli</v>
          </cell>
        </row>
        <row r="3721">
          <cell r="A3721">
            <v>3719</v>
          </cell>
          <cell r="B3721" t="str">
            <v>197408282015021001</v>
          </cell>
          <cell r="C3721" t="str">
            <v/>
          </cell>
          <cell r="D3721" t="str">
            <v>AZIS</v>
          </cell>
          <cell r="E3721" t="str">
            <v/>
          </cell>
          <cell r="F3721" t="str">
            <v/>
          </cell>
          <cell r="G3721" t="str">
            <v>TOLITOLI</v>
          </cell>
          <cell r="H3721" t="str">
            <v>28 - 08 - 1974</v>
          </cell>
          <cell r="I3721" t="str">
            <v>II/a</v>
          </cell>
          <cell r="J3721" t="str">
            <v>01 - 02 - 2015</v>
          </cell>
          <cell r="K3721" t="str">
            <v>01 - 09 - 2016</v>
          </cell>
          <cell r="L3721" t="str">
            <v>L</v>
          </cell>
          <cell r="M3721" t="str">
            <v>II/a</v>
          </cell>
          <cell r="N3721" t="str">
            <v>01 - 02 - 2015</v>
          </cell>
          <cell r="O3721" t="str">
            <v>10</v>
          </cell>
          <cell r="P3721" t="str">
            <v>4</v>
          </cell>
          <cell r="Q3721" t="str">
            <v/>
          </cell>
          <cell r="R3721" t="str">
            <v/>
          </cell>
          <cell r="S3721" t="str">
            <v/>
          </cell>
          <cell r="T3721" t="str">
            <v/>
          </cell>
          <cell r="U3721" t="str">
            <v/>
          </cell>
          <cell r="V3721" t="str">
            <v>PENGADMINISTRASI UMUM</v>
          </cell>
          <cell r="W3721" t="str">
            <v>SUBBAG ADMINISTRASI UMUM DAN KEPEGAWAIAN</v>
          </cell>
          <cell r="X3721" t="str">
            <v>SEKRETARIAT</v>
          </cell>
          <cell r="Y3721" t="str">
            <v>SMEA AKUNTANSI</v>
          </cell>
          <cell r="Z3721" t="str">
            <v>22-05-1995</v>
          </cell>
          <cell r="AA3721" t="str">
            <v>Aktif</v>
          </cell>
          <cell r="AB3721" t="str">
            <v>PNS Daerah Kab./Kota yang bekerja pada Kab./Kota</v>
          </cell>
          <cell r="AC3721" t="str">
            <v>Pemerintah Kab. Tolitoli</v>
          </cell>
          <cell r="AD3721" t="str">
            <v>Pemerintah Kab. Tolitoli</v>
          </cell>
        </row>
        <row r="3722">
          <cell r="A3722">
            <v>3720</v>
          </cell>
          <cell r="B3722" t="str">
            <v>197212101996062002</v>
          </cell>
          <cell r="C3722" t="str">
            <v>132155030</v>
          </cell>
          <cell r="D3722" t="str">
            <v>SYAHRIANI</v>
          </cell>
          <cell r="E3722" t="str">
            <v/>
          </cell>
          <cell r="F3722" t="str">
            <v>S.Pd SSD</v>
          </cell>
          <cell r="G3722" t="str">
            <v>KALANGKANGAN</v>
          </cell>
          <cell r="H3722" t="str">
            <v>10 - 12 - 1972</v>
          </cell>
          <cell r="I3722" t="str">
            <v>II/b</v>
          </cell>
          <cell r="J3722" t="str">
            <v>01 - 06 - 1996</v>
          </cell>
          <cell r="K3722" t="str">
            <v>01 - 08 - 1997</v>
          </cell>
          <cell r="L3722" t="str">
            <v>P</v>
          </cell>
          <cell r="M3722" t="str">
            <v>IV/a</v>
          </cell>
          <cell r="N3722" t="str">
            <v>01 - 10 - 2016</v>
          </cell>
          <cell r="O3722" t="str">
            <v>18</v>
          </cell>
          <cell r="P3722" t="str">
            <v>0</v>
          </cell>
          <cell r="Q3722" t="str">
            <v/>
          </cell>
          <cell r="R3722" t="str">
            <v/>
          </cell>
          <cell r="S3722" t="str">
            <v/>
          </cell>
          <cell r="T3722" t="str">
            <v>01 - 10 - 2016</v>
          </cell>
          <cell r="U3722" t="str">
            <v>Guru Madya</v>
          </cell>
          <cell r="V3722" t="str">
            <v/>
          </cell>
          <cell r="W3722" t="str">
            <v>SD Negeri 2 Nalu</v>
          </cell>
          <cell r="X3722" t="str">
            <v>Dinas Pendidikan Dan Kebudayaan</v>
          </cell>
          <cell r="Y3722" t="str">
            <v>S-1/A-IV PENDIDIKAN PGSD</v>
          </cell>
          <cell r="Z3722" t="str">
            <v>31-12-2009</v>
          </cell>
          <cell r="AA3722" t="str">
            <v>Aktif</v>
          </cell>
          <cell r="AB3722" t="str">
            <v>PNS Daerah Kab./Kota yang bekerja pada Kab./Kota</v>
          </cell>
          <cell r="AC3722" t="str">
            <v>Pemerintah Kab. Tolitoli</v>
          </cell>
          <cell r="AD3722" t="str">
            <v>Pemerintah Kab. Tolitoli</v>
          </cell>
        </row>
        <row r="3723">
          <cell r="A3723">
            <v>3721</v>
          </cell>
          <cell r="B3723" t="str">
            <v>197004242014112001</v>
          </cell>
          <cell r="C3723" t="str">
            <v/>
          </cell>
          <cell r="D3723" t="str">
            <v>NURHAYANI SAMAT SOLANG</v>
          </cell>
          <cell r="E3723" t="str">
            <v/>
          </cell>
          <cell r="F3723" t="str">
            <v/>
          </cell>
          <cell r="G3723" t="str">
            <v>TOLITOLI</v>
          </cell>
          <cell r="H3723" t="str">
            <v>24 - 04 - 1970</v>
          </cell>
          <cell r="I3723" t="str">
            <v>II/a</v>
          </cell>
          <cell r="J3723" t="str">
            <v>01 - 11 - 2014</v>
          </cell>
          <cell r="K3723" t="str">
            <v>01 - 09 - 2016</v>
          </cell>
          <cell r="L3723" t="str">
            <v>P</v>
          </cell>
          <cell r="M3723" t="str">
            <v>II/a</v>
          </cell>
          <cell r="N3723" t="str">
            <v>01 - 11 - 2014</v>
          </cell>
          <cell r="O3723" t="str">
            <v>9</v>
          </cell>
          <cell r="P3723" t="str">
            <v>10</v>
          </cell>
          <cell r="Q3723" t="str">
            <v/>
          </cell>
          <cell r="R3723" t="str">
            <v/>
          </cell>
          <cell r="S3723" t="str">
            <v/>
          </cell>
          <cell r="T3723" t="str">
            <v/>
          </cell>
          <cell r="U3723" t="str">
            <v/>
          </cell>
          <cell r="V3723" t="str">
            <v>PENGADMINISTRASI UMUM</v>
          </cell>
          <cell r="W3723" t="str">
            <v>Sub Bagian Tata Usaha</v>
          </cell>
          <cell r="X3723" t="str">
            <v>Dinas Pendidikan Dan Kebudayaan</v>
          </cell>
          <cell r="Y3723" t="str">
            <v>SMA ILMU ILMU SOSIAL</v>
          </cell>
          <cell r="Z3723" t="str">
            <v>02-06-1987</v>
          </cell>
          <cell r="AA3723" t="str">
            <v>Aktif</v>
          </cell>
          <cell r="AB3723" t="str">
            <v>PNS Daerah Kab./Kota yang bekerja pada Kab./Kota</v>
          </cell>
          <cell r="AC3723" t="str">
            <v>Pemerintah Kab. Tolitoli</v>
          </cell>
          <cell r="AD3723" t="str">
            <v>Pemerintah Kab. Tolitoli</v>
          </cell>
        </row>
        <row r="3724">
          <cell r="A3724">
            <v>3722</v>
          </cell>
          <cell r="B3724" t="str">
            <v>197105292007012014</v>
          </cell>
          <cell r="C3724" t="str">
            <v>570027473</v>
          </cell>
          <cell r="D3724" t="str">
            <v>SANTY SARTIKA</v>
          </cell>
          <cell r="E3724" t="str">
            <v/>
          </cell>
          <cell r="F3724" t="str">
            <v>SE</v>
          </cell>
          <cell r="G3724" t="str">
            <v>TOLITOLI</v>
          </cell>
          <cell r="H3724" t="str">
            <v>29 - 05 - 1971</v>
          </cell>
          <cell r="I3724" t="str">
            <v>II/a</v>
          </cell>
          <cell r="J3724" t="str">
            <v>01 - 01 - 2007</v>
          </cell>
          <cell r="K3724" t="str">
            <v>01 - 10 - 2008</v>
          </cell>
          <cell r="L3724" t="str">
            <v>P</v>
          </cell>
          <cell r="M3724" t="str">
            <v>III/a</v>
          </cell>
          <cell r="N3724" t="str">
            <v>01 - 10 - 2014</v>
          </cell>
          <cell r="O3724" t="str">
            <v>11</v>
          </cell>
          <cell r="P3724" t="str">
            <v>9</v>
          </cell>
          <cell r="Q3724" t="str">
            <v/>
          </cell>
          <cell r="R3724" t="str">
            <v/>
          </cell>
          <cell r="S3724" t="str">
            <v/>
          </cell>
          <cell r="T3724" t="str">
            <v/>
          </cell>
          <cell r="U3724" t="str">
            <v/>
          </cell>
          <cell r="V3724" t="str">
            <v>PENGADMINISTRASI SARANA DAN PRASARANA</v>
          </cell>
          <cell r="W3724" t="str">
            <v>Seksi Sarana Dan Prasarana Kepemudaan</v>
          </cell>
          <cell r="X3724" t="str">
            <v>Dinas Pemuda Dan Olahraga</v>
          </cell>
          <cell r="Y3724" t="str">
            <v>S-1 EKONOMI MANAJEMEN</v>
          </cell>
          <cell r="Z3724" t="str">
            <v>31-12-2011</v>
          </cell>
          <cell r="AA3724" t="str">
            <v>Aktif</v>
          </cell>
          <cell r="AB3724" t="str">
            <v>PNS Daerah Kab./Kota yang bekerja pada Kab./Kota</v>
          </cell>
          <cell r="AC3724" t="str">
            <v>Pemerintah Kab. Tolitoli</v>
          </cell>
          <cell r="AD3724" t="str">
            <v>Pemerintah Kab. Tolitoli</v>
          </cell>
        </row>
        <row r="3725">
          <cell r="A3725">
            <v>3723</v>
          </cell>
          <cell r="B3725" t="str">
            <v>196809132001051001</v>
          </cell>
          <cell r="C3725" t="str">
            <v>570013583</v>
          </cell>
          <cell r="D3725" t="str">
            <v>SARJITO I YAHYA</v>
          </cell>
          <cell r="E3725" t="str">
            <v/>
          </cell>
          <cell r="F3725" t="str">
            <v>S.Sos</v>
          </cell>
          <cell r="G3725" t="str">
            <v>TOLITOLI</v>
          </cell>
          <cell r="H3725" t="str">
            <v>13 - 09 - 1968</v>
          </cell>
          <cell r="I3725" t="str">
            <v>II/a</v>
          </cell>
          <cell r="J3725" t="str">
            <v>01 - 05 - 2001</v>
          </cell>
          <cell r="K3725" t="str">
            <v>01 - 11 - 2002</v>
          </cell>
          <cell r="L3725" t="str">
            <v>L</v>
          </cell>
          <cell r="M3725" t="str">
            <v>III/c</v>
          </cell>
          <cell r="N3725" t="str">
            <v>01 - 04 - 2018</v>
          </cell>
          <cell r="O3725" t="str">
            <v>11</v>
          </cell>
          <cell r="P3725" t="str">
            <v>9</v>
          </cell>
          <cell r="Q3725" t="str">
            <v/>
          </cell>
          <cell r="R3725" t="str">
            <v/>
          </cell>
          <cell r="S3725" t="str">
            <v/>
          </cell>
          <cell r="T3725" t="str">
            <v/>
          </cell>
          <cell r="U3725" t="str">
            <v/>
          </cell>
          <cell r="V3725" t="str">
            <v>PRANATA RESTORASI ARSIP</v>
          </cell>
          <cell r="W3725" t="str">
            <v>Seksi Preservasi</v>
          </cell>
          <cell r="X3725" t="str">
            <v>Dinas Perpustakaan Dan Arsip</v>
          </cell>
          <cell r="Y3725" t="str">
            <v>S-1 ADMINISTRASI NEGARA</v>
          </cell>
          <cell r="Z3725" t="str">
            <v>01-01-2009</v>
          </cell>
          <cell r="AA3725" t="str">
            <v>Aktif</v>
          </cell>
          <cell r="AB3725" t="str">
            <v>PNS Daerah Kab./Kota yang bekerja pada Kab./Kota</v>
          </cell>
          <cell r="AC3725" t="str">
            <v>Pemerintah Kab. Tolitoli</v>
          </cell>
          <cell r="AD3725" t="str">
            <v>Pemerintah Kab. Tolitoli</v>
          </cell>
        </row>
        <row r="3726">
          <cell r="A3726">
            <v>3724</v>
          </cell>
          <cell r="B3726" t="str">
            <v>196202151994031004</v>
          </cell>
          <cell r="C3726" t="str">
            <v>570011624</v>
          </cell>
          <cell r="D3726" t="str">
            <v>HASANUDDIN M. TAASAR</v>
          </cell>
          <cell r="E3726" t="str">
            <v/>
          </cell>
          <cell r="F3726" t="str">
            <v/>
          </cell>
          <cell r="G3726" t="str">
            <v>TOLITOLI</v>
          </cell>
          <cell r="H3726" t="str">
            <v>15 - 02 - 1962</v>
          </cell>
          <cell r="I3726" t="str">
            <v>II/a</v>
          </cell>
          <cell r="J3726" t="str">
            <v>01 - 03 - 1994</v>
          </cell>
          <cell r="K3726" t="str">
            <v>01 - 08 - 1995</v>
          </cell>
          <cell r="L3726" t="str">
            <v>L</v>
          </cell>
          <cell r="M3726" t="str">
            <v>III/b</v>
          </cell>
          <cell r="N3726" t="str">
            <v>01 - 04 - 2014</v>
          </cell>
          <cell r="O3726" t="str">
            <v>15</v>
          </cell>
          <cell r="P3726" t="str">
            <v>1</v>
          </cell>
          <cell r="Q3726" t="str">
            <v/>
          </cell>
          <cell r="R3726" t="str">
            <v/>
          </cell>
          <cell r="S3726" t="str">
            <v/>
          </cell>
          <cell r="T3726" t="str">
            <v/>
          </cell>
          <cell r="U3726" t="str">
            <v/>
          </cell>
          <cell r="V3726" t="str">
            <v>STAF</v>
          </cell>
          <cell r="W3726" t="str">
            <v>Seksi Pembinaan Arsip Perangkat Daerah</v>
          </cell>
          <cell r="X3726" t="str">
            <v>Dinas Perpustakaan Dan Arsip</v>
          </cell>
          <cell r="Y3726" t="str">
            <v>SMA</v>
          </cell>
          <cell r="Z3726" t="str">
            <v>31-12-1984</v>
          </cell>
          <cell r="AA3726" t="str">
            <v>Aktif</v>
          </cell>
          <cell r="AB3726" t="str">
            <v>PNS Daerah Kab./Kota yang bekerja pada Kab./Kota</v>
          </cell>
          <cell r="AC3726" t="str">
            <v>Pemerintah Kab. Tolitoli</v>
          </cell>
          <cell r="AD3726" t="str">
            <v>Pemerintah Kab. Tolitoli</v>
          </cell>
        </row>
        <row r="3727">
          <cell r="A3727">
            <v>3725</v>
          </cell>
          <cell r="B3727" t="str">
            <v>198408202007012003</v>
          </cell>
          <cell r="C3727" t="str">
            <v>570027584</v>
          </cell>
          <cell r="D3727" t="str">
            <v>ASTUTY</v>
          </cell>
          <cell r="E3727" t="str">
            <v/>
          </cell>
          <cell r="F3727" t="str">
            <v>SH</v>
          </cell>
          <cell r="G3727" t="str">
            <v>TOLITOLI</v>
          </cell>
          <cell r="H3727" t="str">
            <v>20 - 08 - 1984</v>
          </cell>
          <cell r="I3727" t="str">
            <v>II/a</v>
          </cell>
          <cell r="J3727" t="str">
            <v>01 - 01 - 2007</v>
          </cell>
          <cell r="K3727" t="str">
            <v>01 - 10 - 2008</v>
          </cell>
          <cell r="L3727" t="str">
            <v>P</v>
          </cell>
          <cell r="M3727" t="str">
            <v>III/a</v>
          </cell>
          <cell r="N3727" t="str">
            <v>01 - 10 - 2015</v>
          </cell>
          <cell r="O3727" t="str">
            <v>7</v>
          </cell>
          <cell r="P3727" t="str">
            <v>9</v>
          </cell>
          <cell r="Q3727" t="str">
            <v/>
          </cell>
          <cell r="R3727" t="str">
            <v/>
          </cell>
          <cell r="S3727" t="str">
            <v/>
          </cell>
          <cell r="T3727" t="str">
            <v/>
          </cell>
          <cell r="U3727" t="str">
            <v/>
          </cell>
          <cell r="V3727" t="str">
            <v>FUNGSIONAL UMUM</v>
          </cell>
          <cell r="W3727" t="str">
            <v>Sub Bagian Persidangan</v>
          </cell>
          <cell r="X3727" t="str">
            <v>BAGIAN RISALAH DAN PERSIDANGAN</v>
          </cell>
          <cell r="Y3727" t="str">
            <v>S-1 HUKUM ADMINISTRASI NEGARA</v>
          </cell>
          <cell r="Z3727" t="str">
            <v>02-03-2011</v>
          </cell>
          <cell r="AA3727" t="str">
            <v>Aktif</v>
          </cell>
          <cell r="AB3727" t="str">
            <v>PNS Daerah Kab./Kota yang bekerja pada Kab./Kota</v>
          </cell>
          <cell r="AC3727" t="str">
            <v>Pemerintah Kab. Tolitoli</v>
          </cell>
          <cell r="AD3727" t="str">
            <v>Pemerintah Kab. Tolitoli</v>
          </cell>
        </row>
        <row r="3728">
          <cell r="A3728">
            <v>3726</v>
          </cell>
          <cell r="B3728" t="str">
            <v>197104241998032007</v>
          </cell>
          <cell r="C3728" t="str">
            <v>132211507</v>
          </cell>
          <cell r="D3728" t="str">
            <v>MASNI</v>
          </cell>
          <cell r="E3728" t="str">
            <v/>
          </cell>
          <cell r="F3728" t="str">
            <v>A.Ma.Pd</v>
          </cell>
          <cell r="G3728" t="str">
            <v>TOLITOLI</v>
          </cell>
          <cell r="H3728" t="str">
            <v>24 - 04 - 1971</v>
          </cell>
          <cell r="I3728" t="str">
            <v>II/a</v>
          </cell>
          <cell r="J3728" t="str">
            <v>01 - 03 - 1998</v>
          </cell>
          <cell r="K3728" t="str">
            <v>01 - 09 - 1999</v>
          </cell>
          <cell r="L3728" t="str">
            <v>P</v>
          </cell>
          <cell r="M3728" t="str">
            <v>III/c</v>
          </cell>
          <cell r="N3728" t="str">
            <v>01 - 10 - 2016</v>
          </cell>
          <cell r="O3728" t="str">
            <v>13</v>
          </cell>
          <cell r="P3728" t="str">
            <v>7</v>
          </cell>
          <cell r="Q3728" t="str">
            <v/>
          </cell>
          <cell r="R3728" t="str">
            <v/>
          </cell>
          <cell r="S3728" t="str">
            <v/>
          </cell>
          <cell r="T3728" t="str">
            <v>01 - 10 - 2016</v>
          </cell>
          <cell r="U3728" t="str">
            <v>Guru</v>
          </cell>
          <cell r="V3728" t="str">
            <v/>
          </cell>
          <cell r="W3728" t="str">
            <v>SDN 2 OYOM</v>
          </cell>
          <cell r="X3728" t="str">
            <v>CABANG DISPENBUD KECAMATAN LAMPASIO</v>
          </cell>
          <cell r="Y3728" t="str">
            <v>D-II PENDIDIKAN GURU SEKOLAH DASAR</v>
          </cell>
          <cell r="Z3728" t="str">
            <v>16-09-2003</v>
          </cell>
          <cell r="AA3728" t="str">
            <v>Aktif</v>
          </cell>
          <cell r="AB3728" t="str">
            <v>PNS Daerah Kab./Kota yang bekerja pada Kab./Kota</v>
          </cell>
          <cell r="AC3728" t="str">
            <v>Pemerintah Kab. Tolitoli</v>
          </cell>
          <cell r="AD3728" t="str">
            <v>Pemerintah Kab. Tolitoli</v>
          </cell>
        </row>
        <row r="3729">
          <cell r="A3729">
            <v>3727</v>
          </cell>
          <cell r="B3729" t="str">
            <v>195905171981031010</v>
          </cell>
          <cell r="C3729" t="str">
            <v>130855161</v>
          </cell>
          <cell r="D3729" t="str">
            <v>NASIR MAHIYA</v>
          </cell>
          <cell r="E3729" t="str">
            <v/>
          </cell>
          <cell r="F3729" t="str">
            <v/>
          </cell>
          <cell r="G3729" t="str">
            <v>GORONTALO</v>
          </cell>
          <cell r="H3729" t="str">
            <v>17 - 05 - 1959</v>
          </cell>
          <cell r="I3729" t="str">
            <v>II/a</v>
          </cell>
          <cell r="J3729" t="str">
            <v>01 - 03 - 1981</v>
          </cell>
          <cell r="K3729" t="str">
            <v>01 - 03 - 1983</v>
          </cell>
          <cell r="L3729" t="str">
            <v>L</v>
          </cell>
          <cell r="M3729" t="str">
            <v>IV/a</v>
          </cell>
          <cell r="N3729" t="str">
            <v>01 - 10 - 2004</v>
          </cell>
          <cell r="O3729" t="str">
            <v>18</v>
          </cell>
          <cell r="P3729" t="str">
            <v>7</v>
          </cell>
          <cell r="Q3729" t="str">
            <v/>
          </cell>
          <cell r="R3729" t="str">
            <v/>
          </cell>
          <cell r="S3729" t="str">
            <v/>
          </cell>
          <cell r="T3729" t="str">
            <v>01 - 12 - 2013</v>
          </cell>
          <cell r="U3729" t="str">
            <v>Penilik Madya</v>
          </cell>
          <cell r="V3729" t="str">
            <v/>
          </cell>
          <cell r="W3729" t="str">
            <v>CABANG DISPENBUD KECAMATAN LAMPASIO</v>
          </cell>
          <cell r="X3729" t="str">
            <v/>
          </cell>
          <cell r="Y3729" t="str">
            <v>A-IV PENDIDIKAN PGSD</v>
          </cell>
          <cell r="Z3729" t="str">
            <v>31-12-2001</v>
          </cell>
          <cell r="AA3729" t="str">
            <v>Aktif</v>
          </cell>
          <cell r="AB3729" t="str">
            <v>PNS Daerah Kab./Kota yang bekerja pada Kab./Kota</v>
          </cell>
          <cell r="AC3729" t="str">
            <v>Pemerintah Kab. Tolitoli</v>
          </cell>
          <cell r="AD3729" t="str">
            <v>Pemerintah Kab. Tolitoli</v>
          </cell>
        </row>
        <row r="3730">
          <cell r="A3730">
            <v>3728</v>
          </cell>
          <cell r="B3730" t="str">
            <v>198504112010011015</v>
          </cell>
          <cell r="C3730" t="str">
            <v/>
          </cell>
          <cell r="D3730" t="str">
            <v>BOBPURII</v>
          </cell>
          <cell r="E3730" t="str">
            <v/>
          </cell>
          <cell r="F3730" t="str">
            <v>SE</v>
          </cell>
          <cell r="G3730" t="str">
            <v>TOLITOLI</v>
          </cell>
          <cell r="H3730" t="str">
            <v>11 - 04 - 1985</v>
          </cell>
          <cell r="I3730" t="str">
            <v>II/a</v>
          </cell>
          <cell r="J3730" t="str">
            <v>01 - 01 - 2010</v>
          </cell>
          <cell r="K3730" t="str">
            <v>01 - 01 - 2012</v>
          </cell>
          <cell r="L3730" t="str">
            <v>L</v>
          </cell>
          <cell r="M3730" t="str">
            <v>III/a</v>
          </cell>
          <cell r="N3730" t="str">
            <v>01 - 10 - 2015</v>
          </cell>
          <cell r="O3730" t="str">
            <v>5</v>
          </cell>
          <cell r="P3730" t="str">
            <v>11</v>
          </cell>
          <cell r="Q3730" t="str">
            <v/>
          </cell>
          <cell r="R3730" t="str">
            <v/>
          </cell>
          <cell r="S3730" t="str">
            <v/>
          </cell>
          <cell r="T3730" t="str">
            <v/>
          </cell>
          <cell r="U3730" t="str">
            <v/>
          </cell>
          <cell r="V3730" t="str">
            <v>FUNGSIONAL UMUM</v>
          </cell>
          <cell r="W3730" t="str">
            <v>Sub Bagian Program</v>
          </cell>
          <cell r="X3730" t="str">
            <v>Sekretariat</v>
          </cell>
          <cell r="Y3730" t="str">
            <v>S-1 EKONOMI MANAJEMEN</v>
          </cell>
          <cell r="Z3730" t="str">
            <v>31-12-2011</v>
          </cell>
          <cell r="AA3730" t="str">
            <v>Aktif</v>
          </cell>
          <cell r="AB3730" t="str">
            <v>PNS Daerah Kab./Kota yang bekerja pada Kab./Kota</v>
          </cell>
          <cell r="AC3730" t="str">
            <v>Pemerintah Kab. Tolitoli</v>
          </cell>
          <cell r="AD3730" t="str">
            <v>Pemerintah Kab. Tolitoli</v>
          </cell>
        </row>
        <row r="3731">
          <cell r="A3731">
            <v>3729</v>
          </cell>
          <cell r="B3731" t="str">
            <v>198209182010012015</v>
          </cell>
          <cell r="C3731" t="str">
            <v/>
          </cell>
          <cell r="D3731" t="str">
            <v>ARIDA</v>
          </cell>
          <cell r="E3731" t="str">
            <v/>
          </cell>
          <cell r="F3731" t="str">
            <v>Amd.Kep</v>
          </cell>
          <cell r="G3731" t="str">
            <v>TINIGI</v>
          </cell>
          <cell r="H3731" t="str">
            <v>18 - 09 - 1982</v>
          </cell>
          <cell r="I3731" t="str">
            <v>II/c</v>
          </cell>
          <cell r="J3731" t="str">
            <v>01 - 01 - 2010</v>
          </cell>
          <cell r="K3731" t="str">
            <v>01 - 01 - 2012</v>
          </cell>
          <cell r="L3731" t="str">
            <v>P</v>
          </cell>
          <cell r="M3731" t="str">
            <v>II/c</v>
          </cell>
          <cell r="N3731" t="str">
            <v>01 - 01 - 2010</v>
          </cell>
          <cell r="O3731" t="str">
            <v>3</v>
          </cell>
          <cell r="P3731" t="str">
            <v>0</v>
          </cell>
          <cell r="Q3731" t="str">
            <v/>
          </cell>
          <cell r="R3731" t="str">
            <v/>
          </cell>
          <cell r="S3731" t="str">
            <v/>
          </cell>
          <cell r="T3731" t="str">
            <v/>
          </cell>
          <cell r="U3731" t="str">
            <v/>
          </cell>
          <cell r="V3731" t="str">
            <v>PERAWAT AHLI MADYA</v>
          </cell>
          <cell r="W3731" t="str">
            <v>PUSKESMAS PEMBANTU SAMBUJANG</v>
          </cell>
          <cell r="X3731" t="str">
            <v>PUSKESMAS OGODEIDE</v>
          </cell>
          <cell r="Y3731" t="str">
            <v>D-III KEPERAWATAN</v>
          </cell>
          <cell r="Z3731" t="str">
            <v>31-12-2009</v>
          </cell>
          <cell r="AA3731" t="str">
            <v>Aktif</v>
          </cell>
          <cell r="AB3731" t="str">
            <v>PNS Daerah Kab./Kota yang bekerja pada Kab./Kota</v>
          </cell>
          <cell r="AC3731" t="str">
            <v>Pemerintah Kab. Tolitoli</v>
          </cell>
          <cell r="AD3731" t="str">
            <v>Pemerintah Kab. Tolitoli</v>
          </cell>
        </row>
        <row r="3732">
          <cell r="A3732">
            <v>3730</v>
          </cell>
          <cell r="B3732" t="str">
            <v>197010072005012013</v>
          </cell>
          <cell r="C3732" t="str">
            <v>570017206</v>
          </cell>
          <cell r="D3732" t="str">
            <v>MAS`ATI</v>
          </cell>
          <cell r="E3732" t="str">
            <v/>
          </cell>
          <cell r="F3732" t="str">
            <v>A.MA</v>
          </cell>
          <cell r="G3732" t="str">
            <v>TOLITOLI</v>
          </cell>
          <cell r="H3732" t="str">
            <v>07 - 10 - 1970</v>
          </cell>
          <cell r="I3732" t="str">
            <v>II/b</v>
          </cell>
          <cell r="J3732" t="str">
            <v>01 - 01 - 2005</v>
          </cell>
          <cell r="K3732" t="str">
            <v>01 - 03 - 2006</v>
          </cell>
          <cell r="L3732" t="str">
            <v>P</v>
          </cell>
          <cell r="M3732" t="str">
            <v>II/c</v>
          </cell>
          <cell r="N3732" t="str">
            <v>01 - 10 - 2008</v>
          </cell>
          <cell r="O3732" t="str">
            <v>6</v>
          </cell>
          <cell r="P3732" t="str">
            <v>9</v>
          </cell>
          <cell r="Q3732" t="str">
            <v/>
          </cell>
          <cell r="R3732" t="str">
            <v/>
          </cell>
          <cell r="S3732" t="str">
            <v/>
          </cell>
          <cell r="T3732" t="str">
            <v>14 - 02 - 2012</v>
          </cell>
          <cell r="U3732" t="str">
            <v>Guru Muda</v>
          </cell>
          <cell r="V3732" t="str">
            <v/>
          </cell>
          <cell r="W3732" t="str">
            <v>SDN 2 OYOM</v>
          </cell>
          <cell r="X3732" t="str">
            <v>CABANG DISPENBUD KECAMATAN LAMPASIO</v>
          </cell>
          <cell r="Y3732" t="str">
            <v>D-II PGSD</v>
          </cell>
          <cell r="Z3732" t="str">
            <v>31-12-2003</v>
          </cell>
          <cell r="AA3732" t="str">
            <v>Aktif</v>
          </cell>
          <cell r="AB3732" t="str">
            <v>PNS Daerah Kab./Kota yang bekerja pada Kab./Kota</v>
          </cell>
          <cell r="AC3732" t="str">
            <v>Pemerintah Kab. Tolitoli</v>
          </cell>
          <cell r="AD3732" t="str">
            <v>Pemerintah Kab. Tolitoli</v>
          </cell>
        </row>
        <row r="3733">
          <cell r="A3733">
            <v>3731</v>
          </cell>
          <cell r="B3733" t="str">
            <v>197909282010012010</v>
          </cell>
          <cell r="C3733" t="str">
            <v/>
          </cell>
          <cell r="D3733" t="str">
            <v>SATRIANI</v>
          </cell>
          <cell r="E3733" t="str">
            <v/>
          </cell>
          <cell r="F3733" t="str">
            <v>SE</v>
          </cell>
          <cell r="G3733" t="str">
            <v>TOLITOLI</v>
          </cell>
          <cell r="H3733" t="str">
            <v>28 - 09 - 1979</v>
          </cell>
          <cell r="I3733" t="str">
            <v>II/a</v>
          </cell>
          <cell r="J3733" t="str">
            <v>01 - 01 - 2010</v>
          </cell>
          <cell r="K3733" t="str">
            <v>01 - 01 - 2012</v>
          </cell>
          <cell r="L3733" t="str">
            <v>P</v>
          </cell>
          <cell r="M3733" t="str">
            <v>III/a</v>
          </cell>
          <cell r="N3733" t="str">
            <v>01 - 10 - 2015</v>
          </cell>
          <cell r="O3733" t="str">
            <v>6</v>
          </cell>
          <cell r="P3733" t="str">
            <v>1</v>
          </cell>
          <cell r="Q3733" t="str">
            <v/>
          </cell>
          <cell r="R3733" t="str">
            <v/>
          </cell>
          <cell r="S3733" t="str">
            <v/>
          </cell>
          <cell r="T3733" t="str">
            <v/>
          </cell>
          <cell r="U3733" t="str">
            <v/>
          </cell>
          <cell r="V3733" t="str">
            <v>BENDAHARA PENERIMAAN</v>
          </cell>
          <cell r="W3733" t="str">
            <v>Sub Bagian Keuangan Dan Aset</v>
          </cell>
          <cell r="X3733" t="str">
            <v>Dinas Penanaman Modal Dan Pelayanan Terpadu Satu Pintu</v>
          </cell>
          <cell r="Y3733" t="str">
            <v>S-1 EKONOMI MANAJEMEN</v>
          </cell>
          <cell r="Z3733" t="str">
            <v>31-12-2008</v>
          </cell>
          <cell r="AA3733" t="str">
            <v>Aktif</v>
          </cell>
          <cell r="AB3733" t="str">
            <v>PNS Daerah Kab./Kota yang bekerja pada Kab./Kota</v>
          </cell>
          <cell r="AC3733" t="str">
            <v>Pemerintah Kab. Tolitoli</v>
          </cell>
          <cell r="AD3733" t="str">
            <v>Pemerintah Kab. Tolitoli</v>
          </cell>
        </row>
        <row r="3734">
          <cell r="A3734">
            <v>3732</v>
          </cell>
          <cell r="B3734" t="str">
            <v>196601202000071001</v>
          </cell>
          <cell r="C3734" t="str">
            <v>132264878</v>
          </cell>
          <cell r="D3734" t="str">
            <v>GERARDUS GODO</v>
          </cell>
          <cell r="E3734" t="str">
            <v/>
          </cell>
          <cell r="F3734" t="str">
            <v>A.Md.Pd</v>
          </cell>
          <cell r="G3734" t="str">
            <v>TOLITOLI</v>
          </cell>
          <cell r="H3734" t="str">
            <v>20 - 01 - 1966</v>
          </cell>
          <cell r="I3734" t="str">
            <v>II/a</v>
          </cell>
          <cell r="J3734" t="str">
            <v>01 - 07 - 2000</v>
          </cell>
          <cell r="K3734" t="str">
            <v>01 - 04 - 2002</v>
          </cell>
          <cell r="L3734" t="str">
            <v>L</v>
          </cell>
          <cell r="M3734" t="str">
            <v>III/a</v>
          </cell>
          <cell r="N3734" t="str">
            <v>01 - 04 - 2012</v>
          </cell>
          <cell r="O3734" t="str">
            <v>4</v>
          </cell>
          <cell r="P3734" t="str">
            <v>9</v>
          </cell>
          <cell r="Q3734" t="str">
            <v/>
          </cell>
          <cell r="R3734" t="str">
            <v/>
          </cell>
          <cell r="S3734" t="str">
            <v/>
          </cell>
          <cell r="T3734" t="str">
            <v>01 - 10 - 2006</v>
          </cell>
          <cell r="U3734" t="str">
            <v>Guru Pertama</v>
          </cell>
          <cell r="V3734" t="str">
            <v/>
          </cell>
          <cell r="W3734" t="str">
            <v>SDN BAMBALAGA</v>
          </cell>
          <cell r="X3734" t="str">
            <v>CABANG DISPENBUD KECAMATAN OGODEIDE</v>
          </cell>
          <cell r="Y3734" t="str">
            <v>D-II PGSD</v>
          </cell>
          <cell r="Z3734" t="str">
            <v>31-12-2000</v>
          </cell>
          <cell r="AA3734" t="str">
            <v>Aktif</v>
          </cell>
          <cell r="AB3734" t="str">
            <v>PNS Daerah Kab./Kota yang bekerja pada Kab./Kota</v>
          </cell>
          <cell r="AC3734" t="str">
            <v>Pemerintah Kab. Tolitoli</v>
          </cell>
          <cell r="AD3734" t="str">
            <v>Pemerintah Kab. Tolitoli</v>
          </cell>
        </row>
        <row r="3735">
          <cell r="A3735">
            <v>3733</v>
          </cell>
          <cell r="B3735" t="str">
            <v>197104212005012014</v>
          </cell>
          <cell r="C3735" t="str">
            <v>570017224</v>
          </cell>
          <cell r="D3735" t="str">
            <v>SYLVIANA ELISABET PONDAAG</v>
          </cell>
          <cell r="E3735" t="str">
            <v/>
          </cell>
          <cell r="F3735" t="str">
            <v>S.Pd.SD</v>
          </cell>
          <cell r="G3735" t="str">
            <v>GORONTALO</v>
          </cell>
          <cell r="H3735" t="str">
            <v>21 - 04 - 1971</v>
          </cell>
          <cell r="I3735" t="str">
            <v>II/b</v>
          </cell>
          <cell r="J3735" t="str">
            <v>01 - 01 - 2005</v>
          </cell>
          <cell r="K3735" t="str">
            <v>01 - 03 - 2006</v>
          </cell>
          <cell r="L3735" t="str">
            <v>P</v>
          </cell>
          <cell r="M3735" t="str">
            <v>III/b</v>
          </cell>
          <cell r="N3735" t="str">
            <v>01 - 04 - 2018</v>
          </cell>
          <cell r="O3735" t="str">
            <v>11</v>
          </cell>
          <cell r="P3735" t="str">
            <v>3</v>
          </cell>
          <cell r="Q3735" t="str">
            <v/>
          </cell>
          <cell r="R3735" t="str">
            <v/>
          </cell>
          <cell r="S3735" t="str">
            <v/>
          </cell>
          <cell r="T3735" t="str">
            <v>01 - 10 - 2014</v>
          </cell>
          <cell r="U3735" t="str">
            <v>Guru Pertama</v>
          </cell>
          <cell r="V3735" t="str">
            <v/>
          </cell>
          <cell r="W3735" t="str">
            <v>SD Negeri Batunobotak</v>
          </cell>
          <cell r="X3735" t="str">
            <v>Dinas Pendidikan Dan Kebudayaan</v>
          </cell>
          <cell r="Y3735" t="str">
            <v>S-1/A-IV PENDIDIKAN GURU SEKOLAH DASAR</v>
          </cell>
          <cell r="Z3735" t="str">
            <v>01-01-2012</v>
          </cell>
          <cell r="AA3735" t="str">
            <v>Aktif</v>
          </cell>
          <cell r="AB3735" t="str">
            <v>PNS Daerah Kab./Kota yang bekerja pada Kab./Kota</v>
          </cell>
          <cell r="AC3735" t="str">
            <v>Pemerintah Kab. Tolitoli</v>
          </cell>
          <cell r="AD3735" t="str">
            <v>Pemerintah Kab. Tolitoli</v>
          </cell>
        </row>
        <row r="3736">
          <cell r="A3736">
            <v>3734</v>
          </cell>
          <cell r="B3736" t="str">
            <v>196601021989091002</v>
          </cell>
          <cell r="C3736" t="str">
            <v>131827529</v>
          </cell>
          <cell r="D3736" t="str">
            <v>WISNO MAHIYA</v>
          </cell>
          <cell r="E3736" t="str">
            <v/>
          </cell>
          <cell r="F3736" t="str">
            <v>S.Pd</v>
          </cell>
          <cell r="G3736" t="str">
            <v>GORONTALO</v>
          </cell>
          <cell r="H3736" t="str">
            <v>02 - 01 - 1966</v>
          </cell>
          <cell r="I3736" t="str">
            <v>II/a</v>
          </cell>
          <cell r="J3736" t="str">
            <v>01 - 09 - 1989</v>
          </cell>
          <cell r="K3736" t="str">
            <v>01 - 03 - 1991</v>
          </cell>
          <cell r="L3736" t="str">
            <v>L</v>
          </cell>
          <cell r="M3736" t="str">
            <v>III/d</v>
          </cell>
          <cell r="N3736" t="str">
            <v>01 - 04 - 2018</v>
          </cell>
          <cell r="O3736" t="str">
            <v>23</v>
          </cell>
          <cell r="P3736" t="str">
            <v>7</v>
          </cell>
          <cell r="Q3736" t="str">
            <v/>
          </cell>
          <cell r="R3736" t="str">
            <v/>
          </cell>
          <cell r="S3736" t="str">
            <v/>
          </cell>
          <cell r="T3736" t="str">
            <v>27 - 03 - 2013</v>
          </cell>
          <cell r="U3736" t="str">
            <v>Pengawas Sekolah Muda - Tingkat Dasar</v>
          </cell>
          <cell r="V3736" t="str">
            <v/>
          </cell>
          <cell r="W3736" t="str">
            <v>CABANG DISDIKPORA KEC. DONDO</v>
          </cell>
          <cell r="X3736" t="str">
            <v>DINAS PENDIDIKAN, PEMUDA DAN OLAH RAGA</v>
          </cell>
          <cell r="Y3736" t="str">
            <v>S-1/A-IV PENDIDIKAN GURU SEKOLAH DASAR</v>
          </cell>
          <cell r="Z3736" t="str">
            <v>01-01-2007</v>
          </cell>
          <cell r="AA3736" t="str">
            <v>Aktif</v>
          </cell>
          <cell r="AB3736" t="str">
            <v>PNS Daerah Kab./Kota yang bekerja pada Kab./Kota</v>
          </cell>
          <cell r="AC3736" t="str">
            <v>Pemerintah Kab. Tolitoli</v>
          </cell>
          <cell r="AD3736" t="str">
            <v>Pemerintah Kab. Tolitoli</v>
          </cell>
        </row>
        <row r="3737">
          <cell r="A3737">
            <v>3735</v>
          </cell>
          <cell r="B3737" t="str">
            <v>198207272008042002</v>
          </cell>
          <cell r="C3737" t="str">
            <v>570036234</v>
          </cell>
          <cell r="D3737" t="str">
            <v>JULIANTI</v>
          </cell>
          <cell r="E3737" t="str">
            <v/>
          </cell>
          <cell r="F3737" t="str">
            <v>A.Md.Kep</v>
          </cell>
          <cell r="G3737" t="str">
            <v>SONI</v>
          </cell>
          <cell r="H3737" t="str">
            <v>27 - 07 - 1982</v>
          </cell>
          <cell r="I3737" t="str">
            <v>II/c</v>
          </cell>
          <cell r="J3737" t="str">
            <v>01 - 04 - 2008</v>
          </cell>
          <cell r="K3737" t="str">
            <v>01 - 12 - 2009</v>
          </cell>
          <cell r="L3737" t="str">
            <v>P</v>
          </cell>
          <cell r="M3737" t="str">
            <v>III/b</v>
          </cell>
          <cell r="N3737" t="str">
            <v>01 - 04 - 2018</v>
          </cell>
          <cell r="O3737" t="str">
            <v>8</v>
          </cell>
          <cell r="P3737" t="str">
            <v>0</v>
          </cell>
          <cell r="Q3737" t="str">
            <v/>
          </cell>
          <cell r="R3737" t="str">
            <v/>
          </cell>
          <cell r="S3737" t="str">
            <v/>
          </cell>
          <cell r="T3737" t="str">
            <v>01 - 04 - 2015</v>
          </cell>
          <cell r="U3737" t="str">
            <v>Perawat Mahir</v>
          </cell>
          <cell r="V3737" t="str">
            <v/>
          </cell>
          <cell r="W3737" t="str">
            <v>PUSKESMAS KOTA</v>
          </cell>
          <cell r="X3737" t="str">
            <v>DINAS KESEHATAN</v>
          </cell>
          <cell r="Y3737" t="str">
            <v>D-III KEPERAWATAN</v>
          </cell>
          <cell r="Z3737" t="str">
            <v>01-01-2006</v>
          </cell>
          <cell r="AA3737" t="str">
            <v>Aktif</v>
          </cell>
          <cell r="AB3737" t="str">
            <v>PNS Daerah Kab./Kota yang bekerja pada Kab./Kota</v>
          </cell>
          <cell r="AC3737" t="str">
            <v>Pemerintah Kab. Tolitoli</v>
          </cell>
          <cell r="AD3737" t="str">
            <v>Pemerintah Kab. Tolitoli</v>
          </cell>
        </row>
        <row r="3738">
          <cell r="A3738">
            <v>3736</v>
          </cell>
          <cell r="B3738" t="str">
            <v>197207132015021001</v>
          </cell>
          <cell r="C3738" t="str">
            <v/>
          </cell>
          <cell r="D3738" t="str">
            <v>I PUTU SUBAGIA</v>
          </cell>
          <cell r="E3738" t="str">
            <v/>
          </cell>
          <cell r="F3738" t="str">
            <v/>
          </cell>
          <cell r="G3738" t="str">
            <v>BALI</v>
          </cell>
          <cell r="H3738" t="str">
            <v>13 - 07 - 1972</v>
          </cell>
          <cell r="I3738" t="str">
            <v>II/a</v>
          </cell>
          <cell r="J3738" t="str">
            <v>01 - 02 - 2015</v>
          </cell>
          <cell r="K3738" t="str">
            <v>01 - 09 - 2016</v>
          </cell>
          <cell r="L3738" t="str">
            <v>L</v>
          </cell>
          <cell r="M3738" t="str">
            <v>II/a</v>
          </cell>
          <cell r="N3738" t="str">
            <v>01 - 02 - 2015</v>
          </cell>
          <cell r="O3738" t="str">
            <v>10</v>
          </cell>
          <cell r="P3738" t="str">
            <v>11</v>
          </cell>
          <cell r="Q3738" t="str">
            <v/>
          </cell>
          <cell r="R3738" t="str">
            <v/>
          </cell>
          <cell r="S3738" t="str">
            <v/>
          </cell>
          <cell r="T3738" t="str">
            <v/>
          </cell>
          <cell r="U3738" t="str">
            <v/>
          </cell>
          <cell r="V3738" t="str">
            <v>PENGADMINISTRASI UMUM</v>
          </cell>
          <cell r="W3738" t="str">
            <v>SEKRETARIAT</v>
          </cell>
          <cell r="X3738" t="str">
            <v>KANTOR KECAMATAN BASIDONDO</v>
          </cell>
          <cell r="Y3738" t="str">
            <v>SMA IPA</v>
          </cell>
          <cell r="Z3738" t="str">
            <v>28-05-1993</v>
          </cell>
          <cell r="AA3738" t="str">
            <v>Aktif</v>
          </cell>
          <cell r="AB3738" t="str">
            <v>PNS Daerah Kab./Kota yang bekerja pada Kab./Kota</v>
          </cell>
          <cell r="AC3738" t="str">
            <v>Pemerintah Kab. Tolitoli</v>
          </cell>
          <cell r="AD3738" t="str">
            <v>Pemerintah Kab. Tolitoli</v>
          </cell>
        </row>
        <row r="3739">
          <cell r="A3739">
            <v>3737</v>
          </cell>
          <cell r="B3739" t="str">
            <v>198308172014112002</v>
          </cell>
          <cell r="C3739" t="str">
            <v/>
          </cell>
          <cell r="D3739" t="str">
            <v>NURYANTI</v>
          </cell>
          <cell r="E3739" t="str">
            <v/>
          </cell>
          <cell r="F3739" t="str">
            <v/>
          </cell>
          <cell r="G3739" t="str">
            <v>PALU</v>
          </cell>
          <cell r="H3739" t="str">
            <v>17 - 08 - 1983</v>
          </cell>
          <cell r="I3739" t="str">
            <v>II/a</v>
          </cell>
          <cell r="J3739" t="str">
            <v>01 - 11 - 2014</v>
          </cell>
          <cell r="K3739" t="str">
            <v>01 - 09 - 2016</v>
          </cell>
          <cell r="L3739" t="str">
            <v>P</v>
          </cell>
          <cell r="M3739" t="str">
            <v>II/a</v>
          </cell>
          <cell r="N3739" t="str">
            <v>01 - 11 - 2014</v>
          </cell>
          <cell r="O3739" t="str">
            <v>9</v>
          </cell>
          <cell r="P3739" t="str">
            <v>10</v>
          </cell>
          <cell r="Q3739" t="str">
            <v/>
          </cell>
          <cell r="R3739" t="str">
            <v/>
          </cell>
          <cell r="S3739" t="str">
            <v/>
          </cell>
          <cell r="T3739" t="str">
            <v>01 - 05 - 2017</v>
          </cell>
          <cell r="U3739" t="str">
            <v xml:space="preserve">Penyuluh Keluarga Berencana Pelaksana Pemula </v>
          </cell>
          <cell r="V3739" t="str">
            <v/>
          </cell>
          <cell r="W3739" t="str">
            <v>Dinas Kependudukan Dan Pencatatan Sipil</v>
          </cell>
          <cell r="X3739" t="str">
            <v>Pemerintah Kabupaten Tolitoli</v>
          </cell>
          <cell r="Y3739" t="str">
            <v>SMK AKUNTANSI</v>
          </cell>
          <cell r="Z3739" t="str">
            <v>14-06-2002</v>
          </cell>
          <cell r="AA3739" t="str">
            <v>Aktif</v>
          </cell>
          <cell r="AB3739" t="str">
            <v>PNS Daerah Kab./Kota yang bekerja pada Kab./Kota</v>
          </cell>
          <cell r="AC3739" t="str">
            <v>Pemerintah Kab. Tolitoli</v>
          </cell>
          <cell r="AD3739" t="str">
            <v>Pemerintah Kab. Tolitoli</v>
          </cell>
        </row>
        <row r="3740">
          <cell r="A3740">
            <v>3738</v>
          </cell>
          <cell r="B3740" t="str">
            <v>197103022000122003</v>
          </cell>
          <cell r="C3740" t="str">
            <v>132282884</v>
          </cell>
          <cell r="D3740" t="str">
            <v>RATNA</v>
          </cell>
          <cell r="E3740" t="str">
            <v/>
          </cell>
          <cell r="F3740" t="str">
            <v/>
          </cell>
          <cell r="G3740" t="str">
            <v>LALOS</v>
          </cell>
          <cell r="H3740" t="str">
            <v>02 - 03 - 1971</v>
          </cell>
          <cell r="I3740" t="str">
            <v>II/a</v>
          </cell>
          <cell r="J3740" t="str">
            <v>01 - 12 - 2000</v>
          </cell>
          <cell r="K3740" t="str">
            <v>01 - 04 - 2002</v>
          </cell>
          <cell r="L3740" t="str">
            <v>P</v>
          </cell>
          <cell r="M3740" t="str">
            <v>III/b</v>
          </cell>
          <cell r="N3740" t="str">
            <v>01 - 04 - 2016</v>
          </cell>
          <cell r="O3740" t="str">
            <v>9</v>
          </cell>
          <cell r="P3740" t="str">
            <v>10</v>
          </cell>
          <cell r="Q3740" t="str">
            <v/>
          </cell>
          <cell r="R3740" t="str">
            <v/>
          </cell>
          <cell r="S3740" t="str">
            <v/>
          </cell>
          <cell r="T3740" t="str">
            <v>01 - 10 - 2015</v>
          </cell>
          <cell r="U3740" t="str">
            <v>Guru Pertama</v>
          </cell>
          <cell r="V3740" t="str">
            <v/>
          </cell>
          <cell r="W3740" t="str">
            <v>SEKOLAH DASAR</v>
          </cell>
          <cell r="X3740" t="str">
            <v/>
          </cell>
          <cell r="Y3740" t="str">
            <v>D-IV TEKNOLOGI PENDIDIKAN</v>
          </cell>
          <cell r="Z3740" t="str">
            <v>31-12-2013</v>
          </cell>
          <cell r="AA3740" t="str">
            <v>Aktif</v>
          </cell>
          <cell r="AB3740" t="str">
            <v>PNS Daerah Kab./Kota yang bekerja pada Kab./Kota</v>
          </cell>
          <cell r="AC3740" t="str">
            <v>Pemerintah Kab. Tolitoli</v>
          </cell>
          <cell r="AD3740" t="str">
            <v>Pemerintah Kab. Tolitoli</v>
          </cell>
        </row>
        <row r="3741">
          <cell r="A3741">
            <v>3739</v>
          </cell>
          <cell r="B3741" t="str">
            <v>198403272014111002</v>
          </cell>
          <cell r="C3741" t="str">
            <v/>
          </cell>
          <cell r="D3741" t="str">
            <v>SAPRIL</v>
          </cell>
          <cell r="E3741" t="str">
            <v/>
          </cell>
          <cell r="F3741" t="str">
            <v/>
          </cell>
          <cell r="G3741" t="str">
            <v>TOLITOLI</v>
          </cell>
          <cell r="H3741" t="str">
            <v>27 - 03 - 1984</v>
          </cell>
          <cell r="I3741" t="str">
            <v>II/a</v>
          </cell>
          <cell r="J3741" t="str">
            <v>01 - 11 - 2014</v>
          </cell>
          <cell r="K3741" t="str">
            <v>01 - 09 - 2016</v>
          </cell>
          <cell r="L3741" t="str">
            <v>L</v>
          </cell>
          <cell r="M3741" t="str">
            <v>II/a</v>
          </cell>
          <cell r="N3741" t="str">
            <v>01 - 11 - 2014</v>
          </cell>
          <cell r="O3741" t="str">
            <v>10</v>
          </cell>
          <cell r="P3741" t="str">
            <v>1</v>
          </cell>
          <cell r="Q3741" t="str">
            <v/>
          </cell>
          <cell r="R3741" t="str">
            <v/>
          </cell>
          <cell r="S3741" t="str">
            <v/>
          </cell>
          <cell r="T3741" t="str">
            <v/>
          </cell>
          <cell r="U3741" t="str">
            <v/>
          </cell>
          <cell r="V3741" t="str">
            <v>TEKNIS / ADMINISTRASI LAINNYA</v>
          </cell>
          <cell r="W3741" t="str">
            <v>SEKSI KESEJAHTERAAN RAKYAT</v>
          </cell>
          <cell r="X3741" t="str">
            <v>KANTOR KECAMATAN LAMPASIO</v>
          </cell>
          <cell r="Y3741" t="str">
            <v>SMK MANAJEMEN BISNIS</v>
          </cell>
          <cell r="Z3741" t="str">
            <v>14-06-2002</v>
          </cell>
          <cell r="AA3741" t="str">
            <v>Aktif</v>
          </cell>
          <cell r="AB3741" t="str">
            <v>PNS Daerah Kab./Kota yang bekerja pada Kab./Kota</v>
          </cell>
          <cell r="AC3741" t="str">
            <v>Pemerintah Kab. Tolitoli</v>
          </cell>
          <cell r="AD3741" t="str">
            <v>Pemerintah Kab. Tolitoli</v>
          </cell>
        </row>
        <row r="3742">
          <cell r="A3742">
            <v>3740</v>
          </cell>
          <cell r="B3742" t="str">
            <v>197502152006042015</v>
          </cell>
          <cell r="C3742" t="str">
            <v>570021227</v>
          </cell>
          <cell r="D3742" t="str">
            <v>NI KETUT ARDIANI</v>
          </cell>
          <cell r="E3742" t="str">
            <v/>
          </cell>
          <cell r="F3742" t="str">
            <v/>
          </cell>
          <cell r="G3742" t="str">
            <v>DONGGALA</v>
          </cell>
          <cell r="H3742" t="str">
            <v>15 - 02 - 1975</v>
          </cell>
          <cell r="I3742" t="str">
            <v>II/a</v>
          </cell>
          <cell r="J3742" t="str">
            <v>01 - 04 - 2006</v>
          </cell>
          <cell r="K3742" t="str">
            <v>01 - 10 - 2007</v>
          </cell>
          <cell r="L3742" t="str">
            <v>P</v>
          </cell>
          <cell r="M3742" t="str">
            <v>III/a</v>
          </cell>
          <cell r="N3742" t="str">
            <v>01 - 10 - 2017</v>
          </cell>
          <cell r="O3742" t="str">
            <v>17</v>
          </cell>
          <cell r="P3742" t="str">
            <v>0</v>
          </cell>
          <cell r="Q3742" t="str">
            <v/>
          </cell>
          <cell r="R3742" t="str">
            <v/>
          </cell>
          <cell r="S3742" t="str">
            <v/>
          </cell>
          <cell r="T3742" t="str">
            <v>01 - 10 - 2017</v>
          </cell>
          <cell r="U3742" t="str">
            <v>Bidan Mahir / Lanjutan</v>
          </cell>
          <cell r="V3742" t="str">
            <v/>
          </cell>
          <cell r="W3742" t="str">
            <v>PUSKESMAS LAULALANG</v>
          </cell>
          <cell r="X3742" t="str">
            <v>DINAS KESEHATAN</v>
          </cell>
          <cell r="Y3742" t="str">
            <v>SEKOLAH PERAWAT KESEHATAN</v>
          </cell>
          <cell r="Z3742" t="str">
            <v>31-12-1994</v>
          </cell>
          <cell r="AA3742" t="str">
            <v>Aktif</v>
          </cell>
          <cell r="AB3742" t="str">
            <v>PNS Daerah Kab./Kota yang bekerja pada Kab./Kota</v>
          </cell>
          <cell r="AC3742" t="str">
            <v>Pemerintah Kab. Tolitoli</v>
          </cell>
          <cell r="AD3742" t="str">
            <v>Pemerintah Kab. Tolitoli</v>
          </cell>
        </row>
        <row r="3743">
          <cell r="A3743">
            <v>3741</v>
          </cell>
          <cell r="B3743" t="str">
            <v>197205082007012014</v>
          </cell>
          <cell r="C3743" t="str">
            <v>570027846</v>
          </cell>
          <cell r="D3743" t="str">
            <v>WAHIDA ABD. KADIR</v>
          </cell>
          <cell r="E3743" t="str">
            <v/>
          </cell>
          <cell r="F3743" t="str">
            <v>S.SOS</v>
          </cell>
          <cell r="G3743" t="str">
            <v>TOLITOLI</v>
          </cell>
          <cell r="H3743" t="str">
            <v>08 - 05 - 1972</v>
          </cell>
          <cell r="I3743" t="str">
            <v>III/a</v>
          </cell>
          <cell r="J3743" t="str">
            <v>01 - 01 - 2007</v>
          </cell>
          <cell r="K3743" t="str">
            <v>01 - 10 - 2008</v>
          </cell>
          <cell r="L3743" t="str">
            <v>P</v>
          </cell>
          <cell r="M3743" t="str">
            <v>III/c</v>
          </cell>
          <cell r="N3743" t="str">
            <v>01 - 04 - 2015</v>
          </cell>
          <cell r="O3743" t="str">
            <v>10</v>
          </cell>
          <cell r="P3743" t="str">
            <v>3</v>
          </cell>
          <cell r="Q3743" t="str">
            <v/>
          </cell>
          <cell r="R3743" t="str">
            <v/>
          </cell>
          <cell r="S3743" t="str">
            <v/>
          </cell>
          <cell r="T3743" t="str">
            <v/>
          </cell>
          <cell r="U3743" t="str">
            <v/>
          </cell>
          <cell r="V3743" t="str">
            <v>STAF KEUANGAN</v>
          </cell>
          <cell r="W3743" t="str">
            <v>Sub Bagian Umum Dan Kepegawaian</v>
          </cell>
          <cell r="X3743" t="str">
            <v>Dinas Pendidikan Dan Kebudayaan</v>
          </cell>
          <cell r="Y3743" t="str">
            <v>S-1 SOSIAL POLITIK SOSIOLOGI</v>
          </cell>
          <cell r="Z3743" t="str">
            <v>31-12-2001</v>
          </cell>
          <cell r="AA3743" t="str">
            <v>Aktif</v>
          </cell>
          <cell r="AB3743" t="str">
            <v>PNS Daerah Kab./Kota yang bekerja pada Kab./Kota</v>
          </cell>
          <cell r="AC3743" t="str">
            <v>Pemerintah Kab. Tolitoli</v>
          </cell>
          <cell r="AD3743" t="str">
            <v>Pemerintah Kab. Tolitoli</v>
          </cell>
        </row>
        <row r="3744">
          <cell r="A3744">
            <v>3742</v>
          </cell>
          <cell r="B3744" t="str">
            <v>198212222006042023</v>
          </cell>
          <cell r="C3744" t="str">
            <v>570021428</v>
          </cell>
          <cell r="D3744" t="str">
            <v>PERNASARI</v>
          </cell>
          <cell r="E3744" t="str">
            <v/>
          </cell>
          <cell r="F3744" t="str">
            <v>S.Pd</v>
          </cell>
          <cell r="G3744" t="str">
            <v>TOLITOLI</v>
          </cell>
          <cell r="H3744" t="str">
            <v>22 - 12 - 1982</v>
          </cell>
          <cell r="I3744" t="str">
            <v>II/b</v>
          </cell>
          <cell r="J3744" t="str">
            <v>01 - 04 - 2006</v>
          </cell>
          <cell r="K3744" t="str">
            <v>01 - 10 - 2007</v>
          </cell>
          <cell r="L3744" t="str">
            <v>P</v>
          </cell>
          <cell r="M3744" t="str">
            <v>III/a</v>
          </cell>
          <cell r="N3744" t="str">
            <v>01 - 04 - 2018</v>
          </cell>
          <cell r="O3744" t="str">
            <v>6</v>
          </cell>
          <cell r="P3744" t="str">
            <v>5</v>
          </cell>
          <cell r="Q3744" t="str">
            <v/>
          </cell>
          <cell r="R3744" t="str">
            <v/>
          </cell>
          <cell r="S3744" t="str">
            <v/>
          </cell>
          <cell r="T3744" t="str">
            <v>01 - 04 - 2018</v>
          </cell>
          <cell r="U3744" t="str">
            <v>Guru Pertama</v>
          </cell>
          <cell r="V3744" t="str">
            <v/>
          </cell>
          <cell r="W3744" t="str">
            <v>SDN 2 LALOS</v>
          </cell>
          <cell r="X3744" t="str">
            <v>CABANG DISPENBUD KECAMATAN GALANG</v>
          </cell>
          <cell r="Y3744" t="str">
            <v>S-1 A-IV SARJANA PENDIDIKAN</v>
          </cell>
          <cell r="Z3744" t="str">
            <v>01-01-2015</v>
          </cell>
          <cell r="AA3744" t="str">
            <v>Aktif</v>
          </cell>
          <cell r="AB3744" t="str">
            <v>PNS Daerah Kab./Kota yang bekerja pada Kab./Kota</v>
          </cell>
          <cell r="AC3744" t="str">
            <v>Pemerintah Kab. Tolitoli</v>
          </cell>
          <cell r="AD3744" t="str">
            <v>Pemerintah Kab. Tolitoli</v>
          </cell>
        </row>
        <row r="3745">
          <cell r="A3745">
            <v>3743</v>
          </cell>
          <cell r="B3745" t="str">
            <v>196411041985121003</v>
          </cell>
          <cell r="C3745" t="str">
            <v>131342669</v>
          </cell>
          <cell r="D3745" t="str">
            <v>MAKMUR H HAMIR</v>
          </cell>
          <cell r="E3745" t="str">
            <v/>
          </cell>
          <cell r="F3745" t="str">
            <v/>
          </cell>
          <cell r="G3745" t="str">
            <v>TOLITOLI</v>
          </cell>
          <cell r="H3745" t="str">
            <v>04 - 11 - 1964</v>
          </cell>
          <cell r="I3745" t="str">
            <v>II/a</v>
          </cell>
          <cell r="J3745" t="str">
            <v>01 - 12 - 1985</v>
          </cell>
          <cell r="K3745" t="str">
            <v>01 - 12 - 1987</v>
          </cell>
          <cell r="L3745" t="str">
            <v>L</v>
          </cell>
          <cell r="M3745" t="str">
            <v>IV/a</v>
          </cell>
          <cell r="N3745" t="str">
            <v>01 - 10 - 2006</v>
          </cell>
          <cell r="O3745" t="str">
            <v>15</v>
          </cell>
          <cell r="P3745" t="str">
            <v>10</v>
          </cell>
          <cell r="Q3745" t="str">
            <v/>
          </cell>
          <cell r="R3745" t="str">
            <v/>
          </cell>
          <cell r="S3745" t="str">
            <v/>
          </cell>
          <cell r="T3745" t="str">
            <v>09 - 03 - 2015</v>
          </cell>
          <cell r="U3745" t="str">
            <v>Guru Madya</v>
          </cell>
          <cell r="V3745" t="str">
            <v/>
          </cell>
          <cell r="W3745" t="str">
            <v>SD Negeri 2 Dadakitan</v>
          </cell>
          <cell r="X3745" t="str">
            <v>Dinas Pendidikan Dan Kebudayaan</v>
          </cell>
          <cell r="Y3745" t="str">
            <v>A-IV PENDIDIKAN PGSD</v>
          </cell>
          <cell r="Z3745" t="str">
            <v>31-12-2002</v>
          </cell>
          <cell r="AA3745" t="str">
            <v>Aktif</v>
          </cell>
          <cell r="AB3745" t="str">
            <v>PNS Daerah Kab./Kota yang bekerja pada Kab./Kota</v>
          </cell>
          <cell r="AC3745" t="str">
            <v>Pemerintah Kab. Tolitoli</v>
          </cell>
          <cell r="AD3745" t="str">
            <v>Pemerintah Kab. Tolitoli</v>
          </cell>
        </row>
        <row r="3746">
          <cell r="A3746">
            <v>3744</v>
          </cell>
          <cell r="B3746" t="str">
            <v>198405112010011025</v>
          </cell>
          <cell r="C3746" t="str">
            <v/>
          </cell>
          <cell r="D3746" t="str">
            <v>DEDY ZULKIFLI D. KATILI</v>
          </cell>
          <cell r="E3746" t="str">
            <v/>
          </cell>
          <cell r="F3746" t="str">
            <v/>
          </cell>
          <cell r="G3746" t="str">
            <v>PALU</v>
          </cell>
          <cell r="H3746" t="str">
            <v>11 - 05 - 1984</v>
          </cell>
          <cell r="I3746" t="str">
            <v>II/a</v>
          </cell>
          <cell r="J3746" t="str">
            <v>01 - 01 - 2010</v>
          </cell>
          <cell r="K3746" t="str">
            <v/>
          </cell>
          <cell r="L3746" t="str">
            <v>L</v>
          </cell>
          <cell r="M3746" t="str">
            <v>II/a</v>
          </cell>
          <cell r="N3746" t="str">
            <v>01 - 01 - 2010</v>
          </cell>
          <cell r="O3746" t="str">
            <v>5</v>
          </cell>
          <cell r="P3746" t="str">
            <v>5</v>
          </cell>
          <cell r="Q3746" t="str">
            <v/>
          </cell>
          <cell r="R3746" t="str">
            <v/>
          </cell>
          <cell r="S3746" t="str">
            <v/>
          </cell>
          <cell r="T3746" t="str">
            <v/>
          </cell>
          <cell r="U3746" t="str">
            <v/>
          </cell>
          <cell r="V3746" t="str">
            <v>STAF</v>
          </cell>
          <cell r="W3746" t="str">
            <v>Sub Bagian Umum Dan Kepegawaian</v>
          </cell>
          <cell r="X3746" t="str">
            <v>SEKRETARIAT</v>
          </cell>
          <cell r="Y3746" t="str">
            <v>SMA A.3/IPS</v>
          </cell>
          <cell r="Z3746" t="str">
            <v>31-12-2003</v>
          </cell>
          <cell r="AA3746" t="str">
            <v>Aktif</v>
          </cell>
          <cell r="AB3746" t="str">
            <v>PNS Daerah Kab./Kota yang bekerja pada Kab./Kota</v>
          </cell>
          <cell r="AC3746" t="str">
            <v>Pemerintah Kab. Tolitoli</v>
          </cell>
          <cell r="AD3746" t="str">
            <v>Pemerintah Kab. Tolitoli</v>
          </cell>
        </row>
        <row r="3747">
          <cell r="A3747">
            <v>3745</v>
          </cell>
          <cell r="B3747" t="str">
            <v>197903092014112002</v>
          </cell>
          <cell r="C3747" t="str">
            <v/>
          </cell>
          <cell r="D3747" t="str">
            <v>SRI ELIYA</v>
          </cell>
          <cell r="E3747" t="str">
            <v/>
          </cell>
          <cell r="F3747" t="str">
            <v/>
          </cell>
          <cell r="G3747" t="str">
            <v>TOLITOLI</v>
          </cell>
          <cell r="H3747" t="str">
            <v>09 - 03 - 1979</v>
          </cell>
          <cell r="I3747" t="str">
            <v>II/a</v>
          </cell>
          <cell r="J3747" t="str">
            <v>01 - 11 - 2014</v>
          </cell>
          <cell r="K3747" t="str">
            <v>01 - 09 - 2016</v>
          </cell>
          <cell r="L3747" t="str">
            <v>P</v>
          </cell>
          <cell r="M3747" t="str">
            <v>II/a</v>
          </cell>
          <cell r="N3747" t="str">
            <v>01 - 11 - 2014</v>
          </cell>
          <cell r="O3747" t="str">
            <v>10</v>
          </cell>
          <cell r="P3747" t="str">
            <v>6</v>
          </cell>
          <cell r="Q3747" t="str">
            <v/>
          </cell>
          <cell r="R3747" t="str">
            <v/>
          </cell>
          <cell r="S3747" t="str">
            <v/>
          </cell>
          <cell r="T3747" t="str">
            <v/>
          </cell>
          <cell r="U3747" t="str">
            <v/>
          </cell>
          <cell r="V3747" t="str">
            <v>PENGADMINISTRASI KETERTIBAN DAN KETENTRAMAN</v>
          </cell>
          <cell r="W3747" t="str">
            <v>SEKSI KETENTRAMAN DAN KETERTIBAN</v>
          </cell>
          <cell r="X3747" t="str">
            <v>KANTOR KELURAHAN TUWELEY</v>
          </cell>
          <cell r="Y3747" t="str">
            <v>SMU IPS</v>
          </cell>
          <cell r="Z3747" t="str">
            <v>18-05-1998</v>
          </cell>
          <cell r="AA3747" t="str">
            <v>Aktif</v>
          </cell>
          <cell r="AB3747" t="str">
            <v>PNS Daerah Kab./Kota yang bekerja pada Kab./Kota</v>
          </cell>
          <cell r="AC3747" t="str">
            <v>Pemerintah Kab. Tolitoli</v>
          </cell>
          <cell r="AD3747" t="str">
            <v>Pemerintah Kab. Tolitoli</v>
          </cell>
        </row>
        <row r="3748">
          <cell r="A3748">
            <v>3746</v>
          </cell>
          <cell r="B3748" t="str">
            <v>197102122001122002</v>
          </cell>
          <cell r="C3748" t="str">
            <v>140363227</v>
          </cell>
          <cell r="D3748" t="str">
            <v>NURHAYATI MADJANG</v>
          </cell>
          <cell r="E3748" t="str">
            <v>drg.</v>
          </cell>
          <cell r="F3748" t="str">
            <v/>
          </cell>
          <cell r="G3748" t="str">
            <v>MAKASSAR</v>
          </cell>
          <cell r="H3748" t="str">
            <v>12 - 02 - 1971</v>
          </cell>
          <cell r="I3748" t="str">
            <v>III/a</v>
          </cell>
          <cell r="J3748" t="str">
            <v>01 - 12 - 2001</v>
          </cell>
          <cell r="K3748" t="str">
            <v>01 - 02 - 2003</v>
          </cell>
          <cell r="L3748" t="str">
            <v>P</v>
          </cell>
          <cell r="M3748" t="str">
            <v>IV/b</v>
          </cell>
          <cell r="N3748" t="str">
            <v>01 - 04 - 2016</v>
          </cell>
          <cell r="O3748" t="str">
            <v>16</v>
          </cell>
          <cell r="P3748" t="str">
            <v>8</v>
          </cell>
          <cell r="Q3748" t="str">
            <v/>
          </cell>
          <cell r="R3748" t="str">
            <v/>
          </cell>
          <cell r="S3748" t="str">
            <v/>
          </cell>
          <cell r="T3748" t="str">
            <v>01 - 10 - 2012</v>
          </cell>
          <cell r="U3748" t="str">
            <v>Dokter Gigi Ahli Madya / Madya</v>
          </cell>
          <cell r="V3748" t="str">
            <v/>
          </cell>
          <cell r="W3748" t="str">
            <v>PUSKESMAS BAOLAN</v>
          </cell>
          <cell r="X3748" t="str">
            <v>DINAS KESEHATAN</v>
          </cell>
          <cell r="Y3748" t="str">
            <v>S-1/STRATA SATU</v>
          </cell>
          <cell r="Z3748" t="str">
            <v>31-12-1999</v>
          </cell>
          <cell r="AA3748" t="str">
            <v>Aktif</v>
          </cell>
          <cell r="AB3748" t="str">
            <v>PNS Daerah Kab./Kota yang bekerja pada Kab./Kota</v>
          </cell>
          <cell r="AC3748" t="str">
            <v>Pemerintah Kab. Tolitoli</v>
          </cell>
          <cell r="AD3748" t="str">
            <v>Pemerintah Kab. Tolitoli</v>
          </cell>
        </row>
        <row r="3749">
          <cell r="A3749">
            <v>3747</v>
          </cell>
          <cell r="B3749" t="str">
            <v>196206031985032007</v>
          </cell>
          <cell r="C3749" t="str">
            <v>380025856</v>
          </cell>
          <cell r="D3749" t="str">
            <v>MIKE IRIANI MASHUDIE</v>
          </cell>
          <cell r="E3749" t="str">
            <v/>
          </cell>
          <cell r="F3749" t="str">
            <v/>
          </cell>
          <cell r="G3749" t="str">
            <v>TOLITOLI</v>
          </cell>
          <cell r="H3749" t="str">
            <v>03 - 06 - 1962</v>
          </cell>
          <cell r="I3749" t="str">
            <v>II/a</v>
          </cell>
          <cell r="J3749" t="str">
            <v>01 - 03 - 1985</v>
          </cell>
          <cell r="K3749" t="str">
            <v>01 - 07 - 1986</v>
          </cell>
          <cell r="L3749" t="str">
            <v>P</v>
          </cell>
          <cell r="M3749" t="str">
            <v>III/c</v>
          </cell>
          <cell r="N3749" t="str">
            <v>01 - 10 - 2010</v>
          </cell>
          <cell r="O3749" t="str">
            <v>20</v>
          </cell>
          <cell r="P3749" t="str">
            <v>7</v>
          </cell>
          <cell r="Q3749" t="str">
            <v/>
          </cell>
          <cell r="R3749" t="str">
            <v/>
          </cell>
          <cell r="S3749" t="str">
            <v/>
          </cell>
          <cell r="T3749" t="str">
            <v/>
          </cell>
          <cell r="U3749" t="str">
            <v/>
          </cell>
          <cell r="V3749" t="str">
            <v>STAF</v>
          </cell>
          <cell r="W3749" t="str">
            <v>Sub Bidang Penataan Dan Pelestarian Lingkungan</v>
          </cell>
          <cell r="X3749" t="str">
            <v>BIDANG PEMBINAAAN DAN PELESTARIAN LINGKUNGAN</v>
          </cell>
          <cell r="Y3749" t="str">
            <v>SMA A.3/IPS</v>
          </cell>
          <cell r="Z3749" t="str">
            <v>31-12-1981</v>
          </cell>
          <cell r="AA3749" t="str">
            <v>Aktif</v>
          </cell>
          <cell r="AB3749" t="str">
            <v>PNS Daerah Kab./Kota yang bekerja pada Kab./Kota</v>
          </cell>
          <cell r="AC3749" t="str">
            <v>Pemerintah Kab. Tolitoli</v>
          </cell>
          <cell r="AD3749" t="str">
            <v>Pemerintah Kab. Tolitoli</v>
          </cell>
        </row>
        <row r="3750">
          <cell r="A3750">
            <v>3748</v>
          </cell>
          <cell r="B3750" t="str">
            <v>198207052009041002</v>
          </cell>
          <cell r="C3750" t="str">
            <v/>
          </cell>
          <cell r="D3750" t="str">
            <v>ANDI RUSMAN</v>
          </cell>
          <cell r="E3750" t="str">
            <v/>
          </cell>
          <cell r="F3750" t="str">
            <v>A.Md.Kep</v>
          </cell>
          <cell r="G3750" t="str">
            <v>TOLITOLI</v>
          </cell>
          <cell r="H3750" t="str">
            <v>05 - 07 - 1982</v>
          </cell>
          <cell r="I3750" t="str">
            <v>II/c</v>
          </cell>
          <cell r="J3750" t="str">
            <v>01 - 04 - 2009</v>
          </cell>
          <cell r="K3750" t="str">
            <v>01 - 01 - 2011</v>
          </cell>
          <cell r="L3750" t="str">
            <v>L</v>
          </cell>
          <cell r="M3750" t="str">
            <v>III/a</v>
          </cell>
          <cell r="N3750" t="str">
            <v>01 - 04 - 2017</v>
          </cell>
          <cell r="O3750" t="str">
            <v>6</v>
          </cell>
          <cell r="P3750" t="str">
            <v>0</v>
          </cell>
          <cell r="Q3750" t="str">
            <v/>
          </cell>
          <cell r="R3750" t="str">
            <v/>
          </cell>
          <cell r="S3750" t="str">
            <v/>
          </cell>
          <cell r="T3750" t="str">
            <v>01 - 04 - 2017</v>
          </cell>
          <cell r="U3750" t="str">
            <v>Perawat Pelaksana Lanjutan</v>
          </cell>
          <cell r="V3750" t="str">
            <v/>
          </cell>
          <cell r="W3750" t="str">
            <v>PUSKESMAS OGODEIDE</v>
          </cell>
          <cell r="X3750" t="str">
            <v>DINAS KESEHATAN</v>
          </cell>
          <cell r="Y3750" t="str">
            <v>D-III KEPERAWATAN</v>
          </cell>
          <cell r="Z3750" t="str">
            <v>31-12-2005</v>
          </cell>
          <cell r="AA3750" t="str">
            <v>Aktif</v>
          </cell>
          <cell r="AB3750" t="str">
            <v>PNS Daerah Kab./Kota yang bekerja pada Kab./Kota</v>
          </cell>
          <cell r="AC3750" t="str">
            <v>Pemerintah Kab. Tolitoli</v>
          </cell>
          <cell r="AD3750" t="str">
            <v>Pemerintah Kab. Tolitoli</v>
          </cell>
        </row>
        <row r="3751">
          <cell r="A3751">
            <v>3749</v>
          </cell>
          <cell r="B3751" t="str">
            <v>196906071989122001</v>
          </cell>
          <cell r="C3751" t="str">
            <v>140243441</v>
          </cell>
          <cell r="D3751" t="str">
            <v>IMELDA</v>
          </cell>
          <cell r="E3751" t="str">
            <v/>
          </cell>
          <cell r="F3751" t="str">
            <v/>
          </cell>
          <cell r="G3751" t="str">
            <v>DONGGALA</v>
          </cell>
          <cell r="H3751" t="str">
            <v>07 - 06 - 1969</v>
          </cell>
          <cell r="I3751" t="str">
            <v>II/a</v>
          </cell>
          <cell r="J3751" t="str">
            <v>01 - 12 - 1989</v>
          </cell>
          <cell r="K3751" t="str">
            <v>01 - 12 - 1991</v>
          </cell>
          <cell r="L3751" t="str">
            <v>P</v>
          </cell>
          <cell r="M3751" t="str">
            <v>III/d</v>
          </cell>
          <cell r="N3751" t="str">
            <v>01 - 04 - 2011</v>
          </cell>
          <cell r="O3751" t="str">
            <v>16</v>
          </cell>
          <cell r="P3751" t="str">
            <v>4</v>
          </cell>
          <cell r="Q3751" t="str">
            <v/>
          </cell>
          <cell r="R3751" t="str">
            <v/>
          </cell>
          <cell r="S3751" t="str">
            <v/>
          </cell>
          <cell r="T3751" t="str">
            <v>01 - 04 - 2011</v>
          </cell>
          <cell r="U3751" t="str">
            <v>Bidan Penyelia</v>
          </cell>
          <cell r="V3751" t="str">
            <v/>
          </cell>
          <cell r="W3751" t="str">
            <v>SUB BAGIAN TATA USAHA</v>
          </cell>
          <cell r="X3751" t="str">
            <v>PUSKESMAS GALANG</v>
          </cell>
          <cell r="Y3751" t="str">
            <v>SEKOLAH PERAWAT KESEHATAN</v>
          </cell>
          <cell r="Z3751" t="str">
            <v>31-12-1988</v>
          </cell>
          <cell r="AA3751" t="str">
            <v>Aktif</v>
          </cell>
          <cell r="AB3751" t="str">
            <v>PNS Daerah Kab./Kota yang bekerja pada Kab./Kota</v>
          </cell>
          <cell r="AC3751" t="str">
            <v>Pemerintah Kab. Tolitoli</v>
          </cell>
          <cell r="AD3751" t="str">
            <v>Pemerintah Kab. Tolitoli</v>
          </cell>
        </row>
        <row r="3752">
          <cell r="A3752">
            <v>3750</v>
          </cell>
          <cell r="B3752" t="str">
            <v>198607112009042001</v>
          </cell>
          <cell r="C3752" t="str">
            <v/>
          </cell>
          <cell r="D3752" t="str">
            <v>ANITA NURDIN</v>
          </cell>
          <cell r="E3752" t="str">
            <v/>
          </cell>
          <cell r="F3752" t="str">
            <v/>
          </cell>
          <cell r="G3752" t="str">
            <v>TOLITOLI</v>
          </cell>
          <cell r="H3752" t="str">
            <v>11 - 07 - 1986</v>
          </cell>
          <cell r="I3752" t="str">
            <v>II/a</v>
          </cell>
          <cell r="J3752" t="str">
            <v>01 - 04 - 2009</v>
          </cell>
          <cell r="K3752" t="str">
            <v>01 - 01 - 2011</v>
          </cell>
          <cell r="L3752" t="str">
            <v>P</v>
          </cell>
          <cell r="M3752" t="str">
            <v>II/a</v>
          </cell>
          <cell r="N3752" t="str">
            <v>01 - 04 - 2009</v>
          </cell>
          <cell r="O3752" t="str">
            <v>4</v>
          </cell>
          <cell r="P3752" t="str">
            <v>5</v>
          </cell>
          <cell r="Q3752" t="str">
            <v/>
          </cell>
          <cell r="R3752" t="str">
            <v/>
          </cell>
          <cell r="S3752" t="str">
            <v/>
          </cell>
          <cell r="T3752" t="str">
            <v/>
          </cell>
          <cell r="U3752" t="str">
            <v/>
          </cell>
          <cell r="V3752" t="str">
            <v>FUNGSIONAL UMUM</v>
          </cell>
          <cell r="W3752" t="str">
            <v>Sub Bagian Umum Dan Kepegawaian</v>
          </cell>
          <cell r="X3752" t="str">
            <v>Sekretariat</v>
          </cell>
          <cell r="Y3752" t="str">
            <v>MADRASAH ALIYAH A.4/BAHASA</v>
          </cell>
          <cell r="Z3752" t="str">
            <v>31-12-2004</v>
          </cell>
          <cell r="AA3752" t="str">
            <v>Aktif</v>
          </cell>
          <cell r="AB3752" t="str">
            <v>PNS Daerah Kab./Kota yang bekerja pada Kab./Kota</v>
          </cell>
          <cell r="AC3752" t="str">
            <v>Pemerintah Kab. Tolitoli</v>
          </cell>
          <cell r="AD3752" t="str">
            <v>Pemerintah Kab. Tolitoli</v>
          </cell>
        </row>
        <row r="3753">
          <cell r="A3753">
            <v>3751</v>
          </cell>
          <cell r="B3753" t="str">
            <v>198703012011012009</v>
          </cell>
          <cell r="C3753" t="str">
            <v/>
          </cell>
          <cell r="D3753" t="str">
            <v>INDA YANI</v>
          </cell>
          <cell r="E3753" t="str">
            <v/>
          </cell>
          <cell r="F3753" t="str">
            <v>A.Ma</v>
          </cell>
          <cell r="G3753" t="str">
            <v>TOLITOLI</v>
          </cell>
          <cell r="H3753" t="str">
            <v>01 - 03 - 1987</v>
          </cell>
          <cell r="I3753" t="str">
            <v>II/b</v>
          </cell>
          <cell r="J3753" t="str">
            <v>01 - 01 - 2011</v>
          </cell>
          <cell r="K3753" t="str">
            <v>01 - 01 - 2013</v>
          </cell>
          <cell r="L3753" t="str">
            <v>P</v>
          </cell>
          <cell r="M3753" t="str">
            <v>II/b</v>
          </cell>
          <cell r="N3753" t="str">
            <v>01 - 01 - 2011</v>
          </cell>
          <cell r="O3753" t="str">
            <v>3</v>
          </cell>
          <cell r="P3753" t="str">
            <v>0</v>
          </cell>
          <cell r="Q3753" t="str">
            <v/>
          </cell>
          <cell r="R3753" t="str">
            <v/>
          </cell>
          <cell r="S3753" t="str">
            <v/>
          </cell>
          <cell r="T3753" t="str">
            <v>29 - 05 - 2015</v>
          </cell>
          <cell r="U3753" t="str">
            <v>Guru Pratama Tingkat. I</v>
          </cell>
          <cell r="V3753" t="str">
            <v/>
          </cell>
          <cell r="W3753" t="str">
            <v>SDN 12 TOLITOLI</v>
          </cell>
          <cell r="X3753" t="str">
            <v>CABANG DISPENBUD KECAMATAN BAOLAN</v>
          </cell>
          <cell r="Y3753" t="str">
            <v>D-II PGSD</v>
          </cell>
          <cell r="Z3753" t="str">
            <v>31-12-2007</v>
          </cell>
          <cell r="AA3753" t="str">
            <v>Aktif</v>
          </cell>
          <cell r="AB3753" t="str">
            <v>PNS Daerah Kab./Kota yang bekerja pada Kab./Kota</v>
          </cell>
          <cell r="AC3753" t="str">
            <v>Pemerintah Kab. Tolitoli</v>
          </cell>
          <cell r="AD3753" t="str">
            <v>Pemerintah Kab. Tolitoli</v>
          </cell>
        </row>
        <row r="3754">
          <cell r="A3754">
            <v>3752</v>
          </cell>
          <cell r="B3754" t="str">
            <v>198010242014112003</v>
          </cell>
          <cell r="C3754" t="str">
            <v/>
          </cell>
          <cell r="D3754" t="str">
            <v>KRISTINA</v>
          </cell>
          <cell r="E3754" t="str">
            <v/>
          </cell>
          <cell r="F3754" t="str">
            <v/>
          </cell>
          <cell r="G3754" t="str">
            <v>TOLITOLI</v>
          </cell>
          <cell r="H3754" t="str">
            <v>24 - 10 - 1980</v>
          </cell>
          <cell r="I3754" t="str">
            <v>II/a</v>
          </cell>
          <cell r="J3754" t="str">
            <v>01 - 11 - 2014</v>
          </cell>
          <cell r="K3754" t="str">
            <v>01 - 09 - 2016</v>
          </cell>
          <cell r="L3754" t="str">
            <v>P</v>
          </cell>
          <cell r="M3754" t="str">
            <v>II/a</v>
          </cell>
          <cell r="N3754" t="str">
            <v>01 - 11 - 2014</v>
          </cell>
          <cell r="O3754" t="str">
            <v>10</v>
          </cell>
          <cell r="P3754" t="str">
            <v>3</v>
          </cell>
          <cell r="Q3754" t="str">
            <v/>
          </cell>
          <cell r="R3754" t="str">
            <v/>
          </cell>
          <cell r="S3754" t="str">
            <v/>
          </cell>
          <cell r="T3754" t="str">
            <v/>
          </cell>
          <cell r="U3754" t="str">
            <v/>
          </cell>
          <cell r="V3754" t="str">
            <v>PENGELOLA OBJEK DAN DAYA TARIK WISATA</v>
          </cell>
          <cell r="W3754" t="str">
            <v>Seksi Obyek Dan Daya Tarik Wisata</v>
          </cell>
          <cell r="X3754" t="str">
            <v>Bidang Pengembangan Produk Wisata</v>
          </cell>
          <cell r="Y3754" t="str">
            <v>SMU IPS</v>
          </cell>
          <cell r="Z3754" t="str">
            <v>20-06-2001</v>
          </cell>
          <cell r="AA3754" t="str">
            <v>Aktif</v>
          </cell>
          <cell r="AB3754" t="str">
            <v>PNS Daerah Kab./Kota yang bekerja pada Kab./Kota</v>
          </cell>
          <cell r="AC3754" t="str">
            <v>Pemerintah Kab. Tolitoli</v>
          </cell>
          <cell r="AD3754" t="str">
            <v>Pemerintah Kab. Tolitoli</v>
          </cell>
        </row>
        <row r="3755">
          <cell r="A3755">
            <v>3753</v>
          </cell>
          <cell r="B3755" t="str">
            <v>197012112010012003</v>
          </cell>
          <cell r="C3755" t="str">
            <v/>
          </cell>
          <cell r="D3755" t="str">
            <v>KARTINI</v>
          </cell>
          <cell r="E3755" t="str">
            <v/>
          </cell>
          <cell r="F3755" t="str">
            <v>A.Ma</v>
          </cell>
          <cell r="G3755" t="str">
            <v>PALU</v>
          </cell>
          <cell r="H3755" t="str">
            <v>11 - 12 - 1970</v>
          </cell>
          <cell r="I3755" t="str">
            <v>II/b</v>
          </cell>
          <cell r="J3755" t="str">
            <v>01 - 01 - 2010</v>
          </cell>
          <cell r="K3755" t="str">
            <v>01 - 01 - 2012</v>
          </cell>
          <cell r="L3755" t="str">
            <v>P</v>
          </cell>
          <cell r="M3755" t="str">
            <v>II/c</v>
          </cell>
          <cell r="N3755" t="str">
            <v>01 - 10 - 2016</v>
          </cell>
          <cell r="O3755" t="str">
            <v>22</v>
          </cell>
          <cell r="P3755" t="str">
            <v>7</v>
          </cell>
          <cell r="Q3755" t="str">
            <v/>
          </cell>
          <cell r="R3755" t="str">
            <v/>
          </cell>
          <cell r="S3755" t="str">
            <v/>
          </cell>
          <cell r="T3755" t="str">
            <v>01 - 10 - 2016</v>
          </cell>
          <cell r="U3755" t="str">
            <v>Guru Muda</v>
          </cell>
          <cell r="V3755" t="str">
            <v/>
          </cell>
          <cell r="W3755" t="str">
            <v>DPK MTs AL  MA RUF</v>
          </cell>
          <cell r="X3755" t="str">
            <v>CABANG DISPENBUD KECAMATAN LAMPASIO</v>
          </cell>
          <cell r="Y3755" t="str">
            <v>D-II PENDIDIKAN AGAMA ISLAM</v>
          </cell>
          <cell r="Z3755" t="str">
            <v>31-12-2005</v>
          </cell>
          <cell r="AA3755" t="str">
            <v>Aktif</v>
          </cell>
          <cell r="AB3755" t="str">
            <v>PNS Daerah Kab./Kota yang bekerja pada Kab./Kota</v>
          </cell>
          <cell r="AC3755" t="str">
            <v>Pemerintah Kab. Tolitoli</v>
          </cell>
          <cell r="AD3755" t="str">
            <v>Pemerintah Kab. Tolitoli</v>
          </cell>
        </row>
        <row r="3756">
          <cell r="A3756">
            <v>3754</v>
          </cell>
          <cell r="B3756" t="str">
            <v>198011162015022001</v>
          </cell>
          <cell r="C3756" t="str">
            <v/>
          </cell>
          <cell r="D3756" t="str">
            <v>MISFADYA</v>
          </cell>
          <cell r="E3756" t="str">
            <v/>
          </cell>
          <cell r="F3756" t="str">
            <v/>
          </cell>
          <cell r="G3756" t="str">
            <v>TOLITOLI</v>
          </cell>
          <cell r="H3756" t="str">
            <v>16 - 11 - 1980</v>
          </cell>
          <cell r="I3756" t="str">
            <v>II/a</v>
          </cell>
          <cell r="J3756" t="str">
            <v>01 - 02 - 2015</v>
          </cell>
          <cell r="K3756" t="str">
            <v>01 - 09 - 2016</v>
          </cell>
          <cell r="L3756" t="str">
            <v>P</v>
          </cell>
          <cell r="M3756" t="str">
            <v>II/a</v>
          </cell>
          <cell r="N3756" t="str">
            <v>01 - 02 - 2015</v>
          </cell>
          <cell r="O3756" t="str">
            <v>10</v>
          </cell>
          <cell r="P3756" t="str">
            <v>11</v>
          </cell>
          <cell r="Q3756" t="str">
            <v/>
          </cell>
          <cell r="R3756" t="str">
            <v/>
          </cell>
          <cell r="S3756" t="str">
            <v/>
          </cell>
          <cell r="T3756" t="str">
            <v/>
          </cell>
          <cell r="U3756" t="str">
            <v/>
          </cell>
          <cell r="V3756" t="str">
            <v>PENGADMINISTRASI OLAH RAGA</v>
          </cell>
          <cell r="W3756" t="str">
            <v>Sub Bagian Olah Raga,Seni, Budaya, Mental Dan Rohani</v>
          </cell>
          <cell r="X3756" t="str">
            <v>Sekretariat DPK Korps Pegawai Republik Indonesia</v>
          </cell>
          <cell r="Y3756" t="str">
            <v>SMU IPA</v>
          </cell>
          <cell r="Z3756" t="str">
            <v>24-05-1999</v>
          </cell>
          <cell r="AA3756" t="str">
            <v>Aktif</v>
          </cell>
          <cell r="AB3756" t="str">
            <v>PNS Daerah Kab./Kota yang bekerja pada Kab./Kota</v>
          </cell>
          <cell r="AC3756" t="str">
            <v>Pemerintah Kab. Tolitoli</v>
          </cell>
          <cell r="AD3756" t="str">
            <v>Pemerintah Kab. Tolitoli</v>
          </cell>
        </row>
        <row r="3757">
          <cell r="A3757">
            <v>3755</v>
          </cell>
          <cell r="B3757" t="str">
            <v>198310082007012004</v>
          </cell>
          <cell r="C3757" t="str">
            <v>570027796</v>
          </cell>
          <cell r="D3757" t="str">
            <v>HADIJA</v>
          </cell>
          <cell r="E3757" t="str">
            <v/>
          </cell>
          <cell r="F3757" t="str">
            <v>A. Ma</v>
          </cell>
          <cell r="G3757" t="str">
            <v>SIBALUTON</v>
          </cell>
          <cell r="H3757" t="str">
            <v>08 - 10 - 1983</v>
          </cell>
          <cell r="I3757" t="str">
            <v>II/b</v>
          </cell>
          <cell r="J3757" t="str">
            <v>01 - 01 - 2007</v>
          </cell>
          <cell r="K3757" t="str">
            <v>01 - 10 - 2008</v>
          </cell>
          <cell r="L3757" t="str">
            <v>P</v>
          </cell>
          <cell r="M3757" t="str">
            <v>II/c</v>
          </cell>
          <cell r="N3757" t="str">
            <v>01 - 10 - 2012</v>
          </cell>
          <cell r="O3757" t="str">
            <v>11</v>
          </cell>
          <cell r="P3757" t="str">
            <v>9</v>
          </cell>
          <cell r="Q3757" t="str">
            <v/>
          </cell>
          <cell r="R3757" t="str">
            <v/>
          </cell>
          <cell r="S3757" t="str">
            <v/>
          </cell>
          <cell r="T3757" t="str">
            <v>01 - 10 - 2012</v>
          </cell>
          <cell r="U3757" t="str">
            <v>Guru Muda</v>
          </cell>
          <cell r="V3757" t="str">
            <v/>
          </cell>
          <cell r="W3757" t="str">
            <v>SDN 1 SIBALUTON</v>
          </cell>
          <cell r="X3757" t="str">
            <v>CABANG DISPENBUD KECAMATAN BASIDONDO</v>
          </cell>
          <cell r="Y3757" t="str">
            <v>D-II PENDIDIKAN GURU KELAS (PGK)</v>
          </cell>
          <cell r="Z3757" t="str">
            <v>31-12-2002</v>
          </cell>
          <cell r="AA3757" t="str">
            <v>Aktif</v>
          </cell>
          <cell r="AB3757" t="str">
            <v>PNS Daerah Kab./Kota yang bekerja pada Kab./Kota</v>
          </cell>
          <cell r="AC3757" t="str">
            <v>Pemerintah Kab. Tolitoli</v>
          </cell>
          <cell r="AD3757" t="str">
            <v>Pemerintah Kab. Tolitoli</v>
          </cell>
        </row>
        <row r="3758">
          <cell r="A3758">
            <v>3756</v>
          </cell>
          <cell r="B3758" t="str">
            <v>197111102009041001</v>
          </cell>
          <cell r="C3758" t="str">
            <v/>
          </cell>
          <cell r="D3758" t="str">
            <v>ZAKARIA</v>
          </cell>
          <cell r="E3758" t="str">
            <v/>
          </cell>
          <cell r="F3758" t="str">
            <v/>
          </cell>
          <cell r="G3758" t="str">
            <v>GALUMPANG</v>
          </cell>
          <cell r="H3758" t="str">
            <v>10 - 11 - 1971</v>
          </cell>
          <cell r="I3758" t="str">
            <v>II/a</v>
          </cell>
          <cell r="J3758" t="str">
            <v>01 - 04 - 2009</v>
          </cell>
          <cell r="K3758" t="str">
            <v>01 - 01 - 2011</v>
          </cell>
          <cell r="L3758" t="str">
            <v>L</v>
          </cell>
          <cell r="M3758" t="str">
            <v>II/c</v>
          </cell>
          <cell r="N3758" t="str">
            <v>01 - 10 - 2017</v>
          </cell>
          <cell r="O3758" t="str">
            <v>13</v>
          </cell>
          <cell r="P3758" t="str">
            <v>2</v>
          </cell>
          <cell r="Q3758" t="str">
            <v/>
          </cell>
          <cell r="R3758" t="str">
            <v/>
          </cell>
          <cell r="S3758" t="str">
            <v/>
          </cell>
          <cell r="T3758" t="str">
            <v/>
          </cell>
          <cell r="U3758" t="str">
            <v/>
          </cell>
          <cell r="V3758" t="str">
            <v>FUNGSIONAL UMUM</v>
          </cell>
          <cell r="W3758" t="str">
            <v>Seksi Pemeliharaan Dan Rehabilitasi Jembatan</v>
          </cell>
          <cell r="X3758" t="str">
            <v>Bidang Pemeliharaan Dan Rehabilitasi</v>
          </cell>
          <cell r="Y3758" t="str">
            <v>STM BANGUNAN</v>
          </cell>
          <cell r="Z3758" t="str">
            <v>31-12-1991</v>
          </cell>
          <cell r="AA3758" t="str">
            <v>Aktif</v>
          </cell>
          <cell r="AB3758" t="str">
            <v>PNS Daerah Kab./Kota yang bekerja pada Kab./Kota</v>
          </cell>
          <cell r="AC3758" t="str">
            <v>Pemerintah Kab. Tolitoli</v>
          </cell>
          <cell r="AD3758" t="str">
            <v>Pemerintah Kab. Tolitoli</v>
          </cell>
        </row>
        <row r="3759">
          <cell r="A3759">
            <v>3757</v>
          </cell>
          <cell r="B3759" t="str">
            <v>197001181993032003</v>
          </cell>
          <cell r="C3759" t="str">
            <v>140295247</v>
          </cell>
          <cell r="D3759" t="str">
            <v>NURHAYATI</v>
          </cell>
          <cell r="E3759" t="str">
            <v/>
          </cell>
          <cell r="F3759" t="str">
            <v/>
          </cell>
          <cell r="G3759" t="str">
            <v>BOKAT</v>
          </cell>
          <cell r="H3759" t="str">
            <v>18 - 01 - 1970</v>
          </cell>
          <cell r="I3759" t="str">
            <v>II/a</v>
          </cell>
          <cell r="J3759" t="str">
            <v>01 - 03 - 1993</v>
          </cell>
          <cell r="K3759" t="str">
            <v>01 - 02 - 1995</v>
          </cell>
          <cell r="L3759" t="str">
            <v>P</v>
          </cell>
          <cell r="M3759" t="str">
            <v>III/d</v>
          </cell>
          <cell r="N3759" t="str">
            <v>01 - 04 - 2013</v>
          </cell>
          <cell r="O3759" t="str">
            <v>15</v>
          </cell>
          <cell r="P3759" t="str">
            <v>1</v>
          </cell>
          <cell r="Q3759" t="str">
            <v/>
          </cell>
          <cell r="R3759" t="str">
            <v/>
          </cell>
          <cell r="S3759" t="str">
            <v/>
          </cell>
          <cell r="T3759" t="str">
            <v>01 - 04 - 2013</v>
          </cell>
          <cell r="U3759" t="str">
            <v>Bidan Penyelia</v>
          </cell>
          <cell r="V3759" t="str">
            <v/>
          </cell>
          <cell r="W3759" t="str">
            <v>Seksi Pelayanan Kesehatan Rujukan Dan Jaminan Kesehatan</v>
          </cell>
          <cell r="X3759" t="str">
            <v>Dinas Kesehatan</v>
          </cell>
          <cell r="Y3759" t="str">
            <v>AKADEMI KEBIDANAN</v>
          </cell>
          <cell r="Z3759" t="str">
            <v>11-09-2007</v>
          </cell>
          <cell r="AA3759" t="str">
            <v>Aktif</v>
          </cell>
          <cell r="AB3759" t="str">
            <v>PNS Daerah Kab./Kota yang bekerja pada Kab./Kota</v>
          </cell>
          <cell r="AC3759" t="str">
            <v>Pemerintah Kab. Tolitoli</v>
          </cell>
          <cell r="AD3759" t="str">
            <v>Pemerintah Kab. Tolitoli</v>
          </cell>
        </row>
        <row r="3760">
          <cell r="A3760">
            <v>3758</v>
          </cell>
          <cell r="B3760" t="str">
            <v>197207022014092003</v>
          </cell>
          <cell r="C3760" t="str">
            <v/>
          </cell>
          <cell r="D3760" t="str">
            <v>HARTINAH</v>
          </cell>
          <cell r="E3760" t="str">
            <v/>
          </cell>
          <cell r="F3760" t="str">
            <v>ST</v>
          </cell>
          <cell r="G3760" t="str">
            <v>BONE</v>
          </cell>
          <cell r="H3760" t="str">
            <v>02 - 07 - 1972</v>
          </cell>
          <cell r="I3760" t="str">
            <v>III/a</v>
          </cell>
          <cell r="J3760" t="str">
            <v>01 - 09 - 2014</v>
          </cell>
          <cell r="K3760" t="str">
            <v>01 - 12 - 2015</v>
          </cell>
          <cell r="L3760" t="str">
            <v>P</v>
          </cell>
          <cell r="M3760" t="str">
            <v>III/a</v>
          </cell>
          <cell r="N3760" t="str">
            <v>01 - 09 - 2014</v>
          </cell>
          <cell r="O3760" t="str">
            <v>10</v>
          </cell>
          <cell r="P3760" t="str">
            <v>3</v>
          </cell>
          <cell r="Q3760" t="str">
            <v/>
          </cell>
          <cell r="R3760" t="str">
            <v/>
          </cell>
          <cell r="S3760" t="str">
            <v/>
          </cell>
          <cell r="T3760" t="str">
            <v/>
          </cell>
          <cell r="U3760" t="str">
            <v/>
          </cell>
          <cell r="V3760" t="str">
            <v>TEKNIS / ADMINISTRASI LAINYA</v>
          </cell>
          <cell r="W3760" t="str">
            <v>SEKSI PELAYANAN USAHA PERIKANAN</v>
          </cell>
          <cell r="X3760" t="str">
            <v>BIDANG PENGOLAHAN DAN PEMASARAN HASIL PERIKANAN</v>
          </cell>
          <cell r="Y3760" t="str">
            <v>S-1 TEKNIK INDUSTRI</v>
          </cell>
          <cell r="Z3760" t="str">
            <v>27-01-1997</v>
          </cell>
          <cell r="AA3760" t="str">
            <v>Aktif</v>
          </cell>
          <cell r="AB3760" t="str">
            <v>PNS Daerah Kab./Kota yang bekerja pada Kab./Kota</v>
          </cell>
          <cell r="AC3760" t="str">
            <v>Pemerintah Kab. Tolitoli</v>
          </cell>
          <cell r="AD3760" t="str">
            <v>Pemerintah Kab. Tolitoli</v>
          </cell>
        </row>
        <row r="3761">
          <cell r="A3761">
            <v>3759</v>
          </cell>
          <cell r="B3761" t="str">
            <v>197202122015021001</v>
          </cell>
          <cell r="C3761" t="str">
            <v/>
          </cell>
          <cell r="D3761" t="str">
            <v>I KETUT MARIATA</v>
          </cell>
          <cell r="E3761" t="str">
            <v/>
          </cell>
          <cell r="F3761" t="str">
            <v/>
          </cell>
          <cell r="G3761" t="str">
            <v>KLUNGKUNG</v>
          </cell>
          <cell r="H3761" t="str">
            <v>12 - 02 - 1972</v>
          </cell>
          <cell r="I3761" t="str">
            <v>II/a</v>
          </cell>
          <cell r="J3761" t="str">
            <v>01 - 02 - 2015</v>
          </cell>
          <cell r="K3761" t="str">
            <v>01 - 09 - 2016</v>
          </cell>
          <cell r="L3761" t="str">
            <v>L</v>
          </cell>
          <cell r="M3761" t="str">
            <v>II/a</v>
          </cell>
          <cell r="N3761" t="str">
            <v>01 - 02 - 2015</v>
          </cell>
          <cell r="O3761" t="str">
            <v>10</v>
          </cell>
          <cell r="P3761" t="str">
            <v>11</v>
          </cell>
          <cell r="Q3761" t="str">
            <v/>
          </cell>
          <cell r="R3761" t="str">
            <v/>
          </cell>
          <cell r="S3761" t="str">
            <v/>
          </cell>
          <cell r="T3761" t="str">
            <v/>
          </cell>
          <cell r="U3761" t="str">
            <v/>
          </cell>
          <cell r="V3761" t="str">
            <v>PENGADMINISTRASI UMUM</v>
          </cell>
          <cell r="W3761" t="str">
            <v>SEKSI PEMERINTAHAN</v>
          </cell>
          <cell r="X3761" t="str">
            <v>KANTOR KECAMATAN LAMPASIO</v>
          </cell>
          <cell r="Y3761" t="str">
            <v>SMEA PERKANTORAN</v>
          </cell>
          <cell r="Z3761" t="str">
            <v>28-05-1993</v>
          </cell>
          <cell r="AA3761" t="str">
            <v>Aktif</v>
          </cell>
          <cell r="AB3761" t="str">
            <v>PNS Daerah Kab./Kota yang bekerja pada Kab./Kota</v>
          </cell>
          <cell r="AC3761" t="str">
            <v>Pemerintah Kab. Tolitoli</v>
          </cell>
          <cell r="AD3761" t="str">
            <v>Pemerintah Kab. Tolitoli</v>
          </cell>
        </row>
        <row r="3762">
          <cell r="A3762">
            <v>3760</v>
          </cell>
          <cell r="B3762" t="str">
            <v>198810102017042006</v>
          </cell>
          <cell r="C3762" t="str">
            <v/>
          </cell>
          <cell r="D3762" t="str">
            <v>MULIANA</v>
          </cell>
          <cell r="E3762" t="str">
            <v/>
          </cell>
          <cell r="F3762" t="str">
            <v>A.Md.Keb.</v>
          </cell>
          <cell r="G3762" t="str">
            <v>TOLITOLI</v>
          </cell>
          <cell r="H3762" t="str">
            <v>10 - 10 - 1988</v>
          </cell>
          <cell r="I3762" t="str">
            <v>II/c</v>
          </cell>
          <cell r="J3762" t="str">
            <v>01 - 04 - 2017</v>
          </cell>
          <cell r="K3762" t="str">
            <v>01 - 04 - 2018</v>
          </cell>
          <cell r="L3762" t="str">
            <v>P</v>
          </cell>
          <cell r="M3762" t="str">
            <v>II/c</v>
          </cell>
          <cell r="N3762" t="str">
            <v>01 - 04 - 2017</v>
          </cell>
          <cell r="O3762" t="str">
            <v>9</v>
          </cell>
          <cell r="P3762" t="str">
            <v>0</v>
          </cell>
          <cell r="Q3762" t="str">
            <v/>
          </cell>
          <cell r="R3762" t="str">
            <v/>
          </cell>
          <cell r="S3762" t="str">
            <v/>
          </cell>
          <cell r="T3762" t="str">
            <v/>
          </cell>
          <cell r="U3762" t="str">
            <v/>
          </cell>
          <cell r="V3762" t="str">
            <v>BIDAN</v>
          </cell>
          <cell r="W3762" t="str">
            <v>UPT Puskesmas Lampasio</v>
          </cell>
          <cell r="X3762" t="str">
            <v>Dinas Kesehatan</v>
          </cell>
          <cell r="Y3762" t="str">
            <v>D-III KEBIDANAN</v>
          </cell>
          <cell r="Z3762" t="str">
            <v>29-09-2010</v>
          </cell>
          <cell r="AA3762" t="str">
            <v>Aktif</v>
          </cell>
          <cell r="AB3762" t="str">
            <v>PNS Daerah Kab./Kota yang bekerja pada Kab./Kota</v>
          </cell>
          <cell r="AC3762" t="str">
            <v>Pemerintah Kab. Tolitoli</v>
          </cell>
          <cell r="AD3762" t="str">
            <v>Pemerintah Kab. Tolitoli</v>
          </cell>
        </row>
        <row r="3763">
          <cell r="A3763">
            <v>3761</v>
          </cell>
          <cell r="B3763" t="str">
            <v>197310242009042001</v>
          </cell>
          <cell r="C3763" t="str">
            <v/>
          </cell>
          <cell r="D3763" t="str">
            <v>SITI RUKMINI</v>
          </cell>
          <cell r="E3763" t="str">
            <v/>
          </cell>
          <cell r="F3763" t="str">
            <v>A. Ma</v>
          </cell>
          <cell r="G3763" t="str">
            <v>BALIKPAPAN</v>
          </cell>
          <cell r="H3763" t="str">
            <v>24 - 10 - 1973</v>
          </cell>
          <cell r="I3763" t="str">
            <v>II/b</v>
          </cell>
          <cell r="J3763" t="str">
            <v>01 - 04 - 2009</v>
          </cell>
          <cell r="K3763" t="str">
            <v>01 - 01 - 2011</v>
          </cell>
          <cell r="L3763" t="str">
            <v>P</v>
          </cell>
          <cell r="M3763" t="str">
            <v>II/d</v>
          </cell>
          <cell r="N3763" t="str">
            <v>01 - 04 - 2017</v>
          </cell>
          <cell r="O3763" t="str">
            <v>23</v>
          </cell>
          <cell r="P3763" t="str">
            <v>0</v>
          </cell>
          <cell r="Q3763" t="str">
            <v/>
          </cell>
          <cell r="R3763" t="str">
            <v/>
          </cell>
          <cell r="S3763" t="str">
            <v/>
          </cell>
          <cell r="T3763" t="str">
            <v>01 - 04 - 2017</v>
          </cell>
          <cell r="U3763" t="str">
            <v>Guru Muda Tingkat. I</v>
          </cell>
          <cell r="V3763" t="str">
            <v/>
          </cell>
          <cell r="W3763" t="str">
            <v>SDN 4 BAJUGAN</v>
          </cell>
          <cell r="X3763" t="str">
            <v>CABANG DISPENBUD KECAMATAN GALANG</v>
          </cell>
          <cell r="Y3763" t="str">
            <v>D-II PGSDI</v>
          </cell>
          <cell r="Z3763" t="str">
            <v>31-12-2006</v>
          </cell>
          <cell r="AA3763" t="str">
            <v>Aktif</v>
          </cell>
          <cell r="AB3763" t="str">
            <v>PNS Daerah Kab./Kota yang bekerja pada Kab./Kota</v>
          </cell>
          <cell r="AC3763" t="str">
            <v>Pemerintah Kab. Tolitoli</v>
          </cell>
          <cell r="AD3763" t="str">
            <v>Pemerintah Kab. Tolitoli</v>
          </cell>
        </row>
        <row r="3764">
          <cell r="A3764">
            <v>3762</v>
          </cell>
          <cell r="B3764" t="str">
            <v>198909252010012002</v>
          </cell>
          <cell r="C3764" t="str">
            <v/>
          </cell>
          <cell r="D3764" t="str">
            <v>KRISTIANI DWI UTARI</v>
          </cell>
          <cell r="E3764" t="str">
            <v/>
          </cell>
          <cell r="F3764" t="str">
            <v>A. Md. Kep</v>
          </cell>
          <cell r="G3764" t="str">
            <v>MANADO</v>
          </cell>
          <cell r="H3764" t="str">
            <v>25 - 09 - 1989</v>
          </cell>
          <cell r="I3764" t="str">
            <v>II/c</v>
          </cell>
          <cell r="J3764" t="str">
            <v>01 - 01 - 2010</v>
          </cell>
          <cell r="K3764" t="str">
            <v>01 - 01 - 2012</v>
          </cell>
          <cell r="L3764" t="str">
            <v>P</v>
          </cell>
          <cell r="M3764" t="str">
            <v>II/c</v>
          </cell>
          <cell r="N3764" t="str">
            <v>01 - 01 - 2010</v>
          </cell>
          <cell r="O3764" t="str">
            <v>3</v>
          </cell>
          <cell r="P3764" t="str">
            <v>0</v>
          </cell>
          <cell r="Q3764" t="str">
            <v/>
          </cell>
          <cell r="R3764" t="str">
            <v/>
          </cell>
          <cell r="S3764" t="str">
            <v/>
          </cell>
          <cell r="T3764" t="str">
            <v>01 - 01 - 2010</v>
          </cell>
          <cell r="U3764" t="str">
            <v>Perawat Pelaksana</v>
          </cell>
          <cell r="V3764" t="str">
            <v/>
          </cell>
          <cell r="W3764" t="str">
            <v>PUSKESMAS PEMBANTU DADAKITAN</v>
          </cell>
          <cell r="X3764" t="str">
            <v>PUSKESMAS BAOLAN</v>
          </cell>
          <cell r="Y3764" t="str">
            <v>D-III KEPERAWATAN</v>
          </cell>
          <cell r="Z3764" t="str">
            <v>31-12-2009</v>
          </cell>
          <cell r="AA3764" t="str">
            <v>Aktif</v>
          </cell>
          <cell r="AB3764" t="str">
            <v>PNS Daerah Kab./Kota yang bekerja pada Kab./Kota</v>
          </cell>
          <cell r="AC3764" t="str">
            <v>Pemerintah Kab. Tolitoli</v>
          </cell>
          <cell r="AD3764" t="str">
            <v>Pemerintah Kab. Tolitoli</v>
          </cell>
        </row>
        <row r="3765">
          <cell r="A3765">
            <v>3763</v>
          </cell>
          <cell r="B3765" t="str">
            <v>198610282010012018</v>
          </cell>
          <cell r="C3765" t="str">
            <v/>
          </cell>
          <cell r="D3765" t="str">
            <v>LIES HANDAYANI</v>
          </cell>
          <cell r="E3765" t="str">
            <v/>
          </cell>
          <cell r="F3765" t="str">
            <v>A.Md.Kep</v>
          </cell>
          <cell r="G3765" t="str">
            <v>TOLITOLI</v>
          </cell>
          <cell r="H3765" t="str">
            <v>28 - 10 - 1986</v>
          </cell>
          <cell r="I3765" t="str">
            <v>II/c</v>
          </cell>
          <cell r="J3765" t="str">
            <v>01 - 01 - 2010</v>
          </cell>
          <cell r="K3765" t="str">
            <v>01 - 01 - 2012</v>
          </cell>
          <cell r="L3765" t="str">
            <v>P</v>
          </cell>
          <cell r="M3765" t="str">
            <v>III/a</v>
          </cell>
          <cell r="N3765" t="str">
            <v>01 - 04 - 2017</v>
          </cell>
          <cell r="O3765" t="str">
            <v>5</v>
          </cell>
          <cell r="P3765" t="str">
            <v>3</v>
          </cell>
          <cell r="Q3765" t="str">
            <v/>
          </cell>
          <cell r="R3765" t="str">
            <v/>
          </cell>
          <cell r="S3765" t="str">
            <v/>
          </cell>
          <cell r="T3765" t="str">
            <v>01 - 04 - 2017</v>
          </cell>
          <cell r="U3765" t="str">
            <v>Perawat Pelaksana Lanjutan</v>
          </cell>
          <cell r="V3765" t="str">
            <v/>
          </cell>
          <cell r="W3765" t="str">
            <v>PUSKESMAS BAOLAN</v>
          </cell>
          <cell r="X3765" t="str">
            <v>DINAS KESEHATAN</v>
          </cell>
          <cell r="Y3765" t="str">
            <v>D-III KEPERAWATAN</v>
          </cell>
          <cell r="Z3765" t="str">
            <v>31-12-2007</v>
          </cell>
          <cell r="AA3765" t="str">
            <v>Aktif</v>
          </cell>
          <cell r="AB3765" t="str">
            <v>PNS Daerah Kab./Kota yang bekerja pada Kab./Kota</v>
          </cell>
          <cell r="AC3765" t="str">
            <v>Pemerintah Kab. Tolitoli</v>
          </cell>
          <cell r="AD3765" t="str">
            <v>Pemerintah Kab. Tolitoli</v>
          </cell>
        </row>
        <row r="3766">
          <cell r="A3766">
            <v>3764</v>
          </cell>
          <cell r="B3766" t="str">
            <v>196906201995121001</v>
          </cell>
          <cell r="C3766" t="str">
            <v>132144108</v>
          </cell>
          <cell r="D3766" t="str">
            <v>ABD WAHAB</v>
          </cell>
          <cell r="E3766" t="str">
            <v/>
          </cell>
          <cell r="F3766" t="str">
            <v>S PD</v>
          </cell>
          <cell r="G3766" t="str">
            <v>PAMBOANG</v>
          </cell>
          <cell r="H3766" t="str">
            <v>20 - 06 - 1969</v>
          </cell>
          <cell r="I3766" t="str">
            <v>III/a</v>
          </cell>
          <cell r="J3766" t="str">
            <v>01 - 12 - 1995</v>
          </cell>
          <cell r="K3766" t="str">
            <v>01 - 04 - 1997</v>
          </cell>
          <cell r="L3766" t="str">
            <v>L</v>
          </cell>
          <cell r="M3766" t="str">
            <v>IV/a</v>
          </cell>
          <cell r="N3766" t="str">
            <v>01 - 04 - 2007</v>
          </cell>
          <cell r="O3766" t="str">
            <v>11</v>
          </cell>
          <cell r="P3766" t="str">
            <v>4</v>
          </cell>
          <cell r="Q3766" t="str">
            <v/>
          </cell>
          <cell r="R3766" t="str">
            <v/>
          </cell>
          <cell r="S3766" t="str">
            <v/>
          </cell>
          <cell r="T3766" t="str">
            <v>01 - 04 - 2007</v>
          </cell>
          <cell r="U3766" t="str">
            <v>Guru Pembina</v>
          </cell>
          <cell r="V3766" t="str">
            <v/>
          </cell>
          <cell r="W3766" t="str">
            <v>DPK MADRASAH ALIYAH NEGERI TOLITOLI</v>
          </cell>
          <cell r="X3766" t="str">
            <v>CABANG DISPENBUD KECAMATAN BAOLAN</v>
          </cell>
          <cell r="Y3766" t="str">
            <v>S-1 PENDIDIKAN</v>
          </cell>
          <cell r="Z3766" t="str">
            <v>31-12-1994</v>
          </cell>
          <cell r="AA3766" t="str">
            <v>Aktif</v>
          </cell>
          <cell r="AB3766" t="str">
            <v>PNS Daerah Kab./Kota yang bekerja pada Kab./Kota</v>
          </cell>
          <cell r="AC3766" t="str">
            <v>Pemerintah Kab. Tolitoli</v>
          </cell>
          <cell r="AD3766" t="str">
            <v>Pemerintah Kab. Tolitoli</v>
          </cell>
        </row>
        <row r="3767">
          <cell r="A3767">
            <v>3765</v>
          </cell>
          <cell r="B3767" t="str">
            <v>197108172007011030</v>
          </cell>
          <cell r="C3767" t="str">
            <v>570028804</v>
          </cell>
          <cell r="D3767" t="str">
            <v>SUDIRMAN</v>
          </cell>
          <cell r="E3767" t="str">
            <v/>
          </cell>
          <cell r="F3767" t="str">
            <v>S.Pi</v>
          </cell>
          <cell r="G3767" t="str">
            <v>BUOL</v>
          </cell>
          <cell r="H3767" t="str">
            <v>17 - 08 - 1971</v>
          </cell>
          <cell r="I3767" t="str">
            <v>II/a</v>
          </cell>
          <cell r="J3767" t="str">
            <v>01 - 01 - 2007</v>
          </cell>
          <cell r="K3767" t="str">
            <v>01 - 10 - 2008</v>
          </cell>
          <cell r="L3767" t="str">
            <v>L</v>
          </cell>
          <cell r="M3767" t="str">
            <v>III/c</v>
          </cell>
          <cell r="N3767" t="str">
            <v>01 - 10 - 2017</v>
          </cell>
          <cell r="O3767" t="str">
            <v>12</v>
          </cell>
          <cell r="P3767" t="str">
            <v>9</v>
          </cell>
          <cell r="Q3767" t="str">
            <v/>
          </cell>
          <cell r="R3767" t="str">
            <v/>
          </cell>
          <cell r="S3767" t="str">
            <v/>
          </cell>
          <cell r="T3767" t="str">
            <v>01 - 10 - 2017</v>
          </cell>
          <cell r="U3767" t="str">
            <v>Penyuluh Pertanian Muda</v>
          </cell>
          <cell r="V3767" t="str">
            <v/>
          </cell>
          <cell r="W3767" t="str">
            <v>Dinas Tanaman Pangan Dan Hortikultura</v>
          </cell>
          <cell r="X3767" t="str">
            <v>Pemerintah Kabupaten Tolitoli</v>
          </cell>
          <cell r="Y3767" t="str">
            <v>S-1 BUDIDAYA PERAIRAN</v>
          </cell>
          <cell r="Z3767" t="str">
            <v>31-12-2009</v>
          </cell>
          <cell r="AA3767" t="str">
            <v>Aktif</v>
          </cell>
          <cell r="AB3767" t="str">
            <v>PNS Daerah Kab./Kota yang bekerja pada Kab./Kota</v>
          </cell>
          <cell r="AC3767" t="str">
            <v>Pemerintah Kab. Tolitoli</v>
          </cell>
          <cell r="AD3767" t="str">
            <v>Pemerintah Kab. Tolitoli</v>
          </cell>
        </row>
        <row r="3768">
          <cell r="A3768">
            <v>3766</v>
          </cell>
          <cell r="B3768" t="str">
            <v>198303142009042004</v>
          </cell>
          <cell r="C3768" t="str">
            <v/>
          </cell>
          <cell r="D3768" t="str">
            <v>HERLINA ASNAWI</v>
          </cell>
          <cell r="E3768" t="str">
            <v/>
          </cell>
          <cell r="F3768" t="str">
            <v>A.MA</v>
          </cell>
          <cell r="G3768" t="str">
            <v>TOLITOLI</v>
          </cell>
          <cell r="H3768" t="str">
            <v>14 - 03 - 1983</v>
          </cell>
          <cell r="I3768" t="str">
            <v>II/b</v>
          </cell>
          <cell r="J3768" t="str">
            <v>01 - 04 - 2009</v>
          </cell>
          <cell r="K3768" t="str">
            <v>01 - 01 - 2011</v>
          </cell>
          <cell r="L3768" t="str">
            <v>P</v>
          </cell>
          <cell r="M3768" t="str">
            <v>II/b</v>
          </cell>
          <cell r="N3768" t="str">
            <v>01 - 04 - 2009</v>
          </cell>
          <cell r="O3768" t="str">
            <v>3</v>
          </cell>
          <cell r="P3768" t="str">
            <v>0</v>
          </cell>
          <cell r="Q3768" t="str">
            <v/>
          </cell>
          <cell r="R3768" t="str">
            <v/>
          </cell>
          <cell r="S3768" t="str">
            <v/>
          </cell>
          <cell r="T3768" t="str">
            <v>01 - 01 - 2011</v>
          </cell>
          <cell r="U3768" t="str">
            <v>Guru Pratama Tingkat. I</v>
          </cell>
          <cell r="V3768" t="str">
            <v/>
          </cell>
          <cell r="W3768" t="str">
            <v>SDN PANYAPU</v>
          </cell>
          <cell r="X3768" t="str">
            <v>CABANG DISPENBUD KECAMATAN DAKOPEMEAN</v>
          </cell>
          <cell r="Y3768" t="str">
            <v>D-II PENDIDIKAN AGAMA ISLAM</v>
          </cell>
          <cell r="Z3768" t="str">
            <v>31-12-2005</v>
          </cell>
          <cell r="AA3768" t="str">
            <v>Aktif</v>
          </cell>
          <cell r="AB3768" t="str">
            <v>PNS Daerah Kab./Kota yang bekerja pada Kab./Kota</v>
          </cell>
          <cell r="AC3768" t="str">
            <v>Pemerintah Kab. Tolitoli</v>
          </cell>
          <cell r="AD3768" t="str">
            <v>Pemerintah Kab. Tolitoli</v>
          </cell>
        </row>
        <row r="3769">
          <cell r="A3769">
            <v>3767</v>
          </cell>
          <cell r="B3769" t="str">
            <v>196011101985121002</v>
          </cell>
          <cell r="C3769" t="str">
            <v>131342635</v>
          </cell>
          <cell r="D3769" t="str">
            <v>AMIR SARDIN POIMA</v>
          </cell>
          <cell r="E3769" t="str">
            <v/>
          </cell>
          <cell r="F3769" t="str">
            <v/>
          </cell>
          <cell r="G3769" t="str">
            <v>PAMONA TIMUR</v>
          </cell>
          <cell r="H3769" t="str">
            <v>10 - 11 - 1960</v>
          </cell>
          <cell r="I3769" t="str">
            <v>II/a</v>
          </cell>
          <cell r="J3769" t="str">
            <v>01 - 12 - 1985</v>
          </cell>
          <cell r="K3769" t="str">
            <v>01 - 11 - 1988</v>
          </cell>
          <cell r="L3769" t="str">
            <v>L</v>
          </cell>
          <cell r="M3769" t="str">
            <v>IV/a</v>
          </cell>
          <cell r="N3769" t="str">
            <v>01 - 04 - 2009</v>
          </cell>
          <cell r="O3769" t="str">
            <v>18</v>
          </cell>
          <cell r="P3769" t="str">
            <v>4</v>
          </cell>
          <cell r="Q3769" t="str">
            <v/>
          </cell>
          <cell r="R3769" t="str">
            <v/>
          </cell>
          <cell r="S3769" t="str">
            <v/>
          </cell>
          <cell r="T3769" t="str">
            <v>01 - 04 - 2009</v>
          </cell>
          <cell r="U3769" t="str">
            <v>Guru Pembina</v>
          </cell>
          <cell r="V3769" t="str">
            <v/>
          </cell>
          <cell r="W3769" t="str">
            <v>SD Negeri 24 Tolitoli</v>
          </cell>
          <cell r="X3769" t="str">
            <v>Dinas Pendidikan Dan Kebudayaan</v>
          </cell>
          <cell r="Y3769" t="str">
            <v>DIPLOMA II</v>
          </cell>
          <cell r="Z3769" t="str">
            <v>06-09-2004</v>
          </cell>
          <cell r="AA3769" t="str">
            <v>Aktif</v>
          </cell>
          <cell r="AB3769" t="str">
            <v>PNS Daerah Kab./Kota yang bekerja pada Kab./Kota</v>
          </cell>
          <cell r="AC3769" t="str">
            <v>Pemerintah Kab. Tolitoli</v>
          </cell>
          <cell r="AD3769" t="str">
            <v>Pemerintah Kab. Tolitoli</v>
          </cell>
        </row>
        <row r="3770">
          <cell r="A3770">
            <v>3768</v>
          </cell>
          <cell r="B3770" t="str">
            <v>196312311990031119</v>
          </cell>
          <cell r="C3770" t="str">
            <v>131914677</v>
          </cell>
          <cell r="D3770" t="str">
            <v>JAMALUDDIN DRS</v>
          </cell>
          <cell r="E3770" t="str">
            <v/>
          </cell>
          <cell r="F3770" t="str">
            <v/>
          </cell>
          <cell r="G3770" t="str">
            <v>PACCIRO</v>
          </cell>
          <cell r="H3770" t="str">
            <v>31 - 12 - 1963</v>
          </cell>
          <cell r="I3770" t="str">
            <v>III/a</v>
          </cell>
          <cell r="J3770" t="str">
            <v>01 - 03 - 1990</v>
          </cell>
          <cell r="K3770" t="str">
            <v>01 - 02 - 1992</v>
          </cell>
          <cell r="L3770" t="str">
            <v>L</v>
          </cell>
          <cell r="M3770" t="str">
            <v>IV/b</v>
          </cell>
          <cell r="N3770" t="str">
            <v>01 - 04 - 2009</v>
          </cell>
          <cell r="O3770" t="str">
            <v>19</v>
          </cell>
          <cell r="P3770" t="str">
            <v>1</v>
          </cell>
          <cell r="Q3770" t="str">
            <v/>
          </cell>
          <cell r="R3770" t="str">
            <v/>
          </cell>
          <cell r="S3770" t="str">
            <v/>
          </cell>
          <cell r="T3770" t="str">
            <v>11 - 01 - 2017</v>
          </cell>
          <cell r="U3770" t="str">
            <v>Pamong Belajar Madya</v>
          </cell>
          <cell r="V3770" t="str">
            <v/>
          </cell>
          <cell r="W3770" t="str">
            <v>UPT Satuan Pendidikan Non Formal Sanggar Kegiatan Belajar Mopido</v>
          </cell>
          <cell r="X3770" t="str">
            <v>Dinas Pendidikan Dan Kebudayaan</v>
          </cell>
          <cell r="Y3770" t="str">
            <v>S-2 MAGISTER PENDIDIKAN</v>
          </cell>
          <cell r="Z3770" t="str">
            <v>14-11-2003</v>
          </cell>
          <cell r="AA3770" t="str">
            <v>Aktif</v>
          </cell>
          <cell r="AB3770" t="str">
            <v>PNS Daerah Kab./Kota yang bekerja pada Kab./Kota</v>
          </cell>
          <cell r="AC3770" t="str">
            <v>Pemerintah Kab. Tolitoli</v>
          </cell>
          <cell r="AD3770" t="str">
            <v>Pemerintah Kab. Tolitoli</v>
          </cell>
        </row>
        <row r="3771">
          <cell r="A3771">
            <v>3769</v>
          </cell>
          <cell r="B3771" t="str">
            <v>198307012006042015</v>
          </cell>
          <cell r="C3771" t="str">
            <v>570020170</v>
          </cell>
          <cell r="D3771" t="str">
            <v>NURWELI</v>
          </cell>
          <cell r="E3771" t="str">
            <v/>
          </cell>
          <cell r="F3771" t="str">
            <v>A.ma.Pd</v>
          </cell>
          <cell r="G3771" t="str">
            <v>SABANG</v>
          </cell>
          <cell r="H3771" t="str">
            <v>01 - 07 - 1983</v>
          </cell>
          <cell r="I3771" t="str">
            <v>II/b</v>
          </cell>
          <cell r="J3771" t="str">
            <v>01 - 04 - 2006</v>
          </cell>
          <cell r="K3771" t="str">
            <v>01 - 06 - 2007</v>
          </cell>
          <cell r="L3771" t="str">
            <v>P</v>
          </cell>
          <cell r="M3771" t="str">
            <v>III/a</v>
          </cell>
          <cell r="N3771" t="str">
            <v>01 - 04 - 2016</v>
          </cell>
          <cell r="O3771" t="str">
            <v>8</v>
          </cell>
          <cell r="P3771" t="str">
            <v>0</v>
          </cell>
          <cell r="Q3771" t="str">
            <v/>
          </cell>
          <cell r="R3771" t="str">
            <v/>
          </cell>
          <cell r="S3771" t="str">
            <v/>
          </cell>
          <cell r="T3771" t="str">
            <v>01 - 04 - 2016</v>
          </cell>
          <cell r="U3771" t="str">
            <v>Guru Pertama</v>
          </cell>
          <cell r="V3771" t="str">
            <v/>
          </cell>
          <cell r="W3771" t="str">
            <v>SDN SABANG</v>
          </cell>
          <cell r="X3771" t="str">
            <v>CABANG DISPENBUD KECAMATAN GALANG</v>
          </cell>
          <cell r="Y3771" t="str">
            <v>D-II PGSDI</v>
          </cell>
          <cell r="Z3771" t="str">
            <v>31-12-2005</v>
          </cell>
          <cell r="AA3771" t="str">
            <v>Aktif</v>
          </cell>
          <cell r="AB3771" t="str">
            <v>PNS Daerah Kab./Kota yang bekerja pada Kab./Kota</v>
          </cell>
          <cell r="AC3771" t="str">
            <v>Pemerintah Kab. Tolitoli</v>
          </cell>
          <cell r="AD3771" t="str">
            <v>Pemerintah Kab. Tolitoli</v>
          </cell>
        </row>
        <row r="3772">
          <cell r="A3772">
            <v>3770</v>
          </cell>
          <cell r="B3772" t="str">
            <v>197912122003122011</v>
          </cell>
          <cell r="C3772" t="str">
            <v>570015616</v>
          </cell>
          <cell r="D3772" t="str">
            <v>SRI MAWARNI</v>
          </cell>
          <cell r="E3772" t="str">
            <v/>
          </cell>
          <cell r="F3772" t="str">
            <v>A.Md.Kep</v>
          </cell>
          <cell r="G3772" t="str">
            <v>GINUNGGUNG</v>
          </cell>
          <cell r="H3772" t="str">
            <v>12 - 12 - 1979</v>
          </cell>
          <cell r="I3772" t="str">
            <v>II/a</v>
          </cell>
          <cell r="J3772" t="str">
            <v>01 - 12 - 2003</v>
          </cell>
          <cell r="K3772" t="str">
            <v>01 - 03 - 2005</v>
          </cell>
          <cell r="L3772" t="str">
            <v>P</v>
          </cell>
          <cell r="M3772" t="str">
            <v>III/b</v>
          </cell>
          <cell r="N3772" t="str">
            <v>01 - 04 - 2018</v>
          </cell>
          <cell r="O3772" t="str">
            <v>9</v>
          </cell>
          <cell r="P3772" t="str">
            <v>4</v>
          </cell>
          <cell r="Q3772" t="str">
            <v/>
          </cell>
          <cell r="R3772" t="str">
            <v/>
          </cell>
          <cell r="S3772" t="str">
            <v/>
          </cell>
          <cell r="T3772" t="str">
            <v>01 - 10 - 2015</v>
          </cell>
          <cell r="U3772" t="str">
            <v>Perawat Pelaksana Lanjutan</v>
          </cell>
          <cell r="V3772" t="str">
            <v/>
          </cell>
          <cell r="W3772" t="str">
            <v>PUSKESMAS GALANG</v>
          </cell>
          <cell r="X3772" t="str">
            <v>DINAS KESEHATAN</v>
          </cell>
          <cell r="Y3772" t="str">
            <v>D-III KEPERAWATAN</v>
          </cell>
          <cell r="Z3772" t="str">
            <v>01-01-2009</v>
          </cell>
          <cell r="AA3772" t="str">
            <v>Aktif</v>
          </cell>
          <cell r="AB3772" t="str">
            <v>PNS Daerah Kab./Kota yang bekerja pada Kab./Kota</v>
          </cell>
          <cell r="AC3772" t="str">
            <v>Pemerintah Kab. Tolitoli</v>
          </cell>
          <cell r="AD3772" t="str">
            <v>Pemerintah Kab. Tolitoli</v>
          </cell>
        </row>
        <row r="3773">
          <cell r="A3773">
            <v>3771</v>
          </cell>
          <cell r="B3773" t="str">
            <v>198301062015022001</v>
          </cell>
          <cell r="C3773" t="str">
            <v/>
          </cell>
          <cell r="D3773" t="str">
            <v>DEWI YANTI ZENNY</v>
          </cell>
          <cell r="E3773" t="str">
            <v/>
          </cell>
          <cell r="F3773" t="str">
            <v/>
          </cell>
          <cell r="G3773" t="str">
            <v>TOLITOLI</v>
          </cell>
          <cell r="H3773" t="str">
            <v>06 - 01 - 1983</v>
          </cell>
          <cell r="I3773" t="str">
            <v>II/a</v>
          </cell>
          <cell r="J3773" t="str">
            <v>01 - 02 - 2015</v>
          </cell>
          <cell r="K3773" t="str">
            <v>01 - 09 - 2016</v>
          </cell>
          <cell r="L3773" t="str">
            <v>P</v>
          </cell>
          <cell r="M3773" t="str">
            <v>II/a</v>
          </cell>
          <cell r="N3773" t="str">
            <v>01 - 02 - 2015</v>
          </cell>
          <cell r="O3773" t="str">
            <v>10</v>
          </cell>
          <cell r="P3773" t="str">
            <v>11</v>
          </cell>
          <cell r="Q3773" t="str">
            <v/>
          </cell>
          <cell r="R3773" t="str">
            <v/>
          </cell>
          <cell r="S3773" t="str">
            <v/>
          </cell>
          <cell r="T3773" t="str">
            <v/>
          </cell>
          <cell r="U3773" t="str">
            <v/>
          </cell>
          <cell r="V3773" t="str">
            <v>PERAWAT</v>
          </cell>
          <cell r="W3773" t="str">
            <v>RUMAH SAKIT UMUM DAERAH MOKOPIDO</v>
          </cell>
          <cell r="X3773" t="str">
            <v>Pemerintah Kabupaten Tolitoli</v>
          </cell>
          <cell r="Y3773" t="str">
            <v>SEKOLAH PERAWAT KESEHATAN</v>
          </cell>
          <cell r="Z3773" t="str">
            <v>20-06-2001</v>
          </cell>
          <cell r="AA3773" t="str">
            <v>Aktif</v>
          </cell>
          <cell r="AB3773" t="str">
            <v>PNS Daerah Kab./Kota yang bekerja pada Kab./Kota</v>
          </cell>
          <cell r="AC3773" t="str">
            <v>Pemerintah Kab. Tolitoli</v>
          </cell>
          <cell r="AD3773" t="str">
            <v>Pemerintah Kab. Tolitoli</v>
          </cell>
        </row>
        <row r="3774">
          <cell r="A3774">
            <v>3772</v>
          </cell>
          <cell r="B3774" t="str">
            <v>196401021992031010</v>
          </cell>
          <cell r="C3774" t="str">
            <v>131995627</v>
          </cell>
          <cell r="D3774" t="str">
            <v>M YUNUS</v>
          </cell>
          <cell r="E3774" t="str">
            <v/>
          </cell>
          <cell r="F3774" t="str">
            <v/>
          </cell>
          <cell r="G3774" t="str">
            <v>SOPPENG</v>
          </cell>
          <cell r="H3774" t="str">
            <v>02 - 01 - 1964</v>
          </cell>
          <cell r="I3774" t="str">
            <v>II/a</v>
          </cell>
          <cell r="J3774" t="str">
            <v>01 - 03 - 1992</v>
          </cell>
          <cell r="K3774" t="str">
            <v>01 - 02 - 1994</v>
          </cell>
          <cell r="L3774" t="str">
            <v>L</v>
          </cell>
          <cell r="M3774" t="str">
            <v>IV/a</v>
          </cell>
          <cell r="N3774" t="str">
            <v>01 - 04 - 2011</v>
          </cell>
          <cell r="O3774" t="str">
            <v>14</v>
          </cell>
          <cell r="P3774" t="str">
            <v>1</v>
          </cell>
          <cell r="Q3774" t="str">
            <v/>
          </cell>
          <cell r="R3774" t="str">
            <v/>
          </cell>
          <cell r="S3774" t="str">
            <v/>
          </cell>
          <cell r="T3774" t="str">
            <v>09 - 03 - 2015</v>
          </cell>
          <cell r="U3774" t="str">
            <v>Guru Madya</v>
          </cell>
          <cell r="V3774" t="str">
            <v/>
          </cell>
          <cell r="W3774" t="str">
            <v>SMP NEGERI 3 GALANG</v>
          </cell>
          <cell r="X3774" t="str">
            <v>CABANG DISPENBUD KECAMATAN GALANG</v>
          </cell>
          <cell r="Y3774" t="str">
            <v>S-1 PENDIDIKAN BIOLOGI</v>
          </cell>
          <cell r="Z3774" t="str">
            <v>31-12-2001</v>
          </cell>
          <cell r="AA3774" t="str">
            <v>Aktif</v>
          </cell>
          <cell r="AB3774" t="str">
            <v>PNS Daerah Kab./Kota yang bekerja pada Kab./Kota</v>
          </cell>
          <cell r="AC3774" t="str">
            <v>Pemerintah Kab. Tolitoli</v>
          </cell>
          <cell r="AD3774" t="str">
            <v>Pemerintah Kab. Tolitoli</v>
          </cell>
        </row>
        <row r="3775">
          <cell r="A3775">
            <v>3773</v>
          </cell>
          <cell r="B3775" t="str">
            <v>198512022009042004</v>
          </cell>
          <cell r="C3775" t="str">
            <v/>
          </cell>
          <cell r="D3775" t="str">
            <v>SURIANI</v>
          </cell>
          <cell r="E3775" t="str">
            <v/>
          </cell>
          <cell r="F3775" t="str">
            <v>SH</v>
          </cell>
          <cell r="G3775" t="str">
            <v>BUNYU</v>
          </cell>
          <cell r="H3775" t="str">
            <v>02 - 12 - 1985</v>
          </cell>
          <cell r="I3775" t="str">
            <v>II/a</v>
          </cell>
          <cell r="J3775" t="str">
            <v>01 - 04 - 2009</v>
          </cell>
          <cell r="K3775" t="str">
            <v>01 - 01 - 2011</v>
          </cell>
          <cell r="L3775" t="str">
            <v>P</v>
          </cell>
          <cell r="M3775" t="str">
            <v>III/a</v>
          </cell>
          <cell r="N3775" t="str">
            <v>01 - 10 - 2015</v>
          </cell>
          <cell r="O3775" t="str">
            <v>6</v>
          </cell>
          <cell r="P3775" t="str">
            <v>3</v>
          </cell>
          <cell r="Q3775" t="str">
            <v/>
          </cell>
          <cell r="R3775" t="str">
            <v/>
          </cell>
          <cell r="S3775" t="str">
            <v/>
          </cell>
          <cell r="T3775" t="str">
            <v/>
          </cell>
          <cell r="U3775" t="str">
            <v/>
          </cell>
          <cell r="V3775" t="str">
            <v>STAF</v>
          </cell>
          <cell r="W3775" t="str">
            <v>SEKSI KETENTRAMAN DAN KETERTIBAN</v>
          </cell>
          <cell r="X3775" t="str">
            <v>KANTOR KECAMATAN BAOLAN</v>
          </cell>
          <cell r="Y3775" t="str">
            <v>S-1 HUKUM PERDATA</v>
          </cell>
          <cell r="Z3775" t="str">
            <v>31-12-2013</v>
          </cell>
          <cell r="AA3775" t="str">
            <v>Aktif</v>
          </cell>
          <cell r="AB3775" t="str">
            <v>PNS Daerah Kab./Kota yang bekerja pada Kab./Kota</v>
          </cell>
          <cell r="AC3775" t="str">
            <v>Pemerintah Kab. Tolitoli</v>
          </cell>
          <cell r="AD3775" t="str">
            <v>Pemerintah Kab. Tolitoli</v>
          </cell>
        </row>
        <row r="3776">
          <cell r="A3776">
            <v>3774</v>
          </cell>
          <cell r="B3776" t="str">
            <v>198204172008011010</v>
          </cell>
          <cell r="C3776" t="str">
            <v>570036266</v>
          </cell>
          <cell r="D3776" t="str">
            <v>MOHAMMAD SAHLAN HI MALLU</v>
          </cell>
          <cell r="E3776" t="str">
            <v/>
          </cell>
          <cell r="F3776" t="str">
            <v>SE</v>
          </cell>
          <cell r="G3776" t="str">
            <v>TOLITOLI</v>
          </cell>
          <cell r="H3776" t="str">
            <v>17 - 04 - 1982</v>
          </cell>
          <cell r="I3776" t="str">
            <v>II/c</v>
          </cell>
          <cell r="J3776" t="str">
            <v>01 - 01 - 2008</v>
          </cell>
          <cell r="K3776" t="str">
            <v>01 - 12 - 2009</v>
          </cell>
          <cell r="L3776" t="str">
            <v>L</v>
          </cell>
          <cell r="M3776" t="str">
            <v>III/b</v>
          </cell>
          <cell r="N3776" t="str">
            <v>01 - 04 - 2015</v>
          </cell>
          <cell r="O3776" t="str">
            <v>9</v>
          </cell>
          <cell r="P3776" t="str">
            <v>3</v>
          </cell>
          <cell r="Q3776" t="str">
            <v/>
          </cell>
          <cell r="R3776" t="str">
            <v/>
          </cell>
          <cell r="S3776" t="str">
            <v/>
          </cell>
          <cell r="T3776" t="str">
            <v/>
          </cell>
          <cell r="U3776" t="str">
            <v/>
          </cell>
          <cell r="V3776" t="str">
            <v>STAF</v>
          </cell>
          <cell r="W3776" t="str">
            <v>Seksi Energi Baru Terbarukan</v>
          </cell>
          <cell r="X3776" t="str">
            <v>Bidang Ketenagalistrikan Dan Konservasi Energi</v>
          </cell>
          <cell r="Y3776" t="str">
            <v>S-1 EKONOMI MANAJEMEN</v>
          </cell>
          <cell r="Z3776" t="str">
            <v>31-12-2007</v>
          </cell>
          <cell r="AA3776" t="str">
            <v>Aktif</v>
          </cell>
          <cell r="AB3776" t="str">
            <v>PNS Daerah Kab./Kota yang bekerja pada Kab./Kota</v>
          </cell>
          <cell r="AC3776" t="str">
            <v>Pemerintah Kab. Tolitoli</v>
          </cell>
          <cell r="AD3776" t="str">
            <v>Pemerintah Kab. Tolitoli</v>
          </cell>
        </row>
        <row r="3777">
          <cell r="A3777">
            <v>3775</v>
          </cell>
          <cell r="B3777" t="str">
            <v>197503152014112003</v>
          </cell>
          <cell r="C3777" t="str">
            <v/>
          </cell>
          <cell r="D3777" t="str">
            <v>SUKARTI</v>
          </cell>
          <cell r="E3777" t="str">
            <v/>
          </cell>
          <cell r="F3777" t="str">
            <v>SE</v>
          </cell>
          <cell r="G3777" t="str">
            <v>TOLITOLI</v>
          </cell>
          <cell r="H3777" t="str">
            <v>15 - 03 - 1975</v>
          </cell>
          <cell r="I3777" t="str">
            <v>III/a</v>
          </cell>
          <cell r="J3777" t="str">
            <v>01 - 11 - 2014</v>
          </cell>
          <cell r="K3777" t="str">
            <v>01 - 09 - 2016</v>
          </cell>
          <cell r="L3777" t="str">
            <v>P</v>
          </cell>
          <cell r="M3777" t="str">
            <v>III/a</v>
          </cell>
          <cell r="N3777" t="str">
            <v>01 - 11 - 2014</v>
          </cell>
          <cell r="O3777" t="str">
            <v>10</v>
          </cell>
          <cell r="P3777" t="str">
            <v>4</v>
          </cell>
          <cell r="Q3777" t="str">
            <v/>
          </cell>
          <cell r="R3777" t="str">
            <v/>
          </cell>
          <cell r="S3777" t="str">
            <v/>
          </cell>
          <cell r="T3777" t="str">
            <v/>
          </cell>
          <cell r="U3777" t="str">
            <v/>
          </cell>
          <cell r="V3777" t="str">
            <v>PENGADMINISTRASI UMUM</v>
          </cell>
          <cell r="W3777" t="str">
            <v>Sub Bagian Tata Usaha</v>
          </cell>
          <cell r="X3777" t="str">
            <v>Dinas Pengendalian Penduduk Dan Keluarga Berencana</v>
          </cell>
          <cell r="Y3777" t="str">
            <v>S-1 EKONOMI MANAJEMEN KEUANGAN DAN PERBANKAN</v>
          </cell>
          <cell r="Z3777" t="str">
            <v>17-11-1999</v>
          </cell>
          <cell r="AA3777" t="str">
            <v>Aktif</v>
          </cell>
          <cell r="AB3777" t="str">
            <v>PNS Daerah Kab./Kota yang bekerja pada Kab./Kota</v>
          </cell>
          <cell r="AC3777" t="str">
            <v>Pemerintah Kab. Tolitoli</v>
          </cell>
          <cell r="AD3777" t="str">
            <v>Pemerintah Kab. Tolitoli</v>
          </cell>
        </row>
        <row r="3778">
          <cell r="A3778">
            <v>3776</v>
          </cell>
          <cell r="B3778" t="str">
            <v>198708102010012013</v>
          </cell>
          <cell r="C3778" t="str">
            <v/>
          </cell>
          <cell r="D3778" t="str">
            <v>NIA SULFIANI RUKA</v>
          </cell>
          <cell r="E3778" t="str">
            <v/>
          </cell>
          <cell r="F3778" t="str">
            <v>AMd.Kep</v>
          </cell>
          <cell r="G3778" t="str">
            <v>LAULALANG</v>
          </cell>
          <cell r="H3778" t="str">
            <v>10 - 08 - 1987</v>
          </cell>
          <cell r="I3778" t="str">
            <v>II/c</v>
          </cell>
          <cell r="J3778" t="str">
            <v>01 - 01 - 2010</v>
          </cell>
          <cell r="K3778" t="str">
            <v>01 - 01 - 2012</v>
          </cell>
          <cell r="L3778" t="str">
            <v>P</v>
          </cell>
          <cell r="M3778" t="str">
            <v>III/a</v>
          </cell>
          <cell r="N3778" t="str">
            <v>01 - 04 - 2017</v>
          </cell>
          <cell r="O3778" t="str">
            <v>5</v>
          </cell>
          <cell r="P3778" t="str">
            <v>3</v>
          </cell>
          <cell r="Q3778" t="str">
            <v/>
          </cell>
          <cell r="R3778" t="str">
            <v/>
          </cell>
          <cell r="S3778" t="str">
            <v/>
          </cell>
          <cell r="T3778" t="str">
            <v>01 - 04 - 2017</v>
          </cell>
          <cell r="U3778" t="str">
            <v>Perawat Pelaksana Lanjutan</v>
          </cell>
          <cell r="V3778" t="str">
            <v/>
          </cell>
          <cell r="W3778" t="str">
            <v>PUSKESMAS LAULALANG</v>
          </cell>
          <cell r="X3778" t="str">
            <v>DINAS KESEHATAN</v>
          </cell>
          <cell r="Y3778" t="str">
            <v>D-III KEPERAWATAN</v>
          </cell>
          <cell r="Z3778" t="str">
            <v>31-12-2008</v>
          </cell>
          <cell r="AA3778" t="str">
            <v>Aktif</v>
          </cell>
          <cell r="AB3778" t="str">
            <v>PNS Daerah Kab./Kota yang bekerja pada Kab./Kota</v>
          </cell>
          <cell r="AC3778" t="str">
            <v>Pemerintah Kab. Tolitoli</v>
          </cell>
          <cell r="AD3778" t="str">
            <v>Pemerintah Kab. Tolitoli</v>
          </cell>
        </row>
        <row r="3779">
          <cell r="A3779">
            <v>3777</v>
          </cell>
          <cell r="B3779" t="str">
            <v>196801102003121005</v>
          </cell>
          <cell r="C3779" t="str">
            <v>570015705</v>
          </cell>
          <cell r="D3779" t="str">
            <v>ALIMIN</v>
          </cell>
          <cell r="E3779" t="str">
            <v/>
          </cell>
          <cell r="F3779" t="str">
            <v>SP</v>
          </cell>
          <cell r="G3779" t="str">
            <v>TOLITOLI</v>
          </cell>
          <cell r="H3779" t="str">
            <v>10 - 01 - 1968</v>
          </cell>
          <cell r="I3779" t="str">
            <v>III/a</v>
          </cell>
          <cell r="J3779" t="str">
            <v>01 - 12 - 2003</v>
          </cell>
          <cell r="K3779" t="str">
            <v>01 - 03 - 2005</v>
          </cell>
          <cell r="L3779" t="str">
            <v>L</v>
          </cell>
          <cell r="M3779" t="str">
            <v>III/c</v>
          </cell>
          <cell r="N3779" t="str">
            <v>01 - 04 - 2015</v>
          </cell>
          <cell r="O3779" t="str">
            <v>16</v>
          </cell>
          <cell r="P3779" t="str">
            <v>2</v>
          </cell>
          <cell r="Q3779" t="str">
            <v/>
          </cell>
          <cell r="R3779" t="str">
            <v/>
          </cell>
          <cell r="S3779" t="str">
            <v/>
          </cell>
          <cell r="T3779" t="str">
            <v/>
          </cell>
          <cell r="U3779" t="str">
            <v/>
          </cell>
          <cell r="V3779" t="str">
            <v>STAF</v>
          </cell>
          <cell r="W3779" t="str">
            <v>SEKSI PEMASARAN DAN PROMOSI</v>
          </cell>
          <cell r="X3779" t="str">
            <v>BIDANG PELAYANAN WISATA</v>
          </cell>
          <cell r="Y3779" t="str">
            <v>S-1 PERTANIAN</v>
          </cell>
          <cell r="Z3779" t="str">
            <v>31-12-1999</v>
          </cell>
          <cell r="AA3779" t="str">
            <v>Aktif</v>
          </cell>
          <cell r="AB3779" t="str">
            <v>PNS Daerah Kab./Kota yang bekerja pada Kab./Kota</v>
          </cell>
          <cell r="AC3779" t="str">
            <v>Pemerintah Kab. Tolitoli</v>
          </cell>
          <cell r="AD3779" t="str">
            <v>Pemerintah Kab. Tolitoli</v>
          </cell>
        </row>
        <row r="3780">
          <cell r="A3780">
            <v>3778</v>
          </cell>
          <cell r="B3780" t="str">
            <v>197112302006042016</v>
          </cell>
          <cell r="C3780" t="str">
            <v>570021198</v>
          </cell>
          <cell r="D3780" t="str">
            <v>WILSA TAHULENDING</v>
          </cell>
          <cell r="E3780" t="str">
            <v/>
          </cell>
          <cell r="F3780" t="str">
            <v/>
          </cell>
          <cell r="G3780" t="str">
            <v>SIAU TAGULANDANG BIARO</v>
          </cell>
          <cell r="H3780" t="str">
            <v>30 - 12 - 1971</v>
          </cell>
          <cell r="I3780" t="str">
            <v>II/a</v>
          </cell>
          <cell r="J3780" t="str">
            <v>01 - 04 - 2006</v>
          </cell>
          <cell r="K3780" t="str">
            <v>01 - 10 - 2007</v>
          </cell>
          <cell r="L3780" t="str">
            <v>P</v>
          </cell>
          <cell r="M3780" t="str">
            <v>II/c</v>
          </cell>
          <cell r="N3780" t="str">
            <v>01 - 10 - 2016</v>
          </cell>
          <cell r="O3780" t="str">
            <v>16</v>
          </cell>
          <cell r="P3780" t="str">
            <v>4</v>
          </cell>
          <cell r="Q3780" t="str">
            <v/>
          </cell>
          <cell r="R3780" t="str">
            <v/>
          </cell>
          <cell r="S3780" t="str">
            <v/>
          </cell>
          <cell r="T3780" t="str">
            <v>01 - 10 - 2016</v>
          </cell>
          <cell r="U3780" t="str">
            <v>Guru</v>
          </cell>
          <cell r="V3780" t="str">
            <v/>
          </cell>
          <cell r="W3780" t="str">
            <v>SDN 4 LAULALANG</v>
          </cell>
          <cell r="X3780" t="str">
            <v>CABANG DISPENBUD KECAMATAN TOLITOLI UTARA</v>
          </cell>
          <cell r="Y3780" t="str">
            <v>PGA KRISTEN 6 TAHUN</v>
          </cell>
          <cell r="Z3780" t="str">
            <v>31-12-1989</v>
          </cell>
          <cell r="AA3780" t="str">
            <v>Aktif</v>
          </cell>
          <cell r="AB3780" t="str">
            <v>PNS Daerah Kab./Kota yang bekerja pada Kab./Kota</v>
          </cell>
          <cell r="AC3780" t="str">
            <v>Pemerintah Kab. Tolitoli</v>
          </cell>
          <cell r="AD3780" t="str">
            <v>Pemerintah Kab. Tolitoli</v>
          </cell>
        </row>
        <row r="3781">
          <cell r="A3781">
            <v>3779</v>
          </cell>
          <cell r="B3781" t="str">
            <v>198404132010012025</v>
          </cell>
          <cell r="C3781" t="str">
            <v/>
          </cell>
          <cell r="D3781" t="str">
            <v>HAMIDA</v>
          </cell>
          <cell r="E3781" t="str">
            <v/>
          </cell>
          <cell r="F3781" t="str">
            <v>S.PdI</v>
          </cell>
          <cell r="G3781" t="str">
            <v>SABANG</v>
          </cell>
          <cell r="H3781" t="str">
            <v>13 - 04 - 1984</v>
          </cell>
          <cell r="I3781" t="str">
            <v>II/b</v>
          </cell>
          <cell r="J3781" t="str">
            <v>01 - 01 - 2010</v>
          </cell>
          <cell r="K3781" t="str">
            <v>01 - 01 - 2012</v>
          </cell>
          <cell r="L3781" t="str">
            <v>P</v>
          </cell>
          <cell r="M3781" t="str">
            <v>III/a</v>
          </cell>
          <cell r="N3781" t="str">
            <v>01 - 04 - 2016</v>
          </cell>
          <cell r="O3781" t="str">
            <v>4</v>
          </cell>
          <cell r="P3781" t="str">
            <v>3</v>
          </cell>
          <cell r="Q3781" t="str">
            <v/>
          </cell>
          <cell r="R3781" t="str">
            <v/>
          </cell>
          <cell r="S3781" t="str">
            <v/>
          </cell>
          <cell r="T3781" t="str">
            <v>01 - 10 - 2014</v>
          </cell>
          <cell r="U3781" t="str">
            <v>Guru Muda</v>
          </cell>
          <cell r="V3781" t="str">
            <v/>
          </cell>
          <cell r="W3781" t="str">
            <v>SDN SABANG</v>
          </cell>
          <cell r="X3781" t="str">
            <v>CABANG DISPENBUD KECAMATAN GALANG</v>
          </cell>
          <cell r="Y3781" t="str">
            <v>S-1 PENDIDIKAN AGAMA ISLAM</v>
          </cell>
          <cell r="Z3781" t="str">
            <v>31-12-2012</v>
          </cell>
          <cell r="AA3781" t="str">
            <v>Aktif</v>
          </cell>
          <cell r="AB3781" t="str">
            <v>PNS Daerah Kab./Kota yang bekerja pada Kab./Kota</v>
          </cell>
          <cell r="AC3781" t="str">
            <v>Pemerintah Kab. Tolitoli</v>
          </cell>
          <cell r="AD3781" t="str">
            <v>Pemerintah Kab. Tolitoli</v>
          </cell>
        </row>
        <row r="3782">
          <cell r="A3782">
            <v>3780</v>
          </cell>
          <cell r="B3782" t="str">
            <v>197410052009041001</v>
          </cell>
          <cell r="C3782" t="str">
            <v/>
          </cell>
          <cell r="D3782" t="str">
            <v>RAHMADI</v>
          </cell>
          <cell r="E3782" t="str">
            <v/>
          </cell>
          <cell r="F3782" t="str">
            <v>A.Ma</v>
          </cell>
          <cell r="G3782" t="str">
            <v>BILO</v>
          </cell>
          <cell r="H3782" t="str">
            <v>05 - 10 - 1974</v>
          </cell>
          <cell r="I3782" t="str">
            <v>II/b</v>
          </cell>
          <cell r="J3782" t="str">
            <v>01 - 04 - 2009</v>
          </cell>
          <cell r="K3782" t="str">
            <v>01 - 01 - 2011</v>
          </cell>
          <cell r="L3782" t="str">
            <v>L</v>
          </cell>
          <cell r="M3782" t="str">
            <v>II/c</v>
          </cell>
          <cell r="N3782" t="str">
            <v>01 - 04 - 2014</v>
          </cell>
          <cell r="O3782" t="str">
            <v>8</v>
          </cell>
          <cell r="P3782" t="str">
            <v>0</v>
          </cell>
          <cell r="Q3782" t="str">
            <v/>
          </cell>
          <cell r="R3782" t="str">
            <v/>
          </cell>
          <cell r="S3782" t="str">
            <v/>
          </cell>
          <cell r="T3782" t="str">
            <v>01 - 04 - 2014</v>
          </cell>
          <cell r="U3782" t="str">
            <v>Guru Muda</v>
          </cell>
          <cell r="V3782" t="str">
            <v/>
          </cell>
          <cell r="W3782" t="str">
            <v>SDN 1 LALOS</v>
          </cell>
          <cell r="X3782" t="str">
            <v>CABANG DISPENBUD KECAMATAN GALANG</v>
          </cell>
          <cell r="Y3782" t="str">
            <v>D-II PGSDI</v>
          </cell>
          <cell r="Z3782" t="str">
            <v>31-12-2006</v>
          </cell>
          <cell r="AA3782" t="str">
            <v>Aktif</v>
          </cell>
          <cell r="AB3782" t="str">
            <v>PNS Daerah Kab./Kota yang bekerja pada Kab./Kota</v>
          </cell>
          <cell r="AC3782" t="str">
            <v>Pemerintah Kab. Tolitoli</v>
          </cell>
          <cell r="AD3782" t="str">
            <v>Pemerintah Kab. Tolitoli</v>
          </cell>
        </row>
        <row r="3783">
          <cell r="A3783">
            <v>3781</v>
          </cell>
          <cell r="B3783" t="str">
            <v>196905312009042001</v>
          </cell>
          <cell r="C3783" t="str">
            <v/>
          </cell>
          <cell r="D3783" t="str">
            <v>ZELVIWATI</v>
          </cell>
          <cell r="E3783" t="str">
            <v/>
          </cell>
          <cell r="F3783" t="str">
            <v>SH</v>
          </cell>
          <cell r="G3783" t="str">
            <v>PALU</v>
          </cell>
          <cell r="H3783" t="str">
            <v>31 - 05 - 1969</v>
          </cell>
          <cell r="I3783" t="str">
            <v>III/a</v>
          </cell>
          <cell r="J3783" t="str">
            <v>01 - 04 - 2009</v>
          </cell>
          <cell r="K3783" t="str">
            <v>01 - 01 - 2011</v>
          </cell>
          <cell r="L3783" t="str">
            <v>P</v>
          </cell>
          <cell r="M3783" t="str">
            <v>III/c</v>
          </cell>
          <cell r="N3783" t="str">
            <v>01 - 04 - 2017</v>
          </cell>
          <cell r="O3783" t="str">
            <v>21</v>
          </cell>
          <cell r="P3783" t="str">
            <v>3</v>
          </cell>
          <cell r="Q3783" t="str">
            <v/>
          </cell>
          <cell r="R3783" t="str">
            <v/>
          </cell>
          <cell r="S3783" t="str">
            <v/>
          </cell>
          <cell r="T3783" t="str">
            <v/>
          </cell>
          <cell r="U3783" t="str">
            <v/>
          </cell>
          <cell r="V3783" t="str">
            <v>PENGELOLA LAPORAN HASIL PENGAWASAN</v>
          </cell>
          <cell r="W3783" t="str">
            <v>Seksi Pembinaan Dan Pengawasan Ketenagakerjaan</v>
          </cell>
          <cell r="X3783" t="str">
            <v>Bidang Pembinaan Hubungan Industrial Dan Pengawasan Ketenagakerjaan</v>
          </cell>
          <cell r="Y3783" t="str">
            <v>S-1 ILMU HUKUM</v>
          </cell>
          <cell r="Z3783" t="str">
            <v>31-12-1996</v>
          </cell>
          <cell r="AA3783" t="str">
            <v>Aktif</v>
          </cell>
          <cell r="AB3783" t="str">
            <v>PNS Daerah Kab./Kota yang bekerja pada Kab./Kota</v>
          </cell>
          <cell r="AC3783" t="str">
            <v>Pemerintah Kab. Tolitoli</v>
          </cell>
          <cell r="AD3783" t="str">
            <v>Pemerintah Kab. Tolitoli</v>
          </cell>
        </row>
        <row r="3784">
          <cell r="A3784">
            <v>3782</v>
          </cell>
          <cell r="B3784" t="str">
            <v>197501072015021001</v>
          </cell>
          <cell r="C3784" t="str">
            <v/>
          </cell>
          <cell r="D3784" t="str">
            <v>NURKOLIK</v>
          </cell>
          <cell r="E3784" t="str">
            <v/>
          </cell>
          <cell r="F3784" t="str">
            <v/>
          </cell>
          <cell r="G3784" t="str">
            <v>TULUNGAGUNG</v>
          </cell>
          <cell r="H3784" t="str">
            <v>07 - 01 - 1975</v>
          </cell>
          <cell r="I3784" t="str">
            <v>II/a</v>
          </cell>
          <cell r="J3784" t="str">
            <v>01 - 02 - 2015</v>
          </cell>
          <cell r="K3784" t="str">
            <v>01 - 09 - 2016</v>
          </cell>
          <cell r="L3784" t="str">
            <v>L</v>
          </cell>
          <cell r="M3784" t="str">
            <v>II/a</v>
          </cell>
          <cell r="N3784" t="str">
            <v>01 - 02 - 2015</v>
          </cell>
          <cell r="O3784" t="str">
            <v>10</v>
          </cell>
          <cell r="P3784" t="str">
            <v>7</v>
          </cell>
          <cell r="Q3784" t="str">
            <v/>
          </cell>
          <cell r="R3784" t="str">
            <v/>
          </cell>
          <cell r="S3784" t="str">
            <v/>
          </cell>
          <cell r="T3784" t="str">
            <v/>
          </cell>
          <cell r="U3784" t="str">
            <v/>
          </cell>
          <cell r="V3784" t="str">
            <v>TEKNIS / ADMINISTRASI LAINNYA</v>
          </cell>
          <cell r="W3784" t="str">
            <v>SDN SALUGAN</v>
          </cell>
          <cell r="X3784" t="str">
            <v>CABANG DISPENBUD KECAMATAN LAMPASIO</v>
          </cell>
          <cell r="Y3784" t="str">
            <v>MADRASAH ALIYAH NEGERI</v>
          </cell>
          <cell r="Z3784" t="str">
            <v>20-05-1995</v>
          </cell>
          <cell r="AA3784" t="str">
            <v>Aktif</v>
          </cell>
          <cell r="AB3784" t="str">
            <v>PNS Daerah Kab./Kota yang bekerja pada Kab./Kota</v>
          </cell>
          <cell r="AC3784" t="str">
            <v>Pemerintah Kab. Tolitoli</v>
          </cell>
          <cell r="AD3784" t="str">
            <v>Pemerintah Kab. Tolitoli</v>
          </cell>
        </row>
        <row r="3785">
          <cell r="A3785">
            <v>3783</v>
          </cell>
          <cell r="B3785" t="str">
            <v>198702052010012022</v>
          </cell>
          <cell r="C3785" t="str">
            <v/>
          </cell>
          <cell r="D3785" t="str">
            <v>ISMAWATY MUH. TANG</v>
          </cell>
          <cell r="E3785" t="str">
            <v/>
          </cell>
          <cell r="F3785" t="str">
            <v>A. Md. Keb</v>
          </cell>
          <cell r="G3785" t="str">
            <v>KEPULAUAN SELAYAR</v>
          </cell>
          <cell r="H3785" t="str">
            <v>05 - 02 - 1987</v>
          </cell>
          <cell r="I3785" t="str">
            <v>II/c</v>
          </cell>
          <cell r="J3785" t="str">
            <v>01 - 01 - 2010</v>
          </cell>
          <cell r="K3785" t="str">
            <v>01 - 01 - 2012</v>
          </cell>
          <cell r="L3785" t="str">
            <v>P</v>
          </cell>
          <cell r="M3785" t="str">
            <v>III/a</v>
          </cell>
          <cell r="N3785" t="str">
            <v>01 - 04 - 2017</v>
          </cell>
          <cell r="O3785" t="str">
            <v>0</v>
          </cell>
          <cell r="P3785" t="str">
            <v>0</v>
          </cell>
          <cell r="Q3785" t="str">
            <v/>
          </cell>
          <cell r="R3785" t="str">
            <v/>
          </cell>
          <cell r="S3785" t="str">
            <v/>
          </cell>
          <cell r="T3785" t="str">
            <v>01 - 04 - 2017</v>
          </cell>
          <cell r="U3785" t="str">
            <v>Bidan Pelaksana Lanjutan</v>
          </cell>
          <cell r="V3785" t="str">
            <v/>
          </cell>
          <cell r="W3785" t="str">
            <v>PUSKESMAS BANGKIR</v>
          </cell>
          <cell r="X3785" t="str">
            <v>DINAS KESEHATAN</v>
          </cell>
          <cell r="Y3785" t="str">
            <v>D-III KEBIDANAN</v>
          </cell>
          <cell r="Z3785" t="str">
            <v>31-12-2009</v>
          </cell>
          <cell r="AA3785" t="str">
            <v>Aktif</v>
          </cell>
          <cell r="AB3785" t="str">
            <v>PNS Daerah Kab./Kota yang bekerja pada Kab./Kota</v>
          </cell>
          <cell r="AC3785" t="str">
            <v>Pemerintah Kab. Tolitoli</v>
          </cell>
          <cell r="AD3785" t="str">
            <v>Pemerintah Kab. Tolitoli</v>
          </cell>
        </row>
        <row r="3786">
          <cell r="A3786">
            <v>3784</v>
          </cell>
          <cell r="B3786" t="str">
            <v>196208051990112001</v>
          </cell>
          <cell r="C3786" t="str">
            <v>570010605</v>
          </cell>
          <cell r="D3786" t="str">
            <v>RR SETYOWATI HARI SAKTI</v>
          </cell>
          <cell r="E3786" t="str">
            <v/>
          </cell>
          <cell r="F3786" t="str">
            <v>SH</v>
          </cell>
          <cell r="G3786" t="str">
            <v>JAKARTA</v>
          </cell>
          <cell r="H3786" t="str">
            <v>05 - 08 - 1962</v>
          </cell>
          <cell r="I3786" t="str">
            <v>III/a</v>
          </cell>
          <cell r="J3786" t="str">
            <v>01 - 11 - 1990</v>
          </cell>
          <cell r="K3786" t="str">
            <v>01 - 03 - 1992</v>
          </cell>
          <cell r="L3786" t="str">
            <v>P</v>
          </cell>
          <cell r="M3786" t="str">
            <v>IV/c</v>
          </cell>
          <cell r="N3786" t="str">
            <v>01 - 04 - 2010</v>
          </cell>
          <cell r="O3786" t="str">
            <v>21</v>
          </cell>
          <cell r="P3786" t="str">
            <v>4</v>
          </cell>
          <cell r="Q3786" t="str">
            <v/>
          </cell>
          <cell r="R3786" t="str">
            <v/>
          </cell>
          <cell r="S3786" t="str">
            <v/>
          </cell>
          <cell r="T3786" t="str">
            <v/>
          </cell>
          <cell r="U3786" t="str">
            <v/>
          </cell>
          <cell r="V3786" t="str">
            <v>FUNGSIOMAL UMUM</v>
          </cell>
          <cell r="W3786" t="str">
            <v>Sub Bagian Keuangan Dan Tata Usaha</v>
          </cell>
          <cell r="X3786" t="str">
            <v>BAGIAN UMUM DAN PERLENGKAPAN</v>
          </cell>
          <cell r="Y3786" t="str">
            <v>S-1 HUKUM</v>
          </cell>
          <cell r="Z3786" t="str">
            <v>31-12-1988</v>
          </cell>
          <cell r="AA3786" t="str">
            <v>Aktif</v>
          </cell>
          <cell r="AB3786" t="str">
            <v>PNS Daerah Kab./Kota yang bekerja pada Kab./Kota</v>
          </cell>
          <cell r="AC3786" t="str">
            <v>Pemerintah Kab. Tolitoli</v>
          </cell>
          <cell r="AD3786" t="str">
            <v>Pemerintah Kab. Tolitoli</v>
          </cell>
        </row>
        <row r="3787">
          <cell r="A3787">
            <v>3785</v>
          </cell>
          <cell r="B3787" t="str">
            <v>198311032010012014</v>
          </cell>
          <cell r="C3787" t="str">
            <v/>
          </cell>
          <cell r="D3787" t="str">
            <v>FITRIA</v>
          </cell>
          <cell r="E3787" t="str">
            <v/>
          </cell>
          <cell r="F3787" t="str">
            <v>A.MA</v>
          </cell>
          <cell r="G3787" t="str">
            <v>TOLITOLI</v>
          </cell>
          <cell r="H3787" t="str">
            <v>03 - 11 - 1983</v>
          </cell>
          <cell r="I3787" t="str">
            <v>II/b</v>
          </cell>
          <cell r="J3787" t="str">
            <v>01 - 01 - 2010</v>
          </cell>
          <cell r="K3787" t="str">
            <v>01 - 01 - 2012</v>
          </cell>
          <cell r="L3787" t="str">
            <v>P</v>
          </cell>
          <cell r="M3787" t="str">
            <v>II/c</v>
          </cell>
          <cell r="N3787" t="str">
            <v>01 - 10 - 2016</v>
          </cell>
          <cell r="O3787" t="str">
            <v>9</v>
          </cell>
          <cell r="P3787" t="str">
            <v>9</v>
          </cell>
          <cell r="Q3787" t="str">
            <v/>
          </cell>
          <cell r="R3787" t="str">
            <v/>
          </cell>
          <cell r="S3787" t="str">
            <v/>
          </cell>
          <cell r="T3787" t="str">
            <v>01 - 01 - 2012</v>
          </cell>
          <cell r="U3787" t="str">
            <v>Guru Muda</v>
          </cell>
          <cell r="V3787" t="str">
            <v/>
          </cell>
          <cell r="W3787" t="str">
            <v>TK PEMBINA</v>
          </cell>
          <cell r="X3787" t="str">
            <v>CABANG DISPENBUD KECAMATAN BAOLAN</v>
          </cell>
          <cell r="Y3787" t="str">
            <v>D-II PGTK</v>
          </cell>
          <cell r="Z3787" t="str">
            <v>31-12-2007</v>
          </cell>
          <cell r="AA3787" t="str">
            <v>Aktif</v>
          </cell>
          <cell r="AB3787" t="str">
            <v>PNS Daerah Kab./Kota yang bekerja pada Kab./Kota</v>
          </cell>
          <cell r="AC3787" t="str">
            <v>Pemerintah Kab. Tolitoli</v>
          </cell>
          <cell r="AD3787" t="str">
            <v>Pemerintah Kab. Tolitoli</v>
          </cell>
        </row>
        <row r="3788">
          <cell r="A3788">
            <v>3786</v>
          </cell>
          <cell r="B3788" t="str">
            <v>195908011981032010</v>
          </cell>
          <cell r="C3788" t="str">
            <v>130855157</v>
          </cell>
          <cell r="D3788" t="str">
            <v>SYAMSIAR T ALIM</v>
          </cell>
          <cell r="E3788" t="str">
            <v/>
          </cell>
          <cell r="F3788" t="str">
            <v/>
          </cell>
          <cell r="G3788" t="str">
            <v>BUOL</v>
          </cell>
          <cell r="H3788" t="str">
            <v>01 - 08 - 1959</v>
          </cell>
          <cell r="I3788" t="str">
            <v>II/a</v>
          </cell>
          <cell r="J3788" t="str">
            <v>01 - 03 - 1981</v>
          </cell>
          <cell r="K3788" t="str">
            <v>01 - 05 - 1982</v>
          </cell>
          <cell r="L3788" t="str">
            <v>P</v>
          </cell>
          <cell r="M3788" t="str">
            <v>IV/a</v>
          </cell>
          <cell r="N3788" t="str">
            <v>01 - 04 - 2012</v>
          </cell>
          <cell r="O3788" t="str">
            <v>26</v>
          </cell>
          <cell r="P3788" t="str">
            <v>1</v>
          </cell>
          <cell r="Q3788" t="str">
            <v/>
          </cell>
          <cell r="R3788" t="str">
            <v/>
          </cell>
          <cell r="S3788" t="str">
            <v/>
          </cell>
          <cell r="T3788" t="str">
            <v>01 - 04 - 2012</v>
          </cell>
          <cell r="U3788" t="str">
            <v>Guru Pembina</v>
          </cell>
          <cell r="V3788" t="str">
            <v/>
          </cell>
          <cell r="W3788" t="str">
            <v>SDN LANTAPAN</v>
          </cell>
          <cell r="X3788" t="str">
            <v>CABANG DISPENBUD KECAMATAN GALANG</v>
          </cell>
          <cell r="Y3788" t="str">
            <v>SEKOLAH PENDIDIKAN GURU</v>
          </cell>
          <cell r="Z3788" t="str">
            <v>31-12-1979</v>
          </cell>
          <cell r="AA3788" t="str">
            <v>Aktif</v>
          </cell>
          <cell r="AB3788" t="str">
            <v>PNS Daerah Kab./Kota yang bekerja pada Kab./Kota</v>
          </cell>
          <cell r="AC3788" t="str">
            <v>Pemerintah Kab. Tolitoli</v>
          </cell>
          <cell r="AD3788" t="str">
            <v>Pemerintah Kab. Tolitoli</v>
          </cell>
        </row>
        <row r="3789">
          <cell r="A3789">
            <v>3787</v>
          </cell>
          <cell r="B3789" t="str">
            <v>196708122015022001</v>
          </cell>
          <cell r="C3789" t="str">
            <v/>
          </cell>
          <cell r="D3789" t="str">
            <v>SITTI RAHMA</v>
          </cell>
          <cell r="E3789" t="str">
            <v/>
          </cell>
          <cell r="F3789" t="str">
            <v/>
          </cell>
          <cell r="G3789" t="str">
            <v>TOLITOLI</v>
          </cell>
          <cell r="H3789" t="str">
            <v>12 - 08 - 1967</v>
          </cell>
          <cell r="I3789" t="str">
            <v>II/a</v>
          </cell>
          <cell r="J3789" t="str">
            <v>01 - 02 - 2015</v>
          </cell>
          <cell r="K3789" t="str">
            <v>01 - 09 - 2016</v>
          </cell>
          <cell r="L3789" t="str">
            <v>P</v>
          </cell>
          <cell r="M3789" t="str">
            <v>II/a</v>
          </cell>
          <cell r="N3789" t="str">
            <v>01 - 02 - 2015</v>
          </cell>
          <cell r="O3789" t="str">
            <v>10</v>
          </cell>
          <cell r="P3789" t="str">
            <v>5</v>
          </cell>
          <cell r="Q3789" t="str">
            <v/>
          </cell>
          <cell r="R3789" t="str">
            <v/>
          </cell>
          <cell r="S3789" t="str">
            <v/>
          </cell>
          <cell r="T3789" t="str">
            <v/>
          </cell>
          <cell r="U3789" t="str">
            <v/>
          </cell>
          <cell r="V3789" t="str">
            <v>PENGADMINISTRASI UMUM</v>
          </cell>
          <cell r="W3789" t="str">
            <v>Sub Bagian Tata Usaha</v>
          </cell>
          <cell r="X3789" t="str">
            <v>UPT Badan Pemberdayaan Perempuan Dan KB Kecamatan Dondo</v>
          </cell>
          <cell r="Y3789" t="str">
            <v>MADRASAH ALIYAH NEGERI</v>
          </cell>
          <cell r="Z3789" t="str">
            <v>07-05-1988</v>
          </cell>
          <cell r="AA3789" t="str">
            <v>Aktif</v>
          </cell>
          <cell r="AB3789" t="str">
            <v>PNS Daerah Kab./Kota yang bekerja pada Kab./Kota</v>
          </cell>
          <cell r="AC3789" t="str">
            <v>Pemerintah Kab. Tolitoli</v>
          </cell>
          <cell r="AD3789" t="str">
            <v>Pemerintah Kab. Tolitoli</v>
          </cell>
        </row>
        <row r="3790">
          <cell r="A3790">
            <v>3788</v>
          </cell>
          <cell r="B3790" t="str">
            <v>196610031999031002</v>
          </cell>
          <cell r="C3790" t="str">
            <v>132234036</v>
          </cell>
          <cell r="D3790" t="str">
            <v>ANHAR SUNUSI</v>
          </cell>
          <cell r="E3790" t="str">
            <v/>
          </cell>
          <cell r="F3790" t="str">
            <v/>
          </cell>
          <cell r="G3790" t="str">
            <v>LINGADAN</v>
          </cell>
          <cell r="H3790" t="str">
            <v>03 - 10 - 1966</v>
          </cell>
          <cell r="I3790" t="str">
            <v>II/a</v>
          </cell>
          <cell r="J3790" t="str">
            <v>01 - 03 - 1999</v>
          </cell>
          <cell r="K3790" t="str">
            <v>01 - 08 - 2000</v>
          </cell>
          <cell r="L3790" t="str">
            <v>L</v>
          </cell>
          <cell r="M3790" t="str">
            <v>III/a</v>
          </cell>
          <cell r="N3790" t="str">
            <v>01 - 04 - 2012</v>
          </cell>
          <cell r="O3790" t="str">
            <v>3</v>
          </cell>
          <cell r="P3790" t="str">
            <v>1</v>
          </cell>
          <cell r="Q3790" t="str">
            <v/>
          </cell>
          <cell r="R3790" t="str">
            <v/>
          </cell>
          <cell r="S3790" t="str">
            <v/>
          </cell>
          <cell r="T3790" t="str">
            <v>01 - 04 - 2012</v>
          </cell>
          <cell r="U3790" t="str">
            <v>Guru Pertama</v>
          </cell>
          <cell r="V3790" t="str">
            <v/>
          </cell>
          <cell r="W3790" t="str">
            <v>SDN BUTUN</v>
          </cell>
          <cell r="X3790" t="str">
            <v>CABANG DISPENBUD KECAMATAN OGODEIDE</v>
          </cell>
          <cell r="Y3790" t="str">
            <v>SPG PENDIDIKAN SD</v>
          </cell>
          <cell r="Z3790" t="str">
            <v>31-12-1987</v>
          </cell>
          <cell r="AA3790" t="str">
            <v>Aktif</v>
          </cell>
          <cell r="AB3790" t="str">
            <v>PNS Daerah Kab./Kota yang bekerja pada Kab./Kota</v>
          </cell>
          <cell r="AC3790" t="str">
            <v>Pemerintah Kab. Tolitoli</v>
          </cell>
          <cell r="AD3790" t="str">
            <v>Pemerintah Kab. Tolitoli</v>
          </cell>
        </row>
        <row r="3791">
          <cell r="A3791">
            <v>3789</v>
          </cell>
          <cell r="B3791" t="str">
            <v>196405061984122008</v>
          </cell>
          <cell r="C3791" t="str">
            <v>131210492</v>
          </cell>
          <cell r="D3791" t="str">
            <v>HAYANA</v>
          </cell>
          <cell r="E3791" t="str">
            <v/>
          </cell>
          <cell r="F3791" t="str">
            <v/>
          </cell>
          <cell r="G3791" t="str">
            <v>BUNOBOGU</v>
          </cell>
          <cell r="H3791" t="str">
            <v>06 - 05 - 1964</v>
          </cell>
          <cell r="I3791" t="str">
            <v>II/a</v>
          </cell>
          <cell r="J3791" t="str">
            <v>01 - 12 - 1984</v>
          </cell>
          <cell r="K3791" t="str">
            <v>01 - 12 - 1986</v>
          </cell>
          <cell r="L3791" t="str">
            <v>P</v>
          </cell>
          <cell r="M3791" t="str">
            <v>III/b</v>
          </cell>
          <cell r="N3791" t="str">
            <v>01 - 10 - 2003</v>
          </cell>
          <cell r="O3791" t="str">
            <v>13</v>
          </cell>
          <cell r="P3791" t="str">
            <v>10</v>
          </cell>
          <cell r="Q3791" t="str">
            <v/>
          </cell>
          <cell r="R3791" t="str">
            <v/>
          </cell>
          <cell r="S3791" t="str">
            <v/>
          </cell>
          <cell r="T3791" t="str">
            <v>01 - 10 - 2003</v>
          </cell>
          <cell r="U3791" t="str">
            <v>Guru Madya Tingkat. I</v>
          </cell>
          <cell r="V3791" t="str">
            <v/>
          </cell>
          <cell r="W3791" t="str">
            <v>SDN 2 MALOMBA</v>
          </cell>
          <cell r="X3791" t="str">
            <v>CABANG DISPENBUD KECAMATAN DONDO</v>
          </cell>
          <cell r="Y3791" t="str">
            <v>KPG</v>
          </cell>
          <cell r="Z3791" t="str">
            <v>31-12-1984</v>
          </cell>
          <cell r="AA3791" t="str">
            <v>Aktif</v>
          </cell>
          <cell r="AB3791" t="str">
            <v>PNS Daerah Kab./Kota yang bekerja pada Kab./Kota</v>
          </cell>
          <cell r="AC3791" t="str">
            <v>Pemerintah Kab. Tolitoli</v>
          </cell>
          <cell r="AD3791" t="str">
            <v>Pemerintah Kab. Tolitoli</v>
          </cell>
        </row>
        <row r="3792">
          <cell r="A3792">
            <v>3790</v>
          </cell>
          <cell r="B3792" t="str">
            <v>197108242000122002</v>
          </cell>
          <cell r="C3792" t="str">
            <v>132275386</v>
          </cell>
          <cell r="D3792" t="str">
            <v>AGUSTINA</v>
          </cell>
          <cell r="E3792" t="str">
            <v/>
          </cell>
          <cell r="F3792" t="str">
            <v/>
          </cell>
          <cell r="G3792" t="str">
            <v>TORAJA</v>
          </cell>
          <cell r="H3792" t="str">
            <v>24 - 08 - 1971</v>
          </cell>
          <cell r="I3792" t="str">
            <v>II/a</v>
          </cell>
          <cell r="J3792" t="str">
            <v>01 - 12 - 2000</v>
          </cell>
          <cell r="K3792" t="str">
            <v>01 - 04 - 2002</v>
          </cell>
          <cell r="L3792" t="str">
            <v>P</v>
          </cell>
          <cell r="M3792" t="str">
            <v>III/c</v>
          </cell>
          <cell r="N3792" t="str">
            <v>01 - 04 - 2016</v>
          </cell>
          <cell r="O3792" t="str">
            <v>10</v>
          </cell>
          <cell r="P3792" t="str">
            <v>4</v>
          </cell>
          <cell r="Q3792" t="str">
            <v/>
          </cell>
          <cell r="R3792" t="str">
            <v/>
          </cell>
          <cell r="S3792" t="str">
            <v/>
          </cell>
          <cell r="T3792" t="str">
            <v/>
          </cell>
          <cell r="U3792" t="str">
            <v/>
          </cell>
          <cell r="V3792" t="str">
            <v>PELAKSANA</v>
          </cell>
          <cell r="W3792" t="str">
            <v>SMP NEGERI 6 TOLITOLI</v>
          </cell>
          <cell r="X3792" t="str">
            <v>CABANG DISPENBUD KECAMATAN BAOLAN</v>
          </cell>
          <cell r="Y3792" t="str">
            <v>S-1 ILMU ADMINISTRASI NEGARA</v>
          </cell>
          <cell r="Z3792" t="str">
            <v>31-12-2007</v>
          </cell>
          <cell r="AA3792" t="str">
            <v>Aktif</v>
          </cell>
          <cell r="AB3792" t="str">
            <v>PNS Daerah Kab./Kota yang bekerja pada Kab./Kota</v>
          </cell>
          <cell r="AC3792" t="str">
            <v>Pemerintah Kab. Tolitoli</v>
          </cell>
          <cell r="AD3792" t="str">
            <v>Pemerintah Kab. Tolitoli</v>
          </cell>
        </row>
        <row r="3793">
          <cell r="A3793">
            <v>3791</v>
          </cell>
          <cell r="B3793" t="str">
            <v>198002142011011002</v>
          </cell>
          <cell r="C3793" t="str">
            <v/>
          </cell>
          <cell r="D3793" t="str">
            <v>HAZRI</v>
          </cell>
          <cell r="E3793" t="str">
            <v/>
          </cell>
          <cell r="F3793" t="str">
            <v>A.Ma.Pd</v>
          </cell>
          <cell r="G3793" t="str">
            <v>PINJAN</v>
          </cell>
          <cell r="H3793" t="str">
            <v>14 - 02 - 1980</v>
          </cell>
          <cell r="I3793" t="str">
            <v>II/b</v>
          </cell>
          <cell r="J3793" t="str">
            <v>01 - 01 - 2011</v>
          </cell>
          <cell r="K3793" t="str">
            <v>01 - 01 - 2013</v>
          </cell>
          <cell r="L3793" t="str">
            <v>L</v>
          </cell>
          <cell r="M3793" t="str">
            <v>II/b</v>
          </cell>
          <cell r="N3793" t="str">
            <v>01 - 01 - 2011</v>
          </cell>
          <cell r="O3793" t="str">
            <v>3</v>
          </cell>
          <cell r="P3793" t="str">
            <v>0</v>
          </cell>
          <cell r="Q3793" t="str">
            <v/>
          </cell>
          <cell r="R3793" t="str">
            <v/>
          </cell>
          <cell r="S3793" t="str">
            <v/>
          </cell>
          <cell r="T3793" t="str">
            <v>27 - 03 - 2013</v>
          </cell>
          <cell r="U3793" t="str">
            <v>Guru Pratama Tingkat. I</v>
          </cell>
          <cell r="V3793" t="str">
            <v/>
          </cell>
          <cell r="W3793" t="str">
            <v>SDN GINUNGGUNG</v>
          </cell>
          <cell r="X3793" t="str">
            <v>CABANG DISPENBUD KECAMATAN GALANG</v>
          </cell>
          <cell r="Y3793" t="str">
            <v>D-II/A-II PGSD</v>
          </cell>
          <cell r="Z3793" t="str">
            <v>31-12-2006</v>
          </cell>
          <cell r="AA3793" t="str">
            <v>Aktif</v>
          </cell>
          <cell r="AB3793" t="str">
            <v>PNS Daerah Kab./Kota yang bekerja pada Kab./Kota</v>
          </cell>
          <cell r="AC3793" t="str">
            <v>Pemerintah Kab. Tolitoli</v>
          </cell>
          <cell r="AD3793" t="str">
            <v>Pemerintah Kab. Tolitoli</v>
          </cell>
        </row>
        <row r="3794">
          <cell r="A3794">
            <v>3792</v>
          </cell>
          <cell r="B3794" t="str">
            <v>196802182000071001</v>
          </cell>
          <cell r="C3794" t="str">
            <v>132264956</v>
          </cell>
          <cell r="D3794" t="str">
            <v>MUHAMMAD ARIF MAHMUD</v>
          </cell>
          <cell r="E3794" t="str">
            <v/>
          </cell>
          <cell r="F3794" t="str">
            <v/>
          </cell>
          <cell r="G3794" t="str">
            <v>SIDENRENG RAPPANG</v>
          </cell>
          <cell r="H3794" t="str">
            <v>18 - 02 - 1968</v>
          </cell>
          <cell r="I3794" t="str">
            <v>II/a</v>
          </cell>
          <cell r="J3794" t="str">
            <v>01 - 07 - 2000</v>
          </cell>
          <cell r="K3794" t="str">
            <v>01 - 04 - 2002</v>
          </cell>
          <cell r="L3794" t="str">
            <v>L</v>
          </cell>
          <cell r="M3794" t="str">
            <v>III/a</v>
          </cell>
          <cell r="N3794" t="str">
            <v>01 - 10 - 2012</v>
          </cell>
          <cell r="O3794" t="str">
            <v>7</v>
          </cell>
          <cell r="P3794" t="str">
            <v>3</v>
          </cell>
          <cell r="Q3794" t="str">
            <v/>
          </cell>
          <cell r="R3794" t="str">
            <v/>
          </cell>
          <cell r="S3794" t="str">
            <v/>
          </cell>
          <cell r="T3794" t="str">
            <v>01 - 10 - 2012</v>
          </cell>
          <cell r="U3794" t="str">
            <v>Guru Madya</v>
          </cell>
          <cell r="V3794" t="str">
            <v/>
          </cell>
          <cell r="W3794" t="str">
            <v>SD Negeri 3 Tambun</v>
          </cell>
          <cell r="X3794" t="str">
            <v>Dinas Pendidikan Dan Kebudayaan</v>
          </cell>
          <cell r="Y3794" t="str">
            <v>SGO</v>
          </cell>
          <cell r="Z3794" t="str">
            <v>31-12-1988</v>
          </cell>
          <cell r="AA3794" t="str">
            <v>Aktif</v>
          </cell>
          <cell r="AB3794" t="str">
            <v>PNS Daerah Kab./Kota yang bekerja pada Kab./Kota</v>
          </cell>
          <cell r="AC3794" t="str">
            <v>Pemerintah Kab. Tolitoli</v>
          </cell>
          <cell r="AD3794" t="str">
            <v>Pemerintah Kab. Tolitoli</v>
          </cell>
        </row>
        <row r="3795">
          <cell r="A3795">
            <v>3793</v>
          </cell>
          <cell r="B3795" t="str">
            <v>197704022007011008</v>
          </cell>
          <cell r="C3795" t="str">
            <v>570027511</v>
          </cell>
          <cell r="D3795" t="str">
            <v>MIRSADE</v>
          </cell>
          <cell r="E3795" t="str">
            <v/>
          </cell>
          <cell r="F3795" t="str">
            <v>S.Sos</v>
          </cell>
          <cell r="G3795" t="str">
            <v>PALU</v>
          </cell>
          <cell r="H3795" t="str">
            <v>02 - 04 - 1977</v>
          </cell>
          <cell r="I3795" t="str">
            <v>II/a</v>
          </cell>
          <cell r="J3795" t="str">
            <v>01 - 01 - 2007</v>
          </cell>
          <cell r="K3795" t="str">
            <v>01 - 10 - 2008</v>
          </cell>
          <cell r="L3795" t="str">
            <v>L</v>
          </cell>
          <cell r="M3795" t="str">
            <v>II/b</v>
          </cell>
          <cell r="N3795" t="str">
            <v>01 - 04 - 2011</v>
          </cell>
          <cell r="O3795" t="str">
            <v>9</v>
          </cell>
          <cell r="P3795" t="str">
            <v>3</v>
          </cell>
          <cell r="Q3795" t="str">
            <v/>
          </cell>
          <cell r="R3795" t="str">
            <v/>
          </cell>
          <cell r="S3795" t="str">
            <v/>
          </cell>
          <cell r="T3795" t="str">
            <v/>
          </cell>
          <cell r="U3795" t="str">
            <v/>
          </cell>
          <cell r="V3795" t="str">
            <v>PENGAWAS KETRANSMIGRASIAN</v>
          </cell>
          <cell r="W3795" t="str">
            <v>Seksi Pemberdayaan Sumber Daya Manusia Dan Sosial Budaya</v>
          </cell>
          <cell r="X3795" t="str">
            <v>Bidang Pengembangan Masyarakat Dan  Kawasan Transmigrasi (P2MKT)</v>
          </cell>
          <cell r="Y3795" t="str">
            <v>SMEA PERKANTORAN</v>
          </cell>
          <cell r="Z3795" t="str">
            <v>31-12-1996</v>
          </cell>
          <cell r="AA3795" t="str">
            <v>Aktif</v>
          </cell>
          <cell r="AB3795" t="str">
            <v>PNS Daerah Kab./Kota yang bekerja pada Kab./Kota</v>
          </cell>
          <cell r="AC3795" t="str">
            <v>Pemerintah Kab. Tolitoli</v>
          </cell>
          <cell r="AD3795" t="str">
            <v>Pemerintah Kab. Tolitoli</v>
          </cell>
        </row>
        <row r="3796">
          <cell r="A3796">
            <v>3794</v>
          </cell>
          <cell r="B3796" t="str">
            <v>197203032006042019</v>
          </cell>
          <cell r="C3796" t="str">
            <v>570021176</v>
          </cell>
          <cell r="D3796" t="str">
            <v>DABULIANA</v>
          </cell>
          <cell r="E3796" t="str">
            <v/>
          </cell>
          <cell r="F3796" t="str">
            <v>A Ma</v>
          </cell>
          <cell r="G3796" t="str">
            <v>MAROS</v>
          </cell>
          <cell r="H3796" t="str">
            <v>03 - 03 - 1972</v>
          </cell>
          <cell r="I3796" t="str">
            <v>II/b</v>
          </cell>
          <cell r="J3796" t="str">
            <v>01 - 04 - 2006</v>
          </cell>
          <cell r="K3796" t="str">
            <v>01 - 10 - 2007</v>
          </cell>
          <cell r="L3796" t="str">
            <v>P</v>
          </cell>
          <cell r="M3796" t="str">
            <v>III/a</v>
          </cell>
          <cell r="N3796" t="str">
            <v>01 - 04 - 2017</v>
          </cell>
          <cell r="O3796" t="str">
            <v>10</v>
          </cell>
          <cell r="P3796" t="str">
            <v>5</v>
          </cell>
          <cell r="Q3796" t="str">
            <v/>
          </cell>
          <cell r="R3796" t="str">
            <v/>
          </cell>
          <cell r="S3796" t="str">
            <v/>
          </cell>
          <cell r="T3796" t="str">
            <v>01 - 04 - 2017</v>
          </cell>
          <cell r="U3796" t="str">
            <v>Guru Pertama</v>
          </cell>
          <cell r="V3796" t="str">
            <v/>
          </cell>
          <cell r="W3796" t="str">
            <v>SD Negeri 1 Dadakitan</v>
          </cell>
          <cell r="X3796" t="str">
            <v>Dinas Pendidikan Dan Kebudayaan</v>
          </cell>
          <cell r="Y3796" t="str">
            <v>D-II PGSD</v>
          </cell>
          <cell r="Z3796" t="str">
            <v>31-12-2003</v>
          </cell>
          <cell r="AA3796" t="str">
            <v>Aktif</v>
          </cell>
          <cell r="AB3796" t="str">
            <v>PNS Daerah Kab./Kota yang bekerja pada Kab./Kota</v>
          </cell>
          <cell r="AC3796" t="str">
            <v>Pemerintah Kab. Tolitoli</v>
          </cell>
          <cell r="AD3796" t="str">
            <v>Pemerintah Kab. Tolitoli</v>
          </cell>
        </row>
        <row r="3797">
          <cell r="A3797">
            <v>3795</v>
          </cell>
          <cell r="B3797" t="str">
            <v>196906152006042012</v>
          </cell>
          <cell r="C3797" t="str">
            <v>570021194</v>
          </cell>
          <cell r="D3797" t="str">
            <v>NI MADE SUMARIYANI</v>
          </cell>
          <cell r="E3797" t="str">
            <v/>
          </cell>
          <cell r="F3797" t="str">
            <v/>
          </cell>
          <cell r="G3797" t="str">
            <v>PAYANGAN</v>
          </cell>
          <cell r="H3797" t="str">
            <v>15 - 06 - 1969</v>
          </cell>
          <cell r="I3797" t="str">
            <v>II/a</v>
          </cell>
          <cell r="J3797" t="str">
            <v>01 - 04 - 2006</v>
          </cell>
          <cell r="K3797" t="str">
            <v>01 - 10 - 2007</v>
          </cell>
          <cell r="L3797" t="str">
            <v>P</v>
          </cell>
          <cell r="M3797" t="str">
            <v>II/d</v>
          </cell>
          <cell r="N3797" t="str">
            <v>01 - 10 - 2016</v>
          </cell>
          <cell r="O3797" t="str">
            <v>16</v>
          </cell>
          <cell r="P3797" t="str">
            <v>4</v>
          </cell>
          <cell r="Q3797" t="str">
            <v/>
          </cell>
          <cell r="R3797" t="str">
            <v/>
          </cell>
          <cell r="S3797" t="str">
            <v/>
          </cell>
          <cell r="T3797" t="str">
            <v>01 - 10 - 2016</v>
          </cell>
          <cell r="U3797" t="str">
            <v>Guru Muda Tingkat. I</v>
          </cell>
          <cell r="V3797" t="str">
            <v/>
          </cell>
          <cell r="W3797" t="str">
            <v>SDN MAIBUA I</v>
          </cell>
          <cell r="X3797" t="str">
            <v>CABANG DISPENBUD KECAMATAN LAMPASIO</v>
          </cell>
          <cell r="Y3797" t="str">
            <v>PGAN</v>
          </cell>
          <cell r="Z3797" t="str">
            <v>31-12-1988</v>
          </cell>
          <cell r="AA3797" t="str">
            <v>Aktif</v>
          </cell>
          <cell r="AB3797" t="str">
            <v>PNS Daerah Kab./Kota yang bekerja pada Kab./Kota</v>
          </cell>
          <cell r="AC3797" t="str">
            <v>Pemerintah Kab. Tolitoli</v>
          </cell>
          <cell r="AD3797" t="str">
            <v>Pemerintah Kab. Tolitoli</v>
          </cell>
        </row>
        <row r="3798">
          <cell r="A3798">
            <v>3796</v>
          </cell>
          <cell r="B3798" t="str">
            <v>196402061984121004</v>
          </cell>
          <cell r="C3798" t="str">
            <v>131342350</v>
          </cell>
          <cell r="D3798" t="str">
            <v>HABEL</v>
          </cell>
          <cell r="E3798" t="str">
            <v/>
          </cell>
          <cell r="F3798" t="str">
            <v/>
          </cell>
          <cell r="G3798" t="str">
            <v>TORAJA</v>
          </cell>
          <cell r="H3798" t="str">
            <v>06 - 02 - 1964</v>
          </cell>
          <cell r="I3798" t="str">
            <v>II/a</v>
          </cell>
          <cell r="J3798" t="str">
            <v>01 - 12 - 1984</v>
          </cell>
          <cell r="K3798" t="str">
            <v>01 - 12 - 1986</v>
          </cell>
          <cell r="L3798" t="str">
            <v>L</v>
          </cell>
          <cell r="M3798" t="str">
            <v>IV/a</v>
          </cell>
          <cell r="N3798" t="str">
            <v>01 - 04 - 2012</v>
          </cell>
          <cell r="O3798" t="str">
            <v>22</v>
          </cell>
          <cell r="P3798" t="str">
            <v>4</v>
          </cell>
          <cell r="Q3798" t="str">
            <v/>
          </cell>
          <cell r="R3798" t="str">
            <v/>
          </cell>
          <cell r="S3798" t="str">
            <v/>
          </cell>
          <cell r="T3798" t="str">
            <v>01 - 04 - 2012</v>
          </cell>
          <cell r="U3798" t="str">
            <v>Guru Pembina</v>
          </cell>
          <cell r="V3798" t="str">
            <v/>
          </cell>
          <cell r="W3798" t="str">
            <v>SDN 2 SANTIGI</v>
          </cell>
          <cell r="X3798" t="str">
            <v>CABANG DISPENBUD KECAMATAN TOLITOLI UTARA</v>
          </cell>
          <cell r="Y3798" t="str">
            <v>SMEA</v>
          </cell>
          <cell r="Z3798" t="str">
            <v>02-05-1983</v>
          </cell>
          <cell r="AA3798" t="str">
            <v>Aktif</v>
          </cell>
          <cell r="AB3798" t="str">
            <v>PNS Daerah Kab./Kota yang bekerja pada Kab./Kota</v>
          </cell>
          <cell r="AC3798" t="str">
            <v>Pemerintah Kab. Tolitoli</v>
          </cell>
          <cell r="AD3798" t="str">
            <v>Pemerintah Kab. Tolitoli</v>
          </cell>
        </row>
        <row r="3799">
          <cell r="A3799">
            <v>3797</v>
          </cell>
          <cell r="B3799" t="str">
            <v>197903162007012005</v>
          </cell>
          <cell r="C3799" t="str">
            <v>570027467</v>
          </cell>
          <cell r="D3799" t="str">
            <v>SANIWATI</v>
          </cell>
          <cell r="E3799" t="str">
            <v/>
          </cell>
          <cell r="F3799" t="str">
            <v>A.Md.Kep</v>
          </cell>
          <cell r="G3799" t="str">
            <v>TOLITOLI</v>
          </cell>
          <cell r="H3799" t="str">
            <v>16 - 03 - 1979</v>
          </cell>
          <cell r="I3799" t="str">
            <v>II/a</v>
          </cell>
          <cell r="J3799" t="str">
            <v>01 - 01 - 2007</v>
          </cell>
          <cell r="K3799" t="str">
            <v>01 - 10 - 2008</v>
          </cell>
          <cell r="L3799" t="str">
            <v>P</v>
          </cell>
          <cell r="M3799" t="str">
            <v>II/d</v>
          </cell>
          <cell r="N3799" t="str">
            <v>01 - 04 - 2016</v>
          </cell>
          <cell r="O3799" t="str">
            <v>13</v>
          </cell>
          <cell r="P3799" t="str">
            <v>3</v>
          </cell>
          <cell r="Q3799" t="str">
            <v/>
          </cell>
          <cell r="R3799" t="str">
            <v/>
          </cell>
          <cell r="S3799" t="str">
            <v/>
          </cell>
          <cell r="T3799" t="str">
            <v>01 - 10 - 2013</v>
          </cell>
          <cell r="U3799" t="str">
            <v>Perawat Pelaksana</v>
          </cell>
          <cell r="V3799" t="str">
            <v/>
          </cell>
          <cell r="W3799" t="str">
            <v>Sub Bidang Pelayanan Medis Dan Keperawatan</v>
          </cell>
          <cell r="X3799" t="str">
            <v>BIDANG PELAYANAN</v>
          </cell>
          <cell r="Y3799" t="str">
            <v>D-III KEPERAWATAN</v>
          </cell>
          <cell r="Z3799" t="str">
            <v>31-12-2012</v>
          </cell>
          <cell r="AA3799" t="str">
            <v>Aktif</v>
          </cell>
          <cell r="AB3799" t="str">
            <v>PNS Daerah Kab./Kota yang bekerja pada Kab./Kota</v>
          </cell>
          <cell r="AC3799" t="str">
            <v>Pemerintah Kab. Tolitoli</v>
          </cell>
          <cell r="AD3799" t="str">
            <v>Pemerintah Kab. Tolitoli</v>
          </cell>
        </row>
        <row r="3800">
          <cell r="A3800">
            <v>3798</v>
          </cell>
          <cell r="B3800" t="str">
            <v>196702021995121003</v>
          </cell>
          <cell r="C3800" t="str">
            <v>132113090</v>
          </cell>
          <cell r="D3800" t="str">
            <v>KASMIR U LAUNDU</v>
          </cell>
          <cell r="E3800" t="str">
            <v/>
          </cell>
          <cell r="F3800" t="str">
            <v/>
          </cell>
          <cell r="G3800" t="str">
            <v>TOLITOLI</v>
          </cell>
          <cell r="H3800" t="str">
            <v>02 - 02 - 1967</v>
          </cell>
          <cell r="I3800" t="str">
            <v>II/a</v>
          </cell>
          <cell r="J3800" t="str">
            <v>01 - 12 - 1995</v>
          </cell>
          <cell r="K3800" t="str">
            <v>01 - 08 - 1997</v>
          </cell>
          <cell r="L3800" t="str">
            <v>L</v>
          </cell>
          <cell r="M3800" t="str">
            <v>III/c</v>
          </cell>
          <cell r="N3800" t="str">
            <v>01 - 04 - 2017</v>
          </cell>
          <cell r="O3800" t="str">
            <v>16</v>
          </cell>
          <cell r="P3800" t="str">
            <v>4</v>
          </cell>
          <cell r="Q3800" t="str">
            <v/>
          </cell>
          <cell r="R3800" t="str">
            <v/>
          </cell>
          <cell r="S3800" t="str">
            <v/>
          </cell>
          <cell r="T3800" t="str">
            <v>01 - 04 - 2017</v>
          </cell>
          <cell r="U3800" t="str">
            <v>Guru Muda</v>
          </cell>
          <cell r="V3800" t="str">
            <v/>
          </cell>
          <cell r="W3800" t="str">
            <v>SDN LUOK MANIPI</v>
          </cell>
          <cell r="X3800" t="str">
            <v>CABANG DISPENBUD KECAMATAN DONDO</v>
          </cell>
          <cell r="Y3800" t="str">
            <v>SEKOLAH PENDIDIKAN GURU</v>
          </cell>
          <cell r="Z3800" t="str">
            <v>31-12-1989</v>
          </cell>
          <cell r="AA3800" t="str">
            <v>Aktif</v>
          </cell>
          <cell r="AB3800" t="str">
            <v>PNS Daerah Kab./Kota yang bekerja pada Kab./Kota</v>
          </cell>
          <cell r="AC3800" t="str">
            <v>Pemerintah Kab. Tolitoli</v>
          </cell>
          <cell r="AD3800" t="str">
            <v>Pemerintah Kab. Tolitoli</v>
          </cell>
        </row>
        <row r="3801">
          <cell r="A3801">
            <v>3799</v>
          </cell>
          <cell r="B3801" t="str">
            <v>198709132010012006</v>
          </cell>
          <cell r="C3801" t="str">
            <v/>
          </cell>
          <cell r="D3801" t="str">
            <v>NURHAYANA</v>
          </cell>
          <cell r="E3801" t="str">
            <v/>
          </cell>
          <cell r="F3801" t="str">
            <v>S.Kep</v>
          </cell>
          <cell r="G3801" t="str">
            <v>BUOL</v>
          </cell>
          <cell r="H3801" t="str">
            <v>13 - 09 - 1987</v>
          </cell>
          <cell r="I3801" t="str">
            <v>II/c</v>
          </cell>
          <cell r="J3801" t="str">
            <v>01 - 01 - 2010</v>
          </cell>
          <cell r="K3801" t="str">
            <v>01 - 01 - 2012</v>
          </cell>
          <cell r="L3801" t="str">
            <v>P</v>
          </cell>
          <cell r="M3801" t="str">
            <v>III/a</v>
          </cell>
          <cell r="N3801" t="str">
            <v>01 - 10 - 2017</v>
          </cell>
          <cell r="O3801" t="str">
            <v>5</v>
          </cell>
          <cell r="P3801" t="str">
            <v>9</v>
          </cell>
          <cell r="Q3801" t="str">
            <v/>
          </cell>
          <cell r="R3801" t="str">
            <v/>
          </cell>
          <cell r="S3801" t="str">
            <v/>
          </cell>
          <cell r="T3801" t="str">
            <v>01 - 10 - 2017</v>
          </cell>
          <cell r="U3801" t="str">
            <v>Perawat Mahir</v>
          </cell>
          <cell r="V3801" t="str">
            <v/>
          </cell>
          <cell r="W3801" t="str">
            <v>Sub Bidang Pelayanan Medis Dan Keperawatan</v>
          </cell>
          <cell r="X3801" t="str">
            <v>BIDANG PELAYANAN</v>
          </cell>
          <cell r="Y3801" t="str">
            <v>S-1 KEPERAWATAN</v>
          </cell>
          <cell r="Z3801" t="str">
            <v>01-01-2016</v>
          </cell>
          <cell r="AA3801" t="str">
            <v>Aktif</v>
          </cell>
          <cell r="AB3801" t="str">
            <v>PNS Daerah Kab./Kota yang bekerja pada Kab./Kota</v>
          </cell>
          <cell r="AC3801" t="str">
            <v>Pemerintah Kab. Tolitoli</v>
          </cell>
          <cell r="AD3801" t="str">
            <v>Pemerintah Kab. Tolitoli</v>
          </cell>
        </row>
        <row r="3802">
          <cell r="A3802">
            <v>3800</v>
          </cell>
          <cell r="B3802" t="str">
            <v>196303252006041004</v>
          </cell>
          <cell r="C3802" t="str">
            <v>570021267</v>
          </cell>
          <cell r="D3802" t="str">
            <v>JAMES B KATIANDAGO</v>
          </cell>
          <cell r="E3802" t="str">
            <v/>
          </cell>
          <cell r="F3802" t="str">
            <v>S.Sos</v>
          </cell>
          <cell r="G3802" t="str">
            <v>MANADO</v>
          </cell>
          <cell r="H3802" t="str">
            <v>25 - 03 - 1963</v>
          </cell>
          <cell r="I3802" t="str">
            <v>I/c</v>
          </cell>
          <cell r="J3802" t="str">
            <v>01 - 04 - 2006</v>
          </cell>
          <cell r="K3802" t="str">
            <v>01 - 10 - 2007</v>
          </cell>
          <cell r="L3802" t="str">
            <v>L</v>
          </cell>
          <cell r="M3802" t="str">
            <v>III/a</v>
          </cell>
          <cell r="N3802" t="str">
            <v>01 - 10 - 2014</v>
          </cell>
          <cell r="O3802" t="str">
            <v>17</v>
          </cell>
          <cell r="P3802" t="str">
            <v>2</v>
          </cell>
          <cell r="Q3802" t="str">
            <v/>
          </cell>
          <cell r="R3802" t="str">
            <v/>
          </cell>
          <cell r="S3802" t="str">
            <v/>
          </cell>
          <cell r="T3802" t="str">
            <v/>
          </cell>
          <cell r="U3802" t="str">
            <v/>
          </cell>
          <cell r="V3802" t="str">
            <v>FUNGSIONAL UMUM</v>
          </cell>
          <cell r="W3802" t="str">
            <v>Seksi Lalulintas</v>
          </cell>
          <cell r="X3802" t="str">
            <v>Dinas Perhubungan</v>
          </cell>
          <cell r="Y3802" t="str">
            <v>S-1 ADMINISTRASI NEGARA</v>
          </cell>
          <cell r="Z3802" t="str">
            <v>31-12-2012</v>
          </cell>
          <cell r="AA3802" t="str">
            <v>Aktif</v>
          </cell>
          <cell r="AB3802" t="str">
            <v>PNS Daerah Kab./Kota yang bekerja pada Kab./Kota</v>
          </cell>
          <cell r="AC3802" t="str">
            <v>Pemerintah Kab. Tolitoli</v>
          </cell>
          <cell r="AD3802" t="str">
            <v>Pemerintah Kab. Tolitoli</v>
          </cell>
        </row>
        <row r="3803">
          <cell r="A3803">
            <v>3801</v>
          </cell>
          <cell r="B3803" t="str">
            <v>198612182009042001</v>
          </cell>
          <cell r="C3803" t="str">
            <v/>
          </cell>
          <cell r="D3803" t="str">
            <v>KARLINA</v>
          </cell>
          <cell r="E3803" t="str">
            <v/>
          </cell>
          <cell r="F3803" t="str">
            <v/>
          </cell>
          <cell r="G3803" t="str">
            <v>TOLITOLI</v>
          </cell>
          <cell r="H3803" t="str">
            <v>18 - 12 - 1986</v>
          </cell>
          <cell r="I3803" t="str">
            <v>II/a</v>
          </cell>
          <cell r="J3803" t="str">
            <v>01 - 04 - 2009</v>
          </cell>
          <cell r="K3803" t="str">
            <v>01 - 01 - 2011</v>
          </cell>
          <cell r="L3803" t="str">
            <v>P</v>
          </cell>
          <cell r="M3803" t="str">
            <v>II/c</v>
          </cell>
          <cell r="N3803" t="str">
            <v>01 - 04 - 2017</v>
          </cell>
          <cell r="O3803" t="str">
            <v>12</v>
          </cell>
          <cell r="P3803" t="str">
            <v>9</v>
          </cell>
          <cell r="Q3803" t="str">
            <v/>
          </cell>
          <cell r="R3803" t="str">
            <v/>
          </cell>
          <cell r="S3803" t="str">
            <v/>
          </cell>
          <cell r="T3803" t="str">
            <v/>
          </cell>
          <cell r="U3803" t="str">
            <v/>
          </cell>
          <cell r="V3803" t="str">
            <v>PENGADMINISTRASI UMUM</v>
          </cell>
          <cell r="W3803" t="str">
            <v>Dinas Pendidikan Dan Kebudayaan</v>
          </cell>
          <cell r="X3803" t="str">
            <v>Pemerintah Kabupaten Tolitoli</v>
          </cell>
          <cell r="Y3803" t="str">
            <v>SMK SEKRETARIS</v>
          </cell>
          <cell r="Z3803" t="str">
            <v>31-12-2004</v>
          </cell>
          <cell r="AA3803" t="str">
            <v>Aktif</v>
          </cell>
          <cell r="AB3803" t="str">
            <v>PNS Daerah Kab./Kota yang bekerja pada Kab./Kota</v>
          </cell>
          <cell r="AC3803" t="str">
            <v>Pemerintah Kab. Tolitoli</v>
          </cell>
          <cell r="AD3803" t="str">
            <v>Pemerintah Kab. Tolitoli</v>
          </cell>
        </row>
        <row r="3804">
          <cell r="A3804">
            <v>3802</v>
          </cell>
          <cell r="B3804" t="str">
            <v>196108171984122003</v>
          </cell>
          <cell r="C3804" t="str">
            <v>131342313</v>
          </cell>
          <cell r="D3804" t="str">
            <v>ASIA A  BAHNAN</v>
          </cell>
          <cell r="E3804" t="str">
            <v/>
          </cell>
          <cell r="F3804" t="str">
            <v>A.Ma.Pd</v>
          </cell>
          <cell r="G3804" t="str">
            <v>PINJAN</v>
          </cell>
          <cell r="H3804" t="str">
            <v>17 - 08 - 1961</v>
          </cell>
          <cell r="I3804" t="str">
            <v>II/a</v>
          </cell>
          <cell r="J3804" t="str">
            <v>01 - 12 - 1984</v>
          </cell>
          <cell r="K3804" t="str">
            <v>01 - 10 - 1986</v>
          </cell>
          <cell r="L3804" t="str">
            <v>P</v>
          </cell>
          <cell r="M3804" t="str">
            <v>IV/a</v>
          </cell>
          <cell r="N3804" t="str">
            <v>01 - 10 - 2011</v>
          </cell>
          <cell r="O3804" t="str">
            <v>21</v>
          </cell>
          <cell r="P3804" t="str">
            <v>10</v>
          </cell>
          <cell r="Q3804" t="str">
            <v/>
          </cell>
          <cell r="R3804" t="str">
            <v/>
          </cell>
          <cell r="S3804" t="str">
            <v/>
          </cell>
          <cell r="T3804" t="str">
            <v>01 - 10 - 2011</v>
          </cell>
          <cell r="U3804" t="str">
            <v>Guru Pembina</v>
          </cell>
          <cell r="V3804" t="str">
            <v/>
          </cell>
          <cell r="W3804" t="str">
            <v>Dinas Pendidikan Dan Kebudayaan</v>
          </cell>
          <cell r="X3804" t="str">
            <v>Pemerintah Kabupaten Tolitoli</v>
          </cell>
          <cell r="Y3804" t="str">
            <v>D-II/A-II</v>
          </cell>
          <cell r="Z3804" t="str">
            <v>31-12-2006</v>
          </cell>
          <cell r="AA3804" t="str">
            <v>Aktif</v>
          </cell>
          <cell r="AB3804" t="str">
            <v>PNS Daerah Kab./Kota yang bekerja pada Kab./Kota</v>
          </cell>
          <cell r="AC3804" t="str">
            <v>Pemerintah Kab. Tolitoli</v>
          </cell>
          <cell r="AD3804" t="str">
            <v>Pemerintah Kab. Tolitoli</v>
          </cell>
        </row>
        <row r="3805">
          <cell r="A3805">
            <v>3803</v>
          </cell>
          <cell r="B3805" t="str">
            <v>198512192014111001</v>
          </cell>
          <cell r="C3805" t="str">
            <v/>
          </cell>
          <cell r="D3805" t="str">
            <v>SALIM MASILUHUM</v>
          </cell>
          <cell r="E3805" t="str">
            <v/>
          </cell>
          <cell r="F3805" t="str">
            <v/>
          </cell>
          <cell r="G3805" t="str">
            <v>BANGGAI</v>
          </cell>
          <cell r="H3805" t="str">
            <v>19 - 12 - 1985</v>
          </cell>
          <cell r="I3805" t="str">
            <v>II/a</v>
          </cell>
          <cell r="J3805" t="str">
            <v>01 - 11 - 2014</v>
          </cell>
          <cell r="K3805" t="str">
            <v>01 - 09 - 2016</v>
          </cell>
          <cell r="L3805" t="str">
            <v>L</v>
          </cell>
          <cell r="M3805" t="str">
            <v>II/a</v>
          </cell>
          <cell r="N3805" t="str">
            <v>01 - 11 - 2014</v>
          </cell>
          <cell r="O3805" t="str">
            <v>10</v>
          </cell>
          <cell r="P3805" t="str">
            <v>7</v>
          </cell>
          <cell r="Q3805" t="str">
            <v/>
          </cell>
          <cell r="R3805" t="str">
            <v/>
          </cell>
          <cell r="S3805" t="str">
            <v/>
          </cell>
          <cell r="T3805" t="str">
            <v/>
          </cell>
          <cell r="U3805" t="str">
            <v/>
          </cell>
          <cell r="V3805" t="str">
            <v>PENGOLAH DATA MASALAH DAN POTENSI KESEJAHTERAAN SOSIAL</v>
          </cell>
          <cell r="W3805" t="str">
            <v>Seksi Pemberdayaan Dan Pengembangan Potensi Kesejahteraan Sosial</v>
          </cell>
          <cell r="X3805" t="str">
            <v>Dinas Sosial</v>
          </cell>
          <cell r="Y3805" t="str">
            <v>SMA IPA</v>
          </cell>
          <cell r="Z3805" t="str">
            <v>14-06-2004</v>
          </cell>
          <cell r="AA3805" t="str">
            <v>Aktif</v>
          </cell>
          <cell r="AB3805" t="str">
            <v>PNS Daerah Kab./Kota yang bekerja pada Kab./Kota</v>
          </cell>
          <cell r="AC3805" t="str">
            <v>Pemerintah Kab. Tolitoli</v>
          </cell>
          <cell r="AD3805" t="str">
            <v>Pemerintah Kab. Tolitoli</v>
          </cell>
        </row>
        <row r="3806">
          <cell r="A3806">
            <v>3804</v>
          </cell>
          <cell r="B3806" t="str">
            <v>196709272007011021</v>
          </cell>
          <cell r="C3806" t="str">
            <v>570028782</v>
          </cell>
          <cell r="D3806" t="str">
            <v>RASI DOROHIWU</v>
          </cell>
          <cell r="E3806" t="str">
            <v/>
          </cell>
          <cell r="F3806" t="str">
            <v>SE</v>
          </cell>
          <cell r="G3806" t="str">
            <v>MOROWALI UTARA</v>
          </cell>
          <cell r="H3806" t="str">
            <v>27 - 09 - 1967</v>
          </cell>
          <cell r="I3806" t="str">
            <v>II/a</v>
          </cell>
          <cell r="J3806" t="str">
            <v>01 - 01 - 2007</v>
          </cell>
          <cell r="K3806" t="str">
            <v>01 - 10 - 2008</v>
          </cell>
          <cell r="L3806" t="str">
            <v>L</v>
          </cell>
          <cell r="M3806" t="str">
            <v>III/a</v>
          </cell>
          <cell r="N3806" t="str">
            <v>01 - 10 - 2015</v>
          </cell>
          <cell r="O3806" t="str">
            <v>9</v>
          </cell>
          <cell r="P3806" t="str">
            <v>9</v>
          </cell>
          <cell r="Q3806" t="str">
            <v/>
          </cell>
          <cell r="R3806" t="str">
            <v/>
          </cell>
          <cell r="S3806" t="str">
            <v/>
          </cell>
          <cell r="T3806" t="str">
            <v/>
          </cell>
          <cell r="U3806" t="str">
            <v/>
          </cell>
          <cell r="V3806" t="str">
            <v>STAF</v>
          </cell>
          <cell r="W3806" t="str">
            <v>Sub Bagian Umum Dan Kepegawaian</v>
          </cell>
          <cell r="X3806" t="str">
            <v>SEKRETARIAT</v>
          </cell>
          <cell r="Y3806" t="str">
            <v>S-1 EKONOMI MANAJEMEN</v>
          </cell>
          <cell r="Z3806" t="str">
            <v>31-12-2014</v>
          </cell>
          <cell r="AA3806" t="str">
            <v>Aktif</v>
          </cell>
          <cell r="AB3806" t="str">
            <v>PNS Daerah Kab./Kota yang bekerja pada Kab./Kota</v>
          </cell>
          <cell r="AC3806" t="str">
            <v>Pemerintah Kab. Tolitoli</v>
          </cell>
          <cell r="AD3806" t="str">
            <v>Pemerintah Kab. Tolitoli</v>
          </cell>
        </row>
        <row r="3807">
          <cell r="A3807">
            <v>3805</v>
          </cell>
          <cell r="B3807" t="str">
            <v>196909171989072001</v>
          </cell>
          <cell r="C3807" t="str">
            <v>131778281</v>
          </cell>
          <cell r="D3807" t="str">
            <v>RAMLAH</v>
          </cell>
          <cell r="E3807" t="str">
            <v/>
          </cell>
          <cell r="F3807" t="str">
            <v/>
          </cell>
          <cell r="G3807" t="str">
            <v>DONGKO</v>
          </cell>
          <cell r="H3807" t="str">
            <v>17 - 09 - 1969</v>
          </cell>
          <cell r="I3807" t="str">
            <v>II/a</v>
          </cell>
          <cell r="J3807" t="str">
            <v>01 - 07 - 1989</v>
          </cell>
          <cell r="K3807" t="str">
            <v>01 - 02 - 1991</v>
          </cell>
          <cell r="L3807" t="str">
            <v>P</v>
          </cell>
          <cell r="M3807" t="str">
            <v>IV/a</v>
          </cell>
          <cell r="N3807" t="str">
            <v>01 - 04 - 2010</v>
          </cell>
          <cell r="O3807" t="str">
            <v>15</v>
          </cell>
          <cell r="P3807" t="str">
            <v>9</v>
          </cell>
          <cell r="Q3807" t="str">
            <v/>
          </cell>
          <cell r="R3807" t="str">
            <v/>
          </cell>
          <cell r="S3807" t="str">
            <v/>
          </cell>
          <cell r="T3807" t="str">
            <v>24 - 11 - 2014</v>
          </cell>
          <cell r="U3807" t="str">
            <v>Guru Madya</v>
          </cell>
          <cell r="V3807" t="str">
            <v/>
          </cell>
          <cell r="W3807" t="str">
            <v>SD Islam Mujahidin</v>
          </cell>
          <cell r="X3807" t="str">
            <v>Dinas Pendidikan Dan Kebudayaan</v>
          </cell>
          <cell r="Y3807" t="str">
            <v>S-1 TARBIYAH</v>
          </cell>
          <cell r="Z3807" t="str">
            <v>31-12-2000</v>
          </cell>
          <cell r="AA3807" t="str">
            <v>Aktif</v>
          </cell>
          <cell r="AB3807" t="str">
            <v>PNS Daerah Kab./Kota yang bekerja pada Kab./Kota</v>
          </cell>
          <cell r="AC3807" t="str">
            <v>Pemerintah Kab. Tolitoli</v>
          </cell>
          <cell r="AD3807" t="str">
            <v>Pemerintah Kab. Tolitoli</v>
          </cell>
        </row>
        <row r="3808">
          <cell r="A3808">
            <v>3806</v>
          </cell>
          <cell r="B3808" t="str">
            <v>196711161988032008</v>
          </cell>
          <cell r="C3808" t="str">
            <v>131743595</v>
          </cell>
          <cell r="D3808" t="str">
            <v>NURAINI AMIN</v>
          </cell>
          <cell r="E3808" t="str">
            <v/>
          </cell>
          <cell r="F3808" t="str">
            <v>A.Md.Pd</v>
          </cell>
          <cell r="G3808" t="str">
            <v>BUOL</v>
          </cell>
          <cell r="H3808" t="str">
            <v>16 - 11 - 1967</v>
          </cell>
          <cell r="I3808" t="str">
            <v>II/a</v>
          </cell>
          <cell r="J3808" t="str">
            <v>01 - 03 - 1988</v>
          </cell>
          <cell r="K3808" t="str">
            <v>01 - 11 - 1989</v>
          </cell>
          <cell r="L3808" t="str">
            <v>P</v>
          </cell>
          <cell r="M3808" t="str">
            <v>III/d</v>
          </cell>
          <cell r="N3808" t="str">
            <v>01 - 04 - 2012</v>
          </cell>
          <cell r="O3808" t="str">
            <v>19</v>
          </cell>
          <cell r="P3808" t="str">
            <v>1</v>
          </cell>
          <cell r="Q3808" t="str">
            <v/>
          </cell>
          <cell r="R3808" t="str">
            <v/>
          </cell>
          <cell r="S3808" t="str">
            <v/>
          </cell>
          <cell r="T3808" t="str">
            <v>07 - 07 - 2012</v>
          </cell>
          <cell r="U3808" t="str">
            <v>Guru Madya Tingkat. I</v>
          </cell>
          <cell r="V3808" t="str">
            <v/>
          </cell>
          <cell r="W3808" t="str">
            <v>SDN 1 LAULALANG</v>
          </cell>
          <cell r="X3808" t="str">
            <v>CABANG DISPENBUD KECAMATAN TOLITOLI UTARA</v>
          </cell>
          <cell r="Y3808" t="str">
            <v>D-II PGSD</v>
          </cell>
          <cell r="Z3808" t="str">
            <v>31-12-2002</v>
          </cell>
          <cell r="AA3808" t="str">
            <v>Aktif</v>
          </cell>
          <cell r="AB3808" t="str">
            <v>PNS Daerah Kab./Kota yang bekerja pada Kab./Kota</v>
          </cell>
          <cell r="AC3808" t="str">
            <v>Pemerintah Kab. Tolitoli</v>
          </cell>
          <cell r="AD3808" t="str">
            <v>Pemerintah Kab. Tolitoli</v>
          </cell>
        </row>
        <row r="3809">
          <cell r="A3809">
            <v>3807</v>
          </cell>
          <cell r="B3809" t="str">
            <v>196912072009061005</v>
          </cell>
          <cell r="C3809" t="str">
            <v/>
          </cell>
          <cell r="D3809" t="str">
            <v>SABHANG LAROPA</v>
          </cell>
          <cell r="E3809" t="str">
            <v/>
          </cell>
          <cell r="F3809" t="str">
            <v>S.I.P</v>
          </cell>
          <cell r="G3809" t="str">
            <v>TOLITOLI</v>
          </cell>
          <cell r="H3809" t="str">
            <v>07 - 12 - 1969</v>
          </cell>
          <cell r="I3809" t="str">
            <v>II/a</v>
          </cell>
          <cell r="J3809" t="str">
            <v>01 - 06 - 2009</v>
          </cell>
          <cell r="K3809" t="str">
            <v>01 - 06 - 2009</v>
          </cell>
          <cell r="L3809" t="str">
            <v>L</v>
          </cell>
          <cell r="M3809" t="str">
            <v>III/a</v>
          </cell>
          <cell r="N3809" t="str">
            <v>01 - 04 - 2017</v>
          </cell>
          <cell r="O3809" t="str">
            <v>7</v>
          </cell>
          <cell r="P3809" t="str">
            <v>7</v>
          </cell>
          <cell r="Q3809" t="str">
            <v/>
          </cell>
          <cell r="R3809" t="str">
            <v/>
          </cell>
          <cell r="S3809" t="str">
            <v/>
          </cell>
          <cell r="T3809" t="str">
            <v/>
          </cell>
          <cell r="U3809" t="str">
            <v/>
          </cell>
          <cell r="V3809" t="str">
            <v>PENGADMINISTRASI UMUM</v>
          </cell>
          <cell r="W3809" t="str">
            <v>SEKSI PEMERINTAHAN</v>
          </cell>
          <cell r="X3809" t="str">
            <v>KANTOR KECAMATAN DONDO</v>
          </cell>
          <cell r="Y3809" t="str">
            <v>S-1 ILMU PEMERINTAHAN</v>
          </cell>
          <cell r="Z3809" t="str">
            <v>31-12-2015</v>
          </cell>
          <cell r="AA3809" t="str">
            <v>Aktif</v>
          </cell>
          <cell r="AB3809" t="str">
            <v>PNS Daerah Kab./Kota yang bekerja pada Kab./Kota</v>
          </cell>
          <cell r="AC3809" t="str">
            <v>Pemerintah Kab. Tolitoli</v>
          </cell>
          <cell r="AD3809" t="str">
            <v>Pemerintah Kab. Tolitoli</v>
          </cell>
        </row>
        <row r="3810">
          <cell r="A3810">
            <v>3808</v>
          </cell>
          <cell r="B3810" t="str">
            <v>196001061979101002</v>
          </cell>
          <cell r="C3810" t="str">
            <v>130757491</v>
          </cell>
          <cell r="D3810" t="str">
            <v>AGUSSALIM K BANTI</v>
          </cell>
          <cell r="E3810" t="str">
            <v/>
          </cell>
          <cell r="F3810" t="str">
            <v/>
          </cell>
          <cell r="G3810" t="str">
            <v>BUOL</v>
          </cell>
          <cell r="H3810" t="str">
            <v>06 - 01 - 1960</v>
          </cell>
          <cell r="I3810" t="str">
            <v>II/a</v>
          </cell>
          <cell r="J3810" t="str">
            <v>01 - 10 - 1979</v>
          </cell>
          <cell r="K3810" t="str">
            <v>01 - 03 - 1981</v>
          </cell>
          <cell r="L3810" t="str">
            <v>L</v>
          </cell>
          <cell r="M3810" t="str">
            <v>IV/a</v>
          </cell>
          <cell r="N3810" t="str">
            <v>01 - 10 - 2004</v>
          </cell>
          <cell r="O3810" t="str">
            <v>20</v>
          </cell>
          <cell r="P3810" t="str">
            <v>0</v>
          </cell>
          <cell r="Q3810" t="str">
            <v/>
          </cell>
          <cell r="R3810" t="str">
            <v/>
          </cell>
          <cell r="S3810" t="str">
            <v/>
          </cell>
          <cell r="T3810" t="str">
            <v>06 - 09 - 2013</v>
          </cell>
          <cell r="U3810" t="str">
            <v>Guru Pembina</v>
          </cell>
          <cell r="V3810" t="str">
            <v/>
          </cell>
          <cell r="W3810" t="str">
            <v>SDN PULIAS ABALING</v>
          </cell>
          <cell r="X3810" t="str">
            <v>CABANG DISPENBUD KECAMATAN OGODEIDE</v>
          </cell>
          <cell r="Y3810" t="str">
            <v>D-II PGSD</v>
          </cell>
          <cell r="Z3810" t="str">
            <v>16-09-2003</v>
          </cell>
          <cell r="AA3810" t="str">
            <v>Aktif</v>
          </cell>
          <cell r="AB3810" t="str">
            <v>PNS Daerah Kab./Kota yang bekerja pada Kab./Kota</v>
          </cell>
          <cell r="AC3810" t="str">
            <v>Pemerintah Kab. Tolitoli</v>
          </cell>
          <cell r="AD3810" t="str">
            <v>Pemerintah Kab. Tolitoli</v>
          </cell>
        </row>
        <row r="3811">
          <cell r="A3811">
            <v>3809</v>
          </cell>
          <cell r="B3811" t="str">
            <v>196702092015021001</v>
          </cell>
          <cell r="C3811" t="str">
            <v/>
          </cell>
          <cell r="D3811" t="str">
            <v>MUHTAR</v>
          </cell>
          <cell r="E3811" t="str">
            <v/>
          </cell>
          <cell r="F3811" t="str">
            <v/>
          </cell>
          <cell r="G3811" t="str">
            <v>TOLITOLI</v>
          </cell>
          <cell r="H3811" t="str">
            <v>09 - 02 - 1967</v>
          </cell>
          <cell r="I3811" t="str">
            <v>II/a</v>
          </cell>
          <cell r="J3811" t="str">
            <v>01 - 02 - 2015</v>
          </cell>
          <cell r="K3811" t="str">
            <v>01 - 09 - 2016</v>
          </cell>
          <cell r="L3811" t="str">
            <v>L</v>
          </cell>
          <cell r="M3811" t="str">
            <v>II/a</v>
          </cell>
          <cell r="N3811" t="str">
            <v>01 - 02 - 2015</v>
          </cell>
          <cell r="O3811" t="str">
            <v>11</v>
          </cell>
          <cell r="P3811" t="str">
            <v>1</v>
          </cell>
          <cell r="Q3811" t="str">
            <v/>
          </cell>
          <cell r="R3811" t="str">
            <v/>
          </cell>
          <cell r="S3811" t="str">
            <v/>
          </cell>
          <cell r="T3811" t="str">
            <v/>
          </cell>
          <cell r="U3811" t="str">
            <v/>
          </cell>
          <cell r="V3811" t="str">
            <v>TENAGA TEKNIS/ADMINISTRASI LAINNYA</v>
          </cell>
          <cell r="W3811" t="str">
            <v>SMP NEGERI 2 DONDO</v>
          </cell>
          <cell r="X3811" t="str">
            <v>CABANG DISPENBUD KECAMATAN DONDO</v>
          </cell>
          <cell r="Y3811" t="str">
            <v>SMPS</v>
          </cell>
          <cell r="Z3811" t="str">
            <v>19-03-1984</v>
          </cell>
          <cell r="AA3811" t="str">
            <v>Aktif</v>
          </cell>
          <cell r="AB3811" t="str">
            <v>PNS Daerah Kab./Kota yang bekerja pada Kab./Kota</v>
          </cell>
          <cell r="AC3811" t="str">
            <v>Pemerintah Kab. Tolitoli</v>
          </cell>
          <cell r="AD3811" t="str">
            <v>Pemerintah Kab. Tolitoli</v>
          </cell>
        </row>
        <row r="3812">
          <cell r="A3812">
            <v>3810</v>
          </cell>
          <cell r="B3812" t="str">
            <v>197901062014091001</v>
          </cell>
          <cell r="C3812" t="str">
            <v/>
          </cell>
          <cell r="D3812" t="str">
            <v>BAHNUR</v>
          </cell>
          <cell r="E3812" t="str">
            <v/>
          </cell>
          <cell r="F3812" t="str">
            <v>S.Pd.I</v>
          </cell>
          <cell r="G3812" t="str">
            <v>TOLITOLI</v>
          </cell>
          <cell r="H3812" t="str">
            <v>06 - 01 - 1979</v>
          </cell>
          <cell r="I3812" t="str">
            <v>II/a</v>
          </cell>
          <cell r="J3812" t="str">
            <v>01 - 09 - 2014</v>
          </cell>
          <cell r="K3812" t="str">
            <v>01 - 12 - 2015</v>
          </cell>
          <cell r="L3812" t="str">
            <v>L</v>
          </cell>
          <cell r="M3812" t="str">
            <v>II/a</v>
          </cell>
          <cell r="N3812" t="str">
            <v>01 - 09 - 2014</v>
          </cell>
          <cell r="O3812" t="str">
            <v>10</v>
          </cell>
          <cell r="P3812" t="str">
            <v>8</v>
          </cell>
          <cell r="Q3812" t="str">
            <v/>
          </cell>
          <cell r="R3812" t="str">
            <v/>
          </cell>
          <cell r="S3812" t="str">
            <v/>
          </cell>
          <cell r="T3812" t="str">
            <v/>
          </cell>
          <cell r="U3812" t="str">
            <v/>
          </cell>
          <cell r="V3812" t="str">
            <v>TEKNIS / ADMINISTRASI LAINNYA</v>
          </cell>
          <cell r="W3812" t="str">
            <v>SMP NEGERI SATAP LUOK MANIPI</v>
          </cell>
          <cell r="X3812" t="str">
            <v>CABANG DISPENBUD KECAMATAN DONDO</v>
          </cell>
          <cell r="Y3812" t="str">
            <v>MADRASAH ALIYAH</v>
          </cell>
          <cell r="Z3812" t="str">
            <v>17-06-2000</v>
          </cell>
          <cell r="AA3812" t="str">
            <v>Aktif</v>
          </cell>
          <cell r="AB3812" t="str">
            <v>PNS Daerah Kab./Kota yang bekerja pada Kab./Kota</v>
          </cell>
          <cell r="AC3812" t="str">
            <v>Pemerintah Kab. Tolitoli</v>
          </cell>
          <cell r="AD3812" t="str">
            <v>Pemerintah Kab. Tolitoli</v>
          </cell>
        </row>
        <row r="3813">
          <cell r="A3813">
            <v>3811</v>
          </cell>
          <cell r="B3813" t="str">
            <v>198710232011011004</v>
          </cell>
          <cell r="C3813" t="str">
            <v/>
          </cell>
          <cell r="D3813" t="str">
            <v>FIRMAN</v>
          </cell>
          <cell r="E3813" t="str">
            <v/>
          </cell>
          <cell r="F3813" t="str">
            <v>ST</v>
          </cell>
          <cell r="G3813" t="str">
            <v>TOLITOLI</v>
          </cell>
          <cell r="H3813" t="str">
            <v>23 - 10 - 1987</v>
          </cell>
          <cell r="I3813" t="str">
            <v>III/a</v>
          </cell>
          <cell r="J3813" t="str">
            <v>01 - 01 - 2011</v>
          </cell>
          <cell r="K3813" t="str">
            <v>01 - 01 - 2013</v>
          </cell>
          <cell r="L3813" t="str">
            <v>L</v>
          </cell>
          <cell r="M3813" t="str">
            <v>III/b</v>
          </cell>
          <cell r="N3813" t="str">
            <v>01 - 04 - 2015</v>
          </cell>
          <cell r="O3813" t="str">
            <v>4</v>
          </cell>
          <cell r="P3813" t="str">
            <v>3</v>
          </cell>
          <cell r="Q3813" t="str">
            <v/>
          </cell>
          <cell r="R3813" t="str">
            <v/>
          </cell>
          <cell r="S3813" t="str">
            <v/>
          </cell>
          <cell r="T3813" t="str">
            <v/>
          </cell>
          <cell r="U3813" t="str">
            <v/>
          </cell>
          <cell r="V3813" t="str">
            <v>PENGAWAS FISIK PEMUKIMAN</v>
          </cell>
          <cell r="W3813" t="str">
            <v>Seksi Pengembangan Kawasan Permukiman</v>
          </cell>
          <cell r="X3813" t="str">
            <v>Dinas Perumahan Rakyat Dan Kawasan Pemukiman</v>
          </cell>
          <cell r="Y3813" t="str">
            <v>S-1 TEKNIK PERENCANAAN WILAYAH DAN KOTA</v>
          </cell>
          <cell r="Z3813" t="str">
            <v>31-12-2010</v>
          </cell>
          <cell r="AA3813" t="str">
            <v>Aktif</v>
          </cell>
          <cell r="AB3813" t="str">
            <v>PNS Daerah Kab./Kota yang bekerja pada Kab./Kota</v>
          </cell>
          <cell r="AC3813" t="str">
            <v>Pemerintah Kab. Tolitoli</v>
          </cell>
          <cell r="AD3813" t="str">
            <v>Pemerintah Kab. Tolitoli</v>
          </cell>
        </row>
        <row r="3814">
          <cell r="A3814">
            <v>3812</v>
          </cell>
          <cell r="B3814" t="str">
            <v>198007232006042023</v>
          </cell>
          <cell r="C3814" t="str">
            <v>570021431</v>
          </cell>
          <cell r="D3814" t="str">
            <v>PATRIA M MANASSA</v>
          </cell>
          <cell r="E3814" t="str">
            <v/>
          </cell>
          <cell r="F3814" t="str">
            <v>A.Ma.Pd</v>
          </cell>
          <cell r="G3814" t="str">
            <v>TOLITOLI</v>
          </cell>
          <cell r="H3814" t="str">
            <v>23 - 07 - 1980</v>
          </cell>
          <cell r="I3814" t="str">
            <v>II/b</v>
          </cell>
          <cell r="J3814" t="str">
            <v>01 - 04 - 2006</v>
          </cell>
          <cell r="K3814" t="str">
            <v>01 - 10 - 2007</v>
          </cell>
          <cell r="L3814" t="str">
            <v>P</v>
          </cell>
          <cell r="M3814" t="str">
            <v>II/d</v>
          </cell>
          <cell r="N3814" t="str">
            <v>01 - 10 - 2012</v>
          </cell>
          <cell r="O3814" t="str">
            <v>10</v>
          </cell>
          <cell r="P3814" t="str">
            <v>11</v>
          </cell>
          <cell r="Q3814" t="str">
            <v/>
          </cell>
          <cell r="R3814" t="str">
            <v/>
          </cell>
          <cell r="S3814" t="str">
            <v/>
          </cell>
          <cell r="T3814" t="str">
            <v>01 - 10 - 2012</v>
          </cell>
          <cell r="U3814" t="str">
            <v>Guru Muda Tingkat. I</v>
          </cell>
          <cell r="V3814" t="str">
            <v/>
          </cell>
          <cell r="W3814" t="str">
            <v>SDN 3 LINGADAN</v>
          </cell>
          <cell r="X3814" t="str">
            <v>CABANG DISPENBUD KECAMATAN DAKOPEMEAN</v>
          </cell>
          <cell r="Y3814" t="str">
            <v>D-II/A-II PGSD</v>
          </cell>
          <cell r="Z3814" t="str">
            <v>31-12-2004</v>
          </cell>
          <cell r="AA3814" t="str">
            <v>Aktif</v>
          </cell>
          <cell r="AB3814" t="str">
            <v>PNS Daerah Kab./Kota yang bekerja pada Kab./Kota</v>
          </cell>
          <cell r="AC3814" t="str">
            <v>Pemerintah Kab. Tolitoli</v>
          </cell>
          <cell r="AD3814" t="str">
            <v>Pemerintah Kab. Tolitoli</v>
          </cell>
        </row>
        <row r="3815">
          <cell r="A3815">
            <v>3813</v>
          </cell>
          <cell r="B3815" t="str">
            <v>197402172008011006</v>
          </cell>
          <cell r="C3815" t="str">
            <v>570036116</v>
          </cell>
          <cell r="D3815" t="str">
            <v>ARMANTO</v>
          </cell>
          <cell r="E3815" t="str">
            <v/>
          </cell>
          <cell r="F3815" t="str">
            <v>SE</v>
          </cell>
          <cell r="G3815" t="str">
            <v>TOLITOLI</v>
          </cell>
          <cell r="H3815" t="str">
            <v>17 - 02 - 1974</v>
          </cell>
          <cell r="I3815" t="str">
            <v>III/a</v>
          </cell>
          <cell r="J3815" t="str">
            <v>01 - 01 - 2008</v>
          </cell>
          <cell r="K3815" t="str">
            <v>01 - 12 - 2009</v>
          </cell>
          <cell r="L3815" t="str">
            <v>L</v>
          </cell>
          <cell r="M3815" t="str">
            <v>III/c</v>
          </cell>
          <cell r="N3815" t="str">
            <v>01 - 04 - 2016</v>
          </cell>
          <cell r="O3815" t="str">
            <v>12</v>
          </cell>
          <cell r="P3815" t="str">
            <v>3</v>
          </cell>
          <cell r="Q3815" t="str">
            <v/>
          </cell>
          <cell r="R3815" t="str">
            <v/>
          </cell>
          <cell r="S3815" t="str">
            <v/>
          </cell>
          <cell r="T3815" t="str">
            <v/>
          </cell>
          <cell r="U3815" t="str">
            <v/>
          </cell>
          <cell r="V3815" t="str">
            <v>PENERIMA RETRIBUSI</v>
          </cell>
          <cell r="W3815" t="str">
            <v>Sub Bagian Keuangan Dan Aset</v>
          </cell>
          <cell r="X3815" t="str">
            <v>SEKRETARIAT</v>
          </cell>
          <cell r="Y3815" t="str">
            <v>S-1 MANAJEMEN</v>
          </cell>
          <cell r="Z3815" t="str">
            <v>31-12-2002</v>
          </cell>
          <cell r="AA3815" t="str">
            <v>Aktif</v>
          </cell>
          <cell r="AB3815" t="str">
            <v>PNS Daerah Kab./Kota yang bekerja pada Kab./Kota</v>
          </cell>
          <cell r="AC3815" t="str">
            <v>Pemerintah Kab. Tolitoli</v>
          </cell>
          <cell r="AD3815" t="str">
            <v>Pemerintah Kab. Tolitoli</v>
          </cell>
        </row>
        <row r="3816">
          <cell r="A3816">
            <v>3814</v>
          </cell>
          <cell r="B3816" t="str">
            <v>196508031988032013</v>
          </cell>
          <cell r="C3816" t="str">
            <v>131766946</v>
          </cell>
          <cell r="D3816" t="str">
            <v>MEITY AGUSTIN YUSTI TARORE</v>
          </cell>
          <cell r="E3816" t="str">
            <v/>
          </cell>
          <cell r="F3816" t="str">
            <v/>
          </cell>
          <cell r="G3816" t="str">
            <v>MANADO</v>
          </cell>
          <cell r="H3816" t="str">
            <v>03 - 08 - 1965</v>
          </cell>
          <cell r="I3816" t="str">
            <v>II/a</v>
          </cell>
          <cell r="J3816" t="str">
            <v>01 - 03 - 1988</v>
          </cell>
          <cell r="K3816" t="str">
            <v>01 - 02 - 1990</v>
          </cell>
          <cell r="L3816" t="str">
            <v>P</v>
          </cell>
          <cell r="M3816" t="str">
            <v>III/b</v>
          </cell>
          <cell r="N3816" t="str">
            <v>01 - 10 - 2012</v>
          </cell>
          <cell r="O3816" t="str">
            <v>19</v>
          </cell>
          <cell r="P3816" t="str">
            <v>7</v>
          </cell>
          <cell r="Q3816" t="str">
            <v/>
          </cell>
          <cell r="R3816" t="str">
            <v/>
          </cell>
          <cell r="S3816" t="str">
            <v/>
          </cell>
          <cell r="T3816" t="str">
            <v/>
          </cell>
          <cell r="U3816" t="str">
            <v/>
          </cell>
          <cell r="V3816" t="str">
            <v>TATA USAHA SEKOLAH</v>
          </cell>
          <cell r="W3816" t="str">
            <v>SMP NEGERI 1 TOLITOLI UTARA</v>
          </cell>
          <cell r="X3816" t="str">
            <v>CABANG DISPENBUD KECAMATAN TOLITOLI UTARA</v>
          </cell>
          <cell r="Y3816" t="str">
            <v>SKKA TATA BUSANA</v>
          </cell>
          <cell r="Z3816" t="str">
            <v>31-12-1983</v>
          </cell>
          <cell r="AA3816" t="str">
            <v>Aktif</v>
          </cell>
          <cell r="AB3816" t="str">
            <v>PNS Daerah Kab./Kota yang bekerja pada Kab./Kota</v>
          </cell>
          <cell r="AC3816" t="str">
            <v>Pemerintah Kab. Tolitoli</v>
          </cell>
          <cell r="AD3816" t="str">
            <v>Pemerintah Kab. Tolitoli</v>
          </cell>
        </row>
        <row r="3817">
          <cell r="A3817">
            <v>3815</v>
          </cell>
          <cell r="B3817" t="str">
            <v>198206242007011002</v>
          </cell>
          <cell r="C3817" t="str">
            <v>570027732</v>
          </cell>
          <cell r="D3817" t="str">
            <v>SYAIFUL</v>
          </cell>
          <cell r="E3817" t="str">
            <v/>
          </cell>
          <cell r="F3817" t="str">
            <v/>
          </cell>
          <cell r="G3817" t="str">
            <v>TOLITOLI</v>
          </cell>
          <cell r="H3817" t="str">
            <v>24 - 06 - 1982</v>
          </cell>
          <cell r="I3817" t="str">
            <v>II/a</v>
          </cell>
          <cell r="J3817" t="str">
            <v>01 - 01 - 2007</v>
          </cell>
          <cell r="K3817" t="str">
            <v>01 - 10 - 2008</v>
          </cell>
          <cell r="L3817" t="str">
            <v>L</v>
          </cell>
          <cell r="M3817" t="str">
            <v>II/c</v>
          </cell>
          <cell r="N3817" t="str">
            <v>01 - 04 - 2016</v>
          </cell>
          <cell r="O3817" t="str">
            <v>13</v>
          </cell>
          <cell r="P3817" t="str">
            <v>3</v>
          </cell>
          <cell r="Q3817" t="str">
            <v/>
          </cell>
          <cell r="R3817" t="str">
            <v/>
          </cell>
          <cell r="S3817" t="str">
            <v/>
          </cell>
          <cell r="T3817" t="str">
            <v/>
          </cell>
          <cell r="U3817" t="str">
            <v/>
          </cell>
          <cell r="V3817" t="str">
            <v>FUNGSIONAL UMUM</v>
          </cell>
          <cell r="W3817" t="str">
            <v>Badan Satuan Polisi Pamong Praja Dan Perlindungan Masyarakat</v>
          </cell>
          <cell r="X3817" t="str">
            <v>Pemerintah Kabupaten Tolitoli</v>
          </cell>
          <cell r="Y3817" t="str">
            <v>SMK ADMINISTRASI PERKANTORAN</v>
          </cell>
          <cell r="Z3817" t="str">
            <v>20-06-2001</v>
          </cell>
          <cell r="AA3817" t="str">
            <v>Aktif</v>
          </cell>
          <cell r="AB3817" t="str">
            <v>PNS Daerah Kab./Kota yang bekerja pada Kab./Kota</v>
          </cell>
          <cell r="AC3817" t="str">
            <v>Pemerintah Kab. Tolitoli</v>
          </cell>
          <cell r="AD3817" t="str">
            <v>Pemerintah Kab. Tolitoli</v>
          </cell>
        </row>
        <row r="3818">
          <cell r="A3818">
            <v>3816</v>
          </cell>
          <cell r="B3818" t="str">
            <v>197912132010012018</v>
          </cell>
          <cell r="C3818" t="str">
            <v/>
          </cell>
          <cell r="D3818" t="str">
            <v>FATMAWATI DJAMALUDDIN</v>
          </cell>
          <cell r="E3818" t="str">
            <v/>
          </cell>
          <cell r="F3818" t="str">
            <v>SH</v>
          </cell>
          <cell r="G3818" t="str">
            <v>TOLITOLI</v>
          </cell>
          <cell r="H3818" t="str">
            <v>13 - 12 - 1979</v>
          </cell>
          <cell r="I3818" t="str">
            <v>II/a</v>
          </cell>
          <cell r="J3818" t="str">
            <v>01 - 01 - 2010</v>
          </cell>
          <cell r="K3818" t="str">
            <v>01 - 01 - 2012</v>
          </cell>
          <cell r="L3818" t="str">
            <v>P</v>
          </cell>
          <cell r="M3818" t="str">
            <v>III/a</v>
          </cell>
          <cell r="N3818" t="str">
            <v>01 - 10 - 2015</v>
          </cell>
          <cell r="O3818" t="str">
            <v>6</v>
          </cell>
          <cell r="P3818" t="str">
            <v>2</v>
          </cell>
          <cell r="Q3818" t="str">
            <v/>
          </cell>
          <cell r="R3818" t="str">
            <v/>
          </cell>
          <cell r="S3818" t="str">
            <v/>
          </cell>
          <cell r="T3818" t="str">
            <v/>
          </cell>
          <cell r="U3818" t="str">
            <v/>
          </cell>
          <cell r="V3818" t="str">
            <v>FUNGSIONAL UMUM</v>
          </cell>
          <cell r="W3818" t="str">
            <v>SUBBAG ADMINISTRASI UMUM DAN KEPEGAWAIAN</v>
          </cell>
          <cell r="X3818" t="str">
            <v>PELAKSANA BADAN PENANGGULANGAN BENCANA DAERAH</v>
          </cell>
          <cell r="Y3818" t="str">
            <v>S-1 ILMU HUKUM</v>
          </cell>
          <cell r="Z3818" t="str">
            <v>31-12-2005</v>
          </cell>
          <cell r="AA3818" t="str">
            <v>Aktif</v>
          </cell>
          <cell r="AB3818" t="str">
            <v>PNS Daerah Kab./Kota yang bekerja pada Kab./Kota</v>
          </cell>
          <cell r="AC3818" t="str">
            <v>Pemerintah Kab. Tolitoli</v>
          </cell>
          <cell r="AD3818" t="str">
            <v>Pemerintah Kab. Tolitoli</v>
          </cell>
        </row>
        <row r="3819">
          <cell r="A3819">
            <v>3817</v>
          </cell>
          <cell r="B3819" t="str">
            <v>196405272002111001</v>
          </cell>
          <cell r="C3819" t="str">
            <v>570014024</v>
          </cell>
          <cell r="D3819" t="str">
            <v>MUDIR T RADJIA</v>
          </cell>
          <cell r="E3819" t="str">
            <v>DRS</v>
          </cell>
          <cell r="F3819" t="str">
            <v/>
          </cell>
          <cell r="G3819" t="str">
            <v>TOLITOLI</v>
          </cell>
          <cell r="H3819" t="str">
            <v>27 - 05 - 1964</v>
          </cell>
          <cell r="I3819" t="str">
            <v>III/a</v>
          </cell>
          <cell r="J3819" t="str">
            <v>01 - 11 - 2002</v>
          </cell>
          <cell r="K3819" t="str">
            <v>01 - 02 - 2004</v>
          </cell>
          <cell r="L3819" t="str">
            <v>L</v>
          </cell>
          <cell r="M3819" t="str">
            <v>III/d</v>
          </cell>
          <cell r="N3819" t="str">
            <v>01 - 10 - 2011</v>
          </cell>
          <cell r="O3819" t="str">
            <v>14</v>
          </cell>
          <cell r="P3819" t="str">
            <v>6</v>
          </cell>
          <cell r="Q3819" t="str">
            <v/>
          </cell>
          <cell r="R3819" t="str">
            <v/>
          </cell>
          <cell r="S3819" t="str">
            <v/>
          </cell>
          <cell r="T3819" t="str">
            <v/>
          </cell>
          <cell r="U3819" t="str">
            <v/>
          </cell>
          <cell r="V3819" t="str">
            <v>FUNGSIONAL UMUM</v>
          </cell>
          <cell r="W3819" t="str">
            <v>Sub Bagian Umum Dan Kepegawaian</v>
          </cell>
          <cell r="X3819" t="str">
            <v>Dinas Pendidikan Dan Kebudayaan</v>
          </cell>
          <cell r="Y3819" t="str">
            <v>S-1 PENDIDIKAN PMP DAN KEWARGANEGARAAN</v>
          </cell>
          <cell r="Z3819" t="str">
            <v>31-12-1993</v>
          </cell>
          <cell r="AA3819" t="str">
            <v>Aktif</v>
          </cell>
          <cell r="AB3819" t="str">
            <v>PNS Daerah Kab./Kota yang bekerja pada Kab./Kota</v>
          </cell>
          <cell r="AC3819" t="str">
            <v>Pemerintah Kab. Tolitoli</v>
          </cell>
          <cell r="AD3819" t="str">
            <v>Pemerintah Kab. Tolitoli</v>
          </cell>
        </row>
        <row r="3820">
          <cell r="A3820">
            <v>3818</v>
          </cell>
          <cell r="B3820" t="str">
            <v>198411052009041003</v>
          </cell>
          <cell r="C3820" t="str">
            <v/>
          </cell>
          <cell r="D3820" t="str">
            <v>SOFYAN</v>
          </cell>
          <cell r="E3820" t="str">
            <v/>
          </cell>
          <cell r="F3820" t="str">
            <v>A.Ma</v>
          </cell>
          <cell r="G3820" t="str">
            <v>PARIGI MOUTONG</v>
          </cell>
          <cell r="H3820" t="str">
            <v>05 - 11 - 1984</v>
          </cell>
          <cell r="I3820" t="str">
            <v>II/b</v>
          </cell>
          <cell r="J3820" t="str">
            <v>01 - 04 - 2009</v>
          </cell>
          <cell r="K3820" t="str">
            <v>01 - 01 - 2011</v>
          </cell>
          <cell r="L3820" t="str">
            <v>L</v>
          </cell>
          <cell r="M3820" t="str">
            <v>II/d</v>
          </cell>
          <cell r="N3820" t="str">
            <v>01 - 10 - 2016</v>
          </cell>
          <cell r="O3820" t="str">
            <v>10</v>
          </cell>
          <cell r="P3820" t="str">
            <v>6</v>
          </cell>
          <cell r="Q3820" t="str">
            <v/>
          </cell>
          <cell r="R3820" t="str">
            <v/>
          </cell>
          <cell r="S3820" t="str">
            <v/>
          </cell>
          <cell r="T3820" t="str">
            <v>01 - 10 - 2016</v>
          </cell>
          <cell r="U3820" t="str">
            <v>Guru Muda Tingkat. I</v>
          </cell>
          <cell r="V3820" t="str">
            <v/>
          </cell>
          <cell r="W3820" t="str">
            <v>SDN MALANGGA</v>
          </cell>
          <cell r="X3820" t="str">
            <v>CABANG DISPENBUD KECAMATAN GALANG</v>
          </cell>
          <cell r="Y3820" t="str">
            <v>D-II PENDIDIKAN AGAMA ISLAM</v>
          </cell>
          <cell r="Z3820" t="str">
            <v>31-12-2005</v>
          </cell>
          <cell r="AA3820" t="str">
            <v>Aktif</v>
          </cell>
          <cell r="AB3820" t="str">
            <v>PNS Daerah Kab./Kota yang bekerja pada Kab./Kota</v>
          </cell>
          <cell r="AC3820" t="str">
            <v>Pemerintah Kab. Tolitoli</v>
          </cell>
          <cell r="AD3820" t="str">
            <v>Pemerintah Kab. Tolitoli</v>
          </cell>
        </row>
        <row r="3821">
          <cell r="A3821">
            <v>3819</v>
          </cell>
          <cell r="B3821" t="str">
            <v>196011061989101001</v>
          </cell>
          <cell r="C3821" t="str">
            <v>131827595</v>
          </cell>
          <cell r="D3821" t="str">
            <v>PRIGEL MULYO PRANOTO</v>
          </cell>
          <cell r="E3821" t="str">
            <v/>
          </cell>
          <cell r="F3821" t="str">
            <v/>
          </cell>
          <cell r="G3821" t="str">
            <v>NGANJUK</v>
          </cell>
          <cell r="H3821" t="str">
            <v>06 - 11 - 1960</v>
          </cell>
          <cell r="I3821" t="str">
            <v>I/a</v>
          </cell>
          <cell r="J3821" t="str">
            <v>01 - 10 - 1989</v>
          </cell>
          <cell r="K3821" t="str">
            <v>01 - 03 - 1991</v>
          </cell>
          <cell r="L3821" t="str">
            <v>L</v>
          </cell>
          <cell r="M3821" t="str">
            <v>II/a</v>
          </cell>
          <cell r="N3821" t="str">
            <v>01 - 10 - 2012</v>
          </cell>
          <cell r="O3821" t="str">
            <v>17</v>
          </cell>
          <cell r="P3821" t="str">
            <v>0</v>
          </cell>
          <cell r="Q3821" t="str">
            <v/>
          </cell>
          <cell r="R3821" t="str">
            <v/>
          </cell>
          <cell r="S3821" t="str">
            <v/>
          </cell>
          <cell r="T3821" t="str">
            <v/>
          </cell>
          <cell r="U3821" t="str">
            <v/>
          </cell>
          <cell r="V3821" t="str">
            <v xml:space="preserve">PENJAGA SEKOLAH </v>
          </cell>
          <cell r="W3821" t="str">
            <v>SDN 2 OGOWELE</v>
          </cell>
          <cell r="X3821" t="str">
            <v>CABANG DISPENBUD KECAMATAN DONDO</v>
          </cell>
          <cell r="Y3821" t="str">
            <v>PERSAMAAN SLTA (PAKET C)</v>
          </cell>
          <cell r="Z3821" t="str">
            <v>31-12-2000</v>
          </cell>
          <cell r="AA3821" t="str">
            <v>Aktif</v>
          </cell>
          <cell r="AB3821" t="str">
            <v>PNS Daerah Kab./Kota yang bekerja pada Kab./Kota</v>
          </cell>
          <cell r="AC3821" t="str">
            <v>Pemerintah Kab. Tolitoli</v>
          </cell>
          <cell r="AD3821" t="str">
            <v>Pemerintah Kab. Tolitoli</v>
          </cell>
        </row>
        <row r="3822">
          <cell r="A3822">
            <v>3820</v>
          </cell>
          <cell r="B3822" t="str">
            <v>196007131981032008</v>
          </cell>
          <cell r="C3822" t="str">
            <v>130919026</v>
          </cell>
          <cell r="D3822" t="str">
            <v>MULYATI MUMU</v>
          </cell>
          <cell r="E3822" t="str">
            <v/>
          </cell>
          <cell r="F3822" t="str">
            <v/>
          </cell>
          <cell r="G3822" t="str">
            <v>TOLITOLI</v>
          </cell>
          <cell r="H3822" t="str">
            <v>13 - 07 - 1960</v>
          </cell>
          <cell r="I3822" t="str">
            <v>II/a</v>
          </cell>
          <cell r="J3822" t="str">
            <v>01 - 03 - 1981</v>
          </cell>
          <cell r="K3822" t="str">
            <v>01 - 12 - 1982</v>
          </cell>
          <cell r="L3822" t="str">
            <v>P</v>
          </cell>
          <cell r="M3822" t="str">
            <v>III/b</v>
          </cell>
          <cell r="N3822" t="str">
            <v>01 - 04 - 2003</v>
          </cell>
          <cell r="O3822" t="str">
            <v>17</v>
          </cell>
          <cell r="P3822" t="str">
            <v>1</v>
          </cell>
          <cell r="Q3822" t="str">
            <v/>
          </cell>
          <cell r="R3822" t="str">
            <v/>
          </cell>
          <cell r="S3822" t="str">
            <v/>
          </cell>
          <cell r="T3822" t="str">
            <v/>
          </cell>
          <cell r="U3822" t="str">
            <v/>
          </cell>
          <cell r="V3822" t="str">
            <v>PELAKSANA</v>
          </cell>
          <cell r="W3822" t="str">
            <v>CABANG DISPENBUD KECAMATAN GALANG</v>
          </cell>
          <cell r="X3822" t="str">
            <v>Dinas Pendidikan Dan Kebudayaan</v>
          </cell>
          <cell r="Y3822" t="str">
            <v>SMA A.3/IPS</v>
          </cell>
          <cell r="Z3822" t="str">
            <v>31-12-1980</v>
          </cell>
          <cell r="AA3822" t="str">
            <v>Aktif</v>
          </cell>
          <cell r="AB3822" t="str">
            <v>PNS Daerah Kab./Kota yang bekerja pada Kab./Kota</v>
          </cell>
          <cell r="AC3822" t="str">
            <v>Pemerintah Kab. Tolitoli</v>
          </cell>
          <cell r="AD3822" t="str">
            <v>Pemerintah Kab. Tolitoli</v>
          </cell>
        </row>
        <row r="3823">
          <cell r="A3823">
            <v>3821</v>
          </cell>
          <cell r="B3823" t="str">
            <v>197904252003121008</v>
          </cell>
          <cell r="C3823" t="str">
            <v>570015602</v>
          </cell>
          <cell r="D3823" t="str">
            <v>INSAR</v>
          </cell>
          <cell r="E3823" t="str">
            <v/>
          </cell>
          <cell r="F3823" t="str">
            <v>A.Ma</v>
          </cell>
          <cell r="G3823" t="str">
            <v>TOLITOLI</v>
          </cell>
          <cell r="H3823" t="str">
            <v>25 - 04 - 1979</v>
          </cell>
          <cell r="I3823" t="str">
            <v>II/b</v>
          </cell>
          <cell r="J3823" t="str">
            <v>01 - 12 - 2003</v>
          </cell>
          <cell r="K3823" t="str">
            <v>01 - 03 - 2005</v>
          </cell>
          <cell r="L3823" t="str">
            <v>L</v>
          </cell>
          <cell r="M3823" t="str">
            <v>III/a</v>
          </cell>
          <cell r="N3823" t="str">
            <v>01 - 04 - 2014</v>
          </cell>
          <cell r="O3823" t="str">
            <v>8</v>
          </cell>
          <cell r="P3823" t="str">
            <v>4</v>
          </cell>
          <cell r="Q3823" t="str">
            <v/>
          </cell>
          <cell r="R3823" t="str">
            <v/>
          </cell>
          <cell r="S3823" t="str">
            <v/>
          </cell>
          <cell r="T3823" t="str">
            <v>01 - 04 - 2014</v>
          </cell>
          <cell r="U3823" t="str">
            <v>Guru Pertama</v>
          </cell>
          <cell r="V3823" t="str">
            <v/>
          </cell>
          <cell r="W3823" t="str">
            <v>SDN KUMBA AGUNG</v>
          </cell>
          <cell r="X3823" t="str">
            <v>CABANG DISPENBUD KECAMATAN LAMPASIO</v>
          </cell>
          <cell r="Y3823" t="str">
            <v>D-II/A-II PENDIDIKAN DASAR</v>
          </cell>
          <cell r="Z3823" t="str">
            <v>31-12-2003</v>
          </cell>
          <cell r="AA3823" t="str">
            <v>Aktif</v>
          </cell>
          <cell r="AB3823" t="str">
            <v>PNS Daerah Kab./Kota yang bekerja pada Kab./Kota</v>
          </cell>
          <cell r="AC3823" t="str">
            <v>Pemerintah Kab. Tolitoli</v>
          </cell>
          <cell r="AD3823" t="str">
            <v>Pemerintah Kab. Tolitoli</v>
          </cell>
        </row>
        <row r="3824">
          <cell r="A3824">
            <v>3822</v>
          </cell>
          <cell r="B3824" t="str">
            <v>198806272010012013</v>
          </cell>
          <cell r="C3824" t="str">
            <v/>
          </cell>
          <cell r="D3824" t="str">
            <v>MASITA</v>
          </cell>
          <cell r="E3824" t="str">
            <v/>
          </cell>
          <cell r="F3824" t="str">
            <v>A.Md.Kep</v>
          </cell>
          <cell r="G3824" t="str">
            <v>TOLITOLI</v>
          </cell>
          <cell r="H3824" t="str">
            <v>27 - 06 - 1988</v>
          </cell>
          <cell r="I3824" t="str">
            <v>II/c</v>
          </cell>
          <cell r="J3824" t="str">
            <v>01 - 01 - 2010</v>
          </cell>
          <cell r="K3824" t="str">
            <v>01 - 01 - 2012</v>
          </cell>
          <cell r="L3824" t="str">
            <v>P</v>
          </cell>
          <cell r="M3824" t="str">
            <v>III/a</v>
          </cell>
          <cell r="N3824" t="str">
            <v>01 - 04 - 2017</v>
          </cell>
          <cell r="O3824" t="str">
            <v>5</v>
          </cell>
          <cell r="P3824" t="str">
            <v>3</v>
          </cell>
          <cell r="Q3824" t="str">
            <v/>
          </cell>
          <cell r="R3824" t="str">
            <v/>
          </cell>
          <cell r="S3824" t="str">
            <v/>
          </cell>
          <cell r="T3824" t="str">
            <v>01 - 04 - 2017</v>
          </cell>
          <cell r="U3824" t="str">
            <v>Perawat Pelaksana Lanjutan</v>
          </cell>
          <cell r="V3824" t="str">
            <v/>
          </cell>
          <cell r="W3824" t="str">
            <v>PUSKESMAS BAOLAN</v>
          </cell>
          <cell r="X3824" t="str">
            <v>DINAS KESEHATAN</v>
          </cell>
          <cell r="Y3824" t="str">
            <v>D-III KEPERAWATAN</v>
          </cell>
          <cell r="Z3824" t="str">
            <v>31-12-2009</v>
          </cell>
          <cell r="AA3824" t="str">
            <v>Aktif</v>
          </cell>
          <cell r="AB3824" t="str">
            <v>PNS Daerah Kab./Kota yang bekerja pada Kab./Kota</v>
          </cell>
          <cell r="AC3824" t="str">
            <v>Pemerintah Kab. Tolitoli</v>
          </cell>
          <cell r="AD3824" t="str">
            <v>Pemerintah Kab. Tolitoli</v>
          </cell>
        </row>
        <row r="3825">
          <cell r="A3825">
            <v>3823</v>
          </cell>
          <cell r="B3825" t="str">
            <v>196405151997031002</v>
          </cell>
          <cell r="C3825" t="str">
            <v>570012450</v>
          </cell>
          <cell r="D3825" t="str">
            <v>DAHRI A TAUHID</v>
          </cell>
          <cell r="E3825" t="str">
            <v/>
          </cell>
          <cell r="F3825" t="str">
            <v/>
          </cell>
          <cell r="G3825" t="str">
            <v>TOLITOLI</v>
          </cell>
          <cell r="H3825" t="str">
            <v>15 - 05 - 1964</v>
          </cell>
          <cell r="I3825" t="str">
            <v>II/a</v>
          </cell>
          <cell r="J3825" t="str">
            <v>01 - 03 - 1997</v>
          </cell>
          <cell r="K3825" t="str">
            <v>01 - 04 - 1998</v>
          </cell>
          <cell r="L3825" t="str">
            <v>L</v>
          </cell>
          <cell r="M3825" t="str">
            <v>III/b</v>
          </cell>
          <cell r="N3825" t="str">
            <v>01 - 10 - 2016</v>
          </cell>
          <cell r="O3825" t="str">
            <v>25</v>
          </cell>
          <cell r="P3825" t="str">
            <v>9</v>
          </cell>
          <cell r="Q3825" t="str">
            <v/>
          </cell>
          <cell r="R3825" t="str">
            <v/>
          </cell>
          <cell r="S3825" t="str">
            <v/>
          </cell>
          <cell r="T3825" t="str">
            <v/>
          </cell>
          <cell r="U3825" t="str">
            <v/>
          </cell>
          <cell r="V3825" t="str">
            <v>FUNGSIONAL UMUM</v>
          </cell>
          <cell r="W3825" t="str">
            <v>SEKSI PENGAIRAN DAN IRIGASI</v>
          </cell>
          <cell r="X3825" t="str">
            <v>BIDANG SUMBER DAYA AIR</v>
          </cell>
          <cell r="Y3825" t="str">
            <v>STM BANGUNAN GEDUNG</v>
          </cell>
          <cell r="Z3825" t="str">
            <v>31-12-1983</v>
          </cell>
          <cell r="AA3825" t="str">
            <v>Aktif</v>
          </cell>
          <cell r="AB3825" t="str">
            <v>PNS Daerah Kab./Kota yang bekerja pada Kab./Kota</v>
          </cell>
          <cell r="AC3825" t="str">
            <v>Pemerintah Kab. Tolitoli</v>
          </cell>
          <cell r="AD3825" t="str">
            <v>Pemerintah Kab. Tolitoli</v>
          </cell>
        </row>
        <row r="3826">
          <cell r="A3826">
            <v>3824</v>
          </cell>
          <cell r="B3826" t="str">
            <v>197903102006042010</v>
          </cell>
          <cell r="C3826" t="str">
            <v>570020133</v>
          </cell>
          <cell r="D3826" t="str">
            <v>HERAWATI</v>
          </cell>
          <cell r="E3826" t="str">
            <v/>
          </cell>
          <cell r="F3826" t="str">
            <v>S. Pd</v>
          </cell>
          <cell r="G3826" t="str">
            <v>KALANGKANGAN</v>
          </cell>
          <cell r="H3826" t="str">
            <v>10 - 03 - 1979</v>
          </cell>
          <cell r="I3826" t="str">
            <v>III/a</v>
          </cell>
          <cell r="J3826" t="str">
            <v>01 - 04 - 2006</v>
          </cell>
          <cell r="K3826" t="str">
            <v>01 - 06 - 2007</v>
          </cell>
          <cell r="L3826" t="str">
            <v>P</v>
          </cell>
          <cell r="M3826" t="str">
            <v>III/d</v>
          </cell>
          <cell r="N3826" t="str">
            <v>01 - 04 - 2016</v>
          </cell>
          <cell r="O3826" t="str">
            <v>10</v>
          </cell>
          <cell r="P3826" t="str">
            <v>0</v>
          </cell>
          <cell r="Q3826" t="str">
            <v/>
          </cell>
          <cell r="R3826" t="str">
            <v/>
          </cell>
          <cell r="S3826" t="str">
            <v/>
          </cell>
          <cell r="T3826" t="str">
            <v>01 - 10 - 2012</v>
          </cell>
          <cell r="U3826" t="str">
            <v>Guru Muda</v>
          </cell>
          <cell r="V3826" t="str">
            <v/>
          </cell>
          <cell r="W3826" t="str">
            <v>SMP NEGERI 1 GALANG</v>
          </cell>
          <cell r="X3826" t="str">
            <v>CABANG DISPENBUD KECAMATAN GALANG</v>
          </cell>
          <cell r="Y3826" t="str">
            <v>S-1 PENDIDIKAN PMP DAN KEWARGANEGARAAN</v>
          </cell>
          <cell r="Z3826" t="str">
            <v>31-12-2004</v>
          </cell>
          <cell r="AA3826" t="str">
            <v>Aktif</v>
          </cell>
          <cell r="AB3826" t="str">
            <v>PNS Daerah Kab./Kota yang bekerja pada Kab./Kota</v>
          </cell>
          <cell r="AC3826" t="str">
            <v>Pemerintah Kab. Tolitoli</v>
          </cell>
          <cell r="AD3826" t="str">
            <v>Pemerintah Kab. Tolitoli</v>
          </cell>
        </row>
        <row r="3827">
          <cell r="A3827">
            <v>3825</v>
          </cell>
          <cell r="B3827" t="str">
            <v>198109042014091002</v>
          </cell>
          <cell r="C3827" t="str">
            <v/>
          </cell>
          <cell r="D3827" t="str">
            <v>SURYA DHARMA KONTESA</v>
          </cell>
          <cell r="E3827" t="str">
            <v/>
          </cell>
          <cell r="F3827" t="str">
            <v/>
          </cell>
          <cell r="G3827" t="str">
            <v>TOLITOLI</v>
          </cell>
          <cell r="H3827" t="str">
            <v>04 - 09 - 1981</v>
          </cell>
          <cell r="I3827" t="str">
            <v>II/a</v>
          </cell>
          <cell r="J3827" t="str">
            <v>01 - 09 - 2014</v>
          </cell>
          <cell r="K3827" t="str">
            <v>01 - 12 - 2015</v>
          </cell>
          <cell r="L3827" t="str">
            <v>L</v>
          </cell>
          <cell r="M3827" t="str">
            <v>II/a</v>
          </cell>
          <cell r="N3827" t="str">
            <v>01 - 09 - 2014</v>
          </cell>
          <cell r="O3827" t="str">
            <v>9</v>
          </cell>
          <cell r="P3827" t="str">
            <v>10</v>
          </cell>
          <cell r="Q3827" t="str">
            <v/>
          </cell>
          <cell r="R3827" t="str">
            <v/>
          </cell>
          <cell r="S3827" t="str">
            <v/>
          </cell>
          <cell r="T3827" t="str">
            <v/>
          </cell>
          <cell r="U3827" t="str">
            <v/>
          </cell>
          <cell r="V3827" t="str">
            <v>TEKNIS / ADMINISTRASI LAINNYA</v>
          </cell>
          <cell r="W3827" t="str">
            <v>Dinas Bina Marga Dan Sumber Daya Air</v>
          </cell>
          <cell r="X3827" t="str">
            <v>Pemerintah Kabupaten Tolitoli</v>
          </cell>
          <cell r="Y3827" t="str">
            <v>SMK BANGUNAN GEDUNG</v>
          </cell>
          <cell r="Z3827" t="str">
            <v>19-06-2000</v>
          </cell>
          <cell r="AA3827" t="str">
            <v>Aktif</v>
          </cell>
          <cell r="AB3827" t="str">
            <v>PNS Daerah Kab./Kota yang bekerja pada Kab./Kota</v>
          </cell>
          <cell r="AC3827" t="str">
            <v>Pemerintah Kab. Tolitoli</v>
          </cell>
          <cell r="AD3827" t="str">
            <v>Pemerintah Kab. Tolitoli</v>
          </cell>
        </row>
        <row r="3828">
          <cell r="A3828">
            <v>3826</v>
          </cell>
          <cell r="B3828" t="str">
            <v>198104202008012011</v>
          </cell>
          <cell r="C3828" t="str">
            <v>570036060</v>
          </cell>
          <cell r="D3828" t="str">
            <v>ROSMINI</v>
          </cell>
          <cell r="E3828" t="str">
            <v/>
          </cell>
          <cell r="F3828" t="str">
            <v>SH</v>
          </cell>
          <cell r="G3828" t="str">
            <v>TOLITOLI</v>
          </cell>
          <cell r="H3828" t="str">
            <v>20 - 04 - 1981</v>
          </cell>
          <cell r="I3828" t="str">
            <v>III/a</v>
          </cell>
          <cell r="J3828" t="str">
            <v>01 - 01 - 2008</v>
          </cell>
          <cell r="K3828" t="str">
            <v>01 - 12 - 2009</v>
          </cell>
          <cell r="L3828" t="str">
            <v>P</v>
          </cell>
          <cell r="M3828" t="str">
            <v>III/c</v>
          </cell>
          <cell r="N3828" t="str">
            <v>01 - 04 - 2016</v>
          </cell>
          <cell r="O3828" t="str">
            <v>11</v>
          </cell>
          <cell r="P3828" t="str">
            <v>3</v>
          </cell>
          <cell r="Q3828" t="str">
            <v/>
          </cell>
          <cell r="R3828" t="str">
            <v/>
          </cell>
          <cell r="S3828" t="str">
            <v/>
          </cell>
          <cell r="T3828" t="str">
            <v/>
          </cell>
          <cell r="U3828" t="str">
            <v/>
          </cell>
          <cell r="V3828" t="str">
            <v>AGENDARIS</v>
          </cell>
          <cell r="W3828" t="str">
            <v>Sub Bagian Umum Dan Kepegawaian</v>
          </cell>
          <cell r="X3828" t="str">
            <v>Sekretariat</v>
          </cell>
          <cell r="Y3828" t="str">
            <v>S-1 ILMU HUKUM</v>
          </cell>
          <cell r="Z3828" t="str">
            <v>31-12-2004</v>
          </cell>
          <cell r="AA3828" t="str">
            <v>Aktif</v>
          </cell>
          <cell r="AB3828" t="str">
            <v>PNS Daerah Kab./Kota yang bekerja pada Kab./Kota</v>
          </cell>
          <cell r="AC3828" t="str">
            <v>Pemerintah Kab. Tolitoli</v>
          </cell>
          <cell r="AD3828" t="str">
            <v>Pemerintah Kab. Tolitoli</v>
          </cell>
        </row>
        <row r="3829">
          <cell r="A3829">
            <v>3827</v>
          </cell>
          <cell r="B3829" t="str">
            <v>198012262014091001</v>
          </cell>
          <cell r="C3829" t="str">
            <v/>
          </cell>
          <cell r="D3829" t="str">
            <v>JELISMAN</v>
          </cell>
          <cell r="E3829" t="str">
            <v/>
          </cell>
          <cell r="F3829" t="str">
            <v>A.Ma</v>
          </cell>
          <cell r="G3829" t="str">
            <v>POLEWALI MANDAR</v>
          </cell>
          <cell r="H3829" t="str">
            <v>26 - 12 - 1980</v>
          </cell>
          <cell r="I3829" t="str">
            <v>II/b</v>
          </cell>
          <cell r="J3829" t="str">
            <v>01 - 09 - 2014</v>
          </cell>
          <cell r="K3829" t="str">
            <v>01 - 12 - 2015</v>
          </cell>
          <cell r="L3829" t="str">
            <v>L</v>
          </cell>
          <cell r="M3829" t="str">
            <v>II/b</v>
          </cell>
          <cell r="N3829" t="str">
            <v>01 - 09 - 2014</v>
          </cell>
          <cell r="O3829" t="str">
            <v>12</v>
          </cell>
          <cell r="P3829" t="str">
            <v>8</v>
          </cell>
          <cell r="Q3829" t="str">
            <v/>
          </cell>
          <cell r="R3829" t="str">
            <v/>
          </cell>
          <cell r="S3829" t="str">
            <v/>
          </cell>
          <cell r="T3829" t="str">
            <v/>
          </cell>
          <cell r="U3829" t="str">
            <v/>
          </cell>
          <cell r="V3829" t="str">
            <v>GURU SD</v>
          </cell>
          <cell r="W3829" t="str">
            <v>SDN PALEMBANG</v>
          </cell>
          <cell r="X3829" t="str">
            <v>CABANG DISPENBUD KECAMATAN DAMPAL SELATAN</v>
          </cell>
          <cell r="Y3829" t="str">
            <v>D-II PGSD</v>
          </cell>
          <cell r="Z3829" t="str">
            <v>21-12-2004</v>
          </cell>
          <cell r="AA3829" t="str">
            <v>Aktif</v>
          </cell>
          <cell r="AB3829" t="str">
            <v>PNS Daerah Kab./Kota yang bekerja pada Kab./Kota</v>
          </cell>
          <cell r="AC3829" t="str">
            <v>Pemerintah Kab. Tolitoli</v>
          </cell>
          <cell r="AD3829" t="str">
            <v>Pemerintah Kab. Tolitoli</v>
          </cell>
        </row>
        <row r="3830">
          <cell r="A3830">
            <v>3828</v>
          </cell>
          <cell r="B3830" t="str">
            <v>198811272010012006</v>
          </cell>
          <cell r="C3830" t="str">
            <v/>
          </cell>
          <cell r="D3830" t="str">
            <v>SULASTRI</v>
          </cell>
          <cell r="E3830" t="str">
            <v/>
          </cell>
          <cell r="F3830" t="str">
            <v>A.Md.Kep</v>
          </cell>
          <cell r="G3830" t="str">
            <v>TOLITOLI</v>
          </cell>
          <cell r="H3830" t="str">
            <v>27 - 11 - 1988</v>
          </cell>
          <cell r="I3830" t="str">
            <v>II/c</v>
          </cell>
          <cell r="J3830" t="str">
            <v>01 - 01 - 2010</v>
          </cell>
          <cell r="K3830" t="str">
            <v>01 - 01 - 2012</v>
          </cell>
          <cell r="L3830" t="str">
            <v>P</v>
          </cell>
          <cell r="M3830" t="str">
            <v>III/a</v>
          </cell>
          <cell r="N3830" t="str">
            <v>01 - 04 - 2017</v>
          </cell>
          <cell r="O3830" t="str">
            <v>5</v>
          </cell>
          <cell r="P3830" t="str">
            <v>3</v>
          </cell>
          <cell r="Q3830" t="str">
            <v/>
          </cell>
          <cell r="R3830" t="str">
            <v/>
          </cell>
          <cell r="S3830" t="str">
            <v/>
          </cell>
          <cell r="T3830" t="str">
            <v>01 - 04 - 2017</v>
          </cell>
          <cell r="U3830" t="str">
            <v>Perawat Mahir</v>
          </cell>
          <cell r="V3830" t="str">
            <v/>
          </cell>
          <cell r="W3830" t="str">
            <v>UPT Puskesmas Galang</v>
          </cell>
          <cell r="X3830" t="str">
            <v>Dinas Kesehatan</v>
          </cell>
          <cell r="Y3830" t="str">
            <v>D-III KEPERAWATAN</v>
          </cell>
          <cell r="Z3830" t="str">
            <v>31-12-2009</v>
          </cell>
          <cell r="AA3830" t="str">
            <v>Aktif</v>
          </cell>
          <cell r="AB3830" t="str">
            <v>PNS Daerah Kab./Kota yang bekerja pada Kab./Kota</v>
          </cell>
          <cell r="AC3830" t="str">
            <v>Pemerintah Kab. Tolitoli</v>
          </cell>
          <cell r="AD3830" t="str">
            <v>Pemerintah Kab. Tolitoli</v>
          </cell>
        </row>
        <row r="3831">
          <cell r="A3831">
            <v>3829</v>
          </cell>
          <cell r="B3831" t="str">
            <v>197603032007011018</v>
          </cell>
          <cell r="C3831" t="str">
            <v>570027723</v>
          </cell>
          <cell r="D3831" t="str">
            <v>NIRWAN MOHAMMAD</v>
          </cell>
          <cell r="E3831" t="str">
            <v/>
          </cell>
          <cell r="F3831" t="str">
            <v>SH</v>
          </cell>
          <cell r="G3831" t="str">
            <v>TOLITOLI</v>
          </cell>
          <cell r="H3831" t="str">
            <v>03 - 03 - 1976</v>
          </cell>
          <cell r="I3831" t="str">
            <v>II/a</v>
          </cell>
          <cell r="J3831" t="str">
            <v>01 - 01 - 2007</v>
          </cell>
          <cell r="K3831" t="str">
            <v>01 - 10 - 2008</v>
          </cell>
          <cell r="L3831" t="str">
            <v>L</v>
          </cell>
          <cell r="M3831" t="str">
            <v>III/b</v>
          </cell>
          <cell r="N3831" t="str">
            <v>01 - 04 - 2018</v>
          </cell>
          <cell r="O3831" t="str">
            <v>9</v>
          </cell>
          <cell r="P3831" t="str">
            <v>3</v>
          </cell>
          <cell r="Q3831" t="str">
            <v/>
          </cell>
          <cell r="R3831" t="str">
            <v/>
          </cell>
          <cell r="S3831" t="str">
            <v/>
          </cell>
          <cell r="T3831" t="str">
            <v/>
          </cell>
          <cell r="U3831" t="str">
            <v/>
          </cell>
          <cell r="V3831" t="str">
            <v>PENGELOLA PENGUATAN PENGARUSUTAMAAN GENDER</v>
          </cell>
          <cell r="W3831" t="str">
            <v>Dinas Pengelolaan Keuangan Dan Aset Daerah</v>
          </cell>
          <cell r="X3831" t="str">
            <v>Pemerintah Kabupaten Tolitoli</v>
          </cell>
          <cell r="Y3831" t="str">
            <v>S-1 ILMU HUKUM</v>
          </cell>
          <cell r="Z3831" t="str">
            <v>01-01-2012</v>
          </cell>
          <cell r="AA3831" t="str">
            <v>Aktif</v>
          </cell>
          <cell r="AB3831" t="str">
            <v>PNS Daerah Kab./Kota yang bekerja pada Kab./Kota</v>
          </cell>
          <cell r="AC3831" t="str">
            <v>Pemerintah Kab. Tolitoli</v>
          </cell>
          <cell r="AD3831" t="str">
            <v>Pemerintah Kab. Tolitoli</v>
          </cell>
        </row>
        <row r="3832">
          <cell r="A3832">
            <v>3830</v>
          </cell>
          <cell r="B3832" t="str">
            <v>197609062009041001</v>
          </cell>
          <cell r="C3832" t="str">
            <v/>
          </cell>
          <cell r="D3832" t="str">
            <v>AGUSALIM</v>
          </cell>
          <cell r="E3832" t="str">
            <v/>
          </cell>
          <cell r="F3832" t="str">
            <v>S.Ag</v>
          </cell>
          <cell r="G3832" t="str">
            <v>KALANGKANGAN</v>
          </cell>
          <cell r="H3832" t="str">
            <v>06 - 09 - 1976</v>
          </cell>
          <cell r="I3832" t="str">
            <v>III/a</v>
          </cell>
          <cell r="J3832" t="str">
            <v>01 - 04 - 2009</v>
          </cell>
          <cell r="K3832" t="str">
            <v>01 - 01 - 2011</v>
          </cell>
          <cell r="L3832" t="str">
            <v>L</v>
          </cell>
          <cell r="M3832" t="str">
            <v>III/b</v>
          </cell>
          <cell r="N3832" t="str">
            <v>01 - 10 - 2013</v>
          </cell>
          <cell r="O3832" t="str">
            <v>4</v>
          </cell>
          <cell r="P3832" t="str">
            <v>6</v>
          </cell>
          <cell r="Q3832" t="str">
            <v/>
          </cell>
          <cell r="R3832" t="str">
            <v/>
          </cell>
          <cell r="S3832" t="str">
            <v/>
          </cell>
          <cell r="T3832" t="str">
            <v>01 - 10 - 2013</v>
          </cell>
          <cell r="U3832" t="str">
            <v>Guru Pertama</v>
          </cell>
          <cell r="V3832" t="str">
            <v/>
          </cell>
          <cell r="W3832" t="str">
            <v>SMP NEGERI 8 TOLITOLI</v>
          </cell>
          <cell r="X3832" t="str">
            <v>CABANG DISPENBUD KECAMATAN BAOLAN</v>
          </cell>
          <cell r="Y3832" t="str">
            <v>S-1 PENDIDIKAN AGAMA ISLAM</v>
          </cell>
          <cell r="Z3832" t="str">
            <v>31-12-2001</v>
          </cell>
          <cell r="AA3832" t="str">
            <v>Aktif</v>
          </cell>
          <cell r="AB3832" t="str">
            <v>PNS Daerah Kab./Kota yang bekerja pada Kab./Kota</v>
          </cell>
          <cell r="AC3832" t="str">
            <v>Pemerintah Kab. Tolitoli</v>
          </cell>
          <cell r="AD3832" t="str">
            <v>Pemerintah Kab. Tolitoli</v>
          </cell>
        </row>
        <row r="3833">
          <cell r="A3833">
            <v>3831</v>
          </cell>
          <cell r="B3833" t="str">
            <v>196706052006041010</v>
          </cell>
          <cell r="C3833" t="str">
            <v>570021420</v>
          </cell>
          <cell r="D3833" t="str">
            <v>RUSLI M  RAGALUTU</v>
          </cell>
          <cell r="E3833" t="str">
            <v/>
          </cell>
          <cell r="F3833" t="str">
            <v/>
          </cell>
          <cell r="G3833" t="str">
            <v>BUOL</v>
          </cell>
          <cell r="H3833" t="str">
            <v>05 - 06 - 1967</v>
          </cell>
          <cell r="I3833" t="str">
            <v>II/a</v>
          </cell>
          <cell r="J3833" t="str">
            <v>01 - 04 - 2006</v>
          </cell>
          <cell r="K3833" t="str">
            <v>01 - 10 - 2007</v>
          </cell>
          <cell r="L3833" t="str">
            <v>L</v>
          </cell>
          <cell r="M3833" t="str">
            <v>II/d</v>
          </cell>
          <cell r="N3833" t="str">
            <v>01 - 04 - 2016</v>
          </cell>
          <cell r="O3833" t="str">
            <v>15</v>
          </cell>
          <cell r="P3833" t="str">
            <v>10</v>
          </cell>
          <cell r="Q3833" t="str">
            <v/>
          </cell>
          <cell r="R3833" t="str">
            <v/>
          </cell>
          <cell r="S3833" t="str">
            <v/>
          </cell>
          <cell r="T3833" t="str">
            <v>01 - 04 - 2016</v>
          </cell>
          <cell r="U3833" t="str">
            <v>Guru Muda Tingkat. I</v>
          </cell>
          <cell r="V3833" t="str">
            <v/>
          </cell>
          <cell r="W3833" t="str">
            <v>SD Negeri 3 Nalu</v>
          </cell>
          <cell r="X3833" t="str">
            <v>Dinas Pendidikan Dan Kebudayaan</v>
          </cell>
          <cell r="Y3833" t="str">
            <v>SPG PENDIDIKAN SD</v>
          </cell>
          <cell r="Z3833" t="str">
            <v>31-12-1987</v>
          </cell>
          <cell r="AA3833" t="str">
            <v>Aktif</v>
          </cell>
          <cell r="AB3833" t="str">
            <v>PNS Daerah Kab./Kota yang bekerja pada Kab./Kota</v>
          </cell>
          <cell r="AC3833" t="str">
            <v>Pemerintah Kab. Tolitoli</v>
          </cell>
          <cell r="AD3833" t="str">
            <v>Pemerintah Kab. Tolitoli</v>
          </cell>
        </row>
        <row r="3834">
          <cell r="A3834">
            <v>3832</v>
          </cell>
          <cell r="B3834" t="str">
            <v>198403282014091001</v>
          </cell>
          <cell r="C3834" t="str">
            <v/>
          </cell>
          <cell r="D3834" t="str">
            <v>MARTONO DJAFAR</v>
          </cell>
          <cell r="E3834" t="str">
            <v/>
          </cell>
          <cell r="F3834" t="str">
            <v/>
          </cell>
          <cell r="G3834" t="str">
            <v>TOLITOLI</v>
          </cell>
          <cell r="H3834" t="str">
            <v>28 - 03 - 1984</v>
          </cell>
          <cell r="I3834" t="str">
            <v>I/c</v>
          </cell>
          <cell r="J3834" t="str">
            <v>01 - 09 - 2014</v>
          </cell>
          <cell r="K3834" t="str">
            <v>01 - 09 - 2016</v>
          </cell>
          <cell r="L3834" t="str">
            <v>L</v>
          </cell>
          <cell r="M3834" t="str">
            <v>I/c</v>
          </cell>
          <cell r="N3834" t="str">
            <v>01 - 09 - 2014</v>
          </cell>
          <cell r="O3834" t="str">
            <v>13</v>
          </cell>
          <cell r="P3834" t="str">
            <v>8</v>
          </cell>
          <cell r="Q3834" t="str">
            <v/>
          </cell>
          <cell r="R3834" t="str">
            <v/>
          </cell>
          <cell r="S3834" t="str">
            <v/>
          </cell>
          <cell r="T3834" t="str">
            <v/>
          </cell>
          <cell r="U3834" t="str">
            <v/>
          </cell>
          <cell r="V3834" t="str">
            <v>PENGADMINISTRASI UMUM SEKOLAH</v>
          </cell>
          <cell r="W3834" t="str">
            <v>SDN SIBEA</v>
          </cell>
          <cell r="X3834" t="str">
            <v>CABANG DISPENBUD KECAMATAN LAMPASIO</v>
          </cell>
          <cell r="Y3834" t="str">
            <v>SLTP UMUM</v>
          </cell>
          <cell r="Z3834" t="str">
            <v>21-06-2002</v>
          </cell>
          <cell r="AA3834" t="str">
            <v>Aktif</v>
          </cell>
          <cell r="AB3834" t="str">
            <v>PNS Daerah Kab./Kota yang bekerja pada Kab./Kota</v>
          </cell>
          <cell r="AC3834" t="str">
            <v>Pemerintah Kab. Tolitoli</v>
          </cell>
          <cell r="AD3834" t="str">
            <v>Pemerintah Kab. Tolitoli</v>
          </cell>
        </row>
        <row r="3835">
          <cell r="A3835">
            <v>3833</v>
          </cell>
          <cell r="B3835" t="str">
            <v>196405021993101002</v>
          </cell>
          <cell r="C3835" t="str">
            <v>132034027</v>
          </cell>
          <cell r="D3835" t="str">
            <v>FALENTINUS TANAH</v>
          </cell>
          <cell r="E3835" t="str">
            <v/>
          </cell>
          <cell r="F3835" t="str">
            <v/>
          </cell>
          <cell r="G3835" t="str">
            <v>SIKKA</v>
          </cell>
          <cell r="H3835" t="str">
            <v>02 - 05 - 1964</v>
          </cell>
          <cell r="I3835" t="str">
            <v>II/a</v>
          </cell>
          <cell r="J3835" t="str">
            <v>01 - 10 - 1993</v>
          </cell>
          <cell r="K3835" t="str">
            <v>01 - 09 - 1995</v>
          </cell>
          <cell r="L3835" t="str">
            <v>L</v>
          </cell>
          <cell r="M3835" t="str">
            <v>II/d</v>
          </cell>
          <cell r="N3835" t="str">
            <v>01 - 10 - 2006</v>
          </cell>
          <cell r="O3835" t="str">
            <v>12</v>
          </cell>
          <cell r="P3835" t="str">
            <v>10</v>
          </cell>
          <cell r="Q3835" t="str">
            <v/>
          </cell>
          <cell r="R3835" t="str">
            <v/>
          </cell>
          <cell r="S3835" t="str">
            <v/>
          </cell>
          <cell r="T3835" t="str">
            <v>01 - 10 - 2006</v>
          </cell>
          <cell r="U3835" t="str">
            <v>Guru Muda Tingkat. I</v>
          </cell>
          <cell r="V3835" t="str">
            <v/>
          </cell>
          <cell r="W3835" t="str">
            <v>Pemerintah Kabupaten Tolitoli</v>
          </cell>
          <cell r="X3835" t="str">
            <v/>
          </cell>
          <cell r="Y3835" t="str">
            <v>SEKOLAH PENDIDIKAN GURU</v>
          </cell>
          <cell r="Z3835" t="str">
            <v>31-12-1988</v>
          </cell>
          <cell r="AA3835" t="str">
            <v>Tidak Ikut PUPNS 2015</v>
          </cell>
          <cell r="AB3835" t="str">
            <v>PNS Daerah Kab./Kota yang bekerja pada Kab./Kota</v>
          </cell>
          <cell r="AC3835" t="str">
            <v>Pemerintah Kab. Tolitoli</v>
          </cell>
          <cell r="AD3835" t="str">
            <v>Pemerintah Kab. Tolitoli</v>
          </cell>
        </row>
        <row r="3836">
          <cell r="A3836">
            <v>3834</v>
          </cell>
          <cell r="B3836" t="str">
            <v>198102092007011006</v>
          </cell>
          <cell r="C3836" t="str">
            <v>570028887</v>
          </cell>
          <cell r="D3836" t="str">
            <v>I KADEK PUTRA WISMAWAN</v>
          </cell>
          <cell r="E3836" t="str">
            <v/>
          </cell>
          <cell r="F3836" t="str">
            <v/>
          </cell>
          <cell r="G3836" t="str">
            <v>KLUNGKUNG</v>
          </cell>
          <cell r="H3836" t="str">
            <v>09 - 02 - 1981</v>
          </cell>
          <cell r="I3836" t="str">
            <v>II/a</v>
          </cell>
          <cell r="J3836" t="str">
            <v>01 - 01 - 2007</v>
          </cell>
          <cell r="K3836" t="str">
            <v>01 - 10 - 2008</v>
          </cell>
          <cell r="L3836" t="str">
            <v>L</v>
          </cell>
          <cell r="M3836" t="str">
            <v>II/b</v>
          </cell>
          <cell r="N3836" t="str">
            <v>01 - 10 - 2012</v>
          </cell>
          <cell r="O3836" t="str">
            <v>7</v>
          </cell>
          <cell r="P3836" t="str">
            <v>9</v>
          </cell>
          <cell r="Q3836" t="str">
            <v/>
          </cell>
          <cell r="R3836" t="str">
            <v/>
          </cell>
          <cell r="S3836" t="str">
            <v/>
          </cell>
          <cell r="T3836" t="str">
            <v/>
          </cell>
          <cell r="U3836" t="str">
            <v/>
          </cell>
          <cell r="V3836" t="str">
            <v>TATA USAHA SEKOLAH</v>
          </cell>
          <cell r="W3836" t="str">
            <v>SMP NEGERI 1 LAMPASIO</v>
          </cell>
          <cell r="X3836" t="str">
            <v>CABANG DISPENBUD KECAMATAN LAMPASIO</v>
          </cell>
          <cell r="Y3836" t="str">
            <v>SMA IPS</v>
          </cell>
          <cell r="Z3836" t="str">
            <v>31-12-2007</v>
          </cell>
          <cell r="AA3836" t="str">
            <v>Aktif</v>
          </cell>
          <cell r="AB3836" t="str">
            <v>PNS Daerah Kab./Kota yang bekerja pada Kab./Kota</v>
          </cell>
          <cell r="AC3836" t="str">
            <v>Pemerintah Kab. Tolitoli</v>
          </cell>
          <cell r="AD3836" t="str">
            <v>Pemerintah Kab. Tolitoli</v>
          </cell>
        </row>
        <row r="3837">
          <cell r="A3837">
            <v>3835</v>
          </cell>
          <cell r="B3837" t="str">
            <v>196709051989072002</v>
          </cell>
          <cell r="C3837" t="str">
            <v>131778275</v>
          </cell>
          <cell r="D3837" t="str">
            <v>MASMIN</v>
          </cell>
          <cell r="E3837" t="str">
            <v/>
          </cell>
          <cell r="F3837" t="str">
            <v>SPd.SD</v>
          </cell>
          <cell r="G3837" t="str">
            <v>TOLITOLI</v>
          </cell>
          <cell r="H3837" t="str">
            <v>05 - 09 - 1967</v>
          </cell>
          <cell r="I3837" t="str">
            <v>II/a</v>
          </cell>
          <cell r="J3837" t="str">
            <v>01 - 07 - 1989</v>
          </cell>
          <cell r="K3837" t="str">
            <v>01 - 08 - 1991</v>
          </cell>
          <cell r="L3837" t="str">
            <v>P</v>
          </cell>
          <cell r="M3837" t="str">
            <v>III/d</v>
          </cell>
          <cell r="N3837" t="str">
            <v>01 - 10 - 2015</v>
          </cell>
          <cell r="O3837" t="str">
            <v>21</v>
          </cell>
          <cell r="P3837" t="str">
            <v>0</v>
          </cell>
          <cell r="Q3837" t="str">
            <v/>
          </cell>
          <cell r="R3837" t="str">
            <v/>
          </cell>
          <cell r="S3837" t="str">
            <v/>
          </cell>
          <cell r="T3837" t="str">
            <v>03 - 09 - 2013</v>
          </cell>
          <cell r="U3837" t="str">
            <v>Guru Muda</v>
          </cell>
          <cell r="V3837" t="str">
            <v/>
          </cell>
          <cell r="W3837" t="str">
            <v>SD Negeri 2 Nalu</v>
          </cell>
          <cell r="X3837" t="str">
            <v>Dinas Pendidikan Dan Kebudayaan</v>
          </cell>
          <cell r="Y3837" t="str">
            <v>D-II</v>
          </cell>
          <cell r="Z3837" t="str">
            <v>31-12-2003</v>
          </cell>
          <cell r="AA3837" t="str">
            <v>Aktif</v>
          </cell>
          <cell r="AB3837" t="str">
            <v>PNS Daerah Kab./Kota yang bekerja pada Kab./Kota</v>
          </cell>
          <cell r="AC3837" t="str">
            <v>Pemerintah Kab. Tolitoli</v>
          </cell>
          <cell r="AD3837" t="str">
            <v>Pemerintah Kab. Tolitoli</v>
          </cell>
        </row>
        <row r="3838">
          <cell r="A3838">
            <v>3836</v>
          </cell>
          <cell r="B3838" t="str">
            <v>196406052000121004</v>
          </cell>
          <cell r="C3838" t="str">
            <v>132282905</v>
          </cell>
          <cell r="D3838" t="str">
            <v>AMIR H PARANG</v>
          </cell>
          <cell r="E3838" t="str">
            <v/>
          </cell>
          <cell r="F3838" t="str">
            <v>SE</v>
          </cell>
          <cell r="G3838" t="str">
            <v>SULAWESI TENGAH</v>
          </cell>
          <cell r="H3838" t="str">
            <v>05 - 06 - 1964</v>
          </cell>
          <cell r="I3838" t="str">
            <v>I/b</v>
          </cell>
          <cell r="J3838" t="str">
            <v>01 - 12 - 2000</v>
          </cell>
          <cell r="K3838" t="str">
            <v>01 - 04 - 2002</v>
          </cell>
          <cell r="L3838" t="str">
            <v>L</v>
          </cell>
          <cell r="M3838" t="str">
            <v>III/a</v>
          </cell>
          <cell r="N3838" t="str">
            <v>01 - 10 - 2014</v>
          </cell>
          <cell r="O3838" t="str">
            <v>11</v>
          </cell>
          <cell r="P3838" t="str">
            <v>0</v>
          </cell>
          <cell r="Q3838" t="str">
            <v/>
          </cell>
          <cell r="R3838" t="str">
            <v/>
          </cell>
          <cell r="S3838" t="str">
            <v/>
          </cell>
          <cell r="T3838" t="str">
            <v/>
          </cell>
          <cell r="U3838" t="str">
            <v/>
          </cell>
          <cell r="V3838" t="str">
            <v>FUNGSIONAL UMUM</v>
          </cell>
          <cell r="W3838" t="str">
            <v>SMP NEGERI 7 TOLITOLI</v>
          </cell>
          <cell r="X3838" t="str">
            <v>CABANG DISPENBUD KECAMATAN BAOLAN</v>
          </cell>
          <cell r="Y3838" t="str">
            <v>S-1 EKONOMI MANAJEMEN</v>
          </cell>
          <cell r="Z3838" t="str">
            <v>31-12-2013</v>
          </cell>
          <cell r="AA3838" t="str">
            <v>Aktif</v>
          </cell>
          <cell r="AB3838" t="str">
            <v>PNS Daerah Kab./Kota yang bekerja pada Kab./Kota</v>
          </cell>
          <cell r="AC3838" t="str">
            <v>Pemerintah Kab. Tolitoli</v>
          </cell>
          <cell r="AD3838" t="str">
            <v>Pemerintah Kab. Tolitoli</v>
          </cell>
        </row>
        <row r="3839">
          <cell r="A3839">
            <v>3837</v>
          </cell>
          <cell r="B3839" t="str">
            <v>196506031993031009</v>
          </cell>
          <cell r="C3839" t="str">
            <v>132051173</v>
          </cell>
          <cell r="D3839" t="str">
            <v>SYAFRUDDIN</v>
          </cell>
          <cell r="E3839" t="str">
            <v>DRS</v>
          </cell>
          <cell r="F3839" t="str">
            <v/>
          </cell>
          <cell r="G3839" t="str">
            <v>SIDENRENG RAPPANG</v>
          </cell>
          <cell r="H3839" t="str">
            <v>03 - 06 - 1965</v>
          </cell>
          <cell r="I3839" t="str">
            <v>III/a</v>
          </cell>
          <cell r="J3839" t="str">
            <v>01 - 03 - 1993</v>
          </cell>
          <cell r="K3839" t="str">
            <v>01 - 02 - 1995</v>
          </cell>
          <cell r="L3839" t="str">
            <v>L</v>
          </cell>
          <cell r="M3839" t="str">
            <v>IV/b</v>
          </cell>
          <cell r="N3839" t="str">
            <v>01 - 10 - 2014</v>
          </cell>
          <cell r="O3839" t="str">
            <v>21</v>
          </cell>
          <cell r="P3839" t="str">
            <v>7</v>
          </cell>
          <cell r="Q3839" t="str">
            <v/>
          </cell>
          <cell r="R3839" t="str">
            <v/>
          </cell>
          <cell r="S3839" t="str">
            <v/>
          </cell>
          <cell r="T3839" t="str">
            <v>01 - 10 - 2014</v>
          </cell>
          <cell r="U3839" t="str">
            <v>Guru Madya</v>
          </cell>
          <cell r="V3839" t="str">
            <v/>
          </cell>
          <cell r="W3839" t="str">
            <v>SMP NEGERI 5 TOLITOLI</v>
          </cell>
          <cell r="X3839" t="str">
            <v>CABANG DISPENBUD KECAMATAN BAOLAN</v>
          </cell>
          <cell r="Y3839" t="str">
            <v>S-1 PENDIDIKAN GEOGRAFI</v>
          </cell>
          <cell r="Z3839" t="str">
            <v>31-12-1989</v>
          </cell>
          <cell r="AA3839" t="str">
            <v>Aktif</v>
          </cell>
          <cell r="AB3839" t="str">
            <v>PNS Daerah Kab./Kota yang bekerja pada Kab./Kota</v>
          </cell>
          <cell r="AC3839" t="str">
            <v>Pemerintah Kab. Tolitoli</v>
          </cell>
          <cell r="AD3839" t="str">
            <v>Pemerintah Kab. Tolitoli</v>
          </cell>
        </row>
        <row r="3840">
          <cell r="A3840">
            <v>3838</v>
          </cell>
          <cell r="B3840" t="str">
            <v>197107151989101001</v>
          </cell>
          <cell r="C3840" t="str">
            <v>131827618</v>
          </cell>
          <cell r="D3840" t="str">
            <v>RUSTAM A MAEL</v>
          </cell>
          <cell r="E3840" t="str">
            <v/>
          </cell>
          <cell r="F3840" t="str">
            <v/>
          </cell>
          <cell r="G3840" t="str">
            <v>BANGKIR</v>
          </cell>
          <cell r="H3840" t="str">
            <v>15 - 07 - 1971</v>
          </cell>
          <cell r="I3840" t="str">
            <v>I/a</v>
          </cell>
          <cell r="J3840" t="str">
            <v>01 - 10 - 1989</v>
          </cell>
          <cell r="K3840" t="str">
            <v>01 - 04 - 1991</v>
          </cell>
          <cell r="L3840" t="str">
            <v>L</v>
          </cell>
          <cell r="M3840" t="str">
            <v>II/b</v>
          </cell>
          <cell r="N3840" t="str">
            <v>01 - 10 - 2016</v>
          </cell>
          <cell r="O3840" t="str">
            <v>21</v>
          </cell>
          <cell r="P3840" t="str">
            <v>0</v>
          </cell>
          <cell r="Q3840" t="str">
            <v/>
          </cell>
          <cell r="R3840" t="str">
            <v/>
          </cell>
          <cell r="S3840" t="str">
            <v/>
          </cell>
          <cell r="T3840" t="str">
            <v/>
          </cell>
          <cell r="U3840" t="str">
            <v/>
          </cell>
          <cell r="V3840" t="str">
            <v>STAF URUSAN UMUM</v>
          </cell>
          <cell r="W3840" t="str">
            <v>CABANG DISPENBUD KECAMATAN DAMPAL SELATAN</v>
          </cell>
          <cell r="X3840" t="str">
            <v/>
          </cell>
          <cell r="Y3840" t="str">
            <v>SMA ILMU ILMU SOSIAL</v>
          </cell>
          <cell r="Z3840" t="str">
            <v>31-12-2006</v>
          </cell>
          <cell r="AA3840" t="str">
            <v>Aktif</v>
          </cell>
          <cell r="AB3840" t="str">
            <v>PNS Daerah Kab./Kota yang bekerja pada Kab./Kota</v>
          </cell>
          <cell r="AC3840" t="str">
            <v>Pemerintah Kab. Tolitoli</v>
          </cell>
          <cell r="AD3840" t="str">
            <v>Pemerintah Kab. Tolitoli</v>
          </cell>
        </row>
        <row r="3841">
          <cell r="A3841">
            <v>3839</v>
          </cell>
          <cell r="B3841" t="str">
            <v>197803102014091003</v>
          </cell>
          <cell r="C3841" t="str">
            <v/>
          </cell>
          <cell r="D3841" t="str">
            <v>YASIR ARAFAT</v>
          </cell>
          <cell r="E3841" t="str">
            <v/>
          </cell>
          <cell r="F3841" t="str">
            <v/>
          </cell>
          <cell r="G3841" t="str">
            <v>BALIKPAPAN</v>
          </cell>
          <cell r="H3841" t="str">
            <v>10 - 03 - 1978</v>
          </cell>
          <cell r="I3841" t="str">
            <v>II/a</v>
          </cell>
          <cell r="J3841" t="str">
            <v>01 - 09 - 2014</v>
          </cell>
          <cell r="K3841" t="str">
            <v>01 - 12 - 2015</v>
          </cell>
          <cell r="L3841" t="str">
            <v>L</v>
          </cell>
          <cell r="M3841" t="str">
            <v>II/a</v>
          </cell>
          <cell r="N3841" t="str">
            <v>01 - 09 - 2014</v>
          </cell>
          <cell r="O3841" t="str">
            <v>10</v>
          </cell>
          <cell r="P3841" t="str">
            <v>6</v>
          </cell>
          <cell r="Q3841" t="str">
            <v/>
          </cell>
          <cell r="R3841" t="str">
            <v/>
          </cell>
          <cell r="S3841" t="str">
            <v/>
          </cell>
          <cell r="T3841" t="str">
            <v/>
          </cell>
          <cell r="U3841" t="str">
            <v/>
          </cell>
          <cell r="V3841" t="str">
            <v>TEKNIS / ADMINISTRASI LAINYA</v>
          </cell>
          <cell r="W3841" t="str">
            <v>Seksi Penataan Produksi Hasil Hutan</v>
          </cell>
          <cell r="X3841" t="str">
            <v>Bidang Bina Usaha Hasil Hutan</v>
          </cell>
          <cell r="Y3841" t="str">
            <v>STM OTOMOTIF</v>
          </cell>
          <cell r="Z3841" t="str">
            <v>25-05-1996</v>
          </cell>
          <cell r="AA3841" t="str">
            <v>Aktif</v>
          </cell>
          <cell r="AB3841" t="str">
            <v>PNS Daerah Kab./Kota yang bekerja pada Kab./Kota</v>
          </cell>
          <cell r="AC3841" t="str">
            <v>Pemerintah Kab. Tolitoli</v>
          </cell>
          <cell r="AD3841" t="str">
            <v>Pemerintah Kab. Tolitoli</v>
          </cell>
        </row>
        <row r="3842">
          <cell r="A3842">
            <v>3840</v>
          </cell>
          <cell r="B3842" t="str">
            <v>196301071984121007</v>
          </cell>
          <cell r="C3842" t="str">
            <v>131210417</v>
          </cell>
          <cell r="D3842" t="str">
            <v>SUMAUN</v>
          </cell>
          <cell r="E3842" t="str">
            <v/>
          </cell>
          <cell r="F3842" t="str">
            <v/>
          </cell>
          <cell r="G3842" t="str">
            <v>BUOL</v>
          </cell>
          <cell r="H3842" t="str">
            <v>07 - 01 - 1963</v>
          </cell>
          <cell r="I3842" t="str">
            <v>II/a</v>
          </cell>
          <cell r="J3842" t="str">
            <v>01 - 12 - 1984</v>
          </cell>
          <cell r="K3842" t="str">
            <v>01 - 10 - 1986</v>
          </cell>
          <cell r="L3842" t="str">
            <v>L</v>
          </cell>
          <cell r="M3842" t="str">
            <v>IV/a</v>
          </cell>
          <cell r="N3842" t="str">
            <v>01 - 04 - 2010</v>
          </cell>
          <cell r="O3842" t="str">
            <v>20</v>
          </cell>
          <cell r="P3842" t="str">
            <v>4</v>
          </cell>
          <cell r="Q3842" t="str">
            <v/>
          </cell>
          <cell r="R3842" t="str">
            <v/>
          </cell>
          <cell r="S3842" t="str">
            <v/>
          </cell>
          <cell r="T3842" t="str">
            <v>01 - 04 - 2010</v>
          </cell>
          <cell r="U3842" t="str">
            <v>Guru Pembina</v>
          </cell>
          <cell r="V3842" t="str">
            <v/>
          </cell>
          <cell r="W3842" t="str">
            <v>Dinas Pendidikan Dan Kebudayaan</v>
          </cell>
          <cell r="X3842" t="str">
            <v>Pemerintah Kabupaten Tolitoli</v>
          </cell>
          <cell r="Y3842" t="str">
            <v>D-II/A-II</v>
          </cell>
          <cell r="Z3842" t="str">
            <v>31-12-2002</v>
          </cell>
          <cell r="AA3842" t="str">
            <v>Aktif</v>
          </cell>
          <cell r="AB3842" t="str">
            <v>PNS Daerah Kab./Kota yang bekerja pada Kab./Kota</v>
          </cell>
          <cell r="AC3842" t="str">
            <v>Pemerintah Kab. Tolitoli</v>
          </cell>
          <cell r="AD3842" t="str">
            <v>Pemerintah Kab. Tolitoli</v>
          </cell>
        </row>
        <row r="3843">
          <cell r="A3843">
            <v>3841</v>
          </cell>
          <cell r="B3843" t="str">
            <v>198203112011012009</v>
          </cell>
          <cell r="C3843" t="str">
            <v/>
          </cell>
          <cell r="D3843" t="str">
            <v>NURHAIDA</v>
          </cell>
          <cell r="E3843" t="str">
            <v/>
          </cell>
          <cell r="F3843" t="str">
            <v>A.Ma.Pd</v>
          </cell>
          <cell r="G3843" t="str">
            <v>SABANG</v>
          </cell>
          <cell r="H3843" t="str">
            <v>11 - 03 - 1982</v>
          </cell>
          <cell r="I3843" t="str">
            <v>II/b</v>
          </cell>
          <cell r="J3843" t="str">
            <v>01 - 01 - 2011</v>
          </cell>
          <cell r="K3843" t="str">
            <v>01 - 01 - 2013</v>
          </cell>
          <cell r="L3843" t="str">
            <v>P</v>
          </cell>
          <cell r="M3843" t="str">
            <v>II/b</v>
          </cell>
          <cell r="N3843" t="str">
            <v>01 - 01 - 2011</v>
          </cell>
          <cell r="O3843" t="str">
            <v>3</v>
          </cell>
          <cell r="P3843" t="str">
            <v>0</v>
          </cell>
          <cell r="Q3843" t="str">
            <v/>
          </cell>
          <cell r="R3843" t="str">
            <v/>
          </cell>
          <cell r="S3843" t="str">
            <v/>
          </cell>
          <cell r="T3843" t="str">
            <v/>
          </cell>
          <cell r="U3843" t="str">
            <v/>
          </cell>
          <cell r="V3843" t="str">
            <v>STAF URUSAN UMUM</v>
          </cell>
          <cell r="W3843" t="str">
            <v>TK NEGERI PEMBINA</v>
          </cell>
          <cell r="X3843" t="str">
            <v/>
          </cell>
          <cell r="Y3843" t="str">
            <v>D-II PGTK</v>
          </cell>
          <cell r="Z3843" t="str">
            <v>31-12-2006</v>
          </cell>
          <cell r="AA3843" t="str">
            <v>Aktif</v>
          </cell>
          <cell r="AB3843" t="str">
            <v>PNS Daerah Kab./Kota yang bekerja pada Kab./Kota</v>
          </cell>
          <cell r="AC3843" t="str">
            <v>Pemerintah Kab. Tolitoli</v>
          </cell>
          <cell r="AD3843" t="str">
            <v>Pemerintah Kab. Tolitoli</v>
          </cell>
        </row>
        <row r="3844">
          <cell r="A3844">
            <v>3842</v>
          </cell>
          <cell r="B3844" t="str">
            <v>197303082002111001</v>
          </cell>
          <cell r="C3844" t="str">
            <v>570014012</v>
          </cell>
          <cell r="D3844" t="str">
            <v>MOHAMAD</v>
          </cell>
          <cell r="E3844" t="str">
            <v/>
          </cell>
          <cell r="F3844" t="str">
            <v/>
          </cell>
          <cell r="G3844" t="str">
            <v>BUOL</v>
          </cell>
          <cell r="H3844" t="str">
            <v>08 - 03 - 1973</v>
          </cell>
          <cell r="I3844" t="str">
            <v>I/c</v>
          </cell>
          <cell r="J3844" t="str">
            <v>01 - 11 - 2002</v>
          </cell>
          <cell r="K3844" t="str">
            <v>01 - 12 - 2003</v>
          </cell>
          <cell r="L3844" t="str">
            <v>L</v>
          </cell>
          <cell r="M3844" t="str">
            <v>II/b</v>
          </cell>
          <cell r="N3844" t="str">
            <v>01 - 04 - 2010</v>
          </cell>
          <cell r="O3844" t="str">
            <v>4</v>
          </cell>
          <cell r="P3844" t="str">
            <v>6</v>
          </cell>
          <cell r="Q3844" t="str">
            <v/>
          </cell>
          <cell r="R3844" t="str">
            <v/>
          </cell>
          <cell r="S3844" t="str">
            <v/>
          </cell>
          <cell r="T3844" t="str">
            <v/>
          </cell>
          <cell r="U3844" t="str">
            <v/>
          </cell>
          <cell r="V3844" t="str">
            <v>PELAKSANA</v>
          </cell>
          <cell r="W3844" t="str">
            <v>SDN PEMBINA TOLITOLI</v>
          </cell>
          <cell r="X3844" t="str">
            <v>CABANG DISPENBUD KECAMATAN BAOLAN</v>
          </cell>
          <cell r="Y3844" t="str">
            <v>STM BANGUNAN GEDUNG</v>
          </cell>
          <cell r="Z3844" t="str">
            <v>31-12-1994</v>
          </cell>
          <cell r="AA3844" t="str">
            <v>Aktif</v>
          </cell>
          <cell r="AB3844" t="str">
            <v>PNS Daerah Kab./Kota yang bekerja pada Kab./Kota</v>
          </cell>
          <cell r="AC3844" t="str">
            <v>Pemerintah Kab. Tolitoli</v>
          </cell>
          <cell r="AD3844" t="str">
            <v>Pemerintah Kab. Tolitoli</v>
          </cell>
        </row>
        <row r="3845">
          <cell r="A3845">
            <v>3843</v>
          </cell>
          <cell r="B3845" t="str">
            <v>198602092010012025</v>
          </cell>
          <cell r="C3845" t="str">
            <v/>
          </cell>
          <cell r="D3845" t="str">
            <v>UMUL KALSUM</v>
          </cell>
          <cell r="E3845" t="str">
            <v/>
          </cell>
          <cell r="F3845" t="str">
            <v>S.Sos</v>
          </cell>
          <cell r="G3845" t="str">
            <v>TOLITOLI</v>
          </cell>
          <cell r="H3845" t="str">
            <v>09 - 02 - 1986</v>
          </cell>
          <cell r="I3845" t="str">
            <v>II/a</v>
          </cell>
          <cell r="J3845" t="str">
            <v>01 - 01 - 2010</v>
          </cell>
          <cell r="K3845" t="str">
            <v>01 - 01 - 2012</v>
          </cell>
          <cell r="L3845" t="str">
            <v>P</v>
          </cell>
          <cell r="M3845" t="str">
            <v>III/a</v>
          </cell>
          <cell r="N3845" t="str">
            <v>01 - 10 - 2015</v>
          </cell>
          <cell r="O3845" t="str">
            <v>6</v>
          </cell>
          <cell r="P3845" t="str">
            <v>1</v>
          </cell>
          <cell r="Q3845" t="str">
            <v/>
          </cell>
          <cell r="R3845" t="str">
            <v/>
          </cell>
          <cell r="S3845" t="str">
            <v/>
          </cell>
          <cell r="T3845" t="str">
            <v/>
          </cell>
          <cell r="U3845" t="str">
            <v/>
          </cell>
          <cell r="V3845" t="str">
            <v>PENGARSIPAN SURAT SURAT</v>
          </cell>
          <cell r="W3845" t="str">
            <v>Sub Bagian Keuangan Dan Aset</v>
          </cell>
          <cell r="X3845" t="str">
            <v>Dinas Sosial</v>
          </cell>
          <cell r="Y3845" t="str">
            <v>S-1 ILMU ADMINISTRASI NEGARA</v>
          </cell>
          <cell r="Z3845" t="str">
            <v>31-12-2010</v>
          </cell>
          <cell r="AA3845" t="str">
            <v>Aktif</v>
          </cell>
          <cell r="AB3845" t="str">
            <v>PNS Daerah Kab./Kota yang bekerja pada Kab./Kota</v>
          </cell>
          <cell r="AC3845" t="str">
            <v>Pemerintah Kab. Tolitoli</v>
          </cell>
          <cell r="AD3845" t="str">
            <v>Pemerintah Kab. Tolitoli</v>
          </cell>
        </row>
        <row r="3846">
          <cell r="A3846">
            <v>3844</v>
          </cell>
          <cell r="B3846" t="str">
            <v>196403021983072001</v>
          </cell>
          <cell r="C3846" t="str">
            <v>131057012</v>
          </cell>
          <cell r="D3846" t="str">
            <v>NELTJI MARHALYN YACOBS</v>
          </cell>
          <cell r="E3846" t="str">
            <v/>
          </cell>
          <cell r="F3846" t="str">
            <v/>
          </cell>
          <cell r="G3846" t="str">
            <v>TAGULANDANG</v>
          </cell>
          <cell r="H3846" t="str">
            <v>02 - 03 - 1964</v>
          </cell>
          <cell r="I3846" t="str">
            <v>II/a</v>
          </cell>
          <cell r="J3846" t="str">
            <v>01 - 07 - 1983</v>
          </cell>
          <cell r="K3846" t="str">
            <v>01 - 07 - 1985</v>
          </cell>
          <cell r="L3846" t="str">
            <v>P</v>
          </cell>
          <cell r="M3846" t="str">
            <v>IV/a</v>
          </cell>
          <cell r="N3846" t="str">
            <v>01 - 10 - 2010</v>
          </cell>
          <cell r="O3846" t="str">
            <v>22</v>
          </cell>
          <cell r="P3846" t="str">
            <v>3</v>
          </cell>
          <cell r="Q3846" t="str">
            <v/>
          </cell>
          <cell r="R3846" t="str">
            <v/>
          </cell>
          <cell r="S3846" t="str">
            <v/>
          </cell>
          <cell r="T3846" t="str">
            <v>01 - 10 - 2010</v>
          </cell>
          <cell r="U3846" t="str">
            <v>Guru Pembina</v>
          </cell>
          <cell r="V3846" t="str">
            <v/>
          </cell>
          <cell r="W3846" t="str">
            <v>SDN 2 SALUMPAGA</v>
          </cell>
          <cell r="X3846" t="str">
            <v>CABANG DISPENBUD KECAMATAN TOLITOLI UTARA</v>
          </cell>
          <cell r="Y3846" t="str">
            <v>D-II</v>
          </cell>
          <cell r="Z3846" t="str">
            <v>31-12-2001</v>
          </cell>
          <cell r="AA3846" t="str">
            <v>Aktif</v>
          </cell>
          <cell r="AB3846" t="str">
            <v>PNS Daerah Kab./Kota yang bekerja pada Kab./Kota</v>
          </cell>
          <cell r="AC3846" t="str">
            <v>Pemerintah Kab. Tolitoli</v>
          </cell>
          <cell r="AD3846" t="str">
            <v>Pemerintah Kab. Tolitoli</v>
          </cell>
        </row>
        <row r="3847">
          <cell r="A3847">
            <v>3845</v>
          </cell>
          <cell r="B3847" t="str">
            <v>198501052011011006</v>
          </cell>
          <cell r="C3847" t="str">
            <v/>
          </cell>
          <cell r="D3847" t="str">
            <v>YUNUS</v>
          </cell>
          <cell r="E3847" t="str">
            <v/>
          </cell>
          <cell r="F3847" t="str">
            <v>A.Ma.Pd</v>
          </cell>
          <cell r="G3847" t="str">
            <v>TOLITOLI</v>
          </cell>
          <cell r="H3847" t="str">
            <v>05 - 01 - 1985</v>
          </cell>
          <cell r="I3847" t="str">
            <v>II/b</v>
          </cell>
          <cell r="J3847" t="str">
            <v>01 - 01 - 2011</v>
          </cell>
          <cell r="K3847" t="str">
            <v>01 - 01 - 2013</v>
          </cell>
          <cell r="L3847" t="str">
            <v>L</v>
          </cell>
          <cell r="M3847" t="str">
            <v>II/b</v>
          </cell>
          <cell r="N3847" t="str">
            <v>01 - 01 - 2011</v>
          </cell>
          <cell r="O3847" t="str">
            <v>3</v>
          </cell>
          <cell r="P3847" t="str">
            <v>0</v>
          </cell>
          <cell r="Q3847" t="str">
            <v/>
          </cell>
          <cell r="R3847" t="str">
            <v/>
          </cell>
          <cell r="S3847" t="str">
            <v/>
          </cell>
          <cell r="T3847" t="str">
            <v/>
          </cell>
          <cell r="U3847" t="str">
            <v/>
          </cell>
          <cell r="V3847" t="str">
            <v>STAF URUSAN UMUM</v>
          </cell>
          <cell r="W3847" t="str">
            <v>SDN PANYAPU</v>
          </cell>
          <cell r="X3847" t="str">
            <v>CABANG DISPENBUD KECAMATAN DAKOPEMEAN</v>
          </cell>
          <cell r="Y3847" t="str">
            <v>D-II PENJASKES OLAHRAGA</v>
          </cell>
          <cell r="Z3847" t="str">
            <v>31-12-2008</v>
          </cell>
          <cell r="AA3847" t="str">
            <v>Aktif</v>
          </cell>
          <cell r="AB3847" t="str">
            <v>PNS Daerah Kab./Kota yang bekerja pada Kab./Kota</v>
          </cell>
          <cell r="AC3847" t="str">
            <v>Pemerintah Kab. Tolitoli</v>
          </cell>
          <cell r="AD3847" t="str">
            <v>Pemerintah Kab. Tolitoli</v>
          </cell>
        </row>
        <row r="3848">
          <cell r="A3848">
            <v>3846</v>
          </cell>
          <cell r="B3848" t="str">
            <v>196210091985121003</v>
          </cell>
          <cell r="C3848" t="str">
            <v>131342679</v>
          </cell>
          <cell r="D3848" t="str">
            <v>SUDIONO B DJUPANDANG</v>
          </cell>
          <cell r="E3848" t="str">
            <v/>
          </cell>
          <cell r="F3848" t="str">
            <v/>
          </cell>
          <cell r="G3848" t="str">
            <v>LAKEA</v>
          </cell>
          <cell r="H3848" t="str">
            <v>09 - 10 - 1962</v>
          </cell>
          <cell r="I3848" t="str">
            <v>II/a</v>
          </cell>
          <cell r="J3848" t="str">
            <v>01 - 12 - 1985</v>
          </cell>
          <cell r="K3848" t="str">
            <v>01 - 12 - 1987</v>
          </cell>
          <cell r="L3848" t="str">
            <v>L</v>
          </cell>
          <cell r="M3848" t="str">
            <v>III/b</v>
          </cell>
          <cell r="N3848" t="str">
            <v>01 - 10 - 2003</v>
          </cell>
          <cell r="O3848" t="str">
            <v>12</v>
          </cell>
          <cell r="P3848" t="str">
            <v>10</v>
          </cell>
          <cell r="Q3848" t="str">
            <v/>
          </cell>
          <cell r="R3848" t="str">
            <v/>
          </cell>
          <cell r="S3848" t="str">
            <v/>
          </cell>
          <cell r="T3848" t="str">
            <v>20 - 02 - 2012</v>
          </cell>
          <cell r="U3848" t="str">
            <v>Guru Madya Tingkat. I</v>
          </cell>
          <cell r="V3848" t="str">
            <v/>
          </cell>
          <cell r="W3848" t="str">
            <v>SDN OGOGASANG</v>
          </cell>
          <cell r="X3848" t="str">
            <v>CABANG DISPENBUD KECAMATAN DONDO</v>
          </cell>
          <cell r="Y3848" t="str">
            <v>KPG</v>
          </cell>
          <cell r="Z3848" t="str">
            <v>31-12-1985</v>
          </cell>
          <cell r="AA3848" t="str">
            <v>Aktif</v>
          </cell>
          <cell r="AB3848" t="str">
            <v>PNS Daerah Kab./Kota yang bekerja pada Kab./Kota</v>
          </cell>
          <cell r="AC3848" t="str">
            <v>Pemerintah Kab. Tolitoli</v>
          </cell>
          <cell r="AD3848" t="str">
            <v>Pemerintah Kab. Tolitoli</v>
          </cell>
        </row>
        <row r="3849">
          <cell r="A3849">
            <v>3847</v>
          </cell>
          <cell r="B3849" t="str">
            <v>197002072003121006</v>
          </cell>
          <cell r="C3849" t="str">
            <v>570015605</v>
          </cell>
          <cell r="D3849" t="str">
            <v>RUSLI</v>
          </cell>
          <cell r="E3849" t="str">
            <v/>
          </cell>
          <cell r="F3849" t="str">
            <v/>
          </cell>
          <cell r="G3849" t="str">
            <v>TOMPOH</v>
          </cell>
          <cell r="H3849" t="str">
            <v>07 - 02 - 1970</v>
          </cell>
          <cell r="I3849" t="str">
            <v>II/a</v>
          </cell>
          <cell r="J3849" t="str">
            <v>01 - 12 - 2003</v>
          </cell>
          <cell r="K3849" t="str">
            <v>01 - 03 - 2005</v>
          </cell>
          <cell r="L3849" t="str">
            <v>L</v>
          </cell>
          <cell r="M3849" t="str">
            <v>II/c</v>
          </cell>
          <cell r="N3849" t="str">
            <v>01 - 10 - 2014</v>
          </cell>
          <cell r="O3849" t="str">
            <v>10</v>
          </cell>
          <cell r="P3849" t="str">
            <v>10</v>
          </cell>
          <cell r="Q3849" t="str">
            <v/>
          </cell>
          <cell r="R3849" t="str">
            <v/>
          </cell>
          <cell r="S3849" t="str">
            <v/>
          </cell>
          <cell r="T3849" t="str">
            <v>01 - 10 - 2014</v>
          </cell>
          <cell r="U3849" t="str">
            <v>Guru Muda</v>
          </cell>
          <cell r="V3849" t="str">
            <v/>
          </cell>
          <cell r="W3849" t="str">
            <v>SDN OGOGASANG</v>
          </cell>
          <cell r="X3849" t="str">
            <v>CABANG DISPENBUD KECAMATAN DONDO</v>
          </cell>
          <cell r="Y3849" t="str">
            <v>SPG PENDIDIKAN SD</v>
          </cell>
          <cell r="Z3849" t="str">
            <v>31-12-1989</v>
          </cell>
          <cell r="AA3849" t="str">
            <v>Aktif</v>
          </cell>
          <cell r="AB3849" t="str">
            <v>PNS Daerah Kab./Kota yang bekerja pada Kab./Kota</v>
          </cell>
          <cell r="AC3849" t="str">
            <v>Pemerintah Kab. Tolitoli</v>
          </cell>
          <cell r="AD3849" t="str">
            <v>Pemerintah Kab. Tolitoli</v>
          </cell>
        </row>
        <row r="3850">
          <cell r="A3850">
            <v>3848</v>
          </cell>
          <cell r="B3850" t="str">
            <v>198604242011011011</v>
          </cell>
          <cell r="C3850" t="str">
            <v/>
          </cell>
          <cell r="D3850" t="str">
            <v>MOH. ALBAR</v>
          </cell>
          <cell r="E3850" t="str">
            <v/>
          </cell>
          <cell r="F3850" t="str">
            <v>A.Ma.Pd</v>
          </cell>
          <cell r="G3850" t="str">
            <v>DONGGALA</v>
          </cell>
          <cell r="H3850" t="str">
            <v>24 - 04 - 1986</v>
          </cell>
          <cell r="I3850" t="str">
            <v>II/b</v>
          </cell>
          <cell r="J3850" t="str">
            <v>01 - 01 - 2011</v>
          </cell>
          <cell r="K3850" t="str">
            <v>01 - 01 - 2013</v>
          </cell>
          <cell r="L3850" t="str">
            <v>L</v>
          </cell>
          <cell r="M3850" t="str">
            <v>II/c</v>
          </cell>
          <cell r="N3850" t="str">
            <v>01 - 10 - 2015</v>
          </cell>
          <cell r="O3850" t="str">
            <v>7</v>
          </cell>
          <cell r="P3850" t="str">
            <v>9</v>
          </cell>
          <cell r="Q3850" t="str">
            <v/>
          </cell>
          <cell r="R3850" t="str">
            <v/>
          </cell>
          <cell r="S3850" t="str">
            <v/>
          </cell>
          <cell r="T3850" t="str">
            <v>01 - 07 - 2015</v>
          </cell>
          <cell r="U3850" t="str">
            <v>Guru Muda</v>
          </cell>
          <cell r="V3850" t="str">
            <v/>
          </cell>
          <cell r="W3850" t="str">
            <v>SD Negeri Lanang</v>
          </cell>
          <cell r="X3850" t="str">
            <v>Dinas Pendidikan Dan Kebudayaan</v>
          </cell>
          <cell r="Y3850" t="str">
            <v>D-II PGSD</v>
          </cell>
          <cell r="Z3850" t="str">
            <v>16-12-2006</v>
          </cell>
          <cell r="AA3850" t="str">
            <v>Aktif</v>
          </cell>
          <cell r="AB3850" t="str">
            <v>PNS Daerah Kab./Kota yang bekerja pada Kab./Kota</v>
          </cell>
          <cell r="AC3850" t="str">
            <v>Pemerintah Kab. Tolitoli</v>
          </cell>
          <cell r="AD3850" t="str">
            <v>Pemerintah Kab. Tolitoli</v>
          </cell>
        </row>
        <row r="3851">
          <cell r="A3851">
            <v>3849</v>
          </cell>
          <cell r="B3851" t="str">
            <v>196805191992112002</v>
          </cell>
          <cell r="C3851" t="str">
            <v>131988371</v>
          </cell>
          <cell r="D3851" t="str">
            <v>TUTI SUPRIYANTI</v>
          </cell>
          <cell r="E3851" t="str">
            <v/>
          </cell>
          <cell r="F3851" t="str">
            <v>A.Ma.Pd</v>
          </cell>
          <cell r="G3851" t="str">
            <v>SALATIGA</v>
          </cell>
          <cell r="H3851" t="str">
            <v>19 - 05 - 1968</v>
          </cell>
          <cell r="I3851" t="str">
            <v>II/a</v>
          </cell>
          <cell r="J3851" t="str">
            <v>01 - 11 - 1992</v>
          </cell>
          <cell r="K3851" t="str">
            <v>01 - 12 - 1993</v>
          </cell>
          <cell r="L3851" t="str">
            <v>P</v>
          </cell>
          <cell r="M3851" t="str">
            <v>IV/a</v>
          </cell>
          <cell r="N3851" t="str">
            <v>01 - 10 - 2013</v>
          </cell>
          <cell r="O3851" t="str">
            <v>15</v>
          </cell>
          <cell r="P3851" t="str">
            <v>11</v>
          </cell>
          <cell r="Q3851" t="str">
            <v/>
          </cell>
          <cell r="R3851" t="str">
            <v/>
          </cell>
          <cell r="S3851" t="str">
            <v/>
          </cell>
          <cell r="T3851" t="str">
            <v>09 - 03 - 2015</v>
          </cell>
          <cell r="U3851" t="str">
            <v>Guru Pembina</v>
          </cell>
          <cell r="V3851" t="str">
            <v/>
          </cell>
          <cell r="W3851" t="str">
            <v>SDN 1 TENDE</v>
          </cell>
          <cell r="X3851" t="str">
            <v/>
          </cell>
          <cell r="Y3851" t="str">
            <v>D-II/A-II PGSD</v>
          </cell>
          <cell r="Z3851" t="str">
            <v>31-12-1998</v>
          </cell>
          <cell r="AA3851" t="str">
            <v>Aktif</v>
          </cell>
          <cell r="AB3851" t="str">
            <v>PNS Daerah Kab./Kota yang bekerja pada Kab./Kota</v>
          </cell>
          <cell r="AC3851" t="str">
            <v>Pemerintah Kab. Tolitoli</v>
          </cell>
          <cell r="AD3851" t="str">
            <v>Pemerintah Kab. Tolitoli</v>
          </cell>
        </row>
        <row r="3852">
          <cell r="A3852">
            <v>3850</v>
          </cell>
          <cell r="B3852" t="str">
            <v>196902241990031008</v>
          </cell>
          <cell r="C3852" t="str">
            <v>131910465</v>
          </cell>
          <cell r="D3852" t="str">
            <v>SAMSI MAHMUD LARATE</v>
          </cell>
          <cell r="E3852" t="str">
            <v/>
          </cell>
          <cell r="F3852" t="str">
            <v>S.Pd</v>
          </cell>
          <cell r="G3852" t="str">
            <v>BUNOBOGU</v>
          </cell>
          <cell r="H3852" t="str">
            <v>24 - 02 - 1969</v>
          </cell>
          <cell r="I3852" t="str">
            <v>II/b</v>
          </cell>
          <cell r="J3852" t="str">
            <v>01 - 03 - 1990</v>
          </cell>
          <cell r="K3852" t="str">
            <v>01 - 01 - 1992</v>
          </cell>
          <cell r="L3852" t="str">
            <v>L</v>
          </cell>
          <cell r="M3852" t="str">
            <v>III/d</v>
          </cell>
          <cell r="N3852" t="str">
            <v>01 - 04 - 2012</v>
          </cell>
          <cell r="O3852" t="str">
            <v>20</v>
          </cell>
          <cell r="P3852" t="str">
            <v>1</v>
          </cell>
          <cell r="Q3852" t="str">
            <v/>
          </cell>
          <cell r="R3852" t="str">
            <v/>
          </cell>
          <cell r="S3852" t="str">
            <v/>
          </cell>
          <cell r="T3852" t="str">
            <v>31 - 01 - 2018</v>
          </cell>
          <cell r="U3852" t="str">
            <v>Guru Muda</v>
          </cell>
          <cell r="V3852" t="str">
            <v/>
          </cell>
          <cell r="W3852" t="str">
            <v>SMP Negeri 1 Dako Pemean</v>
          </cell>
          <cell r="X3852" t="str">
            <v>Dinas Pendidikan Dan Kebudayaan</v>
          </cell>
          <cell r="Y3852" t="str">
            <v>S-1 PENDIDIKAN BAHASA INGGRIS</v>
          </cell>
          <cell r="Z3852" t="str">
            <v>31-12-2002</v>
          </cell>
          <cell r="AA3852" t="str">
            <v>Aktif</v>
          </cell>
          <cell r="AB3852" t="str">
            <v>PNS Daerah Kab./Kota yang bekerja pada Kab./Kota</v>
          </cell>
          <cell r="AC3852" t="str">
            <v>Pemerintah Kab. Tolitoli</v>
          </cell>
          <cell r="AD3852" t="str">
            <v>Pemerintah Kab. Tolitoli</v>
          </cell>
        </row>
        <row r="3853">
          <cell r="A3853">
            <v>3851</v>
          </cell>
          <cell r="B3853" t="str">
            <v>197510302008041001</v>
          </cell>
          <cell r="C3853" t="str">
            <v>570035689</v>
          </cell>
          <cell r="D3853" t="str">
            <v>HENDRA  LEONARDUS SALU</v>
          </cell>
          <cell r="E3853" t="str">
            <v/>
          </cell>
          <cell r="F3853" t="str">
            <v>S.PT</v>
          </cell>
          <cell r="G3853" t="str">
            <v>TOLITOLI</v>
          </cell>
          <cell r="H3853" t="str">
            <v>30 - 10 - 1975</v>
          </cell>
          <cell r="I3853" t="str">
            <v>III/a</v>
          </cell>
          <cell r="J3853" t="str">
            <v>01 - 04 - 2008</v>
          </cell>
          <cell r="K3853" t="str">
            <v>01 - 12 - 2009</v>
          </cell>
          <cell r="L3853" t="str">
            <v>L</v>
          </cell>
          <cell r="M3853" t="str">
            <v>III/c</v>
          </cell>
          <cell r="N3853" t="str">
            <v>01 - 04 - 2016</v>
          </cell>
          <cell r="O3853" t="str">
            <v>8</v>
          </cell>
          <cell r="P3853" t="str">
            <v>0</v>
          </cell>
          <cell r="Q3853" t="str">
            <v/>
          </cell>
          <cell r="R3853" t="str">
            <v/>
          </cell>
          <cell r="S3853" t="str">
            <v/>
          </cell>
          <cell r="T3853" t="str">
            <v/>
          </cell>
          <cell r="U3853" t="str">
            <v/>
          </cell>
          <cell r="V3853" t="str">
            <v>STAF</v>
          </cell>
          <cell r="W3853" t="str">
            <v>Seksi Pelayanan Kesehatan Hewan</v>
          </cell>
          <cell r="X3853" t="str">
            <v>Bidang Kesehatan Hewan Dan Kesehatan Masyarakat Veternier</v>
          </cell>
          <cell r="Y3853" t="str">
            <v>S-1 PETERNAKAN</v>
          </cell>
          <cell r="Z3853" t="str">
            <v>31-12-2004</v>
          </cell>
          <cell r="AA3853" t="str">
            <v>Aktif</v>
          </cell>
          <cell r="AB3853" t="str">
            <v>PNS Daerah Kab./Kota yang bekerja pada Kab./Kota</v>
          </cell>
          <cell r="AC3853" t="str">
            <v>Pemerintah Kab. Tolitoli</v>
          </cell>
          <cell r="AD3853" t="str">
            <v>Pemerintah Kab. Tolitoli</v>
          </cell>
        </row>
        <row r="3854">
          <cell r="A3854">
            <v>3852</v>
          </cell>
          <cell r="B3854" t="str">
            <v>195812071979101003</v>
          </cell>
          <cell r="C3854" t="str">
            <v>130757484</v>
          </cell>
          <cell r="D3854" t="str">
            <v>RAMLY T S LAMADANG</v>
          </cell>
          <cell r="E3854" t="str">
            <v/>
          </cell>
          <cell r="F3854" t="str">
            <v/>
          </cell>
          <cell r="G3854" t="str">
            <v>BUOL</v>
          </cell>
          <cell r="H3854" t="str">
            <v>07 - 12 - 1958</v>
          </cell>
          <cell r="I3854" t="str">
            <v>II/a</v>
          </cell>
          <cell r="J3854" t="str">
            <v>01 - 10 - 1979</v>
          </cell>
          <cell r="K3854" t="str">
            <v>01 - 03 - 1981</v>
          </cell>
          <cell r="L3854" t="str">
            <v>L</v>
          </cell>
          <cell r="M3854" t="str">
            <v>IV/a</v>
          </cell>
          <cell r="N3854" t="str">
            <v>01 - 04 - 2006</v>
          </cell>
          <cell r="O3854" t="str">
            <v>21</v>
          </cell>
          <cell r="P3854" t="str">
            <v>6</v>
          </cell>
          <cell r="Q3854" t="str">
            <v/>
          </cell>
          <cell r="R3854" t="str">
            <v/>
          </cell>
          <cell r="S3854" t="str">
            <v/>
          </cell>
          <cell r="T3854" t="str">
            <v>27 - 03 - 2013</v>
          </cell>
          <cell r="U3854" t="str">
            <v>Guru Pembina</v>
          </cell>
          <cell r="V3854" t="str">
            <v/>
          </cell>
          <cell r="W3854" t="str">
            <v>SDN 2 LINGADAN</v>
          </cell>
          <cell r="X3854" t="str">
            <v>CABANG DISPENBUD KECAMATAN DAKOPEMEAN</v>
          </cell>
          <cell r="Y3854" t="str">
            <v>SPG PENDIDIKAN SD</v>
          </cell>
          <cell r="Z3854" t="str">
            <v>31-12-1979</v>
          </cell>
          <cell r="AA3854" t="str">
            <v>Aktif</v>
          </cell>
          <cell r="AB3854" t="str">
            <v>PNS Daerah Kab./Kota yang bekerja pada Kab./Kota</v>
          </cell>
          <cell r="AC3854" t="str">
            <v>Pemerintah Kab. Tolitoli</v>
          </cell>
          <cell r="AD3854" t="str">
            <v>Pemerintah Kab. Tolitoli</v>
          </cell>
        </row>
        <row r="3855">
          <cell r="A3855">
            <v>3853</v>
          </cell>
          <cell r="B3855" t="str">
            <v>196108031982012018</v>
          </cell>
          <cell r="C3855" t="str">
            <v>130975221</v>
          </cell>
          <cell r="D3855" t="str">
            <v>AISA SUNUSI</v>
          </cell>
          <cell r="E3855" t="str">
            <v/>
          </cell>
          <cell r="F3855" t="str">
            <v/>
          </cell>
          <cell r="G3855" t="str">
            <v>LEOK I</v>
          </cell>
          <cell r="H3855" t="str">
            <v>03 - 08 - 1961</v>
          </cell>
          <cell r="I3855" t="str">
            <v>II/a</v>
          </cell>
          <cell r="J3855" t="str">
            <v>01 - 01 - 1982</v>
          </cell>
          <cell r="K3855" t="str">
            <v>01 - 01 - 1984</v>
          </cell>
          <cell r="L3855" t="str">
            <v>P</v>
          </cell>
          <cell r="M3855" t="str">
            <v>IV/a</v>
          </cell>
          <cell r="N3855" t="str">
            <v>01 - 10 - 2008</v>
          </cell>
          <cell r="O3855" t="str">
            <v>21</v>
          </cell>
          <cell r="P3855" t="str">
            <v>9</v>
          </cell>
          <cell r="Q3855" t="str">
            <v/>
          </cell>
          <cell r="R3855" t="str">
            <v/>
          </cell>
          <cell r="S3855" t="str">
            <v/>
          </cell>
          <cell r="T3855" t="str">
            <v>26 - 03 - 2013</v>
          </cell>
          <cell r="U3855" t="str">
            <v>Guru Pembina</v>
          </cell>
          <cell r="V3855" t="str">
            <v/>
          </cell>
          <cell r="W3855" t="str">
            <v>SDN HARAPAN JAYA</v>
          </cell>
          <cell r="X3855" t="str">
            <v>CABANG DISPENBUD KECAMATAN TOLITOLI UTARA</v>
          </cell>
          <cell r="Y3855" t="str">
            <v>D-II</v>
          </cell>
          <cell r="Z3855" t="str">
            <v>31-12-2002</v>
          </cell>
          <cell r="AA3855" t="str">
            <v>Aktif</v>
          </cell>
          <cell r="AB3855" t="str">
            <v>PNS Daerah Kab./Kota yang bekerja pada Kab./Kota</v>
          </cell>
          <cell r="AC3855" t="str">
            <v>Pemerintah Kab. Tolitoli</v>
          </cell>
          <cell r="AD3855" t="str">
            <v>Pemerintah Kab. Tolitoli</v>
          </cell>
        </row>
        <row r="3856">
          <cell r="A3856">
            <v>3854</v>
          </cell>
          <cell r="B3856" t="str">
            <v>197707232007012016</v>
          </cell>
          <cell r="C3856" t="str">
            <v>570027693</v>
          </cell>
          <cell r="D3856" t="str">
            <v>ASPIATUN</v>
          </cell>
          <cell r="E3856" t="str">
            <v/>
          </cell>
          <cell r="F3856" t="str">
            <v/>
          </cell>
          <cell r="G3856" t="str">
            <v>BUOL</v>
          </cell>
          <cell r="H3856" t="str">
            <v>23 - 07 - 1977</v>
          </cell>
          <cell r="I3856" t="str">
            <v>II/a</v>
          </cell>
          <cell r="J3856" t="str">
            <v>01 - 01 - 2007</v>
          </cell>
          <cell r="K3856" t="str">
            <v>01 - 10 - 2008</v>
          </cell>
          <cell r="L3856" t="str">
            <v>P</v>
          </cell>
          <cell r="M3856" t="str">
            <v>II/d</v>
          </cell>
          <cell r="N3856" t="str">
            <v>01 - 04 - 2016</v>
          </cell>
          <cell r="O3856" t="str">
            <v>12</v>
          </cell>
          <cell r="P3856" t="str">
            <v>3</v>
          </cell>
          <cell r="Q3856" t="str">
            <v/>
          </cell>
          <cell r="R3856" t="str">
            <v/>
          </cell>
          <cell r="S3856" t="str">
            <v/>
          </cell>
          <cell r="T3856" t="str">
            <v>01 - 10 - 2013</v>
          </cell>
          <cell r="U3856" t="str">
            <v>Bidan Terampil / Pelaksana</v>
          </cell>
          <cell r="V3856" t="str">
            <v/>
          </cell>
          <cell r="W3856" t="str">
            <v>PUSKESMAS BAOLAN</v>
          </cell>
          <cell r="X3856" t="str">
            <v>DINAS KESEHATAN</v>
          </cell>
          <cell r="Y3856" t="str">
            <v>SEKOLAH KEBIDANAN</v>
          </cell>
          <cell r="Z3856" t="str">
            <v>31-12-1997</v>
          </cell>
          <cell r="AA3856" t="str">
            <v>Aktif</v>
          </cell>
          <cell r="AB3856" t="str">
            <v>PNS Daerah Kab./Kota yang bekerja pada Kab./Kota</v>
          </cell>
          <cell r="AC3856" t="str">
            <v>Pemerintah Kab. Tolitoli</v>
          </cell>
          <cell r="AD3856" t="str">
            <v>Pemerintah Kab. Tolitoli</v>
          </cell>
        </row>
        <row r="3857">
          <cell r="A3857">
            <v>3855</v>
          </cell>
          <cell r="B3857" t="str">
            <v>197208272006041005</v>
          </cell>
          <cell r="C3857" t="str">
            <v>570020151</v>
          </cell>
          <cell r="D3857" t="str">
            <v>SALEH</v>
          </cell>
          <cell r="E3857" t="str">
            <v>Drs.</v>
          </cell>
          <cell r="F3857" t="str">
            <v/>
          </cell>
          <cell r="G3857" t="str">
            <v>TOLITOLI</v>
          </cell>
          <cell r="H3857" t="str">
            <v>27 - 08 - 1972</v>
          </cell>
          <cell r="I3857" t="str">
            <v>III/a</v>
          </cell>
          <cell r="J3857" t="str">
            <v>01 - 04 - 2006</v>
          </cell>
          <cell r="K3857" t="str">
            <v>01 - 06 - 2007</v>
          </cell>
          <cell r="L3857" t="str">
            <v>L</v>
          </cell>
          <cell r="M3857" t="str">
            <v>III/c</v>
          </cell>
          <cell r="N3857" t="str">
            <v>01 - 04 - 2016</v>
          </cell>
          <cell r="O3857" t="str">
            <v>10</v>
          </cell>
          <cell r="P3857" t="str">
            <v>0</v>
          </cell>
          <cell r="Q3857" t="str">
            <v/>
          </cell>
          <cell r="R3857" t="str">
            <v/>
          </cell>
          <cell r="S3857" t="str">
            <v/>
          </cell>
          <cell r="T3857" t="str">
            <v>01 - 04 - 2016</v>
          </cell>
          <cell r="U3857" t="str">
            <v>Guru Muda</v>
          </cell>
          <cell r="V3857" t="str">
            <v/>
          </cell>
          <cell r="W3857" t="str">
            <v>SMP NEGERI 1 GALANG</v>
          </cell>
          <cell r="X3857" t="str">
            <v>CABANG DISPENBUD KECAMATAN GALANG</v>
          </cell>
          <cell r="Y3857" t="str">
            <v>S-1 PENDIDIKAN AGAMA ISLAM</v>
          </cell>
          <cell r="Z3857" t="str">
            <v>31-12-1999</v>
          </cell>
          <cell r="AA3857" t="str">
            <v>Aktif</v>
          </cell>
          <cell r="AB3857" t="str">
            <v>PNS Daerah Kab./Kota yang bekerja pada Kab./Kota</v>
          </cell>
          <cell r="AC3857" t="str">
            <v>Pemerintah Kab. Tolitoli</v>
          </cell>
          <cell r="AD3857" t="str">
            <v>Pemerintah Kab. Tolitoli</v>
          </cell>
        </row>
        <row r="3858">
          <cell r="A3858">
            <v>3856</v>
          </cell>
          <cell r="B3858" t="str">
            <v>198403162014112001</v>
          </cell>
          <cell r="C3858" t="str">
            <v/>
          </cell>
          <cell r="D3858" t="str">
            <v>ROSDIANA</v>
          </cell>
          <cell r="E3858" t="str">
            <v/>
          </cell>
          <cell r="F3858" t="str">
            <v/>
          </cell>
          <cell r="G3858" t="str">
            <v>TOLITOLI</v>
          </cell>
          <cell r="H3858" t="str">
            <v>16 - 03 - 1984</v>
          </cell>
          <cell r="I3858" t="str">
            <v>II/a</v>
          </cell>
          <cell r="J3858" t="str">
            <v>01 - 11 - 2014</v>
          </cell>
          <cell r="K3858" t="str">
            <v>01 - 09 - 2016</v>
          </cell>
          <cell r="L3858" t="str">
            <v>P</v>
          </cell>
          <cell r="M3858" t="str">
            <v>II/a</v>
          </cell>
          <cell r="N3858" t="str">
            <v>01 - 11 - 2014</v>
          </cell>
          <cell r="O3858" t="str">
            <v>9</v>
          </cell>
          <cell r="P3858" t="str">
            <v>10</v>
          </cell>
          <cell r="Q3858" t="str">
            <v/>
          </cell>
          <cell r="R3858" t="str">
            <v/>
          </cell>
          <cell r="S3858" t="str">
            <v/>
          </cell>
          <cell r="T3858" t="str">
            <v/>
          </cell>
          <cell r="U3858" t="str">
            <v/>
          </cell>
          <cell r="V3858" t="str">
            <v>TEKNIS / ADMINISTRASI LAINNYA</v>
          </cell>
          <cell r="W3858" t="str">
            <v>SEKSI KESEJAHTERAAN RAKYAT</v>
          </cell>
          <cell r="X3858" t="str">
            <v>KANTOR KECAMATAN OGODEIDE</v>
          </cell>
          <cell r="Y3858" t="str">
            <v>SMK AKUNTANSI</v>
          </cell>
          <cell r="Z3858" t="str">
            <v>07-06-2003</v>
          </cell>
          <cell r="AA3858" t="str">
            <v>Aktif</v>
          </cell>
          <cell r="AB3858" t="str">
            <v>PNS Daerah Kab./Kota yang bekerja pada Kab./Kota</v>
          </cell>
          <cell r="AC3858" t="str">
            <v>Pemerintah Kab. Tolitoli</v>
          </cell>
          <cell r="AD3858" t="str">
            <v>Pemerintah Kab. Tolitoli</v>
          </cell>
        </row>
        <row r="3859">
          <cell r="A3859">
            <v>3857</v>
          </cell>
          <cell r="B3859" t="str">
            <v>196901061991042001</v>
          </cell>
          <cell r="C3859" t="str">
            <v>131896584</v>
          </cell>
          <cell r="D3859" t="str">
            <v>JANS ANIE LONTO</v>
          </cell>
          <cell r="E3859" t="str">
            <v/>
          </cell>
          <cell r="F3859" t="str">
            <v/>
          </cell>
          <cell r="G3859" t="str">
            <v>TOLITOLI</v>
          </cell>
          <cell r="H3859" t="str">
            <v>06 - 01 - 1969</v>
          </cell>
          <cell r="I3859" t="str">
            <v>II/a</v>
          </cell>
          <cell r="J3859" t="str">
            <v>01 - 04 - 1991</v>
          </cell>
          <cell r="K3859" t="str">
            <v>01 - 07 - 1992</v>
          </cell>
          <cell r="L3859" t="str">
            <v>P</v>
          </cell>
          <cell r="M3859" t="str">
            <v>III/c</v>
          </cell>
          <cell r="N3859" t="str">
            <v>01 - 04 - 2012</v>
          </cell>
          <cell r="O3859" t="str">
            <v>16</v>
          </cell>
          <cell r="P3859" t="str">
            <v>0</v>
          </cell>
          <cell r="Q3859" t="str">
            <v/>
          </cell>
          <cell r="R3859" t="str">
            <v/>
          </cell>
          <cell r="S3859" t="str">
            <v/>
          </cell>
          <cell r="T3859" t="str">
            <v>20 - 04 - 2012</v>
          </cell>
          <cell r="U3859" t="str">
            <v>Guru Dewasa</v>
          </cell>
          <cell r="V3859" t="str">
            <v/>
          </cell>
          <cell r="W3859" t="str">
            <v>SD Negeri 10 Tolitoli</v>
          </cell>
          <cell r="X3859" t="str">
            <v>Dinas Pendidikan Dan Kebudayaan</v>
          </cell>
          <cell r="Y3859" t="str">
            <v>SPG PENDIDIKAN SD</v>
          </cell>
          <cell r="Z3859" t="str">
            <v>31-12-1988</v>
          </cell>
          <cell r="AA3859" t="str">
            <v>Aktif</v>
          </cell>
          <cell r="AB3859" t="str">
            <v>PNS Daerah Kab./Kota yang bekerja pada Kab./Kota</v>
          </cell>
          <cell r="AC3859" t="str">
            <v>Pemerintah Kab. Tolitoli</v>
          </cell>
          <cell r="AD3859" t="str">
            <v>Pemerintah Kab. Tolitoli</v>
          </cell>
        </row>
        <row r="3860">
          <cell r="A3860">
            <v>3858</v>
          </cell>
          <cell r="B3860" t="str">
            <v>197904122014111001</v>
          </cell>
          <cell r="C3860" t="str">
            <v/>
          </cell>
          <cell r="D3860" t="str">
            <v>BUDIMAN ARIFIN</v>
          </cell>
          <cell r="E3860" t="str">
            <v/>
          </cell>
          <cell r="F3860" t="str">
            <v/>
          </cell>
          <cell r="G3860" t="str">
            <v>TOLITOLI</v>
          </cell>
          <cell r="H3860" t="str">
            <v>12 - 04 - 1979</v>
          </cell>
          <cell r="I3860" t="str">
            <v>II/a</v>
          </cell>
          <cell r="J3860" t="str">
            <v>01 - 11 - 2014</v>
          </cell>
          <cell r="K3860" t="str">
            <v>01 - 09 - 2016</v>
          </cell>
          <cell r="L3860" t="str">
            <v>L</v>
          </cell>
          <cell r="M3860" t="str">
            <v>II/a</v>
          </cell>
          <cell r="N3860" t="str">
            <v>01 - 11 - 2014</v>
          </cell>
          <cell r="O3860" t="str">
            <v>10</v>
          </cell>
          <cell r="P3860" t="str">
            <v>8</v>
          </cell>
          <cell r="Q3860" t="str">
            <v/>
          </cell>
          <cell r="R3860" t="str">
            <v/>
          </cell>
          <cell r="S3860" t="str">
            <v/>
          </cell>
          <cell r="T3860" t="str">
            <v/>
          </cell>
          <cell r="U3860" t="str">
            <v/>
          </cell>
          <cell r="V3860" t="str">
            <v>PENGUMPUL DATA KIA KB</v>
          </cell>
          <cell r="W3860" t="str">
            <v>Sub Bagian Tata Usaha</v>
          </cell>
          <cell r="X3860" t="str">
            <v>UPT Badan Pemberdayaan Perempuan Dan KB Kecamatan Dampal Utara</v>
          </cell>
          <cell r="Y3860" t="str">
            <v>SMK MANAJEMEN BISNIS</v>
          </cell>
          <cell r="Z3860" t="str">
            <v>03-06-1997</v>
          </cell>
          <cell r="AA3860" t="str">
            <v>Aktif</v>
          </cell>
          <cell r="AB3860" t="str">
            <v>PNS Daerah Kab./Kota yang bekerja pada Kab./Kota</v>
          </cell>
          <cell r="AC3860" t="str">
            <v>Pemerintah Kab. Tolitoli</v>
          </cell>
          <cell r="AD3860" t="str">
            <v>Pemerintah Kab. Tolitoli</v>
          </cell>
        </row>
        <row r="3861">
          <cell r="A3861">
            <v>3859</v>
          </cell>
          <cell r="B3861" t="str">
            <v>197001091997071001</v>
          </cell>
          <cell r="C3861" t="str">
            <v>132179552</v>
          </cell>
          <cell r="D3861" t="str">
            <v>JAPRI YUSUF HI THOMAS</v>
          </cell>
          <cell r="E3861" t="str">
            <v/>
          </cell>
          <cell r="F3861" t="str">
            <v>A.Ma.Pd</v>
          </cell>
          <cell r="G3861" t="str">
            <v>LOKODIDI</v>
          </cell>
          <cell r="H3861" t="str">
            <v>09 - 01 - 1970</v>
          </cell>
          <cell r="I3861" t="str">
            <v>II/b</v>
          </cell>
          <cell r="J3861" t="str">
            <v>01 - 07 - 1997</v>
          </cell>
          <cell r="K3861" t="str">
            <v>01 - 12 - 1998</v>
          </cell>
          <cell r="L3861" t="str">
            <v>L</v>
          </cell>
          <cell r="M3861" t="str">
            <v>III/b</v>
          </cell>
          <cell r="N3861" t="str">
            <v>01 - 04 - 2006</v>
          </cell>
          <cell r="O3861" t="str">
            <v>7</v>
          </cell>
          <cell r="P3861" t="str">
            <v>6</v>
          </cell>
          <cell r="Q3861" t="str">
            <v/>
          </cell>
          <cell r="R3861" t="str">
            <v/>
          </cell>
          <cell r="S3861" t="str">
            <v/>
          </cell>
          <cell r="T3861" t="str">
            <v>09 - 03 - 2015</v>
          </cell>
          <cell r="U3861" t="str">
            <v>Guru Muda</v>
          </cell>
          <cell r="V3861" t="str">
            <v/>
          </cell>
          <cell r="W3861" t="str">
            <v>SDN 2 LAKATAN</v>
          </cell>
          <cell r="X3861" t="str">
            <v>CABANG DISPENBUD KECAMATAN GALANG</v>
          </cell>
          <cell r="Y3861" t="str">
            <v>D-II</v>
          </cell>
          <cell r="Z3861" t="str">
            <v>31-12-1996</v>
          </cell>
          <cell r="AA3861" t="str">
            <v>Aktif</v>
          </cell>
          <cell r="AB3861" t="str">
            <v>PNS Daerah Kab./Kota yang bekerja pada Kab./Kota</v>
          </cell>
          <cell r="AC3861" t="str">
            <v>Pemerintah Kab. Tolitoli</v>
          </cell>
          <cell r="AD3861" t="str">
            <v>Pemerintah Kab. Tolitoli</v>
          </cell>
        </row>
        <row r="3862">
          <cell r="A3862">
            <v>3860</v>
          </cell>
          <cell r="B3862" t="str">
            <v>196602171988031007</v>
          </cell>
          <cell r="C3862" t="str">
            <v>131743705</v>
          </cell>
          <cell r="D3862" t="str">
            <v>JANTO P NTESEO</v>
          </cell>
          <cell r="E3862" t="str">
            <v/>
          </cell>
          <cell r="F3862" t="str">
            <v>A.Ma.Pd</v>
          </cell>
          <cell r="G3862" t="str">
            <v>GORONTALO</v>
          </cell>
          <cell r="H3862" t="str">
            <v>17 - 02 - 1966</v>
          </cell>
          <cell r="I3862" t="str">
            <v>II/a</v>
          </cell>
          <cell r="J3862" t="str">
            <v>01 - 03 - 1988</v>
          </cell>
          <cell r="K3862" t="str">
            <v>01 - 11 - 1989</v>
          </cell>
          <cell r="L3862" t="str">
            <v>L</v>
          </cell>
          <cell r="M3862" t="str">
            <v>III/c</v>
          </cell>
          <cell r="N3862" t="str">
            <v>01 - 10 - 2011</v>
          </cell>
          <cell r="O3862" t="str">
            <v>18</v>
          </cell>
          <cell r="P3862" t="str">
            <v>7</v>
          </cell>
          <cell r="Q3862" t="str">
            <v/>
          </cell>
          <cell r="R3862" t="str">
            <v/>
          </cell>
          <cell r="S3862" t="str">
            <v/>
          </cell>
          <cell r="T3862" t="str">
            <v>06 - 09 - 2013</v>
          </cell>
          <cell r="U3862" t="str">
            <v>Penilik Muda</v>
          </cell>
          <cell r="V3862" t="str">
            <v/>
          </cell>
          <cell r="W3862" t="str">
            <v>CABANG DISPENBUD KECAMATAN DAMPAL UTARA</v>
          </cell>
          <cell r="X3862" t="str">
            <v/>
          </cell>
          <cell r="Y3862" t="str">
            <v>D-II/A-II</v>
          </cell>
          <cell r="Z3862" t="str">
            <v>31-12-2003</v>
          </cell>
          <cell r="AA3862" t="str">
            <v>Aktif</v>
          </cell>
          <cell r="AB3862" t="str">
            <v>PNS Daerah Kab./Kota yang bekerja pada Kab./Kota</v>
          </cell>
          <cell r="AC3862" t="str">
            <v>Pemerintah Kab. Tolitoli</v>
          </cell>
          <cell r="AD3862" t="str">
            <v>Pemerintah Kab. Tolitoli</v>
          </cell>
        </row>
        <row r="3863">
          <cell r="A3863">
            <v>3861</v>
          </cell>
          <cell r="B3863" t="str">
            <v>197104112006042012</v>
          </cell>
          <cell r="C3863" t="str">
            <v>570021271</v>
          </cell>
          <cell r="D3863" t="str">
            <v>INTAN</v>
          </cell>
          <cell r="E3863" t="str">
            <v/>
          </cell>
          <cell r="F3863" t="str">
            <v/>
          </cell>
          <cell r="G3863" t="str">
            <v>TOLITOLI</v>
          </cell>
          <cell r="H3863" t="str">
            <v>11 - 04 - 1971</v>
          </cell>
          <cell r="I3863" t="str">
            <v>II/a</v>
          </cell>
          <cell r="J3863" t="str">
            <v>01 - 04 - 2006</v>
          </cell>
          <cell r="K3863" t="str">
            <v>01 - 10 - 2007</v>
          </cell>
          <cell r="L3863" t="str">
            <v>P</v>
          </cell>
          <cell r="M3863" t="str">
            <v>II/d</v>
          </cell>
          <cell r="N3863" t="str">
            <v>01 - 04 - 2018</v>
          </cell>
          <cell r="O3863" t="str">
            <v>21</v>
          </cell>
          <cell r="P3863" t="str">
            <v>2</v>
          </cell>
          <cell r="Q3863" t="str">
            <v/>
          </cell>
          <cell r="R3863" t="str">
            <v/>
          </cell>
          <cell r="S3863" t="str">
            <v/>
          </cell>
          <cell r="T3863" t="str">
            <v/>
          </cell>
          <cell r="U3863" t="str">
            <v/>
          </cell>
          <cell r="V3863" t="str">
            <v>PENGUMPUL DATA BELANJA RUTIN</v>
          </cell>
          <cell r="W3863" t="str">
            <v>Sub Bagian Keuangan Dan Aset</v>
          </cell>
          <cell r="X3863" t="str">
            <v>Dinas Penanaman Modal Dan Pelayanan Terpadu Satu Pintu</v>
          </cell>
          <cell r="Y3863" t="str">
            <v>SMEA PERDAGANGAN</v>
          </cell>
          <cell r="Z3863" t="str">
            <v>01-01-1991</v>
          </cell>
          <cell r="AA3863" t="str">
            <v>Aktif</v>
          </cell>
          <cell r="AB3863" t="str">
            <v>PNS Daerah Kab./Kota yang bekerja pada Kab./Kota</v>
          </cell>
          <cell r="AC3863" t="str">
            <v>Pemerintah Kab. Tolitoli</v>
          </cell>
          <cell r="AD3863" t="str">
            <v>Pemerintah Kab. Tolitoli</v>
          </cell>
        </row>
        <row r="3864">
          <cell r="A3864">
            <v>3862</v>
          </cell>
          <cell r="B3864" t="str">
            <v>198205042008011004</v>
          </cell>
          <cell r="C3864" t="str">
            <v>570035985</v>
          </cell>
          <cell r="D3864" t="str">
            <v>IRWANTO D. KASAD</v>
          </cell>
          <cell r="E3864" t="str">
            <v/>
          </cell>
          <cell r="F3864" t="str">
            <v>SE</v>
          </cell>
          <cell r="G3864" t="str">
            <v>NGAWI</v>
          </cell>
          <cell r="H3864" t="str">
            <v>04 - 05 - 1982</v>
          </cell>
          <cell r="I3864" t="str">
            <v>II/a</v>
          </cell>
          <cell r="J3864" t="str">
            <v>01 - 01 - 2008</v>
          </cell>
          <cell r="K3864" t="str">
            <v>01 - 12 - 2009</v>
          </cell>
          <cell r="L3864" t="str">
            <v>L</v>
          </cell>
          <cell r="M3864" t="str">
            <v>III/a</v>
          </cell>
          <cell r="N3864" t="str">
            <v>01 - 10 - 2014</v>
          </cell>
          <cell r="O3864" t="str">
            <v>5</v>
          </cell>
          <cell r="P3864" t="str">
            <v>9</v>
          </cell>
          <cell r="Q3864" t="str">
            <v/>
          </cell>
          <cell r="R3864" t="str">
            <v/>
          </cell>
          <cell r="S3864" t="str">
            <v/>
          </cell>
          <cell r="T3864" t="str">
            <v/>
          </cell>
          <cell r="U3864" t="str">
            <v/>
          </cell>
          <cell r="V3864" t="str">
            <v>FUNGSIONAL UMUM</v>
          </cell>
          <cell r="W3864" t="str">
            <v>Seksi Pengelolaan Kas</v>
          </cell>
          <cell r="X3864" t="str">
            <v>Bidang Perbendaharaan</v>
          </cell>
          <cell r="Y3864" t="str">
            <v>S-1 EKONOMI MANAJEMEN</v>
          </cell>
          <cell r="Z3864" t="str">
            <v>31-12-2013</v>
          </cell>
          <cell r="AA3864" t="str">
            <v>Aktif</v>
          </cell>
          <cell r="AB3864" t="str">
            <v>PNS Daerah Kab./Kota yang bekerja pada Kab./Kota</v>
          </cell>
          <cell r="AC3864" t="str">
            <v>Pemerintah Kab. Tolitoli</v>
          </cell>
          <cell r="AD3864" t="str">
            <v>Pemerintah Kab. Tolitoli</v>
          </cell>
        </row>
        <row r="3865">
          <cell r="A3865">
            <v>3863</v>
          </cell>
          <cell r="B3865" t="str">
            <v>198106282007011010</v>
          </cell>
          <cell r="C3865" t="str">
            <v>570027474</v>
          </cell>
          <cell r="D3865" t="str">
            <v>KRISTIANTO</v>
          </cell>
          <cell r="E3865" t="str">
            <v/>
          </cell>
          <cell r="F3865" t="str">
            <v/>
          </cell>
          <cell r="G3865" t="str">
            <v>TOLITOLI</v>
          </cell>
          <cell r="H3865" t="str">
            <v>28 - 06 - 1981</v>
          </cell>
          <cell r="I3865" t="str">
            <v>II/a</v>
          </cell>
          <cell r="J3865" t="str">
            <v>01 - 01 - 2007</v>
          </cell>
          <cell r="K3865" t="str">
            <v>01 - 10 - 2008</v>
          </cell>
          <cell r="L3865" t="str">
            <v>L</v>
          </cell>
          <cell r="M3865" t="str">
            <v>II/a</v>
          </cell>
          <cell r="N3865" t="str">
            <v>01 - 01 - 2007</v>
          </cell>
          <cell r="O3865" t="str">
            <v>4</v>
          </cell>
          <cell r="P3865" t="str">
            <v>0</v>
          </cell>
          <cell r="Q3865" t="str">
            <v/>
          </cell>
          <cell r="R3865" t="str">
            <v/>
          </cell>
          <cell r="S3865" t="str">
            <v/>
          </cell>
          <cell r="T3865" t="str">
            <v>01 - 10 - 2008</v>
          </cell>
          <cell r="U3865" t="str">
            <v xml:space="preserve">Perawat Pelaksana Pemula </v>
          </cell>
          <cell r="V3865" t="str">
            <v/>
          </cell>
          <cell r="W3865" t="str">
            <v>Sub Bidang Pelayanan Medis Dan Keperawatan</v>
          </cell>
          <cell r="X3865" t="str">
            <v>BIDANG PELAYANAN</v>
          </cell>
          <cell r="Y3865" t="str">
            <v>SEKOLAH PERAWAT KESEHATAN</v>
          </cell>
          <cell r="Z3865" t="str">
            <v>31-12-2001</v>
          </cell>
          <cell r="AA3865" t="str">
            <v>Aktif</v>
          </cell>
          <cell r="AB3865" t="str">
            <v>PNS Daerah Kab./Kota yang bekerja pada Kab./Kota</v>
          </cell>
          <cell r="AC3865" t="str">
            <v>Pemerintah Kab. Tolitoli</v>
          </cell>
          <cell r="AD3865" t="str">
            <v>Pemerintah Kab. Tolitoli</v>
          </cell>
        </row>
        <row r="3866">
          <cell r="A3866">
            <v>3864</v>
          </cell>
          <cell r="B3866" t="str">
            <v>198112262002112001</v>
          </cell>
          <cell r="C3866" t="str">
            <v>570013895</v>
          </cell>
          <cell r="D3866" t="str">
            <v>FAUZIAH</v>
          </cell>
          <cell r="E3866" t="str">
            <v/>
          </cell>
          <cell r="F3866" t="str">
            <v>SKM</v>
          </cell>
          <cell r="G3866" t="str">
            <v>TOLITOLI</v>
          </cell>
          <cell r="H3866" t="str">
            <v>26 - 12 - 1981</v>
          </cell>
          <cell r="I3866" t="str">
            <v>II/c</v>
          </cell>
          <cell r="J3866" t="str">
            <v>01 - 11 - 2002</v>
          </cell>
          <cell r="K3866" t="str">
            <v>01 - 12 - 2003</v>
          </cell>
          <cell r="L3866" t="str">
            <v>P</v>
          </cell>
          <cell r="M3866" t="str">
            <v>III/d</v>
          </cell>
          <cell r="N3866" t="str">
            <v>01 - 04 - 2018</v>
          </cell>
          <cell r="O3866" t="str">
            <v>13</v>
          </cell>
          <cell r="P3866" t="str">
            <v>5</v>
          </cell>
          <cell r="Q3866" t="str">
            <v/>
          </cell>
          <cell r="R3866" t="str">
            <v/>
          </cell>
          <cell r="S3866" t="str">
            <v/>
          </cell>
          <cell r="T3866" t="str">
            <v>01 - 04 - 2015</v>
          </cell>
          <cell r="U3866" t="str">
            <v>Epidemiolog Kesehatan Ahli Muda / Muda</v>
          </cell>
          <cell r="V3866" t="str">
            <v/>
          </cell>
          <cell r="W3866" t="str">
            <v>UPT Puskesmas Kombo</v>
          </cell>
          <cell r="X3866" t="str">
            <v>Dinas Kesehatan</v>
          </cell>
          <cell r="Y3866" t="str">
            <v>S-1 KESEHATAN MASYARAKAT</v>
          </cell>
          <cell r="Z3866" t="str">
            <v>01-01-2008</v>
          </cell>
          <cell r="AA3866" t="str">
            <v>Aktif</v>
          </cell>
          <cell r="AB3866" t="str">
            <v>PNS Daerah Kab./Kota yang bekerja pada Kab./Kota</v>
          </cell>
          <cell r="AC3866" t="str">
            <v>Pemerintah Kab. Tolitoli</v>
          </cell>
          <cell r="AD3866" t="str">
            <v>Pemerintah Kab. Tolitoli</v>
          </cell>
        </row>
        <row r="3867">
          <cell r="A3867">
            <v>3865</v>
          </cell>
          <cell r="B3867" t="str">
            <v>196602221986022002</v>
          </cell>
          <cell r="C3867" t="str">
            <v>131527086</v>
          </cell>
          <cell r="D3867" t="str">
            <v>SARIANI A S MARJUN</v>
          </cell>
          <cell r="E3867" t="str">
            <v/>
          </cell>
          <cell r="F3867" t="str">
            <v/>
          </cell>
          <cell r="G3867" t="str">
            <v>BUOL</v>
          </cell>
          <cell r="H3867" t="str">
            <v>22 - 02 - 1966</v>
          </cell>
          <cell r="I3867" t="str">
            <v>II/a</v>
          </cell>
          <cell r="J3867" t="str">
            <v>01 - 02 - 1986</v>
          </cell>
          <cell r="K3867" t="str">
            <v>01 - 12 - 1987</v>
          </cell>
          <cell r="L3867" t="str">
            <v>P</v>
          </cell>
          <cell r="M3867" t="str">
            <v>IV/a</v>
          </cell>
          <cell r="N3867" t="str">
            <v>01 - 04 - 2012</v>
          </cell>
          <cell r="O3867" t="str">
            <v>20</v>
          </cell>
          <cell r="P3867" t="str">
            <v>0</v>
          </cell>
          <cell r="Q3867" t="str">
            <v/>
          </cell>
          <cell r="R3867" t="str">
            <v/>
          </cell>
          <cell r="S3867" t="str">
            <v/>
          </cell>
          <cell r="T3867" t="str">
            <v>01 - 04 - 2012</v>
          </cell>
          <cell r="U3867" t="str">
            <v>Guru Pembina</v>
          </cell>
          <cell r="V3867" t="str">
            <v/>
          </cell>
          <cell r="W3867" t="str">
            <v>SDN 1 DUNGINGIS</v>
          </cell>
          <cell r="X3867" t="str">
            <v>CABANG DISPENBUD KECAMATAN DAKOPEMEAN</v>
          </cell>
          <cell r="Y3867" t="str">
            <v>D-II/A-II</v>
          </cell>
          <cell r="Z3867" t="str">
            <v>31-12-2003</v>
          </cell>
          <cell r="AA3867" t="str">
            <v>Aktif</v>
          </cell>
          <cell r="AB3867" t="str">
            <v>PNS Daerah Kab./Kota yang bekerja pada Kab./Kota</v>
          </cell>
          <cell r="AC3867" t="str">
            <v>Pemerintah Kab. Tolitoli</v>
          </cell>
          <cell r="AD3867" t="str">
            <v>Pemerintah Kab. Tolitoli</v>
          </cell>
        </row>
        <row r="3868">
          <cell r="A3868">
            <v>3866</v>
          </cell>
          <cell r="B3868" t="str">
            <v>197006092014091001</v>
          </cell>
          <cell r="C3868" t="str">
            <v/>
          </cell>
          <cell r="D3868" t="str">
            <v>ARBAIN SAAD NDIO</v>
          </cell>
          <cell r="E3868" t="str">
            <v/>
          </cell>
          <cell r="F3868" t="str">
            <v/>
          </cell>
          <cell r="G3868" t="str">
            <v>BUOL</v>
          </cell>
          <cell r="H3868" t="str">
            <v>09 - 06 - 1970</v>
          </cell>
          <cell r="I3868" t="str">
            <v>II/a</v>
          </cell>
          <cell r="J3868" t="str">
            <v>01 - 09 - 2014</v>
          </cell>
          <cell r="K3868" t="str">
            <v>01 - 12 - 2015</v>
          </cell>
          <cell r="L3868" t="str">
            <v>L</v>
          </cell>
          <cell r="M3868" t="str">
            <v>II/a</v>
          </cell>
          <cell r="N3868" t="str">
            <v>01 - 09 - 2014</v>
          </cell>
          <cell r="O3868" t="str">
            <v>12</v>
          </cell>
          <cell r="P3868" t="str">
            <v>8</v>
          </cell>
          <cell r="Q3868" t="str">
            <v/>
          </cell>
          <cell r="R3868" t="str">
            <v/>
          </cell>
          <cell r="S3868" t="str">
            <v/>
          </cell>
          <cell r="T3868" t="str">
            <v/>
          </cell>
          <cell r="U3868" t="str">
            <v/>
          </cell>
          <cell r="V3868" t="str">
            <v>TEKNIS / ADMINISTRASI LAINNYA</v>
          </cell>
          <cell r="W3868" t="str">
            <v>SDN LAMPASIO</v>
          </cell>
          <cell r="X3868" t="str">
            <v>CABANG DISPENBUD KECAMATAN LAMPASIO</v>
          </cell>
          <cell r="Y3868" t="str">
            <v>MADRASAH ALIYAH NEGERI</v>
          </cell>
          <cell r="Z3868" t="str">
            <v>25-04-1989</v>
          </cell>
          <cell r="AA3868" t="str">
            <v>Aktif</v>
          </cell>
          <cell r="AB3868" t="str">
            <v>PNS Daerah Kab./Kota yang bekerja pada Kab./Kota</v>
          </cell>
          <cell r="AC3868" t="str">
            <v>Pemerintah Kab. Tolitoli</v>
          </cell>
          <cell r="AD3868" t="str">
            <v>Pemerintah Kab. Tolitoli</v>
          </cell>
        </row>
        <row r="3869">
          <cell r="A3869">
            <v>3867</v>
          </cell>
          <cell r="B3869" t="str">
            <v>198610152009032001</v>
          </cell>
          <cell r="C3869" t="str">
            <v/>
          </cell>
          <cell r="D3869" t="str">
            <v>SRI RAHAYU NINGSI</v>
          </cell>
          <cell r="E3869" t="str">
            <v/>
          </cell>
          <cell r="F3869" t="str">
            <v>A.Md.Kep</v>
          </cell>
          <cell r="G3869" t="str">
            <v>TOLITOLI</v>
          </cell>
          <cell r="H3869" t="str">
            <v>15 - 10 - 1986</v>
          </cell>
          <cell r="I3869" t="str">
            <v>II/c</v>
          </cell>
          <cell r="J3869" t="str">
            <v>01 - 03 - 2009</v>
          </cell>
          <cell r="K3869" t="str">
            <v>01 - 02 - 2011</v>
          </cell>
          <cell r="L3869" t="str">
            <v>P</v>
          </cell>
          <cell r="M3869" t="str">
            <v>III/b</v>
          </cell>
          <cell r="N3869" t="str">
            <v>01 - 04 - 2018</v>
          </cell>
          <cell r="O3869" t="str">
            <v>7</v>
          </cell>
          <cell r="P3869" t="str">
            <v>1</v>
          </cell>
          <cell r="Q3869" t="str">
            <v/>
          </cell>
          <cell r="R3869" t="str">
            <v/>
          </cell>
          <cell r="S3869" t="str">
            <v/>
          </cell>
          <cell r="T3869" t="str">
            <v>03 - 10 - 2017</v>
          </cell>
          <cell r="U3869" t="str">
            <v>Perawat Mahir</v>
          </cell>
          <cell r="V3869" t="str">
            <v/>
          </cell>
          <cell r="W3869" t="str">
            <v>UPT Puskesmas Baolan</v>
          </cell>
          <cell r="X3869" t="str">
            <v>Dinas Kesehatan</v>
          </cell>
          <cell r="Y3869" t="str">
            <v>D-III KEPERAWATAN</v>
          </cell>
          <cell r="Z3869" t="str">
            <v>01-01-2007</v>
          </cell>
          <cell r="AA3869" t="str">
            <v>Aktif</v>
          </cell>
          <cell r="AB3869" t="str">
            <v>PNS Daerah Kab./Kota yang bekerja pada Kab./Kota</v>
          </cell>
          <cell r="AC3869" t="str">
            <v>Pemerintah Kab. Tolitoli</v>
          </cell>
          <cell r="AD3869" t="str">
            <v>Pemerintah Kab. Tolitoli</v>
          </cell>
        </row>
        <row r="3870">
          <cell r="A3870">
            <v>3868</v>
          </cell>
          <cell r="B3870" t="str">
            <v>198405092008041001</v>
          </cell>
          <cell r="C3870" t="str">
            <v>570035822</v>
          </cell>
          <cell r="D3870" t="str">
            <v>ARDIANSA AZIS</v>
          </cell>
          <cell r="E3870" t="str">
            <v/>
          </cell>
          <cell r="F3870" t="str">
            <v>S.T.Kep</v>
          </cell>
          <cell r="G3870" t="str">
            <v>MAKASSAR</v>
          </cell>
          <cell r="H3870" t="str">
            <v>09 - 05 - 1984</v>
          </cell>
          <cell r="I3870" t="str">
            <v>II/c</v>
          </cell>
          <cell r="J3870" t="str">
            <v>01 - 04 - 2008</v>
          </cell>
          <cell r="K3870" t="str">
            <v>01 - 12 - 2009</v>
          </cell>
          <cell r="L3870" t="str">
            <v>L</v>
          </cell>
          <cell r="M3870" t="str">
            <v>III/b</v>
          </cell>
          <cell r="N3870" t="str">
            <v>01 - 10 - 2017</v>
          </cell>
          <cell r="O3870" t="str">
            <v>7</v>
          </cell>
          <cell r="P3870" t="str">
            <v>6</v>
          </cell>
          <cell r="Q3870" t="str">
            <v/>
          </cell>
          <cell r="R3870" t="str">
            <v/>
          </cell>
          <cell r="S3870" t="str">
            <v/>
          </cell>
          <cell r="T3870" t="str">
            <v>01 - 04 - 2015</v>
          </cell>
          <cell r="U3870" t="str">
            <v>Perawat Ahli Pertama</v>
          </cell>
          <cell r="V3870" t="str">
            <v/>
          </cell>
          <cell r="W3870" t="str">
            <v>Sub Bidang Pelayanan Medis Dan Keperawatan</v>
          </cell>
          <cell r="X3870" t="str">
            <v>BIDANG PELAYANAN</v>
          </cell>
          <cell r="Y3870" t="str">
            <v>D-IV KEPERAWATAN</v>
          </cell>
          <cell r="Z3870" t="str">
            <v>31-12-2014</v>
          </cell>
          <cell r="AA3870" t="str">
            <v>Aktif</v>
          </cell>
          <cell r="AB3870" t="str">
            <v>PNS Daerah Kab./Kota yang bekerja pada Kab./Kota</v>
          </cell>
          <cell r="AC3870" t="str">
            <v>Pemerintah Kab. Tolitoli</v>
          </cell>
          <cell r="AD3870" t="str">
            <v>Pemerintah Kab. Tolitoli</v>
          </cell>
        </row>
        <row r="3871">
          <cell r="A3871">
            <v>3869</v>
          </cell>
          <cell r="B3871" t="str">
            <v>198503122010011010</v>
          </cell>
          <cell r="C3871" t="str">
            <v/>
          </cell>
          <cell r="D3871" t="str">
            <v>WAHIDIN</v>
          </cell>
          <cell r="E3871" t="str">
            <v/>
          </cell>
          <cell r="F3871" t="str">
            <v>A. Md. Kep</v>
          </cell>
          <cell r="G3871" t="str">
            <v>TOLITOLI</v>
          </cell>
          <cell r="H3871" t="str">
            <v>12 - 03 - 1985</v>
          </cell>
          <cell r="I3871" t="str">
            <v>II/c</v>
          </cell>
          <cell r="J3871" t="str">
            <v>01 - 01 - 2010</v>
          </cell>
          <cell r="K3871" t="str">
            <v>01 - 01 - 2012</v>
          </cell>
          <cell r="L3871" t="str">
            <v>L</v>
          </cell>
          <cell r="M3871" t="str">
            <v>III/a</v>
          </cell>
          <cell r="N3871" t="str">
            <v>01 - 10 - 2016</v>
          </cell>
          <cell r="O3871" t="str">
            <v>4</v>
          </cell>
          <cell r="P3871" t="str">
            <v>9</v>
          </cell>
          <cell r="Q3871" t="str">
            <v/>
          </cell>
          <cell r="R3871" t="str">
            <v/>
          </cell>
          <cell r="S3871" t="str">
            <v/>
          </cell>
          <cell r="T3871" t="str">
            <v/>
          </cell>
          <cell r="U3871" t="str">
            <v/>
          </cell>
          <cell r="V3871" t="str">
            <v>FUNGSIONAL UMUM</v>
          </cell>
          <cell r="W3871" t="str">
            <v>Sub Bagian Umum dan Kepegawaian</v>
          </cell>
          <cell r="X3871" t="str">
            <v>Rumah Sakit Umum Daerah Mokopido</v>
          </cell>
          <cell r="Y3871" t="str">
            <v>D-III KEPERAWATAN</v>
          </cell>
          <cell r="Z3871" t="str">
            <v>31-12-2008</v>
          </cell>
          <cell r="AA3871" t="str">
            <v>Aktif</v>
          </cell>
          <cell r="AB3871" t="str">
            <v>PNS Daerah Kab./Kota yang bekerja pada Kab./Kota</v>
          </cell>
          <cell r="AC3871" t="str">
            <v>Pemerintah Kab. Tolitoli</v>
          </cell>
          <cell r="AD3871" t="str">
            <v>Pemerintah Kab. Tolitoli</v>
          </cell>
        </row>
        <row r="3872">
          <cell r="A3872">
            <v>3870</v>
          </cell>
          <cell r="B3872" t="str">
            <v>198107092006042035</v>
          </cell>
          <cell r="C3872" t="str">
            <v>570021182</v>
          </cell>
          <cell r="D3872" t="str">
            <v>MINAWATI</v>
          </cell>
          <cell r="E3872" t="str">
            <v/>
          </cell>
          <cell r="F3872" t="str">
            <v>A.Ma.Pd</v>
          </cell>
          <cell r="G3872" t="str">
            <v>TOLITOLI</v>
          </cell>
          <cell r="H3872" t="str">
            <v>09 - 07 - 1981</v>
          </cell>
          <cell r="I3872" t="str">
            <v>II/b</v>
          </cell>
          <cell r="J3872" t="str">
            <v>01 - 04 - 2006</v>
          </cell>
          <cell r="K3872" t="str">
            <v>01 - 10 - 2007</v>
          </cell>
          <cell r="L3872" t="str">
            <v>P</v>
          </cell>
          <cell r="M3872" t="str">
            <v>II/d</v>
          </cell>
          <cell r="N3872" t="str">
            <v>01 - 10 - 2013</v>
          </cell>
          <cell r="O3872" t="str">
            <v>11</v>
          </cell>
          <cell r="P3872" t="str">
            <v>11</v>
          </cell>
          <cell r="Q3872" t="str">
            <v/>
          </cell>
          <cell r="R3872" t="str">
            <v/>
          </cell>
          <cell r="S3872" t="str">
            <v/>
          </cell>
          <cell r="T3872" t="str">
            <v>01 - 10 - 2013</v>
          </cell>
          <cell r="U3872" t="str">
            <v>Guru Muda Tingkat. I</v>
          </cell>
          <cell r="V3872" t="str">
            <v/>
          </cell>
          <cell r="W3872" t="str">
            <v>SEKOLAH DASAR</v>
          </cell>
          <cell r="X3872" t="str">
            <v/>
          </cell>
          <cell r="Y3872" t="str">
            <v>D-II/A-II PGSD</v>
          </cell>
          <cell r="Z3872" t="str">
            <v>31-12-2003</v>
          </cell>
          <cell r="AA3872" t="str">
            <v>Aktif</v>
          </cell>
          <cell r="AB3872" t="str">
            <v>PNS Daerah Kab./Kota yang bekerja pada Kab./Kota</v>
          </cell>
          <cell r="AC3872" t="str">
            <v>Pemerintah Kab. Tolitoli</v>
          </cell>
          <cell r="AD3872" t="str">
            <v>Pemerintah Kab. Tolitoli</v>
          </cell>
        </row>
        <row r="3873">
          <cell r="A3873">
            <v>3871</v>
          </cell>
          <cell r="B3873" t="str">
            <v>198311112007011002</v>
          </cell>
          <cell r="C3873" t="str">
            <v>570027797</v>
          </cell>
          <cell r="D3873" t="str">
            <v>MUSRIN H. RIPA</v>
          </cell>
          <cell r="E3873" t="str">
            <v/>
          </cell>
          <cell r="F3873" t="str">
            <v>S.Sos</v>
          </cell>
          <cell r="G3873" t="str">
            <v>NALU</v>
          </cell>
          <cell r="H3873" t="str">
            <v>11 - 11 - 1983</v>
          </cell>
          <cell r="I3873" t="str">
            <v>II/a</v>
          </cell>
          <cell r="J3873" t="str">
            <v>01 - 01 - 2007</v>
          </cell>
          <cell r="K3873" t="str">
            <v>01 - 10 - 2008</v>
          </cell>
          <cell r="L3873" t="str">
            <v>L</v>
          </cell>
          <cell r="M3873" t="str">
            <v>III/c</v>
          </cell>
          <cell r="N3873" t="str">
            <v>01 - 10 - 2017</v>
          </cell>
          <cell r="O3873" t="str">
            <v>8</v>
          </cell>
          <cell r="P3873" t="str">
            <v>9</v>
          </cell>
          <cell r="Q3873" t="str">
            <v/>
          </cell>
          <cell r="R3873" t="str">
            <v/>
          </cell>
          <cell r="S3873" t="str">
            <v/>
          </cell>
          <cell r="T3873" t="str">
            <v/>
          </cell>
          <cell r="U3873" t="str">
            <v/>
          </cell>
          <cell r="V3873" t="str">
            <v>PENGOLAH DATA PROMOSI DAN INFORMASI WISATA</v>
          </cell>
          <cell r="W3873" t="str">
            <v>Seksi Informasi Dan Data Pariwisata</v>
          </cell>
          <cell r="X3873" t="str">
            <v>Dinas Pariwisata</v>
          </cell>
          <cell r="Y3873" t="str">
            <v>S-1 ILMU PEMERINTAHAN</v>
          </cell>
          <cell r="Z3873" t="str">
            <v>31-12-2006</v>
          </cell>
          <cell r="AA3873" t="str">
            <v>Aktif</v>
          </cell>
          <cell r="AB3873" t="str">
            <v>PNS Daerah Kab./Kota yang bekerja pada Kab./Kota</v>
          </cell>
          <cell r="AC3873" t="str">
            <v>Pemerintah Kab. Tolitoli</v>
          </cell>
          <cell r="AD3873" t="str">
            <v>Pemerintah Kab. Tolitoli</v>
          </cell>
        </row>
        <row r="3874">
          <cell r="A3874">
            <v>3872</v>
          </cell>
          <cell r="B3874" t="str">
            <v>196504142007011018</v>
          </cell>
          <cell r="C3874" t="str">
            <v>570027564</v>
          </cell>
          <cell r="D3874" t="str">
            <v>MAKMUR SAID SATRIA</v>
          </cell>
          <cell r="E3874" t="str">
            <v/>
          </cell>
          <cell r="F3874" t="str">
            <v/>
          </cell>
          <cell r="G3874" t="str">
            <v>SULAWESI SELATAN</v>
          </cell>
          <cell r="H3874" t="str">
            <v>14 - 04 - 1965</v>
          </cell>
          <cell r="I3874" t="str">
            <v>II/a</v>
          </cell>
          <cell r="J3874" t="str">
            <v>01 - 01 - 2007</v>
          </cell>
          <cell r="K3874" t="str">
            <v>01 - 10 - 2008</v>
          </cell>
          <cell r="L3874" t="str">
            <v>L</v>
          </cell>
          <cell r="M3874" t="str">
            <v>II/c</v>
          </cell>
          <cell r="N3874" t="str">
            <v>01 - 04 - 2015</v>
          </cell>
          <cell r="O3874" t="str">
            <v>15</v>
          </cell>
          <cell r="P3874" t="str">
            <v>3</v>
          </cell>
          <cell r="Q3874" t="str">
            <v/>
          </cell>
          <cell r="R3874" t="str">
            <v/>
          </cell>
          <cell r="S3874" t="str">
            <v/>
          </cell>
          <cell r="T3874" t="str">
            <v/>
          </cell>
          <cell r="U3874" t="str">
            <v/>
          </cell>
          <cell r="V3874" t="str">
            <v>FUNGSIONAL UMUM</v>
          </cell>
          <cell r="W3874" t="str">
            <v>SEKSI MUTU PRODUK</v>
          </cell>
          <cell r="X3874" t="str">
            <v>BIDANG PENGEMBANGAN PRODUK WISATA</v>
          </cell>
          <cell r="Y3874" t="str">
            <v>SMA</v>
          </cell>
          <cell r="Z3874" t="str">
            <v>31-12-1986</v>
          </cell>
          <cell r="AA3874" t="str">
            <v>Aktif</v>
          </cell>
          <cell r="AB3874" t="str">
            <v>PNS Daerah Kab./Kota yang bekerja pada Kab./Kota</v>
          </cell>
          <cell r="AC3874" t="str">
            <v>Pemerintah Kab. Tolitoli</v>
          </cell>
          <cell r="AD3874" t="str">
            <v>Pemerintah Kab. Tolitoli</v>
          </cell>
        </row>
        <row r="3875">
          <cell r="A3875">
            <v>3873</v>
          </cell>
          <cell r="B3875" t="str">
            <v>196407231985032012</v>
          </cell>
          <cell r="C3875" t="str">
            <v>010178581</v>
          </cell>
          <cell r="D3875" t="str">
            <v>CONNIE JULTJE KATIANDAGHO</v>
          </cell>
          <cell r="E3875" t="str">
            <v/>
          </cell>
          <cell r="F3875" t="str">
            <v/>
          </cell>
          <cell r="G3875" t="str">
            <v>TOLITOLI</v>
          </cell>
          <cell r="H3875" t="str">
            <v>23 - 07 - 1964</v>
          </cell>
          <cell r="I3875" t="str">
            <v>II/a</v>
          </cell>
          <cell r="J3875" t="str">
            <v>01 - 03 - 1985</v>
          </cell>
          <cell r="K3875" t="str">
            <v>01 - 03 - 1987</v>
          </cell>
          <cell r="L3875" t="str">
            <v>P</v>
          </cell>
          <cell r="M3875" t="str">
            <v>III/d</v>
          </cell>
          <cell r="N3875" t="str">
            <v>01 - 04 - 2007</v>
          </cell>
          <cell r="O3875" t="str">
            <v>17</v>
          </cell>
          <cell r="P3875" t="str">
            <v>1</v>
          </cell>
          <cell r="Q3875" t="str">
            <v/>
          </cell>
          <cell r="R3875" t="str">
            <v/>
          </cell>
          <cell r="S3875" t="str">
            <v/>
          </cell>
          <cell r="T3875" t="str">
            <v/>
          </cell>
          <cell r="U3875" t="str">
            <v/>
          </cell>
          <cell r="V3875" t="str">
            <v>FUNGSIONAL UMUM</v>
          </cell>
          <cell r="W3875" t="str">
            <v>DINAS PERKEBUNAN</v>
          </cell>
          <cell r="X3875" t="str">
            <v>Pemerintah Kabupaten Tolitoli</v>
          </cell>
          <cell r="Y3875" t="str">
            <v>SLTA UMUM</v>
          </cell>
          <cell r="Z3875" t="str">
            <v>31-12-1984</v>
          </cell>
          <cell r="AA3875" t="str">
            <v>Aktif</v>
          </cell>
          <cell r="AB3875" t="str">
            <v>PNS Daerah Kab./Kota yang bekerja pada Kab./Kota</v>
          </cell>
          <cell r="AC3875" t="str">
            <v>Pemerintah Kab. Tolitoli</v>
          </cell>
          <cell r="AD3875" t="str">
            <v>Pemerintah Kab. Tolitoli</v>
          </cell>
        </row>
        <row r="3876">
          <cell r="A3876">
            <v>3874</v>
          </cell>
          <cell r="B3876" t="str">
            <v>197909092015021001</v>
          </cell>
          <cell r="C3876" t="str">
            <v/>
          </cell>
          <cell r="D3876" t="str">
            <v>RAHMAN</v>
          </cell>
          <cell r="E3876" t="str">
            <v/>
          </cell>
          <cell r="F3876" t="str">
            <v/>
          </cell>
          <cell r="G3876" t="str">
            <v>TOLITOLI</v>
          </cell>
          <cell r="H3876" t="str">
            <v>09 - 09 - 1979</v>
          </cell>
          <cell r="I3876" t="str">
            <v>I/c</v>
          </cell>
          <cell r="J3876" t="str">
            <v>01 - 02 - 2015</v>
          </cell>
          <cell r="K3876" t="str">
            <v>01 - 09 - 2016</v>
          </cell>
          <cell r="L3876" t="str">
            <v>L</v>
          </cell>
          <cell r="M3876" t="str">
            <v>I/c</v>
          </cell>
          <cell r="N3876" t="str">
            <v>01 - 02 - 2015</v>
          </cell>
          <cell r="O3876" t="str">
            <v>13</v>
          </cell>
          <cell r="P3876" t="str">
            <v>1</v>
          </cell>
          <cell r="Q3876" t="str">
            <v/>
          </cell>
          <cell r="R3876" t="str">
            <v/>
          </cell>
          <cell r="S3876" t="str">
            <v/>
          </cell>
          <cell r="T3876" t="str">
            <v/>
          </cell>
          <cell r="U3876" t="str">
            <v/>
          </cell>
          <cell r="V3876" t="str">
            <v>PENGADMINISTRASI PELAYANAN UMUM</v>
          </cell>
          <cell r="W3876" t="str">
            <v>UPT Satuan Pendidikan Non Formal Sanggar Kegiatan Belajar Mopido</v>
          </cell>
          <cell r="X3876" t="str">
            <v>Dinas Pendidikan Dan Kebudayaan</v>
          </cell>
          <cell r="Y3876" t="str">
            <v>SMP</v>
          </cell>
          <cell r="Z3876" t="str">
            <v>31-05-1996</v>
          </cell>
          <cell r="AA3876" t="str">
            <v>Aktif</v>
          </cell>
          <cell r="AB3876" t="str">
            <v>PNS Daerah Kab./Kota yang bekerja pada Kab./Kota</v>
          </cell>
          <cell r="AC3876" t="str">
            <v>Pemerintah Kab. Tolitoli</v>
          </cell>
          <cell r="AD3876" t="str">
            <v>Pemerintah Kab. Tolitoli</v>
          </cell>
        </row>
        <row r="3877">
          <cell r="A3877">
            <v>3875</v>
          </cell>
          <cell r="B3877" t="str">
            <v>196511271991012001</v>
          </cell>
          <cell r="C3877" t="str">
            <v>131930393</v>
          </cell>
          <cell r="D3877" t="str">
            <v>NAGAWATI</v>
          </cell>
          <cell r="E3877" t="str">
            <v/>
          </cell>
          <cell r="F3877" t="str">
            <v>S.Pd.SD</v>
          </cell>
          <cell r="G3877" t="str">
            <v>BUNOBOGU</v>
          </cell>
          <cell r="H3877" t="str">
            <v>27 - 11 - 1965</v>
          </cell>
          <cell r="I3877" t="str">
            <v>II/a</v>
          </cell>
          <cell r="J3877" t="str">
            <v>01 - 01 - 1991</v>
          </cell>
          <cell r="K3877" t="str">
            <v>01 - 07 - 1992</v>
          </cell>
          <cell r="L3877" t="str">
            <v>P</v>
          </cell>
          <cell r="M3877" t="str">
            <v>III/d</v>
          </cell>
          <cell r="N3877" t="str">
            <v>01 - 10 - 2011</v>
          </cell>
          <cell r="O3877" t="str">
            <v>15</v>
          </cell>
          <cell r="P3877" t="str">
            <v>9</v>
          </cell>
          <cell r="Q3877" t="str">
            <v/>
          </cell>
          <cell r="R3877" t="str">
            <v/>
          </cell>
          <cell r="S3877" t="str">
            <v/>
          </cell>
          <cell r="T3877" t="str">
            <v>01 - 10 - 2011</v>
          </cell>
          <cell r="U3877" t="str">
            <v>Guru Dewasa Tingkat. I</v>
          </cell>
          <cell r="V3877" t="str">
            <v/>
          </cell>
          <cell r="W3877" t="str">
            <v>SDN 12 TOLITOLI</v>
          </cell>
          <cell r="X3877" t="str">
            <v>CABANG DISPENBUD KECAMATAN BAOLAN</v>
          </cell>
          <cell r="Y3877" t="str">
            <v>A-IV PENDIDIKAN PGSD</v>
          </cell>
          <cell r="Z3877" t="str">
            <v>31-12-2002</v>
          </cell>
          <cell r="AA3877" t="str">
            <v>Aktif</v>
          </cell>
          <cell r="AB3877" t="str">
            <v>PNS Daerah Kab./Kota yang bekerja pada Kab./Kota</v>
          </cell>
          <cell r="AC3877" t="str">
            <v>Pemerintah Kab. Tolitoli</v>
          </cell>
          <cell r="AD3877" t="str">
            <v>Pemerintah Kab. Tolitoli</v>
          </cell>
        </row>
        <row r="3878">
          <cell r="A3878">
            <v>3876</v>
          </cell>
          <cell r="B3878" t="str">
            <v>198106282007011009</v>
          </cell>
          <cell r="C3878" t="str">
            <v>570027578</v>
          </cell>
          <cell r="D3878" t="str">
            <v>HAERUDIN</v>
          </cell>
          <cell r="E3878" t="str">
            <v/>
          </cell>
          <cell r="F3878" t="str">
            <v>A. Ma</v>
          </cell>
          <cell r="G3878" t="str">
            <v>GINUNGGUNG</v>
          </cell>
          <cell r="H3878" t="str">
            <v>28 - 06 - 1981</v>
          </cell>
          <cell r="I3878" t="str">
            <v>II/b</v>
          </cell>
          <cell r="J3878" t="str">
            <v>01 - 01 - 2007</v>
          </cell>
          <cell r="K3878" t="str">
            <v>01 - 08 - 2008</v>
          </cell>
          <cell r="L3878" t="str">
            <v>L</v>
          </cell>
          <cell r="M3878" t="str">
            <v>II/d</v>
          </cell>
          <cell r="N3878" t="str">
            <v>01 - 04 - 2017</v>
          </cell>
          <cell r="O3878" t="str">
            <v>16</v>
          </cell>
          <cell r="P3878" t="str">
            <v>3</v>
          </cell>
          <cell r="Q3878" t="str">
            <v/>
          </cell>
          <cell r="R3878" t="str">
            <v/>
          </cell>
          <cell r="S3878" t="str">
            <v/>
          </cell>
          <cell r="T3878" t="str">
            <v>01 - 04 - 2017</v>
          </cell>
          <cell r="U3878" t="str">
            <v>Guru Muda Tingkat. I</v>
          </cell>
          <cell r="V3878" t="str">
            <v/>
          </cell>
          <cell r="W3878" t="str">
            <v>SDN 4 BAJUGAN</v>
          </cell>
          <cell r="X3878" t="str">
            <v>CABANG DISPENBUD KECAMATAN GALANG</v>
          </cell>
          <cell r="Y3878" t="str">
            <v>D-II PGSDI</v>
          </cell>
          <cell r="Z3878" t="str">
            <v>31-12-2002</v>
          </cell>
          <cell r="AA3878" t="str">
            <v>Aktif</v>
          </cell>
          <cell r="AB3878" t="str">
            <v>PNS Daerah Kab./Kota yang bekerja pada Kab./Kota</v>
          </cell>
          <cell r="AC3878" t="str">
            <v>Pemerintah Kab. Tolitoli</v>
          </cell>
          <cell r="AD3878" t="str">
            <v>Pemerintah Kab. Tolitoli</v>
          </cell>
        </row>
        <row r="3879">
          <cell r="A3879">
            <v>3877</v>
          </cell>
          <cell r="B3879" t="str">
            <v>196312132014092001</v>
          </cell>
          <cell r="C3879" t="str">
            <v/>
          </cell>
          <cell r="D3879" t="str">
            <v>HAJAR</v>
          </cell>
          <cell r="E3879" t="str">
            <v/>
          </cell>
          <cell r="F3879" t="str">
            <v/>
          </cell>
          <cell r="G3879" t="str">
            <v>PALU</v>
          </cell>
          <cell r="H3879" t="str">
            <v>13 - 12 - 1963</v>
          </cell>
          <cell r="I3879" t="str">
            <v>II/a</v>
          </cell>
          <cell r="J3879" t="str">
            <v>01 - 09 - 2014</v>
          </cell>
          <cell r="K3879" t="str">
            <v>01 - 12 - 2015</v>
          </cell>
          <cell r="L3879" t="str">
            <v>P</v>
          </cell>
          <cell r="M3879" t="str">
            <v>II/a</v>
          </cell>
          <cell r="N3879" t="str">
            <v>01 - 09 - 2014</v>
          </cell>
          <cell r="O3879" t="str">
            <v>9</v>
          </cell>
          <cell r="P3879" t="str">
            <v>8</v>
          </cell>
          <cell r="Q3879" t="str">
            <v/>
          </cell>
          <cell r="R3879" t="str">
            <v/>
          </cell>
          <cell r="S3879" t="str">
            <v/>
          </cell>
          <cell r="T3879" t="str">
            <v/>
          </cell>
          <cell r="U3879" t="str">
            <v/>
          </cell>
          <cell r="V3879" t="str">
            <v>GURU SD</v>
          </cell>
          <cell r="W3879" t="str">
            <v>SDN BATUAN</v>
          </cell>
          <cell r="X3879" t="str">
            <v>CABANG DISPENBUD KECAMATAN LAMPASIO</v>
          </cell>
          <cell r="Y3879" t="str">
            <v>MADRASAH ALIYAH NEGERI</v>
          </cell>
          <cell r="Z3879" t="str">
            <v>15-05-1982</v>
          </cell>
          <cell r="AA3879" t="str">
            <v>Aktif</v>
          </cell>
          <cell r="AB3879" t="str">
            <v>PNS Daerah Kab./Kota yang bekerja pada Kab./Kota</v>
          </cell>
          <cell r="AC3879" t="str">
            <v>Pemerintah Kab. Tolitoli</v>
          </cell>
          <cell r="AD3879" t="str">
            <v>Pemerintah Kab. Tolitoli</v>
          </cell>
        </row>
        <row r="3880">
          <cell r="A3880">
            <v>3878</v>
          </cell>
          <cell r="B3880" t="str">
            <v>198006252008011003</v>
          </cell>
          <cell r="C3880" t="str">
            <v>570036258</v>
          </cell>
          <cell r="D3880" t="str">
            <v>HARI RAHARJO WIJOTOHARJO</v>
          </cell>
          <cell r="E3880" t="str">
            <v/>
          </cell>
          <cell r="F3880" t="str">
            <v>S.Sos</v>
          </cell>
          <cell r="G3880" t="str">
            <v>TOLITOLI</v>
          </cell>
          <cell r="H3880" t="str">
            <v>25 - 06 - 1980</v>
          </cell>
          <cell r="I3880" t="str">
            <v>II/a</v>
          </cell>
          <cell r="J3880" t="str">
            <v>01 - 01 - 2008</v>
          </cell>
          <cell r="K3880" t="str">
            <v>01 - 12 - 2009</v>
          </cell>
          <cell r="L3880" t="str">
            <v>L</v>
          </cell>
          <cell r="M3880" t="str">
            <v>III/b</v>
          </cell>
          <cell r="N3880" t="str">
            <v>01 - 04 - 2016</v>
          </cell>
          <cell r="O3880" t="str">
            <v>7</v>
          </cell>
          <cell r="P3880" t="str">
            <v>3</v>
          </cell>
          <cell r="Q3880" t="str">
            <v/>
          </cell>
          <cell r="R3880" t="str">
            <v/>
          </cell>
          <cell r="S3880" t="str">
            <v/>
          </cell>
          <cell r="T3880" t="str">
            <v/>
          </cell>
          <cell r="U3880" t="str">
            <v/>
          </cell>
          <cell r="V3880" t="str">
            <v>PENGUMPUL DAN PENGOLAH DATA</v>
          </cell>
          <cell r="W3880" t="str">
            <v>Seksi Lalulintas</v>
          </cell>
          <cell r="X3880" t="str">
            <v>Dinas Perhubungan</v>
          </cell>
          <cell r="Y3880" t="str">
            <v>S-1 SOSIAL POLITIK ILMU POLITIK</v>
          </cell>
          <cell r="Z3880" t="str">
            <v>31-12-1999</v>
          </cell>
          <cell r="AA3880" t="str">
            <v>Aktif</v>
          </cell>
          <cell r="AB3880" t="str">
            <v>PNS Daerah Kab./Kota yang bekerja pada Kab./Kota</v>
          </cell>
          <cell r="AC3880" t="str">
            <v>Pemerintah Kab. Tolitoli</v>
          </cell>
          <cell r="AD3880" t="str">
            <v>Pemerintah Kab. Tolitoli</v>
          </cell>
        </row>
        <row r="3881">
          <cell r="A3881">
            <v>3879</v>
          </cell>
          <cell r="B3881" t="str">
            <v>197207112009042001</v>
          </cell>
          <cell r="C3881" t="str">
            <v/>
          </cell>
          <cell r="D3881" t="str">
            <v>JULIATE</v>
          </cell>
          <cell r="E3881" t="str">
            <v/>
          </cell>
          <cell r="F3881" t="str">
            <v>S.Sos</v>
          </cell>
          <cell r="G3881" t="str">
            <v>POSO</v>
          </cell>
          <cell r="H3881" t="str">
            <v>11 - 07 - 1972</v>
          </cell>
          <cell r="I3881" t="str">
            <v>II/a</v>
          </cell>
          <cell r="J3881" t="str">
            <v>01 - 04 - 2009</v>
          </cell>
          <cell r="K3881" t="str">
            <v>01 - 01 - 2011</v>
          </cell>
          <cell r="L3881" t="str">
            <v>P</v>
          </cell>
          <cell r="M3881" t="str">
            <v>III/a</v>
          </cell>
          <cell r="N3881" t="str">
            <v>01 - 10 - 2016</v>
          </cell>
          <cell r="O3881" t="str">
            <v>7</v>
          </cell>
          <cell r="P3881" t="str">
            <v>2</v>
          </cell>
          <cell r="Q3881" t="str">
            <v/>
          </cell>
          <cell r="R3881" t="str">
            <v/>
          </cell>
          <cell r="S3881" t="str">
            <v/>
          </cell>
          <cell r="T3881" t="str">
            <v/>
          </cell>
          <cell r="U3881" t="str">
            <v/>
          </cell>
          <cell r="V3881" t="str">
            <v>PENGELOLA ARSIP KEPENGAWAIAN</v>
          </cell>
          <cell r="W3881" t="str">
            <v>SEKRETARIAT</v>
          </cell>
          <cell r="X3881" t="str">
            <v>RUMAH SAKIT UMUM DAERAH MOKOPIDO</v>
          </cell>
          <cell r="Y3881" t="str">
            <v>S-1 ILMU ADMINISTRASI NEGARA</v>
          </cell>
          <cell r="Z3881" t="str">
            <v>31-12-2013</v>
          </cell>
          <cell r="AA3881" t="str">
            <v>Aktif</v>
          </cell>
          <cell r="AB3881" t="str">
            <v>PNS Daerah Kab./Kota yang bekerja pada Kab./Kota</v>
          </cell>
          <cell r="AC3881" t="str">
            <v>Pemerintah Kab. Tolitoli</v>
          </cell>
          <cell r="AD3881" t="str">
            <v>Pemerintah Kab. Tolitoli</v>
          </cell>
        </row>
        <row r="3882">
          <cell r="A3882">
            <v>3880</v>
          </cell>
          <cell r="B3882" t="str">
            <v>196910252007011025</v>
          </cell>
          <cell r="C3882" t="str">
            <v>570027816</v>
          </cell>
          <cell r="D3882" t="str">
            <v>IRIANSYAH HAMZAH</v>
          </cell>
          <cell r="E3882" t="str">
            <v/>
          </cell>
          <cell r="F3882" t="str">
            <v/>
          </cell>
          <cell r="G3882" t="str">
            <v>BALIKPAPAN</v>
          </cell>
          <cell r="H3882" t="str">
            <v>25 - 10 - 1969</v>
          </cell>
          <cell r="I3882" t="str">
            <v>II/a</v>
          </cell>
          <cell r="J3882" t="str">
            <v>01 - 01 - 2007</v>
          </cell>
          <cell r="K3882" t="str">
            <v>01 - 10 - 2008</v>
          </cell>
          <cell r="L3882" t="str">
            <v>L</v>
          </cell>
          <cell r="M3882" t="str">
            <v>II/c</v>
          </cell>
          <cell r="N3882" t="str">
            <v>01 - 04 - 2015</v>
          </cell>
          <cell r="O3882" t="str">
            <v>14</v>
          </cell>
          <cell r="P3882" t="str">
            <v>3</v>
          </cell>
          <cell r="Q3882" t="str">
            <v/>
          </cell>
          <cell r="R3882" t="str">
            <v/>
          </cell>
          <cell r="S3882" t="str">
            <v/>
          </cell>
          <cell r="T3882" t="str">
            <v/>
          </cell>
          <cell r="U3882" t="str">
            <v/>
          </cell>
          <cell r="V3882" t="str">
            <v>FUNGSIONAL UMUM</v>
          </cell>
          <cell r="W3882" t="str">
            <v>Seksi Peralatan Dan Perbekalan</v>
          </cell>
          <cell r="X3882" t="str">
            <v>Bidang Bina Marga</v>
          </cell>
          <cell r="Y3882" t="str">
            <v>STM MESIN</v>
          </cell>
          <cell r="Z3882" t="str">
            <v>31-12-1988</v>
          </cell>
          <cell r="AA3882" t="str">
            <v>Aktif</v>
          </cell>
          <cell r="AB3882" t="str">
            <v>PNS Daerah Kab./Kota yang bekerja pada Kab./Kota</v>
          </cell>
          <cell r="AC3882" t="str">
            <v>Pemerintah Kab. Tolitoli</v>
          </cell>
          <cell r="AD3882" t="str">
            <v>Pemerintah Kab. Tolitoli</v>
          </cell>
        </row>
        <row r="3883">
          <cell r="A3883">
            <v>3881</v>
          </cell>
          <cell r="B3883" t="str">
            <v>198211212010012014</v>
          </cell>
          <cell r="C3883" t="str">
            <v/>
          </cell>
          <cell r="D3883" t="str">
            <v>NURRAHMI</v>
          </cell>
          <cell r="E3883" t="str">
            <v/>
          </cell>
          <cell r="F3883" t="str">
            <v>S.Pt</v>
          </cell>
          <cell r="G3883" t="str">
            <v>TOLITOLI</v>
          </cell>
          <cell r="H3883" t="str">
            <v>21 - 11 - 1982</v>
          </cell>
          <cell r="I3883" t="str">
            <v>III/a</v>
          </cell>
          <cell r="J3883" t="str">
            <v>01 - 01 - 2010</v>
          </cell>
          <cell r="K3883" t="str">
            <v>01 - 01 - 2012</v>
          </cell>
          <cell r="L3883" t="str">
            <v>P</v>
          </cell>
          <cell r="M3883" t="str">
            <v>III/b</v>
          </cell>
          <cell r="N3883" t="str">
            <v>01 - 04 - 2014</v>
          </cell>
          <cell r="O3883" t="str">
            <v>4</v>
          </cell>
          <cell r="P3883" t="str">
            <v>3</v>
          </cell>
          <cell r="Q3883" t="str">
            <v/>
          </cell>
          <cell r="R3883" t="str">
            <v/>
          </cell>
          <cell r="S3883" t="str">
            <v/>
          </cell>
          <cell r="T3883" t="str">
            <v/>
          </cell>
          <cell r="U3883" t="str">
            <v/>
          </cell>
          <cell r="V3883" t="str">
            <v>PENATA MUDA TK 1</v>
          </cell>
          <cell r="W3883" t="str">
            <v>Seksi Pelayanan Kesehatan Hewan</v>
          </cell>
          <cell r="X3883" t="str">
            <v>Bidang Kesehatan Hewan Dan Kesehatan Masyarakat Veternier</v>
          </cell>
          <cell r="Y3883" t="str">
            <v>S-1 PENDIDIKAN PETERNAKAN</v>
          </cell>
          <cell r="Z3883" t="str">
            <v>31-12-2006</v>
          </cell>
          <cell r="AA3883" t="str">
            <v>Aktif</v>
          </cell>
          <cell r="AB3883" t="str">
            <v>PNS Daerah Kab./Kota yang bekerja pada Kab./Kota</v>
          </cell>
          <cell r="AC3883" t="str">
            <v>Pemerintah Kab. Tolitoli</v>
          </cell>
          <cell r="AD3883" t="str">
            <v>Pemerintah Kab. Tolitoli</v>
          </cell>
        </row>
        <row r="3884">
          <cell r="A3884">
            <v>3882</v>
          </cell>
          <cell r="B3884" t="str">
            <v>197812172010012010</v>
          </cell>
          <cell r="C3884" t="str">
            <v/>
          </cell>
          <cell r="D3884" t="str">
            <v>SRI ARISANDY</v>
          </cell>
          <cell r="E3884" t="str">
            <v/>
          </cell>
          <cell r="F3884" t="str">
            <v>SE</v>
          </cell>
          <cell r="G3884" t="str">
            <v>TOLITOLI</v>
          </cell>
          <cell r="H3884" t="str">
            <v>17 - 12 - 1978</v>
          </cell>
          <cell r="I3884" t="str">
            <v>II/a</v>
          </cell>
          <cell r="J3884" t="str">
            <v>01 - 01 - 2010</v>
          </cell>
          <cell r="K3884" t="str">
            <v>01 - 01 - 2012</v>
          </cell>
          <cell r="L3884" t="str">
            <v>P</v>
          </cell>
          <cell r="M3884" t="str">
            <v>III/a</v>
          </cell>
          <cell r="N3884" t="str">
            <v>01 - 10 - 2015</v>
          </cell>
          <cell r="O3884" t="str">
            <v>5</v>
          </cell>
          <cell r="P3884" t="str">
            <v>11</v>
          </cell>
          <cell r="Q3884" t="str">
            <v/>
          </cell>
          <cell r="R3884" t="str">
            <v/>
          </cell>
          <cell r="S3884" t="str">
            <v/>
          </cell>
          <cell r="T3884" t="str">
            <v/>
          </cell>
          <cell r="U3884" t="str">
            <v/>
          </cell>
          <cell r="V3884" t="str">
            <v>FUNGSIONAL UMUM</v>
          </cell>
          <cell r="W3884" t="str">
            <v>SUBBID PENGENDALIAN DAN EVALUASI</v>
          </cell>
          <cell r="X3884" t="str">
            <v>BIDANG DATA</v>
          </cell>
          <cell r="Y3884" t="str">
            <v>S-1 EKONOMI MANAJEMEN</v>
          </cell>
          <cell r="Z3884" t="str">
            <v>31-12-2014</v>
          </cell>
          <cell r="AA3884" t="str">
            <v>Aktif</v>
          </cell>
          <cell r="AB3884" t="str">
            <v>PNS Daerah Kab./Kota yang bekerja pada Kab./Kota</v>
          </cell>
          <cell r="AC3884" t="str">
            <v>Pemerintah Kab. Tolitoli</v>
          </cell>
          <cell r="AD3884" t="str">
            <v>Pemerintah Kab. Tolitoli</v>
          </cell>
        </row>
        <row r="3885">
          <cell r="A3885">
            <v>3883</v>
          </cell>
          <cell r="B3885" t="str">
            <v>196412311986012019</v>
          </cell>
          <cell r="C3885" t="str">
            <v>131566116</v>
          </cell>
          <cell r="D3885" t="str">
            <v>HALIMA</v>
          </cell>
          <cell r="E3885" t="str">
            <v/>
          </cell>
          <cell r="F3885" t="str">
            <v>S.Pd</v>
          </cell>
          <cell r="G3885" t="str">
            <v>Gandangbatu</v>
          </cell>
          <cell r="H3885" t="str">
            <v>31 - 12 - 1964</v>
          </cell>
          <cell r="I3885" t="str">
            <v>II/a</v>
          </cell>
          <cell r="J3885" t="str">
            <v>01 - 01 - 1986</v>
          </cell>
          <cell r="K3885" t="str">
            <v>01 - 12 - 1987</v>
          </cell>
          <cell r="L3885" t="str">
            <v>P</v>
          </cell>
          <cell r="M3885" t="str">
            <v>IV/a</v>
          </cell>
          <cell r="N3885" t="str">
            <v>01 - 10 - 2008</v>
          </cell>
          <cell r="O3885" t="str">
            <v>17</v>
          </cell>
          <cell r="P3885" t="str">
            <v>9</v>
          </cell>
          <cell r="Q3885" t="str">
            <v/>
          </cell>
          <cell r="R3885" t="str">
            <v/>
          </cell>
          <cell r="S3885" t="str">
            <v/>
          </cell>
          <cell r="T3885" t="str">
            <v>01 - 10 - 2008</v>
          </cell>
          <cell r="U3885" t="str">
            <v>Guru Pembina</v>
          </cell>
          <cell r="V3885" t="str">
            <v/>
          </cell>
          <cell r="W3885" t="str">
            <v>SMP NEGERI 1 GALANG</v>
          </cell>
          <cell r="X3885" t="str">
            <v>CABANG DISPENBUD KECAMATAN GALANG</v>
          </cell>
          <cell r="Y3885" t="str">
            <v>S-1 PENDIDIKAN MATEMATIKA</v>
          </cell>
          <cell r="Z3885" t="str">
            <v>31-12-2001</v>
          </cell>
          <cell r="AA3885" t="str">
            <v>Aktif</v>
          </cell>
          <cell r="AB3885" t="str">
            <v>PNS Daerah Kab./Kota yang bekerja pada Kab./Kota</v>
          </cell>
          <cell r="AC3885" t="str">
            <v>Pemerintah Kab. Tolitoli</v>
          </cell>
          <cell r="AD3885" t="str">
            <v>Pemerintah Kab. Tolitoli</v>
          </cell>
        </row>
        <row r="3886">
          <cell r="A3886">
            <v>3884</v>
          </cell>
          <cell r="B3886" t="str">
            <v>196408071985121003</v>
          </cell>
          <cell r="C3886" t="str">
            <v>131342672</v>
          </cell>
          <cell r="D3886" t="str">
            <v>NURDIN MALADJONG</v>
          </cell>
          <cell r="E3886" t="str">
            <v/>
          </cell>
          <cell r="F3886" t="str">
            <v/>
          </cell>
          <cell r="G3886" t="str">
            <v>KEPULAUAN SELAYAR</v>
          </cell>
          <cell r="H3886" t="str">
            <v>07 - 08 - 1964</v>
          </cell>
          <cell r="I3886" t="str">
            <v>II/a</v>
          </cell>
          <cell r="J3886" t="str">
            <v>01 - 12 - 1985</v>
          </cell>
          <cell r="K3886" t="str">
            <v>01 - 08 - 1987</v>
          </cell>
          <cell r="L3886" t="str">
            <v>L</v>
          </cell>
          <cell r="M3886" t="str">
            <v>III/d</v>
          </cell>
          <cell r="N3886" t="str">
            <v>01 - 10 - 2007</v>
          </cell>
          <cell r="O3886" t="str">
            <v>16</v>
          </cell>
          <cell r="P3886" t="str">
            <v>10</v>
          </cell>
          <cell r="Q3886" t="str">
            <v/>
          </cell>
          <cell r="R3886" t="str">
            <v/>
          </cell>
          <cell r="S3886" t="str">
            <v/>
          </cell>
          <cell r="T3886" t="str">
            <v/>
          </cell>
          <cell r="U3886" t="str">
            <v/>
          </cell>
          <cell r="V3886" t="str">
            <v>FUNGSIONAL UMUM</v>
          </cell>
          <cell r="W3886" t="str">
            <v>Sub Bagian Umum Dan Kepegawaian</v>
          </cell>
          <cell r="X3886" t="str">
            <v>Dinas Pendidikan Dan Kebudayaan</v>
          </cell>
          <cell r="Y3886" t="str">
            <v>SMA</v>
          </cell>
          <cell r="Z3886" t="str">
            <v>31-12-1983</v>
          </cell>
          <cell r="AA3886" t="str">
            <v>Aktif</v>
          </cell>
          <cell r="AB3886" t="str">
            <v>PNS Daerah Kab./Kota yang bekerja pada Kab./Kota</v>
          </cell>
          <cell r="AC3886" t="str">
            <v>Pemerintah Kab. Tolitoli</v>
          </cell>
          <cell r="AD3886" t="str">
            <v>Pemerintah Kab. Tolitoli</v>
          </cell>
        </row>
        <row r="3887">
          <cell r="A3887">
            <v>3885</v>
          </cell>
          <cell r="B3887" t="str">
            <v>196507121995121006</v>
          </cell>
          <cell r="C3887" t="str">
            <v>132113093</v>
          </cell>
          <cell r="D3887" t="str">
            <v>BUHARI HI AZIS</v>
          </cell>
          <cell r="E3887" t="str">
            <v/>
          </cell>
          <cell r="F3887" t="str">
            <v>A.Ma.Pd</v>
          </cell>
          <cell r="G3887" t="str">
            <v>TOLITOLI</v>
          </cell>
          <cell r="H3887" t="str">
            <v>12 - 07 - 1965</v>
          </cell>
          <cell r="I3887" t="str">
            <v>II/a</v>
          </cell>
          <cell r="J3887" t="str">
            <v>01 - 12 - 1995</v>
          </cell>
          <cell r="K3887" t="str">
            <v>01 - 06 - 1997</v>
          </cell>
          <cell r="L3887" t="str">
            <v>L</v>
          </cell>
          <cell r="M3887" t="str">
            <v>III/d</v>
          </cell>
          <cell r="N3887" t="str">
            <v>01 - 04 - 2014</v>
          </cell>
          <cell r="O3887" t="str">
            <v>13</v>
          </cell>
          <cell r="P3887" t="str">
            <v>4</v>
          </cell>
          <cell r="Q3887" t="str">
            <v/>
          </cell>
          <cell r="R3887" t="str">
            <v/>
          </cell>
          <cell r="S3887" t="str">
            <v/>
          </cell>
          <cell r="T3887" t="str">
            <v>01 - 04 - 2014</v>
          </cell>
          <cell r="U3887" t="str">
            <v>Guru Dewasa Tingkat. I</v>
          </cell>
          <cell r="V3887" t="str">
            <v/>
          </cell>
          <cell r="W3887" t="str">
            <v>SDN PANYAPU</v>
          </cell>
          <cell r="X3887" t="str">
            <v>CABANG DISPENBUD KECAMATAN DAKOPEMEAN</v>
          </cell>
          <cell r="Y3887" t="str">
            <v>D-II</v>
          </cell>
          <cell r="Z3887" t="str">
            <v>31-12-2002</v>
          </cell>
          <cell r="AA3887" t="str">
            <v>Aktif</v>
          </cell>
          <cell r="AB3887" t="str">
            <v>PNS Daerah Kab./Kota yang bekerja pada Kab./Kota</v>
          </cell>
          <cell r="AC3887" t="str">
            <v>Pemerintah Kab. Tolitoli</v>
          </cell>
          <cell r="AD3887" t="str">
            <v>Pemerintah Kab. Tolitoli</v>
          </cell>
        </row>
        <row r="3888">
          <cell r="A3888">
            <v>3886</v>
          </cell>
          <cell r="B3888" t="str">
            <v>196410071988031009</v>
          </cell>
          <cell r="C3888" t="str">
            <v>131743539</v>
          </cell>
          <cell r="D3888" t="str">
            <v>HAMZAH BASRI</v>
          </cell>
          <cell r="E3888" t="str">
            <v/>
          </cell>
          <cell r="F3888" t="str">
            <v/>
          </cell>
          <cell r="G3888" t="str">
            <v>DAMPAL UTARA</v>
          </cell>
          <cell r="H3888" t="str">
            <v>07 - 10 - 1964</v>
          </cell>
          <cell r="I3888" t="str">
            <v>II/a</v>
          </cell>
          <cell r="J3888" t="str">
            <v>01 - 03 - 1988</v>
          </cell>
          <cell r="K3888" t="str">
            <v>01 - 11 - 1989</v>
          </cell>
          <cell r="L3888" t="str">
            <v>L</v>
          </cell>
          <cell r="M3888" t="str">
            <v>IV/a</v>
          </cell>
          <cell r="N3888" t="str">
            <v>01 - 10 - 2008</v>
          </cell>
          <cell r="O3888" t="str">
            <v>15</v>
          </cell>
          <cell r="P3888" t="str">
            <v>7</v>
          </cell>
          <cell r="Q3888" t="str">
            <v/>
          </cell>
          <cell r="R3888" t="str">
            <v/>
          </cell>
          <cell r="S3888" t="str">
            <v/>
          </cell>
          <cell r="T3888" t="str">
            <v>01 - 10 - 2008</v>
          </cell>
          <cell r="U3888" t="str">
            <v>Guru Pembina</v>
          </cell>
          <cell r="V3888" t="str">
            <v/>
          </cell>
          <cell r="W3888" t="str">
            <v>SD Islam Mujahidin</v>
          </cell>
          <cell r="X3888" t="str">
            <v>Dinas Pendidikan Dan Kebudayaan</v>
          </cell>
          <cell r="Y3888" t="str">
            <v>D-II</v>
          </cell>
          <cell r="Z3888" t="str">
            <v>31-12-2002</v>
          </cell>
          <cell r="AA3888" t="str">
            <v>Aktif</v>
          </cell>
          <cell r="AB3888" t="str">
            <v>PNS Daerah Kab./Kota yang bekerja pada Kab./Kota</v>
          </cell>
          <cell r="AC3888" t="str">
            <v>Pemerintah Kab. Tolitoli</v>
          </cell>
          <cell r="AD3888" t="str">
            <v>Pemerintah Kab. Tolitoli</v>
          </cell>
        </row>
        <row r="3889">
          <cell r="A3889">
            <v>3887</v>
          </cell>
          <cell r="B3889" t="str">
            <v>198305212008011007</v>
          </cell>
          <cell r="C3889" t="str">
            <v>570036071</v>
          </cell>
          <cell r="D3889" t="str">
            <v>PADLAN</v>
          </cell>
          <cell r="E3889" t="str">
            <v/>
          </cell>
          <cell r="F3889" t="str">
            <v/>
          </cell>
          <cell r="G3889" t="str">
            <v>NALU</v>
          </cell>
          <cell r="H3889" t="str">
            <v>21 - 05 - 1983</v>
          </cell>
          <cell r="I3889" t="str">
            <v>II/a</v>
          </cell>
          <cell r="J3889" t="str">
            <v>01 - 01 - 2008</v>
          </cell>
          <cell r="K3889" t="str">
            <v>01 - 12 - 2009</v>
          </cell>
          <cell r="L3889" t="str">
            <v>L</v>
          </cell>
          <cell r="M3889" t="str">
            <v>II/c</v>
          </cell>
          <cell r="N3889" t="str">
            <v>01 - 04 - 2017</v>
          </cell>
          <cell r="O3889" t="str">
            <v>13</v>
          </cell>
          <cell r="P3889" t="str">
            <v>3</v>
          </cell>
          <cell r="Q3889" t="str">
            <v/>
          </cell>
          <cell r="R3889" t="str">
            <v/>
          </cell>
          <cell r="S3889" t="str">
            <v/>
          </cell>
          <cell r="T3889" t="str">
            <v/>
          </cell>
          <cell r="U3889" t="str">
            <v/>
          </cell>
          <cell r="V3889" t="str">
            <v>PEMROSES PENGADAAN BARANG DAN INVENTARIS</v>
          </cell>
          <cell r="W3889" t="str">
            <v>Sub Bagian Keuangan Dan Aset</v>
          </cell>
          <cell r="X3889" t="str">
            <v>Sekretariat</v>
          </cell>
          <cell r="Y3889" t="str">
            <v>SLTA KEJURUAN</v>
          </cell>
          <cell r="Z3889" t="str">
            <v>31-12-2003</v>
          </cell>
          <cell r="AA3889" t="str">
            <v>Aktif</v>
          </cell>
          <cell r="AB3889" t="str">
            <v>PNS Daerah Kab./Kota yang bekerja pada Kab./Kota</v>
          </cell>
          <cell r="AC3889" t="str">
            <v>Pemerintah Kab. Tolitoli</v>
          </cell>
          <cell r="AD3889" t="str">
            <v>Pemerintah Kab. Tolitoli</v>
          </cell>
        </row>
        <row r="3890">
          <cell r="A3890">
            <v>3888</v>
          </cell>
          <cell r="B3890" t="str">
            <v>197205132007012017</v>
          </cell>
          <cell r="C3890" t="str">
            <v>570027499</v>
          </cell>
          <cell r="D3890" t="str">
            <v>MASNI</v>
          </cell>
          <cell r="E3890" t="str">
            <v/>
          </cell>
          <cell r="F3890" t="str">
            <v>SP</v>
          </cell>
          <cell r="G3890" t="str">
            <v>DONGGALA</v>
          </cell>
          <cell r="H3890" t="str">
            <v>13 - 05 - 1972</v>
          </cell>
          <cell r="I3890" t="str">
            <v>II/a</v>
          </cell>
          <cell r="J3890" t="str">
            <v>01 - 01 - 2007</v>
          </cell>
          <cell r="K3890" t="str">
            <v>01 - 10 - 2008</v>
          </cell>
          <cell r="L3890" t="str">
            <v>P</v>
          </cell>
          <cell r="M3890" t="str">
            <v>III/b</v>
          </cell>
          <cell r="N3890" t="str">
            <v>01 - 10 - 2017</v>
          </cell>
          <cell r="O3890" t="str">
            <v>12</v>
          </cell>
          <cell r="P3890" t="str">
            <v>9</v>
          </cell>
          <cell r="Q3890" t="str">
            <v/>
          </cell>
          <cell r="R3890" t="str">
            <v/>
          </cell>
          <cell r="S3890" t="str">
            <v/>
          </cell>
          <cell r="T3890" t="str">
            <v>01 - 04 - 2015</v>
          </cell>
          <cell r="U3890" t="str">
            <v>Penyuluh Pertanian Pertama</v>
          </cell>
          <cell r="V3890" t="str">
            <v/>
          </cell>
          <cell r="W3890" t="str">
            <v>SUBBID PELAYANAN PENYULUHAN</v>
          </cell>
          <cell r="X3890" t="str">
            <v>BIDANG PENYULUHAN</v>
          </cell>
          <cell r="Y3890" t="str">
            <v>S-1 PERTANIAN MANAJEMEN AGRIBISNIS</v>
          </cell>
          <cell r="Z3890" t="str">
            <v>31-12-2012</v>
          </cell>
          <cell r="AA3890" t="str">
            <v>Aktif</v>
          </cell>
          <cell r="AB3890" t="str">
            <v>PNS Daerah Kab./Kota yang bekerja pada Kab./Kota</v>
          </cell>
          <cell r="AC3890" t="str">
            <v>Pemerintah Kab. Tolitoli</v>
          </cell>
          <cell r="AD3890" t="str">
            <v>Pemerintah Kab. Tolitoli</v>
          </cell>
        </row>
        <row r="3891">
          <cell r="A3891">
            <v>3889</v>
          </cell>
          <cell r="B3891" t="str">
            <v>196908252007012010</v>
          </cell>
          <cell r="C3891" t="str">
            <v>570028815</v>
          </cell>
          <cell r="D3891" t="str">
            <v>ASTI</v>
          </cell>
          <cell r="E3891" t="str">
            <v/>
          </cell>
          <cell r="F3891" t="str">
            <v>SP</v>
          </cell>
          <cell r="G3891" t="str">
            <v>TOLITOLI</v>
          </cell>
          <cell r="H3891" t="str">
            <v>25 - 08 - 1969</v>
          </cell>
          <cell r="I3891" t="str">
            <v>II/a</v>
          </cell>
          <cell r="J3891" t="str">
            <v>01 - 01 - 2007</v>
          </cell>
          <cell r="K3891" t="str">
            <v>01 - 10 - 2008</v>
          </cell>
          <cell r="L3891" t="str">
            <v>P</v>
          </cell>
          <cell r="M3891" t="str">
            <v>III/b</v>
          </cell>
          <cell r="N3891" t="str">
            <v>01 - 10 - 2017</v>
          </cell>
          <cell r="O3891" t="str">
            <v>8</v>
          </cell>
          <cell r="P3891" t="str">
            <v>9</v>
          </cell>
          <cell r="Q3891" t="str">
            <v/>
          </cell>
          <cell r="R3891" t="str">
            <v/>
          </cell>
          <cell r="S3891" t="str">
            <v/>
          </cell>
          <cell r="T3891" t="str">
            <v/>
          </cell>
          <cell r="U3891" t="str">
            <v/>
          </cell>
          <cell r="V3891" t="str">
            <v>PENGOLAH DATA DAN LAPORAN</v>
          </cell>
          <cell r="W3891" t="str">
            <v>DINAS PERKEBUNAN</v>
          </cell>
          <cell r="X3891" t="str">
            <v>Pemerintah Kabupaten Tolitoli</v>
          </cell>
          <cell r="Y3891" t="str">
            <v>S-1 PERTANIAN AGRIBISNIS</v>
          </cell>
          <cell r="Z3891" t="str">
            <v>31-12-2011</v>
          </cell>
          <cell r="AA3891" t="str">
            <v>Aktif</v>
          </cell>
          <cell r="AB3891" t="str">
            <v>PNS Daerah Kab./Kota yang bekerja pada Kab./Kota</v>
          </cell>
          <cell r="AC3891" t="str">
            <v>Pemerintah Kab. Tolitoli</v>
          </cell>
          <cell r="AD3891" t="str">
            <v>Pemerintah Kab. Tolitoli</v>
          </cell>
        </row>
        <row r="3892">
          <cell r="A3892">
            <v>3890</v>
          </cell>
          <cell r="B3892" t="str">
            <v>198110292002111001</v>
          </cell>
          <cell r="C3892" t="str">
            <v>570013967</v>
          </cell>
          <cell r="D3892" t="str">
            <v>AWALUDDIN HASBI</v>
          </cell>
          <cell r="E3892" t="str">
            <v/>
          </cell>
          <cell r="F3892" t="str">
            <v>S.Sos</v>
          </cell>
          <cell r="G3892" t="str">
            <v>BANGKIR</v>
          </cell>
          <cell r="H3892" t="str">
            <v>29 - 10 - 1981</v>
          </cell>
          <cell r="I3892" t="str">
            <v>II/a</v>
          </cell>
          <cell r="J3892" t="str">
            <v>01 - 11 - 2002</v>
          </cell>
          <cell r="K3892" t="str">
            <v>01 - 12 - 2003</v>
          </cell>
          <cell r="L3892" t="str">
            <v>L</v>
          </cell>
          <cell r="M3892" t="str">
            <v>III/a</v>
          </cell>
          <cell r="N3892" t="str">
            <v>01 - 10 - 2015</v>
          </cell>
          <cell r="O3892" t="str">
            <v>7</v>
          </cell>
          <cell r="P3892" t="str">
            <v>11</v>
          </cell>
          <cell r="Q3892" t="str">
            <v/>
          </cell>
          <cell r="R3892" t="str">
            <v/>
          </cell>
          <cell r="S3892" t="str">
            <v/>
          </cell>
          <cell r="T3892" t="str">
            <v/>
          </cell>
          <cell r="U3892" t="str">
            <v/>
          </cell>
          <cell r="V3892" t="str">
            <v>FUNGSIONAL UMUM</v>
          </cell>
          <cell r="W3892" t="str">
            <v>SUBBID TATA PEMERINTAHAN DESA</v>
          </cell>
          <cell r="X3892" t="str">
            <v>BIDANG PEMERINTAHAN DESA</v>
          </cell>
          <cell r="Y3892" t="str">
            <v>S-1 ILMU ADMINISTRASI NEGARA</v>
          </cell>
          <cell r="Z3892" t="str">
            <v>31-12-2014</v>
          </cell>
          <cell r="AA3892" t="str">
            <v>Aktif</v>
          </cell>
          <cell r="AB3892" t="str">
            <v>PNS Daerah Kab./Kota yang bekerja pada Kab./Kota</v>
          </cell>
          <cell r="AC3892" t="str">
            <v>Pemerintah Kab. Tolitoli</v>
          </cell>
          <cell r="AD3892" t="str">
            <v>Pemerintah Kab. Tolitoli</v>
          </cell>
        </row>
        <row r="3893">
          <cell r="A3893">
            <v>3891</v>
          </cell>
          <cell r="B3893" t="str">
            <v>197512132007011012</v>
          </cell>
          <cell r="C3893" t="str">
            <v>570027728</v>
          </cell>
          <cell r="D3893" t="str">
            <v>ADIRITNO</v>
          </cell>
          <cell r="E3893" t="str">
            <v/>
          </cell>
          <cell r="F3893" t="str">
            <v/>
          </cell>
          <cell r="G3893" t="str">
            <v>TOLITOLI</v>
          </cell>
          <cell r="H3893" t="str">
            <v>13 - 12 - 1975</v>
          </cell>
          <cell r="I3893" t="str">
            <v>II/a</v>
          </cell>
          <cell r="J3893" t="str">
            <v>01 - 01 - 2007</v>
          </cell>
          <cell r="K3893" t="str">
            <v>01 - 10 - 2008</v>
          </cell>
          <cell r="L3893" t="str">
            <v>L</v>
          </cell>
          <cell r="M3893" t="str">
            <v>II/c</v>
          </cell>
          <cell r="N3893" t="str">
            <v>01 - 04 - 2015</v>
          </cell>
          <cell r="O3893" t="str">
            <v>14</v>
          </cell>
          <cell r="P3893" t="str">
            <v>3</v>
          </cell>
          <cell r="Q3893" t="str">
            <v/>
          </cell>
          <cell r="R3893" t="str">
            <v/>
          </cell>
          <cell r="S3893" t="str">
            <v/>
          </cell>
          <cell r="T3893" t="str">
            <v/>
          </cell>
          <cell r="U3893" t="str">
            <v/>
          </cell>
          <cell r="V3893" t="str">
            <v>FUNGSIONAL UMUM</v>
          </cell>
          <cell r="W3893" t="str">
            <v>Seksi Penyehatan Lingkungan</v>
          </cell>
          <cell r="X3893" t="str">
            <v>Bidang Cipta Karya</v>
          </cell>
          <cell r="Y3893" t="str">
            <v>SEKOLAH MENENGAH KEJURUAN</v>
          </cell>
          <cell r="Z3893" t="str">
            <v>22-05-1995</v>
          </cell>
          <cell r="AA3893" t="str">
            <v>Aktif</v>
          </cell>
          <cell r="AB3893" t="str">
            <v>PNS Daerah Kab./Kota yang bekerja pada Kab./Kota</v>
          </cell>
          <cell r="AC3893" t="str">
            <v>Pemerintah Kab. Tolitoli</v>
          </cell>
          <cell r="AD3893" t="str">
            <v>Pemerintah Kab. Tolitoli</v>
          </cell>
        </row>
        <row r="3894">
          <cell r="A3894">
            <v>3892</v>
          </cell>
          <cell r="B3894" t="str">
            <v>196902132003121003</v>
          </cell>
          <cell r="C3894" t="str">
            <v>570015576</v>
          </cell>
          <cell r="D3894" t="str">
            <v>PANCARELTA TADEHARI</v>
          </cell>
          <cell r="E3894" t="str">
            <v/>
          </cell>
          <cell r="F3894" t="str">
            <v>S.Pd.SD</v>
          </cell>
          <cell r="G3894" t="str">
            <v>POSO</v>
          </cell>
          <cell r="H3894" t="str">
            <v>13 - 02 - 1969</v>
          </cell>
          <cell r="I3894" t="str">
            <v>II/b</v>
          </cell>
          <cell r="J3894" t="str">
            <v>01 - 12 - 2003</v>
          </cell>
          <cell r="K3894" t="str">
            <v>01 - 03 - 2005</v>
          </cell>
          <cell r="L3894" t="str">
            <v>L</v>
          </cell>
          <cell r="M3894" t="str">
            <v>III/b</v>
          </cell>
          <cell r="N3894" t="str">
            <v>01 - 04 - 2017</v>
          </cell>
          <cell r="O3894" t="str">
            <v>11</v>
          </cell>
          <cell r="P3894" t="str">
            <v>4</v>
          </cell>
          <cell r="Q3894" t="str">
            <v/>
          </cell>
          <cell r="R3894" t="str">
            <v/>
          </cell>
          <cell r="S3894" t="str">
            <v/>
          </cell>
          <cell r="T3894" t="str">
            <v>01 - 10 - 2013</v>
          </cell>
          <cell r="U3894" t="str">
            <v>Guru Pertama</v>
          </cell>
          <cell r="V3894" t="str">
            <v/>
          </cell>
          <cell r="W3894" t="str">
            <v>SDN 5 BASI</v>
          </cell>
          <cell r="X3894" t="str">
            <v>CABANG DISPENBUD KECAMATAN BASIDONDO</v>
          </cell>
          <cell r="Y3894" t="str">
            <v>S-1 KEPENDIDIKAN SEKOLAH DASAR</v>
          </cell>
          <cell r="Z3894" t="str">
            <v>31-12-2011</v>
          </cell>
          <cell r="AA3894" t="str">
            <v>Aktif</v>
          </cell>
          <cell r="AB3894" t="str">
            <v>PNS Daerah Kab./Kota yang bekerja pada Kab./Kota</v>
          </cell>
          <cell r="AC3894" t="str">
            <v>Pemerintah Kab. Tolitoli</v>
          </cell>
          <cell r="AD3894" t="str">
            <v>Pemerintah Kab. Tolitoli</v>
          </cell>
        </row>
        <row r="3895">
          <cell r="A3895">
            <v>3893</v>
          </cell>
          <cell r="B3895" t="str">
            <v>198103162000032002</v>
          </cell>
          <cell r="C3895" t="str">
            <v>570012839</v>
          </cell>
          <cell r="D3895" t="str">
            <v>TITI SUMARNI A MENTEMAS</v>
          </cell>
          <cell r="E3895" t="str">
            <v/>
          </cell>
          <cell r="F3895" t="str">
            <v>S.A.P</v>
          </cell>
          <cell r="G3895" t="str">
            <v>TOLITOLI</v>
          </cell>
          <cell r="H3895" t="str">
            <v>16 - 03 - 1981</v>
          </cell>
          <cell r="I3895" t="str">
            <v>II/a</v>
          </cell>
          <cell r="J3895" t="str">
            <v>01 - 03 - 2000</v>
          </cell>
          <cell r="K3895" t="str">
            <v>01 - 03 - 2001</v>
          </cell>
          <cell r="L3895" t="str">
            <v>P</v>
          </cell>
          <cell r="M3895" t="str">
            <v>III/a</v>
          </cell>
          <cell r="N3895" t="str">
            <v>01 - 10 - 2016</v>
          </cell>
          <cell r="O3895" t="str">
            <v>11</v>
          </cell>
          <cell r="P3895" t="str">
            <v>7</v>
          </cell>
          <cell r="Q3895" t="str">
            <v/>
          </cell>
          <cell r="R3895" t="str">
            <v/>
          </cell>
          <cell r="S3895" t="str">
            <v/>
          </cell>
          <cell r="T3895" t="str">
            <v/>
          </cell>
          <cell r="U3895" t="str">
            <v/>
          </cell>
          <cell r="V3895" t="str">
            <v>STAF</v>
          </cell>
          <cell r="W3895" t="str">
            <v>Sub Bagian Umum Dan Kepegawaian</v>
          </cell>
          <cell r="X3895" t="str">
            <v>Dinas Kesehatan</v>
          </cell>
          <cell r="Y3895" t="str">
            <v>S-1 ILMU ADMINISTRASI NEGARA</v>
          </cell>
          <cell r="Z3895" t="str">
            <v>31-12-2015</v>
          </cell>
          <cell r="AA3895" t="str">
            <v>Aktif</v>
          </cell>
          <cell r="AB3895" t="str">
            <v>PNS Daerah Kab./Kota yang bekerja pada Kab./Kota</v>
          </cell>
          <cell r="AC3895" t="str">
            <v>Pemerintah Kab. Tolitoli</v>
          </cell>
          <cell r="AD3895" t="str">
            <v>Pemerintah Kab. Tolitoli</v>
          </cell>
        </row>
        <row r="3896">
          <cell r="A3896">
            <v>3894</v>
          </cell>
          <cell r="B3896" t="str">
            <v>198505162010012021</v>
          </cell>
          <cell r="C3896" t="str">
            <v/>
          </cell>
          <cell r="D3896" t="str">
            <v>PUSPITA INDAH</v>
          </cell>
          <cell r="E3896" t="str">
            <v/>
          </cell>
          <cell r="F3896" t="str">
            <v/>
          </cell>
          <cell r="G3896" t="str">
            <v>TOLITOLI</v>
          </cell>
          <cell r="H3896" t="str">
            <v>16 - 05 - 1985</v>
          </cell>
          <cell r="I3896" t="str">
            <v>II/a</v>
          </cell>
          <cell r="J3896" t="str">
            <v>01 - 01 - 2010</v>
          </cell>
          <cell r="K3896" t="str">
            <v>01 - 01 - 2012</v>
          </cell>
          <cell r="L3896" t="str">
            <v>P</v>
          </cell>
          <cell r="M3896" t="str">
            <v>II/c</v>
          </cell>
          <cell r="N3896" t="str">
            <v>01 - 04 - 2018</v>
          </cell>
          <cell r="O3896" t="str">
            <v>13</v>
          </cell>
          <cell r="P3896" t="str">
            <v>7</v>
          </cell>
          <cell r="Q3896" t="str">
            <v/>
          </cell>
          <cell r="R3896" t="str">
            <v/>
          </cell>
          <cell r="S3896" t="str">
            <v/>
          </cell>
          <cell r="T3896" t="str">
            <v/>
          </cell>
          <cell r="U3896" t="str">
            <v/>
          </cell>
          <cell r="V3896" t="str">
            <v>BENDAHARA PENGELUARAN PEMBANTU</v>
          </cell>
          <cell r="W3896" t="str">
            <v>Sub Bagian Keuangan Dan Aset</v>
          </cell>
          <cell r="X3896" t="str">
            <v>Dinas Ketahanan Pangan Daerah</v>
          </cell>
          <cell r="Y3896" t="str">
            <v>SMEA MANAJEMEN</v>
          </cell>
          <cell r="Z3896" t="str">
            <v>01-01-2003</v>
          </cell>
          <cell r="AA3896" t="str">
            <v>Aktif</v>
          </cell>
          <cell r="AB3896" t="str">
            <v>PNS Daerah Kab./Kota yang bekerja pada Kab./Kota</v>
          </cell>
          <cell r="AC3896" t="str">
            <v>Pemerintah Kab. Tolitoli</v>
          </cell>
          <cell r="AD3896" t="str">
            <v>Pemerintah Kab. Tolitoli</v>
          </cell>
        </row>
        <row r="3897">
          <cell r="A3897">
            <v>3895</v>
          </cell>
          <cell r="B3897" t="str">
            <v>197303242009041001</v>
          </cell>
          <cell r="C3897" t="str">
            <v/>
          </cell>
          <cell r="D3897" t="str">
            <v>RASMI</v>
          </cell>
          <cell r="E3897" t="str">
            <v/>
          </cell>
          <cell r="F3897" t="str">
            <v>A. Ma</v>
          </cell>
          <cell r="G3897" t="str">
            <v>LAKATAN</v>
          </cell>
          <cell r="H3897" t="str">
            <v>24 - 03 - 1973</v>
          </cell>
          <cell r="I3897" t="str">
            <v>II/b</v>
          </cell>
          <cell r="J3897" t="str">
            <v>01 - 04 - 2009</v>
          </cell>
          <cell r="K3897" t="str">
            <v>01 - 01 - 2011</v>
          </cell>
          <cell r="L3897" t="str">
            <v>L</v>
          </cell>
          <cell r="M3897" t="str">
            <v>II/c</v>
          </cell>
          <cell r="N3897" t="str">
            <v>01 - 04 - 2014</v>
          </cell>
          <cell r="O3897" t="str">
            <v>20</v>
          </cell>
          <cell r="P3897" t="str">
            <v>0</v>
          </cell>
          <cell r="Q3897" t="str">
            <v/>
          </cell>
          <cell r="R3897" t="str">
            <v/>
          </cell>
          <cell r="S3897" t="str">
            <v/>
          </cell>
          <cell r="T3897" t="str">
            <v>01 - 04 - 2014</v>
          </cell>
          <cell r="U3897" t="str">
            <v>Guru Muda</v>
          </cell>
          <cell r="V3897" t="str">
            <v/>
          </cell>
          <cell r="W3897" t="str">
            <v>SDN 5 BANGKIR</v>
          </cell>
          <cell r="X3897" t="str">
            <v>CABANG DISPENBUD KECAMATAN DAMPAL SELATAN</v>
          </cell>
          <cell r="Y3897" t="str">
            <v>D-II PENDIDIKAN GURU MADRASAH IBTIDAIYAH</v>
          </cell>
          <cell r="Z3897" t="str">
            <v>31-12-2004</v>
          </cell>
          <cell r="AA3897" t="str">
            <v>Aktif</v>
          </cell>
          <cell r="AB3897" t="str">
            <v>PNS Daerah Kab./Kota yang bekerja pada Kab./Kota</v>
          </cell>
          <cell r="AC3897" t="str">
            <v>Pemerintah Kab. Tolitoli</v>
          </cell>
          <cell r="AD3897" t="str">
            <v>Pemerintah Kab. Tolitoli</v>
          </cell>
        </row>
        <row r="3898">
          <cell r="A3898">
            <v>3896</v>
          </cell>
          <cell r="B3898" t="str">
            <v>197307312007011009</v>
          </cell>
          <cell r="C3898" t="str">
            <v>570027587</v>
          </cell>
          <cell r="D3898" t="str">
            <v>AMIRUDIN</v>
          </cell>
          <cell r="E3898" t="str">
            <v/>
          </cell>
          <cell r="F3898" t="str">
            <v/>
          </cell>
          <cell r="G3898" t="str">
            <v>BAJUGAN</v>
          </cell>
          <cell r="H3898" t="str">
            <v>31 - 07 - 1973</v>
          </cell>
          <cell r="I3898" t="str">
            <v>II/a</v>
          </cell>
          <cell r="J3898" t="str">
            <v>01 - 01 - 2007</v>
          </cell>
          <cell r="K3898" t="str">
            <v>01 - 10 - 2008</v>
          </cell>
          <cell r="L3898" t="str">
            <v>L</v>
          </cell>
          <cell r="M3898" t="str">
            <v>II/c</v>
          </cell>
          <cell r="N3898" t="str">
            <v>01 - 04 - 2015</v>
          </cell>
          <cell r="O3898" t="str">
            <v>11</v>
          </cell>
          <cell r="P3898" t="str">
            <v>3</v>
          </cell>
          <cell r="Q3898" t="str">
            <v/>
          </cell>
          <cell r="R3898" t="str">
            <v/>
          </cell>
          <cell r="S3898" t="str">
            <v/>
          </cell>
          <cell r="T3898" t="str">
            <v/>
          </cell>
          <cell r="U3898" t="str">
            <v/>
          </cell>
          <cell r="V3898" t="str">
            <v>PELAKSANA</v>
          </cell>
          <cell r="W3898" t="str">
            <v>SDN 2 BAJUGAN</v>
          </cell>
          <cell r="X3898" t="str">
            <v>CABANG DISPENBUD KECAMATAN GALANG</v>
          </cell>
          <cell r="Y3898" t="str">
            <v>SMEA PERDAGANGAN</v>
          </cell>
          <cell r="Z3898" t="str">
            <v>10-06-1992</v>
          </cell>
          <cell r="AA3898" t="str">
            <v>Aktif</v>
          </cell>
          <cell r="AB3898" t="str">
            <v>PNS Daerah Kab./Kota yang bekerja pada Kab./Kota</v>
          </cell>
          <cell r="AC3898" t="str">
            <v>Pemerintah Kab. Tolitoli</v>
          </cell>
          <cell r="AD3898" t="str">
            <v>Pemerintah Kab. Tolitoli</v>
          </cell>
        </row>
        <row r="3899">
          <cell r="A3899">
            <v>3897</v>
          </cell>
          <cell r="B3899" t="str">
            <v>196508241988032010</v>
          </cell>
          <cell r="C3899" t="str">
            <v>131743545</v>
          </cell>
          <cell r="D3899" t="str">
            <v>FAISAL DAUD A USU</v>
          </cell>
          <cell r="E3899" t="str">
            <v/>
          </cell>
          <cell r="F3899" t="str">
            <v/>
          </cell>
          <cell r="G3899" t="str">
            <v>GORONTALO</v>
          </cell>
          <cell r="H3899" t="str">
            <v>24 - 08 - 1965</v>
          </cell>
          <cell r="I3899" t="str">
            <v>II/a</v>
          </cell>
          <cell r="J3899" t="str">
            <v>01 - 03 - 1988</v>
          </cell>
          <cell r="K3899" t="str">
            <v>01 - 11 - 1989</v>
          </cell>
          <cell r="L3899" t="str">
            <v>P</v>
          </cell>
          <cell r="M3899" t="str">
            <v>IV/a</v>
          </cell>
          <cell r="N3899" t="str">
            <v>01 - 10 - 2014</v>
          </cell>
          <cell r="O3899" t="str">
            <v>21</v>
          </cell>
          <cell r="P3899" t="str">
            <v>7</v>
          </cell>
          <cell r="Q3899" t="str">
            <v/>
          </cell>
          <cell r="R3899" t="str">
            <v/>
          </cell>
          <cell r="S3899" t="str">
            <v/>
          </cell>
          <cell r="T3899" t="str">
            <v>01 - 10 - 2014</v>
          </cell>
          <cell r="U3899" t="str">
            <v>Guru Madya</v>
          </cell>
          <cell r="V3899" t="str">
            <v/>
          </cell>
          <cell r="W3899" t="str">
            <v>SDN 2 OGOTUA</v>
          </cell>
          <cell r="X3899" t="str">
            <v>CABANG DISPENBUD KECAMATAN DAMPAL UTARA</v>
          </cell>
          <cell r="Y3899" t="str">
            <v>SPG PENDIDIKAN SD</v>
          </cell>
          <cell r="Z3899" t="str">
            <v>31-12-1985</v>
          </cell>
          <cell r="AA3899" t="str">
            <v>Aktif</v>
          </cell>
          <cell r="AB3899" t="str">
            <v>PNS Daerah Kab./Kota yang bekerja pada Kab./Kota</v>
          </cell>
          <cell r="AC3899" t="str">
            <v>Pemerintah Kab. Tolitoli</v>
          </cell>
          <cell r="AD3899" t="str">
            <v>Pemerintah Kab. Tolitoli</v>
          </cell>
        </row>
        <row r="3900">
          <cell r="A3900">
            <v>3898</v>
          </cell>
          <cell r="B3900" t="str">
            <v>198104072006042017</v>
          </cell>
          <cell r="C3900" t="str">
            <v>570020171</v>
          </cell>
          <cell r="D3900" t="str">
            <v>RAMLA JAFAR</v>
          </cell>
          <cell r="E3900" t="str">
            <v/>
          </cell>
          <cell r="F3900" t="str">
            <v/>
          </cell>
          <cell r="G3900" t="str">
            <v>BANAGAN</v>
          </cell>
          <cell r="H3900" t="str">
            <v>07 - 04 - 1981</v>
          </cell>
          <cell r="I3900" t="str">
            <v>II/b</v>
          </cell>
          <cell r="J3900" t="str">
            <v>01 - 04 - 2006</v>
          </cell>
          <cell r="K3900" t="str">
            <v>01 - 06 - 2007</v>
          </cell>
          <cell r="L3900" t="str">
            <v>P</v>
          </cell>
          <cell r="M3900" t="str">
            <v>II/b</v>
          </cell>
          <cell r="N3900" t="str">
            <v>01 - 04 - 2006</v>
          </cell>
          <cell r="O3900" t="str">
            <v>3</v>
          </cell>
          <cell r="P3900" t="str">
            <v>0</v>
          </cell>
          <cell r="Q3900" t="str">
            <v/>
          </cell>
          <cell r="R3900" t="str">
            <v/>
          </cell>
          <cell r="S3900" t="str">
            <v/>
          </cell>
          <cell r="T3900" t="str">
            <v>01 - 06 - 2007</v>
          </cell>
          <cell r="U3900" t="str">
            <v>Guru Pratama Tingkat. I</v>
          </cell>
          <cell r="V3900" t="str">
            <v/>
          </cell>
          <cell r="W3900" t="str">
            <v>SD Negeri 2 Tambun</v>
          </cell>
          <cell r="X3900" t="str">
            <v>Dinas Pendidikan Dan Kebudayaan</v>
          </cell>
          <cell r="Y3900" t="str">
            <v>D-II PGSD</v>
          </cell>
          <cell r="Z3900" t="str">
            <v>31-12-2002</v>
          </cell>
          <cell r="AA3900" t="str">
            <v>Aktif</v>
          </cell>
          <cell r="AB3900" t="str">
            <v>PNS Daerah Kab./Kota yang bekerja pada Kab./Kota</v>
          </cell>
          <cell r="AC3900" t="str">
            <v>Pemerintah Kab. Tolitoli</v>
          </cell>
          <cell r="AD3900" t="str">
            <v>Pemerintah Kab. Tolitoli</v>
          </cell>
        </row>
        <row r="3901">
          <cell r="A3901">
            <v>3899</v>
          </cell>
          <cell r="B3901" t="str">
            <v>197803182002122002</v>
          </cell>
          <cell r="C3901" t="str">
            <v>570013916</v>
          </cell>
          <cell r="D3901" t="str">
            <v>ANDI NURHAEDA</v>
          </cell>
          <cell r="E3901" t="str">
            <v/>
          </cell>
          <cell r="F3901" t="str">
            <v>S.PD</v>
          </cell>
          <cell r="G3901" t="str">
            <v>BANGKIR</v>
          </cell>
          <cell r="H3901" t="str">
            <v>18 - 03 - 1978</v>
          </cell>
          <cell r="I3901" t="str">
            <v>II/b</v>
          </cell>
          <cell r="J3901" t="str">
            <v>01 - 12 - 2002</v>
          </cell>
          <cell r="K3901" t="str">
            <v>01 - 12 - 2003</v>
          </cell>
          <cell r="L3901" t="str">
            <v>P</v>
          </cell>
          <cell r="M3901" t="str">
            <v>III/b</v>
          </cell>
          <cell r="N3901" t="str">
            <v>01 - 10 - 2016</v>
          </cell>
          <cell r="O3901" t="str">
            <v>11</v>
          </cell>
          <cell r="P3901" t="str">
            <v>11</v>
          </cell>
          <cell r="Q3901" t="str">
            <v/>
          </cell>
          <cell r="R3901" t="str">
            <v/>
          </cell>
          <cell r="S3901" t="str">
            <v/>
          </cell>
          <cell r="T3901" t="str">
            <v>01 - 10 - 2016</v>
          </cell>
          <cell r="U3901" t="str">
            <v>Guru Pertama</v>
          </cell>
          <cell r="V3901" t="str">
            <v/>
          </cell>
          <cell r="W3901" t="str">
            <v>Pemerintah Kabupaten Tolitoli</v>
          </cell>
          <cell r="X3901" t="str">
            <v/>
          </cell>
          <cell r="Y3901" t="str">
            <v>S-1/A-IV PENDIDIKAN GURU SEKOLAH DASAR</v>
          </cell>
          <cell r="Z3901" t="str">
            <v>31-12-2014</v>
          </cell>
          <cell r="AA3901" t="str">
            <v>Aktif</v>
          </cell>
          <cell r="AB3901" t="str">
            <v>PNS Daerah Kab./Kota yang bekerja pada Kab./Kota</v>
          </cell>
          <cell r="AC3901" t="str">
            <v>Pemerintah Kab. Tolitoli</v>
          </cell>
          <cell r="AD3901" t="str">
            <v>Pemerintah Kab. Tolitoli</v>
          </cell>
        </row>
        <row r="3902">
          <cell r="A3902">
            <v>3900</v>
          </cell>
          <cell r="B3902" t="str">
            <v>196906162003122008</v>
          </cell>
          <cell r="C3902" t="str">
            <v>570015922</v>
          </cell>
          <cell r="D3902" t="str">
            <v>SA`DIA BONGKENG</v>
          </cell>
          <cell r="E3902" t="str">
            <v/>
          </cell>
          <cell r="F3902" t="str">
            <v/>
          </cell>
          <cell r="G3902" t="str">
            <v>AMPANA TETE</v>
          </cell>
          <cell r="H3902" t="str">
            <v>16 - 06 - 1969</v>
          </cell>
          <cell r="I3902" t="str">
            <v>II/a</v>
          </cell>
          <cell r="J3902" t="str">
            <v>01 - 12 - 2003</v>
          </cell>
          <cell r="K3902" t="str">
            <v>01 - 03 - 2005</v>
          </cell>
          <cell r="L3902" t="str">
            <v>P</v>
          </cell>
          <cell r="M3902" t="str">
            <v>II/c</v>
          </cell>
          <cell r="N3902" t="str">
            <v>01 - 04 - 2013</v>
          </cell>
          <cell r="O3902" t="str">
            <v>9</v>
          </cell>
          <cell r="P3902" t="str">
            <v>4</v>
          </cell>
          <cell r="Q3902" t="str">
            <v/>
          </cell>
          <cell r="R3902" t="str">
            <v/>
          </cell>
          <cell r="S3902" t="str">
            <v/>
          </cell>
          <cell r="T3902" t="str">
            <v>01 - 04 - 2013</v>
          </cell>
          <cell r="U3902" t="str">
            <v>Guru Muda</v>
          </cell>
          <cell r="V3902" t="str">
            <v/>
          </cell>
          <cell r="W3902" t="str">
            <v>SD Negeri 17 Tolitoli</v>
          </cell>
          <cell r="X3902" t="str">
            <v>Dinas Pendidikan Dan Kebudayaan</v>
          </cell>
          <cell r="Y3902" t="str">
            <v>SPG PENDIDIKAN SD</v>
          </cell>
          <cell r="Z3902" t="str">
            <v>31-12-1990</v>
          </cell>
          <cell r="AA3902" t="str">
            <v>Aktif</v>
          </cell>
          <cell r="AB3902" t="str">
            <v>PNS Daerah Kab./Kota yang bekerja pada Kab./Kota</v>
          </cell>
          <cell r="AC3902" t="str">
            <v>Pemerintah Kab. Tolitoli</v>
          </cell>
          <cell r="AD3902" t="str">
            <v>Pemerintah Kab. Tolitoli</v>
          </cell>
        </row>
        <row r="3903">
          <cell r="A3903">
            <v>3901</v>
          </cell>
          <cell r="B3903" t="str">
            <v>198411242009042001</v>
          </cell>
          <cell r="C3903" t="str">
            <v/>
          </cell>
          <cell r="D3903" t="str">
            <v>ISIANA</v>
          </cell>
          <cell r="E3903" t="str">
            <v/>
          </cell>
          <cell r="F3903" t="str">
            <v>A.Md.Kep</v>
          </cell>
          <cell r="G3903" t="str">
            <v>TOLITOLI</v>
          </cell>
          <cell r="H3903" t="str">
            <v>24 - 11 - 1984</v>
          </cell>
          <cell r="I3903" t="str">
            <v>II/c</v>
          </cell>
          <cell r="J3903" t="str">
            <v>01 - 04 - 2009</v>
          </cell>
          <cell r="K3903" t="str">
            <v>01 - 01 - 2009</v>
          </cell>
          <cell r="L3903" t="str">
            <v>P</v>
          </cell>
          <cell r="M3903" t="str">
            <v>III/a</v>
          </cell>
          <cell r="N3903" t="str">
            <v>01 - 04 - 2016</v>
          </cell>
          <cell r="O3903" t="str">
            <v>5</v>
          </cell>
          <cell r="P3903" t="str">
            <v>0</v>
          </cell>
          <cell r="Q3903" t="str">
            <v/>
          </cell>
          <cell r="R3903" t="str">
            <v/>
          </cell>
          <cell r="S3903" t="str">
            <v/>
          </cell>
          <cell r="T3903" t="str">
            <v>01 - 04 - 2016</v>
          </cell>
          <cell r="U3903" t="str">
            <v>Perawat Mahir</v>
          </cell>
          <cell r="V3903" t="str">
            <v/>
          </cell>
          <cell r="W3903" t="str">
            <v>RUMAH SAKIT UMUM DAERAH MOKOPIDO</v>
          </cell>
          <cell r="X3903" t="str">
            <v>Pemerintah Kabupaten Tolitoli</v>
          </cell>
          <cell r="Y3903" t="str">
            <v>D-III KEPERAWATAN</v>
          </cell>
          <cell r="Z3903" t="str">
            <v>31-12-2005</v>
          </cell>
          <cell r="AA3903" t="str">
            <v>Aktif</v>
          </cell>
          <cell r="AB3903" t="str">
            <v>PNS Daerah Kab./Kota yang bekerja pada Kab./Kota</v>
          </cell>
          <cell r="AC3903" t="str">
            <v>Pemerintah Kab. Tolitoli</v>
          </cell>
          <cell r="AD3903" t="str">
            <v>Pemerintah Kab. Tolitoli</v>
          </cell>
        </row>
        <row r="3904">
          <cell r="A3904">
            <v>3902</v>
          </cell>
          <cell r="B3904" t="str">
            <v>198101272007011005</v>
          </cell>
          <cell r="C3904" t="str">
            <v>570028115</v>
          </cell>
          <cell r="D3904" t="str">
            <v>FHADIL</v>
          </cell>
          <cell r="E3904" t="str">
            <v/>
          </cell>
          <cell r="F3904" t="str">
            <v>A.Ma</v>
          </cell>
          <cell r="G3904" t="str">
            <v>PADUMPU</v>
          </cell>
          <cell r="H3904" t="str">
            <v>27 - 01 - 1981</v>
          </cell>
          <cell r="I3904" t="str">
            <v>II/b</v>
          </cell>
          <cell r="J3904" t="str">
            <v>01 - 01 - 2007</v>
          </cell>
          <cell r="K3904" t="str">
            <v>01 - 10 - 2008</v>
          </cell>
          <cell r="L3904" t="str">
            <v>L</v>
          </cell>
          <cell r="M3904" t="str">
            <v>III/a</v>
          </cell>
          <cell r="N3904" t="str">
            <v>01 - 04 - 2018</v>
          </cell>
          <cell r="O3904" t="str">
            <v>11</v>
          </cell>
          <cell r="P3904" t="str">
            <v>3</v>
          </cell>
          <cell r="Q3904" t="str">
            <v/>
          </cell>
          <cell r="R3904" t="str">
            <v/>
          </cell>
          <cell r="S3904" t="str">
            <v/>
          </cell>
          <cell r="T3904" t="str">
            <v>01 - 04 - 2018</v>
          </cell>
          <cell r="U3904" t="str">
            <v>Guru Pertama</v>
          </cell>
          <cell r="V3904" t="str">
            <v/>
          </cell>
          <cell r="W3904" t="str">
            <v>SDN 5 SONI</v>
          </cell>
          <cell r="X3904" t="str">
            <v>CABANG DISPENBUD KECAMATAN DAMPAL SELATAN</v>
          </cell>
          <cell r="Y3904" t="str">
            <v>D-II PGSDI</v>
          </cell>
          <cell r="Z3904" t="str">
            <v>01-01-2004</v>
          </cell>
          <cell r="AA3904" t="str">
            <v>Aktif</v>
          </cell>
          <cell r="AB3904" t="str">
            <v>PNS Daerah Kab./Kota yang bekerja pada Kab./Kota</v>
          </cell>
          <cell r="AC3904" t="str">
            <v>Pemerintah Kab. Tolitoli</v>
          </cell>
          <cell r="AD3904" t="str">
            <v>Pemerintah Kab. Tolitoli</v>
          </cell>
        </row>
        <row r="3905">
          <cell r="A3905">
            <v>3903</v>
          </cell>
          <cell r="B3905" t="str">
            <v>197511292002122004</v>
          </cell>
          <cell r="C3905" t="str">
            <v>140364858</v>
          </cell>
          <cell r="D3905" t="str">
            <v>NOVALINZAH</v>
          </cell>
          <cell r="E3905" t="str">
            <v/>
          </cell>
          <cell r="F3905" t="str">
            <v>A.Md.Keb</v>
          </cell>
          <cell r="G3905" t="str">
            <v>TOLITOLI</v>
          </cell>
          <cell r="H3905" t="str">
            <v>29 - 11 - 1975</v>
          </cell>
          <cell r="I3905" t="str">
            <v>II/a</v>
          </cell>
          <cell r="J3905" t="str">
            <v>01 - 12 - 2002</v>
          </cell>
          <cell r="K3905" t="str">
            <v>01 - 02 - 2004</v>
          </cell>
          <cell r="L3905" t="str">
            <v>P</v>
          </cell>
          <cell r="M3905" t="str">
            <v>III/a</v>
          </cell>
          <cell r="N3905" t="str">
            <v>01 - 04 - 2015</v>
          </cell>
          <cell r="O3905" t="str">
            <v>11</v>
          </cell>
          <cell r="P3905" t="str">
            <v>5</v>
          </cell>
          <cell r="Q3905" t="str">
            <v/>
          </cell>
          <cell r="R3905" t="str">
            <v/>
          </cell>
          <cell r="S3905" t="str">
            <v/>
          </cell>
          <cell r="T3905" t="str">
            <v>01 - 04 - 2015</v>
          </cell>
          <cell r="U3905" t="str">
            <v>Bidan Mahir / Lanjutan</v>
          </cell>
          <cell r="V3905" t="str">
            <v/>
          </cell>
          <cell r="W3905" t="str">
            <v>POSKESDES GINUNGGUNG</v>
          </cell>
          <cell r="X3905" t="str">
            <v>PUSKESMAS GALANG</v>
          </cell>
          <cell r="Y3905" t="str">
            <v>D-III KEBIDANAN</v>
          </cell>
          <cell r="Z3905" t="str">
            <v>31-12-2013</v>
          </cell>
          <cell r="AA3905" t="str">
            <v>Aktif</v>
          </cell>
          <cell r="AB3905" t="str">
            <v>PNS Daerah Kab./Kota yang bekerja pada Kab./Kota</v>
          </cell>
          <cell r="AC3905" t="str">
            <v>Pemerintah Kab. Tolitoli</v>
          </cell>
          <cell r="AD3905" t="str">
            <v>Pemerintah Kab. Tolitoli</v>
          </cell>
        </row>
        <row r="3906">
          <cell r="A3906">
            <v>3904</v>
          </cell>
          <cell r="B3906" t="str">
            <v>196210171987032008</v>
          </cell>
          <cell r="C3906" t="str">
            <v>131663802</v>
          </cell>
          <cell r="D3906" t="str">
            <v>SYAMSIAR SAADULLAH</v>
          </cell>
          <cell r="E3906" t="str">
            <v/>
          </cell>
          <cell r="F3906" t="str">
            <v/>
          </cell>
          <cell r="G3906" t="str">
            <v>BOKAT</v>
          </cell>
          <cell r="H3906" t="str">
            <v>17 - 10 - 1962</v>
          </cell>
          <cell r="I3906" t="str">
            <v>II/a</v>
          </cell>
          <cell r="J3906" t="str">
            <v>01 - 03 - 1987</v>
          </cell>
          <cell r="K3906" t="str">
            <v>01 - 02 - 1989</v>
          </cell>
          <cell r="L3906" t="str">
            <v>P</v>
          </cell>
          <cell r="M3906" t="str">
            <v>IV/a</v>
          </cell>
          <cell r="N3906" t="str">
            <v>01 - 10 - 2006</v>
          </cell>
          <cell r="O3906" t="str">
            <v>14</v>
          </cell>
          <cell r="P3906" t="str">
            <v>7</v>
          </cell>
          <cell r="Q3906" t="str">
            <v/>
          </cell>
          <cell r="R3906" t="str">
            <v/>
          </cell>
          <cell r="S3906" t="str">
            <v/>
          </cell>
          <cell r="T3906" t="str">
            <v>01 - 10 - 2006</v>
          </cell>
          <cell r="U3906" t="str">
            <v>Guru Pembina</v>
          </cell>
          <cell r="V3906" t="str">
            <v/>
          </cell>
          <cell r="W3906" t="str">
            <v>DPK TK DHARMA WANITA PANASAKAN</v>
          </cell>
          <cell r="X3906" t="str">
            <v/>
          </cell>
          <cell r="Y3906" t="str">
            <v>SEKOLAH PENDIDIKAN GURU</v>
          </cell>
          <cell r="Z3906" t="str">
            <v>31-12-1985</v>
          </cell>
          <cell r="AA3906" t="str">
            <v>Aktif</v>
          </cell>
          <cell r="AB3906" t="str">
            <v>PNS Daerah Kab./Kota yang bekerja pada Kab./Kota</v>
          </cell>
          <cell r="AC3906" t="str">
            <v>Pemerintah Kab. Tolitoli</v>
          </cell>
          <cell r="AD3906" t="str">
            <v>Pemerintah Kab. Tolitoli</v>
          </cell>
        </row>
        <row r="3907">
          <cell r="A3907">
            <v>3905</v>
          </cell>
          <cell r="B3907" t="str">
            <v>198806232017081001</v>
          </cell>
          <cell r="C3907" t="str">
            <v/>
          </cell>
          <cell r="D3907" t="str">
            <v>ANSHAR</v>
          </cell>
          <cell r="E3907" t="str">
            <v/>
          </cell>
          <cell r="F3907" t="str">
            <v>S.Pd</v>
          </cell>
          <cell r="G3907" t="str">
            <v>TOLITOLI</v>
          </cell>
          <cell r="H3907" t="str">
            <v>23 - 06 - 1988</v>
          </cell>
          <cell r="I3907" t="str">
            <v>III/a</v>
          </cell>
          <cell r="J3907" t="str">
            <v>01 - 08 - 2017</v>
          </cell>
          <cell r="K3907" t="str">
            <v>01 - 04 - 2018</v>
          </cell>
          <cell r="L3907" t="str">
            <v>L</v>
          </cell>
          <cell r="M3907" t="str">
            <v>III/a</v>
          </cell>
          <cell r="N3907" t="str">
            <v>01 - 08 - 2017</v>
          </cell>
          <cell r="O3907" t="str">
            <v>0</v>
          </cell>
          <cell r="P3907" t="str">
            <v>0</v>
          </cell>
          <cell r="Q3907" t="str">
            <v/>
          </cell>
          <cell r="R3907" t="str">
            <v/>
          </cell>
          <cell r="S3907" t="str">
            <v/>
          </cell>
          <cell r="T3907" t="str">
            <v/>
          </cell>
          <cell r="U3907" t="str">
            <v/>
          </cell>
          <cell r="V3907" t="str">
            <v>GURU KELAS</v>
          </cell>
          <cell r="W3907" t="str">
            <v>SD Negeri 1 Buga</v>
          </cell>
          <cell r="X3907" t="str">
            <v>Dinas Pendidikan Dan Kebudayaan</v>
          </cell>
          <cell r="Y3907" t="str">
            <v>S-1 PENDIDIKAN GURU SEKOLAH DASAR</v>
          </cell>
          <cell r="Z3907" t="str">
            <v>14-06-2011</v>
          </cell>
          <cell r="AA3907" t="str">
            <v>Aktif</v>
          </cell>
          <cell r="AB3907" t="str">
            <v>PNS Daerah Kab./Kota yang bekerja pada Kab./Kota</v>
          </cell>
          <cell r="AC3907" t="str">
            <v>Pemerintah Kab. Tolitoli</v>
          </cell>
          <cell r="AD3907" t="str">
            <v>Pemerintah Kab. Tolitoli</v>
          </cell>
        </row>
        <row r="3908">
          <cell r="A3908">
            <v>3906</v>
          </cell>
          <cell r="B3908" t="str">
            <v>196409202007011009</v>
          </cell>
          <cell r="C3908" t="str">
            <v>570027634</v>
          </cell>
          <cell r="D3908" t="str">
            <v>ARNOL H. LUMAGIO</v>
          </cell>
          <cell r="E3908" t="str">
            <v/>
          </cell>
          <cell r="F3908" t="str">
            <v/>
          </cell>
          <cell r="G3908" t="str">
            <v>BUOL</v>
          </cell>
          <cell r="H3908" t="str">
            <v>20 - 09 - 1964</v>
          </cell>
          <cell r="I3908" t="str">
            <v>II/a</v>
          </cell>
          <cell r="J3908" t="str">
            <v>01 - 01 - 2007</v>
          </cell>
          <cell r="K3908" t="str">
            <v>01 - 10 - 2008</v>
          </cell>
          <cell r="L3908" t="str">
            <v>L</v>
          </cell>
          <cell r="M3908" t="str">
            <v>II/c</v>
          </cell>
          <cell r="N3908" t="str">
            <v>01 - 04 - 2015</v>
          </cell>
          <cell r="O3908" t="str">
            <v>15</v>
          </cell>
          <cell r="P3908" t="str">
            <v>3</v>
          </cell>
          <cell r="Q3908" t="str">
            <v/>
          </cell>
          <cell r="R3908" t="str">
            <v/>
          </cell>
          <cell r="S3908" t="str">
            <v/>
          </cell>
          <cell r="T3908" t="str">
            <v/>
          </cell>
          <cell r="U3908" t="str">
            <v/>
          </cell>
          <cell r="V3908" t="str">
            <v>FUNGSIONAL UMUM</v>
          </cell>
          <cell r="W3908" t="str">
            <v>Seksi Pencegahan Dan Pengendalian Penyakit Menular</v>
          </cell>
          <cell r="X3908" t="str">
            <v>Dinas Kesehatan</v>
          </cell>
          <cell r="Y3908" t="str">
            <v>SMA A.3/IPS</v>
          </cell>
          <cell r="Z3908" t="str">
            <v>06-05-1988</v>
          </cell>
          <cell r="AA3908" t="str">
            <v>Aktif</v>
          </cell>
          <cell r="AB3908" t="str">
            <v>PNS Daerah Kab./Kota yang bekerja pada Kab./Kota</v>
          </cell>
          <cell r="AC3908" t="str">
            <v>Pemerintah Kab. Tolitoli</v>
          </cell>
          <cell r="AD3908" t="str">
            <v>Pemerintah Kab. Tolitoli</v>
          </cell>
        </row>
        <row r="3909">
          <cell r="A3909">
            <v>3907</v>
          </cell>
          <cell r="B3909" t="str">
            <v>197612172015022001</v>
          </cell>
          <cell r="C3909" t="str">
            <v/>
          </cell>
          <cell r="D3909" t="str">
            <v>NURNANINGSIH A. PULINGALA</v>
          </cell>
          <cell r="E3909" t="str">
            <v/>
          </cell>
          <cell r="F3909" t="str">
            <v/>
          </cell>
          <cell r="G3909" t="str">
            <v>TOLITOLI</v>
          </cell>
          <cell r="H3909" t="str">
            <v>17 - 12 - 1976</v>
          </cell>
          <cell r="I3909" t="str">
            <v>II/a</v>
          </cell>
          <cell r="J3909" t="str">
            <v>01 - 02 - 2015</v>
          </cell>
          <cell r="K3909" t="str">
            <v>01 - 09 - 2016</v>
          </cell>
          <cell r="L3909" t="str">
            <v>P</v>
          </cell>
          <cell r="M3909" t="str">
            <v>II/a</v>
          </cell>
          <cell r="N3909" t="str">
            <v>01 - 02 - 2015</v>
          </cell>
          <cell r="O3909" t="str">
            <v>10</v>
          </cell>
          <cell r="P3909" t="str">
            <v>1</v>
          </cell>
          <cell r="Q3909" t="str">
            <v/>
          </cell>
          <cell r="R3909" t="str">
            <v/>
          </cell>
          <cell r="S3909" t="str">
            <v/>
          </cell>
          <cell r="T3909" t="str">
            <v/>
          </cell>
          <cell r="U3909" t="str">
            <v/>
          </cell>
          <cell r="V3909" t="str">
            <v>PENGADMINISTRASI UMUM SEKOLAH</v>
          </cell>
          <cell r="W3909" t="str">
            <v>SDN MAIBUA I</v>
          </cell>
          <cell r="X3909" t="str">
            <v>CABANG DISPENBUD KECAMATAN LAMPASIO</v>
          </cell>
          <cell r="Y3909" t="str">
            <v>SMU IPS</v>
          </cell>
          <cell r="Z3909" t="str">
            <v>31-05-1997</v>
          </cell>
          <cell r="AA3909" t="str">
            <v>Aktif</v>
          </cell>
          <cell r="AB3909" t="str">
            <v>PNS Daerah Kab./Kota yang bekerja pada Kab./Kota</v>
          </cell>
          <cell r="AC3909" t="str">
            <v>Pemerintah Kab. Tolitoli</v>
          </cell>
          <cell r="AD3909" t="str">
            <v>Pemerintah Kab. Tolitoli</v>
          </cell>
        </row>
        <row r="3910">
          <cell r="A3910">
            <v>3908</v>
          </cell>
          <cell r="B3910" t="str">
            <v>197407072008012009</v>
          </cell>
          <cell r="C3910" t="str">
            <v>570036242</v>
          </cell>
          <cell r="D3910" t="str">
            <v>SUPARMININGSIH</v>
          </cell>
          <cell r="E3910" t="str">
            <v/>
          </cell>
          <cell r="F3910" t="str">
            <v/>
          </cell>
          <cell r="G3910" t="str">
            <v>DONGGALA</v>
          </cell>
          <cell r="H3910" t="str">
            <v>07 - 07 - 1974</v>
          </cell>
          <cell r="I3910" t="str">
            <v>II/a</v>
          </cell>
          <cell r="J3910" t="str">
            <v>01 - 01 - 2008</v>
          </cell>
          <cell r="K3910" t="str">
            <v>01 - 12 - 2009</v>
          </cell>
          <cell r="L3910" t="str">
            <v>P</v>
          </cell>
          <cell r="M3910" t="str">
            <v>II/c</v>
          </cell>
          <cell r="N3910" t="str">
            <v>01 - 04 - 2016</v>
          </cell>
          <cell r="O3910" t="str">
            <v>12</v>
          </cell>
          <cell r="P3910" t="str">
            <v>3</v>
          </cell>
          <cell r="Q3910" t="str">
            <v/>
          </cell>
          <cell r="R3910" t="str">
            <v/>
          </cell>
          <cell r="S3910" t="str">
            <v/>
          </cell>
          <cell r="T3910" t="str">
            <v/>
          </cell>
          <cell r="U3910" t="str">
            <v/>
          </cell>
          <cell r="V3910" t="str">
            <v>OPERATOR KOMPUTER</v>
          </cell>
          <cell r="W3910" t="str">
            <v>SUBBID INFORMASI DAN DOKUMENTASI</v>
          </cell>
          <cell r="X3910" t="str">
            <v>BIDANG PENGEMBANGAN</v>
          </cell>
          <cell r="Y3910" t="str">
            <v>SMA</v>
          </cell>
          <cell r="Z3910" t="str">
            <v>31-12-1992</v>
          </cell>
          <cell r="AA3910" t="str">
            <v>Aktif</v>
          </cell>
          <cell r="AB3910" t="str">
            <v>PNS Daerah Kab./Kota yang bekerja pada Kab./Kota</v>
          </cell>
          <cell r="AC3910" t="str">
            <v>Pemerintah Kab. Tolitoli</v>
          </cell>
          <cell r="AD3910" t="str">
            <v>Pemerintah Kab. Tolitoli</v>
          </cell>
        </row>
        <row r="3911">
          <cell r="A3911">
            <v>3909</v>
          </cell>
          <cell r="B3911" t="str">
            <v>196803202002111001</v>
          </cell>
          <cell r="C3911" t="str">
            <v>570014004</v>
          </cell>
          <cell r="D3911" t="str">
            <v>MOH RUM MOH NUR SALEH</v>
          </cell>
          <cell r="E3911" t="str">
            <v/>
          </cell>
          <cell r="F3911" t="str">
            <v>S.Sos</v>
          </cell>
          <cell r="G3911" t="str">
            <v>TOLITOLI</v>
          </cell>
          <cell r="H3911" t="str">
            <v>20 - 03 - 1968</v>
          </cell>
          <cell r="I3911" t="str">
            <v>II/a</v>
          </cell>
          <cell r="J3911" t="str">
            <v>01 - 11 - 2002</v>
          </cell>
          <cell r="K3911" t="str">
            <v>01 - 12 - 2003</v>
          </cell>
          <cell r="L3911" t="str">
            <v>L</v>
          </cell>
          <cell r="M3911" t="str">
            <v>III/a</v>
          </cell>
          <cell r="N3911" t="str">
            <v>01 - 10 - 2014</v>
          </cell>
          <cell r="O3911" t="str">
            <v>6</v>
          </cell>
          <cell r="P3911" t="str">
            <v>11</v>
          </cell>
          <cell r="Q3911" t="str">
            <v/>
          </cell>
          <cell r="R3911" t="str">
            <v/>
          </cell>
          <cell r="S3911" t="str">
            <v/>
          </cell>
          <cell r="T3911" t="str">
            <v/>
          </cell>
          <cell r="U3911" t="str">
            <v/>
          </cell>
          <cell r="V3911" t="str">
            <v>FUNGSIONAL UMUM</v>
          </cell>
          <cell r="W3911" t="str">
            <v>SEKSI PEMERINTAHAN</v>
          </cell>
          <cell r="X3911" t="str">
            <v>KANTOR KELURAHAN SIDOARJO</v>
          </cell>
          <cell r="Y3911" t="str">
            <v>S-1 ILMU PEMERINTAHAN</v>
          </cell>
          <cell r="Z3911" t="str">
            <v>31-12-2013</v>
          </cell>
          <cell r="AA3911" t="str">
            <v>Aktif</v>
          </cell>
          <cell r="AB3911" t="str">
            <v>PNS Daerah Kab./Kota yang bekerja pada Kab./Kota</v>
          </cell>
          <cell r="AC3911" t="str">
            <v>Pemerintah Kab. Tolitoli</v>
          </cell>
          <cell r="AD3911" t="str">
            <v>Pemerintah Kab. Tolitoli</v>
          </cell>
        </row>
        <row r="3912">
          <cell r="A3912">
            <v>3910</v>
          </cell>
          <cell r="B3912" t="str">
            <v>198910172017042004</v>
          </cell>
          <cell r="C3912" t="str">
            <v/>
          </cell>
          <cell r="D3912" t="str">
            <v>RISNA HASMITA</v>
          </cell>
          <cell r="E3912" t="str">
            <v/>
          </cell>
          <cell r="F3912" t="str">
            <v>A.Md.Keb.</v>
          </cell>
          <cell r="G3912" t="str">
            <v>LUWU</v>
          </cell>
          <cell r="H3912" t="str">
            <v>17 - 10 - 1989</v>
          </cell>
          <cell r="I3912" t="str">
            <v>II/c</v>
          </cell>
          <cell r="J3912" t="str">
            <v>01 - 04 - 2017</v>
          </cell>
          <cell r="K3912" t="str">
            <v>01 - 04 - 2018</v>
          </cell>
          <cell r="L3912" t="str">
            <v>P</v>
          </cell>
          <cell r="M3912" t="str">
            <v>II/c</v>
          </cell>
          <cell r="N3912" t="str">
            <v>01 - 04 - 2017</v>
          </cell>
          <cell r="O3912" t="str">
            <v>8</v>
          </cell>
          <cell r="P3912" t="str">
            <v>0</v>
          </cell>
          <cell r="Q3912" t="str">
            <v/>
          </cell>
          <cell r="R3912" t="str">
            <v/>
          </cell>
          <cell r="S3912" t="str">
            <v/>
          </cell>
          <cell r="T3912" t="str">
            <v/>
          </cell>
          <cell r="U3912" t="str">
            <v/>
          </cell>
          <cell r="V3912" t="str">
            <v>BIDAN</v>
          </cell>
          <cell r="W3912" t="str">
            <v>UPT Puskesmas Dondo</v>
          </cell>
          <cell r="X3912" t="str">
            <v>Dinas Kesehatan</v>
          </cell>
          <cell r="Y3912" t="str">
            <v>D-III KEBIDANAN</v>
          </cell>
          <cell r="Z3912" t="str">
            <v>22-06-2010</v>
          </cell>
          <cell r="AA3912" t="str">
            <v>Aktif</v>
          </cell>
          <cell r="AB3912" t="str">
            <v>PNS Daerah Kab./Kota yang bekerja pada Kab./Kota</v>
          </cell>
          <cell r="AC3912" t="str">
            <v>Pemerintah Kab. Tolitoli</v>
          </cell>
          <cell r="AD3912" t="str">
            <v>Pemerintah Kab. Tolitoli</v>
          </cell>
        </row>
        <row r="3913">
          <cell r="A3913">
            <v>3911</v>
          </cell>
          <cell r="B3913" t="str">
            <v>196506241993031011</v>
          </cell>
          <cell r="C3913" t="str">
            <v>132048707</v>
          </cell>
          <cell r="D3913" t="str">
            <v>SURYADI ANWAR</v>
          </cell>
          <cell r="E3913" t="str">
            <v/>
          </cell>
          <cell r="F3913" t="str">
            <v>S.Pd</v>
          </cell>
          <cell r="G3913" t="str">
            <v>SIDENRENG RAPPANG</v>
          </cell>
          <cell r="H3913" t="str">
            <v>24 - 06 - 1965</v>
          </cell>
          <cell r="I3913" t="str">
            <v>II/a</v>
          </cell>
          <cell r="J3913" t="str">
            <v>01 - 03 - 1993</v>
          </cell>
          <cell r="K3913" t="str">
            <v>01 - 02 - 1995</v>
          </cell>
          <cell r="L3913" t="str">
            <v>L</v>
          </cell>
          <cell r="M3913" t="str">
            <v>IV/a</v>
          </cell>
          <cell r="N3913" t="str">
            <v>01 - 10 - 2014</v>
          </cell>
          <cell r="O3913" t="str">
            <v>16</v>
          </cell>
          <cell r="P3913" t="str">
            <v>7</v>
          </cell>
          <cell r="Q3913" t="str">
            <v/>
          </cell>
          <cell r="R3913" t="str">
            <v/>
          </cell>
          <cell r="S3913" t="str">
            <v/>
          </cell>
          <cell r="T3913" t="str">
            <v>30 - 01 - 2018</v>
          </cell>
          <cell r="U3913" t="str">
            <v>Guru Madya</v>
          </cell>
          <cell r="V3913" t="str">
            <v/>
          </cell>
          <cell r="W3913" t="str">
            <v>SMP NEGERI SATAP SIBALUTON</v>
          </cell>
          <cell r="X3913" t="str">
            <v>Dinas Pendidikan Dan Kebudayaan</v>
          </cell>
          <cell r="Y3913" t="str">
            <v>S-1 BAHASA INDONESIA</v>
          </cell>
          <cell r="Z3913" t="str">
            <v>31-12-2002</v>
          </cell>
          <cell r="AA3913" t="str">
            <v>Aktif</v>
          </cell>
          <cell r="AB3913" t="str">
            <v>PNS Daerah Kab./Kota yang bekerja pada Kab./Kota</v>
          </cell>
          <cell r="AC3913" t="str">
            <v>Pemerintah Kab. Tolitoli</v>
          </cell>
          <cell r="AD3913" t="str">
            <v>Pemerintah Kab. Tolitoli</v>
          </cell>
        </row>
        <row r="3914">
          <cell r="A3914">
            <v>3912</v>
          </cell>
          <cell r="B3914" t="str">
            <v>198106212014092002</v>
          </cell>
          <cell r="C3914" t="str">
            <v/>
          </cell>
          <cell r="D3914" t="str">
            <v>NUR ADILAH</v>
          </cell>
          <cell r="E3914" t="str">
            <v/>
          </cell>
          <cell r="F3914" t="str">
            <v/>
          </cell>
          <cell r="G3914" t="str">
            <v>MAJENE</v>
          </cell>
          <cell r="H3914" t="str">
            <v>21 - 06 - 1981</v>
          </cell>
          <cell r="I3914" t="str">
            <v>II/a</v>
          </cell>
          <cell r="J3914" t="str">
            <v>01 - 09 - 2014</v>
          </cell>
          <cell r="K3914" t="str">
            <v>01 - 12 - 2015</v>
          </cell>
          <cell r="L3914" t="str">
            <v>P</v>
          </cell>
          <cell r="M3914" t="str">
            <v>II/a</v>
          </cell>
          <cell r="N3914" t="str">
            <v>01 - 09 - 2014</v>
          </cell>
          <cell r="O3914" t="str">
            <v>9</v>
          </cell>
          <cell r="P3914" t="str">
            <v>8</v>
          </cell>
          <cell r="Q3914" t="str">
            <v/>
          </cell>
          <cell r="R3914" t="str">
            <v/>
          </cell>
          <cell r="S3914" t="str">
            <v/>
          </cell>
          <cell r="T3914" t="str">
            <v/>
          </cell>
          <cell r="U3914" t="str">
            <v/>
          </cell>
          <cell r="V3914" t="str">
            <v>GURU SD</v>
          </cell>
          <cell r="W3914" t="str">
            <v>SDN 4 KOMBO</v>
          </cell>
          <cell r="X3914" t="str">
            <v>CABANG DISPENBUD KECAMATAN DAMPAL SELATAN</v>
          </cell>
          <cell r="Y3914" t="str">
            <v>SMU IPA</v>
          </cell>
          <cell r="Z3914" t="str">
            <v>24-05-1999</v>
          </cell>
          <cell r="AA3914" t="str">
            <v>Aktif</v>
          </cell>
          <cell r="AB3914" t="str">
            <v>PNS Daerah Kab./Kota yang bekerja pada Kab./Kota</v>
          </cell>
          <cell r="AC3914" t="str">
            <v>Pemerintah Kab. Tolitoli</v>
          </cell>
          <cell r="AD3914" t="str">
            <v>Pemerintah Kab. Tolitoli</v>
          </cell>
        </row>
        <row r="3915">
          <cell r="A3915">
            <v>3913</v>
          </cell>
          <cell r="B3915" t="str">
            <v>198312252008012004</v>
          </cell>
          <cell r="C3915" t="str">
            <v>570036078</v>
          </cell>
          <cell r="D3915" t="str">
            <v>MAS`IDA</v>
          </cell>
          <cell r="E3915" t="str">
            <v/>
          </cell>
          <cell r="F3915" t="str">
            <v>A.Ma</v>
          </cell>
          <cell r="G3915" t="str">
            <v>MAJENE</v>
          </cell>
          <cell r="H3915" t="str">
            <v>25 - 12 - 1983</v>
          </cell>
          <cell r="I3915" t="str">
            <v>II/b</v>
          </cell>
          <cell r="J3915" t="str">
            <v>01 - 01 - 2008</v>
          </cell>
          <cell r="K3915" t="str">
            <v>01 - 12 - 2009</v>
          </cell>
          <cell r="L3915" t="str">
            <v>P</v>
          </cell>
          <cell r="M3915" t="str">
            <v>II/c</v>
          </cell>
          <cell r="N3915" t="str">
            <v>01 - 10 - 2012</v>
          </cell>
          <cell r="O3915" t="str">
            <v>10</v>
          </cell>
          <cell r="P3915" t="str">
            <v>9</v>
          </cell>
          <cell r="Q3915" t="str">
            <v/>
          </cell>
          <cell r="R3915" t="str">
            <v/>
          </cell>
          <cell r="S3915" t="str">
            <v/>
          </cell>
          <cell r="T3915" t="str">
            <v>01 - 10 - 2012</v>
          </cell>
          <cell r="U3915" t="str">
            <v>Guru Muda</v>
          </cell>
          <cell r="V3915" t="str">
            <v/>
          </cell>
          <cell r="W3915" t="str">
            <v>SDN MALANGGA SELATAN</v>
          </cell>
          <cell r="X3915" t="str">
            <v>CABANG DISPENBUD KECAMATAN GALANG</v>
          </cell>
          <cell r="Y3915" t="str">
            <v>D-II PGSDI</v>
          </cell>
          <cell r="Z3915" t="str">
            <v>31-12-2003</v>
          </cell>
          <cell r="AA3915" t="str">
            <v>Aktif</v>
          </cell>
          <cell r="AB3915" t="str">
            <v>PNS Daerah Kab./Kota yang bekerja pada Kab./Kota</v>
          </cell>
          <cell r="AC3915" t="str">
            <v>Pemerintah Kab. Tolitoli</v>
          </cell>
          <cell r="AD3915" t="str">
            <v>Pemerintah Kab. Tolitoli</v>
          </cell>
        </row>
        <row r="3916">
          <cell r="A3916">
            <v>3914</v>
          </cell>
          <cell r="B3916" t="str">
            <v>197105282005012008</v>
          </cell>
          <cell r="C3916" t="str">
            <v>570017176</v>
          </cell>
          <cell r="D3916" t="str">
            <v>SYAMSIAH</v>
          </cell>
          <cell r="E3916" t="str">
            <v/>
          </cell>
          <cell r="F3916" t="str">
            <v>S.PD</v>
          </cell>
          <cell r="G3916" t="str">
            <v>PANGKAJENE KEPULAUAN</v>
          </cell>
          <cell r="H3916" t="str">
            <v>28 - 05 - 1971</v>
          </cell>
          <cell r="I3916" t="str">
            <v>III/a</v>
          </cell>
          <cell r="J3916" t="str">
            <v>01 - 01 - 2005</v>
          </cell>
          <cell r="K3916" t="str">
            <v>01 - 04 - 2006</v>
          </cell>
          <cell r="L3916" t="str">
            <v>P</v>
          </cell>
          <cell r="M3916" t="str">
            <v>IV/a</v>
          </cell>
          <cell r="N3916" t="str">
            <v>01 - 10 - 2016</v>
          </cell>
          <cell r="O3916" t="str">
            <v>11</v>
          </cell>
          <cell r="P3916" t="str">
            <v>9</v>
          </cell>
          <cell r="Q3916" t="str">
            <v/>
          </cell>
          <cell r="R3916" t="str">
            <v/>
          </cell>
          <cell r="S3916" t="str">
            <v/>
          </cell>
          <cell r="T3916" t="str">
            <v>01 - 10 - 2016</v>
          </cell>
          <cell r="U3916" t="str">
            <v>Guru Madya</v>
          </cell>
          <cell r="V3916" t="str">
            <v/>
          </cell>
          <cell r="W3916" t="str">
            <v>SMP NEGERI 1 DAKOPEMEAN</v>
          </cell>
          <cell r="X3916" t="str">
            <v>CABANG DISPENBUD KECAMATAN DAKOPEMEAN</v>
          </cell>
          <cell r="Y3916" t="str">
            <v>S-1/A-IV PENDIDIKAN IPS</v>
          </cell>
          <cell r="Z3916" t="str">
            <v>31-12-1997</v>
          </cell>
          <cell r="AA3916" t="str">
            <v>Aktif</v>
          </cell>
          <cell r="AB3916" t="str">
            <v>PNS Daerah Kab./Kota yang bekerja pada Kab./Kota</v>
          </cell>
          <cell r="AC3916" t="str">
            <v>Pemerintah Kab. Tolitoli</v>
          </cell>
          <cell r="AD3916" t="str">
            <v>Pemerintah Kab. Tolitoli</v>
          </cell>
        </row>
        <row r="3917">
          <cell r="A3917">
            <v>3915</v>
          </cell>
          <cell r="B3917" t="str">
            <v>196111171985121003</v>
          </cell>
          <cell r="C3917" t="str">
            <v>131342647</v>
          </cell>
          <cell r="D3917" t="str">
            <v>MAHJUDIN</v>
          </cell>
          <cell r="E3917" t="str">
            <v/>
          </cell>
          <cell r="F3917" t="str">
            <v/>
          </cell>
          <cell r="G3917" t="str">
            <v>BUOL</v>
          </cell>
          <cell r="H3917" t="str">
            <v>17 - 11 - 1961</v>
          </cell>
          <cell r="I3917" t="str">
            <v>II/a</v>
          </cell>
          <cell r="J3917" t="str">
            <v>01 - 12 - 1985</v>
          </cell>
          <cell r="K3917" t="str">
            <v>01 - 10 - 1987</v>
          </cell>
          <cell r="L3917" t="str">
            <v>L</v>
          </cell>
          <cell r="M3917" t="str">
            <v>III/d</v>
          </cell>
          <cell r="N3917" t="str">
            <v>01 - 10 - 2012</v>
          </cell>
          <cell r="O3917" t="str">
            <v>21</v>
          </cell>
          <cell r="P3917" t="str">
            <v>10</v>
          </cell>
          <cell r="Q3917" t="str">
            <v/>
          </cell>
          <cell r="R3917" t="str">
            <v/>
          </cell>
          <cell r="S3917" t="str">
            <v/>
          </cell>
          <cell r="T3917" t="str">
            <v>01 - 10 - 2012</v>
          </cell>
          <cell r="U3917" t="str">
            <v>Guru Dewasa Tingkat. I</v>
          </cell>
          <cell r="V3917" t="str">
            <v/>
          </cell>
          <cell r="W3917" t="str">
            <v>SDN 2 LAKUAN TOLITOLI</v>
          </cell>
          <cell r="X3917" t="str">
            <v>CABANG DISPENBUD KECAMATAN TOLITOLI UTARA</v>
          </cell>
          <cell r="Y3917" t="str">
            <v>KPG</v>
          </cell>
          <cell r="Z3917" t="str">
            <v>31-12-1985</v>
          </cell>
          <cell r="AA3917" t="str">
            <v>Aktif</v>
          </cell>
          <cell r="AB3917" t="str">
            <v>PNS Daerah Kab./Kota yang bekerja pada Kab./Kota</v>
          </cell>
          <cell r="AC3917" t="str">
            <v>Pemerintah Kab. Tolitoli</v>
          </cell>
          <cell r="AD3917" t="str">
            <v>Pemerintah Kab. Tolitoli</v>
          </cell>
        </row>
        <row r="3918">
          <cell r="A3918">
            <v>3916</v>
          </cell>
          <cell r="B3918" t="str">
            <v>198011122005012012</v>
          </cell>
          <cell r="C3918" t="str">
            <v>570017316</v>
          </cell>
          <cell r="D3918" t="str">
            <v>ASRINA</v>
          </cell>
          <cell r="E3918" t="str">
            <v/>
          </cell>
          <cell r="F3918" t="str">
            <v>A.Md.Kep</v>
          </cell>
          <cell r="G3918" t="str">
            <v>BANGKIR</v>
          </cell>
          <cell r="H3918" t="str">
            <v>12 - 11 - 1980</v>
          </cell>
          <cell r="I3918" t="str">
            <v>II/c</v>
          </cell>
          <cell r="J3918" t="str">
            <v>01 - 01 - 2005</v>
          </cell>
          <cell r="K3918" t="str">
            <v>01 - 03 - 2006</v>
          </cell>
          <cell r="L3918" t="str">
            <v>P</v>
          </cell>
          <cell r="M3918" t="str">
            <v>III/c</v>
          </cell>
          <cell r="N3918" t="str">
            <v>01 - 04 - 2016</v>
          </cell>
          <cell r="O3918" t="str">
            <v>9</v>
          </cell>
          <cell r="P3918" t="str">
            <v>3</v>
          </cell>
          <cell r="Q3918" t="str">
            <v/>
          </cell>
          <cell r="R3918" t="str">
            <v/>
          </cell>
          <cell r="S3918" t="str">
            <v/>
          </cell>
          <cell r="T3918" t="str">
            <v>01 - 04 - 2016</v>
          </cell>
          <cell r="U3918" t="str">
            <v>Perawat Penyelia</v>
          </cell>
          <cell r="V3918" t="str">
            <v/>
          </cell>
          <cell r="W3918" t="str">
            <v>RUMAH SAKIT UMUM DAERAH MOKOPIDO</v>
          </cell>
          <cell r="X3918" t="str">
            <v>Pemerintah Kabupaten Tolitoli</v>
          </cell>
          <cell r="Y3918" t="str">
            <v>D-III KEPERAWATAN</v>
          </cell>
          <cell r="Z3918" t="str">
            <v>31-12-2002</v>
          </cell>
          <cell r="AA3918" t="str">
            <v>Aktif</v>
          </cell>
          <cell r="AB3918" t="str">
            <v>PNS Daerah Kab./Kota yang bekerja pada Kab./Kota</v>
          </cell>
          <cell r="AC3918" t="str">
            <v>Pemerintah Kab. Tolitoli</v>
          </cell>
          <cell r="AD3918" t="str">
            <v>Pemerintah Kab. Tolitoli</v>
          </cell>
        </row>
        <row r="3919">
          <cell r="A3919">
            <v>3917</v>
          </cell>
          <cell r="B3919" t="str">
            <v>198303192008012002</v>
          </cell>
          <cell r="C3919" t="str">
            <v>570036042</v>
          </cell>
          <cell r="D3919" t="str">
            <v>YULIANA</v>
          </cell>
          <cell r="E3919" t="str">
            <v/>
          </cell>
          <cell r="F3919" t="str">
            <v>S.Kep.Ns</v>
          </cell>
          <cell r="G3919" t="str">
            <v>TOLITOLI</v>
          </cell>
          <cell r="H3919" t="str">
            <v>19 - 03 - 1983</v>
          </cell>
          <cell r="I3919" t="str">
            <v>II/c</v>
          </cell>
          <cell r="J3919" t="str">
            <v>01 - 01 - 2008</v>
          </cell>
          <cell r="K3919" t="str">
            <v>01 - 12 - 2009</v>
          </cell>
          <cell r="L3919" t="str">
            <v>P</v>
          </cell>
          <cell r="M3919" t="str">
            <v>II/d</v>
          </cell>
          <cell r="N3919" t="str">
            <v>01 - 10 - 2012</v>
          </cell>
          <cell r="O3919" t="str">
            <v>10</v>
          </cell>
          <cell r="P3919" t="str">
            <v>9</v>
          </cell>
          <cell r="Q3919" t="str">
            <v/>
          </cell>
          <cell r="R3919" t="str">
            <v/>
          </cell>
          <cell r="S3919" t="str">
            <v/>
          </cell>
          <cell r="T3919" t="str">
            <v>01 - 10 - 2012</v>
          </cell>
          <cell r="U3919" t="str">
            <v>Perawat Pelaksana</v>
          </cell>
          <cell r="V3919" t="str">
            <v/>
          </cell>
          <cell r="W3919" t="str">
            <v>RUMAH SAKIT UMUM DAERAH MOKOPIDO</v>
          </cell>
          <cell r="X3919" t="str">
            <v>Pemerintah Kabupaten Tolitoli</v>
          </cell>
          <cell r="Y3919" t="str">
            <v>D-III KEPERAWATAN</v>
          </cell>
          <cell r="Z3919" t="str">
            <v>31-12-2004</v>
          </cell>
          <cell r="AA3919" t="str">
            <v>Aktif</v>
          </cell>
          <cell r="AB3919" t="str">
            <v>PNS Daerah Kab./Kota yang bekerja pada Kab./Kota</v>
          </cell>
          <cell r="AC3919" t="str">
            <v>Pemerintah Kab. Tolitoli</v>
          </cell>
          <cell r="AD3919" t="str">
            <v>Pemerintah Kab. Tolitoli</v>
          </cell>
        </row>
        <row r="3920">
          <cell r="A3920">
            <v>3918</v>
          </cell>
          <cell r="B3920" t="str">
            <v>198611112015022001</v>
          </cell>
          <cell r="C3920" t="str">
            <v/>
          </cell>
          <cell r="D3920" t="str">
            <v>MEGAWATI</v>
          </cell>
          <cell r="E3920" t="str">
            <v/>
          </cell>
          <cell r="F3920" t="str">
            <v/>
          </cell>
          <cell r="G3920" t="str">
            <v>TOLITOLI</v>
          </cell>
          <cell r="H3920" t="str">
            <v>11 - 11 - 1986</v>
          </cell>
          <cell r="I3920" t="str">
            <v>I/c</v>
          </cell>
          <cell r="J3920" t="str">
            <v>01 - 02 - 2015</v>
          </cell>
          <cell r="K3920" t="str">
            <v>01 - 09 - 2016</v>
          </cell>
          <cell r="L3920" t="str">
            <v>P</v>
          </cell>
          <cell r="M3920" t="str">
            <v>I/c</v>
          </cell>
          <cell r="N3920" t="str">
            <v>01 - 02 - 2015</v>
          </cell>
          <cell r="O3920" t="str">
            <v>13</v>
          </cell>
          <cell r="P3920" t="str">
            <v>9</v>
          </cell>
          <cell r="Q3920" t="str">
            <v/>
          </cell>
          <cell r="R3920" t="str">
            <v/>
          </cell>
          <cell r="S3920" t="str">
            <v/>
          </cell>
          <cell r="T3920" t="str">
            <v/>
          </cell>
          <cell r="U3920" t="str">
            <v/>
          </cell>
          <cell r="V3920" t="str">
            <v>PENGOLAH DATA KEBUTUHAN PENGEMBANGAN DAN PENGHARGAAN PEGAWAI</v>
          </cell>
          <cell r="W3920" t="str">
            <v>Sub Bidang Penghargaan Pegawai</v>
          </cell>
          <cell r="X3920" t="str">
            <v>Badan Kepegawaian Dan Pengembangan Sumber Daya Manusia</v>
          </cell>
          <cell r="Y3920" t="str">
            <v>SLTP</v>
          </cell>
          <cell r="Z3920" t="str">
            <v>25-05-2001</v>
          </cell>
          <cell r="AA3920" t="str">
            <v>Aktif</v>
          </cell>
          <cell r="AB3920" t="str">
            <v>PNS Daerah Kab./Kota yang bekerja pada Kab./Kota</v>
          </cell>
          <cell r="AC3920" t="str">
            <v>Pemerintah Kab. Tolitoli</v>
          </cell>
          <cell r="AD3920" t="str">
            <v>Pemerintah Kab. Tolitoli</v>
          </cell>
        </row>
        <row r="3921">
          <cell r="A3921">
            <v>3919</v>
          </cell>
          <cell r="B3921" t="str">
            <v>196605011988032012</v>
          </cell>
          <cell r="C3921" t="str">
            <v>131743573</v>
          </cell>
          <cell r="D3921" t="str">
            <v>E ROSWATI</v>
          </cell>
          <cell r="E3921" t="str">
            <v/>
          </cell>
          <cell r="F3921" t="str">
            <v/>
          </cell>
          <cell r="G3921" t="str">
            <v>BANDUNG</v>
          </cell>
          <cell r="H3921" t="str">
            <v>01 - 05 - 1966</v>
          </cell>
          <cell r="I3921" t="str">
            <v>II/a</v>
          </cell>
          <cell r="J3921" t="str">
            <v>01 - 03 - 1988</v>
          </cell>
          <cell r="K3921" t="str">
            <v>01 - 11 - 1989</v>
          </cell>
          <cell r="L3921" t="str">
            <v>P</v>
          </cell>
          <cell r="M3921" t="str">
            <v>IV/a</v>
          </cell>
          <cell r="N3921" t="str">
            <v>01 - 04 - 2010</v>
          </cell>
          <cell r="O3921" t="str">
            <v>15</v>
          </cell>
          <cell r="P3921" t="str">
            <v>5</v>
          </cell>
          <cell r="Q3921" t="str">
            <v/>
          </cell>
          <cell r="R3921" t="str">
            <v/>
          </cell>
          <cell r="S3921" t="str">
            <v/>
          </cell>
          <cell r="T3921" t="str">
            <v>01 - 04 - 2010</v>
          </cell>
          <cell r="U3921" t="str">
            <v>Guru Pembina</v>
          </cell>
          <cell r="V3921" t="str">
            <v/>
          </cell>
          <cell r="W3921" t="str">
            <v>SD Negeri 6 Tolitoli</v>
          </cell>
          <cell r="X3921" t="str">
            <v>Dinas Pendidikan Dan Kebudayaan</v>
          </cell>
          <cell r="Y3921" t="str">
            <v>D-II/A-II</v>
          </cell>
          <cell r="Z3921" t="str">
            <v>26-08-2002</v>
          </cell>
          <cell r="AA3921" t="str">
            <v>Aktif</v>
          </cell>
          <cell r="AB3921" t="str">
            <v>PNS Daerah Kab./Kota yang bekerja pada Kab./Kota</v>
          </cell>
          <cell r="AC3921" t="str">
            <v>Pemerintah Kab. Tolitoli</v>
          </cell>
          <cell r="AD3921" t="str">
            <v>Pemerintah Kab. Tolitoli</v>
          </cell>
        </row>
        <row r="3922">
          <cell r="A3922">
            <v>3920</v>
          </cell>
          <cell r="B3922" t="str">
            <v>197504041997072001</v>
          </cell>
          <cell r="C3922" t="str">
            <v>132179547</v>
          </cell>
          <cell r="D3922" t="str">
            <v>ELIS MAKMUR</v>
          </cell>
          <cell r="E3922" t="str">
            <v/>
          </cell>
          <cell r="F3922" t="str">
            <v xml:space="preserve"> S.Pd SD</v>
          </cell>
          <cell r="G3922" t="str">
            <v>GORONTALO</v>
          </cell>
          <cell r="H3922" t="str">
            <v>04 - 04 - 1975</v>
          </cell>
          <cell r="I3922" t="str">
            <v>II/b</v>
          </cell>
          <cell r="J3922" t="str">
            <v>01 - 07 - 1997</v>
          </cell>
          <cell r="K3922" t="str">
            <v>01 - 12 - 1998</v>
          </cell>
          <cell r="L3922" t="str">
            <v>P</v>
          </cell>
          <cell r="M3922" t="str">
            <v>III/d</v>
          </cell>
          <cell r="N3922" t="str">
            <v>01 - 10 - 2014</v>
          </cell>
          <cell r="O3922" t="str">
            <v>15</v>
          </cell>
          <cell r="P3922" t="str">
            <v>3</v>
          </cell>
          <cell r="Q3922" t="str">
            <v/>
          </cell>
          <cell r="R3922" t="str">
            <v/>
          </cell>
          <cell r="S3922" t="str">
            <v/>
          </cell>
          <cell r="T3922" t="str">
            <v>01 - 10 - 2014</v>
          </cell>
          <cell r="U3922" t="str">
            <v>Guru Muda</v>
          </cell>
          <cell r="V3922" t="str">
            <v/>
          </cell>
          <cell r="W3922" t="str">
            <v>SD Negeri 4 Tolitoli</v>
          </cell>
          <cell r="X3922" t="str">
            <v>Dinas Pendidikan Dan Kebudayaan</v>
          </cell>
          <cell r="Y3922" t="str">
            <v>A-IV PENDIDIKAN PGSD</v>
          </cell>
          <cell r="Z3922" t="str">
            <v>31-12-1997</v>
          </cell>
          <cell r="AA3922" t="str">
            <v>Aktif</v>
          </cell>
          <cell r="AB3922" t="str">
            <v>PNS Daerah Kab./Kota yang bekerja pada Kab./Kota</v>
          </cell>
          <cell r="AC3922" t="str">
            <v>Pemerintah Kab. Tolitoli</v>
          </cell>
          <cell r="AD3922" t="str">
            <v>Pemerintah Kab. Tolitoli</v>
          </cell>
        </row>
        <row r="3923">
          <cell r="A3923">
            <v>3921</v>
          </cell>
          <cell r="B3923" t="str">
            <v>196502281986021014</v>
          </cell>
          <cell r="C3923" t="str">
            <v>131527141</v>
          </cell>
          <cell r="D3923" t="str">
            <v>DARWIN A. TATLIM</v>
          </cell>
          <cell r="E3923" t="str">
            <v/>
          </cell>
          <cell r="F3923" t="str">
            <v>A.Ma.Pd</v>
          </cell>
          <cell r="G3923" t="str">
            <v>BUOL</v>
          </cell>
          <cell r="H3923" t="str">
            <v>28 - 02 - 1965</v>
          </cell>
          <cell r="I3923" t="str">
            <v>II/a</v>
          </cell>
          <cell r="J3923" t="str">
            <v>01 - 02 - 1986</v>
          </cell>
          <cell r="K3923" t="str">
            <v>01 - 08 - 1987</v>
          </cell>
          <cell r="L3923" t="str">
            <v>L</v>
          </cell>
          <cell r="M3923" t="str">
            <v>IV/a</v>
          </cell>
          <cell r="N3923" t="str">
            <v>01 - 10 - 2010</v>
          </cell>
          <cell r="O3923" t="str">
            <v>19</v>
          </cell>
          <cell r="P3923" t="str">
            <v>8</v>
          </cell>
          <cell r="Q3923" t="str">
            <v/>
          </cell>
          <cell r="R3923" t="str">
            <v/>
          </cell>
          <cell r="S3923" t="str">
            <v/>
          </cell>
          <cell r="T3923" t="str">
            <v>09 - 03 - 2015</v>
          </cell>
          <cell r="U3923" t="str">
            <v>Guru Madya</v>
          </cell>
          <cell r="V3923" t="str">
            <v/>
          </cell>
          <cell r="W3923" t="str">
            <v>SDN SALUGAN</v>
          </cell>
          <cell r="X3923" t="str">
            <v>CABANG DISPENBUD KECAMATAN LAMPASIO</v>
          </cell>
          <cell r="Y3923" t="str">
            <v>D-II/A-II</v>
          </cell>
          <cell r="Z3923" t="str">
            <v>31-12-2002</v>
          </cell>
          <cell r="AA3923" t="str">
            <v>Aktif</v>
          </cell>
          <cell r="AB3923" t="str">
            <v>PNS Daerah Kab./Kota yang bekerja pada Kab./Kota</v>
          </cell>
          <cell r="AC3923" t="str">
            <v>Pemerintah Kab. Tolitoli</v>
          </cell>
          <cell r="AD3923" t="str">
            <v>Pemerintah Kab. Tolitoli</v>
          </cell>
        </row>
        <row r="3924">
          <cell r="A3924">
            <v>3922</v>
          </cell>
          <cell r="B3924" t="str">
            <v>196606252003122001</v>
          </cell>
          <cell r="C3924" t="str">
            <v>570015668</v>
          </cell>
          <cell r="D3924" t="str">
            <v>KARTINI KA`I</v>
          </cell>
          <cell r="E3924" t="str">
            <v/>
          </cell>
          <cell r="F3924" t="str">
            <v/>
          </cell>
          <cell r="G3924" t="str">
            <v>MIMBALA</v>
          </cell>
          <cell r="H3924" t="str">
            <v>25 - 06 - 1966</v>
          </cell>
          <cell r="I3924" t="str">
            <v>II/a</v>
          </cell>
          <cell r="J3924" t="str">
            <v>01 - 12 - 2003</v>
          </cell>
          <cell r="K3924" t="str">
            <v>01 - 03 - 2005</v>
          </cell>
          <cell r="L3924" t="str">
            <v>P</v>
          </cell>
          <cell r="M3924" t="str">
            <v>II/c</v>
          </cell>
          <cell r="N3924" t="str">
            <v>01 - 04 - 2012</v>
          </cell>
          <cell r="O3924" t="str">
            <v>15</v>
          </cell>
          <cell r="P3924" t="str">
            <v>1</v>
          </cell>
          <cell r="Q3924" t="str">
            <v/>
          </cell>
          <cell r="R3924" t="str">
            <v/>
          </cell>
          <cell r="S3924" t="str">
            <v/>
          </cell>
          <cell r="T3924" t="str">
            <v>01 - 04 - 2012</v>
          </cell>
          <cell r="U3924" t="str">
            <v>Guru Muda</v>
          </cell>
          <cell r="V3924" t="str">
            <v/>
          </cell>
          <cell r="W3924" t="str">
            <v>SD Integral Rahmatullah</v>
          </cell>
          <cell r="X3924" t="str">
            <v>Dinas Pendidikan Dan Kebudayaan</v>
          </cell>
          <cell r="Y3924" t="str">
            <v>SPG PENDIDIKAN SD</v>
          </cell>
          <cell r="Z3924" t="str">
            <v>31-12-1986</v>
          </cell>
          <cell r="AA3924" t="str">
            <v>Aktif</v>
          </cell>
          <cell r="AB3924" t="str">
            <v>PNS Daerah Kab./Kota yang bekerja pada Kab./Kota</v>
          </cell>
          <cell r="AC3924" t="str">
            <v>Pemerintah Kab. Tolitoli</v>
          </cell>
          <cell r="AD3924" t="str">
            <v>Pemerintah Kab. Tolitoli</v>
          </cell>
        </row>
        <row r="3925">
          <cell r="A3925">
            <v>3923</v>
          </cell>
          <cell r="B3925" t="str">
            <v>196107151981031004</v>
          </cell>
          <cell r="C3925" t="str">
            <v>130855166</v>
          </cell>
          <cell r="D3925" t="str">
            <v>SUSANTO MATOKA</v>
          </cell>
          <cell r="E3925" t="str">
            <v/>
          </cell>
          <cell r="F3925" t="str">
            <v/>
          </cell>
          <cell r="G3925" t="str">
            <v>TOLITOLI</v>
          </cell>
          <cell r="H3925" t="str">
            <v>15 - 07 - 1961</v>
          </cell>
          <cell r="I3925" t="str">
            <v>II/a</v>
          </cell>
          <cell r="J3925" t="str">
            <v>01 - 03 - 1981</v>
          </cell>
          <cell r="K3925" t="str">
            <v>01 - 03 - 1983</v>
          </cell>
          <cell r="L3925" t="str">
            <v>L</v>
          </cell>
          <cell r="M3925" t="str">
            <v>III/c</v>
          </cell>
          <cell r="N3925" t="str">
            <v>01 - 10 - 2002</v>
          </cell>
          <cell r="O3925" t="str">
            <v>16</v>
          </cell>
          <cell r="P3925" t="str">
            <v>7</v>
          </cell>
          <cell r="Q3925" t="str">
            <v/>
          </cell>
          <cell r="R3925" t="str">
            <v/>
          </cell>
          <cell r="S3925" t="str">
            <v/>
          </cell>
          <cell r="T3925" t="str">
            <v>09 - 03 - 2015</v>
          </cell>
          <cell r="U3925" t="str">
            <v>Pengawas Sekolah Madya - TK/SD</v>
          </cell>
          <cell r="V3925" t="str">
            <v/>
          </cell>
          <cell r="W3925" t="str">
            <v>CABANG DISPENBUD KECAMATAN DAMPAL UTARA</v>
          </cell>
          <cell r="X3925" t="str">
            <v/>
          </cell>
          <cell r="Y3925" t="str">
            <v>SPG PENDIDIKAN SD</v>
          </cell>
          <cell r="Z3925" t="str">
            <v>31-12-1980</v>
          </cell>
          <cell r="AA3925" t="str">
            <v>Aktif</v>
          </cell>
          <cell r="AB3925" t="str">
            <v>PNS Daerah Kab./Kota yang bekerja pada Kab./Kota</v>
          </cell>
          <cell r="AC3925" t="str">
            <v>Pemerintah Kab. Tolitoli</v>
          </cell>
          <cell r="AD3925" t="str">
            <v>Pemerintah Kab. Tolitoli</v>
          </cell>
        </row>
        <row r="3926">
          <cell r="A3926">
            <v>3924</v>
          </cell>
          <cell r="B3926" t="str">
            <v>197901292010012013</v>
          </cell>
          <cell r="C3926" t="str">
            <v/>
          </cell>
          <cell r="D3926" t="str">
            <v>NURLAILA</v>
          </cell>
          <cell r="E3926" t="str">
            <v/>
          </cell>
          <cell r="F3926" t="str">
            <v>S.IP</v>
          </cell>
          <cell r="G3926" t="str">
            <v>BUOL</v>
          </cell>
          <cell r="H3926" t="str">
            <v>29 - 01 - 1979</v>
          </cell>
          <cell r="I3926" t="str">
            <v>III/a</v>
          </cell>
          <cell r="J3926" t="str">
            <v>01 - 01 - 2010</v>
          </cell>
          <cell r="K3926" t="str">
            <v>01 - 01 - 2012</v>
          </cell>
          <cell r="L3926" t="str">
            <v>P</v>
          </cell>
          <cell r="M3926" t="str">
            <v>III/c</v>
          </cell>
          <cell r="N3926" t="str">
            <v>01 - 04 - 2018</v>
          </cell>
          <cell r="O3926" t="str">
            <v>8</v>
          </cell>
          <cell r="P3926" t="str">
            <v>3</v>
          </cell>
          <cell r="Q3926" t="str">
            <v/>
          </cell>
          <cell r="R3926" t="str">
            <v/>
          </cell>
          <cell r="S3926" t="str">
            <v/>
          </cell>
          <cell r="T3926" t="str">
            <v/>
          </cell>
          <cell r="U3926" t="str">
            <v/>
          </cell>
          <cell r="V3926" t="str">
            <v>PENGELOLA PROGRAM DAN KEGIATAN</v>
          </cell>
          <cell r="W3926" t="str">
            <v>Sub Bagian Program</v>
          </cell>
          <cell r="X3926" t="str">
            <v>Badan Kesatuan Bangsa Dan Politik</v>
          </cell>
          <cell r="Y3926" t="str">
            <v>S-1 PEMERINTAHAN</v>
          </cell>
          <cell r="Z3926" t="str">
            <v>01-01-2009</v>
          </cell>
          <cell r="AA3926" t="str">
            <v>Aktif</v>
          </cell>
          <cell r="AB3926" t="str">
            <v>PNS Daerah Kab./Kota yang bekerja pada Kab./Kota</v>
          </cell>
          <cell r="AC3926" t="str">
            <v>Pemerintah Kab. Tolitoli</v>
          </cell>
          <cell r="AD3926" t="str">
            <v>Pemerintah Kab. Tolitoli</v>
          </cell>
        </row>
        <row r="3927">
          <cell r="A3927">
            <v>3925</v>
          </cell>
          <cell r="B3927" t="str">
            <v>197709232006042018</v>
          </cell>
          <cell r="C3927" t="str">
            <v>570021400</v>
          </cell>
          <cell r="D3927" t="str">
            <v>JUMIATI</v>
          </cell>
          <cell r="E3927" t="str">
            <v/>
          </cell>
          <cell r="F3927" t="str">
            <v>S.Pd.I</v>
          </cell>
          <cell r="G3927" t="str">
            <v>BARRU</v>
          </cell>
          <cell r="H3927" t="str">
            <v>23 - 09 - 1977</v>
          </cell>
          <cell r="I3927" t="str">
            <v>III/a</v>
          </cell>
          <cell r="J3927" t="str">
            <v>01 - 04 - 2006</v>
          </cell>
          <cell r="K3927" t="str">
            <v>01 - 10 - 2007</v>
          </cell>
          <cell r="L3927" t="str">
            <v>P</v>
          </cell>
          <cell r="M3927" t="str">
            <v>III/d</v>
          </cell>
          <cell r="N3927" t="str">
            <v>01 - 10 - 2016</v>
          </cell>
          <cell r="O3927" t="str">
            <v>13</v>
          </cell>
          <cell r="P3927" t="str">
            <v>4</v>
          </cell>
          <cell r="Q3927" t="str">
            <v/>
          </cell>
          <cell r="R3927" t="str">
            <v/>
          </cell>
          <cell r="S3927" t="str">
            <v/>
          </cell>
          <cell r="T3927" t="str">
            <v>01 - 10 - 2013</v>
          </cell>
          <cell r="U3927" t="str">
            <v>Guru Muda</v>
          </cell>
          <cell r="V3927" t="str">
            <v/>
          </cell>
          <cell r="W3927" t="str">
            <v>SDN 2 TENDE</v>
          </cell>
          <cell r="X3927" t="str">
            <v>CABANG DISPENBUD KECAMATAN GALANG</v>
          </cell>
          <cell r="Y3927" t="str">
            <v>S-1 PENDIDIKAN AGAMA ISLAM</v>
          </cell>
          <cell r="Z3927" t="str">
            <v>31-12-2002</v>
          </cell>
          <cell r="AA3927" t="str">
            <v>Aktif</v>
          </cell>
          <cell r="AB3927" t="str">
            <v>PNS Daerah Kab./Kota yang bekerja pada Kab./Kota</v>
          </cell>
          <cell r="AC3927" t="str">
            <v>Pemerintah Kab. Tolitoli</v>
          </cell>
          <cell r="AD3927" t="str">
            <v>Pemerintah Kab. Tolitoli</v>
          </cell>
        </row>
        <row r="3928">
          <cell r="A3928">
            <v>3926</v>
          </cell>
          <cell r="B3928" t="str">
            <v>197210102014091003</v>
          </cell>
          <cell r="C3928" t="str">
            <v/>
          </cell>
          <cell r="D3928" t="str">
            <v>SRI JUISAL</v>
          </cell>
          <cell r="E3928" t="str">
            <v/>
          </cell>
          <cell r="F3928" t="str">
            <v>SE</v>
          </cell>
          <cell r="G3928" t="str">
            <v>TOLITOLI</v>
          </cell>
          <cell r="H3928" t="str">
            <v>10 - 10 - 1972</v>
          </cell>
          <cell r="I3928" t="str">
            <v>III/a</v>
          </cell>
          <cell r="J3928" t="str">
            <v>01 - 09 - 2014</v>
          </cell>
          <cell r="K3928" t="str">
            <v>01 - 12 - 2015</v>
          </cell>
          <cell r="L3928" t="str">
            <v>L</v>
          </cell>
          <cell r="M3928" t="str">
            <v>III/a</v>
          </cell>
          <cell r="N3928" t="str">
            <v>01 - 09 - 2014</v>
          </cell>
          <cell r="O3928" t="str">
            <v>11</v>
          </cell>
          <cell r="P3928" t="str">
            <v>2</v>
          </cell>
          <cell r="Q3928" t="str">
            <v/>
          </cell>
          <cell r="R3928" t="str">
            <v/>
          </cell>
          <cell r="S3928" t="str">
            <v/>
          </cell>
          <cell r="T3928" t="str">
            <v/>
          </cell>
          <cell r="U3928" t="str">
            <v/>
          </cell>
          <cell r="V3928" t="str">
            <v>GURU SMP</v>
          </cell>
          <cell r="W3928" t="str">
            <v>SMP NEGERI 3 TOLITOLI UTARA</v>
          </cell>
          <cell r="X3928" t="str">
            <v>CABANG DISPENBUD KECAMATAN TOLITOLI UTARA</v>
          </cell>
          <cell r="Y3928" t="str">
            <v>S-1 MANAJEMEN PERUSAHAAN</v>
          </cell>
          <cell r="Z3928" t="str">
            <v>24-09-1997</v>
          </cell>
          <cell r="AA3928" t="str">
            <v>Aktif</v>
          </cell>
          <cell r="AB3928" t="str">
            <v>PNS Daerah Kab./Kota yang bekerja pada Kab./Kota</v>
          </cell>
          <cell r="AC3928" t="str">
            <v>Pemerintah Kab. Tolitoli</v>
          </cell>
          <cell r="AD3928" t="str">
            <v>Pemerintah Kab. Tolitoli</v>
          </cell>
        </row>
        <row r="3929">
          <cell r="A3929">
            <v>3927</v>
          </cell>
          <cell r="B3929" t="str">
            <v>197906192002112001</v>
          </cell>
          <cell r="C3929" t="str">
            <v>570014036</v>
          </cell>
          <cell r="D3929" t="str">
            <v>JUNIARTI</v>
          </cell>
          <cell r="E3929" t="str">
            <v/>
          </cell>
          <cell r="F3929" t="str">
            <v>A.Md.Keb</v>
          </cell>
          <cell r="G3929" t="str">
            <v>TOLITOLI</v>
          </cell>
          <cell r="H3929" t="str">
            <v>19 - 06 - 1979</v>
          </cell>
          <cell r="I3929" t="str">
            <v>II/a</v>
          </cell>
          <cell r="J3929" t="str">
            <v>01 - 11 - 2002</v>
          </cell>
          <cell r="K3929" t="str">
            <v>01 - 12 - 2003</v>
          </cell>
          <cell r="L3929" t="str">
            <v>P</v>
          </cell>
          <cell r="M3929" t="str">
            <v>III/b</v>
          </cell>
          <cell r="N3929" t="str">
            <v>01 - 10 - 2017</v>
          </cell>
          <cell r="O3929" t="str">
            <v>15</v>
          </cell>
          <cell r="P3929" t="str">
            <v>11</v>
          </cell>
          <cell r="Q3929" t="str">
            <v/>
          </cell>
          <cell r="R3929" t="str">
            <v/>
          </cell>
          <cell r="S3929" t="str">
            <v/>
          </cell>
          <cell r="T3929" t="str">
            <v>01 - 04 - 2015</v>
          </cell>
          <cell r="U3929" t="str">
            <v>Bidan Mahir / Lanjutan</v>
          </cell>
          <cell r="V3929" t="str">
            <v/>
          </cell>
          <cell r="W3929" t="str">
            <v>Sub Bidang Pelayanan Medis Dan Keperawatan</v>
          </cell>
          <cell r="X3929" t="str">
            <v>BIDANG PELAYANAN</v>
          </cell>
          <cell r="Y3929" t="str">
            <v>D-III KEBIDANAN</v>
          </cell>
          <cell r="Z3929" t="str">
            <v>31-12-2009</v>
          </cell>
          <cell r="AA3929" t="str">
            <v>Aktif</v>
          </cell>
          <cell r="AB3929" t="str">
            <v>PNS Daerah Kab./Kota yang bekerja pada Kab./Kota</v>
          </cell>
          <cell r="AC3929" t="str">
            <v>Pemerintah Kab. Tolitoli</v>
          </cell>
          <cell r="AD3929" t="str">
            <v>Pemerintah Kab. Tolitoli</v>
          </cell>
        </row>
        <row r="3930">
          <cell r="A3930">
            <v>3928</v>
          </cell>
          <cell r="B3930" t="str">
            <v>198402162005011003</v>
          </cell>
          <cell r="C3930" t="str">
            <v>570017396</v>
          </cell>
          <cell r="D3930" t="str">
            <v>BUDHI</v>
          </cell>
          <cell r="E3930" t="str">
            <v/>
          </cell>
          <cell r="F3930" t="str">
            <v>SH</v>
          </cell>
          <cell r="G3930" t="str">
            <v>TOLITOLI</v>
          </cell>
          <cell r="H3930" t="str">
            <v>16 - 02 - 1984</v>
          </cell>
          <cell r="I3930" t="str">
            <v>II/a</v>
          </cell>
          <cell r="J3930" t="str">
            <v>01 - 01 - 2005</v>
          </cell>
          <cell r="K3930" t="str">
            <v>01 - 03 - 2006</v>
          </cell>
          <cell r="L3930" t="str">
            <v>L</v>
          </cell>
          <cell r="M3930" t="str">
            <v>III/a</v>
          </cell>
          <cell r="N3930" t="str">
            <v>01 - 10 - 2014</v>
          </cell>
          <cell r="O3930" t="str">
            <v>4</v>
          </cell>
          <cell r="P3930" t="str">
            <v>9</v>
          </cell>
          <cell r="Q3930" t="str">
            <v/>
          </cell>
          <cell r="R3930" t="str">
            <v/>
          </cell>
          <cell r="S3930" t="str">
            <v/>
          </cell>
          <cell r="T3930" t="str">
            <v/>
          </cell>
          <cell r="U3930" t="str">
            <v/>
          </cell>
          <cell r="V3930" t="str">
            <v>STAF</v>
          </cell>
          <cell r="W3930" t="str">
            <v>Sub Bagian Keuangan Dan Aset</v>
          </cell>
          <cell r="X3930" t="str">
            <v>SEKRETARIAT</v>
          </cell>
          <cell r="Y3930" t="str">
            <v>S-1 HUKUM ADMINISTRASI NEGARA</v>
          </cell>
          <cell r="Z3930" t="str">
            <v>31-12-2013</v>
          </cell>
          <cell r="AA3930" t="str">
            <v>Aktif</v>
          </cell>
          <cell r="AB3930" t="str">
            <v>PNS Daerah Kab./Kota yang bekerja pada Kab./Kota</v>
          </cell>
          <cell r="AC3930" t="str">
            <v>Pemerintah Kab. Tolitoli</v>
          </cell>
          <cell r="AD3930" t="str">
            <v>Pemerintah Kab. Tolitoli</v>
          </cell>
        </row>
        <row r="3931">
          <cell r="A3931">
            <v>3929</v>
          </cell>
          <cell r="B3931" t="str">
            <v>196601101991112001</v>
          </cell>
          <cell r="C3931" t="str">
            <v>131940825</v>
          </cell>
          <cell r="D3931" t="str">
            <v>RUGAIYA BASIR DATUAMAS</v>
          </cell>
          <cell r="E3931" t="str">
            <v/>
          </cell>
          <cell r="F3931" t="str">
            <v>A.MA.PD</v>
          </cell>
          <cell r="G3931" t="str">
            <v>PINJAN</v>
          </cell>
          <cell r="H3931" t="str">
            <v>10 - 01 - 1966</v>
          </cell>
          <cell r="I3931" t="str">
            <v>II/a</v>
          </cell>
          <cell r="J3931" t="str">
            <v>01 - 11 - 1991</v>
          </cell>
          <cell r="K3931" t="str">
            <v>01 - 11 - 1993</v>
          </cell>
          <cell r="L3931" t="str">
            <v>P</v>
          </cell>
          <cell r="M3931" t="str">
            <v>III/b</v>
          </cell>
          <cell r="N3931" t="str">
            <v>01 - 04 - 2017</v>
          </cell>
          <cell r="O3931" t="str">
            <v>20</v>
          </cell>
          <cell r="P3931" t="str">
            <v>4</v>
          </cell>
          <cell r="Q3931" t="str">
            <v/>
          </cell>
          <cell r="R3931" t="str">
            <v/>
          </cell>
          <cell r="S3931" t="str">
            <v/>
          </cell>
          <cell r="T3931" t="str">
            <v>01 - 10 - 2011</v>
          </cell>
          <cell r="U3931" t="str">
            <v>Guru Pertama</v>
          </cell>
          <cell r="V3931" t="str">
            <v/>
          </cell>
          <cell r="W3931" t="str">
            <v>SDN PINJAN</v>
          </cell>
          <cell r="X3931" t="str">
            <v>CABANG DISPENBUD KECAMATAN TOLITOLI UTARA</v>
          </cell>
          <cell r="Y3931" t="str">
            <v>D-II</v>
          </cell>
          <cell r="Z3931" t="str">
            <v>31-12-2003</v>
          </cell>
          <cell r="AA3931" t="str">
            <v>Aktif</v>
          </cell>
          <cell r="AB3931" t="str">
            <v>PNS Daerah Kab./Kota yang bekerja pada Kab./Kota</v>
          </cell>
          <cell r="AC3931" t="str">
            <v>Pemerintah Kab. Tolitoli</v>
          </cell>
          <cell r="AD3931" t="str">
            <v>Pemerintah Kab. Tolitoli</v>
          </cell>
        </row>
        <row r="3932">
          <cell r="A3932">
            <v>3930</v>
          </cell>
          <cell r="B3932" t="str">
            <v>197209122010011005</v>
          </cell>
          <cell r="C3932" t="str">
            <v/>
          </cell>
          <cell r="D3932" t="str">
            <v>SAHIDIN</v>
          </cell>
          <cell r="E3932" t="str">
            <v/>
          </cell>
          <cell r="F3932" t="str">
            <v>S. Sos</v>
          </cell>
          <cell r="G3932" t="str">
            <v>TOLITOLI</v>
          </cell>
          <cell r="H3932" t="str">
            <v>12 - 09 - 1972</v>
          </cell>
          <cell r="I3932" t="str">
            <v>III/a</v>
          </cell>
          <cell r="J3932" t="str">
            <v>01 - 01 - 2010</v>
          </cell>
          <cell r="K3932" t="str">
            <v>01 - 01 - 2012</v>
          </cell>
          <cell r="L3932" t="str">
            <v>L</v>
          </cell>
          <cell r="M3932" t="str">
            <v>III/c</v>
          </cell>
          <cell r="N3932" t="str">
            <v>01 - 04 - 2018</v>
          </cell>
          <cell r="O3932" t="str">
            <v>11</v>
          </cell>
          <cell r="P3932" t="str">
            <v>8</v>
          </cell>
          <cell r="Q3932" t="str">
            <v/>
          </cell>
          <cell r="R3932" t="str">
            <v/>
          </cell>
          <cell r="S3932" t="str">
            <v/>
          </cell>
          <cell r="T3932" t="str">
            <v/>
          </cell>
          <cell r="U3932" t="str">
            <v/>
          </cell>
          <cell r="V3932" t="str">
            <v>PENGELOLA DATA</v>
          </cell>
          <cell r="W3932" t="str">
            <v>Seksi Pemberdayaan Masyarakat Pesisir Dan Pulau-Pulau Kecil</v>
          </cell>
          <cell r="X3932" t="str">
            <v>Bidang Kelautan</v>
          </cell>
          <cell r="Y3932" t="str">
            <v>S-1 SOSIAL</v>
          </cell>
          <cell r="Z3932" t="str">
            <v>01-01-1998</v>
          </cell>
          <cell r="AA3932" t="str">
            <v>Aktif</v>
          </cell>
          <cell r="AB3932" t="str">
            <v>PNS Daerah Kab./Kota yang bekerja pada Kab./Kota</v>
          </cell>
          <cell r="AC3932" t="str">
            <v>Pemerintah Kab. Tolitoli</v>
          </cell>
          <cell r="AD3932" t="str">
            <v>Pemerintah Kab. Tolitoli</v>
          </cell>
        </row>
        <row r="3933">
          <cell r="A3933">
            <v>3931</v>
          </cell>
          <cell r="B3933" t="str">
            <v>197111301996032003</v>
          </cell>
          <cell r="C3933" t="str">
            <v>570012160</v>
          </cell>
          <cell r="D3933" t="str">
            <v>SERMING</v>
          </cell>
          <cell r="E3933" t="str">
            <v/>
          </cell>
          <cell r="F3933" t="str">
            <v>S.Sos</v>
          </cell>
          <cell r="G3933" t="str">
            <v>TOLITOLI</v>
          </cell>
          <cell r="H3933" t="str">
            <v>30 - 11 - 1971</v>
          </cell>
          <cell r="I3933" t="str">
            <v>I/b</v>
          </cell>
          <cell r="J3933" t="str">
            <v>01 - 03 - 1996</v>
          </cell>
          <cell r="K3933" t="str">
            <v>01 - 10 - 1997</v>
          </cell>
          <cell r="L3933" t="str">
            <v>P</v>
          </cell>
          <cell r="M3933" t="str">
            <v>III/a</v>
          </cell>
          <cell r="N3933" t="str">
            <v>01 - 10 - 2014</v>
          </cell>
          <cell r="O3933" t="str">
            <v>10</v>
          </cell>
          <cell r="P3933" t="str">
            <v>7</v>
          </cell>
          <cell r="Q3933" t="str">
            <v/>
          </cell>
          <cell r="R3933" t="str">
            <v/>
          </cell>
          <cell r="S3933" t="str">
            <v/>
          </cell>
          <cell r="T3933" t="str">
            <v/>
          </cell>
          <cell r="U3933" t="str">
            <v/>
          </cell>
          <cell r="V3933" t="str">
            <v>FUNGSIONAL UMUM</v>
          </cell>
          <cell r="W3933" t="str">
            <v>Sub Bagian Keuangan Dan Aset</v>
          </cell>
          <cell r="X3933" t="str">
            <v>Sekretariat</v>
          </cell>
          <cell r="Y3933" t="str">
            <v>S-1 ADMINISTRASI NEGARA</v>
          </cell>
          <cell r="Z3933" t="str">
            <v>31-12-2013</v>
          </cell>
          <cell r="AA3933" t="str">
            <v>Aktif</v>
          </cell>
          <cell r="AB3933" t="str">
            <v>PNS Daerah Kab./Kota yang bekerja pada Kab./Kota</v>
          </cell>
          <cell r="AC3933" t="str">
            <v>Pemerintah Kab. Tolitoli</v>
          </cell>
          <cell r="AD3933" t="str">
            <v>Pemerintah Kab. Tolitoli</v>
          </cell>
        </row>
        <row r="3934">
          <cell r="A3934">
            <v>3932</v>
          </cell>
          <cell r="B3934" t="str">
            <v>196808272000071001</v>
          </cell>
          <cell r="C3934" t="str">
            <v>132264884</v>
          </cell>
          <cell r="D3934" t="str">
            <v>SAPRIL</v>
          </cell>
          <cell r="E3934" t="str">
            <v/>
          </cell>
          <cell r="F3934" t="str">
            <v>S.Pd</v>
          </cell>
          <cell r="G3934" t="str">
            <v>DAMPAL UTARA</v>
          </cell>
          <cell r="H3934" t="str">
            <v>27 - 08 - 1968</v>
          </cell>
          <cell r="I3934" t="str">
            <v>II/b</v>
          </cell>
          <cell r="J3934" t="str">
            <v>01 - 07 - 2000</v>
          </cell>
          <cell r="K3934" t="str">
            <v>01 - 04 - 2002</v>
          </cell>
          <cell r="L3934" t="str">
            <v>L</v>
          </cell>
          <cell r="M3934" t="str">
            <v>III/d</v>
          </cell>
          <cell r="N3934" t="str">
            <v>01 - 04 - 2017</v>
          </cell>
          <cell r="O3934" t="str">
            <v>14</v>
          </cell>
          <cell r="P3934" t="str">
            <v>9</v>
          </cell>
          <cell r="Q3934" t="str">
            <v/>
          </cell>
          <cell r="R3934" t="str">
            <v/>
          </cell>
          <cell r="S3934" t="str">
            <v/>
          </cell>
          <cell r="T3934" t="str">
            <v>01 - 10 - 2013</v>
          </cell>
          <cell r="U3934" t="str">
            <v>Guru Muda</v>
          </cell>
          <cell r="V3934" t="str">
            <v/>
          </cell>
          <cell r="W3934" t="str">
            <v>SMA NEGERI 1 DAMPAL UTARA</v>
          </cell>
          <cell r="X3934" t="str">
            <v>CABANG DISPENBUD KECAMATAN DAMPAL UTARA</v>
          </cell>
          <cell r="Y3934" t="str">
            <v>S-1/A-IV PENDIDIKAN PANCASILA DAN KEWARGANEGARAAN</v>
          </cell>
          <cell r="Z3934" t="str">
            <v>31-12-2006</v>
          </cell>
          <cell r="AA3934" t="str">
            <v>Aktif</v>
          </cell>
          <cell r="AB3934" t="str">
            <v>PNS Daerah Propinsi yang bekerja pada Propinsi</v>
          </cell>
          <cell r="AC3934" t="str">
            <v>Pemerintah Provinsi Sulawesi Tengah</v>
          </cell>
          <cell r="AD3934" t="str">
            <v>Pemerintah Kab. Tolitoli</v>
          </cell>
        </row>
        <row r="3935">
          <cell r="A3935">
            <v>3933</v>
          </cell>
          <cell r="B3935" t="str">
            <v>197004132008011014</v>
          </cell>
          <cell r="C3935" t="str">
            <v>570036158</v>
          </cell>
          <cell r="D3935" t="str">
            <v>SUDARTOMO</v>
          </cell>
          <cell r="E3935" t="str">
            <v/>
          </cell>
          <cell r="F3935" t="str">
            <v>S.Pi</v>
          </cell>
          <cell r="G3935" t="str">
            <v>TOLITOLI</v>
          </cell>
          <cell r="H3935" t="str">
            <v>13 - 04 - 1970</v>
          </cell>
          <cell r="I3935" t="str">
            <v>II/a</v>
          </cell>
          <cell r="J3935" t="str">
            <v>01 - 01 - 2008</v>
          </cell>
          <cell r="K3935" t="str">
            <v>01 - 12 - 2009</v>
          </cell>
          <cell r="L3935" t="str">
            <v>L</v>
          </cell>
          <cell r="M3935" t="str">
            <v>III/a</v>
          </cell>
          <cell r="N3935" t="str">
            <v>01 - 10 - 2015</v>
          </cell>
          <cell r="O3935" t="str">
            <v>7</v>
          </cell>
          <cell r="P3935" t="str">
            <v>9</v>
          </cell>
          <cell r="Q3935" t="str">
            <v/>
          </cell>
          <cell r="R3935" t="str">
            <v/>
          </cell>
          <cell r="S3935" t="str">
            <v/>
          </cell>
          <cell r="T3935" t="str">
            <v/>
          </cell>
          <cell r="U3935" t="str">
            <v/>
          </cell>
          <cell r="V3935" t="str">
            <v>FUNGSIONAL UMUM</v>
          </cell>
          <cell r="W3935" t="str">
            <v>DINAS KELAUTAN DAN PERIKANAN</v>
          </cell>
          <cell r="X3935" t="str">
            <v>Pemerintah Kabupaten Tolitoli</v>
          </cell>
          <cell r="Y3935" t="str">
            <v>S-1 AGROBISNIS PERIKANAN</v>
          </cell>
          <cell r="Z3935" t="str">
            <v>31-12-2008</v>
          </cell>
          <cell r="AA3935" t="str">
            <v>Aktif</v>
          </cell>
          <cell r="AB3935" t="str">
            <v>PNS Daerah Kab./Kota yang bekerja pada Kab./Kota</v>
          </cell>
          <cell r="AC3935" t="str">
            <v>Pemerintah Kab. Tolitoli</v>
          </cell>
          <cell r="AD3935" t="str">
            <v>Pemerintah Kab. Tolitoli</v>
          </cell>
        </row>
        <row r="3936">
          <cell r="A3936">
            <v>3934</v>
          </cell>
          <cell r="B3936" t="str">
            <v>198803222011012007</v>
          </cell>
          <cell r="C3936" t="str">
            <v/>
          </cell>
          <cell r="D3936" t="str">
            <v>DEWI MUSTIKA SARI</v>
          </cell>
          <cell r="E3936" t="str">
            <v/>
          </cell>
          <cell r="F3936" t="str">
            <v>A.Md.Far</v>
          </cell>
          <cell r="G3936" t="str">
            <v>TOLITOLI</v>
          </cell>
          <cell r="H3936" t="str">
            <v>22 - 03 - 1988</v>
          </cell>
          <cell r="I3936" t="str">
            <v>II/c</v>
          </cell>
          <cell r="J3936" t="str">
            <v>01 - 01 - 2011</v>
          </cell>
          <cell r="K3936" t="str">
            <v>01 - 01 - 2013</v>
          </cell>
          <cell r="L3936" t="str">
            <v>P</v>
          </cell>
          <cell r="M3936" t="str">
            <v>II/d</v>
          </cell>
          <cell r="N3936" t="str">
            <v>01 - 04 - 2016</v>
          </cell>
          <cell r="O3936" t="str">
            <v>8</v>
          </cell>
          <cell r="P3936" t="str">
            <v>3</v>
          </cell>
          <cell r="Q3936" t="str">
            <v/>
          </cell>
          <cell r="R3936" t="str">
            <v/>
          </cell>
          <cell r="S3936" t="str">
            <v/>
          </cell>
          <cell r="T3936" t="str">
            <v>04 - 02 - 2014</v>
          </cell>
          <cell r="U3936" t="str">
            <v>Asisten Apoteker Terampil / Pelaksana</v>
          </cell>
          <cell r="V3936" t="str">
            <v/>
          </cell>
          <cell r="W3936" t="str">
            <v>Sub Bidang Farmasi Dan Gizi</v>
          </cell>
          <cell r="X3936" t="str">
            <v>BIDANG PENUNJANG  MEDIS</v>
          </cell>
          <cell r="Y3936" t="str">
            <v>D-III FARMASI</v>
          </cell>
          <cell r="Z3936" t="str">
            <v>31-12-2010</v>
          </cell>
          <cell r="AA3936" t="str">
            <v>Aktif</v>
          </cell>
          <cell r="AB3936" t="str">
            <v>PNS Daerah Kab./Kota yang bekerja pada Kab./Kota</v>
          </cell>
          <cell r="AC3936" t="str">
            <v>Pemerintah Kab. Tolitoli</v>
          </cell>
          <cell r="AD3936" t="str">
            <v>Pemerintah Kab. Tolitoli</v>
          </cell>
        </row>
        <row r="3937">
          <cell r="A3937">
            <v>3935</v>
          </cell>
          <cell r="B3937" t="str">
            <v>196707152015021001</v>
          </cell>
          <cell r="C3937" t="str">
            <v/>
          </cell>
          <cell r="D3937" t="str">
            <v>MUH NATSIR</v>
          </cell>
          <cell r="E3937" t="str">
            <v/>
          </cell>
          <cell r="F3937" t="str">
            <v>SE.Ak</v>
          </cell>
          <cell r="G3937" t="str">
            <v>UJUNG PANDANG</v>
          </cell>
          <cell r="H3937" t="str">
            <v>15 - 07 - 1967</v>
          </cell>
          <cell r="I3937" t="str">
            <v>III/a</v>
          </cell>
          <cell r="J3937" t="str">
            <v>01 - 02 - 2015</v>
          </cell>
          <cell r="K3937" t="str">
            <v>01 - 09 - 2016</v>
          </cell>
          <cell r="L3937" t="str">
            <v>L</v>
          </cell>
          <cell r="M3937" t="str">
            <v>III/a</v>
          </cell>
          <cell r="N3937" t="str">
            <v>01 - 02 - 2015</v>
          </cell>
          <cell r="O3937" t="str">
            <v>10</v>
          </cell>
          <cell r="P3937" t="str">
            <v>10</v>
          </cell>
          <cell r="Q3937" t="str">
            <v/>
          </cell>
          <cell r="R3937" t="str">
            <v/>
          </cell>
          <cell r="S3937" t="str">
            <v/>
          </cell>
          <cell r="T3937" t="str">
            <v/>
          </cell>
          <cell r="U3937" t="str">
            <v/>
          </cell>
          <cell r="V3937" t="str">
            <v>TEKNIS / ADMINISTRASI LAINNYA</v>
          </cell>
          <cell r="W3937" t="str">
            <v>INSPEKTORAT</v>
          </cell>
          <cell r="X3937" t="str">
            <v>Pemerintah Kabupaten Tolitoli</v>
          </cell>
          <cell r="Y3937" t="str">
            <v>S-1 EKONOMI AKUNTANSI</v>
          </cell>
          <cell r="Z3937" t="str">
            <v>22-12-1995</v>
          </cell>
          <cell r="AA3937" t="str">
            <v>Aktif</v>
          </cell>
          <cell r="AB3937" t="str">
            <v>PNS Daerah Kab./Kota yang bekerja pada Kab./Kota</v>
          </cell>
          <cell r="AC3937" t="str">
            <v>Pemerintah Kab. Tolitoli</v>
          </cell>
          <cell r="AD3937" t="str">
            <v>Pemerintah Kab. Tolitoli</v>
          </cell>
        </row>
        <row r="3938">
          <cell r="A3938">
            <v>3936</v>
          </cell>
          <cell r="B3938" t="str">
            <v>197011042007012014</v>
          </cell>
          <cell r="C3938" t="str">
            <v>570027660</v>
          </cell>
          <cell r="D3938" t="str">
            <v>JUSMI</v>
          </cell>
          <cell r="E3938" t="str">
            <v/>
          </cell>
          <cell r="F3938" t="str">
            <v/>
          </cell>
          <cell r="G3938" t="str">
            <v>TOLITOLI</v>
          </cell>
          <cell r="H3938" t="str">
            <v>04 - 11 - 1970</v>
          </cell>
          <cell r="I3938" t="str">
            <v>II/a</v>
          </cell>
          <cell r="J3938" t="str">
            <v>01 - 01 - 2007</v>
          </cell>
          <cell r="K3938" t="str">
            <v>01 - 10 - 2008</v>
          </cell>
          <cell r="L3938" t="str">
            <v>P</v>
          </cell>
          <cell r="M3938" t="str">
            <v>II/c</v>
          </cell>
          <cell r="N3938" t="str">
            <v>01 - 04 - 2017</v>
          </cell>
          <cell r="O3938" t="str">
            <v>12</v>
          </cell>
          <cell r="P3938" t="str">
            <v>3</v>
          </cell>
          <cell r="Q3938" t="str">
            <v/>
          </cell>
          <cell r="R3938" t="str">
            <v/>
          </cell>
          <cell r="S3938" t="str">
            <v/>
          </cell>
          <cell r="T3938" t="str">
            <v>01 - 04 - 2017</v>
          </cell>
          <cell r="U3938" t="str">
            <v>Guru Muda</v>
          </cell>
          <cell r="V3938" t="str">
            <v/>
          </cell>
          <cell r="W3938" t="str">
            <v>SDN DIULE</v>
          </cell>
          <cell r="X3938" t="str">
            <v>CABANG DISPENBUD KECAMATAN TOLITOLI UTARA</v>
          </cell>
          <cell r="Y3938" t="str">
            <v>SEKOLAH PENDIDIKAN GURU</v>
          </cell>
          <cell r="Z3938" t="str">
            <v>31-12-1989</v>
          </cell>
          <cell r="AA3938" t="str">
            <v>Aktif</v>
          </cell>
          <cell r="AB3938" t="str">
            <v>PNS Daerah Kab./Kota yang bekerja pada Kab./Kota</v>
          </cell>
          <cell r="AC3938" t="str">
            <v>Pemerintah Kab. Tolitoli</v>
          </cell>
          <cell r="AD3938" t="str">
            <v>Pemerintah Kab. Tolitoli</v>
          </cell>
        </row>
        <row r="3939">
          <cell r="A3939">
            <v>3937</v>
          </cell>
          <cell r="B3939" t="str">
            <v>196902152005012012</v>
          </cell>
          <cell r="C3939" t="str">
            <v>570017296</v>
          </cell>
          <cell r="D3939" t="str">
            <v>HALIPA</v>
          </cell>
          <cell r="E3939" t="str">
            <v/>
          </cell>
          <cell r="F3939" t="str">
            <v/>
          </cell>
          <cell r="G3939" t="str">
            <v>TOLITOLI</v>
          </cell>
          <cell r="H3939" t="str">
            <v>15 - 02 - 1969</v>
          </cell>
          <cell r="I3939" t="str">
            <v>II/a</v>
          </cell>
          <cell r="J3939" t="str">
            <v>01 - 01 - 2005</v>
          </cell>
          <cell r="K3939" t="str">
            <v>01 - 03 - 2006</v>
          </cell>
          <cell r="L3939" t="str">
            <v>P</v>
          </cell>
          <cell r="M3939" t="str">
            <v>II/d</v>
          </cell>
          <cell r="N3939" t="str">
            <v>01 - 04 - 2018</v>
          </cell>
          <cell r="O3939" t="str">
            <v>21</v>
          </cell>
          <cell r="P3939" t="str">
            <v>2</v>
          </cell>
          <cell r="Q3939" t="str">
            <v/>
          </cell>
          <cell r="R3939" t="str">
            <v/>
          </cell>
          <cell r="S3939" t="str">
            <v/>
          </cell>
          <cell r="T3939" t="str">
            <v>01 - 04 - 2018</v>
          </cell>
          <cell r="U3939" t="str">
            <v>Guru</v>
          </cell>
          <cell r="V3939" t="str">
            <v/>
          </cell>
          <cell r="W3939" t="str">
            <v>SDN PINJAN</v>
          </cell>
          <cell r="X3939" t="str">
            <v>CABANG DISPENBUD KECAMATAN TOLITOLI UTARA</v>
          </cell>
          <cell r="Y3939" t="str">
            <v>SPG PENDIDIKAN SD</v>
          </cell>
          <cell r="Z3939" t="str">
            <v>01-01-1989</v>
          </cell>
          <cell r="AA3939" t="str">
            <v>Aktif</v>
          </cell>
          <cell r="AB3939" t="str">
            <v>PNS Daerah Kab./Kota yang bekerja pada Kab./Kota</v>
          </cell>
          <cell r="AC3939" t="str">
            <v>Pemerintah Kab. Tolitoli</v>
          </cell>
          <cell r="AD3939" t="str">
            <v>Pemerintah Kab. Tolitoli</v>
          </cell>
        </row>
        <row r="3940">
          <cell r="A3940">
            <v>3938</v>
          </cell>
          <cell r="B3940" t="str">
            <v>196512281985121001</v>
          </cell>
          <cell r="C3940" t="str">
            <v>131342653</v>
          </cell>
          <cell r="D3940" t="str">
            <v>SAHRUDIN</v>
          </cell>
          <cell r="E3940" t="str">
            <v/>
          </cell>
          <cell r="F3940" t="str">
            <v/>
          </cell>
          <cell r="G3940" t="str">
            <v>LEOK I</v>
          </cell>
          <cell r="H3940" t="str">
            <v>28 - 12 - 1965</v>
          </cell>
          <cell r="I3940" t="str">
            <v>II/a</v>
          </cell>
          <cell r="J3940" t="str">
            <v>01 - 12 - 1985</v>
          </cell>
          <cell r="K3940" t="str">
            <v>01 - 07 - 1987</v>
          </cell>
          <cell r="L3940" t="str">
            <v>L</v>
          </cell>
          <cell r="M3940" t="str">
            <v>III/b</v>
          </cell>
          <cell r="N3940" t="str">
            <v>01 - 10 - 2014</v>
          </cell>
          <cell r="O3940" t="str">
            <v>23</v>
          </cell>
          <cell r="P3940" t="str">
            <v>10</v>
          </cell>
          <cell r="Q3940" t="str">
            <v/>
          </cell>
          <cell r="R3940" t="str">
            <v/>
          </cell>
          <cell r="S3940" t="str">
            <v/>
          </cell>
          <cell r="T3940" t="str">
            <v>01 - 10 - 2014</v>
          </cell>
          <cell r="U3940" t="str">
            <v>Guru Pertama</v>
          </cell>
          <cell r="V3940" t="str">
            <v/>
          </cell>
          <cell r="W3940" t="str">
            <v>SDN 1 LAKUAN TOLITOLI</v>
          </cell>
          <cell r="X3940" t="str">
            <v>CABANG DISPENBUD KECAMATAN TOLITOLI UTARA</v>
          </cell>
          <cell r="Y3940" t="str">
            <v>KPG</v>
          </cell>
          <cell r="Z3940" t="str">
            <v>31-12-1985</v>
          </cell>
          <cell r="AA3940" t="str">
            <v>Aktif</v>
          </cell>
          <cell r="AB3940" t="str">
            <v>PNS Daerah Kab./Kota yang bekerja pada Kab./Kota</v>
          </cell>
          <cell r="AC3940" t="str">
            <v>Pemerintah Kab. Tolitoli</v>
          </cell>
          <cell r="AD3940" t="str">
            <v>Pemerintah Kab. Tolitoli</v>
          </cell>
        </row>
        <row r="3941">
          <cell r="A3941">
            <v>3939</v>
          </cell>
          <cell r="B3941" t="str">
            <v>196003261982021006</v>
          </cell>
          <cell r="C3941" t="str">
            <v>080050262</v>
          </cell>
          <cell r="D3941" t="str">
            <v>NASIB WIDODO</v>
          </cell>
          <cell r="E3941" t="str">
            <v/>
          </cell>
          <cell r="F3941" t="str">
            <v>SP</v>
          </cell>
          <cell r="G3941" t="str">
            <v>LAMPUNG SELATAN</v>
          </cell>
          <cell r="H3941" t="str">
            <v>26 - 03 - 1960</v>
          </cell>
          <cell r="I3941" t="str">
            <v>II/a</v>
          </cell>
          <cell r="J3941" t="str">
            <v>01 - 02 - 1982</v>
          </cell>
          <cell r="K3941" t="str">
            <v>01 - 07 - 1983</v>
          </cell>
          <cell r="L3941" t="str">
            <v>L</v>
          </cell>
          <cell r="M3941" t="str">
            <v>IV/b</v>
          </cell>
          <cell r="N3941" t="str">
            <v>01 - 04 - 2012</v>
          </cell>
          <cell r="O3941" t="str">
            <v>25</v>
          </cell>
          <cell r="P3941" t="str">
            <v>2</v>
          </cell>
          <cell r="Q3941" t="str">
            <v/>
          </cell>
          <cell r="R3941" t="str">
            <v/>
          </cell>
          <cell r="S3941" t="str">
            <v/>
          </cell>
          <cell r="T3941" t="str">
            <v/>
          </cell>
          <cell r="U3941" t="str">
            <v/>
          </cell>
          <cell r="V3941" t="str">
            <v>PENGADMINISTRASI UMUM I</v>
          </cell>
          <cell r="W3941" t="str">
            <v>Sub Bagian Umum Dan Program</v>
          </cell>
          <cell r="X3941" t="str">
            <v>Dinas Perkebunan Dan Peternakan</v>
          </cell>
          <cell r="Y3941" t="str">
            <v>S-1 PERTANIAN PERKEBUNAN</v>
          </cell>
          <cell r="Z3941" t="str">
            <v>31-12-1999</v>
          </cell>
          <cell r="AA3941" t="str">
            <v>Aktif</v>
          </cell>
          <cell r="AB3941" t="str">
            <v>PNS Daerah Kab./Kota yang bekerja pada Kab./Kota</v>
          </cell>
          <cell r="AC3941" t="str">
            <v>Pemerintah Kab. Tolitoli</v>
          </cell>
          <cell r="AD3941" t="str">
            <v>Pemerintah Kab. Tolitoli</v>
          </cell>
        </row>
        <row r="3942">
          <cell r="A3942">
            <v>3940</v>
          </cell>
          <cell r="B3942" t="str">
            <v>198602162009041001</v>
          </cell>
          <cell r="C3942" t="str">
            <v/>
          </cell>
          <cell r="D3942" t="str">
            <v>IRAWAN</v>
          </cell>
          <cell r="E3942" t="str">
            <v/>
          </cell>
          <cell r="F3942" t="str">
            <v>SE</v>
          </cell>
          <cell r="G3942" t="str">
            <v>TOLITOLI</v>
          </cell>
          <cell r="H3942" t="str">
            <v>16 - 02 - 1986</v>
          </cell>
          <cell r="I3942" t="str">
            <v>III/a</v>
          </cell>
          <cell r="J3942" t="str">
            <v>01 - 04 - 2009</v>
          </cell>
          <cell r="K3942" t="str">
            <v>01 - 01 - 2011</v>
          </cell>
          <cell r="L3942" t="str">
            <v>L</v>
          </cell>
          <cell r="M3942" t="str">
            <v>III/c</v>
          </cell>
          <cell r="N3942" t="str">
            <v>01 - 04 - 2017</v>
          </cell>
          <cell r="O3942" t="str">
            <v>8</v>
          </cell>
          <cell r="P3942" t="str">
            <v>0</v>
          </cell>
          <cell r="Q3942" t="str">
            <v/>
          </cell>
          <cell r="R3942" t="str">
            <v/>
          </cell>
          <cell r="S3942" t="str">
            <v/>
          </cell>
          <cell r="T3942" t="str">
            <v/>
          </cell>
          <cell r="U3942" t="str">
            <v/>
          </cell>
          <cell r="V3942" t="str">
            <v>PEMPROSES DATA</v>
          </cell>
          <cell r="W3942" t="str">
            <v>Sub Bidang Pencegahan Konflik</v>
          </cell>
          <cell r="X3942" t="str">
            <v>Bidang Kewaspadaan</v>
          </cell>
          <cell r="Y3942" t="str">
            <v>S-1 EKONOMI MANAJEMEN</v>
          </cell>
          <cell r="Z3942" t="str">
            <v>31-12-2008</v>
          </cell>
          <cell r="AA3942" t="str">
            <v>Aktif</v>
          </cell>
          <cell r="AB3942" t="str">
            <v>PNS Daerah Kab./Kota yang bekerja pada Kab./Kota</v>
          </cell>
          <cell r="AC3942" t="str">
            <v>Pemerintah Kab. Tolitoli</v>
          </cell>
          <cell r="AD3942" t="str">
            <v>Pemerintah Kab. Tolitoli</v>
          </cell>
        </row>
        <row r="3943">
          <cell r="A3943">
            <v>3941</v>
          </cell>
          <cell r="B3943" t="str">
            <v>198308062010012009</v>
          </cell>
          <cell r="C3943" t="str">
            <v/>
          </cell>
          <cell r="D3943" t="str">
            <v>NURLIAH</v>
          </cell>
          <cell r="E3943" t="str">
            <v/>
          </cell>
          <cell r="F3943" t="str">
            <v>S.Pd</v>
          </cell>
          <cell r="G3943" t="str">
            <v>NALU</v>
          </cell>
          <cell r="H3943" t="str">
            <v>06 - 08 - 1983</v>
          </cell>
          <cell r="I3943" t="str">
            <v>III/a</v>
          </cell>
          <cell r="J3943" t="str">
            <v>01 - 01 - 2010</v>
          </cell>
          <cell r="K3943" t="str">
            <v>01 - 01 - 2012</v>
          </cell>
          <cell r="L3943" t="str">
            <v>P</v>
          </cell>
          <cell r="M3943" t="str">
            <v>III/c</v>
          </cell>
          <cell r="N3943" t="str">
            <v>01 - 04 - 2017</v>
          </cell>
          <cell r="O3943" t="str">
            <v>7</v>
          </cell>
          <cell r="P3943" t="str">
            <v>3</v>
          </cell>
          <cell r="Q3943" t="str">
            <v/>
          </cell>
          <cell r="R3943" t="str">
            <v/>
          </cell>
          <cell r="S3943" t="str">
            <v/>
          </cell>
          <cell r="T3943" t="str">
            <v>01 - 04 - 2017</v>
          </cell>
          <cell r="U3943" t="str">
            <v>Guru Muda</v>
          </cell>
          <cell r="V3943" t="str">
            <v/>
          </cell>
          <cell r="W3943" t="str">
            <v>Pemerintah Kabupaten Tolitoli</v>
          </cell>
          <cell r="X3943" t="str">
            <v/>
          </cell>
          <cell r="Y3943" t="str">
            <v>S-1 PENDIDIKAN FISIKA</v>
          </cell>
          <cell r="Z3943" t="str">
            <v>31-12-2007</v>
          </cell>
          <cell r="AA3943" t="str">
            <v>Aktif</v>
          </cell>
          <cell r="AB3943" t="str">
            <v>PNS Daerah Kab./Kota yang bekerja pada Kab./Kota</v>
          </cell>
          <cell r="AC3943" t="str">
            <v>Pemerintah Kab. Tolitoli</v>
          </cell>
          <cell r="AD3943" t="str">
            <v>Pemerintah Kab. Tolitoli</v>
          </cell>
        </row>
        <row r="3944">
          <cell r="A3944">
            <v>3942</v>
          </cell>
          <cell r="B3944" t="str">
            <v>198709172010012020</v>
          </cell>
          <cell r="C3944" t="str">
            <v/>
          </cell>
          <cell r="D3944" t="str">
            <v>MUFIDA</v>
          </cell>
          <cell r="E3944" t="str">
            <v/>
          </cell>
          <cell r="F3944" t="str">
            <v>S,Kep.Ns</v>
          </cell>
          <cell r="G3944" t="str">
            <v>NALU</v>
          </cell>
          <cell r="H3944" t="str">
            <v>17 - 09 - 1987</v>
          </cell>
          <cell r="I3944" t="str">
            <v>II/c</v>
          </cell>
          <cell r="J3944" t="str">
            <v>01 - 01 - 2010</v>
          </cell>
          <cell r="K3944" t="str">
            <v>01 - 01 - 2012</v>
          </cell>
          <cell r="L3944" t="str">
            <v>P</v>
          </cell>
          <cell r="M3944" t="str">
            <v>II/c</v>
          </cell>
          <cell r="N3944" t="str">
            <v>01 - 01 - 2010</v>
          </cell>
          <cell r="O3944" t="str">
            <v>3</v>
          </cell>
          <cell r="P3944" t="str">
            <v>0</v>
          </cell>
          <cell r="Q3944" t="str">
            <v/>
          </cell>
          <cell r="R3944" t="str">
            <v/>
          </cell>
          <cell r="S3944" t="str">
            <v/>
          </cell>
          <cell r="T3944" t="str">
            <v>01 - 01 - 2012</v>
          </cell>
          <cell r="U3944" t="str">
            <v>Perawat Pelaksana</v>
          </cell>
          <cell r="V3944" t="str">
            <v/>
          </cell>
          <cell r="W3944" t="str">
            <v>PUSKESMAS OGODEIDE</v>
          </cell>
          <cell r="X3944" t="str">
            <v>DINAS KESEHATAN</v>
          </cell>
          <cell r="Y3944" t="str">
            <v>D-III KEPERAWATAN</v>
          </cell>
          <cell r="Z3944" t="str">
            <v>31-12-2009</v>
          </cell>
          <cell r="AA3944" t="str">
            <v>Aktif</v>
          </cell>
          <cell r="AB3944" t="str">
            <v>PNS Daerah Kab./Kota yang bekerja pada Kab./Kota</v>
          </cell>
          <cell r="AC3944" t="str">
            <v>Pemerintah Kab. Tolitoli</v>
          </cell>
          <cell r="AD3944" t="str">
            <v>Pemerintah Kab. Tolitoli</v>
          </cell>
        </row>
        <row r="3945">
          <cell r="A3945">
            <v>3943</v>
          </cell>
          <cell r="B3945" t="str">
            <v>198101192005012008</v>
          </cell>
          <cell r="C3945" t="str">
            <v>630013179</v>
          </cell>
          <cell r="D3945" t="str">
            <v>SARINI HAFID</v>
          </cell>
          <cell r="E3945" t="str">
            <v/>
          </cell>
          <cell r="F3945" t="str">
            <v>A.Md.Kep</v>
          </cell>
          <cell r="G3945" t="str">
            <v>SULAWESI TENGAH</v>
          </cell>
          <cell r="H3945" t="str">
            <v>19 - 01 - 1981</v>
          </cell>
          <cell r="I3945" t="str">
            <v>II/c</v>
          </cell>
          <cell r="J3945" t="str">
            <v>01 - 01 - 2005</v>
          </cell>
          <cell r="K3945" t="str">
            <v>01 - 01 - 2006</v>
          </cell>
          <cell r="L3945" t="str">
            <v>P</v>
          </cell>
          <cell r="M3945" t="str">
            <v>III/c</v>
          </cell>
          <cell r="N3945" t="str">
            <v>01 - 04 - 2018</v>
          </cell>
          <cell r="O3945" t="str">
            <v>11</v>
          </cell>
          <cell r="P3945" t="str">
            <v>3</v>
          </cell>
          <cell r="Q3945" t="str">
            <v/>
          </cell>
          <cell r="R3945" t="str">
            <v/>
          </cell>
          <cell r="S3945" t="str">
            <v/>
          </cell>
          <cell r="T3945" t="str">
            <v>01 - 04 - 2018</v>
          </cell>
          <cell r="U3945" t="str">
            <v>Perawat Penyelia</v>
          </cell>
          <cell r="V3945" t="str">
            <v/>
          </cell>
          <cell r="W3945" t="str">
            <v>Sub Bidang Pelayanan Medis Dan Keperawatan</v>
          </cell>
          <cell r="X3945" t="str">
            <v>BIDANG PELAYANAN</v>
          </cell>
          <cell r="Y3945" t="str">
            <v>D-III KEPERAWATAN</v>
          </cell>
          <cell r="Z3945" t="str">
            <v>01-01-2004</v>
          </cell>
          <cell r="AA3945" t="str">
            <v>Aktif</v>
          </cell>
          <cell r="AB3945" t="str">
            <v>PNS Daerah Kab./Kota yang bekerja pada Kab./Kota</v>
          </cell>
          <cell r="AC3945" t="str">
            <v>Pemerintah Kab. Tolitoli</v>
          </cell>
          <cell r="AD3945" t="str">
            <v>Pemerintah Kab. Tolitoli</v>
          </cell>
        </row>
        <row r="3946">
          <cell r="A3946">
            <v>3944</v>
          </cell>
          <cell r="B3946" t="str">
            <v>195806061983072002</v>
          </cell>
          <cell r="C3946" t="str">
            <v>131248061</v>
          </cell>
          <cell r="D3946" t="str">
            <v>DAHNIAR</v>
          </cell>
          <cell r="E3946" t="str">
            <v/>
          </cell>
          <cell r="F3946" t="str">
            <v/>
          </cell>
          <cell r="G3946" t="str">
            <v>TOMPOH</v>
          </cell>
          <cell r="H3946" t="str">
            <v>06 - 06 - 1958</v>
          </cell>
          <cell r="I3946" t="str">
            <v>II/a</v>
          </cell>
          <cell r="J3946" t="str">
            <v>01 - 07 - 1983</v>
          </cell>
          <cell r="K3946" t="str">
            <v>01 - 07 - 1985</v>
          </cell>
          <cell r="L3946" t="str">
            <v>P</v>
          </cell>
          <cell r="M3946" t="str">
            <v>IV/a</v>
          </cell>
          <cell r="N3946" t="str">
            <v>01 - 04 - 2007</v>
          </cell>
          <cell r="O3946" t="str">
            <v>18</v>
          </cell>
          <cell r="P3946" t="str">
            <v>9</v>
          </cell>
          <cell r="Q3946" t="str">
            <v/>
          </cell>
          <cell r="R3946" t="str">
            <v/>
          </cell>
          <cell r="S3946" t="str">
            <v/>
          </cell>
          <cell r="T3946" t="str">
            <v>02 - 12 - 2016</v>
          </cell>
          <cell r="U3946" t="str">
            <v>Guru Madya</v>
          </cell>
          <cell r="V3946" t="str">
            <v/>
          </cell>
          <cell r="W3946" t="str">
            <v>SD Nurul Ihsan Tolitoli</v>
          </cell>
          <cell r="X3946" t="str">
            <v>Dinas Pendidikan Dan Kebudayaan</v>
          </cell>
          <cell r="Y3946" t="str">
            <v>D-II/A-II</v>
          </cell>
          <cell r="Z3946" t="str">
            <v>31-12-1995</v>
          </cell>
          <cell r="AA3946" t="str">
            <v>Masa Persiapan Pensiun</v>
          </cell>
          <cell r="AB3946" t="str">
            <v>PNS Daerah Kab./Kota yang bekerja pada Kab./Kota</v>
          </cell>
          <cell r="AC3946" t="str">
            <v>Pemerintah Kab. Tolitoli</v>
          </cell>
          <cell r="AD3946" t="str">
            <v>Pemerintah Kab. Tolitoli</v>
          </cell>
        </row>
        <row r="3947">
          <cell r="A3947">
            <v>3945</v>
          </cell>
          <cell r="B3947" t="str">
            <v>197806092015022001</v>
          </cell>
          <cell r="C3947" t="str">
            <v/>
          </cell>
          <cell r="D3947" t="str">
            <v>LELLY</v>
          </cell>
          <cell r="E3947" t="str">
            <v/>
          </cell>
          <cell r="F3947" t="str">
            <v/>
          </cell>
          <cell r="G3947" t="str">
            <v>TOLITOLI</v>
          </cell>
          <cell r="H3947" t="str">
            <v>09 - 06 - 1978</v>
          </cell>
          <cell r="I3947" t="str">
            <v>I/c</v>
          </cell>
          <cell r="J3947" t="str">
            <v>01 - 02 - 2015</v>
          </cell>
          <cell r="K3947" t="str">
            <v>01 - 09 - 2016</v>
          </cell>
          <cell r="L3947" t="str">
            <v>P</v>
          </cell>
          <cell r="M3947" t="str">
            <v>I/c</v>
          </cell>
          <cell r="N3947" t="str">
            <v>01 - 02 - 2015</v>
          </cell>
          <cell r="O3947" t="str">
            <v>13</v>
          </cell>
          <cell r="P3947" t="str">
            <v>5</v>
          </cell>
          <cell r="Q3947" t="str">
            <v/>
          </cell>
          <cell r="R3947" t="str">
            <v/>
          </cell>
          <cell r="S3947" t="str">
            <v/>
          </cell>
          <cell r="T3947" t="str">
            <v/>
          </cell>
          <cell r="U3947" t="str">
            <v/>
          </cell>
          <cell r="V3947" t="str">
            <v>PENGADMINISTRASI PERPUSTAKAAN</v>
          </cell>
          <cell r="W3947" t="str">
            <v>UPT Satuan Pendidikan Non Formal Sanggar Kegiatan Belajar Mopido</v>
          </cell>
          <cell r="X3947" t="str">
            <v>Dinas Pendidikan Dan Kebudayaan</v>
          </cell>
          <cell r="Y3947" t="str">
            <v>SMP</v>
          </cell>
          <cell r="Z3947" t="str">
            <v>05-06-1993</v>
          </cell>
          <cell r="AA3947" t="str">
            <v>Aktif</v>
          </cell>
          <cell r="AB3947" t="str">
            <v>PNS Daerah Kab./Kota yang bekerja pada Kab./Kota</v>
          </cell>
          <cell r="AC3947" t="str">
            <v>Pemerintah Kab. Tolitoli</v>
          </cell>
          <cell r="AD3947" t="str">
            <v>Pemerintah Kab. Tolitoli</v>
          </cell>
        </row>
        <row r="3948">
          <cell r="A3948">
            <v>3946</v>
          </cell>
          <cell r="B3948" t="str">
            <v>198105242006042015</v>
          </cell>
          <cell r="C3948" t="str">
            <v>570020201</v>
          </cell>
          <cell r="D3948" t="str">
            <v>WAHIDAH</v>
          </cell>
          <cell r="E3948" t="str">
            <v/>
          </cell>
          <cell r="F3948" t="str">
            <v>SKM</v>
          </cell>
          <cell r="G3948" t="str">
            <v>MAKASSAR</v>
          </cell>
          <cell r="H3948" t="str">
            <v>24 - 05 - 1981</v>
          </cell>
          <cell r="I3948" t="str">
            <v>III/a</v>
          </cell>
          <cell r="J3948" t="str">
            <v>01 - 04 - 2006</v>
          </cell>
          <cell r="K3948" t="str">
            <v>01 - 06 - 2007</v>
          </cell>
          <cell r="L3948" t="str">
            <v>P</v>
          </cell>
          <cell r="M3948" t="str">
            <v>IV/a</v>
          </cell>
          <cell r="N3948" t="str">
            <v>01 - 04 - 2017</v>
          </cell>
          <cell r="O3948" t="str">
            <v>11</v>
          </cell>
          <cell r="P3948" t="str">
            <v>0</v>
          </cell>
          <cell r="Q3948" t="str">
            <v/>
          </cell>
          <cell r="R3948" t="str">
            <v/>
          </cell>
          <cell r="S3948" t="str">
            <v/>
          </cell>
          <cell r="T3948" t="str">
            <v>01 - 04 - 2017</v>
          </cell>
          <cell r="U3948" t="str">
            <v>Administrator Kesehatan Ahli Madya / Madya</v>
          </cell>
          <cell r="V3948" t="str">
            <v/>
          </cell>
          <cell r="W3948" t="str">
            <v>Dinas Kesehatan</v>
          </cell>
          <cell r="X3948" t="str">
            <v>Pemerintah Kabupaten Tolitoli</v>
          </cell>
          <cell r="Y3948" t="str">
            <v>S-1 KESEHATAN MASYARAKAT</v>
          </cell>
          <cell r="Z3948" t="str">
            <v>06-01-2005</v>
          </cell>
          <cell r="AA3948" t="str">
            <v>Aktif</v>
          </cell>
          <cell r="AB3948" t="str">
            <v>PNS Daerah Kab./Kota yang bekerja pada Kab./Kota</v>
          </cell>
          <cell r="AC3948" t="str">
            <v>Pemerintah Kab. Tolitoli</v>
          </cell>
          <cell r="AD3948" t="str">
            <v>Pemerintah Kab. Tolitoli</v>
          </cell>
        </row>
        <row r="3949">
          <cell r="A3949">
            <v>3947</v>
          </cell>
          <cell r="B3949" t="str">
            <v>197812202002112001</v>
          </cell>
          <cell r="C3949" t="str">
            <v>570013983</v>
          </cell>
          <cell r="D3949" t="str">
            <v>SARWINDA</v>
          </cell>
          <cell r="E3949" t="str">
            <v/>
          </cell>
          <cell r="F3949" t="str">
            <v>SH</v>
          </cell>
          <cell r="G3949" t="str">
            <v>LUWU</v>
          </cell>
          <cell r="H3949" t="str">
            <v>20 - 12 - 1978</v>
          </cell>
          <cell r="I3949" t="str">
            <v>II/a</v>
          </cell>
          <cell r="J3949" t="str">
            <v>01 - 11 - 2002</v>
          </cell>
          <cell r="K3949" t="str">
            <v>01 - 12 - 2003</v>
          </cell>
          <cell r="L3949" t="str">
            <v>P</v>
          </cell>
          <cell r="M3949" t="str">
            <v>III/c</v>
          </cell>
          <cell r="N3949" t="str">
            <v>01 - 04 - 2018</v>
          </cell>
          <cell r="O3949" t="str">
            <v>11</v>
          </cell>
          <cell r="P3949" t="str">
            <v>8</v>
          </cell>
          <cell r="Q3949" t="str">
            <v/>
          </cell>
          <cell r="R3949" t="str">
            <v/>
          </cell>
          <cell r="S3949" t="str">
            <v/>
          </cell>
          <cell r="T3949" t="str">
            <v/>
          </cell>
          <cell r="U3949" t="str">
            <v/>
          </cell>
          <cell r="V3949" t="str">
            <v>PENYUSUN RISALAH</v>
          </cell>
          <cell r="W3949" t="str">
            <v>Sub Bagian Persidangan Dan Risalah</v>
          </cell>
          <cell r="X3949" t="str">
            <v>Sekretaris Dewan Perwakilan Rakyat Daerah</v>
          </cell>
          <cell r="Y3949" t="str">
            <v>S-1 ILMU HUKUM</v>
          </cell>
          <cell r="Z3949" t="str">
            <v>01-01-2009</v>
          </cell>
          <cell r="AA3949" t="str">
            <v>Aktif</v>
          </cell>
          <cell r="AB3949" t="str">
            <v>PNS Daerah Kab./Kota yang bekerja pada Kab./Kota</v>
          </cell>
          <cell r="AC3949" t="str">
            <v>Pemerintah Kab. Tolitoli</v>
          </cell>
          <cell r="AD3949" t="str">
            <v>Pemerintah Kab. Tolitoli</v>
          </cell>
        </row>
        <row r="3950">
          <cell r="A3950">
            <v>3948</v>
          </cell>
          <cell r="B3950" t="str">
            <v>196701141988031007</v>
          </cell>
          <cell r="C3950" t="str">
            <v>131743575</v>
          </cell>
          <cell r="D3950" t="str">
            <v>ABD GAFAR</v>
          </cell>
          <cell r="E3950" t="str">
            <v/>
          </cell>
          <cell r="F3950" t="str">
            <v>S.Pd.SD</v>
          </cell>
          <cell r="G3950" t="str">
            <v>LEOK I</v>
          </cell>
          <cell r="H3950" t="str">
            <v>14 - 01 - 1967</v>
          </cell>
          <cell r="I3950" t="str">
            <v>II/a</v>
          </cell>
          <cell r="J3950" t="str">
            <v>01 - 03 - 1988</v>
          </cell>
          <cell r="K3950" t="str">
            <v>01 - 11 - 1989</v>
          </cell>
          <cell r="L3950" t="str">
            <v>L</v>
          </cell>
          <cell r="M3950" t="str">
            <v>IV/b</v>
          </cell>
          <cell r="N3950" t="str">
            <v>01 - 10 - 2016</v>
          </cell>
          <cell r="O3950" t="str">
            <v>23</v>
          </cell>
          <cell r="P3950" t="str">
            <v>7</v>
          </cell>
          <cell r="Q3950" t="str">
            <v/>
          </cell>
          <cell r="R3950" t="str">
            <v/>
          </cell>
          <cell r="S3950" t="str">
            <v/>
          </cell>
          <cell r="T3950" t="str">
            <v>01 - 10 - 2016</v>
          </cell>
          <cell r="U3950" t="str">
            <v>Guru Madya</v>
          </cell>
          <cell r="V3950" t="str">
            <v/>
          </cell>
          <cell r="W3950" t="str">
            <v>SDN PEMBINA TOLITOLI</v>
          </cell>
          <cell r="X3950" t="str">
            <v>CABANG DISPENBUD KECAMATAN BAOLAN</v>
          </cell>
          <cell r="Y3950" t="str">
            <v>DIPLOMA II</v>
          </cell>
          <cell r="Z3950" t="str">
            <v>13-02-2004</v>
          </cell>
          <cell r="AA3950" t="str">
            <v>Aktif</v>
          </cell>
          <cell r="AB3950" t="str">
            <v>PNS Daerah Kab./Kota yang bekerja pada Kab./Kota</v>
          </cell>
          <cell r="AC3950" t="str">
            <v>Pemerintah Kab. Tolitoli</v>
          </cell>
          <cell r="AD3950" t="str">
            <v>Pemerintah Kab. Tolitoli</v>
          </cell>
        </row>
        <row r="3951">
          <cell r="A3951">
            <v>3949</v>
          </cell>
          <cell r="B3951" t="str">
            <v>196906032009041001</v>
          </cell>
          <cell r="C3951" t="str">
            <v/>
          </cell>
          <cell r="D3951" t="str">
            <v>TANWIR</v>
          </cell>
          <cell r="E3951" t="str">
            <v/>
          </cell>
          <cell r="F3951" t="str">
            <v/>
          </cell>
          <cell r="G3951" t="str">
            <v>TOLITOLI</v>
          </cell>
          <cell r="H3951" t="str">
            <v>03 - 06 - 1969</v>
          </cell>
          <cell r="I3951" t="str">
            <v>II/a</v>
          </cell>
          <cell r="J3951" t="str">
            <v>01 - 04 - 2009</v>
          </cell>
          <cell r="K3951" t="str">
            <v>01 - 01 - 2011</v>
          </cell>
          <cell r="L3951" t="str">
            <v>L</v>
          </cell>
          <cell r="M3951" t="str">
            <v>II/b</v>
          </cell>
          <cell r="N3951" t="str">
            <v>01 - 04 - 2017</v>
          </cell>
          <cell r="O3951" t="str">
            <v>12</v>
          </cell>
          <cell r="P3951" t="str">
            <v>8</v>
          </cell>
          <cell r="Q3951" t="str">
            <v/>
          </cell>
          <cell r="R3951" t="str">
            <v/>
          </cell>
          <cell r="S3951" t="str">
            <v/>
          </cell>
          <cell r="T3951" t="str">
            <v/>
          </cell>
          <cell r="U3951" t="str">
            <v/>
          </cell>
          <cell r="V3951" t="str">
            <v>PETUGAS ENTRY DATA</v>
          </cell>
          <cell r="W3951" t="str">
            <v>Seksi Penyiapan Dan Pengendalian Areal</v>
          </cell>
          <cell r="X3951" t="str">
            <v>Bidang Pembangunan Kawasan Transmigrasi (P2KTRANS)</v>
          </cell>
          <cell r="Y3951" t="str">
            <v>SMA A.1/FISIKA</v>
          </cell>
          <cell r="Z3951" t="str">
            <v>31-12-1989</v>
          </cell>
          <cell r="AA3951" t="str">
            <v>Aktif</v>
          </cell>
          <cell r="AB3951" t="str">
            <v>PNS Daerah Kab./Kota yang bekerja pada Kab./Kota</v>
          </cell>
          <cell r="AC3951" t="str">
            <v>Pemerintah Kab. Tolitoli</v>
          </cell>
          <cell r="AD3951" t="str">
            <v>Pemerintah Kab. Tolitoli</v>
          </cell>
        </row>
        <row r="3952">
          <cell r="A3952">
            <v>3950</v>
          </cell>
          <cell r="B3952" t="str">
            <v>197505152015022001</v>
          </cell>
          <cell r="C3952" t="str">
            <v/>
          </cell>
          <cell r="D3952" t="str">
            <v>NISMAWATI</v>
          </cell>
          <cell r="E3952" t="str">
            <v/>
          </cell>
          <cell r="F3952" t="str">
            <v>A.Md</v>
          </cell>
          <cell r="G3952" t="str">
            <v>TOLITOLI</v>
          </cell>
          <cell r="H3952" t="str">
            <v>15 - 05 - 1975</v>
          </cell>
          <cell r="I3952" t="str">
            <v>II/c</v>
          </cell>
          <cell r="J3952" t="str">
            <v>01 - 02 - 2015</v>
          </cell>
          <cell r="K3952" t="str">
            <v>01 - 09 - 2016</v>
          </cell>
          <cell r="L3952" t="str">
            <v>P</v>
          </cell>
          <cell r="M3952" t="str">
            <v>II/c</v>
          </cell>
          <cell r="N3952" t="str">
            <v>01 - 02 - 2015</v>
          </cell>
          <cell r="O3952" t="str">
            <v>14</v>
          </cell>
          <cell r="P3952" t="str">
            <v>5</v>
          </cell>
          <cell r="Q3952" t="str">
            <v/>
          </cell>
          <cell r="R3952" t="str">
            <v/>
          </cell>
          <cell r="S3952" t="str">
            <v/>
          </cell>
          <cell r="T3952" t="str">
            <v>08 - 02 - 2017</v>
          </cell>
          <cell r="U3952" t="str">
            <v>Penyuluh Keluarga Berencana Pelaksana</v>
          </cell>
          <cell r="V3952" t="str">
            <v/>
          </cell>
          <cell r="W3952" t="str">
            <v>Dinas Pengendalian Penduduk Dan Keluarga Berencana</v>
          </cell>
          <cell r="X3952" t="str">
            <v>Pemerintah Kabupaten Tolitoli</v>
          </cell>
          <cell r="Y3952" t="str">
            <v>D-III SARJANA MUDA</v>
          </cell>
          <cell r="Z3952" t="str">
            <v>31-05-2001</v>
          </cell>
          <cell r="AA3952" t="str">
            <v>Aktif</v>
          </cell>
          <cell r="AB3952" t="str">
            <v>PNS Daerah Kab./Kota yang bekerja pada Kab./Kota</v>
          </cell>
          <cell r="AC3952" t="str">
            <v>Pemerintah Kab. Tolitoli</v>
          </cell>
          <cell r="AD3952" t="str">
            <v>Pemerintah Kab. Tolitoli</v>
          </cell>
        </row>
        <row r="3953">
          <cell r="A3953">
            <v>3951</v>
          </cell>
          <cell r="B3953" t="str">
            <v>197709212008011007</v>
          </cell>
          <cell r="C3953" t="str">
            <v>570036111</v>
          </cell>
          <cell r="D3953" t="str">
            <v>FARID WAJEDI</v>
          </cell>
          <cell r="E3953" t="str">
            <v/>
          </cell>
          <cell r="F3953" t="str">
            <v>SP., MP</v>
          </cell>
          <cell r="G3953" t="str">
            <v>TOLITOLI</v>
          </cell>
          <cell r="H3953" t="str">
            <v>21 - 09 - 1977</v>
          </cell>
          <cell r="I3953" t="str">
            <v>III/a</v>
          </cell>
          <cell r="J3953" t="str">
            <v>01 - 01 - 2008</v>
          </cell>
          <cell r="K3953" t="str">
            <v>01 - 12 - 2009</v>
          </cell>
          <cell r="L3953" t="str">
            <v>L</v>
          </cell>
          <cell r="M3953" t="str">
            <v>III/d</v>
          </cell>
          <cell r="N3953" t="str">
            <v>01 - 04 - 2018</v>
          </cell>
          <cell r="O3953" t="str">
            <v>13</v>
          </cell>
          <cell r="P3953" t="str">
            <v>3</v>
          </cell>
          <cell r="Q3953" t="str">
            <v/>
          </cell>
          <cell r="R3953" t="str">
            <v/>
          </cell>
          <cell r="S3953" t="str">
            <v/>
          </cell>
          <cell r="T3953" t="str">
            <v>01 - 04 - 2018</v>
          </cell>
          <cell r="U3953" t="str">
            <v>Penyuluh Pertanian Muda</v>
          </cell>
          <cell r="V3953" t="str">
            <v/>
          </cell>
          <cell r="W3953" t="str">
            <v>Badan Pelaksana Penyuluhan Pertanian, Perikanan Dan Kehutanan</v>
          </cell>
          <cell r="X3953" t="str">
            <v>Pemerintah Kabupaten Tolitoli</v>
          </cell>
          <cell r="Y3953" t="str">
            <v>S-2 MAGISTER PERTANIAN</v>
          </cell>
          <cell r="Z3953" t="str">
            <v>01-01-2015</v>
          </cell>
          <cell r="AA3953" t="str">
            <v>Aktif</v>
          </cell>
          <cell r="AB3953" t="str">
            <v>PNS Daerah Kab./Kota yang bekerja pada Kab./Kota</v>
          </cell>
          <cell r="AC3953" t="str">
            <v>Pemerintah Kab. Tolitoli</v>
          </cell>
          <cell r="AD3953" t="str">
            <v>Pemerintah Kab. Tolitoli</v>
          </cell>
        </row>
        <row r="3954">
          <cell r="A3954">
            <v>3952</v>
          </cell>
          <cell r="B3954" t="str">
            <v>195905201983072001</v>
          </cell>
          <cell r="C3954" t="str">
            <v>131248069</v>
          </cell>
          <cell r="D3954" t="str">
            <v>HAMDIAH</v>
          </cell>
          <cell r="E3954" t="str">
            <v/>
          </cell>
          <cell r="F3954" t="str">
            <v/>
          </cell>
          <cell r="G3954" t="str">
            <v>SANTIGI TRAGUSUNG</v>
          </cell>
          <cell r="H3954" t="str">
            <v>20 - 05 - 1959</v>
          </cell>
          <cell r="I3954" t="str">
            <v>II/a</v>
          </cell>
          <cell r="J3954" t="str">
            <v>01 - 07 - 1983</v>
          </cell>
          <cell r="K3954" t="str">
            <v>01 - 07 - 1985</v>
          </cell>
          <cell r="L3954" t="str">
            <v>P</v>
          </cell>
          <cell r="M3954" t="str">
            <v>IV/a</v>
          </cell>
          <cell r="N3954" t="str">
            <v>01 - 04 - 2005</v>
          </cell>
          <cell r="O3954" t="str">
            <v>14</v>
          </cell>
          <cell r="P3954" t="str">
            <v>3</v>
          </cell>
          <cell r="Q3954" t="str">
            <v/>
          </cell>
          <cell r="R3954" t="str">
            <v/>
          </cell>
          <cell r="S3954" t="str">
            <v/>
          </cell>
          <cell r="T3954" t="str">
            <v>01 - 04 - 2005</v>
          </cell>
          <cell r="U3954" t="str">
            <v>Guru Pembina</v>
          </cell>
          <cell r="V3954" t="str">
            <v/>
          </cell>
          <cell r="W3954" t="str">
            <v>Dinas Pendidikan Dan Kebudayaan</v>
          </cell>
          <cell r="X3954" t="str">
            <v>Pemerintah Kabupaten Tolitoli</v>
          </cell>
          <cell r="Y3954" t="str">
            <v>D-II PENDIDIKAN AGAMA ISLAM</v>
          </cell>
          <cell r="Z3954" t="str">
            <v>31-12-1996</v>
          </cell>
          <cell r="AA3954" t="str">
            <v>Aktif</v>
          </cell>
          <cell r="AB3954" t="str">
            <v>PNS Daerah Kab./Kota yang bekerja pada Kab./Kota</v>
          </cell>
          <cell r="AC3954" t="str">
            <v>Pemerintah Kab. Tolitoli</v>
          </cell>
          <cell r="AD3954" t="str">
            <v>Pemerintah Kab. Tolitoli</v>
          </cell>
        </row>
        <row r="3955">
          <cell r="A3955">
            <v>3953</v>
          </cell>
          <cell r="B3955" t="str">
            <v>198802232017082002</v>
          </cell>
          <cell r="C3955" t="str">
            <v/>
          </cell>
          <cell r="D3955" t="str">
            <v>SRI REVIKA OLII</v>
          </cell>
          <cell r="E3955" t="str">
            <v/>
          </cell>
          <cell r="F3955" t="str">
            <v>S.Pd</v>
          </cell>
          <cell r="G3955" t="str">
            <v>BOLAANG MONGONDOW</v>
          </cell>
          <cell r="H3955" t="str">
            <v>23 - 02 - 1988</v>
          </cell>
          <cell r="I3955" t="str">
            <v>III/a</v>
          </cell>
          <cell r="J3955" t="str">
            <v>01 - 08 - 2017</v>
          </cell>
          <cell r="K3955" t="str">
            <v>01 - 04 - 2018</v>
          </cell>
          <cell r="L3955" t="str">
            <v>P</v>
          </cell>
          <cell r="M3955" t="str">
            <v>III/a</v>
          </cell>
          <cell r="N3955" t="str">
            <v>01 - 08 - 2017</v>
          </cell>
          <cell r="O3955" t="str">
            <v>0</v>
          </cell>
          <cell r="P3955" t="str">
            <v>0</v>
          </cell>
          <cell r="Q3955" t="str">
            <v/>
          </cell>
          <cell r="R3955" t="str">
            <v/>
          </cell>
          <cell r="S3955" t="str">
            <v/>
          </cell>
          <cell r="T3955" t="str">
            <v/>
          </cell>
          <cell r="U3955" t="str">
            <v/>
          </cell>
          <cell r="V3955" t="str">
            <v>GURU IPS PERTAMA</v>
          </cell>
          <cell r="W3955" t="str">
            <v>SMP Negeri 1 Dampal Utara</v>
          </cell>
          <cell r="X3955" t="str">
            <v>Dinas Pendidikan Dan Kebudayaan</v>
          </cell>
          <cell r="Y3955" t="str">
            <v>S-1 PENDIDIKAN IPS</v>
          </cell>
          <cell r="Z3955" t="str">
            <v>10-09-2011</v>
          </cell>
          <cell r="AA3955" t="str">
            <v>Aktif</v>
          </cell>
          <cell r="AB3955" t="str">
            <v>PNS Daerah Kab./Kota yang bekerja pada Kab./Kota</v>
          </cell>
          <cell r="AC3955" t="str">
            <v>Pemerintah Kab. Tolitoli</v>
          </cell>
          <cell r="AD3955" t="str">
            <v>Pemerintah Kab. Tolitoli</v>
          </cell>
        </row>
        <row r="3956">
          <cell r="A3956">
            <v>3954</v>
          </cell>
          <cell r="B3956" t="str">
            <v>197510262014112001</v>
          </cell>
          <cell r="C3956" t="str">
            <v/>
          </cell>
          <cell r="D3956" t="str">
            <v>MARGARETHA VERONIKA NAJOAN</v>
          </cell>
          <cell r="E3956" t="str">
            <v/>
          </cell>
          <cell r="F3956" t="str">
            <v/>
          </cell>
          <cell r="G3956" t="str">
            <v>TENGA</v>
          </cell>
          <cell r="H3956" t="str">
            <v>26 - 10 - 1975</v>
          </cell>
          <cell r="I3956" t="str">
            <v>II/a</v>
          </cell>
          <cell r="J3956" t="str">
            <v>01 - 11 - 2014</v>
          </cell>
          <cell r="K3956" t="str">
            <v>01 - 09 - 2016</v>
          </cell>
          <cell r="L3956" t="str">
            <v>P</v>
          </cell>
          <cell r="M3956" t="str">
            <v>II/a</v>
          </cell>
          <cell r="N3956" t="str">
            <v>01 - 11 - 2014</v>
          </cell>
          <cell r="O3956" t="str">
            <v>10</v>
          </cell>
          <cell r="P3956" t="str">
            <v>10</v>
          </cell>
          <cell r="Q3956" t="str">
            <v/>
          </cell>
          <cell r="R3956" t="str">
            <v/>
          </cell>
          <cell r="S3956" t="str">
            <v/>
          </cell>
          <cell r="T3956" t="str">
            <v/>
          </cell>
          <cell r="U3956" t="str">
            <v/>
          </cell>
          <cell r="V3956" t="str">
            <v>GURU SD</v>
          </cell>
          <cell r="W3956" t="str">
            <v>SD Negeri 24 Tolitoli</v>
          </cell>
          <cell r="X3956" t="str">
            <v>Dinas Pendidikan Dan Kebudayaan</v>
          </cell>
          <cell r="Y3956" t="str">
            <v>SMEA PERDAGANGAN</v>
          </cell>
          <cell r="Z3956" t="str">
            <v>22-05-1995</v>
          </cell>
          <cell r="AA3956" t="str">
            <v>Aktif</v>
          </cell>
          <cell r="AB3956" t="str">
            <v>PNS Daerah Kab./Kota yang bekerja pada Kab./Kota</v>
          </cell>
          <cell r="AC3956" t="str">
            <v>Pemerintah Kab. Tolitoli</v>
          </cell>
          <cell r="AD3956" t="str">
            <v>Pemerintah Kab. Tolitoli</v>
          </cell>
        </row>
        <row r="3957">
          <cell r="A3957">
            <v>3955</v>
          </cell>
          <cell r="B3957" t="str">
            <v>196612071988032008</v>
          </cell>
          <cell r="C3957" t="str">
            <v>131743594</v>
          </cell>
          <cell r="D3957" t="str">
            <v>MIRAYATI</v>
          </cell>
          <cell r="E3957" t="str">
            <v/>
          </cell>
          <cell r="F3957" t="str">
            <v/>
          </cell>
          <cell r="G3957" t="str">
            <v>TOLITOLI</v>
          </cell>
          <cell r="H3957" t="str">
            <v>07 - 12 - 1966</v>
          </cell>
          <cell r="I3957" t="str">
            <v>II/a</v>
          </cell>
          <cell r="J3957" t="str">
            <v>01 - 03 - 1988</v>
          </cell>
          <cell r="K3957" t="str">
            <v>01 - 11 - 1989</v>
          </cell>
          <cell r="L3957" t="str">
            <v>P</v>
          </cell>
          <cell r="M3957" t="str">
            <v>IV/a</v>
          </cell>
          <cell r="N3957" t="str">
            <v>01 - 10 - 2010</v>
          </cell>
          <cell r="O3957" t="str">
            <v>16</v>
          </cell>
          <cell r="P3957" t="str">
            <v>7</v>
          </cell>
          <cell r="Q3957" t="str">
            <v/>
          </cell>
          <cell r="R3957" t="str">
            <v/>
          </cell>
          <cell r="S3957" t="str">
            <v/>
          </cell>
          <cell r="T3957" t="str">
            <v>09 - 03 - 2015</v>
          </cell>
          <cell r="U3957" t="str">
            <v>Guru Pembina</v>
          </cell>
          <cell r="V3957" t="str">
            <v/>
          </cell>
          <cell r="W3957" t="str">
            <v>Dinas Pendidikan Dan Kebudayaan</v>
          </cell>
          <cell r="X3957" t="str">
            <v>Pemerintah Kabupaten Tolitoli</v>
          </cell>
          <cell r="Y3957" t="str">
            <v>D-II/A-II</v>
          </cell>
          <cell r="Z3957" t="str">
            <v>31-12-2001</v>
          </cell>
          <cell r="AA3957" t="str">
            <v>Aktif</v>
          </cell>
          <cell r="AB3957" t="str">
            <v>PNS Daerah Kab./Kota yang bekerja pada Kab./Kota</v>
          </cell>
          <cell r="AC3957" t="str">
            <v>Pemerintah Kab. Tolitoli</v>
          </cell>
          <cell r="AD3957" t="str">
            <v>Pemerintah Kab. Tolitoli</v>
          </cell>
        </row>
        <row r="3958">
          <cell r="A3958">
            <v>3956</v>
          </cell>
          <cell r="B3958" t="str">
            <v>196411161984121002</v>
          </cell>
          <cell r="C3958" t="str">
            <v>131210448</v>
          </cell>
          <cell r="D3958" t="str">
            <v>MOH SURAJUDDIN IBRAHIM</v>
          </cell>
          <cell r="E3958" t="str">
            <v/>
          </cell>
          <cell r="F3958" t="str">
            <v/>
          </cell>
          <cell r="G3958" t="str">
            <v>TOLITOLI</v>
          </cell>
          <cell r="H3958" t="str">
            <v>16 - 11 - 1964</v>
          </cell>
          <cell r="I3958" t="str">
            <v>II/a</v>
          </cell>
          <cell r="J3958" t="str">
            <v>01 - 12 - 1984</v>
          </cell>
          <cell r="K3958" t="str">
            <v>01 - 08 - 1986</v>
          </cell>
          <cell r="L3958" t="str">
            <v>L</v>
          </cell>
          <cell r="M3958" t="str">
            <v>III/d</v>
          </cell>
          <cell r="N3958" t="str">
            <v>01 - 04 - 2006</v>
          </cell>
          <cell r="O3958" t="str">
            <v>16</v>
          </cell>
          <cell r="P3958" t="str">
            <v>4</v>
          </cell>
          <cell r="Q3958" t="str">
            <v/>
          </cell>
          <cell r="R3958" t="str">
            <v/>
          </cell>
          <cell r="S3958" t="str">
            <v/>
          </cell>
          <cell r="T3958" t="str">
            <v>06 - 03 - 2015</v>
          </cell>
          <cell r="U3958" t="str">
            <v>Guru Dewasa Tingkat. I</v>
          </cell>
          <cell r="V3958" t="str">
            <v/>
          </cell>
          <cell r="W3958" t="str">
            <v>Dinas Pendidikan Dan Kebudayaan</v>
          </cell>
          <cell r="X3958" t="str">
            <v>Pemerintah Kabupaten Tolitoli</v>
          </cell>
          <cell r="Y3958" t="str">
            <v>D-II/A-II</v>
          </cell>
          <cell r="Z3958" t="str">
            <v>31-12-2002</v>
          </cell>
          <cell r="AA3958" t="str">
            <v>Aktif</v>
          </cell>
          <cell r="AB3958" t="str">
            <v>PNS Daerah Kab./Kota yang bekerja pada Kab./Kota</v>
          </cell>
          <cell r="AC3958" t="str">
            <v>Pemerintah Kab. Tolitoli</v>
          </cell>
          <cell r="AD3958" t="str">
            <v>Pemerintah Kab. Tolitoli</v>
          </cell>
        </row>
        <row r="3959">
          <cell r="A3959">
            <v>3957</v>
          </cell>
          <cell r="B3959" t="str">
            <v>198205062005011009</v>
          </cell>
          <cell r="C3959" t="str">
            <v>570017213</v>
          </cell>
          <cell r="D3959" t="str">
            <v>RISMAN A GAFAR</v>
          </cell>
          <cell r="E3959" t="str">
            <v/>
          </cell>
          <cell r="F3959" t="str">
            <v>A.MA</v>
          </cell>
          <cell r="G3959" t="str">
            <v>TOLITOLI</v>
          </cell>
          <cell r="H3959" t="str">
            <v>06 - 05 - 1982</v>
          </cell>
          <cell r="I3959" t="str">
            <v>II/b</v>
          </cell>
          <cell r="J3959" t="str">
            <v>01 - 01 - 2005</v>
          </cell>
          <cell r="K3959" t="str">
            <v/>
          </cell>
          <cell r="L3959" t="str">
            <v>L</v>
          </cell>
          <cell r="M3959" t="str">
            <v>II/d</v>
          </cell>
          <cell r="N3959" t="str">
            <v>01 - 10 - 2011</v>
          </cell>
          <cell r="O3959" t="str">
            <v>9</v>
          </cell>
          <cell r="P3959" t="str">
            <v>9</v>
          </cell>
          <cell r="Q3959" t="str">
            <v/>
          </cell>
          <cell r="R3959" t="str">
            <v/>
          </cell>
          <cell r="S3959" t="str">
            <v/>
          </cell>
          <cell r="T3959" t="str">
            <v>01 - 10 - 2011</v>
          </cell>
          <cell r="U3959" t="str">
            <v>Guru Muda Tingkat. I</v>
          </cell>
          <cell r="V3959" t="str">
            <v/>
          </cell>
          <cell r="W3959" t="str">
            <v>SDN 4 TAMBUN</v>
          </cell>
          <cell r="X3959" t="str">
            <v>CABANG DISPENBUD KECAMATAN BAOLAN</v>
          </cell>
          <cell r="Y3959" t="str">
            <v>D-II PGSD</v>
          </cell>
          <cell r="Z3959" t="str">
            <v>31-12-2002</v>
          </cell>
          <cell r="AA3959" t="str">
            <v>Aktif</v>
          </cell>
          <cell r="AB3959" t="str">
            <v>PNS Daerah Kab./Kota yang bekerja pada Kab./Kota</v>
          </cell>
          <cell r="AC3959" t="str">
            <v>Pemerintah Kab. Tolitoli</v>
          </cell>
          <cell r="AD3959" t="str">
            <v>Pemerintah Kab. Tolitoli</v>
          </cell>
        </row>
        <row r="3960">
          <cell r="A3960">
            <v>3958</v>
          </cell>
          <cell r="B3960" t="str">
            <v>196108071983031026</v>
          </cell>
          <cell r="C3960" t="str">
            <v>380016089</v>
          </cell>
          <cell r="D3960" t="str">
            <v>MOHAMMAD JIBRAN</v>
          </cell>
          <cell r="E3960" t="str">
            <v/>
          </cell>
          <cell r="F3960" t="str">
            <v>SP</v>
          </cell>
          <cell r="G3960" t="str">
            <v>TOLITOLI</v>
          </cell>
          <cell r="H3960" t="str">
            <v>07 - 08 - 1961</v>
          </cell>
          <cell r="I3960" t="str">
            <v>II/a</v>
          </cell>
          <cell r="J3960" t="str">
            <v>01 - 03 - 1983</v>
          </cell>
          <cell r="K3960" t="str">
            <v>01 - 08 - 1984</v>
          </cell>
          <cell r="L3960" t="str">
            <v>L</v>
          </cell>
          <cell r="M3960" t="str">
            <v>IV/b</v>
          </cell>
          <cell r="N3960" t="str">
            <v>01 - 04 - 2015</v>
          </cell>
          <cell r="O3960" t="str">
            <v>27</v>
          </cell>
          <cell r="P3960" t="str">
            <v>1</v>
          </cell>
          <cell r="Q3960" t="str">
            <v/>
          </cell>
          <cell r="R3960" t="str">
            <v/>
          </cell>
          <cell r="S3960" t="str">
            <v/>
          </cell>
          <cell r="T3960" t="str">
            <v/>
          </cell>
          <cell r="U3960" t="str">
            <v/>
          </cell>
          <cell r="V3960" t="str">
            <v>STAF</v>
          </cell>
          <cell r="W3960" t="str">
            <v>Sub Bagian Umum Dan Kepegawaian</v>
          </cell>
          <cell r="X3960" t="str">
            <v>SEKRETARIAT</v>
          </cell>
          <cell r="Y3960" t="str">
            <v>S-1 PERTANIAN SOSIAL EKONOMI</v>
          </cell>
          <cell r="Z3960" t="str">
            <v>31-12-1998</v>
          </cell>
          <cell r="AA3960" t="str">
            <v>Aktif</v>
          </cell>
          <cell r="AB3960" t="str">
            <v>PNS Daerah Kab./Kota yang bekerja pada Kab./Kota</v>
          </cell>
          <cell r="AC3960" t="str">
            <v>Pemerintah Kab. Tolitoli</v>
          </cell>
          <cell r="AD3960" t="str">
            <v>Pemerintah Kab. Tolitoli</v>
          </cell>
        </row>
        <row r="3961">
          <cell r="A3961">
            <v>3959</v>
          </cell>
          <cell r="B3961" t="str">
            <v>196208051982011010</v>
          </cell>
          <cell r="C3961" t="str">
            <v>130975218</v>
          </cell>
          <cell r="D3961" t="str">
            <v>ASRIN</v>
          </cell>
          <cell r="E3961" t="str">
            <v/>
          </cell>
          <cell r="F3961" t="str">
            <v>A.Ma.Pd</v>
          </cell>
          <cell r="G3961" t="str">
            <v>BUOL</v>
          </cell>
          <cell r="H3961" t="str">
            <v>05 - 08 - 1962</v>
          </cell>
          <cell r="I3961" t="str">
            <v>II/a</v>
          </cell>
          <cell r="J3961" t="str">
            <v>01 - 01 - 1982</v>
          </cell>
          <cell r="K3961" t="str">
            <v>01 - 01 - 1984</v>
          </cell>
          <cell r="L3961" t="str">
            <v>L</v>
          </cell>
          <cell r="M3961" t="str">
            <v>III/c</v>
          </cell>
          <cell r="N3961" t="str">
            <v>01 - 10 - 2006</v>
          </cell>
          <cell r="O3961" t="str">
            <v>19</v>
          </cell>
          <cell r="P3961" t="str">
            <v>9</v>
          </cell>
          <cell r="Q3961" t="str">
            <v/>
          </cell>
          <cell r="R3961" t="str">
            <v/>
          </cell>
          <cell r="S3961" t="str">
            <v/>
          </cell>
          <cell r="T3961" t="str">
            <v>01 - 10 - 2006</v>
          </cell>
          <cell r="U3961" t="str">
            <v>Guru Dewasa</v>
          </cell>
          <cell r="V3961" t="str">
            <v/>
          </cell>
          <cell r="W3961" t="str">
            <v>SDN 5 BASI</v>
          </cell>
          <cell r="X3961" t="str">
            <v>CABANG DISPENBUD KECAMATAN BASIDONDO</v>
          </cell>
          <cell r="Y3961" t="str">
            <v>D-II</v>
          </cell>
          <cell r="Z3961" t="str">
            <v>31-12-2000</v>
          </cell>
          <cell r="AA3961" t="str">
            <v>Aktif</v>
          </cell>
          <cell r="AB3961" t="str">
            <v>PNS Daerah Kab./Kota yang bekerja pada Kab./Kota</v>
          </cell>
          <cell r="AC3961" t="str">
            <v>Pemerintah Kab. Tolitoli</v>
          </cell>
          <cell r="AD3961" t="str">
            <v>Pemerintah Kab. Tolitoli</v>
          </cell>
        </row>
        <row r="3962">
          <cell r="A3962">
            <v>3960</v>
          </cell>
          <cell r="B3962" t="str">
            <v>198411242010012020</v>
          </cell>
          <cell r="C3962" t="str">
            <v/>
          </cell>
          <cell r="D3962" t="str">
            <v>ADE IRMA A.DATU</v>
          </cell>
          <cell r="E3962" t="str">
            <v/>
          </cell>
          <cell r="F3962" t="str">
            <v>SE</v>
          </cell>
          <cell r="G3962" t="str">
            <v>TOLITOLI</v>
          </cell>
          <cell r="H3962" t="str">
            <v>24 - 11 - 1984</v>
          </cell>
          <cell r="I3962" t="str">
            <v>III/a</v>
          </cell>
          <cell r="J3962" t="str">
            <v>01 - 01 - 2010</v>
          </cell>
          <cell r="K3962" t="str">
            <v>01 - 01 - 2012</v>
          </cell>
          <cell r="L3962" t="str">
            <v>P</v>
          </cell>
          <cell r="M3962" t="str">
            <v>III/c</v>
          </cell>
          <cell r="N3962" t="str">
            <v>01 - 04 - 2018</v>
          </cell>
          <cell r="O3962" t="str">
            <v>8</v>
          </cell>
          <cell r="P3962" t="str">
            <v>3</v>
          </cell>
          <cell r="Q3962" t="str">
            <v/>
          </cell>
          <cell r="R3962" t="str">
            <v/>
          </cell>
          <cell r="S3962" t="str">
            <v/>
          </cell>
          <cell r="T3962" t="str">
            <v/>
          </cell>
          <cell r="U3962" t="str">
            <v/>
          </cell>
          <cell r="V3962" t="str">
            <v>PENGUMPUL DATA BAHAN INFORMASI PROGRAM PEMERINTAH PEMBANGUNAN DAN PEMBERDAYAAN MASYARAKAT</v>
          </cell>
          <cell r="W3962" t="str">
            <v>Bidang Usaha Ekonomi Masyarakat</v>
          </cell>
          <cell r="X3962" t="str">
            <v>BADAN PEMBERDAYAAN MASYARAKAT DAN PEMERINTAHAN DESA</v>
          </cell>
          <cell r="Y3962" t="str">
            <v>S-1 EKONOMI</v>
          </cell>
          <cell r="Z3962" t="str">
            <v>01-01-2007</v>
          </cell>
          <cell r="AA3962" t="str">
            <v>Aktif</v>
          </cell>
          <cell r="AB3962" t="str">
            <v>PNS Daerah Kab./Kota yang bekerja pada Kab./Kota</v>
          </cell>
          <cell r="AC3962" t="str">
            <v>Pemerintah Kab. Tolitoli</v>
          </cell>
          <cell r="AD3962" t="str">
            <v>Pemerintah Kab. Tolitoli</v>
          </cell>
        </row>
        <row r="3963">
          <cell r="A3963">
            <v>3961</v>
          </cell>
          <cell r="B3963" t="str">
            <v>197111302000122001</v>
          </cell>
          <cell r="C3963" t="str">
            <v>132275139</v>
          </cell>
          <cell r="D3963" t="str">
            <v>SISWATY BUATA</v>
          </cell>
          <cell r="E3963" t="str">
            <v/>
          </cell>
          <cell r="F3963" t="str">
            <v>S PD</v>
          </cell>
          <cell r="G3963" t="str">
            <v>MINAHASA</v>
          </cell>
          <cell r="H3963" t="str">
            <v>30 - 11 - 1971</v>
          </cell>
          <cell r="I3963" t="str">
            <v>III/a</v>
          </cell>
          <cell r="J3963" t="str">
            <v>01 - 12 - 2000</v>
          </cell>
          <cell r="K3963" t="str">
            <v>01 - 04 - 2002</v>
          </cell>
          <cell r="L3963" t="str">
            <v>P</v>
          </cell>
          <cell r="M3963" t="str">
            <v>IV/a</v>
          </cell>
          <cell r="N3963" t="str">
            <v>01 - 10 - 2011</v>
          </cell>
          <cell r="O3963" t="str">
            <v>10</v>
          </cell>
          <cell r="P3963" t="str">
            <v>10</v>
          </cell>
          <cell r="Q3963" t="str">
            <v/>
          </cell>
          <cell r="R3963" t="str">
            <v/>
          </cell>
          <cell r="S3963" t="str">
            <v/>
          </cell>
          <cell r="T3963" t="str">
            <v>01 - 10 - 2011</v>
          </cell>
          <cell r="U3963" t="str">
            <v>Guru Pembina</v>
          </cell>
          <cell r="V3963" t="str">
            <v/>
          </cell>
          <cell r="W3963" t="str">
            <v>SMP NEGERI 3 TOLITOLI</v>
          </cell>
          <cell r="X3963" t="str">
            <v>CABANG DISPENBUD KECAMATAN BAOLAN</v>
          </cell>
          <cell r="Y3963" t="str">
            <v>S-1/STRATA SATU</v>
          </cell>
          <cell r="Z3963" t="str">
            <v>31-12-1995</v>
          </cell>
          <cell r="AA3963" t="str">
            <v>Aktif</v>
          </cell>
          <cell r="AB3963" t="str">
            <v>PNS Daerah Kab./Kota yang bekerja pada Kab./Kota</v>
          </cell>
          <cell r="AC3963" t="str">
            <v>Pemerintah Kab. Tolitoli</v>
          </cell>
          <cell r="AD3963" t="str">
            <v>Pemerintah Kab. Tolitoli</v>
          </cell>
        </row>
        <row r="3964">
          <cell r="A3964">
            <v>3962</v>
          </cell>
          <cell r="B3964" t="str">
            <v>198212202015022001</v>
          </cell>
          <cell r="C3964" t="str">
            <v/>
          </cell>
          <cell r="D3964" t="str">
            <v>DEWI</v>
          </cell>
          <cell r="E3964" t="str">
            <v/>
          </cell>
          <cell r="F3964" t="str">
            <v/>
          </cell>
          <cell r="G3964" t="str">
            <v>TOLITOLI</v>
          </cell>
          <cell r="H3964" t="str">
            <v>20 - 12 - 1982</v>
          </cell>
          <cell r="I3964" t="str">
            <v>II/a</v>
          </cell>
          <cell r="J3964" t="str">
            <v>01 - 02 - 2015</v>
          </cell>
          <cell r="K3964" t="str">
            <v>01 - 09 - 2016</v>
          </cell>
          <cell r="L3964" t="str">
            <v>P</v>
          </cell>
          <cell r="M3964" t="str">
            <v>II/a</v>
          </cell>
          <cell r="N3964" t="str">
            <v>01 - 02 - 2015</v>
          </cell>
          <cell r="O3964" t="str">
            <v>10</v>
          </cell>
          <cell r="P3964" t="str">
            <v>6</v>
          </cell>
          <cell r="Q3964" t="str">
            <v/>
          </cell>
          <cell r="R3964" t="str">
            <v/>
          </cell>
          <cell r="S3964" t="str">
            <v/>
          </cell>
          <cell r="T3964" t="str">
            <v/>
          </cell>
          <cell r="U3964" t="str">
            <v/>
          </cell>
          <cell r="V3964" t="str">
            <v>PELAKSANA TENAGA GURU</v>
          </cell>
          <cell r="W3964" t="str">
            <v>SDN GINUNGGUNG</v>
          </cell>
          <cell r="X3964" t="str">
            <v>CABANG DISPENBUD KECAMATAN GALANG</v>
          </cell>
          <cell r="Y3964" t="str">
            <v>SMU BAHASA</v>
          </cell>
          <cell r="Z3964" t="str">
            <v>20-06-2001</v>
          </cell>
          <cell r="AA3964" t="str">
            <v>Aktif</v>
          </cell>
          <cell r="AB3964" t="str">
            <v>PNS Daerah Kab./Kota yang bekerja pada Kab./Kota</v>
          </cell>
          <cell r="AC3964" t="str">
            <v>Pemerintah Kab. Tolitoli</v>
          </cell>
          <cell r="AD3964" t="str">
            <v>Pemerintah Kab. Tolitoli</v>
          </cell>
        </row>
        <row r="3965">
          <cell r="A3965">
            <v>3963</v>
          </cell>
          <cell r="B3965" t="str">
            <v>198211072005012015</v>
          </cell>
          <cell r="C3965" t="str">
            <v>570017301</v>
          </cell>
          <cell r="D3965" t="str">
            <v>NOLVA SRIKANTI</v>
          </cell>
          <cell r="E3965" t="str">
            <v/>
          </cell>
          <cell r="F3965" t="str">
            <v>SKM</v>
          </cell>
          <cell r="G3965" t="str">
            <v>TOLITOLI</v>
          </cell>
          <cell r="H3965" t="str">
            <v>07 - 11 - 1982</v>
          </cell>
          <cell r="I3965" t="str">
            <v>III/a</v>
          </cell>
          <cell r="J3965" t="str">
            <v>01 - 01 - 2005</v>
          </cell>
          <cell r="K3965" t="str">
            <v>01 - 04 - 2006</v>
          </cell>
          <cell r="L3965" t="str">
            <v>P</v>
          </cell>
          <cell r="M3965" t="str">
            <v>IV/a</v>
          </cell>
          <cell r="N3965" t="str">
            <v>01 - 10 - 2017</v>
          </cell>
          <cell r="O3965" t="str">
            <v>12</v>
          </cell>
          <cell r="P3965" t="str">
            <v>9</v>
          </cell>
          <cell r="Q3965" t="str">
            <v/>
          </cell>
          <cell r="R3965" t="str">
            <v/>
          </cell>
          <cell r="S3965" t="str">
            <v/>
          </cell>
          <cell r="T3965" t="str">
            <v>01 - 10 - 2017</v>
          </cell>
          <cell r="U3965" t="str">
            <v>Administrator Kesehatan Ahli Madya / Madya</v>
          </cell>
          <cell r="V3965" t="str">
            <v/>
          </cell>
          <cell r="W3965" t="str">
            <v>Seksi Pelayanan Kesehatan Rujukan Dan Jaminan Kesehatan</v>
          </cell>
          <cell r="X3965" t="str">
            <v>Dinas Kesehatan</v>
          </cell>
          <cell r="Y3965" t="str">
            <v>S-1 KESEHATAN MASYARAKAT</v>
          </cell>
          <cell r="Z3965" t="str">
            <v>31-12-2004</v>
          </cell>
          <cell r="AA3965" t="str">
            <v>Aktif</v>
          </cell>
          <cell r="AB3965" t="str">
            <v>PNS Daerah Kab./Kota yang bekerja pada Kab./Kota</v>
          </cell>
          <cell r="AC3965" t="str">
            <v>Pemerintah Kab. Tolitoli</v>
          </cell>
          <cell r="AD3965" t="str">
            <v>Pemerintah Kab. Tolitoli</v>
          </cell>
        </row>
        <row r="3966">
          <cell r="A3966">
            <v>3964</v>
          </cell>
          <cell r="B3966" t="str">
            <v>196012121986032017</v>
          </cell>
          <cell r="C3966" t="str">
            <v>131621098</v>
          </cell>
          <cell r="D3966" t="str">
            <v>GUSTINA. I. ILATO</v>
          </cell>
          <cell r="E3966" t="str">
            <v/>
          </cell>
          <cell r="F3966" t="str">
            <v/>
          </cell>
          <cell r="G3966" t="str">
            <v>GORONTALO</v>
          </cell>
          <cell r="H3966" t="str">
            <v>12 - 12 - 1960</v>
          </cell>
          <cell r="I3966" t="str">
            <v>II/a</v>
          </cell>
          <cell r="J3966" t="str">
            <v>01 - 03 - 1986</v>
          </cell>
          <cell r="K3966" t="str">
            <v>01 - 07 - 1989</v>
          </cell>
          <cell r="L3966" t="str">
            <v>P</v>
          </cell>
          <cell r="M3966" t="str">
            <v>III/b</v>
          </cell>
          <cell r="N3966" t="str">
            <v>01 - 04 - 2008</v>
          </cell>
          <cell r="O3966" t="str">
            <v>17</v>
          </cell>
          <cell r="P3966" t="str">
            <v>1</v>
          </cell>
          <cell r="Q3966" t="str">
            <v/>
          </cell>
          <cell r="R3966" t="str">
            <v/>
          </cell>
          <cell r="S3966" t="str">
            <v/>
          </cell>
          <cell r="T3966" t="str">
            <v/>
          </cell>
          <cell r="U3966" t="str">
            <v/>
          </cell>
          <cell r="V3966" t="str">
            <v xml:space="preserve">PELAKSANA </v>
          </cell>
          <cell r="W3966" t="str">
            <v>SMP NEGERI 1 GALANG</v>
          </cell>
          <cell r="X3966" t="str">
            <v>CABANG DISPENBUD KECAMATAN GALANG</v>
          </cell>
          <cell r="Y3966" t="str">
            <v>MADRASAH ALIYAH</v>
          </cell>
          <cell r="Z3966" t="str">
            <v>31-12-1982</v>
          </cell>
          <cell r="AA3966" t="str">
            <v>Aktif</v>
          </cell>
          <cell r="AB3966" t="str">
            <v>PNS Daerah Kab./Kota yang bekerja pada Kab./Kota</v>
          </cell>
          <cell r="AC3966" t="str">
            <v>Pemerintah Kab. Tolitoli</v>
          </cell>
          <cell r="AD3966" t="str">
            <v>Pemerintah Kab. Tolitoli</v>
          </cell>
        </row>
        <row r="3967">
          <cell r="A3967">
            <v>3965</v>
          </cell>
          <cell r="B3967" t="str">
            <v>198210042014092002</v>
          </cell>
          <cell r="C3967" t="str">
            <v/>
          </cell>
          <cell r="D3967" t="str">
            <v>YANTI N. LAINDJONG</v>
          </cell>
          <cell r="E3967" t="str">
            <v/>
          </cell>
          <cell r="F3967" t="str">
            <v/>
          </cell>
          <cell r="G3967" t="str">
            <v>LAKEA</v>
          </cell>
          <cell r="H3967" t="str">
            <v>04 - 10 - 1982</v>
          </cell>
          <cell r="I3967" t="str">
            <v>II/a</v>
          </cell>
          <cell r="J3967" t="str">
            <v>01 - 09 - 2014</v>
          </cell>
          <cell r="K3967" t="str">
            <v>01 - 12 - 2015</v>
          </cell>
          <cell r="L3967" t="str">
            <v>P</v>
          </cell>
          <cell r="M3967" t="str">
            <v>II/a</v>
          </cell>
          <cell r="N3967" t="str">
            <v>01 - 09 - 2014</v>
          </cell>
          <cell r="O3967" t="str">
            <v>9</v>
          </cell>
          <cell r="P3967" t="str">
            <v>8</v>
          </cell>
          <cell r="Q3967" t="str">
            <v/>
          </cell>
          <cell r="R3967" t="str">
            <v/>
          </cell>
          <cell r="S3967" t="str">
            <v/>
          </cell>
          <cell r="T3967" t="str">
            <v/>
          </cell>
          <cell r="U3967" t="str">
            <v/>
          </cell>
          <cell r="V3967" t="str">
            <v>GURU SD</v>
          </cell>
          <cell r="W3967" t="str">
            <v>SDN DIULE</v>
          </cell>
          <cell r="X3967" t="str">
            <v>CABANG DISPENBUD KECAMATAN TOLITOLI UTARA</v>
          </cell>
          <cell r="Y3967" t="str">
            <v>SMK AKUNTANSI</v>
          </cell>
          <cell r="Z3967" t="str">
            <v>16-06-2000</v>
          </cell>
          <cell r="AA3967" t="str">
            <v>Aktif</v>
          </cell>
          <cell r="AB3967" t="str">
            <v>PNS Daerah Kab./Kota yang bekerja pada Kab./Kota</v>
          </cell>
          <cell r="AC3967" t="str">
            <v>Pemerintah Kab. Tolitoli</v>
          </cell>
          <cell r="AD3967" t="str">
            <v>Pemerintah Kab. Tolitoli</v>
          </cell>
        </row>
        <row r="3968">
          <cell r="A3968">
            <v>3966</v>
          </cell>
          <cell r="B3968" t="str">
            <v>196602121997021001</v>
          </cell>
          <cell r="C3968" t="str">
            <v>132166711</v>
          </cell>
          <cell r="D3968" t="str">
            <v>ABIDIN</v>
          </cell>
          <cell r="E3968" t="str">
            <v>Drs.</v>
          </cell>
          <cell r="F3968" t="str">
            <v/>
          </cell>
          <cell r="G3968" t="str">
            <v>BANAGAN</v>
          </cell>
          <cell r="H3968" t="str">
            <v>12 - 02 - 1966</v>
          </cell>
          <cell r="I3968" t="str">
            <v>III/a</v>
          </cell>
          <cell r="J3968" t="str">
            <v>01 - 02 - 1997</v>
          </cell>
          <cell r="K3968" t="str">
            <v>01 - 08 - 1998</v>
          </cell>
          <cell r="L3968" t="str">
            <v>L</v>
          </cell>
          <cell r="M3968" t="str">
            <v>IV/a</v>
          </cell>
          <cell r="N3968" t="str">
            <v>01 - 10 - 2008</v>
          </cell>
          <cell r="O3968" t="str">
            <v>11</v>
          </cell>
          <cell r="P3968" t="str">
            <v>8</v>
          </cell>
          <cell r="Q3968" t="str">
            <v/>
          </cell>
          <cell r="R3968" t="str">
            <v/>
          </cell>
          <cell r="S3968" t="str">
            <v/>
          </cell>
          <cell r="T3968" t="str">
            <v>14 - 02 - 2012</v>
          </cell>
          <cell r="U3968" t="str">
            <v>Guru Pembina</v>
          </cell>
          <cell r="V3968" t="str">
            <v/>
          </cell>
          <cell r="W3968" t="str">
            <v>CABANG DISDIKPORA KEC. BASIDONDO</v>
          </cell>
          <cell r="X3968" t="str">
            <v>DINAS PENDIDIKAN, PEMUDA DAN OLAH RAGA</v>
          </cell>
          <cell r="Y3968" t="str">
            <v>S-1 PENDIDIKAN BIOLOGI</v>
          </cell>
          <cell r="Z3968" t="str">
            <v>31-12-1991</v>
          </cell>
          <cell r="AA3968" t="str">
            <v>Aktif</v>
          </cell>
          <cell r="AB3968" t="str">
            <v>PNS Daerah Kab./Kota yang bekerja pada Kab./Kota</v>
          </cell>
          <cell r="AC3968" t="str">
            <v>Pemerintah Kab. Tolitoli</v>
          </cell>
          <cell r="AD3968" t="str">
            <v>Pemerintah Kab. Tolitoli</v>
          </cell>
        </row>
        <row r="3969">
          <cell r="A3969">
            <v>3967</v>
          </cell>
          <cell r="B3969" t="str">
            <v>197707012005012015</v>
          </cell>
          <cell r="C3969" t="str">
            <v>570017352</v>
          </cell>
          <cell r="D3969" t="str">
            <v>RISNA</v>
          </cell>
          <cell r="E3969" t="str">
            <v/>
          </cell>
          <cell r="F3969" t="str">
            <v>A.Md.Keb</v>
          </cell>
          <cell r="G3969" t="str">
            <v>TOLITOLI</v>
          </cell>
          <cell r="H3969" t="str">
            <v>01 - 07 - 1977</v>
          </cell>
          <cell r="I3969" t="str">
            <v>II/a</v>
          </cell>
          <cell r="J3969" t="str">
            <v>01 - 01 - 2005</v>
          </cell>
          <cell r="K3969" t="str">
            <v>01 - 03 - 2006</v>
          </cell>
          <cell r="L3969" t="str">
            <v>P</v>
          </cell>
          <cell r="M3969" t="str">
            <v>III/a</v>
          </cell>
          <cell r="N3969" t="str">
            <v>01 - 10 - 2016</v>
          </cell>
          <cell r="O3969" t="str">
            <v>6</v>
          </cell>
          <cell r="P3969" t="str">
            <v>9</v>
          </cell>
          <cell r="Q3969" t="str">
            <v/>
          </cell>
          <cell r="R3969" t="str">
            <v/>
          </cell>
          <cell r="S3969" t="str">
            <v/>
          </cell>
          <cell r="T3969" t="str">
            <v>01 - 10 - 2016</v>
          </cell>
          <cell r="U3969" t="str">
            <v>Bidan Mahir / Lanjutan</v>
          </cell>
          <cell r="V3969" t="str">
            <v/>
          </cell>
          <cell r="W3969" t="str">
            <v>PUSKESMAS KOTA</v>
          </cell>
          <cell r="X3969" t="str">
            <v>DINAS KESEHATAN</v>
          </cell>
          <cell r="Y3969" t="str">
            <v>D-III KEBIDANAN</v>
          </cell>
          <cell r="Z3969" t="str">
            <v>31-12-2013</v>
          </cell>
          <cell r="AA3969" t="str">
            <v>Aktif</v>
          </cell>
          <cell r="AB3969" t="str">
            <v>PNS Daerah Kab./Kota yang bekerja pada Kab./Kota</v>
          </cell>
          <cell r="AC3969" t="str">
            <v>Pemerintah Kab. Tolitoli</v>
          </cell>
          <cell r="AD3969" t="str">
            <v>Pemerintah Kab. Tolitoli</v>
          </cell>
        </row>
        <row r="3970">
          <cell r="A3970">
            <v>3968</v>
          </cell>
          <cell r="B3970" t="str">
            <v>198205042014092002</v>
          </cell>
          <cell r="C3970" t="str">
            <v/>
          </cell>
          <cell r="D3970" t="str">
            <v>PURWANTI</v>
          </cell>
          <cell r="E3970" t="str">
            <v/>
          </cell>
          <cell r="F3970" t="str">
            <v/>
          </cell>
          <cell r="G3970" t="str">
            <v>SEMARANG</v>
          </cell>
          <cell r="H3970" t="str">
            <v>04 - 05 - 1982</v>
          </cell>
          <cell r="I3970" t="str">
            <v>II/a</v>
          </cell>
          <cell r="J3970" t="str">
            <v>01 - 09 - 2014</v>
          </cell>
          <cell r="K3970" t="str">
            <v>01 - 12 - 2015</v>
          </cell>
          <cell r="L3970" t="str">
            <v>P</v>
          </cell>
          <cell r="M3970" t="str">
            <v>II/a</v>
          </cell>
          <cell r="N3970" t="str">
            <v>01 - 09 - 2014</v>
          </cell>
          <cell r="O3970" t="str">
            <v>9</v>
          </cell>
          <cell r="P3970" t="str">
            <v>8</v>
          </cell>
          <cell r="Q3970" t="str">
            <v/>
          </cell>
          <cell r="R3970" t="str">
            <v/>
          </cell>
          <cell r="S3970" t="str">
            <v/>
          </cell>
          <cell r="T3970" t="str">
            <v/>
          </cell>
          <cell r="U3970" t="str">
            <v/>
          </cell>
          <cell r="V3970" t="str">
            <v>GURU SD</v>
          </cell>
          <cell r="W3970" t="str">
            <v>SDN 2 OYOM</v>
          </cell>
          <cell r="X3970" t="str">
            <v>CABANG DISPENBUD KECAMATAN LAMPASIO</v>
          </cell>
          <cell r="Y3970" t="str">
            <v>SMK ADMINISTRASI PERKANTORAN</v>
          </cell>
          <cell r="Z3970" t="str">
            <v>10-06-2000</v>
          </cell>
          <cell r="AA3970" t="str">
            <v>Aktif</v>
          </cell>
          <cell r="AB3970" t="str">
            <v>PNS Daerah Kab./Kota yang bekerja pada Kab./Kota</v>
          </cell>
          <cell r="AC3970" t="str">
            <v>Pemerintah Kab. Tolitoli</v>
          </cell>
          <cell r="AD3970" t="str">
            <v>Pemerintah Kab. Tolitoli</v>
          </cell>
        </row>
        <row r="3971">
          <cell r="A3971">
            <v>3969</v>
          </cell>
          <cell r="B3971" t="str">
            <v>196905121994031011</v>
          </cell>
          <cell r="C3971" t="str">
            <v>570011742</v>
          </cell>
          <cell r="D3971" t="str">
            <v>MOHAMAD TANG</v>
          </cell>
          <cell r="E3971" t="str">
            <v/>
          </cell>
          <cell r="F3971" t="str">
            <v/>
          </cell>
          <cell r="G3971" t="str">
            <v>OGOTUA</v>
          </cell>
          <cell r="H3971" t="str">
            <v>12 - 05 - 1969</v>
          </cell>
          <cell r="I3971" t="str">
            <v>II/a</v>
          </cell>
          <cell r="J3971" t="str">
            <v>01 - 03 - 1994</v>
          </cell>
          <cell r="K3971" t="str">
            <v>01 - 12 - 1995</v>
          </cell>
          <cell r="L3971" t="str">
            <v>L</v>
          </cell>
          <cell r="M3971" t="str">
            <v>III/b</v>
          </cell>
          <cell r="N3971" t="str">
            <v>01 - 04 - 2018</v>
          </cell>
          <cell r="O3971" t="str">
            <v>19</v>
          </cell>
          <cell r="P3971" t="str">
            <v>1</v>
          </cell>
          <cell r="Q3971" t="str">
            <v/>
          </cell>
          <cell r="R3971" t="str">
            <v/>
          </cell>
          <cell r="S3971" t="str">
            <v/>
          </cell>
          <cell r="T3971" t="str">
            <v/>
          </cell>
          <cell r="U3971" t="str">
            <v/>
          </cell>
          <cell r="V3971" t="str">
            <v>PENYUSUN BAHAN LAPORAN</v>
          </cell>
          <cell r="W3971" t="str">
            <v>Seksi Pemerintahan</v>
          </cell>
          <cell r="X3971" t="str">
            <v>Kecamatan Dampal Utara</v>
          </cell>
          <cell r="Y3971" t="str">
            <v>SMA IPS</v>
          </cell>
          <cell r="Z3971" t="str">
            <v>01-01-1990</v>
          </cell>
          <cell r="AA3971" t="str">
            <v>Aktif</v>
          </cell>
          <cell r="AB3971" t="str">
            <v>PNS Daerah Kab./Kota yang bekerja pada Kab./Kota</v>
          </cell>
          <cell r="AC3971" t="str">
            <v>Pemerintah Kab. Tolitoli</v>
          </cell>
          <cell r="AD3971" t="str">
            <v>Pemerintah Kab. Tolitoli</v>
          </cell>
        </row>
        <row r="3972">
          <cell r="A3972">
            <v>3970</v>
          </cell>
          <cell r="B3972" t="str">
            <v>196512222001121002</v>
          </cell>
          <cell r="C3972" t="str">
            <v>570013615</v>
          </cell>
          <cell r="D3972" t="str">
            <v>NAJIMUDIN</v>
          </cell>
          <cell r="E3972" t="str">
            <v/>
          </cell>
          <cell r="F3972" t="str">
            <v/>
          </cell>
          <cell r="G3972" t="str">
            <v>TOLITOLI</v>
          </cell>
          <cell r="H3972" t="str">
            <v>22 - 12 - 1965</v>
          </cell>
          <cell r="I3972" t="str">
            <v>II/a</v>
          </cell>
          <cell r="J3972" t="str">
            <v>01 - 12 - 2001</v>
          </cell>
          <cell r="K3972" t="str">
            <v>01 - 07 - 2003</v>
          </cell>
          <cell r="L3972" t="str">
            <v>L</v>
          </cell>
          <cell r="M3972" t="str">
            <v>II/d</v>
          </cell>
          <cell r="N3972" t="str">
            <v>01 - 04 - 2014</v>
          </cell>
          <cell r="O3972" t="str">
            <v>26</v>
          </cell>
          <cell r="P3972" t="str">
            <v>5</v>
          </cell>
          <cell r="Q3972" t="str">
            <v/>
          </cell>
          <cell r="R3972" t="str">
            <v/>
          </cell>
          <cell r="S3972" t="str">
            <v/>
          </cell>
          <cell r="T3972" t="str">
            <v/>
          </cell>
          <cell r="U3972" t="str">
            <v/>
          </cell>
          <cell r="V3972" t="str">
            <v>FUNGSIONAL UMUM</v>
          </cell>
          <cell r="W3972" t="str">
            <v>Sub Bagian Perencanaan, Evaluasi Dan Pelaporan</v>
          </cell>
          <cell r="X3972" t="str">
            <v>SEKRETARIAT</v>
          </cell>
          <cell r="Y3972" t="str">
            <v>SMA IPS</v>
          </cell>
          <cell r="Z3972" t="str">
            <v>31-12-1985</v>
          </cell>
          <cell r="AA3972" t="str">
            <v>Aktif</v>
          </cell>
          <cell r="AB3972" t="str">
            <v>PNS Daerah Kab./Kota yang bekerja pada Kab./Kota</v>
          </cell>
          <cell r="AC3972" t="str">
            <v>Pemerintah Kab. Tolitoli</v>
          </cell>
          <cell r="AD3972" t="str">
            <v>Pemerintah Kab. Tolitoli</v>
          </cell>
        </row>
        <row r="3973">
          <cell r="A3973">
            <v>3971</v>
          </cell>
          <cell r="B3973" t="str">
            <v>198011012007012006</v>
          </cell>
          <cell r="C3973" t="str">
            <v>570027697</v>
          </cell>
          <cell r="D3973" t="str">
            <v>ASMAWATY</v>
          </cell>
          <cell r="E3973" t="str">
            <v/>
          </cell>
          <cell r="F3973" t="str">
            <v>S. Pt</v>
          </cell>
          <cell r="G3973" t="str">
            <v>TOLITOLI</v>
          </cell>
          <cell r="H3973" t="str">
            <v>01 - 11 - 1980</v>
          </cell>
          <cell r="I3973" t="str">
            <v>III/a</v>
          </cell>
          <cell r="J3973" t="str">
            <v>01 - 01 - 2007</v>
          </cell>
          <cell r="K3973" t="str">
            <v>01 - 10 - 2008</v>
          </cell>
          <cell r="L3973" t="str">
            <v>P</v>
          </cell>
          <cell r="M3973" t="str">
            <v>III/c</v>
          </cell>
          <cell r="N3973" t="str">
            <v>01 - 04 - 2015</v>
          </cell>
          <cell r="O3973" t="str">
            <v>10</v>
          </cell>
          <cell r="P3973" t="str">
            <v>3</v>
          </cell>
          <cell r="Q3973" t="str">
            <v/>
          </cell>
          <cell r="R3973" t="str">
            <v/>
          </cell>
          <cell r="S3973" t="str">
            <v/>
          </cell>
          <cell r="T3973" t="str">
            <v/>
          </cell>
          <cell r="U3973" t="str">
            <v/>
          </cell>
          <cell r="V3973" t="str">
            <v>FUNGSIONAL UMUM</v>
          </cell>
          <cell r="W3973" t="str">
            <v>Seksi Ruminansia</v>
          </cell>
          <cell r="X3973" t="str">
            <v>Bidang Budidaya</v>
          </cell>
          <cell r="Y3973" t="str">
            <v>S-1 PETERNAKAN</v>
          </cell>
          <cell r="Z3973" t="str">
            <v>31-12-2005</v>
          </cell>
          <cell r="AA3973" t="str">
            <v>Aktif</v>
          </cell>
          <cell r="AB3973" t="str">
            <v>PNS Daerah Kab./Kota yang bekerja pada Kab./Kota</v>
          </cell>
          <cell r="AC3973" t="str">
            <v>Pemerintah Kab. Tolitoli</v>
          </cell>
          <cell r="AD3973" t="str">
            <v>Pemerintah Kab. Tolitoli</v>
          </cell>
        </row>
        <row r="3974">
          <cell r="A3974">
            <v>3972</v>
          </cell>
          <cell r="B3974" t="str">
            <v>197104292008011007</v>
          </cell>
          <cell r="C3974" t="str">
            <v>570036118</v>
          </cell>
          <cell r="D3974" t="str">
            <v>HAMSA</v>
          </cell>
          <cell r="E3974" t="str">
            <v/>
          </cell>
          <cell r="F3974" t="str">
            <v>SP</v>
          </cell>
          <cell r="G3974" t="str">
            <v>TOLITOLI</v>
          </cell>
          <cell r="H3974" t="str">
            <v>29 - 04 - 1971</v>
          </cell>
          <cell r="I3974" t="str">
            <v>III/a</v>
          </cell>
          <cell r="J3974" t="str">
            <v>01 - 01 - 2008</v>
          </cell>
          <cell r="K3974" t="str">
            <v>01 - 12 - 2009</v>
          </cell>
          <cell r="L3974" t="str">
            <v>L</v>
          </cell>
          <cell r="M3974" t="str">
            <v>III/c</v>
          </cell>
          <cell r="N3974" t="str">
            <v>01 - 04 - 2016</v>
          </cell>
          <cell r="O3974" t="str">
            <v>11</v>
          </cell>
          <cell r="P3974" t="str">
            <v>3</v>
          </cell>
          <cell r="Q3974" t="str">
            <v/>
          </cell>
          <cell r="R3974" t="str">
            <v/>
          </cell>
          <cell r="S3974" t="str">
            <v/>
          </cell>
          <cell r="T3974" t="str">
            <v/>
          </cell>
          <cell r="U3974" t="str">
            <v/>
          </cell>
          <cell r="V3974" t="str">
            <v>STAF</v>
          </cell>
          <cell r="W3974" t="str">
            <v>DINAS TANAMAN PANGAN DAN HOLTIKULTURA</v>
          </cell>
          <cell r="X3974" t="str">
            <v>Pemerintah Kabupaten Tolitoli</v>
          </cell>
          <cell r="Y3974" t="str">
            <v>S-1 BUDIDAYA PERTANIAN</v>
          </cell>
          <cell r="Z3974" t="str">
            <v>31-12-1998</v>
          </cell>
          <cell r="AA3974" t="str">
            <v>Aktif</v>
          </cell>
          <cell r="AB3974" t="str">
            <v>PNS Daerah Kab./Kota yang bekerja pada Kab./Kota</v>
          </cell>
          <cell r="AC3974" t="str">
            <v>Pemerintah Kab. Tolitoli</v>
          </cell>
          <cell r="AD3974" t="str">
            <v>Pemerintah Kab. Tolitoli</v>
          </cell>
        </row>
        <row r="3975">
          <cell r="A3975">
            <v>3973</v>
          </cell>
          <cell r="B3975" t="str">
            <v>197801051997031003</v>
          </cell>
          <cell r="C3975" t="str">
            <v>140337349</v>
          </cell>
          <cell r="D3975" t="str">
            <v>MAHRUS ASRORI</v>
          </cell>
          <cell r="E3975" t="str">
            <v/>
          </cell>
          <cell r="F3975" t="str">
            <v>A.Md.Anakes</v>
          </cell>
          <cell r="G3975" t="str">
            <v>LAMPUNG SELATAN</v>
          </cell>
          <cell r="H3975" t="str">
            <v>05 - 01 - 1978</v>
          </cell>
          <cell r="I3975" t="str">
            <v>II/a</v>
          </cell>
          <cell r="J3975" t="str">
            <v>01 - 03 - 1997</v>
          </cell>
          <cell r="K3975" t="str">
            <v>01 - 03 - 1998</v>
          </cell>
          <cell r="L3975" t="str">
            <v>L</v>
          </cell>
          <cell r="M3975" t="str">
            <v>III/d</v>
          </cell>
          <cell r="N3975" t="str">
            <v>01 - 04 - 2015</v>
          </cell>
          <cell r="O3975" t="str">
            <v>12</v>
          </cell>
          <cell r="P3975" t="str">
            <v>6</v>
          </cell>
          <cell r="Q3975" t="str">
            <v/>
          </cell>
          <cell r="R3975" t="str">
            <v/>
          </cell>
          <cell r="S3975" t="str">
            <v/>
          </cell>
          <cell r="T3975" t="str">
            <v>01 - 04 - 2015</v>
          </cell>
          <cell r="U3975" t="str">
            <v>Pranata Laboratorium Kesehatan Penyelia</v>
          </cell>
          <cell r="V3975" t="str">
            <v/>
          </cell>
          <cell r="W3975" t="str">
            <v>PUSKESMAS BAOLAN</v>
          </cell>
          <cell r="X3975" t="str">
            <v>DINAS KESEHATAN</v>
          </cell>
          <cell r="Y3975" t="str">
            <v>D-III ANALIS KESEHATAN</v>
          </cell>
          <cell r="Z3975" t="str">
            <v>31-12-2006</v>
          </cell>
          <cell r="AA3975" t="str">
            <v>Aktif</v>
          </cell>
          <cell r="AB3975" t="str">
            <v>PNS Daerah Kab./Kota yang bekerja pada Kab./Kota</v>
          </cell>
          <cell r="AC3975" t="str">
            <v>Pemerintah Kab. Tolitoli</v>
          </cell>
          <cell r="AD3975" t="str">
            <v>Pemerintah Kab. Tolitoli</v>
          </cell>
        </row>
        <row r="3976">
          <cell r="A3976">
            <v>3974</v>
          </cell>
          <cell r="B3976" t="str">
            <v>197506082010011009</v>
          </cell>
          <cell r="C3976" t="str">
            <v/>
          </cell>
          <cell r="D3976" t="str">
            <v>I WAYAN TAKER</v>
          </cell>
          <cell r="E3976" t="str">
            <v/>
          </cell>
          <cell r="F3976" t="str">
            <v>S.Pd SD</v>
          </cell>
          <cell r="G3976" t="str">
            <v>BALI</v>
          </cell>
          <cell r="H3976" t="str">
            <v>08 - 06 - 1975</v>
          </cell>
          <cell r="I3976" t="str">
            <v>II/b</v>
          </cell>
          <cell r="J3976" t="str">
            <v>01 - 01 - 2010</v>
          </cell>
          <cell r="K3976" t="str">
            <v>01 - 01 - 2012</v>
          </cell>
          <cell r="L3976" t="str">
            <v>L</v>
          </cell>
          <cell r="M3976" t="str">
            <v>III/b</v>
          </cell>
          <cell r="N3976" t="str">
            <v>01 - 04 - 2018</v>
          </cell>
          <cell r="O3976" t="str">
            <v>6</v>
          </cell>
          <cell r="P3976" t="str">
            <v>3</v>
          </cell>
          <cell r="Q3976" t="str">
            <v/>
          </cell>
          <cell r="R3976" t="str">
            <v/>
          </cell>
          <cell r="S3976" t="str">
            <v/>
          </cell>
          <cell r="T3976" t="str">
            <v>01 - 10 - 2014</v>
          </cell>
          <cell r="U3976" t="str">
            <v>Guru Pertama</v>
          </cell>
          <cell r="V3976" t="str">
            <v/>
          </cell>
          <cell r="W3976" t="str">
            <v>SDN TINADING</v>
          </cell>
          <cell r="X3976" t="str">
            <v>CABANG DISPENBUD KECAMATAN LAMPASIO</v>
          </cell>
          <cell r="Y3976" t="str">
            <v>S-1 PENDIDIKAN GURU SEKOLAH DASAR (PGSD)</v>
          </cell>
          <cell r="Z3976" t="str">
            <v>01-01-2011</v>
          </cell>
          <cell r="AA3976" t="str">
            <v>Aktif</v>
          </cell>
          <cell r="AB3976" t="str">
            <v>PNS Daerah Kab./Kota yang bekerja pada Kab./Kota</v>
          </cell>
          <cell r="AC3976" t="str">
            <v>Pemerintah Kab. Tolitoli</v>
          </cell>
          <cell r="AD3976" t="str">
            <v>Pemerintah Kab. Tolitoli</v>
          </cell>
        </row>
        <row r="3977">
          <cell r="A3977">
            <v>3975</v>
          </cell>
          <cell r="B3977" t="str">
            <v>197804232007011007</v>
          </cell>
          <cell r="C3977" t="str">
            <v>570027668</v>
          </cell>
          <cell r="D3977" t="str">
            <v>ANJAS</v>
          </cell>
          <cell r="E3977" t="str">
            <v/>
          </cell>
          <cell r="F3977" t="str">
            <v>SP</v>
          </cell>
          <cell r="G3977" t="str">
            <v>PALU</v>
          </cell>
          <cell r="H3977" t="str">
            <v>23 - 04 - 1978</v>
          </cell>
          <cell r="I3977" t="str">
            <v>III/a</v>
          </cell>
          <cell r="J3977" t="str">
            <v>01 - 01 - 2007</v>
          </cell>
          <cell r="K3977" t="str">
            <v>01 - 10 - 2008</v>
          </cell>
          <cell r="L3977" t="str">
            <v>L</v>
          </cell>
          <cell r="M3977" t="str">
            <v>III/d</v>
          </cell>
          <cell r="N3977" t="str">
            <v>01 - 04 - 2016</v>
          </cell>
          <cell r="O3977" t="str">
            <v>12</v>
          </cell>
          <cell r="P3977" t="str">
            <v>1</v>
          </cell>
          <cell r="Q3977" t="str">
            <v/>
          </cell>
          <cell r="R3977" t="str">
            <v/>
          </cell>
          <cell r="S3977" t="str">
            <v/>
          </cell>
          <cell r="T3977" t="str">
            <v>01 - 10 - 2013</v>
          </cell>
          <cell r="U3977" t="str">
            <v>Penyuluh Pertanian Muda</v>
          </cell>
          <cell r="V3977" t="str">
            <v/>
          </cell>
          <cell r="W3977" t="str">
            <v>BADAN PELAKSANA PENYULUHAN DAN KETAHANAN PANGAN</v>
          </cell>
          <cell r="X3977" t="str">
            <v>Pemerintah Kabupaten Tolitoli</v>
          </cell>
          <cell r="Y3977" t="str">
            <v>S-1 PERTANIAN</v>
          </cell>
          <cell r="Z3977" t="str">
            <v>31-12-2005</v>
          </cell>
          <cell r="AA3977" t="str">
            <v>Aktif</v>
          </cell>
          <cell r="AB3977" t="str">
            <v>PNS Daerah Kab./Kota yang bekerja pada Kab./Kota</v>
          </cell>
          <cell r="AC3977" t="str">
            <v>Pemerintah Kab. Tolitoli</v>
          </cell>
          <cell r="AD3977" t="str">
            <v>Pemerintah Kab. Tolitoli</v>
          </cell>
        </row>
        <row r="3978">
          <cell r="A3978">
            <v>3976</v>
          </cell>
          <cell r="B3978" t="str">
            <v>197810042010011010</v>
          </cell>
          <cell r="C3978" t="str">
            <v/>
          </cell>
          <cell r="D3978" t="str">
            <v>MUNAFRI</v>
          </cell>
          <cell r="E3978" t="str">
            <v/>
          </cell>
          <cell r="F3978" t="str">
            <v>SE</v>
          </cell>
          <cell r="G3978" t="str">
            <v>TOLITOLI</v>
          </cell>
          <cell r="H3978" t="str">
            <v>04 - 10 - 1978</v>
          </cell>
          <cell r="I3978" t="str">
            <v>III/a</v>
          </cell>
          <cell r="J3978" t="str">
            <v>01 - 01 - 2010</v>
          </cell>
          <cell r="K3978" t="str">
            <v>01 - 01 - 2012</v>
          </cell>
          <cell r="L3978" t="str">
            <v>L</v>
          </cell>
          <cell r="M3978" t="str">
            <v>III/c</v>
          </cell>
          <cell r="N3978" t="str">
            <v>01 - 04 - 2018</v>
          </cell>
          <cell r="O3978" t="str">
            <v>8</v>
          </cell>
          <cell r="P3978" t="str">
            <v>3</v>
          </cell>
          <cell r="Q3978" t="str">
            <v/>
          </cell>
          <cell r="R3978" t="str">
            <v/>
          </cell>
          <cell r="S3978" t="str">
            <v/>
          </cell>
          <cell r="T3978" t="str">
            <v/>
          </cell>
          <cell r="U3978" t="str">
            <v/>
          </cell>
          <cell r="V3978" t="str">
            <v>PENGOLAH DATA INVENTARISASI TABULASI DAN STATISTIK PROGRAM KERJA</v>
          </cell>
          <cell r="W3978" t="str">
            <v>Dinas Bina Marga Dan Sumber Daya Air</v>
          </cell>
          <cell r="X3978" t="str">
            <v>Pemerintah Kabupaten Tolitoli</v>
          </cell>
          <cell r="Y3978" t="str">
            <v>S-1 EKONOMI MANAJEMEN</v>
          </cell>
          <cell r="Z3978" t="str">
            <v>01-01-2003</v>
          </cell>
          <cell r="AA3978" t="str">
            <v>Aktif</v>
          </cell>
          <cell r="AB3978" t="str">
            <v>PNS Daerah Kab./Kota yang bekerja pada Kab./Kota</v>
          </cell>
          <cell r="AC3978" t="str">
            <v>Pemerintah Kab. Tolitoli</v>
          </cell>
          <cell r="AD3978" t="str">
            <v>Pemerintah Kab. Tolitoli</v>
          </cell>
        </row>
        <row r="3979">
          <cell r="A3979">
            <v>3977</v>
          </cell>
          <cell r="B3979" t="str">
            <v>196607232000122004</v>
          </cell>
          <cell r="C3979" t="str">
            <v>132282862</v>
          </cell>
          <cell r="D3979" t="str">
            <v>SUMIATY M. RUIYAS</v>
          </cell>
          <cell r="E3979" t="str">
            <v/>
          </cell>
          <cell r="F3979" t="str">
            <v/>
          </cell>
          <cell r="G3979" t="str">
            <v>BONGO</v>
          </cell>
          <cell r="H3979" t="str">
            <v>23 - 07 - 1966</v>
          </cell>
          <cell r="I3979" t="str">
            <v>II/a</v>
          </cell>
          <cell r="J3979" t="str">
            <v>01 - 12 - 2000</v>
          </cell>
          <cell r="K3979" t="str">
            <v>01 - 04 - 2002</v>
          </cell>
          <cell r="L3979" t="str">
            <v>P</v>
          </cell>
          <cell r="M3979" t="str">
            <v>III/b</v>
          </cell>
          <cell r="N3979" t="str">
            <v>01 - 10 - 2014</v>
          </cell>
          <cell r="O3979" t="str">
            <v>8</v>
          </cell>
          <cell r="P3979" t="str">
            <v>10</v>
          </cell>
          <cell r="Q3979" t="str">
            <v/>
          </cell>
          <cell r="R3979" t="str">
            <v/>
          </cell>
          <cell r="S3979" t="str">
            <v/>
          </cell>
          <cell r="T3979" t="str">
            <v>01 - 10 - 2014</v>
          </cell>
          <cell r="U3979" t="str">
            <v>Guru Madya</v>
          </cell>
          <cell r="V3979" t="str">
            <v/>
          </cell>
          <cell r="W3979" t="str">
            <v>SD Islam Mujahidin</v>
          </cell>
          <cell r="X3979" t="str">
            <v>Dinas Pendidikan Dan Kebudayaan</v>
          </cell>
          <cell r="Y3979" t="str">
            <v>D-II</v>
          </cell>
          <cell r="Z3979" t="str">
            <v>31-12-2005</v>
          </cell>
          <cell r="AA3979" t="str">
            <v>Aktif</v>
          </cell>
          <cell r="AB3979" t="str">
            <v>PNS Daerah Kab./Kota yang bekerja pada Kab./Kota</v>
          </cell>
          <cell r="AC3979" t="str">
            <v>Pemerintah Kab. Tolitoli</v>
          </cell>
          <cell r="AD3979" t="str">
            <v>Pemerintah Kab. Tolitoli</v>
          </cell>
        </row>
        <row r="3980">
          <cell r="A3980">
            <v>3978</v>
          </cell>
          <cell r="B3980" t="str">
            <v>197308021997031004</v>
          </cell>
          <cell r="C3980" t="str">
            <v>140332203</v>
          </cell>
          <cell r="D3980" t="str">
            <v>JAPARIS</v>
          </cell>
          <cell r="E3980" t="str">
            <v/>
          </cell>
          <cell r="F3980" t="str">
            <v>A.Md.Kep</v>
          </cell>
          <cell r="G3980" t="str">
            <v>LUWU</v>
          </cell>
          <cell r="H3980" t="str">
            <v>02 - 08 - 1973</v>
          </cell>
          <cell r="I3980" t="str">
            <v>II/b</v>
          </cell>
          <cell r="J3980" t="str">
            <v>01 - 03 - 1997</v>
          </cell>
          <cell r="K3980" t="str">
            <v>01 - 03 - 1998</v>
          </cell>
          <cell r="L3980" t="str">
            <v>L</v>
          </cell>
          <cell r="M3980" t="str">
            <v>III/d</v>
          </cell>
          <cell r="N3980" t="str">
            <v>01 - 10 - 2012</v>
          </cell>
          <cell r="O3980" t="str">
            <v>13</v>
          </cell>
          <cell r="P3980" t="str">
            <v>7</v>
          </cell>
          <cell r="Q3980" t="str">
            <v/>
          </cell>
          <cell r="R3980" t="str">
            <v/>
          </cell>
          <cell r="S3980" t="str">
            <v/>
          </cell>
          <cell r="T3980" t="str">
            <v>01 - 10 - 2012</v>
          </cell>
          <cell r="U3980" t="str">
            <v>Perawat Penyelia</v>
          </cell>
          <cell r="V3980" t="str">
            <v/>
          </cell>
          <cell r="W3980" t="str">
            <v>Sub Bidang Pelayanan Medis Dan Keperawatan</v>
          </cell>
          <cell r="X3980" t="str">
            <v>BIDANG PELAYANAN</v>
          </cell>
          <cell r="Y3980" t="str">
            <v>D-III KEPERAWATAN</v>
          </cell>
          <cell r="Z3980" t="str">
            <v>31-12-1996</v>
          </cell>
          <cell r="AA3980" t="str">
            <v>Aktif</v>
          </cell>
          <cell r="AB3980" t="str">
            <v>PNS Daerah Kab./Kota yang bekerja pada Kab./Kota</v>
          </cell>
          <cell r="AC3980" t="str">
            <v>Pemerintah Kab. Tolitoli</v>
          </cell>
          <cell r="AD3980" t="str">
            <v>Pemerintah Kab. Tolitoli</v>
          </cell>
        </row>
        <row r="3981">
          <cell r="A3981">
            <v>3979</v>
          </cell>
          <cell r="B3981" t="str">
            <v>198607272015022001</v>
          </cell>
          <cell r="C3981" t="str">
            <v/>
          </cell>
          <cell r="D3981" t="str">
            <v>ARI ANDRIANI</v>
          </cell>
          <cell r="E3981" t="str">
            <v/>
          </cell>
          <cell r="F3981" t="str">
            <v/>
          </cell>
          <cell r="G3981" t="str">
            <v>SEMARANG</v>
          </cell>
          <cell r="H3981" t="str">
            <v>27 - 07 - 1986</v>
          </cell>
          <cell r="I3981" t="str">
            <v>II/a</v>
          </cell>
          <cell r="J3981" t="str">
            <v>01 - 02 - 2015</v>
          </cell>
          <cell r="K3981" t="str">
            <v>01 - 09 - 2016</v>
          </cell>
          <cell r="L3981" t="str">
            <v>P</v>
          </cell>
          <cell r="M3981" t="str">
            <v>II/a</v>
          </cell>
          <cell r="N3981" t="str">
            <v>01 - 02 - 2015</v>
          </cell>
          <cell r="O3981" t="str">
            <v>10</v>
          </cell>
          <cell r="P3981" t="str">
            <v>2</v>
          </cell>
          <cell r="Q3981" t="str">
            <v/>
          </cell>
          <cell r="R3981" t="str">
            <v/>
          </cell>
          <cell r="S3981" t="str">
            <v/>
          </cell>
          <cell r="T3981" t="str">
            <v/>
          </cell>
          <cell r="U3981" t="str">
            <v/>
          </cell>
          <cell r="V3981" t="str">
            <v>PENGOLAH DATA ADMINISTRASI KEUANGAN</v>
          </cell>
          <cell r="W3981" t="str">
            <v>SUBBAG KEUANGAN</v>
          </cell>
          <cell r="X3981" t="str">
            <v>SEKRETARIAT</v>
          </cell>
          <cell r="Y3981" t="str">
            <v>SMK</v>
          </cell>
          <cell r="Z3981" t="str">
            <v>14-06-2004</v>
          </cell>
          <cell r="AA3981" t="str">
            <v>Aktif</v>
          </cell>
          <cell r="AB3981" t="str">
            <v>PNS Daerah Kab./Kota yang bekerja pada Kab./Kota</v>
          </cell>
          <cell r="AC3981" t="str">
            <v>Pemerintah Kab. Tolitoli</v>
          </cell>
          <cell r="AD3981" t="str">
            <v>Pemerintah Kab. Tolitoli</v>
          </cell>
        </row>
        <row r="3982">
          <cell r="A3982">
            <v>3980</v>
          </cell>
          <cell r="B3982" t="str">
            <v>197303262006041012</v>
          </cell>
          <cell r="C3982" t="str">
            <v>570023078</v>
          </cell>
          <cell r="D3982" t="str">
            <v>SOERYAN</v>
          </cell>
          <cell r="E3982" t="str">
            <v/>
          </cell>
          <cell r="F3982" t="str">
            <v>SE</v>
          </cell>
          <cell r="G3982" t="str">
            <v>TOLITOLI</v>
          </cell>
          <cell r="H3982" t="str">
            <v>26 - 03 - 1973</v>
          </cell>
          <cell r="I3982" t="str">
            <v>III/a</v>
          </cell>
          <cell r="J3982" t="str">
            <v>01 - 04 - 2006</v>
          </cell>
          <cell r="K3982" t="str">
            <v>01 - 01 - 2008</v>
          </cell>
          <cell r="L3982" t="str">
            <v>L</v>
          </cell>
          <cell r="M3982" t="str">
            <v>III/d</v>
          </cell>
          <cell r="N3982" t="str">
            <v>01 - 04 - 2016</v>
          </cell>
          <cell r="O3982" t="str">
            <v>15</v>
          </cell>
          <cell r="P3982" t="str">
            <v>6</v>
          </cell>
          <cell r="Q3982" t="str">
            <v/>
          </cell>
          <cell r="R3982" t="str">
            <v/>
          </cell>
          <cell r="S3982" t="str">
            <v/>
          </cell>
          <cell r="T3982" t="str">
            <v/>
          </cell>
          <cell r="U3982" t="str">
            <v/>
          </cell>
          <cell r="V3982" t="str">
            <v>PENGADMINISTRASI UMUM</v>
          </cell>
          <cell r="W3982" t="str">
            <v>Sub Bidang Kapasitas Pemerintahan Desa / Kelurahan</v>
          </cell>
          <cell r="X3982" t="str">
            <v>Bidang Pemerintahan Desa / Kelurahan</v>
          </cell>
          <cell r="Y3982" t="str">
            <v>S-1 EKONOMI</v>
          </cell>
          <cell r="Z3982" t="str">
            <v>31-12-1996</v>
          </cell>
          <cell r="AA3982" t="str">
            <v>Aktif</v>
          </cell>
          <cell r="AB3982" t="str">
            <v>PNS Daerah Kab./Kota yang bekerja pada Kab./Kota</v>
          </cell>
          <cell r="AC3982" t="str">
            <v>Pemerintah Kab. Tolitoli</v>
          </cell>
          <cell r="AD3982" t="str">
            <v>Pemerintah Kab. Tolitoli</v>
          </cell>
        </row>
        <row r="3983">
          <cell r="A3983">
            <v>3981</v>
          </cell>
          <cell r="B3983" t="str">
            <v>198104092009042004</v>
          </cell>
          <cell r="C3983" t="str">
            <v/>
          </cell>
          <cell r="D3983" t="str">
            <v>SITTI AMINAH</v>
          </cell>
          <cell r="E3983" t="str">
            <v/>
          </cell>
          <cell r="F3983" t="str">
            <v>S.Pd</v>
          </cell>
          <cell r="G3983" t="str">
            <v>TOLITOLI</v>
          </cell>
          <cell r="H3983" t="str">
            <v>09 - 04 - 1981</v>
          </cell>
          <cell r="I3983" t="str">
            <v>II/b</v>
          </cell>
          <cell r="J3983" t="str">
            <v>01 - 04 - 2009</v>
          </cell>
          <cell r="K3983" t="str">
            <v>01 - 01 - 2011</v>
          </cell>
          <cell r="L3983" t="str">
            <v>P</v>
          </cell>
          <cell r="M3983" t="str">
            <v>III/a</v>
          </cell>
          <cell r="N3983" t="str">
            <v>01 - 10 - 2017</v>
          </cell>
          <cell r="O3983" t="str">
            <v>11</v>
          </cell>
          <cell r="P3983" t="str">
            <v>6</v>
          </cell>
          <cell r="Q3983" t="str">
            <v/>
          </cell>
          <cell r="R3983" t="str">
            <v/>
          </cell>
          <cell r="S3983" t="str">
            <v/>
          </cell>
          <cell r="T3983" t="str">
            <v>01 - 10 - 2017</v>
          </cell>
          <cell r="U3983" t="str">
            <v>Guru Pertama</v>
          </cell>
          <cell r="V3983" t="str">
            <v/>
          </cell>
          <cell r="W3983" t="str">
            <v>SD Negeri 1 Dadakitan</v>
          </cell>
          <cell r="X3983" t="str">
            <v>Dinas Pendidikan Dan Kebudayaan</v>
          </cell>
          <cell r="Y3983" t="str">
            <v>D-II/A-II PENDIDIKAN</v>
          </cell>
          <cell r="Z3983" t="str">
            <v>31-12-2007</v>
          </cell>
          <cell r="AA3983" t="str">
            <v>Aktif</v>
          </cell>
          <cell r="AB3983" t="str">
            <v>PNS Daerah Kab./Kota yang bekerja pada Kab./Kota</v>
          </cell>
          <cell r="AC3983" t="str">
            <v>Pemerintah Kab. Tolitoli</v>
          </cell>
          <cell r="AD3983" t="str">
            <v>Pemerintah Kab. Tolitoli</v>
          </cell>
        </row>
        <row r="3984">
          <cell r="A3984">
            <v>3982</v>
          </cell>
          <cell r="B3984" t="str">
            <v>196607231988031010</v>
          </cell>
          <cell r="C3984" t="str">
            <v>131743548</v>
          </cell>
          <cell r="D3984" t="str">
            <v>SYAMSUDIN P SUMANGAN</v>
          </cell>
          <cell r="E3984" t="str">
            <v/>
          </cell>
          <cell r="F3984" t="str">
            <v>A.Ma,Pd</v>
          </cell>
          <cell r="G3984" t="str">
            <v>BUOL</v>
          </cell>
          <cell r="H3984" t="str">
            <v>23 - 07 - 1966</v>
          </cell>
          <cell r="I3984" t="str">
            <v>II/a</v>
          </cell>
          <cell r="J3984" t="str">
            <v>01 - 03 - 1988</v>
          </cell>
          <cell r="K3984" t="str">
            <v>01 - 11 - 1989</v>
          </cell>
          <cell r="L3984" t="str">
            <v>L</v>
          </cell>
          <cell r="M3984" t="str">
            <v>IV/a</v>
          </cell>
          <cell r="N3984" t="str">
            <v>01 - 10 - 2013</v>
          </cell>
          <cell r="O3984" t="str">
            <v>20</v>
          </cell>
          <cell r="P3984" t="str">
            <v>7</v>
          </cell>
          <cell r="Q3984" t="str">
            <v/>
          </cell>
          <cell r="R3984" t="str">
            <v/>
          </cell>
          <cell r="S3984" t="str">
            <v/>
          </cell>
          <cell r="T3984" t="str">
            <v>01 - 10 - 2013</v>
          </cell>
          <cell r="U3984" t="str">
            <v>Guru Pembina</v>
          </cell>
          <cell r="V3984" t="str">
            <v/>
          </cell>
          <cell r="W3984" t="str">
            <v>SDN SESE</v>
          </cell>
          <cell r="X3984" t="str">
            <v>CABANG DISPENBUD KECAMATAN DAMPAL UTARA</v>
          </cell>
          <cell r="Y3984" t="str">
            <v>D-II/A-II PGSD</v>
          </cell>
          <cell r="Z3984" t="str">
            <v>31-12-2004</v>
          </cell>
          <cell r="AA3984" t="str">
            <v>Aktif</v>
          </cell>
          <cell r="AB3984" t="str">
            <v>PNS Daerah Kab./Kota yang bekerja pada Kab./Kota</v>
          </cell>
          <cell r="AC3984" t="str">
            <v>Pemerintah Kab. Tolitoli</v>
          </cell>
          <cell r="AD3984" t="str">
            <v>Pemerintah Kab. Tolitoli</v>
          </cell>
        </row>
        <row r="3985">
          <cell r="A3985">
            <v>3983</v>
          </cell>
          <cell r="B3985" t="str">
            <v>198506032010012022</v>
          </cell>
          <cell r="C3985" t="str">
            <v/>
          </cell>
          <cell r="D3985" t="str">
            <v>MONITA ANDERIKA KATIANDAGHO</v>
          </cell>
          <cell r="E3985" t="str">
            <v/>
          </cell>
          <cell r="F3985" t="str">
            <v>SE</v>
          </cell>
          <cell r="G3985" t="str">
            <v>LUWUK</v>
          </cell>
          <cell r="H3985" t="str">
            <v>03 - 06 - 1985</v>
          </cell>
          <cell r="I3985" t="str">
            <v>II/a</v>
          </cell>
          <cell r="J3985" t="str">
            <v>01 - 01 - 2010</v>
          </cell>
          <cell r="K3985" t="str">
            <v>01 - 01 - 2012</v>
          </cell>
          <cell r="L3985" t="str">
            <v>P</v>
          </cell>
          <cell r="M3985" t="str">
            <v>III/a</v>
          </cell>
          <cell r="N3985" t="str">
            <v>01 - 10 - 2015</v>
          </cell>
          <cell r="O3985" t="str">
            <v>5</v>
          </cell>
          <cell r="P3985" t="str">
            <v>9</v>
          </cell>
          <cell r="Q3985" t="str">
            <v/>
          </cell>
          <cell r="R3985" t="str">
            <v/>
          </cell>
          <cell r="S3985" t="str">
            <v/>
          </cell>
          <cell r="T3985" t="str">
            <v/>
          </cell>
          <cell r="U3985" t="str">
            <v/>
          </cell>
          <cell r="V3985" t="str">
            <v>FUNGSIONAL UMUM</v>
          </cell>
          <cell r="W3985" t="str">
            <v>Dinas Energi Dan Sumber Daya Mineral</v>
          </cell>
          <cell r="X3985" t="str">
            <v>Pemerintah Kabupaten Tolitoli</v>
          </cell>
          <cell r="Y3985" t="str">
            <v>S-1/STRATA SATU</v>
          </cell>
          <cell r="Z3985" t="str">
            <v>15-08-2009</v>
          </cell>
          <cell r="AA3985" t="str">
            <v>Aktif</v>
          </cell>
          <cell r="AB3985" t="str">
            <v>PNS Daerah Kab./Kota yang bekerja pada Kab./Kota</v>
          </cell>
          <cell r="AC3985" t="str">
            <v>Pemerintah Kab. Tolitoli</v>
          </cell>
          <cell r="AD3985" t="str">
            <v>Pemerintah Kab. Tolitoli</v>
          </cell>
        </row>
        <row r="3986">
          <cell r="A3986">
            <v>3984</v>
          </cell>
          <cell r="B3986" t="str">
            <v>198905072011012009</v>
          </cell>
          <cell r="C3986" t="str">
            <v/>
          </cell>
          <cell r="D3986" t="str">
            <v>IDA MUTHI`AH</v>
          </cell>
          <cell r="E3986" t="str">
            <v/>
          </cell>
          <cell r="F3986" t="str">
            <v>A.Md.Kep</v>
          </cell>
          <cell r="G3986" t="str">
            <v>TOLITOLI</v>
          </cell>
          <cell r="H3986" t="str">
            <v>07 - 05 - 1989</v>
          </cell>
          <cell r="I3986" t="str">
            <v>II/c</v>
          </cell>
          <cell r="J3986" t="str">
            <v>01 - 01 - 2011</v>
          </cell>
          <cell r="K3986" t="str">
            <v>01 - 01 - 2013</v>
          </cell>
          <cell r="L3986" t="str">
            <v>P</v>
          </cell>
          <cell r="M3986" t="str">
            <v>III/a</v>
          </cell>
          <cell r="N3986" t="str">
            <v>01 - 04 - 2018</v>
          </cell>
          <cell r="O3986" t="str">
            <v>5</v>
          </cell>
          <cell r="P3986" t="str">
            <v>3</v>
          </cell>
          <cell r="Q3986" t="str">
            <v/>
          </cell>
          <cell r="R3986" t="str">
            <v/>
          </cell>
          <cell r="S3986" t="str">
            <v/>
          </cell>
          <cell r="T3986" t="str">
            <v>01 - 04 - 2018</v>
          </cell>
          <cell r="U3986" t="str">
            <v>Perawat Mahir</v>
          </cell>
          <cell r="V3986" t="str">
            <v/>
          </cell>
          <cell r="W3986" t="str">
            <v>PUSKESMAS OGODEIDE</v>
          </cell>
          <cell r="X3986" t="str">
            <v>DINAS KESEHATAN</v>
          </cell>
          <cell r="Y3986" t="str">
            <v>D-III KEPERAWATAN</v>
          </cell>
          <cell r="Z3986" t="str">
            <v>01-01-2009</v>
          </cell>
          <cell r="AA3986" t="str">
            <v>Aktif</v>
          </cell>
          <cell r="AB3986" t="str">
            <v>PNS Daerah Kab./Kota yang bekerja pada Kab./Kota</v>
          </cell>
          <cell r="AC3986" t="str">
            <v>Pemerintah Kab. Tolitoli</v>
          </cell>
          <cell r="AD3986" t="str">
            <v>Pemerintah Kab. Tolitoli</v>
          </cell>
        </row>
        <row r="3987">
          <cell r="A3987">
            <v>3985</v>
          </cell>
          <cell r="B3987" t="str">
            <v>198003232014092001</v>
          </cell>
          <cell r="C3987" t="str">
            <v/>
          </cell>
          <cell r="D3987" t="str">
            <v>SULFINA YASIN</v>
          </cell>
          <cell r="E3987" t="str">
            <v/>
          </cell>
          <cell r="F3987" t="str">
            <v/>
          </cell>
          <cell r="G3987" t="str">
            <v>BANGGAI</v>
          </cell>
          <cell r="H3987" t="str">
            <v>23 - 03 - 1980</v>
          </cell>
          <cell r="I3987" t="str">
            <v>II/a</v>
          </cell>
          <cell r="J3987" t="str">
            <v>01 - 09 - 2014</v>
          </cell>
          <cell r="K3987" t="str">
            <v>01 - 12 - 2015</v>
          </cell>
          <cell r="L3987" t="str">
            <v>P</v>
          </cell>
          <cell r="M3987" t="str">
            <v>II/a</v>
          </cell>
          <cell r="N3987" t="str">
            <v>01 - 09 - 2014</v>
          </cell>
          <cell r="O3987" t="str">
            <v>10</v>
          </cell>
          <cell r="P3987" t="str">
            <v>2</v>
          </cell>
          <cell r="Q3987" t="str">
            <v/>
          </cell>
          <cell r="R3987" t="str">
            <v/>
          </cell>
          <cell r="S3987" t="str">
            <v/>
          </cell>
          <cell r="T3987" t="str">
            <v/>
          </cell>
          <cell r="U3987" t="str">
            <v/>
          </cell>
          <cell r="V3987" t="str">
            <v>TEKNIS / ADMINISTRASI LAINNYA</v>
          </cell>
          <cell r="W3987" t="str">
            <v>Sub Bidang Teknologi Tepat Guna</v>
          </cell>
          <cell r="X3987" t="str">
            <v>BIDANG SUMBER DAYA ALAM DAN TEKNOLOGI TEPAT GUNA</v>
          </cell>
          <cell r="Y3987" t="str">
            <v>SMU IPA</v>
          </cell>
          <cell r="Z3987" t="str">
            <v>24-05-1999</v>
          </cell>
          <cell r="AA3987" t="str">
            <v>Aktif</v>
          </cell>
          <cell r="AB3987" t="str">
            <v>PNS Daerah Kab./Kota yang bekerja pada Kab./Kota</v>
          </cell>
          <cell r="AC3987" t="str">
            <v>Pemerintah Kab. Tolitoli</v>
          </cell>
          <cell r="AD3987" t="str">
            <v>Pemerintah Kab. Tolitoli</v>
          </cell>
        </row>
        <row r="3988">
          <cell r="A3988">
            <v>3986</v>
          </cell>
          <cell r="B3988" t="str">
            <v>197411092003122005</v>
          </cell>
          <cell r="C3988" t="str">
            <v>570015586</v>
          </cell>
          <cell r="D3988" t="str">
            <v>RUSNIATI</v>
          </cell>
          <cell r="E3988" t="str">
            <v/>
          </cell>
          <cell r="F3988" t="str">
            <v>A.Ma</v>
          </cell>
          <cell r="G3988" t="str">
            <v>KALANGKANGAN</v>
          </cell>
          <cell r="H3988" t="str">
            <v>09 - 11 - 1974</v>
          </cell>
          <cell r="I3988" t="str">
            <v>II/b</v>
          </cell>
          <cell r="J3988" t="str">
            <v>01 - 12 - 2003</v>
          </cell>
          <cell r="K3988" t="str">
            <v>01 - 03 - 2005</v>
          </cell>
          <cell r="L3988" t="str">
            <v>P</v>
          </cell>
          <cell r="M3988" t="str">
            <v>III/b</v>
          </cell>
          <cell r="N3988" t="str">
            <v>01 - 10 - 2016</v>
          </cell>
          <cell r="O3988" t="str">
            <v>10</v>
          </cell>
          <cell r="P3988" t="str">
            <v>10</v>
          </cell>
          <cell r="Q3988" t="str">
            <v/>
          </cell>
          <cell r="R3988" t="str">
            <v/>
          </cell>
          <cell r="S3988" t="str">
            <v/>
          </cell>
          <cell r="T3988" t="str">
            <v>01 - 04 - 2012</v>
          </cell>
          <cell r="U3988" t="str">
            <v>Guru Madya</v>
          </cell>
          <cell r="V3988" t="str">
            <v/>
          </cell>
          <cell r="W3988" t="str">
            <v>SDN 1 BAJUGAN</v>
          </cell>
          <cell r="X3988" t="str">
            <v>CABANG DISPENBUD KECAMATAN GALANG</v>
          </cell>
          <cell r="Y3988" t="str">
            <v>D-II/A-II PENDIDIKAN DASAR</v>
          </cell>
          <cell r="Z3988" t="str">
            <v>31-12-2002</v>
          </cell>
          <cell r="AA3988" t="str">
            <v>Aktif</v>
          </cell>
          <cell r="AB3988" t="str">
            <v>PNS Daerah Kab./Kota yang bekerja pada Kab./Kota</v>
          </cell>
          <cell r="AC3988" t="str">
            <v>Pemerintah Kab. Tolitoli</v>
          </cell>
          <cell r="AD3988" t="str">
            <v>Pemerintah Kab. Tolitoli</v>
          </cell>
        </row>
        <row r="3989">
          <cell r="A3989">
            <v>3987</v>
          </cell>
          <cell r="B3989" t="str">
            <v>196008011984112001</v>
          </cell>
          <cell r="C3989" t="str">
            <v>131419487</v>
          </cell>
          <cell r="D3989" t="str">
            <v>BAU INTANG</v>
          </cell>
          <cell r="E3989" t="str">
            <v/>
          </cell>
          <cell r="F3989" t="str">
            <v/>
          </cell>
          <cell r="G3989" t="str">
            <v>KEPULAUAN SELAYAR</v>
          </cell>
          <cell r="H3989" t="str">
            <v>01 - 08 - 1960</v>
          </cell>
          <cell r="I3989" t="str">
            <v>II/b</v>
          </cell>
          <cell r="J3989" t="str">
            <v>01 - 11 - 1984</v>
          </cell>
          <cell r="K3989" t="str">
            <v>01 - 09 - 1986</v>
          </cell>
          <cell r="L3989" t="str">
            <v>P</v>
          </cell>
          <cell r="M3989" t="str">
            <v>IV/a</v>
          </cell>
          <cell r="N3989" t="str">
            <v>01 - 04 - 2006</v>
          </cell>
          <cell r="O3989" t="str">
            <v>19</v>
          </cell>
          <cell r="P3989" t="str">
            <v>5</v>
          </cell>
          <cell r="Q3989" t="str">
            <v/>
          </cell>
          <cell r="R3989" t="str">
            <v/>
          </cell>
          <cell r="S3989" t="str">
            <v/>
          </cell>
          <cell r="T3989" t="str">
            <v>01 - 04 - 2006</v>
          </cell>
          <cell r="U3989" t="str">
            <v>Guru Pembina</v>
          </cell>
          <cell r="V3989" t="str">
            <v/>
          </cell>
          <cell r="W3989" t="str">
            <v>SMP Negeri 5 Tolitoli</v>
          </cell>
          <cell r="X3989" t="str">
            <v>Dinas Pendidikan Dan Kebudayaan</v>
          </cell>
          <cell r="Y3989" t="str">
            <v>S-1 ILMU PENDIDIKAN</v>
          </cell>
          <cell r="Z3989" t="str">
            <v>31-12-2001</v>
          </cell>
          <cell r="AA3989" t="str">
            <v>Aktif</v>
          </cell>
          <cell r="AB3989" t="str">
            <v>PNS Daerah Kab./Kota yang bekerja pada Kab./Kota</v>
          </cell>
          <cell r="AC3989" t="str">
            <v>Pemerintah Kab. Tolitoli</v>
          </cell>
          <cell r="AD3989" t="str">
            <v>Pemerintah Kab. Tolitoli</v>
          </cell>
        </row>
        <row r="3990">
          <cell r="A3990">
            <v>3988</v>
          </cell>
          <cell r="B3990" t="str">
            <v>198011302010012024</v>
          </cell>
          <cell r="C3990" t="str">
            <v/>
          </cell>
          <cell r="D3990" t="str">
            <v>NURMALA</v>
          </cell>
          <cell r="E3990" t="str">
            <v/>
          </cell>
          <cell r="F3990" t="str">
            <v>SE</v>
          </cell>
          <cell r="G3990" t="str">
            <v>TOLITOLI</v>
          </cell>
          <cell r="H3990" t="str">
            <v>30 - 11 - 1980</v>
          </cell>
          <cell r="I3990" t="str">
            <v>II/a</v>
          </cell>
          <cell r="J3990" t="str">
            <v>01 - 01 - 2010</v>
          </cell>
          <cell r="K3990" t="str">
            <v>01 - 01 - 2012</v>
          </cell>
          <cell r="L3990" t="str">
            <v>P</v>
          </cell>
          <cell r="M3990" t="str">
            <v>III/a</v>
          </cell>
          <cell r="N3990" t="str">
            <v>01 - 10 - 2015</v>
          </cell>
          <cell r="O3990" t="str">
            <v>6</v>
          </cell>
          <cell r="P3990" t="str">
            <v>1</v>
          </cell>
          <cell r="Q3990" t="str">
            <v/>
          </cell>
          <cell r="R3990" t="str">
            <v/>
          </cell>
          <cell r="S3990" t="str">
            <v/>
          </cell>
          <cell r="T3990" t="str">
            <v/>
          </cell>
          <cell r="U3990" t="str">
            <v/>
          </cell>
          <cell r="V3990" t="str">
            <v>FUNGSIONAL UMUM</v>
          </cell>
          <cell r="W3990" t="str">
            <v>Sub Bagian Keuangan Dan Aset</v>
          </cell>
          <cell r="X3990" t="str">
            <v>Dinas Pendidikan Dan Kebudayaan</v>
          </cell>
          <cell r="Y3990" t="str">
            <v>S-1 EKONOMI MANAJEMEN</v>
          </cell>
          <cell r="Z3990" t="str">
            <v>31-12-2010</v>
          </cell>
          <cell r="AA3990" t="str">
            <v>Aktif</v>
          </cell>
          <cell r="AB3990" t="str">
            <v>PNS Daerah Kab./Kota yang bekerja pada Kab./Kota</v>
          </cell>
          <cell r="AC3990" t="str">
            <v>Pemerintah Kab. Tolitoli</v>
          </cell>
          <cell r="AD3990" t="str">
            <v>Pemerintah Kab. Tolitoli</v>
          </cell>
        </row>
        <row r="3991">
          <cell r="A3991">
            <v>3989</v>
          </cell>
          <cell r="B3991" t="str">
            <v>197812142011012004</v>
          </cell>
          <cell r="C3991" t="str">
            <v/>
          </cell>
          <cell r="D3991" t="str">
            <v>HASNIATI</v>
          </cell>
          <cell r="E3991" t="str">
            <v/>
          </cell>
          <cell r="F3991" t="str">
            <v>S.Pt</v>
          </cell>
          <cell r="G3991" t="str">
            <v>TOLITOLI</v>
          </cell>
          <cell r="H3991" t="str">
            <v>14 - 12 - 1978</v>
          </cell>
          <cell r="I3991" t="str">
            <v>III/a</v>
          </cell>
          <cell r="J3991" t="str">
            <v>01 - 01 - 2011</v>
          </cell>
          <cell r="K3991" t="str">
            <v>01 - 01 - 2013</v>
          </cell>
          <cell r="L3991" t="str">
            <v>P</v>
          </cell>
          <cell r="M3991" t="str">
            <v>III/b</v>
          </cell>
          <cell r="N3991" t="str">
            <v>01 - 04 - 2015</v>
          </cell>
          <cell r="O3991" t="str">
            <v>4</v>
          </cell>
          <cell r="P3991" t="str">
            <v>3</v>
          </cell>
          <cell r="Q3991" t="str">
            <v/>
          </cell>
          <cell r="R3991" t="str">
            <v/>
          </cell>
          <cell r="S3991" t="str">
            <v/>
          </cell>
          <cell r="T3991" t="str">
            <v/>
          </cell>
          <cell r="U3991" t="str">
            <v/>
          </cell>
          <cell r="V3991" t="str">
            <v>STAF</v>
          </cell>
          <cell r="W3991" t="str">
            <v>SEKSI SARANA DAN PRASARANA</v>
          </cell>
          <cell r="X3991" t="str">
            <v>KANTOR KECAMATAN DAMPAL SELATAN</v>
          </cell>
          <cell r="Y3991" t="str">
            <v>S-1 PETERNAKAN</v>
          </cell>
          <cell r="Z3991" t="str">
            <v>31-12-2009</v>
          </cell>
          <cell r="AA3991" t="str">
            <v>Aktif</v>
          </cell>
          <cell r="AB3991" t="str">
            <v>PNS Daerah Kab./Kota yang bekerja pada Kab./Kota</v>
          </cell>
          <cell r="AC3991" t="str">
            <v>Pemerintah Kab. Tolitoli</v>
          </cell>
          <cell r="AD3991" t="str">
            <v>Pemerintah Kab. Tolitoli</v>
          </cell>
        </row>
        <row r="3992">
          <cell r="A3992">
            <v>3990</v>
          </cell>
          <cell r="B3992" t="str">
            <v>197709232002112001</v>
          </cell>
          <cell r="C3992" t="str">
            <v>570014038</v>
          </cell>
          <cell r="D3992" t="str">
            <v>DARMAWATI</v>
          </cell>
          <cell r="E3992" t="str">
            <v/>
          </cell>
          <cell r="F3992" t="str">
            <v>A.Md.Keb</v>
          </cell>
          <cell r="G3992" t="str">
            <v>LAULALANG</v>
          </cell>
          <cell r="H3992" t="str">
            <v>23 - 09 - 1977</v>
          </cell>
          <cell r="I3992" t="str">
            <v>II/a</v>
          </cell>
          <cell r="J3992" t="str">
            <v>01 - 11 - 2002</v>
          </cell>
          <cell r="K3992" t="str">
            <v>01 - 12 - 2003</v>
          </cell>
          <cell r="L3992" t="str">
            <v>P</v>
          </cell>
          <cell r="M3992" t="str">
            <v>III/b</v>
          </cell>
          <cell r="N3992" t="str">
            <v>01 - 04 - 2017</v>
          </cell>
          <cell r="O3992" t="str">
            <v>15</v>
          </cell>
          <cell r="P3992" t="str">
            <v>4</v>
          </cell>
          <cell r="Q3992" t="str">
            <v/>
          </cell>
          <cell r="R3992" t="str">
            <v/>
          </cell>
          <cell r="S3992" t="str">
            <v/>
          </cell>
          <cell r="T3992" t="str">
            <v>01 - 10 - 2014</v>
          </cell>
          <cell r="U3992" t="str">
            <v>Bidan Mahir / Lanjutan</v>
          </cell>
          <cell r="V3992" t="str">
            <v/>
          </cell>
          <cell r="W3992" t="str">
            <v>PUSKESMAS LAULALANG</v>
          </cell>
          <cell r="X3992" t="str">
            <v>DINAS KESEHATAN</v>
          </cell>
          <cell r="Y3992" t="str">
            <v>D-III KEBIDANAN</v>
          </cell>
          <cell r="Z3992" t="str">
            <v>31-12-2013</v>
          </cell>
          <cell r="AA3992" t="str">
            <v>Aktif</v>
          </cell>
          <cell r="AB3992" t="str">
            <v>PNS Daerah Kab./Kota yang bekerja pada Kab./Kota</v>
          </cell>
          <cell r="AC3992" t="str">
            <v>Pemerintah Kab. Tolitoli</v>
          </cell>
          <cell r="AD3992" t="str">
            <v>Pemerintah Kab. Tolitoli</v>
          </cell>
        </row>
        <row r="3993">
          <cell r="A3993">
            <v>3991</v>
          </cell>
          <cell r="B3993" t="str">
            <v>197212032007012012</v>
          </cell>
          <cell r="C3993" t="str">
            <v>570027776</v>
          </cell>
          <cell r="D3993" t="str">
            <v>NURAIDA MUSTAFA</v>
          </cell>
          <cell r="E3993" t="str">
            <v/>
          </cell>
          <cell r="F3993" t="str">
            <v>A.Md</v>
          </cell>
          <cell r="G3993" t="str">
            <v>KEPULAUAN SELAYAR</v>
          </cell>
          <cell r="H3993" t="str">
            <v>03 - 12 - 1972</v>
          </cell>
          <cell r="I3993" t="str">
            <v>II/c</v>
          </cell>
          <cell r="J3993" t="str">
            <v>01 - 01 - 2007</v>
          </cell>
          <cell r="K3993" t="str">
            <v>01 - 10 - 2008</v>
          </cell>
          <cell r="L3993" t="str">
            <v>P</v>
          </cell>
          <cell r="M3993" t="str">
            <v>II/d</v>
          </cell>
          <cell r="N3993" t="str">
            <v>01 - 10 - 2012</v>
          </cell>
          <cell r="O3993" t="str">
            <v>11</v>
          </cell>
          <cell r="P3993" t="str">
            <v>9</v>
          </cell>
          <cell r="Q3993" t="str">
            <v/>
          </cell>
          <cell r="R3993" t="str">
            <v/>
          </cell>
          <cell r="S3993" t="str">
            <v/>
          </cell>
          <cell r="T3993" t="str">
            <v>01 - 10 - 2012</v>
          </cell>
          <cell r="U3993" t="str">
            <v>Guru Muda Tingkat. I</v>
          </cell>
          <cell r="V3993" t="str">
            <v/>
          </cell>
          <cell r="W3993" t="str">
            <v>DPK MTs AL KHAIRAAT KEL. BARU</v>
          </cell>
          <cell r="X3993" t="str">
            <v/>
          </cell>
          <cell r="Y3993" t="str">
            <v>D-III BAHASA INGGRIS</v>
          </cell>
          <cell r="Z3993" t="str">
            <v>31-12-1995</v>
          </cell>
          <cell r="AA3993" t="str">
            <v>Aktif</v>
          </cell>
          <cell r="AB3993" t="str">
            <v>PNS Daerah Kab./Kota yang bekerja pada Kab./Kota</v>
          </cell>
          <cell r="AC3993" t="str">
            <v>Pemerintah Kab. Tolitoli</v>
          </cell>
          <cell r="AD3993" t="str">
            <v>Pemerintah Kab. Tolitoli</v>
          </cell>
        </row>
        <row r="3994">
          <cell r="A3994">
            <v>3992</v>
          </cell>
          <cell r="B3994" t="str">
            <v>198104242008012010</v>
          </cell>
          <cell r="C3994" t="str">
            <v>570036076</v>
          </cell>
          <cell r="D3994" t="str">
            <v>NASRIANTI</v>
          </cell>
          <cell r="E3994" t="str">
            <v/>
          </cell>
          <cell r="F3994" t="str">
            <v/>
          </cell>
          <cell r="G3994" t="str">
            <v>SURABAYA</v>
          </cell>
          <cell r="H3994" t="str">
            <v>24 - 04 - 1981</v>
          </cell>
          <cell r="I3994" t="str">
            <v>II/a</v>
          </cell>
          <cell r="J3994" t="str">
            <v>01 - 01 - 2008</v>
          </cell>
          <cell r="K3994" t="str">
            <v>01 - 12 - 2009</v>
          </cell>
          <cell r="L3994" t="str">
            <v>P</v>
          </cell>
          <cell r="M3994" t="str">
            <v>II/c</v>
          </cell>
          <cell r="N3994" t="str">
            <v>01 - 04 - 2016</v>
          </cell>
          <cell r="O3994" t="str">
            <v>12</v>
          </cell>
          <cell r="P3994" t="str">
            <v>3</v>
          </cell>
          <cell r="Q3994" t="str">
            <v/>
          </cell>
          <cell r="R3994" t="str">
            <v/>
          </cell>
          <cell r="S3994" t="str">
            <v/>
          </cell>
          <cell r="T3994" t="str">
            <v/>
          </cell>
          <cell r="U3994" t="str">
            <v/>
          </cell>
          <cell r="V3994" t="str">
            <v>PENGELOLA DATA</v>
          </cell>
          <cell r="W3994" t="str">
            <v>SEKSI KELEMBAGAAN PERTANIAN</v>
          </cell>
          <cell r="X3994" t="str">
            <v>BIDANG PENGEMBANGAN SUMBER DAYA PERTANIAN</v>
          </cell>
          <cell r="Y3994" t="str">
            <v>SMU IPS</v>
          </cell>
          <cell r="Z3994" t="str">
            <v>31-12-2000</v>
          </cell>
          <cell r="AA3994" t="str">
            <v>Aktif</v>
          </cell>
          <cell r="AB3994" t="str">
            <v>PNS Daerah Kab./Kota yang bekerja pada Kab./Kota</v>
          </cell>
          <cell r="AC3994" t="str">
            <v>Pemerintah Kab. Tolitoli</v>
          </cell>
          <cell r="AD3994" t="str">
            <v>Pemerintah Kab. Tolitoli</v>
          </cell>
        </row>
        <row r="3995">
          <cell r="A3995">
            <v>3993</v>
          </cell>
          <cell r="B3995" t="str">
            <v>197904152010012011</v>
          </cell>
          <cell r="C3995" t="str">
            <v/>
          </cell>
          <cell r="D3995" t="str">
            <v>ENDANG SRI RAHMAWATI NINGSI</v>
          </cell>
          <cell r="E3995" t="str">
            <v/>
          </cell>
          <cell r="F3995" t="str">
            <v>SE</v>
          </cell>
          <cell r="G3995" t="str">
            <v>PALU</v>
          </cell>
          <cell r="H3995" t="str">
            <v>15 - 04 - 1979</v>
          </cell>
          <cell r="I3995" t="str">
            <v>III/a</v>
          </cell>
          <cell r="J3995" t="str">
            <v>01 - 01 - 2010</v>
          </cell>
          <cell r="K3995" t="str">
            <v>01 - 01 - 2012</v>
          </cell>
          <cell r="L3995" t="str">
            <v>P</v>
          </cell>
          <cell r="M3995" t="str">
            <v>III/c</v>
          </cell>
          <cell r="N3995" t="str">
            <v>01 - 04 - 2018</v>
          </cell>
          <cell r="O3995" t="str">
            <v>13</v>
          </cell>
          <cell r="P3995" t="str">
            <v>8</v>
          </cell>
          <cell r="Q3995" t="str">
            <v/>
          </cell>
          <cell r="R3995" t="str">
            <v/>
          </cell>
          <cell r="S3995" t="str">
            <v/>
          </cell>
          <cell r="T3995" t="str">
            <v/>
          </cell>
          <cell r="U3995" t="str">
            <v/>
          </cell>
          <cell r="V3995" t="str">
            <v>PENGADMINISTRASI UMUM</v>
          </cell>
          <cell r="W3995" t="str">
            <v>SUB BAGIAN TATA USAHA</v>
          </cell>
          <cell r="X3995" t="str">
            <v>UPT. PERWAKILAN TOLITOLI DINAS KEBUDAYAAN DAN PARIWISATA</v>
          </cell>
          <cell r="Y3995" t="str">
            <v>S-1 EKONOMI MANAJEMEN</v>
          </cell>
          <cell r="Z3995" t="str">
            <v>01-01-2004</v>
          </cell>
          <cell r="AA3995" t="str">
            <v>Aktif</v>
          </cell>
          <cell r="AB3995" t="str">
            <v>PNS Daerah Kab./Kota yang bekerja pada Kab./Kota</v>
          </cell>
          <cell r="AC3995" t="str">
            <v>Pemerintah Kab. Tolitoli</v>
          </cell>
          <cell r="AD3995" t="str">
            <v>Pemerintah Kab. Tolitoli</v>
          </cell>
        </row>
        <row r="3996">
          <cell r="A3996">
            <v>3994</v>
          </cell>
          <cell r="B3996" t="str">
            <v>197710222014112002</v>
          </cell>
          <cell r="C3996" t="str">
            <v/>
          </cell>
          <cell r="D3996" t="str">
            <v>SRI SUMIATI</v>
          </cell>
          <cell r="E3996" t="str">
            <v/>
          </cell>
          <cell r="F3996" t="str">
            <v/>
          </cell>
          <cell r="G3996" t="str">
            <v>BOKAT</v>
          </cell>
          <cell r="H3996" t="str">
            <v>22 - 10 - 1977</v>
          </cell>
          <cell r="I3996" t="str">
            <v>II/a</v>
          </cell>
          <cell r="J3996" t="str">
            <v>01 - 11 - 2014</v>
          </cell>
          <cell r="K3996" t="str">
            <v>01 - 09 - 2016</v>
          </cell>
          <cell r="L3996" t="str">
            <v>P</v>
          </cell>
          <cell r="M3996" t="str">
            <v>II/a</v>
          </cell>
          <cell r="N3996" t="str">
            <v>01 - 11 - 2014</v>
          </cell>
          <cell r="O3996" t="str">
            <v>10</v>
          </cell>
          <cell r="P3996" t="str">
            <v>7</v>
          </cell>
          <cell r="Q3996" t="str">
            <v/>
          </cell>
          <cell r="R3996" t="str">
            <v/>
          </cell>
          <cell r="S3996" t="str">
            <v/>
          </cell>
          <cell r="T3996" t="str">
            <v/>
          </cell>
          <cell r="U3996" t="str">
            <v/>
          </cell>
          <cell r="V3996" t="str">
            <v>TENAGA ADMINISTRASI</v>
          </cell>
          <cell r="W3996" t="str">
            <v>SDN 1 MALALA</v>
          </cell>
          <cell r="X3996" t="str">
            <v>CABANG DISPENBUD KECAMATAN DONDO</v>
          </cell>
          <cell r="Y3996" t="str">
            <v>SMT PERTANIAN</v>
          </cell>
          <cell r="Z3996" t="str">
            <v>22-05-1995</v>
          </cell>
          <cell r="AA3996" t="str">
            <v>Aktif</v>
          </cell>
          <cell r="AB3996" t="str">
            <v>PNS Daerah Kab./Kota yang bekerja pada Kab./Kota</v>
          </cell>
          <cell r="AC3996" t="str">
            <v>Pemerintah Kab. Tolitoli</v>
          </cell>
          <cell r="AD3996" t="str">
            <v>Pemerintah Kab. Tolitoli</v>
          </cell>
        </row>
        <row r="3997">
          <cell r="A3997">
            <v>3995</v>
          </cell>
          <cell r="B3997" t="str">
            <v>196008211981032003</v>
          </cell>
          <cell r="C3997" t="str">
            <v>130907963</v>
          </cell>
          <cell r="D3997" t="str">
            <v>NURAINI TOWIJOYO</v>
          </cell>
          <cell r="E3997" t="str">
            <v/>
          </cell>
          <cell r="F3997" t="str">
            <v/>
          </cell>
          <cell r="G3997" t="str">
            <v>PALU</v>
          </cell>
          <cell r="H3997" t="str">
            <v>21 - 08 - 1960</v>
          </cell>
          <cell r="I3997" t="str">
            <v>II/a</v>
          </cell>
          <cell r="J3997" t="str">
            <v>01 - 03 - 1981</v>
          </cell>
          <cell r="K3997" t="str">
            <v>01 - 07 - 1982</v>
          </cell>
          <cell r="L3997" t="str">
            <v>P</v>
          </cell>
          <cell r="M3997" t="str">
            <v>III/c</v>
          </cell>
          <cell r="N3997" t="str">
            <v>01 - 10 - 2016</v>
          </cell>
          <cell r="O3997" t="str">
            <v>30</v>
          </cell>
          <cell r="P3997" t="str">
            <v>7</v>
          </cell>
          <cell r="Q3997" t="str">
            <v/>
          </cell>
          <cell r="R3997" t="str">
            <v/>
          </cell>
          <cell r="S3997" t="str">
            <v/>
          </cell>
          <cell r="T3997" t="str">
            <v/>
          </cell>
          <cell r="U3997" t="str">
            <v/>
          </cell>
          <cell r="V3997" t="str">
            <v>FUNGSIONAL UMUM</v>
          </cell>
          <cell r="W3997" t="str">
            <v>Sub Bagian Umum Dan Kepegawaian</v>
          </cell>
          <cell r="X3997" t="str">
            <v>Dinas Pendidikan Dan Kebudayaan</v>
          </cell>
          <cell r="Y3997" t="str">
            <v>SMA A.1/FISIKA</v>
          </cell>
          <cell r="Z3997" t="str">
            <v>31-12-1979</v>
          </cell>
          <cell r="AA3997" t="str">
            <v>Masa Persiapan Pensiun</v>
          </cell>
          <cell r="AB3997" t="str">
            <v>PNS Daerah Kab./Kota yang bekerja pada Kab./Kota</v>
          </cell>
          <cell r="AC3997" t="str">
            <v>Pemerintah Kab. Tolitoli</v>
          </cell>
          <cell r="AD3997" t="str">
            <v>Pemerintah Kab. Tolitoli</v>
          </cell>
        </row>
        <row r="3998">
          <cell r="A3998">
            <v>3996</v>
          </cell>
          <cell r="B3998" t="str">
            <v>197904172006042020</v>
          </cell>
          <cell r="C3998" t="str">
            <v>570021224</v>
          </cell>
          <cell r="D3998" t="str">
            <v>ELISABETH ZIPORA R</v>
          </cell>
          <cell r="E3998" t="str">
            <v/>
          </cell>
          <cell r="F3998" t="str">
            <v>S.Tr.Keb</v>
          </cell>
          <cell r="G3998" t="str">
            <v>TOLITOLI</v>
          </cell>
          <cell r="H3998" t="str">
            <v>17 - 04 - 1979</v>
          </cell>
          <cell r="I3998" t="str">
            <v>II/a</v>
          </cell>
          <cell r="J3998" t="str">
            <v>01 - 04 - 2006</v>
          </cell>
          <cell r="K3998" t="str">
            <v>01 - 10 - 2007</v>
          </cell>
          <cell r="L3998" t="str">
            <v>P</v>
          </cell>
          <cell r="M3998" t="str">
            <v>III/a</v>
          </cell>
          <cell r="N3998" t="str">
            <v>01 - 04 - 2016</v>
          </cell>
          <cell r="O3998" t="str">
            <v>12</v>
          </cell>
          <cell r="P3998" t="str">
            <v>6</v>
          </cell>
          <cell r="Q3998" t="str">
            <v/>
          </cell>
          <cell r="R3998" t="str">
            <v/>
          </cell>
          <cell r="S3998" t="str">
            <v/>
          </cell>
          <cell r="T3998" t="str">
            <v>01 - 10 - 2012</v>
          </cell>
          <cell r="U3998" t="str">
            <v>Bidan Terampil / Pelaksana</v>
          </cell>
          <cell r="V3998" t="str">
            <v/>
          </cell>
          <cell r="W3998" t="str">
            <v>PUSKESMAS KOTA</v>
          </cell>
          <cell r="X3998" t="str">
            <v>DINAS KESEHATAN</v>
          </cell>
          <cell r="Y3998" t="str">
            <v>S-1 TERAPAN KEBIDANAN</v>
          </cell>
          <cell r="Z3998" t="str">
            <v>31-12-2015</v>
          </cell>
          <cell r="AA3998" t="str">
            <v>Aktif</v>
          </cell>
          <cell r="AB3998" t="str">
            <v>PNS Daerah Kab./Kota yang bekerja pada Kab./Kota</v>
          </cell>
          <cell r="AC3998" t="str">
            <v>Pemerintah Kab. Tolitoli</v>
          </cell>
          <cell r="AD3998" t="str">
            <v>Pemerintah Kab. Tolitoli</v>
          </cell>
        </row>
        <row r="3999">
          <cell r="A3999">
            <v>3997</v>
          </cell>
          <cell r="B3999" t="str">
            <v>198505022006042004</v>
          </cell>
          <cell r="C3999" t="str">
            <v>570020173</v>
          </cell>
          <cell r="D3999" t="str">
            <v>MULYATI</v>
          </cell>
          <cell r="E3999" t="str">
            <v/>
          </cell>
          <cell r="F3999" t="str">
            <v>S.Pd.I</v>
          </cell>
          <cell r="G3999" t="str">
            <v>KALANGKANGAN</v>
          </cell>
          <cell r="H3999" t="str">
            <v>02 - 05 - 1985</v>
          </cell>
          <cell r="I3999" t="str">
            <v>II/b</v>
          </cell>
          <cell r="J3999" t="str">
            <v>01 - 04 - 2006</v>
          </cell>
          <cell r="K3999" t="str">
            <v>01 - 06 - 2007</v>
          </cell>
          <cell r="L3999" t="str">
            <v>P</v>
          </cell>
          <cell r="M3999" t="str">
            <v>III/a</v>
          </cell>
          <cell r="N3999" t="str">
            <v>01 - 04 - 2018</v>
          </cell>
          <cell r="O3999" t="str">
            <v>10</v>
          </cell>
          <cell r="P3999" t="str">
            <v>0</v>
          </cell>
          <cell r="Q3999" t="str">
            <v/>
          </cell>
          <cell r="R3999" t="str">
            <v/>
          </cell>
          <cell r="S3999" t="str">
            <v/>
          </cell>
          <cell r="T3999" t="str">
            <v>01 - 04 - 2018</v>
          </cell>
          <cell r="U3999" t="str">
            <v>Guru Pertama</v>
          </cell>
          <cell r="V3999" t="str">
            <v/>
          </cell>
          <cell r="W3999" t="str">
            <v>SDN 2 LAKATAN</v>
          </cell>
          <cell r="X3999" t="str">
            <v>CABANG DISPENBUD KECAMATAN GALANG</v>
          </cell>
          <cell r="Y3999" t="str">
            <v>S-1/A-IV PENDIDIKAN AGAMA ISLAM</v>
          </cell>
          <cell r="Z3999" t="str">
            <v>01-01-2010</v>
          </cell>
          <cell r="AA3999" t="str">
            <v>Aktif</v>
          </cell>
          <cell r="AB3999" t="str">
            <v>PNS Daerah Kab./Kota yang bekerja pada Kab./Kota</v>
          </cell>
          <cell r="AC3999" t="str">
            <v>Pemerintah Kab. Tolitoli</v>
          </cell>
          <cell r="AD3999" t="str">
            <v>Pemerintah Kab. Tolitoli</v>
          </cell>
        </row>
        <row r="4000">
          <cell r="A4000">
            <v>3998</v>
          </cell>
          <cell r="B4000" t="str">
            <v>196809201993101002</v>
          </cell>
          <cell r="C4000" t="str">
            <v>132034442</v>
          </cell>
          <cell r="D4000" t="str">
            <v>IHSAN</v>
          </cell>
          <cell r="E4000" t="str">
            <v/>
          </cell>
          <cell r="F4000" t="str">
            <v>S.Pd</v>
          </cell>
          <cell r="G4000" t="str">
            <v>TOLITOLI</v>
          </cell>
          <cell r="H4000" t="str">
            <v>20 - 09 - 1968</v>
          </cell>
          <cell r="I4000" t="str">
            <v>II/a</v>
          </cell>
          <cell r="J4000" t="str">
            <v>01 - 10 - 1993</v>
          </cell>
          <cell r="K4000" t="str">
            <v>01 - 10 - 1995</v>
          </cell>
          <cell r="L4000" t="str">
            <v>L</v>
          </cell>
          <cell r="M4000" t="str">
            <v>III/a</v>
          </cell>
          <cell r="N4000" t="str">
            <v>01 - 10 - 2014</v>
          </cell>
          <cell r="O4000" t="str">
            <v>16</v>
          </cell>
          <cell r="P4000" t="str">
            <v>0</v>
          </cell>
          <cell r="Q4000" t="str">
            <v/>
          </cell>
          <cell r="R4000" t="str">
            <v/>
          </cell>
          <cell r="S4000" t="str">
            <v/>
          </cell>
          <cell r="T4000" t="str">
            <v>01 - 10 - 2014</v>
          </cell>
          <cell r="U4000" t="str">
            <v>Guru Pertama</v>
          </cell>
          <cell r="V4000" t="str">
            <v/>
          </cell>
          <cell r="W4000" t="str">
            <v>SDN 1 OGOMOLI</v>
          </cell>
          <cell r="X4000" t="str">
            <v>CABANG DISPENBUD KECAMATAN GALANG</v>
          </cell>
          <cell r="Y4000" t="str">
            <v>S-1/A-IV PENDIDIKAN JASMANI KESEHATAN DAN REKREASI</v>
          </cell>
          <cell r="Z4000" t="str">
            <v>31-12-2011</v>
          </cell>
          <cell r="AA4000" t="str">
            <v>Aktif</v>
          </cell>
          <cell r="AB4000" t="str">
            <v>PNS Daerah Kab./Kota yang bekerja pada Kab./Kota</v>
          </cell>
          <cell r="AC4000" t="str">
            <v>Pemerintah Kab. Tolitoli</v>
          </cell>
          <cell r="AD4000" t="str">
            <v>Pemerintah Kab. Tolitoli</v>
          </cell>
        </row>
        <row r="4001">
          <cell r="A4001">
            <v>3999</v>
          </cell>
          <cell r="B4001" t="str">
            <v>196701191988032007</v>
          </cell>
          <cell r="C4001" t="str">
            <v>131743579</v>
          </cell>
          <cell r="D4001" t="str">
            <v>HALIJAH HIA BASIRO</v>
          </cell>
          <cell r="E4001" t="str">
            <v/>
          </cell>
          <cell r="F4001" t="str">
            <v/>
          </cell>
          <cell r="G4001" t="str">
            <v>GADUNG</v>
          </cell>
          <cell r="H4001" t="str">
            <v>19 - 01 - 1967</v>
          </cell>
          <cell r="I4001" t="str">
            <v>II/a</v>
          </cell>
          <cell r="J4001" t="str">
            <v>01 - 03 - 1988</v>
          </cell>
          <cell r="K4001" t="str">
            <v>01 - 01 - 1990</v>
          </cell>
          <cell r="L4001" t="str">
            <v>P</v>
          </cell>
          <cell r="M4001" t="str">
            <v>IV/a</v>
          </cell>
          <cell r="N4001" t="str">
            <v>01 - 04 - 2010</v>
          </cell>
          <cell r="O4001" t="str">
            <v>17</v>
          </cell>
          <cell r="P4001" t="str">
            <v>1</v>
          </cell>
          <cell r="Q4001" t="str">
            <v/>
          </cell>
          <cell r="R4001" t="str">
            <v/>
          </cell>
          <cell r="S4001" t="str">
            <v/>
          </cell>
          <cell r="T4001" t="str">
            <v>03 - 09 - 2013</v>
          </cell>
          <cell r="U4001" t="str">
            <v>Guru Pembina</v>
          </cell>
          <cell r="V4001" t="str">
            <v/>
          </cell>
          <cell r="W4001" t="str">
            <v>SD Negeri 5 Tolitoli</v>
          </cell>
          <cell r="X4001" t="str">
            <v>Dinas Pendidikan Dan Kebudayaan</v>
          </cell>
          <cell r="Y4001" t="str">
            <v>S-1/A-IV PENDIDIKAN</v>
          </cell>
          <cell r="Z4001" t="str">
            <v>07-08-2006</v>
          </cell>
          <cell r="AA4001" t="str">
            <v>Aktif</v>
          </cell>
          <cell r="AB4001" t="str">
            <v>PNS Daerah Kab./Kota yang bekerja pada Kab./Kota</v>
          </cell>
          <cell r="AC4001" t="str">
            <v>Pemerintah Kab. Tolitoli</v>
          </cell>
          <cell r="AD4001" t="str">
            <v>Pemerintah Kab. Tolitoli</v>
          </cell>
        </row>
        <row r="4002">
          <cell r="A4002">
            <v>4000</v>
          </cell>
          <cell r="B4002" t="str">
            <v>198408042014091002</v>
          </cell>
          <cell r="C4002" t="str">
            <v/>
          </cell>
          <cell r="D4002" t="str">
            <v>EDIKURNIAWAN</v>
          </cell>
          <cell r="E4002" t="str">
            <v/>
          </cell>
          <cell r="F4002" t="str">
            <v/>
          </cell>
          <cell r="G4002" t="str">
            <v>BUOL</v>
          </cell>
          <cell r="H4002" t="str">
            <v>04 - 08 - 1984</v>
          </cell>
          <cell r="I4002" t="str">
            <v>II/a</v>
          </cell>
          <cell r="J4002" t="str">
            <v>01 - 09 - 2014</v>
          </cell>
          <cell r="K4002" t="str">
            <v>01 - 09 - 2016</v>
          </cell>
          <cell r="L4002" t="str">
            <v>L</v>
          </cell>
          <cell r="M4002" t="str">
            <v>II/a</v>
          </cell>
          <cell r="N4002" t="str">
            <v>01 - 09 - 2014</v>
          </cell>
          <cell r="O4002" t="str">
            <v>9</v>
          </cell>
          <cell r="P4002" t="str">
            <v>8</v>
          </cell>
          <cell r="Q4002" t="str">
            <v/>
          </cell>
          <cell r="R4002" t="str">
            <v/>
          </cell>
          <cell r="S4002" t="str">
            <v/>
          </cell>
          <cell r="T4002" t="str">
            <v/>
          </cell>
          <cell r="U4002" t="str">
            <v/>
          </cell>
          <cell r="V4002" t="str">
            <v>CALON GURU</v>
          </cell>
          <cell r="W4002" t="str">
            <v>SDN KABINUANG</v>
          </cell>
          <cell r="X4002" t="str">
            <v>CABANG DISPENBUD KECAMATAN DAMPAL UTARA</v>
          </cell>
          <cell r="Y4002" t="str">
            <v>SMA IPS</v>
          </cell>
          <cell r="Z4002" t="str">
            <v>16-07-2004</v>
          </cell>
          <cell r="AA4002" t="str">
            <v>Aktif</v>
          </cell>
          <cell r="AB4002" t="str">
            <v>PNS Daerah Kab./Kota yang bekerja pada Kab./Kota</v>
          </cell>
          <cell r="AC4002" t="str">
            <v>Pemerintah Kab. Tolitoli</v>
          </cell>
          <cell r="AD4002" t="str">
            <v>Pemerintah Kab. Tolitoli</v>
          </cell>
        </row>
        <row r="4003">
          <cell r="A4003">
            <v>4001</v>
          </cell>
          <cell r="B4003" t="str">
            <v>198209262003122004</v>
          </cell>
          <cell r="C4003" t="str">
            <v>570015591</v>
          </cell>
          <cell r="D4003" t="str">
            <v>RISMAYANTI</v>
          </cell>
          <cell r="E4003" t="str">
            <v/>
          </cell>
          <cell r="F4003" t="str">
            <v>A.Ma</v>
          </cell>
          <cell r="G4003" t="str">
            <v>TOLITOLI</v>
          </cell>
          <cell r="H4003" t="str">
            <v>26 - 09 - 1982</v>
          </cell>
          <cell r="I4003" t="str">
            <v>II/b</v>
          </cell>
          <cell r="J4003" t="str">
            <v>01 - 12 - 2003</v>
          </cell>
          <cell r="K4003" t="str">
            <v>01 - 03 - 2005</v>
          </cell>
          <cell r="L4003" t="str">
            <v>P</v>
          </cell>
          <cell r="M4003" t="str">
            <v>III/b</v>
          </cell>
          <cell r="N4003" t="str">
            <v>01 - 04 - 2017</v>
          </cell>
          <cell r="O4003" t="str">
            <v>11</v>
          </cell>
          <cell r="P4003" t="str">
            <v>4</v>
          </cell>
          <cell r="Q4003" t="str">
            <v/>
          </cell>
          <cell r="R4003" t="str">
            <v/>
          </cell>
          <cell r="S4003" t="str">
            <v/>
          </cell>
          <cell r="T4003" t="str">
            <v>01 - 04 - 2017</v>
          </cell>
          <cell r="U4003" t="str">
            <v>Guru Pertama</v>
          </cell>
          <cell r="V4003" t="str">
            <v/>
          </cell>
          <cell r="W4003" t="str">
            <v>SDN 1 TOLITOLI</v>
          </cell>
          <cell r="X4003" t="str">
            <v>CABANG DISPENBUD KECAMATAN BAOLAN</v>
          </cell>
          <cell r="Y4003" t="str">
            <v>D-II/A-II PENDIDIKAN DASAR</v>
          </cell>
          <cell r="Z4003" t="str">
            <v>31-12-2003</v>
          </cell>
          <cell r="AA4003" t="str">
            <v>Aktif</v>
          </cell>
          <cell r="AB4003" t="str">
            <v>PNS Daerah Kab./Kota yang bekerja pada Kab./Kota</v>
          </cell>
          <cell r="AC4003" t="str">
            <v>Pemerintah Kab. Tolitoli</v>
          </cell>
          <cell r="AD4003" t="str">
            <v>Pemerintah Kab. Tolitoli</v>
          </cell>
        </row>
        <row r="4004">
          <cell r="A4004">
            <v>4002</v>
          </cell>
          <cell r="B4004" t="str">
            <v>197109162006042016</v>
          </cell>
          <cell r="C4004" t="str">
            <v>570021455</v>
          </cell>
          <cell r="D4004" t="str">
            <v>RAHMATIA</v>
          </cell>
          <cell r="E4004" t="str">
            <v/>
          </cell>
          <cell r="F4004" t="str">
            <v>A.Ma</v>
          </cell>
          <cell r="G4004" t="str">
            <v>TOLITOLI</v>
          </cell>
          <cell r="H4004" t="str">
            <v>16 - 09 - 1971</v>
          </cell>
          <cell r="I4004" t="str">
            <v>II/b</v>
          </cell>
          <cell r="J4004" t="str">
            <v>01 - 04 - 2006</v>
          </cell>
          <cell r="K4004" t="str">
            <v>01 - 10 - 2007</v>
          </cell>
          <cell r="L4004" t="str">
            <v>P</v>
          </cell>
          <cell r="M4004" t="str">
            <v>III/a</v>
          </cell>
          <cell r="N4004" t="str">
            <v>01 - 04 - 2017</v>
          </cell>
          <cell r="O4004" t="str">
            <v>10</v>
          </cell>
          <cell r="P4004" t="str">
            <v>5</v>
          </cell>
          <cell r="Q4004" t="str">
            <v/>
          </cell>
          <cell r="R4004" t="str">
            <v/>
          </cell>
          <cell r="S4004" t="str">
            <v/>
          </cell>
          <cell r="T4004" t="str">
            <v>01 - 04 - 2017</v>
          </cell>
          <cell r="U4004" t="str">
            <v>Guru Pertama</v>
          </cell>
          <cell r="V4004" t="str">
            <v/>
          </cell>
          <cell r="W4004" t="str">
            <v>SDN 2 OGOMOLI</v>
          </cell>
          <cell r="X4004" t="str">
            <v>CABANG DISPENBUD KECAMATAN GALANG</v>
          </cell>
          <cell r="Y4004" t="str">
            <v>D-II PGSD</v>
          </cell>
          <cell r="Z4004" t="str">
            <v>31-12-2003</v>
          </cell>
          <cell r="AA4004" t="str">
            <v>Aktif</v>
          </cell>
          <cell r="AB4004" t="str">
            <v>PNS Daerah Kab./Kota yang bekerja pada Kab./Kota</v>
          </cell>
          <cell r="AC4004" t="str">
            <v>Pemerintah Kab. Tolitoli</v>
          </cell>
          <cell r="AD4004" t="str">
            <v>Pemerintah Kab. Tolitoli</v>
          </cell>
        </row>
        <row r="4005">
          <cell r="A4005">
            <v>4003</v>
          </cell>
          <cell r="B4005" t="str">
            <v>197007151998011002</v>
          </cell>
          <cell r="C4005" t="str">
            <v>132184489</v>
          </cell>
          <cell r="D4005" t="str">
            <v>RUSMAN</v>
          </cell>
          <cell r="E4005" t="str">
            <v/>
          </cell>
          <cell r="F4005" t="str">
            <v>S.PD</v>
          </cell>
          <cell r="G4005" t="str">
            <v>TOLITOLI</v>
          </cell>
          <cell r="H4005" t="str">
            <v>15 - 07 - 1970</v>
          </cell>
          <cell r="I4005" t="str">
            <v>III/a</v>
          </cell>
          <cell r="J4005" t="str">
            <v>01 - 01 - 1998</v>
          </cell>
          <cell r="K4005" t="str">
            <v>01 - 04 - 1999</v>
          </cell>
          <cell r="L4005" t="str">
            <v>L</v>
          </cell>
          <cell r="M4005" t="str">
            <v>IV/a</v>
          </cell>
          <cell r="N4005" t="str">
            <v>01 - 04 - 2010</v>
          </cell>
          <cell r="O4005" t="str">
            <v>12</v>
          </cell>
          <cell r="P4005" t="str">
            <v>3</v>
          </cell>
          <cell r="Q4005" t="str">
            <v/>
          </cell>
          <cell r="R4005" t="str">
            <v/>
          </cell>
          <cell r="S4005" t="str">
            <v/>
          </cell>
          <cell r="T4005" t="str">
            <v>23 - 08 - 2010</v>
          </cell>
          <cell r="U4005" t="str">
            <v>Guru Pembina</v>
          </cell>
          <cell r="V4005" t="str">
            <v/>
          </cell>
          <cell r="W4005" t="str">
            <v>SMP NEGERI 3 TOLITOLI</v>
          </cell>
          <cell r="X4005" t="str">
            <v>CABANG DISPENBUD KECAMATAN BAOLAN</v>
          </cell>
          <cell r="Y4005" t="str">
            <v>S-1 PENDIDIKAN BIOLOGI</v>
          </cell>
          <cell r="Z4005" t="str">
            <v>31-12-1996</v>
          </cell>
          <cell r="AA4005" t="str">
            <v>Aktif</v>
          </cell>
          <cell r="AB4005" t="str">
            <v>PNS Daerah Kab./Kota yang bekerja pada Kab./Kota</v>
          </cell>
          <cell r="AC4005" t="str">
            <v>Pemerintah Kab. Tolitoli</v>
          </cell>
          <cell r="AD4005" t="str">
            <v>Pemerintah Kab. Tolitoli</v>
          </cell>
        </row>
        <row r="4006">
          <cell r="A4006">
            <v>4004</v>
          </cell>
          <cell r="B4006" t="str">
            <v>198403102015022001</v>
          </cell>
          <cell r="C4006" t="str">
            <v/>
          </cell>
          <cell r="D4006" t="str">
            <v>SULASTRI</v>
          </cell>
          <cell r="E4006" t="str">
            <v/>
          </cell>
          <cell r="F4006" t="str">
            <v/>
          </cell>
          <cell r="G4006" t="str">
            <v>TOLITOLI</v>
          </cell>
          <cell r="H4006" t="str">
            <v>10 - 03 - 1984</v>
          </cell>
          <cell r="I4006" t="str">
            <v>II/a</v>
          </cell>
          <cell r="J4006" t="str">
            <v>01 - 02 - 2015</v>
          </cell>
          <cell r="K4006" t="str">
            <v>01 - 09 - 2016</v>
          </cell>
          <cell r="L4006" t="str">
            <v>P</v>
          </cell>
          <cell r="M4006" t="str">
            <v>II/a</v>
          </cell>
          <cell r="N4006" t="str">
            <v>01 - 02 - 2015</v>
          </cell>
          <cell r="O4006" t="str">
            <v>10</v>
          </cell>
          <cell r="P4006" t="str">
            <v>4</v>
          </cell>
          <cell r="Q4006" t="str">
            <v/>
          </cell>
          <cell r="R4006" t="str">
            <v/>
          </cell>
          <cell r="S4006" t="str">
            <v/>
          </cell>
          <cell r="T4006" t="str">
            <v/>
          </cell>
          <cell r="U4006" t="str">
            <v/>
          </cell>
          <cell r="V4006" t="str">
            <v>PENGADMINISTRASI SURAT DAN KEARSIPAN</v>
          </cell>
          <cell r="W4006" t="str">
            <v>SEKRETARIAT KELURAHAN</v>
          </cell>
          <cell r="X4006" t="str">
            <v>KANTOR KELURAHAN TAMBUN</v>
          </cell>
          <cell r="Y4006" t="str">
            <v>MADRASAH ALIYAH NEGERI</v>
          </cell>
          <cell r="Z4006" t="str">
            <v>14-06-2002</v>
          </cell>
          <cell r="AA4006" t="str">
            <v>Aktif</v>
          </cell>
          <cell r="AB4006" t="str">
            <v>PNS Daerah Kab./Kota yang bekerja pada Kab./Kota</v>
          </cell>
          <cell r="AC4006" t="str">
            <v>Pemerintah Kab. Tolitoli</v>
          </cell>
          <cell r="AD4006" t="str">
            <v>Pemerintah Kab. Tolitoli</v>
          </cell>
        </row>
        <row r="4007">
          <cell r="A4007">
            <v>4005</v>
          </cell>
          <cell r="B4007" t="str">
            <v>198010292005012008</v>
          </cell>
          <cell r="C4007" t="str">
            <v>570017303</v>
          </cell>
          <cell r="D4007" t="str">
            <v>BAHRIANI</v>
          </cell>
          <cell r="E4007" t="str">
            <v/>
          </cell>
          <cell r="F4007" t="str">
            <v>S.Kep.,NERS</v>
          </cell>
          <cell r="G4007" t="str">
            <v>TUWELEY</v>
          </cell>
          <cell r="H4007" t="str">
            <v>29 - 10 - 1980</v>
          </cell>
          <cell r="I4007" t="str">
            <v>II/c</v>
          </cell>
          <cell r="J4007" t="str">
            <v>01 - 01 - 2005</v>
          </cell>
          <cell r="K4007" t="str">
            <v>01 - 03 - 2006</v>
          </cell>
          <cell r="L4007" t="str">
            <v>P</v>
          </cell>
          <cell r="M4007" t="str">
            <v>III/c</v>
          </cell>
          <cell r="N4007" t="str">
            <v>01 - 04 - 2018</v>
          </cell>
          <cell r="O4007" t="str">
            <v>11</v>
          </cell>
          <cell r="P4007" t="str">
            <v>3</v>
          </cell>
          <cell r="Q4007" t="str">
            <v/>
          </cell>
          <cell r="R4007" t="str">
            <v/>
          </cell>
          <cell r="S4007" t="str">
            <v/>
          </cell>
          <cell r="T4007" t="str">
            <v>01 - 04 - 2018</v>
          </cell>
          <cell r="U4007" t="str">
            <v>Perawat Muda</v>
          </cell>
          <cell r="V4007" t="str">
            <v/>
          </cell>
          <cell r="W4007" t="str">
            <v>Rumah Sakit Umum Daerah Mokopido</v>
          </cell>
          <cell r="X4007" t="str">
            <v>Pemerintah Kabupaten Tolitoli</v>
          </cell>
          <cell r="Y4007" t="str">
            <v>S-1 ILMU KEPERAWATAN + NERS</v>
          </cell>
          <cell r="Z4007" t="str">
            <v>01-01-2014</v>
          </cell>
          <cell r="AA4007" t="str">
            <v>Aktif</v>
          </cell>
          <cell r="AB4007" t="str">
            <v>PNS Daerah Kab./Kota yang bekerja pada Kab./Kota</v>
          </cell>
          <cell r="AC4007" t="str">
            <v>Pemerintah Kab. Tolitoli</v>
          </cell>
          <cell r="AD4007" t="str">
            <v>Pemerintah Kab. Tolitoli</v>
          </cell>
        </row>
        <row r="4008">
          <cell r="A4008">
            <v>4006</v>
          </cell>
          <cell r="B4008" t="str">
            <v>198201262009041001</v>
          </cell>
          <cell r="C4008" t="str">
            <v/>
          </cell>
          <cell r="D4008" t="str">
            <v>AHDAN K. TAAR</v>
          </cell>
          <cell r="E4008" t="str">
            <v/>
          </cell>
          <cell r="F4008" t="str">
            <v>A.Ma.Pd</v>
          </cell>
          <cell r="G4008" t="str">
            <v>TOLITOLI</v>
          </cell>
          <cell r="H4008" t="str">
            <v>26 - 01 - 1982</v>
          </cell>
          <cell r="I4008" t="str">
            <v>II/b</v>
          </cell>
          <cell r="J4008" t="str">
            <v>01 - 04 - 2009</v>
          </cell>
          <cell r="K4008" t="str">
            <v>01 - 01 - 2011</v>
          </cell>
          <cell r="L4008" t="str">
            <v>L</v>
          </cell>
          <cell r="M4008" t="str">
            <v>II/d</v>
          </cell>
          <cell r="N4008" t="str">
            <v>01 - 04 - 2017</v>
          </cell>
          <cell r="O4008" t="str">
            <v>11</v>
          </cell>
          <cell r="P4008" t="str">
            <v>0</v>
          </cell>
          <cell r="Q4008" t="str">
            <v/>
          </cell>
          <cell r="R4008" t="str">
            <v/>
          </cell>
          <cell r="S4008" t="str">
            <v/>
          </cell>
          <cell r="T4008" t="str">
            <v>01 - 04 - 2017</v>
          </cell>
          <cell r="U4008" t="str">
            <v>Guru Muda Tingkat. I</v>
          </cell>
          <cell r="V4008" t="str">
            <v/>
          </cell>
          <cell r="W4008" t="str">
            <v>SDN 1 BINONTOAN</v>
          </cell>
          <cell r="X4008" t="str">
            <v>CABANG DISPENBUD KECAMATAN TOLITOLI UTARA</v>
          </cell>
          <cell r="Y4008" t="str">
            <v>D-II/A-II PENJASKES</v>
          </cell>
          <cell r="Z4008" t="str">
            <v>31-12-2005</v>
          </cell>
          <cell r="AA4008" t="str">
            <v>Aktif</v>
          </cell>
          <cell r="AB4008" t="str">
            <v>PNS Daerah Kab./Kota yang bekerja pada Kab./Kota</v>
          </cell>
          <cell r="AC4008" t="str">
            <v>Pemerintah Kab. Tolitoli</v>
          </cell>
          <cell r="AD4008" t="str">
            <v>Pemerintah Kab. Tolitoli</v>
          </cell>
        </row>
        <row r="4009">
          <cell r="A4009">
            <v>4007</v>
          </cell>
          <cell r="B4009" t="str">
            <v>196703072006041008</v>
          </cell>
          <cell r="C4009" t="str">
            <v>570021188</v>
          </cell>
          <cell r="D4009" t="str">
            <v>AMRAN</v>
          </cell>
          <cell r="E4009" t="str">
            <v/>
          </cell>
          <cell r="F4009" t="str">
            <v/>
          </cell>
          <cell r="G4009" t="str">
            <v>TOLITOLI</v>
          </cell>
          <cell r="H4009" t="str">
            <v>07 - 03 - 1967</v>
          </cell>
          <cell r="I4009" t="str">
            <v>II/a</v>
          </cell>
          <cell r="J4009" t="str">
            <v>01 - 04 - 2006</v>
          </cell>
          <cell r="K4009" t="str">
            <v>01 - 10 - 2007</v>
          </cell>
          <cell r="L4009" t="str">
            <v>L</v>
          </cell>
          <cell r="M4009" t="str">
            <v>II/c</v>
          </cell>
          <cell r="N4009" t="str">
            <v>01 - 04 - 2014</v>
          </cell>
          <cell r="O4009" t="str">
            <v>19</v>
          </cell>
          <cell r="P4009" t="str">
            <v>2</v>
          </cell>
          <cell r="Q4009" t="str">
            <v/>
          </cell>
          <cell r="R4009" t="str">
            <v/>
          </cell>
          <cell r="S4009" t="str">
            <v/>
          </cell>
          <cell r="T4009" t="str">
            <v>01 - 04 - 2014</v>
          </cell>
          <cell r="U4009" t="str">
            <v>Guru Muda</v>
          </cell>
          <cell r="V4009" t="str">
            <v/>
          </cell>
          <cell r="W4009" t="str">
            <v>SDN KUMBA AGUNG</v>
          </cell>
          <cell r="X4009" t="str">
            <v>CABANG DISPENBUD KECAMATAN LAMPASIO</v>
          </cell>
          <cell r="Y4009" t="str">
            <v>SPG PENDIDIKAN SD</v>
          </cell>
          <cell r="Z4009" t="str">
            <v>31-12-1987</v>
          </cell>
          <cell r="AA4009" t="str">
            <v>Aktif</v>
          </cell>
          <cell r="AB4009" t="str">
            <v>PNS Daerah Kab./Kota yang bekerja pada Kab./Kota</v>
          </cell>
          <cell r="AC4009" t="str">
            <v>Pemerintah Kab. Tolitoli</v>
          </cell>
          <cell r="AD4009" t="str">
            <v>Pemerintah Kab. Tolitoli</v>
          </cell>
        </row>
        <row r="4010">
          <cell r="A4010">
            <v>4008</v>
          </cell>
          <cell r="B4010" t="str">
            <v>197707202003121007</v>
          </cell>
          <cell r="C4010" t="str">
            <v>570015924</v>
          </cell>
          <cell r="D4010" t="str">
            <v>AHMAD DJULYADI</v>
          </cell>
          <cell r="E4010" t="str">
            <v/>
          </cell>
          <cell r="F4010" t="str">
            <v>S.Sos</v>
          </cell>
          <cell r="G4010" t="str">
            <v>SULAWESI SELATAN</v>
          </cell>
          <cell r="H4010" t="str">
            <v>20 - 07 - 1977</v>
          </cell>
          <cell r="I4010" t="str">
            <v>I/c</v>
          </cell>
          <cell r="J4010" t="str">
            <v>01 - 12 - 2003</v>
          </cell>
          <cell r="K4010" t="str">
            <v>01 - 03 - 2005</v>
          </cell>
          <cell r="L4010" t="str">
            <v>L</v>
          </cell>
          <cell r="M4010" t="str">
            <v>III/a</v>
          </cell>
          <cell r="N4010" t="str">
            <v>01 - 10 - 2015</v>
          </cell>
          <cell r="O4010" t="str">
            <v>4</v>
          </cell>
          <cell r="P4010" t="str">
            <v>10</v>
          </cell>
          <cell r="Q4010" t="str">
            <v/>
          </cell>
          <cell r="R4010" t="str">
            <v/>
          </cell>
          <cell r="S4010" t="str">
            <v/>
          </cell>
          <cell r="T4010" t="str">
            <v/>
          </cell>
          <cell r="U4010" t="str">
            <v/>
          </cell>
          <cell r="V4010" t="str">
            <v>STAF ADMINISTRASI KEPEGAWAIAN</v>
          </cell>
          <cell r="W4010" t="str">
            <v>Sub Bagian Umum Dan Program</v>
          </cell>
          <cell r="X4010" t="str">
            <v>Dinas Perhubungan</v>
          </cell>
          <cell r="Y4010" t="str">
            <v>S-1 ILMU ADMINISTRASI NEGARA</v>
          </cell>
          <cell r="Z4010" t="str">
            <v>31-12-2014</v>
          </cell>
          <cell r="AA4010" t="str">
            <v>Aktif</v>
          </cell>
          <cell r="AB4010" t="str">
            <v>PNS Daerah Kab./Kota yang bekerja pada Kab./Kota</v>
          </cell>
          <cell r="AC4010" t="str">
            <v>Pemerintah Kab. Tolitoli</v>
          </cell>
          <cell r="AD4010" t="str">
            <v>Pemerintah Kab. Tolitoli</v>
          </cell>
        </row>
        <row r="4011">
          <cell r="A4011">
            <v>4009</v>
          </cell>
          <cell r="B4011" t="str">
            <v>198304062008012005</v>
          </cell>
          <cell r="C4011" t="str">
            <v>570036122</v>
          </cell>
          <cell r="D4011" t="str">
            <v>MARDIANA</v>
          </cell>
          <cell r="E4011" t="str">
            <v/>
          </cell>
          <cell r="F4011" t="str">
            <v>SE</v>
          </cell>
          <cell r="G4011" t="str">
            <v>TOLITOLI</v>
          </cell>
          <cell r="H4011" t="str">
            <v>06 - 04 - 1983</v>
          </cell>
          <cell r="I4011" t="str">
            <v>II/a</v>
          </cell>
          <cell r="J4011" t="str">
            <v>01 - 01 - 2008</v>
          </cell>
          <cell r="K4011" t="str">
            <v>01 - 12 - 2009</v>
          </cell>
          <cell r="L4011" t="str">
            <v>P</v>
          </cell>
          <cell r="M4011" t="str">
            <v>III/b</v>
          </cell>
          <cell r="N4011" t="str">
            <v>01 - 04 - 2015</v>
          </cell>
          <cell r="O4011" t="str">
            <v>6</v>
          </cell>
          <cell r="P4011" t="str">
            <v>3</v>
          </cell>
          <cell r="Q4011" t="str">
            <v/>
          </cell>
          <cell r="R4011" t="str">
            <v/>
          </cell>
          <cell r="S4011" t="str">
            <v/>
          </cell>
          <cell r="T4011" t="str">
            <v/>
          </cell>
          <cell r="U4011" t="str">
            <v/>
          </cell>
          <cell r="V4011" t="str">
            <v>FUNGSIONAL UMUM</v>
          </cell>
          <cell r="W4011" t="str">
            <v>Seksi Peningkatan Mutu</v>
          </cell>
          <cell r="X4011" t="str">
            <v>Dinas Pendidikan Dan Kebudayaan</v>
          </cell>
          <cell r="Y4011" t="str">
            <v>S-1 sosial ekonomi pertanian</v>
          </cell>
          <cell r="Z4011" t="str">
            <v>31-12-2008</v>
          </cell>
          <cell r="AA4011" t="str">
            <v>Aktif</v>
          </cell>
          <cell r="AB4011" t="str">
            <v>PNS Daerah Kab./Kota yang bekerja pada Kab./Kota</v>
          </cell>
          <cell r="AC4011" t="str">
            <v>Pemerintah Kab. Tolitoli</v>
          </cell>
          <cell r="AD4011" t="str">
            <v>Pemerintah Kab. Tolitoli</v>
          </cell>
        </row>
        <row r="4012">
          <cell r="A4012">
            <v>4010</v>
          </cell>
          <cell r="B4012" t="str">
            <v>197508102002111001</v>
          </cell>
          <cell r="C4012" t="str">
            <v>570014014</v>
          </cell>
          <cell r="D4012" t="str">
            <v>SOFYAN</v>
          </cell>
          <cell r="E4012" t="str">
            <v/>
          </cell>
          <cell r="F4012" t="str">
            <v>SE</v>
          </cell>
          <cell r="G4012" t="str">
            <v>TOLITOLI</v>
          </cell>
          <cell r="H4012" t="str">
            <v>10 - 08 - 1975</v>
          </cell>
          <cell r="I4012" t="str">
            <v>III/a</v>
          </cell>
          <cell r="J4012" t="str">
            <v>01 - 11 - 2002</v>
          </cell>
          <cell r="K4012" t="str">
            <v/>
          </cell>
          <cell r="L4012" t="str">
            <v>L</v>
          </cell>
          <cell r="M4012" t="str">
            <v>III/d</v>
          </cell>
          <cell r="N4012" t="str">
            <v>01 - 04 - 2014</v>
          </cell>
          <cell r="O4012" t="str">
            <v>11</v>
          </cell>
          <cell r="P4012" t="str">
            <v>5</v>
          </cell>
          <cell r="Q4012" t="str">
            <v/>
          </cell>
          <cell r="R4012" t="str">
            <v/>
          </cell>
          <cell r="S4012" t="str">
            <v/>
          </cell>
          <cell r="T4012" t="str">
            <v/>
          </cell>
          <cell r="U4012" t="str">
            <v/>
          </cell>
          <cell r="V4012" t="str">
            <v>PNS TUGAS BELAJAR</v>
          </cell>
          <cell r="W4012" t="str">
            <v>SUB BAGIAN PEMGEMBANGAN POTENSI SUMBER DAYA ALAM</v>
          </cell>
          <cell r="X4012" t="str">
            <v>BAGIAN ADMINISTRASI SUMBER DAYA ALAM</v>
          </cell>
          <cell r="Y4012" t="str">
            <v>S-1 EKONOMI MANAJEMEN</v>
          </cell>
          <cell r="Z4012" t="str">
            <v>31-12-1999</v>
          </cell>
          <cell r="AA4012" t="str">
            <v>Aktif</v>
          </cell>
          <cell r="AB4012" t="str">
            <v>PNS Daerah Kab./Kota yang bekerja pada Kab./Kota</v>
          </cell>
          <cell r="AC4012" t="str">
            <v>Pemerintah Kab. Tolitoli</v>
          </cell>
          <cell r="AD4012" t="str">
            <v>Pemerintah Kab. Tolitoli</v>
          </cell>
        </row>
        <row r="4013">
          <cell r="A4013">
            <v>4011</v>
          </cell>
          <cell r="B4013" t="str">
            <v>196402281999032002</v>
          </cell>
          <cell r="C4013" t="str">
            <v>132234046</v>
          </cell>
          <cell r="D4013" t="str">
            <v>NURHANA</v>
          </cell>
          <cell r="E4013" t="str">
            <v/>
          </cell>
          <cell r="F4013" t="str">
            <v/>
          </cell>
          <cell r="G4013" t="str">
            <v>MALLAWA</v>
          </cell>
          <cell r="H4013" t="str">
            <v>28 - 02 - 1964</v>
          </cell>
          <cell r="I4013" t="str">
            <v>II/a</v>
          </cell>
          <cell r="J4013" t="str">
            <v>01 - 03 - 1999</v>
          </cell>
          <cell r="K4013" t="str">
            <v>01 - 08 - 2000</v>
          </cell>
          <cell r="L4013" t="str">
            <v>P</v>
          </cell>
          <cell r="M4013" t="str">
            <v>III/c</v>
          </cell>
          <cell r="N4013" t="str">
            <v>01 - 10 - 2015</v>
          </cell>
          <cell r="O4013" t="str">
            <v>11</v>
          </cell>
          <cell r="P4013" t="str">
            <v>7</v>
          </cell>
          <cell r="Q4013" t="str">
            <v/>
          </cell>
          <cell r="R4013" t="str">
            <v/>
          </cell>
          <cell r="S4013" t="str">
            <v/>
          </cell>
          <cell r="T4013" t="str">
            <v>01 - 10 - 2015</v>
          </cell>
          <cell r="U4013" t="str">
            <v>Guru Muda Tingkat. I</v>
          </cell>
          <cell r="V4013" t="str">
            <v/>
          </cell>
          <cell r="W4013" t="str">
            <v>SD Negeri 1 Tambun</v>
          </cell>
          <cell r="X4013" t="str">
            <v>Dinas Pendidikan Dan Kebudayaan</v>
          </cell>
          <cell r="Y4013" t="str">
            <v>SEKOLAH PENDIDIKAN GURU</v>
          </cell>
          <cell r="Z4013" t="str">
            <v>31-12-1987</v>
          </cell>
          <cell r="AA4013" t="str">
            <v>Aktif</v>
          </cell>
          <cell r="AB4013" t="str">
            <v>PNS Daerah Kab./Kota yang bekerja pada Kab./Kota</v>
          </cell>
          <cell r="AC4013" t="str">
            <v>Pemerintah Kab. Tolitoli</v>
          </cell>
          <cell r="AD4013" t="str">
            <v>Pemerintah Kab. Tolitoli</v>
          </cell>
        </row>
        <row r="4014">
          <cell r="A4014">
            <v>4012</v>
          </cell>
          <cell r="B4014" t="str">
            <v>198602162010011012</v>
          </cell>
          <cell r="C4014" t="str">
            <v/>
          </cell>
          <cell r="D4014" t="str">
            <v>IRWIN</v>
          </cell>
          <cell r="E4014" t="str">
            <v/>
          </cell>
          <cell r="F4014" t="str">
            <v>SH</v>
          </cell>
          <cell r="G4014" t="str">
            <v>TOLITOLI</v>
          </cell>
          <cell r="H4014" t="str">
            <v>16 - 02 - 1986</v>
          </cell>
          <cell r="I4014" t="str">
            <v>III/a</v>
          </cell>
          <cell r="J4014" t="str">
            <v>01 - 01 - 2010</v>
          </cell>
          <cell r="K4014" t="str">
            <v>01 - 01 - 2012</v>
          </cell>
          <cell r="L4014" t="str">
            <v>L</v>
          </cell>
          <cell r="M4014" t="str">
            <v>III/c</v>
          </cell>
          <cell r="N4014" t="str">
            <v>01 - 04 - 2018</v>
          </cell>
          <cell r="O4014" t="str">
            <v>8</v>
          </cell>
          <cell r="P4014" t="str">
            <v>3</v>
          </cell>
          <cell r="Q4014" t="str">
            <v/>
          </cell>
          <cell r="R4014" t="str">
            <v/>
          </cell>
          <cell r="S4014" t="str">
            <v/>
          </cell>
          <cell r="T4014" t="str">
            <v/>
          </cell>
          <cell r="U4014" t="str">
            <v/>
          </cell>
          <cell r="V4014" t="str">
            <v>OPERATOR KOMPUTER</v>
          </cell>
          <cell r="W4014" t="str">
            <v>Dinas Pemuda Dan Olah Raga</v>
          </cell>
          <cell r="X4014" t="str">
            <v>Pemerintah Kabupaten Tolitoli</v>
          </cell>
          <cell r="Y4014" t="str">
            <v>S-1 HUKUM</v>
          </cell>
          <cell r="Z4014" t="str">
            <v>01-01-2008</v>
          </cell>
          <cell r="AA4014" t="str">
            <v>Aktif</v>
          </cell>
          <cell r="AB4014" t="str">
            <v>PNS Daerah Kab./Kota yang bekerja pada Kab./Kota</v>
          </cell>
          <cell r="AC4014" t="str">
            <v>Pemerintah Kab. Tolitoli</v>
          </cell>
          <cell r="AD4014" t="str">
            <v>Pemerintah Kab. Tolitoli</v>
          </cell>
        </row>
        <row r="4015">
          <cell r="A4015">
            <v>4013</v>
          </cell>
          <cell r="B4015" t="str">
            <v>198605162010012009</v>
          </cell>
          <cell r="C4015" t="str">
            <v/>
          </cell>
          <cell r="D4015" t="str">
            <v>ANITA</v>
          </cell>
          <cell r="E4015" t="str">
            <v/>
          </cell>
          <cell r="F4015" t="str">
            <v>SKM</v>
          </cell>
          <cell r="G4015" t="str">
            <v>TOLITOLI</v>
          </cell>
          <cell r="H4015" t="str">
            <v>16 - 05 - 1986</v>
          </cell>
          <cell r="I4015" t="str">
            <v>III/a</v>
          </cell>
          <cell r="J4015" t="str">
            <v>01 - 01 - 2010</v>
          </cell>
          <cell r="K4015" t="str">
            <v>01 - 01 - 2012</v>
          </cell>
          <cell r="L4015" t="str">
            <v>P</v>
          </cell>
          <cell r="M4015" t="str">
            <v>III/c</v>
          </cell>
          <cell r="N4015" t="str">
            <v>01 - 10 - 2017</v>
          </cell>
          <cell r="O4015" t="str">
            <v>7</v>
          </cell>
          <cell r="P4015" t="str">
            <v>9</v>
          </cell>
          <cell r="Q4015" t="str">
            <v/>
          </cell>
          <cell r="R4015" t="str">
            <v/>
          </cell>
          <cell r="S4015" t="str">
            <v/>
          </cell>
          <cell r="T4015" t="str">
            <v>01 - 10 - 2017</v>
          </cell>
          <cell r="U4015" t="str">
            <v>Nutrisionis Ahli Muda / Muda</v>
          </cell>
          <cell r="V4015" t="str">
            <v/>
          </cell>
          <cell r="W4015" t="str">
            <v>SEKSI GIZI</v>
          </cell>
          <cell r="X4015" t="str">
            <v>BIDANG KEMASYARAKATAN DAN PROMOSI KESEHATAN</v>
          </cell>
          <cell r="Y4015" t="str">
            <v>S-1 KESEHATAN MASYARAKAT</v>
          </cell>
          <cell r="Z4015" t="str">
            <v>31-12-2009</v>
          </cell>
          <cell r="AA4015" t="str">
            <v>Aktif</v>
          </cell>
          <cell r="AB4015" t="str">
            <v>PNS Daerah Kab./Kota yang bekerja pada Kab./Kota</v>
          </cell>
          <cell r="AC4015" t="str">
            <v>Pemerintah Kab. Tolitoli</v>
          </cell>
          <cell r="AD4015" t="str">
            <v>Pemerintah Kab. Tolitoli</v>
          </cell>
        </row>
        <row r="4016">
          <cell r="A4016">
            <v>4014</v>
          </cell>
          <cell r="B4016" t="str">
            <v>198309242014111001</v>
          </cell>
          <cell r="C4016" t="str">
            <v/>
          </cell>
          <cell r="D4016" t="str">
            <v>YUSRI</v>
          </cell>
          <cell r="E4016" t="str">
            <v/>
          </cell>
          <cell r="F4016" t="str">
            <v/>
          </cell>
          <cell r="G4016" t="str">
            <v>KALANGKANGAN</v>
          </cell>
          <cell r="H4016" t="str">
            <v>24 - 09 - 1983</v>
          </cell>
          <cell r="I4016" t="str">
            <v>II/a</v>
          </cell>
          <cell r="J4016" t="str">
            <v>01 - 11 - 2014</v>
          </cell>
          <cell r="K4016" t="str">
            <v>01 - 09 - 2016</v>
          </cell>
          <cell r="L4016" t="str">
            <v>L</v>
          </cell>
          <cell r="M4016" t="str">
            <v>II/a</v>
          </cell>
          <cell r="N4016" t="str">
            <v>01 - 11 - 2014</v>
          </cell>
          <cell r="O4016" t="str">
            <v>10</v>
          </cell>
          <cell r="P4016" t="str">
            <v>6</v>
          </cell>
          <cell r="Q4016" t="str">
            <v/>
          </cell>
          <cell r="R4016" t="str">
            <v/>
          </cell>
          <cell r="S4016" t="str">
            <v/>
          </cell>
          <cell r="T4016" t="str">
            <v/>
          </cell>
          <cell r="U4016" t="str">
            <v/>
          </cell>
          <cell r="V4016" t="str">
            <v>PENYIAP BAHAN EVALUASI DAN LAPORAN</v>
          </cell>
          <cell r="W4016" t="str">
            <v>Seksi Evaluasi Dan Pelaporan</v>
          </cell>
          <cell r="X4016" t="str">
            <v>Bidang Akuntansi</v>
          </cell>
          <cell r="Y4016" t="str">
            <v>SMU IPS</v>
          </cell>
          <cell r="Z4016" t="str">
            <v>14-06-2002</v>
          </cell>
          <cell r="AA4016" t="str">
            <v>Aktif</v>
          </cell>
          <cell r="AB4016" t="str">
            <v>PNS Daerah Kab./Kota yang bekerja pada Kab./Kota</v>
          </cell>
          <cell r="AC4016" t="str">
            <v>Pemerintah Kab. Tolitoli</v>
          </cell>
          <cell r="AD4016" t="str">
            <v>Pemerintah Kab. Tolitoli</v>
          </cell>
        </row>
        <row r="4017">
          <cell r="A4017">
            <v>4015</v>
          </cell>
          <cell r="B4017" t="str">
            <v>196808132007012023</v>
          </cell>
          <cell r="C4017" t="str">
            <v>570027762</v>
          </cell>
          <cell r="D4017" t="str">
            <v>SUNARTI SANI MOIBAT</v>
          </cell>
          <cell r="E4017" t="str">
            <v/>
          </cell>
          <cell r="F4017" t="str">
            <v>S.Sos</v>
          </cell>
          <cell r="G4017" t="str">
            <v>PALELEH</v>
          </cell>
          <cell r="H4017" t="str">
            <v>13 - 08 - 1968</v>
          </cell>
          <cell r="I4017" t="str">
            <v>II/a</v>
          </cell>
          <cell r="J4017" t="str">
            <v>01 - 01 - 2007</v>
          </cell>
          <cell r="K4017" t="str">
            <v>01 - 10 - 2008</v>
          </cell>
          <cell r="L4017" t="str">
            <v>P</v>
          </cell>
          <cell r="M4017" t="str">
            <v>III/a</v>
          </cell>
          <cell r="N4017" t="str">
            <v>01 - 10 - 2014</v>
          </cell>
          <cell r="O4017" t="str">
            <v>8</v>
          </cell>
          <cell r="P4017" t="str">
            <v>9</v>
          </cell>
          <cell r="Q4017" t="str">
            <v/>
          </cell>
          <cell r="R4017" t="str">
            <v/>
          </cell>
          <cell r="S4017" t="str">
            <v/>
          </cell>
          <cell r="T4017" t="str">
            <v/>
          </cell>
          <cell r="U4017" t="str">
            <v/>
          </cell>
          <cell r="V4017" t="str">
            <v>FUNGSIONAL UMUM</v>
          </cell>
          <cell r="W4017" t="str">
            <v>Seksi Inventarisasi Dan Pengamanan</v>
          </cell>
          <cell r="X4017" t="str">
            <v>Bidang Aset</v>
          </cell>
          <cell r="Y4017" t="str">
            <v>S-1 ILMU ADMINISTRASI NEGARA</v>
          </cell>
          <cell r="Z4017" t="str">
            <v>31-12-2011</v>
          </cell>
          <cell r="AA4017" t="str">
            <v>Aktif</v>
          </cell>
          <cell r="AB4017" t="str">
            <v>PNS Daerah Kab./Kota yang bekerja pada Kab./Kota</v>
          </cell>
          <cell r="AC4017" t="str">
            <v>Pemerintah Kab. Tolitoli</v>
          </cell>
          <cell r="AD4017" t="str">
            <v>Pemerintah Kab. Tolitoli</v>
          </cell>
        </row>
        <row r="4018">
          <cell r="A4018">
            <v>4016</v>
          </cell>
          <cell r="B4018" t="str">
            <v>198105272008012008</v>
          </cell>
          <cell r="C4018" t="str">
            <v>570036036</v>
          </cell>
          <cell r="D4018" t="str">
            <v>FARHANA</v>
          </cell>
          <cell r="E4018" t="str">
            <v/>
          </cell>
          <cell r="F4018" t="str">
            <v/>
          </cell>
          <cell r="G4018" t="str">
            <v>MIMBALA</v>
          </cell>
          <cell r="H4018" t="str">
            <v>27 - 05 - 1981</v>
          </cell>
          <cell r="I4018" t="str">
            <v>II/a</v>
          </cell>
          <cell r="J4018" t="str">
            <v>01 - 01 - 2008</v>
          </cell>
          <cell r="K4018" t="str">
            <v>01 - 12 - 2009</v>
          </cell>
          <cell r="L4018" t="str">
            <v>P</v>
          </cell>
          <cell r="M4018" t="str">
            <v>II/c</v>
          </cell>
          <cell r="N4018" t="str">
            <v>01 - 04 - 2016</v>
          </cell>
          <cell r="O4018" t="str">
            <v>12</v>
          </cell>
          <cell r="P4018" t="str">
            <v>3</v>
          </cell>
          <cell r="Q4018" t="str">
            <v/>
          </cell>
          <cell r="R4018" t="str">
            <v/>
          </cell>
          <cell r="S4018" t="str">
            <v/>
          </cell>
          <cell r="T4018" t="str">
            <v/>
          </cell>
          <cell r="U4018" t="str">
            <v/>
          </cell>
          <cell r="V4018" t="str">
            <v>OPERATOR KOMPUTER</v>
          </cell>
          <cell r="W4018" t="str">
            <v>SEKSI TATA PENYULUHAN</v>
          </cell>
          <cell r="X4018" t="str">
            <v>BIDANG KELEMBAGAAN DAN PENGAWASAN</v>
          </cell>
          <cell r="Y4018" t="str">
            <v>SLTA KEJURUAN</v>
          </cell>
          <cell r="Z4018" t="str">
            <v>31-12-2000</v>
          </cell>
          <cell r="AA4018" t="str">
            <v>Aktif</v>
          </cell>
          <cell r="AB4018" t="str">
            <v>PNS Daerah Kab./Kota yang bekerja pada Kab./Kota</v>
          </cell>
          <cell r="AC4018" t="str">
            <v>Pemerintah Kab. Tolitoli</v>
          </cell>
          <cell r="AD4018" t="str">
            <v>Pemerintah Kab. Tolitoli</v>
          </cell>
        </row>
        <row r="4019">
          <cell r="A4019">
            <v>4017</v>
          </cell>
          <cell r="B4019" t="str">
            <v>196209251980121001</v>
          </cell>
          <cell r="C4019" t="str">
            <v>130855556</v>
          </cell>
          <cell r="D4019" t="str">
            <v>SAINUDDIN SUNUSI</v>
          </cell>
          <cell r="E4019" t="str">
            <v/>
          </cell>
          <cell r="F4019" t="str">
            <v>S.SOS</v>
          </cell>
          <cell r="G4019" t="str">
            <v>TOLITOLI</v>
          </cell>
          <cell r="H4019" t="str">
            <v>25 - 09 - 1962</v>
          </cell>
          <cell r="I4019" t="str">
            <v>I/a</v>
          </cell>
          <cell r="J4019" t="str">
            <v>01 - 12 - 1980</v>
          </cell>
          <cell r="K4019" t="str">
            <v>01 - 03 - 1982</v>
          </cell>
          <cell r="L4019" t="str">
            <v>L</v>
          </cell>
          <cell r="M4019" t="str">
            <v>III/b</v>
          </cell>
          <cell r="N4019" t="str">
            <v>01 - 04 - 2015</v>
          </cell>
          <cell r="O4019" t="str">
            <v>23</v>
          </cell>
          <cell r="P4019" t="str">
            <v>4</v>
          </cell>
          <cell r="Q4019" t="str">
            <v/>
          </cell>
          <cell r="R4019" t="str">
            <v/>
          </cell>
          <cell r="S4019" t="str">
            <v/>
          </cell>
          <cell r="T4019" t="str">
            <v/>
          </cell>
          <cell r="U4019" t="str">
            <v/>
          </cell>
          <cell r="V4019" t="str">
            <v>FUNGSIONAL UMUM</v>
          </cell>
          <cell r="W4019" t="str">
            <v>Sub Bagian Umum Dan Kepegawaian</v>
          </cell>
          <cell r="X4019" t="str">
            <v>Dinas Pendidikan Dan Kebudayaan</v>
          </cell>
          <cell r="Y4019" t="str">
            <v>S-1 ILMU ADMINISTRASI NEGARA</v>
          </cell>
          <cell r="Z4019" t="str">
            <v>31-12-2010</v>
          </cell>
          <cell r="AA4019" t="str">
            <v>Aktif</v>
          </cell>
          <cell r="AB4019" t="str">
            <v>PNS Daerah Kab./Kota yang bekerja pada Kab./Kota</v>
          </cell>
          <cell r="AC4019" t="str">
            <v>Pemerintah Kab. Tolitoli</v>
          </cell>
          <cell r="AD4019" t="str">
            <v>Pemerintah Kab. Tolitoli</v>
          </cell>
        </row>
        <row r="4020">
          <cell r="A4020">
            <v>4018</v>
          </cell>
          <cell r="B4020" t="str">
            <v>197405092006042029</v>
          </cell>
          <cell r="C4020" t="str">
            <v>570021175</v>
          </cell>
          <cell r="D4020" t="str">
            <v>NURLIA</v>
          </cell>
          <cell r="E4020" t="str">
            <v/>
          </cell>
          <cell r="F4020" t="str">
            <v>A MA</v>
          </cell>
          <cell r="G4020" t="str">
            <v>TOLITOLI</v>
          </cell>
          <cell r="H4020" t="str">
            <v>09 - 05 - 1974</v>
          </cell>
          <cell r="I4020" t="str">
            <v>II/b</v>
          </cell>
          <cell r="J4020" t="str">
            <v>01 - 04 - 2006</v>
          </cell>
          <cell r="K4020" t="str">
            <v>01 - 10 - 2007</v>
          </cell>
          <cell r="L4020" t="str">
            <v>P</v>
          </cell>
          <cell r="M4020" t="str">
            <v>II/d</v>
          </cell>
          <cell r="N4020" t="str">
            <v>01 - 10 - 2014</v>
          </cell>
          <cell r="O4020" t="str">
            <v>12</v>
          </cell>
          <cell r="P4020" t="str">
            <v>11</v>
          </cell>
          <cell r="Q4020" t="str">
            <v/>
          </cell>
          <cell r="R4020" t="str">
            <v/>
          </cell>
          <cell r="S4020" t="str">
            <v/>
          </cell>
          <cell r="T4020" t="str">
            <v>01 - 10 - 2014</v>
          </cell>
          <cell r="U4020" t="str">
            <v>Guru Muda</v>
          </cell>
          <cell r="V4020" t="str">
            <v/>
          </cell>
          <cell r="W4020" t="str">
            <v>SD Negeri 5 Tambun</v>
          </cell>
          <cell r="X4020" t="str">
            <v>Dinas Pendidikan Dan Kebudayaan</v>
          </cell>
          <cell r="Y4020" t="str">
            <v>D-II PGSD</v>
          </cell>
          <cell r="Z4020" t="str">
            <v>31-12-2003</v>
          </cell>
          <cell r="AA4020" t="str">
            <v>Aktif</v>
          </cell>
          <cell r="AB4020" t="str">
            <v>PNS Daerah Kab./Kota yang bekerja pada Kab./Kota</v>
          </cell>
          <cell r="AC4020" t="str">
            <v>Pemerintah Kab. Tolitoli</v>
          </cell>
          <cell r="AD4020" t="str">
            <v>Pemerintah Kab. Tolitoli</v>
          </cell>
        </row>
        <row r="4021">
          <cell r="A4021">
            <v>4019</v>
          </cell>
          <cell r="B4021" t="str">
            <v>198308272010012013</v>
          </cell>
          <cell r="C4021" t="str">
            <v/>
          </cell>
          <cell r="D4021" t="str">
            <v>FADHLIAH</v>
          </cell>
          <cell r="E4021" t="str">
            <v/>
          </cell>
          <cell r="F4021" t="str">
            <v>SKM</v>
          </cell>
          <cell r="G4021" t="str">
            <v>TOLITOLI</v>
          </cell>
          <cell r="H4021" t="str">
            <v>27 - 08 - 1983</v>
          </cell>
          <cell r="I4021" t="str">
            <v>III/a</v>
          </cell>
          <cell r="J4021" t="str">
            <v>01 - 01 - 2010</v>
          </cell>
          <cell r="K4021" t="str">
            <v>01 - 01 - 2012</v>
          </cell>
          <cell r="L4021" t="str">
            <v>P</v>
          </cell>
          <cell r="M4021" t="str">
            <v>III/c</v>
          </cell>
          <cell r="N4021" t="str">
            <v>01 - 10 - 2016</v>
          </cell>
          <cell r="O4021" t="str">
            <v>6</v>
          </cell>
          <cell r="P4021" t="str">
            <v>9</v>
          </cell>
          <cell r="Q4021" t="str">
            <v/>
          </cell>
          <cell r="R4021" t="str">
            <v/>
          </cell>
          <cell r="S4021" t="str">
            <v/>
          </cell>
          <cell r="T4021" t="str">
            <v>01 - 10 - 2016</v>
          </cell>
          <cell r="U4021" t="str">
            <v>Administrator Kesehatan Ahli Muda / Muda</v>
          </cell>
          <cell r="V4021" t="str">
            <v/>
          </cell>
          <cell r="W4021" t="str">
            <v>Seksi Diklat Dan Pengembangan Sumber Daya Manusia Kesehatan</v>
          </cell>
          <cell r="X4021" t="str">
            <v>Dinas Kesehatan</v>
          </cell>
          <cell r="Y4021" t="str">
            <v>S-1 KESEHATAN MASYARAKAT</v>
          </cell>
          <cell r="Z4021" t="str">
            <v>31-12-2006</v>
          </cell>
          <cell r="AA4021" t="str">
            <v>Aktif</v>
          </cell>
          <cell r="AB4021" t="str">
            <v>PNS Daerah Kab./Kota yang bekerja pada Kab./Kota</v>
          </cell>
          <cell r="AC4021" t="str">
            <v>Pemerintah Kab. Tolitoli</v>
          </cell>
          <cell r="AD4021" t="str">
            <v>Pemerintah Kab. Tolitoli</v>
          </cell>
        </row>
        <row r="4022">
          <cell r="A4022">
            <v>4020</v>
          </cell>
          <cell r="B4022" t="str">
            <v>197003302014112001</v>
          </cell>
          <cell r="C4022" t="str">
            <v/>
          </cell>
          <cell r="D4022" t="str">
            <v>HAYATI</v>
          </cell>
          <cell r="E4022" t="str">
            <v/>
          </cell>
          <cell r="F4022" t="str">
            <v/>
          </cell>
          <cell r="G4022" t="str">
            <v>TOLITOLI</v>
          </cell>
          <cell r="H4022" t="str">
            <v>30 - 03 - 1970</v>
          </cell>
          <cell r="I4022" t="str">
            <v>II/a</v>
          </cell>
          <cell r="J4022" t="str">
            <v>01 - 11 - 2014</v>
          </cell>
          <cell r="K4022" t="str">
            <v>01 - 09 - 2016</v>
          </cell>
          <cell r="L4022" t="str">
            <v>P</v>
          </cell>
          <cell r="M4022" t="str">
            <v>II/a</v>
          </cell>
          <cell r="N4022" t="str">
            <v>01 - 11 - 2014</v>
          </cell>
          <cell r="O4022" t="str">
            <v>10</v>
          </cell>
          <cell r="P4022" t="str">
            <v>3</v>
          </cell>
          <cell r="Q4022" t="str">
            <v/>
          </cell>
          <cell r="R4022" t="str">
            <v/>
          </cell>
          <cell r="S4022" t="str">
            <v/>
          </cell>
          <cell r="T4022" t="str">
            <v/>
          </cell>
          <cell r="U4022" t="str">
            <v/>
          </cell>
          <cell r="V4022" t="str">
            <v>PENGADMINISTRASI UMUM</v>
          </cell>
          <cell r="W4022" t="str">
            <v>KANTOR KECAMATAN LAMPASIO</v>
          </cell>
          <cell r="X4022" t="str">
            <v>Pemerintah Kabupaten Tolitoli</v>
          </cell>
          <cell r="Y4022" t="str">
            <v>SMEA PERDAGANGAN</v>
          </cell>
          <cell r="Z4022" t="str">
            <v>23-05-1990</v>
          </cell>
          <cell r="AA4022" t="str">
            <v>Aktif</v>
          </cell>
          <cell r="AB4022" t="str">
            <v>PNS Daerah Kab./Kota yang bekerja pada Kab./Kota</v>
          </cell>
          <cell r="AC4022" t="str">
            <v>Pemerintah Kab. Tolitoli</v>
          </cell>
          <cell r="AD4022" t="str">
            <v>Pemerintah Kab. Tolitoli</v>
          </cell>
        </row>
        <row r="4023">
          <cell r="A4023">
            <v>4021</v>
          </cell>
          <cell r="B4023" t="str">
            <v>197907182014111002</v>
          </cell>
          <cell r="C4023" t="str">
            <v/>
          </cell>
          <cell r="D4023" t="str">
            <v>ISWAHYUDHI</v>
          </cell>
          <cell r="E4023" t="str">
            <v/>
          </cell>
          <cell r="F4023" t="str">
            <v/>
          </cell>
          <cell r="G4023" t="str">
            <v>TOLITOLI</v>
          </cell>
          <cell r="H4023" t="str">
            <v>18 - 07 - 1979</v>
          </cell>
          <cell r="I4023" t="str">
            <v>II/a</v>
          </cell>
          <cell r="J4023" t="str">
            <v>01 - 11 - 2014</v>
          </cell>
          <cell r="K4023" t="str">
            <v>01 - 09 - 2016</v>
          </cell>
          <cell r="L4023" t="str">
            <v>L</v>
          </cell>
          <cell r="M4023" t="str">
            <v>II/a</v>
          </cell>
          <cell r="N4023" t="str">
            <v>01 - 11 - 2014</v>
          </cell>
          <cell r="O4023" t="str">
            <v>10</v>
          </cell>
          <cell r="P4023" t="str">
            <v>8</v>
          </cell>
          <cell r="Q4023" t="str">
            <v/>
          </cell>
          <cell r="R4023" t="str">
            <v/>
          </cell>
          <cell r="S4023" t="str">
            <v/>
          </cell>
          <cell r="T4023" t="str">
            <v/>
          </cell>
          <cell r="U4023" t="str">
            <v/>
          </cell>
          <cell r="V4023" t="str">
            <v>PENGADMINISTRASI UMUM</v>
          </cell>
          <cell r="W4023" t="str">
            <v>SEKSI PEMBERDAYAAN MASYARAKAT DESA/KELURAHAN</v>
          </cell>
          <cell r="X4023" t="str">
            <v>KANTOR KECAMATAN GALANG</v>
          </cell>
          <cell r="Y4023" t="str">
            <v>SMK PERTANIAN</v>
          </cell>
          <cell r="Z4023" t="str">
            <v>03-06-1997</v>
          </cell>
          <cell r="AA4023" t="str">
            <v>Aktif</v>
          </cell>
          <cell r="AB4023" t="str">
            <v>PNS Daerah Kab./Kota yang bekerja pada Kab./Kota</v>
          </cell>
          <cell r="AC4023" t="str">
            <v>Pemerintah Kab. Tolitoli</v>
          </cell>
          <cell r="AD4023" t="str">
            <v>Pemerintah Kab. Tolitoli</v>
          </cell>
        </row>
        <row r="4024">
          <cell r="A4024">
            <v>4022</v>
          </cell>
          <cell r="B4024" t="str">
            <v>198304242006042012</v>
          </cell>
          <cell r="C4024" t="str">
            <v>570020219</v>
          </cell>
          <cell r="D4024" t="str">
            <v>NURNANI</v>
          </cell>
          <cell r="E4024" t="str">
            <v/>
          </cell>
          <cell r="F4024" t="str">
            <v>A.Md.Keb</v>
          </cell>
          <cell r="G4024" t="str">
            <v>TOLITOLI</v>
          </cell>
          <cell r="H4024" t="str">
            <v>24 - 04 - 1983</v>
          </cell>
          <cell r="I4024" t="str">
            <v>II/c</v>
          </cell>
          <cell r="J4024" t="str">
            <v>01 - 04 - 2006</v>
          </cell>
          <cell r="K4024" t="str">
            <v>01 - 06 - 2007</v>
          </cell>
          <cell r="L4024" t="str">
            <v>P</v>
          </cell>
          <cell r="M4024" t="str">
            <v>III/c</v>
          </cell>
          <cell r="N4024" t="str">
            <v>01 - 10 - 2017</v>
          </cell>
          <cell r="O4024" t="str">
            <v>9</v>
          </cell>
          <cell r="P4024" t="str">
            <v>6</v>
          </cell>
          <cell r="Q4024" t="str">
            <v/>
          </cell>
          <cell r="R4024" t="str">
            <v/>
          </cell>
          <cell r="S4024" t="str">
            <v/>
          </cell>
          <cell r="T4024" t="str">
            <v>01 - 10 - 2017</v>
          </cell>
          <cell r="U4024" t="str">
            <v>Bidan Penyelia</v>
          </cell>
          <cell r="V4024" t="str">
            <v/>
          </cell>
          <cell r="W4024" t="str">
            <v>PUSKESMAS KAYULOMPA</v>
          </cell>
          <cell r="X4024" t="str">
            <v>DINAS KESEHATAN</v>
          </cell>
          <cell r="Y4024" t="str">
            <v>D-III KEBIDANAN</v>
          </cell>
          <cell r="Z4024" t="str">
            <v>31-12-2005</v>
          </cell>
          <cell r="AA4024" t="str">
            <v>Aktif</v>
          </cell>
          <cell r="AB4024" t="str">
            <v>PNS Daerah Kab./Kota yang bekerja pada Kab./Kota</v>
          </cell>
          <cell r="AC4024" t="str">
            <v>Pemerintah Kab. Tolitoli</v>
          </cell>
          <cell r="AD4024" t="str">
            <v>Pemerintah Kab. Tolitoli</v>
          </cell>
        </row>
        <row r="4025">
          <cell r="A4025">
            <v>4023</v>
          </cell>
          <cell r="B4025" t="str">
            <v>198102272008011001</v>
          </cell>
          <cell r="C4025" t="str">
            <v>570036096</v>
          </cell>
          <cell r="D4025" t="str">
            <v>FORTINANDO MANUMPIL</v>
          </cell>
          <cell r="E4025" t="str">
            <v/>
          </cell>
          <cell r="F4025" t="str">
            <v>A.Md.Kep</v>
          </cell>
          <cell r="G4025" t="str">
            <v>KEPULAUAN SANGIHE</v>
          </cell>
          <cell r="H4025" t="str">
            <v>27 - 02 - 1981</v>
          </cell>
          <cell r="I4025" t="str">
            <v>II/c</v>
          </cell>
          <cell r="J4025" t="str">
            <v>01 - 01 - 2008</v>
          </cell>
          <cell r="K4025" t="str">
            <v>01 - 12 - 2009</v>
          </cell>
          <cell r="L4025" t="str">
            <v>L</v>
          </cell>
          <cell r="M4025" t="str">
            <v>III/b</v>
          </cell>
          <cell r="N4025" t="str">
            <v>01 - 10 - 2017</v>
          </cell>
          <cell r="O4025" t="str">
            <v>10</v>
          </cell>
          <cell r="P4025" t="str">
            <v>9</v>
          </cell>
          <cell r="Q4025" t="str">
            <v/>
          </cell>
          <cell r="R4025" t="str">
            <v/>
          </cell>
          <cell r="S4025" t="str">
            <v/>
          </cell>
          <cell r="T4025" t="str">
            <v>01 - 10 - 2017</v>
          </cell>
          <cell r="U4025" t="str">
            <v>Perawat Mahir</v>
          </cell>
          <cell r="V4025" t="str">
            <v/>
          </cell>
          <cell r="W4025" t="str">
            <v>Rumah Sakit Umum Daerah Mokopido</v>
          </cell>
          <cell r="X4025" t="str">
            <v>Pemerintah Kabupaten Tolitoli</v>
          </cell>
          <cell r="Y4025" t="str">
            <v>D-III KEPERAWATAN</v>
          </cell>
          <cell r="Z4025" t="str">
            <v>31-12-2004</v>
          </cell>
          <cell r="AA4025" t="str">
            <v>Aktif</v>
          </cell>
          <cell r="AB4025" t="str">
            <v>PNS Daerah Kab./Kota yang bekerja pada Kab./Kota</v>
          </cell>
          <cell r="AC4025" t="str">
            <v>Pemerintah Kab. Tolitoli</v>
          </cell>
          <cell r="AD4025" t="str">
            <v>Pemerintah Kab. Tolitoli</v>
          </cell>
        </row>
        <row r="4026">
          <cell r="A4026">
            <v>4024</v>
          </cell>
          <cell r="B4026" t="str">
            <v>198408062010012029</v>
          </cell>
          <cell r="C4026" t="str">
            <v/>
          </cell>
          <cell r="D4026" t="str">
            <v>MUTMAINNA</v>
          </cell>
          <cell r="E4026" t="str">
            <v/>
          </cell>
          <cell r="F4026" t="str">
            <v>A.Md.Kep</v>
          </cell>
          <cell r="G4026" t="str">
            <v>TOLITOLI</v>
          </cell>
          <cell r="H4026" t="str">
            <v>06 - 08 - 1984</v>
          </cell>
          <cell r="I4026" t="str">
            <v>II/c</v>
          </cell>
          <cell r="J4026" t="str">
            <v>01 - 01 - 2010</v>
          </cell>
          <cell r="K4026" t="str">
            <v>01 - 01 - 2012</v>
          </cell>
          <cell r="L4026" t="str">
            <v>P</v>
          </cell>
          <cell r="M4026" t="str">
            <v>II/d</v>
          </cell>
          <cell r="N4026" t="str">
            <v>01 - 10 - 2014</v>
          </cell>
          <cell r="O4026" t="str">
            <v>7</v>
          </cell>
          <cell r="P4026" t="str">
            <v>9</v>
          </cell>
          <cell r="Q4026" t="str">
            <v/>
          </cell>
          <cell r="R4026" t="str">
            <v/>
          </cell>
          <cell r="S4026" t="str">
            <v/>
          </cell>
          <cell r="T4026" t="str">
            <v>01 - 10 - 2014</v>
          </cell>
          <cell r="U4026" t="str">
            <v>Perawat Pelaksana</v>
          </cell>
          <cell r="V4026" t="str">
            <v/>
          </cell>
          <cell r="W4026" t="str">
            <v>PUSKESMAS BAOLAN</v>
          </cell>
          <cell r="X4026" t="str">
            <v>DINAS KESEHATAN</v>
          </cell>
          <cell r="Y4026" t="str">
            <v>D-III KEPERAWATAN</v>
          </cell>
          <cell r="Z4026" t="str">
            <v>31-12-2005</v>
          </cell>
          <cell r="AA4026" t="str">
            <v>Aktif</v>
          </cell>
          <cell r="AB4026" t="str">
            <v>PNS Daerah Kab./Kota yang bekerja pada Kab./Kota</v>
          </cell>
          <cell r="AC4026" t="str">
            <v>Pemerintah Kab. Tolitoli</v>
          </cell>
          <cell r="AD4026" t="str">
            <v>Pemerintah Kab. Tolitoli</v>
          </cell>
        </row>
        <row r="4027">
          <cell r="A4027">
            <v>4025</v>
          </cell>
          <cell r="B4027" t="str">
            <v>196107041984121003</v>
          </cell>
          <cell r="C4027" t="str">
            <v>131210512</v>
          </cell>
          <cell r="D4027" t="str">
            <v>SAMSU</v>
          </cell>
          <cell r="E4027" t="str">
            <v/>
          </cell>
          <cell r="F4027" t="str">
            <v>A.Ma.Pd</v>
          </cell>
          <cell r="G4027" t="str">
            <v>BUNOBOGU</v>
          </cell>
          <cell r="H4027" t="str">
            <v>04 - 07 - 1961</v>
          </cell>
          <cell r="I4027" t="str">
            <v>II/a</v>
          </cell>
          <cell r="J4027" t="str">
            <v>01 - 12 - 1984</v>
          </cell>
          <cell r="K4027" t="str">
            <v>01 - 10 - 1986</v>
          </cell>
          <cell r="L4027" t="str">
            <v>L</v>
          </cell>
          <cell r="M4027" t="str">
            <v>III/d</v>
          </cell>
          <cell r="N4027" t="str">
            <v>01 - 10 - 2006</v>
          </cell>
          <cell r="O4027" t="str">
            <v>16</v>
          </cell>
          <cell r="P4027" t="str">
            <v>10</v>
          </cell>
          <cell r="Q4027" t="str">
            <v/>
          </cell>
          <cell r="R4027" t="str">
            <v/>
          </cell>
          <cell r="S4027" t="str">
            <v/>
          </cell>
          <cell r="T4027" t="str">
            <v>10 - 02 - 2006</v>
          </cell>
          <cell r="U4027" t="str">
            <v>Pengawas Sekolah Madya - Tingkat Dasar</v>
          </cell>
          <cell r="V4027" t="str">
            <v/>
          </cell>
          <cell r="W4027" t="str">
            <v>CABANG DISDIKPORA KEC. BASIDONDO</v>
          </cell>
          <cell r="X4027" t="str">
            <v>DINAS PENDIDIKAN, PEMUDA DAN OLAH RAGA</v>
          </cell>
          <cell r="Y4027" t="str">
            <v>D-II/A-II PENDIDIKAN DASAR</v>
          </cell>
          <cell r="Z4027" t="str">
            <v>31-12-2002</v>
          </cell>
          <cell r="AA4027" t="str">
            <v>Aktif</v>
          </cell>
          <cell r="AB4027" t="str">
            <v>PNS Daerah Kab./Kota yang bekerja pada Kab./Kota</v>
          </cell>
          <cell r="AC4027" t="str">
            <v>Pemerintah Kab. Tolitoli</v>
          </cell>
          <cell r="AD4027" t="str">
            <v>Pemerintah Kab. Tolitoli</v>
          </cell>
        </row>
        <row r="4028">
          <cell r="A4028">
            <v>4026</v>
          </cell>
          <cell r="B4028" t="str">
            <v>197207291998082001</v>
          </cell>
          <cell r="C4028" t="str">
            <v>132218758</v>
          </cell>
          <cell r="D4028" t="str">
            <v>RAMLAH</v>
          </cell>
          <cell r="E4028" t="str">
            <v/>
          </cell>
          <cell r="F4028" t="str">
            <v>A.Ma.Pd</v>
          </cell>
          <cell r="G4028" t="str">
            <v>LANTAPAN</v>
          </cell>
          <cell r="H4028" t="str">
            <v>29 - 07 - 1972</v>
          </cell>
          <cell r="I4028" t="str">
            <v>II/b</v>
          </cell>
          <cell r="J4028" t="str">
            <v>01 - 08 - 1998</v>
          </cell>
          <cell r="K4028" t="str">
            <v>01 - 09 - 1999</v>
          </cell>
          <cell r="L4028" t="str">
            <v>P</v>
          </cell>
          <cell r="M4028" t="str">
            <v>III/b</v>
          </cell>
          <cell r="N4028" t="str">
            <v>01 - 10 - 2012</v>
          </cell>
          <cell r="O4028" t="str">
            <v>12</v>
          </cell>
          <cell r="P4028" t="str">
            <v>2</v>
          </cell>
          <cell r="Q4028" t="str">
            <v/>
          </cell>
          <cell r="R4028" t="str">
            <v/>
          </cell>
          <cell r="S4028" t="str">
            <v/>
          </cell>
          <cell r="T4028" t="str">
            <v>01 - 10 - 2012</v>
          </cell>
          <cell r="U4028" t="str">
            <v>Guru Madya Tingkat. I</v>
          </cell>
          <cell r="V4028" t="str">
            <v/>
          </cell>
          <cell r="W4028" t="str">
            <v>SDN LANTAPAN</v>
          </cell>
          <cell r="X4028" t="str">
            <v>CABANG DISPENBUD KECAMATAN GALANG</v>
          </cell>
          <cell r="Y4028" t="str">
            <v>D-II/A-II PGSD</v>
          </cell>
          <cell r="Z4028" t="str">
            <v>31-12-1997</v>
          </cell>
          <cell r="AA4028" t="str">
            <v>Aktif</v>
          </cell>
          <cell r="AB4028" t="str">
            <v>PNS Daerah Kab./Kota yang bekerja pada Kab./Kota</v>
          </cell>
          <cell r="AC4028" t="str">
            <v>Pemerintah Kab. Tolitoli</v>
          </cell>
          <cell r="AD4028" t="str">
            <v>Pemerintah Kab. Tolitoli</v>
          </cell>
        </row>
        <row r="4029">
          <cell r="A4029">
            <v>4027</v>
          </cell>
          <cell r="B4029" t="str">
            <v>197105281993032004</v>
          </cell>
          <cell r="C4029" t="str">
            <v>140298590</v>
          </cell>
          <cell r="D4029" t="str">
            <v>PARLILIK</v>
          </cell>
          <cell r="E4029" t="str">
            <v/>
          </cell>
          <cell r="F4029" t="str">
            <v/>
          </cell>
          <cell r="G4029" t="str">
            <v>TRENGGALEK</v>
          </cell>
          <cell r="H4029" t="str">
            <v>28 - 05 - 1971</v>
          </cell>
          <cell r="I4029" t="str">
            <v>II/a</v>
          </cell>
          <cell r="J4029" t="str">
            <v>01 - 03 - 1993</v>
          </cell>
          <cell r="K4029" t="str">
            <v>01 - 02 - 1997</v>
          </cell>
          <cell r="L4029" t="str">
            <v>P</v>
          </cell>
          <cell r="M4029" t="str">
            <v>III/d</v>
          </cell>
          <cell r="N4029" t="str">
            <v>01 - 04 - 2012</v>
          </cell>
          <cell r="O4029" t="str">
            <v>14</v>
          </cell>
          <cell r="P4029" t="str">
            <v>1</v>
          </cell>
          <cell r="Q4029" t="str">
            <v/>
          </cell>
          <cell r="R4029" t="str">
            <v/>
          </cell>
          <cell r="S4029" t="str">
            <v/>
          </cell>
          <cell r="T4029" t="str">
            <v>01 - 04 - 2012</v>
          </cell>
          <cell r="U4029" t="str">
            <v>Perawat Gigi Penyelia</v>
          </cell>
          <cell r="V4029" t="str">
            <v/>
          </cell>
          <cell r="W4029" t="str">
            <v>PUSKESMAS KOTA</v>
          </cell>
          <cell r="X4029" t="str">
            <v>DINAS KESEHATAN</v>
          </cell>
          <cell r="Y4029" t="str">
            <v>SEKOLAH PENGATUR RAWAT GIGI</v>
          </cell>
          <cell r="Z4029" t="str">
            <v>31-12-1992</v>
          </cell>
          <cell r="AA4029" t="str">
            <v>Aktif</v>
          </cell>
          <cell r="AB4029" t="str">
            <v>PNS Daerah Kab./Kota yang bekerja pada Kab./Kota</v>
          </cell>
          <cell r="AC4029" t="str">
            <v>Pemerintah Kab. Tolitoli</v>
          </cell>
          <cell r="AD4029" t="str">
            <v>Pemerintah Kab. Tolitoli</v>
          </cell>
        </row>
        <row r="4030">
          <cell r="A4030">
            <v>4028</v>
          </cell>
          <cell r="B4030" t="str">
            <v>196610102005012006</v>
          </cell>
          <cell r="C4030" t="str">
            <v>570017263</v>
          </cell>
          <cell r="D4030" t="str">
            <v>NURLIA</v>
          </cell>
          <cell r="E4030" t="str">
            <v/>
          </cell>
          <cell r="F4030" t="str">
            <v>A.MA</v>
          </cell>
          <cell r="G4030" t="str">
            <v>LAIS</v>
          </cell>
          <cell r="H4030" t="str">
            <v>10 - 10 - 1966</v>
          </cell>
          <cell r="I4030" t="str">
            <v>II/b</v>
          </cell>
          <cell r="J4030" t="str">
            <v>01 - 01 - 2005</v>
          </cell>
          <cell r="K4030" t="str">
            <v/>
          </cell>
          <cell r="L4030" t="str">
            <v>P</v>
          </cell>
          <cell r="M4030" t="str">
            <v>III/a</v>
          </cell>
          <cell r="N4030" t="str">
            <v>01 - 04 - 2017</v>
          </cell>
          <cell r="O4030" t="str">
            <v>15</v>
          </cell>
          <cell r="P4030" t="str">
            <v>2</v>
          </cell>
          <cell r="Q4030" t="str">
            <v/>
          </cell>
          <cell r="R4030" t="str">
            <v/>
          </cell>
          <cell r="S4030" t="str">
            <v/>
          </cell>
          <cell r="T4030" t="str">
            <v>01 - 04 - 2017</v>
          </cell>
          <cell r="U4030" t="str">
            <v>Guru Pertama</v>
          </cell>
          <cell r="V4030" t="str">
            <v/>
          </cell>
          <cell r="W4030" t="str">
            <v>SD Negeri 5 Tambun</v>
          </cell>
          <cell r="X4030" t="str">
            <v>Dinas Pendidikan Dan Kebudayaan</v>
          </cell>
          <cell r="Y4030" t="str">
            <v>D-II/A-II PGSD</v>
          </cell>
          <cell r="Z4030" t="str">
            <v>31-12-2003</v>
          </cell>
          <cell r="AA4030" t="str">
            <v>Aktif</v>
          </cell>
          <cell r="AB4030" t="str">
            <v>PNS Daerah Kab./Kota yang bekerja pada Kab./Kota</v>
          </cell>
          <cell r="AC4030" t="str">
            <v>Pemerintah Kab. Tolitoli</v>
          </cell>
          <cell r="AD4030" t="str">
            <v>Pemerintah Kab. Tolitoli</v>
          </cell>
        </row>
        <row r="4031">
          <cell r="A4031">
            <v>4029</v>
          </cell>
          <cell r="B4031" t="str">
            <v>197104071993022002</v>
          </cell>
          <cell r="C4031" t="str">
            <v>140294599</v>
          </cell>
          <cell r="D4031" t="str">
            <v>SITTI RATNA</v>
          </cell>
          <cell r="E4031" t="str">
            <v/>
          </cell>
          <cell r="F4031" t="str">
            <v>A.Md.Keb</v>
          </cell>
          <cell r="G4031" t="str">
            <v>BARRU</v>
          </cell>
          <cell r="H4031" t="str">
            <v>07 - 04 - 1971</v>
          </cell>
          <cell r="I4031" t="str">
            <v>II/a</v>
          </cell>
          <cell r="J4031" t="str">
            <v>01 - 02 - 1993</v>
          </cell>
          <cell r="K4031" t="str">
            <v>01 - 02 - 1995</v>
          </cell>
          <cell r="L4031" t="str">
            <v>P</v>
          </cell>
          <cell r="M4031" t="str">
            <v>III/d</v>
          </cell>
          <cell r="N4031" t="str">
            <v>01 - 04 - 2012</v>
          </cell>
          <cell r="O4031" t="str">
            <v>14</v>
          </cell>
          <cell r="P4031" t="str">
            <v>2</v>
          </cell>
          <cell r="Q4031" t="str">
            <v/>
          </cell>
          <cell r="R4031" t="str">
            <v/>
          </cell>
          <cell r="S4031" t="str">
            <v/>
          </cell>
          <cell r="T4031" t="str">
            <v>01 - 04 - 2012</v>
          </cell>
          <cell r="U4031" t="str">
            <v>Bidan Penyelia</v>
          </cell>
          <cell r="V4031" t="str">
            <v/>
          </cell>
          <cell r="W4031" t="str">
            <v>PUSKESMAS BAOLAN</v>
          </cell>
          <cell r="X4031" t="str">
            <v>DINAS KESEHATAN</v>
          </cell>
          <cell r="Y4031" t="str">
            <v>D-III KEBIDANAN</v>
          </cell>
          <cell r="Z4031" t="str">
            <v>08-08-2015</v>
          </cell>
          <cell r="AA4031" t="str">
            <v>Aktif</v>
          </cell>
          <cell r="AB4031" t="str">
            <v>PNS Daerah Kab./Kota yang bekerja pada Kab./Kota</v>
          </cell>
          <cell r="AC4031" t="str">
            <v>Pemerintah Kab. Tolitoli</v>
          </cell>
          <cell r="AD4031" t="str">
            <v>Pemerintah Kab. Tolitoli</v>
          </cell>
        </row>
        <row r="4032">
          <cell r="A4032">
            <v>4030</v>
          </cell>
          <cell r="B4032" t="str">
            <v>197208021995122002</v>
          </cell>
          <cell r="C4032" t="str">
            <v>132079891</v>
          </cell>
          <cell r="D4032" t="str">
            <v>ETRIS NOHO</v>
          </cell>
          <cell r="E4032" t="str">
            <v/>
          </cell>
          <cell r="F4032" t="str">
            <v>S.Pd.SD</v>
          </cell>
          <cell r="G4032" t="str">
            <v>GORONTALO</v>
          </cell>
          <cell r="H4032" t="str">
            <v>02 - 08 - 1972</v>
          </cell>
          <cell r="I4032" t="str">
            <v>II/b</v>
          </cell>
          <cell r="J4032" t="str">
            <v>01 - 12 - 1995</v>
          </cell>
          <cell r="K4032" t="str">
            <v>01 - 06 - 1997</v>
          </cell>
          <cell r="L4032" t="str">
            <v>P</v>
          </cell>
          <cell r="M4032" t="str">
            <v>IV/a</v>
          </cell>
          <cell r="N4032" t="str">
            <v>01 - 10 - 2013</v>
          </cell>
          <cell r="O4032" t="str">
            <v>15</v>
          </cell>
          <cell r="P4032" t="str">
            <v>10</v>
          </cell>
          <cell r="Q4032" t="str">
            <v/>
          </cell>
          <cell r="R4032" t="str">
            <v/>
          </cell>
          <cell r="S4032" t="str">
            <v/>
          </cell>
          <cell r="T4032" t="str">
            <v>01 - 10 - 2013</v>
          </cell>
          <cell r="U4032" t="str">
            <v>Guru Madya</v>
          </cell>
          <cell r="V4032" t="str">
            <v/>
          </cell>
          <cell r="W4032" t="str">
            <v>SD Negeri 6 Tambun</v>
          </cell>
          <cell r="X4032" t="str">
            <v>Dinas Pendidikan Dan Kebudayaan</v>
          </cell>
          <cell r="Y4032" t="str">
            <v>S-1/A-IV PENDIDIKAN PGSD</v>
          </cell>
          <cell r="Z4032" t="str">
            <v>31-12-2012</v>
          </cell>
          <cell r="AA4032" t="str">
            <v>Aktif</v>
          </cell>
          <cell r="AB4032" t="str">
            <v>PNS Daerah Kab./Kota yang bekerja pada Kab./Kota</v>
          </cell>
          <cell r="AC4032" t="str">
            <v>Pemerintah Kab. Tolitoli</v>
          </cell>
          <cell r="AD4032" t="str">
            <v>Pemerintah Kab. Tolitoli</v>
          </cell>
        </row>
        <row r="4033">
          <cell r="A4033">
            <v>4031</v>
          </cell>
          <cell r="B4033" t="str">
            <v>196707272005011010</v>
          </cell>
          <cell r="C4033" t="str">
            <v>570017284</v>
          </cell>
          <cell r="D4033" t="str">
            <v>USMAN</v>
          </cell>
          <cell r="E4033" t="str">
            <v/>
          </cell>
          <cell r="F4033" t="str">
            <v/>
          </cell>
          <cell r="G4033" t="str">
            <v>TOLITOLI</v>
          </cell>
          <cell r="H4033" t="str">
            <v>27 - 07 - 1967</v>
          </cell>
          <cell r="I4033" t="str">
            <v>II/a</v>
          </cell>
          <cell r="J4033" t="str">
            <v>01 - 01 - 2005</v>
          </cell>
          <cell r="K4033" t="str">
            <v>01 - 03 - 2006</v>
          </cell>
          <cell r="L4033" t="str">
            <v>L</v>
          </cell>
          <cell r="M4033" t="str">
            <v>II/d</v>
          </cell>
          <cell r="N4033" t="str">
            <v>01 - 10 - 2016</v>
          </cell>
          <cell r="O4033" t="str">
            <v>19</v>
          </cell>
          <cell r="P4033" t="str">
            <v>8</v>
          </cell>
          <cell r="Q4033" t="str">
            <v/>
          </cell>
          <cell r="R4033" t="str">
            <v/>
          </cell>
          <cell r="S4033" t="str">
            <v/>
          </cell>
          <cell r="T4033" t="str">
            <v>10 - 03 - 2017</v>
          </cell>
          <cell r="U4033" t="str">
            <v>Guru Muda</v>
          </cell>
          <cell r="V4033" t="str">
            <v/>
          </cell>
          <cell r="W4033" t="str">
            <v>SD Negeri Kumba Agung</v>
          </cell>
          <cell r="X4033" t="str">
            <v>Dinas Pendidikan Dan Kebudayaan</v>
          </cell>
          <cell r="Y4033" t="str">
            <v>SPG PENDIDIKAN SD</v>
          </cell>
          <cell r="Z4033" t="str">
            <v>31-12-1987</v>
          </cell>
          <cell r="AA4033" t="str">
            <v>Aktif</v>
          </cell>
          <cell r="AB4033" t="str">
            <v>PNS Daerah Kab./Kota yang bekerja pada Kab./Kota</v>
          </cell>
          <cell r="AC4033" t="str">
            <v>Pemerintah Kab. Tolitoli</v>
          </cell>
          <cell r="AD4033" t="str">
            <v>Pemerintah Kab. Tolitoli</v>
          </cell>
        </row>
        <row r="4034">
          <cell r="A4034">
            <v>4032</v>
          </cell>
          <cell r="B4034" t="str">
            <v>196303151992032005</v>
          </cell>
          <cell r="C4034" t="str">
            <v>570010879</v>
          </cell>
          <cell r="D4034" t="str">
            <v>TITIWINDARTI</v>
          </cell>
          <cell r="E4034" t="str">
            <v/>
          </cell>
          <cell r="F4034" t="str">
            <v/>
          </cell>
          <cell r="G4034" t="str">
            <v>TUBAN</v>
          </cell>
          <cell r="H4034" t="str">
            <v>15 - 03 - 1963</v>
          </cell>
          <cell r="I4034" t="str">
            <v>II/a</v>
          </cell>
          <cell r="J4034" t="str">
            <v>01 - 03 - 1992</v>
          </cell>
          <cell r="K4034" t="str">
            <v>01 - 01 - 1994</v>
          </cell>
          <cell r="L4034" t="str">
            <v>P</v>
          </cell>
          <cell r="M4034" t="str">
            <v>III/b</v>
          </cell>
          <cell r="N4034" t="str">
            <v>01 - 10 - 2012</v>
          </cell>
          <cell r="O4034" t="str">
            <v>15</v>
          </cell>
          <cell r="P4034" t="str">
            <v>7</v>
          </cell>
          <cell r="Q4034" t="str">
            <v/>
          </cell>
          <cell r="R4034" t="str">
            <v/>
          </cell>
          <cell r="S4034" t="str">
            <v/>
          </cell>
          <cell r="T4034" t="str">
            <v/>
          </cell>
          <cell r="U4034" t="str">
            <v/>
          </cell>
          <cell r="V4034" t="str">
            <v>FUNGSIONAL UMUM</v>
          </cell>
          <cell r="W4034" t="str">
            <v>Sub Bagian Keuangan Dan Aset</v>
          </cell>
          <cell r="X4034" t="str">
            <v>Sekretariat</v>
          </cell>
          <cell r="Y4034" t="str">
            <v>SMA IPA</v>
          </cell>
          <cell r="Z4034" t="str">
            <v>31-12-1982</v>
          </cell>
          <cell r="AA4034" t="str">
            <v>Aktif</v>
          </cell>
          <cell r="AB4034" t="str">
            <v>PNS Daerah Kab./Kota yang bekerja pada Kab./Kota</v>
          </cell>
          <cell r="AC4034" t="str">
            <v>Pemerintah Kab. Tolitoli</v>
          </cell>
          <cell r="AD4034" t="str">
            <v>Pemerintah Kab. Tolitoli</v>
          </cell>
        </row>
        <row r="4035">
          <cell r="A4035">
            <v>4033</v>
          </cell>
          <cell r="B4035" t="str">
            <v>198111302009042001</v>
          </cell>
          <cell r="C4035" t="str">
            <v/>
          </cell>
          <cell r="D4035" t="str">
            <v>SURIANI</v>
          </cell>
          <cell r="E4035" t="str">
            <v/>
          </cell>
          <cell r="F4035" t="str">
            <v>A.Ma</v>
          </cell>
          <cell r="G4035" t="str">
            <v>PALELEH</v>
          </cell>
          <cell r="H4035" t="str">
            <v>30 - 11 - 1981</v>
          </cell>
          <cell r="I4035" t="str">
            <v>II/b</v>
          </cell>
          <cell r="J4035" t="str">
            <v>01 - 04 - 2009</v>
          </cell>
          <cell r="K4035" t="str">
            <v>01 - 01 - 2011</v>
          </cell>
          <cell r="L4035" t="str">
            <v>P</v>
          </cell>
          <cell r="M4035" t="str">
            <v>II/d</v>
          </cell>
          <cell r="N4035" t="str">
            <v>01 - 04 - 2017</v>
          </cell>
          <cell r="O4035" t="str">
            <v>15</v>
          </cell>
          <cell r="P4035" t="str">
            <v>3</v>
          </cell>
          <cell r="Q4035" t="str">
            <v/>
          </cell>
          <cell r="R4035" t="str">
            <v/>
          </cell>
          <cell r="S4035" t="str">
            <v/>
          </cell>
          <cell r="T4035" t="str">
            <v>01 - 04 - 2014</v>
          </cell>
          <cell r="U4035" t="str">
            <v>Guru Muda</v>
          </cell>
          <cell r="V4035" t="str">
            <v/>
          </cell>
          <cell r="W4035" t="str">
            <v>SDN GINUNGGUNG</v>
          </cell>
          <cell r="X4035" t="str">
            <v>CABANG DISPENBUD KECAMATAN GALANG</v>
          </cell>
          <cell r="Y4035" t="str">
            <v>D-II PENDIDIKAN AGAMA ISLAM</v>
          </cell>
          <cell r="Z4035" t="str">
            <v>31-12-2002</v>
          </cell>
          <cell r="AA4035" t="str">
            <v>Aktif</v>
          </cell>
          <cell r="AB4035" t="str">
            <v>PNS Daerah Kab./Kota yang bekerja pada Kab./Kota</v>
          </cell>
          <cell r="AC4035" t="str">
            <v>Pemerintah Kab. Tolitoli</v>
          </cell>
          <cell r="AD4035" t="str">
            <v>Pemerintah Kab. Tolitoli</v>
          </cell>
        </row>
        <row r="4036">
          <cell r="A4036">
            <v>4034</v>
          </cell>
          <cell r="B4036" t="str">
            <v>198206102008012011</v>
          </cell>
          <cell r="C4036" t="str">
            <v>570036047</v>
          </cell>
          <cell r="D4036" t="str">
            <v>FADLIA</v>
          </cell>
          <cell r="E4036" t="str">
            <v/>
          </cell>
          <cell r="F4036" t="str">
            <v>A.Md.Kep</v>
          </cell>
          <cell r="G4036" t="str">
            <v>TOLITOLI</v>
          </cell>
          <cell r="H4036" t="str">
            <v>10 - 06 - 1982</v>
          </cell>
          <cell r="I4036" t="str">
            <v>II/c</v>
          </cell>
          <cell r="J4036" t="str">
            <v>01 - 01 - 2008</v>
          </cell>
          <cell r="K4036" t="str">
            <v>01 - 12 - 2009</v>
          </cell>
          <cell r="L4036" t="str">
            <v>P</v>
          </cell>
          <cell r="M4036" t="str">
            <v>III/b</v>
          </cell>
          <cell r="N4036" t="str">
            <v>01 - 10 - 2017</v>
          </cell>
          <cell r="O4036" t="str">
            <v>10</v>
          </cell>
          <cell r="P4036" t="str">
            <v>9</v>
          </cell>
          <cell r="Q4036" t="str">
            <v/>
          </cell>
          <cell r="R4036" t="str">
            <v/>
          </cell>
          <cell r="S4036" t="str">
            <v/>
          </cell>
          <cell r="T4036" t="str">
            <v>01 - 04 - 2015</v>
          </cell>
          <cell r="U4036" t="str">
            <v>Perawat Mahir</v>
          </cell>
          <cell r="V4036" t="str">
            <v/>
          </cell>
          <cell r="W4036" t="str">
            <v>Sub Bidang Pelayanan Medis Dan Keperawatan</v>
          </cell>
          <cell r="X4036" t="str">
            <v>BIDANG PELAYANAN</v>
          </cell>
          <cell r="Y4036" t="str">
            <v>D-III KEPERAWATAN</v>
          </cell>
          <cell r="Z4036" t="str">
            <v>31-12-2004</v>
          </cell>
          <cell r="AA4036" t="str">
            <v>Aktif</v>
          </cell>
          <cell r="AB4036" t="str">
            <v>PNS Daerah Kab./Kota yang bekerja pada Kab./Kota</v>
          </cell>
          <cell r="AC4036" t="str">
            <v>Pemerintah Kab. Tolitoli</v>
          </cell>
          <cell r="AD4036" t="str">
            <v>Pemerintah Kab. Tolitoli</v>
          </cell>
        </row>
        <row r="4037">
          <cell r="A4037">
            <v>4035</v>
          </cell>
          <cell r="B4037" t="str">
            <v>197803182006042032</v>
          </cell>
          <cell r="C4037" t="str">
            <v>570021366</v>
          </cell>
          <cell r="D4037" t="str">
            <v>MARGARETHA LUTHER</v>
          </cell>
          <cell r="E4037" t="str">
            <v/>
          </cell>
          <cell r="F4037" t="str">
            <v>A.Md.Keb</v>
          </cell>
          <cell r="G4037" t="str">
            <v>MAKASSAR</v>
          </cell>
          <cell r="H4037" t="str">
            <v>18 - 03 - 1978</v>
          </cell>
          <cell r="I4037" t="str">
            <v>II/a</v>
          </cell>
          <cell r="J4037" t="str">
            <v>01 - 04 - 2006</v>
          </cell>
          <cell r="K4037" t="str">
            <v>01 - 10 - 2007</v>
          </cell>
          <cell r="L4037" t="str">
            <v>P</v>
          </cell>
          <cell r="M4037" t="str">
            <v>II/d</v>
          </cell>
          <cell r="N4037" t="str">
            <v>01 - 10 - 2015</v>
          </cell>
          <cell r="O4037" t="str">
            <v>19</v>
          </cell>
          <cell r="P4037" t="str">
            <v>0</v>
          </cell>
          <cell r="Q4037" t="str">
            <v/>
          </cell>
          <cell r="R4037" t="str">
            <v/>
          </cell>
          <cell r="S4037" t="str">
            <v/>
          </cell>
          <cell r="T4037" t="str">
            <v>01 - 10 - 2012</v>
          </cell>
          <cell r="U4037" t="str">
            <v>Bidan Terampil / Pelaksana</v>
          </cell>
          <cell r="V4037" t="str">
            <v/>
          </cell>
          <cell r="W4037" t="str">
            <v>PUSKESMAS LAMPASIO</v>
          </cell>
          <cell r="X4037" t="str">
            <v>DINAS KESEHATAN</v>
          </cell>
          <cell r="Y4037" t="str">
            <v>D-III KEBIDANAN</v>
          </cell>
          <cell r="Z4037" t="str">
            <v>31-12-2013</v>
          </cell>
          <cell r="AA4037" t="str">
            <v>Aktif</v>
          </cell>
          <cell r="AB4037" t="str">
            <v>PNS Daerah Kab./Kota yang bekerja pada Kab./Kota</v>
          </cell>
          <cell r="AC4037" t="str">
            <v>Pemerintah Kab. Tolitoli</v>
          </cell>
          <cell r="AD4037" t="str">
            <v>Pemerintah Kab. Tolitoli</v>
          </cell>
        </row>
        <row r="4038">
          <cell r="A4038">
            <v>4036</v>
          </cell>
          <cell r="B4038" t="str">
            <v>196509261988031006</v>
          </cell>
          <cell r="C4038" t="str">
            <v>131743547</v>
          </cell>
          <cell r="D4038" t="str">
            <v>DARWIN S BAHARUDDIN</v>
          </cell>
          <cell r="E4038" t="str">
            <v/>
          </cell>
          <cell r="F4038" t="str">
            <v>A.Ma.Pd</v>
          </cell>
          <cell r="G4038" t="str">
            <v>TOLITOLI</v>
          </cell>
          <cell r="H4038" t="str">
            <v>26 - 09 - 1965</v>
          </cell>
          <cell r="I4038" t="str">
            <v>II/a</v>
          </cell>
          <cell r="J4038" t="str">
            <v>01 - 03 - 1988</v>
          </cell>
          <cell r="K4038" t="str">
            <v>01 - 11 - 1989</v>
          </cell>
          <cell r="L4038" t="str">
            <v>L</v>
          </cell>
          <cell r="M4038" t="str">
            <v>III/d</v>
          </cell>
          <cell r="N4038" t="str">
            <v>01 - 04 - 2012</v>
          </cell>
          <cell r="O4038" t="str">
            <v>19</v>
          </cell>
          <cell r="P4038" t="str">
            <v>1</v>
          </cell>
          <cell r="Q4038" t="str">
            <v/>
          </cell>
          <cell r="R4038" t="str">
            <v/>
          </cell>
          <cell r="S4038" t="str">
            <v/>
          </cell>
          <cell r="T4038" t="str">
            <v>06 - 09 - 2013</v>
          </cell>
          <cell r="U4038" t="str">
            <v>Guru Dewasa Tingkat. I</v>
          </cell>
          <cell r="V4038" t="str">
            <v/>
          </cell>
          <cell r="W4038" t="str">
            <v>Dinas Pendidikan Dan Kebudayaan</v>
          </cell>
          <cell r="X4038" t="str">
            <v>Pemerintah Kabupaten Tolitoli</v>
          </cell>
          <cell r="Y4038" t="str">
            <v>D-II PGSD</v>
          </cell>
          <cell r="Z4038" t="str">
            <v>31-12-2003</v>
          </cell>
          <cell r="AA4038" t="str">
            <v>Aktif</v>
          </cell>
          <cell r="AB4038" t="str">
            <v>PNS Daerah Kab./Kota yang bekerja pada Kab./Kota</v>
          </cell>
          <cell r="AC4038" t="str">
            <v>Pemerintah Kab. Tolitoli</v>
          </cell>
          <cell r="AD4038" t="str">
            <v>Pemerintah Kab. Tolitoli</v>
          </cell>
        </row>
        <row r="4039">
          <cell r="A4039">
            <v>4037</v>
          </cell>
          <cell r="B4039" t="str">
            <v>198505182014091001</v>
          </cell>
          <cell r="C4039" t="str">
            <v/>
          </cell>
          <cell r="D4039" t="str">
            <v>MOH. RAHIM UMAR</v>
          </cell>
          <cell r="E4039" t="str">
            <v/>
          </cell>
          <cell r="F4039" t="str">
            <v/>
          </cell>
          <cell r="G4039" t="str">
            <v>TOLITOLI</v>
          </cell>
          <cell r="H4039" t="str">
            <v>18 - 05 - 1985</v>
          </cell>
          <cell r="I4039" t="str">
            <v>I/c</v>
          </cell>
          <cell r="J4039" t="str">
            <v>01 - 09 - 2014</v>
          </cell>
          <cell r="K4039" t="str">
            <v>01 - 09 - 2016</v>
          </cell>
          <cell r="L4039" t="str">
            <v>L</v>
          </cell>
          <cell r="M4039" t="str">
            <v>I/c</v>
          </cell>
          <cell r="N4039" t="str">
            <v>01 - 09 - 2014</v>
          </cell>
          <cell r="O4039" t="str">
            <v>13</v>
          </cell>
          <cell r="P4039" t="str">
            <v>2</v>
          </cell>
          <cell r="Q4039" t="str">
            <v/>
          </cell>
          <cell r="R4039" t="str">
            <v/>
          </cell>
          <cell r="S4039" t="str">
            <v/>
          </cell>
          <cell r="T4039" t="str">
            <v/>
          </cell>
          <cell r="U4039" t="str">
            <v/>
          </cell>
          <cell r="V4039" t="str">
            <v>TEKNIS / ADMINISTRASI LAINNYA</v>
          </cell>
          <cell r="W4039" t="str">
            <v>CABANG DISPENBUD KECAMATAN DAKOPEMEAN</v>
          </cell>
          <cell r="X4039" t="str">
            <v/>
          </cell>
          <cell r="Y4039" t="str">
            <v>SLTP UMUM</v>
          </cell>
          <cell r="Z4039" t="str">
            <v>21-06-2002</v>
          </cell>
          <cell r="AA4039" t="str">
            <v>Aktif</v>
          </cell>
          <cell r="AB4039" t="str">
            <v>PNS Daerah Kab./Kota yang bekerja pada Kab./Kota</v>
          </cell>
          <cell r="AC4039" t="str">
            <v>Pemerintah Kab. Tolitoli</v>
          </cell>
          <cell r="AD4039" t="str">
            <v>Pemerintah Kab. Tolitoli</v>
          </cell>
        </row>
        <row r="4040">
          <cell r="A4040">
            <v>4038</v>
          </cell>
          <cell r="B4040" t="str">
            <v>198004142009042001</v>
          </cell>
          <cell r="C4040" t="str">
            <v/>
          </cell>
          <cell r="D4040" t="str">
            <v>JUSMAWATI</v>
          </cell>
          <cell r="E4040" t="str">
            <v/>
          </cell>
          <cell r="F4040" t="str">
            <v>S.Pd.I</v>
          </cell>
          <cell r="G4040" t="str">
            <v>SOPPENG</v>
          </cell>
          <cell r="H4040" t="str">
            <v>14 - 04 - 1980</v>
          </cell>
          <cell r="I4040" t="str">
            <v>III/a</v>
          </cell>
          <cell r="J4040" t="str">
            <v>01 - 04 - 2009</v>
          </cell>
          <cell r="K4040" t="str">
            <v>01 - 01 - 2011</v>
          </cell>
          <cell r="L4040" t="str">
            <v>P</v>
          </cell>
          <cell r="M4040" t="str">
            <v>III/b</v>
          </cell>
          <cell r="N4040" t="str">
            <v>01 - 10 - 2013</v>
          </cell>
          <cell r="O4040" t="str">
            <v>4</v>
          </cell>
          <cell r="P4040" t="str">
            <v>6</v>
          </cell>
          <cell r="Q4040" t="str">
            <v/>
          </cell>
          <cell r="R4040" t="str">
            <v/>
          </cell>
          <cell r="S4040" t="str">
            <v/>
          </cell>
          <cell r="T4040" t="str">
            <v>01 - 10 - 2013</v>
          </cell>
          <cell r="U4040" t="str">
            <v>Guru Pertama</v>
          </cell>
          <cell r="V4040" t="str">
            <v/>
          </cell>
          <cell r="W4040" t="str">
            <v>SMP NEGERI SATAP OGODEIDE</v>
          </cell>
          <cell r="X4040" t="str">
            <v>CABANG DISPENBUD KECAMATAN OGODEIDE</v>
          </cell>
          <cell r="Y4040" t="str">
            <v>S-1 PENDIDIKAN AGAMA ISLAM</v>
          </cell>
          <cell r="Z4040" t="str">
            <v>31-12-2002</v>
          </cell>
          <cell r="AA4040" t="str">
            <v>Aktif</v>
          </cell>
          <cell r="AB4040" t="str">
            <v>PNS Daerah Kab./Kota yang bekerja pada Kab./Kota</v>
          </cell>
          <cell r="AC4040" t="str">
            <v>Pemerintah Kab. Tolitoli</v>
          </cell>
          <cell r="AD4040" t="str">
            <v>Pemerintah Kab. Tolitoli</v>
          </cell>
        </row>
        <row r="4041">
          <cell r="A4041">
            <v>4039</v>
          </cell>
          <cell r="B4041" t="str">
            <v>198211122008011004</v>
          </cell>
          <cell r="C4041" t="str">
            <v>570035978</v>
          </cell>
          <cell r="D4041" t="str">
            <v>MOH. JASRIN</v>
          </cell>
          <cell r="E4041" t="str">
            <v/>
          </cell>
          <cell r="F4041" t="str">
            <v/>
          </cell>
          <cell r="G4041" t="str">
            <v>TOLITOLI</v>
          </cell>
          <cell r="H4041" t="str">
            <v>12 - 11 - 1982</v>
          </cell>
          <cell r="I4041" t="str">
            <v>II/a</v>
          </cell>
          <cell r="J4041" t="str">
            <v>01 - 01 - 2008</v>
          </cell>
          <cell r="K4041" t="str">
            <v>01 - 12 - 2009</v>
          </cell>
          <cell r="L4041" t="str">
            <v>L</v>
          </cell>
          <cell r="M4041" t="str">
            <v>II/c</v>
          </cell>
          <cell r="N4041" t="str">
            <v>01 - 04 - 2016</v>
          </cell>
          <cell r="O4041" t="str">
            <v>12</v>
          </cell>
          <cell r="P4041" t="str">
            <v>3</v>
          </cell>
          <cell r="Q4041" t="str">
            <v/>
          </cell>
          <cell r="R4041" t="str">
            <v/>
          </cell>
          <cell r="S4041" t="str">
            <v/>
          </cell>
          <cell r="T4041" t="str">
            <v/>
          </cell>
          <cell r="U4041" t="str">
            <v/>
          </cell>
          <cell r="V4041" t="str">
            <v>FUNGSIONAL UMUM</v>
          </cell>
          <cell r="W4041" t="str">
            <v>Seksi Sarana Dan Prasarana</v>
          </cell>
          <cell r="X4041" t="str">
            <v>Dinas Perhubungan</v>
          </cell>
          <cell r="Y4041" t="str">
            <v>SEKOLAH MENENGAH UMUM</v>
          </cell>
          <cell r="Z4041" t="str">
            <v>31-12-2000</v>
          </cell>
          <cell r="AA4041" t="str">
            <v>Aktif</v>
          </cell>
          <cell r="AB4041" t="str">
            <v>PNS Daerah Kab./Kota yang bekerja pada Kab./Kota</v>
          </cell>
          <cell r="AC4041" t="str">
            <v>Pemerintah Kab. Tolitoli</v>
          </cell>
          <cell r="AD4041" t="str">
            <v>Pemerintah Kab. Tolitoli</v>
          </cell>
        </row>
        <row r="4042">
          <cell r="A4042">
            <v>4040</v>
          </cell>
          <cell r="B4042" t="str">
            <v>197906102015022001</v>
          </cell>
          <cell r="C4042" t="str">
            <v/>
          </cell>
          <cell r="D4042" t="str">
            <v>SATRIA ABD. LATIP</v>
          </cell>
          <cell r="E4042" t="str">
            <v/>
          </cell>
          <cell r="F4042" t="str">
            <v/>
          </cell>
          <cell r="G4042" t="str">
            <v>BUOL</v>
          </cell>
          <cell r="H4042" t="str">
            <v>10 - 06 - 1979</v>
          </cell>
          <cell r="I4042" t="str">
            <v>II/a</v>
          </cell>
          <cell r="J4042" t="str">
            <v>01 - 02 - 2015</v>
          </cell>
          <cell r="K4042" t="str">
            <v>01 - 09 - 2016</v>
          </cell>
          <cell r="L4042" t="str">
            <v>P</v>
          </cell>
          <cell r="M4042" t="str">
            <v>II/a</v>
          </cell>
          <cell r="N4042" t="str">
            <v>01 - 02 - 2015</v>
          </cell>
          <cell r="O4042" t="str">
            <v>10</v>
          </cell>
          <cell r="P4042" t="str">
            <v>2</v>
          </cell>
          <cell r="Q4042" t="str">
            <v/>
          </cell>
          <cell r="R4042" t="str">
            <v/>
          </cell>
          <cell r="S4042" t="str">
            <v/>
          </cell>
          <cell r="T4042" t="str">
            <v/>
          </cell>
          <cell r="U4042" t="str">
            <v/>
          </cell>
          <cell r="V4042" t="str">
            <v>PENGADMINISTRASI UMUM</v>
          </cell>
          <cell r="W4042" t="str">
            <v>SUBBAG ADMINISTRASI UMUM DAN KEPEGAWAIAN</v>
          </cell>
          <cell r="X4042" t="str">
            <v>SEKRETARIAT</v>
          </cell>
          <cell r="Y4042" t="str">
            <v>SMU IPS</v>
          </cell>
          <cell r="Z4042" t="str">
            <v>30-09-2002</v>
          </cell>
          <cell r="AA4042" t="str">
            <v>Aktif</v>
          </cell>
          <cell r="AB4042" t="str">
            <v>PNS Daerah Kab./Kota yang bekerja pada Kab./Kota</v>
          </cell>
          <cell r="AC4042" t="str">
            <v>Pemerintah Kab. Tolitoli</v>
          </cell>
          <cell r="AD4042" t="str">
            <v>Pemerintah Kab. Tolitoli</v>
          </cell>
        </row>
        <row r="4043">
          <cell r="A4043">
            <v>4041</v>
          </cell>
          <cell r="B4043" t="str">
            <v>196703042000122003</v>
          </cell>
          <cell r="C4043" t="str">
            <v>132282874</v>
          </cell>
          <cell r="D4043" t="str">
            <v>AMNAH</v>
          </cell>
          <cell r="E4043" t="str">
            <v/>
          </cell>
          <cell r="F4043" t="str">
            <v/>
          </cell>
          <cell r="G4043" t="str">
            <v>BUNOBOGU</v>
          </cell>
          <cell r="H4043" t="str">
            <v>04 - 03 - 1967</v>
          </cell>
          <cell r="I4043" t="str">
            <v>II/a</v>
          </cell>
          <cell r="J4043" t="str">
            <v>01 - 12 - 2000</v>
          </cell>
          <cell r="K4043" t="str">
            <v>01 - 04 - 2002</v>
          </cell>
          <cell r="L4043" t="str">
            <v>P</v>
          </cell>
          <cell r="M4043" t="str">
            <v>III/b</v>
          </cell>
          <cell r="N4043" t="str">
            <v>01 - 04 - 2014</v>
          </cell>
          <cell r="O4043" t="str">
            <v>13</v>
          </cell>
          <cell r="P4043" t="str">
            <v>4</v>
          </cell>
          <cell r="Q4043" t="str">
            <v/>
          </cell>
          <cell r="R4043" t="str">
            <v/>
          </cell>
          <cell r="S4043" t="str">
            <v/>
          </cell>
          <cell r="T4043" t="str">
            <v>01 - 04 - 2014</v>
          </cell>
          <cell r="U4043" t="str">
            <v>Guru Pertama</v>
          </cell>
          <cell r="V4043" t="str">
            <v/>
          </cell>
          <cell r="W4043" t="str">
            <v>SDN 3 TAMBUN</v>
          </cell>
          <cell r="X4043" t="str">
            <v>CABANG DISPENBUD KECAMATAN BAOLAN</v>
          </cell>
          <cell r="Y4043" t="str">
            <v>SEKOLAH PENDIDIKAN GURU</v>
          </cell>
          <cell r="Z4043" t="str">
            <v>31-12-1986</v>
          </cell>
          <cell r="AA4043" t="str">
            <v>Aktif</v>
          </cell>
          <cell r="AB4043" t="str">
            <v>PNS Daerah Kab./Kota yang bekerja pada Kab./Kota</v>
          </cell>
          <cell r="AC4043" t="str">
            <v>Pemerintah Kab. Tolitoli</v>
          </cell>
          <cell r="AD4043" t="str">
            <v>Pemerintah Kab. Tolitoli</v>
          </cell>
        </row>
        <row r="4044">
          <cell r="A4044">
            <v>4042</v>
          </cell>
          <cell r="B4044" t="str">
            <v>197710082010011011</v>
          </cell>
          <cell r="C4044" t="str">
            <v/>
          </cell>
          <cell r="D4044" t="str">
            <v>KAMARUDIN</v>
          </cell>
          <cell r="E4044" t="str">
            <v/>
          </cell>
          <cell r="F4044" t="str">
            <v>A.Ma</v>
          </cell>
          <cell r="G4044" t="str">
            <v>TOLITOLI</v>
          </cell>
          <cell r="H4044" t="str">
            <v>08 - 10 - 1977</v>
          </cell>
          <cell r="I4044" t="str">
            <v>II/b</v>
          </cell>
          <cell r="J4044" t="str">
            <v>01 - 01 - 2010</v>
          </cell>
          <cell r="K4044" t="str">
            <v>01 - 01 - 2012</v>
          </cell>
          <cell r="L4044" t="str">
            <v>L</v>
          </cell>
          <cell r="M4044" t="str">
            <v>II/c</v>
          </cell>
          <cell r="N4044" t="str">
            <v>01 - 10 - 2014</v>
          </cell>
          <cell r="O4044" t="str">
            <v>7</v>
          </cell>
          <cell r="P4044" t="str">
            <v>9</v>
          </cell>
          <cell r="Q4044" t="str">
            <v/>
          </cell>
          <cell r="R4044" t="str">
            <v/>
          </cell>
          <cell r="S4044" t="str">
            <v/>
          </cell>
          <cell r="T4044" t="str">
            <v>01 - 10 - 2014</v>
          </cell>
          <cell r="U4044" t="str">
            <v>Guru Muda</v>
          </cell>
          <cell r="V4044" t="str">
            <v/>
          </cell>
          <cell r="W4044" t="str">
            <v>SDN 1 KALANGKANGAN</v>
          </cell>
          <cell r="X4044" t="str">
            <v>CABANG DISPENBUD KECAMATAN GALANG</v>
          </cell>
          <cell r="Y4044" t="str">
            <v>D-II/A-II PGSD</v>
          </cell>
          <cell r="Z4044" t="str">
            <v>31-12-2007</v>
          </cell>
          <cell r="AA4044" t="str">
            <v>Aktif</v>
          </cell>
          <cell r="AB4044" t="str">
            <v>PNS Daerah Kab./Kota yang bekerja pada Kab./Kota</v>
          </cell>
          <cell r="AC4044" t="str">
            <v>Pemerintah Kab. Tolitoli</v>
          </cell>
          <cell r="AD4044" t="str">
            <v>Pemerintah Kab. Tolitoli</v>
          </cell>
        </row>
        <row r="4045">
          <cell r="A4045">
            <v>4043</v>
          </cell>
          <cell r="B4045" t="str">
            <v>197909032005012010</v>
          </cell>
          <cell r="C4045" t="str">
            <v>570017179</v>
          </cell>
          <cell r="D4045" t="str">
            <v>MULIANA</v>
          </cell>
          <cell r="E4045" t="str">
            <v/>
          </cell>
          <cell r="F4045" t="str">
            <v>S.Pd</v>
          </cell>
          <cell r="G4045" t="str">
            <v>TINIGI</v>
          </cell>
          <cell r="H4045" t="str">
            <v>03 - 09 - 1979</v>
          </cell>
          <cell r="I4045" t="str">
            <v>III/a</v>
          </cell>
          <cell r="J4045" t="str">
            <v>01 - 01 - 2005</v>
          </cell>
          <cell r="K4045" t="str">
            <v>01 - 01 - 2006</v>
          </cell>
          <cell r="L4045" t="str">
            <v>P</v>
          </cell>
          <cell r="M4045" t="str">
            <v>III/d</v>
          </cell>
          <cell r="N4045" t="str">
            <v>01 - 04 - 2016</v>
          </cell>
          <cell r="O4045" t="str">
            <v>11</v>
          </cell>
          <cell r="P4045" t="str">
            <v>3</v>
          </cell>
          <cell r="Q4045" t="str">
            <v/>
          </cell>
          <cell r="R4045" t="str">
            <v/>
          </cell>
          <cell r="S4045" t="str">
            <v/>
          </cell>
          <cell r="T4045" t="str">
            <v>01 - 04 - 2016</v>
          </cell>
          <cell r="U4045" t="str">
            <v>Guru Muda</v>
          </cell>
          <cell r="V4045" t="str">
            <v/>
          </cell>
          <cell r="W4045" t="str">
            <v>SMP Negeri 5 Tolitoli</v>
          </cell>
          <cell r="X4045" t="str">
            <v>Dinas Pendidikan Dan Kebudayaan</v>
          </cell>
          <cell r="Y4045" t="str">
            <v>S-1 PENDIDIKAN SEJARAH</v>
          </cell>
          <cell r="Z4045" t="str">
            <v>31-12-2004</v>
          </cell>
          <cell r="AA4045" t="str">
            <v>Aktif</v>
          </cell>
          <cell r="AB4045" t="str">
            <v>PNS Daerah Kab./Kota yang bekerja pada Kab./Kota</v>
          </cell>
          <cell r="AC4045" t="str">
            <v>Pemerintah Kab. Tolitoli</v>
          </cell>
          <cell r="AD4045" t="str">
            <v>Pemerintah Kab. Tolitoli</v>
          </cell>
        </row>
        <row r="4046">
          <cell r="A4046">
            <v>4044</v>
          </cell>
          <cell r="B4046" t="str">
            <v>197911032005011012</v>
          </cell>
          <cell r="C4046" t="str">
            <v>570017298</v>
          </cell>
          <cell r="D4046" t="str">
            <v>FAISAL</v>
          </cell>
          <cell r="E4046" t="str">
            <v>dr</v>
          </cell>
          <cell r="F4046" t="str">
            <v>M.Kes,Sp.Rad</v>
          </cell>
          <cell r="G4046" t="str">
            <v>TOLITOLI</v>
          </cell>
          <cell r="H4046" t="str">
            <v>03 - 11 - 1979</v>
          </cell>
          <cell r="I4046" t="str">
            <v>III/b</v>
          </cell>
          <cell r="J4046" t="str">
            <v>01 - 01 - 2005</v>
          </cell>
          <cell r="K4046" t="str">
            <v>01 - 03 - 2006</v>
          </cell>
          <cell r="L4046" t="str">
            <v>L</v>
          </cell>
          <cell r="M4046" t="str">
            <v>IV/a</v>
          </cell>
          <cell r="N4046" t="str">
            <v>01 - 10 - 2017</v>
          </cell>
          <cell r="O4046" t="str">
            <v>12</v>
          </cell>
          <cell r="P4046" t="str">
            <v>9</v>
          </cell>
          <cell r="Q4046" t="str">
            <v/>
          </cell>
          <cell r="R4046" t="str">
            <v/>
          </cell>
          <cell r="S4046" t="str">
            <v/>
          </cell>
          <cell r="T4046" t="str">
            <v>01 - 10 - 2017</v>
          </cell>
          <cell r="U4046" t="str">
            <v>Dokter Ahli Madya / Madya</v>
          </cell>
          <cell r="V4046" t="str">
            <v/>
          </cell>
          <cell r="W4046" t="str">
            <v>Sub Bidang Patologi Klinik Dan Radiologi</v>
          </cell>
          <cell r="X4046" t="str">
            <v>BIDANG PENUNJANG  MEDIS</v>
          </cell>
          <cell r="Y4046" t="str">
            <v>S-2 DOKTER UMUM</v>
          </cell>
          <cell r="Z4046" t="str">
            <v>31-12-2004</v>
          </cell>
          <cell r="AA4046" t="str">
            <v>Aktif</v>
          </cell>
          <cell r="AB4046" t="str">
            <v>PNS Daerah Kab./Kota yang bekerja pada Kab./Kota</v>
          </cell>
          <cell r="AC4046" t="str">
            <v>Pemerintah Kab. Tolitoli</v>
          </cell>
          <cell r="AD4046" t="str">
            <v>Pemerintah Kab. Tolitoli</v>
          </cell>
        </row>
        <row r="4047">
          <cell r="A4047">
            <v>4045</v>
          </cell>
          <cell r="B4047" t="str">
            <v>197608172015022001</v>
          </cell>
          <cell r="C4047" t="str">
            <v/>
          </cell>
          <cell r="D4047" t="str">
            <v>KARTIKAWATI DG. SITUJU</v>
          </cell>
          <cell r="E4047" t="str">
            <v/>
          </cell>
          <cell r="F4047" t="str">
            <v>S.Sos</v>
          </cell>
          <cell r="G4047" t="str">
            <v>KEPULAUAN SELAYAR</v>
          </cell>
          <cell r="H4047" t="str">
            <v>17 - 08 - 1976</v>
          </cell>
          <cell r="I4047" t="str">
            <v>III/a</v>
          </cell>
          <cell r="J4047" t="str">
            <v>01 - 02 - 2015</v>
          </cell>
          <cell r="K4047" t="str">
            <v>01 - 09 - 2016</v>
          </cell>
          <cell r="L4047" t="str">
            <v>P</v>
          </cell>
          <cell r="M4047" t="str">
            <v>III/a</v>
          </cell>
          <cell r="N4047" t="str">
            <v>01 - 02 - 2015</v>
          </cell>
          <cell r="O4047" t="str">
            <v>10</v>
          </cell>
          <cell r="P4047" t="str">
            <v>11</v>
          </cell>
          <cell r="Q4047" t="str">
            <v/>
          </cell>
          <cell r="R4047" t="str">
            <v/>
          </cell>
          <cell r="S4047" t="str">
            <v/>
          </cell>
          <cell r="T4047" t="str">
            <v/>
          </cell>
          <cell r="U4047" t="str">
            <v/>
          </cell>
          <cell r="V4047" t="str">
            <v>PENGADMINISTRASIAN UMUM</v>
          </cell>
          <cell r="W4047" t="str">
            <v>Sub Bagian Umum Dan Kepegawaian</v>
          </cell>
          <cell r="X4047" t="str">
            <v>Dinas Perumahan Rakyat Dan Kawasan Pemukiman</v>
          </cell>
          <cell r="Y4047" t="str">
            <v>S-1 ILMU ADMINISTRASI NEGARA</v>
          </cell>
          <cell r="Z4047" t="str">
            <v>03-03-2000</v>
          </cell>
          <cell r="AA4047" t="str">
            <v>Aktif</v>
          </cell>
          <cell r="AB4047" t="str">
            <v>PNS Daerah Kab./Kota yang bekerja pada Kab./Kota</v>
          </cell>
          <cell r="AC4047" t="str">
            <v>Pemerintah Kab. Tolitoli</v>
          </cell>
          <cell r="AD4047" t="str">
            <v>Pemerintah Kab. Tolitoli</v>
          </cell>
        </row>
        <row r="4048">
          <cell r="A4048">
            <v>4046</v>
          </cell>
          <cell r="B4048" t="str">
            <v>197710282007012016</v>
          </cell>
          <cell r="C4048" t="str">
            <v>570027698</v>
          </cell>
          <cell r="D4048" t="str">
            <v>DARPAWATI</v>
          </cell>
          <cell r="E4048" t="str">
            <v/>
          </cell>
          <cell r="F4048" t="str">
            <v>S.Tr.Keb</v>
          </cell>
          <cell r="G4048" t="str">
            <v>TOLITOLI</v>
          </cell>
          <cell r="H4048" t="str">
            <v>28 - 10 - 1977</v>
          </cell>
          <cell r="I4048" t="str">
            <v>II/a</v>
          </cell>
          <cell r="J4048" t="str">
            <v>01 - 01 - 2007</v>
          </cell>
          <cell r="K4048" t="str">
            <v>01 - 10 - 2008</v>
          </cell>
          <cell r="L4048" t="str">
            <v>P</v>
          </cell>
          <cell r="M4048" t="str">
            <v>III/a</v>
          </cell>
          <cell r="N4048" t="str">
            <v>01 - 10 - 2017</v>
          </cell>
          <cell r="O4048" t="str">
            <v>13</v>
          </cell>
          <cell r="P4048" t="str">
            <v>9</v>
          </cell>
          <cell r="Q4048" t="str">
            <v/>
          </cell>
          <cell r="R4048" t="str">
            <v/>
          </cell>
          <cell r="S4048" t="str">
            <v/>
          </cell>
          <cell r="T4048" t="str">
            <v>01 - 10 - 2013</v>
          </cell>
          <cell r="U4048" t="str">
            <v>Bidan Ahli Pertama / Pertama</v>
          </cell>
          <cell r="V4048" t="str">
            <v/>
          </cell>
          <cell r="W4048" t="str">
            <v>Pemerintah Kabupaten Tolitoli</v>
          </cell>
          <cell r="X4048" t="str">
            <v/>
          </cell>
          <cell r="Y4048" t="str">
            <v>S-1 BIDAN PENDIDIK</v>
          </cell>
          <cell r="Z4048" t="str">
            <v>01-01-2017</v>
          </cell>
          <cell r="AA4048" t="str">
            <v>Aktif</v>
          </cell>
          <cell r="AB4048" t="str">
            <v>PNS Daerah Kab./Kota yang bekerja pada Kab./Kota</v>
          </cell>
          <cell r="AC4048" t="str">
            <v>Pemerintah Kab. Tolitoli</v>
          </cell>
          <cell r="AD4048" t="str">
            <v>Pemerintah Kab. Tolitoli</v>
          </cell>
        </row>
        <row r="4049">
          <cell r="A4049">
            <v>4047</v>
          </cell>
          <cell r="B4049" t="str">
            <v>198209272010012014</v>
          </cell>
          <cell r="C4049" t="str">
            <v/>
          </cell>
          <cell r="D4049" t="str">
            <v>NURAHMA</v>
          </cell>
          <cell r="E4049" t="str">
            <v/>
          </cell>
          <cell r="F4049" t="str">
            <v>A.Md.Pd</v>
          </cell>
          <cell r="G4049" t="str">
            <v>TOLITOLI</v>
          </cell>
          <cell r="H4049" t="str">
            <v>27 - 09 - 1982</v>
          </cell>
          <cell r="I4049" t="str">
            <v>II/b</v>
          </cell>
          <cell r="J4049" t="str">
            <v>01 - 01 - 2010</v>
          </cell>
          <cell r="K4049" t="str">
            <v>01 - 01 - 2012</v>
          </cell>
          <cell r="L4049" t="str">
            <v>P</v>
          </cell>
          <cell r="M4049" t="str">
            <v>II/c</v>
          </cell>
          <cell r="N4049" t="str">
            <v>01 - 04 - 2016</v>
          </cell>
          <cell r="O4049" t="str">
            <v>9</v>
          </cell>
          <cell r="P4049" t="str">
            <v>3</v>
          </cell>
          <cell r="Q4049" t="str">
            <v/>
          </cell>
          <cell r="R4049" t="str">
            <v/>
          </cell>
          <cell r="S4049" t="str">
            <v/>
          </cell>
          <cell r="T4049" t="str">
            <v>01 - 04 - 2016</v>
          </cell>
          <cell r="U4049" t="str">
            <v>Guru Muda</v>
          </cell>
          <cell r="V4049" t="str">
            <v/>
          </cell>
          <cell r="W4049" t="str">
            <v>Pemerintah Kabupaten Tolitoli</v>
          </cell>
          <cell r="X4049" t="str">
            <v/>
          </cell>
          <cell r="Y4049" t="str">
            <v>D-II/A-II PENJASKES</v>
          </cell>
          <cell r="Z4049" t="str">
            <v>31-12-2007</v>
          </cell>
          <cell r="AA4049" t="str">
            <v>Aktif</v>
          </cell>
          <cell r="AB4049" t="str">
            <v>PNS Daerah Kab./Kota yang bekerja pada Kab./Kota</v>
          </cell>
          <cell r="AC4049" t="str">
            <v>Pemerintah Kab. Tolitoli</v>
          </cell>
          <cell r="AD4049" t="str">
            <v>Pemerintah Kab. Tolitoli</v>
          </cell>
        </row>
        <row r="4050">
          <cell r="A4050">
            <v>4048</v>
          </cell>
          <cell r="B4050" t="str">
            <v>195907121998021001</v>
          </cell>
          <cell r="C4050" t="str">
            <v>132187251</v>
          </cell>
          <cell r="D4050" t="str">
            <v>JAFARUDDIN</v>
          </cell>
          <cell r="E4050" t="str">
            <v>DRS</v>
          </cell>
          <cell r="F4050" t="str">
            <v/>
          </cell>
          <cell r="G4050" t="str">
            <v>KEPULAUAN SELAYAR</v>
          </cell>
          <cell r="H4050" t="str">
            <v>12 - 07 - 1959</v>
          </cell>
          <cell r="I4050" t="str">
            <v>III/a</v>
          </cell>
          <cell r="J4050" t="str">
            <v>01 - 02 - 1998</v>
          </cell>
          <cell r="K4050" t="str">
            <v>01 - 04 - 1999</v>
          </cell>
          <cell r="L4050" t="str">
            <v>L</v>
          </cell>
          <cell r="M4050" t="str">
            <v>IV/a</v>
          </cell>
          <cell r="N4050" t="str">
            <v>01 - 04 - 2012</v>
          </cell>
          <cell r="O4050" t="str">
            <v>14</v>
          </cell>
          <cell r="P4050" t="str">
            <v>2</v>
          </cell>
          <cell r="Q4050" t="str">
            <v/>
          </cell>
          <cell r="R4050" t="str">
            <v/>
          </cell>
          <cell r="S4050" t="str">
            <v/>
          </cell>
          <cell r="T4050" t="str">
            <v>27 - 03 - 2013</v>
          </cell>
          <cell r="U4050" t="str">
            <v>Guru Madya</v>
          </cell>
          <cell r="V4050" t="str">
            <v/>
          </cell>
          <cell r="W4050" t="str">
            <v>Pemerintah Kabupaten Tolitoli</v>
          </cell>
          <cell r="X4050" t="str">
            <v/>
          </cell>
          <cell r="Y4050" t="str">
            <v>A-IV OLAH RAGA</v>
          </cell>
          <cell r="Z4050" t="str">
            <v>31-12-1989</v>
          </cell>
          <cell r="AA4050" t="str">
            <v>Aktif</v>
          </cell>
          <cell r="AB4050" t="str">
            <v>PNS Daerah Kab./Kota yang bekerja pada Kab./Kota</v>
          </cell>
          <cell r="AC4050" t="str">
            <v>Pemerintah Kab. Tolitoli</v>
          </cell>
          <cell r="AD4050" t="str">
            <v>Pemerintah Kab. Tolitoli</v>
          </cell>
        </row>
        <row r="4051">
          <cell r="A4051">
            <v>4049</v>
          </cell>
          <cell r="B4051" t="str">
            <v>197812242010011009</v>
          </cell>
          <cell r="C4051" t="str">
            <v/>
          </cell>
          <cell r="D4051" t="str">
            <v>DEDIKURNIADY MAGORANI</v>
          </cell>
          <cell r="E4051" t="str">
            <v/>
          </cell>
          <cell r="F4051" t="str">
            <v>SP</v>
          </cell>
          <cell r="G4051" t="str">
            <v>BANGGAI</v>
          </cell>
          <cell r="H4051" t="str">
            <v>24 - 12 - 1978</v>
          </cell>
          <cell r="I4051" t="str">
            <v>III/a</v>
          </cell>
          <cell r="J4051" t="str">
            <v>01 - 01 - 2010</v>
          </cell>
          <cell r="K4051" t="str">
            <v>01 - 01 - 2012</v>
          </cell>
          <cell r="L4051" t="str">
            <v>L</v>
          </cell>
          <cell r="M4051" t="str">
            <v>III/c</v>
          </cell>
          <cell r="N4051" t="str">
            <v>01 - 04 - 2018</v>
          </cell>
          <cell r="O4051" t="str">
            <v>8</v>
          </cell>
          <cell r="P4051" t="str">
            <v>3</v>
          </cell>
          <cell r="Q4051" t="str">
            <v/>
          </cell>
          <cell r="R4051" t="str">
            <v/>
          </cell>
          <cell r="S4051" t="str">
            <v/>
          </cell>
          <cell r="T4051" t="str">
            <v/>
          </cell>
          <cell r="U4051" t="str">
            <v/>
          </cell>
          <cell r="V4051" t="str">
            <v>PENGELOLA PRODUKSI</v>
          </cell>
          <cell r="W4051" t="str">
            <v>Seksi Produksi</v>
          </cell>
          <cell r="X4051" t="str">
            <v>Dinas Perkebunan Dan Peternakan</v>
          </cell>
          <cell r="Y4051" t="str">
            <v>S-1 EKONOMI PERTANIAN</v>
          </cell>
          <cell r="Z4051" t="str">
            <v>01-01-2007</v>
          </cell>
          <cell r="AA4051" t="str">
            <v>Aktif</v>
          </cell>
          <cell r="AB4051" t="str">
            <v>PNS Daerah Kab./Kota yang bekerja pada Kab./Kota</v>
          </cell>
          <cell r="AC4051" t="str">
            <v>Pemerintah Kab. Tolitoli</v>
          </cell>
          <cell r="AD4051" t="str">
            <v>Pemerintah Kab. Tolitoli</v>
          </cell>
        </row>
        <row r="4052">
          <cell r="A4052">
            <v>4050</v>
          </cell>
          <cell r="B4052" t="str">
            <v>196712251996031004</v>
          </cell>
          <cell r="C4052" t="str">
            <v>570012237</v>
          </cell>
          <cell r="D4052" t="str">
            <v>MUHAMMAD ZUBAIR MAHMUD ATJIL</v>
          </cell>
          <cell r="E4052" t="str">
            <v/>
          </cell>
          <cell r="F4052" t="str">
            <v>S.Sos</v>
          </cell>
          <cell r="G4052" t="str">
            <v>TOLITOLI</v>
          </cell>
          <cell r="H4052" t="str">
            <v>25 - 12 - 1967</v>
          </cell>
          <cell r="I4052" t="str">
            <v>II/a</v>
          </cell>
          <cell r="J4052" t="str">
            <v>01 - 03 - 1996</v>
          </cell>
          <cell r="K4052" t="str">
            <v>01 - 07 - 1997</v>
          </cell>
          <cell r="L4052" t="str">
            <v>L</v>
          </cell>
          <cell r="M4052" t="str">
            <v>III/c</v>
          </cell>
          <cell r="N4052" t="str">
            <v>01 - 10 - 2015</v>
          </cell>
          <cell r="O4052" t="str">
            <v>14</v>
          </cell>
          <cell r="P4052" t="str">
            <v>7</v>
          </cell>
          <cell r="Q4052" t="str">
            <v/>
          </cell>
          <cell r="R4052" t="str">
            <v/>
          </cell>
          <cell r="S4052" t="str">
            <v/>
          </cell>
          <cell r="T4052" t="str">
            <v/>
          </cell>
          <cell r="U4052" t="str">
            <v/>
          </cell>
          <cell r="V4052" t="str">
            <v>FUNGSIONAL UMUM</v>
          </cell>
          <cell r="W4052" t="str">
            <v>Seksi Perbendahraan</v>
          </cell>
          <cell r="X4052" t="str">
            <v>Bidang Perbendaharaan</v>
          </cell>
          <cell r="Y4052" t="str">
            <v>S-1 ILMU ADMINISTRASI NEGARA</v>
          </cell>
          <cell r="Z4052" t="str">
            <v>31-12-2007</v>
          </cell>
          <cell r="AA4052" t="str">
            <v>Aktif</v>
          </cell>
          <cell r="AB4052" t="str">
            <v>PNS Daerah Kab./Kota yang bekerja pada Kab./Kota</v>
          </cell>
          <cell r="AC4052" t="str">
            <v>Pemerintah Kab. Tolitoli</v>
          </cell>
          <cell r="AD4052" t="str">
            <v>Pemerintah Kab. Tolitoli</v>
          </cell>
        </row>
        <row r="4053">
          <cell r="A4053">
            <v>4051</v>
          </cell>
          <cell r="B4053" t="str">
            <v>198802092011012016</v>
          </cell>
          <cell r="C4053" t="str">
            <v/>
          </cell>
          <cell r="D4053" t="str">
            <v>WAHYU RITA SARI</v>
          </cell>
          <cell r="E4053" t="str">
            <v/>
          </cell>
          <cell r="F4053" t="str">
            <v>S.Pd</v>
          </cell>
          <cell r="G4053" t="str">
            <v>BANGGAI</v>
          </cell>
          <cell r="H4053" t="str">
            <v>09 - 02 - 1988</v>
          </cell>
          <cell r="I4053" t="str">
            <v>III/a</v>
          </cell>
          <cell r="J4053" t="str">
            <v>01 - 01 - 2011</v>
          </cell>
          <cell r="K4053" t="str">
            <v>01 - 01 - 2013</v>
          </cell>
          <cell r="L4053" t="str">
            <v>P</v>
          </cell>
          <cell r="M4053" t="str">
            <v>III/b</v>
          </cell>
          <cell r="N4053" t="str">
            <v>01 - 04 - 2016</v>
          </cell>
          <cell r="O4053" t="str">
            <v>5</v>
          </cell>
          <cell r="P4053" t="str">
            <v>3</v>
          </cell>
          <cell r="Q4053" t="str">
            <v/>
          </cell>
          <cell r="R4053" t="str">
            <v/>
          </cell>
          <cell r="S4053" t="str">
            <v/>
          </cell>
          <cell r="T4053" t="str">
            <v>01 - 01 - 2013</v>
          </cell>
          <cell r="U4053" t="str">
            <v>Guru Pertama</v>
          </cell>
          <cell r="V4053" t="str">
            <v/>
          </cell>
          <cell r="W4053" t="str">
            <v>SMP NEGERI 2 DONDO</v>
          </cell>
          <cell r="X4053" t="str">
            <v>CABANG DISPENBUD KECAMATAN DONDO</v>
          </cell>
          <cell r="Y4053" t="str">
            <v>S-1 PENDIDIKAN JASMANI DAN KESEHATAN</v>
          </cell>
          <cell r="Z4053" t="str">
            <v>31-12-2010</v>
          </cell>
          <cell r="AA4053" t="str">
            <v>Aktif</v>
          </cell>
          <cell r="AB4053" t="str">
            <v>PNS Daerah Kab./Kota yang bekerja pada Kab./Kota</v>
          </cell>
          <cell r="AC4053" t="str">
            <v>Pemerintah Kab. Tolitoli</v>
          </cell>
          <cell r="AD4053" t="str">
            <v>Pemerintah Kab. Tolitoli</v>
          </cell>
        </row>
        <row r="4054">
          <cell r="A4054">
            <v>4052</v>
          </cell>
          <cell r="B4054" t="str">
            <v>198812172017081004</v>
          </cell>
          <cell r="C4054" t="str">
            <v/>
          </cell>
          <cell r="D4054" t="str">
            <v>SIGIT TRI ATMAJA PRIYA HUTAMA</v>
          </cell>
          <cell r="E4054" t="str">
            <v/>
          </cell>
          <cell r="F4054" t="str">
            <v>S.Pd</v>
          </cell>
          <cell r="G4054" t="str">
            <v>TUBAN</v>
          </cell>
          <cell r="H4054" t="str">
            <v>17 - 12 - 1988</v>
          </cell>
          <cell r="I4054" t="str">
            <v>III/a</v>
          </cell>
          <cell r="J4054" t="str">
            <v>01 - 08 - 2017</v>
          </cell>
          <cell r="K4054" t="str">
            <v>01 - 04 - 2018</v>
          </cell>
          <cell r="L4054" t="str">
            <v>L</v>
          </cell>
          <cell r="M4054" t="str">
            <v>III/a</v>
          </cell>
          <cell r="N4054" t="str">
            <v>01 - 08 - 2017</v>
          </cell>
          <cell r="O4054" t="str">
            <v>0</v>
          </cell>
          <cell r="P4054" t="str">
            <v>0</v>
          </cell>
          <cell r="Q4054" t="str">
            <v/>
          </cell>
          <cell r="R4054" t="str">
            <v/>
          </cell>
          <cell r="S4054" t="str">
            <v/>
          </cell>
          <cell r="T4054" t="str">
            <v/>
          </cell>
          <cell r="U4054" t="str">
            <v/>
          </cell>
          <cell r="V4054" t="str">
            <v>GURU PPKN</v>
          </cell>
          <cell r="W4054" t="str">
            <v>SMP Negeri 4 Dampal Selatan</v>
          </cell>
          <cell r="X4054" t="str">
            <v>Dinas Pendidikan Dan Kebudayaan</v>
          </cell>
          <cell r="Y4054" t="str">
            <v>S-1 PENDIDIKAN PANCASILA DAN KEWARGANEGARAAN</v>
          </cell>
          <cell r="Z4054" t="str">
            <v>30-06-2011</v>
          </cell>
          <cell r="AA4054" t="str">
            <v>Aktif</v>
          </cell>
          <cell r="AB4054" t="str">
            <v>PNS Daerah Kab./Kota yang bekerja pada Kab./Kota</v>
          </cell>
          <cell r="AC4054" t="str">
            <v>Pemerintah Kab. Tolitoli</v>
          </cell>
          <cell r="AD4054" t="str">
            <v>Pemerintah Kab. Tolitoli</v>
          </cell>
        </row>
        <row r="4055">
          <cell r="A4055">
            <v>4053</v>
          </cell>
          <cell r="B4055" t="str">
            <v>196807062005011010</v>
          </cell>
          <cell r="C4055" t="str">
            <v>570017294</v>
          </cell>
          <cell r="D4055" t="str">
            <v>SUMITRO U JUNUS</v>
          </cell>
          <cell r="E4055" t="str">
            <v/>
          </cell>
          <cell r="F4055" t="str">
            <v>S.Pd</v>
          </cell>
          <cell r="G4055" t="str">
            <v>BUOL</v>
          </cell>
          <cell r="H4055" t="str">
            <v>06 - 07 - 1968</v>
          </cell>
          <cell r="I4055" t="str">
            <v>II/a</v>
          </cell>
          <cell r="J4055" t="str">
            <v>01 - 01 - 2005</v>
          </cell>
          <cell r="K4055" t="str">
            <v>01 - 03 - 2006</v>
          </cell>
          <cell r="L4055" t="str">
            <v>L</v>
          </cell>
          <cell r="M4055" t="str">
            <v>III/a</v>
          </cell>
          <cell r="N4055" t="str">
            <v>01 - 04 - 2017</v>
          </cell>
          <cell r="O4055" t="str">
            <v>15</v>
          </cell>
          <cell r="P4055" t="str">
            <v>2</v>
          </cell>
          <cell r="Q4055" t="str">
            <v/>
          </cell>
          <cell r="R4055" t="str">
            <v/>
          </cell>
          <cell r="S4055" t="str">
            <v/>
          </cell>
          <cell r="T4055" t="str">
            <v>01 - 04 - 2017</v>
          </cell>
          <cell r="U4055" t="str">
            <v>Guru Pertama</v>
          </cell>
          <cell r="V4055" t="str">
            <v/>
          </cell>
          <cell r="W4055" t="str">
            <v>SDN PEMBINA TOLITOLI</v>
          </cell>
          <cell r="X4055" t="str">
            <v>CABANG DISPENBUD KECAMATAN BAOLAN</v>
          </cell>
          <cell r="Y4055" t="str">
            <v>S-1 PENDIDIKAN GURU SEKOLAH DASAR</v>
          </cell>
          <cell r="Z4055" t="str">
            <v>31-12-2015</v>
          </cell>
          <cell r="AA4055" t="str">
            <v>Aktif</v>
          </cell>
          <cell r="AB4055" t="str">
            <v>PNS Daerah Kab./Kota yang bekerja pada Kab./Kota</v>
          </cell>
          <cell r="AC4055" t="str">
            <v>Pemerintah Kab. Tolitoli</v>
          </cell>
          <cell r="AD4055" t="str">
            <v>Pemerintah Kab. Tolitoli</v>
          </cell>
        </row>
        <row r="4056">
          <cell r="A4056">
            <v>4054</v>
          </cell>
          <cell r="B4056" t="str">
            <v>198802102010012012</v>
          </cell>
          <cell r="C4056" t="str">
            <v/>
          </cell>
          <cell r="D4056" t="str">
            <v>ASIKA</v>
          </cell>
          <cell r="E4056" t="str">
            <v/>
          </cell>
          <cell r="F4056" t="str">
            <v>A. Md. Kep</v>
          </cell>
          <cell r="G4056" t="str">
            <v>TOLITOLI</v>
          </cell>
          <cell r="H4056" t="str">
            <v>10 - 02 - 1988</v>
          </cell>
          <cell r="I4056" t="str">
            <v>II/c</v>
          </cell>
          <cell r="J4056" t="str">
            <v>01 - 01 - 2010</v>
          </cell>
          <cell r="K4056" t="str">
            <v>01 - 01 - 2012</v>
          </cell>
          <cell r="L4056" t="str">
            <v>P</v>
          </cell>
          <cell r="M4056" t="str">
            <v>II/c</v>
          </cell>
          <cell r="N4056" t="str">
            <v>01 - 01 - 2010</v>
          </cell>
          <cell r="O4056" t="str">
            <v>3</v>
          </cell>
          <cell r="P4056" t="str">
            <v>0</v>
          </cell>
          <cell r="Q4056" t="str">
            <v/>
          </cell>
          <cell r="R4056" t="str">
            <v/>
          </cell>
          <cell r="S4056" t="str">
            <v/>
          </cell>
          <cell r="T4056" t="str">
            <v>01 - 01 - 2012</v>
          </cell>
          <cell r="U4056" t="str">
            <v>Perawat Pelaksana</v>
          </cell>
          <cell r="V4056" t="str">
            <v/>
          </cell>
          <cell r="W4056" t="str">
            <v>PUSKESMAS DUNGINGIS</v>
          </cell>
          <cell r="X4056" t="str">
            <v>DINAS KESEHATAN</v>
          </cell>
          <cell r="Y4056" t="str">
            <v>D-III KEPERAWATAN</v>
          </cell>
          <cell r="Z4056" t="str">
            <v>31-12-2009</v>
          </cell>
          <cell r="AA4056" t="str">
            <v>Aktif</v>
          </cell>
          <cell r="AB4056" t="str">
            <v>PNS Daerah Kab./Kota yang bekerja pada Kab./Kota</v>
          </cell>
          <cell r="AC4056" t="str">
            <v>Pemerintah Kab. Tolitoli</v>
          </cell>
          <cell r="AD4056" t="str">
            <v>Pemerintah Kab. Tolitoli</v>
          </cell>
        </row>
        <row r="4057">
          <cell r="A4057">
            <v>4055</v>
          </cell>
          <cell r="B4057" t="str">
            <v>195810151987032002</v>
          </cell>
          <cell r="C4057" t="str">
            <v>131663804</v>
          </cell>
          <cell r="D4057" t="str">
            <v>BONUR NAINGGOLAN</v>
          </cell>
          <cell r="E4057" t="str">
            <v/>
          </cell>
          <cell r="F4057" t="str">
            <v/>
          </cell>
          <cell r="G4057" t="str">
            <v>TAPANULI UTARA</v>
          </cell>
          <cell r="H4057" t="str">
            <v>15 - 10 - 1958</v>
          </cell>
          <cell r="I4057" t="str">
            <v>II/a</v>
          </cell>
          <cell r="J4057" t="str">
            <v>01 - 03 - 1987</v>
          </cell>
          <cell r="K4057" t="str">
            <v>01 - 02 - 1989</v>
          </cell>
          <cell r="L4057" t="str">
            <v>P</v>
          </cell>
          <cell r="M4057" t="str">
            <v>IV/a</v>
          </cell>
          <cell r="N4057" t="str">
            <v>01 - 04 - 2012</v>
          </cell>
          <cell r="O4057" t="str">
            <v>20</v>
          </cell>
          <cell r="P4057" t="str">
            <v>1</v>
          </cell>
          <cell r="Q4057" t="str">
            <v/>
          </cell>
          <cell r="R4057" t="str">
            <v/>
          </cell>
          <cell r="S4057" t="str">
            <v/>
          </cell>
          <cell r="T4057" t="str">
            <v>11 - 03 - 2015</v>
          </cell>
          <cell r="U4057" t="str">
            <v>Guru Madya</v>
          </cell>
          <cell r="V4057" t="str">
            <v/>
          </cell>
          <cell r="W4057" t="str">
            <v>DPK TK PELITA BANGSA</v>
          </cell>
          <cell r="X4057" t="str">
            <v>CABANG DISPENBUD KECAMATAN BAOLAN</v>
          </cell>
          <cell r="Y4057" t="str">
            <v>SPG PENDIDIKAN TK</v>
          </cell>
          <cell r="Z4057" t="str">
            <v>31-12-1980</v>
          </cell>
          <cell r="AA4057" t="str">
            <v>Aktif</v>
          </cell>
          <cell r="AB4057" t="str">
            <v>PNS Daerah Kab./Kota yang bekerja pada Kab./Kota</v>
          </cell>
          <cell r="AC4057" t="str">
            <v>Pemerintah Kab. Tolitoli</v>
          </cell>
          <cell r="AD4057" t="str">
            <v>Pemerintah Kab. Tolitoli</v>
          </cell>
        </row>
        <row r="4058">
          <cell r="A4058">
            <v>4056</v>
          </cell>
          <cell r="B4058" t="str">
            <v>198104092010012016</v>
          </cell>
          <cell r="C4058" t="str">
            <v/>
          </cell>
          <cell r="D4058" t="str">
            <v>NURNA SYARMAWANTY</v>
          </cell>
          <cell r="E4058" t="str">
            <v/>
          </cell>
          <cell r="F4058" t="str">
            <v>SE</v>
          </cell>
          <cell r="G4058" t="str">
            <v>TOLITOLI</v>
          </cell>
          <cell r="H4058" t="str">
            <v>09 - 04 - 1981</v>
          </cell>
          <cell r="I4058" t="str">
            <v>II/a</v>
          </cell>
          <cell r="J4058" t="str">
            <v>01 - 01 - 2010</v>
          </cell>
          <cell r="K4058" t="str">
            <v>01 - 01 - 2012</v>
          </cell>
          <cell r="L4058" t="str">
            <v>P</v>
          </cell>
          <cell r="M4058" t="str">
            <v>III/a</v>
          </cell>
          <cell r="N4058" t="str">
            <v>01 - 10 - 2015</v>
          </cell>
          <cell r="O4058" t="str">
            <v>5</v>
          </cell>
          <cell r="P4058" t="str">
            <v>9</v>
          </cell>
          <cell r="Q4058" t="str">
            <v/>
          </cell>
          <cell r="R4058" t="str">
            <v/>
          </cell>
          <cell r="S4058" t="str">
            <v/>
          </cell>
          <cell r="T4058" t="str">
            <v/>
          </cell>
          <cell r="U4058" t="str">
            <v/>
          </cell>
          <cell r="V4058" t="str">
            <v>FUNGSIONAL UMUM</v>
          </cell>
          <cell r="W4058" t="str">
            <v>Dinas Pariwisata</v>
          </cell>
          <cell r="X4058" t="str">
            <v>Pemerintah Kabupaten Tolitoli</v>
          </cell>
          <cell r="Y4058" t="str">
            <v>S-1 EKONOMI MANAJEMEN</v>
          </cell>
          <cell r="Z4058" t="str">
            <v>31-12-2005</v>
          </cell>
          <cell r="AA4058" t="str">
            <v>Aktif</v>
          </cell>
          <cell r="AB4058" t="str">
            <v>PNS Daerah Kab./Kota yang bekerja pada Kab./Kota</v>
          </cell>
          <cell r="AC4058" t="str">
            <v>Pemerintah Kab. Tolitoli</v>
          </cell>
          <cell r="AD4058" t="str">
            <v>Pemerintah Kab. Tolitoli</v>
          </cell>
        </row>
        <row r="4059">
          <cell r="A4059">
            <v>4057</v>
          </cell>
          <cell r="B4059" t="str">
            <v>198901232011012011</v>
          </cell>
          <cell r="C4059" t="str">
            <v/>
          </cell>
          <cell r="D4059" t="str">
            <v>PURWATY</v>
          </cell>
          <cell r="E4059" t="str">
            <v/>
          </cell>
          <cell r="F4059" t="str">
            <v>A.Md.Kep</v>
          </cell>
          <cell r="G4059" t="str">
            <v>TOLITOLI</v>
          </cell>
          <cell r="H4059" t="str">
            <v>23 - 01 - 1989</v>
          </cell>
          <cell r="I4059" t="str">
            <v>II/c</v>
          </cell>
          <cell r="J4059" t="str">
            <v>01 - 01 - 2011</v>
          </cell>
          <cell r="K4059" t="str">
            <v>01 - 01 - 2013</v>
          </cell>
          <cell r="L4059" t="str">
            <v>P</v>
          </cell>
          <cell r="M4059" t="str">
            <v>III/a</v>
          </cell>
          <cell r="N4059" t="str">
            <v>01 - 04 - 2018</v>
          </cell>
          <cell r="O4059" t="str">
            <v>5</v>
          </cell>
          <cell r="P4059" t="str">
            <v>3</v>
          </cell>
          <cell r="Q4059" t="str">
            <v/>
          </cell>
          <cell r="R4059" t="str">
            <v/>
          </cell>
          <cell r="S4059" t="str">
            <v/>
          </cell>
          <cell r="T4059" t="str">
            <v>01 - 04 - 2018</v>
          </cell>
          <cell r="U4059" t="str">
            <v>Perawat Pelaksana Lanjutan</v>
          </cell>
          <cell r="V4059" t="str">
            <v/>
          </cell>
          <cell r="W4059" t="str">
            <v>Sub Bidang Pelayanan Medis Dan Keperawatan</v>
          </cell>
          <cell r="X4059" t="str">
            <v>BIDANG PELAYANAN</v>
          </cell>
          <cell r="Y4059" t="str">
            <v>D-III KEPERAWATAN</v>
          </cell>
          <cell r="Z4059" t="str">
            <v>01-01-2010</v>
          </cell>
          <cell r="AA4059" t="str">
            <v>Aktif</v>
          </cell>
          <cell r="AB4059" t="str">
            <v>PNS Daerah Kab./Kota yang bekerja pada Kab./Kota</v>
          </cell>
          <cell r="AC4059" t="str">
            <v>Pemerintah Kab. Tolitoli</v>
          </cell>
          <cell r="AD4059" t="str">
            <v>Pemerintah Kab. Tolitoli</v>
          </cell>
        </row>
        <row r="4060">
          <cell r="A4060">
            <v>4058</v>
          </cell>
          <cell r="B4060" t="str">
            <v>197709212014092002</v>
          </cell>
          <cell r="C4060" t="str">
            <v/>
          </cell>
          <cell r="D4060" t="str">
            <v>ERNY DJAMALUDDIN</v>
          </cell>
          <cell r="E4060" t="str">
            <v/>
          </cell>
          <cell r="F4060" t="str">
            <v/>
          </cell>
          <cell r="G4060" t="str">
            <v>WAJO</v>
          </cell>
          <cell r="H4060" t="str">
            <v>21 - 09 - 1977</v>
          </cell>
          <cell r="I4060" t="str">
            <v>II/a</v>
          </cell>
          <cell r="J4060" t="str">
            <v>01 - 09 - 2014</v>
          </cell>
          <cell r="K4060" t="str">
            <v>01 - 12 - 2015</v>
          </cell>
          <cell r="L4060" t="str">
            <v>P</v>
          </cell>
          <cell r="M4060" t="str">
            <v>II/a</v>
          </cell>
          <cell r="N4060" t="str">
            <v>01 - 09 - 2014</v>
          </cell>
          <cell r="O4060" t="str">
            <v>10</v>
          </cell>
          <cell r="P4060" t="str">
            <v>6</v>
          </cell>
          <cell r="Q4060" t="str">
            <v/>
          </cell>
          <cell r="R4060" t="str">
            <v/>
          </cell>
          <cell r="S4060" t="str">
            <v/>
          </cell>
          <cell r="T4060" t="str">
            <v/>
          </cell>
          <cell r="U4060" t="str">
            <v/>
          </cell>
          <cell r="V4060" t="str">
            <v>TEKNIS / ADMINISTRASI LAINNYA</v>
          </cell>
          <cell r="W4060" t="str">
            <v>SUBBID PENGENDALIAN KERUSAKAN LINGKUNGAN</v>
          </cell>
          <cell r="X4060" t="str">
            <v>BIDANG PENGENDALIAN KERUSAKAN DAN PEMULIHAN LINGKUNGAN</v>
          </cell>
          <cell r="Y4060" t="str">
            <v>SMEA PERDAGANGAN</v>
          </cell>
          <cell r="Z4060" t="str">
            <v>25-05-1996</v>
          </cell>
          <cell r="AA4060" t="str">
            <v>Aktif</v>
          </cell>
          <cell r="AB4060" t="str">
            <v>PNS Daerah Kab./Kota yang bekerja pada Kab./Kota</v>
          </cell>
          <cell r="AC4060" t="str">
            <v>Pemerintah Kab. Tolitoli</v>
          </cell>
          <cell r="AD4060" t="str">
            <v>Pemerintah Kab. Tolitoli</v>
          </cell>
        </row>
        <row r="4061">
          <cell r="A4061">
            <v>4059</v>
          </cell>
          <cell r="B4061" t="str">
            <v>198410272009041001</v>
          </cell>
          <cell r="C4061" t="str">
            <v/>
          </cell>
          <cell r="D4061" t="str">
            <v>TEGUH HARI SUSANTO</v>
          </cell>
          <cell r="E4061" t="str">
            <v/>
          </cell>
          <cell r="F4061" t="str">
            <v/>
          </cell>
          <cell r="G4061" t="str">
            <v>KALUKUBULA</v>
          </cell>
          <cell r="H4061" t="str">
            <v>27 - 10 - 1984</v>
          </cell>
          <cell r="I4061" t="str">
            <v>II/a</v>
          </cell>
          <cell r="J4061" t="str">
            <v>01 - 04 - 2009</v>
          </cell>
          <cell r="K4061" t="str">
            <v>01 - 01 - 2011</v>
          </cell>
          <cell r="L4061" t="str">
            <v>L</v>
          </cell>
          <cell r="M4061" t="str">
            <v>II/c</v>
          </cell>
          <cell r="N4061" t="str">
            <v>01 - 04 - 2017</v>
          </cell>
          <cell r="O4061" t="str">
            <v>12</v>
          </cell>
          <cell r="P4061" t="str">
            <v>9</v>
          </cell>
          <cell r="Q4061" t="str">
            <v/>
          </cell>
          <cell r="R4061" t="str">
            <v/>
          </cell>
          <cell r="S4061" t="str">
            <v/>
          </cell>
          <cell r="T4061" t="str">
            <v/>
          </cell>
          <cell r="U4061" t="str">
            <v/>
          </cell>
          <cell r="V4061" t="str">
            <v>BENDAHARA PENGELUARAN</v>
          </cell>
          <cell r="W4061" t="str">
            <v>DINAS PERHUBUNGAN, KOMUNIKASI DAN INFORMATIKA</v>
          </cell>
          <cell r="X4061" t="str">
            <v>Pemerintah Kabupaten Tolitoli</v>
          </cell>
          <cell r="Y4061" t="str">
            <v>SMA A.3/IPS</v>
          </cell>
          <cell r="Z4061" t="str">
            <v>31-12-2002</v>
          </cell>
          <cell r="AA4061" t="str">
            <v>Aktif</v>
          </cell>
          <cell r="AB4061" t="str">
            <v>PNS Daerah Kab./Kota yang bekerja pada Kab./Kota</v>
          </cell>
          <cell r="AC4061" t="str">
            <v>Pemerintah Kab. Tolitoli</v>
          </cell>
          <cell r="AD4061" t="str">
            <v>Pemerintah Kab. Tolitoli</v>
          </cell>
        </row>
        <row r="4062">
          <cell r="A4062">
            <v>4060</v>
          </cell>
          <cell r="B4062" t="str">
            <v>198210252014092002</v>
          </cell>
          <cell r="C4062" t="str">
            <v/>
          </cell>
          <cell r="D4062" t="str">
            <v>ARNI</v>
          </cell>
          <cell r="E4062" t="str">
            <v/>
          </cell>
          <cell r="F4062" t="str">
            <v/>
          </cell>
          <cell r="G4062" t="str">
            <v>TOLITOLI</v>
          </cell>
          <cell r="H4062" t="str">
            <v>25 - 10 - 1982</v>
          </cell>
          <cell r="I4062" t="str">
            <v>II/a</v>
          </cell>
          <cell r="J4062" t="str">
            <v>01 - 09 - 2014</v>
          </cell>
          <cell r="K4062" t="str">
            <v>01 - 09 - 2016</v>
          </cell>
          <cell r="L4062" t="str">
            <v>P</v>
          </cell>
          <cell r="M4062" t="str">
            <v>II/a</v>
          </cell>
          <cell r="N4062" t="str">
            <v>01 - 09 - 2014</v>
          </cell>
          <cell r="O4062" t="str">
            <v>10</v>
          </cell>
          <cell r="P4062" t="str">
            <v>6</v>
          </cell>
          <cell r="Q4062" t="str">
            <v/>
          </cell>
          <cell r="R4062" t="str">
            <v/>
          </cell>
          <cell r="S4062" t="str">
            <v/>
          </cell>
          <cell r="T4062" t="str">
            <v/>
          </cell>
          <cell r="U4062" t="str">
            <v/>
          </cell>
          <cell r="V4062" t="str">
            <v>TEKNIS / ADMINISTRASI LAINNYA</v>
          </cell>
          <cell r="W4062" t="str">
            <v>Sub Bagian Tata Usaha</v>
          </cell>
          <cell r="X4062" t="str">
            <v>Dinas Tenaga Kerja</v>
          </cell>
          <cell r="Y4062" t="str">
            <v>S-1 PRODUKSI TERNAK</v>
          </cell>
          <cell r="Z4062" t="str">
            <v>31-10-2011</v>
          </cell>
          <cell r="AA4062" t="str">
            <v>Aktif</v>
          </cell>
          <cell r="AB4062" t="str">
            <v>PNS Daerah Kab./Kota yang bekerja pada Kab./Kota</v>
          </cell>
          <cell r="AC4062" t="str">
            <v>Pemerintah Kab. Tolitoli</v>
          </cell>
          <cell r="AD4062" t="str">
            <v>Pemerintah Kab. Tolitoli</v>
          </cell>
        </row>
        <row r="4063">
          <cell r="A4063">
            <v>4061</v>
          </cell>
          <cell r="B4063" t="str">
            <v>196310201986012006</v>
          </cell>
          <cell r="C4063" t="str">
            <v>131578302</v>
          </cell>
          <cell r="D4063" t="str">
            <v>SINAWITJE TEMPONE</v>
          </cell>
          <cell r="E4063" t="str">
            <v/>
          </cell>
          <cell r="F4063" t="str">
            <v/>
          </cell>
          <cell r="G4063" t="str">
            <v>KEPULAUAN SANGIHE</v>
          </cell>
          <cell r="H4063" t="str">
            <v>20 - 10 - 1963</v>
          </cell>
          <cell r="I4063" t="str">
            <v>II/b</v>
          </cell>
          <cell r="J4063" t="str">
            <v>01 - 01 - 1986</v>
          </cell>
          <cell r="K4063" t="str">
            <v>01 - 11 - 1987</v>
          </cell>
          <cell r="L4063" t="str">
            <v>P</v>
          </cell>
          <cell r="M4063" t="str">
            <v>IV/a</v>
          </cell>
          <cell r="N4063" t="str">
            <v>01 - 10 - 2008</v>
          </cell>
          <cell r="O4063" t="str">
            <v>20</v>
          </cell>
          <cell r="P4063" t="str">
            <v>3</v>
          </cell>
          <cell r="Q4063" t="str">
            <v/>
          </cell>
          <cell r="R4063" t="str">
            <v/>
          </cell>
          <cell r="S4063" t="str">
            <v/>
          </cell>
          <cell r="T4063" t="str">
            <v>01 - 10 - 2008</v>
          </cell>
          <cell r="U4063" t="str">
            <v>Guru Pembina</v>
          </cell>
          <cell r="V4063" t="str">
            <v/>
          </cell>
          <cell r="W4063" t="str">
            <v>SMP NEGERI 3 TOLITOLI</v>
          </cell>
          <cell r="X4063" t="str">
            <v>CABANG DISPENBUD KECAMATAN BAOLAN</v>
          </cell>
          <cell r="Y4063" t="str">
            <v>S-1 BAHASA INDONESIA</v>
          </cell>
          <cell r="Z4063" t="str">
            <v>31-12-2003</v>
          </cell>
          <cell r="AA4063" t="str">
            <v>Aktif</v>
          </cell>
          <cell r="AB4063" t="str">
            <v>PNS Daerah Kab./Kota yang bekerja pada Kab./Kota</v>
          </cell>
          <cell r="AC4063" t="str">
            <v>Pemerintah Kab. Tolitoli</v>
          </cell>
          <cell r="AD4063" t="str">
            <v>Pemerintah Kab. Tolitoli</v>
          </cell>
        </row>
        <row r="4064">
          <cell r="A4064">
            <v>4062</v>
          </cell>
          <cell r="B4064" t="str">
            <v>196902071995122004</v>
          </cell>
          <cell r="C4064" t="str">
            <v>132113087</v>
          </cell>
          <cell r="D4064" t="str">
            <v>SALEHA ISMAIL BATALIPU</v>
          </cell>
          <cell r="E4064" t="str">
            <v/>
          </cell>
          <cell r="F4064" t="str">
            <v/>
          </cell>
          <cell r="G4064" t="str">
            <v>BUNOBOGU</v>
          </cell>
          <cell r="H4064" t="str">
            <v>07 - 02 - 1969</v>
          </cell>
          <cell r="I4064" t="str">
            <v>II/a</v>
          </cell>
          <cell r="J4064" t="str">
            <v>01 - 12 - 1995</v>
          </cell>
          <cell r="K4064" t="str">
            <v>01 - 08 - 1997</v>
          </cell>
          <cell r="L4064" t="str">
            <v>P</v>
          </cell>
          <cell r="M4064" t="str">
            <v>III/b</v>
          </cell>
          <cell r="N4064" t="str">
            <v>01 - 10 - 2012</v>
          </cell>
          <cell r="O4064" t="str">
            <v>10</v>
          </cell>
          <cell r="P4064" t="str">
            <v>5</v>
          </cell>
          <cell r="Q4064" t="str">
            <v/>
          </cell>
          <cell r="R4064" t="str">
            <v/>
          </cell>
          <cell r="S4064" t="str">
            <v/>
          </cell>
          <cell r="T4064" t="str">
            <v>06 - 09 - 2013</v>
          </cell>
          <cell r="U4064" t="str">
            <v>Guru Madya Tingkat. I</v>
          </cell>
          <cell r="V4064" t="str">
            <v/>
          </cell>
          <cell r="W4064" t="str">
            <v>SDN SALADANG</v>
          </cell>
          <cell r="X4064" t="str">
            <v>CABANG DISPENBUD KECAMATAN LAMPASIO</v>
          </cell>
          <cell r="Y4064" t="str">
            <v>SPG PENDIDIKAN SD</v>
          </cell>
          <cell r="Z4064" t="str">
            <v>31-12-1987</v>
          </cell>
          <cell r="AA4064" t="str">
            <v>Aktif</v>
          </cell>
          <cell r="AB4064" t="str">
            <v>PNS Daerah Kab./Kota yang bekerja pada Kab./Kota</v>
          </cell>
          <cell r="AC4064" t="str">
            <v>Pemerintah Kab. Tolitoli</v>
          </cell>
          <cell r="AD4064" t="str">
            <v>Pemerintah Kab. Tolitoli</v>
          </cell>
        </row>
        <row r="4065">
          <cell r="A4065">
            <v>4063</v>
          </cell>
          <cell r="B4065" t="str">
            <v>197906192008012008</v>
          </cell>
          <cell r="C4065" t="str">
            <v>570036164</v>
          </cell>
          <cell r="D4065" t="str">
            <v>SUNAPATI</v>
          </cell>
          <cell r="E4065" t="str">
            <v/>
          </cell>
          <cell r="F4065" t="str">
            <v>S.PI</v>
          </cell>
          <cell r="G4065" t="str">
            <v xml:space="preserve">SIMATANG UTARA </v>
          </cell>
          <cell r="H4065" t="str">
            <v>19 - 06 - 1979</v>
          </cell>
          <cell r="I4065" t="str">
            <v>III/a</v>
          </cell>
          <cell r="J4065" t="str">
            <v>01 - 01 - 2008</v>
          </cell>
          <cell r="K4065" t="str">
            <v>01 - 12 - 2009</v>
          </cell>
          <cell r="L4065" t="str">
            <v>P</v>
          </cell>
          <cell r="M4065" t="str">
            <v>III/c</v>
          </cell>
          <cell r="N4065" t="str">
            <v>01 - 04 - 2016</v>
          </cell>
          <cell r="O4065" t="str">
            <v>12</v>
          </cell>
          <cell r="P4065" t="str">
            <v>3</v>
          </cell>
          <cell r="Q4065" t="str">
            <v/>
          </cell>
          <cell r="R4065" t="str">
            <v/>
          </cell>
          <cell r="S4065" t="str">
            <v/>
          </cell>
          <cell r="T4065" t="str">
            <v/>
          </cell>
          <cell r="U4065" t="str">
            <v/>
          </cell>
          <cell r="V4065" t="str">
            <v>STAF</v>
          </cell>
          <cell r="W4065" t="str">
            <v>Sub Bagian Program</v>
          </cell>
          <cell r="X4065" t="str">
            <v>SEKRETARIAT</v>
          </cell>
          <cell r="Y4065" t="str">
            <v>S-1 BUDIDAYA PERAIRAN</v>
          </cell>
          <cell r="Z4065" t="str">
            <v>31-12-2002</v>
          </cell>
          <cell r="AA4065" t="str">
            <v>Aktif</v>
          </cell>
          <cell r="AB4065" t="str">
            <v>PNS Daerah Kab./Kota yang bekerja pada Kab./Kota</v>
          </cell>
          <cell r="AC4065" t="str">
            <v>Pemerintah Kab. Tolitoli</v>
          </cell>
          <cell r="AD4065" t="str">
            <v>Pemerintah Kab. Tolitoli</v>
          </cell>
        </row>
        <row r="4066">
          <cell r="A4066">
            <v>4064</v>
          </cell>
          <cell r="B4066" t="str">
            <v>198405252009042006</v>
          </cell>
          <cell r="C4066" t="str">
            <v/>
          </cell>
          <cell r="D4066" t="str">
            <v>MEISTY</v>
          </cell>
          <cell r="E4066" t="str">
            <v/>
          </cell>
          <cell r="F4066" t="str">
            <v/>
          </cell>
          <cell r="G4066" t="str">
            <v>BAJUGAN</v>
          </cell>
          <cell r="H4066" t="str">
            <v>25 - 05 - 1984</v>
          </cell>
          <cell r="I4066" t="str">
            <v>II/a</v>
          </cell>
          <cell r="J4066" t="str">
            <v>01 - 04 - 2009</v>
          </cell>
          <cell r="K4066" t="str">
            <v>01 - 01 - 2011</v>
          </cell>
          <cell r="L4066" t="str">
            <v>P</v>
          </cell>
          <cell r="M4066" t="str">
            <v>II/c</v>
          </cell>
          <cell r="N4066" t="str">
            <v>01 - 04 - 2018</v>
          </cell>
          <cell r="O4066" t="str">
            <v>13</v>
          </cell>
          <cell r="P4066" t="str">
            <v>11</v>
          </cell>
          <cell r="Q4066" t="str">
            <v/>
          </cell>
          <cell r="R4066" t="str">
            <v/>
          </cell>
          <cell r="S4066" t="str">
            <v/>
          </cell>
          <cell r="T4066" t="str">
            <v/>
          </cell>
          <cell r="U4066" t="str">
            <v/>
          </cell>
          <cell r="V4066" t="str">
            <v>PENGADMINISTRASI UMUM SEKOLAH</v>
          </cell>
          <cell r="W4066" t="str">
            <v>SMP NEGERI 3 GALANG</v>
          </cell>
          <cell r="X4066" t="str">
            <v>CABANG DISPENBUD KECAMATAN GALANG</v>
          </cell>
          <cell r="Y4066" t="str">
            <v>SMEA MANAJEMEN</v>
          </cell>
          <cell r="Z4066" t="str">
            <v>01-01-2003</v>
          </cell>
          <cell r="AA4066" t="str">
            <v>Aktif</v>
          </cell>
          <cell r="AB4066" t="str">
            <v>PNS Daerah Kab./Kota yang bekerja pada Kab./Kota</v>
          </cell>
          <cell r="AC4066" t="str">
            <v>Pemerintah Kab. Tolitoli</v>
          </cell>
          <cell r="AD4066" t="str">
            <v>Pemerintah Kab. Tolitoli</v>
          </cell>
        </row>
        <row r="4067">
          <cell r="A4067">
            <v>4065</v>
          </cell>
          <cell r="B4067" t="str">
            <v>198506192014092001</v>
          </cell>
          <cell r="C4067" t="str">
            <v/>
          </cell>
          <cell r="D4067" t="str">
            <v>FITRI</v>
          </cell>
          <cell r="E4067" t="str">
            <v/>
          </cell>
          <cell r="F4067" t="str">
            <v/>
          </cell>
          <cell r="G4067" t="str">
            <v>TOLITOLI</v>
          </cell>
          <cell r="H4067" t="str">
            <v>19 - 06 - 1985</v>
          </cell>
          <cell r="I4067" t="str">
            <v>II/a</v>
          </cell>
          <cell r="J4067" t="str">
            <v>01 - 09 - 2014</v>
          </cell>
          <cell r="K4067" t="str">
            <v>01 - 09 - 2016</v>
          </cell>
          <cell r="L4067" t="str">
            <v>P</v>
          </cell>
          <cell r="M4067" t="str">
            <v>II/a</v>
          </cell>
          <cell r="N4067" t="str">
            <v>01 - 09 - 2014</v>
          </cell>
          <cell r="O4067" t="str">
            <v>9</v>
          </cell>
          <cell r="P4067" t="str">
            <v>8</v>
          </cell>
          <cell r="Q4067" t="str">
            <v/>
          </cell>
          <cell r="R4067" t="str">
            <v/>
          </cell>
          <cell r="S4067" t="str">
            <v/>
          </cell>
          <cell r="T4067" t="str">
            <v/>
          </cell>
          <cell r="U4067" t="str">
            <v/>
          </cell>
          <cell r="V4067" t="str">
            <v>GURU SD</v>
          </cell>
          <cell r="W4067" t="str">
            <v>TK NEGERI PEMBINA KECAMATAN GALANG</v>
          </cell>
          <cell r="X4067" t="str">
            <v>CABANG DISPENBUD KECAMATAN GALANG</v>
          </cell>
          <cell r="Y4067" t="str">
            <v>MADRASAH ALIYAH NEGERI</v>
          </cell>
          <cell r="Z4067" t="str">
            <v>07-06-2003</v>
          </cell>
          <cell r="AA4067" t="str">
            <v>Aktif</v>
          </cell>
          <cell r="AB4067" t="str">
            <v>PNS Daerah Kab./Kota yang bekerja pada Kab./Kota</v>
          </cell>
          <cell r="AC4067" t="str">
            <v>Pemerintah Kab. Tolitoli</v>
          </cell>
          <cell r="AD4067" t="str">
            <v>Pemerintah Kab. Tolitoli</v>
          </cell>
        </row>
        <row r="4068">
          <cell r="A4068">
            <v>4066</v>
          </cell>
          <cell r="B4068" t="str">
            <v>198705022017042010</v>
          </cell>
          <cell r="C4068" t="str">
            <v/>
          </cell>
          <cell r="D4068" t="str">
            <v>HASMAWATI</v>
          </cell>
          <cell r="E4068" t="str">
            <v/>
          </cell>
          <cell r="F4068" t="str">
            <v>A.Md.Keb</v>
          </cell>
          <cell r="G4068" t="str">
            <v>GOWA</v>
          </cell>
          <cell r="H4068" t="str">
            <v>02 - 05 - 1987</v>
          </cell>
          <cell r="I4068" t="str">
            <v>II/c</v>
          </cell>
          <cell r="J4068" t="str">
            <v>01 - 04 - 2017</v>
          </cell>
          <cell r="K4068" t="str">
            <v>01 - 04 - 2018</v>
          </cell>
          <cell r="L4068" t="str">
            <v>P</v>
          </cell>
          <cell r="M4068" t="str">
            <v>II/c</v>
          </cell>
          <cell r="N4068" t="str">
            <v>01 - 04 - 2017</v>
          </cell>
          <cell r="O4068" t="str">
            <v>6</v>
          </cell>
          <cell r="P4068" t="str">
            <v>6</v>
          </cell>
          <cell r="Q4068" t="str">
            <v/>
          </cell>
          <cell r="R4068" t="str">
            <v/>
          </cell>
          <cell r="S4068" t="str">
            <v/>
          </cell>
          <cell r="T4068" t="str">
            <v/>
          </cell>
          <cell r="U4068" t="str">
            <v/>
          </cell>
          <cell r="V4068" t="str">
            <v>BIDAN PELAKSANA</v>
          </cell>
          <cell r="W4068" t="str">
            <v>UPT Puskesmas Ogodeide</v>
          </cell>
          <cell r="X4068" t="str">
            <v>Dinas Kesehatan</v>
          </cell>
          <cell r="Y4068" t="str">
            <v>D-III KEBIDANAN</v>
          </cell>
          <cell r="Z4068" t="str">
            <v>13-09-2012</v>
          </cell>
          <cell r="AA4068" t="str">
            <v>Aktif</v>
          </cell>
          <cell r="AB4068" t="str">
            <v>PNS Daerah Kab./Kota yang bekerja pada Kab./Kota</v>
          </cell>
          <cell r="AC4068" t="str">
            <v>Pemerintah Kab. Tolitoli</v>
          </cell>
          <cell r="AD4068" t="str">
            <v>Pemerintah Kab. Tolitoli</v>
          </cell>
        </row>
        <row r="4069">
          <cell r="A4069">
            <v>4067</v>
          </cell>
          <cell r="B4069" t="str">
            <v>197712252003122009</v>
          </cell>
          <cell r="C4069" t="str">
            <v>570015588</v>
          </cell>
          <cell r="D4069" t="str">
            <v>RAONAWATI</v>
          </cell>
          <cell r="E4069" t="str">
            <v/>
          </cell>
          <cell r="F4069" t="str">
            <v>A.Ma.Pd</v>
          </cell>
          <cell r="G4069" t="str">
            <v>TOLITOLI</v>
          </cell>
          <cell r="H4069" t="str">
            <v>25 - 12 - 1977</v>
          </cell>
          <cell r="I4069" t="str">
            <v>II/b</v>
          </cell>
          <cell r="J4069" t="str">
            <v>01 - 12 - 2003</v>
          </cell>
          <cell r="K4069" t="str">
            <v>01 - 03 - 2005</v>
          </cell>
          <cell r="L4069" t="str">
            <v>P</v>
          </cell>
          <cell r="M4069" t="str">
            <v>III/b</v>
          </cell>
          <cell r="N4069" t="str">
            <v>01 - 04 - 2017</v>
          </cell>
          <cell r="O4069" t="str">
            <v>11</v>
          </cell>
          <cell r="P4069" t="str">
            <v>4</v>
          </cell>
          <cell r="Q4069" t="str">
            <v/>
          </cell>
          <cell r="R4069" t="str">
            <v/>
          </cell>
          <cell r="S4069" t="str">
            <v/>
          </cell>
          <cell r="T4069" t="str">
            <v>01 - 04 - 2017</v>
          </cell>
          <cell r="U4069" t="str">
            <v>Guru Pertama</v>
          </cell>
          <cell r="V4069" t="str">
            <v/>
          </cell>
          <cell r="W4069" t="str">
            <v>SDN 2 LAKATAN</v>
          </cell>
          <cell r="X4069" t="str">
            <v>CABANG DISPENBUD KECAMATAN GALANG</v>
          </cell>
          <cell r="Y4069" t="str">
            <v>D-II/A-II PGSD</v>
          </cell>
          <cell r="Z4069" t="str">
            <v>31-12-2000</v>
          </cell>
          <cell r="AA4069" t="str">
            <v>Aktif</v>
          </cell>
          <cell r="AB4069" t="str">
            <v>PNS Daerah Kab./Kota yang bekerja pada Kab./Kota</v>
          </cell>
          <cell r="AC4069" t="str">
            <v>Pemerintah Kab. Tolitoli</v>
          </cell>
          <cell r="AD4069" t="str">
            <v>Pemerintah Kab. Tolitoli</v>
          </cell>
        </row>
        <row r="4070">
          <cell r="A4070">
            <v>4068</v>
          </cell>
          <cell r="B4070" t="str">
            <v>198503172014092001</v>
          </cell>
          <cell r="C4070" t="str">
            <v/>
          </cell>
          <cell r="D4070" t="str">
            <v>CITRAYANTI</v>
          </cell>
          <cell r="E4070" t="str">
            <v/>
          </cell>
          <cell r="F4070" t="str">
            <v/>
          </cell>
          <cell r="G4070" t="str">
            <v>TOLITOLI</v>
          </cell>
          <cell r="H4070" t="str">
            <v>17 - 03 - 1985</v>
          </cell>
          <cell r="I4070" t="str">
            <v>II/a</v>
          </cell>
          <cell r="J4070" t="str">
            <v>01 - 09 - 2014</v>
          </cell>
          <cell r="K4070" t="str">
            <v>01 - 09 - 2016</v>
          </cell>
          <cell r="L4070" t="str">
            <v>P</v>
          </cell>
          <cell r="M4070" t="str">
            <v>II/a</v>
          </cell>
          <cell r="N4070" t="str">
            <v>01 - 09 - 2014</v>
          </cell>
          <cell r="O4070" t="str">
            <v>9</v>
          </cell>
          <cell r="P4070" t="str">
            <v>11</v>
          </cell>
          <cell r="Q4070" t="str">
            <v/>
          </cell>
          <cell r="R4070" t="str">
            <v/>
          </cell>
          <cell r="S4070" t="str">
            <v/>
          </cell>
          <cell r="T4070" t="str">
            <v/>
          </cell>
          <cell r="U4070" t="str">
            <v/>
          </cell>
          <cell r="V4070" t="str">
            <v>PENGADMINISTRASI SARANA DAN PRASARANA</v>
          </cell>
          <cell r="W4070" t="str">
            <v>SEKSI SARANA DAN PRASARANA</v>
          </cell>
          <cell r="X4070" t="str">
            <v>KANTOR KECAMATAN GALANG</v>
          </cell>
          <cell r="Y4070" t="str">
            <v>MADRASAH ALIYAH NEGERI</v>
          </cell>
          <cell r="Z4070" t="str">
            <v>14-06-2002</v>
          </cell>
          <cell r="AA4070" t="str">
            <v>Aktif</v>
          </cell>
          <cell r="AB4070" t="str">
            <v>PNS Daerah Kab./Kota yang bekerja pada Kab./Kota</v>
          </cell>
          <cell r="AC4070" t="str">
            <v>Pemerintah Kab. Tolitoli</v>
          </cell>
          <cell r="AD4070" t="str">
            <v>Pemerintah Kab. Tolitoli</v>
          </cell>
        </row>
        <row r="4071">
          <cell r="A4071">
            <v>4069</v>
          </cell>
          <cell r="B4071" t="str">
            <v>197608282009041001</v>
          </cell>
          <cell r="C4071" t="str">
            <v/>
          </cell>
          <cell r="D4071" t="str">
            <v>MOCHTAR AR. BAGU</v>
          </cell>
          <cell r="E4071" t="str">
            <v/>
          </cell>
          <cell r="F4071" t="str">
            <v/>
          </cell>
          <cell r="G4071" t="str">
            <v>TOLITOLI</v>
          </cell>
          <cell r="H4071" t="str">
            <v>28 - 08 - 1976</v>
          </cell>
          <cell r="I4071" t="str">
            <v>II/a</v>
          </cell>
          <cell r="J4071" t="str">
            <v>01 - 04 - 2009</v>
          </cell>
          <cell r="K4071" t="str">
            <v>01 - 01 - 2011</v>
          </cell>
          <cell r="L4071" t="str">
            <v>L</v>
          </cell>
          <cell r="M4071" t="str">
            <v>II/c</v>
          </cell>
          <cell r="N4071" t="str">
            <v>01 - 04 - 2017</v>
          </cell>
          <cell r="O4071" t="str">
            <v>12</v>
          </cell>
          <cell r="P4071" t="str">
            <v>8</v>
          </cell>
          <cell r="Q4071" t="str">
            <v/>
          </cell>
          <cell r="R4071" t="str">
            <v/>
          </cell>
          <cell r="S4071" t="str">
            <v/>
          </cell>
          <cell r="T4071" t="str">
            <v/>
          </cell>
          <cell r="U4071" t="str">
            <v/>
          </cell>
          <cell r="V4071" t="str">
            <v>PETUGAS LALU LINTAS ANGKUTAN JALAN</v>
          </cell>
          <cell r="W4071" t="str">
            <v>SEKSI SARANA DAN PRASARANA</v>
          </cell>
          <cell r="X4071" t="str">
            <v>BIDANG LALU LINTAS ANGKUTAN DARAT</v>
          </cell>
          <cell r="Y4071" t="str">
            <v>STM BANGUNAN</v>
          </cell>
          <cell r="Z4071" t="str">
            <v>31-12-1996</v>
          </cell>
          <cell r="AA4071" t="str">
            <v>Aktif</v>
          </cell>
          <cell r="AB4071" t="str">
            <v>PNS Daerah Kab./Kota yang bekerja pada Kab./Kota</v>
          </cell>
          <cell r="AC4071" t="str">
            <v>Pemerintah Kab. Tolitoli</v>
          </cell>
          <cell r="AD4071" t="str">
            <v>Pemerintah Kab. Tolitoli</v>
          </cell>
        </row>
        <row r="4072">
          <cell r="A4072">
            <v>4070</v>
          </cell>
          <cell r="B4072" t="str">
            <v>197804192010012009</v>
          </cell>
          <cell r="C4072" t="str">
            <v/>
          </cell>
          <cell r="D4072" t="str">
            <v>IRAWATI</v>
          </cell>
          <cell r="E4072" t="str">
            <v/>
          </cell>
          <cell r="F4072" t="str">
            <v>SH</v>
          </cell>
          <cell r="G4072" t="str">
            <v>TOLITOLI</v>
          </cell>
          <cell r="H4072" t="str">
            <v>19 - 04 - 1978</v>
          </cell>
          <cell r="I4072" t="str">
            <v>II/a</v>
          </cell>
          <cell r="J4072" t="str">
            <v>01 - 01 - 2010</v>
          </cell>
          <cell r="K4072" t="str">
            <v>01 - 01 - 2012</v>
          </cell>
          <cell r="L4072" t="str">
            <v>P</v>
          </cell>
          <cell r="M4072" t="str">
            <v>III/a</v>
          </cell>
          <cell r="N4072" t="str">
            <v>01 - 10 - 2015</v>
          </cell>
          <cell r="O4072" t="str">
            <v>5</v>
          </cell>
          <cell r="P4072" t="str">
            <v>9</v>
          </cell>
          <cell r="Q4072" t="str">
            <v/>
          </cell>
          <cell r="R4072" t="str">
            <v/>
          </cell>
          <cell r="S4072" t="str">
            <v/>
          </cell>
          <cell r="T4072" t="str">
            <v/>
          </cell>
          <cell r="U4072" t="str">
            <v/>
          </cell>
          <cell r="V4072" t="str">
            <v>FUNGSIONAL UMUM</v>
          </cell>
          <cell r="W4072" t="str">
            <v>Sub Bagian Keuangan Dan Aset</v>
          </cell>
          <cell r="X4072" t="str">
            <v>Sekretariat</v>
          </cell>
          <cell r="Y4072" t="str">
            <v>S-1 ILMU HUKUM</v>
          </cell>
          <cell r="Z4072" t="str">
            <v>31-12-2009</v>
          </cell>
          <cell r="AA4072" t="str">
            <v>Aktif</v>
          </cell>
          <cell r="AB4072" t="str">
            <v>PNS Daerah Kab./Kota yang bekerja pada Kab./Kota</v>
          </cell>
          <cell r="AC4072" t="str">
            <v>Pemerintah Kab. Tolitoli</v>
          </cell>
          <cell r="AD4072" t="str">
            <v>Pemerintah Kab. Tolitoli</v>
          </cell>
        </row>
        <row r="4073">
          <cell r="A4073">
            <v>4071</v>
          </cell>
          <cell r="B4073" t="str">
            <v>196003111982031014</v>
          </cell>
          <cell r="C4073" t="str">
            <v>131110566</v>
          </cell>
          <cell r="D4073" t="str">
            <v>SUARDIN A. TANGO</v>
          </cell>
          <cell r="E4073" t="str">
            <v/>
          </cell>
          <cell r="F4073" t="str">
            <v/>
          </cell>
          <cell r="G4073" t="str">
            <v>AMPANA KOTA</v>
          </cell>
          <cell r="H4073" t="str">
            <v>11 - 03 - 1960</v>
          </cell>
          <cell r="I4073" t="str">
            <v>II/a</v>
          </cell>
          <cell r="J4073" t="str">
            <v>01 - 03 - 1982</v>
          </cell>
          <cell r="K4073" t="str">
            <v>01 - 01 - 1984</v>
          </cell>
          <cell r="L4073" t="str">
            <v>L</v>
          </cell>
          <cell r="M4073" t="str">
            <v>III/c</v>
          </cell>
          <cell r="N4073" t="str">
            <v>01 - 04 - 2007</v>
          </cell>
          <cell r="O4073" t="str">
            <v>20</v>
          </cell>
          <cell r="P4073" t="str">
            <v>1</v>
          </cell>
          <cell r="Q4073" t="str">
            <v/>
          </cell>
          <cell r="R4073" t="str">
            <v/>
          </cell>
          <cell r="S4073" t="str">
            <v/>
          </cell>
          <cell r="T4073" t="str">
            <v>01 - 04 - 2007</v>
          </cell>
          <cell r="U4073" t="str">
            <v>Guru Dewasa</v>
          </cell>
          <cell r="V4073" t="str">
            <v/>
          </cell>
          <cell r="W4073" t="str">
            <v>DPK SMP NURUL IHSAN</v>
          </cell>
          <cell r="X4073" t="str">
            <v/>
          </cell>
          <cell r="Y4073" t="str">
            <v>D-I/A-I IPS</v>
          </cell>
          <cell r="Z4073" t="str">
            <v>31-12-1981</v>
          </cell>
          <cell r="AA4073" t="str">
            <v>Aktif</v>
          </cell>
          <cell r="AB4073" t="str">
            <v>PNS Daerah Kab./Kota yang bekerja pada Kab./Kota</v>
          </cell>
          <cell r="AC4073" t="str">
            <v>Pemerintah Kab. Tolitoli</v>
          </cell>
          <cell r="AD4073" t="str">
            <v>Pemerintah Kab. Tolitoli</v>
          </cell>
        </row>
        <row r="4074">
          <cell r="A4074">
            <v>4072</v>
          </cell>
          <cell r="B4074" t="str">
            <v>198411102006042009</v>
          </cell>
          <cell r="C4074" t="str">
            <v>570020181</v>
          </cell>
          <cell r="D4074" t="str">
            <v>SUMIATI</v>
          </cell>
          <cell r="E4074" t="str">
            <v/>
          </cell>
          <cell r="F4074" t="str">
            <v>A.Ma</v>
          </cell>
          <cell r="G4074" t="str">
            <v>TINIGI</v>
          </cell>
          <cell r="H4074" t="str">
            <v>10 - 11 - 1984</v>
          </cell>
          <cell r="I4074" t="str">
            <v>II/b</v>
          </cell>
          <cell r="J4074" t="str">
            <v>01 - 04 - 2006</v>
          </cell>
          <cell r="K4074" t="str">
            <v>01 - 06 - 2007</v>
          </cell>
          <cell r="L4074" t="str">
            <v>P</v>
          </cell>
          <cell r="M4074" t="str">
            <v>III/a</v>
          </cell>
          <cell r="N4074" t="str">
            <v>01 - 04 - 2018</v>
          </cell>
          <cell r="O4074" t="str">
            <v>10</v>
          </cell>
          <cell r="P4074" t="str">
            <v>0</v>
          </cell>
          <cell r="Q4074" t="str">
            <v/>
          </cell>
          <cell r="R4074" t="str">
            <v/>
          </cell>
          <cell r="S4074" t="str">
            <v/>
          </cell>
          <cell r="T4074" t="str">
            <v>01 - 04 - 2018</v>
          </cell>
          <cell r="U4074" t="str">
            <v>Guru Muda</v>
          </cell>
          <cell r="V4074" t="str">
            <v/>
          </cell>
          <cell r="W4074" t="str">
            <v>SDN 2 TINIGI</v>
          </cell>
          <cell r="X4074" t="str">
            <v>CABANG DISPENBUD KECAMATAN GALANG</v>
          </cell>
          <cell r="Y4074" t="str">
            <v>D-II/A-II PGSD</v>
          </cell>
          <cell r="Z4074" t="str">
            <v>31-12-2005</v>
          </cell>
          <cell r="AA4074" t="str">
            <v>Aktif</v>
          </cell>
          <cell r="AB4074" t="str">
            <v>PNS Daerah Kab./Kota yang bekerja pada Kab./Kota</v>
          </cell>
          <cell r="AC4074" t="str">
            <v>Pemerintah Kab. Tolitoli</v>
          </cell>
          <cell r="AD4074" t="str">
            <v>Pemerintah Kab. Tolitoli</v>
          </cell>
        </row>
        <row r="4075">
          <cell r="A4075">
            <v>4073</v>
          </cell>
          <cell r="B4075" t="str">
            <v>197312142014092001</v>
          </cell>
          <cell r="C4075" t="str">
            <v/>
          </cell>
          <cell r="D4075" t="str">
            <v>DINA BATTO</v>
          </cell>
          <cell r="E4075" t="str">
            <v/>
          </cell>
          <cell r="F4075" t="str">
            <v>S.Pt</v>
          </cell>
          <cell r="G4075" t="str">
            <v>TOLITOLI</v>
          </cell>
          <cell r="H4075" t="str">
            <v>14 - 12 - 1973</v>
          </cell>
          <cell r="I4075" t="str">
            <v>III/a</v>
          </cell>
          <cell r="J4075" t="str">
            <v>01 - 09 - 2014</v>
          </cell>
          <cell r="K4075" t="str">
            <v>01 - 12 - 2015</v>
          </cell>
          <cell r="L4075" t="str">
            <v>P</v>
          </cell>
          <cell r="M4075" t="str">
            <v>III/a</v>
          </cell>
          <cell r="N4075" t="str">
            <v>01 - 09 - 2014</v>
          </cell>
          <cell r="O4075" t="str">
            <v>9</v>
          </cell>
          <cell r="P4075" t="str">
            <v>11</v>
          </cell>
          <cell r="Q4075" t="str">
            <v/>
          </cell>
          <cell r="R4075" t="str">
            <v/>
          </cell>
          <cell r="S4075" t="str">
            <v/>
          </cell>
          <cell r="T4075" t="str">
            <v/>
          </cell>
          <cell r="U4075" t="str">
            <v/>
          </cell>
          <cell r="V4075" t="str">
            <v>TEKNIS / ADMINISTRASI LAINYA</v>
          </cell>
          <cell r="W4075" t="str">
            <v>Sub Bidang Pengembangan Metode Penyuluhan</v>
          </cell>
          <cell r="X4075" t="str">
            <v>Bidang Penyelenggaraan Penyuluhan</v>
          </cell>
          <cell r="Y4075" t="str">
            <v>S-1 PETERNAKAN</v>
          </cell>
          <cell r="Z4075" t="str">
            <v>19-08-1997</v>
          </cell>
          <cell r="AA4075" t="str">
            <v>Aktif</v>
          </cell>
          <cell r="AB4075" t="str">
            <v>PNS Daerah Kab./Kota yang bekerja pada Kab./Kota</v>
          </cell>
          <cell r="AC4075" t="str">
            <v>Pemerintah Kab. Tolitoli</v>
          </cell>
          <cell r="AD4075" t="str">
            <v>Pemerintah Kab. Tolitoli</v>
          </cell>
        </row>
        <row r="4076">
          <cell r="A4076">
            <v>4074</v>
          </cell>
          <cell r="B4076" t="str">
            <v>197405242014092001</v>
          </cell>
          <cell r="C4076" t="str">
            <v/>
          </cell>
          <cell r="D4076" t="str">
            <v>IMANI NURMA`IYAH</v>
          </cell>
          <cell r="E4076" t="str">
            <v/>
          </cell>
          <cell r="F4076" t="str">
            <v/>
          </cell>
          <cell r="G4076" t="str">
            <v>BANYUWANGI</v>
          </cell>
          <cell r="H4076" t="str">
            <v>24 - 05 - 1974</v>
          </cell>
          <cell r="I4076" t="str">
            <v>II/a</v>
          </cell>
          <cell r="J4076" t="str">
            <v>01 - 09 - 2014</v>
          </cell>
          <cell r="K4076" t="str">
            <v>01 - 12 - 2015</v>
          </cell>
          <cell r="L4076" t="str">
            <v>P</v>
          </cell>
          <cell r="M4076" t="str">
            <v>II/a</v>
          </cell>
          <cell r="N4076" t="str">
            <v>01 - 09 - 2014</v>
          </cell>
          <cell r="O4076" t="str">
            <v>11</v>
          </cell>
          <cell r="P4076" t="str">
            <v>1</v>
          </cell>
          <cell r="Q4076" t="str">
            <v/>
          </cell>
          <cell r="R4076" t="str">
            <v/>
          </cell>
          <cell r="S4076" t="str">
            <v/>
          </cell>
          <cell r="T4076" t="str">
            <v/>
          </cell>
          <cell r="U4076" t="str">
            <v/>
          </cell>
          <cell r="V4076" t="str">
            <v>TEKNIS / ADMINISTRASI LAINNYA</v>
          </cell>
          <cell r="W4076" t="str">
            <v>SDN JANJA KOMPI</v>
          </cell>
          <cell r="X4076" t="str">
            <v>CABANG DISPENBUD KECAMATAN LAMPASIO</v>
          </cell>
          <cell r="Y4076" t="str">
            <v>SMEA KEUANGAN</v>
          </cell>
          <cell r="Z4076" t="str">
            <v>28-05-1993</v>
          </cell>
          <cell r="AA4076" t="str">
            <v>Aktif</v>
          </cell>
          <cell r="AB4076" t="str">
            <v>PNS Daerah Kab./Kota yang bekerja pada Kab./Kota</v>
          </cell>
          <cell r="AC4076" t="str">
            <v>Pemerintah Kab. Tolitoli</v>
          </cell>
          <cell r="AD4076" t="str">
            <v>Pemerintah Kab. Tolitoli</v>
          </cell>
        </row>
        <row r="4077">
          <cell r="A4077">
            <v>4075</v>
          </cell>
          <cell r="B4077" t="str">
            <v>196403141982072001</v>
          </cell>
          <cell r="C4077" t="str">
            <v>131056778</v>
          </cell>
          <cell r="D4077" t="str">
            <v>ANGRIANI BAKULU</v>
          </cell>
          <cell r="E4077" t="str">
            <v/>
          </cell>
          <cell r="F4077" t="str">
            <v/>
          </cell>
          <cell r="G4077" t="str">
            <v>TOLITOLI</v>
          </cell>
          <cell r="H4077" t="str">
            <v>14 - 03 - 1964</v>
          </cell>
          <cell r="I4077" t="str">
            <v>II/a</v>
          </cell>
          <cell r="J4077" t="str">
            <v>01 - 07 - 1982</v>
          </cell>
          <cell r="K4077" t="str">
            <v>01 - 07 - 1984</v>
          </cell>
          <cell r="L4077" t="str">
            <v>P</v>
          </cell>
          <cell r="M4077" t="str">
            <v>III/b</v>
          </cell>
          <cell r="N4077" t="str">
            <v>01 - 10 - 2005</v>
          </cell>
          <cell r="O4077" t="str">
            <v>12</v>
          </cell>
          <cell r="P4077" t="str">
            <v>3</v>
          </cell>
          <cell r="Q4077" t="str">
            <v/>
          </cell>
          <cell r="R4077" t="str">
            <v/>
          </cell>
          <cell r="S4077" t="str">
            <v/>
          </cell>
          <cell r="T4077" t="str">
            <v>01 - 10 - 2005</v>
          </cell>
          <cell r="U4077" t="str">
            <v>Guru Madya</v>
          </cell>
          <cell r="V4077" t="str">
            <v/>
          </cell>
          <cell r="W4077" t="str">
            <v>SD Negeri 2 Nalu</v>
          </cell>
          <cell r="X4077" t="str">
            <v>Dinas Pendidikan Dan Kebudayaan</v>
          </cell>
          <cell r="Y4077" t="str">
            <v>SPG PENDIDIKAN SD</v>
          </cell>
          <cell r="Z4077" t="str">
            <v>31-12-1982</v>
          </cell>
          <cell r="AA4077" t="str">
            <v>Aktif</v>
          </cell>
          <cell r="AB4077" t="str">
            <v>PNS Daerah Kab./Kota yang bekerja pada Kab./Kota</v>
          </cell>
          <cell r="AC4077" t="str">
            <v>Pemerintah Kab. Tolitoli</v>
          </cell>
          <cell r="AD4077" t="str">
            <v>Pemerintah Kab. Tolitoli</v>
          </cell>
        </row>
        <row r="4078">
          <cell r="A4078">
            <v>4076</v>
          </cell>
          <cell r="B4078" t="str">
            <v>197708222010012010</v>
          </cell>
          <cell r="C4078" t="str">
            <v/>
          </cell>
          <cell r="D4078" t="str">
            <v>ISMINI</v>
          </cell>
          <cell r="E4078" t="str">
            <v/>
          </cell>
          <cell r="F4078" t="str">
            <v>S.PD</v>
          </cell>
          <cell r="G4078" t="str">
            <v>TOLITOLI</v>
          </cell>
          <cell r="H4078" t="str">
            <v>22 - 08 - 1977</v>
          </cell>
          <cell r="I4078" t="str">
            <v>III/a</v>
          </cell>
          <cell r="J4078" t="str">
            <v>01 - 01 - 2010</v>
          </cell>
          <cell r="K4078" t="str">
            <v>01 - 01 - 2012</v>
          </cell>
          <cell r="L4078" t="str">
            <v>P</v>
          </cell>
          <cell r="M4078" t="str">
            <v>III/b</v>
          </cell>
          <cell r="N4078" t="str">
            <v>01 - 10 - 2015</v>
          </cell>
          <cell r="O4078" t="str">
            <v>5</v>
          </cell>
          <cell r="P4078" t="str">
            <v>9</v>
          </cell>
          <cell r="Q4078" t="str">
            <v/>
          </cell>
          <cell r="R4078" t="str">
            <v/>
          </cell>
          <cell r="S4078" t="str">
            <v/>
          </cell>
          <cell r="T4078" t="str">
            <v/>
          </cell>
          <cell r="U4078" t="str">
            <v/>
          </cell>
          <cell r="V4078" t="str">
            <v>STAF TATA USAHA</v>
          </cell>
          <cell r="W4078" t="str">
            <v>UPT Satuan Pendidikan Non Formal Sanggar Kegiatan Belajar Mopido</v>
          </cell>
          <cell r="X4078" t="str">
            <v>Dinas Pendidikan Dan Kebudayaan</v>
          </cell>
          <cell r="Y4078" t="str">
            <v>S-1 TEKNOLOGI PENDIDIKAN</v>
          </cell>
          <cell r="Z4078" t="str">
            <v>31-12-2009</v>
          </cell>
          <cell r="AA4078" t="str">
            <v>Aktif</v>
          </cell>
          <cell r="AB4078" t="str">
            <v>PNS Daerah Kab./Kota yang bekerja pada Kab./Kota</v>
          </cell>
          <cell r="AC4078" t="str">
            <v>Pemerintah Kab. Tolitoli</v>
          </cell>
          <cell r="AD4078" t="str">
            <v>Pemerintah Kab. Tolitoli</v>
          </cell>
        </row>
        <row r="4079">
          <cell r="A4079">
            <v>4077</v>
          </cell>
          <cell r="B4079" t="str">
            <v>198207122009042002</v>
          </cell>
          <cell r="C4079" t="str">
            <v/>
          </cell>
          <cell r="D4079" t="str">
            <v>GUSTIA</v>
          </cell>
          <cell r="E4079" t="str">
            <v/>
          </cell>
          <cell r="F4079" t="str">
            <v>A.Ma.Pd</v>
          </cell>
          <cell r="G4079" t="str">
            <v>TINIGI</v>
          </cell>
          <cell r="H4079" t="str">
            <v>12 - 07 - 1982</v>
          </cell>
          <cell r="I4079" t="str">
            <v>II/b</v>
          </cell>
          <cell r="J4079" t="str">
            <v>01 - 04 - 2009</v>
          </cell>
          <cell r="K4079" t="str">
            <v>01 - 01 - 2011</v>
          </cell>
          <cell r="L4079" t="str">
            <v>P</v>
          </cell>
          <cell r="M4079" t="str">
            <v>II/d</v>
          </cell>
          <cell r="N4079" t="str">
            <v>01 - 04 - 2017</v>
          </cell>
          <cell r="O4079" t="str">
            <v>11</v>
          </cell>
          <cell r="P4079" t="str">
            <v>0</v>
          </cell>
          <cell r="Q4079" t="str">
            <v/>
          </cell>
          <cell r="R4079" t="str">
            <v/>
          </cell>
          <cell r="S4079" t="str">
            <v/>
          </cell>
          <cell r="T4079" t="str">
            <v>01 - 04 - 2017</v>
          </cell>
          <cell r="U4079" t="str">
            <v>Guru Muda Tingkat. I</v>
          </cell>
          <cell r="V4079" t="str">
            <v/>
          </cell>
          <cell r="W4079" t="str">
            <v>SDN 1 TINIGI</v>
          </cell>
          <cell r="X4079" t="str">
            <v>CABANG DISPENBUD KECAMATAN GALANG</v>
          </cell>
          <cell r="Y4079" t="str">
            <v>D-II PGSD</v>
          </cell>
          <cell r="Z4079" t="str">
            <v>31-12-2005</v>
          </cell>
          <cell r="AA4079" t="str">
            <v>Aktif</v>
          </cell>
          <cell r="AB4079" t="str">
            <v>PNS Daerah Kab./Kota yang bekerja pada Kab./Kota</v>
          </cell>
          <cell r="AC4079" t="str">
            <v>Pemerintah Kab. Tolitoli</v>
          </cell>
          <cell r="AD4079" t="str">
            <v>Pemerintah Kab. Tolitoli</v>
          </cell>
        </row>
        <row r="4080">
          <cell r="A4080">
            <v>4078</v>
          </cell>
          <cell r="B4080" t="str">
            <v>197208252015021001</v>
          </cell>
          <cell r="C4080" t="str">
            <v/>
          </cell>
          <cell r="D4080" t="str">
            <v>JONI AHMAD DATUAMAS</v>
          </cell>
          <cell r="E4080" t="str">
            <v/>
          </cell>
          <cell r="F4080" t="str">
            <v/>
          </cell>
          <cell r="G4080" t="str">
            <v>MANADO</v>
          </cell>
          <cell r="H4080" t="str">
            <v>25 - 08 - 1972</v>
          </cell>
          <cell r="I4080" t="str">
            <v>II/b</v>
          </cell>
          <cell r="J4080" t="str">
            <v>01 - 02 - 2015</v>
          </cell>
          <cell r="K4080" t="str">
            <v>01 - 09 - 2016</v>
          </cell>
          <cell r="L4080" t="str">
            <v>L</v>
          </cell>
          <cell r="M4080" t="str">
            <v>II/b</v>
          </cell>
          <cell r="N4080" t="str">
            <v>01 - 02 - 2015</v>
          </cell>
          <cell r="O4080" t="str">
            <v>14</v>
          </cell>
          <cell r="P4080" t="str">
            <v>8</v>
          </cell>
          <cell r="Q4080" t="str">
            <v/>
          </cell>
          <cell r="R4080" t="str">
            <v/>
          </cell>
          <cell r="S4080" t="str">
            <v/>
          </cell>
          <cell r="T4080" t="str">
            <v/>
          </cell>
          <cell r="U4080" t="str">
            <v/>
          </cell>
          <cell r="V4080" t="str">
            <v>TEKNIS / ADMINISTRASI LAINNYA</v>
          </cell>
          <cell r="W4080" t="str">
            <v>Sub Bagian Program</v>
          </cell>
          <cell r="X4080" t="str">
            <v>SEKRETARIAT</v>
          </cell>
          <cell r="Y4080" t="str">
            <v>D-II TEKNIK MESIN</v>
          </cell>
          <cell r="Z4080" t="str">
            <v>26-10-1995</v>
          </cell>
          <cell r="AA4080" t="str">
            <v>Aktif</v>
          </cell>
          <cell r="AB4080" t="str">
            <v>PNS Daerah Kab./Kota yang bekerja pada Kab./Kota</v>
          </cell>
          <cell r="AC4080" t="str">
            <v>Pemerintah Kab. Tolitoli</v>
          </cell>
          <cell r="AD4080" t="str">
            <v>Pemerintah Kab. Tolitoli</v>
          </cell>
        </row>
        <row r="4081">
          <cell r="A4081">
            <v>4079</v>
          </cell>
          <cell r="B4081" t="str">
            <v>198306282008011003</v>
          </cell>
          <cell r="C4081" t="str">
            <v>570036259</v>
          </cell>
          <cell r="D4081" t="str">
            <v>BUDI WAHYU SEKTI WIBOWO</v>
          </cell>
          <cell r="E4081" t="str">
            <v/>
          </cell>
          <cell r="F4081" t="str">
            <v>SP</v>
          </cell>
          <cell r="G4081" t="str">
            <v>NGAWI</v>
          </cell>
          <cell r="H4081" t="str">
            <v>28 - 06 - 1983</v>
          </cell>
          <cell r="I4081" t="str">
            <v>II/a</v>
          </cell>
          <cell r="J4081" t="str">
            <v>01 - 01 - 2008</v>
          </cell>
          <cell r="K4081" t="str">
            <v>01 - 12 - 2009</v>
          </cell>
          <cell r="L4081" t="str">
            <v>L</v>
          </cell>
          <cell r="M4081" t="str">
            <v>III/b</v>
          </cell>
          <cell r="N4081" t="str">
            <v>01 - 04 - 2015</v>
          </cell>
          <cell r="O4081" t="str">
            <v>3</v>
          </cell>
          <cell r="P4081" t="str">
            <v>0</v>
          </cell>
          <cell r="Q4081" t="str">
            <v/>
          </cell>
          <cell r="R4081" t="str">
            <v/>
          </cell>
          <cell r="S4081" t="str">
            <v/>
          </cell>
          <cell r="T4081" t="str">
            <v/>
          </cell>
          <cell r="U4081" t="str">
            <v/>
          </cell>
          <cell r="V4081" t="str">
            <v>PENGADMINISTRASI ANGGARAN RUTIN</v>
          </cell>
          <cell r="W4081" t="str">
            <v>Sub Bagian Keuangan Dan Aset</v>
          </cell>
          <cell r="X4081" t="str">
            <v>Dinas Perumahan Rakyat Dan Kawasan Pemukiman</v>
          </cell>
          <cell r="Y4081" t="str">
            <v>S-1 PERTANIAN AGROTEKNOLOGI</v>
          </cell>
          <cell r="Z4081" t="str">
            <v>31-12-2010</v>
          </cell>
          <cell r="AA4081" t="str">
            <v>Aktif</v>
          </cell>
          <cell r="AB4081" t="str">
            <v>PNS Daerah Kab./Kota yang bekerja pada Kab./Kota</v>
          </cell>
          <cell r="AC4081" t="str">
            <v>Pemerintah Kab. Tolitoli</v>
          </cell>
          <cell r="AD4081" t="str">
            <v>Pemerintah Kab. Tolitoli</v>
          </cell>
        </row>
        <row r="4082">
          <cell r="A4082">
            <v>4080</v>
          </cell>
          <cell r="B4082" t="str">
            <v>197207142003122007</v>
          </cell>
          <cell r="C4082" t="str">
            <v>570015657</v>
          </cell>
          <cell r="D4082" t="str">
            <v>MINARNI S SOLANG</v>
          </cell>
          <cell r="E4082" t="str">
            <v/>
          </cell>
          <cell r="F4082" t="str">
            <v>S.Pd</v>
          </cell>
          <cell r="G4082" t="str">
            <v>TOLITOLI</v>
          </cell>
          <cell r="H4082" t="str">
            <v>14 - 07 - 1972</v>
          </cell>
          <cell r="I4082" t="str">
            <v>III/a</v>
          </cell>
          <cell r="J4082" t="str">
            <v>01 - 12 - 2003</v>
          </cell>
          <cell r="K4082" t="str">
            <v>01 - 03 - 2005</v>
          </cell>
          <cell r="L4082" t="str">
            <v>P</v>
          </cell>
          <cell r="M4082" t="str">
            <v>IV/a</v>
          </cell>
          <cell r="N4082" t="str">
            <v>01 - 10 - 2016</v>
          </cell>
          <cell r="O4082" t="str">
            <v>16</v>
          </cell>
          <cell r="P4082" t="str">
            <v>6</v>
          </cell>
          <cell r="Q4082" t="str">
            <v/>
          </cell>
          <cell r="R4082" t="str">
            <v/>
          </cell>
          <cell r="S4082" t="str">
            <v/>
          </cell>
          <cell r="T4082" t="str">
            <v>31 - 01 - 2018</v>
          </cell>
          <cell r="U4082" t="str">
            <v>Guru Madya</v>
          </cell>
          <cell r="V4082" t="str">
            <v/>
          </cell>
          <cell r="W4082" t="str">
            <v>SMP Negeri 4 Tolitoli</v>
          </cell>
          <cell r="X4082" t="str">
            <v>Dinas Pendidikan Dan Kebudayaan</v>
          </cell>
          <cell r="Y4082" t="str">
            <v>S-1/A-IV PENDIDIKAN KIMIA</v>
          </cell>
          <cell r="Z4082" t="str">
            <v>31-12-1998</v>
          </cell>
          <cell r="AA4082" t="str">
            <v>Aktif</v>
          </cell>
          <cell r="AB4082" t="str">
            <v>PNS Daerah Kab./Kota yang bekerja pada Kab./Kota</v>
          </cell>
          <cell r="AC4082" t="str">
            <v>Pemerintah Kab. Tolitoli</v>
          </cell>
          <cell r="AD4082" t="str">
            <v>Pemerintah Kab. Tolitoli</v>
          </cell>
        </row>
        <row r="4083">
          <cell r="A4083">
            <v>4081</v>
          </cell>
          <cell r="B4083" t="str">
            <v>197907252007011008</v>
          </cell>
          <cell r="C4083" t="str">
            <v>570027799</v>
          </cell>
          <cell r="D4083" t="str">
            <v>RUSTAM TAHANG</v>
          </cell>
          <cell r="E4083" t="str">
            <v/>
          </cell>
          <cell r="F4083" t="str">
            <v>A.Md.Kep</v>
          </cell>
          <cell r="G4083" t="str">
            <v>PALU</v>
          </cell>
          <cell r="H4083" t="str">
            <v>25 - 07 - 1979</v>
          </cell>
          <cell r="I4083" t="str">
            <v>II/c</v>
          </cell>
          <cell r="J4083" t="str">
            <v>01 - 01 - 2007</v>
          </cell>
          <cell r="K4083" t="str">
            <v>01 - 10 - 2008</v>
          </cell>
          <cell r="L4083" t="str">
            <v>L</v>
          </cell>
          <cell r="M4083" t="str">
            <v>II/d</v>
          </cell>
          <cell r="N4083" t="str">
            <v>01 - 10 - 2013</v>
          </cell>
          <cell r="O4083" t="str">
            <v>8</v>
          </cell>
          <cell r="P4083" t="str">
            <v>9</v>
          </cell>
          <cell r="Q4083" t="str">
            <v/>
          </cell>
          <cell r="R4083" t="str">
            <v/>
          </cell>
          <cell r="S4083" t="str">
            <v/>
          </cell>
          <cell r="T4083" t="str">
            <v>01 - 10 - 2015</v>
          </cell>
          <cell r="U4083" t="str">
            <v>Perawat Pelaksana Lanjutan</v>
          </cell>
          <cell r="V4083" t="str">
            <v/>
          </cell>
          <cell r="W4083" t="str">
            <v>PUSKESMAS PEMBANTU BUGA</v>
          </cell>
          <cell r="X4083" t="str">
            <v>PUSKESMAS OGODEIDE</v>
          </cell>
          <cell r="Y4083" t="str">
            <v>D-III KEPERAWATAN</v>
          </cell>
          <cell r="Z4083" t="str">
            <v>31-12-2003</v>
          </cell>
          <cell r="AA4083" t="str">
            <v>PNS kena hukuman disiplin</v>
          </cell>
          <cell r="AB4083" t="str">
            <v>PNS Daerah Kab./Kota yang bekerja pada Kab./Kota</v>
          </cell>
          <cell r="AC4083" t="str">
            <v>Pemerintah Kab. Tolitoli</v>
          </cell>
          <cell r="AD4083" t="str">
            <v>Pemerintah Kab. Tolitoli</v>
          </cell>
        </row>
        <row r="4084">
          <cell r="A4084">
            <v>4082</v>
          </cell>
          <cell r="B4084" t="str">
            <v>198005122006042026</v>
          </cell>
          <cell r="C4084" t="str">
            <v>570021218</v>
          </cell>
          <cell r="D4084" t="str">
            <v>MARWA</v>
          </cell>
          <cell r="E4084" t="str">
            <v/>
          </cell>
          <cell r="F4084" t="str">
            <v>A.Md.Kep</v>
          </cell>
          <cell r="G4084" t="str">
            <v>TOLITOLI</v>
          </cell>
          <cell r="H4084" t="str">
            <v>12 - 05 - 1980</v>
          </cell>
          <cell r="I4084" t="str">
            <v>II/a</v>
          </cell>
          <cell r="J4084" t="str">
            <v>01 - 04 - 2006</v>
          </cell>
          <cell r="K4084" t="str">
            <v>01 - 10 - 2007</v>
          </cell>
          <cell r="L4084" t="str">
            <v>P</v>
          </cell>
          <cell r="M4084" t="str">
            <v>III/b</v>
          </cell>
          <cell r="N4084" t="str">
            <v>01 - 10 - 2017</v>
          </cell>
          <cell r="O4084" t="str">
            <v>14</v>
          </cell>
          <cell r="P4084" t="str">
            <v>0</v>
          </cell>
          <cell r="Q4084" t="str">
            <v/>
          </cell>
          <cell r="R4084" t="str">
            <v/>
          </cell>
          <cell r="S4084" t="str">
            <v/>
          </cell>
          <cell r="T4084" t="str">
            <v>01 - 04 - 2015</v>
          </cell>
          <cell r="U4084" t="str">
            <v>Perawat Pelaksana Lanjutan</v>
          </cell>
          <cell r="V4084" t="str">
            <v/>
          </cell>
          <cell r="W4084" t="str">
            <v>Sub Bidang Pelayanan Medis Dan Keperawatan</v>
          </cell>
          <cell r="X4084" t="str">
            <v>BIDANG PELAYANAN</v>
          </cell>
          <cell r="Y4084" t="str">
            <v>D-III KEPERAWATAN</v>
          </cell>
          <cell r="Z4084" t="str">
            <v>31-12-2007</v>
          </cell>
          <cell r="AA4084" t="str">
            <v>Aktif</v>
          </cell>
          <cell r="AB4084" t="str">
            <v>PNS Daerah Kab./Kota yang bekerja pada Kab./Kota</v>
          </cell>
          <cell r="AC4084" t="str">
            <v>Pemerintah Kab. Tolitoli</v>
          </cell>
          <cell r="AD4084" t="str">
            <v>Pemerintah Kab. Tolitoli</v>
          </cell>
        </row>
        <row r="4085">
          <cell r="A4085">
            <v>4083</v>
          </cell>
          <cell r="B4085" t="str">
            <v>198106282003122005</v>
          </cell>
          <cell r="C4085" t="str">
            <v>570015604</v>
          </cell>
          <cell r="D4085" t="str">
            <v>ROSNAWATI DG MABALI</v>
          </cell>
          <cell r="E4085" t="str">
            <v/>
          </cell>
          <cell r="F4085" t="str">
            <v>A.Ma.Pd</v>
          </cell>
          <cell r="G4085" t="str">
            <v>OGOMOLI</v>
          </cell>
          <cell r="H4085" t="str">
            <v>28 - 06 - 1981</v>
          </cell>
          <cell r="I4085" t="str">
            <v>II/b</v>
          </cell>
          <cell r="J4085" t="str">
            <v>01 - 12 - 2003</v>
          </cell>
          <cell r="K4085" t="str">
            <v>01 - 03 - 2005</v>
          </cell>
          <cell r="L4085" t="str">
            <v>P</v>
          </cell>
          <cell r="M4085" t="str">
            <v>III/a</v>
          </cell>
          <cell r="N4085" t="str">
            <v>01 - 04 - 2017</v>
          </cell>
          <cell r="O4085" t="str">
            <v>11</v>
          </cell>
          <cell r="P4085" t="str">
            <v>4</v>
          </cell>
          <cell r="Q4085" t="str">
            <v/>
          </cell>
          <cell r="R4085" t="str">
            <v/>
          </cell>
          <cell r="S4085" t="str">
            <v/>
          </cell>
          <cell r="T4085" t="str">
            <v>01 - 04 - 2017</v>
          </cell>
          <cell r="U4085" t="str">
            <v>Guru Pertama</v>
          </cell>
          <cell r="V4085" t="str">
            <v/>
          </cell>
          <cell r="W4085" t="str">
            <v>SDN 2 OGOMOLI</v>
          </cell>
          <cell r="X4085" t="str">
            <v>CABANG DISPENBUD KECAMATAN GALANG</v>
          </cell>
          <cell r="Y4085" t="str">
            <v>D-II/A-II PGSD</v>
          </cell>
          <cell r="Z4085" t="str">
            <v>31-12-2002</v>
          </cell>
          <cell r="AA4085" t="str">
            <v>Aktif</v>
          </cell>
          <cell r="AB4085" t="str">
            <v>PNS Daerah Kab./Kota yang bekerja pada Kab./Kota</v>
          </cell>
          <cell r="AC4085" t="str">
            <v>Pemerintah Kab. Tolitoli</v>
          </cell>
          <cell r="AD4085" t="str">
            <v>Pemerintah Kab. Tolitoli</v>
          </cell>
        </row>
        <row r="4086">
          <cell r="A4086">
            <v>4084</v>
          </cell>
          <cell r="B4086" t="str">
            <v>196512301999032002</v>
          </cell>
          <cell r="C4086" t="str">
            <v>132234047</v>
          </cell>
          <cell r="D4086" t="str">
            <v>FATMAWATI GAGA</v>
          </cell>
          <cell r="E4086" t="str">
            <v/>
          </cell>
          <cell r="F4086" t="str">
            <v/>
          </cell>
          <cell r="G4086" t="str">
            <v>TOLITOLI</v>
          </cell>
          <cell r="H4086" t="str">
            <v>30 - 12 - 1965</v>
          </cell>
          <cell r="I4086" t="str">
            <v>II/a</v>
          </cell>
          <cell r="J4086" t="str">
            <v>01 - 03 - 1999</v>
          </cell>
          <cell r="K4086" t="str">
            <v>01 - 07 - 2000</v>
          </cell>
          <cell r="L4086" t="str">
            <v>P</v>
          </cell>
          <cell r="M4086" t="str">
            <v>III/b</v>
          </cell>
          <cell r="N4086" t="str">
            <v>01 - 10 - 2014</v>
          </cell>
          <cell r="O4086" t="str">
            <v>10</v>
          </cell>
          <cell r="P4086" t="str">
            <v>7</v>
          </cell>
          <cell r="Q4086" t="str">
            <v/>
          </cell>
          <cell r="R4086" t="str">
            <v/>
          </cell>
          <cell r="S4086" t="str">
            <v/>
          </cell>
          <cell r="T4086" t="str">
            <v>01 - 10 - 2014</v>
          </cell>
          <cell r="U4086" t="str">
            <v>Guru Pertama</v>
          </cell>
          <cell r="V4086" t="str">
            <v/>
          </cell>
          <cell r="W4086" t="str">
            <v>SDN PULAU LINGAYAN</v>
          </cell>
          <cell r="X4086" t="str">
            <v>CABANG DISPENBUD KECAMATAN DAMPAL UTARA</v>
          </cell>
          <cell r="Y4086" t="str">
            <v>SEKOLAH PENDIDIKAN GURU</v>
          </cell>
          <cell r="Z4086" t="str">
            <v>31-12-1986</v>
          </cell>
          <cell r="AA4086" t="str">
            <v>Aktif</v>
          </cell>
          <cell r="AB4086" t="str">
            <v>PNS Daerah Kab./Kota yang bekerja pada Kab./Kota</v>
          </cell>
          <cell r="AC4086" t="str">
            <v>Pemerintah Kab. Tolitoli</v>
          </cell>
          <cell r="AD4086" t="str">
            <v>Pemerintah Kab. Tolitoli</v>
          </cell>
        </row>
        <row r="4087">
          <cell r="A4087">
            <v>4085</v>
          </cell>
          <cell r="B4087" t="str">
            <v>197708072014112001</v>
          </cell>
          <cell r="C4087" t="str">
            <v/>
          </cell>
          <cell r="D4087" t="str">
            <v>TUTIK NURHAYATI</v>
          </cell>
          <cell r="E4087" t="str">
            <v/>
          </cell>
          <cell r="F4087" t="str">
            <v/>
          </cell>
          <cell r="G4087" t="str">
            <v>TEMANGGUNG</v>
          </cell>
          <cell r="H4087" t="str">
            <v>07 - 08 - 1977</v>
          </cell>
          <cell r="I4087" t="str">
            <v>II/a</v>
          </cell>
          <cell r="J4087" t="str">
            <v>01 - 11 - 2014</v>
          </cell>
          <cell r="K4087" t="str">
            <v>01 - 09 - 2016</v>
          </cell>
          <cell r="L4087" t="str">
            <v>P</v>
          </cell>
          <cell r="M4087" t="str">
            <v>II/a</v>
          </cell>
          <cell r="N4087" t="str">
            <v>01 - 11 - 2014</v>
          </cell>
          <cell r="O4087" t="str">
            <v>10</v>
          </cell>
          <cell r="P4087" t="str">
            <v>7</v>
          </cell>
          <cell r="Q4087" t="str">
            <v/>
          </cell>
          <cell r="R4087" t="str">
            <v/>
          </cell>
          <cell r="S4087" t="str">
            <v/>
          </cell>
          <cell r="T4087" t="str">
            <v/>
          </cell>
          <cell r="U4087" t="str">
            <v/>
          </cell>
          <cell r="V4087" t="str">
            <v>TEKNIS / ADMINISTRASI LAINNYA</v>
          </cell>
          <cell r="W4087" t="str">
            <v>Seksi Pembukuan</v>
          </cell>
          <cell r="X4087" t="str">
            <v>Bidang Pembukuan Dan Pengendalian</v>
          </cell>
          <cell r="Y4087" t="str">
            <v>SMEA PERDAGANGAN</v>
          </cell>
          <cell r="Z4087" t="str">
            <v>23-05-1995</v>
          </cell>
          <cell r="AA4087" t="str">
            <v>Aktif</v>
          </cell>
          <cell r="AB4087" t="str">
            <v>PNS Daerah Kab./Kota yang bekerja pada Kab./Kota</v>
          </cell>
          <cell r="AC4087" t="str">
            <v>Pemerintah Kab. Tolitoli</v>
          </cell>
          <cell r="AD4087" t="str">
            <v>Pemerintah Kab. Tolitoli</v>
          </cell>
        </row>
        <row r="4088">
          <cell r="A4088">
            <v>4086</v>
          </cell>
          <cell r="B4088" t="str">
            <v>198610022010011012</v>
          </cell>
          <cell r="C4088" t="str">
            <v/>
          </cell>
          <cell r="D4088" t="str">
            <v>MOHAMMAD ERWIN ARFIANSYAH</v>
          </cell>
          <cell r="E4088" t="str">
            <v/>
          </cell>
          <cell r="F4088" t="str">
            <v/>
          </cell>
          <cell r="G4088" t="str">
            <v>TOLITOLI</v>
          </cell>
          <cell r="H4088" t="str">
            <v>02 - 10 - 1986</v>
          </cell>
          <cell r="I4088" t="str">
            <v>II/a</v>
          </cell>
          <cell r="J4088" t="str">
            <v>01 - 01 - 2010</v>
          </cell>
          <cell r="K4088" t="str">
            <v>01 - 01 - 2012</v>
          </cell>
          <cell r="L4088" t="str">
            <v>L</v>
          </cell>
          <cell r="M4088" t="str">
            <v>II/c</v>
          </cell>
          <cell r="N4088" t="str">
            <v>01 - 04 - 2018</v>
          </cell>
          <cell r="O4088" t="str">
            <v>13</v>
          </cell>
          <cell r="P4088" t="str">
            <v>3</v>
          </cell>
          <cell r="Q4088" t="str">
            <v/>
          </cell>
          <cell r="R4088" t="str">
            <v/>
          </cell>
          <cell r="S4088" t="str">
            <v/>
          </cell>
          <cell r="T4088" t="str">
            <v/>
          </cell>
          <cell r="U4088" t="str">
            <v/>
          </cell>
          <cell r="V4088" t="str">
            <v>ANALIS PUBLIKASI</v>
          </cell>
          <cell r="W4088" t="str">
            <v>Bagian Hubungan Masyarakat Dan Protokol</v>
          </cell>
          <cell r="X4088" t="str">
            <v>Sekretariat Daerah</v>
          </cell>
          <cell r="Y4088" t="str">
            <v>SMA A.3/IPS</v>
          </cell>
          <cell r="Z4088" t="str">
            <v>01-01-2004</v>
          </cell>
          <cell r="AA4088" t="str">
            <v>Aktif</v>
          </cell>
          <cell r="AB4088" t="str">
            <v>PNS Daerah Kab./Kota yang bekerja pada Kab./Kota</v>
          </cell>
          <cell r="AC4088" t="str">
            <v>Pemerintah Kab. Tolitoli</v>
          </cell>
          <cell r="AD4088" t="str">
            <v>Pemerintah Kab. Tolitoli</v>
          </cell>
        </row>
        <row r="4089">
          <cell r="A4089">
            <v>4087</v>
          </cell>
          <cell r="B4089" t="str">
            <v>198312102006042022</v>
          </cell>
          <cell r="C4089" t="str">
            <v>570021209</v>
          </cell>
          <cell r="D4089" t="str">
            <v>DIAN SULVINA S TURUNGKU</v>
          </cell>
          <cell r="E4089" t="str">
            <v/>
          </cell>
          <cell r="F4089" t="str">
            <v>A.Md.Kep</v>
          </cell>
          <cell r="G4089" t="str">
            <v>TOLITOLI</v>
          </cell>
          <cell r="H4089" t="str">
            <v>10 - 12 - 1983</v>
          </cell>
          <cell r="I4089" t="str">
            <v>II/c</v>
          </cell>
          <cell r="J4089" t="str">
            <v>01 - 04 - 2006</v>
          </cell>
          <cell r="K4089" t="str">
            <v>01 - 10 - 2007</v>
          </cell>
          <cell r="L4089" t="str">
            <v>P</v>
          </cell>
          <cell r="M4089" t="str">
            <v>III/a</v>
          </cell>
          <cell r="N4089" t="str">
            <v>01 - 10 - 2013</v>
          </cell>
          <cell r="O4089" t="str">
            <v>7</v>
          </cell>
          <cell r="P4089" t="str">
            <v>0</v>
          </cell>
          <cell r="Q4089" t="str">
            <v/>
          </cell>
          <cell r="R4089" t="str">
            <v/>
          </cell>
          <cell r="S4089" t="str">
            <v/>
          </cell>
          <cell r="T4089" t="str">
            <v>01 - 10 - 2013</v>
          </cell>
          <cell r="U4089" t="str">
            <v>Perawat Pelaksana Lanjutan</v>
          </cell>
          <cell r="V4089" t="str">
            <v/>
          </cell>
          <cell r="W4089" t="str">
            <v>Sub Bidang Pelayanan Medis Dan Keperawatan</v>
          </cell>
          <cell r="X4089" t="str">
            <v>BIDANG PELAYANAN</v>
          </cell>
          <cell r="Y4089" t="str">
            <v>D-III KEPERAWATAN</v>
          </cell>
          <cell r="Z4089" t="str">
            <v>31-12-2004</v>
          </cell>
          <cell r="AA4089" t="str">
            <v>Aktif</v>
          </cell>
          <cell r="AB4089" t="str">
            <v>PNS Daerah Kab./Kota yang bekerja pada Kab./Kota</v>
          </cell>
          <cell r="AC4089" t="str">
            <v>Pemerintah Kab. Tolitoli</v>
          </cell>
          <cell r="AD4089" t="str">
            <v>Pemerintah Kab. Tolitoli</v>
          </cell>
        </row>
        <row r="4090">
          <cell r="A4090">
            <v>4088</v>
          </cell>
          <cell r="B4090" t="str">
            <v>198402172011011010</v>
          </cell>
          <cell r="C4090" t="str">
            <v/>
          </cell>
          <cell r="D4090" t="str">
            <v>FACHRY ERICK MOHAMMAD</v>
          </cell>
          <cell r="E4090" t="str">
            <v/>
          </cell>
          <cell r="F4090" t="str">
            <v>S.Pd</v>
          </cell>
          <cell r="G4090" t="str">
            <v>TOLITOLI</v>
          </cell>
          <cell r="H4090" t="str">
            <v>17 - 02 - 1984</v>
          </cell>
          <cell r="I4090" t="str">
            <v>II/b</v>
          </cell>
          <cell r="J4090" t="str">
            <v>01 - 01 - 2011</v>
          </cell>
          <cell r="K4090" t="str">
            <v>01 - 01 - 2013</v>
          </cell>
          <cell r="L4090" t="str">
            <v>L</v>
          </cell>
          <cell r="M4090" t="str">
            <v>III/a</v>
          </cell>
          <cell r="N4090" t="str">
            <v>01 - 10 - 2016</v>
          </cell>
          <cell r="O4090" t="str">
            <v>3</v>
          </cell>
          <cell r="P4090" t="str">
            <v>9</v>
          </cell>
          <cell r="Q4090" t="str">
            <v/>
          </cell>
          <cell r="R4090" t="str">
            <v/>
          </cell>
          <cell r="S4090" t="str">
            <v/>
          </cell>
          <cell r="T4090" t="str">
            <v>01 - 01 - 2013</v>
          </cell>
          <cell r="U4090" t="str">
            <v>Guru Pertama</v>
          </cell>
          <cell r="V4090" t="str">
            <v/>
          </cell>
          <cell r="W4090" t="str">
            <v>SDN SANDANA</v>
          </cell>
          <cell r="X4090" t="str">
            <v>CABANG DISPENBUD KECAMATAN GALANG</v>
          </cell>
          <cell r="Y4090" t="str">
            <v>S-1/A-IV PENDIDIKAN GURU SEKOLAH DASAR</v>
          </cell>
          <cell r="Z4090" t="str">
            <v>31-12-2014</v>
          </cell>
          <cell r="AA4090" t="str">
            <v>Aktif</v>
          </cell>
          <cell r="AB4090" t="str">
            <v>PNS Daerah Kab./Kota yang bekerja pada Kab./Kota</v>
          </cell>
          <cell r="AC4090" t="str">
            <v>Pemerintah Kab. Tolitoli</v>
          </cell>
          <cell r="AD4090" t="str">
            <v>Pemerintah Kab. Tolitoli</v>
          </cell>
        </row>
        <row r="4091">
          <cell r="A4091">
            <v>4089</v>
          </cell>
          <cell r="B4091" t="str">
            <v>198312302008012003</v>
          </cell>
          <cell r="C4091" t="str">
            <v>570036251</v>
          </cell>
          <cell r="D4091" t="str">
            <v>NURAFNI</v>
          </cell>
          <cell r="E4091" t="str">
            <v/>
          </cell>
          <cell r="F4091" t="str">
            <v>A.Ma</v>
          </cell>
          <cell r="G4091" t="str">
            <v>PALU</v>
          </cell>
          <cell r="H4091" t="str">
            <v>30 - 12 - 1983</v>
          </cell>
          <cell r="I4091" t="str">
            <v>II/b</v>
          </cell>
          <cell r="J4091" t="str">
            <v>01 - 01 - 2008</v>
          </cell>
          <cell r="K4091" t="str">
            <v>01 - 12 - 2009</v>
          </cell>
          <cell r="L4091" t="str">
            <v>P</v>
          </cell>
          <cell r="M4091" t="str">
            <v>II/c</v>
          </cell>
          <cell r="N4091" t="str">
            <v>01 - 10 - 2012</v>
          </cell>
          <cell r="O4091" t="str">
            <v>10</v>
          </cell>
          <cell r="P4091" t="str">
            <v>9</v>
          </cell>
          <cell r="Q4091" t="str">
            <v/>
          </cell>
          <cell r="R4091" t="str">
            <v/>
          </cell>
          <cell r="S4091" t="str">
            <v/>
          </cell>
          <cell r="T4091" t="str">
            <v>01 - 10 - 2012</v>
          </cell>
          <cell r="U4091" t="str">
            <v>Guru Muda</v>
          </cell>
          <cell r="V4091" t="str">
            <v/>
          </cell>
          <cell r="W4091" t="str">
            <v>SDN 2 BAJUGAN</v>
          </cell>
          <cell r="X4091" t="str">
            <v>CABANG DISPENBUD KECAMATAN GALANG</v>
          </cell>
          <cell r="Y4091" t="str">
            <v>D-II/A-II PGSD</v>
          </cell>
          <cell r="Z4091" t="str">
            <v>31-12-2004</v>
          </cell>
          <cell r="AA4091" t="str">
            <v>Aktif</v>
          </cell>
          <cell r="AB4091" t="str">
            <v>PNS Daerah Kab./Kota yang bekerja pada Kab./Kota</v>
          </cell>
          <cell r="AC4091" t="str">
            <v>Pemerintah Kab. Tolitoli</v>
          </cell>
          <cell r="AD4091" t="str">
            <v>Pemerintah Kab. Tolitoli</v>
          </cell>
        </row>
        <row r="4092">
          <cell r="A4092">
            <v>4090</v>
          </cell>
          <cell r="B4092" t="str">
            <v>197104221999071001</v>
          </cell>
          <cell r="C4092" t="str">
            <v>132244814</v>
          </cell>
          <cell r="D4092" t="str">
            <v>ALIMUDIN KUEWA</v>
          </cell>
          <cell r="E4092" t="str">
            <v/>
          </cell>
          <cell r="F4092" t="str">
            <v>S.Pd</v>
          </cell>
          <cell r="G4092" t="str">
            <v>BANGGAI</v>
          </cell>
          <cell r="H4092" t="str">
            <v>22 - 04 - 1971</v>
          </cell>
          <cell r="I4092" t="str">
            <v>II/a</v>
          </cell>
          <cell r="J4092" t="str">
            <v>01 - 07 - 1999</v>
          </cell>
          <cell r="K4092" t="str">
            <v>01 - 08 - 2000</v>
          </cell>
          <cell r="L4092" t="str">
            <v>L</v>
          </cell>
          <cell r="M4092" t="str">
            <v>III/d</v>
          </cell>
          <cell r="N4092" t="str">
            <v>01 - 04 - 2016</v>
          </cell>
          <cell r="O4092" t="str">
            <v>11</v>
          </cell>
          <cell r="P4092" t="str">
            <v>9</v>
          </cell>
          <cell r="Q4092" t="str">
            <v/>
          </cell>
          <cell r="R4092" t="str">
            <v/>
          </cell>
          <cell r="S4092" t="str">
            <v/>
          </cell>
          <cell r="T4092" t="str">
            <v>04 - 05 - 2015</v>
          </cell>
          <cell r="U4092" t="str">
            <v>Guru Muda</v>
          </cell>
          <cell r="V4092" t="str">
            <v/>
          </cell>
          <cell r="W4092" t="str">
            <v>SMP NEGERI 3 TOLITOLI</v>
          </cell>
          <cell r="X4092" t="str">
            <v>CABANG DISPENBUD KECAMATAN BAOLAN</v>
          </cell>
          <cell r="Y4092" t="str">
            <v>S-1 TEKNOLOGI PENDIDIKAN</v>
          </cell>
          <cell r="Z4092" t="str">
            <v>31-12-2006</v>
          </cell>
          <cell r="AA4092" t="str">
            <v>Aktif</v>
          </cell>
          <cell r="AB4092" t="str">
            <v>PNS Daerah Kab./Kota yang bekerja pada Kab./Kota</v>
          </cell>
          <cell r="AC4092" t="str">
            <v>Pemerintah Kab. Tolitoli</v>
          </cell>
          <cell r="AD4092" t="str">
            <v>Pemerintah Kab. Tolitoli</v>
          </cell>
        </row>
        <row r="4093">
          <cell r="A4093">
            <v>4091</v>
          </cell>
          <cell r="B4093" t="str">
            <v>196607222001121002</v>
          </cell>
          <cell r="C4093" t="str">
            <v>570013618</v>
          </cell>
          <cell r="D4093" t="str">
            <v>JOSEPH JEREMIAS H. BUDO</v>
          </cell>
          <cell r="E4093" t="str">
            <v/>
          </cell>
          <cell r="F4093" t="str">
            <v/>
          </cell>
          <cell r="G4093" t="str">
            <v>TERNATE</v>
          </cell>
          <cell r="H4093" t="str">
            <v>22 - 07 - 1966</v>
          </cell>
          <cell r="I4093" t="str">
            <v>II/a</v>
          </cell>
          <cell r="J4093" t="str">
            <v>01 - 12 - 2001</v>
          </cell>
          <cell r="K4093" t="str">
            <v>01 - 07 - 2003</v>
          </cell>
          <cell r="L4093" t="str">
            <v>L</v>
          </cell>
          <cell r="M4093" t="str">
            <v>III/a</v>
          </cell>
          <cell r="N4093" t="str">
            <v>01 - 04 - 2018</v>
          </cell>
          <cell r="O4093" t="str">
            <v>15</v>
          </cell>
          <cell r="P4093" t="str">
            <v>0</v>
          </cell>
          <cell r="Q4093" t="str">
            <v/>
          </cell>
          <cell r="R4093" t="str">
            <v/>
          </cell>
          <cell r="S4093" t="str">
            <v/>
          </cell>
          <cell r="T4093" t="str">
            <v/>
          </cell>
          <cell r="U4093" t="str">
            <v/>
          </cell>
          <cell r="V4093" t="str">
            <v>PENGOLAH DATA PERBENDAHARAAN</v>
          </cell>
          <cell r="W4093" t="str">
            <v>Seksi Penyusunan Anggaran</v>
          </cell>
          <cell r="X4093" t="str">
            <v>Bidang Anggaran</v>
          </cell>
          <cell r="Y4093" t="str">
            <v>SMA IPS</v>
          </cell>
          <cell r="Z4093" t="str">
            <v>01-01-1987</v>
          </cell>
          <cell r="AA4093" t="str">
            <v>Aktif</v>
          </cell>
          <cell r="AB4093" t="str">
            <v>PNS Daerah Kab./Kota yang bekerja pada Kab./Kota</v>
          </cell>
          <cell r="AC4093" t="str">
            <v>Pemerintah Kab. Tolitoli</v>
          </cell>
          <cell r="AD4093" t="str">
            <v>Pemerintah Kab. Tolitoli</v>
          </cell>
        </row>
        <row r="4094">
          <cell r="A4094">
            <v>4092</v>
          </cell>
          <cell r="B4094" t="str">
            <v>196310011984121008</v>
          </cell>
          <cell r="C4094" t="str">
            <v>131210515</v>
          </cell>
          <cell r="D4094" t="str">
            <v>DAENG MAMUDJI</v>
          </cell>
          <cell r="E4094" t="str">
            <v/>
          </cell>
          <cell r="F4094" t="str">
            <v>A.Ma.Pd</v>
          </cell>
          <cell r="G4094" t="str">
            <v>KEPULAUAN SELAYAR</v>
          </cell>
          <cell r="H4094" t="str">
            <v>01 - 10 - 1963</v>
          </cell>
          <cell r="I4094" t="str">
            <v>II/a</v>
          </cell>
          <cell r="J4094" t="str">
            <v>01 - 12 - 1984</v>
          </cell>
          <cell r="K4094" t="str">
            <v>01 - 05 - 1986</v>
          </cell>
          <cell r="L4094" t="str">
            <v>L</v>
          </cell>
          <cell r="M4094" t="str">
            <v>IV/a</v>
          </cell>
          <cell r="N4094" t="str">
            <v>01 - 10 - 2012</v>
          </cell>
          <cell r="O4094" t="str">
            <v>22</v>
          </cell>
          <cell r="P4094" t="str">
            <v>10</v>
          </cell>
          <cell r="Q4094" t="str">
            <v/>
          </cell>
          <cell r="R4094" t="str">
            <v/>
          </cell>
          <cell r="S4094" t="str">
            <v/>
          </cell>
          <cell r="T4094" t="str">
            <v>01 - 10 - 2012</v>
          </cell>
          <cell r="U4094" t="str">
            <v>Guru Pembina</v>
          </cell>
          <cell r="V4094" t="str">
            <v/>
          </cell>
          <cell r="W4094" t="str">
            <v>SDN 2 SIBALUTON</v>
          </cell>
          <cell r="X4094" t="str">
            <v>CABANG DISPENBUD KECAMATAN BASIDONDO</v>
          </cell>
          <cell r="Y4094" t="str">
            <v>D-II/A-II PENDIDIKAN DASAR</v>
          </cell>
          <cell r="Z4094" t="str">
            <v>31-12-2002</v>
          </cell>
          <cell r="AA4094" t="str">
            <v>Aktif</v>
          </cell>
          <cell r="AB4094" t="str">
            <v>PNS Daerah Kab./Kota yang bekerja pada Kab./Kota</v>
          </cell>
          <cell r="AC4094" t="str">
            <v>Pemerintah Kab. Tolitoli</v>
          </cell>
          <cell r="AD4094" t="str">
            <v>Pemerintah Kab. Tolitoli</v>
          </cell>
        </row>
        <row r="4095">
          <cell r="A4095">
            <v>4093</v>
          </cell>
          <cell r="B4095" t="str">
            <v>198611112008042001</v>
          </cell>
          <cell r="C4095" t="str">
            <v>570035687</v>
          </cell>
          <cell r="D4095" t="str">
            <v>ASRIANTI</v>
          </cell>
          <cell r="E4095" t="str">
            <v/>
          </cell>
          <cell r="F4095" t="str">
            <v>S.ST</v>
          </cell>
          <cell r="G4095" t="str">
            <v>BANGKIR</v>
          </cell>
          <cell r="H4095" t="str">
            <v>11 - 11 - 1986</v>
          </cell>
          <cell r="I4095" t="str">
            <v>II/c</v>
          </cell>
          <cell r="J4095" t="str">
            <v>01 - 04 - 2008</v>
          </cell>
          <cell r="K4095" t="str">
            <v>01 - 12 - 2009</v>
          </cell>
          <cell r="L4095" t="str">
            <v>P</v>
          </cell>
          <cell r="M4095" t="str">
            <v>III/b</v>
          </cell>
          <cell r="N4095" t="str">
            <v>01 - 10 - 2017</v>
          </cell>
          <cell r="O4095" t="str">
            <v>7</v>
          </cell>
          <cell r="P4095" t="str">
            <v>6</v>
          </cell>
          <cell r="Q4095" t="str">
            <v/>
          </cell>
          <cell r="R4095" t="str">
            <v/>
          </cell>
          <cell r="S4095" t="str">
            <v/>
          </cell>
          <cell r="T4095" t="str">
            <v>01 - 02 - 2015</v>
          </cell>
          <cell r="U4095" t="str">
            <v>Radiografer Ahli Pertama / Pertama</v>
          </cell>
          <cell r="V4095" t="str">
            <v/>
          </cell>
          <cell r="W4095" t="str">
            <v>Sub Bidang Patologi Klinik Dan Radiologi</v>
          </cell>
          <cell r="X4095" t="str">
            <v>BIDANG PENUNJANG  MEDIS</v>
          </cell>
          <cell r="Y4095" t="str">
            <v>D-IV TEKNIK RADIOLOGI</v>
          </cell>
          <cell r="Z4095" t="str">
            <v>31-12-2012</v>
          </cell>
          <cell r="AA4095" t="str">
            <v>Tugas Belajar</v>
          </cell>
          <cell r="AB4095" t="str">
            <v>PNS Daerah Kab./Kota yang bekerja pada Kab./Kota</v>
          </cell>
          <cell r="AC4095" t="str">
            <v>Pemerintah Kab. Tolitoli</v>
          </cell>
          <cell r="AD4095" t="str">
            <v>Pemerintah Kab. Tolitoli</v>
          </cell>
        </row>
        <row r="4096">
          <cell r="A4096">
            <v>4094</v>
          </cell>
          <cell r="B4096" t="str">
            <v>198203012011011009</v>
          </cell>
          <cell r="C4096" t="str">
            <v/>
          </cell>
          <cell r="D4096" t="str">
            <v>MUSLIM KADA</v>
          </cell>
          <cell r="E4096" t="str">
            <v/>
          </cell>
          <cell r="F4096" t="str">
            <v>S.Pd</v>
          </cell>
          <cell r="G4096" t="str">
            <v>KEPULAUAN SANGIHE</v>
          </cell>
          <cell r="H4096" t="str">
            <v>01 - 03 - 1982</v>
          </cell>
          <cell r="I4096" t="str">
            <v>III/a</v>
          </cell>
          <cell r="J4096" t="str">
            <v>01 - 01 - 2011</v>
          </cell>
          <cell r="K4096" t="str">
            <v>01 - 01 - 2013</v>
          </cell>
          <cell r="L4096" t="str">
            <v>L</v>
          </cell>
          <cell r="M4096" t="str">
            <v>III/c</v>
          </cell>
          <cell r="N4096" t="str">
            <v>01 - 10 - 2016</v>
          </cell>
          <cell r="O4096" t="str">
            <v>5</v>
          </cell>
          <cell r="P4096" t="str">
            <v>9</v>
          </cell>
          <cell r="Q4096" t="str">
            <v/>
          </cell>
          <cell r="R4096" t="str">
            <v/>
          </cell>
          <cell r="S4096" t="str">
            <v/>
          </cell>
          <cell r="T4096" t="str">
            <v>01 - 10 - 2016</v>
          </cell>
          <cell r="U4096" t="str">
            <v>Guru Muda</v>
          </cell>
          <cell r="V4096" t="str">
            <v/>
          </cell>
          <cell r="W4096" t="str">
            <v>SMP NEGERI 3 TOLITOLI</v>
          </cell>
          <cell r="X4096" t="str">
            <v>CABANG DISPENBUD KECAMATAN BAOLAN</v>
          </cell>
          <cell r="Y4096" t="str">
            <v>S-1 PENDIDIKAN EKONOMI</v>
          </cell>
          <cell r="Z4096" t="str">
            <v>31-12-2005</v>
          </cell>
          <cell r="AA4096" t="str">
            <v>Aktif</v>
          </cell>
          <cell r="AB4096" t="str">
            <v>PNS Daerah Kab./Kota yang bekerja pada Kab./Kota</v>
          </cell>
          <cell r="AC4096" t="str">
            <v>Pemerintah Kab. Tolitoli</v>
          </cell>
          <cell r="AD4096" t="str">
            <v>Pemerintah Kab. Tolitoli</v>
          </cell>
        </row>
        <row r="4097">
          <cell r="A4097">
            <v>4095</v>
          </cell>
          <cell r="B4097" t="str">
            <v>198609052010012020</v>
          </cell>
          <cell r="C4097" t="str">
            <v/>
          </cell>
          <cell r="D4097" t="str">
            <v>SRI MUHARTIN</v>
          </cell>
          <cell r="E4097" t="str">
            <v/>
          </cell>
          <cell r="F4097" t="str">
            <v>SH</v>
          </cell>
          <cell r="G4097" t="str">
            <v>TOLITOLI</v>
          </cell>
          <cell r="H4097" t="str">
            <v>05 - 09 - 1986</v>
          </cell>
          <cell r="I4097" t="str">
            <v>II/a</v>
          </cell>
          <cell r="J4097" t="str">
            <v>01 - 01 - 2010</v>
          </cell>
          <cell r="K4097" t="str">
            <v>01 - 01 - 2012</v>
          </cell>
          <cell r="L4097" t="str">
            <v>P</v>
          </cell>
          <cell r="M4097" t="str">
            <v>III/a</v>
          </cell>
          <cell r="N4097" t="str">
            <v>01 - 10 - 2015</v>
          </cell>
          <cell r="O4097" t="str">
            <v>6</v>
          </cell>
          <cell r="P4097" t="str">
            <v>0</v>
          </cell>
          <cell r="Q4097" t="str">
            <v/>
          </cell>
          <cell r="R4097" t="str">
            <v/>
          </cell>
          <cell r="S4097" t="str">
            <v/>
          </cell>
          <cell r="T4097" t="str">
            <v/>
          </cell>
          <cell r="U4097" t="str">
            <v/>
          </cell>
          <cell r="V4097" t="str">
            <v>FUNGSIONAL UMUM</v>
          </cell>
          <cell r="W4097" t="str">
            <v>Seksi Purbakala Dan Permuseuman</v>
          </cell>
          <cell r="X4097" t="str">
            <v>Bidang Kebudayaan</v>
          </cell>
          <cell r="Y4097" t="str">
            <v>S-1 SARJANA HUKUM</v>
          </cell>
          <cell r="Z4097" t="str">
            <v>19-08-2009</v>
          </cell>
          <cell r="AA4097" t="str">
            <v>Aktif</v>
          </cell>
          <cell r="AB4097" t="str">
            <v>PNS Daerah Kab./Kota yang bekerja pada Kab./Kota</v>
          </cell>
          <cell r="AC4097" t="str">
            <v>Pemerintah Kab. Tolitoli</v>
          </cell>
          <cell r="AD4097" t="str">
            <v>Pemerintah Kab. Tolitoli</v>
          </cell>
        </row>
        <row r="4098">
          <cell r="A4098">
            <v>4096</v>
          </cell>
          <cell r="B4098" t="str">
            <v>197510182007011010</v>
          </cell>
          <cell r="C4098" t="str">
            <v>570027525</v>
          </cell>
          <cell r="D4098" t="str">
            <v>SYAMSUDIN</v>
          </cell>
          <cell r="E4098" t="str">
            <v/>
          </cell>
          <cell r="F4098" t="str">
            <v/>
          </cell>
          <cell r="G4098" t="str">
            <v>BUOL</v>
          </cell>
          <cell r="H4098" t="str">
            <v>18 - 10 - 1975</v>
          </cell>
          <cell r="I4098" t="str">
            <v>II/a</v>
          </cell>
          <cell r="J4098" t="str">
            <v>01 - 01 - 2007</v>
          </cell>
          <cell r="K4098" t="str">
            <v>01 - 10 - 2008</v>
          </cell>
          <cell r="L4098" t="str">
            <v>L</v>
          </cell>
          <cell r="M4098" t="str">
            <v>II/c</v>
          </cell>
          <cell r="N4098" t="str">
            <v>01 - 04 - 2015</v>
          </cell>
          <cell r="O4098" t="str">
            <v>16</v>
          </cell>
          <cell r="P4098" t="str">
            <v>3</v>
          </cell>
          <cell r="Q4098" t="str">
            <v/>
          </cell>
          <cell r="R4098" t="str">
            <v/>
          </cell>
          <cell r="S4098" t="str">
            <v/>
          </cell>
          <cell r="T4098" t="str">
            <v/>
          </cell>
          <cell r="U4098" t="str">
            <v/>
          </cell>
          <cell r="V4098" t="str">
            <v>FUNGSIONAL UMUM</v>
          </cell>
          <cell r="W4098" t="str">
            <v>Sub Bidang Sosial Budaya</v>
          </cell>
          <cell r="X4098" t="str">
            <v>Bidang Perencanaan Pemerintahan Dan Sosial Budaya</v>
          </cell>
          <cell r="Y4098" t="str">
            <v>SMEA PERDAGANGAN</v>
          </cell>
          <cell r="Z4098" t="str">
            <v>31-12-1996</v>
          </cell>
          <cell r="AA4098" t="str">
            <v>Aktif</v>
          </cell>
          <cell r="AB4098" t="str">
            <v>PNS Daerah Kab./Kota yang bekerja pada Kab./Kota</v>
          </cell>
          <cell r="AC4098" t="str">
            <v>Pemerintah Kab. Tolitoli</v>
          </cell>
          <cell r="AD4098" t="str">
            <v>Pemerintah Kab. Tolitoli</v>
          </cell>
        </row>
        <row r="4099">
          <cell r="A4099">
            <v>4097</v>
          </cell>
          <cell r="B4099" t="str">
            <v>197705222010011007</v>
          </cell>
          <cell r="C4099" t="str">
            <v/>
          </cell>
          <cell r="D4099" t="str">
            <v>ERWIN HANDOKO</v>
          </cell>
          <cell r="E4099" t="str">
            <v/>
          </cell>
          <cell r="F4099" t="str">
            <v>ST</v>
          </cell>
          <cell r="G4099" t="str">
            <v>TOLITOLI</v>
          </cell>
          <cell r="H4099" t="str">
            <v>22 - 05 - 1977</v>
          </cell>
          <cell r="I4099" t="str">
            <v>III/a</v>
          </cell>
          <cell r="J4099" t="str">
            <v>01 - 01 - 2010</v>
          </cell>
          <cell r="K4099" t="str">
            <v>01 - 01 - 2012</v>
          </cell>
          <cell r="L4099" t="str">
            <v>L</v>
          </cell>
          <cell r="M4099" t="str">
            <v>III/c</v>
          </cell>
          <cell r="N4099" t="str">
            <v>01 - 04 - 2018</v>
          </cell>
          <cell r="O4099" t="str">
            <v>8</v>
          </cell>
          <cell r="P4099" t="str">
            <v>3</v>
          </cell>
          <cell r="Q4099" t="str">
            <v/>
          </cell>
          <cell r="R4099" t="str">
            <v/>
          </cell>
          <cell r="S4099" t="str">
            <v/>
          </cell>
          <cell r="T4099" t="str">
            <v/>
          </cell>
          <cell r="U4099" t="str">
            <v/>
          </cell>
          <cell r="V4099" t="str">
            <v>PENGAWAS TEKNIK TATA BANGUNAN DAN PERUMAHAN</v>
          </cell>
          <cell r="W4099" t="str">
            <v>Seksi Bangunan Gedung</v>
          </cell>
          <cell r="X4099" t="str">
            <v>Bidang Cipta Karya</v>
          </cell>
          <cell r="Y4099" t="str">
            <v>S-1 TEKNIK ARSITEKTUR</v>
          </cell>
          <cell r="Z4099" t="str">
            <v>01-01-2004</v>
          </cell>
          <cell r="AA4099" t="str">
            <v>Aktif</v>
          </cell>
          <cell r="AB4099" t="str">
            <v>PNS Daerah Kab./Kota yang bekerja pada Kab./Kota</v>
          </cell>
          <cell r="AC4099" t="str">
            <v>Pemerintah Kab. Tolitoli</v>
          </cell>
          <cell r="AD4099" t="str">
            <v>Pemerintah Kab. Tolitoli</v>
          </cell>
        </row>
        <row r="4100">
          <cell r="A4100">
            <v>4098</v>
          </cell>
          <cell r="B4100" t="str">
            <v>196912311994081001</v>
          </cell>
          <cell r="C4100" t="str">
            <v>132080235</v>
          </cell>
          <cell r="D4100" t="str">
            <v>RUSLIADI</v>
          </cell>
          <cell r="E4100" t="str">
            <v/>
          </cell>
          <cell r="F4100" t="str">
            <v/>
          </cell>
          <cell r="G4100" t="str">
            <v>MAPILLI</v>
          </cell>
          <cell r="H4100" t="str">
            <v>31 - 12 - 1969</v>
          </cell>
          <cell r="I4100" t="str">
            <v>II/a</v>
          </cell>
          <cell r="J4100" t="str">
            <v>01 - 08 - 1994</v>
          </cell>
          <cell r="K4100" t="str">
            <v>01 - 07 - 1996</v>
          </cell>
          <cell r="L4100" t="str">
            <v>L</v>
          </cell>
          <cell r="M4100" t="str">
            <v>III/d</v>
          </cell>
          <cell r="N4100" t="str">
            <v>01 - 04 - 2014</v>
          </cell>
          <cell r="O4100" t="str">
            <v>0</v>
          </cell>
          <cell r="P4100" t="str">
            <v>0</v>
          </cell>
          <cell r="Q4100" t="str">
            <v/>
          </cell>
          <cell r="R4100" t="str">
            <v/>
          </cell>
          <cell r="S4100" t="str">
            <v/>
          </cell>
          <cell r="T4100" t="str">
            <v>09 - 03 - 2015</v>
          </cell>
          <cell r="U4100" t="str">
            <v>Guru Muda</v>
          </cell>
          <cell r="V4100" t="str">
            <v/>
          </cell>
          <cell r="W4100" t="str">
            <v>SDN 2 SONI</v>
          </cell>
          <cell r="X4100" t="str">
            <v>CABANG DISPENBUD KECAMATAN DAMPAL SELATAN</v>
          </cell>
          <cell r="Y4100" t="str">
            <v>SGO</v>
          </cell>
          <cell r="Z4100" t="str">
            <v>31-12-1988</v>
          </cell>
          <cell r="AA4100" t="str">
            <v>Aktif</v>
          </cell>
          <cell r="AB4100" t="str">
            <v>PNS Daerah Kab./Kota yang bekerja pada Kab./Kota</v>
          </cell>
          <cell r="AC4100" t="str">
            <v>Pemerintah Kab. Tolitoli</v>
          </cell>
          <cell r="AD4100" t="str">
            <v>Pemerintah Kab. Tolitoli</v>
          </cell>
        </row>
        <row r="4101">
          <cell r="A4101">
            <v>4099</v>
          </cell>
          <cell r="B4101" t="str">
            <v>196710172007011020</v>
          </cell>
          <cell r="C4101" t="str">
            <v>570028861</v>
          </cell>
          <cell r="D4101" t="str">
            <v>IRWAN W. DATUAMAS</v>
          </cell>
          <cell r="E4101" t="str">
            <v/>
          </cell>
          <cell r="F4101" t="str">
            <v/>
          </cell>
          <cell r="G4101" t="str">
            <v>NALU</v>
          </cell>
          <cell r="H4101" t="str">
            <v>17 - 10 - 1967</v>
          </cell>
          <cell r="I4101" t="str">
            <v>II/a</v>
          </cell>
          <cell r="J4101" t="str">
            <v>01 - 01 - 2007</v>
          </cell>
          <cell r="K4101" t="str">
            <v>01 - 10 - 2008</v>
          </cell>
          <cell r="L4101" t="str">
            <v>L</v>
          </cell>
          <cell r="M4101" t="str">
            <v>II/c</v>
          </cell>
          <cell r="N4101" t="str">
            <v>01 - 04 - 2016</v>
          </cell>
          <cell r="O4101" t="str">
            <v>16</v>
          </cell>
          <cell r="P4101" t="str">
            <v>3</v>
          </cell>
          <cell r="Q4101" t="str">
            <v/>
          </cell>
          <cell r="R4101" t="str">
            <v/>
          </cell>
          <cell r="S4101" t="str">
            <v/>
          </cell>
          <cell r="T4101" t="str">
            <v/>
          </cell>
          <cell r="U4101" t="str">
            <v/>
          </cell>
          <cell r="V4101" t="str">
            <v>PENYUSUN RENCANA KEBUTUHAN SARANA DAN PRASARANA SAR</v>
          </cell>
          <cell r="W4101" t="str">
            <v>SMP Negeri 5 Tolitoli</v>
          </cell>
          <cell r="X4101" t="str">
            <v>Dinas Pendidikan Dan Kebudayaan</v>
          </cell>
          <cell r="Y4101" t="str">
            <v>SMA A.3/IPS</v>
          </cell>
          <cell r="Z4101" t="str">
            <v>31-12-1988</v>
          </cell>
          <cell r="AA4101" t="str">
            <v>Aktif</v>
          </cell>
          <cell r="AB4101" t="str">
            <v>PNS Daerah Kab./Kota yang bekerja pada Kab./Kota</v>
          </cell>
          <cell r="AC4101" t="str">
            <v>Pemerintah Kab. Tolitoli</v>
          </cell>
          <cell r="AD4101" t="str">
            <v>Pemerintah Kab. Tolitoli</v>
          </cell>
        </row>
        <row r="4102">
          <cell r="A4102">
            <v>4100</v>
          </cell>
          <cell r="B4102" t="str">
            <v>196206011982051002</v>
          </cell>
          <cell r="C4102" t="str">
            <v>131055738</v>
          </cell>
          <cell r="D4102" t="str">
            <v>SYARIPUDIN</v>
          </cell>
          <cell r="E4102" t="str">
            <v/>
          </cell>
          <cell r="F4102" t="str">
            <v/>
          </cell>
          <cell r="G4102" t="str">
            <v>BUOL</v>
          </cell>
          <cell r="H4102" t="str">
            <v>01 - 06 - 1962</v>
          </cell>
          <cell r="I4102" t="str">
            <v>I/a</v>
          </cell>
          <cell r="J4102" t="str">
            <v>01 - 05 - 1982</v>
          </cell>
          <cell r="K4102" t="str">
            <v>01 - 01 - 1984</v>
          </cell>
          <cell r="L4102" t="str">
            <v>L</v>
          </cell>
          <cell r="M4102" t="str">
            <v>II/a</v>
          </cell>
          <cell r="N4102" t="str">
            <v>01 - 10 - 1998</v>
          </cell>
          <cell r="O4102" t="str">
            <v>10</v>
          </cell>
          <cell r="P4102" t="str">
            <v>5</v>
          </cell>
          <cell r="Q4102" t="str">
            <v/>
          </cell>
          <cell r="R4102" t="str">
            <v/>
          </cell>
          <cell r="S4102" t="str">
            <v/>
          </cell>
          <cell r="T4102" t="str">
            <v/>
          </cell>
          <cell r="U4102" t="str">
            <v/>
          </cell>
          <cell r="V4102" t="str">
            <v>PENJAGA SEKOLAH</v>
          </cell>
          <cell r="W4102" t="str">
            <v>Dinas Pendidikan Dan Kebudayaan</v>
          </cell>
          <cell r="X4102" t="str">
            <v>Pemerintah Kabupaten Tolitoli</v>
          </cell>
          <cell r="Y4102" t="str">
            <v>SEKOLAH DASAR</v>
          </cell>
          <cell r="Z4102" t="str">
            <v>31-12-1976</v>
          </cell>
          <cell r="AA4102" t="str">
            <v>Aktif</v>
          </cell>
          <cell r="AB4102" t="str">
            <v>PNS Daerah Kab./Kota yang bekerja pada Kab./Kota</v>
          </cell>
          <cell r="AC4102" t="str">
            <v>Pemerintah Kab. Tolitoli</v>
          </cell>
          <cell r="AD4102" t="str">
            <v>Pemerintah Kab. Tolitoli</v>
          </cell>
        </row>
        <row r="4103">
          <cell r="A4103">
            <v>4101</v>
          </cell>
          <cell r="B4103" t="str">
            <v>197905042006042026</v>
          </cell>
          <cell r="C4103" t="str">
            <v>570021155</v>
          </cell>
          <cell r="D4103" t="str">
            <v>NUR MAKIAH</v>
          </cell>
          <cell r="E4103" t="str">
            <v/>
          </cell>
          <cell r="F4103" t="str">
            <v>A.Ma</v>
          </cell>
          <cell r="G4103" t="str">
            <v>TOLITOLI</v>
          </cell>
          <cell r="H4103" t="str">
            <v>04 - 05 - 1979</v>
          </cell>
          <cell r="I4103" t="str">
            <v>II/b</v>
          </cell>
          <cell r="J4103" t="str">
            <v>01 - 04 - 2006</v>
          </cell>
          <cell r="K4103" t="str">
            <v>01 - 10 - 2007</v>
          </cell>
          <cell r="L4103" t="str">
            <v>P</v>
          </cell>
          <cell r="M4103" t="str">
            <v>II/d</v>
          </cell>
          <cell r="N4103" t="str">
            <v>01 - 10 - 2012</v>
          </cell>
          <cell r="O4103" t="str">
            <v>12</v>
          </cell>
          <cell r="P4103" t="str">
            <v>4</v>
          </cell>
          <cell r="Q4103" t="str">
            <v/>
          </cell>
          <cell r="R4103" t="str">
            <v/>
          </cell>
          <cell r="S4103" t="str">
            <v/>
          </cell>
          <cell r="T4103" t="str">
            <v>01 - 10 - 2012</v>
          </cell>
          <cell r="U4103" t="str">
            <v>Guru Muda Tingkat. I</v>
          </cell>
          <cell r="V4103" t="str">
            <v/>
          </cell>
          <cell r="W4103" t="str">
            <v>SD Negeri 24 Tolitoli</v>
          </cell>
          <cell r="X4103" t="str">
            <v>Dinas Pendidikan Dan Kebudayaan</v>
          </cell>
          <cell r="Y4103" t="str">
            <v>D-II PGSDI</v>
          </cell>
          <cell r="Z4103" t="str">
            <v>31-12-2000</v>
          </cell>
          <cell r="AA4103" t="str">
            <v>Aktif</v>
          </cell>
          <cell r="AB4103" t="str">
            <v>PNS Daerah Kab./Kota yang bekerja pada Kab./Kota</v>
          </cell>
          <cell r="AC4103" t="str">
            <v>Pemerintah Kab. Tolitoli</v>
          </cell>
          <cell r="AD4103" t="str">
            <v>Pemerintah Kab. Tolitoli</v>
          </cell>
        </row>
        <row r="4104">
          <cell r="A4104">
            <v>4102</v>
          </cell>
          <cell r="B4104" t="str">
            <v>197002032007012027</v>
          </cell>
          <cell r="C4104" t="str">
            <v>570027482</v>
          </cell>
          <cell r="D4104" t="str">
            <v>JASMINA</v>
          </cell>
          <cell r="E4104" t="str">
            <v/>
          </cell>
          <cell r="F4104" t="str">
            <v/>
          </cell>
          <cell r="G4104" t="str">
            <v>GINUNGGUNG</v>
          </cell>
          <cell r="H4104" t="str">
            <v>03 - 02 - 1970</v>
          </cell>
          <cell r="I4104" t="str">
            <v>II/a</v>
          </cell>
          <cell r="J4104" t="str">
            <v>01 - 01 - 2007</v>
          </cell>
          <cell r="K4104" t="str">
            <v>01 - 10 - 2008</v>
          </cell>
          <cell r="L4104" t="str">
            <v>P</v>
          </cell>
          <cell r="M4104" t="str">
            <v>II/c</v>
          </cell>
          <cell r="N4104" t="str">
            <v>01 - 04 - 2015</v>
          </cell>
          <cell r="O4104" t="str">
            <v>15</v>
          </cell>
          <cell r="P4104" t="str">
            <v>3</v>
          </cell>
          <cell r="Q4104" t="str">
            <v/>
          </cell>
          <cell r="R4104" t="str">
            <v/>
          </cell>
          <cell r="S4104" t="str">
            <v/>
          </cell>
          <cell r="T4104" t="str">
            <v/>
          </cell>
          <cell r="U4104" t="str">
            <v/>
          </cell>
          <cell r="V4104" t="str">
            <v>FUNGSIONAL UMUM</v>
          </cell>
          <cell r="W4104" t="str">
            <v>Seksi Perlindungan Dan Pemanfaatan Lahan Perkebunan</v>
          </cell>
          <cell r="X4104" t="str">
            <v>Bidang Pengelolaan Lahan Perkebunan</v>
          </cell>
          <cell r="Y4104" t="str">
            <v>SEKOLAH MENENGAH TEKNO. AGRONOMI</v>
          </cell>
          <cell r="Z4104" t="str">
            <v>31-12-1990</v>
          </cell>
          <cell r="AA4104" t="str">
            <v>Aktif</v>
          </cell>
          <cell r="AB4104" t="str">
            <v>PNS Daerah Kab./Kota yang bekerja pada Kab./Kota</v>
          </cell>
          <cell r="AC4104" t="str">
            <v>Pemerintah Kab. Tolitoli</v>
          </cell>
          <cell r="AD4104" t="str">
            <v>Pemerintah Kab. Tolitoli</v>
          </cell>
        </row>
        <row r="4105">
          <cell r="A4105">
            <v>4103</v>
          </cell>
          <cell r="B4105" t="str">
            <v>198311072014092001</v>
          </cell>
          <cell r="C4105" t="str">
            <v/>
          </cell>
          <cell r="D4105" t="str">
            <v>FATMAWATI</v>
          </cell>
          <cell r="E4105" t="str">
            <v/>
          </cell>
          <cell r="F4105" t="str">
            <v/>
          </cell>
          <cell r="G4105" t="str">
            <v>TOLITOLI</v>
          </cell>
          <cell r="H4105" t="str">
            <v>07 - 11 - 1983</v>
          </cell>
          <cell r="I4105" t="str">
            <v>I/c</v>
          </cell>
          <cell r="J4105" t="str">
            <v>01 - 09 - 2014</v>
          </cell>
          <cell r="K4105" t="str">
            <v>01 - 09 - 2016</v>
          </cell>
          <cell r="L4105" t="str">
            <v>P</v>
          </cell>
          <cell r="M4105" t="str">
            <v>I/c</v>
          </cell>
          <cell r="N4105" t="str">
            <v>01 - 09 - 2014</v>
          </cell>
          <cell r="O4105" t="str">
            <v>13</v>
          </cell>
          <cell r="P4105" t="str">
            <v>6</v>
          </cell>
          <cell r="Q4105" t="str">
            <v/>
          </cell>
          <cell r="R4105" t="str">
            <v/>
          </cell>
          <cell r="S4105" t="str">
            <v/>
          </cell>
          <cell r="T4105" t="str">
            <v/>
          </cell>
          <cell r="U4105" t="str">
            <v/>
          </cell>
          <cell r="V4105" t="str">
            <v>TENAGA ADMINISTRASI</v>
          </cell>
          <cell r="W4105" t="str">
            <v>SD Negeri 2 Dadakitan</v>
          </cell>
          <cell r="X4105" t="str">
            <v>Dinas Pendidikan Dan Kebudayaan</v>
          </cell>
          <cell r="Y4105" t="str">
            <v>SLTP UMUM</v>
          </cell>
          <cell r="Z4105" t="str">
            <v>31-12-2002</v>
          </cell>
          <cell r="AA4105" t="str">
            <v>Aktif</v>
          </cell>
          <cell r="AB4105" t="str">
            <v>PNS Daerah Kab./Kota yang bekerja pada Kab./Kota</v>
          </cell>
          <cell r="AC4105" t="str">
            <v>Pemerintah Kab. Tolitoli</v>
          </cell>
          <cell r="AD4105" t="str">
            <v>Pemerintah Kab. Tolitoli</v>
          </cell>
        </row>
        <row r="4106">
          <cell r="A4106">
            <v>4104</v>
          </cell>
          <cell r="B4106" t="str">
            <v>198110302005012012</v>
          </cell>
          <cell r="C4106" t="str">
            <v>570017343</v>
          </cell>
          <cell r="D4106" t="str">
            <v>ASRIANI</v>
          </cell>
          <cell r="E4106" t="str">
            <v/>
          </cell>
          <cell r="F4106" t="str">
            <v>A.Md.Kep</v>
          </cell>
          <cell r="G4106" t="str">
            <v>SOPPENG</v>
          </cell>
          <cell r="H4106" t="str">
            <v>30 - 10 - 1981</v>
          </cell>
          <cell r="I4106" t="str">
            <v>II/a</v>
          </cell>
          <cell r="J4106" t="str">
            <v>01 - 01 - 2005</v>
          </cell>
          <cell r="K4106" t="str">
            <v>01 - 03 - 2006</v>
          </cell>
          <cell r="L4106" t="str">
            <v>P</v>
          </cell>
          <cell r="M4106" t="str">
            <v>III/a</v>
          </cell>
          <cell r="N4106" t="str">
            <v>01 - 04 - 2016</v>
          </cell>
          <cell r="O4106" t="str">
            <v>6</v>
          </cell>
          <cell r="P4106" t="str">
            <v>3</v>
          </cell>
          <cell r="Q4106" t="str">
            <v/>
          </cell>
          <cell r="R4106" t="str">
            <v/>
          </cell>
          <cell r="S4106" t="str">
            <v/>
          </cell>
          <cell r="T4106" t="str">
            <v>01 - 04 - 2016</v>
          </cell>
          <cell r="U4106" t="str">
            <v>Perawat Pelaksana Lanjutan</v>
          </cell>
          <cell r="V4106" t="str">
            <v/>
          </cell>
          <cell r="W4106" t="str">
            <v>RUMAH SAKIT UMUM DAERAH MOKOPIDO</v>
          </cell>
          <cell r="X4106" t="str">
            <v>Pemerintah Kabupaten Tolitoli</v>
          </cell>
          <cell r="Y4106" t="str">
            <v>D-III KEPERAWATAN</v>
          </cell>
          <cell r="Z4106" t="str">
            <v>31-12-2012</v>
          </cell>
          <cell r="AA4106" t="str">
            <v>Aktif</v>
          </cell>
          <cell r="AB4106" t="str">
            <v>PNS Daerah Kab./Kota yang bekerja pada Kab./Kota</v>
          </cell>
          <cell r="AC4106" t="str">
            <v>Pemerintah Kab. Tolitoli</v>
          </cell>
          <cell r="AD4106" t="str">
            <v>Pemerintah Kab. Tolitoli</v>
          </cell>
        </row>
        <row r="4107">
          <cell r="A4107">
            <v>4105</v>
          </cell>
          <cell r="B4107" t="str">
            <v>198508222014112003</v>
          </cell>
          <cell r="C4107" t="str">
            <v/>
          </cell>
          <cell r="D4107" t="str">
            <v>NAHRIA</v>
          </cell>
          <cell r="E4107" t="str">
            <v/>
          </cell>
          <cell r="F4107" t="str">
            <v/>
          </cell>
          <cell r="G4107" t="str">
            <v>TOLITOLI</v>
          </cell>
          <cell r="H4107" t="str">
            <v>22 - 08 - 1985</v>
          </cell>
          <cell r="I4107" t="str">
            <v>II/a</v>
          </cell>
          <cell r="J4107" t="str">
            <v>01 - 11 - 2014</v>
          </cell>
          <cell r="K4107" t="str">
            <v>01 - 09 - 2016</v>
          </cell>
          <cell r="L4107" t="str">
            <v>P</v>
          </cell>
          <cell r="M4107" t="str">
            <v>II/a</v>
          </cell>
          <cell r="N4107" t="str">
            <v>01 - 11 - 2014</v>
          </cell>
          <cell r="O4107" t="str">
            <v>9</v>
          </cell>
          <cell r="P4107" t="str">
            <v>11</v>
          </cell>
          <cell r="Q4107" t="str">
            <v/>
          </cell>
          <cell r="R4107" t="str">
            <v/>
          </cell>
          <cell r="S4107" t="str">
            <v/>
          </cell>
          <cell r="T4107" t="str">
            <v/>
          </cell>
          <cell r="U4107" t="str">
            <v/>
          </cell>
          <cell r="V4107" t="str">
            <v>TEKNIS / ADMINISTRASI LAINNYA</v>
          </cell>
          <cell r="W4107" t="str">
            <v>SD Negeri 1 Tambun</v>
          </cell>
          <cell r="X4107" t="str">
            <v>Dinas Pendidikan Dan Kebudayaan</v>
          </cell>
          <cell r="Y4107" t="str">
            <v>SMU IPS</v>
          </cell>
          <cell r="Z4107" t="str">
            <v>07-06-2003</v>
          </cell>
          <cell r="AA4107" t="str">
            <v>Aktif</v>
          </cell>
          <cell r="AB4107" t="str">
            <v>PNS Daerah Kab./Kota yang bekerja pada Kab./Kota</v>
          </cell>
          <cell r="AC4107" t="str">
            <v>Pemerintah Kab. Tolitoli</v>
          </cell>
          <cell r="AD4107" t="str">
            <v>Pemerintah Kab. Tolitoli</v>
          </cell>
        </row>
        <row r="4108">
          <cell r="A4108">
            <v>4106</v>
          </cell>
          <cell r="B4108" t="str">
            <v>196607201989031008</v>
          </cell>
          <cell r="C4108" t="str">
            <v>140232606</v>
          </cell>
          <cell r="D4108" t="str">
            <v>MOH NASARUDDIN</v>
          </cell>
          <cell r="E4108" t="str">
            <v/>
          </cell>
          <cell r="F4108" t="str">
            <v/>
          </cell>
          <cell r="G4108" t="str">
            <v>TOLITOLI</v>
          </cell>
          <cell r="H4108" t="str">
            <v>20 - 07 - 1966</v>
          </cell>
          <cell r="I4108" t="str">
            <v>II/a</v>
          </cell>
          <cell r="J4108" t="str">
            <v>01 - 03 - 1989</v>
          </cell>
          <cell r="K4108" t="str">
            <v>01 - 04 - 1990</v>
          </cell>
          <cell r="L4108" t="str">
            <v>L</v>
          </cell>
          <cell r="M4108" t="str">
            <v>III/d</v>
          </cell>
          <cell r="N4108" t="str">
            <v>01 - 10 - 2015</v>
          </cell>
          <cell r="O4108" t="str">
            <v>21</v>
          </cell>
          <cell r="P4108" t="str">
            <v>7</v>
          </cell>
          <cell r="Q4108" t="str">
            <v/>
          </cell>
          <cell r="R4108" t="str">
            <v/>
          </cell>
          <cell r="S4108" t="str">
            <v/>
          </cell>
          <cell r="T4108" t="str">
            <v/>
          </cell>
          <cell r="U4108" t="str">
            <v/>
          </cell>
          <cell r="V4108" t="str">
            <v>PENGADMINISTRASI UMUM</v>
          </cell>
          <cell r="W4108" t="str">
            <v>Dinas Kesehatan</v>
          </cell>
          <cell r="X4108" t="str">
            <v>Pemerintah Kabupaten Tolitoli</v>
          </cell>
          <cell r="Y4108" t="str">
            <v>SMA</v>
          </cell>
          <cell r="Z4108" t="str">
            <v>31-12-1985</v>
          </cell>
          <cell r="AA4108" t="str">
            <v>Aktif</v>
          </cell>
          <cell r="AB4108" t="str">
            <v>PNS Daerah Kab./Kota yang bekerja pada Kab./Kota</v>
          </cell>
          <cell r="AC4108" t="str">
            <v>Pemerintah Kab. Tolitoli</v>
          </cell>
          <cell r="AD4108" t="str">
            <v>Pemerintah Kab. Tolitoli</v>
          </cell>
        </row>
        <row r="4109">
          <cell r="A4109">
            <v>4107</v>
          </cell>
          <cell r="B4109" t="str">
            <v>196602051988031013</v>
          </cell>
          <cell r="C4109" t="str">
            <v>131743568</v>
          </cell>
          <cell r="D4109" t="str">
            <v>SAMSI S SAMAHU</v>
          </cell>
          <cell r="E4109" t="str">
            <v/>
          </cell>
          <cell r="F4109" t="str">
            <v>A.Ma.Pd</v>
          </cell>
          <cell r="G4109" t="str">
            <v>BUOL</v>
          </cell>
          <cell r="H4109" t="str">
            <v>05 - 02 - 1966</v>
          </cell>
          <cell r="I4109" t="str">
            <v>II/a</v>
          </cell>
          <cell r="J4109" t="str">
            <v>01 - 03 - 1988</v>
          </cell>
          <cell r="K4109" t="str">
            <v>01 - 11 - 1989</v>
          </cell>
          <cell r="L4109" t="str">
            <v>L</v>
          </cell>
          <cell r="M4109" t="str">
            <v>IV/a</v>
          </cell>
          <cell r="N4109" t="str">
            <v>01 - 04 - 2012</v>
          </cell>
          <cell r="O4109" t="str">
            <v>19</v>
          </cell>
          <cell r="P4109" t="str">
            <v>1</v>
          </cell>
          <cell r="Q4109" t="str">
            <v/>
          </cell>
          <cell r="R4109" t="str">
            <v/>
          </cell>
          <cell r="S4109" t="str">
            <v/>
          </cell>
          <cell r="T4109" t="str">
            <v>27 - 03 - 2013</v>
          </cell>
          <cell r="U4109" t="str">
            <v>Guru Pembina</v>
          </cell>
          <cell r="V4109" t="str">
            <v/>
          </cell>
          <cell r="W4109" t="str">
            <v>SDN 2 SANTIGI</v>
          </cell>
          <cell r="X4109" t="str">
            <v>CABANG DISPENBUD KECAMATAN TOLITOLI UTARA</v>
          </cell>
          <cell r="Y4109" t="str">
            <v>D-II</v>
          </cell>
          <cell r="Z4109" t="str">
            <v>31-12-2001</v>
          </cell>
          <cell r="AA4109" t="str">
            <v>Aktif</v>
          </cell>
          <cell r="AB4109" t="str">
            <v>PNS Daerah Kab./Kota yang bekerja pada Kab./Kota</v>
          </cell>
          <cell r="AC4109" t="str">
            <v>Pemerintah Kab. Tolitoli</v>
          </cell>
          <cell r="AD4109" t="str">
            <v>Pemerintah Kab. Tolitoli</v>
          </cell>
        </row>
        <row r="4110">
          <cell r="A4110">
            <v>4108</v>
          </cell>
          <cell r="B4110" t="str">
            <v>196409101985032010</v>
          </cell>
          <cell r="C4110" t="str">
            <v>140167575</v>
          </cell>
          <cell r="D4110" t="str">
            <v>MURNIATI NANRANG</v>
          </cell>
          <cell r="E4110" t="str">
            <v/>
          </cell>
          <cell r="F4110" t="str">
            <v>SKM</v>
          </cell>
          <cell r="G4110" t="str">
            <v>WAJO</v>
          </cell>
          <cell r="H4110" t="str">
            <v>10 - 09 - 1964</v>
          </cell>
          <cell r="I4110" t="str">
            <v>II/a</v>
          </cell>
          <cell r="J4110" t="str">
            <v>01 - 03 - 1985</v>
          </cell>
          <cell r="K4110" t="str">
            <v>01 - 11 - 1986</v>
          </cell>
          <cell r="L4110" t="str">
            <v>P</v>
          </cell>
          <cell r="M4110" t="str">
            <v>IV/a</v>
          </cell>
          <cell r="N4110" t="str">
            <v>01 - 04 - 2015</v>
          </cell>
          <cell r="O4110" t="str">
            <v>25</v>
          </cell>
          <cell r="P4110" t="str">
            <v>1</v>
          </cell>
          <cell r="Q4110" t="str">
            <v/>
          </cell>
          <cell r="R4110" t="str">
            <v/>
          </cell>
          <cell r="S4110" t="str">
            <v/>
          </cell>
          <cell r="T4110" t="str">
            <v>01 - 04 - 2015</v>
          </cell>
          <cell r="U4110" t="str">
            <v>Sanitarian Ahli Madya / Madya</v>
          </cell>
          <cell r="V4110" t="str">
            <v/>
          </cell>
          <cell r="W4110" t="str">
            <v>Seksi Kesehatan Lingkungan, Kesehatan Kerja Dan Olahraga</v>
          </cell>
          <cell r="X4110" t="str">
            <v>Dinas Kesehatan</v>
          </cell>
          <cell r="Y4110" t="str">
            <v>S-1 KESEHATAN DAN LINGKUNGAN KERJA</v>
          </cell>
          <cell r="Z4110" t="str">
            <v>31-12-2013</v>
          </cell>
          <cell r="AA4110" t="str">
            <v>Aktif</v>
          </cell>
          <cell r="AB4110" t="str">
            <v>PNS Daerah Kab./Kota yang bekerja pada Kab./Kota</v>
          </cell>
          <cell r="AC4110" t="str">
            <v>Pemerintah Kab. Tolitoli</v>
          </cell>
          <cell r="AD4110" t="str">
            <v>Pemerintah Kab. Tolitoli</v>
          </cell>
        </row>
        <row r="4111">
          <cell r="A4111">
            <v>4109</v>
          </cell>
          <cell r="B4111" t="str">
            <v>198104282005011009</v>
          </cell>
          <cell r="C4111" t="str">
            <v>570017357</v>
          </cell>
          <cell r="D4111" t="str">
            <v>KALEB KADANG</v>
          </cell>
          <cell r="E4111" t="str">
            <v/>
          </cell>
          <cell r="F4111" t="str">
            <v>S.Farm</v>
          </cell>
          <cell r="G4111" t="str">
            <v>LUWU</v>
          </cell>
          <cell r="H4111" t="str">
            <v>28 - 04 - 1981</v>
          </cell>
          <cell r="I4111" t="str">
            <v>II/a</v>
          </cell>
          <cell r="J4111" t="str">
            <v>01 - 01 - 2005</v>
          </cell>
          <cell r="K4111" t="str">
            <v>01 - 03 - 2006</v>
          </cell>
          <cell r="L4111" t="str">
            <v>L</v>
          </cell>
          <cell r="M4111" t="str">
            <v>III/b</v>
          </cell>
          <cell r="N4111" t="str">
            <v>01 - 10 - 2016</v>
          </cell>
          <cell r="O4111" t="str">
            <v>6</v>
          </cell>
          <cell r="P4111" t="str">
            <v>9</v>
          </cell>
          <cell r="Q4111" t="str">
            <v/>
          </cell>
          <cell r="R4111" t="str">
            <v/>
          </cell>
          <cell r="S4111" t="str">
            <v/>
          </cell>
          <cell r="T4111" t="str">
            <v>01 - 04 - 2014</v>
          </cell>
          <cell r="U4111" t="str">
            <v>Asisten Apoteker Mahir / Pelaksana Lanjutan</v>
          </cell>
          <cell r="V4111" t="str">
            <v/>
          </cell>
          <cell r="W4111" t="str">
            <v>RUMAH SAKIT UMUM DAERAH MOKOPIDO</v>
          </cell>
          <cell r="X4111" t="str">
            <v>Pemerintah Kabupaten Tolitoli</v>
          </cell>
          <cell r="Y4111" t="str">
            <v>S-1 FARMASI</v>
          </cell>
          <cell r="Z4111" t="str">
            <v>31-12-2012</v>
          </cell>
          <cell r="AA4111" t="str">
            <v>Aktif</v>
          </cell>
          <cell r="AB4111" t="str">
            <v>PNS Daerah Kab./Kota yang bekerja pada Kab./Kota</v>
          </cell>
          <cell r="AC4111" t="str">
            <v>Pemerintah Kab. Tolitoli</v>
          </cell>
          <cell r="AD4111" t="str">
            <v>Pemerintah Kab. Tolitoli</v>
          </cell>
        </row>
        <row r="4112">
          <cell r="A4112">
            <v>4110</v>
          </cell>
          <cell r="B4112" t="str">
            <v>196304111985121003</v>
          </cell>
          <cell r="C4112" t="str">
            <v>131342678</v>
          </cell>
          <cell r="D4112" t="str">
            <v>MUHTAR I PAITUNTU</v>
          </cell>
          <cell r="E4112" t="str">
            <v/>
          </cell>
          <cell r="F4112" t="str">
            <v>A.Ma.Pd</v>
          </cell>
          <cell r="G4112" t="str">
            <v>TOLITOLI</v>
          </cell>
          <cell r="H4112" t="str">
            <v>11 - 04 - 1963</v>
          </cell>
          <cell r="I4112" t="str">
            <v>II/a</v>
          </cell>
          <cell r="J4112" t="str">
            <v>01 - 12 - 1985</v>
          </cell>
          <cell r="K4112" t="str">
            <v>01 - 12 - 1987</v>
          </cell>
          <cell r="L4112" t="str">
            <v>L</v>
          </cell>
          <cell r="M4112" t="str">
            <v>III/c</v>
          </cell>
          <cell r="N4112" t="str">
            <v>01 - 04 - 2009</v>
          </cell>
          <cell r="O4112" t="str">
            <v>18</v>
          </cell>
          <cell r="P4112" t="str">
            <v>4</v>
          </cell>
          <cell r="Q4112" t="str">
            <v/>
          </cell>
          <cell r="R4112" t="str">
            <v/>
          </cell>
          <cell r="S4112" t="str">
            <v/>
          </cell>
          <cell r="T4112" t="str">
            <v>01 - 04 - 2009</v>
          </cell>
          <cell r="U4112" t="str">
            <v>Guru Dewasa</v>
          </cell>
          <cell r="V4112" t="str">
            <v/>
          </cell>
          <cell r="W4112" t="str">
            <v>SDN 1 BUGA</v>
          </cell>
          <cell r="X4112" t="str">
            <v>CABANG DISPENBUD KECAMATAN OGODEIDE</v>
          </cell>
          <cell r="Y4112" t="str">
            <v>DIPLOMA II</v>
          </cell>
          <cell r="Z4112" t="str">
            <v>16-09-2003</v>
          </cell>
          <cell r="AA4112" t="str">
            <v>Aktif</v>
          </cell>
          <cell r="AB4112" t="str">
            <v>PNS Daerah Kab./Kota yang bekerja pada Kab./Kota</v>
          </cell>
          <cell r="AC4112" t="str">
            <v>Pemerintah Kab. Tolitoli</v>
          </cell>
          <cell r="AD4112" t="str">
            <v>Pemerintah Kab. Tolitoli</v>
          </cell>
        </row>
        <row r="4113">
          <cell r="A4113">
            <v>4111</v>
          </cell>
          <cell r="B4113" t="str">
            <v>197112222009041001</v>
          </cell>
          <cell r="C4113" t="str">
            <v/>
          </cell>
          <cell r="D4113" t="str">
            <v>HAIRUL SALEH WARIS</v>
          </cell>
          <cell r="E4113" t="str">
            <v/>
          </cell>
          <cell r="F4113" t="str">
            <v>SH</v>
          </cell>
          <cell r="G4113" t="str">
            <v>BUOL</v>
          </cell>
          <cell r="H4113" t="str">
            <v>22 - 12 - 1971</v>
          </cell>
          <cell r="I4113" t="str">
            <v>II/a</v>
          </cell>
          <cell r="J4113" t="str">
            <v>01 - 04 - 2009</v>
          </cell>
          <cell r="K4113" t="str">
            <v>01 - 01 - 2011</v>
          </cell>
          <cell r="L4113" t="str">
            <v>L</v>
          </cell>
          <cell r="M4113" t="str">
            <v>III/a</v>
          </cell>
          <cell r="N4113" t="str">
            <v>01 - 04 - 2015</v>
          </cell>
          <cell r="O4113" t="str">
            <v>5</v>
          </cell>
          <cell r="P4113" t="str">
            <v>7</v>
          </cell>
          <cell r="Q4113" t="str">
            <v/>
          </cell>
          <cell r="R4113" t="str">
            <v/>
          </cell>
          <cell r="S4113" t="str">
            <v/>
          </cell>
          <cell r="T4113" t="str">
            <v/>
          </cell>
          <cell r="U4113" t="str">
            <v/>
          </cell>
          <cell r="V4113" t="str">
            <v>POLISI PAMONG PRAJA</v>
          </cell>
          <cell r="W4113" t="str">
            <v>Sub Bagian Umum Dan Kepegawaian</v>
          </cell>
          <cell r="X4113" t="str">
            <v>Sekretariat</v>
          </cell>
          <cell r="Y4113" t="str">
            <v>S-1 HUKUM ADMINISTRASI NEGARA</v>
          </cell>
          <cell r="Z4113" t="str">
            <v>31-12-2011</v>
          </cell>
          <cell r="AA4113" t="str">
            <v>Aktif</v>
          </cell>
          <cell r="AB4113" t="str">
            <v>PNS Daerah Kab./Kota yang bekerja pada Kab./Kota</v>
          </cell>
          <cell r="AC4113" t="str">
            <v>Pemerintah Kab. Tolitoli</v>
          </cell>
          <cell r="AD4113" t="str">
            <v>Pemerintah Kab. Tolitoli</v>
          </cell>
        </row>
        <row r="4114">
          <cell r="A4114">
            <v>4112</v>
          </cell>
          <cell r="B4114" t="str">
            <v>197512122005011008</v>
          </cell>
          <cell r="C4114" t="str">
            <v>570017239</v>
          </cell>
          <cell r="D4114" t="str">
            <v>MARWAN</v>
          </cell>
          <cell r="E4114" t="str">
            <v/>
          </cell>
          <cell r="F4114" t="str">
            <v>A.Ma</v>
          </cell>
          <cell r="G4114" t="str">
            <v>TOLITOLI</v>
          </cell>
          <cell r="H4114" t="str">
            <v>12 - 12 - 1975</v>
          </cell>
          <cell r="I4114" t="str">
            <v>II/b</v>
          </cell>
          <cell r="J4114" t="str">
            <v>01 - 01 - 2005</v>
          </cell>
          <cell r="K4114" t="str">
            <v>01 - 03 - 2006</v>
          </cell>
          <cell r="L4114" t="str">
            <v>L</v>
          </cell>
          <cell r="M4114" t="str">
            <v>III/a</v>
          </cell>
          <cell r="N4114" t="str">
            <v>01 - 10 - 2014</v>
          </cell>
          <cell r="O4114" t="str">
            <v>7</v>
          </cell>
          <cell r="P4114" t="str">
            <v>9</v>
          </cell>
          <cell r="Q4114" t="str">
            <v/>
          </cell>
          <cell r="R4114" t="str">
            <v/>
          </cell>
          <cell r="S4114" t="str">
            <v/>
          </cell>
          <cell r="T4114" t="str">
            <v>09 - 03 - 2015</v>
          </cell>
          <cell r="U4114" t="str">
            <v>Guru Pertama</v>
          </cell>
          <cell r="V4114" t="str">
            <v/>
          </cell>
          <cell r="W4114" t="str">
            <v>SDN 5 TOLITOLI</v>
          </cell>
          <cell r="X4114" t="str">
            <v>CABANG DISPENBUD KECAMATAN BAOLAN</v>
          </cell>
          <cell r="Y4114" t="str">
            <v>D-II/A-II PGSD</v>
          </cell>
          <cell r="Z4114" t="str">
            <v>31-12-2004</v>
          </cell>
          <cell r="AA4114" t="str">
            <v>Aktif</v>
          </cell>
          <cell r="AB4114" t="str">
            <v>PNS Daerah Kab./Kota yang bekerja pada Kab./Kota</v>
          </cell>
          <cell r="AC4114" t="str">
            <v>Pemerintah Kab. Tolitoli</v>
          </cell>
          <cell r="AD4114" t="str">
            <v>Pemerintah Kab. Tolitoli</v>
          </cell>
        </row>
        <row r="4115">
          <cell r="A4115">
            <v>4113</v>
          </cell>
          <cell r="B4115" t="str">
            <v>199006062017082005</v>
          </cell>
          <cell r="C4115" t="str">
            <v/>
          </cell>
          <cell r="D4115" t="str">
            <v>RILMA AULIA SEPING</v>
          </cell>
          <cell r="E4115" t="str">
            <v/>
          </cell>
          <cell r="F4115" t="str">
            <v>S.Si</v>
          </cell>
          <cell r="G4115" t="str">
            <v>TOLITOLI</v>
          </cell>
          <cell r="H4115" t="str">
            <v>06 - 06 - 1990</v>
          </cell>
          <cell r="I4115" t="str">
            <v>III/a</v>
          </cell>
          <cell r="J4115" t="str">
            <v>01 - 08 - 2017</v>
          </cell>
          <cell r="K4115" t="str">
            <v>01 - 04 - 2018</v>
          </cell>
          <cell r="L4115" t="str">
            <v>P</v>
          </cell>
          <cell r="M4115" t="str">
            <v>III/a</v>
          </cell>
          <cell r="N4115" t="str">
            <v>01 - 08 - 2017</v>
          </cell>
          <cell r="O4115" t="str">
            <v>0</v>
          </cell>
          <cell r="P4115" t="str">
            <v>0</v>
          </cell>
          <cell r="Q4115" t="str">
            <v/>
          </cell>
          <cell r="R4115" t="str">
            <v/>
          </cell>
          <cell r="S4115" t="str">
            <v/>
          </cell>
          <cell r="T4115" t="str">
            <v/>
          </cell>
          <cell r="U4115" t="str">
            <v/>
          </cell>
          <cell r="V4115" t="str">
            <v>GURU IPA</v>
          </cell>
          <cell r="W4115" t="str">
            <v>SMP Negeri 4 Basidondo</v>
          </cell>
          <cell r="X4115" t="str">
            <v>Dinas Pendidikan Dan Kebudayaan</v>
          </cell>
          <cell r="Y4115" t="str">
            <v>S-1 PENDIDIKAN IPA BIOLOGI</v>
          </cell>
          <cell r="Z4115" t="str">
            <v>26-07-2011</v>
          </cell>
          <cell r="AA4115" t="str">
            <v>Aktif</v>
          </cell>
          <cell r="AB4115" t="str">
            <v>PNS Daerah Kab./Kota yang bekerja pada Kab./Kota</v>
          </cell>
          <cell r="AC4115" t="str">
            <v>Pemerintah Kab. Tolitoli</v>
          </cell>
          <cell r="AD4115" t="str">
            <v>Pemerintah Kab. Tolitoli</v>
          </cell>
        </row>
        <row r="4116">
          <cell r="A4116">
            <v>4114</v>
          </cell>
          <cell r="B4116" t="str">
            <v>196507201989091001</v>
          </cell>
          <cell r="C4116" t="str">
            <v>131827522</v>
          </cell>
          <cell r="D4116" t="str">
            <v>PONIMAN</v>
          </cell>
          <cell r="E4116" t="str">
            <v/>
          </cell>
          <cell r="F4116" t="str">
            <v/>
          </cell>
          <cell r="G4116" t="str">
            <v>CILACAP</v>
          </cell>
          <cell r="H4116" t="str">
            <v>20 - 07 - 1965</v>
          </cell>
          <cell r="I4116" t="str">
            <v>II/a</v>
          </cell>
          <cell r="J4116" t="str">
            <v>01 - 09 - 1989</v>
          </cell>
          <cell r="K4116" t="str">
            <v>01 - 03 - 1991</v>
          </cell>
          <cell r="L4116" t="str">
            <v>L</v>
          </cell>
          <cell r="M4116" t="str">
            <v>IV/a</v>
          </cell>
          <cell r="N4116" t="str">
            <v>01 - 04 - 2010</v>
          </cell>
          <cell r="O4116" t="str">
            <v>15</v>
          </cell>
          <cell r="P4116" t="str">
            <v>7</v>
          </cell>
          <cell r="Q4116" t="str">
            <v/>
          </cell>
          <cell r="R4116" t="str">
            <v/>
          </cell>
          <cell r="S4116" t="str">
            <v/>
          </cell>
          <cell r="T4116" t="str">
            <v>01 - 04 - 2010</v>
          </cell>
          <cell r="U4116" t="str">
            <v>Guru Madya</v>
          </cell>
          <cell r="V4116" t="str">
            <v/>
          </cell>
          <cell r="W4116" t="str">
            <v>CABANG DISDIKPORA KEC. BASIDONDO</v>
          </cell>
          <cell r="X4116" t="str">
            <v>DINAS PENDIDIKAN, PEMUDA DAN OLAH RAGA</v>
          </cell>
          <cell r="Y4116" t="str">
            <v>DIPLOMA II</v>
          </cell>
          <cell r="Z4116" t="str">
            <v>21-02-2003</v>
          </cell>
          <cell r="AA4116" t="str">
            <v>Aktif</v>
          </cell>
          <cell r="AB4116" t="str">
            <v>PNS Daerah Kab./Kota yang bekerja pada Kab./Kota</v>
          </cell>
          <cell r="AC4116" t="str">
            <v>Pemerintah Kab. Tolitoli</v>
          </cell>
          <cell r="AD4116" t="str">
            <v>Pemerintah Kab. Tolitoli</v>
          </cell>
        </row>
        <row r="4117">
          <cell r="A4117">
            <v>4115</v>
          </cell>
          <cell r="B4117" t="str">
            <v>197512102005012008</v>
          </cell>
          <cell r="C4117" t="str">
            <v>570017402</v>
          </cell>
          <cell r="D4117" t="str">
            <v>MURNIATI</v>
          </cell>
          <cell r="E4117" t="str">
            <v/>
          </cell>
          <cell r="F4117" t="str">
            <v>SE</v>
          </cell>
          <cell r="G4117" t="str">
            <v>TOLITOLI</v>
          </cell>
          <cell r="H4117" t="str">
            <v>10 - 12 - 1975</v>
          </cell>
          <cell r="I4117" t="str">
            <v>II/a</v>
          </cell>
          <cell r="J4117" t="str">
            <v>01 - 01 - 2005</v>
          </cell>
          <cell r="K4117" t="str">
            <v>01 - 03 - 2006</v>
          </cell>
          <cell r="L4117" t="str">
            <v>P</v>
          </cell>
          <cell r="M4117" t="str">
            <v>III/c</v>
          </cell>
          <cell r="N4117" t="str">
            <v>01 - 04 - 2018</v>
          </cell>
          <cell r="O4117" t="str">
            <v>8</v>
          </cell>
          <cell r="P4117" t="str">
            <v>3</v>
          </cell>
          <cell r="Q4117" t="str">
            <v/>
          </cell>
          <cell r="R4117" t="str">
            <v/>
          </cell>
          <cell r="S4117" t="str">
            <v/>
          </cell>
          <cell r="T4117" t="str">
            <v/>
          </cell>
          <cell r="U4117" t="str">
            <v/>
          </cell>
          <cell r="V4117" t="str">
            <v>ANALIS PENDAPATAN DAERAH</v>
          </cell>
          <cell r="W4117" t="str">
            <v>Sub Bidang Pendaftaran Dan Pengelolaan Data</v>
          </cell>
          <cell r="X4117" t="str">
            <v>Badan Keuangan Daerah</v>
          </cell>
          <cell r="Y4117" t="str">
            <v>S-1 EKONOMI MANAJEMEN</v>
          </cell>
          <cell r="Z4117" t="str">
            <v>01-01-2009</v>
          </cell>
          <cell r="AA4117" t="str">
            <v>Aktif</v>
          </cell>
          <cell r="AB4117" t="str">
            <v>PNS Daerah Kab./Kota yang bekerja pada Kab./Kota</v>
          </cell>
          <cell r="AC4117" t="str">
            <v>Pemerintah Kab. Tolitoli</v>
          </cell>
          <cell r="AD4117" t="str">
            <v>Pemerintah Kab. Tolitoli</v>
          </cell>
        </row>
        <row r="4118">
          <cell r="A4118">
            <v>4116</v>
          </cell>
          <cell r="B4118" t="str">
            <v>196206061982071001</v>
          </cell>
          <cell r="C4118" t="str">
            <v>131056088</v>
          </cell>
          <cell r="D4118" t="str">
            <v>MARTANI RANO KOMBE</v>
          </cell>
          <cell r="E4118" t="str">
            <v/>
          </cell>
          <cell r="F4118" t="str">
            <v/>
          </cell>
          <cell r="G4118" t="str">
            <v>POSO</v>
          </cell>
          <cell r="H4118" t="str">
            <v>06 - 06 - 1962</v>
          </cell>
          <cell r="I4118" t="str">
            <v>II/a</v>
          </cell>
          <cell r="J4118" t="str">
            <v>01 - 07 - 1982</v>
          </cell>
          <cell r="K4118" t="str">
            <v>01 - 07 - 1984</v>
          </cell>
          <cell r="L4118" t="str">
            <v>L</v>
          </cell>
          <cell r="M4118" t="str">
            <v>IV/a</v>
          </cell>
          <cell r="N4118" t="str">
            <v>01 - 04 - 2006</v>
          </cell>
          <cell r="O4118" t="str">
            <v>18</v>
          </cell>
          <cell r="P4118" t="str">
            <v>9</v>
          </cell>
          <cell r="Q4118" t="str">
            <v/>
          </cell>
          <cell r="R4118" t="str">
            <v/>
          </cell>
          <cell r="S4118" t="str">
            <v/>
          </cell>
          <cell r="T4118" t="str">
            <v>01 - 04 - 2006</v>
          </cell>
          <cell r="U4118" t="str">
            <v>Guru Pembina</v>
          </cell>
          <cell r="V4118" t="str">
            <v/>
          </cell>
          <cell r="W4118" t="str">
            <v>SDN 2 TOLITOLI</v>
          </cell>
          <cell r="X4118" t="str">
            <v>CABANG DISPENBUD KECAMATAN BAOLAN</v>
          </cell>
          <cell r="Y4118" t="str">
            <v>D-II</v>
          </cell>
          <cell r="Z4118" t="str">
            <v>31-12-1998</v>
          </cell>
          <cell r="AA4118" t="str">
            <v>Aktif</v>
          </cell>
          <cell r="AB4118" t="str">
            <v>PNS Daerah Kab./Kota yang bekerja pada Kab./Kota</v>
          </cell>
          <cell r="AC4118" t="str">
            <v>Pemerintah Kab. Tolitoli</v>
          </cell>
          <cell r="AD4118" t="str">
            <v>Pemerintah Kab. Tolitoli</v>
          </cell>
        </row>
        <row r="4119">
          <cell r="A4119">
            <v>4117</v>
          </cell>
          <cell r="B4119" t="str">
            <v>196705121994081001</v>
          </cell>
          <cell r="C4119" t="str">
            <v>132080136</v>
          </cell>
          <cell r="D4119" t="str">
            <v>ASRUDIN</v>
          </cell>
          <cell r="E4119" t="str">
            <v/>
          </cell>
          <cell r="F4119" t="str">
            <v>A.Ma.Pd</v>
          </cell>
          <cell r="G4119" t="str">
            <v>PALU</v>
          </cell>
          <cell r="H4119" t="str">
            <v>12 - 05 - 1967</v>
          </cell>
          <cell r="I4119" t="str">
            <v>II/a</v>
          </cell>
          <cell r="J4119" t="str">
            <v>01 - 08 - 1994</v>
          </cell>
          <cell r="K4119" t="str">
            <v>01 - 12 - 1995</v>
          </cell>
          <cell r="L4119" t="str">
            <v>L</v>
          </cell>
          <cell r="M4119" t="str">
            <v>III/d</v>
          </cell>
          <cell r="N4119" t="str">
            <v>01 - 10 - 2015</v>
          </cell>
          <cell r="O4119" t="str">
            <v>16</v>
          </cell>
          <cell r="P4119" t="str">
            <v>2</v>
          </cell>
          <cell r="Q4119" t="str">
            <v/>
          </cell>
          <cell r="R4119" t="str">
            <v/>
          </cell>
          <cell r="S4119" t="str">
            <v/>
          </cell>
          <cell r="T4119" t="str">
            <v>01 - 10 - 2015</v>
          </cell>
          <cell r="U4119" t="str">
            <v>Guru Muda</v>
          </cell>
          <cell r="V4119" t="str">
            <v/>
          </cell>
          <cell r="W4119" t="str">
            <v>SEKOLAH DASAR</v>
          </cell>
          <cell r="X4119" t="str">
            <v/>
          </cell>
          <cell r="Y4119" t="str">
            <v>D-II/A-II PGSD</v>
          </cell>
          <cell r="Z4119" t="str">
            <v>31-12-2005</v>
          </cell>
          <cell r="AA4119" t="str">
            <v>Aktif</v>
          </cell>
          <cell r="AB4119" t="str">
            <v>PNS Daerah Kab./Kota yang bekerja pada Kab./Kota</v>
          </cell>
          <cell r="AC4119" t="str">
            <v>Pemerintah Kab. Tolitoli</v>
          </cell>
          <cell r="AD4119" t="str">
            <v>Pemerintah Kab. Tolitoli</v>
          </cell>
        </row>
        <row r="4120">
          <cell r="A4120">
            <v>4118</v>
          </cell>
          <cell r="B4120" t="str">
            <v>196905222005012006</v>
          </cell>
          <cell r="C4120" t="str">
            <v>570017268</v>
          </cell>
          <cell r="D4120" t="str">
            <v>POSIA</v>
          </cell>
          <cell r="E4120" t="str">
            <v/>
          </cell>
          <cell r="F4120" t="str">
            <v>A.Ma</v>
          </cell>
          <cell r="G4120" t="str">
            <v>TOLITOLI</v>
          </cell>
          <cell r="H4120" t="str">
            <v>22 - 05 - 1969</v>
          </cell>
          <cell r="I4120" t="str">
            <v>II/b</v>
          </cell>
          <cell r="J4120" t="str">
            <v>01 - 01 - 2005</v>
          </cell>
          <cell r="K4120" t="str">
            <v>01 - 03 - 2006</v>
          </cell>
          <cell r="L4120" t="str">
            <v>P</v>
          </cell>
          <cell r="M4120" t="str">
            <v>III/a</v>
          </cell>
          <cell r="N4120" t="str">
            <v>01 - 04 - 2017</v>
          </cell>
          <cell r="O4120" t="str">
            <v>15</v>
          </cell>
          <cell r="P4120" t="str">
            <v>2</v>
          </cell>
          <cell r="Q4120" t="str">
            <v/>
          </cell>
          <cell r="R4120" t="str">
            <v/>
          </cell>
          <cell r="S4120" t="str">
            <v/>
          </cell>
          <cell r="T4120" t="str">
            <v>01 - 04 - 2017</v>
          </cell>
          <cell r="U4120" t="str">
            <v>Guru Pertama</v>
          </cell>
          <cell r="V4120" t="str">
            <v/>
          </cell>
          <cell r="W4120" t="str">
            <v>TK PEMBINA</v>
          </cell>
          <cell r="X4120" t="str">
            <v>CABANG DISPENBUD KECAMATAN BAOLAN</v>
          </cell>
          <cell r="Y4120" t="str">
            <v>D-II PGTKI</v>
          </cell>
          <cell r="Z4120" t="str">
            <v>31-12-2002</v>
          </cell>
          <cell r="AA4120" t="str">
            <v>Aktif</v>
          </cell>
          <cell r="AB4120" t="str">
            <v>PNS Daerah Kab./Kota yang bekerja pada Kab./Kota</v>
          </cell>
          <cell r="AC4120" t="str">
            <v>Pemerintah Kab. Tolitoli</v>
          </cell>
          <cell r="AD4120" t="str">
            <v>Pemerintah Kab. Tolitoli</v>
          </cell>
        </row>
        <row r="4121">
          <cell r="A4121">
            <v>4119</v>
          </cell>
          <cell r="B4121" t="str">
            <v>198403042014112001</v>
          </cell>
          <cell r="C4121" t="str">
            <v/>
          </cell>
          <cell r="D4121" t="str">
            <v>YENIARTI</v>
          </cell>
          <cell r="E4121" t="str">
            <v/>
          </cell>
          <cell r="F4121" t="str">
            <v/>
          </cell>
          <cell r="G4121" t="str">
            <v>TOLITOLI</v>
          </cell>
          <cell r="H4121" t="str">
            <v>04 - 03 - 1984</v>
          </cell>
          <cell r="I4121" t="str">
            <v>II/a</v>
          </cell>
          <cell r="J4121" t="str">
            <v>01 - 11 - 2014</v>
          </cell>
          <cell r="K4121" t="str">
            <v>01 - 09 - 2016</v>
          </cell>
          <cell r="L4121" t="str">
            <v>P</v>
          </cell>
          <cell r="M4121" t="str">
            <v>II/a</v>
          </cell>
          <cell r="N4121" t="str">
            <v>01 - 11 - 2014</v>
          </cell>
          <cell r="O4121" t="str">
            <v>9</v>
          </cell>
          <cell r="P4121" t="str">
            <v>10</v>
          </cell>
          <cell r="Q4121" t="str">
            <v/>
          </cell>
          <cell r="R4121" t="str">
            <v/>
          </cell>
          <cell r="S4121" t="str">
            <v/>
          </cell>
          <cell r="T4121" t="str">
            <v/>
          </cell>
          <cell r="U4121" t="str">
            <v/>
          </cell>
          <cell r="V4121" t="str">
            <v>PENGUMPUL DATA BAHAN EVALUASI DAN PELAPORAN</v>
          </cell>
          <cell r="W4121" t="str">
            <v>Seksi Evaluasi Dan Pelaporan</v>
          </cell>
          <cell r="X4121" t="str">
            <v>Bidang Akuntansi</v>
          </cell>
          <cell r="Y4121" t="str">
            <v>SMU IPA</v>
          </cell>
          <cell r="Z4121" t="str">
            <v>14-06-2002</v>
          </cell>
          <cell r="AA4121" t="str">
            <v>Aktif</v>
          </cell>
          <cell r="AB4121" t="str">
            <v>PNS Daerah Kab./Kota yang bekerja pada Kab./Kota</v>
          </cell>
          <cell r="AC4121" t="str">
            <v>Pemerintah Kab. Tolitoli</v>
          </cell>
          <cell r="AD4121" t="str">
            <v>Pemerintah Kab. Tolitoli</v>
          </cell>
        </row>
        <row r="4122">
          <cell r="A4122">
            <v>4120</v>
          </cell>
          <cell r="B4122" t="str">
            <v>196803231999032003</v>
          </cell>
          <cell r="C4122" t="str">
            <v>132234053</v>
          </cell>
          <cell r="D4122" t="str">
            <v>DARNIA</v>
          </cell>
          <cell r="E4122" t="str">
            <v/>
          </cell>
          <cell r="F4122" t="str">
            <v>A.Ma.Pd</v>
          </cell>
          <cell r="G4122" t="str">
            <v>TOLITOLI</v>
          </cell>
          <cell r="H4122" t="str">
            <v>23 - 03 - 1968</v>
          </cell>
          <cell r="I4122" t="str">
            <v>II/a</v>
          </cell>
          <cell r="J4122" t="str">
            <v>01 - 03 - 1999</v>
          </cell>
          <cell r="K4122" t="str">
            <v>01 - 08 - 2000</v>
          </cell>
          <cell r="L4122" t="str">
            <v>P</v>
          </cell>
          <cell r="M4122" t="str">
            <v>III/b</v>
          </cell>
          <cell r="N4122" t="str">
            <v>01 - 10 - 2015</v>
          </cell>
          <cell r="O4122" t="str">
            <v>11</v>
          </cell>
          <cell r="P4122" t="str">
            <v>7</v>
          </cell>
          <cell r="Q4122" t="str">
            <v/>
          </cell>
          <cell r="R4122" t="str">
            <v/>
          </cell>
          <cell r="S4122" t="str">
            <v/>
          </cell>
          <cell r="T4122" t="str">
            <v>01 - 10 - 2012</v>
          </cell>
          <cell r="U4122" t="str">
            <v>Guru Pertama</v>
          </cell>
          <cell r="V4122" t="str">
            <v/>
          </cell>
          <cell r="W4122" t="str">
            <v>SDN 1 SALUMBIA</v>
          </cell>
          <cell r="X4122" t="str">
            <v>CABANG DISPENBUD KECAMATAN DONDO</v>
          </cell>
          <cell r="Y4122" t="str">
            <v>D-II/A-II PGSD</v>
          </cell>
          <cell r="Z4122" t="str">
            <v>31-12-2001</v>
          </cell>
          <cell r="AA4122" t="str">
            <v>Aktif</v>
          </cell>
          <cell r="AB4122" t="str">
            <v>PNS Daerah Kab./Kota yang bekerja pada Kab./Kota</v>
          </cell>
          <cell r="AC4122" t="str">
            <v>Pemerintah Kab. Tolitoli</v>
          </cell>
          <cell r="AD4122" t="str">
            <v>Pemerintah Kab. Tolitoli</v>
          </cell>
        </row>
        <row r="4123">
          <cell r="A4123">
            <v>4121</v>
          </cell>
          <cell r="B4123" t="str">
            <v>196101211982012017</v>
          </cell>
          <cell r="C4123" t="str">
            <v>130975189</v>
          </cell>
          <cell r="D4123" t="str">
            <v>SURYANI A. HAEL</v>
          </cell>
          <cell r="E4123" t="str">
            <v/>
          </cell>
          <cell r="F4123" t="str">
            <v>A.Ma.Pd</v>
          </cell>
          <cell r="G4123" t="str">
            <v>BUOL</v>
          </cell>
          <cell r="H4123" t="str">
            <v>21 - 01 - 1961</v>
          </cell>
          <cell r="I4123" t="str">
            <v>II/a</v>
          </cell>
          <cell r="J4123" t="str">
            <v>01 - 01 - 1982</v>
          </cell>
          <cell r="K4123" t="str">
            <v>01 - 01 - 1984</v>
          </cell>
          <cell r="L4123" t="str">
            <v>P</v>
          </cell>
          <cell r="M4123" t="str">
            <v>IV/a</v>
          </cell>
          <cell r="N4123" t="str">
            <v>01 - 10 - 2006</v>
          </cell>
          <cell r="O4123" t="str">
            <v>19</v>
          </cell>
          <cell r="P4123" t="str">
            <v>9</v>
          </cell>
          <cell r="Q4123" t="str">
            <v/>
          </cell>
          <cell r="R4123" t="str">
            <v/>
          </cell>
          <cell r="S4123" t="str">
            <v/>
          </cell>
          <cell r="T4123" t="str">
            <v>01 - 10 - 2006</v>
          </cell>
          <cell r="U4123" t="str">
            <v>Guru Pembina</v>
          </cell>
          <cell r="V4123" t="str">
            <v/>
          </cell>
          <cell r="W4123" t="str">
            <v>SD Negeri 2 Tambun</v>
          </cell>
          <cell r="X4123" t="str">
            <v>Dinas Pendidikan Dan Kebudayaan</v>
          </cell>
          <cell r="Y4123" t="str">
            <v>D-II</v>
          </cell>
          <cell r="Z4123" t="str">
            <v>31-12-2000</v>
          </cell>
          <cell r="AA4123" t="str">
            <v>Aktif</v>
          </cell>
          <cell r="AB4123" t="str">
            <v>PNS Daerah Kab./Kota yang bekerja pada Kab./Kota</v>
          </cell>
          <cell r="AC4123" t="str">
            <v>Pemerintah Kab. Tolitoli</v>
          </cell>
          <cell r="AD4123" t="str">
            <v>Pemerintah Kab. Tolitoli</v>
          </cell>
        </row>
        <row r="4124">
          <cell r="A4124">
            <v>4122</v>
          </cell>
          <cell r="B4124" t="str">
            <v>198609262009042002</v>
          </cell>
          <cell r="C4124" t="str">
            <v/>
          </cell>
          <cell r="D4124" t="str">
            <v>KARTIKA NURMUSLIMAH</v>
          </cell>
          <cell r="E4124" t="str">
            <v/>
          </cell>
          <cell r="F4124" t="str">
            <v>S.Farm</v>
          </cell>
          <cell r="G4124" t="str">
            <v>BANGKIR</v>
          </cell>
          <cell r="H4124" t="str">
            <v>26 - 09 - 1986</v>
          </cell>
          <cell r="I4124" t="str">
            <v>III/a</v>
          </cell>
          <cell r="J4124" t="str">
            <v>01 - 04 - 2009</v>
          </cell>
          <cell r="K4124" t="str">
            <v>01 - 01 - 2011</v>
          </cell>
          <cell r="L4124" t="str">
            <v>P</v>
          </cell>
          <cell r="M4124" t="str">
            <v>III/c</v>
          </cell>
          <cell r="N4124" t="str">
            <v>01 - 10 - 2016</v>
          </cell>
          <cell r="O4124" t="str">
            <v>7</v>
          </cell>
          <cell r="P4124" t="str">
            <v>6</v>
          </cell>
          <cell r="Q4124" t="str">
            <v/>
          </cell>
          <cell r="R4124" t="str">
            <v/>
          </cell>
          <cell r="S4124" t="str">
            <v/>
          </cell>
          <cell r="T4124" t="str">
            <v>01 - 10 - 2016</v>
          </cell>
          <cell r="U4124" t="str">
            <v>Asisten Apoteker Penyelia</v>
          </cell>
          <cell r="V4124" t="str">
            <v/>
          </cell>
          <cell r="W4124" t="str">
            <v>PUSKESMAS GALANG</v>
          </cell>
          <cell r="X4124" t="str">
            <v>DINAS KESEHATAN</v>
          </cell>
          <cell r="Y4124" t="str">
            <v>S-1 FARMASI</v>
          </cell>
          <cell r="Z4124" t="str">
            <v>31-12-2008</v>
          </cell>
          <cell r="AA4124" t="str">
            <v>Aktif</v>
          </cell>
          <cell r="AB4124" t="str">
            <v>PNS Daerah Kab./Kota yang bekerja pada Kab./Kota</v>
          </cell>
          <cell r="AC4124" t="str">
            <v>Pemerintah Kab. Tolitoli</v>
          </cell>
          <cell r="AD4124" t="str">
            <v>Pemerintah Kab. Tolitoli</v>
          </cell>
        </row>
        <row r="4125">
          <cell r="A4125">
            <v>4123</v>
          </cell>
          <cell r="B4125" t="str">
            <v>197809072005012017</v>
          </cell>
          <cell r="C4125" t="str">
            <v>570017329</v>
          </cell>
          <cell r="D4125" t="str">
            <v>ROSMAWATI</v>
          </cell>
          <cell r="E4125" t="str">
            <v/>
          </cell>
          <cell r="F4125" t="str">
            <v/>
          </cell>
          <cell r="G4125" t="str">
            <v>TOLITOLI</v>
          </cell>
          <cell r="H4125" t="str">
            <v>07 - 09 - 1978</v>
          </cell>
          <cell r="I4125" t="str">
            <v>II/a</v>
          </cell>
          <cell r="J4125" t="str">
            <v>01 - 01 - 2005</v>
          </cell>
          <cell r="K4125" t="str">
            <v>01 - 03 - 2006</v>
          </cell>
          <cell r="L4125" t="str">
            <v>P</v>
          </cell>
          <cell r="M4125" t="str">
            <v>III/a</v>
          </cell>
          <cell r="N4125" t="str">
            <v>01 - 04 - 2017</v>
          </cell>
          <cell r="O4125" t="str">
            <v>15</v>
          </cell>
          <cell r="P4125" t="str">
            <v>4</v>
          </cell>
          <cell r="Q4125" t="str">
            <v/>
          </cell>
          <cell r="R4125" t="str">
            <v/>
          </cell>
          <cell r="S4125" t="str">
            <v/>
          </cell>
          <cell r="T4125" t="str">
            <v>01 - 04 - 2017</v>
          </cell>
          <cell r="U4125" t="str">
            <v>Bidan Mahir / Lanjutan</v>
          </cell>
          <cell r="V4125" t="str">
            <v/>
          </cell>
          <cell r="W4125" t="str">
            <v>PUSKESMAS BAOLAN</v>
          </cell>
          <cell r="X4125" t="str">
            <v>DINAS KESEHATAN</v>
          </cell>
          <cell r="Y4125" t="str">
            <v>PROGRAM PENDIDIKAN BIDAN</v>
          </cell>
          <cell r="Z4125" t="str">
            <v>31-12-1996</v>
          </cell>
          <cell r="AA4125" t="str">
            <v>Aktif</v>
          </cell>
          <cell r="AB4125" t="str">
            <v>PNS Daerah Kab./Kota yang bekerja pada Kab./Kota</v>
          </cell>
          <cell r="AC4125" t="str">
            <v>Pemerintah Kab. Tolitoli</v>
          </cell>
          <cell r="AD4125" t="str">
            <v>Pemerintah Kab. Tolitoli</v>
          </cell>
        </row>
        <row r="4126">
          <cell r="A4126">
            <v>4124</v>
          </cell>
          <cell r="B4126" t="str">
            <v>197712122009041001</v>
          </cell>
          <cell r="C4126" t="str">
            <v/>
          </cell>
          <cell r="D4126" t="str">
            <v>MANSUR</v>
          </cell>
          <cell r="E4126" t="str">
            <v/>
          </cell>
          <cell r="F4126" t="str">
            <v>SE</v>
          </cell>
          <cell r="G4126" t="str">
            <v>GORONTALO UTARA</v>
          </cell>
          <cell r="H4126" t="str">
            <v>12 - 12 - 1977</v>
          </cell>
          <cell r="I4126" t="str">
            <v>III/a</v>
          </cell>
          <cell r="J4126" t="str">
            <v>01 - 04 - 2009</v>
          </cell>
          <cell r="K4126" t="str">
            <v>01 - 01 - 2011</v>
          </cell>
          <cell r="L4126" t="str">
            <v>L</v>
          </cell>
          <cell r="M4126" t="str">
            <v>III/c</v>
          </cell>
          <cell r="N4126" t="str">
            <v>01 - 04 - 2017</v>
          </cell>
          <cell r="O4126" t="str">
            <v>8</v>
          </cell>
          <cell r="P4126" t="str">
            <v>0</v>
          </cell>
          <cell r="Q4126" t="str">
            <v/>
          </cell>
          <cell r="R4126" t="str">
            <v/>
          </cell>
          <cell r="S4126" t="str">
            <v/>
          </cell>
          <cell r="T4126" t="str">
            <v/>
          </cell>
          <cell r="U4126" t="str">
            <v/>
          </cell>
          <cell r="V4126" t="str">
            <v>PETUGAS URUSAN PROTOKOL</v>
          </cell>
          <cell r="W4126" t="str">
            <v>Sub Bagian Humas Dan Protokol</v>
          </cell>
          <cell r="X4126" t="str">
            <v>Sekretaris Dewan Perwakilan Rakyat Daerah</v>
          </cell>
          <cell r="Y4126" t="str">
            <v>S-1 EKONOMI MANAJEMEN</v>
          </cell>
          <cell r="Z4126" t="str">
            <v>31-12-2004</v>
          </cell>
          <cell r="AA4126" t="str">
            <v>Aktif</v>
          </cell>
          <cell r="AB4126" t="str">
            <v>PNS Daerah Kab./Kota yang bekerja pada Kab./Kota</v>
          </cell>
          <cell r="AC4126" t="str">
            <v>Pemerintah Kab. Tolitoli</v>
          </cell>
          <cell r="AD4126" t="str">
            <v>Pemerintah Kab. Tolitoli</v>
          </cell>
        </row>
        <row r="4127">
          <cell r="A4127">
            <v>4125</v>
          </cell>
          <cell r="B4127" t="str">
            <v>198005232011012005</v>
          </cell>
          <cell r="C4127" t="str">
            <v/>
          </cell>
          <cell r="D4127" t="str">
            <v>SUNAMI</v>
          </cell>
          <cell r="E4127" t="str">
            <v/>
          </cell>
          <cell r="F4127" t="str">
            <v>S.Pt</v>
          </cell>
          <cell r="G4127" t="str">
            <v>TOLITOLI</v>
          </cell>
          <cell r="H4127" t="str">
            <v>23 - 05 - 1980</v>
          </cell>
          <cell r="I4127" t="str">
            <v>III/a</v>
          </cell>
          <cell r="J4127" t="str">
            <v>01 - 01 - 2011</v>
          </cell>
          <cell r="K4127" t="str">
            <v>01 - 01 - 2013</v>
          </cell>
          <cell r="L4127" t="str">
            <v>P</v>
          </cell>
          <cell r="M4127" t="str">
            <v>III/b</v>
          </cell>
          <cell r="N4127" t="str">
            <v>01 - 04 - 2015</v>
          </cell>
          <cell r="O4127" t="str">
            <v>4</v>
          </cell>
          <cell r="P4127" t="str">
            <v>3</v>
          </cell>
          <cell r="Q4127" t="str">
            <v/>
          </cell>
          <cell r="R4127" t="str">
            <v/>
          </cell>
          <cell r="S4127" t="str">
            <v/>
          </cell>
          <cell r="T4127" t="str">
            <v/>
          </cell>
          <cell r="U4127" t="str">
            <v/>
          </cell>
          <cell r="V4127" t="str">
            <v>STAF</v>
          </cell>
          <cell r="W4127" t="str">
            <v>Sub Bagian Tata Usaha</v>
          </cell>
          <cell r="X4127" t="str">
            <v>Dinas Tenaga Kerja</v>
          </cell>
          <cell r="Y4127" t="str">
            <v>S-1 PETERNAKAN</v>
          </cell>
          <cell r="Z4127" t="str">
            <v>31-12-2006</v>
          </cell>
          <cell r="AA4127" t="str">
            <v>Aktif</v>
          </cell>
          <cell r="AB4127" t="str">
            <v>PNS Daerah Kab./Kota yang bekerja pada Kab./Kota</v>
          </cell>
          <cell r="AC4127" t="str">
            <v>Pemerintah Kab. Tolitoli</v>
          </cell>
          <cell r="AD4127" t="str">
            <v>Pemerintah Kab. Tolitoli</v>
          </cell>
        </row>
        <row r="4128">
          <cell r="A4128">
            <v>4126</v>
          </cell>
          <cell r="B4128" t="str">
            <v>198512032011012013</v>
          </cell>
          <cell r="C4128" t="str">
            <v/>
          </cell>
          <cell r="D4128" t="str">
            <v>SUTRISNA</v>
          </cell>
          <cell r="E4128" t="str">
            <v/>
          </cell>
          <cell r="F4128" t="str">
            <v>S.Pd</v>
          </cell>
          <cell r="G4128" t="str">
            <v>MALOMBA</v>
          </cell>
          <cell r="H4128" t="str">
            <v>03 - 12 - 1985</v>
          </cell>
          <cell r="I4128" t="str">
            <v>II/b</v>
          </cell>
          <cell r="J4128" t="str">
            <v>01 - 01 - 2011</v>
          </cell>
          <cell r="K4128" t="str">
            <v>01 - 01 - 2013</v>
          </cell>
          <cell r="L4128" t="str">
            <v>P</v>
          </cell>
          <cell r="M4128" t="str">
            <v>II/b</v>
          </cell>
          <cell r="N4128" t="str">
            <v>01 - 01 - 2011</v>
          </cell>
          <cell r="O4128" t="str">
            <v>3</v>
          </cell>
          <cell r="P4128" t="str">
            <v>0</v>
          </cell>
          <cell r="Q4128" t="str">
            <v/>
          </cell>
          <cell r="R4128" t="str">
            <v/>
          </cell>
          <cell r="S4128" t="str">
            <v/>
          </cell>
          <cell r="T4128" t="str">
            <v>09 - 06 - 2015</v>
          </cell>
          <cell r="U4128" t="str">
            <v>Guru Pratama Tingkat. I</v>
          </cell>
          <cell r="V4128" t="str">
            <v/>
          </cell>
          <cell r="W4128" t="str">
            <v>SDN 1 MALOMBA</v>
          </cell>
          <cell r="X4128" t="str">
            <v>CABANG DISPENBUD KECAMATAN DONDO</v>
          </cell>
          <cell r="Y4128" t="str">
            <v>D-II PGSD</v>
          </cell>
          <cell r="Z4128" t="str">
            <v>31-12-2006</v>
          </cell>
          <cell r="AA4128" t="str">
            <v>Aktif</v>
          </cell>
          <cell r="AB4128" t="str">
            <v>PNS Daerah Kab./Kota yang bekerja pada Kab./Kota</v>
          </cell>
          <cell r="AC4128" t="str">
            <v>Pemerintah Kab. Tolitoli</v>
          </cell>
          <cell r="AD4128" t="str">
            <v>Pemerintah Kab. Tolitoli</v>
          </cell>
        </row>
        <row r="4129">
          <cell r="A4129">
            <v>4127</v>
          </cell>
          <cell r="B4129" t="str">
            <v>196807011989111002</v>
          </cell>
          <cell r="C4129" t="str">
            <v>140242541</v>
          </cell>
          <cell r="D4129" t="str">
            <v>M YUSUF ABD KARIM</v>
          </cell>
          <cell r="E4129" t="str">
            <v/>
          </cell>
          <cell r="F4129" t="str">
            <v/>
          </cell>
          <cell r="G4129" t="str">
            <v>TOLITOLI</v>
          </cell>
          <cell r="H4129" t="str">
            <v>01 - 07 - 1968</v>
          </cell>
          <cell r="I4129" t="str">
            <v>II/a</v>
          </cell>
          <cell r="J4129" t="str">
            <v>01 - 11 - 1989</v>
          </cell>
          <cell r="K4129" t="str">
            <v>01 - 04 - 1991</v>
          </cell>
          <cell r="L4129" t="str">
            <v>L</v>
          </cell>
          <cell r="M4129" t="str">
            <v>III/d</v>
          </cell>
          <cell r="N4129" t="str">
            <v>01 - 10 - 2010</v>
          </cell>
          <cell r="O4129" t="str">
            <v>15</v>
          </cell>
          <cell r="P4129" t="str">
            <v>11</v>
          </cell>
          <cell r="Q4129" t="str">
            <v/>
          </cell>
          <cell r="R4129" t="str">
            <v/>
          </cell>
          <cell r="S4129" t="str">
            <v/>
          </cell>
          <cell r="T4129" t="str">
            <v>01 - 10 - 2010</v>
          </cell>
          <cell r="U4129" t="str">
            <v>Perawat Penyelia</v>
          </cell>
          <cell r="V4129" t="str">
            <v/>
          </cell>
          <cell r="W4129" t="str">
            <v>PUSKESMAS BANGKIR</v>
          </cell>
          <cell r="X4129" t="str">
            <v>DINAS KESEHATAN</v>
          </cell>
          <cell r="Y4129" t="str">
            <v>SEKOLAH PERAWAT KESEHATAN</v>
          </cell>
          <cell r="Z4129" t="str">
            <v>31-12-1988</v>
          </cell>
          <cell r="AA4129" t="str">
            <v>Aktif</v>
          </cell>
          <cell r="AB4129" t="str">
            <v>PNS Daerah Kab./Kota yang bekerja pada Kab./Kota</v>
          </cell>
          <cell r="AC4129" t="str">
            <v>Pemerintah Kab. Tolitoli</v>
          </cell>
          <cell r="AD4129" t="str">
            <v>Pemerintah Kab. Tolitoli</v>
          </cell>
        </row>
        <row r="4130">
          <cell r="A4130">
            <v>4128</v>
          </cell>
          <cell r="B4130" t="str">
            <v>196508081999071001</v>
          </cell>
          <cell r="C4130" t="str">
            <v>132244839</v>
          </cell>
          <cell r="D4130" t="str">
            <v>RAMLI ABD RAZAK B ALI</v>
          </cell>
          <cell r="E4130" t="str">
            <v/>
          </cell>
          <cell r="F4130" t="str">
            <v/>
          </cell>
          <cell r="G4130" t="str">
            <v>MANADO</v>
          </cell>
          <cell r="H4130" t="str">
            <v>08 - 08 - 1965</v>
          </cell>
          <cell r="I4130" t="str">
            <v>I/b</v>
          </cell>
          <cell r="J4130" t="str">
            <v>01 - 07 - 1999</v>
          </cell>
          <cell r="K4130" t="str">
            <v>01 - 08 - 2000</v>
          </cell>
          <cell r="L4130" t="str">
            <v>L</v>
          </cell>
          <cell r="M4130" t="str">
            <v>II/c</v>
          </cell>
          <cell r="N4130" t="str">
            <v>01 - 10 - 2015</v>
          </cell>
          <cell r="O4130" t="str">
            <v>13</v>
          </cell>
          <cell r="P4130" t="str">
            <v>3</v>
          </cell>
          <cell r="Q4130" t="str">
            <v/>
          </cell>
          <cell r="R4130" t="str">
            <v/>
          </cell>
          <cell r="S4130" t="str">
            <v/>
          </cell>
          <cell r="T4130" t="str">
            <v/>
          </cell>
          <cell r="U4130" t="str">
            <v/>
          </cell>
          <cell r="V4130" t="str">
            <v>STAF</v>
          </cell>
          <cell r="W4130" t="str">
            <v>Sub Bidang Proteksi Kebakaran</v>
          </cell>
          <cell r="X4130" t="str">
            <v>Bidang Pemadam Kebakaran</v>
          </cell>
          <cell r="Y4130" t="str">
            <v>SMA</v>
          </cell>
          <cell r="Z4130" t="str">
            <v>31-12-2002</v>
          </cell>
          <cell r="AA4130" t="str">
            <v>Aktif</v>
          </cell>
          <cell r="AB4130" t="str">
            <v>PNS Daerah Kab./Kota yang bekerja pada Kab./Kota</v>
          </cell>
          <cell r="AC4130" t="str">
            <v>Pemerintah Kab. Tolitoli</v>
          </cell>
          <cell r="AD4130" t="str">
            <v>Pemerintah Kab. Tolitoli</v>
          </cell>
        </row>
        <row r="4131">
          <cell r="A4131">
            <v>4129</v>
          </cell>
          <cell r="B4131" t="str">
            <v>197703031999032002</v>
          </cell>
          <cell r="C4131" t="str">
            <v>140346840</v>
          </cell>
          <cell r="D4131" t="str">
            <v>SITI AISYA</v>
          </cell>
          <cell r="E4131" t="str">
            <v/>
          </cell>
          <cell r="F4131" t="str">
            <v>SKM</v>
          </cell>
          <cell r="G4131" t="str">
            <v>MAKASSAR</v>
          </cell>
          <cell r="H4131" t="str">
            <v>03 - 03 - 1977</v>
          </cell>
          <cell r="I4131" t="str">
            <v>II/a</v>
          </cell>
          <cell r="J4131" t="str">
            <v>01 - 03 - 1999</v>
          </cell>
          <cell r="K4131" t="str">
            <v>01 - 04 - 2000</v>
          </cell>
          <cell r="L4131" t="str">
            <v>P</v>
          </cell>
          <cell r="M4131" t="str">
            <v>III/d</v>
          </cell>
          <cell r="N4131" t="str">
            <v>01 - 04 - 2016</v>
          </cell>
          <cell r="O4131" t="str">
            <v>12</v>
          </cell>
          <cell r="P4131" t="str">
            <v>1</v>
          </cell>
          <cell r="Q4131" t="str">
            <v/>
          </cell>
          <cell r="R4131" t="str">
            <v/>
          </cell>
          <cell r="S4131" t="str">
            <v/>
          </cell>
          <cell r="T4131" t="str">
            <v/>
          </cell>
          <cell r="U4131" t="str">
            <v/>
          </cell>
          <cell r="V4131" t="str">
            <v>TEKNIS / ADMINISTRASI LAINNYA</v>
          </cell>
          <cell r="W4131" t="str">
            <v>Sub Bidang Pemantauan</v>
          </cell>
          <cell r="X4131" t="str">
            <v>BIDANG PEMANTAUAN DAN PEMULIHAN</v>
          </cell>
          <cell r="Y4131" t="str">
            <v>S-1 KESEHATAN MASYARAKAT</v>
          </cell>
          <cell r="Z4131" t="str">
            <v>31-12-2005</v>
          </cell>
          <cell r="AA4131" t="str">
            <v>Aktif</v>
          </cell>
          <cell r="AB4131" t="str">
            <v>PNS Daerah Kab./Kota yang bekerja pada Kab./Kota</v>
          </cell>
          <cell r="AC4131" t="str">
            <v>Pemerintah Kab. Tolitoli</v>
          </cell>
          <cell r="AD4131" t="str">
            <v>Pemerintah Kab. Tolitoli</v>
          </cell>
        </row>
        <row r="4132">
          <cell r="A4132">
            <v>4130</v>
          </cell>
          <cell r="B4132" t="str">
            <v>198508062010012040</v>
          </cell>
          <cell r="C4132" t="str">
            <v/>
          </cell>
          <cell r="D4132" t="str">
            <v>M.SALMA LESNUSSA</v>
          </cell>
          <cell r="E4132" t="str">
            <v/>
          </cell>
          <cell r="F4132" t="str">
            <v>SE</v>
          </cell>
          <cell r="G4132" t="str">
            <v>BURU</v>
          </cell>
          <cell r="H4132" t="str">
            <v>06 - 08 - 1985</v>
          </cell>
          <cell r="I4132" t="str">
            <v>III/a</v>
          </cell>
          <cell r="J4132" t="str">
            <v>01 - 01 - 2010</v>
          </cell>
          <cell r="K4132" t="str">
            <v>01 - 01 - 2012</v>
          </cell>
          <cell r="L4132" t="str">
            <v>P</v>
          </cell>
          <cell r="M4132" t="str">
            <v>III/c</v>
          </cell>
          <cell r="N4132" t="str">
            <v>01 - 04 - 2016</v>
          </cell>
          <cell r="O4132" t="str">
            <v>6</v>
          </cell>
          <cell r="P4132" t="str">
            <v>3</v>
          </cell>
          <cell r="Q4132" t="str">
            <v/>
          </cell>
          <cell r="R4132" t="str">
            <v/>
          </cell>
          <cell r="S4132" t="str">
            <v/>
          </cell>
          <cell r="T4132" t="str">
            <v/>
          </cell>
          <cell r="U4132" t="str">
            <v/>
          </cell>
          <cell r="V4132" t="str">
            <v>FUNGSIONAL UMUM</v>
          </cell>
          <cell r="W4132" t="str">
            <v>Pemerintah Kabupaten Tolitoli</v>
          </cell>
          <cell r="X4132" t="str">
            <v/>
          </cell>
          <cell r="Y4132" t="str">
            <v>S-1 MANAJEMEN</v>
          </cell>
          <cell r="Z4132" t="str">
            <v>31-12-2009</v>
          </cell>
          <cell r="AA4132" t="str">
            <v>Aktif</v>
          </cell>
          <cell r="AB4132" t="str">
            <v>PNS Daerah Kab./Kota yang bekerja pada Kab./Kota</v>
          </cell>
          <cell r="AC4132" t="str">
            <v>Pemerintah Kab. Tolitoli</v>
          </cell>
          <cell r="AD4132" t="str">
            <v>Pemerintah Kab. Tolitoli</v>
          </cell>
        </row>
        <row r="4133">
          <cell r="A4133">
            <v>4131</v>
          </cell>
          <cell r="B4133" t="str">
            <v>197006051994081001</v>
          </cell>
          <cell r="C4133" t="str">
            <v>132080233</v>
          </cell>
          <cell r="D4133" t="str">
            <v>FERIANTO DUNGGI</v>
          </cell>
          <cell r="E4133" t="str">
            <v/>
          </cell>
          <cell r="F4133" t="str">
            <v/>
          </cell>
          <cell r="G4133" t="str">
            <v>GORONTALO</v>
          </cell>
          <cell r="H4133" t="str">
            <v>05 - 06 - 1970</v>
          </cell>
          <cell r="I4133" t="str">
            <v>II/a</v>
          </cell>
          <cell r="J4133" t="str">
            <v>01 - 08 - 1994</v>
          </cell>
          <cell r="K4133" t="str">
            <v>01 - 08 - 1996</v>
          </cell>
          <cell r="L4133" t="str">
            <v>L</v>
          </cell>
          <cell r="M4133" t="str">
            <v>III/b</v>
          </cell>
          <cell r="N4133" t="str">
            <v>01 - 10 - 2014</v>
          </cell>
          <cell r="O4133" t="str">
            <v>15</v>
          </cell>
          <cell r="P4133" t="str">
            <v>2</v>
          </cell>
          <cell r="Q4133" t="str">
            <v/>
          </cell>
          <cell r="R4133" t="str">
            <v/>
          </cell>
          <cell r="S4133" t="str">
            <v/>
          </cell>
          <cell r="T4133" t="str">
            <v>01 - 10 - 2014</v>
          </cell>
          <cell r="U4133" t="str">
            <v>Guru Pertama</v>
          </cell>
          <cell r="V4133" t="str">
            <v/>
          </cell>
          <cell r="W4133" t="str">
            <v>SDN SALUSU PANDE</v>
          </cell>
          <cell r="X4133" t="str">
            <v>CABANG DISPENBUD KECAMATAN LAMPASIO</v>
          </cell>
          <cell r="Y4133" t="str">
            <v>SGO</v>
          </cell>
          <cell r="Z4133" t="str">
            <v>31-12-1990</v>
          </cell>
          <cell r="AA4133" t="str">
            <v>Aktif</v>
          </cell>
          <cell r="AB4133" t="str">
            <v>PNS Daerah Kab./Kota yang bekerja pada Kab./Kota</v>
          </cell>
          <cell r="AC4133" t="str">
            <v>Pemerintah Kab. Tolitoli</v>
          </cell>
          <cell r="AD4133" t="str">
            <v>Pemerintah Kab. Tolitoli</v>
          </cell>
        </row>
        <row r="4134">
          <cell r="A4134">
            <v>4132</v>
          </cell>
          <cell r="B4134" t="str">
            <v>197112271997021002</v>
          </cell>
          <cell r="C4134" t="str">
            <v>132164891</v>
          </cell>
          <cell r="D4134" t="str">
            <v>RAIS INAKU</v>
          </cell>
          <cell r="E4134" t="str">
            <v/>
          </cell>
          <cell r="F4134" t="str">
            <v>S.Pd</v>
          </cell>
          <cell r="G4134" t="str">
            <v>GORONTALO</v>
          </cell>
          <cell r="H4134" t="str">
            <v>27 - 12 - 1971</v>
          </cell>
          <cell r="I4134" t="str">
            <v>III/a</v>
          </cell>
          <cell r="J4134" t="str">
            <v>01 - 02 - 1997</v>
          </cell>
          <cell r="K4134" t="str">
            <v>01 - 09 - 1998</v>
          </cell>
          <cell r="L4134" t="str">
            <v>L</v>
          </cell>
          <cell r="M4134" t="str">
            <v>IV/a</v>
          </cell>
          <cell r="N4134" t="str">
            <v>01 - 10 - 2008</v>
          </cell>
          <cell r="O4134" t="str">
            <v>11</v>
          </cell>
          <cell r="P4134" t="str">
            <v>8</v>
          </cell>
          <cell r="Q4134" t="str">
            <v/>
          </cell>
          <cell r="R4134" t="str">
            <v/>
          </cell>
          <cell r="S4134" t="str">
            <v/>
          </cell>
          <cell r="T4134" t="str">
            <v>01 - 10 - 2008</v>
          </cell>
          <cell r="U4134" t="str">
            <v>Guru Pembina</v>
          </cell>
          <cell r="V4134" t="str">
            <v/>
          </cell>
          <cell r="W4134" t="str">
            <v>SMP NEGERI 3 TOLITOLI</v>
          </cell>
          <cell r="X4134" t="str">
            <v>CABANG DISPENBUD KECAMATAN BAOLAN</v>
          </cell>
          <cell r="Y4134" t="str">
            <v>A-IV MATEMATIKA</v>
          </cell>
          <cell r="Z4134" t="str">
            <v>31-12-1996</v>
          </cell>
          <cell r="AA4134" t="str">
            <v>Aktif</v>
          </cell>
          <cell r="AB4134" t="str">
            <v>PNS Daerah Kab./Kota yang bekerja pada Kab./Kota</v>
          </cell>
          <cell r="AC4134" t="str">
            <v>Pemerintah Kab. Tolitoli</v>
          </cell>
          <cell r="AD4134" t="str">
            <v>Pemerintah Kab. Tolitoli</v>
          </cell>
        </row>
        <row r="4135">
          <cell r="A4135">
            <v>4133</v>
          </cell>
          <cell r="B4135" t="str">
            <v>198404062008012006</v>
          </cell>
          <cell r="C4135" t="str">
            <v>570035983</v>
          </cell>
          <cell r="D4135" t="str">
            <v>CITRAWATI</v>
          </cell>
          <cell r="E4135" t="str">
            <v/>
          </cell>
          <cell r="F4135" t="str">
            <v>SE</v>
          </cell>
          <cell r="G4135" t="str">
            <v>TOLITOLI</v>
          </cell>
          <cell r="H4135" t="str">
            <v>06 - 04 - 1984</v>
          </cell>
          <cell r="I4135" t="str">
            <v>II/a</v>
          </cell>
          <cell r="J4135" t="str">
            <v>01 - 01 - 2008</v>
          </cell>
          <cell r="K4135" t="str">
            <v>01 - 12 - 2009</v>
          </cell>
          <cell r="L4135" t="str">
            <v>P</v>
          </cell>
          <cell r="M4135" t="str">
            <v>III/a</v>
          </cell>
          <cell r="N4135" t="str">
            <v>01 - 10 - 2014</v>
          </cell>
          <cell r="O4135" t="str">
            <v>5</v>
          </cell>
          <cell r="P4135" t="str">
            <v>9</v>
          </cell>
          <cell r="Q4135" t="str">
            <v/>
          </cell>
          <cell r="R4135" t="str">
            <v/>
          </cell>
          <cell r="S4135" t="str">
            <v/>
          </cell>
          <cell r="T4135" t="str">
            <v/>
          </cell>
          <cell r="U4135" t="str">
            <v/>
          </cell>
          <cell r="V4135" t="str">
            <v>FUNGSIONAL UMUM</v>
          </cell>
          <cell r="W4135" t="str">
            <v>Sub Bagian Keuangan Dan Aset</v>
          </cell>
          <cell r="X4135" t="str">
            <v>Dinas Komunikasi Dan Informatika</v>
          </cell>
          <cell r="Y4135" t="str">
            <v>S-1 EKONOMI MANAJEMEN</v>
          </cell>
          <cell r="Z4135" t="str">
            <v>31-12-2013</v>
          </cell>
          <cell r="AA4135" t="str">
            <v>Aktif</v>
          </cell>
          <cell r="AB4135" t="str">
            <v>PNS Daerah Kab./Kota yang bekerja pada Kab./Kota</v>
          </cell>
          <cell r="AC4135" t="str">
            <v>Pemerintah Kab. Tolitoli</v>
          </cell>
          <cell r="AD4135" t="str">
            <v>Pemerintah Kab. Tolitoli</v>
          </cell>
        </row>
        <row r="4136">
          <cell r="A4136">
            <v>4134</v>
          </cell>
          <cell r="B4136" t="str">
            <v>198102092014112001</v>
          </cell>
          <cell r="C4136" t="str">
            <v/>
          </cell>
          <cell r="D4136" t="str">
            <v>RINI</v>
          </cell>
          <cell r="E4136" t="str">
            <v/>
          </cell>
          <cell r="F4136" t="str">
            <v/>
          </cell>
          <cell r="G4136" t="str">
            <v>TOLITOLI</v>
          </cell>
          <cell r="H4136" t="str">
            <v>09 - 02 - 1981</v>
          </cell>
          <cell r="I4136" t="str">
            <v>II/a</v>
          </cell>
          <cell r="J4136" t="str">
            <v>01 - 11 - 2014</v>
          </cell>
          <cell r="K4136" t="str">
            <v>01 - 09 - 2016</v>
          </cell>
          <cell r="L4136" t="str">
            <v>P</v>
          </cell>
          <cell r="M4136" t="str">
            <v>II/a</v>
          </cell>
          <cell r="N4136" t="str">
            <v>01 - 11 - 2014</v>
          </cell>
          <cell r="O4136" t="str">
            <v>9</v>
          </cell>
          <cell r="P4136" t="str">
            <v>11</v>
          </cell>
          <cell r="Q4136" t="str">
            <v/>
          </cell>
          <cell r="R4136" t="str">
            <v/>
          </cell>
          <cell r="S4136" t="str">
            <v/>
          </cell>
          <cell r="T4136" t="str">
            <v/>
          </cell>
          <cell r="U4136" t="str">
            <v/>
          </cell>
          <cell r="V4136" t="str">
            <v>TEKNIS / ADMINISTRASI LAINNYA</v>
          </cell>
          <cell r="W4136" t="str">
            <v>Dinas Bina Marga Dan Sumber Daya Air</v>
          </cell>
          <cell r="X4136" t="str">
            <v>Pemerintah Kabupaten Tolitoli</v>
          </cell>
          <cell r="Y4136" t="str">
            <v>SMK PERTANIAN</v>
          </cell>
          <cell r="Z4136" t="str">
            <v>16-06-2000</v>
          </cell>
          <cell r="AA4136" t="str">
            <v>Aktif</v>
          </cell>
          <cell r="AB4136" t="str">
            <v>PNS Daerah Kab./Kota yang bekerja pada Kab./Kota</v>
          </cell>
          <cell r="AC4136" t="str">
            <v>Pemerintah Kab. Tolitoli</v>
          </cell>
          <cell r="AD4136" t="str">
            <v>Pemerintah Kab. Tolitoli</v>
          </cell>
        </row>
        <row r="4137">
          <cell r="A4137">
            <v>4135</v>
          </cell>
          <cell r="B4137" t="str">
            <v>198002232011011006</v>
          </cell>
          <cell r="C4137" t="str">
            <v/>
          </cell>
          <cell r="D4137" t="str">
            <v>RABIURRIFAI BAIDJURI</v>
          </cell>
          <cell r="E4137" t="str">
            <v/>
          </cell>
          <cell r="F4137" t="str">
            <v>ST</v>
          </cell>
          <cell r="G4137" t="str">
            <v>TANJUNG REDEB</v>
          </cell>
          <cell r="H4137" t="str">
            <v>23 - 02 - 1980</v>
          </cell>
          <cell r="I4137" t="str">
            <v>III/a</v>
          </cell>
          <cell r="J4137" t="str">
            <v>01 - 01 - 2011</v>
          </cell>
          <cell r="K4137" t="str">
            <v>01 - 01 - 2013</v>
          </cell>
          <cell r="L4137" t="str">
            <v>L</v>
          </cell>
          <cell r="M4137" t="str">
            <v>III/b</v>
          </cell>
          <cell r="N4137" t="str">
            <v>01 - 04 - 2015</v>
          </cell>
          <cell r="O4137" t="str">
            <v>4</v>
          </cell>
          <cell r="P4137" t="str">
            <v>3</v>
          </cell>
          <cell r="Q4137" t="str">
            <v/>
          </cell>
          <cell r="R4137" t="str">
            <v/>
          </cell>
          <cell r="S4137" t="str">
            <v/>
          </cell>
          <cell r="T4137" t="str">
            <v/>
          </cell>
          <cell r="U4137" t="str">
            <v/>
          </cell>
          <cell r="V4137" t="str">
            <v>PENGELOLA SISTEM INFORMASI MANAJEMEN KEPEGAWAIAN</v>
          </cell>
          <cell r="W4137" t="str">
            <v>Sub Bidang Informasi Pegawai</v>
          </cell>
          <cell r="X4137" t="str">
            <v>Badan Kepegawaian Dan Pengembangan Sumber Daya Manusia</v>
          </cell>
          <cell r="Y4137" t="str">
            <v>S-1 TEKNIK</v>
          </cell>
          <cell r="Z4137" t="str">
            <v>31-12-2003</v>
          </cell>
          <cell r="AA4137" t="str">
            <v>Aktif</v>
          </cell>
          <cell r="AB4137" t="str">
            <v>PNS Daerah Kab./Kota yang bekerja pada Kab./Kota</v>
          </cell>
          <cell r="AC4137" t="str">
            <v>Pemerintah Kab. Tolitoli</v>
          </cell>
          <cell r="AD4137" t="str">
            <v>Pemerintah Kab. Tolitoli</v>
          </cell>
        </row>
        <row r="4138">
          <cell r="A4138">
            <v>4136</v>
          </cell>
          <cell r="B4138" t="str">
            <v>198506232014112001</v>
          </cell>
          <cell r="C4138" t="str">
            <v/>
          </cell>
          <cell r="D4138" t="str">
            <v>IDA AYU MADE WAHYUNI</v>
          </cell>
          <cell r="E4138" t="str">
            <v/>
          </cell>
          <cell r="F4138" t="str">
            <v/>
          </cell>
          <cell r="G4138" t="str">
            <v>Buranga</v>
          </cell>
          <cell r="H4138" t="str">
            <v>23 - 06 - 1985</v>
          </cell>
          <cell r="I4138" t="str">
            <v>II/a</v>
          </cell>
          <cell r="J4138" t="str">
            <v>01 - 11 - 2014</v>
          </cell>
          <cell r="K4138" t="str">
            <v>01 - 09 - 2016</v>
          </cell>
          <cell r="L4138" t="str">
            <v>P</v>
          </cell>
          <cell r="M4138" t="str">
            <v>II/a</v>
          </cell>
          <cell r="N4138" t="str">
            <v>01 - 11 - 2014</v>
          </cell>
          <cell r="O4138" t="str">
            <v>10</v>
          </cell>
          <cell r="P4138" t="str">
            <v>1</v>
          </cell>
          <cell r="Q4138" t="str">
            <v/>
          </cell>
          <cell r="R4138" t="str">
            <v/>
          </cell>
          <cell r="S4138" t="str">
            <v/>
          </cell>
          <cell r="T4138" t="str">
            <v/>
          </cell>
          <cell r="U4138" t="str">
            <v/>
          </cell>
          <cell r="V4138" t="str">
            <v>PENGADMINISTRASI PROGRAM PEMERINTAHAN</v>
          </cell>
          <cell r="W4138" t="str">
            <v>SEKSI PEMERINTAHAN</v>
          </cell>
          <cell r="X4138" t="str">
            <v>KANTOR KECAMATAN DAKOPEMEAN</v>
          </cell>
          <cell r="Y4138" t="str">
            <v>SMA IPA</v>
          </cell>
          <cell r="Z4138" t="str">
            <v>16-07-2004</v>
          </cell>
          <cell r="AA4138" t="str">
            <v>Aktif</v>
          </cell>
          <cell r="AB4138" t="str">
            <v>PNS Daerah Kab./Kota yang bekerja pada Kab./Kota</v>
          </cell>
          <cell r="AC4138" t="str">
            <v>Pemerintah Kab. Tolitoli</v>
          </cell>
          <cell r="AD4138" t="str">
            <v>Pemerintah Kab. Tolitoli</v>
          </cell>
        </row>
        <row r="4139">
          <cell r="A4139">
            <v>4137</v>
          </cell>
          <cell r="B4139" t="str">
            <v>198005022007012011</v>
          </cell>
          <cell r="C4139" t="str">
            <v>570027576</v>
          </cell>
          <cell r="D4139" t="str">
            <v>MASRIA MANSUR</v>
          </cell>
          <cell r="E4139" t="str">
            <v/>
          </cell>
          <cell r="F4139" t="str">
            <v>S.Pd.I</v>
          </cell>
          <cell r="G4139" t="str">
            <v>BARRU</v>
          </cell>
          <cell r="H4139" t="str">
            <v>02 - 05 - 1980</v>
          </cell>
          <cell r="I4139" t="str">
            <v>II/b</v>
          </cell>
          <cell r="J4139" t="str">
            <v>01 - 01 - 2007</v>
          </cell>
          <cell r="K4139" t="str">
            <v>01 - 10 - 2008</v>
          </cell>
          <cell r="L4139" t="str">
            <v>P</v>
          </cell>
          <cell r="M4139" t="str">
            <v>III/a</v>
          </cell>
          <cell r="N4139" t="str">
            <v>01 - 04 - 2018</v>
          </cell>
          <cell r="O4139" t="str">
            <v>12</v>
          </cell>
          <cell r="P4139" t="str">
            <v>3</v>
          </cell>
          <cell r="Q4139" t="str">
            <v/>
          </cell>
          <cell r="R4139" t="str">
            <v/>
          </cell>
          <cell r="S4139" t="str">
            <v/>
          </cell>
          <cell r="T4139" t="str">
            <v>01 - 04 - 2017</v>
          </cell>
          <cell r="U4139" t="str">
            <v>Guru Pertama</v>
          </cell>
          <cell r="V4139" t="str">
            <v/>
          </cell>
          <cell r="W4139" t="str">
            <v>SDN 7 TOLITOLI</v>
          </cell>
          <cell r="X4139" t="str">
            <v>CABANG DISPENBUD KECAMATAN BAOLAN</v>
          </cell>
          <cell r="Y4139" t="str">
            <v>S-1/A-IV PENDIDIKAN AGAMA ISLAM</v>
          </cell>
          <cell r="Z4139" t="str">
            <v>01-01-2008</v>
          </cell>
          <cell r="AA4139" t="str">
            <v>Aktif</v>
          </cell>
          <cell r="AB4139" t="str">
            <v>PNS Daerah Kab./Kota yang bekerja pada Kab./Kota</v>
          </cell>
          <cell r="AC4139" t="str">
            <v>Pemerintah Kab. Tolitoli</v>
          </cell>
          <cell r="AD4139" t="str">
            <v>Pemerintah Kab. Tolitoli</v>
          </cell>
        </row>
        <row r="4140">
          <cell r="A4140">
            <v>4138</v>
          </cell>
          <cell r="B4140" t="str">
            <v>198609182011012011</v>
          </cell>
          <cell r="C4140" t="str">
            <v/>
          </cell>
          <cell r="D4140" t="str">
            <v>ASTRINA</v>
          </cell>
          <cell r="E4140" t="str">
            <v/>
          </cell>
          <cell r="F4140" t="str">
            <v>S.Pd.I</v>
          </cell>
          <cell r="G4140" t="str">
            <v>MALOMBA</v>
          </cell>
          <cell r="H4140" t="str">
            <v>18 - 09 - 1986</v>
          </cell>
          <cell r="I4140" t="str">
            <v>III/a</v>
          </cell>
          <cell r="J4140" t="str">
            <v>01 - 01 - 2011</v>
          </cell>
          <cell r="K4140" t="str">
            <v>01 - 01 - 2013</v>
          </cell>
          <cell r="L4140" t="str">
            <v>P</v>
          </cell>
          <cell r="M4140" t="str">
            <v>III/b</v>
          </cell>
          <cell r="N4140" t="str">
            <v>01 - 04 - 2017</v>
          </cell>
          <cell r="O4140" t="str">
            <v>6</v>
          </cell>
          <cell r="P4140" t="str">
            <v>3</v>
          </cell>
          <cell r="Q4140" t="str">
            <v/>
          </cell>
          <cell r="R4140" t="str">
            <v/>
          </cell>
          <cell r="S4140" t="str">
            <v/>
          </cell>
          <cell r="T4140" t="str">
            <v>30 - 03 - 2015</v>
          </cell>
          <cell r="U4140" t="str">
            <v>Guru Pertama</v>
          </cell>
          <cell r="V4140" t="str">
            <v/>
          </cell>
          <cell r="W4140" t="str">
            <v>SDN 1 TENDE</v>
          </cell>
          <cell r="X4140" t="str">
            <v/>
          </cell>
          <cell r="Y4140" t="str">
            <v>S-1 PENDIDIKAN AGAMA ISLAM</v>
          </cell>
          <cell r="Z4140" t="str">
            <v>31-12-2010</v>
          </cell>
          <cell r="AA4140" t="str">
            <v>Aktif</v>
          </cell>
          <cell r="AB4140" t="str">
            <v>PNS Daerah Kab./Kota yang bekerja pada Kab./Kota</v>
          </cell>
          <cell r="AC4140" t="str">
            <v>Pemerintah Kab. Tolitoli</v>
          </cell>
          <cell r="AD4140" t="str">
            <v>Pemerintah Kab. Tolitoli</v>
          </cell>
        </row>
        <row r="4141">
          <cell r="A4141">
            <v>4139</v>
          </cell>
          <cell r="B4141" t="str">
            <v>198607062010012009</v>
          </cell>
          <cell r="C4141" t="str">
            <v/>
          </cell>
          <cell r="D4141" t="str">
            <v>RUSDIATI</v>
          </cell>
          <cell r="E4141" t="str">
            <v/>
          </cell>
          <cell r="F4141" t="str">
            <v>S.Pd.I</v>
          </cell>
          <cell r="G4141" t="str">
            <v>TOLITOLI</v>
          </cell>
          <cell r="H4141" t="str">
            <v>06 - 07 - 1986</v>
          </cell>
          <cell r="I4141" t="str">
            <v>III/a</v>
          </cell>
          <cell r="J4141" t="str">
            <v>01 - 01 - 2010</v>
          </cell>
          <cell r="K4141" t="str">
            <v>01 - 01 - 2012</v>
          </cell>
          <cell r="L4141" t="str">
            <v>P</v>
          </cell>
          <cell r="M4141" t="str">
            <v>III/c</v>
          </cell>
          <cell r="N4141" t="str">
            <v>01 - 04 - 2016</v>
          </cell>
          <cell r="O4141" t="str">
            <v>6</v>
          </cell>
          <cell r="P4141" t="str">
            <v>3</v>
          </cell>
          <cell r="Q4141" t="str">
            <v/>
          </cell>
          <cell r="R4141" t="str">
            <v/>
          </cell>
          <cell r="S4141" t="str">
            <v/>
          </cell>
          <cell r="T4141" t="str">
            <v>01 - 04 - 2016</v>
          </cell>
          <cell r="U4141" t="str">
            <v>Guru Muda</v>
          </cell>
          <cell r="V4141" t="str">
            <v/>
          </cell>
          <cell r="W4141" t="str">
            <v>SMP NEGERI 4 BOKAT</v>
          </cell>
          <cell r="X4141" t="str">
            <v>Dinas Pendidikan dan Kebudayaan</v>
          </cell>
          <cell r="Y4141" t="str">
            <v>S-1 PENDIDIKAN AGAMA ISLAM</v>
          </cell>
          <cell r="Z4141" t="str">
            <v>31-12-2009</v>
          </cell>
          <cell r="AA4141" t="str">
            <v>Aktif</v>
          </cell>
          <cell r="AB4141" t="str">
            <v>PNS Daerah Kab./Kota yang bekerja pada Kab./Kota</v>
          </cell>
          <cell r="AC4141" t="str">
            <v>Pemerintah Kab. Tolitoli</v>
          </cell>
          <cell r="AD4141" t="str">
            <v>Pemerintah Kab. Tolitoli</v>
          </cell>
        </row>
        <row r="4142">
          <cell r="A4142">
            <v>4140</v>
          </cell>
          <cell r="B4142" t="str">
            <v>196209191983072001</v>
          </cell>
          <cell r="C4142" t="str">
            <v>131057064</v>
          </cell>
          <cell r="D4142" t="str">
            <v>RAASIA</v>
          </cell>
          <cell r="E4142" t="str">
            <v/>
          </cell>
          <cell r="F4142" t="str">
            <v/>
          </cell>
          <cell r="G4142" t="str">
            <v>TOLITOLI</v>
          </cell>
          <cell r="H4142" t="str">
            <v>19 - 09 - 1962</v>
          </cell>
          <cell r="I4142" t="str">
            <v>II/a</v>
          </cell>
          <cell r="J4142" t="str">
            <v>01 - 07 - 1983</v>
          </cell>
          <cell r="K4142" t="str">
            <v>01 - 07 - 1985</v>
          </cell>
          <cell r="L4142" t="str">
            <v>P</v>
          </cell>
          <cell r="M4142" t="str">
            <v>IV/a</v>
          </cell>
          <cell r="N4142" t="str">
            <v>01 - 04 - 2007</v>
          </cell>
          <cell r="O4142" t="str">
            <v>18</v>
          </cell>
          <cell r="P4142" t="str">
            <v>9</v>
          </cell>
          <cell r="Q4142" t="str">
            <v/>
          </cell>
          <cell r="R4142" t="str">
            <v/>
          </cell>
          <cell r="S4142" t="str">
            <v/>
          </cell>
          <cell r="T4142" t="str">
            <v>06 - 09 - 2013</v>
          </cell>
          <cell r="U4142" t="str">
            <v>Guru Pembina</v>
          </cell>
          <cell r="V4142" t="str">
            <v/>
          </cell>
          <cell r="W4142" t="str">
            <v>SDN 2 BINONTOAN</v>
          </cell>
          <cell r="X4142" t="str">
            <v>CABANG DISPENBUD KECAMATAN TOLITOLI UTARA</v>
          </cell>
          <cell r="Y4142" t="str">
            <v>D-II/AKTA-II</v>
          </cell>
          <cell r="Z4142" t="str">
            <v>16-09-2003</v>
          </cell>
          <cell r="AA4142" t="str">
            <v>Aktif</v>
          </cell>
          <cell r="AB4142" t="str">
            <v>PNS Daerah Kab./Kota yang bekerja pada Kab./Kota</v>
          </cell>
          <cell r="AC4142" t="str">
            <v>Pemerintah Kab. Tolitoli</v>
          </cell>
          <cell r="AD4142" t="str">
            <v>Pemerintah Kab. Tolitoli</v>
          </cell>
        </row>
        <row r="4143">
          <cell r="A4143">
            <v>4141</v>
          </cell>
          <cell r="B4143" t="str">
            <v>197812272008012009</v>
          </cell>
          <cell r="C4143" t="str">
            <v>570036018</v>
          </cell>
          <cell r="D4143" t="str">
            <v>TRIANA H. ABUNAWAS</v>
          </cell>
          <cell r="E4143" t="str">
            <v/>
          </cell>
          <cell r="F4143" t="str">
            <v>SE</v>
          </cell>
          <cell r="G4143" t="str">
            <v>TOLITOLI</v>
          </cell>
          <cell r="H4143" t="str">
            <v>27 - 12 - 1978</v>
          </cell>
          <cell r="I4143" t="str">
            <v>II/a</v>
          </cell>
          <cell r="J4143" t="str">
            <v>01 - 01 - 2008</v>
          </cell>
          <cell r="K4143" t="str">
            <v>01 - 12 - 2009</v>
          </cell>
          <cell r="L4143" t="str">
            <v>P</v>
          </cell>
          <cell r="M4143" t="str">
            <v>III/a</v>
          </cell>
          <cell r="N4143" t="str">
            <v>01 - 10 - 2014</v>
          </cell>
          <cell r="O4143" t="str">
            <v>5</v>
          </cell>
          <cell r="P4143" t="str">
            <v>9</v>
          </cell>
          <cell r="Q4143" t="str">
            <v/>
          </cell>
          <cell r="R4143" t="str">
            <v/>
          </cell>
          <cell r="S4143" t="str">
            <v/>
          </cell>
          <cell r="T4143" t="str">
            <v/>
          </cell>
          <cell r="U4143" t="str">
            <v/>
          </cell>
          <cell r="V4143" t="str">
            <v>FUNGSIONAL UMUM</v>
          </cell>
          <cell r="W4143" t="str">
            <v>SEKSI KESEJAHTERAAN RAKYAT</v>
          </cell>
          <cell r="X4143" t="str">
            <v>KANTOR KECAMATAN BAOLAN</v>
          </cell>
          <cell r="Y4143" t="str">
            <v>S-1 EKONOMI MANAJEMEN</v>
          </cell>
          <cell r="Z4143" t="str">
            <v>31-12-2013</v>
          </cell>
          <cell r="AA4143" t="str">
            <v>Aktif</v>
          </cell>
          <cell r="AB4143" t="str">
            <v>PNS Daerah Kab./Kota yang bekerja pada Kab./Kota</v>
          </cell>
          <cell r="AC4143" t="str">
            <v>Pemerintah Kab. Tolitoli</v>
          </cell>
          <cell r="AD4143" t="str">
            <v>Pemerintah Kab. Tolitoli</v>
          </cell>
        </row>
        <row r="4144">
          <cell r="A4144">
            <v>4142</v>
          </cell>
          <cell r="B4144" t="str">
            <v>196603151986021007</v>
          </cell>
          <cell r="C4144" t="str">
            <v>050050500</v>
          </cell>
          <cell r="D4144" t="str">
            <v>PIAN BASARATA</v>
          </cell>
          <cell r="E4144" t="str">
            <v/>
          </cell>
          <cell r="F4144" t="str">
            <v>SH</v>
          </cell>
          <cell r="G4144" t="str">
            <v>PINOGALUMAN</v>
          </cell>
          <cell r="H4144" t="str">
            <v>15 - 03 - 1966</v>
          </cell>
          <cell r="I4144" t="str">
            <v>II/a</v>
          </cell>
          <cell r="J4144" t="str">
            <v>01 - 02 - 1986</v>
          </cell>
          <cell r="K4144" t="str">
            <v>01 - 04 - 1987</v>
          </cell>
          <cell r="L4144" t="str">
            <v>L</v>
          </cell>
          <cell r="M4144" t="str">
            <v>III/d</v>
          </cell>
          <cell r="N4144" t="str">
            <v>01 - 04 - 2013</v>
          </cell>
          <cell r="O4144" t="str">
            <v>22</v>
          </cell>
          <cell r="P4144" t="str">
            <v>2</v>
          </cell>
          <cell r="Q4144" t="str">
            <v/>
          </cell>
          <cell r="R4144" t="str">
            <v/>
          </cell>
          <cell r="S4144" t="str">
            <v/>
          </cell>
          <cell r="T4144" t="str">
            <v/>
          </cell>
          <cell r="U4144" t="str">
            <v/>
          </cell>
          <cell r="V4144" t="str">
            <v>FUNGSIONAL UMUM</v>
          </cell>
          <cell r="W4144" t="str">
            <v>Sub Bagian Umum Dan Kepegawaian</v>
          </cell>
          <cell r="X4144" t="str">
            <v>Dinas Perikanan</v>
          </cell>
          <cell r="Y4144" t="str">
            <v>S-1 ILMU HUKUM</v>
          </cell>
          <cell r="Z4144" t="str">
            <v>31-12-2002</v>
          </cell>
          <cell r="AA4144" t="str">
            <v>Aktif</v>
          </cell>
          <cell r="AB4144" t="str">
            <v>PNS Daerah Kab./Kota yang bekerja pada Kab./Kota</v>
          </cell>
          <cell r="AC4144" t="str">
            <v>Pemerintah Kab. Tolitoli</v>
          </cell>
          <cell r="AD4144" t="str">
            <v>Pemerintah Kab. Tolitoli</v>
          </cell>
        </row>
        <row r="4145">
          <cell r="A4145">
            <v>4143</v>
          </cell>
          <cell r="B4145" t="str">
            <v>198408132009041001</v>
          </cell>
          <cell r="C4145" t="str">
            <v/>
          </cell>
          <cell r="D4145" t="str">
            <v>IBRAHIM</v>
          </cell>
          <cell r="E4145" t="str">
            <v/>
          </cell>
          <cell r="F4145" t="str">
            <v>S.Pd</v>
          </cell>
          <cell r="G4145" t="str">
            <v>TENDE</v>
          </cell>
          <cell r="H4145" t="str">
            <v>13 - 08 - 1984</v>
          </cell>
          <cell r="I4145" t="str">
            <v>II/b</v>
          </cell>
          <cell r="J4145" t="str">
            <v>01 - 04 - 2009</v>
          </cell>
          <cell r="K4145" t="str">
            <v>01 - 01 - 2011</v>
          </cell>
          <cell r="L4145" t="str">
            <v>L</v>
          </cell>
          <cell r="M4145" t="str">
            <v>II/b</v>
          </cell>
          <cell r="N4145" t="str">
            <v>01 - 04 - 2009</v>
          </cell>
          <cell r="O4145" t="str">
            <v>3</v>
          </cell>
          <cell r="P4145" t="str">
            <v>0</v>
          </cell>
          <cell r="Q4145" t="str">
            <v/>
          </cell>
          <cell r="R4145" t="str">
            <v/>
          </cell>
          <cell r="S4145" t="str">
            <v/>
          </cell>
          <cell r="T4145" t="str">
            <v/>
          </cell>
          <cell r="U4145" t="str">
            <v/>
          </cell>
          <cell r="V4145" t="str">
            <v>PENGADMINISTRASI UMUM</v>
          </cell>
          <cell r="W4145" t="str">
            <v>Sub Bagian Umum Dan Kepegawaian</v>
          </cell>
          <cell r="X4145" t="str">
            <v>Dinas Pendidikan Dan Kebudayaan</v>
          </cell>
          <cell r="Y4145" t="str">
            <v>D-II PGSD</v>
          </cell>
          <cell r="Z4145" t="str">
            <v>31-12-2007</v>
          </cell>
          <cell r="AA4145" t="str">
            <v>Aktif</v>
          </cell>
          <cell r="AB4145" t="str">
            <v>PNS Daerah Kab./Kota yang bekerja pada Kab./Kota</v>
          </cell>
          <cell r="AC4145" t="str">
            <v>Pemerintah Kab. Tolitoli</v>
          </cell>
          <cell r="AD4145" t="str">
            <v>Pemerintah Kab. Tolitoli</v>
          </cell>
        </row>
        <row r="4146">
          <cell r="A4146">
            <v>4144</v>
          </cell>
          <cell r="B4146" t="str">
            <v>196004171985122002</v>
          </cell>
          <cell r="C4146" t="str">
            <v>131449788</v>
          </cell>
          <cell r="D4146" t="str">
            <v>MASMIMA</v>
          </cell>
          <cell r="E4146" t="str">
            <v/>
          </cell>
          <cell r="F4146" t="str">
            <v>A.Ma.Pd</v>
          </cell>
          <cell r="G4146" t="str">
            <v>MAMBORO</v>
          </cell>
          <cell r="H4146" t="str">
            <v>17 - 04 - 1960</v>
          </cell>
          <cell r="I4146" t="str">
            <v>II/a</v>
          </cell>
          <cell r="J4146" t="str">
            <v>01 - 12 - 1985</v>
          </cell>
          <cell r="K4146" t="str">
            <v>01 - 12 - 1987</v>
          </cell>
          <cell r="L4146" t="str">
            <v>P</v>
          </cell>
          <cell r="M4146" t="str">
            <v>III/d</v>
          </cell>
          <cell r="N4146" t="str">
            <v>01 - 10 - 2013</v>
          </cell>
          <cell r="O4146" t="str">
            <v>22</v>
          </cell>
          <cell r="P4146" t="str">
            <v>10</v>
          </cell>
          <cell r="Q4146" t="str">
            <v/>
          </cell>
          <cell r="R4146" t="str">
            <v/>
          </cell>
          <cell r="S4146" t="str">
            <v/>
          </cell>
          <cell r="T4146" t="str">
            <v>01 - 10 - 2013</v>
          </cell>
          <cell r="U4146" t="str">
            <v>Guru Muda</v>
          </cell>
          <cell r="V4146" t="str">
            <v/>
          </cell>
          <cell r="W4146" t="str">
            <v>SDN 4 BAJUGAN</v>
          </cell>
          <cell r="X4146" t="str">
            <v>CABANG DISPENBUD KECAMATAN GALANG</v>
          </cell>
          <cell r="Y4146" t="str">
            <v>D-II/A-II PGSD</v>
          </cell>
          <cell r="Z4146" t="str">
            <v>31-12-2002</v>
          </cell>
          <cell r="AA4146" t="str">
            <v>Aktif</v>
          </cell>
          <cell r="AB4146" t="str">
            <v>PNS Daerah Kab./Kota yang bekerja pada Kab./Kota</v>
          </cell>
          <cell r="AC4146" t="str">
            <v>Pemerintah Kab. Tolitoli</v>
          </cell>
          <cell r="AD4146" t="str">
            <v>Pemerintah Kab. Tolitoli</v>
          </cell>
        </row>
        <row r="4147">
          <cell r="A4147">
            <v>4145</v>
          </cell>
          <cell r="B4147" t="str">
            <v>197207172010011006</v>
          </cell>
          <cell r="C4147" t="str">
            <v/>
          </cell>
          <cell r="D4147" t="str">
            <v>SUPRYADI</v>
          </cell>
          <cell r="E4147" t="str">
            <v/>
          </cell>
          <cell r="F4147" t="str">
            <v>S.Sos</v>
          </cell>
          <cell r="G4147" t="str">
            <v>TOLITOLI</v>
          </cell>
          <cell r="H4147" t="str">
            <v>17 - 07 - 1972</v>
          </cell>
          <cell r="I4147" t="str">
            <v>III/a</v>
          </cell>
          <cell r="J4147" t="str">
            <v>01 - 01 - 2010</v>
          </cell>
          <cell r="K4147" t="str">
            <v>01 - 01 - 2012</v>
          </cell>
          <cell r="L4147" t="str">
            <v>L</v>
          </cell>
          <cell r="M4147" t="str">
            <v>III/c</v>
          </cell>
          <cell r="N4147" t="str">
            <v>01 - 04 - 2018</v>
          </cell>
          <cell r="O4147" t="str">
            <v>13</v>
          </cell>
          <cell r="P4147" t="str">
            <v>6</v>
          </cell>
          <cell r="Q4147" t="str">
            <v/>
          </cell>
          <cell r="R4147" t="str">
            <v/>
          </cell>
          <cell r="S4147" t="str">
            <v/>
          </cell>
          <cell r="T4147" t="str">
            <v/>
          </cell>
          <cell r="U4147" t="str">
            <v/>
          </cell>
          <cell r="V4147" t="str">
            <v>PENGELOLA ADMINISTRASI PERTANAHAN DESA/ KELURAHAN DAN PENETAPAN LOKASI PEMBANGUNAN UNTUK KEPENTINGAN UMUM</v>
          </cell>
          <cell r="W4147" t="str">
            <v>SEKSI PEMERINTAHAN</v>
          </cell>
          <cell r="X4147" t="str">
            <v>KANTOR KECAMATAN GALANG</v>
          </cell>
          <cell r="Y4147" t="str">
            <v>S-1 ILMU PEMERINTAHAN</v>
          </cell>
          <cell r="Z4147" t="str">
            <v>01-01-1996</v>
          </cell>
          <cell r="AA4147" t="str">
            <v>Aktif</v>
          </cell>
          <cell r="AB4147" t="str">
            <v>PNS Daerah Kab./Kota yang bekerja pada Kab./Kota</v>
          </cell>
          <cell r="AC4147" t="str">
            <v>Pemerintah Kab. Tolitoli</v>
          </cell>
          <cell r="AD4147" t="str">
            <v>Pemerintah Kab. Tolitoli</v>
          </cell>
        </row>
        <row r="4148">
          <cell r="A4148">
            <v>4146</v>
          </cell>
          <cell r="B4148" t="str">
            <v>196006131986032011</v>
          </cell>
          <cell r="C4148" t="str">
            <v>131619890</v>
          </cell>
          <cell r="D4148" t="str">
            <v>LINA NIHALI</v>
          </cell>
          <cell r="E4148" t="str">
            <v/>
          </cell>
          <cell r="F4148" t="str">
            <v/>
          </cell>
          <cell r="G4148" t="str">
            <v>GORONTALO</v>
          </cell>
          <cell r="H4148" t="str">
            <v>13 - 06 - 1960</v>
          </cell>
          <cell r="I4148" t="str">
            <v>II/a</v>
          </cell>
          <cell r="J4148" t="str">
            <v>01 - 03 - 1986</v>
          </cell>
          <cell r="K4148" t="str">
            <v>01 - 02 - 1988</v>
          </cell>
          <cell r="L4148" t="str">
            <v>P</v>
          </cell>
          <cell r="M4148" t="str">
            <v>III/b</v>
          </cell>
          <cell r="N4148" t="str">
            <v>01 - 10 - 2008</v>
          </cell>
          <cell r="O4148" t="str">
            <v>17</v>
          </cell>
          <cell r="P4148" t="str">
            <v>7</v>
          </cell>
          <cell r="Q4148" t="str">
            <v/>
          </cell>
          <cell r="R4148" t="str">
            <v/>
          </cell>
          <cell r="S4148" t="str">
            <v/>
          </cell>
          <cell r="T4148" t="str">
            <v/>
          </cell>
          <cell r="U4148" t="str">
            <v/>
          </cell>
          <cell r="V4148" t="str">
            <v>STAF</v>
          </cell>
          <cell r="W4148" t="str">
            <v>CABANG DISPENBUD KECAMATAN TOLITOLI UTARA</v>
          </cell>
          <cell r="X4148" t="str">
            <v/>
          </cell>
          <cell r="Y4148" t="str">
            <v>SMA A.2/BIOLOGI</v>
          </cell>
          <cell r="Z4148" t="str">
            <v>31-12-1981</v>
          </cell>
          <cell r="AA4148" t="str">
            <v>Masa Persiapan Pensiun</v>
          </cell>
          <cell r="AB4148" t="str">
            <v>PNS Daerah Kab./Kota yang bekerja pada Kab./Kota</v>
          </cell>
          <cell r="AC4148" t="str">
            <v>Pemerintah Kab. Tolitoli</v>
          </cell>
          <cell r="AD4148" t="str">
            <v>Pemerintah Kab. Tolitoli</v>
          </cell>
        </row>
        <row r="4149">
          <cell r="A4149">
            <v>4147</v>
          </cell>
          <cell r="B4149" t="str">
            <v>196608121993032010</v>
          </cell>
          <cell r="C4149" t="str">
            <v>570011289</v>
          </cell>
          <cell r="D4149" t="str">
            <v>ATMA H DJAINAL</v>
          </cell>
          <cell r="E4149" t="str">
            <v/>
          </cell>
          <cell r="F4149" t="str">
            <v/>
          </cell>
          <cell r="G4149" t="str">
            <v>KALANGKANGAN</v>
          </cell>
          <cell r="H4149" t="str">
            <v>12 - 08 - 1966</v>
          </cell>
          <cell r="I4149" t="str">
            <v>II/a</v>
          </cell>
          <cell r="J4149" t="str">
            <v>01 - 03 - 1993</v>
          </cell>
          <cell r="K4149" t="str">
            <v>01 - 06 - 1994</v>
          </cell>
          <cell r="L4149" t="str">
            <v>P</v>
          </cell>
          <cell r="M4149" t="str">
            <v>III/b</v>
          </cell>
          <cell r="N4149" t="str">
            <v>01 - 10 - 2013</v>
          </cell>
          <cell r="O4149" t="str">
            <v>15</v>
          </cell>
          <cell r="P4149" t="str">
            <v>7</v>
          </cell>
          <cell r="Q4149" t="str">
            <v/>
          </cell>
          <cell r="R4149" t="str">
            <v/>
          </cell>
          <cell r="S4149" t="str">
            <v/>
          </cell>
          <cell r="T4149" t="str">
            <v/>
          </cell>
          <cell r="U4149" t="str">
            <v/>
          </cell>
          <cell r="V4149" t="str">
            <v>FUNGSIONAL UMUM</v>
          </cell>
          <cell r="W4149" t="str">
            <v>Dinas Bina Marga Dan Sumber Daya Air</v>
          </cell>
          <cell r="X4149" t="str">
            <v>Pemerintah Kabupaten Tolitoli</v>
          </cell>
          <cell r="Y4149" t="str">
            <v>STM BANGUNAN</v>
          </cell>
          <cell r="Z4149" t="str">
            <v>31-12-1987</v>
          </cell>
          <cell r="AA4149" t="str">
            <v>Aktif</v>
          </cell>
          <cell r="AB4149" t="str">
            <v>PNS Daerah Kab./Kota yang bekerja pada Kab./Kota</v>
          </cell>
          <cell r="AC4149" t="str">
            <v>Pemerintah Kab. Tolitoli</v>
          </cell>
          <cell r="AD4149" t="str">
            <v>Pemerintah Kab. Tolitoli</v>
          </cell>
        </row>
        <row r="4150">
          <cell r="A4150">
            <v>4148</v>
          </cell>
          <cell r="B4150" t="str">
            <v>197504072014092001</v>
          </cell>
          <cell r="C4150" t="str">
            <v/>
          </cell>
          <cell r="D4150" t="str">
            <v>RABAISA</v>
          </cell>
          <cell r="E4150" t="str">
            <v/>
          </cell>
          <cell r="F4150" t="str">
            <v/>
          </cell>
          <cell r="G4150" t="str">
            <v>BUOL</v>
          </cell>
          <cell r="H4150" t="str">
            <v>07 - 04 - 1975</v>
          </cell>
          <cell r="I4150" t="str">
            <v>II/a</v>
          </cell>
          <cell r="J4150" t="str">
            <v>01 - 09 - 2014</v>
          </cell>
          <cell r="K4150" t="str">
            <v>01 - 12 - 2015</v>
          </cell>
          <cell r="L4150" t="str">
            <v>P</v>
          </cell>
          <cell r="M4150" t="str">
            <v>II/a</v>
          </cell>
          <cell r="N4150" t="str">
            <v>01 - 09 - 2014</v>
          </cell>
          <cell r="O4150" t="str">
            <v>10</v>
          </cell>
          <cell r="P4150" t="str">
            <v>8</v>
          </cell>
          <cell r="Q4150" t="str">
            <v/>
          </cell>
          <cell r="R4150" t="str">
            <v/>
          </cell>
          <cell r="S4150" t="str">
            <v/>
          </cell>
          <cell r="T4150" t="str">
            <v/>
          </cell>
          <cell r="U4150" t="str">
            <v/>
          </cell>
          <cell r="V4150" t="str">
            <v>GURU SD</v>
          </cell>
          <cell r="W4150" t="str">
            <v>SDN 2 OGOWELE</v>
          </cell>
          <cell r="X4150" t="str">
            <v>CABANG DISPENBUD KECAMATAN DONDO</v>
          </cell>
          <cell r="Y4150" t="str">
            <v>SMA ILMU ILMU SOSIAL</v>
          </cell>
          <cell r="Z4150" t="str">
            <v>25-05-1996</v>
          </cell>
          <cell r="AA4150" t="str">
            <v>Aktif</v>
          </cell>
          <cell r="AB4150" t="str">
            <v>PNS Daerah Kab./Kota yang bekerja pada Kab./Kota</v>
          </cell>
          <cell r="AC4150" t="str">
            <v>Pemerintah Kab. Tolitoli</v>
          </cell>
          <cell r="AD4150" t="str">
            <v>Pemerintah Kab. Tolitoli</v>
          </cell>
        </row>
        <row r="4151">
          <cell r="A4151">
            <v>4149</v>
          </cell>
          <cell r="B4151" t="str">
            <v>196705102005012012</v>
          </cell>
          <cell r="C4151" t="str">
            <v>570017283</v>
          </cell>
          <cell r="D4151" t="str">
            <v>HAMIDA</v>
          </cell>
          <cell r="E4151" t="str">
            <v/>
          </cell>
          <cell r="F4151" t="str">
            <v/>
          </cell>
          <cell r="G4151" t="str">
            <v>BUOL</v>
          </cell>
          <cell r="H4151" t="str">
            <v>10 - 05 - 1967</v>
          </cell>
          <cell r="I4151" t="str">
            <v>II/a</v>
          </cell>
          <cell r="J4151" t="str">
            <v>01 - 01 - 2005</v>
          </cell>
          <cell r="K4151" t="str">
            <v>01 - 03 - 2006</v>
          </cell>
          <cell r="L4151" t="str">
            <v>P</v>
          </cell>
          <cell r="M4151" t="str">
            <v>II/c</v>
          </cell>
          <cell r="N4151" t="str">
            <v>01 - 10 - 2011</v>
          </cell>
          <cell r="O4151" t="str">
            <v>14</v>
          </cell>
          <cell r="P4151" t="str">
            <v>8</v>
          </cell>
          <cell r="Q4151" t="str">
            <v/>
          </cell>
          <cell r="R4151" t="str">
            <v/>
          </cell>
          <cell r="S4151" t="str">
            <v/>
          </cell>
          <cell r="T4151" t="str">
            <v>09 - 03 - 2015</v>
          </cell>
          <cell r="U4151" t="str">
            <v>Guru Muda</v>
          </cell>
          <cell r="V4151" t="str">
            <v/>
          </cell>
          <cell r="W4151" t="str">
            <v>SDN SANDANA</v>
          </cell>
          <cell r="X4151" t="str">
            <v>CABANG DISPENBUD KECAMATAN GALANG</v>
          </cell>
          <cell r="Y4151" t="str">
            <v>SEKOLAH PENDIDIKAN GURU</v>
          </cell>
          <cell r="Z4151" t="str">
            <v>31-12-1987</v>
          </cell>
          <cell r="AA4151" t="str">
            <v>Aktif</v>
          </cell>
          <cell r="AB4151" t="str">
            <v>PNS Daerah Kab./Kota yang bekerja pada Kab./Kota</v>
          </cell>
          <cell r="AC4151" t="str">
            <v>Pemerintah Kab. Tolitoli</v>
          </cell>
          <cell r="AD4151" t="str">
            <v>Pemerintah Kab. Tolitoli</v>
          </cell>
        </row>
        <row r="4152">
          <cell r="A4152">
            <v>4150</v>
          </cell>
          <cell r="B4152" t="str">
            <v>197703032003122011</v>
          </cell>
          <cell r="C4152" t="str">
            <v>570015692</v>
          </cell>
          <cell r="D4152" t="str">
            <v>ARIANI</v>
          </cell>
          <cell r="E4152" t="str">
            <v/>
          </cell>
          <cell r="F4152" t="str">
            <v/>
          </cell>
          <cell r="G4152" t="str">
            <v>TOLITOLI</v>
          </cell>
          <cell r="H4152" t="str">
            <v>03 - 03 - 1977</v>
          </cell>
          <cell r="I4152" t="str">
            <v>II/a</v>
          </cell>
          <cell r="J4152" t="str">
            <v>01 - 12 - 2003</v>
          </cell>
          <cell r="K4152" t="str">
            <v>01 - 03 - 2005</v>
          </cell>
          <cell r="L4152" t="str">
            <v>P</v>
          </cell>
          <cell r="M4152" t="str">
            <v>III/a</v>
          </cell>
          <cell r="N4152" t="str">
            <v>01 - 04 - 2016</v>
          </cell>
          <cell r="O4152" t="str">
            <v>13</v>
          </cell>
          <cell r="P4152" t="str">
            <v>6</v>
          </cell>
          <cell r="Q4152" t="str">
            <v/>
          </cell>
          <cell r="R4152" t="str">
            <v/>
          </cell>
          <cell r="S4152" t="str">
            <v/>
          </cell>
          <cell r="T4152" t="str">
            <v>01 - 04 - 2016</v>
          </cell>
          <cell r="U4152" t="str">
            <v>Bidan Mahir / Lanjutan</v>
          </cell>
          <cell r="V4152" t="str">
            <v/>
          </cell>
          <cell r="W4152" t="str">
            <v>UPT Puskesmas Kombo</v>
          </cell>
          <cell r="X4152" t="str">
            <v>Dinas Kesehatan</v>
          </cell>
          <cell r="Y4152" t="str">
            <v>PROGRAM PENDIDIKAN BIDAN</v>
          </cell>
          <cell r="Z4152" t="str">
            <v>31-12-1997</v>
          </cell>
          <cell r="AA4152" t="str">
            <v>Aktif</v>
          </cell>
          <cell r="AB4152" t="str">
            <v>PNS Daerah Kab./Kota yang bekerja pada Kab./Kota</v>
          </cell>
          <cell r="AC4152" t="str">
            <v>Pemerintah Kab. Tolitoli</v>
          </cell>
          <cell r="AD4152" t="str">
            <v>Pemerintah Kab. Tolitoli</v>
          </cell>
        </row>
        <row r="4153">
          <cell r="A4153">
            <v>4151</v>
          </cell>
          <cell r="B4153" t="str">
            <v>196006121991031007</v>
          </cell>
          <cell r="C4153" t="str">
            <v>110046708</v>
          </cell>
          <cell r="D4153" t="str">
            <v>SUTOPO</v>
          </cell>
          <cell r="E4153" t="str">
            <v/>
          </cell>
          <cell r="F4153" t="str">
            <v/>
          </cell>
          <cell r="G4153" t="str">
            <v>TUBAN</v>
          </cell>
          <cell r="H4153" t="str">
            <v>12 - 06 - 1960</v>
          </cell>
          <cell r="I4153" t="str">
            <v>I/b</v>
          </cell>
          <cell r="J4153" t="str">
            <v>01 - 03 - 1991</v>
          </cell>
          <cell r="K4153" t="str">
            <v>01 - 08 - 1992</v>
          </cell>
          <cell r="L4153" t="str">
            <v>L</v>
          </cell>
          <cell r="M4153" t="str">
            <v>III/a</v>
          </cell>
          <cell r="N4153" t="str">
            <v>01 - 10 - 2015</v>
          </cell>
          <cell r="O4153" t="str">
            <v>16</v>
          </cell>
          <cell r="P4153" t="str">
            <v>7</v>
          </cell>
          <cell r="Q4153" t="str">
            <v/>
          </cell>
          <cell r="R4153" t="str">
            <v/>
          </cell>
          <cell r="S4153" t="str">
            <v/>
          </cell>
          <cell r="T4153" t="str">
            <v/>
          </cell>
          <cell r="U4153" t="str">
            <v/>
          </cell>
          <cell r="V4153" t="str">
            <v>PENGAWAS TEKNIS PERUMAHAN DAN PEMUKIMAN</v>
          </cell>
          <cell r="W4153" t="str">
            <v>Seksi Pembinaan Kawasan Permukiman</v>
          </cell>
          <cell r="X4153" t="str">
            <v>Dinas Perumahan Rakyat Dan Kawasan Pemukiman</v>
          </cell>
          <cell r="Y4153" t="str">
            <v>SMA A.1/FISIKA</v>
          </cell>
          <cell r="Z4153" t="str">
            <v>31-12-1998</v>
          </cell>
          <cell r="AA4153" t="str">
            <v>Masa Persiapan Pensiun</v>
          </cell>
          <cell r="AB4153" t="str">
            <v>PNS Daerah Kab./Kota yang bekerja pada Kab./Kota</v>
          </cell>
          <cell r="AC4153" t="str">
            <v>Pemerintah Kab. Tolitoli</v>
          </cell>
          <cell r="AD4153" t="str">
            <v>Pemerintah Kab. Tolitoli</v>
          </cell>
        </row>
        <row r="4154">
          <cell r="A4154">
            <v>4152</v>
          </cell>
          <cell r="B4154" t="str">
            <v>198405122007011007</v>
          </cell>
          <cell r="C4154" t="str">
            <v>570027830</v>
          </cell>
          <cell r="D4154" t="str">
            <v>SOPHIAN</v>
          </cell>
          <cell r="E4154" t="str">
            <v/>
          </cell>
          <cell r="F4154" t="str">
            <v>SH</v>
          </cell>
          <cell r="G4154" t="str">
            <v>TOLITOLI</v>
          </cell>
          <cell r="H4154" t="str">
            <v>12 - 05 - 1984</v>
          </cell>
          <cell r="I4154" t="str">
            <v>II/a</v>
          </cell>
          <cell r="J4154" t="str">
            <v>01 - 01 - 2007</v>
          </cell>
          <cell r="K4154" t="str">
            <v>01 - 10 - 2008</v>
          </cell>
          <cell r="L4154" t="str">
            <v>L</v>
          </cell>
          <cell r="M4154" t="str">
            <v>III/c</v>
          </cell>
          <cell r="N4154" t="str">
            <v>01 - 10 - 2017</v>
          </cell>
          <cell r="O4154" t="str">
            <v>8</v>
          </cell>
          <cell r="P4154" t="str">
            <v>9</v>
          </cell>
          <cell r="Q4154" t="str">
            <v/>
          </cell>
          <cell r="R4154" t="str">
            <v/>
          </cell>
          <cell r="S4154" t="str">
            <v/>
          </cell>
          <cell r="T4154" t="str">
            <v/>
          </cell>
          <cell r="U4154" t="str">
            <v/>
          </cell>
          <cell r="V4154" t="str">
            <v>PENGADMINISTRASI UMUM I</v>
          </cell>
          <cell r="W4154" t="str">
            <v>Seksi Sarana Prasarana Umum</v>
          </cell>
          <cell r="X4154" t="str">
            <v>Kecamatan Dampal Utara</v>
          </cell>
          <cell r="Y4154" t="str">
            <v>S-1 ILMU HUKUM</v>
          </cell>
          <cell r="Z4154" t="str">
            <v>31-12-2007</v>
          </cell>
          <cell r="AA4154" t="str">
            <v>Aktif</v>
          </cell>
          <cell r="AB4154" t="str">
            <v>PNS Daerah Kab./Kota yang bekerja pada Kab./Kota</v>
          </cell>
          <cell r="AC4154" t="str">
            <v>Pemerintah Kab. Tolitoli</v>
          </cell>
          <cell r="AD4154" t="str">
            <v>Pemerintah Kab. Tolitoli</v>
          </cell>
        </row>
        <row r="4155">
          <cell r="A4155">
            <v>4153</v>
          </cell>
          <cell r="B4155" t="str">
            <v>196511231986112001</v>
          </cell>
          <cell r="C4155" t="str">
            <v>131555414</v>
          </cell>
          <cell r="D4155" t="str">
            <v>MARTHA RURU</v>
          </cell>
          <cell r="E4155" t="str">
            <v/>
          </cell>
          <cell r="F4155" t="str">
            <v/>
          </cell>
          <cell r="G4155" t="str">
            <v>SIMBUANG</v>
          </cell>
          <cell r="H4155" t="str">
            <v>23 - 11 - 1965</v>
          </cell>
          <cell r="I4155" t="str">
            <v>II/a</v>
          </cell>
          <cell r="J4155" t="str">
            <v>01 - 11 - 1986</v>
          </cell>
          <cell r="K4155" t="str">
            <v>01 - 03 - 1990</v>
          </cell>
          <cell r="L4155" t="str">
            <v>P</v>
          </cell>
          <cell r="M4155" t="str">
            <v>III/c</v>
          </cell>
          <cell r="N4155" t="str">
            <v>01 - 04 - 2012</v>
          </cell>
          <cell r="O4155" t="str">
            <v>20</v>
          </cell>
          <cell r="P4155" t="str">
            <v>5</v>
          </cell>
          <cell r="Q4155" t="str">
            <v/>
          </cell>
          <cell r="R4155" t="str">
            <v/>
          </cell>
          <cell r="S4155" t="str">
            <v/>
          </cell>
          <cell r="T4155" t="str">
            <v>01 - 10 - 2009</v>
          </cell>
          <cell r="U4155" t="str">
            <v>Guru Muda</v>
          </cell>
          <cell r="V4155" t="str">
            <v/>
          </cell>
          <cell r="W4155" t="str">
            <v>SD Negeri 18 Tolitoli</v>
          </cell>
          <cell r="X4155" t="str">
            <v>Dinas Pendidikan Dan Kebudayaan</v>
          </cell>
          <cell r="Y4155" t="str">
            <v>SPG PENDIDIKAN SD</v>
          </cell>
          <cell r="Z4155" t="str">
            <v>31-12-1984</v>
          </cell>
          <cell r="AA4155" t="str">
            <v>Aktif</v>
          </cell>
          <cell r="AB4155" t="str">
            <v>PNS Daerah Kab./Kota yang bekerja pada Kab./Kota</v>
          </cell>
          <cell r="AC4155" t="str">
            <v>Pemerintah Kab. Tolitoli</v>
          </cell>
          <cell r="AD4155" t="str">
            <v>Pemerintah Kab. Tolitoli</v>
          </cell>
        </row>
        <row r="4156">
          <cell r="A4156">
            <v>4154</v>
          </cell>
          <cell r="B4156" t="str">
            <v>198603142011012012</v>
          </cell>
          <cell r="C4156" t="str">
            <v/>
          </cell>
          <cell r="D4156" t="str">
            <v>ELISABETH</v>
          </cell>
          <cell r="E4156" t="str">
            <v/>
          </cell>
          <cell r="F4156" t="str">
            <v>A.Md.Kep</v>
          </cell>
          <cell r="G4156" t="str">
            <v>TOLITOLI</v>
          </cell>
          <cell r="H4156" t="str">
            <v>14 - 03 - 1986</v>
          </cell>
          <cell r="I4156" t="str">
            <v>II/c</v>
          </cell>
          <cell r="J4156" t="str">
            <v>01 - 01 - 2011</v>
          </cell>
          <cell r="K4156" t="str">
            <v>01 - 01 - 2013</v>
          </cell>
          <cell r="L4156" t="str">
            <v>P</v>
          </cell>
          <cell r="M4156" t="str">
            <v>III/a</v>
          </cell>
          <cell r="N4156" t="str">
            <v>01 - 04 - 2018</v>
          </cell>
          <cell r="O4156" t="str">
            <v>5</v>
          </cell>
          <cell r="P4156" t="str">
            <v>3</v>
          </cell>
          <cell r="Q4156" t="str">
            <v/>
          </cell>
          <cell r="R4156" t="str">
            <v/>
          </cell>
          <cell r="S4156" t="str">
            <v/>
          </cell>
          <cell r="T4156" t="str">
            <v>01 - 04 - 2018</v>
          </cell>
          <cell r="U4156" t="str">
            <v>Perawat Pelaksana Lanjutan</v>
          </cell>
          <cell r="V4156" t="str">
            <v/>
          </cell>
          <cell r="W4156" t="str">
            <v>PUSKESMAS GALANG</v>
          </cell>
          <cell r="X4156" t="str">
            <v>DINAS KESEHATAN</v>
          </cell>
          <cell r="Y4156" t="str">
            <v>D-III KEPERAWATAN</v>
          </cell>
          <cell r="Z4156" t="str">
            <v>01-01-2007</v>
          </cell>
          <cell r="AA4156" t="str">
            <v>Aktif</v>
          </cell>
          <cell r="AB4156" t="str">
            <v>PNS Daerah Kab./Kota yang bekerja pada Kab./Kota</v>
          </cell>
          <cell r="AC4156" t="str">
            <v>Pemerintah Kab. Tolitoli</v>
          </cell>
          <cell r="AD4156" t="str">
            <v>Pemerintah Kab. Tolitoli</v>
          </cell>
        </row>
        <row r="4157">
          <cell r="A4157">
            <v>4155</v>
          </cell>
          <cell r="B4157" t="str">
            <v>196212222000121001</v>
          </cell>
          <cell r="C4157" t="str">
            <v>132274975</v>
          </cell>
          <cell r="D4157" t="str">
            <v>AMBO UPE</v>
          </cell>
          <cell r="E4157" t="str">
            <v>DRS</v>
          </cell>
          <cell r="F4157" t="str">
            <v/>
          </cell>
          <cell r="G4157" t="str">
            <v>CAMBA</v>
          </cell>
          <cell r="H4157" t="str">
            <v>22 - 12 - 1962</v>
          </cell>
          <cell r="I4157" t="str">
            <v>III/a</v>
          </cell>
          <cell r="J4157" t="str">
            <v>01 - 12 - 2000</v>
          </cell>
          <cell r="K4157" t="str">
            <v>01 - 04 - 2002</v>
          </cell>
          <cell r="L4157" t="str">
            <v>L</v>
          </cell>
          <cell r="M4157" t="str">
            <v>IV/a</v>
          </cell>
          <cell r="N4157" t="str">
            <v>01 - 04 - 2011</v>
          </cell>
          <cell r="O4157" t="str">
            <v>10</v>
          </cell>
          <cell r="P4157" t="str">
            <v>4</v>
          </cell>
          <cell r="Q4157" t="str">
            <v/>
          </cell>
          <cell r="R4157" t="str">
            <v/>
          </cell>
          <cell r="S4157" t="str">
            <v/>
          </cell>
          <cell r="T4157" t="str">
            <v>01 - 04 - 2011</v>
          </cell>
          <cell r="U4157" t="str">
            <v>Guru Pembina</v>
          </cell>
          <cell r="V4157" t="str">
            <v/>
          </cell>
          <cell r="W4157" t="str">
            <v>Dinas Pendidikan Dan Kebudayaan</v>
          </cell>
          <cell r="X4157" t="str">
            <v>Pemerintah Kabupaten Tolitoli</v>
          </cell>
          <cell r="Y4157" t="str">
            <v>S-1 PENDIDIKAN BAHASA DAN SASTRA INGGRIS</v>
          </cell>
          <cell r="Z4157" t="str">
            <v>31-12-1992</v>
          </cell>
          <cell r="AA4157" t="str">
            <v>Aktif</v>
          </cell>
          <cell r="AB4157" t="str">
            <v>PNS Daerah Kab./Kota yang bekerja pada Kab./Kota</v>
          </cell>
          <cell r="AC4157" t="str">
            <v>Pemerintah Kab. Tolitoli</v>
          </cell>
          <cell r="AD4157" t="str">
            <v>Pemerintah Kab. Tolitoli</v>
          </cell>
        </row>
        <row r="4158">
          <cell r="A4158">
            <v>4156</v>
          </cell>
          <cell r="B4158" t="str">
            <v>198202262014112001</v>
          </cell>
          <cell r="C4158" t="str">
            <v/>
          </cell>
          <cell r="D4158" t="str">
            <v>LINNA</v>
          </cell>
          <cell r="E4158" t="str">
            <v/>
          </cell>
          <cell r="F4158" t="str">
            <v/>
          </cell>
          <cell r="G4158" t="str">
            <v>TOLITOLI</v>
          </cell>
          <cell r="H4158" t="str">
            <v>26 - 02 - 1982</v>
          </cell>
          <cell r="I4158" t="str">
            <v>II/a</v>
          </cell>
          <cell r="J4158" t="str">
            <v>01 - 11 - 2014</v>
          </cell>
          <cell r="K4158" t="str">
            <v>01 - 09 - 2016</v>
          </cell>
          <cell r="L4158" t="str">
            <v>P</v>
          </cell>
          <cell r="M4158" t="str">
            <v>II/a</v>
          </cell>
          <cell r="N4158" t="str">
            <v>01 - 11 - 2014</v>
          </cell>
          <cell r="O4158" t="str">
            <v>10</v>
          </cell>
          <cell r="P4158" t="str">
            <v>7</v>
          </cell>
          <cell r="Q4158" t="str">
            <v/>
          </cell>
          <cell r="R4158" t="str">
            <v/>
          </cell>
          <cell r="S4158" t="str">
            <v/>
          </cell>
          <cell r="T4158" t="str">
            <v/>
          </cell>
          <cell r="U4158" t="str">
            <v/>
          </cell>
          <cell r="V4158" t="str">
            <v>PENGADMINISTRASI PEMERINTAHAN</v>
          </cell>
          <cell r="W4158" t="str">
            <v>BADAN KESATUAN BANGSA, POLITIK DAN PERLINDUNGAN MASYARAKAT</v>
          </cell>
          <cell r="X4158" t="str">
            <v>Pemerintah Kabupaten Tolitoli</v>
          </cell>
          <cell r="Y4158" t="str">
            <v>SMK AKUNTANSI</v>
          </cell>
          <cell r="Z4158" t="str">
            <v>16-06-2000</v>
          </cell>
          <cell r="AA4158" t="str">
            <v>Aktif</v>
          </cell>
          <cell r="AB4158" t="str">
            <v>PNS Daerah Kab./Kota yang bekerja pada Kab./Kota</v>
          </cell>
          <cell r="AC4158" t="str">
            <v>Pemerintah Kab. Tolitoli</v>
          </cell>
          <cell r="AD4158" t="str">
            <v>Pemerintah Kab. Tolitoli</v>
          </cell>
        </row>
        <row r="4159">
          <cell r="A4159">
            <v>4157</v>
          </cell>
          <cell r="B4159" t="str">
            <v>196812032007011015</v>
          </cell>
          <cell r="C4159" t="str">
            <v>570027479</v>
          </cell>
          <cell r="D4159" t="str">
            <v>DARIUS</v>
          </cell>
          <cell r="E4159" t="str">
            <v/>
          </cell>
          <cell r="F4159" t="str">
            <v>SE</v>
          </cell>
          <cell r="G4159" t="str">
            <v>DONGGALA</v>
          </cell>
          <cell r="H4159" t="str">
            <v>03 - 12 - 1968</v>
          </cell>
          <cell r="I4159" t="str">
            <v>II/a</v>
          </cell>
          <cell r="J4159" t="str">
            <v>01 - 01 - 2007</v>
          </cell>
          <cell r="K4159" t="str">
            <v>01 - 10 - 2008</v>
          </cell>
          <cell r="L4159" t="str">
            <v>L</v>
          </cell>
          <cell r="M4159" t="str">
            <v>III/b</v>
          </cell>
          <cell r="N4159" t="str">
            <v>01 - 04 - 2018</v>
          </cell>
          <cell r="O4159" t="str">
            <v>14</v>
          </cell>
          <cell r="P4159" t="str">
            <v>3</v>
          </cell>
          <cell r="Q4159" t="str">
            <v/>
          </cell>
          <cell r="R4159" t="str">
            <v/>
          </cell>
          <cell r="S4159" t="str">
            <v/>
          </cell>
          <cell r="T4159" t="str">
            <v/>
          </cell>
          <cell r="U4159" t="str">
            <v/>
          </cell>
          <cell r="V4159" t="str">
            <v>FUNGSIONAL UMUM</v>
          </cell>
          <cell r="W4159" t="str">
            <v>Sub Bagian Umum Dan Kepegawaian</v>
          </cell>
          <cell r="X4159" t="str">
            <v>Dinas Pendidikan Dan Kebudayaan</v>
          </cell>
          <cell r="Y4159" t="str">
            <v>S-1 EKONOMI MANAJEMEN</v>
          </cell>
          <cell r="Z4159" t="str">
            <v>01-01-2013</v>
          </cell>
          <cell r="AA4159" t="str">
            <v>Aktif</v>
          </cell>
          <cell r="AB4159" t="str">
            <v>PNS Daerah Kab./Kota yang bekerja pada Kab./Kota</v>
          </cell>
          <cell r="AC4159" t="str">
            <v>Pemerintah Kab. Tolitoli</v>
          </cell>
          <cell r="AD4159" t="str">
            <v>Pemerintah Kab. Tolitoli</v>
          </cell>
        </row>
        <row r="4160">
          <cell r="A4160">
            <v>4158</v>
          </cell>
          <cell r="B4160" t="str">
            <v>197707022011012004</v>
          </cell>
          <cell r="C4160" t="str">
            <v/>
          </cell>
          <cell r="D4160" t="str">
            <v>RATNA</v>
          </cell>
          <cell r="E4160" t="str">
            <v/>
          </cell>
          <cell r="F4160" t="str">
            <v>A.Ma.Pd</v>
          </cell>
          <cell r="G4160" t="str">
            <v>TOLITOLI</v>
          </cell>
          <cell r="H4160" t="str">
            <v>02 - 07 - 1977</v>
          </cell>
          <cell r="I4160" t="str">
            <v>II/b</v>
          </cell>
          <cell r="J4160" t="str">
            <v>01 - 01 - 2011</v>
          </cell>
          <cell r="K4160" t="str">
            <v>01 - 01 - 2013</v>
          </cell>
          <cell r="L4160" t="str">
            <v>P</v>
          </cell>
          <cell r="M4160" t="str">
            <v>II/b</v>
          </cell>
          <cell r="N4160" t="str">
            <v>01 - 01 - 2011</v>
          </cell>
          <cell r="O4160" t="str">
            <v>3</v>
          </cell>
          <cell r="P4160" t="str">
            <v>0</v>
          </cell>
          <cell r="Q4160" t="str">
            <v/>
          </cell>
          <cell r="R4160" t="str">
            <v/>
          </cell>
          <cell r="S4160" t="str">
            <v/>
          </cell>
          <cell r="T4160" t="str">
            <v>27 - 03 - 2013</v>
          </cell>
          <cell r="U4160" t="str">
            <v>Guru Pratama</v>
          </cell>
          <cell r="V4160" t="str">
            <v/>
          </cell>
          <cell r="W4160" t="str">
            <v>DPK TK KEMALA BHAYANGKARI KEC. DONDO</v>
          </cell>
          <cell r="X4160" t="str">
            <v>CABANG DISPENBUD KECAMATAN DONDO</v>
          </cell>
          <cell r="Y4160" t="str">
            <v>D-II PGTK</v>
          </cell>
          <cell r="Z4160" t="str">
            <v>31-12-2005</v>
          </cell>
          <cell r="AA4160" t="str">
            <v>Aktif</v>
          </cell>
          <cell r="AB4160" t="str">
            <v>PNS Daerah Kab./Kota yang bekerja pada Kab./Kota</v>
          </cell>
          <cell r="AC4160" t="str">
            <v>Pemerintah Kab. Tolitoli</v>
          </cell>
          <cell r="AD4160" t="str">
            <v>Pemerintah Kab. Tolitoli</v>
          </cell>
        </row>
        <row r="4161">
          <cell r="A4161">
            <v>4159</v>
          </cell>
          <cell r="B4161" t="str">
            <v>196311241986022003</v>
          </cell>
          <cell r="C4161" t="str">
            <v>131527102</v>
          </cell>
          <cell r="D4161" t="str">
            <v>SITTI SUHARNI</v>
          </cell>
          <cell r="E4161" t="str">
            <v/>
          </cell>
          <cell r="F4161" t="str">
            <v>S.Pd.SD</v>
          </cell>
          <cell r="G4161" t="str">
            <v>BALIKPAPAN</v>
          </cell>
          <cell r="H4161" t="str">
            <v>24 - 11 - 1963</v>
          </cell>
          <cell r="I4161" t="str">
            <v>II/a</v>
          </cell>
          <cell r="J4161" t="str">
            <v>01 - 02 - 1986</v>
          </cell>
          <cell r="K4161" t="str">
            <v>01 - 02 - 1988</v>
          </cell>
          <cell r="L4161" t="str">
            <v>P</v>
          </cell>
          <cell r="M4161" t="str">
            <v>III/d</v>
          </cell>
          <cell r="N4161" t="str">
            <v>01 - 10 - 2013</v>
          </cell>
          <cell r="O4161" t="str">
            <v>22</v>
          </cell>
          <cell r="P4161" t="str">
            <v>8</v>
          </cell>
          <cell r="Q4161" t="str">
            <v/>
          </cell>
          <cell r="R4161" t="str">
            <v/>
          </cell>
          <cell r="S4161" t="str">
            <v/>
          </cell>
          <cell r="T4161" t="str">
            <v>01 - 10 - 2013</v>
          </cell>
          <cell r="U4161" t="str">
            <v>Guru Muda</v>
          </cell>
          <cell r="V4161" t="str">
            <v/>
          </cell>
          <cell r="W4161" t="str">
            <v>SDN 4 BAJUGAN</v>
          </cell>
          <cell r="X4161" t="str">
            <v>CABANG DISPENBUD KECAMATAN GALANG</v>
          </cell>
          <cell r="Y4161" t="str">
            <v>D-II/A-II PGSD</v>
          </cell>
          <cell r="Z4161" t="str">
            <v>31-12-2011</v>
          </cell>
          <cell r="AA4161" t="str">
            <v>Aktif</v>
          </cell>
          <cell r="AB4161" t="str">
            <v>PNS Daerah Kab./Kota yang bekerja pada Kab./Kota</v>
          </cell>
          <cell r="AC4161" t="str">
            <v>Pemerintah Kab. Tolitoli</v>
          </cell>
          <cell r="AD4161" t="str">
            <v>Pemerintah Kab. Tolitoli</v>
          </cell>
        </row>
        <row r="4162">
          <cell r="A4162">
            <v>4160</v>
          </cell>
          <cell r="B4162" t="str">
            <v>198503012014092001</v>
          </cell>
          <cell r="C4162" t="str">
            <v/>
          </cell>
          <cell r="D4162" t="str">
            <v>SATRIA</v>
          </cell>
          <cell r="E4162" t="str">
            <v/>
          </cell>
          <cell r="F4162" t="str">
            <v/>
          </cell>
          <cell r="G4162" t="str">
            <v>DUNGINGIS</v>
          </cell>
          <cell r="H4162" t="str">
            <v>01 - 03 - 1985</v>
          </cell>
          <cell r="I4162" t="str">
            <v>II/a</v>
          </cell>
          <cell r="J4162" t="str">
            <v>01 - 09 - 2014</v>
          </cell>
          <cell r="K4162" t="str">
            <v>01 - 09 - 2016</v>
          </cell>
          <cell r="L4162" t="str">
            <v>P</v>
          </cell>
          <cell r="M4162" t="str">
            <v>II/a</v>
          </cell>
          <cell r="N4162" t="str">
            <v>01 - 09 - 2014</v>
          </cell>
          <cell r="O4162" t="str">
            <v>10</v>
          </cell>
          <cell r="P4162" t="str">
            <v>1</v>
          </cell>
          <cell r="Q4162" t="str">
            <v/>
          </cell>
          <cell r="R4162" t="str">
            <v/>
          </cell>
          <cell r="S4162" t="str">
            <v/>
          </cell>
          <cell r="T4162" t="str">
            <v/>
          </cell>
          <cell r="U4162" t="str">
            <v/>
          </cell>
          <cell r="V4162" t="str">
            <v>TENAGA ADMINITRASI</v>
          </cell>
          <cell r="W4162" t="str">
            <v>SDN 1 SANTIGI</v>
          </cell>
          <cell r="X4162" t="str">
            <v>CABANG DISPENBUD KECAMATAN TOLITOLI UTARA</v>
          </cell>
          <cell r="Y4162" t="str">
            <v>SMK SEKRETARIS</v>
          </cell>
          <cell r="Z4162" t="str">
            <v>14-06-2004</v>
          </cell>
          <cell r="AA4162" t="str">
            <v>Aktif</v>
          </cell>
          <cell r="AB4162" t="str">
            <v>PNS Daerah Kab./Kota yang bekerja pada Kab./Kota</v>
          </cell>
          <cell r="AC4162" t="str">
            <v>Pemerintah Kab. Tolitoli</v>
          </cell>
          <cell r="AD4162" t="str">
            <v>Pemerintah Kab. Tolitoli</v>
          </cell>
        </row>
        <row r="4163">
          <cell r="A4163">
            <v>4161</v>
          </cell>
          <cell r="B4163" t="str">
            <v>197711152007012011</v>
          </cell>
          <cell r="C4163" t="str">
            <v>570027575</v>
          </cell>
          <cell r="D4163" t="str">
            <v>NURAFNI</v>
          </cell>
          <cell r="E4163" t="str">
            <v/>
          </cell>
          <cell r="F4163" t="str">
            <v>SE</v>
          </cell>
          <cell r="G4163" t="str">
            <v>OGOTUA</v>
          </cell>
          <cell r="H4163" t="str">
            <v>15 - 11 - 1977</v>
          </cell>
          <cell r="I4163" t="str">
            <v>II/a</v>
          </cell>
          <cell r="J4163" t="str">
            <v>01 - 01 - 2007</v>
          </cell>
          <cell r="K4163" t="str">
            <v>01 - 10 - 2008</v>
          </cell>
          <cell r="L4163" t="str">
            <v>P</v>
          </cell>
          <cell r="M4163" t="str">
            <v>III/b</v>
          </cell>
          <cell r="N4163" t="str">
            <v>01 - 10 - 2017</v>
          </cell>
          <cell r="O4163" t="str">
            <v>9</v>
          </cell>
          <cell r="P4163" t="str">
            <v>9</v>
          </cell>
          <cell r="Q4163" t="str">
            <v/>
          </cell>
          <cell r="R4163" t="str">
            <v/>
          </cell>
          <cell r="S4163" t="str">
            <v/>
          </cell>
          <cell r="T4163" t="str">
            <v/>
          </cell>
          <cell r="U4163" t="str">
            <v/>
          </cell>
          <cell r="V4163" t="str">
            <v>PENGADMINISTRASI KEUANGAN</v>
          </cell>
          <cell r="W4163" t="str">
            <v>Sub Bagian Keuangan Dan Aset</v>
          </cell>
          <cell r="X4163" t="str">
            <v>Dinas Kesehatan</v>
          </cell>
          <cell r="Y4163" t="str">
            <v>S-1 EKONOMI MANAJEMEN</v>
          </cell>
          <cell r="Z4163" t="str">
            <v>31-12-2012</v>
          </cell>
          <cell r="AA4163" t="str">
            <v>Aktif</v>
          </cell>
          <cell r="AB4163" t="str">
            <v>PNS Daerah Kab./Kota yang bekerja pada Kab./Kota</v>
          </cell>
          <cell r="AC4163" t="str">
            <v>Pemerintah Kab. Tolitoli</v>
          </cell>
          <cell r="AD4163" t="str">
            <v>Pemerintah Kab. Tolitoli</v>
          </cell>
        </row>
        <row r="4164">
          <cell r="A4164">
            <v>4162</v>
          </cell>
          <cell r="B4164" t="str">
            <v>197408071997032003</v>
          </cell>
          <cell r="C4164" t="str">
            <v>140331960</v>
          </cell>
          <cell r="D4164" t="str">
            <v>RATNA JAMALUDDIN</v>
          </cell>
          <cell r="E4164" t="str">
            <v/>
          </cell>
          <cell r="F4164" t="str">
            <v/>
          </cell>
          <cell r="G4164" t="str">
            <v>BUTON</v>
          </cell>
          <cell r="H4164" t="str">
            <v>07 - 08 - 1974</v>
          </cell>
          <cell r="I4164" t="str">
            <v>II/a</v>
          </cell>
          <cell r="J4164" t="str">
            <v>01 - 03 - 1997</v>
          </cell>
          <cell r="K4164" t="str">
            <v>01 - 03 - 1998</v>
          </cell>
          <cell r="L4164" t="str">
            <v>P</v>
          </cell>
          <cell r="M4164" t="str">
            <v>III/b</v>
          </cell>
          <cell r="N4164" t="str">
            <v>01 - 10 - 2016</v>
          </cell>
          <cell r="O4164" t="str">
            <v>14</v>
          </cell>
          <cell r="P4164" t="str">
            <v>7</v>
          </cell>
          <cell r="Q4164" t="str">
            <v/>
          </cell>
          <cell r="R4164" t="str">
            <v/>
          </cell>
          <cell r="S4164" t="str">
            <v/>
          </cell>
          <cell r="T4164" t="str">
            <v/>
          </cell>
          <cell r="U4164" t="str">
            <v/>
          </cell>
          <cell r="V4164" t="str">
            <v>STAF</v>
          </cell>
          <cell r="W4164" t="str">
            <v>PUSKESMAS DONDO</v>
          </cell>
          <cell r="X4164" t="str">
            <v>DINAS KESEHATAN</v>
          </cell>
          <cell r="Y4164" t="str">
            <v>D-I KESEHATAN GIZI</v>
          </cell>
          <cell r="Z4164" t="str">
            <v>31-12-1995</v>
          </cell>
          <cell r="AA4164" t="str">
            <v>Aktif</v>
          </cell>
          <cell r="AB4164" t="str">
            <v>PNS Daerah Kab./Kota yang bekerja pada Kab./Kota</v>
          </cell>
          <cell r="AC4164" t="str">
            <v>Pemerintah Kab. Tolitoli</v>
          </cell>
          <cell r="AD4164" t="str">
            <v>Pemerintah Kab. Tolitoli</v>
          </cell>
        </row>
        <row r="4165">
          <cell r="A4165">
            <v>4163</v>
          </cell>
          <cell r="B4165" t="str">
            <v>196907171989111001</v>
          </cell>
          <cell r="C4165" t="str">
            <v>140242550</v>
          </cell>
          <cell r="D4165" t="str">
            <v>MOH IRHAM</v>
          </cell>
          <cell r="E4165" t="str">
            <v/>
          </cell>
          <cell r="F4165" t="str">
            <v/>
          </cell>
          <cell r="G4165" t="str">
            <v>TOLITOLI</v>
          </cell>
          <cell r="H4165" t="str">
            <v>17 - 07 - 1969</v>
          </cell>
          <cell r="I4165" t="str">
            <v>II/a</v>
          </cell>
          <cell r="J4165" t="str">
            <v>01 - 11 - 1989</v>
          </cell>
          <cell r="K4165" t="str">
            <v>01 - 01 - 1991</v>
          </cell>
          <cell r="L4165" t="str">
            <v>L</v>
          </cell>
          <cell r="M4165" t="str">
            <v>III/d</v>
          </cell>
          <cell r="N4165" t="str">
            <v>01 - 04 - 2009</v>
          </cell>
          <cell r="O4165" t="str">
            <v>14</v>
          </cell>
          <cell r="P4165" t="str">
            <v>5</v>
          </cell>
          <cell r="Q4165" t="str">
            <v/>
          </cell>
          <cell r="R4165" t="str">
            <v/>
          </cell>
          <cell r="S4165" t="str">
            <v/>
          </cell>
          <cell r="T4165" t="str">
            <v>01 - 04 - 2009</v>
          </cell>
          <cell r="U4165" t="str">
            <v>Perawat Penyelia</v>
          </cell>
          <cell r="V4165" t="str">
            <v/>
          </cell>
          <cell r="W4165" t="str">
            <v>Sub Bidang Pelayanan Medis Dan Keperawatan</v>
          </cell>
          <cell r="X4165" t="str">
            <v>BIDANG PELAYANAN</v>
          </cell>
          <cell r="Y4165" t="str">
            <v>AKADEMI KEPERAWATAN</v>
          </cell>
          <cell r="Z4165" t="str">
            <v>07-08-2007</v>
          </cell>
          <cell r="AA4165" t="str">
            <v>Aktif</v>
          </cell>
          <cell r="AB4165" t="str">
            <v>PNS Daerah Kab./Kota yang bekerja pada Kab./Kota</v>
          </cell>
          <cell r="AC4165" t="str">
            <v>Pemerintah Kab. Tolitoli</v>
          </cell>
          <cell r="AD4165" t="str">
            <v>Pemerintah Kab. Tolitoli</v>
          </cell>
        </row>
        <row r="4166">
          <cell r="A4166">
            <v>4164</v>
          </cell>
          <cell r="B4166" t="str">
            <v>197006032005012014</v>
          </cell>
          <cell r="C4166" t="str">
            <v>570017285</v>
          </cell>
          <cell r="D4166" t="str">
            <v>NURBAETI</v>
          </cell>
          <cell r="E4166" t="str">
            <v/>
          </cell>
          <cell r="F4166" t="str">
            <v/>
          </cell>
          <cell r="G4166" t="str">
            <v>MAJENE</v>
          </cell>
          <cell r="H4166" t="str">
            <v>03 - 06 - 1970</v>
          </cell>
          <cell r="I4166" t="str">
            <v>II/a</v>
          </cell>
          <cell r="J4166" t="str">
            <v>01 - 01 - 2005</v>
          </cell>
          <cell r="K4166" t="str">
            <v>01 - 03 - 2006</v>
          </cell>
          <cell r="L4166" t="str">
            <v>P</v>
          </cell>
          <cell r="M4166" t="str">
            <v>II/d</v>
          </cell>
          <cell r="N4166" t="str">
            <v>01 - 04 - 2017</v>
          </cell>
          <cell r="O4166" t="str">
            <v>13</v>
          </cell>
          <cell r="P4166" t="str">
            <v>10</v>
          </cell>
          <cell r="Q4166" t="str">
            <v/>
          </cell>
          <cell r="R4166" t="str">
            <v/>
          </cell>
          <cell r="S4166" t="str">
            <v/>
          </cell>
          <cell r="T4166" t="str">
            <v>01 - 04 - 2017</v>
          </cell>
          <cell r="U4166" t="str">
            <v>Guru Muda Tingkat. I</v>
          </cell>
          <cell r="V4166" t="str">
            <v/>
          </cell>
          <cell r="W4166" t="str">
            <v>SDN 2 OGOTUA</v>
          </cell>
          <cell r="X4166" t="str">
            <v>CABANG DISPENBUD KECAMATAN DAMPAL UTARA</v>
          </cell>
          <cell r="Y4166" t="str">
            <v>SPG</v>
          </cell>
          <cell r="Z4166" t="str">
            <v>31-12-1989</v>
          </cell>
          <cell r="AA4166" t="str">
            <v>Aktif</v>
          </cell>
          <cell r="AB4166" t="str">
            <v>PNS Daerah Kab./Kota yang bekerja pada Kab./Kota</v>
          </cell>
          <cell r="AC4166" t="str">
            <v>Pemerintah Kab. Tolitoli</v>
          </cell>
          <cell r="AD4166" t="str">
            <v>Pemerintah Kab. Tolitoli</v>
          </cell>
        </row>
        <row r="4167">
          <cell r="A4167">
            <v>4165</v>
          </cell>
          <cell r="B4167" t="str">
            <v>198411282010012017</v>
          </cell>
          <cell r="C4167" t="str">
            <v/>
          </cell>
          <cell r="D4167" t="str">
            <v>WAHYUNI</v>
          </cell>
          <cell r="E4167" t="str">
            <v/>
          </cell>
          <cell r="F4167" t="str">
            <v>A.Md.Kep</v>
          </cell>
          <cell r="G4167" t="str">
            <v>TOLITOLI</v>
          </cell>
          <cell r="H4167" t="str">
            <v>28 - 11 - 1984</v>
          </cell>
          <cell r="I4167" t="str">
            <v>II/c</v>
          </cell>
          <cell r="J4167" t="str">
            <v>01 - 01 - 2010</v>
          </cell>
          <cell r="K4167" t="str">
            <v>01 - 01 - 2012</v>
          </cell>
          <cell r="L4167" t="str">
            <v>P</v>
          </cell>
          <cell r="M4167" t="str">
            <v>III/a</v>
          </cell>
          <cell r="N4167" t="str">
            <v>01 - 04 - 2017</v>
          </cell>
          <cell r="O4167" t="str">
            <v>5</v>
          </cell>
          <cell r="P4167" t="str">
            <v>3</v>
          </cell>
          <cell r="Q4167" t="str">
            <v/>
          </cell>
          <cell r="R4167" t="str">
            <v/>
          </cell>
          <cell r="S4167" t="str">
            <v/>
          </cell>
          <cell r="T4167" t="str">
            <v>01 - 04 - 2017</v>
          </cell>
          <cell r="U4167" t="str">
            <v>Perawat Pelaksana Lanjutan</v>
          </cell>
          <cell r="V4167" t="str">
            <v/>
          </cell>
          <cell r="W4167" t="str">
            <v>UPT Puskesmas Dungingis</v>
          </cell>
          <cell r="X4167" t="str">
            <v>Dinas Kesehatan</v>
          </cell>
          <cell r="Y4167" t="str">
            <v>D-III KEPERAWATAN</v>
          </cell>
          <cell r="Z4167" t="str">
            <v>31-12-2006</v>
          </cell>
          <cell r="AA4167" t="str">
            <v>Aktif</v>
          </cell>
          <cell r="AB4167" t="str">
            <v>PNS Daerah Kab./Kota yang bekerja pada Kab./Kota</v>
          </cell>
          <cell r="AC4167" t="str">
            <v>Pemerintah Kab. Tolitoli</v>
          </cell>
          <cell r="AD4167" t="str">
            <v>Pemerintah Kab. Tolitoli</v>
          </cell>
        </row>
        <row r="4168">
          <cell r="A4168">
            <v>4166</v>
          </cell>
          <cell r="B4168" t="str">
            <v>196812231997032003</v>
          </cell>
          <cell r="C4168" t="str">
            <v>570012403</v>
          </cell>
          <cell r="D4168" t="str">
            <v>VIAYANTIMALA</v>
          </cell>
          <cell r="E4168" t="str">
            <v/>
          </cell>
          <cell r="F4168" t="str">
            <v/>
          </cell>
          <cell r="G4168" t="str">
            <v>TOLITOLI</v>
          </cell>
          <cell r="H4168" t="str">
            <v>23 - 12 - 1968</v>
          </cell>
          <cell r="I4168" t="str">
            <v>II/a</v>
          </cell>
          <cell r="J4168" t="str">
            <v>01 - 03 - 1997</v>
          </cell>
          <cell r="K4168" t="str">
            <v>01 - 04 - 1998</v>
          </cell>
          <cell r="L4168" t="str">
            <v>P</v>
          </cell>
          <cell r="M4168" t="str">
            <v>III/b</v>
          </cell>
          <cell r="N4168" t="str">
            <v>01 - 04 - 2017</v>
          </cell>
          <cell r="O4168" t="str">
            <v>15</v>
          </cell>
          <cell r="P4168" t="str">
            <v>1</v>
          </cell>
          <cell r="Q4168" t="str">
            <v/>
          </cell>
          <cell r="R4168" t="str">
            <v/>
          </cell>
          <cell r="S4168" t="str">
            <v/>
          </cell>
          <cell r="T4168" t="str">
            <v/>
          </cell>
          <cell r="U4168" t="str">
            <v/>
          </cell>
          <cell r="V4168" t="str">
            <v>PETUGAS URUSAN PROTOKOL</v>
          </cell>
          <cell r="W4168" t="str">
            <v>Sub Bagian Dokumentasi Informasi Dan Publikasi</v>
          </cell>
          <cell r="X4168" t="str">
            <v>BAGIAN HUBUNGAN MASYARAKAT DAN PROTOKOL</v>
          </cell>
          <cell r="Y4168" t="str">
            <v>SMA ILMU ILMU SOSIAL</v>
          </cell>
          <cell r="Z4168" t="str">
            <v>31-12-1988</v>
          </cell>
          <cell r="AA4168" t="str">
            <v>Aktif</v>
          </cell>
          <cell r="AB4168" t="str">
            <v>PNS Daerah Kab./Kota yang bekerja pada Kab./Kota</v>
          </cell>
          <cell r="AC4168" t="str">
            <v>Pemerintah Kab. Tolitoli</v>
          </cell>
          <cell r="AD4168" t="str">
            <v>Pemerintah Kab. Tolitoli</v>
          </cell>
        </row>
        <row r="4169">
          <cell r="A4169">
            <v>4167</v>
          </cell>
          <cell r="B4169" t="str">
            <v>198011042009042002</v>
          </cell>
          <cell r="C4169" t="str">
            <v/>
          </cell>
          <cell r="D4169" t="str">
            <v>SARVIANI</v>
          </cell>
          <cell r="E4169" t="str">
            <v/>
          </cell>
          <cell r="F4169" t="str">
            <v>S.Pd</v>
          </cell>
          <cell r="G4169" t="str">
            <v>PALU</v>
          </cell>
          <cell r="H4169" t="str">
            <v>04 - 11 - 1980</v>
          </cell>
          <cell r="I4169" t="str">
            <v>III/a</v>
          </cell>
          <cell r="J4169" t="str">
            <v>01 - 04 - 2009</v>
          </cell>
          <cell r="K4169" t="str">
            <v>01 - 01 - 2011</v>
          </cell>
          <cell r="L4169" t="str">
            <v>P</v>
          </cell>
          <cell r="M4169" t="str">
            <v>III/c</v>
          </cell>
          <cell r="N4169" t="str">
            <v>01 - 04 - 2016</v>
          </cell>
          <cell r="O4169" t="str">
            <v>7</v>
          </cell>
          <cell r="P4169" t="str">
            <v>0</v>
          </cell>
          <cell r="Q4169" t="str">
            <v/>
          </cell>
          <cell r="R4169" t="str">
            <v/>
          </cell>
          <cell r="S4169" t="str">
            <v/>
          </cell>
          <cell r="T4169" t="str">
            <v>01 - 04 - 2016</v>
          </cell>
          <cell r="U4169" t="str">
            <v>Guru Muda</v>
          </cell>
          <cell r="V4169" t="str">
            <v/>
          </cell>
          <cell r="W4169" t="str">
            <v>SMP NEGERI 2 GALANG</v>
          </cell>
          <cell r="X4169" t="str">
            <v>CABANG DISPENBUD KECAMATAN GALANG</v>
          </cell>
          <cell r="Y4169" t="str">
            <v>S-1 PENDIDIKAN SEJARAH</v>
          </cell>
          <cell r="Z4169" t="str">
            <v>31-12-2007</v>
          </cell>
          <cell r="AA4169" t="str">
            <v>Aktif</v>
          </cell>
          <cell r="AB4169" t="str">
            <v>PNS Daerah Kab./Kota yang bekerja pada Kab./Kota</v>
          </cell>
          <cell r="AC4169" t="str">
            <v>Pemerintah Kab. Tolitoli</v>
          </cell>
          <cell r="AD4169" t="str">
            <v>Pemerintah Kab. Tolitoli</v>
          </cell>
        </row>
        <row r="4170">
          <cell r="A4170">
            <v>4168</v>
          </cell>
          <cell r="B4170" t="str">
            <v>196501061988031011</v>
          </cell>
          <cell r="C4170" t="str">
            <v>131743569</v>
          </cell>
          <cell r="D4170" t="str">
            <v>HARDI M RAHMAN</v>
          </cell>
          <cell r="E4170" t="str">
            <v/>
          </cell>
          <cell r="F4170" t="str">
            <v/>
          </cell>
          <cell r="G4170" t="str">
            <v>GORONTALO</v>
          </cell>
          <cell r="H4170" t="str">
            <v>06 - 01 - 1965</v>
          </cell>
          <cell r="I4170" t="str">
            <v>II/a</v>
          </cell>
          <cell r="J4170" t="str">
            <v>01 - 03 - 1988</v>
          </cell>
          <cell r="K4170" t="str">
            <v>01 - 11 - 1989</v>
          </cell>
          <cell r="L4170" t="str">
            <v>L</v>
          </cell>
          <cell r="M4170" t="str">
            <v>IV/a</v>
          </cell>
          <cell r="N4170" t="str">
            <v>01 - 04 - 2009</v>
          </cell>
          <cell r="O4170" t="str">
            <v>16</v>
          </cell>
          <cell r="P4170" t="str">
            <v>1</v>
          </cell>
          <cell r="Q4170" t="str">
            <v/>
          </cell>
          <cell r="R4170" t="str">
            <v/>
          </cell>
          <cell r="S4170" t="str">
            <v/>
          </cell>
          <cell r="T4170" t="str">
            <v>27 - 03 - 2013</v>
          </cell>
          <cell r="U4170" t="str">
            <v>Guru Madya</v>
          </cell>
          <cell r="V4170" t="str">
            <v/>
          </cell>
          <cell r="W4170" t="str">
            <v>SD Negeri 7 Tolitoli</v>
          </cell>
          <cell r="X4170" t="str">
            <v>Dinas Pendidikan Dan Kebudayaan</v>
          </cell>
          <cell r="Y4170" t="str">
            <v>DIPLOMA II</v>
          </cell>
          <cell r="Z4170" t="str">
            <v>21-02-2003</v>
          </cell>
          <cell r="AA4170" t="str">
            <v>Aktif</v>
          </cell>
          <cell r="AB4170" t="str">
            <v>PNS Daerah Kab./Kota yang bekerja pada Kab./Kota</v>
          </cell>
          <cell r="AC4170" t="str">
            <v>Pemerintah Kab. Tolitoli</v>
          </cell>
          <cell r="AD4170" t="str">
            <v>Pemerintah Kab. Tolitoli</v>
          </cell>
        </row>
        <row r="4171">
          <cell r="A4171">
            <v>4169</v>
          </cell>
          <cell r="B4171" t="str">
            <v>198411142009041001</v>
          </cell>
          <cell r="C4171" t="str">
            <v/>
          </cell>
          <cell r="D4171" t="str">
            <v>SANDY ALEXANDER</v>
          </cell>
          <cell r="E4171" t="str">
            <v/>
          </cell>
          <cell r="F4171" t="str">
            <v/>
          </cell>
          <cell r="G4171" t="str">
            <v>TOLITOLI</v>
          </cell>
          <cell r="H4171" t="str">
            <v>14 - 11 - 1984</v>
          </cell>
          <cell r="I4171" t="str">
            <v>II/a</v>
          </cell>
          <cell r="J4171" t="str">
            <v>01 - 04 - 2009</v>
          </cell>
          <cell r="K4171" t="str">
            <v>01 - 01 - 2011</v>
          </cell>
          <cell r="L4171" t="str">
            <v>L</v>
          </cell>
          <cell r="M4171" t="str">
            <v>II/b</v>
          </cell>
          <cell r="N4171" t="str">
            <v>01 - 04 - 2017</v>
          </cell>
          <cell r="O4171" t="str">
            <v>12</v>
          </cell>
          <cell r="P4171" t="str">
            <v>8</v>
          </cell>
          <cell r="Q4171" t="str">
            <v/>
          </cell>
          <cell r="R4171" t="str">
            <v/>
          </cell>
          <cell r="S4171" t="str">
            <v/>
          </cell>
          <cell r="T4171" t="str">
            <v/>
          </cell>
          <cell r="U4171" t="str">
            <v/>
          </cell>
          <cell r="V4171" t="str">
            <v>PENGADMINISTRASI PERLENGKAPAN</v>
          </cell>
          <cell r="W4171" t="str">
            <v>Sub Bagian Perlengkapan Dan Pemeliharaan</v>
          </cell>
          <cell r="X4171" t="str">
            <v>BAGIAN UMUM DAN PERLENGKAPAN</v>
          </cell>
          <cell r="Y4171" t="str">
            <v>SMA A.3/IPS</v>
          </cell>
          <cell r="Z4171" t="str">
            <v>31-12-2002</v>
          </cell>
          <cell r="AA4171" t="str">
            <v>Aktif</v>
          </cell>
          <cell r="AB4171" t="str">
            <v>PNS Daerah Kab./Kota yang bekerja pada Kab./Kota</v>
          </cell>
          <cell r="AC4171" t="str">
            <v>Pemerintah Kab. Tolitoli</v>
          </cell>
          <cell r="AD4171" t="str">
            <v>Pemerintah Kab. Tolitoli</v>
          </cell>
        </row>
        <row r="4172">
          <cell r="A4172">
            <v>4170</v>
          </cell>
          <cell r="B4172" t="str">
            <v>196412311997031028</v>
          </cell>
          <cell r="C4172" t="str">
            <v>570012453</v>
          </cell>
          <cell r="D4172" t="str">
            <v>ALIMUDDIN</v>
          </cell>
          <cell r="E4172" t="str">
            <v/>
          </cell>
          <cell r="F4172" t="str">
            <v/>
          </cell>
          <cell r="G4172" t="str">
            <v>TANDE</v>
          </cell>
          <cell r="H4172" t="str">
            <v>31 - 12 - 1964</v>
          </cell>
          <cell r="I4172" t="str">
            <v>I/a</v>
          </cell>
          <cell r="J4172" t="str">
            <v>01 - 03 - 1997</v>
          </cell>
          <cell r="K4172" t="str">
            <v>01 - 05 - 1998</v>
          </cell>
          <cell r="L4172" t="str">
            <v>L</v>
          </cell>
          <cell r="M4172" t="str">
            <v>II/d</v>
          </cell>
          <cell r="N4172" t="str">
            <v>01 - 04 - 2015</v>
          </cell>
          <cell r="O4172" t="str">
            <v>20</v>
          </cell>
          <cell r="P4172" t="str">
            <v>7</v>
          </cell>
          <cell r="Q4172" t="str">
            <v/>
          </cell>
          <cell r="R4172" t="str">
            <v/>
          </cell>
          <cell r="S4172" t="str">
            <v/>
          </cell>
          <cell r="T4172" t="str">
            <v/>
          </cell>
          <cell r="U4172" t="str">
            <v/>
          </cell>
          <cell r="V4172" t="str">
            <v>FUNGSIONAL UMUM</v>
          </cell>
          <cell r="W4172" t="str">
            <v>Seksi Pemeliharaan Dan Rehabilitasi Sumber Daya Air</v>
          </cell>
          <cell r="X4172" t="str">
            <v>Bidang Pemeliharaan Dan Rehabilitasi</v>
          </cell>
          <cell r="Y4172" t="str">
            <v>MADRASAH ALIYAH NEGERI</v>
          </cell>
          <cell r="Z4172" t="str">
            <v>31-12-1982</v>
          </cell>
          <cell r="AA4172" t="str">
            <v>Aktif</v>
          </cell>
          <cell r="AB4172" t="str">
            <v>PNS Daerah Kab./Kota yang bekerja pada Kab./Kota</v>
          </cell>
          <cell r="AC4172" t="str">
            <v>Pemerintah Kab. Tolitoli</v>
          </cell>
          <cell r="AD4172" t="str">
            <v>Pemerintah Kab. Tolitoli</v>
          </cell>
        </row>
        <row r="4173">
          <cell r="A4173">
            <v>4171</v>
          </cell>
          <cell r="B4173" t="str">
            <v>197310202007011018</v>
          </cell>
          <cell r="C4173" t="str">
            <v>570028650</v>
          </cell>
          <cell r="D4173" t="str">
            <v>SYAHRUDIN, S,SOS</v>
          </cell>
          <cell r="E4173" t="str">
            <v/>
          </cell>
          <cell r="F4173" t="str">
            <v/>
          </cell>
          <cell r="G4173" t="str">
            <v>TOLITOLI</v>
          </cell>
          <cell r="H4173" t="str">
            <v>20 - 10 - 1973</v>
          </cell>
          <cell r="I4173" t="str">
            <v>III/a</v>
          </cell>
          <cell r="J4173" t="str">
            <v>01 - 01 - 2007</v>
          </cell>
          <cell r="K4173" t="str">
            <v>01 - 12 - 2008</v>
          </cell>
          <cell r="L4173" t="str">
            <v>L</v>
          </cell>
          <cell r="M4173" t="str">
            <v>III/c</v>
          </cell>
          <cell r="N4173" t="str">
            <v>01 - 10 - 2014</v>
          </cell>
          <cell r="O4173" t="str">
            <v>9</v>
          </cell>
          <cell r="P4173" t="str">
            <v>11</v>
          </cell>
          <cell r="Q4173" t="str">
            <v/>
          </cell>
          <cell r="R4173" t="str">
            <v/>
          </cell>
          <cell r="S4173" t="str">
            <v/>
          </cell>
          <cell r="T4173" t="str">
            <v/>
          </cell>
          <cell r="U4173" t="str">
            <v/>
          </cell>
          <cell r="V4173" t="str">
            <v>PRANATA BENCANA</v>
          </cell>
          <cell r="W4173" t="str">
            <v>Seksi Bantuan Korban Bencana</v>
          </cell>
          <cell r="X4173" t="str">
            <v>Dinas Sosial</v>
          </cell>
          <cell r="Y4173" t="str">
            <v>S-1 SOSIAL POLITIK</v>
          </cell>
          <cell r="Z4173" t="str">
            <v>31-12-2000</v>
          </cell>
          <cell r="AA4173" t="str">
            <v>Aktif</v>
          </cell>
          <cell r="AB4173" t="str">
            <v>PNS Daerah Kab./Kota yang bekerja pada Kab./Kota</v>
          </cell>
          <cell r="AC4173" t="str">
            <v>Pemerintah Kab. Tolitoli</v>
          </cell>
          <cell r="AD4173" t="str">
            <v>Pemerintah Kab. Tolitoli</v>
          </cell>
        </row>
        <row r="4174">
          <cell r="A4174">
            <v>4172</v>
          </cell>
          <cell r="B4174" t="str">
            <v>198707062009042002</v>
          </cell>
          <cell r="C4174" t="str">
            <v/>
          </cell>
          <cell r="D4174" t="str">
            <v>FITRIANI</v>
          </cell>
          <cell r="E4174" t="str">
            <v/>
          </cell>
          <cell r="F4174" t="str">
            <v>S.Kep</v>
          </cell>
          <cell r="G4174" t="str">
            <v>TOLITOLI</v>
          </cell>
          <cell r="H4174" t="str">
            <v>06 - 07 - 1987</v>
          </cell>
          <cell r="I4174" t="str">
            <v>II/c</v>
          </cell>
          <cell r="J4174" t="str">
            <v>01 - 04 - 2009</v>
          </cell>
          <cell r="K4174" t="str">
            <v>01 - 01 - 2011</v>
          </cell>
          <cell r="L4174" t="str">
            <v>P</v>
          </cell>
          <cell r="M4174" t="str">
            <v>III/a</v>
          </cell>
          <cell r="N4174" t="str">
            <v>01 - 10 - 2017</v>
          </cell>
          <cell r="O4174" t="str">
            <v>6</v>
          </cell>
          <cell r="P4174" t="str">
            <v>6</v>
          </cell>
          <cell r="Q4174" t="str">
            <v/>
          </cell>
          <cell r="R4174" t="str">
            <v/>
          </cell>
          <cell r="S4174" t="str">
            <v/>
          </cell>
          <cell r="T4174" t="str">
            <v>01 - 10 - 2017</v>
          </cell>
          <cell r="U4174" t="str">
            <v>Perawat Mahir</v>
          </cell>
          <cell r="V4174" t="str">
            <v/>
          </cell>
          <cell r="W4174" t="str">
            <v>Seksi Pencegahan Dan Pengendalian Penyakit Menular</v>
          </cell>
          <cell r="X4174" t="str">
            <v>Dinas Kesehatan</v>
          </cell>
          <cell r="Y4174" t="str">
            <v>S-1 SARJANA KEPERAWATAN</v>
          </cell>
          <cell r="Z4174" t="str">
            <v>01-01-2016</v>
          </cell>
          <cell r="AA4174" t="str">
            <v>Aktif</v>
          </cell>
          <cell r="AB4174" t="str">
            <v>PNS Daerah Kab./Kota yang bekerja pada Kab./Kota</v>
          </cell>
          <cell r="AC4174" t="str">
            <v>Pemerintah Kab. Tolitoli</v>
          </cell>
          <cell r="AD4174" t="str">
            <v>Pemerintah Kab. Tolitoli</v>
          </cell>
        </row>
        <row r="4175">
          <cell r="A4175">
            <v>4173</v>
          </cell>
          <cell r="B4175" t="str">
            <v>197901012002111001</v>
          </cell>
          <cell r="C4175" t="str">
            <v>570014008</v>
          </cell>
          <cell r="D4175" t="str">
            <v>RAHMAT</v>
          </cell>
          <cell r="E4175" t="str">
            <v/>
          </cell>
          <cell r="F4175" t="str">
            <v/>
          </cell>
          <cell r="G4175" t="str">
            <v>TOLITOLI</v>
          </cell>
          <cell r="H4175" t="str">
            <v>01 - 01 - 1979</v>
          </cell>
          <cell r="I4175" t="str">
            <v>I/c</v>
          </cell>
          <cell r="J4175" t="str">
            <v>01 - 11 - 2002</v>
          </cell>
          <cell r="K4175" t="str">
            <v>01 - 12 - 2003</v>
          </cell>
          <cell r="L4175" t="str">
            <v>L</v>
          </cell>
          <cell r="M4175" t="str">
            <v>II/c</v>
          </cell>
          <cell r="N4175" t="str">
            <v>01 - 10 - 2015</v>
          </cell>
          <cell r="O4175" t="str">
            <v>14</v>
          </cell>
          <cell r="P4175" t="str">
            <v>5</v>
          </cell>
          <cell r="Q4175" t="str">
            <v/>
          </cell>
          <cell r="R4175" t="str">
            <v/>
          </cell>
          <cell r="S4175" t="str">
            <v/>
          </cell>
          <cell r="T4175" t="str">
            <v/>
          </cell>
          <cell r="U4175" t="str">
            <v/>
          </cell>
          <cell r="V4175" t="str">
            <v>STAF</v>
          </cell>
          <cell r="W4175" t="str">
            <v>KANTOR KELURAHAN TAMBUN</v>
          </cell>
          <cell r="X4175" t="str">
            <v>Pemerintah Kabupaten Tolitoli</v>
          </cell>
          <cell r="Y4175" t="str">
            <v>SEKOLAH MENENGAH UMUM</v>
          </cell>
          <cell r="Z4175" t="str">
            <v>09-06-1999</v>
          </cell>
          <cell r="AA4175" t="str">
            <v>Aktif</v>
          </cell>
          <cell r="AB4175" t="str">
            <v>PNS Daerah Kab./Kota yang bekerja pada Kab./Kota</v>
          </cell>
          <cell r="AC4175" t="str">
            <v>Pemerintah Kab. Tolitoli</v>
          </cell>
          <cell r="AD4175" t="str">
            <v>Pemerintah Kab. Tolitoli</v>
          </cell>
        </row>
        <row r="4176">
          <cell r="A4176">
            <v>4174</v>
          </cell>
          <cell r="B4176" t="str">
            <v>197702092007012007</v>
          </cell>
          <cell r="C4176" t="str">
            <v>570027497</v>
          </cell>
          <cell r="D4176" t="str">
            <v>NISMAWATY</v>
          </cell>
          <cell r="E4176" t="str">
            <v/>
          </cell>
          <cell r="F4176" t="str">
            <v/>
          </cell>
          <cell r="G4176" t="str">
            <v>TOLITOLI</v>
          </cell>
          <cell r="H4176" t="str">
            <v>09 - 02 - 1977</v>
          </cell>
          <cell r="I4176" t="str">
            <v>II/a</v>
          </cell>
          <cell r="J4176" t="str">
            <v>01 - 01 - 2007</v>
          </cell>
          <cell r="K4176" t="str">
            <v>01 - 10 - 2008</v>
          </cell>
          <cell r="L4176" t="str">
            <v>P</v>
          </cell>
          <cell r="M4176" t="str">
            <v>II/c</v>
          </cell>
          <cell r="N4176" t="str">
            <v>01 - 04 - 2015</v>
          </cell>
          <cell r="O4176" t="str">
            <v>11</v>
          </cell>
          <cell r="P4176" t="str">
            <v>3</v>
          </cell>
          <cell r="Q4176" t="str">
            <v/>
          </cell>
          <cell r="R4176" t="str">
            <v/>
          </cell>
          <cell r="S4176" t="str">
            <v/>
          </cell>
          <cell r="T4176" t="str">
            <v/>
          </cell>
          <cell r="U4176" t="str">
            <v/>
          </cell>
          <cell r="V4176" t="str">
            <v>PENGADMINISTRASI KEPENDUDUKAN</v>
          </cell>
          <cell r="W4176" t="str">
            <v>Seksi Tata Kelola Sumber Daya Manusia Teknologi Informasi Dan Komunikasi</v>
          </cell>
          <cell r="X4176" t="str">
            <v>Dinas Kependudukan Dan Pencatatan Sipil</v>
          </cell>
          <cell r="Y4176" t="str">
            <v>SMA</v>
          </cell>
          <cell r="Z4176" t="str">
            <v>31-12-1995</v>
          </cell>
          <cell r="AA4176" t="str">
            <v>Aktif</v>
          </cell>
          <cell r="AB4176" t="str">
            <v>PNS Daerah Kab./Kota yang bekerja pada Kab./Kota</v>
          </cell>
          <cell r="AC4176" t="str">
            <v>Pemerintah Kab. Tolitoli</v>
          </cell>
          <cell r="AD4176" t="str">
            <v>Pemerintah Kab. Tolitoli</v>
          </cell>
        </row>
        <row r="4177">
          <cell r="A4177">
            <v>4175</v>
          </cell>
          <cell r="B4177" t="str">
            <v>198106122003122006</v>
          </cell>
          <cell r="C4177" t="str">
            <v>570015600</v>
          </cell>
          <cell r="D4177" t="str">
            <v>ROSLINANG</v>
          </cell>
          <cell r="E4177" t="str">
            <v/>
          </cell>
          <cell r="F4177" t="str">
            <v>A.Ma</v>
          </cell>
          <cell r="G4177" t="str">
            <v>TOLITOLI</v>
          </cell>
          <cell r="H4177" t="str">
            <v>12 - 06 - 1981</v>
          </cell>
          <cell r="I4177" t="str">
            <v>II/b</v>
          </cell>
          <cell r="J4177" t="str">
            <v>01 - 12 - 2003</v>
          </cell>
          <cell r="K4177" t="str">
            <v>01 - 03 - 2005</v>
          </cell>
          <cell r="L4177" t="str">
            <v>P</v>
          </cell>
          <cell r="M4177" t="str">
            <v>III/a</v>
          </cell>
          <cell r="N4177" t="str">
            <v>01 - 10 - 2014</v>
          </cell>
          <cell r="O4177" t="str">
            <v>8</v>
          </cell>
          <cell r="P4177" t="str">
            <v>10</v>
          </cell>
          <cell r="Q4177" t="str">
            <v/>
          </cell>
          <cell r="R4177" t="str">
            <v/>
          </cell>
          <cell r="S4177" t="str">
            <v/>
          </cell>
          <cell r="T4177" t="str">
            <v>01 - 10 - 2014</v>
          </cell>
          <cell r="U4177" t="str">
            <v>Guru Pertama</v>
          </cell>
          <cell r="V4177" t="str">
            <v/>
          </cell>
          <cell r="W4177" t="str">
            <v>SDN 2 TINABOGAN</v>
          </cell>
          <cell r="X4177" t="str">
            <v>CABANG DISPENBUD KECAMATAN DONDO</v>
          </cell>
          <cell r="Y4177" t="str">
            <v>D-II PGSDI</v>
          </cell>
          <cell r="Z4177" t="str">
            <v>31-12-2003</v>
          </cell>
          <cell r="AA4177" t="str">
            <v>Aktif</v>
          </cell>
          <cell r="AB4177" t="str">
            <v>PNS Daerah Kab./Kota yang bekerja pada Kab./Kota</v>
          </cell>
          <cell r="AC4177" t="str">
            <v>Pemerintah Kab. Tolitoli</v>
          </cell>
          <cell r="AD4177" t="str">
            <v>Pemerintah Kab. Tolitoli</v>
          </cell>
        </row>
        <row r="4178">
          <cell r="A4178">
            <v>4176</v>
          </cell>
          <cell r="B4178" t="str">
            <v>197903212006041010</v>
          </cell>
          <cell r="C4178" t="str">
            <v>570021170</v>
          </cell>
          <cell r="D4178" t="str">
            <v>SAMSUL</v>
          </cell>
          <cell r="E4178" t="str">
            <v/>
          </cell>
          <cell r="F4178" t="str">
            <v>A.Ma.Pd</v>
          </cell>
          <cell r="G4178" t="str">
            <v>TOLITOLI</v>
          </cell>
          <cell r="H4178" t="str">
            <v>21 - 03 - 1979</v>
          </cell>
          <cell r="I4178" t="str">
            <v>II/b</v>
          </cell>
          <cell r="J4178" t="str">
            <v>01 - 04 - 2006</v>
          </cell>
          <cell r="K4178" t="str">
            <v>01 - 10 - 2007</v>
          </cell>
          <cell r="L4178" t="str">
            <v>L</v>
          </cell>
          <cell r="M4178" t="str">
            <v>II/d</v>
          </cell>
          <cell r="N4178" t="str">
            <v>01 - 10 - 2012</v>
          </cell>
          <cell r="O4178" t="str">
            <v>10</v>
          </cell>
          <cell r="P4178" t="str">
            <v>9</v>
          </cell>
          <cell r="Q4178" t="str">
            <v/>
          </cell>
          <cell r="R4178" t="str">
            <v/>
          </cell>
          <cell r="S4178" t="str">
            <v/>
          </cell>
          <cell r="T4178" t="str">
            <v>01 - 10 - 2012</v>
          </cell>
          <cell r="U4178" t="str">
            <v>Guru Muda Tingkat. I</v>
          </cell>
          <cell r="V4178" t="str">
            <v/>
          </cell>
          <cell r="W4178" t="str">
            <v>SD Negeri 6 Tambun</v>
          </cell>
          <cell r="X4178" t="str">
            <v>Dinas Pendidikan Dan Kebudayaan</v>
          </cell>
          <cell r="Y4178" t="str">
            <v>D-II PGSD</v>
          </cell>
          <cell r="Z4178" t="str">
            <v>31-12-2004</v>
          </cell>
          <cell r="AA4178" t="str">
            <v>Aktif</v>
          </cell>
          <cell r="AB4178" t="str">
            <v>PNS Daerah Kab./Kota yang bekerja pada Kab./Kota</v>
          </cell>
          <cell r="AC4178" t="str">
            <v>Pemerintah Kab. Tolitoli</v>
          </cell>
          <cell r="AD4178" t="str">
            <v>Pemerintah Kab. Tolitoli</v>
          </cell>
        </row>
        <row r="4179">
          <cell r="A4179">
            <v>4177</v>
          </cell>
          <cell r="B4179" t="str">
            <v>196204211982071002</v>
          </cell>
          <cell r="C4179" t="str">
            <v>131056775</v>
          </cell>
          <cell r="D4179" t="str">
            <v>RUSDIN R.P.HENTU</v>
          </cell>
          <cell r="E4179" t="str">
            <v/>
          </cell>
          <cell r="F4179" t="str">
            <v/>
          </cell>
          <cell r="G4179" t="str">
            <v>BUNOBOGU</v>
          </cell>
          <cell r="H4179" t="str">
            <v>21 - 04 - 1962</v>
          </cell>
          <cell r="I4179" t="str">
            <v>II/a</v>
          </cell>
          <cell r="J4179" t="str">
            <v>01 - 07 - 1982</v>
          </cell>
          <cell r="K4179" t="str">
            <v>01 - 01 - 1984</v>
          </cell>
          <cell r="L4179" t="str">
            <v>L</v>
          </cell>
          <cell r="M4179" t="str">
            <v>III/d</v>
          </cell>
          <cell r="N4179" t="str">
            <v>01 - 10 - 2007</v>
          </cell>
          <cell r="O4179" t="str">
            <v>20</v>
          </cell>
          <cell r="P4179" t="str">
            <v>3</v>
          </cell>
          <cell r="Q4179" t="str">
            <v/>
          </cell>
          <cell r="R4179" t="str">
            <v/>
          </cell>
          <cell r="S4179" t="str">
            <v/>
          </cell>
          <cell r="T4179" t="str">
            <v>27 - 03 - 2013</v>
          </cell>
          <cell r="U4179" t="str">
            <v>Guru Muda</v>
          </cell>
          <cell r="V4179" t="str">
            <v/>
          </cell>
          <cell r="W4179" t="str">
            <v>SDN 20 TOLITOLI</v>
          </cell>
          <cell r="X4179" t="str">
            <v>CABANG DISPENBUD KECAMATAN BAOLAN</v>
          </cell>
          <cell r="Y4179" t="str">
            <v>SEKOLAH PENDIDIKAN GURU</v>
          </cell>
          <cell r="Z4179" t="str">
            <v>31-12-1982</v>
          </cell>
          <cell r="AA4179" t="str">
            <v>Aktif</v>
          </cell>
          <cell r="AB4179" t="str">
            <v>PNS Daerah Kab./Kota yang bekerja pada Kab./Kota</v>
          </cell>
          <cell r="AC4179" t="str">
            <v>Pemerintah Kab. Tolitoli</v>
          </cell>
          <cell r="AD4179" t="str">
            <v>Pemerintah Kab. Tolitoli</v>
          </cell>
        </row>
        <row r="4180">
          <cell r="A4180">
            <v>4178</v>
          </cell>
          <cell r="B4180" t="str">
            <v>196511091994032010</v>
          </cell>
          <cell r="C4180" t="str">
            <v>570011617</v>
          </cell>
          <cell r="D4180" t="str">
            <v>NURLAELA A M T</v>
          </cell>
          <cell r="E4180" t="str">
            <v/>
          </cell>
          <cell r="F4180" t="str">
            <v/>
          </cell>
          <cell r="G4180" t="str">
            <v>TOLITOLI</v>
          </cell>
          <cell r="H4180" t="str">
            <v>09 - 11 - 1965</v>
          </cell>
          <cell r="I4180" t="str">
            <v>II/a</v>
          </cell>
          <cell r="J4180" t="str">
            <v>01 - 03 - 1994</v>
          </cell>
          <cell r="K4180" t="str">
            <v>01 - 08 - 1995</v>
          </cell>
          <cell r="L4180" t="str">
            <v>P</v>
          </cell>
          <cell r="M4180" t="str">
            <v>III/b</v>
          </cell>
          <cell r="N4180" t="str">
            <v>01 - 04 - 2014</v>
          </cell>
          <cell r="O4180" t="str">
            <v>22</v>
          </cell>
          <cell r="P4180" t="str">
            <v>7</v>
          </cell>
          <cell r="Q4180" t="str">
            <v/>
          </cell>
          <cell r="R4180" t="str">
            <v/>
          </cell>
          <cell r="S4180" t="str">
            <v/>
          </cell>
          <cell r="T4180" t="str">
            <v/>
          </cell>
          <cell r="U4180" t="str">
            <v/>
          </cell>
          <cell r="V4180" t="str">
            <v>PENGADMINISTRASI UMUM</v>
          </cell>
          <cell r="W4180" t="str">
            <v>Sub Bagian Umum Dan Kepegawaian</v>
          </cell>
          <cell r="X4180" t="str">
            <v>Badan Perencanaan Pembangunan Daerah</v>
          </cell>
          <cell r="Y4180" t="str">
            <v>SMA IPA</v>
          </cell>
          <cell r="Z4180" t="str">
            <v>31-12-1984</v>
          </cell>
          <cell r="AA4180" t="str">
            <v>Aktif</v>
          </cell>
          <cell r="AB4180" t="str">
            <v>PNS Daerah Kab./Kota yang bekerja pada Kab./Kota</v>
          </cell>
          <cell r="AC4180" t="str">
            <v>Pemerintah Kab. Tolitoli</v>
          </cell>
          <cell r="AD4180" t="str">
            <v>Pemerintah Kab. Tolitoli</v>
          </cell>
        </row>
        <row r="4181">
          <cell r="A4181">
            <v>4179</v>
          </cell>
          <cell r="B4181" t="str">
            <v>196512031984121002</v>
          </cell>
          <cell r="C4181" t="str">
            <v>131210472</v>
          </cell>
          <cell r="D4181" t="str">
            <v>ISMAIL DAI</v>
          </cell>
          <cell r="E4181" t="str">
            <v/>
          </cell>
          <cell r="F4181" t="str">
            <v/>
          </cell>
          <cell r="G4181" t="str">
            <v>BUOL</v>
          </cell>
          <cell r="H4181" t="str">
            <v>03 - 12 - 1965</v>
          </cell>
          <cell r="I4181" t="str">
            <v>II/a</v>
          </cell>
          <cell r="J4181" t="str">
            <v>01 - 12 - 1984</v>
          </cell>
          <cell r="K4181" t="str">
            <v>01 - 12 - 1986</v>
          </cell>
          <cell r="L4181" t="str">
            <v>L</v>
          </cell>
          <cell r="M4181" t="str">
            <v>III/d</v>
          </cell>
          <cell r="N4181" t="str">
            <v>01 - 10 - 2009</v>
          </cell>
          <cell r="O4181" t="str">
            <v>19</v>
          </cell>
          <cell r="P4181" t="str">
            <v>10</v>
          </cell>
          <cell r="Q4181" t="str">
            <v/>
          </cell>
          <cell r="R4181" t="str">
            <v/>
          </cell>
          <cell r="S4181" t="str">
            <v/>
          </cell>
          <cell r="T4181" t="str">
            <v>20 - 02 - 2012</v>
          </cell>
          <cell r="U4181" t="str">
            <v>Guru Dewasa Tingkat. I</v>
          </cell>
          <cell r="V4181" t="str">
            <v/>
          </cell>
          <cell r="W4181" t="str">
            <v>SDN KUMBA AGUNG</v>
          </cell>
          <cell r="X4181" t="str">
            <v>CABANG DISPENBUD KECAMATAN LAMPASIO</v>
          </cell>
          <cell r="Y4181" t="str">
            <v>D-II PENDIDIKAN GURU SEKOLAH DASAR</v>
          </cell>
          <cell r="Z4181" t="str">
            <v>01-03-2005</v>
          </cell>
          <cell r="AA4181" t="str">
            <v>Aktif</v>
          </cell>
          <cell r="AB4181" t="str">
            <v>PNS Daerah Kab./Kota yang bekerja pada Kab./Kota</v>
          </cell>
          <cell r="AC4181" t="str">
            <v>Pemerintah Kab. Tolitoli</v>
          </cell>
          <cell r="AD4181" t="str">
            <v>Pemerintah Kab. Tolitoli</v>
          </cell>
        </row>
        <row r="4182">
          <cell r="A4182">
            <v>4180</v>
          </cell>
          <cell r="B4182" t="str">
            <v>198310012007012005</v>
          </cell>
          <cell r="C4182" t="str">
            <v>570027644</v>
          </cell>
          <cell r="D4182" t="str">
            <v>YANTI ACHMAD</v>
          </cell>
          <cell r="E4182" t="str">
            <v/>
          </cell>
          <cell r="F4182" t="str">
            <v>S.Kep.Ns</v>
          </cell>
          <cell r="G4182" t="str">
            <v>TOLITOLI</v>
          </cell>
          <cell r="H4182" t="str">
            <v>01 - 10 - 1983</v>
          </cell>
          <cell r="I4182" t="str">
            <v>II/a</v>
          </cell>
          <cell r="J4182" t="str">
            <v>01 - 01 - 2007</v>
          </cell>
          <cell r="K4182" t="str">
            <v>01 - 10 - 2008</v>
          </cell>
          <cell r="L4182" t="str">
            <v>P</v>
          </cell>
          <cell r="M4182" t="str">
            <v>II/d</v>
          </cell>
          <cell r="N4182" t="str">
            <v>01 - 10 - 2013</v>
          </cell>
          <cell r="O4182" t="str">
            <v>9</v>
          </cell>
          <cell r="P4182" t="str">
            <v>9</v>
          </cell>
          <cell r="Q4182" t="str">
            <v/>
          </cell>
          <cell r="R4182" t="str">
            <v/>
          </cell>
          <cell r="S4182" t="str">
            <v/>
          </cell>
          <cell r="T4182" t="str">
            <v>01 - 10 - 2013</v>
          </cell>
          <cell r="U4182" t="str">
            <v>Perawat Pelaksana</v>
          </cell>
          <cell r="V4182" t="str">
            <v/>
          </cell>
          <cell r="W4182" t="str">
            <v>Sub Bidang Pelayanan Medis Dan Keperawatan</v>
          </cell>
          <cell r="X4182" t="str">
            <v>BIDANG PELAYANAN</v>
          </cell>
          <cell r="Y4182" t="str">
            <v>D-III KEPERAWATAN</v>
          </cell>
          <cell r="Z4182" t="str">
            <v>31-12-2007</v>
          </cell>
          <cell r="AA4182" t="str">
            <v>Aktif</v>
          </cell>
          <cell r="AB4182" t="str">
            <v>PNS Daerah Kab./Kota yang bekerja pada Kab./Kota</v>
          </cell>
          <cell r="AC4182" t="str">
            <v>Pemerintah Kab. Tolitoli</v>
          </cell>
          <cell r="AD4182" t="str">
            <v>Pemerintah Kab. Tolitoli</v>
          </cell>
        </row>
        <row r="4183">
          <cell r="A4183">
            <v>4181</v>
          </cell>
          <cell r="B4183" t="str">
            <v>198309302006042010</v>
          </cell>
          <cell r="C4183" t="str">
            <v>570021426</v>
          </cell>
          <cell r="D4183" t="str">
            <v>RUSNI DJ DATUAMAS</v>
          </cell>
          <cell r="E4183" t="str">
            <v/>
          </cell>
          <cell r="F4183" t="str">
            <v>A.Ma</v>
          </cell>
          <cell r="G4183" t="str">
            <v>TOLITOLI</v>
          </cell>
          <cell r="H4183" t="str">
            <v>30 - 09 - 1983</v>
          </cell>
          <cell r="I4183" t="str">
            <v>II/b</v>
          </cell>
          <cell r="J4183" t="str">
            <v>01 - 04 - 2006</v>
          </cell>
          <cell r="K4183" t="str">
            <v>01 - 10 - 2007</v>
          </cell>
          <cell r="L4183" t="str">
            <v>P</v>
          </cell>
          <cell r="M4183" t="str">
            <v>III/a</v>
          </cell>
          <cell r="N4183" t="str">
            <v>01 - 04 - 2016</v>
          </cell>
          <cell r="O4183" t="str">
            <v>9</v>
          </cell>
          <cell r="P4183" t="str">
            <v>5</v>
          </cell>
          <cell r="Q4183" t="str">
            <v/>
          </cell>
          <cell r="R4183" t="str">
            <v/>
          </cell>
          <cell r="S4183" t="str">
            <v/>
          </cell>
          <cell r="T4183" t="str">
            <v>01 - 04 - 2016</v>
          </cell>
          <cell r="U4183" t="str">
            <v>Guru Pertama</v>
          </cell>
          <cell r="V4183" t="str">
            <v/>
          </cell>
          <cell r="W4183" t="str">
            <v>SD Negeri 1 Nalu</v>
          </cell>
          <cell r="X4183" t="str">
            <v>Dinas Pendidikan Dan Kebudayaan</v>
          </cell>
          <cell r="Y4183" t="str">
            <v>D-II/A-II PGSD</v>
          </cell>
          <cell r="Z4183" t="str">
            <v>31-12-2004</v>
          </cell>
          <cell r="AA4183" t="str">
            <v>Aktif</v>
          </cell>
          <cell r="AB4183" t="str">
            <v>PNS Daerah Kab./Kota yang bekerja pada Kab./Kota</v>
          </cell>
          <cell r="AC4183" t="str">
            <v>Pemerintah Kab. Tolitoli</v>
          </cell>
          <cell r="AD4183" t="str">
            <v>Pemerintah Kab. Tolitoli</v>
          </cell>
        </row>
        <row r="4184">
          <cell r="A4184">
            <v>4182</v>
          </cell>
          <cell r="B4184" t="str">
            <v>197202142010012002</v>
          </cell>
          <cell r="C4184" t="str">
            <v/>
          </cell>
          <cell r="D4184" t="str">
            <v>BAENINE</v>
          </cell>
          <cell r="E4184" t="str">
            <v/>
          </cell>
          <cell r="F4184" t="str">
            <v>S. Ag</v>
          </cell>
          <cell r="G4184" t="str">
            <v>TOLITOLI</v>
          </cell>
          <cell r="H4184" t="str">
            <v>14 - 02 - 1972</v>
          </cell>
          <cell r="I4184" t="str">
            <v>III/a</v>
          </cell>
          <cell r="J4184" t="str">
            <v>01 - 01 - 2010</v>
          </cell>
          <cell r="K4184" t="str">
            <v>01 - 01 - 2012</v>
          </cell>
          <cell r="L4184" t="str">
            <v>P</v>
          </cell>
          <cell r="M4184" t="str">
            <v>III/c</v>
          </cell>
          <cell r="N4184" t="str">
            <v>01 - 10 - 2016</v>
          </cell>
          <cell r="O4184" t="str">
            <v>19</v>
          </cell>
          <cell r="P4184" t="str">
            <v>7</v>
          </cell>
          <cell r="Q4184" t="str">
            <v/>
          </cell>
          <cell r="R4184" t="str">
            <v/>
          </cell>
          <cell r="S4184" t="str">
            <v/>
          </cell>
          <cell r="T4184" t="str">
            <v>01 - 10 - 2016</v>
          </cell>
          <cell r="U4184" t="str">
            <v>Guru Muda</v>
          </cell>
          <cell r="V4184" t="str">
            <v/>
          </cell>
          <cell r="W4184" t="str">
            <v>Pemerintah Kabupaten Tolitoli</v>
          </cell>
          <cell r="X4184" t="str">
            <v/>
          </cell>
          <cell r="Y4184" t="str">
            <v>S-1/A-IV PENDIDIKAN AGAMA ISLAM</v>
          </cell>
          <cell r="Z4184" t="str">
            <v>31-12-1996</v>
          </cell>
          <cell r="AA4184" t="str">
            <v>Aktif</v>
          </cell>
          <cell r="AB4184" t="str">
            <v>PNS Daerah Kab./Kota yang bekerja pada Kab./Kota</v>
          </cell>
          <cell r="AC4184" t="str">
            <v>Pemerintah Kab. Tolitoli</v>
          </cell>
          <cell r="AD4184" t="str">
            <v>Pemerintah Kab. Tolitoli</v>
          </cell>
        </row>
        <row r="4185">
          <cell r="A4185">
            <v>4183</v>
          </cell>
          <cell r="B4185" t="str">
            <v>197910092008011010</v>
          </cell>
          <cell r="C4185" t="str">
            <v>570036239</v>
          </cell>
          <cell r="D4185" t="str">
            <v>RIMBA ALAM</v>
          </cell>
          <cell r="E4185" t="str">
            <v/>
          </cell>
          <cell r="F4185" t="str">
            <v/>
          </cell>
          <cell r="G4185" t="str">
            <v>TOLITOLI</v>
          </cell>
          <cell r="H4185" t="str">
            <v>09 - 10 - 1979</v>
          </cell>
          <cell r="I4185" t="str">
            <v>II/a</v>
          </cell>
          <cell r="J4185" t="str">
            <v>01 - 01 - 2008</v>
          </cell>
          <cell r="K4185" t="str">
            <v>01 - 12 - 2009</v>
          </cell>
          <cell r="L4185" t="str">
            <v>L</v>
          </cell>
          <cell r="M4185" t="str">
            <v>II/b</v>
          </cell>
          <cell r="N4185" t="str">
            <v>01 - 04 - 2018</v>
          </cell>
          <cell r="O4185" t="str">
            <v>14</v>
          </cell>
          <cell r="P4185" t="str">
            <v>3</v>
          </cell>
          <cell r="Q4185" t="str">
            <v/>
          </cell>
          <cell r="R4185" t="str">
            <v/>
          </cell>
          <cell r="S4185" t="str">
            <v/>
          </cell>
          <cell r="T4185" t="str">
            <v/>
          </cell>
          <cell r="U4185" t="str">
            <v/>
          </cell>
          <cell r="V4185" t="str">
            <v>PENGELOLA DATA KEAMANAN DAN KETERTIBAN</v>
          </cell>
          <cell r="W4185" t="str">
            <v>SEKSI PEMBANGUNAN</v>
          </cell>
          <cell r="X4185" t="str">
            <v>KANTOR KELURAHAN TUWELEY</v>
          </cell>
          <cell r="Y4185" t="str">
            <v>SMEA AKUNTANSI</v>
          </cell>
          <cell r="Z4185" t="str">
            <v>01-01-1998</v>
          </cell>
          <cell r="AA4185" t="str">
            <v>Aktif</v>
          </cell>
          <cell r="AB4185" t="str">
            <v>PNS Daerah Kab./Kota yang bekerja pada Kab./Kota</v>
          </cell>
          <cell r="AC4185" t="str">
            <v>Pemerintah Kab. Tolitoli</v>
          </cell>
          <cell r="AD4185" t="str">
            <v>Pemerintah Kab. Tolitoli</v>
          </cell>
        </row>
        <row r="4186">
          <cell r="A4186">
            <v>4184</v>
          </cell>
          <cell r="B4186" t="str">
            <v>196406031986022005</v>
          </cell>
          <cell r="C4186" t="str">
            <v>131527105</v>
          </cell>
          <cell r="D4186" t="str">
            <v>NURHAYATI</v>
          </cell>
          <cell r="E4186" t="str">
            <v/>
          </cell>
          <cell r="F4186" t="str">
            <v/>
          </cell>
          <cell r="G4186" t="str">
            <v>BUOL</v>
          </cell>
          <cell r="H4186" t="str">
            <v>03 - 06 - 1964</v>
          </cell>
          <cell r="I4186" t="str">
            <v>II/a</v>
          </cell>
          <cell r="J4186" t="str">
            <v>01 - 02 - 1986</v>
          </cell>
          <cell r="K4186" t="str">
            <v>01 - 02 - 1988</v>
          </cell>
          <cell r="L4186" t="str">
            <v>P</v>
          </cell>
          <cell r="M4186" t="str">
            <v>IV/a</v>
          </cell>
          <cell r="N4186" t="str">
            <v>01 - 10 - 2006</v>
          </cell>
          <cell r="O4186" t="str">
            <v>15</v>
          </cell>
          <cell r="P4186" t="str">
            <v>8</v>
          </cell>
          <cell r="Q4186" t="str">
            <v/>
          </cell>
          <cell r="R4186" t="str">
            <v/>
          </cell>
          <cell r="S4186" t="str">
            <v/>
          </cell>
          <cell r="T4186" t="str">
            <v>14 - 02 - 2012</v>
          </cell>
          <cell r="U4186" t="str">
            <v>Pengawas Sekolah Madya - TK/SD</v>
          </cell>
          <cell r="V4186" t="str">
            <v/>
          </cell>
          <cell r="W4186" t="str">
            <v>CABANG DISPENBUD KECAMATAN GALANG</v>
          </cell>
          <cell r="X4186" t="str">
            <v>Dinas Pendidikan Dan Kebudayaan</v>
          </cell>
          <cell r="Y4186" t="str">
            <v>A-IV PENDIDIKAN PGSD</v>
          </cell>
          <cell r="Z4186" t="str">
            <v>31-12-1998</v>
          </cell>
          <cell r="AA4186" t="str">
            <v>Aktif</v>
          </cell>
          <cell r="AB4186" t="str">
            <v>PNS Daerah Kab./Kota yang bekerja pada Kab./Kota</v>
          </cell>
          <cell r="AC4186" t="str">
            <v>Pemerintah Kab. Tolitoli</v>
          </cell>
          <cell r="AD4186" t="str">
            <v>Pemerintah Kab. Tolitoli</v>
          </cell>
        </row>
        <row r="4187">
          <cell r="A4187">
            <v>4185</v>
          </cell>
          <cell r="B4187" t="str">
            <v>197209081996062002</v>
          </cell>
          <cell r="C4187" t="str">
            <v>132154239</v>
          </cell>
          <cell r="D4187" t="str">
            <v>WAHIDA</v>
          </cell>
          <cell r="E4187" t="str">
            <v/>
          </cell>
          <cell r="F4187" t="str">
            <v/>
          </cell>
          <cell r="G4187" t="str">
            <v>DONGGALA</v>
          </cell>
          <cell r="H4187" t="str">
            <v>08 - 09 - 1972</v>
          </cell>
          <cell r="I4187" t="str">
            <v>II/b</v>
          </cell>
          <cell r="J4187" t="str">
            <v>01 - 06 - 1996</v>
          </cell>
          <cell r="K4187" t="str">
            <v>01 - 12 - 1997</v>
          </cell>
          <cell r="L4187" t="str">
            <v>P</v>
          </cell>
          <cell r="M4187" t="str">
            <v>III/d</v>
          </cell>
          <cell r="N4187" t="str">
            <v>01 - 10 - 2013</v>
          </cell>
          <cell r="O4187" t="str">
            <v>15</v>
          </cell>
          <cell r="P4187" t="str">
            <v>4</v>
          </cell>
          <cell r="Q4187" t="str">
            <v/>
          </cell>
          <cell r="R4187" t="str">
            <v/>
          </cell>
          <cell r="S4187" t="str">
            <v/>
          </cell>
          <cell r="T4187" t="str">
            <v>01 - 10 - 2013</v>
          </cell>
          <cell r="U4187" t="str">
            <v>Guru Muda</v>
          </cell>
          <cell r="V4187" t="str">
            <v/>
          </cell>
          <cell r="W4187" t="str">
            <v>SDN 4 KAMALU</v>
          </cell>
          <cell r="X4187" t="str">
            <v>CABANG DISPENBUD KECAMATAN OGODEIDE</v>
          </cell>
          <cell r="Y4187" t="str">
            <v>D-II PENDIDIKAN AGAMA ISLAM</v>
          </cell>
          <cell r="Z4187" t="str">
            <v>31-12-1994</v>
          </cell>
          <cell r="AA4187" t="str">
            <v>Aktif</v>
          </cell>
          <cell r="AB4187" t="str">
            <v>PNS Daerah Kab./Kota yang bekerja pada Kab./Kota</v>
          </cell>
          <cell r="AC4187" t="str">
            <v>Pemerintah Kab. Tolitoli</v>
          </cell>
          <cell r="AD4187" t="str">
            <v>Pemerintah Kab. Tolitoli</v>
          </cell>
        </row>
        <row r="4188">
          <cell r="A4188">
            <v>4186</v>
          </cell>
          <cell r="B4188" t="str">
            <v>198503052010012026</v>
          </cell>
          <cell r="C4188" t="str">
            <v/>
          </cell>
          <cell r="D4188" t="str">
            <v>ISMAWATI</v>
          </cell>
          <cell r="E4188" t="str">
            <v/>
          </cell>
          <cell r="F4188" t="str">
            <v>A.MA.PD</v>
          </cell>
          <cell r="G4188" t="str">
            <v>SABANG</v>
          </cell>
          <cell r="H4188" t="str">
            <v>05 - 03 - 1985</v>
          </cell>
          <cell r="I4188" t="str">
            <v>II/b</v>
          </cell>
          <cell r="J4188" t="str">
            <v>01 - 01 - 2010</v>
          </cell>
          <cell r="K4188" t="str">
            <v>01 - 01 - 2012</v>
          </cell>
          <cell r="L4188" t="str">
            <v>P</v>
          </cell>
          <cell r="M4188" t="str">
            <v>II/c</v>
          </cell>
          <cell r="N4188" t="str">
            <v>01 - 04 - 2017</v>
          </cell>
          <cell r="O4188" t="str">
            <v>10</v>
          </cell>
          <cell r="P4188" t="str">
            <v>3</v>
          </cell>
          <cell r="Q4188" t="str">
            <v/>
          </cell>
          <cell r="R4188" t="str">
            <v/>
          </cell>
          <cell r="S4188" t="str">
            <v/>
          </cell>
          <cell r="T4188" t="str">
            <v>01 - 04 - 2017</v>
          </cell>
          <cell r="U4188" t="str">
            <v>Guru Muda</v>
          </cell>
          <cell r="V4188" t="str">
            <v/>
          </cell>
          <cell r="W4188" t="str">
            <v>TK NEGERI PEMBINA KECAMATAN GALANG</v>
          </cell>
          <cell r="X4188" t="str">
            <v>CABANG DISPENBUD KECAMATAN GALANG</v>
          </cell>
          <cell r="Y4188" t="str">
            <v>D-II PGTK</v>
          </cell>
          <cell r="Z4188" t="str">
            <v>31-12-2005</v>
          </cell>
          <cell r="AA4188" t="str">
            <v>Aktif</v>
          </cell>
          <cell r="AB4188" t="str">
            <v>PNS Daerah Kab./Kota yang bekerja pada Kab./Kota</v>
          </cell>
          <cell r="AC4188" t="str">
            <v>Pemerintah Kab. Tolitoli</v>
          </cell>
          <cell r="AD4188" t="str">
            <v>Pemerintah Kab. Tolitoli</v>
          </cell>
        </row>
        <row r="4189">
          <cell r="A4189">
            <v>4187</v>
          </cell>
          <cell r="B4189" t="str">
            <v>198604202010011006</v>
          </cell>
          <cell r="C4189" t="str">
            <v/>
          </cell>
          <cell r="D4189" t="str">
            <v>MOHAMMAD KADAFI</v>
          </cell>
          <cell r="E4189" t="str">
            <v/>
          </cell>
          <cell r="F4189" t="str">
            <v>A.MKL</v>
          </cell>
          <cell r="G4189" t="str">
            <v>TOLITOLI</v>
          </cell>
          <cell r="H4189" t="str">
            <v>20 - 04 - 1986</v>
          </cell>
          <cell r="I4189" t="str">
            <v>II/c</v>
          </cell>
          <cell r="J4189" t="str">
            <v>01 - 01 - 2010</v>
          </cell>
          <cell r="K4189" t="str">
            <v>01 - 01 - 2012</v>
          </cell>
          <cell r="L4189" t="str">
            <v>L</v>
          </cell>
          <cell r="M4189" t="str">
            <v>III/a</v>
          </cell>
          <cell r="N4189" t="str">
            <v>01 - 10 - 2016</v>
          </cell>
          <cell r="O4189" t="str">
            <v>4</v>
          </cell>
          <cell r="P4189" t="str">
            <v>9</v>
          </cell>
          <cell r="Q4189" t="str">
            <v/>
          </cell>
          <cell r="R4189" t="str">
            <v/>
          </cell>
          <cell r="S4189" t="str">
            <v/>
          </cell>
          <cell r="T4189" t="str">
            <v>18 - 10 - 2017</v>
          </cell>
          <cell r="U4189" t="str">
            <v>Sanitarian Mahir / Lanjutan</v>
          </cell>
          <cell r="V4189" t="str">
            <v/>
          </cell>
          <cell r="W4189" t="str">
            <v>UPT Puskesmas Dondo</v>
          </cell>
          <cell r="X4189" t="str">
            <v>Dinas Kesehatan</v>
          </cell>
          <cell r="Y4189" t="str">
            <v>D-III KESEHATAN LINGKUNGAN</v>
          </cell>
          <cell r="Z4189" t="str">
            <v>31-12-2009</v>
          </cell>
          <cell r="AA4189" t="str">
            <v>Aktif</v>
          </cell>
          <cell r="AB4189" t="str">
            <v>PNS Daerah Kab./Kota yang bekerja pada Kab./Kota</v>
          </cell>
          <cell r="AC4189" t="str">
            <v>Pemerintah Kab. Tolitoli</v>
          </cell>
          <cell r="AD4189" t="str">
            <v>Pemerintah Kab. Tolitoli</v>
          </cell>
        </row>
        <row r="4190">
          <cell r="A4190">
            <v>4188</v>
          </cell>
          <cell r="B4190" t="str">
            <v>198911152011012006</v>
          </cell>
          <cell r="C4190" t="str">
            <v/>
          </cell>
          <cell r="D4190" t="str">
            <v>FAUZIA</v>
          </cell>
          <cell r="E4190" t="str">
            <v/>
          </cell>
          <cell r="F4190" t="str">
            <v>A. Md.Kep</v>
          </cell>
          <cell r="G4190" t="str">
            <v>OGOMOLI</v>
          </cell>
          <cell r="H4190" t="str">
            <v>15 - 11 - 1989</v>
          </cell>
          <cell r="I4190" t="str">
            <v>II/c</v>
          </cell>
          <cell r="J4190" t="str">
            <v>01 - 01 - 2011</v>
          </cell>
          <cell r="K4190" t="str">
            <v>01 - 01 - 2013</v>
          </cell>
          <cell r="L4190" t="str">
            <v>P</v>
          </cell>
          <cell r="M4190" t="str">
            <v>III/a</v>
          </cell>
          <cell r="N4190" t="str">
            <v>01 - 04 - 2018</v>
          </cell>
          <cell r="O4190" t="str">
            <v>5</v>
          </cell>
          <cell r="P4190" t="str">
            <v>3</v>
          </cell>
          <cell r="Q4190" t="str">
            <v/>
          </cell>
          <cell r="R4190" t="str">
            <v/>
          </cell>
          <cell r="S4190" t="str">
            <v/>
          </cell>
          <cell r="T4190" t="str">
            <v>01 - 04 - 2018</v>
          </cell>
          <cell r="U4190" t="str">
            <v>Perawat Pelaksana Lanjutan</v>
          </cell>
          <cell r="V4190" t="str">
            <v/>
          </cell>
          <cell r="W4190" t="str">
            <v>PUSKESMAS PEMBANTU KALANGKANGAN</v>
          </cell>
          <cell r="X4190" t="str">
            <v>PUSKESMAS GALANG</v>
          </cell>
          <cell r="Y4190" t="str">
            <v>D-III KEPERAWATAN</v>
          </cell>
          <cell r="Z4190" t="str">
            <v>01-01-2010</v>
          </cell>
          <cell r="AA4190" t="str">
            <v>Aktif</v>
          </cell>
          <cell r="AB4190" t="str">
            <v>PNS Daerah Kab./Kota yang bekerja pada Kab./Kota</v>
          </cell>
          <cell r="AC4190" t="str">
            <v>Pemerintah Kab. Tolitoli</v>
          </cell>
          <cell r="AD4190" t="str">
            <v>Pemerintah Kab. Tolitoli</v>
          </cell>
        </row>
        <row r="4191">
          <cell r="A4191">
            <v>4189</v>
          </cell>
          <cell r="B4191" t="str">
            <v>198105182007012003</v>
          </cell>
          <cell r="C4191" t="str">
            <v>570027646</v>
          </cell>
          <cell r="D4191" t="str">
            <v>NURPAISAH</v>
          </cell>
          <cell r="E4191" t="str">
            <v/>
          </cell>
          <cell r="F4191" t="str">
            <v>A.Md.Kep</v>
          </cell>
          <cell r="G4191" t="str">
            <v>TOLITOLI</v>
          </cell>
          <cell r="H4191" t="str">
            <v>18 - 05 - 1981</v>
          </cell>
          <cell r="I4191" t="str">
            <v>II/c</v>
          </cell>
          <cell r="J4191" t="str">
            <v>01 - 01 - 2007</v>
          </cell>
          <cell r="K4191" t="str">
            <v>01 - 10 - 2008</v>
          </cell>
          <cell r="L4191" t="str">
            <v>P</v>
          </cell>
          <cell r="M4191" t="str">
            <v>III/b</v>
          </cell>
          <cell r="N4191" t="str">
            <v>01 - 04 - 2016</v>
          </cell>
          <cell r="O4191" t="str">
            <v>10</v>
          </cell>
          <cell r="P4191" t="str">
            <v>3</v>
          </cell>
          <cell r="Q4191" t="str">
            <v/>
          </cell>
          <cell r="R4191" t="str">
            <v/>
          </cell>
          <cell r="S4191" t="str">
            <v/>
          </cell>
          <cell r="T4191" t="str">
            <v>01 - 10 - 2013</v>
          </cell>
          <cell r="U4191" t="str">
            <v>Perawat Pelaksana Lanjutan</v>
          </cell>
          <cell r="V4191" t="str">
            <v/>
          </cell>
          <cell r="W4191" t="str">
            <v>Sub Bidang Pelayanan Medis Dan Keperawatan</v>
          </cell>
          <cell r="X4191" t="str">
            <v>BIDANG PELAYANAN</v>
          </cell>
          <cell r="Y4191" t="str">
            <v>D-III KEPERAWATAN</v>
          </cell>
          <cell r="Z4191" t="str">
            <v>31-12-2003</v>
          </cell>
          <cell r="AA4191" t="str">
            <v>Aktif</v>
          </cell>
          <cell r="AB4191" t="str">
            <v>PNS Daerah Kab./Kota yang bekerja pada Kab./Kota</v>
          </cell>
          <cell r="AC4191" t="str">
            <v>Pemerintah Kab. Tolitoli</v>
          </cell>
          <cell r="AD4191" t="str">
            <v>Pemerintah Kab. Tolitoli</v>
          </cell>
        </row>
        <row r="4192">
          <cell r="A4192">
            <v>4190</v>
          </cell>
          <cell r="B4192" t="str">
            <v>198102272000121002</v>
          </cell>
          <cell r="C4192" t="str">
            <v>570013208</v>
          </cell>
          <cell r="D4192" t="str">
            <v>ANDRIANSYAH</v>
          </cell>
          <cell r="E4192" t="str">
            <v/>
          </cell>
          <cell r="F4192" t="str">
            <v/>
          </cell>
          <cell r="G4192" t="str">
            <v>TOLITOLI</v>
          </cell>
          <cell r="H4192" t="str">
            <v>27 - 02 - 1981</v>
          </cell>
          <cell r="I4192" t="str">
            <v>I/b</v>
          </cell>
          <cell r="J4192" t="str">
            <v>01 - 12 - 2000</v>
          </cell>
          <cell r="K4192" t="str">
            <v>01 - 04 - 2002</v>
          </cell>
          <cell r="L4192" t="str">
            <v>L</v>
          </cell>
          <cell r="M4192" t="str">
            <v>II/b</v>
          </cell>
          <cell r="N4192" t="str">
            <v>01 - 04 - 2015</v>
          </cell>
          <cell r="O4192" t="str">
            <v>14</v>
          </cell>
          <cell r="P4192" t="str">
            <v>4</v>
          </cell>
          <cell r="Q4192" t="str">
            <v/>
          </cell>
          <cell r="R4192" t="str">
            <v/>
          </cell>
          <cell r="S4192" t="str">
            <v/>
          </cell>
          <cell r="T4192" t="str">
            <v/>
          </cell>
          <cell r="U4192" t="str">
            <v/>
          </cell>
          <cell r="V4192" t="str">
            <v>STAF</v>
          </cell>
          <cell r="W4192" t="str">
            <v>Seksi Promosi Dan Informasi</v>
          </cell>
          <cell r="X4192" t="str">
            <v>Kantor Perwakilan Pemerintah Daerah</v>
          </cell>
          <cell r="Y4192" t="str">
            <v>SMA</v>
          </cell>
          <cell r="Z4192" t="str">
            <v>31-12-1999</v>
          </cell>
          <cell r="AA4192" t="str">
            <v>Aktif</v>
          </cell>
          <cell r="AB4192" t="str">
            <v>PNS Daerah Kab./Kota yang bekerja pada Kab./Kota</v>
          </cell>
          <cell r="AC4192" t="str">
            <v>Pemerintah Kab. Tolitoli</v>
          </cell>
          <cell r="AD4192" t="str">
            <v>Pemerintah Kab. Tolitoli</v>
          </cell>
        </row>
        <row r="4193">
          <cell r="A4193">
            <v>4191</v>
          </cell>
          <cell r="B4193" t="str">
            <v>198807022010012009</v>
          </cell>
          <cell r="C4193" t="str">
            <v/>
          </cell>
          <cell r="D4193" t="str">
            <v>SANTI AMRIANI</v>
          </cell>
          <cell r="E4193" t="str">
            <v/>
          </cell>
          <cell r="F4193" t="str">
            <v>A.Ma.Pd</v>
          </cell>
          <cell r="G4193" t="str">
            <v>TOLITOLI</v>
          </cell>
          <cell r="H4193" t="str">
            <v>02 - 07 - 1988</v>
          </cell>
          <cell r="I4193" t="str">
            <v>II/b</v>
          </cell>
          <cell r="J4193" t="str">
            <v>01 - 01 - 2010</v>
          </cell>
          <cell r="K4193" t="str">
            <v>01 - 01 - 2012</v>
          </cell>
          <cell r="L4193" t="str">
            <v>P</v>
          </cell>
          <cell r="M4193" t="str">
            <v>II/c</v>
          </cell>
          <cell r="N4193" t="str">
            <v>01 - 10 - 2014</v>
          </cell>
          <cell r="O4193" t="str">
            <v>7</v>
          </cell>
          <cell r="P4193" t="str">
            <v>9</v>
          </cell>
          <cell r="Q4193" t="str">
            <v/>
          </cell>
          <cell r="R4193" t="str">
            <v/>
          </cell>
          <cell r="S4193" t="str">
            <v/>
          </cell>
          <cell r="T4193" t="str">
            <v>01 - 10 - 2014</v>
          </cell>
          <cell r="U4193" t="str">
            <v>Guru Muda</v>
          </cell>
          <cell r="V4193" t="str">
            <v/>
          </cell>
          <cell r="W4193" t="str">
            <v>SDN 1 OGOMOLI</v>
          </cell>
          <cell r="X4193" t="str">
            <v>CABANG DISPENBUD KECAMATAN GALANG</v>
          </cell>
          <cell r="Y4193" t="str">
            <v>D-II/A-II PGSD</v>
          </cell>
          <cell r="Z4193" t="str">
            <v>31-12-2007</v>
          </cell>
          <cell r="AA4193" t="str">
            <v>Aktif</v>
          </cell>
          <cell r="AB4193" t="str">
            <v>PNS Daerah Kab./Kota yang bekerja pada Kab./Kota</v>
          </cell>
          <cell r="AC4193" t="str">
            <v>Pemerintah Kab. Tolitoli</v>
          </cell>
          <cell r="AD4193" t="str">
            <v>Pemerintah Kab. Tolitoli</v>
          </cell>
        </row>
        <row r="4194">
          <cell r="A4194">
            <v>4192</v>
          </cell>
          <cell r="B4194" t="str">
            <v>198601012014112003</v>
          </cell>
          <cell r="C4194" t="str">
            <v/>
          </cell>
          <cell r="D4194" t="str">
            <v>MIRAWATI</v>
          </cell>
          <cell r="E4194" t="str">
            <v/>
          </cell>
          <cell r="F4194" t="str">
            <v/>
          </cell>
          <cell r="G4194" t="str">
            <v>TOLITOLI</v>
          </cell>
          <cell r="H4194" t="str">
            <v>01 - 01 - 1986</v>
          </cell>
          <cell r="I4194" t="str">
            <v>II/a</v>
          </cell>
          <cell r="J4194" t="str">
            <v>01 - 11 - 2014</v>
          </cell>
          <cell r="K4194" t="str">
            <v>01 - 09 - 2016</v>
          </cell>
          <cell r="L4194" t="str">
            <v>P</v>
          </cell>
          <cell r="M4194" t="str">
            <v>II/a</v>
          </cell>
          <cell r="N4194" t="str">
            <v>01 - 11 - 2014</v>
          </cell>
          <cell r="O4194" t="str">
            <v>9</v>
          </cell>
          <cell r="P4194" t="str">
            <v>10</v>
          </cell>
          <cell r="Q4194" t="str">
            <v/>
          </cell>
          <cell r="R4194" t="str">
            <v/>
          </cell>
          <cell r="S4194" t="str">
            <v/>
          </cell>
          <cell r="T4194" t="str">
            <v/>
          </cell>
          <cell r="U4194" t="str">
            <v/>
          </cell>
          <cell r="V4194" t="str">
            <v>TEKNIS / ADMINISTRASI LAINNYA</v>
          </cell>
          <cell r="W4194" t="str">
            <v>Sub Bagian Keuangan Dan Aset</v>
          </cell>
          <cell r="X4194" t="str">
            <v>Sekretariat</v>
          </cell>
          <cell r="Y4194" t="str">
            <v>SMA IPA</v>
          </cell>
          <cell r="Z4194" t="str">
            <v>14-06-2004</v>
          </cell>
          <cell r="AA4194" t="str">
            <v>Aktif</v>
          </cell>
          <cell r="AB4194" t="str">
            <v>PNS Daerah Kab./Kota yang bekerja pada Kab./Kota</v>
          </cell>
          <cell r="AC4194" t="str">
            <v>Pemerintah Kab. Tolitoli</v>
          </cell>
          <cell r="AD4194" t="str">
            <v>Pemerintah Kab. Tolitoli</v>
          </cell>
        </row>
        <row r="4195">
          <cell r="A4195">
            <v>4193</v>
          </cell>
          <cell r="B4195" t="str">
            <v>196509151985121001</v>
          </cell>
          <cell r="C4195" t="str">
            <v>131342661</v>
          </cell>
          <cell r="D4195" t="str">
            <v>JASMADI</v>
          </cell>
          <cell r="E4195" t="str">
            <v/>
          </cell>
          <cell r="F4195" t="str">
            <v/>
          </cell>
          <cell r="G4195" t="str">
            <v>BOJONEGORO</v>
          </cell>
          <cell r="H4195" t="str">
            <v>15 - 09 - 1965</v>
          </cell>
          <cell r="I4195" t="str">
            <v>II/a</v>
          </cell>
          <cell r="J4195" t="str">
            <v>01 - 12 - 1985</v>
          </cell>
          <cell r="K4195" t="str">
            <v>01 - 08 - 1987</v>
          </cell>
          <cell r="L4195" t="str">
            <v>L</v>
          </cell>
          <cell r="M4195" t="str">
            <v>IV/a</v>
          </cell>
          <cell r="N4195" t="str">
            <v>01 - 10 - 2006</v>
          </cell>
          <cell r="O4195" t="str">
            <v>15</v>
          </cell>
          <cell r="P4195" t="str">
            <v>10</v>
          </cell>
          <cell r="Q4195" t="str">
            <v/>
          </cell>
          <cell r="R4195" t="str">
            <v/>
          </cell>
          <cell r="S4195" t="str">
            <v/>
          </cell>
          <cell r="T4195" t="str">
            <v/>
          </cell>
          <cell r="U4195" t="str">
            <v/>
          </cell>
          <cell r="V4195" t="str">
            <v>FUNGSIONAL UMUM</v>
          </cell>
          <cell r="W4195" t="str">
            <v>Sub Bagian Umum Dan Kepegawaian</v>
          </cell>
          <cell r="X4195" t="str">
            <v>Dinas Pendidikan Dan Kebudayaan</v>
          </cell>
          <cell r="Y4195" t="str">
            <v>S-1/A-IV PENDIDIKAN</v>
          </cell>
          <cell r="Z4195" t="str">
            <v>20-08-2005</v>
          </cell>
          <cell r="AA4195" t="str">
            <v>Aktif</v>
          </cell>
          <cell r="AB4195" t="str">
            <v>PNS Daerah Kab./Kota yang bekerja pada Kab./Kota</v>
          </cell>
          <cell r="AC4195" t="str">
            <v>Pemerintah Kab. Tolitoli</v>
          </cell>
          <cell r="AD4195" t="str">
            <v>Pemerintah Kab. Tolitoli</v>
          </cell>
        </row>
        <row r="4196">
          <cell r="A4196">
            <v>4194</v>
          </cell>
          <cell r="B4196" t="str">
            <v>197309252007011011</v>
          </cell>
          <cell r="C4196" t="str">
            <v>570027751</v>
          </cell>
          <cell r="D4196" t="str">
            <v>ISKANDAR</v>
          </cell>
          <cell r="E4196" t="str">
            <v/>
          </cell>
          <cell r="F4196" t="str">
            <v>SE</v>
          </cell>
          <cell r="G4196" t="str">
            <v>TOLITOLI</v>
          </cell>
          <cell r="H4196" t="str">
            <v>25 - 09 - 1973</v>
          </cell>
          <cell r="I4196" t="str">
            <v>II/a</v>
          </cell>
          <cell r="J4196" t="str">
            <v>01 - 01 - 2007</v>
          </cell>
          <cell r="K4196" t="str">
            <v>01 - 10 - 2008</v>
          </cell>
          <cell r="L4196" t="str">
            <v>L</v>
          </cell>
          <cell r="M4196" t="str">
            <v>III/b</v>
          </cell>
          <cell r="N4196" t="str">
            <v>01 - 10 - 2017</v>
          </cell>
          <cell r="O4196" t="str">
            <v>11</v>
          </cell>
          <cell r="P4196" t="str">
            <v>9</v>
          </cell>
          <cell r="Q4196" t="str">
            <v/>
          </cell>
          <cell r="R4196" t="str">
            <v/>
          </cell>
          <cell r="S4196" t="str">
            <v/>
          </cell>
          <cell r="T4196" t="str">
            <v/>
          </cell>
          <cell r="U4196" t="str">
            <v/>
          </cell>
          <cell r="V4196" t="str">
            <v>PENGADMINISTRASI BARANG</v>
          </cell>
          <cell r="W4196" t="str">
            <v>Sub Bidang Data</v>
          </cell>
          <cell r="X4196" t="str">
            <v>Bidang Data dan Informasi</v>
          </cell>
          <cell r="Y4196" t="str">
            <v>S-1 EKONOMI PEMBANGUNAN</v>
          </cell>
          <cell r="Z4196" t="str">
            <v>01-01-2012</v>
          </cell>
          <cell r="AA4196" t="str">
            <v>Aktif</v>
          </cell>
          <cell r="AB4196" t="str">
            <v>PNS Daerah Kab./Kota yang bekerja pada Kab./Kota</v>
          </cell>
          <cell r="AC4196" t="str">
            <v>Pemerintah Kab. Tolitoli</v>
          </cell>
          <cell r="AD4196" t="str">
            <v>Pemerintah Kab. Tolitoli</v>
          </cell>
        </row>
        <row r="4197">
          <cell r="A4197">
            <v>4195</v>
          </cell>
          <cell r="B4197" t="str">
            <v>198105122010011023</v>
          </cell>
          <cell r="C4197" t="str">
            <v/>
          </cell>
          <cell r="D4197" t="str">
            <v>SUHAIRMAN SYAH</v>
          </cell>
          <cell r="E4197" t="str">
            <v/>
          </cell>
          <cell r="F4197" t="str">
            <v>S.Pd.I</v>
          </cell>
          <cell r="G4197" t="str">
            <v>TOLITOLI</v>
          </cell>
          <cell r="H4197" t="str">
            <v>12 - 05 - 1981</v>
          </cell>
          <cell r="I4197" t="str">
            <v>III/a</v>
          </cell>
          <cell r="J4197" t="str">
            <v>01 - 01 - 2010</v>
          </cell>
          <cell r="K4197" t="str">
            <v>01 - 01 - 2012</v>
          </cell>
          <cell r="L4197" t="str">
            <v>L</v>
          </cell>
          <cell r="M4197" t="str">
            <v>III/b</v>
          </cell>
          <cell r="N4197" t="str">
            <v>01 - 10 - 2014</v>
          </cell>
          <cell r="O4197" t="str">
            <v>4</v>
          </cell>
          <cell r="P4197" t="str">
            <v>9</v>
          </cell>
          <cell r="Q4197" t="str">
            <v/>
          </cell>
          <cell r="R4197" t="str">
            <v/>
          </cell>
          <cell r="S4197" t="str">
            <v/>
          </cell>
          <cell r="T4197" t="str">
            <v/>
          </cell>
          <cell r="U4197" t="str">
            <v/>
          </cell>
          <cell r="V4197" t="str">
            <v>FUNGSIONAL UMUM</v>
          </cell>
          <cell r="W4197" t="str">
            <v>Seksi Pemberdayaan Pemuda</v>
          </cell>
          <cell r="X4197" t="str">
            <v>Bidang Kepemudaan</v>
          </cell>
          <cell r="Y4197" t="str">
            <v>S-1 PENDIDIKAN AGAMA ISLAM</v>
          </cell>
          <cell r="Z4197" t="str">
            <v>31-12-2006</v>
          </cell>
          <cell r="AA4197" t="str">
            <v>Aktif</v>
          </cell>
          <cell r="AB4197" t="str">
            <v>PNS Daerah Kab./Kota yang bekerja pada Kab./Kota</v>
          </cell>
          <cell r="AC4197" t="str">
            <v>Pemerintah Kab. Tolitoli</v>
          </cell>
          <cell r="AD4197" t="str">
            <v>Pemerintah Kab. Tolitoli</v>
          </cell>
        </row>
        <row r="4198">
          <cell r="A4198">
            <v>4196</v>
          </cell>
          <cell r="B4198" t="str">
            <v>197404112006042024</v>
          </cell>
          <cell r="C4198" t="str">
            <v>570021440</v>
          </cell>
          <cell r="D4198" t="str">
            <v>NURHAYANI</v>
          </cell>
          <cell r="E4198" t="str">
            <v/>
          </cell>
          <cell r="F4198" t="str">
            <v>A.Ma</v>
          </cell>
          <cell r="G4198" t="str">
            <v>TOLITOLI</v>
          </cell>
          <cell r="H4198" t="str">
            <v>11 - 04 - 1974</v>
          </cell>
          <cell r="I4198" t="str">
            <v>II/b</v>
          </cell>
          <cell r="J4198" t="str">
            <v>01 - 04 - 2006</v>
          </cell>
          <cell r="K4198" t="str">
            <v>01 - 10 - 2007</v>
          </cell>
          <cell r="L4198" t="str">
            <v>P</v>
          </cell>
          <cell r="M4198" t="str">
            <v>II/c</v>
          </cell>
          <cell r="N4198" t="str">
            <v>01 - 10 - 2012</v>
          </cell>
          <cell r="O4198" t="str">
            <v>12</v>
          </cell>
          <cell r="P4198" t="str">
            <v>4</v>
          </cell>
          <cell r="Q4198" t="str">
            <v/>
          </cell>
          <cell r="R4198" t="str">
            <v/>
          </cell>
          <cell r="S4198" t="str">
            <v/>
          </cell>
          <cell r="T4198" t="str">
            <v>01 - 10 - 2012</v>
          </cell>
          <cell r="U4198" t="str">
            <v>Guru Muda</v>
          </cell>
          <cell r="V4198" t="str">
            <v/>
          </cell>
          <cell r="W4198" t="str">
            <v>SDN OGOGILI</v>
          </cell>
          <cell r="X4198" t="str">
            <v>CABANG DISPENBUD KECAMATAN DONDO</v>
          </cell>
          <cell r="Y4198" t="str">
            <v>D-II PENDIDIKAN AGAMA ISLAM</v>
          </cell>
          <cell r="Z4198" t="str">
            <v>31-12-2001</v>
          </cell>
          <cell r="AA4198" t="str">
            <v>Aktif</v>
          </cell>
          <cell r="AB4198" t="str">
            <v>PNS Daerah Kab./Kota yang bekerja pada Kab./Kota</v>
          </cell>
          <cell r="AC4198" t="str">
            <v>Pemerintah Kab. Tolitoli</v>
          </cell>
          <cell r="AD4198" t="str">
            <v>Pemerintah Kab. Tolitoli</v>
          </cell>
        </row>
        <row r="4199">
          <cell r="A4199">
            <v>4197</v>
          </cell>
          <cell r="B4199" t="str">
            <v>198301012015021001</v>
          </cell>
          <cell r="C4199" t="str">
            <v/>
          </cell>
          <cell r="D4199" t="str">
            <v>SADIK</v>
          </cell>
          <cell r="E4199" t="str">
            <v/>
          </cell>
          <cell r="F4199" t="str">
            <v/>
          </cell>
          <cell r="G4199" t="str">
            <v>TOLITOLI</v>
          </cell>
          <cell r="H4199" t="str">
            <v>01 - 01 - 1983</v>
          </cell>
          <cell r="I4199" t="str">
            <v>I/c</v>
          </cell>
          <cell r="J4199" t="str">
            <v>01 - 02 - 2015</v>
          </cell>
          <cell r="K4199" t="str">
            <v>01 - 09 - 2016</v>
          </cell>
          <cell r="L4199" t="str">
            <v>L</v>
          </cell>
          <cell r="M4199" t="str">
            <v>I/c</v>
          </cell>
          <cell r="N4199" t="str">
            <v>01 - 02 - 2015</v>
          </cell>
          <cell r="O4199" t="str">
            <v>13</v>
          </cell>
          <cell r="P4199" t="str">
            <v>11</v>
          </cell>
          <cell r="Q4199" t="str">
            <v/>
          </cell>
          <cell r="R4199" t="str">
            <v/>
          </cell>
          <cell r="S4199" t="str">
            <v/>
          </cell>
          <cell r="T4199" t="str">
            <v/>
          </cell>
          <cell r="U4199" t="str">
            <v/>
          </cell>
          <cell r="V4199" t="str">
            <v>PETUGAS PENERTIBAN</v>
          </cell>
          <cell r="W4199" t="str">
            <v>Sub Bidang Operasi Dan Pengendalian</v>
          </cell>
          <cell r="X4199" t="str">
            <v>Bidang Ketertiban Umum Dan Ketentraman Masyarakat</v>
          </cell>
          <cell r="Y4199" t="str">
            <v>SLTP UMUM</v>
          </cell>
          <cell r="Z4199" t="str">
            <v>25-05-1998</v>
          </cell>
          <cell r="AA4199" t="str">
            <v>Aktif</v>
          </cell>
          <cell r="AB4199" t="str">
            <v>PNS Daerah Kab./Kota yang bekerja pada Kab./Kota</v>
          </cell>
          <cell r="AC4199" t="str">
            <v>Pemerintah Kab. Tolitoli</v>
          </cell>
          <cell r="AD4199" t="str">
            <v>Pemerintah Kab. Tolitoli</v>
          </cell>
        </row>
        <row r="4200">
          <cell r="A4200">
            <v>4198</v>
          </cell>
          <cell r="B4200" t="str">
            <v>198502232009042003</v>
          </cell>
          <cell r="C4200" t="str">
            <v/>
          </cell>
          <cell r="D4200" t="str">
            <v>VERONIKA PASLA</v>
          </cell>
          <cell r="E4200" t="str">
            <v/>
          </cell>
          <cell r="F4200" t="str">
            <v/>
          </cell>
          <cell r="G4200" t="str">
            <v>TOLITOLI</v>
          </cell>
          <cell r="H4200" t="str">
            <v>23 - 02 - 1985</v>
          </cell>
          <cell r="I4200" t="str">
            <v>II/a</v>
          </cell>
          <cell r="J4200" t="str">
            <v>01 - 04 - 2009</v>
          </cell>
          <cell r="K4200" t="str">
            <v>01 - 01 - 2011</v>
          </cell>
          <cell r="L4200" t="str">
            <v>P</v>
          </cell>
          <cell r="M4200" t="str">
            <v>II/c</v>
          </cell>
          <cell r="N4200" t="str">
            <v>01 - 04 - 2017</v>
          </cell>
          <cell r="O4200" t="str">
            <v>13</v>
          </cell>
          <cell r="P4200" t="str">
            <v>1</v>
          </cell>
          <cell r="Q4200" t="str">
            <v/>
          </cell>
          <cell r="R4200" t="str">
            <v/>
          </cell>
          <cell r="S4200" t="str">
            <v/>
          </cell>
          <cell r="T4200" t="str">
            <v/>
          </cell>
          <cell r="U4200" t="str">
            <v/>
          </cell>
          <cell r="V4200" t="str">
            <v>PETUGAS PRASARANA PELABUHAN TERMINAL/BANDARA/LALU LINTAS ANGKUTAN JALAN</v>
          </cell>
          <cell r="W4200" t="str">
            <v>Seksi Sarana Dan Prasarana</v>
          </cell>
          <cell r="X4200" t="str">
            <v>Dinas Perhubungan</v>
          </cell>
          <cell r="Y4200" t="str">
            <v>SMA</v>
          </cell>
          <cell r="Z4200" t="str">
            <v>31-12-2003</v>
          </cell>
          <cell r="AA4200" t="str">
            <v>Aktif</v>
          </cell>
          <cell r="AB4200" t="str">
            <v>PNS Daerah Kab./Kota yang bekerja pada Kab./Kota</v>
          </cell>
          <cell r="AC4200" t="str">
            <v>Pemerintah Kab. Tolitoli</v>
          </cell>
          <cell r="AD4200" t="str">
            <v>Pemerintah Kab. Tolitoli</v>
          </cell>
        </row>
        <row r="4201">
          <cell r="A4201">
            <v>4199</v>
          </cell>
          <cell r="B4201" t="str">
            <v>197710092003122008</v>
          </cell>
          <cell r="C4201" t="str">
            <v>570015579</v>
          </cell>
          <cell r="D4201" t="str">
            <v>DAHLIA</v>
          </cell>
          <cell r="E4201" t="str">
            <v/>
          </cell>
          <cell r="F4201" t="str">
            <v>S.Pd</v>
          </cell>
          <cell r="G4201" t="str">
            <v>TOLITOLI</v>
          </cell>
          <cell r="H4201" t="str">
            <v>09 - 10 - 1977</v>
          </cell>
          <cell r="I4201" t="str">
            <v>II/b</v>
          </cell>
          <cell r="J4201" t="str">
            <v>01 - 12 - 2003</v>
          </cell>
          <cell r="K4201" t="str">
            <v>01 - 03 - 2005</v>
          </cell>
          <cell r="L4201" t="str">
            <v>P</v>
          </cell>
          <cell r="M4201" t="str">
            <v>III/d</v>
          </cell>
          <cell r="N4201" t="str">
            <v>01 - 04 - 2018</v>
          </cell>
          <cell r="O4201" t="str">
            <v>12</v>
          </cell>
          <cell r="P4201" t="str">
            <v>4</v>
          </cell>
          <cell r="Q4201" t="str">
            <v/>
          </cell>
          <cell r="R4201" t="str">
            <v/>
          </cell>
          <cell r="S4201" t="str">
            <v/>
          </cell>
          <cell r="T4201" t="str">
            <v>01 - 10 - 2015</v>
          </cell>
          <cell r="U4201" t="str">
            <v>Guru Muda</v>
          </cell>
          <cell r="V4201" t="str">
            <v/>
          </cell>
          <cell r="W4201" t="str">
            <v>SD Negeri 1 Tolitoli</v>
          </cell>
          <cell r="X4201" t="str">
            <v>Dinas Pendidikan Dan Kebudayaan</v>
          </cell>
          <cell r="Y4201" t="str">
            <v>S-1 PENDIDIKAN LUAR SEKOLAH</v>
          </cell>
          <cell r="Z4201" t="str">
            <v>01-01-2006</v>
          </cell>
          <cell r="AA4201" t="str">
            <v>Aktif</v>
          </cell>
          <cell r="AB4201" t="str">
            <v>PNS Daerah Kab./Kota yang bekerja pada Kab./Kota</v>
          </cell>
          <cell r="AC4201" t="str">
            <v>Pemerintah Kab. Tolitoli</v>
          </cell>
          <cell r="AD4201" t="str">
            <v>Pemerintah Kab. Tolitoli</v>
          </cell>
        </row>
        <row r="4202">
          <cell r="A4202">
            <v>4200</v>
          </cell>
          <cell r="B4202" t="str">
            <v>196611122014091003</v>
          </cell>
          <cell r="C4202" t="str">
            <v/>
          </cell>
          <cell r="D4202" t="str">
            <v>MOH. YAMIN LAMORA</v>
          </cell>
          <cell r="E4202" t="str">
            <v/>
          </cell>
          <cell r="F4202" t="str">
            <v>S.Sos</v>
          </cell>
          <cell r="G4202" t="str">
            <v>BUOL</v>
          </cell>
          <cell r="H4202" t="str">
            <v>12 - 11 - 1966</v>
          </cell>
          <cell r="I4202" t="str">
            <v>III/a</v>
          </cell>
          <cell r="J4202" t="str">
            <v>01 - 09 - 2014</v>
          </cell>
          <cell r="K4202" t="str">
            <v>01 - 12 - 2015</v>
          </cell>
          <cell r="L4202" t="str">
            <v>L</v>
          </cell>
          <cell r="M4202" t="str">
            <v>III/a</v>
          </cell>
          <cell r="N4202" t="str">
            <v>01 - 09 - 2014</v>
          </cell>
          <cell r="O4202" t="str">
            <v>10</v>
          </cell>
          <cell r="P4202" t="str">
            <v>0</v>
          </cell>
          <cell r="Q4202" t="str">
            <v/>
          </cell>
          <cell r="R4202" t="str">
            <v/>
          </cell>
          <cell r="S4202" t="str">
            <v/>
          </cell>
          <cell r="T4202" t="str">
            <v/>
          </cell>
          <cell r="U4202" t="str">
            <v/>
          </cell>
          <cell r="V4202" t="str">
            <v>PENGADMINISTRASI UMUM</v>
          </cell>
          <cell r="W4202" t="str">
            <v>Sub Bagian Umum Dan Kepegawaian</v>
          </cell>
          <cell r="X4202" t="str">
            <v>Dinas Pemuda Dan Olahraga</v>
          </cell>
          <cell r="Y4202" t="str">
            <v>S-1 ADMINISTRASI NEGARA</v>
          </cell>
          <cell r="Z4202" t="str">
            <v>25-10-1997</v>
          </cell>
          <cell r="AA4202" t="str">
            <v>Aktif</v>
          </cell>
          <cell r="AB4202" t="str">
            <v>PNS Daerah Kab./Kota yang bekerja pada Kab./Kota</v>
          </cell>
          <cell r="AC4202" t="str">
            <v>Pemerintah Kab. Tolitoli</v>
          </cell>
          <cell r="AD4202" t="str">
            <v>Pemerintah Kab. Tolitoli</v>
          </cell>
        </row>
        <row r="4203">
          <cell r="A4203">
            <v>4201</v>
          </cell>
          <cell r="B4203" t="str">
            <v>196708181989102001</v>
          </cell>
          <cell r="C4203" t="str">
            <v>131827783</v>
          </cell>
          <cell r="D4203" t="str">
            <v>NURSEHA</v>
          </cell>
          <cell r="E4203" t="str">
            <v/>
          </cell>
          <cell r="F4203" t="str">
            <v>S.Pd.SD</v>
          </cell>
          <cell r="G4203" t="str">
            <v>TOLITOLI</v>
          </cell>
          <cell r="H4203" t="str">
            <v>18 - 08 - 1967</v>
          </cell>
          <cell r="I4203" t="str">
            <v>II/a</v>
          </cell>
          <cell r="J4203" t="str">
            <v>01 - 10 - 1989</v>
          </cell>
          <cell r="K4203" t="str">
            <v>01 - 02 - 1991</v>
          </cell>
          <cell r="L4203" t="str">
            <v>P</v>
          </cell>
          <cell r="M4203" t="str">
            <v>IV/a</v>
          </cell>
          <cell r="N4203" t="str">
            <v>01 - 04 - 2013</v>
          </cell>
          <cell r="O4203" t="str">
            <v>18</v>
          </cell>
          <cell r="P4203" t="str">
            <v>6</v>
          </cell>
          <cell r="Q4203" t="str">
            <v/>
          </cell>
          <cell r="R4203" t="str">
            <v/>
          </cell>
          <cell r="S4203" t="str">
            <v/>
          </cell>
          <cell r="T4203" t="str">
            <v>01 - 04 - 2013</v>
          </cell>
          <cell r="U4203" t="str">
            <v>Guru Madya</v>
          </cell>
          <cell r="V4203" t="str">
            <v/>
          </cell>
          <cell r="W4203" t="str">
            <v>SD Negeri Percontohan</v>
          </cell>
          <cell r="X4203" t="str">
            <v>Dinas Pendidikan Dan Kebudayaan</v>
          </cell>
          <cell r="Y4203" t="str">
            <v>S-1/A-IV PENDIDIKAN PGSD</v>
          </cell>
          <cell r="Z4203" t="str">
            <v>31-12-2010</v>
          </cell>
          <cell r="AA4203" t="str">
            <v>Aktif</v>
          </cell>
          <cell r="AB4203" t="str">
            <v>PNS Daerah Kab./Kota yang bekerja pada Kab./Kota</v>
          </cell>
          <cell r="AC4203" t="str">
            <v>Pemerintah Kab. Tolitoli</v>
          </cell>
          <cell r="AD4203" t="str">
            <v>Pemerintah Kab. Tolitoli</v>
          </cell>
        </row>
        <row r="4204">
          <cell r="A4204">
            <v>4202</v>
          </cell>
          <cell r="B4204" t="str">
            <v>198009012006042017</v>
          </cell>
          <cell r="C4204" t="str">
            <v>570020147</v>
          </cell>
          <cell r="D4204" t="str">
            <v>MASRIANI</v>
          </cell>
          <cell r="E4204" t="str">
            <v/>
          </cell>
          <cell r="F4204" t="str">
            <v>S.Pd</v>
          </cell>
          <cell r="G4204" t="str">
            <v>SOPPENG</v>
          </cell>
          <cell r="H4204" t="str">
            <v>01 - 09 - 1980</v>
          </cell>
          <cell r="I4204" t="str">
            <v>III/a</v>
          </cell>
          <cell r="J4204" t="str">
            <v>01 - 04 - 2006</v>
          </cell>
          <cell r="K4204" t="str">
            <v>01 - 06 - 2007</v>
          </cell>
          <cell r="L4204" t="str">
            <v>P</v>
          </cell>
          <cell r="M4204" t="str">
            <v>III/d</v>
          </cell>
          <cell r="N4204" t="str">
            <v>01 - 10 - 2016</v>
          </cell>
          <cell r="O4204" t="str">
            <v>10</v>
          </cell>
          <cell r="P4204" t="str">
            <v>6</v>
          </cell>
          <cell r="Q4204" t="str">
            <v/>
          </cell>
          <cell r="R4204" t="str">
            <v/>
          </cell>
          <cell r="S4204" t="str">
            <v/>
          </cell>
          <cell r="T4204" t="str">
            <v>01 - 10 - 2016</v>
          </cell>
          <cell r="U4204" t="str">
            <v>Guru Muda</v>
          </cell>
          <cell r="V4204" t="str">
            <v/>
          </cell>
          <cell r="W4204" t="str">
            <v>SMP NEGERI 7 TOLITOLI</v>
          </cell>
          <cell r="X4204" t="str">
            <v>CABANG DISPENBUD KECAMATAN BAOLAN</v>
          </cell>
          <cell r="Y4204" t="str">
            <v>S-1/A-IV PENDIDIKAN AKUNTANSI</v>
          </cell>
          <cell r="Z4204" t="str">
            <v>31-12-2004</v>
          </cell>
          <cell r="AA4204" t="str">
            <v>Aktif</v>
          </cell>
          <cell r="AB4204" t="str">
            <v>PNS Daerah Kab./Kota yang bekerja pada Kab./Kota</v>
          </cell>
          <cell r="AC4204" t="str">
            <v>Pemerintah Kab. Tolitoli</v>
          </cell>
          <cell r="AD4204" t="str">
            <v>Pemerintah Kab. Tolitoli</v>
          </cell>
        </row>
        <row r="4205">
          <cell r="A4205">
            <v>4203</v>
          </cell>
          <cell r="B4205" t="str">
            <v>198009012006042016</v>
          </cell>
          <cell r="C4205" t="str">
            <v>570020234</v>
          </cell>
          <cell r="D4205" t="str">
            <v>MURNI</v>
          </cell>
          <cell r="E4205" t="str">
            <v/>
          </cell>
          <cell r="F4205" t="str">
            <v>SE</v>
          </cell>
          <cell r="G4205" t="str">
            <v>SIDENRENG RAPPANG</v>
          </cell>
          <cell r="H4205" t="str">
            <v>01 - 09 - 1980</v>
          </cell>
          <cell r="I4205" t="str">
            <v>III/a</v>
          </cell>
          <cell r="J4205" t="str">
            <v>01 - 04 - 2006</v>
          </cell>
          <cell r="K4205" t="str">
            <v>01 - 06 - 2007</v>
          </cell>
          <cell r="L4205" t="str">
            <v>P</v>
          </cell>
          <cell r="M4205" t="str">
            <v>III/d</v>
          </cell>
          <cell r="N4205" t="str">
            <v>01 - 04 - 2018</v>
          </cell>
          <cell r="O4205" t="str">
            <v>12</v>
          </cell>
          <cell r="P4205" t="str">
            <v>0</v>
          </cell>
          <cell r="Q4205" t="str">
            <v/>
          </cell>
          <cell r="R4205" t="str">
            <v/>
          </cell>
          <cell r="S4205" t="str">
            <v/>
          </cell>
          <cell r="T4205" t="str">
            <v/>
          </cell>
          <cell r="U4205" t="str">
            <v/>
          </cell>
          <cell r="V4205" t="str">
            <v>PENGADMINISTRASI KESEJAHTERAAN</v>
          </cell>
          <cell r="W4205" t="str">
            <v>SEKSI KESEJAHTERAAN RAKYAT</v>
          </cell>
          <cell r="X4205" t="str">
            <v>KANTOR KECAMATAN GALANG</v>
          </cell>
          <cell r="Y4205" t="str">
            <v>S-1 EKONOMI AKUNTANSI</v>
          </cell>
          <cell r="Z4205" t="str">
            <v>01-01-2003</v>
          </cell>
          <cell r="AA4205" t="str">
            <v>Aktif</v>
          </cell>
          <cell r="AB4205" t="str">
            <v>PNS Daerah Kab./Kota yang bekerja pada Kab./Kota</v>
          </cell>
          <cell r="AC4205" t="str">
            <v>Pemerintah Kab. Tolitoli</v>
          </cell>
          <cell r="AD4205" t="str">
            <v>Pemerintah Kab. Tolitoli</v>
          </cell>
        </row>
        <row r="4206">
          <cell r="A4206">
            <v>4204</v>
          </cell>
          <cell r="B4206" t="str">
            <v>197604152007011019</v>
          </cell>
          <cell r="C4206" t="str">
            <v>570027733</v>
          </cell>
          <cell r="D4206" t="str">
            <v>SAMSUL</v>
          </cell>
          <cell r="E4206" t="str">
            <v/>
          </cell>
          <cell r="F4206" t="str">
            <v/>
          </cell>
          <cell r="G4206" t="str">
            <v>TOLITOLI</v>
          </cell>
          <cell r="H4206" t="str">
            <v>15 - 04 - 1976</v>
          </cell>
          <cell r="I4206" t="str">
            <v>II/a</v>
          </cell>
          <cell r="J4206" t="str">
            <v>01 - 01 - 2007</v>
          </cell>
          <cell r="K4206" t="str">
            <v>01 - 10 - 2008</v>
          </cell>
          <cell r="L4206" t="str">
            <v>L</v>
          </cell>
          <cell r="M4206" t="str">
            <v>II/c</v>
          </cell>
          <cell r="N4206" t="str">
            <v>01 - 04 - 2015</v>
          </cell>
          <cell r="O4206" t="str">
            <v>14</v>
          </cell>
          <cell r="P4206" t="str">
            <v>3</v>
          </cell>
          <cell r="Q4206" t="str">
            <v/>
          </cell>
          <cell r="R4206" t="str">
            <v/>
          </cell>
          <cell r="S4206" t="str">
            <v/>
          </cell>
          <cell r="T4206" t="str">
            <v/>
          </cell>
          <cell r="U4206" t="str">
            <v/>
          </cell>
          <cell r="V4206" t="str">
            <v>FUNGSIONAL UMUM</v>
          </cell>
          <cell r="W4206" t="str">
            <v>SEKSI LABORATORIUM</v>
          </cell>
          <cell r="X4206" t="str">
            <v>BIDANG TEKNOLOGI DAN JASA KONTRUKSI</v>
          </cell>
          <cell r="Y4206" t="str">
            <v>STM BANGUNAN</v>
          </cell>
          <cell r="Z4206" t="str">
            <v>31-12-1995</v>
          </cell>
          <cell r="AA4206" t="str">
            <v>Aktif</v>
          </cell>
          <cell r="AB4206" t="str">
            <v>PNS Daerah Kab./Kota yang bekerja pada Kab./Kota</v>
          </cell>
          <cell r="AC4206" t="str">
            <v>Pemerintah Kab. Tolitoli</v>
          </cell>
          <cell r="AD4206" t="str">
            <v>Pemerintah Kab. Tolitoli</v>
          </cell>
        </row>
        <row r="4207">
          <cell r="A4207">
            <v>4205</v>
          </cell>
          <cell r="B4207" t="str">
            <v>198108172005011014</v>
          </cell>
          <cell r="C4207" t="str">
            <v>570017223</v>
          </cell>
          <cell r="D4207" t="str">
            <v>AGUSTAN ABD. RAHMAN</v>
          </cell>
          <cell r="E4207" t="str">
            <v/>
          </cell>
          <cell r="F4207" t="str">
            <v>S.Pd,SD</v>
          </cell>
          <cell r="G4207" t="str">
            <v>OGOTUA</v>
          </cell>
          <cell r="H4207" t="str">
            <v>17 - 08 - 1981</v>
          </cell>
          <cell r="I4207" t="str">
            <v>II/b</v>
          </cell>
          <cell r="J4207" t="str">
            <v>01 - 01 - 2005</v>
          </cell>
          <cell r="K4207" t="str">
            <v>01 - 03 - 2006</v>
          </cell>
          <cell r="L4207" t="str">
            <v>L</v>
          </cell>
          <cell r="M4207" t="str">
            <v>III/b</v>
          </cell>
          <cell r="N4207" t="str">
            <v>01 - 04 - 2018</v>
          </cell>
          <cell r="O4207" t="str">
            <v>11</v>
          </cell>
          <cell r="P4207" t="str">
            <v>3</v>
          </cell>
          <cell r="Q4207" t="str">
            <v/>
          </cell>
          <cell r="R4207" t="str">
            <v/>
          </cell>
          <cell r="S4207" t="str">
            <v/>
          </cell>
          <cell r="T4207" t="str">
            <v>01 - 04 - 2014</v>
          </cell>
          <cell r="U4207" t="str">
            <v>Guru Muda</v>
          </cell>
          <cell r="V4207" t="str">
            <v/>
          </cell>
          <cell r="W4207" t="str">
            <v>SDN 1 BAMBAPULA</v>
          </cell>
          <cell r="X4207" t="str">
            <v>CABANG DISPENBUD KECAMATAN DAMPAL UTARA</v>
          </cell>
          <cell r="Y4207" t="str">
            <v>S-1/A-IV PENDIDIKAN GURU SEKOLAH DASAR</v>
          </cell>
          <cell r="Z4207" t="str">
            <v>01-01-2011</v>
          </cell>
          <cell r="AA4207" t="str">
            <v>Aktif</v>
          </cell>
          <cell r="AB4207" t="str">
            <v>PNS Daerah Kab./Kota yang bekerja pada Kab./Kota</v>
          </cell>
          <cell r="AC4207" t="str">
            <v>Pemerintah Kab. Tolitoli</v>
          </cell>
          <cell r="AD4207" t="str">
            <v>Pemerintah Kab. Tolitoli</v>
          </cell>
        </row>
        <row r="4208">
          <cell r="A4208">
            <v>4206</v>
          </cell>
          <cell r="B4208" t="str">
            <v>196403131983071001</v>
          </cell>
          <cell r="C4208" t="str">
            <v>131057099</v>
          </cell>
          <cell r="D4208" t="str">
            <v>KASIR ABU KASIM</v>
          </cell>
          <cell r="E4208" t="str">
            <v/>
          </cell>
          <cell r="F4208" t="str">
            <v/>
          </cell>
          <cell r="G4208" t="str">
            <v>BUOL</v>
          </cell>
          <cell r="H4208" t="str">
            <v>13 - 03 - 1964</v>
          </cell>
          <cell r="I4208" t="str">
            <v>II/a</v>
          </cell>
          <cell r="J4208" t="str">
            <v>01 - 07 - 1983</v>
          </cell>
          <cell r="K4208" t="str">
            <v>01 - 07 - 1985</v>
          </cell>
          <cell r="L4208" t="str">
            <v>L</v>
          </cell>
          <cell r="M4208" t="str">
            <v>III/d</v>
          </cell>
          <cell r="N4208" t="str">
            <v>01 - 04 - 2007</v>
          </cell>
          <cell r="O4208" t="str">
            <v>18</v>
          </cell>
          <cell r="P4208" t="str">
            <v>9</v>
          </cell>
          <cell r="Q4208" t="str">
            <v/>
          </cell>
          <cell r="R4208" t="str">
            <v/>
          </cell>
          <cell r="S4208" t="str">
            <v/>
          </cell>
          <cell r="T4208" t="str">
            <v>14 - 02 - 2012</v>
          </cell>
          <cell r="U4208" t="str">
            <v>Penilik Muda</v>
          </cell>
          <cell r="V4208" t="str">
            <v/>
          </cell>
          <cell r="W4208" t="str">
            <v>CABANG DISPENBUD KECAMATAN GALANG</v>
          </cell>
          <cell r="X4208" t="str">
            <v>Dinas Pendidikan Dan Kebudayaan</v>
          </cell>
          <cell r="Y4208" t="str">
            <v>SEKOLAH PENDIDIKAN GURU</v>
          </cell>
          <cell r="Z4208" t="str">
            <v>31-12-1983</v>
          </cell>
          <cell r="AA4208" t="str">
            <v>Aktif</v>
          </cell>
          <cell r="AB4208" t="str">
            <v>PNS Daerah Kab./Kota yang bekerja pada Kab./Kota</v>
          </cell>
          <cell r="AC4208" t="str">
            <v>Pemerintah Kab. Tolitoli</v>
          </cell>
          <cell r="AD4208" t="str">
            <v>Pemerintah Kab. Tolitoli</v>
          </cell>
        </row>
        <row r="4209">
          <cell r="A4209">
            <v>4207</v>
          </cell>
          <cell r="B4209" t="str">
            <v>198310302010012020</v>
          </cell>
          <cell r="C4209" t="str">
            <v/>
          </cell>
          <cell r="D4209" t="str">
            <v>RUSNILA</v>
          </cell>
          <cell r="E4209" t="str">
            <v/>
          </cell>
          <cell r="F4209" t="str">
            <v/>
          </cell>
          <cell r="G4209" t="str">
            <v xml:space="preserve">SIMATANG UTARA </v>
          </cell>
          <cell r="H4209" t="str">
            <v>30 - 10 - 1983</v>
          </cell>
          <cell r="I4209" t="str">
            <v>II/a</v>
          </cell>
          <cell r="J4209" t="str">
            <v>01 - 01 - 2010</v>
          </cell>
          <cell r="K4209" t="str">
            <v>01 - 01 - 2012</v>
          </cell>
          <cell r="L4209" t="str">
            <v>P</v>
          </cell>
          <cell r="M4209" t="str">
            <v>II/c</v>
          </cell>
          <cell r="N4209" t="str">
            <v>01 - 04 - 2018</v>
          </cell>
          <cell r="O4209" t="str">
            <v>13</v>
          </cell>
          <cell r="P4209" t="str">
            <v>8</v>
          </cell>
          <cell r="Q4209" t="str">
            <v/>
          </cell>
          <cell r="R4209" t="str">
            <v/>
          </cell>
          <cell r="S4209" t="str">
            <v/>
          </cell>
          <cell r="T4209" t="str">
            <v/>
          </cell>
          <cell r="U4209" t="str">
            <v/>
          </cell>
          <cell r="V4209" t="str">
            <v xml:space="preserve">PENGELOLA KEUANGAN </v>
          </cell>
          <cell r="W4209" t="str">
            <v>Sub Bagian Keuangan Dan Aset</v>
          </cell>
          <cell r="X4209" t="str">
            <v>Dinas Kesehatan</v>
          </cell>
          <cell r="Y4209" t="str">
            <v>SMK MANAJEMEN BISNIS</v>
          </cell>
          <cell r="Z4209" t="str">
            <v>01-01-2002</v>
          </cell>
          <cell r="AA4209" t="str">
            <v>Aktif</v>
          </cell>
          <cell r="AB4209" t="str">
            <v>PNS Daerah Kab./Kota yang bekerja pada Kab./Kota</v>
          </cell>
          <cell r="AC4209" t="str">
            <v>Pemerintah Kab. Tolitoli</v>
          </cell>
          <cell r="AD4209" t="str">
            <v>Pemerintah Kab. Tolitoli</v>
          </cell>
        </row>
        <row r="4210">
          <cell r="A4210">
            <v>4208</v>
          </cell>
          <cell r="B4210" t="str">
            <v>198308062015022001</v>
          </cell>
          <cell r="C4210" t="str">
            <v/>
          </cell>
          <cell r="D4210" t="str">
            <v>AGUSTINA TRIRAHAYU</v>
          </cell>
          <cell r="E4210" t="str">
            <v/>
          </cell>
          <cell r="F4210" t="str">
            <v/>
          </cell>
          <cell r="G4210" t="str">
            <v>KEDIRI</v>
          </cell>
          <cell r="H4210" t="str">
            <v>06 - 08 - 1983</v>
          </cell>
          <cell r="I4210" t="str">
            <v>II/a</v>
          </cell>
          <cell r="J4210" t="str">
            <v>01 - 02 - 2015</v>
          </cell>
          <cell r="K4210" t="str">
            <v>01 - 09 - 2016</v>
          </cell>
          <cell r="L4210" t="str">
            <v>P</v>
          </cell>
          <cell r="M4210" t="str">
            <v>II/a</v>
          </cell>
          <cell r="N4210" t="str">
            <v>01 - 02 - 2015</v>
          </cell>
          <cell r="O4210" t="str">
            <v>10</v>
          </cell>
          <cell r="P4210" t="str">
            <v>11</v>
          </cell>
          <cell r="Q4210" t="str">
            <v/>
          </cell>
          <cell r="R4210" t="str">
            <v/>
          </cell>
          <cell r="S4210" t="str">
            <v/>
          </cell>
          <cell r="T4210" t="str">
            <v/>
          </cell>
          <cell r="U4210" t="str">
            <v/>
          </cell>
          <cell r="V4210" t="str">
            <v>PETUGAS PENERTIBAN</v>
          </cell>
          <cell r="W4210" t="str">
            <v>Sub Bidang Operasi Dan Pengendalian</v>
          </cell>
          <cell r="X4210" t="str">
            <v>Bidang Ketertiban Umum Dan Ketentraman Masyarakat</v>
          </cell>
          <cell r="Y4210" t="str">
            <v>SMU IPA</v>
          </cell>
          <cell r="Z4210" t="str">
            <v>18-06-2001</v>
          </cell>
          <cell r="AA4210" t="str">
            <v>Aktif</v>
          </cell>
          <cell r="AB4210" t="str">
            <v>PNS Daerah Kab./Kota yang bekerja pada Kab./Kota</v>
          </cell>
          <cell r="AC4210" t="str">
            <v>Pemerintah Kab. Tolitoli</v>
          </cell>
          <cell r="AD4210" t="str">
            <v>Pemerintah Kab. Tolitoli</v>
          </cell>
        </row>
        <row r="4211">
          <cell r="A4211">
            <v>4209</v>
          </cell>
          <cell r="B4211" t="str">
            <v>198908302011011002</v>
          </cell>
          <cell r="C4211" t="str">
            <v/>
          </cell>
          <cell r="D4211" t="str">
            <v>RIFKI</v>
          </cell>
          <cell r="E4211" t="str">
            <v/>
          </cell>
          <cell r="F4211" t="str">
            <v>A.Md.Kep</v>
          </cell>
          <cell r="G4211" t="str">
            <v>TOLITOLI</v>
          </cell>
          <cell r="H4211" t="str">
            <v>30 - 08 - 1989</v>
          </cell>
          <cell r="I4211" t="str">
            <v>II/c</v>
          </cell>
          <cell r="J4211" t="str">
            <v>01 - 01 - 2011</v>
          </cell>
          <cell r="K4211" t="str">
            <v>01 - 01 - 2013</v>
          </cell>
          <cell r="L4211" t="str">
            <v>L</v>
          </cell>
          <cell r="M4211" t="str">
            <v>III/a</v>
          </cell>
          <cell r="N4211" t="str">
            <v>01 - 04 - 2018</v>
          </cell>
          <cell r="O4211" t="str">
            <v>5</v>
          </cell>
          <cell r="P4211" t="str">
            <v>3</v>
          </cell>
          <cell r="Q4211" t="str">
            <v/>
          </cell>
          <cell r="R4211" t="str">
            <v/>
          </cell>
          <cell r="S4211" t="str">
            <v/>
          </cell>
          <cell r="T4211" t="str">
            <v>01 - 04 - 2018</v>
          </cell>
          <cell r="U4211" t="str">
            <v>Perawat Mahir</v>
          </cell>
          <cell r="V4211" t="str">
            <v/>
          </cell>
          <cell r="W4211" t="str">
            <v>PUSKESMAS PEMBANTU SIBALUTON</v>
          </cell>
          <cell r="X4211" t="str">
            <v>PUSKESMAS BASIDONDO</v>
          </cell>
          <cell r="Y4211" t="str">
            <v>D-III KEPERAWATAN</v>
          </cell>
          <cell r="Z4211" t="str">
            <v>01-01-2010</v>
          </cell>
          <cell r="AA4211" t="str">
            <v>Aktif</v>
          </cell>
          <cell r="AB4211" t="str">
            <v>PNS Daerah Kab./Kota yang bekerja pada Kab./Kota</v>
          </cell>
          <cell r="AC4211" t="str">
            <v>Pemerintah Kab. Tolitoli</v>
          </cell>
          <cell r="AD4211" t="str">
            <v>Pemerintah Kab. Tolitoli</v>
          </cell>
        </row>
        <row r="4212">
          <cell r="A4212">
            <v>4210</v>
          </cell>
          <cell r="B4212" t="str">
            <v>196606122014091001</v>
          </cell>
          <cell r="C4212" t="str">
            <v/>
          </cell>
          <cell r="D4212" t="str">
            <v>IMRAN</v>
          </cell>
          <cell r="E4212" t="str">
            <v/>
          </cell>
          <cell r="F4212" t="str">
            <v>S.Sos</v>
          </cell>
          <cell r="G4212" t="str">
            <v>TOLITOLI</v>
          </cell>
          <cell r="H4212" t="str">
            <v>12 - 06 - 1966</v>
          </cell>
          <cell r="I4212" t="str">
            <v>III/a</v>
          </cell>
          <cell r="J4212" t="str">
            <v>01 - 09 - 2014</v>
          </cell>
          <cell r="K4212" t="str">
            <v>01 - 12 - 2015</v>
          </cell>
          <cell r="L4212" t="str">
            <v>L</v>
          </cell>
          <cell r="M4212" t="str">
            <v>III/a</v>
          </cell>
          <cell r="N4212" t="str">
            <v>01 - 09 - 2014</v>
          </cell>
          <cell r="O4212" t="str">
            <v>10</v>
          </cell>
          <cell r="P4212" t="str">
            <v>7</v>
          </cell>
          <cell r="Q4212" t="str">
            <v/>
          </cell>
          <cell r="R4212" t="str">
            <v/>
          </cell>
          <cell r="S4212" t="str">
            <v/>
          </cell>
          <cell r="T4212" t="str">
            <v/>
          </cell>
          <cell r="U4212" t="str">
            <v/>
          </cell>
          <cell r="V4212" t="str">
            <v>TEKNIS / ADMINISTRASI LAINNYA</v>
          </cell>
          <cell r="W4212" t="str">
            <v>Sub Bidang Operasi Dan Pengendalian</v>
          </cell>
          <cell r="X4212" t="str">
            <v>Bidang Ketertiban Umum Dan Ketentraman Masyarakat</v>
          </cell>
          <cell r="Y4212" t="str">
            <v>S-1 ILMU KESEJAHTERAAN SOSIAL</v>
          </cell>
          <cell r="Z4212" t="str">
            <v>12-03-1993</v>
          </cell>
          <cell r="AA4212" t="str">
            <v>Aktif</v>
          </cell>
          <cell r="AB4212" t="str">
            <v>PNS Daerah Kab./Kota yang bekerja pada Kab./Kota</v>
          </cell>
          <cell r="AC4212" t="str">
            <v>Pemerintah Kab. Tolitoli</v>
          </cell>
          <cell r="AD4212" t="str">
            <v>Pemerintah Kab. Tolitoli</v>
          </cell>
        </row>
        <row r="4213">
          <cell r="A4213">
            <v>4211</v>
          </cell>
          <cell r="B4213" t="str">
            <v>197404132006041016</v>
          </cell>
          <cell r="C4213" t="str">
            <v>570021192</v>
          </cell>
          <cell r="D4213" t="str">
            <v>MAROWADI</v>
          </cell>
          <cell r="E4213" t="str">
            <v/>
          </cell>
          <cell r="F4213" t="str">
            <v>A MA</v>
          </cell>
          <cell r="G4213" t="str">
            <v>SELAYAR</v>
          </cell>
          <cell r="H4213" t="str">
            <v>13 - 04 - 1974</v>
          </cell>
          <cell r="I4213" t="str">
            <v>II/b</v>
          </cell>
          <cell r="J4213" t="str">
            <v>01 - 04 - 2006</v>
          </cell>
          <cell r="K4213" t="str">
            <v>01 - 10 - 2007</v>
          </cell>
          <cell r="L4213" t="str">
            <v>L</v>
          </cell>
          <cell r="M4213" t="str">
            <v>II/d</v>
          </cell>
          <cell r="N4213" t="str">
            <v>01 - 04 - 2017</v>
          </cell>
          <cell r="O4213" t="str">
            <v>16</v>
          </cell>
          <cell r="P4213" t="str">
            <v>9</v>
          </cell>
          <cell r="Q4213" t="str">
            <v/>
          </cell>
          <cell r="R4213" t="str">
            <v/>
          </cell>
          <cell r="S4213" t="str">
            <v/>
          </cell>
          <cell r="T4213" t="str">
            <v>01 - 04 - 2017</v>
          </cell>
          <cell r="U4213" t="str">
            <v>Guru Muda Tingkat. I</v>
          </cell>
          <cell r="V4213" t="str">
            <v/>
          </cell>
          <cell r="W4213" t="str">
            <v>SDN 2 BAJUGAN</v>
          </cell>
          <cell r="X4213" t="str">
            <v>CABANG DISPENBUD KECAMATAN GALANG</v>
          </cell>
          <cell r="Y4213" t="str">
            <v>D-II PGSDI</v>
          </cell>
          <cell r="Z4213" t="str">
            <v>31-12-2003</v>
          </cell>
          <cell r="AA4213" t="str">
            <v>Aktif</v>
          </cell>
          <cell r="AB4213" t="str">
            <v>PNS Daerah Kab./Kota yang bekerja pada Kab./Kota</v>
          </cell>
          <cell r="AC4213" t="str">
            <v>Pemerintah Kab. Tolitoli</v>
          </cell>
          <cell r="AD4213" t="str">
            <v>Pemerintah Kab. Tolitoli</v>
          </cell>
        </row>
        <row r="4214">
          <cell r="A4214">
            <v>4212</v>
          </cell>
          <cell r="B4214" t="str">
            <v>198210172006041012</v>
          </cell>
          <cell r="C4214" t="str">
            <v>570020150</v>
          </cell>
          <cell r="D4214" t="str">
            <v>ABDULLAH M</v>
          </cell>
          <cell r="E4214" t="str">
            <v/>
          </cell>
          <cell r="F4214" t="str">
            <v>S.Pd</v>
          </cell>
          <cell r="G4214" t="str">
            <v>POLEWALI MAMASA</v>
          </cell>
          <cell r="H4214" t="str">
            <v>17 - 10 - 1982</v>
          </cell>
          <cell r="I4214" t="str">
            <v>III/a</v>
          </cell>
          <cell r="J4214" t="str">
            <v>01 - 04 - 2006</v>
          </cell>
          <cell r="K4214" t="str">
            <v>01 - 10 - 2007</v>
          </cell>
          <cell r="L4214" t="str">
            <v>L</v>
          </cell>
          <cell r="M4214" t="str">
            <v>III/c</v>
          </cell>
          <cell r="N4214" t="str">
            <v>01 - 04 - 2013</v>
          </cell>
          <cell r="O4214" t="str">
            <v>0</v>
          </cell>
          <cell r="P4214" t="str">
            <v>0</v>
          </cell>
          <cell r="Q4214" t="str">
            <v/>
          </cell>
          <cell r="R4214" t="str">
            <v/>
          </cell>
          <cell r="S4214" t="str">
            <v/>
          </cell>
          <cell r="T4214" t="str">
            <v>01 - 04 - 2013</v>
          </cell>
          <cell r="U4214" t="str">
            <v>Guru Dewasa</v>
          </cell>
          <cell r="V4214" t="str">
            <v/>
          </cell>
          <cell r="W4214" t="str">
            <v>SMP NEGERI 2 DAMPAL SELATAN</v>
          </cell>
          <cell r="X4214" t="str">
            <v>CABANG DISPENBUD KECAMATAN DAMPAL SELATAN</v>
          </cell>
          <cell r="Y4214" t="str">
            <v>S-1/A-IV PENDIDIKAN AGAMA ISLAM</v>
          </cell>
          <cell r="Z4214" t="str">
            <v>31-12-2005</v>
          </cell>
          <cell r="AA4214" t="str">
            <v>Aktif</v>
          </cell>
          <cell r="AB4214" t="str">
            <v>PNS Daerah Kab./Kota yang bekerja pada Kab./Kota</v>
          </cell>
          <cell r="AC4214" t="str">
            <v>Pemerintah Kab. Tolitoli</v>
          </cell>
          <cell r="AD4214" t="str">
            <v>Pemerintah Kab. Tolitoli</v>
          </cell>
        </row>
        <row r="4215">
          <cell r="A4215">
            <v>4213</v>
          </cell>
          <cell r="B4215" t="str">
            <v>197908082009042001</v>
          </cell>
          <cell r="C4215" t="str">
            <v/>
          </cell>
          <cell r="D4215" t="str">
            <v>SUHARTINI</v>
          </cell>
          <cell r="E4215" t="str">
            <v/>
          </cell>
          <cell r="F4215" t="str">
            <v>S.Pd</v>
          </cell>
          <cell r="G4215" t="str">
            <v>TOLITOLI</v>
          </cell>
          <cell r="H4215" t="str">
            <v>08 - 08 - 1979</v>
          </cell>
          <cell r="I4215" t="str">
            <v>III/a</v>
          </cell>
          <cell r="J4215" t="str">
            <v>01 - 04 - 2009</v>
          </cell>
          <cell r="K4215" t="str">
            <v>01 - 01 - 2011</v>
          </cell>
          <cell r="L4215" t="str">
            <v>P</v>
          </cell>
          <cell r="M4215" t="str">
            <v>III/c</v>
          </cell>
          <cell r="N4215" t="str">
            <v>01 - 04 - 2016</v>
          </cell>
          <cell r="O4215" t="str">
            <v>7</v>
          </cell>
          <cell r="P4215" t="str">
            <v>0</v>
          </cell>
          <cell r="Q4215" t="str">
            <v/>
          </cell>
          <cell r="R4215" t="str">
            <v/>
          </cell>
          <cell r="S4215" t="str">
            <v/>
          </cell>
          <cell r="T4215" t="str">
            <v>01 - 04 - 2016</v>
          </cell>
          <cell r="U4215" t="str">
            <v>Guru Muda</v>
          </cell>
          <cell r="V4215" t="str">
            <v/>
          </cell>
          <cell r="W4215" t="str">
            <v>SMP NEGERI 1 GALANG</v>
          </cell>
          <cell r="X4215" t="str">
            <v>CABANG DISPENBUD KECAMATAN GALANG</v>
          </cell>
          <cell r="Y4215" t="str">
            <v>S-1 PENDIDIKAN BIOLOGI</v>
          </cell>
          <cell r="Z4215" t="str">
            <v>31-12-2004</v>
          </cell>
          <cell r="AA4215" t="str">
            <v>Aktif</v>
          </cell>
          <cell r="AB4215" t="str">
            <v>PNS Daerah Kab./Kota yang bekerja pada Kab./Kota</v>
          </cell>
          <cell r="AC4215" t="str">
            <v>Pemerintah Kab. Tolitoli</v>
          </cell>
          <cell r="AD4215" t="str">
            <v>Pemerintah Kab. Tolitoli</v>
          </cell>
        </row>
        <row r="4216">
          <cell r="A4216">
            <v>4214</v>
          </cell>
          <cell r="B4216" t="str">
            <v>196612162003122002</v>
          </cell>
          <cell r="C4216" t="str">
            <v>570015687</v>
          </cell>
          <cell r="D4216" t="str">
            <v>SITI RAHMATIA</v>
          </cell>
          <cell r="E4216" t="str">
            <v/>
          </cell>
          <cell r="F4216" t="str">
            <v>A.Md.Kep</v>
          </cell>
          <cell r="G4216" t="str">
            <v>AMPANA KOTA</v>
          </cell>
          <cell r="H4216" t="str">
            <v>16 - 12 - 1966</v>
          </cell>
          <cell r="I4216" t="str">
            <v>II/a</v>
          </cell>
          <cell r="J4216" t="str">
            <v>01 - 12 - 2003</v>
          </cell>
          <cell r="K4216" t="str">
            <v>01 - 03 - 2005</v>
          </cell>
          <cell r="L4216" t="str">
            <v>P</v>
          </cell>
          <cell r="M4216" t="str">
            <v>III/b</v>
          </cell>
          <cell r="N4216" t="str">
            <v>01 - 04 - 2017</v>
          </cell>
          <cell r="O4216" t="str">
            <v>16</v>
          </cell>
          <cell r="P4216" t="str">
            <v>4</v>
          </cell>
          <cell r="Q4216" t="str">
            <v/>
          </cell>
          <cell r="R4216" t="str">
            <v/>
          </cell>
          <cell r="S4216" t="str">
            <v/>
          </cell>
          <cell r="T4216" t="str">
            <v>01 - 10 - 2014</v>
          </cell>
          <cell r="U4216" t="str">
            <v>Perawat Pelaksana Lanjutan</v>
          </cell>
          <cell r="V4216" t="str">
            <v/>
          </cell>
          <cell r="W4216" t="str">
            <v>PUSKESMAS KAYULOMPA</v>
          </cell>
          <cell r="X4216" t="str">
            <v>DINAS KESEHATAN</v>
          </cell>
          <cell r="Y4216" t="str">
            <v>D-III KEPERAWATAN</v>
          </cell>
          <cell r="Z4216" t="str">
            <v>31-12-2012</v>
          </cell>
          <cell r="AA4216" t="str">
            <v>Aktif</v>
          </cell>
          <cell r="AB4216" t="str">
            <v>PNS Daerah Kab./Kota yang bekerja pada Kab./Kota</v>
          </cell>
          <cell r="AC4216" t="str">
            <v>Pemerintah Kab. Tolitoli</v>
          </cell>
          <cell r="AD4216" t="str">
            <v>Pemerintah Kab. Tolitoli</v>
          </cell>
        </row>
        <row r="4217">
          <cell r="A4217">
            <v>4215</v>
          </cell>
          <cell r="B4217" t="str">
            <v>196108121982012021</v>
          </cell>
          <cell r="C4217" t="str">
            <v>130975188</v>
          </cell>
          <cell r="D4217" t="str">
            <v>SAHARIA</v>
          </cell>
          <cell r="E4217" t="str">
            <v/>
          </cell>
          <cell r="F4217" t="str">
            <v/>
          </cell>
          <cell r="G4217" t="str">
            <v>BOKAT</v>
          </cell>
          <cell r="H4217" t="str">
            <v>12 - 08 - 1961</v>
          </cell>
          <cell r="I4217" t="str">
            <v>II/a</v>
          </cell>
          <cell r="J4217" t="str">
            <v>01 - 01 - 1982</v>
          </cell>
          <cell r="K4217" t="str">
            <v>01 - 11 - 1983</v>
          </cell>
          <cell r="L4217" t="str">
            <v>P</v>
          </cell>
          <cell r="M4217" t="str">
            <v>IV/a</v>
          </cell>
          <cell r="N4217" t="str">
            <v>01 - 04 - 2005</v>
          </cell>
          <cell r="O4217" t="str">
            <v>16</v>
          </cell>
          <cell r="P4217" t="str">
            <v>3</v>
          </cell>
          <cell r="Q4217" t="str">
            <v/>
          </cell>
          <cell r="R4217" t="str">
            <v/>
          </cell>
          <cell r="S4217" t="str">
            <v/>
          </cell>
          <cell r="T4217" t="str">
            <v>01 - 04 - 2005</v>
          </cell>
          <cell r="U4217" t="str">
            <v>Guru Pembina</v>
          </cell>
          <cell r="V4217" t="str">
            <v/>
          </cell>
          <cell r="W4217" t="str">
            <v>SDN 1 GALUMPANG</v>
          </cell>
          <cell r="X4217" t="str">
            <v>CABANG DISPENBUD KECAMATAN DAKOPEMEAN</v>
          </cell>
          <cell r="Y4217" t="str">
            <v>D-II</v>
          </cell>
          <cell r="Z4217" t="str">
            <v>31-12-2001</v>
          </cell>
          <cell r="AA4217" t="str">
            <v>Aktif</v>
          </cell>
          <cell r="AB4217" t="str">
            <v>PNS Daerah Kab./Kota yang bekerja pada Kab./Kota</v>
          </cell>
          <cell r="AC4217" t="str">
            <v>Pemerintah Kab. Tolitoli</v>
          </cell>
          <cell r="AD4217" t="str">
            <v>Pemerintah Kab. Tolitoli</v>
          </cell>
        </row>
        <row r="4218">
          <cell r="A4218">
            <v>4216</v>
          </cell>
          <cell r="B4218" t="str">
            <v>196210172015021001</v>
          </cell>
          <cell r="C4218" t="str">
            <v/>
          </cell>
          <cell r="D4218" t="str">
            <v>SARDIN</v>
          </cell>
          <cell r="E4218" t="str">
            <v/>
          </cell>
          <cell r="F4218" t="str">
            <v>BBA</v>
          </cell>
          <cell r="G4218" t="str">
            <v>TOLITOLI</v>
          </cell>
          <cell r="H4218" t="str">
            <v>17 - 10 - 1962</v>
          </cell>
          <cell r="I4218" t="str">
            <v>II/c</v>
          </cell>
          <cell r="J4218" t="str">
            <v>01 - 02 - 2015</v>
          </cell>
          <cell r="K4218" t="str">
            <v>01 - 09 - 2016</v>
          </cell>
          <cell r="L4218" t="str">
            <v>L</v>
          </cell>
          <cell r="M4218" t="str">
            <v>II/c</v>
          </cell>
          <cell r="N4218" t="str">
            <v>01 - 02 - 2015</v>
          </cell>
          <cell r="O4218" t="str">
            <v>13</v>
          </cell>
          <cell r="P4218" t="str">
            <v>11</v>
          </cell>
          <cell r="Q4218" t="str">
            <v/>
          </cell>
          <cell r="R4218" t="str">
            <v/>
          </cell>
          <cell r="S4218" t="str">
            <v/>
          </cell>
          <cell r="T4218" t="str">
            <v/>
          </cell>
          <cell r="U4218" t="str">
            <v/>
          </cell>
          <cell r="V4218" t="str">
            <v>TEKNIS / ADMINISTRASI LAINNYA</v>
          </cell>
          <cell r="W4218" t="str">
            <v>SEKSI KETENTRAMAN DAN KETERTIBAN</v>
          </cell>
          <cell r="X4218" t="str">
            <v>KANTOR KECAMATAN BAOLAN</v>
          </cell>
          <cell r="Y4218" t="str">
            <v>AKADEMI ADMINISTRASI NIAGA</v>
          </cell>
          <cell r="Z4218" t="str">
            <v>02-12-1986</v>
          </cell>
          <cell r="AA4218" t="str">
            <v>Aktif</v>
          </cell>
          <cell r="AB4218" t="str">
            <v>PNS Daerah Kab./Kota yang bekerja pada Kab./Kota</v>
          </cell>
          <cell r="AC4218" t="str">
            <v>Pemerintah Kab. Tolitoli</v>
          </cell>
          <cell r="AD4218" t="str">
            <v>Pemerintah Kab. Tolitoli</v>
          </cell>
        </row>
        <row r="4219">
          <cell r="A4219">
            <v>4217</v>
          </cell>
          <cell r="B4219" t="str">
            <v>198605062009041001</v>
          </cell>
          <cell r="C4219" t="str">
            <v/>
          </cell>
          <cell r="D4219" t="str">
            <v>ZULKIFLI</v>
          </cell>
          <cell r="E4219" t="str">
            <v/>
          </cell>
          <cell r="F4219" t="str">
            <v>SE</v>
          </cell>
          <cell r="G4219" t="str">
            <v>TOLITOLI</v>
          </cell>
          <cell r="H4219" t="str">
            <v>06 - 05 - 1986</v>
          </cell>
          <cell r="I4219" t="str">
            <v>II/a</v>
          </cell>
          <cell r="J4219" t="str">
            <v>01 - 04 - 2009</v>
          </cell>
          <cell r="K4219" t="str">
            <v>01 - 01 - 2011</v>
          </cell>
          <cell r="L4219" t="str">
            <v>L</v>
          </cell>
          <cell r="M4219" t="str">
            <v>III/a</v>
          </cell>
          <cell r="N4219" t="str">
            <v>01 - 04 - 2015</v>
          </cell>
          <cell r="O4219" t="str">
            <v>5</v>
          </cell>
          <cell r="P4219" t="str">
            <v>9</v>
          </cell>
          <cell r="Q4219" t="str">
            <v/>
          </cell>
          <cell r="R4219" t="str">
            <v/>
          </cell>
          <cell r="S4219" t="str">
            <v/>
          </cell>
          <cell r="T4219" t="str">
            <v/>
          </cell>
          <cell r="U4219" t="str">
            <v/>
          </cell>
          <cell r="V4219" t="str">
            <v>FUNGSIONAL UMUM</v>
          </cell>
          <cell r="W4219" t="str">
            <v>SUBBAG KEUANGAN</v>
          </cell>
          <cell r="X4219" t="str">
            <v>SEKRETARIAT</v>
          </cell>
          <cell r="Y4219" t="str">
            <v>S-1 EKONOMI PEMBANGUNAN</v>
          </cell>
          <cell r="Z4219" t="str">
            <v>31-12-2010</v>
          </cell>
          <cell r="AA4219" t="str">
            <v>Aktif</v>
          </cell>
          <cell r="AB4219" t="str">
            <v>PNS Daerah Kab./Kota yang bekerja pada Kab./Kota</v>
          </cell>
          <cell r="AC4219" t="str">
            <v>Pemerintah Kab. Tolitoli</v>
          </cell>
          <cell r="AD4219" t="str">
            <v>Pemerintah Kab. Tolitoli</v>
          </cell>
        </row>
        <row r="4220">
          <cell r="A4220">
            <v>4218</v>
          </cell>
          <cell r="B4220" t="str">
            <v>197601112007012012</v>
          </cell>
          <cell r="C4220" t="str">
            <v>570027480</v>
          </cell>
          <cell r="D4220" t="str">
            <v>TSAMINAH</v>
          </cell>
          <cell r="E4220" t="str">
            <v/>
          </cell>
          <cell r="F4220" t="str">
            <v>S.Ag</v>
          </cell>
          <cell r="G4220" t="str">
            <v>TOLITOLI</v>
          </cell>
          <cell r="H4220" t="str">
            <v>11 - 01 - 1976</v>
          </cell>
          <cell r="I4220" t="str">
            <v>III/a</v>
          </cell>
          <cell r="J4220" t="str">
            <v>01 - 01 - 2007</v>
          </cell>
          <cell r="K4220" t="str">
            <v>01 - 10 - 2008</v>
          </cell>
          <cell r="L4220" t="str">
            <v>P</v>
          </cell>
          <cell r="M4220" t="str">
            <v>III/b</v>
          </cell>
          <cell r="N4220" t="str">
            <v>01 - 10 - 2014</v>
          </cell>
          <cell r="O4220" t="str">
            <v>14</v>
          </cell>
          <cell r="P4220" t="str">
            <v>9</v>
          </cell>
          <cell r="Q4220" t="str">
            <v/>
          </cell>
          <cell r="R4220" t="str">
            <v/>
          </cell>
          <cell r="S4220" t="str">
            <v/>
          </cell>
          <cell r="T4220" t="str">
            <v>03 - 08 - 2017</v>
          </cell>
          <cell r="U4220" t="str">
            <v>Guru Pertama</v>
          </cell>
          <cell r="V4220" t="str">
            <v/>
          </cell>
          <cell r="W4220" t="str">
            <v>MTs. DDI Kel. Baru</v>
          </cell>
          <cell r="X4220" t="str">
            <v>Dinas Pendidikan Dan Kebudayaan</v>
          </cell>
          <cell r="Y4220" t="str">
            <v>S-1 PENDIDIKAN BAHASA ARAB</v>
          </cell>
          <cell r="Z4220" t="str">
            <v>31-12-1999</v>
          </cell>
          <cell r="AA4220" t="str">
            <v>Aktif</v>
          </cell>
          <cell r="AB4220" t="str">
            <v>PNS Daerah Kab./Kota yang bekerja pada Kab./Kota</v>
          </cell>
          <cell r="AC4220" t="str">
            <v>Pemerintah Kab. Tolitoli</v>
          </cell>
          <cell r="AD4220" t="str">
            <v>Pemerintah Kab. Tolitoli</v>
          </cell>
        </row>
        <row r="4221">
          <cell r="A4221">
            <v>4219</v>
          </cell>
          <cell r="B4221" t="str">
            <v>195901091981032005</v>
          </cell>
          <cell r="C4221" t="str">
            <v>130855152</v>
          </cell>
          <cell r="D4221" t="str">
            <v>NURHAEDAH HAMMADONG</v>
          </cell>
          <cell r="E4221" t="str">
            <v/>
          </cell>
          <cell r="F4221" t="str">
            <v/>
          </cell>
          <cell r="G4221" t="str">
            <v>KEPULAUAN SELAYAR</v>
          </cell>
          <cell r="H4221" t="str">
            <v>09 - 01 - 1959</v>
          </cell>
          <cell r="I4221" t="str">
            <v>II/a</v>
          </cell>
          <cell r="J4221" t="str">
            <v>01 - 03 - 1981</v>
          </cell>
          <cell r="K4221" t="str">
            <v>01 - 09 - 1982</v>
          </cell>
          <cell r="L4221" t="str">
            <v>P</v>
          </cell>
          <cell r="M4221" t="str">
            <v>IV/a</v>
          </cell>
          <cell r="N4221" t="str">
            <v>01 - 04 - 2007</v>
          </cell>
          <cell r="O4221" t="str">
            <v>21</v>
          </cell>
          <cell r="P4221" t="str">
            <v>1</v>
          </cell>
          <cell r="Q4221" t="str">
            <v/>
          </cell>
          <cell r="R4221" t="str">
            <v/>
          </cell>
          <cell r="S4221" t="str">
            <v/>
          </cell>
          <cell r="T4221" t="str">
            <v>01 - 04 - 2007</v>
          </cell>
          <cell r="U4221" t="str">
            <v>Guru Pembina</v>
          </cell>
          <cell r="V4221" t="str">
            <v/>
          </cell>
          <cell r="W4221" t="str">
            <v>SD Islam Mujahidin</v>
          </cell>
          <cell r="X4221" t="str">
            <v>Dinas Pendidikan Dan Kebudayaan</v>
          </cell>
          <cell r="Y4221" t="str">
            <v>SEKOLAH PENDIDIKAN GURU</v>
          </cell>
          <cell r="Z4221" t="str">
            <v>31-12-1977</v>
          </cell>
          <cell r="AA4221" t="str">
            <v>Aktif</v>
          </cell>
          <cell r="AB4221" t="str">
            <v>PNS Daerah Kab./Kota yang bekerja pada Kab./Kota</v>
          </cell>
          <cell r="AC4221" t="str">
            <v>Pemerintah Kab. Tolitoli</v>
          </cell>
          <cell r="AD4221" t="str">
            <v>Pemerintah Kab. Tolitoli</v>
          </cell>
        </row>
        <row r="4222">
          <cell r="A4222">
            <v>4220</v>
          </cell>
          <cell r="B4222" t="str">
            <v>197011302007012018</v>
          </cell>
          <cell r="C4222" t="str">
            <v>570027678</v>
          </cell>
          <cell r="D4222" t="str">
            <v>HARYANTI P. DJAAPAR</v>
          </cell>
          <cell r="E4222" t="str">
            <v/>
          </cell>
          <cell r="F4222" t="str">
            <v/>
          </cell>
          <cell r="G4222" t="str">
            <v>BUOL</v>
          </cell>
          <cell r="H4222" t="str">
            <v>30 - 11 - 1970</v>
          </cell>
          <cell r="I4222" t="str">
            <v>II/a</v>
          </cell>
          <cell r="J4222" t="str">
            <v>01 - 01 - 2007</v>
          </cell>
          <cell r="K4222" t="str">
            <v>01 - 10 - 2008</v>
          </cell>
          <cell r="L4222" t="str">
            <v>P</v>
          </cell>
          <cell r="M4222" t="str">
            <v>II/b</v>
          </cell>
          <cell r="N4222" t="str">
            <v>01 - 04 - 2012</v>
          </cell>
          <cell r="O4222" t="str">
            <v>8</v>
          </cell>
          <cell r="P4222" t="str">
            <v>10</v>
          </cell>
          <cell r="Q4222" t="str">
            <v/>
          </cell>
          <cell r="R4222" t="str">
            <v/>
          </cell>
          <cell r="S4222" t="str">
            <v/>
          </cell>
          <cell r="T4222" t="str">
            <v>01 - 01 - 2015</v>
          </cell>
          <cell r="U4222" t="str">
            <v>Guru Pratama Tingkat. I</v>
          </cell>
          <cell r="V4222" t="str">
            <v/>
          </cell>
          <cell r="W4222" t="str">
            <v>SDN SANDANA</v>
          </cell>
          <cell r="X4222" t="str">
            <v>CABANG DISPENBUD KECAMATAN GALANG</v>
          </cell>
          <cell r="Y4222" t="str">
            <v>SEKOLAH PENDIDIKAN GURU</v>
          </cell>
          <cell r="Z4222" t="str">
            <v>31-12-1990</v>
          </cell>
          <cell r="AA4222" t="str">
            <v>Aktif</v>
          </cell>
          <cell r="AB4222" t="str">
            <v>PNS Daerah Kab./Kota yang bekerja pada Kab./Kota</v>
          </cell>
          <cell r="AC4222" t="str">
            <v>Pemerintah Kab. Tolitoli</v>
          </cell>
          <cell r="AD4222" t="str">
            <v>Pemerintah Kab. Tolitoli</v>
          </cell>
        </row>
        <row r="4223">
          <cell r="A4223">
            <v>4221</v>
          </cell>
          <cell r="B4223" t="str">
            <v>196912122005012029</v>
          </cell>
          <cell r="C4223" t="str">
            <v>570017187</v>
          </cell>
          <cell r="D4223" t="str">
            <v>ASNANI</v>
          </cell>
          <cell r="E4223" t="str">
            <v/>
          </cell>
          <cell r="F4223" t="str">
            <v>A.MA</v>
          </cell>
          <cell r="G4223" t="str">
            <v>TOLITOLI</v>
          </cell>
          <cell r="H4223" t="str">
            <v>12 - 12 - 1969</v>
          </cell>
          <cell r="I4223" t="str">
            <v>II/b</v>
          </cell>
          <cell r="J4223" t="str">
            <v>01 - 01 - 2005</v>
          </cell>
          <cell r="K4223" t="str">
            <v>01 - 03 - 2006</v>
          </cell>
          <cell r="L4223" t="str">
            <v>P</v>
          </cell>
          <cell r="M4223" t="str">
            <v>II/d</v>
          </cell>
          <cell r="N4223" t="str">
            <v>01 - 10 - 2014</v>
          </cell>
          <cell r="O4223" t="str">
            <v>17</v>
          </cell>
          <cell r="P4223" t="str">
            <v>8</v>
          </cell>
          <cell r="Q4223" t="str">
            <v/>
          </cell>
          <cell r="R4223" t="str">
            <v/>
          </cell>
          <cell r="S4223" t="str">
            <v/>
          </cell>
          <cell r="T4223" t="str">
            <v>16 - 03 - 2015</v>
          </cell>
          <cell r="U4223" t="str">
            <v>Guru Muda Tingkat. I</v>
          </cell>
          <cell r="V4223" t="str">
            <v/>
          </cell>
          <cell r="W4223" t="str">
            <v>SDN JANJA KOMPI</v>
          </cell>
          <cell r="X4223" t="str">
            <v>CABANG DISPENBUD KECAMATAN LAMPASIO</v>
          </cell>
          <cell r="Y4223" t="str">
            <v>D-II/A-II PGSD</v>
          </cell>
          <cell r="Z4223" t="str">
            <v>31-12-2004</v>
          </cell>
          <cell r="AA4223" t="str">
            <v>Aktif</v>
          </cell>
          <cell r="AB4223" t="str">
            <v>PNS Daerah Kab./Kota yang bekerja pada Kab./Kota</v>
          </cell>
          <cell r="AC4223" t="str">
            <v>Pemerintah Kab. Tolitoli</v>
          </cell>
          <cell r="AD4223" t="str">
            <v>Pemerintah Kab. Tolitoli</v>
          </cell>
        </row>
        <row r="4224">
          <cell r="A4224">
            <v>4222</v>
          </cell>
          <cell r="B4224" t="str">
            <v>197408182006041017</v>
          </cell>
          <cell r="C4224" t="str">
            <v>570021379</v>
          </cell>
          <cell r="D4224" t="str">
            <v>SYAFRUDDIN</v>
          </cell>
          <cell r="E4224" t="str">
            <v/>
          </cell>
          <cell r="F4224" t="str">
            <v>S.Pt</v>
          </cell>
          <cell r="G4224" t="str">
            <v>KEPULAUAN SELAYAR</v>
          </cell>
          <cell r="H4224" t="str">
            <v>18 - 08 - 1974</v>
          </cell>
          <cell r="I4224" t="str">
            <v>III/a</v>
          </cell>
          <cell r="J4224" t="str">
            <v>01 - 04 - 2006</v>
          </cell>
          <cell r="K4224" t="str">
            <v>01 - 10 - 2007</v>
          </cell>
          <cell r="L4224" t="str">
            <v>L</v>
          </cell>
          <cell r="M4224" t="str">
            <v>III/d</v>
          </cell>
          <cell r="N4224" t="str">
            <v>01 - 10 - 2016</v>
          </cell>
          <cell r="O4224" t="str">
            <v>15</v>
          </cell>
          <cell r="P4224" t="str">
            <v>3</v>
          </cell>
          <cell r="Q4224" t="str">
            <v/>
          </cell>
          <cell r="R4224" t="str">
            <v/>
          </cell>
          <cell r="S4224" t="str">
            <v/>
          </cell>
          <cell r="T4224" t="str">
            <v>01 - 10 - 2016</v>
          </cell>
          <cell r="U4224" t="str">
            <v>Guru Muda</v>
          </cell>
          <cell r="V4224" t="str">
            <v/>
          </cell>
          <cell r="W4224" t="str">
            <v>SMP Negeri 5 Tolitoli</v>
          </cell>
          <cell r="X4224" t="str">
            <v>Dinas Pendidikan Dan Kebudayaan</v>
          </cell>
          <cell r="Y4224" t="str">
            <v>S-1 PETERNAKAN</v>
          </cell>
          <cell r="Z4224" t="str">
            <v>31-12-1999</v>
          </cell>
          <cell r="AA4224" t="str">
            <v>Aktif</v>
          </cell>
          <cell r="AB4224" t="str">
            <v>PNS Daerah Kab./Kota yang bekerja pada Kab./Kota</v>
          </cell>
          <cell r="AC4224" t="str">
            <v>Pemerintah Kab. Tolitoli</v>
          </cell>
          <cell r="AD4224" t="str">
            <v>Pemerintah Kab. Tolitoli</v>
          </cell>
        </row>
        <row r="4225">
          <cell r="A4225">
            <v>4223</v>
          </cell>
          <cell r="B4225" t="str">
            <v>198101102014091001</v>
          </cell>
          <cell r="C4225" t="str">
            <v/>
          </cell>
          <cell r="D4225" t="str">
            <v>RUSTAM</v>
          </cell>
          <cell r="E4225" t="str">
            <v/>
          </cell>
          <cell r="F4225" t="str">
            <v>A.Ma</v>
          </cell>
          <cell r="G4225" t="str">
            <v>TOLITOLI</v>
          </cell>
          <cell r="H4225" t="str">
            <v>10 - 01 - 1981</v>
          </cell>
          <cell r="I4225" t="str">
            <v>II/b</v>
          </cell>
          <cell r="J4225" t="str">
            <v>01 - 09 - 2014</v>
          </cell>
          <cell r="K4225" t="str">
            <v>01 - 12 - 2015</v>
          </cell>
          <cell r="L4225" t="str">
            <v>L</v>
          </cell>
          <cell r="M4225" t="str">
            <v>II/b</v>
          </cell>
          <cell r="N4225" t="str">
            <v>01 - 09 - 2014</v>
          </cell>
          <cell r="O4225" t="str">
            <v>13</v>
          </cell>
          <cell r="P4225" t="str">
            <v>6</v>
          </cell>
          <cell r="Q4225" t="str">
            <v/>
          </cell>
          <cell r="R4225" t="str">
            <v/>
          </cell>
          <cell r="S4225" t="str">
            <v/>
          </cell>
          <cell r="T4225" t="str">
            <v/>
          </cell>
          <cell r="U4225" t="str">
            <v/>
          </cell>
          <cell r="V4225" t="str">
            <v>GURU SD</v>
          </cell>
          <cell r="W4225" t="str">
            <v>SDN OGOSIPAT</v>
          </cell>
          <cell r="X4225" t="str">
            <v>CABANG DISPENBUD KECAMATAN BASIDONDO</v>
          </cell>
          <cell r="Y4225" t="str">
            <v>D-II/A-II PENDIDIKAN AGAMA ISLAM</v>
          </cell>
          <cell r="Z4225" t="str">
            <v>25-09-2003</v>
          </cell>
          <cell r="AA4225" t="str">
            <v>Aktif</v>
          </cell>
          <cell r="AB4225" t="str">
            <v>PNS Daerah Kab./Kota yang bekerja pada Kab./Kota</v>
          </cell>
          <cell r="AC4225" t="str">
            <v>Pemerintah Kab. Tolitoli</v>
          </cell>
          <cell r="AD4225" t="str">
            <v>Pemerintah Kab. Tolitoli</v>
          </cell>
        </row>
        <row r="4226">
          <cell r="A4226">
            <v>4224</v>
          </cell>
          <cell r="B4226" t="str">
            <v>196405011984121003</v>
          </cell>
          <cell r="C4226" t="str">
            <v>131210545</v>
          </cell>
          <cell r="D4226" t="str">
            <v>LAHMUDIN</v>
          </cell>
          <cell r="E4226" t="str">
            <v/>
          </cell>
          <cell r="F4226" t="str">
            <v/>
          </cell>
          <cell r="G4226" t="str">
            <v>BUNOBOGU</v>
          </cell>
          <cell r="H4226" t="str">
            <v>01 - 05 - 1964</v>
          </cell>
          <cell r="I4226" t="str">
            <v>II/a</v>
          </cell>
          <cell r="J4226" t="str">
            <v>01 - 12 - 1984</v>
          </cell>
          <cell r="K4226" t="str">
            <v>01 - 10 - 1986</v>
          </cell>
          <cell r="L4226" t="str">
            <v>L</v>
          </cell>
          <cell r="M4226" t="str">
            <v>IV/a</v>
          </cell>
          <cell r="N4226" t="str">
            <v>01 - 10 - 2008</v>
          </cell>
          <cell r="O4226" t="str">
            <v>18</v>
          </cell>
          <cell r="P4226" t="str">
            <v>10</v>
          </cell>
          <cell r="Q4226" t="str">
            <v/>
          </cell>
          <cell r="R4226" t="str">
            <v/>
          </cell>
          <cell r="S4226" t="str">
            <v/>
          </cell>
          <cell r="T4226" t="str">
            <v>01 - 10 - 2008</v>
          </cell>
          <cell r="U4226" t="str">
            <v>Guru Pembina</v>
          </cell>
          <cell r="V4226" t="str">
            <v/>
          </cell>
          <cell r="W4226" t="str">
            <v>SDN 2 BANGKIR</v>
          </cell>
          <cell r="X4226" t="str">
            <v>CABANG DISPENBUD KECAMATAN DAMPAL SELATAN</v>
          </cell>
          <cell r="Y4226" t="str">
            <v>SPG PENDIDIKAN SD</v>
          </cell>
          <cell r="Z4226" t="str">
            <v>31-12-1984</v>
          </cell>
          <cell r="AA4226" t="str">
            <v>Aktif</v>
          </cell>
          <cell r="AB4226" t="str">
            <v>PNS Daerah Kab./Kota yang bekerja pada Kab./Kota</v>
          </cell>
          <cell r="AC4226" t="str">
            <v>Pemerintah Kab. Tolitoli</v>
          </cell>
          <cell r="AD4226" t="str">
            <v>Pemerintah Kab. Tolitoli</v>
          </cell>
        </row>
        <row r="4227">
          <cell r="A4227">
            <v>4225</v>
          </cell>
          <cell r="B4227" t="str">
            <v>197303172009042001</v>
          </cell>
          <cell r="C4227" t="str">
            <v/>
          </cell>
          <cell r="D4227" t="str">
            <v>DWI SUMARMI</v>
          </cell>
          <cell r="E4227" t="str">
            <v/>
          </cell>
          <cell r="F4227" t="str">
            <v>A.Ma.PD</v>
          </cell>
          <cell r="G4227" t="str">
            <v>BANTUL</v>
          </cell>
          <cell r="H4227" t="str">
            <v>17 - 03 - 1973</v>
          </cell>
          <cell r="I4227" t="str">
            <v>II/b</v>
          </cell>
          <cell r="J4227" t="str">
            <v>01 - 04 - 2009</v>
          </cell>
          <cell r="K4227" t="str">
            <v>01 - 01 - 2011</v>
          </cell>
          <cell r="L4227" t="str">
            <v>P</v>
          </cell>
          <cell r="M4227" t="str">
            <v>II/c</v>
          </cell>
          <cell r="N4227" t="str">
            <v>01 - 10 - 2014</v>
          </cell>
          <cell r="O4227" t="str">
            <v>20</v>
          </cell>
          <cell r="P4227" t="str">
            <v>9</v>
          </cell>
          <cell r="Q4227" t="str">
            <v/>
          </cell>
          <cell r="R4227" t="str">
            <v/>
          </cell>
          <cell r="S4227" t="str">
            <v/>
          </cell>
          <cell r="T4227" t="str">
            <v>01 - 10 - 2014</v>
          </cell>
          <cell r="U4227" t="str">
            <v>Guru Muda</v>
          </cell>
          <cell r="V4227" t="str">
            <v/>
          </cell>
          <cell r="W4227" t="str">
            <v>TK NEGERI PEMBINA</v>
          </cell>
          <cell r="X4227" t="str">
            <v/>
          </cell>
          <cell r="Y4227" t="str">
            <v>S-1 PENDIDIKAN GURU SEKOLAH DASAR (PGSD)</v>
          </cell>
          <cell r="Z4227" t="str">
            <v>02-12-2014</v>
          </cell>
          <cell r="AA4227" t="str">
            <v>Aktif</v>
          </cell>
          <cell r="AB4227" t="str">
            <v>PNS Daerah Kab./Kota yang bekerja pada Kab./Kota</v>
          </cell>
          <cell r="AC4227" t="str">
            <v>Pemerintah Kab. Tolitoli</v>
          </cell>
          <cell r="AD4227" t="str">
            <v>Pemerintah Kab. Tolitoli</v>
          </cell>
        </row>
        <row r="4228">
          <cell r="A4228">
            <v>4226</v>
          </cell>
          <cell r="B4228" t="str">
            <v>198406092014091002</v>
          </cell>
          <cell r="C4228" t="str">
            <v/>
          </cell>
          <cell r="D4228" t="str">
            <v>RAHMAT</v>
          </cell>
          <cell r="E4228" t="str">
            <v/>
          </cell>
          <cell r="F4228" t="str">
            <v/>
          </cell>
          <cell r="G4228" t="str">
            <v>TOLITOLI</v>
          </cell>
          <cell r="H4228" t="str">
            <v>09 - 06 - 1984</v>
          </cell>
          <cell r="I4228" t="str">
            <v>I/c</v>
          </cell>
          <cell r="J4228" t="str">
            <v>01 - 09 - 2014</v>
          </cell>
          <cell r="K4228" t="str">
            <v>01 - 09 - 2016</v>
          </cell>
          <cell r="L4228" t="str">
            <v>L</v>
          </cell>
          <cell r="M4228" t="str">
            <v>I/c</v>
          </cell>
          <cell r="N4228" t="str">
            <v>01 - 09 - 2014</v>
          </cell>
          <cell r="O4228" t="str">
            <v>12</v>
          </cell>
          <cell r="P4228" t="str">
            <v>9</v>
          </cell>
          <cell r="Q4228" t="str">
            <v/>
          </cell>
          <cell r="R4228" t="str">
            <v/>
          </cell>
          <cell r="S4228" t="str">
            <v/>
          </cell>
          <cell r="T4228" t="str">
            <v/>
          </cell>
          <cell r="U4228" t="str">
            <v/>
          </cell>
          <cell r="V4228" t="str">
            <v>PENGADMINISTRASI UMUM</v>
          </cell>
          <cell r="W4228" t="str">
            <v>Sub Bagian Umum Dan Kepegawaian</v>
          </cell>
          <cell r="X4228" t="str">
            <v>Badan Kesatuan Bangsa Dan Politik</v>
          </cell>
          <cell r="Y4228" t="str">
            <v>SLTP UMUM</v>
          </cell>
          <cell r="Z4228" t="str">
            <v>26-05-1999</v>
          </cell>
          <cell r="AA4228" t="str">
            <v>Aktif</v>
          </cell>
          <cell r="AB4228" t="str">
            <v>PNS Daerah Kab./Kota yang bekerja pada Kab./Kota</v>
          </cell>
          <cell r="AC4228" t="str">
            <v>Pemerintah Kab. Tolitoli</v>
          </cell>
          <cell r="AD4228" t="str">
            <v>Pemerintah Kab. Tolitoli</v>
          </cell>
        </row>
        <row r="4229">
          <cell r="A4229">
            <v>4227</v>
          </cell>
          <cell r="B4229" t="str">
            <v>198205132008011006</v>
          </cell>
          <cell r="C4229" t="str">
            <v>570036148</v>
          </cell>
          <cell r="D4229" t="str">
            <v>MUNAFRI</v>
          </cell>
          <cell r="E4229" t="str">
            <v/>
          </cell>
          <cell r="F4229" t="str">
            <v>S.Sos</v>
          </cell>
          <cell r="G4229" t="str">
            <v>TOLITOLI</v>
          </cell>
          <cell r="H4229" t="str">
            <v>13 - 05 - 1982</v>
          </cell>
          <cell r="I4229" t="str">
            <v>II/a</v>
          </cell>
          <cell r="J4229" t="str">
            <v>01 - 01 - 2008</v>
          </cell>
          <cell r="K4229" t="str">
            <v>01 - 12 - 2009</v>
          </cell>
          <cell r="L4229" t="str">
            <v>L</v>
          </cell>
          <cell r="M4229" t="str">
            <v>III/a</v>
          </cell>
          <cell r="N4229" t="str">
            <v>01 - 04 - 2016</v>
          </cell>
          <cell r="O4229" t="str">
            <v>8</v>
          </cell>
          <cell r="P4229" t="str">
            <v>3</v>
          </cell>
          <cell r="Q4229" t="str">
            <v/>
          </cell>
          <cell r="R4229" t="str">
            <v/>
          </cell>
          <cell r="S4229" t="str">
            <v/>
          </cell>
          <cell r="T4229" t="str">
            <v/>
          </cell>
          <cell r="U4229" t="str">
            <v/>
          </cell>
          <cell r="V4229" t="str">
            <v>STAF</v>
          </cell>
          <cell r="W4229" t="str">
            <v>SUBBID BINA KESATUAN BANGSA, PEMBAURAN DAN BELA NEGARA</v>
          </cell>
          <cell r="X4229" t="str">
            <v>BIDANG KESATUAN BANGSA</v>
          </cell>
          <cell r="Y4229" t="str">
            <v>S-1 SARJANA SOSIAL</v>
          </cell>
          <cell r="Z4229" t="str">
            <v>31-12-2012</v>
          </cell>
          <cell r="AA4229" t="str">
            <v>Aktif</v>
          </cell>
          <cell r="AB4229" t="str">
            <v>PNS Daerah Kab./Kota yang bekerja pada Kab./Kota</v>
          </cell>
          <cell r="AC4229" t="str">
            <v>Pemerintah Kab. Tolitoli</v>
          </cell>
          <cell r="AD4229" t="str">
            <v>Pemerintah Kab. Tolitoli</v>
          </cell>
        </row>
        <row r="4230">
          <cell r="A4230">
            <v>4228</v>
          </cell>
          <cell r="B4230" t="str">
            <v>198606072009042004</v>
          </cell>
          <cell r="C4230" t="str">
            <v/>
          </cell>
          <cell r="D4230" t="str">
            <v>KARTINI</v>
          </cell>
          <cell r="E4230" t="str">
            <v/>
          </cell>
          <cell r="F4230" t="str">
            <v>S.Pd</v>
          </cell>
          <cell r="G4230" t="str">
            <v>TOLITOLI</v>
          </cell>
          <cell r="H4230" t="str">
            <v>07 - 06 - 1986</v>
          </cell>
          <cell r="I4230" t="str">
            <v>II/b</v>
          </cell>
          <cell r="J4230" t="str">
            <v>01 - 04 - 2009</v>
          </cell>
          <cell r="K4230" t="str">
            <v>01 - 01 - 2011</v>
          </cell>
          <cell r="L4230" t="str">
            <v>P</v>
          </cell>
          <cell r="M4230" t="str">
            <v>III/a</v>
          </cell>
          <cell r="N4230" t="str">
            <v>01 - 10 - 2017</v>
          </cell>
          <cell r="O4230" t="str">
            <v>11</v>
          </cell>
          <cell r="P4230" t="str">
            <v>6</v>
          </cell>
          <cell r="Q4230" t="str">
            <v/>
          </cell>
          <cell r="R4230" t="str">
            <v/>
          </cell>
          <cell r="S4230" t="str">
            <v/>
          </cell>
          <cell r="T4230" t="str">
            <v>01 - 04 - 2017</v>
          </cell>
          <cell r="U4230" t="str">
            <v>Guru Pertama</v>
          </cell>
          <cell r="V4230" t="str">
            <v/>
          </cell>
          <cell r="W4230" t="str">
            <v>MIN Baolan</v>
          </cell>
          <cell r="X4230" t="str">
            <v>Dinas Pendidikan Dan Kebudayaan</v>
          </cell>
          <cell r="Y4230" t="str">
            <v>S-1 TARBIYAH</v>
          </cell>
          <cell r="Z4230" t="str">
            <v>31-12-2007</v>
          </cell>
          <cell r="AA4230" t="str">
            <v>Aktif</v>
          </cell>
          <cell r="AB4230" t="str">
            <v>PNS Daerah Kab./Kota yang bekerja pada Kab./Kota</v>
          </cell>
          <cell r="AC4230" t="str">
            <v>Pemerintah Kab. Tolitoli</v>
          </cell>
          <cell r="AD4230" t="str">
            <v>Pemerintah Kab. Tolitoli</v>
          </cell>
        </row>
        <row r="4231">
          <cell r="A4231">
            <v>4229</v>
          </cell>
          <cell r="B4231" t="str">
            <v>196207211984021002</v>
          </cell>
          <cell r="C4231" t="str">
            <v>131210338</v>
          </cell>
          <cell r="D4231" t="str">
            <v>DJUANDA R HENTU</v>
          </cell>
          <cell r="E4231" t="str">
            <v/>
          </cell>
          <cell r="F4231" t="str">
            <v>A.Ma.Pd</v>
          </cell>
          <cell r="G4231" t="str">
            <v>BUOL</v>
          </cell>
          <cell r="H4231" t="str">
            <v>21 - 07 - 1962</v>
          </cell>
          <cell r="I4231" t="str">
            <v>II/a</v>
          </cell>
          <cell r="J4231" t="str">
            <v>01 - 02 - 1984</v>
          </cell>
          <cell r="K4231" t="str">
            <v>01 - 09 - 1986</v>
          </cell>
          <cell r="L4231" t="str">
            <v>L</v>
          </cell>
          <cell r="M4231" t="str">
            <v>IV/a</v>
          </cell>
          <cell r="N4231" t="str">
            <v>01 - 10 - 2008</v>
          </cell>
          <cell r="O4231" t="str">
            <v>13</v>
          </cell>
          <cell r="P4231" t="str">
            <v>2</v>
          </cell>
          <cell r="Q4231" t="str">
            <v/>
          </cell>
          <cell r="R4231" t="str">
            <v/>
          </cell>
          <cell r="S4231" t="str">
            <v/>
          </cell>
          <cell r="T4231" t="str">
            <v>09 - 03 - 2015</v>
          </cell>
          <cell r="U4231" t="str">
            <v>Guru Madya</v>
          </cell>
          <cell r="V4231" t="str">
            <v/>
          </cell>
          <cell r="W4231" t="str">
            <v>SDN SIBEA</v>
          </cell>
          <cell r="X4231" t="str">
            <v>CABANG DISPENBUD KECAMATAN LAMPASIO</v>
          </cell>
          <cell r="Y4231" t="str">
            <v>KPG</v>
          </cell>
          <cell r="Z4231" t="str">
            <v>31-12-1984</v>
          </cell>
          <cell r="AA4231" t="str">
            <v>Aktif</v>
          </cell>
          <cell r="AB4231" t="str">
            <v>PNS Daerah Kab./Kota yang bekerja pada Kab./Kota</v>
          </cell>
          <cell r="AC4231" t="str">
            <v>Pemerintah Kab. Tolitoli</v>
          </cell>
          <cell r="AD4231" t="str">
            <v>Pemerintah Kab. Tolitoli</v>
          </cell>
        </row>
        <row r="4232">
          <cell r="A4232">
            <v>4230</v>
          </cell>
          <cell r="B4232" t="str">
            <v>198210142014111003</v>
          </cell>
          <cell r="C4232" t="str">
            <v/>
          </cell>
          <cell r="D4232" t="str">
            <v>ZAINAL DJAMALUDDIN</v>
          </cell>
          <cell r="E4232" t="str">
            <v/>
          </cell>
          <cell r="F4232" t="str">
            <v/>
          </cell>
          <cell r="G4232" t="str">
            <v>TOLITOLI</v>
          </cell>
          <cell r="H4232" t="str">
            <v>14 - 10 - 1982</v>
          </cell>
          <cell r="I4232" t="str">
            <v>II/a</v>
          </cell>
          <cell r="J4232" t="str">
            <v>01 - 11 - 2014</v>
          </cell>
          <cell r="K4232" t="str">
            <v>01 - 09 - 2016</v>
          </cell>
          <cell r="L4232" t="str">
            <v>L</v>
          </cell>
          <cell r="M4232" t="str">
            <v>II/a</v>
          </cell>
          <cell r="N4232" t="str">
            <v>01 - 11 - 2014</v>
          </cell>
          <cell r="O4232" t="str">
            <v>10</v>
          </cell>
          <cell r="P4232" t="str">
            <v>4</v>
          </cell>
          <cell r="Q4232" t="str">
            <v/>
          </cell>
          <cell r="R4232" t="str">
            <v/>
          </cell>
          <cell r="S4232" t="str">
            <v/>
          </cell>
          <cell r="T4232" t="str">
            <v/>
          </cell>
          <cell r="U4232" t="str">
            <v/>
          </cell>
          <cell r="V4232" t="str">
            <v>PENGADMINISTRASI UMUM</v>
          </cell>
          <cell r="W4232" t="str">
            <v>Seksi Pelayanan Kesehatan Tradisional Dan Pelayanan Transfusi Darah</v>
          </cell>
          <cell r="X4232" t="str">
            <v>Dinas Kesehatan</v>
          </cell>
          <cell r="Y4232" t="str">
            <v>SMK TEKNIK DAN INDUSTRI</v>
          </cell>
          <cell r="Z4232" t="str">
            <v>20-06-2001</v>
          </cell>
          <cell r="AA4232" t="str">
            <v>Aktif</v>
          </cell>
          <cell r="AB4232" t="str">
            <v>PNS Daerah Kab./Kota yang bekerja pada Kab./Kota</v>
          </cell>
          <cell r="AC4232" t="str">
            <v>Pemerintah Kab. Tolitoli</v>
          </cell>
          <cell r="AD4232" t="str">
            <v>Pemerintah Kab. Tolitoli</v>
          </cell>
        </row>
        <row r="4233">
          <cell r="A4233">
            <v>4231</v>
          </cell>
          <cell r="B4233" t="str">
            <v>197006292007012012</v>
          </cell>
          <cell r="C4233" t="str">
            <v>570027803</v>
          </cell>
          <cell r="D4233" t="str">
            <v>KASMAWATI</v>
          </cell>
          <cell r="E4233" t="str">
            <v/>
          </cell>
          <cell r="F4233" t="str">
            <v>SP</v>
          </cell>
          <cell r="G4233" t="str">
            <v>AMPIBABO</v>
          </cell>
          <cell r="H4233" t="str">
            <v>29 - 06 - 1970</v>
          </cell>
          <cell r="I4233" t="str">
            <v>II/a</v>
          </cell>
          <cell r="J4233" t="str">
            <v>01 - 01 - 2007</v>
          </cell>
          <cell r="K4233" t="str">
            <v>01 - 10 - 2008</v>
          </cell>
          <cell r="L4233" t="str">
            <v>P</v>
          </cell>
          <cell r="M4233" t="str">
            <v>III/b</v>
          </cell>
          <cell r="N4233" t="str">
            <v>01 - 10 - 2016</v>
          </cell>
          <cell r="O4233" t="str">
            <v>10</v>
          </cell>
          <cell r="P4233" t="str">
            <v>9</v>
          </cell>
          <cell r="Q4233" t="str">
            <v/>
          </cell>
          <cell r="R4233" t="str">
            <v/>
          </cell>
          <cell r="S4233" t="str">
            <v/>
          </cell>
          <cell r="T4233" t="str">
            <v>01 - 04 - 2013</v>
          </cell>
          <cell r="U4233" t="str">
            <v>Penyuluh Pertanian Pertama</v>
          </cell>
          <cell r="V4233" t="str">
            <v/>
          </cell>
          <cell r="W4233" t="str">
            <v>SUBBID PELAYANAN PENYULUHAN</v>
          </cell>
          <cell r="X4233" t="str">
            <v>BIDANG PENYULUHAN</v>
          </cell>
          <cell r="Y4233" t="str">
            <v>S-1 PERTANIAN</v>
          </cell>
          <cell r="Z4233" t="str">
            <v>20-12-2008</v>
          </cell>
          <cell r="AA4233" t="str">
            <v>Aktif</v>
          </cell>
          <cell r="AB4233" t="str">
            <v>PNS Daerah Kab./Kota yang bekerja pada Kab./Kota</v>
          </cell>
          <cell r="AC4233" t="str">
            <v>Pemerintah Kab. Tolitoli</v>
          </cell>
          <cell r="AD4233" t="str">
            <v>Pemerintah Kab. Tolitoli</v>
          </cell>
        </row>
        <row r="4234">
          <cell r="A4234">
            <v>4232</v>
          </cell>
          <cell r="B4234" t="str">
            <v>197903192000121004</v>
          </cell>
          <cell r="C4234" t="str">
            <v>570013454</v>
          </cell>
          <cell r="D4234" t="str">
            <v>HASBUANA</v>
          </cell>
          <cell r="E4234" t="str">
            <v/>
          </cell>
          <cell r="F4234" t="str">
            <v/>
          </cell>
          <cell r="G4234" t="str">
            <v>TOLITOLI</v>
          </cell>
          <cell r="H4234" t="str">
            <v>19 - 03 - 1979</v>
          </cell>
          <cell r="I4234" t="str">
            <v>II/a</v>
          </cell>
          <cell r="J4234" t="str">
            <v>01 - 12 - 2000</v>
          </cell>
          <cell r="K4234" t="str">
            <v>01 - 04 - 2002</v>
          </cell>
          <cell r="L4234" t="str">
            <v>L</v>
          </cell>
          <cell r="M4234" t="str">
            <v>II/d</v>
          </cell>
          <cell r="N4234" t="str">
            <v>01 - 04 - 2013</v>
          </cell>
          <cell r="O4234" t="str">
            <v>12</v>
          </cell>
          <cell r="P4234" t="str">
            <v>4</v>
          </cell>
          <cell r="Q4234" t="str">
            <v/>
          </cell>
          <cell r="R4234" t="str">
            <v/>
          </cell>
          <cell r="S4234" t="str">
            <v/>
          </cell>
          <cell r="T4234" t="str">
            <v/>
          </cell>
          <cell r="U4234" t="str">
            <v/>
          </cell>
          <cell r="V4234" t="str">
            <v>STAF URUSAN UMUM</v>
          </cell>
          <cell r="W4234" t="str">
            <v>SEKRETARIAT</v>
          </cell>
          <cell r="X4234" t="str">
            <v>BADAN PEMBERDAYAAN MASYARAKAT DAN PEMERINTAHAN DESA</v>
          </cell>
          <cell r="Y4234" t="str">
            <v>SEKOLAH MENENGAH KEJURUAN</v>
          </cell>
          <cell r="Z4234" t="str">
            <v>14-05-1998</v>
          </cell>
          <cell r="AA4234" t="str">
            <v>Aktif</v>
          </cell>
          <cell r="AB4234" t="str">
            <v>PNS Daerah Kab./Kota yang bekerja pada Kab./Kota</v>
          </cell>
          <cell r="AC4234" t="str">
            <v>Pemerintah Kab. Tolitoli</v>
          </cell>
          <cell r="AD4234" t="str">
            <v>Pemerintah Kab. Tolitoli</v>
          </cell>
        </row>
        <row r="4235">
          <cell r="A4235">
            <v>4233</v>
          </cell>
          <cell r="B4235" t="str">
            <v>195809131982041001</v>
          </cell>
          <cell r="C4235" t="str">
            <v>130988703</v>
          </cell>
          <cell r="D4235" t="str">
            <v>ZAKARIA</v>
          </cell>
          <cell r="E4235" t="str">
            <v/>
          </cell>
          <cell r="F4235" t="str">
            <v/>
          </cell>
          <cell r="G4235" t="str">
            <v>BUOL</v>
          </cell>
          <cell r="H4235" t="str">
            <v>13 - 09 - 1958</v>
          </cell>
          <cell r="I4235" t="str">
            <v>II/a</v>
          </cell>
          <cell r="J4235" t="str">
            <v>01 - 04 - 1982</v>
          </cell>
          <cell r="K4235" t="str">
            <v>01 - 11 - 1984</v>
          </cell>
          <cell r="L4235" t="str">
            <v>L</v>
          </cell>
          <cell r="M4235" t="str">
            <v>III/c</v>
          </cell>
          <cell r="N4235" t="str">
            <v>01 - 04 - 2006</v>
          </cell>
          <cell r="O4235" t="str">
            <v>19</v>
          </cell>
          <cell r="P4235" t="str">
            <v>0</v>
          </cell>
          <cell r="Q4235" t="str">
            <v/>
          </cell>
          <cell r="R4235" t="str">
            <v/>
          </cell>
          <cell r="S4235" t="str">
            <v/>
          </cell>
          <cell r="T4235" t="str">
            <v>01 - 04 - 2006</v>
          </cell>
          <cell r="U4235" t="str">
            <v>Guru Dewasa</v>
          </cell>
          <cell r="V4235" t="str">
            <v/>
          </cell>
          <cell r="W4235" t="str">
            <v>SD Negeri Batunobotak</v>
          </cell>
          <cell r="X4235" t="str">
            <v>Dinas Pendidikan Dan Kebudayaan</v>
          </cell>
          <cell r="Y4235" t="str">
            <v>D-II/A-II</v>
          </cell>
          <cell r="Z4235" t="str">
            <v>31-12-1995</v>
          </cell>
          <cell r="AA4235" t="str">
            <v>Masa Persiapan Pensiun</v>
          </cell>
          <cell r="AB4235" t="str">
            <v>PNS Daerah Kab./Kota yang bekerja pada Kab./Kota</v>
          </cell>
          <cell r="AC4235" t="str">
            <v>Pemerintah Kab. Tolitoli</v>
          </cell>
          <cell r="AD4235" t="str">
            <v>Pemerintah Kab. Tolitoli</v>
          </cell>
        </row>
        <row r="4236">
          <cell r="A4236">
            <v>4234</v>
          </cell>
          <cell r="B4236" t="str">
            <v>197407032007012016</v>
          </cell>
          <cell r="C4236" t="str">
            <v>570027696</v>
          </cell>
          <cell r="D4236" t="str">
            <v>HADIDJAH</v>
          </cell>
          <cell r="E4236" t="str">
            <v/>
          </cell>
          <cell r="F4236" t="str">
            <v>A.MD</v>
          </cell>
          <cell r="G4236" t="str">
            <v>BUOL</v>
          </cell>
          <cell r="H4236" t="str">
            <v>03 - 07 - 1974</v>
          </cell>
          <cell r="I4236" t="str">
            <v>II/c</v>
          </cell>
          <cell r="J4236" t="str">
            <v>01 - 01 - 2007</v>
          </cell>
          <cell r="K4236" t="str">
            <v>01 - 10 - 2008</v>
          </cell>
          <cell r="L4236" t="str">
            <v>P</v>
          </cell>
          <cell r="M4236" t="str">
            <v>III/a</v>
          </cell>
          <cell r="N4236" t="str">
            <v>01 - 04 - 2015</v>
          </cell>
          <cell r="O4236" t="str">
            <v>8</v>
          </cell>
          <cell r="P4236" t="str">
            <v>3</v>
          </cell>
          <cell r="Q4236" t="str">
            <v/>
          </cell>
          <cell r="R4236" t="str">
            <v/>
          </cell>
          <cell r="S4236" t="str">
            <v/>
          </cell>
          <cell r="T4236" t="str">
            <v/>
          </cell>
          <cell r="U4236" t="str">
            <v/>
          </cell>
          <cell r="V4236" t="str">
            <v>STAF</v>
          </cell>
          <cell r="W4236" t="str">
            <v>KANTOR KELURAHAN SIDOARJO</v>
          </cell>
          <cell r="X4236" t="str">
            <v>Pemerintah Kabupaten Tolitoli</v>
          </cell>
          <cell r="Y4236" t="str">
            <v>SARMUD TEKNIK SIPIL</v>
          </cell>
          <cell r="Z4236" t="str">
            <v>31-12-1999</v>
          </cell>
          <cell r="AA4236" t="str">
            <v>Aktif</v>
          </cell>
          <cell r="AB4236" t="str">
            <v>PNS Daerah Kab./Kota yang bekerja pada Kab./Kota</v>
          </cell>
          <cell r="AC4236" t="str">
            <v>Pemerintah Kab. Tolitoli</v>
          </cell>
          <cell r="AD4236" t="str">
            <v>Pemerintah Kab. Tolitoli</v>
          </cell>
        </row>
        <row r="4237">
          <cell r="A4237">
            <v>4235</v>
          </cell>
          <cell r="B4237" t="str">
            <v>198605202014112002</v>
          </cell>
          <cell r="C4237" t="str">
            <v/>
          </cell>
          <cell r="D4237" t="str">
            <v>FATMA</v>
          </cell>
          <cell r="E4237" t="str">
            <v/>
          </cell>
          <cell r="F4237" t="str">
            <v/>
          </cell>
          <cell r="G4237" t="str">
            <v>LAKATAN</v>
          </cell>
          <cell r="H4237" t="str">
            <v>20 - 05 - 1986</v>
          </cell>
          <cell r="I4237" t="str">
            <v>II/a</v>
          </cell>
          <cell r="J4237" t="str">
            <v>01 - 11 - 2014</v>
          </cell>
          <cell r="K4237" t="str">
            <v>01 - 09 - 2016</v>
          </cell>
          <cell r="L4237" t="str">
            <v>P</v>
          </cell>
          <cell r="M4237" t="str">
            <v>II/a</v>
          </cell>
          <cell r="N4237" t="str">
            <v>01 - 11 - 2014</v>
          </cell>
          <cell r="O4237" t="str">
            <v>9</v>
          </cell>
          <cell r="P4237" t="str">
            <v>10</v>
          </cell>
          <cell r="Q4237" t="str">
            <v/>
          </cell>
          <cell r="R4237" t="str">
            <v/>
          </cell>
          <cell r="S4237" t="str">
            <v/>
          </cell>
          <cell r="T4237" t="str">
            <v/>
          </cell>
          <cell r="U4237" t="str">
            <v/>
          </cell>
          <cell r="V4237" t="str">
            <v>PENGUMPUL DATA AKTA PERKAWINAN DAN PERCERAIAN</v>
          </cell>
          <cell r="W4237" t="str">
            <v>SEKSI KESEJAHTERAAN RAKYAT</v>
          </cell>
          <cell r="X4237" t="str">
            <v>KANTOR KELURAHAN TUWELEY</v>
          </cell>
          <cell r="Y4237" t="str">
            <v>MADRASAH ALIYAH</v>
          </cell>
          <cell r="Z4237" t="str">
            <v>14-06-2004</v>
          </cell>
          <cell r="AA4237" t="str">
            <v>Aktif</v>
          </cell>
          <cell r="AB4237" t="str">
            <v>PNS Daerah Kab./Kota yang bekerja pada Kab./Kota</v>
          </cell>
          <cell r="AC4237" t="str">
            <v>Pemerintah Kab. Tolitoli</v>
          </cell>
          <cell r="AD4237" t="str">
            <v>Pemerintah Kab. Tolitoli</v>
          </cell>
        </row>
        <row r="4238">
          <cell r="A4238">
            <v>4236</v>
          </cell>
          <cell r="B4238" t="str">
            <v>197504282005012008</v>
          </cell>
          <cell r="C4238" t="str">
            <v>570017210</v>
          </cell>
          <cell r="D4238" t="str">
            <v>SARDIANA</v>
          </cell>
          <cell r="E4238" t="str">
            <v/>
          </cell>
          <cell r="F4238" t="str">
            <v>A.MA</v>
          </cell>
          <cell r="G4238" t="str">
            <v>TOLITOLI</v>
          </cell>
          <cell r="H4238" t="str">
            <v>28 - 04 - 1975</v>
          </cell>
          <cell r="I4238" t="str">
            <v>II/b</v>
          </cell>
          <cell r="J4238" t="str">
            <v>01 - 01 - 2005</v>
          </cell>
          <cell r="K4238" t="str">
            <v>01 - 03 - 2006</v>
          </cell>
          <cell r="L4238" t="str">
            <v>P</v>
          </cell>
          <cell r="M4238" t="str">
            <v>III/a</v>
          </cell>
          <cell r="N4238" t="str">
            <v>01 - 04 - 2014</v>
          </cell>
          <cell r="O4238" t="str">
            <v>7</v>
          </cell>
          <cell r="P4238" t="str">
            <v>3</v>
          </cell>
          <cell r="Q4238" t="str">
            <v/>
          </cell>
          <cell r="R4238" t="str">
            <v/>
          </cell>
          <cell r="S4238" t="str">
            <v/>
          </cell>
          <cell r="T4238" t="str">
            <v>01 - 04 - 2014</v>
          </cell>
          <cell r="U4238" t="str">
            <v>Guru Pertama</v>
          </cell>
          <cell r="V4238" t="str">
            <v/>
          </cell>
          <cell r="W4238" t="str">
            <v>SDN SALADANG</v>
          </cell>
          <cell r="X4238" t="str">
            <v>CABANG DISPENBUD KECAMATAN LAMPASIO</v>
          </cell>
          <cell r="Y4238" t="str">
            <v>D-II PGSDI</v>
          </cell>
          <cell r="Z4238" t="str">
            <v>31-12-2003</v>
          </cell>
          <cell r="AA4238" t="str">
            <v>Aktif</v>
          </cell>
          <cell r="AB4238" t="str">
            <v>PNS Daerah Kab./Kota yang bekerja pada Kab./Kota</v>
          </cell>
          <cell r="AC4238" t="str">
            <v>Pemerintah Kab. Tolitoli</v>
          </cell>
          <cell r="AD4238" t="str">
            <v>Pemerintah Kab. Tolitoli</v>
          </cell>
        </row>
        <row r="4239">
          <cell r="A4239">
            <v>4237</v>
          </cell>
          <cell r="B4239" t="str">
            <v>197908062005011007</v>
          </cell>
          <cell r="C4239" t="str">
            <v>570017411</v>
          </cell>
          <cell r="D4239" t="str">
            <v>RUSLAILY</v>
          </cell>
          <cell r="E4239" t="str">
            <v/>
          </cell>
          <cell r="F4239" t="str">
            <v/>
          </cell>
          <cell r="G4239" t="str">
            <v>TOLITOLI</v>
          </cell>
          <cell r="H4239" t="str">
            <v>06 - 08 - 1979</v>
          </cell>
          <cell r="I4239" t="str">
            <v>II/a</v>
          </cell>
          <cell r="J4239" t="str">
            <v>01 - 01 - 2005</v>
          </cell>
          <cell r="K4239" t="str">
            <v>01 - 03 - 2006</v>
          </cell>
          <cell r="L4239" t="str">
            <v>L</v>
          </cell>
          <cell r="M4239" t="str">
            <v>II/d</v>
          </cell>
          <cell r="N4239" t="str">
            <v>01 - 04 - 2018</v>
          </cell>
          <cell r="O4239" t="str">
            <v>14</v>
          </cell>
          <cell r="P4239" t="str">
            <v>7</v>
          </cell>
          <cell r="Q4239" t="str">
            <v/>
          </cell>
          <cell r="R4239" t="str">
            <v/>
          </cell>
          <cell r="S4239" t="str">
            <v/>
          </cell>
          <cell r="T4239" t="str">
            <v/>
          </cell>
          <cell r="U4239" t="str">
            <v/>
          </cell>
          <cell r="V4239" t="str">
            <v>PENGADMINISTRASI UMUM</v>
          </cell>
          <cell r="W4239" t="str">
            <v>Seksi Pemerintahan</v>
          </cell>
          <cell r="X4239" t="str">
            <v>Kecamatan Lampasio</v>
          </cell>
          <cell r="Y4239" t="str">
            <v>MADRASAH ALIYAH</v>
          </cell>
          <cell r="Z4239" t="str">
            <v>01-01-1998</v>
          </cell>
          <cell r="AA4239" t="str">
            <v>Aktif</v>
          </cell>
          <cell r="AB4239" t="str">
            <v>PNS Daerah Kab./Kota yang bekerja pada Kab./Kota</v>
          </cell>
          <cell r="AC4239" t="str">
            <v>Pemerintah Kab. Tolitoli</v>
          </cell>
          <cell r="AD4239" t="str">
            <v>Pemerintah Kab. Tolitoli</v>
          </cell>
        </row>
        <row r="4240">
          <cell r="A4240">
            <v>4238</v>
          </cell>
          <cell r="B4240" t="str">
            <v>198709072010011007</v>
          </cell>
          <cell r="C4240" t="str">
            <v/>
          </cell>
          <cell r="D4240" t="str">
            <v>DIDIT SAPUTRA</v>
          </cell>
          <cell r="E4240" t="str">
            <v/>
          </cell>
          <cell r="F4240" t="str">
            <v>A.Md.Kep</v>
          </cell>
          <cell r="G4240" t="str">
            <v>BULUKUMBA</v>
          </cell>
          <cell r="H4240" t="str">
            <v>07 - 09 - 1987</v>
          </cell>
          <cell r="I4240" t="str">
            <v>II/c</v>
          </cell>
          <cell r="J4240" t="str">
            <v>01 - 01 - 2010</v>
          </cell>
          <cell r="K4240" t="str">
            <v>01 - 01 - 2012</v>
          </cell>
          <cell r="L4240" t="str">
            <v>L</v>
          </cell>
          <cell r="M4240" t="str">
            <v>III/a</v>
          </cell>
          <cell r="N4240" t="str">
            <v>01 - 04 - 2017</v>
          </cell>
          <cell r="O4240" t="str">
            <v>5</v>
          </cell>
          <cell r="P4240" t="str">
            <v>3</v>
          </cell>
          <cell r="Q4240" t="str">
            <v/>
          </cell>
          <cell r="R4240" t="str">
            <v/>
          </cell>
          <cell r="S4240" t="str">
            <v/>
          </cell>
          <cell r="T4240" t="str">
            <v>01 - 04 - 2017</v>
          </cell>
          <cell r="U4240" t="str">
            <v>Perawat Pelaksana Lanjutan</v>
          </cell>
          <cell r="V4240" t="str">
            <v/>
          </cell>
          <cell r="W4240" t="str">
            <v>Rumah Sakit Umum Daerah Mokopido</v>
          </cell>
          <cell r="X4240" t="str">
            <v>Pemerintah Kabupaten Tolitoli</v>
          </cell>
          <cell r="Y4240" t="str">
            <v>D-III KEPERAWATAN</v>
          </cell>
          <cell r="Z4240" t="str">
            <v>31-12-2009</v>
          </cell>
          <cell r="AA4240" t="str">
            <v>Aktif</v>
          </cell>
          <cell r="AB4240" t="str">
            <v>PNS Daerah Kab./Kota yang bekerja pada Kab./Kota</v>
          </cell>
          <cell r="AC4240" t="str">
            <v>Pemerintah Kab. Tolitoli</v>
          </cell>
          <cell r="AD4240" t="str">
            <v>Pemerintah Kab. Tolitoli</v>
          </cell>
        </row>
        <row r="4241">
          <cell r="A4241">
            <v>4239</v>
          </cell>
          <cell r="B4241" t="str">
            <v>197207032006041014</v>
          </cell>
          <cell r="C4241" t="str">
            <v>570021129</v>
          </cell>
          <cell r="D4241" t="str">
            <v>BAHRIR</v>
          </cell>
          <cell r="E4241" t="str">
            <v/>
          </cell>
          <cell r="F4241" t="str">
            <v>S.Pd.I</v>
          </cell>
          <cell r="G4241" t="str">
            <v>JENEPONTO</v>
          </cell>
          <cell r="H4241" t="str">
            <v>03 - 07 - 1972</v>
          </cell>
          <cell r="I4241" t="str">
            <v>III/a</v>
          </cell>
          <cell r="J4241" t="str">
            <v>01 - 04 - 2006</v>
          </cell>
          <cell r="K4241" t="str">
            <v>01 - 10 - 2007</v>
          </cell>
          <cell r="L4241" t="str">
            <v>L</v>
          </cell>
          <cell r="M4241" t="str">
            <v>III/d</v>
          </cell>
          <cell r="N4241" t="str">
            <v>01 - 10 - 2016</v>
          </cell>
          <cell r="O4241" t="str">
            <v>13</v>
          </cell>
          <cell r="P4241" t="str">
            <v>0</v>
          </cell>
          <cell r="Q4241" t="str">
            <v/>
          </cell>
          <cell r="R4241" t="str">
            <v/>
          </cell>
          <cell r="S4241" t="str">
            <v/>
          </cell>
          <cell r="T4241" t="str">
            <v>01 - 04 - 2013</v>
          </cell>
          <cell r="U4241" t="str">
            <v>Guru Muda</v>
          </cell>
          <cell r="V4241" t="str">
            <v/>
          </cell>
          <cell r="W4241" t="str">
            <v>SMP NEGERI 1 TOLITOLI</v>
          </cell>
          <cell r="X4241" t="str">
            <v>CABANG DISPENBUD KECAMATAN BAOLAN</v>
          </cell>
          <cell r="Y4241" t="str">
            <v>S-1 PENDIDIKAN AGAMA ISLAM</v>
          </cell>
          <cell r="Z4241" t="str">
            <v>31-12-2003</v>
          </cell>
          <cell r="AA4241" t="str">
            <v>Aktif</v>
          </cell>
          <cell r="AB4241" t="str">
            <v>PNS Daerah Kab./Kota yang bekerja pada Kab./Kota</v>
          </cell>
          <cell r="AC4241" t="str">
            <v>Pemerintah Kab. Tolitoli</v>
          </cell>
          <cell r="AD4241" t="str">
            <v>Pemerintah Kab. Tolitoli</v>
          </cell>
        </row>
        <row r="4242">
          <cell r="A4242">
            <v>4240</v>
          </cell>
          <cell r="B4242" t="str">
            <v>196101041984121004</v>
          </cell>
          <cell r="C4242" t="str">
            <v>131210531</v>
          </cell>
          <cell r="D4242" t="str">
            <v>SAHRUN K TOMPO</v>
          </cell>
          <cell r="E4242" t="str">
            <v/>
          </cell>
          <cell r="F4242" t="str">
            <v/>
          </cell>
          <cell r="G4242" t="str">
            <v>BOKAT</v>
          </cell>
          <cell r="H4242" t="str">
            <v>04 - 01 - 1961</v>
          </cell>
          <cell r="I4242" t="str">
            <v>II/a</v>
          </cell>
          <cell r="J4242" t="str">
            <v>01 - 12 - 1984</v>
          </cell>
          <cell r="K4242" t="str">
            <v>01 - 10 - 1988</v>
          </cell>
          <cell r="L4242" t="str">
            <v>L</v>
          </cell>
          <cell r="M4242" t="str">
            <v>III/c</v>
          </cell>
          <cell r="N4242" t="str">
            <v>01 - 10 - 2008</v>
          </cell>
          <cell r="O4242" t="str">
            <v>18</v>
          </cell>
          <cell r="P4242" t="str">
            <v>10</v>
          </cell>
          <cell r="Q4242" t="str">
            <v/>
          </cell>
          <cell r="R4242" t="str">
            <v/>
          </cell>
          <cell r="S4242" t="str">
            <v/>
          </cell>
          <cell r="T4242" t="str">
            <v>10 - 03 - 2017</v>
          </cell>
          <cell r="U4242" t="str">
            <v>Guru Muda</v>
          </cell>
          <cell r="V4242" t="str">
            <v/>
          </cell>
          <cell r="W4242" t="str">
            <v>SMP Negeri 7 Ogodeide</v>
          </cell>
          <cell r="X4242" t="str">
            <v>Dinas Pendidikan Dan Kebudayaan</v>
          </cell>
          <cell r="Y4242" t="str">
            <v>SMA</v>
          </cell>
          <cell r="Z4242" t="str">
            <v>31-12-1983</v>
          </cell>
          <cell r="AA4242" t="str">
            <v>Aktif</v>
          </cell>
          <cell r="AB4242" t="str">
            <v>PNS Daerah Kab./Kota yang bekerja pada Kab./Kota</v>
          </cell>
          <cell r="AC4242" t="str">
            <v>Pemerintah Kab. Tolitoli</v>
          </cell>
          <cell r="AD4242" t="str">
            <v>Pemerintah Kab. Tolitoli</v>
          </cell>
        </row>
        <row r="4243">
          <cell r="A4243">
            <v>4241</v>
          </cell>
          <cell r="B4243" t="str">
            <v>197704072010012006</v>
          </cell>
          <cell r="C4243" t="str">
            <v/>
          </cell>
          <cell r="D4243" t="str">
            <v>SYAMSINAR</v>
          </cell>
          <cell r="E4243" t="str">
            <v/>
          </cell>
          <cell r="F4243" t="str">
            <v>S.Pd</v>
          </cell>
          <cell r="G4243" t="str">
            <v>LANTAPAN</v>
          </cell>
          <cell r="H4243" t="str">
            <v>07 - 04 - 1977</v>
          </cell>
          <cell r="I4243" t="str">
            <v>III/a</v>
          </cell>
          <cell r="J4243" t="str">
            <v>01 - 01 - 2010</v>
          </cell>
          <cell r="K4243" t="str">
            <v>01 - 01 - 2012</v>
          </cell>
          <cell r="L4243" t="str">
            <v>P</v>
          </cell>
          <cell r="M4243" t="str">
            <v>III/b</v>
          </cell>
          <cell r="N4243" t="str">
            <v>01 - 04 - 2017</v>
          </cell>
          <cell r="O4243" t="str">
            <v>7</v>
          </cell>
          <cell r="P4243" t="str">
            <v>3</v>
          </cell>
          <cell r="Q4243" t="str">
            <v/>
          </cell>
          <cell r="R4243" t="str">
            <v/>
          </cell>
          <cell r="S4243" t="str">
            <v/>
          </cell>
          <cell r="T4243" t="str">
            <v>01 - 01 - 2012</v>
          </cell>
          <cell r="U4243" t="str">
            <v>Guru Pertama</v>
          </cell>
          <cell r="V4243" t="str">
            <v/>
          </cell>
          <cell r="W4243" t="str">
            <v>SMP NEGERI 1 GALANG</v>
          </cell>
          <cell r="X4243" t="str">
            <v>CABANG DISPENBUD KECAMATAN GALANG</v>
          </cell>
          <cell r="Y4243" t="str">
            <v>S-1 TEKNOLOGI PENDIDIKAN</v>
          </cell>
          <cell r="Z4243" t="str">
            <v>31-12-2009</v>
          </cell>
          <cell r="AA4243" t="str">
            <v>Aktif</v>
          </cell>
          <cell r="AB4243" t="str">
            <v>PNS Daerah Kab./Kota yang bekerja pada Kab./Kota</v>
          </cell>
          <cell r="AC4243" t="str">
            <v>Pemerintah Kab. Tolitoli</v>
          </cell>
          <cell r="AD4243" t="str">
            <v>Pemerintah Kab. Tolitoli</v>
          </cell>
        </row>
        <row r="4244">
          <cell r="A4244">
            <v>4242</v>
          </cell>
          <cell r="B4244" t="str">
            <v>195805201982012003</v>
          </cell>
          <cell r="C4244" t="str">
            <v>130975250</v>
          </cell>
          <cell r="D4244" t="str">
            <v>ANDI MARWAH</v>
          </cell>
          <cell r="E4244" t="str">
            <v/>
          </cell>
          <cell r="F4244" t="str">
            <v>A.Ma.Pd</v>
          </cell>
          <cell r="G4244" t="str">
            <v>BARRU</v>
          </cell>
          <cell r="H4244" t="str">
            <v>20 - 05 - 1958</v>
          </cell>
          <cell r="I4244" t="str">
            <v>II/a</v>
          </cell>
          <cell r="J4244" t="str">
            <v>01 - 01 - 1982</v>
          </cell>
          <cell r="K4244" t="str">
            <v>01 - 01 - 1984</v>
          </cell>
          <cell r="L4244" t="str">
            <v>P</v>
          </cell>
          <cell r="M4244" t="str">
            <v>IV/a</v>
          </cell>
          <cell r="N4244" t="str">
            <v>01 - 04 - 2005</v>
          </cell>
          <cell r="O4244" t="str">
            <v>16</v>
          </cell>
          <cell r="P4244" t="str">
            <v>3</v>
          </cell>
          <cell r="Q4244" t="str">
            <v/>
          </cell>
          <cell r="R4244" t="str">
            <v/>
          </cell>
          <cell r="S4244" t="str">
            <v/>
          </cell>
          <cell r="T4244" t="str">
            <v>07 - 11 - 2008</v>
          </cell>
          <cell r="U4244" t="str">
            <v>Guru Pembina</v>
          </cell>
          <cell r="V4244" t="str">
            <v/>
          </cell>
          <cell r="W4244" t="str">
            <v>SDN 1 BANGKIR</v>
          </cell>
          <cell r="X4244" t="str">
            <v>CABANG DISPENBUD KECAMATAN DAMPAL SELATAN</v>
          </cell>
          <cell r="Y4244" t="str">
            <v>D-II/A-II</v>
          </cell>
          <cell r="Z4244" t="str">
            <v>31-12-2002</v>
          </cell>
          <cell r="AA4244" t="str">
            <v>Masa Persiapan Pensiun</v>
          </cell>
          <cell r="AB4244" t="str">
            <v>PNS Daerah Kab./Kota yang bekerja pada Kab./Kota</v>
          </cell>
          <cell r="AC4244" t="str">
            <v>Pemerintah Kab. Tolitoli</v>
          </cell>
          <cell r="AD4244" t="str">
            <v>Pemerintah Kab. Tolitoli</v>
          </cell>
        </row>
        <row r="4245">
          <cell r="A4245">
            <v>4243</v>
          </cell>
          <cell r="B4245" t="str">
            <v>198309182009042002</v>
          </cell>
          <cell r="C4245" t="str">
            <v/>
          </cell>
          <cell r="D4245" t="str">
            <v>SARTIFIKASI</v>
          </cell>
          <cell r="E4245" t="str">
            <v/>
          </cell>
          <cell r="F4245" t="str">
            <v>S.Pi</v>
          </cell>
          <cell r="G4245" t="str">
            <v>POSO</v>
          </cell>
          <cell r="H4245" t="str">
            <v>18 - 09 - 1983</v>
          </cell>
          <cell r="I4245" t="str">
            <v>II/a</v>
          </cell>
          <cell r="J4245" t="str">
            <v>01 - 04 - 2009</v>
          </cell>
          <cell r="K4245" t="str">
            <v>01 - 01 - 2011</v>
          </cell>
          <cell r="L4245" t="str">
            <v>P</v>
          </cell>
          <cell r="M4245" t="str">
            <v>III/a</v>
          </cell>
          <cell r="N4245" t="str">
            <v>01 - 10 - 2015</v>
          </cell>
          <cell r="O4245" t="str">
            <v>6</v>
          </cell>
          <cell r="P4245" t="str">
            <v>2</v>
          </cell>
          <cell r="Q4245" t="str">
            <v/>
          </cell>
          <cell r="R4245" t="str">
            <v/>
          </cell>
          <cell r="S4245" t="str">
            <v/>
          </cell>
          <cell r="T4245" t="str">
            <v/>
          </cell>
          <cell r="U4245" t="str">
            <v/>
          </cell>
          <cell r="V4245" t="str">
            <v>STAF</v>
          </cell>
          <cell r="W4245" t="str">
            <v>KANTOR KELURAHAN TAMBUN</v>
          </cell>
          <cell r="X4245" t="str">
            <v>Pemerintah Kabupaten Tolitoli</v>
          </cell>
          <cell r="Y4245" t="str">
            <v>S-1 BUDIDAYA PERAIRAN</v>
          </cell>
          <cell r="Z4245" t="str">
            <v>31-12-2012</v>
          </cell>
          <cell r="AA4245" t="str">
            <v>Aktif</v>
          </cell>
          <cell r="AB4245" t="str">
            <v>PNS Daerah Kab./Kota yang bekerja pada Kab./Kota</v>
          </cell>
          <cell r="AC4245" t="str">
            <v>Pemerintah Kab. Tolitoli</v>
          </cell>
          <cell r="AD4245" t="str">
            <v>Pemerintah Kab. Tolitoli</v>
          </cell>
        </row>
        <row r="4246">
          <cell r="A4246">
            <v>4244</v>
          </cell>
          <cell r="B4246" t="str">
            <v>198107032007011005</v>
          </cell>
          <cell r="C4246" t="str">
            <v>570027765</v>
          </cell>
          <cell r="D4246" t="str">
            <v>EKA CAHYA JULIANTO</v>
          </cell>
          <cell r="E4246" t="str">
            <v/>
          </cell>
          <cell r="F4246" t="str">
            <v/>
          </cell>
          <cell r="G4246" t="str">
            <v>LUWUK</v>
          </cell>
          <cell r="H4246" t="str">
            <v>03 - 07 - 1981</v>
          </cell>
          <cell r="I4246" t="str">
            <v>II/a</v>
          </cell>
          <cell r="J4246" t="str">
            <v>01 - 01 - 2007</v>
          </cell>
          <cell r="K4246" t="str">
            <v>01 - 10 - 2008</v>
          </cell>
          <cell r="L4246" t="str">
            <v>L</v>
          </cell>
          <cell r="M4246" t="str">
            <v>II/c</v>
          </cell>
          <cell r="N4246" t="str">
            <v>01 - 04 - 2015</v>
          </cell>
          <cell r="O4246" t="str">
            <v>12</v>
          </cell>
          <cell r="P4246" t="str">
            <v>3</v>
          </cell>
          <cell r="Q4246" t="str">
            <v/>
          </cell>
          <cell r="R4246" t="str">
            <v/>
          </cell>
          <cell r="S4246" t="str">
            <v/>
          </cell>
          <cell r="T4246" t="str">
            <v/>
          </cell>
          <cell r="U4246" t="str">
            <v/>
          </cell>
          <cell r="V4246" t="str">
            <v>FUNGSIONAL UMUM</v>
          </cell>
          <cell r="W4246" t="str">
            <v>Seksi Lalulintas</v>
          </cell>
          <cell r="X4246" t="str">
            <v>Dinas Perhubungan</v>
          </cell>
          <cell r="Y4246" t="str">
            <v>SMA A.3/IPS</v>
          </cell>
          <cell r="Z4246" t="str">
            <v>31-12-2000</v>
          </cell>
          <cell r="AA4246" t="str">
            <v>Aktif</v>
          </cell>
          <cell r="AB4246" t="str">
            <v>PNS Daerah Kab./Kota yang bekerja pada Kab./Kota</v>
          </cell>
          <cell r="AC4246" t="str">
            <v>Pemerintah Kab. Tolitoli</v>
          </cell>
          <cell r="AD4246" t="str">
            <v>Pemerintah Kab. Tolitoli</v>
          </cell>
        </row>
        <row r="4247">
          <cell r="A4247">
            <v>4245</v>
          </cell>
          <cell r="B4247" t="str">
            <v>197704092006042019</v>
          </cell>
          <cell r="C4247" t="str">
            <v>570021463</v>
          </cell>
          <cell r="D4247" t="str">
            <v>NORMA</v>
          </cell>
          <cell r="E4247" t="str">
            <v/>
          </cell>
          <cell r="F4247" t="str">
            <v>A.Ma</v>
          </cell>
          <cell r="G4247" t="str">
            <v>SONI</v>
          </cell>
          <cell r="H4247" t="str">
            <v>09 - 04 - 1977</v>
          </cell>
          <cell r="I4247" t="str">
            <v>II/b</v>
          </cell>
          <cell r="J4247" t="str">
            <v>01 - 04 - 2006</v>
          </cell>
          <cell r="K4247" t="str">
            <v>01 - 10 - 2007</v>
          </cell>
          <cell r="L4247" t="str">
            <v>P</v>
          </cell>
          <cell r="M4247" t="str">
            <v>III/a</v>
          </cell>
          <cell r="N4247" t="str">
            <v>01 - 04 - 2016</v>
          </cell>
          <cell r="O4247" t="str">
            <v>9</v>
          </cell>
          <cell r="P4247" t="str">
            <v>5</v>
          </cell>
          <cell r="Q4247" t="str">
            <v/>
          </cell>
          <cell r="R4247" t="str">
            <v/>
          </cell>
          <cell r="S4247" t="str">
            <v/>
          </cell>
          <cell r="T4247" t="str">
            <v>01 - 04 - 2016</v>
          </cell>
          <cell r="U4247" t="str">
            <v>Guru Pertama</v>
          </cell>
          <cell r="V4247" t="str">
            <v/>
          </cell>
          <cell r="W4247" t="str">
            <v>SDN PEKKASALO</v>
          </cell>
          <cell r="X4247" t="str">
            <v>CABANG DISPENBUD KECAMATAN DAMPAL SELATAN</v>
          </cell>
          <cell r="Y4247" t="str">
            <v>D-II PGSDI</v>
          </cell>
          <cell r="Z4247" t="str">
            <v>31-12-2004</v>
          </cell>
          <cell r="AA4247" t="str">
            <v>Aktif</v>
          </cell>
          <cell r="AB4247" t="str">
            <v>PNS Daerah Kab./Kota yang bekerja pada Kab./Kota</v>
          </cell>
          <cell r="AC4247" t="str">
            <v>Pemerintah Kab. Tolitoli</v>
          </cell>
          <cell r="AD4247" t="str">
            <v>Pemerintah Kab. Tolitoli</v>
          </cell>
        </row>
        <row r="4248">
          <cell r="A4248">
            <v>4246</v>
          </cell>
          <cell r="B4248" t="str">
            <v>198101312002112001</v>
          </cell>
          <cell r="C4248" t="str">
            <v>570013924</v>
          </cell>
          <cell r="D4248" t="str">
            <v>SRI MURDIATI VAN GOBEL</v>
          </cell>
          <cell r="E4248" t="str">
            <v/>
          </cell>
          <cell r="F4248" t="str">
            <v/>
          </cell>
          <cell r="G4248" t="str">
            <v>MANADO</v>
          </cell>
          <cell r="H4248" t="str">
            <v>31 - 01 - 1981</v>
          </cell>
          <cell r="I4248" t="str">
            <v>II/a</v>
          </cell>
          <cell r="J4248" t="str">
            <v>01 - 11 - 2002</v>
          </cell>
          <cell r="K4248" t="str">
            <v>01 - 12 - 2003</v>
          </cell>
          <cell r="L4248" t="str">
            <v>P</v>
          </cell>
          <cell r="M4248" t="str">
            <v>II/d</v>
          </cell>
          <cell r="N4248" t="str">
            <v>01 - 04 - 2015</v>
          </cell>
          <cell r="O4248" t="str">
            <v>13</v>
          </cell>
          <cell r="P4248" t="str">
            <v>8</v>
          </cell>
          <cell r="Q4248" t="str">
            <v/>
          </cell>
          <cell r="R4248" t="str">
            <v/>
          </cell>
          <cell r="S4248" t="str">
            <v/>
          </cell>
          <cell r="T4248" t="str">
            <v/>
          </cell>
          <cell r="U4248" t="str">
            <v/>
          </cell>
          <cell r="V4248" t="str">
            <v>FUNGSIONAL UMUM</v>
          </cell>
          <cell r="W4248" t="str">
            <v>SEKSI PEMERINTAHAN</v>
          </cell>
          <cell r="X4248" t="str">
            <v>KANTOR KELURAHAN TUWELEY</v>
          </cell>
          <cell r="Y4248" t="str">
            <v>SEKOLAH MENENGAH KEJURUAN</v>
          </cell>
          <cell r="Z4248" t="str">
            <v>31-12-1999</v>
          </cell>
          <cell r="AA4248" t="str">
            <v>Aktif</v>
          </cell>
          <cell r="AB4248" t="str">
            <v>PNS Daerah Kab./Kota yang bekerja pada Kab./Kota</v>
          </cell>
          <cell r="AC4248" t="str">
            <v>Pemerintah Kab. Tolitoli</v>
          </cell>
          <cell r="AD4248" t="str">
            <v>Pemerintah Kab. Tolitoli</v>
          </cell>
        </row>
        <row r="4249">
          <cell r="A4249">
            <v>4247</v>
          </cell>
          <cell r="B4249" t="str">
            <v>198306162009042005</v>
          </cell>
          <cell r="C4249" t="str">
            <v/>
          </cell>
          <cell r="D4249" t="str">
            <v>GERHANA</v>
          </cell>
          <cell r="E4249" t="str">
            <v/>
          </cell>
          <cell r="F4249" t="str">
            <v>A.Ma</v>
          </cell>
          <cell r="G4249" t="str">
            <v>TOLITOLI</v>
          </cell>
          <cell r="H4249" t="str">
            <v>16 - 06 - 1983</v>
          </cell>
          <cell r="I4249" t="str">
            <v>II/b</v>
          </cell>
          <cell r="J4249" t="str">
            <v>01 - 04 - 2009</v>
          </cell>
          <cell r="K4249" t="str">
            <v>01 - 01 - 2011</v>
          </cell>
          <cell r="L4249" t="str">
            <v>P</v>
          </cell>
          <cell r="M4249" t="str">
            <v>II/c</v>
          </cell>
          <cell r="N4249" t="str">
            <v>01 - 10 - 2014</v>
          </cell>
          <cell r="O4249" t="str">
            <v>8</v>
          </cell>
          <cell r="P4249" t="str">
            <v>6</v>
          </cell>
          <cell r="Q4249" t="str">
            <v/>
          </cell>
          <cell r="R4249" t="str">
            <v/>
          </cell>
          <cell r="S4249" t="str">
            <v/>
          </cell>
          <cell r="T4249" t="str">
            <v>01 - 10 - 2014</v>
          </cell>
          <cell r="U4249" t="str">
            <v>Guru Muda</v>
          </cell>
          <cell r="V4249" t="str">
            <v/>
          </cell>
          <cell r="W4249" t="str">
            <v>SDN 2 TAMPIALA</v>
          </cell>
          <cell r="X4249" t="str">
            <v>CABANG DISPENBUD KECAMATAN DAMPAL SELATAN</v>
          </cell>
          <cell r="Y4249" t="str">
            <v>D-II PGSDI</v>
          </cell>
          <cell r="Z4249" t="str">
            <v>31-12-2004</v>
          </cell>
          <cell r="AA4249" t="str">
            <v>Aktif</v>
          </cell>
          <cell r="AB4249" t="str">
            <v>PNS Daerah Kab./Kota yang bekerja pada Kab./Kota</v>
          </cell>
          <cell r="AC4249" t="str">
            <v>Pemerintah Kab. Tolitoli</v>
          </cell>
          <cell r="AD4249" t="str">
            <v>Pemerintah Kab. Tolitoli</v>
          </cell>
        </row>
        <row r="4250">
          <cell r="A4250">
            <v>4248</v>
          </cell>
          <cell r="B4250" t="str">
            <v>196903062014092001</v>
          </cell>
          <cell r="C4250" t="str">
            <v/>
          </cell>
          <cell r="D4250" t="str">
            <v>HADIDJAH DJAMADI PAHABU</v>
          </cell>
          <cell r="E4250" t="str">
            <v/>
          </cell>
          <cell r="F4250" t="str">
            <v/>
          </cell>
          <cell r="G4250" t="str">
            <v>GORONTALO</v>
          </cell>
          <cell r="H4250" t="str">
            <v>06 - 03 - 1969</v>
          </cell>
          <cell r="I4250" t="str">
            <v>II/a</v>
          </cell>
          <cell r="J4250" t="str">
            <v>01 - 09 - 2014</v>
          </cell>
          <cell r="K4250" t="str">
            <v>01 - 12 - 2015</v>
          </cell>
          <cell r="L4250" t="str">
            <v>P</v>
          </cell>
          <cell r="M4250" t="str">
            <v>II/a</v>
          </cell>
          <cell r="N4250" t="str">
            <v>01 - 09 - 2014</v>
          </cell>
          <cell r="O4250" t="str">
            <v>10</v>
          </cell>
          <cell r="P4250" t="str">
            <v>3</v>
          </cell>
          <cell r="Q4250" t="str">
            <v/>
          </cell>
          <cell r="R4250" t="str">
            <v/>
          </cell>
          <cell r="S4250" t="str">
            <v/>
          </cell>
          <cell r="T4250" t="str">
            <v/>
          </cell>
          <cell r="U4250" t="str">
            <v/>
          </cell>
          <cell r="V4250" t="str">
            <v>TEKNIS / ADMINISTRASI LAINNYA</v>
          </cell>
          <cell r="W4250" t="str">
            <v>SEKSI SARANA DAN PRASARANA</v>
          </cell>
          <cell r="X4250" t="str">
            <v>KANTOR KECAMATAN LAMPASIO</v>
          </cell>
          <cell r="Y4250" t="str">
            <v>SMA ILMU ILMU SOSIAL</v>
          </cell>
          <cell r="Z4250" t="str">
            <v>12-05-1989</v>
          </cell>
          <cell r="AA4250" t="str">
            <v>Aktif</v>
          </cell>
          <cell r="AB4250" t="str">
            <v>PNS Daerah Kab./Kota yang bekerja pada Kab./Kota</v>
          </cell>
          <cell r="AC4250" t="str">
            <v>Pemerintah Kab. Tolitoli</v>
          </cell>
          <cell r="AD4250" t="str">
            <v>Pemerintah Kab. Tolitoli</v>
          </cell>
        </row>
        <row r="4251">
          <cell r="A4251">
            <v>4249</v>
          </cell>
          <cell r="B4251" t="str">
            <v>197608102010012008</v>
          </cell>
          <cell r="C4251" t="str">
            <v/>
          </cell>
          <cell r="D4251" t="str">
            <v>NURLINA</v>
          </cell>
          <cell r="E4251" t="str">
            <v/>
          </cell>
          <cell r="F4251" t="str">
            <v>S.Pt</v>
          </cell>
          <cell r="G4251" t="str">
            <v>KEPULAUAN SELAYAR</v>
          </cell>
          <cell r="H4251" t="str">
            <v>10 - 08 - 1976</v>
          </cell>
          <cell r="I4251" t="str">
            <v>III/a</v>
          </cell>
          <cell r="J4251" t="str">
            <v>01 - 01 - 2010</v>
          </cell>
          <cell r="K4251" t="str">
            <v>01 - 01 - 2012</v>
          </cell>
          <cell r="L4251" t="str">
            <v>P</v>
          </cell>
          <cell r="M4251" t="str">
            <v>III/c</v>
          </cell>
          <cell r="N4251" t="str">
            <v>01 - 04 - 2018</v>
          </cell>
          <cell r="O4251" t="str">
            <v>8</v>
          </cell>
          <cell r="P4251" t="str">
            <v>3</v>
          </cell>
          <cell r="Q4251" t="str">
            <v/>
          </cell>
          <cell r="R4251" t="str">
            <v/>
          </cell>
          <cell r="S4251" t="str">
            <v/>
          </cell>
          <cell r="T4251" t="str">
            <v/>
          </cell>
          <cell r="U4251" t="str">
            <v/>
          </cell>
          <cell r="V4251" t="str">
            <v>PENGADMINISTRASI KEUANGAN</v>
          </cell>
          <cell r="W4251" t="str">
            <v>Sub Bagian Keuangan Dan Aset</v>
          </cell>
          <cell r="X4251" t="str">
            <v>Dinas Perkebunan Dan Peternakan</v>
          </cell>
          <cell r="Y4251" t="str">
            <v>S-1 PETERNAKAN</v>
          </cell>
          <cell r="Z4251" t="str">
            <v>01-01-2001</v>
          </cell>
          <cell r="AA4251" t="str">
            <v>Aktif</v>
          </cell>
          <cell r="AB4251" t="str">
            <v>PNS Daerah Kab./Kota yang bekerja pada Kab./Kota</v>
          </cell>
          <cell r="AC4251" t="str">
            <v>Pemerintah Kab. Tolitoli</v>
          </cell>
          <cell r="AD4251" t="str">
            <v>Pemerintah Kab. Tolitoli</v>
          </cell>
        </row>
        <row r="4252">
          <cell r="A4252">
            <v>4250</v>
          </cell>
          <cell r="B4252" t="str">
            <v>198604082009042001</v>
          </cell>
          <cell r="C4252" t="str">
            <v/>
          </cell>
          <cell r="D4252" t="str">
            <v>NURLIANA</v>
          </cell>
          <cell r="E4252" t="str">
            <v/>
          </cell>
          <cell r="F4252" t="str">
            <v>S.Kep.Ns</v>
          </cell>
          <cell r="G4252" t="str">
            <v>TOLITOLI</v>
          </cell>
          <cell r="H4252" t="str">
            <v>08 - 04 - 1986</v>
          </cell>
          <cell r="I4252" t="str">
            <v>II/c</v>
          </cell>
          <cell r="J4252" t="str">
            <v>01 - 04 - 2009</v>
          </cell>
          <cell r="K4252" t="str">
            <v>01 - 01 - 2011</v>
          </cell>
          <cell r="L4252" t="str">
            <v>P</v>
          </cell>
          <cell r="M4252" t="str">
            <v>II/d</v>
          </cell>
          <cell r="N4252" t="str">
            <v>01 - 10 - 2013</v>
          </cell>
          <cell r="O4252" t="str">
            <v>7</v>
          </cell>
          <cell r="P4252" t="str">
            <v>6</v>
          </cell>
          <cell r="Q4252" t="str">
            <v/>
          </cell>
          <cell r="R4252" t="str">
            <v/>
          </cell>
          <cell r="S4252" t="str">
            <v/>
          </cell>
          <cell r="T4252" t="str">
            <v>01 - 10 - 2013</v>
          </cell>
          <cell r="U4252" t="str">
            <v>Perawat Pelaksana</v>
          </cell>
          <cell r="V4252" t="str">
            <v/>
          </cell>
          <cell r="W4252" t="str">
            <v>PUSKESMAS GALANG</v>
          </cell>
          <cell r="X4252" t="str">
            <v>DINAS KESEHATAN</v>
          </cell>
          <cell r="Y4252" t="str">
            <v>D-III KEPERAWATAN</v>
          </cell>
          <cell r="Z4252" t="str">
            <v>31-12-2007</v>
          </cell>
          <cell r="AA4252" t="str">
            <v>Aktif</v>
          </cell>
          <cell r="AB4252" t="str">
            <v>PNS Daerah Kab./Kota yang bekerja pada Kab./Kota</v>
          </cell>
          <cell r="AC4252" t="str">
            <v>Pemerintah Kab. Tolitoli</v>
          </cell>
          <cell r="AD4252" t="str">
            <v>Pemerintah Kab. Tolitoli</v>
          </cell>
        </row>
        <row r="4253">
          <cell r="A4253">
            <v>4251</v>
          </cell>
          <cell r="B4253" t="str">
            <v>198704042010012018</v>
          </cell>
          <cell r="C4253" t="str">
            <v/>
          </cell>
          <cell r="D4253" t="str">
            <v>SRI WAHYUNI HASAN</v>
          </cell>
          <cell r="E4253" t="str">
            <v/>
          </cell>
          <cell r="F4253" t="str">
            <v>A.Md.Kep</v>
          </cell>
          <cell r="G4253" t="str">
            <v>OGOTUA</v>
          </cell>
          <cell r="H4253" t="str">
            <v>04 - 04 - 1987</v>
          </cell>
          <cell r="I4253" t="str">
            <v>II/c</v>
          </cell>
          <cell r="J4253" t="str">
            <v>01 - 01 - 2010</v>
          </cell>
          <cell r="K4253" t="str">
            <v>01 - 01 - 2012</v>
          </cell>
          <cell r="L4253" t="str">
            <v>P</v>
          </cell>
          <cell r="M4253" t="str">
            <v>III/a</v>
          </cell>
          <cell r="N4253" t="str">
            <v>01 - 04 - 2017</v>
          </cell>
          <cell r="O4253" t="str">
            <v>5</v>
          </cell>
          <cell r="P4253" t="str">
            <v>3</v>
          </cell>
          <cell r="Q4253" t="str">
            <v/>
          </cell>
          <cell r="R4253" t="str">
            <v/>
          </cell>
          <cell r="S4253" t="str">
            <v/>
          </cell>
          <cell r="T4253" t="str">
            <v>01 - 04 - 2017</v>
          </cell>
          <cell r="U4253" t="str">
            <v>Perawat Pelaksana Lanjutan</v>
          </cell>
          <cell r="V4253" t="str">
            <v/>
          </cell>
          <cell r="W4253" t="str">
            <v>Sub Bidang Pelayanan Medis Dan Keperawatan</v>
          </cell>
          <cell r="X4253" t="str">
            <v>BIDANG PELAYANAN</v>
          </cell>
          <cell r="Y4253" t="str">
            <v>D-III KEPERAWATAN</v>
          </cell>
          <cell r="Z4253" t="str">
            <v>31-12-2007</v>
          </cell>
          <cell r="AA4253" t="str">
            <v>Aktif</v>
          </cell>
          <cell r="AB4253" t="str">
            <v>PNS Daerah Kab./Kota yang bekerja pada Kab./Kota</v>
          </cell>
          <cell r="AC4253" t="str">
            <v>Pemerintah Kab. Tolitoli</v>
          </cell>
          <cell r="AD4253" t="str">
            <v>Pemerintah Kab. Tolitoli</v>
          </cell>
        </row>
        <row r="4254">
          <cell r="A4254">
            <v>4252</v>
          </cell>
          <cell r="B4254" t="str">
            <v>196102051984122001</v>
          </cell>
          <cell r="C4254" t="str">
            <v>131210490</v>
          </cell>
          <cell r="D4254" t="str">
            <v>FARIDA</v>
          </cell>
          <cell r="E4254" t="str">
            <v/>
          </cell>
          <cell r="F4254" t="str">
            <v/>
          </cell>
          <cell r="G4254" t="str">
            <v>BUOL</v>
          </cell>
          <cell r="H4254" t="str">
            <v>05 - 02 - 1961</v>
          </cell>
          <cell r="I4254" t="str">
            <v>II/a</v>
          </cell>
          <cell r="J4254" t="str">
            <v>01 - 12 - 1984</v>
          </cell>
          <cell r="K4254" t="str">
            <v>01 - 10 - 1986</v>
          </cell>
          <cell r="L4254" t="str">
            <v>P</v>
          </cell>
          <cell r="M4254" t="str">
            <v>III/d</v>
          </cell>
          <cell r="N4254" t="str">
            <v>01 - 04 - 2005</v>
          </cell>
          <cell r="O4254" t="str">
            <v>11</v>
          </cell>
          <cell r="P4254" t="str">
            <v>4</v>
          </cell>
          <cell r="Q4254" t="str">
            <v/>
          </cell>
          <cell r="R4254" t="str">
            <v/>
          </cell>
          <cell r="S4254" t="str">
            <v/>
          </cell>
          <cell r="T4254" t="str">
            <v>11 - 03 - 2015</v>
          </cell>
          <cell r="U4254" t="str">
            <v>Guru Dewasa Tingkat. I</v>
          </cell>
          <cell r="V4254" t="str">
            <v/>
          </cell>
          <cell r="W4254" t="str">
            <v>SDN 1 OGOMOLI</v>
          </cell>
          <cell r="X4254" t="str">
            <v>CABANG DISPENBUD KECAMATAN GALANG</v>
          </cell>
          <cell r="Y4254" t="str">
            <v>SEKOLAH MENENGAH EKONOMI ATAS</v>
          </cell>
          <cell r="Z4254" t="str">
            <v>27-04-1981</v>
          </cell>
          <cell r="AA4254" t="str">
            <v>Aktif</v>
          </cell>
          <cell r="AB4254" t="str">
            <v>PNS Daerah Kab./Kota yang bekerja pada Kab./Kota</v>
          </cell>
          <cell r="AC4254" t="str">
            <v>Pemerintah Kab. Tolitoli</v>
          </cell>
          <cell r="AD4254" t="str">
            <v>Pemerintah Kab. Tolitoli</v>
          </cell>
        </row>
        <row r="4255">
          <cell r="A4255">
            <v>4253</v>
          </cell>
          <cell r="B4255" t="str">
            <v>197206172003121009</v>
          </cell>
          <cell r="C4255" t="str">
            <v>570015681</v>
          </cell>
          <cell r="D4255" t="str">
            <v>SYAMSUDIN</v>
          </cell>
          <cell r="E4255" t="str">
            <v/>
          </cell>
          <cell r="F4255" t="str">
            <v>S.Sos</v>
          </cell>
          <cell r="G4255" t="str">
            <v>TOLITOLI</v>
          </cell>
          <cell r="H4255" t="str">
            <v>17 - 06 - 1972</v>
          </cell>
          <cell r="I4255" t="str">
            <v>I/b</v>
          </cell>
          <cell r="J4255" t="str">
            <v>01 - 12 - 2003</v>
          </cell>
          <cell r="K4255" t="str">
            <v>01 - 03 - 2005</v>
          </cell>
          <cell r="L4255" t="str">
            <v>L</v>
          </cell>
          <cell r="M4255" t="str">
            <v>III/b</v>
          </cell>
          <cell r="N4255" t="str">
            <v>01 - 10 - 2017</v>
          </cell>
          <cell r="O4255" t="str">
            <v>11</v>
          </cell>
          <cell r="P4255" t="str">
            <v>10</v>
          </cell>
          <cell r="Q4255" t="str">
            <v/>
          </cell>
          <cell r="R4255" t="str">
            <v/>
          </cell>
          <cell r="S4255" t="str">
            <v/>
          </cell>
          <cell r="T4255" t="str">
            <v/>
          </cell>
          <cell r="U4255" t="str">
            <v/>
          </cell>
          <cell r="V4255" t="str">
            <v>PENGAWAS PENGAIRAN</v>
          </cell>
          <cell r="W4255" t="str">
            <v>Seksi Penyehatan Lingkungan</v>
          </cell>
          <cell r="X4255" t="str">
            <v>Bidang Cipta Karya</v>
          </cell>
          <cell r="Y4255" t="str">
            <v>S-1 ILMU ADMINISTRASI NEGARA</v>
          </cell>
          <cell r="Z4255" t="str">
            <v>31-12-2012</v>
          </cell>
          <cell r="AA4255" t="str">
            <v>Aktif</v>
          </cell>
          <cell r="AB4255" t="str">
            <v>PNS Daerah Kab./Kota yang bekerja pada Kab./Kota</v>
          </cell>
          <cell r="AC4255" t="str">
            <v>Pemerintah Kab. Tolitoli</v>
          </cell>
          <cell r="AD4255" t="str">
            <v>Pemerintah Kab. Tolitoli</v>
          </cell>
        </row>
        <row r="4256">
          <cell r="A4256">
            <v>4254</v>
          </cell>
          <cell r="B4256" t="str">
            <v>197106072009042001</v>
          </cell>
          <cell r="C4256" t="str">
            <v/>
          </cell>
          <cell r="D4256" t="str">
            <v>HASNAWATI</v>
          </cell>
          <cell r="E4256" t="str">
            <v/>
          </cell>
          <cell r="F4256" t="str">
            <v>S. Ag</v>
          </cell>
          <cell r="G4256" t="str">
            <v>DONGGALA</v>
          </cell>
          <cell r="H4256" t="str">
            <v>07 - 06 - 1971</v>
          </cell>
          <cell r="I4256" t="str">
            <v>III/a</v>
          </cell>
          <cell r="J4256" t="str">
            <v>01 - 04 - 2009</v>
          </cell>
          <cell r="K4256" t="str">
            <v>01 - 01 - 2011</v>
          </cell>
          <cell r="L4256" t="str">
            <v>P</v>
          </cell>
          <cell r="M4256" t="str">
            <v>III/c</v>
          </cell>
          <cell r="N4256" t="str">
            <v>01 - 10 - 2016</v>
          </cell>
          <cell r="O4256" t="str">
            <v>19</v>
          </cell>
          <cell r="P4256" t="str">
            <v>9</v>
          </cell>
          <cell r="Q4256" t="str">
            <v/>
          </cell>
          <cell r="R4256" t="str">
            <v/>
          </cell>
          <cell r="S4256" t="str">
            <v/>
          </cell>
          <cell r="T4256" t="str">
            <v>01 - 10 - 2016</v>
          </cell>
          <cell r="U4256" t="str">
            <v>Guru Muda</v>
          </cell>
          <cell r="V4256" t="str">
            <v/>
          </cell>
          <cell r="W4256" t="str">
            <v>SMP NEGERI 1 DAMPAL SELATAN</v>
          </cell>
          <cell r="X4256" t="str">
            <v>CABANG DISPENBUD KECAMATAN DAMPAL SELATAN</v>
          </cell>
          <cell r="Y4256" t="str">
            <v>S-1/A-IV PENDIDIKAN AGAMA ISLAM</v>
          </cell>
          <cell r="Z4256" t="str">
            <v>31-12-1996</v>
          </cell>
          <cell r="AA4256" t="str">
            <v>Aktif</v>
          </cell>
          <cell r="AB4256" t="str">
            <v>PNS Daerah Kab./Kota yang bekerja pada Kab./Kota</v>
          </cell>
          <cell r="AC4256" t="str">
            <v>Pemerintah Kab. Tolitoli</v>
          </cell>
          <cell r="AD4256" t="str">
            <v>Pemerintah Kab. Tolitoli</v>
          </cell>
        </row>
        <row r="4257">
          <cell r="A4257">
            <v>4255</v>
          </cell>
          <cell r="B4257" t="str">
            <v>196812312007012113</v>
          </cell>
          <cell r="C4257" t="str">
            <v>570028863</v>
          </cell>
          <cell r="D4257" t="str">
            <v>SUNARTI</v>
          </cell>
          <cell r="E4257" t="str">
            <v>DRA</v>
          </cell>
          <cell r="F4257" t="str">
            <v/>
          </cell>
          <cell r="G4257" t="str">
            <v>SOPPENG</v>
          </cell>
          <cell r="H4257" t="str">
            <v>31 - 12 - 1968</v>
          </cell>
          <cell r="I4257" t="str">
            <v>III/a</v>
          </cell>
          <cell r="J4257" t="str">
            <v>01 - 01 - 2007</v>
          </cell>
          <cell r="K4257" t="str">
            <v>01 - 10 - 2008</v>
          </cell>
          <cell r="L4257" t="str">
            <v>P</v>
          </cell>
          <cell r="M4257" t="str">
            <v>III/d</v>
          </cell>
          <cell r="N4257" t="str">
            <v>01 - 04 - 2017</v>
          </cell>
          <cell r="O4257" t="str">
            <v>13</v>
          </cell>
          <cell r="P4257" t="str">
            <v>3</v>
          </cell>
          <cell r="Q4257" t="str">
            <v/>
          </cell>
          <cell r="R4257" t="str">
            <v/>
          </cell>
          <cell r="S4257" t="str">
            <v/>
          </cell>
          <cell r="T4257" t="str">
            <v>01 - 04 - 2017</v>
          </cell>
          <cell r="U4257" t="str">
            <v>Guru Muda</v>
          </cell>
          <cell r="V4257" t="str">
            <v/>
          </cell>
          <cell r="W4257" t="str">
            <v>SMP NEGERI 3 TOLITOLI</v>
          </cell>
          <cell r="X4257" t="str">
            <v>CABANG DISPENBUD KECAMATAN BAOLAN</v>
          </cell>
          <cell r="Y4257" t="str">
            <v>S-1/A-IV PENDIDIKAN PPKN</v>
          </cell>
          <cell r="Z4257" t="str">
            <v>31-12-1992</v>
          </cell>
          <cell r="AA4257" t="str">
            <v>Aktif</v>
          </cell>
          <cell r="AB4257" t="str">
            <v>PNS Daerah Kab./Kota yang bekerja pada Kab./Kota</v>
          </cell>
          <cell r="AC4257" t="str">
            <v>Pemerintah Kab. Tolitoli</v>
          </cell>
          <cell r="AD4257" t="str">
            <v>Pemerintah Kab. Tolitoli</v>
          </cell>
        </row>
        <row r="4258">
          <cell r="A4258">
            <v>4256</v>
          </cell>
          <cell r="B4258" t="str">
            <v>197907302007011010</v>
          </cell>
          <cell r="C4258" t="str">
            <v>570028787</v>
          </cell>
          <cell r="D4258" t="str">
            <v>EDY MUSTAMAR</v>
          </cell>
          <cell r="E4258" t="str">
            <v/>
          </cell>
          <cell r="F4258" t="str">
            <v/>
          </cell>
          <cell r="G4258" t="str">
            <v>TOLITOLI</v>
          </cell>
          <cell r="H4258" t="str">
            <v>30 - 07 - 1979</v>
          </cell>
          <cell r="I4258" t="str">
            <v>II/a</v>
          </cell>
          <cell r="J4258" t="str">
            <v>01 - 01 - 2007</v>
          </cell>
          <cell r="K4258" t="str">
            <v>01 - 10 - 2008</v>
          </cell>
          <cell r="L4258" t="str">
            <v>L</v>
          </cell>
          <cell r="M4258" t="str">
            <v>II/c</v>
          </cell>
          <cell r="N4258" t="str">
            <v>01 - 04 - 2015</v>
          </cell>
          <cell r="O4258" t="str">
            <v>13</v>
          </cell>
          <cell r="P4258" t="str">
            <v>3</v>
          </cell>
          <cell r="Q4258" t="str">
            <v/>
          </cell>
          <cell r="R4258" t="str">
            <v/>
          </cell>
          <cell r="S4258" t="str">
            <v/>
          </cell>
          <cell r="T4258" t="str">
            <v/>
          </cell>
          <cell r="U4258" t="str">
            <v/>
          </cell>
          <cell r="V4258" t="str">
            <v>PENDOKUMENTASI DATA PERUMAHAN PERATURAN PERUNDANG-UNDANGAN</v>
          </cell>
          <cell r="W4258" t="str">
            <v>Seksi Pembinaan Perumahan Swadaya</v>
          </cell>
          <cell r="X4258" t="str">
            <v>Dinas Perumahan Rakyat Dan Kawasan Pemukiman</v>
          </cell>
          <cell r="Y4258" t="str">
            <v>SEKOLAH MENENGAH KEJURUAN</v>
          </cell>
          <cell r="Z4258" t="str">
            <v>31-12-1998</v>
          </cell>
          <cell r="AA4258" t="str">
            <v>Aktif</v>
          </cell>
          <cell r="AB4258" t="str">
            <v>PNS Daerah Kab./Kota yang bekerja pada Kab./Kota</v>
          </cell>
          <cell r="AC4258" t="str">
            <v>Pemerintah Kab. Tolitoli</v>
          </cell>
          <cell r="AD4258" t="str">
            <v>Pemerintah Kab. Tolitoli</v>
          </cell>
        </row>
        <row r="4259">
          <cell r="A4259">
            <v>4257</v>
          </cell>
          <cell r="B4259" t="str">
            <v>198312192009042001</v>
          </cell>
          <cell r="C4259" t="str">
            <v/>
          </cell>
          <cell r="D4259" t="str">
            <v>SRI RAHYUNI</v>
          </cell>
          <cell r="E4259" t="str">
            <v/>
          </cell>
          <cell r="F4259" t="str">
            <v>S.Pd</v>
          </cell>
          <cell r="G4259" t="str">
            <v>TOLITOLI</v>
          </cell>
          <cell r="H4259" t="str">
            <v>19 - 12 - 1983</v>
          </cell>
          <cell r="I4259" t="str">
            <v>II/b</v>
          </cell>
          <cell r="J4259" t="str">
            <v>01 - 04 - 2009</v>
          </cell>
          <cell r="K4259" t="str">
            <v>01 - 01 - 2011</v>
          </cell>
          <cell r="L4259" t="str">
            <v>P</v>
          </cell>
          <cell r="M4259" t="str">
            <v>III/a</v>
          </cell>
          <cell r="N4259" t="str">
            <v>01 - 04 - 2016</v>
          </cell>
          <cell r="O4259" t="str">
            <v>5</v>
          </cell>
          <cell r="P4259" t="str">
            <v>0</v>
          </cell>
          <cell r="Q4259" t="str">
            <v/>
          </cell>
          <cell r="R4259" t="str">
            <v/>
          </cell>
          <cell r="S4259" t="str">
            <v/>
          </cell>
          <cell r="T4259" t="str">
            <v>01 - 04 - 2016</v>
          </cell>
          <cell r="U4259" t="str">
            <v>Guru Pertama</v>
          </cell>
          <cell r="V4259" t="str">
            <v/>
          </cell>
          <cell r="W4259" t="str">
            <v>SD Negeri 3 Nalu</v>
          </cell>
          <cell r="X4259" t="str">
            <v>Dinas Pendidikan Dan Kebudayaan</v>
          </cell>
          <cell r="Y4259" t="str">
            <v>S-1 PENDIDIKAN GURU SEKOLAH DASAR</v>
          </cell>
          <cell r="Z4259" t="str">
            <v>31-12-2014</v>
          </cell>
          <cell r="AA4259" t="str">
            <v>Aktif</v>
          </cell>
          <cell r="AB4259" t="str">
            <v>PNS Daerah Kab./Kota yang bekerja pada Kab./Kota</v>
          </cell>
          <cell r="AC4259" t="str">
            <v>Pemerintah Kab. Tolitoli</v>
          </cell>
          <cell r="AD4259" t="str">
            <v>Pemerintah Kab. Tolitoli</v>
          </cell>
        </row>
        <row r="4260">
          <cell r="A4260">
            <v>4258</v>
          </cell>
          <cell r="B4260" t="str">
            <v>198009232014122001</v>
          </cell>
          <cell r="C4260" t="str">
            <v/>
          </cell>
          <cell r="D4260" t="str">
            <v>SULASTRI</v>
          </cell>
          <cell r="E4260" t="str">
            <v/>
          </cell>
          <cell r="F4260" t="str">
            <v/>
          </cell>
          <cell r="G4260" t="str">
            <v>TOLITOLI</v>
          </cell>
          <cell r="H4260" t="str">
            <v>23 - 09 - 1980</v>
          </cell>
          <cell r="I4260" t="str">
            <v>II/a</v>
          </cell>
          <cell r="J4260" t="str">
            <v>01 - 12 - 2014</v>
          </cell>
          <cell r="K4260" t="str">
            <v>01 - 09 - 2016</v>
          </cell>
          <cell r="L4260" t="str">
            <v>P</v>
          </cell>
          <cell r="M4260" t="str">
            <v>II/a</v>
          </cell>
          <cell r="N4260" t="str">
            <v>01 - 12 - 2014</v>
          </cell>
          <cell r="O4260" t="str">
            <v>10</v>
          </cell>
          <cell r="P4260" t="str">
            <v>3</v>
          </cell>
          <cell r="Q4260" t="str">
            <v/>
          </cell>
          <cell r="R4260" t="str">
            <v/>
          </cell>
          <cell r="S4260" t="str">
            <v/>
          </cell>
          <cell r="T4260" t="str">
            <v/>
          </cell>
          <cell r="U4260" t="str">
            <v/>
          </cell>
          <cell r="V4260" t="str">
            <v>PENGADMINISTRASI UMUM</v>
          </cell>
          <cell r="W4260" t="str">
            <v>SD Negeri 3 Tambun</v>
          </cell>
          <cell r="X4260" t="str">
            <v>Dinas Pendidikan Dan Kebudayaan</v>
          </cell>
          <cell r="Y4260" t="str">
            <v>SMU IPS</v>
          </cell>
          <cell r="Z4260" t="str">
            <v>24-05-1999</v>
          </cell>
          <cell r="AA4260" t="str">
            <v>Aktif</v>
          </cell>
          <cell r="AB4260" t="str">
            <v>PNS Daerah Kab./Kota yang bekerja pada Kab./Kota</v>
          </cell>
          <cell r="AC4260" t="str">
            <v>Pemerintah Kab. Tolitoli</v>
          </cell>
          <cell r="AD4260" t="str">
            <v>Pemerintah Kab. Tolitoli</v>
          </cell>
        </row>
        <row r="4261">
          <cell r="A4261">
            <v>4259</v>
          </cell>
          <cell r="B4261" t="str">
            <v>197005222006041005</v>
          </cell>
          <cell r="C4261" t="str">
            <v>570021450</v>
          </cell>
          <cell r="D4261" t="str">
            <v>SAMSIDAR</v>
          </cell>
          <cell r="E4261" t="str">
            <v/>
          </cell>
          <cell r="F4261" t="str">
            <v>A.MA.PD</v>
          </cell>
          <cell r="G4261" t="str">
            <v>MASAMBA</v>
          </cell>
          <cell r="H4261" t="str">
            <v>22 - 05 - 1970</v>
          </cell>
          <cell r="I4261" t="str">
            <v>II/b</v>
          </cell>
          <cell r="J4261" t="str">
            <v>01 - 04 - 2006</v>
          </cell>
          <cell r="K4261" t="str">
            <v>01 - 10 - 2007</v>
          </cell>
          <cell r="L4261" t="str">
            <v>L</v>
          </cell>
          <cell r="M4261" t="str">
            <v>II/d</v>
          </cell>
          <cell r="N4261" t="str">
            <v>01 - 10 - 2016</v>
          </cell>
          <cell r="O4261" t="str">
            <v>18</v>
          </cell>
          <cell r="P4261" t="str">
            <v>9</v>
          </cell>
          <cell r="Q4261" t="str">
            <v/>
          </cell>
          <cell r="R4261" t="str">
            <v/>
          </cell>
          <cell r="S4261" t="str">
            <v/>
          </cell>
          <cell r="T4261" t="str">
            <v>01 - 10 - 2016</v>
          </cell>
          <cell r="U4261" t="str">
            <v>Guru Muda Tingkat. I</v>
          </cell>
          <cell r="V4261" t="str">
            <v/>
          </cell>
          <cell r="W4261" t="str">
            <v>Pemerintah Kabupaten Tolitoli</v>
          </cell>
          <cell r="X4261" t="str">
            <v/>
          </cell>
          <cell r="Y4261" t="str">
            <v>D-II PGSD</v>
          </cell>
          <cell r="Z4261" t="str">
            <v>31-12-2000</v>
          </cell>
          <cell r="AA4261" t="str">
            <v>Aktif</v>
          </cell>
          <cell r="AB4261" t="str">
            <v>PNS Daerah Kab./Kota yang bekerja pada Kab./Kota</v>
          </cell>
          <cell r="AC4261" t="str">
            <v>Pemerintah Kab. Tolitoli</v>
          </cell>
          <cell r="AD4261" t="str">
            <v>Pemerintah Kab. Tolitoli</v>
          </cell>
        </row>
        <row r="4262">
          <cell r="A4262">
            <v>4260</v>
          </cell>
          <cell r="B4262" t="str">
            <v>197207081994021002</v>
          </cell>
          <cell r="C4262" t="str">
            <v>140305937</v>
          </cell>
          <cell r="D4262" t="str">
            <v>STENLY</v>
          </cell>
          <cell r="E4262" t="str">
            <v/>
          </cell>
          <cell r="F4262" t="str">
            <v/>
          </cell>
          <cell r="G4262" t="str">
            <v>MANADO</v>
          </cell>
          <cell r="H4262" t="str">
            <v>08 - 07 - 1972</v>
          </cell>
          <cell r="I4262" t="str">
            <v>II/a</v>
          </cell>
          <cell r="J4262" t="str">
            <v>01 - 02 - 1994</v>
          </cell>
          <cell r="K4262" t="str">
            <v>01 - 09 - 1995</v>
          </cell>
          <cell r="L4262" t="str">
            <v>L</v>
          </cell>
          <cell r="M4262" t="str">
            <v>III/c</v>
          </cell>
          <cell r="N4262" t="str">
            <v>01 - 10 - 2011</v>
          </cell>
          <cell r="O4262" t="str">
            <v>12</v>
          </cell>
          <cell r="P4262" t="str">
            <v>8</v>
          </cell>
          <cell r="Q4262" t="str">
            <v/>
          </cell>
          <cell r="R4262" t="str">
            <v/>
          </cell>
          <cell r="S4262" t="str">
            <v/>
          </cell>
          <cell r="T4262" t="str">
            <v>01 - 10 - 2011</v>
          </cell>
          <cell r="U4262" t="str">
            <v>Perawat Penyelia</v>
          </cell>
          <cell r="V4262" t="str">
            <v/>
          </cell>
          <cell r="W4262" t="str">
            <v>PUSKESMAS PEMBANTU BAJUGAN</v>
          </cell>
          <cell r="X4262" t="str">
            <v>PUSKESMAS GALANG</v>
          </cell>
          <cell r="Y4262" t="str">
            <v>DIPLOMA III</v>
          </cell>
          <cell r="Z4262" t="str">
            <v>27-06-2012</v>
          </cell>
          <cell r="AA4262" t="str">
            <v>Aktif</v>
          </cell>
          <cell r="AB4262" t="str">
            <v>PNS Daerah Kab./Kota yang bekerja pada Kab./Kota</v>
          </cell>
          <cell r="AC4262" t="str">
            <v>Pemerintah Kab. Tolitoli</v>
          </cell>
          <cell r="AD4262" t="str">
            <v>Pemerintah Kab. Tolitoli</v>
          </cell>
        </row>
        <row r="4263">
          <cell r="A4263">
            <v>4261</v>
          </cell>
          <cell r="B4263" t="str">
            <v>196805102005012014</v>
          </cell>
          <cell r="C4263" t="str">
            <v>570017257</v>
          </cell>
          <cell r="D4263" t="str">
            <v>JAMMAS HALEKE</v>
          </cell>
          <cell r="E4263" t="str">
            <v/>
          </cell>
          <cell r="F4263" t="str">
            <v>A.MA</v>
          </cell>
          <cell r="G4263" t="str">
            <v>TOLITOLI</v>
          </cell>
          <cell r="H4263" t="str">
            <v>10 - 05 - 1968</v>
          </cell>
          <cell r="I4263" t="str">
            <v>II/b</v>
          </cell>
          <cell r="J4263" t="str">
            <v>01 - 01 - 2005</v>
          </cell>
          <cell r="K4263" t="str">
            <v>01 - 03 - 2006</v>
          </cell>
          <cell r="L4263" t="str">
            <v>P</v>
          </cell>
          <cell r="M4263" t="str">
            <v>III/a</v>
          </cell>
          <cell r="N4263" t="str">
            <v>01 - 10 - 2016</v>
          </cell>
          <cell r="O4263" t="str">
            <v>14</v>
          </cell>
          <cell r="P4263" t="str">
            <v>8</v>
          </cell>
          <cell r="Q4263" t="str">
            <v/>
          </cell>
          <cell r="R4263" t="str">
            <v/>
          </cell>
          <cell r="S4263" t="str">
            <v/>
          </cell>
          <cell r="T4263" t="str">
            <v>01 - 10 - 2016</v>
          </cell>
          <cell r="U4263" t="str">
            <v>Guru Pertama</v>
          </cell>
          <cell r="V4263" t="str">
            <v/>
          </cell>
          <cell r="W4263" t="str">
            <v>SD Negeri 7 Tolitoli</v>
          </cell>
          <cell r="X4263" t="str">
            <v>Dinas Pendidikan Dan Kebudayaan</v>
          </cell>
          <cell r="Y4263" t="str">
            <v>D-II/A-II PGSD</v>
          </cell>
          <cell r="Z4263" t="str">
            <v>31-12-2003</v>
          </cell>
          <cell r="AA4263" t="str">
            <v>Aktif</v>
          </cell>
          <cell r="AB4263" t="str">
            <v>PNS Daerah Kab./Kota yang bekerja pada Kab./Kota</v>
          </cell>
          <cell r="AC4263" t="str">
            <v>Pemerintah Kab. Tolitoli</v>
          </cell>
          <cell r="AD4263" t="str">
            <v>Pemerintah Kab. Tolitoli</v>
          </cell>
        </row>
        <row r="4264">
          <cell r="A4264">
            <v>4262</v>
          </cell>
          <cell r="B4264" t="str">
            <v>198402292009041002</v>
          </cell>
          <cell r="C4264" t="str">
            <v/>
          </cell>
          <cell r="D4264" t="str">
            <v>RONALD RECKY YUDHA</v>
          </cell>
          <cell r="E4264" t="str">
            <v/>
          </cell>
          <cell r="F4264" t="str">
            <v>SE</v>
          </cell>
          <cell r="G4264" t="str">
            <v>TOLITOLI</v>
          </cell>
          <cell r="H4264" t="str">
            <v>29 - 02 - 1984</v>
          </cell>
          <cell r="I4264" t="str">
            <v>II/a</v>
          </cell>
          <cell r="J4264" t="str">
            <v>01 - 04 - 2009</v>
          </cell>
          <cell r="K4264" t="str">
            <v>01 - 01 - 2011</v>
          </cell>
          <cell r="L4264" t="str">
            <v>L</v>
          </cell>
          <cell r="M4264" t="str">
            <v>III/b</v>
          </cell>
          <cell r="N4264" t="str">
            <v>01 - 04 - 2016</v>
          </cell>
          <cell r="O4264" t="str">
            <v>6</v>
          </cell>
          <cell r="P4264" t="str">
            <v>8</v>
          </cell>
          <cell r="Q4264" t="str">
            <v/>
          </cell>
          <cell r="R4264" t="str">
            <v/>
          </cell>
          <cell r="S4264" t="str">
            <v/>
          </cell>
          <cell r="T4264" t="str">
            <v/>
          </cell>
          <cell r="U4264" t="str">
            <v/>
          </cell>
          <cell r="V4264" t="str">
            <v>PENGOLAH DATA PERIZINAN</v>
          </cell>
          <cell r="W4264" t="str">
            <v>Seksi Lalulintas</v>
          </cell>
          <cell r="X4264" t="str">
            <v>Dinas Perhubungan</v>
          </cell>
          <cell r="Y4264" t="str">
            <v>S-1 EKONOMI MANAJEMEN</v>
          </cell>
          <cell r="Z4264" t="str">
            <v>31-12-2008</v>
          </cell>
          <cell r="AA4264" t="str">
            <v>Aktif</v>
          </cell>
          <cell r="AB4264" t="str">
            <v>PNS Daerah Kab./Kota yang bekerja pada Kab./Kota</v>
          </cell>
          <cell r="AC4264" t="str">
            <v>Pemerintah Kab. Tolitoli</v>
          </cell>
          <cell r="AD4264" t="str">
            <v>Pemerintah Kab. Tolitoli</v>
          </cell>
        </row>
        <row r="4265">
          <cell r="A4265">
            <v>4263</v>
          </cell>
          <cell r="B4265" t="str">
            <v>198612282014111001</v>
          </cell>
          <cell r="C4265" t="str">
            <v/>
          </cell>
          <cell r="D4265" t="str">
            <v>ANDAR DARWIN</v>
          </cell>
          <cell r="E4265" t="str">
            <v/>
          </cell>
          <cell r="F4265" t="str">
            <v/>
          </cell>
          <cell r="G4265" t="str">
            <v>TOLITOLI</v>
          </cell>
          <cell r="H4265" t="str">
            <v>28 - 12 - 1986</v>
          </cell>
          <cell r="I4265" t="str">
            <v>II/a</v>
          </cell>
          <cell r="J4265" t="str">
            <v>01 - 11 - 2014</v>
          </cell>
          <cell r="K4265" t="str">
            <v>01 - 09 - 2016</v>
          </cell>
          <cell r="L4265" t="str">
            <v>L</v>
          </cell>
          <cell r="M4265" t="str">
            <v>II/a</v>
          </cell>
          <cell r="N4265" t="str">
            <v>01 - 11 - 2014</v>
          </cell>
          <cell r="O4265" t="str">
            <v>9</v>
          </cell>
          <cell r="P4265" t="str">
            <v>10</v>
          </cell>
          <cell r="Q4265" t="str">
            <v/>
          </cell>
          <cell r="R4265" t="str">
            <v/>
          </cell>
          <cell r="S4265" t="str">
            <v/>
          </cell>
          <cell r="T4265" t="str">
            <v/>
          </cell>
          <cell r="U4265" t="str">
            <v/>
          </cell>
          <cell r="V4265" t="str">
            <v>PENGELOLA ADMINISTRASI UMUM</v>
          </cell>
          <cell r="W4265" t="str">
            <v>SMP NEGERI 1 DONDO</v>
          </cell>
          <cell r="X4265" t="str">
            <v>CABANG DISPENBUD KECAMATAN DONDO</v>
          </cell>
          <cell r="Y4265" t="str">
            <v>MADRASAH ALIYAH</v>
          </cell>
          <cell r="Z4265" t="str">
            <v>14-06-2004</v>
          </cell>
          <cell r="AA4265" t="str">
            <v>Aktif</v>
          </cell>
          <cell r="AB4265" t="str">
            <v>PNS Daerah Kab./Kota yang bekerja pada Kab./Kota</v>
          </cell>
          <cell r="AC4265" t="str">
            <v>Pemerintah Kab. Tolitoli</v>
          </cell>
          <cell r="AD4265" t="str">
            <v>Pemerintah Kab. Tolitoli</v>
          </cell>
        </row>
        <row r="4266">
          <cell r="A4266">
            <v>4264</v>
          </cell>
          <cell r="B4266" t="str">
            <v>197004052002111001</v>
          </cell>
          <cell r="C4266" t="str">
            <v>570013876</v>
          </cell>
          <cell r="D4266" t="str">
            <v>TAHIR</v>
          </cell>
          <cell r="E4266" t="str">
            <v/>
          </cell>
          <cell r="F4266" t="str">
            <v>S.Pd</v>
          </cell>
          <cell r="G4266" t="str">
            <v>MAKASSAR</v>
          </cell>
          <cell r="H4266" t="str">
            <v>05 - 04 - 1970</v>
          </cell>
          <cell r="I4266" t="str">
            <v>III/a</v>
          </cell>
          <cell r="J4266" t="str">
            <v>01 - 11 - 2002</v>
          </cell>
          <cell r="K4266" t="str">
            <v>01 - 02 - 2004</v>
          </cell>
          <cell r="L4266" t="str">
            <v>L</v>
          </cell>
          <cell r="M4266" t="str">
            <v>III/d</v>
          </cell>
          <cell r="N4266" t="str">
            <v>01 - 04 - 2013</v>
          </cell>
          <cell r="O4266" t="str">
            <v>10</v>
          </cell>
          <cell r="P4266" t="str">
            <v>5</v>
          </cell>
          <cell r="Q4266" t="str">
            <v/>
          </cell>
          <cell r="R4266" t="str">
            <v/>
          </cell>
          <cell r="S4266" t="str">
            <v/>
          </cell>
          <cell r="T4266" t="str">
            <v>09 - 03 - 2015</v>
          </cell>
          <cell r="U4266" t="str">
            <v>Guru Muda</v>
          </cell>
          <cell r="V4266" t="str">
            <v/>
          </cell>
          <cell r="W4266" t="str">
            <v>SMP NEGERI 8 OGODEIDE</v>
          </cell>
          <cell r="X4266" t="str">
            <v>CABANG DISPENBUD KECAMATAN OGODEIDE</v>
          </cell>
          <cell r="Y4266" t="str">
            <v>A-IV KESEHATAN DAN REKREASI</v>
          </cell>
          <cell r="Z4266" t="str">
            <v>31-12-1999</v>
          </cell>
          <cell r="AA4266" t="str">
            <v>Aktif</v>
          </cell>
          <cell r="AB4266" t="str">
            <v>PNS Daerah Kab./Kota yang bekerja pada Kab./Kota</v>
          </cell>
          <cell r="AC4266" t="str">
            <v>Pemerintah Kab. Tolitoli</v>
          </cell>
          <cell r="AD4266" t="str">
            <v>Pemerintah Kab. Tolitoli</v>
          </cell>
        </row>
        <row r="4267">
          <cell r="A4267">
            <v>4265</v>
          </cell>
          <cell r="B4267" t="str">
            <v>196711151999031003</v>
          </cell>
          <cell r="C4267" t="str">
            <v>140349769</v>
          </cell>
          <cell r="D4267" t="str">
            <v>ABDUL KADIR HI TAHIR</v>
          </cell>
          <cell r="E4267" t="str">
            <v>dr</v>
          </cell>
          <cell r="F4267" t="str">
            <v>Sp.PD</v>
          </cell>
          <cell r="G4267" t="str">
            <v>TOLITOLI</v>
          </cell>
          <cell r="H4267" t="str">
            <v>15 - 11 - 1967</v>
          </cell>
          <cell r="I4267" t="str">
            <v>III/a</v>
          </cell>
          <cell r="J4267" t="str">
            <v>01 - 03 - 1999</v>
          </cell>
          <cell r="K4267" t="str">
            <v>01 - 05 - 2000</v>
          </cell>
          <cell r="L4267" t="str">
            <v>L</v>
          </cell>
          <cell r="M4267" t="str">
            <v>IV/c</v>
          </cell>
          <cell r="N4267" t="str">
            <v>01 - 04 - 2012</v>
          </cell>
          <cell r="O4267" t="str">
            <v>16</v>
          </cell>
          <cell r="P4267" t="str">
            <v>1</v>
          </cell>
          <cell r="Q4267" t="str">
            <v/>
          </cell>
          <cell r="R4267" t="str">
            <v/>
          </cell>
          <cell r="S4267" t="str">
            <v/>
          </cell>
          <cell r="T4267" t="str">
            <v>08 - 01 - 2015</v>
          </cell>
          <cell r="U4267" t="str">
            <v>Dokter Ahli Madya / Madya</v>
          </cell>
          <cell r="V4267" t="str">
            <v/>
          </cell>
          <cell r="W4267" t="str">
            <v>Sub Bidang Pelayanan Medis Dan Keperawatan</v>
          </cell>
          <cell r="X4267" t="str">
            <v>BIDANG PELAYANAN</v>
          </cell>
          <cell r="Y4267" t="str">
            <v>S-1 KEDOKTERAN UMUM</v>
          </cell>
          <cell r="Z4267" t="str">
            <v>31-12-1995</v>
          </cell>
          <cell r="AA4267" t="str">
            <v>Aktif</v>
          </cell>
          <cell r="AB4267" t="str">
            <v>PNS Daerah Kab./Kota yang bekerja pada Kab./Kota</v>
          </cell>
          <cell r="AC4267" t="str">
            <v>Pemerintah Kab. Tolitoli</v>
          </cell>
          <cell r="AD4267" t="str">
            <v>Pemerintah Kab. Tolitoli</v>
          </cell>
        </row>
        <row r="4268">
          <cell r="A4268">
            <v>4266</v>
          </cell>
          <cell r="B4268" t="str">
            <v>196410111986031011</v>
          </cell>
          <cell r="C4268" t="str">
            <v>080074370</v>
          </cell>
          <cell r="D4268" t="str">
            <v>ARJON</v>
          </cell>
          <cell r="E4268" t="str">
            <v/>
          </cell>
          <cell r="F4268" t="str">
            <v>SP</v>
          </cell>
          <cell r="G4268" t="str">
            <v>DONGGALA</v>
          </cell>
          <cell r="H4268" t="str">
            <v>11 - 10 - 1964</v>
          </cell>
          <cell r="I4268" t="str">
            <v>II/a</v>
          </cell>
          <cell r="J4268" t="str">
            <v>01 - 03 - 1986</v>
          </cell>
          <cell r="K4268" t="str">
            <v>01 - 04 - 1987</v>
          </cell>
          <cell r="L4268" t="str">
            <v>L</v>
          </cell>
          <cell r="M4268" t="str">
            <v>IV/b</v>
          </cell>
          <cell r="N4268" t="str">
            <v>01 - 10 - 2015</v>
          </cell>
          <cell r="O4268" t="str">
            <v>27</v>
          </cell>
          <cell r="P4268" t="str">
            <v>3</v>
          </cell>
          <cell r="Q4268" t="str">
            <v/>
          </cell>
          <cell r="R4268" t="str">
            <v/>
          </cell>
          <cell r="S4268" t="str">
            <v/>
          </cell>
          <cell r="T4268" t="str">
            <v>01 - 04 - 2013</v>
          </cell>
          <cell r="U4268" t="str">
            <v>Penyuluh Pertanian Madya</v>
          </cell>
          <cell r="V4268" t="str">
            <v/>
          </cell>
          <cell r="W4268" t="str">
            <v>SUBBID PELAYANAN PENYULUHAN</v>
          </cell>
          <cell r="X4268" t="str">
            <v>BIDANG PENYULUHAN</v>
          </cell>
          <cell r="Y4268" t="str">
            <v>S-1 PERTANIAN BUDIDAYA</v>
          </cell>
          <cell r="Z4268" t="str">
            <v>10-01-2005</v>
          </cell>
          <cell r="AA4268" t="str">
            <v>Aktif</v>
          </cell>
          <cell r="AB4268" t="str">
            <v>PNS Daerah Kab./Kota yang bekerja pada Kab./Kota</v>
          </cell>
          <cell r="AC4268" t="str">
            <v>Pemerintah Kab. Tolitoli</v>
          </cell>
          <cell r="AD4268" t="str">
            <v>Pemerintah Kab. Tolitoli</v>
          </cell>
        </row>
        <row r="4269">
          <cell r="A4269">
            <v>4267</v>
          </cell>
          <cell r="B4269" t="str">
            <v>198302262014112001</v>
          </cell>
          <cell r="C4269" t="str">
            <v/>
          </cell>
          <cell r="D4269" t="str">
            <v>FEDRIKA</v>
          </cell>
          <cell r="E4269" t="str">
            <v/>
          </cell>
          <cell r="F4269" t="str">
            <v>A.Md.Kep</v>
          </cell>
          <cell r="G4269" t="str">
            <v>TOLITOLI</v>
          </cell>
          <cell r="H4269" t="str">
            <v>26 - 02 - 1983</v>
          </cell>
          <cell r="I4269" t="str">
            <v>II/c</v>
          </cell>
          <cell r="J4269" t="str">
            <v>01 - 11 - 2014</v>
          </cell>
          <cell r="K4269" t="str">
            <v>01 - 09 - 2016</v>
          </cell>
          <cell r="L4269" t="str">
            <v>P</v>
          </cell>
          <cell r="M4269" t="str">
            <v>II/c</v>
          </cell>
          <cell r="N4269" t="str">
            <v>01 - 11 - 2014</v>
          </cell>
          <cell r="O4269" t="str">
            <v>12</v>
          </cell>
          <cell r="P4269" t="str">
            <v>10</v>
          </cell>
          <cell r="Q4269" t="str">
            <v/>
          </cell>
          <cell r="R4269" t="str">
            <v/>
          </cell>
          <cell r="S4269" t="str">
            <v/>
          </cell>
          <cell r="T4269" t="str">
            <v/>
          </cell>
          <cell r="U4269" t="str">
            <v/>
          </cell>
          <cell r="V4269" t="str">
            <v>PERAWAT</v>
          </cell>
          <cell r="W4269" t="str">
            <v>PUSKESMAS LAULALANG</v>
          </cell>
          <cell r="X4269" t="str">
            <v>DINAS KESEHATAN</v>
          </cell>
          <cell r="Y4269" t="str">
            <v>D-III KEPERAWATAN</v>
          </cell>
          <cell r="Z4269" t="str">
            <v>18-09-2004</v>
          </cell>
          <cell r="AA4269" t="str">
            <v>Aktif</v>
          </cell>
          <cell r="AB4269" t="str">
            <v>PNS Daerah Kab./Kota yang bekerja pada Kab./Kota</v>
          </cell>
          <cell r="AC4269" t="str">
            <v>Pemerintah Kab. Tolitoli</v>
          </cell>
          <cell r="AD4269" t="str">
            <v>Pemerintah Kab. Tolitoli</v>
          </cell>
        </row>
        <row r="4270">
          <cell r="A4270">
            <v>4268</v>
          </cell>
          <cell r="B4270" t="str">
            <v>196704152002111001</v>
          </cell>
          <cell r="C4270" t="str">
            <v>570014048</v>
          </cell>
          <cell r="D4270" t="str">
            <v>ERMON BURHAN</v>
          </cell>
          <cell r="E4270" t="str">
            <v/>
          </cell>
          <cell r="F4270" t="str">
            <v/>
          </cell>
          <cell r="G4270" t="str">
            <v>MANADO</v>
          </cell>
          <cell r="H4270" t="str">
            <v>15 - 04 - 1967</v>
          </cell>
          <cell r="I4270" t="str">
            <v>I/c</v>
          </cell>
          <cell r="J4270" t="str">
            <v>01 - 11 - 2002</v>
          </cell>
          <cell r="K4270" t="str">
            <v>01 - 12 - 2003</v>
          </cell>
          <cell r="L4270" t="str">
            <v>L</v>
          </cell>
          <cell r="M4270" t="str">
            <v>II/d</v>
          </cell>
          <cell r="N4270" t="str">
            <v>01 - 10 - 2017</v>
          </cell>
          <cell r="O4270" t="str">
            <v>17</v>
          </cell>
          <cell r="P4270" t="str">
            <v>6</v>
          </cell>
          <cell r="Q4270" t="str">
            <v/>
          </cell>
          <cell r="R4270" t="str">
            <v/>
          </cell>
          <cell r="S4270" t="str">
            <v/>
          </cell>
          <cell r="T4270" t="str">
            <v/>
          </cell>
          <cell r="U4270" t="str">
            <v/>
          </cell>
          <cell r="V4270" t="str">
            <v>PENGAWAS JALAN DAN JEMBATAN</v>
          </cell>
          <cell r="W4270" t="str">
            <v>Seksi Pemeliharaan Dan Rehabilitasi Jalan</v>
          </cell>
          <cell r="X4270" t="str">
            <v>Bidang Pemeliharaan Dan Rehabilitasi</v>
          </cell>
          <cell r="Y4270" t="str">
            <v>SEKOLAH TEKNIK MENENGAH</v>
          </cell>
          <cell r="Z4270" t="str">
            <v>31-12-1988</v>
          </cell>
          <cell r="AA4270" t="str">
            <v>Aktif</v>
          </cell>
          <cell r="AB4270" t="str">
            <v>PNS Daerah Kab./Kota yang bekerja pada Kab./Kota</v>
          </cell>
          <cell r="AC4270" t="str">
            <v>Pemerintah Kab. Tolitoli</v>
          </cell>
          <cell r="AD4270" t="str">
            <v>Pemerintah Kab. Tolitoli</v>
          </cell>
        </row>
        <row r="4271">
          <cell r="A4271">
            <v>4269</v>
          </cell>
          <cell r="B4271" t="str">
            <v>198104162006042006</v>
          </cell>
          <cell r="C4271" t="str">
            <v>570020120</v>
          </cell>
          <cell r="D4271" t="str">
            <v>NIRAHAYA</v>
          </cell>
          <cell r="E4271" t="str">
            <v/>
          </cell>
          <cell r="F4271" t="str">
            <v>S PD</v>
          </cell>
          <cell r="G4271" t="str">
            <v>TOLITOLI</v>
          </cell>
          <cell r="H4271" t="str">
            <v>16 - 04 - 1981</v>
          </cell>
          <cell r="I4271" t="str">
            <v>III/a</v>
          </cell>
          <cell r="J4271" t="str">
            <v>01 - 04 - 2006</v>
          </cell>
          <cell r="K4271" t="str">
            <v>01 - 06 - 2007</v>
          </cell>
          <cell r="L4271" t="str">
            <v>P</v>
          </cell>
          <cell r="M4271" t="str">
            <v>III/c</v>
          </cell>
          <cell r="N4271" t="str">
            <v>01 - 04 - 2017</v>
          </cell>
          <cell r="O4271" t="str">
            <v>11</v>
          </cell>
          <cell r="P4271" t="str">
            <v>0</v>
          </cell>
          <cell r="Q4271" t="str">
            <v/>
          </cell>
          <cell r="R4271" t="str">
            <v/>
          </cell>
          <cell r="S4271" t="str">
            <v/>
          </cell>
          <cell r="T4271" t="str">
            <v>01 - 04 - 2017</v>
          </cell>
          <cell r="U4271" t="str">
            <v>Pamong Belajar Muda</v>
          </cell>
          <cell r="V4271" t="str">
            <v/>
          </cell>
          <cell r="W4271" t="str">
            <v>UPT Satuan Pendidikan Non Formal Sanggar Kegiatan Belajar Mopido</v>
          </cell>
          <cell r="X4271" t="str">
            <v>Dinas Pendidikan Dan Kebudayaan</v>
          </cell>
          <cell r="Y4271" t="str">
            <v>S-1 TEKNOLOGI PENDIDIKAN</v>
          </cell>
          <cell r="Z4271" t="str">
            <v>31-12-2005</v>
          </cell>
          <cell r="AA4271" t="str">
            <v>Aktif</v>
          </cell>
          <cell r="AB4271" t="str">
            <v>PNS Daerah Kab./Kota yang bekerja pada Kab./Kota</v>
          </cell>
          <cell r="AC4271" t="str">
            <v>Pemerintah Kab. Tolitoli</v>
          </cell>
          <cell r="AD4271" t="str">
            <v>Pemerintah Kab. Tolitoli</v>
          </cell>
        </row>
        <row r="4272">
          <cell r="A4272">
            <v>4270</v>
          </cell>
          <cell r="B4272" t="str">
            <v>198009062008011009</v>
          </cell>
          <cell r="C4272" t="str">
            <v>570036069</v>
          </cell>
          <cell r="D4272" t="str">
            <v>FARID WIJAYA</v>
          </cell>
          <cell r="E4272" t="str">
            <v/>
          </cell>
          <cell r="F4272" t="str">
            <v/>
          </cell>
          <cell r="G4272" t="str">
            <v>TOLITOLI</v>
          </cell>
          <cell r="H4272" t="str">
            <v>06 - 09 - 1980</v>
          </cell>
          <cell r="I4272" t="str">
            <v>II/a</v>
          </cell>
          <cell r="J4272" t="str">
            <v>01 - 01 - 2008</v>
          </cell>
          <cell r="K4272" t="str">
            <v>01 - 12 - 2009</v>
          </cell>
          <cell r="L4272" t="str">
            <v>L</v>
          </cell>
          <cell r="M4272" t="str">
            <v>II/c</v>
          </cell>
          <cell r="N4272" t="str">
            <v>01 - 04 - 2017</v>
          </cell>
          <cell r="O4272" t="str">
            <v>13</v>
          </cell>
          <cell r="P4272" t="str">
            <v>3</v>
          </cell>
          <cell r="Q4272" t="str">
            <v/>
          </cell>
          <cell r="R4272" t="str">
            <v/>
          </cell>
          <cell r="S4272" t="str">
            <v/>
          </cell>
          <cell r="T4272" t="str">
            <v/>
          </cell>
          <cell r="U4272" t="str">
            <v/>
          </cell>
          <cell r="V4272" t="str">
            <v>KOORDINATOR PENGAMANAN</v>
          </cell>
          <cell r="W4272" t="str">
            <v>SUB BAGIAN HUKUM</v>
          </cell>
          <cell r="X4272" t="str">
            <v>SEKRETARIAT KOMISI PEMILIHAN UMUM</v>
          </cell>
          <cell r="Y4272" t="str">
            <v>SMK KEUANGAN</v>
          </cell>
          <cell r="Z4272" t="str">
            <v>31-12-1998</v>
          </cell>
          <cell r="AA4272" t="str">
            <v>Aktif</v>
          </cell>
          <cell r="AB4272" t="str">
            <v>PNS Daerah Kab./Kota yang bekerja pada Kab./Kota</v>
          </cell>
          <cell r="AC4272" t="str">
            <v>Pemerintah Kab. Tolitoli</v>
          </cell>
          <cell r="AD4272" t="str">
            <v>Pemerintah Kab. Tolitoli</v>
          </cell>
        </row>
        <row r="4273">
          <cell r="A4273">
            <v>4271</v>
          </cell>
          <cell r="B4273" t="str">
            <v>198104142008011009</v>
          </cell>
          <cell r="C4273" t="str">
            <v>570036255</v>
          </cell>
          <cell r="D4273" t="str">
            <v>ISKANDAR DJAFAR NDALA</v>
          </cell>
          <cell r="E4273" t="str">
            <v/>
          </cell>
          <cell r="F4273" t="str">
            <v>SH</v>
          </cell>
          <cell r="G4273" t="str">
            <v>TOLITOLI</v>
          </cell>
          <cell r="H4273" t="str">
            <v>14 - 04 - 1981</v>
          </cell>
          <cell r="I4273" t="str">
            <v>II/a</v>
          </cell>
          <cell r="J4273" t="str">
            <v>01 - 01 - 2008</v>
          </cell>
          <cell r="K4273" t="str">
            <v>01 - 12 - 2009</v>
          </cell>
          <cell r="L4273" t="str">
            <v>L</v>
          </cell>
          <cell r="M4273" t="str">
            <v>III/a</v>
          </cell>
          <cell r="N4273" t="str">
            <v>01 - 10 - 2014</v>
          </cell>
          <cell r="O4273" t="str">
            <v>5</v>
          </cell>
          <cell r="P4273" t="str">
            <v>9</v>
          </cell>
          <cell r="Q4273" t="str">
            <v/>
          </cell>
          <cell r="R4273" t="str">
            <v/>
          </cell>
          <cell r="S4273" t="str">
            <v/>
          </cell>
          <cell r="T4273" t="str">
            <v/>
          </cell>
          <cell r="U4273" t="str">
            <v/>
          </cell>
          <cell r="V4273" t="str">
            <v>BENDAHARA PENGELUARAN</v>
          </cell>
          <cell r="W4273" t="str">
            <v>Sub Bagian Keuangan Dan Aset</v>
          </cell>
          <cell r="X4273" t="str">
            <v>SEKRETARIAT</v>
          </cell>
          <cell r="Y4273" t="str">
            <v>S-1 ILMU HUKUM</v>
          </cell>
          <cell r="Z4273" t="str">
            <v>31-12-2014</v>
          </cell>
          <cell r="AA4273" t="str">
            <v>Aktif</v>
          </cell>
          <cell r="AB4273" t="str">
            <v>PNS Daerah Kab./Kota yang bekerja pada Kab./Kota</v>
          </cell>
          <cell r="AC4273" t="str">
            <v>Pemerintah Kab. Tolitoli</v>
          </cell>
          <cell r="AD4273" t="str">
            <v>Pemerintah Kab. Tolitoli</v>
          </cell>
        </row>
        <row r="4274">
          <cell r="A4274">
            <v>4272</v>
          </cell>
          <cell r="B4274" t="str">
            <v>198710072010012007</v>
          </cell>
          <cell r="C4274" t="str">
            <v/>
          </cell>
          <cell r="D4274" t="str">
            <v>SRIYANTI M. BAKRI</v>
          </cell>
          <cell r="E4274" t="str">
            <v/>
          </cell>
          <cell r="F4274" t="str">
            <v>A. Md. Kep</v>
          </cell>
          <cell r="G4274" t="str">
            <v>PALELEH</v>
          </cell>
          <cell r="H4274" t="str">
            <v>07 - 10 - 1987</v>
          </cell>
          <cell r="I4274" t="str">
            <v>II/c</v>
          </cell>
          <cell r="J4274" t="str">
            <v>01 - 01 - 2010</v>
          </cell>
          <cell r="K4274" t="str">
            <v>01 - 01 - 2012</v>
          </cell>
          <cell r="L4274" t="str">
            <v>P</v>
          </cell>
          <cell r="M4274" t="str">
            <v>III/a</v>
          </cell>
          <cell r="N4274" t="str">
            <v>01 - 10 - 2016</v>
          </cell>
          <cell r="O4274" t="str">
            <v>4</v>
          </cell>
          <cell r="P4274" t="str">
            <v>9</v>
          </cell>
          <cell r="Q4274" t="str">
            <v/>
          </cell>
          <cell r="R4274" t="str">
            <v/>
          </cell>
          <cell r="S4274" t="str">
            <v/>
          </cell>
          <cell r="T4274" t="str">
            <v>03 - 10 - 2017</v>
          </cell>
          <cell r="U4274" t="str">
            <v>Perawat Mahir</v>
          </cell>
          <cell r="V4274" t="str">
            <v/>
          </cell>
          <cell r="W4274" t="str">
            <v>Rumah Sakit Umum Daerah Mokopido</v>
          </cell>
          <cell r="X4274" t="str">
            <v>Pemerintah Kabupaten Tolitoli</v>
          </cell>
          <cell r="Y4274" t="str">
            <v>D-III KEPERAWATAN</v>
          </cell>
          <cell r="Z4274" t="str">
            <v>31-12-2008</v>
          </cell>
          <cell r="AA4274" t="str">
            <v>Aktif</v>
          </cell>
          <cell r="AB4274" t="str">
            <v>PNS Daerah Kab./Kota yang bekerja pada Kab./Kota</v>
          </cell>
          <cell r="AC4274" t="str">
            <v>Pemerintah Kab. Tolitoli</v>
          </cell>
          <cell r="AD4274" t="str">
            <v>Pemerintah Kab. Tolitoli</v>
          </cell>
        </row>
        <row r="4275">
          <cell r="A4275">
            <v>4273</v>
          </cell>
          <cell r="B4275" t="str">
            <v>196803032001121002</v>
          </cell>
          <cell r="C4275" t="str">
            <v>570013689</v>
          </cell>
          <cell r="D4275" t="str">
            <v>PITHER SAPAN TOTANAN</v>
          </cell>
          <cell r="E4275" t="str">
            <v/>
          </cell>
          <cell r="F4275" t="str">
            <v>SH.,M.Si</v>
          </cell>
          <cell r="G4275" t="str">
            <v>POLEWALI MANDAR</v>
          </cell>
          <cell r="H4275" t="str">
            <v>03 - 03 - 1968</v>
          </cell>
          <cell r="I4275" t="str">
            <v>III/a</v>
          </cell>
          <cell r="J4275" t="str">
            <v>01 - 12 - 2001</v>
          </cell>
          <cell r="K4275" t="str">
            <v>01 - 02 - 2003</v>
          </cell>
          <cell r="L4275" t="str">
            <v>L</v>
          </cell>
          <cell r="M4275" t="str">
            <v>III/d</v>
          </cell>
          <cell r="N4275" t="str">
            <v>01 - 04 - 2015</v>
          </cell>
          <cell r="O4275" t="str">
            <v>18</v>
          </cell>
          <cell r="P4275" t="str">
            <v>0</v>
          </cell>
          <cell r="Q4275" t="str">
            <v/>
          </cell>
          <cell r="R4275" t="str">
            <v/>
          </cell>
          <cell r="S4275" t="str">
            <v/>
          </cell>
          <cell r="T4275" t="str">
            <v/>
          </cell>
          <cell r="U4275" t="str">
            <v/>
          </cell>
          <cell r="V4275" t="str">
            <v>PENGOLAH DATA AKTA PERKAWINAN DAN PERCERAIAN</v>
          </cell>
          <cell r="W4275" t="str">
            <v>Seksi Perkawinan Dan Perceraian</v>
          </cell>
          <cell r="X4275" t="str">
            <v>Dinas Kependudukan Dan Pencatatan Sipil</v>
          </cell>
          <cell r="Y4275" t="str">
            <v>S-2 ILMU ADMINISTRASI PUBLIK</v>
          </cell>
          <cell r="Z4275" t="str">
            <v>31-12-2014</v>
          </cell>
          <cell r="AA4275" t="str">
            <v>Aktif</v>
          </cell>
          <cell r="AB4275" t="str">
            <v>PNS Daerah Kab./Kota yang bekerja pada Kab./Kota</v>
          </cell>
          <cell r="AC4275" t="str">
            <v>Pemerintah Kab. Tolitoli</v>
          </cell>
          <cell r="AD4275" t="str">
            <v>Pemerintah Kab. Tolitoli</v>
          </cell>
        </row>
        <row r="4276">
          <cell r="A4276">
            <v>4274</v>
          </cell>
          <cell r="B4276" t="str">
            <v>198106052007012007</v>
          </cell>
          <cell r="C4276" t="str">
            <v>570027730</v>
          </cell>
          <cell r="D4276" t="str">
            <v>SURYANI</v>
          </cell>
          <cell r="E4276" t="str">
            <v/>
          </cell>
          <cell r="F4276" t="str">
            <v/>
          </cell>
          <cell r="G4276" t="str">
            <v>TOLITOLI</v>
          </cell>
          <cell r="H4276" t="str">
            <v>05 - 06 - 1981</v>
          </cell>
          <cell r="I4276" t="str">
            <v>II/a</v>
          </cell>
          <cell r="J4276" t="str">
            <v>01 - 01 - 2007</v>
          </cell>
          <cell r="K4276" t="str">
            <v>01 - 10 - 2008</v>
          </cell>
          <cell r="L4276" t="str">
            <v>P</v>
          </cell>
          <cell r="M4276" t="str">
            <v>II/c</v>
          </cell>
          <cell r="N4276" t="str">
            <v>01 - 04 - 2015</v>
          </cell>
          <cell r="O4276" t="str">
            <v>13</v>
          </cell>
          <cell r="P4276" t="str">
            <v>3</v>
          </cell>
          <cell r="Q4276" t="str">
            <v/>
          </cell>
          <cell r="R4276" t="str">
            <v/>
          </cell>
          <cell r="S4276" t="str">
            <v/>
          </cell>
          <cell r="T4276" t="str">
            <v/>
          </cell>
          <cell r="U4276" t="str">
            <v/>
          </cell>
          <cell r="V4276" t="str">
            <v>FUNGSIONAL UMUM</v>
          </cell>
          <cell r="W4276" t="str">
            <v>Sub Bagian Tata Usaha Dan Kepegawaian</v>
          </cell>
          <cell r="X4276" t="str">
            <v>BAGIAN UMUM</v>
          </cell>
          <cell r="Y4276" t="str">
            <v>SMA A.3/IPS</v>
          </cell>
          <cell r="Z4276" t="str">
            <v>31-12-1999</v>
          </cell>
          <cell r="AA4276" t="str">
            <v>Aktif</v>
          </cell>
          <cell r="AB4276" t="str">
            <v>PNS Daerah Kab./Kota yang bekerja pada Kab./Kota</v>
          </cell>
          <cell r="AC4276" t="str">
            <v>Pemerintah Kab. Tolitoli</v>
          </cell>
          <cell r="AD4276" t="str">
            <v>Pemerintah Kab. Tolitoli</v>
          </cell>
        </row>
        <row r="4277">
          <cell r="A4277">
            <v>4275</v>
          </cell>
          <cell r="B4277" t="str">
            <v>197607162006042026</v>
          </cell>
          <cell r="C4277" t="str">
            <v>570021174</v>
          </cell>
          <cell r="D4277" t="str">
            <v>HERLINA</v>
          </cell>
          <cell r="E4277" t="str">
            <v/>
          </cell>
          <cell r="F4277" t="str">
            <v>S.Pd.I</v>
          </cell>
          <cell r="G4277" t="str">
            <v>SONI</v>
          </cell>
          <cell r="H4277" t="str">
            <v>16 - 07 - 1976</v>
          </cell>
          <cell r="I4277" t="str">
            <v>II/b</v>
          </cell>
          <cell r="J4277" t="str">
            <v>01 - 04 - 2006</v>
          </cell>
          <cell r="K4277" t="str">
            <v>01 - 10 - 2007</v>
          </cell>
          <cell r="L4277" t="str">
            <v>P</v>
          </cell>
          <cell r="M4277" t="str">
            <v>II/d</v>
          </cell>
          <cell r="N4277" t="str">
            <v>01 - 10 - 2014</v>
          </cell>
          <cell r="O4277" t="str">
            <v>13</v>
          </cell>
          <cell r="P4277" t="str">
            <v>9</v>
          </cell>
          <cell r="Q4277" t="str">
            <v/>
          </cell>
          <cell r="R4277" t="str">
            <v/>
          </cell>
          <cell r="S4277" t="str">
            <v/>
          </cell>
          <cell r="T4277" t="str">
            <v>01 - 10 - 2014</v>
          </cell>
          <cell r="U4277" t="str">
            <v>Guru Muda</v>
          </cell>
          <cell r="V4277" t="str">
            <v/>
          </cell>
          <cell r="W4277" t="str">
            <v>SDN 3 SONI</v>
          </cell>
          <cell r="X4277" t="str">
            <v>CABANG DISPENBUD KECAMATAN DAMPAL SELATAN</v>
          </cell>
          <cell r="Y4277" t="str">
            <v>D-II/A-II PGSD</v>
          </cell>
          <cell r="Z4277" t="str">
            <v>31-12-2004</v>
          </cell>
          <cell r="AA4277" t="str">
            <v>Aktif</v>
          </cell>
          <cell r="AB4277" t="str">
            <v>PNS Daerah Kab./Kota yang bekerja pada Kab./Kota</v>
          </cell>
          <cell r="AC4277" t="str">
            <v>Pemerintah Kab. Tolitoli</v>
          </cell>
          <cell r="AD4277" t="str">
            <v>Pemerintah Kab. Tolitoli</v>
          </cell>
        </row>
        <row r="4278">
          <cell r="A4278">
            <v>4276</v>
          </cell>
          <cell r="B4278" t="str">
            <v>197905062010012016</v>
          </cell>
          <cell r="C4278" t="str">
            <v/>
          </cell>
          <cell r="D4278" t="str">
            <v>MEYLIN CHRISTINA</v>
          </cell>
          <cell r="E4278" t="str">
            <v/>
          </cell>
          <cell r="F4278" t="str">
            <v>S. Psi</v>
          </cell>
          <cell r="G4278" t="str">
            <v>DONGGALA</v>
          </cell>
          <cell r="H4278" t="str">
            <v>06 - 05 - 1979</v>
          </cell>
          <cell r="I4278" t="str">
            <v>III/a</v>
          </cell>
          <cell r="J4278" t="str">
            <v>01 - 01 - 2010</v>
          </cell>
          <cell r="K4278" t="str">
            <v>01 - 01 - 2012</v>
          </cell>
          <cell r="L4278" t="str">
            <v>P</v>
          </cell>
          <cell r="M4278" t="str">
            <v>III/c</v>
          </cell>
          <cell r="N4278" t="str">
            <v>01 - 04 - 2018</v>
          </cell>
          <cell r="O4278" t="str">
            <v>8</v>
          </cell>
          <cell r="P4278" t="str">
            <v>3</v>
          </cell>
          <cell r="Q4278" t="str">
            <v/>
          </cell>
          <cell r="R4278" t="str">
            <v/>
          </cell>
          <cell r="S4278" t="str">
            <v/>
          </cell>
          <cell r="T4278" t="str">
            <v/>
          </cell>
          <cell r="U4278" t="str">
            <v/>
          </cell>
          <cell r="V4278" t="str">
            <v>PELAKSANA SEKSI BINA SARANA KESEHATAN</v>
          </cell>
          <cell r="W4278" t="str">
            <v>Seksi Pelayanan Kesehatan Tradisional Dan Pelayanan Transfusi Darah</v>
          </cell>
          <cell r="X4278" t="str">
            <v>Dinas Kesehatan</v>
          </cell>
          <cell r="Y4278" t="str">
            <v>S-1 PSIKOLOGI</v>
          </cell>
          <cell r="Z4278" t="str">
            <v>01-01-2004</v>
          </cell>
          <cell r="AA4278" t="str">
            <v>Aktif</v>
          </cell>
          <cell r="AB4278" t="str">
            <v>PNS Daerah Kab./Kota yang bekerja pada Kab./Kota</v>
          </cell>
          <cell r="AC4278" t="str">
            <v>Pemerintah Kab. Tolitoli</v>
          </cell>
          <cell r="AD4278" t="str">
            <v>Pemerintah Kab. Tolitoli</v>
          </cell>
        </row>
        <row r="4279">
          <cell r="A4279">
            <v>4277</v>
          </cell>
          <cell r="B4279" t="str">
            <v>197008232000121004</v>
          </cell>
          <cell r="C4279" t="str">
            <v>132275644</v>
          </cell>
          <cell r="D4279" t="str">
            <v>HAMSTERLING</v>
          </cell>
          <cell r="E4279" t="str">
            <v/>
          </cell>
          <cell r="F4279" t="str">
            <v>S.PD</v>
          </cell>
          <cell r="G4279" t="str">
            <v>MOROWALI UTARA</v>
          </cell>
          <cell r="H4279" t="str">
            <v>23 - 08 - 1970</v>
          </cell>
          <cell r="I4279" t="str">
            <v>III/a</v>
          </cell>
          <cell r="J4279" t="str">
            <v>01 - 12 - 2000</v>
          </cell>
          <cell r="K4279" t="str">
            <v>01 - 04 - 2002</v>
          </cell>
          <cell r="L4279" t="str">
            <v>L</v>
          </cell>
          <cell r="M4279" t="str">
            <v>IV/a</v>
          </cell>
          <cell r="N4279" t="str">
            <v>01 - 10 - 2011</v>
          </cell>
          <cell r="O4279" t="str">
            <v>10</v>
          </cell>
          <cell r="P4279" t="str">
            <v>10</v>
          </cell>
          <cell r="Q4279" t="str">
            <v/>
          </cell>
          <cell r="R4279" t="str">
            <v/>
          </cell>
          <cell r="S4279" t="str">
            <v/>
          </cell>
          <cell r="T4279" t="str">
            <v>31 - 01 - 2018</v>
          </cell>
          <cell r="U4279" t="str">
            <v>Guru Madya</v>
          </cell>
          <cell r="V4279" t="str">
            <v/>
          </cell>
          <cell r="W4279" t="str">
            <v>SMP N SATU ATAP KUMBA AGUNG</v>
          </cell>
          <cell r="X4279" t="str">
            <v>Dinas Pendidikan Dan Kebudayaan</v>
          </cell>
          <cell r="Y4279" t="str">
            <v>S-1 PENDIDIKAN SEJARAH</v>
          </cell>
          <cell r="Z4279" t="str">
            <v>31-12-1996</v>
          </cell>
          <cell r="AA4279" t="str">
            <v>Aktif</v>
          </cell>
          <cell r="AB4279" t="str">
            <v>PNS Daerah Kab./Kota yang bekerja pada Kab./Kota</v>
          </cell>
          <cell r="AC4279" t="str">
            <v>Pemerintah Kab. Tolitoli</v>
          </cell>
          <cell r="AD4279" t="str">
            <v>Pemerintah Kab. Tolitoli</v>
          </cell>
        </row>
        <row r="4280">
          <cell r="A4280">
            <v>4278</v>
          </cell>
          <cell r="B4280" t="str">
            <v>196904211995071001</v>
          </cell>
          <cell r="C4280" t="str">
            <v>132080290</v>
          </cell>
          <cell r="D4280" t="str">
            <v>ZEMS</v>
          </cell>
          <cell r="E4280" t="str">
            <v/>
          </cell>
          <cell r="F4280" t="str">
            <v/>
          </cell>
          <cell r="G4280" t="str">
            <v>GORONTALO</v>
          </cell>
          <cell r="H4280" t="str">
            <v>21 - 04 - 1969</v>
          </cell>
          <cell r="I4280" t="str">
            <v>I/a</v>
          </cell>
          <cell r="J4280" t="str">
            <v>01 - 07 - 1995</v>
          </cell>
          <cell r="K4280" t="str">
            <v>01 - 07 - 1996</v>
          </cell>
          <cell r="L4280" t="str">
            <v>L</v>
          </cell>
          <cell r="M4280" t="str">
            <v>II/b</v>
          </cell>
          <cell r="N4280" t="str">
            <v>01 - 04 - 2017</v>
          </cell>
          <cell r="O4280" t="str">
            <v>16</v>
          </cell>
          <cell r="P4280" t="str">
            <v>9</v>
          </cell>
          <cell r="Q4280" t="str">
            <v/>
          </cell>
          <cell r="R4280" t="str">
            <v/>
          </cell>
          <cell r="S4280" t="str">
            <v/>
          </cell>
          <cell r="T4280" t="str">
            <v/>
          </cell>
          <cell r="U4280" t="str">
            <v/>
          </cell>
          <cell r="V4280" t="str">
            <v>PENGUMPUL DATA DAN PENGAGENDA SURAT SARANA DAN PRASARANA</v>
          </cell>
          <cell r="W4280" t="str">
            <v>Seksi Kemitraan Olahraga</v>
          </cell>
          <cell r="X4280" t="str">
            <v>Bidang Kemitraan Pemuda Dan Olahraga</v>
          </cell>
          <cell r="Y4280" t="str">
            <v>SMA A.3/IPS</v>
          </cell>
          <cell r="Z4280" t="str">
            <v>31-12-2002</v>
          </cell>
          <cell r="AA4280" t="str">
            <v>Aktif</v>
          </cell>
          <cell r="AB4280" t="str">
            <v>PNS Daerah Kab./Kota yang bekerja pada Kab./Kota</v>
          </cell>
          <cell r="AC4280" t="str">
            <v>Pemerintah Kab. Tolitoli</v>
          </cell>
          <cell r="AD4280" t="str">
            <v>Pemerintah Kab. Tolitoli</v>
          </cell>
        </row>
        <row r="4281">
          <cell r="A4281">
            <v>4279</v>
          </cell>
          <cell r="B4281" t="str">
            <v>198006192010011010</v>
          </cell>
          <cell r="C4281" t="str">
            <v/>
          </cell>
          <cell r="D4281" t="str">
            <v>MUKRAMIN</v>
          </cell>
          <cell r="E4281" t="str">
            <v/>
          </cell>
          <cell r="F4281" t="str">
            <v>S.Sos</v>
          </cell>
          <cell r="G4281" t="str">
            <v>TOLITOLI</v>
          </cell>
          <cell r="H4281" t="str">
            <v>19 - 06 - 1980</v>
          </cell>
          <cell r="I4281" t="str">
            <v>III/a</v>
          </cell>
          <cell r="J4281" t="str">
            <v>01 - 01 - 2010</v>
          </cell>
          <cell r="K4281" t="str">
            <v>01 - 01 - 2012</v>
          </cell>
          <cell r="L4281" t="str">
            <v>L</v>
          </cell>
          <cell r="M4281" t="str">
            <v>III/c</v>
          </cell>
          <cell r="N4281" t="str">
            <v>01 - 04 - 2018</v>
          </cell>
          <cell r="O4281" t="str">
            <v>8</v>
          </cell>
          <cell r="P4281" t="str">
            <v>3</v>
          </cell>
          <cell r="Q4281" t="str">
            <v/>
          </cell>
          <cell r="R4281" t="str">
            <v/>
          </cell>
          <cell r="S4281" t="str">
            <v/>
          </cell>
          <cell r="T4281" t="str">
            <v/>
          </cell>
          <cell r="U4281" t="str">
            <v/>
          </cell>
          <cell r="V4281" t="str">
            <v>PENGADMINISTRASI KEPENDUDUKAN</v>
          </cell>
          <cell r="W4281" t="str">
            <v>Seksi Pindah Datang Penduduk</v>
          </cell>
          <cell r="X4281" t="str">
            <v>Dinas Kependudukan Dan Pencatatan Sipil</v>
          </cell>
          <cell r="Y4281" t="str">
            <v>S-1 ADMINISTRASI NEGARA</v>
          </cell>
          <cell r="Z4281" t="str">
            <v>01-01-2006</v>
          </cell>
          <cell r="AA4281" t="str">
            <v>Aktif</v>
          </cell>
          <cell r="AB4281" t="str">
            <v>PNS Daerah Kab./Kota yang bekerja pada Kab./Kota</v>
          </cell>
          <cell r="AC4281" t="str">
            <v>Pemerintah Kab. Tolitoli</v>
          </cell>
          <cell r="AD4281" t="str">
            <v>Pemerintah Kab. Tolitoli</v>
          </cell>
        </row>
        <row r="4282">
          <cell r="A4282">
            <v>4280</v>
          </cell>
          <cell r="B4282" t="str">
            <v>197408192008012004</v>
          </cell>
          <cell r="C4282" t="str">
            <v>570036268</v>
          </cell>
          <cell r="D4282" t="str">
            <v>RUSMANIA</v>
          </cell>
          <cell r="E4282" t="str">
            <v/>
          </cell>
          <cell r="F4282" t="str">
            <v>A.Ma</v>
          </cell>
          <cell r="G4282" t="str">
            <v>KALANGKANGAN</v>
          </cell>
          <cell r="H4282" t="str">
            <v>19 - 08 - 1974</v>
          </cell>
          <cell r="I4282" t="str">
            <v>II/b</v>
          </cell>
          <cell r="J4282" t="str">
            <v>01 - 01 - 2008</v>
          </cell>
          <cell r="K4282" t="str">
            <v>01 - 12 - 2009</v>
          </cell>
          <cell r="L4282" t="str">
            <v>P</v>
          </cell>
          <cell r="M4282" t="str">
            <v>II/d</v>
          </cell>
          <cell r="N4282" t="str">
            <v>01 - 10 - 2017</v>
          </cell>
          <cell r="O4282" t="str">
            <v>15</v>
          </cell>
          <cell r="P4282" t="str">
            <v>9</v>
          </cell>
          <cell r="Q4282" t="str">
            <v/>
          </cell>
          <cell r="R4282" t="str">
            <v/>
          </cell>
          <cell r="S4282" t="str">
            <v/>
          </cell>
          <cell r="T4282" t="str">
            <v>01 - 10 - 2017</v>
          </cell>
          <cell r="U4282" t="str">
            <v>Guru</v>
          </cell>
          <cell r="V4282" t="str">
            <v/>
          </cell>
          <cell r="W4282" t="str">
            <v>TK NEGERI PEMBINA KECAMATAN GALANG</v>
          </cell>
          <cell r="X4282" t="str">
            <v>CABANG DISPENBUD KECAMATAN GALANG</v>
          </cell>
          <cell r="Y4282" t="str">
            <v>D-II PGTKI</v>
          </cell>
          <cell r="Z4282" t="str">
            <v>31-12-2004</v>
          </cell>
          <cell r="AA4282" t="str">
            <v>Aktif</v>
          </cell>
          <cell r="AB4282" t="str">
            <v>PNS Daerah Kab./Kota yang bekerja pada Kab./Kota</v>
          </cell>
          <cell r="AC4282" t="str">
            <v>Pemerintah Kab. Tolitoli</v>
          </cell>
          <cell r="AD4282" t="str">
            <v>Pemerintah Kab. Tolitoli</v>
          </cell>
        </row>
        <row r="4283">
          <cell r="A4283">
            <v>4281</v>
          </cell>
          <cell r="B4283" t="str">
            <v>197905282007012010</v>
          </cell>
          <cell r="C4283" t="str">
            <v>570027469</v>
          </cell>
          <cell r="D4283" t="str">
            <v>NISMA</v>
          </cell>
          <cell r="E4283" t="str">
            <v/>
          </cell>
          <cell r="F4283" t="str">
            <v>A.Ma</v>
          </cell>
          <cell r="G4283" t="str">
            <v>TOLITOLI</v>
          </cell>
          <cell r="H4283" t="str">
            <v>28 - 05 - 1979</v>
          </cell>
          <cell r="I4283" t="str">
            <v>II/b</v>
          </cell>
          <cell r="J4283" t="str">
            <v>01 - 01 - 2007</v>
          </cell>
          <cell r="K4283" t="str">
            <v>01 - 10 - 2008</v>
          </cell>
          <cell r="L4283" t="str">
            <v>P</v>
          </cell>
          <cell r="M4283" t="str">
            <v>II/d</v>
          </cell>
          <cell r="N4283" t="str">
            <v>01 - 04 - 2017</v>
          </cell>
          <cell r="O4283" t="str">
            <v>15</v>
          </cell>
          <cell r="P4283" t="str">
            <v>3</v>
          </cell>
          <cell r="Q4283" t="str">
            <v/>
          </cell>
          <cell r="R4283" t="str">
            <v/>
          </cell>
          <cell r="S4283" t="str">
            <v/>
          </cell>
          <cell r="T4283" t="str">
            <v>01 - 04 - 2017</v>
          </cell>
          <cell r="U4283" t="str">
            <v>Guru Muda Tingkat. I</v>
          </cell>
          <cell r="V4283" t="str">
            <v/>
          </cell>
          <cell r="W4283" t="str">
            <v>TK NEGERI PEMBINA</v>
          </cell>
          <cell r="X4283" t="str">
            <v/>
          </cell>
          <cell r="Y4283" t="str">
            <v>D-II PENDIDIKAN AGAMA ISLAM</v>
          </cell>
          <cell r="Z4283" t="str">
            <v>31-12-2003</v>
          </cell>
          <cell r="AA4283" t="str">
            <v>Aktif</v>
          </cell>
          <cell r="AB4283" t="str">
            <v>PNS Daerah Kab./Kota yang bekerja pada Kab./Kota</v>
          </cell>
          <cell r="AC4283" t="str">
            <v>Pemerintah Kab. Tolitoli</v>
          </cell>
          <cell r="AD4283" t="str">
            <v>Pemerintah Kab. Tolitoli</v>
          </cell>
        </row>
        <row r="4284">
          <cell r="A4284">
            <v>4282</v>
          </cell>
          <cell r="B4284" t="str">
            <v>198010172014092001</v>
          </cell>
          <cell r="C4284" t="str">
            <v/>
          </cell>
          <cell r="D4284" t="str">
            <v>MASIRA</v>
          </cell>
          <cell r="E4284" t="str">
            <v/>
          </cell>
          <cell r="F4284" t="str">
            <v/>
          </cell>
          <cell r="G4284" t="str">
            <v>TOLITOLI</v>
          </cell>
          <cell r="H4284" t="str">
            <v>17 - 10 - 1980</v>
          </cell>
          <cell r="I4284" t="str">
            <v>II/a</v>
          </cell>
          <cell r="J4284" t="str">
            <v>01 - 09 - 2014</v>
          </cell>
          <cell r="K4284" t="str">
            <v>01 - 12 - 2015</v>
          </cell>
          <cell r="L4284" t="str">
            <v>P</v>
          </cell>
          <cell r="M4284" t="str">
            <v>II/a</v>
          </cell>
          <cell r="N4284" t="str">
            <v>01 - 09 - 2014</v>
          </cell>
          <cell r="O4284" t="str">
            <v>10</v>
          </cell>
          <cell r="P4284" t="str">
            <v>2</v>
          </cell>
          <cell r="Q4284" t="str">
            <v/>
          </cell>
          <cell r="R4284" t="str">
            <v/>
          </cell>
          <cell r="S4284" t="str">
            <v/>
          </cell>
          <cell r="T4284" t="str">
            <v/>
          </cell>
          <cell r="U4284" t="str">
            <v/>
          </cell>
          <cell r="V4284" t="str">
            <v>TEKNIS / ADMINISTRASI LAINNYA</v>
          </cell>
          <cell r="W4284" t="str">
            <v>SDN 3 MALALA</v>
          </cell>
          <cell r="X4284" t="str">
            <v>CABANG DISPENBUD KECAMATAN DONDO</v>
          </cell>
          <cell r="Y4284" t="str">
            <v>SMK PERTANIAN</v>
          </cell>
          <cell r="Z4284" t="str">
            <v>18-05-1998</v>
          </cell>
          <cell r="AA4284" t="str">
            <v>Aktif</v>
          </cell>
          <cell r="AB4284" t="str">
            <v>PNS Daerah Kab./Kota yang bekerja pada Kab./Kota</v>
          </cell>
          <cell r="AC4284" t="str">
            <v>Pemerintah Kab. Tolitoli</v>
          </cell>
          <cell r="AD4284" t="str">
            <v>Pemerintah Kab. Tolitoli</v>
          </cell>
        </row>
        <row r="4285">
          <cell r="A4285">
            <v>4283</v>
          </cell>
          <cell r="B4285" t="str">
            <v>197903202003122009</v>
          </cell>
          <cell r="C4285" t="str">
            <v>570015621</v>
          </cell>
          <cell r="D4285" t="str">
            <v>MARHAENI</v>
          </cell>
          <cell r="E4285" t="str">
            <v/>
          </cell>
          <cell r="F4285" t="str">
            <v>A.Md.Kep</v>
          </cell>
          <cell r="G4285" t="str">
            <v>BARRU</v>
          </cell>
          <cell r="H4285" t="str">
            <v>20 - 03 - 1979</v>
          </cell>
          <cell r="I4285" t="str">
            <v>II/a</v>
          </cell>
          <cell r="J4285" t="str">
            <v>01 - 12 - 2003</v>
          </cell>
          <cell r="K4285" t="str">
            <v>01 - 03 - 2005</v>
          </cell>
          <cell r="L4285" t="str">
            <v>P</v>
          </cell>
          <cell r="M4285" t="str">
            <v>III/b</v>
          </cell>
          <cell r="N4285" t="str">
            <v>01 - 04 - 2016</v>
          </cell>
          <cell r="O4285" t="str">
            <v>7</v>
          </cell>
          <cell r="P4285" t="str">
            <v>4</v>
          </cell>
          <cell r="Q4285" t="str">
            <v/>
          </cell>
          <cell r="R4285" t="str">
            <v/>
          </cell>
          <cell r="S4285" t="str">
            <v/>
          </cell>
          <cell r="T4285" t="str">
            <v>01 - 10 - 2013</v>
          </cell>
          <cell r="U4285" t="str">
            <v>Perawat Pelaksana Lanjutan</v>
          </cell>
          <cell r="V4285" t="str">
            <v/>
          </cell>
          <cell r="W4285" t="str">
            <v>Sub Bidang Pelayanan Medis Dan Keperawatan</v>
          </cell>
          <cell r="X4285" t="str">
            <v>BIDANG PELAYANAN</v>
          </cell>
          <cell r="Y4285" t="str">
            <v>D-III KEPERAWATAN</v>
          </cell>
          <cell r="Z4285" t="str">
            <v>31-12-2007</v>
          </cell>
          <cell r="AA4285" t="str">
            <v>Aktif</v>
          </cell>
          <cell r="AB4285" t="str">
            <v>PNS Daerah Kab./Kota yang bekerja pada Kab./Kota</v>
          </cell>
          <cell r="AC4285" t="str">
            <v>Pemerintah Kab. Tolitoli</v>
          </cell>
          <cell r="AD4285" t="str">
            <v>Pemerintah Kab. Tolitoli</v>
          </cell>
        </row>
        <row r="4286">
          <cell r="A4286">
            <v>4284</v>
          </cell>
          <cell r="B4286" t="str">
            <v>197807052014092003</v>
          </cell>
          <cell r="C4286" t="str">
            <v/>
          </cell>
          <cell r="D4286" t="str">
            <v>SYAHRAINI</v>
          </cell>
          <cell r="E4286" t="str">
            <v/>
          </cell>
          <cell r="F4286" t="str">
            <v>S.Sos</v>
          </cell>
          <cell r="G4286" t="str">
            <v>TOLITOLI</v>
          </cell>
          <cell r="H4286" t="str">
            <v>05 - 07 - 1978</v>
          </cell>
          <cell r="I4286" t="str">
            <v>III/a</v>
          </cell>
          <cell r="J4286" t="str">
            <v>01 - 09 - 2014</v>
          </cell>
          <cell r="K4286" t="str">
            <v>01 - 12 - 2015</v>
          </cell>
          <cell r="L4286" t="str">
            <v>P</v>
          </cell>
          <cell r="M4286" t="str">
            <v>III/a</v>
          </cell>
          <cell r="N4286" t="str">
            <v>01 - 09 - 2014</v>
          </cell>
          <cell r="O4286" t="str">
            <v>9</v>
          </cell>
          <cell r="P4286" t="str">
            <v>8</v>
          </cell>
          <cell r="Q4286" t="str">
            <v/>
          </cell>
          <cell r="R4286" t="str">
            <v/>
          </cell>
          <cell r="S4286" t="str">
            <v/>
          </cell>
          <cell r="T4286" t="str">
            <v/>
          </cell>
          <cell r="U4286" t="str">
            <v/>
          </cell>
          <cell r="V4286" t="str">
            <v>TEKNIS / ADMINISTRASI LAINNYA</v>
          </cell>
          <cell r="W4286" t="str">
            <v>KANTOR KECAMATAN BAOLAN</v>
          </cell>
          <cell r="X4286" t="str">
            <v>Pemerintah Kabupaten Tolitoli</v>
          </cell>
          <cell r="Y4286" t="str">
            <v>S-1 ILMU ADMINISTRASI NEGARA</v>
          </cell>
          <cell r="Z4286" t="str">
            <v>07-08-2004</v>
          </cell>
          <cell r="AA4286" t="str">
            <v>Aktif</v>
          </cell>
          <cell r="AB4286" t="str">
            <v>PNS Daerah Kab./Kota yang bekerja pada Kab./Kota</v>
          </cell>
          <cell r="AC4286" t="str">
            <v>Pemerintah Kab. Tolitoli</v>
          </cell>
          <cell r="AD4286" t="str">
            <v>Pemerintah Kab. Tolitoli</v>
          </cell>
        </row>
        <row r="4287">
          <cell r="A4287">
            <v>4285</v>
          </cell>
          <cell r="B4287" t="str">
            <v>197807052014092001</v>
          </cell>
          <cell r="C4287" t="str">
            <v/>
          </cell>
          <cell r="D4287" t="str">
            <v>INDRAYANI</v>
          </cell>
          <cell r="E4287" t="str">
            <v/>
          </cell>
          <cell r="F4287" t="str">
            <v/>
          </cell>
          <cell r="G4287" t="str">
            <v>KENDARI</v>
          </cell>
          <cell r="H4287" t="str">
            <v>05 - 07 - 1978</v>
          </cell>
          <cell r="I4287" t="str">
            <v>I/c</v>
          </cell>
          <cell r="J4287" t="str">
            <v>01 - 09 - 2014</v>
          </cell>
          <cell r="K4287" t="str">
            <v>01 - 12 - 2015</v>
          </cell>
          <cell r="L4287" t="str">
            <v>P</v>
          </cell>
          <cell r="M4287" t="str">
            <v>I/c</v>
          </cell>
          <cell r="N4287" t="str">
            <v>01 - 09 - 2014</v>
          </cell>
          <cell r="O4287" t="str">
            <v>12</v>
          </cell>
          <cell r="P4287" t="str">
            <v>9</v>
          </cell>
          <cell r="Q4287" t="str">
            <v/>
          </cell>
          <cell r="R4287" t="str">
            <v/>
          </cell>
          <cell r="S4287" t="str">
            <v/>
          </cell>
          <cell r="T4287" t="str">
            <v/>
          </cell>
          <cell r="U4287" t="str">
            <v/>
          </cell>
          <cell r="V4287" t="str">
            <v>PENGADMINISTRASI UMUM</v>
          </cell>
          <cell r="W4287" t="str">
            <v>Sub Bagian Umum Dan Kepegawaian</v>
          </cell>
          <cell r="X4287" t="str">
            <v>Dinas Penanaman Modal Dan Pelayanan Terpadu Satu Pintu</v>
          </cell>
          <cell r="Y4287" t="str">
            <v>PAKET C</v>
          </cell>
          <cell r="Z4287" t="str">
            <v>15-12-2008</v>
          </cell>
          <cell r="AA4287" t="str">
            <v>Aktif</v>
          </cell>
          <cell r="AB4287" t="str">
            <v>PNS Daerah Kab./Kota yang bekerja pada Kab./Kota</v>
          </cell>
          <cell r="AC4287" t="str">
            <v>Pemerintah Kab. Tolitoli</v>
          </cell>
          <cell r="AD4287" t="str">
            <v>Pemerintah Kab. Tolitoli</v>
          </cell>
        </row>
        <row r="4288">
          <cell r="A4288">
            <v>4286</v>
          </cell>
          <cell r="B4288" t="str">
            <v>198306122009032003</v>
          </cell>
          <cell r="C4288" t="str">
            <v/>
          </cell>
          <cell r="D4288" t="str">
            <v>MASNI</v>
          </cell>
          <cell r="E4288" t="str">
            <v/>
          </cell>
          <cell r="F4288" t="str">
            <v>SKM</v>
          </cell>
          <cell r="G4288" t="str">
            <v>TAMPIALA</v>
          </cell>
          <cell r="H4288" t="str">
            <v>12 - 06 - 1983</v>
          </cell>
          <cell r="I4288" t="str">
            <v>III/a</v>
          </cell>
          <cell r="J4288" t="str">
            <v>01 - 03 - 2009</v>
          </cell>
          <cell r="K4288" t="str">
            <v>01 - 02 - 2011</v>
          </cell>
          <cell r="L4288" t="str">
            <v>P</v>
          </cell>
          <cell r="M4288" t="str">
            <v>III/c</v>
          </cell>
          <cell r="N4288" t="str">
            <v>01 - 04 - 2016</v>
          </cell>
          <cell r="O4288" t="str">
            <v>7</v>
          </cell>
          <cell r="P4288" t="str">
            <v>1</v>
          </cell>
          <cell r="Q4288" t="str">
            <v/>
          </cell>
          <cell r="R4288" t="str">
            <v/>
          </cell>
          <cell r="S4288" t="str">
            <v/>
          </cell>
          <cell r="T4288" t="str">
            <v>01 - 04 - 2016</v>
          </cell>
          <cell r="U4288" t="str">
            <v>Administrator Kesehatan Ahli Muda / Muda</v>
          </cell>
          <cell r="V4288" t="str">
            <v/>
          </cell>
          <cell r="W4288" t="str">
            <v>Sub Bagian Keuangan Dan Aset</v>
          </cell>
          <cell r="X4288" t="str">
            <v>Dinas Kesehatan</v>
          </cell>
          <cell r="Y4288" t="str">
            <v>S-1 KESEHATAN MASYARAKAT</v>
          </cell>
          <cell r="Z4288" t="str">
            <v>31-12-2007</v>
          </cell>
          <cell r="AA4288" t="str">
            <v>Aktif</v>
          </cell>
          <cell r="AB4288" t="str">
            <v>PNS Daerah Kab./Kota yang bekerja pada Kab./Kota</v>
          </cell>
          <cell r="AC4288" t="str">
            <v>Pemerintah Kab. Tolitoli</v>
          </cell>
          <cell r="AD4288" t="str">
            <v>Pemerintah Kab. Tolitoli</v>
          </cell>
        </row>
        <row r="4289">
          <cell r="A4289">
            <v>4287</v>
          </cell>
          <cell r="B4289" t="str">
            <v>198310132010012017</v>
          </cell>
          <cell r="C4289" t="str">
            <v/>
          </cell>
          <cell r="D4289" t="str">
            <v>MASNIA</v>
          </cell>
          <cell r="E4289" t="str">
            <v/>
          </cell>
          <cell r="F4289" t="str">
            <v>SKM</v>
          </cell>
          <cell r="G4289" t="str">
            <v>TOLITOLI</v>
          </cell>
          <cell r="H4289" t="str">
            <v>13 - 10 - 1983</v>
          </cell>
          <cell r="I4289" t="str">
            <v>II/a</v>
          </cell>
          <cell r="J4289" t="str">
            <v>01 - 01 - 2010</v>
          </cell>
          <cell r="K4289" t="str">
            <v>01 - 01 - 2012</v>
          </cell>
          <cell r="L4289" t="str">
            <v>P</v>
          </cell>
          <cell r="M4289" t="str">
            <v>III/b</v>
          </cell>
          <cell r="N4289" t="str">
            <v>01 - 04 - 2018</v>
          </cell>
          <cell r="O4289" t="str">
            <v>8</v>
          </cell>
          <cell r="P4289" t="str">
            <v>7</v>
          </cell>
          <cell r="Q4289" t="str">
            <v/>
          </cell>
          <cell r="R4289" t="str">
            <v/>
          </cell>
          <cell r="S4289" t="str">
            <v/>
          </cell>
          <cell r="T4289" t="str">
            <v>01 - 10 - 2016</v>
          </cell>
          <cell r="U4289" t="str">
            <v>Administrator Kesehatan Ahli Pertama / Pertama</v>
          </cell>
          <cell r="V4289" t="str">
            <v/>
          </cell>
          <cell r="W4289" t="str">
            <v>Seksi Alat Kesehatan Dan Perbekalan Kesehatan Rumah Tangga</v>
          </cell>
          <cell r="X4289" t="str">
            <v>Dinas Kesehatan</v>
          </cell>
          <cell r="Y4289" t="str">
            <v>S-1 ADMINISTRASI KEBIJAKAN KESEHATAN</v>
          </cell>
          <cell r="Z4289" t="str">
            <v>01-01-2005</v>
          </cell>
          <cell r="AA4289" t="str">
            <v>Aktif</v>
          </cell>
          <cell r="AB4289" t="str">
            <v>PNS Daerah Kab./Kota yang bekerja pada Kab./Kota</v>
          </cell>
          <cell r="AC4289" t="str">
            <v>Pemerintah Kab. Tolitoli</v>
          </cell>
          <cell r="AD4289" t="str">
            <v>Pemerintah Kab. Tolitoli</v>
          </cell>
        </row>
        <row r="4290">
          <cell r="A4290">
            <v>4288</v>
          </cell>
          <cell r="B4290" t="str">
            <v>196503312003121001</v>
          </cell>
          <cell r="C4290" t="str">
            <v>570015449</v>
          </cell>
          <cell r="D4290" t="str">
            <v>NURDIN</v>
          </cell>
          <cell r="E4290" t="str">
            <v/>
          </cell>
          <cell r="F4290" t="str">
            <v>S.PD</v>
          </cell>
          <cell r="G4290" t="str">
            <v>TOJO UNA-UNA</v>
          </cell>
          <cell r="H4290" t="str">
            <v>31 - 03 - 1965</v>
          </cell>
          <cell r="I4290" t="str">
            <v>III/a</v>
          </cell>
          <cell r="J4290" t="str">
            <v>01 - 12 - 2003</v>
          </cell>
          <cell r="K4290" t="str">
            <v>01 - 03 - 2005</v>
          </cell>
          <cell r="L4290" t="str">
            <v>L</v>
          </cell>
          <cell r="M4290" t="str">
            <v>III/c</v>
          </cell>
          <cell r="N4290" t="str">
            <v>01 - 10 - 2011</v>
          </cell>
          <cell r="O4290" t="str">
            <v>14</v>
          </cell>
          <cell r="P4290" t="str">
            <v>8</v>
          </cell>
          <cell r="Q4290" t="str">
            <v/>
          </cell>
          <cell r="R4290" t="str">
            <v/>
          </cell>
          <cell r="S4290" t="str">
            <v/>
          </cell>
          <cell r="T4290" t="str">
            <v>04 - 01 - 2012</v>
          </cell>
          <cell r="U4290" t="str">
            <v>Guru Madya Tingkat. I</v>
          </cell>
          <cell r="V4290" t="str">
            <v/>
          </cell>
          <cell r="W4290" t="str">
            <v>SMP Negeri 2 Tolitoli</v>
          </cell>
          <cell r="X4290" t="str">
            <v>Dinas Pendidikan Dan Kebudayaan</v>
          </cell>
          <cell r="Y4290" t="str">
            <v>S-1/A-IV SEJARAH</v>
          </cell>
          <cell r="Z4290" t="str">
            <v>31-12-1994</v>
          </cell>
          <cell r="AA4290" t="str">
            <v>Aktif</v>
          </cell>
          <cell r="AB4290" t="str">
            <v>PNS Daerah Kab./Kota yang bekerja pada Kab./Kota</v>
          </cell>
          <cell r="AC4290" t="str">
            <v>Pemerintah Kab. Tolitoli</v>
          </cell>
          <cell r="AD4290" t="str">
            <v>Pemerintah Kab. Tolitoli</v>
          </cell>
        </row>
        <row r="4291">
          <cell r="A4291">
            <v>4289</v>
          </cell>
          <cell r="B4291" t="str">
            <v>197810282014111001</v>
          </cell>
          <cell r="C4291" t="str">
            <v/>
          </cell>
          <cell r="D4291" t="str">
            <v>SUPADRI</v>
          </cell>
          <cell r="E4291" t="str">
            <v/>
          </cell>
          <cell r="F4291" t="str">
            <v/>
          </cell>
          <cell r="G4291" t="str">
            <v>TOLITOLI</v>
          </cell>
          <cell r="H4291" t="str">
            <v>28 - 10 - 1978</v>
          </cell>
          <cell r="I4291" t="str">
            <v>II/a</v>
          </cell>
          <cell r="J4291" t="str">
            <v>01 - 11 - 2014</v>
          </cell>
          <cell r="K4291" t="str">
            <v>01 - 09 - 2016</v>
          </cell>
          <cell r="L4291" t="str">
            <v>L</v>
          </cell>
          <cell r="M4291" t="str">
            <v>II/a</v>
          </cell>
          <cell r="N4291" t="str">
            <v>01 - 11 - 2014</v>
          </cell>
          <cell r="O4291" t="str">
            <v>10</v>
          </cell>
          <cell r="P4291" t="str">
            <v>3</v>
          </cell>
          <cell r="Q4291" t="str">
            <v/>
          </cell>
          <cell r="R4291" t="str">
            <v/>
          </cell>
          <cell r="S4291" t="str">
            <v/>
          </cell>
          <cell r="T4291" t="str">
            <v/>
          </cell>
          <cell r="U4291" t="str">
            <v/>
          </cell>
          <cell r="V4291" t="str">
            <v>PENGADMINISTRASI PERENCANAAN PROGRAM</v>
          </cell>
          <cell r="W4291" t="str">
            <v>Sub Bagian Bina Program Dan Layanan Pengadaan</v>
          </cell>
          <cell r="X4291" t="str">
            <v>Sekretariat Daerah</v>
          </cell>
          <cell r="Y4291" t="str">
            <v>SMK AKUNTANSI</v>
          </cell>
          <cell r="Z4291" t="str">
            <v>18-05-1998</v>
          </cell>
          <cell r="AA4291" t="str">
            <v>Aktif</v>
          </cell>
          <cell r="AB4291" t="str">
            <v>PNS Daerah Kab./Kota yang bekerja pada Kab./Kota</v>
          </cell>
          <cell r="AC4291" t="str">
            <v>Pemerintah Kab. Tolitoli</v>
          </cell>
          <cell r="AD4291" t="str">
            <v>Pemerintah Kab. Tolitoli</v>
          </cell>
        </row>
        <row r="4292">
          <cell r="A4292">
            <v>4290</v>
          </cell>
          <cell r="B4292" t="str">
            <v>198303092014092001</v>
          </cell>
          <cell r="C4292" t="str">
            <v/>
          </cell>
          <cell r="D4292" t="str">
            <v>ANDI FARIDA</v>
          </cell>
          <cell r="E4292" t="str">
            <v/>
          </cell>
          <cell r="F4292" t="str">
            <v>A.Ma</v>
          </cell>
          <cell r="G4292" t="str">
            <v>TOLITOLI</v>
          </cell>
          <cell r="H4292" t="str">
            <v>09 - 03 - 1983</v>
          </cell>
          <cell r="I4292" t="str">
            <v>II/b</v>
          </cell>
          <cell r="J4292" t="str">
            <v>01 - 09 - 2014</v>
          </cell>
          <cell r="K4292" t="str">
            <v>01 - 09 - 2016</v>
          </cell>
          <cell r="L4292" t="str">
            <v>P</v>
          </cell>
          <cell r="M4292" t="str">
            <v>II/b</v>
          </cell>
          <cell r="N4292" t="str">
            <v>01 - 09 - 2014</v>
          </cell>
          <cell r="O4292" t="str">
            <v>12</v>
          </cell>
          <cell r="P4292" t="str">
            <v>8</v>
          </cell>
          <cell r="Q4292" t="str">
            <v/>
          </cell>
          <cell r="R4292" t="str">
            <v/>
          </cell>
          <cell r="S4292" t="str">
            <v/>
          </cell>
          <cell r="T4292" t="str">
            <v/>
          </cell>
          <cell r="U4292" t="str">
            <v/>
          </cell>
          <cell r="V4292" t="str">
            <v>PELAKSANA TENAGA GURU</v>
          </cell>
          <cell r="W4292" t="str">
            <v>SDN JANJA DONDO</v>
          </cell>
          <cell r="X4292" t="str">
            <v/>
          </cell>
          <cell r="Y4292" t="str">
            <v>D-II PGSDI/MI</v>
          </cell>
          <cell r="Z4292" t="str">
            <v>01-07-2004</v>
          </cell>
          <cell r="AA4292" t="str">
            <v>Aktif</v>
          </cell>
          <cell r="AB4292" t="str">
            <v>PNS Daerah Kab./Kota yang bekerja pada Kab./Kota</v>
          </cell>
          <cell r="AC4292" t="str">
            <v>Pemerintah Kab. Tolitoli</v>
          </cell>
          <cell r="AD4292" t="str">
            <v>Pemerintah Kab. Tolitoli</v>
          </cell>
        </row>
        <row r="4293">
          <cell r="A4293">
            <v>4291</v>
          </cell>
          <cell r="B4293" t="str">
            <v>196612092007012014</v>
          </cell>
          <cell r="C4293" t="str">
            <v>570027653</v>
          </cell>
          <cell r="D4293" t="str">
            <v>HATIDJAH T. TUNDULOW</v>
          </cell>
          <cell r="E4293" t="str">
            <v/>
          </cell>
          <cell r="F4293" t="str">
            <v>SP</v>
          </cell>
          <cell r="G4293" t="str">
            <v>BUOL</v>
          </cell>
          <cell r="H4293" t="str">
            <v>09 - 12 - 1966</v>
          </cell>
          <cell r="I4293" t="str">
            <v>II/a</v>
          </cell>
          <cell r="J4293" t="str">
            <v>01 - 01 - 2007</v>
          </cell>
          <cell r="K4293" t="str">
            <v>01 - 10 - 2008</v>
          </cell>
          <cell r="L4293" t="str">
            <v>P</v>
          </cell>
          <cell r="M4293" t="str">
            <v>III/b</v>
          </cell>
          <cell r="N4293" t="str">
            <v>01 - 10 - 2017</v>
          </cell>
          <cell r="O4293" t="str">
            <v>12</v>
          </cell>
          <cell r="P4293" t="str">
            <v>9</v>
          </cell>
          <cell r="Q4293" t="str">
            <v/>
          </cell>
          <cell r="R4293" t="str">
            <v/>
          </cell>
          <cell r="S4293" t="str">
            <v/>
          </cell>
          <cell r="T4293" t="str">
            <v/>
          </cell>
          <cell r="U4293" t="str">
            <v/>
          </cell>
          <cell r="V4293" t="str">
            <v>PENGADMINISTRASI UMUM</v>
          </cell>
          <cell r="W4293" t="str">
            <v>Sub Bagian Umum Dan Program</v>
          </cell>
          <cell r="X4293" t="str">
            <v>Dinas Tanaman Pangan Dan Hortikultura</v>
          </cell>
          <cell r="Y4293" t="str">
            <v>S-1 PERTANIAN AGRIBISNIS</v>
          </cell>
          <cell r="Z4293" t="str">
            <v>31-12-2012</v>
          </cell>
          <cell r="AA4293" t="str">
            <v>Aktif</v>
          </cell>
          <cell r="AB4293" t="str">
            <v>PNS Daerah Kab./Kota yang bekerja pada Kab./Kota</v>
          </cell>
          <cell r="AC4293" t="str">
            <v>Pemerintah Kab. Tolitoli</v>
          </cell>
          <cell r="AD4293" t="str">
            <v>Pemerintah Kab. Tolitoli</v>
          </cell>
        </row>
        <row r="4294">
          <cell r="A4294">
            <v>4292</v>
          </cell>
          <cell r="B4294" t="str">
            <v>196709252007012016</v>
          </cell>
          <cell r="C4294" t="str">
            <v>570028130</v>
          </cell>
          <cell r="D4294" t="str">
            <v>RUMIATI ISMAIL PALOPO</v>
          </cell>
          <cell r="E4294" t="str">
            <v/>
          </cell>
          <cell r="F4294" t="str">
            <v>SE</v>
          </cell>
          <cell r="G4294" t="str">
            <v>TOLITOLI</v>
          </cell>
          <cell r="H4294" t="str">
            <v>25 - 09 - 1967</v>
          </cell>
          <cell r="I4294" t="str">
            <v>II/a</v>
          </cell>
          <cell r="J4294" t="str">
            <v>01 - 01 - 2007</v>
          </cell>
          <cell r="K4294" t="str">
            <v>01 - 10 - 2008</v>
          </cell>
          <cell r="L4294" t="str">
            <v>P</v>
          </cell>
          <cell r="M4294" t="str">
            <v>III/a</v>
          </cell>
          <cell r="N4294" t="str">
            <v>01 - 10 - 2016</v>
          </cell>
          <cell r="O4294" t="str">
            <v>11</v>
          </cell>
          <cell r="P4294" t="str">
            <v>9</v>
          </cell>
          <cell r="Q4294" t="str">
            <v/>
          </cell>
          <cell r="R4294" t="str">
            <v/>
          </cell>
          <cell r="S4294" t="str">
            <v/>
          </cell>
          <cell r="T4294" t="str">
            <v/>
          </cell>
          <cell r="U4294" t="str">
            <v/>
          </cell>
          <cell r="V4294" t="str">
            <v>FUNGSIONAL UMUM</v>
          </cell>
          <cell r="W4294" t="str">
            <v>Dinas Koperasi, Usaha Mikro, Kecil Dan Menengah</v>
          </cell>
          <cell r="X4294" t="str">
            <v>Pemerintah Kabupaten Tolitoli</v>
          </cell>
          <cell r="Y4294" t="str">
            <v>S-1 EKONOMI MANAJEMEN</v>
          </cell>
          <cell r="Z4294" t="str">
            <v>31-12-2015</v>
          </cell>
          <cell r="AA4294" t="str">
            <v>Aktif</v>
          </cell>
          <cell r="AB4294" t="str">
            <v>PNS Daerah Kab./Kota yang bekerja pada Kab./Kota</v>
          </cell>
          <cell r="AC4294" t="str">
            <v>Pemerintah Kab. Tolitoli</v>
          </cell>
          <cell r="AD4294" t="str">
            <v>Pemerintah Kab. Tolitoli</v>
          </cell>
        </row>
        <row r="4295">
          <cell r="A4295">
            <v>4293</v>
          </cell>
          <cell r="B4295" t="str">
            <v>198410022008041002</v>
          </cell>
          <cell r="C4295" t="str">
            <v>570035818</v>
          </cell>
          <cell r="D4295" t="str">
            <v>M. NASRUN</v>
          </cell>
          <cell r="E4295" t="str">
            <v/>
          </cell>
          <cell r="F4295" t="str">
            <v>S.KEP</v>
          </cell>
          <cell r="G4295" t="str">
            <v>TOLITOLI</v>
          </cell>
          <cell r="H4295" t="str">
            <v>02 - 10 - 1984</v>
          </cell>
          <cell r="I4295" t="str">
            <v>II/c</v>
          </cell>
          <cell r="J4295" t="str">
            <v>01 - 04 - 2008</v>
          </cell>
          <cell r="K4295" t="str">
            <v>01 - 12 - 2009</v>
          </cell>
          <cell r="L4295" t="str">
            <v>L</v>
          </cell>
          <cell r="M4295" t="str">
            <v>III/b</v>
          </cell>
          <cell r="N4295" t="str">
            <v>01 - 04 - 2018</v>
          </cell>
          <cell r="O4295" t="str">
            <v>8</v>
          </cell>
          <cell r="P4295" t="str">
            <v>0</v>
          </cell>
          <cell r="Q4295" t="str">
            <v/>
          </cell>
          <cell r="R4295" t="str">
            <v/>
          </cell>
          <cell r="S4295" t="str">
            <v/>
          </cell>
          <cell r="T4295" t="str">
            <v>01 - 04 - 2018</v>
          </cell>
          <cell r="U4295" t="str">
            <v>Perawat Pertama</v>
          </cell>
          <cell r="V4295" t="str">
            <v/>
          </cell>
          <cell r="W4295" t="str">
            <v>PUSKESMAS DUNGINGIS</v>
          </cell>
          <cell r="X4295" t="str">
            <v>DINAS KESEHATAN</v>
          </cell>
          <cell r="Y4295" t="str">
            <v>S-1 ILMU KEPERAWATAN</v>
          </cell>
          <cell r="Z4295" t="str">
            <v>31-12-2014</v>
          </cell>
          <cell r="AA4295" t="str">
            <v>Tugas Belajar</v>
          </cell>
          <cell r="AB4295" t="str">
            <v>PNS Daerah Kab./Kota yang bekerja pada Kab./Kota</v>
          </cell>
          <cell r="AC4295" t="str">
            <v>Pemerintah Kab. Tolitoli</v>
          </cell>
          <cell r="AD4295" t="str">
            <v>Pemerintah Kab. Tolitoli</v>
          </cell>
        </row>
        <row r="4296">
          <cell r="A4296">
            <v>4294</v>
          </cell>
          <cell r="B4296" t="str">
            <v>198202152009042001</v>
          </cell>
          <cell r="C4296" t="str">
            <v/>
          </cell>
          <cell r="D4296" t="str">
            <v>SANTI</v>
          </cell>
          <cell r="E4296" t="str">
            <v/>
          </cell>
          <cell r="F4296" t="str">
            <v>A.Ma.Pd</v>
          </cell>
          <cell r="G4296" t="str">
            <v>TOLITOLI</v>
          </cell>
          <cell r="H4296" t="str">
            <v>15 - 02 - 1982</v>
          </cell>
          <cell r="I4296" t="str">
            <v>II/b</v>
          </cell>
          <cell r="J4296" t="str">
            <v>01 - 04 - 2009</v>
          </cell>
          <cell r="K4296" t="str">
            <v>01 - 01 - 2011</v>
          </cell>
          <cell r="L4296" t="str">
            <v>P</v>
          </cell>
          <cell r="M4296" t="str">
            <v>II/c</v>
          </cell>
          <cell r="N4296" t="str">
            <v>01 - 10 - 2013</v>
          </cell>
          <cell r="O4296" t="str">
            <v>7</v>
          </cell>
          <cell r="P4296" t="str">
            <v>6</v>
          </cell>
          <cell r="Q4296" t="str">
            <v/>
          </cell>
          <cell r="R4296" t="str">
            <v/>
          </cell>
          <cell r="S4296" t="str">
            <v/>
          </cell>
          <cell r="T4296" t="str">
            <v>01 - 10 - 2013</v>
          </cell>
          <cell r="U4296" t="str">
            <v>Guru Muda</v>
          </cell>
          <cell r="V4296" t="str">
            <v/>
          </cell>
          <cell r="W4296" t="str">
            <v>SDN 1 LALOS</v>
          </cell>
          <cell r="X4296" t="str">
            <v>CABANG DISPENBUD KECAMATAN GALANG</v>
          </cell>
          <cell r="Y4296" t="str">
            <v>D-II PENDIDIKAN JASMANI, KESEHATAN DAN REKREASI</v>
          </cell>
          <cell r="Z4296" t="str">
            <v>31-12-2005</v>
          </cell>
          <cell r="AA4296" t="str">
            <v>Aktif</v>
          </cell>
          <cell r="AB4296" t="str">
            <v>PNS Daerah Kab./Kota yang bekerja pada Kab./Kota</v>
          </cell>
          <cell r="AC4296" t="str">
            <v>Pemerintah Kab. Tolitoli</v>
          </cell>
          <cell r="AD4296" t="str">
            <v>Pemerintah Kab. Tolitoli</v>
          </cell>
        </row>
        <row r="4297">
          <cell r="A4297">
            <v>4295</v>
          </cell>
          <cell r="B4297" t="str">
            <v>197108312007011010</v>
          </cell>
          <cell r="C4297" t="str">
            <v>570027550</v>
          </cell>
          <cell r="D4297" t="str">
            <v>ABDURRACHMAN</v>
          </cell>
          <cell r="E4297" t="str">
            <v/>
          </cell>
          <cell r="F4297" t="str">
            <v/>
          </cell>
          <cell r="G4297" t="str">
            <v>TOLITOLI</v>
          </cell>
          <cell r="H4297" t="str">
            <v>31 - 08 - 1971</v>
          </cell>
          <cell r="I4297" t="str">
            <v>II/a</v>
          </cell>
          <cell r="J4297" t="str">
            <v>01 - 01 - 2007</v>
          </cell>
          <cell r="K4297" t="str">
            <v>01 - 10 - 2008</v>
          </cell>
          <cell r="L4297" t="str">
            <v>L</v>
          </cell>
          <cell r="M4297" t="str">
            <v>II/c</v>
          </cell>
          <cell r="N4297" t="str">
            <v>01 - 04 - 2015</v>
          </cell>
          <cell r="O4297" t="str">
            <v>14</v>
          </cell>
          <cell r="P4297" t="str">
            <v>3</v>
          </cell>
          <cell r="Q4297" t="str">
            <v/>
          </cell>
          <cell r="R4297" t="str">
            <v/>
          </cell>
          <cell r="S4297" t="str">
            <v/>
          </cell>
          <cell r="T4297" t="str">
            <v/>
          </cell>
          <cell r="U4297" t="str">
            <v/>
          </cell>
          <cell r="V4297" t="str">
            <v>PENGADMINISTRASI UMUM</v>
          </cell>
          <cell r="W4297" t="str">
            <v>Sekretariat</v>
          </cell>
          <cell r="X4297" t="str">
            <v>Kelurahan Tuweley</v>
          </cell>
          <cell r="Y4297" t="str">
            <v>SMA A.3/IPS</v>
          </cell>
          <cell r="Z4297" t="str">
            <v>31-12-1993</v>
          </cell>
          <cell r="AA4297" t="str">
            <v>Aktif</v>
          </cell>
          <cell r="AB4297" t="str">
            <v>PNS Daerah Kab./Kota yang bekerja pada Kab./Kota</v>
          </cell>
          <cell r="AC4297" t="str">
            <v>Pemerintah Kab. Tolitoli</v>
          </cell>
          <cell r="AD4297" t="str">
            <v>Pemerintah Kab. Tolitoli</v>
          </cell>
        </row>
        <row r="4298">
          <cell r="A4298">
            <v>4296</v>
          </cell>
          <cell r="B4298" t="str">
            <v>197606242011012003</v>
          </cell>
          <cell r="C4298" t="str">
            <v/>
          </cell>
          <cell r="D4298" t="str">
            <v>IRMA SURIANI</v>
          </cell>
          <cell r="E4298" t="str">
            <v/>
          </cell>
          <cell r="F4298" t="str">
            <v>S.Pi</v>
          </cell>
          <cell r="G4298" t="str">
            <v>ENREKANG</v>
          </cell>
          <cell r="H4298" t="str">
            <v>24 - 06 - 1976</v>
          </cell>
          <cell r="I4298" t="str">
            <v>III/a</v>
          </cell>
          <cell r="J4298" t="str">
            <v>01 - 01 - 2011</v>
          </cell>
          <cell r="K4298" t="str">
            <v>01 - 01 - 2013</v>
          </cell>
          <cell r="L4298" t="str">
            <v>P</v>
          </cell>
          <cell r="M4298" t="str">
            <v>III/b</v>
          </cell>
          <cell r="N4298" t="str">
            <v>01 - 04 - 2015</v>
          </cell>
          <cell r="O4298" t="str">
            <v>4</v>
          </cell>
          <cell r="P4298" t="str">
            <v>3</v>
          </cell>
          <cell r="Q4298" t="str">
            <v/>
          </cell>
          <cell r="R4298" t="str">
            <v/>
          </cell>
          <cell r="S4298" t="str">
            <v/>
          </cell>
          <cell r="T4298" t="str">
            <v/>
          </cell>
          <cell r="U4298" t="str">
            <v/>
          </cell>
          <cell r="V4298" t="str">
            <v>STAF</v>
          </cell>
          <cell r="W4298" t="str">
            <v>Sub Bagian Keuangan Dan Aset</v>
          </cell>
          <cell r="X4298" t="str">
            <v>SEKRETARIAT</v>
          </cell>
          <cell r="Y4298" t="str">
            <v>S-1 PERIKANAN</v>
          </cell>
          <cell r="Z4298" t="str">
            <v>31-12-2001</v>
          </cell>
          <cell r="AA4298" t="str">
            <v>Aktif</v>
          </cell>
          <cell r="AB4298" t="str">
            <v>PNS Daerah Kab./Kota yang bekerja pada Kab./Kota</v>
          </cell>
          <cell r="AC4298" t="str">
            <v>Pemerintah Kab. Tolitoli</v>
          </cell>
          <cell r="AD4298" t="str">
            <v>Pemerintah Kab. Tolitoli</v>
          </cell>
        </row>
        <row r="4299">
          <cell r="A4299">
            <v>4297</v>
          </cell>
          <cell r="B4299" t="str">
            <v>197011171991041001</v>
          </cell>
          <cell r="C4299" t="str">
            <v>131896585</v>
          </cell>
          <cell r="D4299" t="str">
            <v>MAS UDI ABD RAHMAN NUR</v>
          </cell>
          <cell r="E4299" t="str">
            <v/>
          </cell>
          <cell r="F4299" t="str">
            <v>A.Ma.Pd</v>
          </cell>
          <cell r="G4299" t="str">
            <v>NALU</v>
          </cell>
          <cell r="H4299" t="str">
            <v>17 - 11 - 1970</v>
          </cell>
          <cell r="I4299" t="str">
            <v>II/a</v>
          </cell>
          <cell r="J4299" t="str">
            <v>01 - 04 - 1991</v>
          </cell>
          <cell r="K4299" t="str">
            <v>01 - 06 - 1992</v>
          </cell>
          <cell r="L4299" t="str">
            <v>L</v>
          </cell>
          <cell r="M4299" t="str">
            <v>IV/a</v>
          </cell>
          <cell r="N4299" t="str">
            <v>01 - 10 - 2013</v>
          </cell>
          <cell r="O4299" t="str">
            <v>17</v>
          </cell>
          <cell r="P4299" t="str">
            <v>6</v>
          </cell>
          <cell r="Q4299" t="str">
            <v/>
          </cell>
          <cell r="R4299" t="str">
            <v/>
          </cell>
          <cell r="S4299" t="str">
            <v/>
          </cell>
          <cell r="T4299" t="str">
            <v>01 - 10 - 2013</v>
          </cell>
          <cell r="U4299" t="str">
            <v>Guru Madya</v>
          </cell>
          <cell r="V4299" t="str">
            <v/>
          </cell>
          <cell r="W4299" t="str">
            <v>SD Negeri Lutungan</v>
          </cell>
          <cell r="X4299" t="str">
            <v>Dinas Pendidikan Dan Kebudayaan</v>
          </cell>
          <cell r="Y4299" t="str">
            <v>D-II/A-II PGSD</v>
          </cell>
          <cell r="Z4299" t="str">
            <v>31-12-2005</v>
          </cell>
          <cell r="AA4299" t="str">
            <v>Aktif</v>
          </cell>
          <cell r="AB4299" t="str">
            <v>PNS Daerah Kab./Kota yang bekerja pada Kab./Kota</v>
          </cell>
          <cell r="AC4299" t="str">
            <v>Pemerintah Kab. Tolitoli</v>
          </cell>
          <cell r="AD4299" t="str">
            <v>Pemerintah Kab. Tolitoli</v>
          </cell>
        </row>
        <row r="4300">
          <cell r="A4300">
            <v>4298</v>
          </cell>
          <cell r="B4300" t="str">
            <v>197412212002112001</v>
          </cell>
          <cell r="C4300" t="str">
            <v>570013957</v>
          </cell>
          <cell r="D4300" t="str">
            <v>DEICE PETRINA MANGUDIS</v>
          </cell>
          <cell r="E4300" t="str">
            <v/>
          </cell>
          <cell r="F4300" t="str">
            <v/>
          </cell>
          <cell r="G4300" t="str">
            <v>KEPULAUAN SANGIHE</v>
          </cell>
          <cell r="H4300" t="str">
            <v>21 - 12 - 1974</v>
          </cell>
          <cell r="I4300" t="str">
            <v>II/a</v>
          </cell>
          <cell r="J4300" t="str">
            <v>01 - 11 - 2002</v>
          </cell>
          <cell r="K4300" t="str">
            <v>01 - 12 - 2003</v>
          </cell>
          <cell r="L4300" t="str">
            <v>P</v>
          </cell>
          <cell r="M4300" t="str">
            <v>III/b</v>
          </cell>
          <cell r="N4300" t="str">
            <v>01 - 04 - 2016</v>
          </cell>
          <cell r="O4300" t="str">
            <v>8</v>
          </cell>
          <cell r="P4300" t="str">
            <v>5</v>
          </cell>
          <cell r="Q4300" t="str">
            <v/>
          </cell>
          <cell r="R4300" t="str">
            <v/>
          </cell>
          <cell r="S4300" t="str">
            <v/>
          </cell>
          <cell r="T4300" t="str">
            <v>01 - 10 - 2013</v>
          </cell>
          <cell r="U4300" t="str">
            <v>Perawat Gigi Pelaksana Lanjutan</v>
          </cell>
          <cell r="V4300" t="str">
            <v/>
          </cell>
          <cell r="W4300" t="str">
            <v>PUSKESMAS BAOLAN</v>
          </cell>
          <cell r="X4300" t="str">
            <v>DINAS KESEHATAN</v>
          </cell>
          <cell r="Y4300" t="str">
            <v>SEKOLAH PENGATUR RAWAT GIGI</v>
          </cell>
          <cell r="Z4300" t="str">
            <v>31-12-1994</v>
          </cell>
          <cell r="AA4300" t="str">
            <v>Aktif</v>
          </cell>
          <cell r="AB4300" t="str">
            <v>PNS Daerah Kab./Kota yang bekerja pada Kab./Kota</v>
          </cell>
          <cell r="AC4300" t="str">
            <v>Pemerintah Kab. Tolitoli</v>
          </cell>
          <cell r="AD4300" t="str">
            <v>Pemerintah Kab. Tolitoli</v>
          </cell>
        </row>
        <row r="4301">
          <cell r="A4301">
            <v>4299</v>
          </cell>
          <cell r="B4301" t="str">
            <v>196710142000031004</v>
          </cell>
          <cell r="C4301" t="str">
            <v>140354159</v>
          </cell>
          <cell r="D4301" t="str">
            <v>ANDARIAS RATTE</v>
          </cell>
          <cell r="E4301" t="str">
            <v>drg</v>
          </cell>
          <cell r="F4301" t="str">
            <v/>
          </cell>
          <cell r="G4301" t="str">
            <v>MAKASSAR</v>
          </cell>
          <cell r="H4301" t="str">
            <v>14 - 10 - 1967</v>
          </cell>
          <cell r="I4301" t="str">
            <v>III/a</v>
          </cell>
          <cell r="J4301" t="str">
            <v>01 - 03 - 2000</v>
          </cell>
          <cell r="K4301" t="str">
            <v>01 - 04 - 2001</v>
          </cell>
          <cell r="L4301" t="str">
            <v>L</v>
          </cell>
          <cell r="M4301" t="str">
            <v>IV/c</v>
          </cell>
          <cell r="N4301" t="str">
            <v>01 - 10 - 2013</v>
          </cell>
          <cell r="O4301" t="str">
            <v>16</v>
          </cell>
          <cell r="P4301" t="str">
            <v>7</v>
          </cell>
          <cell r="Q4301" t="str">
            <v/>
          </cell>
          <cell r="R4301" t="str">
            <v/>
          </cell>
          <cell r="S4301" t="str">
            <v/>
          </cell>
          <cell r="T4301" t="str">
            <v>01 - 10 - 2013</v>
          </cell>
          <cell r="U4301" t="str">
            <v>Dokter Gigi Ahli Madya / Madya</v>
          </cell>
          <cell r="V4301" t="str">
            <v/>
          </cell>
          <cell r="W4301" t="str">
            <v>Sub Bidang Pelayanan Medis Dan Keperawatan</v>
          </cell>
          <cell r="X4301" t="str">
            <v>BIDANG PELAYANAN</v>
          </cell>
          <cell r="Y4301" t="str">
            <v>S-1 KEDOKTERAN GIGI</v>
          </cell>
          <cell r="Z4301" t="str">
            <v>31-12-1996</v>
          </cell>
          <cell r="AA4301" t="str">
            <v>Aktif</v>
          </cell>
          <cell r="AB4301" t="str">
            <v>PNS Daerah Kab./Kota yang bekerja pada Kab./Kota</v>
          </cell>
          <cell r="AC4301" t="str">
            <v>Pemerintah Kab. Tolitoli</v>
          </cell>
          <cell r="AD4301" t="str">
            <v>Pemerintah Kab. Tolitoli</v>
          </cell>
        </row>
        <row r="4302">
          <cell r="A4302">
            <v>4300</v>
          </cell>
          <cell r="B4302" t="str">
            <v>196012131981032007</v>
          </cell>
          <cell r="C4302" t="str">
            <v>130855158</v>
          </cell>
          <cell r="D4302" t="str">
            <v>BEICE HASAD</v>
          </cell>
          <cell r="E4302" t="str">
            <v/>
          </cell>
          <cell r="F4302" t="str">
            <v/>
          </cell>
          <cell r="G4302" t="str">
            <v>LEOK I</v>
          </cell>
          <cell r="H4302" t="str">
            <v>13 - 12 - 1960</v>
          </cell>
          <cell r="I4302" t="str">
            <v>II/a</v>
          </cell>
          <cell r="J4302" t="str">
            <v>01 - 03 - 1981</v>
          </cell>
          <cell r="K4302" t="str">
            <v>01 - 03 - 1983</v>
          </cell>
          <cell r="L4302" t="str">
            <v>P</v>
          </cell>
          <cell r="M4302" t="str">
            <v>IV/b</v>
          </cell>
          <cell r="N4302" t="str">
            <v>01 - 04 - 2005</v>
          </cell>
          <cell r="O4302" t="str">
            <v>17</v>
          </cell>
          <cell r="P4302" t="str">
            <v>1</v>
          </cell>
          <cell r="Q4302" t="str">
            <v/>
          </cell>
          <cell r="R4302" t="str">
            <v/>
          </cell>
          <cell r="S4302" t="str">
            <v/>
          </cell>
          <cell r="T4302" t="str">
            <v>27 - 03 - 2013</v>
          </cell>
          <cell r="U4302" t="str">
            <v>Guru Madya</v>
          </cell>
          <cell r="V4302" t="str">
            <v/>
          </cell>
          <cell r="W4302" t="str">
            <v>SD Negeri 21 Tolitoli</v>
          </cell>
          <cell r="X4302" t="str">
            <v>Dinas Pendidikan Dan Kebudayaan</v>
          </cell>
          <cell r="Y4302" t="str">
            <v>D-II</v>
          </cell>
          <cell r="Z4302" t="str">
            <v>31-12-2001</v>
          </cell>
          <cell r="AA4302" t="str">
            <v>Aktif</v>
          </cell>
          <cell r="AB4302" t="str">
            <v>PNS Daerah Kab./Kota yang bekerja pada Kab./Kota</v>
          </cell>
          <cell r="AC4302" t="str">
            <v>Pemerintah Kab. Tolitoli</v>
          </cell>
          <cell r="AD4302" t="str">
            <v>Pemerintah Kab. Tolitoli</v>
          </cell>
        </row>
        <row r="4303">
          <cell r="A4303">
            <v>4301</v>
          </cell>
          <cell r="B4303" t="str">
            <v>196504061986021010</v>
          </cell>
          <cell r="C4303" t="str">
            <v>131527136</v>
          </cell>
          <cell r="D4303" t="str">
            <v>ABD KADIR</v>
          </cell>
          <cell r="E4303" t="str">
            <v/>
          </cell>
          <cell r="F4303" t="str">
            <v>A.Ma.Pd</v>
          </cell>
          <cell r="G4303" t="str">
            <v>TOLITOLI</v>
          </cell>
          <cell r="H4303" t="str">
            <v>06 - 04 - 1965</v>
          </cell>
          <cell r="I4303" t="str">
            <v>II/a</v>
          </cell>
          <cell r="J4303" t="str">
            <v>01 - 02 - 1986</v>
          </cell>
          <cell r="K4303" t="str">
            <v>01 - 08 - 1987</v>
          </cell>
          <cell r="L4303" t="str">
            <v>L</v>
          </cell>
          <cell r="M4303" t="str">
            <v>IV/a</v>
          </cell>
          <cell r="N4303" t="str">
            <v>01 - 04 - 2013</v>
          </cell>
          <cell r="O4303" t="str">
            <v>22</v>
          </cell>
          <cell r="P4303" t="str">
            <v>2</v>
          </cell>
          <cell r="Q4303" t="str">
            <v/>
          </cell>
          <cell r="R4303" t="str">
            <v/>
          </cell>
          <cell r="S4303" t="str">
            <v/>
          </cell>
          <cell r="T4303" t="str">
            <v>01 - 04 - 2013</v>
          </cell>
          <cell r="U4303" t="str">
            <v>Guru Madya</v>
          </cell>
          <cell r="V4303" t="str">
            <v/>
          </cell>
          <cell r="W4303" t="str">
            <v>SDN 3 BASI</v>
          </cell>
          <cell r="X4303" t="str">
            <v>CABANG DISPENBUD KECAMATAN BASIDONDO</v>
          </cell>
          <cell r="Y4303" t="str">
            <v>D-II/A-II PGSD</v>
          </cell>
          <cell r="Z4303" t="str">
            <v>31-12-2002</v>
          </cell>
          <cell r="AA4303" t="str">
            <v>Aktif</v>
          </cell>
          <cell r="AB4303" t="str">
            <v>PNS Daerah Kab./Kota yang bekerja pada Kab./Kota</v>
          </cell>
          <cell r="AC4303" t="str">
            <v>Pemerintah Kab. Tolitoli</v>
          </cell>
          <cell r="AD4303" t="str">
            <v>Pemerintah Kab. Tolitoli</v>
          </cell>
        </row>
        <row r="4304">
          <cell r="A4304">
            <v>4302</v>
          </cell>
          <cell r="B4304" t="str">
            <v>198203202007012006</v>
          </cell>
          <cell r="C4304" t="str">
            <v>570027565</v>
          </cell>
          <cell r="D4304" t="str">
            <v>RENNY</v>
          </cell>
          <cell r="E4304" t="str">
            <v/>
          </cell>
          <cell r="F4304" t="str">
            <v>SH</v>
          </cell>
          <cell r="G4304" t="str">
            <v>TOLITOLI</v>
          </cell>
          <cell r="H4304" t="str">
            <v>20 - 03 - 1982</v>
          </cell>
          <cell r="I4304" t="str">
            <v>II/a</v>
          </cell>
          <cell r="J4304" t="str">
            <v>01 - 01 - 2007</v>
          </cell>
          <cell r="K4304" t="str">
            <v>01 - 10 - 2008</v>
          </cell>
          <cell r="L4304" t="str">
            <v>P</v>
          </cell>
          <cell r="M4304" t="str">
            <v>III/a</v>
          </cell>
          <cell r="N4304" t="str">
            <v>01 - 10 - 2014</v>
          </cell>
          <cell r="O4304" t="str">
            <v>2</v>
          </cell>
          <cell r="P4304" t="str">
            <v>9</v>
          </cell>
          <cell r="Q4304" t="str">
            <v/>
          </cell>
          <cell r="R4304" t="str">
            <v/>
          </cell>
          <cell r="S4304" t="str">
            <v/>
          </cell>
          <cell r="T4304" t="str">
            <v/>
          </cell>
          <cell r="U4304" t="str">
            <v/>
          </cell>
          <cell r="V4304" t="str">
            <v>FUNGSIONAL UMUM</v>
          </cell>
          <cell r="W4304" t="str">
            <v>Sub Bagian Tata Usaha</v>
          </cell>
          <cell r="X4304" t="str">
            <v>KANTOR PELAYANAN LATIHAN KERJA</v>
          </cell>
          <cell r="Y4304" t="str">
            <v>S-1 HUKUM ADMINISTRASI NEGARA</v>
          </cell>
          <cell r="Z4304" t="str">
            <v>31-12-2013</v>
          </cell>
          <cell r="AA4304" t="str">
            <v>Aktif</v>
          </cell>
          <cell r="AB4304" t="str">
            <v>PNS Daerah Kab./Kota yang bekerja pada Kab./Kota</v>
          </cell>
          <cell r="AC4304" t="str">
            <v>Pemerintah Kab. Tolitoli</v>
          </cell>
          <cell r="AD4304" t="str">
            <v>Pemerintah Kab. Tolitoli</v>
          </cell>
        </row>
        <row r="4305">
          <cell r="A4305">
            <v>4303</v>
          </cell>
          <cell r="B4305" t="str">
            <v>198708232010012001</v>
          </cell>
          <cell r="C4305" t="str">
            <v/>
          </cell>
          <cell r="D4305" t="str">
            <v>KABELIA SY. GAZALI</v>
          </cell>
          <cell r="E4305" t="str">
            <v/>
          </cell>
          <cell r="F4305" t="str">
            <v>A.Md.Kep</v>
          </cell>
          <cell r="G4305" t="str">
            <v>LINGADAN</v>
          </cell>
          <cell r="H4305" t="str">
            <v>23 - 08 - 1987</v>
          </cell>
          <cell r="I4305" t="str">
            <v>II/c</v>
          </cell>
          <cell r="J4305" t="str">
            <v>01 - 01 - 2010</v>
          </cell>
          <cell r="K4305" t="str">
            <v>01 - 01 - 2012</v>
          </cell>
          <cell r="L4305" t="str">
            <v>P</v>
          </cell>
          <cell r="M4305" t="str">
            <v>III/a</v>
          </cell>
          <cell r="N4305" t="str">
            <v>01 - 10 - 2016</v>
          </cell>
          <cell r="O4305" t="str">
            <v>4</v>
          </cell>
          <cell r="P4305" t="str">
            <v>9</v>
          </cell>
          <cell r="Q4305" t="str">
            <v/>
          </cell>
          <cell r="R4305" t="str">
            <v/>
          </cell>
          <cell r="S4305" t="str">
            <v/>
          </cell>
          <cell r="T4305" t="str">
            <v>01 - 10 - 2016</v>
          </cell>
          <cell r="U4305" t="str">
            <v>Perawat Pelaksana Lanjutan</v>
          </cell>
          <cell r="V4305" t="str">
            <v/>
          </cell>
          <cell r="W4305" t="str">
            <v>Pemerintah Kabupaten Tolitoli</v>
          </cell>
          <cell r="X4305" t="str">
            <v/>
          </cell>
          <cell r="Y4305" t="str">
            <v>D-III KEPERAWATAN</v>
          </cell>
          <cell r="Z4305" t="str">
            <v>31-12-2008</v>
          </cell>
          <cell r="AA4305" t="str">
            <v>Aktif</v>
          </cell>
          <cell r="AB4305" t="str">
            <v>PNS Daerah Kab./Kota yang bekerja pada Kab./Kota</v>
          </cell>
          <cell r="AC4305" t="str">
            <v>Pemerintah Kab. Tolitoli</v>
          </cell>
          <cell r="AD4305" t="str">
            <v>Pemerintah Kab. Tolitoli</v>
          </cell>
        </row>
        <row r="4306">
          <cell r="A4306">
            <v>4304</v>
          </cell>
          <cell r="B4306" t="str">
            <v>196305101998032001</v>
          </cell>
          <cell r="C4306" t="str">
            <v>140343656</v>
          </cell>
          <cell r="D4306" t="str">
            <v>ST MUSTAEJA</v>
          </cell>
          <cell r="E4306" t="str">
            <v>dr.</v>
          </cell>
          <cell r="F4306" t="str">
            <v>M.Kes</v>
          </cell>
          <cell r="G4306" t="str">
            <v>BUKAKA</v>
          </cell>
          <cell r="H4306" t="str">
            <v>10 - 05 - 1963</v>
          </cell>
          <cell r="I4306" t="str">
            <v>III/a</v>
          </cell>
          <cell r="J4306" t="str">
            <v>01 - 03 - 1998</v>
          </cell>
          <cell r="K4306" t="str">
            <v>01 - 05 - 1999</v>
          </cell>
          <cell r="L4306" t="str">
            <v>P</v>
          </cell>
          <cell r="M4306" t="str">
            <v>IV/c</v>
          </cell>
          <cell r="N4306" t="str">
            <v>01 - 10 - 2013</v>
          </cell>
          <cell r="O4306" t="str">
            <v>18</v>
          </cell>
          <cell r="P4306" t="str">
            <v>7</v>
          </cell>
          <cell r="Q4306" t="str">
            <v/>
          </cell>
          <cell r="R4306" t="str">
            <v/>
          </cell>
          <cell r="S4306" t="str">
            <v/>
          </cell>
          <cell r="T4306" t="str">
            <v>07 - 07 - 2014</v>
          </cell>
          <cell r="U4306" t="str">
            <v>Dokter Gigi Ahli Madya / Madya</v>
          </cell>
          <cell r="V4306" t="str">
            <v/>
          </cell>
          <cell r="W4306" t="str">
            <v>PUSKESMAS BAOLAN</v>
          </cell>
          <cell r="X4306" t="str">
            <v>DINAS KESEHATAN</v>
          </cell>
          <cell r="Y4306" t="str">
            <v>S-2 MAGISTER KESEHATAN</v>
          </cell>
          <cell r="Z4306" t="str">
            <v>31-12-2006</v>
          </cell>
          <cell r="AA4306" t="str">
            <v>Aktif</v>
          </cell>
          <cell r="AB4306" t="str">
            <v>PNS Daerah Kab./Kota yang bekerja pada Kab./Kota</v>
          </cell>
          <cell r="AC4306" t="str">
            <v>Pemerintah Kab. Tolitoli</v>
          </cell>
          <cell r="AD4306" t="str">
            <v>Pemerintah Kab. Tolitoli</v>
          </cell>
        </row>
        <row r="4307">
          <cell r="A4307">
            <v>4305</v>
          </cell>
          <cell r="B4307" t="str">
            <v>197301052007011017</v>
          </cell>
          <cell r="C4307" t="str">
            <v>570028111</v>
          </cell>
          <cell r="D4307" t="str">
            <v>ASRUL</v>
          </cell>
          <cell r="E4307" t="str">
            <v/>
          </cell>
          <cell r="F4307" t="str">
            <v/>
          </cell>
          <cell r="G4307" t="str">
            <v>TOLITOLI</v>
          </cell>
          <cell r="H4307" t="str">
            <v>05 - 01 - 1973</v>
          </cell>
          <cell r="I4307" t="str">
            <v>I/c</v>
          </cell>
          <cell r="J4307" t="str">
            <v>01 - 01 - 2007</v>
          </cell>
          <cell r="K4307" t="str">
            <v>01 - 10 - 2008</v>
          </cell>
          <cell r="L4307" t="str">
            <v>L</v>
          </cell>
          <cell r="M4307" t="str">
            <v>II/c</v>
          </cell>
          <cell r="N4307" t="str">
            <v>01 - 04 - 2018</v>
          </cell>
          <cell r="O4307" t="str">
            <v>9</v>
          </cell>
          <cell r="P4307" t="str">
            <v>3</v>
          </cell>
          <cell r="Q4307" t="str">
            <v/>
          </cell>
          <cell r="R4307" t="str">
            <v/>
          </cell>
          <cell r="S4307" t="str">
            <v/>
          </cell>
          <cell r="T4307" t="str">
            <v/>
          </cell>
          <cell r="U4307" t="str">
            <v/>
          </cell>
          <cell r="V4307" t="str">
            <v>PEMELIHARAAN SARANA DAN PRASARANA</v>
          </cell>
          <cell r="W4307" t="str">
            <v>Sub Bidang Pemeliharaan Sarana dan Prasarana Gedung</v>
          </cell>
          <cell r="X4307" t="str">
            <v>Rumah Sakit Umum Daerah Mokopido</v>
          </cell>
          <cell r="Y4307" t="str">
            <v>SMA PAKET C</v>
          </cell>
          <cell r="Z4307" t="str">
            <v>01-01-2008</v>
          </cell>
          <cell r="AA4307" t="str">
            <v>Aktif</v>
          </cell>
          <cell r="AB4307" t="str">
            <v>PNS Daerah Kab./Kota yang bekerja pada Kab./Kota</v>
          </cell>
          <cell r="AC4307" t="str">
            <v>Pemerintah Kab. Tolitoli</v>
          </cell>
          <cell r="AD4307" t="str">
            <v>Pemerintah Kab. Tolitoli</v>
          </cell>
        </row>
        <row r="4308">
          <cell r="A4308">
            <v>4306</v>
          </cell>
          <cell r="B4308" t="str">
            <v>198705232010011007</v>
          </cell>
          <cell r="C4308" t="str">
            <v/>
          </cell>
          <cell r="D4308" t="str">
            <v>MAHREZAL MARHUM</v>
          </cell>
          <cell r="E4308" t="str">
            <v/>
          </cell>
          <cell r="F4308" t="str">
            <v>S.Pi</v>
          </cell>
          <cell r="G4308" t="str">
            <v>TOLITOLI</v>
          </cell>
          <cell r="H4308" t="str">
            <v>23 - 05 - 1987</v>
          </cell>
          <cell r="I4308" t="str">
            <v>III/a</v>
          </cell>
          <cell r="J4308" t="str">
            <v>01 - 01 - 2010</v>
          </cell>
          <cell r="K4308" t="str">
            <v>01 - 01 - 2012</v>
          </cell>
          <cell r="L4308" t="str">
            <v>L</v>
          </cell>
          <cell r="M4308" t="str">
            <v>III/b</v>
          </cell>
          <cell r="N4308" t="str">
            <v>01 - 04 - 2015</v>
          </cell>
          <cell r="O4308" t="str">
            <v>5</v>
          </cell>
          <cell r="P4308" t="str">
            <v>3</v>
          </cell>
          <cell r="Q4308" t="str">
            <v/>
          </cell>
          <cell r="R4308" t="str">
            <v/>
          </cell>
          <cell r="S4308" t="str">
            <v/>
          </cell>
          <cell r="T4308" t="str">
            <v/>
          </cell>
          <cell r="U4308" t="str">
            <v/>
          </cell>
          <cell r="V4308" t="str">
            <v>FUNGSIONAL UMUM</v>
          </cell>
          <cell r="W4308" t="str">
            <v>SEKSI PENGEMBANGAN BUDIDAYA</v>
          </cell>
          <cell r="X4308" t="str">
            <v>Bidang Budidaya Perikanan</v>
          </cell>
          <cell r="Y4308" t="str">
            <v>S-1 PERIKANAN</v>
          </cell>
          <cell r="Z4308" t="str">
            <v>31-12-2009</v>
          </cell>
          <cell r="AA4308" t="str">
            <v>Aktif</v>
          </cell>
          <cell r="AB4308" t="str">
            <v>PNS Daerah Kab./Kota yang bekerja pada Kab./Kota</v>
          </cell>
          <cell r="AC4308" t="str">
            <v>Pemerintah Kab. Tolitoli</v>
          </cell>
          <cell r="AD4308" t="str">
            <v>Pemerintah Kab. Tolitoli</v>
          </cell>
        </row>
        <row r="4309">
          <cell r="A4309">
            <v>4307</v>
          </cell>
          <cell r="B4309" t="str">
            <v>197701132007011011</v>
          </cell>
          <cell r="C4309" t="str">
            <v>570027700</v>
          </cell>
          <cell r="D4309" t="str">
            <v>SUMARDI</v>
          </cell>
          <cell r="E4309" t="str">
            <v/>
          </cell>
          <cell r="F4309" t="str">
            <v>SE</v>
          </cell>
          <cell r="G4309" t="str">
            <v>PALU</v>
          </cell>
          <cell r="H4309" t="str">
            <v>13 - 01 - 1977</v>
          </cell>
          <cell r="I4309" t="str">
            <v>II/a</v>
          </cell>
          <cell r="J4309" t="str">
            <v>01 - 01 - 2007</v>
          </cell>
          <cell r="K4309" t="str">
            <v>01 - 10 - 2008</v>
          </cell>
          <cell r="L4309" t="str">
            <v>L</v>
          </cell>
          <cell r="M4309" t="str">
            <v>III/a</v>
          </cell>
          <cell r="N4309" t="str">
            <v>01 - 04 - 2018</v>
          </cell>
          <cell r="O4309" t="str">
            <v>9</v>
          </cell>
          <cell r="P4309" t="str">
            <v>3</v>
          </cell>
          <cell r="Q4309" t="str">
            <v/>
          </cell>
          <cell r="R4309" t="str">
            <v/>
          </cell>
          <cell r="S4309" t="str">
            <v/>
          </cell>
          <cell r="T4309" t="str">
            <v/>
          </cell>
          <cell r="U4309" t="str">
            <v/>
          </cell>
          <cell r="V4309" t="str">
            <v>PEGADMINISTRASI UMUM</v>
          </cell>
          <cell r="W4309" t="str">
            <v>Seksi Kemitraan</v>
          </cell>
          <cell r="X4309" t="str">
            <v>KANTOR PELAYANAN LATIHAN KERJA</v>
          </cell>
          <cell r="Y4309" t="str">
            <v>S-1 SARJANA MANAJEMEN</v>
          </cell>
          <cell r="Z4309" t="str">
            <v>01-01-2009</v>
          </cell>
          <cell r="AA4309" t="str">
            <v>Aktif</v>
          </cell>
          <cell r="AB4309" t="str">
            <v>PNS Daerah Kab./Kota yang bekerja pada Kab./Kota</v>
          </cell>
          <cell r="AC4309" t="str">
            <v>Pemerintah Kab. Tolitoli</v>
          </cell>
          <cell r="AD4309" t="str">
            <v>Pemerintah Kab. Tolitoli</v>
          </cell>
        </row>
        <row r="4310">
          <cell r="A4310">
            <v>4308</v>
          </cell>
          <cell r="B4310" t="str">
            <v>198212132017082001</v>
          </cell>
          <cell r="C4310" t="str">
            <v/>
          </cell>
          <cell r="D4310" t="str">
            <v>RATNA KIAYI</v>
          </cell>
          <cell r="E4310" t="str">
            <v/>
          </cell>
          <cell r="F4310" t="str">
            <v>S.Pd</v>
          </cell>
          <cell r="G4310" t="str">
            <v>GORONTALO</v>
          </cell>
          <cell r="H4310" t="str">
            <v>13 - 12 - 1982</v>
          </cell>
          <cell r="I4310" t="str">
            <v>III/a</v>
          </cell>
          <cell r="J4310" t="str">
            <v>01 - 08 - 2017</v>
          </cell>
          <cell r="K4310" t="str">
            <v>01 - 04 - 2018</v>
          </cell>
          <cell r="L4310" t="str">
            <v>P</v>
          </cell>
          <cell r="M4310" t="str">
            <v>III/a</v>
          </cell>
          <cell r="N4310" t="str">
            <v>01 - 08 - 2017</v>
          </cell>
          <cell r="O4310" t="str">
            <v>0</v>
          </cell>
          <cell r="P4310" t="str">
            <v>0</v>
          </cell>
          <cell r="Q4310" t="str">
            <v/>
          </cell>
          <cell r="R4310" t="str">
            <v/>
          </cell>
          <cell r="S4310" t="str">
            <v/>
          </cell>
          <cell r="T4310" t="str">
            <v/>
          </cell>
          <cell r="U4310" t="str">
            <v/>
          </cell>
          <cell r="V4310" t="str">
            <v>GURU IPS PERTAMA</v>
          </cell>
          <cell r="W4310" t="str">
            <v>SMP Negeri 3 Tolitoli Utara</v>
          </cell>
          <cell r="X4310" t="str">
            <v>Dinas Pendidikan Dan Kebudayaan</v>
          </cell>
          <cell r="Y4310" t="str">
            <v>S-1 PENDIDIKAN IPS</v>
          </cell>
          <cell r="Z4310" t="str">
            <v>18-02-2010</v>
          </cell>
          <cell r="AA4310" t="str">
            <v>Aktif</v>
          </cell>
          <cell r="AB4310" t="str">
            <v>PNS Daerah Kab./Kota yang bekerja pada Kab./Kota</v>
          </cell>
          <cell r="AC4310" t="str">
            <v>Pemerintah Kab. Tolitoli</v>
          </cell>
          <cell r="AD4310" t="str">
            <v>Pemerintah Kab. Tolitoli</v>
          </cell>
        </row>
        <row r="4311">
          <cell r="A4311">
            <v>4309</v>
          </cell>
          <cell r="B4311" t="str">
            <v>197009131998032005</v>
          </cell>
          <cell r="C4311" t="str">
            <v>132211510</v>
          </cell>
          <cell r="D4311" t="str">
            <v>NI NYOMAN SUHARTINI</v>
          </cell>
          <cell r="E4311" t="str">
            <v/>
          </cell>
          <cell r="F4311" t="str">
            <v>S.Pd.SD</v>
          </cell>
          <cell r="G4311" t="str">
            <v>DONGGALA</v>
          </cell>
          <cell r="H4311" t="str">
            <v>13 - 09 - 1970</v>
          </cell>
          <cell r="I4311" t="str">
            <v>II/a</v>
          </cell>
          <cell r="J4311" t="str">
            <v>01 - 03 - 1998</v>
          </cell>
          <cell r="K4311" t="str">
            <v>01 - 09 - 1999</v>
          </cell>
          <cell r="L4311" t="str">
            <v>P</v>
          </cell>
          <cell r="M4311" t="str">
            <v>III/c</v>
          </cell>
          <cell r="N4311" t="str">
            <v>01 - 04 - 2014</v>
          </cell>
          <cell r="O4311" t="str">
            <v>11</v>
          </cell>
          <cell r="P4311" t="str">
            <v>1</v>
          </cell>
          <cell r="Q4311" t="str">
            <v/>
          </cell>
          <cell r="R4311" t="str">
            <v/>
          </cell>
          <cell r="S4311" t="str">
            <v/>
          </cell>
          <cell r="T4311" t="str">
            <v>01 - 04 - 2014</v>
          </cell>
          <cell r="U4311" t="str">
            <v>Guru Muda</v>
          </cell>
          <cell r="V4311" t="str">
            <v/>
          </cell>
          <cell r="W4311" t="str">
            <v>SDN 18 TOLITOLI</v>
          </cell>
          <cell r="X4311" t="str">
            <v>CABANG DISPENBUD KECAMATAN BAOLAN</v>
          </cell>
          <cell r="Y4311" t="str">
            <v>S-1 PENDIDIKAN GURU SEKOLAH DASAR (PGSD)</v>
          </cell>
          <cell r="Z4311" t="str">
            <v>31-12-2010</v>
          </cell>
          <cell r="AA4311" t="str">
            <v>Aktif</v>
          </cell>
          <cell r="AB4311" t="str">
            <v>PNS Daerah Kab./Kota yang bekerja pada Kab./Kota</v>
          </cell>
          <cell r="AC4311" t="str">
            <v>Pemerintah Kab. Tolitoli</v>
          </cell>
          <cell r="AD4311" t="str">
            <v>Pemerintah Kab. Tolitoli</v>
          </cell>
        </row>
        <row r="4312">
          <cell r="A4312">
            <v>4310</v>
          </cell>
          <cell r="B4312" t="str">
            <v>197501012007011041</v>
          </cell>
          <cell r="C4312" t="str">
            <v>570027656</v>
          </cell>
          <cell r="D4312" t="str">
            <v>BAHARUDDIN</v>
          </cell>
          <cell r="E4312" t="str">
            <v/>
          </cell>
          <cell r="F4312" t="str">
            <v/>
          </cell>
          <cell r="G4312" t="str">
            <v>TOLITOLI</v>
          </cell>
          <cell r="H4312" t="str">
            <v>01 - 01 - 1975</v>
          </cell>
          <cell r="I4312" t="str">
            <v>I/c</v>
          </cell>
          <cell r="J4312" t="str">
            <v>01 - 01 - 2007</v>
          </cell>
          <cell r="K4312" t="str">
            <v>01 - 10 - 2008</v>
          </cell>
          <cell r="L4312" t="str">
            <v>L</v>
          </cell>
          <cell r="M4312" t="str">
            <v>I/d</v>
          </cell>
          <cell r="N4312" t="str">
            <v>01 - 10 - 2013</v>
          </cell>
          <cell r="O4312" t="str">
            <v>11</v>
          </cell>
          <cell r="P4312" t="str">
            <v>9</v>
          </cell>
          <cell r="Q4312" t="str">
            <v/>
          </cell>
          <cell r="R4312" t="str">
            <v/>
          </cell>
          <cell r="S4312" t="str">
            <v/>
          </cell>
          <cell r="T4312" t="str">
            <v/>
          </cell>
          <cell r="U4312" t="str">
            <v/>
          </cell>
          <cell r="V4312" t="str">
            <v>STAF</v>
          </cell>
          <cell r="W4312" t="str">
            <v>SEKSI KESEHATAN MASYARAKAT VETERINER</v>
          </cell>
          <cell r="X4312" t="str">
            <v>BIDANG KESEHATAN HEWAN</v>
          </cell>
          <cell r="Y4312" t="str">
            <v>PAKET C</v>
          </cell>
          <cell r="Z4312" t="str">
            <v>13-09-2013</v>
          </cell>
          <cell r="AA4312" t="str">
            <v>Aktif</v>
          </cell>
          <cell r="AB4312" t="str">
            <v>PNS Daerah Kab./Kota yang bekerja pada Kab./Kota</v>
          </cell>
          <cell r="AC4312" t="str">
            <v>Pemerintah Kab. Tolitoli</v>
          </cell>
          <cell r="AD4312" t="str">
            <v>Pemerintah Kab. Tolitoli</v>
          </cell>
        </row>
        <row r="4313">
          <cell r="A4313">
            <v>4311</v>
          </cell>
          <cell r="B4313" t="str">
            <v>196501041986021003</v>
          </cell>
          <cell r="C4313" t="str">
            <v>131527116</v>
          </cell>
          <cell r="D4313" t="str">
            <v>JAMRI</v>
          </cell>
          <cell r="E4313" t="str">
            <v/>
          </cell>
          <cell r="F4313" t="str">
            <v/>
          </cell>
          <cell r="G4313" t="str">
            <v>BUOL</v>
          </cell>
          <cell r="H4313" t="str">
            <v>04 - 01 - 1965</v>
          </cell>
          <cell r="I4313" t="str">
            <v>II/a</v>
          </cell>
          <cell r="J4313" t="str">
            <v>01 - 02 - 1986</v>
          </cell>
          <cell r="K4313" t="str">
            <v>01 - 02 - 1988</v>
          </cell>
          <cell r="L4313" t="str">
            <v>L</v>
          </cell>
          <cell r="M4313" t="str">
            <v>III/b</v>
          </cell>
          <cell r="N4313" t="str">
            <v>01 - 10 - 2010</v>
          </cell>
          <cell r="O4313" t="str">
            <v>19</v>
          </cell>
          <cell r="P4313" t="str">
            <v>8</v>
          </cell>
          <cell r="Q4313" t="str">
            <v/>
          </cell>
          <cell r="R4313" t="str">
            <v/>
          </cell>
          <cell r="S4313" t="str">
            <v/>
          </cell>
          <cell r="T4313" t="str">
            <v>01 - 10 - 2010</v>
          </cell>
          <cell r="U4313" t="str">
            <v>Guru Madya Tingkat. I</v>
          </cell>
          <cell r="V4313" t="str">
            <v/>
          </cell>
          <cell r="W4313" t="str">
            <v>SDN JANJA</v>
          </cell>
          <cell r="X4313" t="str">
            <v>CABANG DISPENBUD KECAMATAN LAMPASIO</v>
          </cell>
          <cell r="Y4313" t="str">
            <v>SPG PENDIDIKAN SD</v>
          </cell>
          <cell r="Z4313" t="str">
            <v>31-12-1984</v>
          </cell>
          <cell r="AA4313" t="str">
            <v>Aktif</v>
          </cell>
          <cell r="AB4313" t="str">
            <v>PNS Daerah Kab./Kota yang bekerja pada Kab./Kota</v>
          </cell>
          <cell r="AC4313" t="str">
            <v>Pemerintah Kab. Tolitoli</v>
          </cell>
          <cell r="AD4313" t="str">
            <v>Pemerintah Kab. Tolitoli</v>
          </cell>
        </row>
        <row r="4314">
          <cell r="A4314">
            <v>4312</v>
          </cell>
          <cell r="B4314" t="str">
            <v>196705031991112002</v>
          </cell>
          <cell r="C4314" t="str">
            <v>131940815</v>
          </cell>
          <cell r="D4314" t="str">
            <v>PADELLIYA LAJAMRU</v>
          </cell>
          <cell r="E4314" t="str">
            <v/>
          </cell>
          <cell r="F4314" t="str">
            <v>A.MA.PD</v>
          </cell>
          <cell r="G4314" t="str">
            <v>TOLITOLI</v>
          </cell>
          <cell r="H4314" t="str">
            <v>03 - 05 - 1967</v>
          </cell>
          <cell r="I4314" t="str">
            <v>II/a</v>
          </cell>
          <cell r="J4314" t="str">
            <v>01 - 11 - 1991</v>
          </cell>
          <cell r="K4314" t="str">
            <v>01 - 03 - 1993</v>
          </cell>
          <cell r="L4314" t="str">
            <v>P</v>
          </cell>
          <cell r="M4314" t="str">
            <v>III/d</v>
          </cell>
          <cell r="N4314" t="str">
            <v>01 - 04 - 2012</v>
          </cell>
          <cell r="O4314" t="str">
            <v>15</v>
          </cell>
          <cell r="P4314" t="str">
            <v>5</v>
          </cell>
          <cell r="Q4314" t="str">
            <v/>
          </cell>
          <cell r="R4314" t="str">
            <v/>
          </cell>
          <cell r="S4314" t="str">
            <v/>
          </cell>
          <cell r="T4314" t="str">
            <v>01 - 04 - 2012</v>
          </cell>
          <cell r="U4314" t="str">
            <v>Guru Dewasa Tingkat. I</v>
          </cell>
          <cell r="V4314" t="str">
            <v/>
          </cell>
          <cell r="W4314" t="str">
            <v>SDN 3 BANGKIR</v>
          </cell>
          <cell r="X4314" t="str">
            <v>CABANG DISPENBUD KECAMATAN DAMPAL SELATAN</v>
          </cell>
          <cell r="Y4314" t="str">
            <v>D-II PGSD</v>
          </cell>
          <cell r="Z4314" t="str">
            <v>31-12-2002</v>
          </cell>
          <cell r="AA4314" t="str">
            <v>Aktif</v>
          </cell>
          <cell r="AB4314" t="str">
            <v>PNS Daerah Kab./Kota yang bekerja pada Kab./Kota</v>
          </cell>
          <cell r="AC4314" t="str">
            <v>Pemerintah Kab. Tolitoli</v>
          </cell>
          <cell r="AD4314" t="str">
            <v>Pemerintah Kab. Tolitoli</v>
          </cell>
        </row>
        <row r="4315">
          <cell r="A4315">
            <v>4313</v>
          </cell>
          <cell r="B4315" t="str">
            <v>197412022010012004</v>
          </cell>
          <cell r="C4315" t="str">
            <v/>
          </cell>
          <cell r="D4315" t="str">
            <v>ROSNIMAN</v>
          </cell>
          <cell r="E4315" t="str">
            <v/>
          </cell>
          <cell r="F4315" t="str">
            <v>A.Ma</v>
          </cell>
          <cell r="G4315" t="str">
            <v>TOLITOLI</v>
          </cell>
          <cell r="H4315" t="str">
            <v>02 - 12 - 1974</v>
          </cell>
          <cell r="I4315" t="str">
            <v>II/b</v>
          </cell>
          <cell r="J4315" t="str">
            <v>01 - 01 - 2010</v>
          </cell>
          <cell r="K4315" t="str">
            <v>01 - 01 - 2012</v>
          </cell>
          <cell r="L4315" t="str">
            <v>P</v>
          </cell>
          <cell r="M4315" t="str">
            <v>II/c</v>
          </cell>
          <cell r="N4315" t="str">
            <v>01 - 10 - 2015</v>
          </cell>
          <cell r="O4315" t="str">
            <v>21</v>
          </cell>
          <cell r="P4315" t="str">
            <v>8</v>
          </cell>
          <cell r="Q4315" t="str">
            <v/>
          </cell>
          <cell r="R4315" t="str">
            <v/>
          </cell>
          <cell r="S4315" t="str">
            <v/>
          </cell>
          <cell r="T4315" t="str">
            <v>01 - 10 - 2015</v>
          </cell>
          <cell r="U4315" t="str">
            <v>Guru Muda</v>
          </cell>
          <cell r="V4315" t="str">
            <v/>
          </cell>
          <cell r="W4315" t="str">
            <v>DPK TK PGRI LAMPASIO</v>
          </cell>
          <cell r="X4315" t="str">
            <v>CABANG DISPENBUD KECAMATAN LAMPASIO</v>
          </cell>
          <cell r="Y4315" t="str">
            <v>D-II PGTK</v>
          </cell>
          <cell r="Z4315" t="str">
            <v>31-12-2004</v>
          </cell>
          <cell r="AA4315" t="str">
            <v>Aktif</v>
          </cell>
          <cell r="AB4315" t="str">
            <v>PNS Daerah Kab./Kota yang bekerja pada Kab./Kota</v>
          </cell>
          <cell r="AC4315" t="str">
            <v>Pemerintah Kab. Tolitoli</v>
          </cell>
          <cell r="AD4315" t="str">
            <v>Pemerintah Kab. Tolitoli</v>
          </cell>
        </row>
        <row r="4316">
          <cell r="A4316">
            <v>4314</v>
          </cell>
          <cell r="B4316" t="str">
            <v>196210101983012005</v>
          </cell>
          <cell r="C4316" t="str">
            <v>131256882</v>
          </cell>
          <cell r="D4316" t="str">
            <v>NURSEHA JAFAR</v>
          </cell>
          <cell r="E4316" t="str">
            <v/>
          </cell>
          <cell r="F4316" t="str">
            <v>S.Pd</v>
          </cell>
          <cell r="G4316" t="str">
            <v>TOLITOLI</v>
          </cell>
          <cell r="H4316" t="str">
            <v>10 - 10 - 1962</v>
          </cell>
          <cell r="I4316" t="str">
            <v>II/a</v>
          </cell>
          <cell r="J4316" t="str">
            <v>01 - 01 - 1983</v>
          </cell>
          <cell r="K4316" t="str">
            <v>01 - 05 - 1984</v>
          </cell>
          <cell r="L4316" t="str">
            <v>P</v>
          </cell>
          <cell r="M4316" t="str">
            <v>IV/b</v>
          </cell>
          <cell r="N4316" t="str">
            <v>01 - 10 - 2017</v>
          </cell>
          <cell r="O4316" t="str">
            <v>29</v>
          </cell>
          <cell r="P4316" t="str">
            <v>9</v>
          </cell>
          <cell r="Q4316" t="str">
            <v/>
          </cell>
          <cell r="R4316" t="str">
            <v/>
          </cell>
          <cell r="S4316" t="str">
            <v/>
          </cell>
          <cell r="T4316" t="str">
            <v>01 - 10 - 2017</v>
          </cell>
          <cell r="U4316" t="str">
            <v>Pengawas Utama Pratama</v>
          </cell>
          <cell r="V4316" t="str">
            <v/>
          </cell>
          <cell r="W4316" t="str">
            <v>Dinas Pendidikan Dan Kebudayaan</v>
          </cell>
          <cell r="X4316" t="str">
            <v>Pemerintah Kabupaten Tolitoli</v>
          </cell>
          <cell r="Y4316" t="str">
            <v>S-1 TEKNOLOGI PENDIDIKAN</v>
          </cell>
          <cell r="Z4316" t="str">
            <v>31-12-2008</v>
          </cell>
          <cell r="AA4316" t="str">
            <v>Aktif</v>
          </cell>
          <cell r="AB4316" t="str">
            <v>PNS Daerah Kab./Kota yang bekerja pada Kab./Kota</v>
          </cell>
          <cell r="AC4316" t="str">
            <v>Pemerintah Kab. Tolitoli</v>
          </cell>
          <cell r="AD4316" t="str">
            <v>Pemerintah Kab. Tolitoli</v>
          </cell>
        </row>
        <row r="4317">
          <cell r="A4317">
            <v>4315</v>
          </cell>
          <cell r="B4317" t="str">
            <v>198703222010012018</v>
          </cell>
          <cell r="C4317" t="str">
            <v/>
          </cell>
          <cell r="D4317" t="str">
            <v>EKASARI DEWI PERTIWI</v>
          </cell>
          <cell r="E4317" t="str">
            <v/>
          </cell>
          <cell r="F4317" t="str">
            <v>S.Kep</v>
          </cell>
          <cell r="G4317" t="str">
            <v>TOLITOLI</v>
          </cell>
          <cell r="H4317" t="str">
            <v>22 - 03 - 1987</v>
          </cell>
          <cell r="I4317" t="str">
            <v>II/c</v>
          </cell>
          <cell r="J4317" t="str">
            <v>01 - 01 - 2010</v>
          </cell>
          <cell r="K4317" t="str">
            <v>01 - 01 - 2012</v>
          </cell>
          <cell r="L4317" t="str">
            <v>P</v>
          </cell>
          <cell r="M4317" t="str">
            <v>II/c</v>
          </cell>
          <cell r="N4317" t="str">
            <v>01 - 01 - 2010</v>
          </cell>
          <cell r="O4317" t="str">
            <v>3</v>
          </cell>
          <cell r="P4317" t="str">
            <v>0</v>
          </cell>
          <cell r="Q4317" t="str">
            <v/>
          </cell>
          <cell r="R4317" t="str">
            <v/>
          </cell>
          <cell r="S4317" t="str">
            <v/>
          </cell>
          <cell r="T4317" t="str">
            <v>20 - 10 - 2016</v>
          </cell>
          <cell r="U4317" t="str">
            <v>Perawat Pelaksana</v>
          </cell>
          <cell r="V4317" t="str">
            <v/>
          </cell>
          <cell r="W4317" t="str">
            <v>SUBBAG. PROGRAM</v>
          </cell>
          <cell r="X4317" t="str">
            <v>SEKRETARIAT</v>
          </cell>
          <cell r="Y4317" t="str">
            <v>D-III KEPERAWATAN</v>
          </cell>
          <cell r="Z4317" t="str">
            <v>31-12-2008</v>
          </cell>
          <cell r="AA4317" t="str">
            <v>Aktif</v>
          </cell>
          <cell r="AB4317" t="str">
            <v>PNS Daerah Kab./Kota yang bekerja pada Kab./Kota</v>
          </cell>
          <cell r="AC4317" t="str">
            <v>Pemerintah Kab. Tolitoli</v>
          </cell>
          <cell r="AD4317" t="str">
            <v>Pemerintah Kab. Tolitoli</v>
          </cell>
        </row>
        <row r="4318">
          <cell r="A4318">
            <v>4316</v>
          </cell>
          <cell r="B4318" t="str">
            <v>198905152017081003</v>
          </cell>
          <cell r="C4318" t="str">
            <v/>
          </cell>
          <cell r="D4318" t="str">
            <v>ANDI MULIADI</v>
          </cell>
          <cell r="E4318" t="str">
            <v/>
          </cell>
          <cell r="F4318" t="str">
            <v>S.Si</v>
          </cell>
          <cell r="G4318" t="str">
            <v>TOLITOLI</v>
          </cell>
          <cell r="H4318" t="str">
            <v>15 - 05 - 1989</v>
          </cell>
          <cell r="I4318" t="str">
            <v>III/a</v>
          </cell>
          <cell r="J4318" t="str">
            <v>01 - 08 - 2017</v>
          </cell>
          <cell r="K4318" t="str">
            <v>01 - 04 - 2018</v>
          </cell>
          <cell r="L4318" t="str">
            <v>L</v>
          </cell>
          <cell r="M4318" t="str">
            <v>III/a</v>
          </cell>
          <cell r="N4318" t="str">
            <v>01 - 08 - 2017</v>
          </cell>
          <cell r="O4318" t="str">
            <v>0</v>
          </cell>
          <cell r="P4318" t="str">
            <v>0</v>
          </cell>
          <cell r="Q4318" t="str">
            <v/>
          </cell>
          <cell r="R4318" t="str">
            <v/>
          </cell>
          <cell r="S4318" t="str">
            <v/>
          </cell>
          <cell r="T4318" t="str">
            <v/>
          </cell>
          <cell r="U4318" t="str">
            <v/>
          </cell>
          <cell r="V4318" t="str">
            <v>GURU IPA</v>
          </cell>
          <cell r="W4318" t="str">
            <v>SMP Negeri 1 Ogodeide</v>
          </cell>
          <cell r="X4318" t="str">
            <v>Dinas Pendidikan Dan Kebudayaan</v>
          </cell>
          <cell r="Y4318" t="str">
            <v>S-1 PENDIDIKAN IPA</v>
          </cell>
          <cell r="Z4318" t="str">
            <v>26-07-2011</v>
          </cell>
          <cell r="AA4318" t="str">
            <v>Aktif</v>
          </cell>
          <cell r="AB4318" t="str">
            <v>PNS Daerah Kab./Kota yang bekerja pada Kab./Kota</v>
          </cell>
          <cell r="AC4318" t="str">
            <v>Pemerintah Kab. Tolitoli</v>
          </cell>
          <cell r="AD4318" t="str">
            <v>Pemerintah Kab. Tolitoli</v>
          </cell>
        </row>
        <row r="4319">
          <cell r="A4319">
            <v>4317</v>
          </cell>
          <cell r="B4319" t="str">
            <v>197412042006042019</v>
          </cell>
          <cell r="C4319" t="str">
            <v>570021333</v>
          </cell>
          <cell r="D4319" t="str">
            <v>HARLINDA</v>
          </cell>
          <cell r="E4319" t="str">
            <v/>
          </cell>
          <cell r="F4319" t="str">
            <v>S.Pt</v>
          </cell>
          <cell r="G4319" t="str">
            <v>KEPULAUAN SELAYAR</v>
          </cell>
          <cell r="H4319" t="str">
            <v>04 - 12 - 1974</v>
          </cell>
          <cell r="I4319" t="str">
            <v>III/a</v>
          </cell>
          <cell r="J4319" t="str">
            <v>01 - 04 - 2006</v>
          </cell>
          <cell r="K4319" t="str">
            <v>01 - 10 - 2007</v>
          </cell>
          <cell r="L4319" t="str">
            <v>P</v>
          </cell>
          <cell r="M4319" t="str">
            <v>IV/a</v>
          </cell>
          <cell r="N4319" t="str">
            <v>01 - 10 - 2017</v>
          </cell>
          <cell r="O4319" t="str">
            <v>13</v>
          </cell>
          <cell r="P4319" t="str">
            <v>9</v>
          </cell>
          <cell r="Q4319" t="str">
            <v/>
          </cell>
          <cell r="R4319" t="str">
            <v/>
          </cell>
          <cell r="S4319" t="str">
            <v/>
          </cell>
          <cell r="T4319" t="str">
            <v>01 - 10 - 2017</v>
          </cell>
          <cell r="U4319" t="str">
            <v>Penyuluh Pertanian Madya</v>
          </cell>
          <cell r="V4319" t="str">
            <v/>
          </cell>
          <cell r="W4319" t="str">
            <v>BADAN PELAKSANA PENYULUHAN DAN KETAHANAN PANGAN</v>
          </cell>
          <cell r="X4319" t="str">
            <v>Pemerintah Kabupaten Tolitoli</v>
          </cell>
          <cell r="Y4319" t="str">
            <v>S-1 PETERNAKAN</v>
          </cell>
          <cell r="Z4319" t="str">
            <v>31-12-1998</v>
          </cell>
          <cell r="AA4319" t="str">
            <v>Aktif</v>
          </cell>
          <cell r="AB4319" t="str">
            <v>PNS Daerah Kab./Kota yang bekerja pada Kab./Kota</v>
          </cell>
          <cell r="AC4319" t="str">
            <v>Pemerintah Kab. Tolitoli</v>
          </cell>
          <cell r="AD4319" t="str">
            <v>Pemerintah Kab. Tolitoli</v>
          </cell>
        </row>
        <row r="4320">
          <cell r="A4320">
            <v>4318</v>
          </cell>
          <cell r="B4320" t="str">
            <v>196809271989122001</v>
          </cell>
          <cell r="C4320" t="str">
            <v>140243548</v>
          </cell>
          <cell r="D4320" t="str">
            <v>SURIANI</v>
          </cell>
          <cell r="E4320" t="str">
            <v/>
          </cell>
          <cell r="F4320" t="str">
            <v/>
          </cell>
          <cell r="G4320" t="str">
            <v>SOPPENG</v>
          </cell>
          <cell r="H4320" t="str">
            <v>27 - 09 - 1968</v>
          </cell>
          <cell r="I4320" t="str">
            <v>II/a</v>
          </cell>
          <cell r="J4320" t="str">
            <v>01 - 12 - 1989</v>
          </cell>
          <cell r="K4320" t="str">
            <v>01 - 12 - 1991</v>
          </cell>
          <cell r="L4320" t="str">
            <v>P</v>
          </cell>
          <cell r="M4320" t="str">
            <v>III/d</v>
          </cell>
          <cell r="N4320" t="str">
            <v>01 - 04 - 2011</v>
          </cell>
          <cell r="O4320" t="str">
            <v>16</v>
          </cell>
          <cell r="P4320" t="str">
            <v>4</v>
          </cell>
          <cell r="Q4320" t="str">
            <v/>
          </cell>
          <cell r="R4320" t="str">
            <v/>
          </cell>
          <cell r="S4320" t="str">
            <v/>
          </cell>
          <cell r="T4320" t="str">
            <v>01 - 10 - 2008</v>
          </cell>
          <cell r="U4320" t="str">
            <v>Bidan Penyelia</v>
          </cell>
          <cell r="V4320" t="str">
            <v/>
          </cell>
          <cell r="W4320" t="str">
            <v>DINAS KESEHATAN</v>
          </cell>
          <cell r="X4320" t="str">
            <v>Pemerintah Kabupaten Tolitoli</v>
          </cell>
          <cell r="Y4320" t="str">
            <v>SEKOLAH PERAWAT KESEHATAN</v>
          </cell>
          <cell r="Z4320" t="str">
            <v>31-12-1988</v>
          </cell>
          <cell r="AA4320" t="str">
            <v>Aktif</v>
          </cell>
          <cell r="AB4320" t="str">
            <v>PNS Daerah Kab./Kota yang bekerja pada Kab./Kota</v>
          </cell>
          <cell r="AC4320" t="str">
            <v>Pemerintah Kab. Tolitoli</v>
          </cell>
          <cell r="AD4320" t="str">
            <v>Pemerintah Kab. Tolitoli</v>
          </cell>
        </row>
        <row r="4321">
          <cell r="A4321">
            <v>4319</v>
          </cell>
          <cell r="B4321" t="str">
            <v>198208172014091002</v>
          </cell>
          <cell r="C4321" t="str">
            <v/>
          </cell>
          <cell r="D4321" t="str">
            <v>AGUSSALIM SYAHRIL</v>
          </cell>
          <cell r="E4321" t="str">
            <v/>
          </cell>
          <cell r="F4321" t="str">
            <v>A.Ma</v>
          </cell>
          <cell r="G4321" t="str">
            <v>TOLITOLI</v>
          </cell>
          <cell r="H4321" t="str">
            <v>17 - 08 - 1982</v>
          </cell>
          <cell r="I4321" t="str">
            <v>II/b</v>
          </cell>
          <cell r="J4321" t="str">
            <v>01 - 09 - 2014</v>
          </cell>
          <cell r="K4321" t="str">
            <v>01 - 12 - 2015</v>
          </cell>
          <cell r="L4321" t="str">
            <v>L</v>
          </cell>
          <cell r="M4321" t="str">
            <v>II/b</v>
          </cell>
          <cell r="N4321" t="str">
            <v>01 - 09 - 2014</v>
          </cell>
          <cell r="O4321" t="str">
            <v>13</v>
          </cell>
          <cell r="P4321" t="str">
            <v>8</v>
          </cell>
          <cell r="Q4321" t="str">
            <v/>
          </cell>
          <cell r="R4321" t="str">
            <v/>
          </cell>
          <cell r="S4321" t="str">
            <v/>
          </cell>
          <cell r="T4321" t="str">
            <v/>
          </cell>
          <cell r="U4321" t="str">
            <v/>
          </cell>
          <cell r="V4321" t="str">
            <v>GURU SD</v>
          </cell>
          <cell r="W4321" t="str">
            <v>CABANG DISDIKPORA KEC. BASIDONDO</v>
          </cell>
          <cell r="X4321" t="str">
            <v>DINAS PENDIDIKAN, PEMUDA DAN OLAH RAGA</v>
          </cell>
          <cell r="Y4321" t="str">
            <v>D-II PGSDI/MI</v>
          </cell>
          <cell r="Z4321" t="str">
            <v>01-07-2004</v>
          </cell>
          <cell r="AA4321" t="str">
            <v>Aktif</v>
          </cell>
          <cell r="AB4321" t="str">
            <v>PNS Daerah Kab./Kota yang bekerja pada Kab./Kota</v>
          </cell>
          <cell r="AC4321" t="str">
            <v>Pemerintah Kab. Tolitoli</v>
          </cell>
          <cell r="AD4321" t="str">
            <v>Pemerintah Kab. Tolitoli</v>
          </cell>
        </row>
        <row r="4322">
          <cell r="A4322">
            <v>4320</v>
          </cell>
          <cell r="B4322" t="str">
            <v>198101142002112001</v>
          </cell>
          <cell r="C4322" t="str">
            <v>570013922</v>
          </cell>
          <cell r="D4322" t="str">
            <v>NURAHMI</v>
          </cell>
          <cell r="E4322" t="str">
            <v/>
          </cell>
          <cell r="F4322" t="str">
            <v>A.Ma.Pd</v>
          </cell>
          <cell r="G4322" t="str">
            <v>TOLITOLI</v>
          </cell>
          <cell r="H4322" t="str">
            <v>14 - 01 - 1981</v>
          </cell>
          <cell r="I4322" t="str">
            <v>II/b</v>
          </cell>
          <cell r="J4322" t="str">
            <v>01 - 11 - 2002</v>
          </cell>
          <cell r="K4322" t="str">
            <v>01 - 12 - 2003</v>
          </cell>
          <cell r="L4322" t="str">
            <v>P</v>
          </cell>
          <cell r="M4322" t="str">
            <v>III/b</v>
          </cell>
          <cell r="N4322" t="str">
            <v>01 - 04 - 2018</v>
          </cell>
          <cell r="O4322" t="str">
            <v>13</v>
          </cell>
          <cell r="P4322" t="str">
            <v>5</v>
          </cell>
          <cell r="Q4322" t="str">
            <v/>
          </cell>
          <cell r="R4322" t="str">
            <v/>
          </cell>
          <cell r="S4322" t="str">
            <v/>
          </cell>
          <cell r="T4322" t="str">
            <v>01 - 10 - 2014</v>
          </cell>
          <cell r="U4322" t="str">
            <v>Guru Pertama</v>
          </cell>
          <cell r="V4322" t="str">
            <v/>
          </cell>
          <cell r="W4322" t="str">
            <v>SD Negeri Batunobotak</v>
          </cell>
          <cell r="X4322" t="str">
            <v>Dinas Pendidikan Dan Kebudayaan</v>
          </cell>
          <cell r="Y4322" t="str">
            <v>D-II/A-II</v>
          </cell>
          <cell r="Z4322" t="str">
            <v>01-01-2000</v>
          </cell>
          <cell r="AA4322" t="str">
            <v>Aktif</v>
          </cell>
          <cell r="AB4322" t="str">
            <v>PNS Daerah Kab./Kota yang bekerja pada Kab./Kota</v>
          </cell>
          <cell r="AC4322" t="str">
            <v>Pemerintah Kab. Tolitoli</v>
          </cell>
          <cell r="AD4322" t="str">
            <v>Pemerintah Kab. Tolitoli</v>
          </cell>
        </row>
        <row r="4323">
          <cell r="A4323">
            <v>4321</v>
          </cell>
          <cell r="B4323" t="str">
            <v>196401301988032006</v>
          </cell>
          <cell r="C4323" t="str">
            <v>131743583</v>
          </cell>
          <cell r="D4323" t="str">
            <v>LICO MOBONGGI</v>
          </cell>
          <cell r="E4323" t="str">
            <v/>
          </cell>
          <cell r="F4323" t="str">
            <v>S.Pd.SD</v>
          </cell>
          <cell r="G4323" t="str">
            <v>GORONTALO</v>
          </cell>
          <cell r="H4323" t="str">
            <v>30 - 01 - 1964</v>
          </cell>
          <cell r="I4323" t="str">
            <v>II/a</v>
          </cell>
          <cell r="J4323" t="str">
            <v>01 - 03 - 1988</v>
          </cell>
          <cell r="K4323" t="str">
            <v>01 - 06 - 1991</v>
          </cell>
          <cell r="L4323" t="str">
            <v>P</v>
          </cell>
          <cell r="M4323" t="str">
            <v>IV/a</v>
          </cell>
          <cell r="N4323" t="str">
            <v>01 - 04 - 2013</v>
          </cell>
          <cell r="O4323" t="str">
            <v>20</v>
          </cell>
          <cell r="P4323" t="str">
            <v>1</v>
          </cell>
          <cell r="Q4323" t="str">
            <v/>
          </cell>
          <cell r="R4323" t="str">
            <v/>
          </cell>
          <cell r="S4323" t="str">
            <v/>
          </cell>
          <cell r="T4323" t="str">
            <v>01 - 04 - 2013</v>
          </cell>
          <cell r="U4323" t="str">
            <v>Guru Madya</v>
          </cell>
          <cell r="V4323" t="str">
            <v/>
          </cell>
          <cell r="W4323" t="str">
            <v>SDN PEMBINA TOLITOLI</v>
          </cell>
          <cell r="X4323" t="str">
            <v>CABANG DISPENBUD KECAMATAN BAOLAN</v>
          </cell>
          <cell r="Y4323" t="str">
            <v>S-1/A-IV PENDIDIKAN PGSD</v>
          </cell>
          <cell r="Z4323" t="str">
            <v>31-12-2009</v>
          </cell>
          <cell r="AA4323" t="str">
            <v>Aktif</v>
          </cell>
          <cell r="AB4323" t="str">
            <v>PNS Daerah Kab./Kota yang bekerja pada Kab./Kota</v>
          </cell>
          <cell r="AC4323" t="str">
            <v>Pemerintah Kab. Tolitoli</v>
          </cell>
          <cell r="AD4323" t="str">
            <v>Pemerintah Kab. Tolitoli</v>
          </cell>
        </row>
        <row r="4324">
          <cell r="A4324">
            <v>4322</v>
          </cell>
          <cell r="B4324" t="str">
            <v>197702142007012014</v>
          </cell>
          <cell r="C4324" t="str">
            <v>570027487</v>
          </cell>
          <cell r="D4324" t="str">
            <v>AMIRA</v>
          </cell>
          <cell r="E4324" t="str">
            <v/>
          </cell>
          <cell r="F4324" t="str">
            <v>A.Md.Keb</v>
          </cell>
          <cell r="G4324" t="str">
            <v>TOLITOLI</v>
          </cell>
          <cell r="H4324" t="str">
            <v>14 - 02 - 1977</v>
          </cell>
          <cell r="I4324" t="str">
            <v>II/a</v>
          </cell>
          <cell r="J4324" t="str">
            <v>01 - 01 - 2007</v>
          </cell>
          <cell r="K4324" t="str">
            <v>01 - 10 - 2008</v>
          </cell>
          <cell r="L4324" t="str">
            <v>P</v>
          </cell>
          <cell r="M4324" t="str">
            <v>II/d</v>
          </cell>
          <cell r="N4324" t="str">
            <v>01 - 04 - 2016</v>
          </cell>
          <cell r="O4324" t="str">
            <v>16</v>
          </cell>
          <cell r="P4324" t="str">
            <v>3</v>
          </cell>
          <cell r="Q4324" t="str">
            <v/>
          </cell>
          <cell r="R4324" t="str">
            <v/>
          </cell>
          <cell r="S4324" t="str">
            <v/>
          </cell>
          <cell r="T4324" t="str">
            <v>01 - 10 - 2013</v>
          </cell>
          <cell r="U4324" t="str">
            <v>Bidan Terampil / Pelaksana</v>
          </cell>
          <cell r="V4324" t="str">
            <v/>
          </cell>
          <cell r="W4324" t="str">
            <v>PUSKESMAS PEMBANTU SANDANA</v>
          </cell>
          <cell r="X4324" t="str">
            <v>PUSKESMAS GALANG</v>
          </cell>
          <cell r="Y4324" t="str">
            <v>D-III KEBIDANAN</v>
          </cell>
          <cell r="Z4324" t="str">
            <v>31-12-2013</v>
          </cell>
          <cell r="AA4324" t="str">
            <v>Aktif</v>
          </cell>
          <cell r="AB4324" t="str">
            <v>PNS Daerah Kab./Kota yang bekerja pada Kab./Kota</v>
          </cell>
          <cell r="AC4324" t="str">
            <v>Pemerintah Kab. Tolitoli</v>
          </cell>
          <cell r="AD4324" t="str">
            <v>Pemerintah Kab. Tolitoli</v>
          </cell>
        </row>
        <row r="4325">
          <cell r="A4325">
            <v>4323</v>
          </cell>
          <cell r="B4325" t="str">
            <v>197510152014092002</v>
          </cell>
          <cell r="C4325" t="str">
            <v/>
          </cell>
          <cell r="D4325" t="str">
            <v>ILLIYUN</v>
          </cell>
          <cell r="E4325" t="str">
            <v/>
          </cell>
          <cell r="F4325" t="str">
            <v/>
          </cell>
          <cell r="G4325" t="str">
            <v>LAMONGAN</v>
          </cell>
          <cell r="H4325" t="str">
            <v>15 - 10 - 1975</v>
          </cell>
          <cell r="I4325" t="str">
            <v>II/a</v>
          </cell>
          <cell r="J4325" t="str">
            <v>01 - 09 - 2014</v>
          </cell>
          <cell r="K4325" t="str">
            <v>01 - 12 - 2015</v>
          </cell>
          <cell r="L4325" t="str">
            <v>P</v>
          </cell>
          <cell r="M4325" t="str">
            <v>II/a</v>
          </cell>
          <cell r="N4325" t="str">
            <v>01 - 09 - 2014</v>
          </cell>
          <cell r="O4325" t="str">
            <v>10</v>
          </cell>
          <cell r="P4325" t="str">
            <v>1</v>
          </cell>
          <cell r="Q4325" t="str">
            <v/>
          </cell>
          <cell r="R4325" t="str">
            <v/>
          </cell>
          <cell r="S4325" t="str">
            <v/>
          </cell>
          <cell r="T4325" t="str">
            <v/>
          </cell>
          <cell r="U4325" t="str">
            <v/>
          </cell>
          <cell r="V4325" t="str">
            <v>TEKNIS / ADMINISTRASI LAINNYA</v>
          </cell>
          <cell r="W4325" t="str">
            <v>SDN 2 LINGADAN</v>
          </cell>
          <cell r="X4325" t="str">
            <v>CABANG DISPENBUD KECAMATAN DAKOPEMEAN</v>
          </cell>
          <cell r="Y4325" t="str">
            <v>SMU IPS</v>
          </cell>
          <cell r="Z4325" t="str">
            <v>16-06-2000</v>
          </cell>
          <cell r="AA4325" t="str">
            <v>Aktif</v>
          </cell>
          <cell r="AB4325" t="str">
            <v>PNS Daerah Kab./Kota yang bekerja pada Kab./Kota</v>
          </cell>
          <cell r="AC4325" t="str">
            <v>Pemerintah Kab. Tolitoli</v>
          </cell>
          <cell r="AD4325" t="str">
            <v>Pemerintah Kab. Tolitoli</v>
          </cell>
        </row>
        <row r="4326">
          <cell r="A4326">
            <v>4324</v>
          </cell>
          <cell r="B4326" t="str">
            <v>196702021989031014</v>
          </cell>
          <cell r="C4326" t="str">
            <v>140235016</v>
          </cell>
          <cell r="D4326" t="str">
            <v>MOHAMMAD NUR SUSUNTONA</v>
          </cell>
          <cell r="E4326" t="str">
            <v/>
          </cell>
          <cell r="F4326" t="str">
            <v/>
          </cell>
          <cell r="G4326" t="str">
            <v>TINAMBUNG</v>
          </cell>
          <cell r="H4326" t="str">
            <v>02 - 02 - 1967</v>
          </cell>
          <cell r="I4326" t="str">
            <v>II/a</v>
          </cell>
          <cell r="J4326" t="str">
            <v>01 - 03 - 1989</v>
          </cell>
          <cell r="K4326" t="str">
            <v>01 - 03 - 1991</v>
          </cell>
          <cell r="L4326" t="str">
            <v>L</v>
          </cell>
          <cell r="M4326" t="str">
            <v>III/d</v>
          </cell>
          <cell r="N4326" t="str">
            <v>01 - 04 - 2011</v>
          </cell>
          <cell r="O4326" t="str">
            <v>15</v>
          </cell>
          <cell r="P4326" t="str">
            <v>1</v>
          </cell>
          <cell r="Q4326" t="str">
            <v/>
          </cell>
          <cell r="R4326" t="str">
            <v/>
          </cell>
          <cell r="S4326" t="str">
            <v/>
          </cell>
          <cell r="T4326" t="str">
            <v>01 - 04 - 2011</v>
          </cell>
          <cell r="U4326" t="str">
            <v>Perawat Penyelia</v>
          </cell>
          <cell r="V4326" t="str">
            <v/>
          </cell>
          <cell r="W4326" t="str">
            <v>PUSKESMAS PEMBANTU MALOMBA</v>
          </cell>
          <cell r="X4326" t="str">
            <v>PUSKESMAS DONDO</v>
          </cell>
          <cell r="Y4326" t="str">
            <v>SEKOLAH PERAWAT KESEHATAN</v>
          </cell>
          <cell r="Z4326" t="str">
            <v>31-12-1988</v>
          </cell>
          <cell r="AA4326" t="str">
            <v>Aktif</v>
          </cell>
          <cell r="AB4326" t="str">
            <v>PNS Daerah Kab./Kota yang bekerja pada Kab./Kota</v>
          </cell>
          <cell r="AC4326" t="str">
            <v>Pemerintah Kab. Tolitoli</v>
          </cell>
          <cell r="AD4326" t="str">
            <v>Pemerintah Kab. Tolitoli</v>
          </cell>
        </row>
        <row r="4327">
          <cell r="A4327">
            <v>4325</v>
          </cell>
          <cell r="B4327" t="str">
            <v>197001081991022003</v>
          </cell>
          <cell r="C4327" t="str">
            <v>131932765</v>
          </cell>
          <cell r="D4327" t="str">
            <v>MARWIA</v>
          </cell>
          <cell r="E4327" t="str">
            <v/>
          </cell>
          <cell r="F4327" t="str">
            <v/>
          </cell>
          <cell r="G4327" t="str">
            <v>LAKATAN</v>
          </cell>
          <cell r="H4327" t="str">
            <v>08 - 01 - 1970</v>
          </cell>
          <cell r="I4327" t="str">
            <v>II/a</v>
          </cell>
          <cell r="J4327" t="str">
            <v>01 - 02 - 1991</v>
          </cell>
          <cell r="K4327" t="str">
            <v>01 - 06 - 1992</v>
          </cell>
          <cell r="L4327" t="str">
            <v>P</v>
          </cell>
          <cell r="M4327" t="str">
            <v>IV/a</v>
          </cell>
          <cell r="N4327" t="str">
            <v>01 - 04 - 2011</v>
          </cell>
          <cell r="O4327" t="str">
            <v>15</v>
          </cell>
          <cell r="P4327" t="str">
            <v>2</v>
          </cell>
          <cell r="Q4327" t="str">
            <v/>
          </cell>
          <cell r="R4327" t="str">
            <v/>
          </cell>
          <cell r="S4327" t="str">
            <v/>
          </cell>
          <cell r="T4327" t="str">
            <v>14 - 02 - 2012</v>
          </cell>
          <cell r="U4327" t="str">
            <v>Guru Pembina</v>
          </cell>
          <cell r="V4327" t="str">
            <v/>
          </cell>
          <cell r="W4327" t="str">
            <v>SDN 3 LAKATAN</v>
          </cell>
          <cell r="X4327" t="str">
            <v>CABANG DISPENBUD KECAMATAN GALANG</v>
          </cell>
          <cell r="Y4327" t="str">
            <v>S-1 PENDIDIKAN GURU SEKOLAH DASAR (PGSD)</v>
          </cell>
          <cell r="Z4327" t="str">
            <v>03-02-2009</v>
          </cell>
          <cell r="AA4327" t="str">
            <v>Aktif</v>
          </cell>
          <cell r="AB4327" t="str">
            <v>PNS Daerah Kab./Kota yang bekerja pada Kab./Kota</v>
          </cell>
          <cell r="AC4327" t="str">
            <v>Pemerintah Kab. Tolitoli</v>
          </cell>
          <cell r="AD4327" t="str">
            <v>Pemerintah Kab. Tolitoli</v>
          </cell>
        </row>
        <row r="4328">
          <cell r="A4328">
            <v>4326</v>
          </cell>
          <cell r="B4328" t="str">
            <v>198510112010011012</v>
          </cell>
          <cell r="C4328" t="str">
            <v/>
          </cell>
          <cell r="D4328" t="str">
            <v>MOHAMMAD FAIZAL</v>
          </cell>
          <cell r="E4328" t="str">
            <v/>
          </cell>
          <cell r="F4328" t="str">
            <v>SE</v>
          </cell>
          <cell r="G4328" t="str">
            <v>TOLITOLI</v>
          </cell>
          <cell r="H4328" t="str">
            <v>11 - 10 - 1985</v>
          </cell>
          <cell r="I4328" t="str">
            <v>II/a</v>
          </cell>
          <cell r="J4328" t="str">
            <v>01 - 01 - 2010</v>
          </cell>
          <cell r="K4328" t="str">
            <v>01 - 01 - 2012</v>
          </cell>
          <cell r="L4328" t="str">
            <v>L</v>
          </cell>
          <cell r="M4328" t="str">
            <v>III/a</v>
          </cell>
          <cell r="N4328" t="str">
            <v>01 - 10 - 2015</v>
          </cell>
          <cell r="O4328" t="str">
            <v>6</v>
          </cell>
          <cell r="P4328" t="str">
            <v>2</v>
          </cell>
          <cell r="Q4328" t="str">
            <v/>
          </cell>
          <cell r="R4328" t="str">
            <v/>
          </cell>
          <cell r="S4328" t="str">
            <v/>
          </cell>
          <cell r="T4328" t="str">
            <v/>
          </cell>
          <cell r="U4328" t="str">
            <v/>
          </cell>
          <cell r="V4328" t="str">
            <v>FUNGSIONAL UMUM</v>
          </cell>
          <cell r="W4328" t="str">
            <v>Sub Bagian Tata Usaha</v>
          </cell>
          <cell r="X4328" t="str">
            <v>Kantor Perwakilan Pemerintah Daerah</v>
          </cell>
          <cell r="Y4328" t="str">
            <v>S-1 EKONOMI MANAJEMEN</v>
          </cell>
          <cell r="Z4328" t="str">
            <v>31-12-2008</v>
          </cell>
          <cell r="AA4328" t="str">
            <v>Aktif</v>
          </cell>
          <cell r="AB4328" t="str">
            <v>PNS Daerah Kab./Kota yang bekerja pada Kab./Kota</v>
          </cell>
          <cell r="AC4328" t="str">
            <v>Pemerintah Kab. Tolitoli</v>
          </cell>
          <cell r="AD4328" t="str">
            <v>Pemerintah Kab. Tolitoli</v>
          </cell>
        </row>
        <row r="4329">
          <cell r="A4329">
            <v>4327</v>
          </cell>
          <cell r="B4329" t="str">
            <v>196008041990031005</v>
          </cell>
          <cell r="C4329" t="str">
            <v>570010550</v>
          </cell>
          <cell r="D4329" t="str">
            <v>MUKADDIS SYAMSUDDIN</v>
          </cell>
          <cell r="E4329" t="str">
            <v>Drs.</v>
          </cell>
          <cell r="F4329" t="str">
            <v>M.Si</v>
          </cell>
          <cell r="G4329" t="str">
            <v>LINGADAN</v>
          </cell>
          <cell r="H4329" t="str">
            <v>04 - 08 - 1960</v>
          </cell>
          <cell r="I4329" t="str">
            <v>III/a</v>
          </cell>
          <cell r="J4329" t="str">
            <v>01 - 03 - 1990</v>
          </cell>
          <cell r="K4329" t="str">
            <v>01 - 05 - 1991</v>
          </cell>
          <cell r="L4329" t="str">
            <v>L</v>
          </cell>
          <cell r="M4329" t="str">
            <v>IV/d</v>
          </cell>
          <cell r="N4329" t="str">
            <v>01 - 10 - 2016</v>
          </cell>
          <cell r="O4329" t="str">
            <v>28</v>
          </cell>
          <cell r="P4329" t="str">
            <v>3</v>
          </cell>
          <cell r="Q4329" t="str">
            <v>21</v>
          </cell>
          <cell r="R4329" t="str">
            <v>18 - 08 - 2016</v>
          </cell>
          <cell r="S4329" t="str">
            <v>SEKRETARIS DAERAH</v>
          </cell>
          <cell r="T4329" t="str">
            <v/>
          </cell>
          <cell r="U4329" t="str">
            <v/>
          </cell>
          <cell r="V4329" t="str">
            <v/>
          </cell>
          <cell r="W4329" t="str">
            <v>SEKRETARIAT DAERAH</v>
          </cell>
          <cell r="X4329" t="str">
            <v>Pemerintah Kabupaten Tolitoli</v>
          </cell>
          <cell r="Y4329" t="str">
            <v>S-2/PASCA SARJANA</v>
          </cell>
          <cell r="Z4329" t="str">
            <v>31-12-1997</v>
          </cell>
          <cell r="AA4329" t="str">
            <v>Aktif</v>
          </cell>
          <cell r="AB4329" t="str">
            <v>PNS Daerah Kab./Kota yang bekerja pada Kab./Kota</v>
          </cell>
          <cell r="AC4329" t="str">
            <v>Pemerintah Kab. Tolitoli</v>
          </cell>
          <cell r="AD4329" t="str">
            <v>Pemerintah Kab. Tolitoli</v>
          </cell>
        </row>
        <row r="4330">
          <cell r="A4330">
            <v>4328</v>
          </cell>
          <cell r="B4330" t="str">
            <v>196310231985031008</v>
          </cell>
          <cell r="C4330" t="str">
            <v>570009004</v>
          </cell>
          <cell r="D4330" t="str">
            <v>ADJIMAIN LATEREY</v>
          </cell>
          <cell r="E4330" t="str">
            <v>Dr. Drs</v>
          </cell>
          <cell r="F4330" t="str">
            <v>M.Si</v>
          </cell>
          <cell r="G4330" t="str">
            <v>TOLITOLI</v>
          </cell>
          <cell r="H4330" t="str">
            <v>23 - 10 - 1963</v>
          </cell>
          <cell r="I4330" t="str">
            <v>II/a</v>
          </cell>
          <cell r="J4330" t="str">
            <v>01 - 03 - 1985</v>
          </cell>
          <cell r="K4330" t="str">
            <v>01 - 09 - 1986</v>
          </cell>
          <cell r="L4330" t="str">
            <v>L</v>
          </cell>
          <cell r="M4330" t="str">
            <v>IV/c</v>
          </cell>
          <cell r="N4330" t="str">
            <v>01 - 04 - 2018</v>
          </cell>
          <cell r="O4330" t="str">
            <v>28</v>
          </cell>
          <cell r="P4330" t="str">
            <v>1</v>
          </cell>
          <cell r="Q4330" t="str">
            <v>22</v>
          </cell>
          <cell r="R4330" t="str">
            <v>11 - 01 - 2017</v>
          </cell>
          <cell r="S4330" t="str">
            <v>Asisten Pemerintahan</v>
          </cell>
          <cell r="T4330" t="str">
            <v/>
          </cell>
          <cell r="U4330" t="str">
            <v/>
          </cell>
          <cell r="V4330" t="str">
            <v/>
          </cell>
          <cell r="W4330" t="str">
            <v>Asisten Pemerintahan</v>
          </cell>
          <cell r="X4330" t="str">
            <v>Sekretariat Daerah</v>
          </cell>
          <cell r="Y4330" t="str">
            <v>S-3 ILMU SOSIAL DAN ILMU POLITIK</v>
          </cell>
          <cell r="Z4330" t="str">
            <v>01-01-2009</v>
          </cell>
          <cell r="AA4330" t="str">
            <v>Tugas Belajar</v>
          </cell>
          <cell r="AB4330" t="str">
            <v>PNS Daerah Kab./Kota yang bekerja pada Kab./Kota</v>
          </cell>
          <cell r="AC4330" t="str">
            <v>Pemerintah Kab. Tolitoli</v>
          </cell>
          <cell r="AD4330" t="str">
            <v>Pemerintah Kab. Tolitoli</v>
          </cell>
        </row>
        <row r="4331">
          <cell r="A4331">
            <v>4329</v>
          </cell>
          <cell r="B4331" t="str">
            <v>196007291993031004</v>
          </cell>
          <cell r="C4331" t="str">
            <v>570011176</v>
          </cell>
          <cell r="D4331" t="str">
            <v>RUSLAN</v>
          </cell>
          <cell r="E4331" t="str">
            <v/>
          </cell>
          <cell r="F4331" t="str">
            <v>SH</v>
          </cell>
          <cell r="G4331" t="str">
            <v>TOLITOLI</v>
          </cell>
          <cell r="H4331" t="str">
            <v>29 - 07 - 1960</v>
          </cell>
          <cell r="I4331" t="str">
            <v>III/a</v>
          </cell>
          <cell r="J4331" t="str">
            <v>01 - 03 - 1993</v>
          </cell>
          <cell r="K4331" t="str">
            <v>01 - 06 - 1994</v>
          </cell>
          <cell r="L4331" t="str">
            <v>L</v>
          </cell>
          <cell r="M4331" t="str">
            <v>IV/c</v>
          </cell>
          <cell r="N4331" t="str">
            <v>01 - 04 - 2014</v>
          </cell>
          <cell r="O4331" t="str">
            <v>23</v>
          </cell>
          <cell r="P4331" t="str">
            <v>8</v>
          </cell>
          <cell r="Q4331" t="str">
            <v>22</v>
          </cell>
          <cell r="R4331" t="str">
            <v>11 - 01 - 2017</v>
          </cell>
          <cell r="S4331" t="str">
            <v>Kepala Badan Kesatuan Bangsa Dan Politik</v>
          </cell>
          <cell r="T4331" t="str">
            <v/>
          </cell>
          <cell r="U4331" t="str">
            <v/>
          </cell>
          <cell r="V4331" t="str">
            <v/>
          </cell>
          <cell r="W4331" t="str">
            <v>Badan Kesatuan Bangsa Dan Politik</v>
          </cell>
          <cell r="X4331" t="str">
            <v>Pemerintah Kabupaten Tolitoli</v>
          </cell>
          <cell r="Y4331" t="str">
            <v>S-1 HUKUM TATA NEGARA</v>
          </cell>
          <cell r="Z4331" t="str">
            <v>31-12-1988</v>
          </cell>
          <cell r="AA4331" t="str">
            <v>Aktif</v>
          </cell>
          <cell r="AB4331" t="str">
            <v>PNS Daerah Kab./Kota yang bekerja pada Kab./Kota</v>
          </cell>
          <cell r="AC4331" t="str">
            <v>Pemerintah Kab. Tolitoli</v>
          </cell>
          <cell r="AD4331" t="str">
            <v>Pemerintah Kab. Tolitoli</v>
          </cell>
        </row>
        <row r="4332">
          <cell r="A4332">
            <v>4330</v>
          </cell>
          <cell r="B4332" t="str">
            <v>196104031986111001</v>
          </cell>
          <cell r="C4332" t="str">
            <v>140187890</v>
          </cell>
          <cell r="D4332" t="str">
            <v>I GUSTI LANANG NGURAH ARIMBAWA</v>
          </cell>
          <cell r="E4332" t="str">
            <v>dr</v>
          </cell>
          <cell r="F4332" t="str">
            <v/>
          </cell>
          <cell r="G4332" t="str">
            <v>SELAT</v>
          </cell>
          <cell r="H4332" t="str">
            <v>03 - 04 - 1961</v>
          </cell>
          <cell r="I4332" t="str">
            <v>III/a</v>
          </cell>
          <cell r="J4332" t="str">
            <v>01 - 11 - 1986</v>
          </cell>
          <cell r="K4332" t="str">
            <v>01 - 11 - 1988</v>
          </cell>
          <cell r="L4332" t="str">
            <v>L</v>
          </cell>
          <cell r="M4332" t="str">
            <v>IV/c</v>
          </cell>
          <cell r="N4332" t="str">
            <v>01 - 04 - 2009</v>
          </cell>
          <cell r="O4332" t="str">
            <v>22</v>
          </cell>
          <cell r="P4332" t="str">
            <v>5</v>
          </cell>
          <cell r="Q4332" t="str">
            <v>22</v>
          </cell>
          <cell r="R4332" t="str">
            <v>11 - 01 - 2017</v>
          </cell>
          <cell r="S4332" t="str">
            <v>Kepala Badan Penelitian Dan Pengembangan</v>
          </cell>
          <cell r="T4332" t="str">
            <v/>
          </cell>
          <cell r="U4332" t="str">
            <v/>
          </cell>
          <cell r="V4332" t="str">
            <v/>
          </cell>
          <cell r="W4332" t="str">
            <v>Badan Penelitian Dan Pengembangan</v>
          </cell>
          <cell r="X4332" t="str">
            <v>Pemerintah Kabupaten Tolitoli</v>
          </cell>
          <cell r="Y4332" t="str">
            <v>S-1 KEDOKTERAN UMUM</v>
          </cell>
          <cell r="Z4332" t="str">
            <v>31-12-1986</v>
          </cell>
          <cell r="AA4332" t="str">
            <v>Aktif</v>
          </cell>
          <cell r="AB4332" t="str">
            <v>PNS Daerah Kab./Kota yang bekerja pada Kab./Kota</v>
          </cell>
          <cell r="AC4332" t="str">
            <v>Pemerintah Kab. Tolitoli</v>
          </cell>
          <cell r="AD4332" t="str">
            <v>Pemerintah Kab. Tolitoli</v>
          </cell>
        </row>
        <row r="4333">
          <cell r="A4333">
            <v>4331</v>
          </cell>
          <cell r="B4333" t="str">
            <v>196011041992031003</v>
          </cell>
          <cell r="C4333" t="str">
            <v>570010884</v>
          </cell>
          <cell r="D4333" t="str">
            <v>INDAR DG SILASA</v>
          </cell>
          <cell r="E4333" t="str">
            <v>Drs</v>
          </cell>
          <cell r="F4333" t="str">
            <v/>
          </cell>
          <cell r="G4333" t="str">
            <v>TOLITOLI</v>
          </cell>
          <cell r="H4333" t="str">
            <v>04 - 11 - 1960</v>
          </cell>
          <cell r="I4333" t="str">
            <v>III/a</v>
          </cell>
          <cell r="J4333" t="str">
            <v>01 - 03 - 1992</v>
          </cell>
          <cell r="K4333" t="str">
            <v>01 - 04 - 1993</v>
          </cell>
          <cell r="L4333" t="str">
            <v>L</v>
          </cell>
          <cell r="M4333" t="str">
            <v>IV/c</v>
          </cell>
          <cell r="N4333" t="str">
            <v>01 - 10 - 2015</v>
          </cell>
          <cell r="O4333" t="str">
            <v>25</v>
          </cell>
          <cell r="P4333" t="str">
            <v>11</v>
          </cell>
          <cell r="Q4333" t="str">
            <v>22</v>
          </cell>
          <cell r="R4333" t="str">
            <v>11 - 01 - 2017</v>
          </cell>
          <cell r="S4333" t="str">
            <v>Kepala Dinas Sosial</v>
          </cell>
          <cell r="T4333" t="str">
            <v/>
          </cell>
          <cell r="U4333" t="str">
            <v/>
          </cell>
          <cell r="V4333" t="str">
            <v/>
          </cell>
          <cell r="W4333" t="str">
            <v>Dinas Sosial</v>
          </cell>
          <cell r="X4333" t="str">
            <v>Pemerintah Kabupaten Tolitoli</v>
          </cell>
          <cell r="Y4333" t="str">
            <v>S-1 SOSIAL POLITIK</v>
          </cell>
          <cell r="Z4333" t="str">
            <v>31-12-1986</v>
          </cell>
          <cell r="AA4333" t="str">
            <v>Aktif</v>
          </cell>
          <cell r="AB4333" t="str">
            <v>PNS Daerah Kab./Kota yang bekerja pada Kab./Kota</v>
          </cell>
          <cell r="AC4333" t="str">
            <v>Pemerintah Kab. Tolitoli</v>
          </cell>
          <cell r="AD4333" t="str">
            <v>Pemerintah Kab. Tolitoli</v>
          </cell>
        </row>
        <row r="4334">
          <cell r="A4334">
            <v>4332</v>
          </cell>
          <cell r="B4334" t="str">
            <v>196207251989031004</v>
          </cell>
          <cell r="C4334" t="str">
            <v>570010129</v>
          </cell>
          <cell r="D4334" t="str">
            <v>CHRISMAN ISOL</v>
          </cell>
          <cell r="E4334" t="str">
            <v/>
          </cell>
          <cell r="F4334" t="str">
            <v>SE</v>
          </cell>
          <cell r="G4334" t="str">
            <v>MANADO</v>
          </cell>
          <cell r="H4334" t="str">
            <v>25 - 07 - 1962</v>
          </cell>
          <cell r="I4334" t="str">
            <v>II/b</v>
          </cell>
          <cell r="J4334" t="str">
            <v>01 - 03 - 1989</v>
          </cell>
          <cell r="K4334" t="str">
            <v>01 - 06 - 1990</v>
          </cell>
          <cell r="L4334" t="str">
            <v>L</v>
          </cell>
          <cell r="M4334" t="str">
            <v>IV/c</v>
          </cell>
          <cell r="N4334" t="str">
            <v>01 - 04 - 2012</v>
          </cell>
          <cell r="O4334" t="str">
            <v>21</v>
          </cell>
          <cell r="P4334" t="str">
            <v>7</v>
          </cell>
          <cell r="Q4334" t="str">
            <v>22</v>
          </cell>
          <cell r="R4334" t="str">
            <v>02 - 05 - 2018</v>
          </cell>
          <cell r="S4334" t="str">
            <v>Kepala Dinas Perdagangan</v>
          </cell>
          <cell r="T4334" t="str">
            <v/>
          </cell>
          <cell r="U4334" t="str">
            <v/>
          </cell>
          <cell r="V4334" t="str">
            <v/>
          </cell>
          <cell r="W4334" t="str">
            <v>Dinas Perdagangan</v>
          </cell>
          <cell r="X4334" t="str">
            <v>Pemerintah Kabupaten Tolitoli</v>
          </cell>
          <cell r="Y4334" t="str">
            <v>S-1 EKONOMI AKUNTANSI</v>
          </cell>
          <cell r="Z4334" t="str">
            <v>31-12-1995</v>
          </cell>
          <cell r="AA4334" t="str">
            <v>Aktif</v>
          </cell>
          <cell r="AB4334" t="str">
            <v>PNS Daerah Kab./Kota yang bekerja pada Kab./Kota</v>
          </cell>
          <cell r="AC4334" t="str">
            <v>Pemerintah Kab. Tolitoli</v>
          </cell>
          <cell r="AD4334" t="str">
            <v>Pemerintah Kab. Tolitoli</v>
          </cell>
        </row>
        <row r="4335">
          <cell r="A4335">
            <v>4333</v>
          </cell>
          <cell r="B4335" t="str">
            <v>196104081989101001</v>
          </cell>
          <cell r="C4335" t="str">
            <v>570010258</v>
          </cell>
          <cell r="D4335" t="str">
            <v>ABD RAHMAN ALATAS</v>
          </cell>
          <cell r="E4335" t="str">
            <v/>
          </cell>
          <cell r="F4335" t="str">
            <v>SE , MM</v>
          </cell>
          <cell r="G4335" t="str">
            <v>TOLITOLI</v>
          </cell>
          <cell r="H4335" t="str">
            <v>08 - 04 - 1961</v>
          </cell>
          <cell r="I4335" t="str">
            <v>III/a</v>
          </cell>
          <cell r="J4335" t="str">
            <v>01 - 10 - 1989</v>
          </cell>
          <cell r="K4335" t="str">
            <v>01 - 10 - 1990</v>
          </cell>
          <cell r="L4335" t="str">
            <v>L</v>
          </cell>
          <cell r="M4335" t="str">
            <v>IV/c</v>
          </cell>
          <cell r="N4335" t="str">
            <v>01 - 10 - 2009</v>
          </cell>
          <cell r="O4335" t="str">
            <v>22</v>
          </cell>
          <cell r="P4335" t="str">
            <v>0</v>
          </cell>
          <cell r="Q4335" t="str">
            <v>22</v>
          </cell>
          <cell r="R4335" t="str">
            <v>11 - 01 - 2017</v>
          </cell>
          <cell r="S4335" t="str">
            <v>Inspektur</v>
          </cell>
          <cell r="T4335" t="str">
            <v/>
          </cell>
          <cell r="U4335" t="str">
            <v/>
          </cell>
          <cell r="V4335" t="str">
            <v/>
          </cell>
          <cell r="W4335" t="str">
            <v>Inspektorat</v>
          </cell>
          <cell r="X4335" t="str">
            <v>Pemerintah Kabupaten Tolitoli</v>
          </cell>
          <cell r="Y4335" t="str">
            <v>S-2/PASCA SARJANA</v>
          </cell>
          <cell r="Z4335" t="str">
            <v>31-12-2002</v>
          </cell>
          <cell r="AA4335" t="str">
            <v>Aktif</v>
          </cell>
          <cell r="AB4335" t="str">
            <v>PNS Daerah Kab./Kota yang bekerja pada Kab./Kota</v>
          </cell>
          <cell r="AC4335" t="str">
            <v>Pemerintah Kab. Tolitoli</v>
          </cell>
          <cell r="AD4335" t="str">
            <v>Pemerintah Kab. Tolitoli</v>
          </cell>
        </row>
        <row r="4336">
          <cell r="A4336">
            <v>4334</v>
          </cell>
          <cell r="B4336" t="str">
            <v>196004251982061002</v>
          </cell>
          <cell r="C4336" t="str">
            <v>570006722</v>
          </cell>
          <cell r="D4336" t="str">
            <v>SYAMSUDIN IBRAHIM</v>
          </cell>
          <cell r="E4336" t="str">
            <v/>
          </cell>
          <cell r="F4336" t="str">
            <v>S.Sos</v>
          </cell>
          <cell r="G4336" t="str">
            <v>TOLITOLI</v>
          </cell>
          <cell r="H4336" t="str">
            <v>25 - 04 - 1960</v>
          </cell>
          <cell r="I4336" t="str">
            <v>II/a</v>
          </cell>
          <cell r="J4336" t="str">
            <v>01 - 06 - 1982</v>
          </cell>
          <cell r="K4336" t="str">
            <v>01 - 12 - 1983</v>
          </cell>
          <cell r="L4336" t="str">
            <v>L</v>
          </cell>
          <cell r="M4336" t="str">
            <v>IV/c</v>
          </cell>
          <cell r="N4336" t="str">
            <v>01 - 04 - 2016</v>
          </cell>
          <cell r="O4336" t="str">
            <v>30</v>
          </cell>
          <cell r="P4336" t="str">
            <v>0</v>
          </cell>
          <cell r="Q4336" t="str">
            <v>22</v>
          </cell>
          <cell r="R4336" t="str">
            <v>11 - 01 - 2017</v>
          </cell>
          <cell r="S4336" t="str">
            <v>Kepala Dinas Perpustakaan Dan Arsip</v>
          </cell>
          <cell r="T4336" t="str">
            <v/>
          </cell>
          <cell r="U4336" t="str">
            <v/>
          </cell>
          <cell r="V4336" t="str">
            <v/>
          </cell>
          <cell r="W4336" t="str">
            <v>Dinas Perpustakaan Dan Arsip</v>
          </cell>
          <cell r="X4336" t="str">
            <v>Pemerintah Kabupaten Tolitoli</v>
          </cell>
          <cell r="Y4336" t="str">
            <v>S-1 SOSIAL POLITIK ADMINISTRASI NIAGA</v>
          </cell>
          <cell r="Z4336" t="str">
            <v>31-12-2003</v>
          </cell>
          <cell r="AA4336" t="str">
            <v>Aktif</v>
          </cell>
          <cell r="AB4336" t="str">
            <v>PNS Daerah Kab./Kota yang bekerja pada Kab./Kota</v>
          </cell>
          <cell r="AC4336" t="str">
            <v>Pemerintah Kab. Tolitoli</v>
          </cell>
          <cell r="AD4336" t="str">
            <v>Pemerintah Kab. Tolitoli</v>
          </cell>
        </row>
        <row r="4337">
          <cell r="A4337">
            <v>4335</v>
          </cell>
          <cell r="B4337" t="str">
            <v>196210051984111004</v>
          </cell>
          <cell r="C4337" t="str">
            <v>131419924</v>
          </cell>
          <cell r="D4337" t="str">
            <v>URIP HALIM</v>
          </cell>
          <cell r="E4337" t="str">
            <v/>
          </cell>
          <cell r="F4337" t="str">
            <v>S.Pd</v>
          </cell>
          <cell r="G4337" t="str">
            <v>TOLITOLI</v>
          </cell>
          <cell r="H4337" t="str">
            <v>05 - 10 - 1962</v>
          </cell>
          <cell r="I4337" t="str">
            <v>II/b</v>
          </cell>
          <cell r="J4337" t="str">
            <v>01 - 11 - 1984</v>
          </cell>
          <cell r="K4337" t="str">
            <v>01 - 09 - 1986</v>
          </cell>
          <cell r="L4337" t="str">
            <v>L</v>
          </cell>
          <cell r="M4337" t="str">
            <v>IV/c</v>
          </cell>
          <cell r="N4337" t="str">
            <v>01 - 04 - 2016</v>
          </cell>
          <cell r="O4337" t="str">
            <v>29</v>
          </cell>
          <cell r="P4337" t="str">
            <v>5</v>
          </cell>
          <cell r="Q4337" t="str">
            <v>22</v>
          </cell>
          <cell r="R4337" t="str">
            <v>11 - 01 - 2017</v>
          </cell>
          <cell r="S4337" t="str">
            <v>Kepala Dinas Pemuda Dan Olahraga</v>
          </cell>
          <cell r="T4337" t="str">
            <v/>
          </cell>
          <cell r="U4337" t="str">
            <v/>
          </cell>
          <cell r="V4337" t="str">
            <v/>
          </cell>
          <cell r="W4337" t="str">
            <v>Dinas Pemuda Dan Olahraga</v>
          </cell>
          <cell r="X4337" t="str">
            <v>Pemerintah Kabupaten Tolitoli</v>
          </cell>
          <cell r="Y4337" t="str">
            <v>S-1 PENDIDIKAN</v>
          </cell>
          <cell r="Z4337" t="str">
            <v>31-12-2002</v>
          </cell>
          <cell r="AA4337" t="str">
            <v>Aktif</v>
          </cell>
          <cell r="AB4337" t="str">
            <v>PNS Daerah Kab./Kota yang bekerja pada Kab./Kota</v>
          </cell>
          <cell r="AC4337" t="str">
            <v>Pemerintah Kab. Tolitoli</v>
          </cell>
          <cell r="AD4337" t="str">
            <v>Pemerintah Kab. Tolitoli</v>
          </cell>
        </row>
        <row r="4338">
          <cell r="A4338">
            <v>4336</v>
          </cell>
          <cell r="B4338" t="str">
            <v>196409031993112001</v>
          </cell>
          <cell r="C4338" t="str">
            <v>570011560</v>
          </cell>
          <cell r="D4338" t="str">
            <v>FERA G MANGOAL</v>
          </cell>
          <cell r="E4338" t="str">
            <v>DRA</v>
          </cell>
          <cell r="F4338" t="str">
            <v/>
          </cell>
          <cell r="G4338" t="str">
            <v>MINAHASA</v>
          </cell>
          <cell r="H4338" t="str">
            <v>03 - 09 - 1964</v>
          </cell>
          <cell r="I4338" t="str">
            <v>III/a</v>
          </cell>
          <cell r="J4338" t="str">
            <v>01 - 11 - 1993</v>
          </cell>
          <cell r="K4338" t="str">
            <v>01 - 08 - 1995</v>
          </cell>
          <cell r="L4338" t="str">
            <v>P</v>
          </cell>
          <cell r="M4338" t="str">
            <v>IV/b</v>
          </cell>
          <cell r="N4338" t="str">
            <v>01 - 10 - 2011</v>
          </cell>
          <cell r="O4338" t="str">
            <v>17</v>
          </cell>
          <cell r="P4338" t="str">
            <v>11</v>
          </cell>
          <cell r="Q4338" t="str">
            <v>22</v>
          </cell>
          <cell r="R4338" t="str">
            <v>11 - 01 - 2017</v>
          </cell>
          <cell r="S4338" t="str">
            <v>Kepala Dinas Perumahan Rakyat Dan Kawasan Pemukiman</v>
          </cell>
          <cell r="T4338" t="str">
            <v/>
          </cell>
          <cell r="U4338" t="str">
            <v/>
          </cell>
          <cell r="V4338" t="str">
            <v/>
          </cell>
          <cell r="W4338" t="str">
            <v>Dinas Perumahan Rakyat Dan Kawasan Pemukiman</v>
          </cell>
          <cell r="X4338" t="str">
            <v>Pemerintah Kabupaten Tolitoli</v>
          </cell>
          <cell r="Y4338" t="str">
            <v>S-1 SOSIAL POLITIK ADMINISTRASI NEGARA</v>
          </cell>
          <cell r="Z4338" t="str">
            <v>31-12-1988</v>
          </cell>
          <cell r="AA4338" t="str">
            <v>Aktif</v>
          </cell>
          <cell r="AB4338" t="str">
            <v>PNS Daerah Kab./Kota yang bekerja pada Kab./Kota</v>
          </cell>
          <cell r="AC4338" t="str">
            <v>Pemerintah Kab. Tolitoli</v>
          </cell>
          <cell r="AD4338" t="str">
            <v>Pemerintah Kab. Tolitoli</v>
          </cell>
        </row>
        <row r="4339">
          <cell r="A4339">
            <v>4337</v>
          </cell>
          <cell r="B4339" t="str">
            <v>196702091993021001</v>
          </cell>
          <cell r="C4339" t="str">
            <v>140293776</v>
          </cell>
          <cell r="D4339" t="str">
            <v>BAKRI</v>
          </cell>
          <cell r="E4339" t="str">
            <v>Drs.</v>
          </cell>
          <cell r="F4339" t="str">
            <v>A.pt</v>
          </cell>
          <cell r="G4339" t="str">
            <v>TOLITOLI</v>
          </cell>
          <cell r="H4339" t="str">
            <v>09 - 02 - 1967</v>
          </cell>
          <cell r="I4339" t="str">
            <v>III/a</v>
          </cell>
          <cell r="J4339" t="str">
            <v>01 - 02 - 1993</v>
          </cell>
          <cell r="K4339" t="str">
            <v>01 - 12 - 1994</v>
          </cell>
          <cell r="L4339" t="str">
            <v>L</v>
          </cell>
          <cell r="M4339" t="str">
            <v>IV/c</v>
          </cell>
          <cell r="N4339" t="str">
            <v>01 - 04 - 2015</v>
          </cell>
          <cell r="O4339" t="str">
            <v>27</v>
          </cell>
          <cell r="P4339" t="str">
            <v>2</v>
          </cell>
          <cell r="Q4339" t="str">
            <v>22</v>
          </cell>
          <cell r="R4339" t="str">
            <v>11 - 01 - 2017</v>
          </cell>
          <cell r="S4339" t="str">
            <v>Kepala Dinas Kesehatan</v>
          </cell>
          <cell r="T4339" t="str">
            <v/>
          </cell>
          <cell r="U4339" t="str">
            <v/>
          </cell>
          <cell r="V4339" t="str">
            <v/>
          </cell>
          <cell r="W4339" t="str">
            <v>Dinas Kesehatan</v>
          </cell>
          <cell r="X4339" t="str">
            <v>Pemerintah Kabupaten Tolitoli</v>
          </cell>
          <cell r="Y4339" t="str">
            <v>APOTEKER</v>
          </cell>
          <cell r="Z4339" t="str">
            <v>26-09-1992</v>
          </cell>
          <cell r="AA4339" t="str">
            <v>Aktif</v>
          </cell>
          <cell r="AB4339" t="str">
            <v>PNS Daerah Kab./Kota yang bekerja pada Kab./Kota</v>
          </cell>
          <cell r="AC4339" t="str">
            <v>Pemerintah Kab. Tolitoli</v>
          </cell>
          <cell r="AD4339" t="str">
            <v>Pemerintah Kab. Tolitoli</v>
          </cell>
        </row>
        <row r="4340">
          <cell r="A4340">
            <v>4338</v>
          </cell>
          <cell r="B4340" t="str">
            <v>196705152000031009</v>
          </cell>
          <cell r="C4340" t="str">
            <v>570012853</v>
          </cell>
          <cell r="D4340" t="str">
            <v>RUDY BANTILAN</v>
          </cell>
          <cell r="E4340" t="str">
            <v/>
          </cell>
          <cell r="F4340" t="str">
            <v>S.Sos, M.Si</v>
          </cell>
          <cell r="G4340" t="str">
            <v>MADIUN</v>
          </cell>
          <cell r="H4340" t="str">
            <v>15 - 05 - 1967</v>
          </cell>
          <cell r="I4340" t="str">
            <v>III/a</v>
          </cell>
          <cell r="J4340" t="str">
            <v>01 - 03 - 2000</v>
          </cell>
          <cell r="K4340" t="str">
            <v>01 - 03 - 2001</v>
          </cell>
          <cell r="L4340" t="str">
            <v>L</v>
          </cell>
          <cell r="M4340" t="str">
            <v>IV/c</v>
          </cell>
          <cell r="N4340" t="str">
            <v>01 - 04 - 2014</v>
          </cell>
          <cell r="O4340" t="str">
            <v>17</v>
          </cell>
          <cell r="P4340" t="str">
            <v>8</v>
          </cell>
          <cell r="Q4340" t="str">
            <v>22</v>
          </cell>
          <cell r="R4340" t="str">
            <v>11 - 01 - 2017</v>
          </cell>
          <cell r="S4340" t="str">
            <v>Kepala Dinas Pendidikan Dan Kebudayaan</v>
          </cell>
          <cell r="T4340" t="str">
            <v/>
          </cell>
          <cell r="U4340" t="str">
            <v/>
          </cell>
          <cell r="V4340" t="str">
            <v/>
          </cell>
          <cell r="W4340" t="str">
            <v>Dinas Pendidikan Dan Kebudayaan</v>
          </cell>
          <cell r="X4340" t="str">
            <v>Pemerintah Kabupaten Tolitoli</v>
          </cell>
          <cell r="Y4340" t="str">
            <v>S-2 ADMINISTRASI PUBLIK</v>
          </cell>
          <cell r="Z4340" t="str">
            <v>31-12-2006</v>
          </cell>
          <cell r="AA4340" t="str">
            <v>Aktif</v>
          </cell>
          <cell r="AB4340" t="str">
            <v>PNS Daerah Kab./Kota yang bekerja pada Kab./Kota</v>
          </cell>
          <cell r="AC4340" t="str">
            <v>Pemerintah Kab. Tolitoli</v>
          </cell>
          <cell r="AD4340" t="str">
            <v>Pemerintah Kab. Tolitoli</v>
          </cell>
        </row>
        <row r="4341">
          <cell r="A4341">
            <v>4339</v>
          </cell>
          <cell r="B4341" t="str">
            <v>196509111993031011</v>
          </cell>
          <cell r="C4341" t="str">
            <v>570011411</v>
          </cell>
          <cell r="D4341" t="str">
            <v>MOHAMMAD AKBAR SYAH</v>
          </cell>
          <cell r="E4341" t="str">
            <v>Ir.</v>
          </cell>
          <cell r="F4341" t="str">
            <v/>
          </cell>
          <cell r="G4341" t="str">
            <v>TOLITOLI</v>
          </cell>
          <cell r="H4341" t="str">
            <v>11 - 09 - 1965</v>
          </cell>
          <cell r="I4341" t="str">
            <v>III/a</v>
          </cell>
          <cell r="J4341" t="str">
            <v>01 - 03 - 1993</v>
          </cell>
          <cell r="K4341" t="str">
            <v>01 - 07 - 1994</v>
          </cell>
          <cell r="L4341" t="str">
            <v>L</v>
          </cell>
          <cell r="M4341" t="str">
            <v>IV/c</v>
          </cell>
          <cell r="N4341" t="str">
            <v>01 - 04 - 2014</v>
          </cell>
          <cell r="O4341" t="str">
            <v>22</v>
          </cell>
          <cell r="P4341" t="str">
            <v>0</v>
          </cell>
          <cell r="Q4341" t="str">
            <v>22</v>
          </cell>
          <cell r="R4341" t="str">
            <v>11 - 01 - 2017</v>
          </cell>
          <cell r="S4341" t="str">
            <v>Kepala Dinas Ketahanan Pangan Daerah</v>
          </cell>
          <cell r="T4341" t="str">
            <v/>
          </cell>
          <cell r="U4341" t="str">
            <v/>
          </cell>
          <cell r="V4341" t="str">
            <v/>
          </cell>
          <cell r="W4341" t="str">
            <v>Dinas Ketahanan Pangan Daerah</v>
          </cell>
          <cell r="X4341" t="str">
            <v>Pemerintah Kabupaten Tolitoli</v>
          </cell>
          <cell r="Y4341" t="str">
            <v>S-1 PERTANIAN</v>
          </cell>
          <cell r="Z4341" t="str">
            <v>31-12-1991</v>
          </cell>
          <cell r="AA4341" t="str">
            <v>Aktif</v>
          </cell>
          <cell r="AB4341" t="str">
            <v>PNS Daerah Kab./Kota yang bekerja pada Kab./Kota</v>
          </cell>
          <cell r="AC4341" t="str">
            <v>Pemerintah Kab. Tolitoli</v>
          </cell>
          <cell r="AD4341" t="str">
            <v>Pemerintah Kab. Tolitoli</v>
          </cell>
        </row>
        <row r="4342">
          <cell r="A4342">
            <v>4340</v>
          </cell>
          <cell r="B4342" t="str">
            <v>196410101993031015</v>
          </cell>
          <cell r="C4342" t="str">
            <v>570011515</v>
          </cell>
          <cell r="D4342" t="str">
            <v>ANHAR</v>
          </cell>
          <cell r="E4342" t="str">
            <v/>
          </cell>
          <cell r="F4342" t="str">
            <v>SE</v>
          </cell>
          <cell r="G4342" t="str">
            <v>TOLITOLI</v>
          </cell>
          <cell r="H4342" t="str">
            <v>10 - 10 - 1964</v>
          </cell>
          <cell r="I4342" t="str">
            <v>III/a</v>
          </cell>
          <cell r="J4342" t="str">
            <v>01 - 03 - 1993</v>
          </cell>
          <cell r="K4342" t="str">
            <v>01 - 06 - 1994</v>
          </cell>
          <cell r="L4342" t="str">
            <v>L</v>
          </cell>
          <cell r="M4342" t="str">
            <v>IV/c</v>
          </cell>
          <cell r="N4342" t="str">
            <v>01 - 04 - 2012</v>
          </cell>
          <cell r="O4342" t="str">
            <v>19</v>
          </cell>
          <cell r="P4342" t="str">
            <v>1</v>
          </cell>
          <cell r="Q4342" t="str">
            <v>22</v>
          </cell>
          <cell r="R4342" t="str">
            <v>11 - 01 - 2017</v>
          </cell>
          <cell r="S4342" t="str">
            <v>Kepala Badan Perencanaan Pembangunan Daerah</v>
          </cell>
          <cell r="T4342" t="str">
            <v/>
          </cell>
          <cell r="U4342" t="str">
            <v/>
          </cell>
          <cell r="V4342" t="str">
            <v/>
          </cell>
          <cell r="W4342" t="str">
            <v>Badan Perencanaan Pembangunan Daerah</v>
          </cell>
          <cell r="X4342" t="str">
            <v>Pemerintah Kabupaten Tolitoli</v>
          </cell>
          <cell r="Y4342" t="str">
            <v>S-1/STRATA SATU</v>
          </cell>
          <cell r="Z4342" t="str">
            <v>31-12-1991</v>
          </cell>
          <cell r="AA4342" t="str">
            <v>Aktif</v>
          </cell>
          <cell r="AB4342" t="str">
            <v>PNS Daerah Kab./Kota yang bekerja pada Kab./Kota</v>
          </cell>
          <cell r="AC4342" t="str">
            <v>Pemerintah Kab. Tolitoli</v>
          </cell>
          <cell r="AD4342" t="str">
            <v>Pemerintah Kab. Tolitoli</v>
          </cell>
        </row>
        <row r="4343">
          <cell r="A4343">
            <v>4341</v>
          </cell>
          <cell r="B4343" t="str">
            <v>196207081989102001</v>
          </cell>
          <cell r="C4343" t="str">
            <v>140240491</v>
          </cell>
          <cell r="D4343" t="str">
            <v>HERLINA HARUNA RASYID</v>
          </cell>
          <cell r="E4343" t="str">
            <v>dr</v>
          </cell>
          <cell r="F4343" t="str">
            <v/>
          </cell>
          <cell r="G4343" t="str">
            <v>GOWA</v>
          </cell>
          <cell r="H4343" t="str">
            <v>08 - 07 - 1962</v>
          </cell>
          <cell r="I4343" t="str">
            <v>III/a</v>
          </cell>
          <cell r="J4343" t="str">
            <v>01 - 10 - 1989</v>
          </cell>
          <cell r="K4343" t="str">
            <v>01 - 11 - 1990</v>
          </cell>
          <cell r="L4343" t="str">
            <v>P</v>
          </cell>
          <cell r="M4343" t="str">
            <v>IV/c</v>
          </cell>
          <cell r="N4343" t="str">
            <v>01 - 04 - 2012</v>
          </cell>
          <cell r="O4343" t="str">
            <v>11</v>
          </cell>
          <cell r="P4343" t="str">
            <v>6</v>
          </cell>
          <cell r="Q4343" t="str">
            <v>22</v>
          </cell>
          <cell r="R4343" t="str">
            <v>11 - 01 - 2017</v>
          </cell>
          <cell r="S4343" t="str">
            <v>Kepala Dinas Pengendalian Penduduk Dan Keluarga Berencana</v>
          </cell>
          <cell r="T4343" t="str">
            <v/>
          </cell>
          <cell r="U4343" t="str">
            <v/>
          </cell>
          <cell r="V4343" t="str">
            <v/>
          </cell>
          <cell r="W4343" t="str">
            <v>Dinas Pengendalian Penduduk Dan Keluarga Berencana</v>
          </cell>
          <cell r="X4343" t="str">
            <v>Pemerintah Kabupaten Tolitoli</v>
          </cell>
          <cell r="Y4343" t="str">
            <v>S-1 KEDOKTERAN</v>
          </cell>
          <cell r="Z4343" t="str">
            <v>31-12-1988</v>
          </cell>
          <cell r="AA4343" t="str">
            <v>Aktif</v>
          </cell>
          <cell r="AB4343" t="str">
            <v>PNS Daerah Kab./Kota yang bekerja pada Kab./Kota</v>
          </cell>
          <cell r="AC4343" t="str">
            <v>Pemerintah Kab. Tolitoli</v>
          </cell>
          <cell r="AD4343" t="str">
            <v>Pemerintah Kab. Tolitoli</v>
          </cell>
        </row>
        <row r="4344">
          <cell r="A4344">
            <v>4342</v>
          </cell>
          <cell r="B4344" t="str">
            <v>196309061992031009</v>
          </cell>
          <cell r="C4344" t="str">
            <v>730008620</v>
          </cell>
          <cell r="D4344" t="str">
            <v>JUMADIL SIKOTI</v>
          </cell>
          <cell r="E4344" t="str">
            <v>Drs.</v>
          </cell>
          <cell r="F4344" t="str">
            <v/>
          </cell>
          <cell r="G4344" t="str">
            <v>BUOL</v>
          </cell>
          <cell r="H4344" t="str">
            <v>06 - 09 - 1963</v>
          </cell>
          <cell r="I4344" t="str">
            <v>III/a</v>
          </cell>
          <cell r="J4344" t="str">
            <v>01 - 03 - 1992</v>
          </cell>
          <cell r="K4344" t="str">
            <v>01 - 12 - 1993</v>
          </cell>
          <cell r="L4344" t="str">
            <v>L</v>
          </cell>
          <cell r="M4344" t="str">
            <v>IV/c</v>
          </cell>
          <cell r="N4344" t="str">
            <v>01 - 10 - 2013</v>
          </cell>
          <cell r="O4344" t="str">
            <v>21</v>
          </cell>
          <cell r="P4344" t="str">
            <v>7</v>
          </cell>
          <cell r="Q4344" t="str">
            <v>22</v>
          </cell>
          <cell r="R4344" t="str">
            <v>11 - 01 - 2017</v>
          </cell>
          <cell r="S4344" t="str">
            <v>Kepala Dinas Transmigrasi</v>
          </cell>
          <cell r="T4344" t="str">
            <v/>
          </cell>
          <cell r="U4344" t="str">
            <v/>
          </cell>
          <cell r="V4344" t="str">
            <v/>
          </cell>
          <cell r="W4344" t="str">
            <v>Dinas Transmigrasi</v>
          </cell>
          <cell r="X4344" t="str">
            <v>Pemerintah Kabupaten Tolitoli</v>
          </cell>
          <cell r="Y4344" t="str">
            <v>S-1 SOSIAL POLITIK SOSIOLOGI</v>
          </cell>
          <cell r="Z4344" t="str">
            <v>31-12-1998</v>
          </cell>
          <cell r="AA4344" t="str">
            <v>Aktif</v>
          </cell>
          <cell r="AB4344" t="str">
            <v>PNS Daerah Kab./Kota yang bekerja pada Kab./Kota</v>
          </cell>
          <cell r="AC4344" t="str">
            <v>Pemerintah Kab. Tolitoli</v>
          </cell>
          <cell r="AD4344" t="str">
            <v>Pemerintah Kab. Tolitoli</v>
          </cell>
        </row>
        <row r="4345">
          <cell r="A4345">
            <v>4343</v>
          </cell>
          <cell r="B4345" t="str">
            <v>196205051992031012</v>
          </cell>
          <cell r="C4345" t="str">
            <v>080107989</v>
          </cell>
          <cell r="D4345" t="str">
            <v>GUSMAN</v>
          </cell>
          <cell r="E4345" t="str">
            <v>Ir.</v>
          </cell>
          <cell r="F4345" t="str">
            <v/>
          </cell>
          <cell r="G4345" t="str">
            <v>SABANG</v>
          </cell>
          <cell r="H4345" t="str">
            <v>05 - 05 - 1962</v>
          </cell>
          <cell r="I4345" t="str">
            <v>III/a</v>
          </cell>
          <cell r="J4345" t="str">
            <v>01 - 03 - 1992</v>
          </cell>
          <cell r="K4345" t="str">
            <v>01 - 03 - 1993</v>
          </cell>
          <cell r="L4345" t="str">
            <v>L</v>
          </cell>
          <cell r="M4345" t="str">
            <v>IV/c</v>
          </cell>
          <cell r="N4345" t="str">
            <v>01 - 04 - 2013</v>
          </cell>
          <cell r="O4345" t="str">
            <v>24</v>
          </cell>
          <cell r="P4345" t="str">
            <v>0</v>
          </cell>
          <cell r="Q4345" t="str">
            <v>22</v>
          </cell>
          <cell r="R4345" t="str">
            <v>11 - 01 - 2017</v>
          </cell>
          <cell r="S4345" t="str">
            <v>Kepala Dinas Perikanan</v>
          </cell>
          <cell r="T4345" t="str">
            <v/>
          </cell>
          <cell r="U4345" t="str">
            <v/>
          </cell>
          <cell r="V4345" t="str">
            <v/>
          </cell>
          <cell r="W4345" t="str">
            <v>Dinas Perikanan</v>
          </cell>
          <cell r="X4345" t="str">
            <v>Pemerintah Kabupaten Tolitoli</v>
          </cell>
          <cell r="Y4345" t="str">
            <v>S-1 PETERNAKAN PERIKANAN</v>
          </cell>
          <cell r="Z4345" t="str">
            <v>31-12-1988</v>
          </cell>
          <cell r="AA4345" t="str">
            <v>Aktif</v>
          </cell>
          <cell r="AB4345" t="str">
            <v>PNS Daerah Kab./Kota yang bekerja pada Kab./Kota</v>
          </cell>
          <cell r="AC4345" t="str">
            <v>Pemerintah Kab. Tolitoli</v>
          </cell>
          <cell r="AD4345" t="str">
            <v>Pemerintah Kab. Tolitoli</v>
          </cell>
        </row>
        <row r="4346">
          <cell r="A4346">
            <v>4344</v>
          </cell>
          <cell r="B4346" t="str">
            <v>196602081993032007</v>
          </cell>
          <cell r="C4346" t="str">
            <v>570011412</v>
          </cell>
          <cell r="D4346" t="str">
            <v>NURLELY</v>
          </cell>
          <cell r="E4346" t="str">
            <v/>
          </cell>
          <cell r="F4346" t="str">
            <v>SH</v>
          </cell>
          <cell r="G4346" t="str">
            <v>TOLITOLI</v>
          </cell>
          <cell r="H4346" t="str">
            <v>08 - 02 - 1966</v>
          </cell>
          <cell r="I4346" t="str">
            <v>III/a</v>
          </cell>
          <cell r="J4346" t="str">
            <v>01 - 03 - 1993</v>
          </cell>
          <cell r="K4346" t="str">
            <v>01 - 07 - 1994</v>
          </cell>
          <cell r="L4346" t="str">
            <v>P</v>
          </cell>
          <cell r="M4346" t="str">
            <v>IV/c</v>
          </cell>
          <cell r="N4346" t="str">
            <v>01 - 04 - 2015</v>
          </cell>
          <cell r="O4346" t="str">
            <v>22</v>
          </cell>
          <cell r="P4346" t="str">
            <v>1</v>
          </cell>
          <cell r="Q4346" t="str">
            <v>22</v>
          </cell>
          <cell r="R4346" t="str">
            <v>11 - 01 - 2017</v>
          </cell>
          <cell r="S4346" t="str">
            <v>Kepala Dinas Penanaman Modal Dan Pelayanan Terpadu Satu Pintu</v>
          </cell>
          <cell r="T4346" t="str">
            <v/>
          </cell>
          <cell r="U4346" t="str">
            <v/>
          </cell>
          <cell r="V4346" t="str">
            <v/>
          </cell>
          <cell r="W4346" t="str">
            <v>Dinas Penanaman Modal Dan Pelayanan Terpadu Satu Pintu</v>
          </cell>
          <cell r="X4346" t="str">
            <v>Pemerintah Kabupaten Tolitoli</v>
          </cell>
          <cell r="Y4346" t="str">
            <v>S-1 TATA NEGARA</v>
          </cell>
          <cell r="Z4346" t="str">
            <v>31-12-1991</v>
          </cell>
          <cell r="AA4346" t="str">
            <v>Aktif</v>
          </cell>
          <cell r="AB4346" t="str">
            <v>PNS Daerah Kab./Kota yang bekerja pada Kab./Kota</v>
          </cell>
          <cell r="AC4346" t="str">
            <v>Pemerintah Kab. Tolitoli</v>
          </cell>
          <cell r="AD4346" t="str">
            <v>Pemerintah Kab. Tolitoli</v>
          </cell>
        </row>
        <row r="4347">
          <cell r="A4347">
            <v>4345</v>
          </cell>
          <cell r="B4347" t="str">
            <v>196711291994031006</v>
          </cell>
          <cell r="C4347" t="str">
            <v>570011960</v>
          </cell>
          <cell r="D4347" t="str">
            <v>ABDUL GANI HAMU</v>
          </cell>
          <cell r="E4347" t="str">
            <v/>
          </cell>
          <cell r="F4347" t="str">
            <v>SE, M.Si</v>
          </cell>
          <cell r="G4347" t="str">
            <v>TOLITOLI</v>
          </cell>
          <cell r="H4347" t="str">
            <v>29 - 11 - 1967</v>
          </cell>
          <cell r="I4347" t="str">
            <v>III/a</v>
          </cell>
          <cell r="J4347" t="str">
            <v>01 - 03 - 1994</v>
          </cell>
          <cell r="K4347" t="str">
            <v>01 - 06 - 1995</v>
          </cell>
          <cell r="L4347" t="str">
            <v>L</v>
          </cell>
          <cell r="M4347" t="str">
            <v>IV/c</v>
          </cell>
          <cell r="N4347" t="str">
            <v>01 - 10 - 2015</v>
          </cell>
          <cell r="O4347" t="str">
            <v>21</v>
          </cell>
          <cell r="P4347" t="str">
            <v>7</v>
          </cell>
          <cell r="Q4347" t="str">
            <v>22</v>
          </cell>
          <cell r="R4347" t="str">
            <v>11 - 01 - 2017</v>
          </cell>
          <cell r="S4347" t="str">
            <v>Kepala Dinas Persandian</v>
          </cell>
          <cell r="T4347" t="str">
            <v/>
          </cell>
          <cell r="U4347" t="str">
            <v/>
          </cell>
          <cell r="V4347" t="str">
            <v/>
          </cell>
          <cell r="W4347" t="str">
            <v>Dinas Persandian</v>
          </cell>
          <cell r="X4347" t="str">
            <v>Pemerintah Kabupaten Tolitoli</v>
          </cell>
          <cell r="Y4347" t="str">
            <v>S-2 ILMU EKONOMI PEMBANGUNAN</v>
          </cell>
          <cell r="Z4347" t="str">
            <v>31-12-1997</v>
          </cell>
          <cell r="AA4347" t="str">
            <v>Aktif</v>
          </cell>
          <cell r="AB4347" t="str">
            <v>PNS Daerah Kab./Kota yang bekerja pada Kab./Kota</v>
          </cell>
          <cell r="AC4347" t="str">
            <v>Pemerintah Kab. Tolitoli</v>
          </cell>
          <cell r="AD4347" t="str">
            <v>Pemerintah Kab. Tolitoli</v>
          </cell>
        </row>
        <row r="4348">
          <cell r="A4348">
            <v>4346</v>
          </cell>
          <cell r="B4348" t="str">
            <v>196005021992031005</v>
          </cell>
          <cell r="C4348" t="str">
            <v>570010880</v>
          </cell>
          <cell r="D4348" t="str">
            <v>KAHARUDDIN AKIB</v>
          </cell>
          <cell r="E4348" t="str">
            <v/>
          </cell>
          <cell r="F4348" t="str">
            <v>SH</v>
          </cell>
          <cell r="G4348" t="str">
            <v>TOLITOLI</v>
          </cell>
          <cell r="H4348" t="str">
            <v>02 - 05 - 1960</v>
          </cell>
          <cell r="I4348" t="str">
            <v>III/a</v>
          </cell>
          <cell r="J4348" t="str">
            <v>01 - 03 - 1992</v>
          </cell>
          <cell r="K4348" t="str">
            <v>01 - 06 - 1993</v>
          </cell>
          <cell r="L4348" t="str">
            <v>L</v>
          </cell>
          <cell r="M4348" t="str">
            <v>IV/c</v>
          </cell>
          <cell r="N4348" t="str">
            <v>01 - 10 - 2012</v>
          </cell>
          <cell r="O4348" t="str">
            <v>0</v>
          </cell>
          <cell r="P4348" t="str">
            <v>0</v>
          </cell>
          <cell r="Q4348" t="str">
            <v>22</v>
          </cell>
          <cell r="R4348" t="str">
            <v>08 - 01 - 2015</v>
          </cell>
          <cell r="S4348" t="str">
            <v>Kepala Badan Kesatuan Bangsa Dan Politik</v>
          </cell>
          <cell r="T4348" t="str">
            <v/>
          </cell>
          <cell r="U4348" t="str">
            <v/>
          </cell>
          <cell r="V4348" t="str">
            <v/>
          </cell>
          <cell r="W4348" t="str">
            <v>Badan Kesatuan Bangsa Dan Politik</v>
          </cell>
          <cell r="X4348" t="str">
            <v>Pemerintah Kabupaten Tolitoli</v>
          </cell>
          <cell r="Y4348" t="str">
            <v>S-1 HUKUM PIDANA</v>
          </cell>
          <cell r="Z4348" t="str">
            <v>31-12-1990</v>
          </cell>
          <cell r="AA4348" t="str">
            <v>Aktif</v>
          </cell>
          <cell r="AB4348" t="str">
            <v>PNS Daerah Kab./Kota yang bekerja pada Kab./Kota</v>
          </cell>
          <cell r="AC4348" t="str">
            <v>Pemerintah Kab. Tolitoli</v>
          </cell>
          <cell r="AD4348" t="str">
            <v>Pemerintah Kab. Tolitoli</v>
          </cell>
        </row>
        <row r="4349">
          <cell r="A4349">
            <v>4347</v>
          </cell>
          <cell r="B4349" t="str">
            <v>196903111994031009</v>
          </cell>
          <cell r="C4349" t="str">
            <v>010251643</v>
          </cell>
          <cell r="D4349" t="str">
            <v>SAMSUH</v>
          </cell>
          <cell r="E4349" t="str">
            <v/>
          </cell>
          <cell r="F4349" t="str">
            <v>S.Ag.,M.Si</v>
          </cell>
          <cell r="G4349" t="str">
            <v>TOLITOLI</v>
          </cell>
          <cell r="H4349" t="str">
            <v>11 - 03 - 1969</v>
          </cell>
          <cell r="I4349" t="str">
            <v>II/a</v>
          </cell>
          <cell r="J4349" t="str">
            <v>01 - 03 - 1994</v>
          </cell>
          <cell r="K4349" t="str">
            <v>01 - 08 - 1995</v>
          </cell>
          <cell r="L4349" t="str">
            <v>L</v>
          </cell>
          <cell r="M4349" t="str">
            <v>IV/b</v>
          </cell>
          <cell r="N4349" t="str">
            <v>01 - 04 - 2015</v>
          </cell>
          <cell r="O4349" t="str">
            <v>17</v>
          </cell>
          <cell r="P4349" t="str">
            <v>0</v>
          </cell>
          <cell r="Q4349" t="str">
            <v>22</v>
          </cell>
          <cell r="R4349" t="str">
            <v>02 - 05 - 2018</v>
          </cell>
          <cell r="S4349" t="str">
            <v>Kepala Satuan Polisi Pamong Praja</v>
          </cell>
          <cell r="T4349" t="str">
            <v/>
          </cell>
          <cell r="U4349" t="str">
            <v/>
          </cell>
          <cell r="V4349" t="str">
            <v/>
          </cell>
          <cell r="W4349" t="str">
            <v>Satuan Polisi Pamong Praja</v>
          </cell>
          <cell r="X4349" t="str">
            <v>Pemerintah Kabupaten Tolitoli</v>
          </cell>
          <cell r="Y4349" t="str">
            <v>S-2 MAGISTER ADMINISTRASI PUBLIK</v>
          </cell>
          <cell r="Z4349" t="str">
            <v>31-12-2007</v>
          </cell>
          <cell r="AA4349" t="str">
            <v>Aktif</v>
          </cell>
          <cell r="AB4349" t="str">
            <v>PNS Daerah Kab./Kota yang bekerja pada Kab./Kota</v>
          </cell>
          <cell r="AC4349" t="str">
            <v>Pemerintah Kab. Tolitoli</v>
          </cell>
          <cell r="AD4349" t="str">
            <v>Pemerintah Kab. Tolitoli</v>
          </cell>
        </row>
        <row r="4350">
          <cell r="A4350">
            <v>4348</v>
          </cell>
          <cell r="B4350" t="str">
            <v>196909171997031006</v>
          </cell>
          <cell r="C4350" t="str">
            <v>010260133</v>
          </cell>
          <cell r="D4350" t="str">
            <v>MOH NASIR HI HASAN DG MARUMU</v>
          </cell>
          <cell r="E4350" t="str">
            <v/>
          </cell>
          <cell r="F4350" t="str">
            <v>S.Pt .S.IP.M.Si</v>
          </cell>
          <cell r="G4350" t="str">
            <v>TOLITOLI</v>
          </cell>
          <cell r="H4350" t="str">
            <v>17 - 09 - 1969</v>
          </cell>
          <cell r="I4350" t="str">
            <v>III/a</v>
          </cell>
          <cell r="J4350" t="str">
            <v>01 - 03 - 1997</v>
          </cell>
          <cell r="K4350" t="str">
            <v>01 - 04 - 1998</v>
          </cell>
          <cell r="L4350" t="str">
            <v>L</v>
          </cell>
          <cell r="M4350" t="str">
            <v>IV/c</v>
          </cell>
          <cell r="N4350" t="str">
            <v>01 - 04 - 2016</v>
          </cell>
          <cell r="O4350" t="str">
            <v>19</v>
          </cell>
          <cell r="P4350" t="str">
            <v>1</v>
          </cell>
          <cell r="Q4350" t="str">
            <v>22</v>
          </cell>
          <cell r="R4350" t="str">
            <v>11 - 01 - 2017</v>
          </cell>
          <cell r="S4350" t="str">
            <v>Kepala Dinas Pariwisata</v>
          </cell>
          <cell r="T4350" t="str">
            <v/>
          </cell>
          <cell r="U4350" t="str">
            <v/>
          </cell>
          <cell r="V4350" t="str">
            <v/>
          </cell>
          <cell r="W4350" t="str">
            <v>Dinas Pariwisata</v>
          </cell>
          <cell r="X4350" t="str">
            <v>Pemerintah Kabupaten Tolitoli</v>
          </cell>
          <cell r="Y4350" t="str">
            <v>S-2 MAGISTER ADMINISTRASI PUBLIK</v>
          </cell>
          <cell r="Z4350" t="str">
            <v>09-03-2004</v>
          </cell>
          <cell r="AA4350" t="str">
            <v>Tugas Belajar</v>
          </cell>
          <cell r="AB4350" t="str">
            <v>PNS Daerah Kab./Kota yang bekerja pada Kab./Kota</v>
          </cell>
          <cell r="AC4350" t="str">
            <v>Pemerintah Kab. Tolitoli</v>
          </cell>
          <cell r="AD4350" t="str">
            <v>Pemerintah Kab. Tolitoli</v>
          </cell>
        </row>
        <row r="4351">
          <cell r="A4351">
            <v>4349</v>
          </cell>
          <cell r="B4351" t="str">
            <v>196001311992031003</v>
          </cell>
          <cell r="C4351" t="str">
            <v>010240113</v>
          </cell>
          <cell r="D4351" t="str">
            <v>ASHAR AMBO MASSE</v>
          </cell>
          <cell r="E4351" t="str">
            <v>Drs</v>
          </cell>
          <cell r="F4351" t="str">
            <v/>
          </cell>
          <cell r="G4351" t="str">
            <v>TOLITOLI</v>
          </cell>
          <cell r="H4351" t="str">
            <v>31 - 01 - 1960</v>
          </cell>
          <cell r="I4351" t="str">
            <v>III/a</v>
          </cell>
          <cell r="J4351" t="str">
            <v>01 - 03 - 1992</v>
          </cell>
          <cell r="K4351" t="str">
            <v>01 - 04 - 1993</v>
          </cell>
          <cell r="L4351" t="str">
            <v>L</v>
          </cell>
          <cell r="M4351" t="str">
            <v>IV/c</v>
          </cell>
          <cell r="N4351" t="str">
            <v>01 - 10 - 2012</v>
          </cell>
          <cell r="O4351" t="str">
            <v>23</v>
          </cell>
          <cell r="P4351" t="str">
            <v>5</v>
          </cell>
          <cell r="Q4351" t="str">
            <v>22</v>
          </cell>
          <cell r="R4351" t="str">
            <v>11 - 01 - 2017</v>
          </cell>
          <cell r="S4351" t="str">
            <v>Kepala Dinas Kependudukan Dan Pencatatan Sipil</v>
          </cell>
          <cell r="T4351" t="str">
            <v/>
          </cell>
          <cell r="U4351" t="str">
            <v/>
          </cell>
          <cell r="V4351" t="str">
            <v/>
          </cell>
          <cell r="W4351" t="str">
            <v>Dinas Kependudukan Dan Pencatatan Sipil</v>
          </cell>
          <cell r="X4351" t="str">
            <v>Pemerintah Kabupaten Tolitoli</v>
          </cell>
          <cell r="Y4351" t="str">
            <v>S-1 SOSIAL POLITIK ILMU PEMERINTAH</v>
          </cell>
          <cell r="Z4351" t="str">
            <v>31-12-1985</v>
          </cell>
          <cell r="AA4351" t="str">
            <v>Aktif</v>
          </cell>
          <cell r="AB4351" t="str">
            <v>PNS Daerah Kab./Kota yang bekerja pada Kab./Kota</v>
          </cell>
          <cell r="AC4351" t="str">
            <v>Pemerintah Kab. Tolitoli</v>
          </cell>
          <cell r="AD4351" t="str">
            <v>Pemerintah Kab. Tolitoli</v>
          </cell>
        </row>
        <row r="4352">
          <cell r="A4352">
            <v>4350</v>
          </cell>
          <cell r="B4352" t="str">
            <v>195911101985031030</v>
          </cell>
          <cell r="C4352" t="str">
            <v>010184336</v>
          </cell>
          <cell r="D4352" t="str">
            <v>MOH RADI</v>
          </cell>
          <cell r="E4352" t="str">
            <v/>
          </cell>
          <cell r="F4352" t="str">
            <v>SH</v>
          </cell>
          <cell r="G4352" t="str">
            <v>TOLITOLI</v>
          </cell>
          <cell r="H4352" t="str">
            <v>10 - 11 - 1959</v>
          </cell>
          <cell r="I4352" t="str">
            <v>II/b</v>
          </cell>
          <cell r="J4352" t="str">
            <v>01 - 03 - 1985</v>
          </cell>
          <cell r="K4352" t="str">
            <v>01 - 03 - 1987</v>
          </cell>
          <cell r="L4352" t="str">
            <v>L</v>
          </cell>
          <cell r="M4352" t="str">
            <v>IV/c</v>
          </cell>
          <cell r="N4352" t="str">
            <v>01 - 04 - 2010</v>
          </cell>
          <cell r="O4352" t="str">
            <v>23</v>
          </cell>
          <cell r="P4352" t="str">
            <v>1</v>
          </cell>
          <cell r="Q4352" t="str">
            <v>22</v>
          </cell>
          <cell r="R4352" t="str">
            <v>11 - 01 - 2017</v>
          </cell>
          <cell r="S4352" t="str">
            <v>Kepala Dinas Komunikasi Dan Informatika</v>
          </cell>
          <cell r="T4352" t="str">
            <v/>
          </cell>
          <cell r="U4352" t="str">
            <v/>
          </cell>
          <cell r="V4352" t="str">
            <v/>
          </cell>
          <cell r="W4352" t="str">
            <v>Dinas Komunikasi Dan Informatika</v>
          </cell>
          <cell r="X4352" t="str">
            <v>Pemerintah Kabupaten Tolitoli</v>
          </cell>
          <cell r="Y4352" t="str">
            <v>S-1 TATA NEGARA</v>
          </cell>
          <cell r="Z4352" t="str">
            <v>31-12-1986</v>
          </cell>
          <cell r="AA4352" t="str">
            <v>Aktif</v>
          </cell>
          <cell r="AB4352" t="str">
            <v>PNS Daerah Kab./Kota yang bekerja pada Kab./Kota</v>
          </cell>
          <cell r="AC4352" t="str">
            <v>Pemerintah Kab. Tolitoli</v>
          </cell>
          <cell r="AD4352" t="str">
            <v>Pemerintah Kab. Tolitoli</v>
          </cell>
        </row>
        <row r="4353">
          <cell r="A4353">
            <v>4351</v>
          </cell>
          <cell r="B4353" t="str">
            <v>196009301992031008</v>
          </cell>
          <cell r="C4353" t="str">
            <v>570010883</v>
          </cell>
          <cell r="D4353" t="str">
            <v>LUKMAN ABDULLAH</v>
          </cell>
          <cell r="E4353" t="str">
            <v>Drs</v>
          </cell>
          <cell r="F4353" t="str">
            <v>SH</v>
          </cell>
          <cell r="G4353" t="str">
            <v>TOLITOLI</v>
          </cell>
          <cell r="H4353" t="str">
            <v>30 - 09 - 1960</v>
          </cell>
          <cell r="I4353" t="str">
            <v>III/a</v>
          </cell>
          <cell r="J4353" t="str">
            <v>01 - 03 - 1992</v>
          </cell>
          <cell r="K4353" t="str">
            <v>01 - 04 - 1993</v>
          </cell>
          <cell r="L4353" t="str">
            <v>L</v>
          </cell>
          <cell r="M4353" t="str">
            <v>IV/c</v>
          </cell>
          <cell r="N4353" t="str">
            <v>01 - 04 - 2010</v>
          </cell>
          <cell r="O4353" t="str">
            <v>20</v>
          </cell>
          <cell r="P4353" t="str">
            <v>0</v>
          </cell>
          <cell r="Q4353" t="str">
            <v>22</v>
          </cell>
          <cell r="R4353" t="str">
            <v>02 - 05 - 2018</v>
          </cell>
          <cell r="S4353" t="str">
            <v>Kepala Dinas Koperasi, Usaha Mikro, Kecil Dan Menengah</v>
          </cell>
          <cell r="T4353" t="str">
            <v/>
          </cell>
          <cell r="U4353" t="str">
            <v/>
          </cell>
          <cell r="V4353" t="str">
            <v/>
          </cell>
          <cell r="W4353" t="str">
            <v>Dinas Koperasi, Usaha Mikro, Kecil Dan Menengah</v>
          </cell>
          <cell r="X4353" t="str">
            <v>Pemerintah Kabupaten Tolitoli</v>
          </cell>
          <cell r="Y4353" t="str">
            <v>S-2 ILMU HUKUM</v>
          </cell>
          <cell r="Z4353" t="str">
            <v>09-07-2010</v>
          </cell>
          <cell r="AA4353" t="str">
            <v>Aktif</v>
          </cell>
          <cell r="AB4353" t="str">
            <v>PNS Daerah Kab./Kota yang bekerja pada Kab./Kota</v>
          </cell>
          <cell r="AC4353" t="str">
            <v>Pemerintah Kab. Tolitoli</v>
          </cell>
          <cell r="AD4353" t="str">
            <v>Pemerintah Kab. Tolitoli</v>
          </cell>
        </row>
        <row r="4354">
          <cell r="A4354">
            <v>4352</v>
          </cell>
          <cell r="B4354" t="str">
            <v>196212311992031091</v>
          </cell>
          <cell r="C4354" t="str">
            <v>700005172</v>
          </cell>
          <cell r="D4354" t="str">
            <v>MOHAMMAD ZAIN POTABUGA</v>
          </cell>
          <cell r="E4354" t="str">
            <v/>
          </cell>
          <cell r="F4354" t="str">
            <v>SE, M.Si</v>
          </cell>
          <cell r="G4354" t="str">
            <v>TOLITOLI</v>
          </cell>
          <cell r="H4354" t="str">
            <v>31 - 12 - 1962</v>
          </cell>
          <cell r="I4354" t="str">
            <v>III/a</v>
          </cell>
          <cell r="J4354" t="str">
            <v>01 - 03 - 1992</v>
          </cell>
          <cell r="K4354" t="str">
            <v>01 - 05 - 1993</v>
          </cell>
          <cell r="L4354" t="str">
            <v>L</v>
          </cell>
          <cell r="M4354" t="str">
            <v>IV/c</v>
          </cell>
          <cell r="N4354" t="str">
            <v>01 - 10 - 2015</v>
          </cell>
          <cell r="O4354" t="str">
            <v>23</v>
          </cell>
          <cell r="P4354" t="str">
            <v>7</v>
          </cell>
          <cell r="Q4354" t="str">
            <v>22</v>
          </cell>
          <cell r="R4354" t="str">
            <v>31 - 01 - 2018</v>
          </cell>
          <cell r="S4354" t="str">
            <v>Staf Ahli Bidang Pembangunan, Ekonomi Dan Keuangan</v>
          </cell>
          <cell r="T4354" t="str">
            <v/>
          </cell>
          <cell r="U4354" t="str">
            <v/>
          </cell>
          <cell r="V4354" t="str">
            <v/>
          </cell>
          <cell r="W4354" t="str">
            <v>Staf Ahli Bidang Pembangunan, Ekonomi Dan Keuangan</v>
          </cell>
          <cell r="X4354" t="str">
            <v>Sekretariat Daerah</v>
          </cell>
          <cell r="Y4354" t="str">
            <v>S-2 MAGISTER SAINS MANAJEMEN</v>
          </cell>
          <cell r="Z4354" t="str">
            <v>01-01-2005</v>
          </cell>
          <cell r="AA4354" t="str">
            <v>Aktif</v>
          </cell>
          <cell r="AB4354" t="str">
            <v>PNS Daerah Kab./Kota yang bekerja pada Kab./Kota</v>
          </cell>
          <cell r="AC4354" t="str">
            <v>Pemerintah Kab. Tolitoli</v>
          </cell>
          <cell r="AD4354" t="str">
            <v>Pemerintah Kab. Tolitoli</v>
          </cell>
        </row>
        <row r="4355">
          <cell r="A4355">
            <v>4353</v>
          </cell>
          <cell r="B4355" t="str">
            <v>196606291993011001</v>
          </cell>
          <cell r="C4355" t="str">
            <v>570011151</v>
          </cell>
          <cell r="D4355" t="str">
            <v>BUDHY YULIZAR</v>
          </cell>
          <cell r="E4355" t="str">
            <v>DRS</v>
          </cell>
          <cell r="F4355" t="str">
            <v/>
          </cell>
          <cell r="G4355" t="str">
            <v>TOLITOLI</v>
          </cell>
          <cell r="H4355" t="str">
            <v>29 - 06 - 1966</v>
          </cell>
          <cell r="I4355" t="str">
            <v>III/a</v>
          </cell>
          <cell r="J4355" t="str">
            <v>01 - 01 - 1993</v>
          </cell>
          <cell r="K4355" t="str">
            <v>01 - 06 - 1994</v>
          </cell>
          <cell r="L4355" t="str">
            <v>L</v>
          </cell>
          <cell r="M4355" t="str">
            <v>IV/c</v>
          </cell>
          <cell r="N4355" t="str">
            <v>01 - 04 - 2012</v>
          </cell>
          <cell r="O4355" t="str">
            <v>19</v>
          </cell>
          <cell r="P4355" t="str">
            <v>3</v>
          </cell>
          <cell r="Q4355" t="str">
            <v>22</v>
          </cell>
          <cell r="R4355" t="str">
            <v>11 - 01 - 2017</v>
          </cell>
          <cell r="S4355" t="str">
            <v>Sekretaris Dewan Perwakilan Rakyat Daerah</v>
          </cell>
          <cell r="T4355" t="str">
            <v/>
          </cell>
          <cell r="U4355" t="str">
            <v/>
          </cell>
          <cell r="V4355" t="str">
            <v/>
          </cell>
          <cell r="W4355" t="str">
            <v>Sekretaris Dewan Perwakilan Rakyat Daerah</v>
          </cell>
          <cell r="X4355" t="str">
            <v>Pemerintah Kabupaten Tolitoli</v>
          </cell>
          <cell r="Y4355" t="str">
            <v>S-1 ADMINISTRASI NEGARA</v>
          </cell>
          <cell r="Z4355" t="str">
            <v>31-12-1990</v>
          </cell>
          <cell r="AA4355" t="str">
            <v>Aktif</v>
          </cell>
          <cell r="AB4355" t="str">
            <v>PNS Daerah Kab./Kota yang bekerja pada Kab./Kota</v>
          </cell>
          <cell r="AC4355" t="str">
            <v>Pemerintah Kab. Tolitoli</v>
          </cell>
          <cell r="AD4355" t="str">
            <v>Pemerintah Kab. Tolitoli</v>
          </cell>
        </row>
        <row r="4356">
          <cell r="A4356">
            <v>4354</v>
          </cell>
          <cell r="B4356" t="str">
            <v>196004161992031010</v>
          </cell>
          <cell r="C4356" t="str">
            <v>570010853</v>
          </cell>
          <cell r="D4356" t="str">
            <v>RUSTAM HAJI ABD RAHMAN</v>
          </cell>
          <cell r="E4356" t="str">
            <v>Drs.</v>
          </cell>
          <cell r="F4356" t="str">
            <v/>
          </cell>
          <cell r="G4356" t="str">
            <v>TOLITOLI</v>
          </cell>
          <cell r="H4356" t="str">
            <v>16 - 04 - 1960</v>
          </cell>
          <cell r="I4356" t="str">
            <v>III/a</v>
          </cell>
          <cell r="J4356" t="str">
            <v>01 - 03 - 1992</v>
          </cell>
          <cell r="K4356" t="str">
            <v>01 - 03 - 1993</v>
          </cell>
          <cell r="L4356" t="str">
            <v>L</v>
          </cell>
          <cell r="M4356" t="str">
            <v>IV/c</v>
          </cell>
          <cell r="N4356" t="str">
            <v>01 - 10 - 2012</v>
          </cell>
          <cell r="O4356" t="str">
            <v>23</v>
          </cell>
          <cell r="P4356" t="str">
            <v>4</v>
          </cell>
          <cell r="Q4356" t="str">
            <v>22</v>
          </cell>
          <cell r="R4356" t="str">
            <v>11 - 01 - 2017</v>
          </cell>
          <cell r="S4356" t="str">
            <v>Kepala Dinas Tenaga Kerja</v>
          </cell>
          <cell r="T4356" t="str">
            <v/>
          </cell>
          <cell r="U4356" t="str">
            <v/>
          </cell>
          <cell r="V4356" t="str">
            <v/>
          </cell>
          <cell r="W4356" t="str">
            <v>Dinas Tenaga Kerja</v>
          </cell>
          <cell r="X4356" t="str">
            <v>Pemerintah Kabupaten Tolitoli</v>
          </cell>
          <cell r="Y4356" t="str">
            <v>S-1 ADMINISTRASI NEGARA</v>
          </cell>
          <cell r="Z4356" t="str">
            <v>31-12-1986</v>
          </cell>
          <cell r="AA4356" t="str">
            <v>Aktif</v>
          </cell>
          <cell r="AB4356" t="str">
            <v>PNS Daerah Kab./Kota yang bekerja pada Kab./Kota</v>
          </cell>
          <cell r="AC4356" t="str">
            <v>Pemerintah Kab. Tolitoli</v>
          </cell>
          <cell r="AD4356" t="str">
            <v>Pemerintah Kab. Tolitoli</v>
          </cell>
        </row>
        <row r="4357">
          <cell r="A4357">
            <v>4355</v>
          </cell>
          <cell r="B4357" t="str">
            <v>196407071985031013</v>
          </cell>
          <cell r="C4357" t="str">
            <v>570009121</v>
          </cell>
          <cell r="D4357" t="str">
            <v>RAHMAN BAKULU</v>
          </cell>
          <cell r="E4357" t="str">
            <v/>
          </cell>
          <cell r="F4357" t="str">
            <v>SE</v>
          </cell>
          <cell r="G4357" t="str">
            <v>SULAWESI TENGAH</v>
          </cell>
          <cell r="H4357" t="str">
            <v>07 - 07 - 1964</v>
          </cell>
          <cell r="I4357" t="str">
            <v>II/a</v>
          </cell>
          <cell r="J4357" t="str">
            <v>01 - 03 - 1985</v>
          </cell>
          <cell r="K4357" t="str">
            <v>01 - 06 - 1986</v>
          </cell>
          <cell r="L4357" t="str">
            <v>L</v>
          </cell>
          <cell r="M4357" t="str">
            <v>IV/b</v>
          </cell>
          <cell r="N4357" t="str">
            <v>01 - 04 - 2013</v>
          </cell>
          <cell r="O4357" t="str">
            <v>23</v>
          </cell>
          <cell r="P4357" t="str">
            <v>1</v>
          </cell>
          <cell r="Q4357" t="str">
            <v>22</v>
          </cell>
          <cell r="R4357" t="str">
            <v>02 - 05 - 2018</v>
          </cell>
          <cell r="S4357" t="str">
            <v>Kepala Dinas Perindustrian</v>
          </cell>
          <cell r="T4357" t="str">
            <v/>
          </cell>
          <cell r="U4357" t="str">
            <v/>
          </cell>
          <cell r="V4357" t="str">
            <v/>
          </cell>
          <cell r="W4357" t="str">
            <v>Dinas Perindustrian</v>
          </cell>
          <cell r="X4357" t="str">
            <v>Pemerintah Kabupaten Tolitoli</v>
          </cell>
          <cell r="Y4357" t="str">
            <v>S-1 EKONOMI AKUNTANSI</v>
          </cell>
          <cell r="Z4357" t="str">
            <v>31-12-1999</v>
          </cell>
          <cell r="AA4357" t="str">
            <v>Aktif</v>
          </cell>
          <cell r="AB4357" t="str">
            <v>PNS Daerah Kab./Kota yang bekerja pada Kab./Kota</v>
          </cell>
          <cell r="AC4357" t="str">
            <v>Pemerintah Kab. Tolitoli</v>
          </cell>
          <cell r="AD4357" t="str">
            <v>Pemerintah Kab. Tolitoli</v>
          </cell>
        </row>
        <row r="4358">
          <cell r="A4358">
            <v>4356</v>
          </cell>
          <cell r="B4358" t="str">
            <v>196812291999031003</v>
          </cell>
          <cell r="C4358" t="str">
            <v>570012687</v>
          </cell>
          <cell r="D4358" t="str">
            <v>RUSTAN R</v>
          </cell>
          <cell r="E4358" t="str">
            <v/>
          </cell>
          <cell r="F4358" t="str">
            <v>SP.,MP</v>
          </cell>
          <cell r="G4358" t="str">
            <v>UJUNG PANDANG</v>
          </cell>
          <cell r="H4358" t="str">
            <v>29 - 12 - 1968</v>
          </cell>
          <cell r="I4358" t="str">
            <v>III/a</v>
          </cell>
          <cell r="J4358" t="str">
            <v>01 - 03 - 1999</v>
          </cell>
          <cell r="K4358" t="str">
            <v>01 - 04 - 2000</v>
          </cell>
          <cell r="L4358" t="str">
            <v>L</v>
          </cell>
          <cell r="M4358" t="str">
            <v>IV/b</v>
          </cell>
          <cell r="N4358" t="str">
            <v>01 - 04 - 2018</v>
          </cell>
          <cell r="O4358" t="str">
            <v>21</v>
          </cell>
          <cell r="P4358" t="str">
            <v>0</v>
          </cell>
          <cell r="Q4358" t="str">
            <v>22</v>
          </cell>
          <cell r="R4358" t="str">
            <v>02 - 05 - 2018</v>
          </cell>
          <cell r="S4358" t="str">
            <v>Kepala Dinas Tanaman Pangan Dan Hortikultura</v>
          </cell>
          <cell r="T4358" t="str">
            <v/>
          </cell>
          <cell r="U4358" t="str">
            <v/>
          </cell>
          <cell r="V4358" t="str">
            <v/>
          </cell>
          <cell r="W4358" t="str">
            <v>Dinas Tanaman Pangan Dan Hortikultura</v>
          </cell>
          <cell r="X4358" t="str">
            <v>Pemerintah Kabupaten Tolitoli</v>
          </cell>
          <cell r="Y4358" t="str">
            <v>S-2 MAGISTER PERTANIAN</v>
          </cell>
          <cell r="Z4358" t="str">
            <v>01-01-2005</v>
          </cell>
          <cell r="AA4358" t="str">
            <v>Tugas Belajar</v>
          </cell>
          <cell r="AB4358" t="str">
            <v>PNS Daerah Kab./Kota yang bekerja pada Kab./Kota</v>
          </cell>
          <cell r="AC4358" t="str">
            <v>Pemerintah Kab. Tolitoli</v>
          </cell>
          <cell r="AD4358" t="str">
            <v>Pemerintah Kab. Tolitoli</v>
          </cell>
        </row>
        <row r="4359">
          <cell r="A4359">
            <v>4357</v>
          </cell>
          <cell r="B4359" t="str">
            <v>197007161997032007</v>
          </cell>
          <cell r="C4359" t="str">
            <v>570012312</v>
          </cell>
          <cell r="D4359" t="str">
            <v>LELY HUSNA BANTILAN</v>
          </cell>
          <cell r="E4359" t="str">
            <v/>
          </cell>
          <cell r="F4359" t="str">
            <v>S.Sos</v>
          </cell>
          <cell r="G4359" t="str">
            <v>PALU</v>
          </cell>
          <cell r="H4359" t="str">
            <v>16 - 07 - 1970</v>
          </cell>
          <cell r="I4359" t="str">
            <v>III/a</v>
          </cell>
          <cell r="J4359" t="str">
            <v>01 - 03 - 1997</v>
          </cell>
          <cell r="K4359" t="str">
            <v>01 - 04 - 1998</v>
          </cell>
          <cell r="L4359" t="str">
            <v>P</v>
          </cell>
          <cell r="M4359" t="str">
            <v>IV/c</v>
          </cell>
          <cell r="N4359" t="str">
            <v>01 - 04 - 2015</v>
          </cell>
          <cell r="O4359" t="str">
            <v>18</v>
          </cell>
          <cell r="P4359" t="str">
            <v>1</v>
          </cell>
          <cell r="Q4359" t="str">
            <v>22</v>
          </cell>
          <cell r="R4359" t="str">
            <v>11 - 01 - 2017</v>
          </cell>
          <cell r="S4359" t="str">
            <v>Kepala Dinas Pemberdayaan Perempuan Dan Perlindungan Anak</v>
          </cell>
          <cell r="T4359" t="str">
            <v/>
          </cell>
          <cell r="U4359" t="str">
            <v/>
          </cell>
          <cell r="V4359" t="str">
            <v/>
          </cell>
          <cell r="W4359" t="str">
            <v>Dinas Pemberdayaan Perempuan Dan Perlindungan Anak</v>
          </cell>
          <cell r="X4359" t="str">
            <v>Pemerintah Kabupaten Tolitoli</v>
          </cell>
          <cell r="Y4359" t="str">
            <v>S-1 SOSIAL POLITIK ADMINISTRASI NEGARA</v>
          </cell>
          <cell r="Z4359" t="str">
            <v>31-12-1995</v>
          </cell>
          <cell r="AA4359" t="str">
            <v>Aktif</v>
          </cell>
          <cell r="AB4359" t="str">
            <v>PNS Daerah Kab./Kota yang bekerja pada Kab./Kota</v>
          </cell>
          <cell r="AC4359" t="str">
            <v>Pemerintah Kab. Tolitoli</v>
          </cell>
          <cell r="AD4359" t="str">
            <v>Pemerintah Kab. Tolitoli</v>
          </cell>
        </row>
        <row r="4360">
          <cell r="A4360">
            <v>4358</v>
          </cell>
          <cell r="B4360" t="str">
            <v>196506021992031009</v>
          </cell>
          <cell r="C4360" t="str">
            <v>110047911</v>
          </cell>
          <cell r="D4360" t="str">
            <v>R FADJAR SUKO SYUHADHA</v>
          </cell>
          <cell r="E4360" t="str">
            <v>Ir</v>
          </cell>
          <cell r="F4360" t="str">
            <v>MT</v>
          </cell>
          <cell r="G4360" t="str">
            <v>BOJONEGORO</v>
          </cell>
          <cell r="H4360" t="str">
            <v>02 - 06 - 1965</v>
          </cell>
          <cell r="I4360" t="str">
            <v>III/a</v>
          </cell>
          <cell r="J4360" t="str">
            <v>01 - 03 - 1992</v>
          </cell>
          <cell r="K4360" t="str">
            <v>01 - 02 - 1994</v>
          </cell>
          <cell r="L4360" t="str">
            <v>L</v>
          </cell>
          <cell r="M4360" t="str">
            <v>IV/c</v>
          </cell>
          <cell r="N4360" t="str">
            <v>01 - 10 - 2014</v>
          </cell>
          <cell r="O4360" t="str">
            <v>22</v>
          </cell>
          <cell r="P4360" t="str">
            <v>7</v>
          </cell>
          <cell r="Q4360" t="str">
            <v>22</v>
          </cell>
          <cell r="R4360" t="str">
            <v>11 - 01 - 2017</v>
          </cell>
          <cell r="S4360" t="str">
            <v>Kepala Dinas Perhubungan</v>
          </cell>
          <cell r="T4360" t="str">
            <v/>
          </cell>
          <cell r="U4360" t="str">
            <v/>
          </cell>
          <cell r="V4360" t="str">
            <v/>
          </cell>
          <cell r="W4360" t="str">
            <v>Dinas Perhubungan</v>
          </cell>
          <cell r="X4360" t="str">
            <v>Pemerintah Kabupaten Tolitoli</v>
          </cell>
          <cell r="Y4360" t="str">
            <v>S-2 TEKNIK SIPIL</v>
          </cell>
          <cell r="Z4360" t="str">
            <v>31-12-2009</v>
          </cell>
          <cell r="AA4360" t="str">
            <v>Aktif</v>
          </cell>
          <cell r="AB4360" t="str">
            <v>PNS Daerah Kab./Kota yang bekerja pada Kab./Kota</v>
          </cell>
          <cell r="AC4360" t="str">
            <v>Pemerintah Kab. Tolitoli</v>
          </cell>
          <cell r="AD4360" t="str">
            <v>Pemerintah Kab. Tolitoli</v>
          </cell>
        </row>
        <row r="4361">
          <cell r="A4361">
            <v>4359</v>
          </cell>
          <cell r="B4361" t="str">
            <v>196602021995031005</v>
          </cell>
          <cell r="C4361" t="str">
            <v>380057488</v>
          </cell>
          <cell r="D4361" t="str">
            <v>USMAN</v>
          </cell>
          <cell r="E4361" t="str">
            <v/>
          </cell>
          <cell r="F4361" t="str">
            <v>SE</v>
          </cell>
          <cell r="G4361" t="str">
            <v>PINRANG</v>
          </cell>
          <cell r="H4361" t="str">
            <v>02 - 02 - 1966</v>
          </cell>
          <cell r="I4361" t="str">
            <v>III/a</v>
          </cell>
          <cell r="J4361" t="str">
            <v>01 - 03 - 1995</v>
          </cell>
          <cell r="K4361" t="str">
            <v>01 - 09 - 1996</v>
          </cell>
          <cell r="L4361" t="str">
            <v>L</v>
          </cell>
          <cell r="M4361" t="str">
            <v>IV/b</v>
          </cell>
          <cell r="N4361" t="str">
            <v>01 - 10 - 2013</v>
          </cell>
          <cell r="O4361" t="str">
            <v>18</v>
          </cell>
          <cell r="P4361" t="str">
            <v>7</v>
          </cell>
          <cell r="Q4361" t="str">
            <v>22</v>
          </cell>
          <cell r="R4361" t="str">
            <v>02 - 05 - 2018</v>
          </cell>
          <cell r="S4361" t="str">
            <v>Kepala Badan Kepegawaian Dan Pengembangan Sumber Daya Manusia</v>
          </cell>
          <cell r="T4361" t="str">
            <v/>
          </cell>
          <cell r="U4361" t="str">
            <v/>
          </cell>
          <cell r="V4361" t="str">
            <v/>
          </cell>
          <cell r="W4361" t="str">
            <v>Badan Kepegawaian Dan Pengembangan Sumber Daya Manusia</v>
          </cell>
          <cell r="X4361" t="str">
            <v>Pemerintah Kabupaten Tolitoli</v>
          </cell>
          <cell r="Y4361" t="str">
            <v>S-1 EKONOMI MANAJEMEN</v>
          </cell>
          <cell r="Z4361" t="str">
            <v>31-12-1990</v>
          </cell>
          <cell r="AA4361" t="str">
            <v>Aktif</v>
          </cell>
          <cell r="AB4361" t="str">
            <v>PNS Daerah Kab./Kota yang bekerja pada Kab./Kota</v>
          </cell>
          <cell r="AC4361" t="str">
            <v>Pemerintah Kab. Tolitoli</v>
          </cell>
          <cell r="AD4361" t="str">
            <v>Pemerintah Kab. Tolitoli</v>
          </cell>
        </row>
        <row r="4362">
          <cell r="A4362">
            <v>4360</v>
          </cell>
          <cell r="B4362" t="str">
            <v>196011211986101001</v>
          </cell>
          <cell r="C4362" t="str">
            <v>570009650</v>
          </cell>
          <cell r="D4362" t="str">
            <v>MUDJIDIN BANTILAN</v>
          </cell>
          <cell r="E4362" t="str">
            <v>Ir</v>
          </cell>
          <cell r="F4362" t="str">
            <v>MM</v>
          </cell>
          <cell r="G4362" t="str">
            <v>TOLITOLI</v>
          </cell>
          <cell r="H4362" t="str">
            <v>21 - 11 - 1960</v>
          </cell>
          <cell r="I4362" t="str">
            <v>II/a</v>
          </cell>
          <cell r="J4362" t="str">
            <v>01 - 10 - 1986</v>
          </cell>
          <cell r="K4362" t="str">
            <v>01 - 07 - 1988</v>
          </cell>
          <cell r="L4362" t="str">
            <v>L</v>
          </cell>
          <cell r="M4362" t="str">
            <v>IV/c</v>
          </cell>
          <cell r="N4362" t="str">
            <v>01 - 04 - 2015</v>
          </cell>
          <cell r="O4362" t="str">
            <v>23</v>
          </cell>
          <cell r="P4362" t="str">
            <v>6</v>
          </cell>
          <cell r="Q4362" t="str">
            <v>22</v>
          </cell>
          <cell r="R4362" t="str">
            <v>11 - 01 - 2017</v>
          </cell>
          <cell r="S4362" t="str">
            <v>Kepala Dinas  Pekerjaan Umum Dan Penataan Ruang</v>
          </cell>
          <cell r="T4362" t="str">
            <v/>
          </cell>
          <cell r="U4362" t="str">
            <v/>
          </cell>
          <cell r="V4362" t="str">
            <v/>
          </cell>
          <cell r="W4362" t="str">
            <v>Dinas  Pekerjaan Umum Dan Penataan Ruang</v>
          </cell>
          <cell r="X4362" t="str">
            <v>Pemerintah Kabupaten Tolitoli</v>
          </cell>
          <cell r="Y4362" t="str">
            <v>S-2/PASCA SARJANA</v>
          </cell>
          <cell r="Z4362" t="str">
            <v>31-12-2001</v>
          </cell>
          <cell r="AA4362" t="str">
            <v>Aktif</v>
          </cell>
          <cell r="AB4362" t="str">
            <v>PNS Daerah Kab./Kota yang bekerja pada Kab./Kota</v>
          </cell>
          <cell r="AC4362" t="str">
            <v>Pemerintah Kab. Tolitoli</v>
          </cell>
          <cell r="AD4362" t="str">
            <v>Pemerintah Kab. Tolitoli</v>
          </cell>
        </row>
        <row r="4363">
          <cell r="A4363">
            <v>4361</v>
          </cell>
          <cell r="B4363" t="str">
            <v>195812281992031003</v>
          </cell>
          <cell r="C4363" t="str">
            <v>570010918</v>
          </cell>
          <cell r="D4363" t="str">
            <v>ABDILLAH</v>
          </cell>
          <cell r="E4363" t="str">
            <v/>
          </cell>
          <cell r="F4363" t="str">
            <v>SH</v>
          </cell>
          <cell r="G4363" t="str">
            <v>TOLITOLI</v>
          </cell>
          <cell r="H4363" t="str">
            <v>28 - 12 - 1958</v>
          </cell>
          <cell r="I4363" t="str">
            <v>III/a</v>
          </cell>
          <cell r="J4363" t="str">
            <v>01 - 03 - 1992</v>
          </cell>
          <cell r="K4363" t="str">
            <v>01 - 07 - 1993</v>
          </cell>
          <cell r="L4363" t="str">
            <v>L</v>
          </cell>
          <cell r="M4363" t="str">
            <v>IV/c</v>
          </cell>
          <cell r="N4363" t="str">
            <v>01 - 04 - 2013</v>
          </cell>
          <cell r="O4363" t="str">
            <v>26</v>
          </cell>
          <cell r="P4363" t="str">
            <v>10</v>
          </cell>
          <cell r="Q4363" t="str">
            <v>22</v>
          </cell>
          <cell r="R4363" t="str">
            <v>11 - 01 - 2017</v>
          </cell>
          <cell r="S4363" t="str">
            <v>Asisten Administrasi Umum</v>
          </cell>
          <cell r="T4363" t="str">
            <v/>
          </cell>
          <cell r="U4363" t="str">
            <v/>
          </cell>
          <cell r="V4363" t="str">
            <v/>
          </cell>
          <cell r="W4363" t="str">
            <v>Asisten Administrasi Umum</v>
          </cell>
          <cell r="X4363" t="str">
            <v>Sekretariat Daerah</v>
          </cell>
          <cell r="Y4363" t="str">
            <v>S-1 HUKUM PERDATA</v>
          </cell>
          <cell r="Z4363" t="str">
            <v>31-12-1991</v>
          </cell>
          <cell r="AA4363" t="str">
            <v>Masa Persiapan Pensiun</v>
          </cell>
          <cell r="AB4363" t="str">
            <v>PNS Daerah Kab./Kota yang bekerja pada Kab./Kota</v>
          </cell>
          <cell r="AC4363" t="str">
            <v>Pemerintah Kab. Tolitoli</v>
          </cell>
          <cell r="AD4363" t="str">
            <v>Pemerintah Kab. Tolitoli</v>
          </cell>
        </row>
        <row r="4364">
          <cell r="A4364">
            <v>4362</v>
          </cell>
          <cell r="B4364" t="str">
            <v>197202172000031006</v>
          </cell>
          <cell r="C4364" t="str">
            <v>570012849</v>
          </cell>
          <cell r="D4364" t="str">
            <v>NUR ALAM</v>
          </cell>
          <cell r="E4364" t="str">
            <v/>
          </cell>
          <cell r="F4364" t="str">
            <v>ST</v>
          </cell>
          <cell r="G4364" t="str">
            <v>TOLITOLI</v>
          </cell>
          <cell r="H4364" t="str">
            <v>17 - 02 - 1972</v>
          </cell>
          <cell r="I4364" t="str">
            <v>III/a</v>
          </cell>
          <cell r="J4364" t="str">
            <v>01 - 03 - 2000</v>
          </cell>
          <cell r="K4364" t="str">
            <v>01 - 03 - 2001</v>
          </cell>
          <cell r="L4364" t="str">
            <v>L</v>
          </cell>
          <cell r="M4364" t="str">
            <v>IV/b</v>
          </cell>
          <cell r="N4364" t="str">
            <v>01 - 04 - 2013</v>
          </cell>
          <cell r="O4364" t="str">
            <v>13</v>
          </cell>
          <cell r="P4364" t="str">
            <v>1</v>
          </cell>
          <cell r="Q4364" t="str">
            <v>22</v>
          </cell>
          <cell r="R4364" t="str">
            <v>02 - 05 - 2018</v>
          </cell>
          <cell r="S4364" t="str">
            <v>Kepala Badan Penanggulangan Bencana Daerah</v>
          </cell>
          <cell r="T4364" t="str">
            <v/>
          </cell>
          <cell r="U4364" t="str">
            <v/>
          </cell>
          <cell r="V4364" t="str">
            <v/>
          </cell>
          <cell r="W4364" t="str">
            <v>Badan Penanggulangan Bencana Daerah</v>
          </cell>
          <cell r="X4364" t="str">
            <v>Pemerintah Kabupaten Tolitoli</v>
          </cell>
          <cell r="Y4364" t="str">
            <v>S-1 TEKNIK SIPIL</v>
          </cell>
          <cell r="Z4364" t="str">
            <v>31-12-1998</v>
          </cell>
          <cell r="AA4364" t="str">
            <v>Aktif</v>
          </cell>
          <cell r="AB4364" t="str">
            <v>PNS Daerah Kab./Kota yang bekerja pada Kab./Kota</v>
          </cell>
          <cell r="AC4364" t="str">
            <v>Pemerintah Kab. Tolitoli</v>
          </cell>
          <cell r="AD4364" t="str">
            <v>Pemerintah Kab. Tolitoli</v>
          </cell>
        </row>
        <row r="4365">
          <cell r="A4365">
            <v>4363</v>
          </cell>
          <cell r="B4365" t="str">
            <v>196310271993111001</v>
          </cell>
          <cell r="C4365" t="str">
            <v>570011559</v>
          </cell>
          <cell r="D4365" t="str">
            <v>NAJARUDDIN LANTA</v>
          </cell>
          <cell r="E4365" t="str">
            <v/>
          </cell>
          <cell r="F4365" t="str">
            <v>SH MBA</v>
          </cell>
          <cell r="G4365" t="str">
            <v>TOLITOLI</v>
          </cell>
          <cell r="H4365" t="str">
            <v>27 - 10 - 1963</v>
          </cell>
          <cell r="I4365" t="str">
            <v>III/a</v>
          </cell>
          <cell r="J4365" t="str">
            <v>01 - 11 - 1993</v>
          </cell>
          <cell r="K4365" t="str">
            <v>01 - 01 - 1995</v>
          </cell>
          <cell r="L4365" t="str">
            <v>L</v>
          </cell>
          <cell r="M4365" t="str">
            <v>IV/c</v>
          </cell>
          <cell r="N4365" t="str">
            <v>01 - 04 - 2012</v>
          </cell>
          <cell r="O4365" t="str">
            <v>18</v>
          </cell>
          <cell r="P4365" t="str">
            <v>5</v>
          </cell>
          <cell r="Q4365" t="str">
            <v>22</v>
          </cell>
          <cell r="R4365" t="str">
            <v>11 - 01 - 2017</v>
          </cell>
          <cell r="S4365" t="str">
            <v>Staf Ahli Bidang Pemerintahan, Hukum Dan Politik</v>
          </cell>
          <cell r="T4365" t="str">
            <v/>
          </cell>
          <cell r="U4365" t="str">
            <v/>
          </cell>
          <cell r="V4365" t="str">
            <v/>
          </cell>
          <cell r="W4365" t="str">
            <v>Staf Ahli Bidang Pemerintahan, Hukum Dan Politik</v>
          </cell>
          <cell r="X4365" t="str">
            <v>Sekretariat Daerah</v>
          </cell>
          <cell r="Y4365" t="str">
            <v>S-2/PASCA SARJANA</v>
          </cell>
          <cell r="Z4365" t="str">
            <v>31-12-2003</v>
          </cell>
          <cell r="AA4365" t="str">
            <v>Aktif</v>
          </cell>
          <cell r="AB4365" t="str">
            <v>PNS Daerah Kab./Kota yang bekerja pada Kab./Kota</v>
          </cell>
          <cell r="AC4365" t="str">
            <v>Pemerintah Kab. Tolitoli</v>
          </cell>
          <cell r="AD4365" t="str">
            <v>Pemerintah Kab. Tolitoli</v>
          </cell>
        </row>
        <row r="4366">
          <cell r="A4366">
            <v>4364</v>
          </cell>
          <cell r="B4366" t="str">
            <v>196307201991032008</v>
          </cell>
          <cell r="C4366" t="str">
            <v>080105968</v>
          </cell>
          <cell r="D4366" t="str">
            <v>SAFRIYATI DATU AMAS</v>
          </cell>
          <cell r="E4366" t="str">
            <v>Ir</v>
          </cell>
          <cell r="F4366" t="str">
            <v/>
          </cell>
          <cell r="G4366" t="str">
            <v>PALU</v>
          </cell>
          <cell r="H4366" t="str">
            <v>20 - 07 - 1963</v>
          </cell>
          <cell r="I4366" t="str">
            <v>III/a</v>
          </cell>
          <cell r="J4366" t="str">
            <v>01 - 03 - 1991</v>
          </cell>
          <cell r="K4366" t="str">
            <v>01 - 03 - 1992</v>
          </cell>
          <cell r="L4366" t="str">
            <v>P</v>
          </cell>
          <cell r="M4366" t="str">
            <v>IV/c</v>
          </cell>
          <cell r="N4366" t="str">
            <v>01 - 10 - 2012</v>
          </cell>
          <cell r="O4366" t="str">
            <v>23</v>
          </cell>
          <cell r="P4366" t="str">
            <v>9</v>
          </cell>
          <cell r="Q4366" t="str">
            <v>22</v>
          </cell>
          <cell r="R4366" t="str">
            <v>31 - 01 - 2017</v>
          </cell>
          <cell r="S4366" t="str">
            <v>Staf Ahli Bidang Kemasyarakatan Dan Sumber Daya Manusia</v>
          </cell>
          <cell r="T4366" t="str">
            <v/>
          </cell>
          <cell r="U4366" t="str">
            <v/>
          </cell>
          <cell r="V4366" t="str">
            <v/>
          </cell>
          <cell r="W4366" t="str">
            <v>Staf Ahli Bidang Kemasyarakatan Dan Sumber Daya Manusia</v>
          </cell>
          <cell r="X4366" t="str">
            <v>Sekretariat Daerah</v>
          </cell>
          <cell r="Y4366" t="str">
            <v>S-1 PETERNAKAN</v>
          </cell>
          <cell r="Z4366" t="str">
            <v>31-12-1988</v>
          </cell>
          <cell r="AA4366" t="str">
            <v>Aktif</v>
          </cell>
          <cell r="AB4366" t="str">
            <v>PNS Daerah Kab./Kota yang bekerja pada Kab./Kota</v>
          </cell>
          <cell r="AC4366" t="str">
            <v>Pemerintah Kab. Tolitoli</v>
          </cell>
          <cell r="AD4366" t="str">
            <v>Pemerintah Kab. Tolitoli</v>
          </cell>
        </row>
        <row r="4367">
          <cell r="A4367">
            <v>4365</v>
          </cell>
          <cell r="B4367" t="str">
            <v>196201051991031007</v>
          </cell>
          <cell r="C4367" t="str">
            <v>080104446</v>
          </cell>
          <cell r="D4367" t="str">
            <v>HARDIYAN</v>
          </cell>
          <cell r="E4367" t="str">
            <v>IR</v>
          </cell>
          <cell r="F4367" t="str">
            <v/>
          </cell>
          <cell r="G4367" t="str">
            <v>CIAMIS</v>
          </cell>
          <cell r="H4367" t="str">
            <v>05 - 01 - 1962</v>
          </cell>
          <cell r="I4367" t="str">
            <v>III/a</v>
          </cell>
          <cell r="J4367" t="str">
            <v>01 - 03 - 1991</v>
          </cell>
          <cell r="K4367" t="str">
            <v>01 - 03 - 1992</v>
          </cell>
          <cell r="L4367" t="str">
            <v>L</v>
          </cell>
          <cell r="M4367" t="str">
            <v>IV/c</v>
          </cell>
          <cell r="N4367" t="str">
            <v>01 - 04 - 2010</v>
          </cell>
          <cell r="O4367" t="str">
            <v>22</v>
          </cell>
          <cell r="P4367" t="str">
            <v>3</v>
          </cell>
          <cell r="Q4367" t="str">
            <v>22</v>
          </cell>
          <cell r="R4367" t="str">
            <v>31 - 01 - 2017</v>
          </cell>
          <cell r="S4367" t="str">
            <v>Kepala Dinas Perkebunan Dan Peternakan</v>
          </cell>
          <cell r="T4367" t="str">
            <v/>
          </cell>
          <cell r="U4367" t="str">
            <v/>
          </cell>
          <cell r="V4367" t="str">
            <v/>
          </cell>
          <cell r="W4367" t="str">
            <v>Dinas Perkebunan Dan Peternakan</v>
          </cell>
          <cell r="X4367" t="str">
            <v>Pemerintah Kabupaten Tolitoli</v>
          </cell>
          <cell r="Y4367" t="str">
            <v>S-1 PETERNAKAN</v>
          </cell>
          <cell r="Z4367" t="str">
            <v>31-12-1987</v>
          </cell>
          <cell r="AA4367" t="str">
            <v>Aktif</v>
          </cell>
          <cell r="AB4367" t="str">
            <v>PNS Daerah Kab./Kota yang bekerja pada Kab./Kota</v>
          </cell>
          <cell r="AC4367" t="str">
            <v>Pemerintah Kab. Tolitoli</v>
          </cell>
          <cell r="AD4367" t="str">
            <v>Pemerintah Kab. Tolitoli</v>
          </cell>
        </row>
        <row r="4368">
          <cell r="A4368">
            <v>4366</v>
          </cell>
          <cell r="B4368" t="str">
            <v>195808171989031012</v>
          </cell>
          <cell r="C4368" t="str">
            <v>570010231</v>
          </cell>
          <cell r="D4368" t="str">
            <v>IDHAM MOH AMIN</v>
          </cell>
          <cell r="E4368" t="str">
            <v>IR</v>
          </cell>
          <cell r="F4368" t="str">
            <v/>
          </cell>
          <cell r="G4368" t="str">
            <v>TOLITOLI</v>
          </cell>
          <cell r="H4368" t="str">
            <v>17 - 08 - 1958</v>
          </cell>
          <cell r="I4368" t="str">
            <v>III/a</v>
          </cell>
          <cell r="J4368" t="str">
            <v>01 - 03 - 1989</v>
          </cell>
          <cell r="K4368" t="str">
            <v>01 - 05 - 1990</v>
          </cell>
          <cell r="L4368" t="str">
            <v>L</v>
          </cell>
          <cell r="M4368" t="str">
            <v>IV/c</v>
          </cell>
          <cell r="N4368" t="str">
            <v>01 - 10 - 2009</v>
          </cell>
          <cell r="O4368" t="str">
            <v>23</v>
          </cell>
          <cell r="P4368" t="str">
            <v>3</v>
          </cell>
          <cell r="Q4368" t="str">
            <v>22</v>
          </cell>
          <cell r="R4368" t="str">
            <v>31 - 01 - 2018</v>
          </cell>
          <cell r="S4368" t="str">
            <v>Kepala Dinas Lingkungan Hidup</v>
          </cell>
          <cell r="T4368" t="str">
            <v/>
          </cell>
          <cell r="U4368" t="str">
            <v/>
          </cell>
          <cell r="V4368" t="str">
            <v/>
          </cell>
          <cell r="W4368" t="str">
            <v>Dinas Lingkungan Hidup</v>
          </cell>
          <cell r="X4368" t="str">
            <v>Pemerintah Kabupaten Tolitoli</v>
          </cell>
          <cell r="Y4368" t="str">
            <v>S-1 PERTANIAN HAMA TUMBUHAN/PENYAKIT TANAMAN</v>
          </cell>
          <cell r="Z4368" t="str">
            <v>31-12-1986</v>
          </cell>
          <cell r="AA4368" t="str">
            <v>Aktif</v>
          </cell>
          <cell r="AB4368" t="str">
            <v>PNS Daerah Kab./Kota yang bekerja pada Kab./Kota</v>
          </cell>
          <cell r="AC4368" t="str">
            <v>Pemerintah Kab. Tolitoli</v>
          </cell>
          <cell r="AD4368" t="str">
            <v>Pemerintah Kab. Tolitoli</v>
          </cell>
        </row>
        <row r="4369">
          <cell r="A4369">
            <v>4367</v>
          </cell>
          <cell r="B4369" t="str">
            <v>197007121997031008</v>
          </cell>
          <cell r="C4369" t="str">
            <v>570012313</v>
          </cell>
          <cell r="D4369" t="str">
            <v>MOHAMAD DZIKRON</v>
          </cell>
          <cell r="E4369" t="str">
            <v/>
          </cell>
          <cell r="F4369" t="str">
            <v>SH., M.Si</v>
          </cell>
          <cell r="G4369" t="str">
            <v>TOLITOLI</v>
          </cell>
          <cell r="H4369" t="str">
            <v>12 - 07 - 1970</v>
          </cell>
          <cell r="I4369" t="str">
            <v>III/a</v>
          </cell>
          <cell r="J4369" t="str">
            <v>01 - 03 - 1997</v>
          </cell>
          <cell r="K4369" t="str">
            <v>01 - 04 - 1998</v>
          </cell>
          <cell r="L4369" t="str">
            <v>L</v>
          </cell>
          <cell r="M4369" t="str">
            <v>IV/c</v>
          </cell>
          <cell r="N4369" t="str">
            <v>01 - 04 - 2016</v>
          </cell>
          <cell r="O4369" t="str">
            <v>19</v>
          </cell>
          <cell r="P4369" t="str">
            <v>1</v>
          </cell>
          <cell r="Q4369" t="str">
            <v>22</v>
          </cell>
          <cell r="R4369" t="str">
            <v>11 - 01 - 2017</v>
          </cell>
          <cell r="S4369" t="str">
            <v>Kepala Dinas Pemberdayaan Masyarakat Dan Desa</v>
          </cell>
          <cell r="T4369" t="str">
            <v/>
          </cell>
          <cell r="U4369" t="str">
            <v/>
          </cell>
          <cell r="V4369" t="str">
            <v/>
          </cell>
          <cell r="W4369" t="str">
            <v>Dinas Pemberdayaan Masyarakat Dan Desa</v>
          </cell>
          <cell r="X4369" t="str">
            <v>Pemerintah Kabupaten Tolitoli</v>
          </cell>
          <cell r="Y4369" t="str">
            <v>S-2 MAGISTER MANAJEMEN</v>
          </cell>
          <cell r="Z4369" t="str">
            <v>31-12-2001</v>
          </cell>
          <cell r="AA4369" t="str">
            <v>Aktif</v>
          </cell>
          <cell r="AB4369" t="str">
            <v>PNS Daerah Kab./Kota yang bekerja pada Kab./Kota</v>
          </cell>
          <cell r="AC4369" t="str">
            <v>Pemerintah Kab. Tolitoli</v>
          </cell>
          <cell r="AD4369" t="str">
            <v>Pemerintah Kab. Tolitoli</v>
          </cell>
        </row>
        <row r="4370">
          <cell r="A4370">
            <v>4368</v>
          </cell>
          <cell r="B4370" t="str">
            <v>197603212000121003</v>
          </cell>
          <cell r="C4370" t="str">
            <v>570013194</v>
          </cell>
          <cell r="D4370" t="str">
            <v>MOHAMAD ASRUL BANTILAN</v>
          </cell>
          <cell r="E4370" t="str">
            <v/>
          </cell>
          <cell r="F4370" t="str">
            <v>S.Sos</v>
          </cell>
          <cell r="G4370" t="str">
            <v>TOLITOLI</v>
          </cell>
          <cell r="H4370" t="str">
            <v>21 - 03 - 1976</v>
          </cell>
          <cell r="I4370" t="str">
            <v>III/a</v>
          </cell>
          <cell r="J4370" t="str">
            <v>01 - 12 - 2000</v>
          </cell>
          <cell r="K4370" t="str">
            <v>01 - 04 - 2002</v>
          </cell>
          <cell r="L4370" t="str">
            <v>L</v>
          </cell>
          <cell r="M4370" t="str">
            <v>IV/b</v>
          </cell>
          <cell r="N4370" t="str">
            <v>01 - 10 - 2016</v>
          </cell>
          <cell r="O4370" t="str">
            <v>15</v>
          </cell>
          <cell r="P4370" t="str">
            <v>10</v>
          </cell>
          <cell r="Q4370" t="str">
            <v>22</v>
          </cell>
          <cell r="R4370" t="str">
            <v>11 - 01 - 2017</v>
          </cell>
          <cell r="S4370" t="str">
            <v>Kepala Badan Keuangan Daerah</v>
          </cell>
          <cell r="T4370" t="str">
            <v/>
          </cell>
          <cell r="U4370" t="str">
            <v/>
          </cell>
          <cell r="V4370" t="str">
            <v/>
          </cell>
          <cell r="W4370" t="str">
            <v>Badan Keuangan Daerah</v>
          </cell>
          <cell r="X4370" t="str">
            <v>Pemerintah Kabupaten Tolitoli</v>
          </cell>
          <cell r="Y4370" t="str">
            <v>S-1 ILMU ADMINISTRASI NEGARA</v>
          </cell>
          <cell r="Z4370" t="str">
            <v>31-12-2000</v>
          </cell>
          <cell r="AA4370" t="str">
            <v>Aktif</v>
          </cell>
          <cell r="AB4370" t="str">
            <v>PNS Daerah Kab./Kota yang bekerja pada Kab./Kota</v>
          </cell>
          <cell r="AC4370" t="str">
            <v>Pemerintah Kab. Tolitoli</v>
          </cell>
          <cell r="AD4370" t="str">
            <v>Pemerintah Kab. Tolitoli</v>
          </cell>
        </row>
        <row r="4371">
          <cell r="A4371">
            <v>4369</v>
          </cell>
          <cell r="B4371" t="str">
            <v>196005051993031003</v>
          </cell>
          <cell r="C4371" t="str">
            <v>380052558</v>
          </cell>
          <cell r="D4371" t="str">
            <v>MARWAN S KASIM</v>
          </cell>
          <cell r="E4371" t="str">
            <v>Drs</v>
          </cell>
          <cell r="F4371" t="str">
            <v/>
          </cell>
          <cell r="G4371" t="str">
            <v>TOLITOLI</v>
          </cell>
          <cell r="H4371" t="str">
            <v>05 - 05 - 1960</v>
          </cell>
          <cell r="I4371" t="str">
            <v>III/a</v>
          </cell>
          <cell r="J4371" t="str">
            <v>01 - 03 - 1993</v>
          </cell>
          <cell r="K4371" t="str">
            <v>01 - 09 - 1994</v>
          </cell>
          <cell r="L4371" t="str">
            <v>L</v>
          </cell>
          <cell r="M4371" t="str">
            <v>IV/b</v>
          </cell>
          <cell r="N4371" t="str">
            <v>01 - 04 - 2014</v>
          </cell>
          <cell r="O4371" t="str">
            <v>25</v>
          </cell>
          <cell r="P4371" t="str">
            <v>3</v>
          </cell>
          <cell r="Q4371" t="str">
            <v>22</v>
          </cell>
          <cell r="R4371" t="str">
            <v>11 - 01 - 2017</v>
          </cell>
          <cell r="S4371" t="str">
            <v>Kepala Badan Penelitian Dan Pengembangan</v>
          </cell>
          <cell r="T4371" t="str">
            <v/>
          </cell>
          <cell r="U4371" t="str">
            <v/>
          </cell>
          <cell r="V4371" t="str">
            <v/>
          </cell>
          <cell r="W4371" t="str">
            <v>Badan Penelitian Dan Pengembangan</v>
          </cell>
          <cell r="X4371" t="str">
            <v>Pemerintah Kabupaten Tolitoli</v>
          </cell>
          <cell r="Y4371" t="str">
            <v>S-1 ILMU ADMINISTRASI NEGARA</v>
          </cell>
          <cell r="Z4371" t="str">
            <v>31-12-1987</v>
          </cell>
          <cell r="AA4371" t="str">
            <v>Masa Persiapan Pensiun</v>
          </cell>
          <cell r="AB4371" t="str">
            <v>PNS Daerah Kab./Kota yang bekerja pada Kab./Kota</v>
          </cell>
          <cell r="AC4371" t="str">
            <v>Pemerintah Kab. Tolitoli</v>
          </cell>
          <cell r="AD4371" t="str">
            <v>Pemerintah Kab. Tolitoli</v>
          </cell>
        </row>
        <row r="4372">
          <cell r="A4372">
            <v>4370</v>
          </cell>
          <cell r="B4372" t="str">
            <v>196409131991031009</v>
          </cell>
          <cell r="C4372" t="str">
            <v>080105967</v>
          </cell>
          <cell r="D4372" t="str">
            <v>MUH NUR MUNAWAR</v>
          </cell>
          <cell r="E4372" t="str">
            <v>Ir.</v>
          </cell>
          <cell r="F4372" t="str">
            <v/>
          </cell>
          <cell r="G4372" t="str">
            <v>KEPULAUAN SELAYAR</v>
          </cell>
          <cell r="H4372" t="str">
            <v>13 - 09 - 1964</v>
          </cell>
          <cell r="I4372" t="str">
            <v>III/a</v>
          </cell>
          <cell r="J4372" t="str">
            <v>01 - 03 - 1991</v>
          </cell>
          <cell r="K4372" t="str">
            <v>01 - 03 - 1992</v>
          </cell>
          <cell r="L4372" t="str">
            <v>L</v>
          </cell>
          <cell r="M4372" t="str">
            <v>IV/c</v>
          </cell>
          <cell r="N4372" t="str">
            <v>01 - 10 - 2011</v>
          </cell>
          <cell r="O4372" t="str">
            <v>20</v>
          </cell>
          <cell r="P4372" t="str">
            <v>0</v>
          </cell>
          <cell r="Q4372" t="str">
            <v>22</v>
          </cell>
          <cell r="R4372" t="str">
            <v>11 - 01 - 2017</v>
          </cell>
          <cell r="S4372" t="str">
            <v>Asisten Ekonomi, Pembangunan Dan Kesejahteraan Rakyat</v>
          </cell>
          <cell r="T4372" t="str">
            <v/>
          </cell>
          <cell r="U4372" t="str">
            <v/>
          </cell>
          <cell r="V4372" t="str">
            <v/>
          </cell>
          <cell r="W4372" t="str">
            <v>Asisten Ekonomi, Pembangunan Dan Kesejahteraan Rakyat</v>
          </cell>
          <cell r="X4372" t="str">
            <v>Sekretariat Daerah</v>
          </cell>
          <cell r="Y4372" t="str">
            <v>S-1/STRATA SATU</v>
          </cell>
          <cell r="Z4372" t="str">
            <v>31-12-1988</v>
          </cell>
          <cell r="AA4372" t="str">
            <v>Aktif</v>
          </cell>
          <cell r="AB4372" t="str">
            <v>PNS Daerah Kab./Kota yang bekerja pada Kab./Kota</v>
          </cell>
          <cell r="AC4372" t="str">
            <v>Pemerintah Kab. Tolitoli</v>
          </cell>
          <cell r="AD4372" t="str">
            <v>Pemerintah Kab. Tolitoli</v>
          </cell>
        </row>
        <row r="4373">
          <cell r="A4373">
            <v>4371</v>
          </cell>
          <cell r="B4373" t="str">
            <v>196508091992031006</v>
          </cell>
          <cell r="C4373" t="str">
            <v>570011024</v>
          </cell>
          <cell r="D4373" t="str">
            <v>NASIR DAENG SILASA</v>
          </cell>
          <cell r="E4373" t="str">
            <v/>
          </cell>
          <cell r="F4373" t="str">
            <v>ST.,M.Sc</v>
          </cell>
          <cell r="G4373" t="str">
            <v>TOLITOLI</v>
          </cell>
          <cell r="H4373" t="str">
            <v>09 - 08 - 1965</v>
          </cell>
          <cell r="I4373" t="str">
            <v>II/b</v>
          </cell>
          <cell r="J4373" t="str">
            <v>01 - 03 - 1992</v>
          </cell>
          <cell r="K4373" t="str">
            <v>01 - 07 - 1993</v>
          </cell>
          <cell r="L4373" t="str">
            <v>L</v>
          </cell>
          <cell r="M4373" t="str">
            <v>IV/b</v>
          </cell>
          <cell r="N4373" t="str">
            <v>01 - 04 - 2015</v>
          </cell>
          <cell r="O4373" t="str">
            <v>21</v>
          </cell>
          <cell r="P4373" t="str">
            <v>1</v>
          </cell>
          <cell r="Q4373" t="str">
            <v>31</v>
          </cell>
          <cell r="R4373" t="str">
            <v>11 - 01 - 2017</v>
          </cell>
          <cell r="S4373" t="str">
            <v>Inspektur Pembantu Wilayah II</v>
          </cell>
          <cell r="T4373" t="str">
            <v/>
          </cell>
          <cell r="U4373" t="str">
            <v/>
          </cell>
          <cell r="V4373" t="str">
            <v/>
          </cell>
          <cell r="W4373" t="str">
            <v>Inspektur Pembantu Wilayah II</v>
          </cell>
          <cell r="X4373" t="str">
            <v>Inspektorat</v>
          </cell>
          <cell r="Y4373" t="str">
            <v>S-2 MASTER OF SCIENCE</v>
          </cell>
          <cell r="Z4373" t="str">
            <v>31-12-2008</v>
          </cell>
          <cell r="AA4373" t="str">
            <v>Aktif</v>
          </cell>
          <cell r="AB4373" t="str">
            <v>PNS Daerah Kab./Kota yang bekerja pada Kab./Kota</v>
          </cell>
          <cell r="AC4373" t="str">
            <v>Pemerintah Kab. Tolitoli</v>
          </cell>
          <cell r="AD4373" t="str">
            <v>Pemerintah Kab. Tolitoli</v>
          </cell>
        </row>
        <row r="4374">
          <cell r="A4374">
            <v>4372</v>
          </cell>
          <cell r="B4374" t="str">
            <v>197204212001071001</v>
          </cell>
          <cell r="C4374" t="str">
            <v>570013596</v>
          </cell>
          <cell r="D4374" t="str">
            <v>HERMAN</v>
          </cell>
          <cell r="E4374" t="str">
            <v/>
          </cell>
          <cell r="F4374" t="str">
            <v>S.Pt</v>
          </cell>
          <cell r="G4374" t="str">
            <v>TOLITOLI</v>
          </cell>
          <cell r="H4374" t="str">
            <v>21 - 04 - 1972</v>
          </cell>
          <cell r="I4374" t="str">
            <v>III/a</v>
          </cell>
          <cell r="J4374" t="str">
            <v>01 - 07 - 2001</v>
          </cell>
          <cell r="K4374" t="str">
            <v>01 - 12 - 2002</v>
          </cell>
          <cell r="L4374" t="str">
            <v>L</v>
          </cell>
          <cell r="M4374" t="str">
            <v>IV/a</v>
          </cell>
          <cell r="N4374" t="str">
            <v>01 - 10 - 2015</v>
          </cell>
          <cell r="O4374" t="str">
            <v>17</v>
          </cell>
          <cell r="P4374" t="str">
            <v>6</v>
          </cell>
          <cell r="Q4374" t="str">
            <v>31</v>
          </cell>
          <cell r="R4374" t="str">
            <v>02 - 05 - 2018</v>
          </cell>
          <cell r="S4374" t="str">
            <v>Sekretaris</v>
          </cell>
          <cell r="T4374" t="str">
            <v/>
          </cell>
          <cell r="U4374" t="str">
            <v/>
          </cell>
          <cell r="V4374" t="str">
            <v/>
          </cell>
          <cell r="W4374" t="str">
            <v>Sekretariat</v>
          </cell>
          <cell r="X4374" t="str">
            <v>Dinas Perkebunan Dan Peternakan</v>
          </cell>
          <cell r="Y4374" t="str">
            <v>S-1/STRATA SATU</v>
          </cell>
          <cell r="Z4374" t="str">
            <v>31-12-1997</v>
          </cell>
          <cell r="AA4374" t="str">
            <v>Aktif</v>
          </cell>
          <cell r="AB4374" t="str">
            <v>PNS Daerah Kab./Kota yang bekerja pada Kab./Kota</v>
          </cell>
          <cell r="AC4374" t="str">
            <v>Pemerintah Kab. Tolitoli</v>
          </cell>
          <cell r="AD4374" t="str">
            <v>Pemerintah Kab. Tolitoli</v>
          </cell>
        </row>
        <row r="4375">
          <cell r="A4375">
            <v>4373</v>
          </cell>
          <cell r="B4375" t="str">
            <v>198203142000121001</v>
          </cell>
          <cell r="C4375" t="str">
            <v>010265608</v>
          </cell>
          <cell r="D4375" t="str">
            <v>MUHAJIR</v>
          </cell>
          <cell r="E4375" t="str">
            <v/>
          </cell>
          <cell r="F4375" t="str">
            <v>S.STP., M.A.P.</v>
          </cell>
          <cell r="G4375" t="str">
            <v>TOLITOLI</v>
          </cell>
          <cell r="H4375" t="str">
            <v>14 - 03 - 1982</v>
          </cell>
          <cell r="I4375" t="str">
            <v>II/a</v>
          </cell>
          <cell r="J4375" t="str">
            <v>01 - 12 - 2000</v>
          </cell>
          <cell r="K4375" t="str">
            <v>01 - 10 - 2002</v>
          </cell>
          <cell r="L4375" t="str">
            <v>L</v>
          </cell>
          <cell r="M4375" t="str">
            <v>IV/a</v>
          </cell>
          <cell r="N4375" t="str">
            <v>01 - 10 - 2016</v>
          </cell>
          <cell r="O4375" t="str">
            <v>12</v>
          </cell>
          <cell r="P4375" t="str">
            <v>0</v>
          </cell>
          <cell r="Q4375" t="str">
            <v>31</v>
          </cell>
          <cell r="R4375" t="str">
            <v>02 - 05 - 2018</v>
          </cell>
          <cell r="S4375" t="str">
            <v>Kepala Bagian Umum Dan Perlengkapan</v>
          </cell>
          <cell r="T4375" t="str">
            <v/>
          </cell>
          <cell r="U4375" t="str">
            <v/>
          </cell>
          <cell r="V4375" t="str">
            <v/>
          </cell>
          <cell r="W4375" t="str">
            <v>Bagian Umum Dan Perlengkapan</v>
          </cell>
          <cell r="X4375" t="str">
            <v>Sekretariat Daerah</v>
          </cell>
          <cell r="Y4375" t="str">
            <v>S-2 MEGISTER ADMINISTRASI PUBLIK</v>
          </cell>
          <cell r="Z4375" t="str">
            <v>31-12-2015</v>
          </cell>
          <cell r="AA4375" t="str">
            <v>Tugas Belajar</v>
          </cell>
          <cell r="AB4375" t="str">
            <v>PNS Daerah Kab./Kota yang bekerja pada Kab./Kota</v>
          </cell>
          <cell r="AC4375" t="str">
            <v>Pemerintah Kab. Tolitoli</v>
          </cell>
          <cell r="AD4375" t="str">
            <v>Pemerintah Kab. Tolitoli</v>
          </cell>
        </row>
        <row r="4376">
          <cell r="A4376">
            <v>4374</v>
          </cell>
          <cell r="B4376" t="str">
            <v>197102022000031002</v>
          </cell>
          <cell r="C4376" t="str">
            <v>570012843</v>
          </cell>
          <cell r="D4376" t="str">
            <v>IMRAN</v>
          </cell>
          <cell r="E4376" t="str">
            <v/>
          </cell>
          <cell r="F4376" t="str">
            <v>SE</v>
          </cell>
          <cell r="G4376" t="str">
            <v>TOLITOLI</v>
          </cell>
          <cell r="H4376" t="str">
            <v>02 - 02 - 1971</v>
          </cell>
          <cell r="I4376" t="str">
            <v>III/a</v>
          </cell>
          <cell r="J4376" t="str">
            <v>01 - 03 - 2000</v>
          </cell>
          <cell r="K4376" t="str">
            <v>01 - 03 - 2001</v>
          </cell>
          <cell r="L4376" t="str">
            <v>L</v>
          </cell>
          <cell r="M4376" t="str">
            <v>IV/b</v>
          </cell>
          <cell r="N4376" t="str">
            <v>01 - 04 - 2014</v>
          </cell>
          <cell r="O4376" t="str">
            <v>14</v>
          </cell>
          <cell r="P4376" t="str">
            <v>1</v>
          </cell>
          <cell r="Q4376" t="str">
            <v>31</v>
          </cell>
          <cell r="R4376" t="str">
            <v>11 - 01 - 2017</v>
          </cell>
          <cell r="S4376" t="str">
            <v>Camat Tolitoli Utara</v>
          </cell>
          <cell r="T4376" t="str">
            <v/>
          </cell>
          <cell r="U4376" t="str">
            <v/>
          </cell>
          <cell r="V4376" t="str">
            <v/>
          </cell>
          <cell r="W4376" t="str">
            <v>Kecamatan Tolitoli Utara</v>
          </cell>
          <cell r="X4376" t="str">
            <v>Pemerintah Kabupaten Tolitoli</v>
          </cell>
          <cell r="Y4376" t="str">
            <v>S-1 EKONOMI MANAJEMEN</v>
          </cell>
          <cell r="Z4376" t="str">
            <v>31-12-1997</v>
          </cell>
          <cell r="AA4376" t="str">
            <v>Aktif</v>
          </cell>
          <cell r="AB4376" t="str">
            <v>PNS Daerah Kab./Kota yang bekerja pada Kab./Kota</v>
          </cell>
          <cell r="AC4376" t="str">
            <v>Pemerintah Kab. Tolitoli</v>
          </cell>
          <cell r="AD4376" t="str">
            <v>Pemerintah Kab. Tolitoli</v>
          </cell>
        </row>
        <row r="4377">
          <cell r="A4377">
            <v>4375</v>
          </cell>
          <cell r="B4377" t="str">
            <v>196312161983031005</v>
          </cell>
          <cell r="C4377" t="str">
            <v>160036960</v>
          </cell>
          <cell r="D4377" t="str">
            <v>HARSONO</v>
          </cell>
          <cell r="E4377" t="str">
            <v/>
          </cell>
          <cell r="F4377" t="str">
            <v>SP</v>
          </cell>
          <cell r="G4377" t="str">
            <v>PURBALINGGA</v>
          </cell>
          <cell r="H4377" t="str">
            <v>16 - 12 - 1963</v>
          </cell>
          <cell r="I4377" t="str">
            <v>II/a</v>
          </cell>
          <cell r="J4377" t="str">
            <v>01 - 03 - 1983</v>
          </cell>
          <cell r="K4377" t="str">
            <v>01 - 10 - 1984</v>
          </cell>
          <cell r="L4377" t="str">
            <v>L</v>
          </cell>
          <cell r="M4377" t="str">
            <v>IV/b</v>
          </cell>
          <cell r="N4377" t="str">
            <v>01 - 10 - 2015</v>
          </cell>
          <cell r="O4377" t="str">
            <v>27</v>
          </cell>
          <cell r="P4377" t="str">
            <v>7</v>
          </cell>
          <cell r="Q4377" t="str">
            <v>31</v>
          </cell>
          <cell r="R4377" t="str">
            <v>02 - 05 - 2018</v>
          </cell>
          <cell r="S4377" t="str">
            <v>Sekretaris</v>
          </cell>
          <cell r="T4377" t="str">
            <v/>
          </cell>
          <cell r="U4377" t="str">
            <v/>
          </cell>
          <cell r="V4377" t="str">
            <v/>
          </cell>
          <cell r="W4377" t="str">
            <v>Sekretariat</v>
          </cell>
          <cell r="X4377" t="str">
            <v>Dinas Tanaman Pangan Dan Hortikultura</v>
          </cell>
          <cell r="Y4377" t="str">
            <v>S-1 PERTANIAN</v>
          </cell>
          <cell r="Z4377" t="str">
            <v>31-12-2001</v>
          </cell>
          <cell r="AA4377" t="str">
            <v>Aktif</v>
          </cell>
          <cell r="AB4377" t="str">
            <v>PNS Daerah Kab./Kota yang bekerja pada Kab./Kota</v>
          </cell>
          <cell r="AC4377" t="str">
            <v>Pemerintah Kab. Tolitoli</v>
          </cell>
          <cell r="AD4377" t="str">
            <v>Pemerintah Kab. Tolitoli</v>
          </cell>
        </row>
        <row r="4378">
          <cell r="A4378">
            <v>4376</v>
          </cell>
          <cell r="B4378" t="str">
            <v>197206101999031006</v>
          </cell>
          <cell r="C4378" t="str">
            <v>570012682</v>
          </cell>
          <cell r="D4378" t="str">
            <v>RUSDIN PONTJENG</v>
          </cell>
          <cell r="E4378" t="str">
            <v/>
          </cell>
          <cell r="F4378" t="str">
            <v>SH</v>
          </cell>
          <cell r="G4378" t="str">
            <v>TOLITOLI</v>
          </cell>
          <cell r="H4378" t="str">
            <v>10 - 06 - 1972</v>
          </cell>
          <cell r="I4378" t="str">
            <v>III/a</v>
          </cell>
          <cell r="J4378" t="str">
            <v>01 - 03 - 1999</v>
          </cell>
          <cell r="K4378" t="str">
            <v>01 - 03 - 2000</v>
          </cell>
          <cell r="L4378" t="str">
            <v>L</v>
          </cell>
          <cell r="M4378" t="str">
            <v>IV/b</v>
          </cell>
          <cell r="N4378" t="str">
            <v>01 - 10 - 2017</v>
          </cell>
          <cell r="O4378" t="str">
            <v>18</v>
          </cell>
          <cell r="P4378" t="str">
            <v>7</v>
          </cell>
          <cell r="Q4378" t="str">
            <v>31</v>
          </cell>
          <cell r="R4378" t="str">
            <v>11 - 01 - 2017</v>
          </cell>
          <cell r="S4378" t="str">
            <v>Kepala Bagian Persidangan Dan Perundang-Undangan</v>
          </cell>
          <cell r="T4378" t="str">
            <v/>
          </cell>
          <cell r="U4378" t="str">
            <v/>
          </cell>
          <cell r="V4378" t="str">
            <v/>
          </cell>
          <cell r="W4378" t="str">
            <v>Bagian Persidangan Dan Perundang-Undangan</v>
          </cell>
          <cell r="X4378" t="str">
            <v>Sekretaris Dewan Perwakilan Rakyat Daerah</v>
          </cell>
          <cell r="Y4378" t="str">
            <v>S-1 HUKUM KEMASYARAKATAN DAN PEMBANGUNAN</v>
          </cell>
          <cell r="Z4378" t="str">
            <v>31-12-1996</v>
          </cell>
          <cell r="AA4378" t="str">
            <v>Aktif</v>
          </cell>
          <cell r="AB4378" t="str">
            <v>PNS Daerah Kab./Kota yang bekerja pada Kab./Kota</v>
          </cell>
          <cell r="AC4378" t="str">
            <v>Pemerintah Kab. Tolitoli</v>
          </cell>
          <cell r="AD4378" t="str">
            <v>Pemerintah Kab. Tolitoli</v>
          </cell>
        </row>
        <row r="4379">
          <cell r="A4379">
            <v>4377</v>
          </cell>
          <cell r="B4379" t="str">
            <v>196010301993011001</v>
          </cell>
          <cell r="C4379" t="str">
            <v>132043593</v>
          </cell>
          <cell r="D4379" t="str">
            <v>SUARDI M SAID</v>
          </cell>
          <cell r="E4379" t="str">
            <v/>
          </cell>
          <cell r="F4379" t="str">
            <v>SH</v>
          </cell>
          <cell r="G4379" t="str">
            <v>TOLITOLI</v>
          </cell>
          <cell r="H4379" t="str">
            <v>30 - 10 - 1960</v>
          </cell>
          <cell r="I4379" t="str">
            <v>III/a</v>
          </cell>
          <cell r="J4379" t="str">
            <v>01 - 01 - 1993</v>
          </cell>
          <cell r="K4379" t="str">
            <v>01 - 12 - 1994</v>
          </cell>
          <cell r="L4379" t="str">
            <v>L</v>
          </cell>
          <cell r="M4379" t="str">
            <v>IV/b</v>
          </cell>
          <cell r="N4379" t="str">
            <v>01 - 04 - 2012</v>
          </cell>
          <cell r="O4379" t="str">
            <v>19</v>
          </cell>
          <cell r="P4379" t="str">
            <v>3</v>
          </cell>
          <cell r="Q4379" t="str">
            <v>31</v>
          </cell>
          <cell r="R4379" t="str">
            <v>11 - 01 - 2017</v>
          </cell>
          <cell r="S4379" t="str">
            <v>Kepala Bagian Hukum Dan Perundang-Undangan</v>
          </cell>
          <cell r="T4379" t="str">
            <v/>
          </cell>
          <cell r="U4379" t="str">
            <v/>
          </cell>
          <cell r="V4379" t="str">
            <v/>
          </cell>
          <cell r="W4379" t="str">
            <v>Bagian Hukum Dan Perundang-Undangan</v>
          </cell>
          <cell r="X4379" t="str">
            <v>Sekretariat Daerah</v>
          </cell>
          <cell r="Y4379" t="str">
            <v>S-1 HUKUM KEPERDATAAN</v>
          </cell>
          <cell r="Z4379" t="str">
            <v>31-12-1986</v>
          </cell>
          <cell r="AA4379" t="str">
            <v>Aktif</v>
          </cell>
          <cell r="AB4379" t="str">
            <v>PNS Daerah Kab./Kota yang bekerja pada Kab./Kota</v>
          </cell>
          <cell r="AC4379" t="str">
            <v>Pemerintah Kab. Tolitoli</v>
          </cell>
          <cell r="AD4379" t="str">
            <v>Pemerintah Kab. Tolitoli</v>
          </cell>
        </row>
        <row r="4380">
          <cell r="A4380">
            <v>4378</v>
          </cell>
          <cell r="B4380" t="str">
            <v>196909291998031010</v>
          </cell>
          <cell r="C4380" t="str">
            <v>710028853</v>
          </cell>
          <cell r="D4380" t="str">
            <v>SUDIRMAN</v>
          </cell>
          <cell r="E4380" t="str">
            <v/>
          </cell>
          <cell r="F4380" t="str">
            <v>SP</v>
          </cell>
          <cell r="G4380" t="str">
            <v>SAUSU</v>
          </cell>
          <cell r="H4380" t="str">
            <v>29 - 09 - 1969</v>
          </cell>
          <cell r="I4380" t="str">
            <v>II/a</v>
          </cell>
          <cell r="J4380" t="str">
            <v>01 - 03 - 1998</v>
          </cell>
          <cell r="K4380" t="str">
            <v>01 - 06 - 1999</v>
          </cell>
          <cell r="L4380" t="str">
            <v>L</v>
          </cell>
          <cell r="M4380" t="str">
            <v>IV/a</v>
          </cell>
          <cell r="N4380" t="str">
            <v>01 - 04 - 2018</v>
          </cell>
          <cell r="O4380" t="str">
            <v>21</v>
          </cell>
          <cell r="P4380" t="str">
            <v>5</v>
          </cell>
          <cell r="Q4380" t="str">
            <v>31</v>
          </cell>
          <cell r="R4380" t="str">
            <v>11 - 01 - 2017</v>
          </cell>
          <cell r="S4380" t="str">
            <v>Camat Lampasio</v>
          </cell>
          <cell r="T4380" t="str">
            <v/>
          </cell>
          <cell r="U4380" t="str">
            <v/>
          </cell>
          <cell r="V4380" t="str">
            <v/>
          </cell>
          <cell r="W4380" t="str">
            <v>Kecamatan Lampasio</v>
          </cell>
          <cell r="X4380" t="str">
            <v>Pemerintah Kabupaten Tolitoli</v>
          </cell>
          <cell r="Y4380" t="str">
            <v>S-1 PENDIDIKAN SOSIAL EKONOMI PERTANIAN</v>
          </cell>
          <cell r="Z4380" t="str">
            <v>01-01-2005</v>
          </cell>
          <cell r="AA4380" t="str">
            <v>Aktif</v>
          </cell>
          <cell r="AB4380" t="str">
            <v>PNS Daerah Kab./Kota yang bekerja pada Kab./Kota</v>
          </cell>
          <cell r="AC4380" t="str">
            <v>Pemerintah Kab. Tolitoli</v>
          </cell>
          <cell r="AD4380" t="str">
            <v>Pemerintah Kab. Tolitoli</v>
          </cell>
        </row>
        <row r="4381">
          <cell r="A4381">
            <v>4379</v>
          </cell>
          <cell r="B4381" t="str">
            <v>196210101983031041</v>
          </cell>
          <cell r="C4381" t="str">
            <v>570007549</v>
          </cell>
          <cell r="D4381" t="str">
            <v>BUDMAN H</v>
          </cell>
          <cell r="E4381" t="str">
            <v>IR</v>
          </cell>
          <cell r="F4381" t="str">
            <v/>
          </cell>
          <cell r="G4381" t="str">
            <v>TOLITOLI</v>
          </cell>
          <cell r="H4381" t="str">
            <v>10 - 10 - 1962</v>
          </cell>
          <cell r="I4381" t="str">
            <v>II/a</v>
          </cell>
          <cell r="J4381" t="str">
            <v>01 - 03 - 1983</v>
          </cell>
          <cell r="K4381" t="str">
            <v>01 - 09 - 1984</v>
          </cell>
          <cell r="L4381" t="str">
            <v>L</v>
          </cell>
          <cell r="M4381" t="str">
            <v>IV/b</v>
          </cell>
          <cell r="N4381" t="str">
            <v>01 - 04 - 2011</v>
          </cell>
          <cell r="O4381" t="str">
            <v>23</v>
          </cell>
          <cell r="P4381" t="str">
            <v>1</v>
          </cell>
          <cell r="Q4381" t="str">
            <v>31</v>
          </cell>
          <cell r="R4381" t="str">
            <v>11 - 01 - 2017</v>
          </cell>
          <cell r="S4381" t="str">
            <v>Sekretaris</v>
          </cell>
          <cell r="T4381" t="str">
            <v/>
          </cell>
          <cell r="U4381" t="str">
            <v/>
          </cell>
          <cell r="V4381" t="str">
            <v/>
          </cell>
          <cell r="W4381" t="str">
            <v>Sekretariat</v>
          </cell>
          <cell r="X4381" t="str">
            <v>Dinas Lingkungan Hidup</v>
          </cell>
          <cell r="Y4381" t="str">
            <v>S-1/STRATA SATU</v>
          </cell>
          <cell r="Z4381" t="str">
            <v>31-12-1994</v>
          </cell>
          <cell r="AA4381" t="str">
            <v>Aktif</v>
          </cell>
          <cell r="AB4381" t="str">
            <v>PNS Daerah Kab./Kota yang bekerja pada Kab./Kota</v>
          </cell>
          <cell r="AC4381" t="str">
            <v>Pemerintah Kab. Tolitoli</v>
          </cell>
          <cell r="AD4381" t="str">
            <v>Pemerintah Kab. Tolitoli</v>
          </cell>
        </row>
        <row r="4382">
          <cell r="A4382">
            <v>4380</v>
          </cell>
          <cell r="B4382" t="str">
            <v>196904182001111001</v>
          </cell>
          <cell r="C4382" t="str">
            <v>570013608</v>
          </cell>
          <cell r="D4382" t="str">
            <v>ARDI MOAN MANGGONA</v>
          </cell>
          <cell r="E4382" t="str">
            <v/>
          </cell>
          <cell r="F4382" t="str">
            <v>SH</v>
          </cell>
          <cell r="G4382" t="str">
            <v>TOLITOLI</v>
          </cell>
          <cell r="H4382" t="str">
            <v>18 - 04 - 1969</v>
          </cell>
          <cell r="I4382" t="str">
            <v>III/a</v>
          </cell>
          <cell r="J4382" t="str">
            <v>01 - 11 - 2001</v>
          </cell>
          <cell r="K4382" t="str">
            <v>01 - 12 - 2002</v>
          </cell>
          <cell r="L4382" t="str">
            <v>L</v>
          </cell>
          <cell r="M4382" t="str">
            <v>IV/b</v>
          </cell>
          <cell r="N4382" t="str">
            <v>01 - 04 - 2018</v>
          </cell>
          <cell r="O4382" t="str">
            <v>17</v>
          </cell>
          <cell r="P4382" t="str">
            <v>7</v>
          </cell>
          <cell r="Q4382" t="str">
            <v>31</v>
          </cell>
          <cell r="R4382" t="str">
            <v>11 - 01 - 2017</v>
          </cell>
          <cell r="S4382" t="str">
            <v>Camat Dondo</v>
          </cell>
          <cell r="T4382" t="str">
            <v/>
          </cell>
          <cell r="U4382" t="str">
            <v/>
          </cell>
          <cell r="V4382" t="str">
            <v/>
          </cell>
          <cell r="W4382" t="str">
            <v>Kecamatan Dondo</v>
          </cell>
          <cell r="X4382" t="str">
            <v>Pemerintah Kabupaten Tolitoli</v>
          </cell>
          <cell r="Y4382" t="str">
            <v>S-1 ILMU HUKUM</v>
          </cell>
          <cell r="Z4382" t="str">
            <v>01-01-1996</v>
          </cell>
          <cell r="AA4382" t="str">
            <v>Aktif</v>
          </cell>
          <cell r="AB4382" t="str">
            <v>PNS Daerah Kab./Kota yang bekerja pada Kab./Kota</v>
          </cell>
          <cell r="AC4382" t="str">
            <v>Pemerintah Kab. Tolitoli</v>
          </cell>
          <cell r="AD4382" t="str">
            <v>Pemerintah Kab. Tolitoli</v>
          </cell>
        </row>
        <row r="4383">
          <cell r="A4383">
            <v>4381</v>
          </cell>
          <cell r="B4383" t="str">
            <v>196011241990031002</v>
          </cell>
          <cell r="C4383" t="str">
            <v>570010520</v>
          </cell>
          <cell r="D4383" t="str">
            <v>SYAMSURIZAL S. MAILILI</v>
          </cell>
          <cell r="E4383" t="str">
            <v/>
          </cell>
          <cell r="F4383" t="str">
            <v>BSC</v>
          </cell>
          <cell r="G4383" t="str">
            <v>TOLITOLI</v>
          </cell>
          <cell r="H4383" t="str">
            <v>24 - 11 - 1960</v>
          </cell>
          <cell r="I4383" t="str">
            <v>II/b</v>
          </cell>
          <cell r="J4383" t="str">
            <v>01 - 03 - 1990</v>
          </cell>
          <cell r="K4383" t="str">
            <v>01 - 05 - 1991</v>
          </cell>
          <cell r="L4383" t="str">
            <v>L</v>
          </cell>
          <cell r="M4383" t="str">
            <v>IV/b</v>
          </cell>
          <cell r="N4383" t="str">
            <v>01 - 04 - 2012</v>
          </cell>
          <cell r="O4383" t="str">
            <v>20</v>
          </cell>
          <cell r="P4383" t="str">
            <v>10</v>
          </cell>
          <cell r="Q4383" t="str">
            <v>31</v>
          </cell>
          <cell r="R4383" t="str">
            <v>02 - 05 - 2018</v>
          </cell>
          <cell r="S4383" t="str">
            <v>Sekretaris</v>
          </cell>
          <cell r="T4383" t="str">
            <v/>
          </cell>
          <cell r="U4383" t="str">
            <v/>
          </cell>
          <cell r="V4383" t="str">
            <v/>
          </cell>
          <cell r="W4383" t="str">
            <v>Sekretariat</v>
          </cell>
          <cell r="X4383" t="str">
            <v>Dinas Sosial</v>
          </cell>
          <cell r="Y4383" t="str">
            <v>S-1 ADMINISTRASI NEGARA</v>
          </cell>
          <cell r="Z4383" t="str">
            <v>01-02-2006</v>
          </cell>
          <cell r="AA4383" t="str">
            <v>Aktif</v>
          </cell>
          <cell r="AB4383" t="str">
            <v>PNS Daerah Kab./Kota yang bekerja pada Kab./Kota</v>
          </cell>
          <cell r="AC4383" t="str">
            <v>Pemerintah Kab. Tolitoli</v>
          </cell>
          <cell r="AD4383" t="str">
            <v>Pemerintah Kab. Tolitoli</v>
          </cell>
        </row>
        <row r="4384">
          <cell r="A4384">
            <v>4382</v>
          </cell>
          <cell r="B4384" t="str">
            <v>196401171999032001</v>
          </cell>
          <cell r="C4384" t="str">
            <v>140347700</v>
          </cell>
          <cell r="D4384" t="str">
            <v>MASDALINA</v>
          </cell>
          <cell r="E4384" t="str">
            <v>dr.</v>
          </cell>
          <cell r="F4384" t="str">
            <v/>
          </cell>
          <cell r="G4384" t="str">
            <v>BANJARMASIN</v>
          </cell>
          <cell r="H4384" t="str">
            <v>17 - 01 - 1964</v>
          </cell>
          <cell r="I4384" t="str">
            <v>III/a</v>
          </cell>
          <cell r="J4384" t="str">
            <v>01 - 03 - 1999</v>
          </cell>
          <cell r="K4384" t="str">
            <v>01 - 09 - 2000</v>
          </cell>
          <cell r="L4384" t="str">
            <v>P</v>
          </cell>
          <cell r="M4384" t="str">
            <v>IV/a</v>
          </cell>
          <cell r="N4384" t="str">
            <v>01 - 04 - 2010</v>
          </cell>
          <cell r="O4384" t="str">
            <v>14</v>
          </cell>
          <cell r="P4384" t="str">
            <v>1</v>
          </cell>
          <cell r="Q4384" t="str">
            <v>31</v>
          </cell>
          <cell r="R4384" t="str">
            <v>02 - 05 - 2018</v>
          </cell>
          <cell r="S4384" t="str">
            <v>Direktur RSUD Mokopido</v>
          </cell>
          <cell r="T4384" t="str">
            <v/>
          </cell>
          <cell r="U4384" t="str">
            <v/>
          </cell>
          <cell r="V4384" t="str">
            <v/>
          </cell>
          <cell r="W4384" t="str">
            <v>Rumah Sakit Umum Daerah Mokopido</v>
          </cell>
          <cell r="X4384" t="str">
            <v>Pemerintah Kabupaten Tolitoli</v>
          </cell>
          <cell r="Y4384" t="str">
            <v>S-1 KEDOKTERAN UMUM</v>
          </cell>
          <cell r="Z4384" t="str">
            <v>31-12-1995</v>
          </cell>
          <cell r="AA4384" t="str">
            <v>Aktif</v>
          </cell>
          <cell r="AB4384" t="str">
            <v>PNS Daerah Kab./Kota yang bekerja pada Kab./Kota</v>
          </cell>
          <cell r="AC4384" t="str">
            <v>Pemerintah Kab. Tolitoli</v>
          </cell>
          <cell r="AD4384" t="str">
            <v>Pemerintah Kab. Tolitoli</v>
          </cell>
        </row>
        <row r="4385">
          <cell r="A4385">
            <v>4383</v>
          </cell>
          <cell r="B4385" t="str">
            <v>197305051998031013</v>
          </cell>
          <cell r="C4385" t="str">
            <v>730009686</v>
          </cell>
          <cell r="D4385" t="str">
            <v>MUHAMMAD SURYA MAISAR</v>
          </cell>
          <cell r="E4385" t="str">
            <v/>
          </cell>
          <cell r="F4385" t="str">
            <v>SE</v>
          </cell>
          <cell r="G4385" t="str">
            <v>MANADO</v>
          </cell>
          <cell r="H4385" t="str">
            <v>05 - 05 - 1973</v>
          </cell>
          <cell r="I4385" t="str">
            <v>III/a</v>
          </cell>
          <cell r="J4385" t="str">
            <v>01 - 03 - 1998</v>
          </cell>
          <cell r="K4385" t="str">
            <v>01 - 11 - 1999</v>
          </cell>
          <cell r="L4385" t="str">
            <v>L</v>
          </cell>
          <cell r="M4385" t="str">
            <v>IV/b</v>
          </cell>
          <cell r="N4385" t="str">
            <v>01 - 04 - 2014</v>
          </cell>
          <cell r="O4385" t="str">
            <v>16</v>
          </cell>
          <cell r="P4385" t="str">
            <v>1</v>
          </cell>
          <cell r="Q4385" t="str">
            <v>31</v>
          </cell>
          <cell r="R4385" t="str">
            <v>02 - 05 - 2018</v>
          </cell>
          <cell r="S4385" t="str">
            <v>Kepala Bagian Administrasi Otonomi Daerah</v>
          </cell>
          <cell r="T4385" t="str">
            <v/>
          </cell>
          <cell r="U4385" t="str">
            <v/>
          </cell>
          <cell r="V4385" t="str">
            <v/>
          </cell>
          <cell r="W4385" t="str">
            <v>Bagian Administrasi Otonomi Daerah</v>
          </cell>
          <cell r="X4385" t="str">
            <v>Sekretariat Daerah</v>
          </cell>
          <cell r="Y4385" t="str">
            <v>S-2 MAGISTER SAINS</v>
          </cell>
          <cell r="Z4385" t="str">
            <v>26-07-2010</v>
          </cell>
          <cell r="AA4385" t="str">
            <v>Aktif</v>
          </cell>
          <cell r="AB4385" t="str">
            <v>PNS Daerah Kab./Kota yang bekerja pada Kab./Kota</v>
          </cell>
          <cell r="AC4385" t="str">
            <v>Pemerintah Kab. Tolitoli</v>
          </cell>
          <cell r="AD4385" t="str">
            <v>Pemerintah Kab. Tolitoli</v>
          </cell>
        </row>
        <row r="4386">
          <cell r="A4386">
            <v>4384</v>
          </cell>
          <cell r="B4386" t="str">
            <v>196312151998031002</v>
          </cell>
          <cell r="C4386" t="str">
            <v>140343505</v>
          </cell>
          <cell r="D4386" t="str">
            <v>DANIAL</v>
          </cell>
          <cell r="E4386" t="str">
            <v>DR</v>
          </cell>
          <cell r="F4386" t="str">
            <v/>
          </cell>
          <cell r="G4386" t="str">
            <v>BONE</v>
          </cell>
          <cell r="H4386" t="str">
            <v>15 - 12 - 1963</v>
          </cell>
          <cell r="I4386" t="str">
            <v>III/a</v>
          </cell>
          <cell r="J4386" t="str">
            <v>01 - 03 - 1998</v>
          </cell>
          <cell r="K4386" t="str">
            <v>01 - 06 - 1999</v>
          </cell>
          <cell r="L4386" t="str">
            <v>L</v>
          </cell>
          <cell r="M4386" t="str">
            <v>IV/c</v>
          </cell>
          <cell r="N4386" t="str">
            <v>01 - 04 - 2012</v>
          </cell>
          <cell r="O4386" t="str">
            <v>17</v>
          </cell>
          <cell r="P4386" t="str">
            <v>1</v>
          </cell>
          <cell r="Q4386" t="str">
            <v>31</v>
          </cell>
          <cell r="R4386" t="str">
            <v>18 - 08 - 2016</v>
          </cell>
          <cell r="S4386" t="str">
            <v>DIREKTUR RUMAH SAKIT UMUM DAERAH MOKOPIDO</v>
          </cell>
          <cell r="T4386" t="str">
            <v/>
          </cell>
          <cell r="U4386" t="str">
            <v/>
          </cell>
          <cell r="V4386" t="str">
            <v/>
          </cell>
          <cell r="W4386" t="str">
            <v>RUMAH SAKIT UMUM DAERAH MOKOPIDO</v>
          </cell>
          <cell r="X4386" t="str">
            <v>Pemerintah Kabupaten Tolitoli</v>
          </cell>
          <cell r="Y4386" t="str">
            <v>S-1 KEDOKTERAN</v>
          </cell>
          <cell r="Z4386" t="str">
            <v>31-12-1992</v>
          </cell>
          <cell r="AA4386" t="str">
            <v>Aktif</v>
          </cell>
          <cell r="AB4386" t="str">
            <v>PNS Daerah Kab./Kota yang bekerja pada Kab./Kota</v>
          </cell>
          <cell r="AC4386" t="str">
            <v>Pemerintah Kab. Tolitoli</v>
          </cell>
          <cell r="AD4386" t="str">
            <v>Pemerintah Kab. Tolitoli</v>
          </cell>
        </row>
        <row r="4387">
          <cell r="A4387">
            <v>4385</v>
          </cell>
          <cell r="B4387" t="str">
            <v>197312202000031005</v>
          </cell>
          <cell r="C4387" t="str">
            <v>570013032</v>
          </cell>
          <cell r="D4387" t="str">
            <v>DEDDY ANWAR DATUAMAS</v>
          </cell>
          <cell r="E4387" t="str">
            <v/>
          </cell>
          <cell r="F4387" t="str">
            <v>S.Pi., M.Si</v>
          </cell>
          <cell r="G4387" t="str">
            <v>MANADO</v>
          </cell>
          <cell r="H4387" t="str">
            <v>20 - 12 - 1973</v>
          </cell>
          <cell r="I4387" t="str">
            <v>III/a</v>
          </cell>
          <cell r="J4387" t="str">
            <v>01 - 03 - 2000</v>
          </cell>
          <cell r="K4387" t="str">
            <v>01 - 03 - 2001</v>
          </cell>
          <cell r="L4387" t="str">
            <v>L</v>
          </cell>
          <cell r="M4387" t="str">
            <v>IV/b</v>
          </cell>
          <cell r="N4387" t="str">
            <v>01 - 10 - 2014</v>
          </cell>
          <cell r="O4387" t="str">
            <v>14</v>
          </cell>
          <cell r="P4387" t="str">
            <v>7</v>
          </cell>
          <cell r="Q4387" t="str">
            <v>31</v>
          </cell>
          <cell r="R4387" t="str">
            <v>11 - 01 - 2017</v>
          </cell>
          <cell r="S4387" t="str">
            <v>Sekretaris</v>
          </cell>
          <cell r="T4387" t="str">
            <v/>
          </cell>
          <cell r="U4387" t="str">
            <v/>
          </cell>
          <cell r="V4387" t="str">
            <v/>
          </cell>
          <cell r="W4387" t="str">
            <v>Sekretariat</v>
          </cell>
          <cell r="X4387" t="str">
            <v>Dinas Perikanan</v>
          </cell>
          <cell r="Y4387" t="str">
            <v>S-2 ILMU PERAIRAN</v>
          </cell>
          <cell r="Z4387" t="str">
            <v>31-12-2005</v>
          </cell>
          <cell r="AA4387" t="str">
            <v>Aktif</v>
          </cell>
          <cell r="AB4387" t="str">
            <v>PNS Daerah Kab./Kota yang bekerja pada Kab./Kota</v>
          </cell>
          <cell r="AC4387" t="str">
            <v>Pemerintah Kab. Tolitoli</v>
          </cell>
          <cell r="AD4387" t="str">
            <v>Pemerintah Kab. Tolitoli</v>
          </cell>
        </row>
        <row r="4388">
          <cell r="A4388">
            <v>4386</v>
          </cell>
          <cell r="B4388" t="str">
            <v>197007101999031005</v>
          </cell>
          <cell r="C4388" t="str">
            <v>570012716</v>
          </cell>
          <cell r="D4388" t="str">
            <v>IDRUS</v>
          </cell>
          <cell r="E4388" t="str">
            <v/>
          </cell>
          <cell r="F4388" t="str">
            <v>S. Pt</v>
          </cell>
          <cell r="G4388" t="str">
            <v>TOLITOLI</v>
          </cell>
          <cell r="H4388" t="str">
            <v>10 - 07 - 1970</v>
          </cell>
          <cell r="I4388" t="str">
            <v>III/a</v>
          </cell>
          <cell r="J4388" t="str">
            <v>01 - 03 - 1999</v>
          </cell>
          <cell r="K4388" t="str">
            <v>01 - 05 - 2000</v>
          </cell>
          <cell r="L4388" t="str">
            <v>L</v>
          </cell>
          <cell r="M4388" t="str">
            <v>IV/b</v>
          </cell>
          <cell r="N4388" t="str">
            <v>01 - 10 - 2016</v>
          </cell>
          <cell r="O4388" t="str">
            <v>17</v>
          </cell>
          <cell r="P4388" t="str">
            <v>7</v>
          </cell>
          <cell r="Q4388" t="str">
            <v>31</v>
          </cell>
          <cell r="R4388" t="str">
            <v>11 - 01 - 2017</v>
          </cell>
          <cell r="S4388" t="str">
            <v>Camat Dampal Selatan</v>
          </cell>
          <cell r="T4388" t="str">
            <v/>
          </cell>
          <cell r="U4388" t="str">
            <v/>
          </cell>
          <cell r="V4388" t="str">
            <v/>
          </cell>
          <cell r="W4388" t="str">
            <v>Kecamatan Dampal Selatan</v>
          </cell>
          <cell r="X4388" t="str">
            <v>Pemerintah Kabupaten Tolitoli</v>
          </cell>
          <cell r="Y4388" t="str">
            <v>S-1 PETERNAKAN</v>
          </cell>
          <cell r="Z4388" t="str">
            <v>31-12-1997</v>
          </cell>
          <cell r="AA4388" t="str">
            <v>Aktif</v>
          </cell>
          <cell r="AB4388" t="str">
            <v>PNS Daerah Kab./Kota yang bekerja pada Kab./Kota</v>
          </cell>
          <cell r="AC4388" t="str">
            <v>Pemerintah Kab. Tolitoli</v>
          </cell>
          <cell r="AD4388" t="str">
            <v>Pemerintah Kab. Tolitoli</v>
          </cell>
        </row>
        <row r="4389">
          <cell r="A4389">
            <v>4387</v>
          </cell>
          <cell r="B4389" t="str">
            <v>196112311983031148</v>
          </cell>
          <cell r="C4389" t="str">
            <v>010162943</v>
          </cell>
          <cell r="D4389" t="str">
            <v>GUSTI</v>
          </cell>
          <cell r="E4389" t="str">
            <v/>
          </cell>
          <cell r="F4389" t="str">
            <v>S.Sos</v>
          </cell>
          <cell r="G4389" t="str">
            <v>SOPPENG</v>
          </cell>
          <cell r="H4389" t="str">
            <v>31 - 12 - 1961</v>
          </cell>
          <cell r="I4389" t="str">
            <v>II/a</v>
          </cell>
          <cell r="J4389" t="str">
            <v>01 - 03 - 1983</v>
          </cell>
          <cell r="K4389" t="str">
            <v>01 - 08 - 1984</v>
          </cell>
          <cell r="L4389" t="str">
            <v>L</v>
          </cell>
          <cell r="M4389" t="str">
            <v>IV/b</v>
          </cell>
          <cell r="N4389" t="str">
            <v>01 - 10 - 2014</v>
          </cell>
          <cell r="O4389" t="str">
            <v>26</v>
          </cell>
          <cell r="P4389" t="str">
            <v>7</v>
          </cell>
          <cell r="Q4389">
            <v>0</v>
          </cell>
          <cell r="R4389" t="str">
            <v/>
          </cell>
          <cell r="S4389">
            <v>0</v>
          </cell>
          <cell r="T4389" t="str">
            <v/>
          </cell>
          <cell r="U4389" t="str">
            <v/>
          </cell>
          <cell r="V4389" t="str">
            <v/>
          </cell>
          <cell r="W4389" t="str">
            <v>Sub Bagian Umum</v>
          </cell>
          <cell r="X4389" t="str">
            <v>INSPEKTORAT</v>
          </cell>
          <cell r="Y4389" t="str">
            <v>S-1 ILMU ADMINISTRASI NEGARA</v>
          </cell>
          <cell r="Z4389" t="str">
            <v>31-12-2008</v>
          </cell>
          <cell r="AA4389" t="str">
            <v>Aktif</v>
          </cell>
          <cell r="AB4389" t="str">
            <v>PNS Daerah Kab./Kota yang bekerja pada Kab./Kota</v>
          </cell>
          <cell r="AC4389" t="str">
            <v>Pemerintah Kab. Tolitoli</v>
          </cell>
          <cell r="AD4389" t="str">
            <v>Pemerintah Kab. Tolitoli</v>
          </cell>
        </row>
        <row r="4390">
          <cell r="A4390">
            <v>4388</v>
          </cell>
          <cell r="B4390" t="str">
            <v>196805182000121004</v>
          </cell>
          <cell r="C4390" t="str">
            <v>570013185</v>
          </cell>
          <cell r="D4390" t="str">
            <v>FARHAM TAWIL DG PAREBBA</v>
          </cell>
          <cell r="E4390" t="str">
            <v/>
          </cell>
          <cell r="F4390" t="str">
            <v>ST, M.Si</v>
          </cell>
          <cell r="G4390" t="str">
            <v>TOLITOLI</v>
          </cell>
          <cell r="H4390" t="str">
            <v>18 - 05 - 1968</v>
          </cell>
          <cell r="I4390" t="str">
            <v>III/a</v>
          </cell>
          <cell r="J4390" t="str">
            <v>01 - 12 - 2000</v>
          </cell>
          <cell r="K4390" t="str">
            <v>01 - 04 - 2002</v>
          </cell>
          <cell r="L4390" t="str">
            <v>L</v>
          </cell>
          <cell r="M4390" t="str">
            <v>IV/a</v>
          </cell>
          <cell r="N4390" t="str">
            <v>01 - 04 - 2016</v>
          </cell>
          <cell r="O4390" t="str">
            <v>15</v>
          </cell>
          <cell r="P4390" t="str">
            <v>4</v>
          </cell>
          <cell r="Q4390" t="str">
            <v>31</v>
          </cell>
          <cell r="R4390" t="str">
            <v>11 - 01 - 2017</v>
          </cell>
          <cell r="S4390" t="str">
            <v>Sekretaris</v>
          </cell>
          <cell r="T4390" t="str">
            <v/>
          </cell>
          <cell r="U4390" t="str">
            <v/>
          </cell>
          <cell r="V4390" t="str">
            <v/>
          </cell>
          <cell r="W4390" t="str">
            <v>Sekretariat</v>
          </cell>
          <cell r="X4390" t="str">
            <v>Dinas Perumahan Rakyat Dan Kawasan Pemukiman</v>
          </cell>
          <cell r="Y4390" t="str">
            <v>S-2 ADMINISTRASI PUBLIK</v>
          </cell>
          <cell r="Z4390" t="str">
            <v>31-12-2006</v>
          </cell>
          <cell r="AA4390" t="str">
            <v>Aktif</v>
          </cell>
          <cell r="AB4390" t="str">
            <v>PNS Daerah Kab./Kota yang bekerja pada Kab./Kota</v>
          </cell>
          <cell r="AC4390" t="str">
            <v>Pemerintah Kab. Tolitoli</v>
          </cell>
          <cell r="AD4390" t="str">
            <v>Pemerintah Kab. Tolitoli</v>
          </cell>
        </row>
        <row r="4391">
          <cell r="A4391">
            <v>4389</v>
          </cell>
          <cell r="B4391" t="str">
            <v>196710161991041001</v>
          </cell>
          <cell r="C4391" t="str">
            <v>131896599</v>
          </cell>
          <cell r="D4391" t="str">
            <v>IDHAM</v>
          </cell>
          <cell r="E4391" t="str">
            <v/>
          </cell>
          <cell r="F4391" t="str">
            <v>S.Pd</v>
          </cell>
          <cell r="G4391" t="str">
            <v>TOLITOLI</v>
          </cell>
          <cell r="H4391" t="str">
            <v>16 - 10 - 1967</v>
          </cell>
          <cell r="I4391" t="str">
            <v>II/a</v>
          </cell>
          <cell r="J4391" t="str">
            <v>01 - 04 - 1991</v>
          </cell>
          <cell r="K4391" t="str">
            <v>01 - 06 - 1992</v>
          </cell>
          <cell r="L4391" t="str">
            <v>L</v>
          </cell>
          <cell r="M4391" t="str">
            <v>IV/a</v>
          </cell>
          <cell r="N4391" t="str">
            <v>01 - 10 - 2014</v>
          </cell>
          <cell r="O4391" t="str">
            <v>18</v>
          </cell>
          <cell r="P4391" t="str">
            <v>6</v>
          </cell>
          <cell r="Q4391" t="str">
            <v>31</v>
          </cell>
          <cell r="R4391" t="str">
            <v>11 - 01 - 2017</v>
          </cell>
          <cell r="S4391" t="str">
            <v>Camat Basidondo</v>
          </cell>
          <cell r="T4391" t="str">
            <v/>
          </cell>
          <cell r="U4391" t="str">
            <v/>
          </cell>
          <cell r="V4391" t="str">
            <v/>
          </cell>
          <cell r="W4391" t="str">
            <v>Kecamatan Basidondo</v>
          </cell>
          <cell r="X4391" t="str">
            <v>Pemerintah Kabupaten Tolitoli</v>
          </cell>
          <cell r="Y4391" t="str">
            <v>S-1 PENDIDIKAN LUAR SEKOLAH</v>
          </cell>
          <cell r="Z4391" t="str">
            <v>31-12-2006</v>
          </cell>
          <cell r="AA4391" t="str">
            <v>Aktif</v>
          </cell>
          <cell r="AB4391" t="str">
            <v>PNS Daerah Kab./Kota yang bekerja pada Kab./Kota</v>
          </cell>
          <cell r="AC4391" t="str">
            <v>Pemerintah Kab. Tolitoli</v>
          </cell>
          <cell r="AD4391" t="str">
            <v>Pemerintah Kab. Tolitoli</v>
          </cell>
        </row>
        <row r="4392">
          <cell r="A4392">
            <v>4390</v>
          </cell>
          <cell r="B4392" t="str">
            <v>197410262000122004</v>
          </cell>
          <cell r="C4392" t="str">
            <v>570013199</v>
          </cell>
          <cell r="D4392" t="str">
            <v>HALIMA SETYONINGRUM</v>
          </cell>
          <cell r="E4392" t="str">
            <v/>
          </cell>
          <cell r="F4392" t="str">
            <v>SE</v>
          </cell>
          <cell r="G4392" t="str">
            <v>TOLITOLI</v>
          </cell>
          <cell r="H4392" t="str">
            <v>26 - 10 - 1974</v>
          </cell>
          <cell r="I4392" t="str">
            <v>III/a</v>
          </cell>
          <cell r="J4392" t="str">
            <v>01 - 12 - 2000</v>
          </cell>
          <cell r="K4392" t="str">
            <v>01 - 04 - 2002</v>
          </cell>
          <cell r="L4392" t="str">
            <v>P</v>
          </cell>
          <cell r="M4392" t="str">
            <v>IV/a</v>
          </cell>
          <cell r="N4392" t="str">
            <v>01 - 04 - 2015</v>
          </cell>
          <cell r="O4392" t="str">
            <v>14</v>
          </cell>
          <cell r="P4392" t="str">
            <v>4</v>
          </cell>
          <cell r="Q4392" t="str">
            <v>31</v>
          </cell>
          <cell r="R4392" t="str">
            <v>02 - 05 - 2018</v>
          </cell>
          <cell r="S4392" t="str">
            <v>Sekretaris</v>
          </cell>
          <cell r="T4392" t="str">
            <v/>
          </cell>
          <cell r="U4392" t="str">
            <v/>
          </cell>
          <cell r="V4392" t="str">
            <v/>
          </cell>
          <cell r="W4392" t="str">
            <v>Sekretariat</v>
          </cell>
          <cell r="X4392" t="str">
            <v>Badan Perencanaan Pembangunan Daerah</v>
          </cell>
          <cell r="Y4392" t="str">
            <v>S-1 EKONOMI MANAJEMEN</v>
          </cell>
          <cell r="Z4392" t="str">
            <v>31-12-2000</v>
          </cell>
          <cell r="AA4392" t="str">
            <v>Aktif</v>
          </cell>
          <cell r="AB4392" t="str">
            <v>PNS Daerah Kab./Kota yang bekerja pada Kab./Kota</v>
          </cell>
          <cell r="AC4392" t="str">
            <v>Pemerintah Kab. Tolitoli</v>
          </cell>
          <cell r="AD4392" t="str">
            <v>Pemerintah Kab. Tolitoli</v>
          </cell>
        </row>
        <row r="4393">
          <cell r="A4393">
            <v>4391</v>
          </cell>
          <cell r="B4393" t="str">
            <v>196303031989031023</v>
          </cell>
          <cell r="C4393" t="str">
            <v>131839781</v>
          </cell>
          <cell r="D4393" t="str">
            <v>BURHAN</v>
          </cell>
          <cell r="E4393" t="str">
            <v>DRS</v>
          </cell>
          <cell r="F4393" t="str">
            <v/>
          </cell>
          <cell r="G4393" t="str">
            <v>BONE</v>
          </cell>
          <cell r="H4393" t="str">
            <v>03 - 03 - 1963</v>
          </cell>
          <cell r="I4393" t="str">
            <v>III/a</v>
          </cell>
          <cell r="J4393" t="str">
            <v>01 - 03 - 1989</v>
          </cell>
          <cell r="K4393" t="str">
            <v>01 - 01 - 1991</v>
          </cell>
          <cell r="L4393" t="str">
            <v>L</v>
          </cell>
          <cell r="M4393" t="str">
            <v>IV/b</v>
          </cell>
          <cell r="N4393" t="str">
            <v>01 - 04 - 2008</v>
          </cell>
          <cell r="O4393" t="str">
            <v>19</v>
          </cell>
          <cell r="P4393" t="str">
            <v>1</v>
          </cell>
          <cell r="Q4393" t="str">
            <v>31</v>
          </cell>
          <cell r="R4393" t="str">
            <v>02 - 05 - 2018</v>
          </cell>
          <cell r="S4393" t="str">
            <v>Sekretaris</v>
          </cell>
          <cell r="T4393" t="str">
            <v/>
          </cell>
          <cell r="U4393" t="str">
            <v/>
          </cell>
          <cell r="V4393" t="str">
            <v/>
          </cell>
          <cell r="W4393" t="str">
            <v>Sekretariat</v>
          </cell>
          <cell r="X4393" t="str">
            <v>Dinas Tenaga Kerja</v>
          </cell>
          <cell r="Y4393" t="str">
            <v>S-1 PENDIDIKAN AKUNTANSI</v>
          </cell>
          <cell r="Z4393" t="str">
            <v>31-12-1988</v>
          </cell>
          <cell r="AA4393" t="str">
            <v>Aktif</v>
          </cell>
          <cell r="AB4393" t="str">
            <v>PNS Daerah Kab./Kota yang bekerja pada Kab./Kota</v>
          </cell>
          <cell r="AC4393" t="str">
            <v>Pemerintah Kab. Tolitoli</v>
          </cell>
          <cell r="AD4393" t="str">
            <v>Pemerintah Kab. Tolitoli</v>
          </cell>
        </row>
        <row r="4394">
          <cell r="A4394">
            <v>4392</v>
          </cell>
          <cell r="B4394" t="str">
            <v>196910272002111001</v>
          </cell>
          <cell r="C4394" t="str">
            <v>570013845</v>
          </cell>
          <cell r="D4394" t="str">
            <v>MUHAMMAD IHSAN MOH DJAMRI</v>
          </cell>
          <cell r="E4394" t="str">
            <v/>
          </cell>
          <cell r="F4394" t="str">
            <v>S.Sos</v>
          </cell>
          <cell r="G4394" t="str">
            <v>TOLITOLI</v>
          </cell>
          <cell r="H4394" t="str">
            <v>27 - 10 - 1969</v>
          </cell>
          <cell r="I4394" t="str">
            <v>III/a</v>
          </cell>
          <cell r="J4394" t="str">
            <v>01 - 11 - 2002</v>
          </cell>
          <cell r="K4394" t="str">
            <v>01 - 12 - 2003</v>
          </cell>
          <cell r="L4394" t="str">
            <v>L</v>
          </cell>
          <cell r="M4394" t="str">
            <v>IV/a</v>
          </cell>
          <cell r="N4394" t="str">
            <v>01 - 10 - 2014</v>
          </cell>
          <cell r="O4394" t="str">
            <v>11</v>
          </cell>
          <cell r="P4394" t="str">
            <v>11</v>
          </cell>
          <cell r="Q4394" t="str">
            <v>31</v>
          </cell>
          <cell r="R4394" t="str">
            <v>02 - 05 - 2018</v>
          </cell>
          <cell r="S4394" t="str">
            <v>Sekretaris</v>
          </cell>
          <cell r="T4394" t="str">
            <v/>
          </cell>
          <cell r="U4394" t="str">
            <v/>
          </cell>
          <cell r="V4394" t="str">
            <v/>
          </cell>
          <cell r="W4394" t="str">
            <v>Sekretariat</v>
          </cell>
          <cell r="X4394" t="str">
            <v>Dinas Pariwisata</v>
          </cell>
          <cell r="Y4394" t="str">
            <v>S-1 SOSIOLOGI</v>
          </cell>
          <cell r="Z4394" t="str">
            <v>31-12-2001</v>
          </cell>
          <cell r="AA4394" t="str">
            <v>Aktif</v>
          </cell>
          <cell r="AB4394" t="str">
            <v>PNS Daerah Kab./Kota yang bekerja pada Kab./Kota</v>
          </cell>
          <cell r="AC4394" t="str">
            <v>Pemerintah Kab. Tolitoli</v>
          </cell>
          <cell r="AD4394" t="str">
            <v>Pemerintah Kab. Tolitoli</v>
          </cell>
        </row>
        <row r="4395">
          <cell r="A4395">
            <v>4393</v>
          </cell>
          <cell r="B4395" t="str">
            <v>196308181990031007</v>
          </cell>
          <cell r="C4395" t="str">
            <v>570010448</v>
          </cell>
          <cell r="D4395" t="str">
            <v>IKHSAN HALIM</v>
          </cell>
          <cell r="E4395" t="str">
            <v/>
          </cell>
          <cell r="F4395" t="str">
            <v>S.Sos</v>
          </cell>
          <cell r="G4395" t="str">
            <v>PAREPARE</v>
          </cell>
          <cell r="H4395" t="str">
            <v>18 - 08 - 1963</v>
          </cell>
          <cell r="I4395" t="str">
            <v>II/a</v>
          </cell>
          <cell r="J4395" t="str">
            <v>01 - 03 - 1990</v>
          </cell>
          <cell r="K4395" t="str">
            <v>01 - 05 - 1991</v>
          </cell>
          <cell r="L4395" t="str">
            <v>L</v>
          </cell>
          <cell r="M4395" t="str">
            <v>IV/a</v>
          </cell>
          <cell r="N4395" t="str">
            <v>01 - 04 - 2016</v>
          </cell>
          <cell r="O4395" t="str">
            <v>25</v>
          </cell>
          <cell r="P4395" t="str">
            <v>0</v>
          </cell>
          <cell r="Q4395" t="str">
            <v>31</v>
          </cell>
          <cell r="R4395" t="str">
            <v>02 - 05 - 2018</v>
          </cell>
          <cell r="S4395" t="str">
            <v>Inspektur Pembantu Wilayah IV</v>
          </cell>
          <cell r="T4395" t="str">
            <v/>
          </cell>
          <cell r="U4395" t="str">
            <v/>
          </cell>
          <cell r="V4395" t="str">
            <v/>
          </cell>
          <cell r="W4395" t="str">
            <v>Inspektur Pembantu Wilayah IV</v>
          </cell>
          <cell r="X4395" t="str">
            <v>Inspektorat</v>
          </cell>
          <cell r="Y4395" t="str">
            <v>S-1 PENDIDIKAN</v>
          </cell>
          <cell r="Z4395" t="str">
            <v>31-12-2001</v>
          </cell>
          <cell r="AA4395" t="str">
            <v>Aktif</v>
          </cell>
          <cell r="AB4395" t="str">
            <v>PNS Daerah Kab./Kota yang bekerja pada Kab./Kota</v>
          </cell>
          <cell r="AC4395" t="str">
            <v>Pemerintah Kab. Tolitoli</v>
          </cell>
          <cell r="AD4395" t="str">
            <v>Pemerintah Kab. Tolitoli</v>
          </cell>
        </row>
        <row r="4396">
          <cell r="A4396">
            <v>4394</v>
          </cell>
          <cell r="B4396" t="str">
            <v>196308071992031007</v>
          </cell>
          <cell r="C4396" t="str">
            <v>380049408</v>
          </cell>
          <cell r="D4396" t="str">
            <v>SYAHRIL MT ABDULLAH</v>
          </cell>
          <cell r="E4396" t="str">
            <v/>
          </cell>
          <cell r="F4396" t="str">
            <v>SH</v>
          </cell>
          <cell r="G4396" t="str">
            <v>TOLITOLI</v>
          </cell>
          <cell r="H4396" t="str">
            <v>07 - 08 - 1963</v>
          </cell>
          <cell r="I4396" t="str">
            <v>III/a</v>
          </cell>
          <cell r="J4396" t="str">
            <v>01 - 03 - 1992</v>
          </cell>
          <cell r="K4396" t="str">
            <v>01 - 07 - 1993</v>
          </cell>
          <cell r="L4396" t="str">
            <v>L</v>
          </cell>
          <cell r="M4396" t="str">
            <v>IV/b</v>
          </cell>
          <cell r="N4396" t="str">
            <v>01 - 04 - 2014</v>
          </cell>
          <cell r="O4396" t="str">
            <v>22</v>
          </cell>
          <cell r="P4396" t="str">
            <v>1</v>
          </cell>
          <cell r="Q4396" t="str">
            <v>31</v>
          </cell>
          <cell r="R4396" t="str">
            <v>11 - 01 - 2017</v>
          </cell>
          <cell r="S4396" t="str">
            <v>Sekretaris</v>
          </cell>
          <cell r="T4396" t="str">
            <v/>
          </cell>
          <cell r="U4396" t="str">
            <v/>
          </cell>
          <cell r="V4396" t="str">
            <v/>
          </cell>
          <cell r="W4396" t="str">
            <v>Sekretariat</v>
          </cell>
          <cell r="X4396" t="str">
            <v>Dinas Perhubungan</v>
          </cell>
          <cell r="Y4396" t="str">
            <v>S-1 HUKUM KEPERDATAAN</v>
          </cell>
          <cell r="Z4396" t="str">
            <v>31-12-1991</v>
          </cell>
          <cell r="AA4396" t="str">
            <v>Aktif</v>
          </cell>
          <cell r="AB4396" t="str">
            <v>PNS Daerah Kab./Kota yang bekerja pada Kab./Kota</v>
          </cell>
          <cell r="AC4396" t="str">
            <v>Pemerintah Kab. Tolitoli</v>
          </cell>
          <cell r="AD4396" t="str">
            <v>Pemerintah Kab. Tolitoli</v>
          </cell>
        </row>
        <row r="4397">
          <cell r="A4397">
            <v>4395</v>
          </cell>
          <cell r="B4397" t="str">
            <v>196708171987111002</v>
          </cell>
          <cell r="C4397" t="str">
            <v>080091100</v>
          </cell>
          <cell r="D4397" t="str">
            <v>ABD FATTAH</v>
          </cell>
          <cell r="E4397" t="str">
            <v/>
          </cell>
          <cell r="F4397" t="str">
            <v>SP</v>
          </cell>
          <cell r="G4397" t="str">
            <v>PAREPARE</v>
          </cell>
          <cell r="H4397" t="str">
            <v>17 - 08 - 1967</v>
          </cell>
          <cell r="I4397" t="str">
            <v>II/a</v>
          </cell>
          <cell r="J4397" t="str">
            <v>01 - 11 - 1987</v>
          </cell>
          <cell r="K4397" t="str">
            <v>01 - 10 - 1989</v>
          </cell>
          <cell r="L4397" t="str">
            <v>L</v>
          </cell>
          <cell r="M4397" t="str">
            <v>IV/b</v>
          </cell>
          <cell r="N4397" t="str">
            <v>01 - 04 - 2016</v>
          </cell>
          <cell r="O4397" t="str">
            <v>23</v>
          </cell>
          <cell r="P4397" t="str">
            <v>5</v>
          </cell>
          <cell r="Q4397" t="str">
            <v>31</v>
          </cell>
          <cell r="R4397" t="str">
            <v>02 - 05 - 2018</v>
          </cell>
          <cell r="S4397" t="str">
            <v>Sekretaris</v>
          </cell>
          <cell r="T4397" t="str">
            <v/>
          </cell>
          <cell r="U4397" t="str">
            <v/>
          </cell>
          <cell r="V4397" t="str">
            <v/>
          </cell>
          <cell r="W4397" t="str">
            <v>Sekretariat</v>
          </cell>
          <cell r="X4397" t="str">
            <v>Dinas Persandian</v>
          </cell>
          <cell r="Y4397" t="str">
            <v>S-2/PASCA SARJANA</v>
          </cell>
          <cell r="Z4397" t="str">
            <v>22-02-2013</v>
          </cell>
          <cell r="AA4397" t="str">
            <v>Aktif</v>
          </cell>
          <cell r="AB4397" t="str">
            <v>PNS Daerah Kab./Kota yang bekerja pada Kab./Kota</v>
          </cell>
          <cell r="AC4397" t="str">
            <v>Pemerintah Kab. Tolitoli</v>
          </cell>
          <cell r="AD4397" t="str">
            <v>Pemerintah Kab. Tolitoli</v>
          </cell>
        </row>
        <row r="4398">
          <cell r="A4398">
            <v>4396</v>
          </cell>
          <cell r="B4398" t="str">
            <v>197006222000031001</v>
          </cell>
          <cell r="C4398" t="str">
            <v>570012933</v>
          </cell>
          <cell r="D4398" t="str">
            <v>JUSNI M HI PANGERAN</v>
          </cell>
          <cell r="E4398" t="str">
            <v/>
          </cell>
          <cell r="F4398" t="str">
            <v>SE</v>
          </cell>
          <cell r="G4398" t="str">
            <v>TOLITOLI</v>
          </cell>
          <cell r="H4398" t="str">
            <v>22 - 06 - 1970</v>
          </cell>
          <cell r="I4398" t="str">
            <v>III/a</v>
          </cell>
          <cell r="J4398" t="str">
            <v>01 - 03 - 2000</v>
          </cell>
          <cell r="K4398" t="str">
            <v>01 - 03 - 2001</v>
          </cell>
          <cell r="L4398" t="str">
            <v>L</v>
          </cell>
          <cell r="M4398" t="str">
            <v>IV/b</v>
          </cell>
          <cell r="N4398" t="str">
            <v>01 - 04 - 2014</v>
          </cell>
          <cell r="O4398" t="str">
            <v>14</v>
          </cell>
          <cell r="P4398" t="str">
            <v>1</v>
          </cell>
          <cell r="Q4398" t="str">
            <v>31</v>
          </cell>
          <cell r="R4398" t="str">
            <v>02 - 05 - 2018</v>
          </cell>
          <cell r="S4398" t="str">
            <v>Sekretaris</v>
          </cell>
          <cell r="T4398" t="str">
            <v/>
          </cell>
          <cell r="U4398" t="str">
            <v/>
          </cell>
          <cell r="V4398" t="str">
            <v/>
          </cell>
          <cell r="W4398" t="str">
            <v>Sekretariat</v>
          </cell>
          <cell r="X4398" t="str">
            <v>Dinas Pemuda Dan Olahraga</v>
          </cell>
          <cell r="Y4398" t="str">
            <v>S-1 EKONOMI MANAJEMEN</v>
          </cell>
          <cell r="Z4398" t="str">
            <v>31-12-1995</v>
          </cell>
          <cell r="AA4398" t="str">
            <v>Aktif</v>
          </cell>
          <cell r="AB4398" t="str">
            <v>PNS Daerah Kab./Kota yang bekerja pada Kab./Kota</v>
          </cell>
          <cell r="AC4398" t="str">
            <v>Pemerintah Kab. Tolitoli</v>
          </cell>
          <cell r="AD4398" t="str">
            <v>Pemerintah Kab. Tolitoli</v>
          </cell>
        </row>
        <row r="4399">
          <cell r="A4399">
            <v>4397</v>
          </cell>
          <cell r="B4399" t="str">
            <v>196603211995031004</v>
          </cell>
          <cell r="C4399" t="str">
            <v>570012049</v>
          </cell>
          <cell r="D4399" t="str">
            <v>MOH KADRI</v>
          </cell>
          <cell r="E4399" t="str">
            <v/>
          </cell>
          <cell r="F4399" t="str">
            <v>SH</v>
          </cell>
          <cell r="G4399" t="str">
            <v>TOLITOLI</v>
          </cell>
          <cell r="H4399" t="str">
            <v>21 - 03 - 1966</v>
          </cell>
          <cell r="I4399" t="str">
            <v>III/a</v>
          </cell>
          <cell r="J4399" t="str">
            <v>01 - 03 - 1995</v>
          </cell>
          <cell r="K4399" t="str">
            <v>01 - 09 - 1996</v>
          </cell>
          <cell r="L4399" t="str">
            <v>L</v>
          </cell>
          <cell r="M4399" t="str">
            <v>IV/b</v>
          </cell>
          <cell r="N4399" t="str">
            <v>01 - 04 - 2011</v>
          </cell>
          <cell r="O4399" t="str">
            <v>16</v>
          </cell>
          <cell r="P4399" t="str">
            <v>1</v>
          </cell>
          <cell r="Q4399" t="str">
            <v>31</v>
          </cell>
          <cell r="R4399" t="str">
            <v>11 - 01 - 2017</v>
          </cell>
          <cell r="S4399" t="str">
            <v>Sekretaris</v>
          </cell>
          <cell r="T4399" t="str">
            <v/>
          </cell>
          <cell r="U4399" t="str">
            <v/>
          </cell>
          <cell r="V4399" t="str">
            <v/>
          </cell>
          <cell r="W4399" t="str">
            <v>Sekretariat</v>
          </cell>
          <cell r="X4399" t="str">
            <v>Dinas Kependudukan Dan Pencatatan Sipil</v>
          </cell>
          <cell r="Y4399" t="str">
            <v>S-1/STRATA SATU</v>
          </cell>
          <cell r="Z4399" t="str">
            <v>31-12-1993</v>
          </cell>
          <cell r="AA4399" t="str">
            <v>Aktif</v>
          </cell>
          <cell r="AB4399" t="str">
            <v>PNS Daerah Kab./Kota yang bekerja pada Kab./Kota</v>
          </cell>
          <cell r="AC4399" t="str">
            <v>Pemerintah Kab. Tolitoli</v>
          </cell>
          <cell r="AD4399" t="str">
            <v>Pemerintah Kab. Tolitoli</v>
          </cell>
        </row>
        <row r="4400">
          <cell r="A4400">
            <v>4398</v>
          </cell>
          <cell r="B4400" t="str">
            <v>196503021993021006</v>
          </cell>
          <cell r="C4400" t="str">
            <v>380051877</v>
          </cell>
          <cell r="D4400" t="str">
            <v>MUSTARING</v>
          </cell>
          <cell r="E4400" t="str">
            <v/>
          </cell>
          <cell r="F4400" t="str">
            <v>SH</v>
          </cell>
          <cell r="G4400" t="str">
            <v>TOLITOLI</v>
          </cell>
          <cell r="H4400" t="str">
            <v>02 - 03 - 1965</v>
          </cell>
          <cell r="I4400" t="str">
            <v>III/a</v>
          </cell>
          <cell r="J4400" t="str">
            <v>01 - 02 - 1993</v>
          </cell>
          <cell r="K4400" t="str">
            <v>01 - 09 - 1994</v>
          </cell>
          <cell r="L4400" t="str">
            <v>L</v>
          </cell>
          <cell r="M4400" t="str">
            <v>IV/b</v>
          </cell>
          <cell r="N4400" t="str">
            <v>01 - 10 - 2012</v>
          </cell>
          <cell r="O4400" t="str">
            <v>19</v>
          </cell>
          <cell r="P4400" t="str">
            <v>8</v>
          </cell>
          <cell r="Q4400" t="str">
            <v>31</v>
          </cell>
          <cell r="R4400" t="str">
            <v>02 - 05 - 2018</v>
          </cell>
          <cell r="S4400" t="str">
            <v>Sekretaris</v>
          </cell>
          <cell r="T4400" t="str">
            <v/>
          </cell>
          <cell r="U4400" t="str">
            <v/>
          </cell>
          <cell r="V4400" t="str">
            <v/>
          </cell>
          <cell r="W4400" t="str">
            <v>Sekretariat</v>
          </cell>
          <cell r="X4400" t="str">
            <v>Inspektorat</v>
          </cell>
          <cell r="Y4400" t="str">
            <v>S-1 HUKUM PERDATA</v>
          </cell>
          <cell r="Z4400" t="str">
            <v>31-12-1991</v>
          </cell>
          <cell r="AA4400" t="str">
            <v>Aktif</v>
          </cell>
          <cell r="AB4400" t="str">
            <v>PNS Daerah Kab./Kota yang bekerja pada Kab./Kota</v>
          </cell>
          <cell r="AC4400" t="str">
            <v>Pemerintah Kab. Tolitoli</v>
          </cell>
          <cell r="AD4400" t="str">
            <v>Pemerintah Kab. Tolitoli</v>
          </cell>
        </row>
        <row r="4401">
          <cell r="A4401">
            <v>4399</v>
          </cell>
          <cell r="B4401" t="str">
            <v>196708221993032008</v>
          </cell>
          <cell r="C4401" t="str">
            <v>050064925</v>
          </cell>
          <cell r="D4401" t="str">
            <v>HAFSAH L</v>
          </cell>
          <cell r="E4401" t="str">
            <v>Dra.</v>
          </cell>
          <cell r="F4401" t="str">
            <v/>
          </cell>
          <cell r="G4401" t="str">
            <v>SIDENRENG RAPPANG</v>
          </cell>
          <cell r="H4401" t="str">
            <v>22 - 08 - 1967</v>
          </cell>
          <cell r="I4401" t="str">
            <v>III/a</v>
          </cell>
          <cell r="J4401" t="str">
            <v>01 - 03 - 1993</v>
          </cell>
          <cell r="K4401" t="str">
            <v>01 - 06 - 1994</v>
          </cell>
          <cell r="L4401" t="str">
            <v>P</v>
          </cell>
          <cell r="M4401" t="str">
            <v>IV/a</v>
          </cell>
          <cell r="N4401" t="str">
            <v>01 - 04 - 2010</v>
          </cell>
          <cell r="O4401" t="str">
            <v>17</v>
          </cell>
          <cell r="P4401" t="str">
            <v>1</v>
          </cell>
          <cell r="Q4401" t="str">
            <v>31</v>
          </cell>
          <cell r="R4401" t="str">
            <v>02 - 05 - 2018</v>
          </cell>
          <cell r="S4401" t="str">
            <v>Sekretaris</v>
          </cell>
          <cell r="T4401" t="str">
            <v/>
          </cell>
          <cell r="U4401" t="str">
            <v/>
          </cell>
          <cell r="V4401" t="str">
            <v/>
          </cell>
          <cell r="W4401" t="str">
            <v>Sekretariat</v>
          </cell>
          <cell r="X4401" t="str">
            <v>Dinas Pemberdayaan Perempuan Dan Perlindungan Anak</v>
          </cell>
          <cell r="Y4401" t="str">
            <v>S-1 DAKWAH ISLAM</v>
          </cell>
          <cell r="Z4401" t="str">
            <v>31-12-1991</v>
          </cell>
          <cell r="AA4401" t="str">
            <v>Aktif</v>
          </cell>
          <cell r="AB4401" t="str">
            <v>PNS Daerah Kab./Kota yang bekerja pada Kab./Kota</v>
          </cell>
          <cell r="AC4401" t="str">
            <v>Pemerintah Kab. Tolitoli</v>
          </cell>
          <cell r="AD4401" t="str">
            <v>Pemerintah Kab. Tolitoli</v>
          </cell>
        </row>
        <row r="4402">
          <cell r="A4402">
            <v>4400</v>
          </cell>
          <cell r="B4402" t="str">
            <v>196105071994031008</v>
          </cell>
          <cell r="C4402" t="str">
            <v>570011924</v>
          </cell>
          <cell r="D4402" t="str">
            <v>ABDUL RAZAK ATIP</v>
          </cell>
          <cell r="E4402" t="str">
            <v/>
          </cell>
          <cell r="F4402" t="str">
            <v>SE</v>
          </cell>
          <cell r="G4402" t="str">
            <v>TOLITOLI</v>
          </cell>
          <cell r="H4402" t="str">
            <v>07 - 05 - 1961</v>
          </cell>
          <cell r="I4402" t="str">
            <v>III/a</v>
          </cell>
          <cell r="J4402" t="str">
            <v>01 - 03 - 1994</v>
          </cell>
          <cell r="K4402" t="str">
            <v>01 - 08 - 1995</v>
          </cell>
          <cell r="L4402" t="str">
            <v>L</v>
          </cell>
          <cell r="M4402" t="str">
            <v>IV/b</v>
          </cell>
          <cell r="N4402" t="str">
            <v>01 - 04 - 2011</v>
          </cell>
          <cell r="O4402" t="str">
            <v>17</v>
          </cell>
          <cell r="P4402" t="str">
            <v>1</v>
          </cell>
          <cell r="Q4402" t="str">
            <v>31</v>
          </cell>
          <cell r="R4402" t="str">
            <v>11 - 01 - 2017</v>
          </cell>
          <cell r="S4402" t="str">
            <v>Sekretaris</v>
          </cell>
          <cell r="T4402" t="str">
            <v/>
          </cell>
          <cell r="U4402" t="str">
            <v/>
          </cell>
          <cell r="V4402" t="str">
            <v/>
          </cell>
          <cell r="W4402" t="str">
            <v>Sekretariat</v>
          </cell>
          <cell r="X4402" t="str">
            <v>Dinas Komunikasi Dan Informatika</v>
          </cell>
          <cell r="Y4402" t="str">
            <v>S-1 EKONOMI PERUSAHAAN</v>
          </cell>
          <cell r="Z4402" t="str">
            <v>31-12-1986</v>
          </cell>
          <cell r="AA4402" t="str">
            <v>Aktif</v>
          </cell>
          <cell r="AB4402" t="str">
            <v>PNS Daerah Kab./Kota yang bekerja pada Kab./Kota</v>
          </cell>
          <cell r="AC4402" t="str">
            <v>Pemerintah Kab. Tolitoli</v>
          </cell>
          <cell r="AD4402" t="str">
            <v>Pemerintah Kab. Tolitoli</v>
          </cell>
        </row>
        <row r="4403">
          <cell r="A4403">
            <v>4401</v>
          </cell>
          <cell r="B4403" t="str">
            <v>196212121993011001</v>
          </cell>
          <cell r="C4403" t="str">
            <v>570011152</v>
          </cell>
          <cell r="D4403" t="str">
            <v>DONALD RICHARD SONDAKH</v>
          </cell>
          <cell r="E4403" t="str">
            <v>DRS</v>
          </cell>
          <cell r="F4403" t="str">
            <v/>
          </cell>
          <cell r="G4403" t="str">
            <v>MANADO</v>
          </cell>
          <cell r="H4403" t="str">
            <v>12 - 12 - 1962</v>
          </cell>
          <cell r="I4403" t="str">
            <v>III/a</v>
          </cell>
          <cell r="J4403" t="str">
            <v>01 - 01 - 1993</v>
          </cell>
          <cell r="K4403" t="str">
            <v>01 - 03 - 1993</v>
          </cell>
          <cell r="L4403" t="str">
            <v>L</v>
          </cell>
          <cell r="M4403" t="str">
            <v>IV/b</v>
          </cell>
          <cell r="N4403" t="str">
            <v>01 - 04 - 2011</v>
          </cell>
          <cell r="O4403" t="str">
            <v>18</v>
          </cell>
          <cell r="P4403" t="str">
            <v>3</v>
          </cell>
          <cell r="Q4403" t="str">
            <v>31</v>
          </cell>
          <cell r="R4403" t="str">
            <v>02 - 05 - 2018</v>
          </cell>
          <cell r="S4403" t="str">
            <v>Sekretaris</v>
          </cell>
          <cell r="T4403" t="str">
            <v/>
          </cell>
          <cell r="U4403" t="str">
            <v/>
          </cell>
          <cell r="V4403" t="str">
            <v/>
          </cell>
          <cell r="W4403" t="str">
            <v>Sekretariat</v>
          </cell>
          <cell r="X4403" t="str">
            <v>Dinas Pemberdayaan Masyarakat Dan Desa</v>
          </cell>
          <cell r="Y4403" t="str">
            <v>S-1 PEMERINTAHAN</v>
          </cell>
          <cell r="Z4403" t="str">
            <v>31-12-1989</v>
          </cell>
          <cell r="AA4403" t="str">
            <v>Aktif</v>
          </cell>
          <cell r="AB4403" t="str">
            <v>PNS Daerah Kab./Kota yang bekerja pada Kab./Kota</v>
          </cell>
          <cell r="AC4403" t="str">
            <v>Pemerintah Kab. Tolitoli</v>
          </cell>
          <cell r="AD4403" t="str">
            <v>Pemerintah Kab. Tolitoli</v>
          </cell>
        </row>
        <row r="4404">
          <cell r="A4404">
            <v>4402</v>
          </cell>
          <cell r="B4404" t="str">
            <v>197206012002111001</v>
          </cell>
          <cell r="C4404" t="str">
            <v>570013881</v>
          </cell>
          <cell r="D4404" t="str">
            <v>MUKTI</v>
          </cell>
          <cell r="E4404" t="str">
            <v/>
          </cell>
          <cell r="F4404" t="str">
            <v>ST</v>
          </cell>
          <cell r="G4404" t="str">
            <v>TOLITOLI</v>
          </cell>
          <cell r="H4404" t="str">
            <v>01 - 06 - 1972</v>
          </cell>
          <cell r="I4404" t="str">
            <v>III/a</v>
          </cell>
          <cell r="J4404" t="str">
            <v>01 - 11 - 2002</v>
          </cell>
          <cell r="K4404" t="str">
            <v>01 - 12 - 2003</v>
          </cell>
          <cell r="L4404" t="str">
            <v>L</v>
          </cell>
          <cell r="M4404" t="str">
            <v>IV/a</v>
          </cell>
          <cell r="N4404" t="str">
            <v>01 - 04 - 2016</v>
          </cell>
          <cell r="O4404" t="str">
            <v>13</v>
          </cell>
          <cell r="P4404" t="str">
            <v>5</v>
          </cell>
          <cell r="Q4404" t="str">
            <v>31</v>
          </cell>
          <cell r="R4404" t="str">
            <v>11 - 01 - 2017</v>
          </cell>
          <cell r="S4404" t="str">
            <v>Kepala Bagian Administrasi Bina Kewilayahan</v>
          </cell>
          <cell r="T4404" t="str">
            <v/>
          </cell>
          <cell r="U4404" t="str">
            <v/>
          </cell>
          <cell r="V4404" t="str">
            <v/>
          </cell>
          <cell r="W4404" t="str">
            <v>Bagian Administrasi Bina Kewilayahan</v>
          </cell>
          <cell r="X4404" t="str">
            <v>Sekretariat Daerah</v>
          </cell>
          <cell r="Y4404" t="str">
            <v>S-1 TEKNIK PERTAMBANGAN</v>
          </cell>
          <cell r="Z4404" t="str">
            <v>31-12-1998</v>
          </cell>
          <cell r="AA4404" t="str">
            <v>Aktif</v>
          </cell>
          <cell r="AB4404" t="str">
            <v>PNS Daerah Kab./Kota yang bekerja pada Kab./Kota</v>
          </cell>
          <cell r="AC4404" t="str">
            <v>Pemerintah Kab. Tolitoli</v>
          </cell>
          <cell r="AD4404" t="str">
            <v>Pemerintah Kab. Tolitoli</v>
          </cell>
        </row>
        <row r="4405">
          <cell r="A4405">
            <v>4403</v>
          </cell>
          <cell r="B4405" t="str">
            <v>196504061986032019</v>
          </cell>
          <cell r="C4405" t="str">
            <v>570009372</v>
          </cell>
          <cell r="D4405" t="str">
            <v>HALIMAH BANDUNG</v>
          </cell>
          <cell r="E4405" t="str">
            <v/>
          </cell>
          <cell r="F4405" t="str">
            <v>S.Sos</v>
          </cell>
          <cell r="G4405" t="str">
            <v>TOLITOLI</v>
          </cell>
          <cell r="H4405" t="str">
            <v>06 - 04 - 1965</v>
          </cell>
          <cell r="I4405" t="str">
            <v>I/b</v>
          </cell>
          <cell r="J4405" t="str">
            <v>01 - 03 - 1986</v>
          </cell>
          <cell r="K4405" t="str">
            <v>01 - 09 - 1987</v>
          </cell>
          <cell r="L4405" t="str">
            <v>P</v>
          </cell>
          <cell r="M4405" t="str">
            <v>III/d</v>
          </cell>
          <cell r="N4405" t="str">
            <v>01 - 04 - 2015</v>
          </cell>
          <cell r="O4405" t="str">
            <v>4</v>
          </cell>
          <cell r="P4405" t="str">
            <v>0</v>
          </cell>
          <cell r="Q4405" t="str">
            <v>31</v>
          </cell>
          <cell r="R4405" t="str">
            <v>02 - 05 - 2018</v>
          </cell>
          <cell r="S4405" t="str">
            <v>Kepala Bagian Administrasi Kesejahteraan Rakyat Dan Kemasyarakatan</v>
          </cell>
          <cell r="T4405" t="str">
            <v/>
          </cell>
          <cell r="U4405" t="str">
            <v/>
          </cell>
          <cell r="V4405" t="str">
            <v/>
          </cell>
          <cell r="W4405" t="str">
            <v>Bagian Administrasi Kesejahteraan Rakyat Dan Kemasyarakatan</v>
          </cell>
          <cell r="X4405" t="str">
            <v>Sekretariat Daerah</v>
          </cell>
          <cell r="Y4405" t="str">
            <v>S-1 ILMU ADMINISTRASI NEGARA</v>
          </cell>
          <cell r="Z4405" t="str">
            <v>31-12-2005</v>
          </cell>
          <cell r="AA4405" t="str">
            <v>Aktif</v>
          </cell>
          <cell r="AB4405" t="str">
            <v>PNS Daerah Kab./Kota yang bekerja pada Kab./Kota</v>
          </cell>
          <cell r="AC4405" t="str">
            <v>Pemerintah Kab. Tolitoli</v>
          </cell>
          <cell r="AD4405" t="str">
            <v>Pemerintah Kab. Tolitoli</v>
          </cell>
        </row>
        <row r="4406">
          <cell r="A4406">
            <v>4404</v>
          </cell>
          <cell r="B4406" t="str">
            <v>196603051986031017</v>
          </cell>
          <cell r="C4406" t="str">
            <v>160042448</v>
          </cell>
          <cell r="D4406" t="str">
            <v>SONDANG MARULI</v>
          </cell>
          <cell r="E4406" t="str">
            <v/>
          </cell>
          <cell r="F4406" t="str">
            <v>S.Sos</v>
          </cell>
          <cell r="G4406" t="str">
            <v>BONE RAYA</v>
          </cell>
          <cell r="H4406" t="str">
            <v>05 - 03 - 1966</v>
          </cell>
          <cell r="I4406" t="str">
            <v>II/a</v>
          </cell>
          <cell r="J4406" t="str">
            <v>01 - 03 - 1986</v>
          </cell>
          <cell r="K4406" t="str">
            <v>01 - 07 - 1987</v>
          </cell>
          <cell r="L4406" t="str">
            <v>L</v>
          </cell>
          <cell r="M4406" t="str">
            <v>IV/b</v>
          </cell>
          <cell r="N4406" t="str">
            <v>01 - 10 - 2014</v>
          </cell>
          <cell r="O4406" t="str">
            <v>23</v>
          </cell>
          <cell r="P4406" t="str">
            <v>7</v>
          </cell>
          <cell r="Q4406" t="str">
            <v>31</v>
          </cell>
          <cell r="R4406" t="str">
            <v>11 - 01 - 2017</v>
          </cell>
          <cell r="S4406" t="str">
            <v>Sekretaris</v>
          </cell>
          <cell r="T4406" t="str">
            <v/>
          </cell>
          <cell r="U4406" t="str">
            <v/>
          </cell>
          <cell r="V4406" t="str">
            <v/>
          </cell>
          <cell r="W4406" t="str">
            <v>Sekretariat</v>
          </cell>
          <cell r="X4406" t="str">
            <v>Dinas Transmigrasi</v>
          </cell>
          <cell r="Y4406" t="str">
            <v>S-1 ILMU PEMERINTAHAN</v>
          </cell>
          <cell r="Z4406" t="str">
            <v>31-12-2006</v>
          </cell>
          <cell r="AA4406" t="str">
            <v>Aktif</v>
          </cell>
          <cell r="AB4406" t="str">
            <v>PNS Daerah Kab./Kota yang bekerja pada Kab./Kota</v>
          </cell>
          <cell r="AC4406" t="str">
            <v>Pemerintah Kab. Tolitoli</v>
          </cell>
          <cell r="AD4406" t="str">
            <v>Pemerintah Kab. Tolitoli</v>
          </cell>
        </row>
        <row r="4407">
          <cell r="A4407">
            <v>4405</v>
          </cell>
          <cell r="B4407" t="str">
            <v>197510202005011011</v>
          </cell>
          <cell r="C4407" t="str">
            <v>570017358</v>
          </cell>
          <cell r="D4407" t="str">
            <v>ANJASMARA</v>
          </cell>
          <cell r="E4407" t="str">
            <v/>
          </cell>
          <cell r="F4407" t="str">
            <v>S.PT, MP</v>
          </cell>
          <cell r="G4407" t="str">
            <v>PALU</v>
          </cell>
          <cell r="H4407" t="str">
            <v>20 - 10 - 1975</v>
          </cell>
          <cell r="I4407" t="str">
            <v>III/b</v>
          </cell>
          <cell r="J4407" t="str">
            <v>01 - 01 - 2005</v>
          </cell>
          <cell r="K4407" t="str">
            <v>01 - 03 - 2006</v>
          </cell>
          <cell r="L4407" t="str">
            <v>L</v>
          </cell>
          <cell r="M4407" t="str">
            <v>IV/a</v>
          </cell>
          <cell r="N4407" t="str">
            <v>01 - 04 - 2016</v>
          </cell>
          <cell r="O4407" t="str">
            <v>12</v>
          </cell>
          <cell r="P4407" t="str">
            <v>7</v>
          </cell>
          <cell r="Q4407" t="str">
            <v>31</v>
          </cell>
          <cell r="R4407" t="str">
            <v>11 - 01 - 2017</v>
          </cell>
          <cell r="S4407" t="str">
            <v>Sekretaris</v>
          </cell>
          <cell r="T4407" t="str">
            <v/>
          </cell>
          <cell r="U4407" t="str">
            <v/>
          </cell>
          <cell r="V4407" t="str">
            <v/>
          </cell>
          <cell r="W4407" t="str">
            <v>Sekretariat</v>
          </cell>
          <cell r="X4407" t="str">
            <v>Dinas Kesehatan</v>
          </cell>
          <cell r="Y4407" t="str">
            <v>S-2 ILMU TERNAK</v>
          </cell>
          <cell r="Z4407" t="str">
            <v>31-12-2003</v>
          </cell>
          <cell r="AA4407" t="str">
            <v>Aktif</v>
          </cell>
          <cell r="AB4407" t="str">
            <v>PNS Daerah Kab./Kota yang bekerja pada Kab./Kota</v>
          </cell>
          <cell r="AC4407" t="str">
            <v>Pemerintah Kab. Tolitoli</v>
          </cell>
          <cell r="AD4407" t="str">
            <v>Pemerintah Kab. Tolitoli</v>
          </cell>
        </row>
        <row r="4408">
          <cell r="A4408">
            <v>4406</v>
          </cell>
          <cell r="B4408" t="str">
            <v>197009141993031006</v>
          </cell>
          <cell r="C4408" t="str">
            <v>380052999</v>
          </cell>
          <cell r="D4408" t="str">
            <v>ARHAM</v>
          </cell>
          <cell r="E4408" t="str">
            <v/>
          </cell>
          <cell r="F4408" t="str">
            <v>SH</v>
          </cell>
          <cell r="G4408" t="str">
            <v>TOLITOLI</v>
          </cell>
          <cell r="H4408" t="str">
            <v>14 - 09 - 1970</v>
          </cell>
          <cell r="I4408" t="str">
            <v>II/a</v>
          </cell>
          <cell r="J4408" t="str">
            <v>01 - 03 - 1993</v>
          </cell>
          <cell r="K4408" t="str">
            <v>01 - 05 - 1994</v>
          </cell>
          <cell r="L4408" t="str">
            <v>L</v>
          </cell>
          <cell r="M4408" t="str">
            <v>IV/a</v>
          </cell>
          <cell r="N4408" t="str">
            <v>01 - 04 - 2015</v>
          </cell>
          <cell r="O4408" t="str">
            <v>17</v>
          </cell>
          <cell r="P4408" t="str">
            <v>1</v>
          </cell>
          <cell r="Q4408" t="str">
            <v>31</v>
          </cell>
          <cell r="R4408" t="str">
            <v>11 - 01 - 2017</v>
          </cell>
          <cell r="S4408" t="str">
            <v>Kepala Bagian Hubungan Masyarakat Dan Protokol</v>
          </cell>
          <cell r="T4408" t="str">
            <v/>
          </cell>
          <cell r="U4408" t="str">
            <v/>
          </cell>
          <cell r="V4408" t="str">
            <v/>
          </cell>
          <cell r="W4408" t="str">
            <v>Bagian Hubungan Masyarakat Dan Protokol</v>
          </cell>
          <cell r="X4408" t="str">
            <v>Sekretariat Daerah</v>
          </cell>
          <cell r="Y4408" t="str">
            <v>S-1 SARJANA HUKUM</v>
          </cell>
          <cell r="Z4408" t="str">
            <v>20-08-2005</v>
          </cell>
          <cell r="AA4408" t="str">
            <v>Aktif</v>
          </cell>
          <cell r="AB4408" t="str">
            <v>PNS Daerah Kab./Kota yang bekerja pada Kab./Kota</v>
          </cell>
          <cell r="AC4408" t="str">
            <v>Pemerintah Kab. Tolitoli</v>
          </cell>
          <cell r="AD4408" t="str">
            <v>Pemerintah Kab. Tolitoli</v>
          </cell>
        </row>
        <row r="4409">
          <cell r="A4409">
            <v>4407</v>
          </cell>
          <cell r="B4409" t="str">
            <v>197212292000031004</v>
          </cell>
          <cell r="C4409" t="str">
            <v>570012780</v>
          </cell>
          <cell r="D4409" t="str">
            <v>ZULKIFLI</v>
          </cell>
          <cell r="E4409" t="str">
            <v/>
          </cell>
          <cell r="F4409" t="str">
            <v>S.Sos</v>
          </cell>
          <cell r="G4409" t="str">
            <v>TOLITOLI</v>
          </cell>
          <cell r="H4409" t="str">
            <v>29 - 12 - 1972</v>
          </cell>
          <cell r="I4409" t="str">
            <v>III/a</v>
          </cell>
          <cell r="J4409" t="str">
            <v>01 - 03 - 2000</v>
          </cell>
          <cell r="K4409" t="str">
            <v>01 - 03 - 2001</v>
          </cell>
          <cell r="L4409" t="str">
            <v>L</v>
          </cell>
          <cell r="M4409" t="str">
            <v>IV/b</v>
          </cell>
          <cell r="N4409" t="str">
            <v>01 - 04 - 2014</v>
          </cell>
          <cell r="O4409" t="str">
            <v>14</v>
          </cell>
          <cell r="P4409" t="str">
            <v>1</v>
          </cell>
          <cell r="Q4409" t="str">
            <v>31</v>
          </cell>
          <cell r="R4409" t="str">
            <v>02 - 05 - 2018</v>
          </cell>
          <cell r="S4409" t="str">
            <v>Sekretaris</v>
          </cell>
          <cell r="T4409" t="str">
            <v/>
          </cell>
          <cell r="U4409" t="str">
            <v/>
          </cell>
          <cell r="V4409" t="str">
            <v/>
          </cell>
          <cell r="W4409" t="str">
            <v>Sekretariat</v>
          </cell>
          <cell r="X4409" t="str">
            <v>Dinas Perpustakaan Dan Arsip</v>
          </cell>
          <cell r="Y4409" t="str">
            <v>S-1 ILMU ADMINISTRASI NEGARA</v>
          </cell>
          <cell r="Z4409" t="str">
            <v>31-12-1995</v>
          </cell>
          <cell r="AA4409" t="str">
            <v>Aktif</v>
          </cell>
          <cell r="AB4409" t="str">
            <v>PNS Daerah Kab./Kota yang bekerja pada Kab./Kota</v>
          </cell>
          <cell r="AC4409" t="str">
            <v>Pemerintah Kab. Tolitoli</v>
          </cell>
          <cell r="AD4409" t="str">
            <v>Pemerintah Kab. Tolitoli</v>
          </cell>
        </row>
        <row r="4410">
          <cell r="A4410">
            <v>4408</v>
          </cell>
          <cell r="B4410" t="str">
            <v>196006191993031004</v>
          </cell>
          <cell r="C4410" t="str">
            <v>570011413</v>
          </cell>
          <cell r="D4410" t="str">
            <v>ADHA ABD RASYID</v>
          </cell>
          <cell r="E4410" t="str">
            <v/>
          </cell>
          <cell r="F4410" t="str">
            <v>SE</v>
          </cell>
          <cell r="G4410" t="str">
            <v>TOLITOLI</v>
          </cell>
          <cell r="H4410" t="str">
            <v>19 - 06 - 1960</v>
          </cell>
          <cell r="I4410" t="str">
            <v>III/a</v>
          </cell>
          <cell r="J4410" t="str">
            <v>01 - 03 - 1993</v>
          </cell>
          <cell r="K4410" t="str">
            <v>01 - 08 - 1994</v>
          </cell>
          <cell r="L4410" t="str">
            <v>L</v>
          </cell>
          <cell r="M4410" t="str">
            <v>IV/b</v>
          </cell>
          <cell r="N4410" t="str">
            <v>01 - 10 - 2008</v>
          </cell>
          <cell r="O4410" t="str">
            <v>15</v>
          </cell>
          <cell r="P4410" t="str">
            <v>7</v>
          </cell>
          <cell r="Q4410" t="str">
            <v>31</v>
          </cell>
          <cell r="R4410" t="str">
            <v>11 - 01 - 2017</v>
          </cell>
          <cell r="S4410" t="str">
            <v>Kepala Bagian Administrasi Perekonomian</v>
          </cell>
          <cell r="T4410" t="str">
            <v/>
          </cell>
          <cell r="U4410" t="str">
            <v/>
          </cell>
          <cell r="V4410" t="str">
            <v/>
          </cell>
          <cell r="W4410" t="str">
            <v>Bagian Administrasi Perekonomian</v>
          </cell>
          <cell r="X4410" t="str">
            <v>Sekretariat Daerah</v>
          </cell>
          <cell r="Y4410" t="str">
            <v>S-1 EKONOMI MANAJEMEN</v>
          </cell>
          <cell r="Z4410" t="str">
            <v>31-12-1989</v>
          </cell>
          <cell r="AA4410" t="str">
            <v>Aktif</v>
          </cell>
          <cell r="AB4410" t="str">
            <v>PNS Daerah Kab./Kota yang bekerja pada Kab./Kota</v>
          </cell>
          <cell r="AC4410" t="str">
            <v>Pemerintah Kab. Tolitoli</v>
          </cell>
          <cell r="AD4410" t="str">
            <v>Pemerintah Kab. Tolitoli</v>
          </cell>
        </row>
        <row r="4411">
          <cell r="A4411">
            <v>4409</v>
          </cell>
          <cell r="B4411" t="str">
            <v>197102061997032005</v>
          </cell>
          <cell r="C4411" t="str">
            <v>570012310</v>
          </cell>
          <cell r="D4411" t="str">
            <v>ELLYAH HIMMAWATI PERMATASARI SAGALA</v>
          </cell>
          <cell r="E4411" t="str">
            <v/>
          </cell>
          <cell r="F4411" t="str">
            <v>SP</v>
          </cell>
          <cell r="G4411" t="str">
            <v>TOLITOLI</v>
          </cell>
          <cell r="H4411" t="str">
            <v>06 - 02 - 1971</v>
          </cell>
          <cell r="I4411" t="str">
            <v>III/a</v>
          </cell>
          <cell r="J4411" t="str">
            <v>01 - 03 - 1997</v>
          </cell>
          <cell r="K4411" t="str">
            <v>01 - 04 - 1998</v>
          </cell>
          <cell r="L4411" t="str">
            <v>P</v>
          </cell>
          <cell r="M4411" t="str">
            <v>IV/b</v>
          </cell>
          <cell r="N4411" t="str">
            <v>01 - 04 - 2012</v>
          </cell>
          <cell r="O4411" t="str">
            <v>15</v>
          </cell>
          <cell r="P4411" t="str">
            <v>1</v>
          </cell>
          <cell r="Q4411" t="str">
            <v>31</v>
          </cell>
          <cell r="R4411" t="str">
            <v>02 - 05 - 2018</v>
          </cell>
          <cell r="S4411" t="str">
            <v>Sekretaris</v>
          </cell>
          <cell r="T4411" t="str">
            <v/>
          </cell>
          <cell r="U4411" t="str">
            <v/>
          </cell>
          <cell r="V4411" t="str">
            <v/>
          </cell>
          <cell r="W4411" t="str">
            <v>Sekretariat</v>
          </cell>
          <cell r="X4411" t="str">
            <v>Dinas Perdagangan</v>
          </cell>
          <cell r="Y4411" t="str">
            <v>S-1 BUDIDAYA PERTANIAN</v>
          </cell>
          <cell r="Z4411" t="str">
            <v>31-12-1995</v>
          </cell>
          <cell r="AA4411" t="str">
            <v>Aktif</v>
          </cell>
          <cell r="AB4411" t="str">
            <v>PNS Daerah Kab./Kota yang bekerja pada Kab./Kota</v>
          </cell>
          <cell r="AC4411" t="str">
            <v>Pemerintah Kab. Tolitoli</v>
          </cell>
          <cell r="AD4411" t="str">
            <v>Pemerintah Kab. Tolitoli</v>
          </cell>
        </row>
        <row r="4412">
          <cell r="A4412">
            <v>4410</v>
          </cell>
          <cell r="B4412" t="str">
            <v>196108271992032004</v>
          </cell>
          <cell r="C4412" t="str">
            <v>132003191</v>
          </cell>
          <cell r="D4412" t="str">
            <v>MARWAH HASAN</v>
          </cell>
          <cell r="E4412" t="str">
            <v/>
          </cell>
          <cell r="F4412" t="str">
            <v>SH</v>
          </cell>
          <cell r="G4412" t="str">
            <v>TOLITOLI</v>
          </cell>
          <cell r="H4412" t="str">
            <v>27 - 08 - 1961</v>
          </cell>
          <cell r="I4412" t="str">
            <v>III/a</v>
          </cell>
          <cell r="J4412" t="str">
            <v>01 - 03 - 1992</v>
          </cell>
          <cell r="K4412" t="str">
            <v>01 - 10 - 1993</v>
          </cell>
          <cell r="L4412" t="str">
            <v>P</v>
          </cell>
          <cell r="M4412" t="str">
            <v>IV/b</v>
          </cell>
          <cell r="N4412" t="str">
            <v>01 - 04 - 2014</v>
          </cell>
          <cell r="O4412" t="str">
            <v>22</v>
          </cell>
          <cell r="P4412" t="str">
            <v>1</v>
          </cell>
          <cell r="Q4412" t="str">
            <v>31</v>
          </cell>
          <cell r="R4412" t="str">
            <v>02 - 05 - 2018</v>
          </cell>
          <cell r="S4412" t="str">
            <v>Sekretaris</v>
          </cell>
          <cell r="T4412" t="str">
            <v/>
          </cell>
          <cell r="U4412" t="str">
            <v/>
          </cell>
          <cell r="V4412" t="str">
            <v/>
          </cell>
          <cell r="W4412" t="str">
            <v>Sekretariat</v>
          </cell>
          <cell r="X4412" t="str">
            <v>Badan Penelitian Dan Pengembangan</v>
          </cell>
          <cell r="Y4412" t="str">
            <v>S-1 HUKUM KEPERDATAAN</v>
          </cell>
          <cell r="Z4412" t="str">
            <v>31-12-1988</v>
          </cell>
          <cell r="AA4412" t="str">
            <v>Aktif</v>
          </cell>
          <cell r="AB4412" t="str">
            <v>PNS Daerah Kab./Kota yang bekerja pada Kab./Kota</v>
          </cell>
          <cell r="AC4412" t="str">
            <v>Pemerintah Kab. Tolitoli</v>
          </cell>
          <cell r="AD4412" t="str">
            <v>Pemerintah Kab. Tolitoli</v>
          </cell>
        </row>
        <row r="4413">
          <cell r="A4413">
            <v>4411</v>
          </cell>
          <cell r="B4413" t="str">
            <v>197206041998032010</v>
          </cell>
          <cell r="C4413" t="str">
            <v>570012536</v>
          </cell>
          <cell r="D4413" t="str">
            <v>SRIE LESMININGSIH</v>
          </cell>
          <cell r="E4413" t="str">
            <v/>
          </cell>
          <cell r="F4413" t="str">
            <v>SE.,M.Si</v>
          </cell>
          <cell r="G4413" t="str">
            <v>TOLITOLI</v>
          </cell>
          <cell r="H4413" t="str">
            <v>04 - 06 - 1972</v>
          </cell>
          <cell r="I4413" t="str">
            <v>III/a</v>
          </cell>
          <cell r="J4413" t="str">
            <v>01 - 03 - 1998</v>
          </cell>
          <cell r="K4413" t="str">
            <v>01 - 04 - 1999</v>
          </cell>
          <cell r="L4413" t="str">
            <v>P</v>
          </cell>
          <cell r="M4413" t="str">
            <v>IV/b</v>
          </cell>
          <cell r="N4413" t="str">
            <v>01 - 04 - 2013</v>
          </cell>
          <cell r="O4413" t="str">
            <v>15</v>
          </cell>
          <cell r="P4413" t="str">
            <v>1</v>
          </cell>
          <cell r="Q4413" t="str">
            <v>31</v>
          </cell>
          <cell r="R4413" t="str">
            <v>02 - 05 - 2018</v>
          </cell>
          <cell r="S4413" t="str">
            <v>Sekretaris</v>
          </cell>
          <cell r="T4413" t="str">
            <v/>
          </cell>
          <cell r="U4413" t="str">
            <v/>
          </cell>
          <cell r="V4413" t="str">
            <v/>
          </cell>
          <cell r="W4413" t="str">
            <v>Sekretariat</v>
          </cell>
          <cell r="X4413" t="str">
            <v>Dinas Koperasi, Usaha Mikro, Kecil Dan Menengah</v>
          </cell>
          <cell r="Y4413" t="str">
            <v>S-2 MAGISTER EKONOMI PEMBANGUNAN</v>
          </cell>
          <cell r="Z4413" t="str">
            <v>31-12-2001</v>
          </cell>
          <cell r="AA4413" t="str">
            <v>Aktif</v>
          </cell>
          <cell r="AB4413" t="str">
            <v>PNS Daerah Kab./Kota yang bekerja pada Kab./Kota</v>
          </cell>
          <cell r="AC4413" t="str">
            <v>Pemerintah Kab. Tolitoli</v>
          </cell>
          <cell r="AD4413" t="str">
            <v>Pemerintah Kab. Tolitoli</v>
          </cell>
        </row>
        <row r="4414">
          <cell r="A4414">
            <v>4412</v>
          </cell>
          <cell r="B4414" t="str">
            <v>197104032002111001</v>
          </cell>
          <cell r="C4414" t="str">
            <v>570013840</v>
          </cell>
          <cell r="D4414" t="str">
            <v>MUSTAIN</v>
          </cell>
          <cell r="E4414" t="str">
            <v/>
          </cell>
          <cell r="F4414" t="str">
            <v>SH</v>
          </cell>
          <cell r="G4414" t="str">
            <v>SONI</v>
          </cell>
          <cell r="H4414" t="str">
            <v>03 - 04 - 1971</v>
          </cell>
          <cell r="I4414" t="str">
            <v>III/a</v>
          </cell>
          <cell r="J4414" t="str">
            <v>01 - 11 - 2002</v>
          </cell>
          <cell r="K4414" t="str">
            <v>01 - 12 - 2003</v>
          </cell>
          <cell r="L4414" t="str">
            <v>L</v>
          </cell>
          <cell r="M4414" t="str">
            <v>IV/a</v>
          </cell>
          <cell r="N4414" t="str">
            <v>01 - 04 - 2015</v>
          </cell>
          <cell r="O4414" t="str">
            <v>12</v>
          </cell>
          <cell r="P4414" t="str">
            <v>5</v>
          </cell>
          <cell r="Q4414" t="str">
            <v>31</v>
          </cell>
          <cell r="R4414" t="str">
            <v>11 - 01 - 2017</v>
          </cell>
          <cell r="S4414" t="str">
            <v>Inspektur Pembantu Wilayah I</v>
          </cell>
          <cell r="T4414" t="str">
            <v/>
          </cell>
          <cell r="U4414" t="str">
            <v/>
          </cell>
          <cell r="V4414" t="str">
            <v/>
          </cell>
          <cell r="W4414" t="str">
            <v>Inspektur Pembantu Wilayah I</v>
          </cell>
          <cell r="X4414" t="str">
            <v>Inspektorat</v>
          </cell>
          <cell r="Y4414" t="str">
            <v>S-1 HUKUM</v>
          </cell>
          <cell r="Z4414" t="str">
            <v>31-12-1997</v>
          </cell>
          <cell r="AA4414" t="str">
            <v>Aktif</v>
          </cell>
          <cell r="AB4414" t="str">
            <v>PNS Daerah Kab./Kota yang bekerja pada Kab./Kota</v>
          </cell>
          <cell r="AC4414" t="str">
            <v>Pemerintah Kab. Tolitoli</v>
          </cell>
          <cell r="AD4414" t="str">
            <v>Pemerintah Kab. Tolitoli</v>
          </cell>
        </row>
        <row r="4415">
          <cell r="A4415">
            <v>4413</v>
          </cell>
          <cell r="B4415" t="str">
            <v>196301181992082001</v>
          </cell>
          <cell r="C4415" t="str">
            <v>080111427</v>
          </cell>
          <cell r="D4415" t="str">
            <v>MUAMALAH IR</v>
          </cell>
          <cell r="E4415" t="str">
            <v/>
          </cell>
          <cell r="F4415" t="str">
            <v/>
          </cell>
          <cell r="G4415" t="str">
            <v>LAMONGAN</v>
          </cell>
          <cell r="H4415" t="str">
            <v>18 - 01 - 1963</v>
          </cell>
          <cell r="I4415" t="str">
            <v>III/a</v>
          </cell>
          <cell r="J4415" t="str">
            <v>01 - 08 - 1992</v>
          </cell>
          <cell r="K4415" t="str">
            <v>01 - 08 - 1993</v>
          </cell>
          <cell r="L4415" t="str">
            <v>P</v>
          </cell>
          <cell r="M4415" t="str">
            <v>IV/b</v>
          </cell>
          <cell r="N4415" t="str">
            <v>01 - 04 - 2011</v>
          </cell>
          <cell r="O4415" t="str">
            <v>23</v>
          </cell>
          <cell r="P4415" t="str">
            <v>0</v>
          </cell>
          <cell r="Q4415" t="str">
            <v>31</v>
          </cell>
          <cell r="R4415" t="str">
            <v>11 - 01 - 2017</v>
          </cell>
          <cell r="S4415" t="str">
            <v>Inspektur Pembantu Wilayah III</v>
          </cell>
          <cell r="T4415" t="str">
            <v/>
          </cell>
          <cell r="U4415" t="str">
            <v/>
          </cell>
          <cell r="V4415" t="str">
            <v/>
          </cell>
          <cell r="W4415" t="str">
            <v>Inspektur Pembantu Wilayah III</v>
          </cell>
          <cell r="X4415" t="str">
            <v>Inspektorat</v>
          </cell>
          <cell r="Y4415" t="str">
            <v>S-1 PETERNAKAN</v>
          </cell>
          <cell r="Z4415" t="str">
            <v>31-12-1987</v>
          </cell>
          <cell r="AA4415" t="str">
            <v>Aktif</v>
          </cell>
          <cell r="AB4415" t="str">
            <v>PNS Daerah Kab./Kota yang bekerja pada Kab./Kota</v>
          </cell>
          <cell r="AC4415" t="str">
            <v>Pemerintah Kab. Tolitoli</v>
          </cell>
          <cell r="AD4415" t="str">
            <v>Pemerintah Kab. Tolitoli</v>
          </cell>
        </row>
        <row r="4416">
          <cell r="A4416">
            <v>4414</v>
          </cell>
          <cell r="B4416" t="str">
            <v>198002232002111001</v>
          </cell>
          <cell r="C4416" t="str">
            <v>570014000</v>
          </cell>
          <cell r="D4416" t="str">
            <v>YUSTIYANTO BANTILAN</v>
          </cell>
          <cell r="E4416" t="str">
            <v/>
          </cell>
          <cell r="F4416" t="str">
            <v>S.Kom., M.Si</v>
          </cell>
          <cell r="G4416" t="str">
            <v>TOLITOLI</v>
          </cell>
          <cell r="H4416" t="str">
            <v>23 - 02 - 1980</v>
          </cell>
          <cell r="I4416" t="str">
            <v>II/a</v>
          </cell>
          <cell r="J4416" t="str">
            <v>01 - 11 - 2002</v>
          </cell>
          <cell r="K4416" t="str">
            <v>01 - 12 - 2003</v>
          </cell>
          <cell r="L4416" t="str">
            <v>L</v>
          </cell>
          <cell r="M4416" t="str">
            <v>III/d</v>
          </cell>
          <cell r="N4416" t="str">
            <v>01 - 10 - 2014</v>
          </cell>
          <cell r="O4416" t="str">
            <v>9</v>
          </cell>
          <cell r="P4416" t="str">
            <v>11</v>
          </cell>
          <cell r="Q4416" t="str">
            <v>31</v>
          </cell>
          <cell r="R4416" t="str">
            <v>02 - 05 - 2018</v>
          </cell>
          <cell r="S4416" t="str">
            <v>Kepala Bagian Administrasi Pembangunan Dan Sumber Daya Alam</v>
          </cell>
          <cell r="T4416" t="str">
            <v/>
          </cell>
          <cell r="U4416" t="str">
            <v/>
          </cell>
          <cell r="V4416" t="str">
            <v/>
          </cell>
          <cell r="W4416" t="str">
            <v>Bagian Administrasi Pembangunan Dan Sumber Daya Alam</v>
          </cell>
          <cell r="X4416" t="str">
            <v>Sekretariat Daerah</v>
          </cell>
          <cell r="Y4416" t="str">
            <v>S-1 KOMPUTER</v>
          </cell>
          <cell r="Z4416" t="str">
            <v>02-06-2005</v>
          </cell>
          <cell r="AA4416" t="str">
            <v>Aktif</v>
          </cell>
          <cell r="AB4416" t="str">
            <v>PNS Daerah Kab./Kota yang bekerja pada Kab./Kota</v>
          </cell>
          <cell r="AC4416" t="str">
            <v>Pemerintah Kab. Tolitoli</v>
          </cell>
          <cell r="AD4416" t="str">
            <v>Pemerintah Kab. Tolitoli</v>
          </cell>
        </row>
        <row r="4417">
          <cell r="A4417">
            <v>4415</v>
          </cell>
          <cell r="B4417" t="str">
            <v>197309262003121004</v>
          </cell>
          <cell r="C4417" t="str">
            <v>570015626</v>
          </cell>
          <cell r="D4417" t="str">
            <v>BUSTAMAN</v>
          </cell>
          <cell r="E4417" t="str">
            <v/>
          </cell>
          <cell r="F4417" t="str">
            <v>SH</v>
          </cell>
          <cell r="G4417" t="str">
            <v>BANGKIR</v>
          </cell>
          <cell r="H4417" t="str">
            <v>26 - 09 - 1973</v>
          </cell>
          <cell r="I4417" t="str">
            <v>III/a</v>
          </cell>
          <cell r="J4417" t="str">
            <v>01 - 12 - 2003</v>
          </cell>
          <cell r="K4417" t="str">
            <v>01 - 03 - 2005</v>
          </cell>
          <cell r="L4417" t="str">
            <v>L</v>
          </cell>
          <cell r="M4417" t="str">
            <v>IV/a</v>
          </cell>
          <cell r="N4417" t="str">
            <v>01 - 04 - 2015</v>
          </cell>
          <cell r="O4417" t="str">
            <v>11</v>
          </cell>
          <cell r="P4417" t="str">
            <v>4</v>
          </cell>
          <cell r="Q4417" t="str">
            <v>31</v>
          </cell>
          <cell r="R4417" t="str">
            <v>11 - 01 - 2017</v>
          </cell>
          <cell r="S4417" t="str">
            <v>Camat Dampal Utara</v>
          </cell>
          <cell r="T4417" t="str">
            <v/>
          </cell>
          <cell r="U4417" t="str">
            <v/>
          </cell>
          <cell r="V4417" t="str">
            <v/>
          </cell>
          <cell r="W4417" t="str">
            <v>Kecamatan Dampal Utara</v>
          </cell>
          <cell r="X4417" t="str">
            <v>Pemerintah Kabupaten Tolitoli</v>
          </cell>
          <cell r="Y4417" t="str">
            <v>S-1 ILMU HUKUM</v>
          </cell>
          <cell r="Z4417" t="str">
            <v>31-12-1999</v>
          </cell>
          <cell r="AA4417" t="str">
            <v>Aktif</v>
          </cell>
          <cell r="AB4417" t="str">
            <v>PNS Daerah Kab./Kota yang bekerja pada Kab./Kota</v>
          </cell>
          <cell r="AC4417" t="str">
            <v>Pemerintah Kab. Tolitoli</v>
          </cell>
          <cell r="AD4417" t="str">
            <v>Pemerintah Kab. Tolitoli</v>
          </cell>
        </row>
        <row r="4418">
          <cell r="A4418">
            <v>4416</v>
          </cell>
          <cell r="B4418" t="str">
            <v>196002071989032002</v>
          </cell>
          <cell r="C4418" t="str">
            <v>050057738</v>
          </cell>
          <cell r="D4418" t="str">
            <v>MARYAM</v>
          </cell>
          <cell r="E4418" t="str">
            <v>DRA</v>
          </cell>
          <cell r="F4418" t="str">
            <v/>
          </cell>
          <cell r="G4418" t="str">
            <v>TOLITOLI</v>
          </cell>
          <cell r="H4418" t="str">
            <v>07 - 02 - 1960</v>
          </cell>
          <cell r="I4418" t="str">
            <v>III/a</v>
          </cell>
          <cell r="J4418" t="str">
            <v>01 - 03 - 1989</v>
          </cell>
          <cell r="K4418" t="str">
            <v>01 - 10 - 1990</v>
          </cell>
          <cell r="L4418" t="str">
            <v>P</v>
          </cell>
          <cell r="M4418" t="str">
            <v>IV/b</v>
          </cell>
          <cell r="N4418" t="str">
            <v>01 - 04 - 2008</v>
          </cell>
          <cell r="O4418" t="str">
            <v>19</v>
          </cell>
          <cell r="P4418" t="str">
            <v>1</v>
          </cell>
          <cell r="Q4418" t="str">
            <v>31</v>
          </cell>
          <cell r="R4418" t="str">
            <v>11 - 01 - 2017</v>
          </cell>
          <cell r="S4418" t="str">
            <v>Sekretaris</v>
          </cell>
          <cell r="T4418" t="str">
            <v/>
          </cell>
          <cell r="U4418" t="str">
            <v/>
          </cell>
          <cell r="V4418" t="str">
            <v/>
          </cell>
          <cell r="W4418" t="str">
            <v>Sekretariat</v>
          </cell>
          <cell r="X4418" t="str">
            <v>Inspektorat</v>
          </cell>
          <cell r="Y4418" t="str">
            <v>S-1/STRATA SATU</v>
          </cell>
          <cell r="Z4418" t="str">
            <v>31-12-1987</v>
          </cell>
          <cell r="AA4418" t="str">
            <v>Aktif</v>
          </cell>
          <cell r="AB4418" t="str">
            <v>PNS Daerah Kab./Kota yang bekerja pada Kab./Kota</v>
          </cell>
          <cell r="AC4418" t="str">
            <v>Pemerintah Kab. Tolitoli</v>
          </cell>
          <cell r="AD4418" t="str">
            <v>Pemerintah Kab. Tolitoli</v>
          </cell>
        </row>
        <row r="4419">
          <cell r="A4419">
            <v>4417</v>
          </cell>
          <cell r="B4419" t="str">
            <v>198112121999121001</v>
          </cell>
          <cell r="C4419" t="str">
            <v>010264378</v>
          </cell>
          <cell r="D4419" t="str">
            <v>HERRY OCTAVIA MENDUR</v>
          </cell>
          <cell r="E4419" t="str">
            <v/>
          </cell>
          <cell r="F4419" t="str">
            <v>SSTP</v>
          </cell>
          <cell r="G4419" t="str">
            <v>JAKARTA</v>
          </cell>
          <cell r="H4419" t="str">
            <v>12 - 12 - 1981</v>
          </cell>
          <cell r="I4419" t="str">
            <v>II/a</v>
          </cell>
          <cell r="J4419" t="str">
            <v>01 - 12 - 1999</v>
          </cell>
          <cell r="K4419" t="str">
            <v>01 - 06 - 2001</v>
          </cell>
          <cell r="L4419" t="str">
            <v>L</v>
          </cell>
          <cell r="M4419" t="str">
            <v>IV/a</v>
          </cell>
          <cell r="N4419" t="str">
            <v>01 - 04 - 2016</v>
          </cell>
          <cell r="O4419" t="str">
            <v>12</v>
          </cell>
          <cell r="P4419" t="str">
            <v>6</v>
          </cell>
          <cell r="Q4419" t="str">
            <v>31</v>
          </cell>
          <cell r="R4419" t="str">
            <v>11 - 01 - 2017</v>
          </cell>
          <cell r="S4419" t="str">
            <v>Sekretaris</v>
          </cell>
          <cell r="T4419" t="str">
            <v/>
          </cell>
          <cell r="U4419" t="str">
            <v/>
          </cell>
          <cell r="V4419" t="str">
            <v/>
          </cell>
          <cell r="W4419" t="str">
            <v>Sekretariat</v>
          </cell>
          <cell r="X4419" t="str">
            <v>Badan Keuangan Daerah</v>
          </cell>
          <cell r="Y4419" t="str">
            <v>S-1 S T P D N</v>
          </cell>
          <cell r="Z4419" t="str">
            <v>31-12-2003</v>
          </cell>
          <cell r="AA4419" t="str">
            <v>Tugas Belajar</v>
          </cell>
          <cell r="AB4419" t="str">
            <v>PNS Daerah Kab./Kota yang bekerja pada Kab./Kota</v>
          </cell>
          <cell r="AC4419" t="str">
            <v>Pemerintah Kab. Tolitoli</v>
          </cell>
          <cell r="AD4419" t="str">
            <v>Pemerintah Kab. Tolitoli</v>
          </cell>
        </row>
        <row r="4420">
          <cell r="A4420">
            <v>4418</v>
          </cell>
          <cell r="B4420" t="str">
            <v>197110302000032002</v>
          </cell>
          <cell r="C4420" t="str">
            <v>570012939</v>
          </cell>
          <cell r="D4420" t="str">
            <v>ENDANG DWI WAHYUNI BANTILAN</v>
          </cell>
          <cell r="E4420" t="str">
            <v/>
          </cell>
          <cell r="F4420" t="str">
            <v>SE.,M.Si</v>
          </cell>
          <cell r="G4420" t="str">
            <v>UJUNG PANDANG</v>
          </cell>
          <cell r="H4420" t="str">
            <v>30 - 10 - 1971</v>
          </cell>
          <cell r="I4420" t="str">
            <v>II/b</v>
          </cell>
          <cell r="J4420" t="str">
            <v>01 - 03 - 2000</v>
          </cell>
          <cell r="K4420" t="str">
            <v>01 - 03 - 2001</v>
          </cell>
          <cell r="L4420" t="str">
            <v>P</v>
          </cell>
          <cell r="M4420" t="str">
            <v>IV/a</v>
          </cell>
          <cell r="N4420" t="str">
            <v>01 - 10 - 2016</v>
          </cell>
          <cell r="O4420" t="str">
            <v>14</v>
          </cell>
          <cell r="P4420" t="str">
            <v>7</v>
          </cell>
          <cell r="Q4420" t="str">
            <v>31</v>
          </cell>
          <cell r="R4420" t="str">
            <v>02 - 05 - 2018</v>
          </cell>
          <cell r="S4420" t="str">
            <v>Kepala Bagian Umum Dan Keuangan</v>
          </cell>
          <cell r="T4420" t="str">
            <v/>
          </cell>
          <cell r="U4420" t="str">
            <v/>
          </cell>
          <cell r="V4420" t="str">
            <v/>
          </cell>
          <cell r="W4420" t="str">
            <v>Bagian Umum Dan Keuangan</v>
          </cell>
          <cell r="X4420" t="str">
            <v>Sekretaris Dewan Perwakilan Rakyat Daerah</v>
          </cell>
          <cell r="Y4420" t="str">
            <v>S-2 MAGISTER EKONOMI PEMBANGUNAN</v>
          </cell>
          <cell r="Z4420" t="str">
            <v>31-12-2007</v>
          </cell>
          <cell r="AA4420" t="str">
            <v>Aktif</v>
          </cell>
          <cell r="AB4420" t="str">
            <v>PNS Daerah Kab./Kota yang bekerja pada Kab./Kota</v>
          </cell>
          <cell r="AC4420" t="str">
            <v>Pemerintah Kab. Tolitoli</v>
          </cell>
          <cell r="AD4420" t="str">
            <v>Pemerintah Kab. Tolitoli</v>
          </cell>
        </row>
        <row r="4421">
          <cell r="A4421">
            <v>4419</v>
          </cell>
          <cell r="B4421" t="str">
            <v>196008181982031016</v>
          </cell>
          <cell r="C4421" t="str">
            <v>050034295</v>
          </cell>
          <cell r="D4421" t="str">
            <v>A USMAN</v>
          </cell>
          <cell r="E4421" t="str">
            <v/>
          </cell>
          <cell r="F4421" t="str">
            <v>SH</v>
          </cell>
          <cell r="G4421" t="str">
            <v>MAKASSAR</v>
          </cell>
          <cell r="H4421" t="str">
            <v>18 - 08 - 1960</v>
          </cell>
          <cell r="I4421" t="str">
            <v>II/a</v>
          </cell>
          <cell r="J4421" t="str">
            <v>01 - 03 - 1982</v>
          </cell>
          <cell r="K4421" t="str">
            <v>01 - 09 - 1983</v>
          </cell>
          <cell r="L4421" t="str">
            <v>L</v>
          </cell>
          <cell r="M4421" t="str">
            <v>IV/b</v>
          </cell>
          <cell r="N4421" t="str">
            <v>01 - 04 - 2015</v>
          </cell>
          <cell r="O4421" t="str">
            <v>28</v>
          </cell>
          <cell r="P4421" t="str">
            <v>1</v>
          </cell>
          <cell r="Q4421" t="str">
            <v>31</v>
          </cell>
          <cell r="R4421" t="str">
            <v>11 - 01 - 2017</v>
          </cell>
          <cell r="S4421" t="str">
            <v>Sekretaris</v>
          </cell>
          <cell r="T4421" t="str">
            <v/>
          </cell>
          <cell r="U4421" t="str">
            <v/>
          </cell>
          <cell r="V4421" t="str">
            <v/>
          </cell>
          <cell r="W4421" t="str">
            <v>Sekretariat</v>
          </cell>
          <cell r="X4421" t="str">
            <v>Badan Penanggulangan Bencana Daerah</v>
          </cell>
          <cell r="Y4421" t="str">
            <v>S-1 HUKUM</v>
          </cell>
          <cell r="Z4421" t="str">
            <v>31-12-2002</v>
          </cell>
          <cell r="AA4421" t="str">
            <v>Aktif</v>
          </cell>
          <cell r="AB4421" t="str">
            <v>PNS Daerah Kab./Kota yang bekerja pada Kab./Kota</v>
          </cell>
          <cell r="AC4421" t="str">
            <v>Pemerintah Kab. Tolitoli</v>
          </cell>
          <cell r="AD4421" t="str">
            <v>Pemerintah Kab. Tolitoli</v>
          </cell>
        </row>
        <row r="4422">
          <cell r="A4422">
            <v>4420</v>
          </cell>
          <cell r="B4422" t="str">
            <v>197011281998031006</v>
          </cell>
          <cell r="C4422" t="str">
            <v>010262525</v>
          </cell>
          <cell r="D4422" t="str">
            <v>SUKIRNOV LARATE</v>
          </cell>
          <cell r="E4422" t="str">
            <v/>
          </cell>
          <cell r="F4422" t="str">
            <v>SH</v>
          </cell>
          <cell r="G4422" t="str">
            <v>MANADO</v>
          </cell>
          <cell r="H4422" t="str">
            <v>28 - 11 - 1970</v>
          </cell>
          <cell r="I4422" t="str">
            <v>III/a</v>
          </cell>
          <cell r="J4422" t="str">
            <v>01 - 03 - 1998</v>
          </cell>
          <cell r="K4422" t="str">
            <v>01 - 04 - 1999</v>
          </cell>
          <cell r="L4422" t="str">
            <v>L</v>
          </cell>
          <cell r="M4422" t="str">
            <v>IV/b</v>
          </cell>
          <cell r="N4422" t="str">
            <v>01 - 10 - 2015</v>
          </cell>
          <cell r="O4422" t="str">
            <v>18</v>
          </cell>
          <cell r="P4422" t="str">
            <v>6</v>
          </cell>
          <cell r="Q4422" t="str">
            <v>31</v>
          </cell>
          <cell r="R4422" t="str">
            <v>02 - 05 - 2018</v>
          </cell>
          <cell r="S4422" t="str">
            <v>Sekretaris</v>
          </cell>
          <cell r="T4422" t="str">
            <v/>
          </cell>
          <cell r="U4422" t="str">
            <v/>
          </cell>
          <cell r="V4422" t="str">
            <v/>
          </cell>
          <cell r="W4422" t="str">
            <v>Sekretariat</v>
          </cell>
          <cell r="X4422" t="str">
            <v>Dinas Perindustrian</v>
          </cell>
          <cell r="Y4422" t="str">
            <v>S-1 HUKUM INTERNASIONAL</v>
          </cell>
          <cell r="Z4422" t="str">
            <v>31-12-1994</v>
          </cell>
          <cell r="AA4422" t="str">
            <v>Aktif</v>
          </cell>
          <cell r="AB4422" t="str">
            <v>PNS Daerah Kab./Kota yang bekerja pada Kab./Kota</v>
          </cell>
          <cell r="AC4422" t="str">
            <v>Pemerintah Kab. Tolitoli</v>
          </cell>
          <cell r="AD4422" t="str">
            <v>Pemerintah Kab. Tolitoli</v>
          </cell>
        </row>
        <row r="4423">
          <cell r="A4423">
            <v>4421</v>
          </cell>
          <cell r="B4423" t="str">
            <v>196510051990031024</v>
          </cell>
          <cell r="C4423" t="str">
            <v>570010396</v>
          </cell>
          <cell r="D4423" t="str">
            <v>SYAHRUDIN</v>
          </cell>
          <cell r="E4423" t="str">
            <v/>
          </cell>
          <cell r="F4423" t="str">
            <v>S. Sos</v>
          </cell>
          <cell r="G4423" t="str">
            <v>TOLITOLI</v>
          </cell>
          <cell r="H4423" t="str">
            <v>05 - 10 - 1965</v>
          </cell>
          <cell r="I4423" t="str">
            <v>I/a</v>
          </cell>
          <cell r="J4423" t="str">
            <v>01 - 03 - 1990</v>
          </cell>
          <cell r="K4423" t="str">
            <v>01 - 04 - 1991</v>
          </cell>
          <cell r="L4423" t="str">
            <v>L</v>
          </cell>
          <cell r="M4423" t="str">
            <v>IV/b</v>
          </cell>
          <cell r="N4423" t="str">
            <v>01 - 04 - 2013</v>
          </cell>
          <cell r="O4423" t="str">
            <v>14</v>
          </cell>
          <cell r="P4423" t="str">
            <v>5</v>
          </cell>
          <cell r="Q4423" t="str">
            <v>31</v>
          </cell>
          <cell r="R4423" t="str">
            <v>22 - 03 - 2010</v>
          </cell>
          <cell r="S4423" t="str">
            <v>KEPALA KANTOR KECAMATAN DAKOPEMEAN</v>
          </cell>
          <cell r="T4423" t="str">
            <v/>
          </cell>
          <cell r="U4423" t="str">
            <v/>
          </cell>
          <cell r="V4423" t="str">
            <v/>
          </cell>
          <cell r="W4423" t="str">
            <v>KANTOR KECAMATAN DAKOPEMEAN</v>
          </cell>
          <cell r="X4423" t="str">
            <v>Pemerintah Kabupaten Tolitoli</v>
          </cell>
          <cell r="Y4423" t="str">
            <v>S-1 ILMU ADMINISTRASI</v>
          </cell>
          <cell r="Z4423" t="str">
            <v>31-12-2002</v>
          </cell>
          <cell r="AA4423" t="str">
            <v>Aktif</v>
          </cell>
          <cell r="AB4423" t="str">
            <v>PNS Daerah Kab./Kota yang bekerja pada Kab./Kota</v>
          </cell>
          <cell r="AC4423" t="str">
            <v>Pemerintah Kab. Tolitoli</v>
          </cell>
          <cell r="AD4423" t="str">
            <v>Pemerintah Kab. Tolitoli</v>
          </cell>
        </row>
        <row r="4424">
          <cell r="A4424">
            <v>4422</v>
          </cell>
          <cell r="B4424" t="str">
            <v>197606141997031004</v>
          </cell>
          <cell r="C4424" t="str">
            <v>010259289</v>
          </cell>
          <cell r="D4424" t="str">
            <v>M OH. FADLY</v>
          </cell>
          <cell r="E4424" t="str">
            <v/>
          </cell>
          <cell r="F4424" t="str">
            <v>S.Sos. M.Si</v>
          </cell>
          <cell r="G4424" t="str">
            <v>TOLITOLI</v>
          </cell>
          <cell r="H4424" t="str">
            <v>14 - 06 - 1976</v>
          </cell>
          <cell r="I4424" t="str">
            <v>II/a</v>
          </cell>
          <cell r="J4424" t="str">
            <v>01 - 03 - 1997</v>
          </cell>
          <cell r="K4424" t="str">
            <v>01 - 04 - 1998</v>
          </cell>
          <cell r="L4424" t="str">
            <v>L</v>
          </cell>
          <cell r="M4424" t="str">
            <v>IV/b</v>
          </cell>
          <cell r="N4424" t="str">
            <v>01 - 04 - 2018</v>
          </cell>
          <cell r="O4424" t="str">
            <v>16</v>
          </cell>
          <cell r="P4424" t="str">
            <v>0</v>
          </cell>
          <cell r="Q4424" t="str">
            <v>31</v>
          </cell>
          <cell r="R4424" t="str">
            <v>11 - 01 - 2017</v>
          </cell>
          <cell r="S4424" t="str">
            <v>Sekretaris</v>
          </cell>
          <cell r="T4424" t="str">
            <v/>
          </cell>
          <cell r="U4424" t="str">
            <v/>
          </cell>
          <cell r="V4424" t="str">
            <v/>
          </cell>
          <cell r="W4424" t="str">
            <v>Sekretariat</v>
          </cell>
          <cell r="X4424" t="str">
            <v>Dinas Penanaman Modal Dan Pelayanan Terpadu Satu Pintu</v>
          </cell>
          <cell r="Y4424" t="str">
            <v>S-2 MANAJEMEN PEMBANGUNAN DAERAH</v>
          </cell>
          <cell r="Z4424" t="str">
            <v>01-01-2004</v>
          </cell>
          <cell r="AA4424" t="str">
            <v>Aktif</v>
          </cell>
          <cell r="AB4424" t="str">
            <v>PNS Daerah Kab./Kota yang bekerja pada Kab./Kota</v>
          </cell>
          <cell r="AC4424" t="str">
            <v>Pemerintah Kab. Tolitoli</v>
          </cell>
          <cell r="AD4424" t="str">
            <v>Pemerintah Kab. Tolitoli</v>
          </cell>
        </row>
        <row r="4425">
          <cell r="A4425">
            <v>4423</v>
          </cell>
          <cell r="B4425" t="str">
            <v>196709011994031008</v>
          </cell>
          <cell r="C4425" t="str">
            <v>570011805</v>
          </cell>
          <cell r="D4425" t="str">
            <v>MOHAMMAD NUR MUSA TAHIR MASYHUR</v>
          </cell>
          <cell r="E4425" t="str">
            <v/>
          </cell>
          <cell r="F4425" t="str">
            <v>SH</v>
          </cell>
          <cell r="G4425" t="str">
            <v>TOLITOLI</v>
          </cell>
          <cell r="H4425" t="str">
            <v>01 - 09 - 1967</v>
          </cell>
          <cell r="I4425" t="str">
            <v>III/a</v>
          </cell>
          <cell r="J4425" t="str">
            <v>01 - 03 - 1994</v>
          </cell>
          <cell r="K4425" t="str">
            <v>01 - 08 - 1995</v>
          </cell>
          <cell r="L4425" t="str">
            <v>L</v>
          </cell>
          <cell r="M4425" t="str">
            <v>IV/c</v>
          </cell>
          <cell r="N4425" t="str">
            <v>01 - 04 - 2015</v>
          </cell>
          <cell r="O4425" t="str">
            <v>21</v>
          </cell>
          <cell r="P4425" t="str">
            <v>1</v>
          </cell>
          <cell r="Q4425" t="str">
            <v>31</v>
          </cell>
          <cell r="R4425" t="str">
            <v>02 - 05 - 2018</v>
          </cell>
          <cell r="S4425" t="str">
            <v>Sekretaris</v>
          </cell>
          <cell r="T4425" t="str">
            <v/>
          </cell>
          <cell r="U4425" t="str">
            <v/>
          </cell>
          <cell r="V4425" t="str">
            <v/>
          </cell>
          <cell r="W4425" t="str">
            <v>Sekretariat</v>
          </cell>
          <cell r="X4425" t="str">
            <v>Dinas Pengendalian Penduduk Dan Keluarga Berencana</v>
          </cell>
          <cell r="Y4425" t="str">
            <v>S-1 HUKUM INTERNASIONAL</v>
          </cell>
          <cell r="Z4425" t="str">
            <v>31-12-1992</v>
          </cell>
          <cell r="AA4425" t="str">
            <v>Aktif</v>
          </cell>
          <cell r="AB4425" t="str">
            <v>PNS Daerah Kab./Kota yang bekerja pada Kab./Kota</v>
          </cell>
          <cell r="AC4425" t="str">
            <v>Pemerintah Kab. Tolitoli</v>
          </cell>
          <cell r="AD4425" t="str">
            <v>Pemerintah Kab. Tolitoli</v>
          </cell>
        </row>
        <row r="4426">
          <cell r="A4426">
            <v>4424</v>
          </cell>
          <cell r="B4426" t="str">
            <v>197905172003122002</v>
          </cell>
          <cell r="C4426" t="str">
            <v>570015633</v>
          </cell>
          <cell r="D4426" t="str">
            <v>MIRNAWATI</v>
          </cell>
          <cell r="E4426" t="str">
            <v/>
          </cell>
          <cell r="F4426" t="str">
            <v>S.SOS</v>
          </cell>
          <cell r="G4426" t="str">
            <v>TOLITOLI</v>
          </cell>
          <cell r="H4426" t="str">
            <v>17 - 05 - 1979</v>
          </cell>
          <cell r="I4426" t="str">
            <v>III/a</v>
          </cell>
          <cell r="J4426" t="str">
            <v>01 - 12 - 2003</v>
          </cell>
          <cell r="K4426" t="str">
            <v>01 - 03 - 2005</v>
          </cell>
          <cell r="L4426" t="str">
            <v>P</v>
          </cell>
          <cell r="M4426" t="str">
            <v>IV/a</v>
          </cell>
          <cell r="N4426" t="str">
            <v>01 - 04 - 2016</v>
          </cell>
          <cell r="O4426" t="str">
            <v>12</v>
          </cell>
          <cell r="P4426" t="str">
            <v>4</v>
          </cell>
          <cell r="Q4426" t="str">
            <v>31</v>
          </cell>
          <cell r="R4426" t="str">
            <v>02 - 05 - 2018</v>
          </cell>
          <cell r="S4426" t="str">
            <v>Sekretaris</v>
          </cell>
          <cell r="T4426" t="str">
            <v/>
          </cell>
          <cell r="U4426" t="str">
            <v/>
          </cell>
          <cell r="V4426" t="str">
            <v/>
          </cell>
          <cell r="W4426" t="str">
            <v>Sekretariat</v>
          </cell>
          <cell r="X4426" t="str">
            <v>Badan Kepegawaian Dan Pengembangan Sumber Daya Manusia</v>
          </cell>
          <cell r="Y4426" t="str">
            <v>S-1 SOSIAL POLITIK ADMINISTRASI NEGARA</v>
          </cell>
          <cell r="Z4426" t="str">
            <v>31-12-2002</v>
          </cell>
          <cell r="AA4426" t="str">
            <v>Aktif</v>
          </cell>
          <cell r="AB4426" t="str">
            <v>PNS Daerah Kab./Kota yang bekerja pada Kab./Kota</v>
          </cell>
          <cell r="AC4426" t="str">
            <v>Pemerintah Kab. Tolitoli</v>
          </cell>
          <cell r="AD4426" t="str">
            <v>Pemerintah Kab. Tolitoli</v>
          </cell>
        </row>
        <row r="4427">
          <cell r="A4427">
            <v>4425</v>
          </cell>
          <cell r="B4427" t="str">
            <v>196506102000031004</v>
          </cell>
          <cell r="C4427" t="str">
            <v>570012854</v>
          </cell>
          <cell r="D4427" t="str">
            <v>DAHRI D MIN`UN</v>
          </cell>
          <cell r="E4427" t="str">
            <v/>
          </cell>
          <cell r="F4427" t="str">
            <v>SE</v>
          </cell>
          <cell r="G4427" t="str">
            <v>TOLITOLI</v>
          </cell>
          <cell r="H4427" t="str">
            <v>10 - 06 - 1965</v>
          </cell>
          <cell r="I4427" t="str">
            <v>III/a</v>
          </cell>
          <cell r="J4427" t="str">
            <v>01 - 03 - 2000</v>
          </cell>
          <cell r="K4427" t="str">
            <v>01 - 03 - 2001</v>
          </cell>
          <cell r="L4427" t="str">
            <v>L</v>
          </cell>
          <cell r="M4427" t="str">
            <v>IV/b</v>
          </cell>
          <cell r="N4427" t="str">
            <v>01 - 04 - 2013</v>
          </cell>
          <cell r="O4427" t="str">
            <v>13</v>
          </cell>
          <cell r="P4427" t="str">
            <v>1</v>
          </cell>
          <cell r="Q4427" t="str">
            <v>31</v>
          </cell>
          <cell r="R4427" t="str">
            <v>11 - 01 - 2017</v>
          </cell>
          <cell r="S4427" t="str">
            <v>Camat Baolan</v>
          </cell>
          <cell r="T4427" t="str">
            <v/>
          </cell>
          <cell r="U4427" t="str">
            <v/>
          </cell>
          <cell r="V4427" t="str">
            <v/>
          </cell>
          <cell r="W4427" t="str">
            <v>Kecamatan Baolan</v>
          </cell>
          <cell r="X4427" t="str">
            <v>Pemerintah Kabupaten Tolitoli</v>
          </cell>
          <cell r="Y4427" t="str">
            <v>S-1 EKONOMI MANAJEMEN</v>
          </cell>
          <cell r="Z4427" t="str">
            <v>31-12-1993</v>
          </cell>
          <cell r="AA4427" t="str">
            <v>Aktif</v>
          </cell>
          <cell r="AB4427" t="str">
            <v>PNS Daerah Kab./Kota yang bekerja pada Kab./Kota</v>
          </cell>
          <cell r="AC4427" t="str">
            <v>Pemerintah Kab. Tolitoli</v>
          </cell>
          <cell r="AD4427" t="str">
            <v>Pemerintah Kab. Tolitoli</v>
          </cell>
        </row>
        <row r="4428">
          <cell r="A4428">
            <v>4426</v>
          </cell>
          <cell r="B4428" t="str">
            <v>197703282002111001</v>
          </cell>
          <cell r="C4428" t="str">
            <v>570013846</v>
          </cell>
          <cell r="D4428" t="str">
            <v>CHAIRUDDIN</v>
          </cell>
          <cell r="E4428" t="str">
            <v/>
          </cell>
          <cell r="F4428" t="str">
            <v>SE</v>
          </cell>
          <cell r="G4428" t="str">
            <v>OGOTUA</v>
          </cell>
          <cell r="H4428" t="str">
            <v>28 - 03 - 1977</v>
          </cell>
          <cell r="I4428" t="str">
            <v>III/a</v>
          </cell>
          <cell r="J4428" t="str">
            <v>01 - 11 - 2002</v>
          </cell>
          <cell r="K4428" t="str">
            <v>01 - 12 - 2003</v>
          </cell>
          <cell r="L4428" t="str">
            <v>L</v>
          </cell>
          <cell r="M4428" t="str">
            <v>III/d</v>
          </cell>
          <cell r="N4428" t="str">
            <v>01 - 04 - 2013</v>
          </cell>
          <cell r="O4428" t="str">
            <v>10</v>
          </cell>
          <cell r="P4428" t="str">
            <v>5</v>
          </cell>
          <cell r="Q4428" t="str">
            <v>31</v>
          </cell>
          <cell r="R4428" t="str">
            <v>11 - 01 - 2017</v>
          </cell>
          <cell r="S4428" t="str">
            <v>Camat Ogodeide</v>
          </cell>
          <cell r="T4428" t="str">
            <v/>
          </cell>
          <cell r="U4428" t="str">
            <v/>
          </cell>
          <cell r="V4428" t="str">
            <v/>
          </cell>
          <cell r="W4428" t="str">
            <v>Kecamatan Ogodeide</v>
          </cell>
          <cell r="X4428" t="str">
            <v>Pemerintah Kabupaten Tolitoli</v>
          </cell>
          <cell r="Y4428" t="str">
            <v>S-1 EKONOMI AKUNTANSI</v>
          </cell>
          <cell r="Z4428" t="str">
            <v>31-12-2000</v>
          </cell>
          <cell r="AA4428" t="str">
            <v>Aktif</v>
          </cell>
          <cell r="AB4428" t="str">
            <v>PNS Daerah Kab./Kota yang bekerja pada Kab./Kota</v>
          </cell>
          <cell r="AC4428" t="str">
            <v>Pemerintah Kab. Tolitoli</v>
          </cell>
          <cell r="AD4428" t="str">
            <v>Pemerintah Kab. Tolitoli</v>
          </cell>
        </row>
        <row r="4429">
          <cell r="A4429">
            <v>4427</v>
          </cell>
          <cell r="B4429" t="str">
            <v>197005032001071001</v>
          </cell>
          <cell r="C4429" t="str">
            <v>570013557</v>
          </cell>
          <cell r="D4429" t="str">
            <v>KAHARUDDIN</v>
          </cell>
          <cell r="E4429" t="str">
            <v/>
          </cell>
          <cell r="F4429" t="str">
            <v>S.Sos</v>
          </cell>
          <cell r="G4429" t="str">
            <v>TOLITOLI</v>
          </cell>
          <cell r="H4429" t="str">
            <v>03 - 05 - 1970</v>
          </cell>
          <cell r="I4429" t="str">
            <v>III/a</v>
          </cell>
          <cell r="J4429" t="str">
            <v>01 - 07 - 2001</v>
          </cell>
          <cell r="K4429" t="str">
            <v>01 - 11 - 2002</v>
          </cell>
          <cell r="L4429" t="str">
            <v>L</v>
          </cell>
          <cell r="M4429" t="str">
            <v>IV/a</v>
          </cell>
          <cell r="N4429" t="str">
            <v>01 - 04 - 2014</v>
          </cell>
          <cell r="O4429" t="str">
            <v>12</v>
          </cell>
          <cell r="P4429" t="str">
            <v>9</v>
          </cell>
          <cell r="Q4429" t="str">
            <v>31</v>
          </cell>
          <cell r="R4429" t="str">
            <v>11 - 01 - 2017</v>
          </cell>
          <cell r="S4429" t="str">
            <v>Camat Dako Pemean</v>
          </cell>
          <cell r="T4429" t="str">
            <v/>
          </cell>
          <cell r="U4429" t="str">
            <v/>
          </cell>
          <cell r="V4429" t="str">
            <v/>
          </cell>
          <cell r="W4429" t="str">
            <v>Kecamatan Dako Pemean</v>
          </cell>
          <cell r="X4429" t="str">
            <v>Pemerintah Kabupaten Tolitoli</v>
          </cell>
          <cell r="Y4429" t="str">
            <v>S-1 SOSIAL POLITIK ADMINISTRASI NEGARA</v>
          </cell>
          <cell r="Z4429" t="str">
            <v>31-12-1996</v>
          </cell>
          <cell r="AA4429" t="str">
            <v>Aktif</v>
          </cell>
          <cell r="AB4429" t="str">
            <v>PNS Daerah Kab./Kota yang bekerja pada Kab./Kota</v>
          </cell>
          <cell r="AC4429" t="str">
            <v>Pemerintah Kab. Tolitoli</v>
          </cell>
          <cell r="AD4429" t="str">
            <v>Pemerintah Kab. Tolitoli</v>
          </cell>
        </row>
        <row r="4430">
          <cell r="A4430">
            <v>4428</v>
          </cell>
          <cell r="B4430" t="str">
            <v>196609012005011011</v>
          </cell>
          <cell r="C4430" t="str">
            <v>570017386</v>
          </cell>
          <cell r="D4430" t="str">
            <v>ASPAT</v>
          </cell>
          <cell r="E4430" t="str">
            <v/>
          </cell>
          <cell r="F4430" t="str">
            <v>S.SOS</v>
          </cell>
          <cell r="G4430" t="str">
            <v>TOLITOLI</v>
          </cell>
          <cell r="H4430" t="str">
            <v>01 - 09 - 1966</v>
          </cell>
          <cell r="I4430" t="str">
            <v>II/a</v>
          </cell>
          <cell r="J4430" t="str">
            <v>01 - 01 - 2005</v>
          </cell>
          <cell r="K4430" t="str">
            <v>01 - 03 - 2006</v>
          </cell>
          <cell r="L4430" t="str">
            <v>L</v>
          </cell>
          <cell r="M4430" t="str">
            <v>III/d</v>
          </cell>
          <cell r="N4430" t="str">
            <v>01 - 10 - 2014</v>
          </cell>
          <cell r="O4430" t="str">
            <v>13</v>
          </cell>
          <cell r="P4430" t="str">
            <v>6</v>
          </cell>
          <cell r="Q4430" t="str">
            <v>31</v>
          </cell>
          <cell r="R4430" t="str">
            <v>11 - 01 - 2017</v>
          </cell>
          <cell r="S4430" t="str">
            <v>Camat Galang</v>
          </cell>
          <cell r="T4430" t="str">
            <v/>
          </cell>
          <cell r="U4430" t="str">
            <v/>
          </cell>
          <cell r="V4430" t="str">
            <v/>
          </cell>
          <cell r="W4430" t="str">
            <v>Kecamatan Galang</v>
          </cell>
          <cell r="X4430" t="str">
            <v>Pemerintah Kabupaten Tolitoli</v>
          </cell>
          <cell r="Y4430" t="str">
            <v>S-1 ILMU PEMERINTAHAN</v>
          </cell>
          <cell r="Z4430" t="str">
            <v>31-12-2005</v>
          </cell>
          <cell r="AA4430" t="str">
            <v>Aktif</v>
          </cell>
          <cell r="AB4430" t="str">
            <v>PNS Daerah Kab./Kota yang bekerja pada Kab./Kota</v>
          </cell>
          <cell r="AC4430" t="str">
            <v>Pemerintah Kab. Tolitoli</v>
          </cell>
          <cell r="AD4430" t="str">
            <v>Pemerintah Kab. Tolitoli</v>
          </cell>
        </row>
        <row r="4431">
          <cell r="A4431">
            <v>4429</v>
          </cell>
          <cell r="B4431" t="str">
            <v>196009201991032004</v>
          </cell>
          <cell r="C4431" t="str">
            <v>570010695</v>
          </cell>
          <cell r="D4431" t="str">
            <v>RASNADIANA Y SAMAD</v>
          </cell>
          <cell r="E4431" t="str">
            <v/>
          </cell>
          <cell r="F4431" t="str">
            <v>SE</v>
          </cell>
          <cell r="G4431" t="str">
            <v>LEOK I</v>
          </cell>
          <cell r="H4431" t="str">
            <v>20 - 09 - 1960</v>
          </cell>
          <cell r="I4431" t="str">
            <v>III/a</v>
          </cell>
          <cell r="J4431" t="str">
            <v>01 - 03 - 1991</v>
          </cell>
          <cell r="K4431" t="str">
            <v>01 - 06 - 1992</v>
          </cell>
          <cell r="L4431" t="str">
            <v>P</v>
          </cell>
          <cell r="M4431" t="str">
            <v>IV/b</v>
          </cell>
          <cell r="N4431" t="str">
            <v>01 - 04 - 2006</v>
          </cell>
          <cell r="O4431" t="str">
            <v>15</v>
          </cell>
          <cell r="P4431" t="str">
            <v>1</v>
          </cell>
          <cell r="Q4431" t="str">
            <v>31</v>
          </cell>
          <cell r="R4431" t="str">
            <v>11 - 01 - 2017</v>
          </cell>
          <cell r="S4431" t="str">
            <v>Kepala Bagian Fasilitasi Penganggaran Dan Pengawasan</v>
          </cell>
          <cell r="T4431" t="str">
            <v/>
          </cell>
          <cell r="U4431" t="str">
            <v/>
          </cell>
          <cell r="V4431" t="str">
            <v/>
          </cell>
          <cell r="W4431" t="str">
            <v>Bagian Fasilitasi Penganggaran Dan Pengawasan</v>
          </cell>
          <cell r="X4431" t="str">
            <v>Sekretaris Dewan Perwakilan Rakyat Daerah</v>
          </cell>
          <cell r="Y4431" t="str">
            <v>S-1 EKONOMI MANAJEMEN</v>
          </cell>
          <cell r="Z4431" t="str">
            <v>31-12-1986</v>
          </cell>
          <cell r="AA4431" t="str">
            <v>Aktif</v>
          </cell>
          <cell r="AB4431" t="str">
            <v>PNS Daerah Kab./Kota yang bekerja pada Kab./Kota</v>
          </cell>
          <cell r="AC4431" t="str">
            <v>Pemerintah Kab. Tolitoli</v>
          </cell>
          <cell r="AD4431" t="str">
            <v>Pemerintah Kab. Tolitoli</v>
          </cell>
        </row>
        <row r="4432">
          <cell r="A4432">
            <v>4430</v>
          </cell>
          <cell r="B4432" t="str">
            <v>196908282000031006</v>
          </cell>
          <cell r="C4432" t="str">
            <v>570012850</v>
          </cell>
          <cell r="D4432" t="str">
            <v>MUHAMMAD MUKER</v>
          </cell>
          <cell r="E4432" t="str">
            <v/>
          </cell>
          <cell r="F4432" t="str">
            <v>S.Sos</v>
          </cell>
          <cell r="G4432" t="str">
            <v>TOLITOLI</v>
          </cell>
          <cell r="H4432" t="str">
            <v>28 - 08 - 1969</v>
          </cell>
          <cell r="I4432" t="str">
            <v>III/a</v>
          </cell>
          <cell r="J4432" t="str">
            <v>01 - 03 - 2000</v>
          </cell>
          <cell r="K4432" t="str">
            <v>01 - 03 - 2001</v>
          </cell>
          <cell r="L4432" t="str">
            <v>L</v>
          </cell>
          <cell r="M4432" t="str">
            <v>IV/b</v>
          </cell>
          <cell r="N4432" t="str">
            <v>01 - 04 - 2014</v>
          </cell>
          <cell r="O4432" t="str">
            <v>24</v>
          </cell>
          <cell r="P4432" t="str">
            <v>1</v>
          </cell>
          <cell r="Q4432" t="str">
            <v>31</v>
          </cell>
          <cell r="R4432" t="str">
            <v>02 - 05 - 2018</v>
          </cell>
          <cell r="S4432" t="str">
            <v>Sekretaris</v>
          </cell>
          <cell r="T4432" t="str">
            <v/>
          </cell>
          <cell r="U4432" t="str">
            <v/>
          </cell>
          <cell r="V4432" t="str">
            <v/>
          </cell>
          <cell r="W4432" t="str">
            <v>Sekretariat</v>
          </cell>
          <cell r="X4432" t="str">
            <v>Satuan Polisi Pamong Praja</v>
          </cell>
          <cell r="Y4432" t="str">
            <v>S-1 ILMU ADMINISTRASI NEGARA</v>
          </cell>
          <cell r="Z4432" t="str">
            <v>31-12-1997</v>
          </cell>
          <cell r="AA4432" t="str">
            <v>Aktif</v>
          </cell>
          <cell r="AB4432" t="str">
            <v>PNS Daerah Kab./Kota yang bekerja pada Kab./Kota</v>
          </cell>
          <cell r="AC4432" t="str">
            <v>Pemerintah Kab. Tolitoli</v>
          </cell>
          <cell r="AD4432" t="str">
            <v>Pemerintah Kab. Tolitoli</v>
          </cell>
        </row>
        <row r="4433">
          <cell r="A4433">
            <v>4431</v>
          </cell>
          <cell r="B4433" t="str">
            <v>196712301994032005</v>
          </cell>
          <cell r="C4433" t="str">
            <v>570011808</v>
          </cell>
          <cell r="D4433" t="str">
            <v>NURMIATI LOLO WAHAB</v>
          </cell>
          <cell r="E4433" t="str">
            <v>Ir</v>
          </cell>
          <cell r="F4433" t="str">
            <v/>
          </cell>
          <cell r="G4433" t="str">
            <v>TOLITOLI</v>
          </cell>
          <cell r="H4433" t="str">
            <v>30 - 12 - 1967</v>
          </cell>
          <cell r="I4433" t="str">
            <v>III/a</v>
          </cell>
          <cell r="J4433" t="str">
            <v>01 - 03 - 1994</v>
          </cell>
          <cell r="K4433" t="str">
            <v>01 - 09 - 1995</v>
          </cell>
          <cell r="L4433" t="str">
            <v>P</v>
          </cell>
          <cell r="M4433" t="str">
            <v>IV/b</v>
          </cell>
          <cell r="N4433" t="str">
            <v>01 - 10 - 2012</v>
          </cell>
          <cell r="O4433" t="str">
            <v>18</v>
          </cell>
          <cell r="P4433" t="str">
            <v>11</v>
          </cell>
          <cell r="Q4433" t="str">
            <v>31</v>
          </cell>
          <cell r="R4433" t="str">
            <v>11 - 01 - 2017</v>
          </cell>
          <cell r="S4433" t="str">
            <v>Sekretaris</v>
          </cell>
          <cell r="T4433" t="str">
            <v/>
          </cell>
          <cell r="U4433" t="str">
            <v/>
          </cell>
          <cell r="V4433" t="str">
            <v/>
          </cell>
          <cell r="W4433" t="str">
            <v>Sekretariat</v>
          </cell>
          <cell r="X4433" t="str">
            <v>Dinas Ketahanan Pangan Daerah</v>
          </cell>
          <cell r="Y4433" t="str">
            <v>S-1 PERTANIAN</v>
          </cell>
          <cell r="Z4433" t="str">
            <v>31-12-1993</v>
          </cell>
          <cell r="AA4433" t="str">
            <v>Aktif</v>
          </cell>
          <cell r="AB4433" t="str">
            <v>PNS Daerah Kab./Kota yang bekerja pada Kab./Kota</v>
          </cell>
          <cell r="AC4433" t="str">
            <v>Pemerintah Kab. Tolitoli</v>
          </cell>
          <cell r="AD4433" t="str">
            <v>Pemerintah Kab. Tolitoli</v>
          </cell>
        </row>
        <row r="4434">
          <cell r="A4434">
            <v>4432</v>
          </cell>
          <cell r="B4434" t="str">
            <v>196112151996032003</v>
          </cell>
          <cell r="C4434" t="str">
            <v>570012156</v>
          </cell>
          <cell r="D4434" t="str">
            <v>SENIWATI</v>
          </cell>
          <cell r="E4434" t="str">
            <v>IR</v>
          </cell>
          <cell r="F4434" t="str">
            <v/>
          </cell>
          <cell r="G4434" t="str">
            <v>MAKASSAR</v>
          </cell>
          <cell r="H4434" t="str">
            <v>15 - 12 - 1961</v>
          </cell>
          <cell r="I4434" t="str">
            <v>III/a</v>
          </cell>
          <cell r="J4434" t="str">
            <v>01 - 03 - 1996</v>
          </cell>
          <cell r="K4434" t="str">
            <v>01 - 04 - 1997</v>
          </cell>
          <cell r="L4434" t="str">
            <v>P</v>
          </cell>
          <cell r="M4434" t="str">
            <v>IV/b</v>
          </cell>
          <cell r="N4434" t="str">
            <v>01 - 04 - 2012</v>
          </cell>
          <cell r="O4434" t="str">
            <v>16</v>
          </cell>
          <cell r="P4434" t="str">
            <v>1</v>
          </cell>
          <cell r="Q4434" t="str">
            <v>31</v>
          </cell>
          <cell r="R4434" t="str">
            <v>11 - 01 - 2017</v>
          </cell>
          <cell r="S4434" t="str">
            <v>Sekretaris</v>
          </cell>
          <cell r="T4434" t="str">
            <v/>
          </cell>
          <cell r="U4434" t="str">
            <v/>
          </cell>
          <cell r="V4434" t="str">
            <v/>
          </cell>
          <cell r="W4434" t="str">
            <v>Sekretariat</v>
          </cell>
          <cell r="X4434" t="str">
            <v>Dinas  Pekerjaan Umum Dan Penataan Ruang</v>
          </cell>
          <cell r="Y4434" t="str">
            <v>S-1 TEKNIK SIPIL</v>
          </cell>
          <cell r="Z4434" t="str">
            <v>31-12-1993</v>
          </cell>
          <cell r="AA4434" t="str">
            <v>Aktif</v>
          </cell>
          <cell r="AB4434" t="str">
            <v>PNS Daerah Kab./Kota yang bekerja pada Kab./Kota</v>
          </cell>
          <cell r="AC4434" t="str">
            <v>Pemerintah Kab. Tolitoli</v>
          </cell>
          <cell r="AD4434" t="str">
            <v>Pemerintah Kab. Tolitoli</v>
          </cell>
        </row>
        <row r="4435">
          <cell r="A4435">
            <v>4433</v>
          </cell>
          <cell r="B4435" t="str">
            <v>196606241993031008</v>
          </cell>
          <cell r="C4435" t="str">
            <v>050064629</v>
          </cell>
          <cell r="D4435" t="str">
            <v>ASIS JAMALUDIN</v>
          </cell>
          <cell r="E4435" t="str">
            <v>DRS</v>
          </cell>
          <cell r="F4435" t="str">
            <v/>
          </cell>
          <cell r="G4435" t="str">
            <v>TOLITOLI</v>
          </cell>
          <cell r="H4435" t="str">
            <v>24 - 06 - 1966</v>
          </cell>
          <cell r="I4435" t="str">
            <v>III/a</v>
          </cell>
          <cell r="J4435" t="str">
            <v>01 - 03 - 1993</v>
          </cell>
          <cell r="K4435" t="str">
            <v>01 - 07 - 1994</v>
          </cell>
          <cell r="L4435" t="str">
            <v>L</v>
          </cell>
          <cell r="M4435" t="str">
            <v>IV/b</v>
          </cell>
          <cell r="N4435" t="str">
            <v>01 - 04 - 2012</v>
          </cell>
          <cell r="O4435" t="str">
            <v>19</v>
          </cell>
          <cell r="P4435" t="str">
            <v>1</v>
          </cell>
          <cell r="Q4435" t="str">
            <v>31</v>
          </cell>
          <cell r="R4435" t="str">
            <v>11 - 01 - 2017</v>
          </cell>
          <cell r="S4435" t="str">
            <v>Kepala Bagian Organisasi Dan Tata Laksana</v>
          </cell>
          <cell r="T4435" t="str">
            <v/>
          </cell>
          <cell r="U4435" t="str">
            <v/>
          </cell>
          <cell r="V4435" t="str">
            <v/>
          </cell>
          <cell r="W4435" t="str">
            <v>Bagian Organisasi Dan Tata Laksana</v>
          </cell>
          <cell r="X4435" t="str">
            <v>Sekretariat Daerah</v>
          </cell>
          <cell r="Y4435" t="str">
            <v>S-1 SOSIAL POLITIK ADMINISTRASI NEGARA</v>
          </cell>
          <cell r="Z4435" t="str">
            <v>31-12-1990</v>
          </cell>
          <cell r="AA4435" t="str">
            <v>Aktif</v>
          </cell>
          <cell r="AB4435" t="str">
            <v>PNS Daerah Kab./Kota yang bekerja pada Kab./Kota</v>
          </cell>
          <cell r="AC4435" t="str">
            <v>Pemerintah Kab. Tolitoli</v>
          </cell>
          <cell r="AD4435" t="str">
            <v>Pemerintah Kab. Tolitoli</v>
          </cell>
        </row>
        <row r="4436">
          <cell r="A4436">
            <v>4434</v>
          </cell>
          <cell r="B4436" t="str">
            <v>196504301992031013</v>
          </cell>
          <cell r="C4436" t="str">
            <v>730008600</v>
          </cell>
          <cell r="D4436" t="str">
            <v>RAHMUDDIN</v>
          </cell>
          <cell r="E4436" t="str">
            <v>DRS</v>
          </cell>
          <cell r="F4436" t="str">
            <v/>
          </cell>
          <cell r="G4436" t="str">
            <v>PALU SELATAN</v>
          </cell>
          <cell r="H4436" t="str">
            <v>30 - 04 - 1965</v>
          </cell>
          <cell r="I4436" t="str">
            <v>III/a</v>
          </cell>
          <cell r="J4436" t="str">
            <v>01 - 03 - 1992</v>
          </cell>
          <cell r="K4436" t="str">
            <v>01 - 02 - 1993</v>
          </cell>
          <cell r="L4436" t="str">
            <v>L</v>
          </cell>
          <cell r="M4436" t="str">
            <v>IV/b</v>
          </cell>
          <cell r="N4436" t="str">
            <v>01 - 10 - 2008</v>
          </cell>
          <cell r="O4436" t="str">
            <v>16</v>
          </cell>
          <cell r="P4436" t="str">
            <v>7</v>
          </cell>
          <cell r="Q4436" t="str">
            <v>31</v>
          </cell>
          <cell r="R4436" t="str">
            <v>11 - 01 - 2017</v>
          </cell>
          <cell r="S4436" t="str">
            <v>Sekretaris</v>
          </cell>
          <cell r="T4436" t="str">
            <v/>
          </cell>
          <cell r="U4436" t="str">
            <v/>
          </cell>
          <cell r="V4436" t="str">
            <v/>
          </cell>
          <cell r="W4436" t="str">
            <v>Sekretariat</v>
          </cell>
          <cell r="X4436" t="str">
            <v>Badan Kesatuan Bangsa Dan Politik</v>
          </cell>
          <cell r="Y4436" t="str">
            <v>S-1 SOSIAL POLITIK SOSIOLOGI</v>
          </cell>
          <cell r="Z4436" t="str">
            <v>31-12-1990</v>
          </cell>
          <cell r="AA4436" t="str">
            <v>Aktif</v>
          </cell>
          <cell r="AB4436" t="str">
            <v>PNS Daerah Kab./Kota yang bekerja pada Kab./Kota</v>
          </cell>
          <cell r="AC4436" t="str">
            <v>Pemerintah Kab. Tolitoli</v>
          </cell>
          <cell r="AD4436" t="str">
            <v>Pemerintah Kab. Tolitoli</v>
          </cell>
        </row>
        <row r="4437">
          <cell r="A4437">
            <v>4435</v>
          </cell>
          <cell r="B4437" t="str">
            <v>196612241994031005</v>
          </cell>
          <cell r="C4437" t="str">
            <v>132099427</v>
          </cell>
          <cell r="D4437" t="str">
            <v>MOH KASIM</v>
          </cell>
          <cell r="E4437" t="str">
            <v>DRS</v>
          </cell>
          <cell r="F4437" t="str">
            <v/>
          </cell>
          <cell r="G4437" t="str">
            <v>BUOL</v>
          </cell>
          <cell r="H4437" t="str">
            <v>24 - 12 - 1966</v>
          </cell>
          <cell r="I4437" t="str">
            <v>III/a</v>
          </cell>
          <cell r="J4437" t="str">
            <v>01 - 03 - 1994</v>
          </cell>
          <cell r="K4437" t="str">
            <v>01 - 02 - 1996</v>
          </cell>
          <cell r="L4437" t="str">
            <v>L</v>
          </cell>
          <cell r="M4437" t="str">
            <v>IV/b</v>
          </cell>
          <cell r="N4437" t="str">
            <v>01 - 10 - 2017</v>
          </cell>
          <cell r="O4437" t="str">
            <v>23</v>
          </cell>
          <cell r="P4437" t="str">
            <v>7</v>
          </cell>
          <cell r="Q4437" t="str">
            <v>31</v>
          </cell>
          <cell r="R4437" t="str">
            <v>11 - 01 - 2017</v>
          </cell>
          <cell r="S4437" t="str">
            <v>Sekretaris</v>
          </cell>
          <cell r="T4437" t="str">
            <v/>
          </cell>
          <cell r="U4437" t="str">
            <v/>
          </cell>
          <cell r="V4437" t="str">
            <v/>
          </cell>
          <cell r="W4437" t="str">
            <v>Sekretariat</v>
          </cell>
          <cell r="X4437" t="str">
            <v>Dinas Pendidikan Dan Kebudayaan</v>
          </cell>
          <cell r="Y4437" t="str">
            <v>A-IV MATEMATIKA</v>
          </cell>
          <cell r="Z4437" t="str">
            <v>31-12-1992</v>
          </cell>
          <cell r="AA4437" t="str">
            <v>Aktif</v>
          </cell>
          <cell r="AB4437" t="str">
            <v>PNS Daerah Kab./Kota yang bekerja pada Kab./Kota</v>
          </cell>
          <cell r="AC4437" t="str">
            <v>Pemerintah Kab. Tolitoli</v>
          </cell>
          <cell r="AD4437" t="str">
            <v>Pemerintah Kab. Tolitoli</v>
          </cell>
        </row>
        <row r="4438">
          <cell r="A4438">
            <v>4436</v>
          </cell>
          <cell r="B4438" t="str">
            <v>196701031994031010</v>
          </cell>
          <cell r="C4438" t="str">
            <v>570011738</v>
          </cell>
          <cell r="D4438" t="str">
            <v>MUH SAID</v>
          </cell>
          <cell r="E4438" t="str">
            <v/>
          </cell>
          <cell r="F4438" t="str">
            <v>S.SOS</v>
          </cell>
          <cell r="G4438" t="str">
            <v>GOWA</v>
          </cell>
          <cell r="H4438" t="str">
            <v>03 - 01 - 1967</v>
          </cell>
          <cell r="I4438" t="str">
            <v>II/a</v>
          </cell>
          <cell r="J4438" t="str">
            <v>01 - 03 - 1994</v>
          </cell>
          <cell r="K4438" t="str">
            <v>01 - 08 - 1995</v>
          </cell>
          <cell r="L4438" t="str">
            <v>L</v>
          </cell>
          <cell r="M4438" t="str">
            <v>IV/a</v>
          </cell>
          <cell r="N4438" t="str">
            <v>01 - 10 - 2012</v>
          </cell>
          <cell r="O4438" t="str">
            <v>0</v>
          </cell>
          <cell r="P4438" t="str">
            <v>0</v>
          </cell>
          <cell r="Q4438" t="str">
            <v>32</v>
          </cell>
          <cell r="R4438" t="str">
            <v>11 - 01 - 2017</v>
          </cell>
          <cell r="S4438" t="str">
            <v>Kepala Bidang Pembinaan Penempatan Dan Perluasan Kesempatan Kerja</v>
          </cell>
          <cell r="T4438" t="str">
            <v/>
          </cell>
          <cell r="U4438" t="str">
            <v/>
          </cell>
          <cell r="V4438" t="str">
            <v/>
          </cell>
          <cell r="W4438" t="str">
            <v>Bidang Pembinaan Penempatan Dan Perluasan Kesempatan Kerja</v>
          </cell>
          <cell r="X4438" t="str">
            <v>Dinas Tenaga Kerja</v>
          </cell>
          <cell r="Y4438" t="str">
            <v>S-1 MANAJEMEN PEMBANGUNAN DAERAH</v>
          </cell>
          <cell r="Z4438" t="str">
            <v>31-12-2001</v>
          </cell>
          <cell r="AA4438" t="str">
            <v>Aktif</v>
          </cell>
          <cell r="AB4438" t="str">
            <v>PNS Daerah Kab./Kota yang bekerja pada Kab./Kota</v>
          </cell>
          <cell r="AC4438" t="str">
            <v>Pemerintah Kab. Tolitoli</v>
          </cell>
          <cell r="AD4438" t="str">
            <v>Pemerintah Kab. Tolitoli</v>
          </cell>
        </row>
        <row r="4439">
          <cell r="A4439">
            <v>4437</v>
          </cell>
          <cell r="B4439" t="str">
            <v>196107311995031002</v>
          </cell>
          <cell r="C4439" t="str">
            <v>570012114</v>
          </cell>
          <cell r="D4439" t="str">
            <v>SUDIRMAN</v>
          </cell>
          <cell r="E4439" t="str">
            <v/>
          </cell>
          <cell r="F4439" t="str">
            <v>SE</v>
          </cell>
          <cell r="G4439" t="str">
            <v>TOLITOLI</v>
          </cell>
          <cell r="H4439" t="str">
            <v>31 - 07 - 1961</v>
          </cell>
          <cell r="I4439" t="str">
            <v>III/a</v>
          </cell>
          <cell r="J4439" t="str">
            <v>01 - 03 - 1995</v>
          </cell>
          <cell r="K4439" t="str">
            <v>01 - 10 - 1996</v>
          </cell>
          <cell r="L4439" t="str">
            <v>L</v>
          </cell>
          <cell r="M4439" t="str">
            <v>IV/b</v>
          </cell>
          <cell r="N4439" t="str">
            <v>01 - 04 - 2011</v>
          </cell>
          <cell r="O4439" t="str">
            <v>12</v>
          </cell>
          <cell r="P4439" t="str">
            <v>1</v>
          </cell>
          <cell r="Q4439" t="str">
            <v>32</v>
          </cell>
          <cell r="R4439" t="str">
            <v>08 - 01 - 2015</v>
          </cell>
          <cell r="S4439" t="str">
            <v>Kepala Bidang Bina Koperasi</v>
          </cell>
          <cell r="T4439" t="str">
            <v/>
          </cell>
          <cell r="U4439" t="str">
            <v/>
          </cell>
          <cell r="V4439" t="str">
            <v/>
          </cell>
          <cell r="W4439" t="str">
            <v>Bidang Bina Koperasi</v>
          </cell>
          <cell r="X4439" t="str">
            <v>Dinas Koperasi, Usaha Mikro, Kecil Dan Menengah</v>
          </cell>
          <cell r="Y4439" t="str">
            <v>S-1/STRATA SATU</v>
          </cell>
          <cell r="Z4439" t="str">
            <v>31-12-1988</v>
          </cell>
          <cell r="AA4439" t="str">
            <v>Aktif</v>
          </cell>
          <cell r="AB4439" t="str">
            <v>PNS Daerah Kab./Kota yang bekerja pada Kab./Kota</v>
          </cell>
          <cell r="AC4439" t="str">
            <v>Pemerintah Kab. Tolitoli</v>
          </cell>
          <cell r="AD4439" t="str">
            <v>Pemerintah Kab. Tolitoli</v>
          </cell>
        </row>
        <row r="4440">
          <cell r="A4440">
            <v>4438</v>
          </cell>
          <cell r="B4440" t="str">
            <v>198203142000121003</v>
          </cell>
          <cell r="C4440" t="str">
            <v>010265871</v>
          </cell>
          <cell r="D4440" t="str">
            <v>AFANDI</v>
          </cell>
          <cell r="E4440" t="str">
            <v/>
          </cell>
          <cell r="F4440" t="str">
            <v>S.STP</v>
          </cell>
          <cell r="G4440" t="str">
            <v>TOLITOLI</v>
          </cell>
          <cell r="H4440" t="str">
            <v>14 - 03 - 1982</v>
          </cell>
          <cell r="I4440" t="str">
            <v>II/a</v>
          </cell>
          <cell r="J4440" t="str">
            <v>01 - 12 - 2000</v>
          </cell>
          <cell r="K4440" t="str">
            <v>01 - 10 - 2002</v>
          </cell>
          <cell r="L4440" t="str">
            <v>L</v>
          </cell>
          <cell r="M4440" t="str">
            <v>IV/a</v>
          </cell>
          <cell r="N4440" t="str">
            <v>01 - 04 - 2017</v>
          </cell>
          <cell r="O4440" t="str">
            <v>12</v>
          </cell>
          <cell r="P4440" t="str">
            <v>6</v>
          </cell>
          <cell r="Q4440" t="str">
            <v>32</v>
          </cell>
          <cell r="R4440" t="str">
            <v>11 - 01 - 2017</v>
          </cell>
          <cell r="S4440" t="str">
            <v>Kepala Bidang Lalu Lintas Angkutan Darat</v>
          </cell>
          <cell r="T4440" t="str">
            <v/>
          </cell>
          <cell r="U4440" t="str">
            <v/>
          </cell>
          <cell r="V4440" t="str">
            <v/>
          </cell>
          <cell r="W4440" t="str">
            <v>Bidang Lalu Lintas Angkutan Darat</v>
          </cell>
          <cell r="X4440" t="str">
            <v>Dinas Perhubungan</v>
          </cell>
          <cell r="Y4440" t="str">
            <v>D-IV STPDN</v>
          </cell>
          <cell r="Z4440" t="str">
            <v>31-12-2004</v>
          </cell>
          <cell r="AA4440" t="str">
            <v>Tugas Belajar</v>
          </cell>
          <cell r="AB4440" t="str">
            <v>PNS Daerah Kab./Kota yang bekerja pada Kab./Kota</v>
          </cell>
          <cell r="AC4440" t="str">
            <v>Pemerintah Kab. Tolitoli</v>
          </cell>
          <cell r="AD4440" t="str">
            <v>Pemerintah Kab. Tolitoli</v>
          </cell>
        </row>
        <row r="4441">
          <cell r="A4441">
            <v>4439</v>
          </cell>
          <cell r="B4441" t="str">
            <v>197005311998031009</v>
          </cell>
          <cell r="C4441" t="str">
            <v>570012575</v>
          </cell>
          <cell r="D4441" t="str">
            <v>RIDWAN</v>
          </cell>
          <cell r="E4441" t="str">
            <v/>
          </cell>
          <cell r="F4441" t="str">
            <v>S.Sos</v>
          </cell>
          <cell r="G4441" t="str">
            <v>TOLITOLI</v>
          </cell>
          <cell r="H4441" t="str">
            <v>31 - 05 - 1970</v>
          </cell>
          <cell r="I4441" t="str">
            <v>I/b</v>
          </cell>
          <cell r="J4441" t="str">
            <v>01 - 03 - 1998</v>
          </cell>
          <cell r="K4441" t="str">
            <v>01 - 08 - 1999</v>
          </cell>
          <cell r="L4441" t="str">
            <v>L</v>
          </cell>
          <cell r="M4441" t="str">
            <v>III/d</v>
          </cell>
          <cell r="N4441" t="str">
            <v>01 - 04 - 2014</v>
          </cell>
          <cell r="O4441" t="str">
            <v>9</v>
          </cell>
          <cell r="P4441" t="str">
            <v>1</v>
          </cell>
          <cell r="Q4441" t="str">
            <v>32</v>
          </cell>
          <cell r="R4441" t="str">
            <v>06 - 09 - 2013</v>
          </cell>
          <cell r="S4441" t="str">
            <v>KEPALA BIDANG SARANA DAN PRASARANA</v>
          </cell>
          <cell r="T4441" t="str">
            <v/>
          </cell>
          <cell r="U4441" t="str">
            <v/>
          </cell>
          <cell r="V4441" t="str">
            <v/>
          </cell>
          <cell r="W4441" t="str">
            <v>BIDANG SARANA DAN PRASARANA</v>
          </cell>
          <cell r="X4441" t="str">
            <v>RUMAH SAKIT UMUM DAERAH MOKOPIDO</v>
          </cell>
          <cell r="Y4441" t="str">
            <v>S-1 ILMU SOSIAL DAN ILMU POLITIK</v>
          </cell>
          <cell r="Z4441" t="str">
            <v>31-12-2005</v>
          </cell>
          <cell r="AA4441" t="str">
            <v>Aktif</v>
          </cell>
          <cell r="AB4441" t="str">
            <v>PNS Daerah Kab./Kota yang bekerja pada Kab./Kota</v>
          </cell>
          <cell r="AC4441" t="str">
            <v>Pemerintah Kab. Tolitoli</v>
          </cell>
          <cell r="AD4441" t="str">
            <v>Pemerintah Kab. Tolitoli</v>
          </cell>
        </row>
        <row r="4442">
          <cell r="A4442">
            <v>4440</v>
          </cell>
          <cell r="B4442" t="str">
            <v>196901011998031023</v>
          </cell>
          <cell r="C4442" t="str">
            <v>570012562</v>
          </cell>
          <cell r="D4442" t="str">
            <v>AKSAL</v>
          </cell>
          <cell r="E4442" t="str">
            <v/>
          </cell>
          <cell r="F4442" t="str">
            <v>S.SOS</v>
          </cell>
          <cell r="G4442" t="str">
            <v>TOLITOLI</v>
          </cell>
          <cell r="H4442" t="str">
            <v>01 - 01 - 1969</v>
          </cell>
          <cell r="I4442" t="str">
            <v>II/a</v>
          </cell>
          <cell r="J4442" t="str">
            <v>01 - 03 - 1998</v>
          </cell>
          <cell r="K4442" t="str">
            <v>01 - 08 - 1999</v>
          </cell>
          <cell r="L4442" t="str">
            <v>L</v>
          </cell>
          <cell r="M4442" t="str">
            <v>III/d</v>
          </cell>
          <cell r="N4442" t="str">
            <v>01 - 04 - 2016</v>
          </cell>
          <cell r="O4442" t="str">
            <v>13</v>
          </cell>
          <cell r="P4442" t="str">
            <v>1</v>
          </cell>
          <cell r="Q4442" t="str">
            <v>32</v>
          </cell>
          <cell r="R4442" t="str">
            <v>11 - 01 - 2017</v>
          </cell>
          <cell r="S4442" t="str">
            <v>Kepala Bidang Kediklatan</v>
          </cell>
          <cell r="T4442" t="str">
            <v/>
          </cell>
          <cell r="U4442" t="str">
            <v/>
          </cell>
          <cell r="V4442" t="str">
            <v/>
          </cell>
          <cell r="W4442" t="str">
            <v>Bidang Kediklatan</v>
          </cell>
          <cell r="X4442" t="str">
            <v>Badan Kepegawaian Dan Pengembangan Sumber Daya Manusia</v>
          </cell>
          <cell r="Y4442" t="str">
            <v>S-1 ILMU SOSIAL POLITIK</v>
          </cell>
          <cell r="Z4442" t="str">
            <v>31-12-2005</v>
          </cell>
          <cell r="AA4442" t="str">
            <v>Aktif</v>
          </cell>
          <cell r="AB4442" t="str">
            <v>PNS Daerah Kab./Kota yang bekerja pada Kab./Kota</v>
          </cell>
          <cell r="AC4442" t="str">
            <v>Pemerintah Kab. Tolitoli</v>
          </cell>
          <cell r="AD4442" t="str">
            <v>Pemerintah Kab. Tolitoli</v>
          </cell>
        </row>
        <row r="4443">
          <cell r="A4443">
            <v>4441</v>
          </cell>
          <cell r="B4443" t="str">
            <v>196509181989031015</v>
          </cell>
          <cell r="C4443" t="str">
            <v>050057055</v>
          </cell>
          <cell r="D4443" t="str">
            <v>ADRIAN LAADJIM</v>
          </cell>
          <cell r="E4443" t="str">
            <v/>
          </cell>
          <cell r="F4443" t="str">
            <v>S.Sos</v>
          </cell>
          <cell r="G4443" t="str">
            <v>LUWUK</v>
          </cell>
          <cell r="H4443" t="str">
            <v>18 - 09 - 1965</v>
          </cell>
          <cell r="I4443" t="str">
            <v>II/a</v>
          </cell>
          <cell r="J4443" t="str">
            <v>01 - 03 - 1989</v>
          </cell>
          <cell r="K4443" t="str">
            <v>01 - 01 - 1991</v>
          </cell>
          <cell r="L4443" t="str">
            <v>L</v>
          </cell>
          <cell r="M4443" t="str">
            <v>IV/a</v>
          </cell>
          <cell r="N4443" t="str">
            <v>01 - 04 - 2014</v>
          </cell>
          <cell r="O4443" t="str">
            <v>20</v>
          </cell>
          <cell r="P4443" t="str">
            <v>1</v>
          </cell>
          <cell r="Q4443" t="str">
            <v>32</v>
          </cell>
          <cell r="R4443" t="str">
            <v>02 - 05 - 2018</v>
          </cell>
          <cell r="S4443" t="str">
            <v>Kepala Bidang Perlindungan Masyarakat</v>
          </cell>
          <cell r="T4443" t="str">
            <v/>
          </cell>
          <cell r="U4443" t="str">
            <v/>
          </cell>
          <cell r="V4443" t="str">
            <v/>
          </cell>
          <cell r="W4443" t="str">
            <v>Bidang Perlindungan Masyarakat</v>
          </cell>
          <cell r="X4443" t="str">
            <v>Satuan Polisi Pamong Praja</v>
          </cell>
          <cell r="Y4443" t="str">
            <v>S-1 ILMU ADMINISTRASI NEGARA</v>
          </cell>
          <cell r="Z4443" t="str">
            <v>31-12-2004</v>
          </cell>
          <cell r="AA4443" t="str">
            <v>Aktif</v>
          </cell>
          <cell r="AB4443" t="str">
            <v>PNS Daerah Kab./Kota yang bekerja pada Kab./Kota</v>
          </cell>
          <cell r="AC4443" t="str">
            <v>Pemerintah Kab. Tolitoli</v>
          </cell>
          <cell r="AD4443" t="str">
            <v>Pemerintah Kab. Tolitoli</v>
          </cell>
        </row>
        <row r="4444">
          <cell r="A4444">
            <v>4442</v>
          </cell>
          <cell r="B4444" t="str">
            <v>196804141988032005</v>
          </cell>
          <cell r="C4444" t="str">
            <v>140212080</v>
          </cell>
          <cell r="D4444" t="str">
            <v>MUHAYANG</v>
          </cell>
          <cell r="E4444" t="str">
            <v/>
          </cell>
          <cell r="F4444" t="str">
            <v/>
          </cell>
          <cell r="G4444" t="str">
            <v>SANDANA</v>
          </cell>
          <cell r="H4444" t="str">
            <v>14 - 04 - 1968</v>
          </cell>
          <cell r="I4444" t="str">
            <v>II/a</v>
          </cell>
          <cell r="J4444" t="str">
            <v>01 - 03 - 1988</v>
          </cell>
          <cell r="K4444" t="str">
            <v>01 - 11 - 1989</v>
          </cell>
          <cell r="L4444" t="str">
            <v>P</v>
          </cell>
          <cell r="M4444" t="str">
            <v>IV/a</v>
          </cell>
          <cell r="N4444" t="str">
            <v>01 - 04 - 2011</v>
          </cell>
          <cell r="O4444" t="str">
            <v>18</v>
          </cell>
          <cell r="P4444" t="str">
            <v>1</v>
          </cell>
          <cell r="Q4444" t="str">
            <v>32</v>
          </cell>
          <cell r="R4444" t="str">
            <v>08 - 01 - 2015</v>
          </cell>
          <cell r="S4444" t="str">
            <v>KEPALA BIDANG PELAYANAN</v>
          </cell>
          <cell r="T4444" t="str">
            <v/>
          </cell>
          <cell r="U4444" t="str">
            <v/>
          </cell>
          <cell r="V4444" t="str">
            <v/>
          </cell>
          <cell r="W4444" t="str">
            <v>BIDANG PELAYANAN</v>
          </cell>
          <cell r="X4444" t="str">
            <v>RUMAH SAKIT UMUM DAERAH MOKOPIDO</v>
          </cell>
          <cell r="Y4444" t="str">
            <v>S-1 NERS</v>
          </cell>
          <cell r="Z4444" t="str">
            <v>30-11-2009</v>
          </cell>
          <cell r="AA4444" t="str">
            <v>Aktif</v>
          </cell>
          <cell r="AB4444" t="str">
            <v>PNS Daerah Kab./Kota yang bekerja pada Kab./Kota</v>
          </cell>
          <cell r="AC4444" t="str">
            <v>Pemerintah Kab. Tolitoli</v>
          </cell>
          <cell r="AD4444" t="str">
            <v>Pemerintah Kab. Tolitoli</v>
          </cell>
        </row>
        <row r="4445">
          <cell r="A4445">
            <v>4443</v>
          </cell>
          <cell r="B4445" t="str">
            <v>197509082000121002</v>
          </cell>
          <cell r="C4445" t="str">
            <v>570013189</v>
          </cell>
          <cell r="D4445" t="str">
            <v>MOHAMMAD RAMADHAN LADWAN</v>
          </cell>
          <cell r="E4445" t="str">
            <v/>
          </cell>
          <cell r="F4445" t="str">
            <v>S.Sos.,M.Si</v>
          </cell>
          <cell r="G4445" t="str">
            <v>GORONTALO</v>
          </cell>
          <cell r="H4445" t="str">
            <v>08 - 09 - 1975</v>
          </cell>
          <cell r="I4445" t="str">
            <v>III/a</v>
          </cell>
          <cell r="J4445" t="str">
            <v>01 - 12 - 2000</v>
          </cell>
          <cell r="K4445" t="str">
            <v>01 - 04 - 2002</v>
          </cell>
          <cell r="L4445" t="str">
            <v>L</v>
          </cell>
          <cell r="M4445" t="str">
            <v>IV/a</v>
          </cell>
          <cell r="N4445" t="str">
            <v>01 - 04 - 2017</v>
          </cell>
          <cell r="O4445" t="str">
            <v>16</v>
          </cell>
          <cell r="P4445" t="str">
            <v>4</v>
          </cell>
          <cell r="Q4445" t="str">
            <v>32</v>
          </cell>
          <cell r="R4445" t="str">
            <v>11 - 01 - 2017</v>
          </cell>
          <cell r="S4445" t="str">
            <v>Kepala Bidang Pemberdayaan Desa</v>
          </cell>
          <cell r="T4445" t="str">
            <v/>
          </cell>
          <cell r="U4445" t="str">
            <v/>
          </cell>
          <cell r="V4445" t="str">
            <v/>
          </cell>
          <cell r="W4445" t="str">
            <v>Bidang Pemberdayaan Desa</v>
          </cell>
          <cell r="X4445" t="str">
            <v>Dinas Pemberdayaan Masyarakat Dan Desa</v>
          </cell>
          <cell r="Y4445" t="str">
            <v>S-2 ADMINISTRASI PUBLIK</v>
          </cell>
          <cell r="Z4445" t="str">
            <v>31-12-2007</v>
          </cell>
          <cell r="AA4445" t="str">
            <v>Aktif</v>
          </cell>
          <cell r="AB4445" t="str">
            <v>PNS Daerah Kab./Kota yang bekerja pada Kab./Kota</v>
          </cell>
          <cell r="AC4445" t="str">
            <v>Pemerintah Kab. Tolitoli</v>
          </cell>
          <cell r="AD4445" t="str">
            <v>Pemerintah Kab. Tolitoli</v>
          </cell>
        </row>
        <row r="4446">
          <cell r="A4446">
            <v>4444</v>
          </cell>
          <cell r="B4446" t="str">
            <v>198106062000032002</v>
          </cell>
          <cell r="C4446" t="str">
            <v>570012826</v>
          </cell>
          <cell r="D4446" t="str">
            <v>WIDIYASTUTI</v>
          </cell>
          <cell r="E4446" t="str">
            <v/>
          </cell>
          <cell r="F4446" t="str">
            <v>S.Sos</v>
          </cell>
          <cell r="G4446" t="str">
            <v>JAKARTA</v>
          </cell>
          <cell r="H4446" t="str">
            <v>06 - 06 - 1981</v>
          </cell>
          <cell r="I4446" t="str">
            <v>II/a</v>
          </cell>
          <cell r="J4446" t="str">
            <v>01 - 03 - 2000</v>
          </cell>
          <cell r="K4446" t="str">
            <v>01 - 03 - 2001</v>
          </cell>
          <cell r="L4446" t="str">
            <v>P</v>
          </cell>
          <cell r="M4446" t="str">
            <v>III/d</v>
          </cell>
          <cell r="N4446" t="str">
            <v>01 - 04 - 2018</v>
          </cell>
          <cell r="O4446" t="str">
            <v>13</v>
          </cell>
          <cell r="P4446" t="str">
            <v>1</v>
          </cell>
          <cell r="Q4446" t="str">
            <v>32</v>
          </cell>
          <cell r="R4446" t="str">
            <v>02 - 05 - 2018</v>
          </cell>
          <cell r="S4446" t="str">
            <v>Kepala Bidang Promosi Dan Kerjasama</v>
          </cell>
          <cell r="T4446" t="str">
            <v/>
          </cell>
          <cell r="U4446" t="str">
            <v/>
          </cell>
          <cell r="V4446" t="str">
            <v/>
          </cell>
          <cell r="W4446" t="str">
            <v>Bidang Promosi Dan Kerjasama</v>
          </cell>
          <cell r="X4446" t="str">
            <v>Dinas Penanaman Modal Dan Pelayanan Terpadu Satu Pintu</v>
          </cell>
          <cell r="Y4446" t="str">
            <v>S-1 ILMU ADMINISTRASI NEGARA</v>
          </cell>
          <cell r="Z4446" t="str">
            <v>01-01-2006</v>
          </cell>
          <cell r="AA4446" t="str">
            <v>Aktif</v>
          </cell>
          <cell r="AB4446" t="str">
            <v>PNS Daerah Kab./Kota yang bekerja pada Kab./Kota</v>
          </cell>
          <cell r="AC4446" t="str">
            <v>Pemerintah Kab. Tolitoli</v>
          </cell>
          <cell r="AD4446" t="str">
            <v>Pemerintah Kab. Tolitoli</v>
          </cell>
        </row>
        <row r="4447">
          <cell r="A4447">
            <v>4445</v>
          </cell>
          <cell r="B4447" t="str">
            <v>197711242001072001</v>
          </cell>
          <cell r="C4447" t="str">
            <v>570013569</v>
          </cell>
          <cell r="D4447" t="str">
            <v>ELVI R DUNGGIO</v>
          </cell>
          <cell r="E4447" t="str">
            <v/>
          </cell>
          <cell r="F4447" t="str">
            <v>SE</v>
          </cell>
          <cell r="G4447" t="str">
            <v>TOLITOLI</v>
          </cell>
          <cell r="H4447" t="str">
            <v>24 - 11 - 1977</v>
          </cell>
          <cell r="I4447" t="str">
            <v>II/a</v>
          </cell>
          <cell r="J4447" t="str">
            <v>01 - 07 - 2001</v>
          </cell>
          <cell r="K4447" t="str">
            <v>01 - 11 - 2002</v>
          </cell>
          <cell r="L4447" t="str">
            <v>P</v>
          </cell>
          <cell r="M4447" t="str">
            <v>III/c</v>
          </cell>
          <cell r="N4447" t="str">
            <v>01 - 04 - 2014</v>
          </cell>
          <cell r="O4447" t="str">
            <v>7</v>
          </cell>
          <cell r="P4447" t="str">
            <v>9</v>
          </cell>
          <cell r="Q4447" t="str">
            <v>32</v>
          </cell>
          <cell r="R4447" t="str">
            <v>02 - 05 - 2018</v>
          </cell>
          <cell r="S4447" t="str">
            <v>Kepala Bidang Usaha Perdagangan</v>
          </cell>
          <cell r="T4447" t="str">
            <v/>
          </cell>
          <cell r="U4447" t="str">
            <v/>
          </cell>
          <cell r="V4447" t="str">
            <v/>
          </cell>
          <cell r="W4447" t="str">
            <v>Bidang Usaha Perdagangan</v>
          </cell>
          <cell r="X4447" t="str">
            <v>Dinas Perdagangan</v>
          </cell>
          <cell r="Y4447" t="str">
            <v>S-1 MANAJEMEN</v>
          </cell>
          <cell r="Z4447" t="str">
            <v>31-12-2007</v>
          </cell>
          <cell r="AA4447" t="str">
            <v>Aktif</v>
          </cell>
          <cell r="AB4447" t="str">
            <v>PNS Daerah Kab./Kota yang bekerja pada Kab./Kota</v>
          </cell>
          <cell r="AC4447" t="str">
            <v>Pemerintah Kab. Tolitoli</v>
          </cell>
          <cell r="AD4447" t="str">
            <v>Pemerintah Kab. Tolitoli</v>
          </cell>
        </row>
        <row r="4448">
          <cell r="A4448">
            <v>4446</v>
          </cell>
          <cell r="B4448" t="str">
            <v>196303251993032004</v>
          </cell>
          <cell r="C4448" t="str">
            <v>570011514</v>
          </cell>
          <cell r="D4448" t="str">
            <v>SRI SURATNI MARYAWATI</v>
          </cell>
          <cell r="E4448" t="str">
            <v>Dra.</v>
          </cell>
          <cell r="F4448" t="str">
            <v/>
          </cell>
          <cell r="G4448" t="str">
            <v>TOLITOLI</v>
          </cell>
          <cell r="H4448" t="str">
            <v>25 - 03 - 1963</v>
          </cell>
          <cell r="I4448" t="str">
            <v>III/a</v>
          </cell>
          <cell r="J4448" t="str">
            <v>01 - 03 - 1993</v>
          </cell>
          <cell r="K4448" t="str">
            <v>01 - 10 - 1994</v>
          </cell>
          <cell r="L4448" t="str">
            <v>P</v>
          </cell>
          <cell r="M4448" t="str">
            <v>IV/b</v>
          </cell>
          <cell r="N4448" t="str">
            <v>01 - 04 - 2013</v>
          </cell>
          <cell r="O4448" t="str">
            <v>20</v>
          </cell>
          <cell r="P4448" t="str">
            <v>1</v>
          </cell>
          <cell r="Q4448" t="str">
            <v>32</v>
          </cell>
          <cell r="R4448" t="str">
            <v>02 - 05 - 2018</v>
          </cell>
          <cell r="S4448" t="str">
            <v>Kepala Bidang Teknologi Dan Inovasi Daerah</v>
          </cell>
          <cell r="T4448" t="str">
            <v/>
          </cell>
          <cell r="U4448" t="str">
            <v/>
          </cell>
          <cell r="V4448" t="str">
            <v/>
          </cell>
          <cell r="W4448" t="str">
            <v>Bidang Teknologi Dan Inovasi Daerah</v>
          </cell>
          <cell r="X4448" t="str">
            <v>Badan Penelitian Dan Pengembangan</v>
          </cell>
          <cell r="Y4448" t="str">
            <v>S-1 ILMU ADMINISTRASI NEGARA</v>
          </cell>
          <cell r="Z4448" t="str">
            <v>31-12-1991</v>
          </cell>
          <cell r="AA4448" t="str">
            <v>Aktif</v>
          </cell>
          <cell r="AB4448" t="str">
            <v>PNS Daerah Kab./Kota yang bekerja pada Kab./Kota</v>
          </cell>
          <cell r="AC4448" t="str">
            <v>Pemerintah Kab. Tolitoli</v>
          </cell>
          <cell r="AD4448" t="str">
            <v>Pemerintah Kab. Tolitoli</v>
          </cell>
        </row>
        <row r="4449">
          <cell r="A4449">
            <v>4447</v>
          </cell>
          <cell r="B4449" t="str">
            <v>196803081998031003</v>
          </cell>
          <cell r="C4449" t="str">
            <v>570012534</v>
          </cell>
          <cell r="D4449" t="str">
            <v>ISMAIL NAWIR</v>
          </cell>
          <cell r="E4449" t="str">
            <v/>
          </cell>
          <cell r="F4449" t="str">
            <v>S.Sos</v>
          </cell>
          <cell r="G4449" t="str">
            <v>TOLITOLI</v>
          </cell>
          <cell r="H4449" t="str">
            <v>08 - 03 - 1968</v>
          </cell>
          <cell r="I4449" t="str">
            <v>III/a</v>
          </cell>
          <cell r="J4449" t="str">
            <v>01 - 03 - 1998</v>
          </cell>
          <cell r="K4449" t="str">
            <v>01 - 04 - 1999</v>
          </cell>
          <cell r="L4449" t="str">
            <v>L</v>
          </cell>
          <cell r="M4449" t="str">
            <v>IV/b</v>
          </cell>
          <cell r="N4449" t="str">
            <v>01 - 10 - 2013</v>
          </cell>
          <cell r="O4449" t="str">
            <v>15</v>
          </cell>
          <cell r="P4449" t="str">
            <v>7</v>
          </cell>
          <cell r="Q4449" t="str">
            <v>32</v>
          </cell>
          <cell r="R4449" t="str">
            <v>11 - 01 - 2017</v>
          </cell>
          <cell r="S4449" t="str">
            <v>Kepala Bidang Penanganan Konflik Dan Kewaspadaan Nasional</v>
          </cell>
          <cell r="T4449" t="str">
            <v/>
          </cell>
          <cell r="U4449" t="str">
            <v/>
          </cell>
          <cell r="V4449" t="str">
            <v/>
          </cell>
          <cell r="W4449" t="str">
            <v>Bidang Penanganan Konflik Dan Kewaspadaan Nasional</v>
          </cell>
          <cell r="X4449" t="str">
            <v>Badan Kesatuan Bangsa Dan Politik</v>
          </cell>
          <cell r="Y4449" t="str">
            <v>S-1 ILMU KESEJAHTERAAN SOSIAL</v>
          </cell>
          <cell r="Z4449" t="str">
            <v>31-12-1993</v>
          </cell>
          <cell r="AA4449" t="str">
            <v>Aktif</v>
          </cell>
          <cell r="AB4449" t="str">
            <v>PNS Daerah Kab./Kota yang bekerja pada Kab./Kota</v>
          </cell>
          <cell r="AC4449" t="str">
            <v>Pemerintah Kab. Tolitoli</v>
          </cell>
          <cell r="AD4449" t="str">
            <v>Pemerintah Kab. Tolitoli</v>
          </cell>
        </row>
        <row r="4450">
          <cell r="A4450">
            <v>4448</v>
          </cell>
          <cell r="B4450" t="str">
            <v>197002121999021001</v>
          </cell>
          <cell r="C4450" t="str">
            <v>700007374</v>
          </cell>
          <cell r="D4450" t="str">
            <v>MOH TSAQIP ZAINUDDIN SATTA</v>
          </cell>
          <cell r="E4450" t="str">
            <v/>
          </cell>
          <cell r="F4450" t="str">
            <v>SE</v>
          </cell>
          <cell r="G4450" t="str">
            <v>TOLITOLI</v>
          </cell>
          <cell r="H4450" t="str">
            <v>12 - 02 - 1970</v>
          </cell>
          <cell r="I4450" t="str">
            <v>III/a</v>
          </cell>
          <cell r="J4450" t="str">
            <v>01 - 02 - 1999</v>
          </cell>
          <cell r="K4450" t="str">
            <v>01 - 06 - 2000</v>
          </cell>
          <cell r="L4450" t="str">
            <v>L</v>
          </cell>
          <cell r="M4450" t="str">
            <v>IV/a</v>
          </cell>
          <cell r="N4450" t="str">
            <v>01 - 10 - 2013</v>
          </cell>
          <cell r="O4450" t="str">
            <v>14</v>
          </cell>
          <cell r="P4450" t="str">
            <v>8</v>
          </cell>
          <cell r="Q4450" t="str">
            <v>32</v>
          </cell>
          <cell r="R4450" t="str">
            <v>11 - 01 - 2017</v>
          </cell>
          <cell r="S4450" t="str">
            <v>Kepala Bidang Pemerintahan Dan Sosial Budaya</v>
          </cell>
          <cell r="T4450" t="str">
            <v/>
          </cell>
          <cell r="U4450" t="str">
            <v/>
          </cell>
          <cell r="V4450" t="str">
            <v/>
          </cell>
          <cell r="W4450" t="str">
            <v>Bidang Pemerintahan Dan Sosial Budaya</v>
          </cell>
          <cell r="X4450" t="str">
            <v>Badan Penelitian Dan Pengembangan</v>
          </cell>
          <cell r="Y4450" t="str">
            <v>S-1 ILMU EKONOMI DAN STUDI PEMBANGUNAN</v>
          </cell>
          <cell r="Z4450" t="str">
            <v>31-12-1993</v>
          </cell>
          <cell r="AA4450" t="str">
            <v>Aktif</v>
          </cell>
          <cell r="AB4450" t="str">
            <v>PNS Daerah Kab./Kota yang bekerja pada Kab./Kota</v>
          </cell>
          <cell r="AC4450" t="str">
            <v>Pemerintah Kab. Tolitoli</v>
          </cell>
          <cell r="AD4450" t="str">
            <v>Pemerintah Kab. Tolitoli</v>
          </cell>
        </row>
        <row r="4451">
          <cell r="A4451">
            <v>4449</v>
          </cell>
          <cell r="B4451" t="str">
            <v>196709261988031005</v>
          </cell>
          <cell r="C4451" t="str">
            <v>131743704</v>
          </cell>
          <cell r="D4451" t="str">
            <v>HARTON Y. DAUD</v>
          </cell>
          <cell r="E4451" t="str">
            <v/>
          </cell>
          <cell r="F4451" t="str">
            <v>S.Pd</v>
          </cell>
          <cell r="G4451" t="str">
            <v>GORONTALO</v>
          </cell>
          <cell r="H4451" t="str">
            <v>26 - 09 - 1967</v>
          </cell>
          <cell r="I4451" t="str">
            <v>II/a</v>
          </cell>
          <cell r="J4451" t="str">
            <v>01 - 03 - 1988</v>
          </cell>
          <cell r="K4451" t="str">
            <v>01 - 11 - 1989</v>
          </cell>
          <cell r="L4451" t="str">
            <v>L</v>
          </cell>
          <cell r="M4451" t="str">
            <v>IV/a</v>
          </cell>
          <cell r="N4451" t="str">
            <v>01 - 04 - 2018</v>
          </cell>
          <cell r="O4451" t="str">
            <v>25</v>
          </cell>
          <cell r="P4451" t="str">
            <v>1</v>
          </cell>
          <cell r="Q4451" t="str">
            <v>32</v>
          </cell>
          <cell r="R4451" t="str">
            <v>11 - 01 - 2017</v>
          </cell>
          <cell r="S4451" t="str">
            <v>Kepala Bidang Guru Dan Tenaga Kependidikan</v>
          </cell>
          <cell r="T4451" t="str">
            <v/>
          </cell>
          <cell r="U4451" t="str">
            <v/>
          </cell>
          <cell r="V4451" t="str">
            <v/>
          </cell>
          <cell r="W4451" t="str">
            <v>Bidang Guru Dan Tenaga Kependidikan</v>
          </cell>
          <cell r="X4451" t="str">
            <v>Dinas Pendidikan Dan Kebudayaan</v>
          </cell>
          <cell r="Y4451" t="str">
            <v>S-1/A-IV PENDIDIKAN LUAR SEKOLAH</v>
          </cell>
          <cell r="Z4451" t="str">
            <v>01-01-2006</v>
          </cell>
          <cell r="AA4451" t="str">
            <v>Aktif</v>
          </cell>
          <cell r="AB4451" t="str">
            <v>PNS Daerah Kab./Kota yang bekerja pada Kab./Kota</v>
          </cell>
          <cell r="AC4451" t="str">
            <v>Pemerintah Kab. Tolitoli</v>
          </cell>
          <cell r="AD4451" t="str">
            <v>Pemerintah Kab. Tolitoli</v>
          </cell>
        </row>
        <row r="4452">
          <cell r="A4452">
            <v>4450</v>
          </cell>
          <cell r="B4452" t="str">
            <v>196412201992031006</v>
          </cell>
          <cell r="C4452" t="str">
            <v>380049409</v>
          </cell>
          <cell r="D4452" t="str">
            <v>ANDI NAHARUDDIN HALIM</v>
          </cell>
          <cell r="E4452" t="str">
            <v/>
          </cell>
          <cell r="F4452" t="str">
            <v>SE</v>
          </cell>
          <cell r="G4452" t="str">
            <v>PAREPARE</v>
          </cell>
          <cell r="H4452" t="str">
            <v>20 - 12 - 1964</v>
          </cell>
          <cell r="I4452" t="str">
            <v>III/a</v>
          </cell>
          <cell r="J4452" t="str">
            <v>01 - 03 - 1992</v>
          </cell>
          <cell r="K4452" t="str">
            <v>01 - 07 - 1993</v>
          </cell>
          <cell r="L4452" t="str">
            <v>L</v>
          </cell>
          <cell r="M4452" t="str">
            <v>IV/a</v>
          </cell>
          <cell r="N4452" t="str">
            <v>01 - 04 - 2010</v>
          </cell>
          <cell r="O4452" t="str">
            <v>18</v>
          </cell>
          <cell r="P4452" t="str">
            <v>1</v>
          </cell>
          <cell r="Q4452" t="str">
            <v>32</v>
          </cell>
          <cell r="R4452" t="str">
            <v>11 - 01 - 2017</v>
          </cell>
          <cell r="S4452" t="str">
            <v>Kepala Bidang Kedaruratan Dan Logistik</v>
          </cell>
          <cell r="T4452" t="str">
            <v/>
          </cell>
          <cell r="U4452" t="str">
            <v/>
          </cell>
          <cell r="V4452" t="str">
            <v/>
          </cell>
          <cell r="W4452" t="str">
            <v>Bidang Kedaruratan Dan Logistik</v>
          </cell>
          <cell r="X4452" t="str">
            <v>Badan Penanggulangan Bencana Daerah</v>
          </cell>
          <cell r="Y4452" t="str">
            <v>S-2 MANAJEMEN</v>
          </cell>
          <cell r="Z4452" t="str">
            <v>20-04-2010</v>
          </cell>
          <cell r="AA4452" t="str">
            <v>Aktif</v>
          </cell>
          <cell r="AB4452" t="str">
            <v>PNS Daerah Kab./Kota yang bekerja pada Kab./Kota</v>
          </cell>
          <cell r="AC4452" t="str">
            <v>Pemerintah Kab. Tolitoli</v>
          </cell>
          <cell r="AD4452" t="str">
            <v>Pemerintah Kab. Tolitoli</v>
          </cell>
        </row>
        <row r="4453">
          <cell r="A4453">
            <v>4451</v>
          </cell>
          <cell r="B4453" t="str">
            <v>198404272002121003</v>
          </cell>
          <cell r="C4453" t="str">
            <v>010268280</v>
          </cell>
          <cell r="D4453" t="str">
            <v>MOHAMMAD HASYIM PELANGO</v>
          </cell>
          <cell r="E4453" t="str">
            <v/>
          </cell>
          <cell r="F4453" t="str">
            <v>SSTP</v>
          </cell>
          <cell r="G4453" t="str">
            <v>PALU</v>
          </cell>
          <cell r="H4453" t="str">
            <v>27 - 04 - 1984</v>
          </cell>
          <cell r="I4453" t="str">
            <v>II/a</v>
          </cell>
          <cell r="J4453" t="str">
            <v>01 - 12 - 2002</v>
          </cell>
          <cell r="K4453" t="str">
            <v>01 - 10 - 2004</v>
          </cell>
          <cell r="L4453" t="str">
            <v>L</v>
          </cell>
          <cell r="M4453" t="str">
            <v>III/d</v>
          </cell>
          <cell r="N4453" t="str">
            <v>01 - 04 - 2015</v>
          </cell>
          <cell r="O4453" t="str">
            <v>8</v>
          </cell>
          <cell r="P4453" t="str">
            <v>6</v>
          </cell>
          <cell r="Q4453" t="str">
            <v>32</v>
          </cell>
          <cell r="R4453" t="str">
            <v>02 - 05 - 2018</v>
          </cell>
          <cell r="S4453" t="str">
            <v>Kepala Bidang Pengolahan Perizinan</v>
          </cell>
          <cell r="T4453" t="str">
            <v/>
          </cell>
          <cell r="U4453" t="str">
            <v/>
          </cell>
          <cell r="V4453" t="str">
            <v/>
          </cell>
          <cell r="W4453" t="str">
            <v>Bidang Pengolahan Perizinan</v>
          </cell>
          <cell r="X4453" t="str">
            <v>Dinas Penanaman Modal Dan Pelayanan Terpadu Satu Pintu</v>
          </cell>
          <cell r="Y4453" t="str">
            <v>D-IV</v>
          </cell>
          <cell r="Z4453" t="str">
            <v>31-12-2006</v>
          </cell>
          <cell r="AA4453" t="str">
            <v>Tugas Belajar</v>
          </cell>
          <cell r="AB4453" t="str">
            <v>PNS Daerah Kab./Kota yang bekerja pada Kab./Kota</v>
          </cell>
          <cell r="AC4453" t="str">
            <v>Pemerintah Kab. Tolitoli</v>
          </cell>
          <cell r="AD4453" t="str">
            <v>Pemerintah Kab. Tolitoli</v>
          </cell>
        </row>
        <row r="4454">
          <cell r="A4454">
            <v>4452</v>
          </cell>
          <cell r="B4454" t="str">
            <v>196903172001122001</v>
          </cell>
          <cell r="C4454" t="str">
            <v>570013607</v>
          </cell>
          <cell r="D4454" t="str">
            <v>HUZAIMA</v>
          </cell>
          <cell r="E4454" t="str">
            <v/>
          </cell>
          <cell r="F4454" t="str">
            <v>SP</v>
          </cell>
          <cell r="G4454" t="str">
            <v>TOLITOLI</v>
          </cell>
          <cell r="H4454" t="str">
            <v>17 - 03 - 1969</v>
          </cell>
          <cell r="I4454" t="str">
            <v>III/a</v>
          </cell>
          <cell r="J4454" t="str">
            <v>01 - 12 - 2001</v>
          </cell>
          <cell r="K4454" t="str">
            <v>01 - 12 - 2002</v>
          </cell>
          <cell r="L4454" t="str">
            <v>P</v>
          </cell>
          <cell r="M4454" t="str">
            <v>IV/a</v>
          </cell>
          <cell r="N4454" t="str">
            <v>01 - 04 - 2016</v>
          </cell>
          <cell r="O4454" t="str">
            <v>18</v>
          </cell>
          <cell r="P4454" t="str">
            <v>0</v>
          </cell>
          <cell r="Q4454" t="str">
            <v>32</v>
          </cell>
          <cell r="R4454" t="str">
            <v>08 - 01 - 2015</v>
          </cell>
          <cell r="S4454" t="str">
            <v>Kepala Bidang Pengelolaan Dan Pemasaran Hasil Pertanian</v>
          </cell>
          <cell r="T4454" t="str">
            <v/>
          </cell>
          <cell r="U4454" t="str">
            <v/>
          </cell>
          <cell r="V4454" t="str">
            <v/>
          </cell>
          <cell r="W4454" t="str">
            <v>Bidang Pengelolaan Dan Pemasaran Hasil Pertanian</v>
          </cell>
          <cell r="X4454" t="str">
            <v>DINAS TANAMAN PANGAN DAN HOLTIKULTURA</v>
          </cell>
          <cell r="Y4454" t="str">
            <v>S-1/STRATA SATU</v>
          </cell>
          <cell r="Z4454" t="str">
            <v>31-12-1997</v>
          </cell>
          <cell r="AA4454" t="str">
            <v>Aktif</v>
          </cell>
          <cell r="AB4454" t="str">
            <v>PNS Daerah Kab./Kota yang bekerja pada Kab./Kota</v>
          </cell>
          <cell r="AC4454" t="str">
            <v>Pemerintah Kab. Tolitoli</v>
          </cell>
          <cell r="AD4454" t="str">
            <v>Pemerintah Kab. Tolitoli</v>
          </cell>
        </row>
        <row r="4455">
          <cell r="A4455">
            <v>4453</v>
          </cell>
          <cell r="B4455" t="str">
            <v>197408191998031005</v>
          </cell>
          <cell r="C4455" t="str">
            <v>010261344</v>
          </cell>
          <cell r="D4455" t="str">
            <v>NURDIN</v>
          </cell>
          <cell r="E4455" t="str">
            <v/>
          </cell>
          <cell r="F4455" t="str">
            <v>S.SOS</v>
          </cell>
          <cell r="G4455" t="str">
            <v>TOLITOLI</v>
          </cell>
          <cell r="H4455" t="str">
            <v>19 - 08 - 1974</v>
          </cell>
          <cell r="I4455" t="str">
            <v>II/a</v>
          </cell>
          <cell r="J4455" t="str">
            <v>01 - 03 - 1998</v>
          </cell>
          <cell r="K4455" t="str">
            <v>01 - 08 - 1999</v>
          </cell>
          <cell r="L4455" t="str">
            <v>L</v>
          </cell>
          <cell r="M4455" t="str">
            <v>III/d</v>
          </cell>
          <cell r="N4455" t="str">
            <v>01 - 04 - 2015</v>
          </cell>
          <cell r="O4455" t="str">
            <v>12</v>
          </cell>
          <cell r="P4455" t="str">
            <v>1</v>
          </cell>
          <cell r="Q4455" t="str">
            <v>32</v>
          </cell>
          <cell r="R4455" t="str">
            <v>11 - 01 - 2017</v>
          </cell>
          <cell r="S4455" t="str">
            <v>Kepala Bidang Kemitraan Pemuda Dan Olahraga</v>
          </cell>
          <cell r="T4455" t="str">
            <v/>
          </cell>
          <cell r="U4455" t="str">
            <v/>
          </cell>
          <cell r="V4455" t="str">
            <v/>
          </cell>
          <cell r="W4455" t="str">
            <v>Bidang Kemitraan Pemuda Dan Olahraga</v>
          </cell>
          <cell r="X4455" t="str">
            <v>Dinas Pemuda Dan Olahraga</v>
          </cell>
          <cell r="Y4455" t="str">
            <v>S-1 ILMU ADMINISTRASI NEGARA</v>
          </cell>
          <cell r="Z4455" t="str">
            <v>31-12-2005</v>
          </cell>
          <cell r="AA4455" t="str">
            <v>Aktif</v>
          </cell>
          <cell r="AB4455" t="str">
            <v>PNS Daerah Kab./Kota yang bekerja pada Kab./Kota</v>
          </cell>
          <cell r="AC4455" t="str">
            <v>Pemerintah Kab. Tolitoli</v>
          </cell>
          <cell r="AD4455" t="str">
            <v>Pemerintah Kab. Tolitoli</v>
          </cell>
        </row>
        <row r="4456">
          <cell r="A4456">
            <v>4454</v>
          </cell>
          <cell r="B4456" t="str">
            <v>196707132001071001</v>
          </cell>
          <cell r="C4456" t="str">
            <v>570013566</v>
          </cell>
          <cell r="D4456" t="str">
            <v>SUWARDI</v>
          </cell>
          <cell r="E4456" t="str">
            <v>Drs.</v>
          </cell>
          <cell r="F4456" t="str">
            <v/>
          </cell>
          <cell r="G4456" t="str">
            <v>TOLITOLI</v>
          </cell>
          <cell r="H4456" t="str">
            <v>13 - 07 - 1967</v>
          </cell>
          <cell r="I4456" t="str">
            <v>III/a</v>
          </cell>
          <cell r="J4456" t="str">
            <v>01 - 07 - 2001</v>
          </cell>
          <cell r="K4456" t="str">
            <v>01 - 11 - 2002</v>
          </cell>
          <cell r="L4456" t="str">
            <v>L</v>
          </cell>
          <cell r="M4456" t="str">
            <v>IV/a</v>
          </cell>
          <cell r="N4456" t="str">
            <v>01 - 10 - 2015</v>
          </cell>
          <cell r="O4456" t="str">
            <v>14</v>
          </cell>
          <cell r="P4456" t="str">
            <v>3</v>
          </cell>
          <cell r="Q4456" t="str">
            <v>32</v>
          </cell>
          <cell r="R4456" t="str">
            <v>11 - 01 - 2017</v>
          </cell>
          <cell r="S4456" t="str">
            <v>Kepala Bidang Pengembangan Olahraga</v>
          </cell>
          <cell r="T4456" t="str">
            <v/>
          </cell>
          <cell r="U4456" t="str">
            <v/>
          </cell>
          <cell r="V4456" t="str">
            <v/>
          </cell>
          <cell r="W4456" t="str">
            <v>Bidang Pengembangan Olahraga</v>
          </cell>
          <cell r="X4456" t="str">
            <v>Dinas Pemuda Dan Olahraga</v>
          </cell>
          <cell r="Y4456" t="str">
            <v>S-1 ADMINISTRASI NEGARA</v>
          </cell>
          <cell r="Z4456" t="str">
            <v>31-12-1992</v>
          </cell>
          <cell r="AA4456" t="str">
            <v>Aktif</v>
          </cell>
          <cell r="AB4456" t="str">
            <v>PNS Daerah Kab./Kota yang bekerja pada Kab./Kota</v>
          </cell>
          <cell r="AC4456" t="str">
            <v>Pemerintah Kab. Tolitoli</v>
          </cell>
          <cell r="AD4456" t="str">
            <v>Pemerintah Kab. Tolitoli</v>
          </cell>
        </row>
        <row r="4457">
          <cell r="A4457">
            <v>4455</v>
          </cell>
          <cell r="B4457" t="str">
            <v>196107151986031021</v>
          </cell>
          <cell r="C4457" t="str">
            <v>080074371</v>
          </cell>
          <cell r="D4457" t="str">
            <v>NOER KHOLIS</v>
          </cell>
          <cell r="E4457" t="str">
            <v/>
          </cell>
          <cell r="F4457" t="str">
            <v>SP</v>
          </cell>
          <cell r="G4457" t="str">
            <v>BANYUWANGI</v>
          </cell>
          <cell r="H4457" t="str">
            <v>15 - 07 - 1961</v>
          </cell>
          <cell r="I4457" t="str">
            <v>II/a</v>
          </cell>
          <cell r="J4457" t="str">
            <v>01 - 03 - 1986</v>
          </cell>
          <cell r="K4457" t="str">
            <v>01 - 04 - 1987</v>
          </cell>
          <cell r="L4457" t="str">
            <v>L</v>
          </cell>
          <cell r="M4457" t="str">
            <v>IV/b</v>
          </cell>
          <cell r="N4457" t="str">
            <v>01 - 10 - 2014</v>
          </cell>
          <cell r="O4457" t="str">
            <v>27</v>
          </cell>
          <cell r="P4457" t="str">
            <v>3</v>
          </cell>
          <cell r="Q4457" t="str">
            <v>32</v>
          </cell>
          <cell r="R4457" t="str">
            <v>11 - 01 - 2017</v>
          </cell>
          <cell r="S4457" t="str">
            <v>Kepala Bidang Ketersediaan Dan Kerawanan Pangan</v>
          </cell>
          <cell r="T4457" t="str">
            <v/>
          </cell>
          <cell r="U4457" t="str">
            <v/>
          </cell>
          <cell r="V4457" t="str">
            <v/>
          </cell>
          <cell r="W4457" t="str">
            <v>Bidang Ketersediaan Dan Kerawanan Pangan</v>
          </cell>
          <cell r="X4457" t="str">
            <v>Dinas Ketahanan Pangan Daerah</v>
          </cell>
          <cell r="Y4457" t="str">
            <v>S-1 PERTANIAN BUDIDAYA</v>
          </cell>
          <cell r="Z4457" t="str">
            <v>31-12-1998</v>
          </cell>
          <cell r="AA4457" t="str">
            <v>Aktif</v>
          </cell>
          <cell r="AB4457" t="str">
            <v>PNS Daerah Kab./Kota yang bekerja pada Kab./Kota</v>
          </cell>
          <cell r="AC4457" t="str">
            <v>Pemerintah Kab. Tolitoli</v>
          </cell>
          <cell r="AD4457" t="str">
            <v>Pemerintah Kab. Tolitoli</v>
          </cell>
        </row>
        <row r="4458">
          <cell r="A4458">
            <v>4456</v>
          </cell>
          <cell r="B4458" t="str">
            <v>197201172002112001</v>
          </cell>
          <cell r="C4458" t="str">
            <v>570013843</v>
          </cell>
          <cell r="D4458" t="str">
            <v>SUKRIYANI</v>
          </cell>
          <cell r="E4458" t="str">
            <v/>
          </cell>
          <cell r="F4458" t="str">
            <v>S.Pt</v>
          </cell>
          <cell r="G4458" t="str">
            <v>TOLITOLI</v>
          </cell>
          <cell r="H4458" t="str">
            <v>17 - 01 - 1972</v>
          </cell>
          <cell r="I4458" t="str">
            <v>III/a</v>
          </cell>
          <cell r="J4458" t="str">
            <v>01 - 11 - 2002</v>
          </cell>
          <cell r="K4458" t="str">
            <v>01 - 12 - 2003</v>
          </cell>
          <cell r="L4458" t="str">
            <v>P</v>
          </cell>
          <cell r="M4458" t="str">
            <v>III/d</v>
          </cell>
          <cell r="N4458" t="str">
            <v>01 - 04 - 2013</v>
          </cell>
          <cell r="O4458" t="str">
            <v>10</v>
          </cell>
          <cell r="P4458" t="str">
            <v>5</v>
          </cell>
          <cell r="Q4458" t="str">
            <v>32</v>
          </cell>
          <cell r="R4458" t="str">
            <v>11 - 01 - 2017</v>
          </cell>
          <cell r="S4458" t="str">
            <v>Kepala Bidang Promosi, Informasi Dan Kelembagaan IKM</v>
          </cell>
          <cell r="T4458" t="str">
            <v/>
          </cell>
          <cell r="U4458" t="str">
            <v/>
          </cell>
          <cell r="V4458" t="str">
            <v/>
          </cell>
          <cell r="W4458" t="str">
            <v>Bidang Promosi, Informasi Dan Kelembagaan IKM</v>
          </cell>
          <cell r="X4458" t="str">
            <v>Dinas Perindustrian</v>
          </cell>
          <cell r="Y4458" t="str">
            <v>S-1 PERTANIAN PETERNAKAN</v>
          </cell>
          <cell r="Z4458" t="str">
            <v>31-12-1997</v>
          </cell>
          <cell r="AA4458" t="str">
            <v>Aktif</v>
          </cell>
          <cell r="AB4458" t="str">
            <v>PNS Daerah Kab./Kota yang bekerja pada Kab./Kota</v>
          </cell>
          <cell r="AC4458" t="str">
            <v>Pemerintah Kab. Tolitoli</v>
          </cell>
          <cell r="AD4458" t="str">
            <v>Pemerintah Kab. Tolitoli</v>
          </cell>
        </row>
        <row r="4459">
          <cell r="A4459">
            <v>4457</v>
          </cell>
          <cell r="B4459" t="str">
            <v>198209032002111001</v>
          </cell>
          <cell r="C4459" t="str">
            <v>570013971</v>
          </cell>
          <cell r="D4459" t="str">
            <v>MOH AKBAR</v>
          </cell>
          <cell r="E4459" t="str">
            <v/>
          </cell>
          <cell r="F4459" t="str">
            <v>S.Sos.,MH</v>
          </cell>
          <cell r="G4459" t="str">
            <v>TOLITOLI</v>
          </cell>
          <cell r="H4459" t="str">
            <v>03 - 09 - 1982</v>
          </cell>
          <cell r="I4459" t="str">
            <v>II/a</v>
          </cell>
          <cell r="J4459" t="str">
            <v>01 - 11 - 2002</v>
          </cell>
          <cell r="K4459" t="str">
            <v>01 - 12 - 2003</v>
          </cell>
          <cell r="L4459" t="str">
            <v>L</v>
          </cell>
          <cell r="M4459" t="str">
            <v>III/d</v>
          </cell>
          <cell r="N4459" t="str">
            <v>01 - 10 - 2014</v>
          </cell>
          <cell r="O4459" t="str">
            <v>7</v>
          </cell>
          <cell r="P4459" t="str">
            <v>11</v>
          </cell>
          <cell r="Q4459" t="str">
            <v>32</v>
          </cell>
          <cell r="R4459" t="str">
            <v>02 - 05 - 2018</v>
          </cell>
          <cell r="S4459" t="str">
            <v>Kepala Bidang Statistik</v>
          </cell>
          <cell r="T4459" t="str">
            <v/>
          </cell>
          <cell r="U4459" t="str">
            <v/>
          </cell>
          <cell r="V4459" t="str">
            <v/>
          </cell>
          <cell r="W4459" t="str">
            <v>Bidang Statistik</v>
          </cell>
          <cell r="X4459" t="str">
            <v>Dinas Persandian</v>
          </cell>
          <cell r="Y4459" t="str">
            <v>S-2 MAGISTER ILMU HUKUM</v>
          </cell>
          <cell r="Z4459" t="str">
            <v>31-12-2010</v>
          </cell>
          <cell r="AA4459" t="str">
            <v>Aktif</v>
          </cell>
          <cell r="AB4459" t="str">
            <v>PNS Daerah Kab./Kota yang bekerja pada Kab./Kota</v>
          </cell>
          <cell r="AC4459" t="str">
            <v>Pemerintah Kab. Tolitoli</v>
          </cell>
          <cell r="AD4459" t="str">
            <v>Pemerintah Kab. Tolitoli</v>
          </cell>
        </row>
        <row r="4460">
          <cell r="A4460">
            <v>4458</v>
          </cell>
          <cell r="B4460" t="str">
            <v>197704022001122006</v>
          </cell>
          <cell r="C4460" t="str">
            <v>570013613</v>
          </cell>
          <cell r="D4460" t="str">
            <v>SUNARTI</v>
          </cell>
          <cell r="E4460" t="str">
            <v/>
          </cell>
          <cell r="F4460" t="str">
            <v>ST., M.Si</v>
          </cell>
          <cell r="G4460" t="str">
            <v>TOLITOLI</v>
          </cell>
          <cell r="H4460" t="str">
            <v>02 - 04 - 1977</v>
          </cell>
          <cell r="I4460" t="str">
            <v>III/a</v>
          </cell>
          <cell r="J4460" t="str">
            <v>01 - 12 - 2001</v>
          </cell>
          <cell r="K4460" t="str">
            <v>01 - 12 - 2002</v>
          </cell>
          <cell r="L4460" t="str">
            <v>P</v>
          </cell>
          <cell r="M4460" t="str">
            <v>IV/a</v>
          </cell>
          <cell r="N4460" t="str">
            <v>01 - 04 - 2016</v>
          </cell>
          <cell r="O4460" t="str">
            <v>15</v>
          </cell>
          <cell r="P4460" t="str">
            <v>7</v>
          </cell>
          <cell r="Q4460" t="str">
            <v>32</v>
          </cell>
          <cell r="R4460" t="str">
            <v>11 - 01 - 2017</v>
          </cell>
          <cell r="S4460" t="str">
            <v>Kepala Bidang Perencanaan Fisik Dan Prasarana</v>
          </cell>
          <cell r="T4460" t="str">
            <v/>
          </cell>
          <cell r="U4460" t="str">
            <v/>
          </cell>
          <cell r="V4460" t="str">
            <v/>
          </cell>
          <cell r="W4460" t="str">
            <v>Bidang Perencanaan Fisik Dan Prasarana</v>
          </cell>
          <cell r="X4460" t="str">
            <v>Badan Perencanaan Pembangunan Daerah</v>
          </cell>
          <cell r="Y4460" t="str">
            <v>S-2 MAGISTER EKONOMI PEMBANGUNAN</v>
          </cell>
          <cell r="Z4460" t="str">
            <v>31-12-2005</v>
          </cell>
          <cell r="AA4460" t="str">
            <v>Aktif</v>
          </cell>
          <cell r="AB4460" t="str">
            <v>PNS Daerah Kab./Kota yang bekerja pada Kab./Kota</v>
          </cell>
          <cell r="AC4460" t="str">
            <v>Pemerintah Kab. Tolitoli</v>
          </cell>
          <cell r="AD4460" t="str">
            <v>Pemerintah Kab. Tolitoli</v>
          </cell>
        </row>
        <row r="4461">
          <cell r="A4461">
            <v>4459</v>
          </cell>
          <cell r="B4461" t="str">
            <v>198201102000122001</v>
          </cell>
          <cell r="C4461" t="str">
            <v>010265880</v>
          </cell>
          <cell r="D4461" t="str">
            <v>WAHDAYANI</v>
          </cell>
          <cell r="E4461" t="str">
            <v/>
          </cell>
          <cell r="F4461" t="str">
            <v>S.STP., M.Si</v>
          </cell>
          <cell r="G4461" t="str">
            <v>LALOS</v>
          </cell>
          <cell r="H4461" t="str">
            <v>10 - 01 - 1982</v>
          </cell>
          <cell r="I4461" t="str">
            <v>II/a</v>
          </cell>
          <cell r="J4461" t="str">
            <v>01 - 12 - 2000</v>
          </cell>
          <cell r="K4461" t="str">
            <v>01 - 10 - 2002</v>
          </cell>
          <cell r="L4461" t="str">
            <v>P</v>
          </cell>
          <cell r="M4461" t="str">
            <v>IV/a</v>
          </cell>
          <cell r="N4461" t="str">
            <v>01 - 10 - 2017</v>
          </cell>
          <cell r="O4461" t="str">
            <v>13</v>
          </cell>
          <cell r="P4461" t="str">
            <v>0</v>
          </cell>
          <cell r="Q4461" t="str">
            <v>32</v>
          </cell>
          <cell r="R4461" t="str">
            <v>11 - 01 - 2017</v>
          </cell>
          <cell r="S4461" t="str">
            <v>Kepala Bidang Kepemudaan</v>
          </cell>
          <cell r="T4461" t="str">
            <v/>
          </cell>
          <cell r="U4461" t="str">
            <v/>
          </cell>
          <cell r="V4461" t="str">
            <v/>
          </cell>
          <cell r="W4461" t="str">
            <v>Bidang Kepemudaan</v>
          </cell>
          <cell r="X4461" t="str">
            <v>Dinas Pemuda Dan Olahraga</v>
          </cell>
          <cell r="Y4461" t="str">
            <v>MAGISTER SAINS ADMINISTRASI PUBLIK</v>
          </cell>
          <cell r="Z4461" t="str">
            <v>31-12-2013</v>
          </cell>
          <cell r="AA4461" t="str">
            <v>Tugas Belajar</v>
          </cell>
          <cell r="AB4461" t="str">
            <v>PNS Daerah Kab./Kota yang bekerja pada Kab./Kota</v>
          </cell>
          <cell r="AC4461" t="str">
            <v>Pemerintah Kab. Tolitoli</v>
          </cell>
          <cell r="AD4461" t="str">
            <v>Pemerintah Kab. Tolitoli</v>
          </cell>
        </row>
        <row r="4462">
          <cell r="A4462">
            <v>4460</v>
          </cell>
          <cell r="B4462" t="str">
            <v>198006041999122001</v>
          </cell>
          <cell r="C4462" t="str">
            <v>010264387</v>
          </cell>
          <cell r="D4462" t="str">
            <v>LULY NASRAH</v>
          </cell>
          <cell r="E4462" t="str">
            <v/>
          </cell>
          <cell r="F4462" t="str">
            <v>SSTP</v>
          </cell>
          <cell r="G4462" t="str">
            <v>MANADO</v>
          </cell>
          <cell r="H4462" t="str">
            <v>04 - 06 - 1980</v>
          </cell>
          <cell r="I4462" t="str">
            <v>II/a</v>
          </cell>
          <cell r="J4462" t="str">
            <v>01 - 12 - 1999</v>
          </cell>
          <cell r="K4462" t="str">
            <v>01 - 06 - 2001</v>
          </cell>
          <cell r="L4462" t="str">
            <v>P</v>
          </cell>
          <cell r="M4462" t="str">
            <v>IV/a</v>
          </cell>
          <cell r="N4462" t="str">
            <v>01 - 10 - 2015</v>
          </cell>
          <cell r="O4462" t="str">
            <v>12</v>
          </cell>
          <cell r="P4462" t="str">
            <v>0</v>
          </cell>
          <cell r="Q4462" t="str">
            <v>32</v>
          </cell>
          <cell r="R4462" t="str">
            <v>11 - 01 - 2017</v>
          </cell>
          <cell r="S4462" t="str">
            <v>Kepala Bidang Pelayanan Pendaftaran Penduduk</v>
          </cell>
          <cell r="T4462" t="str">
            <v/>
          </cell>
          <cell r="U4462" t="str">
            <v/>
          </cell>
          <cell r="V4462" t="str">
            <v/>
          </cell>
          <cell r="W4462" t="str">
            <v>Bidang Pelayanan Pendaftaran Penduduk</v>
          </cell>
          <cell r="X4462" t="str">
            <v>Dinas Kependudukan Dan Pencatatan Sipil</v>
          </cell>
          <cell r="Y4462" t="str">
            <v>S-2 MAGISTER MANAJEMEN</v>
          </cell>
          <cell r="Z4462" t="str">
            <v>15-05-2011</v>
          </cell>
          <cell r="AA4462" t="str">
            <v>Aktif</v>
          </cell>
          <cell r="AB4462" t="str">
            <v>PNS Daerah Kab./Kota yang bekerja pada Kab./Kota</v>
          </cell>
          <cell r="AC4462" t="str">
            <v>Pemerintah Kab. Tolitoli</v>
          </cell>
          <cell r="AD4462" t="str">
            <v>Pemerintah Kab. Tolitoli</v>
          </cell>
        </row>
        <row r="4463">
          <cell r="A4463">
            <v>4461</v>
          </cell>
          <cell r="B4463" t="str">
            <v>196709241995031002</v>
          </cell>
          <cell r="C4463" t="str">
            <v>380057486</v>
          </cell>
          <cell r="D4463" t="str">
            <v>ZAKARIA MAHMUD</v>
          </cell>
          <cell r="E4463" t="str">
            <v>IR</v>
          </cell>
          <cell r="F4463" t="str">
            <v/>
          </cell>
          <cell r="G4463" t="str">
            <v>TOLITOLI</v>
          </cell>
          <cell r="H4463" t="str">
            <v>24 - 09 - 1967</v>
          </cell>
          <cell r="I4463" t="str">
            <v>III/a</v>
          </cell>
          <cell r="J4463" t="str">
            <v>01 - 03 - 1995</v>
          </cell>
          <cell r="K4463" t="str">
            <v>01 - 09 - 1996</v>
          </cell>
          <cell r="L4463" t="str">
            <v>L</v>
          </cell>
          <cell r="M4463" t="str">
            <v>III/d</v>
          </cell>
          <cell r="N4463" t="str">
            <v>01 - 10 - 2009</v>
          </cell>
          <cell r="O4463" t="str">
            <v>14</v>
          </cell>
          <cell r="P4463" t="str">
            <v>7</v>
          </cell>
          <cell r="Q4463" t="str">
            <v>32</v>
          </cell>
          <cell r="R4463" t="str">
            <v>11 - 01 - 2017</v>
          </cell>
          <cell r="S4463" t="str">
            <v>Kepala Bidang Penanaman Modal</v>
          </cell>
          <cell r="T4463" t="str">
            <v/>
          </cell>
          <cell r="U4463" t="str">
            <v/>
          </cell>
          <cell r="V4463" t="str">
            <v/>
          </cell>
          <cell r="W4463" t="str">
            <v>Bidang Penanaman Modal</v>
          </cell>
          <cell r="X4463" t="str">
            <v>Dinas Penanaman Modal Dan Pelayanan Terpadu Satu Pintu</v>
          </cell>
          <cell r="Y4463" t="str">
            <v>S-1 PERTANIAN</v>
          </cell>
          <cell r="Z4463" t="str">
            <v>31-12-1993</v>
          </cell>
          <cell r="AA4463" t="str">
            <v>Aktif</v>
          </cell>
          <cell r="AB4463" t="str">
            <v>PNS Daerah Kab./Kota yang bekerja pada Kab./Kota</v>
          </cell>
          <cell r="AC4463" t="str">
            <v>Pemerintah Kab. Tolitoli</v>
          </cell>
          <cell r="AD4463" t="str">
            <v>Pemerintah Kab. Tolitoli</v>
          </cell>
        </row>
        <row r="4464">
          <cell r="A4464">
            <v>4462</v>
          </cell>
          <cell r="B4464" t="str">
            <v>196810271994032004</v>
          </cell>
          <cell r="C4464" t="str">
            <v>570011803</v>
          </cell>
          <cell r="D4464" t="str">
            <v>FARMAWATI Y SAMAD</v>
          </cell>
          <cell r="E4464" t="str">
            <v>Ir.</v>
          </cell>
          <cell r="F4464" t="str">
            <v/>
          </cell>
          <cell r="G4464" t="str">
            <v>TOLITOLI</v>
          </cell>
          <cell r="H4464" t="str">
            <v>27 - 10 - 1968</v>
          </cell>
          <cell r="I4464" t="str">
            <v>III/a</v>
          </cell>
          <cell r="J4464" t="str">
            <v>01 - 03 - 1994</v>
          </cell>
          <cell r="K4464" t="str">
            <v>01 - 10 - 1995</v>
          </cell>
          <cell r="L4464" t="str">
            <v>P</v>
          </cell>
          <cell r="M4464" t="str">
            <v>IV/a</v>
          </cell>
          <cell r="N4464" t="str">
            <v>01 - 10 - 2013</v>
          </cell>
          <cell r="O4464" t="str">
            <v>19</v>
          </cell>
          <cell r="P4464" t="str">
            <v>7</v>
          </cell>
          <cell r="Q4464" t="str">
            <v>32</v>
          </cell>
          <cell r="R4464" t="str">
            <v>11 - 01 - 2017</v>
          </cell>
          <cell r="S4464" t="str">
            <v>Kepala Bidang Sarana Prasarana Dan Kelembagaan</v>
          </cell>
          <cell r="T4464" t="str">
            <v/>
          </cell>
          <cell r="U4464" t="str">
            <v/>
          </cell>
          <cell r="V4464" t="str">
            <v/>
          </cell>
          <cell r="W4464" t="str">
            <v>Bidang Sarana Prasarana Dan Kelembagaan</v>
          </cell>
          <cell r="X4464" t="str">
            <v>Dinas Perkebunan Dan Peternakan</v>
          </cell>
          <cell r="Y4464" t="str">
            <v>S-1 PETERNAKAN</v>
          </cell>
          <cell r="Z4464" t="str">
            <v>31-12-1993</v>
          </cell>
          <cell r="AA4464" t="str">
            <v>Aktif</v>
          </cell>
          <cell r="AB4464" t="str">
            <v>PNS Daerah Kab./Kota yang bekerja pada Kab./Kota</v>
          </cell>
          <cell r="AC4464" t="str">
            <v>Pemerintah Kab. Tolitoli</v>
          </cell>
          <cell r="AD4464" t="str">
            <v>Pemerintah Kab. Tolitoli</v>
          </cell>
        </row>
        <row r="4465">
          <cell r="A4465">
            <v>4463</v>
          </cell>
          <cell r="B4465" t="str">
            <v>197411221999031005</v>
          </cell>
          <cell r="C4465" t="str">
            <v>710031126</v>
          </cell>
          <cell r="D4465" t="str">
            <v>NOVI JEMY WOLA</v>
          </cell>
          <cell r="E4465" t="str">
            <v/>
          </cell>
          <cell r="F4465" t="str">
            <v>SH.,M.Si</v>
          </cell>
          <cell r="G4465" t="str">
            <v>MANADO</v>
          </cell>
          <cell r="H4465" t="str">
            <v>22 - 11 - 1974</v>
          </cell>
          <cell r="I4465" t="str">
            <v>III/a</v>
          </cell>
          <cell r="J4465" t="str">
            <v>01 - 03 - 1999</v>
          </cell>
          <cell r="K4465" t="str">
            <v>01 - 07 - 2000</v>
          </cell>
          <cell r="L4465" t="str">
            <v>L</v>
          </cell>
          <cell r="M4465" t="str">
            <v>IV/a</v>
          </cell>
          <cell r="N4465" t="str">
            <v>01 - 04 - 2015</v>
          </cell>
          <cell r="O4465" t="str">
            <v>16</v>
          </cell>
          <cell r="P4465" t="str">
            <v>1</v>
          </cell>
          <cell r="Q4465" t="str">
            <v>32</v>
          </cell>
          <cell r="R4465" t="str">
            <v>11 - 01 - 2017</v>
          </cell>
          <cell r="S4465" t="str">
            <v>Kepala Bidang Perhubungan Laut</v>
          </cell>
          <cell r="T4465" t="str">
            <v/>
          </cell>
          <cell r="U4465" t="str">
            <v/>
          </cell>
          <cell r="V4465" t="str">
            <v/>
          </cell>
          <cell r="W4465" t="str">
            <v>Bidang Perhubungan Laut</v>
          </cell>
          <cell r="X4465" t="str">
            <v>Dinas Perhubungan</v>
          </cell>
          <cell r="Y4465" t="str">
            <v>S-2 MAGISTER ADMINISTRASI PUBLIK</v>
          </cell>
          <cell r="Z4465" t="str">
            <v>31-12-2009</v>
          </cell>
          <cell r="AA4465" t="str">
            <v>Aktif</v>
          </cell>
          <cell r="AB4465" t="str">
            <v>PNS Daerah Kab./Kota yang bekerja pada Kab./Kota</v>
          </cell>
          <cell r="AC4465" t="str">
            <v>Pemerintah Kab. Tolitoli</v>
          </cell>
          <cell r="AD4465" t="str">
            <v>Pemerintah Kab. Tolitoli</v>
          </cell>
        </row>
        <row r="4466">
          <cell r="A4466">
            <v>4464</v>
          </cell>
          <cell r="B4466" t="str">
            <v>196309241993031007</v>
          </cell>
          <cell r="C4466" t="str">
            <v>570011280</v>
          </cell>
          <cell r="D4466" t="str">
            <v>ISKANDAR BJ DAHLAN</v>
          </cell>
          <cell r="E4466" t="str">
            <v/>
          </cell>
          <cell r="F4466" t="str">
            <v>S.Sos</v>
          </cell>
          <cell r="G4466" t="str">
            <v>TOLITOLI</v>
          </cell>
          <cell r="H4466" t="str">
            <v>24 - 09 - 1963</v>
          </cell>
          <cell r="I4466" t="str">
            <v>II/a</v>
          </cell>
          <cell r="J4466" t="str">
            <v>01 - 03 - 1993</v>
          </cell>
          <cell r="K4466" t="str">
            <v>01 - 06 - 1994</v>
          </cell>
          <cell r="L4466" t="str">
            <v>L</v>
          </cell>
          <cell r="M4466" t="str">
            <v>III/d</v>
          </cell>
          <cell r="N4466" t="str">
            <v>01 - 04 - 2016</v>
          </cell>
          <cell r="O4466" t="str">
            <v>21</v>
          </cell>
          <cell r="P4466" t="str">
            <v>10</v>
          </cell>
          <cell r="Q4466" t="str">
            <v>32</v>
          </cell>
          <cell r="R4466" t="str">
            <v>11 - 01 - 2017</v>
          </cell>
          <cell r="S4466" t="str">
            <v>Kepala Bidang Anggaran</v>
          </cell>
          <cell r="T4466" t="str">
            <v/>
          </cell>
          <cell r="U4466" t="str">
            <v/>
          </cell>
          <cell r="V4466" t="str">
            <v/>
          </cell>
          <cell r="W4466" t="str">
            <v>Bidang Anggaran</v>
          </cell>
          <cell r="X4466" t="str">
            <v>Badan Keuangan Daerah</v>
          </cell>
          <cell r="Y4466" t="str">
            <v>S-1 ILMU PEMERINTAHAN</v>
          </cell>
          <cell r="Z4466" t="str">
            <v>31-12-2005</v>
          </cell>
          <cell r="AA4466" t="str">
            <v>Aktif</v>
          </cell>
          <cell r="AB4466" t="str">
            <v>PNS Daerah Kab./Kota yang bekerja pada Kab./Kota</v>
          </cell>
          <cell r="AC4466" t="str">
            <v>Pemerintah Kab. Tolitoli</v>
          </cell>
          <cell r="AD4466" t="str">
            <v>Pemerintah Kab. Tolitoli</v>
          </cell>
        </row>
        <row r="4467">
          <cell r="A4467">
            <v>4465</v>
          </cell>
          <cell r="B4467" t="str">
            <v>197508062002111001</v>
          </cell>
          <cell r="C4467" t="str">
            <v>570013864</v>
          </cell>
          <cell r="D4467" t="str">
            <v>INDRA JAYA</v>
          </cell>
          <cell r="E4467" t="str">
            <v/>
          </cell>
          <cell r="F4467" t="str">
            <v>S.Ag</v>
          </cell>
          <cell r="G4467" t="str">
            <v>TOLITOLI</v>
          </cell>
          <cell r="H4467" t="str">
            <v>06 - 08 - 1975</v>
          </cell>
          <cell r="I4467" t="str">
            <v>III/a</v>
          </cell>
          <cell r="J4467" t="str">
            <v>01 - 11 - 2002</v>
          </cell>
          <cell r="K4467" t="str">
            <v>01 - 12 - 2003</v>
          </cell>
          <cell r="L4467" t="str">
            <v>L</v>
          </cell>
          <cell r="M4467" t="str">
            <v>IV/a</v>
          </cell>
          <cell r="N4467" t="str">
            <v>01 - 04 - 2017</v>
          </cell>
          <cell r="O4467" t="str">
            <v>14</v>
          </cell>
          <cell r="P4467" t="str">
            <v>5</v>
          </cell>
          <cell r="Q4467" t="str">
            <v>32</v>
          </cell>
          <cell r="R4467" t="str">
            <v>08 - 01 - 2015</v>
          </cell>
          <cell r="S4467" t="str">
            <v>Kepala Bidang Penanggulangan Kebersihan</v>
          </cell>
          <cell r="T4467" t="str">
            <v/>
          </cell>
          <cell r="U4467" t="str">
            <v/>
          </cell>
          <cell r="V4467" t="str">
            <v/>
          </cell>
          <cell r="W4467" t="str">
            <v>Bidang Penanggulangan Kebersihan</v>
          </cell>
          <cell r="X4467" t="str">
            <v>Dinas Kebersihan Dan Pertamanan</v>
          </cell>
          <cell r="Y4467" t="str">
            <v>S-1 TARBIYAH</v>
          </cell>
          <cell r="Z4467" t="str">
            <v>31-12-1999</v>
          </cell>
          <cell r="AA4467" t="str">
            <v>Aktif</v>
          </cell>
          <cell r="AB4467" t="str">
            <v>PNS Daerah Kab./Kota yang bekerja pada Kab./Kota</v>
          </cell>
          <cell r="AC4467" t="str">
            <v>Pemerintah Kab. Tolitoli</v>
          </cell>
          <cell r="AD4467" t="str">
            <v>Pemerintah Kab. Tolitoli</v>
          </cell>
        </row>
        <row r="4468">
          <cell r="A4468">
            <v>4466</v>
          </cell>
          <cell r="B4468" t="str">
            <v>198006052000031001</v>
          </cell>
          <cell r="C4468" t="str">
            <v>710032142</v>
          </cell>
          <cell r="D4468" t="str">
            <v>MELKYANUS MANDAKE</v>
          </cell>
          <cell r="E4468" t="str">
            <v/>
          </cell>
          <cell r="F4468" t="str">
            <v>SP</v>
          </cell>
          <cell r="G4468" t="str">
            <v>POSO</v>
          </cell>
          <cell r="H4468" t="str">
            <v>05 - 06 - 1980</v>
          </cell>
          <cell r="I4468" t="str">
            <v>II/a</v>
          </cell>
          <cell r="J4468" t="str">
            <v>01 - 03 - 2000</v>
          </cell>
          <cell r="K4468" t="str">
            <v>01 - 03 - 2001</v>
          </cell>
          <cell r="L4468" t="str">
            <v>L</v>
          </cell>
          <cell r="M4468" t="str">
            <v>III/d</v>
          </cell>
          <cell r="N4468" t="str">
            <v>01 - 04 - 2018</v>
          </cell>
          <cell r="O4468" t="str">
            <v>13</v>
          </cell>
          <cell r="P4468" t="str">
            <v>1</v>
          </cell>
          <cell r="Q4468" t="str">
            <v>32</v>
          </cell>
          <cell r="R4468" t="str">
            <v>11 - 01 - 2017</v>
          </cell>
          <cell r="S4468" t="str">
            <v>Kepala Bidang Pemantauan, Pengawasan Dan Pengujian Kualitas Lingkungan</v>
          </cell>
          <cell r="T4468" t="str">
            <v/>
          </cell>
          <cell r="U4468" t="str">
            <v/>
          </cell>
          <cell r="V4468" t="str">
            <v/>
          </cell>
          <cell r="W4468" t="str">
            <v>Bidang Pemantauan, Pengawasan Dan Pengujian Kualitas Lingkungan</v>
          </cell>
          <cell r="X4468" t="str">
            <v>Dinas Lingkungan Hidup</v>
          </cell>
          <cell r="Y4468" t="str">
            <v>S-1 EKONOMI PERTANIAN</v>
          </cell>
          <cell r="Z4468" t="str">
            <v>01-01-2008</v>
          </cell>
          <cell r="AA4468" t="str">
            <v>Aktif</v>
          </cell>
          <cell r="AB4468" t="str">
            <v>PNS Daerah Kab./Kota yang bekerja pada Kab./Kota</v>
          </cell>
          <cell r="AC4468" t="str">
            <v>Pemerintah Kab. Tolitoli</v>
          </cell>
          <cell r="AD4468" t="str">
            <v>Pemerintah Kab. Tolitoli</v>
          </cell>
        </row>
        <row r="4469">
          <cell r="A4469">
            <v>4467</v>
          </cell>
          <cell r="B4469" t="str">
            <v>197805162006041006</v>
          </cell>
          <cell r="C4469" t="str">
            <v>570020232</v>
          </cell>
          <cell r="D4469" t="str">
            <v>MASHURI MADI</v>
          </cell>
          <cell r="E4469" t="str">
            <v/>
          </cell>
          <cell r="F4469" t="str">
            <v>S.Sos</v>
          </cell>
          <cell r="G4469" t="str">
            <v>TOLITOLI</v>
          </cell>
          <cell r="H4469" t="str">
            <v>16 - 05 - 1978</v>
          </cell>
          <cell r="I4469" t="str">
            <v>III/a</v>
          </cell>
          <cell r="J4469" t="str">
            <v>01 - 04 - 2006</v>
          </cell>
          <cell r="K4469" t="str">
            <v>01 - 06 - 2007</v>
          </cell>
          <cell r="L4469" t="str">
            <v>L</v>
          </cell>
          <cell r="M4469" t="str">
            <v>III/d</v>
          </cell>
          <cell r="N4469" t="str">
            <v>01 - 10 - 2014</v>
          </cell>
          <cell r="O4469" t="str">
            <v>8</v>
          </cell>
          <cell r="P4469" t="str">
            <v>6</v>
          </cell>
          <cell r="Q4469" t="str">
            <v>32</v>
          </cell>
          <cell r="R4469" t="str">
            <v>11 - 01 - 2017</v>
          </cell>
          <cell r="S4469" t="str">
            <v>Kepala Bidang Penataan Dan Perkembangan Desa</v>
          </cell>
          <cell r="T4469" t="str">
            <v/>
          </cell>
          <cell r="U4469" t="str">
            <v/>
          </cell>
          <cell r="V4469" t="str">
            <v/>
          </cell>
          <cell r="W4469" t="str">
            <v>Bidang Penataan Dan Perkembangan Desa</v>
          </cell>
          <cell r="X4469" t="str">
            <v>Dinas Pemberdayaan Masyarakat Dan Desa</v>
          </cell>
          <cell r="Y4469" t="str">
            <v>S-1 ADMINISTRASI NEGARA</v>
          </cell>
          <cell r="Z4469" t="str">
            <v>31-12-2005</v>
          </cell>
          <cell r="AA4469" t="str">
            <v>Aktif</v>
          </cell>
          <cell r="AB4469" t="str">
            <v>PNS Daerah Kab./Kota yang bekerja pada Kab./Kota</v>
          </cell>
          <cell r="AC4469" t="str">
            <v>Pemerintah Kab. Tolitoli</v>
          </cell>
          <cell r="AD4469" t="str">
            <v>Pemerintah Kab. Tolitoli</v>
          </cell>
        </row>
        <row r="4470">
          <cell r="A4470">
            <v>4468</v>
          </cell>
          <cell r="B4470" t="str">
            <v>196603021999031003</v>
          </cell>
          <cell r="C4470" t="str">
            <v>570012688</v>
          </cell>
          <cell r="D4470" t="str">
            <v>DJAFAR M ACHMAD</v>
          </cell>
          <cell r="E4470" t="str">
            <v/>
          </cell>
          <cell r="F4470" t="str">
            <v>ST, MM</v>
          </cell>
          <cell r="G4470" t="str">
            <v>TOLITOLI</v>
          </cell>
          <cell r="H4470" t="str">
            <v>02 - 03 - 1966</v>
          </cell>
          <cell r="I4470" t="str">
            <v>III/a</v>
          </cell>
          <cell r="J4470" t="str">
            <v>01 - 03 - 1999</v>
          </cell>
          <cell r="K4470" t="str">
            <v>01 - 04 - 2000</v>
          </cell>
          <cell r="L4470" t="str">
            <v>L</v>
          </cell>
          <cell r="M4470" t="str">
            <v>IV/a</v>
          </cell>
          <cell r="N4470" t="str">
            <v>01 - 04 - 2015</v>
          </cell>
          <cell r="O4470" t="str">
            <v>16</v>
          </cell>
          <cell r="P4470" t="str">
            <v>1</v>
          </cell>
          <cell r="Q4470" t="str">
            <v>32</v>
          </cell>
          <cell r="R4470" t="str">
            <v>01 - 04 - 2015</v>
          </cell>
          <cell r="S4470" t="str">
            <v>KEPALA BIDANG KEDARURATAN DAN LOGISTIK</v>
          </cell>
          <cell r="T4470" t="str">
            <v/>
          </cell>
          <cell r="U4470" t="str">
            <v/>
          </cell>
          <cell r="V4470" t="str">
            <v/>
          </cell>
          <cell r="W4470" t="str">
            <v>BIDANG KEDARURATAN DAN LOGISTIK</v>
          </cell>
          <cell r="X4470" t="str">
            <v>PELAKSANA BADAN PENANGGULANGAN BENCANA DAERAH</v>
          </cell>
          <cell r="Y4470" t="str">
            <v>S-2/PASCA SARJANA</v>
          </cell>
          <cell r="Z4470" t="str">
            <v>31-12-2002</v>
          </cell>
          <cell r="AA4470" t="str">
            <v>Aktif</v>
          </cell>
          <cell r="AB4470" t="str">
            <v>PNS Daerah Kab./Kota yang bekerja pada Kab./Kota</v>
          </cell>
          <cell r="AC4470" t="str">
            <v>Pemerintah Kab. Tolitoli</v>
          </cell>
          <cell r="AD4470" t="str">
            <v>Pemerintah Kab. Tolitoli</v>
          </cell>
        </row>
        <row r="4471">
          <cell r="A4471">
            <v>4469</v>
          </cell>
          <cell r="B4471" t="str">
            <v>198209102006042033</v>
          </cell>
          <cell r="C4471" t="str">
            <v>570021305</v>
          </cell>
          <cell r="D4471" t="str">
            <v>NURSIDA  A A PUSADAN</v>
          </cell>
          <cell r="E4471" t="str">
            <v/>
          </cell>
          <cell r="F4471" t="str">
            <v>SE</v>
          </cell>
          <cell r="G4471" t="str">
            <v>TOLITOLI</v>
          </cell>
          <cell r="H4471" t="str">
            <v>10 - 09 - 1982</v>
          </cell>
          <cell r="I4471" t="str">
            <v>III/a</v>
          </cell>
          <cell r="J4471" t="str">
            <v>01 - 04 - 2006</v>
          </cell>
          <cell r="K4471" t="str">
            <v>01 - 10 - 2007</v>
          </cell>
          <cell r="L4471" t="str">
            <v>P</v>
          </cell>
          <cell r="M4471" t="str">
            <v>III/d</v>
          </cell>
          <cell r="N4471" t="str">
            <v>01 - 04 - 2016</v>
          </cell>
          <cell r="O4471" t="str">
            <v>10</v>
          </cell>
          <cell r="P4471" t="str">
            <v>0</v>
          </cell>
          <cell r="Q4471" t="str">
            <v>32</v>
          </cell>
          <cell r="R4471" t="str">
            <v>11 - 01 - 2017</v>
          </cell>
          <cell r="S4471" t="str">
            <v>Kepala Bidang Pengembangan Destinasi Dan Industri Pariwsata</v>
          </cell>
          <cell r="T4471" t="str">
            <v/>
          </cell>
          <cell r="U4471" t="str">
            <v/>
          </cell>
          <cell r="V4471" t="str">
            <v/>
          </cell>
          <cell r="W4471" t="str">
            <v>Bidang Pengembangan Destinasi Dan Industri Pariwsata</v>
          </cell>
          <cell r="X4471" t="str">
            <v>Dinas Pariwisata</v>
          </cell>
          <cell r="Y4471" t="str">
            <v>S-1 EKONOMI MANAJEMEN</v>
          </cell>
          <cell r="Z4471" t="str">
            <v>31-12-1999</v>
          </cell>
          <cell r="AA4471" t="str">
            <v>Aktif</v>
          </cell>
          <cell r="AB4471" t="str">
            <v>PNS Daerah Kab./Kota yang bekerja pada Kab./Kota</v>
          </cell>
          <cell r="AC4471" t="str">
            <v>Pemerintah Kab. Tolitoli</v>
          </cell>
          <cell r="AD4471" t="str">
            <v>Pemerintah Kab. Tolitoli</v>
          </cell>
        </row>
        <row r="4472">
          <cell r="A4472">
            <v>4470</v>
          </cell>
          <cell r="B4472" t="str">
            <v>196712312002111001</v>
          </cell>
          <cell r="C4472" t="str">
            <v>570013853</v>
          </cell>
          <cell r="D4472" t="str">
            <v>MADING</v>
          </cell>
          <cell r="E4472" t="str">
            <v/>
          </cell>
          <cell r="F4472" t="str">
            <v>SH</v>
          </cell>
          <cell r="G4472" t="str">
            <v>LUWU</v>
          </cell>
          <cell r="H4472" t="str">
            <v>31 - 12 - 1967</v>
          </cell>
          <cell r="I4472" t="str">
            <v>III/a</v>
          </cell>
          <cell r="J4472" t="str">
            <v>01 - 11 - 2002</v>
          </cell>
          <cell r="K4472" t="str">
            <v>01 - 12 - 2003</v>
          </cell>
          <cell r="L4472" t="str">
            <v>L</v>
          </cell>
          <cell r="M4472" t="str">
            <v>IV/a</v>
          </cell>
          <cell r="N4472" t="str">
            <v>01 - 04 - 2018</v>
          </cell>
          <cell r="O4472" t="str">
            <v>15</v>
          </cell>
          <cell r="P4472" t="str">
            <v>5</v>
          </cell>
          <cell r="Q4472" t="str">
            <v>32</v>
          </cell>
          <cell r="R4472" t="str">
            <v>11 - 01 - 2017</v>
          </cell>
          <cell r="S4472" t="str">
            <v>Sekretaris</v>
          </cell>
          <cell r="T4472" t="str">
            <v/>
          </cell>
          <cell r="U4472" t="str">
            <v/>
          </cell>
          <cell r="V4472" t="str">
            <v/>
          </cell>
          <cell r="W4472" t="str">
            <v>Sekretariat</v>
          </cell>
          <cell r="X4472" t="str">
            <v>Kecamatan Dampal Selatan</v>
          </cell>
          <cell r="Y4472" t="str">
            <v>S-1 HUKUM KEPERDATAAN</v>
          </cell>
          <cell r="Z4472" t="str">
            <v>01-01-1996</v>
          </cell>
          <cell r="AA4472" t="str">
            <v>Aktif</v>
          </cell>
          <cell r="AB4472" t="str">
            <v>PNS Daerah Kab./Kota yang bekerja pada Kab./Kota</v>
          </cell>
          <cell r="AC4472" t="str">
            <v>Pemerintah Kab. Tolitoli</v>
          </cell>
          <cell r="AD4472" t="str">
            <v>Pemerintah Kab. Tolitoli</v>
          </cell>
        </row>
        <row r="4473">
          <cell r="A4473">
            <v>4471</v>
          </cell>
          <cell r="B4473" t="str">
            <v>197310201994031008</v>
          </cell>
          <cell r="C4473" t="str">
            <v>570011622</v>
          </cell>
          <cell r="D4473" t="str">
            <v>USMAN</v>
          </cell>
          <cell r="E4473" t="str">
            <v/>
          </cell>
          <cell r="F4473" t="str">
            <v>SE</v>
          </cell>
          <cell r="G4473" t="str">
            <v>OGOTUA</v>
          </cell>
          <cell r="H4473" t="str">
            <v>20 - 10 - 1973</v>
          </cell>
          <cell r="I4473" t="str">
            <v>II/a</v>
          </cell>
          <cell r="J4473" t="str">
            <v>01 - 03 - 1994</v>
          </cell>
          <cell r="K4473" t="str">
            <v>01 - 08 - 1995</v>
          </cell>
          <cell r="L4473" t="str">
            <v>L</v>
          </cell>
          <cell r="M4473" t="str">
            <v>III/d</v>
          </cell>
          <cell r="N4473" t="str">
            <v>01 - 04 - 2016</v>
          </cell>
          <cell r="O4473" t="str">
            <v>17</v>
          </cell>
          <cell r="P4473" t="str">
            <v>1</v>
          </cell>
          <cell r="Q4473" t="str">
            <v>32</v>
          </cell>
          <cell r="R4473" t="str">
            <v>11 - 01 - 2017</v>
          </cell>
          <cell r="S4473" t="str">
            <v>Kepala Bidang Aset Daerah</v>
          </cell>
          <cell r="T4473" t="str">
            <v/>
          </cell>
          <cell r="U4473" t="str">
            <v/>
          </cell>
          <cell r="V4473" t="str">
            <v/>
          </cell>
          <cell r="W4473" t="str">
            <v>Bidang Aset Daerah</v>
          </cell>
          <cell r="X4473" t="str">
            <v>Badan Keuangan Daerah</v>
          </cell>
          <cell r="Y4473" t="str">
            <v>S-1 EKONOMI UMUM</v>
          </cell>
          <cell r="Z4473" t="str">
            <v>31-12-2007</v>
          </cell>
          <cell r="AA4473" t="str">
            <v>Aktif</v>
          </cell>
          <cell r="AB4473" t="str">
            <v>PNS Daerah Kab./Kota yang bekerja pada Kab./Kota</v>
          </cell>
          <cell r="AC4473" t="str">
            <v>Pemerintah Kab. Tolitoli</v>
          </cell>
          <cell r="AD4473" t="str">
            <v>Pemerintah Kab. Tolitoli</v>
          </cell>
        </row>
        <row r="4474">
          <cell r="A4474">
            <v>4472</v>
          </cell>
          <cell r="B4474" t="str">
            <v>197309062001121002</v>
          </cell>
          <cell r="C4474" t="str">
            <v>570013610</v>
          </cell>
          <cell r="D4474" t="str">
            <v>ISMAIL</v>
          </cell>
          <cell r="E4474" t="str">
            <v/>
          </cell>
          <cell r="F4474" t="str">
            <v>S.Pt</v>
          </cell>
          <cell r="G4474" t="str">
            <v>TOLITOLI</v>
          </cell>
          <cell r="H4474" t="str">
            <v>06 - 09 - 1973</v>
          </cell>
          <cell r="I4474" t="str">
            <v>III/a</v>
          </cell>
          <cell r="J4474" t="str">
            <v>01 - 12 - 2001</v>
          </cell>
          <cell r="K4474" t="str">
            <v>01 - 12 - 2002</v>
          </cell>
          <cell r="L4474" t="str">
            <v>L</v>
          </cell>
          <cell r="M4474" t="str">
            <v>IV/a</v>
          </cell>
          <cell r="N4474" t="str">
            <v>01 - 04 - 2015</v>
          </cell>
          <cell r="O4474" t="str">
            <v>17</v>
          </cell>
          <cell r="P4474" t="str">
            <v>0</v>
          </cell>
          <cell r="Q4474" t="str">
            <v>32</v>
          </cell>
          <cell r="R4474" t="str">
            <v>11 - 01 - 2017</v>
          </cell>
          <cell r="S4474" t="str">
            <v>Sekretaris</v>
          </cell>
          <cell r="T4474" t="str">
            <v/>
          </cell>
          <cell r="U4474" t="str">
            <v/>
          </cell>
          <cell r="V4474" t="str">
            <v/>
          </cell>
          <cell r="W4474" t="str">
            <v>Sekretariat</v>
          </cell>
          <cell r="X4474" t="str">
            <v>Kecamatan Basidondo</v>
          </cell>
          <cell r="Y4474" t="str">
            <v>S-1 PERTANIAN PETERNAKAN</v>
          </cell>
          <cell r="Z4474" t="str">
            <v>31-12-1998</v>
          </cell>
          <cell r="AA4474" t="str">
            <v>Aktif</v>
          </cell>
          <cell r="AB4474" t="str">
            <v>PNS Daerah Kab./Kota yang bekerja pada Kab./Kota</v>
          </cell>
          <cell r="AC4474" t="str">
            <v>Pemerintah Kab. Tolitoli</v>
          </cell>
          <cell r="AD4474" t="str">
            <v>Pemerintah Kab. Tolitoli</v>
          </cell>
        </row>
        <row r="4475">
          <cell r="A4475">
            <v>4473</v>
          </cell>
          <cell r="B4475" t="str">
            <v>196102191986082002</v>
          </cell>
          <cell r="C4475" t="str">
            <v>570009601</v>
          </cell>
          <cell r="D4475" t="str">
            <v>ARIYANI DJ MANTO, BA.</v>
          </cell>
          <cell r="E4475" t="str">
            <v/>
          </cell>
          <cell r="F4475" t="str">
            <v/>
          </cell>
          <cell r="G4475" t="str">
            <v>TOLITOLI</v>
          </cell>
          <cell r="H4475" t="str">
            <v>19 - 02 - 1961</v>
          </cell>
          <cell r="I4475" t="str">
            <v>II/b</v>
          </cell>
          <cell r="J4475" t="str">
            <v>01 - 08 - 1986</v>
          </cell>
          <cell r="K4475" t="str">
            <v>01 - 09 - 1987</v>
          </cell>
          <cell r="L4475" t="str">
            <v>P</v>
          </cell>
          <cell r="M4475" t="str">
            <v>IV/b</v>
          </cell>
          <cell r="N4475" t="str">
            <v>01 - 04 - 2012</v>
          </cell>
          <cell r="O4475" t="str">
            <v>21</v>
          </cell>
          <cell r="P4475" t="str">
            <v>8</v>
          </cell>
          <cell r="Q4475" t="str">
            <v>32</v>
          </cell>
          <cell r="R4475" t="str">
            <v>11 - 01 - 2017</v>
          </cell>
          <cell r="S4475" t="str">
            <v>Kepala Bidang Rehabilitasi Sosial</v>
          </cell>
          <cell r="T4475" t="str">
            <v/>
          </cell>
          <cell r="U4475" t="str">
            <v/>
          </cell>
          <cell r="V4475" t="str">
            <v/>
          </cell>
          <cell r="W4475" t="str">
            <v>Bidang Rehabilitasi Sosial</v>
          </cell>
          <cell r="X4475" t="str">
            <v>Dinas Sosial</v>
          </cell>
          <cell r="Y4475" t="str">
            <v>D-III SARJANA MUDA</v>
          </cell>
          <cell r="Z4475" t="str">
            <v>31-12-1981</v>
          </cell>
          <cell r="AA4475" t="str">
            <v>Aktif</v>
          </cell>
          <cell r="AB4475" t="str">
            <v>PNS Daerah Kab./Kota yang bekerja pada Kab./Kota</v>
          </cell>
          <cell r="AC4475" t="str">
            <v>Pemerintah Kab. Tolitoli</v>
          </cell>
          <cell r="AD4475" t="str">
            <v>Pemerintah Kab. Tolitoli</v>
          </cell>
        </row>
        <row r="4476">
          <cell r="A4476">
            <v>4474</v>
          </cell>
          <cell r="B4476" t="str">
            <v>196210091986032007</v>
          </cell>
          <cell r="C4476" t="str">
            <v>570009446</v>
          </cell>
          <cell r="D4476" t="str">
            <v>ELLEN KATIANDAGHO</v>
          </cell>
          <cell r="E4476" t="str">
            <v/>
          </cell>
          <cell r="F4476" t="str">
            <v/>
          </cell>
          <cell r="G4476" t="str">
            <v>TOLITOLI</v>
          </cell>
          <cell r="H4476" t="str">
            <v>09 - 10 - 1962</v>
          </cell>
          <cell r="I4476" t="str">
            <v>II/a</v>
          </cell>
          <cell r="J4476" t="str">
            <v>01 - 03 - 1986</v>
          </cell>
          <cell r="K4476" t="str">
            <v>01 - 11 - 1987</v>
          </cell>
          <cell r="L4476" t="str">
            <v>P</v>
          </cell>
          <cell r="M4476" t="str">
            <v>IV/a</v>
          </cell>
          <cell r="N4476" t="str">
            <v>01 - 10 - 2012</v>
          </cell>
          <cell r="O4476" t="str">
            <v>21</v>
          </cell>
          <cell r="P4476" t="str">
            <v>7</v>
          </cell>
          <cell r="Q4476" t="str">
            <v>32</v>
          </cell>
          <cell r="R4476" t="str">
            <v>08 - 01 - 2015</v>
          </cell>
          <cell r="S4476" t="str">
            <v>Kepala Bidang Pemberdayaan Perempuan Dan Keluarga Sejahtera</v>
          </cell>
          <cell r="T4476" t="str">
            <v/>
          </cell>
          <cell r="U4476" t="str">
            <v/>
          </cell>
          <cell r="V4476" t="str">
            <v/>
          </cell>
          <cell r="W4476" t="str">
            <v>Bidang Pemberdayaan Perempuan Dan Keluarga Sejahtera</v>
          </cell>
          <cell r="X4476" t="str">
            <v>Badan Pemberdayaan Perempuan Dan Keluarga Berencana</v>
          </cell>
          <cell r="Y4476" t="str">
            <v>SMA IPA</v>
          </cell>
          <cell r="Z4476" t="str">
            <v>31-12-1983</v>
          </cell>
          <cell r="AA4476" t="str">
            <v>Aktif</v>
          </cell>
          <cell r="AB4476" t="str">
            <v>PNS Daerah Kab./Kota yang bekerja pada Kab./Kota</v>
          </cell>
          <cell r="AC4476" t="str">
            <v>Pemerintah Kab. Tolitoli</v>
          </cell>
          <cell r="AD4476" t="str">
            <v>Pemerintah Kab. Tolitoli</v>
          </cell>
        </row>
        <row r="4477">
          <cell r="A4477">
            <v>4475</v>
          </cell>
          <cell r="B4477" t="str">
            <v>196802212001071001</v>
          </cell>
          <cell r="C4477" t="str">
            <v>570013561</v>
          </cell>
          <cell r="D4477" t="str">
            <v>HAISAR</v>
          </cell>
          <cell r="E4477" t="str">
            <v/>
          </cell>
          <cell r="F4477" t="str">
            <v>ST., M.T</v>
          </cell>
          <cell r="G4477" t="str">
            <v>TOLITOLI</v>
          </cell>
          <cell r="H4477" t="str">
            <v>21 - 02 - 1968</v>
          </cell>
          <cell r="I4477" t="str">
            <v>III/a</v>
          </cell>
          <cell r="J4477" t="str">
            <v>01 - 07 - 2001</v>
          </cell>
          <cell r="K4477" t="str">
            <v>01 - 11 - 2002</v>
          </cell>
          <cell r="L4477" t="str">
            <v>L</v>
          </cell>
          <cell r="M4477" t="str">
            <v>IV/a</v>
          </cell>
          <cell r="N4477" t="str">
            <v>01 - 04 - 2018</v>
          </cell>
          <cell r="O4477" t="str">
            <v>16</v>
          </cell>
          <cell r="P4477" t="str">
            <v>9</v>
          </cell>
          <cell r="Q4477" t="str">
            <v>32</v>
          </cell>
          <cell r="R4477" t="str">
            <v>11 - 01 - 2017</v>
          </cell>
          <cell r="S4477" t="str">
            <v>Kepala Bidang Sumber Daya Air</v>
          </cell>
          <cell r="T4477" t="str">
            <v/>
          </cell>
          <cell r="U4477" t="str">
            <v/>
          </cell>
          <cell r="V4477" t="str">
            <v/>
          </cell>
          <cell r="W4477" t="str">
            <v>Bidang Sumber Daya Air</v>
          </cell>
          <cell r="X4477" t="str">
            <v>Dinas  Pekerjaan Umum Dan Penataan Ruang</v>
          </cell>
          <cell r="Y4477" t="str">
            <v>S-2 MAGISTER TEKNIK</v>
          </cell>
          <cell r="Z4477" t="str">
            <v>01-01-2008</v>
          </cell>
          <cell r="AA4477" t="str">
            <v>Aktif</v>
          </cell>
          <cell r="AB4477" t="str">
            <v>PNS Daerah Kab./Kota yang bekerja pada Kab./Kota</v>
          </cell>
          <cell r="AC4477" t="str">
            <v>Pemerintah Kab. Tolitoli</v>
          </cell>
          <cell r="AD4477" t="str">
            <v>Pemerintah Kab. Tolitoli</v>
          </cell>
        </row>
        <row r="4478">
          <cell r="A4478">
            <v>4476</v>
          </cell>
          <cell r="B4478" t="str">
            <v>197109131993031006</v>
          </cell>
          <cell r="C4478" t="str">
            <v>380052992</v>
          </cell>
          <cell r="D4478" t="str">
            <v>ASNAWIR</v>
          </cell>
          <cell r="E4478" t="str">
            <v/>
          </cell>
          <cell r="F4478" t="str">
            <v>SH</v>
          </cell>
          <cell r="G4478" t="str">
            <v>TOLITOLI</v>
          </cell>
          <cell r="H4478" t="str">
            <v>13 - 09 - 1971</v>
          </cell>
          <cell r="I4478" t="str">
            <v>II/a</v>
          </cell>
          <cell r="J4478" t="str">
            <v>01 - 03 - 1993</v>
          </cell>
          <cell r="K4478" t="str">
            <v>01 - 05 - 1994</v>
          </cell>
          <cell r="L4478" t="str">
            <v>L</v>
          </cell>
          <cell r="M4478" t="str">
            <v>III/d</v>
          </cell>
          <cell r="N4478" t="str">
            <v>01 - 04 - 2014</v>
          </cell>
          <cell r="O4478" t="str">
            <v>16</v>
          </cell>
          <cell r="P4478" t="str">
            <v>1</v>
          </cell>
          <cell r="Q4478" t="str">
            <v>32</v>
          </cell>
          <cell r="R4478" t="str">
            <v>11 - 01 - 2017</v>
          </cell>
          <cell r="S4478" t="str">
            <v>Sekretaris</v>
          </cell>
          <cell r="T4478" t="str">
            <v/>
          </cell>
          <cell r="U4478" t="str">
            <v/>
          </cell>
          <cell r="V4478" t="str">
            <v/>
          </cell>
          <cell r="W4478" t="str">
            <v>Sekretariat</v>
          </cell>
          <cell r="X4478" t="str">
            <v>Kecamatan Baolan</v>
          </cell>
          <cell r="Y4478" t="str">
            <v>S-1 ILMU HUKUM</v>
          </cell>
          <cell r="Z4478" t="str">
            <v>31-12-2007</v>
          </cell>
          <cell r="AA4478" t="str">
            <v>Aktif</v>
          </cell>
          <cell r="AB4478" t="str">
            <v>PNS Daerah Kab./Kota yang bekerja pada Kab./Kota</v>
          </cell>
          <cell r="AC4478" t="str">
            <v>Pemerintah Kab. Tolitoli</v>
          </cell>
          <cell r="AD4478" t="str">
            <v>Pemerintah Kab. Tolitoli</v>
          </cell>
        </row>
        <row r="4479">
          <cell r="A4479">
            <v>4477</v>
          </cell>
          <cell r="B4479" t="str">
            <v>196010041990031005</v>
          </cell>
          <cell r="C4479" t="str">
            <v>380046132</v>
          </cell>
          <cell r="D4479" t="str">
            <v>SUNARYO</v>
          </cell>
          <cell r="E4479" t="str">
            <v>Drs.</v>
          </cell>
          <cell r="F4479" t="str">
            <v/>
          </cell>
          <cell r="G4479" t="str">
            <v>NGANJUK</v>
          </cell>
          <cell r="H4479" t="str">
            <v>04 - 10 - 1960</v>
          </cell>
          <cell r="I4479" t="str">
            <v>III/a</v>
          </cell>
          <cell r="J4479" t="str">
            <v>01 - 03 - 1990</v>
          </cell>
          <cell r="K4479" t="str">
            <v>01 - 09 - 1991</v>
          </cell>
          <cell r="L4479" t="str">
            <v>L</v>
          </cell>
          <cell r="M4479" t="str">
            <v>IV/b</v>
          </cell>
          <cell r="N4479" t="str">
            <v>01 - 04 - 2010</v>
          </cell>
          <cell r="O4479" t="str">
            <v>20</v>
          </cell>
          <cell r="P4479" t="str">
            <v>1</v>
          </cell>
          <cell r="Q4479" t="str">
            <v>32</v>
          </cell>
          <cell r="R4479" t="str">
            <v>08 - 01 - 2015</v>
          </cell>
          <cell r="S4479" t="str">
            <v>Kepala Bidang Pemberdayaan Ketahanan Pangan</v>
          </cell>
          <cell r="T4479" t="str">
            <v/>
          </cell>
          <cell r="U4479" t="str">
            <v/>
          </cell>
          <cell r="V4479" t="str">
            <v/>
          </cell>
          <cell r="W4479" t="str">
            <v>Bidang Pemberdayaan Ketahanan Pangan</v>
          </cell>
          <cell r="X4479" t="str">
            <v>Badan Ketahanan Pangan Daerah</v>
          </cell>
          <cell r="Y4479" t="str">
            <v>S-1 SOSIAL POLITIK SOSIOLOGI</v>
          </cell>
          <cell r="Z4479" t="str">
            <v>31-12-1988</v>
          </cell>
          <cell r="AA4479" t="str">
            <v>Aktif</v>
          </cell>
          <cell r="AB4479" t="str">
            <v>PNS Daerah Kab./Kota yang bekerja pada Kab./Kota</v>
          </cell>
          <cell r="AC4479" t="str">
            <v>Pemerintah Kab. Tolitoli</v>
          </cell>
          <cell r="AD4479" t="str">
            <v>Pemerintah Kab. Tolitoli</v>
          </cell>
        </row>
        <row r="4480">
          <cell r="A4480">
            <v>4478</v>
          </cell>
          <cell r="B4480" t="str">
            <v>197104012001071001</v>
          </cell>
          <cell r="C4480" t="str">
            <v>570013555</v>
          </cell>
          <cell r="D4480" t="str">
            <v>ISWADI A. NOUK</v>
          </cell>
          <cell r="E4480" t="str">
            <v/>
          </cell>
          <cell r="F4480" t="str">
            <v>SE, M.Si</v>
          </cell>
          <cell r="G4480" t="str">
            <v>MAKASSAR</v>
          </cell>
          <cell r="H4480" t="str">
            <v>01 - 04 - 1971</v>
          </cell>
          <cell r="I4480" t="str">
            <v>III/a</v>
          </cell>
          <cell r="J4480" t="str">
            <v>01 - 07 - 2001</v>
          </cell>
          <cell r="K4480" t="str">
            <v>01 - 11 - 2002</v>
          </cell>
          <cell r="L4480" t="str">
            <v>L</v>
          </cell>
          <cell r="M4480" t="str">
            <v>IV/a</v>
          </cell>
          <cell r="N4480" t="str">
            <v>01 - 04 - 2015</v>
          </cell>
          <cell r="O4480" t="str">
            <v>17</v>
          </cell>
          <cell r="P4480" t="str">
            <v>2</v>
          </cell>
          <cell r="Q4480" t="str">
            <v>32</v>
          </cell>
          <cell r="R4480" t="str">
            <v>11 - 01 - 2017</v>
          </cell>
          <cell r="S4480" t="str">
            <v>Kepala Bidang Pelayanan</v>
          </cell>
          <cell r="T4480" t="str">
            <v/>
          </cell>
          <cell r="U4480" t="str">
            <v/>
          </cell>
          <cell r="V4480" t="str">
            <v/>
          </cell>
          <cell r="W4480" t="str">
            <v>Bidang Pelayanan</v>
          </cell>
          <cell r="X4480" t="str">
            <v>Dinas Penanaman Modal Dan Pelayanan Terpadu Satu Pintu</v>
          </cell>
          <cell r="Y4480" t="str">
            <v>S-2 ADMINISTRASI PEMERINTAHAN DAERAH</v>
          </cell>
          <cell r="Z4480" t="str">
            <v>31-12-2006</v>
          </cell>
          <cell r="AA4480" t="str">
            <v>Aktif</v>
          </cell>
          <cell r="AB4480" t="str">
            <v>PNS Daerah Kab./Kota yang bekerja pada Kab./Kota</v>
          </cell>
          <cell r="AC4480" t="str">
            <v>Pemerintah Kab. Tolitoli</v>
          </cell>
          <cell r="AD4480" t="str">
            <v>Pemerintah Kab. Tolitoli</v>
          </cell>
        </row>
        <row r="4481">
          <cell r="A4481">
            <v>4479</v>
          </cell>
          <cell r="B4481" t="str">
            <v>197205202002112001</v>
          </cell>
          <cell r="C4481" t="str">
            <v>570013829</v>
          </cell>
          <cell r="D4481" t="str">
            <v>JOIS ERNA</v>
          </cell>
          <cell r="E4481" t="str">
            <v/>
          </cell>
          <cell r="F4481" t="str">
            <v>S SOS</v>
          </cell>
          <cell r="G4481" t="str">
            <v>TOLITOLI</v>
          </cell>
          <cell r="H4481" t="str">
            <v>20 - 05 - 1972</v>
          </cell>
          <cell r="I4481" t="str">
            <v>III/a</v>
          </cell>
          <cell r="J4481" t="str">
            <v>01 - 11 - 2002</v>
          </cell>
          <cell r="K4481" t="str">
            <v>01 - 12 - 2003</v>
          </cell>
          <cell r="L4481" t="str">
            <v>P</v>
          </cell>
          <cell r="M4481" t="str">
            <v>IV/a</v>
          </cell>
          <cell r="N4481" t="str">
            <v>01 - 04 - 2016</v>
          </cell>
          <cell r="O4481" t="str">
            <v>13</v>
          </cell>
          <cell r="P4481" t="str">
            <v>5</v>
          </cell>
          <cell r="Q4481" t="str">
            <v>32</v>
          </cell>
          <cell r="R4481" t="str">
            <v>11 - 01 - 2017</v>
          </cell>
          <cell r="S4481" t="str">
            <v>Kepala Bidang Pengolahan Arsip</v>
          </cell>
          <cell r="T4481" t="str">
            <v/>
          </cell>
          <cell r="U4481" t="str">
            <v/>
          </cell>
          <cell r="V4481" t="str">
            <v/>
          </cell>
          <cell r="W4481" t="str">
            <v>Bidang Pengolahan Arsip</v>
          </cell>
          <cell r="X4481" t="str">
            <v>Dinas Perpustakaan Dan Arsip</v>
          </cell>
          <cell r="Y4481" t="str">
            <v>S-1 SOSIAL POLITIK</v>
          </cell>
          <cell r="Z4481" t="str">
            <v>31-12-1997</v>
          </cell>
          <cell r="AA4481" t="str">
            <v>Aktif</v>
          </cell>
          <cell r="AB4481" t="str">
            <v>PNS Daerah Kab./Kota yang bekerja pada Kab./Kota</v>
          </cell>
          <cell r="AC4481" t="str">
            <v>Pemerintah Kab. Tolitoli</v>
          </cell>
          <cell r="AD4481" t="str">
            <v>Pemerintah Kab. Tolitoli</v>
          </cell>
        </row>
        <row r="4482">
          <cell r="A4482">
            <v>4480</v>
          </cell>
          <cell r="B4482" t="str">
            <v>197002041995032003</v>
          </cell>
          <cell r="C4482" t="str">
            <v>570012085</v>
          </cell>
          <cell r="D4482" t="str">
            <v>NURHAIDA</v>
          </cell>
          <cell r="E4482" t="str">
            <v/>
          </cell>
          <cell r="F4482" t="str">
            <v>SE</v>
          </cell>
          <cell r="G4482" t="str">
            <v>TOLITOLI</v>
          </cell>
          <cell r="H4482" t="str">
            <v>04 - 02 - 1970</v>
          </cell>
          <cell r="I4482" t="str">
            <v>II/a</v>
          </cell>
          <cell r="J4482" t="str">
            <v>01 - 03 - 1995</v>
          </cell>
          <cell r="K4482" t="str">
            <v>01 - 10 - 1996</v>
          </cell>
          <cell r="L4482" t="str">
            <v>P</v>
          </cell>
          <cell r="M4482" t="str">
            <v>III/d</v>
          </cell>
          <cell r="N4482" t="str">
            <v>01 - 10 - 2017</v>
          </cell>
          <cell r="O4482" t="str">
            <v>17</v>
          </cell>
          <cell r="P4482" t="str">
            <v>7</v>
          </cell>
          <cell r="Q4482" t="str">
            <v>32</v>
          </cell>
          <cell r="R4482" t="str">
            <v>02 - 05 - 2018</v>
          </cell>
          <cell r="S4482" t="str">
            <v>Kepala Bidang Ekonomi Dan Pembangunan Daerah</v>
          </cell>
          <cell r="T4482" t="str">
            <v/>
          </cell>
          <cell r="U4482" t="str">
            <v/>
          </cell>
          <cell r="V4482" t="str">
            <v/>
          </cell>
          <cell r="W4482" t="str">
            <v>Bidang Ekonomi Dan Pembangunan Daerah</v>
          </cell>
          <cell r="X4482" t="str">
            <v>Badan Penelitian Dan Pengembangan</v>
          </cell>
          <cell r="Y4482" t="str">
            <v>S-1 EKONOMI MANAJEMEN</v>
          </cell>
          <cell r="Z4482" t="str">
            <v>31-12-2006</v>
          </cell>
          <cell r="AA4482" t="str">
            <v>Aktif</v>
          </cell>
          <cell r="AB4482" t="str">
            <v>PNS Daerah Kab./Kota yang bekerja pada Kab./Kota</v>
          </cell>
          <cell r="AC4482" t="str">
            <v>Pemerintah Kab. Tolitoli</v>
          </cell>
          <cell r="AD4482" t="str">
            <v>Pemerintah Kab. Tolitoli</v>
          </cell>
        </row>
        <row r="4483">
          <cell r="A4483">
            <v>4481</v>
          </cell>
          <cell r="B4483" t="str">
            <v>198007172005012010</v>
          </cell>
          <cell r="C4483" t="str">
            <v>570017364</v>
          </cell>
          <cell r="D4483" t="str">
            <v>NIZMAH ASSAGAF</v>
          </cell>
          <cell r="E4483" t="str">
            <v/>
          </cell>
          <cell r="F4483" t="str">
            <v>SP</v>
          </cell>
          <cell r="G4483" t="str">
            <v>PALU</v>
          </cell>
          <cell r="H4483" t="str">
            <v>17 - 07 - 1980</v>
          </cell>
          <cell r="I4483" t="str">
            <v>III/a</v>
          </cell>
          <cell r="J4483" t="str">
            <v>01 - 01 - 2005</v>
          </cell>
          <cell r="K4483" t="str">
            <v>01 - 03 - 2006</v>
          </cell>
          <cell r="L4483" t="str">
            <v>P</v>
          </cell>
          <cell r="M4483" t="str">
            <v>III/d</v>
          </cell>
          <cell r="N4483" t="str">
            <v>01 - 04 - 2015</v>
          </cell>
          <cell r="O4483" t="str">
            <v>10</v>
          </cell>
          <cell r="P4483" t="str">
            <v>3</v>
          </cell>
          <cell r="Q4483" t="str">
            <v>32</v>
          </cell>
          <cell r="R4483" t="str">
            <v>02 - 05 - 2018</v>
          </cell>
          <cell r="S4483" t="str">
            <v>Kepala Bidang Sarana Dan Prasarana Pertanian</v>
          </cell>
          <cell r="T4483" t="str">
            <v/>
          </cell>
          <cell r="U4483" t="str">
            <v/>
          </cell>
          <cell r="V4483" t="str">
            <v/>
          </cell>
          <cell r="W4483" t="str">
            <v>Bidang Sarana Dan Prasarana Pertanian</v>
          </cell>
          <cell r="X4483" t="str">
            <v>Dinas Tanaman Pangan Dan Hortikultura</v>
          </cell>
          <cell r="Y4483" t="str">
            <v>S-1 PERTANIAN</v>
          </cell>
          <cell r="Z4483" t="str">
            <v>31-12-2002</v>
          </cell>
          <cell r="AA4483" t="str">
            <v>Aktif</v>
          </cell>
          <cell r="AB4483" t="str">
            <v>PNS Daerah Kab./Kota yang bekerja pada Kab./Kota</v>
          </cell>
          <cell r="AC4483" t="str">
            <v>Pemerintah Kab. Tolitoli</v>
          </cell>
          <cell r="AD4483" t="str">
            <v>Pemerintah Kab. Tolitoli</v>
          </cell>
        </row>
        <row r="4484">
          <cell r="A4484">
            <v>4482</v>
          </cell>
          <cell r="B4484" t="str">
            <v>197611162006041011</v>
          </cell>
          <cell r="C4484" t="str">
            <v>570020246</v>
          </cell>
          <cell r="D4484" t="str">
            <v>MUNIRODIN</v>
          </cell>
          <cell r="E4484" t="str">
            <v/>
          </cell>
          <cell r="F4484" t="str">
            <v>SH</v>
          </cell>
          <cell r="G4484" t="str">
            <v>MAGELANG</v>
          </cell>
          <cell r="H4484" t="str">
            <v>16 - 11 - 1976</v>
          </cell>
          <cell r="I4484" t="str">
            <v>III/a</v>
          </cell>
          <cell r="J4484" t="str">
            <v>01 - 04 - 2006</v>
          </cell>
          <cell r="K4484" t="str">
            <v>01 - 06 - 2007</v>
          </cell>
          <cell r="L4484" t="str">
            <v>L</v>
          </cell>
          <cell r="M4484" t="str">
            <v>III/d</v>
          </cell>
          <cell r="N4484" t="str">
            <v>01 - 10 - 2016</v>
          </cell>
          <cell r="O4484" t="str">
            <v>10</v>
          </cell>
          <cell r="P4484" t="str">
            <v>6</v>
          </cell>
          <cell r="Q4484" t="str">
            <v>32</v>
          </cell>
          <cell r="R4484" t="str">
            <v>11 - 01 - 2017</v>
          </cell>
          <cell r="S4484" t="str">
            <v>Kepala Bidang Pengelolaan Pasar</v>
          </cell>
          <cell r="T4484" t="str">
            <v/>
          </cell>
          <cell r="U4484" t="str">
            <v/>
          </cell>
          <cell r="V4484" t="str">
            <v/>
          </cell>
          <cell r="W4484" t="str">
            <v>Bidang Pengelolaan Pasar</v>
          </cell>
          <cell r="X4484" t="str">
            <v>Dinas Perdagangan</v>
          </cell>
          <cell r="Y4484" t="str">
            <v>S-1 ILMU HUKUM</v>
          </cell>
          <cell r="Z4484" t="str">
            <v>31-12-2005</v>
          </cell>
          <cell r="AA4484" t="str">
            <v>Aktif</v>
          </cell>
          <cell r="AB4484" t="str">
            <v>PNS Daerah Kab./Kota yang bekerja pada Kab./Kota</v>
          </cell>
          <cell r="AC4484" t="str">
            <v>Pemerintah Kab. Tolitoli</v>
          </cell>
          <cell r="AD4484" t="str">
            <v>Pemerintah Kab. Tolitoli</v>
          </cell>
        </row>
        <row r="4485">
          <cell r="A4485">
            <v>4483</v>
          </cell>
          <cell r="B4485" t="str">
            <v>197306142000122003</v>
          </cell>
          <cell r="C4485" t="str">
            <v>570013474</v>
          </cell>
          <cell r="D4485" t="str">
            <v>JUMRIAH</v>
          </cell>
          <cell r="E4485" t="str">
            <v/>
          </cell>
          <cell r="F4485" t="str">
            <v>S.Sos</v>
          </cell>
          <cell r="G4485" t="str">
            <v>TOLITOLI</v>
          </cell>
          <cell r="H4485" t="str">
            <v>14 - 06 - 1973</v>
          </cell>
          <cell r="I4485" t="str">
            <v>II/a</v>
          </cell>
          <cell r="J4485" t="str">
            <v>01 - 12 - 2000</v>
          </cell>
          <cell r="K4485" t="str">
            <v>01 - 04 - 2002</v>
          </cell>
          <cell r="L4485" t="str">
            <v>P</v>
          </cell>
          <cell r="M4485" t="str">
            <v>III/d</v>
          </cell>
          <cell r="N4485" t="str">
            <v>01 - 04 - 2017</v>
          </cell>
          <cell r="O4485" t="str">
            <v>11</v>
          </cell>
          <cell r="P4485" t="str">
            <v>4</v>
          </cell>
          <cell r="Q4485" t="str">
            <v>32</v>
          </cell>
          <cell r="R4485" t="str">
            <v>11 - 01 - 2017</v>
          </cell>
          <cell r="S4485" t="str">
            <v>Kepala Bidang Perlindungan Konsumen Dan Tertib Niaga</v>
          </cell>
          <cell r="T4485" t="str">
            <v/>
          </cell>
          <cell r="U4485" t="str">
            <v/>
          </cell>
          <cell r="V4485" t="str">
            <v/>
          </cell>
          <cell r="W4485" t="str">
            <v>Bidang Perlindungan Konsumen Dan Tertib Niaga</v>
          </cell>
          <cell r="X4485" t="str">
            <v>Dinas Perdagangan</v>
          </cell>
          <cell r="Y4485" t="str">
            <v>S-1 ILMU ADMINISTRASI</v>
          </cell>
          <cell r="Z4485" t="str">
            <v>31-12-2006</v>
          </cell>
          <cell r="AA4485" t="str">
            <v>Aktif</v>
          </cell>
          <cell r="AB4485" t="str">
            <v>PNS Daerah Kab./Kota yang bekerja pada Kab./Kota</v>
          </cell>
          <cell r="AC4485" t="str">
            <v>Pemerintah Kab. Tolitoli</v>
          </cell>
          <cell r="AD4485" t="str">
            <v>Pemerintah Kab. Tolitoli</v>
          </cell>
        </row>
        <row r="4486">
          <cell r="A4486">
            <v>4484</v>
          </cell>
          <cell r="B4486" t="str">
            <v>196808132000121005</v>
          </cell>
          <cell r="C4486" t="str">
            <v>570013195</v>
          </cell>
          <cell r="D4486" t="str">
            <v>SAHRAN GAMA</v>
          </cell>
          <cell r="E4486" t="str">
            <v/>
          </cell>
          <cell r="F4486" t="str">
            <v>S.Sos</v>
          </cell>
          <cell r="G4486" t="str">
            <v>BANGGAI</v>
          </cell>
          <cell r="H4486" t="str">
            <v>13 - 08 - 1968</v>
          </cell>
          <cell r="I4486" t="str">
            <v>III/a</v>
          </cell>
          <cell r="J4486" t="str">
            <v>01 - 12 - 2000</v>
          </cell>
          <cell r="K4486" t="str">
            <v>01 - 04 - 2002</v>
          </cell>
          <cell r="L4486" t="str">
            <v>L</v>
          </cell>
          <cell r="M4486" t="str">
            <v>IV/a</v>
          </cell>
          <cell r="N4486" t="str">
            <v>01 - 04 - 2014</v>
          </cell>
          <cell r="O4486" t="str">
            <v>13</v>
          </cell>
          <cell r="P4486" t="str">
            <v>4</v>
          </cell>
          <cell r="Q4486" t="str">
            <v>32</v>
          </cell>
          <cell r="R4486" t="str">
            <v>08 - 01 - 2015</v>
          </cell>
          <cell r="S4486" t="str">
            <v>Kepala BIDANG PEMANTAUAN DAN PEMULIHAN</v>
          </cell>
          <cell r="T4486" t="str">
            <v/>
          </cell>
          <cell r="U4486" t="str">
            <v/>
          </cell>
          <cell r="V4486" t="str">
            <v/>
          </cell>
          <cell r="W4486" t="str">
            <v>BIDANG PEMANTAUAN DAN PEMULIHAN</v>
          </cell>
          <cell r="X4486" t="str">
            <v>BADAN LINGKUNGAN HIDUP</v>
          </cell>
          <cell r="Y4486" t="str">
            <v>S-1 ILMU ADMINISTRASI NEGARA</v>
          </cell>
          <cell r="Z4486" t="str">
            <v>31-12-1997</v>
          </cell>
          <cell r="AA4486" t="str">
            <v>Aktif</v>
          </cell>
          <cell r="AB4486" t="str">
            <v>PNS Daerah Kab./Kota yang bekerja pada Kab./Kota</v>
          </cell>
          <cell r="AC4486" t="str">
            <v>Pemerintah Kab. Tolitoli</v>
          </cell>
          <cell r="AD4486" t="str">
            <v>Pemerintah Kab. Tolitoli</v>
          </cell>
        </row>
        <row r="4487">
          <cell r="A4487">
            <v>4485</v>
          </cell>
          <cell r="B4487" t="str">
            <v>196410052003121004</v>
          </cell>
          <cell r="C4487" t="str">
            <v>570015706</v>
          </cell>
          <cell r="D4487" t="str">
            <v>SAPRUDDIN DG PAREBA</v>
          </cell>
          <cell r="E4487" t="str">
            <v/>
          </cell>
          <cell r="F4487" t="str">
            <v>SH</v>
          </cell>
          <cell r="G4487" t="str">
            <v>OGOTUA</v>
          </cell>
          <cell r="H4487" t="str">
            <v>05 - 10 - 1964</v>
          </cell>
          <cell r="I4487" t="str">
            <v>III/a</v>
          </cell>
          <cell r="J4487" t="str">
            <v>01 - 12 - 2003</v>
          </cell>
          <cell r="K4487" t="str">
            <v>01 - 03 - 2005</v>
          </cell>
          <cell r="L4487" t="str">
            <v>L</v>
          </cell>
          <cell r="M4487" t="str">
            <v>IV/a</v>
          </cell>
          <cell r="N4487" t="str">
            <v>01 - 04 - 2018</v>
          </cell>
          <cell r="O4487" t="str">
            <v>22</v>
          </cell>
          <cell r="P4487" t="str">
            <v>2</v>
          </cell>
          <cell r="Q4487" t="str">
            <v>32</v>
          </cell>
          <cell r="R4487" t="str">
            <v>11 - 01 - 2017</v>
          </cell>
          <cell r="S4487" t="str">
            <v>Kepala Bidang Penegakan Perundang-Undangan Daerah</v>
          </cell>
          <cell r="T4487" t="str">
            <v/>
          </cell>
          <cell r="U4487" t="str">
            <v/>
          </cell>
          <cell r="V4487" t="str">
            <v/>
          </cell>
          <cell r="W4487" t="str">
            <v>Bidang Penegakan Perundang-Undangan Daerah</v>
          </cell>
          <cell r="X4487" t="str">
            <v>Satuan Polisi Pamong Praja</v>
          </cell>
          <cell r="Y4487" t="str">
            <v>S-1 HUKUM PIDANA</v>
          </cell>
          <cell r="Z4487" t="str">
            <v>01-01-1998</v>
          </cell>
          <cell r="AA4487" t="str">
            <v>Aktif</v>
          </cell>
          <cell r="AB4487" t="str">
            <v>PNS Daerah Kab./Kota yang bekerja pada Kab./Kota</v>
          </cell>
          <cell r="AC4487" t="str">
            <v>Pemerintah Kab. Tolitoli</v>
          </cell>
          <cell r="AD4487" t="str">
            <v>Pemerintah Kab. Tolitoli</v>
          </cell>
        </row>
        <row r="4488">
          <cell r="A4488">
            <v>4486</v>
          </cell>
          <cell r="B4488" t="str">
            <v>196906081994031014</v>
          </cell>
          <cell r="C4488" t="str">
            <v>570011615</v>
          </cell>
          <cell r="D4488" t="str">
            <v>RUSDI R IDRIS</v>
          </cell>
          <cell r="E4488" t="str">
            <v/>
          </cell>
          <cell r="F4488" t="str">
            <v>S.Sos</v>
          </cell>
          <cell r="G4488" t="str">
            <v>TOLITOLI</v>
          </cell>
          <cell r="H4488" t="str">
            <v>08 - 06 - 1969</v>
          </cell>
          <cell r="I4488" t="str">
            <v>II/a</v>
          </cell>
          <cell r="J4488" t="str">
            <v>01 - 03 - 1994</v>
          </cell>
          <cell r="K4488" t="str">
            <v>01 - 07 - 1995</v>
          </cell>
          <cell r="L4488" t="str">
            <v>L</v>
          </cell>
          <cell r="M4488" t="str">
            <v>IV/a</v>
          </cell>
          <cell r="N4488" t="str">
            <v>01 - 10 - 2014</v>
          </cell>
          <cell r="O4488" t="str">
            <v>19</v>
          </cell>
          <cell r="P4488" t="str">
            <v>6</v>
          </cell>
          <cell r="Q4488" t="str">
            <v>32</v>
          </cell>
          <cell r="R4488" t="str">
            <v>08 - 01 - 2015</v>
          </cell>
          <cell r="S4488" t="str">
            <v>Kepala Bidang Pendidikan Dasar</v>
          </cell>
          <cell r="T4488" t="str">
            <v/>
          </cell>
          <cell r="U4488" t="str">
            <v/>
          </cell>
          <cell r="V4488" t="str">
            <v/>
          </cell>
          <cell r="W4488" t="str">
            <v>Bidang Pendidikan Dasar</v>
          </cell>
          <cell r="X4488" t="str">
            <v>Dinas Pendidikan Dan Kebudayaan</v>
          </cell>
          <cell r="Y4488" t="str">
            <v>S-1 ILMU ADMINISTRASI FISKAL</v>
          </cell>
          <cell r="Z4488" t="str">
            <v>31-12-2002</v>
          </cell>
          <cell r="AA4488" t="str">
            <v>Aktif</v>
          </cell>
          <cell r="AB4488" t="str">
            <v>PNS Daerah Kab./Kota yang bekerja pada Kab./Kota</v>
          </cell>
          <cell r="AC4488" t="str">
            <v>Pemerintah Kab. Tolitoli</v>
          </cell>
          <cell r="AD4488" t="str">
            <v>Pemerintah Kab. Tolitoli</v>
          </cell>
        </row>
        <row r="4489">
          <cell r="A4489">
            <v>4487</v>
          </cell>
          <cell r="B4489" t="str">
            <v>196403231987031015</v>
          </cell>
          <cell r="C4489" t="str">
            <v>380034697</v>
          </cell>
          <cell r="D4489" t="str">
            <v>SAHRIN MORANA</v>
          </cell>
          <cell r="E4489" t="str">
            <v/>
          </cell>
          <cell r="F4489" t="str">
            <v>S.Sos</v>
          </cell>
          <cell r="G4489" t="str">
            <v>TOLITOLI</v>
          </cell>
          <cell r="H4489" t="str">
            <v>23 - 03 - 1964</v>
          </cell>
          <cell r="I4489" t="str">
            <v>II/a</v>
          </cell>
          <cell r="J4489" t="str">
            <v>01 - 03 - 1987</v>
          </cell>
          <cell r="K4489" t="str">
            <v>01 - 07 - 1988</v>
          </cell>
          <cell r="L4489" t="str">
            <v>L</v>
          </cell>
          <cell r="M4489" t="str">
            <v>IV/a</v>
          </cell>
          <cell r="N4489" t="str">
            <v>01 - 10 - 2012</v>
          </cell>
          <cell r="O4489" t="str">
            <v>22</v>
          </cell>
          <cell r="P4489" t="str">
            <v>1</v>
          </cell>
          <cell r="Q4489" t="str">
            <v>32</v>
          </cell>
          <cell r="R4489" t="str">
            <v>08 - 01 - 2015</v>
          </cell>
          <cell r="S4489" t="str">
            <v>Kepala BIDANG PENGAWASAN DAN PENGENDALIAN</v>
          </cell>
          <cell r="T4489" t="str">
            <v/>
          </cell>
          <cell r="U4489" t="str">
            <v/>
          </cell>
          <cell r="V4489" t="str">
            <v/>
          </cell>
          <cell r="W4489" t="str">
            <v>BIDANG PENGAWASAN DAN PENGENDALIAN</v>
          </cell>
          <cell r="X4489" t="str">
            <v>BADAN LINGKUNGAN HIDUP</v>
          </cell>
          <cell r="Y4489" t="str">
            <v>S-1 ADMINISTRASI NEGARA</v>
          </cell>
          <cell r="Z4489" t="str">
            <v>31-12-2005</v>
          </cell>
          <cell r="AA4489" t="str">
            <v>Aktif</v>
          </cell>
          <cell r="AB4489" t="str">
            <v>PNS Daerah Kab./Kota yang bekerja pada Kab./Kota</v>
          </cell>
          <cell r="AC4489" t="str">
            <v>Pemerintah Kab. Tolitoli</v>
          </cell>
          <cell r="AD4489" t="str">
            <v>Pemerintah Kab. Tolitoli</v>
          </cell>
        </row>
        <row r="4490">
          <cell r="A4490">
            <v>4488</v>
          </cell>
          <cell r="B4490" t="str">
            <v>197811132000032002</v>
          </cell>
          <cell r="C4490" t="str">
            <v>570013004</v>
          </cell>
          <cell r="D4490" t="str">
            <v>SAKIA</v>
          </cell>
          <cell r="E4490" t="str">
            <v/>
          </cell>
          <cell r="F4490" t="str">
            <v>S.Sos</v>
          </cell>
          <cell r="G4490" t="str">
            <v>TOLITOLI</v>
          </cell>
          <cell r="H4490" t="str">
            <v>13 - 11 - 1978</v>
          </cell>
          <cell r="I4490" t="str">
            <v>II/a</v>
          </cell>
          <cell r="J4490" t="str">
            <v>01 - 03 - 2000</v>
          </cell>
          <cell r="K4490" t="str">
            <v>01 - 03 - 2001</v>
          </cell>
          <cell r="L4490" t="str">
            <v>P</v>
          </cell>
          <cell r="M4490" t="str">
            <v>III/d</v>
          </cell>
          <cell r="N4490" t="str">
            <v>01 - 04 - 2013</v>
          </cell>
          <cell r="O4490" t="str">
            <v>11</v>
          </cell>
          <cell r="P4490" t="str">
            <v>1</v>
          </cell>
          <cell r="Q4490" t="str">
            <v>32</v>
          </cell>
          <cell r="R4490" t="str">
            <v>11 - 01 - 2017</v>
          </cell>
          <cell r="S4490" t="str">
            <v>Kepala Bidang Pelayanan Pencatatan Sipil</v>
          </cell>
          <cell r="T4490" t="str">
            <v/>
          </cell>
          <cell r="U4490" t="str">
            <v/>
          </cell>
          <cell r="V4490" t="str">
            <v/>
          </cell>
          <cell r="W4490" t="str">
            <v>Bidang Pelayanan Pencatatan Sipil</v>
          </cell>
          <cell r="X4490" t="str">
            <v>Dinas Kependudukan Dan Pencatatan Sipil</v>
          </cell>
          <cell r="Y4490" t="str">
            <v>S-1 ADMINISTRASI NEGARA</v>
          </cell>
          <cell r="Z4490" t="str">
            <v>31-12-2001</v>
          </cell>
          <cell r="AA4490" t="str">
            <v>Aktif</v>
          </cell>
          <cell r="AB4490" t="str">
            <v>PNS Daerah Kab./Kota yang bekerja pada Kab./Kota</v>
          </cell>
          <cell r="AC4490" t="str">
            <v>Pemerintah Kab. Tolitoli</v>
          </cell>
          <cell r="AD4490" t="str">
            <v>Pemerintah Kab. Tolitoli</v>
          </cell>
        </row>
        <row r="4491">
          <cell r="A4491">
            <v>4489</v>
          </cell>
          <cell r="B4491" t="str">
            <v>196606171993031009</v>
          </cell>
          <cell r="C4491" t="str">
            <v>380053530</v>
          </cell>
          <cell r="D4491" t="str">
            <v>NAHARUDDIN</v>
          </cell>
          <cell r="E4491" t="str">
            <v>Drs.</v>
          </cell>
          <cell r="F4491" t="str">
            <v/>
          </cell>
          <cell r="G4491" t="str">
            <v>SONI</v>
          </cell>
          <cell r="H4491" t="str">
            <v>17 - 06 - 1966</v>
          </cell>
          <cell r="I4491" t="str">
            <v>III/a</v>
          </cell>
          <cell r="J4491" t="str">
            <v>01 - 03 - 1993</v>
          </cell>
          <cell r="K4491" t="str">
            <v>01 - 09 - 1994</v>
          </cell>
          <cell r="L4491" t="str">
            <v>L</v>
          </cell>
          <cell r="M4491" t="str">
            <v>IV/a</v>
          </cell>
          <cell r="N4491" t="str">
            <v>01 - 04 - 2010</v>
          </cell>
          <cell r="O4491" t="str">
            <v>17</v>
          </cell>
          <cell r="P4491" t="str">
            <v>1</v>
          </cell>
          <cell r="Q4491" t="str">
            <v>32</v>
          </cell>
          <cell r="R4491" t="str">
            <v>11 - 01 - 2017</v>
          </cell>
          <cell r="S4491" t="str">
            <v>Kepala Bidang Kefarmasian Dan Pengembangan Sumber Daya Manusia Kesehatan</v>
          </cell>
          <cell r="T4491" t="str">
            <v/>
          </cell>
          <cell r="U4491" t="str">
            <v/>
          </cell>
          <cell r="V4491" t="str">
            <v/>
          </cell>
          <cell r="W4491" t="str">
            <v>Bidang Kefarmasian Dan Pengembangan Sumber Daya Manusia Kesehatan</v>
          </cell>
          <cell r="X4491" t="str">
            <v>Dinas Kesehatan</v>
          </cell>
          <cell r="Y4491" t="str">
            <v>S-1 PENDIDIKAN LUAR SEKOLAH</v>
          </cell>
          <cell r="Z4491" t="str">
            <v>31-12-1991</v>
          </cell>
          <cell r="AA4491" t="str">
            <v>Aktif</v>
          </cell>
          <cell r="AB4491" t="str">
            <v>PNS Daerah Kab./Kota yang bekerja pada Kab./Kota</v>
          </cell>
          <cell r="AC4491" t="str">
            <v>Pemerintah Kab. Tolitoli</v>
          </cell>
          <cell r="AD4491" t="str">
            <v>Pemerintah Kab. Tolitoli</v>
          </cell>
        </row>
        <row r="4492">
          <cell r="A4492">
            <v>4490</v>
          </cell>
          <cell r="B4492" t="str">
            <v>196908172000031006</v>
          </cell>
          <cell r="C4492" t="str">
            <v>570012934</v>
          </cell>
          <cell r="D4492" t="str">
            <v>AGUSALIM BIN BUSTAN</v>
          </cell>
          <cell r="E4492" t="str">
            <v/>
          </cell>
          <cell r="F4492" t="str">
            <v>SH</v>
          </cell>
          <cell r="G4492" t="str">
            <v>TOLITOLI</v>
          </cell>
          <cell r="H4492" t="str">
            <v>17 - 08 - 1969</v>
          </cell>
          <cell r="I4492" t="str">
            <v>III/a</v>
          </cell>
          <cell r="J4492" t="str">
            <v>01 - 03 - 2000</v>
          </cell>
          <cell r="K4492" t="str">
            <v>01 - 03 - 2001</v>
          </cell>
          <cell r="L4492" t="str">
            <v>L</v>
          </cell>
          <cell r="M4492" t="str">
            <v>IV/b</v>
          </cell>
          <cell r="N4492" t="str">
            <v>01 - 04 - 2013</v>
          </cell>
          <cell r="O4492" t="str">
            <v>13</v>
          </cell>
          <cell r="P4492" t="str">
            <v>1</v>
          </cell>
          <cell r="Q4492" t="str">
            <v>32</v>
          </cell>
          <cell r="R4492" t="str">
            <v>11 - 01 - 2017</v>
          </cell>
          <cell r="S4492" t="str">
            <v>Kepala Bidang Pengkajian, Penataan Dan Komunikasi Lingkungan</v>
          </cell>
          <cell r="T4492" t="str">
            <v/>
          </cell>
          <cell r="U4492" t="str">
            <v/>
          </cell>
          <cell r="V4492" t="str">
            <v/>
          </cell>
          <cell r="W4492" t="str">
            <v>Bidang Pengkajian, Penataan Dan Komunikasi Lingkungan</v>
          </cell>
          <cell r="X4492" t="str">
            <v>Dinas Lingkungan Hidup</v>
          </cell>
          <cell r="Y4492" t="str">
            <v>S-1 ILMU HUKUM</v>
          </cell>
          <cell r="Z4492" t="str">
            <v>31-12-1997</v>
          </cell>
          <cell r="AA4492" t="str">
            <v>Aktif</v>
          </cell>
          <cell r="AB4492" t="str">
            <v>PNS Daerah Kab./Kota yang bekerja pada Kab./Kota</v>
          </cell>
          <cell r="AC4492" t="str">
            <v>Pemerintah Kab. Tolitoli</v>
          </cell>
          <cell r="AD4492" t="str">
            <v>Pemerintah Kab. Tolitoli</v>
          </cell>
        </row>
        <row r="4493">
          <cell r="A4493">
            <v>4491</v>
          </cell>
          <cell r="B4493" t="str">
            <v>196103181983032013</v>
          </cell>
          <cell r="C4493" t="str">
            <v>070018090</v>
          </cell>
          <cell r="D4493" t="str">
            <v>ROSLIN MAKPAL ALIAS RAHMAWATIY</v>
          </cell>
          <cell r="E4493" t="str">
            <v/>
          </cell>
          <cell r="F4493" t="str">
            <v/>
          </cell>
          <cell r="G4493" t="str">
            <v>KEPULAUAN SANGIHE</v>
          </cell>
          <cell r="H4493" t="str">
            <v>18 - 03 - 1961</v>
          </cell>
          <cell r="I4493" t="str">
            <v>II/a</v>
          </cell>
          <cell r="J4493" t="str">
            <v>01 - 03 - 1983</v>
          </cell>
          <cell r="K4493" t="str">
            <v>01 - 07 - 1984</v>
          </cell>
          <cell r="L4493" t="str">
            <v>P</v>
          </cell>
          <cell r="M4493" t="str">
            <v>IV/b</v>
          </cell>
          <cell r="N4493" t="str">
            <v>01 - 04 - 2012</v>
          </cell>
          <cell r="O4493" t="str">
            <v>24</v>
          </cell>
          <cell r="P4493" t="str">
            <v>4</v>
          </cell>
          <cell r="Q4493" t="str">
            <v>32</v>
          </cell>
          <cell r="R4493" t="str">
            <v>11 - 01 - 2017</v>
          </cell>
          <cell r="S4493" t="str">
            <v>Kepala Bidang Pendidikan Anak Usia Dini, Non Formal Dan Informal</v>
          </cell>
          <cell r="T4493" t="str">
            <v/>
          </cell>
          <cell r="U4493" t="str">
            <v/>
          </cell>
          <cell r="V4493" t="str">
            <v/>
          </cell>
          <cell r="W4493" t="str">
            <v>Bidang Pendidikan Anak Usia Dini, Non Formal Dan Informal</v>
          </cell>
          <cell r="X4493" t="str">
            <v>Dinas Pendidikan Dan Kebudayaan</v>
          </cell>
          <cell r="Y4493" t="str">
            <v>S-1 EKONOMI SOSIAL</v>
          </cell>
          <cell r="Z4493" t="str">
            <v>31-12-1980</v>
          </cell>
          <cell r="AA4493" t="str">
            <v>Aktif</v>
          </cell>
          <cell r="AB4493" t="str">
            <v>PNS Daerah Kab./Kota yang bekerja pada Kab./Kota</v>
          </cell>
          <cell r="AC4493" t="str">
            <v>Pemerintah Kab. Tolitoli</v>
          </cell>
          <cell r="AD4493" t="str">
            <v>Pemerintah Kab. Tolitoli</v>
          </cell>
        </row>
        <row r="4494">
          <cell r="A4494">
            <v>4492</v>
          </cell>
          <cell r="B4494" t="str">
            <v>197402261998032005</v>
          </cell>
          <cell r="C4494" t="str">
            <v>570012537</v>
          </cell>
          <cell r="D4494" t="str">
            <v>EKAMASYITHAH</v>
          </cell>
          <cell r="E4494" t="str">
            <v>Dr</v>
          </cell>
          <cell r="F4494" t="str">
            <v>SE,MM</v>
          </cell>
          <cell r="G4494" t="str">
            <v>KALANGKANGAN</v>
          </cell>
          <cell r="H4494" t="str">
            <v>26 - 02 - 1974</v>
          </cell>
          <cell r="I4494" t="str">
            <v>III/a</v>
          </cell>
          <cell r="J4494" t="str">
            <v>01 - 03 - 1998</v>
          </cell>
          <cell r="K4494" t="str">
            <v>01 - 04 - 1999</v>
          </cell>
          <cell r="L4494" t="str">
            <v>P</v>
          </cell>
          <cell r="M4494" t="str">
            <v>IV/b</v>
          </cell>
          <cell r="N4494" t="str">
            <v>01 - 04 - 2015</v>
          </cell>
          <cell r="O4494" t="str">
            <v>21</v>
          </cell>
          <cell r="P4494" t="str">
            <v>1</v>
          </cell>
          <cell r="Q4494" t="str">
            <v>32</v>
          </cell>
          <cell r="R4494" t="str">
            <v>11 - 01 - 2017</v>
          </cell>
          <cell r="S4494" t="str">
            <v>Kepala Bidang Perencanaan Perekonomian</v>
          </cell>
          <cell r="T4494" t="str">
            <v/>
          </cell>
          <cell r="U4494" t="str">
            <v/>
          </cell>
          <cell r="V4494" t="str">
            <v/>
          </cell>
          <cell r="W4494" t="str">
            <v>Bidang Perencanaan Perekonomian</v>
          </cell>
          <cell r="X4494" t="str">
            <v>Badan Perencanaan Pembangunan Daerah</v>
          </cell>
          <cell r="Y4494" t="str">
            <v>S-3 ILMU EKONOMI</v>
          </cell>
          <cell r="Z4494" t="str">
            <v>31-12-2014</v>
          </cell>
          <cell r="AA4494" t="str">
            <v>Aktif</v>
          </cell>
          <cell r="AB4494" t="str">
            <v>PNS Daerah Kab./Kota yang bekerja pada Kab./Kota</v>
          </cell>
          <cell r="AC4494" t="str">
            <v>Pemerintah Kab. Tolitoli</v>
          </cell>
          <cell r="AD4494" t="str">
            <v>Pemerintah Kab. Tolitoli</v>
          </cell>
        </row>
        <row r="4495">
          <cell r="A4495">
            <v>4493</v>
          </cell>
          <cell r="B4495" t="str">
            <v>196712221988032007</v>
          </cell>
          <cell r="C4495" t="str">
            <v>140212072</v>
          </cell>
          <cell r="D4495" t="str">
            <v>ANITA TANGGUL ISOL</v>
          </cell>
          <cell r="E4495" t="str">
            <v/>
          </cell>
          <cell r="F4495" t="str">
            <v>SKM</v>
          </cell>
          <cell r="G4495" t="str">
            <v>TOLITOLI</v>
          </cell>
          <cell r="H4495" t="str">
            <v>22 - 12 - 1967</v>
          </cell>
          <cell r="I4495" t="str">
            <v>II/a</v>
          </cell>
          <cell r="J4495" t="str">
            <v>01 - 03 - 1988</v>
          </cell>
          <cell r="K4495" t="str">
            <v>01 - 04 - 1989</v>
          </cell>
          <cell r="L4495" t="str">
            <v>P</v>
          </cell>
          <cell r="M4495" t="str">
            <v>IV/a</v>
          </cell>
          <cell r="N4495" t="str">
            <v>01 - 04 - 2013</v>
          </cell>
          <cell r="O4495" t="str">
            <v>20</v>
          </cell>
          <cell r="P4495" t="str">
            <v>1</v>
          </cell>
          <cell r="Q4495" t="str">
            <v>32</v>
          </cell>
          <cell r="R4495" t="str">
            <v>11 - 01 - 2017</v>
          </cell>
          <cell r="S4495" t="str">
            <v>Kepala Bidang Kesehatan Masyarakat</v>
          </cell>
          <cell r="T4495" t="str">
            <v/>
          </cell>
          <cell r="U4495" t="str">
            <v/>
          </cell>
          <cell r="V4495" t="str">
            <v/>
          </cell>
          <cell r="W4495" t="str">
            <v>Bidang Kesehatan Masyarakat</v>
          </cell>
          <cell r="X4495" t="str">
            <v>Dinas Kesehatan</v>
          </cell>
          <cell r="Y4495" t="str">
            <v>S-1 KESEHATAN MASYARAKAT</v>
          </cell>
          <cell r="Z4495" t="str">
            <v>06-10-2008</v>
          </cell>
          <cell r="AA4495" t="str">
            <v>Aktif</v>
          </cell>
          <cell r="AB4495" t="str">
            <v>PNS Daerah Kab./Kota yang bekerja pada Kab./Kota</v>
          </cell>
          <cell r="AC4495" t="str">
            <v>Pemerintah Kab. Tolitoli</v>
          </cell>
          <cell r="AD4495" t="str">
            <v>Pemerintah Kab. Tolitoli</v>
          </cell>
        </row>
        <row r="4496">
          <cell r="A4496">
            <v>4494</v>
          </cell>
          <cell r="B4496" t="str">
            <v>197802182002111001</v>
          </cell>
          <cell r="C4496" t="str">
            <v>570013885</v>
          </cell>
          <cell r="D4496" t="str">
            <v>ZULFIKAR R PALALLO</v>
          </cell>
          <cell r="E4496" t="str">
            <v/>
          </cell>
          <cell r="F4496" t="str">
            <v>S.ST.PI</v>
          </cell>
          <cell r="G4496" t="str">
            <v>MAKASSAR</v>
          </cell>
          <cell r="H4496" t="str">
            <v>18 - 02 - 1978</v>
          </cell>
          <cell r="I4496" t="str">
            <v>III/a</v>
          </cell>
          <cell r="J4496" t="str">
            <v>01 - 11 - 2002</v>
          </cell>
          <cell r="K4496" t="str">
            <v>01 - 12 - 2003</v>
          </cell>
          <cell r="L4496" t="str">
            <v>L</v>
          </cell>
          <cell r="M4496" t="str">
            <v>IV/a</v>
          </cell>
          <cell r="N4496" t="str">
            <v>01 - 04 - 2015</v>
          </cell>
          <cell r="O4496" t="str">
            <v>12</v>
          </cell>
          <cell r="P4496" t="str">
            <v>5</v>
          </cell>
          <cell r="Q4496" t="str">
            <v>32</v>
          </cell>
          <cell r="R4496" t="str">
            <v>08 - 01 - 2015</v>
          </cell>
          <cell r="S4496" t="str">
            <v xml:space="preserve">KEPALA BIDANG PENGOLAHAN DAN PEMASARAN HASIL PERIKANAN </v>
          </cell>
          <cell r="T4496" t="str">
            <v/>
          </cell>
          <cell r="U4496" t="str">
            <v/>
          </cell>
          <cell r="V4496" t="str">
            <v/>
          </cell>
          <cell r="W4496" t="str">
            <v>BIDANG PENGOLAHAN DAN PEMASARAN HASIL PERIKANAN</v>
          </cell>
          <cell r="X4496" t="str">
            <v>DINAS KELAUTAN DAN PERIKANAN</v>
          </cell>
          <cell r="Y4496" t="str">
            <v>S-1 TEKNIK SIPIL PENGAIRAN</v>
          </cell>
          <cell r="Z4496" t="str">
            <v>31-12-2001</v>
          </cell>
          <cell r="AA4496" t="str">
            <v>Aktif</v>
          </cell>
          <cell r="AB4496" t="str">
            <v>PNS Daerah Kab./Kota yang bekerja pada Kab./Kota</v>
          </cell>
          <cell r="AC4496" t="str">
            <v>Pemerintah Kab. Tolitoli</v>
          </cell>
          <cell r="AD4496" t="str">
            <v>Pemerintah Kab. Tolitoli</v>
          </cell>
        </row>
        <row r="4497">
          <cell r="A4497">
            <v>4495</v>
          </cell>
          <cell r="B4497" t="str">
            <v>196408252000032004</v>
          </cell>
          <cell r="C4497" t="str">
            <v>570012852</v>
          </cell>
          <cell r="D4497" t="str">
            <v>HALIA MOH. NUR</v>
          </cell>
          <cell r="E4497" t="str">
            <v/>
          </cell>
          <cell r="F4497" t="str">
            <v>SH</v>
          </cell>
          <cell r="G4497" t="str">
            <v>TOLITOLI</v>
          </cell>
          <cell r="H4497" t="str">
            <v>25 - 08 - 1964</v>
          </cell>
          <cell r="I4497" t="str">
            <v>III/a</v>
          </cell>
          <cell r="J4497" t="str">
            <v>01 - 03 - 2000</v>
          </cell>
          <cell r="K4497" t="str">
            <v>01 - 03 - 2001</v>
          </cell>
          <cell r="L4497" t="str">
            <v>P</v>
          </cell>
          <cell r="M4497" t="str">
            <v>IV/a</v>
          </cell>
          <cell r="N4497" t="str">
            <v>01 - 04 - 2014</v>
          </cell>
          <cell r="O4497" t="str">
            <v>14</v>
          </cell>
          <cell r="P4497" t="str">
            <v>1</v>
          </cell>
          <cell r="Q4497" t="str">
            <v>32</v>
          </cell>
          <cell r="R4497" t="str">
            <v>11 - 01 - 2017</v>
          </cell>
          <cell r="S4497" t="str">
            <v>Kepala Bidang Sandi</v>
          </cell>
          <cell r="T4497" t="str">
            <v/>
          </cell>
          <cell r="U4497" t="str">
            <v/>
          </cell>
          <cell r="V4497" t="str">
            <v/>
          </cell>
          <cell r="W4497" t="str">
            <v>Bidang Sandi</v>
          </cell>
          <cell r="X4497" t="str">
            <v>Dinas Persandian</v>
          </cell>
          <cell r="Y4497" t="str">
            <v>S-1 HUKUM KEPERDATAAN</v>
          </cell>
          <cell r="Z4497" t="str">
            <v>31-12-1992</v>
          </cell>
          <cell r="AA4497" t="str">
            <v>Aktif</v>
          </cell>
          <cell r="AB4497" t="str">
            <v>PNS Daerah Kab./Kota yang bekerja pada Kab./Kota</v>
          </cell>
          <cell r="AC4497" t="str">
            <v>Pemerintah Kab. Tolitoli</v>
          </cell>
          <cell r="AD4497" t="str">
            <v>Pemerintah Kab. Tolitoli</v>
          </cell>
        </row>
        <row r="4498">
          <cell r="A4498">
            <v>4496</v>
          </cell>
          <cell r="B4498" t="str">
            <v>197306062000032008</v>
          </cell>
          <cell r="C4498" t="str">
            <v>570012833</v>
          </cell>
          <cell r="D4498" t="str">
            <v>SAIDA</v>
          </cell>
          <cell r="E4498" t="str">
            <v/>
          </cell>
          <cell r="F4498" t="str">
            <v>S.Sos</v>
          </cell>
          <cell r="G4498" t="str">
            <v>TOLITOLI</v>
          </cell>
          <cell r="H4498" t="str">
            <v>06 - 06 - 1973</v>
          </cell>
          <cell r="I4498" t="str">
            <v>II/a</v>
          </cell>
          <cell r="J4498" t="str">
            <v>01 - 03 - 2000</v>
          </cell>
          <cell r="K4498" t="str">
            <v>01 - 03 - 2001</v>
          </cell>
          <cell r="L4498" t="str">
            <v>P</v>
          </cell>
          <cell r="M4498" t="str">
            <v>IV/a</v>
          </cell>
          <cell r="N4498" t="str">
            <v>01 - 04 - 2018</v>
          </cell>
          <cell r="O4498" t="str">
            <v>14</v>
          </cell>
          <cell r="P4498" t="str">
            <v>1</v>
          </cell>
          <cell r="Q4498" t="str">
            <v>32</v>
          </cell>
          <cell r="R4498" t="str">
            <v>11 - 01 - 2017</v>
          </cell>
          <cell r="S4498" t="str">
            <v>Kepala Bidang Akuntansi</v>
          </cell>
          <cell r="T4498" t="str">
            <v/>
          </cell>
          <cell r="U4498" t="str">
            <v/>
          </cell>
          <cell r="V4498" t="str">
            <v/>
          </cell>
          <cell r="W4498" t="str">
            <v>Bidang Akuntansi</v>
          </cell>
          <cell r="X4498" t="str">
            <v>Badan Keuangan Daerah</v>
          </cell>
          <cell r="Y4498" t="str">
            <v>S-1 ILMU ADMINISTRASI NEGARA</v>
          </cell>
          <cell r="Z4498" t="str">
            <v>01-01-2003</v>
          </cell>
          <cell r="AA4498" t="str">
            <v>Aktif</v>
          </cell>
          <cell r="AB4498" t="str">
            <v>PNS Daerah Kab./Kota yang bekerja pada Kab./Kota</v>
          </cell>
          <cell r="AC4498" t="str">
            <v>Pemerintah Kab. Tolitoli</v>
          </cell>
          <cell r="AD4498" t="str">
            <v>Pemerintah Kab. Tolitoli</v>
          </cell>
        </row>
        <row r="4499">
          <cell r="A4499">
            <v>4497</v>
          </cell>
          <cell r="B4499" t="str">
            <v>197606142008041001</v>
          </cell>
          <cell r="C4499" t="str">
            <v>570035830</v>
          </cell>
          <cell r="D4499" t="str">
            <v>MOHAMMAD SOPHIAN</v>
          </cell>
          <cell r="E4499" t="str">
            <v/>
          </cell>
          <cell r="F4499" t="str">
            <v>SH</v>
          </cell>
          <cell r="G4499" t="str">
            <v>TOLITOLI</v>
          </cell>
          <cell r="H4499" t="str">
            <v>14 - 06 - 1976</v>
          </cell>
          <cell r="I4499" t="str">
            <v>III/a</v>
          </cell>
          <cell r="J4499" t="str">
            <v>01 - 04 - 2008</v>
          </cell>
          <cell r="K4499" t="str">
            <v>01 - 12 - 2009</v>
          </cell>
          <cell r="L4499" t="str">
            <v>L</v>
          </cell>
          <cell r="M4499" t="str">
            <v>III/d</v>
          </cell>
          <cell r="N4499" t="str">
            <v>01 - 04 - 2018</v>
          </cell>
          <cell r="O4499" t="str">
            <v>10</v>
          </cell>
          <cell r="P4499" t="str">
            <v>0</v>
          </cell>
          <cell r="Q4499" t="str">
            <v>32</v>
          </cell>
          <cell r="R4499" t="str">
            <v>11 - 01 - 2017</v>
          </cell>
          <cell r="S4499" t="str">
            <v>Kepala Bidang Mutasi Dan Kepangkatan Pegawai</v>
          </cell>
          <cell r="T4499" t="str">
            <v/>
          </cell>
          <cell r="U4499" t="str">
            <v/>
          </cell>
          <cell r="V4499" t="str">
            <v/>
          </cell>
          <cell r="W4499" t="str">
            <v>Bidang Mutasi Dan Kepangkatan Pegawai</v>
          </cell>
          <cell r="X4499" t="str">
            <v>Badan Kepegawaian Dan Pengembangan Sumber Daya Manusia</v>
          </cell>
          <cell r="Y4499" t="str">
            <v>S-1 ILMU HUKUM</v>
          </cell>
          <cell r="Z4499" t="str">
            <v>01-01-2006</v>
          </cell>
          <cell r="AA4499" t="str">
            <v>Aktif</v>
          </cell>
          <cell r="AB4499" t="str">
            <v>PNS Daerah Kab./Kota yang bekerja pada Kab./Kota</v>
          </cell>
          <cell r="AC4499" t="str">
            <v>Pemerintah Kab. Tolitoli</v>
          </cell>
          <cell r="AD4499" t="str">
            <v>Pemerintah Kab. Tolitoli</v>
          </cell>
        </row>
        <row r="4500">
          <cell r="A4500">
            <v>4498</v>
          </cell>
          <cell r="B4500" t="str">
            <v>196512291988112002</v>
          </cell>
          <cell r="C4500" t="str">
            <v>570009992</v>
          </cell>
          <cell r="D4500" t="str">
            <v>RINA WAHJUNI BANTILAH</v>
          </cell>
          <cell r="E4500" t="str">
            <v/>
          </cell>
          <cell r="F4500" t="str">
            <v>S.Sos,M.SI</v>
          </cell>
          <cell r="G4500" t="str">
            <v>MADIUN</v>
          </cell>
          <cell r="H4500" t="str">
            <v>29 - 12 - 1965</v>
          </cell>
          <cell r="I4500" t="str">
            <v>II/a</v>
          </cell>
          <cell r="J4500" t="str">
            <v>01 - 11 - 1988</v>
          </cell>
          <cell r="K4500" t="str">
            <v>01 - 03 - 1990</v>
          </cell>
          <cell r="L4500" t="str">
            <v>P</v>
          </cell>
          <cell r="M4500" t="str">
            <v>IV/b</v>
          </cell>
          <cell r="N4500" t="str">
            <v>01 - 04 - 2018</v>
          </cell>
          <cell r="O4500" t="str">
            <v>25</v>
          </cell>
          <cell r="P4500" t="str">
            <v>7</v>
          </cell>
          <cell r="Q4500" t="str">
            <v>32</v>
          </cell>
          <cell r="R4500" t="str">
            <v>11 - 01 - 2017</v>
          </cell>
          <cell r="S4500" t="str">
            <v>Kepala Bidang Perlindungan Dan Jaminan Sosial</v>
          </cell>
          <cell r="T4500" t="str">
            <v/>
          </cell>
          <cell r="U4500" t="str">
            <v/>
          </cell>
          <cell r="V4500" t="str">
            <v/>
          </cell>
          <cell r="W4500" t="str">
            <v>Bidang Perlindungan Dan Jaminan Sosial</v>
          </cell>
          <cell r="X4500" t="str">
            <v>Dinas Sosial</v>
          </cell>
          <cell r="Y4500" t="str">
            <v>S-2 SOSIAL POLITIK ADMINISTRASI NEGARA</v>
          </cell>
          <cell r="Z4500" t="str">
            <v>01-01-2010</v>
          </cell>
          <cell r="AA4500" t="str">
            <v>Aktif</v>
          </cell>
          <cell r="AB4500" t="str">
            <v>PNS Daerah Kab./Kota yang bekerja pada Kab./Kota</v>
          </cell>
          <cell r="AC4500" t="str">
            <v>Pemerintah Kab. Tolitoli</v>
          </cell>
          <cell r="AD4500" t="str">
            <v>Pemerintah Kab. Tolitoli</v>
          </cell>
        </row>
        <row r="4501">
          <cell r="A4501">
            <v>4499</v>
          </cell>
          <cell r="B4501" t="str">
            <v>197005031992031005</v>
          </cell>
          <cell r="C4501" t="str">
            <v>570010867</v>
          </cell>
          <cell r="D4501" t="str">
            <v>RUSDIN A LASANIRANG</v>
          </cell>
          <cell r="E4501" t="str">
            <v/>
          </cell>
          <cell r="F4501" t="str">
            <v>SP</v>
          </cell>
          <cell r="G4501" t="str">
            <v>TOLITOLI</v>
          </cell>
          <cell r="H4501" t="str">
            <v>03 - 05 - 1970</v>
          </cell>
          <cell r="I4501" t="str">
            <v>II/a</v>
          </cell>
          <cell r="J4501" t="str">
            <v>01 - 03 - 1992</v>
          </cell>
          <cell r="K4501" t="str">
            <v>01 - 01 - 1994</v>
          </cell>
          <cell r="L4501" t="str">
            <v>L</v>
          </cell>
          <cell r="M4501" t="str">
            <v>III/d</v>
          </cell>
          <cell r="N4501" t="str">
            <v>01 - 04 - 2014</v>
          </cell>
          <cell r="O4501" t="str">
            <v>17</v>
          </cell>
          <cell r="P4501" t="str">
            <v>1</v>
          </cell>
          <cell r="Q4501" t="str">
            <v>32</v>
          </cell>
          <cell r="R4501" t="str">
            <v>02 - 05 - 2018</v>
          </cell>
          <cell r="S4501" t="str">
            <v>Sekretaris</v>
          </cell>
          <cell r="T4501" t="str">
            <v/>
          </cell>
          <cell r="U4501" t="str">
            <v/>
          </cell>
          <cell r="V4501" t="str">
            <v/>
          </cell>
          <cell r="W4501" t="str">
            <v>Sekretariat</v>
          </cell>
          <cell r="X4501" t="str">
            <v>Kecamatan Dampal Utara</v>
          </cell>
          <cell r="Y4501" t="str">
            <v>S-1 PERTANIAN</v>
          </cell>
          <cell r="Z4501" t="str">
            <v>31-12-2001</v>
          </cell>
          <cell r="AA4501" t="str">
            <v>Aktif</v>
          </cell>
          <cell r="AB4501" t="str">
            <v>PNS Daerah Kab./Kota yang bekerja pada Kab./Kota</v>
          </cell>
          <cell r="AC4501" t="str">
            <v>Pemerintah Kab. Tolitoli</v>
          </cell>
          <cell r="AD4501" t="str">
            <v>Pemerintah Kab. Tolitoli</v>
          </cell>
        </row>
        <row r="4502">
          <cell r="A4502">
            <v>4500</v>
          </cell>
          <cell r="B4502" t="str">
            <v>197006191999031006</v>
          </cell>
          <cell r="C4502" t="str">
            <v>570012684</v>
          </cell>
          <cell r="D4502" t="str">
            <v>MUHAMMAD ALI</v>
          </cell>
          <cell r="E4502" t="str">
            <v/>
          </cell>
          <cell r="F4502" t="str">
            <v>SH</v>
          </cell>
          <cell r="G4502" t="str">
            <v>TOLITOLI</v>
          </cell>
          <cell r="H4502" t="str">
            <v>19 - 06 - 1970</v>
          </cell>
          <cell r="I4502" t="str">
            <v>III/a</v>
          </cell>
          <cell r="J4502" t="str">
            <v>01 - 03 - 1999</v>
          </cell>
          <cell r="K4502" t="str">
            <v>01 - 04 - 2000</v>
          </cell>
          <cell r="L4502" t="str">
            <v>L</v>
          </cell>
          <cell r="M4502" t="str">
            <v>IV/a</v>
          </cell>
          <cell r="N4502" t="str">
            <v>01 - 04 - 2015</v>
          </cell>
          <cell r="O4502" t="str">
            <v>16</v>
          </cell>
          <cell r="P4502" t="str">
            <v>1</v>
          </cell>
          <cell r="Q4502" t="str">
            <v>32</v>
          </cell>
          <cell r="R4502" t="str">
            <v>11 - 01 - 2017</v>
          </cell>
          <cell r="S4502" t="str">
            <v>Kepala Bidang Ideologi, Wawasan Kebangsaan Dan Karakter Bangsa</v>
          </cell>
          <cell r="T4502" t="str">
            <v/>
          </cell>
          <cell r="U4502" t="str">
            <v/>
          </cell>
          <cell r="V4502" t="str">
            <v/>
          </cell>
          <cell r="W4502" t="str">
            <v>Bidang Ideologi, Wawasan Kebangsaan Dan Karakter Bangsa</v>
          </cell>
          <cell r="X4502" t="str">
            <v>Badan Kesatuan Bangsa Dan Politik</v>
          </cell>
          <cell r="Y4502" t="str">
            <v>S-1 HUKUM PERDATA</v>
          </cell>
          <cell r="Z4502" t="str">
            <v>31-12-1994</v>
          </cell>
          <cell r="AA4502" t="str">
            <v>Aktif</v>
          </cell>
          <cell r="AB4502" t="str">
            <v>PNS Daerah Kab./Kota yang bekerja pada Kab./Kota</v>
          </cell>
          <cell r="AC4502" t="str">
            <v>Pemerintah Kab. Tolitoli</v>
          </cell>
          <cell r="AD4502" t="str">
            <v>Pemerintah Kab. Tolitoli</v>
          </cell>
        </row>
        <row r="4503">
          <cell r="A4503">
            <v>4501</v>
          </cell>
          <cell r="B4503" t="str">
            <v>197106052002111001</v>
          </cell>
          <cell r="C4503" t="str">
            <v>570013889</v>
          </cell>
          <cell r="D4503" t="str">
            <v>AMIRUDDIN</v>
          </cell>
          <cell r="E4503" t="str">
            <v/>
          </cell>
          <cell r="F4503" t="str">
            <v>S.Sos.,M.Par</v>
          </cell>
          <cell r="G4503" t="str">
            <v>BARRU</v>
          </cell>
          <cell r="H4503" t="str">
            <v>05 - 06 - 1971</v>
          </cell>
          <cell r="I4503" t="str">
            <v>II/c</v>
          </cell>
          <cell r="J4503" t="str">
            <v>01 - 11 - 2002</v>
          </cell>
          <cell r="K4503" t="str">
            <v>01 - 12 - 2003</v>
          </cell>
          <cell r="L4503" t="str">
            <v>L</v>
          </cell>
          <cell r="M4503" t="str">
            <v>III/d</v>
          </cell>
          <cell r="N4503" t="str">
            <v>01 - 04 - 2015</v>
          </cell>
          <cell r="O4503" t="str">
            <v>10</v>
          </cell>
          <cell r="P4503" t="str">
            <v>5</v>
          </cell>
          <cell r="Q4503" t="str">
            <v>32</v>
          </cell>
          <cell r="R4503" t="str">
            <v>11 - 01 - 2017</v>
          </cell>
          <cell r="S4503" t="str">
            <v>Kepala Bidang Pengembangan Pemasaran Pariwisata</v>
          </cell>
          <cell r="T4503" t="str">
            <v/>
          </cell>
          <cell r="U4503" t="str">
            <v/>
          </cell>
          <cell r="V4503" t="str">
            <v/>
          </cell>
          <cell r="W4503" t="str">
            <v>Bidang Pengembangan Pemasaran Pariwisata</v>
          </cell>
          <cell r="X4503" t="str">
            <v>Dinas Pariwisata</v>
          </cell>
          <cell r="Y4503" t="str">
            <v>S-2 MANAJEMEN</v>
          </cell>
          <cell r="Z4503" t="str">
            <v>31-12-2009</v>
          </cell>
          <cell r="AA4503" t="str">
            <v>Aktif</v>
          </cell>
          <cell r="AB4503" t="str">
            <v>PNS Daerah Kab./Kota yang bekerja pada Kab./Kota</v>
          </cell>
          <cell r="AC4503" t="str">
            <v>Pemerintah Kab. Tolitoli</v>
          </cell>
          <cell r="AD4503" t="str">
            <v>Pemerintah Kab. Tolitoli</v>
          </cell>
        </row>
        <row r="4504">
          <cell r="A4504">
            <v>4502</v>
          </cell>
          <cell r="B4504" t="str">
            <v>197501122002111001</v>
          </cell>
          <cell r="C4504" t="str">
            <v>570013940</v>
          </cell>
          <cell r="D4504" t="str">
            <v>DODI DJUNAEDI NASIR</v>
          </cell>
          <cell r="E4504" t="str">
            <v/>
          </cell>
          <cell r="F4504" t="str">
            <v>SE</v>
          </cell>
          <cell r="G4504" t="str">
            <v>TOLITOLI</v>
          </cell>
          <cell r="H4504" t="str">
            <v>12 - 01 - 1975</v>
          </cell>
          <cell r="I4504" t="str">
            <v>II/a</v>
          </cell>
          <cell r="J4504" t="str">
            <v>01 - 11 - 2002</v>
          </cell>
          <cell r="K4504" t="str">
            <v>01 - 12 - 2003</v>
          </cell>
          <cell r="L4504" t="str">
            <v>L</v>
          </cell>
          <cell r="M4504" t="str">
            <v>III/d</v>
          </cell>
          <cell r="N4504" t="str">
            <v>01 - 04 - 2015</v>
          </cell>
          <cell r="O4504" t="str">
            <v>9</v>
          </cell>
          <cell r="P4504" t="str">
            <v>8</v>
          </cell>
          <cell r="Q4504" t="str">
            <v>32</v>
          </cell>
          <cell r="R4504" t="str">
            <v>11 - 01 - 2017</v>
          </cell>
          <cell r="S4504" t="str">
            <v>Kepala Bidang Aplikasi Telematika Dan Informasi Publik</v>
          </cell>
          <cell r="T4504" t="str">
            <v/>
          </cell>
          <cell r="U4504" t="str">
            <v/>
          </cell>
          <cell r="V4504" t="str">
            <v/>
          </cell>
          <cell r="W4504" t="str">
            <v>Bidang Aplikasi Telematika Dan Informasi Publik</v>
          </cell>
          <cell r="X4504" t="str">
            <v>Dinas Komunikasi Dan Informatika</v>
          </cell>
          <cell r="Y4504" t="str">
            <v>S-1 EKONOMI DAN PEMBANGUNAN</v>
          </cell>
          <cell r="Z4504" t="str">
            <v>31-12-2005</v>
          </cell>
          <cell r="AA4504" t="str">
            <v>Aktif</v>
          </cell>
          <cell r="AB4504" t="str">
            <v>PNS Daerah Kab./Kota yang bekerja pada Kab./Kota</v>
          </cell>
          <cell r="AC4504" t="str">
            <v>Pemerintah Kab. Tolitoli</v>
          </cell>
          <cell r="AD4504" t="str">
            <v>Pemerintah Kab. Tolitoli</v>
          </cell>
        </row>
        <row r="4505">
          <cell r="A4505">
            <v>4503</v>
          </cell>
          <cell r="B4505" t="str">
            <v>196709031994021004</v>
          </cell>
          <cell r="C4505" t="str">
            <v>380055842</v>
          </cell>
          <cell r="D4505" t="str">
            <v>MUSDAR ABDUL GANI</v>
          </cell>
          <cell r="E4505" t="str">
            <v>Drs.</v>
          </cell>
          <cell r="F4505" t="str">
            <v/>
          </cell>
          <cell r="G4505" t="str">
            <v>SONI</v>
          </cell>
          <cell r="H4505" t="str">
            <v>03 - 09 - 1967</v>
          </cell>
          <cell r="I4505" t="str">
            <v>III/a</v>
          </cell>
          <cell r="J4505" t="str">
            <v>01 - 02 - 1994</v>
          </cell>
          <cell r="K4505" t="str">
            <v>01 - 08 - 1995</v>
          </cell>
          <cell r="L4505" t="str">
            <v>L</v>
          </cell>
          <cell r="M4505" t="str">
            <v>IV/a</v>
          </cell>
          <cell r="N4505" t="str">
            <v>01 - 10 - 2011</v>
          </cell>
          <cell r="O4505" t="str">
            <v>17</v>
          </cell>
          <cell r="P4505" t="str">
            <v>8</v>
          </cell>
          <cell r="Q4505" t="str">
            <v>32</v>
          </cell>
          <cell r="R4505" t="str">
            <v>11 - 01 - 2017</v>
          </cell>
          <cell r="S4505" t="str">
            <v>Kepala Bidang Politik Dalam Negeri</v>
          </cell>
          <cell r="T4505" t="str">
            <v/>
          </cell>
          <cell r="U4505" t="str">
            <v/>
          </cell>
          <cell r="V4505" t="str">
            <v/>
          </cell>
          <cell r="W4505" t="str">
            <v>Bidang Politik Dalam Negeri</v>
          </cell>
          <cell r="X4505" t="str">
            <v>Badan Kesatuan Bangsa Dan Politik</v>
          </cell>
          <cell r="Y4505" t="str">
            <v>S-1 AGAMA SASTRA ARAB</v>
          </cell>
          <cell r="Z4505" t="str">
            <v>27-05-1992</v>
          </cell>
          <cell r="AA4505" t="str">
            <v>Aktif</v>
          </cell>
          <cell r="AB4505" t="str">
            <v>PNS Daerah Kab./Kota yang bekerja pada Kab./Kota</v>
          </cell>
          <cell r="AC4505" t="str">
            <v>Pemerintah Kab. Tolitoli</v>
          </cell>
          <cell r="AD4505" t="str">
            <v>Pemerintah Kab. Tolitoli</v>
          </cell>
        </row>
        <row r="4506">
          <cell r="A4506">
            <v>4504</v>
          </cell>
          <cell r="B4506" t="str">
            <v>197608172006042010</v>
          </cell>
          <cell r="C4506" t="str">
            <v>570020238</v>
          </cell>
          <cell r="D4506" t="str">
            <v>FUJIATI SAHRIL</v>
          </cell>
          <cell r="E4506" t="str">
            <v/>
          </cell>
          <cell r="F4506" t="str">
            <v>SH</v>
          </cell>
          <cell r="G4506" t="str">
            <v>DUNGINGIS</v>
          </cell>
          <cell r="H4506" t="str">
            <v>17 - 08 - 1976</v>
          </cell>
          <cell r="I4506" t="str">
            <v>III/a</v>
          </cell>
          <cell r="J4506" t="str">
            <v>01 - 04 - 2006</v>
          </cell>
          <cell r="K4506" t="str">
            <v>01 - 06 - 2007</v>
          </cell>
          <cell r="L4506" t="str">
            <v>P</v>
          </cell>
          <cell r="M4506" t="str">
            <v>III/d</v>
          </cell>
          <cell r="N4506" t="str">
            <v>01 - 04 - 2016</v>
          </cell>
          <cell r="O4506" t="str">
            <v>10</v>
          </cell>
          <cell r="P4506" t="str">
            <v>0</v>
          </cell>
          <cell r="Q4506" t="str">
            <v>32</v>
          </cell>
          <cell r="R4506" t="str">
            <v>02 - 05 - 2018</v>
          </cell>
          <cell r="S4506" t="str">
            <v>Kepala Bidang Kualitas Hidup Perempuan Dan Kualitas Keluarga</v>
          </cell>
          <cell r="T4506" t="str">
            <v/>
          </cell>
          <cell r="U4506" t="str">
            <v/>
          </cell>
          <cell r="V4506" t="str">
            <v/>
          </cell>
          <cell r="W4506" t="str">
            <v>Bidang Kualitas Hidup Perempuan Dan Kualitas Keluarga</v>
          </cell>
          <cell r="X4506" t="str">
            <v>Dinas Pemberdayaan Perempuan Dan Perlindungan Anak</v>
          </cell>
          <cell r="Y4506" t="str">
            <v>S-1 ILMU HUKUM</v>
          </cell>
          <cell r="Z4506" t="str">
            <v>31-12-2000</v>
          </cell>
          <cell r="AA4506" t="str">
            <v>Aktif</v>
          </cell>
          <cell r="AB4506" t="str">
            <v>PNS Daerah Kab./Kota yang bekerja pada Kab./Kota</v>
          </cell>
          <cell r="AC4506" t="str">
            <v>Pemerintah Kab. Tolitoli</v>
          </cell>
          <cell r="AD4506" t="str">
            <v>Pemerintah Kab. Tolitoli</v>
          </cell>
        </row>
        <row r="4507">
          <cell r="A4507">
            <v>4505</v>
          </cell>
          <cell r="B4507" t="str">
            <v>196806031994032012</v>
          </cell>
          <cell r="C4507" t="str">
            <v>132092412</v>
          </cell>
          <cell r="D4507" t="str">
            <v>NURLIA MANGGAPPA</v>
          </cell>
          <cell r="E4507" t="str">
            <v>Dra.</v>
          </cell>
          <cell r="F4507" t="str">
            <v/>
          </cell>
          <cell r="G4507" t="str">
            <v>TOLITOLI</v>
          </cell>
          <cell r="H4507" t="str">
            <v>03 - 06 - 1968</v>
          </cell>
          <cell r="I4507" t="str">
            <v>III/a</v>
          </cell>
          <cell r="J4507" t="str">
            <v>01 - 03 - 1994</v>
          </cell>
          <cell r="K4507" t="str">
            <v>01 - 02 - 1996</v>
          </cell>
          <cell r="L4507" t="str">
            <v>P</v>
          </cell>
          <cell r="M4507" t="str">
            <v>IV/a</v>
          </cell>
          <cell r="N4507" t="str">
            <v>01 - 04 - 2010</v>
          </cell>
          <cell r="O4507" t="str">
            <v>16</v>
          </cell>
          <cell r="P4507" t="str">
            <v>1</v>
          </cell>
          <cell r="Q4507" t="str">
            <v>32</v>
          </cell>
          <cell r="R4507" t="str">
            <v>11 - 01 - 2017</v>
          </cell>
          <cell r="S4507" t="str">
            <v>Kepala Bidang Pengolahan, Layanan Dan Pelestarian Bahan Perpustakaan</v>
          </cell>
          <cell r="T4507" t="str">
            <v/>
          </cell>
          <cell r="U4507" t="str">
            <v/>
          </cell>
          <cell r="V4507" t="str">
            <v/>
          </cell>
          <cell r="W4507" t="str">
            <v>Bidang Pengolahan, Layanan Dan Pelestarian Bahan Perpustakaan</v>
          </cell>
          <cell r="X4507" t="str">
            <v>Dinas Perpustakaan Dan Arsip</v>
          </cell>
          <cell r="Y4507" t="str">
            <v>S-1 SOSIAL POLITIK ADMINISTRASI NEGARA</v>
          </cell>
          <cell r="Z4507" t="str">
            <v>31-12-1993</v>
          </cell>
          <cell r="AA4507" t="str">
            <v>Aktif</v>
          </cell>
          <cell r="AB4507" t="str">
            <v>PNS Daerah Kab./Kota yang bekerja pada Kab./Kota</v>
          </cell>
          <cell r="AC4507" t="str">
            <v>Pemerintah Kab. Tolitoli</v>
          </cell>
          <cell r="AD4507" t="str">
            <v>Pemerintah Kab. Tolitoli</v>
          </cell>
        </row>
        <row r="4508">
          <cell r="A4508">
            <v>4506</v>
          </cell>
          <cell r="B4508" t="str">
            <v>197206052002111001</v>
          </cell>
          <cell r="C4508" t="str">
            <v>570013942</v>
          </cell>
          <cell r="D4508" t="str">
            <v>HAMZA BADAR</v>
          </cell>
          <cell r="E4508" t="str">
            <v/>
          </cell>
          <cell r="F4508" t="str">
            <v>S.Sos</v>
          </cell>
          <cell r="G4508" t="str">
            <v>TOLITOLI</v>
          </cell>
          <cell r="H4508" t="str">
            <v>05 - 06 - 1972</v>
          </cell>
          <cell r="I4508" t="str">
            <v>II/a</v>
          </cell>
          <cell r="J4508" t="str">
            <v>01 - 11 - 2002</v>
          </cell>
          <cell r="K4508" t="str">
            <v>01 - 12 - 2003</v>
          </cell>
          <cell r="L4508" t="str">
            <v>L</v>
          </cell>
          <cell r="M4508" t="str">
            <v>III/c</v>
          </cell>
          <cell r="N4508" t="str">
            <v>01 - 04 - 2015</v>
          </cell>
          <cell r="O4508" t="str">
            <v>7</v>
          </cell>
          <cell r="P4508" t="str">
            <v>5</v>
          </cell>
          <cell r="Q4508" t="str">
            <v>32</v>
          </cell>
          <cell r="R4508" t="str">
            <v>11 - 01 - 2017</v>
          </cell>
          <cell r="S4508" t="str">
            <v>Kepala Bidang Kesenian</v>
          </cell>
          <cell r="T4508" t="str">
            <v/>
          </cell>
          <cell r="U4508" t="str">
            <v/>
          </cell>
          <cell r="V4508" t="str">
            <v/>
          </cell>
          <cell r="W4508" t="str">
            <v>Bidang Kesenian</v>
          </cell>
          <cell r="X4508" t="str">
            <v>Dinas Pariwisata</v>
          </cell>
          <cell r="Y4508" t="str">
            <v>S-1 ILMU ADMINISTRASI NEGARA</v>
          </cell>
          <cell r="Z4508" t="str">
            <v>31-12-2008</v>
          </cell>
          <cell r="AA4508" t="str">
            <v>Aktif</v>
          </cell>
          <cell r="AB4508" t="str">
            <v>PNS Daerah Kab./Kota yang bekerja pada Kab./Kota</v>
          </cell>
          <cell r="AC4508" t="str">
            <v>Pemerintah Kab. Tolitoli</v>
          </cell>
          <cell r="AD4508" t="str">
            <v>Pemerintah Kab. Tolitoli</v>
          </cell>
        </row>
        <row r="4509">
          <cell r="A4509">
            <v>4507</v>
          </cell>
          <cell r="B4509" t="str">
            <v>198309022006042007</v>
          </cell>
          <cell r="C4509" t="str">
            <v>570020236</v>
          </cell>
          <cell r="D4509" t="str">
            <v>QURRATUAENI</v>
          </cell>
          <cell r="E4509" t="str">
            <v/>
          </cell>
          <cell r="F4509" t="str">
            <v>SE</v>
          </cell>
          <cell r="G4509" t="str">
            <v>TOLITOLI</v>
          </cell>
          <cell r="H4509" t="str">
            <v>02 - 09 - 1983</v>
          </cell>
          <cell r="I4509" t="str">
            <v>III/a</v>
          </cell>
          <cell r="J4509" t="str">
            <v>01 - 04 - 2006</v>
          </cell>
          <cell r="K4509" t="str">
            <v>01 - 06 - 2007</v>
          </cell>
          <cell r="L4509" t="str">
            <v>P</v>
          </cell>
          <cell r="M4509" t="str">
            <v>III/d</v>
          </cell>
          <cell r="N4509" t="str">
            <v>01 - 04 - 2016</v>
          </cell>
          <cell r="O4509" t="str">
            <v>10</v>
          </cell>
          <cell r="P4509" t="str">
            <v>0</v>
          </cell>
          <cell r="Q4509" t="str">
            <v>32</v>
          </cell>
          <cell r="R4509" t="str">
            <v>11 - 01 - 2017</v>
          </cell>
          <cell r="S4509" t="str">
            <v>Kepala Bidang Perencanaan Pemerintahan Dan Sosial Budaya</v>
          </cell>
          <cell r="T4509" t="str">
            <v/>
          </cell>
          <cell r="U4509" t="str">
            <v/>
          </cell>
          <cell r="V4509" t="str">
            <v/>
          </cell>
          <cell r="W4509" t="str">
            <v>Bidang Perencanaan Pemerintahan Dan Sosial Budaya</v>
          </cell>
          <cell r="X4509" t="str">
            <v>Badan Perencanaan Pembangunan Daerah</v>
          </cell>
          <cell r="Y4509" t="str">
            <v>S-1 EKONOMI MANAJEMEN</v>
          </cell>
          <cell r="Z4509" t="str">
            <v>31-12-2005</v>
          </cell>
          <cell r="AA4509" t="str">
            <v>Aktif</v>
          </cell>
          <cell r="AB4509" t="str">
            <v>PNS Daerah Kab./Kota yang bekerja pada Kab./Kota</v>
          </cell>
          <cell r="AC4509" t="str">
            <v>Pemerintah Kab. Tolitoli</v>
          </cell>
          <cell r="AD4509" t="str">
            <v>Pemerintah Kab. Tolitoli</v>
          </cell>
        </row>
        <row r="4510">
          <cell r="A4510">
            <v>4508</v>
          </cell>
          <cell r="B4510" t="str">
            <v>196409161986032012</v>
          </cell>
          <cell r="C4510" t="str">
            <v>140184419</v>
          </cell>
          <cell r="D4510" t="str">
            <v>ROSDIANA</v>
          </cell>
          <cell r="E4510" t="str">
            <v/>
          </cell>
          <cell r="F4510" t="str">
            <v>SSI.,Apt</v>
          </cell>
          <cell r="G4510" t="str">
            <v>MAKASSAR</v>
          </cell>
          <cell r="H4510" t="str">
            <v>16 - 09 - 1964</v>
          </cell>
          <cell r="I4510" t="str">
            <v>II/a</v>
          </cell>
          <cell r="J4510" t="str">
            <v>01 - 03 - 1986</v>
          </cell>
          <cell r="K4510" t="str">
            <v>01 - 05 - 1987</v>
          </cell>
          <cell r="L4510" t="str">
            <v>P</v>
          </cell>
          <cell r="M4510" t="str">
            <v>IV/a</v>
          </cell>
          <cell r="N4510" t="str">
            <v>01 - 10 - 2013</v>
          </cell>
          <cell r="O4510" t="str">
            <v>22</v>
          </cell>
          <cell r="P4510" t="str">
            <v>7</v>
          </cell>
          <cell r="Q4510" t="str">
            <v>32</v>
          </cell>
          <cell r="R4510" t="str">
            <v>11 - 02 - 2011</v>
          </cell>
          <cell r="S4510" t="str">
            <v>KEPALA BIDANG PENUNJANG MEDIS</v>
          </cell>
          <cell r="T4510" t="str">
            <v/>
          </cell>
          <cell r="U4510" t="str">
            <v/>
          </cell>
          <cell r="V4510" t="str">
            <v/>
          </cell>
          <cell r="W4510" t="str">
            <v>BIDANG PENUNJANG  MEDIS</v>
          </cell>
          <cell r="X4510" t="str">
            <v>RUMAH SAKIT UMUM DAERAH MOKOPIDO</v>
          </cell>
          <cell r="Y4510" t="str">
            <v>S-2 APOTEKER</v>
          </cell>
          <cell r="Z4510" t="str">
            <v>22-08-2002</v>
          </cell>
          <cell r="AA4510" t="str">
            <v>Aktif</v>
          </cell>
          <cell r="AB4510" t="str">
            <v>PNS Daerah Kab./Kota yang bekerja pada Kab./Kota</v>
          </cell>
          <cell r="AC4510" t="str">
            <v>Pemerintah Kab. Tolitoli</v>
          </cell>
          <cell r="AD4510" t="str">
            <v>Pemerintah Kab. Tolitoli</v>
          </cell>
        </row>
        <row r="4511">
          <cell r="A4511">
            <v>4509</v>
          </cell>
          <cell r="B4511" t="str">
            <v>196706151993032009</v>
          </cell>
          <cell r="C4511" t="str">
            <v>570011416</v>
          </cell>
          <cell r="D4511" t="str">
            <v>HADIAH</v>
          </cell>
          <cell r="E4511" t="str">
            <v>IR</v>
          </cell>
          <cell r="F4511" t="str">
            <v/>
          </cell>
          <cell r="G4511" t="str">
            <v>PAREPARE</v>
          </cell>
          <cell r="H4511" t="str">
            <v>15 - 06 - 1967</v>
          </cell>
          <cell r="I4511" t="str">
            <v>III/a</v>
          </cell>
          <cell r="J4511" t="str">
            <v>01 - 03 - 1993</v>
          </cell>
          <cell r="K4511" t="str">
            <v>01 - 10 - 1994</v>
          </cell>
          <cell r="L4511" t="str">
            <v>P</v>
          </cell>
          <cell r="M4511" t="str">
            <v>IV/b</v>
          </cell>
          <cell r="N4511" t="str">
            <v>01 - 04 - 2012</v>
          </cell>
          <cell r="O4511" t="str">
            <v>19</v>
          </cell>
          <cell r="P4511" t="str">
            <v>1</v>
          </cell>
          <cell r="Q4511" t="str">
            <v>32</v>
          </cell>
          <cell r="R4511" t="str">
            <v>11 - 01 - 2017</v>
          </cell>
          <cell r="S4511" t="str">
            <v>Kepala Bidang Ketahanan Dan Kesejahteraan Keluarga</v>
          </cell>
          <cell r="T4511" t="str">
            <v/>
          </cell>
          <cell r="U4511" t="str">
            <v/>
          </cell>
          <cell r="V4511" t="str">
            <v/>
          </cell>
          <cell r="W4511" t="str">
            <v>Bidang Ketahanan Dan Kesejahteraan Keluarga</v>
          </cell>
          <cell r="X4511" t="str">
            <v>Dinas Pengendalian Penduduk Dan Keluarga Berencana</v>
          </cell>
          <cell r="Y4511" t="str">
            <v>S-1 PERTANIAN</v>
          </cell>
          <cell r="Z4511" t="str">
            <v>31-12-1991</v>
          </cell>
          <cell r="AA4511" t="str">
            <v>Aktif</v>
          </cell>
          <cell r="AB4511" t="str">
            <v>PNS Daerah Kab./Kota yang bekerja pada Kab./Kota</v>
          </cell>
          <cell r="AC4511" t="str">
            <v>Pemerintah Kab. Tolitoli</v>
          </cell>
          <cell r="AD4511" t="str">
            <v>Pemerintah Kab. Tolitoli</v>
          </cell>
        </row>
        <row r="4512">
          <cell r="A4512">
            <v>4510</v>
          </cell>
          <cell r="B4512" t="str">
            <v>197505032002112001</v>
          </cell>
          <cell r="C4512" t="str">
            <v>570013863</v>
          </cell>
          <cell r="D4512" t="str">
            <v>WASLIA</v>
          </cell>
          <cell r="E4512" t="str">
            <v/>
          </cell>
          <cell r="F4512" t="str">
            <v xml:space="preserve">S AG           </v>
          </cell>
          <cell r="G4512" t="str">
            <v>TOLITOLI</v>
          </cell>
          <cell r="H4512" t="str">
            <v>03 - 05 - 1975</v>
          </cell>
          <cell r="I4512" t="str">
            <v>III/a</v>
          </cell>
          <cell r="J4512" t="str">
            <v>01 - 11 - 2002</v>
          </cell>
          <cell r="K4512" t="str">
            <v>01 - 12 - 2003</v>
          </cell>
          <cell r="L4512" t="str">
            <v>P</v>
          </cell>
          <cell r="M4512" t="str">
            <v>III/d</v>
          </cell>
          <cell r="N4512" t="str">
            <v>01 - 10 - 2014</v>
          </cell>
          <cell r="O4512" t="str">
            <v>11</v>
          </cell>
          <cell r="P4512" t="str">
            <v>11</v>
          </cell>
          <cell r="Q4512" t="str">
            <v>32</v>
          </cell>
          <cell r="R4512" t="str">
            <v>11 - 01 - 2017</v>
          </cell>
          <cell r="S4512" t="str">
            <v>Kepala Bidang Pembinaan Peltihan Dan Produktifitas Tenaga Kerja</v>
          </cell>
          <cell r="T4512" t="str">
            <v/>
          </cell>
          <cell r="U4512" t="str">
            <v/>
          </cell>
          <cell r="V4512" t="str">
            <v/>
          </cell>
          <cell r="W4512" t="str">
            <v>Bidang Pembinaan Peltihan Dan Produktifitas Tenaga Kerja</v>
          </cell>
          <cell r="X4512" t="str">
            <v>Dinas Tenaga Kerja</v>
          </cell>
          <cell r="Y4512" t="str">
            <v>S-1 AGAMA ISLAM</v>
          </cell>
          <cell r="Z4512" t="str">
            <v>31-12-2001</v>
          </cell>
          <cell r="AA4512" t="str">
            <v>Aktif</v>
          </cell>
          <cell r="AB4512" t="str">
            <v>PNS Daerah Kab./Kota yang bekerja pada Kab./Kota</v>
          </cell>
          <cell r="AC4512" t="str">
            <v>Pemerintah Kab. Tolitoli</v>
          </cell>
          <cell r="AD4512" t="str">
            <v>Pemerintah Kab. Tolitoli</v>
          </cell>
        </row>
        <row r="4513">
          <cell r="A4513">
            <v>4511</v>
          </cell>
          <cell r="B4513" t="str">
            <v>197601162002111001</v>
          </cell>
          <cell r="C4513" t="str">
            <v>570013997</v>
          </cell>
          <cell r="D4513" t="str">
            <v>ALWI DATU ADAM</v>
          </cell>
          <cell r="E4513" t="str">
            <v/>
          </cell>
          <cell r="F4513" t="str">
            <v>SH</v>
          </cell>
          <cell r="G4513" t="str">
            <v>BANGGAI</v>
          </cell>
          <cell r="H4513" t="str">
            <v>16 - 01 - 1976</v>
          </cell>
          <cell r="I4513" t="str">
            <v>II/a</v>
          </cell>
          <cell r="J4513" t="str">
            <v>01 - 11 - 2002</v>
          </cell>
          <cell r="K4513" t="str">
            <v>01 - 12 - 2003</v>
          </cell>
          <cell r="L4513" t="str">
            <v>L</v>
          </cell>
          <cell r="M4513" t="str">
            <v>III/d</v>
          </cell>
          <cell r="N4513" t="str">
            <v>01 - 10 - 2014</v>
          </cell>
          <cell r="O4513" t="str">
            <v>7</v>
          </cell>
          <cell r="P4513" t="str">
            <v>11</v>
          </cell>
          <cell r="Q4513" t="str">
            <v>32</v>
          </cell>
          <cell r="R4513" t="str">
            <v>08 - 01 - 2015</v>
          </cell>
          <cell r="S4513" t="str">
            <v>Kepala Bidang Sarana Wisata</v>
          </cell>
          <cell r="T4513" t="str">
            <v/>
          </cell>
          <cell r="U4513" t="str">
            <v/>
          </cell>
          <cell r="V4513" t="str">
            <v/>
          </cell>
          <cell r="W4513" t="str">
            <v>Bidang Sarana Wisata</v>
          </cell>
          <cell r="X4513" t="str">
            <v>Dinas Pariwisata</v>
          </cell>
          <cell r="Y4513" t="str">
            <v>S-1 ILMU HUKUM</v>
          </cell>
          <cell r="Z4513" t="str">
            <v>31-12-2007</v>
          </cell>
          <cell r="AA4513" t="str">
            <v>Aktif</v>
          </cell>
          <cell r="AB4513" t="str">
            <v>PNS Daerah Kab./Kota yang bekerja pada Kab./Kota</v>
          </cell>
          <cell r="AC4513" t="str">
            <v>Pemerintah Kab. Tolitoli</v>
          </cell>
          <cell r="AD4513" t="str">
            <v>Pemerintah Kab. Tolitoli</v>
          </cell>
        </row>
        <row r="4514">
          <cell r="A4514">
            <v>4512</v>
          </cell>
          <cell r="B4514" t="str">
            <v>196612141995031003</v>
          </cell>
          <cell r="C4514" t="str">
            <v>380057487</v>
          </cell>
          <cell r="D4514" t="str">
            <v>ALIAS MOHAMMAD</v>
          </cell>
          <cell r="E4514" t="str">
            <v>DRS</v>
          </cell>
          <cell r="F4514" t="str">
            <v/>
          </cell>
          <cell r="G4514" t="str">
            <v>TOLITOLI</v>
          </cell>
          <cell r="H4514" t="str">
            <v>14 - 12 - 1966</v>
          </cell>
          <cell r="I4514" t="str">
            <v>III/a</v>
          </cell>
          <cell r="J4514" t="str">
            <v>01 - 03 - 1995</v>
          </cell>
          <cell r="K4514" t="str">
            <v>01 - 10 - 1996</v>
          </cell>
          <cell r="L4514" t="str">
            <v>L</v>
          </cell>
          <cell r="M4514" t="str">
            <v>IV/a</v>
          </cell>
          <cell r="N4514" t="str">
            <v>01 - 04 - 2015</v>
          </cell>
          <cell r="O4514" t="str">
            <v>20</v>
          </cell>
          <cell r="P4514" t="str">
            <v>1</v>
          </cell>
          <cell r="Q4514" t="str">
            <v>32</v>
          </cell>
          <cell r="R4514" t="str">
            <v>11 - 01 - 2017</v>
          </cell>
          <cell r="S4514" t="str">
            <v>Kepala Bidang Penanggulangan Kemiskinan</v>
          </cell>
          <cell r="T4514" t="str">
            <v/>
          </cell>
          <cell r="U4514" t="str">
            <v/>
          </cell>
          <cell r="V4514" t="str">
            <v/>
          </cell>
          <cell r="W4514" t="str">
            <v>Bidang Penanggulangan Kemiskinan</v>
          </cell>
          <cell r="X4514" t="str">
            <v>Dinas Sosial</v>
          </cell>
          <cell r="Y4514" t="str">
            <v>S-1 SOSIAL POLITIK ADMINISTRASI NEGARA</v>
          </cell>
          <cell r="Z4514" t="str">
            <v>31-12-1991</v>
          </cell>
          <cell r="AA4514" t="str">
            <v>Aktif</v>
          </cell>
          <cell r="AB4514" t="str">
            <v>PNS Daerah Kab./Kota yang bekerja pada Kab./Kota</v>
          </cell>
          <cell r="AC4514" t="str">
            <v>Pemerintah Kab. Tolitoli</v>
          </cell>
          <cell r="AD4514" t="str">
            <v>Pemerintah Kab. Tolitoli</v>
          </cell>
        </row>
        <row r="4515">
          <cell r="A4515">
            <v>4513</v>
          </cell>
          <cell r="B4515" t="str">
            <v>198512152004121002</v>
          </cell>
          <cell r="C4515" t="str">
            <v>010270381</v>
          </cell>
          <cell r="D4515" t="str">
            <v>MOHAMMAD GUSTI</v>
          </cell>
          <cell r="E4515" t="str">
            <v/>
          </cell>
          <cell r="F4515" t="str">
            <v>S.STP</v>
          </cell>
          <cell r="G4515" t="str">
            <v>TOLITOLI</v>
          </cell>
          <cell r="H4515" t="str">
            <v>15 - 12 - 1985</v>
          </cell>
          <cell r="I4515" t="str">
            <v>II/a</v>
          </cell>
          <cell r="J4515" t="str">
            <v>01 - 12 - 2004</v>
          </cell>
          <cell r="K4515" t="str">
            <v>01 - 11 - 2006</v>
          </cell>
          <cell r="L4515" t="str">
            <v>L</v>
          </cell>
          <cell r="M4515" t="str">
            <v>III/d</v>
          </cell>
          <cell r="N4515" t="str">
            <v>01 - 04 - 2017</v>
          </cell>
          <cell r="O4515" t="str">
            <v>8</v>
          </cell>
          <cell r="P4515" t="str">
            <v>6</v>
          </cell>
          <cell r="Q4515" t="str">
            <v>32</v>
          </cell>
          <cell r="R4515" t="str">
            <v>02 - 05 - 2018</v>
          </cell>
          <cell r="S4515" t="str">
            <v>Kepala Bidang Pengembangan Pegawai</v>
          </cell>
          <cell r="T4515" t="str">
            <v/>
          </cell>
          <cell r="U4515" t="str">
            <v/>
          </cell>
          <cell r="V4515" t="str">
            <v/>
          </cell>
          <cell r="W4515" t="str">
            <v>Bidang Pengembangan Pegawai</v>
          </cell>
          <cell r="X4515" t="str">
            <v>Badan Kepegawaian Dan Pengembangan Sumber Daya Manusia</v>
          </cell>
          <cell r="Y4515" t="str">
            <v>D-IV</v>
          </cell>
          <cell r="Z4515" t="str">
            <v>31-12-2008</v>
          </cell>
          <cell r="AA4515" t="str">
            <v>Aktif</v>
          </cell>
          <cell r="AB4515" t="str">
            <v>PNS Daerah Kab./Kota yang bekerja pada Kab./Kota</v>
          </cell>
          <cell r="AC4515" t="str">
            <v>Pemerintah Kab. Tolitoli</v>
          </cell>
          <cell r="AD4515" t="str">
            <v>Pemerintah Kab. Tolitoli</v>
          </cell>
        </row>
        <row r="4516">
          <cell r="A4516">
            <v>4514</v>
          </cell>
          <cell r="B4516" t="str">
            <v>196201021994031006</v>
          </cell>
          <cell r="C4516" t="str">
            <v>110052830</v>
          </cell>
          <cell r="D4516" t="str">
            <v>MULYONO</v>
          </cell>
          <cell r="E4516" t="str">
            <v/>
          </cell>
          <cell r="F4516" t="str">
            <v>S.Sos</v>
          </cell>
          <cell r="G4516" t="str">
            <v>KLATEN</v>
          </cell>
          <cell r="H4516" t="str">
            <v>02 - 01 - 1962</v>
          </cell>
          <cell r="I4516" t="str">
            <v>I/a</v>
          </cell>
          <cell r="J4516" t="str">
            <v>01 - 03 - 1994</v>
          </cell>
          <cell r="K4516" t="str">
            <v>01 - 11 - 1995</v>
          </cell>
          <cell r="L4516" t="str">
            <v>L</v>
          </cell>
          <cell r="M4516" t="str">
            <v>III/d</v>
          </cell>
          <cell r="N4516" t="str">
            <v>01 - 04 - 2014</v>
          </cell>
          <cell r="O4516" t="str">
            <v>18</v>
          </cell>
          <cell r="P4516" t="str">
            <v>0</v>
          </cell>
          <cell r="Q4516" t="str">
            <v>32</v>
          </cell>
          <cell r="R4516" t="str">
            <v>11 - 01 - 2017</v>
          </cell>
          <cell r="S4516" t="str">
            <v>Kepala Bidang Kebersihan Dan Pertamanan</v>
          </cell>
          <cell r="T4516" t="str">
            <v/>
          </cell>
          <cell r="U4516" t="str">
            <v/>
          </cell>
          <cell r="V4516" t="str">
            <v/>
          </cell>
          <cell r="W4516" t="str">
            <v>Bidang Kebersihan Dan Pertamanan</v>
          </cell>
          <cell r="X4516" t="str">
            <v>Dinas Perumahan Rakyat Dan Kawasan Pemukiman</v>
          </cell>
          <cell r="Y4516" t="str">
            <v>S-1 ILMU ADMINISTRASI NEGARA</v>
          </cell>
          <cell r="Z4516" t="str">
            <v>31-12-2004</v>
          </cell>
          <cell r="AA4516" t="str">
            <v>Aktif</v>
          </cell>
          <cell r="AB4516" t="str">
            <v>PNS Daerah Kab./Kota yang bekerja pada Kab./Kota</v>
          </cell>
          <cell r="AC4516" t="str">
            <v>Pemerintah Kab. Tolitoli</v>
          </cell>
          <cell r="AD4516" t="str">
            <v>Pemerintah Kab. Tolitoli</v>
          </cell>
        </row>
        <row r="4517">
          <cell r="A4517">
            <v>4515</v>
          </cell>
          <cell r="B4517" t="str">
            <v>196908141989032004</v>
          </cell>
          <cell r="C4517" t="str">
            <v>140236175</v>
          </cell>
          <cell r="D4517" t="str">
            <v>NURLAILA</v>
          </cell>
          <cell r="E4517" t="str">
            <v/>
          </cell>
          <cell r="F4517" t="str">
            <v>SKM</v>
          </cell>
          <cell r="G4517" t="str">
            <v>TOLITOLI</v>
          </cell>
          <cell r="H4517" t="str">
            <v>14 - 08 - 1969</v>
          </cell>
          <cell r="I4517" t="str">
            <v>II/a</v>
          </cell>
          <cell r="J4517" t="str">
            <v>01 - 03 - 1989</v>
          </cell>
          <cell r="K4517" t="str">
            <v>01 - 07 - 1990</v>
          </cell>
          <cell r="L4517" t="str">
            <v>P</v>
          </cell>
          <cell r="M4517" t="str">
            <v>IV/a</v>
          </cell>
          <cell r="N4517" t="str">
            <v>01 - 04 - 2013</v>
          </cell>
          <cell r="O4517" t="str">
            <v>19</v>
          </cell>
          <cell r="P4517" t="str">
            <v>1</v>
          </cell>
          <cell r="Q4517" t="str">
            <v>32</v>
          </cell>
          <cell r="R4517" t="str">
            <v>02 - 05 - 2018</v>
          </cell>
          <cell r="S4517" t="str">
            <v>Kepala Bidang Keluarga Berencana</v>
          </cell>
          <cell r="T4517" t="str">
            <v/>
          </cell>
          <cell r="U4517" t="str">
            <v/>
          </cell>
          <cell r="V4517" t="str">
            <v/>
          </cell>
          <cell r="W4517" t="str">
            <v>Bidang Keluarga Berencana</v>
          </cell>
          <cell r="X4517" t="str">
            <v>Dinas Pengendalian Penduduk Dan Keluarga Berencana</v>
          </cell>
          <cell r="Y4517" t="str">
            <v>S-1 KESEHATAN MASYARAKAT</v>
          </cell>
          <cell r="Z4517" t="str">
            <v>06-10-2008</v>
          </cell>
          <cell r="AA4517" t="str">
            <v>Aktif</v>
          </cell>
          <cell r="AB4517" t="str">
            <v>PNS Daerah Kab./Kota yang bekerja pada Kab./Kota</v>
          </cell>
          <cell r="AC4517" t="str">
            <v>Pemerintah Kab. Tolitoli</v>
          </cell>
          <cell r="AD4517" t="str">
            <v>Pemerintah Kab. Tolitoli</v>
          </cell>
        </row>
        <row r="4518">
          <cell r="A4518">
            <v>4516</v>
          </cell>
          <cell r="B4518" t="str">
            <v>197806252002111001</v>
          </cell>
          <cell r="C4518" t="str">
            <v>570013842</v>
          </cell>
          <cell r="D4518" t="str">
            <v>SUKRIANTO</v>
          </cell>
          <cell r="E4518" t="str">
            <v/>
          </cell>
          <cell r="F4518" t="str">
            <v>SH</v>
          </cell>
          <cell r="G4518" t="str">
            <v>TOLITOLI</v>
          </cell>
          <cell r="H4518" t="str">
            <v>25 - 06 - 1978</v>
          </cell>
          <cell r="I4518" t="str">
            <v>III/a</v>
          </cell>
          <cell r="J4518" t="str">
            <v>01 - 11 - 2002</v>
          </cell>
          <cell r="K4518" t="str">
            <v>01 - 12 - 2003</v>
          </cell>
          <cell r="L4518" t="str">
            <v>L</v>
          </cell>
          <cell r="M4518" t="str">
            <v>IV/a</v>
          </cell>
          <cell r="N4518" t="str">
            <v>01 - 10 - 2017</v>
          </cell>
          <cell r="O4518" t="str">
            <v>14</v>
          </cell>
          <cell r="P4518" t="str">
            <v>11</v>
          </cell>
          <cell r="Q4518" t="str">
            <v>32</v>
          </cell>
          <cell r="R4518" t="str">
            <v>11 - 01 - 2017</v>
          </cell>
          <cell r="S4518" t="str">
            <v>Sekretaris</v>
          </cell>
          <cell r="T4518" t="str">
            <v/>
          </cell>
          <cell r="U4518" t="str">
            <v/>
          </cell>
          <cell r="V4518" t="str">
            <v/>
          </cell>
          <cell r="W4518" t="str">
            <v>Sekretariat</v>
          </cell>
          <cell r="X4518" t="str">
            <v>Kecamatan Lampasio</v>
          </cell>
          <cell r="Y4518" t="str">
            <v>S-1 ILMU HUKUM</v>
          </cell>
          <cell r="Z4518" t="str">
            <v>31-12-2002</v>
          </cell>
          <cell r="AA4518" t="str">
            <v>Aktif</v>
          </cell>
          <cell r="AB4518" t="str">
            <v>PNS Daerah Kab./Kota yang bekerja pada Kab./Kota</v>
          </cell>
          <cell r="AC4518" t="str">
            <v>Pemerintah Kab. Tolitoli</v>
          </cell>
          <cell r="AD4518" t="str">
            <v>Pemerintah Kab. Tolitoli</v>
          </cell>
        </row>
        <row r="4519">
          <cell r="A4519">
            <v>4517</v>
          </cell>
          <cell r="B4519" t="str">
            <v>197504302009041001</v>
          </cell>
          <cell r="C4519" t="str">
            <v/>
          </cell>
          <cell r="D4519" t="str">
            <v>ABDULLAH HARUNA</v>
          </cell>
          <cell r="E4519" t="str">
            <v/>
          </cell>
          <cell r="F4519" t="str">
            <v>S.Pt</v>
          </cell>
          <cell r="G4519" t="str">
            <v>JAKARTA</v>
          </cell>
          <cell r="H4519" t="str">
            <v>30 - 04 - 1975</v>
          </cell>
          <cell r="I4519" t="str">
            <v>III/a</v>
          </cell>
          <cell r="J4519" t="str">
            <v>01 - 04 - 2009</v>
          </cell>
          <cell r="K4519" t="str">
            <v>01 - 01 - 2011</v>
          </cell>
          <cell r="L4519" t="str">
            <v>L</v>
          </cell>
          <cell r="M4519" t="str">
            <v>III/d</v>
          </cell>
          <cell r="N4519" t="str">
            <v>01 - 04 - 2018</v>
          </cell>
          <cell r="O4519" t="str">
            <v>9</v>
          </cell>
          <cell r="P4519" t="str">
            <v>0</v>
          </cell>
          <cell r="Q4519" t="str">
            <v>32</v>
          </cell>
          <cell r="R4519" t="str">
            <v>11 - 01 - 2017</v>
          </cell>
          <cell r="S4519" t="str">
            <v>Kepala Bidang Pembangunan Kawasan Transmigrasi / P2KTRANS</v>
          </cell>
          <cell r="T4519" t="str">
            <v/>
          </cell>
          <cell r="U4519" t="str">
            <v/>
          </cell>
          <cell r="V4519" t="str">
            <v/>
          </cell>
          <cell r="W4519" t="str">
            <v>Bidang Pembangunan Kawasan Transmigrasi / P2KTRANS</v>
          </cell>
          <cell r="X4519" t="str">
            <v>Dinas Transmigrasi</v>
          </cell>
          <cell r="Y4519" t="str">
            <v>S-1 PETERNAKAN</v>
          </cell>
          <cell r="Z4519" t="str">
            <v>01-01-1999</v>
          </cell>
          <cell r="AA4519" t="str">
            <v>Aktif</v>
          </cell>
          <cell r="AB4519" t="str">
            <v>PNS Daerah Kab./Kota yang bekerja pada Kab./Kota</v>
          </cell>
          <cell r="AC4519" t="str">
            <v>Pemerintah Kab. Tolitoli</v>
          </cell>
          <cell r="AD4519" t="str">
            <v>Pemerintah Kab. Tolitoli</v>
          </cell>
        </row>
        <row r="4520">
          <cell r="A4520">
            <v>4518</v>
          </cell>
          <cell r="B4520" t="str">
            <v>196908122002112002</v>
          </cell>
          <cell r="C4520" t="str">
            <v>570013832</v>
          </cell>
          <cell r="D4520" t="str">
            <v>AGUSNIWATI ISMAIL</v>
          </cell>
          <cell r="E4520" t="str">
            <v/>
          </cell>
          <cell r="F4520" t="str">
            <v>S.Sos</v>
          </cell>
          <cell r="G4520" t="str">
            <v>TOLITOLI</v>
          </cell>
          <cell r="H4520" t="str">
            <v>12 - 08 - 1969</v>
          </cell>
          <cell r="I4520" t="str">
            <v>III/a</v>
          </cell>
          <cell r="J4520" t="str">
            <v>01 - 11 - 2002</v>
          </cell>
          <cell r="K4520" t="str">
            <v>01 - 12 - 2003</v>
          </cell>
          <cell r="L4520" t="str">
            <v>P</v>
          </cell>
          <cell r="M4520" t="str">
            <v>IV/a</v>
          </cell>
          <cell r="N4520" t="str">
            <v>01 - 10 - 2017</v>
          </cell>
          <cell r="O4520" t="str">
            <v>19</v>
          </cell>
          <cell r="P4520" t="str">
            <v>0</v>
          </cell>
          <cell r="Q4520" t="str">
            <v>32</v>
          </cell>
          <cell r="R4520" t="str">
            <v>02 - 05 - 2018</v>
          </cell>
          <cell r="S4520" t="str">
            <v>Kepala Bidang Industri Logam, Mesin, Elektronika Dan Ekonomi Kreatif</v>
          </cell>
          <cell r="T4520" t="str">
            <v/>
          </cell>
          <cell r="U4520" t="str">
            <v/>
          </cell>
          <cell r="V4520" t="str">
            <v/>
          </cell>
          <cell r="W4520" t="str">
            <v>Bidang Industri Logam, Mesin, Elektronika Dan Ekonomi Kreatif</v>
          </cell>
          <cell r="X4520" t="str">
            <v>Dinas Perindustrian</v>
          </cell>
          <cell r="Y4520" t="str">
            <v>S-1 ADMINISTRASI NEGARA</v>
          </cell>
          <cell r="Z4520" t="str">
            <v>31-12-1994</v>
          </cell>
          <cell r="AA4520" t="str">
            <v>Aktif</v>
          </cell>
          <cell r="AB4520" t="str">
            <v>PNS Daerah Kab./Kota yang bekerja pada Kab./Kota</v>
          </cell>
          <cell r="AC4520" t="str">
            <v>Pemerintah Kab. Tolitoli</v>
          </cell>
          <cell r="AD4520" t="str">
            <v>Pemerintah Kab. Tolitoli</v>
          </cell>
        </row>
        <row r="4521">
          <cell r="A4521">
            <v>4519</v>
          </cell>
          <cell r="B4521" t="str">
            <v>198301142001121006</v>
          </cell>
          <cell r="C4521" t="str">
            <v>010266976</v>
          </cell>
          <cell r="D4521" t="str">
            <v>VIDYA PUTRA</v>
          </cell>
          <cell r="E4521" t="str">
            <v/>
          </cell>
          <cell r="F4521" t="str">
            <v>S.STP</v>
          </cell>
          <cell r="G4521" t="str">
            <v>TOLITOLI</v>
          </cell>
          <cell r="H4521" t="str">
            <v>14 - 01 - 1983</v>
          </cell>
          <cell r="I4521" t="str">
            <v>II/a</v>
          </cell>
          <cell r="J4521" t="str">
            <v>01 - 12 - 2001</v>
          </cell>
          <cell r="K4521" t="str">
            <v>01 - 08 - 2003</v>
          </cell>
          <cell r="L4521" t="str">
            <v>L</v>
          </cell>
          <cell r="M4521" t="str">
            <v>III/d</v>
          </cell>
          <cell r="N4521" t="str">
            <v>01 - 10 - 2014</v>
          </cell>
          <cell r="O4521" t="str">
            <v>9</v>
          </cell>
          <cell r="P4521" t="str">
            <v>0</v>
          </cell>
          <cell r="Q4521" t="str">
            <v>32</v>
          </cell>
          <cell r="R4521" t="str">
            <v>11 - 01 - 2017</v>
          </cell>
          <cell r="S4521" t="str">
            <v>Kepala Bidang Rehabilitasi Dan Rekonstruksi</v>
          </cell>
          <cell r="T4521" t="str">
            <v/>
          </cell>
          <cell r="U4521" t="str">
            <v/>
          </cell>
          <cell r="V4521" t="str">
            <v/>
          </cell>
          <cell r="W4521" t="str">
            <v>Bidang Rehabilitasi Dan Rekonstruksi</v>
          </cell>
          <cell r="X4521" t="str">
            <v>Badan Penanggulangan Bencana Daerah</v>
          </cell>
          <cell r="Y4521" t="str">
            <v>D-IV STPDN</v>
          </cell>
          <cell r="Z4521" t="str">
            <v>31-12-2005</v>
          </cell>
          <cell r="AA4521" t="str">
            <v>Tugas Belajar</v>
          </cell>
          <cell r="AB4521" t="str">
            <v>PNS Daerah Kab./Kota yang bekerja pada Kab./Kota</v>
          </cell>
          <cell r="AC4521" t="str">
            <v>Pemerintah Kab. Tolitoli</v>
          </cell>
          <cell r="AD4521" t="str">
            <v>Pemerintah Kab. Tolitoli</v>
          </cell>
        </row>
        <row r="4522">
          <cell r="A4522">
            <v>4520</v>
          </cell>
          <cell r="B4522" t="str">
            <v>197509242001121002</v>
          </cell>
          <cell r="C4522" t="str">
            <v>570013612</v>
          </cell>
          <cell r="D4522" t="str">
            <v>ANSHAR</v>
          </cell>
          <cell r="E4522" t="str">
            <v/>
          </cell>
          <cell r="F4522" t="str">
            <v>S.Pt</v>
          </cell>
          <cell r="G4522" t="str">
            <v>TENDE</v>
          </cell>
          <cell r="H4522" t="str">
            <v>24 - 09 - 1975</v>
          </cell>
          <cell r="I4522" t="str">
            <v>III/a</v>
          </cell>
          <cell r="J4522" t="str">
            <v>01 - 12 - 2001</v>
          </cell>
          <cell r="K4522" t="str">
            <v>01 - 12 - 2002</v>
          </cell>
          <cell r="L4522" t="str">
            <v>L</v>
          </cell>
          <cell r="M4522" t="str">
            <v>III/d</v>
          </cell>
          <cell r="N4522" t="str">
            <v>01 - 10 - 2012</v>
          </cell>
          <cell r="O4522" t="str">
            <v>12</v>
          </cell>
          <cell r="P4522" t="str">
            <v>1</v>
          </cell>
          <cell r="Q4522" t="str">
            <v>32</v>
          </cell>
          <cell r="R4522" t="str">
            <v>02 - 05 - 2018</v>
          </cell>
          <cell r="S4522" t="str">
            <v>Kepala Bidang Pembedayaan Sosial</v>
          </cell>
          <cell r="T4522" t="str">
            <v/>
          </cell>
          <cell r="U4522" t="str">
            <v/>
          </cell>
          <cell r="V4522" t="str">
            <v/>
          </cell>
          <cell r="W4522" t="str">
            <v>Bidang Pembedayaan Sosial</v>
          </cell>
          <cell r="X4522" t="str">
            <v>Dinas Sosial</v>
          </cell>
          <cell r="Y4522" t="str">
            <v>S-1 PRODUKSI TERNAK</v>
          </cell>
          <cell r="Z4522" t="str">
            <v>31-12-1999</v>
          </cell>
          <cell r="AA4522" t="str">
            <v>Aktif</v>
          </cell>
          <cell r="AB4522" t="str">
            <v>PNS Daerah Kab./Kota yang bekerja pada Kab./Kota</v>
          </cell>
          <cell r="AC4522" t="str">
            <v>Pemerintah Kab. Tolitoli</v>
          </cell>
          <cell r="AD4522" t="str">
            <v>Pemerintah Kab. Tolitoli</v>
          </cell>
        </row>
        <row r="4523">
          <cell r="A4523">
            <v>4521</v>
          </cell>
          <cell r="B4523" t="str">
            <v>197301201994031002</v>
          </cell>
          <cell r="C4523" t="str">
            <v>570011747</v>
          </cell>
          <cell r="D4523" t="str">
            <v>FAISAL HUSAIN AKIL</v>
          </cell>
          <cell r="E4523" t="str">
            <v>Drs.</v>
          </cell>
          <cell r="F4523" t="str">
            <v/>
          </cell>
          <cell r="G4523" t="str">
            <v>GALUMPANG</v>
          </cell>
          <cell r="H4523" t="str">
            <v>20 - 01 - 1973</v>
          </cell>
          <cell r="I4523" t="str">
            <v>II/a</v>
          </cell>
          <cell r="J4523" t="str">
            <v>01 - 03 - 1994</v>
          </cell>
          <cell r="K4523" t="str">
            <v>01 - 08 - 1995</v>
          </cell>
          <cell r="L4523" t="str">
            <v>L</v>
          </cell>
          <cell r="M4523" t="str">
            <v>IV/a</v>
          </cell>
          <cell r="N4523" t="str">
            <v>01 - 10 - 2013</v>
          </cell>
          <cell r="O4523" t="str">
            <v>24</v>
          </cell>
          <cell r="P4523" t="str">
            <v>7</v>
          </cell>
          <cell r="Q4523" t="str">
            <v>32</v>
          </cell>
          <cell r="R4523" t="str">
            <v>11 - 01 - 2017</v>
          </cell>
          <cell r="S4523" t="str">
            <v>Kepala Bidang Pendapatan Daerah</v>
          </cell>
          <cell r="T4523" t="str">
            <v/>
          </cell>
          <cell r="U4523" t="str">
            <v/>
          </cell>
          <cell r="V4523" t="str">
            <v/>
          </cell>
          <cell r="W4523" t="str">
            <v>Bidang Pendapatan Daerah</v>
          </cell>
          <cell r="X4523" t="str">
            <v>Badan Keuangan Daerah</v>
          </cell>
          <cell r="Y4523" t="str">
            <v>S-1 MANAJEMEN PEMBANGUNAN DAERAH</v>
          </cell>
          <cell r="Z4523" t="str">
            <v>31-12-2002</v>
          </cell>
          <cell r="AA4523" t="str">
            <v>Aktif</v>
          </cell>
          <cell r="AB4523" t="str">
            <v>PNS Daerah Kab./Kota yang bekerja pada Kab./Kota</v>
          </cell>
          <cell r="AC4523" t="str">
            <v>Pemerintah Kab. Tolitoli</v>
          </cell>
          <cell r="AD4523" t="str">
            <v>Pemerintah Kab. Tolitoli</v>
          </cell>
        </row>
        <row r="4524">
          <cell r="A4524">
            <v>4522</v>
          </cell>
          <cell r="B4524" t="str">
            <v>196302241986031010</v>
          </cell>
          <cell r="C4524" t="str">
            <v>160042447</v>
          </cell>
          <cell r="D4524" t="str">
            <v>DEBY FEBYEN MAMUAYA</v>
          </cell>
          <cell r="E4524" t="str">
            <v/>
          </cell>
          <cell r="F4524" t="str">
            <v/>
          </cell>
          <cell r="G4524" t="str">
            <v>MANADO</v>
          </cell>
          <cell r="H4524" t="str">
            <v>24 - 02 - 1963</v>
          </cell>
          <cell r="I4524" t="str">
            <v>II/a</v>
          </cell>
          <cell r="J4524" t="str">
            <v>01 - 03 - 1986</v>
          </cell>
          <cell r="K4524" t="str">
            <v>01 - 10 - 1987</v>
          </cell>
          <cell r="L4524" t="str">
            <v>L</v>
          </cell>
          <cell r="M4524" t="str">
            <v>III/d</v>
          </cell>
          <cell r="N4524" t="str">
            <v>01 - 04 - 2016</v>
          </cell>
          <cell r="O4524" t="str">
            <v>25</v>
          </cell>
          <cell r="P4524" t="str">
            <v>1</v>
          </cell>
          <cell r="Q4524" t="str">
            <v>32</v>
          </cell>
          <cell r="R4524" t="str">
            <v>02 - 05 - 2018</v>
          </cell>
          <cell r="S4524" t="str">
            <v>Kepala Bidang Pencegahan Dan Kesiapsiagaan</v>
          </cell>
          <cell r="T4524" t="str">
            <v/>
          </cell>
          <cell r="U4524" t="str">
            <v/>
          </cell>
          <cell r="V4524" t="str">
            <v/>
          </cell>
          <cell r="W4524" t="str">
            <v>Bidang Pencegahan Dan Kesiapsiagaan</v>
          </cell>
          <cell r="X4524" t="str">
            <v>Badan Penanggulangan Bencana Daerah</v>
          </cell>
          <cell r="Y4524" t="str">
            <v>STM BANGUNAN</v>
          </cell>
          <cell r="Z4524" t="str">
            <v>31-12-1982</v>
          </cell>
          <cell r="AA4524" t="str">
            <v>Aktif</v>
          </cell>
          <cell r="AB4524" t="str">
            <v>PNS Daerah Kab./Kota yang bekerja pada Kab./Kota</v>
          </cell>
          <cell r="AC4524" t="str">
            <v>Pemerintah Kab. Tolitoli</v>
          </cell>
          <cell r="AD4524" t="str">
            <v>Pemerintah Kab. Tolitoli</v>
          </cell>
        </row>
        <row r="4525">
          <cell r="A4525">
            <v>4523</v>
          </cell>
          <cell r="B4525" t="str">
            <v>196609232002111001</v>
          </cell>
          <cell r="C4525" t="str">
            <v>570014015</v>
          </cell>
          <cell r="D4525" t="str">
            <v>SUKRIF</v>
          </cell>
          <cell r="E4525" t="str">
            <v/>
          </cell>
          <cell r="F4525" t="str">
            <v>SE</v>
          </cell>
          <cell r="G4525" t="str">
            <v>TOLITOLI</v>
          </cell>
          <cell r="H4525" t="str">
            <v>23 - 09 - 1966</v>
          </cell>
          <cell r="I4525" t="str">
            <v>III/a</v>
          </cell>
          <cell r="J4525" t="str">
            <v>01 - 11 - 2002</v>
          </cell>
          <cell r="K4525" t="str">
            <v>01 - 12 - 2003</v>
          </cell>
          <cell r="L4525" t="str">
            <v>L</v>
          </cell>
          <cell r="M4525" t="str">
            <v>IV/a</v>
          </cell>
          <cell r="N4525" t="str">
            <v>01 - 04 - 2017</v>
          </cell>
          <cell r="O4525" t="str">
            <v>21</v>
          </cell>
          <cell r="P4525" t="str">
            <v>1</v>
          </cell>
          <cell r="Q4525" t="str">
            <v>32</v>
          </cell>
          <cell r="R4525" t="str">
            <v>02 - 05 - 2018</v>
          </cell>
          <cell r="S4525" t="str">
            <v>Sekretaris</v>
          </cell>
          <cell r="T4525" t="str">
            <v/>
          </cell>
          <cell r="U4525" t="str">
            <v/>
          </cell>
          <cell r="V4525" t="str">
            <v/>
          </cell>
          <cell r="W4525" t="str">
            <v>Sekretariat</v>
          </cell>
          <cell r="X4525" t="str">
            <v>Kecamatan Tolitoli Utara</v>
          </cell>
          <cell r="Y4525" t="str">
            <v>S-1 EKONOMI PERUSAHAAN</v>
          </cell>
          <cell r="Z4525" t="str">
            <v>31-12-1995</v>
          </cell>
          <cell r="AA4525" t="str">
            <v>Aktif</v>
          </cell>
          <cell r="AB4525" t="str">
            <v>PNS Daerah Kab./Kota yang bekerja pada Kab./Kota</v>
          </cell>
          <cell r="AC4525" t="str">
            <v>Pemerintah Kab. Tolitoli</v>
          </cell>
          <cell r="AD4525" t="str">
            <v>Pemerintah Kab. Tolitoli</v>
          </cell>
        </row>
        <row r="4526">
          <cell r="A4526">
            <v>4524</v>
          </cell>
          <cell r="B4526" t="str">
            <v>197006272002111001</v>
          </cell>
          <cell r="C4526" t="str">
            <v>570013847</v>
          </cell>
          <cell r="D4526" t="str">
            <v>MANSIR ABBAS</v>
          </cell>
          <cell r="E4526" t="str">
            <v/>
          </cell>
          <cell r="F4526" t="str">
            <v>SE</v>
          </cell>
          <cell r="G4526" t="str">
            <v>TOLITOLI</v>
          </cell>
          <cell r="H4526" t="str">
            <v>27 - 06 - 1970</v>
          </cell>
          <cell r="I4526" t="str">
            <v>III/a</v>
          </cell>
          <cell r="J4526" t="str">
            <v>01 - 11 - 2002</v>
          </cell>
          <cell r="K4526" t="str">
            <v>01 - 12 - 2003</v>
          </cell>
          <cell r="L4526" t="str">
            <v>L</v>
          </cell>
          <cell r="M4526" t="str">
            <v>IV/a</v>
          </cell>
          <cell r="N4526" t="str">
            <v>01 - 04 - 2018</v>
          </cell>
          <cell r="O4526" t="str">
            <v>15</v>
          </cell>
          <cell r="P4526" t="str">
            <v>5</v>
          </cell>
          <cell r="Q4526" t="str">
            <v>32</v>
          </cell>
          <cell r="R4526" t="str">
            <v>11 - 01 - 2017</v>
          </cell>
          <cell r="S4526" t="str">
            <v>Kepala Bidang Pemadam Kebakaran</v>
          </cell>
          <cell r="T4526" t="str">
            <v/>
          </cell>
          <cell r="U4526" t="str">
            <v/>
          </cell>
          <cell r="V4526" t="str">
            <v/>
          </cell>
          <cell r="W4526" t="str">
            <v>Bidang Pemadam Kebakaran</v>
          </cell>
          <cell r="X4526" t="str">
            <v>Satuan Polisi Pamong Praja</v>
          </cell>
          <cell r="Y4526" t="str">
            <v>S-1 EKONOMI AKUNTANSI</v>
          </cell>
          <cell r="Z4526" t="str">
            <v>01-01-2000</v>
          </cell>
          <cell r="AA4526" t="str">
            <v>Aktif</v>
          </cell>
          <cell r="AB4526" t="str">
            <v>PNS Daerah Kab./Kota yang bekerja pada Kab./Kota</v>
          </cell>
          <cell r="AC4526" t="str">
            <v>Pemerintah Kab. Tolitoli</v>
          </cell>
          <cell r="AD4526" t="str">
            <v>Pemerintah Kab. Tolitoli</v>
          </cell>
        </row>
        <row r="4527">
          <cell r="A4527">
            <v>4525</v>
          </cell>
          <cell r="B4527" t="str">
            <v>197208022000032005</v>
          </cell>
          <cell r="C4527" t="str">
            <v>570012851</v>
          </cell>
          <cell r="D4527" t="str">
            <v>JULAIHA</v>
          </cell>
          <cell r="E4527" t="str">
            <v/>
          </cell>
          <cell r="F4527" t="str">
            <v>SP</v>
          </cell>
          <cell r="G4527" t="str">
            <v>MANADO</v>
          </cell>
          <cell r="H4527" t="str">
            <v>02 - 08 - 1972</v>
          </cell>
          <cell r="I4527" t="str">
            <v>III/a</v>
          </cell>
          <cell r="J4527" t="str">
            <v>01 - 03 - 2000</v>
          </cell>
          <cell r="K4527" t="str">
            <v>01 - 03 - 2001</v>
          </cell>
          <cell r="L4527" t="str">
            <v>P</v>
          </cell>
          <cell r="M4527" t="str">
            <v>IV/a</v>
          </cell>
          <cell r="N4527" t="str">
            <v>01 - 04 - 2010</v>
          </cell>
          <cell r="O4527" t="str">
            <v>0</v>
          </cell>
          <cell r="P4527" t="str">
            <v>0</v>
          </cell>
          <cell r="Q4527" t="str">
            <v>32</v>
          </cell>
          <cell r="R4527" t="str">
            <v/>
          </cell>
          <cell r="S4527" t="str">
            <v>Kepala Bidang Produksi Holtikultura</v>
          </cell>
          <cell r="T4527" t="str">
            <v/>
          </cell>
          <cell r="U4527" t="str">
            <v/>
          </cell>
          <cell r="V4527" t="str">
            <v/>
          </cell>
          <cell r="W4527" t="str">
            <v>Bidang Produksi Holtikultura</v>
          </cell>
          <cell r="X4527" t="str">
            <v>DINAS TANAMAN PANGAN DAN HOLTIKULTURA</v>
          </cell>
          <cell r="Y4527" t="str">
            <v>S-1 PERTANIAN</v>
          </cell>
          <cell r="Z4527" t="str">
            <v>31-12-1999</v>
          </cell>
          <cell r="AA4527" t="str">
            <v>Aktif</v>
          </cell>
          <cell r="AB4527" t="str">
            <v>PNS Daerah Kab./Kota yang bekerja pada Kab./Kota</v>
          </cell>
          <cell r="AC4527" t="str">
            <v>Pemerintah Kab. Tolitoli</v>
          </cell>
          <cell r="AD4527" t="str">
            <v>Pemerintah Kab. Tolitoli</v>
          </cell>
        </row>
        <row r="4528">
          <cell r="A4528">
            <v>4526</v>
          </cell>
          <cell r="B4528" t="str">
            <v>196806111988032006</v>
          </cell>
          <cell r="C4528" t="str">
            <v>140213797</v>
          </cell>
          <cell r="D4528" t="str">
            <v>PATMAWATI MOHAMMAD JUSUF</v>
          </cell>
          <cell r="E4528" t="str">
            <v/>
          </cell>
          <cell r="F4528" t="str">
            <v>SH</v>
          </cell>
          <cell r="G4528" t="str">
            <v>TOLITOLI</v>
          </cell>
          <cell r="H4528" t="str">
            <v>11 - 06 - 1968</v>
          </cell>
          <cell r="I4528" t="str">
            <v>II/a</v>
          </cell>
          <cell r="J4528" t="str">
            <v>01 - 03 - 1988</v>
          </cell>
          <cell r="K4528" t="str">
            <v>01 - 07 - 1989</v>
          </cell>
          <cell r="L4528" t="str">
            <v>P</v>
          </cell>
          <cell r="M4528" t="str">
            <v>IV/a</v>
          </cell>
          <cell r="N4528" t="str">
            <v>01 - 04 - 2015</v>
          </cell>
          <cell r="O4528" t="str">
            <v>22</v>
          </cell>
          <cell r="P4528" t="str">
            <v>1</v>
          </cell>
          <cell r="Q4528" t="str">
            <v>32</v>
          </cell>
          <cell r="R4528" t="str">
            <v>11 - 01 - 2017</v>
          </cell>
          <cell r="S4528" t="str">
            <v>Kepala Bidang Pelayanan Kesehatan</v>
          </cell>
          <cell r="T4528" t="str">
            <v/>
          </cell>
          <cell r="U4528" t="str">
            <v/>
          </cell>
          <cell r="V4528" t="str">
            <v/>
          </cell>
          <cell r="W4528" t="str">
            <v>Bidang Pelayanan Kesehatan</v>
          </cell>
          <cell r="X4528" t="str">
            <v>Dinas Kesehatan</v>
          </cell>
          <cell r="Y4528" t="str">
            <v>S-1/STRATA SATU</v>
          </cell>
          <cell r="Z4528" t="str">
            <v>31-12-2002</v>
          </cell>
          <cell r="AA4528" t="str">
            <v>Aktif</v>
          </cell>
          <cell r="AB4528" t="str">
            <v>PNS Daerah Kab./Kota yang bekerja pada Kab./Kota</v>
          </cell>
          <cell r="AC4528" t="str">
            <v>Pemerintah Kab. Tolitoli</v>
          </cell>
          <cell r="AD4528" t="str">
            <v>Pemerintah Kab. Tolitoli</v>
          </cell>
        </row>
        <row r="4529">
          <cell r="A4529">
            <v>4527</v>
          </cell>
          <cell r="B4529" t="str">
            <v>196701051994031013</v>
          </cell>
          <cell r="C4529" t="str">
            <v>570011745</v>
          </cell>
          <cell r="D4529" t="str">
            <v>A SUPARDY</v>
          </cell>
          <cell r="E4529" t="str">
            <v/>
          </cell>
          <cell r="F4529" t="str">
            <v>S.Sos</v>
          </cell>
          <cell r="G4529" t="str">
            <v>BONE</v>
          </cell>
          <cell r="H4529" t="str">
            <v>05 - 01 - 1967</v>
          </cell>
          <cell r="I4529" t="str">
            <v>II/a</v>
          </cell>
          <cell r="J4529" t="str">
            <v>01 - 03 - 1994</v>
          </cell>
          <cell r="K4529" t="str">
            <v>01 - 08 - 1995</v>
          </cell>
          <cell r="L4529" t="str">
            <v>L</v>
          </cell>
          <cell r="M4529" t="str">
            <v>IV/a</v>
          </cell>
          <cell r="N4529" t="str">
            <v>01 - 04 - 2018</v>
          </cell>
          <cell r="O4529" t="str">
            <v>19</v>
          </cell>
          <cell r="P4529" t="str">
            <v>1</v>
          </cell>
          <cell r="Q4529" t="str">
            <v>32</v>
          </cell>
          <cell r="R4529" t="str">
            <v>11 - 01 - 2017</v>
          </cell>
          <cell r="S4529" t="str">
            <v>Sekretaris</v>
          </cell>
          <cell r="T4529" t="str">
            <v/>
          </cell>
          <cell r="U4529" t="str">
            <v/>
          </cell>
          <cell r="V4529" t="str">
            <v/>
          </cell>
          <cell r="W4529" t="str">
            <v>Sekretariat</v>
          </cell>
          <cell r="X4529" t="str">
            <v>Kecamatan Dondo</v>
          </cell>
          <cell r="Y4529" t="str">
            <v>S-1 ILMU ADMINISTRASI</v>
          </cell>
          <cell r="Z4529" t="str">
            <v>01-01-2003</v>
          </cell>
          <cell r="AA4529" t="str">
            <v>Aktif</v>
          </cell>
          <cell r="AB4529" t="str">
            <v>PNS Daerah Kab./Kota yang bekerja pada Kab./Kota</v>
          </cell>
          <cell r="AC4529" t="str">
            <v>Pemerintah Kab. Tolitoli</v>
          </cell>
          <cell r="AD4529" t="str">
            <v>Pemerintah Kab. Tolitoli</v>
          </cell>
        </row>
        <row r="4530">
          <cell r="A4530">
            <v>4528</v>
          </cell>
          <cell r="B4530" t="str">
            <v>198307062002121001</v>
          </cell>
          <cell r="C4530" t="str">
            <v>010267912</v>
          </cell>
          <cell r="D4530" t="str">
            <v>ABDUL RAHIM</v>
          </cell>
          <cell r="E4530" t="str">
            <v/>
          </cell>
          <cell r="F4530" t="str">
            <v>S.STP</v>
          </cell>
          <cell r="G4530" t="str">
            <v>TOLITOLI</v>
          </cell>
          <cell r="H4530" t="str">
            <v>06 - 07 - 1983</v>
          </cell>
          <cell r="I4530" t="str">
            <v>II/a</v>
          </cell>
          <cell r="J4530" t="str">
            <v>01 - 12 - 2002</v>
          </cell>
          <cell r="K4530" t="str">
            <v>01 - 10 - 2004</v>
          </cell>
          <cell r="L4530" t="str">
            <v>L</v>
          </cell>
          <cell r="M4530" t="str">
            <v>III/d</v>
          </cell>
          <cell r="N4530" t="str">
            <v>01 - 10 - 2014</v>
          </cell>
          <cell r="O4530" t="str">
            <v>8</v>
          </cell>
          <cell r="P4530" t="str">
            <v>0</v>
          </cell>
          <cell r="Q4530" t="str">
            <v>32</v>
          </cell>
          <cell r="R4530" t="str">
            <v>11 - 01 - 2017</v>
          </cell>
          <cell r="S4530" t="str">
            <v>Sekretaris</v>
          </cell>
          <cell r="T4530" t="str">
            <v/>
          </cell>
          <cell r="U4530" t="str">
            <v/>
          </cell>
          <cell r="V4530" t="str">
            <v/>
          </cell>
          <cell r="W4530" t="str">
            <v>Sekretariat</v>
          </cell>
          <cell r="X4530" t="str">
            <v>Kecamatan Dampal Utara</v>
          </cell>
          <cell r="Y4530" t="str">
            <v>D-IV STPDN</v>
          </cell>
          <cell r="Z4530" t="str">
            <v>31-12-2006</v>
          </cell>
          <cell r="AA4530" t="str">
            <v>Tugas Belajar</v>
          </cell>
          <cell r="AB4530" t="str">
            <v>PNS Daerah Kab./Kota yang bekerja pada Kab./Kota</v>
          </cell>
          <cell r="AC4530" t="str">
            <v>Pemerintah Kab. Tolitoli</v>
          </cell>
          <cell r="AD4530" t="str">
            <v>Pemerintah Kab. Tolitoli</v>
          </cell>
        </row>
        <row r="4531">
          <cell r="A4531">
            <v>4529</v>
          </cell>
          <cell r="B4531" t="str">
            <v>196805121993032008</v>
          </cell>
          <cell r="C4531" t="str">
            <v>570011281</v>
          </cell>
          <cell r="D4531" t="str">
            <v>TATI ROCHAJATI</v>
          </cell>
          <cell r="E4531" t="str">
            <v/>
          </cell>
          <cell r="F4531" t="str">
            <v>SP</v>
          </cell>
          <cell r="G4531" t="str">
            <v>BOGOR</v>
          </cell>
          <cell r="H4531" t="str">
            <v>12 - 05 - 1968</v>
          </cell>
          <cell r="I4531" t="str">
            <v>II/a</v>
          </cell>
          <cell r="J4531" t="str">
            <v>01 - 03 - 1993</v>
          </cell>
          <cell r="K4531" t="str">
            <v>01 - 08 - 1994</v>
          </cell>
          <cell r="L4531" t="str">
            <v>P</v>
          </cell>
          <cell r="M4531" t="str">
            <v>III/d</v>
          </cell>
          <cell r="N4531" t="str">
            <v>01 - 04 - 2014</v>
          </cell>
          <cell r="O4531" t="str">
            <v>16</v>
          </cell>
          <cell r="P4531" t="str">
            <v>1</v>
          </cell>
          <cell r="Q4531" t="str">
            <v>32</v>
          </cell>
          <cell r="R4531" t="str">
            <v>11 - 01 - 2017</v>
          </cell>
          <cell r="S4531" t="str">
            <v>Kepala Bidang Produksi Hortikultura</v>
          </cell>
          <cell r="T4531" t="str">
            <v/>
          </cell>
          <cell r="U4531" t="str">
            <v/>
          </cell>
          <cell r="V4531" t="str">
            <v/>
          </cell>
          <cell r="W4531" t="str">
            <v>Bidang Produksi Hortikultura</v>
          </cell>
          <cell r="X4531" t="str">
            <v>Dinas Tanaman Pangan Dan Hortikultura</v>
          </cell>
          <cell r="Y4531" t="str">
            <v>S-1 BUDIDAYA PERTANIAN</v>
          </cell>
          <cell r="Z4531" t="str">
            <v>31-12-2002</v>
          </cell>
          <cell r="AA4531" t="str">
            <v>Aktif</v>
          </cell>
          <cell r="AB4531" t="str">
            <v>PNS Daerah Kab./Kota yang bekerja pada Kab./Kota</v>
          </cell>
          <cell r="AC4531" t="str">
            <v>Pemerintah Kab. Tolitoli</v>
          </cell>
          <cell r="AD4531" t="str">
            <v>Pemerintah Kab. Tolitoli</v>
          </cell>
        </row>
        <row r="4532">
          <cell r="A4532">
            <v>4530</v>
          </cell>
          <cell r="B4532" t="str">
            <v>196703121993031011</v>
          </cell>
          <cell r="C4532" t="str">
            <v>570011269</v>
          </cell>
          <cell r="D4532" t="str">
            <v>IDHAM A RIFAI</v>
          </cell>
          <cell r="E4532" t="str">
            <v/>
          </cell>
          <cell r="F4532" t="str">
            <v>S.SOS</v>
          </cell>
          <cell r="G4532" t="str">
            <v>TOLITOLI</v>
          </cell>
          <cell r="H4532" t="str">
            <v>12 - 03 - 1967</v>
          </cell>
          <cell r="I4532" t="str">
            <v>II/a</v>
          </cell>
          <cell r="J4532" t="str">
            <v>01 - 03 - 1993</v>
          </cell>
          <cell r="K4532" t="str">
            <v>01 - 02 - 1995</v>
          </cell>
          <cell r="L4532" t="str">
            <v>L</v>
          </cell>
          <cell r="M4532" t="str">
            <v>III/d</v>
          </cell>
          <cell r="N4532" t="str">
            <v>01 - 10 - 2009</v>
          </cell>
          <cell r="O4532" t="str">
            <v>16</v>
          </cell>
          <cell r="P4532" t="str">
            <v>0</v>
          </cell>
          <cell r="Q4532" t="str">
            <v>32</v>
          </cell>
          <cell r="R4532" t="str">
            <v>11 - 01 - 2017</v>
          </cell>
          <cell r="S4532" t="str">
            <v>Kepala Bidang Pemanfaatan Data Dan Inovasi Pelayanan</v>
          </cell>
          <cell r="T4532" t="str">
            <v/>
          </cell>
          <cell r="U4532" t="str">
            <v/>
          </cell>
          <cell r="V4532" t="str">
            <v/>
          </cell>
          <cell r="W4532" t="str">
            <v>Bidang Pemanfaatan Data Dan Inovasi Pelayanan</v>
          </cell>
          <cell r="X4532" t="str">
            <v>Dinas Kependudukan Dan Pencatatan Sipil</v>
          </cell>
          <cell r="Y4532" t="str">
            <v>S-1 SOSIAL POLITIK</v>
          </cell>
          <cell r="Z4532" t="str">
            <v>31-12-2002</v>
          </cell>
          <cell r="AA4532" t="str">
            <v>Aktif</v>
          </cell>
          <cell r="AB4532" t="str">
            <v>PNS Daerah Kab./Kota yang bekerja pada Kab./Kota</v>
          </cell>
          <cell r="AC4532" t="str">
            <v>Pemerintah Kab. Tolitoli</v>
          </cell>
          <cell r="AD4532" t="str">
            <v>Pemerintah Kab. Tolitoli</v>
          </cell>
        </row>
        <row r="4533">
          <cell r="A4533">
            <v>4531</v>
          </cell>
          <cell r="B4533" t="str">
            <v>197202241992032005</v>
          </cell>
          <cell r="C4533" t="str">
            <v>570011029</v>
          </cell>
          <cell r="D4533" t="str">
            <v>DIARAH MATANTI T DG PAREBBA</v>
          </cell>
          <cell r="E4533" t="str">
            <v/>
          </cell>
          <cell r="F4533" t="str">
            <v>SE</v>
          </cell>
          <cell r="G4533" t="str">
            <v>TOLITOLI</v>
          </cell>
          <cell r="H4533" t="str">
            <v>24 - 02 - 1972</v>
          </cell>
          <cell r="I4533" t="str">
            <v>II/a</v>
          </cell>
          <cell r="J4533" t="str">
            <v>01 - 03 - 1992</v>
          </cell>
          <cell r="K4533" t="str">
            <v>01 - 02 - 1994</v>
          </cell>
          <cell r="L4533" t="str">
            <v>P</v>
          </cell>
          <cell r="M4533" t="str">
            <v>III/d</v>
          </cell>
          <cell r="N4533" t="str">
            <v>01 - 04 - 2018</v>
          </cell>
          <cell r="O4533" t="str">
            <v>21</v>
          </cell>
          <cell r="P4533" t="str">
            <v>1</v>
          </cell>
          <cell r="Q4533" t="str">
            <v>32</v>
          </cell>
          <cell r="R4533" t="str">
            <v>11 - 01 - 2017</v>
          </cell>
          <cell r="S4533" t="str">
            <v>Kepala Bidang Perlindungan Perempuan Dan Anak</v>
          </cell>
          <cell r="T4533" t="str">
            <v/>
          </cell>
          <cell r="U4533" t="str">
            <v/>
          </cell>
          <cell r="V4533" t="str">
            <v/>
          </cell>
          <cell r="W4533" t="str">
            <v>Bidang Perlindungan Perempuan Dan Anak</v>
          </cell>
          <cell r="X4533" t="str">
            <v>Dinas Pemberdayaan Perempuan Dan Perlindungan Anak</v>
          </cell>
          <cell r="Y4533" t="str">
            <v>S-1 EKONOMI MANAJEMEN</v>
          </cell>
          <cell r="Z4533" t="str">
            <v>31-12-2011</v>
          </cell>
          <cell r="AA4533" t="str">
            <v>Aktif</v>
          </cell>
          <cell r="AB4533" t="str">
            <v>PNS Daerah Kab./Kota yang bekerja pada Kab./Kota</v>
          </cell>
          <cell r="AC4533" t="str">
            <v>Pemerintah Kab. Tolitoli</v>
          </cell>
          <cell r="AD4533" t="str">
            <v>Pemerintah Kab. Tolitoli</v>
          </cell>
        </row>
        <row r="4534">
          <cell r="A4534">
            <v>4532</v>
          </cell>
          <cell r="B4534" t="str">
            <v>197405291994031003</v>
          </cell>
          <cell r="C4534" t="str">
            <v>570011744</v>
          </cell>
          <cell r="D4534" t="str">
            <v>ADRIANSYAH M ABUBAKAR</v>
          </cell>
          <cell r="E4534" t="str">
            <v/>
          </cell>
          <cell r="F4534" t="str">
            <v>SP</v>
          </cell>
          <cell r="G4534" t="str">
            <v>TOLITOLI</v>
          </cell>
          <cell r="H4534" t="str">
            <v>29 - 05 - 1974</v>
          </cell>
          <cell r="I4534" t="str">
            <v>II/a</v>
          </cell>
          <cell r="J4534" t="str">
            <v>01 - 03 - 1994</v>
          </cell>
          <cell r="K4534" t="str">
            <v>01 - 10 - 1995</v>
          </cell>
          <cell r="L4534" t="str">
            <v>L</v>
          </cell>
          <cell r="M4534" t="str">
            <v>IV/a</v>
          </cell>
          <cell r="N4534" t="str">
            <v>01 - 04 - 2016</v>
          </cell>
          <cell r="O4534" t="str">
            <v>17</v>
          </cell>
          <cell r="P4534" t="str">
            <v>1</v>
          </cell>
          <cell r="Q4534" t="str">
            <v>32</v>
          </cell>
          <cell r="R4534" t="str">
            <v>11 - 01 - 2017</v>
          </cell>
          <cell r="S4534" t="str">
            <v>Kepala Bidang Pengolahan Perizinan</v>
          </cell>
          <cell r="T4534" t="str">
            <v/>
          </cell>
          <cell r="U4534" t="str">
            <v/>
          </cell>
          <cell r="V4534" t="str">
            <v/>
          </cell>
          <cell r="W4534" t="str">
            <v>Bidang Pengolahan Perizinan</v>
          </cell>
          <cell r="X4534" t="str">
            <v>Dinas Penanaman Modal Dan Pelayanan Terpadu Satu Pintu</v>
          </cell>
          <cell r="Y4534" t="str">
            <v>S-1 PERTANIAN</v>
          </cell>
          <cell r="Z4534" t="str">
            <v>31-12-2003</v>
          </cell>
          <cell r="AA4534" t="str">
            <v>Aktif</v>
          </cell>
          <cell r="AB4534" t="str">
            <v>PNS Daerah Kab./Kota yang bekerja pada Kab./Kota</v>
          </cell>
          <cell r="AC4534" t="str">
            <v>Pemerintah Kab. Tolitoli</v>
          </cell>
          <cell r="AD4534" t="str">
            <v>Pemerintah Kab. Tolitoli</v>
          </cell>
        </row>
        <row r="4535">
          <cell r="A4535">
            <v>4533</v>
          </cell>
          <cell r="B4535" t="str">
            <v>197408212000121004</v>
          </cell>
          <cell r="C4535" t="str">
            <v>570013200</v>
          </cell>
          <cell r="D4535" t="str">
            <v>RUDY</v>
          </cell>
          <cell r="E4535" t="str">
            <v/>
          </cell>
          <cell r="F4535" t="str">
            <v>S.Sos, M.Si</v>
          </cell>
          <cell r="G4535" t="str">
            <v>SURABAYA</v>
          </cell>
          <cell r="H4535" t="str">
            <v>21 - 08 - 1974</v>
          </cell>
          <cell r="I4535" t="str">
            <v>III/a</v>
          </cell>
          <cell r="J4535" t="str">
            <v>01 - 12 - 2000</v>
          </cell>
          <cell r="K4535" t="str">
            <v>01 - 04 - 2002</v>
          </cell>
          <cell r="L4535" t="str">
            <v>L</v>
          </cell>
          <cell r="M4535" t="str">
            <v>IV/a</v>
          </cell>
          <cell r="N4535" t="str">
            <v>01 - 04 - 2016</v>
          </cell>
          <cell r="O4535" t="str">
            <v>15</v>
          </cell>
          <cell r="P4535" t="str">
            <v>4</v>
          </cell>
          <cell r="Q4535" t="str">
            <v>32</v>
          </cell>
          <cell r="R4535" t="str">
            <v>02 - 05 - 2018</v>
          </cell>
          <cell r="S4535" t="str">
            <v>Kepala Bidang Pengembangan Masyarakat Dan Kawasan Transmigrasi</v>
          </cell>
          <cell r="T4535" t="str">
            <v/>
          </cell>
          <cell r="U4535" t="str">
            <v/>
          </cell>
          <cell r="V4535" t="str">
            <v/>
          </cell>
          <cell r="W4535" t="str">
            <v>Bidang Pengembangan Masyarakat Dan Kawasan Transmigrasi</v>
          </cell>
          <cell r="X4535" t="str">
            <v>Dinas Transmigrasi</v>
          </cell>
          <cell r="Y4535" t="str">
            <v>S-2 MAGISTER SAINS</v>
          </cell>
          <cell r="Z4535" t="str">
            <v>31-12-2006</v>
          </cell>
          <cell r="AA4535" t="str">
            <v>Aktif</v>
          </cell>
          <cell r="AB4535" t="str">
            <v>PNS Daerah Kab./Kota yang bekerja pada Kab./Kota</v>
          </cell>
          <cell r="AC4535" t="str">
            <v>Pemerintah Kab. Tolitoli</v>
          </cell>
          <cell r="AD4535" t="str">
            <v>Pemerintah Kab. Tolitoli</v>
          </cell>
        </row>
        <row r="4536">
          <cell r="A4536">
            <v>4534</v>
          </cell>
          <cell r="B4536" t="str">
            <v>197102191994031003</v>
          </cell>
          <cell r="C4536" t="str">
            <v>570011881</v>
          </cell>
          <cell r="D4536" t="str">
            <v>ABDUL HALIM BANTILAN</v>
          </cell>
          <cell r="E4536" t="str">
            <v/>
          </cell>
          <cell r="F4536" t="str">
            <v>ST,M.SI</v>
          </cell>
          <cell r="G4536" t="str">
            <v>JAWA TIMUR</v>
          </cell>
          <cell r="H4536" t="str">
            <v>19 - 02 - 1971</v>
          </cell>
          <cell r="I4536" t="str">
            <v>II/a</v>
          </cell>
          <cell r="J4536" t="str">
            <v>01 - 03 - 1994</v>
          </cell>
          <cell r="K4536" t="str">
            <v>01 - 12 - 1995</v>
          </cell>
          <cell r="L4536" t="str">
            <v>L</v>
          </cell>
          <cell r="M4536" t="str">
            <v>IV/a</v>
          </cell>
          <cell r="N4536" t="str">
            <v>01 - 04 - 2016</v>
          </cell>
          <cell r="O4536" t="str">
            <v>17</v>
          </cell>
          <cell r="P4536" t="str">
            <v>0</v>
          </cell>
          <cell r="Q4536" t="str">
            <v>32</v>
          </cell>
          <cell r="R4536" t="str">
            <v>11 - 01 - 2017</v>
          </cell>
          <cell r="S4536" t="str">
            <v>Kepala Bidang Perumahan</v>
          </cell>
          <cell r="T4536" t="str">
            <v/>
          </cell>
          <cell r="U4536" t="str">
            <v/>
          </cell>
          <cell r="V4536" t="str">
            <v/>
          </cell>
          <cell r="W4536" t="str">
            <v>Bidang Perumahan</v>
          </cell>
          <cell r="X4536" t="str">
            <v>Dinas Perumahan Rakyat Dan Kawasan Pemukiman</v>
          </cell>
          <cell r="Y4536" t="str">
            <v>S-2 MAGISTER SAINS</v>
          </cell>
          <cell r="Z4536" t="str">
            <v>31-12-2002</v>
          </cell>
          <cell r="AA4536" t="str">
            <v>Aktif</v>
          </cell>
          <cell r="AB4536" t="str">
            <v>PNS Daerah Kab./Kota yang bekerja pada Kab./Kota</v>
          </cell>
          <cell r="AC4536" t="str">
            <v>Pemerintah Kab. Tolitoli</v>
          </cell>
          <cell r="AD4536" t="str">
            <v>Pemerintah Kab. Tolitoli</v>
          </cell>
        </row>
        <row r="4537">
          <cell r="A4537">
            <v>4535</v>
          </cell>
          <cell r="B4537" t="str">
            <v>196503101995031001</v>
          </cell>
          <cell r="C4537" t="str">
            <v>570012046</v>
          </cell>
          <cell r="D4537" t="str">
            <v>ARNOLD SONDAKH</v>
          </cell>
          <cell r="E4537" t="str">
            <v/>
          </cell>
          <cell r="F4537" t="str">
            <v>S.A.P., MH</v>
          </cell>
          <cell r="G4537" t="str">
            <v>LEOK I</v>
          </cell>
          <cell r="H4537" t="str">
            <v>10 - 03 - 1965</v>
          </cell>
          <cell r="I4537" t="str">
            <v>II/a</v>
          </cell>
          <cell r="J4537" t="str">
            <v>01 - 03 - 1995</v>
          </cell>
          <cell r="K4537" t="str">
            <v>01 - 03 - 1996</v>
          </cell>
          <cell r="L4537" t="str">
            <v>L</v>
          </cell>
          <cell r="M4537" t="str">
            <v>III/d</v>
          </cell>
          <cell r="N4537" t="str">
            <v>01 - 04 - 2015</v>
          </cell>
          <cell r="O4537" t="str">
            <v>15</v>
          </cell>
          <cell r="P4537" t="str">
            <v>1</v>
          </cell>
          <cell r="Q4537" t="str">
            <v>32</v>
          </cell>
          <cell r="R4537" t="str">
            <v>08 - 01 - 2015</v>
          </cell>
          <cell r="S4537" t="str">
            <v>Kepala Bidang Pembinaan Dan Pengawasan Metrologi Legal</v>
          </cell>
          <cell r="T4537" t="str">
            <v/>
          </cell>
          <cell r="U4537" t="str">
            <v/>
          </cell>
          <cell r="V4537" t="str">
            <v/>
          </cell>
          <cell r="W4537" t="str">
            <v>Bidang Pembinaan Dan Pengawasan Metrologi Legal</v>
          </cell>
          <cell r="X4537" t="str">
            <v>Dinas Perindustrian, Perdagangan Dan Pengelolaan Pasar</v>
          </cell>
          <cell r="Y4537" t="str">
            <v>S-2 ILMU HUKUM</v>
          </cell>
          <cell r="Z4537" t="str">
            <v>31-12-2009</v>
          </cell>
          <cell r="AA4537" t="str">
            <v>Aktif</v>
          </cell>
          <cell r="AB4537" t="str">
            <v>PNS Daerah Kab./Kota yang bekerja pada Kab./Kota</v>
          </cell>
          <cell r="AC4537" t="str">
            <v>Pemerintah Kab. Tolitoli</v>
          </cell>
          <cell r="AD4537" t="str">
            <v>Pemerintah Kab. Tolitoli</v>
          </cell>
        </row>
        <row r="4538">
          <cell r="A4538">
            <v>4536</v>
          </cell>
          <cell r="B4538" t="str">
            <v>196206291985031009</v>
          </cell>
          <cell r="C4538" t="str">
            <v>010178582</v>
          </cell>
          <cell r="D4538" t="str">
            <v>ABD RASYID MARAKA</v>
          </cell>
          <cell r="E4538" t="str">
            <v/>
          </cell>
          <cell r="F4538" t="str">
            <v>S.Ag</v>
          </cell>
          <cell r="G4538" t="str">
            <v>TOLITOLI</v>
          </cell>
          <cell r="H4538" t="str">
            <v>29 - 06 - 1962</v>
          </cell>
          <cell r="I4538" t="str">
            <v>II/a</v>
          </cell>
          <cell r="J4538" t="str">
            <v>01 - 03 - 1985</v>
          </cell>
          <cell r="K4538" t="str">
            <v>01 - 10 - 1986</v>
          </cell>
          <cell r="L4538" t="str">
            <v>L</v>
          </cell>
          <cell r="M4538" t="str">
            <v>IV/a</v>
          </cell>
          <cell r="N4538" t="str">
            <v>01 - 04 - 2010</v>
          </cell>
          <cell r="O4538" t="str">
            <v>20</v>
          </cell>
          <cell r="P4538" t="str">
            <v>1</v>
          </cell>
          <cell r="Q4538" t="str">
            <v>32</v>
          </cell>
          <cell r="R4538" t="str">
            <v>11 - 01 - 2017</v>
          </cell>
          <cell r="S4538" t="str">
            <v>Kepala Bidang Ketahanan Ekonomi, Sosial Budaya Dan Organisasi Kemasyarakatan</v>
          </cell>
          <cell r="T4538" t="str">
            <v/>
          </cell>
          <cell r="U4538" t="str">
            <v/>
          </cell>
          <cell r="V4538" t="str">
            <v/>
          </cell>
          <cell r="W4538" t="str">
            <v>Bidang Ketahanan Ekonomi, Sosial Budaya Dan Organisasi Kemasyarakatan</v>
          </cell>
          <cell r="X4538" t="str">
            <v>Badan Kesatuan Bangsa Dan Politik</v>
          </cell>
          <cell r="Y4538" t="str">
            <v>S-1/STRATA SATU</v>
          </cell>
          <cell r="Z4538" t="str">
            <v>31-12-1998</v>
          </cell>
          <cell r="AA4538" t="str">
            <v>Aktif</v>
          </cell>
          <cell r="AB4538" t="str">
            <v>PNS Daerah Kab./Kota yang bekerja pada Kab./Kota</v>
          </cell>
          <cell r="AC4538" t="str">
            <v>Pemerintah Kab. Tolitoli</v>
          </cell>
          <cell r="AD4538" t="str">
            <v>Pemerintah Kab. Tolitoli</v>
          </cell>
        </row>
        <row r="4539">
          <cell r="A4539">
            <v>4537</v>
          </cell>
          <cell r="B4539" t="str">
            <v>197901122008011007</v>
          </cell>
          <cell r="C4539" t="str">
            <v>570036189</v>
          </cell>
          <cell r="D4539" t="str">
            <v>TRI WAHYUDI</v>
          </cell>
          <cell r="E4539" t="str">
            <v/>
          </cell>
          <cell r="F4539" t="str">
            <v>SST.,MM</v>
          </cell>
          <cell r="G4539" t="str">
            <v>TOLITOLI</v>
          </cell>
          <cell r="H4539" t="str">
            <v>12 - 01 - 1979</v>
          </cell>
          <cell r="I4539" t="str">
            <v>III/a</v>
          </cell>
          <cell r="J4539" t="str">
            <v>01 - 01 - 2008</v>
          </cell>
          <cell r="K4539" t="str">
            <v>01 - 12 - 2009</v>
          </cell>
          <cell r="L4539" t="str">
            <v>L</v>
          </cell>
          <cell r="M4539" t="str">
            <v>III/d</v>
          </cell>
          <cell r="N4539" t="str">
            <v>01 - 04 - 2018</v>
          </cell>
          <cell r="O4539" t="str">
            <v>14</v>
          </cell>
          <cell r="P4539" t="str">
            <v>3</v>
          </cell>
          <cell r="Q4539" t="str">
            <v>32</v>
          </cell>
          <cell r="R4539" t="str">
            <v>11 - 01 - 2017</v>
          </cell>
          <cell r="S4539" t="str">
            <v>Kepala Bidang PBB Dan BPHTB</v>
          </cell>
          <cell r="T4539" t="str">
            <v/>
          </cell>
          <cell r="U4539" t="str">
            <v/>
          </cell>
          <cell r="V4539" t="str">
            <v/>
          </cell>
          <cell r="W4539" t="str">
            <v>Bidang PBB Dan BPHTB</v>
          </cell>
          <cell r="X4539" t="str">
            <v>Badan Keuangan Daerah</v>
          </cell>
          <cell r="Y4539" t="str">
            <v>S-2 MAGISTER MANAJEMEN</v>
          </cell>
          <cell r="Z4539" t="str">
            <v>01-01-2008</v>
          </cell>
          <cell r="AA4539" t="str">
            <v>Aktif</v>
          </cell>
          <cell r="AB4539" t="str">
            <v>PNS Daerah Kab./Kota yang bekerja pada Kab./Kota</v>
          </cell>
          <cell r="AC4539" t="str">
            <v>Pemerintah Kab. Tolitoli</v>
          </cell>
          <cell r="AD4539" t="str">
            <v>Pemerintah Kab. Tolitoli</v>
          </cell>
        </row>
        <row r="4540">
          <cell r="A4540">
            <v>4538</v>
          </cell>
          <cell r="B4540" t="str">
            <v>197212102000031005</v>
          </cell>
          <cell r="C4540" t="str">
            <v>570013002</v>
          </cell>
          <cell r="D4540" t="str">
            <v>MOH SYARIF</v>
          </cell>
          <cell r="E4540" t="str">
            <v/>
          </cell>
          <cell r="F4540" t="str">
            <v>SH</v>
          </cell>
          <cell r="G4540" t="str">
            <v>TOLITOLI</v>
          </cell>
          <cell r="H4540" t="str">
            <v>10 - 12 - 1972</v>
          </cell>
          <cell r="I4540" t="str">
            <v>II/a</v>
          </cell>
          <cell r="J4540" t="str">
            <v>01 - 03 - 2000</v>
          </cell>
          <cell r="K4540" t="str">
            <v>01 - 03 - 2001</v>
          </cell>
          <cell r="L4540" t="str">
            <v>L</v>
          </cell>
          <cell r="M4540" t="str">
            <v>III/d</v>
          </cell>
          <cell r="N4540" t="str">
            <v>01 - 04 - 2014</v>
          </cell>
          <cell r="O4540" t="str">
            <v>10</v>
          </cell>
          <cell r="P4540" t="str">
            <v>1</v>
          </cell>
          <cell r="Q4540" t="str">
            <v>32</v>
          </cell>
          <cell r="R4540" t="str">
            <v>11 - 01 - 2017</v>
          </cell>
          <cell r="S4540" t="str">
            <v>Kepala Bidang Pembinaan Hubungan Industrial Dan Syarat Kerja</v>
          </cell>
          <cell r="T4540" t="str">
            <v/>
          </cell>
          <cell r="U4540" t="str">
            <v/>
          </cell>
          <cell r="V4540" t="str">
            <v/>
          </cell>
          <cell r="W4540" t="str">
            <v>Bidang Pembinaan Hubungan Industrial Dan Syarat Kerja</v>
          </cell>
          <cell r="X4540" t="str">
            <v>Dinas Tenaga Kerja</v>
          </cell>
          <cell r="Y4540" t="str">
            <v>S-1 ILMU HUKUM</v>
          </cell>
          <cell r="Z4540" t="str">
            <v>31-12-2004</v>
          </cell>
          <cell r="AA4540" t="str">
            <v>Aktif</v>
          </cell>
          <cell r="AB4540" t="str">
            <v>PNS Daerah Kab./Kota yang bekerja pada Kab./Kota</v>
          </cell>
          <cell r="AC4540" t="str">
            <v>Pemerintah Kab. Tolitoli</v>
          </cell>
          <cell r="AD4540" t="str">
            <v>Pemerintah Kab. Tolitoli</v>
          </cell>
        </row>
        <row r="4541">
          <cell r="A4541">
            <v>4539</v>
          </cell>
          <cell r="B4541" t="str">
            <v>196108131991031007</v>
          </cell>
          <cell r="C4541" t="str">
            <v>050062202</v>
          </cell>
          <cell r="D4541" t="str">
            <v>SALSMAN APTIUS SUPARI</v>
          </cell>
          <cell r="E4541" t="str">
            <v>DRS</v>
          </cell>
          <cell r="F4541" t="str">
            <v/>
          </cell>
          <cell r="G4541" t="str">
            <v>POSO</v>
          </cell>
          <cell r="H4541" t="str">
            <v>13 - 08 - 1961</v>
          </cell>
          <cell r="I4541" t="str">
            <v>III/a</v>
          </cell>
          <cell r="J4541" t="str">
            <v>01 - 03 - 1991</v>
          </cell>
          <cell r="K4541" t="str">
            <v>01 - 06 - 1992</v>
          </cell>
          <cell r="L4541" t="str">
            <v>L</v>
          </cell>
          <cell r="M4541" t="str">
            <v>IV/b</v>
          </cell>
          <cell r="N4541" t="str">
            <v>01 - 04 - 2011</v>
          </cell>
          <cell r="O4541" t="str">
            <v>20</v>
          </cell>
          <cell r="P4541" t="str">
            <v>1</v>
          </cell>
          <cell r="Q4541" t="str">
            <v>32</v>
          </cell>
          <cell r="R4541" t="str">
            <v>11 - 01 - 2017</v>
          </cell>
          <cell r="S4541" t="str">
            <v>Kepala Bidang Perhubungan Udara</v>
          </cell>
          <cell r="T4541" t="str">
            <v/>
          </cell>
          <cell r="U4541" t="str">
            <v/>
          </cell>
          <cell r="V4541" t="str">
            <v/>
          </cell>
          <cell r="W4541" t="str">
            <v>Bidang Perhubungan Udara</v>
          </cell>
          <cell r="X4541" t="str">
            <v>Dinas Perhubungan</v>
          </cell>
          <cell r="Y4541" t="str">
            <v>S-1/STRATA SATU</v>
          </cell>
          <cell r="Z4541" t="str">
            <v>31-12-1988</v>
          </cell>
          <cell r="AA4541" t="str">
            <v>Aktif</v>
          </cell>
          <cell r="AB4541" t="str">
            <v>PNS Daerah Kab./Kota yang bekerja pada Kab./Kota</v>
          </cell>
          <cell r="AC4541" t="str">
            <v>Pemerintah Kab. Tolitoli</v>
          </cell>
          <cell r="AD4541" t="str">
            <v>Pemerintah Kab. Tolitoli</v>
          </cell>
        </row>
        <row r="4542">
          <cell r="A4542">
            <v>4540</v>
          </cell>
          <cell r="B4542" t="str">
            <v>195912311986081004</v>
          </cell>
          <cell r="C4542" t="str">
            <v>570009609</v>
          </cell>
          <cell r="D4542" t="str">
            <v>KAHARUDDIN</v>
          </cell>
          <cell r="E4542" t="str">
            <v/>
          </cell>
          <cell r="F4542" t="str">
            <v>Sm.HK</v>
          </cell>
          <cell r="G4542" t="str">
            <v>BARRU</v>
          </cell>
          <cell r="H4542" t="str">
            <v>31 - 12 - 1959</v>
          </cell>
          <cell r="I4542" t="str">
            <v>II/b</v>
          </cell>
          <cell r="J4542" t="str">
            <v>01 - 08 - 1986</v>
          </cell>
          <cell r="K4542" t="str">
            <v>01 - 07 - 1988</v>
          </cell>
          <cell r="L4542" t="str">
            <v>L</v>
          </cell>
          <cell r="M4542" t="str">
            <v>IV/a</v>
          </cell>
          <cell r="N4542" t="str">
            <v>01 - 10 - 2013</v>
          </cell>
          <cell r="O4542" t="str">
            <v>25</v>
          </cell>
          <cell r="P4542" t="str">
            <v>2</v>
          </cell>
          <cell r="Q4542" t="str">
            <v>32</v>
          </cell>
          <cell r="R4542" t="str">
            <v>08 - 01 - 2015</v>
          </cell>
          <cell r="S4542" t="str">
            <v>KEPALA BIDANG PERLINDUNGAN DAN KONSERVASI ALAM</v>
          </cell>
          <cell r="T4542" t="str">
            <v/>
          </cell>
          <cell r="U4542" t="str">
            <v/>
          </cell>
          <cell r="V4542" t="str">
            <v/>
          </cell>
          <cell r="W4542" t="str">
            <v>BIDANG PERLINDUNGAN DAN KONSERVASI ALAM</v>
          </cell>
          <cell r="X4542" t="str">
            <v>DINAS KEHUTANAN</v>
          </cell>
          <cell r="Y4542" t="str">
            <v>D-III SARJANA MUDA</v>
          </cell>
          <cell r="Z4542" t="str">
            <v>31-12-1984</v>
          </cell>
          <cell r="AA4542" t="str">
            <v>Aktif</v>
          </cell>
          <cell r="AB4542" t="str">
            <v>PNS Daerah Kab./Kota yang bekerja pada Kab./Kota</v>
          </cell>
          <cell r="AC4542" t="str">
            <v>Pemerintah Kab. Tolitoli</v>
          </cell>
          <cell r="AD4542" t="str">
            <v>Pemerintah Kab. Tolitoli</v>
          </cell>
        </row>
        <row r="4543">
          <cell r="A4543">
            <v>4541</v>
          </cell>
          <cell r="B4543" t="str">
            <v>196305131988032007</v>
          </cell>
          <cell r="C4543" t="str">
            <v>380036359</v>
          </cell>
          <cell r="D4543" t="str">
            <v>NI KETUT RIYASA</v>
          </cell>
          <cell r="E4543" t="str">
            <v/>
          </cell>
          <cell r="F4543" t="str">
            <v/>
          </cell>
          <cell r="G4543" t="str">
            <v>WERDHI AGUNG</v>
          </cell>
          <cell r="H4543" t="str">
            <v>13 - 05 - 1963</v>
          </cell>
          <cell r="I4543" t="str">
            <v>II/a</v>
          </cell>
          <cell r="J4543" t="str">
            <v>01 - 03 - 1988</v>
          </cell>
          <cell r="K4543" t="str">
            <v>01 - 04 - 1989</v>
          </cell>
          <cell r="L4543" t="str">
            <v>P</v>
          </cell>
          <cell r="M4543" t="str">
            <v>III/d</v>
          </cell>
          <cell r="N4543" t="str">
            <v>01 - 04 - 2007</v>
          </cell>
          <cell r="O4543" t="str">
            <v>14</v>
          </cell>
          <cell r="P4543" t="str">
            <v>1</v>
          </cell>
          <cell r="Q4543" t="str">
            <v>32</v>
          </cell>
          <cell r="R4543" t="str">
            <v>02 - 05 - 2018</v>
          </cell>
          <cell r="S4543" t="str">
            <v>Kepala Bidang Pencegahan Dan Pengendalian Penyakit</v>
          </cell>
          <cell r="T4543" t="str">
            <v/>
          </cell>
          <cell r="U4543" t="str">
            <v/>
          </cell>
          <cell r="V4543" t="str">
            <v/>
          </cell>
          <cell r="W4543" t="str">
            <v>Bidang Pencegahan Dan Pengendalian Penyakit</v>
          </cell>
          <cell r="X4543" t="str">
            <v>Dinas Kesehatan</v>
          </cell>
          <cell r="Y4543" t="str">
            <v>SEKOLAH KEBIDANAN</v>
          </cell>
          <cell r="Z4543" t="str">
            <v>31-12-1991</v>
          </cell>
          <cell r="AA4543" t="str">
            <v>Aktif</v>
          </cell>
          <cell r="AB4543" t="str">
            <v>PNS Daerah Kab./Kota yang bekerja pada Kab./Kota</v>
          </cell>
          <cell r="AC4543" t="str">
            <v>Pemerintah Kab. Tolitoli</v>
          </cell>
          <cell r="AD4543" t="str">
            <v>Pemerintah Kab. Tolitoli</v>
          </cell>
        </row>
        <row r="4544">
          <cell r="A4544">
            <v>4542</v>
          </cell>
          <cell r="B4544" t="str">
            <v>197308162001071001</v>
          </cell>
          <cell r="C4544" t="str">
            <v>570013558</v>
          </cell>
          <cell r="D4544" t="str">
            <v>ANDI AGUSSALIM</v>
          </cell>
          <cell r="E4544" t="str">
            <v/>
          </cell>
          <cell r="F4544" t="str">
            <v>SP</v>
          </cell>
          <cell r="G4544" t="str">
            <v>KEPULAUAN SELAYAR</v>
          </cell>
          <cell r="H4544" t="str">
            <v>16 - 08 - 1973</v>
          </cell>
          <cell r="I4544" t="str">
            <v>III/a</v>
          </cell>
          <cell r="J4544" t="str">
            <v>01 - 07 - 2001</v>
          </cell>
          <cell r="K4544" t="str">
            <v>01 - 11 - 2002</v>
          </cell>
          <cell r="L4544" t="str">
            <v>L</v>
          </cell>
          <cell r="M4544" t="str">
            <v>IV/a</v>
          </cell>
          <cell r="N4544" t="str">
            <v>01 - 10 - 2015</v>
          </cell>
          <cell r="O4544" t="str">
            <v>14</v>
          </cell>
          <cell r="P4544" t="str">
            <v>3</v>
          </cell>
          <cell r="Q4544" t="str">
            <v>32</v>
          </cell>
          <cell r="R4544" t="str">
            <v>08 - 01 - 2015</v>
          </cell>
          <cell r="S4544" t="str">
            <v>Kepala Bidang Pengembangan Sumber Daya Perkebunan</v>
          </cell>
          <cell r="T4544" t="str">
            <v/>
          </cell>
          <cell r="U4544" t="str">
            <v/>
          </cell>
          <cell r="V4544" t="str">
            <v/>
          </cell>
          <cell r="W4544" t="str">
            <v>Bidang Pengembangan Sumber Daya Perkebunan</v>
          </cell>
          <cell r="X4544" t="str">
            <v>DINAS PERKEBUNAN</v>
          </cell>
          <cell r="Y4544" t="str">
            <v>S-1 PERTANIAN</v>
          </cell>
          <cell r="Z4544" t="str">
            <v>31-12-1999</v>
          </cell>
          <cell r="AA4544" t="str">
            <v>Aktif</v>
          </cell>
          <cell r="AB4544" t="str">
            <v>PNS Daerah Kab./Kota yang bekerja pada Kab./Kota</v>
          </cell>
          <cell r="AC4544" t="str">
            <v>Pemerintah Kab. Tolitoli</v>
          </cell>
          <cell r="AD4544" t="str">
            <v>Pemerintah Kab. Tolitoli</v>
          </cell>
        </row>
        <row r="4545">
          <cell r="A4545">
            <v>4543</v>
          </cell>
          <cell r="B4545" t="str">
            <v>196805311998031006</v>
          </cell>
          <cell r="C4545" t="str">
            <v>010261936</v>
          </cell>
          <cell r="D4545" t="str">
            <v>MAHDAR</v>
          </cell>
          <cell r="E4545" t="str">
            <v>Ir.</v>
          </cell>
          <cell r="F4545" t="str">
            <v>M.Si</v>
          </cell>
          <cell r="G4545" t="str">
            <v>TOLITOLI</v>
          </cell>
          <cell r="H4545" t="str">
            <v>31 - 05 - 1968</v>
          </cell>
          <cell r="I4545" t="str">
            <v>III/a</v>
          </cell>
          <cell r="J4545" t="str">
            <v>01 - 03 - 1998</v>
          </cell>
          <cell r="K4545" t="str">
            <v>01 - 04 - 1999</v>
          </cell>
          <cell r="L4545" t="str">
            <v>L</v>
          </cell>
          <cell r="M4545" t="str">
            <v>IV/a</v>
          </cell>
          <cell r="N4545" t="str">
            <v>01 - 04 - 2014</v>
          </cell>
          <cell r="O4545" t="str">
            <v>20</v>
          </cell>
          <cell r="P4545" t="str">
            <v>8</v>
          </cell>
          <cell r="Q4545" t="str">
            <v>32</v>
          </cell>
          <cell r="R4545" t="str">
            <v>11 - 01 - 2017</v>
          </cell>
          <cell r="S4545" t="str">
            <v>Kepala Bidang Penguatan Daya Saing Produk Perikanan</v>
          </cell>
          <cell r="T4545" t="str">
            <v/>
          </cell>
          <cell r="U4545" t="str">
            <v/>
          </cell>
          <cell r="V4545" t="str">
            <v/>
          </cell>
          <cell r="W4545" t="str">
            <v>Bidang Penguatan Daya Saing Produk Perikanan</v>
          </cell>
          <cell r="X4545" t="str">
            <v>Dinas Perikanan</v>
          </cell>
          <cell r="Y4545" t="str">
            <v>S-2 ADMINISTRASI PUBLIK</v>
          </cell>
          <cell r="Z4545" t="str">
            <v>05-02-2009</v>
          </cell>
          <cell r="AA4545" t="str">
            <v>Aktif</v>
          </cell>
          <cell r="AB4545" t="str">
            <v>PNS Daerah Kab./Kota yang bekerja pada Kab./Kota</v>
          </cell>
          <cell r="AC4545" t="str">
            <v>Pemerintah Kab. Tolitoli</v>
          </cell>
          <cell r="AD4545" t="str">
            <v>Pemerintah Kab. Tolitoli</v>
          </cell>
        </row>
        <row r="4546">
          <cell r="A4546">
            <v>4544</v>
          </cell>
          <cell r="B4546" t="str">
            <v>198003142002111001</v>
          </cell>
          <cell r="C4546" t="str">
            <v>570013886</v>
          </cell>
          <cell r="D4546" t="str">
            <v>FAHSANT SALENG</v>
          </cell>
          <cell r="E4546" t="str">
            <v/>
          </cell>
          <cell r="F4546" t="str">
            <v>ST</v>
          </cell>
          <cell r="G4546" t="str">
            <v>KAPAS</v>
          </cell>
          <cell r="H4546" t="str">
            <v>14 - 03 - 1980</v>
          </cell>
          <cell r="I4546" t="str">
            <v>III/a</v>
          </cell>
          <cell r="J4546" t="str">
            <v>01 - 11 - 2002</v>
          </cell>
          <cell r="K4546" t="str">
            <v>01 - 12 - 2003</v>
          </cell>
          <cell r="L4546" t="str">
            <v>L</v>
          </cell>
          <cell r="M4546" t="str">
            <v>III/d</v>
          </cell>
          <cell r="N4546" t="str">
            <v>01 - 04 - 2018</v>
          </cell>
          <cell r="O4546" t="str">
            <v>13</v>
          </cell>
          <cell r="P4546" t="str">
            <v>5</v>
          </cell>
          <cell r="Q4546" t="str">
            <v>32</v>
          </cell>
          <cell r="R4546" t="str">
            <v>02 - 05 - 2018</v>
          </cell>
          <cell r="S4546" t="str">
            <v>Kepala Bidang Perencanaan Umum Dan Pengendalian Pembangunan</v>
          </cell>
          <cell r="T4546" t="str">
            <v/>
          </cell>
          <cell r="U4546" t="str">
            <v/>
          </cell>
          <cell r="V4546" t="str">
            <v/>
          </cell>
          <cell r="W4546" t="str">
            <v>Bidang Perencanaan Umum Dan Pengendalian Pembangunan</v>
          </cell>
          <cell r="X4546" t="str">
            <v>Badan Perencanaan Pembangunan Daerah</v>
          </cell>
          <cell r="Y4546" t="str">
            <v>S-1 TEKNIK SIPIL</v>
          </cell>
          <cell r="Z4546" t="str">
            <v>01-01-2006</v>
          </cell>
          <cell r="AA4546" t="str">
            <v>Aktif</v>
          </cell>
          <cell r="AB4546" t="str">
            <v>PNS Daerah Kab./Kota yang bekerja pada Kab./Kota</v>
          </cell>
          <cell r="AC4546" t="str">
            <v>Pemerintah Kab. Tolitoli</v>
          </cell>
          <cell r="AD4546" t="str">
            <v>Pemerintah Kab. Tolitoli</v>
          </cell>
        </row>
        <row r="4547">
          <cell r="A4547">
            <v>4545</v>
          </cell>
          <cell r="B4547" t="str">
            <v>196012311986031182</v>
          </cell>
          <cell r="C4547" t="str">
            <v>131602551</v>
          </cell>
          <cell r="D4547" t="str">
            <v>AKHIRUDDIN J UMAR</v>
          </cell>
          <cell r="E4547" t="str">
            <v/>
          </cell>
          <cell r="F4547" t="str">
            <v>SH</v>
          </cell>
          <cell r="G4547" t="str">
            <v>TOLITOLI</v>
          </cell>
          <cell r="H4547" t="str">
            <v>31 - 12 - 1960</v>
          </cell>
          <cell r="I4547" t="str">
            <v>II/a</v>
          </cell>
          <cell r="J4547" t="str">
            <v>01 - 03 - 1986</v>
          </cell>
          <cell r="K4547" t="str">
            <v>01 - 02 - 1988</v>
          </cell>
          <cell r="L4547" t="str">
            <v>L</v>
          </cell>
          <cell r="M4547" t="str">
            <v>IV/a</v>
          </cell>
          <cell r="N4547" t="str">
            <v>01 - 10 - 2014</v>
          </cell>
          <cell r="O4547" t="str">
            <v>23</v>
          </cell>
          <cell r="P4547" t="str">
            <v>7</v>
          </cell>
          <cell r="Q4547" t="str">
            <v>32</v>
          </cell>
          <cell r="R4547" t="str">
            <v>08 - 01 - 2015</v>
          </cell>
          <cell r="S4547" t="str">
            <v>Kepala Bidang Pemadam Kebakaran</v>
          </cell>
          <cell r="T4547" t="str">
            <v/>
          </cell>
          <cell r="U4547" t="str">
            <v/>
          </cell>
          <cell r="V4547" t="str">
            <v/>
          </cell>
          <cell r="W4547" t="str">
            <v>Bidang Pemadam Kebakaran</v>
          </cell>
          <cell r="X4547" t="str">
            <v>Badan Penanggulangan Bencana Daerah</v>
          </cell>
          <cell r="Y4547" t="str">
            <v>S-1 ILMU HUKUM</v>
          </cell>
          <cell r="Z4547" t="str">
            <v>31-12-2005</v>
          </cell>
          <cell r="AA4547" t="str">
            <v>Aktif</v>
          </cell>
          <cell r="AB4547" t="str">
            <v>PNS Daerah Kab./Kota yang bekerja pada Kab./Kota</v>
          </cell>
          <cell r="AC4547" t="str">
            <v>Pemerintah Kab. Tolitoli</v>
          </cell>
          <cell r="AD4547" t="str">
            <v>Pemerintah Kab. Tolitoli</v>
          </cell>
        </row>
        <row r="4548">
          <cell r="A4548">
            <v>4546</v>
          </cell>
          <cell r="B4548" t="str">
            <v>197202112000032004</v>
          </cell>
          <cell r="C4548" t="str">
            <v>570012842</v>
          </cell>
          <cell r="D4548" t="str">
            <v>ELVONIRA ADRIANA SEMEN</v>
          </cell>
          <cell r="E4548" t="str">
            <v/>
          </cell>
          <cell r="F4548" t="str">
            <v>S.PI</v>
          </cell>
          <cell r="G4548" t="str">
            <v>TOLITOLI</v>
          </cell>
          <cell r="H4548" t="str">
            <v>11 - 02 - 1972</v>
          </cell>
          <cell r="I4548" t="str">
            <v>III/a</v>
          </cell>
          <cell r="J4548" t="str">
            <v>01 - 03 - 2000</v>
          </cell>
          <cell r="K4548" t="str">
            <v>01 - 03 - 2001</v>
          </cell>
          <cell r="L4548" t="str">
            <v>P</v>
          </cell>
          <cell r="M4548" t="str">
            <v>IV/a</v>
          </cell>
          <cell r="N4548" t="str">
            <v>01 - 04 - 2014</v>
          </cell>
          <cell r="O4548" t="str">
            <v>14</v>
          </cell>
          <cell r="P4548" t="str">
            <v>1</v>
          </cell>
          <cell r="Q4548" t="str">
            <v>32</v>
          </cell>
          <cell r="R4548" t="str">
            <v>11 - 01 - 2017</v>
          </cell>
          <cell r="S4548" t="str">
            <v>Kepala Bidang Pemberdayaan Nelayan</v>
          </cell>
          <cell r="T4548" t="str">
            <v/>
          </cell>
          <cell r="U4548" t="str">
            <v/>
          </cell>
          <cell r="V4548" t="str">
            <v/>
          </cell>
          <cell r="W4548" t="str">
            <v>Bidang Pemberdayaan Nelayan</v>
          </cell>
          <cell r="X4548" t="str">
            <v>Dinas Perikanan</v>
          </cell>
          <cell r="Y4548" t="str">
            <v>S-1 PERIKANAN</v>
          </cell>
          <cell r="Z4548" t="str">
            <v>31-12-1995</v>
          </cell>
          <cell r="AA4548" t="str">
            <v>Aktif</v>
          </cell>
          <cell r="AB4548" t="str">
            <v>PNS Daerah Kab./Kota yang bekerja pada Kab./Kota</v>
          </cell>
          <cell r="AC4548" t="str">
            <v>Pemerintah Kab. Tolitoli</v>
          </cell>
          <cell r="AD4548" t="str">
            <v>Pemerintah Kab. Tolitoli</v>
          </cell>
        </row>
        <row r="4549">
          <cell r="A4549">
            <v>4547</v>
          </cell>
          <cell r="B4549" t="str">
            <v>196810162001071001</v>
          </cell>
          <cell r="C4549" t="str">
            <v>570013548</v>
          </cell>
          <cell r="D4549" t="str">
            <v>NURHIDAYAT</v>
          </cell>
          <cell r="E4549" t="str">
            <v/>
          </cell>
          <cell r="F4549" t="str">
            <v>SH.,MH</v>
          </cell>
          <cell r="G4549" t="str">
            <v>TOLITOLI</v>
          </cell>
          <cell r="H4549" t="str">
            <v>16 - 10 - 1968</v>
          </cell>
          <cell r="I4549" t="str">
            <v>III/a</v>
          </cell>
          <cell r="J4549" t="str">
            <v>01 - 07 - 2001</v>
          </cell>
          <cell r="K4549" t="str">
            <v>01 - 11 - 2002</v>
          </cell>
          <cell r="L4549" t="str">
            <v>L</v>
          </cell>
          <cell r="M4549" t="str">
            <v>IV/a</v>
          </cell>
          <cell r="N4549" t="str">
            <v>01 - 04 - 2017</v>
          </cell>
          <cell r="O4549" t="str">
            <v>22</v>
          </cell>
          <cell r="P4549" t="str">
            <v>0</v>
          </cell>
          <cell r="Q4549" t="str">
            <v>32</v>
          </cell>
          <cell r="R4549" t="str">
            <v>07 - 01 - 2015</v>
          </cell>
          <cell r="S4549" t="str">
            <v>Kepala Bidang Pemberantasan dan Pengawasan Tahanan</v>
          </cell>
          <cell r="T4549" t="str">
            <v/>
          </cell>
          <cell r="U4549" t="str">
            <v/>
          </cell>
          <cell r="V4549" t="str">
            <v/>
          </cell>
          <cell r="W4549" t="str">
            <v>Bidang Pemberantasan dan Pengawasan Tahanan</v>
          </cell>
          <cell r="X4549" t="str">
            <v>Badan Narkotika</v>
          </cell>
          <cell r="Y4549" t="str">
            <v>S-2 MAGISTER HUKUM</v>
          </cell>
          <cell r="Z4549" t="str">
            <v>31-12-2007</v>
          </cell>
          <cell r="AA4549" t="str">
            <v>Aktif</v>
          </cell>
          <cell r="AB4549" t="str">
            <v>PNS Daerah Kab./Kota yang bekerja pada Kab./Kota</v>
          </cell>
          <cell r="AC4549" t="str">
            <v>Pemerintah Kab. Tolitoli</v>
          </cell>
          <cell r="AD4549" t="str">
            <v>Pemerintah Kab. Tolitoli</v>
          </cell>
        </row>
        <row r="4550">
          <cell r="A4550">
            <v>4548</v>
          </cell>
          <cell r="B4550" t="str">
            <v>196201231999031001</v>
          </cell>
          <cell r="C4550" t="str">
            <v>080127763</v>
          </cell>
          <cell r="D4550" t="str">
            <v>HAYUN</v>
          </cell>
          <cell r="E4550" t="str">
            <v>IR</v>
          </cell>
          <cell r="F4550" t="str">
            <v>M.Si</v>
          </cell>
          <cell r="G4550" t="str">
            <v>TOLITOLI</v>
          </cell>
          <cell r="H4550" t="str">
            <v>23 - 01 - 1962</v>
          </cell>
          <cell r="I4550" t="str">
            <v>III/a</v>
          </cell>
          <cell r="J4550" t="str">
            <v>01 - 03 - 1999</v>
          </cell>
          <cell r="K4550" t="str">
            <v>01 - 03 - 2000</v>
          </cell>
          <cell r="L4550" t="str">
            <v>L</v>
          </cell>
          <cell r="M4550" t="str">
            <v>IV/a</v>
          </cell>
          <cell r="N4550" t="str">
            <v>01 - 10 - 2011</v>
          </cell>
          <cell r="O4550" t="str">
            <v>21</v>
          </cell>
          <cell r="P4550" t="str">
            <v>6</v>
          </cell>
          <cell r="Q4550" t="str">
            <v>32</v>
          </cell>
          <cell r="R4550" t="str">
            <v>08 - 01 - 2015</v>
          </cell>
          <cell r="S4550" t="str">
            <v>Kepala Bidang Konsumsi Dan Keamanan Pangan</v>
          </cell>
          <cell r="T4550" t="str">
            <v/>
          </cell>
          <cell r="U4550" t="str">
            <v/>
          </cell>
          <cell r="V4550" t="str">
            <v/>
          </cell>
          <cell r="W4550" t="str">
            <v>Bidang Konsumsi Dan Keamanan Pangan</v>
          </cell>
          <cell r="X4550" t="str">
            <v>Badan Ketahanan Pangan Daerah</v>
          </cell>
          <cell r="Y4550" t="str">
            <v>S-2 AGRIBISNIS</v>
          </cell>
          <cell r="Z4550" t="str">
            <v>31-12-2010</v>
          </cell>
          <cell r="AA4550" t="str">
            <v>Aktif</v>
          </cell>
          <cell r="AB4550" t="str">
            <v>PNS Daerah Kab./Kota yang bekerja pada Kab./Kota</v>
          </cell>
          <cell r="AC4550" t="str">
            <v>Pemerintah Kab. Tolitoli</v>
          </cell>
          <cell r="AD4550" t="str">
            <v>Pemerintah Kab. Tolitoli</v>
          </cell>
        </row>
        <row r="4551">
          <cell r="A4551">
            <v>4549</v>
          </cell>
          <cell r="B4551" t="str">
            <v>196303011993031009</v>
          </cell>
          <cell r="C4551" t="str">
            <v>700005747</v>
          </cell>
          <cell r="D4551" t="str">
            <v>MARKUS DUDUNG TODAN</v>
          </cell>
          <cell r="E4551" t="str">
            <v/>
          </cell>
          <cell r="F4551" t="str">
            <v>SE</v>
          </cell>
          <cell r="G4551" t="str">
            <v>TORAJA</v>
          </cell>
          <cell r="H4551" t="str">
            <v>01 - 03 - 1963</v>
          </cell>
          <cell r="I4551" t="str">
            <v>III/a</v>
          </cell>
          <cell r="J4551" t="str">
            <v>01 - 03 - 1993</v>
          </cell>
          <cell r="K4551" t="str">
            <v>01 - 04 - 1994</v>
          </cell>
          <cell r="L4551" t="str">
            <v>L</v>
          </cell>
          <cell r="M4551" t="str">
            <v>IV/a</v>
          </cell>
          <cell r="N4551" t="str">
            <v>01 - 10 - 2015</v>
          </cell>
          <cell r="O4551" t="str">
            <v>18</v>
          </cell>
          <cell r="P4551" t="str">
            <v>7</v>
          </cell>
          <cell r="Q4551" t="str">
            <v>32</v>
          </cell>
          <cell r="R4551" t="str">
            <v>11 - 01 - 2017</v>
          </cell>
          <cell r="S4551" t="str">
            <v>Kepala Bidang Pemberayaan Dan Pengembangan Koperasi</v>
          </cell>
          <cell r="T4551" t="str">
            <v/>
          </cell>
          <cell r="U4551" t="str">
            <v/>
          </cell>
          <cell r="V4551" t="str">
            <v/>
          </cell>
          <cell r="W4551" t="str">
            <v>Bidang Pemberayaan Dan Pengembangan Koperasi</v>
          </cell>
          <cell r="X4551" t="str">
            <v>Dinas Koperasi, Usaha Mikro, Kecil Dan Menengah</v>
          </cell>
          <cell r="Y4551" t="str">
            <v>S-1 EKONOMI AKUNTANSI</v>
          </cell>
          <cell r="Z4551" t="str">
            <v>31-12-1990</v>
          </cell>
          <cell r="AA4551" t="str">
            <v>Aktif</v>
          </cell>
          <cell r="AB4551" t="str">
            <v>PNS Daerah Kab./Kota yang bekerja pada Kab./Kota</v>
          </cell>
          <cell r="AC4551" t="str">
            <v>Pemerintah Kab. Tolitoli</v>
          </cell>
          <cell r="AD4551" t="str">
            <v>Pemerintah Kab. Tolitoli</v>
          </cell>
        </row>
        <row r="4552">
          <cell r="A4552">
            <v>4550</v>
          </cell>
          <cell r="B4552" t="str">
            <v>196204031990112003</v>
          </cell>
          <cell r="C4552" t="str">
            <v>570010597</v>
          </cell>
          <cell r="D4552" t="str">
            <v>NURJAYATI</v>
          </cell>
          <cell r="E4552" t="str">
            <v/>
          </cell>
          <cell r="F4552" t="str">
            <v>S.Sos</v>
          </cell>
          <cell r="G4552" t="str">
            <v>TOLITOLI</v>
          </cell>
          <cell r="H4552" t="str">
            <v>03 - 04 - 1962</v>
          </cell>
          <cell r="I4552" t="str">
            <v>II/a</v>
          </cell>
          <cell r="J4552" t="str">
            <v>01 - 11 - 1990</v>
          </cell>
          <cell r="K4552" t="str">
            <v>01 - 12 - 1992</v>
          </cell>
          <cell r="L4552" t="str">
            <v>P</v>
          </cell>
          <cell r="M4552" t="str">
            <v>III/d</v>
          </cell>
          <cell r="N4552" t="str">
            <v>01 - 04 - 2018</v>
          </cell>
          <cell r="O4552" t="str">
            <v>24</v>
          </cell>
          <cell r="P4552" t="str">
            <v>9</v>
          </cell>
          <cell r="Q4552" t="str">
            <v>32</v>
          </cell>
          <cell r="R4552" t="str">
            <v>11 - 01 - 2017</v>
          </cell>
          <cell r="S4552" t="str">
            <v>Sekretaris</v>
          </cell>
          <cell r="T4552" t="str">
            <v/>
          </cell>
          <cell r="U4552" t="str">
            <v/>
          </cell>
          <cell r="V4552" t="str">
            <v/>
          </cell>
          <cell r="W4552" t="str">
            <v>Sekretariat</v>
          </cell>
          <cell r="X4552" t="str">
            <v>Kecamatan Ogodeide</v>
          </cell>
          <cell r="Y4552" t="str">
            <v>S-1 ADMINISTRASI NEGARA</v>
          </cell>
          <cell r="Z4552" t="str">
            <v>01-01-2007</v>
          </cell>
          <cell r="AA4552" t="str">
            <v>Aktif</v>
          </cell>
          <cell r="AB4552" t="str">
            <v>PNS Daerah Kab./Kota yang bekerja pada Kab./Kota</v>
          </cell>
          <cell r="AC4552" t="str">
            <v>Pemerintah Kab. Tolitoli</v>
          </cell>
          <cell r="AD4552" t="str">
            <v>Pemerintah Kab. Tolitoli</v>
          </cell>
        </row>
        <row r="4553">
          <cell r="A4553">
            <v>4551</v>
          </cell>
          <cell r="B4553" t="str">
            <v>196111101990031009</v>
          </cell>
          <cell r="C4553" t="str">
            <v>380045855</v>
          </cell>
          <cell r="D4553" t="str">
            <v>BAHARUDDIN R</v>
          </cell>
          <cell r="E4553" t="str">
            <v/>
          </cell>
          <cell r="F4553" t="str">
            <v>SE</v>
          </cell>
          <cell r="G4553" t="str">
            <v>Limbung</v>
          </cell>
          <cell r="H4553" t="str">
            <v>10 - 11 - 1961</v>
          </cell>
          <cell r="I4553" t="str">
            <v>II/b</v>
          </cell>
          <cell r="J4553" t="str">
            <v>01 - 03 - 1990</v>
          </cell>
          <cell r="K4553" t="str">
            <v>01 - 04 - 1991</v>
          </cell>
          <cell r="L4553" t="str">
            <v>L</v>
          </cell>
          <cell r="M4553" t="str">
            <v>IV/a</v>
          </cell>
          <cell r="N4553" t="str">
            <v>01 - 10 - 2014</v>
          </cell>
          <cell r="O4553" t="str">
            <v>25</v>
          </cell>
          <cell r="P4553" t="str">
            <v>6</v>
          </cell>
          <cell r="Q4553" t="str">
            <v>32</v>
          </cell>
          <cell r="R4553" t="str">
            <v>08 - 01 - 2015</v>
          </cell>
          <cell r="S4553" t="str">
            <v>SEKRETARIS</v>
          </cell>
          <cell r="T4553" t="str">
            <v/>
          </cell>
          <cell r="U4553" t="str">
            <v/>
          </cell>
          <cell r="V4553" t="str">
            <v/>
          </cell>
          <cell r="W4553" t="str">
            <v>SEKRETARIAT</v>
          </cell>
          <cell r="X4553" t="str">
            <v>KANTOR KECAMATAN GALANG</v>
          </cell>
          <cell r="Y4553" t="str">
            <v>S-1 EKONOMI MANAJEMEN</v>
          </cell>
          <cell r="Z4553" t="str">
            <v>31-12-2006</v>
          </cell>
          <cell r="AA4553" t="str">
            <v>Aktif</v>
          </cell>
          <cell r="AB4553" t="str">
            <v>PNS Daerah Kab./Kota yang bekerja pada Kab./Kota</v>
          </cell>
          <cell r="AC4553" t="str">
            <v>Pemerintah Kab. Tolitoli</v>
          </cell>
          <cell r="AD4553" t="str">
            <v>Pemerintah Kab. Tolitoli</v>
          </cell>
        </row>
        <row r="4554">
          <cell r="A4554">
            <v>4552</v>
          </cell>
          <cell r="B4554" t="str">
            <v>197202042001071001</v>
          </cell>
          <cell r="C4554" t="str">
            <v>570013560</v>
          </cell>
          <cell r="D4554" t="str">
            <v>RIDWAN</v>
          </cell>
          <cell r="E4554" t="str">
            <v/>
          </cell>
          <cell r="F4554" t="str">
            <v>SH</v>
          </cell>
          <cell r="G4554" t="str">
            <v>BANGKIR</v>
          </cell>
          <cell r="H4554" t="str">
            <v>04 - 02 - 1972</v>
          </cell>
          <cell r="I4554" t="str">
            <v>III/a</v>
          </cell>
          <cell r="J4554" t="str">
            <v>01 - 07 - 2001</v>
          </cell>
          <cell r="K4554" t="str">
            <v>01 - 11 - 2002</v>
          </cell>
          <cell r="L4554" t="str">
            <v>L</v>
          </cell>
          <cell r="M4554" t="str">
            <v>IV/a</v>
          </cell>
          <cell r="N4554" t="str">
            <v>01 - 10 - 2017</v>
          </cell>
          <cell r="O4554" t="str">
            <v>16</v>
          </cell>
          <cell r="P4554" t="str">
            <v>3</v>
          </cell>
          <cell r="Q4554" t="str">
            <v>32</v>
          </cell>
          <cell r="R4554" t="str">
            <v>11 - 01 - 2017</v>
          </cell>
          <cell r="S4554" t="str">
            <v>Kepala Bidang Analisis, Tata Lingkungan Dan Pengendalian Lingkungan</v>
          </cell>
          <cell r="T4554" t="str">
            <v/>
          </cell>
          <cell r="U4554" t="str">
            <v/>
          </cell>
          <cell r="V4554" t="str">
            <v/>
          </cell>
          <cell r="W4554" t="str">
            <v>Bidang Analisis, Tata Lingkungan Dan Pengendalian Lingkungan</v>
          </cell>
          <cell r="X4554" t="str">
            <v>Dinas Lingkungan Hidup</v>
          </cell>
          <cell r="Y4554" t="str">
            <v>S-1 HUKUM</v>
          </cell>
          <cell r="Z4554" t="str">
            <v>10-03-1999</v>
          </cell>
          <cell r="AA4554" t="str">
            <v>Aktif</v>
          </cell>
          <cell r="AB4554" t="str">
            <v>PNS Daerah Kab./Kota yang bekerja pada Kab./Kota</v>
          </cell>
          <cell r="AC4554" t="str">
            <v>Pemerintah Kab. Tolitoli</v>
          </cell>
          <cell r="AD4554" t="str">
            <v>Pemerintah Kab. Tolitoli</v>
          </cell>
        </row>
        <row r="4555">
          <cell r="A4555">
            <v>4553</v>
          </cell>
          <cell r="B4555" t="str">
            <v>198008082005011014</v>
          </cell>
          <cell r="C4555" t="str">
            <v>570017367</v>
          </cell>
          <cell r="D4555" t="str">
            <v>SALMAN</v>
          </cell>
          <cell r="E4555" t="str">
            <v/>
          </cell>
          <cell r="F4555" t="str">
            <v>SH.,MH</v>
          </cell>
          <cell r="G4555" t="str">
            <v>SONI</v>
          </cell>
          <cell r="H4555" t="str">
            <v>08 - 08 - 1980</v>
          </cell>
          <cell r="I4555" t="str">
            <v>III/a</v>
          </cell>
          <cell r="J4555" t="str">
            <v>01 - 01 - 2005</v>
          </cell>
          <cell r="K4555" t="str">
            <v>01 - 03 - 2006</v>
          </cell>
          <cell r="L4555" t="str">
            <v>L</v>
          </cell>
          <cell r="M4555" t="str">
            <v>IV/a</v>
          </cell>
          <cell r="N4555" t="str">
            <v>01 - 04 - 2018</v>
          </cell>
          <cell r="O4555" t="str">
            <v>13</v>
          </cell>
          <cell r="P4555" t="str">
            <v>3</v>
          </cell>
          <cell r="Q4555" t="str">
            <v>32</v>
          </cell>
          <cell r="R4555" t="str">
            <v>11 - 01 - 2017</v>
          </cell>
          <cell r="S4555" t="str">
            <v>Kepala Bidang Pengawasan Media Massa</v>
          </cell>
          <cell r="T4555" t="str">
            <v/>
          </cell>
          <cell r="U4555" t="str">
            <v/>
          </cell>
          <cell r="V4555" t="str">
            <v/>
          </cell>
          <cell r="W4555" t="str">
            <v>Bidang Pengawasan Media Massa</v>
          </cell>
          <cell r="X4555" t="str">
            <v>Dinas Komunikasi Dan Informatika</v>
          </cell>
          <cell r="Y4555" t="str">
            <v>S-2 MAGISTER HUKUM</v>
          </cell>
          <cell r="Z4555" t="str">
            <v>01-01-2008</v>
          </cell>
          <cell r="AA4555" t="str">
            <v>Aktif</v>
          </cell>
          <cell r="AB4555" t="str">
            <v>PNS Daerah Kab./Kota yang bekerja pada Kab./Kota</v>
          </cell>
          <cell r="AC4555" t="str">
            <v>Pemerintah Kab. Tolitoli</v>
          </cell>
          <cell r="AD4555" t="str">
            <v>Pemerintah Kab. Tolitoli</v>
          </cell>
        </row>
        <row r="4556">
          <cell r="A4556">
            <v>4554</v>
          </cell>
          <cell r="B4556" t="str">
            <v>198206062001071001</v>
          </cell>
          <cell r="C4556" t="str">
            <v>570013575</v>
          </cell>
          <cell r="D4556" t="str">
            <v>RASIDIN</v>
          </cell>
          <cell r="E4556" t="str">
            <v/>
          </cell>
          <cell r="F4556" t="str">
            <v>SH.MH</v>
          </cell>
          <cell r="G4556" t="str">
            <v>TOLITOLI</v>
          </cell>
          <cell r="H4556" t="str">
            <v>06 - 06 - 1982</v>
          </cell>
          <cell r="I4556" t="str">
            <v>II/a</v>
          </cell>
          <cell r="J4556" t="str">
            <v>01 - 07 - 2001</v>
          </cell>
          <cell r="K4556" t="str">
            <v>01 - 11 - 2002</v>
          </cell>
          <cell r="L4556" t="str">
            <v>L</v>
          </cell>
          <cell r="M4556" t="str">
            <v>III/d</v>
          </cell>
          <cell r="N4556" t="str">
            <v>01 - 10 - 2014</v>
          </cell>
          <cell r="O4556" t="str">
            <v>10</v>
          </cell>
          <cell r="P4556" t="str">
            <v>3</v>
          </cell>
          <cell r="Q4556" t="str">
            <v>32</v>
          </cell>
          <cell r="R4556" t="str">
            <v>11 - 01 - 2017</v>
          </cell>
          <cell r="S4556" t="str">
            <v>Kepala Bidang Perencanaan Dan Informasi Kepegawaian</v>
          </cell>
          <cell r="T4556" t="str">
            <v/>
          </cell>
          <cell r="U4556" t="str">
            <v/>
          </cell>
          <cell r="V4556" t="str">
            <v/>
          </cell>
          <cell r="W4556" t="str">
            <v>Bidang Perencanaan Dan Informasi Kepegawaian</v>
          </cell>
          <cell r="X4556" t="str">
            <v>Badan Kepegawaian Dan Pengembangan Sumber Daya Manusia</v>
          </cell>
          <cell r="Y4556" t="str">
            <v>S-2 MAGISTER HUKUM</v>
          </cell>
          <cell r="Z4556" t="str">
            <v>07-07-2010</v>
          </cell>
          <cell r="AA4556" t="str">
            <v>Aktif</v>
          </cell>
          <cell r="AB4556" t="str">
            <v>PNS Daerah Kab./Kota yang bekerja pada Kab./Kota</v>
          </cell>
          <cell r="AC4556" t="str">
            <v>Pemerintah Kab. Tolitoli</v>
          </cell>
          <cell r="AD4556" t="str">
            <v>Pemerintah Kab. Tolitoli</v>
          </cell>
        </row>
        <row r="4557">
          <cell r="A4557">
            <v>4555</v>
          </cell>
          <cell r="B4557" t="str">
            <v>196901011994021003</v>
          </cell>
          <cell r="C4557" t="str">
            <v>380055841</v>
          </cell>
          <cell r="D4557" t="str">
            <v>ALI</v>
          </cell>
          <cell r="E4557" t="str">
            <v>DRS</v>
          </cell>
          <cell r="F4557" t="str">
            <v/>
          </cell>
          <cell r="G4557" t="str">
            <v>SABANG</v>
          </cell>
          <cell r="H4557" t="str">
            <v>01 - 01 - 1969</v>
          </cell>
          <cell r="I4557" t="str">
            <v>III/a</v>
          </cell>
          <cell r="J4557" t="str">
            <v>01 - 02 - 1994</v>
          </cell>
          <cell r="K4557" t="str">
            <v>01 - 08 - 1995</v>
          </cell>
          <cell r="L4557" t="str">
            <v>L</v>
          </cell>
          <cell r="M4557" t="str">
            <v>IV/a</v>
          </cell>
          <cell r="N4557" t="str">
            <v>01 - 10 - 2010</v>
          </cell>
          <cell r="O4557" t="str">
            <v>16</v>
          </cell>
          <cell r="P4557" t="str">
            <v>8</v>
          </cell>
          <cell r="Q4557" t="str">
            <v>32</v>
          </cell>
          <cell r="R4557" t="str">
            <v>11 - 01 - 2017</v>
          </cell>
          <cell r="S4557" t="str">
            <v>Kepala Bidang Pengawasan Dan Pengendalian</v>
          </cell>
          <cell r="T4557" t="str">
            <v/>
          </cell>
          <cell r="U4557" t="str">
            <v/>
          </cell>
          <cell r="V4557" t="str">
            <v/>
          </cell>
          <cell r="W4557" t="str">
            <v>Bidang Pengawasan Dan Pengendalian</v>
          </cell>
          <cell r="X4557" t="str">
            <v>Dinas Koperasi, Usaha Mikro, Kecil Dan Menengah</v>
          </cell>
          <cell r="Y4557" t="str">
            <v>S-1 USHULUDIN</v>
          </cell>
          <cell r="Z4557" t="str">
            <v>31-12-1992</v>
          </cell>
          <cell r="AA4557" t="str">
            <v>Aktif</v>
          </cell>
          <cell r="AB4557" t="str">
            <v>PNS Daerah Kab./Kota yang bekerja pada Kab./Kota</v>
          </cell>
          <cell r="AC4557" t="str">
            <v>Pemerintah Kab. Tolitoli</v>
          </cell>
          <cell r="AD4557" t="str">
            <v>Pemerintah Kab. Tolitoli</v>
          </cell>
        </row>
        <row r="4558">
          <cell r="A4558">
            <v>4556</v>
          </cell>
          <cell r="B4558" t="str">
            <v>197708192003122003</v>
          </cell>
          <cell r="C4558" t="str">
            <v>570015662</v>
          </cell>
          <cell r="D4558" t="str">
            <v>RAHMI</v>
          </cell>
          <cell r="E4558" t="str">
            <v/>
          </cell>
          <cell r="F4558" t="str">
            <v>S.Pd</v>
          </cell>
          <cell r="G4558" t="str">
            <v>MALULU</v>
          </cell>
          <cell r="H4558" t="str">
            <v>19 - 08 - 1977</v>
          </cell>
          <cell r="I4558" t="str">
            <v>III/a</v>
          </cell>
          <cell r="J4558" t="str">
            <v>01 - 12 - 2003</v>
          </cell>
          <cell r="K4558" t="str">
            <v>01 - 03 - 2005</v>
          </cell>
          <cell r="L4558" t="str">
            <v>P</v>
          </cell>
          <cell r="M4558" t="str">
            <v>III/d</v>
          </cell>
          <cell r="N4558" t="str">
            <v>01 - 10 - 2014</v>
          </cell>
          <cell r="O4558" t="str">
            <v>10</v>
          </cell>
          <cell r="P4558" t="str">
            <v>10</v>
          </cell>
          <cell r="Q4558" t="str">
            <v>32</v>
          </cell>
          <cell r="R4558" t="str">
            <v>11 - 01 - 2017</v>
          </cell>
          <cell r="S4558" t="str">
            <v>Kepala Bidang Kebudayaan</v>
          </cell>
          <cell r="T4558" t="str">
            <v/>
          </cell>
          <cell r="U4558" t="str">
            <v/>
          </cell>
          <cell r="V4558" t="str">
            <v/>
          </cell>
          <cell r="W4558" t="str">
            <v>Bidang Kebudayaan</v>
          </cell>
          <cell r="X4558" t="str">
            <v>Dinas Pendidikan Dan Kebudayaan</v>
          </cell>
          <cell r="Y4558" t="str">
            <v>S-1 PENDIDIKAN BIOLOGI</v>
          </cell>
          <cell r="Z4558" t="str">
            <v>31-12-2002</v>
          </cell>
          <cell r="AA4558" t="str">
            <v>Aktif</v>
          </cell>
          <cell r="AB4558" t="str">
            <v>PNS Daerah Kab./Kota yang bekerja pada Kab./Kota</v>
          </cell>
          <cell r="AC4558" t="str">
            <v>Pemerintah Kab. Tolitoli</v>
          </cell>
          <cell r="AD4558" t="str">
            <v>Pemerintah Kab. Tolitoli</v>
          </cell>
        </row>
        <row r="4559">
          <cell r="A4559">
            <v>4557</v>
          </cell>
          <cell r="B4559" t="str">
            <v>198108252005011015</v>
          </cell>
          <cell r="C4559" t="str">
            <v>570017373</v>
          </cell>
          <cell r="D4559" t="str">
            <v>ARIFIN</v>
          </cell>
          <cell r="E4559" t="str">
            <v/>
          </cell>
          <cell r="F4559" t="str">
            <v>S.IP</v>
          </cell>
          <cell r="G4559" t="str">
            <v>TOLITOLI</v>
          </cell>
          <cell r="H4559" t="str">
            <v>25 - 08 - 1981</v>
          </cell>
          <cell r="I4559" t="str">
            <v>III/a</v>
          </cell>
          <cell r="J4559" t="str">
            <v>01 - 01 - 2005</v>
          </cell>
          <cell r="K4559" t="str">
            <v>01 - 03 - 2006</v>
          </cell>
          <cell r="L4559" t="str">
            <v>L</v>
          </cell>
          <cell r="M4559" t="str">
            <v>III/d</v>
          </cell>
          <cell r="N4559" t="str">
            <v>01 - 10 - 2014</v>
          </cell>
          <cell r="O4559" t="str">
            <v>9</v>
          </cell>
          <cell r="P4559" t="str">
            <v>9</v>
          </cell>
          <cell r="Q4559" t="str">
            <v>32</v>
          </cell>
          <cell r="R4559" t="str">
            <v>11 - 01 - 2017</v>
          </cell>
          <cell r="S4559" t="str">
            <v>Kepala Bidang Pengembangan Perpustakaan Dan Pembudayaan Kegemaran Membaca</v>
          </cell>
          <cell r="T4559" t="str">
            <v/>
          </cell>
          <cell r="U4559" t="str">
            <v/>
          </cell>
          <cell r="V4559" t="str">
            <v/>
          </cell>
          <cell r="W4559" t="str">
            <v>Bidang Pengembangan Perpustakaan Dan Pembudayaan Kegemaran Membaca</v>
          </cell>
          <cell r="X4559" t="str">
            <v>Dinas Perpustakaan Dan Arsip</v>
          </cell>
          <cell r="Y4559" t="str">
            <v>S-1 ILMU PEMERINTAHAN</v>
          </cell>
          <cell r="Z4559" t="str">
            <v>31-12-2004</v>
          </cell>
          <cell r="AA4559" t="str">
            <v>Aktif</v>
          </cell>
          <cell r="AB4559" t="str">
            <v>PNS Daerah Kab./Kota yang bekerja pada Kab./Kota</v>
          </cell>
          <cell r="AC4559" t="str">
            <v>Pemerintah Kab. Tolitoli</v>
          </cell>
          <cell r="AD4559" t="str">
            <v>Pemerintah Kab. Tolitoli</v>
          </cell>
        </row>
        <row r="4560">
          <cell r="A4560">
            <v>4558</v>
          </cell>
          <cell r="B4560" t="str">
            <v>196410071993031008</v>
          </cell>
          <cell r="C4560" t="str">
            <v>570011510</v>
          </cell>
          <cell r="D4560" t="str">
            <v>SAHARUDDIN</v>
          </cell>
          <cell r="E4560" t="str">
            <v/>
          </cell>
          <cell r="F4560" t="str">
            <v>S.Sos</v>
          </cell>
          <cell r="G4560" t="str">
            <v>SIDODADI</v>
          </cell>
          <cell r="H4560" t="str">
            <v>07 - 10 - 1964</v>
          </cell>
          <cell r="I4560" t="str">
            <v>II/a</v>
          </cell>
          <cell r="J4560" t="str">
            <v>01 - 03 - 1993</v>
          </cell>
          <cell r="K4560" t="str">
            <v>01 - 06 - 1994</v>
          </cell>
          <cell r="L4560" t="str">
            <v>L</v>
          </cell>
          <cell r="M4560" t="str">
            <v>IV/a</v>
          </cell>
          <cell r="N4560" t="str">
            <v>01 - 10 - 2015</v>
          </cell>
          <cell r="O4560" t="str">
            <v>25</v>
          </cell>
          <cell r="P4560" t="str">
            <v>9</v>
          </cell>
          <cell r="Q4560" t="str">
            <v>32</v>
          </cell>
          <cell r="R4560" t="str">
            <v>08 - 01 - 2015</v>
          </cell>
          <cell r="S4560" t="str">
            <v>Kepala Bidang Usaha Ekonomi Masyarakat</v>
          </cell>
          <cell r="T4560" t="str">
            <v/>
          </cell>
          <cell r="U4560" t="str">
            <v/>
          </cell>
          <cell r="V4560" t="str">
            <v/>
          </cell>
          <cell r="W4560" t="str">
            <v>Bidang Usaha Ekonomi Masyarakat</v>
          </cell>
          <cell r="X4560" t="str">
            <v>BADAN PEMBERDAYAAN MASYARAKAT DAN PEMERINTAHAN DESA</v>
          </cell>
          <cell r="Y4560" t="str">
            <v>S-1 ILMU SOSIAL DAN ILMU POLITIK</v>
          </cell>
          <cell r="Z4560" t="str">
            <v>31-12-2002</v>
          </cell>
          <cell r="AA4560" t="str">
            <v>Aktif</v>
          </cell>
          <cell r="AB4560" t="str">
            <v>PNS Daerah Kab./Kota yang bekerja pada Kab./Kota</v>
          </cell>
          <cell r="AC4560" t="str">
            <v>Pemerintah Kab. Tolitoli</v>
          </cell>
          <cell r="AD4560" t="str">
            <v>Pemerintah Kab. Tolitoli</v>
          </cell>
        </row>
        <row r="4561">
          <cell r="A4561">
            <v>4559</v>
          </cell>
          <cell r="B4561" t="str">
            <v>196712311989102009</v>
          </cell>
          <cell r="C4561" t="str">
            <v>570010257</v>
          </cell>
          <cell r="D4561" t="str">
            <v>HERLINA</v>
          </cell>
          <cell r="E4561" t="str">
            <v/>
          </cell>
          <cell r="F4561" t="str">
            <v>SH</v>
          </cell>
          <cell r="G4561" t="str">
            <v>JAKARTA</v>
          </cell>
          <cell r="H4561" t="str">
            <v>31 - 12 - 1967</v>
          </cell>
          <cell r="I4561" t="str">
            <v>II/a</v>
          </cell>
          <cell r="J4561" t="str">
            <v>01 - 10 - 1989</v>
          </cell>
          <cell r="K4561" t="str">
            <v>01 - 10 - 1990</v>
          </cell>
          <cell r="L4561" t="str">
            <v>P</v>
          </cell>
          <cell r="M4561" t="str">
            <v>III/d</v>
          </cell>
          <cell r="N4561" t="str">
            <v>01 - 04 - 2016</v>
          </cell>
          <cell r="O4561" t="str">
            <v>21</v>
          </cell>
          <cell r="P4561" t="str">
            <v>6</v>
          </cell>
          <cell r="Q4561" t="str">
            <v>32</v>
          </cell>
          <cell r="R4561" t="str">
            <v>11 - 01 - 2017</v>
          </cell>
          <cell r="S4561" t="str">
            <v>Kepala Bidang Sarana Komunikasi Dan Desiminasi Informasi</v>
          </cell>
          <cell r="T4561" t="str">
            <v/>
          </cell>
          <cell r="U4561" t="str">
            <v/>
          </cell>
          <cell r="V4561" t="str">
            <v/>
          </cell>
          <cell r="W4561" t="str">
            <v>Bidang Sarana Komunikasi Dan Desiminasi Informasi</v>
          </cell>
          <cell r="X4561" t="str">
            <v>Dinas Komunikasi Dan Informatika</v>
          </cell>
          <cell r="Y4561" t="str">
            <v>S-1 ILMU HUKUM</v>
          </cell>
          <cell r="Z4561" t="str">
            <v>31-12-2006</v>
          </cell>
          <cell r="AA4561" t="str">
            <v>Aktif</v>
          </cell>
          <cell r="AB4561" t="str">
            <v>PNS Daerah Kab./Kota yang bekerja pada Kab./Kota</v>
          </cell>
          <cell r="AC4561" t="str">
            <v>Pemerintah Kab. Tolitoli</v>
          </cell>
          <cell r="AD4561" t="str">
            <v>Pemerintah Kab. Tolitoli</v>
          </cell>
        </row>
        <row r="4562">
          <cell r="A4562">
            <v>4560</v>
          </cell>
          <cell r="B4562" t="str">
            <v>196212311984092010</v>
          </cell>
          <cell r="C4562" t="str">
            <v>570008077</v>
          </cell>
          <cell r="D4562" t="str">
            <v>I MURNI</v>
          </cell>
          <cell r="E4562" t="str">
            <v/>
          </cell>
          <cell r="F4562" t="str">
            <v/>
          </cell>
          <cell r="G4562" t="str">
            <v>BARRU</v>
          </cell>
          <cell r="H4562" t="str">
            <v>31 - 12 - 1962</v>
          </cell>
          <cell r="I4562" t="str">
            <v>II/a</v>
          </cell>
          <cell r="J4562" t="str">
            <v>01 - 09 - 1984</v>
          </cell>
          <cell r="K4562" t="str">
            <v>01 - 11 - 1985</v>
          </cell>
          <cell r="L4562" t="str">
            <v>P</v>
          </cell>
          <cell r="M4562" t="str">
            <v>IV/a</v>
          </cell>
          <cell r="N4562" t="str">
            <v>01 - 10 - 2012</v>
          </cell>
          <cell r="O4562" t="str">
            <v>23</v>
          </cell>
          <cell r="P4562" t="str">
            <v>1</v>
          </cell>
          <cell r="Q4562" t="str">
            <v>32</v>
          </cell>
          <cell r="R4562" t="str">
            <v>08 - 01 - 2015</v>
          </cell>
          <cell r="S4562" t="str">
            <v>Kepala Bidang Deposit, Karya Cetak dan Karya Rekam</v>
          </cell>
          <cell r="T4562" t="str">
            <v/>
          </cell>
          <cell r="U4562" t="str">
            <v/>
          </cell>
          <cell r="V4562" t="str">
            <v/>
          </cell>
          <cell r="W4562" t="str">
            <v>Bidang Deposit, Karya Cetak dan Karya Rekam</v>
          </cell>
          <cell r="X4562" t="str">
            <v>Sekretariat</v>
          </cell>
          <cell r="Y4562" t="str">
            <v>SMA A.3/IPS</v>
          </cell>
          <cell r="Z4562" t="str">
            <v>31-12-1983</v>
          </cell>
          <cell r="AA4562" t="str">
            <v>Aktif</v>
          </cell>
          <cell r="AB4562" t="str">
            <v>PNS Daerah Kab./Kota yang bekerja pada Kab./Kota</v>
          </cell>
          <cell r="AC4562" t="str">
            <v>Pemerintah Kab. Tolitoli</v>
          </cell>
          <cell r="AD4562" t="str">
            <v>Pemerintah Kab. Tolitoli</v>
          </cell>
        </row>
        <row r="4563">
          <cell r="A4563">
            <v>4561</v>
          </cell>
          <cell r="B4563" t="str">
            <v>196903271997031004</v>
          </cell>
          <cell r="C4563" t="str">
            <v>570012396</v>
          </cell>
          <cell r="D4563" t="str">
            <v>ANWAR M ACHMAD</v>
          </cell>
          <cell r="E4563" t="str">
            <v/>
          </cell>
          <cell r="F4563" t="str">
            <v>ST</v>
          </cell>
          <cell r="G4563" t="str">
            <v>TOLITOLI</v>
          </cell>
          <cell r="H4563" t="str">
            <v>27 - 03 - 1969</v>
          </cell>
          <cell r="I4563" t="str">
            <v>II/b</v>
          </cell>
          <cell r="J4563" t="str">
            <v>01 - 03 - 1997</v>
          </cell>
          <cell r="K4563" t="str">
            <v>01 - 03 - 1998</v>
          </cell>
          <cell r="L4563" t="str">
            <v>L</v>
          </cell>
          <cell r="M4563" t="str">
            <v>IV/a</v>
          </cell>
          <cell r="N4563" t="str">
            <v>01 - 10 - 2015</v>
          </cell>
          <cell r="O4563" t="str">
            <v>16</v>
          </cell>
          <cell r="P4563" t="str">
            <v>6</v>
          </cell>
          <cell r="Q4563" t="str">
            <v>32</v>
          </cell>
          <cell r="R4563" t="str">
            <v>11 - 01 - 2017</v>
          </cell>
          <cell r="S4563" t="str">
            <v>Kepala Bidang Pengelolaan Sampah Dan Limbah</v>
          </cell>
          <cell r="T4563" t="str">
            <v/>
          </cell>
          <cell r="U4563" t="str">
            <v/>
          </cell>
          <cell r="V4563" t="str">
            <v/>
          </cell>
          <cell r="W4563" t="str">
            <v>Bidang Pengelolaan Sampah Dan Limbah</v>
          </cell>
          <cell r="X4563" t="str">
            <v>Dinas Perumahan Rakyat Dan Kawasan Pemukiman</v>
          </cell>
          <cell r="Y4563" t="str">
            <v>S-1 TEKNIK ARSITEKTUR</v>
          </cell>
          <cell r="Z4563" t="str">
            <v>31-12-2002</v>
          </cell>
          <cell r="AA4563" t="str">
            <v>Aktif</v>
          </cell>
          <cell r="AB4563" t="str">
            <v>PNS Daerah Kab./Kota yang bekerja pada Kab./Kota</v>
          </cell>
          <cell r="AC4563" t="str">
            <v>Pemerintah Kab. Tolitoli</v>
          </cell>
          <cell r="AD4563" t="str">
            <v>Pemerintah Kab. Tolitoli</v>
          </cell>
        </row>
        <row r="4564">
          <cell r="A4564">
            <v>4562</v>
          </cell>
          <cell r="B4564" t="str">
            <v>197106221997032008</v>
          </cell>
          <cell r="C4564" t="str">
            <v>010260132</v>
          </cell>
          <cell r="D4564" t="str">
            <v>ANDI HIDAYAH ANDI RUSLI</v>
          </cell>
          <cell r="E4564" t="str">
            <v/>
          </cell>
          <cell r="F4564" t="str">
            <v>S.PI</v>
          </cell>
          <cell r="G4564" t="str">
            <v>TOLITOLI</v>
          </cell>
          <cell r="H4564" t="str">
            <v>22 - 06 - 1971</v>
          </cell>
          <cell r="I4564" t="str">
            <v>III/a</v>
          </cell>
          <cell r="J4564" t="str">
            <v>01 - 03 - 1997</v>
          </cell>
          <cell r="K4564" t="str">
            <v>01 - 05 - 1998</v>
          </cell>
          <cell r="L4564" t="str">
            <v>P</v>
          </cell>
          <cell r="M4564" t="str">
            <v>IV/b</v>
          </cell>
          <cell r="N4564" t="str">
            <v>01 - 10 - 2014</v>
          </cell>
          <cell r="O4564" t="str">
            <v>17</v>
          </cell>
          <cell r="P4564" t="str">
            <v>7</v>
          </cell>
          <cell r="Q4564" t="str">
            <v>32</v>
          </cell>
          <cell r="R4564" t="str">
            <v>11 - 01 - 2017</v>
          </cell>
          <cell r="S4564" t="str">
            <v>Kepala Bidang Konsumsi Dan Keamanan Pangan</v>
          </cell>
          <cell r="T4564" t="str">
            <v/>
          </cell>
          <cell r="U4564" t="str">
            <v/>
          </cell>
          <cell r="V4564" t="str">
            <v/>
          </cell>
          <cell r="W4564" t="str">
            <v>Bidang Konsumsi Dan Keamanan Pangan</v>
          </cell>
          <cell r="X4564" t="str">
            <v>Dinas Ketahanan Pangan Daerah</v>
          </cell>
          <cell r="Y4564" t="str">
            <v>S-1 BUDIDAYA PERAIRAN</v>
          </cell>
          <cell r="Z4564" t="str">
            <v>31-12-1995</v>
          </cell>
          <cell r="AA4564" t="str">
            <v>Aktif</v>
          </cell>
          <cell r="AB4564" t="str">
            <v>PNS Daerah Kab./Kota yang bekerja pada Kab./Kota</v>
          </cell>
          <cell r="AC4564" t="str">
            <v>Pemerintah Kab. Tolitoli</v>
          </cell>
          <cell r="AD4564" t="str">
            <v>Pemerintah Kab. Tolitoli</v>
          </cell>
        </row>
        <row r="4565">
          <cell r="A4565">
            <v>4563</v>
          </cell>
          <cell r="B4565" t="str">
            <v>197405081999031005</v>
          </cell>
          <cell r="C4565" t="str">
            <v>080126058</v>
          </cell>
          <cell r="D4565" t="str">
            <v>JAFAR</v>
          </cell>
          <cell r="E4565" t="str">
            <v/>
          </cell>
          <cell r="F4565" t="str">
            <v>SP</v>
          </cell>
          <cell r="G4565" t="str">
            <v>DONGGALA</v>
          </cell>
          <cell r="H4565" t="str">
            <v>08 - 05 - 1974</v>
          </cell>
          <cell r="I4565" t="str">
            <v>III/a</v>
          </cell>
          <cell r="J4565" t="str">
            <v>01 - 03 - 1999</v>
          </cell>
          <cell r="K4565" t="str">
            <v>01 - 03 - 2000</v>
          </cell>
          <cell r="L4565" t="str">
            <v>L</v>
          </cell>
          <cell r="M4565" t="str">
            <v>IV/a</v>
          </cell>
          <cell r="N4565" t="str">
            <v>01 - 04 - 2015</v>
          </cell>
          <cell r="O4565" t="str">
            <v>16</v>
          </cell>
          <cell r="P4565" t="str">
            <v>1</v>
          </cell>
          <cell r="Q4565" t="str">
            <v>32</v>
          </cell>
          <cell r="R4565" t="str">
            <v>08 - 01 - 2015</v>
          </cell>
          <cell r="S4565" t="str">
            <v>Kepala Bidang Pengembangan Sarana Prasarana Penyuluhan</v>
          </cell>
          <cell r="T4565" t="str">
            <v/>
          </cell>
          <cell r="U4565" t="str">
            <v/>
          </cell>
          <cell r="V4565" t="str">
            <v/>
          </cell>
          <cell r="W4565" t="str">
            <v>Bidang Pengembangan Sarana Prasarana Penyuluhan</v>
          </cell>
          <cell r="X4565" t="str">
            <v>Badan Pelaksana Penyuluhan Pertanian, Perikanan Dan Kehutanan</v>
          </cell>
          <cell r="Y4565" t="str">
            <v>S-1 PERTANIAN</v>
          </cell>
          <cell r="Z4565" t="str">
            <v>31-12-1998</v>
          </cell>
          <cell r="AA4565" t="str">
            <v>Aktif</v>
          </cell>
          <cell r="AB4565" t="str">
            <v>PNS Daerah Kab./Kota yang bekerja pada Kab./Kota</v>
          </cell>
          <cell r="AC4565" t="str">
            <v>Pemerintah Kab. Tolitoli</v>
          </cell>
          <cell r="AD4565" t="str">
            <v>Pemerintah Kab. Tolitoli</v>
          </cell>
        </row>
        <row r="4566">
          <cell r="A4566">
            <v>4564</v>
          </cell>
          <cell r="B4566" t="str">
            <v>197410142001071001</v>
          </cell>
          <cell r="C4566" t="str">
            <v>570013588</v>
          </cell>
          <cell r="D4566" t="str">
            <v>IMRAN</v>
          </cell>
          <cell r="E4566" t="str">
            <v/>
          </cell>
          <cell r="F4566" t="str">
            <v>SH</v>
          </cell>
          <cell r="G4566" t="str">
            <v>TOLITOLI</v>
          </cell>
          <cell r="H4566" t="str">
            <v>14 - 10 - 1974</v>
          </cell>
          <cell r="I4566" t="str">
            <v>III/a</v>
          </cell>
          <cell r="J4566" t="str">
            <v>01 - 07 - 2001</v>
          </cell>
          <cell r="K4566" t="str">
            <v>01 - 11 - 2002</v>
          </cell>
          <cell r="L4566" t="str">
            <v>L</v>
          </cell>
          <cell r="M4566" t="str">
            <v>IV/a</v>
          </cell>
          <cell r="N4566" t="str">
            <v>01 - 10 - 2015</v>
          </cell>
          <cell r="O4566" t="str">
            <v>14</v>
          </cell>
          <cell r="P4566" t="str">
            <v>3</v>
          </cell>
          <cell r="Q4566" t="str">
            <v>32</v>
          </cell>
          <cell r="R4566" t="str">
            <v>11 - 01 - 2017</v>
          </cell>
          <cell r="S4566" t="str">
            <v>Kepala Bidang Pendidikan Dasar</v>
          </cell>
          <cell r="T4566" t="str">
            <v/>
          </cell>
          <cell r="U4566" t="str">
            <v/>
          </cell>
          <cell r="V4566" t="str">
            <v/>
          </cell>
          <cell r="W4566" t="str">
            <v>Bidang Pendidikan Dasar</v>
          </cell>
          <cell r="X4566" t="str">
            <v>Dinas Pendidikan Dan Kebudayaan</v>
          </cell>
          <cell r="Y4566" t="str">
            <v>S-1 HUKUM INTERNASIONAL</v>
          </cell>
          <cell r="Z4566" t="str">
            <v>31-12-2000</v>
          </cell>
          <cell r="AA4566" t="str">
            <v>Aktif</v>
          </cell>
          <cell r="AB4566" t="str">
            <v>PNS Daerah Kab./Kota yang bekerja pada Kab./Kota</v>
          </cell>
          <cell r="AC4566" t="str">
            <v>Pemerintah Kab. Tolitoli</v>
          </cell>
          <cell r="AD4566" t="str">
            <v>Pemerintah Kab. Tolitoli</v>
          </cell>
        </row>
        <row r="4567">
          <cell r="A4567">
            <v>4565</v>
          </cell>
          <cell r="B4567" t="str">
            <v>196610132001071001</v>
          </cell>
          <cell r="C4567" t="str">
            <v>570013591</v>
          </cell>
          <cell r="D4567" t="str">
            <v>ABDULLAH BURHANUDDIN</v>
          </cell>
          <cell r="E4567" t="str">
            <v/>
          </cell>
          <cell r="F4567" t="str">
            <v>S SOS</v>
          </cell>
          <cell r="G4567" t="str">
            <v>TOLITOLI</v>
          </cell>
          <cell r="H4567" t="str">
            <v>13 - 10 - 1966</v>
          </cell>
          <cell r="I4567" t="str">
            <v>III/a</v>
          </cell>
          <cell r="J4567" t="str">
            <v>01 - 07 - 2001</v>
          </cell>
          <cell r="K4567" t="str">
            <v>01 - 11 - 2002</v>
          </cell>
          <cell r="L4567" t="str">
            <v>L</v>
          </cell>
          <cell r="M4567" t="str">
            <v>IV/a</v>
          </cell>
          <cell r="N4567" t="str">
            <v>01 - 04 - 2015</v>
          </cell>
          <cell r="O4567" t="str">
            <v>13</v>
          </cell>
          <cell r="P4567" t="str">
            <v>9</v>
          </cell>
          <cell r="Q4567" t="str">
            <v>32</v>
          </cell>
          <cell r="R4567" t="str">
            <v>11 - 01 - 2017</v>
          </cell>
          <cell r="S4567" t="str">
            <v>Sekretaris</v>
          </cell>
          <cell r="T4567" t="str">
            <v/>
          </cell>
          <cell r="U4567" t="str">
            <v/>
          </cell>
          <cell r="V4567" t="str">
            <v/>
          </cell>
          <cell r="W4567" t="str">
            <v>Sekretariat</v>
          </cell>
          <cell r="X4567" t="str">
            <v>Kecamatan Dako Pemean</v>
          </cell>
          <cell r="Y4567" t="str">
            <v>S-1 SOSIAL POLITIK</v>
          </cell>
          <cell r="Z4567" t="str">
            <v>31-12-1994</v>
          </cell>
          <cell r="AA4567" t="str">
            <v>Aktif</v>
          </cell>
          <cell r="AB4567" t="str">
            <v>PNS Daerah Kab./Kota yang bekerja pada Kab./Kota</v>
          </cell>
          <cell r="AC4567" t="str">
            <v>Pemerintah Kab. Tolitoli</v>
          </cell>
          <cell r="AD4567" t="str">
            <v>Pemerintah Kab. Tolitoli</v>
          </cell>
        </row>
        <row r="4568">
          <cell r="A4568">
            <v>4566</v>
          </cell>
          <cell r="B4568" t="str">
            <v>196312311986031210</v>
          </cell>
          <cell r="C4568" t="str">
            <v>730003225</v>
          </cell>
          <cell r="D4568" t="str">
            <v>MUH. RIFAI</v>
          </cell>
          <cell r="E4568" t="str">
            <v/>
          </cell>
          <cell r="F4568" t="str">
            <v>SH</v>
          </cell>
          <cell r="G4568" t="str">
            <v>JENEPONTO</v>
          </cell>
          <cell r="H4568" t="str">
            <v>31 - 12 - 1963</v>
          </cell>
          <cell r="I4568" t="str">
            <v>II/a</v>
          </cell>
          <cell r="J4568" t="str">
            <v>01 - 03 - 1986</v>
          </cell>
          <cell r="K4568" t="str">
            <v>01 - 12 - 1987</v>
          </cell>
          <cell r="L4568" t="str">
            <v>L</v>
          </cell>
          <cell r="M4568" t="str">
            <v>IV/a</v>
          </cell>
          <cell r="N4568" t="str">
            <v>01 - 04 - 2014</v>
          </cell>
          <cell r="O4568" t="str">
            <v>23</v>
          </cell>
          <cell r="P4568" t="str">
            <v>1</v>
          </cell>
          <cell r="Q4568" t="str">
            <v>32</v>
          </cell>
          <cell r="R4568" t="str">
            <v>11 - 01 - 2017</v>
          </cell>
          <cell r="S4568" t="str">
            <v>Kepala Bidang Perikanan Budidaya</v>
          </cell>
          <cell r="T4568" t="str">
            <v/>
          </cell>
          <cell r="U4568" t="str">
            <v/>
          </cell>
          <cell r="V4568" t="str">
            <v/>
          </cell>
          <cell r="W4568" t="str">
            <v>Bidang Perikanan Budidaya</v>
          </cell>
          <cell r="X4568" t="str">
            <v>Dinas Perikanan</v>
          </cell>
          <cell r="Y4568" t="str">
            <v>S-1 ILMU HUKUM</v>
          </cell>
          <cell r="Z4568" t="str">
            <v>31-12-2006</v>
          </cell>
          <cell r="AA4568" t="str">
            <v>Aktif</v>
          </cell>
          <cell r="AB4568" t="str">
            <v>PNS Daerah Kab./Kota yang bekerja pada Kab./Kota</v>
          </cell>
          <cell r="AC4568" t="str">
            <v>Pemerintah Kab. Tolitoli</v>
          </cell>
          <cell r="AD4568" t="str">
            <v>Pemerintah Kab. Tolitoli</v>
          </cell>
        </row>
        <row r="4569">
          <cell r="A4569">
            <v>4567</v>
          </cell>
          <cell r="B4569" t="str">
            <v>197308152003121006</v>
          </cell>
          <cell r="C4569" t="str">
            <v>570015629</v>
          </cell>
          <cell r="D4569" t="str">
            <v>ABDUL HARIS</v>
          </cell>
          <cell r="E4569" t="str">
            <v/>
          </cell>
          <cell r="F4569" t="str">
            <v>SE</v>
          </cell>
          <cell r="G4569" t="str">
            <v>MAKASSAR</v>
          </cell>
          <cell r="H4569" t="str">
            <v>15 - 08 - 1973</v>
          </cell>
          <cell r="I4569" t="str">
            <v>III/a</v>
          </cell>
          <cell r="J4569" t="str">
            <v>01 - 12 - 2003</v>
          </cell>
          <cell r="K4569" t="str">
            <v>01 - 03 - 2005</v>
          </cell>
          <cell r="L4569" t="str">
            <v>L</v>
          </cell>
          <cell r="M4569" t="str">
            <v>IV/a</v>
          </cell>
          <cell r="N4569" t="str">
            <v>01 - 04 - 2018</v>
          </cell>
          <cell r="O4569" t="str">
            <v>14</v>
          </cell>
          <cell r="P4569" t="str">
            <v>4</v>
          </cell>
          <cell r="Q4569" t="str">
            <v>32</v>
          </cell>
          <cell r="R4569" t="str">
            <v>11 - 01 - 2017</v>
          </cell>
          <cell r="S4569" t="str">
            <v>Kepala Bidang Usaha Mikro, Kecil, Dan Menengah</v>
          </cell>
          <cell r="T4569" t="str">
            <v/>
          </cell>
          <cell r="U4569" t="str">
            <v/>
          </cell>
          <cell r="V4569" t="str">
            <v/>
          </cell>
          <cell r="W4569" t="str">
            <v>Bidang Usaha Mikro, Kecil, Dan Menengah</v>
          </cell>
          <cell r="X4569" t="str">
            <v>Dinas Koperasi, Usaha Mikro, Kecil Dan Menengah</v>
          </cell>
          <cell r="Y4569" t="str">
            <v>S-1 EKONOMI MANAJEMEN</v>
          </cell>
          <cell r="Z4569" t="str">
            <v>01-01-1996</v>
          </cell>
          <cell r="AA4569" t="str">
            <v>Aktif</v>
          </cell>
          <cell r="AB4569" t="str">
            <v>PNS Daerah Kab./Kota yang bekerja pada Kab./Kota</v>
          </cell>
          <cell r="AC4569" t="str">
            <v>Pemerintah Kab. Tolitoli</v>
          </cell>
          <cell r="AD4569" t="str">
            <v>Pemerintah Kab. Tolitoli</v>
          </cell>
        </row>
        <row r="4570">
          <cell r="A4570">
            <v>4568</v>
          </cell>
          <cell r="B4570" t="str">
            <v>197609302002111001</v>
          </cell>
          <cell r="C4570" t="str">
            <v>570013852</v>
          </cell>
          <cell r="D4570" t="str">
            <v>MUHAMMAD RIDWAN SAKTI</v>
          </cell>
          <cell r="E4570" t="str">
            <v/>
          </cell>
          <cell r="F4570" t="str">
            <v>SE</v>
          </cell>
          <cell r="G4570" t="str">
            <v>TOLITOLI</v>
          </cell>
          <cell r="H4570" t="str">
            <v>30 - 09 - 1976</v>
          </cell>
          <cell r="I4570" t="str">
            <v>III/a</v>
          </cell>
          <cell r="J4570" t="str">
            <v>01 - 11 - 2002</v>
          </cell>
          <cell r="K4570" t="str">
            <v>01 - 12 - 2003</v>
          </cell>
          <cell r="L4570" t="str">
            <v>L</v>
          </cell>
          <cell r="M4570" t="str">
            <v>III/d</v>
          </cell>
          <cell r="N4570" t="str">
            <v>01 - 04 - 2013</v>
          </cell>
          <cell r="O4570" t="str">
            <v>10</v>
          </cell>
          <cell r="P4570" t="str">
            <v>5</v>
          </cell>
          <cell r="Q4570" t="str">
            <v>32</v>
          </cell>
          <cell r="R4570" t="str">
            <v>11 - 01 - 2017</v>
          </cell>
          <cell r="S4570" t="str">
            <v>Kepala Bidang Sarana Dan Prasarana</v>
          </cell>
          <cell r="T4570" t="str">
            <v/>
          </cell>
          <cell r="U4570" t="str">
            <v/>
          </cell>
          <cell r="V4570" t="str">
            <v/>
          </cell>
          <cell r="W4570" t="str">
            <v>Bidang Sarana Dan Prasarana</v>
          </cell>
          <cell r="X4570" t="str">
            <v>Dinas Pemuda Dan Olahraga</v>
          </cell>
          <cell r="Y4570" t="str">
            <v>S-1 EKONOMI AKUNTANSI</v>
          </cell>
          <cell r="Z4570" t="str">
            <v>31-12-2002</v>
          </cell>
          <cell r="AA4570" t="str">
            <v>Aktif</v>
          </cell>
          <cell r="AB4570" t="str">
            <v>PNS Daerah Kab./Kota yang bekerja pada Kab./Kota</v>
          </cell>
          <cell r="AC4570" t="str">
            <v>Pemerintah Kab. Tolitoli</v>
          </cell>
          <cell r="AD4570" t="str">
            <v>Pemerintah Kab. Tolitoli</v>
          </cell>
        </row>
        <row r="4571">
          <cell r="A4571">
            <v>4569</v>
          </cell>
          <cell r="B4571" t="str">
            <v>196109041990031003</v>
          </cell>
          <cell r="C4571" t="str">
            <v>090020218</v>
          </cell>
          <cell r="D4571" t="str">
            <v>MAXIMILIAN J UMBAS</v>
          </cell>
          <cell r="E4571" t="str">
            <v/>
          </cell>
          <cell r="F4571" t="str">
            <v>SP</v>
          </cell>
          <cell r="G4571" t="str">
            <v>MAKASSAR</v>
          </cell>
          <cell r="H4571" t="str">
            <v>04 - 09 - 1961</v>
          </cell>
          <cell r="I4571" t="str">
            <v>II/b</v>
          </cell>
          <cell r="J4571" t="str">
            <v>01 - 03 - 1990</v>
          </cell>
          <cell r="K4571" t="str">
            <v>01 - 10 - 1991</v>
          </cell>
          <cell r="L4571" t="str">
            <v>L</v>
          </cell>
          <cell r="M4571" t="str">
            <v>IV/a</v>
          </cell>
          <cell r="N4571" t="str">
            <v>01 - 04 - 2016</v>
          </cell>
          <cell r="O4571" t="str">
            <v>24</v>
          </cell>
          <cell r="P4571" t="str">
            <v>1</v>
          </cell>
          <cell r="Q4571" t="str">
            <v>32</v>
          </cell>
          <cell r="R4571" t="str">
            <v>11 - 01 - 2017</v>
          </cell>
          <cell r="S4571" t="str">
            <v>Kepala Bidang Industri Kimia, Agro Dan Hasil Hutan</v>
          </cell>
          <cell r="T4571" t="str">
            <v/>
          </cell>
          <cell r="U4571" t="str">
            <v/>
          </cell>
          <cell r="V4571" t="str">
            <v/>
          </cell>
          <cell r="W4571" t="str">
            <v>Bidang Industri Kimia, Agro Dan Hasil Hutan</v>
          </cell>
          <cell r="X4571" t="str">
            <v>Dinas Perindustrian</v>
          </cell>
          <cell r="Y4571" t="str">
            <v>S-1 PERTANIAN</v>
          </cell>
          <cell r="Z4571" t="str">
            <v>31-12-2003</v>
          </cell>
          <cell r="AA4571" t="str">
            <v>Aktif</v>
          </cell>
          <cell r="AB4571" t="str">
            <v>PNS Daerah Kab./Kota yang bekerja pada Kab./Kota</v>
          </cell>
          <cell r="AC4571" t="str">
            <v>Pemerintah Kab. Tolitoli</v>
          </cell>
          <cell r="AD4571" t="str">
            <v>Pemerintah Kab. Tolitoli</v>
          </cell>
        </row>
        <row r="4572">
          <cell r="A4572">
            <v>4570</v>
          </cell>
          <cell r="B4572" t="str">
            <v>196305051992032013</v>
          </cell>
          <cell r="C4572" t="str">
            <v>110047908</v>
          </cell>
          <cell r="D4572" t="str">
            <v>TRI UTAMI ARTI</v>
          </cell>
          <cell r="E4572" t="str">
            <v>Ir.</v>
          </cell>
          <cell r="F4572" t="str">
            <v/>
          </cell>
          <cell r="G4572" t="str">
            <v>PAMEKASAN</v>
          </cell>
          <cell r="H4572" t="str">
            <v>05 - 05 - 1963</v>
          </cell>
          <cell r="I4572" t="str">
            <v>III/a</v>
          </cell>
          <cell r="J4572" t="str">
            <v>01 - 03 - 1992</v>
          </cell>
          <cell r="K4572" t="str">
            <v>01 - 02 - 1994</v>
          </cell>
          <cell r="L4572" t="str">
            <v>P</v>
          </cell>
          <cell r="M4572" t="str">
            <v>IV/b</v>
          </cell>
          <cell r="N4572" t="str">
            <v>01 - 04 - 2012</v>
          </cell>
          <cell r="O4572" t="str">
            <v>20</v>
          </cell>
          <cell r="P4572" t="str">
            <v>1</v>
          </cell>
          <cell r="Q4572" t="str">
            <v>32</v>
          </cell>
          <cell r="R4572" t="str">
            <v>11 - 01 - 2017</v>
          </cell>
          <cell r="S4572" t="str">
            <v>Kepala Bidang Penataan Pemukiman Transmigrasi / P2TRANS</v>
          </cell>
          <cell r="T4572" t="str">
            <v/>
          </cell>
          <cell r="U4572" t="str">
            <v/>
          </cell>
          <cell r="V4572" t="str">
            <v/>
          </cell>
          <cell r="W4572" t="str">
            <v>Bidang Penataan Pemukiman Transmigrasi / P2TRANS</v>
          </cell>
          <cell r="X4572" t="str">
            <v>Dinas Transmigrasi</v>
          </cell>
          <cell r="Y4572" t="str">
            <v>S-1 TEKNIK SIPIL</v>
          </cell>
          <cell r="Z4572" t="str">
            <v>31-12-1990</v>
          </cell>
          <cell r="AA4572" t="str">
            <v>Aktif</v>
          </cell>
          <cell r="AB4572" t="str">
            <v>PNS Daerah Kab./Kota yang bekerja pada Kab./Kota</v>
          </cell>
          <cell r="AC4572" t="str">
            <v>Pemerintah Kab. Tolitoli</v>
          </cell>
          <cell r="AD4572" t="str">
            <v>Pemerintah Kab. Tolitoli</v>
          </cell>
        </row>
        <row r="4573">
          <cell r="A4573">
            <v>4571</v>
          </cell>
          <cell r="B4573" t="str">
            <v>197205312000032005</v>
          </cell>
          <cell r="C4573" t="str">
            <v>570012855</v>
          </cell>
          <cell r="D4573" t="str">
            <v>RAHMIATI</v>
          </cell>
          <cell r="E4573" t="str">
            <v/>
          </cell>
          <cell r="F4573" t="str">
            <v>SP</v>
          </cell>
          <cell r="G4573" t="str">
            <v>TOLITOLI</v>
          </cell>
          <cell r="H4573" t="str">
            <v>31 - 05 - 1972</v>
          </cell>
          <cell r="I4573" t="str">
            <v>III/a</v>
          </cell>
          <cell r="J4573" t="str">
            <v>01 - 03 - 2000</v>
          </cell>
          <cell r="K4573" t="str">
            <v>01 - 03 - 2001</v>
          </cell>
          <cell r="L4573" t="str">
            <v>P</v>
          </cell>
          <cell r="M4573" t="str">
            <v>IV/a</v>
          </cell>
          <cell r="N4573" t="str">
            <v>01 - 04 - 2017</v>
          </cell>
          <cell r="O4573" t="str">
            <v>17</v>
          </cell>
          <cell r="P4573" t="str">
            <v>1</v>
          </cell>
          <cell r="Q4573" t="str">
            <v>32</v>
          </cell>
          <cell r="R4573" t="str">
            <v>11 - 01 - 2017</v>
          </cell>
          <cell r="S4573" t="str">
            <v>Kepala Bidang Produksi Tanaman Pangan</v>
          </cell>
          <cell r="T4573" t="str">
            <v/>
          </cell>
          <cell r="U4573" t="str">
            <v/>
          </cell>
          <cell r="V4573" t="str">
            <v/>
          </cell>
          <cell r="W4573" t="str">
            <v>Bidang Produksi Tanaman Pangan</v>
          </cell>
          <cell r="X4573" t="str">
            <v>Dinas Tanaman Pangan Dan Hortikultura</v>
          </cell>
          <cell r="Y4573" t="str">
            <v>S-1 PERTANIAN</v>
          </cell>
          <cell r="Z4573" t="str">
            <v>31-12-1998</v>
          </cell>
          <cell r="AA4573" t="str">
            <v>Aktif</v>
          </cell>
          <cell r="AB4573" t="str">
            <v>PNS Daerah Kab./Kota yang bekerja pada Kab./Kota</v>
          </cell>
          <cell r="AC4573" t="str">
            <v>Pemerintah Kab. Tolitoli</v>
          </cell>
          <cell r="AD4573" t="str">
            <v>Pemerintah Kab. Tolitoli</v>
          </cell>
        </row>
        <row r="4574">
          <cell r="A4574">
            <v>4572</v>
          </cell>
          <cell r="B4574" t="str">
            <v>197009241993031004</v>
          </cell>
          <cell r="C4574" t="str">
            <v>570011466</v>
          </cell>
          <cell r="D4574" t="str">
            <v>RUDY SAURANG</v>
          </cell>
          <cell r="E4574" t="str">
            <v/>
          </cell>
          <cell r="F4574" t="str">
            <v>ST</v>
          </cell>
          <cell r="G4574" t="str">
            <v>TOLITOLI</v>
          </cell>
          <cell r="H4574" t="str">
            <v>24 - 09 - 1970</v>
          </cell>
          <cell r="I4574" t="str">
            <v>II/a</v>
          </cell>
          <cell r="J4574" t="str">
            <v>01 - 03 - 1993</v>
          </cell>
          <cell r="K4574" t="str">
            <v>01 - 06 - 1994</v>
          </cell>
          <cell r="L4574" t="str">
            <v>L</v>
          </cell>
          <cell r="M4574" t="str">
            <v>IV/a</v>
          </cell>
          <cell r="N4574" t="str">
            <v>01 - 04 - 2016</v>
          </cell>
          <cell r="O4574" t="str">
            <v>18</v>
          </cell>
          <cell r="P4574" t="str">
            <v>1</v>
          </cell>
          <cell r="Q4574" t="str">
            <v>32</v>
          </cell>
          <cell r="R4574" t="str">
            <v>11 - 01 - 2017</v>
          </cell>
          <cell r="S4574" t="str">
            <v>Kepala Bidang Cipta Karya</v>
          </cell>
          <cell r="T4574" t="str">
            <v/>
          </cell>
          <cell r="U4574" t="str">
            <v/>
          </cell>
          <cell r="V4574" t="str">
            <v/>
          </cell>
          <cell r="W4574" t="str">
            <v>Bidang Cipta Karya</v>
          </cell>
          <cell r="X4574" t="str">
            <v>Dinas  Pekerjaan Umum Dan Penataan Ruang</v>
          </cell>
          <cell r="Y4574" t="str">
            <v>S-1 PENDIDIKAN</v>
          </cell>
          <cell r="Z4574" t="str">
            <v>31-12-2002</v>
          </cell>
          <cell r="AA4574" t="str">
            <v>Aktif</v>
          </cell>
          <cell r="AB4574" t="str">
            <v>PNS Daerah Kab./Kota yang bekerja pada Kab./Kota</v>
          </cell>
          <cell r="AC4574" t="str">
            <v>Pemerintah Kab. Tolitoli</v>
          </cell>
          <cell r="AD4574" t="str">
            <v>Pemerintah Kab. Tolitoli</v>
          </cell>
        </row>
        <row r="4575">
          <cell r="A4575">
            <v>4573</v>
          </cell>
          <cell r="B4575" t="str">
            <v>196609062001071001</v>
          </cell>
          <cell r="C4575" t="str">
            <v>570013556</v>
          </cell>
          <cell r="D4575" t="str">
            <v>EFRAIM</v>
          </cell>
          <cell r="E4575" t="str">
            <v/>
          </cell>
          <cell r="F4575" t="str">
            <v>SP</v>
          </cell>
          <cell r="G4575" t="str">
            <v>TOLITOLI</v>
          </cell>
          <cell r="H4575" t="str">
            <v>06 - 09 - 1966</v>
          </cell>
          <cell r="I4575" t="str">
            <v>III/a</v>
          </cell>
          <cell r="J4575" t="str">
            <v>01 - 07 - 2001</v>
          </cell>
          <cell r="K4575" t="str">
            <v>01 - 11 - 2002</v>
          </cell>
          <cell r="L4575" t="str">
            <v>L</v>
          </cell>
          <cell r="M4575" t="str">
            <v>III/d</v>
          </cell>
          <cell r="N4575" t="str">
            <v>01 - 04 - 2011</v>
          </cell>
          <cell r="O4575" t="str">
            <v>9</v>
          </cell>
          <cell r="P4575" t="str">
            <v>0</v>
          </cell>
          <cell r="Q4575" t="str">
            <v>32</v>
          </cell>
          <cell r="R4575" t="str">
            <v>01 - 03 - 2014</v>
          </cell>
          <cell r="S4575" t="str">
            <v>KEPALA BIDANG PERHUBUNGAN LAUT</v>
          </cell>
          <cell r="T4575" t="str">
            <v/>
          </cell>
          <cell r="U4575" t="str">
            <v/>
          </cell>
          <cell r="V4575" t="str">
            <v/>
          </cell>
          <cell r="W4575" t="str">
            <v>BIDANG PERHUBUNGAN LAUT</v>
          </cell>
          <cell r="X4575" t="str">
            <v>DINAS PERHUBUNGAN, KOMUNIKASI DAN INFORMATIKA</v>
          </cell>
          <cell r="Y4575" t="str">
            <v>S-1 PERTANIAN</v>
          </cell>
          <cell r="Z4575" t="str">
            <v>31-12-1996</v>
          </cell>
          <cell r="AA4575" t="str">
            <v>Aktif</v>
          </cell>
          <cell r="AB4575" t="str">
            <v>PNS Daerah Kab./Kota yang bekerja pada Kab./Kota</v>
          </cell>
          <cell r="AC4575" t="str">
            <v>Pemerintah Kab. Tolitoli</v>
          </cell>
          <cell r="AD4575" t="str">
            <v>Pemerintah Kab. Tolitoli</v>
          </cell>
        </row>
        <row r="4576">
          <cell r="A4576">
            <v>4574</v>
          </cell>
          <cell r="B4576" t="str">
            <v>196105011989031013</v>
          </cell>
          <cell r="C4576" t="str">
            <v>380040775</v>
          </cell>
          <cell r="D4576" t="str">
            <v>MANSUR</v>
          </cell>
          <cell r="E4576" t="str">
            <v/>
          </cell>
          <cell r="F4576" t="str">
            <v>S.Sos</v>
          </cell>
          <cell r="G4576" t="str">
            <v>PALU</v>
          </cell>
          <cell r="H4576" t="str">
            <v>01 - 05 - 1961</v>
          </cell>
          <cell r="I4576" t="str">
            <v>II/a</v>
          </cell>
          <cell r="J4576" t="str">
            <v>01 - 03 - 1989</v>
          </cell>
          <cell r="K4576" t="str">
            <v>01 - 06 - 1990</v>
          </cell>
          <cell r="L4576" t="str">
            <v>L</v>
          </cell>
          <cell r="M4576" t="str">
            <v>IV/a</v>
          </cell>
          <cell r="N4576" t="str">
            <v>01 - 10 - 2012</v>
          </cell>
          <cell r="O4576" t="str">
            <v>19</v>
          </cell>
          <cell r="P4576" t="str">
            <v>0</v>
          </cell>
          <cell r="Q4576" t="str">
            <v>32</v>
          </cell>
          <cell r="R4576" t="str">
            <v>11 - 01 - 2017</v>
          </cell>
          <cell r="S4576" t="str">
            <v>Kepala Bidang Pengelolaan Informasi Administrasi Kependudukan</v>
          </cell>
          <cell r="T4576" t="str">
            <v/>
          </cell>
          <cell r="U4576" t="str">
            <v/>
          </cell>
          <cell r="V4576" t="str">
            <v/>
          </cell>
          <cell r="W4576" t="str">
            <v>Bidang Pengelolaan Informasi Administrasi Kependudukan</v>
          </cell>
          <cell r="X4576" t="str">
            <v>Dinas Kependudukan Dan Pencatatan Sipil</v>
          </cell>
          <cell r="Y4576" t="str">
            <v>S-1 ILMU ADMINISTRASI</v>
          </cell>
          <cell r="Z4576" t="str">
            <v>31-12-2001</v>
          </cell>
          <cell r="AA4576" t="str">
            <v>Aktif</v>
          </cell>
          <cell r="AB4576" t="str">
            <v>PNS Daerah Kab./Kota yang bekerja pada Kab./Kota</v>
          </cell>
          <cell r="AC4576" t="str">
            <v>Pemerintah Kab. Tolitoli</v>
          </cell>
          <cell r="AD4576" t="str">
            <v>Pemerintah Kab. Tolitoli</v>
          </cell>
        </row>
        <row r="4577">
          <cell r="A4577">
            <v>4575</v>
          </cell>
          <cell r="B4577" t="str">
            <v>197502152002112001</v>
          </cell>
          <cell r="C4577" t="str">
            <v>570013969</v>
          </cell>
          <cell r="D4577" t="str">
            <v>SALMIA</v>
          </cell>
          <cell r="E4577" t="str">
            <v/>
          </cell>
          <cell r="F4577" t="str">
            <v>S.Sos</v>
          </cell>
          <cell r="G4577" t="str">
            <v>TOLITOLI</v>
          </cell>
          <cell r="H4577" t="str">
            <v>15 - 02 - 1975</v>
          </cell>
          <cell r="I4577" t="str">
            <v>II/a</v>
          </cell>
          <cell r="J4577" t="str">
            <v>01 - 11 - 2002</v>
          </cell>
          <cell r="K4577" t="str">
            <v>01 - 12 - 2003</v>
          </cell>
          <cell r="L4577" t="str">
            <v>P</v>
          </cell>
          <cell r="M4577" t="str">
            <v>IV/a</v>
          </cell>
          <cell r="N4577" t="str">
            <v>01 - 04 - 2018</v>
          </cell>
          <cell r="O4577" t="str">
            <v>16</v>
          </cell>
          <cell r="P4577" t="str">
            <v>0</v>
          </cell>
          <cell r="Q4577" t="str">
            <v>32</v>
          </cell>
          <cell r="R4577" t="str">
            <v>11 - 01 - 2017</v>
          </cell>
          <cell r="S4577" t="str">
            <v>Kepala Bidang Pembedayaan Sosial</v>
          </cell>
          <cell r="T4577" t="str">
            <v/>
          </cell>
          <cell r="U4577" t="str">
            <v/>
          </cell>
          <cell r="V4577" t="str">
            <v/>
          </cell>
          <cell r="W4577" t="str">
            <v>Bidang Pembedayaan Sosial</v>
          </cell>
          <cell r="X4577" t="str">
            <v>Dinas Sosial</v>
          </cell>
          <cell r="Y4577" t="str">
            <v>S-1 ADMINISTRASI NEGARA</v>
          </cell>
          <cell r="Z4577" t="str">
            <v>01-01-2003</v>
          </cell>
          <cell r="AA4577" t="str">
            <v>Aktif</v>
          </cell>
          <cell r="AB4577" t="str">
            <v>PNS Daerah Kab./Kota yang bekerja pada Kab./Kota</v>
          </cell>
          <cell r="AC4577" t="str">
            <v>Pemerintah Kab. Tolitoli</v>
          </cell>
          <cell r="AD4577" t="str">
            <v>Pemerintah Kab. Tolitoli</v>
          </cell>
        </row>
        <row r="4578">
          <cell r="A4578">
            <v>4576</v>
          </cell>
          <cell r="B4578" t="str">
            <v>197209082000121002</v>
          </cell>
          <cell r="C4578" t="str">
            <v>570013453</v>
          </cell>
          <cell r="D4578" t="str">
            <v>RAMLI</v>
          </cell>
          <cell r="E4578" t="str">
            <v/>
          </cell>
          <cell r="F4578" t="str">
            <v>ST</v>
          </cell>
          <cell r="G4578" t="str">
            <v>LAKATAN</v>
          </cell>
          <cell r="H4578" t="str">
            <v>08 - 09 - 1972</v>
          </cell>
          <cell r="I4578" t="str">
            <v>II/b</v>
          </cell>
          <cell r="J4578" t="str">
            <v>01 - 12 - 2000</v>
          </cell>
          <cell r="K4578" t="str">
            <v>01 - 04 - 2002</v>
          </cell>
          <cell r="L4578" t="str">
            <v>L</v>
          </cell>
          <cell r="M4578" t="str">
            <v>III/d</v>
          </cell>
          <cell r="N4578" t="str">
            <v>01 - 10 - 2014</v>
          </cell>
          <cell r="O4578" t="str">
            <v>11</v>
          </cell>
          <cell r="P4578" t="str">
            <v>10</v>
          </cell>
          <cell r="Q4578" t="str">
            <v>32</v>
          </cell>
          <cell r="R4578" t="str">
            <v>02 - 05 - 2018</v>
          </cell>
          <cell r="S4578" t="str">
            <v>Kepala Bidang Pemerintahan Desa</v>
          </cell>
          <cell r="T4578" t="str">
            <v/>
          </cell>
          <cell r="U4578" t="str">
            <v/>
          </cell>
          <cell r="V4578" t="str">
            <v/>
          </cell>
          <cell r="W4578" t="str">
            <v>Bidang Pemerintahan Desa</v>
          </cell>
          <cell r="X4578" t="str">
            <v>Dinas Pemberdayaan Masyarakat Dan Desa</v>
          </cell>
          <cell r="Y4578" t="str">
            <v>S-1 TEKNIK SIPIL</v>
          </cell>
          <cell r="Z4578" t="str">
            <v>31-12-2005</v>
          </cell>
          <cell r="AA4578" t="str">
            <v>Aktif</v>
          </cell>
          <cell r="AB4578" t="str">
            <v>PNS Daerah Kab./Kota yang bekerja pada Kab./Kota</v>
          </cell>
          <cell r="AC4578" t="str">
            <v>Pemerintah Kab. Tolitoli</v>
          </cell>
          <cell r="AD4578" t="str">
            <v>Pemerintah Kab. Tolitoli</v>
          </cell>
        </row>
        <row r="4579">
          <cell r="A4579">
            <v>4577</v>
          </cell>
          <cell r="B4579" t="str">
            <v>197607022006041008</v>
          </cell>
          <cell r="C4579" t="str">
            <v>570020245</v>
          </cell>
          <cell r="D4579" t="str">
            <v>SAIFUDDIN</v>
          </cell>
          <cell r="E4579" t="str">
            <v/>
          </cell>
          <cell r="F4579" t="str">
            <v>ST</v>
          </cell>
          <cell r="G4579" t="str">
            <v>TOLITOLI</v>
          </cell>
          <cell r="H4579" t="str">
            <v>02 - 07 - 1976</v>
          </cell>
          <cell r="I4579" t="str">
            <v>III/a</v>
          </cell>
          <cell r="J4579" t="str">
            <v>01 - 04 - 2006</v>
          </cell>
          <cell r="K4579" t="str">
            <v>01 - 06 - 2007</v>
          </cell>
          <cell r="L4579" t="str">
            <v>L</v>
          </cell>
          <cell r="M4579" t="str">
            <v>III/d</v>
          </cell>
          <cell r="N4579" t="str">
            <v>01 - 04 - 2016</v>
          </cell>
          <cell r="O4579" t="str">
            <v>10</v>
          </cell>
          <cell r="P4579" t="str">
            <v>0</v>
          </cell>
          <cell r="Q4579" t="str">
            <v>32</v>
          </cell>
          <cell r="R4579" t="str">
            <v>11 - 01 - 2017</v>
          </cell>
          <cell r="S4579" t="str">
            <v>Kepala Bidang Penataan Ruang</v>
          </cell>
          <cell r="T4579" t="str">
            <v/>
          </cell>
          <cell r="U4579" t="str">
            <v/>
          </cell>
          <cell r="V4579" t="str">
            <v/>
          </cell>
          <cell r="W4579" t="str">
            <v>Bidang Penataan Ruang</v>
          </cell>
          <cell r="X4579" t="str">
            <v>Dinas  Pekerjaan Umum Dan Penataan Ruang</v>
          </cell>
          <cell r="Y4579" t="str">
            <v>S-1 TEKNIK SIPIL</v>
          </cell>
          <cell r="Z4579" t="str">
            <v>31-12-2002</v>
          </cell>
          <cell r="AA4579" t="str">
            <v>Aktif</v>
          </cell>
          <cell r="AB4579" t="str">
            <v>PNS Daerah Kab./Kota yang bekerja pada Kab./Kota</v>
          </cell>
          <cell r="AC4579" t="str">
            <v>Pemerintah Kab. Tolitoli</v>
          </cell>
          <cell r="AD4579" t="str">
            <v>Pemerintah Kab. Tolitoli</v>
          </cell>
        </row>
        <row r="4580">
          <cell r="A4580">
            <v>4578</v>
          </cell>
          <cell r="B4580" t="str">
            <v>196901012003121013</v>
          </cell>
          <cell r="C4580" t="str">
            <v>570015627</v>
          </cell>
          <cell r="D4580" t="str">
            <v>ARIEF HAFID</v>
          </cell>
          <cell r="E4580" t="str">
            <v/>
          </cell>
          <cell r="F4580" t="str">
            <v>ST.,MT</v>
          </cell>
          <cell r="G4580" t="str">
            <v>TOLITOLI</v>
          </cell>
          <cell r="H4580" t="str">
            <v>01 - 01 - 1969</v>
          </cell>
          <cell r="I4580" t="str">
            <v>III/a</v>
          </cell>
          <cell r="J4580" t="str">
            <v>01 - 12 - 2003</v>
          </cell>
          <cell r="K4580" t="str">
            <v>01 - 03 - 2005</v>
          </cell>
          <cell r="L4580" t="str">
            <v>L</v>
          </cell>
          <cell r="M4580" t="str">
            <v>III/d</v>
          </cell>
          <cell r="N4580" t="str">
            <v>01 - 04 - 2014</v>
          </cell>
          <cell r="O4580" t="str">
            <v>10</v>
          </cell>
          <cell r="P4580" t="str">
            <v>4</v>
          </cell>
          <cell r="Q4580" t="str">
            <v>32</v>
          </cell>
          <cell r="R4580" t="str">
            <v>08 - 01 - 2015</v>
          </cell>
          <cell r="S4580" t="str">
            <v>Kepala Bidang Ketenagalistrikan Dan Konservasi Energi</v>
          </cell>
          <cell r="T4580" t="str">
            <v/>
          </cell>
          <cell r="U4580" t="str">
            <v/>
          </cell>
          <cell r="V4580" t="str">
            <v/>
          </cell>
          <cell r="W4580" t="str">
            <v>Bidang Ketenagalistrikan Dan Konservasi Energi</v>
          </cell>
          <cell r="X4580" t="str">
            <v>Dinas Energi Dan Sumber Daya Mineral</v>
          </cell>
          <cell r="Y4580" t="str">
            <v>S-2 MAGISTER TEKNIK</v>
          </cell>
          <cell r="Z4580" t="str">
            <v>31-12-2007</v>
          </cell>
          <cell r="AA4580" t="str">
            <v>Aktif</v>
          </cell>
          <cell r="AB4580" t="str">
            <v>PNS Daerah Kab./Kota yang bekerja pada Kab./Kota</v>
          </cell>
          <cell r="AC4580" t="str">
            <v>Pemerintah Kab. Tolitoli</v>
          </cell>
          <cell r="AD4580" t="str">
            <v>Pemerintah Kab. Tolitoli</v>
          </cell>
        </row>
        <row r="4581">
          <cell r="A4581">
            <v>4579</v>
          </cell>
          <cell r="B4581" t="str">
            <v>197607092002111001</v>
          </cell>
          <cell r="C4581" t="str">
            <v>570013855</v>
          </cell>
          <cell r="D4581" t="str">
            <v>MOH SAHLAN</v>
          </cell>
          <cell r="E4581" t="str">
            <v/>
          </cell>
          <cell r="F4581" t="str">
            <v>S.Pi</v>
          </cell>
          <cell r="G4581" t="str">
            <v>MANADO</v>
          </cell>
          <cell r="H4581" t="str">
            <v>09 - 07 - 1976</v>
          </cell>
          <cell r="I4581" t="str">
            <v>III/a</v>
          </cell>
          <cell r="J4581" t="str">
            <v>01 - 11 - 2002</v>
          </cell>
          <cell r="K4581" t="str">
            <v>01 - 12 - 2003</v>
          </cell>
          <cell r="L4581" t="str">
            <v>L</v>
          </cell>
          <cell r="M4581" t="str">
            <v>III/d</v>
          </cell>
          <cell r="N4581" t="str">
            <v>01 - 04 - 2013</v>
          </cell>
          <cell r="O4581" t="str">
            <v>10</v>
          </cell>
          <cell r="P4581" t="str">
            <v>5</v>
          </cell>
          <cell r="Q4581" t="str">
            <v>32</v>
          </cell>
          <cell r="R4581" t="str">
            <v>11 - 01 - 2017</v>
          </cell>
          <cell r="S4581" t="str">
            <v>Kepala Bidang Perikanan Tangkap</v>
          </cell>
          <cell r="T4581" t="str">
            <v/>
          </cell>
          <cell r="U4581" t="str">
            <v/>
          </cell>
          <cell r="V4581" t="str">
            <v/>
          </cell>
          <cell r="W4581" t="str">
            <v>Bidang Perikanan Tangkap</v>
          </cell>
          <cell r="X4581" t="str">
            <v>Dinas Perikanan</v>
          </cell>
          <cell r="Y4581" t="str">
            <v>S-1 SOSIAL EKONONOMI PERIKANAN</v>
          </cell>
          <cell r="Z4581" t="str">
            <v>31-12-2001</v>
          </cell>
          <cell r="AA4581" t="str">
            <v>Aktif</v>
          </cell>
          <cell r="AB4581" t="str">
            <v>PNS Daerah Kab./Kota yang bekerja pada Kab./Kota</v>
          </cell>
          <cell r="AC4581" t="str">
            <v>Pemerintah Kab. Tolitoli</v>
          </cell>
          <cell r="AD4581" t="str">
            <v>Pemerintah Kab. Tolitoli</v>
          </cell>
        </row>
        <row r="4582">
          <cell r="A4582">
            <v>4580</v>
          </cell>
          <cell r="B4582" t="str">
            <v>197710211999031003</v>
          </cell>
          <cell r="C4582" t="str">
            <v>570012642</v>
          </cell>
          <cell r="D4582" t="str">
            <v>YOESMARFIQ</v>
          </cell>
          <cell r="E4582" t="str">
            <v/>
          </cell>
          <cell r="F4582" t="str">
            <v>S.Sos</v>
          </cell>
          <cell r="G4582" t="str">
            <v>TOLITOLI</v>
          </cell>
          <cell r="H4582" t="str">
            <v>21 - 10 - 1977</v>
          </cell>
          <cell r="I4582" t="str">
            <v>II/a</v>
          </cell>
          <cell r="J4582" t="str">
            <v>01 - 03 - 1999</v>
          </cell>
          <cell r="K4582" t="str">
            <v>01 - 07 - 2000</v>
          </cell>
          <cell r="L4582" t="str">
            <v>L</v>
          </cell>
          <cell r="M4582" t="str">
            <v>III/d</v>
          </cell>
          <cell r="N4582" t="str">
            <v>01 - 04 - 2015</v>
          </cell>
          <cell r="O4582" t="str">
            <v>11</v>
          </cell>
          <cell r="P4582" t="str">
            <v>1</v>
          </cell>
          <cell r="Q4582" t="str">
            <v>32</v>
          </cell>
          <cell r="R4582" t="str">
            <v>11 - 01 - 2017</v>
          </cell>
          <cell r="S4582" t="str">
            <v>Kepala Bidang Pengendalian Penduduk, Penyuluhan Dan Penggerakan</v>
          </cell>
          <cell r="T4582" t="str">
            <v/>
          </cell>
          <cell r="U4582" t="str">
            <v/>
          </cell>
          <cell r="V4582" t="str">
            <v/>
          </cell>
          <cell r="W4582" t="str">
            <v>Bidang Pengendalian Penduduk, Penyuluhan Dan Penggerakan</v>
          </cell>
          <cell r="X4582" t="str">
            <v>Dinas Pengendalian Penduduk Dan Keluarga Berencana</v>
          </cell>
          <cell r="Y4582" t="str">
            <v>S-1 ILMU ADMINISTRASI NEGARA</v>
          </cell>
          <cell r="Z4582" t="str">
            <v>31-12-2004</v>
          </cell>
          <cell r="AA4582" t="str">
            <v>Aktif</v>
          </cell>
          <cell r="AB4582" t="str">
            <v>PNS Daerah Kab./Kota yang bekerja pada Kab./Kota</v>
          </cell>
          <cell r="AC4582" t="str">
            <v>Pemerintah Kab. Tolitoli</v>
          </cell>
          <cell r="AD4582" t="str">
            <v>Pemerintah Kab. Tolitoli</v>
          </cell>
        </row>
        <row r="4583">
          <cell r="A4583">
            <v>4581</v>
          </cell>
          <cell r="B4583" t="str">
            <v>195912011983031024</v>
          </cell>
          <cell r="C4583" t="str">
            <v>160035315</v>
          </cell>
          <cell r="D4583" t="str">
            <v>MOKHAMMAD EFFENDI</v>
          </cell>
          <cell r="E4583" t="str">
            <v/>
          </cell>
          <cell r="F4583" t="str">
            <v/>
          </cell>
          <cell r="G4583" t="str">
            <v>MOJOKERTO</v>
          </cell>
          <cell r="H4583" t="str">
            <v>01 - 12 - 1959</v>
          </cell>
          <cell r="I4583" t="str">
            <v>II/a</v>
          </cell>
          <cell r="J4583" t="str">
            <v>01 - 03 - 1983</v>
          </cell>
          <cell r="K4583" t="str">
            <v>01 - 10 - 1984</v>
          </cell>
          <cell r="L4583" t="str">
            <v>L</v>
          </cell>
          <cell r="M4583" t="str">
            <v>IV/b</v>
          </cell>
          <cell r="N4583" t="str">
            <v>01 - 10 - 2011</v>
          </cell>
          <cell r="O4583" t="str">
            <v>23</v>
          </cell>
          <cell r="P4583" t="str">
            <v>7</v>
          </cell>
          <cell r="Q4583" t="str">
            <v>32</v>
          </cell>
          <cell r="R4583" t="str">
            <v>08 - 01 - 2015</v>
          </cell>
          <cell r="S4583" t="str">
            <v>Kepala Bidang Rehabilitasi Sosial</v>
          </cell>
          <cell r="T4583" t="str">
            <v/>
          </cell>
          <cell r="U4583" t="str">
            <v/>
          </cell>
          <cell r="V4583" t="str">
            <v/>
          </cell>
          <cell r="W4583" t="str">
            <v>Bidang Rehabilitasi Sosial</v>
          </cell>
          <cell r="X4583" t="str">
            <v>Dinas Kesejahteraan Sosial</v>
          </cell>
          <cell r="Y4583" t="str">
            <v>STM LISTRIK UMUM</v>
          </cell>
          <cell r="Z4583" t="str">
            <v>31-12-1981</v>
          </cell>
          <cell r="AA4583" t="str">
            <v>Aktif</v>
          </cell>
          <cell r="AB4583" t="str">
            <v>PNS Daerah Kab./Kota yang bekerja pada Kab./Kota</v>
          </cell>
          <cell r="AC4583" t="str">
            <v>Pemerintah Kab. Tolitoli</v>
          </cell>
          <cell r="AD4583" t="str">
            <v>Pemerintah Kab. Tolitoli</v>
          </cell>
        </row>
        <row r="4584">
          <cell r="A4584">
            <v>4582</v>
          </cell>
          <cell r="B4584" t="str">
            <v>197806011996121001</v>
          </cell>
          <cell r="C4584" t="str">
            <v>010258441</v>
          </cell>
          <cell r="D4584" t="str">
            <v>ROEDOLOF</v>
          </cell>
          <cell r="E4584" t="str">
            <v/>
          </cell>
          <cell r="F4584" t="str">
            <v>S.STP</v>
          </cell>
          <cell r="G4584" t="str">
            <v>TOLITOLI</v>
          </cell>
          <cell r="H4584" t="str">
            <v>01 - 06 - 1978</v>
          </cell>
          <cell r="I4584" t="str">
            <v>II/a</v>
          </cell>
          <cell r="J4584" t="str">
            <v>01 - 12 - 1996</v>
          </cell>
          <cell r="K4584" t="str">
            <v>01 - 10 - 1998</v>
          </cell>
          <cell r="L4584" t="str">
            <v>L</v>
          </cell>
          <cell r="M4584" t="str">
            <v>IV/a</v>
          </cell>
          <cell r="N4584" t="str">
            <v>01 - 04 - 2018</v>
          </cell>
          <cell r="O4584" t="str">
            <v>17</v>
          </cell>
          <cell r="P4584" t="str">
            <v>6</v>
          </cell>
          <cell r="Q4584" t="str">
            <v>32</v>
          </cell>
          <cell r="R4584" t="str">
            <v>11 - 01 - 2017</v>
          </cell>
          <cell r="S4584" t="str">
            <v>Kepala Bidang Ketertiban Dan Ketentraman Masyarakat</v>
          </cell>
          <cell r="T4584" t="str">
            <v/>
          </cell>
          <cell r="U4584" t="str">
            <v/>
          </cell>
          <cell r="V4584" t="str">
            <v/>
          </cell>
          <cell r="W4584" t="str">
            <v>Bidang Ketertiban Dan Ketentraman Masyarakat</v>
          </cell>
          <cell r="X4584" t="str">
            <v>Satuan Polisi Pamong Praja</v>
          </cell>
          <cell r="Y4584" t="str">
            <v>S-1 PEMERINTAHAN</v>
          </cell>
          <cell r="Z4584" t="str">
            <v>01-01-2000</v>
          </cell>
          <cell r="AA4584" t="str">
            <v>Aktif</v>
          </cell>
          <cell r="AB4584" t="str">
            <v>PNS Daerah Kab./Kota yang bekerja pada Kab./Kota</v>
          </cell>
          <cell r="AC4584" t="str">
            <v>Pemerintah Kab. Tolitoli</v>
          </cell>
          <cell r="AD4584" t="str">
            <v>Pemerintah Kab. Tolitoli</v>
          </cell>
        </row>
        <row r="4585">
          <cell r="A4585">
            <v>4583</v>
          </cell>
          <cell r="B4585" t="str">
            <v>196912021994031008</v>
          </cell>
          <cell r="C4585" t="str">
            <v>570011740</v>
          </cell>
          <cell r="D4585" t="str">
            <v>MUHLIS POTABUGA</v>
          </cell>
          <cell r="E4585" t="str">
            <v/>
          </cell>
          <cell r="F4585" t="str">
            <v>S. IP, MM</v>
          </cell>
          <cell r="G4585" t="str">
            <v>TOLITOLI</v>
          </cell>
          <cell r="H4585" t="str">
            <v>02 - 12 - 1969</v>
          </cell>
          <cell r="I4585" t="str">
            <v>II/a</v>
          </cell>
          <cell r="J4585" t="str">
            <v>01 - 03 - 1994</v>
          </cell>
          <cell r="K4585" t="str">
            <v>01 - 10 - 1995</v>
          </cell>
          <cell r="L4585" t="str">
            <v>L</v>
          </cell>
          <cell r="M4585" t="str">
            <v>IV/a</v>
          </cell>
          <cell r="N4585" t="str">
            <v>01 - 04 - 2015</v>
          </cell>
          <cell r="O4585" t="str">
            <v>16</v>
          </cell>
          <cell r="P4585" t="str">
            <v>1</v>
          </cell>
          <cell r="Q4585" t="str">
            <v>32</v>
          </cell>
          <cell r="R4585" t="str">
            <v>11 - 01 - 2017</v>
          </cell>
          <cell r="S4585" t="str">
            <v>Kepala Bidang Pembinaan, Pelayanan Dan Pemanfaatan Arsip</v>
          </cell>
          <cell r="T4585" t="str">
            <v/>
          </cell>
          <cell r="U4585" t="str">
            <v/>
          </cell>
          <cell r="V4585" t="str">
            <v/>
          </cell>
          <cell r="W4585" t="str">
            <v>Bidang Pembinaan, Pelayanan Dan Pemanfaatan Arsip</v>
          </cell>
          <cell r="X4585" t="str">
            <v>Dinas Perpustakaan Dan Arsip</v>
          </cell>
          <cell r="Y4585" t="str">
            <v>S-2 MANAJEMEN SUMBER DAYA MANUSIA</v>
          </cell>
          <cell r="Z4585" t="str">
            <v>10-02-2006</v>
          </cell>
          <cell r="AA4585" t="str">
            <v>Aktif</v>
          </cell>
          <cell r="AB4585" t="str">
            <v>PNS Daerah Kab./Kota yang bekerja pada Kab./Kota</v>
          </cell>
          <cell r="AC4585" t="str">
            <v>Pemerintah Kab. Tolitoli</v>
          </cell>
          <cell r="AD4585" t="str">
            <v>Pemerintah Kab. Tolitoli</v>
          </cell>
        </row>
        <row r="4586">
          <cell r="A4586">
            <v>4584</v>
          </cell>
          <cell r="B4586" t="str">
            <v>196808241993032009</v>
          </cell>
          <cell r="C4586" t="str">
            <v>140295061</v>
          </cell>
          <cell r="D4586" t="str">
            <v>TITIS WIDARYANI</v>
          </cell>
          <cell r="E4586" t="str">
            <v/>
          </cell>
          <cell r="F4586" t="str">
            <v>SKM, M.Kes</v>
          </cell>
          <cell r="G4586" t="str">
            <v>TULUNGAGUNG</v>
          </cell>
          <cell r="H4586" t="str">
            <v>24 - 08 - 1968</v>
          </cell>
          <cell r="I4586" t="str">
            <v>III/a</v>
          </cell>
          <cell r="J4586" t="str">
            <v>01 - 03 - 1993</v>
          </cell>
          <cell r="K4586" t="str">
            <v>01 - 06 - 1994</v>
          </cell>
          <cell r="L4586" t="str">
            <v>P</v>
          </cell>
          <cell r="M4586" t="str">
            <v>IV/a</v>
          </cell>
          <cell r="N4586" t="str">
            <v>01 - 04 - 2010</v>
          </cell>
          <cell r="O4586" t="str">
            <v>17</v>
          </cell>
          <cell r="P4586" t="str">
            <v>1</v>
          </cell>
          <cell r="Q4586" t="str">
            <v>32</v>
          </cell>
          <cell r="R4586" t="str">
            <v>08 - 01 - 2015</v>
          </cell>
          <cell r="S4586" t="str">
            <v>Kepala Bagian Tata Usaha</v>
          </cell>
          <cell r="T4586" t="str">
            <v/>
          </cell>
          <cell r="U4586" t="str">
            <v/>
          </cell>
          <cell r="V4586" t="str">
            <v/>
          </cell>
          <cell r="W4586" t="str">
            <v>Bagian Tata Usaha</v>
          </cell>
          <cell r="X4586" t="str">
            <v>RUMAH SAKIT UMUM DAERAH MOKOPIDO</v>
          </cell>
          <cell r="Y4586" t="str">
            <v>S-2 MAGISTER KESEHATAN</v>
          </cell>
          <cell r="Z4586" t="str">
            <v>23-12-2003</v>
          </cell>
          <cell r="AA4586" t="str">
            <v>Tugas Belajar</v>
          </cell>
          <cell r="AB4586" t="str">
            <v>PNS Daerah Kab./Kota yang bekerja pada Kab./Kota</v>
          </cell>
          <cell r="AC4586" t="str">
            <v>Pemerintah Kab. Tolitoli</v>
          </cell>
          <cell r="AD4586" t="str">
            <v>Pemerintah Kab. Tolitoli</v>
          </cell>
        </row>
        <row r="4587">
          <cell r="A4587">
            <v>4585</v>
          </cell>
          <cell r="B4587" t="str">
            <v>197110022006042018</v>
          </cell>
          <cell r="C4587" t="str">
            <v>570021323</v>
          </cell>
          <cell r="D4587" t="str">
            <v>SRI RAHAYU D. S.</v>
          </cell>
          <cell r="E4587" t="str">
            <v/>
          </cell>
          <cell r="F4587" t="str">
            <v>S.Pt</v>
          </cell>
          <cell r="G4587" t="str">
            <v>MALANG</v>
          </cell>
          <cell r="H4587" t="str">
            <v>02 - 10 - 1971</v>
          </cell>
          <cell r="I4587" t="str">
            <v>III/a</v>
          </cell>
          <cell r="J4587" t="str">
            <v>01 - 04 - 2006</v>
          </cell>
          <cell r="K4587" t="str">
            <v>01 - 10 - 2007</v>
          </cell>
          <cell r="L4587" t="str">
            <v>P</v>
          </cell>
          <cell r="M4587" t="str">
            <v>III/d</v>
          </cell>
          <cell r="N4587" t="str">
            <v>01 - 04 - 2016</v>
          </cell>
          <cell r="O4587" t="str">
            <v>18</v>
          </cell>
          <cell r="P4587" t="str">
            <v>0</v>
          </cell>
          <cell r="Q4587" t="str">
            <v>32</v>
          </cell>
          <cell r="R4587" t="str">
            <v>11 - 01 - 2017</v>
          </cell>
          <cell r="S4587" t="str">
            <v>Kepala Bidang Peternakan</v>
          </cell>
          <cell r="T4587" t="str">
            <v/>
          </cell>
          <cell r="U4587" t="str">
            <v/>
          </cell>
          <cell r="V4587" t="str">
            <v/>
          </cell>
          <cell r="W4587" t="str">
            <v>Bidang Peternakan</v>
          </cell>
          <cell r="X4587" t="str">
            <v>Dinas Perkebunan Dan Peternakan</v>
          </cell>
          <cell r="Y4587" t="str">
            <v>S-1 PETERNAKAN</v>
          </cell>
          <cell r="Z4587" t="str">
            <v>27-04-1997</v>
          </cell>
          <cell r="AA4587" t="str">
            <v>Aktif</v>
          </cell>
          <cell r="AB4587" t="str">
            <v>PNS Daerah Kab./Kota yang bekerja pada Kab./Kota</v>
          </cell>
          <cell r="AC4587" t="str">
            <v>Pemerintah Kab. Tolitoli</v>
          </cell>
          <cell r="AD4587" t="str">
            <v>Pemerintah Kab. Tolitoli</v>
          </cell>
        </row>
        <row r="4588">
          <cell r="A4588">
            <v>4586</v>
          </cell>
          <cell r="B4588" t="str">
            <v>197208272001121004</v>
          </cell>
          <cell r="C4588" t="str">
            <v>570013609</v>
          </cell>
          <cell r="D4588" t="str">
            <v>MULYADI</v>
          </cell>
          <cell r="E4588" t="str">
            <v/>
          </cell>
          <cell r="F4588" t="str">
            <v>SH.,MH</v>
          </cell>
          <cell r="G4588" t="str">
            <v>TOLITOLI</v>
          </cell>
          <cell r="H4588" t="str">
            <v>27 - 08 - 1972</v>
          </cell>
          <cell r="I4588" t="str">
            <v>III/a</v>
          </cell>
          <cell r="J4588" t="str">
            <v>01 - 12 - 2001</v>
          </cell>
          <cell r="K4588" t="str">
            <v>01 - 12 - 2002</v>
          </cell>
          <cell r="L4588" t="str">
            <v>L</v>
          </cell>
          <cell r="M4588" t="str">
            <v>IV/a</v>
          </cell>
          <cell r="N4588" t="str">
            <v>01 - 10 - 2015</v>
          </cell>
          <cell r="O4588" t="str">
            <v>16</v>
          </cell>
          <cell r="P4588" t="str">
            <v>0</v>
          </cell>
          <cell r="Q4588" t="str">
            <v>32</v>
          </cell>
          <cell r="R4588" t="str">
            <v>11 - 01 - 2017</v>
          </cell>
          <cell r="S4588" t="str">
            <v>Kepala Bidang Permukiman</v>
          </cell>
          <cell r="T4588" t="str">
            <v/>
          </cell>
          <cell r="U4588" t="str">
            <v/>
          </cell>
          <cell r="V4588" t="str">
            <v/>
          </cell>
          <cell r="W4588" t="str">
            <v>Bidang Permukiman</v>
          </cell>
          <cell r="X4588" t="str">
            <v>Dinas Perumahan Rakyat Dan Kawasan Pemukiman</v>
          </cell>
          <cell r="Y4588" t="str">
            <v>S-2 HUKUM</v>
          </cell>
          <cell r="Z4588" t="str">
            <v>05-02-2015</v>
          </cell>
          <cell r="AA4588" t="str">
            <v>Aktif</v>
          </cell>
          <cell r="AB4588" t="str">
            <v>PNS Daerah Kab./Kota yang bekerja pada Kab./Kota</v>
          </cell>
          <cell r="AC4588" t="str">
            <v>Pemerintah Kab. Tolitoli</v>
          </cell>
          <cell r="AD4588" t="str">
            <v>Pemerintah Kab. Tolitoli</v>
          </cell>
        </row>
        <row r="4589">
          <cell r="A4589">
            <v>4587</v>
          </cell>
          <cell r="B4589" t="str">
            <v>196310241987031005</v>
          </cell>
          <cell r="C4589" t="str">
            <v>080083443</v>
          </cell>
          <cell r="D4589" t="str">
            <v>KUNHADI</v>
          </cell>
          <cell r="E4589" t="str">
            <v/>
          </cell>
          <cell r="F4589" t="str">
            <v>SP</v>
          </cell>
          <cell r="G4589" t="str">
            <v>BATANG</v>
          </cell>
          <cell r="H4589" t="str">
            <v>24 - 10 - 1963</v>
          </cell>
          <cell r="I4589" t="str">
            <v>II/a</v>
          </cell>
          <cell r="J4589" t="str">
            <v>01 - 03 - 1987</v>
          </cell>
          <cell r="K4589" t="str">
            <v>01 - 04 - 1988</v>
          </cell>
          <cell r="L4589" t="str">
            <v>L</v>
          </cell>
          <cell r="M4589" t="str">
            <v>IV/a</v>
          </cell>
          <cell r="N4589" t="str">
            <v>01 - 10 - 2013</v>
          </cell>
          <cell r="O4589" t="str">
            <v>26</v>
          </cell>
          <cell r="P4589" t="str">
            <v>1</v>
          </cell>
          <cell r="Q4589" t="str">
            <v>32</v>
          </cell>
          <cell r="R4589" t="str">
            <v>11 - 01 - 2017</v>
          </cell>
          <cell r="S4589" t="str">
            <v>Kepala Bidang Perkebunan</v>
          </cell>
          <cell r="T4589" t="str">
            <v/>
          </cell>
          <cell r="U4589" t="str">
            <v/>
          </cell>
          <cell r="V4589" t="str">
            <v/>
          </cell>
          <cell r="W4589" t="str">
            <v>Bidang Perkebunan</v>
          </cell>
          <cell r="X4589" t="str">
            <v>Dinas Perkebunan Dan Peternakan</v>
          </cell>
          <cell r="Y4589" t="str">
            <v>S-1 BUDIDAYA PERTANIAN</v>
          </cell>
          <cell r="Z4589" t="str">
            <v>31-12-2001</v>
          </cell>
          <cell r="AA4589" t="str">
            <v>Aktif</v>
          </cell>
          <cell r="AB4589" t="str">
            <v>PNS Daerah Kab./Kota yang bekerja pada Kab./Kota</v>
          </cell>
          <cell r="AC4589" t="str">
            <v>Pemerintah Kab. Tolitoli</v>
          </cell>
          <cell r="AD4589" t="str">
            <v>Pemerintah Kab. Tolitoli</v>
          </cell>
        </row>
        <row r="4590">
          <cell r="A4590">
            <v>4588</v>
          </cell>
          <cell r="B4590" t="str">
            <v>196604112000121002</v>
          </cell>
          <cell r="C4590" t="str">
            <v>570013196</v>
          </cell>
          <cell r="D4590" t="str">
            <v>AMRI</v>
          </cell>
          <cell r="E4590" t="str">
            <v/>
          </cell>
          <cell r="F4590" t="str">
            <v>SH</v>
          </cell>
          <cell r="G4590" t="str">
            <v>TOLITOLI</v>
          </cell>
          <cell r="H4590" t="str">
            <v>11 - 04 - 1966</v>
          </cell>
          <cell r="I4590" t="str">
            <v>III/a</v>
          </cell>
          <cell r="J4590" t="str">
            <v>01 - 12 - 2000</v>
          </cell>
          <cell r="K4590" t="str">
            <v>01 - 12 - 2001</v>
          </cell>
          <cell r="L4590" t="str">
            <v>L</v>
          </cell>
          <cell r="M4590" t="str">
            <v>IV/a</v>
          </cell>
          <cell r="N4590" t="str">
            <v>01 - 04 - 2014</v>
          </cell>
          <cell r="O4590" t="str">
            <v>17</v>
          </cell>
          <cell r="P4590" t="str">
            <v>8</v>
          </cell>
          <cell r="Q4590" t="str">
            <v>32</v>
          </cell>
          <cell r="R4590" t="str">
            <v>02 - 05 - 2018</v>
          </cell>
          <cell r="S4590" t="str">
            <v>Kepala Bidang Guru Dan Tenaga Kependidikan</v>
          </cell>
          <cell r="T4590" t="str">
            <v/>
          </cell>
          <cell r="U4590" t="str">
            <v/>
          </cell>
          <cell r="V4590" t="str">
            <v/>
          </cell>
          <cell r="W4590" t="str">
            <v>Bidang Guru Dan Tenaga Kependidikan</v>
          </cell>
          <cell r="X4590" t="str">
            <v>Dinas Pendidikan Dan Kebudayaan</v>
          </cell>
          <cell r="Y4590" t="str">
            <v>S-1 TATA NEGARA</v>
          </cell>
          <cell r="Z4590" t="str">
            <v>27-02-1992</v>
          </cell>
          <cell r="AA4590" t="str">
            <v>Aktif</v>
          </cell>
          <cell r="AB4590" t="str">
            <v>PNS Daerah Kab./Kota yang bekerja pada Kab./Kota</v>
          </cell>
          <cell r="AC4590" t="str">
            <v>Pemerintah Kab. Tolitoli</v>
          </cell>
          <cell r="AD4590" t="str">
            <v>Pemerintah Kab. Tolitoli</v>
          </cell>
        </row>
        <row r="4591">
          <cell r="A4591">
            <v>4589</v>
          </cell>
          <cell r="B4591" t="str">
            <v>196409301986031009</v>
          </cell>
          <cell r="C4591" t="str">
            <v>380032315</v>
          </cell>
          <cell r="D4591" t="str">
            <v>ABD HAKIM A MARHUM</v>
          </cell>
          <cell r="E4591" t="str">
            <v/>
          </cell>
          <cell r="F4591" t="str">
            <v>SP</v>
          </cell>
          <cell r="G4591" t="str">
            <v>TOLITOLI</v>
          </cell>
          <cell r="H4591" t="str">
            <v>30 - 09 - 1964</v>
          </cell>
          <cell r="I4591" t="str">
            <v>II/a</v>
          </cell>
          <cell r="J4591" t="str">
            <v>01 - 03 - 1986</v>
          </cell>
          <cell r="K4591" t="str">
            <v>01 - 06 - 1987</v>
          </cell>
          <cell r="L4591" t="str">
            <v>L</v>
          </cell>
          <cell r="M4591" t="str">
            <v>IV/a</v>
          </cell>
          <cell r="N4591" t="str">
            <v>01 - 10 - 2013</v>
          </cell>
          <cell r="O4591" t="str">
            <v>22</v>
          </cell>
          <cell r="P4591" t="str">
            <v>7</v>
          </cell>
          <cell r="Q4591" t="str">
            <v>32</v>
          </cell>
          <cell r="R4591" t="str">
            <v>08 - 01 - 2015</v>
          </cell>
          <cell r="S4591" t="str">
            <v>Kepala Bidang Pengolahan Dan Pemasaran Hasil Perkebunan</v>
          </cell>
          <cell r="T4591" t="str">
            <v/>
          </cell>
          <cell r="U4591" t="str">
            <v/>
          </cell>
          <cell r="V4591" t="str">
            <v/>
          </cell>
          <cell r="W4591" t="str">
            <v>Bidang Pengolahan Dan Pemasaran Hasil Perkebunan</v>
          </cell>
          <cell r="X4591" t="str">
            <v>DINAS PERKEBUNAN</v>
          </cell>
          <cell r="Y4591" t="str">
            <v>S-1 sosial ekonomi pertanian</v>
          </cell>
          <cell r="Z4591" t="str">
            <v>31-12-1998</v>
          </cell>
          <cell r="AA4591" t="str">
            <v>Aktif</v>
          </cell>
          <cell r="AB4591" t="str">
            <v>PNS Daerah Kab./Kota yang bekerja pada Kab./Kota</v>
          </cell>
          <cell r="AC4591" t="str">
            <v>Pemerintah Kab. Tolitoli</v>
          </cell>
          <cell r="AD4591" t="str">
            <v>Pemerintah Kab. Tolitoli</v>
          </cell>
        </row>
        <row r="4592">
          <cell r="A4592">
            <v>4590</v>
          </cell>
          <cell r="B4592" t="str">
            <v>197006252002111001</v>
          </cell>
          <cell r="C4592" t="str">
            <v>570014019</v>
          </cell>
          <cell r="D4592" t="str">
            <v>ZULKARNAIN</v>
          </cell>
          <cell r="E4592" t="str">
            <v/>
          </cell>
          <cell r="F4592" t="str">
            <v>ST</v>
          </cell>
          <cell r="G4592" t="str">
            <v>TOLITOLI</v>
          </cell>
          <cell r="H4592" t="str">
            <v>25 - 06 - 1970</v>
          </cell>
          <cell r="I4592" t="str">
            <v>III/a</v>
          </cell>
          <cell r="J4592" t="str">
            <v>01 - 11 - 2002</v>
          </cell>
          <cell r="K4592" t="str">
            <v>01 - 12 - 2003</v>
          </cell>
          <cell r="L4592" t="str">
            <v>L</v>
          </cell>
          <cell r="M4592" t="str">
            <v>IV/a</v>
          </cell>
          <cell r="N4592" t="str">
            <v>01 - 04 - 2018</v>
          </cell>
          <cell r="O4592" t="str">
            <v>19</v>
          </cell>
          <cell r="P4592" t="str">
            <v>5</v>
          </cell>
          <cell r="Q4592" t="str">
            <v>32</v>
          </cell>
          <cell r="R4592" t="str">
            <v>11 - 01 - 2017</v>
          </cell>
          <cell r="S4592" t="str">
            <v>Kepala Bidang Bina Marga</v>
          </cell>
          <cell r="T4592" t="str">
            <v/>
          </cell>
          <cell r="U4592" t="str">
            <v/>
          </cell>
          <cell r="V4592" t="str">
            <v/>
          </cell>
          <cell r="W4592" t="str">
            <v>Bidang Bina Marga</v>
          </cell>
          <cell r="X4592" t="str">
            <v>Dinas  Pekerjaan Umum Dan Penataan Ruang</v>
          </cell>
          <cell r="Y4592" t="str">
            <v>S-1 PENDIDIKAN TEKNIK SIPIL</v>
          </cell>
          <cell r="Z4592" t="str">
            <v>01-01-1998</v>
          </cell>
          <cell r="AA4592" t="str">
            <v>Aktif</v>
          </cell>
          <cell r="AB4592" t="str">
            <v>PNS Daerah Kab./Kota yang bekerja pada Kab./Kota</v>
          </cell>
          <cell r="AC4592" t="str">
            <v>Pemerintah Kab. Tolitoli</v>
          </cell>
          <cell r="AD4592" t="str">
            <v>Pemerintah Kab. Tolitoli</v>
          </cell>
        </row>
        <row r="4593">
          <cell r="A4593">
            <v>4591</v>
          </cell>
          <cell r="B4593" t="str">
            <v>197602112008012009</v>
          </cell>
          <cell r="C4593" t="str">
            <v>570036115</v>
          </cell>
          <cell r="D4593" t="str">
            <v>SRI DHARMAYANTI</v>
          </cell>
          <cell r="E4593" t="str">
            <v/>
          </cell>
          <cell r="F4593" t="str">
            <v>ST</v>
          </cell>
          <cell r="G4593" t="str">
            <v>TOLITOLI</v>
          </cell>
          <cell r="H4593" t="str">
            <v>11 - 02 - 1976</v>
          </cell>
          <cell r="I4593" t="str">
            <v>III/a</v>
          </cell>
          <cell r="J4593" t="str">
            <v>01 - 01 - 2008</v>
          </cell>
          <cell r="K4593" t="str">
            <v>01 - 12 - 2009</v>
          </cell>
          <cell r="L4593" t="str">
            <v>P</v>
          </cell>
          <cell r="M4593" t="str">
            <v>III/c</v>
          </cell>
          <cell r="N4593" t="str">
            <v>01 - 04 - 2016</v>
          </cell>
          <cell r="O4593" t="str">
            <v>12</v>
          </cell>
          <cell r="P4593" t="str">
            <v>3</v>
          </cell>
          <cell r="Q4593" t="str">
            <v>41</v>
          </cell>
          <cell r="R4593" t="str">
            <v>11 - 01 - 2017</v>
          </cell>
          <cell r="S4593" t="str">
            <v>Kepala Seksi Pengawasan Dan Pengendalian</v>
          </cell>
          <cell r="T4593" t="str">
            <v/>
          </cell>
          <cell r="U4593" t="str">
            <v/>
          </cell>
          <cell r="V4593" t="str">
            <v/>
          </cell>
          <cell r="W4593" t="str">
            <v>Seksi Pengawasan Dan Pengendalian</v>
          </cell>
          <cell r="X4593" t="str">
            <v>Dinas Pemuda Dan Olahraga</v>
          </cell>
          <cell r="Y4593" t="str">
            <v>S-1 TEKNIK DAN MANAJEMEN INDUSTRI</v>
          </cell>
          <cell r="Z4593" t="str">
            <v>31-12-2001</v>
          </cell>
          <cell r="AA4593" t="str">
            <v>Aktif</v>
          </cell>
          <cell r="AB4593" t="str">
            <v>PNS Daerah Kab./Kota yang bekerja pada Kab./Kota</v>
          </cell>
          <cell r="AC4593" t="str">
            <v>Pemerintah Kab. Tolitoli</v>
          </cell>
          <cell r="AD4593" t="str">
            <v>Pemerintah Kab. Tolitoli</v>
          </cell>
        </row>
        <row r="4594">
          <cell r="A4594">
            <v>4592</v>
          </cell>
          <cell r="B4594" t="str">
            <v>198402142007011002</v>
          </cell>
          <cell r="C4594" t="str">
            <v>570027805</v>
          </cell>
          <cell r="D4594" t="str">
            <v>SYARIFUDIN</v>
          </cell>
          <cell r="E4594" t="str">
            <v/>
          </cell>
          <cell r="F4594" t="str">
            <v>SE</v>
          </cell>
          <cell r="G4594" t="str">
            <v>TOLITOLI</v>
          </cell>
          <cell r="H4594" t="str">
            <v>14 - 02 - 1984</v>
          </cell>
          <cell r="I4594" t="str">
            <v>II/a</v>
          </cell>
          <cell r="J4594" t="str">
            <v>01 - 01 - 2007</v>
          </cell>
          <cell r="K4594" t="str">
            <v>01 - 10 - 2008</v>
          </cell>
          <cell r="L4594" t="str">
            <v>L</v>
          </cell>
          <cell r="M4594" t="str">
            <v>III/c</v>
          </cell>
          <cell r="N4594" t="str">
            <v>01 - 04 - 2018</v>
          </cell>
          <cell r="O4594" t="str">
            <v>10</v>
          </cell>
          <cell r="P4594" t="str">
            <v>3</v>
          </cell>
          <cell r="Q4594" t="str">
            <v>41</v>
          </cell>
          <cell r="R4594" t="str">
            <v>02 - 05 - 2018</v>
          </cell>
          <cell r="S4594" t="str">
            <v>Kepala Sub Bidang Retribusi Dan PAD</v>
          </cell>
          <cell r="T4594" t="str">
            <v/>
          </cell>
          <cell r="U4594" t="str">
            <v/>
          </cell>
          <cell r="V4594" t="str">
            <v/>
          </cell>
          <cell r="W4594" t="str">
            <v>Sub Bidang Retribusi Dan PAD</v>
          </cell>
          <cell r="X4594" t="str">
            <v>Badan Keuangan Daerah</v>
          </cell>
          <cell r="Y4594" t="str">
            <v>S-1 EKONOMI MANAJEMEN</v>
          </cell>
          <cell r="Z4594" t="str">
            <v>01-01-2010</v>
          </cell>
          <cell r="AA4594" t="str">
            <v>Aktif</v>
          </cell>
          <cell r="AB4594" t="str">
            <v>PNS Daerah Kab./Kota yang bekerja pada Kab./Kota</v>
          </cell>
          <cell r="AC4594" t="str">
            <v>Pemerintah Kab. Tolitoli</v>
          </cell>
          <cell r="AD4594" t="str">
            <v>Pemerintah Kab. Tolitoli</v>
          </cell>
        </row>
        <row r="4595">
          <cell r="A4595">
            <v>4593</v>
          </cell>
          <cell r="B4595" t="str">
            <v>197801072010011011</v>
          </cell>
          <cell r="C4595" t="str">
            <v/>
          </cell>
          <cell r="D4595" t="str">
            <v>IRWAN</v>
          </cell>
          <cell r="E4595" t="str">
            <v/>
          </cell>
          <cell r="F4595" t="str">
            <v>S.Sos</v>
          </cell>
          <cell r="G4595" t="str">
            <v>TOLITOLI</v>
          </cell>
          <cell r="H4595" t="str">
            <v>07 - 01 - 1978</v>
          </cell>
          <cell r="I4595" t="str">
            <v>III/a</v>
          </cell>
          <cell r="J4595" t="str">
            <v>01 - 01 - 2010</v>
          </cell>
          <cell r="K4595" t="str">
            <v>01 - 01 - 2012</v>
          </cell>
          <cell r="L4595" t="str">
            <v>L</v>
          </cell>
          <cell r="M4595" t="str">
            <v>III/c</v>
          </cell>
          <cell r="N4595" t="str">
            <v>01 - 04 - 2018</v>
          </cell>
          <cell r="O4595" t="str">
            <v>13</v>
          </cell>
          <cell r="P4595" t="str">
            <v>3</v>
          </cell>
          <cell r="Q4595" t="str">
            <v>41</v>
          </cell>
          <cell r="R4595" t="str">
            <v>02 - 05 - 2018</v>
          </cell>
          <cell r="S4595" t="str">
            <v>Kepala Seksi Operasi Dan Pengendalian</v>
          </cell>
          <cell r="T4595" t="str">
            <v/>
          </cell>
          <cell r="U4595" t="str">
            <v/>
          </cell>
          <cell r="V4595" t="str">
            <v/>
          </cell>
          <cell r="W4595" t="str">
            <v>Seksi Operasi Dan Pengendalian</v>
          </cell>
          <cell r="X4595" t="str">
            <v>Satuan Polisi Pamong Praja</v>
          </cell>
          <cell r="Y4595" t="str">
            <v>S-1 SOSIAL</v>
          </cell>
          <cell r="Z4595" t="str">
            <v>01-01-2003</v>
          </cell>
          <cell r="AA4595" t="str">
            <v>Aktif</v>
          </cell>
          <cell r="AB4595" t="str">
            <v>PNS Daerah Kab./Kota yang bekerja pada Kab./Kota</v>
          </cell>
          <cell r="AC4595" t="str">
            <v>Pemerintah Kab. Tolitoli</v>
          </cell>
          <cell r="AD4595" t="str">
            <v>Pemerintah Kab. Tolitoli</v>
          </cell>
        </row>
        <row r="4596">
          <cell r="A4596">
            <v>4594</v>
          </cell>
          <cell r="B4596" t="str">
            <v>198207182010011017</v>
          </cell>
          <cell r="C4596" t="str">
            <v/>
          </cell>
          <cell r="D4596" t="str">
            <v>I GUSTI  KOMANG  BUDIASTAWAN</v>
          </cell>
          <cell r="E4596" t="str">
            <v/>
          </cell>
          <cell r="F4596" t="str">
            <v>S.Pt</v>
          </cell>
          <cell r="G4596" t="str">
            <v>JEMBRANA</v>
          </cell>
          <cell r="H4596" t="str">
            <v>18 - 07 - 1982</v>
          </cell>
          <cell r="I4596" t="str">
            <v>III/a</v>
          </cell>
          <cell r="J4596" t="str">
            <v>01 - 01 - 2010</v>
          </cell>
          <cell r="K4596" t="str">
            <v>01 - 01 - 2012</v>
          </cell>
          <cell r="L4596" t="str">
            <v>L</v>
          </cell>
          <cell r="M4596" t="str">
            <v>III/c</v>
          </cell>
          <cell r="N4596" t="str">
            <v>01 - 04 - 2018</v>
          </cell>
          <cell r="O4596" t="str">
            <v>8</v>
          </cell>
          <cell r="P4596" t="str">
            <v>3</v>
          </cell>
          <cell r="Q4596" t="str">
            <v>41</v>
          </cell>
          <cell r="R4596" t="str">
            <v>02 - 05 - 2018</v>
          </cell>
          <cell r="S4596" t="str">
            <v>Kepala Seksi Sarana Prasarana Umum</v>
          </cell>
          <cell r="T4596" t="str">
            <v/>
          </cell>
          <cell r="U4596" t="str">
            <v/>
          </cell>
          <cell r="V4596" t="str">
            <v/>
          </cell>
          <cell r="W4596" t="str">
            <v>Seksi Sarana Prasarana Umum</v>
          </cell>
          <cell r="X4596" t="str">
            <v>Kecamatan Lampasio</v>
          </cell>
          <cell r="Y4596" t="str">
            <v>S-1 PETERNAKAN</v>
          </cell>
          <cell r="Z4596" t="str">
            <v>01-01-2002</v>
          </cell>
          <cell r="AA4596" t="str">
            <v>Aktif</v>
          </cell>
          <cell r="AB4596" t="str">
            <v>PNS Daerah Kab./Kota yang bekerja pada Kab./Kota</v>
          </cell>
          <cell r="AC4596" t="str">
            <v>Pemerintah Kab. Tolitoli</v>
          </cell>
          <cell r="AD4596" t="str">
            <v>Pemerintah Kab. Tolitoli</v>
          </cell>
        </row>
        <row r="4597">
          <cell r="A4597">
            <v>4595</v>
          </cell>
          <cell r="B4597" t="str">
            <v>196804292005011007</v>
          </cell>
          <cell r="C4597" t="str">
            <v>570017404</v>
          </cell>
          <cell r="D4597" t="str">
            <v>ZAINUDDIN</v>
          </cell>
          <cell r="E4597" t="str">
            <v/>
          </cell>
          <cell r="F4597" t="str">
            <v>SH</v>
          </cell>
          <cell r="G4597" t="str">
            <v>GOWA</v>
          </cell>
          <cell r="H4597" t="str">
            <v>29 - 04 - 1968</v>
          </cell>
          <cell r="I4597" t="str">
            <v>II/a</v>
          </cell>
          <cell r="J4597" t="str">
            <v>01 - 01 - 2005</v>
          </cell>
          <cell r="K4597" t="str">
            <v>01 - 03 - 2006</v>
          </cell>
          <cell r="L4597" t="str">
            <v>L</v>
          </cell>
          <cell r="M4597" t="str">
            <v>III/c</v>
          </cell>
          <cell r="N4597" t="str">
            <v>01 - 04 - 2014</v>
          </cell>
          <cell r="O4597" t="str">
            <v>13</v>
          </cell>
          <cell r="P4597" t="str">
            <v>4</v>
          </cell>
          <cell r="Q4597" t="str">
            <v>41</v>
          </cell>
          <cell r="R4597" t="str">
            <v>11 - 01 - 2017</v>
          </cell>
          <cell r="S4597" t="str">
            <v>Kepala UPT Dinas Pengendalian Penduduk Dan Keluarga Berencana Kecamatan Lampasio</v>
          </cell>
          <cell r="T4597" t="str">
            <v/>
          </cell>
          <cell r="U4597" t="str">
            <v/>
          </cell>
          <cell r="V4597" t="str">
            <v/>
          </cell>
          <cell r="W4597" t="str">
            <v>UPT Dinas Pengendalian Penduduk Dan Keluarga Berencana Kecamatan Lampasio</v>
          </cell>
          <cell r="X4597" t="str">
            <v>Dinas Pengendalian Penduduk Dan Keluarga Berencana</v>
          </cell>
          <cell r="Y4597" t="str">
            <v>S-1 ILMU HUKUM</v>
          </cell>
          <cell r="Z4597" t="str">
            <v>31-12-2006</v>
          </cell>
          <cell r="AA4597" t="str">
            <v>Aktif</v>
          </cell>
          <cell r="AB4597" t="str">
            <v>PNS Daerah Kab./Kota yang bekerja pada Kab./Kota</v>
          </cell>
          <cell r="AC4597" t="str">
            <v>Pemerintah Kab. Tolitoli</v>
          </cell>
          <cell r="AD4597" t="str">
            <v>Pemerintah Kab. Tolitoli</v>
          </cell>
        </row>
        <row r="4598">
          <cell r="A4598">
            <v>4596</v>
          </cell>
          <cell r="B4598" t="str">
            <v>196404281986031009</v>
          </cell>
          <cell r="C4598" t="str">
            <v>010200600</v>
          </cell>
          <cell r="D4598" t="str">
            <v>MOH HANAFI BAKARI</v>
          </cell>
          <cell r="E4598" t="str">
            <v/>
          </cell>
          <cell r="F4598" t="str">
            <v/>
          </cell>
          <cell r="G4598" t="str">
            <v>MANADO</v>
          </cell>
          <cell r="H4598" t="str">
            <v>28 - 04 - 1964</v>
          </cell>
          <cell r="I4598" t="str">
            <v>II/a</v>
          </cell>
          <cell r="J4598" t="str">
            <v>01 - 03 - 1986</v>
          </cell>
          <cell r="K4598" t="str">
            <v>01 - 04 - 1989</v>
          </cell>
          <cell r="L4598" t="str">
            <v>L</v>
          </cell>
          <cell r="M4598" t="str">
            <v>III/d</v>
          </cell>
          <cell r="N4598" t="str">
            <v>01 - 04 - 2013</v>
          </cell>
          <cell r="O4598" t="str">
            <v>22</v>
          </cell>
          <cell r="P4598" t="str">
            <v>1</v>
          </cell>
          <cell r="Q4598" t="str">
            <v>41</v>
          </cell>
          <cell r="R4598" t="str">
            <v>11 - 01 - 2017</v>
          </cell>
          <cell r="S4598" t="str">
            <v>Kepala Seksi Pemerintahan</v>
          </cell>
          <cell r="T4598" t="str">
            <v/>
          </cell>
          <cell r="U4598" t="str">
            <v/>
          </cell>
          <cell r="V4598" t="str">
            <v/>
          </cell>
          <cell r="W4598" t="str">
            <v>Seksi Pemerintahan</v>
          </cell>
          <cell r="X4598" t="str">
            <v>Kecamatan Dondo</v>
          </cell>
          <cell r="Y4598" t="str">
            <v>SMA BAHASA</v>
          </cell>
          <cell r="Z4598" t="str">
            <v>31-12-1983</v>
          </cell>
          <cell r="AA4598" t="str">
            <v>Aktif</v>
          </cell>
          <cell r="AB4598" t="str">
            <v>PNS Daerah Kab./Kota yang bekerja pada Kab./Kota</v>
          </cell>
          <cell r="AC4598" t="str">
            <v>Pemerintah Kab. Tolitoli</v>
          </cell>
          <cell r="AD4598" t="str">
            <v>Pemerintah Kab. Tolitoli</v>
          </cell>
        </row>
        <row r="4599">
          <cell r="A4599">
            <v>4597</v>
          </cell>
          <cell r="B4599" t="str">
            <v>197606152009042002</v>
          </cell>
          <cell r="C4599" t="str">
            <v/>
          </cell>
          <cell r="D4599" t="str">
            <v>TITIN, S.SOS</v>
          </cell>
          <cell r="E4599" t="str">
            <v/>
          </cell>
          <cell r="F4599" t="str">
            <v/>
          </cell>
          <cell r="G4599" t="str">
            <v>BUOL</v>
          </cell>
          <cell r="H4599" t="str">
            <v>15 - 06 - 1976</v>
          </cell>
          <cell r="I4599" t="str">
            <v>III/a</v>
          </cell>
          <cell r="J4599" t="str">
            <v>01 - 04 - 2009</v>
          </cell>
          <cell r="K4599" t="str">
            <v>01 - 01 - 2011</v>
          </cell>
          <cell r="L4599" t="str">
            <v>P</v>
          </cell>
          <cell r="M4599" t="str">
            <v>III/c</v>
          </cell>
          <cell r="N4599" t="str">
            <v>01 - 04 - 2016</v>
          </cell>
          <cell r="O4599" t="str">
            <v>12</v>
          </cell>
          <cell r="P4599" t="str">
            <v>0</v>
          </cell>
          <cell r="Q4599" t="str">
            <v>41</v>
          </cell>
          <cell r="R4599" t="str">
            <v>08 - 01 - 2015</v>
          </cell>
          <cell r="S4599" t="str">
            <v>Kepala Seksi Sarana Prasarana Umum</v>
          </cell>
          <cell r="T4599" t="str">
            <v/>
          </cell>
          <cell r="U4599" t="str">
            <v/>
          </cell>
          <cell r="V4599" t="str">
            <v/>
          </cell>
          <cell r="W4599" t="str">
            <v>Seksi Sarana Prasarana Umum</v>
          </cell>
          <cell r="X4599" t="str">
            <v>Kecamatan Ogodeide</v>
          </cell>
          <cell r="Y4599" t="str">
            <v>S-1 ILMU ADMINISTRASI NEGARA</v>
          </cell>
          <cell r="Z4599" t="str">
            <v>31-12-1998</v>
          </cell>
          <cell r="AA4599" t="str">
            <v>Aktif</v>
          </cell>
          <cell r="AB4599" t="str">
            <v>PNS Daerah Kab./Kota yang bekerja pada Kab./Kota</v>
          </cell>
          <cell r="AC4599" t="str">
            <v>Pemerintah Kab. Tolitoli</v>
          </cell>
          <cell r="AD4599" t="str">
            <v>Pemerintah Kab. Tolitoli</v>
          </cell>
        </row>
        <row r="4600">
          <cell r="A4600">
            <v>4598</v>
          </cell>
          <cell r="B4600" t="str">
            <v>197007011993102001</v>
          </cell>
          <cell r="C4600" t="str">
            <v>132034021</v>
          </cell>
          <cell r="D4600" t="str">
            <v>YULIANA</v>
          </cell>
          <cell r="E4600" t="str">
            <v/>
          </cell>
          <cell r="F4600" t="str">
            <v>S.Pd</v>
          </cell>
          <cell r="G4600" t="str">
            <v>TOLITOLI</v>
          </cell>
          <cell r="H4600" t="str">
            <v>01 - 07 - 1970</v>
          </cell>
          <cell r="I4600" t="str">
            <v>II/a</v>
          </cell>
          <cell r="J4600" t="str">
            <v>01 - 10 - 1993</v>
          </cell>
          <cell r="K4600" t="str">
            <v>01 - 09 - 1995</v>
          </cell>
          <cell r="L4600" t="str">
            <v>P</v>
          </cell>
          <cell r="M4600" t="str">
            <v>IV/a</v>
          </cell>
          <cell r="N4600" t="str">
            <v>01 - 10 - 2012</v>
          </cell>
          <cell r="O4600" t="str">
            <v>14</v>
          </cell>
          <cell r="P4600" t="str">
            <v>0</v>
          </cell>
          <cell r="Q4600" t="str">
            <v>41</v>
          </cell>
          <cell r="R4600" t="str">
            <v>11 - 01 - 2017</v>
          </cell>
          <cell r="S4600" t="str">
            <v>Kepala Seksi Pembinaan Pendidik Dan Tenaga Kependidikan</v>
          </cell>
          <cell r="T4600" t="str">
            <v/>
          </cell>
          <cell r="U4600" t="str">
            <v/>
          </cell>
          <cell r="V4600" t="str">
            <v/>
          </cell>
          <cell r="W4600" t="str">
            <v>Seksi Pembinaan Pendidik Dan Tenaga Kependidikan</v>
          </cell>
          <cell r="X4600" t="str">
            <v>Dinas Pendidikan Dan Kebudayaan</v>
          </cell>
          <cell r="Y4600" t="str">
            <v>S-1 PENDIDIKAN LUAR SEKOLAH</v>
          </cell>
          <cell r="Z4600" t="str">
            <v>31-12-1994</v>
          </cell>
          <cell r="AA4600" t="str">
            <v>Aktif</v>
          </cell>
          <cell r="AB4600" t="str">
            <v>PNS Daerah Kab./Kota yang bekerja pada Kab./Kota</v>
          </cell>
          <cell r="AC4600" t="str">
            <v>Pemerintah Kab. Tolitoli</v>
          </cell>
          <cell r="AD4600" t="str">
            <v>Pemerintah Kab. Tolitoli</v>
          </cell>
        </row>
        <row r="4601">
          <cell r="A4601">
            <v>4599</v>
          </cell>
          <cell r="B4601" t="str">
            <v>198106042008011020</v>
          </cell>
          <cell r="C4601" t="str">
            <v>570036252</v>
          </cell>
          <cell r="D4601" t="str">
            <v>ABD. MALIK T. HI. UKUM</v>
          </cell>
          <cell r="E4601" t="str">
            <v/>
          </cell>
          <cell r="F4601" t="str">
            <v>SE</v>
          </cell>
          <cell r="G4601" t="str">
            <v>TOLITOLI</v>
          </cell>
          <cell r="H4601" t="str">
            <v>04 - 06 - 1981</v>
          </cell>
          <cell r="I4601" t="str">
            <v>II/a</v>
          </cell>
          <cell r="J4601" t="str">
            <v>01 - 01 - 2008</v>
          </cell>
          <cell r="K4601" t="str">
            <v>01 - 12 - 2009</v>
          </cell>
          <cell r="L4601" t="str">
            <v>L</v>
          </cell>
          <cell r="M4601" t="str">
            <v>III/c</v>
          </cell>
          <cell r="N4601" t="str">
            <v>01 - 04 - 2018</v>
          </cell>
          <cell r="O4601" t="str">
            <v>9</v>
          </cell>
          <cell r="P4601" t="str">
            <v>3</v>
          </cell>
          <cell r="Q4601" t="str">
            <v>41</v>
          </cell>
          <cell r="R4601" t="str">
            <v>11 - 01 - 2017</v>
          </cell>
          <cell r="S4601" t="str">
            <v>Kepala Seksi Perlindungan Sosial Korban Bencana Sosial</v>
          </cell>
          <cell r="T4601" t="str">
            <v/>
          </cell>
          <cell r="U4601" t="str">
            <v/>
          </cell>
          <cell r="V4601" t="str">
            <v/>
          </cell>
          <cell r="W4601" t="str">
            <v>Seksi Perlindungan Sosial Korban Bencana Sosial</v>
          </cell>
          <cell r="X4601" t="str">
            <v>Dinas Sosial</v>
          </cell>
          <cell r="Y4601" t="str">
            <v>S-1 EKONOMI MANAJEMEN</v>
          </cell>
          <cell r="Z4601" t="str">
            <v>01-01-2010</v>
          </cell>
          <cell r="AA4601" t="str">
            <v>Aktif</v>
          </cell>
          <cell r="AB4601" t="str">
            <v>PNS Daerah Kab./Kota yang bekerja pada Kab./Kota</v>
          </cell>
          <cell r="AC4601" t="str">
            <v>Pemerintah Kab. Tolitoli</v>
          </cell>
          <cell r="AD4601" t="str">
            <v>Pemerintah Kab. Tolitoli</v>
          </cell>
        </row>
        <row r="4602">
          <cell r="A4602">
            <v>4600</v>
          </cell>
          <cell r="B4602" t="str">
            <v>198006242009041002</v>
          </cell>
          <cell r="C4602" t="str">
            <v/>
          </cell>
          <cell r="D4602" t="str">
            <v>RAKHMAT</v>
          </cell>
          <cell r="E4602" t="str">
            <v/>
          </cell>
          <cell r="F4602" t="str">
            <v>SH</v>
          </cell>
          <cell r="G4602" t="str">
            <v>TOLITOLI</v>
          </cell>
          <cell r="H4602" t="str">
            <v>24 - 06 - 1980</v>
          </cell>
          <cell r="I4602" t="str">
            <v>III/a</v>
          </cell>
          <cell r="J4602" t="str">
            <v>01 - 04 - 2009</v>
          </cell>
          <cell r="K4602" t="str">
            <v>01 - 01 - 2011</v>
          </cell>
          <cell r="L4602" t="str">
            <v>L</v>
          </cell>
          <cell r="M4602" t="str">
            <v>III/c</v>
          </cell>
          <cell r="N4602" t="str">
            <v>01 - 04 - 2016</v>
          </cell>
          <cell r="O4602" t="str">
            <v>7</v>
          </cell>
          <cell r="P4602" t="str">
            <v>0</v>
          </cell>
          <cell r="Q4602" t="str">
            <v>41</v>
          </cell>
          <cell r="R4602" t="str">
            <v>11 - 01 - 2017</v>
          </cell>
          <cell r="S4602" t="str">
            <v>Kepala Sub Bidang Penataan Kelembagaan Dan Sumber Daya Manusia</v>
          </cell>
          <cell r="T4602" t="str">
            <v/>
          </cell>
          <cell r="U4602" t="str">
            <v/>
          </cell>
          <cell r="V4602" t="str">
            <v/>
          </cell>
          <cell r="W4602" t="str">
            <v>Sub Bidang Penataan Kelembagaan Dan Sumber Daya Manusia</v>
          </cell>
          <cell r="X4602" t="str">
            <v>Badan Penelitian Dan Pengembangan</v>
          </cell>
          <cell r="Y4602" t="str">
            <v>S-1 ILMU HUKUM</v>
          </cell>
          <cell r="Z4602" t="str">
            <v>31-12-2003</v>
          </cell>
          <cell r="AA4602" t="str">
            <v>Aktif</v>
          </cell>
          <cell r="AB4602" t="str">
            <v>PNS Daerah Kab./Kota yang bekerja pada Kab./Kota</v>
          </cell>
          <cell r="AC4602" t="str">
            <v>Pemerintah Kab. Tolitoli</v>
          </cell>
          <cell r="AD4602" t="str">
            <v>Pemerintah Kab. Tolitoli</v>
          </cell>
        </row>
        <row r="4603">
          <cell r="A4603">
            <v>4601</v>
          </cell>
          <cell r="B4603" t="str">
            <v>197103031993031010</v>
          </cell>
          <cell r="C4603" t="str">
            <v>380052993</v>
          </cell>
          <cell r="D4603" t="str">
            <v>IMRAN MT HAMING</v>
          </cell>
          <cell r="E4603" t="str">
            <v/>
          </cell>
          <cell r="F4603" t="str">
            <v>SH</v>
          </cell>
          <cell r="G4603" t="str">
            <v>TOLITOLI</v>
          </cell>
          <cell r="H4603" t="str">
            <v>03 - 03 - 1971</v>
          </cell>
          <cell r="I4603" t="str">
            <v>II/a</v>
          </cell>
          <cell r="J4603" t="str">
            <v>01 - 03 - 1993</v>
          </cell>
          <cell r="K4603" t="str">
            <v>01 - 05 - 1994</v>
          </cell>
          <cell r="L4603" t="str">
            <v>L</v>
          </cell>
          <cell r="M4603" t="str">
            <v>III/d</v>
          </cell>
          <cell r="N4603" t="str">
            <v>01 - 04 - 2014</v>
          </cell>
          <cell r="O4603" t="str">
            <v>16</v>
          </cell>
          <cell r="P4603" t="str">
            <v>1</v>
          </cell>
          <cell r="Q4603" t="str">
            <v>41</v>
          </cell>
          <cell r="R4603" t="str">
            <v>11 - 01 - 2017</v>
          </cell>
          <cell r="S4603" t="str">
            <v>Kepala Seksi Jaminan Pelayanan Keluarga Berencana</v>
          </cell>
          <cell r="T4603" t="str">
            <v/>
          </cell>
          <cell r="U4603" t="str">
            <v/>
          </cell>
          <cell r="V4603" t="str">
            <v/>
          </cell>
          <cell r="W4603" t="str">
            <v>Seksi Jaminan Pelayanan Keluarga Berencana</v>
          </cell>
          <cell r="X4603" t="str">
            <v>Dinas Pengendalian Penduduk Dan Keluarga Berencana</v>
          </cell>
          <cell r="Y4603" t="str">
            <v>S-1 ILMU HUKUM</v>
          </cell>
          <cell r="Z4603" t="str">
            <v>31-12-2005</v>
          </cell>
          <cell r="AA4603" t="str">
            <v>Aktif</v>
          </cell>
          <cell r="AB4603" t="str">
            <v>PNS Daerah Kab./Kota yang bekerja pada Kab./Kota</v>
          </cell>
          <cell r="AC4603" t="str">
            <v>Pemerintah Kab. Tolitoli</v>
          </cell>
          <cell r="AD4603" t="str">
            <v>Pemerintah Kab. Tolitoli</v>
          </cell>
        </row>
        <row r="4604">
          <cell r="A4604">
            <v>4602</v>
          </cell>
          <cell r="B4604" t="str">
            <v>197505192008011003</v>
          </cell>
          <cell r="C4604" t="str">
            <v>570036156</v>
          </cell>
          <cell r="D4604" t="str">
            <v>HAMKA</v>
          </cell>
          <cell r="E4604" t="str">
            <v/>
          </cell>
          <cell r="F4604" t="str">
            <v>SE</v>
          </cell>
          <cell r="G4604" t="str">
            <v>TOLITOLI</v>
          </cell>
          <cell r="H4604" t="str">
            <v>19 - 05 - 1975</v>
          </cell>
          <cell r="I4604" t="str">
            <v>III/a</v>
          </cell>
          <cell r="J4604" t="str">
            <v>01 - 01 - 2008</v>
          </cell>
          <cell r="K4604" t="str">
            <v>01 - 12 - 2009</v>
          </cell>
          <cell r="L4604" t="str">
            <v>L</v>
          </cell>
          <cell r="M4604" t="str">
            <v>III/c</v>
          </cell>
          <cell r="N4604" t="str">
            <v>01 - 04 - 2016</v>
          </cell>
          <cell r="O4604" t="str">
            <v>12</v>
          </cell>
          <cell r="P4604" t="str">
            <v>3</v>
          </cell>
          <cell r="Q4604" t="str">
            <v>41</v>
          </cell>
          <cell r="R4604" t="str">
            <v>02 - 05 - 2018</v>
          </cell>
          <cell r="S4604" t="str">
            <v>Kepala Seksi Pengamanan Tempat Khusus</v>
          </cell>
          <cell r="T4604" t="str">
            <v/>
          </cell>
          <cell r="U4604" t="str">
            <v/>
          </cell>
          <cell r="V4604" t="str">
            <v/>
          </cell>
          <cell r="W4604" t="str">
            <v>Seksi Pengamanan Tempat Khusus</v>
          </cell>
          <cell r="X4604" t="str">
            <v>Satuan Polisi Pamong Praja</v>
          </cell>
          <cell r="Y4604" t="str">
            <v>S-1 EKONOMI</v>
          </cell>
          <cell r="Z4604" t="str">
            <v>31-12-2002</v>
          </cell>
          <cell r="AA4604" t="str">
            <v>Aktif</v>
          </cell>
          <cell r="AB4604" t="str">
            <v>PNS Daerah Kab./Kota yang bekerja pada Kab./Kota</v>
          </cell>
          <cell r="AC4604" t="str">
            <v>Pemerintah Kab. Tolitoli</v>
          </cell>
          <cell r="AD4604" t="str">
            <v>Pemerintah Kab. Tolitoli</v>
          </cell>
        </row>
        <row r="4605">
          <cell r="A4605">
            <v>4603</v>
          </cell>
          <cell r="B4605" t="str">
            <v>197808152002112001</v>
          </cell>
          <cell r="C4605" t="str">
            <v>570013862</v>
          </cell>
          <cell r="D4605" t="str">
            <v>IRMA</v>
          </cell>
          <cell r="E4605" t="str">
            <v/>
          </cell>
          <cell r="F4605" t="str">
            <v>S .Ag.,MM</v>
          </cell>
          <cell r="G4605" t="str">
            <v>OGOMOLI</v>
          </cell>
          <cell r="H4605" t="str">
            <v>15 - 08 - 1978</v>
          </cell>
          <cell r="I4605" t="str">
            <v>III/a</v>
          </cell>
          <cell r="J4605" t="str">
            <v>01 - 11 - 2002</v>
          </cell>
          <cell r="K4605" t="str">
            <v>01 - 12 - 2003</v>
          </cell>
          <cell r="L4605" t="str">
            <v>P</v>
          </cell>
          <cell r="M4605" t="str">
            <v>IV/a</v>
          </cell>
          <cell r="N4605" t="str">
            <v>01 - 04 - 2017</v>
          </cell>
          <cell r="O4605" t="str">
            <v>14</v>
          </cell>
          <cell r="P4605" t="str">
            <v>5</v>
          </cell>
          <cell r="Q4605" t="str">
            <v>41</v>
          </cell>
          <cell r="R4605" t="str">
            <v>11 - 01 - 2017</v>
          </cell>
          <cell r="S4605" t="str">
            <v>Kepala Seksi Pelayanan Informasi Dan Teknologi</v>
          </cell>
          <cell r="T4605" t="str">
            <v/>
          </cell>
          <cell r="U4605" t="str">
            <v/>
          </cell>
          <cell r="V4605" t="str">
            <v/>
          </cell>
          <cell r="W4605" t="str">
            <v>Seksi Pelayanan Informasi Dan Teknologi</v>
          </cell>
          <cell r="X4605" t="str">
            <v>Dinas Penanaman Modal Dan Pelayanan Terpadu Satu Pintu</v>
          </cell>
          <cell r="Y4605" t="str">
            <v>S-2 MANAJEMEN</v>
          </cell>
          <cell r="Z4605" t="str">
            <v>31-12-2006</v>
          </cell>
          <cell r="AA4605" t="str">
            <v>Aktif</v>
          </cell>
          <cell r="AB4605" t="str">
            <v>PNS Daerah Kab./Kota yang bekerja pada Kab./Kota</v>
          </cell>
          <cell r="AC4605" t="str">
            <v>Pemerintah Kab. Tolitoli</v>
          </cell>
          <cell r="AD4605" t="str">
            <v>Pemerintah Kab. Tolitoli</v>
          </cell>
        </row>
        <row r="4606">
          <cell r="A4606">
            <v>4604</v>
          </cell>
          <cell r="B4606" t="str">
            <v>197707312005012010</v>
          </cell>
          <cell r="C4606" t="str">
            <v>570017400</v>
          </cell>
          <cell r="D4606" t="str">
            <v>YAYUK YULYATI</v>
          </cell>
          <cell r="E4606" t="str">
            <v/>
          </cell>
          <cell r="F4606" t="str">
            <v>SH</v>
          </cell>
          <cell r="G4606" t="str">
            <v>TOLITOLI</v>
          </cell>
          <cell r="H4606" t="str">
            <v>31 - 07 - 1977</v>
          </cell>
          <cell r="I4606" t="str">
            <v>II/a</v>
          </cell>
          <cell r="J4606" t="str">
            <v>01 - 01 - 2005</v>
          </cell>
          <cell r="K4606" t="str">
            <v>01 - 03 - 2006</v>
          </cell>
          <cell r="L4606" t="str">
            <v>P</v>
          </cell>
          <cell r="M4606" t="str">
            <v>III/d</v>
          </cell>
          <cell r="N4606" t="str">
            <v>01 - 04 - 2018</v>
          </cell>
          <cell r="O4606" t="str">
            <v>11</v>
          </cell>
          <cell r="P4606" t="str">
            <v>2</v>
          </cell>
          <cell r="Q4606" t="str">
            <v>41</v>
          </cell>
          <cell r="R4606" t="str">
            <v>11 - 01 - 2017</v>
          </cell>
          <cell r="S4606" t="str">
            <v>Kepala Seksi Pengembangan Sarana Prasarana Kawasan</v>
          </cell>
          <cell r="T4606" t="str">
            <v/>
          </cell>
          <cell r="U4606" t="str">
            <v/>
          </cell>
          <cell r="V4606" t="str">
            <v/>
          </cell>
          <cell r="W4606" t="str">
            <v>Seksi Pengembangan Sarana Prasarana Kawasan</v>
          </cell>
          <cell r="X4606" t="str">
            <v>Dinas Transmigrasi</v>
          </cell>
          <cell r="Y4606" t="str">
            <v>S-1 ILMU HUKUM</v>
          </cell>
          <cell r="Z4606" t="str">
            <v>01-01-2006</v>
          </cell>
          <cell r="AA4606" t="str">
            <v>Aktif</v>
          </cell>
          <cell r="AB4606" t="str">
            <v>PNS Daerah Kab./Kota yang bekerja pada Kab./Kota</v>
          </cell>
          <cell r="AC4606" t="str">
            <v>Pemerintah Kab. Tolitoli</v>
          </cell>
          <cell r="AD4606" t="str">
            <v>Pemerintah Kab. Tolitoli</v>
          </cell>
        </row>
        <row r="4607">
          <cell r="A4607">
            <v>4605</v>
          </cell>
          <cell r="B4607" t="str">
            <v>198301172002112001</v>
          </cell>
          <cell r="C4607" t="str">
            <v>570013946</v>
          </cell>
          <cell r="D4607" t="str">
            <v>HATMAYANTI</v>
          </cell>
          <cell r="E4607" t="str">
            <v/>
          </cell>
          <cell r="F4607" t="str">
            <v>S.Sos</v>
          </cell>
          <cell r="G4607" t="str">
            <v>TOLITOLI</v>
          </cell>
          <cell r="H4607" t="str">
            <v>17 - 01 - 1983</v>
          </cell>
          <cell r="I4607" t="str">
            <v>II/a</v>
          </cell>
          <cell r="J4607" t="str">
            <v>01 - 11 - 2002</v>
          </cell>
          <cell r="K4607" t="str">
            <v>01 - 12 - 2003</v>
          </cell>
          <cell r="L4607" t="str">
            <v>P</v>
          </cell>
          <cell r="M4607" t="str">
            <v>III/d</v>
          </cell>
          <cell r="N4607" t="str">
            <v>01 - 04 - 2015</v>
          </cell>
          <cell r="O4607" t="str">
            <v>10</v>
          </cell>
          <cell r="P4607" t="str">
            <v>5</v>
          </cell>
          <cell r="Q4607" t="str">
            <v>41</v>
          </cell>
          <cell r="R4607" t="str">
            <v>02 - 05 - 2018</v>
          </cell>
          <cell r="S4607" t="str">
            <v>Kepala Seksi Kerjasama</v>
          </cell>
          <cell r="T4607" t="str">
            <v/>
          </cell>
          <cell r="U4607" t="str">
            <v/>
          </cell>
          <cell r="V4607" t="str">
            <v/>
          </cell>
          <cell r="W4607" t="str">
            <v>Seksi Kerjasama</v>
          </cell>
          <cell r="X4607" t="str">
            <v>Dinas Penanaman Modal Dan Pelayanan Terpadu Satu Pintu</v>
          </cell>
          <cell r="Y4607" t="str">
            <v>S-1 ILMU PEMERINTAHAN</v>
          </cell>
          <cell r="Z4607" t="str">
            <v>31-12-2005</v>
          </cell>
          <cell r="AA4607" t="str">
            <v>Aktif</v>
          </cell>
          <cell r="AB4607" t="str">
            <v>PNS Daerah Kab./Kota yang bekerja pada Kab./Kota</v>
          </cell>
          <cell r="AC4607" t="str">
            <v>Pemerintah Kab. Tolitoli</v>
          </cell>
          <cell r="AD4607" t="str">
            <v>Pemerintah Kab. Tolitoli</v>
          </cell>
        </row>
        <row r="4608">
          <cell r="A4608">
            <v>4606</v>
          </cell>
          <cell r="B4608" t="str">
            <v>198012052000122003</v>
          </cell>
          <cell r="C4608" t="str">
            <v>132275380</v>
          </cell>
          <cell r="D4608" t="str">
            <v>SITTI NUMRAH</v>
          </cell>
          <cell r="E4608" t="str">
            <v/>
          </cell>
          <cell r="F4608" t="str">
            <v>SH</v>
          </cell>
          <cell r="G4608" t="str">
            <v>TOLITOLI</v>
          </cell>
          <cell r="H4608" t="str">
            <v>05 - 12 - 1980</v>
          </cell>
          <cell r="I4608" t="str">
            <v>II/a</v>
          </cell>
          <cell r="J4608" t="str">
            <v>01 - 12 - 2000</v>
          </cell>
          <cell r="K4608" t="str">
            <v>01 - 04 - 2002</v>
          </cell>
          <cell r="L4608" t="str">
            <v>P</v>
          </cell>
          <cell r="M4608" t="str">
            <v>III/c</v>
          </cell>
          <cell r="N4608" t="str">
            <v>01 - 10 - 2014</v>
          </cell>
          <cell r="O4608" t="str">
            <v>8</v>
          </cell>
          <cell r="P4608" t="str">
            <v>10</v>
          </cell>
          <cell r="Q4608" t="str">
            <v>41</v>
          </cell>
          <cell r="R4608" t="str">
            <v>11 - 01 - 2017</v>
          </cell>
          <cell r="S4608" t="str">
            <v>Kepala Sub Bagian Keuangan Dan Aset</v>
          </cell>
          <cell r="T4608" t="str">
            <v/>
          </cell>
          <cell r="U4608" t="str">
            <v/>
          </cell>
          <cell r="V4608" t="str">
            <v/>
          </cell>
          <cell r="W4608" t="str">
            <v>Sub Bagian Keuangan Dan Aset</v>
          </cell>
          <cell r="X4608" t="str">
            <v>Badan Kepegawaian Dan Pengembangan Sumber Daya Manusia</v>
          </cell>
          <cell r="Y4608" t="str">
            <v>S-1 ILMU HUKUM</v>
          </cell>
          <cell r="Z4608" t="str">
            <v>31-12-2006</v>
          </cell>
          <cell r="AA4608" t="str">
            <v>Aktif</v>
          </cell>
          <cell r="AB4608" t="str">
            <v>PNS Daerah Kab./Kota yang bekerja pada Kab./Kota</v>
          </cell>
          <cell r="AC4608" t="str">
            <v>Pemerintah Kab. Tolitoli</v>
          </cell>
          <cell r="AD4608" t="str">
            <v>Pemerintah Kab. Tolitoli</v>
          </cell>
        </row>
        <row r="4609">
          <cell r="A4609">
            <v>4607</v>
          </cell>
          <cell r="B4609" t="str">
            <v>197808112000032002</v>
          </cell>
          <cell r="C4609" t="str">
            <v>140354162</v>
          </cell>
          <cell r="D4609" t="str">
            <v>HAYATI</v>
          </cell>
          <cell r="E4609" t="str">
            <v/>
          </cell>
          <cell r="F4609" t="str">
            <v>SKM</v>
          </cell>
          <cell r="G4609" t="str">
            <v>TOLITOLI</v>
          </cell>
          <cell r="H4609" t="str">
            <v>11 - 08 - 1978</v>
          </cell>
          <cell r="I4609" t="str">
            <v>II/b</v>
          </cell>
          <cell r="J4609" t="str">
            <v>01 - 03 - 2000</v>
          </cell>
          <cell r="K4609" t="str">
            <v>01 - 04 - 2001</v>
          </cell>
          <cell r="L4609" t="str">
            <v>P</v>
          </cell>
          <cell r="M4609" t="str">
            <v>III/d</v>
          </cell>
          <cell r="N4609" t="str">
            <v>01 - 10 - 2014</v>
          </cell>
          <cell r="O4609" t="str">
            <v>12</v>
          </cell>
          <cell r="P4609" t="str">
            <v>7</v>
          </cell>
          <cell r="Q4609" t="str">
            <v>41</v>
          </cell>
          <cell r="R4609" t="str">
            <v>11 - 01 - 2017</v>
          </cell>
          <cell r="S4609" t="str">
            <v>Kepala Sub Bagian Program</v>
          </cell>
          <cell r="T4609" t="str">
            <v/>
          </cell>
          <cell r="U4609" t="str">
            <v/>
          </cell>
          <cell r="V4609" t="str">
            <v/>
          </cell>
          <cell r="W4609" t="str">
            <v>Sub Bagian Program</v>
          </cell>
          <cell r="X4609" t="str">
            <v>Dinas Pendidikan Dan Kebudayaan</v>
          </cell>
          <cell r="Y4609" t="str">
            <v>S-1 KESEHATAN MASYARAKAT</v>
          </cell>
          <cell r="Z4609" t="str">
            <v>31-12-2005</v>
          </cell>
          <cell r="AA4609" t="str">
            <v>Aktif</v>
          </cell>
          <cell r="AB4609" t="str">
            <v>PNS Daerah Kab./Kota yang bekerja pada Kab./Kota</v>
          </cell>
          <cell r="AC4609" t="str">
            <v>Pemerintah Kab. Tolitoli</v>
          </cell>
          <cell r="AD4609" t="str">
            <v>Pemerintah Kab. Tolitoli</v>
          </cell>
        </row>
        <row r="4610">
          <cell r="A4610">
            <v>4608</v>
          </cell>
          <cell r="B4610" t="str">
            <v>198107092002112001</v>
          </cell>
          <cell r="C4610" t="str">
            <v>570013953</v>
          </cell>
          <cell r="D4610" t="str">
            <v>RAMADHANA</v>
          </cell>
          <cell r="E4610" t="str">
            <v/>
          </cell>
          <cell r="F4610" t="str">
            <v>S,Sos</v>
          </cell>
          <cell r="G4610" t="str">
            <v>TOLITOLI</v>
          </cell>
          <cell r="H4610" t="str">
            <v>09 - 07 - 1981</v>
          </cell>
          <cell r="I4610" t="str">
            <v>II/a</v>
          </cell>
          <cell r="J4610" t="str">
            <v>01 - 11 - 2002</v>
          </cell>
          <cell r="K4610" t="str">
            <v>01 - 12 - 2003</v>
          </cell>
          <cell r="L4610" t="str">
            <v>P</v>
          </cell>
          <cell r="M4610" t="str">
            <v>III/d</v>
          </cell>
          <cell r="N4610" t="str">
            <v>01 - 04 - 2014</v>
          </cell>
          <cell r="O4610" t="str">
            <v>10</v>
          </cell>
          <cell r="P4610" t="str">
            <v>10</v>
          </cell>
          <cell r="Q4610" t="str">
            <v>41</v>
          </cell>
          <cell r="R4610" t="str">
            <v>02 - 05 - 2018</v>
          </cell>
          <cell r="S4610" t="str">
            <v>Kepala Sub Bidang Sosial Budaya</v>
          </cell>
          <cell r="T4610" t="str">
            <v/>
          </cell>
          <cell r="U4610" t="str">
            <v/>
          </cell>
          <cell r="V4610" t="str">
            <v/>
          </cell>
          <cell r="W4610" t="str">
            <v>Sub Bidang Sosial Budaya</v>
          </cell>
          <cell r="X4610" t="str">
            <v>Badan Penelitian Dan Pengembangan</v>
          </cell>
          <cell r="Y4610" t="str">
            <v>S-1 ILMU ADMINISTRASI NEGARA</v>
          </cell>
          <cell r="Z4610" t="str">
            <v>31-12-2003</v>
          </cell>
          <cell r="AA4610" t="str">
            <v>Aktif</v>
          </cell>
          <cell r="AB4610" t="str">
            <v>PNS Daerah Kab./Kota yang bekerja pada Kab./Kota</v>
          </cell>
          <cell r="AC4610" t="str">
            <v>Pemerintah Kab. Tolitoli</v>
          </cell>
          <cell r="AD4610" t="str">
            <v>Pemerintah Kab. Tolitoli</v>
          </cell>
        </row>
        <row r="4611">
          <cell r="A4611">
            <v>4609</v>
          </cell>
          <cell r="B4611" t="str">
            <v>196912162000121003</v>
          </cell>
          <cell r="C4611" t="str">
            <v>132282907</v>
          </cell>
          <cell r="D4611" t="str">
            <v>MULYANTO</v>
          </cell>
          <cell r="E4611" t="str">
            <v/>
          </cell>
          <cell r="F4611" t="str">
            <v>S.SOS</v>
          </cell>
          <cell r="G4611" t="str">
            <v>TOLITOLI</v>
          </cell>
          <cell r="H4611" t="str">
            <v>16 - 12 - 1969</v>
          </cell>
          <cell r="I4611" t="str">
            <v>I/b</v>
          </cell>
          <cell r="J4611" t="str">
            <v>01 - 12 - 2000</v>
          </cell>
          <cell r="K4611" t="str">
            <v>01 - 04 - 2002</v>
          </cell>
          <cell r="L4611" t="str">
            <v>L</v>
          </cell>
          <cell r="M4611" t="str">
            <v>III/c</v>
          </cell>
          <cell r="N4611" t="str">
            <v>01 - 04 - 2018</v>
          </cell>
          <cell r="O4611" t="str">
            <v>9</v>
          </cell>
          <cell r="P4611" t="str">
            <v>6</v>
          </cell>
          <cell r="Q4611" t="str">
            <v>41</v>
          </cell>
          <cell r="R4611" t="str">
            <v>02 - 05 - 2018</v>
          </cell>
          <cell r="S4611" t="str">
            <v>Kepala Seksi Pembinaan Kesenian Tradisi Dan Kepercayaan Terhadap Tuhan Yang Maha Esa</v>
          </cell>
          <cell r="T4611" t="str">
            <v/>
          </cell>
          <cell r="U4611" t="str">
            <v/>
          </cell>
          <cell r="V4611" t="str">
            <v/>
          </cell>
          <cell r="W4611" t="str">
            <v>Seksi Pembinaan Kesenian Tradisi Dan Kepercayaan Terhadap Tuhan Yang Maha Esa</v>
          </cell>
          <cell r="X4611" t="str">
            <v>Dinas Pendidikan Dan Kebudayaan</v>
          </cell>
          <cell r="Y4611" t="str">
            <v>S-1 ILMU PEMERINTAHAN</v>
          </cell>
          <cell r="Z4611" t="str">
            <v>01-01-2010</v>
          </cell>
          <cell r="AA4611" t="str">
            <v>Aktif</v>
          </cell>
          <cell r="AB4611" t="str">
            <v>PNS Daerah Kab./Kota yang bekerja pada Kab./Kota</v>
          </cell>
          <cell r="AC4611" t="str">
            <v>Pemerintah Kab. Tolitoli</v>
          </cell>
          <cell r="AD4611" t="str">
            <v>Pemerintah Kab. Tolitoli</v>
          </cell>
        </row>
        <row r="4612">
          <cell r="A4612">
            <v>4610</v>
          </cell>
          <cell r="B4612" t="str">
            <v>197304052001072001</v>
          </cell>
          <cell r="C4612" t="str">
            <v>570013565</v>
          </cell>
          <cell r="D4612" t="str">
            <v>HARTATI</v>
          </cell>
          <cell r="E4612" t="str">
            <v/>
          </cell>
          <cell r="F4612" t="str">
            <v>SE</v>
          </cell>
          <cell r="G4612" t="str">
            <v>TOLITOLI</v>
          </cell>
          <cell r="H4612" t="str">
            <v>05 - 04 - 1973</v>
          </cell>
          <cell r="I4612" t="str">
            <v>III/a</v>
          </cell>
          <cell r="J4612" t="str">
            <v>01 - 07 - 2001</v>
          </cell>
          <cell r="K4612" t="str">
            <v>01 - 11 - 2002</v>
          </cell>
          <cell r="L4612" t="str">
            <v>P</v>
          </cell>
          <cell r="M4612" t="str">
            <v>III/d</v>
          </cell>
          <cell r="N4612" t="str">
            <v>01 - 04 - 2013</v>
          </cell>
          <cell r="O4612" t="str">
            <v>11</v>
          </cell>
          <cell r="P4612" t="str">
            <v>9</v>
          </cell>
          <cell r="Q4612" t="str">
            <v>41</v>
          </cell>
          <cell r="R4612" t="str">
            <v>02 - 05 - 2018</v>
          </cell>
          <cell r="S4612" t="str">
            <v>Kepala Seksi Kesejahteraan Sosial</v>
          </cell>
          <cell r="T4612" t="str">
            <v/>
          </cell>
          <cell r="U4612" t="str">
            <v/>
          </cell>
          <cell r="V4612" t="str">
            <v/>
          </cell>
          <cell r="W4612" t="str">
            <v>Seksi Kesejahteraan Sosial</v>
          </cell>
          <cell r="X4612" t="str">
            <v>Kecamatan Lampasio</v>
          </cell>
          <cell r="Y4612" t="str">
            <v>S-1 EKONOMI AKUNTANSI</v>
          </cell>
          <cell r="Z4612" t="str">
            <v>31-12-1999</v>
          </cell>
          <cell r="AA4612" t="str">
            <v>Aktif</v>
          </cell>
          <cell r="AB4612" t="str">
            <v>PNS Daerah Kab./Kota yang bekerja pada Kab./Kota</v>
          </cell>
          <cell r="AC4612" t="str">
            <v>Pemerintah Kab. Tolitoli</v>
          </cell>
          <cell r="AD4612" t="str">
            <v>Pemerintah Kab. Tolitoli</v>
          </cell>
        </row>
        <row r="4613">
          <cell r="A4613">
            <v>4611</v>
          </cell>
          <cell r="B4613" t="str">
            <v>197703132002111001</v>
          </cell>
          <cell r="C4613" t="str">
            <v>570013849</v>
          </cell>
          <cell r="D4613" t="str">
            <v>PUTU ARTHA WIJAYA</v>
          </cell>
          <cell r="E4613" t="str">
            <v/>
          </cell>
          <cell r="F4613" t="str">
            <v>SE</v>
          </cell>
          <cell r="G4613" t="str">
            <v>PARIGI</v>
          </cell>
          <cell r="H4613" t="str">
            <v>13 - 03 - 1977</v>
          </cell>
          <cell r="I4613" t="str">
            <v>III/a</v>
          </cell>
          <cell r="J4613" t="str">
            <v>01 - 11 - 2002</v>
          </cell>
          <cell r="K4613" t="str">
            <v>01 - 12 - 2003</v>
          </cell>
          <cell r="L4613" t="str">
            <v>L</v>
          </cell>
          <cell r="M4613" t="str">
            <v>III/d</v>
          </cell>
          <cell r="N4613" t="str">
            <v>01 - 04 - 2013</v>
          </cell>
          <cell r="O4613" t="str">
            <v>10</v>
          </cell>
          <cell r="P4613" t="str">
            <v>5</v>
          </cell>
          <cell r="Q4613" t="str">
            <v>41</v>
          </cell>
          <cell r="R4613" t="str">
            <v>11 - 01 - 2017</v>
          </cell>
          <cell r="S4613" t="str">
            <v>Kepala Seksi Peningkatan Mutu</v>
          </cell>
          <cell r="T4613" t="str">
            <v/>
          </cell>
          <cell r="U4613" t="str">
            <v/>
          </cell>
          <cell r="V4613" t="str">
            <v/>
          </cell>
          <cell r="W4613" t="str">
            <v>Seksi Peningkatan Mutu</v>
          </cell>
          <cell r="X4613" t="str">
            <v>Dinas Pendidikan Dan Kebudayaan</v>
          </cell>
          <cell r="Y4613" t="str">
            <v>S-1 EKONOMI MANAJEMEN</v>
          </cell>
          <cell r="Z4613" t="str">
            <v>31-12-2002</v>
          </cell>
          <cell r="AA4613" t="str">
            <v>Aktif</v>
          </cell>
          <cell r="AB4613" t="str">
            <v>PNS Daerah Kab./Kota yang bekerja pada Kab./Kota</v>
          </cell>
          <cell r="AC4613" t="str">
            <v>Pemerintah Kab. Tolitoli</v>
          </cell>
          <cell r="AD4613" t="str">
            <v>Pemerintah Kab. Tolitoli</v>
          </cell>
        </row>
        <row r="4614">
          <cell r="A4614">
            <v>4612</v>
          </cell>
          <cell r="B4614" t="str">
            <v>198006242006042028</v>
          </cell>
          <cell r="C4614" t="str">
            <v>570021342</v>
          </cell>
          <cell r="D4614" t="str">
            <v>HASNAWATI</v>
          </cell>
          <cell r="E4614" t="str">
            <v/>
          </cell>
          <cell r="F4614" t="str">
            <v>S.Sos</v>
          </cell>
          <cell r="G4614" t="str">
            <v>TOLITOLI</v>
          </cell>
          <cell r="H4614" t="str">
            <v>24 - 06 - 1980</v>
          </cell>
          <cell r="I4614" t="str">
            <v>III/a</v>
          </cell>
          <cell r="J4614" t="str">
            <v>01 - 04 - 2006</v>
          </cell>
          <cell r="K4614" t="str">
            <v>01 - 10 - 2007</v>
          </cell>
          <cell r="L4614" t="str">
            <v>P</v>
          </cell>
          <cell r="M4614" t="str">
            <v>III/d</v>
          </cell>
          <cell r="N4614" t="str">
            <v>01 - 04 - 2018</v>
          </cell>
          <cell r="O4614" t="str">
            <v>12</v>
          </cell>
          <cell r="P4614" t="str">
            <v>0</v>
          </cell>
          <cell r="Q4614" t="str">
            <v>41</v>
          </cell>
          <cell r="R4614" t="str">
            <v>11 - 01 - 2017</v>
          </cell>
          <cell r="S4614" t="str">
            <v>Kepala Sub Bagian Program</v>
          </cell>
          <cell r="T4614" t="str">
            <v/>
          </cell>
          <cell r="U4614" t="str">
            <v/>
          </cell>
          <cell r="V4614" t="str">
            <v/>
          </cell>
          <cell r="W4614" t="str">
            <v>Sub Bagian Program</v>
          </cell>
          <cell r="X4614" t="str">
            <v>Dinas Perpustakaan Dan Arsip</v>
          </cell>
          <cell r="Y4614" t="str">
            <v>S-1 SOSIAL POLITIK ADMINISTRASI NEGARA</v>
          </cell>
          <cell r="Z4614" t="str">
            <v>01-01-2005</v>
          </cell>
          <cell r="AA4614" t="str">
            <v>Aktif</v>
          </cell>
          <cell r="AB4614" t="str">
            <v>PNS Daerah Kab./Kota yang bekerja pada Kab./Kota</v>
          </cell>
          <cell r="AC4614" t="str">
            <v>Pemerintah Kab. Tolitoli</v>
          </cell>
          <cell r="AD4614" t="str">
            <v>Pemerintah Kab. Tolitoli</v>
          </cell>
        </row>
        <row r="4615">
          <cell r="A4615">
            <v>4613</v>
          </cell>
          <cell r="B4615" t="str">
            <v>197304022003121005</v>
          </cell>
          <cell r="C4615" t="str">
            <v>570015704</v>
          </cell>
          <cell r="D4615" t="str">
            <v>SOFYAN</v>
          </cell>
          <cell r="E4615" t="str">
            <v/>
          </cell>
          <cell r="F4615" t="str">
            <v>SH</v>
          </cell>
          <cell r="G4615" t="str">
            <v>TOLITOLI</v>
          </cell>
          <cell r="H4615" t="str">
            <v>02 - 04 - 1973</v>
          </cell>
          <cell r="I4615" t="str">
            <v>III/a</v>
          </cell>
          <cell r="J4615" t="str">
            <v>01 - 12 - 2003</v>
          </cell>
          <cell r="K4615" t="str">
            <v>01 - 03 - 2005</v>
          </cell>
          <cell r="L4615" t="str">
            <v>L</v>
          </cell>
          <cell r="M4615" t="str">
            <v>III/d</v>
          </cell>
          <cell r="N4615" t="str">
            <v>01 - 04 - 2014</v>
          </cell>
          <cell r="O4615" t="str">
            <v>12</v>
          </cell>
          <cell r="P4615" t="str">
            <v>8</v>
          </cell>
          <cell r="Q4615" t="str">
            <v>41</v>
          </cell>
          <cell r="R4615" t="str">
            <v>11 - 01 - 2017</v>
          </cell>
          <cell r="S4615" t="str">
            <v>Kepala Sub Bagian Perencanaan</v>
          </cell>
          <cell r="T4615" t="str">
            <v/>
          </cell>
          <cell r="U4615" t="str">
            <v/>
          </cell>
          <cell r="V4615" t="str">
            <v/>
          </cell>
          <cell r="W4615" t="str">
            <v>Sub Bagian Perencanaan</v>
          </cell>
          <cell r="X4615" t="str">
            <v>Dinas Kependudukan Dan Pencatatan Sipil</v>
          </cell>
          <cell r="Y4615" t="str">
            <v>S-1 HUKUM</v>
          </cell>
          <cell r="Z4615" t="str">
            <v>31-12-2000</v>
          </cell>
          <cell r="AA4615" t="str">
            <v>Aktif</v>
          </cell>
          <cell r="AB4615" t="str">
            <v>PNS Daerah Kab./Kota yang bekerja pada Kab./Kota</v>
          </cell>
          <cell r="AC4615" t="str">
            <v>Pemerintah Kab. Tolitoli</v>
          </cell>
          <cell r="AD4615" t="str">
            <v>Pemerintah Kab. Tolitoli</v>
          </cell>
        </row>
        <row r="4616">
          <cell r="A4616">
            <v>4614</v>
          </cell>
          <cell r="B4616" t="str">
            <v>197907232011012004</v>
          </cell>
          <cell r="C4616" t="str">
            <v/>
          </cell>
          <cell r="D4616" t="str">
            <v>YULIANA OLIVIA TAROREH</v>
          </cell>
          <cell r="E4616" t="str">
            <v>dr</v>
          </cell>
          <cell r="F4616" t="str">
            <v/>
          </cell>
          <cell r="G4616" t="str">
            <v>DONGGALA</v>
          </cell>
          <cell r="H4616" t="str">
            <v>23 - 07 - 1979</v>
          </cell>
          <cell r="I4616" t="str">
            <v>III/b</v>
          </cell>
          <cell r="J4616" t="str">
            <v>01 - 01 - 2011</v>
          </cell>
          <cell r="K4616" t="str">
            <v>01 - 01 - 2013</v>
          </cell>
          <cell r="L4616" t="str">
            <v>P</v>
          </cell>
          <cell r="M4616" t="str">
            <v>III/c</v>
          </cell>
          <cell r="N4616" t="str">
            <v>01 - 04 - 2015</v>
          </cell>
          <cell r="O4616" t="str">
            <v>4</v>
          </cell>
          <cell r="P4616" t="str">
            <v>3</v>
          </cell>
          <cell r="Q4616" t="str">
            <v>41</v>
          </cell>
          <cell r="R4616" t="str">
            <v>11 - 01 - 2017</v>
          </cell>
          <cell r="S4616" t="str">
            <v>Kepala UPT Puskesmas Dungingis</v>
          </cell>
          <cell r="T4616" t="str">
            <v/>
          </cell>
          <cell r="U4616" t="str">
            <v/>
          </cell>
          <cell r="V4616" t="str">
            <v/>
          </cell>
          <cell r="W4616" t="str">
            <v>UPT Puskesmas Dungingis</v>
          </cell>
          <cell r="X4616" t="str">
            <v>Dinas Kesehatan</v>
          </cell>
          <cell r="Y4616" t="str">
            <v>S-2 DOKTER UMUM</v>
          </cell>
          <cell r="Z4616" t="str">
            <v>31-12-2007</v>
          </cell>
          <cell r="AA4616" t="str">
            <v>Aktif</v>
          </cell>
          <cell r="AB4616" t="str">
            <v>PNS Daerah Kab./Kota yang bekerja pada Kab./Kota</v>
          </cell>
          <cell r="AC4616" t="str">
            <v>Pemerintah Kab. Tolitoli</v>
          </cell>
          <cell r="AD4616" t="str">
            <v>Pemerintah Kab. Tolitoli</v>
          </cell>
        </row>
        <row r="4617">
          <cell r="A4617">
            <v>4615</v>
          </cell>
          <cell r="B4617" t="str">
            <v>198205052006041008</v>
          </cell>
          <cell r="C4617" t="str">
            <v>570020243</v>
          </cell>
          <cell r="D4617" t="str">
            <v>HENDRA YUDISTIRA</v>
          </cell>
          <cell r="E4617" t="str">
            <v/>
          </cell>
          <cell r="F4617" t="str">
            <v>S.IP</v>
          </cell>
          <cell r="G4617" t="str">
            <v>MANADO</v>
          </cell>
          <cell r="H4617" t="str">
            <v>05 - 05 - 1982</v>
          </cell>
          <cell r="I4617" t="str">
            <v>III/a</v>
          </cell>
          <cell r="J4617" t="str">
            <v>01 - 04 - 2006</v>
          </cell>
          <cell r="K4617" t="str">
            <v>01 - 06 - 2007</v>
          </cell>
          <cell r="L4617" t="str">
            <v>L</v>
          </cell>
          <cell r="M4617" t="str">
            <v>III/d</v>
          </cell>
          <cell r="N4617" t="str">
            <v>01 - 04 - 2018</v>
          </cell>
          <cell r="O4617" t="str">
            <v>12</v>
          </cell>
          <cell r="P4617" t="str">
            <v>0</v>
          </cell>
          <cell r="Q4617" t="str">
            <v>41</v>
          </cell>
          <cell r="R4617" t="str">
            <v>11 - 01 - 2017</v>
          </cell>
          <cell r="S4617" t="str">
            <v>Kepala Seksi Kerjasama</v>
          </cell>
          <cell r="T4617" t="str">
            <v/>
          </cell>
          <cell r="U4617" t="str">
            <v/>
          </cell>
          <cell r="V4617" t="str">
            <v/>
          </cell>
          <cell r="W4617" t="str">
            <v>Seksi Kerjasama</v>
          </cell>
          <cell r="X4617" t="str">
            <v>Satuan Polisi Pamong Praja</v>
          </cell>
          <cell r="Y4617" t="str">
            <v>S-1 ILMU PEMERINTAHAN</v>
          </cell>
          <cell r="Z4617" t="str">
            <v>01-01-2004</v>
          </cell>
          <cell r="AA4617" t="str">
            <v>Aktif</v>
          </cell>
          <cell r="AB4617" t="str">
            <v>PNS Daerah Kab./Kota yang bekerja pada Kab./Kota</v>
          </cell>
          <cell r="AC4617" t="str">
            <v>Pemerintah Kab. Tolitoli</v>
          </cell>
          <cell r="AD4617" t="str">
            <v>Pemerintah Kab. Tolitoli</v>
          </cell>
        </row>
        <row r="4618">
          <cell r="A4618">
            <v>4616</v>
          </cell>
          <cell r="B4618" t="str">
            <v>198312072009042002</v>
          </cell>
          <cell r="C4618" t="str">
            <v/>
          </cell>
          <cell r="D4618" t="str">
            <v>SRI WAHYUNI LANI</v>
          </cell>
          <cell r="E4618" t="str">
            <v/>
          </cell>
          <cell r="F4618" t="str">
            <v>SE</v>
          </cell>
          <cell r="G4618" t="str">
            <v>TOLITOLI</v>
          </cell>
          <cell r="H4618" t="str">
            <v>07 - 12 - 1983</v>
          </cell>
          <cell r="I4618" t="str">
            <v>II/a</v>
          </cell>
          <cell r="J4618" t="str">
            <v>01 - 04 - 2009</v>
          </cell>
          <cell r="K4618" t="str">
            <v>01 - 01 - 2011</v>
          </cell>
          <cell r="L4618" t="str">
            <v>P</v>
          </cell>
          <cell r="M4618" t="str">
            <v>III/b</v>
          </cell>
          <cell r="N4618" t="str">
            <v>01 - 04 - 2016</v>
          </cell>
          <cell r="O4618" t="str">
            <v>7</v>
          </cell>
          <cell r="P4618" t="str">
            <v>0</v>
          </cell>
          <cell r="Q4618" t="str">
            <v>41</v>
          </cell>
          <cell r="R4618" t="str">
            <v>02 - 05 - 2018</v>
          </cell>
          <cell r="S4618" t="str">
            <v>Kepala Seksi Pengembangan Dan Pembinaan Industri Kimia Dan Bahan Bangunan</v>
          </cell>
          <cell r="T4618" t="str">
            <v/>
          </cell>
          <cell r="U4618" t="str">
            <v/>
          </cell>
          <cell r="V4618" t="str">
            <v/>
          </cell>
          <cell r="W4618" t="str">
            <v>Seksi Pengembangan Dan Pembinaan Industri Kimia Dan Bahan Bangunan</v>
          </cell>
          <cell r="X4618" t="str">
            <v>Dinas Perindustrian</v>
          </cell>
          <cell r="Y4618" t="str">
            <v>S-1 MANAJEMEN SUMBER DAYA MANUSIA</v>
          </cell>
          <cell r="Z4618" t="str">
            <v>31-12-2009</v>
          </cell>
          <cell r="AA4618" t="str">
            <v>Aktif</v>
          </cell>
          <cell r="AB4618" t="str">
            <v>PNS Daerah Kab./Kota yang bekerja pada Kab./Kota</v>
          </cell>
          <cell r="AC4618" t="str">
            <v>Pemerintah Kab. Tolitoli</v>
          </cell>
          <cell r="AD4618" t="str">
            <v>Pemerintah Kab. Tolitoli</v>
          </cell>
        </row>
        <row r="4619">
          <cell r="A4619">
            <v>4617</v>
          </cell>
          <cell r="B4619" t="str">
            <v>196106031986031017</v>
          </cell>
          <cell r="C4619" t="str">
            <v>570009445</v>
          </cell>
          <cell r="D4619" t="str">
            <v>MASRI</v>
          </cell>
          <cell r="E4619" t="str">
            <v/>
          </cell>
          <cell r="F4619" t="str">
            <v/>
          </cell>
          <cell r="G4619" t="str">
            <v>TOLITOLI</v>
          </cell>
          <cell r="H4619" t="str">
            <v>03 - 06 - 1961</v>
          </cell>
          <cell r="I4619" t="str">
            <v>II/a</v>
          </cell>
          <cell r="J4619" t="str">
            <v>01 - 03 - 1986</v>
          </cell>
          <cell r="K4619" t="str">
            <v>01 - 08 - 1987</v>
          </cell>
          <cell r="L4619" t="str">
            <v>L</v>
          </cell>
          <cell r="M4619" t="str">
            <v>III/d</v>
          </cell>
          <cell r="N4619" t="str">
            <v>01 - 10 - 2009</v>
          </cell>
          <cell r="O4619" t="str">
            <v>18</v>
          </cell>
          <cell r="P4619" t="str">
            <v>7</v>
          </cell>
          <cell r="Q4619" t="str">
            <v>41</v>
          </cell>
          <cell r="R4619" t="str">
            <v>11 - 01 - 2017</v>
          </cell>
          <cell r="S4619" t="str">
            <v>Kepala Seksi Pembinaan Eks Transmigrasi</v>
          </cell>
          <cell r="T4619" t="str">
            <v/>
          </cell>
          <cell r="U4619" t="str">
            <v/>
          </cell>
          <cell r="V4619" t="str">
            <v/>
          </cell>
          <cell r="W4619" t="str">
            <v>Seksi Pembinaan Eks Transmigrasi</v>
          </cell>
          <cell r="X4619" t="str">
            <v>Dinas Transmigrasi</v>
          </cell>
          <cell r="Y4619" t="str">
            <v>SLTA UMUM</v>
          </cell>
          <cell r="Z4619" t="str">
            <v>31-12-1982</v>
          </cell>
          <cell r="AA4619" t="str">
            <v>Aktif</v>
          </cell>
          <cell r="AB4619" t="str">
            <v>PNS Daerah Kab./Kota yang bekerja pada Kab./Kota</v>
          </cell>
          <cell r="AC4619" t="str">
            <v>Pemerintah Kab. Tolitoli</v>
          </cell>
          <cell r="AD4619" t="str">
            <v>Pemerintah Kab. Tolitoli</v>
          </cell>
        </row>
        <row r="4620">
          <cell r="A4620">
            <v>4618</v>
          </cell>
          <cell r="B4620" t="str">
            <v>197505072002111001</v>
          </cell>
          <cell r="C4620" t="str">
            <v>570013880</v>
          </cell>
          <cell r="D4620" t="str">
            <v>ARDI</v>
          </cell>
          <cell r="E4620" t="str">
            <v/>
          </cell>
          <cell r="F4620" t="str">
            <v>S T</v>
          </cell>
          <cell r="G4620" t="str">
            <v>BANGKIR</v>
          </cell>
          <cell r="H4620" t="str">
            <v>07 - 05 - 1975</v>
          </cell>
          <cell r="I4620" t="str">
            <v>III/a</v>
          </cell>
          <cell r="J4620" t="str">
            <v>01 - 11 - 2002</v>
          </cell>
          <cell r="K4620" t="str">
            <v>01 - 12 - 2003</v>
          </cell>
          <cell r="L4620" t="str">
            <v>L</v>
          </cell>
          <cell r="M4620" t="str">
            <v>III/d</v>
          </cell>
          <cell r="N4620" t="str">
            <v>01 - 04 - 2015</v>
          </cell>
          <cell r="O4620" t="str">
            <v>12</v>
          </cell>
          <cell r="P4620" t="str">
            <v>5</v>
          </cell>
          <cell r="Q4620" t="str">
            <v>41</v>
          </cell>
          <cell r="R4620" t="str">
            <v>11 - 01 - 2017</v>
          </cell>
          <cell r="S4620" t="str">
            <v>Kepala Seksi Penyehatan Lingkungan Dan Drainase</v>
          </cell>
          <cell r="T4620" t="str">
            <v/>
          </cell>
          <cell r="U4620" t="str">
            <v/>
          </cell>
          <cell r="V4620" t="str">
            <v/>
          </cell>
          <cell r="W4620" t="str">
            <v>Seksi Penyehatan Lingkungan Dan Drainase</v>
          </cell>
          <cell r="X4620" t="str">
            <v>Dinas  Pekerjaan Umum Dan Penataan Ruang</v>
          </cell>
          <cell r="Y4620" t="str">
            <v>S-1 PENDIDIKAN ARSITEKTUR</v>
          </cell>
          <cell r="Z4620" t="str">
            <v>31-12-2002</v>
          </cell>
          <cell r="AA4620" t="str">
            <v>Aktif</v>
          </cell>
          <cell r="AB4620" t="str">
            <v>PNS Daerah Kab./Kota yang bekerja pada Kab./Kota</v>
          </cell>
          <cell r="AC4620" t="str">
            <v>Pemerintah Kab. Tolitoli</v>
          </cell>
          <cell r="AD4620" t="str">
            <v>Pemerintah Kab. Tolitoli</v>
          </cell>
        </row>
        <row r="4621">
          <cell r="A4621">
            <v>4619</v>
          </cell>
          <cell r="B4621" t="str">
            <v>198210172001121002</v>
          </cell>
          <cell r="C4621" t="str">
            <v>010266961</v>
          </cell>
          <cell r="D4621" t="str">
            <v>HASDONO HD</v>
          </cell>
          <cell r="E4621" t="str">
            <v/>
          </cell>
          <cell r="F4621" t="str">
            <v>S.STP, M.Si</v>
          </cell>
          <cell r="G4621" t="str">
            <v>SIDENRENG RAPPANG</v>
          </cell>
          <cell r="H4621" t="str">
            <v>17 - 10 - 1982</v>
          </cell>
          <cell r="I4621" t="str">
            <v>II/a</v>
          </cell>
          <cell r="J4621" t="str">
            <v>01 - 12 - 2001</v>
          </cell>
          <cell r="K4621" t="str">
            <v>01 - 08 - 2003</v>
          </cell>
          <cell r="L4621" t="str">
            <v>L</v>
          </cell>
          <cell r="M4621" t="str">
            <v>IV/a</v>
          </cell>
          <cell r="N4621" t="str">
            <v>01 - 04 - 2018</v>
          </cell>
          <cell r="O4621" t="str">
            <v>12</v>
          </cell>
          <cell r="P4621" t="str">
            <v>6</v>
          </cell>
          <cell r="Q4621" t="str">
            <v>41</v>
          </cell>
          <cell r="R4621" t="str">
            <v>11 - 01 - 2017</v>
          </cell>
          <cell r="S4621" t="str">
            <v>Kepala Sub Bagian Pengembangan Kapasitas Daerah</v>
          </cell>
          <cell r="T4621" t="str">
            <v/>
          </cell>
          <cell r="U4621" t="str">
            <v/>
          </cell>
          <cell r="V4621" t="str">
            <v/>
          </cell>
          <cell r="W4621" t="str">
            <v>Sub Bagian Pengembangan Kapasitas Daerah</v>
          </cell>
          <cell r="X4621" t="str">
            <v>Sekretariat Daerah</v>
          </cell>
          <cell r="Y4621" t="str">
            <v>S-2 MAGISTER SAINS</v>
          </cell>
          <cell r="Z4621" t="str">
            <v>01-01-2008</v>
          </cell>
          <cell r="AA4621" t="str">
            <v>Tugas Belajar</v>
          </cell>
          <cell r="AB4621" t="str">
            <v>PNS Daerah Kab./Kota yang bekerja pada Kab./Kota</v>
          </cell>
          <cell r="AC4621" t="str">
            <v>Pemerintah Kab. Tolitoli</v>
          </cell>
          <cell r="AD4621" t="str">
            <v>Pemerintah Kab. Tolitoli</v>
          </cell>
        </row>
        <row r="4622">
          <cell r="A4622">
            <v>4620</v>
          </cell>
          <cell r="B4622" t="str">
            <v>196709252006041004</v>
          </cell>
          <cell r="C4622" t="str">
            <v>570021240</v>
          </cell>
          <cell r="D4622" t="str">
            <v>AHMAD</v>
          </cell>
          <cell r="E4622" t="str">
            <v/>
          </cell>
          <cell r="F4622" t="str">
            <v>SE</v>
          </cell>
          <cell r="G4622" t="str">
            <v>TOLITOLI</v>
          </cell>
          <cell r="H4622" t="str">
            <v>25 - 09 - 1967</v>
          </cell>
          <cell r="I4622" t="str">
            <v>III/a</v>
          </cell>
          <cell r="J4622" t="str">
            <v>01 - 04 - 2006</v>
          </cell>
          <cell r="K4622" t="str">
            <v>01 - 10 - 2007</v>
          </cell>
          <cell r="L4622" t="str">
            <v>L</v>
          </cell>
          <cell r="M4622" t="str">
            <v>III/d</v>
          </cell>
          <cell r="N4622" t="str">
            <v>01 - 04 - 2018</v>
          </cell>
          <cell r="O4622" t="str">
            <v>19</v>
          </cell>
          <cell r="P4622" t="str">
            <v>5</v>
          </cell>
          <cell r="Q4622" t="str">
            <v>41</v>
          </cell>
          <cell r="R4622" t="str">
            <v>11 - 01 - 2017</v>
          </cell>
          <cell r="S4622" t="str">
            <v>Kepala Sub Bagian Keuangan Dan Aset</v>
          </cell>
          <cell r="T4622" t="str">
            <v/>
          </cell>
          <cell r="U4622" t="str">
            <v/>
          </cell>
          <cell r="V4622" t="str">
            <v/>
          </cell>
          <cell r="W4622" t="str">
            <v>Sub Bagian Keuangan Dan Aset</v>
          </cell>
          <cell r="X4622" t="str">
            <v>Dinas Transmigrasi</v>
          </cell>
          <cell r="Y4622" t="str">
            <v>S-1 EKONOMI MANAJEMEN</v>
          </cell>
          <cell r="Z4622" t="str">
            <v>01-01-1997</v>
          </cell>
          <cell r="AA4622" t="str">
            <v>Aktif</v>
          </cell>
          <cell r="AB4622" t="str">
            <v>PNS Daerah Kab./Kota yang bekerja pada Kab./Kota</v>
          </cell>
          <cell r="AC4622" t="str">
            <v>Pemerintah Kab. Tolitoli</v>
          </cell>
          <cell r="AD4622" t="str">
            <v>Pemerintah Kab. Tolitoli</v>
          </cell>
        </row>
        <row r="4623">
          <cell r="A4623">
            <v>4621</v>
          </cell>
          <cell r="B4623" t="str">
            <v>196605281986022005</v>
          </cell>
          <cell r="C4623" t="str">
            <v>050050320</v>
          </cell>
          <cell r="D4623" t="str">
            <v>NURHAEDA A MAYANG</v>
          </cell>
          <cell r="E4623" t="str">
            <v/>
          </cell>
          <cell r="F4623" t="str">
            <v>S.Ag</v>
          </cell>
          <cell r="G4623" t="str">
            <v>KALANGKANGAN</v>
          </cell>
          <cell r="H4623" t="str">
            <v>28 - 05 - 1966</v>
          </cell>
          <cell r="I4623" t="str">
            <v>II/a</v>
          </cell>
          <cell r="J4623" t="str">
            <v>01 - 02 - 1986</v>
          </cell>
          <cell r="K4623" t="str">
            <v>01 - 03 - 1987</v>
          </cell>
          <cell r="L4623" t="str">
            <v>P</v>
          </cell>
          <cell r="M4623" t="str">
            <v>III/d</v>
          </cell>
          <cell r="N4623" t="str">
            <v>01 - 10 - 2012</v>
          </cell>
          <cell r="O4623" t="str">
            <v>21</v>
          </cell>
          <cell r="P4623" t="str">
            <v>8</v>
          </cell>
          <cell r="Q4623" t="str">
            <v>41</v>
          </cell>
          <cell r="R4623" t="str">
            <v>08 - 01 - 2015</v>
          </cell>
          <cell r="S4623" t="str">
            <v>Kepala Sub Bidang Pemeliharaan Sarana Dan Prasarana Gedung</v>
          </cell>
          <cell r="T4623" t="str">
            <v/>
          </cell>
          <cell r="U4623" t="str">
            <v/>
          </cell>
          <cell r="V4623" t="str">
            <v/>
          </cell>
          <cell r="W4623" t="str">
            <v>Sub Bidang Pemeliharaan Sarana Dan Prasarana Gedung</v>
          </cell>
          <cell r="X4623" t="str">
            <v>BIDANG SARANA DAN PRASARANA</v>
          </cell>
          <cell r="Y4623" t="str">
            <v>S-1 AHWAL SYAKHSHIYYAH</v>
          </cell>
          <cell r="Z4623" t="str">
            <v>31-12-2000</v>
          </cell>
          <cell r="AA4623" t="str">
            <v>Aktif</v>
          </cell>
          <cell r="AB4623" t="str">
            <v>PNS Daerah Kab./Kota yang bekerja pada Kab./Kota</v>
          </cell>
          <cell r="AC4623" t="str">
            <v>Pemerintah Kab. Tolitoli</v>
          </cell>
          <cell r="AD4623" t="str">
            <v>Pemerintah Kab. Tolitoli</v>
          </cell>
        </row>
        <row r="4624">
          <cell r="A4624">
            <v>4622</v>
          </cell>
          <cell r="B4624" t="str">
            <v>197003112006041008</v>
          </cell>
          <cell r="C4624" t="str">
            <v>570021326</v>
          </cell>
          <cell r="D4624" t="str">
            <v>IRWAN</v>
          </cell>
          <cell r="E4624" t="str">
            <v/>
          </cell>
          <cell r="F4624" t="str">
            <v>S.Sos</v>
          </cell>
          <cell r="G4624" t="str">
            <v>SIDOARJO</v>
          </cell>
          <cell r="H4624" t="str">
            <v>11 - 03 - 1970</v>
          </cell>
          <cell r="I4624" t="str">
            <v>III/a</v>
          </cell>
          <cell r="J4624" t="str">
            <v>01 - 04 - 2006</v>
          </cell>
          <cell r="K4624" t="str">
            <v>01 - 10 - 2007</v>
          </cell>
          <cell r="L4624" t="str">
            <v>L</v>
          </cell>
          <cell r="M4624" t="str">
            <v>III/c</v>
          </cell>
          <cell r="N4624" t="str">
            <v>01 - 10 - 2014</v>
          </cell>
          <cell r="O4624" t="str">
            <v>11</v>
          </cell>
          <cell r="P4624" t="str">
            <v>6</v>
          </cell>
          <cell r="Q4624" t="str">
            <v>41</v>
          </cell>
          <cell r="R4624" t="str">
            <v>02 - 05 - 2018</v>
          </cell>
          <cell r="S4624" t="str">
            <v>Kepala Seksi Pelayanan Kesehatan Tradisional Dan Pelayanan Transfusi Darah</v>
          </cell>
          <cell r="T4624" t="str">
            <v/>
          </cell>
          <cell r="U4624" t="str">
            <v/>
          </cell>
          <cell r="V4624" t="str">
            <v/>
          </cell>
          <cell r="W4624" t="str">
            <v>Seksi Pelayanan Kesehatan Tradisional Dan Pelayanan Transfusi Darah</v>
          </cell>
          <cell r="X4624" t="str">
            <v>Dinas Kesehatan</v>
          </cell>
          <cell r="Y4624" t="str">
            <v>S-1 ILMU ADMINISTRASI NEGARA</v>
          </cell>
          <cell r="Z4624" t="str">
            <v>31-12-2005</v>
          </cell>
          <cell r="AA4624" t="str">
            <v>Aktif</v>
          </cell>
          <cell r="AB4624" t="str">
            <v>PNS Daerah Kab./Kota yang bekerja pada Kab./Kota</v>
          </cell>
          <cell r="AC4624" t="str">
            <v>Pemerintah Kab. Tolitoli</v>
          </cell>
          <cell r="AD4624" t="str">
            <v>Pemerintah Kab. Tolitoli</v>
          </cell>
        </row>
        <row r="4625">
          <cell r="A4625">
            <v>4623</v>
          </cell>
          <cell r="B4625" t="str">
            <v>196806061992031014</v>
          </cell>
          <cell r="C4625" t="str">
            <v>570010887</v>
          </cell>
          <cell r="D4625" t="str">
            <v>LUKISNO</v>
          </cell>
          <cell r="E4625" t="str">
            <v/>
          </cell>
          <cell r="F4625" t="str">
            <v>S.P</v>
          </cell>
          <cell r="G4625" t="str">
            <v>CILACAP</v>
          </cell>
          <cell r="H4625" t="str">
            <v>06 - 06 - 1968</v>
          </cell>
          <cell r="I4625" t="str">
            <v>II/a</v>
          </cell>
          <cell r="J4625" t="str">
            <v>01 - 03 - 1992</v>
          </cell>
          <cell r="K4625" t="str">
            <v>01 - 01 - 1994</v>
          </cell>
          <cell r="L4625" t="str">
            <v>L</v>
          </cell>
          <cell r="M4625" t="str">
            <v>III/d</v>
          </cell>
          <cell r="N4625" t="str">
            <v>01 - 10 - 2011</v>
          </cell>
          <cell r="O4625" t="str">
            <v>14</v>
          </cell>
          <cell r="P4625" t="str">
            <v>7</v>
          </cell>
          <cell r="Q4625" t="str">
            <v>41</v>
          </cell>
          <cell r="R4625" t="str">
            <v>11 - 01 - 2017</v>
          </cell>
          <cell r="S4625" t="str">
            <v>Kepala Seksi Ketersediaan Pangan</v>
          </cell>
          <cell r="T4625" t="str">
            <v/>
          </cell>
          <cell r="U4625" t="str">
            <v/>
          </cell>
          <cell r="V4625" t="str">
            <v/>
          </cell>
          <cell r="W4625" t="str">
            <v>Seksi Ketersediaan Pangan</v>
          </cell>
          <cell r="X4625" t="str">
            <v>Dinas Ketahanan Pangan Daerah</v>
          </cell>
          <cell r="Y4625" t="str">
            <v>S-1 PERTANIAN</v>
          </cell>
          <cell r="Z4625" t="str">
            <v>31-12-2003</v>
          </cell>
          <cell r="AA4625" t="str">
            <v>Aktif</v>
          </cell>
          <cell r="AB4625" t="str">
            <v>PNS Daerah Kab./Kota yang bekerja pada Kab./Kota</v>
          </cell>
          <cell r="AC4625" t="str">
            <v>Pemerintah Kab. Tolitoli</v>
          </cell>
          <cell r="AD4625" t="str">
            <v>Pemerintah Kab. Tolitoli</v>
          </cell>
        </row>
        <row r="4626">
          <cell r="A4626">
            <v>4624</v>
          </cell>
          <cell r="B4626" t="str">
            <v>196308132000121002</v>
          </cell>
          <cell r="C4626" t="str">
            <v>570013213</v>
          </cell>
          <cell r="D4626" t="str">
            <v>ARMAN</v>
          </cell>
          <cell r="E4626" t="str">
            <v/>
          </cell>
          <cell r="F4626" t="str">
            <v>SE</v>
          </cell>
          <cell r="G4626" t="str">
            <v>TOLITOLI</v>
          </cell>
          <cell r="H4626" t="str">
            <v>13 - 08 - 1963</v>
          </cell>
          <cell r="I4626" t="str">
            <v>II/a</v>
          </cell>
          <cell r="J4626" t="str">
            <v>01 - 12 - 2000</v>
          </cell>
          <cell r="K4626" t="str">
            <v>01 - 04 - 2002</v>
          </cell>
          <cell r="L4626" t="str">
            <v>L</v>
          </cell>
          <cell r="M4626" t="str">
            <v>III/c</v>
          </cell>
          <cell r="N4626" t="str">
            <v>01 - 04 - 2016</v>
          </cell>
          <cell r="O4626" t="str">
            <v>14</v>
          </cell>
          <cell r="P4626" t="str">
            <v>11</v>
          </cell>
          <cell r="Q4626" t="str">
            <v>41</v>
          </cell>
          <cell r="R4626" t="str">
            <v>11 - 01 - 2017</v>
          </cell>
          <cell r="S4626" t="str">
            <v>Kepala Sub Bidang Penerapan IPTEK Dan Inovasi</v>
          </cell>
          <cell r="T4626" t="str">
            <v/>
          </cell>
          <cell r="U4626" t="str">
            <v/>
          </cell>
          <cell r="V4626" t="str">
            <v/>
          </cell>
          <cell r="W4626" t="str">
            <v>Sub Bidang Penerapan IPTEK Dan Inovasi</v>
          </cell>
          <cell r="X4626" t="str">
            <v>Badan Penelitian Dan Pengembangan</v>
          </cell>
          <cell r="Y4626" t="str">
            <v>S-1 EKONOMI MANAJEMEN</v>
          </cell>
          <cell r="Z4626" t="str">
            <v>14-08-2007</v>
          </cell>
          <cell r="AA4626" t="str">
            <v>Aktif</v>
          </cell>
          <cell r="AB4626" t="str">
            <v>PNS Daerah Kab./Kota yang bekerja pada Kab./Kota</v>
          </cell>
          <cell r="AC4626" t="str">
            <v>Pemerintah Kab. Tolitoli</v>
          </cell>
          <cell r="AD4626" t="str">
            <v>Pemerintah Kab. Tolitoli</v>
          </cell>
        </row>
        <row r="4627">
          <cell r="A4627">
            <v>4625</v>
          </cell>
          <cell r="B4627" t="str">
            <v>197709202006042010</v>
          </cell>
          <cell r="C4627" t="str">
            <v>570020235</v>
          </cell>
          <cell r="D4627" t="str">
            <v>SITTI KHAERANI</v>
          </cell>
          <cell r="E4627" t="str">
            <v/>
          </cell>
          <cell r="F4627" t="str">
            <v>SE</v>
          </cell>
          <cell r="G4627" t="str">
            <v>UJUNG PADANG</v>
          </cell>
          <cell r="H4627" t="str">
            <v>20 - 09 - 1977</v>
          </cell>
          <cell r="I4627" t="str">
            <v>III/a</v>
          </cell>
          <cell r="J4627" t="str">
            <v>01 - 04 - 2006</v>
          </cell>
          <cell r="K4627" t="str">
            <v>01 - 06 - 2007</v>
          </cell>
          <cell r="L4627" t="str">
            <v>P</v>
          </cell>
          <cell r="M4627" t="str">
            <v>III/d</v>
          </cell>
          <cell r="N4627" t="str">
            <v>01 - 04 - 2018</v>
          </cell>
          <cell r="O4627" t="str">
            <v>12</v>
          </cell>
          <cell r="P4627" t="str">
            <v>0</v>
          </cell>
          <cell r="Q4627" t="str">
            <v>41</v>
          </cell>
          <cell r="R4627" t="str">
            <v>11 - 01 - 2017</v>
          </cell>
          <cell r="S4627" t="str">
            <v>Kepala Seksi Perlindungan Kekerasan Perempuan</v>
          </cell>
          <cell r="T4627" t="str">
            <v/>
          </cell>
          <cell r="U4627" t="str">
            <v/>
          </cell>
          <cell r="V4627" t="str">
            <v/>
          </cell>
          <cell r="W4627" t="str">
            <v>Seksi Perlindungan Kekerasan Perempuan</v>
          </cell>
          <cell r="X4627" t="str">
            <v>Dinas Pemberdayaan Perempuan Dan Perlindungan Anak</v>
          </cell>
          <cell r="Y4627" t="str">
            <v>S-1 EKONOMI AKUNTANSI</v>
          </cell>
          <cell r="Z4627" t="str">
            <v>01-01-2001</v>
          </cell>
          <cell r="AA4627" t="str">
            <v>Aktif</v>
          </cell>
          <cell r="AB4627" t="str">
            <v>PNS Daerah Kab./Kota yang bekerja pada Kab./Kota</v>
          </cell>
          <cell r="AC4627" t="str">
            <v>Pemerintah Kab. Tolitoli</v>
          </cell>
          <cell r="AD4627" t="str">
            <v>Pemerintah Kab. Tolitoli</v>
          </cell>
        </row>
        <row r="4628">
          <cell r="A4628">
            <v>4626</v>
          </cell>
          <cell r="B4628" t="str">
            <v>197203241999031006</v>
          </cell>
          <cell r="C4628" t="str">
            <v>570012675</v>
          </cell>
          <cell r="D4628" t="str">
            <v>SYAFRUDIN</v>
          </cell>
          <cell r="E4628" t="str">
            <v/>
          </cell>
          <cell r="F4628" t="str">
            <v>ST, M.Eng</v>
          </cell>
          <cell r="G4628" t="str">
            <v>TOLITOLI</v>
          </cell>
          <cell r="H4628" t="str">
            <v>24 - 03 - 1972</v>
          </cell>
          <cell r="I4628" t="str">
            <v>II/b</v>
          </cell>
          <cell r="J4628" t="str">
            <v>01 - 03 - 1999</v>
          </cell>
          <cell r="K4628" t="str">
            <v>01 - 07 - 2000</v>
          </cell>
          <cell r="L4628" t="str">
            <v>L</v>
          </cell>
          <cell r="M4628" t="str">
            <v>III/d</v>
          </cell>
          <cell r="N4628" t="str">
            <v>01 - 10 - 2017</v>
          </cell>
          <cell r="O4628" t="str">
            <v>15</v>
          </cell>
          <cell r="P4628" t="str">
            <v>3</v>
          </cell>
          <cell r="Q4628" t="str">
            <v>41</v>
          </cell>
          <cell r="R4628" t="str">
            <v>11 - 01 - 2017</v>
          </cell>
          <cell r="S4628" t="str">
            <v>Kepala Seksi Pengembangan Kawasan Permukiman</v>
          </cell>
          <cell r="T4628" t="str">
            <v/>
          </cell>
          <cell r="U4628" t="str">
            <v/>
          </cell>
          <cell r="V4628" t="str">
            <v/>
          </cell>
          <cell r="W4628" t="str">
            <v>Seksi Pengembangan Kawasan Permukiman</v>
          </cell>
          <cell r="X4628" t="str">
            <v>Dinas Perumahan Rakyat Dan Kawasan Pemukiman</v>
          </cell>
          <cell r="Y4628" t="str">
            <v>S-2 MAGISTER OF URBAN PLANNING</v>
          </cell>
          <cell r="Z4628" t="str">
            <v>26-10-2011</v>
          </cell>
          <cell r="AA4628" t="str">
            <v>Aktif</v>
          </cell>
          <cell r="AB4628" t="str">
            <v>PNS Daerah Kab./Kota yang bekerja pada Kab./Kota</v>
          </cell>
          <cell r="AC4628" t="str">
            <v>Pemerintah Kab. Tolitoli</v>
          </cell>
          <cell r="AD4628" t="str">
            <v>Pemerintah Kab. Tolitoli</v>
          </cell>
        </row>
        <row r="4629">
          <cell r="A4629">
            <v>4627</v>
          </cell>
          <cell r="B4629" t="str">
            <v>197103071993031006</v>
          </cell>
          <cell r="C4629" t="str">
            <v>380052991</v>
          </cell>
          <cell r="D4629" t="str">
            <v>SALDIN M POLIHOTO</v>
          </cell>
          <cell r="E4629" t="str">
            <v/>
          </cell>
          <cell r="F4629" t="str">
            <v>SE</v>
          </cell>
          <cell r="G4629" t="str">
            <v>TOLITOLI</v>
          </cell>
          <cell r="H4629" t="str">
            <v>07 - 03 - 1971</v>
          </cell>
          <cell r="I4629" t="str">
            <v>II/a</v>
          </cell>
          <cell r="J4629" t="str">
            <v>01 - 03 - 1993</v>
          </cell>
          <cell r="K4629" t="str">
            <v>01 - 05 - 1994</v>
          </cell>
          <cell r="L4629" t="str">
            <v>L</v>
          </cell>
          <cell r="M4629" t="str">
            <v>III/d</v>
          </cell>
          <cell r="N4629" t="str">
            <v>01 - 04 - 2016</v>
          </cell>
          <cell r="O4629" t="str">
            <v>18</v>
          </cell>
          <cell r="P4629" t="str">
            <v>1</v>
          </cell>
          <cell r="Q4629" t="str">
            <v>41</v>
          </cell>
          <cell r="R4629" t="str">
            <v>08 - 01 - 2015</v>
          </cell>
          <cell r="S4629" t="str">
            <v>Kepala Sub Bidang Pemberdayaan Perempuan Dan Perlindungan Anak</v>
          </cell>
          <cell r="T4629" t="str">
            <v/>
          </cell>
          <cell r="U4629" t="str">
            <v/>
          </cell>
          <cell r="V4629" t="str">
            <v/>
          </cell>
          <cell r="W4629" t="str">
            <v>Sub Bidang Pemberdayaan Perempuan Dan Perlindungan Anak</v>
          </cell>
          <cell r="X4629" t="str">
            <v>Bidang Pemberdayaan Perempuan Dan Keluarga Sejahtera</v>
          </cell>
          <cell r="Y4629" t="str">
            <v>S-1 HUKUM EKONOMI</v>
          </cell>
          <cell r="Z4629" t="str">
            <v>31-12-2006</v>
          </cell>
          <cell r="AA4629" t="str">
            <v>Aktif</v>
          </cell>
          <cell r="AB4629" t="str">
            <v>PNS Daerah Kab./Kota yang bekerja pada Kab./Kota</v>
          </cell>
          <cell r="AC4629" t="str">
            <v>Pemerintah Kab. Tolitoli</v>
          </cell>
          <cell r="AD4629" t="str">
            <v>Pemerintah Kab. Tolitoli</v>
          </cell>
        </row>
        <row r="4630">
          <cell r="A4630">
            <v>4628</v>
          </cell>
          <cell r="B4630" t="str">
            <v>196701022003121004</v>
          </cell>
          <cell r="C4630" t="str">
            <v>570015928</v>
          </cell>
          <cell r="D4630" t="str">
            <v>RASID CAMBANG</v>
          </cell>
          <cell r="E4630" t="str">
            <v/>
          </cell>
          <cell r="F4630" t="str">
            <v>SE</v>
          </cell>
          <cell r="G4630" t="str">
            <v>TOLITOLI</v>
          </cell>
          <cell r="H4630" t="str">
            <v>02 - 01 - 1967</v>
          </cell>
          <cell r="I4630" t="str">
            <v>III/a</v>
          </cell>
          <cell r="J4630" t="str">
            <v>01 - 12 - 2003</v>
          </cell>
          <cell r="K4630" t="str">
            <v>01 - 03 - 2005</v>
          </cell>
          <cell r="L4630" t="str">
            <v>L</v>
          </cell>
          <cell r="M4630" t="str">
            <v>III/d</v>
          </cell>
          <cell r="N4630" t="str">
            <v>01 - 04 - 2014</v>
          </cell>
          <cell r="O4630" t="str">
            <v>17</v>
          </cell>
          <cell r="P4630" t="str">
            <v>0</v>
          </cell>
          <cell r="Q4630" t="str">
            <v>41</v>
          </cell>
          <cell r="R4630" t="str">
            <v>08 - 01 - 2015</v>
          </cell>
          <cell r="S4630" t="str">
            <v>Kepala Sub Bagian Umum Dan Kepegawaian</v>
          </cell>
          <cell r="T4630" t="str">
            <v/>
          </cell>
          <cell r="U4630" t="str">
            <v/>
          </cell>
          <cell r="V4630" t="str">
            <v/>
          </cell>
          <cell r="W4630" t="str">
            <v>Sub Bagian Umum Dan Kepegawaian</v>
          </cell>
          <cell r="X4630" t="str">
            <v>Badan Kesatuan Bangsa Dan Politik</v>
          </cell>
          <cell r="Y4630" t="str">
            <v>S-1 EKONOMI DAN STUDI PEMBANGUNAN</v>
          </cell>
          <cell r="Z4630" t="str">
            <v>31-12-1993</v>
          </cell>
          <cell r="AA4630" t="str">
            <v>Aktif</v>
          </cell>
          <cell r="AB4630" t="str">
            <v>PNS Daerah Kab./Kota yang bekerja pada Kab./Kota</v>
          </cell>
          <cell r="AC4630" t="str">
            <v>Pemerintah Kab. Tolitoli</v>
          </cell>
          <cell r="AD4630" t="str">
            <v>Pemerintah Kab. Tolitoli</v>
          </cell>
        </row>
        <row r="4631">
          <cell r="A4631">
            <v>4629</v>
          </cell>
          <cell r="B4631" t="str">
            <v>197706092007011017</v>
          </cell>
          <cell r="C4631" t="str">
            <v>570028869</v>
          </cell>
          <cell r="D4631" t="str">
            <v>SAHYADI</v>
          </cell>
          <cell r="E4631" t="str">
            <v/>
          </cell>
          <cell r="F4631" t="str">
            <v>ST</v>
          </cell>
          <cell r="G4631" t="str">
            <v>TOLITOLI</v>
          </cell>
          <cell r="H4631" t="str">
            <v>09 - 06 - 1977</v>
          </cell>
          <cell r="I4631" t="str">
            <v>II/a</v>
          </cell>
          <cell r="J4631" t="str">
            <v>01 - 01 - 2007</v>
          </cell>
          <cell r="K4631" t="str">
            <v>01 - 10 - 2008</v>
          </cell>
          <cell r="L4631" t="str">
            <v>L</v>
          </cell>
          <cell r="M4631" t="str">
            <v>III/c</v>
          </cell>
          <cell r="N4631" t="str">
            <v>01 - 04 - 2016</v>
          </cell>
          <cell r="O4631" t="str">
            <v>10</v>
          </cell>
          <cell r="P4631" t="str">
            <v>3</v>
          </cell>
          <cell r="Q4631" t="str">
            <v>41</v>
          </cell>
          <cell r="R4631" t="str">
            <v>11 - 01 - 2017</v>
          </cell>
          <cell r="S4631" t="str">
            <v>Kepala Seksi Pembinaan Dan Pemanfaatan Sumber Daya Air</v>
          </cell>
          <cell r="T4631" t="str">
            <v/>
          </cell>
          <cell r="U4631" t="str">
            <v/>
          </cell>
          <cell r="V4631" t="str">
            <v/>
          </cell>
          <cell r="W4631" t="str">
            <v>Seksi Pembinaan Dan Pemanfaatan Sumber Daya Air</v>
          </cell>
          <cell r="X4631" t="str">
            <v>Dinas  Pekerjaan Umum Dan Penataan Ruang</v>
          </cell>
          <cell r="Y4631" t="str">
            <v>S-1 TEKNIK ARSITEKTUR</v>
          </cell>
          <cell r="Z4631" t="str">
            <v>31-12-2006</v>
          </cell>
          <cell r="AA4631" t="str">
            <v>Aktif</v>
          </cell>
          <cell r="AB4631" t="str">
            <v>PNS Daerah Kab./Kota yang bekerja pada Kab./Kota</v>
          </cell>
          <cell r="AC4631" t="str">
            <v>Pemerintah Kab. Tolitoli</v>
          </cell>
          <cell r="AD4631" t="str">
            <v>Pemerintah Kab. Tolitoli</v>
          </cell>
        </row>
        <row r="4632">
          <cell r="A4632">
            <v>4630</v>
          </cell>
          <cell r="B4632" t="str">
            <v>197208252000032005</v>
          </cell>
          <cell r="C4632" t="str">
            <v>710032790</v>
          </cell>
          <cell r="D4632" t="str">
            <v>AUGUSTINE HENNY KAROULA</v>
          </cell>
          <cell r="E4632" t="str">
            <v/>
          </cell>
          <cell r="F4632" t="str">
            <v>SP,M.SI</v>
          </cell>
          <cell r="G4632" t="str">
            <v>PALU</v>
          </cell>
          <cell r="H4632" t="str">
            <v>25 - 08 - 1972</v>
          </cell>
          <cell r="I4632" t="str">
            <v>III/a</v>
          </cell>
          <cell r="J4632" t="str">
            <v>01 - 03 - 2000</v>
          </cell>
          <cell r="K4632" t="str">
            <v>01 - 03 - 2001</v>
          </cell>
          <cell r="L4632" t="str">
            <v>P</v>
          </cell>
          <cell r="M4632" t="str">
            <v>IV/a</v>
          </cell>
          <cell r="N4632" t="str">
            <v>01 - 04 - 2016</v>
          </cell>
          <cell r="O4632" t="str">
            <v>16</v>
          </cell>
          <cell r="P4632" t="str">
            <v>1</v>
          </cell>
          <cell r="Q4632" t="str">
            <v>41</v>
          </cell>
          <cell r="R4632" t="str">
            <v>11 - 01 - 2017</v>
          </cell>
          <cell r="S4632" t="str">
            <v>Kepala Seksi Produksi Dan Pengembangan Tanaman Pangan</v>
          </cell>
          <cell r="T4632" t="str">
            <v/>
          </cell>
          <cell r="U4632" t="str">
            <v/>
          </cell>
          <cell r="V4632" t="str">
            <v/>
          </cell>
          <cell r="W4632" t="str">
            <v>Seksi Produksi Dan Pengembangan Tanaman Pangan</v>
          </cell>
          <cell r="X4632" t="str">
            <v>Dinas Tanaman Pangan Dan Hortikultura</v>
          </cell>
          <cell r="Y4632" t="str">
            <v>S-1 PERTANIAN</v>
          </cell>
          <cell r="Z4632" t="str">
            <v>31-12-1998</v>
          </cell>
          <cell r="AA4632" t="str">
            <v>Aktif</v>
          </cell>
          <cell r="AB4632" t="str">
            <v>PNS Daerah Kab./Kota yang bekerja pada Kab./Kota</v>
          </cell>
          <cell r="AC4632" t="str">
            <v>Pemerintah Kab. Tolitoli</v>
          </cell>
          <cell r="AD4632" t="str">
            <v>Pemerintah Kab. Tolitoli</v>
          </cell>
        </row>
        <row r="4633">
          <cell r="A4633">
            <v>4631</v>
          </cell>
          <cell r="B4633" t="str">
            <v>197508052000121003</v>
          </cell>
          <cell r="C4633" t="str">
            <v>570013207</v>
          </cell>
          <cell r="D4633" t="str">
            <v>ARUDJI</v>
          </cell>
          <cell r="E4633" t="str">
            <v/>
          </cell>
          <cell r="F4633" t="str">
            <v>S.Sos</v>
          </cell>
          <cell r="G4633" t="str">
            <v>BUOL</v>
          </cell>
          <cell r="H4633" t="str">
            <v>05 - 08 - 1975</v>
          </cell>
          <cell r="I4633" t="str">
            <v>II/a</v>
          </cell>
          <cell r="J4633" t="str">
            <v>01 - 12 - 2000</v>
          </cell>
          <cell r="K4633" t="str">
            <v>01 - 04 - 2002</v>
          </cell>
          <cell r="L4633" t="str">
            <v>L</v>
          </cell>
          <cell r="M4633" t="str">
            <v>III/d</v>
          </cell>
          <cell r="N4633" t="str">
            <v>01 - 10 - 2014</v>
          </cell>
          <cell r="O4633" t="str">
            <v>11</v>
          </cell>
          <cell r="P4633" t="str">
            <v>11</v>
          </cell>
          <cell r="Q4633" t="str">
            <v>41</v>
          </cell>
          <cell r="R4633" t="str">
            <v>02 - 05 - 2018</v>
          </cell>
          <cell r="S4633" t="str">
            <v>Kepala UPT. METROLOGI DINAS PERDAGANGAN</v>
          </cell>
          <cell r="T4633" t="str">
            <v/>
          </cell>
          <cell r="U4633" t="str">
            <v/>
          </cell>
          <cell r="V4633" t="str">
            <v/>
          </cell>
          <cell r="W4633" t="str">
            <v>UPT. METROLOGI DINAS PERDAGANGAN</v>
          </cell>
          <cell r="X4633" t="str">
            <v>Dinas Perdagangan</v>
          </cell>
          <cell r="Y4633" t="str">
            <v>S-1 ADMINISTRASI NEGARA</v>
          </cell>
          <cell r="Z4633" t="str">
            <v>31-12-2004</v>
          </cell>
          <cell r="AA4633" t="str">
            <v>Aktif</v>
          </cell>
          <cell r="AB4633" t="str">
            <v>PNS Daerah Kab./Kota yang bekerja pada Kab./Kota</v>
          </cell>
          <cell r="AC4633" t="str">
            <v>Pemerintah Kab. Tolitoli</v>
          </cell>
          <cell r="AD4633" t="str">
            <v>Pemerintah Kab. Tolitoli</v>
          </cell>
        </row>
        <row r="4634">
          <cell r="A4634">
            <v>4632</v>
          </cell>
          <cell r="B4634" t="str">
            <v>196312312007011103</v>
          </cell>
          <cell r="C4634" t="str">
            <v>570028883</v>
          </cell>
          <cell r="D4634" t="str">
            <v>MUHAMMAD IDRIS</v>
          </cell>
          <cell r="E4634" t="str">
            <v>Ir</v>
          </cell>
          <cell r="F4634" t="str">
            <v/>
          </cell>
          <cell r="G4634" t="str">
            <v>KIRU-KIRU</v>
          </cell>
          <cell r="H4634" t="str">
            <v>31 - 12 - 1963</v>
          </cell>
          <cell r="I4634" t="str">
            <v>III/a</v>
          </cell>
          <cell r="J4634" t="str">
            <v>01 - 01 - 2007</v>
          </cell>
          <cell r="K4634" t="str">
            <v>01 - 10 - 2008</v>
          </cell>
          <cell r="L4634" t="str">
            <v>L</v>
          </cell>
          <cell r="M4634" t="str">
            <v>III/d</v>
          </cell>
          <cell r="N4634" t="str">
            <v>01 - 04 - 2018</v>
          </cell>
          <cell r="O4634" t="str">
            <v>17</v>
          </cell>
          <cell r="P4634" t="str">
            <v>3</v>
          </cell>
          <cell r="Q4634" t="str">
            <v>41</v>
          </cell>
          <cell r="R4634" t="str">
            <v>11 - 01 - 2017</v>
          </cell>
          <cell r="S4634" t="str">
            <v>Kepala Seksi Kesejahteraan Sosial</v>
          </cell>
          <cell r="T4634" t="str">
            <v/>
          </cell>
          <cell r="U4634" t="str">
            <v/>
          </cell>
          <cell r="V4634" t="str">
            <v/>
          </cell>
          <cell r="W4634" t="str">
            <v>Seksi Kesejahteraan Sosial</v>
          </cell>
          <cell r="X4634" t="str">
            <v>Kecamatan Ogodeide</v>
          </cell>
          <cell r="Y4634" t="str">
            <v>S-1 BUDIDAYA PERTANIAN</v>
          </cell>
          <cell r="Z4634" t="str">
            <v>01-01-1991</v>
          </cell>
          <cell r="AA4634" t="str">
            <v>Aktif</v>
          </cell>
          <cell r="AB4634" t="str">
            <v>PNS Daerah Kab./Kota yang bekerja pada Kab./Kota</v>
          </cell>
          <cell r="AC4634" t="str">
            <v>Pemerintah Kab. Tolitoli</v>
          </cell>
          <cell r="AD4634" t="str">
            <v>Pemerintah Kab. Tolitoli</v>
          </cell>
        </row>
        <row r="4635">
          <cell r="A4635">
            <v>4633</v>
          </cell>
          <cell r="B4635" t="str">
            <v>196506071988031017</v>
          </cell>
          <cell r="C4635" t="str">
            <v>140215175</v>
          </cell>
          <cell r="D4635" t="str">
            <v>SASRUDIN</v>
          </cell>
          <cell r="E4635" t="str">
            <v/>
          </cell>
          <cell r="F4635" t="str">
            <v>AMKL</v>
          </cell>
          <cell r="G4635" t="str">
            <v>PARIGI MOUTONG</v>
          </cell>
          <cell r="H4635" t="str">
            <v>07 - 06 - 1965</v>
          </cell>
          <cell r="I4635" t="str">
            <v>II/a</v>
          </cell>
          <cell r="J4635" t="str">
            <v>01 - 03 - 1988</v>
          </cell>
          <cell r="K4635" t="str">
            <v>01 - 01 - 1990</v>
          </cell>
          <cell r="L4635" t="str">
            <v>L</v>
          </cell>
          <cell r="M4635" t="str">
            <v>III/d</v>
          </cell>
          <cell r="N4635" t="str">
            <v>01 - 04 - 2011</v>
          </cell>
          <cell r="O4635" t="str">
            <v>18</v>
          </cell>
          <cell r="P4635" t="str">
            <v>1</v>
          </cell>
          <cell r="Q4635" t="str">
            <v>41</v>
          </cell>
          <cell r="R4635" t="str">
            <v>11 - 01 - 2017</v>
          </cell>
          <cell r="S4635" t="str">
            <v>Kepala Seksi Pencegahan Dan Pengendalian Penyakit Tidak Menular Dan Kesehatan Jiwa</v>
          </cell>
          <cell r="T4635" t="str">
            <v/>
          </cell>
          <cell r="U4635" t="str">
            <v/>
          </cell>
          <cell r="V4635" t="str">
            <v/>
          </cell>
          <cell r="W4635" t="str">
            <v>Seksi Pencegahan Dan Pengendalian Penyakit Tidak Menular Dan Kesehatan Jiwa</v>
          </cell>
          <cell r="X4635" t="str">
            <v>Dinas Kesehatan</v>
          </cell>
          <cell r="Y4635" t="str">
            <v>D-III KESEHATAN SANITASI</v>
          </cell>
          <cell r="Z4635" t="str">
            <v>20-09-2004</v>
          </cell>
          <cell r="AA4635" t="str">
            <v>Aktif</v>
          </cell>
          <cell r="AB4635" t="str">
            <v>PNS Daerah Kab./Kota yang bekerja pada Kab./Kota</v>
          </cell>
          <cell r="AC4635" t="str">
            <v>Pemerintah Kab. Tolitoli</v>
          </cell>
          <cell r="AD4635" t="str">
            <v>Pemerintah Kab. Tolitoli</v>
          </cell>
        </row>
        <row r="4636">
          <cell r="A4636">
            <v>4634</v>
          </cell>
          <cell r="B4636" t="str">
            <v>197409182007012008</v>
          </cell>
          <cell r="C4636" t="str">
            <v>570027743</v>
          </cell>
          <cell r="D4636" t="str">
            <v>RAMLIA AR. DANI</v>
          </cell>
          <cell r="E4636" t="str">
            <v/>
          </cell>
          <cell r="F4636" t="str">
            <v>SH</v>
          </cell>
          <cell r="G4636" t="str">
            <v>BUNOBOGU</v>
          </cell>
          <cell r="H4636" t="str">
            <v>18 - 09 - 1974</v>
          </cell>
          <cell r="I4636" t="str">
            <v>II/a</v>
          </cell>
          <cell r="J4636" t="str">
            <v>01 - 01 - 2007</v>
          </cell>
          <cell r="K4636" t="str">
            <v>01 - 10 - 2008</v>
          </cell>
          <cell r="L4636" t="str">
            <v>P</v>
          </cell>
          <cell r="M4636" t="str">
            <v>III/c</v>
          </cell>
          <cell r="N4636" t="str">
            <v>01 - 04 - 2018</v>
          </cell>
          <cell r="O4636" t="str">
            <v>14</v>
          </cell>
          <cell r="P4636" t="str">
            <v>3</v>
          </cell>
          <cell r="Q4636" t="str">
            <v>41</v>
          </cell>
          <cell r="R4636" t="str">
            <v>11 - 01 - 2017</v>
          </cell>
          <cell r="S4636" t="str">
            <v>Kepala Sub Bidang Logistik</v>
          </cell>
          <cell r="T4636" t="str">
            <v/>
          </cell>
          <cell r="U4636" t="str">
            <v/>
          </cell>
          <cell r="V4636" t="str">
            <v/>
          </cell>
          <cell r="W4636" t="str">
            <v>Sub Bidang Logistik</v>
          </cell>
          <cell r="X4636" t="str">
            <v>Badan Penanggulangan Bencana Daerah</v>
          </cell>
          <cell r="Y4636" t="str">
            <v>S-1 ILMU HUKUM</v>
          </cell>
          <cell r="Z4636" t="str">
            <v>01-01-2009</v>
          </cell>
          <cell r="AA4636" t="str">
            <v>Aktif</v>
          </cell>
          <cell r="AB4636" t="str">
            <v>PNS Daerah Kab./Kota yang bekerja pada Kab./Kota</v>
          </cell>
          <cell r="AC4636" t="str">
            <v>Pemerintah Kab. Tolitoli</v>
          </cell>
          <cell r="AD4636" t="str">
            <v>Pemerintah Kab. Tolitoli</v>
          </cell>
        </row>
        <row r="4637">
          <cell r="A4637">
            <v>4635</v>
          </cell>
          <cell r="B4637" t="str">
            <v>196011172000032001</v>
          </cell>
          <cell r="C4637" t="str">
            <v>570012830</v>
          </cell>
          <cell r="D4637" t="str">
            <v>FAHRIA BALADRAF</v>
          </cell>
          <cell r="E4637" t="str">
            <v/>
          </cell>
          <cell r="F4637" t="str">
            <v>SH</v>
          </cell>
          <cell r="G4637" t="str">
            <v>GORONTALO</v>
          </cell>
          <cell r="H4637" t="str">
            <v>17 - 11 - 1960</v>
          </cell>
          <cell r="I4637" t="str">
            <v>II/a</v>
          </cell>
          <cell r="J4637" t="str">
            <v>01 - 03 - 2000</v>
          </cell>
          <cell r="K4637" t="str">
            <v>01 - 03 - 2001</v>
          </cell>
          <cell r="L4637" t="str">
            <v>P</v>
          </cell>
          <cell r="M4637" t="str">
            <v>III/d</v>
          </cell>
          <cell r="N4637" t="str">
            <v>01 - 04 - 2016</v>
          </cell>
          <cell r="O4637" t="str">
            <v>24</v>
          </cell>
          <cell r="P4637" t="str">
            <v>7</v>
          </cell>
          <cell r="Q4637" t="str">
            <v>41</v>
          </cell>
          <cell r="R4637" t="str">
            <v>11 - 01 - 2017</v>
          </cell>
          <cell r="S4637" t="str">
            <v>Kepala Sub Bidang Formasi, Pengadaan dan Penetapan Pegawai</v>
          </cell>
          <cell r="T4637" t="str">
            <v/>
          </cell>
          <cell r="U4637" t="str">
            <v/>
          </cell>
          <cell r="V4637" t="str">
            <v/>
          </cell>
          <cell r="W4637" t="str">
            <v>Sub Bidang Formasi, Pengadaan dan Penetapan Pegawai</v>
          </cell>
          <cell r="X4637" t="str">
            <v>Badan Kepegawaian Dan Pengembangan Sumber Daya Manusia</v>
          </cell>
          <cell r="Y4637" t="str">
            <v>S-1 HUKUM</v>
          </cell>
          <cell r="Z4637" t="str">
            <v>31-12-2006</v>
          </cell>
          <cell r="AA4637" t="str">
            <v>Aktif</v>
          </cell>
          <cell r="AB4637" t="str">
            <v>PNS Daerah Kab./Kota yang bekerja pada Kab./Kota</v>
          </cell>
          <cell r="AC4637" t="str">
            <v>Pemerintah Kab. Tolitoli</v>
          </cell>
          <cell r="AD4637" t="str">
            <v>Pemerintah Kab. Tolitoli</v>
          </cell>
        </row>
        <row r="4638">
          <cell r="A4638">
            <v>4636</v>
          </cell>
          <cell r="B4638" t="str">
            <v>198308102009041002</v>
          </cell>
          <cell r="C4638" t="str">
            <v/>
          </cell>
          <cell r="D4638" t="str">
            <v>ANSAR</v>
          </cell>
          <cell r="E4638" t="str">
            <v/>
          </cell>
          <cell r="F4638" t="str">
            <v>SP.,M.Si</v>
          </cell>
          <cell r="G4638" t="str">
            <v>TOLITOLI</v>
          </cell>
          <cell r="H4638" t="str">
            <v>10 - 08 - 1983</v>
          </cell>
          <cell r="I4638" t="str">
            <v>III/a</v>
          </cell>
          <cell r="J4638" t="str">
            <v>01 - 04 - 2009</v>
          </cell>
          <cell r="K4638" t="str">
            <v>01 - 01 - 2011</v>
          </cell>
          <cell r="L4638" t="str">
            <v>L</v>
          </cell>
          <cell r="M4638" t="str">
            <v>III/c</v>
          </cell>
          <cell r="N4638" t="str">
            <v>01 - 04 - 2016</v>
          </cell>
          <cell r="O4638" t="str">
            <v>7</v>
          </cell>
          <cell r="P4638" t="str">
            <v>0</v>
          </cell>
          <cell r="Q4638" t="str">
            <v>41</v>
          </cell>
          <cell r="R4638" t="str">
            <v>11 - 01 - 2017</v>
          </cell>
          <cell r="S4638" t="str">
            <v>Kepala Seksi Reklamasi Dan Pemulihan Kualitas Lingkungan</v>
          </cell>
          <cell r="T4638" t="str">
            <v/>
          </cell>
          <cell r="U4638" t="str">
            <v/>
          </cell>
          <cell r="V4638" t="str">
            <v/>
          </cell>
          <cell r="W4638" t="str">
            <v>Seksi Reklamasi Dan Pemulihan Kualitas Lingkungan</v>
          </cell>
          <cell r="X4638" t="str">
            <v>Dinas Lingkungan Hidup</v>
          </cell>
          <cell r="Y4638" t="str">
            <v>S-2 MAGISTER SAINS</v>
          </cell>
          <cell r="Z4638" t="str">
            <v>31-12-2014</v>
          </cell>
          <cell r="AA4638" t="str">
            <v>Aktif</v>
          </cell>
          <cell r="AB4638" t="str">
            <v>PNS Daerah Kab./Kota yang bekerja pada Kab./Kota</v>
          </cell>
          <cell r="AC4638" t="str">
            <v>Pemerintah Kab. Tolitoli</v>
          </cell>
          <cell r="AD4638" t="str">
            <v>Pemerintah Kab. Tolitoli</v>
          </cell>
        </row>
        <row r="4639">
          <cell r="A4639">
            <v>4637</v>
          </cell>
          <cell r="B4639" t="str">
            <v>198203082006042025</v>
          </cell>
          <cell r="C4639" t="str">
            <v>570021345</v>
          </cell>
          <cell r="D4639" t="str">
            <v>ASTINI BADARUDDIN</v>
          </cell>
          <cell r="E4639" t="str">
            <v/>
          </cell>
          <cell r="F4639" t="str">
            <v>SE</v>
          </cell>
          <cell r="G4639" t="str">
            <v>TAMBUN</v>
          </cell>
          <cell r="H4639" t="str">
            <v>08 - 03 - 1982</v>
          </cell>
          <cell r="I4639" t="str">
            <v>III/a</v>
          </cell>
          <cell r="J4639" t="str">
            <v>01 - 04 - 2006</v>
          </cell>
          <cell r="K4639" t="str">
            <v>01 - 10 - 2007</v>
          </cell>
          <cell r="L4639" t="str">
            <v>P</v>
          </cell>
          <cell r="M4639" t="str">
            <v>III/d</v>
          </cell>
          <cell r="N4639" t="str">
            <v>01 - 04 - 2018</v>
          </cell>
          <cell r="O4639" t="str">
            <v>12</v>
          </cell>
          <cell r="P4639" t="str">
            <v>0</v>
          </cell>
          <cell r="Q4639" t="str">
            <v>41</v>
          </cell>
          <cell r="R4639" t="str">
            <v>11 - 01 - 2017</v>
          </cell>
          <cell r="S4639" t="str">
            <v>Kepala Sub Bagian Keuangan Dan Aset</v>
          </cell>
          <cell r="T4639" t="str">
            <v/>
          </cell>
          <cell r="U4639" t="str">
            <v/>
          </cell>
          <cell r="V4639" t="str">
            <v/>
          </cell>
          <cell r="W4639" t="str">
            <v>Sub Bagian Keuangan Dan Aset</v>
          </cell>
          <cell r="X4639" t="str">
            <v>Satuan Polisi Pamong Praja</v>
          </cell>
          <cell r="Y4639" t="str">
            <v>S-1 EKONOMI</v>
          </cell>
          <cell r="Z4639" t="str">
            <v>01-01-2005</v>
          </cell>
          <cell r="AA4639" t="str">
            <v>Aktif</v>
          </cell>
          <cell r="AB4639" t="str">
            <v>PNS Daerah Kab./Kota yang bekerja pada Kab./Kota</v>
          </cell>
          <cell r="AC4639" t="str">
            <v>Pemerintah Kab. Tolitoli</v>
          </cell>
          <cell r="AD4639" t="str">
            <v>Pemerintah Kab. Tolitoli</v>
          </cell>
        </row>
        <row r="4640">
          <cell r="A4640">
            <v>4638</v>
          </cell>
          <cell r="B4640" t="str">
            <v>197907202008012023</v>
          </cell>
          <cell r="C4640" t="str">
            <v>570036257</v>
          </cell>
          <cell r="D4640" t="str">
            <v>ROSTIANI ABDUL KADIR IMPA</v>
          </cell>
          <cell r="E4640" t="str">
            <v/>
          </cell>
          <cell r="F4640" t="str">
            <v>SE</v>
          </cell>
          <cell r="G4640" t="str">
            <v>UJUNG PANDANG</v>
          </cell>
          <cell r="H4640" t="str">
            <v>20 - 07 - 1979</v>
          </cell>
          <cell r="I4640" t="str">
            <v>III/a</v>
          </cell>
          <cell r="J4640" t="str">
            <v>01 - 01 - 2008</v>
          </cell>
          <cell r="K4640" t="str">
            <v>01 - 12 - 2009</v>
          </cell>
          <cell r="L4640" t="str">
            <v>P</v>
          </cell>
          <cell r="M4640" t="str">
            <v>III/c</v>
          </cell>
          <cell r="N4640" t="str">
            <v>01 - 04 - 2016</v>
          </cell>
          <cell r="O4640" t="str">
            <v>12</v>
          </cell>
          <cell r="P4640" t="str">
            <v>3</v>
          </cell>
          <cell r="Q4640" t="str">
            <v>41</v>
          </cell>
          <cell r="R4640" t="str">
            <v>11 - 01 - 2017</v>
          </cell>
          <cell r="S4640" t="str">
            <v>Kepala Sub Bidang Pengembangan Dan Pembinaan</v>
          </cell>
          <cell r="T4640" t="str">
            <v/>
          </cell>
          <cell r="U4640" t="str">
            <v/>
          </cell>
          <cell r="V4640" t="str">
            <v/>
          </cell>
          <cell r="W4640" t="str">
            <v>Sub Bidang Pengembangan Dan Pembinaan</v>
          </cell>
          <cell r="X4640" t="str">
            <v>Badan Keuangan Daerah</v>
          </cell>
          <cell r="Y4640" t="str">
            <v>S-1 MANAJEMEN</v>
          </cell>
          <cell r="Z4640" t="str">
            <v>31-12-2002</v>
          </cell>
          <cell r="AA4640" t="str">
            <v>Aktif</v>
          </cell>
          <cell r="AB4640" t="str">
            <v>PNS Daerah Kab./Kota yang bekerja pada Kab./Kota</v>
          </cell>
          <cell r="AC4640" t="str">
            <v>Pemerintah Kab. Tolitoli</v>
          </cell>
          <cell r="AD4640" t="str">
            <v>Pemerintah Kab. Tolitoli</v>
          </cell>
        </row>
        <row r="4641">
          <cell r="A4641">
            <v>4639</v>
          </cell>
          <cell r="B4641" t="str">
            <v>197903182006042016</v>
          </cell>
          <cell r="C4641" t="str">
            <v>570021329</v>
          </cell>
          <cell r="D4641" t="str">
            <v>RITAWATI</v>
          </cell>
          <cell r="E4641" t="str">
            <v/>
          </cell>
          <cell r="F4641" t="str">
            <v>S.Sos</v>
          </cell>
          <cell r="G4641" t="str">
            <v>TOLITOLI</v>
          </cell>
          <cell r="H4641" t="str">
            <v>18 - 03 - 1979</v>
          </cell>
          <cell r="I4641" t="str">
            <v>III/a</v>
          </cell>
          <cell r="J4641" t="str">
            <v>01 - 04 - 2006</v>
          </cell>
          <cell r="K4641" t="str">
            <v>01 - 10 - 2007</v>
          </cell>
          <cell r="L4641" t="str">
            <v>P</v>
          </cell>
          <cell r="M4641" t="str">
            <v>III/d</v>
          </cell>
          <cell r="N4641" t="str">
            <v>01 - 04 - 2017</v>
          </cell>
          <cell r="O4641" t="str">
            <v>14</v>
          </cell>
          <cell r="P4641" t="str">
            <v>0</v>
          </cell>
          <cell r="Q4641" t="str">
            <v>41</v>
          </cell>
          <cell r="R4641" t="str">
            <v>11 - 01 - 2017</v>
          </cell>
          <cell r="S4641" t="str">
            <v>Kepala Sub Bagian Keuangan Dan Aset</v>
          </cell>
          <cell r="T4641" t="str">
            <v/>
          </cell>
          <cell r="U4641" t="str">
            <v/>
          </cell>
          <cell r="V4641" t="str">
            <v/>
          </cell>
          <cell r="W4641" t="str">
            <v>Sub Bagian Keuangan Dan Aset</v>
          </cell>
          <cell r="X4641" t="str">
            <v>Dinas Perpustakaan Dan Arsip</v>
          </cell>
          <cell r="Y4641" t="str">
            <v>S-1 ADMINISTRASI NEGARA</v>
          </cell>
          <cell r="Z4641" t="str">
            <v>31-12-2003</v>
          </cell>
          <cell r="AA4641" t="str">
            <v>Aktif</v>
          </cell>
          <cell r="AB4641" t="str">
            <v>PNS Daerah Kab./Kota yang bekerja pada Kab./Kota</v>
          </cell>
          <cell r="AC4641" t="str">
            <v>Pemerintah Kab. Tolitoli</v>
          </cell>
          <cell r="AD4641" t="str">
            <v>Pemerintah Kab. Tolitoli</v>
          </cell>
        </row>
        <row r="4642">
          <cell r="A4642">
            <v>4640</v>
          </cell>
          <cell r="B4642" t="str">
            <v>196512031986032010</v>
          </cell>
          <cell r="C4642" t="str">
            <v>010200594</v>
          </cell>
          <cell r="D4642" t="str">
            <v>HARTINI</v>
          </cell>
          <cell r="E4642" t="str">
            <v/>
          </cell>
          <cell r="F4642" t="str">
            <v/>
          </cell>
          <cell r="G4642" t="str">
            <v>TOLITOLI</v>
          </cell>
          <cell r="H4642" t="str">
            <v>03 - 12 - 1965</v>
          </cell>
          <cell r="I4642" t="str">
            <v>II/a</v>
          </cell>
          <cell r="J4642" t="str">
            <v>01 - 03 - 1986</v>
          </cell>
          <cell r="K4642" t="str">
            <v>01 - 03 - 1987</v>
          </cell>
          <cell r="L4642" t="str">
            <v>P</v>
          </cell>
          <cell r="M4642" t="str">
            <v>III/d</v>
          </cell>
          <cell r="N4642" t="str">
            <v>01 - 04 - 2018</v>
          </cell>
          <cell r="O4642" t="str">
            <v>27</v>
          </cell>
          <cell r="P4642" t="str">
            <v>1</v>
          </cell>
          <cell r="Q4642" t="str">
            <v>41</v>
          </cell>
          <cell r="R4642" t="str">
            <v>11 - 01 - 2017</v>
          </cell>
          <cell r="S4642" t="str">
            <v>Kepala Sub Bagian Keuangan Dan Aset</v>
          </cell>
          <cell r="T4642" t="str">
            <v/>
          </cell>
          <cell r="U4642" t="str">
            <v/>
          </cell>
          <cell r="V4642" t="str">
            <v/>
          </cell>
          <cell r="W4642" t="str">
            <v>Sub Bagian Keuangan Dan Aset</v>
          </cell>
          <cell r="X4642" t="str">
            <v>Dinas  Pekerjaan Umum Dan Penataan Ruang</v>
          </cell>
          <cell r="Y4642" t="str">
            <v>SMEA TATA BUKU</v>
          </cell>
          <cell r="Z4642" t="str">
            <v>01-01-1984</v>
          </cell>
          <cell r="AA4642" t="str">
            <v>Aktif</v>
          </cell>
          <cell r="AB4642" t="str">
            <v>PNS Daerah Kab./Kota yang bekerja pada Kab./Kota</v>
          </cell>
          <cell r="AC4642" t="str">
            <v>Pemerintah Kab. Tolitoli</v>
          </cell>
          <cell r="AD4642" t="str">
            <v>Pemerintah Kab. Tolitoli</v>
          </cell>
        </row>
        <row r="4643">
          <cell r="A4643">
            <v>4641</v>
          </cell>
          <cell r="B4643" t="str">
            <v>197001112003122002</v>
          </cell>
          <cell r="C4643" t="str">
            <v>570015630</v>
          </cell>
          <cell r="D4643" t="str">
            <v>RAMLAH</v>
          </cell>
          <cell r="E4643" t="str">
            <v/>
          </cell>
          <cell r="F4643" t="str">
            <v>S.Pi</v>
          </cell>
          <cell r="G4643" t="str">
            <v>TOLITOLI</v>
          </cell>
          <cell r="H4643" t="str">
            <v>11 - 01 - 1970</v>
          </cell>
          <cell r="I4643" t="str">
            <v>III/a</v>
          </cell>
          <cell r="J4643" t="str">
            <v>01 - 12 - 2003</v>
          </cell>
          <cell r="K4643" t="str">
            <v>01 - 03 - 2005</v>
          </cell>
          <cell r="L4643" t="str">
            <v>P</v>
          </cell>
          <cell r="M4643" t="str">
            <v>III/d</v>
          </cell>
          <cell r="N4643" t="str">
            <v>01 - 04 - 2013</v>
          </cell>
          <cell r="O4643" t="str">
            <v>9</v>
          </cell>
          <cell r="P4643" t="str">
            <v>9</v>
          </cell>
          <cell r="Q4643" t="str">
            <v>41</v>
          </cell>
          <cell r="R4643" t="str">
            <v>11 - 01 - 2017</v>
          </cell>
          <cell r="S4643" t="str">
            <v>Kepala Seksi Informasi Dan Publikasi</v>
          </cell>
          <cell r="T4643" t="str">
            <v/>
          </cell>
          <cell r="U4643" t="str">
            <v/>
          </cell>
          <cell r="V4643" t="str">
            <v/>
          </cell>
          <cell r="W4643" t="str">
            <v>Seksi Informasi Dan Publikasi</v>
          </cell>
          <cell r="X4643" t="str">
            <v>Dinas Persandian</v>
          </cell>
          <cell r="Y4643" t="str">
            <v>S-1 BUDIDAYA PERAIRAN</v>
          </cell>
          <cell r="Z4643" t="str">
            <v>31-12-1995</v>
          </cell>
          <cell r="AA4643" t="str">
            <v>Aktif</v>
          </cell>
          <cell r="AB4643" t="str">
            <v>PNS Daerah Kab./Kota yang bekerja pada Kab./Kota</v>
          </cell>
          <cell r="AC4643" t="str">
            <v>Pemerintah Kab. Tolitoli</v>
          </cell>
          <cell r="AD4643" t="str">
            <v>Pemerintah Kab. Tolitoli</v>
          </cell>
        </row>
        <row r="4644">
          <cell r="A4644">
            <v>4642</v>
          </cell>
          <cell r="B4644" t="str">
            <v>198008162009042001</v>
          </cell>
          <cell r="C4644" t="str">
            <v/>
          </cell>
          <cell r="D4644" t="str">
            <v>HAERIYAH</v>
          </cell>
          <cell r="E4644" t="str">
            <v/>
          </cell>
          <cell r="F4644" t="str">
            <v>S.Kom</v>
          </cell>
          <cell r="G4644" t="str">
            <v>SONI</v>
          </cell>
          <cell r="H4644" t="str">
            <v>16 - 08 - 1980</v>
          </cell>
          <cell r="I4644" t="str">
            <v>III/a</v>
          </cell>
          <cell r="J4644" t="str">
            <v>01 - 04 - 2009</v>
          </cell>
          <cell r="K4644" t="str">
            <v>01 - 01 - 2011</v>
          </cell>
          <cell r="L4644" t="str">
            <v>P</v>
          </cell>
          <cell r="M4644" t="str">
            <v>III/c</v>
          </cell>
          <cell r="N4644" t="str">
            <v>01 - 04 - 2016</v>
          </cell>
          <cell r="O4644" t="str">
            <v>7</v>
          </cell>
          <cell r="P4644" t="str">
            <v>0</v>
          </cell>
          <cell r="Q4644" t="str">
            <v>41</v>
          </cell>
          <cell r="R4644" t="str">
            <v>07 - 01 - 2015</v>
          </cell>
          <cell r="S4644" t="str">
            <v>Kepala Seksi Hubungan Antar Lembaga</v>
          </cell>
          <cell r="T4644" t="str">
            <v/>
          </cell>
          <cell r="U4644" t="str">
            <v/>
          </cell>
          <cell r="V4644" t="str">
            <v/>
          </cell>
          <cell r="W4644" t="str">
            <v>Seksi Hubungan Antar Lembaga</v>
          </cell>
          <cell r="X4644" t="str">
            <v>Kantor Perwakilan Pemerintah Daerah</v>
          </cell>
          <cell r="Y4644" t="str">
            <v>S-1 KOMPUTER</v>
          </cell>
          <cell r="Z4644" t="str">
            <v>31-12-2006</v>
          </cell>
          <cell r="AA4644" t="str">
            <v>Aktif</v>
          </cell>
          <cell r="AB4644" t="str">
            <v>PNS Daerah Kab./Kota yang bekerja pada Kab./Kota</v>
          </cell>
          <cell r="AC4644" t="str">
            <v>Pemerintah Kab. Tolitoli</v>
          </cell>
          <cell r="AD4644" t="str">
            <v>Pemerintah Kab. Tolitoli</v>
          </cell>
        </row>
        <row r="4645">
          <cell r="A4645">
            <v>4643</v>
          </cell>
          <cell r="B4645" t="str">
            <v>197708272007012008</v>
          </cell>
          <cell r="C4645" t="str">
            <v>570027682</v>
          </cell>
          <cell r="D4645" t="str">
            <v>MASURIAH</v>
          </cell>
          <cell r="E4645" t="str">
            <v/>
          </cell>
          <cell r="F4645" t="str">
            <v>SE</v>
          </cell>
          <cell r="G4645" t="str">
            <v>OGOTUA</v>
          </cell>
          <cell r="H4645" t="str">
            <v>27 - 08 - 1977</v>
          </cell>
          <cell r="I4645" t="str">
            <v>II/a</v>
          </cell>
          <cell r="J4645" t="str">
            <v>01 - 01 - 2007</v>
          </cell>
          <cell r="K4645" t="str">
            <v>01 - 10 - 2008</v>
          </cell>
          <cell r="L4645" t="str">
            <v>P</v>
          </cell>
          <cell r="M4645" t="str">
            <v>III/c</v>
          </cell>
          <cell r="N4645" t="str">
            <v>01 - 04 - 2016</v>
          </cell>
          <cell r="O4645" t="str">
            <v>10</v>
          </cell>
          <cell r="P4645" t="str">
            <v>3</v>
          </cell>
          <cell r="Q4645" t="str">
            <v>41</v>
          </cell>
          <cell r="R4645" t="str">
            <v>11 - 01 - 2017</v>
          </cell>
          <cell r="S4645" t="str">
            <v>Kepala Sub Bagian Keuangan Dan Aset</v>
          </cell>
          <cell r="T4645" t="str">
            <v/>
          </cell>
          <cell r="U4645" t="str">
            <v/>
          </cell>
          <cell r="V4645" t="str">
            <v/>
          </cell>
          <cell r="W4645" t="str">
            <v>Sub Bagian Keuangan Dan Aset</v>
          </cell>
          <cell r="X4645" t="str">
            <v>Badan Keuangan Daerah</v>
          </cell>
          <cell r="Y4645" t="str">
            <v>S-1 EKONOMI MANAJEMEN</v>
          </cell>
          <cell r="Z4645" t="str">
            <v>31-12-2009</v>
          </cell>
          <cell r="AA4645" t="str">
            <v>Aktif</v>
          </cell>
          <cell r="AB4645" t="str">
            <v>PNS Daerah Kab./Kota yang bekerja pada Kab./Kota</v>
          </cell>
          <cell r="AC4645" t="str">
            <v>Pemerintah Kab. Tolitoli</v>
          </cell>
          <cell r="AD4645" t="str">
            <v>Pemerintah Kab. Tolitoli</v>
          </cell>
        </row>
        <row r="4646">
          <cell r="A4646">
            <v>4644</v>
          </cell>
          <cell r="B4646" t="str">
            <v>197812232006041011</v>
          </cell>
          <cell r="C4646" t="str">
            <v>570021241</v>
          </cell>
          <cell r="D4646" t="str">
            <v>I PUTU BUDI DARMAWAN</v>
          </cell>
          <cell r="E4646" t="str">
            <v/>
          </cell>
          <cell r="F4646" t="str">
            <v>ST</v>
          </cell>
          <cell r="G4646" t="str">
            <v>BULELENG</v>
          </cell>
          <cell r="H4646" t="str">
            <v>23 - 12 - 1978</v>
          </cell>
          <cell r="I4646" t="str">
            <v>III/a</v>
          </cell>
          <cell r="J4646" t="str">
            <v>01 - 04 - 2006</v>
          </cell>
          <cell r="K4646" t="str">
            <v>01 - 10 - 2007</v>
          </cell>
          <cell r="L4646" t="str">
            <v>L</v>
          </cell>
          <cell r="M4646" t="str">
            <v>III/d</v>
          </cell>
          <cell r="N4646" t="str">
            <v>01 - 04 - 2018</v>
          </cell>
          <cell r="O4646" t="str">
            <v>14</v>
          </cell>
          <cell r="P4646" t="str">
            <v>4</v>
          </cell>
          <cell r="Q4646" t="str">
            <v>41</v>
          </cell>
          <cell r="R4646" t="str">
            <v>11 - 01 - 2017</v>
          </cell>
          <cell r="S4646" t="str">
            <v>Kepala Seksi Pemberdayaan Masyarakat Desa / Kelurahan</v>
          </cell>
          <cell r="T4646" t="str">
            <v/>
          </cell>
          <cell r="U4646" t="str">
            <v/>
          </cell>
          <cell r="V4646" t="str">
            <v/>
          </cell>
          <cell r="W4646" t="str">
            <v>Seksi Pemberdayaan Masyarakat Desa / Kelurahan</v>
          </cell>
          <cell r="X4646" t="str">
            <v>Kecamatan Lampasio</v>
          </cell>
          <cell r="Y4646" t="str">
            <v>S-1 TEKNIK SIPIL</v>
          </cell>
          <cell r="Z4646" t="str">
            <v>01-01-2002</v>
          </cell>
          <cell r="AA4646" t="str">
            <v>Aktif</v>
          </cell>
          <cell r="AB4646" t="str">
            <v>PNS Daerah Kab./Kota yang bekerja pada Kab./Kota</v>
          </cell>
          <cell r="AC4646" t="str">
            <v>Pemerintah Kab. Tolitoli</v>
          </cell>
          <cell r="AD4646" t="str">
            <v>Pemerintah Kab. Tolitoli</v>
          </cell>
        </row>
        <row r="4647">
          <cell r="A4647">
            <v>4645</v>
          </cell>
          <cell r="B4647" t="str">
            <v>197605052005011016</v>
          </cell>
          <cell r="C4647" t="str">
            <v>570017377</v>
          </cell>
          <cell r="D4647" t="str">
            <v>DZULFAKHRI</v>
          </cell>
          <cell r="E4647" t="str">
            <v/>
          </cell>
          <cell r="F4647" t="str">
            <v>S.SOS</v>
          </cell>
          <cell r="G4647" t="str">
            <v>BINONTOAN</v>
          </cell>
          <cell r="H4647" t="str">
            <v>05 - 05 - 1976</v>
          </cell>
          <cell r="I4647" t="str">
            <v>III/a</v>
          </cell>
          <cell r="J4647" t="str">
            <v>01 - 01 - 2005</v>
          </cell>
          <cell r="K4647" t="str">
            <v>01 - 03 - 2006</v>
          </cell>
          <cell r="L4647" t="str">
            <v>L</v>
          </cell>
          <cell r="M4647" t="str">
            <v>III/d</v>
          </cell>
          <cell r="N4647" t="str">
            <v>01 - 10 - 2014</v>
          </cell>
          <cell r="O4647" t="str">
            <v>10</v>
          </cell>
          <cell r="P4647" t="str">
            <v>6</v>
          </cell>
          <cell r="Q4647" t="str">
            <v>41</v>
          </cell>
          <cell r="R4647" t="str">
            <v>11 - 01 - 2017</v>
          </cell>
          <cell r="S4647" t="str">
            <v>Kepala Seksi Pengembangan Daya Tarik Wisata</v>
          </cell>
          <cell r="T4647" t="str">
            <v/>
          </cell>
          <cell r="U4647" t="str">
            <v/>
          </cell>
          <cell r="V4647" t="str">
            <v/>
          </cell>
          <cell r="W4647" t="str">
            <v>Seksi Pengembangan Daya Tarik Wisata</v>
          </cell>
          <cell r="X4647" t="str">
            <v>Dinas Pariwisata</v>
          </cell>
          <cell r="Y4647" t="str">
            <v>S-1 SOSIAL POLITIK ILMU POLITIK</v>
          </cell>
          <cell r="Z4647" t="str">
            <v>31-12-2002</v>
          </cell>
          <cell r="AA4647" t="str">
            <v>Aktif</v>
          </cell>
          <cell r="AB4647" t="str">
            <v>PNS Daerah Kab./Kota yang bekerja pada Kab./Kota</v>
          </cell>
          <cell r="AC4647" t="str">
            <v>Pemerintah Kab. Tolitoli</v>
          </cell>
          <cell r="AD4647" t="str">
            <v>Pemerintah Kab. Tolitoli</v>
          </cell>
        </row>
        <row r="4648">
          <cell r="A4648">
            <v>4646</v>
          </cell>
          <cell r="B4648" t="str">
            <v>197609302007011011</v>
          </cell>
          <cell r="C4648" t="str">
            <v>570028871</v>
          </cell>
          <cell r="D4648" t="str">
            <v>BUSTAN</v>
          </cell>
          <cell r="E4648" t="str">
            <v/>
          </cell>
          <cell r="F4648" t="str">
            <v>SE</v>
          </cell>
          <cell r="G4648" t="str">
            <v>TOLITOLI</v>
          </cell>
          <cell r="H4648" t="str">
            <v>30 - 09 - 1976</v>
          </cell>
          <cell r="I4648" t="str">
            <v>II/a</v>
          </cell>
          <cell r="J4648" t="str">
            <v>01 - 01 - 2007</v>
          </cell>
          <cell r="K4648" t="str">
            <v>01 - 11 - 2007</v>
          </cell>
          <cell r="L4648" t="str">
            <v>L</v>
          </cell>
          <cell r="M4648" t="str">
            <v>III/c</v>
          </cell>
          <cell r="N4648" t="str">
            <v>01 - 10 - 2017</v>
          </cell>
          <cell r="O4648" t="str">
            <v>11</v>
          </cell>
          <cell r="P4648" t="str">
            <v>9</v>
          </cell>
          <cell r="Q4648" t="str">
            <v>41</v>
          </cell>
          <cell r="R4648" t="str">
            <v>11 - 01 - 2017</v>
          </cell>
          <cell r="S4648" t="str">
            <v>Kepala Sub Bagian Pers Dan Penerbitan</v>
          </cell>
          <cell r="T4648" t="str">
            <v/>
          </cell>
          <cell r="U4648" t="str">
            <v/>
          </cell>
          <cell r="V4648" t="str">
            <v/>
          </cell>
          <cell r="W4648" t="str">
            <v>Sub Bagian Pers Dan Penerbitan</v>
          </cell>
          <cell r="X4648" t="str">
            <v>Sekretariat Daerah</v>
          </cell>
          <cell r="Y4648" t="str">
            <v>S-1 EKONOMI PEMBANGUNAN</v>
          </cell>
          <cell r="Z4648" t="str">
            <v>31-12-2005</v>
          </cell>
          <cell r="AA4648" t="str">
            <v>Aktif</v>
          </cell>
          <cell r="AB4648" t="str">
            <v>PNS Daerah Kab./Kota yang bekerja pada Kab./Kota</v>
          </cell>
          <cell r="AC4648" t="str">
            <v>Pemerintah Kab. Tolitoli</v>
          </cell>
          <cell r="AD4648" t="str">
            <v>Pemerintah Kab. Tolitoli</v>
          </cell>
        </row>
        <row r="4649">
          <cell r="A4649">
            <v>4647</v>
          </cell>
          <cell r="B4649" t="str">
            <v>196503101992031002</v>
          </cell>
          <cell r="C4649" t="str">
            <v>120152085</v>
          </cell>
          <cell r="D4649" t="str">
            <v>USBIYANTO USMAN MASYHUR</v>
          </cell>
          <cell r="E4649" t="str">
            <v/>
          </cell>
          <cell r="F4649" t="str">
            <v>S.SOS</v>
          </cell>
          <cell r="G4649" t="str">
            <v>TOLITOLI</v>
          </cell>
          <cell r="H4649" t="str">
            <v>10 - 03 - 1965</v>
          </cell>
          <cell r="I4649" t="str">
            <v>II/a</v>
          </cell>
          <cell r="J4649" t="str">
            <v>01 - 03 - 1992</v>
          </cell>
          <cell r="K4649" t="str">
            <v>01 - 08 - 1993</v>
          </cell>
          <cell r="L4649" t="str">
            <v>L</v>
          </cell>
          <cell r="M4649" t="str">
            <v>III/d</v>
          </cell>
          <cell r="N4649" t="str">
            <v>01 - 04 - 2014</v>
          </cell>
          <cell r="O4649" t="str">
            <v>17</v>
          </cell>
          <cell r="P4649" t="str">
            <v>1</v>
          </cell>
          <cell r="Q4649" t="str">
            <v>41</v>
          </cell>
          <cell r="R4649" t="str">
            <v>11 - 01 - 2017</v>
          </cell>
          <cell r="S4649" t="str">
            <v>Kepala Seksi Pengembangan Telematika</v>
          </cell>
          <cell r="T4649" t="str">
            <v/>
          </cell>
          <cell r="U4649" t="str">
            <v/>
          </cell>
          <cell r="V4649" t="str">
            <v/>
          </cell>
          <cell r="W4649" t="str">
            <v>Seksi Pengembangan Telematika</v>
          </cell>
          <cell r="X4649" t="str">
            <v>Dinas Komunikasi Dan Informatika</v>
          </cell>
          <cell r="Y4649" t="str">
            <v>S-1 ADMINISTRASI NEGARA</v>
          </cell>
          <cell r="Z4649" t="str">
            <v>31-12-2001</v>
          </cell>
          <cell r="AA4649" t="str">
            <v>Aktif</v>
          </cell>
          <cell r="AB4649" t="str">
            <v>PNS Daerah Kab./Kota yang bekerja pada Kab./Kota</v>
          </cell>
          <cell r="AC4649" t="str">
            <v>Pemerintah Kab. Tolitoli</v>
          </cell>
          <cell r="AD4649" t="str">
            <v>Pemerintah Kab. Tolitoli</v>
          </cell>
        </row>
        <row r="4650">
          <cell r="A4650">
            <v>4648</v>
          </cell>
          <cell r="B4650" t="str">
            <v>196206301982031003</v>
          </cell>
          <cell r="C4650" t="str">
            <v>050033804</v>
          </cell>
          <cell r="D4650" t="str">
            <v>ANWAR THALIB</v>
          </cell>
          <cell r="E4650" t="str">
            <v/>
          </cell>
          <cell r="F4650" t="str">
            <v/>
          </cell>
          <cell r="G4650" t="str">
            <v>TOLITOLI</v>
          </cell>
          <cell r="H4650" t="str">
            <v>30 - 06 - 1962</v>
          </cell>
          <cell r="I4650" t="str">
            <v>II/a</v>
          </cell>
          <cell r="J4650" t="str">
            <v>01 - 03 - 1982</v>
          </cell>
          <cell r="K4650" t="str">
            <v>01 - 09 - 1983</v>
          </cell>
          <cell r="L4650" t="str">
            <v>L</v>
          </cell>
          <cell r="M4650" t="str">
            <v>III/d</v>
          </cell>
          <cell r="N4650" t="str">
            <v>01 - 10 - 2007</v>
          </cell>
          <cell r="O4650" t="str">
            <v>20</v>
          </cell>
          <cell r="P4650" t="str">
            <v>7</v>
          </cell>
          <cell r="Q4650" t="str">
            <v>41</v>
          </cell>
          <cell r="R4650" t="str">
            <v>11 - 01 - 2017</v>
          </cell>
          <cell r="S4650" t="str">
            <v>Kepala Sub Bagian Fasilitasi Kerjasama Dan Aspirasi</v>
          </cell>
          <cell r="T4650" t="str">
            <v/>
          </cell>
          <cell r="U4650" t="str">
            <v/>
          </cell>
          <cell r="V4650" t="str">
            <v/>
          </cell>
          <cell r="W4650" t="str">
            <v>Sub Bagian Fasilitasi Kerjasama Dan Aspirasi</v>
          </cell>
          <cell r="X4650" t="str">
            <v>Sekretaris Dewan Perwakilan Rakyat Daerah</v>
          </cell>
          <cell r="Y4650" t="str">
            <v>SMA A.3/IPS</v>
          </cell>
          <cell r="Z4650" t="str">
            <v>31-12-1981</v>
          </cell>
          <cell r="AA4650" t="str">
            <v>Aktif</v>
          </cell>
          <cell r="AB4650" t="str">
            <v>PNS Daerah Kab./Kota yang bekerja pada Kab./Kota</v>
          </cell>
          <cell r="AC4650" t="str">
            <v>Pemerintah Kab. Tolitoli</v>
          </cell>
          <cell r="AD4650" t="str">
            <v>Pemerintah Kab. Tolitoli</v>
          </cell>
        </row>
        <row r="4651">
          <cell r="A4651">
            <v>4649</v>
          </cell>
          <cell r="B4651" t="str">
            <v>197406122002111001</v>
          </cell>
          <cell r="C4651" t="str">
            <v>570014007</v>
          </cell>
          <cell r="D4651" t="str">
            <v>JAMAL ABDUL WAHID</v>
          </cell>
          <cell r="E4651" t="str">
            <v/>
          </cell>
          <cell r="F4651" t="str">
            <v>S.Sos</v>
          </cell>
          <cell r="G4651" t="str">
            <v>NALU</v>
          </cell>
          <cell r="H4651" t="str">
            <v>12 - 06 - 1974</v>
          </cell>
          <cell r="I4651" t="str">
            <v>II/a</v>
          </cell>
          <cell r="J4651" t="str">
            <v>01 - 11 - 2002</v>
          </cell>
          <cell r="K4651" t="str">
            <v>01 - 12 - 2003</v>
          </cell>
          <cell r="L4651" t="str">
            <v>L</v>
          </cell>
          <cell r="M4651" t="str">
            <v>III/c</v>
          </cell>
          <cell r="N4651" t="str">
            <v>01 - 04 - 2017</v>
          </cell>
          <cell r="O4651" t="str">
            <v>9</v>
          </cell>
          <cell r="P4651" t="str">
            <v>5</v>
          </cell>
          <cell r="Q4651" t="str">
            <v>41</v>
          </cell>
          <cell r="R4651" t="str">
            <v>01 - 04 - 2017</v>
          </cell>
          <cell r="S4651" t="str">
            <v>Kepala Sub Bagian Umum Dan Kepegawaian</v>
          </cell>
          <cell r="T4651" t="str">
            <v/>
          </cell>
          <cell r="U4651" t="str">
            <v/>
          </cell>
          <cell r="V4651" t="str">
            <v/>
          </cell>
          <cell r="W4651" t="str">
            <v>Sub Bagian Umum Dan Kepegawaian</v>
          </cell>
          <cell r="X4651" t="str">
            <v>Dinas Perikanan</v>
          </cell>
          <cell r="Y4651" t="str">
            <v>S-1 ILMU ADMINISTRASI</v>
          </cell>
          <cell r="Z4651" t="str">
            <v>31-12-2008</v>
          </cell>
          <cell r="AA4651" t="str">
            <v>Aktif</v>
          </cell>
          <cell r="AB4651" t="str">
            <v>PNS Daerah Kab./Kota yang bekerja pada Kab./Kota</v>
          </cell>
          <cell r="AC4651" t="str">
            <v>Pemerintah Kab. Tolitoli</v>
          </cell>
          <cell r="AD4651" t="str">
            <v>Pemerintah Kab. Tolitoli</v>
          </cell>
        </row>
        <row r="4652">
          <cell r="A4652">
            <v>4650</v>
          </cell>
          <cell r="B4652" t="str">
            <v>197108192002111001</v>
          </cell>
          <cell r="C4652" t="str">
            <v>570013982</v>
          </cell>
          <cell r="D4652" t="str">
            <v>JAMALUDIN</v>
          </cell>
          <cell r="E4652" t="str">
            <v/>
          </cell>
          <cell r="F4652" t="str">
            <v>SH</v>
          </cell>
          <cell r="G4652" t="str">
            <v>TOLITOLI</v>
          </cell>
          <cell r="H4652" t="str">
            <v>19 - 08 - 1971</v>
          </cell>
          <cell r="I4652" t="str">
            <v>II/a</v>
          </cell>
          <cell r="J4652" t="str">
            <v>01 - 11 - 2002</v>
          </cell>
          <cell r="K4652" t="str">
            <v>01 - 12 - 2003</v>
          </cell>
          <cell r="L4652" t="str">
            <v>L</v>
          </cell>
          <cell r="M4652" t="str">
            <v>III/c</v>
          </cell>
          <cell r="N4652" t="str">
            <v>01 - 10 - 2015</v>
          </cell>
          <cell r="O4652" t="str">
            <v>12</v>
          </cell>
          <cell r="P4652" t="str">
            <v>11</v>
          </cell>
          <cell r="Q4652" t="str">
            <v>41</v>
          </cell>
          <cell r="R4652" t="str">
            <v>11 - 01 - 2017</v>
          </cell>
          <cell r="S4652" t="str">
            <v>Kepala Sub Bagian Kajian Perundang-Undangan</v>
          </cell>
          <cell r="T4652" t="str">
            <v/>
          </cell>
          <cell r="U4652" t="str">
            <v/>
          </cell>
          <cell r="V4652" t="str">
            <v/>
          </cell>
          <cell r="W4652" t="str">
            <v>Sub Bagian Kajian Perundang-Undangan</v>
          </cell>
          <cell r="X4652" t="str">
            <v>Sekretaris Dewan Perwakilan Rakyat Daerah</v>
          </cell>
          <cell r="Y4652" t="str">
            <v>S-1 SARJANA HUKUM</v>
          </cell>
          <cell r="Z4652" t="str">
            <v>14-05-2007</v>
          </cell>
          <cell r="AA4652" t="str">
            <v>Aktif</v>
          </cell>
          <cell r="AB4652" t="str">
            <v>PNS Daerah Kab./Kota yang bekerja pada Kab./Kota</v>
          </cell>
          <cell r="AC4652" t="str">
            <v>Pemerintah Kab. Tolitoli</v>
          </cell>
          <cell r="AD4652" t="str">
            <v>Pemerintah Kab. Tolitoli</v>
          </cell>
        </row>
        <row r="4653">
          <cell r="A4653">
            <v>4651</v>
          </cell>
          <cell r="B4653" t="str">
            <v>196801181988031004</v>
          </cell>
          <cell r="C4653" t="str">
            <v>140212076</v>
          </cell>
          <cell r="D4653" t="str">
            <v>ASRI ABDURRASYIDHI RAUF</v>
          </cell>
          <cell r="E4653" t="str">
            <v/>
          </cell>
          <cell r="F4653" t="str">
            <v/>
          </cell>
          <cell r="G4653" t="str">
            <v>TOLITOLI</v>
          </cell>
          <cell r="H4653" t="str">
            <v>18 - 01 - 1968</v>
          </cell>
          <cell r="I4653" t="str">
            <v>II/a</v>
          </cell>
          <cell r="J4653" t="str">
            <v>01 - 03 - 1988</v>
          </cell>
          <cell r="K4653" t="str">
            <v>01 - 10 - 1989</v>
          </cell>
          <cell r="L4653" t="str">
            <v>L</v>
          </cell>
          <cell r="M4653" t="str">
            <v>III/d</v>
          </cell>
          <cell r="N4653" t="str">
            <v>01 - 10 - 2009</v>
          </cell>
          <cell r="O4653" t="str">
            <v>16</v>
          </cell>
          <cell r="P4653" t="str">
            <v>7</v>
          </cell>
          <cell r="Q4653" t="str">
            <v>41</v>
          </cell>
          <cell r="R4653" t="str">
            <v>11 - 01 - 2017</v>
          </cell>
          <cell r="S4653" t="str">
            <v>Kepala UPT Puskesmas Laulalang</v>
          </cell>
          <cell r="T4653" t="str">
            <v/>
          </cell>
          <cell r="U4653" t="str">
            <v/>
          </cell>
          <cell r="V4653" t="str">
            <v/>
          </cell>
          <cell r="W4653" t="str">
            <v>UPT Puskesmas Laulalang</v>
          </cell>
          <cell r="X4653" t="str">
            <v>Dinas Kesehatan</v>
          </cell>
          <cell r="Y4653" t="str">
            <v>D-III PERAWAT</v>
          </cell>
          <cell r="Z4653" t="str">
            <v>14-09-2005</v>
          </cell>
          <cell r="AA4653" t="str">
            <v>Aktif</v>
          </cell>
          <cell r="AB4653" t="str">
            <v>PNS Daerah Kab./Kota yang bekerja pada Kab./Kota</v>
          </cell>
          <cell r="AC4653" t="str">
            <v>Pemerintah Kab. Tolitoli</v>
          </cell>
          <cell r="AD4653" t="str">
            <v>Pemerintah Kab. Tolitoli</v>
          </cell>
        </row>
        <row r="4654">
          <cell r="A4654">
            <v>4652</v>
          </cell>
          <cell r="B4654" t="str">
            <v>196604272003122001</v>
          </cell>
          <cell r="C4654" t="str">
            <v>570015932</v>
          </cell>
          <cell r="D4654" t="str">
            <v>ULFAH M.J. AKIL</v>
          </cell>
          <cell r="E4654" t="str">
            <v>Dra.</v>
          </cell>
          <cell r="F4654" t="str">
            <v/>
          </cell>
          <cell r="G4654" t="str">
            <v>TOLITOLI</v>
          </cell>
          <cell r="H4654" t="str">
            <v>27 - 04 - 1966</v>
          </cell>
          <cell r="I4654" t="str">
            <v>III/a</v>
          </cell>
          <cell r="J4654" t="str">
            <v>01 - 12 - 2003</v>
          </cell>
          <cell r="K4654" t="str">
            <v>01 - 02 - 2005</v>
          </cell>
          <cell r="L4654" t="str">
            <v>P</v>
          </cell>
          <cell r="M4654" t="str">
            <v>III/d</v>
          </cell>
          <cell r="N4654" t="str">
            <v>01 - 04 - 2016</v>
          </cell>
          <cell r="O4654" t="str">
            <v>19</v>
          </cell>
          <cell r="P4654" t="str">
            <v>0</v>
          </cell>
          <cell r="Q4654" t="str">
            <v>41</v>
          </cell>
          <cell r="R4654" t="str">
            <v>11 - 01 - 2017</v>
          </cell>
          <cell r="S4654" t="str">
            <v>Kepala Seksi Sistem Informasi Kearsipan</v>
          </cell>
          <cell r="T4654" t="str">
            <v/>
          </cell>
          <cell r="U4654" t="str">
            <v/>
          </cell>
          <cell r="V4654" t="str">
            <v/>
          </cell>
          <cell r="W4654" t="str">
            <v>Seksi Sistem Informasi Kearsipan</v>
          </cell>
          <cell r="X4654" t="str">
            <v>Dinas Perpustakaan Dan Arsip</v>
          </cell>
          <cell r="Y4654" t="str">
            <v>S-1/A-IV PENDIDIKAN LUAR SEKOLAH</v>
          </cell>
          <cell r="Z4654" t="str">
            <v>31-12-1992</v>
          </cell>
          <cell r="AA4654" t="str">
            <v>Aktif</v>
          </cell>
          <cell r="AB4654" t="str">
            <v>PNS Daerah Kab./Kota yang bekerja pada Kab./Kota</v>
          </cell>
          <cell r="AC4654" t="str">
            <v>Pemerintah Kab. Tolitoli</v>
          </cell>
          <cell r="AD4654" t="str">
            <v>Pemerintah Kab. Tolitoli</v>
          </cell>
        </row>
        <row r="4655">
          <cell r="A4655">
            <v>4653</v>
          </cell>
          <cell r="B4655" t="str">
            <v>196709282000121004</v>
          </cell>
          <cell r="C4655" t="str">
            <v>570013183</v>
          </cell>
          <cell r="D4655" t="str">
            <v>JAINAL</v>
          </cell>
          <cell r="E4655" t="str">
            <v/>
          </cell>
          <cell r="F4655" t="str">
            <v>SE</v>
          </cell>
          <cell r="G4655" t="str">
            <v>TOLITOLI</v>
          </cell>
          <cell r="H4655" t="str">
            <v>28 - 09 - 1967</v>
          </cell>
          <cell r="I4655" t="str">
            <v>III/a</v>
          </cell>
          <cell r="J4655" t="str">
            <v>01 - 12 - 2000</v>
          </cell>
          <cell r="K4655" t="str">
            <v>01 - 04 - 2002</v>
          </cell>
          <cell r="L4655" t="str">
            <v>L</v>
          </cell>
          <cell r="M4655" t="str">
            <v>III/d</v>
          </cell>
          <cell r="N4655" t="str">
            <v>01 - 04 - 2013</v>
          </cell>
          <cell r="O4655" t="str">
            <v>12</v>
          </cell>
          <cell r="P4655" t="str">
            <v>4</v>
          </cell>
          <cell r="Q4655" t="str">
            <v>41</v>
          </cell>
          <cell r="R4655" t="str">
            <v>30 - 01 - 2008</v>
          </cell>
          <cell r="S4655" t="str">
            <v>Kepala Seksi Ketentraman Dan Ketertiban Umum</v>
          </cell>
          <cell r="T4655" t="str">
            <v/>
          </cell>
          <cell r="U4655" t="str">
            <v/>
          </cell>
          <cell r="V4655" t="str">
            <v/>
          </cell>
          <cell r="W4655" t="str">
            <v>Seksi Ketentraman Dan Ketertiban Umum</v>
          </cell>
          <cell r="X4655" t="str">
            <v>Kecamatan Dampal Selatan</v>
          </cell>
          <cell r="Y4655" t="str">
            <v>S-1 EKONOMI MANAJEMEN</v>
          </cell>
          <cell r="Z4655" t="str">
            <v>31-12-1997</v>
          </cell>
          <cell r="AA4655" t="str">
            <v>Aktif</v>
          </cell>
          <cell r="AB4655" t="str">
            <v>PNS Daerah Kab./Kota yang bekerja pada Kab./Kota</v>
          </cell>
          <cell r="AC4655" t="str">
            <v>Pemerintah Kab. Tolitoli</v>
          </cell>
          <cell r="AD4655" t="str">
            <v>Pemerintah Kab. Tolitoli</v>
          </cell>
        </row>
        <row r="4656">
          <cell r="A4656">
            <v>4654</v>
          </cell>
          <cell r="B4656" t="str">
            <v>196607261996031002</v>
          </cell>
          <cell r="C4656" t="str">
            <v>570012243</v>
          </cell>
          <cell r="D4656" t="str">
            <v>ASNUN</v>
          </cell>
          <cell r="E4656" t="str">
            <v/>
          </cell>
          <cell r="F4656" t="str">
            <v>S.Sos</v>
          </cell>
          <cell r="G4656" t="str">
            <v>TOLITOLI</v>
          </cell>
          <cell r="H4656" t="str">
            <v>26 - 07 - 1966</v>
          </cell>
          <cell r="I4656" t="str">
            <v>II/a</v>
          </cell>
          <cell r="J4656" t="str">
            <v>01 - 03 - 1996</v>
          </cell>
          <cell r="K4656" t="str">
            <v>01 - 04 - 1997</v>
          </cell>
          <cell r="L4656" t="str">
            <v>L</v>
          </cell>
          <cell r="M4656" t="str">
            <v>III/d</v>
          </cell>
          <cell r="N4656" t="str">
            <v>01 - 04 - 2015</v>
          </cell>
          <cell r="O4656" t="str">
            <v>20</v>
          </cell>
          <cell r="P4656" t="str">
            <v>10</v>
          </cell>
          <cell r="Q4656" t="str">
            <v>41</v>
          </cell>
          <cell r="R4656" t="str">
            <v>11 - 01 - 2017</v>
          </cell>
          <cell r="S4656" t="str">
            <v>Kepala Seksi Pemasaran Pariwisata</v>
          </cell>
          <cell r="T4656" t="str">
            <v/>
          </cell>
          <cell r="U4656" t="str">
            <v/>
          </cell>
          <cell r="V4656" t="str">
            <v/>
          </cell>
          <cell r="W4656" t="str">
            <v>Seksi Pemasaran Pariwisata</v>
          </cell>
          <cell r="X4656" t="str">
            <v>Dinas Pariwisata</v>
          </cell>
          <cell r="Y4656" t="str">
            <v>S-1 ILMU ADMINISTRASI NEGARA</v>
          </cell>
          <cell r="Z4656" t="str">
            <v>31-12-2004</v>
          </cell>
          <cell r="AA4656" t="str">
            <v>Aktif</v>
          </cell>
          <cell r="AB4656" t="str">
            <v>PNS Daerah Kab./Kota yang bekerja pada Kab./Kota</v>
          </cell>
          <cell r="AC4656" t="str">
            <v>Pemerintah Kab. Tolitoli</v>
          </cell>
          <cell r="AD4656" t="str">
            <v>Pemerintah Kab. Tolitoli</v>
          </cell>
        </row>
        <row r="4657">
          <cell r="A4657">
            <v>4655</v>
          </cell>
          <cell r="B4657" t="str">
            <v>197609191997032006</v>
          </cell>
          <cell r="C4657" t="str">
            <v>010259288</v>
          </cell>
          <cell r="D4657" t="str">
            <v>SRI ASTUTI</v>
          </cell>
          <cell r="E4657" t="str">
            <v/>
          </cell>
          <cell r="F4657" t="str">
            <v>S.Sos</v>
          </cell>
          <cell r="G4657" t="str">
            <v>TINABOGAN</v>
          </cell>
          <cell r="H4657" t="str">
            <v>19 - 09 - 1976</v>
          </cell>
          <cell r="I4657" t="str">
            <v>II/a</v>
          </cell>
          <cell r="J4657" t="str">
            <v>01 - 03 - 1997</v>
          </cell>
          <cell r="K4657" t="str">
            <v>01 - 04 - 1998</v>
          </cell>
          <cell r="L4657" t="str">
            <v>P</v>
          </cell>
          <cell r="M4657" t="str">
            <v>III/d</v>
          </cell>
          <cell r="N4657" t="str">
            <v>01 - 10 - 2017</v>
          </cell>
          <cell r="O4657" t="str">
            <v>15</v>
          </cell>
          <cell r="P4657" t="str">
            <v>6</v>
          </cell>
          <cell r="Q4657" t="str">
            <v>41</v>
          </cell>
          <cell r="R4657" t="str">
            <v>11 - 01 - 2017</v>
          </cell>
          <cell r="S4657" t="str">
            <v>Kepala Seksi Pelayanan Statistik</v>
          </cell>
          <cell r="T4657" t="str">
            <v/>
          </cell>
          <cell r="U4657" t="str">
            <v/>
          </cell>
          <cell r="V4657" t="str">
            <v/>
          </cell>
          <cell r="W4657" t="str">
            <v>Seksi Pelayanan Statistik</v>
          </cell>
          <cell r="X4657" t="str">
            <v>Dinas Persandian</v>
          </cell>
          <cell r="Y4657" t="str">
            <v>S-1 ILMU ADMINISTRASI NEGARA</v>
          </cell>
          <cell r="Z4657" t="str">
            <v>31-12-2007</v>
          </cell>
          <cell r="AA4657" t="str">
            <v>Aktif</v>
          </cell>
          <cell r="AB4657" t="str">
            <v>PNS Daerah Kab./Kota yang bekerja pada Kab./Kota</v>
          </cell>
          <cell r="AC4657" t="str">
            <v>Pemerintah Kab. Tolitoli</v>
          </cell>
          <cell r="AD4657" t="str">
            <v>Pemerintah Kab. Tolitoli</v>
          </cell>
        </row>
        <row r="4658">
          <cell r="A4658">
            <v>4656</v>
          </cell>
          <cell r="B4658" t="str">
            <v>197305122000121006</v>
          </cell>
          <cell r="C4658" t="str">
            <v>132282909</v>
          </cell>
          <cell r="D4658" t="str">
            <v>SULTAN</v>
          </cell>
          <cell r="E4658" t="str">
            <v/>
          </cell>
          <cell r="F4658" t="str">
            <v>S.Sos</v>
          </cell>
          <cell r="G4658" t="str">
            <v>TOLITOLI</v>
          </cell>
          <cell r="H4658" t="str">
            <v>12 - 05 - 1973</v>
          </cell>
          <cell r="I4658" t="str">
            <v>I/b</v>
          </cell>
          <cell r="J4658" t="str">
            <v>01 - 12 - 2000</v>
          </cell>
          <cell r="K4658" t="str">
            <v>01 - 04 - 2002</v>
          </cell>
          <cell r="L4658" t="str">
            <v>L</v>
          </cell>
          <cell r="M4658" t="str">
            <v>III/c</v>
          </cell>
          <cell r="N4658" t="str">
            <v>01 - 10 - 2016</v>
          </cell>
          <cell r="O4658" t="str">
            <v>8</v>
          </cell>
          <cell r="P4658" t="str">
            <v>0</v>
          </cell>
          <cell r="Q4658" t="str">
            <v>41</v>
          </cell>
          <cell r="R4658" t="str">
            <v>11 - 01 - 2017</v>
          </cell>
          <cell r="S4658" t="str">
            <v>Kepala Seksi Pembinaan Hubungan Industrial</v>
          </cell>
          <cell r="T4658" t="str">
            <v/>
          </cell>
          <cell r="U4658" t="str">
            <v/>
          </cell>
          <cell r="V4658" t="str">
            <v/>
          </cell>
          <cell r="W4658" t="str">
            <v>Seksi Pembinaan Hubungan Industrial</v>
          </cell>
          <cell r="X4658" t="str">
            <v>Dinas Tenaga Kerja</v>
          </cell>
          <cell r="Y4658" t="str">
            <v>S-1 ILMU PEMERINTAHAN</v>
          </cell>
          <cell r="Z4658" t="str">
            <v>31-12-2009</v>
          </cell>
          <cell r="AA4658" t="str">
            <v>Aktif</v>
          </cell>
          <cell r="AB4658" t="str">
            <v>PNS Daerah Kab./Kota yang bekerja pada Kab./Kota</v>
          </cell>
          <cell r="AC4658" t="str">
            <v>Pemerintah Kab. Tolitoli</v>
          </cell>
          <cell r="AD4658" t="str">
            <v>Pemerintah Kab. Tolitoli</v>
          </cell>
        </row>
        <row r="4659">
          <cell r="A4659">
            <v>4657</v>
          </cell>
          <cell r="B4659" t="str">
            <v>196705292006042009</v>
          </cell>
          <cell r="C4659" t="str">
            <v>570021331</v>
          </cell>
          <cell r="D4659" t="str">
            <v>SRI ENDANG</v>
          </cell>
          <cell r="E4659" t="str">
            <v>Ir.</v>
          </cell>
          <cell r="F4659" t="str">
            <v/>
          </cell>
          <cell r="G4659" t="str">
            <v>BUOL</v>
          </cell>
          <cell r="H4659" t="str">
            <v>29 - 05 - 1967</v>
          </cell>
          <cell r="I4659" t="str">
            <v>III/a</v>
          </cell>
          <cell r="J4659" t="str">
            <v>01 - 04 - 2006</v>
          </cell>
          <cell r="K4659" t="str">
            <v>01 - 10 - 2007</v>
          </cell>
          <cell r="L4659" t="str">
            <v>P</v>
          </cell>
          <cell r="M4659" t="str">
            <v>III/d</v>
          </cell>
          <cell r="N4659" t="str">
            <v>01 - 04 - 2017</v>
          </cell>
          <cell r="O4659" t="str">
            <v>19</v>
          </cell>
          <cell r="P4659" t="str">
            <v>0</v>
          </cell>
          <cell r="Q4659" t="str">
            <v>41</v>
          </cell>
          <cell r="R4659" t="str">
            <v>11 - 01 - 2017</v>
          </cell>
          <cell r="S4659" t="str">
            <v>Kepala Seksi Produksi Dan Pengembangan Tanaman Buah-buahan</v>
          </cell>
          <cell r="T4659" t="str">
            <v/>
          </cell>
          <cell r="U4659" t="str">
            <v/>
          </cell>
          <cell r="V4659" t="str">
            <v/>
          </cell>
          <cell r="W4659" t="str">
            <v>Seksi Produksi Dan Pengembangan Tanaman Buah-buahan</v>
          </cell>
          <cell r="X4659" t="str">
            <v>Dinas Tanaman Pangan Dan Hortikultura</v>
          </cell>
          <cell r="Y4659" t="str">
            <v>S-1 BUDIDAYA PERTANIAN</v>
          </cell>
          <cell r="Z4659" t="str">
            <v>31-12-1993</v>
          </cell>
          <cell r="AA4659" t="str">
            <v>Aktif</v>
          </cell>
          <cell r="AB4659" t="str">
            <v>PNS Daerah Kab./Kota yang bekerja pada Kab./Kota</v>
          </cell>
          <cell r="AC4659" t="str">
            <v>Pemerintah Kab. Tolitoli</v>
          </cell>
          <cell r="AD4659" t="str">
            <v>Pemerintah Kab. Tolitoli</v>
          </cell>
        </row>
        <row r="4660">
          <cell r="A4660">
            <v>4658</v>
          </cell>
          <cell r="B4660" t="str">
            <v>197706042003121004</v>
          </cell>
          <cell r="C4660" t="str">
            <v>570015703</v>
          </cell>
          <cell r="D4660" t="str">
            <v>HASTA</v>
          </cell>
          <cell r="E4660" t="str">
            <v/>
          </cell>
          <cell r="F4660" t="str">
            <v>S.Sos</v>
          </cell>
          <cell r="G4660" t="str">
            <v>TOLITOLI</v>
          </cell>
          <cell r="H4660" t="str">
            <v>04 - 06 - 1977</v>
          </cell>
          <cell r="I4660" t="str">
            <v>III/a</v>
          </cell>
          <cell r="J4660" t="str">
            <v>01 - 12 - 2003</v>
          </cell>
          <cell r="K4660" t="str">
            <v>01 - 03 - 2005</v>
          </cell>
          <cell r="L4660" t="str">
            <v>L</v>
          </cell>
          <cell r="M4660" t="str">
            <v>III/d</v>
          </cell>
          <cell r="N4660" t="str">
            <v>01 - 04 - 2015</v>
          </cell>
          <cell r="O4660" t="str">
            <v>11</v>
          </cell>
          <cell r="P4660" t="str">
            <v>4</v>
          </cell>
          <cell r="Q4660" t="str">
            <v>41</v>
          </cell>
          <cell r="R4660" t="str">
            <v>11 - 01 - 2017</v>
          </cell>
          <cell r="S4660" t="str">
            <v>Kepala Seksi Bina Potensi Masyarakat</v>
          </cell>
          <cell r="T4660" t="str">
            <v/>
          </cell>
          <cell r="U4660" t="str">
            <v/>
          </cell>
          <cell r="V4660" t="str">
            <v/>
          </cell>
          <cell r="W4660" t="str">
            <v>Seksi Bina Potensi Masyarakat</v>
          </cell>
          <cell r="X4660" t="str">
            <v>Satuan Polisi Pamong Praja</v>
          </cell>
          <cell r="Y4660" t="str">
            <v>S-1 SOSIAL POLITIK UMUM</v>
          </cell>
          <cell r="Z4660" t="str">
            <v>31-12-2003</v>
          </cell>
          <cell r="AA4660" t="str">
            <v>Aktif</v>
          </cell>
          <cell r="AB4660" t="str">
            <v>PNS Daerah Kab./Kota yang bekerja pada Kab./Kota</v>
          </cell>
          <cell r="AC4660" t="str">
            <v>Pemerintah Kab. Tolitoli</v>
          </cell>
          <cell r="AD4660" t="str">
            <v>Pemerintah Kab. Tolitoli</v>
          </cell>
        </row>
        <row r="4661">
          <cell r="A4661">
            <v>4659</v>
          </cell>
          <cell r="B4661" t="str">
            <v>198007302005012009</v>
          </cell>
          <cell r="C4661" t="str">
            <v>570017383</v>
          </cell>
          <cell r="D4661" t="str">
            <v>SARTINA</v>
          </cell>
          <cell r="E4661" t="str">
            <v/>
          </cell>
          <cell r="F4661" t="str">
            <v>SE</v>
          </cell>
          <cell r="G4661" t="str">
            <v>TOLITOLI</v>
          </cell>
          <cell r="H4661" t="str">
            <v>30 - 07 - 1980</v>
          </cell>
          <cell r="I4661" t="str">
            <v>II/c</v>
          </cell>
          <cell r="J4661" t="str">
            <v>01 - 01 - 2005</v>
          </cell>
          <cell r="K4661" t="str">
            <v>01 - 03 - 2006</v>
          </cell>
          <cell r="L4661" t="str">
            <v>P</v>
          </cell>
          <cell r="M4661" t="str">
            <v>III/b</v>
          </cell>
          <cell r="N4661" t="str">
            <v>01 - 04 - 2017</v>
          </cell>
          <cell r="O4661" t="str">
            <v>11</v>
          </cell>
          <cell r="P4661" t="str">
            <v>0</v>
          </cell>
          <cell r="Q4661" t="str">
            <v>41</v>
          </cell>
          <cell r="R4661" t="str">
            <v>02 - 05 - 2018</v>
          </cell>
          <cell r="S4661" t="str">
            <v>Kepala Sub Bagian Rumah Tangga</v>
          </cell>
          <cell r="T4661" t="str">
            <v/>
          </cell>
          <cell r="U4661" t="str">
            <v/>
          </cell>
          <cell r="V4661" t="str">
            <v/>
          </cell>
          <cell r="W4661" t="str">
            <v>Sub Bagian Rumah Tangga</v>
          </cell>
          <cell r="X4661" t="str">
            <v>Sekretariat Daerah</v>
          </cell>
          <cell r="Y4661" t="str">
            <v>S-1 EKONOMI MANAJEMEN</v>
          </cell>
          <cell r="Z4661" t="str">
            <v>31-12-2001</v>
          </cell>
          <cell r="AA4661" t="str">
            <v>Aktif</v>
          </cell>
          <cell r="AB4661" t="str">
            <v>PNS Daerah Kab./Kota yang bekerja pada Kab./Kota</v>
          </cell>
          <cell r="AC4661" t="str">
            <v>Pemerintah Kab. Tolitoli</v>
          </cell>
          <cell r="AD4661" t="str">
            <v>Pemerintah Kab. Tolitoli</v>
          </cell>
        </row>
        <row r="4662">
          <cell r="A4662">
            <v>4660</v>
          </cell>
          <cell r="B4662" t="str">
            <v>196807031994031008</v>
          </cell>
          <cell r="C4662" t="str">
            <v>140313586</v>
          </cell>
          <cell r="D4662" t="str">
            <v>RUSMAN L GANDINGAN</v>
          </cell>
          <cell r="E4662" t="str">
            <v/>
          </cell>
          <cell r="F4662" t="str">
            <v/>
          </cell>
          <cell r="G4662" t="str">
            <v>DONGGALA</v>
          </cell>
          <cell r="H4662" t="str">
            <v>03 - 07 - 1968</v>
          </cell>
          <cell r="I4662" t="str">
            <v>II/a</v>
          </cell>
          <cell r="J4662" t="str">
            <v>01 - 03 - 1994</v>
          </cell>
          <cell r="K4662" t="str">
            <v>01 - 11 - 1995</v>
          </cell>
          <cell r="L4662" t="str">
            <v>L</v>
          </cell>
          <cell r="M4662" t="str">
            <v>III/d</v>
          </cell>
          <cell r="N4662" t="str">
            <v>01 - 04 - 2014</v>
          </cell>
          <cell r="O4662" t="str">
            <v>15</v>
          </cell>
          <cell r="P4662" t="str">
            <v>1</v>
          </cell>
          <cell r="Q4662" t="str">
            <v>41</v>
          </cell>
          <cell r="R4662" t="str">
            <v>08 - 01 - 2015</v>
          </cell>
          <cell r="S4662" t="str">
            <v>Kepala Seksi Pendataan Dan Pemetaan Kota</v>
          </cell>
          <cell r="T4662" t="str">
            <v/>
          </cell>
          <cell r="U4662" t="str">
            <v/>
          </cell>
          <cell r="V4662" t="str">
            <v/>
          </cell>
          <cell r="W4662" t="str">
            <v>Seksi Pendataan Dan Pemetaan Kota</v>
          </cell>
          <cell r="X4662" t="str">
            <v>Bidang Perumahan</v>
          </cell>
          <cell r="Y4662" t="str">
            <v>D-III KESEHATAN LINGKUNGAN</v>
          </cell>
          <cell r="Z4662" t="str">
            <v>31-12-2001</v>
          </cell>
          <cell r="AA4662" t="str">
            <v>Aktif</v>
          </cell>
          <cell r="AB4662" t="str">
            <v>PNS Daerah Kab./Kota yang bekerja pada Kab./Kota</v>
          </cell>
          <cell r="AC4662" t="str">
            <v>Pemerintah Kab. Tolitoli</v>
          </cell>
          <cell r="AD4662" t="str">
            <v>Pemerintah Kab. Tolitoli</v>
          </cell>
        </row>
        <row r="4663">
          <cell r="A4663">
            <v>4661</v>
          </cell>
          <cell r="B4663" t="str">
            <v>198402282002121001</v>
          </cell>
          <cell r="C4663" t="str">
            <v>010268277</v>
          </cell>
          <cell r="D4663" t="str">
            <v>ZULKIFLY</v>
          </cell>
          <cell r="E4663" t="str">
            <v/>
          </cell>
          <cell r="F4663" t="str">
            <v>S.STP</v>
          </cell>
          <cell r="G4663" t="str">
            <v>TOLITOLI</v>
          </cell>
          <cell r="H4663" t="str">
            <v>28 - 02 - 1984</v>
          </cell>
          <cell r="I4663" t="str">
            <v>II/a</v>
          </cell>
          <cell r="J4663" t="str">
            <v>01 - 12 - 2002</v>
          </cell>
          <cell r="K4663" t="str">
            <v>01 - 10 - 2004</v>
          </cell>
          <cell r="L4663" t="str">
            <v>L</v>
          </cell>
          <cell r="M4663" t="str">
            <v>III/d</v>
          </cell>
          <cell r="N4663" t="str">
            <v>01 - 04 - 2017</v>
          </cell>
          <cell r="O4663" t="str">
            <v>10</v>
          </cell>
          <cell r="P4663" t="str">
            <v>6</v>
          </cell>
          <cell r="Q4663" t="str">
            <v>41</v>
          </cell>
          <cell r="R4663" t="str">
            <v>02 - 05 - 2018</v>
          </cell>
          <cell r="S4663" t="str">
            <v>Kepala Sub Bidang Pekerjaan Umum</v>
          </cell>
          <cell r="T4663" t="str">
            <v/>
          </cell>
          <cell r="U4663" t="str">
            <v/>
          </cell>
          <cell r="V4663" t="str">
            <v/>
          </cell>
          <cell r="W4663" t="str">
            <v>Sub Bidang Pekerjaan Umum</v>
          </cell>
          <cell r="X4663" t="str">
            <v>Badan Perencanaan Pembangunan Daerah</v>
          </cell>
          <cell r="Y4663" t="str">
            <v>D-IV STPDN</v>
          </cell>
          <cell r="Z4663" t="str">
            <v>31-12-2006</v>
          </cell>
          <cell r="AA4663" t="str">
            <v>Tugas Belajar</v>
          </cell>
          <cell r="AB4663" t="str">
            <v>PNS Daerah Kab./Kota yang bekerja pada Kab./Kota</v>
          </cell>
          <cell r="AC4663" t="str">
            <v>Pemerintah Kab. Tolitoli</v>
          </cell>
          <cell r="AD4663" t="str">
            <v>Pemerintah Kab. Tolitoli</v>
          </cell>
        </row>
        <row r="4664">
          <cell r="A4664">
            <v>4662</v>
          </cell>
          <cell r="B4664" t="str">
            <v>196504151995031003</v>
          </cell>
          <cell r="C4664" t="str">
            <v>380057097</v>
          </cell>
          <cell r="D4664" t="str">
            <v>ROYKE JEFFRY AUDY TURANG</v>
          </cell>
          <cell r="E4664" t="str">
            <v/>
          </cell>
          <cell r="F4664" t="str">
            <v>SH</v>
          </cell>
          <cell r="G4664" t="str">
            <v>MANADO</v>
          </cell>
          <cell r="H4664" t="str">
            <v>15 - 04 - 1965</v>
          </cell>
          <cell r="I4664" t="str">
            <v>III/a</v>
          </cell>
          <cell r="J4664" t="str">
            <v>01 - 03 - 1995</v>
          </cell>
          <cell r="K4664" t="str">
            <v>01 - 09 - 1996</v>
          </cell>
          <cell r="L4664" t="str">
            <v>L</v>
          </cell>
          <cell r="M4664" t="str">
            <v>III/d</v>
          </cell>
          <cell r="N4664" t="str">
            <v>01 - 04 - 2012</v>
          </cell>
          <cell r="O4664" t="str">
            <v>17</v>
          </cell>
          <cell r="P4664" t="str">
            <v>1</v>
          </cell>
          <cell r="Q4664" t="str">
            <v>41</v>
          </cell>
          <cell r="R4664" t="str">
            <v>11 - 01 - 2017</v>
          </cell>
          <cell r="S4664" t="str">
            <v>Kepala Seksi Pengendalian Dan Pembinaan Nelayan Kecil</v>
          </cell>
          <cell r="T4664" t="str">
            <v/>
          </cell>
          <cell r="U4664" t="str">
            <v/>
          </cell>
          <cell r="V4664" t="str">
            <v/>
          </cell>
          <cell r="W4664" t="str">
            <v>Seksi Pengendalian Dan Pembinaan Nelayan Kecil</v>
          </cell>
          <cell r="X4664" t="str">
            <v>Dinas Perikanan</v>
          </cell>
          <cell r="Y4664" t="str">
            <v>S-1 HUKUM TATA NEGARA</v>
          </cell>
          <cell r="Z4664" t="str">
            <v>31-12-1992</v>
          </cell>
          <cell r="AA4664" t="str">
            <v>Aktif</v>
          </cell>
          <cell r="AB4664" t="str">
            <v>PNS Daerah Kab./Kota yang bekerja pada Kab./Kota</v>
          </cell>
          <cell r="AC4664" t="str">
            <v>Pemerintah Kab. Tolitoli</v>
          </cell>
          <cell r="AD4664" t="str">
            <v>Pemerintah Kab. Tolitoli</v>
          </cell>
        </row>
        <row r="4665">
          <cell r="A4665">
            <v>4663</v>
          </cell>
          <cell r="B4665" t="str">
            <v>197605252006041009</v>
          </cell>
          <cell r="C4665" t="str">
            <v>570020244</v>
          </cell>
          <cell r="D4665" t="str">
            <v>M RUSLI HB</v>
          </cell>
          <cell r="E4665" t="str">
            <v/>
          </cell>
          <cell r="F4665" t="str">
            <v>S.Sos</v>
          </cell>
          <cell r="G4665" t="str">
            <v>MALOMBA</v>
          </cell>
          <cell r="H4665" t="str">
            <v>25 - 05 - 1976</v>
          </cell>
          <cell r="I4665" t="str">
            <v>III/a</v>
          </cell>
          <cell r="J4665" t="str">
            <v>01 - 04 - 2006</v>
          </cell>
          <cell r="K4665" t="str">
            <v>01 - 10 - 2007</v>
          </cell>
          <cell r="L4665" t="str">
            <v>L</v>
          </cell>
          <cell r="M4665" t="str">
            <v>III/d</v>
          </cell>
          <cell r="N4665" t="str">
            <v>01 - 04 - 2018</v>
          </cell>
          <cell r="O4665" t="str">
            <v>12</v>
          </cell>
          <cell r="P4665" t="str">
            <v>0</v>
          </cell>
          <cell r="Q4665" t="str">
            <v>41</v>
          </cell>
          <cell r="R4665" t="str">
            <v>11 - 01 - 2017</v>
          </cell>
          <cell r="S4665" t="str">
            <v>Kepala Seksi Pemerintahan</v>
          </cell>
          <cell r="T4665" t="str">
            <v/>
          </cell>
          <cell r="U4665" t="str">
            <v/>
          </cell>
          <cell r="V4665" t="str">
            <v/>
          </cell>
          <cell r="W4665" t="str">
            <v>Seksi Pemerintahan</v>
          </cell>
          <cell r="X4665" t="str">
            <v>Kecamatan Dampal Utara</v>
          </cell>
          <cell r="Y4665" t="str">
            <v>S-1 SOSIAL POLITIK SOSIOLOGI</v>
          </cell>
          <cell r="Z4665" t="str">
            <v>01-01-2001</v>
          </cell>
          <cell r="AA4665" t="str">
            <v>Aktif</v>
          </cell>
          <cell r="AB4665" t="str">
            <v>PNS Daerah Kab./Kota yang bekerja pada Kab./Kota</v>
          </cell>
          <cell r="AC4665" t="str">
            <v>Pemerintah Kab. Tolitoli</v>
          </cell>
          <cell r="AD4665" t="str">
            <v>Pemerintah Kab. Tolitoli</v>
          </cell>
        </row>
        <row r="4666">
          <cell r="A4666">
            <v>4664</v>
          </cell>
          <cell r="B4666" t="str">
            <v>196210151986121002</v>
          </cell>
          <cell r="C4666" t="str">
            <v>131650613</v>
          </cell>
          <cell r="D4666" t="str">
            <v>RAMLI</v>
          </cell>
          <cell r="E4666" t="str">
            <v/>
          </cell>
          <cell r="F4666" t="str">
            <v/>
          </cell>
          <cell r="G4666" t="str">
            <v>DONGGALA</v>
          </cell>
          <cell r="H4666" t="str">
            <v>15 - 10 - 1962</v>
          </cell>
          <cell r="I4666" t="str">
            <v>II/a</v>
          </cell>
          <cell r="J4666" t="str">
            <v>01 - 12 - 1986</v>
          </cell>
          <cell r="K4666" t="str">
            <v>01 - 03 - 1988</v>
          </cell>
          <cell r="L4666" t="str">
            <v>L</v>
          </cell>
          <cell r="M4666" t="str">
            <v>III/d</v>
          </cell>
          <cell r="N4666" t="str">
            <v>01 - 04 - 2011</v>
          </cell>
          <cell r="O4666" t="str">
            <v>19</v>
          </cell>
          <cell r="P4666" t="str">
            <v>4</v>
          </cell>
          <cell r="Q4666" t="str">
            <v>41</v>
          </cell>
          <cell r="R4666" t="str">
            <v>11 - 01 - 2017</v>
          </cell>
          <cell r="S4666" t="str">
            <v>Kepala Seksi Pengembangan Jaringan Kerjasama Pariwisata</v>
          </cell>
          <cell r="T4666" t="str">
            <v/>
          </cell>
          <cell r="U4666" t="str">
            <v/>
          </cell>
          <cell r="V4666" t="str">
            <v/>
          </cell>
          <cell r="W4666" t="str">
            <v>Seksi Pengembangan Jaringan Kerjasama Pariwisata</v>
          </cell>
          <cell r="X4666" t="str">
            <v>Dinas Pariwisata</v>
          </cell>
          <cell r="Y4666" t="str">
            <v>SMA A.3/IPS</v>
          </cell>
          <cell r="Z4666" t="str">
            <v>31-12-1982</v>
          </cell>
          <cell r="AA4666" t="str">
            <v>Aktif</v>
          </cell>
          <cell r="AB4666" t="str">
            <v>PNS Daerah Kab./Kota yang bekerja pada Kab./Kota</v>
          </cell>
          <cell r="AC4666" t="str">
            <v>Pemerintah Kab. Tolitoli</v>
          </cell>
          <cell r="AD4666" t="str">
            <v>Pemerintah Kab. Tolitoli</v>
          </cell>
        </row>
        <row r="4667">
          <cell r="A4667">
            <v>4665</v>
          </cell>
          <cell r="B4667" t="str">
            <v>197707262001071001</v>
          </cell>
          <cell r="C4667" t="str">
            <v>570013590</v>
          </cell>
          <cell r="D4667" t="str">
            <v>NURAHMAN SYAH</v>
          </cell>
          <cell r="E4667" t="str">
            <v/>
          </cell>
          <cell r="F4667" t="str">
            <v>SP</v>
          </cell>
          <cell r="G4667" t="str">
            <v>TOLITOLI</v>
          </cell>
          <cell r="H4667" t="str">
            <v>26 - 07 - 1977</v>
          </cell>
          <cell r="I4667" t="str">
            <v>II/a</v>
          </cell>
          <cell r="J4667" t="str">
            <v>01 - 07 - 2001</v>
          </cell>
          <cell r="K4667" t="str">
            <v>01 - 11 - 2002</v>
          </cell>
          <cell r="L4667" t="str">
            <v>L</v>
          </cell>
          <cell r="M4667" t="str">
            <v>III/d</v>
          </cell>
          <cell r="N4667" t="str">
            <v>01 - 04 - 2013</v>
          </cell>
          <cell r="O4667" t="str">
            <v>9</v>
          </cell>
          <cell r="P4667" t="str">
            <v>8</v>
          </cell>
          <cell r="Q4667" t="str">
            <v>41</v>
          </cell>
          <cell r="R4667" t="str">
            <v>11 - 01 - 2017</v>
          </cell>
          <cell r="S4667" t="str">
            <v>Kepala Sub Bagian Program</v>
          </cell>
          <cell r="T4667" t="str">
            <v/>
          </cell>
          <cell r="U4667" t="str">
            <v/>
          </cell>
          <cell r="V4667" t="str">
            <v/>
          </cell>
          <cell r="W4667" t="str">
            <v>Sub Bagian Program</v>
          </cell>
          <cell r="X4667" t="str">
            <v>Dinas Perumahan Rakyat Dan Kawasan Pemukiman</v>
          </cell>
          <cell r="Y4667" t="str">
            <v>S-1 BUDIDAYA PERTANIAN</v>
          </cell>
          <cell r="Z4667" t="str">
            <v>31-12-2002</v>
          </cell>
          <cell r="AA4667" t="str">
            <v>Aktif</v>
          </cell>
          <cell r="AB4667" t="str">
            <v>PNS Daerah Kab./Kota yang bekerja pada Kab./Kota</v>
          </cell>
          <cell r="AC4667" t="str">
            <v>Pemerintah Kab. Tolitoli</v>
          </cell>
          <cell r="AD4667" t="str">
            <v>Pemerintah Kab. Tolitoli</v>
          </cell>
        </row>
        <row r="4668">
          <cell r="A4668">
            <v>4666</v>
          </cell>
          <cell r="B4668" t="str">
            <v>198009192008011004</v>
          </cell>
          <cell r="C4668" t="str">
            <v>570036062</v>
          </cell>
          <cell r="D4668" t="str">
            <v>IRVAN GUNAWAN</v>
          </cell>
          <cell r="E4668" t="str">
            <v/>
          </cell>
          <cell r="F4668" t="str">
            <v>SE</v>
          </cell>
          <cell r="G4668" t="str">
            <v>TOLITOLI</v>
          </cell>
          <cell r="H4668" t="str">
            <v>19 - 09 - 1980</v>
          </cell>
          <cell r="I4668" t="str">
            <v>II/a</v>
          </cell>
          <cell r="J4668" t="str">
            <v>01 - 01 - 2008</v>
          </cell>
          <cell r="K4668" t="str">
            <v>01 - 12 - 2009</v>
          </cell>
          <cell r="L4668" t="str">
            <v>L</v>
          </cell>
          <cell r="M4668" t="str">
            <v>III/b</v>
          </cell>
          <cell r="N4668" t="str">
            <v>01 - 04 - 2015</v>
          </cell>
          <cell r="O4668" t="str">
            <v>6</v>
          </cell>
          <cell r="P4668" t="str">
            <v>3</v>
          </cell>
          <cell r="Q4668" t="str">
            <v>41</v>
          </cell>
          <cell r="R4668" t="str">
            <v>02 - 05 - 2018</v>
          </cell>
          <cell r="S4668" t="str">
            <v>Kepala Seksi Pembinaan Perumahan Formal</v>
          </cell>
          <cell r="T4668" t="str">
            <v/>
          </cell>
          <cell r="U4668" t="str">
            <v/>
          </cell>
          <cell r="V4668" t="str">
            <v/>
          </cell>
          <cell r="W4668" t="str">
            <v>Seksi Pembinaan Perumahan Formal</v>
          </cell>
          <cell r="X4668" t="str">
            <v>Dinas Perumahan Rakyat Dan Kawasan Pemukiman</v>
          </cell>
          <cell r="Y4668" t="str">
            <v>S-1 EKONOMI MANAJEMEN</v>
          </cell>
          <cell r="Z4668" t="str">
            <v>31-12-2007</v>
          </cell>
          <cell r="AA4668" t="str">
            <v>Aktif</v>
          </cell>
          <cell r="AB4668" t="str">
            <v>PNS Daerah Kab./Kota yang bekerja pada Kab./Kota</v>
          </cell>
          <cell r="AC4668" t="str">
            <v>Pemerintah Kab. Tolitoli</v>
          </cell>
          <cell r="AD4668" t="str">
            <v>Pemerintah Kab. Tolitoli</v>
          </cell>
        </row>
        <row r="4669">
          <cell r="A4669">
            <v>4667</v>
          </cell>
          <cell r="B4669" t="str">
            <v>197608142002111001</v>
          </cell>
          <cell r="C4669" t="str">
            <v>570013830</v>
          </cell>
          <cell r="D4669" t="str">
            <v>JERRY MELANCHTON CALVIN  MUNDUNG</v>
          </cell>
          <cell r="E4669" t="str">
            <v/>
          </cell>
          <cell r="F4669" t="str">
            <v>S.IP., M.Si</v>
          </cell>
          <cell r="G4669" t="str">
            <v>TOLITOLI</v>
          </cell>
          <cell r="H4669" t="str">
            <v>14 - 08 - 1976</v>
          </cell>
          <cell r="I4669" t="str">
            <v>III/a</v>
          </cell>
          <cell r="J4669" t="str">
            <v>01 - 11 - 2002</v>
          </cell>
          <cell r="K4669" t="str">
            <v>01 - 12 - 2003</v>
          </cell>
          <cell r="L4669" t="str">
            <v>L</v>
          </cell>
          <cell r="M4669" t="str">
            <v>IV/a</v>
          </cell>
          <cell r="N4669" t="str">
            <v>01 - 04 - 2016</v>
          </cell>
          <cell r="O4669" t="str">
            <v>13</v>
          </cell>
          <cell r="P4669" t="str">
            <v>4</v>
          </cell>
          <cell r="Q4669" t="str">
            <v>41</v>
          </cell>
          <cell r="R4669" t="str">
            <v>08 - 01 - 2015</v>
          </cell>
          <cell r="S4669" t="str">
            <v>Kepala Sub Bidang Perencanaan Umum</v>
          </cell>
          <cell r="T4669" t="str">
            <v/>
          </cell>
          <cell r="U4669" t="str">
            <v/>
          </cell>
          <cell r="V4669" t="str">
            <v/>
          </cell>
          <cell r="W4669" t="str">
            <v>Sub Bidang Perencanaan Umum</v>
          </cell>
          <cell r="X4669" t="str">
            <v>Bidang Perencanaan Umum Dan Pengendalian Pembangunan</v>
          </cell>
          <cell r="Y4669" t="str">
            <v>S-2 MAGISTER SCIENCE/SAINS</v>
          </cell>
          <cell r="Z4669" t="str">
            <v>31-12-2006</v>
          </cell>
          <cell r="AA4669" t="str">
            <v>Aktif</v>
          </cell>
          <cell r="AB4669" t="str">
            <v>PNS Daerah Kab./Kota yang bekerja pada Kab./Kota</v>
          </cell>
          <cell r="AC4669" t="str">
            <v>Pemerintah Kab. Tolitoli</v>
          </cell>
          <cell r="AD4669" t="str">
            <v>Pemerintah Kab. Tolitoli</v>
          </cell>
        </row>
        <row r="4670">
          <cell r="A4670">
            <v>4668</v>
          </cell>
          <cell r="B4670" t="str">
            <v>197703062005011008</v>
          </cell>
          <cell r="C4670" t="str">
            <v>570017380</v>
          </cell>
          <cell r="D4670" t="str">
            <v>KURNIAWAN</v>
          </cell>
          <cell r="E4670" t="str">
            <v/>
          </cell>
          <cell r="F4670" t="str">
            <v>ST</v>
          </cell>
          <cell r="G4670" t="str">
            <v>TOLITOLI</v>
          </cell>
          <cell r="H4670" t="str">
            <v>06 - 03 - 1977</v>
          </cell>
          <cell r="I4670" t="str">
            <v>III/a</v>
          </cell>
          <cell r="J4670" t="str">
            <v>01 - 01 - 2005</v>
          </cell>
          <cell r="K4670" t="str">
            <v>01 - 04 - 2006</v>
          </cell>
          <cell r="L4670" t="str">
            <v>L</v>
          </cell>
          <cell r="M4670" t="str">
            <v>III/d</v>
          </cell>
          <cell r="N4670" t="str">
            <v>01 - 04 - 2017</v>
          </cell>
          <cell r="O4670" t="str">
            <v>12</v>
          </cell>
          <cell r="P4670" t="str">
            <v>3</v>
          </cell>
          <cell r="Q4670" t="str">
            <v>41</v>
          </cell>
          <cell r="R4670" t="str">
            <v>01 - 04 - 2017</v>
          </cell>
          <cell r="S4670" t="str">
            <v>Kepala Seksi Sistem Informasi Administrasi Kependudukan</v>
          </cell>
          <cell r="T4670" t="str">
            <v/>
          </cell>
          <cell r="U4670" t="str">
            <v/>
          </cell>
          <cell r="V4670" t="str">
            <v/>
          </cell>
          <cell r="W4670" t="str">
            <v>Seksi Sistem Informasi Administrasi Kependudukan</v>
          </cell>
          <cell r="X4670" t="str">
            <v>Dinas Kependudukan Dan Pencatatan Sipil</v>
          </cell>
          <cell r="Y4670" t="str">
            <v>S-1 TEKNIK ELEKTRO</v>
          </cell>
          <cell r="Z4670" t="str">
            <v>31-12-2002</v>
          </cell>
          <cell r="AA4670" t="str">
            <v>Aktif</v>
          </cell>
          <cell r="AB4670" t="str">
            <v>PNS Daerah Kab./Kota yang bekerja pada Kab./Kota</v>
          </cell>
          <cell r="AC4670" t="str">
            <v>Pemerintah Kab. Tolitoli</v>
          </cell>
          <cell r="AD4670" t="str">
            <v>Pemerintah Kab. Tolitoli</v>
          </cell>
        </row>
        <row r="4671">
          <cell r="A4671">
            <v>4669</v>
          </cell>
          <cell r="B4671" t="str">
            <v>197606082003121008</v>
          </cell>
          <cell r="C4671" t="str">
            <v>570015624</v>
          </cell>
          <cell r="D4671" t="str">
            <v>MOH. SARIF HI ZAKIR</v>
          </cell>
          <cell r="E4671" t="str">
            <v/>
          </cell>
          <cell r="F4671" t="str">
            <v>SH</v>
          </cell>
          <cell r="G4671" t="str">
            <v>TOLITOLI</v>
          </cell>
          <cell r="H4671" t="str">
            <v>08 - 06 - 1976</v>
          </cell>
          <cell r="I4671" t="str">
            <v>III/a</v>
          </cell>
          <cell r="J4671" t="str">
            <v>01 - 12 - 2003</v>
          </cell>
          <cell r="K4671" t="str">
            <v>01 - 03 - 2005</v>
          </cell>
          <cell r="L4671" t="str">
            <v>L</v>
          </cell>
          <cell r="M4671" t="str">
            <v>III/d</v>
          </cell>
          <cell r="N4671" t="str">
            <v>01 - 04 - 2014</v>
          </cell>
          <cell r="O4671" t="str">
            <v>10</v>
          </cell>
          <cell r="P4671" t="str">
            <v>4</v>
          </cell>
          <cell r="Q4671" t="str">
            <v>41</v>
          </cell>
          <cell r="R4671" t="str">
            <v>11 - 01 - 2017</v>
          </cell>
          <cell r="S4671" t="str">
            <v>Kepala Seksi Pemberdayaan Masyarakat Desa / Kelurahan</v>
          </cell>
          <cell r="T4671" t="str">
            <v/>
          </cell>
          <cell r="U4671" t="str">
            <v/>
          </cell>
          <cell r="V4671" t="str">
            <v/>
          </cell>
          <cell r="W4671" t="str">
            <v>Seksi Pemberdayaan Masyarakat Desa / Kelurahan</v>
          </cell>
          <cell r="X4671" t="str">
            <v>Kecamatan Dako Pemean</v>
          </cell>
          <cell r="Y4671" t="str">
            <v>S-1 ILMU HUKUM</v>
          </cell>
          <cell r="Z4671" t="str">
            <v>31-12-2001</v>
          </cell>
          <cell r="AA4671" t="str">
            <v>Aktif</v>
          </cell>
          <cell r="AB4671" t="str">
            <v>PNS Daerah Kab./Kota yang bekerja pada Kab./Kota</v>
          </cell>
          <cell r="AC4671" t="str">
            <v>Pemerintah Kab. Tolitoli</v>
          </cell>
          <cell r="AD4671" t="str">
            <v>Pemerintah Kab. Tolitoli</v>
          </cell>
        </row>
        <row r="4672">
          <cell r="A4672">
            <v>4670</v>
          </cell>
          <cell r="B4672" t="str">
            <v>197204102000031012</v>
          </cell>
          <cell r="C4672" t="str">
            <v>570012746</v>
          </cell>
          <cell r="D4672" t="str">
            <v>MUHAMAD NUR</v>
          </cell>
          <cell r="E4672" t="str">
            <v/>
          </cell>
          <cell r="F4672" t="str">
            <v>SE</v>
          </cell>
          <cell r="G4672" t="str">
            <v>PALU</v>
          </cell>
          <cell r="H4672" t="str">
            <v>10 - 04 - 1972</v>
          </cell>
          <cell r="I4672" t="str">
            <v>III/a</v>
          </cell>
          <cell r="J4672" t="str">
            <v>01 - 03 - 2000</v>
          </cell>
          <cell r="K4672" t="str">
            <v>01 - 03 - 2001</v>
          </cell>
          <cell r="L4672" t="str">
            <v>L</v>
          </cell>
          <cell r="M4672" t="str">
            <v>III/d</v>
          </cell>
          <cell r="N4672" t="str">
            <v>01 - 04 - 2014</v>
          </cell>
          <cell r="O4672" t="str">
            <v>14</v>
          </cell>
          <cell r="P4672" t="str">
            <v>1</v>
          </cell>
          <cell r="Q4672" t="str">
            <v>41</v>
          </cell>
          <cell r="R4672" t="str">
            <v>02 - 05 - 2018</v>
          </cell>
          <cell r="S4672" t="str">
            <v>Kepala Seksi Kesejahteraan Rakyat</v>
          </cell>
          <cell r="T4672" t="str">
            <v/>
          </cell>
          <cell r="U4672" t="str">
            <v/>
          </cell>
          <cell r="V4672" t="str">
            <v/>
          </cell>
          <cell r="W4672" t="str">
            <v>Seksi Kesejahteraan Rakyat</v>
          </cell>
          <cell r="X4672" t="str">
            <v>Kecamatan Galang</v>
          </cell>
          <cell r="Y4672" t="str">
            <v>S-1 EKONOMI MANAJEMEN</v>
          </cell>
          <cell r="Z4672" t="str">
            <v>31-12-1999</v>
          </cell>
          <cell r="AA4672" t="str">
            <v>Aktif</v>
          </cell>
          <cell r="AB4672" t="str">
            <v>PNS Daerah Kab./Kota yang bekerja pada Kab./Kota</v>
          </cell>
          <cell r="AC4672" t="str">
            <v>Pemerintah Kab. Tolitoli</v>
          </cell>
          <cell r="AD4672" t="str">
            <v>Pemerintah Kab. Tolitoli</v>
          </cell>
        </row>
        <row r="4673">
          <cell r="A4673">
            <v>4671</v>
          </cell>
          <cell r="B4673" t="str">
            <v>197412172010011007</v>
          </cell>
          <cell r="C4673" t="str">
            <v/>
          </cell>
          <cell r="D4673" t="str">
            <v>SUKARDI</v>
          </cell>
          <cell r="E4673" t="str">
            <v/>
          </cell>
          <cell r="F4673" t="str">
            <v>S.Pd.,MT</v>
          </cell>
          <cell r="G4673" t="str">
            <v>TOLITOLI</v>
          </cell>
          <cell r="H4673" t="str">
            <v>17 - 12 - 1974</v>
          </cell>
          <cell r="I4673" t="str">
            <v>II/c</v>
          </cell>
          <cell r="J4673" t="str">
            <v>01 - 01 - 2010</v>
          </cell>
          <cell r="K4673" t="str">
            <v>01 - 01 - 2012</v>
          </cell>
          <cell r="L4673" t="str">
            <v>L</v>
          </cell>
          <cell r="M4673" t="str">
            <v>III/b</v>
          </cell>
          <cell r="N4673" t="str">
            <v>01 - 04 - 2016</v>
          </cell>
          <cell r="O4673" t="str">
            <v>11</v>
          </cell>
          <cell r="P4673" t="str">
            <v>3</v>
          </cell>
          <cell r="Q4673" t="str">
            <v>41</v>
          </cell>
          <cell r="R4673" t="str">
            <v>11 - 01 - 2017</v>
          </cell>
          <cell r="S4673" t="str">
            <v>Kepala Seksi Produktifitas Dan Kewirausahaan</v>
          </cell>
          <cell r="T4673" t="str">
            <v/>
          </cell>
          <cell r="U4673" t="str">
            <v/>
          </cell>
          <cell r="V4673" t="str">
            <v/>
          </cell>
          <cell r="W4673" t="str">
            <v>Seksi Produktifitas Dan Kewirausahaan</v>
          </cell>
          <cell r="X4673" t="str">
            <v>Dinas Tenaga Kerja</v>
          </cell>
          <cell r="Y4673" t="str">
            <v>MAGISTER TEKNIK</v>
          </cell>
          <cell r="Z4673" t="str">
            <v>31-12-2009</v>
          </cell>
          <cell r="AA4673" t="str">
            <v>Aktif</v>
          </cell>
          <cell r="AB4673" t="str">
            <v>PNS Daerah Kab./Kota yang bekerja pada Kab./Kota</v>
          </cell>
          <cell r="AC4673" t="str">
            <v>Pemerintah Kab. Tolitoli</v>
          </cell>
          <cell r="AD4673" t="str">
            <v>Pemerintah Kab. Tolitoli</v>
          </cell>
        </row>
        <row r="4674">
          <cell r="A4674">
            <v>4672</v>
          </cell>
          <cell r="B4674" t="str">
            <v>197105172010012001</v>
          </cell>
          <cell r="C4674" t="str">
            <v/>
          </cell>
          <cell r="D4674" t="str">
            <v>NURWAHIDAH</v>
          </cell>
          <cell r="E4674" t="str">
            <v/>
          </cell>
          <cell r="F4674" t="str">
            <v>SP</v>
          </cell>
          <cell r="G4674" t="str">
            <v>BULUKUMBA</v>
          </cell>
          <cell r="H4674" t="str">
            <v>17 - 05 - 1971</v>
          </cell>
          <cell r="I4674" t="str">
            <v>III/a</v>
          </cell>
          <cell r="J4674" t="str">
            <v>01 - 01 - 2010</v>
          </cell>
          <cell r="K4674" t="str">
            <v>01 - 01 - 2012</v>
          </cell>
          <cell r="L4674" t="str">
            <v>P</v>
          </cell>
          <cell r="M4674" t="str">
            <v>III/c</v>
          </cell>
          <cell r="N4674" t="str">
            <v>01 - 04 - 2018</v>
          </cell>
          <cell r="O4674" t="str">
            <v>9</v>
          </cell>
          <cell r="P4674" t="str">
            <v>8</v>
          </cell>
          <cell r="Q4674" t="str">
            <v>41</v>
          </cell>
          <cell r="R4674" t="str">
            <v>02 - 05 - 2018</v>
          </cell>
          <cell r="S4674" t="str">
            <v>Kepala Seksi Tata Lingkungan</v>
          </cell>
          <cell r="T4674" t="str">
            <v/>
          </cell>
          <cell r="U4674" t="str">
            <v/>
          </cell>
          <cell r="V4674" t="str">
            <v/>
          </cell>
          <cell r="W4674" t="str">
            <v>Seksi Tata Lingkungan</v>
          </cell>
          <cell r="X4674" t="str">
            <v>Dinas Lingkungan Hidup</v>
          </cell>
          <cell r="Y4674" t="str">
            <v>S-1 PERTANIAN</v>
          </cell>
          <cell r="Z4674" t="str">
            <v>01-01-1998</v>
          </cell>
          <cell r="AA4674" t="str">
            <v>Aktif</v>
          </cell>
          <cell r="AB4674" t="str">
            <v>PNS Daerah Kab./Kota yang bekerja pada Kab./Kota</v>
          </cell>
          <cell r="AC4674" t="str">
            <v>Pemerintah Kab. Tolitoli</v>
          </cell>
          <cell r="AD4674" t="str">
            <v>Pemerintah Kab. Tolitoli</v>
          </cell>
        </row>
        <row r="4675">
          <cell r="A4675">
            <v>4673</v>
          </cell>
          <cell r="B4675" t="str">
            <v>198011032006042016</v>
          </cell>
          <cell r="C4675" t="str">
            <v>570020239</v>
          </cell>
          <cell r="D4675" t="str">
            <v>ASNITA</v>
          </cell>
          <cell r="E4675" t="str">
            <v/>
          </cell>
          <cell r="F4675" t="str">
            <v>SH</v>
          </cell>
          <cell r="G4675" t="str">
            <v>TOLITOLI</v>
          </cell>
          <cell r="H4675" t="str">
            <v>03 - 11 - 1980</v>
          </cell>
          <cell r="I4675" t="str">
            <v>III/a</v>
          </cell>
          <cell r="J4675" t="str">
            <v>01 - 04 - 2006</v>
          </cell>
          <cell r="K4675" t="str">
            <v>01 - 06 - 2007</v>
          </cell>
          <cell r="L4675" t="str">
            <v>P</v>
          </cell>
          <cell r="M4675" t="str">
            <v>III/d</v>
          </cell>
          <cell r="N4675" t="str">
            <v>01 - 04 - 2018</v>
          </cell>
          <cell r="O4675" t="str">
            <v>12</v>
          </cell>
          <cell r="P4675" t="str">
            <v>0</v>
          </cell>
          <cell r="Q4675" t="str">
            <v>41</v>
          </cell>
          <cell r="R4675" t="str">
            <v>11 - 01 - 2017</v>
          </cell>
          <cell r="S4675" t="str">
            <v>Kepala Seksi Jaminan Sosial</v>
          </cell>
          <cell r="T4675" t="str">
            <v/>
          </cell>
          <cell r="U4675" t="str">
            <v/>
          </cell>
          <cell r="V4675" t="str">
            <v/>
          </cell>
          <cell r="W4675" t="str">
            <v>Seksi Jaminan Sosial</v>
          </cell>
          <cell r="X4675" t="str">
            <v>Dinas Sosial</v>
          </cell>
          <cell r="Y4675" t="str">
            <v>S-1 ILMU HUKUM</v>
          </cell>
          <cell r="Z4675" t="str">
            <v>01-01-2005</v>
          </cell>
          <cell r="AA4675" t="str">
            <v>Aktif</v>
          </cell>
          <cell r="AB4675" t="str">
            <v>PNS Daerah Kab./Kota yang bekerja pada Kab./Kota</v>
          </cell>
          <cell r="AC4675" t="str">
            <v>Pemerintah Kab. Tolitoli</v>
          </cell>
          <cell r="AD4675" t="str">
            <v>Pemerintah Kab. Tolitoli</v>
          </cell>
        </row>
        <row r="4676">
          <cell r="A4676">
            <v>4674</v>
          </cell>
          <cell r="B4676" t="str">
            <v>197309022002111001</v>
          </cell>
          <cell r="C4676" t="str">
            <v>570013925</v>
          </cell>
          <cell r="D4676" t="str">
            <v>MOH YAKIN</v>
          </cell>
          <cell r="E4676" t="str">
            <v/>
          </cell>
          <cell r="F4676" t="str">
            <v>SH</v>
          </cell>
          <cell r="G4676" t="str">
            <v>TOLITOLI</v>
          </cell>
          <cell r="H4676" t="str">
            <v>02 - 09 - 1973</v>
          </cell>
          <cell r="I4676" t="str">
            <v>II/a</v>
          </cell>
          <cell r="J4676" t="str">
            <v>01 - 11 - 2002</v>
          </cell>
          <cell r="K4676" t="str">
            <v>01 - 12 - 2003</v>
          </cell>
          <cell r="L4676" t="str">
            <v>L</v>
          </cell>
          <cell r="M4676" t="str">
            <v>III/c</v>
          </cell>
          <cell r="N4676" t="str">
            <v>01 - 10 - 2015</v>
          </cell>
          <cell r="O4676" t="str">
            <v>9</v>
          </cell>
          <cell r="P4676" t="str">
            <v>0</v>
          </cell>
          <cell r="Q4676" t="str">
            <v>41</v>
          </cell>
          <cell r="R4676" t="str">
            <v>18 - 09 - 2014</v>
          </cell>
          <cell r="S4676" t="str">
            <v>KEPALA SUB BAGIAN PROGRAM DAN DATA</v>
          </cell>
          <cell r="T4676" t="str">
            <v/>
          </cell>
          <cell r="U4676" t="str">
            <v/>
          </cell>
          <cell r="V4676" t="str">
            <v/>
          </cell>
          <cell r="W4676" t="str">
            <v>SUB BAGIAN PROGRAM DAN DATA</v>
          </cell>
          <cell r="X4676" t="str">
            <v>SEKRETARIAT KOMISI PEMILIHAN UMUM</v>
          </cell>
          <cell r="Y4676" t="str">
            <v>S-1/STRATA SATU</v>
          </cell>
          <cell r="Z4676" t="str">
            <v>06-08-2007</v>
          </cell>
          <cell r="AA4676" t="str">
            <v>Aktif</v>
          </cell>
          <cell r="AB4676" t="str">
            <v>PNS Daerah Kab./Kota yang bekerja pada Kab./Kota</v>
          </cell>
          <cell r="AC4676" t="str">
            <v>Pemerintah Kab. Tolitoli</v>
          </cell>
          <cell r="AD4676" t="str">
            <v>Pemerintah Kab. Tolitoli</v>
          </cell>
        </row>
        <row r="4677">
          <cell r="A4677">
            <v>4675</v>
          </cell>
          <cell r="B4677" t="str">
            <v>198412272011011009</v>
          </cell>
          <cell r="C4677" t="str">
            <v/>
          </cell>
          <cell r="D4677" t="str">
            <v>DEDY CHRISWANTO</v>
          </cell>
          <cell r="E4677" t="str">
            <v/>
          </cell>
          <cell r="F4677" t="str">
            <v>S.KOM</v>
          </cell>
          <cell r="G4677" t="str">
            <v>TOLITOLI</v>
          </cell>
          <cell r="H4677" t="str">
            <v>27 - 12 - 1984</v>
          </cell>
          <cell r="I4677" t="str">
            <v>III/a</v>
          </cell>
          <cell r="J4677" t="str">
            <v>01 - 01 - 2011</v>
          </cell>
          <cell r="K4677" t="str">
            <v>01 - 01 - 2013</v>
          </cell>
          <cell r="L4677" t="str">
            <v>L</v>
          </cell>
          <cell r="M4677" t="str">
            <v>III/c</v>
          </cell>
          <cell r="N4677" t="str">
            <v>01 - 04 - 2018</v>
          </cell>
          <cell r="O4677" t="str">
            <v>7</v>
          </cell>
          <cell r="P4677" t="str">
            <v>3</v>
          </cell>
          <cell r="Q4677" t="str">
            <v>41</v>
          </cell>
          <cell r="R4677" t="str">
            <v>11 - 01 - 2017</v>
          </cell>
          <cell r="S4677" t="str">
            <v>Kepala Sub Bagian Keuangan Dan Aset</v>
          </cell>
          <cell r="T4677" t="str">
            <v/>
          </cell>
          <cell r="U4677" t="str">
            <v/>
          </cell>
          <cell r="V4677" t="str">
            <v/>
          </cell>
          <cell r="W4677" t="str">
            <v>Sub Bagian Keuangan Dan Aset</v>
          </cell>
          <cell r="X4677" t="str">
            <v>Dinas Perikanan</v>
          </cell>
          <cell r="Y4677" t="str">
            <v>S-1 KOMPUTER</v>
          </cell>
          <cell r="Z4677" t="str">
            <v>01-01-2009</v>
          </cell>
          <cell r="AA4677" t="str">
            <v>Aktif</v>
          </cell>
          <cell r="AB4677" t="str">
            <v>PNS Daerah Kab./Kota yang bekerja pada Kab./Kota</v>
          </cell>
          <cell r="AC4677" t="str">
            <v>Pemerintah Kab. Tolitoli</v>
          </cell>
          <cell r="AD4677" t="str">
            <v>Pemerintah Kab. Tolitoli</v>
          </cell>
        </row>
        <row r="4678">
          <cell r="A4678">
            <v>4676</v>
          </cell>
          <cell r="B4678" t="str">
            <v>196803092005011008</v>
          </cell>
          <cell r="C4678" t="str">
            <v>570017371</v>
          </cell>
          <cell r="D4678" t="str">
            <v>ARNOL WELSON PARANGI</v>
          </cell>
          <cell r="E4678" t="str">
            <v/>
          </cell>
          <cell r="F4678" t="str">
            <v>SE</v>
          </cell>
          <cell r="G4678" t="str">
            <v>TOLITOLI</v>
          </cell>
          <cell r="H4678" t="str">
            <v>09 - 03 - 1968</v>
          </cell>
          <cell r="I4678" t="str">
            <v>III/a</v>
          </cell>
          <cell r="J4678" t="str">
            <v>01 - 01 - 2005</v>
          </cell>
          <cell r="K4678" t="str">
            <v>01 - 04 - 2006</v>
          </cell>
          <cell r="L4678" t="str">
            <v>L</v>
          </cell>
          <cell r="M4678" t="str">
            <v>III/d</v>
          </cell>
          <cell r="N4678" t="str">
            <v>01 - 10 - 2014</v>
          </cell>
          <cell r="O4678" t="str">
            <v>17</v>
          </cell>
          <cell r="P4678" t="str">
            <v>6</v>
          </cell>
          <cell r="Q4678" t="str">
            <v>41</v>
          </cell>
          <cell r="R4678" t="str">
            <v>11 - 01 - 2017</v>
          </cell>
          <cell r="S4678" t="str">
            <v>Kepala Seksi Pengembangan Sarana Prasarana Kawasan Transmigrasi</v>
          </cell>
          <cell r="T4678" t="str">
            <v/>
          </cell>
          <cell r="U4678" t="str">
            <v/>
          </cell>
          <cell r="V4678" t="str">
            <v/>
          </cell>
          <cell r="W4678" t="str">
            <v>Seksi Pengembangan Sarana Prasarana Kawasan Transmigrasi</v>
          </cell>
          <cell r="X4678" t="str">
            <v>Dinas Transmigrasi</v>
          </cell>
          <cell r="Y4678" t="str">
            <v>S-1 EKONOMI DAN PEMBANGUNAN</v>
          </cell>
          <cell r="Z4678" t="str">
            <v>31-12-1997</v>
          </cell>
          <cell r="AA4678" t="str">
            <v>Aktif</v>
          </cell>
          <cell r="AB4678" t="str">
            <v>PNS Daerah Kab./Kota yang bekerja pada Kab./Kota</v>
          </cell>
          <cell r="AC4678" t="str">
            <v>Pemerintah Kab. Tolitoli</v>
          </cell>
          <cell r="AD4678" t="str">
            <v>Pemerintah Kab. Tolitoli</v>
          </cell>
        </row>
        <row r="4679">
          <cell r="A4679">
            <v>4677</v>
          </cell>
          <cell r="B4679" t="str">
            <v>197311042001072001</v>
          </cell>
          <cell r="C4679" t="str">
            <v>570013571</v>
          </cell>
          <cell r="D4679" t="str">
            <v>AYU INRIYANI</v>
          </cell>
          <cell r="E4679" t="str">
            <v/>
          </cell>
          <cell r="F4679" t="str">
            <v>S.Sos</v>
          </cell>
          <cell r="G4679" t="str">
            <v>TOLITOLI</v>
          </cell>
          <cell r="H4679" t="str">
            <v>04 - 11 - 1973</v>
          </cell>
          <cell r="I4679" t="str">
            <v>II/a</v>
          </cell>
          <cell r="J4679" t="str">
            <v>01 - 07 - 2001</v>
          </cell>
          <cell r="K4679" t="str">
            <v>01 - 11 - 2002</v>
          </cell>
          <cell r="L4679" t="str">
            <v>P</v>
          </cell>
          <cell r="M4679" t="str">
            <v>III/d</v>
          </cell>
          <cell r="N4679" t="str">
            <v>01 - 04 - 2016</v>
          </cell>
          <cell r="O4679" t="str">
            <v>9</v>
          </cell>
          <cell r="P4679" t="str">
            <v>9</v>
          </cell>
          <cell r="Q4679" t="str">
            <v>41</v>
          </cell>
          <cell r="R4679" t="str">
            <v>11 - 01 - 2017</v>
          </cell>
          <cell r="S4679" t="str">
            <v>Kepala Sub Bagian Persidangan Dan Risalah</v>
          </cell>
          <cell r="T4679" t="str">
            <v/>
          </cell>
          <cell r="U4679" t="str">
            <v/>
          </cell>
          <cell r="V4679" t="str">
            <v/>
          </cell>
          <cell r="W4679" t="str">
            <v>Sub Bagian Persidangan Dan Risalah</v>
          </cell>
          <cell r="X4679" t="str">
            <v>Sekretaris Dewan Perwakilan Rakyat Daerah</v>
          </cell>
          <cell r="Y4679" t="str">
            <v>S-1 ILMU SOSIAL POLITIK</v>
          </cell>
          <cell r="Z4679" t="str">
            <v>31-12-2007</v>
          </cell>
          <cell r="AA4679" t="str">
            <v>Aktif</v>
          </cell>
          <cell r="AB4679" t="str">
            <v>PNS Daerah Kab./Kota yang bekerja pada Kab./Kota</v>
          </cell>
          <cell r="AC4679" t="str">
            <v>Pemerintah Kab. Tolitoli</v>
          </cell>
          <cell r="AD4679" t="str">
            <v>Pemerintah Kab. Tolitoli</v>
          </cell>
        </row>
        <row r="4680">
          <cell r="A4680">
            <v>4678</v>
          </cell>
          <cell r="B4680" t="str">
            <v>197410212002111001</v>
          </cell>
          <cell r="C4680" t="str">
            <v>570013947</v>
          </cell>
          <cell r="D4680" t="str">
            <v>SINAR</v>
          </cell>
          <cell r="E4680" t="str">
            <v/>
          </cell>
          <cell r="F4680" t="str">
            <v>SE,MM</v>
          </cell>
          <cell r="G4680" t="str">
            <v>MAKASSAR</v>
          </cell>
          <cell r="H4680" t="str">
            <v>21 - 10 - 1974</v>
          </cell>
          <cell r="I4680" t="str">
            <v>II/a</v>
          </cell>
          <cell r="J4680" t="str">
            <v>01 - 11 - 2002</v>
          </cell>
          <cell r="K4680" t="str">
            <v>01 - 12 - 2003</v>
          </cell>
          <cell r="L4680" t="str">
            <v>L</v>
          </cell>
          <cell r="M4680" t="str">
            <v>III/c</v>
          </cell>
          <cell r="N4680" t="str">
            <v>01 - 04 - 2016</v>
          </cell>
          <cell r="O4680" t="str">
            <v>8</v>
          </cell>
          <cell r="P4680" t="str">
            <v>5</v>
          </cell>
          <cell r="Q4680" t="str">
            <v>41</v>
          </cell>
          <cell r="R4680" t="str">
            <v>11 - 01 - 2017</v>
          </cell>
          <cell r="S4680" t="str">
            <v>Kepala Seksi Bantuan Korban Bencana</v>
          </cell>
          <cell r="T4680" t="str">
            <v/>
          </cell>
          <cell r="U4680" t="str">
            <v/>
          </cell>
          <cell r="V4680" t="str">
            <v/>
          </cell>
          <cell r="W4680" t="str">
            <v>Seksi Bantuan Korban Bencana</v>
          </cell>
          <cell r="X4680" t="str">
            <v>Dinas Sosial</v>
          </cell>
          <cell r="Y4680" t="str">
            <v>S-1 MANAJEMEN</v>
          </cell>
          <cell r="Z4680" t="str">
            <v>31-12-2009</v>
          </cell>
          <cell r="AA4680" t="str">
            <v>Aktif</v>
          </cell>
          <cell r="AB4680" t="str">
            <v>PNS Daerah Kab./Kota yang bekerja pada Kab./Kota</v>
          </cell>
          <cell r="AC4680" t="str">
            <v>Pemerintah Kab. Tolitoli</v>
          </cell>
          <cell r="AD4680" t="str">
            <v>Pemerintah Kab. Tolitoli</v>
          </cell>
        </row>
        <row r="4681">
          <cell r="A4681">
            <v>4679</v>
          </cell>
          <cell r="B4681" t="str">
            <v>197706132002112001</v>
          </cell>
          <cell r="C4681" t="str">
            <v>570013837</v>
          </cell>
          <cell r="D4681" t="str">
            <v>UNIARTY</v>
          </cell>
          <cell r="E4681" t="str">
            <v/>
          </cell>
          <cell r="F4681" t="str">
            <v>SE</v>
          </cell>
          <cell r="G4681" t="str">
            <v>TOLITOLI</v>
          </cell>
          <cell r="H4681" t="str">
            <v>13 - 06 - 1977</v>
          </cell>
          <cell r="I4681" t="str">
            <v>III/a</v>
          </cell>
          <cell r="J4681" t="str">
            <v>01 - 11 - 2002</v>
          </cell>
          <cell r="K4681" t="str">
            <v>01 - 12 - 2003</v>
          </cell>
          <cell r="L4681" t="str">
            <v>P</v>
          </cell>
          <cell r="M4681" t="str">
            <v>III/d</v>
          </cell>
          <cell r="N4681" t="str">
            <v>01 - 04 - 2013</v>
          </cell>
          <cell r="O4681" t="str">
            <v>10</v>
          </cell>
          <cell r="P4681" t="str">
            <v>5</v>
          </cell>
          <cell r="Q4681" t="str">
            <v>41</v>
          </cell>
          <cell r="R4681" t="str">
            <v>02 - 05 - 2018</v>
          </cell>
          <cell r="S4681" t="str">
            <v>Kepala Seksi Usaha Dan Sarana Perdagangan</v>
          </cell>
          <cell r="T4681" t="str">
            <v/>
          </cell>
          <cell r="U4681" t="str">
            <v/>
          </cell>
          <cell r="V4681" t="str">
            <v/>
          </cell>
          <cell r="W4681" t="str">
            <v>Seksi Usaha Dan Sarana Perdagangan</v>
          </cell>
          <cell r="X4681" t="str">
            <v>Dinas Perdagangan</v>
          </cell>
          <cell r="Y4681" t="str">
            <v>S-1 EKONOMI DAN PEMBANGUNAN</v>
          </cell>
          <cell r="Z4681" t="str">
            <v>31-12-2002</v>
          </cell>
          <cell r="AA4681" t="str">
            <v>Aktif</v>
          </cell>
          <cell r="AB4681" t="str">
            <v>PNS Daerah Kab./Kota yang bekerja pada Kab./Kota</v>
          </cell>
          <cell r="AC4681" t="str">
            <v>Pemerintah Kab. Tolitoli</v>
          </cell>
          <cell r="AD4681" t="str">
            <v>Pemerintah Kab. Tolitoli</v>
          </cell>
        </row>
        <row r="4682">
          <cell r="A4682">
            <v>4680</v>
          </cell>
          <cell r="B4682" t="str">
            <v>196705162003121003</v>
          </cell>
          <cell r="C4682" t="str">
            <v>570015710</v>
          </cell>
          <cell r="D4682" t="str">
            <v>SUHARDI</v>
          </cell>
          <cell r="E4682" t="str">
            <v/>
          </cell>
          <cell r="F4682" t="str">
            <v>S.Sos</v>
          </cell>
          <cell r="G4682" t="str">
            <v>TOLITOLI</v>
          </cell>
          <cell r="H4682" t="str">
            <v>16 - 05 - 1967</v>
          </cell>
          <cell r="I4682" t="str">
            <v>II/a</v>
          </cell>
          <cell r="J4682" t="str">
            <v>01 - 12 - 2003</v>
          </cell>
          <cell r="K4682" t="str">
            <v>01 - 03 - 2005</v>
          </cell>
          <cell r="L4682" t="str">
            <v>L</v>
          </cell>
          <cell r="M4682" t="str">
            <v>III/c</v>
          </cell>
          <cell r="N4682" t="str">
            <v>01 - 04 - 2016</v>
          </cell>
          <cell r="O4682" t="str">
            <v>15</v>
          </cell>
          <cell r="P4682" t="str">
            <v>6</v>
          </cell>
          <cell r="Q4682" t="str">
            <v>41</v>
          </cell>
          <cell r="R4682" t="str">
            <v>02 - 05 - 2018</v>
          </cell>
          <cell r="S4682" t="str">
            <v>Kepala UPT. PENDAPATAN DAERAH WILAYAH II</v>
          </cell>
          <cell r="T4682" t="str">
            <v/>
          </cell>
          <cell r="U4682" t="str">
            <v/>
          </cell>
          <cell r="V4682" t="str">
            <v/>
          </cell>
          <cell r="W4682" t="str">
            <v>UPT. PENDAPATAN DAERAH WILAYAH II</v>
          </cell>
          <cell r="X4682" t="str">
            <v>Badan Keuangan Daerah</v>
          </cell>
          <cell r="Y4682" t="str">
            <v>S-1 ADMINISTRASI NEGARA</v>
          </cell>
          <cell r="Z4682" t="str">
            <v>31-12-2008</v>
          </cell>
          <cell r="AA4682" t="str">
            <v>Aktif</v>
          </cell>
          <cell r="AB4682" t="str">
            <v>PNS Daerah Kab./Kota yang bekerja pada Kab./Kota</v>
          </cell>
          <cell r="AC4682" t="str">
            <v>Pemerintah Kab. Tolitoli</v>
          </cell>
          <cell r="AD4682" t="str">
            <v>Pemerintah Kab. Tolitoli</v>
          </cell>
        </row>
        <row r="4683">
          <cell r="A4683">
            <v>4681</v>
          </cell>
          <cell r="B4683" t="str">
            <v>197405182002112001</v>
          </cell>
          <cell r="C4683" t="str">
            <v>570013851</v>
          </cell>
          <cell r="D4683" t="str">
            <v>MULYANA</v>
          </cell>
          <cell r="E4683" t="str">
            <v/>
          </cell>
          <cell r="F4683" t="str">
            <v>SE</v>
          </cell>
          <cell r="G4683" t="str">
            <v>TOLITOLI</v>
          </cell>
          <cell r="H4683" t="str">
            <v>18 - 05 - 1974</v>
          </cell>
          <cell r="I4683" t="str">
            <v>III/a</v>
          </cell>
          <cell r="J4683" t="str">
            <v>01 - 11 - 2002</v>
          </cell>
          <cell r="K4683" t="str">
            <v>01 - 11 - 2002</v>
          </cell>
          <cell r="L4683" t="str">
            <v>P</v>
          </cell>
          <cell r="M4683" t="str">
            <v>III/d</v>
          </cell>
          <cell r="N4683" t="str">
            <v>01 - 04 - 2014</v>
          </cell>
          <cell r="O4683" t="str">
            <v>11</v>
          </cell>
          <cell r="P4683" t="str">
            <v>5</v>
          </cell>
          <cell r="Q4683" t="str">
            <v>41</v>
          </cell>
          <cell r="R4683" t="str">
            <v>08 - 01 - 2015</v>
          </cell>
          <cell r="S4683" t="str">
            <v>Kepala Seksi Kelembagaan</v>
          </cell>
          <cell r="T4683" t="str">
            <v/>
          </cell>
          <cell r="U4683" t="str">
            <v/>
          </cell>
          <cell r="V4683" t="str">
            <v/>
          </cell>
          <cell r="W4683" t="str">
            <v>Seksi Kelembagaan</v>
          </cell>
          <cell r="X4683" t="str">
            <v>Bidang Bina Koperasi</v>
          </cell>
          <cell r="Y4683" t="str">
            <v>S-1 EKONOMI AKUNTANSI</v>
          </cell>
          <cell r="Z4683" t="str">
            <v>31-12-1999</v>
          </cell>
          <cell r="AA4683" t="str">
            <v>Aktif</v>
          </cell>
          <cell r="AB4683" t="str">
            <v>PNS Daerah Kab./Kota yang bekerja pada Kab./Kota</v>
          </cell>
          <cell r="AC4683" t="str">
            <v>Pemerintah Kab. Tolitoli</v>
          </cell>
          <cell r="AD4683" t="str">
            <v>Pemerintah Kab. Tolitoli</v>
          </cell>
        </row>
        <row r="4684">
          <cell r="A4684">
            <v>4682</v>
          </cell>
          <cell r="B4684" t="str">
            <v>197807292009041001</v>
          </cell>
          <cell r="C4684" t="str">
            <v/>
          </cell>
          <cell r="D4684" t="str">
            <v>MOHAMAD REZA</v>
          </cell>
          <cell r="E4684" t="str">
            <v/>
          </cell>
          <cell r="F4684" t="str">
            <v>ST</v>
          </cell>
          <cell r="G4684" t="str">
            <v>TOLITOLI</v>
          </cell>
          <cell r="H4684" t="str">
            <v>29 - 07 - 1978</v>
          </cell>
          <cell r="I4684" t="str">
            <v>III/a</v>
          </cell>
          <cell r="J4684" t="str">
            <v>01 - 04 - 2009</v>
          </cell>
          <cell r="K4684" t="str">
            <v>01 - 01 - 2011</v>
          </cell>
          <cell r="L4684" t="str">
            <v>L</v>
          </cell>
          <cell r="M4684" t="str">
            <v>III/c</v>
          </cell>
          <cell r="N4684" t="str">
            <v>01 - 04 - 2016</v>
          </cell>
          <cell r="O4684" t="str">
            <v>7</v>
          </cell>
          <cell r="P4684" t="str">
            <v>0</v>
          </cell>
          <cell r="Q4684" t="str">
            <v>41</v>
          </cell>
          <cell r="R4684" t="str">
            <v>11 - 01 - 2017</v>
          </cell>
          <cell r="S4684" t="str">
            <v>Kepala Seksi Bangunan Gedung</v>
          </cell>
          <cell r="T4684" t="str">
            <v/>
          </cell>
          <cell r="U4684" t="str">
            <v/>
          </cell>
          <cell r="V4684" t="str">
            <v/>
          </cell>
          <cell r="W4684" t="str">
            <v>Seksi Bangunan Gedung</v>
          </cell>
          <cell r="X4684" t="str">
            <v>Dinas  Pekerjaan Umum Dan Penataan Ruang</v>
          </cell>
          <cell r="Y4684" t="str">
            <v>S-1 TEKNIK ARSITEKTUR</v>
          </cell>
          <cell r="Z4684" t="str">
            <v>31-12-2005</v>
          </cell>
          <cell r="AA4684" t="str">
            <v>Aktif</v>
          </cell>
          <cell r="AB4684" t="str">
            <v>PNS Daerah Kab./Kota yang bekerja pada Kab./Kota</v>
          </cell>
          <cell r="AC4684" t="str">
            <v>Pemerintah Kab. Tolitoli</v>
          </cell>
          <cell r="AD4684" t="str">
            <v>Pemerintah Kab. Tolitoli</v>
          </cell>
        </row>
        <row r="4685">
          <cell r="A4685">
            <v>4683</v>
          </cell>
          <cell r="B4685" t="str">
            <v>197508052007011012</v>
          </cell>
          <cell r="C4685" t="str">
            <v>570028886</v>
          </cell>
          <cell r="D4685" t="str">
            <v>MOH. ISYRAM</v>
          </cell>
          <cell r="E4685" t="str">
            <v/>
          </cell>
          <cell r="F4685" t="str">
            <v>ST</v>
          </cell>
          <cell r="G4685" t="str">
            <v>TOLITOLI</v>
          </cell>
          <cell r="H4685" t="str">
            <v>05 - 08 - 1975</v>
          </cell>
          <cell r="I4685" t="str">
            <v>II/a</v>
          </cell>
          <cell r="J4685" t="str">
            <v>01 - 01 - 2007</v>
          </cell>
          <cell r="K4685" t="str">
            <v>01 - 10 - 2008</v>
          </cell>
          <cell r="L4685" t="str">
            <v>L</v>
          </cell>
          <cell r="M4685" t="str">
            <v>III/c</v>
          </cell>
          <cell r="N4685" t="str">
            <v>01 - 04 - 2016</v>
          </cell>
          <cell r="O4685" t="str">
            <v>10</v>
          </cell>
          <cell r="P4685" t="str">
            <v>3</v>
          </cell>
          <cell r="Q4685" t="str">
            <v>41</v>
          </cell>
          <cell r="R4685" t="str">
            <v>11 - 01 - 2017</v>
          </cell>
          <cell r="S4685" t="str">
            <v>Kepala Seksi Perencanaan Dan Pengembangan Kawasan</v>
          </cell>
          <cell r="T4685" t="str">
            <v/>
          </cell>
          <cell r="U4685" t="str">
            <v/>
          </cell>
          <cell r="V4685" t="str">
            <v/>
          </cell>
          <cell r="W4685" t="str">
            <v>Seksi Perencanaan Dan Pengembangan Kawasan</v>
          </cell>
          <cell r="X4685" t="str">
            <v>Dinas  Pekerjaan Umum Dan Penataan Ruang</v>
          </cell>
          <cell r="Y4685" t="str">
            <v>S-1 TEKNIK SIPIL</v>
          </cell>
          <cell r="Z4685" t="str">
            <v>31-12-2005</v>
          </cell>
          <cell r="AA4685" t="str">
            <v>Aktif</v>
          </cell>
          <cell r="AB4685" t="str">
            <v>PNS Daerah Kab./Kota yang bekerja pada Kab./Kota</v>
          </cell>
          <cell r="AC4685" t="str">
            <v>Pemerintah Kab. Tolitoli</v>
          </cell>
          <cell r="AD4685" t="str">
            <v>Pemerintah Kab. Tolitoli</v>
          </cell>
        </row>
        <row r="4686">
          <cell r="A4686">
            <v>4684</v>
          </cell>
          <cell r="B4686" t="str">
            <v>196305101989091002</v>
          </cell>
          <cell r="C4686" t="str">
            <v>170020339</v>
          </cell>
          <cell r="D4686" t="str">
            <v>JOKO SUNARTO</v>
          </cell>
          <cell r="E4686" t="str">
            <v/>
          </cell>
          <cell r="F4686" t="str">
            <v/>
          </cell>
          <cell r="G4686" t="str">
            <v>NGANJUK</v>
          </cell>
          <cell r="H4686" t="str">
            <v>10 - 05 - 1963</v>
          </cell>
          <cell r="I4686" t="str">
            <v>II/a</v>
          </cell>
          <cell r="J4686" t="str">
            <v>01 - 09 - 1989</v>
          </cell>
          <cell r="K4686" t="str">
            <v>01 - 01 - 1991</v>
          </cell>
          <cell r="L4686" t="str">
            <v>L</v>
          </cell>
          <cell r="M4686" t="str">
            <v>III/d</v>
          </cell>
          <cell r="N4686" t="str">
            <v>01 - 04 - 2016</v>
          </cell>
          <cell r="O4686" t="str">
            <v>21</v>
          </cell>
          <cell r="P4686" t="str">
            <v>7</v>
          </cell>
          <cell r="Q4686" t="str">
            <v>41</v>
          </cell>
          <cell r="R4686" t="str">
            <v>11 - 01 - 2017</v>
          </cell>
          <cell r="S4686" t="str">
            <v>Kepala Seksi Pembinaan Latihan Kerja</v>
          </cell>
          <cell r="T4686" t="str">
            <v/>
          </cell>
          <cell r="U4686" t="str">
            <v/>
          </cell>
          <cell r="V4686" t="str">
            <v/>
          </cell>
          <cell r="W4686" t="str">
            <v>Seksi Pembinaan Latihan Kerja</v>
          </cell>
          <cell r="X4686" t="str">
            <v>Dinas Tenaga Kerja</v>
          </cell>
          <cell r="Y4686" t="str">
            <v>SEKOLAH MENENGAH TEKNO. PERTANIAN</v>
          </cell>
          <cell r="Z4686" t="str">
            <v>31-12-1983</v>
          </cell>
          <cell r="AA4686" t="str">
            <v>Aktif</v>
          </cell>
          <cell r="AB4686" t="str">
            <v>PNS Daerah Kab./Kota yang bekerja pada Kab./Kota</v>
          </cell>
          <cell r="AC4686" t="str">
            <v>Pemerintah Kab. Tolitoli</v>
          </cell>
          <cell r="AD4686" t="str">
            <v>Pemerintah Kab. Tolitoli</v>
          </cell>
        </row>
        <row r="4687">
          <cell r="A4687">
            <v>4685</v>
          </cell>
          <cell r="B4687" t="str">
            <v>197604142008012010</v>
          </cell>
          <cell r="C4687" t="str">
            <v>570036046</v>
          </cell>
          <cell r="D4687" t="str">
            <v>RITA R. HATIBI</v>
          </cell>
          <cell r="E4687" t="str">
            <v/>
          </cell>
          <cell r="F4687" t="str">
            <v>SE</v>
          </cell>
          <cell r="G4687" t="str">
            <v>KOTA SELATAN</v>
          </cell>
          <cell r="H4687" t="str">
            <v>14 - 04 - 1976</v>
          </cell>
          <cell r="I4687" t="str">
            <v>III/a</v>
          </cell>
          <cell r="J4687" t="str">
            <v>01 - 01 - 2008</v>
          </cell>
          <cell r="K4687" t="str">
            <v>01 - 12 - 2009</v>
          </cell>
          <cell r="L4687" t="str">
            <v>P</v>
          </cell>
          <cell r="M4687" t="str">
            <v>III/c</v>
          </cell>
          <cell r="N4687" t="str">
            <v>01 - 04 - 2016</v>
          </cell>
          <cell r="O4687" t="str">
            <v>12</v>
          </cell>
          <cell r="P4687" t="str">
            <v>3</v>
          </cell>
          <cell r="Q4687" t="str">
            <v>41</v>
          </cell>
          <cell r="R4687" t="str">
            <v>11 - 01 - 2017</v>
          </cell>
          <cell r="S4687" t="str">
            <v>Kepala Sub Bagian Program</v>
          </cell>
          <cell r="T4687" t="str">
            <v/>
          </cell>
          <cell r="U4687" t="str">
            <v/>
          </cell>
          <cell r="V4687" t="str">
            <v/>
          </cell>
          <cell r="W4687" t="str">
            <v>Sub Bagian Program</v>
          </cell>
          <cell r="X4687" t="str">
            <v>Badan Kesatuan Bangsa Dan Politik</v>
          </cell>
          <cell r="Y4687" t="str">
            <v>S-1 EKONOMI AKUNTANSI</v>
          </cell>
          <cell r="Z4687" t="str">
            <v>31-12-2000</v>
          </cell>
          <cell r="AA4687" t="str">
            <v>Aktif</v>
          </cell>
          <cell r="AB4687" t="str">
            <v>PNS Daerah Kab./Kota yang bekerja pada Kab./Kota</v>
          </cell>
          <cell r="AC4687" t="str">
            <v>Pemerintah Kab. Tolitoli</v>
          </cell>
          <cell r="AD4687" t="str">
            <v>Pemerintah Kab. Tolitoli</v>
          </cell>
        </row>
        <row r="4688">
          <cell r="A4688">
            <v>4686</v>
          </cell>
          <cell r="B4688" t="str">
            <v>197402182009042002</v>
          </cell>
          <cell r="C4688" t="str">
            <v/>
          </cell>
          <cell r="D4688" t="str">
            <v>SURIANY</v>
          </cell>
          <cell r="E4688" t="str">
            <v/>
          </cell>
          <cell r="F4688" t="str">
            <v>SE</v>
          </cell>
          <cell r="G4688" t="str">
            <v>TOLITOLI</v>
          </cell>
          <cell r="H4688" t="str">
            <v>18 - 02 - 1974</v>
          </cell>
          <cell r="I4688" t="str">
            <v>III/a</v>
          </cell>
          <cell r="J4688" t="str">
            <v>01 - 04 - 2009</v>
          </cell>
          <cell r="K4688" t="str">
            <v>01 - 01 - 2011</v>
          </cell>
          <cell r="L4688" t="str">
            <v>P</v>
          </cell>
          <cell r="M4688" t="str">
            <v>III/c</v>
          </cell>
          <cell r="N4688" t="str">
            <v>01 - 10 - 2017</v>
          </cell>
          <cell r="O4688" t="str">
            <v>13</v>
          </cell>
          <cell r="P4688" t="str">
            <v>6</v>
          </cell>
          <cell r="Q4688" t="str">
            <v>41</v>
          </cell>
          <cell r="R4688" t="str">
            <v>11 - 01 - 2017</v>
          </cell>
          <cell r="S4688" t="str">
            <v>Kepala Seksi Pengembangan Dan Pembinaan Industri Hasil Hutan</v>
          </cell>
          <cell r="T4688" t="str">
            <v/>
          </cell>
          <cell r="U4688" t="str">
            <v/>
          </cell>
          <cell r="V4688" t="str">
            <v/>
          </cell>
          <cell r="W4688" t="str">
            <v>Seksi Pengembangan Dan Pembinaan Industri Hasil Hutan</v>
          </cell>
          <cell r="X4688" t="str">
            <v>Dinas Perindustrian</v>
          </cell>
          <cell r="Y4688" t="str">
            <v>S-1 MANAJEMEN</v>
          </cell>
          <cell r="Z4688" t="str">
            <v>31-12-2000</v>
          </cell>
          <cell r="AA4688" t="str">
            <v>Aktif</v>
          </cell>
          <cell r="AB4688" t="str">
            <v>PNS Daerah Kab./Kota yang bekerja pada Kab./Kota</v>
          </cell>
          <cell r="AC4688" t="str">
            <v>Pemerintah Kab. Tolitoli</v>
          </cell>
          <cell r="AD4688" t="str">
            <v>Pemerintah Kab. Tolitoli</v>
          </cell>
        </row>
        <row r="4689">
          <cell r="A4689">
            <v>4687</v>
          </cell>
          <cell r="B4689" t="str">
            <v>198012252008011011</v>
          </cell>
          <cell r="C4689" t="str">
            <v>570036262</v>
          </cell>
          <cell r="D4689" t="str">
            <v>SUPRIADI HARSONO</v>
          </cell>
          <cell r="E4689" t="str">
            <v/>
          </cell>
          <cell r="F4689" t="str">
            <v>S.Sos</v>
          </cell>
          <cell r="G4689" t="str">
            <v>TOLITOLI</v>
          </cell>
          <cell r="H4689" t="str">
            <v>25 - 12 - 1980</v>
          </cell>
          <cell r="I4689" t="str">
            <v>III/a</v>
          </cell>
          <cell r="J4689" t="str">
            <v>01 - 01 - 2008</v>
          </cell>
          <cell r="K4689" t="str">
            <v>01 - 12 - 2009</v>
          </cell>
          <cell r="L4689" t="str">
            <v>L</v>
          </cell>
          <cell r="M4689" t="str">
            <v>III/c</v>
          </cell>
          <cell r="N4689" t="str">
            <v>01 - 10 - 2014</v>
          </cell>
          <cell r="O4689" t="str">
            <v>10</v>
          </cell>
          <cell r="P4689" t="str">
            <v>9</v>
          </cell>
          <cell r="Q4689" t="str">
            <v>41</v>
          </cell>
          <cell r="R4689" t="str">
            <v>11 - 01 - 2017</v>
          </cell>
          <cell r="S4689" t="str">
            <v>Kepala Sub Bidang Sosial Budaya</v>
          </cell>
          <cell r="T4689" t="str">
            <v/>
          </cell>
          <cell r="U4689" t="str">
            <v/>
          </cell>
          <cell r="V4689" t="str">
            <v/>
          </cell>
          <cell r="W4689" t="str">
            <v>Sub Bidang Sosial Budaya</v>
          </cell>
          <cell r="X4689" t="str">
            <v>Badan Penelitian Dan Pengembangan</v>
          </cell>
          <cell r="Y4689" t="str">
            <v>S-1 SOSIAL</v>
          </cell>
          <cell r="Z4689" t="str">
            <v>31-12-2003</v>
          </cell>
          <cell r="AA4689" t="str">
            <v>Aktif</v>
          </cell>
          <cell r="AB4689" t="str">
            <v>PNS Daerah Kab./Kota yang bekerja pada Kab./Kota</v>
          </cell>
          <cell r="AC4689" t="str">
            <v>Pemerintah Kab. Tolitoli</v>
          </cell>
          <cell r="AD4689" t="str">
            <v>Pemerintah Kab. Tolitoli</v>
          </cell>
        </row>
        <row r="4690">
          <cell r="A4690">
            <v>4688</v>
          </cell>
          <cell r="B4690" t="str">
            <v>198208212006041008</v>
          </cell>
          <cell r="C4690" t="str">
            <v>570020228</v>
          </cell>
          <cell r="D4690" t="str">
            <v>SUKARDI</v>
          </cell>
          <cell r="E4690" t="str">
            <v/>
          </cell>
          <cell r="F4690" t="str">
            <v>SP</v>
          </cell>
          <cell r="G4690" t="str">
            <v>TOLITOLI</v>
          </cell>
          <cell r="H4690" t="str">
            <v>21 - 08 - 1982</v>
          </cell>
          <cell r="I4690" t="str">
            <v>III/a</v>
          </cell>
          <cell r="J4690" t="str">
            <v>01 - 04 - 2006</v>
          </cell>
          <cell r="K4690" t="str">
            <v>01 - 06 - 2007</v>
          </cell>
          <cell r="L4690" t="str">
            <v>L</v>
          </cell>
          <cell r="M4690" t="str">
            <v>III/d</v>
          </cell>
          <cell r="N4690" t="str">
            <v>01 - 10 - 2017</v>
          </cell>
          <cell r="O4690" t="str">
            <v>11</v>
          </cell>
          <cell r="P4690" t="str">
            <v>6</v>
          </cell>
          <cell r="Q4690" t="str">
            <v>41</v>
          </cell>
          <cell r="R4690" t="str">
            <v>11 - 01 - 2017</v>
          </cell>
          <cell r="S4690" t="str">
            <v>Kepala Seksi Harga Pangan</v>
          </cell>
          <cell r="T4690" t="str">
            <v/>
          </cell>
          <cell r="U4690" t="str">
            <v/>
          </cell>
          <cell r="V4690" t="str">
            <v/>
          </cell>
          <cell r="W4690" t="str">
            <v>Seksi Harga Pangan</v>
          </cell>
          <cell r="X4690" t="str">
            <v>Dinas Ketahanan Pangan Daerah</v>
          </cell>
          <cell r="Y4690" t="str">
            <v>S-1 HORTIKULTURA</v>
          </cell>
          <cell r="Z4690" t="str">
            <v>20-08-2005</v>
          </cell>
          <cell r="AA4690" t="str">
            <v>Aktif</v>
          </cell>
          <cell r="AB4690" t="str">
            <v>PNS Daerah Kab./Kota yang bekerja pada Kab./Kota</v>
          </cell>
          <cell r="AC4690" t="str">
            <v>Pemerintah Kab. Tolitoli</v>
          </cell>
          <cell r="AD4690" t="str">
            <v>Pemerintah Kab. Tolitoli</v>
          </cell>
        </row>
        <row r="4691">
          <cell r="A4691">
            <v>4689</v>
          </cell>
          <cell r="B4691" t="str">
            <v>198304302006042022</v>
          </cell>
          <cell r="C4691" t="str">
            <v>570021343</v>
          </cell>
          <cell r="D4691" t="str">
            <v>WINARNI</v>
          </cell>
          <cell r="E4691" t="str">
            <v/>
          </cell>
          <cell r="F4691" t="str">
            <v>SH</v>
          </cell>
          <cell r="G4691" t="str">
            <v>TOLITOLI</v>
          </cell>
          <cell r="H4691" t="str">
            <v>30 - 04 - 1983</v>
          </cell>
          <cell r="I4691" t="str">
            <v>III/a</v>
          </cell>
          <cell r="J4691" t="str">
            <v>01 - 04 - 2006</v>
          </cell>
          <cell r="K4691" t="str">
            <v>01 - 10 - 2007</v>
          </cell>
          <cell r="L4691" t="str">
            <v>P</v>
          </cell>
          <cell r="M4691" t="str">
            <v>III/d</v>
          </cell>
          <cell r="N4691" t="str">
            <v>01 - 04 - 2016</v>
          </cell>
          <cell r="O4691" t="str">
            <v>10</v>
          </cell>
          <cell r="P4691" t="str">
            <v>0</v>
          </cell>
          <cell r="Q4691" t="str">
            <v>41</v>
          </cell>
          <cell r="R4691" t="str">
            <v>11 - 01 - 2017</v>
          </cell>
          <cell r="S4691" t="str">
            <v>Kepala Seksi Pindah Datang Penduduk</v>
          </cell>
          <cell r="T4691" t="str">
            <v/>
          </cell>
          <cell r="U4691" t="str">
            <v/>
          </cell>
          <cell r="V4691" t="str">
            <v/>
          </cell>
          <cell r="W4691" t="str">
            <v>Seksi Pindah Datang Penduduk</v>
          </cell>
          <cell r="X4691" t="str">
            <v>Dinas Kependudukan Dan Pencatatan Sipil</v>
          </cell>
          <cell r="Y4691" t="str">
            <v>S-1 HUKUM</v>
          </cell>
          <cell r="Z4691" t="str">
            <v>31-12-2005</v>
          </cell>
          <cell r="AA4691" t="str">
            <v>Aktif</v>
          </cell>
          <cell r="AB4691" t="str">
            <v>PNS Daerah Kab./Kota yang bekerja pada Kab./Kota</v>
          </cell>
          <cell r="AC4691" t="str">
            <v>Pemerintah Kab. Tolitoli</v>
          </cell>
          <cell r="AD4691" t="str">
            <v>Pemerintah Kab. Tolitoli</v>
          </cell>
        </row>
        <row r="4692">
          <cell r="A4692">
            <v>4690</v>
          </cell>
          <cell r="B4692" t="str">
            <v>197002091998032006</v>
          </cell>
          <cell r="C4692" t="str">
            <v>080124366</v>
          </cell>
          <cell r="D4692" t="str">
            <v>MURSIA ABD GANI</v>
          </cell>
          <cell r="E4692" t="str">
            <v/>
          </cell>
          <cell r="F4692" t="str">
            <v>SPI</v>
          </cell>
          <cell r="G4692" t="str">
            <v>TOLITOLI</v>
          </cell>
          <cell r="H4692" t="str">
            <v>09 - 02 - 1970</v>
          </cell>
          <cell r="I4692" t="str">
            <v>III/a</v>
          </cell>
          <cell r="J4692" t="str">
            <v>01 - 03 - 1998</v>
          </cell>
          <cell r="K4692" t="str">
            <v>01 - 03 - 1999</v>
          </cell>
          <cell r="L4692" t="str">
            <v>P</v>
          </cell>
          <cell r="M4692" t="str">
            <v>IV/a</v>
          </cell>
          <cell r="N4692" t="str">
            <v>01 - 10 - 2008</v>
          </cell>
          <cell r="O4692" t="str">
            <v>10</v>
          </cell>
          <cell r="P4692" t="str">
            <v>7</v>
          </cell>
          <cell r="Q4692" t="str">
            <v>41</v>
          </cell>
          <cell r="R4692" t="str">
            <v>11 - 01 - 2017</v>
          </cell>
          <cell r="S4692" t="str">
            <v>Kepala Seksi Keamanan Pangan</v>
          </cell>
          <cell r="T4692" t="str">
            <v/>
          </cell>
          <cell r="U4692" t="str">
            <v/>
          </cell>
          <cell r="V4692" t="str">
            <v/>
          </cell>
          <cell r="W4692" t="str">
            <v>Seksi Keamanan Pangan</v>
          </cell>
          <cell r="X4692" t="str">
            <v>Dinas Ketahanan Pangan Daerah</v>
          </cell>
          <cell r="Y4692" t="str">
            <v>S-1 SOSIAL EKONONOMI PERIKANAN</v>
          </cell>
          <cell r="Z4692" t="str">
            <v>31-12-1996</v>
          </cell>
          <cell r="AA4692" t="str">
            <v>Aktif</v>
          </cell>
          <cell r="AB4692" t="str">
            <v>PNS Daerah Kab./Kota yang bekerja pada Kab./Kota</v>
          </cell>
          <cell r="AC4692" t="str">
            <v>Pemerintah Kab. Tolitoli</v>
          </cell>
          <cell r="AD4692" t="str">
            <v>Pemerintah Kab. Tolitoli</v>
          </cell>
        </row>
        <row r="4693">
          <cell r="A4693">
            <v>4691</v>
          </cell>
          <cell r="B4693" t="str">
            <v>197509152000122005</v>
          </cell>
          <cell r="C4693" t="str">
            <v>570013209</v>
          </cell>
          <cell r="D4693" t="str">
            <v>NURLIANA</v>
          </cell>
          <cell r="E4693" t="str">
            <v/>
          </cell>
          <cell r="F4693" t="str">
            <v>SH</v>
          </cell>
          <cell r="G4693" t="str">
            <v>KEPULAUAN SELAYAR</v>
          </cell>
          <cell r="H4693" t="str">
            <v>15 - 09 - 1975</v>
          </cell>
          <cell r="I4693" t="str">
            <v>II/a</v>
          </cell>
          <cell r="J4693" t="str">
            <v>01 - 12 - 2000</v>
          </cell>
          <cell r="K4693" t="str">
            <v>01 - 04 - 2002</v>
          </cell>
          <cell r="L4693" t="str">
            <v>P</v>
          </cell>
          <cell r="M4693" t="str">
            <v>III/d</v>
          </cell>
          <cell r="N4693" t="str">
            <v>01 - 04 - 2016</v>
          </cell>
          <cell r="O4693" t="str">
            <v>11</v>
          </cell>
          <cell r="P4693" t="str">
            <v>4</v>
          </cell>
          <cell r="Q4693" t="str">
            <v>41</v>
          </cell>
          <cell r="R4693" t="str">
            <v>11 - 01 - 2017</v>
          </cell>
          <cell r="S4693" t="str">
            <v>Kepala Sub Bagian Produk Hukum Daerah</v>
          </cell>
          <cell r="T4693" t="str">
            <v/>
          </cell>
          <cell r="U4693" t="str">
            <v/>
          </cell>
          <cell r="V4693" t="str">
            <v/>
          </cell>
          <cell r="W4693" t="str">
            <v>Sub Bagian Produk Hukum Daerah</v>
          </cell>
          <cell r="X4693" t="str">
            <v>Sekretariat Daerah</v>
          </cell>
          <cell r="Y4693" t="str">
            <v>S-1 ILMU HUKUM</v>
          </cell>
          <cell r="Z4693" t="str">
            <v>31-12-2005</v>
          </cell>
          <cell r="AA4693" t="str">
            <v>Aktif</v>
          </cell>
          <cell r="AB4693" t="str">
            <v>PNS Daerah Kab./Kota yang bekerja pada Kab./Kota</v>
          </cell>
          <cell r="AC4693" t="str">
            <v>Pemerintah Kab. Tolitoli</v>
          </cell>
          <cell r="AD4693" t="str">
            <v>Pemerintah Kab. Tolitoli</v>
          </cell>
        </row>
        <row r="4694">
          <cell r="A4694">
            <v>4692</v>
          </cell>
          <cell r="B4694" t="str">
            <v>198107282007011004</v>
          </cell>
          <cell r="C4694" t="str">
            <v>570027755</v>
          </cell>
          <cell r="D4694" t="str">
            <v>IRFAN MUIN</v>
          </cell>
          <cell r="E4694" t="str">
            <v/>
          </cell>
          <cell r="F4694" t="str">
            <v>S.Sos</v>
          </cell>
          <cell r="G4694" t="str">
            <v>D I YOGYAKARTA</v>
          </cell>
          <cell r="H4694" t="str">
            <v>28 - 07 - 1981</v>
          </cell>
          <cell r="I4694" t="str">
            <v>II/a</v>
          </cell>
          <cell r="J4694" t="str">
            <v>01 - 01 - 2007</v>
          </cell>
          <cell r="K4694" t="str">
            <v>01 - 10 - 2008</v>
          </cell>
          <cell r="L4694" t="str">
            <v>L</v>
          </cell>
          <cell r="M4694" t="str">
            <v>III/c</v>
          </cell>
          <cell r="N4694" t="str">
            <v>01 - 04 - 2018</v>
          </cell>
          <cell r="O4694" t="str">
            <v>11</v>
          </cell>
          <cell r="P4694" t="str">
            <v>3</v>
          </cell>
          <cell r="Q4694" t="str">
            <v>41</v>
          </cell>
          <cell r="R4694" t="str">
            <v>02 - 05 - 2018</v>
          </cell>
          <cell r="S4694" t="str">
            <v>Kepala UPT. PELELANGAN DAN PENDARATAN IKAN DINAS PERIKANAN</v>
          </cell>
          <cell r="T4694" t="str">
            <v/>
          </cell>
          <cell r="U4694" t="str">
            <v/>
          </cell>
          <cell r="V4694" t="str">
            <v/>
          </cell>
          <cell r="W4694" t="str">
            <v>UPT. PELELANGAN DAN PENDARATAN IKAN DINAS PERIKANAN</v>
          </cell>
          <cell r="X4694" t="str">
            <v>Dinas Perikanan</v>
          </cell>
          <cell r="Y4694" t="str">
            <v>S-1 ILMU PEMERINTAHAN</v>
          </cell>
          <cell r="Z4694" t="str">
            <v>01-01-2009</v>
          </cell>
          <cell r="AA4694" t="str">
            <v>Aktif</v>
          </cell>
          <cell r="AB4694" t="str">
            <v>PNS Daerah Kab./Kota yang bekerja pada Kab./Kota</v>
          </cell>
          <cell r="AC4694" t="str">
            <v>Pemerintah Kab. Tolitoli</v>
          </cell>
          <cell r="AD4694" t="str">
            <v>Pemerintah Kab. Tolitoli</v>
          </cell>
        </row>
        <row r="4695">
          <cell r="A4695">
            <v>4693</v>
          </cell>
          <cell r="B4695" t="str">
            <v>198203022007011004</v>
          </cell>
          <cell r="C4695" t="str">
            <v>570027822</v>
          </cell>
          <cell r="D4695" t="str">
            <v>HERIYANTO KAHAR</v>
          </cell>
          <cell r="E4695" t="str">
            <v/>
          </cell>
          <cell r="F4695" t="str">
            <v>SH</v>
          </cell>
          <cell r="G4695" t="str">
            <v>SUWAWA</v>
          </cell>
          <cell r="H4695" t="str">
            <v>02 - 03 - 1982</v>
          </cell>
          <cell r="I4695" t="str">
            <v>II/a</v>
          </cell>
          <cell r="J4695" t="str">
            <v>01 - 01 - 2007</v>
          </cell>
          <cell r="K4695" t="str">
            <v>01 - 10 - 2008</v>
          </cell>
          <cell r="L4695" t="str">
            <v>L</v>
          </cell>
          <cell r="M4695" t="str">
            <v>III/d</v>
          </cell>
          <cell r="N4695" t="str">
            <v>01 - 04 - 2018</v>
          </cell>
          <cell r="O4695" t="str">
            <v>9</v>
          </cell>
          <cell r="P4695" t="str">
            <v>3</v>
          </cell>
          <cell r="Q4695" t="str">
            <v>41</v>
          </cell>
          <cell r="R4695" t="str">
            <v>11 - 01 - 2017</v>
          </cell>
          <cell r="S4695" t="str">
            <v>Kepala Sub Bagian Umum Dan Kepegawaian</v>
          </cell>
          <cell r="T4695" t="str">
            <v/>
          </cell>
          <cell r="U4695" t="str">
            <v/>
          </cell>
          <cell r="V4695" t="str">
            <v/>
          </cell>
          <cell r="W4695" t="str">
            <v>Sub Bagian Umum Dan Kepegawaian</v>
          </cell>
          <cell r="X4695" t="str">
            <v>Badan Keuangan Daerah</v>
          </cell>
          <cell r="Y4695" t="str">
            <v>S-1 HUKUM ADMINISTRASI NEGARA</v>
          </cell>
          <cell r="Z4695" t="str">
            <v>01-01-2009</v>
          </cell>
          <cell r="AA4695" t="str">
            <v>Aktif</v>
          </cell>
          <cell r="AB4695" t="str">
            <v>PNS Daerah Kab./Kota yang bekerja pada Kab./Kota</v>
          </cell>
          <cell r="AC4695" t="str">
            <v>Pemerintah Kab. Tolitoli</v>
          </cell>
          <cell r="AD4695" t="str">
            <v>Pemerintah Kab. Tolitoli</v>
          </cell>
        </row>
        <row r="4696">
          <cell r="A4696">
            <v>4694</v>
          </cell>
          <cell r="B4696" t="str">
            <v>198212062009041001</v>
          </cell>
          <cell r="C4696" t="str">
            <v/>
          </cell>
          <cell r="D4696" t="str">
            <v>DEDY  SETIAWAN</v>
          </cell>
          <cell r="E4696" t="str">
            <v/>
          </cell>
          <cell r="F4696" t="str">
            <v>SE</v>
          </cell>
          <cell r="G4696" t="str">
            <v>TOLITOLI</v>
          </cell>
          <cell r="H4696" t="str">
            <v>06 - 12 - 1982</v>
          </cell>
          <cell r="I4696" t="str">
            <v>III/a</v>
          </cell>
          <cell r="J4696" t="str">
            <v>01 - 04 - 2009</v>
          </cell>
          <cell r="K4696" t="str">
            <v>01 - 01 - 2011</v>
          </cell>
          <cell r="L4696" t="str">
            <v>L</v>
          </cell>
          <cell r="M4696" t="str">
            <v>III/c</v>
          </cell>
          <cell r="N4696" t="str">
            <v>01 - 04 - 2016</v>
          </cell>
          <cell r="O4696" t="str">
            <v>7</v>
          </cell>
          <cell r="P4696" t="str">
            <v>0</v>
          </cell>
          <cell r="Q4696" t="str">
            <v>41</v>
          </cell>
          <cell r="R4696" t="str">
            <v>11 - 01 - 2017</v>
          </cell>
          <cell r="S4696" t="str">
            <v>Kepala Sub Bagian Keuangan Dan Aset</v>
          </cell>
          <cell r="T4696" t="str">
            <v/>
          </cell>
          <cell r="U4696" t="str">
            <v/>
          </cell>
          <cell r="V4696" t="str">
            <v/>
          </cell>
          <cell r="W4696" t="str">
            <v>Sub Bagian Keuangan Dan Aset</v>
          </cell>
          <cell r="X4696" t="str">
            <v>Dinas Pemuda Dan Olahraga</v>
          </cell>
          <cell r="Y4696" t="str">
            <v>S-1 EKONOMI MANAJEMEN</v>
          </cell>
          <cell r="Z4696" t="str">
            <v>31-12-2005</v>
          </cell>
          <cell r="AA4696" t="str">
            <v>Aktif</v>
          </cell>
          <cell r="AB4696" t="str">
            <v>PNS Daerah Kab./Kota yang bekerja pada Kab./Kota</v>
          </cell>
          <cell r="AC4696" t="str">
            <v>Pemerintah Kab. Tolitoli</v>
          </cell>
          <cell r="AD4696" t="str">
            <v>Pemerintah Kab. Tolitoli</v>
          </cell>
        </row>
        <row r="4697">
          <cell r="A4697">
            <v>4695</v>
          </cell>
          <cell r="B4697" t="str">
            <v>198008282007011012</v>
          </cell>
          <cell r="C4697" t="str">
            <v>570027707</v>
          </cell>
          <cell r="D4697" t="str">
            <v>SADRIYANTO</v>
          </cell>
          <cell r="E4697" t="str">
            <v/>
          </cell>
          <cell r="F4697" t="str">
            <v>SP</v>
          </cell>
          <cell r="G4697" t="str">
            <v>TOLITOLI</v>
          </cell>
          <cell r="H4697" t="str">
            <v>28 - 08 - 1980</v>
          </cell>
          <cell r="I4697" t="str">
            <v>II/a</v>
          </cell>
          <cell r="J4697" t="str">
            <v>01 - 01 - 2007</v>
          </cell>
          <cell r="K4697" t="str">
            <v>01 - 10 - 2008</v>
          </cell>
          <cell r="L4697" t="str">
            <v>L</v>
          </cell>
          <cell r="M4697" t="str">
            <v>III/c</v>
          </cell>
          <cell r="N4697" t="str">
            <v>01 - 10 - 2017</v>
          </cell>
          <cell r="O4697" t="str">
            <v>11</v>
          </cell>
          <cell r="P4697" t="str">
            <v>9</v>
          </cell>
          <cell r="Q4697" t="str">
            <v>41</v>
          </cell>
          <cell r="R4697" t="str">
            <v>11 - 01 - 2017</v>
          </cell>
          <cell r="S4697" t="str">
            <v>Kepala Sub Bagian Perlengkapan Dan Pemeliharaan</v>
          </cell>
          <cell r="T4697" t="str">
            <v/>
          </cell>
          <cell r="U4697" t="str">
            <v/>
          </cell>
          <cell r="V4697" t="str">
            <v/>
          </cell>
          <cell r="W4697" t="str">
            <v>Sub Bagian Perlengkapan Dan Pemeliharaan</v>
          </cell>
          <cell r="X4697" t="str">
            <v>Sekretariat Daerah</v>
          </cell>
          <cell r="Y4697" t="str">
            <v>S-1 sosial ekonomi pertanian</v>
          </cell>
          <cell r="Z4697" t="str">
            <v>31-12-2007</v>
          </cell>
          <cell r="AA4697" t="str">
            <v>Aktif</v>
          </cell>
          <cell r="AB4697" t="str">
            <v>PNS Daerah Kab./Kota yang bekerja pada Kab./Kota</v>
          </cell>
          <cell r="AC4697" t="str">
            <v>Pemerintah Kab. Tolitoli</v>
          </cell>
          <cell r="AD4697" t="str">
            <v>Pemerintah Kab. Tolitoli</v>
          </cell>
        </row>
        <row r="4698">
          <cell r="A4698">
            <v>4696</v>
          </cell>
          <cell r="B4698" t="str">
            <v>197805122002111002</v>
          </cell>
          <cell r="C4698" t="str">
            <v>570014003</v>
          </cell>
          <cell r="D4698" t="str">
            <v>MOHAMMAD TAUFIK</v>
          </cell>
          <cell r="E4698" t="str">
            <v/>
          </cell>
          <cell r="F4698" t="str">
            <v>SE</v>
          </cell>
          <cell r="G4698" t="str">
            <v>TOLITOLI</v>
          </cell>
          <cell r="H4698" t="str">
            <v>12 - 05 - 1978</v>
          </cell>
          <cell r="I4698" t="str">
            <v>II/a</v>
          </cell>
          <cell r="J4698" t="str">
            <v>01 - 11 - 2002</v>
          </cell>
          <cell r="K4698" t="str">
            <v>01 - 11 - 2003</v>
          </cell>
          <cell r="L4698" t="str">
            <v>L</v>
          </cell>
          <cell r="M4698" t="str">
            <v>III/d</v>
          </cell>
          <cell r="N4698" t="str">
            <v>01 - 04 - 2015</v>
          </cell>
          <cell r="O4698" t="str">
            <v>10</v>
          </cell>
          <cell r="P4698" t="str">
            <v>5</v>
          </cell>
          <cell r="Q4698" t="str">
            <v>41</v>
          </cell>
          <cell r="R4698" t="str">
            <v>11 - 01 - 2017</v>
          </cell>
          <cell r="S4698" t="str">
            <v>Kepala Sub Bidang Pengembangan Data</v>
          </cell>
          <cell r="T4698" t="str">
            <v/>
          </cell>
          <cell r="U4698" t="str">
            <v/>
          </cell>
          <cell r="V4698" t="str">
            <v/>
          </cell>
          <cell r="W4698" t="str">
            <v>Sub Bidang Pengembangan Data</v>
          </cell>
          <cell r="X4698" t="str">
            <v>Badan Perencanaan Pembangunan Daerah</v>
          </cell>
          <cell r="Y4698" t="str">
            <v>S-1 SARJANA EKONOMI</v>
          </cell>
          <cell r="Z4698" t="str">
            <v>31-12-2005</v>
          </cell>
          <cell r="AA4698" t="str">
            <v>Aktif</v>
          </cell>
          <cell r="AB4698" t="str">
            <v>PNS Daerah Kab./Kota yang bekerja pada Kab./Kota</v>
          </cell>
          <cell r="AC4698" t="str">
            <v>Pemerintah Kab. Tolitoli</v>
          </cell>
          <cell r="AD4698" t="str">
            <v>Pemerintah Kab. Tolitoli</v>
          </cell>
        </row>
        <row r="4699">
          <cell r="A4699">
            <v>4697</v>
          </cell>
          <cell r="B4699" t="str">
            <v>198005062006041013</v>
          </cell>
          <cell r="C4699" t="str">
            <v>570020241</v>
          </cell>
          <cell r="D4699" t="str">
            <v>R TRIASMORO PRIYONUGROHO</v>
          </cell>
          <cell r="E4699" t="str">
            <v/>
          </cell>
          <cell r="F4699" t="str">
            <v>S KOM., M.Si</v>
          </cell>
          <cell r="G4699" t="str">
            <v>TOLITOLI</v>
          </cell>
          <cell r="H4699" t="str">
            <v>06 - 05 - 1980</v>
          </cell>
          <cell r="I4699" t="str">
            <v>III/a</v>
          </cell>
          <cell r="J4699" t="str">
            <v>01 - 04 - 2006</v>
          </cell>
          <cell r="K4699" t="str">
            <v>01 - 06 - 2007</v>
          </cell>
          <cell r="L4699" t="str">
            <v>L</v>
          </cell>
          <cell r="M4699" t="str">
            <v>III/d</v>
          </cell>
          <cell r="N4699" t="str">
            <v>01 - 04 - 2015</v>
          </cell>
          <cell r="O4699" t="str">
            <v>9</v>
          </cell>
          <cell r="P4699" t="str">
            <v>0</v>
          </cell>
          <cell r="Q4699" t="str">
            <v>41</v>
          </cell>
          <cell r="R4699" t="str">
            <v>11 - 01 - 2017</v>
          </cell>
          <cell r="S4699" t="str">
            <v>Kepala Sub Bagian Kelembagaan Dan Tatalaksana</v>
          </cell>
          <cell r="T4699" t="str">
            <v/>
          </cell>
          <cell r="U4699" t="str">
            <v/>
          </cell>
          <cell r="V4699" t="str">
            <v/>
          </cell>
          <cell r="W4699" t="str">
            <v>Sub Bagian Kelembagaan Dan Tatalaksana</v>
          </cell>
          <cell r="X4699" t="str">
            <v>Sekretariat Daerah</v>
          </cell>
          <cell r="Y4699" t="str">
            <v>S-2 MAGISTER SAINS</v>
          </cell>
          <cell r="Z4699" t="str">
            <v>31-12-2004</v>
          </cell>
          <cell r="AA4699" t="str">
            <v>Aktif</v>
          </cell>
          <cell r="AB4699" t="str">
            <v>PNS Daerah Kab./Kota yang bekerja pada Kab./Kota</v>
          </cell>
          <cell r="AC4699" t="str">
            <v>Pemerintah Kab. Tolitoli</v>
          </cell>
          <cell r="AD4699" t="str">
            <v>Pemerintah Kab. Tolitoli</v>
          </cell>
        </row>
        <row r="4700">
          <cell r="A4700">
            <v>4698</v>
          </cell>
          <cell r="B4700" t="str">
            <v>196804111993032009</v>
          </cell>
          <cell r="C4700" t="str">
            <v>570011273</v>
          </cell>
          <cell r="D4700" t="str">
            <v>ARLYNE IDA TUMATAR</v>
          </cell>
          <cell r="E4700" t="str">
            <v/>
          </cell>
          <cell r="F4700" t="str">
            <v>S.Pi</v>
          </cell>
          <cell r="G4700" t="str">
            <v>MINAHASA</v>
          </cell>
          <cell r="H4700" t="str">
            <v>11 - 04 - 1968</v>
          </cell>
          <cell r="I4700" t="str">
            <v>II/a</v>
          </cell>
          <cell r="J4700" t="str">
            <v>01 - 03 - 1993</v>
          </cell>
          <cell r="K4700" t="str">
            <v>01 - 09 - 1994</v>
          </cell>
          <cell r="L4700" t="str">
            <v>P</v>
          </cell>
          <cell r="M4700" t="str">
            <v>III/c</v>
          </cell>
          <cell r="N4700" t="str">
            <v>01 - 04 - 2016</v>
          </cell>
          <cell r="O4700" t="str">
            <v>20</v>
          </cell>
          <cell r="P4700" t="str">
            <v>5</v>
          </cell>
          <cell r="Q4700" t="str">
            <v>41</v>
          </cell>
          <cell r="R4700" t="str">
            <v>08 - 01 - 2015</v>
          </cell>
          <cell r="S4700" t="str">
            <v>Kepala Seksi Pembinaan Kebersihan Lingkungan Masyarakat</v>
          </cell>
          <cell r="T4700" t="str">
            <v/>
          </cell>
          <cell r="U4700" t="str">
            <v/>
          </cell>
          <cell r="V4700" t="str">
            <v/>
          </cell>
          <cell r="W4700" t="str">
            <v>Seksi Pembinaan Kebersihan Lingkungan Masyarakat</v>
          </cell>
          <cell r="X4700" t="str">
            <v>Bidang Penanggulangan Kebersihan</v>
          </cell>
          <cell r="Y4700" t="str">
            <v>S-1 BUDIDAYA PERAIRAN</v>
          </cell>
          <cell r="Z4700" t="str">
            <v>31-12-1986</v>
          </cell>
          <cell r="AA4700" t="str">
            <v>Aktif</v>
          </cell>
          <cell r="AB4700" t="str">
            <v>PNS Daerah Kab./Kota yang bekerja pada Kab./Kota</v>
          </cell>
          <cell r="AC4700" t="str">
            <v>Pemerintah Kab. Tolitoli</v>
          </cell>
          <cell r="AD4700" t="str">
            <v>Pemerintah Kab. Tolitoli</v>
          </cell>
        </row>
        <row r="4701">
          <cell r="A4701">
            <v>4699</v>
          </cell>
          <cell r="B4701" t="str">
            <v>197805312006042024</v>
          </cell>
          <cell r="C4701" t="str">
            <v>570021341</v>
          </cell>
          <cell r="D4701" t="str">
            <v>ISRAWATI</v>
          </cell>
          <cell r="E4701" t="str">
            <v/>
          </cell>
          <cell r="F4701" t="str">
            <v>S.Sos</v>
          </cell>
          <cell r="G4701" t="str">
            <v>TOLITOLI</v>
          </cell>
          <cell r="H4701" t="str">
            <v>31 - 05 - 1978</v>
          </cell>
          <cell r="I4701" t="str">
            <v>III/a</v>
          </cell>
          <cell r="J4701" t="str">
            <v>01 - 04 - 2006</v>
          </cell>
          <cell r="K4701" t="str">
            <v>01 - 10 - 2007</v>
          </cell>
          <cell r="L4701" t="str">
            <v>P</v>
          </cell>
          <cell r="M4701" t="str">
            <v>III/d</v>
          </cell>
          <cell r="N4701" t="str">
            <v>01 - 04 - 2018</v>
          </cell>
          <cell r="O4701" t="str">
            <v>12</v>
          </cell>
          <cell r="P4701" t="str">
            <v>3</v>
          </cell>
          <cell r="Q4701" t="str">
            <v>41</v>
          </cell>
          <cell r="R4701" t="str">
            <v>11 - 01 - 2017</v>
          </cell>
          <cell r="S4701" t="str">
            <v>Kepala Sub Bagian Program</v>
          </cell>
          <cell r="T4701" t="str">
            <v/>
          </cell>
          <cell r="U4701" t="str">
            <v/>
          </cell>
          <cell r="V4701" t="str">
            <v/>
          </cell>
          <cell r="W4701" t="str">
            <v>Sub Bagian Program</v>
          </cell>
          <cell r="X4701" t="str">
            <v>Badan Perencanaan Pembangunan Daerah</v>
          </cell>
          <cell r="Y4701" t="str">
            <v>S-1 SOSIAL</v>
          </cell>
          <cell r="Z4701" t="str">
            <v>31-12-2005</v>
          </cell>
          <cell r="AA4701" t="str">
            <v>Aktif</v>
          </cell>
          <cell r="AB4701" t="str">
            <v>PNS Daerah Kab./Kota yang bekerja pada Kab./Kota</v>
          </cell>
          <cell r="AC4701" t="str">
            <v>Pemerintah Kab. Tolitoli</v>
          </cell>
          <cell r="AD4701" t="str">
            <v>Pemerintah Kab. Tolitoli</v>
          </cell>
        </row>
        <row r="4702">
          <cell r="A4702">
            <v>4700</v>
          </cell>
          <cell r="B4702" t="str">
            <v>197206282007011014</v>
          </cell>
          <cell r="C4702" t="str">
            <v>570027753</v>
          </cell>
          <cell r="D4702" t="str">
            <v>TATRIUS</v>
          </cell>
          <cell r="E4702" t="str">
            <v/>
          </cell>
          <cell r="F4702" t="str">
            <v>S.Sos</v>
          </cell>
          <cell r="G4702" t="str">
            <v>MOROWALI UTARA</v>
          </cell>
          <cell r="H4702" t="str">
            <v>28 - 06 - 1972</v>
          </cell>
          <cell r="I4702" t="str">
            <v>II/a</v>
          </cell>
          <cell r="J4702" t="str">
            <v>01 - 01 - 2007</v>
          </cell>
          <cell r="K4702" t="str">
            <v>01 - 10 - 2008</v>
          </cell>
          <cell r="L4702" t="str">
            <v>L</v>
          </cell>
          <cell r="M4702" t="str">
            <v>III/c</v>
          </cell>
          <cell r="N4702" t="str">
            <v>01 - 04 - 2018</v>
          </cell>
          <cell r="O4702" t="str">
            <v>15</v>
          </cell>
          <cell r="P4702" t="str">
            <v>3</v>
          </cell>
          <cell r="Q4702" t="str">
            <v>41</v>
          </cell>
          <cell r="R4702" t="str">
            <v>11 - 01 - 2017</v>
          </cell>
          <cell r="S4702" t="str">
            <v>Kepala Seksi Keselamatan</v>
          </cell>
          <cell r="T4702" t="str">
            <v/>
          </cell>
          <cell r="U4702" t="str">
            <v/>
          </cell>
          <cell r="V4702" t="str">
            <v/>
          </cell>
          <cell r="W4702" t="str">
            <v>Seksi Keselamatan</v>
          </cell>
          <cell r="X4702" t="str">
            <v>Dinas Perhubungan</v>
          </cell>
          <cell r="Y4702" t="str">
            <v>S-1 ILMU SOSIAL POLITIK</v>
          </cell>
          <cell r="Z4702" t="str">
            <v>01-01-1991</v>
          </cell>
          <cell r="AA4702" t="str">
            <v>Aktif</v>
          </cell>
          <cell r="AB4702" t="str">
            <v>PNS Daerah Kab./Kota yang bekerja pada Kab./Kota</v>
          </cell>
          <cell r="AC4702" t="str">
            <v>Pemerintah Kab. Tolitoli</v>
          </cell>
          <cell r="AD4702" t="str">
            <v>Pemerintah Kab. Tolitoli</v>
          </cell>
        </row>
        <row r="4703">
          <cell r="A4703">
            <v>4701</v>
          </cell>
          <cell r="B4703" t="str">
            <v>196504041998021001</v>
          </cell>
          <cell r="C4703" t="str">
            <v>132187254</v>
          </cell>
          <cell r="D4703" t="str">
            <v>TAUFIK MAHMUD</v>
          </cell>
          <cell r="E4703" t="str">
            <v/>
          </cell>
          <cell r="F4703" t="str">
            <v>S.Sos</v>
          </cell>
          <cell r="G4703" t="str">
            <v>TOLITOLI</v>
          </cell>
          <cell r="H4703" t="str">
            <v>04 - 04 - 1965</v>
          </cell>
          <cell r="I4703" t="str">
            <v>II/a</v>
          </cell>
          <cell r="J4703" t="str">
            <v>01 - 02 - 1998</v>
          </cell>
          <cell r="K4703" t="str">
            <v>01 - 09 - 1999</v>
          </cell>
          <cell r="L4703" t="str">
            <v>L</v>
          </cell>
          <cell r="M4703" t="str">
            <v>III/c</v>
          </cell>
          <cell r="N4703" t="str">
            <v>01 - 10 - 2010</v>
          </cell>
          <cell r="O4703" t="str">
            <v>7</v>
          </cell>
          <cell r="P4703" t="str">
            <v>8</v>
          </cell>
          <cell r="Q4703" t="str">
            <v>41</v>
          </cell>
          <cell r="R4703" t="str">
            <v/>
          </cell>
          <cell r="S4703" t="str">
            <v>KEPALA SEKSI KESEJAHTERAAN RAKYAT</v>
          </cell>
          <cell r="T4703" t="str">
            <v/>
          </cell>
          <cell r="U4703" t="str">
            <v/>
          </cell>
          <cell r="V4703" t="str">
            <v/>
          </cell>
          <cell r="W4703" t="str">
            <v>SEKSI KESEJAHTERAAN RAKYAT</v>
          </cell>
          <cell r="X4703" t="str">
            <v>KANTOR KECAMATAN BASIDONDO</v>
          </cell>
          <cell r="Y4703" t="str">
            <v>S-1/STRATA SATU</v>
          </cell>
          <cell r="Z4703" t="str">
            <v>31-12-2003</v>
          </cell>
          <cell r="AA4703" t="str">
            <v>Aktif</v>
          </cell>
          <cell r="AB4703" t="str">
            <v>PNS Daerah Kab./Kota yang bekerja pada Kab./Kota</v>
          </cell>
          <cell r="AC4703" t="str">
            <v>Pemerintah Kab. Tolitoli</v>
          </cell>
          <cell r="AD4703" t="str">
            <v>Pemerintah Kab. Tolitoli</v>
          </cell>
        </row>
        <row r="4704">
          <cell r="A4704">
            <v>4702</v>
          </cell>
          <cell r="B4704" t="str">
            <v>198509172009041001</v>
          </cell>
          <cell r="C4704" t="str">
            <v/>
          </cell>
          <cell r="D4704" t="str">
            <v>FIRMAN</v>
          </cell>
          <cell r="E4704" t="str">
            <v/>
          </cell>
          <cell r="F4704" t="str">
            <v>SH</v>
          </cell>
          <cell r="G4704" t="str">
            <v>TOLITOLI</v>
          </cell>
          <cell r="H4704" t="str">
            <v>17 - 09 - 1985</v>
          </cell>
          <cell r="I4704" t="str">
            <v>III/a</v>
          </cell>
          <cell r="J4704" t="str">
            <v>01 - 04 - 2009</v>
          </cell>
          <cell r="K4704" t="str">
            <v>01 - 01 - 2011</v>
          </cell>
          <cell r="L4704" t="str">
            <v>L</v>
          </cell>
          <cell r="M4704" t="str">
            <v>III/c</v>
          </cell>
          <cell r="N4704" t="str">
            <v>01 - 04 - 2017</v>
          </cell>
          <cell r="O4704" t="str">
            <v>8</v>
          </cell>
          <cell r="P4704" t="str">
            <v>0</v>
          </cell>
          <cell r="Q4704" t="str">
            <v>41</v>
          </cell>
          <cell r="R4704" t="str">
            <v>11 - 01 - 2017</v>
          </cell>
          <cell r="S4704" t="str">
            <v>Kepala Sub Bagian Umum Dan Kepegawaian</v>
          </cell>
          <cell r="T4704" t="str">
            <v/>
          </cell>
          <cell r="U4704" t="str">
            <v/>
          </cell>
          <cell r="V4704" t="str">
            <v/>
          </cell>
          <cell r="W4704" t="str">
            <v>Sub Bagian Umum Dan Kepegawaian</v>
          </cell>
          <cell r="X4704" t="str">
            <v>Satuan Polisi Pamong Praja</v>
          </cell>
          <cell r="Y4704" t="str">
            <v>S-1 ILMU HUKUM</v>
          </cell>
          <cell r="Z4704" t="str">
            <v>31-12-2007</v>
          </cell>
          <cell r="AA4704" t="str">
            <v>Aktif</v>
          </cell>
          <cell r="AB4704" t="str">
            <v>PNS Daerah Kab./Kota yang bekerja pada Kab./Kota</v>
          </cell>
          <cell r="AC4704" t="str">
            <v>Pemerintah Kab. Tolitoli</v>
          </cell>
          <cell r="AD4704" t="str">
            <v>Pemerintah Kab. Tolitoli</v>
          </cell>
        </row>
        <row r="4705">
          <cell r="A4705">
            <v>4703</v>
          </cell>
          <cell r="B4705" t="str">
            <v>196802182002112001</v>
          </cell>
          <cell r="C4705" t="str">
            <v>570013836</v>
          </cell>
          <cell r="D4705" t="str">
            <v>ERNI IRAWATI</v>
          </cell>
          <cell r="E4705" t="str">
            <v/>
          </cell>
          <cell r="F4705" t="str">
            <v>SE., M.A.P</v>
          </cell>
          <cell r="G4705" t="str">
            <v>SOPPENG</v>
          </cell>
          <cell r="H4705" t="str">
            <v>18 - 02 - 1968</v>
          </cell>
          <cell r="I4705" t="str">
            <v>III/a</v>
          </cell>
          <cell r="J4705" t="str">
            <v>01 - 11 - 2002</v>
          </cell>
          <cell r="K4705" t="str">
            <v>01 - 12 - 2003</v>
          </cell>
          <cell r="L4705" t="str">
            <v>P</v>
          </cell>
          <cell r="M4705" t="str">
            <v>III/d</v>
          </cell>
          <cell r="N4705" t="str">
            <v>01 - 04 - 2015</v>
          </cell>
          <cell r="O4705" t="str">
            <v>12</v>
          </cell>
          <cell r="P4705" t="str">
            <v>5</v>
          </cell>
          <cell r="Q4705" t="str">
            <v>41</v>
          </cell>
          <cell r="R4705" t="str">
            <v>11 - 01 - 2017</v>
          </cell>
          <cell r="S4705" t="str">
            <v>Kepala Seksi Penguatan Ekonomi Desa</v>
          </cell>
          <cell r="T4705" t="str">
            <v/>
          </cell>
          <cell r="U4705" t="str">
            <v/>
          </cell>
          <cell r="V4705" t="str">
            <v/>
          </cell>
          <cell r="W4705" t="str">
            <v>Seksi Penguatan Ekonomi Desa</v>
          </cell>
          <cell r="X4705" t="str">
            <v>Dinas Pemberdayaan Masyarakat Dan Desa</v>
          </cell>
          <cell r="Y4705" t="str">
            <v>S-2 MAGISTER ADMINISTRASI PUBLIK (M.AP)</v>
          </cell>
          <cell r="Z4705" t="str">
            <v>31-12-2009</v>
          </cell>
          <cell r="AA4705" t="str">
            <v>Aktif</v>
          </cell>
          <cell r="AB4705" t="str">
            <v>PNS Daerah Kab./Kota yang bekerja pada Kab./Kota</v>
          </cell>
          <cell r="AC4705" t="str">
            <v>Pemerintah Kab. Tolitoli</v>
          </cell>
          <cell r="AD4705" t="str">
            <v>Pemerintah Kab. Tolitoli</v>
          </cell>
        </row>
        <row r="4706">
          <cell r="A4706">
            <v>4704</v>
          </cell>
          <cell r="B4706" t="str">
            <v>196507052001071001</v>
          </cell>
          <cell r="C4706" t="str">
            <v>570013599</v>
          </cell>
          <cell r="D4706" t="str">
            <v>MUSAKKAR</v>
          </cell>
          <cell r="E4706" t="str">
            <v/>
          </cell>
          <cell r="F4706" t="str">
            <v/>
          </cell>
          <cell r="G4706" t="str">
            <v>BANGKIR</v>
          </cell>
          <cell r="H4706" t="str">
            <v>05 - 07 - 1965</v>
          </cell>
          <cell r="I4706" t="str">
            <v>II/a</v>
          </cell>
          <cell r="J4706" t="str">
            <v>01 - 07 - 2001</v>
          </cell>
          <cell r="K4706" t="str">
            <v>01 - 11 - 2002</v>
          </cell>
          <cell r="L4706" t="str">
            <v>L</v>
          </cell>
          <cell r="M4706" t="str">
            <v>III/d</v>
          </cell>
          <cell r="N4706" t="str">
            <v>01 - 04 - 2016</v>
          </cell>
          <cell r="O4706" t="str">
            <v>24</v>
          </cell>
          <cell r="P4706" t="str">
            <v>7</v>
          </cell>
          <cell r="Q4706" t="str">
            <v>41</v>
          </cell>
          <cell r="R4706" t="str">
            <v>11 - 01 - 2017</v>
          </cell>
          <cell r="S4706" t="str">
            <v>Kepala Seksi Lalulintas Dan Jasa Angkutan Laut</v>
          </cell>
          <cell r="T4706" t="str">
            <v/>
          </cell>
          <cell r="U4706" t="str">
            <v/>
          </cell>
          <cell r="V4706" t="str">
            <v/>
          </cell>
          <cell r="W4706" t="str">
            <v>Seksi Lalulintas Dan Jasa Angkutan Laut</v>
          </cell>
          <cell r="X4706" t="str">
            <v>Dinas Perhubungan</v>
          </cell>
          <cell r="Y4706" t="str">
            <v>S-1 SARJANA HUKUM</v>
          </cell>
          <cell r="Z4706" t="str">
            <v>22-04-2006</v>
          </cell>
          <cell r="AA4706" t="str">
            <v>Aktif</v>
          </cell>
          <cell r="AB4706" t="str">
            <v>PNS Daerah Kab./Kota yang bekerja pada Kab./Kota</v>
          </cell>
          <cell r="AC4706" t="str">
            <v>Pemerintah Kab. Tolitoli</v>
          </cell>
          <cell r="AD4706" t="str">
            <v>Pemerintah Kab. Tolitoli</v>
          </cell>
        </row>
        <row r="4707">
          <cell r="A4707">
            <v>4705</v>
          </cell>
          <cell r="B4707" t="str">
            <v>196510281987031017</v>
          </cell>
          <cell r="C4707" t="str">
            <v>140196745</v>
          </cell>
          <cell r="D4707" t="str">
            <v>MOHAMAD YASIN</v>
          </cell>
          <cell r="E4707" t="str">
            <v/>
          </cell>
          <cell r="F4707" t="str">
            <v>SKM</v>
          </cell>
          <cell r="G4707" t="str">
            <v>PARIGI MOUTONG</v>
          </cell>
          <cell r="H4707" t="str">
            <v>28 - 10 - 1965</v>
          </cell>
          <cell r="I4707" t="str">
            <v>II/a</v>
          </cell>
          <cell r="J4707" t="str">
            <v>01 - 03 - 1987</v>
          </cell>
          <cell r="K4707" t="str">
            <v>01 - 02 - 1989</v>
          </cell>
          <cell r="L4707" t="str">
            <v>L</v>
          </cell>
          <cell r="M4707" t="str">
            <v>III/d</v>
          </cell>
          <cell r="N4707" t="str">
            <v>01 - 10 - 2009</v>
          </cell>
          <cell r="O4707" t="str">
            <v>17</v>
          </cell>
          <cell r="P4707" t="str">
            <v>7</v>
          </cell>
          <cell r="Q4707" t="str">
            <v>41</v>
          </cell>
          <cell r="R4707" t="str">
            <v>11 - 01 - 2017</v>
          </cell>
          <cell r="S4707" t="str">
            <v>Kepala UPT Puskesmas Dondo</v>
          </cell>
          <cell r="T4707" t="str">
            <v/>
          </cell>
          <cell r="U4707" t="str">
            <v/>
          </cell>
          <cell r="V4707" t="str">
            <v/>
          </cell>
          <cell r="W4707" t="str">
            <v>UPT Puskesmas Dondo</v>
          </cell>
          <cell r="X4707" t="str">
            <v>Dinas Kesehatan</v>
          </cell>
          <cell r="Y4707" t="str">
            <v>DIPLOMA III</v>
          </cell>
          <cell r="Z4707" t="str">
            <v>20-09-2004</v>
          </cell>
          <cell r="AA4707" t="str">
            <v>Aktif</v>
          </cell>
          <cell r="AB4707" t="str">
            <v>PNS Daerah Kab./Kota yang bekerja pada Kab./Kota</v>
          </cell>
          <cell r="AC4707" t="str">
            <v>Pemerintah Kab. Tolitoli</v>
          </cell>
          <cell r="AD4707" t="str">
            <v>Pemerintah Kab. Tolitoli</v>
          </cell>
        </row>
        <row r="4708">
          <cell r="A4708">
            <v>4706</v>
          </cell>
          <cell r="B4708" t="str">
            <v>198106202008012014</v>
          </cell>
          <cell r="C4708" t="str">
            <v>570036057</v>
          </cell>
          <cell r="D4708" t="str">
            <v>MARLINA</v>
          </cell>
          <cell r="E4708" t="str">
            <v/>
          </cell>
          <cell r="F4708" t="str">
            <v>SE</v>
          </cell>
          <cell r="G4708" t="str">
            <v>TOLITOLI</v>
          </cell>
          <cell r="H4708" t="str">
            <v>20 - 06 - 1981</v>
          </cell>
          <cell r="I4708" t="str">
            <v>III/a</v>
          </cell>
          <cell r="J4708" t="str">
            <v>01 - 01 - 2008</v>
          </cell>
          <cell r="K4708" t="str">
            <v>01 - 12 - 2009</v>
          </cell>
          <cell r="L4708" t="str">
            <v>P</v>
          </cell>
          <cell r="M4708" t="str">
            <v>III/c</v>
          </cell>
          <cell r="N4708" t="str">
            <v>01 - 04 - 2016</v>
          </cell>
          <cell r="O4708" t="str">
            <v>12</v>
          </cell>
          <cell r="P4708" t="str">
            <v>3</v>
          </cell>
          <cell r="Q4708" t="str">
            <v>41</v>
          </cell>
          <cell r="R4708" t="str">
            <v>11 - 01 - 2017</v>
          </cell>
          <cell r="S4708" t="str">
            <v>Kepala Seksi Pemerintahan</v>
          </cell>
          <cell r="T4708" t="str">
            <v/>
          </cell>
          <cell r="U4708" t="str">
            <v/>
          </cell>
          <cell r="V4708" t="str">
            <v/>
          </cell>
          <cell r="W4708" t="str">
            <v>Seksi Pemerintahan</v>
          </cell>
          <cell r="X4708" t="str">
            <v>Kecamatan Galang</v>
          </cell>
          <cell r="Y4708" t="str">
            <v>S-1 EKONOMI AKUNTANSI</v>
          </cell>
          <cell r="Z4708" t="str">
            <v>31-12-2003</v>
          </cell>
          <cell r="AA4708" t="str">
            <v>Aktif</v>
          </cell>
          <cell r="AB4708" t="str">
            <v>PNS Daerah Kab./Kota yang bekerja pada Kab./Kota</v>
          </cell>
          <cell r="AC4708" t="str">
            <v>Pemerintah Kab. Tolitoli</v>
          </cell>
          <cell r="AD4708" t="str">
            <v>Pemerintah Kab. Tolitoli</v>
          </cell>
        </row>
        <row r="4709">
          <cell r="A4709">
            <v>4707</v>
          </cell>
          <cell r="B4709" t="str">
            <v>197203241998031005</v>
          </cell>
          <cell r="C4709" t="str">
            <v>570012561</v>
          </cell>
          <cell r="D4709" t="str">
            <v>KASIM</v>
          </cell>
          <cell r="E4709" t="str">
            <v/>
          </cell>
          <cell r="F4709" t="str">
            <v>SE</v>
          </cell>
          <cell r="G4709" t="str">
            <v>LALOS</v>
          </cell>
          <cell r="H4709" t="str">
            <v>24 - 03 - 1972</v>
          </cell>
          <cell r="I4709" t="str">
            <v>II/a</v>
          </cell>
          <cell r="J4709" t="str">
            <v>01 - 03 - 1998</v>
          </cell>
          <cell r="K4709" t="str">
            <v>01 - 08 - 1999</v>
          </cell>
          <cell r="L4709" t="str">
            <v>L</v>
          </cell>
          <cell r="M4709" t="str">
            <v>III/c</v>
          </cell>
          <cell r="N4709" t="str">
            <v>01 - 10 - 2015</v>
          </cell>
          <cell r="O4709" t="str">
            <v>12</v>
          </cell>
          <cell r="P4709" t="str">
            <v>7</v>
          </cell>
          <cell r="Q4709" t="str">
            <v>41</v>
          </cell>
          <cell r="R4709" t="str">
            <v>11 - 01 - 2017</v>
          </cell>
          <cell r="S4709" t="str">
            <v>Kepala Sub Bidang Pemanfaatan Dan Penghapusan</v>
          </cell>
          <cell r="T4709" t="str">
            <v/>
          </cell>
          <cell r="U4709" t="str">
            <v/>
          </cell>
          <cell r="V4709" t="str">
            <v/>
          </cell>
          <cell r="W4709" t="str">
            <v>Sub Bidang Pemanfaatan Dan Penghapusan</v>
          </cell>
          <cell r="X4709" t="str">
            <v>Badan Keuangan Daerah</v>
          </cell>
          <cell r="Y4709" t="str">
            <v>S-1 EKONOMI MANAJEMEN</v>
          </cell>
          <cell r="Z4709" t="str">
            <v>31-12-2007</v>
          </cell>
          <cell r="AA4709" t="str">
            <v>Aktif</v>
          </cell>
          <cell r="AB4709" t="str">
            <v>PNS Daerah Kab./Kota yang bekerja pada Kab./Kota</v>
          </cell>
          <cell r="AC4709" t="str">
            <v>Pemerintah Kab. Tolitoli</v>
          </cell>
          <cell r="AD4709" t="str">
            <v>Pemerintah Kab. Tolitoli</v>
          </cell>
        </row>
        <row r="4710">
          <cell r="A4710">
            <v>4708</v>
          </cell>
          <cell r="B4710" t="str">
            <v>198607262004121001</v>
          </cell>
          <cell r="C4710" t="str">
            <v>010270465</v>
          </cell>
          <cell r="D4710" t="str">
            <v>MUHAMMAD MURSHALAT</v>
          </cell>
          <cell r="E4710" t="str">
            <v/>
          </cell>
          <cell r="F4710" t="str">
            <v>S.STP</v>
          </cell>
          <cell r="G4710" t="str">
            <v>TOLITOLI</v>
          </cell>
          <cell r="H4710" t="str">
            <v>26 - 07 - 1986</v>
          </cell>
          <cell r="I4710" t="str">
            <v>II/a</v>
          </cell>
          <cell r="J4710" t="str">
            <v>01 - 12 - 2004</v>
          </cell>
          <cell r="K4710" t="str">
            <v>01 - 11 - 2006</v>
          </cell>
          <cell r="L4710" t="str">
            <v>L</v>
          </cell>
          <cell r="M4710" t="str">
            <v>III/c</v>
          </cell>
          <cell r="N4710" t="str">
            <v>01 - 04 - 2018</v>
          </cell>
          <cell r="O4710" t="str">
            <v>9</v>
          </cell>
          <cell r="P4710" t="str">
            <v>6</v>
          </cell>
          <cell r="Q4710" t="str">
            <v>41</v>
          </cell>
          <cell r="R4710" t="str">
            <v>11 - 01 - 2017</v>
          </cell>
          <cell r="S4710" t="str">
            <v>Kepala Seksi Pemanfaatan Seni</v>
          </cell>
          <cell r="T4710" t="str">
            <v/>
          </cell>
          <cell r="U4710" t="str">
            <v/>
          </cell>
          <cell r="V4710" t="str">
            <v/>
          </cell>
          <cell r="W4710" t="str">
            <v>Seksi Pemanfaatan Seni</v>
          </cell>
          <cell r="X4710" t="str">
            <v>Dinas Pariwisata</v>
          </cell>
          <cell r="Y4710" t="str">
            <v>D-IV MANAJEMEN PEMERINTAHAN</v>
          </cell>
          <cell r="Z4710" t="str">
            <v>01-01-2008</v>
          </cell>
          <cell r="AA4710" t="str">
            <v>Aktif</v>
          </cell>
          <cell r="AB4710" t="str">
            <v>PNS Daerah Kab./Kota yang bekerja pada Kab./Kota</v>
          </cell>
          <cell r="AC4710" t="str">
            <v>Pemerintah Kab. Tolitoli</v>
          </cell>
          <cell r="AD4710" t="str">
            <v>Pemerintah Kab. Tolitoli</v>
          </cell>
        </row>
        <row r="4711">
          <cell r="A4711">
            <v>4709</v>
          </cell>
          <cell r="B4711" t="str">
            <v>196804271988032008</v>
          </cell>
          <cell r="C4711" t="str">
            <v>140212075</v>
          </cell>
          <cell r="D4711" t="str">
            <v>MARIATI SALEH</v>
          </cell>
          <cell r="E4711" t="str">
            <v/>
          </cell>
          <cell r="F4711" t="str">
            <v>SKM</v>
          </cell>
          <cell r="G4711" t="str">
            <v>BUOL</v>
          </cell>
          <cell r="H4711" t="str">
            <v>27 - 04 - 1968</v>
          </cell>
          <cell r="I4711" t="str">
            <v>II/a</v>
          </cell>
          <cell r="J4711" t="str">
            <v>01 - 03 - 1988</v>
          </cell>
          <cell r="K4711" t="str">
            <v>01 - 08 - 1989</v>
          </cell>
          <cell r="L4711" t="str">
            <v>P</v>
          </cell>
          <cell r="M4711" t="str">
            <v>III/d</v>
          </cell>
          <cell r="N4711" t="str">
            <v>01 - 04 - 2007</v>
          </cell>
          <cell r="O4711" t="str">
            <v>24</v>
          </cell>
          <cell r="P4711" t="str">
            <v>1</v>
          </cell>
          <cell r="Q4711" t="str">
            <v>41</v>
          </cell>
          <cell r="R4711" t="str">
            <v>11 - 01 - 2017</v>
          </cell>
          <cell r="S4711" t="str">
            <v>Kepala Sub Bidang Rehabilitasi Medik dan Rekam Medik</v>
          </cell>
          <cell r="T4711" t="str">
            <v/>
          </cell>
          <cell r="U4711" t="str">
            <v/>
          </cell>
          <cell r="V4711" t="str">
            <v/>
          </cell>
          <cell r="W4711" t="str">
            <v>Sub Bidang Rehabilitasi Medik dan Rekam Medik</v>
          </cell>
          <cell r="X4711" t="str">
            <v>Rumah Sakit Umum Daerah Mokopido</v>
          </cell>
          <cell r="Y4711" t="str">
            <v>S-1 KESEHATAN MASYARAKAT</v>
          </cell>
          <cell r="Z4711" t="str">
            <v>22-08-2012</v>
          </cell>
          <cell r="AA4711" t="str">
            <v>Aktif</v>
          </cell>
          <cell r="AB4711" t="str">
            <v>PNS Daerah Kab./Kota yang bekerja pada Kab./Kota</v>
          </cell>
          <cell r="AC4711" t="str">
            <v>Pemerintah Kab. Tolitoli</v>
          </cell>
          <cell r="AD4711" t="str">
            <v>Pemerintah Kab. Tolitoli</v>
          </cell>
        </row>
        <row r="4712">
          <cell r="A4712">
            <v>4710</v>
          </cell>
          <cell r="B4712" t="str">
            <v>196508082001071001</v>
          </cell>
          <cell r="C4712" t="str">
            <v>570013597</v>
          </cell>
          <cell r="D4712" t="str">
            <v>AGUS AMBOMASSE</v>
          </cell>
          <cell r="E4712" t="str">
            <v/>
          </cell>
          <cell r="F4712" t="str">
            <v>SH</v>
          </cell>
          <cell r="G4712" t="str">
            <v>TOLITOLI</v>
          </cell>
          <cell r="H4712" t="str">
            <v>08 - 08 - 1965</v>
          </cell>
          <cell r="I4712" t="str">
            <v>III/a</v>
          </cell>
          <cell r="J4712" t="str">
            <v>01 - 07 - 2001</v>
          </cell>
          <cell r="K4712" t="str">
            <v>01 - 11 - 2002</v>
          </cell>
          <cell r="L4712" t="str">
            <v>L</v>
          </cell>
          <cell r="M4712" t="str">
            <v>III/d</v>
          </cell>
          <cell r="N4712" t="str">
            <v>01 - 10 - 2012</v>
          </cell>
          <cell r="O4712" t="str">
            <v>11</v>
          </cell>
          <cell r="P4712" t="str">
            <v>9</v>
          </cell>
          <cell r="Q4712" t="str">
            <v>41</v>
          </cell>
          <cell r="R4712" t="str">
            <v>11 - 01 - 2017</v>
          </cell>
          <cell r="S4712" t="str">
            <v>Kepala Seksi Pemberdayaan Sumber Daya Manusia Dan Sosial Budaya</v>
          </cell>
          <cell r="T4712" t="str">
            <v/>
          </cell>
          <cell r="U4712" t="str">
            <v/>
          </cell>
          <cell r="V4712" t="str">
            <v/>
          </cell>
          <cell r="W4712" t="str">
            <v>Seksi Pemberdayaan Sumber Daya Manusia Dan Sosial Budaya</v>
          </cell>
          <cell r="X4712" t="str">
            <v>Dinas Transmigrasi</v>
          </cell>
          <cell r="Y4712" t="str">
            <v>S-1 HUKUM KEMASYARAKATAN DAN PEMBANGUNAN</v>
          </cell>
          <cell r="Z4712" t="str">
            <v>31-12-1996</v>
          </cell>
          <cell r="AA4712" t="str">
            <v>Aktif</v>
          </cell>
          <cell r="AB4712" t="str">
            <v>PNS Daerah Kab./Kota yang bekerja pada Kab./Kota</v>
          </cell>
          <cell r="AC4712" t="str">
            <v>Pemerintah Kab. Tolitoli</v>
          </cell>
          <cell r="AD4712" t="str">
            <v>Pemerintah Kab. Tolitoli</v>
          </cell>
        </row>
        <row r="4713">
          <cell r="A4713">
            <v>4711</v>
          </cell>
          <cell r="B4713" t="str">
            <v>197002012000032005</v>
          </cell>
          <cell r="C4713" t="str">
            <v>570012831</v>
          </cell>
          <cell r="D4713" t="str">
            <v>FRIDA ARRIANY</v>
          </cell>
          <cell r="E4713" t="str">
            <v/>
          </cell>
          <cell r="F4713" t="str">
            <v>SH</v>
          </cell>
          <cell r="G4713" t="str">
            <v>TOLITOLI</v>
          </cell>
          <cell r="H4713" t="str">
            <v>01 - 02 - 1970</v>
          </cell>
          <cell r="I4713" t="str">
            <v>II/a</v>
          </cell>
          <cell r="J4713" t="str">
            <v>01 - 03 - 2000</v>
          </cell>
          <cell r="K4713" t="str">
            <v>01 - 03 - 2001</v>
          </cell>
          <cell r="L4713" t="str">
            <v>P</v>
          </cell>
          <cell r="M4713" t="str">
            <v>III/d</v>
          </cell>
          <cell r="N4713" t="str">
            <v>01 - 04 - 2013</v>
          </cell>
          <cell r="O4713" t="str">
            <v>9</v>
          </cell>
          <cell r="P4713" t="str">
            <v>1</v>
          </cell>
          <cell r="Q4713" t="str">
            <v>41</v>
          </cell>
          <cell r="R4713" t="str">
            <v>07 - 01 - 2015</v>
          </cell>
          <cell r="S4713" t="str">
            <v>Kepala Sub Bagian Tata Usaha</v>
          </cell>
          <cell r="T4713" t="str">
            <v/>
          </cell>
          <cell r="U4713" t="str">
            <v/>
          </cell>
          <cell r="V4713" t="str">
            <v/>
          </cell>
          <cell r="W4713" t="str">
            <v>Sub Bagian Tata Usaha</v>
          </cell>
          <cell r="X4713" t="str">
            <v>KANTOR PELAYANAN LATIHAN KERJA</v>
          </cell>
          <cell r="Y4713" t="str">
            <v>S-1 ILMU HUKUM</v>
          </cell>
          <cell r="Z4713" t="str">
            <v>31-12-2003</v>
          </cell>
          <cell r="AA4713" t="str">
            <v>Aktif</v>
          </cell>
          <cell r="AB4713" t="str">
            <v>PNS Daerah Kab./Kota yang bekerja pada Kab./Kota</v>
          </cell>
          <cell r="AC4713" t="str">
            <v>Pemerintah Kab. Tolitoli</v>
          </cell>
          <cell r="AD4713" t="str">
            <v>Pemerintah Kab. Tolitoli</v>
          </cell>
        </row>
        <row r="4714">
          <cell r="A4714">
            <v>4712</v>
          </cell>
          <cell r="B4714" t="str">
            <v>197707172009041001</v>
          </cell>
          <cell r="C4714" t="str">
            <v/>
          </cell>
          <cell r="D4714" t="str">
            <v>ARY WIBAWA</v>
          </cell>
          <cell r="E4714" t="str">
            <v/>
          </cell>
          <cell r="F4714" t="str">
            <v>SE</v>
          </cell>
          <cell r="G4714" t="str">
            <v>KULON PROGO</v>
          </cell>
          <cell r="H4714" t="str">
            <v>17 - 07 - 1977</v>
          </cell>
          <cell r="I4714" t="str">
            <v>III/a</v>
          </cell>
          <cell r="J4714" t="str">
            <v>01 - 04 - 2009</v>
          </cell>
          <cell r="K4714" t="str">
            <v>01 - 01 - 2011</v>
          </cell>
          <cell r="L4714" t="str">
            <v>L</v>
          </cell>
          <cell r="M4714" t="str">
            <v>III/c</v>
          </cell>
          <cell r="N4714" t="str">
            <v>01 - 04 - 2016</v>
          </cell>
          <cell r="O4714" t="str">
            <v>11</v>
          </cell>
          <cell r="P4714" t="str">
            <v>6</v>
          </cell>
          <cell r="Q4714" t="str">
            <v>41</v>
          </cell>
          <cell r="R4714" t="str">
            <v>11 - 01 - 2017</v>
          </cell>
          <cell r="S4714" t="str">
            <v>Kepala Sub Bagian Umum Dan Program</v>
          </cell>
          <cell r="T4714" t="str">
            <v/>
          </cell>
          <cell r="U4714" t="str">
            <v/>
          </cell>
          <cell r="V4714" t="str">
            <v/>
          </cell>
          <cell r="W4714" t="str">
            <v>Sub Bagian Umum Dan Program</v>
          </cell>
          <cell r="X4714" t="str">
            <v>Badan Penelitian Dan Pengembangan</v>
          </cell>
          <cell r="Y4714" t="str">
            <v>S-1 EKONOMI AKUNTANSI</v>
          </cell>
          <cell r="Z4714" t="str">
            <v>31-12-2003</v>
          </cell>
          <cell r="AA4714" t="str">
            <v>Aktif</v>
          </cell>
          <cell r="AB4714" t="str">
            <v>PNS Daerah Kab./Kota yang bekerja pada Kab./Kota</v>
          </cell>
          <cell r="AC4714" t="str">
            <v>Pemerintah Kab. Tolitoli</v>
          </cell>
          <cell r="AD4714" t="str">
            <v>Pemerintah Kab. Tolitoli</v>
          </cell>
        </row>
        <row r="4715">
          <cell r="A4715">
            <v>4713</v>
          </cell>
          <cell r="B4715" t="str">
            <v>196206061982032011</v>
          </cell>
          <cell r="C4715" t="str">
            <v>010149484</v>
          </cell>
          <cell r="D4715" t="str">
            <v>SATRIA</v>
          </cell>
          <cell r="E4715" t="str">
            <v/>
          </cell>
          <cell r="F4715" t="str">
            <v/>
          </cell>
          <cell r="G4715" t="str">
            <v>BUNOBOGU</v>
          </cell>
          <cell r="H4715" t="str">
            <v>06 - 06 - 1962</v>
          </cell>
          <cell r="I4715" t="str">
            <v>II/a</v>
          </cell>
          <cell r="J4715" t="str">
            <v>01 - 03 - 1982</v>
          </cell>
          <cell r="K4715" t="str">
            <v>01 - 10 - 1983</v>
          </cell>
          <cell r="L4715" t="str">
            <v>P</v>
          </cell>
          <cell r="M4715" t="str">
            <v>III/d</v>
          </cell>
          <cell r="N4715" t="str">
            <v>01 - 10 - 2005</v>
          </cell>
          <cell r="O4715" t="str">
            <v>14</v>
          </cell>
          <cell r="P4715" t="str">
            <v>4</v>
          </cell>
          <cell r="Q4715" t="str">
            <v>41</v>
          </cell>
          <cell r="R4715" t="str">
            <v>11 - 01 - 2017</v>
          </cell>
          <cell r="S4715" t="str">
            <v>Kepala Seksi Inovasi Pelayanan</v>
          </cell>
          <cell r="T4715" t="str">
            <v/>
          </cell>
          <cell r="U4715" t="str">
            <v/>
          </cell>
          <cell r="V4715" t="str">
            <v/>
          </cell>
          <cell r="W4715" t="str">
            <v>Seksi Inovasi Pelayanan</v>
          </cell>
          <cell r="X4715" t="str">
            <v>Dinas Kependudukan Dan Pencatatan Sipil</v>
          </cell>
          <cell r="Y4715" t="str">
            <v>SMA A.2/BIOLOGI</v>
          </cell>
          <cell r="Z4715" t="str">
            <v>31-12-1981</v>
          </cell>
          <cell r="AA4715" t="str">
            <v>Aktif</v>
          </cell>
          <cell r="AB4715" t="str">
            <v>PNS Daerah Kab./Kota yang bekerja pada Kab./Kota</v>
          </cell>
          <cell r="AC4715" t="str">
            <v>Pemerintah Kab. Tolitoli</v>
          </cell>
          <cell r="AD4715" t="str">
            <v>Pemerintah Kab. Tolitoli</v>
          </cell>
        </row>
        <row r="4716">
          <cell r="A4716">
            <v>4714</v>
          </cell>
          <cell r="B4716" t="str">
            <v>198804162007011003</v>
          </cell>
          <cell r="C4716" t="str">
            <v>010273256</v>
          </cell>
          <cell r="D4716" t="str">
            <v>MOHAMMAD GAZALI</v>
          </cell>
          <cell r="E4716" t="str">
            <v/>
          </cell>
          <cell r="F4716" t="str">
            <v>S.IP</v>
          </cell>
          <cell r="G4716" t="str">
            <v>TOLITOLI</v>
          </cell>
          <cell r="H4716" t="str">
            <v>16 - 04 - 1988</v>
          </cell>
          <cell r="I4716" t="str">
            <v>II/a</v>
          </cell>
          <cell r="J4716" t="str">
            <v>01 - 01 - 2007</v>
          </cell>
          <cell r="K4716" t="str">
            <v>01 - 05 - 2008</v>
          </cell>
          <cell r="L4716" t="str">
            <v>L</v>
          </cell>
          <cell r="M4716" t="str">
            <v>III/c</v>
          </cell>
          <cell r="N4716" t="str">
            <v>01 - 10 - 2017</v>
          </cell>
          <cell r="O4716" t="str">
            <v>8</v>
          </cell>
          <cell r="P4716" t="str">
            <v>9</v>
          </cell>
          <cell r="Q4716" t="str">
            <v>41</v>
          </cell>
          <cell r="R4716" t="str">
            <v>02 - 05 - 2018</v>
          </cell>
          <cell r="S4716" t="str">
            <v>Kepala Sub Bidang Pengembangan Karier</v>
          </cell>
          <cell r="T4716" t="str">
            <v/>
          </cell>
          <cell r="U4716" t="str">
            <v/>
          </cell>
          <cell r="V4716" t="str">
            <v/>
          </cell>
          <cell r="W4716" t="str">
            <v>Sub Bidang Pengembangan Karier</v>
          </cell>
          <cell r="X4716" t="str">
            <v>Badan Kepegawaian Dan Pengembangan Sumber Daya Manusia</v>
          </cell>
          <cell r="Y4716" t="str">
            <v>S-1 IPDN</v>
          </cell>
          <cell r="Z4716" t="str">
            <v>31-12-2009</v>
          </cell>
          <cell r="AA4716" t="str">
            <v>Aktif</v>
          </cell>
          <cell r="AB4716" t="str">
            <v>PNS Pusat yang bekerja pada Departemen/Lembaga</v>
          </cell>
          <cell r="AC4716" t="str">
            <v>Pemerintah Kab. Tolitoli</v>
          </cell>
          <cell r="AD4716" t="str">
            <v>Pemerintah Kab. Tolitoli</v>
          </cell>
        </row>
        <row r="4717">
          <cell r="A4717">
            <v>4715</v>
          </cell>
          <cell r="B4717" t="str">
            <v>196205071993032005</v>
          </cell>
          <cell r="C4717" t="str">
            <v>570011257</v>
          </cell>
          <cell r="D4717" t="str">
            <v>SENIWATI AHADA</v>
          </cell>
          <cell r="E4717" t="str">
            <v/>
          </cell>
          <cell r="F4717" t="str">
            <v>B.Sc</v>
          </cell>
          <cell r="G4717" t="str">
            <v>MANADO</v>
          </cell>
          <cell r="H4717" t="str">
            <v>07 - 05 - 1962</v>
          </cell>
          <cell r="I4717" t="str">
            <v>II/b</v>
          </cell>
          <cell r="J4717" t="str">
            <v>01 - 03 - 1993</v>
          </cell>
          <cell r="K4717" t="str">
            <v>01 - 02 - 1996</v>
          </cell>
          <cell r="L4717" t="str">
            <v>P</v>
          </cell>
          <cell r="M4717" t="str">
            <v>III/d</v>
          </cell>
          <cell r="N4717" t="str">
            <v>01 - 10 - 2014</v>
          </cell>
          <cell r="O4717" t="str">
            <v>19</v>
          </cell>
          <cell r="P4717" t="str">
            <v>7</v>
          </cell>
          <cell r="Q4717" t="str">
            <v>41</v>
          </cell>
          <cell r="R4717" t="str">
            <v>11 - 01 - 2017</v>
          </cell>
          <cell r="S4717" t="str">
            <v>Kepala Sub Bagian Umum Dan Program</v>
          </cell>
          <cell r="T4717" t="str">
            <v/>
          </cell>
          <cell r="U4717" t="str">
            <v/>
          </cell>
          <cell r="V4717" t="str">
            <v/>
          </cell>
          <cell r="W4717" t="str">
            <v>Sub Bagian Umum Dan Program</v>
          </cell>
          <cell r="X4717" t="str">
            <v>Dinas Pengendalian Penduduk Dan Keluarga Berencana</v>
          </cell>
          <cell r="Y4717" t="str">
            <v>D-III SARJANA MUDA</v>
          </cell>
          <cell r="Z4717" t="str">
            <v/>
          </cell>
          <cell r="AA4717" t="str">
            <v>Aktif</v>
          </cell>
          <cell r="AB4717" t="str">
            <v>PNS Daerah Kab./Kota yang bekerja pada Kab./Kota</v>
          </cell>
          <cell r="AC4717" t="str">
            <v>Pemerintah Kab. Tolitoli</v>
          </cell>
          <cell r="AD4717" t="str">
            <v>Pemerintah Kab. Tolitoli</v>
          </cell>
        </row>
        <row r="4718">
          <cell r="A4718">
            <v>4716</v>
          </cell>
          <cell r="B4718" t="str">
            <v>197105272003121002</v>
          </cell>
          <cell r="C4718" t="str">
            <v>570015637</v>
          </cell>
          <cell r="D4718" t="str">
            <v>JEFFRI</v>
          </cell>
          <cell r="E4718" t="str">
            <v/>
          </cell>
          <cell r="F4718" t="str">
            <v>S.Sos</v>
          </cell>
          <cell r="G4718" t="str">
            <v>TOLITOLI</v>
          </cell>
          <cell r="H4718" t="str">
            <v>27 - 05 - 1971</v>
          </cell>
          <cell r="I4718" t="str">
            <v>II/a</v>
          </cell>
          <cell r="J4718" t="str">
            <v>01 - 12 - 2003</v>
          </cell>
          <cell r="K4718" t="str">
            <v>01 - 03 - 2005</v>
          </cell>
          <cell r="L4718" t="str">
            <v>L</v>
          </cell>
          <cell r="M4718" t="str">
            <v>III/d</v>
          </cell>
          <cell r="N4718" t="str">
            <v>01 - 04 - 2017</v>
          </cell>
          <cell r="O4718" t="str">
            <v>10</v>
          </cell>
          <cell r="P4718" t="str">
            <v>4</v>
          </cell>
          <cell r="Q4718" t="str">
            <v>41</v>
          </cell>
          <cell r="R4718" t="str">
            <v>11 - 01 - 2017</v>
          </cell>
          <cell r="S4718" t="str">
            <v>Kepala Sub Bidang Pendaftaran Dan Pengelolaan Data</v>
          </cell>
          <cell r="T4718" t="str">
            <v/>
          </cell>
          <cell r="U4718" t="str">
            <v/>
          </cell>
          <cell r="V4718" t="str">
            <v/>
          </cell>
          <cell r="W4718" t="str">
            <v>Sub Bidang Pendaftaran Dan Pengelolaan Data</v>
          </cell>
          <cell r="X4718" t="str">
            <v>Badan Keuangan Daerah</v>
          </cell>
          <cell r="Y4718" t="str">
            <v>S-1 ADMINISTRASI NEGARA</v>
          </cell>
          <cell r="Z4718" t="str">
            <v>31-12-2007</v>
          </cell>
          <cell r="AA4718" t="str">
            <v>Aktif</v>
          </cell>
          <cell r="AB4718" t="str">
            <v>PNS Daerah Kab./Kota yang bekerja pada Kab./Kota</v>
          </cell>
          <cell r="AC4718" t="str">
            <v>Pemerintah Kab. Tolitoli</v>
          </cell>
          <cell r="AD4718" t="str">
            <v>Pemerintah Kab. Tolitoli</v>
          </cell>
        </row>
        <row r="4719">
          <cell r="A4719">
            <v>4717</v>
          </cell>
          <cell r="B4719" t="str">
            <v>197806012009041001</v>
          </cell>
          <cell r="C4719" t="str">
            <v/>
          </cell>
          <cell r="D4719" t="str">
            <v>ACHDAN SEWANG</v>
          </cell>
          <cell r="E4719" t="str">
            <v/>
          </cell>
          <cell r="F4719" t="str">
            <v>S.Kom</v>
          </cell>
          <cell r="G4719" t="str">
            <v>PALOPO</v>
          </cell>
          <cell r="H4719" t="str">
            <v>01 - 06 - 1978</v>
          </cell>
          <cell r="I4719" t="str">
            <v>III/a</v>
          </cell>
          <cell r="J4719" t="str">
            <v>01 - 04 - 2009</v>
          </cell>
          <cell r="K4719" t="str">
            <v>01 - 01 - 2011</v>
          </cell>
          <cell r="L4719" t="str">
            <v>L</v>
          </cell>
          <cell r="M4719" t="str">
            <v>III/c</v>
          </cell>
          <cell r="N4719" t="str">
            <v>01 - 04 - 2016</v>
          </cell>
          <cell r="O4719" t="str">
            <v>7</v>
          </cell>
          <cell r="P4719" t="str">
            <v>0</v>
          </cell>
          <cell r="Q4719" t="str">
            <v>41</v>
          </cell>
          <cell r="R4719" t="str">
            <v>11 - 01 - 2017</v>
          </cell>
          <cell r="S4719" t="str">
            <v>Kepala Sub Bagian Umum Dan Program</v>
          </cell>
          <cell r="T4719" t="str">
            <v/>
          </cell>
          <cell r="U4719" t="str">
            <v/>
          </cell>
          <cell r="V4719" t="str">
            <v/>
          </cell>
          <cell r="W4719" t="str">
            <v>Sub Bagian Umum Dan Program</v>
          </cell>
          <cell r="X4719" t="str">
            <v>Dinas Perindustrian</v>
          </cell>
          <cell r="Y4719" t="str">
            <v>S-1 KOMPUTER TEKNIK INFORMATIKA</v>
          </cell>
          <cell r="Z4719" t="str">
            <v>31-12-2003</v>
          </cell>
          <cell r="AA4719" t="str">
            <v>Aktif</v>
          </cell>
          <cell r="AB4719" t="str">
            <v>PNS Daerah Kab./Kota yang bekerja pada Kab./Kota</v>
          </cell>
          <cell r="AC4719" t="str">
            <v>Pemerintah Kab. Tolitoli</v>
          </cell>
          <cell r="AD4719" t="str">
            <v>Pemerintah Kab. Tolitoli</v>
          </cell>
        </row>
        <row r="4720">
          <cell r="A4720">
            <v>4718</v>
          </cell>
          <cell r="B4720" t="str">
            <v>196209231985022001</v>
          </cell>
          <cell r="C4720" t="str">
            <v>160038356</v>
          </cell>
          <cell r="D4720" t="str">
            <v>ROSLIN M DARONDO</v>
          </cell>
          <cell r="E4720" t="str">
            <v/>
          </cell>
          <cell r="F4720" t="str">
            <v>S.Sos</v>
          </cell>
          <cell r="G4720" t="str">
            <v>MANADO</v>
          </cell>
          <cell r="H4720" t="str">
            <v>23 - 09 - 1962</v>
          </cell>
          <cell r="I4720" t="str">
            <v>II/a</v>
          </cell>
          <cell r="J4720" t="str">
            <v>01 - 02 - 1985</v>
          </cell>
          <cell r="K4720" t="str">
            <v>01 - 06 - 1986</v>
          </cell>
          <cell r="L4720" t="str">
            <v>P</v>
          </cell>
          <cell r="M4720" t="str">
            <v>III/d</v>
          </cell>
          <cell r="N4720" t="str">
            <v>01 - 04 - 2013</v>
          </cell>
          <cell r="O4720" t="str">
            <v>23</v>
          </cell>
          <cell r="P4720" t="str">
            <v>2</v>
          </cell>
          <cell r="Q4720" t="str">
            <v>41</v>
          </cell>
          <cell r="R4720" t="str">
            <v>11 - 01 - 2017</v>
          </cell>
          <cell r="S4720" t="str">
            <v>Kepala Sub Bagian Keuangan Dan Aset</v>
          </cell>
          <cell r="T4720" t="str">
            <v/>
          </cell>
          <cell r="U4720" t="str">
            <v/>
          </cell>
          <cell r="V4720" t="str">
            <v/>
          </cell>
          <cell r="W4720" t="str">
            <v>Sub Bagian Keuangan Dan Aset</v>
          </cell>
          <cell r="X4720" t="str">
            <v>Dinas Ketahanan Pangan Daerah</v>
          </cell>
          <cell r="Y4720" t="str">
            <v>S-1 ILMU ADMINISTRASI</v>
          </cell>
          <cell r="Z4720" t="str">
            <v>31-12-2007</v>
          </cell>
          <cell r="AA4720" t="str">
            <v>Aktif</v>
          </cell>
          <cell r="AB4720" t="str">
            <v>PNS Daerah Kab./Kota yang bekerja pada Kab./Kota</v>
          </cell>
          <cell r="AC4720" t="str">
            <v>Pemerintah Kab. Tolitoli</v>
          </cell>
          <cell r="AD4720" t="str">
            <v>Pemerintah Kab. Tolitoli</v>
          </cell>
        </row>
        <row r="4721">
          <cell r="A4721">
            <v>4719</v>
          </cell>
          <cell r="B4721" t="str">
            <v>197306082006041014</v>
          </cell>
          <cell r="C4721" t="str">
            <v>570021273</v>
          </cell>
          <cell r="D4721" t="str">
            <v>MOHAMAD RAIS</v>
          </cell>
          <cell r="E4721" t="str">
            <v/>
          </cell>
          <cell r="F4721" t="str">
            <v>SH</v>
          </cell>
          <cell r="G4721" t="str">
            <v>LINGADAN</v>
          </cell>
          <cell r="H4721" t="str">
            <v>08 - 06 - 1973</v>
          </cell>
          <cell r="I4721" t="str">
            <v>II/a</v>
          </cell>
          <cell r="J4721" t="str">
            <v>01 - 04 - 2006</v>
          </cell>
          <cell r="K4721" t="str">
            <v>01 - 10 - 2007</v>
          </cell>
          <cell r="L4721" t="str">
            <v>L</v>
          </cell>
          <cell r="M4721" t="str">
            <v>III/c</v>
          </cell>
          <cell r="N4721" t="str">
            <v>01 - 04 - 2016</v>
          </cell>
          <cell r="O4721" t="str">
            <v>14</v>
          </cell>
          <cell r="P4721" t="str">
            <v>0</v>
          </cell>
          <cell r="Q4721" t="str">
            <v>41</v>
          </cell>
          <cell r="R4721" t="str">
            <v>11 - 01 - 2017</v>
          </cell>
          <cell r="S4721" t="str">
            <v>Kepala Seksi Pengawasan</v>
          </cell>
          <cell r="T4721" t="str">
            <v/>
          </cell>
          <cell r="U4721" t="str">
            <v/>
          </cell>
          <cell r="V4721" t="str">
            <v/>
          </cell>
          <cell r="W4721" t="str">
            <v>Seksi Pengawasan</v>
          </cell>
          <cell r="X4721" t="str">
            <v>Satuan Polisi Pamong Praja</v>
          </cell>
          <cell r="Y4721" t="str">
            <v>S-1 ILMU HUKUM</v>
          </cell>
          <cell r="Z4721" t="str">
            <v>31-12-2010</v>
          </cell>
          <cell r="AA4721" t="str">
            <v>Aktif</v>
          </cell>
          <cell r="AB4721" t="str">
            <v>PNS Daerah Kab./Kota yang bekerja pada Kab./Kota</v>
          </cell>
          <cell r="AC4721" t="str">
            <v>Pemerintah Kab. Tolitoli</v>
          </cell>
          <cell r="AD4721" t="str">
            <v>Pemerintah Kab. Tolitoli</v>
          </cell>
        </row>
        <row r="4722">
          <cell r="A4722">
            <v>4720</v>
          </cell>
          <cell r="B4722" t="str">
            <v>197312312009041002</v>
          </cell>
          <cell r="C4722" t="str">
            <v/>
          </cell>
          <cell r="D4722" t="str">
            <v>NYOMAN MERTADE</v>
          </cell>
          <cell r="E4722" t="str">
            <v/>
          </cell>
          <cell r="F4722" t="str">
            <v>SE</v>
          </cell>
          <cell r="G4722" t="str">
            <v>BULELENG</v>
          </cell>
          <cell r="H4722" t="str">
            <v>31 - 12 - 1973</v>
          </cell>
          <cell r="I4722" t="str">
            <v>III/a</v>
          </cell>
          <cell r="J4722" t="str">
            <v>01 - 04 - 2009</v>
          </cell>
          <cell r="K4722" t="str">
            <v>01 - 01 - 2011</v>
          </cell>
          <cell r="L4722" t="str">
            <v>L</v>
          </cell>
          <cell r="M4722" t="str">
            <v>III/c</v>
          </cell>
          <cell r="N4722" t="str">
            <v>01 - 04 - 2017</v>
          </cell>
          <cell r="O4722" t="str">
            <v>15</v>
          </cell>
          <cell r="P4722" t="str">
            <v>3</v>
          </cell>
          <cell r="Q4722" t="str">
            <v>41</v>
          </cell>
          <cell r="R4722" t="str">
            <v>11 - 01 - 2017</v>
          </cell>
          <cell r="S4722" t="str">
            <v>Kepala Seksi Pemerintahan</v>
          </cell>
          <cell r="T4722" t="str">
            <v/>
          </cell>
          <cell r="U4722" t="str">
            <v/>
          </cell>
          <cell r="V4722" t="str">
            <v/>
          </cell>
          <cell r="W4722" t="str">
            <v>Seksi Pemerintahan</v>
          </cell>
          <cell r="X4722" t="str">
            <v>Kecamatan Lampasio</v>
          </cell>
          <cell r="Y4722" t="str">
            <v>S-1 EKONOMI DAN PEMBANGUNAN</v>
          </cell>
          <cell r="Z4722" t="str">
            <v>31-12-1997</v>
          </cell>
          <cell r="AA4722" t="str">
            <v>Aktif</v>
          </cell>
          <cell r="AB4722" t="str">
            <v>PNS Daerah Kab./Kota yang bekerja pada Kab./Kota</v>
          </cell>
          <cell r="AC4722" t="str">
            <v>Pemerintah Kab. Tolitoli</v>
          </cell>
          <cell r="AD4722" t="str">
            <v>Pemerintah Kab. Tolitoli</v>
          </cell>
        </row>
        <row r="4723">
          <cell r="A4723">
            <v>4721</v>
          </cell>
          <cell r="B4723" t="str">
            <v>197608062006041014</v>
          </cell>
          <cell r="C4723" t="str">
            <v>570021297</v>
          </cell>
          <cell r="D4723" t="str">
            <v>HENDRA ZAKARIA</v>
          </cell>
          <cell r="E4723" t="str">
            <v/>
          </cell>
          <cell r="F4723" t="str">
            <v>S.PT</v>
          </cell>
          <cell r="G4723" t="str">
            <v>MAKASSAR</v>
          </cell>
          <cell r="H4723" t="str">
            <v>06 - 08 - 1976</v>
          </cell>
          <cell r="I4723" t="str">
            <v>III/a</v>
          </cell>
          <cell r="J4723" t="str">
            <v>01 - 04 - 2006</v>
          </cell>
          <cell r="K4723" t="str">
            <v>01 - 10 - 2007</v>
          </cell>
          <cell r="L4723" t="str">
            <v>L</v>
          </cell>
          <cell r="M4723" t="str">
            <v>III/c</v>
          </cell>
          <cell r="N4723" t="str">
            <v>01 - 04 - 2014</v>
          </cell>
          <cell r="O4723" t="str">
            <v>10</v>
          </cell>
          <cell r="P4723" t="str">
            <v>1</v>
          </cell>
          <cell r="Q4723" t="str">
            <v>41</v>
          </cell>
          <cell r="R4723" t="str">
            <v>11 - 01 - 2017</v>
          </cell>
          <cell r="S4723" t="str">
            <v>Kepala Sub Bagian Keuangan Dan Aset</v>
          </cell>
          <cell r="T4723" t="str">
            <v/>
          </cell>
          <cell r="U4723" t="str">
            <v/>
          </cell>
          <cell r="V4723" t="str">
            <v/>
          </cell>
          <cell r="W4723" t="str">
            <v>Sub Bagian Keuangan Dan Aset</v>
          </cell>
          <cell r="X4723" t="str">
            <v>Dinas Perindustrian</v>
          </cell>
          <cell r="Y4723" t="str">
            <v>S-1 PETERNAKAN</v>
          </cell>
          <cell r="Z4723" t="str">
            <v>31-12-2003</v>
          </cell>
          <cell r="AA4723" t="str">
            <v>Aktif</v>
          </cell>
          <cell r="AB4723" t="str">
            <v>PNS Daerah Kab./Kota yang bekerja pada Kab./Kota</v>
          </cell>
          <cell r="AC4723" t="str">
            <v>Pemerintah Kab. Tolitoli</v>
          </cell>
          <cell r="AD4723" t="str">
            <v>Pemerintah Kab. Tolitoli</v>
          </cell>
        </row>
        <row r="4724">
          <cell r="A4724">
            <v>4722</v>
          </cell>
          <cell r="B4724" t="str">
            <v>198410142011012012</v>
          </cell>
          <cell r="C4724" t="str">
            <v/>
          </cell>
          <cell r="D4724" t="str">
            <v>INDRI</v>
          </cell>
          <cell r="E4724" t="str">
            <v/>
          </cell>
          <cell r="F4724" t="str">
            <v>SE</v>
          </cell>
          <cell r="G4724" t="str">
            <v>TOLITOLI</v>
          </cell>
          <cell r="H4724" t="str">
            <v>14 - 10 - 1984</v>
          </cell>
          <cell r="I4724" t="str">
            <v>III/a</v>
          </cell>
          <cell r="J4724" t="str">
            <v>01 - 01 - 2011</v>
          </cell>
          <cell r="K4724" t="str">
            <v>01 - 01 - 2013</v>
          </cell>
          <cell r="L4724" t="str">
            <v>P</v>
          </cell>
          <cell r="M4724" t="str">
            <v>III/b</v>
          </cell>
          <cell r="N4724" t="str">
            <v>01 - 04 - 2015</v>
          </cell>
          <cell r="O4724" t="str">
            <v>4</v>
          </cell>
          <cell r="P4724" t="str">
            <v>3</v>
          </cell>
          <cell r="Q4724" t="str">
            <v>41</v>
          </cell>
          <cell r="R4724" t="str">
            <v>02 - 05 - 2018</v>
          </cell>
          <cell r="S4724" t="str">
            <v>Kepala Sub Bagian Umum dan Kepegawaian</v>
          </cell>
          <cell r="T4724" t="str">
            <v/>
          </cell>
          <cell r="U4724" t="str">
            <v/>
          </cell>
          <cell r="V4724" t="str">
            <v/>
          </cell>
          <cell r="W4724" t="str">
            <v>Sub Bagian Umum dan Kepegawaian</v>
          </cell>
          <cell r="X4724" t="str">
            <v>Rumah Sakit Umum Daerah Mokopido</v>
          </cell>
          <cell r="Y4724" t="str">
            <v>S-1 EKONOMI AKUNTANSI</v>
          </cell>
          <cell r="Z4724" t="str">
            <v>31-12-2007</v>
          </cell>
          <cell r="AA4724" t="str">
            <v>Aktif</v>
          </cell>
          <cell r="AB4724" t="str">
            <v>PNS Daerah Kab./Kota yang bekerja pada Kab./Kota</v>
          </cell>
          <cell r="AC4724" t="str">
            <v>Pemerintah Kab. Tolitoli</v>
          </cell>
          <cell r="AD4724" t="str">
            <v>Pemerintah Kab. Tolitoli</v>
          </cell>
        </row>
        <row r="4725">
          <cell r="A4725">
            <v>4723</v>
          </cell>
          <cell r="B4725" t="str">
            <v>197108312006042018</v>
          </cell>
          <cell r="C4725" t="str">
            <v>570021263</v>
          </cell>
          <cell r="D4725" t="str">
            <v>GIYARTI PADMOSUGITO</v>
          </cell>
          <cell r="E4725" t="str">
            <v/>
          </cell>
          <cell r="F4725" t="str">
            <v>S,SOS</v>
          </cell>
          <cell r="G4725" t="str">
            <v>SEMARANG</v>
          </cell>
          <cell r="H4725" t="str">
            <v>31 - 08 - 1971</v>
          </cell>
          <cell r="I4725" t="str">
            <v>II/a</v>
          </cell>
          <cell r="J4725" t="str">
            <v>01 - 04 - 2006</v>
          </cell>
          <cell r="K4725" t="str">
            <v>01 - 10 - 2007</v>
          </cell>
          <cell r="L4725" t="str">
            <v>P</v>
          </cell>
          <cell r="M4725" t="str">
            <v>III/c</v>
          </cell>
          <cell r="N4725" t="str">
            <v>01 - 04 - 2017</v>
          </cell>
          <cell r="O4725" t="str">
            <v>21</v>
          </cell>
          <cell r="P4725" t="str">
            <v>9</v>
          </cell>
          <cell r="Q4725" t="str">
            <v>41</v>
          </cell>
          <cell r="R4725" t="str">
            <v>01 - 04 - 2017</v>
          </cell>
          <cell r="S4725" t="str">
            <v>Kepala Seksi Kemitraan Telematika</v>
          </cell>
          <cell r="T4725" t="str">
            <v/>
          </cell>
          <cell r="U4725" t="str">
            <v/>
          </cell>
          <cell r="V4725" t="str">
            <v/>
          </cell>
          <cell r="W4725" t="str">
            <v>Seksi Kemitraan Telematika</v>
          </cell>
          <cell r="X4725" t="str">
            <v>Dinas Komunikasi Dan Informatika</v>
          </cell>
          <cell r="Y4725" t="str">
            <v>S-1/STRATA SATU</v>
          </cell>
          <cell r="Z4725" t="str">
            <v>09-04-2007</v>
          </cell>
          <cell r="AA4725" t="str">
            <v>Aktif</v>
          </cell>
          <cell r="AB4725" t="str">
            <v>PNS Daerah Kab./Kota yang bekerja pada Kab./Kota</v>
          </cell>
          <cell r="AC4725" t="str">
            <v>Pemerintah Kab. Tolitoli</v>
          </cell>
          <cell r="AD4725" t="str">
            <v>Pemerintah Kab. Tolitoli</v>
          </cell>
        </row>
        <row r="4726">
          <cell r="A4726">
            <v>4724</v>
          </cell>
          <cell r="B4726" t="str">
            <v>196912211992032009</v>
          </cell>
          <cell r="C4726" t="str">
            <v>570011025</v>
          </cell>
          <cell r="D4726" t="str">
            <v>DAHLIA M MORANA</v>
          </cell>
          <cell r="E4726" t="str">
            <v/>
          </cell>
          <cell r="F4726" t="str">
            <v>S.Sos</v>
          </cell>
          <cell r="G4726" t="str">
            <v>TOLITOLI</v>
          </cell>
          <cell r="H4726" t="str">
            <v>21 - 12 - 1969</v>
          </cell>
          <cell r="I4726" t="str">
            <v>II/a</v>
          </cell>
          <cell r="J4726" t="str">
            <v>01 - 03 - 1992</v>
          </cell>
          <cell r="K4726" t="str">
            <v>01 - 01 - 1994</v>
          </cell>
          <cell r="L4726" t="str">
            <v>P</v>
          </cell>
          <cell r="M4726" t="str">
            <v>III/d</v>
          </cell>
          <cell r="N4726" t="str">
            <v>01 - 04 - 2018</v>
          </cell>
          <cell r="O4726" t="str">
            <v>21</v>
          </cell>
          <cell r="P4726" t="str">
            <v>1</v>
          </cell>
          <cell r="Q4726" t="str">
            <v>41</v>
          </cell>
          <cell r="R4726" t="str">
            <v>11 - 01 - 2017</v>
          </cell>
          <cell r="S4726" t="str">
            <v>Kepala Seksi Identifikasi, Publikasi Dan Penguatan</v>
          </cell>
          <cell r="T4726" t="str">
            <v/>
          </cell>
          <cell r="U4726" t="str">
            <v/>
          </cell>
          <cell r="V4726" t="str">
            <v/>
          </cell>
          <cell r="W4726" t="str">
            <v>Seksi Identifikasi, Publikasi Dan Penguatan</v>
          </cell>
          <cell r="X4726" t="str">
            <v>Dinas Sosial</v>
          </cell>
          <cell r="Y4726" t="str">
            <v>S-1 ADMINISTRASI NEGARA</v>
          </cell>
          <cell r="Z4726" t="str">
            <v>01-01-2009</v>
          </cell>
          <cell r="AA4726" t="str">
            <v>Aktif</v>
          </cell>
          <cell r="AB4726" t="str">
            <v>PNS Daerah Kab./Kota yang bekerja pada Kab./Kota</v>
          </cell>
          <cell r="AC4726" t="str">
            <v>Pemerintah Kab. Tolitoli</v>
          </cell>
          <cell r="AD4726" t="str">
            <v>Pemerintah Kab. Tolitoli</v>
          </cell>
        </row>
        <row r="4727">
          <cell r="A4727">
            <v>4725</v>
          </cell>
          <cell r="B4727" t="str">
            <v>196806301994031013</v>
          </cell>
          <cell r="C4727" t="str">
            <v>570011748</v>
          </cell>
          <cell r="D4727" t="str">
            <v>SARIFUDIN</v>
          </cell>
          <cell r="E4727" t="str">
            <v/>
          </cell>
          <cell r="F4727" t="str">
            <v>S.SOS</v>
          </cell>
          <cell r="G4727" t="str">
            <v>TOLITOLI</v>
          </cell>
          <cell r="H4727" t="str">
            <v>30 - 06 - 1968</v>
          </cell>
          <cell r="I4727" t="str">
            <v>II/a</v>
          </cell>
          <cell r="J4727" t="str">
            <v>01 - 03 - 1994</v>
          </cell>
          <cell r="K4727" t="str">
            <v>01 - 09 - 1995</v>
          </cell>
          <cell r="L4727" t="str">
            <v>L</v>
          </cell>
          <cell r="M4727" t="str">
            <v>III/c</v>
          </cell>
          <cell r="N4727" t="str">
            <v>01 - 10 - 2014</v>
          </cell>
          <cell r="O4727" t="str">
            <v>15</v>
          </cell>
          <cell r="P4727" t="str">
            <v>7</v>
          </cell>
          <cell r="Q4727" t="str">
            <v>41</v>
          </cell>
          <cell r="R4727" t="str">
            <v>08 - 01 - 2015</v>
          </cell>
          <cell r="S4727" t="str">
            <v>Kepala Sub Bidang Penanganan Konflik</v>
          </cell>
          <cell r="T4727" t="str">
            <v/>
          </cell>
          <cell r="U4727" t="str">
            <v/>
          </cell>
          <cell r="V4727" t="str">
            <v/>
          </cell>
          <cell r="W4727" t="str">
            <v>Sub Bidang Penanganan Konflik</v>
          </cell>
          <cell r="X4727" t="str">
            <v>Bidang Kewaspadaan</v>
          </cell>
          <cell r="Y4727" t="str">
            <v>S-1 ILMU PEMERINTAHAN</v>
          </cell>
          <cell r="Z4727" t="str">
            <v>31-12-2007</v>
          </cell>
          <cell r="AA4727" t="str">
            <v>Aktif</v>
          </cell>
          <cell r="AB4727" t="str">
            <v>PNS Daerah Kab./Kota yang bekerja pada Kab./Kota</v>
          </cell>
          <cell r="AC4727" t="str">
            <v>Pemerintah Kab. Tolitoli</v>
          </cell>
          <cell r="AD4727" t="str">
            <v>Pemerintah Kab. Tolitoli</v>
          </cell>
        </row>
        <row r="4728">
          <cell r="A4728">
            <v>4726</v>
          </cell>
          <cell r="B4728" t="str">
            <v>198009122008011007</v>
          </cell>
          <cell r="C4728" t="str">
            <v>570036086</v>
          </cell>
          <cell r="D4728" t="str">
            <v>ARMIN</v>
          </cell>
          <cell r="E4728" t="str">
            <v/>
          </cell>
          <cell r="F4728" t="str">
            <v>SH</v>
          </cell>
          <cell r="G4728" t="str">
            <v>TOLITOLI</v>
          </cell>
          <cell r="H4728" t="str">
            <v>12 - 09 - 1980</v>
          </cell>
          <cell r="I4728" t="str">
            <v>II/a</v>
          </cell>
          <cell r="J4728" t="str">
            <v>01 - 01 - 2008</v>
          </cell>
          <cell r="K4728" t="str">
            <v>01 - 12 - 2009</v>
          </cell>
          <cell r="L4728" t="str">
            <v>L</v>
          </cell>
          <cell r="M4728" t="str">
            <v>III/c</v>
          </cell>
          <cell r="N4728" t="str">
            <v>01 - 04 - 2018</v>
          </cell>
          <cell r="O4728" t="str">
            <v>9</v>
          </cell>
          <cell r="P4728" t="str">
            <v>3</v>
          </cell>
          <cell r="Q4728" t="str">
            <v>41</v>
          </cell>
          <cell r="R4728" t="str">
            <v>11 - 01 - 2017</v>
          </cell>
          <cell r="S4728" t="str">
            <v>Kepala Seksi Pembinaan Dan Evaluasi Perkembangan Desa</v>
          </cell>
          <cell r="T4728" t="str">
            <v/>
          </cell>
          <cell r="U4728" t="str">
            <v/>
          </cell>
          <cell r="V4728" t="str">
            <v/>
          </cell>
          <cell r="W4728" t="str">
            <v>Seksi Pembinaan Dan Evaluasi Perkembangan Desa</v>
          </cell>
          <cell r="X4728" t="str">
            <v>Dinas Pemberdayaan Masyarakat Dan Desa</v>
          </cell>
          <cell r="Y4728" t="str">
            <v>S-1 ILMU HUKUM</v>
          </cell>
          <cell r="Z4728" t="str">
            <v>01-01-2007</v>
          </cell>
          <cell r="AA4728" t="str">
            <v>Aktif</v>
          </cell>
          <cell r="AB4728" t="str">
            <v>PNS Daerah Kab./Kota yang bekerja pada Kab./Kota</v>
          </cell>
          <cell r="AC4728" t="str">
            <v>Pemerintah Kab. Tolitoli</v>
          </cell>
          <cell r="AD4728" t="str">
            <v>Pemerintah Kab. Tolitoli</v>
          </cell>
        </row>
        <row r="4729">
          <cell r="A4729">
            <v>4727</v>
          </cell>
          <cell r="B4729" t="str">
            <v>198310282009041001</v>
          </cell>
          <cell r="C4729" t="str">
            <v/>
          </cell>
          <cell r="D4729" t="str">
            <v>FAHRI EKA OKTORA</v>
          </cell>
          <cell r="E4729" t="str">
            <v/>
          </cell>
          <cell r="F4729" t="str">
            <v>SE.,M.Si</v>
          </cell>
          <cell r="G4729" t="str">
            <v>TOLITOLI</v>
          </cell>
          <cell r="H4729" t="str">
            <v>28 - 10 - 1983</v>
          </cell>
          <cell r="I4729" t="str">
            <v>III/b</v>
          </cell>
          <cell r="J4729" t="str">
            <v>01 - 04 - 2009</v>
          </cell>
          <cell r="K4729" t="str">
            <v>01 - 01 - 2011</v>
          </cell>
          <cell r="L4729" t="str">
            <v>L</v>
          </cell>
          <cell r="M4729" t="str">
            <v>III/d</v>
          </cell>
          <cell r="N4729" t="str">
            <v>01 - 04 - 2017</v>
          </cell>
          <cell r="O4729" t="str">
            <v>8</v>
          </cell>
          <cell r="P4729" t="str">
            <v>0</v>
          </cell>
          <cell r="Q4729" t="str">
            <v>41</v>
          </cell>
          <cell r="R4729" t="str">
            <v>11 - 01 - 2017</v>
          </cell>
          <cell r="S4729" t="str">
            <v>Kepala Sub Bidang Pelaporan Dan Evaluasi Pelaksanaan APBD</v>
          </cell>
          <cell r="T4729" t="str">
            <v/>
          </cell>
          <cell r="U4729" t="str">
            <v/>
          </cell>
          <cell r="V4729" t="str">
            <v/>
          </cell>
          <cell r="W4729" t="str">
            <v>Sub Bidang Pelaporan Dan Evaluasi Pelaksanaan APBD</v>
          </cell>
          <cell r="X4729" t="str">
            <v>Badan Keuangan Daerah</v>
          </cell>
          <cell r="Y4729" t="str">
            <v>S-2 PENGELOLAAN SUMBER DAYA PEMBANGUNAN</v>
          </cell>
          <cell r="Z4729" t="str">
            <v>31-12-2007</v>
          </cell>
          <cell r="AA4729" t="str">
            <v>Aktif</v>
          </cell>
          <cell r="AB4729" t="str">
            <v>PNS Daerah Kab./Kota yang bekerja pada Kab./Kota</v>
          </cell>
          <cell r="AC4729" t="str">
            <v>Pemerintah Kab. Tolitoli</v>
          </cell>
          <cell r="AD4729" t="str">
            <v>Pemerintah Kab. Tolitoli</v>
          </cell>
        </row>
        <row r="4730">
          <cell r="A4730">
            <v>4728</v>
          </cell>
          <cell r="B4730" t="str">
            <v>197612232005012011</v>
          </cell>
          <cell r="C4730" t="str">
            <v>570017381</v>
          </cell>
          <cell r="D4730" t="str">
            <v>DEWI MURNIATY</v>
          </cell>
          <cell r="E4730" t="str">
            <v/>
          </cell>
          <cell r="F4730" t="str">
            <v>S.Psi. M.Si</v>
          </cell>
          <cell r="G4730" t="str">
            <v>TOLITOLI</v>
          </cell>
          <cell r="H4730" t="str">
            <v>23 - 12 - 1976</v>
          </cell>
          <cell r="I4730" t="str">
            <v>III/a</v>
          </cell>
          <cell r="J4730" t="str">
            <v>01 - 01 - 2005</v>
          </cell>
          <cell r="K4730" t="str">
            <v>01 - 03 - 2006</v>
          </cell>
          <cell r="L4730" t="str">
            <v>P</v>
          </cell>
          <cell r="M4730" t="str">
            <v>III/d</v>
          </cell>
          <cell r="N4730" t="str">
            <v>01 - 10 - 2016</v>
          </cell>
          <cell r="O4730" t="str">
            <v>11</v>
          </cell>
          <cell r="P4730" t="str">
            <v>9</v>
          </cell>
          <cell r="Q4730" t="str">
            <v>41</v>
          </cell>
          <cell r="R4730" t="str">
            <v>11 - 01 - 2017</v>
          </cell>
          <cell r="S4730" t="str">
            <v>Kepala Seksi Kurikulum</v>
          </cell>
          <cell r="T4730" t="str">
            <v/>
          </cell>
          <cell r="U4730" t="str">
            <v/>
          </cell>
          <cell r="V4730" t="str">
            <v/>
          </cell>
          <cell r="W4730" t="str">
            <v>Seksi Kurikulum</v>
          </cell>
          <cell r="X4730" t="str">
            <v>Dinas Pendidikan Dan Kebudayaan</v>
          </cell>
          <cell r="Y4730" t="str">
            <v>S-2 PSIKOLOGI</v>
          </cell>
          <cell r="Z4730" t="str">
            <v>31-12-2009</v>
          </cell>
          <cell r="AA4730" t="str">
            <v>Aktif</v>
          </cell>
          <cell r="AB4730" t="str">
            <v>PNS Daerah Kab./Kota yang bekerja pada Kab./Kota</v>
          </cell>
          <cell r="AC4730" t="str">
            <v>Pemerintah Kab. Tolitoli</v>
          </cell>
          <cell r="AD4730" t="str">
            <v>Pemerintah Kab. Tolitoli</v>
          </cell>
        </row>
        <row r="4731">
          <cell r="A4731">
            <v>4729</v>
          </cell>
          <cell r="B4731" t="str">
            <v>197402062009042002</v>
          </cell>
          <cell r="C4731" t="str">
            <v/>
          </cell>
          <cell r="D4731" t="str">
            <v>ASNANI</v>
          </cell>
          <cell r="E4731" t="str">
            <v/>
          </cell>
          <cell r="F4731" t="str">
            <v>SH</v>
          </cell>
          <cell r="G4731" t="str">
            <v>SONI</v>
          </cell>
          <cell r="H4731" t="str">
            <v>06 - 02 - 1974</v>
          </cell>
          <cell r="I4731" t="str">
            <v>III/a</v>
          </cell>
          <cell r="J4731" t="str">
            <v>01 - 04 - 2009</v>
          </cell>
          <cell r="K4731" t="str">
            <v>01 - 01 - 2011</v>
          </cell>
          <cell r="L4731" t="str">
            <v>P</v>
          </cell>
          <cell r="M4731" t="str">
            <v>III/c</v>
          </cell>
          <cell r="N4731" t="str">
            <v>01 - 10 - 2014</v>
          </cell>
          <cell r="O4731" t="str">
            <v>6</v>
          </cell>
          <cell r="P4731" t="str">
            <v>7</v>
          </cell>
          <cell r="Q4731" t="str">
            <v>41</v>
          </cell>
          <cell r="R4731" t="str">
            <v>02 - 05 - 2018</v>
          </cell>
          <cell r="S4731" t="str">
            <v>Kepala Sub Bidang Rehabilitasi</v>
          </cell>
          <cell r="T4731" t="str">
            <v/>
          </cell>
          <cell r="U4731" t="str">
            <v/>
          </cell>
          <cell r="V4731" t="str">
            <v/>
          </cell>
          <cell r="W4731" t="str">
            <v>Sub Bidang Rehabilitasi</v>
          </cell>
          <cell r="X4731" t="str">
            <v>Badan Penanggulangan Bencana Daerah</v>
          </cell>
          <cell r="Y4731" t="str">
            <v>S-1 HUKUM</v>
          </cell>
          <cell r="Z4731" t="str">
            <v>31-12-2006</v>
          </cell>
          <cell r="AA4731" t="str">
            <v>Aktif</v>
          </cell>
          <cell r="AB4731" t="str">
            <v>PNS Daerah Kab./Kota yang bekerja pada Kab./Kota</v>
          </cell>
          <cell r="AC4731" t="str">
            <v>Pemerintah Kab. Tolitoli</v>
          </cell>
          <cell r="AD4731" t="str">
            <v>Pemerintah Kab. Tolitoli</v>
          </cell>
        </row>
        <row r="4732">
          <cell r="A4732">
            <v>4730</v>
          </cell>
          <cell r="B4732" t="str">
            <v>198206072010011020</v>
          </cell>
          <cell r="C4732" t="str">
            <v/>
          </cell>
          <cell r="D4732" t="str">
            <v>ZULFIKAR</v>
          </cell>
          <cell r="E4732" t="str">
            <v/>
          </cell>
          <cell r="F4732" t="str">
            <v>SE</v>
          </cell>
          <cell r="G4732" t="str">
            <v>TOLITOLI</v>
          </cell>
          <cell r="H4732" t="str">
            <v>07 - 06 - 1982</v>
          </cell>
          <cell r="I4732" t="str">
            <v>III/a</v>
          </cell>
          <cell r="J4732" t="str">
            <v>01 - 01 - 2010</v>
          </cell>
          <cell r="K4732" t="str">
            <v>01 - 01 - 2012</v>
          </cell>
          <cell r="L4732" t="str">
            <v>L</v>
          </cell>
          <cell r="M4732" t="str">
            <v>III/c</v>
          </cell>
          <cell r="N4732" t="str">
            <v>01 - 04 - 2016</v>
          </cell>
          <cell r="O4732" t="str">
            <v>6</v>
          </cell>
          <cell r="P4732" t="str">
            <v>3</v>
          </cell>
          <cell r="Q4732" t="str">
            <v>41</v>
          </cell>
          <cell r="R4732" t="str">
            <v>02 - 05 - 2018</v>
          </cell>
          <cell r="S4732" t="str">
            <v>Kepala Sub Bagian Keuangan Dan Aset</v>
          </cell>
          <cell r="T4732" t="str">
            <v/>
          </cell>
          <cell r="U4732" t="str">
            <v/>
          </cell>
          <cell r="V4732" t="str">
            <v/>
          </cell>
          <cell r="W4732" t="str">
            <v>Sub Bagian Keuangan Dan Aset</v>
          </cell>
          <cell r="X4732" t="str">
            <v>Dinas Pariwisata</v>
          </cell>
          <cell r="Y4732" t="str">
            <v>S-1 EKONOMI</v>
          </cell>
          <cell r="Z4732" t="str">
            <v>31-12-2007</v>
          </cell>
          <cell r="AA4732" t="str">
            <v>Aktif</v>
          </cell>
          <cell r="AB4732" t="str">
            <v>PNS Daerah Kab./Kota yang bekerja pada Kab./Kota</v>
          </cell>
          <cell r="AC4732" t="str">
            <v>Pemerintah Kab. Tolitoli</v>
          </cell>
          <cell r="AD4732" t="str">
            <v>Pemerintah Kab. Tolitoli</v>
          </cell>
        </row>
        <row r="4733">
          <cell r="A4733">
            <v>4731</v>
          </cell>
          <cell r="B4733" t="str">
            <v>197303092008011011</v>
          </cell>
          <cell r="C4733" t="str">
            <v>570036085</v>
          </cell>
          <cell r="D4733" t="str">
            <v>ALIMUNIR</v>
          </cell>
          <cell r="E4733" t="str">
            <v/>
          </cell>
          <cell r="F4733" t="str">
            <v>SP</v>
          </cell>
          <cell r="G4733" t="str">
            <v>SOPPENG</v>
          </cell>
          <cell r="H4733" t="str">
            <v>09 - 03 - 1973</v>
          </cell>
          <cell r="I4733" t="str">
            <v>III/a</v>
          </cell>
          <cell r="J4733" t="str">
            <v>01 - 01 - 2008</v>
          </cell>
          <cell r="K4733" t="str">
            <v>01 - 12 - 2009</v>
          </cell>
          <cell r="L4733" t="str">
            <v>L</v>
          </cell>
          <cell r="M4733" t="str">
            <v>III/c</v>
          </cell>
          <cell r="N4733" t="str">
            <v>01 - 04 - 2016</v>
          </cell>
          <cell r="O4733" t="str">
            <v>14</v>
          </cell>
          <cell r="P4733" t="str">
            <v>3</v>
          </cell>
          <cell r="Q4733" t="str">
            <v>41</v>
          </cell>
          <cell r="R4733" t="str">
            <v>11 - 01 - 2017</v>
          </cell>
          <cell r="S4733" t="str">
            <v>Kepala Seksi Caangan Pangan</v>
          </cell>
          <cell r="T4733" t="str">
            <v/>
          </cell>
          <cell r="U4733" t="str">
            <v/>
          </cell>
          <cell r="V4733" t="str">
            <v/>
          </cell>
          <cell r="W4733" t="str">
            <v>Seksi Caangan Pangan</v>
          </cell>
          <cell r="X4733" t="str">
            <v>Dinas Ketahanan Pangan Daerah</v>
          </cell>
          <cell r="Y4733" t="str">
            <v>S-1 ILMU TANAH</v>
          </cell>
          <cell r="Z4733" t="str">
            <v>31-12-1999</v>
          </cell>
          <cell r="AA4733" t="str">
            <v>Aktif</v>
          </cell>
          <cell r="AB4733" t="str">
            <v>PNS Daerah Kab./Kota yang bekerja pada Kab./Kota</v>
          </cell>
          <cell r="AC4733" t="str">
            <v>Pemerintah Kab. Tolitoli</v>
          </cell>
          <cell r="AD4733" t="str">
            <v>Pemerintah Kab. Tolitoli</v>
          </cell>
        </row>
        <row r="4734">
          <cell r="A4734">
            <v>4732</v>
          </cell>
          <cell r="B4734" t="str">
            <v>197308132002112001</v>
          </cell>
          <cell r="C4734" t="str">
            <v>570013834</v>
          </cell>
          <cell r="D4734" t="str">
            <v>GEERTRUIDA URSULA SYSKA</v>
          </cell>
          <cell r="E4734" t="str">
            <v/>
          </cell>
          <cell r="F4734" t="str">
            <v>SH</v>
          </cell>
          <cell r="G4734" t="str">
            <v>TOLITOLI</v>
          </cell>
          <cell r="H4734" t="str">
            <v>13 - 08 - 1973</v>
          </cell>
          <cell r="I4734" t="str">
            <v>III/a</v>
          </cell>
          <cell r="J4734" t="str">
            <v>01 - 11 - 2002</v>
          </cell>
          <cell r="K4734" t="str">
            <v>01 - 11 - 2003</v>
          </cell>
          <cell r="L4734" t="str">
            <v>P</v>
          </cell>
          <cell r="M4734" t="str">
            <v>III/d</v>
          </cell>
          <cell r="N4734" t="str">
            <v>01 - 04 - 2013</v>
          </cell>
          <cell r="O4734" t="str">
            <v>11</v>
          </cell>
          <cell r="P4734" t="str">
            <v>9</v>
          </cell>
          <cell r="Q4734" t="str">
            <v>41</v>
          </cell>
          <cell r="R4734" t="str">
            <v>11 - 01 - 2017</v>
          </cell>
          <cell r="S4734" t="str">
            <v>Kepala Seksi Perkawinan Dan Perceraian</v>
          </cell>
          <cell r="T4734" t="str">
            <v/>
          </cell>
          <cell r="U4734" t="str">
            <v/>
          </cell>
          <cell r="V4734" t="str">
            <v/>
          </cell>
          <cell r="W4734" t="str">
            <v>Seksi Perkawinan Dan Perceraian</v>
          </cell>
          <cell r="X4734" t="str">
            <v>Dinas Kependudukan Dan Pencatatan Sipil</v>
          </cell>
          <cell r="Y4734" t="str">
            <v>S-1 HUKUM KEPERDATAAN</v>
          </cell>
          <cell r="Z4734" t="str">
            <v>31-12-1996</v>
          </cell>
          <cell r="AA4734" t="str">
            <v>Aktif</v>
          </cell>
          <cell r="AB4734" t="str">
            <v>PNS Daerah Kab./Kota yang bekerja pada Kab./Kota</v>
          </cell>
          <cell r="AC4734" t="str">
            <v>Pemerintah Kab. Tolitoli</v>
          </cell>
          <cell r="AD4734" t="str">
            <v>Pemerintah Kab. Tolitoli</v>
          </cell>
        </row>
        <row r="4735">
          <cell r="A4735">
            <v>4733</v>
          </cell>
          <cell r="B4735" t="str">
            <v>197704022005011013</v>
          </cell>
          <cell r="C4735" t="str">
            <v>570017382</v>
          </cell>
          <cell r="D4735" t="str">
            <v>DWICAHYADI</v>
          </cell>
          <cell r="E4735" t="str">
            <v/>
          </cell>
          <cell r="F4735" t="str">
            <v>ST</v>
          </cell>
          <cell r="G4735" t="str">
            <v>TOLITOLI</v>
          </cell>
          <cell r="H4735" t="str">
            <v>02 - 04 - 1977</v>
          </cell>
          <cell r="I4735" t="str">
            <v>II/c</v>
          </cell>
          <cell r="J4735" t="str">
            <v>01 - 01 - 2005</v>
          </cell>
          <cell r="K4735" t="str">
            <v>01 - 03 - 2006</v>
          </cell>
          <cell r="L4735" t="str">
            <v>L</v>
          </cell>
          <cell r="M4735" t="str">
            <v>III/c</v>
          </cell>
          <cell r="N4735" t="str">
            <v>01 - 04 - 2015</v>
          </cell>
          <cell r="O4735" t="str">
            <v>9</v>
          </cell>
          <cell r="P4735" t="str">
            <v>10</v>
          </cell>
          <cell r="Q4735" t="str">
            <v>41</v>
          </cell>
          <cell r="R4735" t="str">
            <v>11 - 01 - 2017</v>
          </cell>
          <cell r="S4735" t="str">
            <v>Kepala Seksi Sistem Informasi</v>
          </cell>
          <cell r="T4735" t="str">
            <v/>
          </cell>
          <cell r="U4735" t="str">
            <v/>
          </cell>
          <cell r="V4735" t="str">
            <v/>
          </cell>
          <cell r="W4735" t="str">
            <v>Seksi Sistem Informasi</v>
          </cell>
          <cell r="X4735" t="str">
            <v>Dinas Komunikasi Dan Informatika</v>
          </cell>
          <cell r="Y4735" t="str">
            <v>S-1 TEKNIK INFORMATIKA</v>
          </cell>
          <cell r="Z4735" t="str">
            <v>31-12-2006</v>
          </cell>
          <cell r="AA4735" t="str">
            <v>Aktif</v>
          </cell>
          <cell r="AB4735" t="str">
            <v>PNS Daerah Kab./Kota yang bekerja pada Kab./Kota</v>
          </cell>
          <cell r="AC4735" t="str">
            <v>Pemerintah Kab. Tolitoli</v>
          </cell>
          <cell r="AD4735" t="str">
            <v>Pemerintah Kab. Tolitoli</v>
          </cell>
        </row>
        <row r="4736">
          <cell r="A4736">
            <v>4734</v>
          </cell>
          <cell r="B4736" t="str">
            <v>197502062006041009</v>
          </cell>
          <cell r="C4736" t="str">
            <v>570021286</v>
          </cell>
          <cell r="D4736" t="str">
            <v>AMIR</v>
          </cell>
          <cell r="E4736" t="str">
            <v/>
          </cell>
          <cell r="F4736" t="str">
            <v>SE</v>
          </cell>
          <cell r="G4736" t="str">
            <v>TOLITOLI</v>
          </cell>
          <cell r="H4736" t="str">
            <v>06 - 02 - 1975</v>
          </cell>
          <cell r="I4736" t="str">
            <v>II/a</v>
          </cell>
          <cell r="J4736" t="str">
            <v>01 - 04 - 2006</v>
          </cell>
          <cell r="K4736" t="str">
            <v>01 - 10 - 2007</v>
          </cell>
          <cell r="L4736" t="str">
            <v>L</v>
          </cell>
          <cell r="M4736" t="str">
            <v>III/c</v>
          </cell>
          <cell r="N4736" t="str">
            <v>01 - 04 - 2017</v>
          </cell>
          <cell r="O4736" t="str">
            <v>15</v>
          </cell>
          <cell r="P4736" t="str">
            <v>0</v>
          </cell>
          <cell r="Q4736" t="str">
            <v>41</v>
          </cell>
          <cell r="R4736" t="str">
            <v>11 - 01 - 2017</v>
          </cell>
          <cell r="S4736" t="str">
            <v>Kepala Sub Bidang Mutasi Pegawai</v>
          </cell>
          <cell r="T4736" t="str">
            <v/>
          </cell>
          <cell r="U4736" t="str">
            <v/>
          </cell>
          <cell r="V4736" t="str">
            <v/>
          </cell>
          <cell r="W4736" t="str">
            <v>Sub Bidang Mutasi Pegawai</v>
          </cell>
          <cell r="X4736" t="str">
            <v>Badan Kepegawaian Dan Pengembangan Sumber Daya Manusia</v>
          </cell>
          <cell r="Y4736" t="str">
            <v>S-1 EKONOMI PEMBANGUNAN</v>
          </cell>
          <cell r="Z4736" t="str">
            <v>31-12-2006</v>
          </cell>
          <cell r="AA4736" t="str">
            <v>Aktif</v>
          </cell>
          <cell r="AB4736" t="str">
            <v>PNS Daerah Kab./Kota yang bekerja pada Kab./Kota</v>
          </cell>
          <cell r="AC4736" t="str">
            <v>Pemerintah Kab. Tolitoli</v>
          </cell>
          <cell r="AD4736" t="str">
            <v>Pemerintah Kab. Tolitoli</v>
          </cell>
        </row>
        <row r="4737">
          <cell r="A4737">
            <v>4735</v>
          </cell>
          <cell r="B4737" t="str">
            <v>197508252005011013</v>
          </cell>
          <cell r="C4737" t="str">
            <v>570017366</v>
          </cell>
          <cell r="D4737" t="str">
            <v>DIEDIE SUPRIJONO</v>
          </cell>
          <cell r="E4737" t="str">
            <v/>
          </cell>
          <cell r="F4737" t="str">
            <v>SP</v>
          </cell>
          <cell r="G4737" t="str">
            <v>MANADO</v>
          </cell>
          <cell r="H4737" t="str">
            <v>25 - 08 - 1975</v>
          </cell>
          <cell r="I4737" t="str">
            <v>III/a</v>
          </cell>
          <cell r="J4737" t="str">
            <v>01 - 01 - 2005</v>
          </cell>
          <cell r="K4737" t="str">
            <v>01 - 03 - 2006</v>
          </cell>
          <cell r="L4737" t="str">
            <v>L</v>
          </cell>
          <cell r="M4737" t="str">
            <v>III/d</v>
          </cell>
          <cell r="N4737" t="str">
            <v>01 - 04 - 2017</v>
          </cell>
          <cell r="O4737" t="str">
            <v>12</v>
          </cell>
          <cell r="P4737" t="str">
            <v>3</v>
          </cell>
          <cell r="Q4737" t="str">
            <v>41</v>
          </cell>
          <cell r="R4737" t="str">
            <v>08 - 01 - 2015</v>
          </cell>
          <cell r="S4737" t="str">
            <v>Kepala Seksi Perbenihan Dan Pembibitan Tanaman Perkebunan</v>
          </cell>
          <cell r="T4737" t="str">
            <v/>
          </cell>
          <cell r="U4737" t="str">
            <v/>
          </cell>
          <cell r="V4737" t="str">
            <v/>
          </cell>
          <cell r="W4737" t="str">
            <v>Seksi Perbenihan Dan Pembibitan Tanaman Perkebunan</v>
          </cell>
          <cell r="X4737" t="str">
            <v>Bidang Pengembangan Usaha Perkebunan</v>
          </cell>
          <cell r="Y4737" t="str">
            <v>S-1 PERTANIAN</v>
          </cell>
          <cell r="Z4737" t="str">
            <v>31-12-2001</v>
          </cell>
          <cell r="AA4737" t="str">
            <v>Aktif</v>
          </cell>
          <cell r="AB4737" t="str">
            <v>PNS Daerah Kab./Kota yang bekerja pada Kab./Kota</v>
          </cell>
          <cell r="AC4737" t="str">
            <v>Pemerintah Kab. Tolitoli</v>
          </cell>
          <cell r="AD4737" t="str">
            <v>Pemerintah Kab. Tolitoli</v>
          </cell>
        </row>
        <row r="4738">
          <cell r="A4738">
            <v>4736</v>
          </cell>
          <cell r="B4738" t="str">
            <v>196805121989111003</v>
          </cell>
          <cell r="C4738" t="str">
            <v>140242345</v>
          </cell>
          <cell r="D4738" t="str">
            <v>BURHAN ABDUL RASYID</v>
          </cell>
          <cell r="E4738" t="str">
            <v/>
          </cell>
          <cell r="F4738" t="str">
            <v>SE</v>
          </cell>
          <cell r="G4738" t="str">
            <v>TOLITOLI</v>
          </cell>
          <cell r="H4738" t="str">
            <v>12 - 05 - 1968</v>
          </cell>
          <cell r="I4738" t="str">
            <v>II/a</v>
          </cell>
          <cell r="J4738" t="str">
            <v>01 - 11 - 1989</v>
          </cell>
          <cell r="K4738" t="str">
            <v>01 - 04 - 1995</v>
          </cell>
          <cell r="L4738" t="str">
            <v>L</v>
          </cell>
          <cell r="M4738" t="str">
            <v>III/d</v>
          </cell>
          <cell r="N4738" t="str">
            <v>01 - 10 - 2013</v>
          </cell>
          <cell r="O4738" t="str">
            <v>18</v>
          </cell>
          <cell r="P4738" t="str">
            <v>11</v>
          </cell>
          <cell r="Q4738" t="str">
            <v>41</v>
          </cell>
          <cell r="R4738" t="str">
            <v>08 - 01 - 2015</v>
          </cell>
          <cell r="S4738" t="str">
            <v>Kepala Sub Bidang Pelayanan Medis Dan Keperawatan</v>
          </cell>
          <cell r="T4738" t="str">
            <v/>
          </cell>
          <cell r="U4738" t="str">
            <v/>
          </cell>
          <cell r="V4738" t="str">
            <v/>
          </cell>
          <cell r="W4738" t="str">
            <v>Sub Bidang Pelayanan Medis Dan Keperawatan</v>
          </cell>
          <cell r="X4738" t="str">
            <v>BIDANG PELAYANAN</v>
          </cell>
          <cell r="Y4738" t="str">
            <v>S-1 EKONOMI MANAJEMEN</v>
          </cell>
          <cell r="Z4738" t="str">
            <v>31-12-2011</v>
          </cell>
          <cell r="AA4738" t="str">
            <v>Aktif</v>
          </cell>
          <cell r="AB4738" t="str">
            <v>PNS Daerah Kab./Kota yang bekerja pada Kab./Kota</v>
          </cell>
          <cell r="AC4738" t="str">
            <v>Pemerintah Kab. Tolitoli</v>
          </cell>
          <cell r="AD4738" t="str">
            <v>Pemerintah Kab. Tolitoli</v>
          </cell>
        </row>
        <row r="4739">
          <cell r="A4739">
            <v>4737</v>
          </cell>
          <cell r="B4739" t="str">
            <v>196202151987031023</v>
          </cell>
          <cell r="C4739" t="str">
            <v>140197432</v>
          </cell>
          <cell r="D4739" t="str">
            <v>NASAR</v>
          </cell>
          <cell r="E4739" t="str">
            <v/>
          </cell>
          <cell r="F4739" t="str">
            <v>A.Md.KL</v>
          </cell>
          <cell r="G4739" t="str">
            <v>SIRENJA</v>
          </cell>
          <cell r="H4739" t="str">
            <v>15 - 02 - 1962</v>
          </cell>
          <cell r="I4739" t="str">
            <v>II/a</v>
          </cell>
          <cell r="J4739" t="str">
            <v>01 - 03 - 1987</v>
          </cell>
          <cell r="K4739" t="str">
            <v>01 - 09 - 1988</v>
          </cell>
          <cell r="L4739" t="str">
            <v>L</v>
          </cell>
          <cell r="M4739" t="str">
            <v>III/d</v>
          </cell>
          <cell r="N4739" t="str">
            <v>01 - 10 - 2011</v>
          </cell>
          <cell r="O4739" t="str">
            <v>19</v>
          </cell>
          <cell r="P4739" t="str">
            <v>7</v>
          </cell>
          <cell r="Q4739" t="str">
            <v>41</v>
          </cell>
          <cell r="R4739" t="str">
            <v>11 - 01 - 2017</v>
          </cell>
          <cell r="S4739" t="str">
            <v>Kepala UPT Puskesmas Kayulompa</v>
          </cell>
          <cell r="T4739" t="str">
            <v/>
          </cell>
          <cell r="U4739" t="str">
            <v/>
          </cell>
          <cell r="V4739" t="str">
            <v/>
          </cell>
          <cell r="W4739" t="str">
            <v>UPT Puskesmas Kayulompa</v>
          </cell>
          <cell r="X4739" t="str">
            <v>Dinas Kesehatan</v>
          </cell>
          <cell r="Y4739" t="str">
            <v>SEKOLAH PEMBANTU PENILIK HYGENE/SPPH</v>
          </cell>
          <cell r="Z4739" t="str">
            <v>31-12-1985</v>
          </cell>
          <cell r="AA4739" t="str">
            <v>Aktif</v>
          </cell>
          <cell r="AB4739" t="str">
            <v>PNS Daerah Kab./Kota yang bekerja pada Kab./Kota</v>
          </cell>
          <cell r="AC4739" t="str">
            <v>Pemerintah Kab. Tolitoli</v>
          </cell>
          <cell r="AD4739" t="str">
            <v>Pemerintah Kab. Tolitoli</v>
          </cell>
        </row>
        <row r="4740">
          <cell r="A4740">
            <v>4738</v>
          </cell>
          <cell r="B4740" t="str">
            <v>198208102008012012</v>
          </cell>
          <cell r="C4740" t="str">
            <v>570036037</v>
          </cell>
          <cell r="D4740" t="str">
            <v>ROSMA</v>
          </cell>
          <cell r="E4740" t="str">
            <v/>
          </cell>
          <cell r="F4740" t="str">
            <v>S.Pi</v>
          </cell>
          <cell r="G4740" t="str">
            <v>BILO</v>
          </cell>
          <cell r="H4740" t="str">
            <v>10 - 08 - 1982</v>
          </cell>
          <cell r="I4740" t="str">
            <v>II/a</v>
          </cell>
          <cell r="J4740" t="str">
            <v>01 - 01 - 2008</v>
          </cell>
          <cell r="K4740" t="str">
            <v>01 - 12 - 2009</v>
          </cell>
          <cell r="L4740" t="str">
            <v>P</v>
          </cell>
          <cell r="M4740" t="str">
            <v>III/c</v>
          </cell>
          <cell r="N4740" t="str">
            <v>01 - 04 - 2018</v>
          </cell>
          <cell r="O4740" t="str">
            <v>9</v>
          </cell>
          <cell r="P4740" t="str">
            <v>3</v>
          </cell>
          <cell r="Q4740" t="str">
            <v>41</v>
          </cell>
          <cell r="R4740" t="str">
            <v>11 - 01 - 2017</v>
          </cell>
          <cell r="S4740" t="str">
            <v>Kepala Seksi Pengembangan Usaha Perikanan</v>
          </cell>
          <cell r="T4740" t="str">
            <v/>
          </cell>
          <cell r="U4740" t="str">
            <v/>
          </cell>
          <cell r="V4740" t="str">
            <v/>
          </cell>
          <cell r="W4740" t="str">
            <v>Seksi Pengembangan Usaha Perikanan</v>
          </cell>
          <cell r="X4740" t="str">
            <v>Dinas Perikanan</v>
          </cell>
          <cell r="Y4740" t="str">
            <v>S-1 BUDIDAYA PERAIRAN</v>
          </cell>
          <cell r="Z4740" t="str">
            <v>01-01-2006</v>
          </cell>
          <cell r="AA4740" t="str">
            <v>Aktif</v>
          </cell>
          <cell r="AB4740" t="str">
            <v>PNS Daerah Kab./Kota yang bekerja pada Kab./Kota</v>
          </cell>
          <cell r="AC4740" t="str">
            <v>Pemerintah Kab. Tolitoli</v>
          </cell>
          <cell r="AD4740" t="str">
            <v>Pemerintah Kab. Tolitoli</v>
          </cell>
        </row>
        <row r="4741">
          <cell r="A4741">
            <v>4739</v>
          </cell>
          <cell r="B4741" t="str">
            <v>197904162008011012</v>
          </cell>
          <cell r="C4741" t="str">
            <v>570036016</v>
          </cell>
          <cell r="D4741" t="str">
            <v>MASNAWIR</v>
          </cell>
          <cell r="E4741" t="str">
            <v/>
          </cell>
          <cell r="F4741" t="str">
            <v>SH</v>
          </cell>
          <cell r="G4741" t="str">
            <v>NALU</v>
          </cell>
          <cell r="H4741" t="str">
            <v>16 - 04 - 1979</v>
          </cell>
          <cell r="I4741" t="str">
            <v>II/a</v>
          </cell>
          <cell r="J4741" t="str">
            <v>01 - 01 - 2008</v>
          </cell>
          <cell r="K4741" t="str">
            <v>01 - 12 - 2009</v>
          </cell>
          <cell r="L4741" t="str">
            <v>L</v>
          </cell>
          <cell r="M4741" t="str">
            <v>III/b</v>
          </cell>
          <cell r="N4741" t="str">
            <v>01 - 10 - 2014</v>
          </cell>
          <cell r="O4741" t="str">
            <v>5</v>
          </cell>
          <cell r="P4741" t="str">
            <v>9</v>
          </cell>
          <cell r="Q4741" t="str">
            <v>41</v>
          </cell>
          <cell r="R4741" t="str">
            <v>02 - 05 - 2018</v>
          </cell>
          <cell r="S4741" t="str">
            <v>Lurah Tambun</v>
          </cell>
          <cell r="T4741" t="str">
            <v/>
          </cell>
          <cell r="U4741" t="str">
            <v/>
          </cell>
          <cell r="V4741" t="str">
            <v/>
          </cell>
          <cell r="W4741" t="str">
            <v>Kelurahan Tambun</v>
          </cell>
          <cell r="X4741" t="str">
            <v>Pemerintah Kabupaten Tolitoli</v>
          </cell>
          <cell r="Y4741" t="str">
            <v>S-1 ILMU HUKUM</v>
          </cell>
          <cell r="Z4741" t="str">
            <v>31-12-2011</v>
          </cell>
          <cell r="AA4741" t="str">
            <v>Aktif</v>
          </cell>
          <cell r="AB4741" t="str">
            <v>PNS Daerah Kab./Kota yang bekerja pada Kab./Kota</v>
          </cell>
          <cell r="AC4741" t="str">
            <v>Pemerintah Kab. Tolitoli</v>
          </cell>
          <cell r="AD4741" t="str">
            <v>Pemerintah Kab. Tolitoli</v>
          </cell>
        </row>
        <row r="4742">
          <cell r="A4742">
            <v>4740</v>
          </cell>
          <cell r="B4742" t="str">
            <v>196506201991121003</v>
          </cell>
          <cell r="C4742" t="str">
            <v>170023555</v>
          </cell>
          <cell r="D4742" t="str">
            <v>SUKARNO</v>
          </cell>
          <cell r="E4742" t="str">
            <v/>
          </cell>
          <cell r="F4742" t="str">
            <v>S.Sos</v>
          </cell>
          <cell r="G4742" t="str">
            <v>BONDOWOSO</v>
          </cell>
          <cell r="H4742" t="str">
            <v>20 - 06 - 1965</v>
          </cell>
          <cell r="I4742" t="str">
            <v>II/a</v>
          </cell>
          <cell r="J4742" t="str">
            <v>01 - 12 - 1991</v>
          </cell>
          <cell r="K4742" t="str">
            <v>01 - 03 - 1993</v>
          </cell>
          <cell r="L4742" t="str">
            <v>L</v>
          </cell>
          <cell r="M4742" t="str">
            <v>III/d</v>
          </cell>
          <cell r="N4742" t="str">
            <v>01 - 10 - 2014</v>
          </cell>
          <cell r="O4742" t="str">
            <v>17</v>
          </cell>
          <cell r="P4742" t="str">
            <v>10</v>
          </cell>
          <cell r="Q4742" t="str">
            <v>41</v>
          </cell>
          <cell r="R4742" t="str">
            <v>11 - 01 - 2017</v>
          </cell>
          <cell r="S4742" t="str">
            <v>Kepala Sub Bagian Analisis Dan Kompetensi Jabatan</v>
          </cell>
          <cell r="T4742" t="str">
            <v/>
          </cell>
          <cell r="U4742" t="str">
            <v/>
          </cell>
          <cell r="V4742" t="str">
            <v/>
          </cell>
          <cell r="W4742" t="str">
            <v>Sub Bagian Analisis Dan Kompetensi Jabatan</v>
          </cell>
          <cell r="X4742" t="str">
            <v>Sekretariat Daerah</v>
          </cell>
          <cell r="Y4742" t="str">
            <v>S-1 ADMINISTRASI NEGARA</v>
          </cell>
          <cell r="Z4742" t="str">
            <v>31-12-2004</v>
          </cell>
          <cell r="AA4742" t="str">
            <v>Aktif</v>
          </cell>
          <cell r="AB4742" t="str">
            <v>PNS Daerah Kab./Kota yang bekerja pada Kab./Kota</v>
          </cell>
          <cell r="AC4742" t="str">
            <v>Pemerintah Kab. Tolitoli</v>
          </cell>
          <cell r="AD4742" t="str">
            <v>Pemerintah Kab. Tolitoli</v>
          </cell>
        </row>
        <row r="4743">
          <cell r="A4743">
            <v>4741</v>
          </cell>
          <cell r="B4743" t="str">
            <v>197609112002121008</v>
          </cell>
          <cell r="C4743" t="str">
            <v>570013887</v>
          </cell>
          <cell r="D4743" t="str">
            <v>HARIS</v>
          </cell>
          <cell r="E4743" t="str">
            <v/>
          </cell>
          <cell r="F4743" t="str">
            <v>A MD</v>
          </cell>
          <cell r="G4743" t="str">
            <v>TOLITOLI</v>
          </cell>
          <cell r="H4743" t="str">
            <v>11 - 09 - 1976</v>
          </cell>
          <cell r="I4743" t="str">
            <v>II/c</v>
          </cell>
          <cell r="J4743" t="str">
            <v>01 - 12 - 2002</v>
          </cell>
          <cell r="K4743" t="str">
            <v>01 - 12 - 2003</v>
          </cell>
          <cell r="L4743" t="str">
            <v>L</v>
          </cell>
          <cell r="M4743" t="str">
            <v>III/b</v>
          </cell>
          <cell r="N4743" t="str">
            <v>01 - 04 - 2015</v>
          </cell>
          <cell r="O4743" t="str">
            <v>0</v>
          </cell>
          <cell r="P4743" t="str">
            <v>0</v>
          </cell>
          <cell r="Q4743" t="str">
            <v>41</v>
          </cell>
          <cell r="R4743" t="str">
            <v>02 - 05 - 2018</v>
          </cell>
          <cell r="S4743" t="str">
            <v>Kepala Seksi Fasilitasi Penempatan Transmigrasi</v>
          </cell>
          <cell r="T4743" t="str">
            <v/>
          </cell>
          <cell r="U4743" t="str">
            <v/>
          </cell>
          <cell r="V4743" t="str">
            <v/>
          </cell>
          <cell r="W4743" t="str">
            <v>Seksi Fasilitasi Penempatan Transmigrasi</v>
          </cell>
          <cell r="X4743" t="str">
            <v>Dinas Transmigrasi</v>
          </cell>
          <cell r="Y4743" t="str">
            <v>D-III POLITEKNIK</v>
          </cell>
          <cell r="Z4743" t="str">
            <v>31-12-1998</v>
          </cell>
          <cell r="AA4743" t="str">
            <v>Aktif</v>
          </cell>
          <cell r="AB4743" t="str">
            <v>PNS Daerah Kab./Kota yang bekerja pada Kab./Kota</v>
          </cell>
          <cell r="AC4743" t="str">
            <v>Pemerintah Kab. Tolitoli</v>
          </cell>
          <cell r="AD4743" t="str">
            <v>Pemerintah Kab. Tolitoli</v>
          </cell>
        </row>
        <row r="4744">
          <cell r="A4744">
            <v>4742</v>
          </cell>
          <cell r="B4744" t="str">
            <v>197501132001122001</v>
          </cell>
          <cell r="C4744" t="str">
            <v>570013625</v>
          </cell>
          <cell r="D4744" t="str">
            <v>NURHAYATI ABD.RAHMAN</v>
          </cell>
          <cell r="E4744" t="str">
            <v/>
          </cell>
          <cell r="F4744" t="str">
            <v>SE</v>
          </cell>
          <cell r="G4744" t="str">
            <v>LEOK I</v>
          </cell>
          <cell r="H4744" t="str">
            <v>13 - 01 - 1975</v>
          </cell>
          <cell r="I4744" t="str">
            <v>II/a</v>
          </cell>
          <cell r="J4744" t="str">
            <v>01 - 12 - 2001</v>
          </cell>
          <cell r="K4744" t="str">
            <v>01 - 07 - 2003</v>
          </cell>
          <cell r="L4744" t="str">
            <v>P</v>
          </cell>
          <cell r="M4744" t="str">
            <v>III/c</v>
          </cell>
          <cell r="N4744" t="str">
            <v>01 - 04 - 2016</v>
          </cell>
          <cell r="O4744" t="str">
            <v>13</v>
          </cell>
          <cell r="P4744" t="str">
            <v>0</v>
          </cell>
          <cell r="Q4744" t="str">
            <v>41</v>
          </cell>
          <cell r="R4744" t="str">
            <v>11 - 01 - 2017</v>
          </cell>
          <cell r="S4744" t="str">
            <v>Kepala Sub Bidang Perbendaharaan</v>
          </cell>
          <cell r="T4744" t="str">
            <v/>
          </cell>
          <cell r="U4744" t="str">
            <v/>
          </cell>
          <cell r="V4744" t="str">
            <v/>
          </cell>
          <cell r="W4744" t="str">
            <v>Sub Bidang Perbendaharaan</v>
          </cell>
          <cell r="X4744" t="str">
            <v>Badan Keuangan Daerah</v>
          </cell>
          <cell r="Y4744" t="str">
            <v>S-1 EKONOMI MANAJEMEN</v>
          </cell>
          <cell r="Z4744" t="str">
            <v>31-12-2007</v>
          </cell>
          <cell r="AA4744" t="str">
            <v>Aktif</v>
          </cell>
          <cell r="AB4744" t="str">
            <v>PNS Daerah Kab./Kota yang bekerja pada Kab./Kota</v>
          </cell>
          <cell r="AC4744" t="str">
            <v>Pemerintah Kab. Tolitoli</v>
          </cell>
          <cell r="AD4744" t="str">
            <v>Pemerintah Kab. Tolitoli</v>
          </cell>
        </row>
        <row r="4745">
          <cell r="A4745">
            <v>4743</v>
          </cell>
          <cell r="B4745" t="str">
            <v>196307061989032012</v>
          </cell>
          <cell r="C4745" t="str">
            <v>131844631</v>
          </cell>
          <cell r="D4745" t="str">
            <v>ERNIWATI</v>
          </cell>
          <cell r="E4745" t="str">
            <v/>
          </cell>
          <cell r="F4745" t="str">
            <v/>
          </cell>
          <cell r="G4745" t="str">
            <v>MAKASSAR</v>
          </cell>
          <cell r="H4745" t="str">
            <v>06 - 07 - 1963</v>
          </cell>
          <cell r="I4745" t="str">
            <v>II/a</v>
          </cell>
          <cell r="J4745" t="str">
            <v>01 - 03 - 1989</v>
          </cell>
          <cell r="K4745" t="str">
            <v>01 - 02 - 1991</v>
          </cell>
          <cell r="L4745" t="str">
            <v>P</v>
          </cell>
          <cell r="M4745" t="str">
            <v>III/d</v>
          </cell>
          <cell r="N4745" t="str">
            <v>01 - 04 - 2017</v>
          </cell>
          <cell r="O4745" t="str">
            <v>23</v>
          </cell>
          <cell r="P4745" t="str">
            <v>1</v>
          </cell>
          <cell r="Q4745" t="str">
            <v>41</v>
          </cell>
          <cell r="R4745" t="str">
            <v>02 - 05 - 2018</v>
          </cell>
          <cell r="S4745" t="str">
            <v>Kepala Sub Bagian Umum Dan Program</v>
          </cell>
          <cell r="T4745" t="str">
            <v/>
          </cell>
          <cell r="U4745" t="str">
            <v/>
          </cell>
          <cell r="V4745" t="str">
            <v/>
          </cell>
          <cell r="W4745" t="str">
            <v>Sub Bagian Umum Dan Program</v>
          </cell>
          <cell r="X4745" t="str">
            <v>Dinas Persandian</v>
          </cell>
          <cell r="Y4745" t="str">
            <v>SMA IPA</v>
          </cell>
          <cell r="Z4745" t="str">
            <v>31-12-1982</v>
          </cell>
          <cell r="AA4745" t="str">
            <v>Aktif</v>
          </cell>
          <cell r="AB4745" t="str">
            <v>PNS Daerah Kab./Kota yang bekerja pada Kab./Kota</v>
          </cell>
          <cell r="AC4745" t="str">
            <v>Pemerintah Kab. Tolitoli</v>
          </cell>
          <cell r="AD4745" t="str">
            <v>Pemerintah Kab. Tolitoli</v>
          </cell>
        </row>
        <row r="4746">
          <cell r="A4746">
            <v>4744</v>
          </cell>
          <cell r="B4746" t="str">
            <v>197806192010012011</v>
          </cell>
          <cell r="C4746" t="str">
            <v/>
          </cell>
          <cell r="D4746" t="str">
            <v>WARDA</v>
          </cell>
          <cell r="E4746" t="str">
            <v/>
          </cell>
          <cell r="F4746" t="str">
            <v>SP</v>
          </cell>
          <cell r="G4746" t="str">
            <v>DONGGALA</v>
          </cell>
          <cell r="H4746" t="str">
            <v>19 - 06 - 1978</v>
          </cell>
          <cell r="I4746" t="str">
            <v>III/a</v>
          </cell>
          <cell r="J4746" t="str">
            <v>01 - 01 - 2010</v>
          </cell>
          <cell r="K4746" t="str">
            <v>01 - 01 - 2012</v>
          </cell>
          <cell r="L4746" t="str">
            <v>P</v>
          </cell>
          <cell r="M4746" t="str">
            <v>III/c</v>
          </cell>
          <cell r="N4746" t="str">
            <v>01 - 04 - 2016</v>
          </cell>
          <cell r="O4746" t="str">
            <v>6</v>
          </cell>
          <cell r="P4746" t="str">
            <v>3</v>
          </cell>
          <cell r="Q4746" t="str">
            <v>41</v>
          </cell>
          <cell r="R4746" t="str">
            <v>01 - 08 - 2015</v>
          </cell>
          <cell r="S4746" t="str">
            <v>Kepala Sub Bidang Pengembangan Prasarana Penyuluhan</v>
          </cell>
          <cell r="T4746" t="str">
            <v/>
          </cell>
          <cell r="U4746" t="str">
            <v/>
          </cell>
          <cell r="V4746" t="str">
            <v/>
          </cell>
          <cell r="W4746" t="str">
            <v>Sub Bidang Pengembangan Prasarana Penyuluhan</v>
          </cell>
          <cell r="X4746" t="str">
            <v>Bidang Pengembangan Sarana Prasarana Penyuluhan</v>
          </cell>
          <cell r="Y4746" t="str">
            <v>S-1 PERTANIAN AGRONOMI</v>
          </cell>
          <cell r="Z4746" t="str">
            <v>31-12-2004</v>
          </cell>
          <cell r="AA4746" t="str">
            <v>Aktif</v>
          </cell>
          <cell r="AB4746" t="str">
            <v>PNS Daerah Kab./Kota yang bekerja pada Kab./Kota</v>
          </cell>
          <cell r="AC4746" t="str">
            <v>Pemerintah Kab. Tolitoli</v>
          </cell>
          <cell r="AD4746" t="str">
            <v>Pemerintah Kab. Tolitoli</v>
          </cell>
        </row>
        <row r="4747">
          <cell r="A4747">
            <v>4745</v>
          </cell>
          <cell r="B4747" t="str">
            <v>196406011986032018</v>
          </cell>
          <cell r="C4747" t="str">
            <v>010200591</v>
          </cell>
          <cell r="D4747" t="str">
            <v>MASNA MAHKOTA</v>
          </cell>
          <cell r="E4747" t="str">
            <v/>
          </cell>
          <cell r="F4747" t="str">
            <v>S.Sos</v>
          </cell>
          <cell r="G4747" t="str">
            <v>TOLITOLI</v>
          </cell>
          <cell r="H4747" t="str">
            <v>01 - 06 - 1964</v>
          </cell>
          <cell r="I4747" t="str">
            <v>II/a</v>
          </cell>
          <cell r="J4747" t="str">
            <v>01 - 03 - 1986</v>
          </cell>
          <cell r="K4747" t="str">
            <v>01 - 03 - 1988</v>
          </cell>
          <cell r="L4747" t="str">
            <v>P</v>
          </cell>
          <cell r="M4747" t="str">
            <v>III/d</v>
          </cell>
          <cell r="N4747" t="str">
            <v>01 - 04 - 2010</v>
          </cell>
          <cell r="O4747" t="str">
            <v>19</v>
          </cell>
          <cell r="P4747" t="str">
            <v>1</v>
          </cell>
          <cell r="Q4747" t="str">
            <v>41</v>
          </cell>
          <cell r="R4747" t="str">
            <v>11 - 01 - 2017</v>
          </cell>
          <cell r="S4747" t="str">
            <v>Kepala Sub Bagian Kinerja Dan Pelayan Publik</v>
          </cell>
          <cell r="T4747" t="str">
            <v/>
          </cell>
          <cell r="U4747" t="str">
            <v/>
          </cell>
          <cell r="V4747" t="str">
            <v/>
          </cell>
          <cell r="W4747" t="str">
            <v>Sub Bagian Kinerja Dan Pelayan Publik</v>
          </cell>
          <cell r="X4747" t="str">
            <v>Sekretariat Daerah</v>
          </cell>
          <cell r="Y4747" t="str">
            <v>S-1 SOSIAL ILMU PEMERINTAHAN</v>
          </cell>
          <cell r="Z4747" t="str">
            <v>08-08-2005</v>
          </cell>
          <cell r="AA4747" t="str">
            <v>Aktif</v>
          </cell>
          <cell r="AB4747" t="str">
            <v>PNS Daerah Kab./Kota yang bekerja pada Kab./Kota</v>
          </cell>
          <cell r="AC4747" t="str">
            <v>Pemerintah Kab. Tolitoli</v>
          </cell>
          <cell r="AD4747" t="str">
            <v>Pemerintah Kab. Tolitoli</v>
          </cell>
        </row>
        <row r="4748">
          <cell r="A4748">
            <v>4746</v>
          </cell>
          <cell r="B4748" t="str">
            <v>196107261983031011</v>
          </cell>
          <cell r="C4748" t="str">
            <v>050039751</v>
          </cell>
          <cell r="D4748" t="str">
            <v>MOH NASIR</v>
          </cell>
          <cell r="E4748" t="str">
            <v/>
          </cell>
          <cell r="F4748" t="str">
            <v/>
          </cell>
          <cell r="G4748" t="str">
            <v>PALU</v>
          </cell>
          <cell r="H4748" t="str">
            <v>26 - 07 - 1961</v>
          </cell>
          <cell r="I4748" t="str">
            <v>I/b</v>
          </cell>
          <cell r="J4748" t="str">
            <v>01 - 03 - 1983</v>
          </cell>
          <cell r="K4748" t="str">
            <v>01 - 10 - 1984</v>
          </cell>
          <cell r="L4748" t="str">
            <v>L</v>
          </cell>
          <cell r="M4748" t="str">
            <v>III/d</v>
          </cell>
          <cell r="N4748" t="str">
            <v>01 - 10 - 2014</v>
          </cell>
          <cell r="O4748" t="str">
            <v>23</v>
          </cell>
          <cell r="P4748" t="str">
            <v>7</v>
          </cell>
          <cell r="Q4748" t="str">
            <v>41</v>
          </cell>
          <cell r="R4748" t="str">
            <v>11 - 01 - 2017</v>
          </cell>
          <cell r="S4748" t="str">
            <v>Kepala Seksi Olahraga Khusus</v>
          </cell>
          <cell r="T4748" t="str">
            <v/>
          </cell>
          <cell r="U4748" t="str">
            <v/>
          </cell>
          <cell r="V4748" t="str">
            <v/>
          </cell>
          <cell r="W4748" t="str">
            <v>Seksi Olahraga Khusus</v>
          </cell>
          <cell r="X4748" t="str">
            <v>Dinas Pemuda Dan Olahraga</v>
          </cell>
          <cell r="Y4748" t="str">
            <v>SMA A.3/IPS</v>
          </cell>
          <cell r="Z4748" t="str">
            <v>31-12-1989</v>
          </cell>
          <cell r="AA4748" t="str">
            <v>Aktif</v>
          </cell>
          <cell r="AB4748" t="str">
            <v>PNS Daerah Kab./Kota yang bekerja pada Kab./Kota</v>
          </cell>
          <cell r="AC4748" t="str">
            <v>Pemerintah Kab. Tolitoli</v>
          </cell>
          <cell r="AD4748" t="str">
            <v>Pemerintah Kab. Tolitoli</v>
          </cell>
        </row>
        <row r="4749">
          <cell r="A4749">
            <v>4747</v>
          </cell>
          <cell r="B4749" t="str">
            <v>196811152007012019</v>
          </cell>
          <cell r="C4749" t="str">
            <v>570028786</v>
          </cell>
          <cell r="D4749" t="str">
            <v>NURYANA</v>
          </cell>
          <cell r="E4749" t="str">
            <v/>
          </cell>
          <cell r="F4749" t="str">
            <v>SE</v>
          </cell>
          <cell r="G4749" t="str">
            <v>TOLITOLI</v>
          </cell>
          <cell r="H4749" t="str">
            <v>15 - 11 - 1968</v>
          </cell>
          <cell r="I4749" t="str">
            <v>III/a</v>
          </cell>
          <cell r="J4749" t="str">
            <v>01 - 01 - 2007</v>
          </cell>
          <cell r="K4749" t="str">
            <v>01 - 10 - 2008</v>
          </cell>
          <cell r="L4749" t="str">
            <v>P</v>
          </cell>
          <cell r="M4749" t="str">
            <v>III/d</v>
          </cell>
          <cell r="N4749" t="str">
            <v>01 - 04 - 2018</v>
          </cell>
          <cell r="O4749" t="str">
            <v>15</v>
          </cell>
          <cell r="P4749" t="str">
            <v>3</v>
          </cell>
          <cell r="Q4749" t="str">
            <v>41</v>
          </cell>
          <cell r="R4749" t="str">
            <v>11 - 01 - 2017</v>
          </cell>
          <cell r="S4749" t="str">
            <v>Kepala Seksi Penilaian Kesehatan KSP / USP Koperasi</v>
          </cell>
          <cell r="T4749" t="str">
            <v/>
          </cell>
          <cell r="U4749" t="str">
            <v/>
          </cell>
          <cell r="V4749" t="str">
            <v/>
          </cell>
          <cell r="W4749" t="str">
            <v>Seksi Penilaian Kesehatan KSP / USP Koperasi</v>
          </cell>
          <cell r="X4749" t="str">
            <v>Dinas Koperasi, Usaha Mikro, Kecil Dan Menengah</v>
          </cell>
          <cell r="Y4749" t="str">
            <v>S-1 EKONOMI MANAJEMEN</v>
          </cell>
          <cell r="Z4749" t="str">
            <v>01-01-2001</v>
          </cell>
          <cell r="AA4749" t="str">
            <v>Aktif</v>
          </cell>
          <cell r="AB4749" t="str">
            <v>PNS Daerah Kab./Kota yang bekerja pada Kab./Kota</v>
          </cell>
          <cell r="AC4749" t="str">
            <v>Pemerintah Kab. Tolitoli</v>
          </cell>
          <cell r="AD4749" t="str">
            <v>Pemerintah Kab. Tolitoli</v>
          </cell>
        </row>
        <row r="4750">
          <cell r="A4750">
            <v>4748</v>
          </cell>
          <cell r="B4750" t="str">
            <v>197507182007011012</v>
          </cell>
          <cell r="C4750" t="str">
            <v>570028856</v>
          </cell>
          <cell r="D4750" t="str">
            <v>ASNAWIR</v>
          </cell>
          <cell r="E4750" t="str">
            <v/>
          </cell>
          <cell r="F4750" t="str">
            <v>ST</v>
          </cell>
          <cell r="G4750" t="str">
            <v>TOLITOLI</v>
          </cell>
          <cell r="H4750" t="str">
            <v>18 - 07 - 1975</v>
          </cell>
          <cell r="I4750" t="str">
            <v>III/a</v>
          </cell>
          <cell r="J4750" t="str">
            <v>01 - 01 - 2007</v>
          </cell>
          <cell r="K4750" t="str">
            <v>01 - 10 - 2008</v>
          </cell>
          <cell r="L4750" t="str">
            <v>L</v>
          </cell>
          <cell r="M4750" t="str">
            <v>III/b</v>
          </cell>
          <cell r="N4750" t="str">
            <v>01 - 04 - 2015</v>
          </cell>
          <cell r="O4750" t="str">
            <v>11</v>
          </cell>
          <cell r="P4750" t="str">
            <v>3</v>
          </cell>
          <cell r="Q4750" t="str">
            <v>41</v>
          </cell>
          <cell r="R4750" t="str">
            <v>02 - 05 - 2018</v>
          </cell>
          <cell r="S4750" t="str">
            <v>Kepala Seksi Pembinaan Dan Pengembangan Usaha Perdagangan</v>
          </cell>
          <cell r="T4750" t="str">
            <v/>
          </cell>
          <cell r="U4750" t="str">
            <v/>
          </cell>
          <cell r="V4750" t="str">
            <v/>
          </cell>
          <cell r="W4750" t="str">
            <v>Seksi Pembinaan Dan Pengembangan Usaha Perdagangan</v>
          </cell>
          <cell r="X4750" t="str">
            <v>Dinas Perdagangan</v>
          </cell>
          <cell r="Y4750" t="str">
            <v>S-1 TEKNOLOGI INDUSTRI</v>
          </cell>
          <cell r="Z4750" t="str">
            <v>31-12-2003</v>
          </cell>
          <cell r="AA4750" t="str">
            <v>Aktif</v>
          </cell>
          <cell r="AB4750" t="str">
            <v>PNS Daerah Kab./Kota yang bekerja pada Kab./Kota</v>
          </cell>
          <cell r="AC4750" t="str">
            <v>Pemerintah Kab. Tolitoli</v>
          </cell>
          <cell r="AD4750" t="str">
            <v>Pemerintah Kab. Tolitoli</v>
          </cell>
        </row>
        <row r="4751">
          <cell r="A4751">
            <v>4749</v>
          </cell>
          <cell r="B4751" t="str">
            <v>196512311993032034</v>
          </cell>
          <cell r="C4751" t="str">
            <v>132061138</v>
          </cell>
          <cell r="D4751" t="str">
            <v>JUMRAH</v>
          </cell>
          <cell r="E4751" t="str">
            <v>DRA</v>
          </cell>
          <cell r="F4751" t="str">
            <v/>
          </cell>
          <cell r="G4751" t="str">
            <v>PINRANG</v>
          </cell>
          <cell r="H4751" t="str">
            <v>31 - 12 - 1965</v>
          </cell>
          <cell r="I4751" t="str">
            <v>III/a</v>
          </cell>
          <cell r="J4751" t="str">
            <v>01 - 03 - 1993</v>
          </cell>
          <cell r="K4751" t="str">
            <v>01 - 01 - 1995</v>
          </cell>
          <cell r="L4751" t="str">
            <v>P</v>
          </cell>
          <cell r="M4751" t="str">
            <v>III/d</v>
          </cell>
          <cell r="N4751" t="str">
            <v>01 - 10 - 2005</v>
          </cell>
          <cell r="O4751" t="str">
            <v>8</v>
          </cell>
          <cell r="P4751" t="str">
            <v>4</v>
          </cell>
          <cell r="Q4751" t="str">
            <v>41</v>
          </cell>
          <cell r="R4751" t="str">
            <v>11 - 01 - 2017</v>
          </cell>
          <cell r="S4751" t="str">
            <v>Kepala Seksi Pembinaan Sejarah Dan Nilai Budaya</v>
          </cell>
          <cell r="T4751" t="str">
            <v/>
          </cell>
          <cell r="U4751" t="str">
            <v/>
          </cell>
          <cell r="V4751" t="str">
            <v/>
          </cell>
          <cell r="W4751" t="str">
            <v>Seksi Pembinaan Sejarah Dan Nilai Budaya</v>
          </cell>
          <cell r="X4751" t="str">
            <v>Dinas Pendidikan Dan Kebudayaan</v>
          </cell>
          <cell r="Y4751" t="str">
            <v>S-1 PENDIDIKAN LUAR SEKOLAH</v>
          </cell>
          <cell r="Z4751" t="str">
            <v>31-12-1990</v>
          </cell>
          <cell r="AA4751" t="str">
            <v>Aktif</v>
          </cell>
          <cell r="AB4751" t="str">
            <v>PNS Daerah Kab./Kota yang bekerja pada Kab./Kota</v>
          </cell>
          <cell r="AC4751" t="str">
            <v>Pemerintah Kab. Tolitoli</v>
          </cell>
          <cell r="AD4751" t="str">
            <v>Pemerintah Kab. Tolitoli</v>
          </cell>
        </row>
        <row r="4752">
          <cell r="A4752">
            <v>4750</v>
          </cell>
          <cell r="B4752" t="str">
            <v>197101302006041012</v>
          </cell>
          <cell r="C4752" t="str">
            <v>570021339</v>
          </cell>
          <cell r="D4752" t="str">
            <v>ANDI ARIFAI</v>
          </cell>
          <cell r="E4752" t="str">
            <v/>
          </cell>
          <cell r="F4752" t="str">
            <v>SP</v>
          </cell>
          <cell r="G4752" t="str">
            <v>TOLITOLI</v>
          </cell>
          <cell r="H4752" t="str">
            <v>30 - 01 - 1971</v>
          </cell>
          <cell r="I4752" t="str">
            <v>III/a</v>
          </cell>
          <cell r="J4752" t="str">
            <v>01 - 04 - 2006</v>
          </cell>
          <cell r="K4752" t="str">
            <v>01 - 10 - 2007</v>
          </cell>
          <cell r="L4752" t="str">
            <v>L</v>
          </cell>
          <cell r="M4752" t="str">
            <v>III/d</v>
          </cell>
          <cell r="N4752" t="str">
            <v>01 - 04 - 2018</v>
          </cell>
          <cell r="O4752" t="str">
            <v>20</v>
          </cell>
          <cell r="P4752" t="str">
            <v>11</v>
          </cell>
          <cell r="Q4752" t="str">
            <v>41</v>
          </cell>
          <cell r="R4752" t="str">
            <v>11 - 01 - 2017</v>
          </cell>
          <cell r="S4752" t="str">
            <v>Kepala Sub Bagian Program</v>
          </cell>
          <cell r="T4752" t="str">
            <v/>
          </cell>
          <cell r="U4752" t="str">
            <v/>
          </cell>
          <cell r="V4752" t="str">
            <v/>
          </cell>
          <cell r="W4752" t="str">
            <v>Sub Bagian Program</v>
          </cell>
          <cell r="X4752" t="str">
            <v>Dinas Lingkungan Hidup</v>
          </cell>
          <cell r="Y4752" t="str">
            <v>S-1 BUDIDAYA PERTANIAN</v>
          </cell>
          <cell r="Z4752" t="str">
            <v>01-01-1997</v>
          </cell>
          <cell r="AA4752" t="str">
            <v>Aktif</v>
          </cell>
          <cell r="AB4752" t="str">
            <v>PNS Daerah Kab./Kota yang bekerja pada Kab./Kota</v>
          </cell>
          <cell r="AC4752" t="str">
            <v>Pemerintah Kab. Tolitoli</v>
          </cell>
          <cell r="AD4752" t="str">
            <v>Pemerintah Kab. Tolitoli</v>
          </cell>
        </row>
        <row r="4753">
          <cell r="A4753">
            <v>4751</v>
          </cell>
          <cell r="B4753" t="str">
            <v>198106132001071001</v>
          </cell>
          <cell r="C4753" t="str">
            <v>570013574</v>
          </cell>
          <cell r="D4753" t="str">
            <v>BUSTANIL</v>
          </cell>
          <cell r="E4753" t="str">
            <v/>
          </cell>
          <cell r="F4753" t="str">
            <v>SE</v>
          </cell>
          <cell r="G4753" t="str">
            <v>TOLITOLI</v>
          </cell>
          <cell r="H4753" t="str">
            <v>13 - 06 - 1981</v>
          </cell>
          <cell r="I4753" t="str">
            <v>II/a</v>
          </cell>
          <cell r="J4753" t="str">
            <v>01 - 07 - 2001</v>
          </cell>
          <cell r="K4753" t="str">
            <v>01 - 11 - 2002</v>
          </cell>
          <cell r="L4753" t="str">
            <v>L</v>
          </cell>
          <cell r="M4753" t="str">
            <v>III/d</v>
          </cell>
          <cell r="N4753" t="str">
            <v>01 - 04 - 2015</v>
          </cell>
          <cell r="O4753" t="str">
            <v>9</v>
          </cell>
          <cell r="P4753" t="str">
            <v>9</v>
          </cell>
          <cell r="Q4753" t="str">
            <v>41</v>
          </cell>
          <cell r="R4753" t="str">
            <v>28 - 01 - 2013</v>
          </cell>
          <cell r="S4753" t="str">
            <v>KEPALA SUB BAGIAN TEKNIS PEMILU DAN HUMAS</v>
          </cell>
          <cell r="T4753" t="str">
            <v/>
          </cell>
          <cell r="U4753" t="str">
            <v/>
          </cell>
          <cell r="V4753" t="str">
            <v/>
          </cell>
          <cell r="W4753" t="str">
            <v>SUB BAGIAN TEKNIS PEMILU DAN HUMAS</v>
          </cell>
          <cell r="X4753" t="str">
            <v>SEKRETARIAT KOMISI PEMILIHAN UMUM</v>
          </cell>
          <cell r="Y4753" t="str">
            <v>S-1 EKONOMI PEMBANGUNAN</v>
          </cell>
          <cell r="Z4753" t="str">
            <v>31-12-2005</v>
          </cell>
          <cell r="AA4753" t="str">
            <v>Aktif</v>
          </cell>
          <cell r="AB4753" t="str">
            <v>PNS Daerah Kab./Kota yang bekerja pada Kab./Kota</v>
          </cell>
          <cell r="AC4753" t="str">
            <v>Pemerintah Kab. Tolitoli</v>
          </cell>
          <cell r="AD4753" t="str">
            <v>Pemerintah Kab. Tolitoli</v>
          </cell>
        </row>
        <row r="4754">
          <cell r="A4754">
            <v>4752</v>
          </cell>
          <cell r="B4754" t="str">
            <v>198205152007012007</v>
          </cell>
          <cell r="C4754" t="str">
            <v>570027625</v>
          </cell>
          <cell r="D4754" t="str">
            <v>HARTUTI ARIFIN</v>
          </cell>
          <cell r="E4754" t="str">
            <v/>
          </cell>
          <cell r="F4754" t="str">
            <v>SH</v>
          </cell>
          <cell r="G4754" t="str">
            <v>BARU</v>
          </cell>
          <cell r="H4754" t="str">
            <v>15 - 05 - 1982</v>
          </cell>
          <cell r="I4754" t="str">
            <v>II/a</v>
          </cell>
          <cell r="J4754" t="str">
            <v>01 - 01 - 2007</v>
          </cell>
          <cell r="K4754" t="str">
            <v>01 - 10 - 2008</v>
          </cell>
          <cell r="L4754" t="str">
            <v>P</v>
          </cell>
          <cell r="M4754" t="str">
            <v>III/c</v>
          </cell>
          <cell r="N4754" t="str">
            <v>01 - 04 - 2016</v>
          </cell>
          <cell r="O4754" t="str">
            <v>10</v>
          </cell>
          <cell r="P4754" t="str">
            <v>3</v>
          </cell>
          <cell r="Q4754" t="str">
            <v>41</v>
          </cell>
          <cell r="R4754" t="str">
            <v>11 - 01 - 2017</v>
          </cell>
          <cell r="S4754" t="str">
            <v>Kepala Sub Bagian Keuangan Dan Aset</v>
          </cell>
          <cell r="T4754" t="str">
            <v/>
          </cell>
          <cell r="U4754" t="str">
            <v/>
          </cell>
          <cell r="V4754" t="str">
            <v/>
          </cell>
          <cell r="W4754" t="str">
            <v>Sub Bagian Keuangan Dan Aset</v>
          </cell>
          <cell r="X4754" t="str">
            <v>Dinas Penanaman Modal Dan Pelayanan Terpadu Satu Pintu</v>
          </cell>
          <cell r="Y4754" t="str">
            <v>S-1 ILMU HUKUM</v>
          </cell>
          <cell r="Z4754" t="str">
            <v>31-12-2006</v>
          </cell>
          <cell r="AA4754" t="str">
            <v>Aktif</v>
          </cell>
          <cell r="AB4754" t="str">
            <v>PNS Daerah Kab./Kota yang bekerja pada Kab./Kota</v>
          </cell>
          <cell r="AC4754" t="str">
            <v>Pemerintah Kab. Tolitoli</v>
          </cell>
          <cell r="AD4754" t="str">
            <v>Pemerintah Kab. Tolitoli</v>
          </cell>
        </row>
        <row r="4755">
          <cell r="A4755">
            <v>4753</v>
          </cell>
          <cell r="B4755" t="str">
            <v>197101102003121009</v>
          </cell>
          <cell r="C4755" t="str">
            <v>570015925</v>
          </cell>
          <cell r="D4755" t="str">
            <v>NURDIN</v>
          </cell>
          <cell r="E4755" t="str">
            <v/>
          </cell>
          <cell r="F4755" t="str">
            <v>S.Sos</v>
          </cell>
          <cell r="G4755" t="str">
            <v>TOLITOLI</v>
          </cell>
          <cell r="H4755" t="str">
            <v>10 - 01 - 1971</v>
          </cell>
          <cell r="I4755" t="str">
            <v>I/c</v>
          </cell>
          <cell r="J4755" t="str">
            <v>01 - 12 - 2003</v>
          </cell>
          <cell r="K4755" t="str">
            <v>01 - 03 - 2005</v>
          </cell>
          <cell r="L4755" t="str">
            <v>L</v>
          </cell>
          <cell r="M4755" t="str">
            <v>III/c</v>
          </cell>
          <cell r="N4755" t="str">
            <v>01 - 04 - 2018</v>
          </cell>
          <cell r="O4755" t="str">
            <v>8</v>
          </cell>
          <cell r="P4755" t="str">
            <v>5</v>
          </cell>
          <cell r="Q4755" t="str">
            <v>41</v>
          </cell>
          <cell r="R4755" t="str">
            <v>02 - 05 - 2018</v>
          </cell>
          <cell r="S4755" t="str">
            <v>Kepala UPT. LABORATORIUM LINGKUNGAN DINAS LINGKUNGAN HIDUP</v>
          </cell>
          <cell r="T4755" t="str">
            <v/>
          </cell>
          <cell r="U4755" t="str">
            <v/>
          </cell>
          <cell r="V4755" t="str">
            <v/>
          </cell>
          <cell r="W4755" t="str">
            <v>UPT. LABORATORIUM LINGKUNGAN DINAS LINGKUNGAN HIDUP</v>
          </cell>
          <cell r="X4755" t="str">
            <v>Dinas Lingkungan Hidup</v>
          </cell>
          <cell r="Y4755" t="str">
            <v>S-1 ILMU PEMERINTAHAN</v>
          </cell>
          <cell r="Z4755" t="str">
            <v>01-01-2010</v>
          </cell>
          <cell r="AA4755" t="str">
            <v>Aktif</v>
          </cell>
          <cell r="AB4755" t="str">
            <v>PNS Daerah Kab./Kota yang bekerja pada Kab./Kota</v>
          </cell>
          <cell r="AC4755" t="str">
            <v>Pemerintah Kab. Tolitoli</v>
          </cell>
          <cell r="AD4755" t="str">
            <v>Pemerintah Kab. Tolitoli</v>
          </cell>
        </row>
        <row r="4756">
          <cell r="A4756">
            <v>4754</v>
          </cell>
          <cell r="B4756" t="str">
            <v>197301092006042008</v>
          </cell>
          <cell r="C4756" t="str">
            <v>570021306</v>
          </cell>
          <cell r="D4756" t="str">
            <v>IVONE SUZANA</v>
          </cell>
          <cell r="E4756" t="str">
            <v/>
          </cell>
          <cell r="F4756" t="str">
            <v>SE</v>
          </cell>
          <cell r="G4756" t="str">
            <v>TOLITOLI</v>
          </cell>
          <cell r="H4756" t="str">
            <v>09 - 01 - 1973</v>
          </cell>
          <cell r="I4756" t="str">
            <v>III/a</v>
          </cell>
          <cell r="J4756" t="str">
            <v>01 - 04 - 2006</v>
          </cell>
          <cell r="K4756" t="str">
            <v>01 - 10 - 2007</v>
          </cell>
          <cell r="L4756" t="str">
            <v>P</v>
          </cell>
          <cell r="M4756" t="str">
            <v>III/d</v>
          </cell>
          <cell r="N4756" t="str">
            <v>01 - 10 - 2016</v>
          </cell>
          <cell r="O4756" t="str">
            <v>12</v>
          </cell>
          <cell r="P4756" t="str">
            <v>7</v>
          </cell>
          <cell r="Q4756" t="str">
            <v>41</v>
          </cell>
          <cell r="R4756" t="str">
            <v>11 - 01 - 2017</v>
          </cell>
          <cell r="S4756" t="str">
            <v>Kepala Sub Bidang Akuntansi Pendapatan Dan Aset</v>
          </cell>
          <cell r="T4756" t="str">
            <v/>
          </cell>
          <cell r="U4756" t="str">
            <v/>
          </cell>
          <cell r="V4756" t="str">
            <v/>
          </cell>
          <cell r="W4756" t="str">
            <v>Sub Bidang Akuntansi Pendapatan Dan Aset</v>
          </cell>
          <cell r="X4756" t="str">
            <v>Badan Keuangan Daerah</v>
          </cell>
          <cell r="Y4756" t="str">
            <v>S-1 EKONOMI AKUNTANSI</v>
          </cell>
          <cell r="Z4756" t="str">
            <v>31-12-2002</v>
          </cell>
          <cell r="AA4756" t="str">
            <v>Aktif</v>
          </cell>
          <cell r="AB4756" t="str">
            <v>PNS Daerah Kab./Kota yang bekerja pada Kab./Kota</v>
          </cell>
          <cell r="AC4756" t="str">
            <v>Pemerintah Kab. Tolitoli</v>
          </cell>
          <cell r="AD4756" t="str">
            <v>Pemerintah Kab. Tolitoli</v>
          </cell>
        </row>
        <row r="4757">
          <cell r="A4757">
            <v>4755</v>
          </cell>
          <cell r="B4757" t="str">
            <v>196008181982032012</v>
          </cell>
          <cell r="C4757" t="str">
            <v>010149491</v>
          </cell>
          <cell r="D4757" t="str">
            <v>SUHARNI A JUSUF</v>
          </cell>
          <cell r="E4757" t="str">
            <v/>
          </cell>
          <cell r="F4757" t="str">
            <v>SP</v>
          </cell>
          <cell r="G4757" t="str">
            <v>TOLITOLI</v>
          </cell>
          <cell r="H4757" t="str">
            <v>18 - 08 - 1960</v>
          </cell>
          <cell r="I4757" t="str">
            <v>II/a</v>
          </cell>
          <cell r="J4757" t="str">
            <v>01 - 03 - 1982</v>
          </cell>
          <cell r="K4757" t="str">
            <v>01 - 03 - 1984</v>
          </cell>
          <cell r="L4757" t="str">
            <v>P</v>
          </cell>
          <cell r="M4757" t="str">
            <v>III/d</v>
          </cell>
          <cell r="N4757" t="str">
            <v>01 - 10 - 2009</v>
          </cell>
          <cell r="O4757" t="str">
            <v>22</v>
          </cell>
          <cell r="P4757" t="str">
            <v>7</v>
          </cell>
          <cell r="Q4757" t="str">
            <v>41</v>
          </cell>
          <cell r="R4757" t="str">
            <v/>
          </cell>
          <cell r="S4757" t="str">
            <v>Kepala Seksi Pengolahan Hasil Perkebunan</v>
          </cell>
          <cell r="T4757" t="str">
            <v/>
          </cell>
          <cell r="U4757" t="str">
            <v/>
          </cell>
          <cell r="V4757" t="str">
            <v/>
          </cell>
          <cell r="W4757" t="str">
            <v>Seksi Pengolahan Hasil Perkebunan</v>
          </cell>
          <cell r="X4757" t="str">
            <v>Bidang Pengolahan Dan Pemasaran Hasil Perkebunan</v>
          </cell>
          <cell r="Y4757" t="str">
            <v>S-1 PERTANIAN</v>
          </cell>
          <cell r="Z4757" t="str">
            <v>15-09-2003</v>
          </cell>
          <cell r="AA4757" t="str">
            <v>Aktif</v>
          </cell>
          <cell r="AB4757" t="str">
            <v>PNS Daerah Kab./Kota yang bekerja pada Kab./Kota</v>
          </cell>
          <cell r="AC4757" t="str">
            <v>Pemerintah Kab. Tolitoli</v>
          </cell>
          <cell r="AD4757" t="str">
            <v>Pemerintah Kab. Tolitoli</v>
          </cell>
        </row>
        <row r="4758">
          <cell r="A4758">
            <v>4756</v>
          </cell>
          <cell r="B4758" t="str">
            <v>197504102006041016</v>
          </cell>
          <cell r="C4758" t="str">
            <v>570021334</v>
          </cell>
          <cell r="D4758" t="str">
            <v>BAHARUDIN KIDING</v>
          </cell>
          <cell r="E4758" t="str">
            <v/>
          </cell>
          <cell r="F4758" t="str">
            <v>S.HUT</v>
          </cell>
          <cell r="G4758" t="str">
            <v>BUOL</v>
          </cell>
          <cell r="H4758" t="str">
            <v>10 - 04 - 1975</v>
          </cell>
          <cell r="I4758" t="str">
            <v>III/a</v>
          </cell>
          <cell r="J4758" t="str">
            <v>01 - 04 - 2006</v>
          </cell>
          <cell r="K4758" t="str">
            <v>01 - 10 - 2007</v>
          </cell>
          <cell r="L4758" t="str">
            <v>L</v>
          </cell>
          <cell r="M4758" t="str">
            <v>III/d</v>
          </cell>
          <cell r="N4758" t="str">
            <v>01 - 04 - 2016</v>
          </cell>
          <cell r="O4758" t="str">
            <v>12</v>
          </cell>
          <cell r="P4758" t="str">
            <v>7</v>
          </cell>
          <cell r="Q4758" t="str">
            <v>41</v>
          </cell>
          <cell r="R4758" t="str">
            <v>11 - 01 - 2017</v>
          </cell>
          <cell r="S4758" t="str">
            <v>Kepala Seksi Pengelolaan Sumber Daya Alam</v>
          </cell>
          <cell r="T4758" t="str">
            <v/>
          </cell>
          <cell r="U4758" t="str">
            <v/>
          </cell>
          <cell r="V4758" t="str">
            <v/>
          </cell>
          <cell r="W4758" t="str">
            <v>Seksi Pengelolaan Sumber Daya Alam</v>
          </cell>
          <cell r="X4758" t="str">
            <v>Dinas Lingkungan Hidup</v>
          </cell>
          <cell r="Y4758" t="str">
            <v>S-1 KEHUTANAN</v>
          </cell>
          <cell r="Z4758" t="str">
            <v>31-12-2001</v>
          </cell>
          <cell r="AA4758" t="str">
            <v>Aktif</v>
          </cell>
          <cell r="AB4758" t="str">
            <v>PNS Daerah Kab./Kota yang bekerja pada Kab./Kota</v>
          </cell>
          <cell r="AC4758" t="str">
            <v>Pemerintah Kab. Tolitoli</v>
          </cell>
          <cell r="AD4758" t="str">
            <v>Pemerintah Kab. Tolitoli</v>
          </cell>
        </row>
        <row r="4759">
          <cell r="A4759">
            <v>4757</v>
          </cell>
          <cell r="B4759" t="str">
            <v>197203132010011005</v>
          </cell>
          <cell r="C4759" t="str">
            <v/>
          </cell>
          <cell r="D4759" t="str">
            <v>ARASTISMAN</v>
          </cell>
          <cell r="E4759" t="str">
            <v/>
          </cell>
          <cell r="F4759" t="str">
            <v>ST</v>
          </cell>
          <cell r="G4759" t="str">
            <v>SIDENRENG RAPPANG</v>
          </cell>
          <cell r="H4759" t="str">
            <v>13 - 03 - 1972</v>
          </cell>
          <cell r="I4759" t="str">
            <v>III/a</v>
          </cell>
          <cell r="J4759" t="str">
            <v>01 - 01 - 2010</v>
          </cell>
          <cell r="K4759" t="str">
            <v>01 - 01 - 2012</v>
          </cell>
          <cell r="L4759" t="str">
            <v>L</v>
          </cell>
          <cell r="M4759" t="str">
            <v>III/c</v>
          </cell>
          <cell r="N4759" t="str">
            <v>01 - 04 - 2016</v>
          </cell>
          <cell r="O4759" t="str">
            <v>7</v>
          </cell>
          <cell r="P4759" t="str">
            <v>9</v>
          </cell>
          <cell r="Q4759" t="str">
            <v>41</v>
          </cell>
          <cell r="R4759" t="str">
            <v>02 - 05 - 2018</v>
          </cell>
          <cell r="S4759" t="str">
            <v>Kepala UPT. LABORATORIUM PENGUJI MUTU DAN PERALATAN DINAS PEKERJAAN UMUM DAN PENATAAN RUANG</v>
          </cell>
          <cell r="T4759" t="str">
            <v/>
          </cell>
          <cell r="U4759" t="str">
            <v/>
          </cell>
          <cell r="V4759" t="str">
            <v/>
          </cell>
          <cell r="W4759" t="str">
            <v>UPT. LABORATORIUM PENGUJI MUTU DAN PERALATAN DINAS PEKERJAAN UMUM DAN PENATAAN RUANG</v>
          </cell>
          <cell r="X4759" t="str">
            <v>Dinas  Pekerjaan Umum Dan Penataan Ruang</v>
          </cell>
          <cell r="Y4759" t="str">
            <v>S-1 TEKNIK SIPIL</v>
          </cell>
          <cell r="Z4759" t="str">
            <v>31-12-2001</v>
          </cell>
          <cell r="AA4759" t="str">
            <v>Aktif</v>
          </cell>
          <cell r="AB4759" t="str">
            <v>PNS Daerah Kab./Kota yang bekerja pada Kab./Kota</v>
          </cell>
          <cell r="AC4759" t="str">
            <v>Pemerintah Kab. Tolitoli</v>
          </cell>
          <cell r="AD4759" t="str">
            <v>Pemerintah Kab. Tolitoli</v>
          </cell>
        </row>
        <row r="4760">
          <cell r="A4760">
            <v>4758</v>
          </cell>
          <cell r="B4760" t="str">
            <v>196510031991021004</v>
          </cell>
          <cell r="C4760" t="str">
            <v>050060911</v>
          </cell>
          <cell r="D4760" t="str">
            <v>OKTAVIANUS WESA</v>
          </cell>
          <cell r="E4760" t="str">
            <v/>
          </cell>
          <cell r="F4760" t="str">
            <v>SP</v>
          </cell>
          <cell r="G4760" t="str">
            <v>TAWAELI</v>
          </cell>
          <cell r="H4760" t="str">
            <v>03 - 10 - 1965</v>
          </cell>
          <cell r="I4760" t="str">
            <v>II/a</v>
          </cell>
          <cell r="J4760" t="str">
            <v>01 - 02 - 1991</v>
          </cell>
          <cell r="K4760" t="str">
            <v>01 - 03 - 1992</v>
          </cell>
          <cell r="L4760" t="str">
            <v>L</v>
          </cell>
          <cell r="M4760" t="str">
            <v>III/d</v>
          </cell>
          <cell r="N4760" t="str">
            <v>01 - 10 - 2015</v>
          </cell>
          <cell r="O4760" t="str">
            <v>19</v>
          </cell>
          <cell r="P4760" t="str">
            <v>8</v>
          </cell>
          <cell r="Q4760" t="str">
            <v>41</v>
          </cell>
          <cell r="R4760" t="str">
            <v>11 - 01 - 2017</v>
          </cell>
          <cell r="S4760" t="str">
            <v>Kepala Sub Bidang Kesiapsiagaan</v>
          </cell>
          <cell r="T4760" t="str">
            <v/>
          </cell>
          <cell r="U4760" t="str">
            <v/>
          </cell>
          <cell r="V4760" t="str">
            <v/>
          </cell>
          <cell r="W4760" t="str">
            <v>Sub Bidang Kesiapsiagaan</v>
          </cell>
          <cell r="X4760" t="str">
            <v>Badan Penanggulangan Bencana Daerah</v>
          </cell>
          <cell r="Y4760" t="str">
            <v>S-1 PERTANIAN AGROTEKNOLOGI</v>
          </cell>
          <cell r="Z4760" t="str">
            <v>10-01-2005</v>
          </cell>
          <cell r="AA4760" t="str">
            <v>Aktif</v>
          </cell>
          <cell r="AB4760" t="str">
            <v>PNS Daerah Kab./Kota yang bekerja pada Kab./Kota</v>
          </cell>
          <cell r="AC4760" t="str">
            <v>Pemerintah Kab. Tolitoli</v>
          </cell>
          <cell r="AD4760" t="str">
            <v>Pemerintah Kab. Tolitoli</v>
          </cell>
        </row>
        <row r="4761">
          <cell r="A4761">
            <v>4759</v>
          </cell>
          <cell r="B4761" t="str">
            <v>196607151987031015</v>
          </cell>
          <cell r="C4761" t="str">
            <v>140197460</v>
          </cell>
          <cell r="D4761" t="str">
            <v>DARWIS LABACA</v>
          </cell>
          <cell r="E4761" t="str">
            <v/>
          </cell>
          <cell r="F4761" t="str">
            <v/>
          </cell>
          <cell r="G4761" t="str">
            <v>SOPPENG</v>
          </cell>
          <cell r="H4761" t="str">
            <v>15 - 07 - 1966</v>
          </cell>
          <cell r="I4761" t="str">
            <v>II/a</v>
          </cell>
          <cell r="J4761" t="str">
            <v>01 - 03 - 1987</v>
          </cell>
          <cell r="K4761" t="str">
            <v>01 - 07 - 1988</v>
          </cell>
          <cell r="L4761" t="str">
            <v>L</v>
          </cell>
          <cell r="M4761" t="str">
            <v>III/d</v>
          </cell>
          <cell r="N4761" t="str">
            <v>01 - 10 - 2006</v>
          </cell>
          <cell r="O4761" t="str">
            <v>14</v>
          </cell>
          <cell r="P4761" t="str">
            <v>7</v>
          </cell>
          <cell r="Q4761" t="str">
            <v>41</v>
          </cell>
          <cell r="R4761" t="str">
            <v>11 - 01 - 2017</v>
          </cell>
          <cell r="S4761" t="str">
            <v>Kepala UPT Puskesmas Kombo</v>
          </cell>
          <cell r="T4761" t="str">
            <v/>
          </cell>
          <cell r="U4761" t="str">
            <v/>
          </cell>
          <cell r="V4761" t="str">
            <v/>
          </cell>
          <cell r="W4761" t="str">
            <v>UPT Puskesmas Kombo</v>
          </cell>
          <cell r="X4761" t="str">
            <v>Dinas Kesehatan</v>
          </cell>
          <cell r="Y4761" t="str">
            <v>SEKOLAH PERAWAT KESEHATAN</v>
          </cell>
          <cell r="Z4761" t="str">
            <v>31-12-1986</v>
          </cell>
          <cell r="AA4761" t="str">
            <v>Aktif</v>
          </cell>
          <cell r="AB4761" t="str">
            <v>PNS Daerah Kab./Kota yang bekerja pada Kab./Kota</v>
          </cell>
          <cell r="AC4761" t="str">
            <v>Pemerintah Kab. Tolitoli</v>
          </cell>
          <cell r="AD4761" t="str">
            <v>Pemerintah Kab. Tolitoli</v>
          </cell>
        </row>
        <row r="4762">
          <cell r="A4762">
            <v>4760</v>
          </cell>
          <cell r="B4762" t="str">
            <v>196504041994032003</v>
          </cell>
          <cell r="C4762" t="str">
            <v>570011612</v>
          </cell>
          <cell r="D4762" t="str">
            <v>FARIDAH MASYHUR</v>
          </cell>
          <cell r="E4762" t="str">
            <v/>
          </cell>
          <cell r="F4762" t="str">
            <v>S.SOS</v>
          </cell>
          <cell r="G4762" t="str">
            <v>TOLITOLI</v>
          </cell>
          <cell r="H4762" t="str">
            <v>04 - 04 - 1965</v>
          </cell>
          <cell r="I4762" t="str">
            <v>II/a</v>
          </cell>
          <cell r="J4762" t="str">
            <v>01 - 03 - 1994</v>
          </cell>
          <cell r="K4762" t="str">
            <v>01 - 08 - 1995</v>
          </cell>
          <cell r="L4762" t="str">
            <v>P</v>
          </cell>
          <cell r="M4762" t="str">
            <v>III/d</v>
          </cell>
          <cell r="N4762" t="str">
            <v>01 - 04 - 2013</v>
          </cell>
          <cell r="O4762" t="str">
            <v>19</v>
          </cell>
          <cell r="P4762" t="str">
            <v>5</v>
          </cell>
          <cell r="Q4762" t="str">
            <v>41</v>
          </cell>
          <cell r="R4762" t="str">
            <v>11 - 01 - 2017</v>
          </cell>
          <cell r="S4762" t="str">
            <v>Kepala Sub Bagian Keuangan Dan Aset</v>
          </cell>
          <cell r="T4762" t="str">
            <v/>
          </cell>
          <cell r="U4762" t="str">
            <v/>
          </cell>
          <cell r="V4762" t="str">
            <v/>
          </cell>
          <cell r="W4762" t="str">
            <v>Sub Bagian Keuangan Dan Aset</v>
          </cell>
          <cell r="X4762" t="str">
            <v>Dinas Perumahan Rakyat Dan Kawasan Pemukiman</v>
          </cell>
          <cell r="Y4762" t="str">
            <v>S-1 ILMU ADMINISTRASI</v>
          </cell>
          <cell r="Z4762" t="str">
            <v>31-12-2003</v>
          </cell>
          <cell r="AA4762" t="str">
            <v>Aktif</v>
          </cell>
          <cell r="AB4762" t="str">
            <v>PNS Daerah Kab./Kota yang bekerja pada Kab./Kota</v>
          </cell>
          <cell r="AC4762" t="str">
            <v>Pemerintah Kab. Tolitoli</v>
          </cell>
          <cell r="AD4762" t="str">
            <v>Pemerintah Kab. Tolitoli</v>
          </cell>
        </row>
        <row r="4763">
          <cell r="A4763">
            <v>4761</v>
          </cell>
          <cell r="B4763" t="str">
            <v>197911222010011006</v>
          </cell>
          <cell r="C4763" t="str">
            <v/>
          </cell>
          <cell r="D4763" t="str">
            <v>NOVRI CHRISTIAN  SUMOLANG</v>
          </cell>
          <cell r="E4763" t="str">
            <v/>
          </cell>
          <cell r="F4763" t="str">
            <v>ST</v>
          </cell>
          <cell r="G4763" t="str">
            <v>TOLITOLI</v>
          </cell>
          <cell r="H4763" t="str">
            <v>22 - 11 - 1979</v>
          </cell>
          <cell r="I4763" t="str">
            <v>III/a</v>
          </cell>
          <cell r="J4763" t="str">
            <v>01 - 01 - 2010</v>
          </cell>
          <cell r="K4763" t="str">
            <v>01 - 01 - 2012</v>
          </cell>
          <cell r="L4763" t="str">
            <v>L</v>
          </cell>
          <cell r="M4763" t="str">
            <v>III/c</v>
          </cell>
          <cell r="N4763" t="str">
            <v>01 - 04 - 2016</v>
          </cell>
          <cell r="O4763" t="str">
            <v>6</v>
          </cell>
          <cell r="P4763" t="str">
            <v>3</v>
          </cell>
          <cell r="Q4763" t="str">
            <v>41</v>
          </cell>
          <cell r="R4763" t="str">
            <v>11 - 01 - 2017</v>
          </cell>
          <cell r="S4763" t="str">
            <v>Kepala Sub Bidang Pajak Daerah</v>
          </cell>
          <cell r="T4763" t="str">
            <v/>
          </cell>
          <cell r="U4763" t="str">
            <v/>
          </cell>
          <cell r="V4763" t="str">
            <v/>
          </cell>
          <cell r="W4763" t="str">
            <v>Sub Bidang Pajak Daerah</v>
          </cell>
          <cell r="X4763" t="str">
            <v>Badan Keuangan Daerah</v>
          </cell>
          <cell r="Y4763" t="str">
            <v>S-1 PENDIDIKAN TEKNIK ELEKTRO</v>
          </cell>
          <cell r="Z4763" t="str">
            <v>31-12-2003</v>
          </cell>
          <cell r="AA4763" t="str">
            <v>Aktif</v>
          </cell>
          <cell r="AB4763" t="str">
            <v>PNS Daerah Kab./Kota yang bekerja pada Kab./Kota</v>
          </cell>
          <cell r="AC4763" t="str">
            <v>Pemerintah Kab. Tolitoli</v>
          </cell>
          <cell r="AD4763" t="str">
            <v>Pemerintah Kab. Tolitoli</v>
          </cell>
        </row>
        <row r="4764">
          <cell r="A4764">
            <v>4762</v>
          </cell>
          <cell r="B4764" t="str">
            <v>198104182007011007</v>
          </cell>
          <cell r="C4764" t="str">
            <v>570028827</v>
          </cell>
          <cell r="D4764" t="str">
            <v>IRWAN SATRIAWAN SUCHYAR</v>
          </cell>
          <cell r="E4764" t="str">
            <v/>
          </cell>
          <cell r="F4764" t="str">
            <v>S.Sos.</v>
          </cell>
          <cell r="G4764" t="str">
            <v>PALU</v>
          </cell>
          <cell r="H4764" t="str">
            <v>18 - 04 - 1981</v>
          </cell>
          <cell r="I4764" t="str">
            <v>II/a</v>
          </cell>
          <cell r="J4764" t="str">
            <v>01 - 01 - 2007</v>
          </cell>
          <cell r="K4764" t="str">
            <v>01 - 10 - 2008</v>
          </cell>
          <cell r="L4764" t="str">
            <v>L</v>
          </cell>
          <cell r="M4764" t="str">
            <v>III/c</v>
          </cell>
          <cell r="N4764" t="str">
            <v>01 - 10 - 2017</v>
          </cell>
          <cell r="O4764" t="str">
            <v>8</v>
          </cell>
          <cell r="P4764" t="str">
            <v>9</v>
          </cell>
          <cell r="Q4764" t="str">
            <v>41</v>
          </cell>
          <cell r="R4764" t="str">
            <v>02 - 05 - 2018</v>
          </cell>
          <cell r="S4764" t="str">
            <v>Kepala Seksi Lalulintas</v>
          </cell>
          <cell r="T4764" t="str">
            <v/>
          </cell>
          <cell r="U4764" t="str">
            <v/>
          </cell>
          <cell r="V4764" t="str">
            <v/>
          </cell>
          <cell r="W4764" t="str">
            <v>Seksi Lalulintas</v>
          </cell>
          <cell r="X4764" t="str">
            <v>Dinas Perhubungan</v>
          </cell>
          <cell r="Y4764" t="str">
            <v>S-1 ADMINISTRASI NEGARA</v>
          </cell>
          <cell r="Z4764" t="str">
            <v>31-12-2007</v>
          </cell>
          <cell r="AA4764" t="str">
            <v>Aktif</v>
          </cell>
          <cell r="AB4764" t="str">
            <v>PNS Daerah Kab./Kota yang bekerja pada Kab./Kota</v>
          </cell>
          <cell r="AC4764" t="str">
            <v>Pemerintah Kab. Tolitoli</v>
          </cell>
          <cell r="AD4764" t="str">
            <v>Pemerintah Kab. Tolitoli</v>
          </cell>
        </row>
        <row r="4765">
          <cell r="A4765">
            <v>4763</v>
          </cell>
          <cell r="B4765" t="str">
            <v>196507041986032026</v>
          </cell>
          <cell r="C4765" t="str">
            <v>010200599</v>
          </cell>
          <cell r="D4765" t="str">
            <v>RATNA</v>
          </cell>
          <cell r="E4765" t="str">
            <v/>
          </cell>
          <cell r="F4765" t="str">
            <v/>
          </cell>
          <cell r="G4765" t="str">
            <v>BUOL</v>
          </cell>
          <cell r="H4765" t="str">
            <v>04 - 07 - 1965</v>
          </cell>
          <cell r="I4765" t="str">
            <v>II/a</v>
          </cell>
          <cell r="J4765" t="str">
            <v>01 - 03 - 1986</v>
          </cell>
          <cell r="K4765" t="str">
            <v>01 - 11 - 1987</v>
          </cell>
          <cell r="L4765" t="str">
            <v>P</v>
          </cell>
          <cell r="M4765" t="str">
            <v>III/d</v>
          </cell>
          <cell r="N4765" t="str">
            <v>01 - 04 - 2014</v>
          </cell>
          <cell r="O4765" t="str">
            <v>23</v>
          </cell>
          <cell r="P4765" t="str">
            <v>1</v>
          </cell>
          <cell r="Q4765" t="str">
            <v>41</v>
          </cell>
          <cell r="R4765" t="str">
            <v>11 - 01 - 2017</v>
          </cell>
          <cell r="S4765" t="str">
            <v>Kepala Seksi Kesejahteraan Sosial</v>
          </cell>
          <cell r="T4765" t="str">
            <v/>
          </cell>
          <cell r="U4765" t="str">
            <v/>
          </cell>
          <cell r="V4765" t="str">
            <v/>
          </cell>
          <cell r="W4765" t="str">
            <v>Seksi Kesejahteraan Sosial</v>
          </cell>
          <cell r="X4765" t="str">
            <v>Kecamatan Dondo</v>
          </cell>
          <cell r="Y4765" t="str">
            <v>SMA</v>
          </cell>
          <cell r="Z4765" t="str">
            <v>31-12-1985</v>
          </cell>
          <cell r="AA4765" t="str">
            <v>Aktif</v>
          </cell>
          <cell r="AB4765" t="str">
            <v>PNS Daerah Kab./Kota yang bekerja pada Kab./Kota</v>
          </cell>
          <cell r="AC4765" t="str">
            <v>Pemerintah Kab. Tolitoli</v>
          </cell>
          <cell r="AD4765" t="str">
            <v>Pemerintah Kab. Tolitoli</v>
          </cell>
        </row>
        <row r="4766">
          <cell r="A4766">
            <v>4764</v>
          </cell>
          <cell r="B4766" t="str">
            <v>197701212008012009</v>
          </cell>
          <cell r="C4766" t="str">
            <v>570036112</v>
          </cell>
          <cell r="D4766" t="str">
            <v>NURAIDA SELLE</v>
          </cell>
          <cell r="E4766" t="str">
            <v/>
          </cell>
          <cell r="F4766" t="str">
            <v>SP</v>
          </cell>
          <cell r="G4766" t="str">
            <v>PAREPARE</v>
          </cell>
          <cell r="H4766" t="str">
            <v>21 - 01 - 1977</v>
          </cell>
          <cell r="I4766" t="str">
            <v>III/a</v>
          </cell>
          <cell r="J4766" t="str">
            <v>01 - 01 - 2008</v>
          </cell>
          <cell r="K4766" t="str">
            <v>01 - 12 - 2009</v>
          </cell>
          <cell r="L4766" t="str">
            <v>P</v>
          </cell>
          <cell r="M4766" t="str">
            <v>III/c</v>
          </cell>
          <cell r="N4766" t="str">
            <v>01 - 04 - 2016</v>
          </cell>
          <cell r="O4766" t="str">
            <v>11</v>
          </cell>
          <cell r="P4766" t="str">
            <v>3</v>
          </cell>
          <cell r="Q4766" t="str">
            <v>41</v>
          </cell>
          <cell r="R4766" t="str">
            <v>08 - 01 - 2015</v>
          </cell>
          <cell r="S4766" t="str">
            <v>Kepala Sub Bidang Kajian Dan Penerapan Teknologi</v>
          </cell>
          <cell r="T4766" t="str">
            <v/>
          </cell>
          <cell r="U4766" t="str">
            <v/>
          </cell>
          <cell r="V4766" t="str">
            <v/>
          </cell>
          <cell r="W4766" t="str">
            <v>Sub Bidang Kajian Dan Penerapan Teknologi</v>
          </cell>
          <cell r="X4766" t="str">
            <v>Bidang Kajian Teknologi Dan Informasi</v>
          </cell>
          <cell r="Y4766" t="str">
            <v>S-1 PERTANIAN AGRONOMI</v>
          </cell>
          <cell r="Z4766" t="str">
            <v>31-12-2001</v>
          </cell>
          <cell r="AA4766" t="str">
            <v>Aktif</v>
          </cell>
          <cell r="AB4766" t="str">
            <v>PNS Daerah Kab./Kota yang bekerja pada Kab./Kota</v>
          </cell>
          <cell r="AC4766" t="str">
            <v>Pemerintah Kab. Tolitoli</v>
          </cell>
          <cell r="AD4766" t="str">
            <v>Pemerintah Kab. Tolitoli</v>
          </cell>
        </row>
        <row r="4767">
          <cell r="A4767">
            <v>4765</v>
          </cell>
          <cell r="B4767" t="str">
            <v>197108042001072001</v>
          </cell>
          <cell r="C4767" t="str">
            <v>570013559</v>
          </cell>
          <cell r="D4767" t="str">
            <v>EMMA HERMAYATI</v>
          </cell>
          <cell r="E4767" t="str">
            <v/>
          </cell>
          <cell r="F4767" t="str">
            <v>SP</v>
          </cell>
          <cell r="G4767" t="str">
            <v>TOLITOLI</v>
          </cell>
          <cell r="H4767" t="str">
            <v>04 - 08 - 1971</v>
          </cell>
          <cell r="I4767" t="str">
            <v>III/a</v>
          </cell>
          <cell r="J4767" t="str">
            <v>01 - 07 - 2001</v>
          </cell>
          <cell r="K4767" t="str">
            <v>01 - 11 - 2002</v>
          </cell>
          <cell r="L4767" t="str">
            <v>P</v>
          </cell>
          <cell r="M4767" t="str">
            <v>III/d</v>
          </cell>
          <cell r="N4767" t="str">
            <v>01 - 04 - 2011</v>
          </cell>
          <cell r="O4767" t="str">
            <v>9</v>
          </cell>
          <cell r="P4767" t="str">
            <v>9</v>
          </cell>
          <cell r="Q4767" t="str">
            <v>41</v>
          </cell>
          <cell r="R4767" t="str">
            <v>11 - 01 - 2017</v>
          </cell>
          <cell r="S4767" t="str">
            <v>Kepala Seksi Perbenihan Tanaman Pangan</v>
          </cell>
          <cell r="T4767" t="str">
            <v/>
          </cell>
          <cell r="U4767" t="str">
            <v/>
          </cell>
          <cell r="V4767" t="str">
            <v/>
          </cell>
          <cell r="W4767" t="str">
            <v>Seksi Perbenihan Tanaman Pangan</v>
          </cell>
          <cell r="X4767" t="str">
            <v>Dinas Tanaman Pangan Dan Hortikultura</v>
          </cell>
          <cell r="Y4767" t="str">
            <v>S-1 PENDIDIKAN</v>
          </cell>
          <cell r="Z4767" t="str">
            <v>31-12-1996</v>
          </cell>
          <cell r="AA4767" t="str">
            <v>Aktif</v>
          </cell>
          <cell r="AB4767" t="str">
            <v>PNS Daerah Kab./Kota yang bekerja pada Kab./Kota</v>
          </cell>
          <cell r="AC4767" t="str">
            <v>Pemerintah Kab. Tolitoli</v>
          </cell>
          <cell r="AD4767" t="str">
            <v>Pemerintah Kab. Tolitoli</v>
          </cell>
        </row>
        <row r="4768">
          <cell r="A4768">
            <v>4766</v>
          </cell>
          <cell r="B4768" t="str">
            <v>197902052002111001</v>
          </cell>
          <cell r="C4768" t="str">
            <v>570013891</v>
          </cell>
          <cell r="D4768" t="str">
            <v>AHMAD</v>
          </cell>
          <cell r="E4768" t="str">
            <v/>
          </cell>
          <cell r="F4768" t="str">
            <v>S.Sos</v>
          </cell>
          <cell r="G4768" t="str">
            <v>BOKAT</v>
          </cell>
          <cell r="H4768" t="str">
            <v>05 - 02 - 1979</v>
          </cell>
          <cell r="I4768" t="str">
            <v>II/c</v>
          </cell>
          <cell r="J4768" t="str">
            <v>01 - 11 - 2002</v>
          </cell>
          <cell r="K4768" t="str">
            <v>01 - 12 - 2003</v>
          </cell>
          <cell r="L4768" t="str">
            <v>L</v>
          </cell>
          <cell r="M4768" t="str">
            <v>III/d</v>
          </cell>
          <cell r="N4768" t="str">
            <v>01 - 04 - 2016</v>
          </cell>
          <cell r="O4768" t="str">
            <v>11</v>
          </cell>
          <cell r="P4768" t="str">
            <v>5</v>
          </cell>
          <cell r="Q4768" t="str">
            <v>41</v>
          </cell>
          <cell r="R4768" t="str">
            <v>02 - 05 - 2018</v>
          </cell>
          <cell r="S4768" t="str">
            <v>Kepala Seksi Pengembangan Telematika</v>
          </cell>
          <cell r="T4768" t="str">
            <v/>
          </cell>
          <cell r="U4768" t="str">
            <v/>
          </cell>
          <cell r="V4768" t="str">
            <v/>
          </cell>
          <cell r="W4768" t="str">
            <v>Seksi Pengembangan Telematika</v>
          </cell>
          <cell r="X4768" t="str">
            <v>Dinas Komunikasi Dan Informatika</v>
          </cell>
          <cell r="Y4768" t="str">
            <v>S-1 ILMU SOSIAL POLITIK</v>
          </cell>
          <cell r="Z4768" t="str">
            <v>31-12-2006</v>
          </cell>
          <cell r="AA4768" t="str">
            <v>Aktif</v>
          </cell>
          <cell r="AB4768" t="str">
            <v>PNS Daerah Kab./Kota yang bekerja pada Kab./Kota</v>
          </cell>
          <cell r="AC4768" t="str">
            <v>Pemerintah Kab. Tolitoli</v>
          </cell>
          <cell r="AD4768" t="str">
            <v>Pemerintah Kab. Tolitoli</v>
          </cell>
        </row>
        <row r="4769">
          <cell r="A4769">
            <v>4767</v>
          </cell>
          <cell r="B4769" t="str">
            <v>196806062000031007</v>
          </cell>
          <cell r="C4769" t="str">
            <v>570012846</v>
          </cell>
          <cell r="D4769" t="str">
            <v>MUSRIADI MUSTAFA</v>
          </cell>
          <cell r="E4769" t="str">
            <v/>
          </cell>
          <cell r="F4769" t="str">
            <v>SH</v>
          </cell>
          <cell r="G4769" t="str">
            <v>DONGGALA</v>
          </cell>
          <cell r="H4769" t="str">
            <v>06 - 06 - 1968</v>
          </cell>
          <cell r="I4769" t="str">
            <v>III/a</v>
          </cell>
          <cell r="J4769" t="str">
            <v>01 - 03 - 2000</v>
          </cell>
          <cell r="K4769" t="str">
            <v>01 - 03 - 2001</v>
          </cell>
          <cell r="L4769" t="str">
            <v>L</v>
          </cell>
          <cell r="M4769" t="str">
            <v>III/d</v>
          </cell>
          <cell r="N4769" t="str">
            <v>01 - 04 - 2006</v>
          </cell>
          <cell r="O4769" t="str">
            <v>6</v>
          </cell>
          <cell r="P4769" t="str">
            <v>1</v>
          </cell>
          <cell r="Q4769" t="str">
            <v>41</v>
          </cell>
          <cell r="R4769" t="str">
            <v>11 - 01 - 2017</v>
          </cell>
          <cell r="S4769" t="str">
            <v>Kepala Sub Bidang Ketahanan Ekonomi, Sosial Dan Budaya</v>
          </cell>
          <cell r="T4769" t="str">
            <v/>
          </cell>
          <cell r="U4769" t="str">
            <v/>
          </cell>
          <cell r="V4769" t="str">
            <v/>
          </cell>
          <cell r="W4769" t="str">
            <v>Sub Bidang Ketahanan Ekonomi, Sosial Dan Budaya</v>
          </cell>
          <cell r="X4769" t="str">
            <v>Badan Kesatuan Bangsa Dan Politik</v>
          </cell>
          <cell r="Y4769" t="str">
            <v>S-1 HUKUM</v>
          </cell>
          <cell r="Z4769" t="str">
            <v>31-12-1994</v>
          </cell>
          <cell r="AA4769" t="str">
            <v>Aktif</v>
          </cell>
          <cell r="AB4769" t="str">
            <v>PNS Daerah Kab./Kota yang bekerja pada Kab./Kota</v>
          </cell>
          <cell r="AC4769" t="str">
            <v>Pemerintah Kab. Tolitoli</v>
          </cell>
          <cell r="AD4769" t="str">
            <v>Pemerintah Kab. Tolitoli</v>
          </cell>
        </row>
        <row r="4770">
          <cell r="A4770">
            <v>4768</v>
          </cell>
          <cell r="B4770" t="str">
            <v>196910192007012016</v>
          </cell>
          <cell r="C4770" t="str">
            <v>570028850</v>
          </cell>
          <cell r="D4770" t="str">
            <v>MURNIATI</v>
          </cell>
          <cell r="E4770" t="str">
            <v/>
          </cell>
          <cell r="F4770" t="str">
            <v>SP</v>
          </cell>
          <cell r="G4770" t="str">
            <v>TOLITOLI</v>
          </cell>
          <cell r="H4770" t="str">
            <v>19 - 10 - 1969</v>
          </cell>
          <cell r="I4770" t="str">
            <v>II/a</v>
          </cell>
          <cell r="J4770" t="str">
            <v>01 - 01 - 2007</v>
          </cell>
          <cell r="K4770" t="str">
            <v>01 - 10 - 2008</v>
          </cell>
          <cell r="L4770" t="str">
            <v>P</v>
          </cell>
          <cell r="M4770" t="str">
            <v>III/b</v>
          </cell>
          <cell r="N4770" t="str">
            <v>01 - 04 - 2015</v>
          </cell>
          <cell r="O4770" t="str">
            <v>10</v>
          </cell>
          <cell r="P4770" t="str">
            <v>3</v>
          </cell>
          <cell r="Q4770" t="str">
            <v>41</v>
          </cell>
          <cell r="R4770" t="str">
            <v>02 - 05 - 2018</v>
          </cell>
          <cell r="S4770" t="str">
            <v>Kepala Seksi Pengendalian Lingkungan</v>
          </cell>
          <cell r="T4770" t="str">
            <v/>
          </cell>
          <cell r="U4770" t="str">
            <v/>
          </cell>
          <cell r="V4770" t="str">
            <v/>
          </cell>
          <cell r="W4770" t="str">
            <v>Seksi Pengendalian Lingkungan</v>
          </cell>
          <cell r="X4770" t="str">
            <v>Dinas Lingkungan Hidup</v>
          </cell>
          <cell r="Y4770" t="str">
            <v>S-1 AGRIBISNIS PERTANIAN</v>
          </cell>
          <cell r="Z4770" t="str">
            <v>31-12-2010</v>
          </cell>
          <cell r="AA4770" t="str">
            <v>Aktif</v>
          </cell>
          <cell r="AB4770" t="str">
            <v>PNS Daerah Kab./Kota yang bekerja pada Kab./Kota</v>
          </cell>
          <cell r="AC4770" t="str">
            <v>Pemerintah Kab. Tolitoli</v>
          </cell>
          <cell r="AD4770" t="str">
            <v>Pemerintah Kab. Tolitoli</v>
          </cell>
        </row>
        <row r="4771">
          <cell r="A4771">
            <v>4769</v>
          </cell>
          <cell r="B4771" t="str">
            <v>197711232011011003</v>
          </cell>
          <cell r="C4771" t="str">
            <v/>
          </cell>
          <cell r="D4771" t="str">
            <v>MOHAMAD TAHIR LAMALLA</v>
          </cell>
          <cell r="E4771" t="str">
            <v/>
          </cell>
          <cell r="F4771" t="str">
            <v>ST</v>
          </cell>
          <cell r="G4771" t="str">
            <v>TOLITOLI</v>
          </cell>
          <cell r="H4771" t="str">
            <v>23 - 11 - 1977</v>
          </cell>
          <cell r="I4771" t="str">
            <v>III/a</v>
          </cell>
          <cell r="J4771" t="str">
            <v>01 - 01 - 2011</v>
          </cell>
          <cell r="K4771" t="str">
            <v>01 - 01 - 2013</v>
          </cell>
          <cell r="L4771" t="str">
            <v>L</v>
          </cell>
          <cell r="M4771" t="str">
            <v>III/b</v>
          </cell>
          <cell r="N4771" t="str">
            <v>01 - 04 - 2018</v>
          </cell>
          <cell r="O4771" t="str">
            <v>7</v>
          </cell>
          <cell r="P4771" t="str">
            <v>3</v>
          </cell>
          <cell r="Q4771" t="str">
            <v>41</v>
          </cell>
          <cell r="R4771" t="str">
            <v>11 - 01 - 2017</v>
          </cell>
          <cell r="S4771" t="str">
            <v>Kepala Seksi Pertamanan Dan Pemakaman</v>
          </cell>
          <cell r="T4771" t="str">
            <v/>
          </cell>
          <cell r="U4771" t="str">
            <v/>
          </cell>
          <cell r="V4771" t="str">
            <v/>
          </cell>
          <cell r="W4771" t="str">
            <v>Seksi Pertamanan Dan Pemakaman</v>
          </cell>
          <cell r="X4771" t="str">
            <v>Dinas Perumahan Rakyat Dan Kawasan Pemukiman</v>
          </cell>
          <cell r="Y4771" t="str">
            <v>S-1 TEKNIK ARSITEKTUR</v>
          </cell>
          <cell r="Z4771" t="str">
            <v>01-01-2004</v>
          </cell>
          <cell r="AA4771" t="str">
            <v>Aktif</v>
          </cell>
          <cell r="AB4771" t="str">
            <v>PNS Daerah Kab./Kota yang bekerja pada Kab./Kota</v>
          </cell>
          <cell r="AC4771" t="str">
            <v>Pemerintah Kab. Tolitoli</v>
          </cell>
          <cell r="AD4771" t="str">
            <v>Pemerintah Kab. Tolitoli</v>
          </cell>
        </row>
        <row r="4772">
          <cell r="A4772">
            <v>4770</v>
          </cell>
          <cell r="B4772" t="str">
            <v>196605152005012008</v>
          </cell>
          <cell r="C4772" t="str">
            <v>570017365</v>
          </cell>
          <cell r="D4772" t="str">
            <v>DEWI MASITA</v>
          </cell>
          <cell r="E4772" t="str">
            <v/>
          </cell>
          <cell r="F4772" t="str">
            <v>SP</v>
          </cell>
          <cell r="G4772" t="str">
            <v>TOLITOLI</v>
          </cell>
          <cell r="H4772" t="str">
            <v>15 - 05 - 1966</v>
          </cell>
          <cell r="I4772" t="str">
            <v>III/a</v>
          </cell>
          <cell r="J4772" t="str">
            <v>01 - 01 - 2005</v>
          </cell>
          <cell r="K4772" t="str">
            <v>01 - 03 - 2006</v>
          </cell>
          <cell r="L4772" t="str">
            <v>P</v>
          </cell>
          <cell r="M4772" t="str">
            <v>III/d</v>
          </cell>
          <cell r="N4772" t="str">
            <v>01 - 04 - 2015</v>
          </cell>
          <cell r="O4772" t="str">
            <v>14</v>
          </cell>
          <cell r="P4772" t="str">
            <v>1</v>
          </cell>
          <cell r="Q4772" t="str">
            <v>41</v>
          </cell>
          <cell r="R4772" t="str">
            <v>11 - 01 - 2017</v>
          </cell>
          <cell r="S4772" t="str">
            <v>Kepala Sub Bidang Pertanian</v>
          </cell>
          <cell r="T4772" t="str">
            <v/>
          </cell>
          <cell r="U4772" t="str">
            <v/>
          </cell>
          <cell r="V4772" t="str">
            <v/>
          </cell>
          <cell r="W4772" t="str">
            <v>Sub Bidang Pertanian</v>
          </cell>
          <cell r="X4772" t="str">
            <v>Badan Penelitian Dan Pengembangan</v>
          </cell>
          <cell r="Y4772" t="str">
            <v>S-1 PERTANIAN</v>
          </cell>
          <cell r="Z4772" t="str">
            <v>31-12-2003</v>
          </cell>
          <cell r="AA4772" t="str">
            <v>Aktif</v>
          </cell>
          <cell r="AB4772" t="str">
            <v>PNS Daerah Kab./Kota yang bekerja pada Kab./Kota</v>
          </cell>
          <cell r="AC4772" t="str">
            <v>Pemerintah Kab. Tolitoli</v>
          </cell>
          <cell r="AD4772" t="str">
            <v>Pemerintah Kab. Tolitoli</v>
          </cell>
        </row>
        <row r="4773">
          <cell r="A4773">
            <v>4771</v>
          </cell>
          <cell r="B4773" t="str">
            <v>196903131991031011</v>
          </cell>
          <cell r="C4773" t="str">
            <v>380047348</v>
          </cell>
          <cell r="D4773" t="str">
            <v>MOH RIZAL L MAHMUD</v>
          </cell>
          <cell r="E4773" t="str">
            <v/>
          </cell>
          <cell r="F4773" t="str">
            <v>SH</v>
          </cell>
          <cell r="G4773" t="str">
            <v>TOLITOLI</v>
          </cell>
          <cell r="H4773" t="str">
            <v>13 - 03 - 1969</v>
          </cell>
          <cell r="I4773" t="str">
            <v>II/a</v>
          </cell>
          <cell r="J4773" t="str">
            <v>01 - 03 - 1991</v>
          </cell>
          <cell r="K4773" t="str">
            <v>01 - 06 - 1992</v>
          </cell>
          <cell r="L4773" t="str">
            <v>L</v>
          </cell>
          <cell r="M4773" t="str">
            <v>III/d</v>
          </cell>
          <cell r="N4773" t="str">
            <v>01 - 04 - 2014</v>
          </cell>
          <cell r="O4773" t="str">
            <v>18</v>
          </cell>
          <cell r="P4773" t="str">
            <v>1</v>
          </cell>
          <cell r="Q4773" t="str">
            <v>41</v>
          </cell>
          <cell r="R4773" t="str">
            <v>11 - 01 - 2017</v>
          </cell>
          <cell r="S4773" t="str">
            <v>Kepala Seksi Proteksi Kebakaran Dan Kesiapsiagaan</v>
          </cell>
          <cell r="T4773" t="str">
            <v/>
          </cell>
          <cell r="U4773" t="str">
            <v/>
          </cell>
          <cell r="V4773" t="str">
            <v/>
          </cell>
          <cell r="W4773" t="str">
            <v>Seksi Proteksi Kebakaran Dan Kesiapsiagaan</v>
          </cell>
          <cell r="X4773" t="str">
            <v>Satuan Polisi Pamong Praja</v>
          </cell>
          <cell r="Y4773" t="str">
            <v>S-1 ILMU HUKUM</v>
          </cell>
          <cell r="Z4773" t="str">
            <v>31-12-2010</v>
          </cell>
          <cell r="AA4773" t="str">
            <v>Aktif</v>
          </cell>
          <cell r="AB4773" t="str">
            <v>PNS Daerah Kab./Kota yang bekerja pada Kab./Kota</v>
          </cell>
          <cell r="AC4773" t="str">
            <v>Pemerintah Kab. Tolitoli</v>
          </cell>
          <cell r="AD4773" t="str">
            <v>Pemerintah Kab. Tolitoli</v>
          </cell>
        </row>
        <row r="4774">
          <cell r="A4774">
            <v>4772</v>
          </cell>
          <cell r="B4774" t="str">
            <v>197403092000121001</v>
          </cell>
          <cell r="C4774" t="str">
            <v>570013204</v>
          </cell>
          <cell r="D4774" t="str">
            <v>SAHABUDDIN</v>
          </cell>
          <cell r="E4774" t="str">
            <v/>
          </cell>
          <cell r="F4774" t="str">
            <v>S..ST</v>
          </cell>
          <cell r="G4774" t="str">
            <v>SONI</v>
          </cell>
          <cell r="H4774" t="str">
            <v>09 - 03 - 1974</v>
          </cell>
          <cell r="I4774" t="str">
            <v>II/b</v>
          </cell>
          <cell r="J4774" t="str">
            <v>01 - 12 - 2000</v>
          </cell>
          <cell r="K4774" t="str">
            <v>01 - 04 - 2002</v>
          </cell>
          <cell r="L4774" t="str">
            <v>L</v>
          </cell>
          <cell r="M4774" t="str">
            <v>III/c</v>
          </cell>
          <cell r="N4774" t="str">
            <v>01 - 04 - 2015</v>
          </cell>
          <cell r="O4774" t="str">
            <v>12</v>
          </cell>
          <cell r="P4774" t="str">
            <v>8</v>
          </cell>
          <cell r="Q4774" t="str">
            <v>41</v>
          </cell>
          <cell r="R4774" t="str">
            <v>11 - 01 - 2017</v>
          </cell>
          <cell r="S4774" t="str">
            <v>Kepala Seksi Pembangunan Jalan Dan Jembatan</v>
          </cell>
          <cell r="T4774" t="str">
            <v/>
          </cell>
          <cell r="U4774" t="str">
            <v/>
          </cell>
          <cell r="V4774" t="str">
            <v/>
          </cell>
          <cell r="W4774" t="str">
            <v>Seksi Pembangunan Jalan Dan Jembatan</v>
          </cell>
          <cell r="X4774" t="str">
            <v>Dinas  Pekerjaan Umum Dan Penataan Ruang</v>
          </cell>
          <cell r="Y4774" t="str">
            <v>D-IV SAINS TERAPAN</v>
          </cell>
          <cell r="Z4774" t="str">
            <v>31-12-1999</v>
          </cell>
          <cell r="AA4774" t="str">
            <v>Aktif</v>
          </cell>
          <cell r="AB4774" t="str">
            <v>PNS Daerah Kab./Kota yang bekerja pada Kab./Kota</v>
          </cell>
          <cell r="AC4774" t="str">
            <v>Pemerintah Kab. Tolitoli</v>
          </cell>
          <cell r="AD4774" t="str">
            <v>Pemerintah Kab. Tolitoli</v>
          </cell>
        </row>
        <row r="4775">
          <cell r="A4775">
            <v>4773</v>
          </cell>
          <cell r="B4775" t="str">
            <v>196206091983102001</v>
          </cell>
          <cell r="C4775" t="str">
            <v>140148811</v>
          </cell>
          <cell r="D4775" t="str">
            <v>ANITHA SONDAKH</v>
          </cell>
          <cell r="E4775" t="str">
            <v/>
          </cell>
          <cell r="F4775" t="str">
            <v/>
          </cell>
          <cell r="G4775" t="str">
            <v>PALU</v>
          </cell>
          <cell r="H4775" t="str">
            <v>09 - 06 - 1962</v>
          </cell>
          <cell r="I4775" t="str">
            <v>II/a</v>
          </cell>
          <cell r="J4775" t="str">
            <v>01 - 10 - 1983</v>
          </cell>
          <cell r="K4775" t="str">
            <v>01 - 08 - 1985</v>
          </cell>
          <cell r="L4775" t="str">
            <v>P</v>
          </cell>
          <cell r="M4775" t="str">
            <v>III/d</v>
          </cell>
          <cell r="N4775" t="str">
            <v>01 - 04 - 2013</v>
          </cell>
          <cell r="O4775" t="str">
            <v>24</v>
          </cell>
          <cell r="P4775" t="str">
            <v>6</v>
          </cell>
          <cell r="Q4775" t="str">
            <v>41</v>
          </cell>
          <cell r="R4775" t="str">
            <v>11 - 01 - 2017</v>
          </cell>
          <cell r="S4775" t="str">
            <v>Kepala Seksi Diklat Dan Pengembangan Sumber Daya Manusia Kesehatan</v>
          </cell>
          <cell r="T4775" t="str">
            <v/>
          </cell>
          <cell r="U4775" t="str">
            <v/>
          </cell>
          <cell r="V4775" t="str">
            <v/>
          </cell>
          <cell r="W4775" t="str">
            <v>Seksi Diklat Dan Pengembangan Sumber Daya Manusia Kesehatan</v>
          </cell>
          <cell r="X4775" t="str">
            <v>Dinas Kesehatan</v>
          </cell>
          <cell r="Y4775" t="str">
            <v>SLTA UMUM</v>
          </cell>
          <cell r="Z4775" t="str">
            <v>31-12-1982</v>
          </cell>
          <cell r="AA4775" t="str">
            <v>Aktif</v>
          </cell>
          <cell r="AB4775" t="str">
            <v>PNS Daerah Kab./Kota yang bekerja pada Kab./Kota</v>
          </cell>
          <cell r="AC4775" t="str">
            <v>Pemerintah Kab. Tolitoli</v>
          </cell>
          <cell r="AD4775" t="str">
            <v>Pemerintah Kab. Tolitoli</v>
          </cell>
        </row>
        <row r="4776">
          <cell r="A4776">
            <v>4774</v>
          </cell>
          <cell r="B4776" t="str">
            <v>196210301986031017</v>
          </cell>
          <cell r="C4776" t="str">
            <v>160043488</v>
          </cell>
          <cell r="D4776" t="str">
            <v>JOHANIS RATTEALO</v>
          </cell>
          <cell r="E4776" t="str">
            <v/>
          </cell>
          <cell r="F4776" t="str">
            <v/>
          </cell>
          <cell r="G4776" t="str">
            <v>MAKASSAR</v>
          </cell>
          <cell r="H4776" t="str">
            <v>30 - 10 - 1962</v>
          </cell>
          <cell r="I4776" t="str">
            <v>II/a</v>
          </cell>
          <cell r="J4776" t="str">
            <v>01 - 03 - 1986</v>
          </cell>
          <cell r="K4776" t="str">
            <v>01 - 07 - 1987</v>
          </cell>
          <cell r="L4776" t="str">
            <v>L</v>
          </cell>
          <cell r="M4776" t="str">
            <v>III/d</v>
          </cell>
          <cell r="N4776" t="str">
            <v>01 - 10 - 2009</v>
          </cell>
          <cell r="O4776" t="str">
            <v>18</v>
          </cell>
          <cell r="P4776" t="str">
            <v>1</v>
          </cell>
          <cell r="Q4776" t="str">
            <v>41</v>
          </cell>
          <cell r="R4776" t="str">
            <v>11 - 01 - 2017</v>
          </cell>
          <cell r="S4776" t="str">
            <v>Kepala Seksi Perencanaan Tenaga Kerja Daerah</v>
          </cell>
          <cell r="T4776" t="str">
            <v/>
          </cell>
          <cell r="U4776" t="str">
            <v/>
          </cell>
          <cell r="V4776" t="str">
            <v/>
          </cell>
          <cell r="W4776" t="str">
            <v>Seksi Perencanaan Tenaga Kerja Daerah</v>
          </cell>
          <cell r="X4776" t="str">
            <v>Dinas Tenaga Kerja</v>
          </cell>
          <cell r="Y4776" t="str">
            <v>D-III TEKNIK ELEKTRO</v>
          </cell>
          <cell r="Z4776" t="str">
            <v>31-12-1997</v>
          </cell>
          <cell r="AA4776" t="str">
            <v>Aktif</v>
          </cell>
          <cell r="AB4776" t="str">
            <v>PNS Daerah Kab./Kota yang bekerja pada Kab./Kota</v>
          </cell>
          <cell r="AC4776" t="str">
            <v>Pemerintah Kab. Tolitoli</v>
          </cell>
          <cell r="AD4776" t="str">
            <v>Pemerintah Kab. Tolitoli</v>
          </cell>
        </row>
        <row r="4777">
          <cell r="A4777">
            <v>4775</v>
          </cell>
          <cell r="B4777" t="str">
            <v>198505102009042003</v>
          </cell>
          <cell r="C4777" t="str">
            <v/>
          </cell>
          <cell r="D4777" t="str">
            <v>INGGIT TRIPUTRI</v>
          </cell>
          <cell r="E4777" t="str">
            <v/>
          </cell>
          <cell r="F4777" t="str">
            <v>SE</v>
          </cell>
          <cell r="G4777" t="str">
            <v>PALU</v>
          </cell>
          <cell r="H4777" t="str">
            <v>10 - 05 - 1985</v>
          </cell>
          <cell r="I4777" t="str">
            <v>II/a</v>
          </cell>
          <cell r="J4777" t="str">
            <v>01 - 04 - 2009</v>
          </cell>
          <cell r="K4777" t="str">
            <v>01 - 01 - 2011</v>
          </cell>
          <cell r="L4777" t="str">
            <v>P</v>
          </cell>
          <cell r="M4777" t="str">
            <v>III/c</v>
          </cell>
          <cell r="N4777" t="str">
            <v>01 - 04 - 2018</v>
          </cell>
          <cell r="O4777" t="str">
            <v>9</v>
          </cell>
          <cell r="P4777" t="str">
            <v>1</v>
          </cell>
          <cell r="Q4777" t="str">
            <v>41</v>
          </cell>
          <cell r="R4777" t="str">
            <v>11 - 01 - 2017</v>
          </cell>
          <cell r="S4777" t="str">
            <v>Kepala Sub Bagian Keuangan Dan Aset</v>
          </cell>
          <cell r="T4777" t="str">
            <v/>
          </cell>
          <cell r="U4777" t="str">
            <v/>
          </cell>
          <cell r="V4777" t="str">
            <v/>
          </cell>
          <cell r="W4777" t="str">
            <v>Sub Bagian Keuangan Dan Aset</v>
          </cell>
          <cell r="X4777" t="str">
            <v>Dinas Perdagangan</v>
          </cell>
          <cell r="Y4777" t="str">
            <v>S-1 EKONOMI MANAJEMEN</v>
          </cell>
          <cell r="Z4777" t="str">
            <v>01-01-2007</v>
          </cell>
          <cell r="AA4777" t="str">
            <v>Aktif</v>
          </cell>
          <cell r="AB4777" t="str">
            <v>PNS Daerah Kab./Kota yang bekerja pada Kab./Kota</v>
          </cell>
          <cell r="AC4777" t="str">
            <v>Pemerintah Kab. Tolitoli</v>
          </cell>
          <cell r="AD4777" t="str">
            <v>Pemerintah Kab. Tolitoli</v>
          </cell>
        </row>
        <row r="4778">
          <cell r="A4778">
            <v>4776</v>
          </cell>
          <cell r="B4778" t="str">
            <v>198201132009042001</v>
          </cell>
          <cell r="C4778" t="str">
            <v/>
          </cell>
          <cell r="D4778" t="str">
            <v>NAJSAH SUAIB</v>
          </cell>
          <cell r="E4778" t="str">
            <v/>
          </cell>
          <cell r="F4778" t="str">
            <v>SE</v>
          </cell>
          <cell r="G4778" t="str">
            <v>TOLITOLI</v>
          </cell>
          <cell r="H4778" t="str">
            <v>13 - 01 - 1982</v>
          </cell>
          <cell r="I4778" t="str">
            <v>III/a</v>
          </cell>
          <cell r="J4778" t="str">
            <v>01 - 04 - 2009</v>
          </cell>
          <cell r="K4778" t="str">
            <v>01 - 01 - 2011</v>
          </cell>
          <cell r="L4778" t="str">
            <v>P</v>
          </cell>
          <cell r="M4778" t="str">
            <v>III/c</v>
          </cell>
          <cell r="N4778" t="str">
            <v>01 - 04 - 2016</v>
          </cell>
          <cell r="O4778" t="str">
            <v>12</v>
          </cell>
          <cell r="P4778" t="str">
            <v>0</v>
          </cell>
          <cell r="Q4778" t="str">
            <v>41</v>
          </cell>
          <cell r="R4778" t="str">
            <v>11 - 01 - 2017</v>
          </cell>
          <cell r="S4778" t="str">
            <v>Kepala Seksi Industri Pariwisata</v>
          </cell>
          <cell r="T4778" t="str">
            <v/>
          </cell>
          <cell r="U4778" t="str">
            <v/>
          </cell>
          <cell r="V4778" t="str">
            <v/>
          </cell>
          <cell r="W4778" t="str">
            <v>Seksi Industri Pariwisata</v>
          </cell>
          <cell r="X4778" t="str">
            <v>Dinas Pariwisata</v>
          </cell>
          <cell r="Y4778" t="str">
            <v>S-1 EKONOMI MANAJEMEN</v>
          </cell>
          <cell r="Z4778" t="str">
            <v>31-12-2004</v>
          </cell>
          <cell r="AA4778" t="str">
            <v>Aktif</v>
          </cell>
          <cell r="AB4778" t="str">
            <v>PNS Daerah Kab./Kota yang bekerja pada Kab./Kota</v>
          </cell>
          <cell r="AC4778" t="str">
            <v>Pemerintah Kab. Tolitoli</v>
          </cell>
          <cell r="AD4778" t="str">
            <v>Pemerintah Kab. Tolitoli</v>
          </cell>
        </row>
        <row r="4779">
          <cell r="A4779">
            <v>4777</v>
          </cell>
          <cell r="B4779" t="str">
            <v>198001012002111001</v>
          </cell>
          <cell r="C4779" t="str">
            <v>570013941</v>
          </cell>
          <cell r="D4779" t="str">
            <v>WAHIDIN</v>
          </cell>
          <cell r="E4779" t="str">
            <v/>
          </cell>
          <cell r="F4779" t="str">
            <v>S.Pi</v>
          </cell>
          <cell r="G4779" t="str">
            <v>TOLITOLI</v>
          </cell>
          <cell r="H4779" t="str">
            <v>01 - 01 - 1980</v>
          </cell>
          <cell r="I4779" t="str">
            <v>II/a</v>
          </cell>
          <cell r="J4779" t="str">
            <v>01 - 11 - 2002</v>
          </cell>
          <cell r="K4779" t="str">
            <v>01 - 12 - 2003</v>
          </cell>
          <cell r="L4779" t="str">
            <v>L</v>
          </cell>
          <cell r="M4779" t="str">
            <v>III/d</v>
          </cell>
          <cell r="N4779" t="str">
            <v>01 - 04 - 2015</v>
          </cell>
          <cell r="O4779" t="str">
            <v>10</v>
          </cell>
          <cell r="P4779" t="str">
            <v>5</v>
          </cell>
          <cell r="Q4779" t="str">
            <v>41</v>
          </cell>
          <cell r="R4779" t="str">
            <v>11 - 01 - 2017</v>
          </cell>
          <cell r="S4779" t="str">
            <v>Kepala Seksi Pengembangan Budidaya</v>
          </cell>
          <cell r="T4779" t="str">
            <v/>
          </cell>
          <cell r="U4779" t="str">
            <v/>
          </cell>
          <cell r="V4779" t="str">
            <v/>
          </cell>
          <cell r="W4779" t="str">
            <v>Seksi Pengembangan Budidaya</v>
          </cell>
          <cell r="X4779" t="str">
            <v>Dinas Perikanan</v>
          </cell>
          <cell r="Y4779" t="str">
            <v>S-1 BUDIDAYA PERAIRAN</v>
          </cell>
          <cell r="Z4779" t="str">
            <v>31-12-2005</v>
          </cell>
          <cell r="AA4779" t="str">
            <v>Aktif</v>
          </cell>
          <cell r="AB4779" t="str">
            <v>PNS Daerah Kab./Kota yang bekerja pada Kab./Kota</v>
          </cell>
          <cell r="AC4779" t="str">
            <v>Pemerintah Kab. Tolitoli</v>
          </cell>
          <cell r="AD4779" t="str">
            <v>Pemerintah Kab. Tolitoli</v>
          </cell>
        </row>
        <row r="4780">
          <cell r="A4780">
            <v>4778</v>
          </cell>
          <cell r="B4780" t="str">
            <v>196409251992032003</v>
          </cell>
          <cell r="C4780" t="str">
            <v>140278113</v>
          </cell>
          <cell r="D4780" t="str">
            <v>ERNIATY BURHAN</v>
          </cell>
          <cell r="E4780" t="str">
            <v/>
          </cell>
          <cell r="F4780" t="str">
            <v/>
          </cell>
          <cell r="G4780" t="str">
            <v>MANADO</v>
          </cell>
          <cell r="H4780" t="str">
            <v>25 - 09 - 1964</v>
          </cell>
          <cell r="I4780" t="str">
            <v>II/a</v>
          </cell>
          <cell r="J4780" t="str">
            <v>01 - 03 - 1992</v>
          </cell>
          <cell r="K4780" t="str">
            <v>01 - 03 - 1993</v>
          </cell>
          <cell r="L4780" t="str">
            <v>P</v>
          </cell>
          <cell r="M4780" t="str">
            <v>III/d</v>
          </cell>
          <cell r="N4780" t="str">
            <v>01 - 04 - 2015</v>
          </cell>
          <cell r="O4780" t="str">
            <v>18</v>
          </cell>
          <cell r="P4780" t="str">
            <v>1</v>
          </cell>
          <cell r="Q4780" t="str">
            <v>41</v>
          </cell>
          <cell r="R4780" t="str">
            <v>02 - 05 - 2018</v>
          </cell>
          <cell r="S4780" t="str">
            <v>Kepala Seksi Pembinaan Kesertaan Keluarga Berencana</v>
          </cell>
          <cell r="T4780" t="str">
            <v/>
          </cell>
          <cell r="U4780" t="str">
            <v/>
          </cell>
          <cell r="V4780" t="str">
            <v/>
          </cell>
          <cell r="W4780" t="str">
            <v>Seksi Pembinaan Kesertaan Keluarga Berencana</v>
          </cell>
          <cell r="X4780" t="str">
            <v>Dinas Pengendalian Penduduk Dan Keluarga Berencana</v>
          </cell>
          <cell r="Y4780" t="str">
            <v>AKADEMI ILMU GIZI</v>
          </cell>
          <cell r="Z4780" t="str">
            <v>31-12-1989</v>
          </cell>
          <cell r="AA4780" t="str">
            <v>Aktif</v>
          </cell>
          <cell r="AB4780" t="str">
            <v>PNS Daerah Kab./Kota yang bekerja pada Kab./Kota</v>
          </cell>
          <cell r="AC4780" t="str">
            <v>Pemerintah Kab. Tolitoli</v>
          </cell>
          <cell r="AD4780" t="str">
            <v>Pemerintah Kab. Tolitoli</v>
          </cell>
        </row>
        <row r="4781">
          <cell r="A4781">
            <v>4779</v>
          </cell>
          <cell r="B4781" t="str">
            <v>196205101992031011</v>
          </cell>
          <cell r="C4781" t="str">
            <v>080110139</v>
          </cell>
          <cell r="D4781" t="str">
            <v>YOPY MOMONGAN</v>
          </cell>
          <cell r="E4781" t="str">
            <v/>
          </cell>
          <cell r="F4781" t="str">
            <v/>
          </cell>
          <cell r="G4781" t="str">
            <v>JAKARTA</v>
          </cell>
          <cell r="H4781" t="str">
            <v>10 - 05 - 1962</v>
          </cell>
          <cell r="I4781" t="str">
            <v>II/a</v>
          </cell>
          <cell r="J4781" t="str">
            <v>01 - 03 - 1992</v>
          </cell>
          <cell r="K4781" t="str">
            <v>01 - 04 - 1993</v>
          </cell>
          <cell r="L4781" t="str">
            <v>L</v>
          </cell>
          <cell r="M4781" t="str">
            <v>III/c</v>
          </cell>
          <cell r="N4781" t="str">
            <v>01 - 10 - 2016</v>
          </cell>
          <cell r="O4781" t="str">
            <v>26</v>
          </cell>
          <cell r="P4781" t="str">
            <v>6</v>
          </cell>
          <cell r="Q4781" t="str">
            <v>41</v>
          </cell>
          <cell r="R4781" t="str">
            <v>07 - 01 - 2015</v>
          </cell>
          <cell r="S4781" t="str">
            <v>Kepala Sub Bagian Umum Dan Kepegawaian</v>
          </cell>
          <cell r="T4781" t="str">
            <v/>
          </cell>
          <cell r="U4781" t="str">
            <v/>
          </cell>
          <cell r="V4781" t="str">
            <v/>
          </cell>
          <cell r="W4781" t="str">
            <v>Sub Bagian Umum Dan Kepegawaian</v>
          </cell>
          <cell r="X4781" t="str">
            <v>Sekretariat</v>
          </cell>
          <cell r="Y4781" t="str">
            <v>SMA A.2/BIOLOGI</v>
          </cell>
          <cell r="Z4781" t="str">
            <v>31-12-1982</v>
          </cell>
          <cell r="AA4781" t="str">
            <v>Aktif</v>
          </cell>
          <cell r="AB4781" t="str">
            <v>PNS Daerah Kab./Kota yang bekerja pada Kab./Kota</v>
          </cell>
          <cell r="AC4781" t="str">
            <v>Pemerintah Kab. Tolitoli</v>
          </cell>
          <cell r="AD4781" t="str">
            <v>Pemerintah Kab. Tolitoli</v>
          </cell>
        </row>
        <row r="4782">
          <cell r="A4782">
            <v>4780</v>
          </cell>
          <cell r="B4782" t="str">
            <v>197505272000032003</v>
          </cell>
          <cell r="C4782" t="str">
            <v>570012824</v>
          </cell>
          <cell r="D4782" t="str">
            <v>MAGFIRAH</v>
          </cell>
          <cell r="E4782" t="str">
            <v/>
          </cell>
          <cell r="F4782" t="str">
            <v>S.Sos</v>
          </cell>
          <cell r="G4782" t="str">
            <v>TOLITOLI</v>
          </cell>
          <cell r="H4782" t="str">
            <v>27 - 05 - 1975</v>
          </cell>
          <cell r="I4782" t="str">
            <v>II/a</v>
          </cell>
          <cell r="J4782" t="str">
            <v>01 - 03 - 2000</v>
          </cell>
          <cell r="K4782" t="str">
            <v>01 - 03 - 2001</v>
          </cell>
          <cell r="L4782" t="str">
            <v>P</v>
          </cell>
          <cell r="M4782" t="str">
            <v>III/d</v>
          </cell>
          <cell r="N4782" t="str">
            <v>01 - 10 - 2017</v>
          </cell>
          <cell r="O4782" t="str">
            <v>12</v>
          </cell>
          <cell r="P4782" t="str">
            <v>7</v>
          </cell>
          <cell r="Q4782" t="str">
            <v>41</v>
          </cell>
          <cell r="R4782" t="str">
            <v>11 - 01 - 2017</v>
          </cell>
          <cell r="S4782" t="str">
            <v>Kepala Seksi Preservasi</v>
          </cell>
          <cell r="T4782" t="str">
            <v/>
          </cell>
          <cell r="U4782" t="str">
            <v/>
          </cell>
          <cell r="V4782" t="str">
            <v/>
          </cell>
          <cell r="W4782" t="str">
            <v>Seksi Preservasi</v>
          </cell>
          <cell r="X4782" t="str">
            <v>Dinas Perpustakaan Dan Arsip</v>
          </cell>
          <cell r="Y4782" t="str">
            <v>S-1 ADMINISTRASI NEGARA</v>
          </cell>
          <cell r="Z4782" t="str">
            <v>31-12-2007</v>
          </cell>
          <cell r="AA4782" t="str">
            <v>Aktif</v>
          </cell>
          <cell r="AB4782" t="str">
            <v>PNS Daerah Kab./Kota yang bekerja pada Kab./Kota</v>
          </cell>
          <cell r="AC4782" t="str">
            <v>Pemerintah Kab. Tolitoli</v>
          </cell>
          <cell r="AD4782" t="str">
            <v>Pemerintah Kab. Tolitoli</v>
          </cell>
        </row>
        <row r="4783">
          <cell r="A4783">
            <v>4781</v>
          </cell>
          <cell r="B4783" t="str">
            <v>198101152005011009</v>
          </cell>
          <cell r="C4783" t="str">
            <v>570017395</v>
          </cell>
          <cell r="D4783" t="str">
            <v>REZA VERNANDA SUPOMO</v>
          </cell>
          <cell r="E4783" t="str">
            <v/>
          </cell>
          <cell r="F4783" t="str">
            <v>SE</v>
          </cell>
          <cell r="G4783" t="str">
            <v>BLITAR</v>
          </cell>
          <cell r="H4783" t="str">
            <v>15 - 01 - 1981</v>
          </cell>
          <cell r="I4783" t="str">
            <v>II/a</v>
          </cell>
          <cell r="J4783" t="str">
            <v>01 - 01 - 2005</v>
          </cell>
          <cell r="K4783" t="str">
            <v>01 - 03 - 2006</v>
          </cell>
          <cell r="L4783" t="str">
            <v>L</v>
          </cell>
          <cell r="M4783" t="str">
            <v>III/c</v>
          </cell>
          <cell r="N4783" t="str">
            <v>01 - 10 - 2014</v>
          </cell>
          <cell r="O4783" t="str">
            <v>7</v>
          </cell>
          <cell r="P4783" t="str">
            <v>6</v>
          </cell>
          <cell r="Q4783" t="str">
            <v>41</v>
          </cell>
          <cell r="R4783" t="str">
            <v>11 - 01 - 2017</v>
          </cell>
          <cell r="S4783" t="str">
            <v>Kepala Seksi Penerbitan Perizinan Dan Non Perizinan</v>
          </cell>
          <cell r="T4783" t="str">
            <v/>
          </cell>
          <cell r="U4783" t="str">
            <v/>
          </cell>
          <cell r="V4783" t="str">
            <v/>
          </cell>
          <cell r="W4783" t="str">
            <v>Seksi Penerbitan Perizinan Dan Non Perizinan</v>
          </cell>
          <cell r="X4783" t="str">
            <v>Dinas Penanaman Modal Dan Pelayanan Terpadu Satu Pintu</v>
          </cell>
          <cell r="Y4783" t="str">
            <v>S-1 EKONOMI MANAJEMEN</v>
          </cell>
          <cell r="Z4783" t="str">
            <v>31-12-2006</v>
          </cell>
          <cell r="AA4783" t="str">
            <v>Aktif</v>
          </cell>
          <cell r="AB4783" t="str">
            <v>PNS Daerah Kab./Kota yang bekerja pada Kab./Kota</v>
          </cell>
          <cell r="AC4783" t="str">
            <v>Pemerintah Kab. Tolitoli</v>
          </cell>
          <cell r="AD4783" t="str">
            <v>Pemerintah Kab. Tolitoli</v>
          </cell>
        </row>
        <row r="4784">
          <cell r="A4784">
            <v>4782</v>
          </cell>
          <cell r="B4784" t="str">
            <v>197707012009041002</v>
          </cell>
          <cell r="C4784" t="str">
            <v/>
          </cell>
          <cell r="D4784" t="str">
            <v>MOH. TAUFIQ</v>
          </cell>
          <cell r="E4784" t="str">
            <v/>
          </cell>
          <cell r="F4784" t="str">
            <v>S.Sos</v>
          </cell>
          <cell r="G4784" t="str">
            <v>TOLITOLI</v>
          </cell>
          <cell r="H4784" t="str">
            <v>01 - 07 - 1977</v>
          </cell>
          <cell r="I4784" t="str">
            <v>II/a</v>
          </cell>
          <cell r="J4784" t="str">
            <v>01 - 04 - 2009</v>
          </cell>
          <cell r="K4784" t="str">
            <v>01 - 01 - 2011</v>
          </cell>
          <cell r="L4784" t="str">
            <v>L</v>
          </cell>
          <cell r="M4784" t="str">
            <v>III/c</v>
          </cell>
          <cell r="N4784" t="str">
            <v>01 - 04 - 2018</v>
          </cell>
          <cell r="O4784" t="str">
            <v>8</v>
          </cell>
          <cell r="P4784" t="str">
            <v>8</v>
          </cell>
          <cell r="Q4784" t="str">
            <v>41</v>
          </cell>
          <cell r="R4784" t="str">
            <v>11 - 01 - 2017</v>
          </cell>
          <cell r="S4784" t="str">
            <v>Lurah Baru</v>
          </cell>
          <cell r="T4784" t="str">
            <v/>
          </cell>
          <cell r="U4784" t="str">
            <v/>
          </cell>
          <cell r="V4784" t="str">
            <v/>
          </cell>
          <cell r="W4784" t="str">
            <v>Kelurahan Baru</v>
          </cell>
          <cell r="X4784" t="str">
            <v>Pemerintah Kabupaten Tolitoli</v>
          </cell>
          <cell r="Y4784" t="str">
            <v>S-1 ILMU ADMINISTRASI NEGARA</v>
          </cell>
          <cell r="Z4784" t="str">
            <v>31-12-2011</v>
          </cell>
          <cell r="AA4784" t="str">
            <v>Aktif</v>
          </cell>
          <cell r="AB4784" t="str">
            <v>PNS Daerah Kab./Kota yang bekerja pada Kab./Kota</v>
          </cell>
          <cell r="AC4784" t="str">
            <v>Pemerintah Kab. Tolitoli</v>
          </cell>
          <cell r="AD4784" t="str">
            <v>Pemerintah Kab. Tolitoli</v>
          </cell>
        </row>
        <row r="4785">
          <cell r="A4785">
            <v>4783</v>
          </cell>
          <cell r="B4785" t="str">
            <v>197410052001072001</v>
          </cell>
          <cell r="C4785" t="str">
            <v>570013585</v>
          </cell>
          <cell r="D4785" t="str">
            <v>ERNAWATY</v>
          </cell>
          <cell r="E4785" t="str">
            <v/>
          </cell>
          <cell r="F4785" t="str">
            <v>SH</v>
          </cell>
          <cell r="G4785" t="str">
            <v>TOLITOLI</v>
          </cell>
          <cell r="H4785" t="str">
            <v>05 - 10 - 1974</v>
          </cell>
          <cell r="I4785" t="str">
            <v>II/a</v>
          </cell>
          <cell r="J4785" t="str">
            <v>01 - 07 - 2001</v>
          </cell>
          <cell r="K4785" t="str">
            <v>01 - 11 - 2002</v>
          </cell>
          <cell r="L4785" t="str">
            <v>P</v>
          </cell>
          <cell r="M4785" t="str">
            <v>III/d</v>
          </cell>
          <cell r="N4785" t="str">
            <v>01 - 10 - 2015</v>
          </cell>
          <cell r="O4785" t="str">
            <v>13</v>
          </cell>
          <cell r="P4785" t="str">
            <v>0</v>
          </cell>
          <cell r="Q4785" t="str">
            <v>41</v>
          </cell>
          <cell r="R4785" t="str">
            <v>11 - 01 - 2017</v>
          </cell>
          <cell r="S4785" t="str">
            <v>Kepala Seksi Fasilitas Pengawasan Dan Pengendalian Penanaman Modal</v>
          </cell>
          <cell r="T4785" t="str">
            <v/>
          </cell>
          <cell r="U4785" t="str">
            <v/>
          </cell>
          <cell r="V4785" t="str">
            <v/>
          </cell>
          <cell r="W4785" t="str">
            <v>Seksi Fasilitas Pengawasan Dan Pengendalian Penanaman Modal</v>
          </cell>
          <cell r="X4785" t="str">
            <v>Dinas Penanaman Modal Dan Pelayanan Terpadu Satu Pintu</v>
          </cell>
          <cell r="Y4785" t="str">
            <v>S-1 ILMU HUKUM</v>
          </cell>
          <cell r="Z4785" t="str">
            <v>31-12-2005</v>
          </cell>
          <cell r="AA4785" t="str">
            <v>Aktif</v>
          </cell>
          <cell r="AB4785" t="str">
            <v>PNS Daerah Kab./Kota yang bekerja pada Kab./Kota</v>
          </cell>
          <cell r="AC4785" t="str">
            <v>Pemerintah Kab. Tolitoli</v>
          </cell>
          <cell r="AD4785" t="str">
            <v>Pemerintah Kab. Tolitoli</v>
          </cell>
        </row>
        <row r="4786">
          <cell r="A4786">
            <v>4784</v>
          </cell>
          <cell r="B4786" t="str">
            <v>197404172000121003</v>
          </cell>
          <cell r="C4786" t="str">
            <v>570013202</v>
          </cell>
          <cell r="D4786" t="str">
            <v>AGUS PRIYONO</v>
          </cell>
          <cell r="E4786" t="str">
            <v/>
          </cell>
          <cell r="F4786" t="str">
            <v>S.ST., MT</v>
          </cell>
          <cell r="G4786" t="str">
            <v>BLITAR</v>
          </cell>
          <cell r="H4786" t="str">
            <v>17 - 04 - 1974</v>
          </cell>
          <cell r="I4786" t="str">
            <v>II/a</v>
          </cell>
          <cell r="J4786" t="str">
            <v>01 - 12 - 2000</v>
          </cell>
          <cell r="K4786" t="str">
            <v>01 - 04 - 2002</v>
          </cell>
          <cell r="L4786" t="str">
            <v>L</v>
          </cell>
          <cell r="M4786" t="str">
            <v>III/d</v>
          </cell>
          <cell r="N4786" t="str">
            <v>01 - 04 - 2017</v>
          </cell>
          <cell r="O4786" t="str">
            <v>14</v>
          </cell>
          <cell r="P4786" t="str">
            <v>4</v>
          </cell>
          <cell r="Q4786" t="str">
            <v>41</v>
          </cell>
          <cell r="R4786" t="str">
            <v>11 - 01 - 2017</v>
          </cell>
          <cell r="S4786" t="str">
            <v>Kepala Sub Bagian Program</v>
          </cell>
          <cell r="T4786" t="str">
            <v/>
          </cell>
          <cell r="U4786" t="str">
            <v/>
          </cell>
          <cell r="V4786" t="str">
            <v/>
          </cell>
          <cell r="W4786" t="str">
            <v>Sub Bagian Program</v>
          </cell>
          <cell r="X4786" t="str">
            <v>Dinas  Pekerjaan Umum Dan Penataan Ruang</v>
          </cell>
          <cell r="Y4786" t="str">
            <v>S-2 TEKNIK TRANSPORTASI</v>
          </cell>
          <cell r="Z4786" t="str">
            <v>31-12-2010</v>
          </cell>
          <cell r="AA4786" t="str">
            <v>Aktif</v>
          </cell>
          <cell r="AB4786" t="str">
            <v>PNS Daerah Kab./Kota yang bekerja pada Kab./Kota</v>
          </cell>
          <cell r="AC4786" t="str">
            <v>Pemerintah Kab. Tolitoli</v>
          </cell>
          <cell r="AD4786" t="str">
            <v>Pemerintah Kab. Tolitoli</v>
          </cell>
        </row>
        <row r="4787">
          <cell r="A4787">
            <v>4785</v>
          </cell>
          <cell r="B4787" t="str">
            <v>197211292002111001</v>
          </cell>
          <cell r="C4787" t="str">
            <v>570013937</v>
          </cell>
          <cell r="D4787" t="str">
            <v>MUHAMMAD RUSLI</v>
          </cell>
          <cell r="E4787" t="str">
            <v/>
          </cell>
          <cell r="F4787" t="str">
            <v>S.Sos</v>
          </cell>
          <cell r="G4787" t="str">
            <v>TOLITOLI</v>
          </cell>
          <cell r="H4787" t="str">
            <v>29 - 11 - 1972</v>
          </cell>
          <cell r="I4787" t="str">
            <v>II/a</v>
          </cell>
          <cell r="J4787" t="str">
            <v>01 - 11 - 2002</v>
          </cell>
          <cell r="K4787" t="str">
            <v>01 - 12 - 2003</v>
          </cell>
          <cell r="L4787" t="str">
            <v>L</v>
          </cell>
          <cell r="M4787" t="str">
            <v>III/c</v>
          </cell>
          <cell r="N4787" t="str">
            <v>01 - 04 - 2015</v>
          </cell>
          <cell r="O4787" t="str">
            <v>14</v>
          </cell>
          <cell r="P4787" t="str">
            <v>4</v>
          </cell>
          <cell r="Q4787" t="str">
            <v>41</v>
          </cell>
          <cell r="R4787" t="str">
            <v>11 - 01 - 2017</v>
          </cell>
          <cell r="S4787" t="str">
            <v>Kepala Seksi Kesejahteraan Sosial</v>
          </cell>
          <cell r="T4787" t="str">
            <v/>
          </cell>
          <cell r="U4787" t="str">
            <v/>
          </cell>
          <cell r="V4787" t="str">
            <v/>
          </cell>
          <cell r="W4787" t="str">
            <v>Seksi Kesejahteraan Sosial</v>
          </cell>
          <cell r="X4787" t="str">
            <v>Kecamatan Dampal Utara</v>
          </cell>
          <cell r="Y4787" t="str">
            <v>S-1 ILMU ADMINISTRASI NEGARA</v>
          </cell>
          <cell r="Z4787" t="str">
            <v>31-12-2010</v>
          </cell>
          <cell r="AA4787" t="str">
            <v>Aktif</v>
          </cell>
          <cell r="AB4787" t="str">
            <v>PNS Daerah Kab./Kota yang bekerja pada Kab./Kota</v>
          </cell>
          <cell r="AC4787" t="str">
            <v>Pemerintah Kab. Tolitoli</v>
          </cell>
          <cell r="AD4787" t="str">
            <v>Pemerintah Kab. Tolitoli</v>
          </cell>
        </row>
        <row r="4788">
          <cell r="A4788">
            <v>4786</v>
          </cell>
          <cell r="B4788" t="str">
            <v>197106302007011016</v>
          </cell>
          <cell r="C4788" t="str">
            <v>570028781</v>
          </cell>
          <cell r="D4788" t="str">
            <v>RUSNO</v>
          </cell>
          <cell r="E4788" t="str">
            <v/>
          </cell>
          <cell r="F4788" t="str">
            <v>S.Sos</v>
          </cell>
          <cell r="G4788" t="str">
            <v>TOLITOLI</v>
          </cell>
          <cell r="H4788" t="str">
            <v>30 - 06 - 1971</v>
          </cell>
          <cell r="I4788" t="str">
            <v>II/a</v>
          </cell>
          <cell r="J4788" t="str">
            <v>01 - 01 - 2007</v>
          </cell>
          <cell r="K4788" t="str">
            <v>01 - 10 - 2008</v>
          </cell>
          <cell r="L4788" t="str">
            <v>L</v>
          </cell>
          <cell r="M4788" t="str">
            <v>III/c</v>
          </cell>
          <cell r="N4788" t="str">
            <v>01 - 04 - 2018</v>
          </cell>
          <cell r="O4788" t="str">
            <v>9</v>
          </cell>
          <cell r="P4788" t="str">
            <v>3</v>
          </cell>
          <cell r="Q4788" t="str">
            <v>41</v>
          </cell>
          <cell r="R4788" t="str">
            <v>11 - 01 - 2017</v>
          </cell>
          <cell r="S4788" t="str">
            <v>Kepala Seksi Pemberdayaan Masyarakat Desa / Kelurahan</v>
          </cell>
          <cell r="T4788" t="str">
            <v/>
          </cell>
          <cell r="U4788" t="str">
            <v/>
          </cell>
          <cell r="V4788" t="str">
            <v/>
          </cell>
          <cell r="W4788" t="str">
            <v>Seksi Pemberdayaan Masyarakat Desa / Kelurahan</v>
          </cell>
          <cell r="X4788" t="str">
            <v>Kecamatan Dondo</v>
          </cell>
          <cell r="Y4788" t="str">
            <v>S-1 ILMU ADMINISTRASI NEGARA</v>
          </cell>
          <cell r="Z4788" t="str">
            <v>01-01-2011</v>
          </cell>
          <cell r="AA4788" t="str">
            <v>Aktif</v>
          </cell>
          <cell r="AB4788" t="str">
            <v>PNS Daerah Kab./Kota yang bekerja pada Kab./Kota</v>
          </cell>
          <cell r="AC4788" t="str">
            <v>Pemerintah Kab. Tolitoli</v>
          </cell>
          <cell r="AD4788" t="str">
            <v>Pemerintah Kab. Tolitoli</v>
          </cell>
        </row>
        <row r="4789">
          <cell r="A4789">
            <v>4787</v>
          </cell>
          <cell r="B4789" t="str">
            <v>197609182010012009</v>
          </cell>
          <cell r="C4789" t="str">
            <v/>
          </cell>
          <cell r="D4789" t="str">
            <v>SITTI HADENI</v>
          </cell>
          <cell r="E4789" t="str">
            <v/>
          </cell>
          <cell r="F4789" t="str">
            <v>SH</v>
          </cell>
          <cell r="G4789" t="str">
            <v>MAKASSAR</v>
          </cell>
          <cell r="H4789" t="str">
            <v>18 - 09 - 1976</v>
          </cell>
          <cell r="I4789" t="str">
            <v>III/a</v>
          </cell>
          <cell r="J4789" t="str">
            <v>01 - 01 - 2010</v>
          </cell>
          <cell r="K4789" t="str">
            <v>01 - 01 - 2012</v>
          </cell>
          <cell r="L4789" t="str">
            <v>P</v>
          </cell>
          <cell r="M4789" t="str">
            <v>III/c</v>
          </cell>
          <cell r="N4789" t="str">
            <v>01 - 04 - 2016</v>
          </cell>
          <cell r="O4789" t="str">
            <v>6</v>
          </cell>
          <cell r="P4789" t="str">
            <v>3</v>
          </cell>
          <cell r="Q4789" t="str">
            <v>41</v>
          </cell>
          <cell r="R4789" t="str">
            <v>11 - 01 - 2017</v>
          </cell>
          <cell r="S4789" t="str">
            <v>Kepala Sub Bidang Pencegahan</v>
          </cell>
          <cell r="T4789" t="str">
            <v/>
          </cell>
          <cell r="U4789" t="str">
            <v/>
          </cell>
          <cell r="V4789" t="str">
            <v/>
          </cell>
          <cell r="W4789" t="str">
            <v>Sub Bidang Pencegahan</v>
          </cell>
          <cell r="X4789" t="str">
            <v>Badan Penanggulangan Bencana Daerah</v>
          </cell>
          <cell r="Y4789" t="str">
            <v>S-1 HUKUM</v>
          </cell>
          <cell r="Z4789" t="str">
            <v>31-12-2005</v>
          </cell>
          <cell r="AA4789" t="str">
            <v>Aktif</v>
          </cell>
          <cell r="AB4789" t="str">
            <v>PNS Daerah Kab./Kota yang bekerja pada Kab./Kota</v>
          </cell>
          <cell r="AC4789" t="str">
            <v>Pemerintah Kab. Tolitoli</v>
          </cell>
          <cell r="AD4789" t="str">
            <v>Pemerintah Kab. Tolitoli</v>
          </cell>
        </row>
        <row r="4790">
          <cell r="A4790">
            <v>4788</v>
          </cell>
          <cell r="B4790" t="str">
            <v>196212311989031116</v>
          </cell>
          <cell r="C4790" t="str">
            <v>570010178</v>
          </cell>
          <cell r="D4790" t="str">
            <v>ABDUL MALIK</v>
          </cell>
          <cell r="E4790" t="str">
            <v/>
          </cell>
          <cell r="F4790" t="str">
            <v>S.Sos</v>
          </cell>
          <cell r="G4790" t="str">
            <v>BARRU</v>
          </cell>
          <cell r="H4790" t="str">
            <v>31 - 12 - 1962</v>
          </cell>
          <cell r="I4790" t="str">
            <v>II/a</v>
          </cell>
          <cell r="J4790" t="str">
            <v>01 - 03 - 1989</v>
          </cell>
          <cell r="K4790" t="str">
            <v>01 - 05 - 1990</v>
          </cell>
          <cell r="L4790" t="str">
            <v>L</v>
          </cell>
          <cell r="M4790" t="str">
            <v>III/d</v>
          </cell>
          <cell r="N4790" t="str">
            <v>01 - 04 - 2015</v>
          </cell>
          <cell r="O4790" t="str">
            <v>24</v>
          </cell>
          <cell r="P4790" t="str">
            <v>0</v>
          </cell>
          <cell r="Q4790" t="str">
            <v>41</v>
          </cell>
          <cell r="R4790" t="str">
            <v>11 - 01 - 2017</v>
          </cell>
          <cell r="S4790" t="str">
            <v>Kepala Sub Bagian Umum Dan Kepegawaian</v>
          </cell>
          <cell r="T4790" t="str">
            <v/>
          </cell>
          <cell r="U4790" t="str">
            <v/>
          </cell>
          <cell r="V4790" t="str">
            <v/>
          </cell>
          <cell r="W4790" t="str">
            <v>Sub Bagian Umum Dan Kepegawaian</v>
          </cell>
          <cell r="X4790" t="str">
            <v>Dinas Perumahan Rakyat Dan Kawasan Pemukiman</v>
          </cell>
          <cell r="Y4790" t="str">
            <v>S-1 ILMU ADMINISTRASI NEGARA</v>
          </cell>
          <cell r="Z4790" t="str">
            <v>31-12-2010</v>
          </cell>
          <cell r="AA4790" t="str">
            <v>Aktif</v>
          </cell>
          <cell r="AB4790" t="str">
            <v>PNS Daerah Kab./Kota yang bekerja pada Kab./Kota</v>
          </cell>
          <cell r="AC4790" t="str">
            <v>Pemerintah Kab. Tolitoli</v>
          </cell>
          <cell r="AD4790" t="str">
            <v>Pemerintah Kab. Tolitoli</v>
          </cell>
        </row>
        <row r="4791">
          <cell r="A4791">
            <v>4789</v>
          </cell>
          <cell r="B4791" t="str">
            <v>198504102003122001</v>
          </cell>
          <cell r="C4791" t="str">
            <v>570015652</v>
          </cell>
          <cell r="D4791" t="str">
            <v>ANDI TENRIYANI</v>
          </cell>
          <cell r="E4791" t="str">
            <v/>
          </cell>
          <cell r="F4791" t="str">
            <v>S.Sos</v>
          </cell>
          <cell r="G4791" t="str">
            <v>TOLITOLI</v>
          </cell>
          <cell r="H4791" t="str">
            <v>10 - 04 - 1985</v>
          </cell>
          <cell r="I4791" t="str">
            <v>II/a</v>
          </cell>
          <cell r="J4791" t="str">
            <v>01 - 12 - 2003</v>
          </cell>
          <cell r="K4791" t="str">
            <v>01 - 03 - 2005</v>
          </cell>
          <cell r="L4791" t="str">
            <v>P</v>
          </cell>
          <cell r="M4791" t="str">
            <v>III/c</v>
          </cell>
          <cell r="N4791" t="str">
            <v>01 - 04 - 2018</v>
          </cell>
          <cell r="O4791" t="str">
            <v>9</v>
          </cell>
          <cell r="P4791" t="str">
            <v>4</v>
          </cell>
          <cell r="Q4791" t="str">
            <v>41</v>
          </cell>
          <cell r="R4791" t="str">
            <v>11 - 01 - 2017</v>
          </cell>
          <cell r="S4791" t="str">
            <v>Kepala Sub Bagian Agama, Sosial, Seni Dan Budaya</v>
          </cell>
          <cell r="T4791" t="str">
            <v/>
          </cell>
          <cell r="U4791" t="str">
            <v/>
          </cell>
          <cell r="V4791" t="str">
            <v/>
          </cell>
          <cell r="W4791" t="str">
            <v>Sub Bagian Agama, Sosial, Seni Dan Budaya</v>
          </cell>
          <cell r="X4791" t="str">
            <v>Sekretariat Daerah</v>
          </cell>
          <cell r="Y4791" t="str">
            <v>S-1 ILMU SOSIAL POLITIK</v>
          </cell>
          <cell r="Z4791" t="str">
            <v>01-01-2010</v>
          </cell>
          <cell r="AA4791" t="str">
            <v>Aktif</v>
          </cell>
          <cell r="AB4791" t="str">
            <v>PNS Daerah Kab./Kota yang bekerja pada Kab./Kota</v>
          </cell>
          <cell r="AC4791" t="str">
            <v>Pemerintah Kab. Tolitoli</v>
          </cell>
          <cell r="AD4791" t="str">
            <v>Pemerintah Kab. Tolitoli</v>
          </cell>
        </row>
        <row r="4792">
          <cell r="A4792">
            <v>4790</v>
          </cell>
          <cell r="B4792" t="str">
            <v>197404212009041002</v>
          </cell>
          <cell r="C4792" t="str">
            <v/>
          </cell>
          <cell r="D4792" t="str">
            <v>SYAMSUN NUR SYAMSUDDIN</v>
          </cell>
          <cell r="E4792" t="str">
            <v/>
          </cell>
          <cell r="F4792" t="str">
            <v>SE</v>
          </cell>
          <cell r="G4792" t="str">
            <v>SOPPENG</v>
          </cell>
          <cell r="H4792" t="str">
            <v>21 - 04 - 1974</v>
          </cell>
          <cell r="I4792" t="str">
            <v>III/a</v>
          </cell>
          <cell r="J4792" t="str">
            <v>01 - 04 - 2009</v>
          </cell>
          <cell r="K4792" t="str">
            <v>01 - 01 - 2011</v>
          </cell>
          <cell r="L4792" t="str">
            <v>L</v>
          </cell>
          <cell r="M4792" t="str">
            <v>III/c</v>
          </cell>
          <cell r="N4792" t="str">
            <v>01 - 04 - 2017</v>
          </cell>
          <cell r="O4792" t="str">
            <v>12</v>
          </cell>
          <cell r="P4792" t="str">
            <v>8</v>
          </cell>
          <cell r="Q4792" t="str">
            <v>41</v>
          </cell>
          <cell r="R4792" t="str">
            <v>11 - 01 - 2017</v>
          </cell>
          <cell r="S4792" t="str">
            <v>Kepala Seksi Pembinaan Penempatan Kerja</v>
          </cell>
          <cell r="T4792" t="str">
            <v/>
          </cell>
          <cell r="U4792" t="str">
            <v/>
          </cell>
          <cell r="V4792" t="str">
            <v/>
          </cell>
          <cell r="W4792" t="str">
            <v>Seksi Pembinaan Penempatan Kerja</v>
          </cell>
          <cell r="X4792" t="str">
            <v>Dinas Tenaga Kerja</v>
          </cell>
          <cell r="Y4792" t="str">
            <v>S-1 EKONOMI MANAJEMEN</v>
          </cell>
          <cell r="Z4792" t="str">
            <v>31-12-2000</v>
          </cell>
          <cell r="AA4792" t="str">
            <v>Aktif</v>
          </cell>
          <cell r="AB4792" t="str">
            <v>PNS Daerah Kab./Kota yang bekerja pada Kab./Kota</v>
          </cell>
          <cell r="AC4792" t="str">
            <v>Pemerintah Kab. Tolitoli</v>
          </cell>
          <cell r="AD4792" t="str">
            <v>Pemerintah Kab. Tolitoli</v>
          </cell>
        </row>
        <row r="4793">
          <cell r="A4793">
            <v>4791</v>
          </cell>
          <cell r="B4793" t="str">
            <v>196803162005012007</v>
          </cell>
          <cell r="C4793" t="str">
            <v>570017166</v>
          </cell>
          <cell r="D4793" t="str">
            <v>RODIA S TALIWONGSO</v>
          </cell>
          <cell r="E4793" t="str">
            <v/>
          </cell>
          <cell r="F4793" t="str">
            <v>S.Sos</v>
          </cell>
          <cell r="G4793" t="str">
            <v>MANADO</v>
          </cell>
          <cell r="H4793" t="str">
            <v>16 - 03 - 1968</v>
          </cell>
          <cell r="I4793" t="str">
            <v>III/a</v>
          </cell>
          <cell r="J4793" t="str">
            <v>01 - 01 - 2005</v>
          </cell>
          <cell r="K4793" t="str">
            <v>01 - 03 - 2006</v>
          </cell>
          <cell r="L4793" t="str">
            <v>P</v>
          </cell>
          <cell r="M4793" t="str">
            <v>III/d</v>
          </cell>
          <cell r="N4793" t="str">
            <v>01 - 10 - 2014</v>
          </cell>
          <cell r="O4793" t="str">
            <v>17</v>
          </cell>
          <cell r="P4793" t="str">
            <v>8</v>
          </cell>
          <cell r="Q4793" t="str">
            <v>41</v>
          </cell>
          <cell r="R4793" t="str">
            <v>08 - 01 - 2015</v>
          </cell>
          <cell r="S4793" t="str">
            <v>Kepala Seksi Pemberdayaan Petani</v>
          </cell>
          <cell r="T4793" t="str">
            <v/>
          </cell>
          <cell r="U4793" t="str">
            <v/>
          </cell>
          <cell r="V4793" t="str">
            <v/>
          </cell>
          <cell r="W4793" t="str">
            <v>Seksi Pemberdayaan Petani</v>
          </cell>
          <cell r="X4793" t="str">
            <v>Bidang Pengembangan Sumber Daya Perkebunan</v>
          </cell>
          <cell r="Y4793" t="str">
            <v>S-1 PENDIDIKAN BAHASA INDONESIA</v>
          </cell>
          <cell r="Z4793" t="str">
            <v>31-12-1994</v>
          </cell>
          <cell r="AA4793" t="str">
            <v>Aktif</v>
          </cell>
          <cell r="AB4793" t="str">
            <v>PNS Daerah Kab./Kota yang bekerja pada Kab./Kota</v>
          </cell>
          <cell r="AC4793" t="str">
            <v>Pemerintah Kab. Tolitoli</v>
          </cell>
          <cell r="AD4793" t="str">
            <v>Pemerintah Kab. Tolitoli</v>
          </cell>
        </row>
        <row r="4794">
          <cell r="A4794">
            <v>4792</v>
          </cell>
          <cell r="B4794" t="str">
            <v>197705072008042001</v>
          </cell>
          <cell r="C4794" t="str">
            <v>570035780</v>
          </cell>
          <cell r="D4794" t="str">
            <v>SAMSIAR</v>
          </cell>
          <cell r="E4794" t="str">
            <v/>
          </cell>
          <cell r="F4794" t="str">
            <v>S.PI</v>
          </cell>
          <cell r="G4794" t="str">
            <v>TOLITOLI</v>
          </cell>
          <cell r="H4794" t="str">
            <v>07 - 05 - 1977</v>
          </cell>
          <cell r="I4794" t="str">
            <v>III/a</v>
          </cell>
          <cell r="J4794" t="str">
            <v>01 - 04 - 2008</v>
          </cell>
          <cell r="K4794" t="str">
            <v>01 - 12 - 2009</v>
          </cell>
          <cell r="L4794" t="str">
            <v>P</v>
          </cell>
          <cell r="M4794" t="str">
            <v>III/c</v>
          </cell>
          <cell r="N4794" t="str">
            <v>01 - 04 - 2016</v>
          </cell>
          <cell r="O4794" t="str">
            <v>8</v>
          </cell>
          <cell r="P4794" t="str">
            <v>0</v>
          </cell>
          <cell r="Q4794" t="str">
            <v>41</v>
          </cell>
          <cell r="R4794" t="str">
            <v>11 - 01 - 2017</v>
          </cell>
          <cell r="S4794" t="str">
            <v>Kepala Seksi Pengembangan Sarana Dan Prasarana Perikanan Budidaya</v>
          </cell>
          <cell r="T4794" t="str">
            <v/>
          </cell>
          <cell r="U4794" t="str">
            <v/>
          </cell>
          <cell r="V4794" t="str">
            <v/>
          </cell>
          <cell r="W4794" t="str">
            <v>Seksi Pengembangan Sarana Dan Prasarana Perikanan Budidaya</v>
          </cell>
          <cell r="X4794" t="str">
            <v>Dinas Perikanan</v>
          </cell>
          <cell r="Y4794" t="str">
            <v>S-1 PERIKANAN</v>
          </cell>
          <cell r="Z4794" t="str">
            <v>31-12-2004</v>
          </cell>
          <cell r="AA4794" t="str">
            <v>Aktif</v>
          </cell>
          <cell r="AB4794" t="str">
            <v>PNS Daerah Kab./Kota yang bekerja pada Kab./Kota</v>
          </cell>
          <cell r="AC4794" t="str">
            <v>Pemerintah Kab. Tolitoli</v>
          </cell>
          <cell r="AD4794" t="str">
            <v>Pemerintah Kab. Tolitoli</v>
          </cell>
        </row>
        <row r="4795">
          <cell r="A4795">
            <v>4793</v>
          </cell>
          <cell r="B4795" t="str">
            <v>196408071988031019</v>
          </cell>
          <cell r="C4795" t="str">
            <v>140213783</v>
          </cell>
          <cell r="D4795" t="str">
            <v>MAKSUM IS.MOKODOMPIT</v>
          </cell>
          <cell r="E4795" t="str">
            <v/>
          </cell>
          <cell r="F4795" t="str">
            <v/>
          </cell>
          <cell r="G4795" t="str">
            <v>TOLITOLI</v>
          </cell>
          <cell r="H4795" t="str">
            <v>07 - 08 - 1964</v>
          </cell>
          <cell r="I4795" t="str">
            <v>II/a</v>
          </cell>
          <cell r="J4795" t="str">
            <v>01 - 03 - 1988</v>
          </cell>
          <cell r="K4795" t="str">
            <v>01 - 11 - 1989</v>
          </cell>
          <cell r="L4795" t="str">
            <v>L</v>
          </cell>
          <cell r="M4795" t="str">
            <v>III/c</v>
          </cell>
          <cell r="N4795" t="str">
            <v>01 - 10 - 2014</v>
          </cell>
          <cell r="O4795" t="str">
            <v>21</v>
          </cell>
          <cell r="P4795" t="str">
            <v>7</v>
          </cell>
          <cell r="Q4795" t="str">
            <v>41</v>
          </cell>
          <cell r="R4795" t="str">
            <v>11 - 01 - 2017</v>
          </cell>
          <cell r="S4795" t="str">
            <v>Kepala Seksi Promosi Dan Pemberdayaan Masyarakat</v>
          </cell>
          <cell r="T4795" t="str">
            <v/>
          </cell>
          <cell r="U4795" t="str">
            <v/>
          </cell>
          <cell r="V4795" t="str">
            <v/>
          </cell>
          <cell r="W4795" t="str">
            <v>Seksi Promosi Dan Pemberdayaan Masyarakat</v>
          </cell>
          <cell r="X4795" t="str">
            <v>Dinas Kesehatan</v>
          </cell>
          <cell r="Y4795" t="str">
            <v>SMA IPA</v>
          </cell>
          <cell r="Z4795" t="str">
            <v>31-12-1984</v>
          </cell>
          <cell r="AA4795" t="str">
            <v>Aktif</v>
          </cell>
          <cell r="AB4795" t="str">
            <v>PNS Daerah Kab./Kota yang bekerja pada Kab./Kota</v>
          </cell>
          <cell r="AC4795" t="str">
            <v>Pemerintah Kab. Tolitoli</v>
          </cell>
          <cell r="AD4795" t="str">
            <v>Pemerintah Kab. Tolitoli</v>
          </cell>
        </row>
        <row r="4796">
          <cell r="A4796">
            <v>4794</v>
          </cell>
          <cell r="B4796" t="str">
            <v>197101182000032001</v>
          </cell>
          <cell r="C4796" t="str">
            <v>570012844</v>
          </cell>
          <cell r="D4796" t="str">
            <v>SESILIA AWUY</v>
          </cell>
          <cell r="E4796" t="str">
            <v/>
          </cell>
          <cell r="F4796" t="str">
            <v>SPT</v>
          </cell>
          <cell r="G4796" t="str">
            <v>TOLITOLI</v>
          </cell>
          <cell r="H4796" t="str">
            <v>18 - 01 - 1971</v>
          </cell>
          <cell r="I4796" t="str">
            <v>III/a</v>
          </cell>
          <cell r="J4796" t="str">
            <v>01 - 03 - 2000</v>
          </cell>
          <cell r="K4796" t="str">
            <v>01 - 03 - 2001</v>
          </cell>
          <cell r="L4796" t="str">
            <v>P</v>
          </cell>
          <cell r="M4796" t="str">
            <v>III/d</v>
          </cell>
          <cell r="N4796" t="str">
            <v>01 - 10 - 2008</v>
          </cell>
          <cell r="O4796" t="str">
            <v>8</v>
          </cell>
          <cell r="P4796" t="str">
            <v>7</v>
          </cell>
          <cell r="Q4796" t="str">
            <v>41</v>
          </cell>
          <cell r="R4796" t="str">
            <v/>
          </cell>
          <cell r="S4796" t="str">
            <v>Kepala Seksi Kesehatan Hewan Dan Kesehatan Masyarakat Veternier</v>
          </cell>
          <cell r="T4796" t="str">
            <v/>
          </cell>
          <cell r="U4796" t="str">
            <v/>
          </cell>
          <cell r="V4796" t="str">
            <v/>
          </cell>
          <cell r="W4796" t="str">
            <v>Seksi Kesehatan Hewan Dan Kesehatan Masyarakat Veternier</v>
          </cell>
          <cell r="X4796" t="str">
            <v>Dinas Perkebunan Dan Peternakan</v>
          </cell>
          <cell r="Y4796" t="str">
            <v>S-1 PETERNAKAN</v>
          </cell>
          <cell r="Z4796" t="str">
            <v>31-12-1995</v>
          </cell>
          <cell r="AA4796" t="str">
            <v>Aktif</v>
          </cell>
          <cell r="AB4796" t="str">
            <v>PNS Daerah Kab./Kota yang bekerja pada Kab./Kota</v>
          </cell>
          <cell r="AC4796" t="str">
            <v>Pemerintah Kab. Tolitoli</v>
          </cell>
          <cell r="AD4796" t="str">
            <v>Pemerintah Kab. Tolitoli</v>
          </cell>
        </row>
        <row r="4797">
          <cell r="A4797">
            <v>4795</v>
          </cell>
          <cell r="B4797" t="str">
            <v>196909181993031005</v>
          </cell>
          <cell r="C4797" t="str">
            <v>570011531</v>
          </cell>
          <cell r="D4797" t="str">
            <v>MOHAMMAD SUFRI HAJI HARUN</v>
          </cell>
          <cell r="E4797" t="str">
            <v/>
          </cell>
          <cell r="F4797" t="str">
            <v>S.SOS</v>
          </cell>
          <cell r="G4797" t="str">
            <v>TOLITOLI</v>
          </cell>
          <cell r="H4797" t="str">
            <v>18 - 09 - 1969</v>
          </cell>
          <cell r="I4797" t="str">
            <v>II/a</v>
          </cell>
          <cell r="J4797" t="str">
            <v>01 - 03 - 1993</v>
          </cell>
          <cell r="K4797" t="str">
            <v>01 - 10 - 1994</v>
          </cell>
          <cell r="L4797" t="str">
            <v>L</v>
          </cell>
          <cell r="M4797" t="str">
            <v>III/d</v>
          </cell>
          <cell r="N4797" t="str">
            <v>01 - 04 - 2014</v>
          </cell>
          <cell r="O4797" t="str">
            <v>16</v>
          </cell>
          <cell r="P4797" t="str">
            <v>1</v>
          </cell>
          <cell r="Q4797" t="str">
            <v>41</v>
          </cell>
          <cell r="R4797" t="str">
            <v/>
          </cell>
          <cell r="S4797" t="str">
            <v>Kepala Seksi Pembinaan SDM Sandi</v>
          </cell>
          <cell r="T4797" t="str">
            <v/>
          </cell>
          <cell r="U4797" t="str">
            <v/>
          </cell>
          <cell r="V4797" t="str">
            <v/>
          </cell>
          <cell r="W4797" t="str">
            <v>Seksi Pembinaan SDM Sandi</v>
          </cell>
          <cell r="X4797" t="str">
            <v>Dinas Persandian</v>
          </cell>
          <cell r="Y4797" t="str">
            <v>S-3 ILMU ADMINISTRASI NEGARA</v>
          </cell>
          <cell r="Z4797" t="str">
            <v>31-12-2003</v>
          </cell>
          <cell r="AA4797" t="str">
            <v>Aktif</v>
          </cell>
          <cell r="AB4797" t="str">
            <v>PNS Daerah Kab./Kota yang bekerja pada Kab./Kota</v>
          </cell>
          <cell r="AC4797" t="str">
            <v>Pemerintah Kab. Tolitoli</v>
          </cell>
          <cell r="AD4797" t="str">
            <v>Pemerintah Kab. Tolitoli</v>
          </cell>
        </row>
        <row r="4798">
          <cell r="A4798">
            <v>4796</v>
          </cell>
          <cell r="B4798" t="str">
            <v>197112122000121006</v>
          </cell>
          <cell r="C4798" t="str">
            <v>570013469</v>
          </cell>
          <cell r="D4798" t="str">
            <v>MAS`AD</v>
          </cell>
          <cell r="E4798" t="str">
            <v/>
          </cell>
          <cell r="F4798" t="str">
            <v>ST</v>
          </cell>
          <cell r="G4798" t="str">
            <v>TOLITOLI</v>
          </cell>
          <cell r="H4798" t="str">
            <v>12 - 12 - 1971</v>
          </cell>
          <cell r="I4798" t="str">
            <v>II/b</v>
          </cell>
          <cell r="J4798" t="str">
            <v>01 - 12 - 2000</v>
          </cell>
          <cell r="K4798" t="str">
            <v>01 - 04 - 2002</v>
          </cell>
          <cell r="L4798" t="str">
            <v>L</v>
          </cell>
          <cell r="M4798" t="str">
            <v>III/d</v>
          </cell>
          <cell r="N4798" t="str">
            <v>01 - 04 - 2015</v>
          </cell>
          <cell r="O4798" t="str">
            <v>12</v>
          </cell>
          <cell r="P4798" t="str">
            <v>4</v>
          </cell>
          <cell r="Q4798" t="str">
            <v>41</v>
          </cell>
          <cell r="R4798" t="str">
            <v>11 - 01 - 2017</v>
          </cell>
          <cell r="S4798" t="str">
            <v>Kepala Sub Bidang Pertanian</v>
          </cell>
          <cell r="T4798" t="str">
            <v/>
          </cell>
          <cell r="U4798" t="str">
            <v/>
          </cell>
          <cell r="V4798" t="str">
            <v/>
          </cell>
          <cell r="W4798" t="str">
            <v>Sub Bidang Pertanian</v>
          </cell>
          <cell r="X4798" t="str">
            <v>Badan Perencanaan Pembangunan Daerah</v>
          </cell>
          <cell r="Y4798" t="str">
            <v>S-1 TEKNIK SIPIL BIDANG STRUKTUR</v>
          </cell>
          <cell r="Z4798" t="str">
            <v>31-12-2005</v>
          </cell>
          <cell r="AA4798" t="str">
            <v>Aktif</v>
          </cell>
          <cell r="AB4798" t="str">
            <v>PNS Daerah Kab./Kota yang bekerja pada Kab./Kota</v>
          </cell>
          <cell r="AC4798" t="str">
            <v>Pemerintah Kab. Tolitoli</v>
          </cell>
          <cell r="AD4798" t="str">
            <v>Pemerintah Kab. Tolitoli</v>
          </cell>
        </row>
        <row r="4799">
          <cell r="A4799">
            <v>4797</v>
          </cell>
          <cell r="B4799" t="str">
            <v>198306222008011004</v>
          </cell>
          <cell r="C4799" t="str">
            <v>570036193</v>
          </cell>
          <cell r="D4799" t="str">
            <v>IRWAN Y HI HASAN</v>
          </cell>
          <cell r="E4799" t="str">
            <v/>
          </cell>
          <cell r="F4799" t="str">
            <v>SE</v>
          </cell>
          <cell r="G4799" t="str">
            <v>TOLITOLI</v>
          </cell>
          <cell r="H4799" t="str">
            <v>22 - 06 - 1983</v>
          </cell>
          <cell r="I4799" t="str">
            <v>II/a</v>
          </cell>
          <cell r="J4799" t="str">
            <v>01 - 01 - 2008</v>
          </cell>
          <cell r="K4799" t="str">
            <v>01 - 12 - 2009</v>
          </cell>
          <cell r="L4799" t="str">
            <v>L</v>
          </cell>
          <cell r="M4799" t="str">
            <v>III/c</v>
          </cell>
          <cell r="N4799" t="str">
            <v>01 - 04 - 2018</v>
          </cell>
          <cell r="O4799" t="str">
            <v>9</v>
          </cell>
          <cell r="P4799" t="str">
            <v>3</v>
          </cell>
          <cell r="Q4799" t="str">
            <v>41</v>
          </cell>
          <cell r="R4799" t="str">
            <v>02 - 05 - 2018</v>
          </cell>
          <cell r="S4799" t="str">
            <v>Kepala Sub Bidang Penetapan Dan Penagihan</v>
          </cell>
          <cell r="T4799" t="str">
            <v/>
          </cell>
          <cell r="U4799" t="str">
            <v/>
          </cell>
          <cell r="V4799" t="str">
            <v/>
          </cell>
          <cell r="W4799" t="str">
            <v>Sub Bidang Penetapan Dan Penagihan</v>
          </cell>
          <cell r="X4799" t="str">
            <v>Badan Keuangan Daerah</v>
          </cell>
          <cell r="Y4799" t="str">
            <v>S-1 EKONOMI PEMBANGUNAN</v>
          </cell>
          <cell r="Z4799" t="str">
            <v>01-01-2007</v>
          </cell>
          <cell r="AA4799" t="str">
            <v>Aktif</v>
          </cell>
          <cell r="AB4799" t="str">
            <v>PNS Daerah Kab./Kota yang bekerja pada Kab./Kota</v>
          </cell>
          <cell r="AC4799" t="str">
            <v>Pemerintah Kab. Tolitoli</v>
          </cell>
          <cell r="AD4799" t="str">
            <v>Pemerintah Kab. Tolitoli</v>
          </cell>
        </row>
        <row r="4800">
          <cell r="A4800">
            <v>4798</v>
          </cell>
          <cell r="B4800" t="str">
            <v>198511192010011010</v>
          </cell>
          <cell r="C4800" t="str">
            <v/>
          </cell>
          <cell r="D4800" t="str">
            <v>MUHAMMAD AZWAR ANNAS</v>
          </cell>
          <cell r="E4800" t="str">
            <v/>
          </cell>
          <cell r="F4800" t="str">
            <v>SE</v>
          </cell>
          <cell r="G4800" t="str">
            <v>TOLITOLI</v>
          </cell>
          <cell r="H4800" t="str">
            <v>19 - 11 - 1985</v>
          </cell>
          <cell r="I4800" t="str">
            <v>III/a</v>
          </cell>
          <cell r="J4800" t="str">
            <v>01 - 01 - 2010</v>
          </cell>
          <cell r="K4800" t="str">
            <v>01 - 01 - 2012</v>
          </cell>
          <cell r="L4800" t="str">
            <v>L</v>
          </cell>
          <cell r="M4800" t="str">
            <v>III/c</v>
          </cell>
          <cell r="N4800" t="str">
            <v>01 - 04 - 2018</v>
          </cell>
          <cell r="O4800" t="str">
            <v>8</v>
          </cell>
          <cell r="P4800" t="str">
            <v>3</v>
          </cell>
          <cell r="Q4800" t="str">
            <v>41</v>
          </cell>
          <cell r="R4800" t="str">
            <v>11 - 01 - 2017</v>
          </cell>
          <cell r="S4800" t="str">
            <v>Kepala Sub Bagian Keuangan Dan Aset</v>
          </cell>
          <cell r="T4800" t="str">
            <v/>
          </cell>
          <cell r="U4800" t="str">
            <v/>
          </cell>
          <cell r="V4800" t="str">
            <v/>
          </cell>
          <cell r="W4800" t="str">
            <v>Sub Bagian Keuangan Dan Aset</v>
          </cell>
          <cell r="X4800" t="str">
            <v>Dinas Pengendalian Penduduk Dan Keluarga Berencana</v>
          </cell>
          <cell r="Y4800" t="str">
            <v>S-1 EKONOMI</v>
          </cell>
          <cell r="Z4800" t="str">
            <v>01-01-2009</v>
          </cell>
          <cell r="AA4800" t="str">
            <v>Aktif</v>
          </cell>
          <cell r="AB4800" t="str">
            <v>PNS Daerah Kab./Kota yang bekerja pada Kab./Kota</v>
          </cell>
          <cell r="AC4800" t="str">
            <v>Pemerintah Kab. Tolitoli</v>
          </cell>
          <cell r="AD4800" t="str">
            <v>Pemerintah Kab. Tolitoli</v>
          </cell>
        </row>
        <row r="4801">
          <cell r="A4801">
            <v>4799</v>
          </cell>
          <cell r="B4801" t="str">
            <v>197805182006042018</v>
          </cell>
          <cell r="C4801" t="str">
            <v>570021346</v>
          </cell>
          <cell r="D4801" t="str">
            <v>YULIANI</v>
          </cell>
          <cell r="E4801" t="str">
            <v/>
          </cell>
          <cell r="F4801" t="str">
            <v>S.Pi., M.Si</v>
          </cell>
          <cell r="G4801" t="str">
            <v>TOLITOLI</v>
          </cell>
          <cell r="H4801" t="str">
            <v>18 - 05 - 1978</v>
          </cell>
          <cell r="I4801" t="str">
            <v>III/a</v>
          </cell>
          <cell r="J4801" t="str">
            <v>01 - 04 - 2006</v>
          </cell>
          <cell r="K4801" t="str">
            <v>01 - 10 - 2007</v>
          </cell>
          <cell r="L4801" t="str">
            <v>P</v>
          </cell>
          <cell r="M4801" t="str">
            <v>III/c</v>
          </cell>
          <cell r="N4801" t="str">
            <v>01 - 04 - 2014</v>
          </cell>
          <cell r="O4801" t="str">
            <v>9</v>
          </cell>
          <cell r="P4801" t="str">
            <v>9</v>
          </cell>
          <cell r="Q4801" t="str">
            <v>41</v>
          </cell>
          <cell r="R4801" t="str">
            <v>11 - 01 - 2017</v>
          </cell>
          <cell r="S4801" t="str">
            <v>Kepala Seksi Pengelolaan Statistik</v>
          </cell>
          <cell r="T4801" t="str">
            <v/>
          </cell>
          <cell r="U4801" t="str">
            <v/>
          </cell>
          <cell r="V4801" t="str">
            <v/>
          </cell>
          <cell r="W4801" t="str">
            <v>Seksi Pengelolaan Statistik</v>
          </cell>
          <cell r="X4801" t="str">
            <v>Dinas Persandian</v>
          </cell>
          <cell r="Y4801" t="str">
            <v>S-1 PERIKANAN</v>
          </cell>
          <cell r="Z4801" t="str">
            <v>31-12-2003</v>
          </cell>
          <cell r="AA4801" t="str">
            <v>Aktif</v>
          </cell>
          <cell r="AB4801" t="str">
            <v>PNS Daerah Kab./Kota yang bekerja pada Kab./Kota</v>
          </cell>
          <cell r="AC4801" t="str">
            <v>Pemerintah Kab. Tolitoli</v>
          </cell>
          <cell r="AD4801" t="str">
            <v>Pemerintah Kab. Tolitoli</v>
          </cell>
        </row>
        <row r="4802">
          <cell r="A4802">
            <v>4800</v>
          </cell>
          <cell r="B4802" t="str">
            <v>197305292007011011</v>
          </cell>
          <cell r="C4802" t="str">
            <v>570028834</v>
          </cell>
          <cell r="D4802" t="str">
            <v>MAHDI</v>
          </cell>
          <cell r="E4802" t="str">
            <v/>
          </cell>
          <cell r="F4802" t="str">
            <v>S.Sos</v>
          </cell>
          <cell r="G4802" t="str">
            <v>TOLITOLI</v>
          </cell>
          <cell r="H4802" t="str">
            <v>29 - 05 - 1973</v>
          </cell>
          <cell r="I4802" t="str">
            <v>II/a</v>
          </cell>
          <cell r="J4802" t="str">
            <v>01 - 01 - 2007</v>
          </cell>
          <cell r="K4802" t="str">
            <v>01 - 10 - 2008</v>
          </cell>
          <cell r="L4802" t="str">
            <v>L</v>
          </cell>
          <cell r="M4802" t="str">
            <v>III/c</v>
          </cell>
          <cell r="N4802" t="str">
            <v>01 - 04 - 2016</v>
          </cell>
          <cell r="O4802" t="str">
            <v>9</v>
          </cell>
          <cell r="P4802" t="str">
            <v>3</v>
          </cell>
          <cell r="Q4802" t="str">
            <v>41</v>
          </cell>
          <cell r="R4802" t="str">
            <v>11 - 01 - 2017</v>
          </cell>
          <cell r="S4802" t="str">
            <v>Kepala Seksi Pengamanan Tempat Khusus</v>
          </cell>
          <cell r="T4802" t="str">
            <v/>
          </cell>
          <cell r="U4802" t="str">
            <v/>
          </cell>
          <cell r="V4802" t="str">
            <v/>
          </cell>
          <cell r="W4802" t="str">
            <v>Seksi Pengamanan Tempat Khusus</v>
          </cell>
          <cell r="X4802" t="str">
            <v>Satuan Polisi Pamong Praja</v>
          </cell>
          <cell r="Y4802" t="str">
            <v>S-1 ILMU ADMINISTRASI NEGARA</v>
          </cell>
          <cell r="Z4802" t="str">
            <v>31-12-2010</v>
          </cell>
          <cell r="AA4802" t="str">
            <v>Aktif</v>
          </cell>
          <cell r="AB4802" t="str">
            <v>PNS Daerah Kab./Kota yang bekerja pada Kab./Kota</v>
          </cell>
          <cell r="AC4802" t="str">
            <v>Pemerintah Kab. Tolitoli</v>
          </cell>
          <cell r="AD4802" t="str">
            <v>Pemerintah Kab. Tolitoli</v>
          </cell>
        </row>
        <row r="4803">
          <cell r="A4803">
            <v>4801</v>
          </cell>
          <cell r="B4803" t="str">
            <v>197406122007011029</v>
          </cell>
          <cell r="C4803" t="str">
            <v>570027855</v>
          </cell>
          <cell r="D4803" t="str">
            <v>SARIFUDIN</v>
          </cell>
          <cell r="E4803" t="str">
            <v/>
          </cell>
          <cell r="F4803" t="str">
            <v>S.SOS.M.Si</v>
          </cell>
          <cell r="G4803" t="str">
            <v>TOLITOLI</v>
          </cell>
          <cell r="H4803" t="str">
            <v>12 - 06 - 1974</v>
          </cell>
          <cell r="I4803" t="str">
            <v>III/a</v>
          </cell>
          <cell r="J4803" t="str">
            <v>01 - 01 - 2007</v>
          </cell>
          <cell r="K4803" t="str">
            <v>01 - 10 - 2008</v>
          </cell>
          <cell r="L4803" t="str">
            <v>L</v>
          </cell>
          <cell r="M4803" t="str">
            <v>III/c</v>
          </cell>
          <cell r="N4803" t="str">
            <v>01 - 04 - 2015</v>
          </cell>
          <cell r="O4803" t="str">
            <v>10</v>
          </cell>
          <cell r="P4803" t="str">
            <v>3</v>
          </cell>
          <cell r="Q4803" t="str">
            <v>41</v>
          </cell>
          <cell r="R4803" t="str">
            <v>11 - 01 - 2017</v>
          </cell>
          <cell r="S4803" t="str">
            <v>Kepala Sub Bidang Bina Ideologi Dan Wawasan Kebangsaan</v>
          </cell>
          <cell r="T4803" t="str">
            <v/>
          </cell>
          <cell r="U4803" t="str">
            <v/>
          </cell>
          <cell r="V4803" t="str">
            <v/>
          </cell>
          <cell r="W4803" t="str">
            <v>Sub Bidang Bina Ideologi Dan Wawasan Kebangsaan</v>
          </cell>
          <cell r="X4803" t="str">
            <v>Badan Kesatuan Bangsa Dan Politik</v>
          </cell>
          <cell r="Y4803" t="str">
            <v>S-2 MAGISTER ADMINISTRASI PUBLIK</v>
          </cell>
          <cell r="Z4803" t="str">
            <v>04-04-2014</v>
          </cell>
          <cell r="AA4803" t="str">
            <v>Aktif</v>
          </cell>
          <cell r="AB4803" t="str">
            <v>PNS Daerah Kab./Kota yang bekerja pada Kab./Kota</v>
          </cell>
          <cell r="AC4803" t="str">
            <v>Pemerintah Kab. Tolitoli</v>
          </cell>
          <cell r="AD4803" t="str">
            <v>Pemerintah Kab. Tolitoli</v>
          </cell>
        </row>
        <row r="4804">
          <cell r="A4804">
            <v>4802</v>
          </cell>
          <cell r="B4804" t="str">
            <v>196702052002111001</v>
          </cell>
          <cell r="C4804" t="str">
            <v>570014023</v>
          </cell>
          <cell r="D4804" t="str">
            <v>MOHAMMAD KASMAN J DJAID</v>
          </cell>
          <cell r="E4804" t="str">
            <v>DRS</v>
          </cell>
          <cell r="F4804" t="str">
            <v/>
          </cell>
          <cell r="G4804" t="str">
            <v>TOLITOLI</v>
          </cell>
          <cell r="H4804" t="str">
            <v>05 - 02 - 1967</v>
          </cell>
          <cell r="I4804" t="str">
            <v>III/a</v>
          </cell>
          <cell r="J4804" t="str">
            <v>01 - 11 - 2002</v>
          </cell>
          <cell r="K4804" t="str">
            <v>01 - 02 - 2004</v>
          </cell>
          <cell r="L4804" t="str">
            <v>L</v>
          </cell>
          <cell r="M4804" t="str">
            <v>III/d</v>
          </cell>
          <cell r="N4804" t="str">
            <v>01 - 04 - 2015</v>
          </cell>
          <cell r="O4804" t="str">
            <v>18</v>
          </cell>
          <cell r="P4804" t="str">
            <v>0</v>
          </cell>
          <cell r="Q4804" t="str">
            <v>41</v>
          </cell>
          <cell r="R4804" t="str">
            <v>11 - 01 - 2017</v>
          </cell>
          <cell r="S4804" t="str">
            <v>Kepala Seksi Pembinaan Dan Pelatihan</v>
          </cell>
          <cell r="T4804" t="str">
            <v/>
          </cell>
          <cell r="U4804" t="str">
            <v/>
          </cell>
          <cell r="V4804" t="str">
            <v/>
          </cell>
          <cell r="W4804" t="str">
            <v>Seksi Pembinaan Dan Pelatihan</v>
          </cell>
          <cell r="X4804" t="str">
            <v>Dinas Pendidikan Dan Kebudayaan</v>
          </cell>
          <cell r="Y4804" t="str">
            <v>S-1 SEJARAH PENDIDIKAN</v>
          </cell>
          <cell r="Z4804" t="str">
            <v>31-12-1992</v>
          </cell>
          <cell r="AA4804" t="str">
            <v>Aktif</v>
          </cell>
          <cell r="AB4804" t="str">
            <v>PNS Daerah Kab./Kota yang bekerja pada Kab./Kota</v>
          </cell>
          <cell r="AC4804" t="str">
            <v>Pemerintah Kab. Tolitoli</v>
          </cell>
          <cell r="AD4804" t="str">
            <v>Pemerintah Kab. Tolitoli</v>
          </cell>
        </row>
        <row r="4805">
          <cell r="A4805">
            <v>4803</v>
          </cell>
          <cell r="B4805" t="str">
            <v>198307222009042001</v>
          </cell>
          <cell r="C4805" t="str">
            <v/>
          </cell>
          <cell r="D4805" t="str">
            <v>NANI YULIANI FITRIA</v>
          </cell>
          <cell r="E4805" t="str">
            <v/>
          </cell>
          <cell r="F4805" t="str">
            <v>SP</v>
          </cell>
          <cell r="G4805" t="str">
            <v>PALU</v>
          </cell>
          <cell r="H4805" t="str">
            <v>22 - 07 - 1983</v>
          </cell>
          <cell r="I4805" t="str">
            <v>III/a</v>
          </cell>
          <cell r="J4805" t="str">
            <v>01 - 04 - 2009</v>
          </cell>
          <cell r="K4805" t="str">
            <v>01 - 01 - 2011</v>
          </cell>
          <cell r="L4805" t="str">
            <v>P</v>
          </cell>
          <cell r="M4805" t="str">
            <v>III/c</v>
          </cell>
          <cell r="N4805" t="str">
            <v>01 - 04 - 2016</v>
          </cell>
          <cell r="O4805" t="str">
            <v>7</v>
          </cell>
          <cell r="P4805" t="str">
            <v>0</v>
          </cell>
          <cell r="Q4805" t="str">
            <v>41</v>
          </cell>
          <cell r="R4805" t="str">
            <v>11 - 01 - 2017</v>
          </cell>
          <cell r="S4805" t="str">
            <v>Kepala Sub Bagian Keuangan Dan Aset</v>
          </cell>
          <cell r="T4805" t="str">
            <v/>
          </cell>
          <cell r="U4805" t="str">
            <v/>
          </cell>
          <cell r="V4805" t="str">
            <v/>
          </cell>
          <cell r="W4805" t="str">
            <v>Sub Bagian Keuangan Dan Aset</v>
          </cell>
          <cell r="X4805" t="str">
            <v>Dinas Tanaman Pangan Dan Hortikultura</v>
          </cell>
          <cell r="Y4805" t="str">
            <v>S-1 PERTANIAN AGRONOMI</v>
          </cell>
          <cell r="Z4805" t="str">
            <v>31-12-2007</v>
          </cell>
          <cell r="AA4805" t="str">
            <v>Aktif</v>
          </cell>
          <cell r="AB4805" t="str">
            <v>PNS Daerah Kab./Kota yang bekerja pada Kab./Kota</v>
          </cell>
          <cell r="AC4805" t="str">
            <v>Pemerintah Kab. Tolitoli</v>
          </cell>
          <cell r="AD4805" t="str">
            <v>Pemerintah Kab. Tolitoli</v>
          </cell>
        </row>
        <row r="4806">
          <cell r="A4806">
            <v>4804</v>
          </cell>
          <cell r="B4806" t="str">
            <v>197209291999031010</v>
          </cell>
          <cell r="C4806" t="str">
            <v>570012683</v>
          </cell>
          <cell r="D4806" t="str">
            <v>ANWAR</v>
          </cell>
          <cell r="E4806" t="str">
            <v/>
          </cell>
          <cell r="F4806" t="str">
            <v>S SOS</v>
          </cell>
          <cell r="G4806" t="str">
            <v>TOLITOLI</v>
          </cell>
          <cell r="H4806" t="str">
            <v>29 - 09 - 1972</v>
          </cell>
          <cell r="I4806" t="str">
            <v>III/a</v>
          </cell>
          <cell r="J4806" t="str">
            <v>01 - 03 - 1999</v>
          </cell>
          <cell r="K4806" t="str">
            <v>01 - 04 - 2000</v>
          </cell>
          <cell r="L4806" t="str">
            <v>L</v>
          </cell>
          <cell r="M4806" t="str">
            <v>III/d</v>
          </cell>
          <cell r="N4806" t="str">
            <v>01 - 04 - 2006</v>
          </cell>
          <cell r="O4806" t="str">
            <v>7</v>
          </cell>
          <cell r="P4806" t="str">
            <v>1</v>
          </cell>
          <cell r="Q4806" t="str">
            <v>41</v>
          </cell>
          <cell r="R4806" t="str">
            <v>11 - 01 - 2017</v>
          </cell>
          <cell r="S4806" t="str">
            <v>Kepala Seksi Fasilitasi Penempatan Transmigrasi</v>
          </cell>
          <cell r="T4806" t="str">
            <v/>
          </cell>
          <cell r="U4806" t="str">
            <v/>
          </cell>
          <cell r="V4806" t="str">
            <v/>
          </cell>
          <cell r="W4806" t="str">
            <v>Seksi Fasilitasi Penempatan Transmigrasi</v>
          </cell>
          <cell r="X4806" t="str">
            <v>Dinas Transmigrasi</v>
          </cell>
          <cell r="Y4806" t="str">
            <v>S-1 SOSIAL POLITIK</v>
          </cell>
          <cell r="Z4806" t="str">
            <v>31-12-1998</v>
          </cell>
          <cell r="AA4806" t="str">
            <v>Aktif</v>
          </cell>
          <cell r="AB4806" t="str">
            <v>PNS Daerah Kab./Kota yang bekerja pada Kab./Kota</v>
          </cell>
          <cell r="AC4806" t="str">
            <v>Pemerintah Kab. Tolitoli</v>
          </cell>
          <cell r="AD4806" t="str">
            <v>Pemerintah Kab. Tolitoli</v>
          </cell>
        </row>
        <row r="4807">
          <cell r="A4807">
            <v>4805</v>
          </cell>
          <cell r="B4807" t="str">
            <v>197408262006042014</v>
          </cell>
          <cell r="C4807" t="str">
            <v>570021313</v>
          </cell>
          <cell r="D4807" t="str">
            <v>SYAMSIAR</v>
          </cell>
          <cell r="E4807" t="str">
            <v/>
          </cell>
          <cell r="F4807" t="str">
            <v>SP</v>
          </cell>
          <cell r="G4807" t="str">
            <v>TOLITOLI</v>
          </cell>
          <cell r="H4807" t="str">
            <v>26 - 08 - 1974</v>
          </cell>
          <cell r="I4807" t="str">
            <v>III/a</v>
          </cell>
          <cell r="J4807" t="str">
            <v>01 - 04 - 2006</v>
          </cell>
          <cell r="K4807" t="str">
            <v>01 - 10 - 2007</v>
          </cell>
          <cell r="L4807" t="str">
            <v>P</v>
          </cell>
          <cell r="M4807" t="str">
            <v>III/d</v>
          </cell>
          <cell r="N4807" t="str">
            <v>01 - 10 - 2016</v>
          </cell>
          <cell r="O4807" t="str">
            <v>19</v>
          </cell>
          <cell r="P4807" t="str">
            <v>1</v>
          </cell>
          <cell r="Q4807" t="str">
            <v>41</v>
          </cell>
          <cell r="R4807" t="str">
            <v>07 - 01 - 2015</v>
          </cell>
          <cell r="S4807" t="str">
            <v>Kepala Sub Bidang Konsumsi Dan Keragaman Pangan</v>
          </cell>
          <cell r="T4807" t="str">
            <v/>
          </cell>
          <cell r="U4807" t="str">
            <v/>
          </cell>
          <cell r="V4807" t="str">
            <v/>
          </cell>
          <cell r="W4807" t="str">
            <v>Sub Bidang Konsumsi Dan Keragaman Pangan</v>
          </cell>
          <cell r="X4807" t="str">
            <v>Bidang Konsumsi Dan Keamanan Pangan</v>
          </cell>
          <cell r="Y4807" t="str">
            <v>S-1 BUDIDAYA PERTANIAN</v>
          </cell>
          <cell r="Z4807" t="str">
            <v>31-12-2005</v>
          </cell>
          <cell r="AA4807" t="str">
            <v>Aktif</v>
          </cell>
          <cell r="AB4807" t="str">
            <v>PNS Daerah Kab./Kota yang bekerja pada Kab./Kota</v>
          </cell>
          <cell r="AC4807" t="str">
            <v>Pemerintah Kab. Tolitoli</v>
          </cell>
          <cell r="AD4807" t="str">
            <v>Pemerintah Kab. Tolitoli</v>
          </cell>
        </row>
        <row r="4808">
          <cell r="A4808">
            <v>4806</v>
          </cell>
          <cell r="B4808" t="str">
            <v>197601012006042011</v>
          </cell>
          <cell r="C4808" t="str">
            <v>570020200</v>
          </cell>
          <cell r="D4808" t="str">
            <v>APNAN</v>
          </cell>
          <cell r="E4808" t="str">
            <v/>
          </cell>
          <cell r="F4808" t="str">
            <v>Apt</v>
          </cell>
          <cell r="G4808" t="str">
            <v>TOLITOLI</v>
          </cell>
          <cell r="H4808" t="str">
            <v>01 - 01 - 1976</v>
          </cell>
          <cell r="I4808" t="str">
            <v>III/a</v>
          </cell>
          <cell r="J4808" t="str">
            <v>01 - 04 - 2006</v>
          </cell>
          <cell r="K4808" t="str">
            <v>01 - 06 - 2007</v>
          </cell>
          <cell r="L4808" t="str">
            <v>P</v>
          </cell>
          <cell r="M4808" t="str">
            <v>III/c</v>
          </cell>
          <cell r="N4808" t="str">
            <v>01 - 10 - 2013</v>
          </cell>
          <cell r="O4808" t="str">
            <v>7</v>
          </cell>
          <cell r="P4808" t="str">
            <v>6</v>
          </cell>
          <cell r="Q4808" t="str">
            <v>41</v>
          </cell>
          <cell r="R4808" t="str">
            <v>11 - 01 - 2017</v>
          </cell>
          <cell r="S4808" t="str">
            <v>Kepala Seksi Kefarmasian Dan Pengawasan Makanan</v>
          </cell>
          <cell r="T4808" t="str">
            <v/>
          </cell>
          <cell r="U4808" t="str">
            <v/>
          </cell>
          <cell r="V4808" t="str">
            <v/>
          </cell>
          <cell r="W4808" t="str">
            <v>Seksi Kefarmasian Dan Pengawasan Makanan</v>
          </cell>
          <cell r="X4808" t="str">
            <v>Dinas Kesehatan</v>
          </cell>
          <cell r="Y4808" t="str">
            <v>S-1 APOTEKER</v>
          </cell>
          <cell r="Z4808" t="str">
            <v>31-12-2001</v>
          </cell>
          <cell r="AA4808" t="str">
            <v>Aktif</v>
          </cell>
          <cell r="AB4808" t="str">
            <v>PNS Daerah Kab./Kota yang bekerja pada Kab./Kota</v>
          </cell>
          <cell r="AC4808" t="str">
            <v>Pemerintah Kab. Tolitoli</v>
          </cell>
          <cell r="AD4808" t="str">
            <v>Pemerintah Kab. Tolitoli</v>
          </cell>
        </row>
        <row r="4809">
          <cell r="A4809">
            <v>4807</v>
          </cell>
          <cell r="B4809" t="str">
            <v>196707071992031015</v>
          </cell>
          <cell r="C4809" t="str">
            <v>131988481</v>
          </cell>
          <cell r="D4809" t="str">
            <v>NYOMAN SUBAWA</v>
          </cell>
          <cell r="E4809" t="str">
            <v/>
          </cell>
          <cell r="F4809" t="str">
            <v>A.Ma</v>
          </cell>
          <cell r="G4809" t="str">
            <v>BULELENG</v>
          </cell>
          <cell r="H4809" t="str">
            <v>07 - 07 - 1967</v>
          </cell>
          <cell r="I4809" t="str">
            <v>II/a</v>
          </cell>
          <cell r="J4809" t="str">
            <v>01 - 03 - 1992</v>
          </cell>
          <cell r="K4809" t="str">
            <v>01 - 06 - 1993</v>
          </cell>
          <cell r="L4809" t="str">
            <v>L</v>
          </cell>
          <cell r="M4809" t="str">
            <v>IV/a</v>
          </cell>
          <cell r="N4809" t="str">
            <v>01 - 04 - 2012</v>
          </cell>
          <cell r="O4809" t="str">
            <v>15</v>
          </cell>
          <cell r="P4809" t="str">
            <v>1</v>
          </cell>
          <cell r="Q4809" t="str">
            <v>41</v>
          </cell>
          <cell r="R4809" t="str">
            <v>11 - 01 - 2017</v>
          </cell>
          <cell r="S4809" t="str">
            <v>Kepala UPT Dinas Pendidikan Dan Kebudayaan Kecamatan Basidondo</v>
          </cell>
          <cell r="T4809" t="str">
            <v/>
          </cell>
          <cell r="U4809" t="str">
            <v/>
          </cell>
          <cell r="V4809" t="str">
            <v/>
          </cell>
          <cell r="W4809" t="str">
            <v>UPT Dinas Pendidikan Dan Kebudayaan Kecamatan Basidondo</v>
          </cell>
          <cell r="X4809" t="str">
            <v>Dinas Pendidikan Dan Kebudayaan</v>
          </cell>
          <cell r="Y4809" t="str">
            <v>D-II/AKTA-II</v>
          </cell>
          <cell r="Z4809" t="str">
            <v>31-12-1998</v>
          </cell>
          <cell r="AA4809" t="str">
            <v>Aktif</v>
          </cell>
          <cell r="AB4809" t="str">
            <v>PNS Daerah Kab./Kota yang bekerja pada Kab./Kota</v>
          </cell>
          <cell r="AC4809" t="str">
            <v>Pemerintah Kab. Tolitoli</v>
          </cell>
          <cell r="AD4809" t="str">
            <v>Pemerintah Kab. Tolitoli</v>
          </cell>
        </row>
        <row r="4810">
          <cell r="A4810">
            <v>4808</v>
          </cell>
          <cell r="B4810" t="str">
            <v>197705022002112001</v>
          </cell>
          <cell r="C4810" t="str">
            <v>570013906</v>
          </cell>
          <cell r="D4810" t="str">
            <v>ROHANI SUKARI</v>
          </cell>
          <cell r="E4810" t="str">
            <v/>
          </cell>
          <cell r="F4810" t="str">
            <v>S.KEP</v>
          </cell>
          <cell r="G4810" t="str">
            <v>KEPULAUAN SELAYAR</v>
          </cell>
          <cell r="H4810" t="str">
            <v>02 - 05 - 1977</v>
          </cell>
          <cell r="I4810" t="str">
            <v>II/c</v>
          </cell>
          <cell r="J4810" t="str">
            <v>01 - 11 - 2002</v>
          </cell>
          <cell r="K4810" t="str">
            <v>01 - 12 - 2003</v>
          </cell>
          <cell r="L4810" t="str">
            <v>P</v>
          </cell>
          <cell r="M4810" t="str">
            <v>III/b</v>
          </cell>
          <cell r="N4810" t="str">
            <v>01 - 10 - 2015</v>
          </cell>
          <cell r="O4810" t="str">
            <v>15</v>
          </cell>
          <cell r="P4810" t="str">
            <v>10</v>
          </cell>
          <cell r="Q4810" t="str">
            <v>41</v>
          </cell>
          <cell r="R4810" t="str">
            <v>11 - 01 - 2017</v>
          </cell>
          <cell r="S4810" t="str">
            <v>Kepala UPT Puskesmas Bangkir</v>
          </cell>
          <cell r="T4810" t="str">
            <v/>
          </cell>
          <cell r="U4810" t="str">
            <v/>
          </cell>
          <cell r="V4810" t="str">
            <v/>
          </cell>
          <cell r="W4810" t="str">
            <v>UPT Puskesmas Bangkir</v>
          </cell>
          <cell r="X4810" t="str">
            <v>Dinas Kesehatan</v>
          </cell>
          <cell r="Y4810" t="str">
            <v>S-1 KEPERAWATAN</v>
          </cell>
          <cell r="Z4810" t="str">
            <v>02-03-2005</v>
          </cell>
          <cell r="AA4810" t="str">
            <v>Aktif</v>
          </cell>
          <cell r="AB4810" t="str">
            <v>PNS Daerah Kab./Kota yang bekerja pada Kab./Kota</v>
          </cell>
          <cell r="AC4810" t="str">
            <v>Pemerintah Kab. Tolitoli</v>
          </cell>
          <cell r="AD4810" t="str">
            <v>Pemerintah Kab. Tolitoli</v>
          </cell>
        </row>
        <row r="4811">
          <cell r="A4811">
            <v>4809</v>
          </cell>
          <cell r="B4811" t="str">
            <v>197604012008011005</v>
          </cell>
          <cell r="C4811" t="str">
            <v>570036185</v>
          </cell>
          <cell r="D4811" t="str">
            <v>NASIR</v>
          </cell>
          <cell r="E4811" t="str">
            <v/>
          </cell>
          <cell r="F4811" t="str">
            <v>SH</v>
          </cell>
          <cell r="G4811" t="str">
            <v>TOLITOLI</v>
          </cell>
          <cell r="H4811" t="str">
            <v>01 - 04 - 1976</v>
          </cell>
          <cell r="I4811" t="str">
            <v>III/a</v>
          </cell>
          <cell r="J4811" t="str">
            <v>01 - 01 - 2008</v>
          </cell>
          <cell r="K4811" t="str">
            <v>01 - 12 - 2009</v>
          </cell>
          <cell r="L4811" t="str">
            <v>L</v>
          </cell>
          <cell r="M4811" t="str">
            <v>III/c</v>
          </cell>
          <cell r="N4811" t="str">
            <v>01 - 04 - 2015</v>
          </cell>
          <cell r="O4811" t="str">
            <v>11</v>
          </cell>
          <cell r="P4811" t="str">
            <v>3</v>
          </cell>
          <cell r="Q4811" t="str">
            <v>41</v>
          </cell>
          <cell r="R4811" t="str">
            <v>11 - 01 - 2017</v>
          </cell>
          <cell r="S4811" t="str">
            <v>Kepala Seksi Kerjasama</v>
          </cell>
          <cell r="T4811" t="str">
            <v/>
          </cell>
          <cell r="U4811" t="str">
            <v/>
          </cell>
          <cell r="V4811" t="str">
            <v/>
          </cell>
          <cell r="W4811" t="str">
            <v>Seksi Kerjasama</v>
          </cell>
          <cell r="X4811" t="str">
            <v>Dinas Penanaman Modal Dan Pelayanan Terpadu Satu Pintu</v>
          </cell>
          <cell r="Y4811" t="str">
            <v>S-1 HUKUM</v>
          </cell>
          <cell r="Z4811" t="str">
            <v>12-06-2003</v>
          </cell>
          <cell r="AA4811" t="str">
            <v>Aktif</v>
          </cell>
          <cell r="AB4811" t="str">
            <v>PNS Daerah Kab./Kota yang bekerja pada Kab./Kota</v>
          </cell>
          <cell r="AC4811" t="str">
            <v>Pemerintah Kab. Tolitoli</v>
          </cell>
          <cell r="AD4811" t="str">
            <v>Pemerintah Kab. Tolitoli</v>
          </cell>
        </row>
        <row r="4812">
          <cell r="A4812">
            <v>4810</v>
          </cell>
          <cell r="B4812" t="str">
            <v>197303152001121005</v>
          </cell>
          <cell r="C4812" t="str">
            <v>570013611</v>
          </cell>
          <cell r="D4812" t="str">
            <v>NAHARUDDIN</v>
          </cell>
          <cell r="E4812" t="str">
            <v/>
          </cell>
          <cell r="F4812" t="str">
            <v>S.Sos</v>
          </cell>
          <cell r="G4812" t="str">
            <v>TOLITOLI</v>
          </cell>
          <cell r="H4812" t="str">
            <v>15 - 03 - 1973</v>
          </cell>
          <cell r="I4812" t="str">
            <v>III/a</v>
          </cell>
          <cell r="J4812" t="str">
            <v>01 - 12 - 2001</v>
          </cell>
          <cell r="K4812" t="str">
            <v>01 - 12 - 2002</v>
          </cell>
          <cell r="L4812" t="str">
            <v>L</v>
          </cell>
          <cell r="M4812" t="str">
            <v>III/d</v>
          </cell>
          <cell r="N4812" t="str">
            <v>01 - 04 - 2013</v>
          </cell>
          <cell r="O4812" t="str">
            <v>12</v>
          </cell>
          <cell r="P4812" t="str">
            <v>7</v>
          </cell>
          <cell r="Q4812" t="str">
            <v>41</v>
          </cell>
          <cell r="R4812" t="str">
            <v>11 - 01 - 2017</v>
          </cell>
          <cell r="S4812" t="str">
            <v>Kepala Seksi Kepelabuhanan</v>
          </cell>
          <cell r="T4812" t="str">
            <v/>
          </cell>
          <cell r="U4812" t="str">
            <v/>
          </cell>
          <cell r="V4812" t="str">
            <v/>
          </cell>
          <cell r="W4812" t="str">
            <v>Seksi Kepelabuhanan</v>
          </cell>
          <cell r="X4812" t="str">
            <v>Dinas Perhubungan</v>
          </cell>
          <cell r="Y4812" t="str">
            <v>S-1 ILMU ADMINISTRASI NEGARA</v>
          </cell>
          <cell r="Z4812" t="str">
            <v>31-12-1999</v>
          </cell>
          <cell r="AA4812" t="str">
            <v>Aktif</v>
          </cell>
          <cell r="AB4812" t="str">
            <v>PNS Daerah Kab./Kota yang bekerja pada Kab./Kota</v>
          </cell>
          <cell r="AC4812" t="str">
            <v>Pemerintah Kab. Tolitoli</v>
          </cell>
          <cell r="AD4812" t="str">
            <v>Pemerintah Kab. Tolitoli</v>
          </cell>
        </row>
        <row r="4813">
          <cell r="A4813">
            <v>4811</v>
          </cell>
          <cell r="B4813" t="str">
            <v>196908101994032009</v>
          </cell>
          <cell r="C4813" t="str">
            <v>570011884</v>
          </cell>
          <cell r="D4813" t="str">
            <v>INDRAWATI A.M. TURUNGKU</v>
          </cell>
          <cell r="E4813" t="str">
            <v/>
          </cell>
          <cell r="F4813" t="str">
            <v>SP</v>
          </cell>
          <cell r="G4813" t="str">
            <v>TOLITOLI</v>
          </cell>
          <cell r="H4813" t="str">
            <v>10 - 08 - 1969</v>
          </cell>
          <cell r="I4813" t="str">
            <v>II/a</v>
          </cell>
          <cell r="J4813" t="str">
            <v>01 - 03 - 1994</v>
          </cell>
          <cell r="K4813" t="str">
            <v>01 - 09 - 1995</v>
          </cell>
          <cell r="L4813" t="str">
            <v>P</v>
          </cell>
          <cell r="M4813" t="str">
            <v>III/d</v>
          </cell>
          <cell r="N4813" t="str">
            <v>01 - 04 - 2012</v>
          </cell>
          <cell r="O4813" t="str">
            <v>13</v>
          </cell>
          <cell r="P4813" t="str">
            <v>1</v>
          </cell>
          <cell r="Q4813" t="str">
            <v>41</v>
          </cell>
          <cell r="R4813" t="str">
            <v>07 - 01 - 2015</v>
          </cell>
          <cell r="S4813" t="str">
            <v>Kepala Sub Bagian Keuangan Dan Aset</v>
          </cell>
          <cell r="T4813" t="str">
            <v/>
          </cell>
          <cell r="U4813" t="str">
            <v/>
          </cell>
          <cell r="V4813" t="str">
            <v/>
          </cell>
          <cell r="W4813" t="str">
            <v>Sub Bagian Keuangan Dan Aset</v>
          </cell>
          <cell r="X4813" t="str">
            <v>Bagian Tata Usaha</v>
          </cell>
          <cell r="Y4813" t="str">
            <v>S-1 PERTANIAN</v>
          </cell>
          <cell r="Z4813" t="str">
            <v>31-12-2003</v>
          </cell>
          <cell r="AA4813" t="str">
            <v>Aktif</v>
          </cell>
          <cell r="AB4813" t="str">
            <v>PNS Daerah Kab./Kota yang bekerja pada Kab./Kota</v>
          </cell>
          <cell r="AC4813" t="str">
            <v>Pemerintah Kab. Tolitoli</v>
          </cell>
          <cell r="AD4813" t="str">
            <v>Pemerintah Kab. Tolitoli</v>
          </cell>
        </row>
        <row r="4814">
          <cell r="A4814">
            <v>4812</v>
          </cell>
          <cell r="B4814" t="str">
            <v>198105122007012011</v>
          </cell>
          <cell r="C4814" t="str">
            <v>570027522</v>
          </cell>
          <cell r="D4814" t="str">
            <v>SYARINI</v>
          </cell>
          <cell r="E4814" t="str">
            <v/>
          </cell>
          <cell r="F4814" t="str">
            <v>S.Sos</v>
          </cell>
          <cell r="G4814" t="str">
            <v>TOLITOLI</v>
          </cell>
          <cell r="H4814" t="str">
            <v>12 - 05 - 1981</v>
          </cell>
          <cell r="I4814" t="str">
            <v>II/a</v>
          </cell>
          <cell r="J4814" t="str">
            <v>01 - 01 - 2007</v>
          </cell>
          <cell r="K4814" t="str">
            <v>01 - 10 - 2008</v>
          </cell>
          <cell r="L4814" t="str">
            <v>P</v>
          </cell>
          <cell r="M4814" t="str">
            <v>III/c</v>
          </cell>
          <cell r="N4814" t="str">
            <v>01 - 10 - 2014</v>
          </cell>
          <cell r="O4814" t="str">
            <v>7</v>
          </cell>
          <cell r="P4814" t="str">
            <v>9</v>
          </cell>
          <cell r="Q4814" t="str">
            <v>41</v>
          </cell>
          <cell r="R4814" t="str">
            <v>11 - 01 - 2017</v>
          </cell>
          <cell r="S4814" t="str">
            <v>Kepala Seksi Perlindungan Seni</v>
          </cell>
          <cell r="T4814" t="str">
            <v/>
          </cell>
          <cell r="U4814" t="str">
            <v/>
          </cell>
          <cell r="V4814" t="str">
            <v/>
          </cell>
          <cell r="W4814" t="str">
            <v>Seksi Perlindungan Seni</v>
          </cell>
          <cell r="X4814" t="str">
            <v>Dinas Pariwisata</v>
          </cell>
          <cell r="Y4814" t="str">
            <v>S-1 SOSIAL</v>
          </cell>
          <cell r="Z4814" t="str">
            <v>31-12-2006</v>
          </cell>
          <cell r="AA4814" t="str">
            <v>Aktif</v>
          </cell>
          <cell r="AB4814" t="str">
            <v>PNS Daerah Kab./Kota yang bekerja pada Kab./Kota</v>
          </cell>
          <cell r="AC4814" t="str">
            <v>Pemerintah Kab. Tolitoli</v>
          </cell>
          <cell r="AD4814" t="str">
            <v>Pemerintah Kab. Tolitoli</v>
          </cell>
        </row>
        <row r="4815">
          <cell r="A4815">
            <v>4813</v>
          </cell>
          <cell r="B4815" t="str">
            <v>196101041982021003</v>
          </cell>
          <cell r="C4815" t="str">
            <v>160031918</v>
          </cell>
          <cell r="D4815" t="str">
            <v>IDRUS UMAR</v>
          </cell>
          <cell r="E4815" t="str">
            <v/>
          </cell>
          <cell r="F4815" t="str">
            <v/>
          </cell>
          <cell r="G4815" t="str">
            <v>DONGGALA</v>
          </cell>
          <cell r="H4815" t="str">
            <v>04 - 01 - 1961</v>
          </cell>
          <cell r="I4815" t="str">
            <v>II/a</v>
          </cell>
          <cell r="J4815" t="str">
            <v>01 - 02 - 1982</v>
          </cell>
          <cell r="K4815" t="str">
            <v>01 - 02 - 1983</v>
          </cell>
          <cell r="L4815" t="str">
            <v>L</v>
          </cell>
          <cell r="M4815" t="str">
            <v>III/d</v>
          </cell>
          <cell r="N4815" t="str">
            <v>01 - 04 - 2009</v>
          </cell>
          <cell r="O4815" t="str">
            <v>21</v>
          </cell>
          <cell r="P4815" t="str">
            <v>2</v>
          </cell>
          <cell r="Q4815" t="str">
            <v>41</v>
          </cell>
          <cell r="R4815" t="str">
            <v>11 - 01 - 2017</v>
          </cell>
          <cell r="S4815" t="str">
            <v>Kepala Seksi Akuisisi Dan Pengolahan Arsip Statis</v>
          </cell>
          <cell r="T4815" t="str">
            <v/>
          </cell>
          <cell r="U4815" t="str">
            <v/>
          </cell>
          <cell r="V4815" t="str">
            <v/>
          </cell>
          <cell r="W4815" t="str">
            <v>Seksi Akuisisi Dan Pengolahan Arsip Statis</v>
          </cell>
          <cell r="X4815" t="str">
            <v>Dinas Perpustakaan Dan Arsip</v>
          </cell>
          <cell r="Y4815" t="str">
            <v>SMEA AKUNTANSI</v>
          </cell>
          <cell r="Z4815" t="str">
            <v>31-12-1981</v>
          </cell>
          <cell r="AA4815" t="str">
            <v>Aktif</v>
          </cell>
          <cell r="AB4815" t="str">
            <v>PNS Daerah Kab./Kota yang bekerja pada Kab./Kota</v>
          </cell>
          <cell r="AC4815" t="str">
            <v>Pemerintah Kab. Tolitoli</v>
          </cell>
          <cell r="AD4815" t="str">
            <v>Pemerintah Kab. Tolitoli</v>
          </cell>
        </row>
        <row r="4816">
          <cell r="A4816">
            <v>4814</v>
          </cell>
          <cell r="B4816" t="str">
            <v>197810212009042002</v>
          </cell>
          <cell r="C4816" t="str">
            <v/>
          </cell>
          <cell r="D4816" t="str">
            <v>VIRASANTI</v>
          </cell>
          <cell r="E4816" t="str">
            <v/>
          </cell>
          <cell r="F4816" t="str">
            <v>SE</v>
          </cell>
          <cell r="G4816" t="str">
            <v>TOLITOLI</v>
          </cell>
          <cell r="H4816" t="str">
            <v>21 - 10 - 1978</v>
          </cell>
          <cell r="I4816" t="str">
            <v>II/a</v>
          </cell>
          <cell r="J4816" t="str">
            <v>01 - 04 - 2009</v>
          </cell>
          <cell r="K4816" t="str">
            <v>01 - 01 - 2011</v>
          </cell>
          <cell r="L4816" t="str">
            <v>P</v>
          </cell>
          <cell r="M4816" t="str">
            <v>III/b</v>
          </cell>
          <cell r="N4816" t="str">
            <v>01 - 04 - 2016</v>
          </cell>
          <cell r="O4816" t="str">
            <v>6</v>
          </cell>
          <cell r="P4816" t="str">
            <v>6</v>
          </cell>
          <cell r="Q4816" t="str">
            <v>41</v>
          </cell>
          <cell r="R4816" t="str">
            <v>02 - 05 - 2018</v>
          </cell>
          <cell r="S4816" t="str">
            <v>Kepala Seksi Pemanfaatan, Pengawasan Dan Pengendalian Ruang</v>
          </cell>
          <cell r="T4816" t="str">
            <v/>
          </cell>
          <cell r="U4816" t="str">
            <v/>
          </cell>
          <cell r="V4816" t="str">
            <v/>
          </cell>
          <cell r="W4816" t="str">
            <v>Seksi Pemanfaatan, Pengawasan Dan Pengendalian Ruang</v>
          </cell>
          <cell r="X4816" t="str">
            <v>Dinas  Pekerjaan Umum Dan Penataan Ruang</v>
          </cell>
          <cell r="Y4816" t="str">
            <v>S-1 EKONOMI MANAJEMEN</v>
          </cell>
          <cell r="Z4816" t="str">
            <v>31-12-2010</v>
          </cell>
          <cell r="AA4816" t="str">
            <v>Aktif</v>
          </cell>
          <cell r="AB4816" t="str">
            <v>PNS Daerah Kab./Kota yang bekerja pada Kab./Kota</v>
          </cell>
          <cell r="AC4816" t="str">
            <v>Pemerintah Kab. Tolitoli</v>
          </cell>
          <cell r="AD4816" t="str">
            <v>Pemerintah Kab. Tolitoli</v>
          </cell>
        </row>
        <row r="4817">
          <cell r="A4817">
            <v>4815</v>
          </cell>
          <cell r="B4817" t="str">
            <v>196610242000121002</v>
          </cell>
          <cell r="C4817" t="str">
            <v>570013222</v>
          </cell>
          <cell r="D4817" t="str">
            <v>NASLIM</v>
          </cell>
          <cell r="E4817" t="str">
            <v/>
          </cell>
          <cell r="F4817" t="str">
            <v>S.SOS</v>
          </cell>
          <cell r="G4817" t="str">
            <v>NALU</v>
          </cell>
          <cell r="H4817" t="str">
            <v>24 - 10 - 1966</v>
          </cell>
          <cell r="I4817" t="str">
            <v>II/a</v>
          </cell>
          <cell r="J4817" t="str">
            <v>01 - 12 - 2000</v>
          </cell>
          <cell r="K4817" t="str">
            <v>01 - 04 - 2002</v>
          </cell>
          <cell r="L4817" t="str">
            <v>L</v>
          </cell>
          <cell r="M4817" t="str">
            <v>III/c</v>
          </cell>
          <cell r="N4817" t="str">
            <v>01 - 04 - 2018</v>
          </cell>
          <cell r="O4817" t="str">
            <v>12</v>
          </cell>
          <cell r="P4817" t="str">
            <v>4</v>
          </cell>
          <cell r="Q4817" t="str">
            <v>41</v>
          </cell>
          <cell r="R4817" t="str">
            <v>11 - 01 - 2017</v>
          </cell>
          <cell r="S4817" t="str">
            <v>Kepala Seksi Pemberdayaan Masyarakat</v>
          </cell>
          <cell r="T4817" t="str">
            <v/>
          </cell>
          <cell r="U4817" t="str">
            <v/>
          </cell>
          <cell r="V4817" t="str">
            <v/>
          </cell>
          <cell r="W4817" t="str">
            <v>Seksi Pemberdayaan Masyarakat</v>
          </cell>
          <cell r="X4817" t="str">
            <v>Dinas Pariwisata</v>
          </cell>
          <cell r="Y4817" t="str">
            <v>S-1 ILMU PEMERINTAHAN</v>
          </cell>
          <cell r="Z4817" t="str">
            <v>01-01-2010</v>
          </cell>
          <cell r="AA4817" t="str">
            <v>Aktif</v>
          </cell>
          <cell r="AB4817" t="str">
            <v>PNS Daerah Kab./Kota yang bekerja pada Kab./Kota</v>
          </cell>
          <cell r="AC4817" t="str">
            <v>Pemerintah Kab. Tolitoli</v>
          </cell>
          <cell r="AD4817" t="str">
            <v>Pemerintah Kab. Tolitoli</v>
          </cell>
        </row>
        <row r="4818">
          <cell r="A4818">
            <v>4816</v>
          </cell>
          <cell r="B4818" t="str">
            <v>197009172003121007</v>
          </cell>
          <cell r="C4818" t="str">
            <v>570015923</v>
          </cell>
          <cell r="D4818" t="str">
            <v>MASRUDI</v>
          </cell>
          <cell r="E4818" t="str">
            <v/>
          </cell>
          <cell r="F4818" t="str">
            <v>S.Sos</v>
          </cell>
          <cell r="G4818" t="str">
            <v>LALOS</v>
          </cell>
          <cell r="H4818" t="str">
            <v>17 - 09 - 1970</v>
          </cell>
          <cell r="I4818" t="str">
            <v>I/c</v>
          </cell>
          <cell r="J4818" t="str">
            <v>01 - 12 - 2003</v>
          </cell>
          <cell r="K4818" t="str">
            <v>01 - 03 - 2005</v>
          </cell>
          <cell r="L4818" t="str">
            <v>L</v>
          </cell>
          <cell r="M4818" t="str">
            <v>III/c</v>
          </cell>
          <cell r="N4818" t="str">
            <v>01 - 04 - 2016</v>
          </cell>
          <cell r="O4818" t="str">
            <v>6</v>
          </cell>
          <cell r="P4818" t="str">
            <v>4</v>
          </cell>
          <cell r="Q4818" t="str">
            <v>41</v>
          </cell>
          <cell r="R4818" t="str">
            <v>11 - 01 - 2017</v>
          </cell>
          <cell r="S4818" t="str">
            <v>Kepala Seksi Pengembangan Seni</v>
          </cell>
          <cell r="T4818" t="str">
            <v/>
          </cell>
          <cell r="U4818" t="str">
            <v/>
          </cell>
          <cell r="V4818" t="str">
            <v/>
          </cell>
          <cell r="W4818" t="str">
            <v>Seksi Pengembangan Seni</v>
          </cell>
          <cell r="X4818" t="str">
            <v>Dinas Pariwisata</v>
          </cell>
          <cell r="Y4818" t="str">
            <v>S-1 ILMU ADMINISTRASI NEGARA</v>
          </cell>
          <cell r="Z4818" t="str">
            <v>31-12-2009</v>
          </cell>
          <cell r="AA4818" t="str">
            <v>Aktif</v>
          </cell>
          <cell r="AB4818" t="str">
            <v>PNS Daerah Kab./Kota yang bekerja pada Kab./Kota</v>
          </cell>
          <cell r="AC4818" t="str">
            <v>Pemerintah Kab. Tolitoli</v>
          </cell>
          <cell r="AD4818" t="str">
            <v>Pemerintah Kab. Tolitoli</v>
          </cell>
        </row>
        <row r="4819">
          <cell r="A4819">
            <v>4817</v>
          </cell>
          <cell r="B4819" t="str">
            <v>198210292009041002</v>
          </cell>
          <cell r="C4819" t="str">
            <v/>
          </cell>
          <cell r="D4819" t="str">
            <v>MOH. ILHAM U. HARUNA</v>
          </cell>
          <cell r="E4819" t="str">
            <v/>
          </cell>
          <cell r="F4819" t="str">
            <v>SE</v>
          </cell>
          <cell r="G4819" t="str">
            <v>TOLITOLI</v>
          </cell>
          <cell r="H4819" t="str">
            <v>29 - 10 - 1982</v>
          </cell>
          <cell r="I4819" t="str">
            <v>II/a</v>
          </cell>
          <cell r="J4819" t="str">
            <v>01 - 04 - 2009</v>
          </cell>
          <cell r="K4819" t="str">
            <v>01 - 01 - 2011</v>
          </cell>
          <cell r="L4819" t="str">
            <v>L</v>
          </cell>
          <cell r="M4819" t="str">
            <v>III/b</v>
          </cell>
          <cell r="N4819" t="str">
            <v>01 - 04 - 2016</v>
          </cell>
          <cell r="O4819" t="str">
            <v>7</v>
          </cell>
          <cell r="P4819" t="str">
            <v>0</v>
          </cell>
          <cell r="Q4819" t="str">
            <v>41</v>
          </cell>
          <cell r="R4819" t="str">
            <v>02 - 05 - 2018</v>
          </cell>
          <cell r="S4819" t="str">
            <v>Kepala Sub Bidang Diklat Prajabatan</v>
          </cell>
          <cell r="T4819" t="str">
            <v/>
          </cell>
          <cell r="U4819" t="str">
            <v/>
          </cell>
          <cell r="V4819" t="str">
            <v/>
          </cell>
          <cell r="W4819" t="str">
            <v>Sub Bidang Diklat Prajabatan</v>
          </cell>
          <cell r="X4819" t="str">
            <v>Badan Kepegawaian Dan Pengembangan Sumber Daya Manusia</v>
          </cell>
          <cell r="Y4819" t="str">
            <v>S-1 EKONOMI MANAJEMEN</v>
          </cell>
          <cell r="Z4819" t="str">
            <v>31-12-2010</v>
          </cell>
          <cell r="AA4819" t="str">
            <v>Aktif</v>
          </cell>
          <cell r="AB4819" t="str">
            <v>PNS Daerah Kab./Kota yang bekerja pada Kab./Kota</v>
          </cell>
          <cell r="AC4819" t="str">
            <v>Pemerintah Kab. Tolitoli</v>
          </cell>
          <cell r="AD4819" t="str">
            <v>Pemerintah Kab. Tolitoli</v>
          </cell>
        </row>
        <row r="4820">
          <cell r="A4820">
            <v>4818</v>
          </cell>
          <cell r="B4820" t="str">
            <v>196407061989032014</v>
          </cell>
          <cell r="C4820" t="str">
            <v>570010089</v>
          </cell>
          <cell r="D4820" t="str">
            <v>ROSDIANA AR RASYID</v>
          </cell>
          <cell r="E4820" t="str">
            <v/>
          </cell>
          <cell r="F4820" t="str">
            <v>S.Sos</v>
          </cell>
          <cell r="G4820" t="str">
            <v>AMPANA KOTA</v>
          </cell>
          <cell r="H4820" t="str">
            <v>06 - 07 - 1964</v>
          </cell>
          <cell r="I4820" t="str">
            <v>II/a</v>
          </cell>
          <cell r="J4820" t="str">
            <v>01 - 03 - 1989</v>
          </cell>
          <cell r="K4820" t="str">
            <v>01 - 06 - 1990</v>
          </cell>
          <cell r="L4820" t="str">
            <v>P</v>
          </cell>
          <cell r="M4820" t="str">
            <v>III/d</v>
          </cell>
          <cell r="N4820" t="str">
            <v>01 - 04 - 2013</v>
          </cell>
          <cell r="O4820" t="str">
            <v>19</v>
          </cell>
          <cell r="P4820" t="str">
            <v>9</v>
          </cell>
          <cell r="Q4820" t="str">
            <v>41</v>
          </cell>
          <cell r="R4820" t="str">
            <v>02 - 05 - 2018</v>
          </cell>
          <cell r="S4820" t="str">
            <v>Kepala Sub Bagian Umum Dan Program</v>
          </cell>
          <cell r="T4820" t="str">
            <v/>
          </cell>
          <cell r="U4820" t="str">
            <v/>
          </cell>
          <cell r="V4820" t="str">
            <v/>
          </cell>
          <cell r="W4820" t="str">
            <v>Sub Bagian Umum Dan Program</v>
          </cell>
          <cell r="X4820" t="str">
            <v>Dinas Pengendalian Penduduk Dan Keluarga Berencana</v>
          </cell>
          <cell r="Y4820" t="str">
            <v>S-1 ADMINISTRASI NEGARA</v>
          </cell>
          <cell r="Z4820" t="str">
            <v>31-12-2002</v>
          </cell>
          <cell r="AA4820" t="str">
            <v>Aktif</v>
          </cell>
          <cell r="AB4820" t="str">
            <v>PNS Daerah Kab./Kota yang bekerja pada Kab./Kota</v>
          </cell>
          <cell r="AC4820" t="str">
            <v>Pemerintah Kab. Tolitoli</v>
          </cell>
          <cell r="AD4820" t="str">
            <v>Pemerintah Kab. Tolitoli</v>
          </cell>
        </row>
        <row r="4821">
          <cell r="A4821">
            <v>4819</v>
          </cell>
          <cell r="B4821" t="str">
            <v>197704202002112001</v>
          </cell>
          <cell r="C4821" t="str">
            <v>570013945</v>
          </cell>
          <cell r="D4821" t="str">
            <v>IVARISALA</v>
          </cell>
          <cell r="E4821" t="str">
            <v/>
          </cell>
          <cell r="F4821" t="str">
            <v>S.Sos</v>
          </cell>
          <cell r="G4821" t="str">
            <v>LALOS</v>
          </cell>
          <cell r="H4821" t="str">
            <v>20 - 04 - 1977</v>
          </cell>
          <cell r="I4821" t="str">
            <v>II/a</v>
          </cell>
          <cell r="J4821" t="str">
            <v>01 - 11 - 2002</v>
          </cell>
          <cell r="K4821" t="str">
            <v>01 - 12 - 2003</v>
          </cell>
          <cell r="L4821" t="str">
            <v>P</v>
          </cell>
          <cell r="M4821" t="str">
            <v>III/d</v>
          </cell>
          <cell r="N4821" t="str">
            <v>01 - 10 - 2017</v>
          </cell>
          <cell r="O4821" t="str">
            <v>10</v>
          </cell>
          <cell r="P4821" t="str">
            <v>11</v>
          </cell>
          <cell r="Q4821" t="str">
            <v>41</v>
          </cell>
          <cell r="R4821" t="str">
            <v>11 - 01 - 2017</v>
          </cell>
          <cell r="S4821" t="str">
            <v>Kepala Sub Bagian Bina Program Dan Layanan Pengadaan</v>
          </cell>
          <cell r="T4821" t="str">
            <v/>
          </cell>
          <cell r="U4821" t="str">
            <v/>
          </cell>
          <cell r="V4821" t="str">
            <v/>
          </cell>
          <cell r="W4821" t="str">
            <v>Sub Bagian Bina Program Dan Layanan Pengadaan</v>
          </cell>
          <cell r="X4821" t="str">
            <v>Sekretariat Daerah</v>
          </cell>
          <cell r="Y4821" t="str">
            <v>S-1 ADMINISTRASI NEGARA</v>
          </cell>
          <cell r="Z4821" t="str">
            <v>31-12-2007</v>
          </cell>
          <cell r="AA4821" t="str">
            <v>Aktif</v>
          </cell>
          <cell r="AB4821" t="str">
            <v>PNS Daerah Kab./Kota yang bekerja pada Kab./Kota</v>
          </cell>
          <cell r="AC4821" t="str">
            <v>Pemerintah Kab. Tolitoli</v>
          </cell>
          <cell r="AD4821" t="str">
            <v>Pemerintah Kab. Tolitoli</v>
          </cell>
        </row>
        <row r="4822">
          <cell r="A4822">
            <v>4820</v>
          </cell>
          <cell r="B4822" t="str">
            <v>198202082006041018</v>
          </cell>
          <cell r="C4822" t="str">
            <v>570020231</v>
          </cell>
          <cell r="D4822" t="str">
            <v>MAR`I</v>
          </cell>
          <cell r="E4822" t="str">
            <v/>
          </cell>
          <cell r="F4822" t="str">
            <v>S.Pt</v>
          </cell>
          <cell r="G4822" t="str">
            <v>TOLITOLI</v>
          </cell>
          <cell r="H4822" t="str">
            <v>08 - 02 - 1982</v>
          </cell>
          <cell r="I4822" t="str">
            <v>III/a</v>
          </cell>
          <cell r="J4822" t="str">
            <v>01 - 04 - 2006</v>
          </cell>
          <cell r="K4822" t="str">
            <v>01 - 06 - 2007</v>
          </cell>
          <cell r="L4822" t="str">
            <v>L</v>
          </cell>
          <cell r="M4822" t="str">
            <v>III/d</v>
          </cell>
          <cell r="N4822" t="str">
            <v>01 - 04 - 2017</v>
          </cell>
          <cell r="O4822" t="str">
            <v>11</v>
          </cell>
          <cell r="P4822" t="str">
            <v>0</v>
          </cell>
          <cell r="Q4822" t="str">
            <v>41</v>
          </cell>
          <cell r="R4822" t="str">
            <v>08 - 01 - 2015</v>
          </cell>
          <cell r="S4822" t="str">
            <v>Kepala Seksi Pembibitan</v>
          </cell>
          <cell r="T4822" t="str">
            <v/>
          </cell>
          <cell r="U4822" t="str">
            <v/>
          </cell>
          <cell r="V4822" t="str">
            <v/>
          </cell>
          <cell r="W4822" t="str">
            <v>Seksi Pembibitan</v>
          </cell>
          <cell r="X4822" t="str">
            <v>Bidang Sarana Produksi Peternakan</v>
          </cell>
          <cell r="Y4822" t="str">
            <v>S-1 PRODUKSI TERNAK</v>
          </cell>
          <cell r="Z4822" t="str">
            <v>31-12-2005</v>
          </cell>
          <cell r="AA4822" t="str">
            <v>Aktif</v>
          </cell>
          <cell r="AB4822" t="str">
            <v>PNS Daerah Kab./Kota yang bekerja pada Kab./Kota</v>
          </cell>
          <cell r="AC4822" t="str">
            <v>Pemerintah Kab. Tolitoli</v>
          </cell>
          <cell r="AD4822" t="str">
            <v>Pemerintah Kab. Tolitoli</v>
          </cell>
        </row>
        <row r="4823">
          <cell r="A4823">
            <v>4821</v>
          </cell>
          <cell r="B4823" t="str">
            <v>197105211997032006</v>
          </cell>
          <cell r="C4823" t="str">
            <v>570012405</v>
          </cell>
          <cell r="D4823" t="str">
            <v>UMRAH LUWAS</v>
          </cell>
          <cell r="E4823" t="str">
            <v/>
          </cell>
          <cell r="F4823" t="str">
            <v>S.Sos</v>
          </cell>
          <cell r="G4823" t="str">
            <v>TOLITOLI</v>
          </cell>
          <cell r="H4823" t="str">
            <v>21 - 05 - 1971</v>
          </cell>
          <cell r="I4823" t="str">
            <v>II/a</v>
          </cell>
          <cell r="J4823" t="str">
            <v>01 - 03 - 1997</v>
          </cell>
          <cell r="K4823" t="str">
            <v>01 - 07 - 1998</v>
          </cell>
          <cell r="L4823" t="str">
            <v>P</v>
          </cell>
          <cell r="M4823" t="str">
            <v>III/d</v>
          </cell>
          <cell r="N4823" t="str">
            <v>01 - 10 - 2014</v>
          </cell>
          <cell r="O4823" t="str">
            <v>12</v>
          </cell>
          <cell r="P4823" t="str">
            <v>7</v>
          </cell>
          <cell r="Q4823" t="str">
            <v>41</v>
          </cell>
          <cell r="R4823" t="str">
            <v>11 - 01 - 2017</v>
          </cell>
          <cell r="S4823" t="str">
            <v>Kepala Sub Bagian Fasilitasi Pengawasan</v>
          </cell>
          <cell r="T4823" t="str">
            <v/>
          </cell>
          <cell r="U4823" t="str">
            <v/>
          </cell>
          <cell r="V4823" t="str">
            <v/>
          </cell>
          <cell r="W4823" t="str">
            <v>Sub Bagian Fasilitasi Pengawasan</v>
          </cell>
          <cell r="X4823" t="str">
            <v>Sekretaris Dewan Perwakilan Rakyat Daerah</v>
          </cell>
          <cell r="Y4823" t="str">
            <v>S-1 ADMINISTRASI NEGARA</v>
          </cell>
          <cell r="Z4823" t="str">
            <v>31-12-2004</v>
          </cell>
          <cell r="AA4823" t="str">
            <v>Aktif</v>
          </cell>
          <cell r="AB4823" t="str">
            <v>PNS Daerah Kab./Kota yang bekerja pada Kab./Kota</v>
          </cell>
          <cell r="AC4823" t="str">
            <v>Pemerintah Kab. Tolitoli</v>
          </cell>
          <cell r="AD4823" t="str">
            <v>Pemerintah Kab. Tolitoli</v>
          </cell>
        </row>
        <row r="4824">
          <cell r="A4824">
            <v>4822</v>
          </cell>
          <cell r="B4824" t="str">
            <v>197505252005012014</v>
          </cell>
          <cell r="C4824" t="str">
            <v>570017390</v>
          </cell>
          <cell r="D4824" t="str">
            <v>NADWA</v>
          </cell>
          <cell r="E4824" t="str">
            <v/>
          </cell>
          <cell r="F4824" t="str">
            <v>S.Sos</v>
          </cell>
          <cell r="G4824" t="str">
            <v>TOLITOLI</v>
          </cell>
          <cell r="H4824" t="str">
            <v>25 - 05 - 1975</v>
          </cell>
          <cell r="I4824" t="str">
            <v>II/a</v>
          </cell>
          <cell r="J4824" t="str">
            <v>01 - 01 - 2005</v>
          </cell>
          <cell r="K4824" t="str">
            <v>01 - 03 - 2006</v>
          </cell>
          <cell r="L4824" t="str">
            <v>P</v>
          </cell>
          <cell r="M4824" t="str">
            <v>III/c</v>
          </cell>
          <cell r="N4824" t="str">
            <v>01 - 04 - 2015</v>
          </cell>
          <cell r="O4824" t="str">
            <v>13</v>
          </cell>
          <cell r="P4824" t="str">
            <v>0</v>
          </cell>
          <cell r="Q4824" t="str">
            <v>41</v>
          </cell>
          <cell r="R4824" t="str">
            <v>08 - 01 - 2015</v>
          </cell>
          <cell r="S4824" t="str">
            <v>Kepala Seksi Pengangkatan Anak</v>
          </cell>
          <cell r="T4824" t="str">
            <v/>
          </cell>
          <cell r="U4824" t="str">
            <v/>
          </cell>
          <cell r="V4824" t="str">
            <v/>
          </cell>
          <cell r="W4824" t="str">
            <v>Seksi Pengangkatan Anak</v>
          </cell>
          <cell r="X4824" t="str">
            <v>Bidang Kelahiran, Kematian,dan Pengangkatan Anak</v>
          </cell>
          <cell r="Y4824" t="str">
            <v>S-1 ILMU ADMINISTRASI NEGARA</v>
          </cell>
          <cell r="Z4824" t="str">
            <v>31-12-2006</v>
          </cell>
          <cell r="AA4824" t="str">
            <v>Aktif</v>
          </cell>
          <cell r="AB4824" t="str">
            <v>PNS Daerah Kab./Kota yang bekerja pada Kab./Kota</v>
          </cell>
          <cell r="AC4824" t="str">
            <v>Pemerintah Kab. Tolitoli</v>
          </cell>
          <cell r="AD4824" t="str">
            <v>Pemerintah Kab. Tolitoli</v>
          </cell>
        </row>
        <row r="4825">
          <cell r="A4825">
            <v>4823</v>
          </cell>
          <cell r="B4825" t="str">
            <v>198110212008041001</v>
          </cell>
          <cell r="C4825" t="str">
            <v>570036209</v>
          </cell>
          <cell r="D4825" t="str">
            <v>MOHAMMAD IMRAN</v>
          </cell>
          <cell r="E4825" t="str">
            <v/>
          </cell>
          <cell r="F4825" t="str">
            <v>SKM</v>
          </cell>
          <cell r="G4825" t="str">
            <v>TOLITOLI</v>
          </cell>
          <cell r="H4825" t="str">
            <v>21 - 10 - 1981</v>
          </cell>
          <cell r="I4825" t="str">
            <v>III/a</v>
          </cell>
          <cell r="J4825" t="str">
            <v>01 - 04 - 2008</v>
          </cell>
          <cell r="K4825" t="str">
            <v>01 - 12 - 2009</v>
          </cell>
          <cell r="L4825" t="str">
            <v>L</v>
          </cell>
          <cell r="M4825" t="str">
            <v>III/c</v>
          </cell>
          <cell r="N4825" t="str">
            <v>01 - 10 - 2014</v>
          </cell>
          <cell r="O4825" t="str">
            <v>6</v>
          </cell>
          <cell r="P4825" t="str">
            <v>6</v>
          </cell>
          <cell r="Q4825" t="str">
            <v>41</v>
          </cell>
          <cell r="R4825" t="str">
            <v>11 - 01 - 2017</v>
          </cell>
          <cell r="S4825" t="str">
            <v>Kepala UPT Puskesmas Ogodeide</v>
          </cell>
          <cell r="T4825" t="str">
            <v/>
          </cell>
          <cell r="U4825" t="str">
            <v/>
          </cell>
          <cell r="V4825" t="str">
            <v/>
          </cell>
          <cell r="W4825" t="str">
            <v>UPT Puskesmas Ogodeide</v>
          </cell>
          <cell r="X4825" t="str">
            <v>Dinas Kesehatan</v>
          </cell>
          <cell r="Y4825" t="str">
            <v>S-1 KESEHATAN MASYARAKAT</v>
          </cell>
          <cell r="Z4825" t="str">
            <v>31-12-2006</v>
          </cell>
          <cell r="AA4825" t="str">
            <v>Aktif</v>
          </cell>
          <cell r="AB4825" t="str">
            <v>PNS Daerah Kab./Kota yang bekerja pada Kab./Kota</v>
          </cell>
          <cell r="AC4825" t="str">
            <v>Pemerintah Kab. Tolitoli</v>
          </cell>
          <cell r="AD4825" t="str">
            <v>Pemerintah Kab. Tolitoli</v>
          </cell>
        </row>
        <row r="4826">
          <cell r="A4826">
            <v>4824</v>
          </cell>
          <cell r="B4826" t="str">
            <v>197807052009041001</v>
          </cell>
          <cell r="C4826" t="str">
            <v/>
          </cell>
          <cell r="D4826" t="str">
            <v>IRFAN</v>
          </cell>
          <cell r="E4826" t="str">
            <v/>
          </cell>
          <cell r="F4826" t="str">
            <v>ST</v>
          </cell>
          <cell r="G4826" t="str">
            <v>LUWU</v>
          </cell>
          <cell r="H4826" t="str">
            <v>05 - 07 - 1978</v>
          </cell>
          <cell r="I4826" t="str">
            <v>III/a</v>
          </cell>
          <cell r="J4826" t="str">
            <v>01 - 04 - 2009</v>
          </cell>
          <cell r="K4826" t="str">
            <v>01 - 01 - 2011</v>
          </cell>
          <cell r="L4826" t="str">
            <v>L</v>
          </cell>
          <cell r="M4826" t="str">
            <v>III/c</v>
          </cell>
          <cell r="N4826" t="str">
            <v>01 - 04 - 2016</v>
          </cell>
          <cell r="O4826" t="str">
            <v>7</v>
          </cell>
          <cell r="P4826" t="str">
            <v>0</v>
          </cell>
          <cell r="Q4826" t="str">
            <v>41</v>
          </cell>
          <cell r="R4826" t="str">
            <v>02 - 05 - 2018</v>
          </cell>
          <cell r="S4826" t="str">
            <v>Kepala Seksi Pembangunan Prasarana Sumber Daya Air</v>
          </cell>
          <cell r="T4826" t="str">
            <v/>
          </cell>
          <cell r="U4826" t="str">
            <v/>
          </cell>
          <cell r="V4826" t="str">
            <v/>
          </cell>
          <cell r="W4826" t="str">
            <v>Seksi Pembangunan Prasarana Sumber Daya Air</v>
          </cell>
          <cell r="X4826" t="str">
            <v>Dinas  Pekerjaan Umum Dan Penataan Ruang</v>
          </cell>
          <cell r="Y4826" t="str">
            <v>S-1 TEKNIK SIPIL</v>
          </cell>
          <cell r="Z4826" t="str">
            <v>31-12-2006</v>
          </cell>
          <cell r="AA4826" t="str">
            <v>Aktif</v>
          </cell>
          <cell r="AB4826" t="str">
            <v>PNS Daerah Kab./Kota yang bekerja pada Kab./Kota</v>
          </cell>
          <cell r="AC4826" t="str">
            <v>Pemerintah Kab. Tolitoli</v>
          </cell>
          <cell r="AD4826" t="str">
            <v>Pemerintah Kab. Tolitoli</v>
          </cell>
        </row>
        <row r="4827">
          <cell r="A4827">
            <v>4825</v>
          </cell>
          <cell r="B4827" t="str">
            <v>197706192003122009</v>
          </cell>
          <cell r="C4827" t="str">
            <v>570016000</v>
          </cell>
          <cell r="D4827" t="str">
            <v>MISNAWATY H. BATJO</v>
          </cell>
          <cell r="E4827" t="str">
            <v/>
          </cell>
          <cell r="F4827" t="str">
            <v>S.PT</v>
          </cell>
          <cell r="G4827" t="str">
            <v>LUWUK</v>
          </cell>
          <cell r="H4827" t="str">
            <v>19 - 06 - 1977</v>
          </cell>
          <cell r="I4827" t="str">
            <v>III/a</v>
          </cell>
          <cell r="J4827" t="str">
            <v>01 - 12 - 2003</v>
          </cell>
          <cell r="K4827" t="str">
            <v>01 - 02 - 2005</v>
          </cell>
          <cell r="L4827" t="str">
            <v>P</v>
          </cell>
          <cell r="M4827" t="str">
            <v>III/d</v>
          </cell>
          <cell r="N4827" t="str">
            <v>01 - 10 - 2014</v>
          </cell>
          <cell r="O4827" t="str">
            <v>12</v>
          </cell>
          <cell r="P4827" t="str">
            <v>10</v>
          </cell>
          <cell r="Q4827" t="str">
            <v>41</v>
          </cell>
          <cell r="R4827" t="str">
            <v>11 - 01 - 2017</v>
          </cell>
          <cell r="S4827" t="str">
            <v>Kepala Seksi Komunikasi Lingkungan</v>
          </cell>
          <cell r="T4827" t="str">
            <v/>
          </cell>
          <cell r="U4827" t="str">
            <v/>
          </cell>
          <cell r="V4827" t="str">
            <v/>
          </cell>
          <cell r="W4827" t="str">
            <v>Seksi Komunikasi Lingkungan</v>
          </cell>
          <cell r="X4827" t="str">
            <v>Dinas Lingkungan Hidup</v>
          </cell>
          <cell r="Y4827" t="str">
            <v>S-1 PRODUKSI TERNAK</v>
          </cell>
          <cell r="Z4827" t="str">
            <v>31-12-2001</v>
          </cell>
          <cell r="AA4827" t="str">
            <v>Aktif</v>
          </cell>
          <cell r="AB4827" t="str">
            <v>PNS Daerah Kab./Kota yang bekerja pada Kab./Kota</v>
          </cell>
          <cell r="AC4827" t="str">
            <v>Pemerintah Kab. Tolitoli</v>
          </cell>
          <cell r="AD4827" t="str">
            <v>Pemerintah Kab. Tolitoli</v>
          </cell>
        </row>
        <row r="4828">
          <cell r="A4828">
            <v>4826</v>
          </cell>
          <cell r="B4828" t="str">
            <v>198406072010011015</v>
          </cell>
          <cell r="C4828" t="str">
            <v/>
          </cell>
          <cell r="D4828" t="str">
            <v>TEGUH BONDAN WIRATNO</v>
          </cell>
          <cell r="E4828" t="str">
            <v/>
          </cell>
          <cell r="F4828" t="str">
            <v>SKM</v>
          </cell>
          <cell r="G4828" t="str">
            <v>TOLITOLI</v>
          </cell>
          <cell r="H4828" t="str">
            <v>07 - 06 - 1984</v>
          </cell>
          <cell r="I4828" t="str">
            <v>III/a</v>
          </cell>
          <cell r="J4828" t="str">
            <v>01 - 01 - 2010</v>
          </cell>
          <cell r="K4828" t="str">
            <v>01 - 01 - 2012</v>
          </cell>
          <cell r="L4828" t="str">
            <v>L</v>
          </cell>
          <cell r="M4828" t="str">
            <v>III/c</v>
          </cell>
          <cell r="N4828" t="str">
            <v>01 - 04 - 2016</v>
          </cell>
          <cell r="O4828" t="str">
            <v>6</v>
          </cell>
          <cell r="P4828" t="str">
            <v>3</v>
          </cell>
          <cell r="Q4828" t="str">
            <v>41</v>
          </cell>
          <cell r="R4828" t="str">
            <v>11 - 01 - 2017</v>
          </cell>
          <cell r="S4828" t="str">
            <v>Kepala Sub Bidang Pengelolaan Kas</v>
          </cell>
          <cell r="T4828" t="str">
            <v/>
          </cell>
          <cell r="U4828" t="str">
            <v/>
          </cell>
          <cell r="V4828" t="str">
            <v/>
          </cell>
          <cell r="W4828" t="str">
            <v>Sub Bidang Pengelolaan Kas</v>
          </cell>
          <cell r="X4828" t="str">
            <v>Badan Keuangan Daerah</v>
          </cell>
          <cell r="Y4828" t="str">
            <v>S-1 KESEHATAN MASYARAKAT</v>
          </cell>
          <cell r="Z4828" t="str">
            <v>31-12-2006</v>
          </cell>
          <cell r="AA4828" t="str">
            <v>Aktif</v>
          </cell>
          <cell r="AB4828" t="str">
            <v>PNS Daerah Kab./Kota yang bekerja pada Kab./Kota</v>
          </cell>
          <cell r="AC4828" t="str">
            <v>Pemerintah Kab. Tolitoli</v>
          </cell>
          <cell r="AD4828" t="str">
            <v>Pemerintah Kab. Tolitoli</v>
          </cell>
        </row>
        <row r="4829">
          <cell r="A4829">
            <v>4827</v>
          </cell>
          <cell r="B4829" t="str">
            <v>196408271990031007</v>
          </cell>
          <cell r="C4829" t="str">
            <v>131883700</v>
          </cell>
          <cell r="D4829" t="str">
            <v>ABD SALAM</v>
          </cell>
          <cell r="E4829" t="str">
            <v/>
          </cell>
          <cell r="F4829" t="str">
            <v>S.Pd</v>
          </cell>
          <cell r="G4829" t="str">
            <v>PALELEH</v>
          </cell>
          <cell r="H4829" t="str">
            <v>27 - 08 - 1964</v>
          </cell>
          <cell r="I4829" t="str">
            <v>II/c</v>
          </cell>
          <cell r="J4829" t="str">
            <v>01 - 03 - 1990</v>
          </cell>
          <cell r="K4829" t="str">
            <v>01 - 02 - 1992</v>
          </cell>
          <cell r="L4829" t="str">
            <v>L</v>
          </cell>
          <cell r="M4829" t="str">
            <v>III/d</v>
          </cell>
          <cell r="N4829" t="str">
            <v>01 - 04 - 2006</v>
          </cell>
          <cell r="O4829" t="str">
            <v>14</v>
          </cell>
          <cell r="P4829" t="str">
            <v>1</v>
          </cell>
          <cell r="Q4829" t="str">
            <v>41</v>
          </cell>
          <cell r="R4829" t="str">
            <v>11 - 01 - 2017</v>
          </cell>
          <cell r="S4829" t="str">
            <v>Kepala Sub Bagian Program</v>
          </cell>
          <cell r="T4829" t="str">
            <v/>
          </cell>
          <cell r="U4829" t="str">
            <v/>
          </cell>
          <cell r="V4829" t="str">
            <v/>
          </cell>
          <cell r="W4829" t="str">
            <v>Sub Bagian Program</v>
          </cell>
          <cell r="X4829" t="str">
            <v>Dinas Pendidikan Dan Kebudayaan</v>
          </cell>
          <cell r="Y4829" t="str">
            <v>S-1/A-IV PENDIDIKAN IPS</v>
          </cell>
          <cell r="Z4829" t="str">
            <v>16-01-2001</v>
          </cell>
          <cell r="AA4829" t="str">
            <v>Aktif</v>
          </cell>
          <cell r="AB4829" t="str">
            <v>PNS Daerah Kab./Kota yang bekerja pada Kab./Kota</v>
          </cell>
          <cell r="AC4829" t="str">
            <v>Pemerintah Kab. Tolitoli</v>
          </cell>
          <cell r="AD4829" t="str">
            <v>Pemerintah Kab. Tolitoli</v>
          </cell>
        </row>
        <row r="4830">
          <cell r="A4830">
            <v>4828</v>
          </cell>
          <cell r="B4830" t="str">
            <v>197910192001071001</v>
          </cell>
          <cell r="C4830" t="str">
            <v>570013586</v>
          </cell>
          <cell r="D4830" t="str">
            <v>MUKLIS</v>
          </cell>
          <cell r="E4830" t="str">
            <v/>
          </cell>
          <cell r="F4830" t="str">
            <v>SH</v>
          </cell>
          <cell r="G4830" t="str">
            <v>TOLITOLI</v>
          </cell>
          <cell r="H4830" t="str">
            <v>19 - 10 - 1979</v>
          </cell>
          <cell r="I4830" t="str">
            <v>II/a</v>
          </cell>
          <cell r="J4830" t="str">
            <v>01 - 07 - 2001</v>
          </cell>
          <cell r="K4830" t="str">
            <v>01 - 11 - 2002</v>
          </cell>
          <cell r="L4830" t="str">
            <v>L</v>
          </cell>
          <cell r="M4830" t="str">
            <v>III/d</v>
          </cell>
          <cell r="N4830" t="str">
            <v>01 - 04 - 2015</v>
          </cell>
          <cell r="O4830" t="str">
            <v>8</v>
          </cell>
          <cell r="P4830" t="str">
            <v>9</v>
          </cell>
          <cell r="Q4830" t="str">
            <v>41</v>
          </cell>
          <cell r="R4830" t="str">
            <v>11 - 01 - 2017</v>
          </cell>
          <cell r="S4830" t="str">
            <v>Kepala Seksi Pembinaan SDM Sandi</v>
          </cell>
          <cell r="T4830" t="str">
            <v/>
          </cell>
          <cell r="U4830" t="str">
            <v/>
          </cell>
          <cell r="V4830" t="str">
            <v/>
          </cell>
          <cell r="W4830" t="str">
            <v>Seksi Pembinaan SDM Sandi</v>
          </cell>
          <cell r="X4830" t="str">
            <v>Dinas Persandian</v>
          </cell>
          <cell r="Y4830" t="str">
            <v>S-1 ILMU HUKUM</v>
          </cell>
          <cell r="Z4830" t="str">
            <v>31-12-2007</v>
          </cell>
          <cell r="AA4830" t="str">
            <v>Aktif</v>
          </cell>
          <cell r="AB4830" t="str">
            <v>PNS Daerah Kab./Kota yang bekerja pada Kab./Kota</v>
          </cell>
          <cell r="AC4830" t="str">
            <v>Pemerintah Kab. Tolitoli</v>
          </cell>
          <cell r="AD4830" t="str">
            <v>Pemerintah Kab. Tolitoli</v>
          </cell>
        </row>
        <row r="4831">
          <cell r="A4831">
            <v>4829</v>
          </cell>
          <cell r="B4831" t="str">
            <v>198304052010011032</v>
          </cell>
          <cell r="C4831" t="str">
            <v/>
          </cell>
          <cell r="D4831" t="str">
            <v>UMAR</v>
          </cell>
          <cell r="E4831" t="str">
            <v/>
          </cell>
          <cell r="F4831" t="str">
            <v>S.Kom</v>
          </cell>
          <cell r="G4831" t="str">
            <v>TOLITOLI</v>
          </cell>
          <cell r="H4831" t="str">
            <v>05 - 04 - 1983</v>
          </cell>
          <cell r="I4831" t="str">
            <v>III/a</v>
          </cell>
          <cell r="J4831" t="str">
            <v>01 - 01 - 2010</v>
          </cell>
          <cell r="K4831" t="str">
            <v>01 - 01 - 2012</v>
          </cell>
          <cell r="L4831" t="str">
            <v>L</v>
          </cell>
          <cell r="M4831" t="str">
            <v>III/c</v>
          </cell>
          <cell r="N4831" t="str">
            <v>01 - 04 - 2018</v>
          </cell>
          <cell r="O4831" t="str">
            <v>8</v>
          </cell>
          <cell r="P4831" t="str">
            <v>3</v>
          </cell>
          <cell r="Q4831" t="str">
            <v>41</v>
          </cell>
          <cell r="R4831" t="str">
            <v>02 - 05 - 2018</v>
          </cell>
          <cell r="S4831" t="str">
            <v>Kepala Seksi Pengwasan Media Elektronik</v>
          </cell>
          <cell r="T4831" t="str">
            <v/>
          </cell>
          <cell r="U4831" t="str">
            <v/>
          </cell>
          <cell r="V4831" t="str">
            <v/>
          </cell>
          <cell r="W4831" t="str">
            <v>Seksi Pengwasan Media Elektronik</v>
          </cell>
          <cell r="X4831" t="str">
            <v>Dinas Komunikasi Dan Informatika</v>
          </cell>
          <cell r="Y4831" t="str">
            <v>S-1 KOMPUTER</v>
          </cell>
          <cell r="Z4831" t="str">
            <v>01-01-2009</v>
          </cell>
          <cell r="AA4831" t="str">
            <v>Aktif</v>
          </cell>
          <cell r="AB4831" t="str">
            <v>PNS Daerah Kab./Kota yang bekerja pada Kab./Kota</v>
          </cell>
          <cell r="AC4831" t="str">
            <v>Pemerintah Kab. Tolitoli</v>
          </cell>
          <cell r="AD4831" t="str">
            <v>Pemerintah Kab. Tolitoli</v>
          </cell>
        </row>
        <row r="4832">
          <cell r="A4832">
            <v>4830</v>
          </cell>
          <cell r="B4832" t="str">
            <v>196612132006042006</v>
          </cell>
          <cell r="C4832" t="str">
            <v>570021327</v>
          </cell>
          <cell r="D4832" t="str">
            <v>SITI HAJAR HI B RAUF</v>
          </cell>
          <cell r="E4832" t="str">
            <v/>
          </cell>
          <cell r="F4832" t="str">
            <v>S.SOS</v>
          </cell>
          <cell r="G4832" t="str">
            <v>TOLITOLI</v>
          </cell>
          <cell r="H4832" t="str">
            <v>13 - 12 - 1966</v>
          </cell>
          <cell r="I4832" t="str">
            <v>III/a</v>
          </cell>
          <cell r="J4832" t="str">
            <v>01 - 04 - 2006</v>
          </cell>
          <cell r="K4832" t="str">
            <v>01 - 10 - 2007</v>
          </cell>
          <cell r="L4832" t="str">
            <v>P</v>
          </cell>
          <cell r="M4832" t="str">
            <v>III/d</v>
          </cell>
          <cell r="N4832" t="str">
            <v>01 - 04 - 2016</v>
          </cell>
          <cell r="O4832" t="str">
            <v>13</v>
          </cell>
          <cell r="P4832" t="str">
            <v>0</v>
          </cell>
          <cell r="Q4832" t="str">
            <v>41</v>
          </cell>
          <cell r="R4832" t="str">
            <v>11 - 01 - 2017</v>
          </cell>
          <cell r="S4832" t="str">
            <v>Kepala Seksi Informasi Dan Data Pariwisata</v>
          </cell>
          <cell r="T4832" t="str">
            <v/>
          </cell>
          <cell r="U4832" t="str">
            <v/>
          </cell>
          <cell r="V4832" t="str">
            <v/>
          </cell>
          <cell r="W4832" t="str">
            <v>Seksi Informasi Dan Data Pariwisata</v>
          </cell>
          <cell r="X4832" t="str">
            <v>Dinas Pariwisata</v>
          </cell>
          <cell r="Y4832" t="str">
            <v>S-1 ADMINISTRASI NEGARA</v>
          </cell>
          <cell r="Z4832" t="str">
            <v>31-12-1994</v>
          </cell>
          <cell r="AA4832" t="str">
            <v>Aktif</v>
          </cell>
          <cell r="AB4832" t="str">
            <v>PNS Daerah Kab./Kota yang bekerja pada Kab./Kota</v>
          </cell>
          <cell r="AC4832" t="str">
            <v>Pemerintah Kab. Tolitoli</v>
          </cell>
          <cell r="AD4832" t="str">
            <v>Pemerintah Kab. Tolitoli</v>
          </cell>
        </row>
        <row r="4833">
          <cell r="A4833">
            <v>4831</v>
          </cell>
          <cell r="B4833" t="str">
            <v>198309092005011003</v>
          </cell>
          <cell r="C4833" t="str">
            <v>570017414</v>
          </cell>
          <cell r="D4833" t="str">
            <v>EFRI Y PATTAJANI</v>
          </cell>
          <cell r="E4833" t="str">
            <v/>
          </cell>
          <cell r="F4833" t="str">
            <v>SH.,MH</v>
          </cell>
          <cell r="G4833" t="str">
            <v>TOLITOLI</v>
          </cell>
          <cell r="H4833" t="str">
            <v>09 - 09 - 1983</v>
          </cell>
          <cell r="I4833" t="str">
            <v>II/a</v>
          </cell>
          <cell r="J4833" t="str">
            <v>01 - 01 - 2005</v>
          </cell>
          <cell r="K4833" t="str">
            <v>01 - 03 - 2006</v>
          </cell>
          <cell r="L4833" t="str">
            <v>L</v>
          </cell>
          <cell r="M4833" t="str">
            <v>III/d</v>
          </cell>
          <cell r="N4833" t="str">
            <v>01 - 04 - 2018</v>
          </cell>
          <cell r="O4833" t="str">
            <v>11</v>
          </cell>
          <cell r="P4833" t="str">
            <v>3</v>
          </cell>
          <cell r="Q4833" t="str">
            <v>41</v>
          </cell>
          <cell r="R4833" t="str">
            <v>02 - 05 - 2018</v>
          </cell>
          <cell r="S4833" t="str">
            <v>Kepala UPT. PASAR DINAS PERDAGANGAN</v>
          </cell>
          <cell r="T4833" t="str">
            <v/>
          </cell>
          <cell r="U4833" t="str">
            <v/>
          </cell>
          <cell r="V4833" t="str">
            <v/>
          </cell>
          <cell r="W4833" t="str">
            <v>UPT. PASAR DINAS PERDAGANGAN</v>
          </cell>
          <cell r="X4833" t="str">
            <v>Dinas Perdagangan</v>
          </cell>
          <cell r="Y4833" t="str">
            <v>S-2 HUKUM</v>
          </cell>
          <cell r="Z4833" t="str">
            <v>01-01-2010</v>
          </cell>
          <cell r="AA4833" t="str">
            <v>Aktif</v>
          </cell>
          <cell r="AB4833" t="str">
            <v>PNS Daerah Kab./Kota yang bekerja pada Kab./Kota</v>
          </cell>
          <cell r="AC4833" t="str">
            <v>Pemerintah Kab. Tolitoli</v>
          </cell>
          <cell r="AD4833" t="str">
            <v>Pemerintah Kab. Tolitoli</v>
          </cell>
        </row>
        <row r="4834">
          <cell r="A4834">
            <v>4832</v>
          </cell>
          <cell r="B4834" t="str">
            <v>196910292002112001</v>
          </cell>
          <cell r="C4834" t="str">
            <v>570013968</v>
          </cell>
          <cell r="D4834" t="str">
            <v>UMIRAH P SOLEMAN</v>
          </cell>
          <cell r="E4834" t="str">
            <v/>
          </cell>
          <cell r="F4834" t="str">
            <v>SH</v>
          </cell>
          <cell r="G4834" t="str">
            <v>TOLITOLI</v>
          </cell>
          <cell r="H4834" t="str">
            <v>29 - 10 - 1969</v>
          </cell>
          <cell r="I4834" t="str">
            <v>II/a</v>
          </cell>
          <cell r="J4834" t="str">
            <v>01 - 11 - 2002</v>
          </cell>
          <cell r="K4834" t="str">
            <v>01 - 11 - 2003</v>
          </cell>
          <cell r="L4834" t="str">
            <v>P</v>
          </cell>
          <cell r="M4834" t="str">
            <v>III/d</v>
          </cell>
          <cell r="N4834" t="str">
            <v>01 - 04 - 2017</v>
          </cell>
          <cell r="O4834" t="str">
            <v>14</v>
          </cell>
          <cell r="P4834" t="str">
            <v>1</v>
          </cell>
          <cell r="Q4834" t="str">
            <v>41</v>
          </cell>
          <cell r="R4834" t="str">
            <v>02 - 05 - 2018</v>
          </cell>
          <cell r="S4834" t="str">
            <v>Kepala Sub Bagian Umum Dan Program</v>
          </cell>
          <cell r="T4834" t="str">
            <v/>
          </cell>
          <cell r="U4834" t="str">
            <v/>
          </cell>
          <cell r="V4834" t="str">
            <v/>
          </cell>
          <cell r="W4834" t="str">
            <v>Sub Bagian Umum Dan Program</v>
          </cell>
          <cell r="X4834" t="str">
            <v>Dinas Pariwisata</v>
          </cell>
          <cell r="Y4834" t="str">
            <v>S-1 HUKUM PIDANA</v>
          </cell>
          <cell r="Z4834" t="str">
            <v>31-12-2006</v>
          </cell>
          <cell r="AA4834" t="str">
            <v>Aktif</v>
          </cell>
          <cell r="AB4834" t="str">
            <v>PNS Daerah Kab./Kota yang bekerja pada Kab./Kota</v>
          </cell>
          <cell r="AC4834" t="str">
            <v>Pemerintah Kab. Tolitoli</v>
          </cell>
          <cell r="AD4834" t="str">
            <v>Pemerintah Kab. Tolitoli</v>
          </cell>
        </row>
        <row r="4835">
          <cell r="A4835">
            <v>4833</v>
          </cell>
          <cell r="B4835" t="str">
            <v>197312022009041001</v>
          </cell>
          <cell r="C4835" t="str">
            <v/>
          </cell>
          <cell r="D4835" t="str">
            <v>SUNARDI</v>
          </cell>
          <cell r="E4835" t="str">
            <v/>
          </cell>
          <cell r="F4835" t="str">
            <v>S.Pt</v>
          </cell>
          <cell r="G4835" t="str">
            <v>TOLITOLI</v>
          </cell>
          <cell r="H4835" t="str">
            <v>02 - 12 - 1973</v>
          </cell>
          <cell r="I4835" t="str">
            <v>III/a</v>
          </cell>
          <cell r="J4835" t="str">
            <v>01 - 04 - 2009</v>
          </cell>
          <cell r="K4835" t="str">
            <v>01 - 01 - 2011</v>
          </cell>
          <cell r="L4835" t="str">
            <v>L</v>
          </cell>
          <cell r="M4835" t="str">
            <v>III/c</v>
          </cell>
          <cell r="N4835" t="str">
            <v>01 - 10 - 2017</v>
          </cell>
          <cell r="O4835" t="str">
            <v>13</v>
          </cell>
          <cell r="P4835" t="str">
            <v>3</v>
          </cell>
          <cell r="Q4835" t="str">
            <v>41</v>
          </cell>
          <cell r="R4835" t="str">
            <v>11 - 01 - 2017</v>
          </cell>
          <cell r="S4835" t="str">
            <v>Kepala Seksi Lahan Dan Infrastruktur</v>
          </cell>
          <cell r="T4835" t="str">
            <v/>
          </cell>
          <cell r="U4835" t="str">
            <v/>
          </cell>
          <cell r="V4835" t="str">
            <v/>
          </cell>
          <cell r="W4835" t="str">
            <v>Seksi Lahan Dan Infrastruktur</v>
          </cell>
          <cell r="X4835" t="str">
            <v>Dinas Perkebunan Dan Peternakan</v>
          </cell>
          <cell r="Y4835" t="str">
            <v>S-1 PRODUKSI TERNAK</v>
          </cell>
          <cell r="Z4835" t="str">
            <v>01-01-2001</v>
          </cell>
          <cell r="AA4835" t="str">
            <v>Aktif</v>
          </cell>
          <cell r="AB4835" t="str">
            <v>PNS Daerah Kab./Kota yang bekerja pada Kab./Kota</v>
          </cell>
          <cell r="AC4835" t="str">
            <v>Pemerintah Kab. Tolitoli</v>
          </cell>
          <cell r="AD4835" t="str">
            <v>Pemerintah Kab. Tolitoli</v>
          </cell>
        </row>
        <row r="4836">
          <cell r="A4836">
            <v>4834</v>
          </cell>
          <cell r="B4836" t="str">
            <v>197105182002111001</v>
          </cell>
          <cell r="C4836" t="str">
            <v>570013964</v>
          </cell>
          <cell r="D4836" t="str">
            <v>LUKMAN GAIB</v>
          </cell>
          <cell r="E4836" t="str">
            <v/>
          </cell>
          <cell r="F4836" t="str">
            <v>SE</v>
          </cell>
          <cell r="G4836" t="str">
            <v>GORONTALO</v>
          </cell>
          <cell r="H4836" t="str">
            <v>18 - 05 - 1971</v>
          </cell>
          <cell r="I4836" t="str">
            <v>II/a</v>
          </cell>
          <cell r="J4836" t="str">
            <v>01 - 11 - 2002</v>
          </cell>
          <cell r="K4836" t="str">
            <v>01 - 12 - 2003</v>
          </cell>
          <cell r="L4836" t="str">
            <v>L</v>
          </cell>
          <cell r="M4836" t="str">
            <v>III/c</v>
          </cell>
          <cell r="N4836" t="str">
            <v>01 - 10 - 2014</v>
          </cell>
          <cell r="O4836" t="str">
            <v>0</v>
          </cell>
          <cell r="P4836" t="str">
            <v>0</v>
          </cell>
          <cell r="Q4836" t="str">
            <v>41</v>
          </cell>
          <cell r="R4836" t="str">
            <v>02 - 05 - 2018</v>
          </cell>
          <cell r="S4836" t="str">
            <v>Kepala Seksi Strandarisasi Penyiaran Dan Media</v>
          </cell>
          <cell r="T4836" t="str">
            <v/>
          </cell>
          <cell r="U4836" t="str">
            <v/>
          </cell>
          <cell r="V4836" t="str">
            <v/>
          </cell>
          <cell r="W4836" t="str">
            <v>Seksi Strandarisasi Penyiaran Dan Media</v>
          </cell>
          <cell r="X4836" t="str">
            <v>Dinas Komunikasi Dan Informatika</v>
          </cell>
          <cell r="Y4836" t="str">
            <v>S-1 EKONOMI</v>
          </cell>
          <cell r="Z4836" t="str">
            <v>02-03-2008</v>
          </cell>
          <cell r="AA4836" t="str">
            <v>Aktif</v>
          </cell>
          <cell r="AB4836" t="str">
            <v>PNS Daerah Kab./Kota yang bekerja pada Kab./Kota</v>
          </cell>
          <cell r="AC4836" t="str">
            <v>Pemerintah Kab. Tolitoli</v>
          </cell>
          <cell r="AD4836" t="str">
            <v>Pemerintah Kab. Tolitoli</v>
          </cell>
        </row>
        <row r="4837">
          <cell r="A4837">
            <v>4835</v>
          </cell>
          <cell r="B4837" t="str">
            <v>196703062003121005</v>
          </cell>
          <cell r="C4837" t="str">
            <v>570015708</v>
          </cell>
          <cell r="D4837" t="str">
            <v>GUNAWAN</v>
          </cell>
          <cell r="E4837" t="str">
            <v/>
          </cell>
          <cell r="F4837" t="str">
            <v>S.Sos</v>
          </cell>
          <cell r="G4837" t="str">
            <v>TOLITOLI</v>
          </cell>
          <cell r="H4837" t="str">
            <v>06 - 03 - 1967</v>
          </cell>
          <cell r="I4837" t="str">
            <v>II/a</v>
          </cell>
          <cell r="J4837" t="str">
            <v>01 - 12 - 2003</v>
          </cell>
          <cell r="K4837" t="str">
            <v>01 - 03 - 2005</v>
          </cell>
          <cell r="L4837" t="str">
            <v>L</v>
          </cell>
          <cell r="M4837" t="str">
            <v>III/c</v>
          </cell>
          <cell r="N4837" t="str">
            <v>01 - 04 - 2016</v>
          </cell>
          <cell r="O4837" t="str">
            <v>13</v>
          </cell>
          <cell r="P4837" t="str">
            <v>11</v>
          </cell>
          <cell r="Q4837" t="str">
            <v>41</v>
          </cell>
          <cell r="R4837" t="str">
            <v>11 - 01 - 2017</v>
          </cell>
          <cell r="S4837" t="str">
            <v>Kepala Seksi Retribusi Pasar</v>
          </cell>
          <cell r="T4837" t="str">
            <v/>
          </cell>
          <cell r="U4837" t="str">
            <v/>
          </cell>
          <cell r="V4837" t="str">
            <v/>
          </cell>
          <cell r="W4837" t="str">
            <v>Seksi Retribusi Pasar</v>
          </cell>
          <cell r="X4837" t="str">
            <v>Dinas Perdagangan</v>
          </cell>
          <cell r="Y4837" t="str">
            <v>S-1 ILMU ADMINISTRASI NEGARA</v>
          </cell>
          <cell r="Z4837" t="str">
            <v>31-12-2009</v>
          </cell>
          <cell r="AA4837" t="str">
            <v>Aktif</v>
          </cell>
          <cell r="AB4837" t="str">
            <v>PNS Daerah Kab./Kota yang bekerja pada Kab./Kota</v>
          </cell>
          <cell r="AC4837" t="str">
            <v>Pemerintah Kab. Tolitoli</v>
          </cell>
          <cell r="AD4837" t="str">
            <v>Pemerintah Kab. Tolitoli</v>
          </cell>
        </row>
        <row r="4838">
          <cell r="A4838">
            <v>4836</v>
          </cell>
          <cell r="B4838" t="str">
            <v>196710131992031010</v>
          </cell>
          <cell r="C4838" t="str">
            <v>570011125</v>
          </cell>
          <cell r="D4838" t="str">
            <v>ABDUL GANI T HI UKUM</v>
          </cell>
          <cell r="E4838" t="str">
            <v/>
          </cell>
          <cell r="F4838" t="str">
            <v>SH</v>
          </cell>
          <cell r="G4838" t="str">
            <v>TOLITOLI</v>
          </cell>
          <cell r="H4838" t="str">
            <v>13 - 10 - 1967</v>
          </cell>
          <cell r="I4838" t="str">
            <v>II/a</v>
          </cell>
          <cell r="J4838" t="str">
            <v>01 - 03 - 1992</v>
          </cell>
          <cell r="K4838" t="str">
            <v>01 - 12 - 1993</v>
          </cell>
          <cell r="L4838" t="str">
            <v>L</v>
          </cell>
          <cell r="M4838" t="str">
            <v>III/c</v>
          </cell>
          <cell r="N4838" t="str">
            <v>01 - 10 - 2014</v>
          </cell>
          <cell r="O4838" t="str">
            <v>17</v>
          </cell>
          <cell r="P4838" t="str">
            <v>7</v>
          </cell>
          <cell r="Q4838" t="str">
            <v>41</v>
          </cell>
          <cell r="R4838" t="str">
            <v>11 - 01 - 2017</v>
          </cell>
          <cell r="S4838" t="str">
            <v>Kepala Seksi Pemberdayaan Masyarakat Desa / Kelurahan</v>
          </cell>
          <cell r="T4838" t="str">
            <v/>
          </cell>
          <cell r="U4838" t="str">
            <v/>
          </cell>
          <cell r="V4838" t="str">
            <v/>
          </cell>
          <cell r="W4838" t="str">
            <v>Seksi Pemberdayaan Masyarakat Desa / Kelurahan</v>
          </cell>
          <cell r="X4838" t="str">
            <v>Kecamatan Ogodeide</v>
          </cell>
          <cell r="Y4838" t="str">
            <v>S-1 ILMU HUKUM</v>
          </cell>
          <cell r="Z4838" t="str">
            <v>31-12-2006</v>
          </cell>
          <cell r="AA4838" t="str">
            <v>Aktif</v>
          </cell>
          <cell r="AB4838" t="str">
            <v>PNS Daerah Kab./Kota yang bekerja pada Kab./Kota</v>
          </cell>
          <cell r="AC4838" t="str">
            <v>Pemerintah Kab. Tolitoli</v>
          </cell>
          <cell r="AD4838" t="str">
            <v>Pemerintah Kab. Tolitoli</v>
          </cell>
        </row>
        <row r="4839">
          <cell r="A4839">
            <v>4837</v>
          </cell>
          <cell r="B4839" t="str">
            <v>197705082009042001</v>
          </cell>
          <cell r="C4839" t="str">
            <v/>
          </cell>
          <cell r="D4839" t="str">
            <v>SRIHAYATI</v>
          </cell>
          <cell r="E4839" t="str">
            <v/>
          </cell>
          <cell r="F4839" t="str">
            <v>S.Sos</v>
          </cell>
          <cell r="G4839" t="str">
            <v>MANADO</v>
          </cell>
          <cell r="H4839" t="str">
            <v>08 - 05 - 1977</v>
          </cell>
          <cell r="I4839" t="str">
            <v>III/a</v>
          </cell>
          <cell r="J4839" t="str">
            <v>01 - 04 - 2009</v>
          </cell>
          <cell r="K4839" t="str">
            <v>01 - 01 - 2011</v>
          </cell>
          <cell r="L4839" t="str">
            <v>P</v>
          </cell>
          <cell r="M4839" t="str">
            <v>III/c</v>
          </cell>
          <cell r="N4839" t="str">
            <v>01 - 04 - 2016</v>
          </cell>
          <cell r="O4839" t="str">
            <v>7</v>
          </cell>
          <cell r="P4839" t="str">
            <v>0</v>
          </cell>
          <cell r="Q4839" t="str">
            <v>41</v>
          </cell>
          <cell r="R4839" t="str">
            <v>11 - 01 - 2017</v>
          </cell>
          <cell r="S4839" t="str">
            <v>Kepala Sub Bagian Umum</v>
          </cell>
          <cell r="T4839" t="str">
            <v/>
          </cell>
          <cell r="U4839" t="str">
            <v/>
          </cell>
          <cell r="V4839" t="str">
            <v/>
          </cell>
          <cell r="W4839" t="str">
            <v>Sub Bagian Umum</v>
          </cell>
          <cell r="X4839" t="str">
            <v>Inspektorat</v>
          </cell>
          <cell r="Y4839" t="str">
            <v>S-1 ILMU ADMINISTRASI</v>
          </cell>
          <cell r="Z4839" t="str">
            <v>31-12-2007</v>
          </cell>
          <cell r="AA4839" t="str">
            <v>Aktif</v>
          </cell>
          <cell r="AB4839" t="str">
            <v>PNS Daerah Kab./Kota yang bekerja pada Kab./Kota</v>
          </cell>
          <cell r="AC4839" t="str">
            <v>Pemerintah Kab. Tolitoli</v>
          </cell>
          <cell r="AD4839" t="str">
            <v>Pemerintah Kab. Tolitoli</v>
          </cell>
        </row>
        <row r="4840">
          <cell r="A4840">
            <v>4838</v>
          </cell>
          <cell r="B4840" t="str">
            <v>196707071999021001</v>
          </cell>
          <cell r="C4840" t="str">
            <v>700007375</v>
          </cell>
          <cell r="D4840" t="str">
            <v>SYARIFUDDIN</v>
          </cell>
          <cell r="E4840" t="str">
            <v/>
          </cell>
          <cell r="F4840" t="str">
            <v>SE</v>
          </cell>
          <cell r="G4840" t="str">
            <v>WAJO</v>
          </cell>
          <cell r="H4840" t="str">
            <v>07 - 07 - 1967</v>
          </cell>
          <cell r="I4840" t="str">
            <v>III/a</v>
          </cell>
          <cell r="J4840" t="str">
            <v>01 - 02 - 1999</v>
          </cell>
          <cell r="K4840" t="str">
            <v>01 - 06 - 2000</v>
          </cell>
          <cell r="L4840" t="str">
            <v>L</v>
          </cell>
          <cell r="M4840" t="str">
            <v>III/d</v>
          </cell>
          <cell r="N4840" t="str">
            <v>01 - 10 - 2009</v>
          </cell>
          <cell r="O4840" t="str">
            <v>10</v>
          </cell>
          <cell r="P4840" t="str">
            <v>8</v>
          </cell>
          <cell r="Q4840" t="str">
            <v>41</v>
          </cell>
          <cell r="R4840" t="str">
            <v>11 - 01 - 2017</v>
          </cell>
          <cell r="S4840" t="str">
            <v>Kepala Seksi Pengembangan Usaha Koperasi</v>
          </cell>
          <cell r="T4840" t="str">
            <v/>
          </cell>
          <cell r="U4840" t="str">
            <v/>
          </cell>
          <cell r="V4840" t="str">
            <v/>
          </cell>
          <cell r="W4840" t="str">
            <v>Seksi Pengembangan Usaha Koperasi</v>
          </cell>
          <cell r="X4840" t="str">
            <v>Dinas Koperasi, Usaha Mikro, Kecil Dan Menengah</v>
          </cell>
          <cell r="Y4840" t="str">
            <v>S-1/STRATA SATU</v>
          </cell>
          <cell r="Z4840" t="str">
            <v>31-12-1994</v>
          </cell>
          <cell r="AA4840" t="str">
            <v>Aktif</v>
          </cell>
          <cell r="AB4840" t="str">
            <v>PNS Daerah Kab./Kota yang bekerja pada Kab./Kota</v>
          </cell>
          <cell r="AC4840" t="str">
            <v>Pemerintah Kab. Tolitoli</v>
          </cell>
          <cell r="AD4840" t="str">
            <v>Pemerintah Kab. Tolitoli</v>
          </cell>
        </row>
        <row r="4841">
          <cell r="A4841">
            <v>4839</v>
          </cell>
          <cell r="B4841" t="str">
            <v>197803202003121004</v>
          </cell>
          <cell r="C4841" t="str">
            <v>570015679</v>
          </cell>
          <cell r="D4841" t="str">
            <v>HENDRAWAN</v>
          </cell>
          <cell r="E4841" t="str">
            <v/>
          </cell>
          <cell r="F4841" t="str">
            <v>SH</v>
          </cell>
          <cell r="G4841" t="str">
            <v>TOLITOLI</v>
          </cell>
          <cell r="H4841" t="str">
            <v>20 - 03 - 1978</v>
          </cell>
          <cell r="I4841" t="str">
            <v>I/b</v>
          </cell>
          <cell r="J4841" t="str">
            <v>01 - 12 - 2003</v>
          </cell>
          <cell r="K4841" t="str">
            <v>01 - 03 - 2005</v>
          </cell>
          <cell r="L4841" t="str">
            <v>L</v>
          </cell>
          <cell r="M4841" t="str">
            <v>III/c</v>
          </cell>
          <cell r="N4841" t="str">
            <v>01 - 10 - 2015</v>
          </cell>
          <cell r="O4841" t="str">
            <v>8</v>
          </cell>
          <cell r="P4841" t="str">
            <v>10</v>
          </cell>
          <cell r="Q4841" t="str">
            <v>41</v>
          </cell>
          <cell r="R4841" t="str">
            <v>02 - 05 - 2018</v>
          </cell>
          <cell r="S4841" t="str">
            <v>Kepala Seksi Peralatan Dan Perlengkapan</v>
          </cell>
          <cell r="T4841" t="str">
            <v/>
          </cell>
          <cell r="U4841" t="str">
            <v/>
          </cell>
          <cell r="V4841" t="str">
            <v/>
          </cell>
          <cell r="W4841" t="str">
            <v>Seksi Peralatan Dan Perlengkapan</v>
          </cell>
          <cell r="X4841" t="str">
            <v>Dinas Perumahan Rakyat Dan Kawasan Pemukiman</v>
          </cell>
          <cell r="Y4841" t="str">
            <v>S-1 ILMU HUKUM</v>
          </cell>
          <cell r="Z4841" t="str">
            <v>31-12-2007</v>
          </cell>
          <cell r="AA4841" t="str">
            <v>Aktif</v>
          </cell>
          <cell r="AB4841" t="str">
            <v>PNS Daerah Kab./Kota yang bekerja pada Kab./Kota</v>
          </cell>
          <cell r="AC4841" t="str">
            <v>Pemerintah Kab. Tolitoli</v>
          </cell>
          <cell r="AD4841" t="str">
            <v>Pemerintah Kab. Tolitoli</v>
          </cell>
        </row>
        <row r="4842">
          <cell r="A4842">
            <v>4840</v>
          </cell>
          <cell r="B4842" t="str">
            <v>197810241999032005</v>
          </cell>
          <cell r="C4842" t="str">
            <v>570012644</v>
          </cell>
          <cell r="D4842" t="str">
            <v>IRMAYANTI</v>
          </cell>
          <cell r="E4842" t="str">
            <v/>
          </cell>
          <cell r="F4842" t="str">
            <v>S.Sos</v>
          </cell>
          <cell r="G4842" t="str">
            <v>TOLITOLI</v>
          </cell>
          <cell r="H4842" t="str">
            <v>24 - 10 - 1978</v>
          </cell>
          <cell r="I4842" t="str">
            <v>II/a</v>
          </cell>
          <cell r="J4842" t="str">
            <v>01 - 03 - 1999</v>
          </cell>
          <cell r="K4842" t="str">
            <v>01 - 07 - 2000</v>
          </cell>
          <cell r="L4842" t="str">
            <v>P</v>
          </cell>
          <cell r="M4842" t="str">
            <v>III/d</v>
          </cell>
          <cell r="N4842" t="str">
            <v>01 - 10 - 2015</v>
          </cell>
          <cell r="O4842" t="str">
            <v>11</v>
          </cell>
          <cell r="P4842" t="str">
            <v>7</v>
          </cell>
          <cell r="Q4842" t="str">
            <v>41</v>
          </cell>
          <cell r="R4842" t="str">
            <v>08 - 01 - 2015</v>
          </cell>
          <cell r="S4842" t="str">
            <v>Kepala Sub Bagian Keuangan Dan Aset</v>
          </cell>
          <cell r="T4842" t="str">
            <v/>
          </cell>
          <cell r="U4842" t="str">
            <v/>
          </cell>
          <cell r="V4842" t="str">
            <v/>
          </cell>
          <cell r="W4842" t="str">
            <v>Sub Bagian Keuangan Dan Aset</v>
          </cell>
          <cell r="X4842" t="str">
            <v>Dinas Lingkungan Hidup</v>
          </cell>
          <cell r="Y4842" t="str">
            <v>S-1 SOSIAL ILMU ADMINISTRASI NEGARA</v>
          </cell>
          <cell r="Z4842" t="str">
            <v>31-12-2005</v>
          </cell>
          <cell r="AA4842" t="str">
            <v>Aktif</v>
          </cell>
          <cell r="AB4842" t="str">
            <v>PNS Daerah Kab./Kota yang bekerja pada Kab./Kota</v>
          </cell>
          <cell r="AC4842" t="str">
            <v>Pemerintah Kab. Tolitoli</v>
          </cell>
          <cell r="AD4842" t="str">
            <v>Pemerintah Kab. Tolitoli</v>
          </cell>
        </row>
        <row r="4843">
          <cell r="A4843">
            <v>4841</v>
          </cell>
          <cell r="B4843" t="str">
            <v>197301292006041010</v>
          </cell>
          <cell r="C4843" t="str">
            <v>570021124</v>
          </cell>
          <cell r="D4843" t="str">
            <v>HAERUL</v>
          </cell>
          <cell r="E4843" t="str">
            <v/>
          </cell>
          <cell r="F4843" t="str">
            <v>SE</v>
          </cell>
          <cell r="G4843" t="str">
            <v>TOLITOLI</v>
          </cell>
          <cell r="H4843" t="str">
            <v>29 - 01 - 1973</v>
          </cell>
          <cell r="I4843" t="str">
            <v>III/a</v>
          </cell>
          <cell r="J4843" t="str">
            <v>01 - 04 - 2006</v>
          </cell>
          <cell r="K4843" t="str">
            <v>01 - 10 - 2007</v>
          </cell>
          <cell r="L4843" t="str">
            <v>L</v>
          </cell>
          <cell r="M4843" t="str">
            <v>III/d</v>
          </cell>
          <cell r="N4843" t="str">
            <v>01 - 04 - 2018</v>
          </cell>
          <cell r="O4843" t="str">
            <v>13</v>
          </cell>
          <cell r="P4843" t="str">
            <v>8</v>
          </cell>
          <cell r="Q4843" t="str">
            <v>41</v>
          </cell>
          <cell r="R4843" t="str">
            <v>11 - 01 - 2017</v>
          </cell>
          <cell r="S4843" t="str">
            <v>Kepala Sub Bidang Keuangan Dan Pendapatan</v>
          </cell>
          <cell r="T4843" t="str">
            <v/>
          </cell>
          <cell r="U4843" t="str">
            <v/>
          </cell>
          <cell r="V4843" t="str">
            <v/>
          </cell>
          <cell r="W4843" t="str">
            <v>Sub Bidang Keuangan Dan Pendapatan</v>
          </cell>
          <cell r="X4843" t="str">
            <v>Badan Perencanaan Pembangunan Daerah</v>
          </cell>
          <cell r="Y4843" t="str">
            <v>S-1 MANAJEMEN PERUSAHAAN</v>
          </cell>
          <cell r="Z4843" t="str">
            <v>01-01-2004</v>
          </cell>
          <cell r="AA4843" t="str">
            <v>Aktif</v>
          </cell>
          <cell r="AB4843" t="str">
            <v>PNS Daerah Kab./Kota yang bekerja pada Kab./Kota</v>
          </cell>
          <cell r="AC4843" t="str">
            <v>Pemerintah Kab. Tolitoli</v>
          </cell>
          <cell r="AD4843" t="str">
            <v>Pemerintah Kab. Tolitoli</v>
          </cell>
        </row>
        <row r="4844">
          <cell r="A4844">
            <v>4842</v>
          </cell>
          <cell r="B4844" t="str">
            <v>197703232002111001</v>
          </cell>
          <cell r="C4844" t="str">
            <v>570013979</v>
          </cell>
          <cell r="D4844" t="str">
            <v>YUNAIDI PATUBA TAMBING</v>
          </cell>
          <cell r="E4844" t="str">
            <v/>
          </cell>
          <cell r="F4844" t="str">
            <v>S.Sos</v>
          </cell>
          <cell r="G4844" t="str">
            <v>TORAJA</v>
          </cell>
          <cell r="H4844" t="str">
            <v>23 - 03 - 1977</v>
          </cell>
          <cell r="I4844" t="str">
            <v>II/a</v>
          </cell>
          <cell r="J4844" t="str">
            <v>01 - 11 - 2002</v>
          </cell>
          <cell r="K4844" t="str">
            <v>01 - 12 - 2003</v>
          </cell>
          <cell r="L4844" t="str">
            <v>L</v>
          </cell>
          <cell r="M4844" t="str">
            <v>III/c</v>
          </cell>
          <cell r="N4844" t="str">
            <v>01 - 04 - 2018</v>
          </cell>
          <cell r="O4844" t="str">
            <v>10</v>
          </cell>
          <cell r="P4844" t="str">
            <v>5</v>
          </cell>
          <cell r="Q4844" t="str">
            <v>41</v>
          </cell>
          <cell r="R4844" t="str">
            <v>02 - 05 - 2018</v>
          </cell>
          <cell r="S4844" t="str">
            <v>Kepala Seksi Pelayanan Kesehatan Primer Dan Akreditasi</v>
          </cell>
          <cell r="T4844" t="str">
            <v/>
          </cell>
          <cell r="U4844" t="str">
            <v/>
          </cell>
          <cell r="V4844" t="str">
            <v/>
          </cell>
          <cell r="W4844" t="str">
            <v>Seksi Pelayanan Kesehatan Primer Dan Akreditasi</v>
          </cell>
          <cell r="X4844" t="str">
            <v>Dinas Kesehatan</v>
          </cell>
          <cell r="Y4844" t="str">
            <v>S-1 ILMU SOSIAL DAN ILMU POLITIK</v>
          </cell>
          <cell r="Z4844" t="str">
            <v>23-08-2010</v>
          </cell>
          <cell r="AA4844" t="str">
            <v>Aktif</v>
          </cell>
          <cell r="AB4844" t="str">
            <v>PNS Daerah Kab./Kota yang bekerja pada Kab./Kota</v>
          </cell>
          <cell r="AC4844" t="str">
            <v>Pemerintah Kab. Tolitoli</v>
          </cell>
          <cell r="AD4844" t="str">
            <v>Pemerintah Kab. Tolitoli</v>
          </cell>
        </row>
        <row r="4845">
          <cell r="A4845">
            <v>4843</v>
          </cell>
          <cell r="B4845" t="str">
            <v>196802031993031014</v>
          </cell>
          <cell r="C4845" t="str">
            <v>380053000</v>
          </cell>
          <cell r="D4845" t="str">
            <v>HAERUDDIN</v>
          </cell>
          <cell r="E4845" t="str">
            <v/>
          </cell>
          <cell r="F4845" t="str">
            <v>SE</v>
          </cell>
          <cell r="G4845" t="str">
            <v>BANGKIR</v>
          </cell>
          <cell r="H4845" t="str">
            <v>03 - 02 - 1968</v>
          </cell>
          <cell r="I4845" t="str">
            <v>II/a</v>
          </cell>
          <cell r="J4845" t="str">
            <v>01 - 03 - 1993</v>
          </cell>
          <cell r="K4845" t="str">
            <v>01 - 05 - 1994</v>
          </cell>
          <cell r="L4845" t="str">
            <v>L</v>
          </cell>
          <cell r="M4845" t="str">
            <v>III/d</v>
          </cell>
          <cell r="N4845" t="str">
            <v>01 - 04 - 2014</v>
          </cell>
          <cell r="O4845" t="str">
            <v>16</v>
          </cell>
          <cell r="P4845" t="str">
            <v>1</v>
          </cell>
          <cell r="Q4845" t="str">
            <v>41</v>
          </cell>
          <cell r="R4845" t="str">
            <v>11 - 01 - 2017</v>
          </cell>
          <cell r="S4845" t="str">
            <v>Kepala Sub Bidang Kewaspadaan Nasional Dini, Analisis Evaluasi Informasi Dan Kebijakan Strategis</v>
          </cell>
          <cell r="T4845" t="str">
            <v/>
          </cell>
          <cell r="U4845" t="str">
            <v/>
          </cell>
          <cell r="V4845" t="str">
            <v/>
          </cell>
          <cell r="W4845" t="str">
            <v>Sub Bidang Kewaspadaan Nasional Dini, Analisis Evaluasi Informasi Dan Kebijakan Strategis</v>
          </cell>
          <cell r="X4845" t="str">
            <v>Badan Kesatuan Bangsa Dan Politik</v>
          </cell>
          <cell r="Y4845" t="str">
            <v>S-1 EKONOMI MANAJEMEN</v>
          </cell>
          <cell r="Z4845" t="str">
            <v>31-12-2008</v>
          </cell>
          <cell r="AA4845" t="str">
            <v>Aktif</v>
          </cell>
          <cell r="AB4845" t="str">
            <v>PNS Daerah Kab./Kota yang bekerja pada Kab./Kota</v>
          </cell>
          <cell r="AC4845" t="str">
            <v>Pemerintah Kab. Tolitoli</v>
          </cell>
          <cell r="AD4845" t="str">
            <v>Pemerintah Kab. Tolitoli</v>
          </cell>
        </row>
        <row r="4846">
          <cell r="A4846">
            <v>4844</v>
          </cell>
          <cell r="B4846" t="str">
            <v>198404032011012011</v>
          </cell>
          <cell r="C4846" t="str">
            <v/>
          </cell>
          <cell r="D4846" t="str">
            <v>SURIANTI</v>
          </cell>
          <cell r="E4846" t="str">
            <v/>
          </cell>
          <cell r="F4846" t="str">
            <v>SE</v>
          </cell>
          <cell r="G4846" t="str">
            <v>TOLITOLI</v>
          </cell>
          <cell r="H4846" t="str">
            <v>03 - 04 - 1984</v>
          </cell>
          <cell r="I4846" t="str">
            <v>III/a</v>
          </cell>
          <cell r="J4846" t="str">
            <v>01 - 01 - 2011</v>
          </cell>
          <cell r="K4846" t="str">
            <v>01 - 01 - 2013</v>
          </cell>
          <cell r="L4846" t="str">
            <v>P</v>
          </cell>
          <cell r="M4846" t="str">
            <v>III/b</v>
          </cell>
          <cell r="N4846" t="str">
            <v>01 - 04 - 2015</v>
          </cell>
          <cell r="O4846" t="str">
            <v>4</v>
          </cell>
          <cell r="P4846" t="str">
            <v>3</v>
          </cell>
          <cell r="Q4846" t="str">
            <v>41</v>
          </cell>
          <cell r="R4846" t="str">
            <v>11 - 01 - 2017</v>
          </cell>
          <cell r="S4846" t="str">
            <v>Kepala Seksi Pengawasan Dan Pengendalian Kelembagaan Koperasi, Usaha Mikro, Kecil Dan Menengah</v>
          </cell>
          <cell r="T4846" t="str">
            <v/>
          </cell>
          <cell r="U4846" t="str">
            <v/>
          </cell>
          <cell r="V4846" t="str">
            <v/>
          </cell>
          <cell r="W4846" t="str">
            <v>Seksi Pengawasan Dan Pengendalian Kelembagaan Koperasi, Usaha Mikro, Kecil Dan Menengah</v>
          </cell>
          <cell r="X4846" t="str">
            <v>Dinas Koperasi, Usaha Mikro, Kecil Dan Menengah</v>
          </cell>
          <cell r="Y4846" t="str">
            <v>S-1 EKONOMI MANAJEMEN</v>
          </cell>
          <cell r="Z4846" t="str">
            <v>31-12-2010</v>
          </cell>
          <cell r="AA4846" t="str">
            <v>Aktif</v>
          </cell>
          <cell r="AB4846" t="str">
            <v>PNS Daerah Kab./Kota yang bekerja pada Kab./Kota</v>
          </cell>
          <cell r="AC4846" t="str">
            <v>Pemerintah Kab. Tolitoli</v>
          </cell>
          <cell r="AD4846" t="str">
            <v>Pemerintah Kab. Tolitoli</v>
          </cell>
        </row>
        <row r="4847">
          <cell r="A4847">
            <v>4845</v>
          </cell>
          <cell r="B4847" t="str">
            <v>198008202002112001</v>
          </cell>
          <cell r="C4847" t="str">
            <v>570013954</v>
          </cell>
          <cell r="D4847" t="str">
            <v>NURSTIANI BANTILAN</v>
          </cell>
          <cell r="E4847" t="str">
            <v/>
          </cell>
          <cell r="F4847" t="str">
            <v>SH</v>
          </cell>
          <cell r="G4847" t="str">
            <v>MAKASSAR</v>
          </cell>
          <cell r="H4847" t="str">
            <v>20 - 08 - 1980</v>
          </cell>
          <cell r="I4847" t="str">
            <v>II/a</v>
          </cell>
          <cell r="J4847" t="str">
            <v>01 - 11 - 2002</v>
          </cell>
          <cell r="K4847" t="str">
            <v>01 - 11 - 2003</v>
          </cell>
          <cell r="L4847" t="str">
            <v>P</v>
          </cell>
          <cell r="M4847" t="str">
            <v>III/c</v>
          </cell>
          <cell r="N4847" t="str">
            <v>01 - 04 - 2015</v>
          </cell>
          <cell r="O4847" t="str">
            <v>7</v>
          </cell>
          <cell r="P4847" t="str">
            <v>5</v>
          </cell>
          <cell r="Q4847" t="str">
            <v>41</v>
          </cell>
          <cell r="R4847" t="str">
            <v>11 - 01 - 2017</v>
          </cell>
          <cell r="S4847" t="str">
            <v>Kepala Seksi Pembinaan SDM Sandi</v>
          </cell>
          <cell r="T4847" t="str">
            <v/>
          </cell>
          <cell r="U4847" t="str">
            <v/>
          </cell>
          <cell r="V4847" t="str">
            <v/>
          </cell>
          <cell r="W4847" t="str">
            <v>Seksi Pembinaan SDM Sandi</v>
          </cell>
          <cell r="X4847" t="str">
            <v>Dinas Persandian</v>
          </cell>
          <cell r="Y4847" t="str">
            <v>S-1 ILMU HUKUM</v>
          </cell>
          <cell r="Z4847" t="str">
            <v>31-12-1990</v>
          </cell>
          <cell r="AA4847" t="str">
            <v>Aktif</v>
          </cell>
          <cell r="AB4847" t="str">
            <v>PNS Daerah Kab./Kota yang bekerja pada Kab./Kota</v>
          </cell>
          <cell r="AC4847" t="str">
            <v>Pemerintah Kab. Tolitoli</v>
          </cell>
          <cell r="AD4847" t="str">
            <v>Pemerintah Kab. Tolitoli</v>
          </cell>
        </row>
        <row r="4848">
          <cell r="A4848">
            <v>4846</v>
          </cell>
          <cell r="B4848" t="str">
            <v>197707122006041016</v>
          </cell>
          <cell r="C4848" t="str">
            <v>570021242</v>
          </cell>
          <cell r="D4848" t="str">
            <v>ARSYAD RAUKANG</v>
          </cell>
          <cell r="E4848" t="str">
            <v/>
          </cell>
          <cell r="F4848" t="str">
            <v>S.Sos</v>
          </cell>
          <cell r="G4848" t="str">
            <v>BUOL</v>
          </cell>
          <cell r="H4848" t="str">
            <v>12 - 07 - 1977</v>
          </cell>
          <cell r="I4848" t="str">
            <v>III/a</v>
          </cell>
          <cell r="J4848" t="str">
            <v>01 - 04 - 2006</v>
          </cell>
          <cell r="K4848" t="str">
            <v>01 - 10 - 2007</v>
          </cell>
          <cell r="L4848" t="str">
            <v>L</v>
          </cell>
          <cell r="M4848" t="str">
            <v>III/d</v>
          </cell>
          <cell r="N4848" t="str">
            <v>01 - 04 - 2018</v>
          </cell>
          <cell r="O4848" t="str">
            <v>15</v>
          </cell>
          <cell r="P4848" t="str">
            <v>0</v>
          </cell>
          <cell r="Q4848" t="str">
            <v>41</v>
          </cell>
          <cell r="R4848" t="str">
            <v>11 - 01 - 2017</v>
          </cell>
          <cell r="S4848" t="str">
            <v>Kepala Sub Bagian Kependudukan Dan Kerja Sama Daerah</v>
          </cell>
          <cell r="T4848" t="str">
            <v/>
          </cell>
          <cell r="U4848" t="str">
            <v/>
          </cell>
          <cell r="V4848" t="str">
            <v/>
          </cell>
          <cell r="W4848" t="str">
            <v>Sub Bagian Kependudukan Dan Kerja Sama Daerah</v>
          </cell>
          <cell r="X4848" t="str">
            <v>Sekretariat Daerah</v>
          </cell>
          <cell r="Y4848" t="str">
            <v>S-1 SOSIAL</v>
          </cell>
          <cell r="Z4848" t="str">
            <v>01-01-2003</v>
          </cell>
          <cell r="AA4848" t="str">
            <v>Aktif</v>
          </cell>
          <cell r="AB4848" t="str">
            <v>PNS Daerah Kab./Kota yang bekerja pada Kab./Kota</v>
          </cell>
          <cell r="AC4848" t="str">
            <v>Pemerintah Kab. Tolitoli</v>
          </cell>
          <cell r="AD4848" t="str">
            <v>Pemerintah Kab. Tolitoli</v>
          </cell>
        </row>
        <row r="4849">
          <cell r="A4849">
            <v>4847</v>
          </cell>
          <cell r="B4849" t="str">
            <v>196910272001071001</v>
          </cell>
          <cell r="C4849" t="str">
            <v>570013580</v>
          </cell>
          <cell r="D4849" t="str">
            <v>MUHAMMAD YASIN</v>
          </cell>
          <cell r="E4849" t="str">
            <v/>
          </cell>
          <cell r="F4849" t="str">
            <v>S.SOS</v>
          </cell>
          <cell r="G4849" t="str">
            <v>TOLITOLI</v>
          </cell>
          <cell r="H4849" t="str">
            <v>27 - 10 - 1969</v>
          </cell>
          <cell r="I4849" t="str">
            <v>II/a</v>
          </cell>
          <cell r="J4849" t="str">
            <v>01 - 07 - 2001</v>
          </cell>
          <cell r="K4849" t="str">
            <v>01 - 11 - 2002</v>
          </cell>
          <cell r="L4849" t="str">
            <v>L</v>
          </cell>
          <cell r="M4849" t="str">
            <v>III/d</v>
          </cell>
          <cell r="N4849" t="str">
            <v>01 - 04 - 2018</v>
          </cell>
          <cell r="O4849" t="str">
            <v>16</v>
          </cell>
          <cell r="P4849" t="str">
            <v>0</v>
          </cell>
          <cell r="Q4849" t="str">
            <v>41</v>
          </cell>
          <cell r="R4849" t="str">
            <v>02 - 05 - 2018</v>
          </cell>
          <cell r="S4849" t="str">
            <v>Kepala UPT. PENDAPATAN DAERAH WILAYAH IV</v>
          </cell>
          <cell r="T4849" t="str">
            <v/>
          </cell>
          <cell r="U4849" t="str">
            <v/>
          </cell>
          <cell r="V4849" t="str">
            <v/>
          </cell>
          <cell r="W4849" t="str">
            <v>UPT. PENDAPATAN DAERAH WILAYAH IV</v>
          </cell>
          <cell r="X4849" t="str">
            <v>Badan Keuangan Daerah</v>
          </cell>
          <cell r="Y4849" t="str">
            <v>S-1 ILMU ADMINISTRASI NEGARA</v>
          </cell>
          <cell r="Z4849" t="str">
            <v>01-01-2007</v>
          </cell>
          <cell r="AA4849" t="str">
            <v>Aktif</v>
          </cell>
          <cell r="AB4849" t="str">
            <v>PNS Daerah Kab./Kota yang bekerja pada Kab./Kota</v>
          </cell>
          <cell r="AC4849" t="str">
            <v>Pemerintah Kab. Tolitoli</v>
          </cell>
          <cell r="AD4849" t="str">
            <v>Pemerintah Kab. Tolitoli</v>
          </cell>
        </row>
        <row r="4850">
          <cell r="A4850">
            <v>4848</v>
          </cell>
          <cell r="B4850" t="str">
            <v>196711172006042006</v>
          </cell>
          <cell r="C4850" t="str">
            <v>570021259</v>
          </cell>
          <cell r="D4850" t="str">
            <v>SNOVIA</v>
          </cell>
          <cell r="E4850" t="str">
            <v/>
          </cell>
          <cell r="F4850" t="str">
            <v>SH</v>
          </cell>
          <cell r="G4850" t="str">
            <v>TOLITOLI</v>
          </cell>
          <cell r="H4850" t="str">
            <v>17 - 11 - 1967</v>
          </cell>
          <cell r="I4850" t="str">
            <v>II/a</v>
          </cell>
          <cell r="J4850" t="str">
            <v>01 - 04 - 2006</v>
          </cell>
          <cell r="K4850" t="str">
            <v>01 - 10 - 2007</v>
          </cell>
          <cell r="L4850" t="str">
            <v>P</v>
          </cell>
          <cell r="M4850" t="str">
            <v>III/c</v>
          </cell>
          <cell r="N4850" t="str">
            <v>01 - 04 - 2016</v>
          </cell>
          <cell r="O4850" t="str">
            <v>22</v>
          </cell>
          <cell r="P4850" t="str">
            <v>5</v>
          </cell>
          <cell r="Q4850" t="str">
            <v>41</v>
          </cell>
          <cell r="R4850" t="str">
            <v>11 - 01 - 2017</v>
          </cell>
          <cell r="S4850" t="str">
            <v>Kepala Seksi Pengembangan Iklim Investasi</v>
          </cell>
          <cell r="T4850" t="str">
            <v/>
          </cell>
          <cell r="U4850" t="str">
            <v/>
          </cell>
          <cell r="V4850" t="str">
            <v/>
          </cell>
          <cell r="W4850" t="str">
            <v>Seksi Pengembangan Iklim Investasi</v>
          </cell>
          <cell r="X4850" t="str">
            <v>Dinas Penanaman Modal Dan Pelayanan Terpadu Satu Pintu</v>
          </cell>
          <cell r="Y4850" t="str">
            <v>S-1 HUKUM ADMINISTRASI NEGARA</v>
          </cell>
          <cell r="Z4850" t="str">
            <v>31-12-2009</v>
          </cell>
          <cell r="AA4850" t="str">
            <v>Aktif</v>
          </cell>
          <cell r="AB4850" t="str">
            <v>PNS Daerah Kab./Kota yang bekerja pada Kab./Kota</v>
          </cell>
          <cell r="AC4850" t="str">
            <v>Pemerintah Kab. Tolitoli</v>
          </cell>
          <cell r="AD4850" t="str">
            <v>Pemerintah Kab. Tolitoli</v>
          </cell>
        </row>
        <row r="4851">
          <cell r="A4851">
            <v>4849</v>
          </cell>
          <cell r="B4851" t="str">
            <v>197610112005011007</v>
          </cell>
          <cell r="C4851" t="str">
            <v>570017362</v>
          </cell>
          <cell r="D4851" t="str">
            <v>SULAIMAN</v>
          </cell>
          <cell r="E4851" t="str">
            <v/>
          </cell>
          <cell r="F4851" t="str">
            <v>SE</v>
          </cell>
          <cell r="G4851" t="str">
            <v>TOLITOLI</v>
          </cell>
          <cell r="H4851" t="str">
            <v>11 - 10 - 1976</v>
          </cell>
          <cell r="I4851" t="str">
            <v>III/a</v>
          </cell>
          <cell r="J4851" t="str">
            <v>01 - 01 - 2005</v>
          </cell>
          <cell r="K4851" t="str">
            <v>01 - 03 - 2006</v>
          </cell>
          <cell r="L4851" t="str">
            <v>L</v>
          </cell>
          <cell r="M4851" t="str">
            <v>III/d</v>
          </cell>
          <cell r="N4851" t="str">
            <v>01 - 10 - 2015</v>
          </cell>
          <cell r="O4851" t="str">
            <v>13</v>
          </cell>
          <cell r="P4851" t="str">
            <v>2</v>
          </cell>
          <cell r="Q4851" t="str">
            <v>41</v>
          </cell>
          <cell r="R4851" t="str">
            <v>11 - 01 - 2017</v>
          </cell>
          <cell r="S4851" t="str">
            <v>Kepala Seksi Sarana Dan Prasarana Pasar</v>
          </cell>
          <cell r="T4851" t="str">
            <v/>
          </cell>
          <cell r="U4851" t="str">
            <v/>
          </cell>
          <cell r="V4851" t="str">
            <v/>
          </cell>
          <cell r="W4851" t="str">
            <v>Seksi Sarana Dan Prasarana Pasar</v>
          </cell>
          <cell r="X4851" t="str">
            <v>Dinas Perdagangan</v>
          </cell>
          <cell r="Y4851" t="str">
            <v>S-1 EKONOMI MANAJEMEN</v>
          </cell>
          <cell r="Z4851" t="str">
            <v>31-12-2001</v>
          </cell>
          <cell r="AA4851" t="str">
            <v>Aktif</v>
          </cell>
          <cell r="AB4851" t="str">
            <v>PNS Daerah Kab./Kota yang bekerja pada Kab./Kota</v>
          </cell>
          <cell r="AC4851" t="str">
            <v>Pemerintah Kab. Tolitoli</v>
          </cell>
          <cell r="AD4851" t="str">
            <v>Pemerintah Kab. Tolitoli</v>
          </cell>
        </row>
        <row r="4852">
          <cell r="A4852">
            <v>4850</v>
          </cell>
          <cell r="B4852" t="str">
            <v>197403112008011008</v>
          </cell>
          <cell r="C4852" t="str">
            <v>570036147</v>
          </cell>
          <cell r="D4852" t="str">
            <v>SUARDIN HAMID SAMIA</v>
          </cell>
          <cell r="E4852" t="str">
            <v/>
          </cell>
          <cell r="F4852" t="str">
            <v>S.Pt., M Si</v>
          </cell>
          <cell r="G4852" t="str">
            <v>SIDOARJO</v>
          </cell>
          <cell r="H4852" t="str">
            <v>11 - 03 - 1974</v>
          </cell>
          <cell r="I4852" t="str">
            <v>III/a</v>
          </cell>
          <cell r="J4852" t="str">
            <v>01 - 01 - 2008</v>
          </cell>
          <cell r="K4852" t="str">
            <v>01 - 12 - 2009</v>
          </cell>
          <cell r="L4852" t="str">
            <v>L</v>
          </cell>
          <cell r="M4852" t="str">
            <v>III/c</v>
          </cell>
          <cell r="N4852" t="str">
            <v>01 - 10 - 2014</v>
          </cell>
          <cell r="O4852" t="str">
            <v>10</v>
          </cell>
          <cell r="P4852" t="str">
            <v>9</v>
          </cell>
          <cell r="Q4852" t="str">
            <v>41</v>
          </cell>
          <cell r="R4852" t="str">
            <v>08 - 01 - 2015</v>
          </cell>
          <cell r="S4852" t="str">
            <v>Kepala Seksi Sistem Informasi Perkebunan</v>
          </cell>
          <cell r="T4852" t="str">
            <v/>
          </cell>
          <cell r="U4852" t="str">
            <v/>
          </cell>
          <cell r="V4852" t="str">
            <v/>
          </cell>
          <cell r="W4852" t="str">
            <v>Seksi Sistem Informasi Perkebunan</v>
          </cell>
          <cell r="X4852" t="str">
            <v>Bidang Pengembangan Sumber Daya Perkebunan</v>
          </cell>
          <cell r="Y4852" t="str">
            <v>S-2 MAGISTER SCIENCE/SAINS</v>
          </cell>
          <cell r="Z4852" t="str">
            <v>31-12-1998</v>
          </cell>
          <cell r="AA4852" t="str">
            <v>Aktif</v>
          </cell>
          <cell r="AB4852" t="str">
            <v>PNS Daerah Kab./Kota yang bekerja pada Kab./Kota</v>
          </cell>
          <cell r="AC4852" t="str">
            <v>Pemerintah Kab. Tolitoli</v>
          </cell>
          <cell r="AD4852" t="str">
            <v>Pemerintah Kab. Tolitoli</v>
          </cell>
        </row>
        <row r="4853">
          <cell r="A4853">
            <v>4851</v>
          </cell>
          <cell r="B4853" t="str">
            <v>197507192007011018</v>
          </cell>
          <cell r="C4853" t="str">
            <v>570027712</v>
          </cell>
          <cell r="D4853" t="str">
            <v>MOHAMMAD FADLI</v>
          </cell>
          <cell r="E4853" t="str">
            <v/>
          </cell>
          <cell r="F4853" t="str">
            <v>SE</v>
          </cell>
          <cell r="G4853" t="str">
            <v>TOLITOLI</v>
          </cell>
          <cell r="H4853" t="str">
            <v>19 - 07 - 1975</v>
          </cell>
          <cell r="I4853" t="str">
            <v>III/a</v>
          </cell>
          <cell r="J4853" t="str">
            <v>01 - 01 - 2007</v>
          </cell>
          <cell r="K4853" t="str">
            <v>01 - 10 - 2008</v>
          </cell>
          <cell r="L4853" t="str">
            <v>L</v>
          </cell>
          <cell r="M4853" t="str">
            <v>III/c</v>
          </cell>
          <cell r="N4853" t="str">
            <v>01 - 04 - 2015</v>
          </cell>
          <cell r="O4853" t="str">
            <v>0</v>
          </cell>
          <cell r="P4853" t="str">
            <v>0</v>
          </cell>
          <cell r="Q4853" t="str">
            <v>41</v>
          </cell>
          <cell r="R4853" t="str">
            <v>11 - 01 - 2017</v>
          </cell>
          <cell r="S4853" t="str">
            <v>Kepala Sub Bidang Kependudukan Dan SDM</v>
          </cell>
          <cell r="T4853" t="str">
            <v/>
          </cell>
          <cell r="U4853" t="str">
            <v/>
          </cell>
          <cell r="V4853" t="str">
            <v/>
          </cell>
          <cell r="W4853" t="str">
            <v>Sub Bidang Kependudukan Dan SDM</v>
          </cell>
          <cell r="X4853" t="str">
            <v>Badan Perencanaan Pembangunan Daerah</v>
          </cell>
          <cell r="Y4853" t="str">
            <v>S-1 EKONOMI MANAJEMEN</v>
          </cell>
          <cell r="Z4853" t="str">
            <v>31-12-2000</v>
          </cell>
          <cell r="AA4853" t="str">
            <v>Aktif</v>
          </cell>
          <cell r="AB4853" t="str">
            <v>PNS Daerah Kab./Kota yang bekerja pada Kab./Kota</v>
          </cell>
          <cell r="AC4853" t="str">
            <v>Pemerintah Kab. Tolitoli</v>
          </cell>
          <cell r="AD4853" t="str">
            <v>Pemerintah Kab. Tolitoli</v>
          </cell>
        </row>
        <row r="4854">
          <cell r="A4854">
            <v>4852</v>
          </cell>
          <cell r="B4854" t="str">
            <v>196406151985121005</v>
          </cell>
          <cell r="C4854" t="str">
            <v>140173964</v>
          </cell>
          <cell r="D4854" t="str">
            <v>I MADE SIMI</v>
          </cell>
          <cell r="E4854" t="str">
            <v/>
          </cell>
          <cell r="F4854" t="str">
            <v/>
          </cell>
          <cell r="G4854" t="str">
            <v>BALI</v>
          </cell>
          <cell r="H4854" t="str">
            <v>15 - 06 - 1964</v>
          </cell>
          <cell r="I4854" t="str">
            <v>II/a</v>
          </cell>
          <cell r="J4854" t="str">
            <v>01 - 12 - 1985</v>
          </cell>
          <cell r="K4854" t="str">
            <v>01 - 05 - 1987</v>
          </cell>
          <cell r="L4854" t="str">
            <v>L</v>
          </cell>
          <cell r="M4854" t="str">
            <v>III/d</v>
          </cell>
          <cell r="N4854" t="str">
            <v>01 - 04 - 2011</v>
          </cell>
          <cell r="O4854" t="str">
            <v>21</v>
          </cell>
          <cell r="P4854" t="str">
            <v>4</v>
          </cell>
          <cell r="Q4854" t="str">
            <v>41</v>
          </cell>
          <cell r="R4854" t="str">
            <v>11 - 01 - 2017</v>
          </cell>
          <cell r="S4854" t="str">
            <v>Kepala Seksi Pembinaan Kebersihan Lingkungan Masyarakat</v>
          </cell>
          <cell r="T4854" t="str">
            <v/>
          </cell>
          <cell r="U4854" t="str">
            <v/>
          </cell>
          <cell r="V4854" t="str">
            <v/>
          </cell>
          <cell r="W4854" t="str">
            <v>Seksi Pembinaan Kebersihan Lingkungan Masyarakat</v>
          </cell>
          <cell r="X4854" t="str">
            <v>Dinas Perumahan Rakyat Dan Kawasan Pemukiman</v>
          </cell>
          <cell r="Y4854" t="str">
            <v>S-1/STRATA SATU</v>
          </cell>
          <cell r="Z4854" t="str">
            <v>31-12-2001</v>
          </cell>
          <cell r="AA4854" t="str">
            <v>Aktif</v>
          </cell>
          <cell r="AB4854" t="str">
            <v>PNS Daerah Kab./Kota yang bekerja pada Kab./Kota</v>
          </cell>
          <cell r="AC4854" t="str">
            <v>Pemerintah Kab. Tolitoli</v>
          </cell>
          <cell r="AD4854" t="str">
            <v>Pemerintah Kab. Tolitoli</v>
          </cell>
        </row>
        <row r="4855">
          <cell r="A4855">
            <v>4853</v>
          </cell>
          <cell r="B4855" t="str">
            <v>198205152002111001</v>
          </cell>
          <cell r="C4855" t="str">
            <v>570013931</v>
          </cell>
          <cell r="D4855" t="str">
            <v>UKKAS HI AKIL</v>
          </cell>
          <cell r="E4855" t="str">
            <v/>
          </cell>
          <cell r="F4855" t="str">
            <v>S.Kep.Ns</v>
          </cell>
          <cell r="G4855" t="str">
            <v>TUWELEY</v>
          </cell>
          <cell r="H4855" t="str">
            <v>15 - 05 - 1982</v>
          </cell>
          <cell r="I4855" t="str">
            <v>II/a</v>
          </cell>
          <cell r="J4855" t="str">
            <v>01 - 11 - 2002</v>
          </cell>
          <cell r="K4855" t="str">
            <v>01 - 12 - 2003</v>
          </cell>
          <cell r="L4855" t="str">
            <v>L</v>
          </cell>
          <cell r="M4855" t="str">
            <v>III/c</v>
          </cell>
          <cell r="N4855" t="str">
            <v>01 - 10 - 2016</v>
          </cell>
          <cell r="O4855" t="str">
            <v>8</v>
          </cell>
          <cell r="P4855" t="str">
            <v>11</v>
          </cell>
          <cell r="Q4855" t="str">
            <v>41</v>
          </cell>
          <cell r="R4855" t="str">
            <v>02 - 05 - 2018</v>
          </cell>
          <cell r="S4855" t="str">
            <v>Kepala UPT Puskesmas Kota Managaisaki</v>
          </cell>
          <cell r="T4855" t="str">
            <v/>
          </cell>
          <cell r="U4855" t="str">
            <v/>
          </cell>
          <cell r="V4855" t="str">
            <v/>
          </cell>
          <cell r="W4855" t="str">
            <v>UPT Puskesmas Kota Managaisaki</v>
          </cell>
          <cell r="X4855" t="str">
            <v>Dinas Kesehatan</v>
          </cell>
          <cell r="Y4855" t="str">
            <v>S-1 KEPERAWATAN</v>
          </cell>
          <cell r="Z4855" t="str">
            <v>31-12-2011</v>
          </cell>
          <cell r="AA4855" t="str">
            <v>Aktif</v>
          </cell>
          <cell r="AB4855" t="str">
            <v>PNS Daerah Kab./Kota yang bekerja pada Kab./Kota</v>
          </cell>
          <cell r="AC4855" t="str">
            <v>Pemerintah Kab. Tolitoli</v>
          </cell>
          <cell r="AD4855" t="str">
            <v>Pemerintah Kab. Tolitoli</v>
          </cell>
        </row>
        <row r="4856">
          <cell r="A4856">
            <v>4854</v>
          </cell>
          <cell r="B4856" t="str">
            <v>198006022008011008</v>
          </cell>
          <cell r="C4856" t="str">
            <v>570036073</v>
          </cell>
          <cell r="D4856" t="str">
            <v>MUH. FADLI</v>
          </cell>
          <cell r="E4856" t="str">
            <v/>
          </cell>
          <cell r="F4856" t="str">
            <v>SE</v>
          </cell>
          <cell r="G4856" t="str">
            <v>TOLITOLI</v>
          </cell>
          <cell r="H4856" t="str">
            <v>02 - 06 - 1980</v>
          </cell>
          <cell r="I4856" t="str">
            <v>II/a</v>
          </cell>
          <cell r="J4856" t="str">
            <v>01 - 01 - 2008</v>
          </cell>
          <cell r="K4856" t="str">
            <v>01 - 12 - 2009</v>
          </cell>
          <cell r="L4856" t="str">
            <v>L</v>
          </cell>
          <cell r="M4856" t="str">
            <v>III/c</v>
          </cell>
          <cell r="N4856" t="str">
            <v>01 - 04 - 2018</v>
          </cell>
          <cell r="O4856" t="str">
            <v>9</v>
          </cell>
          <cell r="P4856" t="str">
            <v>3</v>
          </cell>
          <cell r="Q4856" t="str">
            <v>41</v>
          </cell>
          <cell r="R4856" t="str">
            <v>02 - 05 - 2018</v>
          </cell>
          <cell r="S4856" t="str">
            <v>Kepala Sub Bidang Rekonstruksi</v>
          </cell>
          <cell r="T4856" t="str">
            <v/>
          </cell>
          <cell r="U4856" t="str">
            <v/>
          </cell>
          <cell r="V4856" t="str">
            <v/>
          </cell>
          <cell r="W4856" t="str">
            <v>Sub Bidang Rekonstruksi</v>
          </cell>
          <cell r="X4856" t="str">
            <v>Badan Penanggulangan Bencana Daerah</v>
          </cell>
          <cell r="Y4856" t="str">
            <v>S-1 ILMU EKONOMI DAN STUDI PEMBANGUNAN</v>
          </cell>
          <cell r="Z4856" t="str">
            <v>01-01-2005</v>
          </cell>
          <cell r="AA4856" t="str">
            <v>Aktif</v>
          </cell>
          <cell r="AB4856" t="str">
            <v>PNS Daerah Kab./Kota yang bekerja pada Kab./Kota</v>
          </cell>
          <cell r="AC4856" t="str">
            <v>Pemerintah Kab. Tolitoli</v>
          </cell>
          <cell r="AD4856" t="str">
            <v>Pemerintah Kab. Tolitoli</v>
          </cell>
        </row>
        <row r="4857">
          <cell r="A4857">
            <v>4855</v>
          </cell>
          <cell r="B4857" t="str">
            <v>196812311993032037</v>
          </cell>
          <cell r="C4857" t="str">
            <v>380053888</v>
          </cell>
          <cell r="D4857" t="str">
            <v>HERWANAH</v>
          </cell>
          <cell r="E4857" t="str">
            <v>DRA</v>
          </cell>
          <cell r="F4857" t="str">
            <v/>
          </cell>
          <cell r="G4857" t="str">
            <v>BARRU</v>
          </cell>
          <cell r="H4857" t="str">
            <v>31 - 12 - 1968</v>
          </cell>
          <cell r="I4857" t="str">
            <v>III/a</v>
          </cell>
          <cell r="J4857" t="str">
            <v>01 - 03 - 1993</v>
          </cell>
          <cell r="K4857" t="str">
            <v>01 - 09 - 1994</v>
          </cell>
          <cell r="L4857" t="str">
            <v>P</v>
          </cell>
          <cell r="M4857" t="str">
            <v>III/d</v>
          </cell>
          <cell r="N4857" t="str">
            <v>01 - 04 - 2010</v>
          </cell>
          <cell r="O4857" t="str">
            <v>17</v>
          </cell>
          <cell r="P4857" t="str">
            <v>1</v>
          </cell>
          <cell r="Q4857" t="str">
            <v>41</v>
          </cell>
          <cell r="R4857" t="str">
            <v>11 - 01 - 2017</v>
          </cell>
          <cell r="S4857" t="str">
            <v>Kepala Seksi Rehabilitasi Sosial Anak Dan Lanjut Usia</v>
          </cell>
          <cell r="T4857" t="str">
            <v/>
          </cell>
          <cell r="U4857" t="str">
            <v/>
          </cell>
          <cell r="V4857" t="str">
            <v/>
          </cell>
          <cell r="W4857" t="str">
            <v>Seksi Rehabilitasi Sosial Anak Dan Lanjut Usia</v>
          </cell>
          <cell r="X4857" t="str">
            <v>Dinas Sosial</v>
          </cell>
          <cell r="Y4857" t="str">
            <v>S-1 AGAMA ISLAM</v>
          </cell>
          <cell r="Z4857" t="str">
            <v>31-12-1992</v>
          </cell>
          <cell r="AA4857" t="str">
            <v>Aktif</v>
          </cell>
          <cell r="AB4857" t="str">
            <v>PNS Daerah Kab./Kota yang bekerja pada Kab./Kota</v>
          </cell>
          <cell r="AC4857" t="str">
            <v>Pemerintah Kab. Tolitoli</v>
          </cell>
          <cell r="AD4857" t="str">
            <v>Pemerintah Kab. Tolitoli</v>
          </cell>
        </row>
        <row r="4858">
          <cell r="A4858">
            <v>4856</v>
          </cell>
          <cell r="B4858" t="str">
            <v>197901032006041009</v>
          </cell>
          <cell r="C4858" t="str">
            <v>570020230</v>
          </cell>
          <cell r="D4858" t="str">
            <v>JAYADI</v>
          </cell>
          <cell r="E4858" t="str">
            <v/>
          </cell>
          <cell r="F4858" t="str">
            <v>SP</v>
          </cell>
          <cell r="G4858" t="str">
            <v>TOLITOLI</v>
          </cell>
          <cell r="H4858" t="str">
            <v>03 - 01 - 1979</v>
          </cell>
          <cell r="I4858" t="str">
            <v>III/a</v>
          </cell>
          <cell r="J4858" t="str">
            <v>01 - 04 - 2006</v>
          </cell>
          <cell r="K4858" t="str">
            <v>01 - 06 - 2007</v>
          </cell>
          <cell r="L4858" t="str">
            <v>L</v>
          </cell>
          <cell r="M4858" t="str">
            <v>III/d</v>
          </cell>
          <cell r="N4858" t="str">
            <v>01 - 04 - 2016</v>
          </cell>
          <cell r="O4858" t="str">
            <v>10</v>
          </cell>
          <cell r="P4858" t="str">
            <v>0</v>
          </cell>
          <cell r="Q4858" t="str">
            <v>41</v>
          </cell>
          <cell r="R4858" t="str">
            <v>02 - 05 - 2018</v>
          </cell>
          <cell r="S4858" t="str">
            <v>Kepala Seksi Pengawasan Media Cetak</v>
          </cell>
          <cell r="T4858" t="str">
            <v/>
          </cell>
          <cell r="U4858" t="str">
            <v/>
          </cell>
          <cell r="V4858" t="str">
            <v/>
          </cell>
          <cell r="W4858" t="str">
            <v>Seksi Pengawasan Media Cetak</v>
          </cell>
          <cell r="X4858" t="str">
            <v>Dinas Komunikasi Dan Informatika</v>
          </cell>
          <cell r="Y4858" t="str">
            <v>S-1 PERTANIAN</v>
          </cell>
          <cell r="Z4858" t="str">
            <v>09-07-2004</v>
          </cell>
          <cell r="AA4858" t="str">
            <v>Aktif</v>
          </cell>
          <cell r="AB4858" t="str">
            <v>PNS Daerah Kab./Kota yang bekerja pada Kab./Kota</v>
          </cell>
          <cell r="AC4858" t="str">
            <v>Pemerintah Kab. Tolitoli</v>
          </cell>
          <cell r="AD4858" t="str">
            <v>Pemerintah Kab. Tolitoli</v>
          </cell>
        </row>
        <row r="4859">
          <cell r="A4859">
            <v>4857</v>
          </cell>
          <cell r="B4859" t="str">
            <v>196603241997032003</v>
          </cell>
          <cell r="C4859" t="str">
            <v>570012400</v>
          </cell>
          <cell r="D4859" t="str">
            <v>SALMA K DURA</v>
          </cell>
          <cell r="E4859" t="str">
            <v/>
          </cell>
          <cell r="F4859" t="str">
            <v>S.Sos</v>
          </cell>
          <cell r="G4859" t="str">
            <v>TOLITOLI</v>
          </cell>
          <cell r="H4859" t="str">
            <v>24 - 03 - 1966</v>
          </cell>
          <cell r="I4859" t="str">
            <v>II/a</v>
          </cell>
          <cell r="J4859" t="str">
            <v>01 - 03 - 1997</v>
          </cell>
          <cell r="K4859" t="str">
            <v>01 - 04 - 1998</v>
          </cell>
          <cell r="L4859" t="str">
            <v>P</v>
          </cell>
          <cell r="M4859" t="str">
            <v>III/d</v>
          </cell>
          <cell r="N4859" t="str">
            <v>01 - 10 - 2009</v>
          </cell>
          <cell r="O4859" t="str">
            <v>14</v>
          </cell>
          <cell r="P4859" t="str">
            <v>6</v>
          </cell>
          <cell r="Q4859" t="str">
            <v>41</v>
          </cell>
          <cell r="R4859" t="str">
            <v>11 - 01 - 2017</v>
          </cell>
          <cell r="S4859" t="str">
            <v>Kepala Seksi Pengelolaan Arsip Dinamis</v>
          </cell>
          <cell r="T4859" t="str">
            <v/>
          </cell>
          <cell r="U4859" t="str">
            <v/>
          </cell>
          <cell r="V4859" t="str">
            <v/>
          </cell>
          <cell r="W4859" t="str">
            <v>Seksi Pengelolaan Arsip Dinamis</v>
          </cell>
          <cell r="X4859" t="str">
            <v>Dinas Perpustakaan Dan Arsip</v>
          </cell>
          <cell r="Y4859" t="str">
            <v>S-1 ADMINISTRASI NEGARA</v>
          </cell>
          <cell r="Z4859" t="str">
            <v>31-12-2002</v>
          </cell>
          <cell r="AA4859" t="str">
            <v>Aktif</v>
          </cell>
          <cell r="AB4859" t="str">
            <v>PNS Daerah Kab./Kota yang bekerja pada Kab./Kota</v>
          </cell>
          <cell r="AC4859" t="str">
            <v>Pemerintah Kab. Tolitoli</v>
          </cell>
          <cell r="AD4859" t="str">
            <v>Pemerintah Kab. Tolitoli</v>
          </cell>
        </row>
        <row r="4860">
          <cell r="A4860">
            <v>4858</v>
          </cell>
          <cell r="B4860" t="str">
            <v>197006132007011017</v>
          </cell>
          <cell r="C4860" t="str">
            <v>570028116</v>
          </cell>
          <cell r="D4860" t="str">
            <v>HASBI GULILING</v>
          </cell>
          <cell r="E4860" t="str">
            <v/>
          </cell>
          <cell r="F4860" t="str">
            <v>S.Sos</v>
          </cell>
          <cell r="G4860" t="str">
            <v>TOLITOLI</v>
          </cell>
          <cell r="H4860" t="str">
            <v>13 - 06 - 1970</v>
          </cell>
          <cell r="I4860" t="str">
            <v>II/a</v>
          </cell>
          <cell r="J4860" t="str">
            <v>01 - 01 - 2007</v>
          </cell>
          <cell r="K4860" t="str">
            <v>01 - 10 - 2008</v>
          </cell>
          <cell r="L4860" t="str">
            <v>L</v>
          </cell>
          <cell r="M4860" t="str">
            <v>III/c</v>
          </cell>
          <cell r="N4860" t="str">
            <v>01 - 04 - 2015</v>
          </cell>
          <cell r="O4860" t="str">
            <v>8</v>
          </cell>
          <cell r="P4860" t="str">
            <v>3</v>
          </cell>
          <cell r="Q4860" t="str">
            <v>41</v>
          </cell>
          <cell r="R4860" t="str">
            <v>11 - 01 - 2017</v>
          </cell>
          <cell r="S4860" t="str">
            <v>Kepala Seksi Kesejahteraan Sosial</v>
          </cell>
          <cell r="T4860" t="str">
            <v/>
          </cell>
          <cell r="U4860" t="str">
            <v/>
          </cell>
          <cell r="V4860" t="str">
            <v/>
          </cell>
          <cell r="W4860" t="str">
            <v>Seksi Kesejahteraan Sosial</v>
          </cell>
          <cell r="X4860" t="str">
            <v>Kecamatan Dampal Selatan</v>
          </cell>
          <cell r="Y4860" t="str">
            <v>S-1 ILMU PEMERINTAHAN</v>
          </cell>
          <cell r="Z4860" t="str">
            <v>31-12-2009</v>
          </cell>
          <cell r="AA4860" t="str">
            <v>Aktif</v>
          </cell>
          <cell r="AB4860" t="str">
            <v>PNS Daerah Kab./Kota yang bekerja pada Kab./Kota</v>
          </cell>
          <cell r="AC4860" t="str">
            <v>Pemerintah Kab. Tolitoli</v>
          </cell>
          <cell r="AD4860" t="str">
            <v>Pemerintah Kab. Tolitoli</v>
          </cell>
        </row>
        <row r="4861">
          <cell r="A4861">
            <v>4859</v>
          </cell>
          <cell r="B4861" t="str">
            <v>196610301988021004</v>
          </cell>
          <cell r="C4861" t="str">
            <v>140207690</v>
          </cell>
          <cell r="D4861" t="str">
            <v>ENDANG</v>
          </cell>
          <cell r="E4861" t="str">
            <v/>
          </cell>
          <cell r="F4861" t="str">
            <v>SKM.,M.Kes</v>
          </cell>
          <cell r="G4861" t="str">
            <v>DONGGALA</v>
          </cell>
          <cell r="H4861" t="str">
            <v>30 - 10 - 1966</v>
          </cell>
          <cell r="I4861" t="str">
            <v>II/a</v>
          </cell>
          <cell r="J4861" t="str">
            <v>01 - 02 - 1988</v>
          </cell>
          <cell r="K4861" t="str">
            <v>01 - 06 - 1989</v>
          </cell>
          <cell r="L4861" t="str">
            <v>L</v>
          </cell>
          <cell r="M4861" t="str">
            <v>IV/a</v>
          </cell>
          <cell r="N4861" t="str">
            <v>01 - 10 - 2014</v>
          </cell>
          <cell r="O4861" t="str">
            <v>21</v>
          </cell>
          <cell r="P4861" t="str">
            <v>8</v>
          </cell>
          <cell r="Q4861" t="str">
            <v>41</v>
          </cell>
          <cell r="R4861" t="str">
            <v>07 - 11 - 2008</v>
          </cell>
          <cell r="S4861" t="str">
            <v>Kepala SEKSI PROMOSI KESEHATAN DAN UKBM</v>
          </cell>
          <cell r="T4861" t="str">
            <v/>
          </cell>
          <cell r="U4861" t="str">
            <v/>
          </cell>
          <cell r="V4861" t="str">
            <v/>
          </cell>
          <cell r="W4861" t="str">
            <v>SEKSI PROMOSI KESEHATAN DAN UKBM</v>
          </cell>
          <cell r="X4861" t="str">
            <v>BIDANG KEMASYARAKATAN DAN PROMOSI KESEHATAN</v>
          </cell>
          <cell r="Y4861" t="str">
            <v>S-2 ILMU KESEHATAN MASYARAKAT</v>
          </cell>
          <cell r="Z4861" t="str">
            <v>31-12-2008</v>
          </cell>
          <cell r="AA4861" t="str">
            <v>Aktif</v>
          </cell>
          <cell r="AB4861" t="str">
            <v>PNS Daerah Kab./Kota yang bekerja pada Kab./Kota</v>
          </cell>
          <cell r="AC4861" t="str">
            <v>Pemerintah Kab. Tolitoli</v>
          </cell>
          <cell r="AD4861" t="str">
            <v>Pemerintah Kab. Tolitoli</v>
          </cell>
        </row>
        <row r="4862">
          <cell r="A4862">
            <v>4860</v>
          </cell>
          <cell r="B4862" t="str">
            <v>197906072008011010</v>
          </cell>
          <cell r="C4862" t="str">
            <v>570036021</v>
          </cell>
          <cell r="D4862" t="str">
            <v>MOHAMMAD YUSUF</v>
          </cell>
          <cell r="E4862" t="str">
            <v/>
          </cell>
          <cell r="F4862" t="str">
            <v>SE</v>
          </cell>
          <cell r="G4862" t="str">
            <v>TOLITOLI</v>
          </cell>
          <cell r="H4862" t="str">
            <v>07 - 06 - 1979</v>
          </cell>
          <cell r="I4862" t="str">
            <v>II/a</v>
          </cell>
          <cell r="J4862" t="str">
            <v>01 - 01 - 2008</v>
          </cell>
          <cell r="K4862" t="str">
            <v>01 - 12 - 2009</v>
          </cell>
          <cell r="L4862" t="str">
            <v>L</v>
          </cell>
          <cell r="M4862" t="str">
            <v>III/c</v>
          </cell>
          <cell r="N4862" t="str">
            <v>01 - 04 - 2018</v>
          </cell>
          <cell r="O4862" t="str">
            <v>9</v>
          </cell>
          <cell r="P4862" t="str">
            <v>3</v>
          </cell>
          <cell r="Q4862" t="str">
            <v>41</v>
          </cell>
          <cell r="R4862" t="str">
            <v>11 - 01 - 2017</v>
          </cell>
          <cell r="S4862" t="str">
            <v>Kepala Seksi Penunjang Angkutan Laut Dan Keselamatan Pelayaran</v>
          </cell>
          <cell r="T4862" t="str">
            <v/>
          </cell>
          <cell r="U4862" t="str">
            <v/>
          </cell>
          <cell r="V4862" t="str">
            <v/>
          </cell>
          <cell r="W4862" t="str">
            <v>Seksi Penunjang Angkutan Laut Dan Keselamatan Pelayaran</v>
          </cell>
          <cell r="X4862" t="str">
            <v>Dinas Perhubungan</v>
          </cell>
          <cell r="Y4862" t="str">
            <v>S-1 EKONOMI MANAJEMEN</v>
          </cell>
          <cell r="Z4862" t="str">
            <v>01-01-2009</v>
          </cell>
          <cell r="AA4862" t="str">
            <v>Aktif</v>
          </cell>
          <cell r="AB4862" t="str">
            <v>PNS Daerah Kab./Kota yang bekerja pada Kab./Kota</v>
          </cell>
          <cell r="AC4862" t="str">
            <v>Pemerintah Kab. Tolitoli</v>
          </cell>
          <cell r="AD4862" t="str">
            <v>Pemerintah Kab. Tolitoli</v>
          </cell>
        </row>
        <row r="4863">
          <cell r="A4863">
            <v>4861</v>
          </cell>
          <cell r="B4863" t="str">
            <v>196601122001072001</v>
          </cell>
          <cell r="C4863" t="str">
            <v>570013602</v>
          </cell>
          <cell r="D4863" t="str">
            <v>SUMIATI S JAU</v>
          </cell>
          <cell r="E4863" t="str">
            <v/>
          </cell>
          <cell r="F4863" t="str">
            <v>S.Sos</v>
          </cell>
          <cell r="G4863" t="str">
            <v>BUOL</v>
          </cell>
          <cell r="H4863" t="str">
            <v>12 - 01 - 1966</v>
          </cell>
          <cell r="I4863" t="str">
            <v>II/a</v>
          </cell>
          <cell r="J4863" t="str">
            <v>01 - 07 - 2001</v>
          </cell>
          <cell r="K4863" t="str">
            <v>01 - 11 - 2002</v>
          </cell>
          <cell r="L4863" t="str">
            <v>P</v>
          </cell>
          <cell r="M4863" t="str">
            <v>III/c</v>
          </cell>
          <cell r="N4863" t="str">
            <v>01 - 10 - 2014</v>
          </cell>
          <cell r="O4863" t="str">
            <v>19</v>
          </cell>
          <cell r="P4863" t="str">
            <v>4</v>
          </cell>
          <cell r="Q4863" t="str">
            <v>41</v>
          </cell>
          <cell r="R4863" t="str">
            <v>02 - 05 - 2018</v>
          </cell>
          <cell r="S4863" t="str">
            <v>Kepala Seksi Administrasi Dan Sistem Informasi Desa/Kelurahan</v>
          </cell>
          <cell r="T4863" t="str">
            <v/>
          </cell>
          <cell r="U4863" t="str">
            <v/>
          </cell>
          <cell r="V4863" t="str">
            <v/>
          </cell>
          <cell r="W4863" t="str">
            <v>Seksi Administrasi Dan Sistem Informasi Desa/Kelurahan</v>
          </cell>
          <cell r="X4863" t="str">
            <v>Dinas Pemberdayaan Masyarakat Dan Desa</v>
          </cell>
          <cell r="Y4863" t="str">
            <v>S-1 ILMU ADMINISTRASI NEGARA</v>
          </cell>
          <cell r="Z4863" t="str">
            <v>31-12-2005</v>
          </cell>
          <cell r="AA4863" t="str">
            <v>Aktif</v>
          </cell>
          <cell r="AB4863" t="str">
            <v>PNS Daerah Kab./Kota yang bekerja pada Kab./Kota</v>
          </cell>
          <cell r="AC4863" t="str">
            <v>Pemerintah Kab. Tolitoli</v>
          </cell>
          <cell r="AD4863" t="str">
            <v>Pemerintah Kab. Tolitoli</v>
          </cell>
        </row>
        <row r="4864">
          <cell r="A4864">
            <v>4862</v>
          </cell>
          <cell r="B4864" t="str">
            <v>197201031995031003</v>
          </cell>
          <cell r="C4864" t="str">
            <v>140322731</v>
          </cell>
          <cell r="D4864" t="str">
            <v>ALOSIUS MISARAYA PELAWI</v>
          </cell>
          <cell r="E4864" t="str">
            <v/>
          </cell>
          <cell r="F4864" t="str">
            <v>SKM</v>
          </cell>
          <cell r="G4864" t="str">
            <v>MUNTHE</v>
          </cell>
          <cell r="H4864" t="str">
            <v>03 - 01 - 1972</v>
          </cell>
          <cell r="I4864" t="str">
            <v>II/b</v>
          </cell>
          <cell r="J4864" t="str">
            <v>01 - 03 - 1995</v>
          </cell>
          <cell r="K4864" t="str">
            <v>01 - 09 - 1996</v>
          </cell>
          <cell r="L4864" t="str">
            <v>L</v>
          </cell>
          <cell r="M4864" t="str">
            <v>IV/a</v>
          </cell>
          <cell r="N4864" t="str">
            <v>01 - 10 - 2011</v>
          </cell>
          <cell r="O4864" t="str">
            <v>14</v>
          </cell>
          <cell r="P4864" t="str">
            <v>7</v>
          </cell>
          <cell r="Q4864" t="str">
            <v>41</v>
          </cell>
          <cell r="R4864" t="str">
            <v>11 - 01 - 2017</v>
          </cell>
          <cell r="S4864" t="str">
            <v>Kepala Seksi Surveilans, Imunisasi Dan Krisis Kesehatan</v>
          </cell>
          <cell r="T4864" t="str">
            <v/>
          </cell>
          <cell r="U4864" t="str">
            <v/>
          </cell>
          <cell r="V4864" t="str">
            <v/>
          </cell>
          <cell r="W4864" t="str">
            <v>Seksi Surveilans, Imunisasi Dan Krisis Kesehatan</v>
          </cell>
          <cell r="X4864" t="str">
            <v>Dinas Kesehatan</v>
          </cell>
          <cell r="Y4864" t="str">
            <v>S-1 KESEHATAN MASYARAKAT</v>
          </cell>
          <cell r="Z4864" t="str">
            <v>31-12-2002</v>
          </cell>
          <cell r="AA4864" t="str">
            <v>Aktif</v>
          </cell>
          <cell r="AB4864" t="str">
            <v>PNS Daerah Kab./Kota yang bekerja pada Kab./Kota</v>
          </cell>
          <cell r="AC4864" t="str">
            <v>Pemerintah Kab. Tolitoli</v>
          </cell>
          <cell r="AD4864" t="str">
            <v>Pemerintah Kab. Tolitoli</v>
          </cell>
        </row>
        <row r="4865">
          <cell r="A4865">
            <v>4863</v>
          </cell>
          <cell r="B4865" t="str">
            <v>198010022003122004</v>
          </cell>
          <cell r="C4865" t="str">
            <v>570015713</v>
          </cell>
          <cell r="D4865" t="str">
            <v>YUDHY ZOHRANTI OCTAVINI BANTILAN</v>
          </cell>
          <cell r="E4865" t="str">
            <v/>
          </cell>
          <cell r="F4865" t="str">
            <v>SE., M.S.i</v>
          </cell>
          <cell r="G4865" t="str">
            <v>TOLITOLI</v>
          </cell>
          <cell r="H4865" t="str">
            <v>02 - 10 - 1980</v>
          </cell>
          <cell r="I4865" t="str">
            <v>II/a</v>
          </cell>
          <cell r="J4865" t="str">
            <v>01 - 12 - 2003</v>
          </cell>
          <cell r="K4865" t="str">
            <v>01 - 03 - 2005</v>
          </cell>
          <cell r="L4865" t="str">
            <v>P</v>
          </cell>
          <cell r="M4865" t="str">
            <v>III/d</v>
          </cell>
          <cell r="N4865" t="str">
            <v>01 - 04 - 2015</v>
          </cell>
          <cell r="O4865" t="str">
            <v>9</v>
          </cell>
          <cell r="P4865" t="str">
            <v>0</v>
          </cell>
          <cell r="Q4865" t="str">
            <v>41</v>
          </cell>
          <cell r="R4865" t="str">
            <v>11 - 01 - 2017</v>
          </cell>
          <cell r="S4865" t="str">
            <v>Kepala Sub Bidang Akuntansi Belanja Dan Pembiayaan Daerah</v>
          </cell>
          <cell r="T4865" t="str">
            <v/>
          </cell>
          <cell r="U4865" t="str">
            <v/>
          </cell>
          <cell r="V4865" t="str">
            <v/>
          </cell>
          <cell r="W4865" t="str">
            <v>Sub Bidang Akuntansi Belanja Dan Pembiayaan Daerah</v>
          </cell>
          <cell r="X4865" t="str">
            <v>Badan Keuangan Daerah</v>
          </cell>
          <cell r="Y4865" t="str">
            <v>S-2 ADMINISTRASI PUBLIK</v>
          </cell>
          <cell r="Z4865" t="str">
            <v>14-07-2009</v>
          </cell>
          <cell r="AA4865" t="str">
            <v>Aktif</v>
          </cell>
          <cell r="AB4865" t="str">
            <v>PNS Daerah Kab./Kota yang bekerja pada Kab./Kota</v>
          </cell>
          <cell r="AC4865" t="str">
            <v>Pemerintah Kab. Tolitoli</v>
          </cell>
          <cell r="AD4865" t="str">
            <v>Pemerintah Kab. Tolitoli</v>
          </cell>
        </row>
        <row r="4866">
          <cell r="A4866">
            <v>4864</v>
          </cell>
          <cell r="B4866" t="str">
            <v>196604061986032006</v>
          </cell>
          <cell r="C4866" t="str">
            <v>010200602</v>
          </cell>
          <cell r="D4866" t="str">
            <v>ENDRIANY E PODUNG</v>
          </cell>
          <cell r="E4866" t="str">
            <v/>
          </cell>
          <cell r="F4866" t="str">
            <v/>
          </cell>
          <cell r="G4866" t="str">
            <v>TOLITOLI</v>
          </cell>
          <cell r="H4866" t="str">
            <v>06 - 04 - 1966</v>
          </cell>
          <cell r="I4866" t="str">
            <v>II/a</v>
          </cell>
          <cell r="J4866" t="str">
            <v>01 - 03 - 1986</v>
          </cell>
          <cell r="K4866" t="str">
            <v>01 - 12 - 1987</v>
          </cell>
          <cell r="L4866" t="str">
            <v>P</v>
          </cell>
          <cell r="M4866" t="str">
            <v>III/d</v>
          </cell>
          <cell r="N4866" t="str">
            <v>01 - 04 - 2013</v>
          </cell>
          <cell r="O4866" t="str">
            <v>22</v>
          </cell>
          <cell r="P4866" t="str">
            <v>1</v>
          </cell>
          <cell r="Q4866" t="str">
            <v>41</v>
          </cell>
          <cell r="R4866" t="str">
            <v>11 - 01 - 2017</v>
          </cell>
          <cell r="S4866" t="str">
            <v>Kepala Sub Bagian Keuangan Dan Aset</v>
          </cell>
          <cell r="T4866" t="str">
            <v/>
          </cell>
          <cell r="U4866" t="str">
            <v/>
          </cell>
          <cell r="V4866" t="str">
            <v/>
          </cell>
          <cell r="W4866" t="str">
            <v>Sub Bagian Keuangan Dan Aset</v>
          </cell>
          <cell r="X4866" t="str">
            <v>Badan Perencanaan Pembangunan Daerah</v>
          </cell>
          <cell r="Y4866" t="str">
            <v>SMA IPS</v>
          </cell>
          <cell r="Z4866" t="str">
            <v>31-12-1984</v>
          </cell>
          <cell r="AA4866" t="str">
            <v>Aktif</v>
          </cell>
          <cell r="AB4866" t="str">
            <v>PNS Daerah Kab./Kota yang bekerja pada Kab./Kota</v>
          </cell>
          <cell r="AC4866" t="str">
            <v>Pemerintah Kab. Tolitoli</v>
          </cell>
          <cell r="AD4866" t="str">
            <v>Pemerintah Kab. Tolitoli</v>
          </cell>
        </row>
        <row r="4867">
          <cell r="A4867">
            <v>4865</v>
          </cell>
          <cell r="B4867" t="str">
            <v>196805071994032013</v>
          </cell>
          <cell r="C4867" t="str">
            <v>570011614</v>
          </cell>
          <cell r="D4867" t="str">
            <v>SITTI KALSUM</v>
          </cell>
          <cell r="E4867" t="str">
            <v/>
          </cell>
          <cell r="F4867" t="str">
            <v>SH</v>
          </cell>
          <cell r="G4867" t="str">
            <v>UJUNG PANDANG</v>
          </cell>
          <cell r="H4867" t="str">
            <v>07 - 05 - 1968</v>
          </cell>
          <cell r="I4867" t="str">
            <v>II/a</v>
          </cell>
          <cell r="J4867" t="str">
            <v>01 - 03 - 1994</v>
          </cell>
          <cell r="K4867" t="str">
            <v>01 - 08 - 1995</v>
          </cell>
          <cell r="L4867" t="str">
            <v>P</v>
          </cell>
          <cell r="M4867" t="str">
            <v>III/c</v>
          </cell>
          <cell r="N4867" t="str">
            <v>01 - 04 - 2016</v>
          </cell>
          <cell r="O4867" t="str">
            <v>18</v>
          </cell>
          <cell r="P4867" t="str">
            <v>0</v>
          </cell>
          <cell r="Q4867" t="str">
            <v>41</v>
          </cell>
          <cell r="R4867" t="str">
            <v>02 - 05 - 2018</v>
          </cell>
          <cell r="S4867" t="str">
            <v>Kepala Seksi Sarana Dan Prasarana Promosi</v>
          </cell>
          <cell r="T4867" t="str">
            <v/>
          </cell>
          <cell r="U4867" t="str">
            <v/>
          </cell>
          <cell r="V4867" t="str">
            <v/>
          </cell>
          <cell r="W4867" t="str">
            <v>Seksi Sarana Dan Prasarana Promosi</v>
          </cell>
          <cell r="X4867" t="str">
            <v>Dinas Penanaman Modal Dan Pelayanan Terpadu Satu Pintu</v>
          </cell>
          <cell r="Y4867" t="str">
            <v>S-1 HUKUM ADMINISTRASI NEGARA</v>
          </cell>
          <cell r="Z4867" t="str">
            <v>31-12-2012</v>
          </cell>
          <cell r="AA4867" t="str">
            <v>Aktif</v>
          </cell>
          <cell r="AB4867" t="str">
            <v>PNS Daerah Kab./Kota yang bekerja pada Kab./Kota</v>
          </cell>
          <cell r="AC4867" t="str">
            <v>Pemerintah Kab. Tolitoli</v>
          </cell>
          <cell r="AD4867" t="str">
            <v>Pemerintah Kab. Tolitoli</v>
          </cell>
        </row>
        <row r="4868">
          <cell r="A4868">
            <v>4866</v>
          </cell>
          <cell r="B4868" t="str">
            <v>196108061982032008</v>
          </cell>
          <cell r="C4868" t="str">
            <v>010149487</v>
          </cell>
          <cell r="D4868" t="str">
            <v>JULAEHA M TANDIK</v>
          </cell>
          <cell r="E4868" t="str">
            <v/>
          </cell>
          <cell r="F4868" t="str">
            <v/>
          </cell>
          <cell r="G4868" t="str">
            <v>TOLITOLI</v>
          </cell>
          <cell r="H4868" t="str">
            <v>06 - 08 - 1961</v>
          </cell>
          <cell r="I4868" t="str">
            <v>II/a</v>
          </cell>
          <cell r="J4868" t="str">
            <v>01 - 03 - 1982</v>
          </cell>
          <cell r="K4868" t="str">
            <v>01 - 10 - 1983</v>
          </cell>
          <cell r="L4868" t="str">
            <v>P</v>
          </cell>
          <cell r="M4868" t="str">
            <v>III/d</v>
          </cell>
          <cell r="N4868" t="str">
            <v>01 - 10 - 2005</v>
          </cell>
          <cell r="O4868" t="str">
            <v>14</v>
          </cell>
          <cell r="P4868" t="str">
            <v>4</v>
          </cell>
          <cell r="Q4868" t="str">
            <v>41</v>
          </cell>
          <cell r="R4868" t="str">
            <v/>
          </cell>
          <cell r="S4868" t="str">
            <v>Kepala Seksi Pembinaan Dan Perlindungan Konsumen</v>
          </cell>
          <cell r="T4868" t="str">
            <v/>
          </cell>
          <cell r="U4868" t="str">
            <v/>
          </cell>
          <cell r="V4868" t="str">
            <v/>
          </cell>
          <cell r="W4868" t="str">
            <v>Seksi Pembinaan Dan Perlindungan Konsumen</v>
          </cell>
          <cell r="X4868" t="str">
            <v>Bidang Perdagangan</v>
          </cell>
          <cell r="Y4868" t="str">
            <v>SMEA TATA BUKU</v>
          </cell>
          <cell r="Z4868" t="str">
            <v>31-12-1981</v>
          </cell>
          <cell r="AA4868" t="str">
            <v>Aktif</v>
          </cell>
          <cell r="AB4868" t="str">
            <v>PNS Daerah Kab./Kota yang bekerja pada Kab./Kota</v>
          </cell>
          <cell r="AC4868" t="str">
            <v>Pemerintah Kab. Tolitoli</v>
          </cell>
          <cell r="AD4868" t="str">
            <v>Pemerintah Kab. Tolitoli</v>
          </cell>
        </row>
        <row r="4869">
          <cell r="A4869">
            <v>4867</v>
          </cell>
          <cell r="B4869" t="str">
            <v>198310182008011003</v>
          </cell>
          <cell r="C4869" t="str">
            <v>570036186</v>
          </cell>
          <cell r="D4869" t="str">
            <v>YOSO WARSITO</v>
          </cell>
          <cell r="E4869" t="str">
            <v/>
          </cell>
          <cell r="F4869" t="str">
            <v>SE.,MM</v>
          </cell>
          <cell r="G4869" t="str">
            <v>TOLITOLI</v>
          </cell>
          <cell r="H4869" t="str">
            <v>18 - 10 - 1983</v>
          </cell>
          <cell r="I4869" t="str">
            <v>II/a</v>
          </cell>
          <cell r="J4869" t="str">
            <v>01 - 01 - 2008</v>
          </cell>
          <cell r="K4869" t="str">
            <v>01 - 12 - 2009</v>
          </cell>
          <cell r="L4869" t="str">
            <v>L</v>
          </cell>
          <cell r="M4869" t="str">
            <v>III/b</v>
          </cell>
          <cell r="N4869" t="str">
            <v>01 - 04 - 2015</v>
          </cell>
          <cell r="O4869" t="str">
            <v>6</v>
          </cell>
          <cell r="P4869" t="str">
            <v>3</v>
          </cell>
          <cell r="Q4869" t="str">
            <v>41</v>
          </cell>
          <cell r="R4869" t="str">
            <v>10 - 01 - 2017</v>
          </cell>
          <cell r="S4869" t="str">
            <v>Kepala Sub Bidang Pengolahan Air Limbah dan Sanitasi</v>
          </cell>
          <cell r="T4869" t="str">
            <v/>
          </cell>
          <cell r="U4869" t="str">
            <v/>
          </cell>
          <cell r="V4869" t="str">
            <v/>
          </cell>
          <cell r="W4869" t="str">
            <v>Sub Bidang Pengolahan Air Limbah dan Sanitasi</v>
          </cell>
          <cell r="X4869" t="str">
            <v>Rumah Sakit Umum Daerah Mokopido</v>
          </cell>
          <cell r="Y4869" t="str">
            <v>S-1 EKONOMI MANAJEMEN</v>
          </cell>
          <cell r="Z4869" t="str">
            <v>31-12-2008</v>
          </cell>
          <cell r="AA4869" t="str">
            <v>Aktif</v>
          </cell>
          <cell r="AB4869" t="str">
            <v>PNS Daerah Kab./Kota yang bekerja pada Kab./Kota</v>
          </cell>
          <cell r="AC4869" t="str">
            <v>Pemerintah Kab. Tolitoli</v>
          </cell>
          <cell r="AD4869" t="str">
            <v>Pemerintah Kab. Tolitoli</v>
          </cell>
        </row>
        <row r="4870">
          <cell r="A4870">
            <v>4868</v>
          </cell>
          <cell r="B4870" t="str">
            <v>197109102002112001</v>
          </cell>
          <cell r="C4870" t="str">
            <v>570013850</v>
          </cell>
          <cell r="D4870" t="str">
            <v>ERLIANTY</v>
          </cell>
          <cell r="E4870" t="str">
            <v/>
          </cell>
          <cell r="F4870" t="str">
            <v>SE</v>
          </cell>
          <cell r="G4870" t="str">
            <v>TOLITOLI</v>
          </cell>
          <cell r="H4870" t="str">
            <v>10 - 09 - 1971</v>
          </cell>
          <cell r="I4870" t="str">
            <v>III/a</v>
          </cell>
          <cell r="J4870" t="str">
            <v>01 - 11 - 2002</v>
          </cell>
          <cell r="K4870" t="str">
            <v>01 - 12 - 2003</v>
          </cell>
          <cell r="L4870" t="str">
            <v>P</v>
          </cell>
          <cell r="M4870" t="str">
            <v>III/d</v>
          </cell>
          <cell r="N4870" t="str">
            <v>01 - 04 - 2013</v>
          </cell>
          <cell r="O4870" t="str">
            <v>10</v>
          </cell>
          <cell r="P4870" t="str">
            <v>5</v>
          </cell>
          <cell r="Q4870" t="str">
            <v>41</v>
          </cell>
          <cell r="R4870" t="str">
            <v>02 - 05 - 2018</v>
          </cell>
          <cell r="S4870" t="str">
            <v>Kepala Seksi Kerjasama Antar Desa</v>
          </cell>
          <cell r="T4870" t="str">
            <v/>
          </cell>
          <cell r="U4870" t="str">
            <v/>
          </cell>
          <cell r="V4870" t="str">
            <v/>
          </cell>
          <cell r="W4870" t="str">
            <v>Seksi Kerjasama Antar Desa</v>
          </cell>
          <cell r="X4870" t="str">
            <v>Dinas Pemberdayaan Masyarakat Dan Desa</v>
          </cell>
          <cell r="Y4870" t="str">
            <v>S-1 EKONOMI AKUNTANSI</v>
          </cell>
          <cell r="Z4870" t="str">
            <v>31-12-1995</v>
          </cell>
          <cell r="AA4870" t="str">
            <v>Aktif</v>
          </cell>
          <cell r="AB4870" t="str">
            <v>PNS Daerah Kab./Kota yang bekerja pada Kab./Kota</v>
          </cell>
          <cell r="AC4870" t="str">
            <v>Pemerintah Kab. Tolitoli</v>
          </cell>
          <cell r="AD4870" t="str">
            <v>Pemerintah Kab. Tolitoli</v>
          </cell>
        </row>
        <row r="4871">
          <cell r="A4871">
            <v>4869</v>
          </cell>
          <cell r="B4871" t="str">
            <v>196012311988031078</v>
          </cell>
          <cell r="C4871" t="str">
            <v>380037223</v>
          </cell>
          <cell r="D4871" t="str">
            <v>SYAIFUDDIN</v>
          </cell>
          <cell r="E4871" t="str">
            <v/>
          </cell>
          <cell r="F4871" t="str">
            <v>BA</v>
          </cell>
          <cell r="G4871" t="str">
            <v>TAKKALASI</v>
          </cell>
          <cell r="H4871" t="str">
            <v>31 - 12 - 1960</v>
          </cell>
          <cell r="I4871" t="str">
            <v>II/b</v>
          </cell>
          <cell r="J4871" t="str">
            <v>01 - 03 - 1988</v>
          </cell>
          <cell r="K4871" t="str">
            <v>01 - 04 - 1989</v>
          </cell>
          <cell r="L4871" t="str">
            <v>L</v>
          </cell>
          <cell r="M4871" t="str">
            <v>III/d</v>
          </cell>
          <cell r="N4871" t="str">
            <v>01 - 04 - 2009</v>
          </cell>
          <cell r="O4871" t="str">
            <v>22</v>
          </cell>
          <cell r="P4871" t="str">
            <v>0</v>
          </cell>
          <cell r="Q4871" t="str">
            <v>41</v>
          </cell>
          <cell r="R4871" t="str">
            <v>08 - 01 - 2015</v>
          </cell>
          <cell r="S4871" t="str">
            <v>Kepala Sub Bagian Keuangan Dan Aset</v>
          </cell>
          <cell r="T4871" t="str">
            <v/>
          </cell>
          <cell r="U4871" t="str">
            <v/>
          </cell>
          <cell r="V4871" t="str">
            <v/>
          </cell>
          <cell r="W4871" t="str">
            <v>Sub Bagian Keuangan Dan Aset</v>
          </cell>
          <cell r="X4871" t="str">
            <v>Sekretariat</v>
          </cell>
          <cell r="Y4871" t="str">
            <v>D-III SARJANA MUDA</v>
          </cell>
          <cell r="Z4871" t="str">
            <v/>
          </cell>
          <cell r="AA4871" t="str">
            <v>Aktif</v>
          </cell>
          <cell r="AB4871" t="str">
            <v>PNS Daerah Kab./Kota yang bekerja pada Kab./Kota</v>
          </cell>
          <cell r="AC4871" t="str">
            <v>Pemerintah Kab. Tolitoli</v>
          </cell>
          <cell r="AD4871" t="str">
            <v>Pemerintah Kab. Tolitoli</v>
          </cell>
        </row>
        <row r="4872">
          <cell r="A4872">
            <v>4870</v>
          </cell>
          <cell r="B4872" t="str">
            <v>196704052007012023</v>
          </cell>
          <cell r="C4872" t="str">
            <v>570027837</v>
          </cell>
          <cell r="D4872" t="str">
            <v>SURIYANI KAMIS</v>
          </cell>
          <cell r="E4872" t="str">
            <v/>
          </cell>
          <cell r="F4872" t="str">
            <v>S.Sos</v>
          </cell>
          <cell r="G4872" t="str">
            <v>MANADO</v>
          </cell>
          <cell r="H4872" t="str">
            <v>05 - 04 - 1967</v>
          </cell>
          <cell r="I4872" t="str">
            <v>III/a</v>
          </cell>
          <cell r="J4872" t="str">
            <v>01 - 01 - 2007</v>
          </cell>
          <cell r="K4872" t="str">
            <v>01 - 10 - 2008</v>
          </cell>
          <cell r="L4872" t="str">
            <v>P</v>
          </cell>
          <cell r="M4872" t="str">
            <v>III/d</v>
          </cell>
          <cell r="N4872" t="str">
            <v>01 - 04 - 2018</v>
          </cell>
          <cell r="O4872" t="str">
            <v>18</v>
          </cell>
          <cell r="P4872" t="str">
            <v>3</v>
          </cell>
          <cell r="Q4872" t="str">
            <v>41</v>
          </cell>
          <cell r="R4872" t="str">
            <v>02 - 05 - 2018</v>
          </cell>
          <cell r="S4872" t="str">
            <v>Kepala Seksi Pengelolaan Statistik</v>
          </cell>
          <cell r="T4872" t="str">
            <v/>
          </cell>
          <cell r="U4872" t="str">
            <v/>
          </cell>
          <cell r="V4872" t="str">
            <v/>
          </cell>
          <cell r="W4872" t="str">
            <v>Seksi Pengelolaan Statistik</v>
          </cell>
          <cell r="X4872" t="str">
            <v>Dinas Persandian</v>
          </cell>
          <cell r="Y4872" t="str">
            <v>S-1 SOSIAL</v>
          </cell>
          <cell r="Z4872" t="str">
            <v>01-01-1996</v>
          </cell>
          <cell r="AA4872" t="str">
            <v>Aktif</v>
          </cell>
          <cell r="AB4872" t="str">
            <v>PNS Daerah Kab./Kota yang bekerja pada Kab./Kota</v>
          </cell>
          <cell r="AC4872" t="str">
            <v>Pemerintah Kab. Tolitoli</v>
          </cell>
          <cell r="AD4872" t="str">
            <v>Pemerintah Kab. Tolitoli</v>
          </cell>
        </row>
        <row r="4873">
          <cell r="A4873">
            <v>4871</v>
          </cell>
          <cell r="B4873" t="str">
            <v>196801201989111001</v>
          </cell>
          <cell r="C4873" t="str">
            <v>140242548</v>
          </cell>
          <cell r="D4873" t="str">
            <v>KALPIN</v>
          </cell>
          <cell r="E4873" t="str">
            <v/>
          </cell>
          <cell r="F4873" t="str">
            <v/>
          </cell>
          <cell r="G4873" t="str">
            <v>TOLITOLI</v>
          </cell>
          <cell r="H4873" t="str">
            <v>20 - 01 - 1968</v>
          </cell>
          <cell r="I4873" t="str">
            <v>II/a</v>
          </cell>
          <cell r="J4873" t="str">
            <v>01 - 11 - 1989</v>
          </cell>
          <cell r="K4873" t="str">
            <v>01 - 04 - 1991</v>
          </cell>
          <cell r="L4873" t="str">
            <v>L</v>
          </cell>
          <cell r="M4873" t="str">
            <v>III/d</v>
          </cell>
          <cell r="N4873" t="str">
            <v>01 - 10 - 2011</v>
          </cell>
          <cell r="O4873" t="str">
            <v>16</v>
          </cell>
          <cell r="P4873" t="str">
            <v>11</v>
          </cell>
          <cell r="Q4873" t="str">
            <v>41</v>
          </cell>
          <cell r="R4873" t="str">
            <v>01 - 03 - 2014</v>
          </cell>
          <cell r="S4873" t="str">
            <v>Kepala PUSKESMAS OGOTUA</v>
          </cell>
          <cell r="T4873" t="str">
            <v/>
          </cell>
          <cell r="U4873" t="str">
            <v/>
          </cell>
          <cell r="V4873" t="str">
            <v/>
          </cell>
          <cell r="W4873" t="str">
            <v>PUSKESMAS OGOTUA</v>
          </cell>
          <cell r="X4873" t="str">
            <v>DINAS KESEHATAN</v>
          </cell>
          <cell r="Y4873" t="str">
            <v>SEKOLAH PERAWAT KESEHATAN</v>
          </cell>
          <cell r="Z4873" t="str">
            <v>31-12-1989</v>
          </cell>
          <cell r="AA4873" t="str">
            <v>Aktif</v>
          </cell>
          <cell r="AB4873" t="str">
            <v>PNS Daerah Kab./Kota yang bekerja pada Kab./Kota</v>
          </cell>
          <cell r="AC4873" t="str">
            <v>Pemerintah Kab. Tolitoli</v>
          </cell>
          <cell r="AD4873" t="str">
            <v>Pemerintah Kab. Tolitoli</v>
          </cell>
        </row>
        <row r="4874">
          <cell r="A4874">
            <v>4872</v>
          </cell>
          <cell r="B4874" t="str">
            <v>196808271989111001</v>
          </cell>
          <cell r="C4874" t="str">
            <v>140242540</v>
          </cell>
          <cell r="D4874" t="str">
            <v>ZAINUDIN DJ BUTUDOKA</v>
          </cell>
          <cell r="E4874" t="str">
            <v/>
          </cell>
          <cell r="F4874" t="str">
            <v>A.Md.Kep</v>
          </cell>
          <cell r="G4874" t="str">
            <v>BUOL</v>
          </cell>
          <cell r="H4874" t="str">
            <v>27 - 08 - 1968</v>
          </cell>
          <cell r="I4874" t="str">
            <v>II/a</v>
          </cell>
          <cell r="J4874" t="str">
            <v>01 - 11 - 1989</v>
          </cell>
          <cell r="K4874" t="str">
            <v>01 - 11 - 1991</v>
          </cell>
          <cell r="L4874" t="str">
            <v>L</v>
          </cell>
          <cell r="M4874" t="str">
            <v>III/d</v>
          </cell>
          <cell r="N4874" t="str">
            <v>01 - 04 - 2015</v>
          </cell>
          <cell r="O4874" t="str">
            <v>20</v>
          </cell>
          <cell r="P4874" t="str">
            <v>5</v>
          </cell>
          <cell r="Q4874" t="str">
            <v>41</v>
          </cell>
          <cell r="R4874" t="str">
            <v>14 - 07 - 2015</v>
          </cell>
          <cell r="S4874" t="str">
            <v>Kepala Seksi Pelayanan Kesehatan Khusus Dan Komunikasi</v>
          </cell>
          <cell r="T4874" t="str">
            <v/>
          </cell>
          <cell r="U4874" t="str">
            <v/>
          </cell>
          <cell r="V4874" t="str">
            <v/>
          </cell>
          <cell r="W4874" t="str">
            <v>Seksi Pelayanan Kesehatan Khusus Dan Komunikasi</v>
          </cell>
          <cell r="X4874" t="str">
            <v>Bidang Pelayanan Kesehatan Dan Pengawasan Obat Dan Makanan</v>
          </cell>
          <cell r="Y4874" t="str">
            <v>AKADEMI KEPERAWATAN</v>
          </cell>
          <cell r="Z4874" t="str">
            <v>18-09-2004</v>
          </cell>
          <cell r="AA4874" t="str">
            <v>Aktif</v>
          </cell>
          <cell r="AB4874" t="str">
            <v>PNS Daerah Kab./Kota yang bekerja pada Kab./Kota</v>
          </cell>
          <cell r="AC4874" t="str">
            <v>Pemerintah Kab. Tolitoli</v>
          </cell>
          <cell r="AD4874" t="str">
            <v>Pemerintah Kab. Tolitoli</v>
          </cell>
        </row>
        <row r="4875">
          <cell r="A4875">
            <v>4873</v>
          </cell>
          <cell r="B4875" t="str">
            <v>197504182002111001</v>
          </cell>
          <cell r="C4875" t="str">
            <v>570013893</v>
          </cell>
          <cell r="D4875" t="str">
            <v>ABDUL KARIM</v>
          </cell>
          <cell r="E4875" t="str">
            <v/>
          </cell>
          <cell r="F4875" t="str">
            <v xml:space="preserve"> S.Sos</v>
          </cell>
          <cell r="G4875" t="str">
            <v>TOLITOLI</v>
          </cell>
          <cell r="H4875" t="str">
            <v>18 - 04 - 1975</v>
          </cell>
          <cell r="I4875" t="str">
            <v>II/c</v>
          </cell>
          <cell r="J4875" t="str">
            <v>01 - 11 - 2002</v>
          </cell>
          <cell r="K4875" t="str">
            <v>01 - 12 - 2003</v>
          </cell>
          <cell r="L4875" t="str">
            <v>L</v>
          </cell>
          <cell r="M4875" t="str">
            <v>III/d</v>
          </cell>
          <cell r="N4875" t="str">
            <v>01 - 04 - 2017</v>
          </cell>
          <cell r="O4875" t="str">
            <v>12</v>
          </cell>
          <cell r="P4875" t="str">
            <v>5</v>
          </cell>
          <cell r="Q4875" t="str">
            <v>41</v>
          </cell>
          <cell r="R4875" t="str">
            <v>11 - 01 - 2017</v>
          </cell>
          <cell r="S4875" t="str">
            <v>Kepala Sub Bidang Kesejahteraan Rakyat Dan Kebudayaan</v>
          </cell>
          <cell r="T4875" t="str">
            <v/>
          </cell>
          <cell r="U4875" t="str">
            <v/>
          </cell>
          <cell r="V4875" t="str">
            <v/>
          </cell>
          <cell r="W4875" t="str">
            <v>Sub Bidang Kesejahteraan Rakyat Dan Kebudayaan</v>
          </cell>
          <cell r="X4875" t="str">
            <v>Badan Perencanaan Pembangunan Daerah</v>
          </cell>
          <cell r="Y4875" t="str">
            <v>S-1 ILMU PEMERINTAHAN</v>
          </cell>
          <cell r="Z4875" t="str">
            <v>31-12-1998</v>
          </cell>
          <cell r="AA4875" t="str">
            <v>Aktif</v>
          </cell>
          <cell r="AB4875" t="str">
            <v>PNS Daerah Kab./Kota yang bekerja pada Kab./Kota</v>
          </cell>
          <cell r="AC4875" t="str">
            <v>Pemerintah Kab. Tolitoli</v>
          </cell>
          <cell r="AD4875" t="str">
            <v>Pemerintah Kab. Tolitoli</v>
          </cell>
        </row>
        <row r="4876">
          <cell r="A4876">
            <v>4874</v>
          </cell>
          <cell r="B4876" t="str">
            <v>197707042007012016</v>
          </cell>
          <cell r="C4876" t="str">
            <v>570027686</v>
          </cell>
          <cell r="D4876" t="str">
            <v>MURNIATI</v>
          </cell>
          <cell r="E4876" t="str">
            <v/>
          </cell>
          <cell r="F4876" t="str">
            <v>S.Sos</v>
          </cell>
          <cell r="G4876" t="str">
            <v>TOLITOLI</v>
          </cell>
          <cell r="H4876" t="str">
            <v>04 - 07 - 1977</v>
          </cell>
          <cell r="I4876" t="str">
            <v>III/a</v>
          </cell>
          <cell r="J4876" t="str">
            <v>01 - 01 - 2007</v>
          </cell>
          <cell r="K4876" t="str">
            <v>01 - 10 - 2008</v>
          </cell>
          <cell r="L4876" t="str">
            <v>P</v>
          </cell>
          <cell r="M4876" t="str">
            <v>III/d</v>
          </cell>
          <cell r="N4876" t="str">
            <v>01 - 04 - 2018</v>
          </cell>
          <cell r="O4876" t="str">
            <v>14</v>
          </cell>
          <cell r="P4876" t="str">
            <v>3</v>
          </cell>
          <cell r="Q4876" t="str">
            <v>41</v>
          </cell>
          <cell r="R4876" t="str">
            <v>11 - 01 - 2017</v>
          </cell>
          <cell r="S4876" t="str">
            <v>Kepala Sub Bagian Umum Dan Kepegawaian</v>
          </cell>
          <cell r="T4876" t="str">
            <v/>
          </cell>
          <cell r="U4876" t="str">
            <v/>
          </cell>
          <cell r="V4876" t="str">
            <v/>
          </cell>
          <cell r="W4876" t="str">
            <v>Sub Bagian Umum Dan Kepegawaian</v>
          </cell>
          <cell r="X4876" t="str">
            <v>Dinas Sosial</v>
          </cell>
          <cell r="Y4876" t="str">
            <v>S-1 ILMU ADMINISTRASI NEGARA</v>
          </cell>
          <cell r="Z4876" t="str">
            <v>01-01-2001</v>
          </cell>
          <cell r="AA4876" t="str">
            <v>Aktif</v>
          </cell>
          <cell r="AB4876" t="str">
            <v>PNS Daerah Kab./Kota yang bekerja pada Kab./Kota</v>
          </cell>
          <cell r="AC4876" t="str">
            <v>Pemerintah Kab. Tolitoli</v>
          </cell>
          <cell r="AD4876" t="str">
            <v>Pemerintah Kab. Tolitoli</v>
          </cell>
        </row>
        <row r="4877">
          <cell r="A4877">
            <v>4875</v>
          </cell>
          <cell r="B4877" t="str">
            <v>197612251998031002</v>
          </cell>
          <cell r="C4877" t="str">
            <v>710027676</v>
          </cell>
          <cell r="D4877" t="str">
            <v>VICTOR EDUARD SYLVESTER</v>
          </cell>
          <cell r="E4877" t="str">
            <v/>
          </cell>
          <cell r="F4877" t="str">
            <v>SP</v>
          </cell>
          <cell r="G4877" t="str">
            <v>PALU</v>
          </cell>
          <cell r="H4877" t="str">
            <v>25 - 12 - 1976</v>
          </cell>
          <cell r="I4877" t="str">
            <v>II/a</v>
          </cell>
          <cell r="J4877" t="str">
            <v>01 - 03 - 1998</v>
          </cell>
          <cell r="K4877" t="str">
            <v>01 - 06 - 1999</v>
          </cell>
          <cell r="L4877" t="str">
            <v>L</v>
          </cell>
          <cell r="M4877" t="str">
            <v>III/c</v>
          </cell>
          <cell r="N4877" t="str">
            <v>01 - 04 - 2018</v>
          </cell>
          <cell r="O4877" t="str">
            <v>15</v>
          </cell>
          <cell r="P4877" t="str">
            <v>1</v>
          </cell>
          <cell r="Q4877" t="str">
            <v>41</v>
          </cell>
          <cell r="R4877" t="str">
            <v>11 - 01 - 2017</v>
          </cell>
          <cell r="S4877" t="str">
            <v>Kepala Sub Bagian Pembinaan Wilayah Dan Perbatasan</v>
          </cell>
          <cell r="T4877" t="str">
            <v/>
          </cell>
          <cell r="U4877" t="str">
            <v/>
          </cell>
          <cell r="V4877" t="str">
            <v/>
          </cell>
          <cell r="W4877" t="str">
            <v>Sub Bagian Pembinaan Wilayah Dan Perbatasan</v>
          </cell>
          <cell r="X4877" t="str">
            <v>Sekretariat Daerah</v>
          </cell>
          <cell r="Y4877" t="str">
            <v>S-1 PERTANIAN BUDIDAYA</v>
          </cell>
          <cell r="Z4877" t="str">
            <v>01-01-2008</v>
          </cell>
          <cell r="AA4877" t="str">
            <v>Aktif</v>
          </cell>
          <cell r="AB4877" t="str">
            <v>PNS Daerah Kab./Kota yang bekerja pada Kab./Kota</v>
          </cell>
          <cell r="AC4877" t="str">
            <v>Pemerintah Kab. Tolitoli</v>
          </cell>
          <cell r="AD4877" t="str">
            <v>Pemerintah Kab. Tolitoli</v>
          </cell>
        </row>
        <row r="4878">
          <cell r="A4878">
            <v>4876</v>
          </cell>
          <cell r="B4878" t="str">
            <v>196101081981031006</v>
          </cell>
          <cell r="C4878" t="str">
            <v>130906673</v>
          </cell>
          <cell r="D4878" t="str">
            <v>DJAAFAR D NAHIR</v>
          </cell>
          <cell r="E4878" t="str">
            <v/>
          </cell>
          <cell r="F4878" t="str">
            <v>S.Sos</v>
          </cell>
          <cell r="G4878" t="str">
            <v>BUOL</v>
          </cell>
          <cell r="H4878" t="str">
            <v>08 - 01 - 1961</v>
          </cell>
          <cell r="I4878" t="str">
            <v>I/a</v>
          </cell>
          <cell r="J4878" t="str">
            <v>01 - 03 - 1981</v>
          </cell>
          <cell r="K4878" t="str">
            <v>01 - 08 - 1982</v>
          </cell>
          <cell r="L4878" t="str">
            <v>L</v>
          </cell>
          <cell r="M4878" t="str">
            <v>III/d</v>
          </cell>
          <cell r="N4878" t="str">
            <v>01 - 04 - 2013</v>
          </cell>
          <cell r="O4878" t="str">
            <v>21</v>
          </cell>
          <cell r="P4878" t="str">
            <v>1</v>
          </cell>
          <cell r="Q4878" t="str">
            <v>41</v>
          </cell>
          <cell r="R4878" t="str">
            <v>11 - 01 - 2017</v>
          </cell>
          <cell r="S4878" t="str">
            <v>Kepala Sub Bagian Penataan Daerah</v>
          </cell>
          <cell r="T4878" t="str">
            <v/>
          </cell>
          <cell r="U4878" t="str">
            <v/>
          </cell>
          <cell r="V4878" t="str">
            <v/>
          </cell>
          <cell r="W4878" t="str">
            <v>Sub Bagian Penataan Daerah</v>
          </cell>
          <cell r="X4878" t="str">
            <v>Sekretariat Daerah</v>
          </cell>
          <cell r="Y4878" t="str">
            <v>S-1 ADMINISTRASI NEGARA</v>
          </cell>
          <cell r="Z4878" t="str">
            <v>31-12-2003</v>
          </cell>
          <cell r="AA4878" t="str">
            <v>Aktif</v>
          </cell>
          <cell r="AB4878" t="str">
            <v>PNS Daerah Kab./Kota yang bekerja pada Kab./Kota</v>
          </cell>
          <cell r="AC4878" t="str">
            <v>Pemerintah Kab. Tolitoli</v>
          </cell>
          <cell r="AD4878" t="str">
            <v>Pemerintah Kab. Tolitoli</v>
          </cell>
        </row>
        <row r="4879">
          <cell r="A4879">
            <v>4877</v>
          </cell>
          <cell r="B4879" t="str">
            <v>197904082005012014</v>
          </cell>
          <cell r="C4879" t="str">
            <v>570017412</v>
          </cell>
          <cell r="D4879" t="str">
            <v>KAMELIA</v>
          </cell>
          <cell r="E4879" t="str">
            <v/>
          </cell>
          <cell r="F4879" t="str">
            <v>SE</v>
          </cell>
          <cell r="G4879" t="str">
            <v>SABANG</v>
          </cell>
          <cell r="H4879" t="str">
            <v>08 - 04 - 1979</v>
          </cell>
          <cell r="I4879" t="str">
            <v>II/a</v>
          </cell>
          <cell r="J4879" t="str">
            <v>01 - 01 - 2005</v>
          </cell>
          <cell r="K4879" t="str">
            <v>01 - 03 - 2006</v>
          </cell>
          <cell r="L4879" t="str">
            <v>P</v>
          </cell>
          <cell r="M4879" t="str">
            <v>III/c</v>
          </cell>
          <cell r="N4879" t="str">
            <v>01 - 04 - 2016</v>
          </cell>
          <cell r="O4879" t="str">
            <v>6</v>
          </cell>
          <cell r="P4879" t="str">
            <v>3</v>
          </cell>
          <cell r="Q4879" t="str">
            <v>41</v>
          </cell>
          <cell r="R4879" t="str">
            <v>11 - 01 - 2017</v>
          </cell>
          <cell r="S4879" t="str">
            <v>Kepala Sub Bidang Penyusunan Anggaran, Evaluasi Dan Verifikasi</v>
          </cell>
          <cell r="T4879" t="str">
            <v/>
          </cell>
          <cell r="U4879" t="str">
            <v/>
          </cell>
          <cell r="V4879" t="str">
            <v/>
          </cell>
          <cell r="W4879" t="str">
            <v>Sub Bidang Penyusunan Anggaran, Evaluasi Dan Verifikasi</v>
          </cell>
          <cell r="X4879" t="str">
            <v>Badan Keuangan Daerah</v>
          </cell>
          <cell r="Y4879" t="str">
            <v>S-1 MANAJEMEN PERPAJAKAN</v>
          </cell>
          <cell r="Z4879" t="str">
            <v>31-12-2009</v>
          </cell>
          <cell r="AA4879" t="str">
            <v>Aktif</v>
          </cell>
          <cell r="AB4879" t="str">
            <v>PNS Daerah Kab./Kota yang bekerja pada Kab./Kota</v>
          </cell>
          <cell r="AC4879" t="str">
            <v>Pemerintah Kab. Tolitoli</v>
          </cell>
          <cell r="AD4879" t="str">
            <v>Pemerintah Kab. Tolitoli</v>
          </cell>
        </row>
        <row r="4880">
          <cell r="A4880">
            <v>4878</v>
          </cell>
          <cell r="B4880" t="str">
            <v>197508272007011013</v>
          </cell>
          <cell r="C4880" t="str">
            <v>570028899</v>
          </cell>
          <cell r="D4880" t="str">
            <v>EDIYANTO</v>
          </cell>
          <cell r="E4880" t="str">
            <v/>
          </cell>
          <cell r="F4880" t="str">
            <v>S.Sos</v>
          </cell>
          <cell r="G4880" t="str">
            <v>PALELEH</v>
          </cell>
          <cell r="H4880" t="str">
            <v>27 - 08 - 1975</v>
          </cell>
          <cell r="I4880" t="str">
            <v>II/a</v>
          </cell>
          <cell r="J4880" t="str">
            <v>01 - 01 - 2007</v>
          </cell>
          <cell r="K4880" t="str">
            <v>01 - 10 - 2008</v>
          </cell>
          <cell r="L4880" t="str">
            <v>L</v>
          </cell>
          <cell r="M4880" t="str">
            <v>III/c</v>
          </cell>
          <cell r="N4880" t="str">
            <v>01 - 04 - 2016</v>
          </cell>
          <cell r="O4880" t="str">
            <v>7</v>
          </cell>
          <cell r="P4880" t="str">
            <v>3</v>
          </cell>
          <cell r="Q4880" t="str">
            <v>41</v>
          </cell>
          <cell r="R4880" t="str">
            <v>11 - 01 - 2017</v>
          </cell>
          <cell r="S4880" t="str">
            <v>Kepala Sub Bagian Umum Dan Program</v>
          </cell>
          <cell r="T4880" t="str">
            <v/>
          </cell>
          <cell r="U4880" t="str">
            <v/>
          </cell>
          <cell r="V4880" t="str">
            <v/>
          </cell>
          <cell r="W4880" t="str">
            <v>Sub Bagian Umum Dan Program</v>
          </cell>
          <cell r="X4880" t="str">
            <v>Dinas Perdagangan</v>
          </cell>
          <cell r="Y4880" t="str">
            <v>S-1 EKONOMI MANAJEMEN</v>
          </cell>
          <cell r="Z4880" t="str">
            <v>31-12-2006</v>
          </cell>
          <cell r="AA4880" t="str">
            <v>Aktif</v>
          </cell>
          <cell r="AB4880" t="str">
            <v>PNS Daerah Kab./Kota yang bekerja pada Kab./Kota</v>
          </cell>
          <cell r="AC4880" t="str">
            <v>Pemerintah Kab. Tolitoli</v>
          </cell>
          <cell r="AD4880" t="str">
            <v>Pemerintah Kab. Tolitoli</v>
          </cell>
        </row>
        <row r="4881">
          <cell r="A4881">
            <v>4879</v>
          </cell>
          <cell r="B4881" t="str">
            <v>197806282000121005</v>
          </cell>
          <cell r="C4881" t="str">
            <v>132282906</v>
          </cell>
          <cell r="D4881" t="str">
            <v>RISPAN</v>
          </cell>
          <cell r="E4881" t="str">
            <v/>
          </cell>
          <cell r="F4881" t="str">
            <v>S.Sos</v>
          </cell>
          <cell r="G4881" t="str">
            <v>TOLITOLI</v>
          </cell>
          <cell r="H4881" t="str">
            <v>28 - 06 - 1978</v>
          </cell>
          <cell r="I4881" t="str">
            <v>I/b</v>
          </cell>
          <cell r="J4881" t="str">
            <v>01 - 12 - 2000</v>
          </cell>
          <cell r="K4881" t="str">
            <v>01 - 04 - 2002</v>
          </cell>
          <cell r="L4881" t="str">
            <v>L</v>
          </cell>
          <cell r="M4881" t="str">
            <v>III/c</v>
          </cell>
          <cell r="N4881" t="str">
            <v>01 - 04 - 2017</v>
          </cell>
          <cell r="O4881" t="str">
            <v>11</v>
          </cell>
          <cell r="P4881" t="str">
            <v>4</v>
          </cell>
          <cell r="Q4881" t="str">
            <v>41</v>
          </cell>
          <cell r="R4881" t="str">
            <v>11 - 01 - 2017</v>
          </cell>
          <cell r="S4881" t="str">
            <v>Kepala Sub Bidang Pembinaan Karakter Bangsa</v>
          </cell>
          <cell r="T4881" t="str">
            <v/>
          </cell>
          <cell r="U4881" t="str">
            <v/>
          </cell>
          <cell r="V4881" t="str">
            <v/>
          </cell>
          <cell r="W4881" t="str">
            <v>Sub Bidang Pembinaan Karakter Bangsa</v>
          </cell>
          <cell r="X4881" t="str">
            <v>Badan Kesatuan Bangsa Dan Politik</v>
          </cell>
          <cell r="Y4881" t="str">
            <v>S-1 SOSIAL POLITIK</v>
          </cell>
          <cell r="Z4881" t="str">
            <v>25-07-2006</v>
          </cell>
          <cell r="AA4881" t="str">
            <v>Aktif</v>
          </cell>
          <cell r="AB4881" t="str">
            <v>PNS Daerah Kab./Kota yang bekerja pada Kab./Kota</v>
          </cell>
          <cell r="AC4881" t="str">
            <v>Pemerintah Kab. Tolitoli</v>
          </cell>
          <cell r="AD4881" t="str">
            <v>Pemerintah Kab. Tolitoli</v>
          </cell>
        </row>
        <row r="4882">
          <cell r="A4882">
            <v>4880</v>
          </cell>
          <cell r="B4882" t="str">
            <v>196403121986032027</v>
          </cell>
          <cell r="C4882" t="str">
            <v>050052692</v>
          </cell>
          <cell r="D4882" t="str">
            <v>RAHMATIA</v>
          </cell>
          <cell r="E4882" t="str">
            <v/>
          </cell>
          <cell r="F4882" t="str">
            <v>S.Sos</v>
          </cell>
          <cell r="G4882" t="str">
            <v>UJUNG PANDANG</v>
          </cell>
          <cell r="H4882" t="str">
            <v>12 - 03 - 1964</v>
          </cell>
          <cell r="I4882" t="str">
            <v>II/a</v>
          </cell>
          <cell r="J4882" t="str">
            <v>01 - 03 - 1986</v>
          </cell>
          <cell r="K4882" t="str">
            <v>01 - 04 - 1987</v>
          </cell>
          <cell r="L4882" t="str">
            <v>P</v>
          </cell>
          <cell r="M4882" t="str">
            <v>III/d</v>
          </cell>
          <cell r="N4882" t="str">
            <v>01 - 04 - 2012</v>
          </cell>
          <cell r="O4882" t="str">
            <v>21</v>
          </cell>
          <cell r="P4882" t="str">
            <v>1</v>
          </cell>
          <cell r="Q4882" t="str">
            <v>41</v>
          </cell>
          <cell r="R4882" t="str">
            <v>08 - 01 - 2015</v>
          </cell>
          <cell r="S4882" t="str">
            <v>Kepala Seksi Pemasaran Hasil Perkebunan</v>
          </cell>
          <cell r="T4882" t="str">
            <v/>
          </cell>
          <cell r="U4882" t="str">
            <v/>
          </cell>
          <cell r="V4882" t="str">
            <v/>
          </cell>
          <cell r="W4882" t="str">
            <v>Seksi Pemasaran Hasil Perkebunan</v>
          </cell>
          <cell r="X4882" t="str">
            <v>Bidang Pengolahan Dan Pemasaran Hasil Perkebunan</v>
          </cell>
          <cell r="Y4882" t="str">
            <v>S-1 SOSIAL</v>
          </cell>
          <cell r="Z4882" t="str">
            <v>31-12-2007</v>
          </cell>
          <cell r="AA4882" t="str">
            <v>Aktif</v>
          </cell>
          <cell r="AB4882" t="str">
            <v>PNS Daerah Kab./Kota yang bekerja pada Kab./Kota</v>
          </cell>
          <cell r="AC4882" t="str">
            <v>Pemerintah Kab. Tolitoli</v>
          </cell>
          <cell r="AD4882" t="str">
            <v>Pemerintah Kab. Tolitoli</v>
          </cell>
        </row>
        <row r="4883">
          <cell r="A4883">
            <v>4881</v>
          </cell>
          <cell r="B4883" t="str">
            <v>196802101996031006</v>
          </cell>
          <cell r="C4883" t="str">
            <v>090021487</v>
          </cell>
          <cell r="D4883" t="str">
            <v>RIZAL</v>
          </cell>
          <cell r="E4883" t="str">
            <v/>
          </cell>
          <cell r="F4883" t="str">
            <v/>
          </cell>
          <cell r="G4883" t="str">
            <v>TOLITOLI</v>
          </cell>
          <cell r="H4883" t="str">
            <v>10 - 02 - 1968</v>
          </cell>
          <cell r="I4883" t="str">
            <v>II/b</v>
          </cell>
          <cell r="J4883" t="str">
            <v>01 - 03 - 1996</v>
          </cell>
          <cell r="K4883" t="str">
            <v>01 - 07 - 1997</v>
          </cell>
          <cell r="L4883" t="str">
            <v>L</v>
          </cell>
          <cell r="M4883" t="str">
            <v>III/c</v>
          </cell>
          <cell r="N4883" t="str">
            <v>01 - 10 - 2016</v>
          </cell>
          <cell r="O4883" t="str">
            <v>18</v>
          </cell>
          <cell r="P4883" t="str">
            <v>8</v>
          </cell>
          <cell r="Q4883" t="str">
            <v>41</v>
          </cell>
          <cell r="R4883" t="str">
            <v>07 - 01 - 2015</v>
          </cell>
          <cell r="S4883" t="str">
            <v>Kepala Seksi Penguatan UMKM</v>
          </cell>
          <cell r="T4883" t="str">
            <v/>
          </cell>
          <cell r="U4883" t="str">
            <v/>
          </cell>
          <cell r="V4883" t="str">
            <v/>
          </cell>
          <cell r="W4883" t="str">
            <v>Seksi Penguatan UMKM</v>
          </cell>
          <cell r="X4883" t="str">
            <v>Bidang Bina Usaha Mikro Kecil Dan Menengah</v>
          </cell>
          <cell r="Y4883" t="str">
            <v>D-III SARJANA MUDA</v>
          </cell>
          <cell r="Z4883" t="str">
            <v>31-12-1989</v>
          </cell>
          <cell r="AA4883" t="str">
            <v>Aktif</v>
          </cell>
          <cell r="AB4883" t="str">
            <v>PNS Daerah Kab./Kota yang bekerja pada Kab./Kota</v>
          </cell>
          <cell r="AC4883" t="str">
            <v>Pemerintah Kab. Tolitoli</v>
          </cell>
          <cell r="AD4883" t="str">
            <v>Pemerintah Kab. Tolitoli</v>
          </cell>
        </row>
        <row r="4884">
          <cell r="A4884">
            <v>4882</v>
          </cell>
          <cell r="B4884" t="str">
            <v>197905311998031002</v>
          </cell>
          <cell r="C4884" t="str">
            <v>140340095</v>
          </cell>
          <cell r="D4884" t="str">
            <v>ZULFIKAR A MUDO</v>
          </cell>
          <cell r="E4884" t="str">
            <v/>
          </cell>
          <cell r="F4884" t="str">
            <v/>
          </cell>
          <cell r="G4884" t="str">
            <v>PALU</v>
          </cell>
          <cell r="H4884" t="str">
            <v>31 - 05 - 1979</v>
          </cell>
          <cell r="I4884" t="str">
            <v>II/a</v>
          </cell>
          <cell r="J4884" t="str">
            <v>01 - 03 - 1998</v>
          </cell>
          <cell r="K4884" t="str">
            <v>01 - 05 - 1999</v>
          </cell>
          <cell r="L4884" t="str">
            <v>L</v>
          </cell>
          <cell r="M4884" t="str">
            <v>III/d</v>
          </cell>
          <cell r="N4884" t="str">
            <v>01 - 04 - 2016</v>
          </cell>
          <cell r="O4884" t="str">
            <v>19</v>
          </cell>
          <cell r="P4884" t="str">
            <v>1</v>
          </cell>
          <cell r="Q4884" t="str">
            <v>41</v>
          </cell>
          <cell r="R4884" t="str">
            <v>11 - 01 - 2017</v>
          </cell>
          <cell r="S4884" t="str">
            <v>Kepala Seksi Alat Kesehatan Dan Perbekalan Kesehatan Rumah Tangga</v>
          </cell>
          <cell r="T4884" t="str">
            <v/>
          </cell>
          <cell r="U4884" t="str">
            <v/>
          </cell>
          <cell r="V4884" t="str">
            <v/>
          </cell>
          <cell r="W4884" t="str">
            <v>Seksi Alat Kesehatan Dan Perbekalan Kesehatan Rumah Tangga</v>
          </cell>
          <cell r="X4884" t="str">
            <v>Dinas Kesehatan</v>
          </cell>
          <cell r="Y4884" t="str">
            <v>S-1 KESEHATAN MASYARAKAT</v>
          </cell>
          <cell r="Z4884" t="str">
            <v>29-09-2004</v>
          </cell>
          <cell r="AA4884" t="str">
            <v>Tugas Belajar</v>
          </cell>
          <cell r="AB4884" t="str">
            <v>PNS Daerah Kab./Kota yang bekerja pada Kab./Kota</v>
          </cell>
          <cell r="AC4884" t="str">
            <v>Pemerintah Kab. Tolitoli</v>
          </cell>
          <cell r="AD4884" t="str">
            <v>Pemerintah Kab. Tolitoli</v>
          </cell>
        </row>
        <row r="4885">
          <cell r="A4885">
            <v>4883</v>
          </cell>
          <cell r="B4885" t="str">
            <v>198804012011011004</v>
          </cell>
          <cell r="C4885" t="str">
            <v/>
          </cell>
          <cell r="D4885" t="str">
            <v>HENDRA GUNAWAN</v>
          </cell>
          <cell r="E4885" t="str">
            <v/>
          </cell>
          <cell r="F4885" t="str">
            <v>SH</v>
          </cell>
          <cell r="G4885" t="str">
            <v>TOLITOLI</v>
          </cell>
          <cell r="H4885" t="str">
            <v>01 - 04 - 1988</v>
          </cell>
          <cell r="I4885" t="str">
            <v>III/a</v>
          </cell>
          <cell r="J4885" t="str">
            <v>01 - 01 - 2011</v>
          </cell>
          <cell r="K4885" t="str">
            <v>01 - 01 - 2013</v>
          </cell>
          <cell r="L4885" t="str">
            <v>L</v>
          </cell>
          <cell r="M4885" t="str">
            <v>III/c</v>
          </cell>
          <cell r="N4885" t="str">
            <v>01 - 04 - 2018</v>
          </cell>
          <cell r="O4885" t="str">
            <v>7</v>
          </cell>
          <cell r="P4885" t="str">
            <v>3</v>
          </cell>
          <cell r="Q4885" t="str">
            <v>41</v>
          </cell>
          <cell r="R4885" t="str">
            <v>11 - 01 - 2017</v>
          </cell>
          <cell r="S4885" t="str">
            <v>Kepala Seksi Kesejahteraan Sosial</v>
          </cell>
          <cell r="T4885" t="str">
            <v/>
          </cell>
          <cell r="U4885" t="str">
            <v/>
          </cell>
          <cell r="V4885" t="str">
            <v/>
          </cell>
          <cell r="W4885" t="str">
            <v>Seksi Kesejahteraan Sosial</v>
          </cell>
          <cell r="X4885" t="str">
            <v>Kecamatan Tolitoli Utara</v>
          </cell>
          <cell r="Y4885" t="str">
            <v>S-1 HUKUM</v>
          </cell>
          <cell r="Z4885" t="str">
            <v>01-01-2010</v>
          </cell>
          <cell r="AA4885" t="str">
            <v>Aktif</v>
          </cell>
          <cell r="AB4885" t="str">
            <v>PNS Daerah Kab./Kota yang bekerja pada Kab./Kota</v>
          </cell>
          <cell r="AC4885" t="str">
            <v>Pemerintah Kab. Tolitoli</v>
          </cell>
          <cell r="AD4885" t="str">
            <v>Pemerintah Kab. Tolitoli</v>
          </cell>
        </row>
        <row r="4886">
          <cell r="A4886">
            <v>4884</v>
          </cell>
          <cell r="B4886" t="str">
            <v>197110102005012012</v>
          </cell>
          <cell r="C4886" t="str">
            <v>570017401</v>
          </cell>
          <cell r="D4886" t="str">
            <v>ERNY DJAFAR</v>
          </cell>
          <cell r="E4886" t="str">
            <v/>
          </cell>
          <cell r="F4886" t="str">
            <v>SST</v>
          </cell>
          <cell r="G4886" t="str">
            <v>TOLITOLI</v>
          </cell>
          <cell r="H4886" t="str">
            <v>10 - 10 - 1971</v>
          </cell>
          <cell r="I4886" t="str">
            <v>II/a</v>
          </cell>
          <cell r="J4886" t="str">
            <v>01 - 01 - 2005</v>
          </cell>
          <cell r="K4886" t="str">
            <v>01 - 03 - 2006</v>
          </cell>
          <cell r="L4886" t="str">
            <v>P</v>
          </cell>
          <cell r="M4886" t="str">
            <v>III/b</v>
          </cell>
          <cell r="N4886" t="str">
            <v>01 - 04 - 2015</v>
          </cell>
          <cell r="O4886" t="str">
            <v>6</v>
          </cell>
          <cell r="P4886" t="str">
            <v>3</v>
          </cell>
          <cell r="Q4886" t="str">
            <v>41</v>
          </cell>
          <cell r="R4886" t="str">
            <v>02 - 05 - 2018</v>
          </cell>
          <cell r="S4886" t="str">
            <v>Kepala Seksi Pelestarian Nilai Kepahlawanan, Kesetiakawanan, Dan Pengawasan Sumber Dana Sosial</v>
          </cell>
          <cell r="T4886" t="str">
            <v/>
          </cell>
          <cell r="U4886" t="str">
            <v/>
          </cell>
          <cell r="V4886" t="str">
            <v/>
          </cell>
          <cell r="W4886" t="str">
            <v>Seksi Pelestarian Nilai Kepahlawanan, Kesetiakawanan, Dan Pengawasan Sumber Dana Sosial</v>
          </cell>
          <cell r="X4886" t="str">
            <v>Dinas Sosial</v>
          </cell>
          <cell r="Y4886" t="str">
            <v>D-IV REHABILITASI SOSIAL</v>
          </cell>
          <cell r="Z4886" t="str">
            <v>31-12-2009</v>
          </cell>
          <cell r="AA4886" t="str">
            <v>Aktif</v>
          </cell>
          <cell r="AB4886" t="str">
            <v>PNS Daerah Kab./Kota yang bekerja pada Kab./Kota</v>
          </cell>
          <cell r="AC4886" t="str">
            <v>Pemerintah Kab. Tolitoli</v>
          </cell>
          <cell r="AD4886" t="str">
            <v>Pemerintah Kab. Tolitoli</v>
          </cell>
        </row>
        <row r="4887">
          <cell r="A4887">
            <v>4885</v>
          </cell>
          <cell r="B4887" t="str">
            <v>198505182009042001</v>
          </cell>
          <cell r="C4887" t="str">
            <v/>
          </cell>
          <cell r="D4887" t="str">
            <v>HASMAWATY</v>
          </cell>
          <cell r="E4887" t="str">
            <v/>
          </cell>
          <cell r="F4887" t="str">
            <v>SH</v>
          </cell>
          <cell r="G4887" t="str">
            <v>POSO</v>
          </cell>
          <cell r="H4887" t="str">
            <v>18 - 05 - 1985</v>
          </cell>
          <cell r="I4887" t="str">
            <v>II/a</v>
          </cell>
          <cell r="J4887" t="str">
            <v>01 - 04 - 2009</v>
          </cell>
          <cell r="K4887" t="str">
            <v>01 - 01 - 2011</v>
          </cell>
          <cell r="L4887" t="str">
            <v>P</v>
          </cell>
          <cell r="M4887" t="str">
            <v>III/b</v>
          </cell>
          <cell r="N4887" t="str">
            <v>01 - 04 - 2016</v>
          </cell>
          <cell r="O4887" t="str">
            <v>7</v>
          </cell>
          <cell r="P4887" t="str">
            <v>1</v>
          </cell>
          <cell r="Q4887" t="str">
            <v>41</v>
          </cell>
          <cell r="R4887" t="str">
            <v>02 - 05 - 2018</v>
          </cell>
          <cell r="S4887" t="str">
            <v>Kepala Seksi Kelembagaan IKM</v>
          </cell>
          <cell r="T4887" t="str">
            <v/>
          </cell>
          <cell r="U4887" t="str">
            <v/>
          </cell>
          <cell r="V4887" t="str">
            <v/>
          </cell>
          <cell r="W4887" t="str">
            <v>Seksi Kelembagaan IKM</v>
          </cell>
          <cell r="X4887" t="str">
            <v>Dinas Perindustrian</v>
          </cell>
          <cell r="Y4887" t="str">
            <v>S-1 ILMU HUKUM</v>
          </cell>
          <cell r="Z4887" t="str">
            <v>31-12-2009</v>
          </cell>
          <cell r="AA4887" t="str">
            <v>Aktif</v>
          </cell>
          <cell r="AB4887" t="str">
            <v>PNS Daerah Kab./Kota yang bekerja pada Kab./Kota</v>
          </cell>
          <cell r="AC4887" t="str">
            <v>Pemerintah Kab. Tolitoli</v>
          </cell>
          <cell r="AD4887" t="str">
            <v>Pemerintah Kab. Tolitoli</v>
          </cell>
        </row>
        <row r="4888">
          <cell r="A4888">
            <v>4886</v>
          </cell>
          <cell r="B4888" t="str">
            <v>196312312002112001</v>
          </cell>
          <cell r="C4888" t="str">
            <v>570014016</v>
          </cell>
          <cell r="D4888" t="str">
            <v>DAHNATIA</v>
          </cell>
          <cell r="E4888" t="str">
            <v/>
          </cell>
          <cell r="F4888" t="str">
            <v>SH</v>
          </cell>
          <cell r="G4888" t="str">
            <v>PINRANG</v>
          </cell>
          <cell r="H4888" t="str">
            <v>31 - 12 - 1963</v>
          </cell>
          <cell r="I4888" t="str">
            <v>III/a</v>
          </cell>
          <cell r="J4888" t="str">
            <v>01 - 11 - 2002</v>
          </cell>
          <cell r="K4888" t="str">
            <v>01 - 12 - 2003</v>
          </cell>
          <cell r="L4888" t="str">
            <v>P</v>
          </cell>
          <cell r="M4888" t="str">
            <v>III/d</v>
          </cell>
          <cell r="N4888" t="str">
            <v>01 - 04 - 2014</v>
          </cell>
          <cell r="O4888" t="str">
            <v>18</v>
          </cell>
          <cell r="P4888" t="str">
            <v>5</v>
          </cell>
          <cell r="Q4888" t="str">
            <v>41</v>
          </cell>
          <cell r="R4888" t="str">
            <v>11 - 01 - 2017</v>
          </cell>
          <cell r="S4888" t="str">
            <v>Kepala Seksi Pembinaan Dan Pengembangan Perpustakaan</v>
          </cell>
          <cell r="T4888" t="str">
            <v/>
          </cell>
          <cell r="U4888" t="str">
            <v/>
          </cell>
          <cell r="V4888" t="str">
            <v/>
          </cell>
          <cell r="W4888" t="str">
            <v>Seksi Pembinaan Dan Pengembangan Perpustakaan</v>
          </cell>
          <cell r="X4888" t="str">
            <v>Dinas Perpustakaan Dan Arsip</v>
          </cell>
          <cell r="Y4888" t="str">
            <v>S-1 ILMU HUKUM</v>
          </cell>
          <cell r="Z4888" t="str">
            <v>31-12-1990</v>
          </cell>
          <cell r="AA4888" t="str">
            <v>Aktif</v>
          </cell>
          <cell r="AB4888" t="str">
            <v>PNS Daerah Kab./Kota yang bekerja pada Kab./Kota</v>
          </cell>
          <cell r="AC4888" t="str">
            <v>Pemerintah Kab. Tolitoli</v>
          </cell>
          <cell r="AD4888" t="str">
            <v>Pemerintah Kab. Tolitoli</v>
          </cell>
        </row>
        <row r="4889">
          <cell r="A4889">
            <v>4887</v>
          </cell>
          <cell r="B4889" t="str">
            <v>198402152009041001</v>
          </cell>
          <cell r="C4889" t="str">
            <v/>
          </cell>
          <cell r="D4889" t="str">
            <v>ZUHRI</v>
          </cell>
          <cell r="E4889" t="str">
            <v/>
          </cell>
          <cell r="F4889" t="str">
            <v>SH</v>
          </cell>
          <cell r="G4889" t="str">
            <v>SABANG</v>
          </cell>
          <cell r="H4889" t="str">
            <v>15 - 02 - 1984</v>
          </cell>
          <cell r="I4889" t="str">
            <v>III/a</v>
          </cell>
          <cell r="J4889" t="str">
            <v>01 - 04 - 2009</v>
          </cell>
          <cell r="K4889" t="str">
            <v>01 - 01 - 2011</v>
          </cell>
          <cell r="L4889" t="str">
            <v>L</v>
          </cell>
          <cell r="M4889" t="str">
            <v>III/c</v>
          </cell>
          <cell r="N4889" t="str">
            <v>01 - 04 - 2017</v>
          </cell>
          <cell r="O4889" t="str">
            <v>8</v>
          </cell>
          <cell r="P4889" t="str">
            <v>0</v>
          </cell>
          <cell r="Q4889" t="str">
            <v>41</v>
          </cell>
          <cell r="R4889" t="str">
            <v>01 - 04 - 2017</v>
          </cell>
          <cell r="S4889" t="str">
            <v>KEPALA SEKSI KETENTRAMAN DAN KETERTIBAN</v>
          </cell>
          <cell r="T4889" t="str">
            <v/>
          </cell>
          <cell r="U4889" t="str">
            <v/>
          </cell>
          <cell r="V4889" t="str">
            <v/>
          </cell>
          <cell r="W4889" t="str">
            <v>SEKSI KETENTRAMAN DAN KETERTIBAN</v>
          </cell>
          <cell r="X4889" t="str">
            <v>KANTOR KECAMATAN GALANG</v>
          </cell>
          <cell r="Y4889" t="str">
            <v>S-1 ILMU HUKUM</v>
          </cell>
          <cell r="Z4889" t="str">
            <v>31-12-2007</v>
          </cell>
          <cell r="AA4889" t="str">
            <v>Aktif</v>
          </cell>
          <cell r="AB4889" t="str">
            <v>PNS Daerah Kab./Kota yang bekerja pada Kab./Kota</v>
          </cell>
          <cell r="AC4889" t="str">
            <v>Pemerintah Kab. Tolitoli</v>
          </cell>
          <cell r="AD4889" t="str">
            <v>Pemerintah Kab. Tolitoli</v>
          </cell>
        </row>
        <row r="4890">
          <cell r="A4890">
            <v>4888</v>
          </cell>
          <cell r="B4890" t="str">
            <v>198401062008041001</v>
          </cell>
          <cell r="C4890" t="str">
            <v>570035828</v>
          </cell>
          <cell r="D4890" t="str">
            <v>ONY PAMUNGKAS</v>
          </cell>
          <cell r="E4890" t="str">
            <v/>
          </cell>
          <cell r="F4890" t="str">
            <v>SP,M.Si</v>
          </cell>
          <cell r="G4890" t="str">
            <v>TOLITOLI</v>
          </cell>
          <cell r="H4890" t="str">
            <v>06 - 01 - 1984</v>
          </cell>
          <cell r="I4890" t="str">
            <v>III/a</v>
          </cell>
          <cell r="J4890" t="str">
            <v>01 - 04 - 2008</v>
          </cell>
          <cell r="K4890" t="str">
            <v>01 - 12 - 2009</v>
          </cell>
          <cell r="L4890" t="str">
            <v>L</v>
          </cell>
          <cell r="M4890" t="str">
            <v>III/c</v>
          </cell>
          <cell r="N4890" t="str">
            <v>01 - 04 - 2015</v>
          </cell>
          <cell r="O4890" t="str">
            <v>7</v>
          </cell>
          <cell r="P4890" t="str">
            <v>0</v>
          </cell>
          <cell r="Q4890" t="str">
            <v>41</v>
          </cell>
          <cell r="R4890" t="str">
            <v>11 - 01 - 2017</v>
          </cell>
          <cell r="S4890" t="str">
            <v>Kepala Sub Bagian Umum Dan Program</v>
          </cell>
          <cell r="T4890" t="str">
            <v/>
          </cell>
          <cell r="U4890" t="str">
            <v/>
          </cell>
          <cell r="V4890" t="str">
            <v/>
          </cell>
          <cell r="W4890" t="str">
            <v>Sub Bagian Umum Dan Program</v>
          </cell>
          <cell r="X4890" t="str">
            <v>Dinas Tanaman Pangan Dan Hortikultura</v>
          </cell>
          <cell r="Y4890" t="str">
            <v>S-2/PASCA SARJANA</v>
          </cell>
          <cell r="Z4890" t="str">
            <v>24-02-2011</v>
          </cell>
          <cell r="AA4890" t="str">
            <v>Aktif</v>
          </cell>
          <cell r="AB4890" t="str">
            <v>PNS Daerah Kab./Kota yang bekerja pada Kab./Kota</v>
          </cell>
          <cell r="AC4890" t="str">
            <v>Pemerintah Kab. Tolitoli</v>
          </cell>
          <cell r="AD4890" t="str">
            <v>Pemerintah Kab. Tolitoli</v>
          </cell>
        </row>
        <row r="4891">
          <cell r="A4891">
            <v>4889</v>
          </cell>
          <cell r="B4891" t="str">
            <v>197905132002111001</v>
          </cell>
          <cell r="C4891" t="str">
            <v>570014002</v>
          </cell>
          <cell r="D4891" t="str">
            <v>AHDAN</v>
          </cell>
          <cell r="E4891" t="str">
            <v/>
          </cell>
          <cell r="F4891" t="str">
            <v>SE., M.P.W</v>
          </cell>
          <cell r="G4891" t="str">
            <v>TOLITOLI</v>
          </cell>
          <cell r="H4891" t="str">
            <v>13 - 05 - 1979</v>
          </cell>
          <cell r="I4891" t="str">
            <v>II/a</v>
          </cell>
          <cell r="J4891" t="str">
            <v>01 - 11 - 2002</v>
          </cell>
          <cell r="K4891" t="str">
            <v>01 - 12 - 2003</v>
          </cell>
          <cell r="L4891" t="str">
            <v>L</v>
          </cell>
          <cell r="M4891" t="str">
            <v>III/d</v>
          </cell>
          <cell r="N4891" t="str">
            <v>01 - 10 - 2017</v>
          </cell>
          <cell r="O4891" t="str">
            <v>19</v>
          </cell>
          <cell r="P4891" t="str">
            <v>11</v>
          </cell>
          <cell r="Q4891" t="str">
            <v>41</v>
          </cell>
          <cell r="R4891" t="str">
            <v>11 - 01 - 2017</v>
          </cell>
          <cell r="S4891" t="str">
            <v>Kepala Sub Bidang Perencanaan Umum</v>
          </cell>
          <cell r="T4891" t="str">
            <v/>
          </cell>
          <cell r="U4891" t="str">
            <v/>
          </cell>
          <cell r="V4891" t="str">
            <v/>
          </cell>
          <cell r="W4891" t="str">
            <v>Sub Bidang Perencanaan Umum</v>
          </cell>
          <cell r="X4891" t="str">
            <v>Badan Perencanaan Pembangunan Daerah</v>
          </cell>
          <cell r="Y4891" t="str">
            <v>S-2 MAGISTER PERENCANAAN WILAYAH</v>
          </cell>
          <cell r="Z4891" t="str">
            <v>31-12-2005</v>
          </cell>
          <cell r="AA4891" t="str">
            <v>Aktif</v>
          </cell>
          <cell r="AB4891" t="str">
            <v>PNS Daerah Kab./Kota yang bekerja pada Kab./Kota</v>
          </cell>
          <cell r="AC4891" t="str">
            <v>Pemerintah Kab. Tolitoli</v>
          </cell>
          <cell r="AD4891" t="str">
            <v>Pemerintah Kab. Tolitoli</v>
          </cell>
        </row>
        <row r="4892">
          <cell r="A4892">
            <v>4890</v>
          </cell>
          <cell r="B4892" t="str">
            <v>197206102009042001</v>
          </cell>
          <cell r="C4892" t="str">
            <v/>
          </cell>
          <cell r="D4892" t="str">
            <v>HERNITA</v>
          </cell>
          <cell r="E4892" t="str">
            <v/>
          </cell>
          <cell r="F4892" t="str">
            <v>S. Pt</v>
          </cell>
          <cell r="G4892" t="str">
            <v>DONGGALA</v>
          </cell>
          <cell r="H4892" t="str">
            <v>10 - 06 - 1972</v>
          </cell>
          <cell r="I4892" t="str">
            <v>III/a</v>
          </cell>
          <cell r="J4892" t="str">
            <v>01 - 04 - 2009</v>
          </cell>
          <cell r="K4892" t="str">
            <v>01 - 01 - 2011</v>
          </cell>
          <cell r="L4892" t="str">
            <v>P</v>
          </cell>
          <cell r="M4892" t="str">
            <v>III/c</v>
          </cell>
          <cell r="N4892" t="str">
            <v>01 - 04 - 2016</v>
          </cell>
          <cell r="O4892" t="str">
            <v>14</v>
          </cell>
          <cell r="P4892" t="str">
            <v>3</v>
          </cell>
          <cell r="Q4892" t="str">
            <v>41</v>
          </cell>
          <cell r="R4892" t="str">
            <v>11 - 01 - 2017</v>
          </cell>
          <cell r="S4892" t="str">
            <v>Kepala Seksi Sumber Daya Pangan</v>
          </cell>
          <cell r="T4892" t="str">
            <v/>
          </cell>
          <cell r="U4892" t="str">
            <v/>
          </cell>
          <cell r="V4892" t="str">
            <v/>
          </cell>
          <cell r="W4892" t="str">
            <v>Seksi Sumber Daya Pangan</v>
          </cell>
          <cell r="X4892" t="str">
            <v>Dinas Ketahanan Pangan Daerah</v>
          </cell>
          <cell r="Y4892" t="str">
            <v>S-1 PETERNAKAN</v>
          </cell>
          <cell r="Z4892" t="str">
            <v>31-12-1997</v>
          </cell>
          <cell r="AA4892" t="str">
            <v>Aktif</v>
          </cell>
          <cell r="AB4892" t="str">
            <v>PNS Daerah Kab./Kota yang bekerja pada Kab./Kota</v>
          </cell>
          <cell r="AC4892" t="str">
            <v>Pemerintah Kab. Tolitoli</v>
          </cell>
          <cell r="AD4892" t="str">
            <v>Pemerintah Kab. Tolitoli</v>
          </cell>
        </row>
        <row r="4893">
          <cell r="A4893">
            <v>4891</v>
          </cell>
          <cell r="B4893" t="str">
            <v>196908201992031009</v>
          </cell>
          <cell r="C4893" t="str">
            <v>570010871</v>
          </cell>
          <cell r="D4893" t="str">
            <v>SYAMSUMARLIN M Y AKIL</v>
          </cell>
          <cell r="E4893" t="str">
            <v/>
          </cell>
          <cell r="F4893" t="str">
            <v>SP</v>
          </cell>
          <cell r="G4893" t="str">
            <v>TOLITOLI</v>
          </cell>
          <cell r="H4893" t="str">
            <v>20 - 08 - 1969</v>
          </cell>
          <cell r="I4893" t="str">
            <v>II/a</v>
          </cell>
          <cell r="J4893" t="str">
            <v>01 - 03 - 1992</v>
          </cell>
          <cell r="K4893" t="str">
            <v>01 - 01 - 1994</v>
          </cell>
          <cell r="L4893" t="str">
            <v>L</v>
          </cell>
          <cell r="M4893" t="str">
            <v>III/d</v>
          </cell>
          <cell r="N4893" t="str">
            <v>01 - 04 - 2014</v>
          </cell>
          <cell r="O4893" t="str">
            <v>17</v>
          </cell>
          <cell r="P4893" t="str">
            <v>4</v>
          </cell>
          <cell r="Q4893" t="str">
            <v>41</v>
          </cell>
          <cell r="R4893" t="str">
            <v>11 - 01 - 2017</v>
          </cell>
          <cell r="S4893" t="str">
            <v>Kepala Seksi Kelembagaan</v>
          </cell>
          <cell r="T4893" t="str">
            <v/>
          </cell>
          <cell r="U4893" t="str">
            <v/>
          </cell>
          <cell r="V4893" t="str">
            <v/>
          </cell>
          <cell r="W4893" t="str">
            <v>Seksi Kelembagaan</v>
          </cell>
          <cell r="X4893" t="str">
            <v>Dinas Perkebunan Dan Peternakan</v>
          </cell>
          <cell r="Y4893" t="str">
            <v>S-1 PERTANIAN</v>
          </cell>
          <cell r="Z4893" t="str">
            <v>31-12-2003</v>
          </cell>
          <cell r="AA4893" t="str">
            <v>Aktif</v>
          </cell>
          <cell r="AB4893" t="str">
            <v>PNS Daerah Kab./Kota yang bekerja pada Kab./Kota</v>
          </cell>
          <cell r="AC4893" t="str">
            <v>Pemerintah Kab. Tolitoli</v>
          </cell>
          <cell r="AD4893" t="str">
            <v>Pemerintah Kab. Tolitoli</v>
          </cell>
        </row>
        <row r="4894">
          <cell r="A4894">
            <v>4892</v>
          </cell>
          <cell r="B4894" t="str">
            <v>197201082002111001</v>
          </cell>
          <cell r="C4894" t="str">
            <v>570014001</v>
          </cell>
          <cell r="D4894" t="str">
            <v>DARMADI</v>
          </cell>
          <cell r="E4894" t="str">
            <v/>
          </cell>
          <cell r="F4894" t="str">
            <v>SE</v>
          </cell>
          <cell r="G4894" t="str">
            <v>TOLITOLI</v>
          </cell>
          <cell r="H4894" t="str">
            <v>08 - 01 - 1972</v>
          </cell>
          <cell r="I4894" t="str">
            <v>II/a</v>
          </cell>
          <cell r="J4894" t="str">
            <v>01 - 11 - 2002</v>
          </cell>
          <cell r="K4894" t="str">
            <v>01 - 12 - 2003</v>
          </cell>
          <cell r="L4894" t="str">
            <v>L</v>
          </cell>
          <cell r="M4894" t="str">
            <v>III/c</v>
          </cell>
          <cell r="N4894" t="str">
            <v>01 - 04 - 2016</v>
          </cell>
          <cell r="O4894" t="str">
            <v>8</v>
          </cell>
          <cell r="P4894" t="str">
            <v>5</v>
          </cell>
          <cell r="Q4894" t="str">
            <v>41</v>
          </cell>
          <cell r="R4894" t="str">
            <v>11 - 01 - 2017</v>
          </cell>
          <cell r="S4894" t="str">
            <v>Kepala Sub Bagian Keuangan Dan Aset</v>
          </cell>
          <cell r="T4894" t="str">
            <v/>
          </cell>
          <cell r="U4894" t="str">
            <v/>
          </cell>
          <cell r="V4894" t="str">
            <v/>
          </cell>
          <cell r="W4894" t="str">
            <v>Sub Bagian Keuangan Dan Aset</v>
          </cell>
          <cell r="X4894" t="str">
            <v>Dinas Persandian</v>
          </cell>
          <cell r="Y4894" t="str">
            <v>S-1 EKONOMI PEMBANGUNAN</v>
          </cell>
          <cell r="Z4894" t="str">
            <v>31-12-2008</v>
          </cell>
          <cell r="AA4894" t="str">
            <v>Aktif</v>
          </cell>
          <cell r="AB4894" t="str">
            <v>PNS Daerah Kab./Kota yang bekerja pada Kab./Kota</v>
          </cell>
          <cell r="AC4894" t="str">
            <v>Pemerintah Kab. Tolitoli</v>
          </cell>
          <cell r="AD4894" t="str">
            <v>Pemerintah Kab. Tolitoli</v>
          </cell>
        </row>
        <row r="4895">
          <cell r="A4895">
            <v>4893</v>
          </cell>
          <cell r="B4895" t="str">
            <v>197906142002112001</v>
          </cell>
          <cell r="C4895" t="str">
            <v>570014005</v>
          </cell>
          <cell r="D4895" t="str">
            <v>YUNNI INGGRIANI</v>
          </cell>
          <cell r="E4895" t="str">
            <v/>
          </cell>
          <cell r="F4895" t="str">
            <v>SE</v>
          </cell>
          <cell r="G4895" t="str">
            <v>TOLITOLI</v>
          </cell>
          <cell r="H4895" t="str">
            <v>14 - 06 - 1979</v>
          </cell>
          <cell r="I4895" t="str">
            <v>II/a</v>
          </cell>
          <cell r="J4895" t="str">
            <v>01 - 11 - 2002</v>
          </cell>
          <cell r="K4895" t="str">
            <v>01 - 12 - 2003</v>
          </cell>
          <cell r="L4895" t="str">
            <v>P</v>
          </cell>
          <cell r="M4895" t="str">
            <v>III/d</v>
          </cell>
          <cell r="N4895" t="str">
            <v>01 - 04 - 2015</v>
          </cell>
          <cell r="O4895" t="str">
            <v>9</v>
          </cell>
          <cell r="P4895" t="str">
            <v>6</v>
          </cell>
          <cell r="Q4895" t="str">
            <v>41</v>
          </cell>
          <cell r="R4895" t="str">
            <v>02 - 05 - 2018</v>
          </cell>
          <cell r="S4895" t="str">
            <v>Kepala Sub Bagian Tata Usaha Pimpinan</v>
          </cell>
          <cell r="T4895" t="str">
            <v/>
          </cell>
          <cell r="U4895" t="str">
            <v/>
          </cell>
          <cell r="V4895" t="str">
            <v/>
          </cell>
          <cell r="W4895" t="str">
            <v>Sub Bagian Tata Usaha Pimpinan</v>
          </cell>
          <cell r="X4895" t="str">
            <v>Sekretariat Daerah</v>
          </cell>
          <cell r="Y4895" t="str">
            <v>S-1 EKONOMI MANAJEMEN</v>
          </cell>
          <cell r="Z4895" t="str">
            <v>31-12-2005</v>
          </cell>
          <cell r="AA4895" t="str">
            <v>Aktif</v>
          </cell>
          <cell r="AB4895" t="str">
            <v>PNS Daerah Kab./Kota yang bekerja pada Kab./Kota</v>
          </cell>
          <cell r="AC4895" t="str">
            <v>Pemerintah Kab. Tolitoli</v>
          </cell>
          <cell r="AD4895" t="str">
            <v>Pemerintah Kab. Tolitoli</v>
          </cell>
        </row>
        <row r="4896">
          <cell r="A4896">
            <v>4894</v>
          </cell>
          <cell r="B4896" t="str">
            <v>196412031986031013</v>
          </cell>
          <cell r="C4896" t="str">
            <v>140184420</v>
          </cell>
          <cell r="D4896" t="str">
            <v>ANIS</v>
          </cell>
          <cell r="E4896" t="str">
            <v/>
          </cell>
          <cell r="F4896" t="str">
            <v>S.Si.Apt</v>
          </cell>
          <cell r="G4896" t="str">
            <v>PAREPARE</v>
          </cell>
          <cell r="H4896" t="str">
            <v>03 - 12 - 1964</v>
          </cell>
          <cell r="I4896" t="str">
            <v>II/a</v>
          </cell>
          <cell r="J4896" t="str">
            <v>01 - 03 - 1986</v>
          </cell>
          <cell r="K4896" t="str">
            <v>01 - 05 - 1987</v>
          </cell>
          <cell r="L4896" t="str">
            <v>L</v>
          </cell>
          <cell r="M4896" t="str">
            <v>III/d</v>
          </cell>
          <cell r="N4896" t="str">
            <v>01 - 04 - 2013</v>
          </cell>
          <cell r="O4896" t="str">
            <v>22</v>
          </cell>
          <cell r="P4896" t="str">
            <v>1</v>
          </cell>
          <cell r="Q4896" t="str">
            <v>41</v>
          </cell>
          <cell r="R4896" t="str">
            <v>11 - 01 - 2017</v>
          </cell>
          <cell r="S4896" t="str">
            <v>Kepala UPT Instalasi Farmasi Dan Alat Kesehatan</v>
          </cell>
          <cell r="T4896" t="str">
            <v/>
          </cell>
          <cell r="U4896" t="str">
            <v/>
          </cell>
          <cell r="V4896" t="str">
            <v/>
          </cell>
          <cell r="W4896" t="str">
            <v>UPT Instalasi Farmasi Dan Alat Kesehatan</v>
          </cell>
          <cell r="X4896" t="str">
            <v>Dinas Kesehatan</v>
          </cell>
          <cell r="Y4896" t="str">
            <v>S-1 FARMASI</v>
          </cell>
          <cell r="Z4896" t="str">
            <v>31-12-2001</v>
          </cell>
          <cell r="AA4896" t="str">
            <v>Aktif</v>
          </cell>
          <cell r="AB4896" t="str">
            <v>PNS Daerah Kab./Kota yang bekerja pada Kab./Kota</v>
          </cell>
          <cell r="AC4896" t="str">
            <v>Pemerintah Kab. Tolitoli</v>
          </cell>
          <cell r="AD4896" t="str">
            <v>Pemerintah Kab. Tolitoli</v>
          </cell>
        </row>
        <row r="4897">
          <cell r="A4897">
            <v>4895</v>
          </cell>
          <cell r="B4897" t="str">
            <v>196410161986021006</v>
          </cell>
          <cell r="C4897" t="str">
            <v>131581910</v>
          </cell>
          <cell r="D4897" t="str">
            <v>HAMSYAH</v>
          </cell>
          <cell r="E4897" t="str">
            <v/>
          </cell>
          <cell r="F4897" t="str">
            <v/>
          </cell>
          <cell r="G4897" t="str">
            <v>TOLITOLI</v>
          </cell>
          <cell r="H4897" t="str">
            <v>16 - 10 - 1964</v>
          </cell>
          <cell r="I4897" t="str">
            <v>II/a</v>
          </cell>
          <cell r="J4897" t="str">
            <v>01 - 02 - 1986</v>
          </cell>
          <cell r="K4897" t="str">
            <v>01 - 01 - 1988</v>
          </cell>
          <cell r="L4897" t="str">
            <v>L</v>
          </cell>
          <cell r="M4897" t="str">
            <v>III/d</v>
          </cell>
          <cell r="N4897" t="str">
            <v>01 - 04 - 2016</v>
          </cell>
          <cell r="O4897" t="str">
            <v>25</v>
          </cell>
          <cell r="P4897" t="str">
            <v>2</v>
          </cell>
          <cell r="Q4897" t="str">
            <v>41</v>
          </cell>
          <cell r="R4897" t="str">
            <v>11 - 01 - 2017</v>
          </cell>
          <cell r="S4897" t="str">
            <v>Kepala Seksi Peningkatan Kapasitas Dan Kreatifitas Pemuda</v>
          </cell>
          <cell r="T4897" t="str">
            <v/>
          </cell>
          <cell r="U4897" t="str">
            <v/>
          </cell>
          <cell r="V4897" t="str">
            <v/>
          </cell>
          <cell r="W4897" t="str">
            <v>Seksi Peningkatan Kapasitas Dan Kreatifitas Pemuda</v>
          </cell>
          <cell r="X4897" t="str">
            <v>Dinas Pemuda Dan Olahraga</v>
          </cell>
          <cell r="Y4897" t="str">
            <v>SMA A.3/IPS</v>
          </cell>
          <cell r="Z4897" t="str">
            <v>31-12-1985</v>
          </cell>
          <cell r="AA4897" t="str">
            <v>Aktif</v>
          </cell>
          <cell r="AB4897" t="str">
            <v>PNS Daerah Kab./Kota yang bekerja pada Kab./Kota</v>
          </cell>
          <cell r="AC4897" t="str">
            <v>Pemerintah Kab. Tolitoli</v>
          </cell>
          <cell r="AD4897" t="str">
            <v>Pemerintah Kab. Tolitoli</v>
          </cell>
        </row>
        <row r="4898">
          <cell r="A4898">
            <v>4896</v>
          </cell>
          <cell r="B4898" t="str">
            <v>198008122006042029</v>
          </cell>
          <cell r="C4898" t="str">
            <v>570021315</v>
          </cell>
          <cell r="D4898" t="str">
            <v>MAFTUHATUL AINI</v>
          </cell>
          <cell r="E4898" t="str">
            <v/>
          </cell>
          <cell r="F4898" t="str">
            <v>SKM</v>
          </cell>
          <cell r="G4898" t="str">
            <v>TOLITOLI</v>
          </cell>
          <cell r="H4898" t="str">
            <v>12 - 08 - 1980</v>
          </cell>
          <cell r="I4898" t="str">
            <v>III/a</v>
          </cell>
          <cell r="J4898" t="str">
            <v>01 - 04 - 2006</v>
          </cell>
          <cell r="K4898" t="str">
            <v>01 - 10 - 2007</v>
          </cell>
          <cell r="L4898" t="str">
            <v>P</v>
          </cell>
          <cell r="M4898" t="str">
            <v>III/d</v>
          </cell>
          <cell r="N4898" t="str">
            <v>01 - 10 - 2017</v>
          </cell>
          <cell r="O4898" t="str">
            <v>13</v>
          </cell>
          <cell r="P4898" t="str">
            <v>2</v>
          </cell>
          <cell r="Q4898" t="str">
            <v>41</v>
          </cell>
          <cell r="R4898" t="str">
            <v>11 - 01 - 2017</v>
          </cell>
          <cell r="S4898" t="str">
            <v>Kepala Seksi Pelayanan Kesehatan Rujukan Dan Jaminan Kesehatan</v>
          </cell>
          <cell r="T4898" t="str">
            <v/>
          </cell>
          <cell r="U4898" t="str">
            <v/>
          </cell>
          <cell r="V4898" t="str">
            <v/>
          </cell>
          <cell r="W4898" t="str">
            <v>Seksi Pelayanan Kesehatan Rujukan Dan Jaminan Kesehatan</v>
          </cell>
          <cell r="X4898" t="str">
            <v>Dinas Kesehatan</v>
          </cell>
          <cell r="Y4898" t="str">
            <v>S-1 KESEHATAN MASYARAKAT</v>
          </cell>
          <cell r="Z4898" t="str">
            <v>31-12-2004</v>
          </cell>
          <cell r="AA4898" t="str">
            <v>Aktif</v>
          </cell>
          <cell r="AB4898" t="str">
            <v>PNS Daerah Kab./Kota yang bekerja pada Kab./Kota</v>
          </cell>
          <cell r="AC4898" t="str">
            <v>Pemerintah Kab. Tolitoli</v>
          </cell>
          <cell r="AD4898" t="str">
            <v>Pemerintah Kab. Tolitoli</v>
          </cell>
        </row>
        <row r="4899">
          <cell r="A4899">
            <v>4897</v>
          </cell>
          <cell r="B4899" t="str">
            <v>197505032005011012</v>
          </cell>
          <cell r="C4899" t="str">
            <v>570017379</v>
          </cell>
          <cell r="D4899" t="str">
            <v>MOHAMMAD ISSA</v>
          </cell>
          <cell r="E4899" t="str">
            <v/>
          </cell>
          <cell r="F4899" t="str">
            <v>ST</v>
          </cell>
          <cell r="G4899" t="str">
            <v>TOLITOLI</v>
          </cell>
          <cell r="H4899" t="str">
            <v>03 - 05 - 1975</v>
          </cell>
          <cell r="I4899" t="str">
            <v>III/a</v>
          </cell>
          <cell r="J4899" t="str">
            <v>01 - 01 - 2005</v>
          </cell>
          <cell r="K4899" t="str">
            <v>01 - 03 - 2006</v>
          </cell>
          <cell r="L4899" t="str">
            <v>L</v>
          </cell>
          <cell r="M4899" t="str">
            <v>III/d</v>
          </cell>
          <cell r="N4899" t="str">
            <v>01 - 04 - 2015</v>
          </cell>
          <cell r="O4899" t="str">
            <v>11</v>
          </cell>
          <cell r="P4899" t="str">
            <v>0</v>
          </cell>
          <cell r="Q4899" t="str">
            <v>41</v>
          </cell>
          <cell r="R4899" t="str">
            <v>11 - 01 - 2017</v>
          </cell>
          <cell r="S4899" t="str">
            <v>Kepala Seksi Ketentraman Dan Ketertiban Umum</v>
          </cell>
          <cell r="T4899" t="str">
            <v/>
          </cell>
          <cell r="U4899" t="str">
            <v/>
          </cell>
          <cell r="V4899" t="str">
            <v/>
          </cell>
          <cell r="W4899" t="str">
            <v>Seksi Ketentraman Dan Ketertiban Umum</v>
          </cell>
          <cell r="X4899" t="str">
            <v>Kecamatan Baolan</v>
          </cell>
          <cell r="Y4899" t="str">
            <v>S-1 TEKNIK MESIN</v>
          </cell>
          <cell r="Z4899" t="str">
            <v>31-12-1999</v>
          </cell>
          <cell r="AA4899" t="str">
            <v>Aktif</v>
          </cell>
          <cell r="AB4899" t="str">
            <v>PNS Daerah Kab./Kota yang bekerja pada Kab./Kota</v>
          </cell>
          <cell r="AC4899" t="str">
            <v>Pemerintah Kab. Tolitoli</v>
          </cell>
          <cell r="AD4899" t="str">
            <v>Pemerintah Kab. Tolitoli</v>
          </cell>
        </row>
        <row r="4900">
          <cell r="A4900">
            <v>4898</v>
          </cell>
          <cell r="B4900" t="str">
            <v>196208221986032008</v>
          </cell>
          <cell r="C4900" t="str">
            <v>140181174</v>
          </cell>
          <cell r="D4900" t="str">
            <v>AGUSTI JIRIANA TANGAHU</v>
          </cell>
          <cell r="E4900" t="str">
            <v/>
          </cell>
          <cell r="F4900" t="str">
            <v>SKM, M.Kes</v>
          </cell>
          <cell r="G4900" t="str">
            <v>TOMBULILATO</v>
          </cell>
          <cell r="H4900" t="str">
            <v>22 - 08 - 1962</v>
          </cell>
          <cell r="I4900" t="str">
            <v>II/a</v>
          </cell>
          <cell r="J4900" t="str">
            <v>01 - 03 - 1986</v>
          </cell>
          <cell r="K4900" t="str">
            <v>01 - 06 - 1987</v>
          </cell>
          <cell r="L4900" t="str">
            <v>P</v>
          </cell>
          <cell r="M4900" t="str">
            <v>IV/a</v>
          </cell>
          <cell r="N4900" t="str">
            <v>01 - 10 - 2014</v>
          </cell>
          <cell r="O4900" t="str">
            <v>23</v>
          </cell>
          <cell r="P4900" t="str">
            <v>7</v>
          </cell>
          <cell r="Q4900" t="str">
            <v>41</v>
          </cell>
          <cell r="R4900" t="str">
            <v>02 - 05 - 2018</v>
          </cell>
          <cell r="S4900" t="str">
            <v>Kepala Seksi Kesehatan Keluarga Dan Gizi</v>
          </cell>
          <cell r="T4900" t="str">
            <v/>
          </cell>
          <cell r="U4900" t="str">
            <v/>
          </cell>
          <cell r="V4900" t="str">
            <v/>
          </cell>
          <cell r="W4900" t="str">
            <v>Seksi Kesehatan Keluarga Dan Gizi</v>
          </cell>
          <cell r="X4900" t="str">
            <v>Dinas Kesehatan</v>
          </cell>
          <cell r="Y4900" t="str">
            <v>S-2 ILMU KESEHATAN MASYARAKAT</v>
          </cell>
          <cell r="Z4900" t="str">
            <v>31-12-2004</v>
          </cell>
          <cell r="AA4900" t="str">
            <v>Tugas Belajar</v>
          </cell>
          <cell r="AB4900" t="str">
            <v>PNS Daerah Kab./Kota yang bekerja pada Kab./Kota</v>
          </cell>
          <cell r="AC4900" t="str">
            <v>Pemerintah Kab. Tolitoli</v>
          </cell>
          <cell r="AD4900" t="str">
            <v>Pemerintah Kab. Tolitoli</v>
          </cell>
        </row>
        <row r="4901">
          <cell r="A4901">
            <v>4899</v>
          </cell>
          <cell r="B4901" t="str">
            <v>197310122006042005</v>
          </cell>
          <cell r="C4901" t="str">
            <v>570020226</v>
          </cell>
          <cell r="D4901" t="str">
            <v>HAZIARAH</v>
          </cell>
          <cell r="E4901" t="str">
            <v/>
          </cell>
          <cell r="F4901" t="str">
            <v>SE.,M.Si</v>
          </cell>
          <cell r="G4901" t="str">
            <v>KEPULAUAN SELAYAR</v>
          </cell>
          <cell r="H4901" t="str">
            <v>12 - 10 - 1973</v>
          </cell>
          <cell r="I4901" t="str">
            <v>III/b</v>
          </cell>
          <cell r="J4901" t="str">
            <v>01 - 04 - 2006</v>
          </cell>
          <cell r="K4901" t="str">
            <v>01 - 06 - 2007</v>
          </cell>
          <cell r="L4901" t="str">
            <v>P</v>
          </cell>
          <cell r="M4901" t="str">
            <v>IV/a</v>
          </cell>
          <cell r="N4901" t="str">
            <v>01 - 10 - 2017</v>
          </cell>
          <cell r="O4901" t="str">
            <v>11</v>
          </cell>
          <cell r="P4901" t="str">
            <v>6</v>
          </cell>
          <cell r="Q4901" t="str">
            <v>41</v>
          </cell>
          <cell r="R4901" t="str">
            <v>11 - 01 - 2017</v>
          </cell>
          <cell r="S4901" t="str">
            <v>Kepala Seksi Penataan Dan Pengelolaan Data Desa</v>
          </cell>
          <cell r="T4901" t="str">
            <v/>
          </cell>
          <cell r="U4901" t="str">
            <v/>
          </cell>
          <cell r="V4901" t="str">
            <v/>
          </cell>
          <cell r="W4901" t="str">
            <v>Seksi Penataan Dan Pengelolaan Data Desa</v>
          </cell>
          <cell r="X4901" t="str">
            <v>Dinas Pemberdayaan Masyarakat Dan Desa</v>
          </cell>
          <cell r="Y4901" t="str">
            <v>S-2 MAGISTER SAINS</v>
          </cell>
          <cell r="Z4901" t="str">
            <v>31-12-2004</v>
          </cell>
          <cell r="AA4901" t="str">
            <v>Aktif</v>
          </cell>
          <cell r="AB4901" t="str">
            <v>PNS Daerah Kab./Kota yang bekerja pada Kab./Kota</v>
          </cell>
          <cell r="AC4901" t="str">
            <v>Pemerintah Kab. Tolitoli</v>
          </cell>
          <cell r="AD4901" t="str">
            <v>Pemerintah Kab. Tolitoli</v>
          </cell>
        </row>
        <row r="4902">
          <cell r="A4902">
            <v>4900</v>
          </cell>
          <cell r="B4902" t="str">
            <v>198407052002111001</v>
          </cell>
          <cell r="C4902" t="str">
            <v>570013958</v>
          </cell>
          <cell r="D4902" t="str">
            <v>IRFAN</v>
          </cell>
          <cell r="E4902" t="str">
            <v/>
          </cell>
          <cell r="F4902" t="str">
            <v>SH, MH</v>
          </cell>
          <cell r="G4902" t="str">
            <v>TOLITOLI</v>
          </cell>
          <cell r="H4902" t="str">
            <v>05 - 07 - 1984</v>
          </cell>
          <cell r="I4902" t="str">
            <v>II/a</v>
          </cell>
          <cell r="J4902" t="str">
            <v>01 - 11 - 2002</v>
          </cell>
          <cell r="K4902" t="str">
            <v>01 - 12 - 2003</v>
          </cell>
          <cell r="L4902" t="str">
            <v>L</v>
          </cell>
          <cell r="M4902" t="str">
            <v>III/d</v>
          </cell>
          <cell r="N4902" t="str">
            <v>01 - 04 - 2016</v>
          </cell>
          <cell r="O4902" t="str">
            <v>9</v>
          </cell>
          <cell r="P4902" t="str">
            <v>5</v>
          </cell>
          <cell r="Q4902" t="str">
            <v>41</v>
          </cell>
          <cell r="R4902" t="str">
            <v>11 - 01 - 2017</v>
          </cell>
          <cell r="S4902" t="str">
            <v>Kepala Sub Bagian Hubungan Antar Lembaga</v>
          </cell>
          <cell r="T4902" t="str">
            <v/>
          </cell>
          <cell r="U4902" t="str">
            <v/>
          </cell>
          <cell r="V4902" t="str">
            <v/>
          </cell>
          <cell r="W4902" t="str">
            <v>Sub Bagian Hubungan Antar Lembaga</v>
          </cell>
          <cell r="X4902" t="str">
            <v>Sekretariat Daerah</v>
          </cell>
          <cell r="Y4902" t="str">
            <v>S-2 HUKUM</v>
          </cell>
          <cell r="Z4902" t="str">
            <v>31-12-2010</v>
          </cell>
          <cell r="AA4902" t="str">
            <v>Aktif</v>
          </cell>
          <cell r="AB4902" t="str">
            <v>PNS Daerah Kab./Kota yang bekerja pada Kab./Kota</v>
          </cell>
          <cell r="AC4902" t="str">
            <v>Pemerintah Kab. Tolitoli</v>
          </cell>
          <cell r="AD4902" t="str">
            <v>Pemerintah Kab. Tolitoli</v>
          </cell>
        </row>
        <row r="4903">
          <cell r="A4903">
            <v>4901</v>
          </cell>
          <cell r="B4903" t="str">
            <v>197504212002112001</v>
          </cell>
          <cell r="C4903" t="str">
            <v>570013844</v>
          </cell>
          <cell r="D4903" t="str">
            <v>JUMRIA</v>
          </cell>
          <cell r="E4903" t="str">
            <v/>
          </cell>
          <cell r="F4903" t="str">
            <v>SP</v>
          </cell>
          <cell r="G4903" t="str">
            <v>TOLITOLI</v>
          </cell>
          <cell r="H4903" t="str">
            <v>21 - 04 - 1975</v>
          </cell>
          <cell r="I4903" t="str">
            <v>III/a</v>
          </cell>
          <cell r="J4903" t="str">
            <v>01 - 11 - 2002</v>
          </cell>
          <cell r="K4903" t="str">
            <v>01 - 12 - 2003</v>
          </cell>
          <cell r="L4903" t="str">
            <v>P</v>
          </cell>
          <cell r="M4903" t="str">
            <v>III/d</v>
          </cell>
          <cell r="N4903" t="str">
            <v>01 - 10 - 2014</v>
          </cell>
          <cell r="O4903" t="str">
            <v>11</v>
          </cell>
          <cell r="P4903" t="str">
            <v>11</v>
          </cell>
          <cell r="Q4903" t="str">
            <v>41</v>
          </cell>
          <cell r="R4903" t="str">
            <v>11 - 01 - 2017</v>
          </cell>
          <cell r="S4903" t="str">
            <v>Kepala Seksi Perluasan Kesempatan Kerja</v>
          </cell>
          <cell r="T4903" t="str">
            <v/>
          </cell>
          <cell r="U4903" t="str">
            <v/>
          </cell>
          <cell r="V4903" t="str">
            <v/>
          </cell>
          <cell r="W4903" t="str">
            <v>Seksi Perluasan Kesempatan Kerja</v>
          </cell>
          <cell r="X4903" t="str">
            <v>Dinas Tenaga Kerja</v>
          </cell>
          <cell r="Y4903" t="str">
            <v>S-1 PERTANIAN</v>
          </cell>
          <cell r="Z4903" t="str">
            <v>31-12-1998</v>
          </cell>
          <cell r="AA4903" t="str">
            <v>Aktif</v>
          </cell>
          <cell r="AB4903" t="str">
            <v>PNS Daerah Kab./Kota yang bekerja pada Kab./Kota</v>
          </cell>
          <cell r="AC4903" t="str">
            <v>Pemerintah Kab. Tolitoli</v>
          </cell>
          <cell r="AD4903" t="str">
            <v>Pemerintah Kab. Tolitoli</v>
          </cell>
        </row>
        <row r="4904">
          <cell r="A4904">
            <v>4902</v>
          </cell>
          <cell r="B4904" t="str">
            <v>198409292002121001</v>
          </cell>
          <cell r="C4904" t="str">
            <v>010268276</v>
          </cell>
          <cell r="D4904" t="str">
            <v>SYULHASMI</v>
          </cell>
          <cell r="E4904" t="str">
            <v/>
          </cell>
          <cell r="F4904" t="str">
            <v>S.STP</v>
          </cell>
          <cell r="G4904" t="str">
            <v>TOLITOLI</v>
          </cell>
          <cell r="H4904" t="str">
            <v>29 - 09 - 1984</v>
          </cell>
          <cell r="I4904" t="str">
            <v>II/a</v>
          </cell>
          <cell r="J4904" t="str">
            <v>01 - 12 - 2002</v>
          </cell>
          <cell r="K4904" t="str">
            <v>01 - 10 - 2004</v>
          </cell>
          <cell r="L4904" t="str">
            <v>L</v>
          </cell>
          <cell r="M4904" t="str">
            <v>III/d</v>
          </cell>
          <cell r="N4904" t="str">
            <v>01 - 04 - 2017</v>
          </cell>
          <cell r="O4904" t="str">
            <v>10</v>
          </cell>
          <cell r="P4904" t="str">
            <v>6</v>
          </cell>
          <cell r="Q4904" t="str">
            <v>41</v>
          </cell>
          <cell r="R4904" t="str">
            <v>02 - 05 - 2018</v>
          </cell>
          <cell r="S4904" t="str">
            <v>Kepala Seksi Penyelenggaraan Pemerintahan Desa</v>
          </cell>
          <cell r="T4904" t="str">
            <v/>
          </cell>
          <cell r="U4904" t="str">
            <v/>
          </cell>
          <cell r="V4904" t="str">
            <v/>
          </cell>
          <cell r="W4904" t="str">
            <v>Seksi Penyelenggaraan Pemerintahan Desa</v>
          </cell>
          <cell r="X4904" t="str">
            <v>Dinas Pemberdayaan Masyarakat Dan Desa</v>
          </cell>
          <cell r="Y4904" t="str">
            <v>D-IV</v>
          </cell>
          <cell r="Z4904" t="str">
            <v>25-07-2006</v>
          </cell>
          <cell r="AA4904" t="str">
            <v>Tugas Belajar</v>
          </cell>
          <cell r="AB4904" t="str">
            <v>PNS Daerah Kab./Kota yang bekerja pada Kab./Kota</v>
          </cell>
          <cell r="AC4904" t="str">
            <v>Pemerintah Kab. Tolitoli</v>
          </cell>
          <cell r="AD4904" t="str">
            <v>Pemerintah Kab. Tolitoli</v>
          </cell>
        </row>
        <row r="4905">
          <cell r="A4905">
            <v>4903</v>
          </cell>
          <cell r="B4905" t="str">
            <v>197905152010011024</v>
          </cell>
          <cell r="C4905" t="str">
            <v/>
          </cell>
          <cell r="D4905" t="str">
            <v>IRAWAN</v>
          </cell>
          <cell r="E4905" t="str">
            <v/>
          </cell>
          <cell r="F4905" t="str">
            <v>S.PT</v>
          </cell>
          <cell r="G4905" t="str">
            <v>TOLITOLI</v>
          </cell>
          <cell r="H4905" t="str">
            <v>15 - 05 - 1979</v>
          </cell>
          <cell r="I4905" t="str">
            <v>III/a</v>
          </cell>
          <cell r="J4905" t="str">
            <v>01 - 01 - 2010</v>
          </cell>
          <cell r="K4905" t="str">
            <v>01 - 01 - 2012</v>
          </cell>
          <cell r="L4905" t="str">
            <v>L</v>
          </cell>
          <cell r="M4905" t="str">
            <v>III/c</v>
          </cell>
          <cell r="N4905" t="str">
            <v>01 - 04 - 2018</v>
          </cell>
          <cell r="O4905" t="str">
            <v>8</v>
          </cell>
          <cell r="P4905" t="str">
            <v>3</v>
          </cell>
          <cell r="Q4905" t="str">
            <v>41</v>
          </cell>
          <cell r="R4905" t="str">
            <v>11 - 01 - 2017</v>
          </cell>
          <cell r="S4905" t="str">
            <v>Kepala Seksi Kesejahteraan Sosial</v>
          </cell>
          <cell r="T4905" t="str">
            <v/>
          </cell>
          <cell r="U4905" t="str">
            <v/>
          </cell>
          <cell r="V4905" t="str">
            <v/>
          </cell>
          <cell r="W4905" t="str">
            <v>Seksi Kesejahteraan Sosial</v>
          </cell>
          <cell r="X4905" t="str">
            <v>Kecamatan Basidondo</v>
          </cell>
          <cell r="Y4905" t="str">
            <v>S-1 PETERNAKAN</v>
          </cell>
          <cell r="Z4905" t="str">
            <v>01-01-2003</v>
          </cell>
          <cell r="AA4905" t="str">
            <v>Aktif</v>
          </cell>
          <cell r="AB4905" t="str">
            <v>PNS Daerah Kab./Kota yang bekerja pada Kab./Kota</v>
          </cell>
          <cell r="AC4905" t="str">
            <v>Pemerintah Kab. Tolitoli</v>
          </cell>
          <cell r="AD4905" t="str">
            <v>Pemerintah Kab. Tolitoli</v>
          </cell>
        </row>
        <row r="4906">
          <cell r="A4906">
            <v>4904</v>
          </cell>
          <cell r="B4906" t="str">
            <v>196606102002112001</v>
          </cell>
          <cell r="C4906" t="str">
            <v>570014017</v>
          </cell>
          <cell r="D4906" t="str">
            <v>HUSNIAWATI</v>
          </cell>
          <cell r="E4906" t="str">
            <v>IR</v>
          </cell>
          <cell r="F4906" t="str">
            <v/>
          </cell>
          <cell r="G4906" t="str">
            <v>PALU</v>
          </cell>
          <cell r="H4906" t="str">
            <v>10 - 06 - 1966</v>
          </cell>
          <cell r="I4906" t="str">
            <v>III/a</v>
          </cell>
          <cell r="J4906" t="str">
            <v>01 - 11 - 2002</v>
          </cell>
          <cell r="K4906" t="str">
            <v>01 - 12 - 2003</v>
          </cell>
          <cell r="L4906" t="str">
            <v>P</v>
          </cell>
          <cell r="M4906" t="str">
            <v>III/d</v>
          </cell>
          <cell r="N4906" t="str">
            <v>01 - 04 - 2015</v>
          </cell>
          <cell r="O4906" t="str">
            <v>19</v>
          </cell>
          <cell r="P4906" t="str">
            <v>0</v>
          </cell>
          <cell r="Q4906" t="str">
            <v>41</v>
          </cell>
          <cell r="R4906" t="str">
            <v>08 - 01 - 2015</v>
          </cell>
          <cell r="S4906" t="str">
            <v>Kepala Sub Bagian Keuangan Dan Aset</v>
          </cell>
          <cell r="T4906" t="str">
            <v/>
          </cell>
          <cell r="U4906" t="str">
            <v/>
          </cell>
          <cell r="V4906" t="str">
            <v/>
          </cell>
          <cell r="W4906" t="str">
            <v>Sub Bagian Keuangan Dan Aset</v>
          </cell>
          <cell r="X4906" t="str">
            <v>SEKRETARIAT</v>
          </cell>
          <cell r="Y4906" t="str">
            <v>S-1 PERTANIAN</v>
          </cell>
          <cell r="Z4906" t="str">
            <v>31-12-1990</v>
          </cell>
          <cell r="AA4906" t="str">
            <v>Aktif</v>
          </cell>
          <cell r="AB4906" t="str">
            <v>PNS Daerah Kab./Kota yang bekerja pada Kab./Kota</v>
          </cell>
          <cell r="AC4906" t="str">
            <v>Pemerintah Kab. Tolitoli</v>
          </cell>
          <cell r="AD4906" t="str">
            <v>Pemerintah Kab. Tolitoli</v>
          </cell>
        </row>
        <row r="4907">
          <cell r="A4907">
            <v>4905</v>
          </cell>
          <cell r="B4907" t="str">
            <v>196008281983032021</v>
          </cell>
          <cell r="C4907" t="str">
            <v>010159472</v>
          </cell>
          <cell r="D4907" t="str">
            <v>CORRIE MARTJE MODASO</v>
          </cell>
          <cell r="E4907" t="str">
            <v/>
          </cell>
          <cell r="F4907" t="str">
            <v/>
          </cell>
          <cell r="G4907" t="str">
            <v>POSO</v>
          </cell>
          <cell r="H4907" t="str">
            <v>28 - 08 - 1960</v>
          </cell>
          <cell r="I4907" t="str">
            <v>II/a</v>
          </cell>
          <cell r="J4907" t="str">
            <v>01 - 03 - 1983</v>
          </cell>
          <cell r="K4907" t="str">
            <v>01 - 08 - 1984</v>
          </cell>
          <cell r="L4907" t="str">
            <v>P</v>
          </cell>
          <cell r="M4907" t="str">
            <v>III/d</v>
          </cell>
          <cell r="N4907" t="str">
            <v>01 - 04 - 2006</v>
          </cell>
          <cell r="O4907" t="str">
            <v>19</v>
          </cell>
          <cell r="P4907" t="str">
            <v>0</v>
          </cell>
          <cell r="Q4907" t="str">
            <v>41</v>
          </cell>
          <cell r="R4907" t="str">
            <v>11 - 01 - 2017</v>
          </cell>
          <cell r="S4907" t="str">
            <v>Kepala Sub Bagian Umum Dan Kepegawaian</v>
          </cell>
          <cell r="T4907" t="str">
            <v/>
          </cell>
          <cell r="U4907" t="str">
            <v/>
          </cell>
          <cell r="V4907" t="str">
            <v/>
          </cell>
          <cell r="W4907" t="str">
            <v>Sub Bagian Umum Dan Kepegawaian</v>
          </cell>
          <cell r="X4907" t="str">
            <v>Dinas Penanaman Modal Dan Pelayanan Terpadu Satu Pintu</v>
          </cell>
          <cell r="Y4907" t="str">
            <v>SMA A.3/IPS</v>
          </cell>
          <cell r="Z4907" t="str">
            <v>31-12-1980</v>
          </cell>
          <cell r="AA4907" t="str">
            <v>Aktif</v>
          </cell>
          <cell r="AB4907" t="str">
            <v>PNS Daerah Kab./Kota yang bekerja pada Kab./Kota</v>
          </cell>
          <cell r="AC4907" t="str">
            <v>Pemerintah Kab. Tolitoli</v>
          </cell>
          <cell r="AD4907" t="str">
            <v>Pemerintah Kab. Tolitoli</v>
          </cell>
        </row>
        <row r="4908">
          <cell r="A4908">
            <v>4906</v>
          </cell>
          <cell r="B4908" t="str">
            <v>196809082001071001</v>
          </cell>
          <cell r="C4908" t="str">
            <v>570013593</v>
          </cell>
          <cell r="D4908" t="str">
            <v>KASMUDIN ABDUL WAHAB</v>
          </cell>
          <cell r="E4908" t="str">
            <v>Drs.</v>
          </cell>
          <cell r="F4908" t="str">
            <v/>
          </cell>
          <cell r="G4908" t="str">
            <v>DADAKITAN</v>
          </cell>
          <cell r="H4908" t="str">
            <v>08 - 09 - 1968</v>
          </cell>
          <cell r="I4908" t="str">
            <v>III/a</v>
          </cell>
          <cell r="J4908" t="str">
            <v>01 - 07 - 2001</v>
          </cell>
          <cell r="K4908" t="str">
            <v>01 - 11 - 2002</v>
          </cell>
          <cell r="L4908" t="str">
            <v>L</v>
          </cell>
          <cell r="M4908" t="str">
            <v>III/d</v>
          </cell>
          <cell r="N4908" t="str">
            <v>01 - 04 - 2013</v>
          </cell>
          <cell r="O4908" t="str">
            <v>14</v>
          </cell>
          <cell r="P4908" t="str">
            <v>9</v>
          </cell>
          <cell r="Q4908" t="str">
            <v>41</v>
          </cell>
          <cell r="R4908" t="str">
            <v>11 - 01 - 2017</v>
          </cell>
          <cell r="S4908" t="str">
            <v>Kepala Seksi Pemberdayaan Lembaga Kemasyarakatan</v>
          </cell>
          <cell r="T4908" t="str">
            <v/>
          </cell>
          <cell r="U4908" t="str">
            <v/>
          </cell>
          <cell r="V4908" t="str">
            <v/>
          </cell>
          <cell r="W4908" t="str">
            <v>Seksi Pemberdayaan Lembaga Kemasyarakatan</v>
          </cell>
          <cell r="X4908" t="str">
            <v>Dinas Pemberdayaan Masyarakat Dan Desa</v>
          </cell>
          <cell r="Y4908" t="str">
            <v>S-1 SOSIAL POLITIK ANTROPOLOGI</v>
          </cell>
          <cell r="Z4908" t="str">
            <v>31-12-1993</v>
          </cell>
          <cell r="AA4908" t="str">
            <v>Aktif</v>
          </cell>
          <cell r="AB4908" t="str">
            <v>PNS Daerah Kab./Kota yang bekerja pada Kab./Kota</v>
          </cell>
          <cell r="AC4908" t="str">
            <v>Pemerintah Kab. Tolitoli</v>
          </cell>
          <cell r="AD4908" t="str">
            <v>Pemerintah Kab. Tolitoli</v>
          </cell>
        </row>
        <row r="4909">
          <cell r="A4909">
            <v>4907</v>
          </cell>
          <cell r="B4909" t="str">
            <v>196610111987032004</v>
          </cell>
          <cell r="C4909" t="str">
            <v>570009807</v>
          </cell>
          <cell r="D4909" t="str">
            <v>IDA LAKSMI HALIK</v>
          </cell>
          <cell r="E4909" t="str">
            <v/>
          </cell>
          <cell r="F4909" t="str">
            <v/>
          </cell>
          <cell r="G4909" t="str">
            <v>TOLITOLI</v>
          </cell>
          <cell r="H4909" t="str">
            <v>11 - 10 - 1966</v>
          </cell>
          <cell r="I4909" t="str">
            <v>II/a</v>
          </cell>
          <cell r="J4909" t="str">
            <v>01 - 03 - 1987</v>
          </cell>
          <cell r="K4909" t="str">
            <v>01 - 08 - 1988</v>
          </cell>
          <cell r="L4909" t="str">
            <v>P</v>
          </cell>
          <cell r="M4909" t="str">
            <v>III/d</v>
          </cell>
          <cell r="N4909" t="str">
            <v>01 - 04 - 2011</v>
          </cell>
          <cell r="O4909" t="str">
            <v>19</v>
          </cell>
          <cell r="P4909" t="str">
            <v>1</v>
          </cell>
          <cell r="Q4909" t="str">
            <v>41</v>
          </cell>
          <cell r="R4909" t="str">
            <v/>
          </cell>
          <cell r="S4909" t="str">
            <v>Kepala Seksi Pembenihan Dan Perlindungan</v>
          </cell>
          <cell r="T4909" t="str">
            <v/>
          </cell>
          <cell r="U4909" t="str">
            <v/>
          </cell>
          <cell r="V4909" t="str">
            <v/>
          </cell>
          <cell r="W4909" t="str">
            <v>Seksi Pembenihan Dan Perlindungan</v>
          </cell>
          <cell r="X4909" t="str">
            <v>Dinas Perkebunan Dan Peternakan</v>
          </cell>
          <cell r="Y4909" t="str">
            <v>SMA</v>
          </cell>
          <cell r="Z4909" t="str">
            <v>31-12-1986</v>
          </cell>
          <cell r="AA4909" t="str">
            <v>Aktif</v>
          </cell>
          <cell r="AB4909" t="str">
            <v>PNS Daerah Kab./Kota yang bekerja pada Kab./Kota</v>
          </cell>
          <cell r="AC4909" t="str">
            <v>Pemerintah Kab. Tolitoli</v>
          </cell>
          <cell r="AD4909" t="str">
            <v>Pemerintah Kab. Tolitoli</v>
          </cell>
        </row>
        <row r="4910">
          <cell r="A4910">
            <v>4908</v>
          </cell>
          <cell r="B4910" t="str">
            <v>197212052007012013</v>
          </cell>
          <cell r="C4910" t="str">
            <v>570028875</v>
          </cell>
          <cell r="D4910" t="str">
            <v>SUHRA</v>
          </cell>
          <cell r="E4910" t="str">
            <v/>
          </cell>
          <cell r="F4910" t="str">
            <v>SP</v>
          </cell>
          <cell r="G4910" t="str">
            <v>SULAWESI SELATAN</v>
          </cell>
          <cell r="H4910" t="str">
            <v>05 - 12 - 1972</v>
          </cell>
          <cell r="I4910" t="str">
            <v>II/a</v>
          </cell>
          <cell r="J4910" t="str">
            <v>01 - 01 - 2007</v>
          </cell>
          <cell r="K4910" t="str">
            <v>01 - 10 - 2008</v>
          </cell>
          <cell r="L4910" t="str">
            <v>P</v>
          </cell>
          <cell r="M4910" t="str">
            <v>III/c</v>
          </cell>
          <cell r="N4910" t="str">
            <v>01 - 04 - 2016</v>
          </cell>
          <cell r="O4910" t="str">
            <v>10</v>
          </cell>
          <cell r="P4910" t="str">
            <v>4</v>
          </cell>
          <cell r="Q4910" t="str">
            <v>41</v>
          </cell>
          <cell r="R4910" t="str">
            <v>02 - 05 - 2018</v>
          </cell>
          <cell r="S4910" t="str">
            <v>Kepala Seksi Penyelidikan Dan Penyidikan PNS</v>
          </cell>
          <cell r="T4910" t="str">
            <v/>
          </cell>
          <cell r="U4910" t="str">
            <v/>
          </cell>
          <cell r="V4910" t="str">
            <v/>
          </cell>
          <cell r="W4910" t="str">
            <v>Seksi Penyelidikan Dan Penyidikan PNS</v>
          </cell>
          <cell r="X4910" t="str">
            <v>Satuan Polisi Pamong Praja</v>
          </cell>
          <cell r="Y4910" t="str">
            <v>S-1 sosial ekonomi pertanian</v>
          </cell>
          <cell r="Z4910" t="str">
            <v>31-12-2006</v>
          </cell>
          <cell r="AA4910" t="str">
            <v>Aktif</v>
          </cell>
          <cell r="AB4910" t="str">
            <v>PNS Daerah Kab./Kota yang bekerja pada Kab./Kota</v>
          </cell>
          <cell r="AC4910" t="str">
            <v>Pemerintah Kab. Tolitoli</v>
          </cell>
          <cell r="AD4910" t="str">
            <v>Pemerintah Kab. Tolitoli</v>
          </cell>
        </row>
        <row r="4911">
          <cell r="A4911">
            <v>4909</v>
          </cell>
          <cell r="B4911" t="str">
            <v>197908072007012012</v>
          </cell>
          <cell r="C4911" t="str">
            <v>570028897</v>
          </cell>
          <cell r="D4911" t="str">
            <v>PUSPITA</v>
          </cell>
          <cell r="E4911" t="str">
            <v/>
          </cell>
          <cell r="F4911" t="str">
            <v>S.Sos</v>
          </cell>
          <cell r="G4911" t="str">
            <v>KALANGKANGAN</v>
          </cell>
          <cell r="H4911" t="str">
            <v>07 - 08 - 1979</v>
          </cell>
          <cell r="I4911" t="str">
            <v>III/a</v>
          </cell>
          <cell r="J4911" t="str">
            <v>01 - 01 - 2007</v>
          </cell>
          <cell r="K4911" t="str">
            <v>01 - 10 - 2008</v>
          </cell>
          <cell r="L4911" t="str">
            <v>P</v>
          </cell>
          <cell r="M4911" t="str">
            <v>III/c</v>
          </cell>
          <cell r="N4911" t="str">
            <v>01 - 04 - 2015</v>
          </cell>
          <cell r="O4911" t="str">
            <v>10</v>
          </cell>
          <cell r="P4911" t="str">
            <v>3</v>
          </cell>
          <cell r="Q4911" t="str">
            <v>41</v>
          </cell>
          <cell r="R4911" t="str">
            <v>11 - 01 - 2017</v>
          </cell>
          <cell r="S4911" t="str">
            <v>Kepala Sub Bagian Tata Usaha Dan Kepegawaian</v>
          </cell>
          <cell r="T4911" t="str">
            <v/>
          </cell>
          <cell r="U4911" t="str">
            <v/>
          </cell>
          <cell r="V4911" t="str">
            <v/>
          </cell>
          <cell r="W4911" t="str">
            <v>Sub Bagian Tata Usaha Dan Kepegawaian</v>
          </cell>
          <cell r="X4911" t="str">
            <v>Sekretaris Dewan Perwakilan Rakyat Daerah</v>
          </cell>
          <cell r="Y4911" t="str">
            <v>S-1 ADMINISTRASI NEGARA</v>
          </cell>
          <cell r="Z4911" t="str">
            <v>31-12-2004</v>
          </cell>
          <cell r="AA4911" t="str">
            <v>Aktif</v>
          </cell>
          <cell r="AB4911" t="str">
            <v>PNS Daerah Kab./Kota yang bekerja pada Kab./Kota</v>
          </cell>
          <cell r="AC4911" t="str">
            <v>Pemerintah Kab. Tolitoli</v>
          </cell>
          <cell r="AD4911" t="str">
            <v>Pemerintah Kab. Tolitoli</v>
          </cell>
        </row>
        <row r="4912">
          <cell r="A4912">
            <v>4910</v>
          </cell>
          <cell r="B4912" t="str">
            <v>198101052005012022</v>
          </cell>
          <cell r="C4912" t="str">
            <v>570017322</v>
          </cell>
          <cell r="D4912" t="str">
            <v>ROSTINA</v>
          </cell>
          <cell r="E4912" t="str">
            <v/>
          </cell>
          <cell r="F4912" t="str">
            <v>SKM</v>
          </cell>
          <cell r="G4912" t="str">
            <v>TOLITOLI</v>
          </cell>
          <cell r="H4912" t="str">
            <v>05 - 01 - 1981</v>
          </cell>
          <cell r="I4912" t="str">
            <v>II/c</v>
          </cell>
          <cell r="J4912" t="str">
            <v>01 - 01 - 2005</v>
          </cell>
          <cell r="K4912" t="str">
            <v>01 - 03 - 2006</v>
          </cell>
          <cell r="L4912" t="str">
            <v>P</v>
          </cell>
          <cell r="M4912" t="str">
            <v>III/c</v>
          </cell>
          <cell r="N4912" t="str">
            <v>01 - 10 - 2017</v>
          </cell>
          <cell r="O4912" t="str">
            <v>10</v>
          </cell>
          <cell r="P4912" t="str">
            <v>9</v>
          </cell>
          <cell r="Q4912" t="str">
            <v>41</v>
          </cell>
          <cell r="R4912" t="str">
            <v>02 - 05 - 2018</v>
          </cell>
          <cell r="S4912" t="str">
            <v>Kepala UPT. UNIT TRANSFUSI DARAH DINAS KESEHATAN</v>
          </cell>
          <cell r="T4912" t="str">
            <v/>
          </cell>
          <cell r="U4912" t="str">
            <v/>
          </cell>
          <cell r="V4912" t="str">
            <v/>
          </cell>
          <cell r="W4912" t="str">
            <v>UPT. UNIT TRANSFUSI DARAH DINAS KESEHATAN</v>
          </cell>
          <cell r="X4912" t="str">
            <v>Dinas Kesehatan</v>
          </cell>
          <cell r="Y4912" t="str">
            <v>S-1 KESEHATAN MASYARAKAT</v>
          </cell>
          <cell r="Z4912" t="str">
            <v>31-12-2010</v>
          </cell>
          <cell r="AA4912" t="str">
            <v>Aktif</v>
          </cell>
          <cell r="AB4912" t="str">
            <v>PNS Daerah Kab./Kota yang bekerja pada Kab./Kota</v>
          </cell>
          <cell r="AC4912" t="str">
            <v>Pemerintah Kab. Tolitoli</v>
          </cell>
          <cell r="AD4912" t="str">
            <v>Pemerintah Kab. Tolitoli</v>
          </cell>
        </row>
        <row r="4913">
          <cell r="A4913">
            <v>4911</v>
          </cell>
          <cell r="B4913" t="str">
            <v>197011201992031006</v>
          </cell>
          <cell r="C4913" t="str">
            <v>570010874</v>
          </cell>
          <cell r="D4913" t="str">
            <v>MOH. DJUANDA HI UKUM</v>
          </cell>
          <cell r="E4913" t="str">
            <v/>
          </cell>
          <cell r="F4913" t="str">
            <v>SE</v>
          </cell>
          <cell r="G4913" t="str">
            <v>TOLITOLI</v>
          </cell>
          <cell r="H4913" t="str">
            <v>20 - 11 - 1970</v>
          </cell>
          <cell r="I4913" t="str">
            <v>II/a</v>
          </cell>
          <cell r="J4913" t="str">
            <v>01 - 03 - 1992</v>
          </cell>
          <cell r="K4913" t="str">
            <v>01 - 02 - 1994</v>
          </cell>
          <cell r="L4913" t="str">
            <v>L</v>
          </cell>
          <cell r="M4913" t="str">
            <v>III/d</v>
          </cell>
          <cell r="N4913" t="str">
            <v>01 - 04 - 2011</v>
          </cell>
          <cell r="O4913" t="str">
            <v>17</v>
          </cell>
          <cell r="P4913" t="str">
            <v>1</v>
          </cell>
          <cell r="Q4913" t="str">
            <v>41</v>
          </cell>
          <cell r="R4913" t="str">
            <v>08 - 01 - 2015</v>
          </cell>
          <cell r="S4913" t="str">
            <v>Kepala Sub Bagian Program</v>
          </cell>
          <cell r="T4913" t="str">
            <v/>
          </cell>
          <cell r="U4913" t="str">
            <v/>
          </cell>
          <cell r="V4913" t="str">
            <v/>
          </cell>
          <cell r="W4913" t="str">
            <v>Sub Bagian Program</v>
          </cell>
          <cell r="X4913" t="str">
            <v>SEKRETARIAT</v>
          </cell>
          <cell r="Y4913" t="str">
            <v>S-1 MANAJEMEN</v>
          </cell>
          <cell r="Z4913" t="str">
            <v>15-09-2002</v>
          </cell>
          <cell r="AA4913" t="str">
            <v>Aktif</v>
          </cell>
          <cell r="AB4913" t="str">
            <v>PNS Daerah Kab./Kota yang bekerja pada Kab./Kota</v>
          </cell>
          <cell r="AC4913" t="str">
            <v>Pemerintah Kab. Tolitoli</v>
          </cell>
          <cell r="AD4913" t="str">
            <v>Pemerintah Kab. Tolitoli</v>
          </cell>
        </row>
        <row r="4914">
          <cell r="A4914">
            <v>4912</v>
          </cell>
          <cell r="B4914" t="str">
            <v>196110101986031039</v>
          </cell>
          <cell r="C4914" t="str">
            <v>050050823</v>
          </cell>
          <cell r="D4914" t="str">
            <v>ABD HALIM ABD KARIM</v>
          </cell>
          <cell r="E4914" t="str">
            <v/>
          </cell>
          <cell r="F4914" t="str">
            <v/>
          </cell>
          <cell r="G4914" t="str">
            <v>LABUAN LOBO</v>
          </cell>
          <cell r="H4914" t="str">
            <v>10 - 10 - 1961</v>
          </cell>
          <cell r="I4914" t="str">
            <v>II/a</v>
          </cell>
          <cell r="J4914" t="str">
            <v>01 - 03 - 1986</v>
          </cell>
          <cell r="K4914" t="str">
            <v>01 - 01 - 1988</v>
          </cell>
          <cell r="L4914" t="str">
            <v>L</v>
          </cell>
          <cell r="M4914" t="str">
            <v>III/d</v>
          </cell>
          <cell r="N4914" t="str">
            <v>01 - 10 - 2011</v>
          </cell>
          <cell r="O4914" t="str">
            <v>20</v>
          </cell>
          <cell r="P4914" t="str">
            <v>7</v>
          </cell>
          <cell r="Q4914" t="str">
            <v>41</v>
          </cell>
          <cell r="R4914" t="str">
            <v>11 - 01 - 2017</v>
          </cell>
          <cell r="S4914" t="str">
            <v>Kepala Seksi Perizinan Dan Iklim Usaha Industri</v>
          </cell>
          <cell r="T4914" t="str">
            <v/>
          </cell>
          <cell r="U4914" t="str">
            <v/>
          </cell>
          <cell r="V4914" t="str">
            <v/>
          </cell>
          <cell r="W4914" t="str">
            <v>Seksi Perizinan Dan Iklim Usaha Industri</v>
          </cell>
          <cell r="X4914" t="str">
            <v>Dinas Perindustrian</v>
          </cell>
          <cell r="Y4914" t="str">
            <v>SMEA TATA BUKU</v>
          </cell>
          <cell r="Z4914" t="str">
            <v>31-12-1982</v>
          </cell>
          <cell r="AA4914" t="str">
            <v>Aktif</v>
          </cell>
          <cell r="AB4914" t="str">
            <v>PNS Daerah Kab./Kota yang bekerja pada Kab./Kota</v>
          </cell>
          <cell r="AC4914" t="str">
            <v>Pemerintah Kab. Tolitoli</v>
          </cell>
          <cell r="AD4914" t="str">
            <v>Pemerintah Kab. Tolitoli</v>
          </cell>
        </row>
        <row r="4915">
          <cell r="A4915">
            <v>4913</v>
          </cell>
          <cell r="B4915" t="str">
            <v>198306232008011001</v>
          </cell>
          <cell r="C4915" t="str">
            <v>570036034</v>
          </cell>
          <cell r="D4915" t="str">
            <v>SYAHDAN</v>
          </cell>
          <cell r="E4915" t="str">
            <v/>
          </cell>
          <cell r="F4915" t="str">
            <v>S.Sos</v>
          </cell>
          <cell r="G4915" t="str">
            <v>TOLITOLI</v>
          </cell>
          <cell r="H4915" t="str">
            <v>23 - 06 - 1983</v>
          </cell>
          <cell r="I4915" t="str">
            <v>II/a</v>
          </cell>
          <cell r="J4915" t="str">
            <v>01 - 01 - 2008</v>
          </cell>
          <cell r="K4915" t="str">
            <v>01 - 12 - 2009</v>
          </cell>
          <cell r="L4915" t="str">
            <v>L</v>
          </cell>
          <cell r="M4915" t="str">
            <v>III/c</v>
          </cell>
          <cell r="N4915" t="str">
            <v>01 - 04 - 2018</v>
          </cell>
          <cell r="O4915" t="str">
            <v>9</v>
          </cell>
          <cell r="P4915" t="str">
            <v>3</v>
          </cell>
          <cell r="Q4915" t="str">
            <v>41</v>
          </cell>
          <cell r="R4915" t="str">
            <v>11 - 01 - 2017</v>
          </cell>
          <cell r="S4915" t="str">
            <v>Kepala Sub Bagian Umum Dan Program</v>
          </cell>
          <cell r="T4915" t="str">
            <v/>
          </cell>
          <cell r="U4915" t="str">
            <v/>
          </cell>
          <cell r="V4915" t="str">
            <v/>
          </cell>
          <cell r="W4915" t="str">
            <v>Sub Bagian Umum Dan Program</v>
          </cell>
          <cell r="X4915" t="str">
            <v>Dinas Perhubungan</v>
          </cell>
          <cell r="Y4915" t="str">
            <v>S-1 ADMINISTRASI NEGARA</v>
          </cell>
          <cell r="Z4915" t="str">
            <v>01-01-2011</v>
          </cell>
          <cell r="AA4915" t="str">
            <v>Aktif</v>
          </cell>
          <cell r="AB4915" t="str">
            <v>PNS Daerah Kab./Kota yang bekerja pada Kab./Kota</v>
          </cell>
          <cell r="AC4915" t="str">
            <v>Pemerintah Kab. Tolitoli</v>
          </cell>
          <cell r="AD4915" t="str">
            <v>Pemerintah Kab. Tolitoli</v>
          </cell>
        </row>
        <row r="4916">
          <cell r="A4916">
            <v>4914</v>
          </cell>
          <cell r="B4916" t="str">
            <v>196909072006042013</v>
          </cell>
          <cell r="C4916" t="str">
            <v>570021113</v>
          </cell>
          <cell r="D4916" t="str">
            <v>ANDI WAHIDA ANDI RUSLI</v>
          </cell>
          <cell r="E4916" t="str">
            <v/>
          </cell>
          <cell r="F4916" t="str">
            <v>S.Pi</v>
          </cell>
          <cell r="G4916" t="str">
            <v>TOLITOLI</v>
          </cell>
          <cell r="H4916" t="str">
            <v>07 - 09 - 1969</v>
          </cell>
          <cell r="I4916" t="str">
            <v>III/a</v>
          </cell>
          <cell r="J4916" t="str">
            <v>01 - 04 - 2006</v>
          </cell>
          <cell r="K4916" t="str">
            <v>01 - 10 - 2007</v>
          </cell>
          <cell r="L4916" t="str">
            <v>P</v>
          </cell>
          <cell r="M4916" t="str">
            <v>III/d</v>
          </cell>
          <cell r="N4916" t="str">
            <v>01 - 04 - 2018</v>
          </cell>
          <cell r="O4916" t="str">
            <v>17</v>
          </cell>
          <cell r="P4916" t="str">
            <v>10</v>
          </cell>
          <cell r="Q4916" t="str">
            <v>41</v>
          </cell>
          <cell r="R4916" t="str">
            <v>11 - 01 - 2017</v>
          </cell>
          <cell r="S4916" t="str">
            <v>Kepala Seksi Penanggulangan Kemiskinan Perkotaan Dan Pedesaan</v>
          </cell>
          <cell r="T4916" t="str">
            <v/>
          </cell>
          <cell r="U4916" t="str">
            <v/>
          </cell>
          <cell r="V4916" t="str">
            <v/>
          </cell>
          <cell r="W4916" t="str">
            <v>Seksi Penanggulangan Kemiskinan Perkotaan Dan Pedesaan</v>
          </cell>
          <cell r="X4916" t="str">
            <v>Dinas Sosial</v>
          </cell>
          <cell r="Y4916" t="str">
            <v>S-1 PERIKANAN</v>
          </cell>
          <cell r="Z4916" t="str">
            <v>01-01-1996</v>
          </cell>
          <cell r="AA4916" t="str">
            <v>Aktif</v>
          </cell>
          <cell r="AB4916" t="str">
            <v>PNS Daerah Kab./Kota yang bekerja pada Kab./Kota</v>
          </cell>
          <cell r="AC4916" t="str">
            <v>Pemerintah Kab. Tolitoli</v>
          </cell>
          <cell r="AD4916" t="str">
            <v>Pemerintah Kab. Tolitoli</v>
          </cell>
        </row>
        <row r="4917">
          <cell r="A4917">
            <v>4915</v>
          </cell>
          <cell r="B4917" t="str">
            <v>198410212003121001</v>
          </cell>
          <cell r="C4917" t="str">
            <v>010269918</v>
          </cell>
          <cell r="D4917" t="str">
            <v>HARMOKO</v>
          </cell>
          <cell r="E4917" t="str">
            <v/>
          </cell>
          <cell r="F4917" t="str">
            <v>S.STP., MAP</v>
          </cell>
          <cell r="G4917" t="str">
            <v>TOLITOLI</v>
          </cell>
          <cell r="H4917" t="str">
            <v>21 - 10 - 1984</v>
          </cell>
          <cell r="I4917" t="str">
            <v>II/a</v>
          </cell>
          <cell r="J4917" t="str">
            <v>01 - 12 - 2003</v>
          </cell>
          <cell r="K4917" t="str">
            <v>01 - 11 - 2005</v>
          </cell>
          <cell r="L4917" t="str">
            <v>L</v>
          </cell>
          <cell r="M4917" t="str">
            <v>III/d</v>
          </cell>
          <cell r="N4917" t="str">
            <v>01 - 04 - 2018</v>
          </cell>
          <cell r="O4917" t="str">
            <v>10</v>
          </cell>
          <cell r="P4917" t="str">
            <v>6</v>
          </cell>
          <cell r="Q4917" t="str">
            <v>41</v>
          </cell>
          <cell r="R4917" t="str">
            <v>02 - 05 - 2018</v>
          </cell>
          <cell r="S4917" t="str">
            <v>Kepala Sub Bidang Pengembangan Budaya Dan Etika Politik</v>
          </cell>
          <cell r="T4917" t="str">
            <v/>
          </cell>
          <cell r="U4917" t="str">
            <v/>
          </cell>
          <cell r="V4917" t="str">
            <v/>
          </cell>
          <cell r="W4917" t="str">
            <v>Sub Bidang Pengembangan Budaya Dan Etika Politik</v>
          </cell>
          <cell r="X4917" t="str">
            <v>Badan Kesatuan Bangsa Dan Politik</v>
          </cell>
          <cell r="Y4917" t="str">
            <v>S-2 ADMINISTRASI PEMERINTAH</v>
          </cell>
          <cell r="Z4917" t="str">
            <v>01-01-2010</v>
          </cell>
          <cell r="AA4917" t="str">
            <v>Aktif</v>
          </cell>
          <cell r="AB4917" t="str">
            <v>PNS Daerah Kab./Kota yang bekerja pada Kab./Kota</v>
          </cell>
          <cell r="AC4917" t="str">
            <v>Pemerintah Kab. Tolitoli</v>
          </cell>
          <cell r="AD4917" t="str">
            <v>Pemerintah Kab. Tolitoli</v>
          </cell>
        </row>
        <row r="4918">
          <cell r="A4918">
            <v>4916</v>
          </cell>
          <cell r="B4918" t="str">
            <v>196704281998032001</v>
          </cell>
          <cell r="C4918" t="str">
            <v>570012538</v>
          </cell>
          <cell r="D4918" t="str">
            <v>ELSJE VERONICA</v>
          </cell>
          <cell r="E4918" t="str">
            <v/>
          </cell>
          <cell r="F4918" t="str">
            <v>S.IP</v>
          </cell>
          <cell r="G4918" t="str">
            <v>TOLITOLI</v>
          </cell>
          <cell r="H4918" t="str">
            <v>28 - 04 - 1967</v>
          </cell>
          <cell r="I4918" t="str">
            <v>II/b</v>
          </cell>
          <cell r="J4918" t="str">
            <v>01 - 03 - 1998</v>
          </cell>
          <cell r="K4918" t="str">
            <v>09 - 08 - 1999</v>
          </cell>
          <cell r="L4918" t="str">
            <v>P</v>
          </cell>
          <cell r="M4918" t="str">
            <v>III/d</v>
          </cell>
          <cell r="N4918" t="str">
            <v>01 - 04 - 2011</v>
          </cell>
          <cell r="O4918" t="str">
            <v>11</v>
          </cell>
          <cell r="P4918" t="str">
            <v>1</v>
          </cell>
          <cell r="Q4918" t="str">
            <v>41</v>
          </cell>
          <cell r="R4918" t="str">
            <v>11 - 01 - 2017</v>
          </cell>
          <cell r="S4918" t="str">
            <v>Kepala Sub Bagian Umum Dan Kepegawaian</v>
          </cell>
          <cell r="T4918" t="str">
            <v/>
          </cell>
          <cell r="U4918" t="str">
            <v/>
          </cell>
          <cell r="V4918" t="str">
            <v/>
          </cell>
          <cell r="W4918" t="str">
            <v>Sub Bagian Umum Dan Kepegawaian</v>
          </cell>
          <cell r="X4918" t="str">
            <v>Dinas Lingkungan Hidup</v>
          </cell>
          <cell r="Y4918" t="str">
            <v>S-1/STRATA SATU</v>
          </cell>
          <cell r="Z4918" t="str">
            <v>31-12-2002</v>
          </cell>
          <cell r="AA4918" t="str">
            <v>Aktif</v>
          </cell>
          <cell r="AB4918" t="str">
            <v>PNS Daerah Kab./Kota yang bekerja pada Kab./Kota</v>
          </cell>
          <cell r="AC4918" t="str">
            <v>Pemerintah Kab. Tolitoli</v>
          </cell>
          <cell r="AD4918" t="str">
            <v>Pemerintah Kab. Tolitoli</v>
          </cell>
        </row>
        <row r="4919">
          <cell r="A4919">
            <v>4917</v>
          </cell>
          <cell r="B4919" t="str">
            <v>198505202006041005</v>
          </cell>
          <cell r="C4919" t="str">
            <v>570020253</v>
          </cell>
          <cell r="D4919" t="str">
            <v>ERIS YAHYA PETTADJANI</v>
          </cell>
          <cell r="E4919" t="str">
            <v/>
          </cell>
          <cell r="F4919" t="str">
            <v>ST.,MM</v>
          </cell>
          <cell r="G4919" t="str">
            <v>TOLITOLI</v>
          </cell>
          <cell r="H4919" t="str">
            <v>20 - 05 - 1985</v>
          </cell>
          <cell r="I4919" t="str">
            <v>II/a</v>
          </cell>
          <cell r="J4919" t="str">
            <v>01 - 04 - 2006</v>
          </cell>
          <cell r="K4919" t="str">
            <v>01 - 06 - 2007</v>
          </cell>
          <cell r="L4919" t="str">
            <v>L</v>
          </cell>
          <cell r="M4919" t="str">
            <v>III/c</v>
          </cell>
          <cell r="N4919" t="str">
            <v>01 - 04 - 2016</v>
          </cell>
          <cell r="O4919" t="str">
            <v>5</v>
          </cell>
          <cell r="P4919" t="str">
            <v>0</v>
          </cell>
          <cell r="Q4919" t="str">
            <v>41</v>
          </cell>
          <cell r="R4919" t="str">
            <v>08 - 01 - 2015</v>
          </cell>
          <cell r="S4919" t="str">
            <v>Kepala Seksi Geologi</v>
          </cell>
          <cell r="T4919" t="str">
            <v/>
          </cell>
          <cell r="U4919" t="str">
            <v/>
          </cell>
          <cell r="V4919" t="str">
            <v/>
          </cell>
          <cell r="W4919" t="str">
            <v>Seksi Geologi</v>
          </cell>
          <cell r="X4919" t="str">
            <v>Bidang Geologi Umum</v>
          </cell>
          <cell r="Y4919" t="str">
            <v>S-2 MANAJEMEN SUMBER DAYA MANUSIA</v>
          </cell>
          <cell r="Z4919" t="str">
            <v>31-12-2014</v>
          </cell>
          <cell r="AA4919" t="str">
            <v>Aktif</v>
          </cell>
          <cell r="AB4919" t="str">
            <v>PNS Daerah Kab./Kota yang bekerja pada Kab./Kota</v>
          </cell>
          <cell r="AC4919" t="str">
            <v>Pemerintah Kab. Tolitoli</v>
          </cell>
          <cell r="AD4919" t="str">
            <v>Pemerintah Kab. Tolitoli</v>
          </cell>
        </row>
        <row r="4920">
          <cell r="A4920">
            <v>4918</v>
          </cell>
          <cell r="B4920" t="str">
            <v>196703132007011034</v>
          </cell>
          <cell r="C4920" t="str">
            <v>570028836</v>
          </cell>
          <cell r="D4920" t="str">
            <v>MAX ELTHEIN MANUEL SUMULE</v>
          </cell>
          <cell r="E4920" t="str">
            <v/>
          </cell>
          <cell r="F4920" t="str">
            <v>SE</v>
          </cell>
          <cell r="G4920" t="str">
            <v>MANADO</v>
          </cell>
          <cell r="H4920" t="str">
            <v>13 - 03 - 1967</v>
          </cell>
          <cell r="I4920" t="str">
            <v>III/a</v>
          </cell>
          <cell r="J4920" t="str">
            <v>01 - 01 - 2007</v>
          </cell>
          <cell r="K4920" t="str">
            <v>01 - 10 - 2008</v>
          </cell>
          <cell r="L4920" t="str">
            <v>L</v>
          </cell>
          <cell r="M4920" t="str">
            <v>III/d</v>
          </cell>
          <cell r="N4920" t="str">
            <v>01 - 04 - 2018</v>
          </cell>
          <cell r="O4920" t="str">
            <v>18</v>
          </cell>
          <cell r="P4920" t="str">
            <v>3</v>
          </cell>
          <cell r="Q4920" t="str">
            <v>41</v>
          </cell>
          <cell r="R4920" t="str">
            <v>11 - 01 - 2017</v>
          </cell>
          <cell r="S4920" t="str">
            <v>Kepala Seksi Fasilitasi Dan Pembiayaan Koperasi</v>
          </cell>
          <cell r="T4920" t="str">
            <v/>
          </cell>
          <cell r="U4920" t="str">
            <v/>
          </cell>
          <cell r="V4920" t="str">
            <v/>
          </cell>
          <cell r="W4920" t="str">
            <v>Seksi Fasilitasi Dan Pembiayaan Koperasi</v>
          </cell>
          <cell r="X4920" t="str">
            <v>Dinas Koperasi, Usaha Mikro, Kecil Dan Menengah</v>
          </cell>
          <cell r="Y4920" t="str">
            <v>S-1 EKONOMI MANAJEMEN PERUSAHAAN</v>
          </cell>
          <cell r="Z4920" t="str">
            <v>01-01-1992</v>
          </cell>
          <cell r="AA4920" t="str">
            <v>Aktif</v>
          </cell>
          <cell r="AB4920" t="str">
            <v>PNS Daerah Kab./Kota yang bekerja pada Kab./Kota</v>
          </cell>
          <cell r="AC4920" t="str">
            <v>Pemerintah Kab. Tolitoli</v>
          </cell>
          <cell r="AD4920" t="str">
            <v>Pemerintah Kab. Tolitoli</v>
          </cell>
        </row>
        <row r="4921">
          <cell r="A4921">
            <v>4919</v>
          </cell>
          <cell r="B4921" t="str">
            <v>198109132008011008</v>
          </cell>
          <cell r="C4921" t="str">
            <v>570036254</v>
          </cell>
          <cell r="D4921" t="str">
            <v>ARMAN</v>
          </cell>
          <cell r="E4921" t="str">
            <v/>
          </cell>
          <cell r="F4921" t="str">
            <v>S.Sos</v>
          </cell>
          <cell r="G4921" t="str">
            <v>TOLITOLI</v>
          </cell>
          <cell r="H4921" t="str">
            <v>13 - 09 - 1981</v>
          </cell>
          <cell r="I4921" t="str">
            <v>II/a</v>
          </cell>
          <cell r="J4921" t="str">
            <v>01 - 01 - 2008</v>
          </cell>
          <cell r="K4921" t="str">
            <v>01 - 12 - 2009</v>
          </cell>
          <cell r="L4921" t="str">
            <v>L</v>
          </cell>
          <cell r="M4921" t="str">
            <v>III/c</v>
          </cell>
          <cell r="N4921" t="str">
            <v>01 - 04 - 2018</v>
          </cell>
          <cell r="O4921" t="str">
            <v>9</v>
          </cell>
          <cell r="P4921" t="str">
            <v>3</v>
          </cell>
          <cell r="Q4921" t="str">
            <v>41</v>
          </cell>
          <cell r="R4921" t="str">
            <v>11 - 01 - 2017</v>
          </cell>
          <cell r="S4921" t="str">
            <v>Kepala Seksi Pemerintahan</v>
          </cell>
          <cell r="T4921" t="str">
            <v/>
          </cell>
          <cell r="U4921" t="str">
            <v/>
          </cell>
          <cell r="V4921" t="str">
            <v/>
          </cell>
          <cell r="W4921" t="str">
            <v>Seksi Pemerintahan</v>
          </cell>
          <cell r="X4921" t="str">
            <v>Kecamatan Ogodeide</v>
          </cell>
          <cell r="Y4921" t="str">
            <v>S-1 ILMU SOSIOLOGI</v>
          </cell>
          <cell r="Z4921" t="str">
            <v>01-01-2004</v>
          </cell>
          <cell r="AA4921" t="str">
            <v>Aktif</v>
          </cell>
          <cell r="AB4921" t="str">
            <v>PNS Daerah Kab./Kota yang bekerja pada Kab./Kota</v>
          </cell>
          <cell r="AC4921" t="str">
            <v>Pemerintah Kab. Tolitoli</v>
          </cell>
          <cell r="AD4921" t="str">
            <v>Pemerintah Kab. Tolitoli</v>
          </cell>
        </row>
        <row r="4922">
          <cell r="A4922">
            <v>4920</v>
          </cell>
          <cell r="B4922" t="str">
            <v>197010182005012012</v>
          </cell>
          <cell r="C4922" t="str">
            <v>570017407</v>
          </cell>
          <cell r="D4922" t="str">
            <v>JENNY TOMBOKAN</v>
          </cell>
          <cell r="E4922" t="str">
            <v/>
          </cell>
          <cell r="F4922" t="str">
            <v>SE</v>
          </cell>
          <cell r="G4922" t="str">
            <v>PALU</v>
          </cell>
          <cell r="H4922" t="str">
            <v>18 - 10 - 1970</v>
          </cell>
          <cell r="I4922" t="str">
            <v>II/a</v>
          </cell>
          <cell r="J4922" t="str">
            <v>01 - 01 - 2005</v>
          </cell>
          <cell r="K4922" t="str">
            <v>01 - 03 - 2006</v>
          </cell>
          <cell r="L4922" t="str">
            <v>P</v>
          </cell>
          <cell r="M4922" t="str">
            <v>III/c</v>
          </cell>
          <cell r="N4922" t="str">
            <v>01 - 04 - 2016</v>
          </cell>
          <cell r="O4922" t="str">
            <v>6</v>
          </cell>
          <cell r="P4922" t="str">
            <v>3</v>
          </cell>
          <cell r="Q4922" t="str">
            <v>41</v>
          </cell>
          <cell r="R4922" t="str">
            <v>08 - 01 - 2015</v>
          </cell>
          <cell r="S4922" t="str">
            <v>Kepala Seksi Pengendalian Dan Evaluasi</v>
          </cell>
          <cell r="T4922" t="str">
            <v/>
          </cell>
          <cell r="U4922" t="str">
            <v/>
          </cell>
          <cell r="V4922" t="str">
            <v/>
          </cell>
          <cell r="W4922" t="str">
            <v>Seksi Pengendalian Dan Evaluasi</v>
          </cell>
          <cell r="X4922" t="str">
            <v>Bidang Pembukuan Dan Pengendalian</v>
          </cell>
          <cell r="Y4922" t="str">
            <v>S-1 EKONOMI MANAJEMEN</v>
          </cell>
          <cell r="Z4922" t="str">
            <v>31-12-2009</v>
          </cell>
          <cell r="AA4922" t="str">
            <v>Aktif</v>
          </cell>
          <cell r="AB4922" t="str">
            <v>PNS Daerah Kab./Kota yang bekerja pada Kab./Kota</v>
          </cell>
          <cell r="AC4922" t="str">
            <v>Pemerintah Kab. Tolitoli</v>
          </cell>
          <cell r="AD4922" t="str">
            <v>Pemerintah Kab. Tolitoli</v>
          </cell>
        </row>
        <row r="4923">
          <cell r="A4923">
            <v>4921</v>
          </cell>
          <cell r="B4923" t="str">
            <v>196011131983032008</v>
          </cell>
          <cell r="C4923" t="str">
            <v>050040442</v>
          </cell>
          <cell r="D4923" t="str">
            <v>NORMI</v>
          </cell>
          <cell r="E4923" t="str">
            <v/>
          </cell>
          <cell r="F4923" t="str">
            <v/>
          </cell>
          <cell r="G4923" t="str">
            <v>LAKEA</v>
          </cell>
          <cell r="H4923" t="str">
            <v>13 - 11 - 1960</v>
          </cell>
          <cell r="I4923" t="str">
            <v>II/a</v>
          </cell>
          <cell r="J4923" t="str">
            <v>01 - 03 - 1983</v>
          </cell>
          <cell r="K4923" t="str">
            <v>01 - 04 - 1984</v>
          </cell>
          <cell r="L4923" t="str">
            <v>P</v>
          </cell>
          <cell r="M4923" t="str">
            <v>III/d</v>
          </cell>
          <cell r="N4923" t="str">
            <v>01 - 10 - 2005</v>
          </cell>
          <cell r="O4923" t="str">
            <v>13</v>
          </cell>
          <cell r="P4923" t="str">
            <v>4</v>
          </cell>
          <cell r="Q4923" t="str">
            <v>41</v>
          </cell>
          <cell r="R4923" t="str">
            <v>11 - 01 - 2017</v>
          </cell>
          <cell r="S4923" t="str">
            <v>Kepala Sub Bagian Keuangan Dan Aset</v>
          </cell>
          <cell r="T4923" t="str">
            <v/>
          </cell>
          <cell r="U4923" t="str">
            <v/>
          </cell>
          <cell r="V4923" t="str">
            <v/>
          </cell>
          <cell r="W4923" t="str">
            <v>Sub Bagian Keuangan Dan Aset</v>
          </cell>
          <cell r="X4923" t="str">
            <v>Badan Penelitian Dan Pengembangan</v>
          </cell>
          <cell r="Y4923" t="str">
            <v>SEKOLAH MENENGAH EKONOMI ATAS</v>
          </cell>
          <cell r="Z4923" t="str">
            <v>31-12-1982</v>
          </cell>
          <cell r="AA4923" t="str">
            <v>Aktif</v>
          </cell>
          <cell r="AB4923" t="str">
            <v>PNS Daerah Kab./Kota yang bekerja pada Kab./Kota</v>
          </cell>
          <cell r="AC4923" t="str">
            <v>Pemerintah Kab. Tolitoli</v>
          </cell>
          <cell r="AD4923" t="str">
            <v>Pemerintah Kab. Tolitoli</v>
          </cell>
        </row>
        <row r="4924">
          <cell r="A4924">
            <v>4922</v>
          </cell>
          <cell r="B4924" t="str">
            <v>196505251993032010</v>
          </cell>
          <cell r="C4924" t="str">
            <v>570011426</v>
          </cell>
          <cell r="D4924" t="str">
            <v>MAGDALENA M DAUD</v>
          </cell>
          <cell r="E4924" t="str">
            <v/>
          </cell>
          <cell r="F4924" t="str">
            <v>SE</v>
          </cell>
          <cell r="G4924" t="str">
            <v>TOLITOLI</v>
          </cell>
          <cell r="H4924" t="str">
            <v>25 - 05 - 1965</v>
          </cell>
          <cell r="I4924" t="str">
            <v>II/a</v>
          </cell>
          <cell r="J4924" t="str">
            <v>01 - 03 - 1993</v>
          </cell>
          <cell r="K4924" t="str">
            <v>01 - 06 - 1994</v>
          </cell>
          <cell r="L4924" t="str">
            <v>P</v>
          </cell>
          <cell r="M4924" t="str">
            <v>III/d</v>
          </cell>
          <cell r="N4924" t="str">
            <v>01 - 10 - 2017</v>
          </cell>
          <cell r="O4924" t="str">
            <v>22</v>
          </cell>
          <cell r="P4924" t="str">
            <v>5</v>
          </cell>
          <cell r="Q4924" t="str">
            <v>41</v>
          </cell>
          <cell r="R4924" t="str">
            <v>11 - 01 - 2017</v>
          </cell>
          <cell r="S4924" t="str">
            <v>Kepala Seksi Pembinaan Kelembagaan Dan Kerja Sama</v>
          </cell>
          <cell r="T4924" t="str">
            <v/>
          </cell>
          <cell r="U4924" t="str">
            <v/>
          </cell>
          <cell r="V4924" t="str">
            <v/>
          </cell>
          <cell r="W4924" t="str">
            <v>Seksi Pembinaan Kelembagaan Dan Kerja Sama</v>
          </cell>
          <cell r="X4924" t="str">
            <v>Dinas Persandian</v>
          </cell>
          <cell r="Y4924" t="str">
            <v>S-1 EKONOMI MANAJEMEN</v>
          </cell>
          <cell r="Z4924" t="str">
            <v>31-12-2012</v>
          </cell>
          <cell r="AA4924" t="str">
            <v>Aktif</v>
          </cell>
          <cell r="AB4924" t="str">
            <v>PNS Daerah Kab./Kota yang bekerja pada Kab./Kota</v>
          </cell>
          <cell r="AC4924" t="str">
            <v>Pemerintah Kab. Tolitoli</v>
          </cell>
          <cell r="AD4924" t="str">
            <v>Pemerintah Kab. Tolitoli</v>
          </cell>
        </row>
        <row r="4925">
          <cell r="A4925">
            <v>4923</v>
          </cell>
          <cell r="B4925" t="str">
            <v>198810302011011003</v>
          </cell>
          <cell r="C4925" t="str">
            <v/>
          </cell>
          <cell r="D4925" t="str">
            <v>MOH.GAFIR</v>
          </cell>
          <cell r="E4925" t="str">
            <v/>
          </cell>
          <cell r="F4925" t="str">
            <v>SE</v>
          </cell>
          <cell r="G4925" t="str">
            <v>TOLITOLI</v>
          </cell>
          <cell r="H4925" t="str">
            <v>30 - 10 - 1988</v>
          </cell>
          <cell r="I4925" t="str">
            <v>III/a</v>
          </cell>
          <cell r="J4925" t="str">
            <v>01 - 01 - 2011</v>
          </cell>
          <cell r="K4925" t="str">
            <v>01 - 01 - 2013</v>
          </cell>
          <cell r="L4925" t="str">
            <v>L</v>
          </cell>
          <cell r="M4925" t="str">
            <v>III/b</v>
          </cell>
          <cell r="N4925" t="str">
            <v>01 - 04 - 2015</v>
          </cell>
          <cell r="O4925" t="str">
            <v>4</v>
          </cell>
          <cell r="P4925" t="str">
            <v>3</v>
          </cell>
          <cell r="Q4925" t="str">
            <v>41</v>
          </cell>
          <cell r="R4925" t="str">
            <v>02 - 05 - 2018</v>
          </cell>
          <cell r="S4925" t="str">
            <v>Kepala Seksi Ketenagaan</v>
          </cell>
          <cell r="T4925" t="str">
            <v/>
          </cell>
          <cell r="U4925" t="str">
            <v/>
          </cell>
          <cell r="V4925" t="str">
            <v/>
          </cell>
          <cell r="W4925" t="str">
            <v>Seksi Ketenagaan</v>
          </cell>
          <cell r="X4925" t="str">
            <v>Dinas Pendidikan Dan Kebudayaan</v>
          </cell>
          <cell r="Y4925" t="str">
            <v>S-1 EKONOMI</v>
          </cell>
          <cell r="Z4925" t="str">
            <v>31-12-2010</v>
          </cell>
          <cell r="AA4925" t="str">
            <v>Aktif</v>
          </cell>
          <cell r="AB4925" t="str">
            <v>PNS Daerah Kab./Kota yang bekerja pada Kab./Kota</v>
          </cell>
          <cell r="AC4925" t="str">
            <v>Pemerintah Kab. Tolitoli</v>
          </cell>
          <cell r="AD4925" t="str">
            <v>Pemerintah Kab. Tolitoli</v>
          </cell>
        </row>
        <row r="4926">
          <cell r="A4926">
            <v>4924</v>
          </cell>
          <cell r="B4926" t="str">
            <v>197007172000121003</v>
          </cell>
          <cell r="C4926" t="str">
            <v>570013470</v>
          </cell>
          <cell r="D4926" t="str">
            <v>BUDIMAN</v>
          </cell>
          <cell r="E4926" t="str">
            <v/>
          </cell>
          <cell r="F4926" t="str">
            <v>SP</v>
          </cell>
          <cell r="G4926" t="str">
            <v>TOLITOLI</v>
          </cell>
          <cell r="H4926" t="str">
            <v>17 - 07 - 1970</v>
          </cell>
          <cell r="I4926" t="str">
            <v>II/b</v>
          </cell>
          <cell r="J4926" t="str">
            <v>01 - 12 - 2000</v>
          </cell>
          <cell r="K4926" t="str">
            <v>01 - 04 - 2002</v>
          </cell>
          <cell r="L4926" t="str">
            <v>L</v>
          </cell>
          <cell r="M4926" t="str">
            <v>III/d</v>
          </cell>
          <cell r="N4926" t="str">
            <v>01 - 04 - 2015</v>
          </cell>
          <cell r="O4926" t="str">
            <v>12</v>
          </cell>
          <cell r="P4926" t="str">
            <v>4</v>
          </cell>
          <cell r="Q4926" t="str">
            <v>41</v>
          </cell>
          <cell r="R4926" t="str">
            <v>11 - 01 - 2017</v>
          </cell>
          <cell r="S4926" t="str">
            <v>Kepala Seksi Kesehatan Ikan Dan Lingkungan</v>
          </cell>
          <cell r="T4926" t="str">
            <v/>
          </cell>
          <cell r="U4926" t="str">
            <v/>
          </cell>
          <cell r="V4926" t="str">
            <v/>
          </cell>
          <cell r="W4926" t="str">
            <v>Seksi Kesehatan Ikan Dan Lingkungan</v>
          </cell>
          <cell r="X4926" t="str">
            <v>Dinas Perikanan</v>
          </cell>
          <cell r="Y4926" t="str">
            <v>S-1 PERTANIAN</v>
          </cell>
          <cell r="Z4926" t="str">
            <v>31-12-2005</v>
          </cell>
          <cell r="AA4926" t="str">
            <v>Aktif</v>
          </cell>
          <cell r="AB4926" t="str">
            <v>PNS Daerah Kab./Kota yang bekerja pada Kab./Kota</v>
          </cell>
          <cell r="AC4926" t="str">
            <v>Pemerintah Kab. Tolitoli</v>
          </cell>
          <cell r="AD4926" t="str">
            <v>Pemerintah Kab. Tolitoli</v>
          </cell>
        </row>
        <row r="4927">
          <cell r="A4927">
            <v>4925</v>
          </cell>
          <cell r="B4927" t="str">
            <v>197408162002111001</v>
          </cell>
          <cell r="C4927" t="str">
            <v>570013883</v>
          </cell>
          <cell r="D4927" t="str">
            <v>ISHAR</v>
          </cell>
          <cell r="E4927" t="str">
            <v/>
          </cell>
          <cell r="F4927" t="str">
            <v>S.Hut</v>
          </cell>
          <cell r="G4927" t="str">
            <v>TOLITOLI</v>
          </cell>
          <cell r="H4927" t="str">
            <v>16 - 08 - 1974</v>
          </cell>
          <cell r="I4927" t="str">
            <v>III/a</v>
          </cell>
          <cell r="J4927" t="str">
            <v>01 - 11 - 2002</v>
          </cell>
          <cell r="K4927" t="str">
            <v>01 - 12 - 2003</v>
          </cell>
          <cell r="L4927" t="str">
            <v>L</v>
          </cell>
          <cell r="M4927" t="str">
            <v>III/d</v>
          </cell>
          <cell r="N4927" t="str">
            <v>01 - 04 - 2013</v>
          </cell>
          <cell r="O4927" t="str">
            <v>10</v>
          </cell>
          <cell r="P4927" t="str">
            <v>5</v>
          </cell>
          <cell r="Q4927" t="str">
            <v>41</v>
          </cell>
          <cell r="R4927" t="str">
            <v>08 - 01 - 2015</v>
          </cell>
          <cell r="S4927" t="str">
            <v>Kepala Seksi Inventarisasi Potensi Sumber Daya Hutan</v>
          </cell>
          <cell r="T4927" t="str">
            <v/>
          </cell>
          <cell r="U4927" t="str">
            <v/>
          </cell>
          <cell r="V4927" t="str">
            <v/>
          </cell>
          <cell r="W4927" t="str">
            <v>Seksi Inventarisasi Potensi Sumber Daya Hutan</v>
          </cell>
          <cell r="X4927" t="str">
            <v>Bidang Planologi Hutan</v>
          </cell>
          <cell r="Y4927" t="str">
            <v>S-1 MANAJEMEN HUTAN</v>
          </cell>
          <cell r="Z4927" t="str">
            <v>31-12-1999</v>
          </cell>
          <cell r="AA4927" t="str">
            <v>Aktif</v>
          </cell>
          <cell r="AB4927" t="str">
            <v>PNS Daerah Kab./Kota yang bekerja pada Kab./Kota</v>
          </cell>
          <cell r="AC4927" t="str">
            <v>Pemerintah Kab. Tolitoli</v>
          </cell>
          <cell r="AD4927" t="str">
            <v>Pemerintah Kab. Tolitoli</v>
          </cell>
        </row>
        <row r="4928">
          <cell r="A4928">
            <v>4926</v>
          </cell>
          <cell r="B4928" t="str">
            <v>196105211984121003</v>
          </cell>
          <cell r="C4928" t="str">
            <v>131342325</v>
          </cell>
          <cell r="D4928" t="str">
            <v>HARAHAP</v>
          </cell>
          <cell r="E4928" t="str">
            <v/>
          </cell>
          <cell r="F4928" t="str">
            <v>A.Ma.Pd</v>
          </cell>
          <cell r="G4928" t="str">
            <v>TOLITOLI</v>
          </cell>
          <cell r="H4928" t="str">
            <v>21 - 05 - 1961</v>
          </cell>
          <cell r="I4928" t="str">
            <v>II/a</v>
          </cell>
          <cell r="J4928" t="str">
            <v>01 - 12 - 1984</v>
          </cell>
          <cell r="K4928" t="str">
            <v>01 - 10 - 1986</v>
          </cell>
          <cell r="L4928" t="str">
            <v>L</v>
          </cell>
          <cell r="M4928" t="str">
            <v>III/d</v>
          </cell>
          <cell r="N4928" t="str">
            <v>01 - 10 - 2005</v>
          </cell>
          <cell r="O4928" t="str">
            <v>12</v>
          </cell>
          <cell r="P4928" t="str">
            <v>10</v>
          </cell>
          <cell r="Q4928" t="str">
            <v>41</v>
          </cell>
          <cell r="R4928" t="str">
            <v>02 - 05 - 2018</v>
          </cell>
          <cell r="S4928" t="str">
            <v>Kepala Seksi Kemitraan Olahraga</v>
          </cell>
          <cell r="T4928" t="str">
            <v/>
          </cell>
          <cell r="U4928" t="str">
            <v/>
          </cell>
          <cell r="V4928" t="str">
            <v/>
          </cell>
          <cell r="W4928" t="str">
            <v>Seksi Kemitraan Olahraga</v>
          </cell>
          <cell r="X4928" t="str">
            <v>Dinas Pemuda Dan Olahraga</v>
          </cell>
          <cell r="Y4928" t="str">
            <v>D-II/A-II</v>
          </cell>
          <cell r="Z4928" t="str">
            <v>31-12-1998</v>
          </cell>
          <cell r="AA4928" t="str">
            <v>Aktif</v>
          </cell>
          <cell r="AB4928" t="str">
            <v>PNS Daerah Kab./Kota yang bekerja pada Kab./Kota</v>
          </cell>
          <cell r="AC4928" t="str">
            <v>Pemerintah Kab. Tolitoli</v>
          </cell>
          <cell r="AD4928" t="str">
            <v>Pemerintah Kab. Tolitoli</v>
          </cell>
        </row>
        <row r="4929">
          <cell r="A4929">
            <v>4927</v>
          </cell>
          <cell r="B4929" t="str">
            <v>197706122007011019</v>
          </cell>
          <cell r="C4929" t="str">
            <v>570027843</v>
          </cell>
          <cell r="D4929" t="str">
            <v>IDRIS</v>
          </cell>
          <cell r="E4929" t="str">
            <v/>
          </cell>
          <cell r="F4929" t="str">
            <v>S.Sos</v>
          </cell>
          <cell r="G4929" t="str">
            <v>TOLITOLI</v>
          </cell>
          <cell r="H4929" t="str">
            <v>12 - 06 - 1977</v>
          </cell>
          <cell r="I4929" t="str">
            <v>III/a</v>
          </cell>
          <cell r="J4929" t="str">
            <v>01 - 01 - 2007</v>
          </cell>
          <cell r="K4929" t="str">
            <v>01 - 10 - 2008</v>
          </cell>
          <cell r="L4929" t="str">
            <v>L</v>
          </cell>
          <cell r="M4929" t="str">
            <v>III/d</v>
          </cell>
          <cell r="N4929" t="str">
            <v>01 - 04 - 2018</v>
          </cell>
          <cell r="O4929" t="str">
            <v>13</v>
          </cell>
          <cell r="P4929" t="str">
            <v>3</v>
          </cell>
          <cell r="Q4929" t="str">
            <v>41</v>
          </cell>
          <cell r="R4929" t="str">
            <v>08 - 01 - 2015</v>
          </cell>
          <cell r="S4929" t="str">
            <v>Kepala Seksi Analisis Dampak Lingkungan</v>
          </cell>
          <cell r="T4929" t="str">
            <v/>
          </cell>
          <cell r="U4929" t="str">
            <v/>
          </cell>
          <cell r="V4929" t="str">
            <v/>
          </cell>
          <cell r="W4929" t="str">
            <v>Seksi Analisis Dampak Lingkungan</v>
          </cell>
          <cell r="X4929" t="str">
            <v>Dinas Lingkungan Hidup</v>
          </cell>
          <cell r="Y4929" t="str">
            <v>S-1 ILMU ADMINISTRASI NEGARA</v>
          </cell>
          <cell r="Z4929" t="str">
            <v>01-01-2004</v>
          </cell>
          <cell r="AA4929" t="str">
            <v>Aktif</v>
          </cell>
          <cell r="AB4929" t="str">
            <v>PNS Daerah Kab./Kota yang bekerja pada Kab./Kota</v>
          </cell>
          <cell r="AC4929" t="str">
            <v>Pemerintah Kab. Tolitoli</v>
          </cell>
          <cell r="AD4929" t="str">
            <v>Pemerintah Kab. Tolitoli</v>
          </cell>
        </row>
        <row r="4930">
          <cell r="A4930">
            <v>4928</v>
          </cell>
          <cell r="B4930" t="str">
            <v>198810082007011002</v>
          </cell>
          <cell r="C4930" t="str">
            <v>010273244</v>
          </cell>
          <cell r="D4930" t="str">
            <v>MOHAMMAD WIRA BAYU SAPUTRA</v>
          </cell>
          <cell r="E4930" t="str">
            <v/>
          </cell>
          <cell r="F4930" t="str">
            <v>S.IP.,M.AP</v>
          </cell>
          <cell r="G4930" t="str">
            <v>TOLITOLI</v>
          </cell>
          <cell r="H4930" t="str">
            <v>08 - 10 - 1988</v>
          </cell>
          <cell r="I4930" t="str">
            <v>II/a</v>
          </cell>
          <cell r="J4930" t="str">
            <v>01 - 01 - 2007</v>
          </cell>
          <cell r="K4930" t="str">
            <v>01 - 05 - 2008</v>
          </cell>
          <cell r="L4930" t="str">
            <v>L</v>
          </cell>
          <cell r="M4930" t="str">
            <v>III/c</v>
          </cell>
          <cell r="N4930" t="str">
            <v>01 - 04 - 2017</v>
          </cell>
          <cell r="O4930" t="str">
            <v>7</v>
          </cell>
          <cell r="P4930" t="str">
            <v>6</v>
          </cell>
          <cell r="Q4930" t="str">
            <v>41</v>
          </cell>
          <cell r="R4930" t="str">
            <v>11 - 01 - 2017</v>
          </cell>
          <cell r="S4930" t="str">
            <v>Lurah Tuweley</v>
          </cell>
          <cell r="T4930" t="str">
            <v/>
          </cell>
          <cell r="U4930" t="str">
            <v/>
          </cell>
          <cell r="V4930" t="str">
            <v/>
          </cell>
          <cell r="W4930" t="str">
            <v>Kelurahan Tuweley</v>
          </cell>
          <cell r="X4930" t="str">
            <v>Pemerintah Kabupaten Tolitoli</v>
          </cell>
          <cell r="Y4930" t="str">
            <v>S-2 MAGISTER ADMINISTRASI PUBLIK</v>
          </cell>
          <cell r="Z4930" t="str">
            <v>31-12-2012</v>
          </cell>
          <cell r="AA4930" t="str">
            <v>Aktif</v>
          </cell>
          <cell r="AB4930" t="str">
            <v>PNS Pusat DPK pada Pemerintah Kabupaten/Kota</v>
          </cell>
          <cell r="AC4930" t="str">
            <v>Pemerintah Kab. Tolitoli</v>
          </cell>
          <cell r="AD4930" t="str">
            <v>Pemerintah Kab. Tolitoli</v>
          </cell>
        </row>
        <row r="4931">
          <cell r="A4931">
            <v>4929</v>
          </cell>
          <cell r="B4931" t="str">
            <v>196311271989031005</v>
          </cell>
          <cell r="C4931" t="str">
            <v>570010177</v>
          </cell>
          <cell r="D4931" t="str">
            <v>FERDINAND S NAHARIA</v>
          </cell>
          <cell r="E4931" t="str">
            <v/>
          </cell>
          <cell r="F4931" t="str">
            <v>SP</v>
          </cell>
          <cell r="G4931" t="str">
            <v>TOLITOLI</v>
          </cell>
          <cell r="H4931" t="str">
            <v>27 - 11 - 1963</v>
          </cell>
          <cell r="I4931" t="str">
            <v>II/a</v>
          </cell>
          <cell r="J4931" t="str">
            <v>01 - 03 - 1989</v>
          </cell>
          <cell r="K4931" t="str">
            <v>01 - 10 - 1990</v>
          </cell>
          <cell r="L4931" t="str">
            <v>L</v>
          </cell>
          <cell r="M4931" t="str">
            <v>III/d</v>
          </cell>
          <cell r="N4931" t="str">
            <v>01 - 04 - 2016</v>
          </cell>
          <cell r="O4931" t="str">
            <v>26</v>
          </cell>
          <cell r="P4931" t="str">
            <v>0</v>
          </cell>
          <cell r="Q4931" t="str">
            <v>41</v>
          </cell>
          <cell r="R4931" t="str">
            <v>11 - 01 - 2017</v>
          </cell>
          <cell r="S4931" t="str">
            <v>Kepala Seksi Pengelolaan Lahan Dan Air</v>
          </cell>
          <cell r="T4931" t="str">
            <v/>
          </cell>
          <cell r="U4931" t="str">
            <v/>
          </cell>
          <cell r="V4931" t="str">
            <v/>
          </cell>
          <cell r="W4931" t="str">
            <v>Seksi Pengelolaan Lahan Dan Air</v>
          </cell>
          <cell r="X4931" t="str">
            <v>Dinas Tanaman Pangan Dan Hortikultura</v>
          </cell>
          <cell r="Y4931" t="str">
            <v>S-1 PERTANIAN</v>
          </cell>
          <cell r="Z4931" t="str">
            <v>31-12-2008</v>
          </cell>
          <cell r="AA4931" t="str">
            <v>Aktif</v>
          </cell>
          <cell r="AB4931" t="str">
            <v>PNS Daerah Kab./Kota yang bekerja pada Kab./Kota</v>
          </cell>
          <cell r="AC4931" t="str">
            <v>Pemerintah Kab. Tolitoli</v>
          </cell>
          <cell r="AD4931" t="str">
            <v>Pemerintah Kab. Tolitoli</v>
          </cell>
        </row>
        <row r="4932">
          <cell r="A4932">
            <v>4930</v>
          </cell>
          <cell r="B4932" t="str">
            <v>196307271994031012</v>
          </cell>
          <cell r="C4932" t="str">
            <v>070026227</v>
          </cell>
          <cell r="D4932" t="str">
            <v>ALIRAMADHAN LAPATJANDI</v>
          </cell>
          <cell r="E4932" t="str">
            <v/>
          </cell>
          <cell r="F4932" t="str">
            <v>SP</v>
          </cell>
          <cell r="G4932" t="str">
            <v>PALU</v>
          </cell>
          <cell r="H4932" t="str">
            <v>27 - 07 - 1963</v>
          </cell>
          <cell r="I4932" t="str">
            <v>II/a</v>
          </cell>
          <cell r="J4932" t="str">
            <v>01 - 03 - 1994</v>
          </cell>
          <cell r="K4932" t="str">
            <v>01 - 04 - 1995</v>
          </cell>
          <cell r="L4932" t="str">
            <v>L</v>
          </cell>
          <cell r="M4932" t="str">
            <v>III/d</v>
          </cell>
          <cell r="N4932" t="str">
            <v>01 - 04 - 2018</v>
          </cell>
          <cell r="O4932" t="str">
            <v>19</v>
          </cell>
          <cell r="P4932" t="str">
            <v>1</v>
          </cell>
          <cell r="Q4932" t="str">
            <v>41</v>
          </cell>
          <cell r="R4932" t="str">
            <v>11 - 01 - 2017</v>
          </cell>
          <cell r="S4932" t="str">
            <v>Kepala Seksi Pengawasan Barang Beredar</v>
          </cell>
          <cell r="T4932" t="str">
            <v/>
          </cell>
          <cell r="U4932" t="str">
            <v/>
          </cell>
          <cell r="V4932" t="str">
            <v/>
          </cell>
          <cell r="W4932" t="str">
            <v>Seksi Pengawasan Barang Beredar</v>
          </cell>
          <cell r="X4932" t="str">
            <v>Dinas Perdagangan</v>
          </cell>
          <cell r="Y4932" t="str">
            <v>S-1 sosial ekonomi pertanian</v>
          </cell>
          <cell r="Z4932" t="str">
            <v>31-12-1984</v>
          </cell>
          <cell r="AA4932" t="str">
            <v>Aktif</v>
          </cell>
          <cell r="AB4932" t="str">
            <v>PNS Daerah Kab./Kota yang bekerja pada Kab./Kota</v>
          </cell>
          <cell r="AC4932" t="str">
            <v>Pemerintah Kab. Tolitoli</v>
          </cell>
          <cell r="AD4932" t="str">
            <v>Pemerintah Kab. Tolitoli</v>
          </cell>
        </row>
        <row r="4933">
          <cell r="A4933">
            <v>4931</v>
          </cell>
          <cell r="B4933" t="str">
            <v>197909082009041001</v>
          </cell>
          <cell r="C4933" t="str">
            <v/>
          </cell>
          <cell r="D4933" t="str">
            <v>WINARNO</v>
          </cell>
          <cell r="E4933" t="str">
            <v/>
          </cell>
          <cell r="F4933" t="str">
            <v>S.Pd</v>
          </cell>
          <cell r="G4933" t="str">
            <v>TINABOGAN</v>
          </cell>
          <cell r="H4933" t="str">
            <v>08 - 09 - 1979</v>
          </cell>
          <cell r="I4933" t="str">
            <v>III/a</v>
          </cell>
          <cell r="J4933" t="str">
            <v>01 - 04 - 2009</v>
          </cell>
          <cell r="K4933" t="str">
            <v>01 - 01 - 2011</v>
          </cell>
          <cell r="L4933" t="str">
            <v>L</v>
          </cell>
          <cell r="M4933" t="str">
            <v>III/c</v>
          </cell>
          <cell r="N4933" t="str">
            <v>01 - 04 - 2016</v>
          </cell>
          <cell r="O4933" t="str">
            <v>7</v>
          </cell>
          <cell r="P4933" t="str">
            <v>0</v>
          </cell>
          <cell r="Q4933" t="str">
            <v>41</v>
          </cell>
          <cell r="R4933" t="str">
            <v>11 - 01 - 2017</v>
          </cell>
          <cell r="S4933" t="str">
            <v>Kepala Sub Bagian Komunikasi, Publikasi Dan Dokumentasi</v>
          </cell>
          <cell r="T4933" t="str">
            <v/>
          </cell>
          <cell r="U4933" t="str">
            <v/>
          </cell>
          <cell r="V4933" t="str">
            <v/>
          </cell>
          <cell r="W4933" t="str">
            <v>Sub Bagian Komunikasi, Publikasi Dan Dokumentasi</v>
          </cell>
          <cell r="X4933" t="str">
            <v>Sekretariat Daerah</v>
          </cell>
          <cell r="Y4933" t="str">
            <v>S-1 PENDIDIKAN BAHASA INGGRIS</v>
          </cell>
          <cell r="Z4933" t="str">
            <v>31-12-2007</v>
          </cell>
          <cell r="AA4933" t="str">
            <v>Aktif</v>
          </cell>
          <cell r="AB4933" t="str">
            <v>PNS Daerah Kab./Kota yang bekerja pada Kab./Kota</v>
          </cell>
          <cell r="AC4933" t="str">
            <v>Pemerintah Kab. Tolitoli</v>
          </cell>
          <cell r="AD4933" t="str">
            <v>Pemerintah Kab. Tolitoli</v>
          </cell>
        </row>
        <row r="4934">
          <cell r="A4934">
            <v>4932</v>
          </cell>
          <cell r="B4934" t="str">
            <v>197002241994031007</v>
          </cell>
          <cell r="C4934" t="str">
            <v>140313141</v>
          </cell>
          <cell r="D4934" t="str">
            <v>ANIKAWA</v>
          </cell>
          <cell r="E4934" t="str">
            <v/>
          </cell>
          <cell r="F4934" t="str">
            <v/>
          </cell>
          <cell r="G4934" t="str">
            <v>BETUNG</v>
          </cell>
          <cell r="H4934" t="str">
            <v>24 - 02 - 1970</v>
          </cell>
          <cell r="I4934" t="str">
            <v>II/a</v>
          </cell>
          <cell r="J4934" t="str">
            <v>01 - 03 - 1994</v>
          </cell>
          <cell r="K4934" t="str">
            <v>01 - 01 - 1996</v>
          </cell>
          <cell r="L4934" t="str">
            <v>L</v>
          </cell>
          <cell r="M4934" t="str">
            <v>III/d</v>
          </cell>
          <cell r="N4934" t="str">
            <v>01 - 04 - 2015</v>
          </cell>
          <cell r="O4934" t="str">
            <v>4</v>
          </cell>
          <cell r="P4934" t="str">
            <v>0</v>
          </cell>
          <cell r="Q4934" t="str">
            <v>41</v>
          </cell>
          <cell r="R4934" t="str">
            <v>02 - 05 - 2018</v>
          </cell>
          <cell r="S4934" t="str">
            <v>Kepala UPT. PENDAPATAN DAERAH WILAYAH I</v>
          </cell>
          <cell r="T4934" t="str">
            <v/>
          </cell>
          <cell r="U4934" t="str">
            <v/>
          </cell>
          <cell r="V4934" t="str">
            <v/>
          </cell>
          <cell r="W4934" t="str">
            <v>UPT. PENDAPATAN DAERAH WILAYAH I</v>
          </cell>
          <cell r="X4934" t="str">
            <v>Badan Keuangan Daerah</v>
          </cell>
          <cell r="Y4934" t="str">
            <v>SEKOLAH MENENGAH FARMASI</v>
          </cell>
          <cell r="Z4934" t="str">
            <v>31-12-1989</v>
          </cell>
          <cell r="AA4934" t="str">
            <v>Aktif</v>
          </cell>
          <cell r="AB4934" t="str">
            <v>PNS Daerah Kab./Kota yang bekerja pada Kab./Kota</v>
          </cell>
          <cell r="AC4934" t="str">
            <v>Pemerintah Kab. Tolitoli</v>
          </cell>
          <cell r="AD4934" t="str">
            <v>Pemerintah Kab. Tolitoli</v>
          </cell>
        </row>
        <row r="4935">
          <cell r="A4935">
            <v>4933</v>
          </cell>
          <cell r="B4935" t="str">
            <v>197909252006042008</v>
          </cell>
          <cell r="C4935" t="str">
            <v>570020112</v>
          </cell>
          <cell r="D4935" t="str">
            <v>ANDI FARIDA</v>
          </cell>
          <cell r="E4935" t="str">
            <v/>
          </cell>
          <cell r="F4935" t="str">
            <v>S.Sos</v>
          </cell>
          <cell r="G4935" t="str">
            <v>TOLITOLI</v>
          </cell>
          <cell r="H4935" t="str">
            <v>25 - 09 - 1979</v>
          </cell>
          <cell r="I4935" t="str">
            <v>III/a</v>
          </cell>
          <cell r="J4935" t="str">
            <v>01 - 04 - 2006</v>
          </cell>
          <cell r="K4935" t="str">
            <v>01 - 06 - 2007</v>
          </cell>
          <cell r="L4935" t="str">
            <v>P</v>
          </cell>
          <cell r="M4935" t="str">
            <v>III/c</v>
          </cell>
          <cell r="N4935" t="str">
            <v>01 - 04 - 2014</v>
          </cell>
          <cell r="O4935" t="str">
            <v>8</v>
          </cell>
          <cell r="P4935" t="str">
            <v>0</v>
          </cell>
          <cell r="Q4935" t="str">
            <v>41</v>
          </cell>
          <cell r="R4935" t="str">
            <v>11 - 01 - 2017</v>
          </cell>
          <cell r="S4935" t="str">
            <v>Kepala Sub Bagian Keuangan Dan Aset</v>
          </cell>
          <cell r="T4935" t="str">
            <v/>
          </cell>
          <cell r="U4935" t="str">
            <v/>
          </cell>
          <cell r="V4935" t="str">
            <v/>
          </cell>
          <cell r="W4935" t="str">
            <v>Sub Bagian Keuangan Dan Aset</v>
          </cell>
          <cell r="X4935" t="str">
            <v>Dinas Komunikasi Dan Informatika</v>
          </cell>
          <cell r="Y4935" t="str">
            <v>S-1 ILMU ADMINISTRASI NEGARA</v>
          </cell>
          <cell r="Z4935" t="str">
            <v>31-12-2003</v>
          </cell>
          <cell r="AA4935" t="str">
            <v>Aktif</v>
          </cell>
          <cell r="AB4935" t="str">
            <v>PNS Daerah Kab./Kota yang bekerja pada Kab./Kota</v>
          </cell>
          <cell r="AC4935" t="str">
            <v>Pemerintah Kab. Tolitoli</v>
          </cell>
          <cell r="AD4935" t="str">
            <v>Pemerintah Kab. Tolitoli</v>
          </cell>
        </row>
        <row r="4936">
          <cell r="A4936">
            <v>4934</v>
          </cell>
          <cell r="B4936" t="str">
            <v>197508302006041018</v>
          </cell>
          <cell r="C4936" t="str">
            <v>570021303</v>
          </cell>
          <cell r="D4936" t="str">
            <v>YOSEP JOIS WAMMEN LOMO</v>
          </cell>
          <cell r="E4936" t="str">
            <v/>
          </cell>
          <cell r="F4936" t="str">
            <v>SE</v>
          </cell>
          <cell r="G4936" t="str">
            <v>TOLITOLI</v>
          </cell>
          <cell r="H4936" t="str">
            <v>30 - 08 - 1975</v>
          </cell>
          <cell r="I4936" t="str">
            <v>III/a</v>
          </cell>
          <cell r="J4936" t="str">
            <v>01 - 04 - 2006</v>
          </cell>
          <cell r="K4936" t="str">
            <v>01 - 10 - 2007</v>
          </cell>
          <cell r="L4936" t="str">
            <v>L</v>
          </cell>
          <cell r="M4936" t="str">
            <v>III/d</v>
          </cell>
          <cell r="N4936" t="str">
            <v>01 - 04 - 2017</v>
          </cell>
          <cell r="O4936" t="str">
            <v>14</v>
          </cell>
          <cell r="P4936" t="str">
            <v>6</v>
          </cell>
          <cell r="Q4936" t="str">
            <v>41</v>
          </cell>
          <cell r="R4936" t="str">
            <v>11 - 01 - 2017</v>
          </cell>
          <cell r="S4936" t="str">
            <v>Kepala Seksi Ketentraman Dan Ketertiban Umum</v>
          </cell>
          <cell r="T4936" t="str">
            <v/>
          </cell>
          <cell r="U4936" t="str">
            <v/>
          </cell>
          <cell r="V4936" t="str">
            <v/>
          </cell>
          <cell r="W4936" t="str">
            <v>Seksi Ketentraman Dan Ketertiban Umum</v>
          </cell>
          <cell r="X4936" t="str">
            <v>Kecamatan Ogodeide</v>
          </cell>
          <cell r="Y4936" t="str">
            <v>S-1 MANAJEMEN PERUSAHAAN</v>
          </cell>
          <cell r="Z4936" t="str">
            <v>31-12-1999</v>
          </cell>
          <cell r="AA4936" t="str">
            <v>Aktif</v>
          </cell>
          <cell r="AB4936" t="str">
            <v>PNS Daerah Kab./Kota yang bekerja pada Kab./Kota</v>
          </cell>
          <cell r="AC4936" t="str">
            <v>Pemerintah Kab. Tolitoli</v>
          </cell>
          <cell r="AD4936" t="str">
            <v>Pemerintah Kab. Tolitoli</v>
          </cell>
        </row>
        <row r="4937">
          <cell r="A4937">
            <v>4935</v>
          </cell>
          <cell r="B4937" t="str">
            <v>196604272000122001</v>
          </cell>
          <cell r="C4937" t="str">
            <v>570013218</v>
          </cell>
          <cell r="D4937" t="str">
            <v>MARLIANI</v>
          </cell>
          <cell r="E4937" t="str">
            <v/>
          </cell>
          <cell r="F4937" t="str">
            <v>S.Sos</v>
          </cell>
          <cell r="G4937" t="str">
            <v>BUNOBOGU</v>
          </cell>
          <cell r="H4937" t="str">
            <v>27 - 04 - 1966</v>
          </cell>
          <cell r="I4937" t="str">
            <v>II/a</v>
          </cell>
          <cell r="J4937" t="str">
            <v>01 - 12 - 2000</v>
          </cell>
          <cell r="K4937" t="str">
            <v>01 - 04 - 2002</v>
          </cell>
          <cell r="L4937" t="str">
            <v>P</v>
          </cell>
          <cell r="M4937" t="str">
            <v>III/d</v>
          </cell>
          <cell r="N4937" t="str">
            <v>01 - 04 - 2016</v>
          </cell>
          <cell r="O4937" t="str">
            <v>21</v>
          </cell>
          <cell r="P4937" t="str">
            <v>0</v>
          </cell>
          <cell r="Q4937" t="str">
            <v>41</v>
          </cell>
          <cell r="R4937" t="str">
            <v>11 - 01 - 2017</v>
          </cell>
          <cell r="S4937" t="str">
            <v>Kepala Sub Bagian Keuangan Dan Tata Usaha</v>
          </cell>
          <cell r="T4937" t="str">
            <v/>
          </cell>
          <cell r="U4937" t="str">
            <v/>
          </cell>
          <cell r="V4937" t="str">
            <v/>
          </cell>
          <cell r="W4937" t="str">
            <v>Sub Bagian Keuangan Dan Tata Usaha</v>
          </cell>
          <cell r="X4937" t="str">
            <v>Sekretariat Daerah</v>
          </cell>
          <cell r="Y4937" t="str">
            <v>S-1 ILMU SOSIAL POLITIK</v>
          </cell>
          <cell r="Z4937" t="str">
            <v>31-12-2005</v>
          </cell>
          <cell r="AA4937" t="str">
            <v>Aktif</v>
          </cell>
          <cell r="AB4937" t="str">
            <v>PNS Daerah Kab./Kota yang bekerja pada Kab./Kota</v>
          </cell>
          <cell r="AC4937" t="str">
            <v>Pemerintah Kab. Tolitoli</v>
          </cell>
          <cell r="AD4937" t="str">
            <v>Pemerintah Kab. Tolitoli</v>
          </cell>
        </row>
        <row r="4938">
          <cell r="A4938">
            <v>4936</v>
          </cell>
          <cell r="B4938" t="str">
            <v>196504031986032017</v>
          </cell>
          <cell r="C4938" t="str">
            <v>010200596</v>
          </cell>
          <cell r="D4938" t="str">
            <v>SAMSIDAR</v>
          </cell>
          <cell r="E4938" t="str">
            <v/>
          </cell>
          <cell r="F4938" t="str">
            <v/>
          </cell>
          <cell r="G4938" t="str">
            <v>TOLITOLI</v>
          </cell>
          <cell r="H4938" t="str">
            <v>03 - 04 - 1965</v>
          </cell>
          <cell r="I4938" t="str">
            <v>II/a</v>
          </cell>
          <cell r="J4938" t="str">
            <v>01 - 03 - 1986</v>
          </cell>
          <cell r="K4938" t="str">
            <v>01 - 09 - 1987</v>
          </cell>
          <cell r="L4938" t="str">
            <v>P</v>
          </cell>
          <cell r="M4938" t="str">
            <v>III/d</v>
          </cell>
          <cell r="N4938" t="str">
            <v>01 - 04 - 2014</v>
          </cell>
          <cell r="O4938" t="str">
            <v>23</v>
          </cell>
          <cell r="P4938" t="str">
            <v>1</v>
          </cell>
          <cell r="Q4938" t="str">
            <v>41</v>
          </cell>
          <cell r="R4938" t="str">
            <v>07 - 01 - 2015</v>
          </cell>
          <cell r="S4938" t="str">
            <v>Kepala Sub Bagian Olah Raga,Seni, Budaya, Mental Dan Rohani</v>
          </cell>
          <cell r="T4938" t="str">
            <v/>
          </cell>
          <cell r="U4938" t="str">
            <v/>
          </cell>
          <cell r="V4938" t="str">
            <v/>
          </cell>
          <cell r="W4938" t="str">
            <v>Sub Bagian Olah Raga,Seni, Budaya, Mental Dan Rohani</v>
          </cell>
          <cell r="X4938" t="str">
            <v>Sekretariat DPK Korps Pegawai Republik Indonesia</v>
          </cell>
          <cell r="Y4938" t="str">
            <v>SMA A.3/IPS</v>
          </cell>
          <cell r="Z4938" t="str">
            <v>31-12-1985</v>
          </cell>
          <cell r="AA4938" t="str">
            <v>Aktif</v>
          </cell>
          <cell r="AB4938" t="str">
            <v>PNS Daerah Kab./Kota yang bekerja pada Kab./Kota</v>
          </cell>
          <cell r="AC4938" t="str">
            <v>Pemerintah Kab. Tolitoli</v>
          </cell>
          <cell r="AD4938" t="str">
            <v>Pemerintah Kab. Tolitoli</v>
          </cell>
        </row>
        <row r="4939">
          <cell r="A4939">
            <v>4937</v>
          </cell>
          <cell r="B4939" t="str">
            <v>197605042011011002</v>
          </cell>
          <cell r="C4939" t="str">
            <v/>
          </cell>
          <cell r="D4939" t="str">
            <v>KHAIRUL ANWAR</v>
          </cell>
          <cell r="E4939" t="str">
            <v/>
          </cell>
          <cell r="F4939" t="str">
            <v>SE</v>
          </cell>
          <cell r="G4939" t="str">
            <v>JAKARTA</v>
          </cell>
          <cell r="H4939" t="str">
            <v>04 - 05 - 1976</v>
          </cell>
          <cell r="I4939" t="str">
            <v>III/a</v>
          </cell>
          <cell r="J4939" t="str">
            <v>01 - 01 - 2011</v>
          </cell>
          <cell r="K4939" t="str">
            <v>01 - 01 - 2013</v>
          </cell>
          <cell r="L4939" t="str">
            <v>L</v>
          </cell>
          <cell r="M4939" t="str">
            <v>III/b</v>
          </cell>
          <cell r="N4939" t="str">
            <v>01 - 04 - 2015</v>
          </cell>
          <cell r="O4939" t="str">
            <v>4</v>
          </cell>
          <cell r="P4939" t="str">
            <v>3</v>
          </cell>
          <cell r="Q4939" t="str">
            <v>41</v>
          </cell>
          <cell r="R4939" t="str">
            <v>02 - 05 - 2018</v>
          </cell>
          <cell r="S4939" t="str">
            <v>Kepala Sub Bidang Informasi Pegawai</v>
          </cell>
          <cell r="T4939" t="str">
            <v/>
          </cell>
          <cell r="U4939" t="str">
            <v/>
          </cell>
          <cell r="V4939" t="str">
            <v/>
          </cell>
          <cell r="W4939" t="str">
            <v>Sub Bidang Informasi Pegawai</v>
          </cell>
          <cell r="X4939" t="str">
            <v>Badan Kepegawaian Dan Pengembangan Sumber Daya Manusia</v>
          </cell>
          <cell r="Y4939" t="str">
            <v>S-1 EKONOMI</v>
          </cell>
          <cell r="Z4939" t="str">
            <v>24-12-2007</v>
          </cell>
          <cell r="AA4939" t="str">
            <v>Aktif</v>
          </cell>
          <cell r="AB4939" t="str">
            <v>PNS Daerah Kab./Kota yang bekerja pada Kab./Kota</v>
          </cell>
          <cell r="AC4939" t="str">
            <v>Pemerintah Kab. Tolitoli</v>
          </cell>
          <cell r="AD4939" t="str">
            <v>Pemerintah Kab. Tolitoli</v>
          </cell>
        </row>
        <row r="4940">
          <cell r="A4940">
            <v>4938</v>
          </cell>
          <cell r="B4940" t="str">
            <v>197710122002122005</v>
          </cell>
          <cell r="C4940" t="str">
            <v>570015112</v>
          </cell>
          <cell r="D4940" t="str">
            <v>SURYANINGSIH</v>
          </cell>
          <cell r="E4940" t="str">
            <v/>
          </cell>
          <cell r="F4940" t="str">
            <v>SE</v>
          </cell>
          <cell r="G4940" t="str">
            <v>BANGKIR</v>
          </cell>
          <cell r="H4940" t="str">
            <v>12 - 10 - 1977</v>
          </cell>
          <cell r="I4940" t="str">
            <v>II/c</v>
          </cell>
          <cell r="J4940" t="str">
            <v>01 - 12 - 2002</v>
          </cell>
          <cell r="K4940" t="str">
            <v>01 - 02 - 2004</v>
          </cell>
          <cell r="L4940" t="str">
            <v>P</v>
          </cell>
          <cell r="M4940" t="str">
            <v>III/d</v>
          </cell>
          <cell r="N4940" t="str">
            <v>01 - 04 - 2016</v>
          </cell>
          <cell r="O4940" t="str">
            <v>11</v>
          </cell>
          <cell r="P4940" t="str">
            <v>4</v>
          </cell>
          <cell r="Q4940" t="str">
            <v>41</v>
          </cell>
          <cell r="R4940" t="str">
            <v>11 - 01 - 2017</v>
          </cell>
          <cell r="S4940" t="str">
            <v>Kepala Sub Bagian Program</v>
          </cell>
          <cell r="T4940" t="str">
            <v/>
          </cell>
          <cell r="U4940" t="str">
            <v/>
          </cell>
          <cell r="V4940" t="str">
            <v/>
          </cell>
          <cell r="W4940" t="str">
            <v>Sub Bagian Program</v>
          </cell>
          <cell r="X4940" t="str">
            <v>Dinas Sosial</v>
          </cell>
          <cell r="Y4940" t="str">
            <v>S-1 EKONOMI SOSIAL</v>
          </cell>
          <cell r="Z4940" t="str">
            <v>31-12-2005</v>
          </cell>
          <cell r="AA4940" t="str">
            <v>Aktif</v>
          </cell>
          <cell r="AB4940" t="str">
            <v>PNS Daerah Kab./Kota yang bekerja pada Kab./Kota</v>
          </cell>
          <cell r="AC4940" t="str">
            <v>Pemerintah Kab. Tolitoli</v>
          </cell>
          <cell r="AD4940" t="str">
            <v>Pemerintah Kab. Tolitoli</v>
          </cell>
        </row>
        <row r="4941">
          <cell r="A4941">
            <v>4939</v>
          </cell>
          <cell r="B4941" t="str">
            <v>197010282007012018</v>
          </cell>
          <cell r="C4941" t="str">
            <v>570028128</v>
          </cell>
          <cell r="D4941" t="str">
            <v>KANTI IRIANI AMRAN ASMUNI</v>
          </cell>
          <cell r="E4941" t="str">
            <v/>
          </cell>
          <cell r="F4941" t="str">
            <v>SP</v>
          </cell>
          <cell r="G4941" t="str">
            <v>TOLITOLI</v>
          </cell>
          <cell r="H4941" t="str">
            <v>28 - 10 - 1970</v>
          </cell>
          <cell r="I4941" t="str">
            <v>II/a</v>
          </cell>
          <cell r="J4941" t="str">
            <v>01 - 01 - 2007</v>
          </cell>
          <cell r="K4941" t="str">
            <v>01 - 10 - 2008</v>
          </cell>
          <cell r="L4941" t="str">
            <v>P</v>
          </cell>
          <cell r="M4941" t="str">
            <v>III/c</v>
          </cell>
          <cell r="N4941" t="str">
            <v>01 - 04 - 2018</v>
          </cell>
          <cell r="O4941" t="str">
            <v>13</v>
          </cell>
          <cell r="P4941" t="str">
            <v>3</v>
          </cell>
          <cell r="Q4941" t="str">
            <v>41</v>
          </cell>
          <cell r="R4941" t="str">
            <v>02 - 05 - 2018</v>
          </cell>
          <cell r="S4941" t="str">
            <v>Kepala Seksi Kerawanan Pangan</v>
          </cell>
          <cell r="T4941" t="str">
            <v/>
          </cell>
          <cell r="U4941" t="str">
            <v/>
          </cell>
          <cell r="V4941" t="str">
            <v/>
          </cell>
          <cell r="W4941" t="str">
            <v>Seksi Kerawanan Pangan</v>
          </cell>
          <cell r="X4941" t="str">
            <v>Dinas Ketahanan Pangan Daerah</v>
          </cell>
          <cell r="Y4941" t="str">
            <v>S-1 AGRIBISNIS PERTANIAN</v>
          </cell>
          <cell r="Z4941" t="str">
            <v>01-01-2010</v>
          </cell>
          <cell r="AA4941" t="str">
            <v>Aktif</v>
          </cell>
          <cell r="AB4941" t="str">
            <v>PNS Daerah Kab./Kota yang bekerja pada Kab./Kota</v>
          </cell>
          <cell r="AC4941" t="str">
            <v>Pemerintah Kab. Tolitoli</v>
          </cell>
          <cell r="AD4941" t="str">
            <v>Pemerintah Kab. Tolitoli</v>
          </cell>
        </row>
        <row r="4942">
          <cell r="A4942">
            <v>4940</v>
          </cell>
          <cell r="B4942" t="str">
            <v>197808242010012010</v>
          </cell>
          <cell r="C4942" t="str">
            <v/>
          </cell>
          <cell r="D4942" t="str">
            <v>SURIANI</v>
          </cell>
          <cell r="E4942" t="str">
            <v/>
          </cell>
          <cell r="F4942" t="str">
            <v>SE</v>
          </cell>
          <cell r="G4942" t="str">
            <v>TOLITOLI</v>
          </cell>
          <cell r="H4942" t="str">
            <v>24 - 08 - 1978</v>
          </cell>
          <cell r="I4942" t="str">
            <v>III/a</v>
          </cell>
          <cell r="J4942" t="str">
            <v>01 - 01 - 2010</v>
          </cell>
          <cell r="K4942" t="str">
            <v>01 - 01 - 2012</v>
          </cell>
          <cell r="L4942" t="str">
            <v>P</v>
          </cell>
          <cell r="M4942" t="str">
            <v>III/c</v>
          </cell>
          <cell r="N4942" t="str">
            <v>01 - 04 - 2016</v>
          </cell>
          <cell r="O4942" t="str">
            <v>6</v>
          </cell>
          <cell r="P4942" t="str">
            <v>3</v>
          </cell>
          <cell r="Q4942" t="str">
            <v>41</v>
          </cell>
          <cell r="R4942" t="str">
            <v>11 - 01 - 2017</v>
          </cell>
          <cell r="S4942" t="str">
            <v>Kepala Seksi Perlindungan Konsumen</v>
          </cell>
          <cell r="T4942" t="str">
            <v/>
          </cell>
          <cell r="U4942" t="str">
            <v/>
          </cell>
          <cell r="V4942" t="str">
            <v/>
          </cell>
          <cell r="W4942" t="str">
            <v>Seksi Perlindungan Konsumen</v>
          </cell>
          <cell r="X4942" t="str">
            <v>Dinas Perdagangan</v>
          </cell>
          <cell r="Y4942" t="str">
            <v>S-1 EKONOMI MANAJEMEN</v>
          </cell>
          <cell r="Z4942" t="str">
            <v>31-12-2002</v>
          </cell>
          <cell r="AA4942" t="str">
            <v>Aktif</v>
          </cell>
          <cell r="AB4942" t="str">
            <v>PNS Daerah Kab./Kota yang bekerja pada Kab./Kota</v>
          </cell>
          <cell r="AC4942" t="str">
            <v>Pemerintah Kab. Tolitoli</v>
          </cell>
          <cell r="AD4942" t="str">
            <v>Pemerintah Kab. Tolitoli</v>
          </cell>
        </row>
        <row r="4943">
          <cell r="A4943">
            <v>4941</v>
          </cell>
          <cell r="B4943" t="str">
            <v>196309301986032012</v>
          </cell>
          <cell r="C4943" t="str">
            <v>160040433</v>
          </cell>
          <cell r="D4943" t="str">
            <v>SATRIA MAHMUD</v>
          </cell>
          <cell r="E4943" t="str">
            <v/>
          </cell>
          <cell r="F4943" t="str">
            <v/>
          </cell>
          <cell r="G4943" t="str">
            <v>BUOL</v>
          </cell>
          <cell r="H4943" t="str">
            <v>30 - 09 - 1963</v>
          </cell>
          <cell r="I4943" t="str">
            <v>II/a</v>
          </cell>
          <cell r="J4943" t="str">
            <v>01 - 03 - 1986</v>
          </cell>
          <cell r="K4943" t="str">
            <v>01 - 07 - 1987</v>
          </cell>
          <cell r="L4943" t="str">
            <v>P</v>
          </cell>
          <cell r="M4943" t="str">
            <v>III/d</v>
          </cell>
          <cell r="N4943" t="str">
            <v>01 - 04 - 2012</v>
          </cell>
          <cell r="O4943" t="str">
            <v>21</v>
          </cell>
          <cell r="P4943" t="str">
            <v>1</v>
          </cell>
          <cell r="Q4943" t="str">
            <v>41</v>
          </cell>
          <cell r="R4943" t="str">
            <v>11 - 01 - 2017</v>
          </cell>
          <cell r="S4943" t="str">
            <v>Kepala Seksi Pembinaan Syarat Kerja</v>
          </cell>
          <cell r="T4943" t="str">
            <v/>
          </cell>
          <cell r="U4943" t="str">
            <v/>
          </cell>
          <cell r="V4943" t="str">
            <v/>
          </cell>
          <cell r="W4943" t="str">
            <v>Seksi Pembinaan Syarat Kerja</v>
          </cell>
          <cell r="X4943" t="str">
            <v>Dinas Tenaga Kerja</v>
          </cell>
          <cell r="Y4943" t="str">
            <v>SMEA TATA BUKU</v>
          </cell>
          <cell r="Z4943" t="str">
            <v>31-12-1982</v>
          </cell>
          <cell r="AA4943" t="str">
            <v>Aktif</v>
          </cell>
          <cell r="AB4943" t="str">
            <v>PNS Daerah Kab./Kota yang bekerja pada Kab./Kota</v>
          </cell>
          <cell r="AC4943" t="str">
            <v>Pemerintah Kab. Tolitoli</v>
          </cell>
          <cell r="AD4943" t="str">
            <v>Pemerintah Kab. Tolitoli</v>
          </cell>
        </row>
        <row r="4944">
          <cell r="A4944">
            <v>4942</v>
          </cell>
          <cell r="B4944" t="str">
            <v>196208161997031002</v>
          </cell>
          <cell r="C4944" t="str">
            <v>570012408</v>
          </cell>
          <cell r="D4944" t="str">
            <v>KARTONO IBRAHIM A H SIKOTI</v>
          </cell>
          <cell r="E4944" t="str">
            <v/>
          </cell>
          <cell r="F4944" t="str">
            <v>S.Sos</v>
          </cell>
          <cell r="G4944" t="str">
            <v>GADUNG</v>
          </cell>
          <cell r="H4944" t="str">
            <v>16 - 08 - 1962</v>
          </cell>
          <cell r="I4944" t="str">
            <v>II/a</v>
          </cell>
          <cell r="J4944" t="str">
            <v>01 - 03 - 1997</v>
          </cell>
          <cell r="K4944" t="str">
            <v>01 - 07 - 1998</v>
          </cell>
          <cell r="L4944" t="str">
            <v>L</v>
          </cell>
          <cell r="M4944" t="str">
            <v>III/d</v>
          </cell>
          <cell r="N4944" t="str">
            <v>01 - 04 - 2018</v>
          </cell>
          <cell r="O4944" t="str">
            <v>20</v>
          </cell>
          <cell r="P4944" t="str">
            <v>11</v>
          </cell>
          <cell r="Q4944" t="str">
            <v>41</v>
          </cell>
          <cell r="R4944" t="str">
            <v>11 - 01 - 2017</v>
          </cell>
          <cell r="S4944" t="str">
            <v>Kepala Seksi Pembinaan Arsip Perangkat Daerah</v>
          </cell>
          <cell r="T4944" t="str">
            <v/>
          </cell>
          <cell r="U4944" t="str">
            <v/>
          </cell>
          <cell r="V4944" t="str">
            <v/>
          </cell>
          <cell r="W4944" t="str">
            <v>Seksi Pembinaan Arsip Perangkat Daerah</v>
          </cell>
          <cell r="X4944" t="str">
            <v>Dinas Perpustakaan Dan Arsip</v>
          </cell>
          <cell r="Y4944" t="str">
            <v>S-1 ADMINISTRASI NEGARA</v>
          </cell>
          <cell r="Z4944" t="str">
            <v>01-01-2005</v>
          </cell>
          <cell r="AA4944" t="str">
            <v>Aktif</v>
          </cell>
          <cell r="AB4944" t="str">
            <v>PNS Daerah Kab./Kota yang bekerja pada Kab./Kota</v>
          </cell>
          <cell r="AC4944" t="str">
            <v>Pemerintah Kab. Tolitoli</v>
          </cell>
          <cell r="AD4944" t="str">
            <v>Pemerintah Kab. Tolitoli</v>
          </cell>
        </row>
        <row r="4945">
          <cell r="A4945">
            <v>4943</v>
          </cell>
          <cell r="B4945" t="str">
            <v>196412312001122010</v>
          </cell>
          <cell r="C4945" t="str">
            <v>570013604</v>
          </cell>
          <cell r="D4945" t="str">
            <v>SAHATI</v>
          </cell>
          <cell r="E4945" t="str">
            <v>Dra.</v>
          </cell>
          <cell r="F4945" t="str">
            <v/>
          </cell>
          <cell r="G4945" t="str">
            <v>SIDENRENG RAPPANG</v>
          </cell>
          <cell r="H4945" t="str">
            <v>31 - 12 - 1964</v>
          </cell>
          <cell r="I4945" t="str">
            <v>II/a</v>
          </cell>
          <cell r="J4945" t="str">
            <v>01 - 12 - 2001</v>
          </cell>
          <cell r="K4945" t="str">
            <v>01 - 12 - 2002</v>
          </cell>
          <cell r="L4945" t="str">
            <v>P</v>
          </cell>
          <cell r="M4945" t="str">
            <v>III/d</v>
          </cell>
          <cell r="N4945" t="str">
            <v>01 - 04 - 2012</v>
          </cell>
          <cell r="O4945" t="str">
            <v>14</v>
          </cell>
          <cell r="P4945" t="str">
            <v>0</v>
          </cell>
          <cell r="Q4945" t="str">
            <v>41</v>
          </cell>
          <cell r="R4945" t="str">
            <v>11 - 01 - 2017</v>
          </cell>
          <cell r="S4945" t="str">
            <v>Kepala Sub Bagian Umum Dan Kepegawaian</v>
          </cell>
          <cell r="T4945" t="str">
            <v/>
          </cell>
          <cell r="U4945" t="str">
            <v/>
          </cell>
          <cell r="V4945" t="str">
            <v/>
          </cell>
          <cell r="W4945" t="str">
            <v>Sub Bagian Umum Dan Kepegawaian</v>
          </cell>
          <cell r="X4945" t="str">
            <v>Dinas Perpustakaan Dan Arsip</v>
          </cell>
          <cell r="Y4945" t="str">
            <v>S-1/STRATA SATU</v>
          </cell>
          <cell r="Z4945" t="str">
            <v>31-12-1988</v>
          </cell>
          <cell r="AA4945" t="str">
            <v>Aktif</v>
          </cell>
          <cell r="AB4945" t="str">
            <v>PNS Daerah Kab./Kota yang bekerja pada Kab./Kota</v>
          </cell>
          <cell r="AC4945" t="str">
            <v>Pemerintah Kab. Tolitoli</v>
          </cell>
          <cell r="AD4945" t="str">
            <v>Pemerintah Kab. Tolitoli</v>
          </cell>
        </row>
        <row r="4946">
          <cell r="A4946">
            <v>4944</v>
          </cell>
          <cell r="B4946" t="str">
            <v>197607122005012013</v>
          </cell>
          <cell r="C4946" t="str">
            <v>570017372</v>
          </cell>
          <cell r="D4946" t="str">
            <v>RIA PUJI ASTUTI</v>
          </cell>
          <cell r="E4946" t="str">
            <v/>
          </cell>
          <cell r="F4946" t="str">
            <v>S.Pt</v>
          </cell>
          <cell r="G4946" t="str">
            <v>NGANJUK</v>
          </cell>
          <cell r="H4946" t="str">
            <v>12 - 07 - 1976</v>
          </cell>
          <cell r="I4946" t="str">
            <v>III/a</v>
          </cell>
          <cell r="J4946" t="str">
            <v>01 - 01 - 2005</v>
          </cell>
          <cell r="K4946" t="str">
            <v>01 - 03 - 2006</v>
          </cell>
          <cell r="L4946" t="str">
            <v>P</v>
          </cell>
          <cell r="M4946" t="str">
            <v>III/d</v>
          </cell>
          <cell r="N4946" t="str">
            <v>01 - 04 - 2015</v>
          </cell>
          <cell r="O4946" t="str">
            <v>11</v>
          </cell>
          <cell r="P4946" t="str">
            <v>1</v>
          </cell>
          <cell r="Q4946" t="str">
            <v>41</v>
          </cell>
          <cell r="R4946" t="str">
            <v>02 - 05 - 2018</v>
          </cell>
          <cell r="S4946" t="str">
            <v>Kepala Seksi Pupuk, Pestisida, Dan Perlindungan Tanaman</v>
          </cell>
          <cell r="T4946" t="str">
            <v/>
          </cell>
          <cell r="U4946" t="str">
            <v/>
          </cell>
          <cell r="V4946" t="str">
            <v/>
          </cell>
          <cell r="W4946" t="str">
            <v>Seksi Pupuk, Pestisida, Dan Perlindungan Tanaman</v>
          </cell>
          <cell r="X4946" t="str">
            <v>Dinas Tanaman Pangan Dan Hortikultura</v>
          </cell>
          <cell r="Y4946" t="str">
            <v>S-1 PERTANIAN PRODUKSI PETERNAKAN</v>
          </cell>
          <cell r="Z4946" t="str">
            <v>31-12-2000</v>
          </cell>
          <cell r="AA4946" t="str">
            <v>Aktif</v>
          </cell>
          <cell r="AB4946" t="str">
            <v>PNS Daerah Kab./Kota yang bekerja pada Kab./Kota</v>
          </cell>
          <cell r="AC4946" t="str">
            <v>Pemerintah Kab. Tolitoli</v>
          </cell>
          <cell r="AD4946" t="str">
            <v>Pemerintah Kab. Tolitoli</v>
          </cell>
        </row>
        <row r="4947">
          <cell r="A4947">
            <v>4945</v>
          </cell>
          <cell r="B4947" t="str">
            <v>196105141986031016</v>
          </cell>
          <cell r="C4947" t="str">
            <v>050050821</v>
          </cell>
          <cell r="D4947" t="str">
            <v>DALIN UKUR</v>
          </cell>
          <cell r="E4947" t="str">
            <v/>
          </cell>
          <cell r="F4947" t="str">
            <v/>
          </cell>
          <cell r="G4947" t="str">
            <v>KARO</v>
          </cell>
          <cell r="H4947" t="str">
            <v>14 - 05 - 1961</v>
          </cell>
          <cell r="I4947" t="str">
            <v>II/a</v>
          </cell>
          <cell r="J4947" t="str">
            <v>01 - 03 - 1986</v>
          </cell>
          <cell r="K4947" t="str">
            <v>01 - 04 - 1987</v>
          </cell>
          <cell r="L4947" t="str">
            <v>L</v>
          </cell>
          <cell r="M4947" t="str">
            <v>III/d</v>
          </cell>
          <cell r="N4947" t="str">
            <v>01 - 10 - 2012</v>
          </cell>
          <cell r="O4947" t="str">
            <v>24</v>
          </cell>
          <cell r="P4947" t="str">
            <v>7</v>
          </cell>
          <cell r="Q4947" t="str">
            <v>41</v>
          </cell>
          <cell r="R4947" t="str">
            <v>01 - 03 - 2014</v>
          </cell>
          <cell r="S4947" t="str">
            <v>KEPALA SEKSI PEMERINTAHAN</v>
          </cell>
          <cell r="T4947" t="str">
            <v/>
          </cell>
          <cell r="U4947" t="str">
            <v/>
          </cell>
          <cell r="V4947" t="str">
            <v/>
          </cell>
          <cell r="W4947" t="str">
            <v>SEKSI PEMERINTAHAN</v>
          </cell>
          <cell r="X4947" t="str">
            <v>KANTOR KECAMATAN LAMPASIO</v>
          </cell>
          <cell r="Y4947" t="str">
            <v>SMA</v>
          </cell>
          <cell r="Z4947" t="str">
            <v>31-12-1980</v>
          </cell>
          <cell r="AA4947" t="str">
            <v>Aktif</v>
          </cell>
          <cell r="AB4947" t="str">
            <v>PNS Daerah Kab./Kota yang bekerja pada Kab./Kota</v>
          </cell>
          <cell r="AC4947" t="str">
            <v>Pemerintah Kab. Tolitoli</v>
          </cell>
          <cell r="AD4947" t="str">
            <v>Pemerintah Kab. Tolitoli</v>
          </cell>
        </row>
        <row r="4948">
          <cell r="A4948">
            <v>4946</v>
          </cell>
          <cell r="B4948" t="str">
            <v>196510191987032009</v>
          </cell>
          <cell r="C4948" t="str">
            <v>380034694</v>
          </cell>
          <cell r="D4948" t="str">
            <v>FATMAWATI IBRAHIM</v>
          </cell>
          <cell r="E4948" t="str">
            <v/>
          </cell>
          <cell r="F4948" t="str">
            <v/>
          </cell>
          <cell r="G4948" t="str">
            <v>TOLITOLI</v>
          </cell>
          <cell r="H4948" t="str">
            <v>19 - 10 - 1965</v>
          </cell>
          <cell r="I4948" t="str">
            <v>II/a</v>
          </cell>
          <cell r="J4948" t="str">
            <v>01 - 03 - 1987</v>
          </cell>
          <cell r="K4948" t="str">
            <v>01 - 07 - 1988</v>
          </cell>
          <cell r="L4948" t="str">
            <v>P</v>
          </cell>
          <cell r="M4948" t="str">
            <v>III/d</v>
          </cell>
          <cell r="N4948" t="str">
            <v>01 - 04 - 2014</v>
          </cell>
          <cell r="O4948" t="str">
            <v>22</v>
          </cell>
          <cell r="P4948" t="str">
            <v>1</v>
          </cell>
          <cell r="Q4948" t="str">
            <v>41</v>
          </cell>
          <cell r="R4948" t="str">
            <v>11 - 01 - 2017</v>
          </cell>
          <cell r="S4948" t="str">
            <v>Kepala Seksi Pemberdayaan Perempuan Bidang Sosial Politik Dan Hukum</v>
          </cell>
          <cell r="T4948" t="str">
            <v/>
          </cell>
          <cell r="U4948" t="str">
            <v/>
          </cell>
          <cell r="V4948" t="str">
            <v/>
          </cell>
          <cell r="W4948" t="str">
            <v>Seksi Pemberdayaan Perempuan Bidang Sosial Politik Dan Hukum</v>
          </cell>
          <cell r="X4948" t="str">
            <v>Dinas Pemberdayaan Perempuan Dan Perlindungan Anak</v>
          </cell>
          <cell r="Y4948" t="str">
            <v>SLTA UMUM</v>
          </cell>
          <cell r="Z4948" t="str">
            <v>31-12-1984</v>
          </cell>
          <cell r="AA4948" t="str">
            <v>Aktif</v>
          </cell>
          <cell r="AB4948" t="str">
            <v>PNS Daerah Kab./Kota yang bekerja pada Kab./Kota</v>
          </cell>
          <cell r="AC4948" t="str">
            <v>Pemerintah Kab. Tolitoli</v>
          </cell>
          <cell r="AD4948" t="str">
            <v>Pemerintah Kab. Tolitoli</v>
          </cell>
        </row>
        <row r="4949">
          <cell r="A4949">
            <v>4947</v>
          </cell>
          <cell r="B4949" t="str">
            <v>196106171986031016</v>
          </cell>
          <cell r="C4949" t="str">
            <v>010204029</v>
          </cell>
          <cell r="D4949" t="str">
            <v>ABD MADJID KAHAMBAU</v>
          </cell>
          <cell r="E4949" t="str">
            <v/>
          </cell>
          <cell r="F4949" t="str">
            <v>SE</v>
          </cell>
          <cell r="G4949" t="str">
            <v>TOLITOLI</v>
          </cell>
          <cell r="H4949" t="str">
            <v>17 - 06 - 1961</v>
          </cell>
          <cell r="I4949" t="str">
            <v>II/a</v>
          </cell>
          <cell r="J4949" t="str">
            <v>01 - 03 - 1986</v>
          </cell>
          <cell r="K4949" t="str">
            <v>01 - 05 - 1987</v>
          </cell>
          <cell r="L4949" t="str">
            <v>L</v>
          </cell>
          <cell r="M4949" t="str">
            <v>III/b</v>
          </cell>
          <cell r="N4949" t="str">
            <v>01 - 10 - 2014</v>
          </cell>
          <cell r="O4949" t="str">
            <v>30</v>
          </cell>
          <cell r="P4949" t="str">
            <v>1</v>
          </cell>
          <cell r="Q4949" t="str">
            <v>41</v>
          </cell>
          <cell r="R4949" t="str">
            <v>11 - 01 - 2017</v>
          </cell>
          <cell r="S4949" t="str">
            <v>Kepala Seksi Pengawasan Dan Pengendalian Usaha Koperasi, Usaha Mikro, Kecil, Dan Menengah</v>
          </cell>
          <cell r="T4949" t="str">
            <v/>
          </cell>
          <cell r="U4949" t="str">
            <v/>
          </cell>
          <cell r="V4949" t="str">
            <v/>
          </cell>
          <cell r="W4949" t="str">
            <v>Seksi Pengawasan Dan Pengendalian Usaha Koperasi, Usaha Mikro, Kecil, Dan Menengah</v>
          </cell>
          <cell r="X4949" t="str">
            <v>Dinas Koperasi, Usaha Mikro, Kecil Dan Menengah</v>
          </cell>
          <cell r="Y4949" t="str">
            <v>S-1 EKONOMI MANAJEMEN KEUANGAN DAN PERBANKAN</v>
          </cell>
          <cell r="Z4949" t="str">
            <v>31-12-2010</v>
          </cell>
          <cell r="AA4949" t="str">
            <v>Kepala Desa</v>
          </cell>
          <cell r="AB4949" t="str">
            <v>PNS Daerah Kab./Kota yang bekerja pada Kab./Kota</v>
          </cell>
          <cell r="AC4949" t="str">
            <v>Pemerintah Kab. Tolitoli</v>
          </cell>
          <cell r="AD4949" t="str">
            <v>Pemerintah Kab. Tolitoli</v>
          </cell>
        </row>
        <row r="4950">
          <cell r="A4950">
            <v>4948</v>
          </cell>
          <cell r="B4950" t="str">
            <v>197602092006042016</v>
          </cell>
          <cell r="C4950" t="str">
            <v>570021123</v>
          </cell>
          <cell r="D4950" t="str">
            <v>FEBRYANTI</v>
          </cell>
          <cell r="E4950" t="str">
            <v/>
          </cell>
          <cell r="F4950" t="str">
            <v>ST</v>
          </cell>
          <cell r="G4950" t="str">
            <v>TOLITOLI</v>
          </cell>
          <cell r="H4950" t="str">
            <v>09 - 02 - 1976</v>
          </cell>
          <cell r="I4950" t="str">
            <v>III/a</v>
          </cell>
          <cell r="J4950" t="str">
            <v>01 - 04 - 2006</v>
          </cell>
          <cell r="K4950" t="str">
            <v>01 - 10 - 2007</v>
          </cell>
          <cell r="L4950" t="str">
            <v>P</v>
          </cell>
          <cell r="M4950" t="str">
            <v>III/d</v>
          </cell>
          <cell r="N4950" t="str">
            <v>01 - 10 - 2016</v>
          </cell>
          <cell r="O4950" t="str">
            <v>11</v>
          </cell>
          <cell r="P4950" t="str">
            <v>9</v>
          </cell>
          <cell r="Q4950" t="str">
            <v>41</v>
          </cell>
          <cell r="R4950" t="str">
            <v>11 - 01 - 2017</v>
          </cell>
          <cell r="S4950" t="str">
            <v>Kepala Seksi Pengembangan Dan Pembinaan Industri Makanan Dan Minuman</v>
          </cell>
          <cell r="T4950" t="str">
            <v/>
          </cell>
          <cell r="U4950" t="str">
            <v/>
          </cell>
          <cell r="V4950" t="str">
            <v/>
          </cell>
          <cell r="W4950" t="str">
            <v>Seksi Pengembangan Dan Pembinaan Industri Makanan Dan Minuman</v>
          </cell>
          <cell r="X4950" t="str">
            <v>Dinas Perindustrian</v>
          </cell>
          <cell r="Y4950" t="str">
            <v>S-1 TEKNIK KIMIA</v>
          </cell>
          <cell r="Z4950" t="str">
            <v>31-12-2004</v>
          </cell>
          <cell r="AA4950" t="str">
            <v>Aktif</v>
          </cell>
          <cell r="AB4950" t="str">
            <v>PNS Daerah Kab./Kota yang bekerja pada Kab./Kota</v>
          </cell>
          <cell r="AC4950" t="str">
            <v>Pemerintah Kab. Tolitoli</v>
          </cell>
          <cell r="AD4950" t="str">
            <v>Pemerintah Kab. Tolitoli</v>
          </cell>
        </row>
        <row r="4951">
          <cell r="A4951">
            <v>4949</v>
          </cell>
          <cell r="B4951" t="str">
            <v>197807132002121007</v>
          </cell>
          <cell r="C4951" t="str">
            <v>570015238</v>
          </cell>
          <cell r="D4951" t="str">
            <v>ALWAR</v>
          </cell>
          <cell r="E4951" t="str">
            <v/>
          </cell>
          <cell r="F4951" t="str">
            <v>S AG</v>
          </cell>
          <cell r="G4951" t="str">
            <v>TOLITOLI</v>
          </cell>
          <cell r="H4951" t="str">
            <v>13 - 07 - 1978</v>
          </cell>
          <cell r="I4951" t="str">
            <v>III/a</v>
          </cell>
          <cell r="J4951" t="str">
            <v>01 - 12 - 2002</v>
          </cell>
          <cell r="K4951" t="str">
            <v>01 - 02 - 2004</v>
          </cell>
          <cell r="L4951" t="str">
            <v>L</v>
          </cell>
          <cell r="M4951" t="str">
            <v>III/d</v>
          </cell>
          <cell r="N4951" t="str">
            <v>01 - 04 - 2014</v>
          </cell>
          <cell r="O4951" t="str">
            <v>11</v>
          </cell>
          <cell r="P4951" t="str">
            <v>4</v>
          </cell>
          <cell r="Q4951" t="str">
            <v>41</v>
          </cell>
          <cell r="R4951" t="str">
            <v>11 - 01 - 2017</v>
          </cell>
          <cell r="S4951" t="str">
            <v>Kepala Sub Bidang Sumber Daya Alam Dan Lingkungan Hidup</v>
          </cell>
          <cell r="T4951" t="str">
            <v/>
          </cell>
          <cell r="U4951" t="str">
            <v/>
          </cell>
          <cell r="V4951" t="str">
            <v/>
          </cell>
          <cell r="W4951" t="str">
            <v>Sub Bidang Sumber Daya Alam Dan Lingkungan Hidup</v>
          </cell>
          <cell r="X4951" t="str">
            <v>Badan Penelitian Dan Pengembangan</v>
          </cell>
          <cell r="Y4951" t="str">
            <v>S-1 AGAMA ISLAM</v>
          </cell>
          <cell r="Z4951" t="str">
            <v>31-12-2001</v>
          </cell>
          <cell r="AA4951" t="str">
            <v>Aktif</v>
          </cell>
          <cell r="AB4951" t="str">
            <v>PNS Daerah Kab./Kota yang bekerja pada Kab./Kota</v>
          </cell>
          <cell r="AC4951" t="str">
            <v>Pemerintah Kab. Tolitoli</v>
          </cell>
          <cell r="AD4951" t="str">
            <v>Pemerintah Kab. Tolitoli</v>
          </cell>
        </row>
        <row r="4952">
          <cell r="A4952">
            <v>4950</v>
          </cell>
          <cell r="B4952" t="str">
            <v>196603261994122005</v>
          </cell>
          <cell r="C4952" t="str">
            <v>132122799</v>
          </cell>
          <cell r="D4952" t="str">
            <v>MASNA A. M. TIMUMUN</v>
          </cell>
          <cell r="E4952" t="str">
            <v/>
          </cell>
          <cell r="F4952" t="str">
            <v>S.Pd</v>
          </cell>
          <cell r="G4952" t="str">
            <v>TOLITOLI</v>
          </cell>
          <cell r="H4952" t="str">
            <v>26 - 03 - 1966</v>
          </cell>
          <cell r="I4952" t="str">
            <v>II/c</v>
          </cell>
          <cell r="J4952" t="str">
            <v>01 - 12 - 1994</v>
          </cell>
          <cell r="K4952" t="str">
            <v>01 - 06 - 1996</v>
          </cell>
          <cell r="L4952" t="str">
            <v>P</v>
          </cell>
          <cell r="M4952" t="str">
            <v>III/d</v>
          </cell>
          <cell r="N4952" t="str">
            <v>01 - 04 - 2012</v>
          </cell>
          <cell r="O4952" t="str">
            <v>15</v>
          </cell>
          <cell r="P4952" t="str">
            <v>4</v>
          </cell>
          <cell r="Q4952" t="str">
            <v>41</v>
          </cell>
          <cell r="R4952" t="str">
            <v>11 - 01 - 2017</v>
          </cell>
          <cell r="S4952" t="str">
            <v>Kepala Sub Bidang Pengembangan Teknologi</v>
          </cell>
          <cell r="T4952" t="str">
            <v/>
          </cell>
          <cell r="U4952" t="str">
            <v/>
          </cell>
          <cell r="V4952" t="str">
            <v/>
          </cell>
          <cell r="W4952" t="str">
            <v>Sub Bidang Pengembangan Teknologi</v>
          </cell>
          <cell r="X4952" t="str">
            <v>Badan Penelitian Dan Pengembangan</v>
          </cell>
          <cell r="Y4952" t="str">
            <v>S-1 PENDIDIKAN</v>
          </cell>
          <cell r="Z4952" t="str">
            <v>31-12-2001</v>
          </cell>
          <cell r="AA4952" t="str">
            <v>Aktif</v>
          </cell>
          <cell r="AB4952" t="str">
            <v>PNS Daerah Kab./Kota yang bekerja pada Kab./Kota</v>
          </cell>
          <cell r="AC4952" t="str">
            <v>Pemerintah Kab. Tolitoli</v>
          </cell>
          <cell r="AD4952" t="str">
            <v>Pemerintah Kab. Tolitoli</v>
          </cell>
        </row>
        <row r="4953">
          <cell r="A4953">
            <v>4951</v>
          </cell>
          <cell r="B4953" t="str">
            <v>197510102001121007</v>
          </cell>
          <cell r="C4953" t="str">
            <v>570013626</v>
          </cell>
          <cell r="D4953" t="str">
            <v>HUDRI</v>
          </cell>
          <cell r="E4953" t="str">
            <v/>
          </cell>
          <cell r="F4953" t="str">
            <v>SH</v>
          </cell>
          <cell r="G4953" t="str">
            <v>TOLITOLI</v>
          </cell>
          <cell r="H4953" t="str">
            <v>10 - 10 - 1975</v>
          </cell>
          <cell r="I4953" t="str">
            <v>II/a</v>
          </cell>
          <cell r="J4953" t="str">
            <v>01 - 12 - 2001</v>
          </cell>
          <cell r="K4953" t="str">
            <v>01 - 07 - 2003</v>
          </cell>
          <cell r="L4953" t="str">
            <v>L</v>
          </cell>
          <cell r="M4953" t="str">
            <v>III/c</v>
          </cell>
          <cell r="N4953" t="str">
            <v>01 - 04 - 2015</v>
          </cell>
          <cell r="O4953" t="str">
            <v>8</v>
          </cell>
          <cell r="P4953" t="str">
            <v>4</v>
          </cell>
          <cell r="Q4953" t="str">
            <v>41</v>
          </cell>
          <cell r="R4953" t="str">
            <v>11 - 01 - 2017</v>
          </cell>
          <cell r="S4953" t="str">
            <v>Kepala Seksi Pendataan Penduduk</v>
          </cell>
          <cell r="T4953" t="str">
            <v/>
          </cell>
          <cell r="U4953" t="str">
            <v/>
          </cell>
          <cell r="V4953" t="str">
            <v/>
          </cell>
          <cell r="W4953" t="str">
            <v>Seksi Pendataan Penduduk</v>
          </cell>
          <cell r="X4953" t="str">
            <v>Dinas Kependudukan Dan Pencatatan Sipil</v>
          </cell>
          <cell r="Y4953" t="str">
            <v>S-1 HUKUM ADMINISTRASI NEGARA</v>
          </cell>
          <cell r="Z4953" t="str">
            <v>31-12-2007</v>
          </cell>
          <cell r="AA4953" t="str">
            <v>Aktif</v>
          </cell>
          <cell r="AB4953" t="str">
            <v>PNS Daerah Kab./Kota yang bekerja pada Kab./Kota</v>
          </cell>
          <cell r="AC4953" t="str">
            <v>Pemerintah Kab. Tolitoli</v>
          </cell>
          <cell r="AD4953" t="str">
            <v>Pemerintah Kab. Tolitoli</v>
          </cell>
        </row>
        <row r="4954">
          <cell r="A4954">
            <v>4952</v>
          </cell>
          <cell r="B4954" t="str">
            <v>196401152003122002</v>
          </cell>
          <cell r="C4954" t="str">
            <v>570015702</v>
          </cell>
          <cell r="D4954" t="str">
            <v>ARIATI</v>
          </cell>
          <cell r="E4954" t="str">
            <v/>
          </cell>
          <cell r="F4954" t="str">
            <v>SE</v>
          </cell>
          <cell r="G4954" t="str">
            <v>BLITAR</v>
          </cell>
          <cell r="H4954" t="str">
            <v>15 - 01 - 1964</v>
          </cell>
          <cell r="I4954" t="str">
            <v>III/a</v>
          </cell>
          <cell r="J4954" t="str">
            <v>01 - 12 - 2003</v>
          </cell>
          <cell r="K4954" t="str">
            <v>01 - 03 - 2005</v>
          </cell>
          <cell r="L4954" t="str">
            <v>P</v>
          </cell>
          <cell r="M4954" t="str">
            <v>III/d</v>
          </cell>
          <cell r="N4954" t="str">
            <v>01 - 04 - 2015</v>
          </cell>
          <cell r="O4954" t="str">
            <v>18</v>
          </cell>
          <cell r="P4954" t="str">
            <v>2</v>
          </cell>
          <cell r="Q4954" t="str">
            <v>41</v>
          </cell>
          <cell r="R4954" t="str">
            <v>11 - 01 - 2017</v>
          </cell>
          <cell r="S4954" t="str">
            <v>Kepala Seksi Pengawasan</v>
          </cell>
          <cell r="T4954" t="str">
            <v/>
          </cell>
          <cell r="U4954" t="str">
            <v/>
          </cell>
          <cell r="V4954" t="str">
            <v/>
          </cell>
          <cell r="W4954" t="str">
            <v>Seksi Pengawasan</v>
          </cell>
          <cell r="X4954" t="str">
            <v>Dinas Lingkungan Hidup</v>
          </cell>
          <cell r="Y4954" t="str">
            <v>S-1 EKONOMI MANAJEMEN KEUANGAN</v>
          </cell>
          <cell r="Z4954" t="str">
            <v>31-12-1989</v>
          </cell>
          <cell r="AA4954" t="str">
            <v>Aktif</v>
          </cell>
          <cell r="AB4954" t="str">
            <v>PNS Daerah Kab./Kota yang bekerja pada Kab./Kota</v>
          </cell>
          <cell r="AC4954" t="str">
            <v>Pemerintah Kab. Tolitoli</v>
          </cell>
          <cell r="AD4954" t="str">
            <v>Pemerintah Kab. Tolitoli</v>
          </cell>
        </row>
        <row r="4955">
          <cell r="A4955">
            <v>4953</v>
          </cell>
          <cell r="B4955" t="str">
            <v>196910101993031012</v>
          </cell>
          <cell r="C4955" t="str">
            <v>570011509</v>
          </cell>
          <cell r="D4955" t="str">
            <v>ABD. RASYID</v>
          </cell>
          <cell r="E4955" t="str">
            <v/>
          </cell>
          <cell r="F4955" t="str">
            <v>SE</v>
          </cell>
          <cell r="G4955" t="str">
            <v>TOLITOLI</v>
          </cell>
          <cell r="H4955" t="str">
            <v>10 - 10 - 1969</v>
          </cell>
          <cell r="I4955" t="str">
            <v>II/a</v>
          </cell>
          <cell r="J4955" t="str">
            <v>01 - 03 - 1993</v>
          </cell>
          <cell r="K4955" t="str">
            <v>01 - 09 - 1994</v>
          </cell>
          <cell r="L4955" t="str">
            <v>L</v>
          </cell>
          <cell r="M4955" t="str">
            <v>III/c</v>
          </cell>
          <cell r="N4955" t="str">
            <v>01 - 10 - 2014</v>
          </cell>
          <cell r="O4955" t="str">
            <v>16</v>
          </cell>
          <cell r="P4955" t="str">
            <v>7</v>
          </cell>
          <cell r="Q4955" t="str">
            <v>41</v>
          </cell>
          <cell r="R4955" t="str">
            <v>02 - 05 - 2018</v>
          </cell>
          <cell r="S4955" t="str">
            <v>Kepala Seksi Penyelesaian Pertanahan Transmigrasi</v>
          </cell>
          <cell r="T4955" t="str">
            <v/>
          </cell>
          <cell r="U4955" t="str">
            <v/>
          </cell>
          <cell r="V4955" t="str">
            <v/>
          </cell>
          <cell r="W4955" t="str">
            <v>Seksi Penyelesaian Pertanahan Transmigrasi</v>
          </cell>
          <cell r="X4955" t="str">
            <v>Dinas Transmigrasi</v>
          </cell>
          <cell r="Y4955" t="str">
            <v>S-1 EKONOMI MANAJEMEN AKUNTANSI</v>
          </cell>
          <cell r="Z4955" t="str">
            <v>31-12-2009</v>
          </cell>
          <cell r="AA4955" t="str">
            <v>Aktif</v>
          </cell>
          <cell r="AB4955" t="str">
            <v>PNS Daerah Kab./Kota yang bekerja pada Kab./Kota</v>
          </cell>
          <cell r="AC4955" t="str">
            <v>Pemerintah Kab. Tolitoli</v>
          </cell>
          <cell r="AD4955" t="str">
            <v>Pemerintah Kab. Tolitoli</v>
          </cell>
        </row>
        <row r="4956">
          <cell r="A4956">
            <v>4954</v>
          </cell>
          <cell r="B4956" t="str">
            <v>196209201991121001</v>
          </cell>
          <cell r="C4956" t="str">
            <v>120150634</v>
          </cell>
          <cell r="D4956" t="str">
            <v>STEVAN HERALD</v>
          </cell>
          <cell r="E4956" t="str">
            <v/>
          </cell>
          <cell r="F4956" t="str">
            <v/>
          </cell>
          <cell r="G4956" t="str">
            <v>MANADO</v>
          </cell>
          <cell r="H4956" t="str">
            <v>20 - 09 - 1962</v>
          </cell>
          <cell r="I4956" t="str">
            <v>II/a</v>
          </cell>
          <cell r="J4956" t="str">
            <v>01 - 12 - 1991</v>
          </cell>
          <cell r="K4956" t="str">
            <v>01 - 03 - 1993</v>
          </cell>
          <cell r="L4956" t="str">
            <v>L</v>
          </cell>
          <cell r="M4956" t="str">
            <v>III/c</v>
          </cell>
          <cell r="N4956" t="str">
            <v>01 - 04 - 2015</v>
          </cell>
          <cell r="O4956" t="str">
            <v>18</v>
          </cell>
          <cell r="P4956" t="str">
            <v>4</v>
          </cell>
          <cell r="Q4956" t="str">
            <v>41</v>
          </cell>
          <cell r="R4956" t="str">
            <v>01 - 03 - 2014</v>
          </cell>
          <cell r="S4956" t="str">
            <v>KEPALA SEKSI SARANA DAN PRASARANA</v>
          </cell>
          <cell r="T4956" t="str">
            <v/>
          </cell>
          <cell r="U4956" t="str">
            <v/>
          </cell>
          <cell r="V4956" t="str">
            <v/>
          </cell>
          <cell r="W4956" t="str">
            <v>SEKSI SARANA DAN PRASARANA</v>
          </cell>
          <cell r="X4956" t="str">
            <v>BIDANG LALU LINTAS ANGKUTAN DARAT</v>
          </cell>
          <cell r="Y4956" t="str">
            <v>SLTA UMUM</v>
          </cell>
          <cell r="Z4956" t="str">
            <v>31-12-1982</v>
          </cell>
          <cell r="AA4956" t="str">
            <v>Aktif</v>
          </cell>
          <cell r="AB4956" t="str">
            <v>PNS Daerah Kab./Kota yang bekerja pada Kab./Kota</v>
          </cell>
          <cell r="AC4956" t="str">
            <v>Pemerintah Kab. Tolitoli</v>
          </cell>
          <cell r="AD4956" t="str">
            <v>Pemerintah Kab. Tolitoli</v>
          </cell>
        </row>
        <row r="4957">
          <cell r="A4957">
            <v>4955</v>
          </cell>
          <cell r="B4957" t="str">
            <v>198004042009042003</v>
          </cell>
          <cell r="C4957" t="str">
            <v/>
          </cell>
          <cell r="D4957" t="str">
            <v>RONU, SH</v>
          </cell>
          <cell r="E4957" t="str">
            <v/>
          </cell>
          <cell r="F4957" t="str">
            <v>SH</v>
          </cell>
          <cell r="G4957" t="str">
            <v>TOLITOLI</v>
          </cell>
          <cell r="H4957" t="str">
            <v>04 - 04 - 1980</v>
          </cell>
          <cell r="I4957" t="str">
            <v>III/a</v>
          </cell>
          <cell r="J4957" t="str">
            <v>01 - 04 - 2009</v>
          </cell>
          <cell r="K4957" t="str">
            <v>01 - 01 - 2011</v>
          </cell>
          <cell r="L4957" t="str">
            <v>P</v>
          </cell>
          <cell r="M4957" t="str">
            <v>III/c</v>
          </cell>
          <cell r="N4957" t="str">
            <v>01 - 04 - 2017</v>
          </cell>
          <cell r="O4957" t="str">
            <v>12</v>
          </cell>
          <cell r="P4957" t="str">
            <v>8</v>
          </cell>
          <cell r="Q4957" t="str">
            <v>41</v>
          </cell>
          <cell r="R4957" t="str">
            <v>02 - 05 - 2018</v>
          </cell>
          <cell r="S4957" t="str">
            <v>Kepala Sub Bagian Protokol</v>
          </cell>
          <cell r="T4957" t="str">
            <v/>
          </cell>
          <cell r="U4957" t="str">
            <v/>
          </cell>
          <cell r="V4957" t="str">
            <v/>
          </cell>
          <cell r="W4957" t="str">
            <v>Sub Bagian Protokol</v>
          </cell>
          <cell r="X4957" t="str">
            <v>Sekretariat Daerah</v>
          </cell>
          <cell r="Y4957" t="str">
            <v>S-1 ILMU HUKUM</v>
          </cell>
          <cell r="Z4957" t="str">
            <v>31-12-2003</v>
          </cell>
          <cell r="AA4957" t="str">
            <v>Aktif</v>
          </cell>
          <cell r="AB4957" t="str">
            <v>PNS Daerah Kab./Kota yang bekerja pada Kab./Kota</v>
          </cell>
          <cell r="AC4957" t="str">
            <v>Pemerintah Kab. Tolitoli</v>
          </cell>
          <cell r="AD4957" t="str">
            <v>Pemerintah Kab. Tolitoli</v>
          </cell>
        </row>
        <row r="4958">
          <cell r="A4958">
            <v>4956</v>
          </cell>
          <cell r="B4958" t="str">
            <v>197606142001072001</v>
          </cell>
          <cell r="C4958" t="str">
            <v>570013572</v>
          </cell>
          <cell r="D4958" t="str">
            <v>INARTI IS ABDUL SAMAD</v>
          </cell>
          <cell r="E4958" t="str">
            <v/>
          </cell>
          <cell r="F4958" t="str">
            <v>S.Sos</v>
          </cell>
          <cell r="G4958" t="str">
            <v>PALELEH</v>
          </cell>
          <cell r="H4958" t="str">
            <v>14 - 06 - 1976</v>
          </cell>
          <cell r="I4958" t="str">
            <v>II/a</v>
          </cell>
          <cell r="J4958" t="str">
            <v>01 - 07 - 2001</v>
          </cell>
          <cell r="K4958" t="str">
            <v>01 - 11 - 2002</v>
          </cell>
          <cell r="L4958" t="str">
            <v>P</v>
          </cell>
          <cell r="M4958" t="str">
            <v>III/c</v>
          </cell>
          <cell r="N4958" t="str">
            <v>01 - 10 - 2014</v>
          </cell>
          <cell r="O4958" t="str">
            <v>12</v>
          </cell>
          <cell r="P4958" t="str">
            <v>6</v>
          </cell>
          <cell r="Q4958" t="str">
            <v>41</v>
          </cell>
          <cell r="R4958" t="str">
            <v>11 - 01 - 2017</v>
          </cell>
          <cell r="S4958" t="str">
            <v>Kepala Sub Bagian Tata Usaha Pimpinan</v>
          </cell>
          <cell r="T4958" t="str">
            <v/>
          </cell>
          <cell r="U4958" t="str">
            <v/>
          </cell>
          <cell r="V4958" t="str">
            <v/>
          </cell>
          <cell r="W4958" t="str">
            <v>Sub Bagian Tata Usaha Pimpinan</v>
          </cell>
          <cell r="X4958" t="str">
            <v>Sekretariat Daerah</v>
          </cell>
          <cell r="Y4958" t="str">
            <v>S-1 ADMINISTRASI NEGARA</v>
          </cell>
          <cell r="Z4958" t="str">
            <v>31-12-2006</v>
          </cell>
          <cell r="AA4958" t="str">
            <v>Aktif</v>
          </cell>
          <cell r="AB4958" t="str">
            <v>PNS Daerah Kab./Kota yang bekerja pada Kab./Kota</v>
          </cell>
          <cell r="AC4958" t="str">
            <v>Pemerintah Kab. Tolitoli</v>
          </cell>
          <cell r="AD4958" t="str">
            <v>Pemerintah Kab. Tolitoli</v>
          </cell>
        </row>
        <row r="4959">
          <cell r="A4959">
            <v>4957</v>
          </cell>
          <cell r="B4959" t="str">
            <v>198110242002111001</v>
          </cell>
          <cell r="C4959" t="str">
            <v>570013938</v>
          </cell>
          <cell r="D4959" t="str">
            <v>DJUNAIDI</v>
          </cell>
          <cell r="E4959" t="str">
            <v/>
          </cell>
          <cell r="F4959" t="str">
            <v>SE</v>
          </cell>
          <cell r="G4959" t="str">
            <v>TOLITOLI</v>
          </cell>
          <cell r="H4959" t="str">
            <v>24 - 10 - 1981</v>
          </cell>
          <cell r="I4959" t="str">
            <v>II/a</v>
          </cell>
          <cell r="J4959" t="str">
            <v>01 - 11 - 2002</v>
          </cell>
          <cell r="K4959" t="str">
            <v>01 - 12 - 2003</v>
          </cell>
          <cell r="L4959" t="str">
            <v>L</v>
          </cell>
          <cell r="M4959" t="str">
            <v>III/d</v>
          </cell>
          <cell r="N4959" t="str">
            <v>01 - 10 - 2015</v>
          </cell>
          <cell r="O4959" t="str">
            <v>10</v>
          </cell>
          <cell r="P4959" t="str">
            <v>0</v>
          </cell>
          <cell r="Q4959" t="str">
            <v>41</v>
          </cell>
          <cell r="R4959" t="str">
            <v>11 - 01 - 2017</v>
          </cell>
          <cell r="S4959" t="str">
            <v>Kepala Sub Bidang Disiplin Pegawai</v>
          </cell>
          <cell r="T4959" t="str">
            <v/>
          </cell>
          <cell r="U4959" t="str">
            <v/>
          </cell>
          <cell r="V4959" t="str">
            <v/>
          </cell>
          <cell r="W4959" t="str">
            <v>Sub Bidang Disiplin Pegawai</v>
          </cell>
          <cell r="X4959" t="str">
            <v>Badan Kepegawaian Dan Pengembangan Sumber Daya Manusia</v>
          </cell>
          <cell r="Y4959" t="str">
            <v>S-1 EKONOMI MANAJEMEN</v>
          </cell>
          <cell r="Z4959" t="str">
            <v>31-12-2005</v>
          </cell>
          <cell r="AA4959" t="str">
            <v>Aktif</v>
          </cell>
          <cell r="AB4959" t="str">
            <v>PNS Daerah Kab./Kota yang bekerja pada Kab./Kota</v>
          </cell>
          <cell r="AC4959" t="str">
            <v>Pemerintah Kab. Tolitoli</v>
          </cell>
          <cell r="AD4959" t="str">
            <v>Pemerintah Kab. Tolitoli</v>
          </cell>
        </row>
        <row r="4960">
          <cell r="A4960">
            <v>4958</v>
          </cell>
          <cell r="B4960" t="str">
            <v>196103111986021001</v>
          </cell>
          <cell r="C4960" t="str">
            <v>090016904</v>
          </cell>
          <cell r="D4960" t="str">
            <v>RICHARD</v>
          </cell>
          <cell r="E4960" t="str">
            <v/>
          </cell>
          <cell r="F4960" t="str">
            <v>SP</v>
          </cell>
          <cell r="G4960" t="str">
            <v>TOLITOLI</v>
          </cell>
          <cell r="H4960" t="str">
            <v>11 - 03 - 1961</v>
          </cell>
          <cell r="I4960" t="str">
            <v>II/a</v>
          </cell>
          <cell r="J4960" t="str">
            <v>01 - 02 - 1986</v>
          </cell>
          <cell r="K4960" t="str">
            <v>01 - 05 - 1987</v>
          </cell>
          <cell r="L4960" t="str">
            <v>L</v>
          </cell>
          <cell r="M4960" t="str">
            <v>III/d</v>
          </cell>
          <cell r="N4960" t="str">
            <v>01 - 04 - 2014</v>
          </cell>
          <cell r="O4960" t="str">
            <v>23</v>
          </cell>
          <cell r="P4960" t="str">
            <v>2</v>
          </cell>
          <cell r="Q4960" t="str">
            <v>41</v>
          </cell>
          <cell r="R4960" t="str">
            <v>11 - 01 - 2017</v>
          </cell>
          <cell r="S4960" t="str">
            <v>Kepala Seksi Distribusi Dan Logistik Perdagangan</v>
          </cell>
          <cell r="T4960" t="str">
            <v/>
          </cell>
          <cell r="U4960" t="str">
            <v/>
          </cell>
          <cell r="V4960" t="str">
            <v/>
          </cell>
          <cell r="W4960" t="str">
            <v>Seksi Distribusi Dan Logistik Perdagangan</v>
          </cell>
          <cell r="X4960" t="str">
            <v>Dinas Perdagangan</v>
          </cell>
          <cell r="Y4960" t="str">
            <v>S-1 sosial ekonomi pertanian</v>
          </cell>
          <cell r="Z4960" t="str">
            <v>31-12-2007</v>
          </cell>
          <cell r="AA4960" t="str">
            <v>Aktif</v>
          </cell>
          <cell r="AB4960" t="str">
            <v>PNS Daerah Kab./Kota yang bekerja pada Kab./Kota</v>
          </cell>
          <cell r="AC4960" t="str">
            <v>Pemerintah Kab. Tolitoli</v>
          </cell>
          <cell r="AD4960" t="str">
            <v>Pemerintah Kab. Tolitoli</v>
          </cell>
        </row>
        <row r="4961">
          <cell r="A4961">
            <v>4959</v>
          </cell>
          <cell r="B4961" t="str">
            <v>196508171993031014</v>
          </cell>
          <cell r="C4961" t="str">
            <v>570011288</v>
          </cell>
          <cell r="D4961" t="str">
            <v>ABDULLAH</v>
          </cell>
          <cell r="E4961" t="str">
            <v/>
          </cell>
          <cell r="F4961" t="str">
            <v>S.Sos</v>
          </cell>
          <cell r="G4961" t="str">
            <v>TOLITOLI</v>
          </cell>
          <cell r="H4961" t="str">
            <v>17 - 08 - 1965</v>
          </cell>
          <cell r="I4961" t="str">
            <v>II/a</v>
          </cell>
          <cell r="J4961" t="str">
            <v>01 - 03 - 1993</v>
          </cell>
          <cell r="K4961" t="str">
            <v>01 - 06 - 1994</v>
          </cell>
          <cell r="L4961" t="str">
            <v>L</v>
          </cell>
          <cell r="M4961" t="str">
            <v>III/d</v>
          </cell>
          <cell r="N4961" t="str">
            <v>01 - 10 - 2009</v>
          </cell>
          <cell r="O4961" t="str">
            <v>11</v>
          </cell>
          <cell r="P4961" t="str">
            <v>7</v>
          </cell>
          <cell r="Q4961" t="str">
            <v>41</v>
          </cell>
          <cell r="R4961" t="str">
            <v>11 - 01 - 2017</v>
          </cell>
          <cell r="S4961" t="str">
            <v>Kepala Sub Bidang Fasilitasi Partai Politik Dan Pemilu</v>
          </cell>
          <cell r="T4961" t="str">
            <v/>
          </cell>
          <cell r="U4961" t="str">
            <v/>
          </cell>
          <cell r="V4961" t="str">
            <v/>
          </cell>
          <cell r="W4961" t="str">
            <v>Sub Bidang Fasilitasi Partai Politik Dan Pemilu</v>
          </cell>
          <cell r="X4961" t="str">
            <v>Badan Kesatuan Bangsa Dan Politik</v>
          </cell>
          <cell r="Y4961" t="str">
            <v>S-1/STRATA SATU</v>
          </cell>
          <cell r="Z4961" t="str">
            <v>31-12-2002</v>
          </cell>
          <cell r="AA4961" t="str">
            <v>Aktif</v>
          </cell>
          <cell r="AB4961" t="str">
            <v>PNS Daerah Kab./Kota yang bekerja pada Kab./Kota</v>
          </cell>
          <cell r="AC4961" t="str">
            <v>Pemerintah Kab. Tolitoli</v>
          </cell>
          <cell r="AD4961" t="str">
            <v>Pemerintah Kab. Tolitoli</v>
          </cell>
        </row>
        <row r="4962">
          <cell r="A4962">
            <v>4960</v>
          </cell>
          <cell r="B4962" t="str">
            <v>197609232007011009</v>
          </cell>
          <cell r="C4962" t="str">
            <v>570028802</v>
          </cell>
          <cell r="D4962" t="str">
            <v>ZULKIFLI</v>
          </cell>
          <cell r="E4962" t="str">
            <v/>
          </cell>
          <cell r="F4962" t="str">
            <v>ST</v>
          </cell>
          <cell r="G4962" t="str">
            <v>TOLITOLI</v>
          </cell>
          <cell r="H4962" t="str">
            <v>23 - 09 - 1976</v>
          </cell>
          <cell r="I4962" t="str">
            <v>III/a</v>
          </cell>
          <cell r="J4962" t="str">
            <v>01 - 01 - 2007</v>
          </cell>
          <cell r="K4962" t="str">
            <v>01 - 10 - 2008</v>
          </cell>
          <cell r="L4962" t="str">
            <v>L</v>
          </cell>
          <cell r="M4962" t="str">
            <v>III/c</v>
          </cell>
          <cell r="N4962" t="str">
            <v>01 - 04 - 2015</v>
          </cell>
          <cell r="O4962" t="str">
            <v>11</v>
          </cell>
          <cell r="P4962" t="str">
            <v>3</v>
          </cell>
          <cell r="Q4962" t="str">
            <v>41</v>
          </cell>
          <cell r="R4962" t="str">
            <v>11 - 01 - 2017</v>
          </cell>
          <cell r="S4962" t="str">
            <v>Kepala Seksi Pemeliharaan Dan Peralatan</v>
          </cell>
          <cell r="T4962" t="str">
            <v/>
          </cell>
          <cell r="U4962" t="str">
            <v/>
          </cell>
          <cell r="V4962" t="str">
            <v/>
          </cell>
          <cell r="W4962" t="str">
            <v>Seksi Pemeliharaan Dan Peralatan</v>
          </cell>
          <cell r="X4962" t="str">
            <v>Dinas  Pekerjaan Umum Dan Penataan Ruang</v>
          </cell>
          <cell r="Y4962" t="str">
            <v>S-1 TEKNIK SIPIL</v>
          </cell>
          <cell r="Z4962" t="str">
            <v>31-12-2002</v>
          </cell>
          <cell r="AA4962" t="str">
            <v>Aktif</v>
          </cell>
          <cell r="AB4962" t="str">
            <v>PNS Daerah Kab./Kota yang bekerja pada Kab./Kota</v>
          </cell>
          <cell r="AC4962" t="str">
            <v>Pemerintah Kab. Tolitoli</v>
          </cell>
          <cell r="AD4962" t="str">
            <v>Pemerintah Kab. Tolitoli</v>
          </cell>
        </row>
        <row r="4963">
          <cell r="A4963">
            <v>4961</v>
          </cell>
          <cell r="B4963" t="str">
            <v>196212051985032011</v>
          </cell>
          <cell r="C4963" t="str">
            <v>131459890</v>
          </cell>
          <cell r="D4963" t="str">
            <v>RASMA RAHMAN</v>
          </cell>
          <cell r="E4963" t="str">
            <v/>
          </cell>
          <cell r="F4963" t="str">
            <v/>
          </cell>
          <cell r="G4963" t="str">
            <v>TOLITOLI</v>
          </cell>
          <cell r="H4963" t="str">
            <v>05 - 12 - 1962</v>
          </cell>
          <cell r="I4963" t="str">
            <v>I/b</v>
          </cell>
          <cell r="J4963" t="str">
            <v>01 - 03 - 1985</v>
          </cell>
          <cell r="K4963" t="str">
            <v>01 - 11 - 1986</v>
          </cell>
          <cell r="L4963" t="str">
            <v>P</v>
          </cell>
          <cell r="M4963" t="str">
            <v>III/d</v>
          </cell>
          <cell r="N4963" t="str">
            <v>01 - 04 - 2013</v>
          </cell>
          <cell r="O4963" t="str">
            <v>20</v>
          </cell>
          <cell r="P4963" t="str">
            <v>6</v>
          </cell>
          <cell r="Q4963" t="str">
            <v>41</v>
          </cell>
          <cell r="R4963" t="str">
            <v>11 - 01 - 2017</v>
          </cell>
          <cell r="S4963" t="str">
            <v>Kepala Seksi Sarana Prasarana Umum</v>
          </cell>
          <cell r="T4963" t="str">
            <v/>
          </cell>
          <cell r="U4963" t="str">
            <v/>
          </cell>
          <cell r="V4963" t="str">
            <v/>
          </cell>
          <cell r="W4963" t="str">
            <v>Seksi Sarana Prasarana Umum</v>
          </cell>
          <cell r="X4963" t="str">
            <v>Kecamatan Baolan</v>
          </cell>
          <cell r="Y4963" t="str">
            <v>SMA IPS</v>
          </cell>
          <cell r="Z4963" t="str">
            <v>31-12-1986</v>
          </cell>
          <cell r="AA4963" t="str">
            <v>Aktif</v>
          </cell>
          <cell r="AB4963" t="str">
            <v>PNS Daerah Kab./Kota yang bekerja pada Kab./Kota</v>
          </cell>
          <cell r="AC4963" t="str">
            <v>Pemerintah Kab. Tolitoli</v>
          </cell>
          <cell r="AD4963" t="str">
            <v>Pemerintah Kab. Tolitoli</v>
          </cell>
        </row>
        <row r="4964">
          <cell r="A4964">
            <v>4962</v>
          </cell>
          <cell r="B4964" t="str">
            <v>197001292007011013</v>
          </cell>
          <cell r="C4964" t="str">
            <v>570027821</v>
          </cell>
          <cell r="D4964" t="str">
            <v>MOH. INSAN MATOLAI</v>
          </cell>
          <cell r="E4964" t="str">
            <v/>
          </cell>
          <cell r="F4964" t="str">
            <v>S.Pd</v>
          </cell>
          <cell r="G4964" t="str">
            <v>TOLITOLI</v>
          </cell>
          <cell r="H4964" t="str">
            <v>29 - 01 - 1970</v>
          </cell>
          <cell r="I4964" t="str">
            <v>II/a</v>
          </cell>
          <cell r="J4964" t="str">
            <v>01 - 01 - 2007</v>
          </cell>
          <cell r="K4964" t="str">
            <v>01 - 10 - 2008</v>
          </cell>
          <cell r="L4964" t="str">
            <v>L</v>
          </cell>
          <cell r="M4964" t="str">
            <v>III/c</v>
          </cell>
          <cell r="N4964" t="str">
            <v>01 - 10 - 2016</v>
          </cell>
          <cell r="O4964" t="str">
            <v>8</v>
          </cell>
          <cell r="P4964" t="str">
            <v>9</v>
          </cell>
          <cell r="Q4964" t="str">
            <v>41</v>
          </cell>
          <cell r="R4964" t="str">
            <v>11 - 01 - 2017</v>
          </cell>
          <cell r="S4964" t="str">
            <v>Kepala Seksi Kerjasama Olahraga</v>
          </cell>
          <cell r="T4964" t="str">
            <v/>
          </cell>
          <cell r="U4964" t="str">
            <v/>
          </cell>
          <cell r="V4964" t="str">
            <v/>
          </cell>
          <cell r="W4964" t="str">
            <v>Seksi Kerjasama Olahraga</v>
          </cell>
          <cell r="X4964" t="str">
            <v>Dinas Pemuda Dan Olahraga</v>
          </cell>
          <cell r="Y4964" t="str">
            <v>S-1 TEKNOLOGI PENDIDIKAN</v>
          </cell>
          <cell r="Z4964" t="str">
            <v>31-12-2007</v>
          </cell>
          <cell r="AA4964" t="str">
            <v>Aktif</v>
          </cell>
          <cell r="AB4964" t="str">
            <v>PNS Daerah Kab./Kota yang bekerja pada Kab./Kota</v>
          </cell>
          <cell r="AC4964" t="str">
            <v>Pemerintah Kab. Tolitoli</v>
          </cell>
          <cell r="AD4964" t="str">
            <v>Pemerintah Kab. Tolitoli</v>
          </cell>
        </row>
        <row r="4965">
          <cell r="A4965">
            <v>4963</v>
          </cell>
          <cell r="B4965" t="str">
            <v>196112311983011028</v>
          </cell>
          <cell r="C4965" t="str">
            <v>050037289</v>
          </cell>
          <cell r="D4965" t="str">
            <v>PATAHUDDIN</v>
          </cell>
          <cell r="E4965" t="str">
            <v/>
          </cell>
          <cell r="F4965" t="str">
            <v/>
          </cell>
          <cell r="G4965" t="str">
            <v>BARRU</v>
          </cell>
          <cell r="H4965" t="str">
            <v>31 - 12 - 1961</v>
          </cell>
          <cell r="I4965" t="str">
            <v>II/a</v>
          </cell>
          <cell r="J4965" t="str">
            <v>01 - 01 - 1983</v>
          </cell>
          <cell r="K4965" t="str">
            <v>01 - 08 - 1984</v>
          </cell>
          <cell r="L4965" t="str">
            <v>L</v>
          </cell>
          <cell r="M4965" t="str">
            <v>III/d</v>
          </cell>
          <cell r="N4965" t="str">
            <v>01 - 10 - 2005</v>
          </cell>
          <cell r="O4965" t="str">
            <v>13</v>
          </cell>
          <cell r="P4965" t="str">
            <v>6</v>
          </cell>
          <cell r="Q4965" t="str">
            <v>41</v>
          </cell>
          <cell r="R4965" t="str">
            <v>11 - 01 - 2017</v>
          </cell>
          <cell r="S4965" t="str">
            <v>Kepala Seksi Teknologi Pengolahan Hasil Perikanan</v>
          </cell>
          <cell r="T4965" t="str">
            <v/>
          </cell>
          <cell r="U4965" t="str">
            <v/>
          </cell>
          <cell r="V4965" t="str">
            <v/>
          </cell>
          <cell r="W4965" t="str">
            <v>Seksi Teknologi Pengolahan Hasil Perikanan</v>
          </cell>
          <cell r="X4965" t="str">
            <v>Dinas Perikanan</v>
          </cell>
          <cell r="Y4965" t="str">
            <v>SEKOLAH MENENGAH EKONOMI ATAS</v>
          </cell>
          <cell r="Z4965" t="str">
            <v>31-12-1980</v>
          </cell>
          <cell r="AA4965" t="str">
            <v>Aktif</v>
          </cell>
          <cell r="AB4965" t="str">
            <v>PNS Daerah Kab./Kota yang bekerja pada Kab./Kota</v>
          </cell>
          <cell r="AC4965" t="str">
            <v>Pemerintah Kab. Tolitoli</v>
          </cell>
          <cell r="AD4965" t="str">
            <v>Pemerintah Kab. Tolitoli</v>
          </cell>
        </row>
        <row r="4966">
          <cell r="A4966">
            <v>4964</v>
          </cell>
          <cell r="B4966" t="str">
            <v>198006262009041001</v>
          </cell>
          <cell r="C4966" t="str">
            <v/>
          </cell>
          <cell r="D4966" t="str">
            <v>MOH. AFANDI LAHADJA</v>
          </cell>
          <cell r="E4966" t="str">
            <v/>
          </cell>
          <cell r="F4966" t="str">
            <v>S.Si</v>
          </cell>
          <cell r="G4966" t="str">
            <v>PALU</v>
          </cell>
          <cell r="H4966" t="str">
            <v>26 - 06 - 1980</v>
          </cell>
          <cell r="I4966" t="str">
            <v>III/a</v>
          </cell>
          <cell r="J4966" t="str">
            <v>01 - 04 - 2009</v>
          </cell>
          <cell r="K4966" t="str">
            <v>01 - 01 - 2011</v>
          </cell>
          <cell r="L4966" t="str">
            <v>L</v>
          </cell>
          <cell r="M4966" t="str">
            <v>III/c</v>
          </cell>
          <cell r="N4966" t="str">
            <v>01 - 04 - 2016</v>
          </cell>
          <cell r="O4966" t="str">
            <v>7</v>
          </cell>
          <cell r="P4966" t="str">
            <v>0</v>
          </cell>
          <cell r="Q4966" t="str">
            <v>41</v>
          </cell>
          <cell r="R4966" t="str">
            <v>11 - 01 - 2017</v>
          </cell>
          <cell r="S4966" t="str">
            <v>Kepala Seksi Pemantauan</v>
          </cell>
          <cell r="T4966" t="str">
            <v/>
          </cell>
          <cell r="U4966" t="str">
            <v/>
          </cell>
          <cell r="V4966" t="str">
            <v/>
          </cell>
          <cell r="W4966" t="str">
            <v>Seksi Pemantauan</v>
          </cell>
          <cell r="X4966" t="str">
            <v>Dinas Lingkungan Hidup</v>
          </cell>
          <cell r="Y4966" t="str">
            <v>S-1 MIPA GEOFISIKA</v>
          </cell>
          <cell r="Z4966" t="str">
            <v>31-12-2005</v>
          </cell>
          <cell r="AA4966" t="str">
            <v>Aktif</v>
          </cell>
          <cell r="AB4966" t="str">
            <v>PNS Daerah Kab./Kota yang bekerja pada Kab./Kota</v>
          </cell>
          <cell r="AC4966" t="str">
            <v>Pemerintah Kab. Tolitoli</v>
          </cell>
          <cell r="AD4966" t="str">
            <v>Pemerintah Kab. Tolitoli</v>
          </cell>
        </row>
        <row r="4967">
          <cell r="A4967">
            <v>4965</v>
          </cell>
          <cell r="B4967" t="str">
            <v>197501232001122004</v>
          </cell>
          <cell r="C4967" t="str">
            <v>570013623</v>
          </cell>
          <cell r="D4967" t="str">
            <v>RAHMI</v>
          </cell>
          <cell r="E4967" t="str">
            <v/>
          </cell>
          <cell r="F4967" t="str">
            <v>SE.,MH</v>
          </cell>
          <cell r="G4967" t="str">
            <v>TOLITOLI</v>
          </cell>
          <cell r="H4967" t="str">
            <v>23 - 01 - 1975</v>
          </cell>
          <cell r="I4967" t="str">
            <v>II/a</v>
          </cell>
          <cell r="J4967" t="str">
            <v>01 - 12 - 2001</v>
          </cell>
          <cell r="K4967" t="str">
            <v>01 - 07 - 2003</v>
          </cell>
          <cell r="L4967" t="str">
            <v>P</v>
          </cell>
          <cell r="M4967" t="str">
            <v>III/d</v>
          </cell>
          <cell r="N4967" t="str">
            <v>01 - 10 - 2014</v>
          </cell>
          <cell r="O4967" t="str">
            <v>12</v>
          </cell>
          <cell r="P4967" t="str">
            <v>6</v>
          </cell>
          <cell r="Q4967" t="str">
            <v>41</v>
          </cell>
          <cell r="R4967" t="str">
            <v>11 - 01 - 2017</v>
          </cell>
          <cell r="S4967" t="str">
            <v>Kepala Seksi Bina Ketahanan Remaja</v>
          </cell>
          <cell r="T4967" t="str">
            <v/>
          </cell>
          <cell r="U4967" t="str">
            <v/>
          </cell>
          <cell r="V4967" t="str">
            <v/>
          </cell>
          <cell r="W4967" t="str">
            <v>Seksi Bina Ketahanan Remaja</v>
          </cell>
          <cell r="X4967" t="str">
            <v>Dinas Pengendalian Penduduk Dan Keluarga Berencana</v>
          </cell>
          <cell r="Y4967" t="str">
            <v>S-2 ILMU HUKUM</v>
          </cell>
          <cell r="Z4967" t="str">
            <v>31-12-2010</v>
          </cell>
          <cell r="AA4967" t="str">
            <v>Aktif</v>
          </cell>
          <cell r="AB4967" t="str">
            <v>PNS Daerah Kab./Kota yang bekerja pada Kab./Kota</v>
          </cell>
          <cell r="AC4967" t="str">
            <v>Pemerintah Kab. Tolitoli</v>
          </cell>
          <cell r="AD4967" t="str">
            <v>Pemerintah Kab. Tolitoli</v>
          </cell>
        </row>
        <row r="4968">
          <cell r="A4968">
            <v>4966</v>
          </cell>
          <cell r="B4968" t="str">
            <v>196412311988031108</v>
          </cell>
          <cell r="C4968" t="str">
            <v>140213807</v>
          </cell>
          <cell r="D4968" t="str">
            <v>MUHAMMAD JUFRI MANNAN</v>
          </cell>
          <cell r="E4968" t="str">
            <v/>
          </cell>
          <cell r="F4968" t="str">
            <v/>
          </cell>
          <cell r="G4968" t="str">
            <v>MAKASSAR</v>
          </cell>
          <cell r="H4968" t="str">
            <v>31 - 12 - 1964</v>
          </cell>
          <cell r="I4968" t="str">
            <v>II/a</v>
          </cell>
          <cell r="J4968" t="str">
            <v>01 - 03 - 1988</v>
          </cell>
          <cell r="K4968" t="str">
            <v>01 - 10 - 1989</v>
          </cell>
          <cell r="L4968" t="str">
            <v>L</v>
          </cell>
          <cell r="M4968" t="str">
            <v>III/c</v>
          </cell>
          <cell r="N4968" t="str">
            <v>01 - 10 - 2013</v>
          </cell>
          <cell r="O4968" t="str">
            <v>20</v>
          </cell>
          <cell r="P4968" t="str">
            <v>7</v>
          </cell>
          <cell r="Q4968" t="str">
            <v>41</v>
          </cell>
          <cell r="R4968" t="str">
            <v>11 - 01 - 2017</v>
          </cell>
          <cell r="S4968" t="str">
            <v>Kepala Seksi Sarana Prasarana Umum</v>
          </cell>
          <cell r="T4968" t="str">
            <v/>
          </cell>
          <cell r="U4968" t="str">
            <v/>
          </cell>
          <cell r="V4968" t="str">
            <v/>
          </cell>
          <cell r="W4968" t="str">
            <v>Seksi Sarana Prasarana Umum</v>
          </cell>
          <cell r="X4968" t="str">
            <v>Kecamatan Dako Pemean</v>
          </cell>
          <cell r="Y4968" t="str">
            <v>SMA A.1/FISIKA</v>
          </cell>
          <cell r="Z4968" t="str">
            <v>31-12-1984</v>
          </cell>
          <cell r="AA4968" t="str">
            <v>Aktif</v>
          </cell>
          <cell r="AB4968" t="str">
            <v>PNS Daerah Kab./Kota yang bekerja pada Kab./Kota</v>
          </cell>
          <cell r="AC4968" t="str">
            <v>Pemerintah Kab. Tolitoli</v>
          </cell>
          <cell r="AD4968" t="str">
            <v>Pemerintah Kab. Tolitoli</v>
          </cell>
        </row>
        <row r="4969">
          <cell r="A4969">
            <v>4967</v>
          </cell>
          <cell r="B4969" t="str">
            <v>196611271998032002</v>
          </cell>
          <cell r="C4969" t="str">
            <v>570012530</v>
          </cell>
          <cell r="D4969" t="str">
            <v>WAHIDAH HJ. ABDUL MANAN</v>
          </cell>
          <cell r="E4969" t="str">
            <v/>
          </cell>
          <cell r="F4969" t="str">
            <v>SE</v>
          </cell>
          <cell r="G4969" t="str">
            <v>TOLITOLI</v>
          </cell>
          <cell r="H4969" t="str">
            <v>27 - 11 - 1966</v>
          </cell>
          <cell r="I4969" t="str">
            <v>III/a</v>
          </cell>
          <cell r="J4969" t="str">
            <v>01 - 03 - 1998</v>
          </cell>
          <cell r="K4969" t="str">
            <v>01 - 04 - 1999</v>
          </cell>
          <cell r="L4969" t="str">
            <v>P</v>
          </cell>
          <cell r="M4969" t="str">
            <v>III/d</v>
          </cell>
          <cell r="N4969" t="str">
            <v>01 - 10 - 2009</v>
          </cell>
          <cell r="O4969" t="str">
            <v>11</v>
          </cell>
          <cell r="P4969" t="str">
            <v>7</v>
          </cell>
          <cell r="Q4969" t="str">
            <v>41</v>
          </cell>
          <cell r="R4969" t="str">
            <v>11 - 01 - 2017</v>
          </cell>
          <cell r="S4969" t="str">
            <v>Kepala Sub Bagian Keuangan Dan Aset</v>
          </cell>
          <cell r="T4969" t="str">
            <v/>
          </cell>
          <cell r="U4969" t="str">
            <v/>
          </cell>
          <cell r="V4969" t="str">
            <v/>
          </cell>
          <cell r="W4969" t="str">
            <v>Sub Bagian Keuangan Dan Aset</v>
          </cell>
          <cell r="X4969" t="str">
            <v>Dinas Tenaga Kerja</v>
          </cell>
          <cell r="Y4969" t="str">
            <v>S-1 EKONOMI MANAJEMEN</v>
          </cell>
          <cell r="Z4969" t="str">
            <v>31-12-1992</v>
          </cell>
          <cell r="AA4969" t="str">
            <v>Aktif</v>
          </cell>
          <cell r="AB4969" t="str">
            <v>PNS Daerah Kab./Kota yang bekerja pada Kab./Kota</v>
          </cell>
          <cell r="AC4969" t="str">
            <v>Pemerintah Kab. Tolitoli</v>
          </cell>
          <cell r="AD4969" t="str">
            <v>Pemerintah Kab. Tolitoli</v>
          </cell>
        </row>
        <row r="4970">
          <cell r="A4970">
            <v>4968</v>
          </cell>
          <cell r="B4970" t="str">
            <v>197210082010011007</v>
          </cell>
          <cell r="C4970" t="str">
            <v/>
          </cell>
          <cell r="D4970" t="str">
            <v>ANDI ARIFUDDIN</v>
          </cell>
          <cell r="E4970" t="str">
            <v/>
          </cell>
          <cell r="F4970" t="str">
            <v>SE</v>
          </cell>
          <cell r="G4970" t="str">
            <v>MAKASSAR</v>
          </cell>
          <cell r="H4970" t="str">
            <v>08 - 10 - 1972</v>
          </cell>
          <cell r="I4970" t="str">
            <v>III/a</v>
          </cell>
          <cell r="J4970" t="str">
            <v>01 - 01 - 2010</v>
          </cell>
          <cell r="K4970" t="str">
            <v>01 - 01 - 2012</v>
          </cell>
          <cell r="L4970" t="str">
            <v>L</v>
          </cell>
          <cell r="M4970" t="str">
            <v>III/c</v>
          </cell>
          <cell r="N4970" t="str">
            <v>01 - 04 - 2018</v>
          </cell>
          <cell r="O4970" t="str">
            <v>13</v>
          </cell>
          <cell r="P4970" t="str">
            <v>7</v>
          </cell>
          <cell r="Q4970" t="str">
            <v>41</v>
          </cell>
          <cell r="R4970" t="str">
            <v>11 - 01 - 2017</v>
          </cell>
          <cell r="S4970" t="str">
            <v>Kepala Seksi Alat Dan Mesin, Kelembagaan Dan Pembiayaan</v>
          </cell>
          <cell r="T4970" t="str">
            <v/>
          </cell>
          <cell r="U4970" t="str">
            <v/>
          </cell>
          <cell r="V4970" t="str">
            <v/>
          </cell>
          <cell r="W4970" t="str">
            <v>Seksi Alat Dan Mesin, Kelembagaan Dan Pembiayaan</v>
          </cell>
          <cell r="X4970" t="str">
            <v>Dinas Tanaman Pangan Dan Hortikultura</v>
          </cell>
          <cell r="Y4970" t="str">
            <v>S-1 EKONOMI AKUNTANSI</v>
          </cell>
          <cell r="Z4970" t="str">
            <v>01-01-1999</v>
          </cell>
          <cell r="AA4970" t="str">
            <v>Aktif</v>
          </cell>
          <cell r="AB4970" t="str">
            <v>PNS Daerah Kab./Kota yang bekerja pada Kab./Kota</v>
          </cell>
          <cell r="AC4970" t="str">
            <v>Pemerintah Kab. Tolitoli</v>
          </cell>
          <cell r="AD4970" t="str">
            <v>Pemerintah Kab. Tolitoli</v>
          </cell>
        </row>
        <row r="4971">
          <cell r="A4971">
            <v>4969</v>
          </cell>
          <cell r="B4971" t="str">
            <v>196105181986031009</v>
          </cell>
          <cell r="C4971" t="str">
            <v>050050824</v>
          </cell>
          <cell r="D4971" t="str">
            <v>JALALUDIN US DAIY</v>
          </cell>
          <cell r="E4971" t="str">
            <v/>
          </cell>
          <cell r="F4971" t="str">
            <v/>
          </cell>
          <cell r="G4971" t="str">
            <v>TOLITOLI</v>
          </cell>
          <cell r="H4971" t="str">
            <v>18 - 05 - 1961</v>
          </cell>
          <cell r="I4971" t="str">
            <v>I/b</v>
          </cell>
          <cell r="J4971" t="str">
            <v>01 - 03 - 1986</v>
          </cell>
          <cell r="K4971" t="str">
            <v>01 - 04 - 1987</v>
          </cell>
          <cell r="L4971" t="str">
            <v>L</v>
          </cell>
          <cell r="M4971" t="str">
            <v>III/d</v>
          </cell>
          <cell r="N4971" t="str">
            <v>01 - 04 - 2015</v>
          </cell>
          <cell r="O4971" t="str">
            <v>21</v>
          </cell>
          <cell r="P4971" t="str">
            <v>1</v>
          </cell>
          <cell r="Q4971" t="str">
            <v>41</v>
          </cell>
          <cell r="R4971" t="str">
            <v>11 - 01 - 2017</v>
          </cell>
          <cell r="S4971" t="str">
            <v>Kepala Sub Bagian Pembiayaan Dan Produksi Daerah</v>
          </cell>
          <cell r="T4971" t="str">
            <v/>
          </cell>
          <cell r="U4971" t="str">
            <v/>
          </cell>
          <cell r="V4971" t="str">
            <v/>
          </cell>
          <cell r="W4971" t="str">
            <v>Sub Bagian Pembiayaan Dan Produksi Daerah</v>
          </cell>
          <cell r="X4971" t="str">
            <v>Sekretariat Daerah</v>
          </cell>
          <cell r="Y4971" t="str">
            <v>SMA A.3/IPS</v>
          </cell>
          <cell r="Z4971" t="str">
            <v>31-12-1988</v>
          </cell>
          <cell r="AA4971" t="str">
            <v>Aktif</v>
          </cell>
          <cell r="AB4971" t="str">
            <v>PNS Daerah Kab./Kota yang bekerja pada Kab./Kota</v>
          </cell>
          <cell r="AC4971" t="str">
            <v>Pemerintah Kab. Tolitoli</v>
          </cell>
          <cell r="AD4971" t="str">
            <v>Pemerintah Kab. Tolitoli</v>
          </cell>
        </row>
        <row r="4972">
          <cell r="A4972">
            <v>4970</v>
          </cell>
          <cell r="B4972" t="str">
            <v>198406022009042001</v>
          </cell>
          <cell r="C4972" t="str">
            <v/>
          </cell>
          <cell r="D4972" t="str">
            <v>SANTI</v>
          </cell>
          <cell r="E4972" t="str">
            <v/>
          </cell>
          <cell r="F4972" t="str">
            <v>SE</v>
          </cell>
          <cell r="G4972" t="str">
            <v>TOLITOLI</v>
          </cell>
          <cell r="H4972" t="str">
            <v>02 - 06 - 1984</v>
          </cell>
          <cell r="I4972" t="str">
            <v>III/a</v>
          </cell>
          <cell r="J4972" t="str">
            <v>01 - 04 - 2009</v>
          </cell>
          <cell r="K4972" t="str">
            <v>01 - 01 - 2011</v>
          </cell>
          <cell r="L4972" t="str">
            <v>P</v>
          </cell>
          <cell r="M4972" t="str">
            <v>III/c</v>
          </cell>
          <cell r="N4972" t="str">
            <v>01 - 10 - 2017</v>
          </cell>
          <cell r="O4972" t="str">
            <v>8</v>
          </cell>
          <cell r="P4972" t="str">
            <v>6</v>
          </cell>
          <cell r="Q4972" t="str">
            <v>41</v>
          </cell>
          <cell r="R4972" t="str">
            <v>11 - 01 - 2017</v>
          </cell>
          <cell r="S4972" t="str">
            <v>Kepala Sub Bagian Badan Usaha Daerah</v>
          </cell>
          <cell r="T4972" t="str">
            <v/>
          </cell>
          <cell r="U4972" t="str">
            <v/>
          </cell>
          <cell r="V4972" t="str">
            <v/>
          </cell>
          <cell r="W4972" t="str">
            <v>Sub Bagian Badan Usaha Daerah</v>
          </cell>
          <cell r="X4972" t="str">
            <v>Sekretariat Daerah</v>
          </cell>
          <cell r="Y4972" t="str">
            <v>S-1 EKONOMI MANAJEMEN</v>
          </cell>
          <cell r="Z4972" t="str">
            <v>31-12-2006</v>
          </cell>
          <cell r="AA4972" t="str">
            <v>Aktif</v>
          </cell>
          <cell r="AB4972" t="str">
            <v>PNS Daerah Kab./Kota yang bekerja pada Kab./Kota</v>
          </cell>
          <cell r="AC4972" t="str">
            <v>Pemerintah Kab. Tolitoli</v>
          </cell>
          <cell r="AD4972" t="str">
            <v>Pemerintah Kab. Tolitoli</v>
          </cell>
        </row>
        <row r="4973">
          <cell r="A4973">
            <v>4971</v>
          </cell>
          <cell r="B4973" t="str">
            <v>197001102002111001</v>
          </cell>
          <cell r="C4973" t="str">
            <v>570013961</v>
          </cell>
          <cell r="D4973" t="str">
            <v>ALAMZA</v>
          </cell>
          <cell r="E4973" t="str">
            <v/>
          </cell>
          <cell r="F4973" t="str">
            <v>SH</v>
          </cell>
          <cell r="G4973" t="str">
            <v>TOLITOLI</v>
          </cell>
          <cell r="H4973" t="str">
            <v>10 - 01 - 1970</v>
          </cell>
          <cell r="I4973" t="str">
            <v>II/a</v>
          </cell>
          <cell r="J4973" t="str">
            <v>01 - 11 - 2002</v>
          </cell>
          <cell r="K4973" t="str">
            <v>01 - 12 - 2003</v>
          </cell>
          <cell r="L4973" t="str">
            <v>L</v>
          </cell>
          <cell r="M4973" t="str">
            <v>III/d</v>
          </cell>
          <cell r="N4973" t="str">
            <v>01 - 04 - 2017</v>
          </cell>
          <cell r="O4973" t="str">
            <v>14</v>
          </cell>
          <cell r="P4973" t="str">
            <v>0</v>
          </cell>
          <cell r="Q4973" t="str">
            <v>41</v>
          </cell>
          <cell r="R4973" t="str">
            <v>11 - 01 - 2017</v>
          </cell>
          <cell r="S4973" t="str">
            <v>Kepala Seksi Ketentraman Dan Ketertiban Umum</v>
          </cell>
          <cell r="T4973" t="str">
            <v/>
          </cell>
          <cell r="U4973" t="str">
            <v/>
          </cell>
          <cell r="V4973" t="str">
            <v/>
          </cell>
          <cell r="W4973" t="str">
            <v>Seksi Ketentraman Dan Ketertiban Umum</v>
          </cell>
          <cell r="X4973" t="str">
            <v>Kecamatan Lampasio</v>
          </cell>
          <cell r="Y4973" t="str">
            <v>S-1 ILMU HUKUM</v>
          </cell>
          <cell r="Z4973" t="str">
            <v>31-12-2005</v>
          </cell>
          <cell r="AA4973" t="str">
            <v>Aktif</v>
          </cell>
          <cell r="AB4973" t="str">
            <v>PNS Daerah Kab./Kota yang bekerja pada Kab./Kota</v>
          </cell>
          <cell r="AC4973" t="str">
            <v>Pemerintah Kab. Tolitoli</v>
          </cell>
          <cell r="AD4973" t="str">
            <v>Pemerintah Kab. Tolitoli</v>
          </cell>
        </row>
        <row r="4974">
          <cell r="A4974">
            <v>4972</v>
          </cell>
          <cell r="B4974" t="str">
            <v>196709062006041001</v>
          </cell>
          <cell r="C4974" t="str">
            <v>570020227</v>
          </cell>
          <cell r="D4974" t="str">
            <v>YUSHAR AHMAD</v>
          </cell>
          <cell r="E4974" t="str">
            <v/>
          </cell>
          <cell r="F4974" t="str">
            <v>SH</v>
          </cell>
          <cell r="G4974" t="str">
            <v>TOLITOLI</v>
          </cell>
          <cell r="H4974" t="str">
            <v>06 - 09 - 1967</v>
          </cell>
          <cell r="I4974" t="str">
            <v>III/a</v>
          </cell>
          <cell r="J4974" t="str">
            <v>01 - 04 - 2006</v>
          </cell>
          <cell r="K4974" t="str">
            <v>01 - 07 - 2007</v>
          </cell>
          <cell r="L4974" t="str">
            <v>L</v>
          </cell>
          <cell r="M4974" t="str">
            <v>III/c</v>
          </cell>
          <cell r="N4974" t="str">
            <v>01 - 04 - 2014</v>
          </cell>
          <cell r="O4974" t="str">
            <v>8</v>
          </cell>
          <cell r="P4974" t="str">
            <v>0</v>
          </cell>
          <cell r="Q4974" t="str">
            <v>41</v>
          </cell>
          <cell r="R4974" t="str">
            <v>11 - 01 - 2017</v>
          </cell>
          <cell r="S4974" t="str">
            <v>Kepala Seksi Pembinaan Anak Usia Dini</v>
          </cell>
          <cell r="T4974" t="str">
            <v/>
          </cell>
          <cell r="U4974" t="str">
            <v/>
          </cell>
          <cell r="V4974" t="str">
            <v/>
          </cell>
          <cell r="W4974" t="str">
            <v>Seksi Pembinaan Anak Usia Dini</v>
          </cell>
          <cell r="X4974" t="str">
            <v>Dinas Pendidikan Dan Kebudayaan</v>
          </cell>
          <cell r="Y4974" t="str">
            <v>S-1 ILMU HUKUM</v>
          </cell>
          <cell r="Z4974" t="str">
            <v>31-12-2005</v>
          </cell>
          <cell r="AA4974" t="str">
            <v>Aktif</v>
          </cell>
          <cell r="AB4974" t="str">
            <v>PNS Daerah Kab./Kota yang bekerja pada Kab./Kota</v>
          </cell>
          <cell r="AC4974" t="str">
            <v>Pemerintah Kab. Tolitoli</v>
          </cell>
          <cell r="AD4974" t="str">
            <v>Pemerintah Kab. Tolitoli</v>
          </cell>
        </row>
        <row r="4975">
          <cell r="A4975">
            <v>4973</v>
          </cell>
          <cell r="B4975" t="str">
            <v>196801022007011028</v>
          </cell>
          <cell r="C4975" t="str">
            <v>570027639</v>
          </cell>
          <cell r="D4975" t="str">
            <v>BAHARUDDIN</v>
          </cell>
          <cell r="E4975" t="str">
            <v/>
          </cell>
          <cell r="F4975" t="str">
            <v>S.Sos</v>
          </cell>
          <cell r="G4975" t="str">
            <v>BAMBAPUN</v>
          </cell>
          <cell r="H4975" t="str">
            <v>02 - 01 - 1968</v>
          </cell>
          <cell r="I4975" t="str">
            <v>III/a</v>
          </cell>
          <cell r="J4975" t="str">
            <v>01 - 01 - 2007</v>
          </cell>
          <cell r="K4975" t="str">
            <v>01 - 10 - 2008</v>
          </cell>
          <cell r="L4975" t="str">
            <v>L</v>
          </cell>
          <cell r="M4975" t="str">
            <v>III/c</v>
          </cell>
          <cell r="N4975" t="str">
            <v>01 - 04 - 2015</v>
          </cell>
          <cell r="O4975" t="str">
            <v>11</v>
          </cell>
          <cell r="P4975" t="str">
            <v>3</v>
          </cell>
          <cell r="Q4975" t="str">
            <v>41</v>
          </cell>
          <cell r="R4975" t="str">
            <v>02 - 05 - 2018</v>
          </cell>
          <cell r="S4975" t="str">
            <v>Kepala Seksi Ketentraman Dan Ketertiban Umum</v>
          </cell>
          <cell r="T4975" t="str">
            <v/>
          </cell>
          <cell r="U4975" t="str">
            <v/>
          </cell>
          <cell r="V4975" t="str">
            <v/>
          </cell>
          <cell r="W4975" t="str">
            <v>Seksi Ketentraman Dan Ketertiban Umum</v>
          </cell>
          <cell r="X4975" t="str">
            <v>Kecamatan Dondo</v>
          </cell>
          <cell r="Y4975" t="str">
            <v>S-1 ADMINISTRASI NEGARA</v>
          </cell>
          <cell r="Z4975" t="str">
            <v>31-12-1994</v>
          </cell>
          <cell r="AA4975" t="str">
            <v>Aktif</v>
          </cell>
          <cell r="AB4975" t="str">
            <v>PNS Daerah Kab./Kota yang bekerja pada Kab./Kota</v>
          </cell>
          <cell r="AC4975" t="str">
            <v>Pemerintah Kab. Tolitoli</v>
          </cell>
          <cell r="AD4975" t="str">
            <v>Pemerintah Kab. Tolitoli</v>
          </cell>
        </row>
        <row r="4976">
          <cell r="A4976">
            <v>4974</v>
          </cell>
          <cell r="B4976" t="str">
            <v>197712022010011007</v>
          </cell>
          <cell r="C4976" t="str">
            <v/>
          </cell>
          <cell r="D4976" t="str">
            <v>NAJMUDDIN</v>
          </cell>
          <cell r="E4976" t="str">
            <v/>
          </cell>
          <cell r="F4976" t="str">
            <v>S.Sos</v>
          </cell>
          <cell r="G4976" t="str">
            <v>TOLITOLI</v>
          </cell>
          <cell r="H4976" t="str">
            <v>02 - 12 - 1977</v>
          </cell>
          <cell r="I4976" t="str">
            <v>III/a</v>
          </cell>
          <cell r="J4976" t="str">
            <v>01 - 01 - 2010</v>
          </cell>
          <cell r="K4976" t="str">
            <v>01 - 01 - 2012</v>
          </cell>
          <cell r="L4976" t="str">
            <v>L</v>
          </cell>
          <cell r="M4976" t="str">
            <v>III/b</v>
          </cell>
          <cell r="N4976" t="str">
            <v>01 - 04 - 2014</v>
          </cell>
          <cell r="O4976" t="str">
            <v>4</v>
          </cell>
          <cell r="P4976" t="str">
            <v>3</v>
          </cell>
          <cell r="Q4976" t="str">
            <v>41</v>
          </cell>
          <cell r="R4976" t="str">
            <v>02 - 05 - 2018</v>
          </cell>
          <cell r="S4976" t="str">
            <v>Kepala Seksi Pemberdayaan Masyarakat Desa / Kelurahan</v>
          </cell>
          <cell r="T4976" t="str">
            <v/>
          </cell>
          <cell r="U4976" t="str">
            <v/>
          </cell>
          <cell r="V4976" t="str">
            <v/>
          </cell>
          <cell r="W4976" t="str">
            <v>Seksi Pemberdayaan Masyarakat Desa / Kelurahan</v>
          </cell>
          <cell r="X4976" t="str">
            <v>Kecamatan Dampal Selatan</v>
          </cell>
          <cell r="Y4976" t="str">
            <v>S-1 SOSIAL</v>
          </cell>
          <cell r="Z4976" t="str">
            <v>31-12-2004</v>
          </cell>
          <cell r="AA4976" t="str">
            <v>Aktif</v>
          </cell>
          <cell r="AB4976" t="str">
            <v>PNS Daerah Kab./Kota yang bekerja pada Kab./Kota</v>
          </cell>
          <cell r="AC4976" t="str">
            <v>Pemerintah Kab. Tolitoli</v>
          </cell>
          <cell r="AD4976" t="str">
            <v>Pemerintah Kab. Tolitoli</v>
          </cell>
        </row>
        <row r="4977">
          <cell r="A4977">
            <v>4975</v>
          </cell>
          <cell r="B4977" t="str">
            <v>197404212003121011</v>
          </cell>
          <cell r="C4977" t="str">
            <v>570015628</v>
          </cell>
          <cell r="D4977" t="str">
            <v>SALIHIN</v>
          </cell>
          <cell r="E4977" t="str">
            <v/>
          </cell>
          <cell r="F4977" t="str">
            <v>S.PT</v>
          </cell>
          <cell r="G4977" t="str">
            <v>MAKASSAR</v>
          </cell>
          <cell r="H4977" t="str">
            <v>21 - 04 - 1974</v>
          </cell>
          <cell r="I4977" t="str">
            <v>III/a</v>
          </cell>
          <cell r="J4977" t="str">
            <v>01 - 12 - 2003</v>
          </cell>
          <cell r="K4977" t="str">
            <v>01 - 03 - 2005</v>
          </cell>
          <cell r="L4977" t="str">
            <v>L</v>
          </cell>
          <cell r="M4977" t="str">
            <v>III/d</v>
          </cell>
          <cell r="N4977" t="str">
            <v>01 - 04 - 2015</v>
          </cell>
          <cell r="O4977" t="str">
            <v>11</v>
          </cell>
          <cell r="P4977" t="str">
            <v>4</v>
          </cell>
          <cell r="Q4977" t="str">
            <v>41</v>
          </cell>
          <cell r="R4977" t="str">
            <v>11 - 01 - 2017</v>
          </cell>
          <cell r="S4977" t="str">
            <v>Kepala Seksi Distribusi Pangan</v>
          </cell>
          <cell r="T4977" t="str">
            <v/>
          </cell>
          <cell r="U4977" t="str">
            <v/>
          </cell>
          <cell r="V4977" t="str">
            <v/>
          </cell>
          <cell r="W4977" t="str">
            <v>Seksi Distribusi Pangan</v>
          </cell>
          <cell r="X4977" t="str">
            <v>Dinas Ketahanan Pangan Daerah</v>
          </cell>
          <cell r="Y4977" t="str">
            <v>S-1 PRODUKSI TERNAK</v>
          </cell>
          <cell r="Z4977" t="str">
            <v>31-12-1999</v>
          </cell>
          <cell r="AA4977" t="str">
            <v>Aktif</v>
          </cell>
          <cell r="AB4977" t="str">
            <v>PNS Daerah Kab./Kota yang bekerja pada Kab./Kota</v>
          </cell>
          <cell r="AC4977" t="str">
            <v>Pemerintah Kab. Tolitoli</v>
          </cell>
          <cell r="AD4977" t="str">
            <v>Pemerintah Kab. Tolitoli</v>
          </cell>
        </row>
        <row r="4978">
          <cell r="A4978">
            <v>4976</v>
          </cell>
          <cell r="B4978" t="str">
            <v>197708152003122007</v>
          </cell>
          <cell r="C4978" t="str">
            <v>570015632</v>
          </cell>
          <cell r="D4978" t="str">
            <v>WILNA</v>
          </cell>
          <cell r="E4978" t="str">
            <v/>
          </cell>
          <cell r="F4978" t="str">
            <v>SP</v>
          </cell>
          <cell r="G4978" t="str">
            <v>TOLITOLI</v>
          </cell>
          <cell r="H4978" t="str">
            <v>15 - 08 - 1977</v>
          </cell>
          <cell r="I4978" t="str">
            <v>III/a</v>
          </cell>
          <cell r="J4978" t="str">
            <v>01 - 12 - 2003</v>
          </cell>
          <cell r="K4978" t="str">
            <v>01 - 03 - 2005</v>
          </cell>
          <cell r="L4978" t="str">
            <v>P</v>
          </cell>
          <cell r="M4978" t="str">
            <v>III/d</v>
          </cell>
          <cell r="N4978" t="str">
            <v>01 - 04 - 2015</v>
          </cell>
          <cell r="O4978" t="str">
            <v>13</v>
          </cell>
          <cell r="P4978" t="str">
            <v>0</v>
          </cell>
          <cell r="Q4978" t="str">
            <v>41</v>
          </cell>
          <cell r="R4978" t="str">
            <v>08 - 01 - 2015</v>
          </cell>
          <cell r="S4978" t="str">
            <v>Kepala Sub Bidang Pengembangan Kerja Sama Penyuluhan</v>
          </cell>
          <cell r="T4978" t="str">
            <v/>
          </cell>
          <cell r="U4978" t="str">
            <v/>
          </cell>
          <cell r="V4978" t="str">
            <v/>
          </cell>
          <cell r="W4978" t="str">
            <v>Sub Bidang Pengembangan Kerja Sama Penyuluhan</v>
          </cell>
          <cell r="X4978" t="str">
            <v>Bidang Penyelenggaraan Penyuluhan</v>
          </cell>
          <cell r="Y4978" t="str">
            <v>S-1 PERTANIAN AGRONOMI</v>
          </cell>
          <cell r="Z4978" t="str">
            <v>31-12-2001</v>
          </cell>
          <cell r="AA4978" t="str">
            <v>Aktif</v>
          </cell>
          <cell r="AB4978" t="str">
            <v>PNS Daerah Kab./Kota yang bekerja pada Kab./Kota</v>
          </cell>
          <cell r="AC4978" t="str">
            <v>Pemerintah Kab. Tolitoli</v>
          </cell>
          <cell r="AD4978" t="str">
            <v>Pemerintah Kab. Tolitoli</v>
          </cell>
        </row>
        <row r="4979">
          <cell r="A4979">
            <v>4977</v>
          </cell>
          <cell r="B4979" t="str">
            <v>197701192007011016</v>
          </cell>
          <cell r="C4979" t="str">
            <v>970015530</v>
          </cell>
          <cell r="D4979" t="str">
            <v>MURDI OPPIER</v>
          </cell>
          <cell r="E4979" t="str">
            <v/>
          </cell>
          <cell r="F4979" t="str">
            <v>SE</v>
          </cell>
          <cell r="G4979" t="str">
            <v>AMBON</v>
          </cell>
          <cell r="H4979" t="str">
            <v>19 - 01 - 1977</v>
          </cell>
          <cell r="I4979" t="str">
            <v>III/a</v>
          </cell>
          <cell r="J4979" t="str">
            <v>01 - 01 - 2007</v>
          </cell>
          <cell r="K4979" t="str">
            <v>01 - 07 - 2010</v>
          </cell>
          <cell r="L4979" t="str">
            <v>L</v>
          </cell>
          <cell r="M4979" t="str">
            <v>III/d</v>
          </cell>
          <cell r="N4979" t="str">
            <v>01 - 10 - 2016</v>
          </cell>
          <cell r="O4979" t="str">
            <v>11</v>
          </cell>
          <cell r="P4979" t="str">
            <v>9</v>
          </cell>
          <cell r="Q4979" t="str">
            <v>41</v>
          </cell>
          <cell r="R4979" t="str">
            <v>11 - 01 - 2017</v>
          </cell>
          <cell r="S4979" t="str">
            <v>Kepala Sub Bidang Diklat Dalam Jabatan</v>
          </cell>
          <cell r="T4979" t="str">
            <v/>
          </cell>
          <cell r="U4979" t="str">
            <v/>
          </cell>
          <cell r="V4979" t="str">
            <v/>
          </cell>
          <cell r="W4979" t="str">
            <v>Sub Bidang Diklat Dalam Jabatan</v>
          </cell>
          <cell r="X4979" t="str">
            <v>Badan Kepegawaian Dan Pengembangan Sumber Daya Manusia</v>
          </cell>
          <cell r="Y4979" t="str">
            <v>S-1 EKONOMI AKUNTANSI</v>
          </cell>
          <cell r="Z4979" t="str">
            <v>31-12-2003</v>
          </cell>
          <cell r="AA4979" t="str">
            <v>Aktif</v>
          </cell>
          <cell r="AB4979" t="str">
            <v>PNS Daerah Kab./Kota yang bekerja pada Kab./Kota</v>
          </cell>
          <cell r="AC4979" t="str">
            <v>Pemerintah Kab. Tolitoli</v>
          </cell>
          <cell r="AD4979" t="str">
            <v>Pemerintah Kab. Tolitoli</v>
          </cell>
        </row>
        <row r="4980">
          <cell r="A4980">
            <v>4978</v>
          </cell>
          <cell r="B4980" t="str">
            <v>196112051998031002</v>
          </cell>
          <cell r="C4980" t="str">
            <v>570012563</v>
          </cell>
          <cell r="D4980" t="str">
            <v>BADARUDIN D</v>
          </cell>
          <cell r="E4980" t="str">
            <v/>
          </cell>
          <cell r="F4980" t="str">
            <v>SP</v>
          </cell>
          <cell r="G4980" t="str">
            <v>TOLITOLI</v>
          </cell>
          <cell r="H4980" t="str">
            <v>05 - 12 - 1961</v>
          </cell>
          <cell r="I4980" t="str">
            <v>II/a</v>
          </cell>
          <cell r="J4980" t="str">
            <v>01 - 03 - 1998</v>
          </cell>
          <cell r="K4980" t="str">
            <v>01 - 08 - 1999</v>
          </cell>
          <cell r="L4980" t="str">
            <v>L</v>
          </cell>
          <cell r="M4980" t="str">
            <v>III/d</v>
          </cell>
          <cell r="N4980" t="str">
            <v>01 - 04 - 2016</v>
          </cell>
          <cell r="O4980" t="str">
            <v>25</v>
          </cell>
          <cell r="P4980" t="str">
            <v>10</v>
          </cell>
          <cell r="Q4980" t="str">
            <v>41</v>
          </cell>
          <cell r="R4980" t="str">
            <v>02 - 05 - 2018</v>
          </cell>
          <cell r="S4980" t="str">
            <v>Kepala UPT. BALAI PENYULUH PERTANIAN DINAS TANAMAN PANGAN DAN HORTIKULTURA</v>
          </cell>
          <cell r="T4980" t="str">
            <v/>
          </cell>
          <cell r="U4980" t="str">
            <v/>
          </cell>
          <cell r="V4980" t="str">
            <v/>
          </cell>
          <cell r="W4980" t="str">
            <v>UPT. BALAI PENYULUH PERTANIAN DINAS TANAMAN PANGAN DAN HORTIKULTURA</v>
          </cell>
          <cell r="X4980" t="str">
            <v>Dinas Tanaman Pangan Dan Hortikultura</v>
          </cell>
          <cell r="Y4980" t="str">
            <v>S-1 PERTANIAN</v>
          </cell>
          <cell r="Z4980" t="str">
            <v>07-01-2006</v>
          </cell>
          <cell r="AA4980" t="str">
            <v>Aktif</v>
          </cell>
          <cell r="AB4980" t="str">
            <v>PNS Daerah Kab./Kota yang bekerja pada Kab./Kota</v>
          </cell>
          <cell r="AC4980" t="str">
            <v>Pemerintah Kab. Tolitoli</v>
          </cell>
          <cell r="AD4980" t="str">
            <v>Pemerintah Kab. Tolitoli</v>
          </cell>
        </row>
        <row r="4981">
          <cell r="A4981">
            <v>4979</v>
          </cell>
          <cell r="B4981" t="str">
            <v>198312112007012004</v>
          </cell>
          <cell r="C4981" t="str">
            <v>570027620</v>
          </cell>
          <cell r="D4981" t="str">
            <v>FATMAWATI</v>
          </cell>
          <cell r="E4981" t="str">
            <v/>
          </cell>
          <cell r="F4981" t="str">
            <v>S.Sos</v>
          </cell>
          <cell r="G4981" t="str">
            <v>BUOL</v>
          </cell>
          <cell r="H4981" t="str">
            <v>11 - 12 - 1983</v>
          </cell>
          <cell r="I4981" t="str">
            <v>II/a</v>
          </cell>
          <cell r="J4981" t="str">
            <v>01 - 01 - 2007</v>
          </cell>
          <cell r="K4981" t="str">
            <v>01 - 10 - 2008</v>
          </cell>
          <cell r="L4981" t="str">
            <v>P</v>
          </cell>
          <cell r="M4981" t="str">
            <v>III/c</v>
          </cell>
          <cell r="N4981" t="str">
            <v>01 - 04 - 2016</v>
          </cell>
          <cell r="O4981" t="str">
            <v>8</v>
          </cell>
          <cell r="P4981" t="str">
            <v>3</v>
          </cell>
          <cell r="Q4981" t="str">
            <v>41</v>
          </cell>
          <cell r="R4981" t="str">
            <v>11 - 01 - 2017</v>
          </cell>
          <cell r="S4981" t="str">
            <v>Kepala Sub Bagian Keuangan Dan Aset</v>
          </cell>
          <cell r="T4981" t="str">
            <v/>
          </cell>
          <cell r="U4981" t="str">
            <v/>
          </cell>
          <cell r="V4981" t="str">
            <v/>
          </cell>
          <cell r="W4981" t="str">
            <v>Sub Bagian Keuangan Dan Aset</v>
          </cell>
          <cell r="X4981" t="str">
            <v>Dinas Perhubungan</v>
          </cell>
          <cell r="Y4981" t="str">
            <v>S-1 ADMINISTRASI NEGARA</v>
          </cell>
          <cell r="Z4981" t="str">
            <v>31-12-2007</v>
          </cell>
          <cell r="AA4981" t="str">
            <v>Aktif</v>
          </cell>
          <cell r="AB4981" t="str">
            <v>PNS Daerah Kab./Kota yang bekerja pada Kab./Kota</v>
          </cell>
          <cell r="AC4981" t="str">
            <v>Pemerintah Kab. Tolitoli</v>
          </cell>
          <cell r="AD4981" t="str">
            <v>Pemerintah Kab. Tolitoli</v>
          </cell>
        </row>
        <row r="4982">
          <cell r="A4982">
            <v>4980</v>
          </cell>
          <cell r="B4982" t="str">
            <v>198809142010011003</v>
          </cell>
          <cell r="C4982" t="str">
            <v/>
          </cell>
          <cell r="D4982" t="str">
            <v>PAHRUL RAHMAN</v>
          </cell>
          <cell r="E4982" t="str">
            <v/>
          </cell>
          <cell r="F4982" t="str">
            <v>SH</v>
          </cell>
          <cell r="G4982" t="str">
            <v>TOLITOLI</v>
          </cell>
          <cell r="H4982" t="str">
            <v>14 - 09 - 1988</v>
          </cell>
          <cell r="I4982" t="str">
            <v>III/a</v>
          </cell>
          <cell r="J4982" t="str">
            <v>01 - 01 - 2010</v>
          </cell>
          <cell r="K4982" t="str">
            <v>01 - 01 - 2012</v>
          </cell>
          <cell r="L4982" t="str">
            <v>L</v>
          </cell>
          <cell r="M4982" t="str">
            <v>III/c</v>
          </cell>
          <cell r="N4982" t="str">
            <v>01 - 04 - 2016</v>
          </cell>
          <cell r="O4982" t="str">
            <v>6</v>
          </cell>
          <cell r="P4982" t="str">
            <v>3</v>
          </cell>
          <cell r="Q4982" t="str">
            <v>41</v>
          </cell>
          <cell r="R4982" t="str">
            <v>11 - 01 - 2017</v>
          </cell>
          <cell r="S4982" t="str">
            <v>Kepala Seksi Kemitraan Pemuda</v>
          </cell>
          <cell r="T4982" t="str">
            <v/>
          </cell>
          <cell r="U4982" t="str">
            <v/>
          </cell>
          <cell r="V4982" t="str">
            <v/>
          </cell>
          <cell r="W4982" t="str">
            <v>Seksi Kemitraan Pemuda</v>
          </cell>
          <cell r="X4982" t="str">
            <v>Dinas Pemuda Dan Olahraga</v>
          </cell>
          <cell r="Y4982" t="str">
            <v>S-1 HUKUM PERDATA</v>
          </cell>
          <cell r="Z4982" t="str">
            <v>31-12-2009</v>
          </cell>
          <cell r="AA4982" t="str">
            <v>Aktif</v>
          </cell>
          <cell r="AB4982" t="str">
            <v>PNS Daerah Kab./Kota yang bekerja pada Kab./Kota</v>
          </cell>
          <cell r="AC4982" t="str">
            <v>Pemerintah Kab. Tolitoli</v>
          </cell>
          <cell r="AD4982" t="str">
            <v>Pemerintah Kab. Tolitoli</v>
          </cell>
        </row>
        <row r="4983">
          <cell r="A4983">
            <v>4981</v>
          </cell>
          <cell r="B4983" t="str">
            <v>198011102006042040</v>
          </cell>
          <cell r="C4983" t="str">
            <v>570023874</v>
          </cell>
          <cell r="D4983" t="str">
            <v>ASMA</v>
          </cell>
          <cell r="E4983" t="str">
            <v/>
          </cell>
          <cell r="F4983" t="str">
            <v>S.Sos</v>
          </cell>
          <cell r="G4983" t="str">
            <v>BUOL</v>
          </cell>
          <cell r="H4983" t="str">
            <v>10 - 11 - 1980</v>
          </cell>
          <cell r="I4983" t="str">
            <v>II/a</v>
          </cell>
          <cell r="J4983" t="str">
            <v>01 - 04 - 2006</v>
          </cell>
          <cell r="K4983" t="str">
            <v>01 - 01 - 2008</v>
          </cell>
          <cell r="L4983" t="str">
            <v>P</v>
          </cell>
          <cell r="M4983" t="str">
            <v>III/c</v>
          </cell>
          <cell r="N4983" t="str">
            <v>01 - 04 - 2018</v>
          </cell>
          <cell r="O4983" t="str">
            <v>12</v>
          </cell>
          <cell r="P4983" t="str">
            <v>6</v>
          </cell>
          <cell r="Q4983" t="str">
            <v>41</v>
          </cell>
          <cell r="R4983" t="str">
            <v>11 - 01 - 2017</v>
          </cell>
          <cell r="S4983" t="str">
            <v>Kepala Sub Bagian Program</v>
          </cell>
          <cell r="T4983" t="str">
            <v/>
          </cell>
          <cell r="U4983" t="str">
            <v/>
          </cell>
          <cell r="V4983" t="str">
            <v/>
          </cell>
          <cell r="W4983" t="str">
            <v>Sub Bagian Program</v>
          </cell>
          <cell r="X4983" t="str">
            <v>Dinas Penanaman Modal Dan Pelayanan Terpadu Satu Pintu</v>
          </cell>
          <cell r="Y4983" t="str">
            <v>S-1 ADMINISTRASI NEGARA</v>
          </cell>
          <cell r="Z4983" t="str">
            <v>01-01-2009</v>
          </cell>
          <cell r="AA4983" t="str">
            <v>Aktif</v>
          </cell>
          <cell r="AB4983" t="str">
            <v>PNS Daerah Kab./Kota yang bekerja pada Kab./Kota</v>
          </cell>
          <cell r="AC4983" t="str">
            <v>Pemerintah Kab. Tolitoli</v>
          </cell>
          <cell r="AD4983" t="str">
            <v>Pemerintah Kab. Tolitoli</v>
          </cell>
        </row>
        <row r="4984">
          <cell r="A4984">
            <v>4982</v>
          </cell>
          <cell r="B4984" t="str">
            <v>198505172010011019</v>
          </cell>
          <cell r="C4984" t="str">
            <v/>
          </cell>
          <cell r="D4984" t="str">
            <v>AZHARRIDHA</v>
          </cell>
          <cell r="E4984" t="str">
            <v/>
          </cell>
          <cell r="F4984" t="str">
            <v>S.Sos</v>
          </cell>
          <cell r="G4984" t="str">
            <v>TOLITOLI</v>
          </cell>
          <cell r="H4984" t="str">
            <v>17 - 05 - 1985</v>
          </cell>
          <cell r="I4984" t="str">
            <v>III/a</v>
          </cell>
          <cell r="J4984" t="str">
            <v>01 - 01 - 2010</v>
          </cell>
          <cell r="K4984" t="str">
            <v>01 - 01 - 2012</v>
          </cell>
          <cell r="L4984" t="str">
            <v>L</v>
          </cell>
          <cell r="M4984" t="str">
            <v>III/c</v>
          </cell>
          <cell r="N4984" t="str">
            <v>01 - 04 - 2018</v>
          </cell>
          <cell r="O4984" t="str">
            <v>8</v>
          </cell>
          <cell r="P4984" t="str">
            <v>3</v>
          </cell>
          <cell r="Q4984" t="str">
            <v>41</v>
          </cell>
          <cell r="R4984" t="str">
            <v>02 - 05 - 2018</v>
          </cell>
          <cell r="S4984" t="str">
            <v>Kepala Sub Bagian Program</v>
          </cell>
          <cell r="T4984" t="str">
            <v/>
          </cell>
          <cell r="U4984" t="str">
            <v/>
          </cell>
          <cell r="V4984" t="str">
            <v/>
          </cell>
          <cell r="W4984" t="str">
            <v>Sub Bagian Program</v>
          </cell>
          <cell r="X4984" t="str">
            <v>Badan Kepegawaian Dan Pengembangan Sumber Daya Manusia</v>
          </cell>
          <cell r="Y4984" t="str">
            <v>S-1 SOSIAL</v>
          </cell>
          <cell r="Z4984" t="str">
            <v>01-01-2008</v>
          </cell>
          <cell r="AA4984" t="str">
            <v>Aktif</v>
          </cell>
          <cell r="AB4984" t="str">
            <v>PNS Daerah Kab./Kota yang bekerja pada Kab./Kota</v>
          </cell>
          <cell r="AC4984" t="str">
            <v>Pemerintah Kab. Tolitoli</v>
          </cell>
          <cell r="AD4984" t="str">
            <v>Pemerintah Kab. Tolitoli</v>
          </cell>
        </row>
        <row r="4985">
          <cell r="A4985">
            <v>4983</v>
          </cell>
          <cell r="B4985" t="str">
            <v>197403202002101001</v>
          </cell>
          <cell r="C4985" t="str">
            <v>570013856</v>
          </cell>
          <cell r="D4985" t="str">
            <v>SAKKA DULLAHI</v>
          </cell>
          <cell r="E4985" t="str">
            <v/>
          </cell>
          <cell r="F4985" t="str">
            <v>ST</v>
          </cell>
          <cell r="G4985" t="str">
            <v>MALALA</v>
          </cell>
          <cell r="H4985" t="str">
            <v>20 - 03 - 1974</v>
          </cell>
          <cell r="I4985" t="str">
            <v>III/a</v>
          </cell>
          <cell r="J4985" t="str">
            <v>01 - 10 - 2002</v>
          </cell>
          <cell r="K4985" t="str">
            <v>01 - 02 - 2004</v>
          </cell>
          <cell r="L4985" t="str">
            <v>L</v>
          </cell>
          <cell r="M4985" t="str">
            <v>III/d</v>
          </cell>
          <cell r="N4985" t="str">
            <v>01 - 04 - 2013</v>
          </cell>
          <cell r="O4985" t="str">
            <v>10</v>
          </cell>
          <cell r="P4985" t="str">
            <v>5</v>
          </cell>
          <cell r="Q4985" t="str">
            <v>41</v>
          </cell>
          <cell r="R4985" t="str">
            <v>11 - 01 - 2017</v>
          </cell>
          <cell r="S4985" t="str">
            <v>Kepala Seksi Sarana Prasarana Umum</v>
          </cell>
          <cell r="T4985" t="str">
            <v/>
          </cell>
          <cell r="U4985" t="str">
            <v/>
          </cell>
          <cell r="V4985" t="str">
            <v/>
          </cell>
          <cell r="W4985" t="str">
            <v>Seksi Sarana Prasarana Umum</v>
          </cell>
          <cell r="X4985" t="str">
            <v>Kecamatan Basidondo</v>
          </cell>
          <cell r="Y4985" t="str">
            <v>S-1 PENDIDIKAN TEKNIK MESIN</v>
          </cell>
          <cell r="Z4985" t="str">
            <v>31-12-2000</v>
          </cell>
          <cell r="AA4985" t="str">
            <v>Aktif</v>
          </cell>
          <cell r="AB4985" t="str">
            <v>PNS Daerah Kab./Kota yang bekerja pada Kab./Kota</v>
          </cell>
          <cell r="AC4985" t="str">
            <v>Pemerintah Kab. Tolitoli</v>
          </cell>
          <cell r="AD4985" t="str">
            <v>Pemerintah Kab. Tolitoli</v>
          </cell>
        </row>
        <row r="4986">
          <cell r="A4986">
            <v>4984</v>
          </cell>
          <cell r="B4986" t="str">
            <v>196212311981031026</v>
          </cell>
          <cell r="C4986" t="str">
            <v>570006493</v>
          </cell>
          <cell r="D4986" t="str">
            <v>NURDIN</v>
          </cell>
          <cell r="E4986" t="str">
            <v/>
          </cell>
          <cell r="F4986" t="str">
            <v/>
          </cell>
          <cell r="G4986" t="str">
            <v>BONE</v>
          </cell>
          <cell r="H4986" t="str">
            <v>31 - 12 - 1962</v>
          </cell>
          <cell r="I4986" t="str">
            <v>I/b</v>
          </cell>
          <cell r="J4986" t="str">
            <v>01 - 03 - 1981</v>
          </cell>
          <cell r="K4986" t="str">
            <v>01 - 01 - 1983</v>
          </cell>
          <cell r="L4986" t="str">
            <v>L</v>
          </cell>
          <cell r="M4986" t="str">
            <v>III/d</v>
          </cell>
          <cell r="N4986" t="str">
            <v>01 - 04 - 2013</v>
          </cell>
          <cell r="O4986" t="str">
            <v>24</v>
          </cell>
          <cell r="P4986" t="str">
            <v>1</v>
          </cell>
          <cell r="Q4986" t="str">
            <v>41</v>
          </cell>
          <cell r="R4986" t="str">
            <v>08 - 01 - 2015</v>
          </cell>
          <cell r="S4986" t="str">
            <v>Kepala Sub Bidang Pencegahan Konflik</v>
          </cell>
          <cell r="T4986" t="str">
            <v/>
          </cell>
          <cell r="U4986" t="str">
            <v/>
          </cell>
          <cell r="V4986" t="str">
            <v/>
          </cell>
          <cell r="W4986" t="str">
            <v>Sub Bidang Pencegahan Konflik</v>
          </cell>
          <cell r="X4986" t="str">
            <v>Bidang Kewaspadaan</v>
          </cell>
          <cell r="Y4986" t="str">
            <v>SMA IPS</v>
          </cell>
          <cell r="Z4986" t="str">
            <v>31-12-1984</v>
          </cell>
          <cell r="AA4986" t="str">
            <v>Aktif</v>
          </cell>
          <cell r="AB4986" t="str">
            <v>PNS Daerah Kab./Kota yang bekerja pada Kab./Kota</v>
          </cell>
          <cell r="AC4986" t="str">
            <v>Pemerintah Kab. Tolitoli</v>
          </cell>
          <cell r="AD4986" t="str">
            <v>Pemerintah Kab. Tolitoli</v>
          </cell>
        </row>
        <row r="4987">
          <cell r="A4987">
            <v>4985</v>
          </cell>
          <cell r="B4987" t="str">
            <v>198006092010011018</v>
          </cell>
          <cell r="C4987" t="str">
            <v/>
          </cell>
          <cell r="D4987" t="str">
            <v>IRSAL SALEH</v>
          </cell>
          <cell r="E4987" t="str">
            <v/>
          </cell>
          <cell r="F4987" t="str">
            <v>SH</v>
          </cell>
          <cell r="G4987" t="str">
            <v>BULUKUMBA</v>
          </cell>
          <cell r="H4987" t="str">
            <v>09 - 06 - 1980</v>
          </cell>
          <cell r="I4987" t="str">
            <v>III/a</v>
          </cell>
          <cell r="J4987" t="str">
            <v>01 - 01 - 2010</v>
          </cell>
          <cell r="K4987" t="str">
            <v>01 - 01 - 2012</v>
          </cell>
          <cell r="L4987" t="str">
            <v>L</v>
          </cell>
          <cell r="M4987" t="str">
            <v>III/c</v>
          </cell>
          <cell r="N4987" t="str">
            <v>01 - 04 - 2018</v>
          </cell>
          <cell r="O4987" t="str">
            <v>8</v>
          </cell>
          <cell r="P4987" t="str">
            <v>3</v>
          </cell>
          <cell r="Q4987" t="str">
            <v>41</v>
          </cell>
          <cell r="R4987" t="str">
            <v>02 - 05 - 2018</v>
          </cell>
          <cell r="S4987" t="str">
            <v>Kepala Seksi Sarana Prasarana Umum</v>
          </cell>
          <cell r="T4987" t="str">
            <v/>
          </cell>
          <cell r="U4987" t="str">
            <v/>
          </cell>
          <cell r="V4987" t="str">
            <v/>
          </cell>
          <cell r="W4987" t="str">
            <v>Seksi Sarana Prasarana Umum</v>
          </cell>
          <cell r="X4987" t="str">
            <v>Kecamatan Dampal Utara</v>
          </cell>
          <cell r="Y4987" t="str">
            <v>S-1 HUKUM</v>
          </cell>
          <cell r="Z4987" t="str">
            <v>01-01-2005</v>
          </cell>
          <cell r="AA4987" t="str">
            <v>Aktif</v>
          </cell>
          <cell r="AB4987" t="str">
            <v>PNS Daerah Kab./Kota yang bekerja pada Kab./Kota</v>
          </cell>
          <cell r="AC4987" t="str">
            <v>Pemerintah Kab. Tolitoli</v>
          </cell>
          <cell r="AD4987" t="str">
            <v>Pemerintah Kab. Tolitoli</v>
          </cell>
        </row>
        <row r="4988">
          <cell r="A4988">
            <v>4986</v>
          </cell>
          <cell r="B4988" t="str">
            <v>197204252000122004</v>
          </cell>
          <cell r="C4988" t="str">
            <v>570013198</v>
          </cell>
          <cell r="D4988" t="str">
            <v>ELVIE</v>
          </cell>
          <cell r="E4988" t="str">
            <v/>
          </cell>
          <cell r="F4988" t="str">
            <v>S Pi</v>
          </cell>
          <cell r="G4988" t="str">
            <v>TOLITOLI</v>
          </cell>
          <cell r="H4988" t="str">
            <v>25 - 04 - 1972</v>
          </cell>
          <cell r="I4988" t="str">
            <v>III/a</v>
          </cell>
          <cell r="J4988" t="str">
            <v>01 - 12 - 2000</v>
          </cell>
          <cell r="K4988" t="str">
            <v>01 - 04 - 2002</v>
          </cell>
          <cell r="L4988" t="str">
            <v>P</v>
          </cell>
          <cell r="M4988" t="str">
            <v>III/d</v>
          </cell>
          <cell r="N4988" t="str">
            <v>01 - 04 - 2011</v>
          </cell>
          <cell r="O4988" t="str">
            <v>10</v>
          </cell>
          <cell r="P4988" t="str">
            <v>4</v>
          </cell>
          <cell r="Q4988" t="str">
            <v>41</v>
          </cell>
          <cell r="R4988" t="str">
            <v>11 - 01 - 2017</v>
          </cell>
          <cell r="S4988" t="str">
            <v>Kepala Seksi Akses Pasar Dan Pengembangan Investasi</v>
          </cell>
          <cell r="T4988" t="str">
            <v/>
          </cell>
          <cell r="U4988" t="str">
            <v/>
          </cell>
          <cell r="V4988" t="str">
            <v/>
          </cell>
          <cell r="W4988" t="str">
            <v>Seksi Akses Pasar Dan Pengembangan Investasi</v>
          </cell>
          <cell r="X4988" t="str">
            <v>Dinas Perikanan</v>
          </cell>
          <cell r="Y4988" t="str">
            <v>S-1 PERIKANAN</v>
          </cell>
          <cell r="Z4988" t="str">
            <v>31-12-1997</v>
          </cell>
          <cell r="AA4988" t="str">
            <v>Aktif</v>
          </cell>
          <cell r="AB4988" t="str">
            <v>PNS Daerah Kab./Kota yang bekerja pada Kab./Kota</v>
          </cell>
          <cell r="AC4988" t="str">
            <v>Pemerintah Kab. Tolitoli</v>
          </cell>
          <cell r="AD4988" t="str">
            <v>Pemerintah Kab. Tolitoli</v>
          </cell>
        </row>
        <row r="4989">
          <cell r="A4989">
            <v>4987</v>
          </cell>
          <cell r="B4989" t="str">
            <v>196110091986031013</v>
          </cell>
          <cell r="C4989" t="str">
            <v>010200601</v>
          </cell>
          <cell r="D4989" t="str">
            <v>MULIADI</v>
          </cell>
          <cell r="E4989" t="str">
            <v/>
          </cell>
          <cell r="F4989" t="str">
            <v/>
          </cell>
          <cell r="G4989" t="str">
            <v>TOLITOLI</v>
          </cell>
          <cell r="H4989" t="str">
            <v>09 - 10 - 1961</v>
          </cell>
          <cell r="I4989" t="str">
            <v>II/a</v>
          </cell>
          <cell r="J4989" t="str">
            <v>01 - 03 - 1986</v>
          </cell>
          <cell r="K4989" t="str">
            <v>01 - 08 - 1987</v>
          </cell>
          <cell r="L4989" t="str">
            <v>L</v>
          </cell>
          <cell r="M4989" t="str">
            <v>III/d</v>
          </cell>
          <cell r="N4989" t="str">
            <v>01 - 10 - 2007</v>
          </cell>
          <cell r="O4989" t="str">
            <v>18</v>
          </cell>
          <cell r="P4989" t="str">
            <v>6</v>
          </cell>
          <cell r="Q4989" t="str">
            <v>41</v>
          </cell>
          <cell r="R4989" t="str">
            <v>02 - 05 - 2018</v>
          </cell>
          <cell r="S4989" t="str">
            <v>Kepala Sub Bagian Umum Dan Program</v>
          </cell>
          <cell r="T4989" t="str">
            <v/>
          </cell>
          <cell r="U4989" t="str">
            <v/>
          </cell>
          <cell r="V4989" t="str">
            <v/>
          </cell>
          <cell r="W4989" t="str">
            <v>Sub Bagian Umum Dan Program</v>
          </cell>
          <cell r="X4989" t="str">
            <v>Dinas Koperasi, Usaha Mikro, Kecil Dan Menengah</v>
          </cell>
          <cell r="Y4989" t="str">
            <v>SMEA TATA BUKU</v>
          </cell>
          <cell r="Z4989" t="str">
            <v>31-12-1982</v>
          </cell>
          <cell r="AA4989" t="str">
            <v>Aktif</v>
          </cell>
          <cell r="AB4989" t="str">
            <v>PNS Daerah Kab./Kota yang bekerja pada Kab./Kota</v>
          </cell>
          <cell r="AC4989" t="str">
            <v>Pemerintah Kab. Tolitoli</v>
          </cell>
          <cell r="AD4989" t="str">
            <v>Pemerintah Kab. Tolitoli</v>
          </cell>
        </row>
        <row r="4990">
          <cell r="A4990">
            <v>4988</v>
          </cell>
          <cell r="B4990" t="str">
            <v>196510151986032019</v>
          </cell>
          <cell r="C4990" t="str">
            <v>010200590</v>
          </cell>
          <cell r="D4990" t="str">
            <v>SARAWIYAH</v>
          </cell>
          <cell r="E4990" t="str">
            <v/>
          </cell>
          <cell r="F4990" t="str">
            <v/>
          </cell>
          <cell r="G4990" t="str">
            <v>TOLITOLI</v>
          </cell>
          <cell r="H4990" t="str">
            <v>15 - 10 - 1965</v>
          </cell>
          <cell r="I4990" t="str">
            <v>II/a</v>
          </cell>
          <cell r="J4990" t="str">
            <v>01 - 03 - 1986</v>
          </cell>
          <cell r="K4990" t="str">
            <v>01 - 03 - 1987</v>
          </cell>
          <cell r="L4990" t="str">
            <v>P</v>
          </cell>
          <cell r="M4990" t="str">
            <v>III/d</v>
          </cell>
          <cell r="N4990" t="str">
            <v>01 - 10 - 2009</v>
          </cell>
          <cell r="O4990" t="str">
            <v>18</v>
          </cell>
          <cell r="P4990" t="str">
            <v>7</v>
          </cell>
          <cell r="Q4990" t="str">
            <v>41</v>
          </cell>
          <cell r="R4990" t="str">
            <v>02 - 05 - 2018</v>
          </cell>
          <cell r="S4990" t="str">
            <v>Kepala Seksi Pengembangan Pembudayaan Kegemaran Membaca</v>
          </cell>
          <cell r="T4990" t="str">
            <v/>
          </cell>
          <cell r="U4990" t="str">
            <v/>
          </cell>
          <cell r="V4990" t="str">
            <v/>
          </cell>
          <cell r="W4990" t="str">
            <v>Seksi Pengembangan Pembudayaan Kegemaran Membaca</v>
          </cell>
          <cell r="X4990" t="str">
            <v>Dinas Perpustakaan Dan Arsip</v>
          </cell>
          <cell r="Y4990" t="str">
            <v>SMA A.3/IPS</v>
          </cell>
          <cell r="Z4990" t="str">
            <v>31-12-1985</v>
          </cell>
          <cell r="AA4990" t="str">
            <v>Aktif</v>
          </cell>
          <cell r="AB4990" t="str">
            <v>PNS Daerah Kab./Kota yang bekerja pada Kab./Kota</v>
          </cell>
          <cell r="AC4990" t="str">
            <v>Pemerintah Kab. Tolitoli</v>
          </cell>
          <cell r="AD4990" t="str">
            <v>Pemerintah Kab. Tolitoli</v>
          </cell>
        </row>
        <row r="4991">
          <cell r="A4991">
            <v>4989</v>
          </cell>
          <cell r="B4991" t="str">
            <v>198111262010011008</v>
          </cell>
          <cell r="C4991" t="str">
            <v/>
          </cell>
          <cell r="D4991" t="str">
            <v>JUNAEDI</v>
          </cell>
          <cell r="E4991" t="str">
            <v/>
          </cell>
          <cell r="F4991" t="str">
            <v>SP</v>
          </cell>
          <cell r="G4991" t="str">
            <v>LAKATAN</v>
          </cell>
          <cell r="H4991" t="str">
            <v>26 - 11 - 1981</v>
          </cell>
          <cell r="I4991" t="str">
            <v>III/a</v>
          </cell>
          <cell r="J4991" t="str">
            <v>01 - 01 - 2010</v>
          </cell>
          <cell r="K4991" t="str">
            <v>01 - 01 - 2012</v>
          </cell>
          <cell r="L4991" t="str">
            <v>L</v>
          </cell>
          <cell r="M4991" t="str">
            <v>III/b</v>
          </cell>
          <cell r="N4991" t="str">
            <v>01 - 04 - 2014</v>
          </cell>
          <cell r="O4991" t="str">
            <v>4</v>
          </cell>
          <cell r="P4991" t="str">
            <v>3</v>
          </cell>
          <cell r="Q4991" t="str">
            <v>41</v>
          </cell>
          <cell r="R4991" t="str">
            <v>02 - 05 - 2018</v>
          </cell>
          <cell r="S4991" t="str">
            <v>Kepala Seksi Pemerintahan</v>
          </cell>
          <cell r="T4991" t="str">
            <v/>
          </cell>
          <cell r="U4991" t="str">
            <v/>
          </cell>
          <cell r="V4991" t="str">
            <v/>
          </cell>
          <cell r="W4991" t="str">
            <v>Seksi Pemerintahan</v>
          </cell>
          <cell r="X4991" t="str">
            <v>Kecamatan Tolitoli Utara</v>
          </cell>
          <cell r="Y4991" t="str">
            <v>S-1 PERTANIAN</v>
          </cell>
          <cell r="Z4991" t="str">
            <v>31-12-2004</v>
          </cell>
          <cell r="AA4991" t="str">
            <v>Aktif</v>
          </cell>
          <cell r="AB4991" t="str">
            <v>PNS Daerah Kab./Kota yang bekerja pada Kab./Kota</v>
          </cell>
          <cell r="AC4991" t="str">
            <v>Pemerintah Kab. Tolitoli</v>
          </cell>
          <cell r="AD4991" t="str">
            <v>Pemerintah Kab. Tolitoli</v>
          </cell>
        </row>
        <row r="4992">
          <cell r="A4992">
            <v>4990</v>
          </cell>
          <cell r="B4992" t="str">
            <v>197409282008011007</v>
          </cell>
          <cell r="C4992" t="str">
            <v>570036066</v>
          </cell>
          <cell r="D4992" t="str">
            <v>SYAFRUDDIN</v>
          </cell>
          <cell r="E4992" t="str">
            <v/>
          </cell>
          <cell r="F4992" t="str">
            <v>ST</v>
          </cell>
          <cell r="G4992" t="str">
            <v>TOLITOLI</v>
          </cell>
          <cell r="H4992" t="str">
            <v>28 - 09 - 1974</v>
          </cell>
          <cell r="I4992" t="str">
            <v>III/a</v>
          </cell>
          <cell r="J4992" t="str">
            <v>01 - 01 - 2008</v>
          </cell>
          <cell r="K4992" t="str">
            <v>01 - 12 - 2009</v>
          </cell>
          <cell r="L4992" t="str">
            <v>L</v>
          </cell>
          <cell r="M4992" t="str">
            <v>III/d</v>
          </cell>
          <cell r="N4992" t="str">
            <v>01 - 04 - 2018</v>
          </cell>
          <cell r="O4992" t="str">
            <v>14</v>
          </cell>
          <cell r="P4992" t="str">
            <v>3</v>
          </cell>
          <cell r="Q4992" t="str">
            <v>41</v>
          </cell>
          <cell r="R4992" t="str">
            <v>11 - 01 - 2017</v>
          </cell>
          <cell r="S4992" t="str">
            <v>Kepala Seksi Air Bersih</v>
          </cell>
          <cell r="T4992" t="str">
            <v/>
          </cell>
          <cell r="U4992" t="str">
            <v/>
          </cell>
          <cell r="V4992" t="str">
            <v/>
          </cell>
          <cell r="W4992" t="str">
            <v>Seksi Air Bersih</v>
          </cell>
          <cell r="X4992" t="str">
            <v>Dinas  Pekerjaan Umum Dan Penataan Ruang</v>
          </cell>
          <cell r="Y4992" t="str">
            <v>S-1 TEKNIK SIPIL</v>
          </cell>
          <cell r="Z4992" t="str">
            <v>01-01-2001</v>
          </cell>
          <cell r="AA4992" t="str">
            <v>Aktif</v>
          </cell>
          <cell r="AB4992" t="str">
            <v>PNS Daerah Kab./Kota yang bekerja pada Kab./Kota</v>
          </cell>
          <cell r="AC4992" t="str">
            <v>Pemerintah Kab. Tolitoli</v>
          </cell>
          <cell r="AD4992" t="str">
            <v>Pemerintah Kab. Tolitoli</v>
          </cell>
        </row>
        <row r="4993">
          <cell r="A4993">
            <v>4991</v>
          </cell>
          <cell r="B4993" t="str">
            <v>197304192001121002</v>
          </cell>
          <cell r="C4993" t="str">
            <v>570013622</v>
          </cell>
          <cell r="D4993" t="str">
            <v>MURDIP</v>
          </cell>
          <cell r="E4993" t="str">
            <v/>
          </cell>
          <cell r="F4993" t="str">
            <v>S.SOS</v>
          </cell>
          <cell r="G4993" t="str">
            <v>TOLITOLI</v>
          </cell>
          <cell r="H4993" t="str">
            <v>19 - 04 - 1973</v>
          </cell>
          <cell r="I4993" t="str">
            <v>II/a</v>
          </cell>
          <cell r="J4993" t="str">
            <v>01 - 12 - 2001</v>
          </cell>
          <cell r="K4993" t="str">
            <v>01 - 07 - 2003</v>
          </cell>
          <cell r="L4993" t="str">
            <v>L</v>
          </cell>
          <cell r="M4993" t="str">
            <v>III/d</v>
          </cell>
          <cell r="N4993" t="str">
            <v>01 - 04 - 2016</v>
          </cell>
          <cell r="O4993" t="str">
            <v>12</v>
          </cell>
          <cell r="P4993" t="str">
            <v>11</v>
          </cell>
          <cell r="Q4993" t="str">
            <v>41</v>
          </cell>
          <cell r="R4993" t="str">
            <v>11 - 01 - 2017</v>
          </cell>
          <cell r="S4993" t="str">
            <v>Kepala Sub Bidang Kepangkatan Pegawai</v>
          </cell>
          <cell r="T4993" t="str">
            <v/>
          </cell>
          <cell r="U4993" t="str">
            <v/>
          </cell>
          <cell r="V4993" t="str">
            <v/>
          </cell>
          <cell r="W4993" t="str">
            <v>Sub Bidang Kepangkatan Pegawai</v>
          </cell>
          <cell r="X4993" t="str">
            <v>Badan Kepegawaian Dan Pengembangan Sumber Daya Manusia</v>
          </cell>
          <cell r="Y4993" t="str">
            <v>S-1 SOSIAL</v>
          </cell>
          <cell r="Z4993" t="str">
            <v>31-12-2006</v>
          </cell>
          <cell r="AA4993" t="str">
            <v>Aktif</v>
          </cell>
          <cell r="AB4993" t="str">
            <v>PNS Daerah Kab./Kota yang bekerja pada Kab./Kota</v>
          </cell>
          <cell r="AC4993" t="str">
            <v>Pemerintah Kab. Tolitoli</v>
          </cell>
          <cell r="AD4993" t="str">
            <v>Pemerintah Kab. Tolitoli</v>
          </cell>
        </row>
        <row r="4994">
          <cell r="A4994">
            <v>4992</v>
          </cell>
          <cell r="B4994" t="str">
            <v>196704171993032012</v>
          </cell>
          <cell r="C4994" t="str">
            <v>570011286</v>
          </cell>
          <cell r="D4994" t="str">
            <v>FATMAWATI USMAN TAWIL</v>
          </cell>
          <cell r="E4994" t="str">
            <v/>
          </cell>
          <cell r="F4994" t="str">
            <v>S.SOS</v>
          </cell>
          <cell r="G4994" t="str">
            <v>MANADO</v>
          </cell>
          <cell r="H4994" t="str">
            <v>17 - 04 - 1967</v>
          </cell>
          <cell r="I4994" t="str">
            <v>II/a</v>
          </cell>
          <cell r="J4994" t="str">
            <v>01 - 03 - 1993</v>
          </cell>
          <cell r="K4994" t="str">
            <v>01 - 06 - 1994</v>
          </cell>
          <cell r="L4994" t="str">
            <v>P</v>
          </cell>
          <cell r="M4994" t="str">
            <v>III/d</v>
          </cell>
          <cell r="N4994" t="str">
            <v>01 - 04 - 2015</v>
          </cell>
          <cell r="O4994" t="str">
            <v>19</v>
          </cell>
          <cell r="P4994" t="str">
            <v>8</v>
          </cell>
          <cell r="Q4994" t="str">
            <v>41</v>
          </cell>
          <cell r="R4994" t="str">
            <v>11 - 01 - 2017</v>
          </cell>
          <cell r="S4994" t="str">
            <v>Kepala Sub Bagian Umum Dan Program</v>
          </cell>
          <cell r="T4994" t="str">
            <v/>
          </cell>
          <cell r="U4994" t="str">
            <v/>
          </cell>
          <cell r="V4994" t="str">
            <v/>
          </cell>
          <cell r="W4994" t="str">
            <v>Sub Bagian Umum Dan Program</v>
          </cell>
          <cell r="X4994" t="str">
            <v>Dinas Tenaga Kerja</v>
          </cell>
          <cell r="Y4994" t="str">
            <v>S-1 ILMU ADMINISTRASI NEGARA</v>
          </cell>
          <cell r="Z4994" t="str">
            <v>31-12-2005</v>
          </cell>
          <cell r="AA4994" t="str">
            <v>Aktif</v>
          </cell>
          <cell r="AB4994" t="str">
            <v>PNS Daerah Kab./Kota yang bekerja pada Kab./Kota</v>
          </cell>
          <cell r="AC4994" t="str">
            <v>Pemerintah Kab. Tolitoli</v>
          </cell>
          <cell r="AD4994" t="str">
            <v>Pemerintah Kab. Tolitoli</v>
          </cell>
        </row>
        <row r="4995">
          <cell r="A4995">
            <v>4993</v>
          </cell>
          <cell r="B4995" t="str">
            <v>198512072010011020</v>
          </cell>
          <cell r="C4995" t="str">
            <v/>
          </cell>
          <cell r="D4995" t="str">
            <v>MUHAMMAD ADI</v>
          </cell>
          <cell r="E4995" t="str">
            <v/>
          </cell>
          <cell r="F4995" t="str">
            <v>SE</v>
          </cell>
          <cell r="G4995" t="str">
            <v>NALU</v>
          </cell>
          <cell r="H4995" t="str">
            <v>07 - 12 - 1985</v>
          </cell>
          <cell r="I4995" t="str">
            <v>III/a</v>
          </cell>
          <cell r="J4995" t="str">
            <v>01 - 01 - 2010</v>
          </cell>
          <cell r="K4995" t="str">
            <v>01 - 01 - 2012</v>
          </cell>
          <cell r="L4995" t="str">
            <v>L</v>
          </cell>
          <cell r="M4995" t="str">
            <v>III/c</v>
          </cell>
          <cell r="N4995" t="str">
            <v>01 - 04 - 2016</v>
          </cell>
          <cell r="O4995" t="str">
            <v>6</v>
          </cell>
          <cell r="P4995" t="str">
            <v>3</v>
          </cell>
          <cell r="Q4995" t="str">
            <v>41</v>
          </cell>
          <cell r="R4995" t="str">
            <v>11 - 01 - 2017</v>
          </cell>
          <cell r="S4995" t="str">
            <v>Kepala Sub Bagian Humas Dan Protokol</v>
          </cell>
          <cell r="T4995" t="str">
            <v/>
          </cell>
          <cell r="U4995" t="str">
            <v/>
          </cell>
          <cell r="V4995" t="str">
            <v/>
          </cell>
          <cell r="W4995" t="str">
            <v>Sub Bagian Humas Dan Protokol</v>
          </cell>
          <cell r="X4995" t="str">
            <v>Sekretaris Dewan Perwakilan Rakyat Daerah</v>
          </cell>
          <cell r="Y4995" t="str">
            <v>S-1 MANAJEMEN</v>
          </cell>
          <cell r="Z4995" t="str">
            <v>31-12-2009</v>
          </cell>
          <cell r="AA4995" t="str">
            <v>Aktif</v>
          </cell>
          <cell r="AB4995" t="str">
            <v>PNS Daerah Kab./Kota yang bekerja pada Kab./Kota</v>
          </cell>
          <cell r="AC4995" t="str">
            <v>Pemerintah Kab. Tolitoli</v>
          </cell>
          <cell r="AD4995" t="str">
            <v>Pemerintah Kab. Tolitoli</v>
          </cell>
        </row>
        <row r="4996">
          <cell r="A4996">
            <v>4994</v>
          </cell>
          <cell r="B4996" t="str">
            <v>197212311992111001</v>
          </cell>
          <cell r="C4996" t="str">
            <v>131988357</v>
          </cell>
          <cell r="D4996" t="str">
            <v>LA ODE JUMADI</v>
          </cell>
          <cell r="E4996" t="str">
            <v/>
          </cell>
          <cell r="F4996" t="str">
            <v>A.Ma.Pd</v>
          </cell>
          <cell r="G4996" t="str">
            <v>BONEA</v>
          </cell>
          <cell r="H4996" t="str">
            <v>31 - 12 - 1972</v>
          </cell>
          <cell r="I4996" t="str">
            <v>II/a</v>
          </cell>
          <cell r="J4996" t="str">
            <v>01 - 11 - 1992</v>
          </cell>
          <cell r="K4996" t="str">
            <v>01 - 05 - 1994</v>
          </cell>
          <cell r="L4996" t="str">
            <v>L</v>
          </cell>
          <cell r="M4996" t="str">
            <v>III/d</v>
          </cell>
          <cell r="N4996" t="str">
            <v>01 - 10 - 2011</v>
          </cell>
          <cell r="O4996" t="str">
            <v>13</v>
          </cell>
          <cell r="P4996" t="str">
            <v>11</v>
          </cell>
          <cell r="Q4996" t="str">
            <v>41</v>
          </cell>
          <cell r="R4996" t="str">
            <v>06 - 09 - 2013</v>
          </cell>
          <cell r="S4996" t="str">
            <v>Kepala CABANG DISDIKPORA KEC. DAMPAL UTARA</v>
          </cell>
          <cell r="T4996" t="str">
            <v/>
          </cell>
          <cell r="U4996" t="str">
            <v/>
          </cell>
          <cell r="V4996" t="str">
            <v/>
          </cell>
          <cell r="W4996" t="str">
            <v>CABANG DISDIKPORA KEC. DAMPAL UTARA</v>
          </cell>
          <cell r="X4996" t="str">
            <v>DINAS PENDIDIKAN, PEMUDA DAN OLAH RAGA</v>
          </cell>
          <cell r="Y4996" t="str">
            <v>D-II/A-II</v>
          </cell>
          <cell r="Z4996" t="str">
            <v>31-12-2004</v>
          </cell>
          <cell r="AA4996" t="str">
            <v>Aktif</v>
          </cell>
          <cell r="AB4996" t="str">
            <v>PNS Daerah Kab./Kota yang bekerja pada Kab./Kota</v>
          </cell>
          <cell r="AC4996" t="str">
            <v>Pemerintah Kab. Tolitoli</v>
          </cell>
          <cell r="AD4996" t="str">
            <v>Pemerintah Kab. Tolitoli</v>
          </cell>
        </row>
        <row r="4997">
          <cell r="A4997">
            <v>4995</v>
          </cell>
          <cell r="B4997" t="str">
            <v>197405252002112001</v>
          </cell>
          <cell r="C4997" t="str">
            <v>570013833</v>
          </cell>
          <cell r="D4997" t="str">
            <v>SYUKRIANI</v>
          </cell>
          <cell r="E4997" t="str">
            <v/>
          </cell>
          <cell r="F4997" t="str">
            <v>S IP</v>
          </cell>
          <cell r="G4997" t="str">
            <v>TOLITOLI</v>
          </cell>
          <cell r="H4997" t="str">
            <v>25 - 05 - 1974</v>
          </cell>
          <cell r="I4997" t="str">
            <v>III/a</v>
          </cell>
          <cell r="J4997" t="str">
            <v>01 - 11 - 2002</v>
          </cell>
          <cell r="K4997" t="str">
            <v>01 - 12 - 2003</v>
          </cell>
          <cell r="L4997" t="str">
            <v>P</v>
          </cell>
          <cell r="M4997" t="str">
            <v>III/d</v>
          </cell>
          <cell r="N4997" t="str">
            <v>01 - 04 - 2014</v>
          </cell>
          <cell r="O4997" t="str">
            <v>11</v>
          </cell>
          <cell r="P4997" t="str">
            <v>5</v>
          </cell>
          <cell r="Q4997" t="str">
            <v>41</v>
          </cell>
          <cell r="R4997" t="str">
            <v>11 - 01 - 2017</v>
          </cell>
          <cell r="S4997" t="str">
            <v>Kepala Seksi Bina Potensi Masyarakat</v>
          </cell>
          <cell r="T4997" t="str">
            <v/>
          </cell>
          <cell r="U4997" t="str">
            <v/>
          </cell>
          <cell r="V4997" t="str">
            <v/>
          </cell>
          <cell r="W4997" t="str">
            <v>Seksi Bina Potensi Masyarakat</v>
          </cell>
          <cell r="X4997" t="str">
            <v>Satuan Polisi Pamong Praja</v>
          </cell>
          <cell r="Y4997" t="str">
            <v>S-1 ILMU HUBUNGAN INTERNASIONAL</v>
          </cell>
          <cell r="Z4997" t="str">
            <v>31-12-1998</v>
          </cell>
          <cell r="AA4997" t="str">
            <v>Aktif</v>
          </cell>
          <cell r="AB4997" t="str">
            <v>PNS Daerah Kab./Kota yang bekerja pada Kab./Kota</v>
          </cell>
          <cell r="AC4997" t="str">
            <v>Pemerintah Kab. Tolitoli</v>
          </cell>
          <cell r="AD4997" t="str">
            <v>Pemerintah Kab. Tolitoli</v>
          </cell>
        </row>
        <row r="4998">
          <cell r="A4998">
            <v>4996</v>
          </cell>
          <cell r="B4998" t="str">
            <v>197002081993032005</v>
          </cell>
          <cell r="C4998" t="str">
            <v>140299924</v>
          </cell>
          <cell r="D4998" t="str">
            <v>FILOMENA ANGELA TASSYAM</v>
          </cell>
          <cell r="E4998" t="str">
            <v/>
          </cell>
          <cell r="F4998" t="str">
            <v/>
          </cell>
          <cell r="G4998" t="str">
            <v>BITUNG</v>
          </cell>
          <cell r="H4998" t="str">
            <v>08 - 02 - 1970</v>
          </cell>
          <cell r="I4998" t="str">
            <v>II/b</v>
          </cell>
          <cell r="J4998" t="str">
            <v>01 - 03 - 1993</v>
          </cell>
          <cell r="K4998" t="str">
            <v>01 - 10 - 1994</v>
          </cell>
          <cell r="L4998" t="str">
            <v>P</v>
          </cell>
          <cell r="M4998" t="str">
            <v>III/d</v>
          </cell>
          <cell r="N4998" t="str">
            <v>01 - 04 - 2013</v>
          </cell>
          <cell r="O4998" t="str">
            <v>18</v>
          </cell>
          <cell r="P4998" t="str">
            <v>1</v>
          </cell>
          <cell r="Q4998" t="str">
            <v>41</v>
          </cell>
          <cell r="R4998" t="str">
            <v>11 - 01 - 2017</v>
          </cell>
          <cell r="S4998" t="str">
            <v>Kepala Sub Bagian Keuangan Dan Aset</v>
          </cell>
          <cell r="T4998" t="str">
            <v/>
          </cell>
          <cell r="U4998" t="str">
            <v/>
          </cell>
          <cell r="V4998" t="str">
            <v/>
          </cell>
          <cell r="W4998" t="str">
            <v>Sub Bagian Keuangan Dan Aset</v>
          </cell>
          <cell r="X4998" t="str">
            <v>Dinas Pendidikan Dan Kebudayaan</v>
          </cell>
          <cell r="Y4998" t="str">
            <v>D-III KESEHATAN GIZI</v>
          </cell>
          <cell r="Z4998" t="str">
            <v>31-12-1992</v>
          </cell>
          <cell r="AA4998" t="str">
            <v>Aktif</v>
          </cell>
          <cell r="AB4998" t="str">
            <v>PNS Daerah Kab./Kota yang bekerja pada Kab./Kota</v>
          </cell>
          <cell r="AC4998" t="str">
            <v>Pemerintah Kab. Tolitoli</v>
          </cell>
          <cell r="AD4998" t="str">
            <v>Pemerintah Kab. Tolitoli</v>
          </cell>
        </row>
        <row r="4999">
          <cell r="A4999">
            <v>4997</v>
          </cell>
          <cell r="B4999" t="str">
            <v>197101312002111001</v>
          </cell>
          <cell r="C4999" t="str">
            <v>570013975</v>
          </cell>
          <cell r="D4999" t="str">
            <v>RATMIN TAUHID</v>
          </cell>
          <cell r="E4999" t="str">
            <v/>
          </cell>
          <cell r="F4999" t="str">
            <v>S.Sos</v>
          </cell>
          <cell r="G4999" t="str">
            <v>TOLITOLI</v>
          </cell>
          <cell r="H4999" t="str">
            <v>31 - 01 - 1971</v>
          </cell>
          <cell r="I4999" t="str">
            <v>II/a</v>
          </cell>
          <cell r="J4999" t="str">
            <v>01 - 11 - 2002</v>
          </cell>
          <cell r="K4999" t="str">
            <v>01 - 12 - 2003</v>
          </cell>
          <cell r="L4999" t="str">
            <v>L</v>
          </cell>
          <cell r="M4999" t="str">
            <v>III/d</v>
          </cell>
          <cell r="N4999" t="str">
            <v>01 - 04 - 2018</v>
          </cell>
          <cell r="O4999" t="str">
            <v>15</v>
          </cell>
          <cell r="P4999" t="str">
            <v>0</v>
          </cell>
          <cell r="Q4999" t="str">
            <v>41</v>
          </cell>
          <cell r="R4999" t="str">
            <v>11 - 01 - 2017</v>
          </cell>
          <cell r="S4999" t="str">
            <v>Kepala Seksi Pengembangan Koleksi Dan Pengelolaan Bahan Perpustakaan</v>
          </cell>
          <cell r="T4999" t="str">
            <v/>
          </cell>
          <cell r="U4999" t="str">
            <v/>
          </cell>
          <cell r="V4999" t="str">
            <v/>
          </cell>
          <cell r="W4999" t="str">
            <v>Seksi Pengembangan Koleksi Dan Pengelolaan Bahan Perpustakaan</v>
          </cell>
          <cell r="X4999" t="str">
            <v>Dinas Perpustakaan Dan Arsip</v>
          </cell>
          <cell r="Y4999" t="str">
            <v>S-1 ILMU ADMINISTRASI NEGARA</v>
          </cell>
          <cell r="Z4999" t="str">
            <v>01-01-2008</v>
          </cell>
          <cell r="AA4999" t="str">
            <v>Aktif</v>
          </cell>
          <cell r="AB4999" t="str">
            <v>PNS Daerah Kab./Kota yang bekerja pada Kab./Kota</v>
          </cell>
          <cell r="AC4999" t="str">
            <v>Pemerintah Kab. Tolitoli</v>
          </cell>
          <cell r="AD4999" t="str">
            <v>Pemerintah Kab. Tolitoli</v>
          </cell>
        </row>
        <row r="5000">
          <cell r="A5000">
            <v>4998</v>
          </cell>
          <cell r="B5000" t="str">
            <v>197707062010011008</v>
          </cell>
          <cell r="C5000" t="str">
            <v/>
          </cell>
          <cell r="D5000" t="str">
            <v>AYATULLAH</v>
          </cell>
          <cell r="E5000" t="str">
            <v/>
          </cell>
          <cell r="F5000" t="str">
            <v>ST</v>
          </cell>
          <cell r="G5000" t="str">
            <v>BINONTOAN</v>
          </cell>
          <cell r="H5000" t="str">
            <v>06 - 07 - 1977</v>
          </cell>
          <cell r="I5000" t="str">
            <v>II/c</v>
          </cell>
          <cell r="J5000" t="str">
            <v>01 - 01 - 2010</v>
          </cell>
          <cell r="K5000" t="str">
            <v>01 - 01 - 2012</v>
          </cell>
          <cell r="L5000" t="str">
            <v>L</v>
          </cell>
          <cell r="M5000" t="str">
            <v>III/b</v>
          </cell>
          <cell r="N5000" t="str">
            <v>01 - 10 - 2017</v>
          </cell>
          <cell r="O5000" t="str">
            <v>5</v>
          </cell>
          <cell r="P5000" t="str">
            <v>9</v>
          </cell>
          <cell r="Q5000" t="str">
            <v>41</v>
          </cell>
          <cell r="R5000" t="str">
            <v>02 - 05 - 2018</v>
          </cell>
          <cell r="S5000" t="str">
            <v>Kepala Seksi SMP</v>
          </cell>
          <cell r="T5000" t="str">
            <v/>
          </cell>
          <cell r="U5000" t="str">
            <v/>
          </cell>
          <cell r="V5000" t="str">
            <v/>
          </cell>
          <cell r="W5000" t="str">
            <v>Seksi SMP</v>
          </cell>
          <cell r="X5000" t="str">
            <v>Dinas Pendidikan Dan Kebudayaan</v>
          </cell>
          <cell r="Y5000" t="str">
            <v>S-1 TEKNIK ARSITEKTUR</v>
          </cell>
          <cell r="Z5000" t="str">
            <v>31-12-2011</v>
          </cell>
          <cell r="AA5000" t="str">
            <v>Aktif</v>
          </cell>
          <cell r="AB5000" t="str">
            <v>PNS Daerah Kab./Kota yang bekerja pada Kab./Kota</v>
          </cell>
          <cell r="AC5000" t="str">
            <v>Pemerintah Kab. Tolitoli</v>
          </cell>
          <cell r="AD5000" t="str">
            <v>Pemerintah Kab. Tolitoli</v>
          </cell>
        </row>
        <row r="5001">
          <cell r="A5001">
            <v>4999</v>
          </cell>
          <cell r="B5001" t="str">
            <v>196912101992032008</v>
          </cell>
          <cell r="C5001" t="str">
            <v>570011028</v>
          </cell>
          <cell r="D5001" t="str">
            <v>SUMIATI</v>
          </cell>
          <cell r="E5001" t="str">
            <v/>
          </cell>
          <cell r="F5001" t="str">
            <v>SH</v>
          </cell>
          <cell r="G5001" t="str">
            <v>KEPULAUAN SELAYAR</v>
          </cell>
          <cell r="H5001" t="str">
            <v>10 - 12 - 1969</v>
          </cell>
          <cell r="I5001" t="str">
            <v>II/a</v>
          </cell>
          <cell r="J5001" t="str">
            <v>01 - 03 - 1992</v>
          </cell>
          <cell r="K5001" t="str">
            <v>01 - 01 - 1994</v>
          </cell>
          <cell r="L5001" t="str">
            <v>P</v>
          </cell>
          <cell r="M5001" t="str">
            <v>III/d</v>
          </cell>
          <cell r="N5001" t="str">
            <v>01 - 04 - 2014</v>
          </cell>
          <cell r="O5001" t="str">
            <v>17</v>
          </cell>
          <cell r="P5001" t="str">
            <v>0</v>
          </cell>
          <cell r="Q5001" t="str">
            <v>41</v>
          </cell>
          <cell r="R5001" t="str">
            <v>02 - 05 - 2018</v>
          </cell>
          <cell r="S5001" t="str">
            <v>Kepala Seksi Promosi Dan Informasi Industri</v>
          </cell>
          <cell r="T5001" t="str">
            <v/>
          </cell>
          <cell r="U5001" t="str">
            <v/>
          </cell>
          <cell r="V5001" t="str">
            <v/>
          </cell>
          <cell r="W5001" t="str">
            <v>Seksi Promosi Dan Informasi Industri</v>
          </cell>
          <cell r="X5001" t="str">
            <v>Dinas Perindustrian</v>
          </cell>
          <cell r="Y5001" t="str">
            <v>S-1 ILMU HUKUM</v>
          </cell>
          <cell r="Z5001" t="str">
            <v>31-12-2002</v>
          </cell>
          <cell r="AA5001" t="str">
            <v>Aktif</v>
          </cell>
          <cell r="AB5001" t="str">
            <v>PNS Daerah Kab./Kota yang bekerja pada Kab./Kota</v>
          </cell>
          <cell r="AC5001" t="str">
            <v>Pemerintah Kab. Tolitoli</v>
          </cell>
          <cell r="AD5001" t="str">
            <v>Pemerintah Kab. Tolitoli</v>
          </cell>
        </row>
        <row r="5002">
          <cell r="A5002">
            <v>5000</v>
          </cell>
          <cell r="B5002" t="str">
            <v>197912102008041003</v>
          </cell>
          <cell r="C5002" t="str">
            <v>570035690</v>
          </cell>
          <cell r="D5002" t="str">
            <v>ALIMIN</v>
          </cell>
          <cell r="E5002" t="str">
            <v/>
          </cell>
          <cell r="F5002" t="str">
            <v>S.KOM</v>
          </cell>
          <cell r="G5002" t="str">
            <v>BANGKIR</v>
          </cell>
          <cell r="H5002" t="str">
            <v>10 - 12 - 1979</v>
          </cell>
          <cell r="I5002" t="str">
            <v>III/a</v>
          </cell>
          <cell r="J5002" t="str">
            <v>01 - 04 - 2008</v>
          </cell>
          <cell r="K5002" t="str">
            <v>01 - 12 - 2009</v>
          </cell>
          <cell r="L5002" t="str">
            <v>L</v>
          </cell>
          <cell r="M5002" t="str">
            <v>III/d</v>
          </cell>
          <cell r="N5002" t="str">
            <v>01 - 04 - 2018</v>
          </cell>
          <cell r="O5002" t="str">
            <v>10</v>
          </cell>
          <cell r="P5002" t="str">
            <v>0</v>
          </cell>
          <cell r="Q5002" t="str">
            <v>41</v>
          </cell>
          <cell r="R5002" t="str">
            <v>05 - 03 - 2013</v>
          </cell>
          <cell r="S5002" t="str">
            <v>Kepala Seksi Sarana Prasarana Umum</v>
          </cell>
          <cell r="T5002" t="str">
            <v/>
          </cell>
          <cell r="U5002" t="str">
            <v/>
          </cell>
          <cell r="V5002" t="str">
            <v/>
          </cell>
          <cell r="W5002" t="str">
            <v>Seksi Sarana Prasarana Umum</v>
          </cell>
          <cell r="X5002" t="str">
            <v>Kecamatan Dampal Selatan</v>
          </cell>
          <cell r="Y5002" t="str">
            <v>S-1 KOMPUTER</v>
          </cell>
          <cell r="Z5002" t="str">
            <v>01-01-2004</v>
          </cell>
          <cell r="AA5002" t="str">
            <v>Aktif</v>
          </cell>
          <cell r="AB5002" t="str">
            <v>PNS Daerah Kab./Kota yang bekerja pada Kab./Kota</v>
          </cell>
          <cell r="AC5002" t="str">
            <v>Pemerintah Kab. Tolitoli</v>
          </cell>
          <cell r="AD5002" t="str">
            <v>Pemerintah Kab. Tolitoli</v>
          </cell>
        </row>
        <row r="5003">
          <cell r="A5003">
            <v>5001</v>
          </cell>
          <cell r="B5003" t="str">
            <v>198206262006042018</v>
          </cell>
          <cell r="C5003" t="str">
            <v>570021307</v>
          </cell>
          <cell r="D5003" t="str">
            <v>MARINI</v>
          </cell>
          <cell r="E5003" t="str">
            <v/>
          </cell>
          <cell r="F5003" t="str">
            <v>SE</v>
          </cell>
          <cell r="G5003" t="str">
            <v>TOLITOLI</v>
          </cell>
          <cell r="H5003" t="str">
            <v>26 - 06 - 1982</v>
          </cell>
          <cell r="I5003" t="str">
            <v>III/a</v>
          </cell>
          <cell r="J5003" t="str">
            <v>01 - 04 - 2006</v>
          </cell>
          <cell r="K5003" t="str">
            <v>01 - 10 - 2007</v>
          </cell>
          <cell r="L5003" t="str">
            <v>P</v>
          </cell>
          <cell r="M5003" t="str">
            <v>III/d</v>
          </cell>
          <cell r="N5003" t="str">
            <v>01 - 04 - 2018</v>
          </cell>
          <cell r="O5003" t="str">
            <v>14</v>
          </cell>
          <cell r="P5003" t="str">
            <v>1</v>
          </cell>
          <cell r="Q5003" t="str">
            <v>41</v>
          </cell>
          <cell r="R5003" t="str">
            <v>02 - 05 - 2018</v>
          </cell>
          <cell r="S5003" t="str">
            <v>Kepala Sub Bagian Keuangan Dan Aset</v>
          </cell>
          <cell r="T5003" t="str">
            <v/>
          </cell>
          <cell r="U5003" t="str">
            <v/>
          </cell>
          <cell r="V5003" t="str">
            <v/>
          </cell>
          <cell r="W5003" t="str">
            <v>Sub Bagian Keuangan Dan Aset</v>
          </cell>
          <cell r="X5003" t="str">
            <v>Dinas Komunikasi Dan Informatika</v>
          </cell>
          <cell r="Y5003" t="str">
            <v>S-1 EKONOMI MANAJEMEN</v>
          </cell>
          <cell r="Z5003" t="str">
            <v>01-01-2004</v>
          </cell>
          <cell r="AA5003" t="str">
            <v>Aktif</v>
          </cell>
          <cell r="AB5003" t="str">
            <v>PNS Daerah Kab./Kota yang bekerja pada Kab./Kota</v>
          </cell>
          <cell r="AC5003" t="str">
            <v>Pemerintah Kab. Tolitoli</v>
          </cell>
          <cell r="AD5003" t="str">
            <v>Pemerintah Kab. Tolitoli</v>
          </cell>
        </row>
        <row r="5004">
          <cell r="A5004">
            <v>5002</v>
          </cell>
          <cell r="B5004" t="str">
            <v>196012051979101001</v>
          </cell>
          <cell r="C5004" t="str">
            <v>130757487</v>
          </cell>
          <cell r="D5004" t="str">
            <v>IDRIS DOTUTINGGI</v>
          </cell>
          <cell r="E5004" t="str">
            <v/>
          </cell>
          <cell r="F5004" t="str">
            <v/>
          </cell>
          <cell r="G5004" t="str">
            <v>BUOL</v>
          </cell>
          <cell r="H5004" t="str">
            <v>05 - 12 - 1960</v>
          </cell>
          <cell r="I5004" t="str">
            <v>II/a</v>
          </cell>
          <cell r="J5004" t="str">
            <v>01 - 10 - 1979</v>
          </cell>
          <cell r="K5004" t="str">
            <v>01 - 03 - 1981</v>
          </cell>
          <cell r="L5004" t="str">
            <v>L</v>
          </cell>
          <cell r="M5004" t="str">
            <v>IV/a</v>
          </cell>
          <cell r="N5004" t="str">
            <v>01 - 04 - 2006</v>
          </cell>
          <cell r="O5004" t="str">
            <v>21</v>
          </cell>
          <cell r="P5004" t="str">
            <v>6</v>
          </cell>
          <cell r="Q5004" t="str">
            <v>41</v>
          </cell>
          <cell r="R5004" t="str">
            <v>11 - 01 - 2017</v>
          </cell>
          <cell r="S5004" t="str">
            <v>Kepala Seksi Pembinaan Sejarah Dan Nilai Budaya</v>
          </cell>
          <cell r="T5004" t="str">
            <v/>
          </cell>
          <cell r="U5004" t="str">
            <v/>
          </cell>
          <cell r="V5004" t="str">
            <v/>
          </cell>
          <cell r="W5004" t="str">
            <v>Seksi Pembinaan Sejarah Dan Nilai Budaya</v>
          </cell>
          <cell r="X5004" t="str">
            <v>Dinas Pendidikan Dan Kebudayaan</v>
          </cell>
          <cell r="Y5004" t="str">
            <v>D-II</v>
          </cell>
          <cell r="Z5004" t="str">
            <v>31-12-2002</v>
          </cell>
          <cell r="AA5004" t="str">
            <v>Aktif</v>
          </cell>
          <cell r="AB5004" t="str">
            <v>PNS Daerah Kab./Kota yang bekerja pada Kab./Kota</v>
          </cell>
          <cell r="AC5004" t="str">
            <v>Pemerintah Kab. Tolitoli</v>
          </cell>
          <cell r="AD5004" t="str">
            <v>Pemerintah Kab. Tolitoli</v>
          </cell>
        </row>
        <row r="5005">
          <cell r="A5005">
            <v>5003</v>
          </cell>
          <cell r="B5005" t="str">
            <v>198205122009042001</v>
          </cell>
          <cell r="C5005" t="str">
            <v/>
          </cell>
          <cell r="D5005" t="str">
            <v>MAGFIRA HASAN</v>
          </cell>
          <cell r="E5005" t="str">
            <v/>
          </cell>
          <cell r="F5005" t="str">
            <v>SH</v>
          </cell>
          <cell r="G5005" t="str">
            <v>TOLITOLI</v>
          </cell>
          <cell r="H5005" t="str">
            <v>12 - 05 - 1982</v>
          </cell>
          <cell r="I5005" t="str">
            <v>III/a</v>
          </cell>
          <cell r="J5005" t="str">
            <v>01 - 04 - 2009</v>
          </cell>
          <cell r="K5005" t="str">
            <v>01 - 01 - 2011</v>
          </cell>
          <cell r="L5005" t="str">
            <v>P</v>
          </cell>
          <cell r="M5005" t="str">
            <v>III/c</v>
          </cell>
          <cell r="N5005" t="str">
            <v>01 - 04 - 2016</v>
          </cell>
          <cell r="O5005" t="str">
            <v>7</v>
          </cell>
          <cell r="P5005" t="str">
            <v>0</v>
          </cell>
          <cell r="Q5005" t="str">
            <v>41</v>
          </cell>
          <cell r="R5005" t="str">
            <v>11 - 01 - 2017</v>
          </cell>
          <cell r="S5005" t="str">
            <v>Kepala Sub Bagian Kajian, Dokumentasi Dan Informasi Hukum</v>
          </cell>
          <cell r="T5005" t="str">
            <v/>
          </cell>
          <cell r="U5005" t="str">
            <v/>
          </cell>
          <cell r="V5005" t="str">
            <v/>
          </cell>
          <cell r="W5005" t="str">
            <v>Sub Bagian Kajian, Dokumentasi Dan Informasi Hukum</v>
          </cell>
          <cell r="X5005" t="str">
            <v>Sekretariat Daerah</v>
          </cell>
          <cell r="Y5005" t="str">
            <v>S-1 ILMU HUKUM</v>
          </cell>
          <cell r="Z5005" t="str">
            <v>31-12-2004</v>
          </cell>
          <cell r="AA5005" t="str">
            <v>Aktif</v>
          </cell>
          <cell r="AB5005" t="str">
            <v>PNS Daerah Kab./Kota yang bekerja pada Kab./Kota</v>
          </cell>
          <cell r="AC5005" t="str">
            <v>Pemerintah Kab. Tolitoli</v>
          </cell>
          <cell r="AD5005" t="str">
            <v>Pemerintah Kab. Tolitoli</v>
          </cell>
        </row>
        <row r="5006">
          <cell r="A5006">
            <v>5004</v>
          </cell>
          <cell r="B5006" t="str">
            <v>198202132007011004</v>
          </cell>
          <cell r="C5006" t="str">
            <v>570028818</v>
          </cell>
          <cell r="D5006" t="str">
            <v>KASMIR IBRAHIM</v>
          </cell>
          <cell r="E5006" t="str">
            <v/>
          </cell>
          <cell r="F5006" t="str">
            <v>SH</v>
          </cell>
          <cell r="G5006" t="str">
            <v>TOLITOLI</v>
          </cell>
          <cell r="H5006" t="str">
            <v>13 - 02 - 1982</v>
          </cell>
          <cell r="I5006" t="str">
            <v>I/c</v>
          </cell>
          <cell r="J5006" t="str">
            <v>01 - 01 - 2007</v>
          </cell>
          <cell r="K5006" t="str">
            <v>01 - 10 - 2008</v>
          </cell>
          <cell r="L5006" t="str">
            <v>L</v>
          </cell>
          <cell r="M5006" t="str">
            <v>III/c</v>
          </cell>
          <cell r="N5006" t="str">
            <v>01 - 04 - 2018</v>
          </cell>
          <cell r="O5006" t="str">
            <v>22</v>
          </cell>
          <cell r="P5006" t="str">
            <v>3</v>
          </cell>
          <cell r="Q5006" t="str">
            <v>41</v>
          </cell>
          <cell r="R5006" t="str">
            <v>11 - 01 - 2017</v>
          </cell>
          <cell r="S5006" t="str">
            <v>Kepala Seksi Sarana Prasarana Umum</v>
          </cell>
          <cell r="T5006" t="str">
            <v/>
          </cell>
          <cell r="U5006" t="str">
            <v/>
          </cell>
          <cell r="V5006" t="str">
            <v/>
          </cell>
          <cell r="W5006" t="str">
            <v>Seksi Sarana Prasarana Umum</v>
          </cell>
          <cell r="X5006" t="str">
            <v>Kecamatan Tolitoli Utara</v>
          </cell>
          <cell r="Y5006" t="str">
            <v>S-1 ILMU HUKUM</v>
          </cell>
          <cell r="Z5006" t="str">
            <v>01-01-2010</v>
          </cell>
          <cell r="AA5006" t="str">
            <v>Aktif</v>
          </cell>
          <cell r="AB5006" t="str">
            <v>PNS Daerah Kab./Kota yang bekerja pada Kab./Kota</v>
          </cell>
          <cell r="AC5006" t="str">
            <v>Pemerintah Kab. Tolitoli</v>
          </cell>
          <cell r="AD5006" t="str">
            <v>Pemerintah Kab. Tolitoli</v>
          </cell>
        </row>
        <row r="5007">
          <cell r="A5007">
            <v>5005</v>
          </cell>
          <cell r="B5007" t="str">
            <v>196507011986022006</v>
          </cell>
          <cell r="C5007" t="str">
            <v>131593050</v>
          </cell>
          <cell r="D5007" t="str">
            <v>SITTI HALIPAH</v>
          </cell>
          <cell r="E5007" t="str">
            <v/>
          </cell>
          <cell r="F5007" t="str">
            <v>SE</v>
          </cell>
          <cell r="G5007" t="str">
            <v>PALU</v>
          </cell>
          <cell r="H5007" t="str">
            <v>01 - 07 - 1965</v>
          </cell>
          <cell r="I5007" t="str">
            <v>II/a</v>
          </cell>
          <cell r="J5007" t="str">
            <v>01 - 02 - 1986</v>
          </cell>
          <cell r="K5007" t="str">
            <v>01 - 12 - 1987</v>
          </cell>
          <cell r="L5007" t="str">
            <v>P</v>
          </cell>
          <cell r="M5007" t="str">
            <v>III/d</v>
          </cell>
          <cell r="N5007" t="str">
            <v>01 - 04 - 2015</v>
          </cell>
          <cell r="O5007" t="str">
            <v>24</v>
          </cell>
          <cell r="P5007" t="str">
            <v>2</v>
          </cell>
          <cell r="Q5007" t="str">
            <v>41</v>
          </cell>
          <cell r="R5007" t="str">
            <v>11 - 01 - 2017</v>
          </cell>
          <cell r="S5007" t="str">
            <v>Kepala Seksi Penyuluhan Dan Pendayagunaan PLKB Dan Kader KB</v>
          </cell>
          <cell r="T5007" t="str">
            <v/>
          </cell>
          <cell r="U5007" t="str">
            <v/>
          </cell>
          <cell r="V5007" t="str">
            <v/>
          </cell>
          <cell r="W5007" t="str">
            <v>Seksi Penyuluhan Dan Pendayagunaan PLKB Dan Kader KB</v>
          </cell>
          <cell r="X5007" t="str">
            <v>Dinas Pengendalian Penduduk Dan Keluarga Berencana</v>
          </cell>
          <cell r="Y5007" t="str">
            <v>S-1 EKONOMI MANAJEMEN</v>
          </cell>
          <cell r="Z5007" t="str">
            <v>31-12-2007</v>
          </cell>
          <cell r="AA5007" t="str">
            <v>Aktif</v>
          </cell>
          <cell r="AB5007" t="str">
            <v>PNS Daerah Kab./Kota yang bekerja pada Kab./Kota</v>
          </cell>
          <cell r="AC5007" t="str">
            <v>Pemerintah Kab. Tolitoli</v>
          </cell>
          <cell r="AD5007" t="str">
            <v>Pemerintah Kab. Tolitoli</v>
          </cell>
        </row>
        <row r="5008">
          <cell r="A5008">
            <v>5006</v>
          </cell>
          <cell r="B5008" t="str">
            <v>197306122008012011</v>
          </cell>
          <cell r="C5008" t="str">
            <v>570036190</v>
          </cell>
          <cell r="D5008" t="str">
            <v>HELDAWATI</v>
          </cell>
          <cell r="E5008" t="str">
            <v/>
          </cell>
          <cell r="F5008" t="str">
            <v>SE</v>
          </cell>
          <cell r="G5008" t="str">
            <v>PESISIR SELATAN</v>
          </cell>
          <cell r="H5008" t="str">
            <v>12 - 06 - 1973</v>
          </cell>
          <cell r="I5008" t="str">
            <v>III/a</v>
          </cell>
          <cell r="J5008" t="str">
            <v>01 - 01 - 2008</v>
          </cell>
          <cell r="K5008" t="str">
            <v>01 - 12 - 2009</v>
          </cell>
          <cell r="L5008" t="str">
            <v>P</v>
          </cell>
          <cell r="M5008" t="str">
            <v>III/c</v>
          </cell>
          <cell r="N5008" t="str">
            <v>01 - 04 - 2016</v>
          </cell>
          <cell r="O5008" t="str">
            <v>12</v>
          </cell>
          <cell r="P5008" t="str">
            <v>3</v>
          </cell>
          <cell r="Q5008" t="str">
            <v>41</v>
          </cell>
          <cell r="R5008" t="str">
            <v>07 - 01 - 2015</v>
          </cell>
          <cell r="S5008" t="str">
            <v>Kepala Seksi Kemitraan</v>
          </cell>
          <cell r="T5008" t="str">
            <v/>
          </cell>
          <cell r="U5008" t="str">
            <v/>
          </cell>
          <cell r="V5008" t="str">
            <v/>
          </cell>
          <cell r="W5008" t="str">
            <v>Seksi Kemitraan</v>
          </cell>
          <cell r="X5008" t="str">
            <v>KANTOR PELAYANAN LATIHAN KERJA</v>
          </cell>
          <cell r="Y5008" t="str">
            <v>S-1 EKONOMI MANAJEMEN</v>
          </cell>
          <cell r="Z5008" t="str">
            <v>31-12-2001</v>
          </cell>
          <cell r="AA5008" t="str">
            <v>Aktif</v>
          </cell>
          <cell r="AB5008" t="str">
            <v>PNS Daerah Kab./Kota yang bekerja pada Kab./Kota</v>
          </cell>
          <cell r="AC5008" t="str">
            <v>Pemerintah Kab. Tolitoli</v>
          </cell>
          <cell r="AD5008" t="str">
            <v>Pemerintah Kab. Tolitoli</v>
          </cell>
        </row>
        <row r="5009">
          <cell r="A5009">
            <v>5007</v>
          </cell>
          <cell r="B5009" t="str">
            <v>197012222001071001</v>
          </cell>
          <cell r="C5009" t="str">
            <v>570013564</v>
          </cell>
          <cell r="D5009" t="str">
            <v>ABDUL RACHMAN DJ KOROMPOT</v>
          </cell>
          <cell r="E5009" t="str">
            <v/>
          </cell>
          <cell r="F5009" t="str">
            <v>S.Pt</v>
          </cell>
          <cell r="G5009" t="str">
            <v>TOLITOLI</v>
          </cell>
          <cell r="H5009" t="str">
            <v>22 - 12 - 1970</v>
          </cell>
          <cell r="I5009" t="str">
            <v>III/a</v>
          </cell>
          <cell r="J5009" t="str">
            <v>01 - 07 - 2001</v>
          </cell>
          <cell r="K5009" t="str">
            <v>01 - 11 - 2002</v>
          </cell>
          <cell r="L5009" t="str">
            <v>L</v>
          </cell>
          <cell r="M5009" t="str">
            <v>III/d</v>
          </cell>
          <cell r="N5009" t="str">
            <v>01 - 04 - 2012</v>
          </cell>
          <cell r="O5009" t="str">
            <v>10</v>
          </cell>
          <cell r="P5009" t="str">
            <v>9</v>
          </cell>
          <cell r="Q5009" t="str">
            <v>41</v>
          </cell>
          <cell r="R5009" t="str">
            <v>02 - 05 - 2018</v>
          </cell>
          <cell r="S5009" t="str">
            <v>Kepala UPT. PEMBIBITAN HEWAN DINAS PERKEBUNAN DAN PETERNAKAN</v>
          </cell>
          <cell r="T5009" t="str">
            <v/>
          </cell>
          <cell r="U5009" t="str">
            <v/>
          </cell>
          <cell r="V5009" t="str">
            <v/>
          </cell>
          <cell r="W5009" t="str">
            <v>UPT. PEMBIBITAN HEWAN DINAS PERKEBUNAN DAN PETERNAKAN</v>
          </cell>
          <cell r="X5009" t="str">
            <v>Dinas Perkebunan Dan Peternakan</v>
          </cell>
          <cell r="Y5009" t="str">
            <v>S-1 PETERNAKAN</v>
          </cell>
          <cell r="Z5009" t="str">
            <v>31-12-1998</v>
          </cell>
          <cell r="AA5009" t="str">
            <v>Aktif</v>
          </cell>
          <cell r="AB5009" t="str">
            <v>PNS Daerah Kab./Kota yang bekerja pada Kab./Kota</v>
          </cell>
          <cell r="AC5009" t="str">
            <v>Pemerintah Kab. Tolitoli</v>
          </cell>
          <cell r="AD5009" t="str">
            <v>Pemerintah Kab. Tolitoli</v>
          </cell>
        </row>
        <row r="5010">
          <cell r="A5010">
            <v>5008</v>
          </cell>
          <cell r="B5010" t="str">
            <v>197402102003121004</v>
          </cell>
          <cell r="C5010" t="str">
            <v>570015649</v>
          </cell>
          <cell r="D5010" t="str">
            <v>HERI CANDRA</v>
          </cell>
          <cell r="E5010" t="str">
            <v/>
          </cell>
          <cell r="F5010" t="str">
            <v>SH</v>
          </cell>
          <cell r="G5010" t="str">
            <v>TOLITOLI</v>
          </cell>
          <cell r="H5010" t="str">
            <v>10 - 02 - 1974</v>
          </cell>
          <cell r="I5010" t="str">
            <v>II/a</v>
          </cell>
          <cell r="J5010" t="str">
            <v>01 - 12 - 2003</v>
          </cell>
          <cell r="K5010" t="str">
            <v>01 - 03 - 2005</v>
          </cell>
          <cell r="L5010" t="str">
            <v>L</v>
          </cell>
          <cell r="M5010" t="str">
            <v>III/c</v>
          </cell>
          <cell r="N5010" t="str">
            <v>01 - 04 - 2016</v>
          </cell>
          <cell r="O5010" t="str">
            <v>7</v>
          </cell>
          <cell r="P5010" t="str">
            <v>4</v>
          </cell>
          <cell r="Q5010" t="str">
            <v>41</v>
          </cell>
          <cell r="R5010" t="str">
            <v>11 - 01 - 2017</v>
          </cell>
          <cell r="S5010" t="str">
            <v>Kepala Seksi Ketentraman Dan Ketertiban Umum</v>
          </cell>
          <cell r="T5010" t="str">
            <v/>
          </cell>
          <cell r="U5010" t="str">
            <v/>
          </cell>
          <cell r="V5010" t="str">
            <v/>
          </cell>
          <cell r="W5010" t="str">
            <v>Seksi Ketentraman Dan Ketertiban Umum</v>
          </cell>
          <cell r="X5010" t="str">
            <v>Kecamatan Dako Pemean</v>
          </cell>
          <cell r="Y5010" t="str">
            <v>S-1 ILMU HUKUM</v>
          </cell>
          <cell r="Z5010" t="str">
            <v>31-12-2009</v>
          </cell>
          <cell r="AA5010" t="str">
            <v>Aktif</v>
          </cell>
          <cell r="AB5010" t="str">
            <v>PNS Daerah Kab./Kota yang bekerja pada Kab./Kota</v>
          </cell>
          <cell r="AC5010" t="str">
            <v>Pemerintah Kab. Tolitoli</v>
          </cell>
          <cell r="AD5010" t="str">
            <v>Pemerintah Kab. Tolitoli</v>
          </cell>
        </row>
        <row r="5011">
          <cell r="A5011">
            <v>5009</v>
          </cell>
          <cell r="B5011" t="str">
            <v>197004192001071001</v>
          </cell>
          <cell r="C5011" t="str">
            <v>570013576</v>
          </cell>
          <cell r="D5011" t="str">
            <v>ASKAR</v>
          </cell>
          <cell r="E5011" t="str">
            <v/>
          </cell>
          <cell r="F5011" t="str">
            <v>S.Sos</v>
          </cell>
          <cell r="G5011" t="str">
            <v>TOLITOLI</v>
          </cell>
          <cell r="H5011" t="str">
            <v>19 - 04 - 1970</v>
          </cell>
          <cell r="I5011" t="str">
            <v>II/a</v>
          </cell>
          <cell r="J5011" t="str">
            <v>01 - 07 - 2001</v>
          </cell>
          <cell r="K5011" t="str">
            <v>01 - 11 - 2002</v>
          </cell>
          <cell r="L5011" t="str">
            <v>L</v>
          </cell>
          <cell r="M5011" t="str">
            <v>III/d</v>
          </cell>
          <cell r="N5011" t="str">
            <v>01 - 04 - 2017</v>
          </cell>
          <cell r="O5011" t="str">
            <v>10</v>
          </cell>
          <cell r="P5011" t="str">
            <v>9</v>
          </cell>
          <cell r="Q5011" t="str">
            <v>41</v>
          </cell>
          <cell r="R5011" t="str">
            <v>11 - 01 - 2017</v>
          </cell>
          <cell r="S5011" t="str">
            <v>Lurah Nalu</v>
          </cell>
          <cell r="T5011" t="str">
            <v/>
          </cell>
          <cell r="U5011" t="str">
            <v/>
          </cell>
          <cell r="V5011" t="str">
            <v/>
          </cell>
          <cell r="W5011" t="str">
            <v>Kelurahan Nalu</v>
          </cell>
          <cell r="X5011" t="str">
            <v>Pemerintah Kabupaten Tolitoli</v>
          </cell>
          <cell r="Y5011" t="str">
            <v>S-1 ILMU ADMINISTRASI NEGARA</v>
          </cell>
          <cell r="Z5011" t="str">
            <v>31-12-2006</v>
          </cell>
          <cell r="AA5011" t="str">
            <v>Aktif</v>
          </cell>
          <cell r="AB5011" t="str">
            <v>PNS Daerah Kab./Kota yang bekerja pada Kab./Kota</v>
          </cell>
          <cell r="AC5011" t="str">
            <v>Pemerintah Kab. Tolitoli</v>
          </cell>
          <cell r="AD5011" t="str">
            <v>Pemerintah Kab. Tolitoli</v>
          </cell>
        </row>
        <row r="5012">
          <cell r="A5012">
            <v>5010</v>
          </cell>
          <cell r="B5012" t="str">
            <v>196208061984121007</v>
          </cell>
          <cell r="C5012" t="str">
            <v>131342314</v>
          </cell>
          <cell r="D5012" t="str">
            <v>KAHAR SAPARENG</v>
          </cell>
          <cell r="E5012" t="str">
            <v/>
          </cell>
          <cell r="F5012" t="str">
            <v>S.Pd</v>
          </cell>
          <cell r="G5012" t="str">
            <v>MAKASSAR</v>
          </cell>
          <cell r="H5012" t="str">
            <v>06 - 08 - 1962</v>
          </cell>
          <cell r="I5012" t="str">
            <v>II/a</v>
          </cell>
          <cell r="J5012" t="str">
            <v>01 - 12 - 1984</v>
          </cell>
          <cell r="K5012" t="str">
            <v>01 - 05 - 1986</v>
          </cell>
          <cell r="L5012" t="str">
            <v>L</v>
          </cell>
          <cell r="M5012" t="str">
            <v>IV/a</v>
          </cell>
          <cell r="N5012" t="str">
            <v>01 - 04 - 2005</v>
          </cell>
          <cell r="O5012" t="str">
            <v>13</v>
          </cell>
          <cell r="P5012" t="str">
            <v>4</v>
          </cell>
          <cell r="Q5012" t="str">
            <v>41</v>
          </cell>
          <cell r="R5012" t="str">
            <v>11 - 01 - 2017</v>
          </cell>
          <cell r="S5012" t="str">
            <v>Kepala Seksi Usaha Penyiaran</v>
          </cell>
          <cell r="T5012" t="str">
            <v/>
          </cell>
          <cell r="U5012" t="str">
            <v/>
          </cell>
          <cell r="V5012" t="str">
            <v/>
          </cell>
          <cell r="W5012" t="str">
            <v>Seksi Usaha Penyiaran</v>
          </cell>
          <cell r="X5012" t="str">
            <v>Dinas Komunikasi Dan Informatika</v>
          </cell>
          <cell r="Y5012" t="str">
            <v>S-1/A-IV KEGURUAN DAN ILMU PENDIDIKAN</v>
          </cell>
          <cell r="Z5012" t="str">
            <v>14-10-2005</v>
          </cell>
          <cell r="AA5012" t="str">
            <v>Aktif</v>
          </cell>
          <cell r="AB5012" t="str">
            <v>PNS Daerah Kab./Kota yang bekerja pada Kab./Kota</v>
          </cell>
          <cell r="AC5012" t="str">
            <v>Pemerintah Kab. Tolitoli</v>
          </cell>
          <cell r="AD5012" t="str">
            <v>Pemerintah Kab. Tolitoli</v>
          </cell>
        </row>
        <row r="5013">
          <cell r="A5013">
            <v>5011</v>
          </cell>
          <cell r="B5013" t="str">
            <v>197807082006041006</v>
          </cell>
          <cell r="C5013" t="str">
            <v>570021251</v>
          </cell>
          <cell r="D5013" t="str">
            <v>MOHAMMAD RUSDI</v>
          </cell>
          <cell r="E5013" t="str">
            <v/>
          </cell>
          <cell r="F5013" t="str">
            <v>SE</v>
          </cell>
          <cell r="G5013" t="str">
            <v>PALU</v>
          </cell>
          <cell r="H5013" t="str">
            <v>08 - 07 - 1978</v>
          </cell>
          <cell r="I5013" t="str">
            <v>III/a</v>
          </cell>
          <cell r="J5013" t="str">
            <v>01 - 04 - 2006</v>
          </cell>
          <cell r="K5013" t="str">
            <v>01 - 10 - 2007</v>
          </cell>
          <cell r="L5013" t="str">
            <v>L</v>
          </cell>
          <cell r="M5013" t="str">
            <v>III/d</v>
          </cell>
          <cell r="N5013" t="str">
            <v>01 - 04 - 2017</v>
          </cell>
          <cell r="O5013" t="str">
            <v>0</v>
          </cell>
          <cell r="P5013" t="str">
            <v>0</v>
          </cell>
          <cell r="Q5013" t="str">
            <v>41</v>
          </cell>
          <cell r="R5013" t="str">
            <v>11 - 01 - 2017</v>
          </cell>
          <cell r="S5013" t="str">
            <v>Kepala Sub Bagian Umum Dan Kepegawaian</v>
          </cell>
          <cell r="T5013" t="str">
            <v/>
          </cell>
          <cell r="U5013" t="str">
            <v/>
          </cell>
          <cell r="V5013" t="str">
            <v/>
          </cell>
          <cell r="W5013" t="str">
            <v>Sub Bagian Umum Dan Kepegawaian</v>
          </cell>
          <cell r="X5013" t="str">
            <v>Dinas Pendidikan Dan Kebudayaan</v>
          </cell>
          <cell r="Y5013" t="str">
            <v>S-1 MANAJEMEN PERUSAHAAN</v>
          </cell>
          <cell r="Z5013" t="str">
            <v>31-12-2003</v>
          </cell>
          <cell r="AA5013" t="str">
            <v>Aktif</v>
          </cell>
          <cell r="AB5013" t="str">
            <v>PNS Daerah Kab./Kota yang bekerja pada Kab./Kota</v>
          </cell>
          <cell r="AC5013" t="str">
            <v>Pemerintah Kab. Tolitoli</v>
          </cell>
          <cell r="AD5013" t="str">
            <v>Pemerintah Kab. Tolitoli</v>
          </cell>
        </row>
        <row r="5014">
          <cell r="A5014">
            <v>5012</v>
          </cell>
          <cell r="B5014" t="str">
            <v>196604021991031010</v>
          </cell>
          <cell r="C5014" t="str">
            <v>380047349</v>
          </cell>
          <cell r="D5014" t="str">
            <v>IDHAM</v>
          </cell>
          <cell r="E5014" t="str">
            <v/>
          </cell>
          <cell r="F5014" t="str">
            <v/>
          </cell>
          <cell r="G5014" t="str">
            <v>PALU</v>
          </cell>
          <cell r="H5014" t="str">
            <v>02 - 04 - 1966</v>
          </cell>
          <cell r="I5014" t="str">
            <v>II/a</v>
          </cell>
          <cell r="J5014" t="str">
            <v>01 - 03 - 1991</v>
          </cell>
          <cell r="K5014" t="str">
            <v>01 - 07 - 1992</v>
          </cell>
          <cell r="L5014" t="str">
            <v>L</v>
          </cell>
          <cell r="M5014" t="str">
            <v>III/d</v>
          </cell>
          <cell r="N5014" t="str">
            <v>01 - 04 - 2015</v>
          </cell>
          <cell r="O5014" t="str">
            <v>19</v>
          </cell>
          <cell r="P5014" t="str">
            <v>1</v>
          </cell>
          <cell r="Q5014" t="str">
            <v>41</v>
          </cell>
          <cell r="R5014" t="str">
            <v>02 - 05 - 2018</v>
          </cell>
          <cell r="S5014" t="str">
            <v>Kepala UPT. LOKA LATIHAN KERJA DINAS TENAGA KERJA</v>
          </cell>
          <cell r="T5014" t="str">
            <v/>
          </cell>
          <cell r="U5014" t="str">
            <v/>
          </cell>
          <cell r="V5014" t="str">
            <v/>
          </cell>
          <cell r="W5014" t="str">
            <v>UPT. LOKA LATIHAN KERJA DINAS TENAGA KERJA</v>
          </cell>
          <cell r="X5014" t="str">
            <v>Dinas Tenaga Kerja</v>
          </cell>
          <cell r="Y5014" t="str">
            <v>SMA A.1/FISIKA</v>
          </cell>
          <cell r="Z5014" t="str">
            <v>31-12-1985</v>
          </cell>
          <cell r="AA5014" t="str">
            <v>Aktif</v>
          </cell>
          <cell r="AB5014" t="str">
            <v>PNS Daerah Kab./Kota yang bekerja pada Kab./Kota</v>
          </cell>
          <cell r="AC5014" t="str">
            <v>Pemerintah Kab. Tolitoli</v>
          </cell>
          <cell r="AD5014" t="str">
            <v>Pemerintah Kab. Tolitoli</v>
          </cell>
        </row>
        <row r="5015">
          <cell r="A5015">
            <v>5013</v>
          </cell>
          <cell r="B5015" t="str">
            <v>196404271985022002</v>
          </cell>
          <cell r="C5015" t="str">
            <v>380024601</v>
          </cell>
          <cell r="D5015" t="str">
            <v>DJAUHARI GOBEL</v>
          </cell>
          <cell r="E5015" t="str">
            <v/>
          </cell>
          <cell r="F5015" t="str">
            <v/>
          </cell>
          <cell r="G5015" t="str">
            <v>PALELEH</v>
          </cell>
          <cell r="H5015" t="str">
            <v>27 - 04 - 1964</v>
          </cell>
          <cell r="I5015" t="str">
            <v>II/a</v>
          </cell>
          <cell r="J5015" t="str">
            <v>01 - 02 - 1985</v>
          </cell>
          <cell r="K5015" t="str">
            <v>01 - 06 - 1986</v>
          </cell>
          <cell r="L5015" t="str">
            <v>P</v>
          </cell>
          <cell r="M5015" t="str">
            <v>III/d</v>
          </cell>
          <cell r="N5015" t="str">
            <v>01 - 04 - 2014</v>
          </cell>
          <cell r="O5015" t="str">
            <v>24</v>
          </cell>
          <cell r="P5015" t="str">
            <v>2</v>
          </cell>
          <cell r="Q5015" t="str">
            <v>41</v>
          </cell>
          <cell r="R5015" t="str">
            <v>11 - 01 - 2017</v>
          </cell>
          <cell r="S5015" t="str">
            <v>Kepala Seksi Bina Keluarga Balita, Anak Dan Lansia</v>
          </cell>
          <cell r="T5015" t="str">
            <v/>
          </cell>
          <cell r="U5015" t="str">
            <v/>
          </cell>
          <cell r="V5015" t="str">
            <v/>
          </cell>
          <cell r="W5015" t="str">
            <v>Seksi Bina Keluarga Balita, Anak Dan Lansia</v>
          </cell>
          <cell r="X5015" t="str">
            <v>Dinas Pengendalian Penduduk Dan Keluarga Berencana</v>
          </cell>
          <cell r="Y5015" t="str">
            <v>SMA A.3/IPS</v>
          </cell>
          <cell r="Z5015" t="str">
            <v>31-12-1982</v>
          </cell>
          <cell r="AA5015" t="str">
            <v>Aktif</v>
          </cell>
          <cell r="AB5015" t="str">
            <v>PNS Daerah Kab./Kota yang bekerja pada Kab./Kota</v>
          </cell>
          <cell r="AC5015" t="str">
            <v>Pemerintah Kab. Tolitoli</v>
          </cell>
          <cell r="AD5015" t="str">
            <v>Pemerintah Kab. Tolitoli</v>
          </cell>
        </row>
        <row r="5016">
          <cell r="A5016">
            <v>5014</v>
          </cell>
          <cell r="B5016" t="str">
            <v>198212032007012003</v>
          </cell>
          <cell r="C5016" t="str">
            <v>570028901</v>
          </cell>
          <cell r="D5016" t="str">
            <v>AHRAYANI</v>
          </cell>
          <cell r="E5016" t="str">
            <v/>
          </cell>
          <cell r="F5016" t="str">
            <v>SE</v>
          </cell>
          <cell r="G5016" t="str">
            <v>TOLITOLI</v>
          </cell>
          <cell r="H5016" t="str">
            <v>03 - 12 - 1982</v>
          </cell>
          <cell r="I5016" t="str">
            <v>II/a</v>
          </cell>
          <cell r="J5016" t="str">
            <v>01 - 01 - 2007</v>
          </cell>
          <cell r="K5016" t="str">
            <v>01 - 10 - 2008</v>
          </cell>
          <cell r="L5016" t="str">
            <v>P</v>
          </cell>
          <cell r="M5016" t="str">
            <v>III/c</v>
          </cell>
          <cell r="N5016" t="str">
            <v>01 - 10 - 2017</v>
          </cell>
          <cell r="O5016" t="str">
            <v>8</v>
          </cell>
          <cell r="P5016" t="str">
            <v>9</v>
          </cell>
          <cell r="Q5016" t="str">
            <v>41</v>
          </cell>
          <cell r="R5016" t="str">
            <v>11 - 01 - 2017</v>
          </cell>
          <cell r="S5016" t="str">
            <v>Kepala Sub Bagian Umum Dan Program</v>
          </cell>
          <cell r="T5016" t="str">
            <v/>
          </cell>
          <cell r="U5016" t="str">
            <v/>
          </cell>
          <cell r="V5016" t="str">
            <v/>
          </cell>
          <cell r="W5016" t="str">
            <v>Sub Bagian Umum Dan Program</v>
          </cell>
          <cell r="X5016" t="str">
            <v>Dinas Ketahanan Pangan Daerah</v>
          </cell>
          <cell r="Y5016" t="str">
            <v>S-1 EKONOMI MANAJEMEN</v>
          </cell>
          <cell r="Z5016" t="str">
            <v>31-12-2006</v>
          </cell>
          <cell r="AA5016" t="str">
            <v>Aktif</v>
          </cell>
          <cell r="AB5016" t="str">
            <v>PNS Daerah Kab./Kota yang bekerja pada Kab./Kota</v>
          </cell>
          <cell r="AC5016" t="str">
            <v>Pemerintah Kab. Tolitoli</v>
          </cell>
          <cell r="AD5016" t="str">
            <v>Pemerintah Kab. Tolitoli</v>
          </cell>
        </row>
        <row r="5017">
          <cell r="A5017">
            <v>5015</v>
          </cell>
          <cell r="B5017" t="str">
            <v>196211291986021005</v>
          </cell>
          <cell r="C5017" t="str">
            <v>131581895</v>
          </cell>
          <cell r="D5017" t="str">
            <v>NOLDI ISKANDAR</v>
          </cell>
          <cell r="E5017" t="str">
            <v/>
          </cell>
          <cell r="F5017" t="str">
            <v>SE</v>
          </cell>
          <cell r="G5017" t="str">
            <v>MANADO</v>
          </cell>
          <cell r="H5017" t="str">
            <v>29 - 11 - 1962</v>
          </cell>
          <cell r="I5017" t="str">
            <v>II/a</v>
          </cell>
          <cell r="J5017" t="str">
            <v>01 - 02 - 1986</v>
          </cell>
          <cell r="K5017" t="str">
            <v>01 - 11 - 1987</v>
          </cell>
          <cell r="L5017" t="str">
            <v>L</v>
          </cell>
          <cell r="M5017" t="str">
            <v>III/d</v>
          </cell>
          <cell r="N5017" t="str">
            <v>01 - 10 - 2014</v>
          </cell>
          <cell r="O5017" t="str">
            <v>23</v>
          </cell>
          <cell r="P5017" t="str">
            <v>8</v>
          </cell>
          <cell r="Q5017" t="str">
            <v>41</v>
          </cell>
          <cell r="R5017" t="str">
            <v>11 - 01 - 2017</v>
          </cell>
          <cell r="S5017" t="str">
            <v>Kepala Sub Bagian Program</v>
          </cell>
          <cell r="T5017" t="str">
            <v/>
          </cell>
          <cell r="U5017" t="str">
            <v/>
          </cell>
          <cell r="V5017" t="str">
            <v/>
          </cell>
          <cell r="W5017" t="str">
            <v>Sub Bagian Program</v>
          </cell>
          <cell r="X5017" t="str">
            <v>Dinas Pemuda Dan Olahraga</v>
          </cell>
          <cell r="Y5017" t="str">
            <v>S-1 EKONOMI MANAJEMEN</v>
          </cell>
          <cell r="Z5017" t="str">
            <v>11-07-2009</v>
          </cell>
          <cell r="AA5017" t="str">
            <v>Aktif</v>
          </cell>
          <cell r="AB5017" t="str">
            <v>PNS Daerah Kab./Kota yang bekerja pada Kab./Kota</v>
          </cell>
          <cell r="AC5017" t="str">
            <v>Pemerintah Kab. Tolitoli</v>
          </cell>
          <cell r="AD5017" t="str">
            <v>Pemerintah Kab. Tolitoli</v>
          </cell>
        </row>
        <row r="5018">
          <cell r="A5018">
            <v>5016</v>
          </cell>
          <cell r="B5018" t="str">
            <v>197601272006042013</v>
          </cell>
          <cell r="C5018" t="str">
            <v>570021319</v>
          </cell>
          <cell r="D5018" t="str">
            <v>SRIYANI</v>
          </cell>
          <cell r="E5018" t="str">
            <v/>
          </cell>
          <cell r="F5018" t="str">
            <v>SH</v>
          </cell>
          <cell r="G5018" t="str">
            <v>BUOL</v>
          </cell>
          <cell r="H5018" t="str">
            <v>27 - 01 - 1976</v>
          </cell>
          <cell r="I5018" t="str">
            <v>III/a</v>
          </cell>
          <cell r="J5018" t="str">
            <v>01 - 04 - 2006</v>
          </cell>
          <cell r="K5018" t="str">
            <v>01 - 10 - 2007</v>
          </cell>
          <cell r="L5018" t="str">
            <v>P</v>
          </cell>
          <cell r="M5018" t="str">
            <v>III/c</v>
          </cell>
          <cell r="N5018" t="str">
            <v>01 - 04 - 2014</v>
          </cell>
          <cell r="O5018" t="str">
            <v>12</v>
          </cell>
          <cell r="P5018" t="str">
            <v>5</v>
          </cell>
          <cell r="Q5018" t="str">
            <v>41</v>
          </cell>
          <cell r="R5018" t="str">
            <v>11 - 01 - 2017</v>
          </cell>
          <cell r="S5018" t="str">
            <v>Kepala UPT Dinas Pengendalian Penduduk Dan Keluarga Berencana Kecamatan Dampal Utara</v>
          </cell>
          <cell r="T5018" t="str">
            <v/>
          </cell>
          <cell r="U5018" t="str">
            <v/>
          </cell>
          <cell r="V5018" t="str">
            <v/>
          </cell>
          <cell r="W5018" t="str">
            <v>UPT Dinas Pengendalian Penduduk Dan Keluarga Berencana Kecamatan Dampal Utara</v>
          </cell>
          <cell r="X5018" t="str">
            <v>Dinas Pengendalian Penduduk Dan Keluarga Berencana</v>
          </cell>
          <cell r="Y5018" t="str">
            <v>S-1 HUKUM</v>
          </cell>
          <cell r="Z5018" t="str">
            <v>31-12-2000</v>
          </cell>
          <cell r="AA5018" t="str">
            <v>Aktif</v>
          </cell>
          <cell r="AB5018" t="str">
            <v>PNS Daerah Kab./Kota yang bekerja pada Kab./Kota</v>
          </cell>
          <cell r="AC5018" t="str">
            <v>Pemerintah Kab. Tolitoli</v>
          </cell>
          <cell r="AD5018" t="str">
            <v>Pemerintah Kab. Tolitoli</v>
          </cell>
        </row>
        <row r="5019">
          <cell r="A5019">
            <v>5017</v>
          </cell>
          <cell r="B5019" t="str">
            <v>196101171981021001</v>
          </cell>
          <cell r="C5019" t="str">
            <v>120114580</v>
          </cell>
          <cell r="D5019" t="str">
            <v>TRISWADI</v>
          </cell>
          <cell r="E5019" t="str">
            <v/>
          </cell>
          <cell r="F5019" t="str">
            <v/>
          </cell>
          <cell r="G5019" t="str">
            <v>MALANG</v>
          </cell>
          <cell r="H5019" t="str">
            <v>17 - 01 - 1961</v>
          </cell>
          <cell r="I5019" t="str">
            <v>II/a</v>
          </cell>
          <cell r="J5019" t="str">
            <v>01 - 02 - 1981</v>
          </cell>
          <cell r="K5019" t="str">
            <v>01 - 06 - 1982</v>
          </cell>
          <cell r="L5019" t="str">
            <v>L</v>
          </cell>
          <cell r="M5019" t="str">
            <v>III/d</v>
          </cell>
          <cell r="N5019" t="str">
            <v>01 - 04 - 2006</v>
          </cell>
          <cell r="O5019" t="str">
            <v>20</v>
          </cell>
          <cell r="P5019" t="str">
            <v>2</v>
          </cell>
          <cell r="Q5019" t="str">
            <v>41</v>
          </cell>
          <cell r="R5019" t="str">
            <v/>
          </cell>
          <cell r="S5019" t="str">
            <v>Kepala Seksi Sarana Teknologi Komunikasi</v>
          </cell>
          <cell r="T5019" t="str">
            <v/>
          </cell>
          <cell r="U5019" t="str">
            <v/>
          </cell>
          <cell r="V5019" t="str">
            <v/>
          </cell>
          <cell r="W5019" t="str">
            <v>Seksi Sarana Teknologi Komunikasi</v>
          </cell>
          <cell r="X5019" t="str">
            <v>Dinas Komunikasi Dan Informatika</v>
          </cell>
          <cell r="Y5019" t="str">
            <v>SMEA TATA USAHA</v>
          </cell>
          <cell r="Z5019" t="str">
            <v>31-12-1980</v>
          </cell>
          <cell r="AA5019" t="str">
            <v>Aktif</v>
          </cell>
          <cell r="AB5019" t="str">
            <v>PNS Daerah Kab./Kota yang bekerja pada Kab./Kota</v>
          </cell>
          <cell r="AC5019" t="str">
            <v>Pemerintah Kab. Tolitoli</v>
          </cell>
          <cell r="AD5019" t="str">
            <v>Pemerintah Kab. Tolitoli</v>
          </cell>
        </row>
        <row r="5020">
          <cell r="A5020">
            <v>5018</v>
          </cell>
          <cell r="B5020" t="str">
            <v>197506101998011001</v>
          </cell>
          <cell r="C5020" t="str">
            <v>132184303</v>
          </cell>
          <cell r="D5020" t="str">
            <v>ABDULLAH</v>
          </cell>
          <cell r="E5020" t="str">
            <v/>
          </cell>
          <cell r="F5020" t="str">
            <v>SH</v>
          </cell>
          <cell r="G5020" t="str">
            <v>TOLITOLI</v>
          </cell>
          <cell r="H5020" t="str">
            <v>10 - 06 - 1975</v>
          </cell>
          <cell r="I5020" t="str">
            <v>I/b</v>
          </cell>
          <cell r="J5020" t="str">
            <v>01 - 01 - 1998</v>
          </cell>
          <cell r="K5020" t="str">
            <v>01 - 09 - 1999</v>
          </cell>
          <cell r="L5020" t="str">
            <v>L</v>
          </cell>
          <cell r="M5020" t="str">
            <v>III/d</v>
          </cell>
          <cell r="N5020" t="str">
            <v>01 - 04 - 2015</v>
          </cell>
          <cell r="O5020" t="str">
            <v>10</v>
          </cell>
          <cell r="P5020" t="str">
            <v>0</v>
          </cell>
          <cell r="Q5020" t="str">
            <v>41</v>
          </cell>
          <cell r="R5020" t="str">
            <v>11 - 01 - 2017</v>
          </cell>
          <cell r="S5020" t="str">
            <v>Kepala Seksi Penataan Lingkungan</v>
          </cell>
          <cell r="T5020" t="str">
            <v/>
          </cell>
          <cell r="U5020" t="str">
            <v/>
          </cell>
          <cell r="V5020" t="str">
            <v/>
          </cell>
          <cell r="W5020" t="str">
            <v>Seksi Penataan Lingkungan</v>
          </cell>
          <cell r="X5020" t="str">
            <v>Dinas Lingkungan Hidup</v>
          </cell>
          <cell r="Y5020" t="str">
            <v>S-1 ILMU HUKUM</v>
          </cell>
          <cell r="Z5020" t="str">
            <v>31-12-2003</v>
          </cell>
          <cell r="AA5020" t="str">
            <v>Aktif</v>
          </cell>
          <cell r="AB5020" t="str">
            <v>PNS Daerah Kab./Kota yang bekerja pada Kab./Kota</v>
          </cell>
          <cell r="AC5020" t="str">
            <v>Pemerintah Kab. Tolitoli</v>
          </cell>
          <cell r="AD5020" t="str">
            <v>Pemerintah Kab. Tolitoli</v>
          </cell>
        </row>
        <row r="5021">
          <cell r="A5021">
            <v>5019</v>
          </cell>
          <cell r="B5021" t="str">
            <v>198011252007012009</v>
          </cell>
          <cell r="C5021" t="str">
            <v>570028845</v>
          </cell>
          <cell r="D5021" t="str">
            <v>DARWANA</v>
          </cell>
          <cell r="E5021" t="str">
            <v/>
          </cell>
          <cell r="F5021" t="str">
            <v>S.SOS</v>
          </cell>
          <cell r="G5021" t="str">
            <v>TOLITOLI</v>
          </cell>
          <cell r="H5021" t="str">
            <v>25 - 11 - 1980</v>
          </cell>
          <cell r="I5021" t="str">
            <v>III/a</v>
          </cell>
          <cell r="J5021" t="str">
            <v>01 - 01 - 2007</v>
          </cell>
          <cell r="K5021" t="str">
            <v>01 - 10 - 2008</v>
          </cell>
          <cell r="L5021" t="str">
            <v>P</v>
          </cell>
          <cell r="M5021" t="str">
            <v>III/c</v>
          </cell>
          <cell r="N5021" t="str">
            <v>01 - 04 - 2015</v>
          </cell>
          <cell r="O5021" t="str">
            <v>11</v>
          </cell>
          <cell r="P5021" t="str">
            <v>3</v>
          </cell>
          <cell r="Q5021" t="str">
            <v>41</v>
          </cell>
          <cell r="R5021" t="str">
            <v>11 - 01 - 2017</v>
          </cell>
          <cell r="S5021" t="str">
            <v>Kepala Seksi Pemberdayaan Masyarakat Desa / Kelurahan</v>
          </cell>
          <cell r="T5021" t="str">
            <v/>
          </cell>
          <cell r="U5021" t="str">
            <v/>
          </cell>
          <cell r="V5021" t="str">
            <v/>
          </cell>
          <cell r="W5021" t="str">
            <v>Seksi Pemberdayaan Masyarakat Desa / Kelurahan</v>
          </cell>
          <cell r="X5021" t="str">
            <v>Kecamatan Galang</v>
          </cell>
          <cell r="Y5021" t="str">
            <v>S-1 ADMINISTRASI NEGARA</v>
          </cell>
          <cell r="Z5021" t="str">
            <v>31-12-2003</v>
          </cell>
          <cell r="AA5021" t="str">
            <v>Aktif</v>
          </cell>
          <cell r="AB5021" t="str">
            <v>PNS Daerah Kab./Kota yang bekerja pada Kab./Kota</v>
          </cell>
          <cell r="AC5021" t="str">
            <v>Pemerintah Kab. Tolitoli</v>
          </cell>
          <cell r="AD5021" t="str">
            <v>Pemerintah Kab. Tolitoli</v>
          </cell>
        </row>
        <row r="5022">
          <cell r="A5022">
            <v>5020</v>
          </cell>
          <cell r="B5022" t="str">
            <v>197211252009041001</v>
          </cell>
          <cell r="C5022" t="str">
            <v/>
          </cell>
          <cell r="D5022" t="str">
            <v>S Y A H R U D D I N</v>
          </cell>
          <cell r="E5022" t="str">
            <v/>
          </cell>
          <cell r="F5022" t="str">
            <v>SH</v>
          </cell>
          <cell r="G5022" t="str">
            <v>TOLITOLI</v>
          </cell>
          <cell r="H5022" t="str">
            <v>25 - 11 - 1972</v>
          </cell>
          <cell r="I5022" t="str">
            <v>III/a</v>
          </cell>
          <cell r="J5022" t="str">
            <v>01 - 04 - 2009</v>
          </cell>
          <cell r="K5022" t="str">
            <v>01 - 01 - 2011</v>
          </cell>
          <cell r="L5022" t="str">
            <v>L</v>
          </cell>
          <cell r="M5022" t="str">
            <v>III/c</v>
          </cell>
          <cell r="N5022" t="str">
            <v>01 - 04 - 2017</v>
          </cell>
          <cell r="O5022" t="str">
            <v>15</v>
          </cell>
          <cell r="P5022" t="str">
            <v>3</v>
          </cell>
          <cell r="Q5022" t="str">
            <v>41</v>
          </cell>
          <cell r="R5022" t="str">
            <v>02 - 05 - 2018</v>
          </cell>
          <cell r="S5022" t="str">
            <v>Kepala Seksi Pemerintahan</v>
          </cell>
          <cell r="T5022" t="str">
            <v/>
          </cell>
          <cell r="U5022" t="str">
            <v/>
          </cell>
          <cell r="V5022" t="str">
            <v/>
          </cell>
          <cell r="W5022" t="str">
            <v>Seksi Pemerintahan</v>
          </cell>
          <cell r="X5022" t="str">
            <v>Kecamatan Basidondo</v>
          </cell>
          <cell r="Y5022" t="str">
            <v>S-1 ILMU HUKUM</v>
          </cell>
          <cell r="Z5022" t="str">
            <v>31-12-2005</v>
          </cell>
          <cell r="AA5022" t="str">
            <v>Aktif</v>
          </cell>
          <cell r="AB5022" t="str">
            <v>PNS Daerah Kab./Kota yang bekerja pada Kab./Kota</v>
          </cell>
          <cell r="AC5022" t="str">
            <v>Pemerintah Kab. Tolitoli</v>
          </cell>
          <cell r="AD5022" t="str">
            <v>Pemerintah Kab. Tolitoli</v>
          </cell>
        </row>
        <row r="5023">
          <cell r="A5023">
            <v>5021</v>
          </cell>
          <cell r="B5023" t="str">
            <v>197509152003122008</v>
          </cell>
          <cell r="C5023" t="str">
            <v>570015638</v>
          </cell>
          <cell r="D5023" t="str">
            <v>NUR UZLAH TAUFANI</v>
          </cell>
          <cell r="E5023" t="str">
            <v/>
          </cell>
          <cell r="F5023" t="str">
            <v>SE</v>
          </cell>
          <cell r="G5023" t="str">
            <v>MAOSPATI</v>
          </cell>
          <cell r="H5023" t="str">
            <v>15 - 09 - 1975</v>
          </cell>
          <cell r="I5023" t="str">
            <v>II/a</v>
          </cell>
          <cell r="J5023" t="str">
            <v>01 - 12 - 2003</v>
          </cell>
          <cell r="K5023" t="str">
            <v>01 - 03 - 2005</v>
          </cell>
          <cell r="L5023" t="str">
            <v>P</v>
          </cell>
          <cell r="M5023" t="str">
            <v>III/c</v>
          </cell>
          <cell r="N5023" t="str">
            <v>01 - 04 - 2017</v>
          </cell>
          <cell r="O5023" t="str">
            <v>8</v>
          </cell>
          <cell r="P5023" t="str">
            <v>4</v>
          </cell>
          <cell r="Q5023" t="str">
            <v>41</v>
          </cell>
          <cell r="R5023" t="str">
            <v>11 - 01 - 2017</v>
          </cell>
          <cell r="S5023" t="str">
            <v>Kepala Sub Bagian Sumber Daya Alam</v>
          </cell>
          <cell r="T5023" t="str">
            <v/>
          </cell>
          <cell r="U5023" t="str">
            <v/>
          </cell>
          <cell r="V5023" t="str">
            <v/>
          </cell>
          <cell r="W5023" t="str">
            <v>Sub Bagian Sumber Daya Alam</v>
          </cell>
          <cell r="X5023" t="str">
            <v>Sekretariat Daerah</v>
          </cell>
          <cell r="Y5023" t="str">
            <v>S-1 EKONOMI MANAJEMEN</v>
          </cell>
          <cell r="Z5023" t="str">
            <v>31-12-2008</v>
          </cell>
          <cell r="AA5023" t="str">
            <v>Aktif</v>
          </cell>
          <cell r="AB5023" t="str">
            <v>PNS Daerah Kab./Kota yang bekerja pada Kab./Kota</v>
          </cell>
          <cell r="AC5023" t="str">
            <v>Pemerintah Kab. Tolitoli</v>
          </cell>
          <cell r="AD5023" t="str">
            <v>Pemerintah Kab. Tolitoli</v>
          </cell>
        </row>
        <row r="5024">
          <cell r="A5024">
            <v>5022</v>
          </cell>
          <cell r="B5024" t="str">
            <v>196106271983011002</v>
          </cell>
          <cell r="C5024" t="str">
            <v>050037288</v>
          </cell>
          <cell r="D5024" t="str">
            <v>SUARMAN</v>
          </cell>
          <cell r="E5024" t="str">
            <v/>
          </cell>
          <cell r="F5024" t="str">
            <v/>
          </cell>
          <cell r="G5024" t="str">
            <v>MAKASSAR</v>
          </cell>
          <cell r="H5024" t="str">
            <v>27 - 06 - 1961</v>
          </cell>
          <cell r="I5024" t="str">
            <v>II/a</v>
          </cell>
          <cell r="J5024" t="str">
            <v>01 - 01 - 1983</v>
          </cell>
          <cell r="K5024" t="str">
            <v>01 - 08 - 1984</v>
          </cell>
          <cell r="L5024" t="str">
            <v>L</v>
          </cell>
          <cell r="M5024" t="str">
            <v>III/d</v>
          </cell>
          <cell r="N5024" t="str">
            <v>01 - 04 - 2006</v>
          </cell>
          <cell r="O5024" t="str">
            <v>18</v>
          </cell>
          <cell r="P5024" t="str">
            <v>3</v>
          </cell>
          <cell r="Q5024" t="str">
            <v>41</v>
          </cell>
          <cell r="R5024" t="str">
            <v>11 - 01 - 2017</v>
          </cell>
          <cell r="S5024" t="str">
            <v>Kepala Sub Bidang Pengembangan Budaya Dan Etika Politik</v>
          </cell>
          <cell r="T5024" t="str">
            <v/>
          </cell>
          <cell r="U5024" t="str">
            <v/>
          </cell>
          <cell r="V5024" t="str">
            <v/>
          </cell>
          <cell r="W5024" t="str">
            <v>Sub Bidang Pengembangan Budaya Dan Etika Politik</v>
          </cell>
          <cell r="X5024" t="str">
            <v>Badan Kesatuan Bangsa Dan Politik</v>
          </cell>
          <cell r="Y5024" t="str">
            <v>SMA</v>
          </cell>
          <cell r="Z5024" t="str">
            <v>31-12-1981</v>
          </cell>
          <cell r="AA5024" t="str">
            <v>Aktif</v>
          </cell>
          <cell r="AB5024" t="str">
            <v>PNS Daerah Kab./Kota yang bekerja pada Kab./Kota</v>
          </cell>
          <cell r="AC5024" t="str">
            <v>Pemerintah Kab. Tolitoli</v>
          </cell>
          <cell r="AD5024" t="str">
            <v>Pemerintah Kab. Tolitoli</v>
          </cell>
        </row>
        <row r="5025">
          <cell r="A5025">
            <v>5023</v>
          </cell>
          <cell r="B5025" t="str">
            <v>198503112009041001</v>
          </cell>
          <cell r="C5025" t="str">
            <v/>
          </cell>
          <cell r="D5025" t="str">
            <v>A. SUHERMAN</v>
          </cell>
          <cell r="E5025" t="str">
            <v/>
          </cell>
          <cell r="F5025" t="str">
            <v>S.Kom</v>
          </cell>
          <cell r="G5025" t="str">
            <v>TOLITOLI</v>
          </cell>
          <cell r="H5025" t="str">
            <v>11 - 03 - 1985</v>
          </cell>
          <cell r="I5025" t="str">
            <v>III/a</v>
          </cell>
          <cell r="J5025" t="str">
            <v>01 - 04 - 2009</v>
          </cell>
          <cell r="K5025" t="str">
            <v>01 - 01 - 2011</v>
          </cell>
          <cell r="L5025" t="str">
            <v>L</v>
          </cell>
          <cell r="M5025" t="str">
            <v>III/c</v>
          </cell>
          <cell r="N5025" t="str">
            <v>01 - 10 - 2016</v>
          </cell>
          <cell r="O5025" t="str">
            <v>7</v>
          </cell>
          <cell r="P5025" t="str">
            <v>6</v>
          </cell>
          <cell r="Q5025" t="str">
            <v>41</v>
          </cell>
          <cell r="R5025" t="str">
            <v>02 - 05 - 2018</v>
          </cell>
          <cell r="S5025" t="str">
            <v>Kepala Seksi Ketentraman Dan Ketertiban Umum</v>
          </cell>
          <cell r="T5025" t="str">
            <v/>
          </cell>
          <cell r="U5025" t="str">
            <v/>
          </cell>
          <cell r="V5025" t="str">
            <v/>
          </cell>
          <cell r="W5025" t="str">
            <v>Seksi Ketentraman Dan Ketertiban Umum</v>
          </cell>
          <cell r="X5025" t="str">
            <v>Kecamatan Tolitoli Utara</v>
          </cell>
          <cell r="Y5025" t="str">
            <v>S-1 TEKNIK INFORMATIKA</v>
          </cell>
          <cell r="Z5025" t="str">
            <v>31-12-2007</v>
          </cell>
          <cell r="AA5025" t="str">
            <v>Aktif</v>
          </cell>
          <cell r="AB5025" t="str">
            <v>PNS Daerah Kab./Kota yang bekerja pada Kab./Kota</v>
          </cell>
          <cell r="AC5025" t="str">
            <v>Pemerintah Kab. Tolitoli</v>
          </cell>
          <cell r="AD5025" t="str">
            <v>Pemerintah Kab. Tolitoli</v>
          </cell>
        </row>
        <row r="5026">
          <cell r="A5026">
            <v>5024</v>
          </cell>
          <cell r="B5026" t="str">
            <v>197101012005012025</v>
          </cell>
          <cell r="C5026" t="str">
            <v>570017419</v>
          </cell>
          <cell r="D5026" t="str">
            <v>FATMAWATI.</v>
          </cell>
          <cell r="E5026" t="str">
            <v/>
          </cell>
          <cell r="F5026" t="str">
            <v>SH</v>
          </cell>
          <cell r="G5026" t="str">
            <v>TOLITOLI</v>
          </cell>
          <cell r="H5026" t="str">
            <v>01 - 01 - 1971</v>
          </cell>
          <cell r="I5026" t="str">
            <v>II/a</v>
          </cell>
          <cell r="J5026" t="str">
            <v>01 - 01 - 2005</v>
          </cell>
          <cell r="K5026" t="str">
            <v>01 - 03 - 2006</v>
          </cell>
          <cell r="L5026" t="str">
            <v>P</v>
          </cell>
          <cell r="M5026" t="str">
            <v>III/c</v>
          </cell>
          <cell r="N5026" t="str">
            <v>01 - 04 - 2015</v>
          </cell>
          <cell r="O5026" t="str">
            <v>8</v>
          </cell>
          <cell r="P5026" t="str">
            <v>1</v>
          </cell>
          <cell r="Q5026" t="str">
            <v>41</v>
          </cell>
          <cell r="R5026" t="str">
            <v>11 - 01 - 2017</v>
          </cell>
          <cell r="S5026" t="str">
            <v>Kepala Seksi Pemberdayaan Perempuan Bidang Kualitas Keluarga, Data Dan Informasi</v>
          </cell>
          <cell r="T5026" t="str">
            <v/>
          </cell>
          <cell r="U5026" t="str">
            <v/>
          </cell>
          <cell r="V5026" t="str">
            <v/>
          </cell>
          <cell r="W5026" t="str">
            <v>Seksi Pemberdayaan Perempuan Bidang Kualitas Keluarga, Data Dan Informasi</v>
          </cell>
          <cell r="X5026" t="str">
            <v>Dinas Pemberdayaan Perempuan Dan Perlindungan Anak</v>
          </cell>
          <cell r="Y5026" t="str">
            <v>S-1 HUKUM ADMINISTRASI NEGARA</v>
          </cell>
          <cell r="Z5026" t="str">
            <v>13-09-2006</v>
          </cell>
          <cell r="AA5026" t="str">
            <v>Aktif</v>
          </cell>
          <cell r="AB5026" t="str">
            <v>PNS Daerah Kab./Kota yang bekerja pada Kab./Kota</v>
          </cell>
          <cell r="AC5026" t="str">
            <v>Pemerintah Kab. Tolitoli</v>
          </cell>
          <cell r="AD5026" t="str">
            <v>Pemerintah Kab. Tolitoli</v>
          </cell>
        </row>
        <row r="5027">
          <cell r="A5027">
            <v>5025</v>
          </cell>
          <cell r="B5027" t="str">
            <v>198112022005012011</v>
          </cell>
          <cell r="C5027" t="str">
            <v>570017406</v>
          </cell>
          <cell r="D5027" t="str">
            <v>NURSIYAH</v>
          </cell>
          <cell r="E5027" t="str">
            <v/>
          </cell>
          <cell r="F5027" t="str">
            <v>S.Sos</v>
          </cell>
          <cell r="G5027" t="str">
            <v>TOLITOLI</v>
          </cell>
          <cell r="H5027" t="str">
            <v>02 - 12 - 1981</v>
          </cell>
          <cell r="I5027" t="str">
            <v>II/a</v>
          </cell>
          <cell r="J5027" t="str">
            <v>01 - 01 - 2005</v>
          </cell>
          <cell r="K5027" t="str">
            <v>01 - 03 - 2006</v>
          </cell>
          <cell r="L5027" t="str">
            <v>P</v>
          </cell>
          <cell r="M5027" t="str">
            <v>III/c</v>
          </cell>
          <cell r="N5027" t="str">
            <v>01 - 10 - 2014</v>
          </cell>
          <cell r="O5027" t="str">
            <v>7</v>
          </cell>
          <cell r="P5027" t="str">
            <v>9</v>
          </cell>
          <cell r="Q5027" t="str">
            <v>41</v>
          </cell>
          <cell r="R5027" t="str">
            <v>11 - 01 - 2017</v>
          </cell>
          <cell r="S5027" t="str">
            <v>Kepala Seksi Industri Logam</v>
          </cell>
          <cell r="T5027" t="str">
            <v/>
          </cell>
          <cell r="U5027" t="str">
            <v/>
          </cell>
          <cell r="V5027" t="str">
            <v/>
          </cell>
          <cell r="W5027" t="str">
            <v>Seksi Industri Logam</v>
          </cell>
          <cell r="X5027" t="str">
            <v>Dinas Perindustrian</v>
          </cell>
          <cell r="Y5027" t="str">
            <v>S-1 SOSIAL</v>
          </cell>
          <cell r="Z5027" t="str">
            <v>31-12-2005</v>
          </cell>
          <cell r="AA5027" t="str">
            <v>Aktif</v>
          </cell>
          <cell r="AB5027" t="str">
            <v>PNS Daerah Kab./Kota yang bekerja pada Kab./Kota</v>
          </cell>
          <cell r="AC5027" t="str">
            <v>Pemerintah Kab. Tolitoli</v>
          </cell>
          <cell r="AD5027" t="str">
            <v>Pemerintah Kab. Tolitoli</v>
          </cell>
        </row>
        <row r="5028">
          <cell r="A5028">
            <v>5026</v>
          </cell>
          <cell r="B5028" t="str">
            <v>197608162008011018</v>
          </cell>
          <cell r="C5028" t="str">
            <v>570036117</v>
          </cell>
          <cell r="D5028" t="str">
            <v>AGUSNAWAN RAUF</v>
          </cell>
          <cell r="E5028" t="str">
            <v/>
          </cell>
          <cell r="F5028" t="str">
            <v>SE</v>
          </cell>
          <cell r="G5028" t="str">
            <v>TOLITOLI</v>
          </cell>
          <cell r="H5028" t="str">
            <v>16 - 08 - 1976</v>
          </cell>
          <cell r="I5028" t="str">
            <v>III/a</v>
          </cell>
          <cell r="J5028" t="str">
            <v>01 - 01 - 2008</v>
          </cell>
          <cell r="K5028" t="str">
            <v>01 - 12 - 2009</v>
          </cell>
          <cell r="L5028" t="str">
            <v>L</v>
          </cell>
          <cell r="M5028" t="str">
            <v>III/d</v>
          </cell>
          <cell r="N5028" t="str">
            <v>01 - 04 - 2018</v>
          </cell>
          <cell r="O5028" t="str">
            <v>14</v>
          </cell>
          <cell r="P5028" t="str">
            <v>3</v>
          </cell>
          <cell r="Q5028" t="str">
            <v>41</v>
          </cell>
          <cell r="R5028" t="str">
            <v>11 - 01 - 2017</v>
          </cell>
          <cell r="S5028" t="str">
            <v>Kepala Seksi Organisasi Kepemudaan</v>
          </cell>
          <cell r="T5028" t="str">
            <v/>
          </cell>
          <cell r="U5028" t="str">
            <v/>
          </cell>
          <cell r="V5028" t="str">
            <v/>
          </cell>
          <cell r="W5028" t="str">
            <v>Seksi Organisasi Kepemudaan</v>
          </cell>
          <cell r="X5028" t="str">
            <v>Dinas Pemuda Dan Olahraga</v>
          </cell>
          <cell r="Y5028" t="str">
            <v>S-1 MANAJEMEN</v>
          </cell>
          <cell r="Z5028" t="str">
            <v>01-01-2003</v>
          </cell>
          <cell r="AA5028" t="str">
            <v>Aktif</v>
          </cell>
          <cell r="AB5028" t="str">
            <v>PNS Daerah Kab./Kota yang bekerja pada Kab./Kota</v>
          </cell>
          <cell r="AC5028" t="str">
            <v>Pemerintah Kab. Tolitoli</v>
          </cell>
          <cell r="AD5028" t="str">
            <v>Pemerintah Kab. Tolitoli</v>
          </cell>
        </row>
        <row r="5029">
          <cell r="A5029">
            <v>5027</v>
          </cell>
          <cell r="B5029" t="str">
            <v>196303141985021005</v>
          </cell>
          <cell r="C5029" t="str">
            <v>140165829</v>
          </cell>
          <cell r="D5029" t="str">
            <v>NURJAB L LAKUAJA</v>
          </cell>
          <cell r="E5029" t="str">
            <v/>
          </cell>
          <cell r="F5029" t="str">
            <v/>
          </cell>
          <cell r="G5029" t="str">
            <v>DONGGALA</v>
          </cell>
          <cell r="H5029" t="str">
            <v>14 - 03 - 1963</v>
          </cell>
          <cell r="I5029" t="str">
            <v>II/a</v>
          </cell>
          <cell r="J5029" t="str">
            <v>01 - 02 - 1985</v>
          </cell>
          <cell r="K5029" t="str">
            <v>01 - 06 - 1986</v>
          </cell>
          <cell r="L5029" t="str">
            <v>L</v>
          </cell>
          <cell r="M5029" t="str">
            <v>III/d</v>
          </cell>
          <cell r="N5029" t="str">
            <v>01 - 10 - 2008</v>
          </cell>
          <cell r="O5029" t="str">
            <v>18</v>
          </cell>
          <cell r="P5029" t="str">
            <v>8</v>
          </cell>
          <cell r="Q5029" t="str">
            <v>41</v>
          </cell>
          <cell r="R5029" t="str">
            <v>02 - 05 - 2018</v>
          </cell>
          <cell r="S5029" t="str">
            <v>Kepala UPT. LABORATORIUM LINGKUNGAN DINAS LINGKUNGAN HIDUP</v>
          </cell>
          <cell r="T5029" t="str">
            <v/>
          </cell>
          <cell r="U5029" t="str">
            <v/>
          </cell>
          <cell r="V5029" t="str">
            <v/>
          </cell>
          <cell r="W5029" t="str">
            <v>UPT. LABORATORIUM LINGKUNGAN DINAS LINGKUNGAN HIDUP</v>
          </cell>
          <cell r="X5029" t="str">
            <v>Dinas Lingkungan Hidup</v>
          </cell>
          <cell r="Y5029" t="str">
            <v>D-III KESEHATAN ANALIS</v>
          </cell>
          <cell r="Z5029" t="str">
            <v>31-12-1999</v>
          </cell>
          <cell r="AA5029" t="str">
            <v>Aktif</v>
          </cell>
          <cell r="AB5029" t="str">
            <v>PNS Daerah Kab./Kota yang bekerja pada Kab./Kota</v>
          </cell>
          <cell r="AC5029" t="str">
            <v>Pemerintah Kab. Tolitoli</v>
          </cell>
          <cell r="AD5029" t="str">
            <v>Pemerintah Kab. Tolitoli</v>
          </cell>
        </row>
        <row r="5030">
          <cell r="A5030">
            <v>5028</v>
          </cell>
          <cell r="B5030" t="str">
            <v>196909101993032009</v>
          </cell>
          <cell r="C5030" t="str">
            <v>570011512</v>
          </cell>
          <cell r="D5030" t="str">
            <v>ROSMABURAERA</v>
          </cell>
          <cell r="E5030" t="str">
            <v/>
          </cell>
          <cell r="F5030" t="str">
            <v>SE</v>
          </cell>
          <cell r="G5030" t="str">
            <v>MANADO</v>
          </cell>
          <cell r="H5030" t="str">
            <v>10 - 09 - 1969</v>
          </cell>
          <cell r="I5030" t="str">
            <v>II/a</v>
          </cell>
          <cell r="J5030" t="str">
            <v>01 - 03 - 1993</v>
          </cell>
          <cell r="K5030" t="str">
            <v>01 - 08 - 1994</v>
          </cell>
          <cell r="L5030" t="str">
            <v>P</v>
          </cell>
          <cell r="M5030" t="str">
            <v>III/b</v>
          </cell>
          <cell r="N5030" t="str">
            <v>01 - 10 - 2011</v>
          </cell>
          <cell r="O5030" t="str">
            <v>23</v>
          </cell>
          <cell r="P5030" t="str">
            <v>7</v>
          </cell>
          <cell r="Q5030" t="str">
            <v>41</v>
          </cell>
          <cell r="R5030" t="str">
            <v>08 - 01 - 2015</v>
          </cell>
          <cell r="S5030" t="str">
            <v>Kepala Seksi Pembinaan Dan Pengembangan Fakir Miskin</v>
          </cell>
          <cell r="T5030" t="str">
            <v/>
          </cell>
          <cell r="U5030" t="str">
            <v/>
          </cell>
          <cell r="V5030" t="str">
            <v/>
          </cell>
          <cell r="W5030" t="str">
            <v>Seksi Pembinaan Dan Pengembangan Fakir Miskin</v>
          </cell>
          <cell r="X5030" t="str">
            <v>Bidang Pemberdayaan Sosial</v>
          </cell>
          <cell r="Y5030" t="str">
            <v>S-1 SARJANA EKONOMI</v>
          </cell>
          <cell r="Z5030" t="str">
            <v>11-07-2009</v>
          </cell>
          <cell r="AA5030" t="str">
            <v>Aktif</v>
          </cell>
          <cell r="AB5030" t="str">
            <v>PNS Daerah Kab./Kota yang bekerja pada Kab./Kota</v>
          </cell>
          <cell r="AC5030" t="str">
            <v>Pemerintah Kab. Tolitoli</v>
          </cell>
          <cell r="AD5030" t="str">
            <v>Pemerintah Kab. Tolitoli</v>
          </cell>
        </row>
        <row r="5031">
          <cell r="A5031">
            <v>5029</v>
          </cell>
          <cell r="B5031" t="str">
            <v>197403231994031003</v>
          </cell>
          <cell r="C5031" t="str">
            <v>570011927</v>
          </cell>
          <cell r="D5031" t="str">
            <v>RIDWAN</v>
          </cell>
          <cell r="E5031" t="str">
            <v/>
          </cell>
          <cell r="F5031" t="str">
            <v>SST</v>
          </cell>
          <cell r="G5031" t="str">
            <v>TOLITOLI</v>
          </cell>
          <cell r="H5031" t="str">
            <v>23 - 03 - 1974</v>
          </cell>
          <cell r="I5031" t="str">
            <v>II/a</v>
          </cell>
          <cell r="J5031" t="str">
            <v>01 - 03 - 1994</v>
          </cell>
          <cell r="K5031" t="str">
            <v>01 - 09 - 1995</v>
          </cell>
          <cell r="L5031" t="str">
            <v>L</v>
          </cell>
          <cell r="M5031" t="str">
            <v>III/c</v>
          </cell>
          <cell r="N5031" t="str">
            <v>01 - 04 - 2018</v>
          </cell>
          <cell r="O5031" t="str">
            <v>19</v>
          </cell>
          <cell r="P5031" t="str">
            <v>1</v>
          </cell>
          <cell r="Q5031" t="str">
            <v>41</v>
          </cell>
          <cell r="R5031" t="str">
            <v>11 - 01 - 2017</v>
          </cell>
          <cell r="S5031" t="str">
            <v>Kepala Sub Bagian Program</v>
          </cell>
          <cell r="T5031" t="str">
            <v/>
          </cell>
          <cell r="U5031" t="str">
            <v/>
          </cell>
          <cell r="V5031" t="str">
            <v/>
          </cell>
          <cell r="W5031" t="str">
            <v>Sub Bagian Program</v>
          </cell>
          <cell r="X5031" t="str">
            <v>Inspektorat</v>
          </cell>
          <cell r="Y5031" t="str">
            <v>S-1 SAINS TERAPAN</v>
          </cell>
          <cell r="Z5031" t="str">
            <v>01-01-2009</v>
          </cell>
          <cell r="AA5031" t="str">
            <v>Aktif</v>
          </cell>
          <cell r="AB5031" t="str">
            <v>PNS Daerah Kab./Kota yang bekerja pada Kab./Kota</v>
          </cell>
          <cell r="AC5031" t="str">
            <v>Pemerintah Kab. Tolitoli</v>
          </cell>
          <cell r="AD5031" t="str">
            <v>Pemerintah Kab. Tolitoli</v>
          </cell>
        </row>
        <row r="5032">
          <cell r="A5032">
            <v>5030</v>
          </cell>
          <cell r="B5032" t="str">
            <v>197305012006042028</v>
          </cell>
          <cell r="C5032" t="str">
            <v>570021245</v>
          </cell>
          <cell r="D5032" t="str">
            <v>SITTI SAIDAH</v>
          </cell>
          <cell r="E5032" t="str">
            <v/>
          </cell>
          <cell r="F5032" t="str">
            <v>S.Sos</v>
          </cell>
          <cell r="G5032" t="str">
            <v>SIDENRENG RAPPANG</v>
          </cell>
          <cell r="H5032" t="str">
            <v>01 - 05 - 1973</v>
          </cell>
          <cell r="I5032" t="str">
            <v>III/a</v>
          </cell>
          <cell r="J5032" t="str">
            <v>01 - 04 - 2006</v>
          </cell>
          <cell r="K5032" t="str">
            <v>01 - 10 - 2007</v>
          </cell>
          <cell r="L5032" t="str">
            <v>P</v>
          </cell>
          <cell r="M5032" t="str">
            <v>III/d</v>
          </cell>
          <cell r="N5032" t="str">
            <v>01 - 04 - 2018</v>
          </cell>
          <cell r="O5032" t="str">
            <v>14</v>
          </cell>
          <cell r="P5032" t="str">
            <v>10</v>
          </cell>
          <cell r="Q5032" t="str">
            <v>41</v>
          </cell>
          <cell r="R5032" t="str">
            <v>11 - 01 - 2017</v>
          </cell>
          <cell r="S5032" t="str">
            <v>Kepala Sub Bidang Pengembangan Inovasi Daerah</v>
          </cell>
          <cell r="T5032" t="str">
            <v/>
          </cell>
          <cell r="U5032" t="str">
            <v/>
          </cell>
          <cell r="V5032" t="str">
            <v/>
          </cell>
          <cell r="W5032" t="str">
            <v>Sub Bidang Pengembangan Inovasi Daerah</v>
          </cell>
          <cell r="X5032" t="str">
            <v>Badan Penelitian Dan Pengembangan</v>
          </cell>
          <cell r="Y5032" t="str">
            <v>S-1 ADMINISTRASI NEGARA</v>
          </cell>
          <cell r="Z5032" t="str">
            <v>01-01-2004</v>
          </cell>
          <cell r="AA5032" t="str">
            <v>Aktif</v>
          </cell>
          <cell r="AB5032" t="str">
            <v>PNS Daerah Kab./Kota yang bekerja pada Kab./Kota</v>
          </cell>
          <cell r="AC5032" t="str">
            <v>Pemerintah Kab. Tolitoli</v>
          </cell>
          <cell r="AD5032" t="str">
            <v>Pemerintah Kab. Tolitoli</v>
          </cell>
        </row>
        <row r="5033">
          <cell r="A5033">
            <v>5031</v>
          </cell>
          <cell r="B5033" t="str">
            <v>198202072001122001</v>
          </cell>
          <cell r="C5033" t="str">
            <v>010266989</v>
          </cell>
          <cell r="D5033" t="str">
            <v>SOPIANA</v>
          </cell>
          <cell r="E5033" t="str">
            <v/>
          </cell>
          <cell r="F5033" t="str">
            <v>S.STP</v>
          </cell>
          <cell r="G5033" t="str">
            <v>TOLITOLI</v>
          </cell>
          <cell r="H5033" t="str">
            <v>07 - 02 - 1982</v>
          </cell>
          <cell r="I5033" t="str">
            <v>II/a</v>
          </cell>
          <cell r="J5033" t="str">
            <v>01 - 12 - 2001</v>
          </cell>
          <cell r="K5033" t="str">
            <v>01 - 08 - 2003</v>
          </cell>
          <cell r="L5033" t="str">
            <v>P</v>
          </cell>
          <cell r="M5033" t="str">
            <v>III/d</v>
          </cell>
          <cell r="N5033" t="str">
            <v>01 - 10 - 2016</v>
          </cell>
          <cell r="O5033" t="str">
            <v>11</v>
          </cell>
          <cell r="P5033" t="str">
            <v>0</v>
          </cell>
          <cell r="Q5033" t="str">
            <v>41</v>
          </cell>
          <cell r="R5033" t="str">
            <v>02 - 05 - 2018</v>
          </cell>
          <cell r="S5033" t="str">
            <v>Kepala Sub Bagian Umum Dan Program</v>
          </cell>
          <cell r="T5033" t="str">
            <v/>
          </cell>
          <cell r="U5033" t="str">
            <v/>
          </cell>
          <cell r="V5033" t="str">
            <v/>
          </cell>
          <cell r="W5033" t="str">
            <v>Sub Bagian Umum Dan Program</v>
          </cell>
          <cell r="X5033" t="str">
            <v>Badan Penanggulangan Bencana Daerah</v>
          </cell>
          <cell r="Y5033" t="str">
            <v>D-IV STPDN</v>
          </cell>
          <cell r="Z5033" t="str">
            <v>31-12-2005</v>
          </cell>
          <cell r="AA5033" t="str">
            <v>Tugas Belajar</v>
          </cell>
          <cell r="AB5033" t="str">
            <v>PNS Daerah Kab./Kota yang bekerja pada Kab./Kota</v>
          </cell>
          <cell r="AC5033" t="str">
            <v>Pemerintah Kab. Tolitoli</v>
          </cell>
          <cell r="AD5033" t="str">
            <v>Pemerintah Kab. Tolitoli</v>
          </cell>
        </row>
        <row r="5034">
          <cell r="A5034">
            <v>5032</v>
          </cell>
          <cell r="B5034" t="str">
            <v>197807102000122002</v>
          </cell>
          <cell r="C5034" t="str">
            <v>570013215</v>
          </cell>
          <cell r="D5034" t="str">
            <v>SUNARTI</v>
          </cell>
          <cell r="E5034" t="str">
            <v/>
          </cell>
          <cell r="F5034" t="str">
            <v>SE</v>
          </cell>
          <cell r="G5034" t="str">
            <v>TOLITOLI</v>
          </cell>
          <cell r="H5034" t="str">
            <v>10 - 07 - 1978</v>
          </cell>
          <cell r="I5034" t="str">
            <v>II/a</v>
          </cell>
          <cell r="J5034" t="str">
            <v>01 - 12 - 2000</v>
          </cell>
          <cell r="K5034" t="str">
            <v>01 - 04 - 2002</v>
          </cell>
          <cell r="L5034" t="str">
            <v>P</v>
          </cell>
          <cell r="M5034" t="str">
            <v>III/c</v>
          </cell>
          <cell r="N5034" t="str">
            <v>01 - 04 - 2014</v>
          </cell>
          <cell r="O5034" t="str">
            <v>8</v>
          </cell>
          <cell r="P5034" t="str">
            <v>4</v>
          </cell>
          <cell r="Q5034" t="str">
            <v>41</v>
          </cell>
          <cell r="R5034" t="str">
            <v>11 - 01 - 2017</v>
          </cell>
          <cell r="S5034" t="str">
            <v>Kepala Sub Bidang Pengendalian Dan Evaluasi</v>
          </cell>
          <cell r="T5034" t="str">
            <v/>
          </cell>
          <cell r="U5034" t="str">
            <v/>
          </cell>
          <cell r="V5034" t="str">
            <v/>
          </cell>
          <cell r="W5034" t="str">
            <v>Sub Bidang Pengendalian Dan Evaluasi</v>
          </cell>
          <cell r="X5034" t="str">
            <v>Badan Perencanaan Pembangunan Daerah</v>
          </cell>
          <cell r="Y5034" t="str">
            <v>S-1 EKONOMI MANAJEMEN</v>
          </cell>
          <cell r="Z5034" t="str">
            <v>31-12-2005</v>
          </cell>
          <cell r="AA5034" t="str">
            <v>Aktif</v>
          </cell>
          <cell r="AB5034" t="str">
            <v>PNS Daerah Kab./Kota yang bekerja pada Kab./Kota</v>
          </cell>
          <cell r="AC5034" t="str">
            <v>Pemerintah Kab. Tolitoli</v>
          </cell>
          <cell r="AD5034" t="str">
            <v>Pemerintah Kab. Tolitoli</v>
          </cell>
        </row>
        <row r="5035">
          <cell r="A5035">
            <v>5033</v>
          </cell>
          <cell r="B5035" t="str">
            <v>197811272000032001</v>
          </cell>
          <cell r="C5035" t="str">
            <v>570012832</v>
          </cell>
          <cell r="D5035" t="str">
            <v>IRAWATI</v>
          </cell>
          <cell r="E5035" t="str">
            <v/>
          </cell>
          <cell r="F5035" t="str">
            <v>S.Sos</v>
          </cell>
          <cell r="G5035" t="str">
            <v>KEPULAUAN SELAYAR</v>
          </cell>
          <cell r="H5035" t="str">
            <v>27 - 11 - 1978</v>
          </cell>
          <cell r="I5035" t="str">
            <v>II/a</v>
          </cell>
          <cell r="J5035" t="str">
            <v>01 - 03 - 2000</v>
          </cell>
          <cell r="K5035" t="str">
            <v>01 - 03 - 2001</v>
          </cell>
          <cell r="L5035" t="str">
            <v>P</v>
          </cell>
          <cell r="M5035" t="str">
            <v>III/d</v>
          </cell>
          <cell r="N5035" t="str">
            <v>01 - 10 - 2014</v>
          </cell>
          <cell r="O5035" t="str">
            <v>9</v>
          </cell>
          <cell r="P5035" t="str">
            <v>7</v>
          </cell>
          <cell r="Q5035" t="str">
            <v>41</v>
          </cell>
          <cell r="R5035" t="str">
            <v>24 - 06 - 2015</v>
          </cell>
          <cell r="S5035" t="str">
            <v>Kepala Seksi Penerbitan Dokumen</v>
          </cell>
          <cell r="T5035" t="str">
            <v/>
          </cell>
          <cell r="U5035" t="str">
            <v/>
          </cell>
          <cell r="V5035" t="str">
            <v/>
          </cell>
          <cell r="W5035" t="str">
            <v>Seksi Penerbitan Dokumen</v>
          </cell>
          <cell r="X5035" t="str">
            <v>Bidang Sistem Informasi Dan Jaringan Komunikasi</v>
          </cell>
          <cell r="Y5035" t="str">
            <v>S-1 ADMINISTRASI NEGARA</v>
          </cell>
          <cell r="Z5035" t="str">
            <v>31-12-2004</v>
          </cell>
          <cell r="AA5035" t="str">
            <v>Aktif</v>
          </cell>
          <cell r="AB5035" t="str">
            <v>PNS Daerah Kab./Kota yang bekerja pada Kab./Kota</v>
          </cell>
          <cell r="AC5035" t="str">
            <v>Pemerintah Kab. Tolitoli</v>
          </cell>
          <cell r="AD5035" t="str">
            <v>Pemerintah Kab. Tolitoli</v>
          </cell>
        </row>
        <row r="5036">
          <cell r="A5036">
            <v>5034</v>
          </cell>
          <cell r="B5036" t="str">
            <v>197209211999032004</v>
          </cell>
          <cell r="C5036" t="str">
            <v>570012674</v>
          </cell>
          <cell r="D5036" t="str">
            <v>RUWAEDAH AZIS</v>
          </cell>
          <cell r="E5036" t="str">
            <v/>
          </cell>
          <cell r="F5036" t="str">
            <v>SE</v>
          </cell>
          <cell r="G5036" t="str">
            <v>BANGKIR</v>
          </cell>
          <cell r="H5036" t="str">
            <v>21 - 09 - 1972</v>
          </cell>
          <cell r="I5036" t="str">
            <v>II/b</v>
          </cell>
          <cell r="J5036" t="str">
            <v>01 - 03 - 1999</v>
          </cell>
          <cell r="K5036" t="str">
            <v>01 - 07 - 2000</v>
          </cell>
          <cell r="L5036" t="str">
            <v>P</v>
          </cell>
          <cell r="M5036" t="str">
            <v>III/d</v>
          </cell>
          <cell r="N5036" t="str">
            <v>01 - 04 - 2014</v>
          </cell>
          <cell r="O5036" t="str">
            <v>13</v>
          </cell>
          <cell r="P5036" t="str">
            <v>1</v>
          </cell>
          <cell r="Q5036" t="str">
            <v>41</v>
          </cell>
          <cell r="R5036" t="str">
            <v>11 - 01 - 2017</v>
          </cell>
          <cell r="S5036" t="str">
            <v>Kepala Seksi Kelahiran</v>
          </cell>
          <cell r="T5036" t="str">
            <v/>
          </cell>
          <cell r="U5036" t="str">
            <v/>
          </cell>
          <cell r="V5036" t="str">
            <v/>
          </cell>
          <cell r="W5036" t="str">
            <v>Seksi Kelahiran</v>
          </cell>
          <cell r="X5036" t="str">
            <v>Dinas Kependudukan Dan Pencatatan Sipil</v>
          </cell>
          <cell r="Y5036" t="str">
            <v>S-1 EKONOMI MANAJEMEN KEUANGAN DAN PERBANKAN</v>
          </cell>
          <cell r="Z5036" t="str">
            <v>31-12-2002</v>
          </cell>
          <cell r="AA5036" t="str">
            <v>Aktif</v>
          </cell>
          <cell r="AB5036" t="str">
            <v>PNS Daerah Kab./Kota yang bekerja pada Kab./Kota</v>
          </cell>
          <cell r="AC5036" t="str">
            <v>Pemerintah Kab. Tolitoli</v>
          </cell>
          <cell r="AD5036" t="str">
            <v>Pemerintah Kab. Tolitoli</v>
          </cell>
        </row>
        <row r="5037">
          <cell r="A5037">
            <v>5035</v>
          </cell>
          <cell r="B5037" t="str">
            <v>196507181993031008</v>
          </cell>
          <cell r="C5037" t="str">
            <v>050065140</v>
          </cell>
          <cell r="D5037" t="str">
            <v>ANDI ALAMUDDIN</v>
          </cell>
          <cell r="E5037" t="str">
            <v/>
          </cell>
          <cell r="F5037" t="str">
            <v>S AG</v>
          </cell>
          <cell r="G5037" t="str">
            <v>PURWAKARTA</v>
          </cell>
          <cell r="H5037" t="str">
            <v>18 - 07 - 1965</v>
          </cell>
          <cell r="I5037" t="str">
            <v>II/a</v>
          </cell>
          <cell r="J5037" t="str">
            <v>01 - 03 - 1993</v>
          </cell>
          <cell r="K5037" t="str">
            <v>01 - 06 - 1994</v>
          </cell>
          <cell r="L5037" t="str">
            <v>L</v>
          </cell>
          <cell r="M5037" t="str">
            <v>III/d</v>
          </cell>
          <cell r="N5037" t="str">
            <v>01 - 04 - 2011</v>
          </cell>
          <cell r="O5037" t="str">
            <v>13</v>
          </cell>
          <cell r="P5037" t="str">
            <v>1</v>
          </cell>
          <cell r="Q5037" t="str">
            <v>41</v>
          </cell>
          <cell r="R5037" t="str">
            <v>11 - 01 - 2017</v>
          </cell>
          <cell r="S5037" t="str">
            <v>Kepala Seksi Pembinaan Dan Pengembangan Tenaga Perpustakaan</v>
          </cell>
          <cell r="T5037" t="str">
            <v/>
          </cell>
          <cell r="U5037" t="str">
            <v/>
          </cell>
          <cell r="V5037" t="str">
            <v/>
          </cell>
          <cell r="W5037" t="str">
            <v>Seksi Pembinaan Dan Pengembangan Tenaga Perpustakaan</v>
          </cell>
          <cell r="X5037" t="str">
            <v>Dinas Perpustakaan Dan Arsip</v>
          </cell>
          <cell r="Y5037" t="str">
            <v>S-1 AGAMA</v>
          </cell>
          <cell r="Z5037" t="str">
            <v>31-12-2000</v>
          </cell>
          <cell r="AA5037" t="str">
            <v>Aktif</v>
          </cell>
          <cell r="AB5037" t="str">
            <v>PNS Daerah Kab./Kota yang bekerja pada Kab./Kota</v>
          </cell>
          <cell r="AC5037" t="str">
            <v>Pemerintah Kab. Tolitoli</v>
          </cell>
          <cell r="AD5037" t="str">
            <v>Pemerintah Kab. Tolitoli</v>
          </cell>
        </row>
        <row r="5038">
          <cell r="A5038">
            <v>5036</v>
          </cell>
          <cell r="B5038" t="str">
            <v>196809212002112001</v>
          </cell>
          <cell r="C5038" t="str">
            <v>570013831</v>
          </cell>
          <cell r="D5038" t="str">
            <v>NURHAYATI</v>
          </cell>
          <cell r="E5038" t="str">
            <v/>
          </cell>
          <cell r="F5038" t="str">
            <v>S Sos</v>
          </cell>
          <cell r="G5038" t="str">
            <v>TOLITOLI</v>
          </cell>
          <cell r="H5038" t="str">
            <v>21 - 09 - 1968</v>
          </cell>
          <cell r="I5038" t="str">
            <v>III/a</v>
          </cell>
          <cell r="J5038" t="str">
            <v>01 - 11 - 2002</v>
          </cell>
          <cell r="K5038" t="str">
            <v>01 - 12 - 2003</v>
          </cell>
          <cell r="L5038" t="str">
            <v>P</v>
          </cell>
          <cell r="M5038" t="str">
            <v>III/d</v>
          </cell>
          <cell r="N5038" t="str">
            <v>01 - 10 - 2014</v>
          </cell>
          <cell r="O5038" t="str">
            <v>11</v>
          </cell>
          <cell r="P5038" t="str">
            <v>11</v>
          </cell>
          <cell r="Q5038" t="str">
            <v>41</v>
          </cell>
          <cell r="R5038" t="str">
            <v>11 - 01 - 2017</v>
          </cell>
          <cell r="S5038" t="str">
            <v>Kepala Seksi Industri Ekonomi Kreatif Dan Aneka Kerajinan</v>
          </cell>
          <cell r="T5038" t="str">
            <v/>
          </cell>
          <cell r="U5038" t="str">
            <v/>
          </cell>
          <cell r="V5038" t="str">
            <v/>
          </cell>
          <cell r="W5038" t="str">
            <v>Seksi Industri Ekonomi Kreatif Dan Aneka Kerajinan</v>
          </cell>
          <cell r="X5038" t="str">
            <v>Dinas Perindustrian</v>
          </cell>
          <cell r="Y5038" t="str">
            <v>S-1 ILMU ADMINISTRASI NEGARA</v>
          </cell>
          <cell r="Z5038" t="str">
            <v>31-12-1994</v>
          </cell>
          <cell r="AA5038" t="str">
            <v>Aktif</v>
          </cell>
          <cell r="AB5038" t="str">
            <v>PNS Daerah Kab./Kota yang bekerja pada Kab./Kota</v>
          </cell>
          <cell r="AC5038" t="str">
            <v>Pemerintah Kab. Tolitoli</v>
          </cell>
          <cell r="AD5038" t="str">
            <v>Pemerintah Kab. Tolitoli</v>
          </cell>
        </row>
        <row r="5039">
          <cell r="A5039">
            <v>5037</v>
          </cell>
          <cell r="B5039" t="str">
            <v>197503152001071001</v>
          </cell>
          <cell r="C5039" t="str">
            <v>570013552</v>
          </cell>
          <cell r="D5039" t="str">
            <v>RUDI T ISOL</v>
          </cell>
          <cell r="E5039" t="str">
            <v/>
          </cell>
          <cell r="F5039" t="str">
            <v>SE</v>
          </cell>
          <cell r="G5039" t="str">
            <v>TOLITOLI</v>
          </cell>
          <cell r="H5039" t="str">
            <v>15 - 03 - 1975</v>
          </cell>
          <cell r="I5039" t="str">
            <v>III/a</v>
          </cell>
          <cell r="J5039" t="str">
            <v>01 - 07 - 2001</v>
          </cell>
          <cell r="K5039" t="str">
            <v>01 - 11 - 2002</v>
          </cell>
          <cell r="L5039" t="str">
            <v>L</v>
          </cell>
          <cell r="M5039" t="str">
            <v>III/d</v>
          </cell>
          <cell r="N5039" t="str">
            <v>01 - 04 - 2011</v>
          </cell>
          <cell r="O5039" t="str">
            <v>9</v>
          </cell>
          <cell r="P5039" t="str">
            <v>9</v>
          </cell>
          <cell r="Q5039" t="str">
            <v>41</v>
          </cell>
          <cell r="R5039" t="str">
            <v>02 - 05 - 2018</v>
          </cell>
          <cell r="S5039" t="str">
            <v>Kepala Seksi Perencanaan Penanaman Modal</v>
          </cell>
          <cell r="T5039" t="str">
            <v/>
          </cell>
          <cell r="U5039" t="str">
            <v/>
          </cell>
          <cell r="V5039" t="str">
            <v/>
          </cell>
          <cell r="W5039" t="str">
            <v>Seksi Perencanaan Penanaman Modal</v>
          </cell>
          <cell r="X5039" t="str">
            <v>Dinas Penanaman Modal Dan Pelayanan Terpadu Satu Pintu</v>
          </cell>
          <cell r="Y5039" t="str">
            <v>S-1 EKONOMI AKUNTANSI</v>
          </cell>
          <cell r="Z5039" t="str">
            <v>31-12-2000</v>
          </cell>
          <cell r="AA5039" t="str">
            <v>Aktif</v>
          </cell>
          <cell r="AB5039" t="str">
            <v>PNS Daerah Kab./Kota yang bekerja pada Kab./Kota</v>
          </cell>
          <cell r="AC5039" t="str">
            <v>Pemerintah Kab. Tolitoli</v>
          </cell>
          <cell r="AD5039" t="str">
            <v>Pemerintah Kab. Tolitoli</v>
          </cell>
        </row>
        <row r="5040">
          <cell r="A5040">
            <v>5038</v>
          </cell>
          <cell r="B5040" t="str">
            <v>196703142001071001</v>
          </cell>
          <cell r="C5040" t="str">
            <v>570013581</v>
          </cell>
          <cell r="D5040" t="str">
            <v>SYAMSUL BAHRI</v>
          </cell>
          <cell r="E5040" t="str">
            <v/>
          </cell>
          <cell r="F5040" t="str">
            <v>S.Sos</v>
          </cell>
          <cell r="G5040" t="str">
            <v>TOLITOLI</v>
          </cell>
          <cell r="H5040" t="str">
            <v>14 - 03 - 1967</v>
          </cell>
          <cell r="I5040" t="str">
            <v>II/a</v>
          </cell>
          <cell r="J5040" t="str">
            <v>01 - 07 - 2001</v>
          </cell>
          <cell r="K5040" t="str">
            <v>01 - 11 - 2002</v>
          </cell>
          <cell r="L5040" t="str">
            <v>L</v>
          </cell>
          <cell r="M5040" t="str">
            <v>III/d</v>
          </cell>
          <cell r="N5040" t="str">
            <v>01 - 04 - 2015</v>
          </cell>
          <cell r="O5040" t="str">
            <v>21</v>
          </cell>
          <cell r="P5040" t="str">
            <v>5</v>
          </cell>
          <cell r="Q5040" t="str">
            <v>41</v>
          </cell>
          <cell r="R5040" t="str">
            <v>11 - 01 - 2017</v>
          </cell>
          <cell r="S5040" t="str">
            <v>Kepala Seksi Advokasi Dan Penggerakan</v>
          </cell>
          <cell r="T5040" t="str">
            <v/>
          </cell>
          <cell r="U5040" t="str">
            <v/>
          </cell>
          <cell r="V5040" t="str">
            <v/>
          </cell>
          <cell r="W5040" t="str">
            <v>Seksi Advokasi Dan Penggerakan</v>
          </cell>
          <cell r="X5040" t="str">
            <v>Dinas Pengendalian Penduduk Dan Keluarga Berencana</v>
          </cell>
          <cell r="Y5040" t="str">
            <v>S-1 ILMU PEMERINTAHAN</v>
          </cell>
          <cell r="Z5040" t="str">
            <v>31-12-2005</v>
          </cell>
          <cell r="AA5040" t="str">
            <v>Aktif</v>
          </cell>
          <cell r="AB5040" t="str">
            <v>PNS Daerah Kab./Kota yang bekerja pada Kab./Kota</v>
          </cell>
          <cell r="AC5040" t="str">
            <v>Pemerintah Kab. Tolitoli</v>
          </cell>
          <cell r="AD5040" t="str">
            <v>Pemerintah Kab. Tolitoli</v>
          </cell>
        </row>
        <row r="5041">
          <cell r="A5041">
            <v>5039</v>
          </cell>
          <cell r="B5041" t="str">
            <v>198610172009041001</v>
          </cell>
          <cell r="C5041" t="str">
            <v/>
          </cell>
          <cell r="D5041" t="str">
            <v>HAERUL FACHRY</v>
          </cell>
          <cell r="E5041" t="str">
            <v/>
          </cell>
          <cell r="F5041" t="str">
            <v>S.Sos</v>
          </cell>
          <cell r="G5041" t="str">
            <v>MAKASSAR</v>
          </cell>
          <cell r="H5041" t="str">
            <v>17 - 10 - 1986</v>
          </cell>
          <cell r="I5041" t="str">
            <v>III/a</v>
          </cell>
          <cell r="J5041" t="str">
            <v>01 - 04 - 2009</v>
          </cell>
          <cell r="K5041" t="str">
            <v>01 - 01 - 2011</v>
          </cell>
          <cell r="L5041" t="str">
            <v>L</v>
          </cell>
          <cell r="M5041" t="str">
            <v>III/c</v>
          </cell>
          <cell r="N5041" t="str">
            <v>01 - 04 - 2016</v>
          </cell>
          <cell r="O5041" t="str">
            <v>7</v>
          </cell>
          <cell r="P5041" t="str">
            <v>0</v>
          </cell>
          <cell r="Q5041" t="str">
            <v>41</v>
          </cell>
          <cell r="R5041" t="str">
            <v>11 - 01 - 2017</v>
          </cell>
          <cell r="S5041" t="str">
            <v>Kepala Sub Bidang Diklat Teknik Fungsional</v>
          </cell>
          <cell r="T5041" t="str">
            <v/>
          </cell>
          <cell r="U5041" t="str">
            <v/>
          </cell>
          <cell r="V5041" t="str">
            <v/>
          </cell>
          <cell r="W5041" t="str">
            <v>Sub Bidang Diklat Teknik Fungsional</v>
          </cell>
          <cell r="X5041" t="str">
            <v>Badan Kepegawaian Dan Pengembangan Sumber Daya Manusia</v>
          </cell>
          <cell r="Y5041" t="str">
            <v>S-1 ILMU PEMERINTAHAN</v>
          </cell>
          <cell r="Z5041" t="str">
            <v>31-12-2008</v>
          </cell>
          <cell r="AA5041" t="str">
            <v>Aktif</v>
          </cell>
          <cell r="AB5041" t="str">
            <v>PNS Daerah Kab./Kota yang bekerja pada Kab./Kota</v>
          </cell>
          <cell r="AC5041" t="str">
            <v>Pemerintah Kab. Tolitoli</v>
          </cell>
          <cell r="AD5041" t="str">
            <v>Pemerintah Kab. Tolitoli</v>
          </cell>
        </row>
        <row r="5042">
          <cell r="A5042">
            <v>5040</v>
          </cell>
          <cell r="B5042" t="str">
            <v>197502122003122009</v>
          </cell>
          <cell r="C5042" t="str">
            <v>570015701</v>
          </cell>
          <cell r="D5042" t="str">
            <v>HANURAWATI</v>
          </cell>
          <cell r="E5042" t="str">
            <v/>
          </cell>
          <cell r="F5042" t="str">
            <v>SE</v>
          </cell>
          <cell r="G5042" t="str">
            <v>TOLITOLI</v>
          </cell>
          <cell r="H5042" t="str">
            <v>12 - 02 - 1975</v>
          </cell>
          <cell r="I5042" t="str">
            <v>III/a</v>
          </cell>
          <cell r="J5042" t="str">
            <v>01 - 12 - 2003</v>
          </cell>
          <cell r="K5042" t="str">
            <v>01 - 03 - 2005</v>
          </cell>
          <cell r="L5042" t="str">
            <v>P</v>
          </cell>
          <cell r="M5042" t="str">
            <v>III/d</v>
          </cell>
          <cell r="N5042" t="str">
            <v>01 - 04 - 2016</v>
          </cell>
          <cell r="O5042" t="str">
            <v>14</v>
          </cell>
          <cell r="P5042" t="str">
            <v>8</v>
          </cell>
          <cell r="Q5042" t="str">
            <v>41</v>
          </cell>
          <cell r="R5042" t="str">
            <v>02 - 05 - 2018</v>
          </cell>
          <cell r="S5042" t="str">
            <v>Kepala Seksi Pemerintahan</v>
          </cell>
          <cell r="T5042" t="str">
            <v/>
          </cell>
          <cell r="U5042" t="str">
            <v/>
          </cell>
          <cell r="V5042" t="str">
            <v/>
          </cell>
          <cell r="W5042" t="str">
            <v>Seksi Pemerintahan</v>
          </cell>
          <cell r="X5042" t="str">
            <v>Kecamatan Baolan</v>
          </cell>
          <cell r="Y5042" t="str">
            <v>S-1 EKONOMI DAN PEMBANGUNAN</v>
          </cell>
          <cell r="Z5042" t="str">
            <v>31-12-2000</v>
          </cell>
          <cell r="AA5042" t="str">
            <v>Aktif</v>
          </cell>
          <cell r="AB5042" t="str">
            <v>PNS Daerah Kab./Kota yang bekerja pada Kab./Kota</v>
          </cell>
          <cell r="AC5042" t="str">
            <v>Pemerintah Kab. Tolitoli</v>
          </cell>
          <cell r="AD5042" t="str">
            <v>Pemerintah Kab. Tolitoli</v>
          </cell>
        </row>
        <row r="5043">
          <cell r="A5043">
            <v>5041</v>
          </cell>
          <cell r="B5043" t="str">
            <v>197802072000031003</v>
          </cell>
          <cell r="C5043" t="str">
            <v>570013005</v>
          </cell>
          <cell r="D5043" t="str">
            <v>BASRI</v>
          </cell>
          <cell r="E5043" t="str">
            <v/>
          </cell>
          <cell r="F5043" t="str">
            <v>SP</v>
          </cell>
          <cell r="G5043" t="str">
            <v>BONE</v>
          </cell>
          <cell r="H5043" t="str">
            <v>07 - 02 - 1978</v>
          </cell>
          <cell r="I5043" t="str">
            <v>II/a</v>
          </cell>
          <cell r="J5043" t="str">
            <v>01 - 03 - 2000</v>
          </cell>
          <cell r="K5043" t="str">
            <v>01 - 03 - 2001</v>
          </cell>
          <cell r="L5043" t="str">
            <v>L</v>
          </cell>
          <cell r="M5043" t="str">
            <v>III/d</v>
          </cell>
          <cell r="N5043" t="str">
            <v>01 - 04 - 2016</v>
          </cell>
          <cell r="O5043" t="str">
            <v>11</v>
          </cell>
          <cell r="P5043" t="str">
            <v>1</v>
          </cell>
          <cell r="Q5043" t="str">
            <v>41</v>
          </cell>
          <cell r="R5043" t="str">
            <v>11 - 01 - 2017</v>
          </cell>
          <cell r="S5043" t="str">
            <v>Kepala Sub Bagian Umum Dan Program</v>
          </cell>
          <cell r="T5043" t="str">
            <v/>
          </cell>
          <cell r="U5043" t="str">
            <v/>
          </cell>
          <cell r="V5043" t="str">
            <v/>
          </cell>
          <cell r="W5043" t="str">
            <v>Sub Bagian Umum Dan Program</v>
          </cell>
          <cell r="X5043" t="str">
            <v>Dinas Perkebunan Dan Peternakan</v>
          </cell>
          <cell r="Y5043" t="str">
            <v>S-1 PERTANIAN</v>
          </cell>
          <cell r="Z5043" t="str">
            <v>31-12-2006</v>
          </cell>
          <cell r="AA5043" t="str">
            <v>Aktif</v>
          </cell>
          <cell r="AB5043" t="str">
            <v>PNS Daerah Kab./Kota yang bekerja pada Kab./Kota</v>
          </cell>
          <cell r="AC5043" t="str">
            <v>Pemerintah Kab. Tolitoli</v>
          </cell>
          <cell r="AD5043" t="str">
            <v>Pemerintah Kab. Tolitoli</v>
          </cell>
        </row>
        <row r="5044">
          <cell r="A5044">
            <v>5042</v>
          </cell>
          <cell r="B5044" t="str">
            <v>196008271982031006</v>
          </cell>
          <cell r="C5044" t="str">
            <v>010148178</v>
          </cell>
          <cell r="D5044" t="str">
            <v>MUSTARI SALEHE</v>
          </cell>
          <cell r="E5044" t="str">
            <v/>
          </cell>
          <cell r="F5044" t="str">
            <v/>
          </cell>
          <cell r="G5044" t="str">
            <v>TOLITOLI</v>
          </cell>
          <cell r="H5044" t="str">
            <v>27 - 08 - 1960</v>
          </cell>
          <cell r="I5044" t="str">
            <v>II/a</v>
          </cell>
          <cell r="J5044" t="str">
            <v>01 - 03 - 1982</v>
          </cell>
          <cell r="K5044" t="str">
            <v>01 - 10 - 1983</v>
          </cell>
          <cell r="L5044" t="str">
            <v>L</v>
          </cell>
          <cell r="M5044" t="str">
            <v>III/d</v>
          </cell>
          <cell r="N5044" t="str">
            <v>01 - 10 - 2008</v>
          </cell>
          <cell r="O5044" t="str">
            <v>21</v>
          </cell>
          <cell r="P5044" t="str">
            <v>7</v>
          </cell>
          <cell r="Q5044" t="str">
            <v>41</v>
          </cell>
          <cell r="R5044" t="str">
            <v>08 - 01 - 2015</v>
          </cell>
          <cell r="S5044" t="str">
            <v>KEPALA SUB BAGIAN BADAN USAHA DAERAH</v>
          </cell>
          <cell r="T5044" t="str">
            <v/>
          </cell>
          <cell r="U5044" t="str">
            <v/>
          </cell>
          <cell r="V5044" t="str">
            <v/>
          </cell>
          <cell r="W5044" t="str">
            <v>SUB BAGIAN BADAN USAHA DAERAH</v>
          </cell>
          <cell r="X5044" t="str">
            <v>BAGIAN ADMINISTRASI PEREKONOMIAN</v>
          </cell>
          <cell r="Y5044" t="str">
            <v>SMA</v>
          </cell>
          <cell r="Z5044" t="str">
            <v>31-12-1981</v>
          </cell>
          <cell r="AA5044" t="str">
            <v>Masa Persiapan Pensiun</v>
          </cell>
          <cell r="AB5044" t="str">
            <v>PNS Daerah Kab./Kota yang bekerja pada Kab./Kota</v>
          </cell>
          <cell r="AC5044" t="str">
            <v>Pemerintah Kab. Tolitoli</v>
          </cell>
          <cell r="AD5044" t="str">
            <v>Pemerintah Kab. Tolitoli</v>
          </cell>
        </row>
        <row r="5045">
          <cell r="A5045">
            <v>5043</v>
          </cell>
          <cell r="B5045" t="str">
            <v>197911172006041012</v>
          </cell>
          <cell r="C5045" t="str">
            <v>570020237</v>
          </cell>
          <cell r="D5045" t="str">
            <v>FEYBEN KORUWU</v>
          </cell>
          <cell r="E5045" t="str">
            <v/>
          </cell>
          <cell r="F5045" t="str">
            <v>SH.,M.Si</v>
          </cell>
          <cell r="G5045" t="str">
            <v>POSO</v>
          </cell>
          <cell r="H5045" t="str">
            <v>17 - 11 - 1979</v>
          </cell>
          <cell r="I5045" t="str">
            <v>III/a</v>
          </cell>
          <cell r="J5045" t="str">
            <v>01 - 04 - 2006</v>
          </cell>
          <cell r="K5045" t="str">
            <v>01 - 06 - 2007</v>
          </cell>
          <cell r="L5045" t="str">
            <v>L</v>
          </cell>
          <cell r="M5045" t="str">
            <v>III/d</v>
          </cell>
          <cell r="N5045" t="str">
            <v>01 - 04 - 2015</v>
          </cell>
          <cell r="O5045" t="str">
            <v>9</v>
          </cell>
          <cell r="P5045" t="str">
            <v>0</v>
          </cell>
          <cell r="Q5045" t="str">
            <v>41</v>
          </cell>
          <cell r="R5045" t="str">
            <v>11 - 01 - 2017</v>
          </cell>
          <cell r="S5045" t="str">
            <v>Kepala Seksi Kerjasama</v>
          </cell>
          <cell r="T5045" t="str">
            <v/>
          </cell>
          <cell r="U5045" t="str">
            <v/>
          </cell>
          <cell r="V5045" t="str">
            <v/>
          </cell>
          <cell r="W5045" t="str">
            <v>Seksi Kerjasama</v>
          </cell>
          <cell r="X5045" t="str">
            <v>Dinas Kependudukan Dan Pencatatan Sipil</v>
          </cell>
          <cell r="Y5045" t="str">
            <v>S-2 KEBIJAKAN PUBLIK</v>
          </cell>
          <cell r="Z5045" t="str">
            <v>31-12-2009</v>
          </cell>
          <cell r="AA5045" t="str">
            <v>Aktif</v>
          </cell>
          <cell r="AB5045" t="str">
            <v>PNS Daerah Kab./Kota yang bekerja pada Kab./Kota</v>
          </cell>
          <cell r="AC5045" t="str">
            <v>Pemerintah Kab. Tolitoli</v>
          </cell>
          <cell r="AD5045" t="str">
            <v>Pemerintah Kab. Tolitoli</v>
          </cell>
        </row>
        <row r="5046">
          <cell r="A5046">
            <v>5044</v>
          </cell>
          <cell r="B5046" t="str">
            <v>197807152006042033</v>
          </cell>
          <cell r="C5046" t="str">
            <v>570021472</v>
          </cell>
          <cell r="D5046" t="str">
            <v>LOESHY</v>
          </cell>
          <cell r="E5046" t="str">
            <v/>
          </cell>
          <cell r="F5046" t="str">
            <v>SE</v>
          </cell>
          <cell r="G5046" t="str">
            <v>TOLITOLI</v>
          </cell>
          <cell r="H5046" t="str">
            <v>15 - 07 - 1978</v>
          </cell>
          <cell r="I5046" t="str">
            <v>III/a</v>
          </cell>
          <cell r="J5046" t="str">
            <v>01 - 04 - 2006</v>
          </cell>
          <cell r="K5046" t="str">
            <v>01 - 10 - 2007</v>
          </cell>
          <cell r="L5046" t="str">
            <v>P</v>
          </cell>
          <cell r="M5046" t="str">
            <v>III/d</v>
          </cell>
          <cell r="N5046" t="str">
            <v>01 - 10 - 2016</v>
          </cell>
          <cell r="O5046" t="str">
            <v>13</v>
          </cell>
          <cell r="P5046" t="str">
            <v>7</v>
          </cell>
          <cell r="Q5046" t="str">
            <v>41</v>
          </cell>
          <cell r="R5046" t="str">
            <v>11 - 01 - 2017</v>
          </cell>
          <cell r="S5046" t="str">
            <v>Kepala Seksi Kelembagaan Usaha Mikro, Kecil Dan Menengah</v>
          </cell>
          <cell r="T5046" t="str">
            <v/>
          </cell>
          <cell r="U5046" t="str">
            <v/>
          </cell>
          <cell r="V5046" t="str">
            <v/>
          </cell>
          <cell r="W5046" t="str">
            <v>Seksi Kelembagaan Usaha Mikro, Kecil Dan Menengah</v>
          </cell>
          <cell r="X5046" t="str">
            <v>Dinas Koperasi, Usaha Mikro, Kecil Dan Menengah</v>
          </cell>
          <cell r="Y5046" t="str">
            <v>S-1 EKONOMI MANAJEMEN</v>
          </cell>
          <cell r="Z5046" t="str">
            <v>31-12-2002</v>
          </cell>
          <cell r="AA5046" t="str">
            <v>Aktif</v>
          </cell>
          <cell r="AB5046" t="str">
            <v>PNS Daerah Kab./Kota yang bekerja pada Kab./Kota</v>
          </cell>
          <cell r="AC5046" t="str">
            <v>Pemerintah Kab. Tolitoli</v>
          </cell>
          <cell r="AD5046" t="str">
            <v>Pemerintah Kab. Tolitoli</v>
          </cell>
        </row>
        <row r="5047">
          <cell r="A5047">
            <v>5045</v>
          </cell>
          <cell r="B5047" t="str">
            <v>196206031986032016</v>
          </cell>
          <cell r="C5047" t="str">
            <v>010204298</v>
          </cell>
          <cell r="D5047" t="str">
            <v>TIJAH</v>
          </cell>
          <cell r="E5047" t="str">
            <v/>
          </cell>
          <cell r="F5047" t="str">
            <v/>
          </cell>
          <cell r="G5047" t="str">
            <v>DONGGALA</v>
          </cell>
          <cell r="H5047" t="str">
            <v>03 - 06 - 1962</v>
          </cell>
          <cell r="I5047" t="str">
            <v>II/a</v>
          </cell>
          <cell r="J5047" t="str">
            <v>01 - 03 - 1986</v>
          </cell>
          <cell r="K5047" t="str">
            <v>01 - 10 - 1987</v>
          </cell>
          <cell r="L5047" t="str">
            <v>P</v>
          </cell>
          <cell r="M5047" t="str">
            <v>III/d</v>
          </cell>
          <cell r="N5047" t="str">
            <v>01 - 10 - 2009</v>
          </cell>
          <cell r="O5047" t="str">
            <v>0</v>
          </cell>
          <cell r="P5047" t="str">
            <v>0</v>
          </cell>
          <cell r="Q5047" t="str">
            <v>41</v>
          </cell>
          <cell r="R5047" t="str">
            <v>08 - 01 - 2015</v>
          </cell>
          <cell r="S5047" t="str">
            <v>Kepala Seksi Kelembagaan Dan Teknologi</v>
          </cell>
          <cell r="T5047" t="str">
            <v/>
          </cell>
          <cell r="U5047" t="str">
            <v/>
          </cell>
          <cell r="V5047" t="str">
            <v/>
          </cell>
          <cell r="W5047" t="str">
            <v>Seksi Kelembagaan Dan Teknologi</v>
          </cell>
          <cell r="X5047" t="str">
            <v>Bidang Budidaya</v>
          </cell>
          <cell r="Y5047" t="str">
            <v>SMA A.3/IPS</v>
          </cell>
          <cell r="Z5047" t="str">
            <v>31-12-1983</v>
          </cell>
          <cell r="AA5047" t="str">
            <v>Aktif</v>
          </cell>
          <cell r="AB5047" t="str">
            <v>PNS Daerah Kab./Kota yang bekerja pada Kab./Kota</v>
          </cell>
          <cell r="AC5047" t="str">
            <v>Pemerintah Kab. Tolitoli</v>
          </cell>
          <cell r="AD5047" t="str">
            <v>Pemerintah Kab. Tolitoli</v>
          </cell>
        </row>
        <row r="5048">
          <cell r="A5048">
            <v>5046</v>
          </cell>
          <cell r="B5048" t="str">
            <v>198510172005011003</v>
          </cell>
          <cell r="C5048" t="str">
            <v>570017422</v>
          </cell>
          <cell r="D5048" t="str">
            <v>ASWAN</v>
          </cell>
          <cell r="E5048" t="str">
            <v/>
          </cell>
          <cell r="F5048" t="str">
            <v>SH</v>
          </cell>
          <cell r="G5048" t="str">
            <v>TOLITOLI</v>
          </cell>
          <cell r="H5048" t="str">
            <v>17 - 10 - 1985</v>
          </cell>
          <cell r="I5048" t="str">
            <v>II/a</v>
          </cell>
          <cell r="J5048" t="str">
            <v>01 - 01 - 2005</v>
          </cell>
          <cell r="K5048" t="str">
            <v>01 - 03 - 2006</v>
          </cell>
          <cell r="L5048" t="str">
            <v>L</v>
          </cell>
          <cell r="M5048" t="str">
            <v>III/c</v>
          </cell>
          <cell r="N5048" t="str">
            <v>01 - 10 - 2015</v>
          </cell>
          <cell r="O5048" t="str">
            <v>8</v>
          </cell>
          <cell r="P5048" t="str">
            <v>9</v>
          </cell>
          <cell r="Q5048" t="str">
            <v>41</v>
          </cell>
          <cell r="R5048" t="str">
            <v>27 - 08 - 2014</v>
          </cell>
          <cell r="S5048" t="str">
            <v>KEPALA SUB BAGIAN KEUANGAN, UMUM DAN LOGISTIK</v>
          </cell>
          <cell r="T5048" t="str">
            <v/>
          </cell>
          <cell r="U5048" t="str">
            <v/>
          </cell>
          <cell r="V5048" t="str">
            <v/>
          </cell>
          <cell r="W5048" t="str">
            <v>SUB BAGIAN KEUANGAN, UMUM DAN LOGISTIK</v>
          </cell>
          <cell r="X5048" t="str">
            <v>SEKRETARIAT KOMISI PEMILIHAN UMUM</v>
          </cell>
          <cell r="Y5048" t="str">
            <v>S-1/STRATA SATU</v>
          </cell>
          <cell r="Z5048" t="str">
            <v>06-08-2007</v>
          </cell>
          <cell r="AA5048" t="str">
            <v>Aktif</v>
          </cell>
          <cell r="AB5048" t="str">
            <v>PNS Daerah Kab./Kota yang bekerja pada Kab./Kota</v>
          </cell>
          <cell r="AC5048" t="str">
            <v>Pemerintah Kab. Tolitoli</v>
          </cell>
          <cell r="AD5048" t="str">
            <v>Pemerintah Kab. Tolitoli</v>
          </cell>
        </row>
        <row r="5049">
          <cell r="A5049">
            <v>5047</v>
          </cell>
          <cell r="B5049" t="str">
            <v>198102232009042002</v>
          </cell>
          <cell r="C5049" t="str">
            <v/>
          </cell>
          <cell r="D5049" t="str">
            <v>RATNI</v>
          </cell>
          <cell r="E5049" t="str">
            <v/>
          </cell>
          <cell r="F5049" t="str">
            <v>SH</v>
          </cell>
          <cell r="G5049" t="str">
            <v>TOLITOLI</v>
          </cell>
          <cell r="H5049" t="str">
            <v>23 - 02 - 1981</v>
          </cell>
          <cell r="I5049" t="str">
            <v>III/a</v>
          </cell>
          <cell r="J5049" t="str">
            <v>01 - 04 - 2009</v>
          </cell>
          <cell r="K5049" t="str">
            <v>01 - 01 - 2011</v>
          </cell>
          <cell r="L5049" t="str">
            <v>P</v>
          </cell>
          <cell r="M5049" t="str">
            <v>III/c</v>
          </cell>
          <cell r="N5049" t="str">
            <v>01 - 04 - 2016</v>
          </cell>
          <cell r="O5049" t="str">
            <v>11</v>
          </cell>
          <cell r="P5049" t="str">
            <v>9</v>
          </cell>
          <cell r="Q5049" t="str">
            <v>41</v>
          </cell>
          <cell r="R5049" t="str">
            <v>11 - 01 - 2017</v>
          </cell>
          <cell r="S5049" t="str">
            <v>Kepala Sub Bidang Ekonomi, Industri Dan UMKM</v>
          </cell>
          <cell r="T5049" t="str">
            <v/>
          </cell>
          <cell r="U5049" t="str">
            <v/>
          </cell>
          <cell r="V5049" t="str">
            <v/>
          </cell>
          <cell r="W5049" t="str">
            <v>Sub Bidang Ekonomi, Industri Dan UMKM</v>
          </cell>
          <cell r="X5049" t="str">
            <v>Badan Perencanaan Pembangunan Daerah</v>
          </cell>
          <cell r="Y5049" t="str">
            <v>S-1 ILMU HUKUM</v>
          </cell>
          <cell r="Z5049" t="str">
            <v>31-12-2008</v>
          </cell>
          <cell r="AA5049" t="str">
            <v>Aktif</v>
          </cell>
          <cell r="AB5049" t="str">
            <v>PNS Daerah Kab./Kota yang bekerja pada Kab./Kota</v>
          </cell>
          <cell r="AC5049" t="str">
            <v>Pemerintah Kab. Tolitoli</v>
          </cell>
          <cell r="AD5049" t="str">
            <v>Pemerintah Kab. Tolitoli</v>
          </cell>
        </row>
        <row r="5050">
          <cell r="A5050">
            <v>5048</v>
          </cell>
          <cell r="B5050" t="str">
            <v>196509032001121001</v>
          </cell>
          <cell r="C5050" t="str">
            <v>570013616</v>
          </cell>
          <cell r="D5050" t="str">
            <v>BAHRUDIN</v>
          </cell>
          <cell r="E5050" t="str">
            <v/>
          </cell>
          <cell r="F5050" t="str">
            <v>S.Sos</v>
          </cell>
          <cell r="G5050" t="str">
            <v>BUNOBOGU</v>
          </cell>
          <cell r="H5050" t="str">
            <v>03 - 09 - 1965</v>
          </cell>
          <cell r="I5050" t="str">
            <v>II/a</v>
          </cell>
          <cell r="J5050" t="str">
            <v>01 - 12 - 2001</v>
          </cell>
          <cell r="K5050" t="str">
            <v>01 - 07 - 2003</v>
          </cell>
          <cell r="L5050" t="str">
            <v>L</v>
          </cell>
          <cell r="M5050" t="str">
            <v>III/d</v>
          </cell>
          <cell r="N5050" t="str">
            <v>01 - 04 - 2018</v>
          </cell>
          <cell r="O5050" t="str">
            <v>23</v>
          </cell>
          <cell r="P5050" t="str">
            <v>0</v>
          </cell>
          <cell r="Q5050" t="str">
            <v>41</v>
          </cell>
          <cell r="R5050" t="str">
            <v>11 - 01 - 2017</v>
          </cell>
          <cell r="S5050" t="str">
            <v>Kepala Seksi Rehabilitasi Sosial Penyandang Cacat</v>
          </cell>
          <cell r="T5050" t="str">
            <v/>
          </cell>
          <cell r="U5050" t="str">
            <v/>
          </cell>
          <cell r="V5050" t="str">
            <v/>
          </cell>
          <cell r="W5050" t="str">
            <v>Seksi Rehabilitasi Sosial Penyandang Cacat</v>
          </cell>
          <cell r="X5050" t="str">
            <v>Dinas Sosial</v>
          </cell>
          <cell r="Y5050" t="str">
            <v>S-1 ILMU PEMERINTAHAN</v>
          </cell>
          <cell r="Z5050" t="str">
            <v>01-01-2007</v>
          </cell>
          <cell r="AA5050" t="str">
            <v>Aktif</v>
          </cell>
          <cell r="AB5050" t="str">
            <v>PNS Daerah Kab./Kota yang bekerja pada Kab./Kota</v>
          </cell>
          <cell r="AC5050" t="str">
            <v>Pemerintah Kab. Tolitoli</v>
          </cell>
          <cell r="AD5050" t="str">
            <v>Pemerintah Kab. Tolitoli</v>
          </cell>
        </row>
        <row r="5051">
          <cell r="A5051">
            <v>5049</v>
          </cell>
          <cell r="B5051" t="str">
            <v>197312221993032007</v>
          </cell>
          <cell r="C5051" t="str">
            <v>570011285</v>
          </cell>
          <cell r="D5051" t="str">
            <v>ISRAWANI AMIR MOHI</v>
          </cell>
          <cell r="E5051" t="str">
            <v/>
          </cell>
          <cell r="F5051" t="str">
            <v/>
          </cell>
          <cell r="G5051" t="str">
            <v>TOLITOLI</v>
          </cell>
          <cell r="H5051" t="str">
            <v>22 - 12 - 1973</v>
          </cell>
          <cell r="I5051" t="str">
            <v>II/a</v>
          </cell>
          <cell r="J5051" t="str">
            <v>01 - 03 - 1993</v>
          </cell>
          <cell r="K5051" t="str">
            <v>01 - 08 - 1994</v>
          </cell>
          <cell r="L5051" t="str">
            <v>P</v>
          </cell>
          <cell r="M5051" t="str">
            <v>III/c</v>
          </cell>
          <cell r="N5051" t="str">
            <v>01 - 04 - 2016</v>
          </cell>
          <cell r="O5051" t="str">
            <v>18</v>
          </cell>
          <cell r="P5051" t="str">
            <v>1</v>
          </cell>
          <cell r="Q5051" t="str">
            <v>41</v>
          </cell>
          <cell r="R5051" t="str">
            <v>02 - 05 - 2018</v>
          </cell>
          <cell r="S5051" t="str">
            <v>Kepala Sub Bagian Keuangan Dan Aset</v>
          </cell>
          <cell r="T5051" t="str">
            <v/>
          </cell>
          <cell r="U5051" t="str">
            <v/>
          </cell>
          <cell r="V5051" t="str">
            <v/>
          </cell>
          <cell r="W5051" t="str">
            <v>Sub Bagian Keuangan Dan Aset</v>
          </cell>
          <cell r="X5051" t="str">
            <v>Dinas Koperasi, Usaha Mikro, Kecil Dan Menengah</v>
          </cell>
          <cell r="Y5051" t="str">
            <v>SMEA KEUANGAN</v>
          </cell>
          <cell r="Z5051" t="str">
            <v>31-12-1992</v>
          </cell>
          <cell r="AA5051" t="str">
            <v>Aktif</v>
          </cell>
          <cell r="AB5051" t="str">
            <v>PNS Daerah Kab./Kota yang bekerja pada Kab./Kota</v>
          </cell>
          <cell r="AC5051" t="str">
            <v>Pemerintah Kab. Tolitoli</v>
          </cell>
          <cell r="AD5051" t="str">
            <v>Pemerintah Kab. Tolitoli</v>
          </cell>
        </row>
        <row r="5052">
          <cell r="A5052">
            <v>5050</v>
          </cell>
          <cell r="B5052" t="str">
            <v>196904192002112001</v>
          </cell>
          <cell r="C5052" t="str">
            <v>570013838</v>
          </cell>
          <cell r="D5052" t="str">
            <v>SITTI HADIJAH</v>
          </cell>
          <cell r="E5052" t="str">
            <v/>
          </cell>
          <cell r="F5052" t="str">
            <v>SH</v>
          </cell>
          <cell r="G5052" t="str">
            <v>TOLITOLI</v>
          </cell>
          <cell r="H5052" t="str">
            <v>19 - 04 - 1969</v>
          </cell>
          <cell r="I5052" t="str">
            <v>III/a</v>
          </cell>
          <cell r="J5052" t="str">
            <v>01 - 11 - 2002</v>
          </cell>
          <cell r="K5052" t="str">
            <v>01 - 12 - 2003</v>
          </cell>
          <cell r="L5052" t="str">
            <v>P</v>
          </cell>
          <cell r="M5052" t="str">
            <v>III/d</v>
          </cell>
          <cell r="N5052" t="str">
            <v>01 - 04 - 2013</v>
          </cell>
          <cell r="O5052" t="str">
            <v>10</v>
          </cell>
          <cell r="P5052" t="str">
            <v>5</v>
          </cell>
          <cell r="Q5052" t="str">
            <v>41</v>
          </cell>
          <cell r="R5052" t="str">
            <v>11 - 01 - 2017</v>
          </cell>
          <cell r="S5052" t="str">
            <v>Kepala Seksi Pembinaan Pengupahan Dan Jamsostek</v>
          </cell>
          <cell r="T5052" t="str">
            <v/>
          </cell>
          <cell r="U5052" t="str">
            <v/>
          </cell>
          <cell r="V5052" t="str">
            <v/>
          </cell>
          <cell r="W5052" t="str">
            <v>Seksi Pembinaan Pengupahan Dan Jamsostek</v>
          </cell>
          <cell r="X5052" t="str">
            <v>Dinas Tenaga Kerja</v>
          </cell>
          <cell r="Y5052" t="str">
            <v>S-1 HUKUM PIDANA</v>
          </cell>
          <cell r="Z5052" t="str">
            <v>31-12-1996</v>
          </cell>
          <cell r="AA5052" t="str">
            <v>Aktif</v>
          </cell>
          <cell r="AB5052" t="str">
            <v>PNS Daerah Kab./Kota yang bekerja pada Kab./Kota</v>
          </cell>
          <cell r="AC5052" t="str">
            <v>Pemerintah Kab. Tolitoli</v>
          </cell>
          <cell r="AD5052" t="str">
            <v>Pemerintah Kab. Tolitoli</v>
          </cell>
        </row>
        <row r="5053">
          <cell r="A5053">
            <v>5051</v>
          </cell>
          <cell r="B5053" t="str">
            <v>196412151986101003</v>
          </cell>
          <cell r="C5053" t="str">
            <v>131646972</v>
          </cell>
          <cell r="D5053" t="str">
            <v>JOHAR</v>
          </cell>
          <cell r="E5053" t="str">
            <v/>
          </cell>
          <cell r="F5053" t="str">
            <v>S.Sos</v>
          </cell>
          <cell r="G5053" t="str">
            <v>TATANGA</v>
          </cell>
          <cell r="H5053" t="str">
            <v>15 - 12 - 1964</v>
          </cell>
          <cell r="I5053" t="str">
            <v>I/b</v>
          </cell>
          <cell r="J5053" t="str">
            <v>01 - 10 - 1986</v>
          </cell>
          <cell r="K5053" t="str">
            <v>01 - 01 - 1988</v>
          </cell>
          <cell r="L5053" t="str">
            <v>L</v>
          </cell>
          <cell r="M5053" t="str">
            <v>III/d</v>
          </cell>
          <cell r="N5053" t="str">
            <v>01 - 10 - 2016</v>
          </cell>
          <cell r="O5053" t="str">
            <v>22</v>
          </cell>
          <cell r="P5053" t="str">
            <v>0</v>
          </cell>
          <cell r="Q5053" t="str">
            <v>41</v>
          </cell>
          <cell r="R5053" t="str">
            <v>11 - 01 - 2017</v>
          </cell>
          <cell r="S5053" t="str">
            <v>Kepala Seksi Pemberdayaan Masyarakat Desa / Kelurahan</v>
          </cell>
          <cell r="T5053" t="str">
            <v/>
          </cell>
          <cell r="U5053" t="str">
            <v/>
          </cell>
          <cell r="V5053" t="str">
            <v/>
          </cell>
          <cell r="W5053" t="str">
            <v>Seksi Pemberdayaan Masyarakat Desa / Kelurahan</v>
          </cell>
          <cell r="X5053" t="str">
            <v>Kecamatan Baolan</v>
          </cell>
          <cell r="Y5053" t="str">
            <v>S-1 ILMU SOSIAL</v>
          </cell>
          <cell r="Z5053" t="str">
            <v>31-12-2003</v>
          </cell>
          <cell r="AA5053" t="str">
            <v>Aktif</v>
          </cell>
          <cell r="AB5053" t="str">
            <v>PNS Daerah Kab./Kota yang bekerja pada Kab./Kota</v>
          </cell>
          <cell r="AC5053" t="str">
            <v>Pemerintah Kab. Tolitoli</v>
          </cell>
          <cell r="AD5053" t="str">
            <v>Pemerintah Kab. Tolitoli</v>
          </cell>
        </row>
        <row r="5054">
          <cell r="A5054">
            <v>5052</v>
          </cell>
          <cell r="B5054" t="str">
            <v>198608292006021001</v>
          </cell>
          <cell r="C5054" t="str">
            <v>010271743</v>
          </cell>
          <cell r="D5054" t="str">
            <v>ABRAHAM RANDA KUSUMA</v>
          </cell>
          <cell r="E5054" t="str">
            <v/>
          </cell>
          <cell r="F5054" t="str">
            <v>S.STP</v>
          </cell>
          <cell r="G5054" t="str">
            <v>PINRANG</v>
          </cell>
          <cell r="H5054" t="str">
            <v>29 - 08 - 1986</v>
          </cell>
          <cell r="I5054" t="str">
            <v>II/a</v>
          </cell>
          <cell r="J5054" t="str">
            <v>01 - 02 - 2006</v>
          </cell>
          <cell r="K5054" t="str">
            <v>01 - 04 - 2007</v>
          </cell>
          <cell r="L5054" t="str">
            <v>L</v>
          </cell>
          <cell r="M5054" t="str">
            <v>III/c</v>
          </cell>
          <cell r="N5054" t="str">
            <v>01 - 04 - 2017</v>
          </cell>
          <cell r="O5054" t="str">
            <v>8</v>
          </cell>
          <cell r="P5054" t="str">
            <v>0</v>
          </cell>
          <cell r="Q5054" t="str">
            <v>41</v>
          </cell>
          <cell r="R5054" t="str">
            <v>11 - 01 - 2017</v>
          </cell>
          <cell r="S5054" t="str">
            <v>Kepala Sub Bagian Umum Dan Program</v>
          </cell>
          <cell r="T5054" t="str">
            <v/>
          </cell>
          <cell r="U5054" t="str">
            <v/>
          </cell>
          <cell r="V5054" t="str">
            <v/>
          </cell>
          <cell r="W5054" t="str">
            <v>Sub Bagian Umum Dan Program</v>
          </cell>
          <cell r="X5054" t="str">
            <v>Dinas Pemberdayaan Masyarakat Dan Desa</v>
          </cell>
          <cell r="Y5054" t="str">
            <v>D-IV STPDN</v>
          </cell>
          <cell r="Z5054" t="str">
            <v>31-12-2009</v>
          </cell>
          <cell r="AA5054" t="str">
            <v>Aktif</v>
          </cell>
          <cell r="AB5054" t="str">
            <v>PNS Daerah Kab./Kota yang bekerja pada Kab./Kota</v>
          </cell>
          <cell r="AC5054" t="str">
            <v>Pemerintah Kab. Tolitoli</v>
          </cell>
          <cell r="AD5054" t="str">
            <v>Pemerintah Kab. Tolitoli</v>
          </cell>
        </row>
        <row r="5055">
          <cell r="A5055">
            <v>5053</v>
          </cell>
          <cell r="B5055" t="str">
            <v>196911202003122007</v>
          </cell>
          <cell r="C5055" t="str">
            <v>570015647</v>
          </cell>
          <cell r="D5055" t="str">
            <v>SARI BULAN</v>
          </cell>
          <cell r="E5055" t="str">
            <v/>
          </cell>
          <cell r="F5055" t="str">
            <v>SH</v>
          </cell>
          <cell r="G5055" t="str">
            <v>TOLITOLI</v>
          </cell>
          <cell r="H5055" t="str">
            <v>20 - 11 - 1969</v>
          </cell>
          <cell r="I5055" t="str">
            <v>II/a</v>
          </cell>
          <cell r="J5055" t="str">
            <v>01 - 12 - 2003</v>
          </cell>
          <cell r="K5055" t="str">
            <v>01 - 03 - 2005</v>
          </cell>
          <cell r="L5055" t="str">
            <v>P</v>
          </cell>
          <cell r="M5055" t="str">
            <v>III/c</v>
          </cell>
          <cell r="N5055" t="str">
            <v>01 - 10 - 2017</v>
          </cell>
          <cell r="O5055" t="str">
            <v>8</v>
          </cell>
          <cell r="P5055" t="str">
            <v>10</v>
          </cell>
          <cell r="Q5055" t="str">
            <v>41</v>
          </cell>
          <cell r="R5055" t="str">
            <v>02 - 05 - 2018</v>
          </cell>
          <cell r="S5055" t="str">
            <v>Kepala Sub Bidang Data Informasi Dan Pengkajian Dan Kebijakan</v>
          </cell>
          <cell r="T5055" t="str">
            <v/>
          </cell>
          <cell r="U5055" t="str">
            <v/>
          </cell>
          <cell r="V5055" t="str">
            <v/>
          </cell>
          <cell r="W5055" t="str">
            <v>Sub Bidang Data Informasi Dan Pengkajian Dan Kebijakan</v>
          </cell>
          <cell r="X5055" t="str">
            <v>Badan Penelitian Dan Pengembangan</v>
          </cell>
          <cell r="Y5055" t="str">
            <v>S-1 ILMU HUKUM</v>
          </cell>
          <cell r="Z5055" t="str">
            <v>31-12-2008</v>
          </cell>
          <cell r="AA5055" t="str">
            <v>Aktif</v>
          </cell>
          <cell r="AB5055" t="str">
            <v>PNS Daerah Kab./Kota yang bekerja pada Kab./Kota</v>
          </cell>
          <cell r="AC5055" t="str">
            <v>Pemerintah Kab. Tolitoli</v>
          </cell>
          <cell r="AD5055" t="str">
            <v>Pemerintah Kab. Tolitoli</v>
          </cell>
        </row>
        <row r="5056">
          <cell r="A5056">
            <v>5054</v>
          </cell>
          <cell r="B5056" t="str">
            <v>196506102006041011</v>
          </cell>
          <cell r="C5056" t="str">
            <v>570021340</v>
          </cell>
          <cell r="D5056" t="str">
            <v>ASNAWI</v>
          </cell>
          <cell r="E5056" t="str">
            <v/>
          </cell>
          <cell r="F5056" t="str">
            <v>SP</v>
          </cell>
          <cell r="G5056" t="str">
            <v>TOLITOLI</v>
          </cell>
          <cell r="H5056" t="str">
            <v>10 - 06 - 1965</v>
          </cell>
          <cell r="I5056" t="str">
            <v>III/a</v>
          </cell>
          <cell r="J5056" t="str">
            <v>01 - 04 - 2006</v>
          </cell>
          <cell r="K5056" t="str">
            <v>01 - 10 - 2007</v>
          </cell>
          <cell r="L5056" t="str">
            <v>L</v>
          </cell>
          <cell r="M5056" t="str">
            <v>III/d</v>
          </cell>
          <cell r="N5056" t="str">
            <v>01 - 04 - 2017</v>
          </cell>
          <cell r="O5056" t="str">
            <v>21</v>
          </cell>
          <cell r="P5056" t="str">
            <v>4</v>
          </cell>
          <cell r="Q5056" t="str">
            <v>41</v>
          </cell>
          <cell r="R5056" t="str">
            <v>11 - 01 - 2017</v>
          </cell>
          <cell r="S5056" t="str">
            <v>Kepala Seksi Produksi</v>
          </cell>
          <cell r="T5056" t="str">
            <v/>
          </cell>
          <cell r="U5056" t="str">
            <v/>
          </cell>
          <cell r="V5056" t="str">
            <v/>
          </cell>
          <cell r="W5056" t="str">
            <v>Seksi Produksi</v>
          </cell>
          <cell r="X5056" t="str">
            <v>Dinas Perkebunan Dan Peternakan</v>
          </cell>
          <cell r="Y5056" t="str">
            <v>S-1 BUDIDAYA PERTANIAN</v>
          </cell>
          <cell r="Z5056" t="str">
            <v>31-12-1994</v>
          </cell>
          <cell r="AA5056" t="str">
            <v>Aktif</v>
          </cell>
          <cell r="AB5056" t="str">
            <v>PNS Daerah Kab./Kota yang bekerja pada Kab./Kota</v>
          </cell>
          <cell r="AC5056" t="str">
            <v>Pemerintah Kab. Tolitoli</v>
          </cell>
          <cell r="AD5056" t="str">
            <v>Pemerintah Kab. Tolitoli</v>
          </cell>
        </row>
        <row r="5057">
          <cell r="A5057">
            <v>5055</v>
          </cell>
          <cell r="B5057" t="str">
            <v>197905122005011015</v>
          </cell>
          <cell r="C5057" t="str">
            <v>570017363</v>
          </cell>
          <cell r="D5057" t="str">
            <v>RISWAN</v>
          </cell>
          <cell r="E5057" t="str">
            <v/>
          </cell>
          <cell r="F5057" t="str">
            <v>SP</v>
          </cell>
          <cell r="G5057" t="str">
            <v>SONI</v>
          </cell>
          <cell r="H5057" t="str">
            <v>12 - 05 - 1979</v>
          </cell>
          <cell r="I5057" t="str">
            <v>III/a</v>
          </cell>
          <cell r="J5057" t="str">
            <v>01 - 01 - 2005</v>
          </cell>
          <cell r="K5057" t="str">
            <v>01 - 03 - 2006</v>
          </cell>
          <cell r="L5057" t="str">
            <v>L</v>
          </cell>
          <cell r="M5057" t="str">
            <v>III/d</v>
          </cell>
          <cell r="N5057" t="str">
            <v>01 - 04 - 2016</v>
          </cell>
          <cell r="O5057" t="str">
            <v>11</v>
          </cell>
          <cell r="P5057" t="str">
            <v>3</v>
          </cell>
          <cell r="Q5057" t="str">
            <v>41</v>
          </cell>
          <cell r="R5057" t="str">
            <v>11 - 01 - 2017</v>
          </cell>
          <cell r="S5057" t="str">
            <v>Kepala Seksi Pemerintahan</v>
          </cell>
          <cell r="T5057" t="str">
            <v/>
          </cell>
          <cell r="U5057" t="str">
            <v/>
          </cell>
          <cell r="V5057" t="str">
            <v/>
          </cell>
          <cell r="W5057" t="str">
            <v>Seksi Pemerintahan</v>
          </cell>
          <cell r="X5057" t="str">
            <v>Kecamatan Dampal Selatan</v>
          </cell>
          <cell r="Y5057" t="str">
            <v>S-1 BUDIDAYA PERTANIAN</v>
          </cell>
          <cell r="Z5057" t="str">
            <v>31-12-2003</v>
          </cell>
          <cell r="AA5057" t="str">
            <v>Aktif</v>
          </cell>
          <cell r="AB5057" t="str">
            <v>PNS Daerah Kab./Kota yang bekerja pada Kab./Kota</v>
          </cell>
          <cell r="AC5057" t="str">
            <v>Pemerintah Kab. Tolitoli</v>
          </cell>
          <cell r="AD5057" t="str">
            <v>Pemerintah Kab. Tolitoli</v>
          </cell>
        </row>
        <row r="5058">
          <cell r="A5058">
            <v>5056</v>
          </cell>
          <cell r="B5058" t="str">
            <v>197011172006042009</v>
          </cell>
          <cell r="C5058" t="str">
            <v>570021260</v>
          </cell>
          <cell r="D5058" t="str">
            <v>SERLY</v>
          </cell>
          <cell r="E5058" t="str">
            <v/>
          </cell>
          <cell r="F5058" t="str">
            <v>SE</v>
          </cell>
          <cell r="G5058" t="str">
            <v>TOLITOLI</v>
          </cell>
          <cell r="H5058" t="str">
            <v>17 - 11 - 1970</v>
          </cell>
          <cell r="I5058" t="str">
            <v>II/a</v>
          </cell>
          <cell r="J5058" t="str">
            <v>01 - 04 - 2006</v>
          </cell>
          <cell r="K5058" t="str">
            <v>01 - 10 - 2007</v>
          </cell>
          <cell r="L5058" t="str">
            <v>P</v>
          </cell>
          <cell r="M5058" t="str">
            <v>III/c</v>
          </cell>
          <cell r="N5058" t="str">
            <v>01 - 04 - 2016</v>
          </cell>
          <cell r="O5058" t="str">
            <v>14</v>
          </cell>
          <cell r="P5058" t="str">
            <v>8</v>
          </cell>
          <cell r="Q5058" t="str">
            <v>41</v>
          </cell>
          <cell r="R5058" t="str">
            <v>11 - 01 - 2017</v>
          </cell>
          <cell r="S5058" t="str">
            <v>Kepala Seksi Penguatan Pembiayaan Usaha Mikro, Kecil Dan Menengah</v>
          </cell>
          <cell r="T5058" t="str">
            <v/>
          </cell>
          <cell r="U5058" t="str">
            <v/>
          </cell>
          <cell r="V5058" t="str">
            <v/>
          </cell>
          <cell r="W5058" t="str">
            <v>Seksi Penguatan Pembiayaan Usaha Mikro, Kecil Dan Menengah</v>
          </cell>
          <cell r="X5058" t="str">
            <v>Dinas Koperasi, Usaha Mikro, Kecil Dan Menengah</v>
          </cell>
          <cell r="Y5058" t="str">
            <v>S-1 EKONOMI MANAJEMEN</v>
          </cell>
          <cell r="Z5058" t="str">
            <v>31-12-2010</v>
          </cell>
          <cell r="AA5058" t="str">
            <v>Aktif</v>
          </cell>
          <cell r="AB5058" t="str">
            <v>PNS Daerah Kab./Kota yang bekerja pada Kab./Kota</v>
          </cell>
          <cell r="AC5058" t="str">
            <v>Pemerintah Kab. Tolitoli</v>
          </cell>
          <cell r="AD5058" t="str">
            <v>Pemerintah Kab. Tolitoli</v>
          </cell>
        </row>
        <row r="5059">
          <cell r="A5059">
            <v>5057</v>
          </cell>
          <cell r="B5059" t="str">
            <v>197404202000121002</v>
          </cell>
          <cell r="C5059" t="str">
            <v>570013211</v>
          </cell>
          <cell r="D5059" t="str">
            <v>HERMAN</v>
          </cell>
          <cell r="E5059" t="str">
            <v/>
          </cell>
          <cell r="F5059" t="str">
            <v>S.Sos</v>
          </cell>
          <cell r="G5059" t="str">
            <v>SONI</v>
          </cell>
          <cell r="H5059" t="str">
            <v>20 - 04 - 1974</v>
          </cell>
          <cell r="I5059" t="str">
            <v>II/a</v>
          </cell>
          <cell r="J5059" t="str">
            <v>01 - 12 - 2000</v>
          </cell>
          <cell r="K5059" t="str">
            <v>01 - 04 - 2002</v>
          </cell>
          <cell r="L5059" t="str">
            <v>L</v>
          </cell>
          <cell r="M5059" t="str">
            <v>III/d</v>
          </cell>
          <cell r="N5059" t="str">
            <v>01 - 04 - 2016</v>
          </cell>
          <cell r="O5059" t="str">
            <v>14</v>
          </cell>
          <cell r="P5059" t="str">
            <v>8</v>
          </cell>
          <cell r="Q5059" t="str">
            <v>41</v>
          </cell>
          <cell r="R5059" t="str">
            <v>02 - 05 - 2018</v>
          </cell>
          <cell r="S5059" t="str">
            <v>Kepala UPT. PENDAPATAN DAERAH WILAYAH V</v>
          </cell>
          <cell r="T5059" t="str">
            <v/>
          </cell>
          <cell r="U5059" t="str">
            <v/>
          </cell>
          <cell r="V5059" t="str">
            <v/>
          </cell>
          <cell r="W5059" t="str">
            <v>UPT. PENDAPATAN DAERAH WILAYAH V</v>
          </cell>
          <cell r="X5059" t="str">
            <v>Badan Keuangan Daerah</v>
          </cell>
          <cell r="Y5059" t="str">
            <v>S-1 ILMU SOSIAL POLITIK</v>
          </cell>
          <cell r="Z5059" t="str">
            <v>31-12-2005</v>
          </cell>
          <cell r="AA5059" t="str">
            <v>Aktif</v>
          </cell>
          <cell r="AB5059" t="str">
            <v>PNS Daerah Kab./Kota yang bekerja pada Kab./Kota</v>
          </cell>
          <cell r="AC5059" t="str">
            <v>Pemerintah Kab. Tolitoli</v>
          </cell>
          <cell r="AD5059" t="str">
            <v>Pemerintah Kab. Tolitoli</v>
          </cell>
        </row>
        <row r="5060">
          <cell r="A5060">
            <v>5058</v>
          </cell>
          <cell r="B5060" t="str">
            <v>197605202006041010</v>
          </cell>
          <cell r="C5060" t="str">
            <v>570021322</v>
          </cell>
          <cell r="D5060" t="str">
            <v>BUDIANTO</v>
          </cell>
          <cell r="E5060" t="str">
            <v/>
          </cell>
          <cell r="F5060" t="str">
            <v>S.Pi, M.Si</v>
          </cell>
          <cell r="G5060" t="str">
            <v>TOLITOLI</v>
          </cell>
          <cell r="H5060" t="str">
            <v>20 - 05 - 1976</v>
          </cell>
          <cell r="I5060" t="str">
            <v>III/a</v>
          </cell>
          <cell r="J5060" t="str">
            <v>01 - 04 - 2006</v>
          </cell>
          <cell r="K5060" t="str">
            <v>01 - 10 - 2007</v>
          </cell>
          <cell r="L5060" t="str">
            <v>L</v>
          </cell>
          <cell r="M5060" t="str">
            <v>III/d</v>
          </cell>
          <cell r="N5060" t="str">
            <v>01 - 04 - 2018</v>
          </cell>
          <cell r="O5060" t="str">
            <v>13</v>
          </cell>
          <cell r="P5060" t="str">
            <v>8</v>
          </cell>
          <cell r="Q5060" t="str">
            <v>41</v>
          </cell>
          <cell r="R5060" t="str">
            <v>11 - 01 - 2017</v>
          </cell>
          <cell r="S5060" t="str">
            <v>Kepala Seksi Pengelolaan Sumber Daya Ikan / SDI</v>
          </cell>
          <cell r="T5060" t="str">
            <v/>
          </cell>
          <cell r="U5060" t="str">
            <v/>
          </cell>
          <cell r="V5060" t="str">
            <v/>
          </cell>
          <cell r="W5060" t="str">
            <v>Seksi Pengelolaan Sumber Daya Ikan / SDI</v>
          </cell>
          <cell r="X5060" t="str">
            <v>Dinas Perikanan</v>
          </cell>
          <cell r="Y5060" t="str">
            <v>S-2 ILMU PERAIRAN</v>
          </cell>
          <cell r="Z5060" t="str">
            <v>01-01-2011</v>
          </cell>
          <cell r="AA5060" t="str">
            <v>Aktif</v>
          </cell>
          <cell r="AB5060" t="str">
            <v>PNS Daerah Kab./Kota yang bekerja pada Kab./Kota</v>
          </cell>
          <cell r="AC5060" t="str">
            <v>Pemerintah Kab. Tolitoli</v>
          </cell>
          <cell r="AD5060" t="str">
            <v>Pemerintah Kab. Tolitoli</v>
          </cell>
        </row>
        <row r="5061">
          <cell r="A5061">
            <v>5059</v>
          </cell>
          <cell r="B5061" t="str">
            <v>197703132000122002</v>
          </cell>
          <cell r="C5061" t="str">
            <v>570013190</v>
          </cell>
          <cell r="D5061" t="str">
            <v>WAHIDA A.B. PANGERAN</v>
          </cell>
          <cell r="E5061" t="str">
            <v/>
          </cell>
          <cell r="F5061" t="str">
            <v>SE.,M.Si</v>
          </cell>
          <cell r="G5061" t="str">
            <v>TOLITOLI</v>
          </cell>
          <cell r="H5061" t="str">
            <v>13 - 03 - 1977</v>
          </cell>
          <cell r="I5061" t="str">
            <v>III/a</v>
          </cell>
          <cell r="J5061" t="str">
            <v>01 - 12 - 2000</v>
          </cell>
          <cell r="K5061" t="str">
            <v>01 - 04 - 2002</v>
          </cell>
          <cell r="L5061" t="str">
            <v>P</v>
          </cell>
          <cell r="M5061" t="str">
            <v>III/d</v>
          </cell>
          <cell r="N5061" t="str">
            <v>01 - 04 - 2013</v>
          </cell>
          <cell r="O5061" t="str">
            <v>12</v>
          </cell>
          <cell r="P5061" t="str">
            <v>4</v>
          </cell>
          <cell r="Q5061" t="str">
            <v>41</v>
          </cell>
          <cell r="R5061" t="str">
            <v>11 - 01 - 2017</v>
          </cell>
          <cell r="S5061" t="str">
            <v>Kepala Sub Bagian Keuangan Dan Aset</v>
          </cell>
          <cell r="T5061" t="str">
            <v/>
          </cell>
          <cell r="U5061" t="str">
            <v/>
          </cell>
          <cell r="V5061" t="str">
            <v/>
          </cell>
          <cell r="W5061" t="str">
            <v>Sub Bagian Keuangan Dan Aset</v>
          </cell>
          <cell r="X5061" t="str">
            <v>Inspektorat</v>
          </cell>
          <cell r="Y5061" t="str">
            <v>S-2 MAGISTER SAINS</v>
          </cell>
          <cell r="Z5061" t="str">
            <v>04-08-2009</v>
          </cell>
          <cell r="AA5061" t="str">
            <v>Aktif</v>
          </cell>
          <cell r="AB5061" t="str">
            <v>PNS Daerah Kab./Kota yang bekerja pada Kab./Kota</v>
          </cell>
          <cell r="AC5061" t="str">
            <v>Pemerintah Kab. Tolitoli</v>
          </cell>
          <cell r="AD5061" t="str">
            <v>Pemerintah Kab. Tolitoli</v>
          </cell>
        </row>
        <row r="5062">
          <cell r="A5062">
            <v>5060</v>
          </cell>
          <cell r="B5062" t="str">
            <v>196406181998031005</v>
          </cell>
          <cell r="C5062" t="str">
            <v>080123098</v>
          </cell>
          <cell r="D5062" t="str">
            <v>YOHANIS RONI BOROTODING</v>
          </cell>
          <cell r="E5062" t="str">
            <v>Ir</v>
          </cell>
          <cell r="F5062" t="str">
            <v/>
          </cell>
          <cell r="G5062" t="str">
            <v>TORAJA</v>
          </cell>
          <cell r="H5062" t="str">
            <v>18 - 06 - 1964</v>
          </cell>
          <cell r="I5062" t="str">
            <v>III/a</v>
          </cell>
          <cell r="J5062" t="str">
            <v>01 - 03 - 1998</v>
          </cell>
          <cell r="K5062" t="str">
            <v>01 - 04 - 1999</v>
          </cell>
          <cell r="L5062" t="str">
            <v>L</v>
          </cell>
          <cell r="M5062" t="str">
            <v>III/d</v>
          </cell>
          <cell r="N5062" t="str">
            <v>01 - 10 - 2007</v>
          </cell>
          <cell r="O5062" t="str">
            <v>16</v>
          </cell>
          <cell r="P5062" t="str">
            <v>6</v>
          </cell>
          <cell r="Q5062" t="str">
            <v>41</v>
          </cell>
          <cell r="R5062" t="str">
            <v>11 - 01 - 2017</v>
          </cell>
          <cell r="S5062" t="str">
            <v>Kepala Seksi Logistik Hasil Perikanan</v>
          </cell>
          <cell r="T5062" t="str">
            <v/>
          </cell>
          <cell r="U5062" t="str">
            <v/>
          </cell>
          <cell r="V5062" t="str">
            <v/>
          </cell>
          <cell r="W5062" t="str">
            <v>Seksi Logistik Hasil Perikanan</v>
          </cell>
          <cell r="X5062" t="str">
            <v>Dinas Perikanan</v>
          </cell>
          <cell r="Y5062" t="str">
            <v>S-1 PERIKANAN MANAJEMEN SUMBERDAYA PERAIRAN</v>
          </cell>
          <cell r="Z5062" t="str">
            <v>31-12-1991</v>
          </cell>
          <cell r="AA5062" t="str">
            <v>Aktif</v>
          </cell>
          <cell r="AB5062" t="str">
            <v>PNS Daerah Kab./Kota yang bekerja pada Kab./Kota</v>
          </cell>
          <cell r="AC5062" t="str">
            <v>Pemerintah Kab. Tolitoli</v>
          </cell>
          <cell r="AD5062" t="str">
            <v>Pemerintah Kab. Tolitoli</v>
          </cell>
        </row>
        <row r="5063">
          <cell r="A5063">
            <v>5061</v>
          </cell>
          <cell r="B5063" t="str">
            <v>197107282000122002</v>
          </cell>
          <cell r="C5063" t="str">
            <v>132275315</v>
          </cell>
          <cell r="D5063" t="str">
            <v>HARPIAH ABDULLAH</v>
          </cell>
          <cell r="E5063" t="str">
            <v/>
          </cell>
          <cell r="F5063" t="str">
            <v>SP</v>
          </cell>
          <cell r="G5063" t="str">
            <v>TOLITOLI</v>
          </cell>
          <cell r="H5063" t="str">
            <v>28 - 07 - 1971</v>
          </cell>
          <cell r="I5063" t="str">
            <v>II/a</v>
          </cell>
          <cell r="J5063" t="str">
            <v>01 - 12 - 2000</v>
          </cell>
          <cell r="K5063" t="str">
            <v>01 - 04 - 2002</v>
          </cell>
          <cell r="L5063" t="str">
            <v>P</v>
          </cell>
          <cell r="M5063" t="str">
            <v>III/d</v>
          </cell>
          <cell r="N5063" t="str">
            <v>01 - 04 - 2014</v>
          </cell>
          <cell r="O5063" t="str">
            <v>10</v>
          </cell>
          <cell r="P5063" t="str">
            <v>6</v>
          </cell>
          <cell r="Q5063" t="str">
            <v>41</v>
          </cell>
          <cell r="R5063" t="str">
            <v>11 - 01 - 2017</v>
          </cell>
          <cell r="S5063" t="str">
            <v>Kepala Seksi Konsumsi Pangan</v>
          </cell>
          <cell r="T5063" t="str">
            <v/>
          </cell>
          <cell r="U5063" t="str">
            <v/>
          </cell>
          <cell r="V5063" t="str">
            <v/>
          </cell>
          <cell r="W5063" t="str">
            <v>Seksi Konsumsi Pangan</v>
          </cell>
          <cell r="X5063" t="str">
            <v>Dinas Ketahanan Pangan Daerah</v>
          </cell>
          <cell r="Y5063" t="str">
            <v>S-1 BUDIDAYA PERTANIAN</v>
          </cell>
          <cell r="Z5063" t="str">
            <v>31-12-1999</v>
          </cell>
          <cell r="AA5063" t="str">
            <v>Aktif</v>
          </cell>
          <cell r="AB5063" t="str">
            <v>PNS Daerah Kab./Kota yang bekerja pada Kab./Kota</v>
          </cell>
          <cell r="AC5063" t="str">
            <v>Pemerintah Kab. Tolitoli</v>
          </cell>
          <cell r="AD5063" t="str">
            <v>Pemerintah Kab. Tolitoli</v>
          </cell>
        </row>
        <row r="5064">
          <cell r="A5064">
            <v>5062</v>
          </cell>
          <cell r="B5064" t="str">
            <v>196403221993031003</v>
          </cell>
          <cell r="C5064" t="str">
            <v>570011272</v>
          </cell>
          <cell r="D5064" t="str">
            <v>SUMARNO DAMPAKU</v>
          </cell>
          <cell r="E5064" t="str">
            <v/>
          </cell>
          <cell r="F5064" t="str">
            <v/>
          </cell>
          <cell r="G5064" t="str">
            <v>DONGGALA</v>
          </cell>
          <cell r="H5064" t="str">
            <v>22 - 03 - 1964</v>
          </cell>
          <cell r="I5064" t="str">
            <v>II/a</v>
          </cell>
          <cell r="J5064" t="str">
            <v>01 - 03 - 1993</v>
          </cell>
          <cell r="K5064" t="str">
            <v>01 - 06 - 1994</v>
          </cell>
          <cell r="L5064" t="str">
            <v>L</v>
          </cell>
          <cell r="M5064" t="str">
            <v>III/c</v>
          </cell>
          <cell r="N5064" t="str">
            <v>01 - 04 - 2016</v>
          </cell>
          <cell r="O5064" t="str">
            <v>20</v>
          </cell>
          <cell r="P5064" t="str">
            <v>5</v>
          </cell>
          <cell r="Q5064" t="str">
            <v>41</v>
          </cell>
          <cell r="R5064" t="str">
            <v>11 - 01 - 2017</v>
          </cell>
          <cell r="S5064" t="str">
            <v>Kepala Seksi Penyelesaian Dan Penanganan Konflik</v>
          </cell>
          <cell r="T5064" t="str">
            <v/>
          </cell>
          <cell r="U5064" t="str">
            <v/>
          </cell>
          <cell r="V5064" t="str">
            <v/>
          </cell>
          <cell r="W5064" t="str">
            <v>Seksi Penyelesaian Dan Penanganan Konflik</v>
          </cell>
          <cell r="X5064" t="str">
            <v>Satuan Polisi Pamong Praja</v>
          </cell>
          <cell r="Y5064" t="str">
            <v>SMEA TATA NIAGA</v>
          </cell>
          <cell r="Z5064" t="str">
            <v>31-12-1984</v>
          </cell>
          <cell r="AA5064" t="str">
            <v>Aktif</v>
          </cell>
          <cell r="AB5064" t="str">
            <v>PNS Daerah Kab./Kota yang bekerja pada Kab./Kota</v>
          </cell>
          <cell r="AC5064" t="str">
            <v>Pemerintah Kab. Tolitoli</v>
          </cell>
          <cell r="AD5064" t="str">
            <v>Pemerintah Kab. Tolitoli</v>
          </cell>
        </row>
        <row r="5065">
          <cell r="A5065">
            <v>5063</v>
          </cell>
          <cell r="B5065" t="str">
            <v>197104282001071001</v>
          </cell>
          <cell r="C5065" t="str">
            <v>570013562</v>
          </cell>
          <cell r="D5065" t="str">
            <v>MOHAMMAD SUYUD</v>
          </cell>
          <cell r="E5065" t="str">
            <v/>
          </cell>
          <cell r="F5065" t="str">
            <v>S.Sos M.SI</v>
          </cell>
          <cell r="G5065" t="str">
            <v>PALU</v>
          </cell>
          <cell r="H5065" t="str">
            <v>28 - 04 - 1971</v>
          </cell>
          <cell r="I5065" t="str">
            <v>III/a</v>
          </cell>
          <cell r="J5065" t="str">
            <v>01 - 07 - 2001</v>
          </cell>
          <cell r="K5065" t="str">
            <v>01 - 11 - 2002</v>
          </cell>
          <cell r="L5065" t="str">
            <v>L</v>
          </cell>
          <cell r="M5065" t="str">
            <v>IV/a</v>
          </cell>
          <cell r="N5065" t="str">
            <v>01 - 10 - 2017</v>
          </cell>
          <cell r="O5065" t="str">
            <v>16</v>
          </cell>
          <cell r="P5065" t="str">
            <v>3</v>
          </cell>
          <cell r="Q5065" t="str">
            <v>41</v>
          </cell>
          <cell r="R5065" t="str">
            <v>11 - 01 - 2017</v>
          </cell>
          <cell r="S5065" t="str">
            <v>Kepala Sub Bidang Organisasi Kemasyarakatan</v>
          </cell>
          <cell r="T5065" t="str">
            <v/>
          </cell>
          <cell r="U5065" t="str">
            <v/>
          </cell>
          <cell r="V5065" t="str">
            <v/>
          </cell>
          <cell r="W5065" t="str">
            <v>Sub Bidang Organisasi Kemasyarakatan</v>
          </cell>
          <cell r="X5065" t="str">
            <v>Badan Kesatuan Bangsa Dan Politik</v>
          </cell>
          <cell r="Y5065" t="str">
            <v>S-2/PASCA SARJANA</v>
          </cell>
          <cell r="Z5065" t="str">
            <v>31-12-2007</v>
          </cell>
          <cell r="AA5065" t="str">
            <v>Aktif</v>
          </cell>
          <cell r="AB5065" t="str">
            <v>PNS Daerah Kab./Kota yang bekerja pada Kab./Kota</v>
          </cell>
          <cell r="AC5065" t="str">
            <v>Pemerintah Kab. Tolitoli</v>
          </cell>
          <cell r="AD5065" t="str">
            <v>Pemerintah Kab. Tolitoli</v>
          </cell>
        </row>
        <row r="5066">
          <cell r="A5066">
            <v>5064</v>
          </cell>
          <cell r="B5066" t="str">
            <v>196405181986031019</v>
          </cell>
          <cell r="C5066" t="str">
            <v>010200606</v>
          </cell>
          <cell r="D5066" t="str">
            <v>SAHBUDIN  MANTALI</v>
          </cell>
          <cell r="E5066" t="str">
            <v/>
          </cell>
          <cell r="F5066" t="str">
            <v/>
          </cell>
          <cell r="G5066" t="str">
            <v>PALU</v>
          </cell>
          <cell r="H5066" t="str">
            <v>18 - 05 - 1964</v>
          </cell>
          <cell r="I5066" t="str">
            <v>II/a</v>
          </cell>
          <cell r="J5066" t="str">
            <v>01 - 03 - 1986</v>
          </cell>
          <cell r="K5066" t="str">
            <v>01 - 12 - 1987</v>
          </cell>
          <cell r="L5066" t="str">
            <v>L</v>
          </cell>
          <cell r="M5066" t="str">
            <v>III/d</v>
          </cell>
          <cell r="N5066" t="str">
            <v>01 - 04 - 2015</v>
          </cell>
          <cell r="O5066" t="str">
            <v>24</v>
          </cell>
          <cell r="P5066" t="str">
            <v>1</v>
          </cell>
          <cell r="Q5066" t="str">
            <v>41</v>
          </cell>
          <cell r="R5066" t="str">
            <v>11 - 01 - 2017</v>
          </cell>
          <cell r="S5066" t="str">
            <v>Kepala Seksi Kesejahteraan Sosial</v>
          </cell>
          <cell r="T5066" t="str">
            <v/>
          </cell>
          <cell r="U5066" t="str">
            <v/>
          </cell>
          <cell r="V5066" t="str">
            <v/>
          </cell>
          <cell r="W5066" t="str">
            <v>Seksi Kesejahteraan Sosial</v>
          </cell>
          <cell r="X5066" t="str">
            <v>Kecamatan Dako Pemean</v>
          </cell>
          <cell r="Y5066" t="str">
            <v>SMA</v>
          </cell>
          <cell r="Z5066" t="str">
            <v>31-12-1985</v>
          </cell>
          <cell r="AA5066" t="str">
            <v>Aktif</v>
          </cell>
          <cell r="AB5066" t="str">
            <v>PNS Daerah Kab./Kota yang bekerja pada Kab./Kota</v>
          </cell>
          <cell r="AC5066" t="str">
            <v>Pemerintah Kab. Tolitoli</v>
          </cell>
          <cell r="AD5066" t="str">
            <v>Pemerintah Kab. Tolitoli</v>
          </cell>
        </row>
        <row r="5067">
          <cell r="A5067">
            <v>5065</v>
          </cell>
          <cell r="B5067" t="str">
            <v>198004082000121004</v>
          </cell>
          <cell r="C5067" t="str">
            <v>570013216</v>
          </cell>
          <cell r="D5067" t="str">
            <v>FAHLEVI</v>
          </cell>
          <cell r="E5067" t="str">
            <v/>
          </cell>
          <cell r="F5067" t="str">
            <v>SE</v>
          </cell>
          <cell r="G5067" t="str">
            <v>TOLITOLI</v>
          </cell>
          <cell r="H5067" t="str">
            <v>08 - 04 - 1980</v>
          </cell>
          <cell r="I5067" t="str">
            <v>II/a</v>
          </cell>
          <cell r="J5067" t="str">
            <v>01 - 12 - 2000</v>
          </cell>
          <cell r="K5067" t="str">
            <v>01 - 04 - 2002</v>
          </cell>
          <cell r="L5067" t="str">
            <v>L</v>
          </cell>
          <cell r="M5067" t="str">
            <v>III/c</v>
          </cell>
          <cell r="N5067" t="str">
            <v>01 - 04 - 2018</v>
          </cell>
          <cell r="O5067" t="str">
            <v>12</v>
          </cell>
          <cell r="P5067" t="str">
            <v>4</v>
          </cell>
          <cell r="Q5067" t="str">
            <v>41</v>
          </cell>
          <cell r="R5067" t="str">
            <v>02 - 05 - 2018</v>
          </cell>
          <cell r="S5067" t="str">
            <v>Kepala Seksi Usaha Peternakan</v>
          </cell>
          <cell r="T5067" t="str">
            <v/>
          </cell>
          <cell r="U5067" t="str">
            <v/>
          </cell>
          <cell r="V5067" t="str">
            <v/>
          </cell>
          <cell r="W5067" t="str">
            <v>Seksi Usaha Peternakan</v>
          </cell>
          <cell r="X5067" t="str">
            <v>Dinas Perkebunan Dan Peternakan</v>
          </cell>
          <cell r="Y5067" t="str">
            <v>S-1 EKONOMI MANAJEMEN</v>
          </cell>
          <cell r="Z5067" t="str">
            <v>01-01-2009</v>
          </cell>
          <cell r="AA5067" t="str">
            <v>Aktif</v>
          </cell>
          <cell r="AB5067" t="str">
            <v>PNS Daerah Kab./Kota yang bekerja pada Kab./Kota</v>
          </cell>
          <cell r="AC5067" t="str">
            <v>Pemerintah Kab. Tolitoli</v>
          </cell>
          <cell r="AD5067" t="str">
            <v>Pemerintah Kab. Tolitoli</v>
          </cell>
        </row>
        <row r="5068">
          <cell r="A5068">
            <v>5066</v>
          </cell>
          <cell r="B5068" t="str">
            <v>197502232002112001</v>
          </cell>
          <cell r="C5068" t="str">
            <v>570014018</v>
          </cell>
          <cell r="D5068" t="str">
            <v>NANIEN HERYANI</v>
          </cell>
          <cell r="E5068" t="str">
            <v/>
          </cell>
          <cell r="F5068" t="str">
            <v>ST</v>
          </cell>
          <cell r="G5068" t="str">
            <v>AMBON</v>
          </cell>
          <cell r="H5068" t="str">
            <v>23 - 02 - 1975</v>
          </cell>
          <cell r="I5068" t="str">
            <v>III/a</v>
          </cell>
          <cell r="J5068" t="str">
            <v>01 - 11 - 2002</v>
          </cell>
          <cell r="K5068" t="str">
            <v>01 - 12 - 2003</v>
          </cell>
          <cell r="L5068" t="str">
            <v>P</v>
          </cell>
          <cell r="M5068" t="str">
            <v>III/d</v>
          </cell>
          <cell r="N5068" t="str">
            <v>01 - 04 - 2013</v>
          </cell>
          <cell r="O5068" t="str">
            <v>10</v>
          </cell>
          <cell r="P5068" t="str">
            <v>5</v>
          </cell>
          <cell r="Q5068" t="str">
            <v>41</v>
          </cell>
          <cell r="R5068" t="str">
            <v>02 - 05 - 2018</v>
          </cell>
          <cell r="S5068" t="str">
            <v>Kepala Seksi Penyehatan Lingkungan Dan Drainase</v>
          </cell>
          <cell r="T5068" t="str">
            <v/>
          </cell>
          <cell r="U5068" t="str">
            <v/>
          </cell>
          <cell r="V5068" t="str">
            <v/>
          </cell>
          <cell r="W5068" t="str">
            <v>Seksi Penyehatan Lingkungan Dan Drainase</v>
          </cell>
          <cell r="X5068" t="str">
            <v>Dinas  Pekerjaan Umum Dan Penataan Ruang</v>
          </cell>
          <cell r="Y5068" t="str">
            <v>S-1 TEKNIK SIPIL</v>
          </cell>
          <cell r="Z5068" t="str">
            <v>31-12-1999</v>
          </cell>
          <cell r="AA5068" t="str">
            <v>Aktif</v>
          </cell>
          <cell r="AB5068" t="str">
            <v>PNS Daerah Kab./Kota yang bekerja pada Kab./Kota</v>
          </cell>
          <cell r="AC5068" t="str">
            <v>Pemerintah Kab. Tolitoli</v>
          </cell>
          <cell r="AD5068" t="str">
            <v>Pemerintah Kab. Tolitoli</v>
          </cell>
        </row>
        <row r="5069">
          <cell r="A5069">
            <v>5067</v>
          </cell>
          <cell r="B5069" t="str">
            <v>197008312000121002</v>
          </cell>
          <cell r="C5069" t="str">
            <v>570013187</v>
          </cell>
          <cell r="D5069" t="str">
            <v>AGUS KURNIAWAN</v>
          </cell>
          <cell r="E5069" t="str">
            <v/>
          </cell>
          <cell r="F5069" t="str">
            <v>ST</v>
          </cell>
          <cell r="G5069" t="str">
            <v>TOLITOLI</v>
          </cell>
          <cell r="H5069" t="str">
            <v>31 - 08 - 1970</v>
          </cell>
          <cell r="I5069" t="str">
            <v>III/a</v>
          </cell>
          <cell r="J5069" t="str">
            <v>01 - 12 - 2000</v>
          </cell>
          <cell r="K5069" t="str">
            <v>01 - 04 - 2002</v>
          </cell>
          <cell r="L5069" t="str">
            <v>L</v>
          </cell>
          <cell r="M5069" t="str">
            <v>III/d</v>
          </cell>
          <cell r="N5069" t="str">
            <v>01 - 04 - 2011</v>
          </cell>
          <cell r="O5069" t="str">
            <v>12</v>
          </cell>
          <cell r="P5069" t="str">
            <v>8</v>
          </cell>
          <cell r="Q5069" t="str">
            <v>41</v>
          </cell>
          <cell r="R5069" t="str">
            <v>11 - 01 - 2017</v>
          </cell>
          <cell r="S5069" t="str">
            <v>Kepala Sub Bidang Pengembangan Wilayah Dan Perumahan</v>
          </cell>
          <cell r="T5069" t="str">
            <v/>
          </cell>
          <cell r="U5069" t="str">
            <v/>
          </cell>
          <cell r="V5069" t="str">
            <v/>
          </cell>
          <cell r="W5069" t="str">
            <v>Sub Bidang Pengembangan Wilayah Dan Perumahan</v>
          </cell>
          <cell r="X5069" t="str">
            <v>Badan Perencanaan Pembangunan Daerah</v>
          </cell>
          <cell r="Y5069" t="str">
            <v>S-1 TEKNIK</v>
          </cell>
          <cell r="Z5069" t="str">
            <v>31-12-1997</v>
          </cell>
          <cell r="AA5069" t="str">
            <v>Aktif</v>
          </cell>
          <cell r="AB5069" t="str">
            <v>PNS Daerah Kab./Kota yang bekerja pada Kab./Kota</v>
          </cell>
          <cell r="AC5069" t="str">
            <v>Pemerintah Kab. Tolitoli</v>
          </cell>
          <cell r="AD5069" t="str">
            <v>Pemerintah Kab. Tolitoli</v>
          </cell>
        </row>
        <row r="5070">
          <cell r="A5070">
            <v>5068</v>
          </cell>
          <cell r="B5070" t="str">
            <v>196511201989031013</v>
          </cell>
          <cell r="C5070" t="str">
            <v>570010088</v>
          </cell>
          <cell r="D5070" t="str">
            <v>SOEHARTO TAHIR</v>
          </cell>
          <cell r="E5070" t="str">
            <v/>
          </cell>
          <cell r="F5070" t="str">
            <v>S.Sos</v>
          </cell>
          <cell r="G5070" t="str">
            <v>TOLITOLI</v>
          </cell>
          <cell r="H5070" t="str">
            <v>20 - 11 - 1965</v>
          </cell>
          <cell r="I5070" t="str">
            <v>II/a</v>
          </cell>
          <cell r="J5070" t="str">
            <v>01 - 03 - 1989</v>
          </cell>
          <cell r="K5070" t="str">
            <v>01 - 08 - 1990</v>
          </cell>
          <cell r="L5070" t="str">
            <v>L</v>
          </cell>
          <cell r="M5070" t="str">
            <v>III/d</v>
          </cell>
          <cell r="N5070" t="str">
            <v>01 - 04 - 2013</v>
          </cell>
          <cell r="O5070" t="str">
            <v>22</v>
          </cell>
          <cell r="P5070" t="str">
            <v>10</v>
          </cell>
          <cell r="Q5070" t="str">
            <v>41</v>
          </cell>
          <cell r="R5070" t="str">
            <v>08 - 01 - 2015</v>
          </cell>
          <cell r="S5070" t="str">
            <v>Kepala Sub Bidang Penyuluhan Lingkungan Hidup</v>
          </cell>
          <cell r="T5070" t="str">
            <v/>
          </cell>
          <cell r="U5070" t="str">
            <v/>
          </cell>
          <cell r="V5070" t="str">
            <v/>
          </cell>
          <cell r="W5070" t="str">
            <v>Sub Bidang Penyuluhan Lingkungan Hidup</v>
          </cell>
          <cell r="X5070" t="str">
            <v>BIDANG PEMBINAAAN DAN PELESTARIAN LINGKUNGAN</v>
          </cell>
          <cell r="Y5070" t="str">
            <v>S-1 ILMU ADMINISTRASI NEGARA</v>
          </cell>
          <cell r="Z5070" t="str">
            <v>31-12-2004</v>
          </cell>
          <cell r="AA5070" t="str">
            <v>Aktif</v>
          </cell>
          <cell r="AB5070" t="str">
            <v>PNS Daerah Kab./Kota yang bekerja pada Kab./Kota</v>
          </cell>
          <cell r="AC5070" t="str">
            <v>Pemerintah Kab. Tolitoli</v>
          </cell>
          <cell r="AD5070" t="str">
            <v>Pemerintah Kab. Tolitoli</v>
          </cell>
        </row>
        <row r="5071">
          <cell r="A5071">
            <v>5069</v>
          </cell>
          <cell r="B5071" t="str">
            <v>196809041993031010</v>
          </cell>
          <cell r="C5071" t="str">
            <v>570011537</v>
          </cell>
          <cell r="D5071" t="str">
            <v>ASNUR</v>
          </cell>
          <cell r="E5071" t="str">
            <v/>
          </cell>
          <cell r="F5071" t="str">
            <v>SP</v>
          </cell>
          <cell r="G5071" t="str">
            <v>SIDOARJO</v>
          </cell>
          <cell r="H5071" t="str">
            <v>04 - 09 - 1968</v>
          </cell>
          <cell r="I5071" t="str">
            <v>II/a</v>
          </cell>
          <cell r="J5071" t="str">
            <v>01 - 03 - 1993</v>
          </cell>
          <cell r="K5071" t="str">
            <v>01 - 09 - 1994</v>
          </cell>
          <cell r="L5071" t="str">
            <v>L</v>
          </cell>
          <cell r="M5071" t="str">
            <v>III/c</v>
          </cell>
          <cell r="N5071" t="str">
            <v>01 - 04 - 2016</v>
          </cell>
          <cell r="O5071" t="str">
            <v>18</v>
          </cell>
          <cell r="P5071" t="str">
            <v>1</v>
          </cell>
          <cell r="Q5071" t="str">
            <v>41</v>
          </cell>
          <cell r="R5071" t="str">
            <v>11 - 01 - 2017</v>
          </cell>
          <cell r="S5071" t="str">
            <v>Kepala Seksi Pengolahan Dan Pemasaran Hasil Tanaman Pangan</v>
          </cell>
          <cell r="T5071" t="str">
            <v/>
          </cell>
          <cell r="U5071" t="str">
            <v/>
          </cell>
          <cell r="V5071" t="str">
            <v/>
          </cell>
          <cell r="W5071" t="str">
            <v>Seksi Pengolahan Dan Pemasaran Hasil Tanaman Pangan</v>
          </cell>
          <cell r="X5071" t="str">
            <v>Dinas Tanaman Pangan Dan Hortikultura</v>
          </cell>
          <cell r="Y5071" t="str">
            <v>S-1 PERTANIAN AGROTEKNOLOGI</v>
          </cell>
          <cell r="Z5071" t="str">
            <v>17-07-2012</v>
          </cell>
          <cell r="AA5071" t="str">
            <v>Aktif</v>
          </cell>
          <cell r="AB5071" t="str">
            <v>PNS Daerah Kab./Kota yang bekerja pada Kab./Kota</v>
          </cell>
          <cell r="AC5071" t="str">
            <v>Pemerintah Kab. Tolitoli</v>
          </cell>
          <cell r="AD5071" t="str">
            <v>Pemerintah Kab. Tolitoli</v>
          </cell>
        </row>
        <row r="5072">
          <cell r="A5072">
            <v>5070</v>
          </cell>
          <cell r="B5072" t="str">
            <v>198202232009042001</v>
          </cell>
          <cell r="C5072" t="str">
            <v/>
          </cell>
          <cell r="D5072" t="str">
            <v>SUSANTI BERHIMPOEN</v>
          </cell>
          <cell r="E5072" t="str">
            <v/>
          </cell>
          <cell r="F5072" t="str">
            <v>SE</v>
          </cell>
          <cell r="G5072" t="str">
            <v>NALU</v>
          </cell>
          <cell r="H5072" t="str">
            <v>23 - 02 - 1982</v>
          </cell>
          <cell r="I5072" t="str">
            <v>III/a</v>
          </cell>
          <cell r="J5072" t="str">
            <v>01 - 04 - 2009</v>
          </cell>
          <cell r="K5072" t="str">
            <v>01 - 01 - 2011</v>
          </cell>
          <cell r="L5072" t="str">
            <v>P</v>
          </cell>
          <cell r="M5072" t="str">
            <v>III/c</v>
          </cell>
          <cell r="N5072" t="str">
            <v>01 - 04 - 2016</v>
          </cell>
          <cell r="O5072" t="str">
            <v>7</v>
          </cell>
          <cell r="P5072" t="str">
            <v>0</v>
          </cell>
          <cell r="Q5072" t="str">
            <v>41</v>
          </cell>
          <cell r="R5072" t="str">
            <v>11 - 01 - 2017</v>
          </cell>
          <cell r="S5072" t="str">
            <v>Kepala Sub Bidang Evaluasi Dan Pembukuan</v>
          </cell>
          <cell r="T5072" t="str">
            <v/>
          </cell>
          <cell r="U5072" t="str">
            <v/>
          </cell>
          <cell r="V5072" t="str">
            <v/>
          </cell>
          <cell r="W5072" t="str">
            <v>Sub Bidang Evaluasi Dan Pembukuan</v>
          </cell>
          <cell r="X5072" t="str">
            <v>Badan Keuangan Daerah</v>
          </cell>
          <cell r="Y5072" t="str">
            <v>S-1 EKONOMI MANAJEMEN</v>
          </cell>
          <cell r="Z5072" t="str">
            <v>31-12-2005</v>
          </cell>
          <cell r="AA5072" t="str">
            <v>Aktif</v>
          </cell>
          <cell r="AB5072" t="str">
            <v>PNS Daerah Kab./Kota yang bekerja pada Kab./Kota</v>
          </cell>
          <cell r="AC5072" t="str">
            <v>Pemerintah Kab. Tolitoli</v>
          </cell>
          <cell r="AD5072" t="str">
            <v>Pemerintah Kab. Tolitoli</v>
          </cell>
        </row>
        <row r="5073">
          <cell r="A5073">
            <v>5071</v>
          </cell>
          <cell r="B5073" t="str">
            <v>197809212006041012</v>
          </cell>
          <cell r="C5073" t="str">
            <v>570021336</v>
          </cell>
          <cell r="D5073" t="str">
            <v>NADIR</v>
          </cell>
          <cell r="E5073" t="str">
            <v/>
          </cell>
          <cell r="F5073" t="str">
            <v>ST</v>
          </cell>
          <cell r="G5073" t="str">
            <v>ENREKANG</v>
          </cell>
          <cell r="H5073" t="str">
            <v>21 - 09 - 1978</v>
          </cell>
          <cell r="I5073" t="str">
            <v>III/a</v>
          </cell>
          <cell r="J5073" t="str">
            <v>01 - 04 - 2006</v>
          </cell>
          <cell r="K5073" t="str">
            <v>01 - 10 - 2007</v>
          </cell>
          <cell r="L5073" t="str">
            <v>L</v>
          </cell>
          <cell r="M5073" t="str">
            <v>III/d</v>
          </cell>
          <cell r="N5073" t="str">
            <v>01 - 04 - 2017</v>
          </cell>
          <cell r="O5073" t="str">
            <v>12</v>
          </cell>
          <cell r="P5073" t="str">
            <v>9</v>
          </cell>
          <cell r="Q5073" t="str">
            <v>41</v>
          </cell>
          <cell r="R5073" t="str">
            <v>11 - 01 - 2017</v>
          </cell>
          <cell r="S5073" t="str">
            <v>Kepala Seksi Mesin Dan Elektronika</v>
          </cell>
          <cell r="T5073" t="str">
            <v/>
          </cell>
          <cell r="U5073" t="str">
            <v/>
          </cell>
          <cell r="V5073" t="str">
            <v/>
          </cell>
          <cell r="W5073" t="str">
            <v>Seksi Mesin Dan Elektronika</v>
          </cell>
          <cell r="X5073" t="str">
            <v>Dinas Perindustrian</v>
          </cell>
          <cell r="Y5073" t="str">
            <v>S-1 TEKNIK KIMIA</v>
          </cell>
          <cell r="Z5073" t="str">
            <v>31-12-2004</v>
          </cell>
          <cell r="AA5073" t="str">
            <v>Aktif</v>
          </cell>
          <cell r="AB5073" t="str">
            <v>PNS Daerah Kab./Kota yang bekerja pada Kab./Kota</v>
          </cell>
          <cell r="AC5073" t="str">
            <v>Pemerintah Kab. Tolitoli</v>
          </cell>
          <cell r="AD5073" t="str">
            <v>Pemerintah Kab. Tolitoli</v>
          </cell>
        </row>
        <row r="5074">
          <cell r="A5074">
            <v>5072</v>
          </cell>
          <cell r="B5074" t="str">
            <v>196106101982032006</v>
          </cell>
          <cell r="C5074" t="str">
            <v>010148264</v>
          </cell>
          <cell r="D5074" t="str">
            <v>SUHAINI A LAMATTA</v>
          </cell>
          <cell r="E5074" t="str">
            <v/>
          </cell>
          <cell r="F5074" t="str">
            <v>SP</v>
          </cell>
          <cell r="G5074" t="str">
            <v>TOLITOLI</v>
          </cell>
          <cell r="H5074" t="str">
            <v>10 - 06 - 1961</v>
          </cell>
          <cell r="I5074" t="str">
            <v>I/b</v>
          </cell>
          <cell r="J5074" t="str">
            <v>01 - 03 - 1982</v>
          </cell>
          <cell r="K5074" t="str">
            <v>01 - 03 - 1984</v>
          </cell>
          <cell r="L5074" t="str">
            <v>P</v>
          </cell>
          <cell r="M5074" t="str">
            <v>III/d</v>
          </cell>
          <cell r="N5074" t="str">
            <v>01 - 04 - 2018</v>
          </cell>
          <cell r="O5074" t="str">
            <v>28</v>
          </cell>
          <cell r="P5074" t="str">
            <v>1</v>
          </cell>
          <cell r="Q5074" t="str">
            <v>41</v>
          </cell>
          <cell r="R5074" t="str">
            <v>11 - 01 - 2017</v>
          </cell>
          <cell r="S5074" t="str">
            <v>Kepala Seksi Pengolahan Dan Pemasaran</v>
          </cell>
          <cell r="T5074" t="str">
            <v/>
          </cell>
          <cell r="U5074" t="str">
            <v/>
          </cell>
          <cell r="V5074" t="str">
            <v/>
          </cell>
          <cell r="W5074" t="str">
            <v>Seksi Pengolahan Dan Pemasaran</v>
          </cell>
          <cell r="X5074" t="str">
            <v>Dinas Perkebunan Dan Peternakan</v>
          </cell>
          <cell r="Y5074" t="str">
            <v>S-1 EKONOMI PERTANIAN</v>
          </cell>
          <cell r="Z5074" t="str">
            <v>01-01-2005</v>
          </cell>
          <cell r="AA5074" t="str">
            <v>Aktif</v>
          </cell>
          <cell r="AB5074" t="str">
            <v>PNS Daerah Kab./Kota yang bekerja pada Kab./Kota</v>
          </cell>
          <cell r="AC5074" t="str">
            <v>Pemerintah Kab. Tolitoli</v>
          </cell>
          <cell r="AD5074" t="str">
            <v>Pemerintah Kab. Tolitoli</v>
          </cell>
        </row>
        <row r="5075">
          <cell r="A5075">
            <v>5073</v>
          </cell>
          <cell r="B5075" t="str">
            <v>197405292002112001</v>
          </cell>
          <cell r="C5075" t="str">
            <v>570013959</v>
          </cell>
          <cell r="D5075" t="str">
            <v>SRI IRAWATY</v>
          </cell>
          <cell r="E5075" t="str">
            <v/>
          </cell>
          <cell r="F5075" t="str">
            <v>S,Sos</v>
          </cell>
          <cell r="G5075" t="str">
            <v>MAKASSAR</v>
          </cell>
          <cell r="H5075" t="str">
            <v>29 - 05 - 1974</v>
          </cell>
          <cell r="I5075" t="str">
            <v>II/a</v>
          </cell>
          <cell r="J5075" t="str">
            <v>01 - 11 - 2002</v>
          </cell>
          <cell r="K5075" t="str">
            <v>01 - 12 - 2003</v>
          </cell>
          <cell r="L5075" t="str">
            <v>P</v>
          </cell>
          <cell r="M5075" t="str">
            <v>III/d</v>
          </cell>
          <cell r="N5075" t="str">
            <v>01 - 04 - 2018</v>
          </cell>
          <cell r="O5075" t="str">
            <v>11</v>
          </cell>
          <cell r="P5075" t="str">
            <v>5</v>
          </cell>
          <cell r="Q5075" t="str">
            <v>41</v>
          </cell>
          <cell r="R5075" t="str">
            <v>11 - 01 - 2017</v>
          </cell>
          <cell r="S5075" t="str">
            <v>Kepala Seksi Peningkatan Usaha Mikro, Kecil Dan Menengah</v>
          </cell>
          <cell r="T5075" t="str">
            <v/>
          </cell>
          <cell r="U5075" t="str">
            <v/>
          </cell>
          <cell r="V5075" t="str">
            <v/>
          </cell>
          <cell r="W5075" t="str">
            <v>Seksi Peningkatan Usaha Mikro, Kecil Dan Menengah</v>
          </cell>
          <cell r="X5075" t="str">
            <v>Dinas Koperasi, Usaha Mikro, Kecil Dan Menengah</v>
          </cell>
          <cell r="Y5075" t="str">
            <v>S-1 ADMINISTRASI NEGARA</v>
          </cell>
          <cell r="Z5075" t="str">
            <v>01-01-2007</v>
          </cell>
          <cell r="AA5075" t="str">
            <v>Aktif</v>
          </cell>
          <cell r="AB5075" t="str">
            <v>PNS Daerah Kab./Kota yang bekerja pada Kab./Kota</v>
          </cell>
          <cell r="AC5075" t="str">
            <v>Pemerintah Kab. Tolitoli</v>
          </cell>
          <cell r="AD5075" t="str">
            <v>Pemerintah Kab. Tolitoli</v>
          </cell>
        </row>
        <row r="5076">
          <cell r="A5076">
            <v>5074</v>
          </cell>
          <cell r="B5076" t="str">
            <v>196103011992031006</v>
          </cell>
          <cell r="C5076" t="str">
            <v>570011027</v>
          </cell>
          <cell r="D5076" t="str">
            <v>SISWANTO</v>
          </cell>
          <cell r="E5076" t="str">
            <v/>
          </cell>
          <cell r="F5076" t="str">
            <v>S.SOS</v>
          </cell>
          <cell r="G5076" t="str">
            <v>POLEWALI MAMASA</v>
          </cell>
          <cell r="H5076" t="str">
            <v>01 - 03 - 1961</v>
          </cell>
          <cell r="I5076" t="str">
            <v>II/b</v>
          </cell>
          <cell r="J5076" t="str">
            <v>01 - 03 - 1992</v>
          </cell>
          <cell r="K5076" t="str">
            <v>01 - 04 - 1993</v>
          </cell>
          <cell r="L5076" t="str">
            <v>L</v>
          </cell>
          <cell r="M5076" t="str">
            <v>III/d</v>
          </cell>
          <cell r="N5076" t="str">
            <v>01 - 10 - 2009</v>
          </cell>
          <cell r="O5076" t="str">
            <v>18</v>
          </cell>
          <cell r="P5076" t="str">
            <v>4</v>
          </cell>
          <cell r="Q5076" t="str">
            <v>41</v>
          </cell>
          <cell r="R5076" t="str">
            <v>11 - 01 - 2017</v>
          </cell>
          <cell r="S5076" t="str">
            <v>Kepala Seksi Pengolahan Dan Penyajian Data Kependudukan</v>
          </cell>
          <cell r="T5076" t="str">
            <v/>
          </cell>
          <cell r="U5076" t="str">
            <v/>
          </cell>
          <cell r="V5076" t="str">
            <v/>
          </cell>
          <cell r="W5076" t="str">
            <v>Seksi Pengolahan Dan Penyajian Data Kependudukan</v>
          </cell>
          <cell r="X5076" t="str">
            <v>Dinas Kependudukan Dan Pencatatan Sipil</v>
          </cell>
          <cell r="Y5076" t="str">
            <v>S-1 SOSIAL POLITIK</v>
          </cell>
          <cell r="Z5076" t="str">
            <v>31-12-2001</v>
          </cell>
          <cell r="AA5076" t="str">
            <v>Aktif</v>
          </cell>
          <cell r="AB5076" t="str">
            <v>PNS Daerah Kab./Kota yang bekerja pada Kab./Kota</v>
          </cell>
          <cell r="AC5076" t="str">
            <v>Pemerintah Kab. Tolitoli</v>
          </cell>
          <cell r="AD5076" t="str">
            <v>Pemerintah Kab. Tolitoli</v>
          </cell>
        </row>
        <row r="5077">
          <cell r="A5077">
            <v>5075</v>
          </cell>
          <cell r="B5077" t="str">
            <v>198301102007011001</v>
          </cell>
          <cell r="C5077" t="str">
            <v>570028831</v>
          </cell>
          <cell r="D5077" t="str">
            <v>BUDHI DARMA</v>
          </cell>
          <cell r="E5077" t="str">
            <v/>
          </cell>
          <cell r="F5077" t="str">
            <v>S.Sos</v>
          </cell>
          <cell r="G5077" t="str">
            <v>TOLITOLI</v>
          </cell>
          <cell r="H5077" t="str">
            <v>10 - 01 - 1983</v>
          </cell>
          <cell r="I5077" t="str">
            <v>II/a</v>
          </cell>
          <cell r="J5077" t="str">
            <v>01 - 01 - 2007</v>
          </cell>
          <cell r="K5077" t="str">
            <v>01 - 10 - 2008</v>
          </cell>
          <cell r="L5077" t="str">
            <v>L</v>
          </cell>
          <cell r="M5077" t="str">
            <v>III/c</v>
          </cell>
          <cell r="N5077" t="str">
            <v>01 - 10 - 2017</v>
          </cell>
          <cell r="O5077" t="str">
            <v>8</v>
          </cell>
          <cell r="P5077" t="str">
            <v>9</v>
          </cell>
          <cell r="Q5077" t="str">
            <v>41</v>
          </cell>
          <cell r="R5077" t="str">
            <v>11 - 01 - 2017</v>
          </cell>
          <cell r="S5077" t="str">
            <v>Kepala Sub Bidang Inventarisasi Dan Pengamanan</v>
          </cell>
          <cell r="T5077" t="str">
            <v/>
          </cell>
          <cell r="U5077" t="str">
            <v/>
          </cell>
          <cell r="V5077" t="str">
            <v/>
          </cell>
          <cell r="W5077" t="str">
            <v>Sub Bidang Inventarisasi Dan Pengamanan</v>
          </cell>
          <cell r="X5077" t="str">
            <v>Badan Keuangan Daerah</v>
          </cell>
          <cell r="Y5077" t="str">
            <v>S-1 ILMU ADMINISTRASI NEGARA</v>
          </cell>
          <cell r="Z5077" t="str">
            <v>31-12-2007</v>
          </cell>
          <cell r="AA5077" t="str">
            <v>Aktif</v>
          </cell>
          <cell r="AB5077" t="str">
            <v>PNS Daerah Kab./Kota yang bekerja pada Kab./Kota</v>
          </cell>
          <cell r="AC5077" t="str">
            <v>Pemerintah Kab. Tolitoli</v>
          </cell>
          <cell r="AD5077" t="str">
            <v>Pemerintah Kab. Tolitoli</v>
          </cell>
        </row>
        <row r="5078">
          <cell r="A5078">
            <v>5076</v>
          </cell>
          <cell r="B5078" t="str">
            <v>197807102007012024</v>
          </cell>
          <cell r="C5078" t="str">
            <v>570027673</v>
          </cell>
          <cell r="D5078" t="str">
            <v>SRI HARTINI</v>
          </cell>
          <cell r="E5078" t="str">
            <v/>
          </cell>
          <cell r="F5078" t="str">
            <v>SP</v>
          </cell>
          <cell r="G5078" t="str">
            <v>TOLITOLI</v>
          </cell>
          <cell r="H5078" t="str">
            <v>10 - 07 - 1978</v>
          </cell>
          <cell r="I5078" t="str">
            <v>III/a</v>
          </cell>
          <cell r="J5078" t="str">
            <v>01 - 01 - 2007</v>
          </cell>
          <cell r="K5078" t="str">
            <v>01 - 10 - 2008</v>
          </cell>
          <cell r="L5078" t="str">
            <v>P</v>
          </cell>
          <cell r="M5078" t="str">
            <v>III/d</v>
          </cell>
          <cell r="N5078" t="str">
            <v>01 - 04 - 2018</v>
          </cell>
          <cell r="O5078" t="str">
            <v>11</v>
          </cell>
          <cell r="P5078" t="str">
            <v>3</v>
          </cell>
          <cell r="Q5078" t="str">
            <v>41</v>
          </cell>
          <cell r="R5078" t="str">
            <v>11 - 01 - 2017</v>
          </cell>
          <cell r="S5078" t="str">
            <v>Kepala Seksi Konservasi SDA Dan Keanekaragaman Hayati</v>
          </cell>
          <cell r="T5078" t="str">
            <v/>
          </cell>
          <cell r="U5078" t="str">
            <v/>
          </cell>
          <cell r="V5078" t="str">
            <v/>
          </cell>
          <cell r="W5078" t="str">
            <v>Seksi Konservasi SDA Dan Keanekaragaman Hayati</v>
          </cell>
          <cell r="X5078" t="str">
            <v>Dinas Lingkungan Hidup</v>
          </cell>
          <cell r="Y5078" t="str">
            <v>S-1 PERTANIAN</v>
          </cell>
          <cell r="Z5078" t="str">
            <v>01-01-2006</v>
          </cell>
          <cell r="AA5078" t="str">
            <v>Aktif</v>
          </cell>
          <cell r="AB5078" t="str">
            <v>PNS Daerah Kab./Kota yang bekerja pada Kab./Kota</v>
          </cell>
          <cell r="AC5078" t="str">
            <v>Pemerintah Kab. Tolitoli</v>
          </cell>
          <cell r="AD5078" t="str">
            <v>Pemerintah Kab. Tolitoli</v>
          </cell>
        </row>
        <row r="5079">
          <cell r="A5079">
            <v>5077</v>
          </cell>
          <cell r="B5079" t="str">
            <v>198009142005012017</v>
          </cell>
          <cell r="C5079" t="str">
            <v>570017348</v>
          </cell>
          <cell r="D5079" t="str">
            <v>NURHAIDA</v>
          </cell>
          <cell r="E5079" t="str">
            <v/>
          </cell>
          <cell r="F5079" t="str">
            <v>SKM</v>
          </cell>
          <cell r="G5079" t="str">
            <v>TOLITOLI</v>
          </cell>
          <cell r="H5079" t="str">
            <v>14 - 09 - 1980</v>
          </cell>
          <cell r="I5079" t="str">
            <v>II/a</v>
          </cell>
          <cell r="J5079" t="str">
            <v>01 - 01 - 2005</v>
          </cell>
          <cell r="K5079" t="str">
            <v>01 - 03 - 2006</v>
          </cell>
          <cell r="L5079" t="str">
            <v>P</v>
          </cell>
          <cell r="M5079" t="str">
            <v>III/c</v>
          </cell>
          <cell r="N5079" t="str">
            <v>01 - 04 - 2018</v>
          </cell>
          <cell r="O5079" t="str">
            <v>8</v>
          </cell>
          <cell r="P5079" t="str">
            <v>3</v>
          </cell>
          <cell r="Q5079" t="str">
            <v>41</v>
          </cell>
          <cell r="R5079" t="str">
            <v>11 - 01 - 2017</v>
          </cell>
          <cell r="S5079" t="str">
            <v>Kepala Sub Bidang Pengolahan Air Limbah dan Sanitasi</v>
          </cell>
          <cell r="T5079" t="str">
            <v/>
          </cell>
          <cell r="U5079" t="str">
            <v/>
          </cell>
          <cell r="V5079" t="str">
            <v/>
          </cell>
          <cell r="W5079" t="str">
            <v>Sub Bidang Pengolahan Air Limbah dan Sanitasi</v>
          </cell>
          <cell r="X5079" t="str">
            <v>Rumah Sakit Umum Daerah Mokopido</v>
          </cell>
          <cell r="Y5079" t="str">
            <v>S-1 KESEHATAN MASYARAKAT</v>
          </cell>
          <cell r="Z5079" t="str">
            <v>01-01-2012</v>
          </cell>
          <cell r="AA5079" t="str">
            <v>Aktif</v>
          </cell>
          <cell r="AB5079" t="str">
            <v>PNS Daerah Kab./Kota yang bekerja pada Kab./Kota</v>
          </cell>
          <cell r="AC5079" t="str">
            <v>Pemerintah Kab. Tolitoli</v>
          </cell>
          <cell r="AD5079" t="str">
            <v>Pemerintah Kab. Tolitoli</v>
          </cell>
        </row>
        <row r="5080">
          <cell r="A5080">
            <v>5078</v>
          </cell>
          <cell r="B5080" t="str">
            <v>196203251985022002</v>
          </cell>
          <cell r="C5080" t="str">
            <v>380024603</v>
          </cell>
          <cell r="D5080" t="str">
            <v>WARNI HAMU</v>
          </cell>
          <cell r="E5080" t="str">
            <v/>
          </cell>
          <cell r="F5080" t="str">
            <v/>
          </cell>
          <cell r="G5080" t="str">
            <v>TOLITOLI</v>
          </cell>
          <cell r="H5080" t="str">
            <v>25 - 03 - 1962</v>
          </cell>
          <cell r="I5080" t="str">
            <v>II/a</v>
          </cell>
          <cell r="J5080" t="str">
            <v>01 - 02 - 1985</v>
          </cell>
          <cell r="K5080" t="str">
            <v>01 - 06 - 1986</v>
          </cell>
          <cell r="L5080" t="str">
            <v>P</v>
          </cell>
          <cell r="M5080" t="str">
            <v>III/d</v>
          </cell>
          <cell r="N5080" t="str">
            <v>01 - 04 - 2014</v>
          </cell>
          <cell r="O5080" t="str">
            <v>24</v>
          </cell>
          <cell r="P5080" t="str">
            <v>2</v>
          </cell>
          <cell r="Q5080" t="str">
            <v>41</v>
          </cell>
          <cell r="R5080" t="str">
            <v>11 - 01 - 2017</v>
          </cell>
          <cell r="S5080" t="str">
            <v>Kepala Seksi Pengendalian Penduduk Dan Informasi</v>
          </cell>
          <cell r="T5080" t="str">
            <v/>
          </cell>
          <cell r="U5080" t="str">
            <v/>
          </cell>
          <cell r="V5080" t="str">
            <v/>
          </cell>
          <cell r="W5080" t="str">
            <v>Seksi Pengendalian Penduduk Dan Informasi</v>
          </cell>
          <cell r="X5080" t="str">
            <v>Dinas Pengendalian Penduduk Dan Keluarga Berencana</v>
          </cell>
          <cell r="Y5080" t="str">
            <v>SMA A.3/IPS</v>
          </cell>
          <cell r="Z5080" t="str">
            <v>31-12-1980</v>
          </cell>
          <cell r="AA5080" t="str">
            <v>Aktif</v>
          </cell>
          <cell r="AB5080" t="str">
            <v>PNS Daerah Kab./Kota yang bekerja pada Kab./Kota</v>
          </cell>
          <cell r="AC5080" t="str">
            <v>Pemerintah Kab. Tolitoli</v>
          </cell>
          <cell r="AD5080" t="str">
            <v>Pemerintah Kab. Tolitoli</v>
          </cell>
        </row>
        <row r="5081">
          <cell r="A5081">
            <v>5079</v>
          </cell>
          <cell r="B5081" t="str">
            <v>196108231992031004</v>
          </cell>
          <cell r="C5081" t="str">
            <v>380049711</v>
          </cell>
          <cell r="D5081" t="str">
            <v>MOHAMMAD HATTA</v>
          </cell>
          <cell r="E5081" t="str">
            <v/>
          </cell>
          <cell r="F5081" t="str">
            <v>SH</v>
          </cell>
          <cell r="G5081" t="str">
            <v>TOLITOLI</v>
          </cell>
          <cell r="H5081" t="str">
            <v>23 - 08 - 1961</v>
          </cell>
          <cell r="I5081" t="str">
            <v>III/a</v>
          </cell>
          <cell r="J5081" t="str">
            <v>01 - 03 - 1992</v>
          </cell>
          <cell r="K5081" t="str">
            <v>01 - 07 - 1993</v>
          </cell>
          <cell r="L5081" t="str">
            <v>L</v>
          </cell>
          <cell r="M5081" t="str">
            <v>III/d</v>
          </cell>
          <cell r="N5081" t="str">
            <v>01 - 04 - 2006</v>
          </cell>
          <cell r="O5081" t="str">
            <v>14</v>
          </cell>
          <cell r="P5081" t="str">
            <v>1</v>
          </cell>
          <cell r="Q5081" t="str">
            <v>41</v>
          </cell>
          <cell r="R5081" t="str">
            <v>11 - 01 - 2017</v>
          </cell>
          <cell r="S5081" t="str">
            <v>Kepala Seksi Pelestarian Bahan Perpustakaan</v>
          </cell>
          <cell r="T5081" t="str">
            <v/>
          </cell>
          <cell r="U5081" t="str">
            <v/>
          </cell>
          <cell r="V5081" t="str">
            <v/>
          </cell>
          <cell r="W5081" t="str">
            <v>Seksi Pelestarian Bahan Perpustakaan</v>
          </cell>
          <cell r="X5081" t="str">
            <v>Dinas Perpustakaan Dan Arsip</v>
          </cell>
          <cell r="Y5081" t="str">
            <v>S-1 HUKUM TATA NEGARA</v>
          </cell>
          <cell r="Z5081" t="str">
            <v>31-12-1990</v>
          </cell>
          <cell r="AA5081" t="str">
            <v>Aktif</v>
          </cell>
          <cell r="AB5081" t="str">
            <v>PNS Daerah Kab./Kota yang bekerja pada Kab./Kota</v>
          </cell>
          <cell r="AC5081" t="str">
            <v>Pemerintah Kab. Tolitoli</v>
          </cell>
          <cell r="AD5081" t="str">
            <v>Pemerintah Kab. Tolitoli</v>
          </cell>
        </row>
        <row r="5082">
          <cell r="A5082">
            <v>5080</v>
          </cell>
          <cell r="B5082" t="str">
            <v>197705252006042026</v>
          </cell>
          <cell r="C5082" t="str">
            <v>570021337</v>
          </cell>
          <cell r="D5082" t="str">
            <v>RESNAWATI</v>
          </cell>
          <cell r="E5082" t="str">
            <v/>
          </cell>
          <cell r="F5082" t="str">
            <v>SE</v>
          </cell>
          <cell r="G5082" t="str">
            <v>TOLITOLI</v>
          </cell>
          <cell r="H5082" t="str">
            <v>25 - 05 - 1977</v>
          </cell>
          <cell r="I5082" t="str">
            <v>III/a</v>
          </cell>
          <cell r="J5082" t="str">
            <v>01 - 04 - 2006</v>
          </cell>
          <cell r="K5082" t="str">
            <v>01 - 10 - 2007</v>
          </cell>
          <cell r="L5082" t="str">
            <v>P</v>
          </cell>
          <cell r="M5082" t="str">
            <v>III/c</v>
          </cell>
          <cell r="N5082" t="str">
            <v>01 - 04 - 2014</v>
          </cell>
          <cell r="O5082" t="str">
            <v>11</v>
          </cell>
          <cell r="P5082" t="str">
            <v>6</v>
          </cell>
          <cell r="Q5082" t="str">
            <v>41</v>
          </cell>
          <cell r="R5082" t="str">
            <v>11 - 01 - 2017</v>
          </cell>
          <cell r="S5082" t="str">
            <v>Kepala Seksi Layanan Dan Pemanfaatan Arsip Statis</v>
          </cell>
          <cell r="T5082" t="str">
            <v/>
          </cell>
          <cell r="U5082" t="str">
            <v/>
          </cell>
          <cell r="V5082" t="str">
            <v/>
          </cell>
          <cell r="W5082" t="str">
            <v>Seksi Layanan Dan Pemanfaatan Arsip Statis</v>
          </cell>
          <cell r="X5082" t="str">
            <v>Dinas Perpustakaan Dan Arsip</v>
          </cell>
          <cell r="Y5082" t="str">
            <v>S-1 MANAJEMEN</v>
          </cell>
          <cell r="Z5082" t="str">
            <v>31-12-2005</v>
          </cell>
          <cell r="AA5082" t="str">
            <v>Aktif</v>
          </cell>
          <cell r="AB5082" t="str">
            <v>PNS Daerah Kab./Kota yang bekerja pada Kab./Kota</v>
          </cell>
          <cell r="AC5082" t="str">
            <v>Pemerintah Kab. Tolitoli</v>
          </cell>
          <cell r="AD5082" t="str">
            <v>Pemerintah Kab. Tolitoli</v>
          </cell>
        </row>
        <row r="5083">
          <cell r="A5083">
            <v>5081</v>
          </cell>
          <cell r="B5083" t="str">
            <v>197305051994031008</v>
          </cell>
          <cell r="C5083" t="str">
            <v>140313170</v>
          </cell>
          <cell r="D5083" t="str">
            <v>ZUNAIDI</v>
          </cell>
          <cell r="E5083" t="str">
            <v/>
          </cell>
          <cell r="F5083" t="str">
            <v>S.Si</v>
          </cell>
          <cell r="G5083" t="str">
            <v>PONTIANAK</v>
          </cell>
          <cell r="H5083" t="str">
            <v>05 - 05 - 1973</v>
          </cell>
          <cell r="I5083" t="str">
            <v>II/a</v>
          </cell>
          <cell r="J5083" t="str">
            <v>01 - 03 - 1994</v>
          </cell>
          <cell r="K5083" t="str">
            <v>01 - 03 - 1996</v>
          </cell>
          <cell r="L5083" t="str">
            <v>L</v>
          </cell>
          <cell r="M5083" t="str">
            <v>III/d</v>
          </cell>
          <cell r="N5083" t="str">
            <v>01 - 10 - 2015</v>
          </cell>
          <cell r="O5083" t="str">
            <v>16</v>
          </cell>
          <cell r="P5083" t="str">
            <v>7</v>
          </cell>
          <cell r="Q5083" t="str">
            <v>41</v>
          </cell>
          <cell r="R5083" t="str">
            <v>11 - 01 - 2017</v>
          </cell>
          <cell r="S5083" t="str">
            <v>Kepala UPT Puskesmas Galang</v>
          </cell>
          <cell r="T5083" t="str">
            <v/>
          </cell>
          <cell r="U5083" t="str">
            <v/>
          </cell>
          <cell r="V5083" t="str">
            <v/>
          </cell>
          <cell r="W5083" t="str">
            <v>UPT Puskesmas Galang</v>
          </cell>
          <cell r="X5083" t="str">
            <v>Dinas Kesehatan</v>
          </cell>
          <cell r="Y5083" t="str">
            <v>S-1 SARJANA SAINS</v>
          </cell>
          <cell r="Z5083" t="str">
            <v>31-12-2011</v>
          </cell>
          <cell r="AA5083" t="str">
            <v>Aktif</v>
          </cell>
          <cell r="AB5083" t="str">
            <v>PNS Daerah Kab./Kota yang bekerja pada Kab./Kota</v>
          </cell>
          <cell r="AC5083" t="str">
            <v>Pemerintah Kab. Tolitoli</v>
          </cell>
          <cell r="AD5083" t="str">
            <v>Pemerintah Kab. Tolitoli</v>
          </cell>
        </row>
        <row r="5084">
          <cell r="A5084">
            <v>5082</v>
          </cell>
          <cell r="B5084" t="str">
            <v>197708042000031004</v>
          </cell>
          <cell r="C5084" t="str">
            <v>570012835</v>
          </cell>
          <cell r="D5084" t="str">
            <v>ALFRETS HERAT</v>
          </cell>
          <cell r="E5084" t="str">
            <v/>
          </cell>
          <cell r="F5084" t="str">
            <v>S.Pi</v>
          </cell>
          <cell r="G5084" t="str">
            <v>PALU</v>
          </cell>
          <cell r="H5084" t="str">
            <v>04 - 08 - 1977</v>
          </cell>
          <cell r="I5084" t="str">
            <v>II/a</v>
          </cell>
          <cell r="J5084" t="str">
            <v>01 - 03 - 2000</v>
          </cell>
          <cell r="K5084" t="str">
            <v>01 - 03 - 2001</v>
          </cell>
          <cell r="L5084" t="str">
            <v>L</v>
          </cell>
          <cell r="M5084" t="str">
            <v>III/d</v>
          </cell>
          <cell r="N5084" t="str">
            <v>01 - 04 - 2015</v>
          </cell>
          <cell r="O5084" t="str">
            <v>10</v>
          </cell>
          <cell r="P5084" t="str">
            <v>1</v>
          </cell>
          <cell r="Q5084" t="str">
            <v>41</v>
          </cell>
          <cell r="R5084" t="str">
            <v>11 - 01 - 2017</v>
          </cell>
          <cell r="S5084" t="str">
            <v>Kepala Seksi Pengembangan Pelabuhan Dan Perizinan</v>
          </cell>
          <cell r="T5084" t="str">
            <v/>
          </cell>
          <cell r="U5084" t="str">
            <v/>
          </cell>
          <cell r="V5084" t="str">
            <v/>
          </cell>
          <cell r="W5084" t="str">
            <v>Seksi Pengembangan Pelabuhan Dan Perizinan</v>
          </cell>
          <cell r="X5084" t="str">
            <v>Dinas Perikanan</v>
          </cell>
          <cell r="Y5084" t="str">
            <v>S-1 BUDIDAYA PERAIRAN</v>
          </cell>
          <cell r="Z5084" t="str">
            <v>31-12-2005</v>
          </cell>
          <cell r="AA5084" t="str">
            <v>Aktif</v>
          </cell>
          <cell r="AB5084" t="str">
            <v>PNS Daerah Kab./Kota yang bekerja pada Kab./Kota</v>
          </cell>
          <cell r="AC5084" t="str">
            <v>Pemerintah Kab. Tolitoli</v>
          </cell>
          <cell r="AD5084" t="str">
            <v>Pemerintah Kab. Tolitoli</v>
          </cell>
        </row>
        <row r="5085">
          <cell r="A5085">
            <v>5083</v>
          </cell>
          <cell r="B5085" t="str">
            <v>198110162008011007</v>
          </cell>
          <cell r="C5085" t="str">
            <v>570035993</v>
          </cell>
          <cell r="D5085" t="str">
            <v>TASBI</v>
          </cell>
          <cell r="E5085" t="str">
            <v/>
          </cell>
          <cell r="F5085" t="str">
            <v>S.Sos</v>
          </cell>
          <cell r="G5085" t="str">
            <v>TOLITOLI</v>
          </cell>
          <cell r="H5085" t="str">
            <v>16 - 10 - 1981</v>
          </cell>
          <cell r="I5085" t="str">
            <v>II/a</v>
          </cell>
          <cell r="J5085" t="str">
            <v>01 - 01 - 2008</v>
          </cell>
          <cell r="K5085" t="str">
            <v>01 - 12 - 2009</v>
          </cell>
          <cell r="L5085" t="str">
            <v>L</v>
          </cell>
          <cell r="M5085" t="str">
            <v>III/c</v>
          </cell>
          <cell r="N5085" t="str">
            <v>01 - 04 - 2018</v>
          </cell>
          <cell r="O5085" t="str">
            <v>9</v>
          </cell>
          <cell r="P5085" t="str">
            <v>3</v>
          </cell>
          <cell r="Q5085" t="str">
            <v>41</v>
          </cell>
          <cell r="R5085" t="str">
            <v>02 - 05 - 2018</v>
          </cell>
          <cell r="S5085" t="str">
            <v>Kepala Sub Bidang Pensiun Pegawai</v>
          </cell>
          <cell r="T5085" t="str">
            <v/>
          </cell>
          <cell r="U5085" t="str">
            <v/>
          </cell>
          <cell r="V5085" t="str">
            <v/>
          </cell>
          <cell r="W5085" t="str">
            <v>Sub Bidang Pensiun Pegawai</v>
          </cell>
          <cell r="X5085" t="str">
            <v>Badan Kepegawaian Dan Pengembangan Sumber Daya Manusia</v>
          </cell>
          <cell r="Y5085" t="str">
            <v>S-1 ILMU ADMINISTRASI NEGARA</v>
          </cell>
          <cell r="Z5085" t="str">
            <v>01-01-2010</v>
          </cell>
          <cell r="AA5085" t="str">
            <v>Aktif</v>
          </cell>
          <cell r="AB5085" t="str">
            <v>PNS Daerah Kab./Kota yang bekerja pada Kab./Kota</v>
          </cell>
          <cell r="AC5085" t="str">
            <v>Pemerintah Kab. Tolitoli</v>
          </cell>
          <cell r="AD5085" t="str">
            <v>Pemerintah Kab. Tolitoli</v>
          </cell>
        </row>
        <row r="5086">
          <cell r="A5086">
            <v>5084</v>
          </cell>
          <cell r="B5086" t="str">
            <v>197405182007011018</v>
          </cell>
          <cell r="C5086" t="str">
            <v>570027705</v>
          </cell>
          <cell r="D5086" t="str">
            <v>IRWAN SABIT</v>
          </cell>
          <cell r="E5086" t="str">
            <v/>
          </cell>
          <cell r="F5086" t="str">
            <v>ST</v>
          </cell>
          <cell r="G5086" t="str">
            <v>UJUNG PANDANG</v>
          </cell>
          <cell r="H5086" t="str">
            <v>18 - 05 - 1974</v>
          </cell>
          <cell r="I5086" t="str">
            <v>III/a</v>
          </cell>
          <cell r="J5086" t="str">
            <v>01 - 01 - 2007</v>
          </cell>
          <cell r="K5086" t="str">
            <v>01 - 10 - 2008</v>
          </cell>
          <cell r="L5086" t="str">
            <v>L</v>
          </cell>
          <cell r="M5086" t="str">
            <v>III/c</v>
          </cell>
          <cell r="N5086" t="str">
            <v>01 - 04 - 2015</v>
          </cell>
          <cell r="O5086" t="str">
            <v>11</v>
          </cell>
          <cell r="P5086" t="str">
            <v>3</v>
          </cell>
          <cell r="Q5086" t="str">
            <v>41</v>
          </cell>
          <cell r="R5086" t="str">
            <v>08 - 01 - 2015</v>
          </cell>
          <cell r="S5086" t="str">
            <v>Kepala Seksi Penataan Perkotaan</v>
          </cell>
          <cell r="T5086" t="str">
            <v/>
          </cell>
          <cell r="U5086" t="str">
            <v/>
          </cell>
          <cell r="V5086" t="str">
            <v/>
          </cell>
          <cell r="W5086" t="str">
            <v>Seksi Penataan Perkotaan</v>
          </cell>
          <cell r="X5086" t="str">
            <v>Bidang Penataan Ruang Dan Perkotaan</v>
          </cell>
          <cell r="Y5086" t="str">
            <v>S-1 TEKNIK ELEKTRO</v>
          </cell>
          <cell r="Z5086" t="str">
            <v>31-12-2002</v>
          </cell>
          <cell r="AA5086" t="str">
            <v>Aktif</v>
          </cell>
          <cell r="AB5086" t="str">
            <v>PNS Daerah Kab./Kota yang bekerja pada Kab./Kota</v>
          </cell>
          <cell r="AC5086" t="str">
            <v>Pemerintah Kab. Tolitoli</v>
          </cell>
          <cell r="AD5086" t="str">
            <v>Pemerintah Kab. Tolitoli</v>
          </cell>
        </row>
        <row r="5087">
          <cell r="A5087">
            <v>5085</v>
          </cell>
          <cell r="B5087" t="str">
            <v>198112182001071001</v>
          </cell>
          <cell r="C5087" t="str">
            <v>570013570</v>
          </cell>
          <cell r="D5087" t="str">
            <v>ABDUL HAMID</v>
          </cell>
          <cell r="E5087" t="str">
            <v/>
          </cell>
          <cell r="F5087" t="str">
            <v>SH., M.Si</v>
          </cell>
          <cell r="G5087" t="str">
            <v>TOLITOLI</v>
          </cell>
          <cell r="H5087" t="str">
            <v>18 - 12 - 1981</v>
          </cell>
          <cell r="I5087" t="str">
            <v>II/a</v>
          </cell>
          <cell r="J5087" t="str">
            <v>01 - 07 - 2001</v>
          </cell>
          <cell r="K5087" t="str">
            <v>01 - 11 - 2002</v>
          </cell>
          <cell r="L5087" t="str">
            <v>L</v>
          </cell>
          <cell r="M5087" t="str">
            <v>III/d</v>
          </cell>
          <cell r="N5087" t="str">
            <v>01 - 04 - 2015</v>
          </cell>
          <cell r="O5087" t="str">
            <v>9</v>
          </cell>
          <cell r="P5087" t="str">
            <v>9</v>
          </cell>
          <cell r="Q5087" t="str">
            <v>41</v>
          </cell>
          <cell r="R5087" t="str">
            <v>02 - 05 - 2018</v>
          </cell>
          <cell r="S5087" t="str">
            <v>Kepala Seksi Sarana Dan Prasarana Keolahragaan</v>
          </cell>
          <cell r="T5087" t="str">
            <v/>
          </cell>
          <cell r="U5087" t="str">
            <v/>
          </cell>
          <cell r="V5087" t="str">
            <v/>
          </cell>
          <cell r="W5087" t="str">
            <v>Seksi Sarana Dan Prasarana Keolahragaan</v>
          </cell>
          <cell r="X5087" t="str">
            <v>Dinas Pemuda Dan Olahraga</v>
          </cell>
          <cell r="Y5087" t="str">
            <v>S-2 MAGISTER ADMINISTRASI PUBLIK</v>
          </cell>
          <cell r="Z5087" t="str">
            <v>31-12-2009</v>
          </cell>
          <cell r="AA5087" t="str">
            <v>Aktif</v>
          </cell>
          <cell r="AB5087" t="str">
            <v>PNS Daerah Kab./Kota yang bekerja pada Kab./Kota</v>
          </cell>
          <cell r="AC5087" t="str">
            <v>Pemerintah Kab. Tolitoli</v>
          </cell>
          <cell r="AD5087" t="str">
            <v>Pemerintah Kab. Tolitoli</v>
          </cell>
        </row>
        <row r="5088">
          <cell r="A5088">
            <v>5086</v>
          </cell>
          <cell r="B5088" t="str">
            <v>196612311988031050</v>
          </cell>
          <cell r="C5088" t="str">
            <v>140216207</v>
          </cell>
          <cell r="D5088" t="str">
            <v>ALUMI</v>
          </cell>
          <cell r="E5088" t="str">
            <v/>
          </cell>
          <cell r="F5088" t="str">
            <v>SP, M.Kes</v>
          </cell>
          <cell r="G5088" t="str">
            <v>MUNA</v>
          </cell>
          <cell r="H5088" t="str">
            <v>31 - 12 - 1966</v>
          </cell>
          <cell r="I5088" t="str">
            <v>II/a</v>
          </cell>
          <cell r="J5088" t="str">
            <v>01 - 03 - 1988</v>
          </cell>
          <cell r="K5088" t="str">
            <v>01 - 06 - 1989</v>
          </cell>
          <cell r="L5088" t="str">
            <v>L</v>
          </cell>
          <cell r="M5088" t="str">
            <v>IV/a</v>
          </cell>
          <cell r="N5088" t="str">
            <v>01 - 04 - 2015</v>
          </cell>
          <cell r="O5088" t="str">
            <v>22</v>
          </cell>
          <cell r="P5088" t="str">
            <v>1</v>
          </cell>
          <cell r="Q5088" t="str">
            <v>41</v>
          </cell>
          <cell r="R5088" t="str">
            <v>07 - 01 - 2015</v>
          </cell>
          <cell r="S5088" t="str">
            <v>Kepala Sub Bidang Farmasi Dan Gizi</v>
          </cell>
          <cell r="T5088" t="str">
            <v/>
          </cell>
          <cell r="U5088" t="str">
            <v/>
          </cell>
          <cell r="V5088" t="str">
            <v/>
          </cell>
          <cell r="W5088" t="str">
            <v>Sub Bidang Farmasi Dan Gizi</v>
          </cell>
          <cell r="X5088" t="str">
            <v>BIDANG PENUNJANG  MEDIS</v>
          </cell>
          <cell r="Y5088" t="str">
            <v>S-2 MAGISTER ILMU KESEHATAN MASYARAKAT</v>
          </cell>
          <cell r="Z5088" t="str">
            <v>31-12-2005</v>
          </cell>
          <cell r="AA5088" t="str">
            <v>Aktif</v>
          </cell>
          <cell r="AB5088" t="str">
            <v>PNS Daerah Kab./Kota yang bekerja pada Kab./Kota</v>
          </cell>
          <cell r="AC5088" t="str">
            <v>Pemerintah Kab. Tolitoli</v>
          </cell>
          <cell r="AD5088" t="str">
            <v>Pemerintah Kab. Tolitoli</v>
          </cell>
        </row>
        <row r="5089">
          <cell r="A5089">
            <v>5087</v>
          </cell>
          <cell r="B5089" t="str">
            <v>197910052008011012</v>
          </cell>
          <cell r="C5089" t="str">
            <v>570036240</v>
          </cell>
          <cell r="D5089" t="str">
            <v>MOH. SUKRI A. BANTILAN</v>
          </cell>
          <cell r="E5089" t="str">
            <v/>
          </cell>
          <cell r="F5089" t="str">
            <v>S.Sos</v>
          </cell>
          <cell r="G5089" t="str">
            <v>TOLITOLI</v>
          </cell>
          <cell r="H5089" t="str">
            <v>05 - 10 - 1979</v>
          </cell>
          <cell r="I5089" t="str">
            <v>II/a</v>
          </cell>
          <cell r="J5089" t="str">
            <v>01 - 01 - 2008</v>
          </cell>
          <cell r="K5089" t="str">
            <v>01 - 12 - 2009</v>
          </cell>
          <cell r="L5089" t="str">
            <v>L</v>
          </cell>
          <cell r="M5089" t="str">
            <v>III/b</v>
          </cell>
          <cell r="N5089" t="str">
            <v>01 - 04 - 2015</v>
          </cell>
          <cell r="O5089" t="str">
            <v>6</v>
          </cell>
          <cell r="P5089" t="str">
            <v>3</v>
          </cell>
          <cell r="Q5089" t="str">
            <v>41</v>
          </cell>
          <cell r="R5089" t="str">
            <v>02 - 05 - 2018</v>
          </cell>
          <cell r="S5089" t="str">
            <v>Kepala Seksi Penanggulangan Kebersihan</v>
          </cell>
          <cell r="T5089" t="str">
            <v/>
          </cell>
          <cell r="U5089" t="str">
            <v/>
          </cell>
          <cell r="V5089" t="str">
            <v/>
          </cell>
          <cell r="W5089" t="str">
            <v>Seksi Penanggulangan Kebersihan</v>
          </cell>
          <cell r="X5089" t="str">
            <v>Dinas Perumahan Rakyat Dan Kawasan Pemukiman</v>
          </cell>
          <cell r="Y5089" t="str">
            <v>S-1 ILMU ADMINISTRASI NEGARA</v>
          </cell>
          <cell r="Z5089" t="str">
            <v>31-12-2009</v>
          </cell>
          <cell r="AA5089" t="str">
            <v>Aktif</v>
          </cell>
          <cell r="AB5089" t="str">
            <v>PNS Daerah Kab./Kota yang bekerja pada Kab./Kota</v>
          </cell>
          <cell r="AC5089" t="str">
            <v>Pemerintah Kab. Tolitoli</v>
          </cell>
          <cell r="AD5089" t="str">
            <v>Pemerintah Kab. Tolitoli</v>
          </cell>
        </row>
        <row r="5090">
          <cell r="A5090">
            <v>5088</v>
          </cell>
          <cell r="B5090" t="str">
            <v>197211202006041013</v>
          </cell>
          <cell r="C5090" t="str">
            <v>570021328</v>
          </cell>
          <cell r="D5090" t="str">
            <v>BUSTARI</v>
          </cell>
          <cell r="E5090" t="str">
            <v/>
          </cell>
          <cell r="F5090" t="str">
            <v>SH</v>
          </cell>
          <cell r="G5090" t="str">
            <v>TOLITOLI</v>
          </cell>
          <cell r="H5090" t="str">
            <v>20 - 11 - 1972</v>
          </cell>
          <cell r="I5090" t="str">
            <v>III/a</v>
          </cell>
          <cell r="J5090" t="str">
            <v>01 - 04 - 2006</v>
          </cell>
          <cell r="K5090" t="str">
            <v>01 - 10 - 2007</v>
          </cell>
          <cell r="L5090" t="str">
            <v>L</v>
          </cell>
          <cell r="M5090" t="str">
            <v>III/d</v>
          </cell>
          <cell r="N5090" t="str">
            <v>01 - 04 - 2016</v>
          </cell>
          <cell r="O5090" t="str">
            <v>13</v>
          </cell>
          <cell r="P5090" t="str">
            <v>0</v>
          </cell>
          <cell r="Q5090" t="str">
            <v>41</v>
          </cell>
          <cell r="R5090" t="str">
            <v>11 - 01 - 2017</v>
          </cell>
          <cell r="S5090" t="str">
            <v>Kepala Seksi Pemberdayaan Masyarakat Desa / Kelurahan</v>
          </cell>
          <cell r="T5090" t="str">
            <v/>
          </cell>
          <cell r="U5090" t="str">
            <v/>
          </cell>
          <cell r="V5090" t="str">
            <v/>
          </cell>
          <cell r="W5090" t="str">
            <v>Seksi Pemberdayaan Masyarakat Desa / Kelurahan</v>
          </cell>
          <cell r="X5090" t="str">
            <v>Kecamatan Dampal Utara</v>
          </cell>
          <cell r="Y5090" t="str">
            <v>S-1 ILMU HUKUM</v>
          </cell>
          <cell r="Z5090" t="str">
            <v>31-12-1999</v>
          </cell>
          <cell r="AA5090" t="str">
            <v>Aktif</v>
          </cell>
          <cell r="AB5090" t="str">
            <v>PNS Daerah Kab./Kota yang bekerja pada Kab./Kota</v>
          </cell>
          <cell r="AC5090" t="str">
            <v>Pemerintah Kab. Tolitoli</v>
          </cell>
          <cell r="AD5090" t="str">
            <v>Pemerintah Kab. Tolitoli</v>
          </cell>
        </row>
        <row r="5091">
          <cell r="A5091">
            <v>5089</v>
          </cell>
          <cell r="B5091" t="str">
            <v>196812142006042008</v>
          </cell>
          <cell r="C5091" t="str">
            <v>570021314</v>
          </cell>
          <cell r="D5091" t="str">
            <v>LUCIA WAHYU WIJAYATI</v>
          </cell>
          <cell r="E5091" t="str">
            <v/>
          </cell>
          <cell r="F5091" t="str">
            <v>SP</v>
          </cell>
          <cell r="G5091" t="str">
            <v>YOGYAKARTA</v>
          </cell>
          <cell r="H5091" t="str">
            <v>14 - 12 - 1968</v>
          </cell>
          <cell r="I5091" t="str">
            <v>III/a</v>
          </cell>
          <cell r="J5091" t="str">
            <v>01 - 04 - 2006</v>
          </cell>
          <cell r="K5091" t="str">
            <v>01 - 10 - 2007</v>
          </cell>
          <cell r="L5091" t="str">
            <v>P</v>
          </cell>
          <cell r="M5091" t="str">
            <v>III/d</v>
          </cell>
          <cell r="N5091" t="str">
            <v>01 - 04 - 2016</v>
          </cell>
          <cell r="O5091" t="str">
            <v>16</v>
          </cell>
          <cell r="P5091" t="str">
            <v>11</v>
          </cell>
          <cell r="Q5091" t="str">
            <v>41</v>
          </cell>
          <cell r="R5091" t="str">
            <v>11 - 01 - 2017</v>
          </cell>
          <cell r="S5091" t="str">
            <v>Kepala Seksi Pengembangan Usaha Ekonomi Transmigrasi</v>
          </cell>
          <cell r="T5091" t="str">
            <v/>
          </cell>
          <cell r="U5091" t="str">
            <v/>
          </cell>
          <cell r="V5091" t="str">
            <v/>
          </cell>
          <cell r="W5091" t="str">
            <v>Seksi Pengembangan Usaha Ekonomi Transmigrasi</v>
          </cell>
          <cell r="X5091" t="str">
            <v>Dinas Transmigrasi</v>
          </cell>
          <cell r="Y5091" t="str">
            <v>S-1 BUDIDAYA PERTANIAN</v>
          </cell>
          <cell r="Z5091" t="str">
            <v>31-12-1997</v>
          </cell>
          <cell r="AA5091" t="str">
            <v>Aktif</v>
          </cell>
          <cell r="AB5091" t="str">
            <v>PNS Daerah Kab./Kota yang bekerja pada Kab./Kota</v>
          </cell>
          <cell r="AC5091" t="str">
            <v>Pemerintah Kab. Tolitoli</v>
          </cell>
          <cell r="AD5091" t="str">
            <v>Pemerintah Kab. Tolitoli</v>
          </cell>
        </row>
        <row r="5092">
          <cell r="A5092">
            <v>5090</v>
          </cell>
          <cell r="B5092" t="str">
            <v>196805242005011002</v>
          </cell>
          <cell r="C5092" t="str">
            <v>570017376</v>
          </cell>
          <cell r="D5092" t="str">
            <v>SUTATMO HERU PRAKOSO</v>
          </cell>
          <cell r="E5092" t="str">
            <v/>
          </cell>
          <cell r="F5092" t="str">
            <v>S.Sos</v>
          </cell>
          <cell r="G5092" t="str">
            <v>D I YOGYAKARTA</v>
          </cell>
          <cell r="H5092" t="str">
            <v>24 - 05 - 1968</v>
          </cell>
          <cell r="I5092" t="str">
            <v>III/a</v>
          </cell>
          <cell r="J5092" t="str">
            <v>01 - 01 - 2005</v>
          </cell>
          <cell r="K5092" t="str">
            <v>01 - 03 - 2006</v>
          </cell>
          <cell r="L5092" t="str">
            <v>L</v>
          </cell>
          <cell r="M5092" t="str">
            <v>III/d</v>
          </cell>
          <cell r="N5092" t="str">
            <v>01 - 10 - 2014</v>
          </cell>
          <cell r="O5092" t="str">
            <v>18</v>
          </cell>
          <cell r="P5092" t="str">
            <v>6</v>
          </cell>
          <cell r="Q5092" t="str">
            <v>41</v>
          </cell>
          <cell r="R5092" t="str">
            <v>11 - 01 - 2017</v>
          </cell>
          <cell r="S5092" t="str">
            <v>Kepala Sub Bagian Promosi Dan Sarana Ekonomi Daerah</v>
          </cell>
          <cell r="T5092" t="str">
            <v/>
          </cell>
          <cell r="U5092" t="str">
            <v/>
          </cell>
          <cell r="V5092" t="str">
            <v/>
          </cell>
          <cell r="W5092" t="str">
            <v>Sub Bagian Promosi Dan Sarana Ekonomi Daerah</v>
          </cell>
          <cell r="X5092" t="str">
            <v>Sekretariat Daerah</v>
          </cell>
          <cell r="Y5092" t="str">
            <v>S-1 SOSIAL POLITIK SOSIOLOGI</v>
          </cell>
          <cell r="Z5092" t="str">
            <v>31-12-1994</v>
          </cell>
          <cell r="AA5092" t="str">
            <v>Aktif</v>
          </cell>
          <cell r="AB5092" t="str">
            <v>PNS Daerah Kab./Kota yang bekerja pada Kab./Kota</v>
          </cell>
          <cell r="AC5092" t="str">
            <v>Pemerintah Kab. Tolitoli</v>
          </cell>
          <cell r="AD5092" t="str">
            <v>Pemerintah Kab. Tolitoli</v>
          </cell>
        </row>
        <row r="5093">
          <cell r="A5093">
            <v>5091</v>
          </cell>
          <cell r="B5093" t="str">
            <v>197206172006042015</v>
          </cell>
          <cell r="C5093" t="str">
            <v>570021246</v>
          </cell>
          <cell r="D5093" t="str">
            <v>UMMI ZAKIAH</v>
          </cell>
          <cell r="E5093" t="str">
            <v/>
          </cell>
          <cell r="F5093" t="str">
            <v>ST</v>
          </cell>
          <cell r="G5093" t="str">
            <v>TOLITOLI</v>
          </cell>
          <cell r="H5093" t="str">
            <v>17 - 06 - 1972</v>
          </cell>
          <cell r="I5093" t="str">
            <v>III/a</v>
          </cell>
          <cell r="J5093" t="str">
            <v>01 - 04 - 2006</v>
          </cell>
          <cell r="K5093" t="str">
            <v>01 - 10 - 2007</v>
          </cell>
          <cell r="L5093" t="str">
            <v>P</v>
          </cell>
          <cell r="M5093" t="str">
            <v>III/d</v>
          </cell>
          <cell r="N5093" t="str">
            <v>01 - 04 - 2018</v>
          </cell>
          <cell r="O5093" t="str">
            <v>14</v>
          </cell>
          <cell r="P5093" t="str">
            <v>1</v>
          </cell>
          <cell r="Q5093" t="str">
            <v>41</v>
          </cell>
          <cell r="R5093" t="str">
            <v>11 - 01 - 2017</v>
          </cell>
          <cell r="S5093" t="str">
            <v>Kepala Seksi Pembinaan Kawasan Permukiman</v>
          </cell>
          <cell r="T5093" t="str">
            <v/>
          </cell>
          <cell r="U5093" t="str">
            <v/>
          </cell>
          <cell r="V5093" t="str">
            <v/>
          </cell>
          <cell r="W5093" t="str">
            <v>Seksi Pembinaan Kawasan Permukiman</v>
          </cell>
          <cell r="X5093" t="str">
            <v>Dinas Perumahan Rakyat Dan Kawasan Pemukiman</v>
          </cell>
          <cell r="Y5093" t="str">
            <v>S-1 TEKNIK</v>
          </cell>
          <cell r="Z5093" t="str">
            <v>01-01-1999</v>
          </cell>
          <cell r="AA5093" t="str">
            <v>Aktif</v>
          </cell>
          <cell r="AB5093" t="str">
            <v>PNS Daerah Kab./Kota yang bekerja pada Kab./Kota</v>
          </cell>
          <cell r="AC5093" t="str">
            <v>Pemerintah Kab. Tolitoli</v>
          </cell>
          <cell r="AD5093" t="str">
            <v>Pemerintah Kab. Tolitoli</v>
          </cell>
        </row>
        <row r="5094">
          <cell r="A5094">
            <v>5092</v>
          </cell>
          <cell r="B5094" t="str">
            <v>196803101995031004</v>
          </cell>
          <cell r="C5094" t="str">
            <v>380057148</v>
          </cell>
          <cell r="D5094" t="str">
            <v>NASRUDDIN</v>
          </cell>
          <cell r="E5094" t="str">
            <v>DRS</v>
          </cell>
          <cell r="F5094" t="str">
            <v/>
          </cell>
          <cell r="G5094" t="str">
            <v>Pangkajene</v>
          </cell>
          <cell r="H5094" t="str">
            <v>10 - 03 - 1968</v>
          </cell>
          <cell r="I5094" t="str">
            <v>III/a</v>
          </cell>
          <cell r="J5094" t="str">
            <v>01 - 03 - 1995</v>
          </cell>
          <cell r="K5094" t="str">
            <v>01 - 09 - 1996</v>
          </cell>
          <cell r="L5094" t="str">
            <v>L</v>
          </cell>
          <cell r="M5094" t="str">
            <v>III/d</v>
          </cell>
          <cell r="N5094" t="str">
            <v>01 - 10 - 2007</v>
          </cell>
          <cell r="O5094" t="str">
            <v>12</v>
          </cell>
          <cell r="P5094" t="str">
            <v>7</v>
          </cell>
          <cell r="Q5094" t="str">
            <v>41</v>
          </cell>
          <cell r="R5094" t="str">
            <v>02 - 05 - 2018</v>
          </cell>
          <cell r="S5094" t="str">
            <v>Kepala Seksi Penanganan Limbah</v>
          </cell>
          <cell r="T5094" t="str">
            <v/>
          </cell>
          <cell r="U5094" t="str">
            <v/>
          </cell>
          <cell r="V5094" t="str">
            <v/>
          </cell>
          <cell r="W5094" t="str">
            <v>Seksi Penanganan Limbah</v>
          </cell>
          <cell r="X5094" t="str">
            <v>Dinas Perumahan Rakyat Dan Kawasan Pemukiman</v>
          </cell>
          <cell r="Y5094" t="str">
            <v>S-1 AQIDAH DAN FILSAFAT</v>
          </cell>
          <cell r="Z5094" t="str">
            <v>31-12-1992</v>
          </cell>
          <cell r="AA5094" t="str">
            <v>Aktif</v>
          </cell>
          <cell r="AB5094" t="str">
            <v>PNS Daerah Kab./Kota yang bekerja pada Kab./Kota</v>
          </cell>
          <cell r="AC5094" t="str">
            <v>Pemerintah Kab. Tolitoli</v>
          </cell>
          <cell r="AD5094" t="str">
            <v>Pemerintah Kab. Tolitoli</v>
          </cell>
        </row>
        <row r="5095">
          <cell r="A5095">
            <v>5093</v>
          </cell>
          <cell r="B5095" t="str">
            <v>196606121987032009</v>
          </cell>
          <cell r="C5095" t="str">
            <v>140197482</v>
          </cell>
          <cell r="D5095" t="str">
            <v>SUWARNI YASIN</v>
          </cell>
          <cell r="E5095" t="str">
            <v/>
          </cell>
          <cell r="F5095" t="str">
            <v xml:space="preserve"> AMG</v>
          </cell>
          <cell r="G5095" t="str">
            <v>GORONTALO</v>
          </cell>
          <cell r="H5095" t="str">
            <v>12 - 06 - 1966</v>
          </cell>
          <cell r="I5095" t="str">
            <v>II/a</v>
          </cell>
          <cell r="J5095" t="str">
            <v>01 - 03 - 1987</v>
          </cell>
          <cell r="K5095" t="str">
            <v>01 - 05 - 1988</v>
          </cell>
          <cell r="L5095" t="str">
            <v>P</v>
          </cell>
          <cell r="M5095" t="str">
            <v>III/d</v>
          </cell>
          <cell r="N5095" t="str">
            <v>01 - 10 - 2009</v>
          </cell>
          <cell r="O5095" t="str">
            <v>17</v>
          </cell>
          <cell r="P5095" t="str">
            <v>6</v>
          </cell>
          <cell r="Q5095" t="str">
            <v>41</v>
          </cell>
          <cell r="R5095" t="str">
            <v>11 - 01 - 2017</v>
          </cell>
          <cell r="S5095" t="str">
            <v>Kepala UPT Puskesmas Lampasio</v>
          </cell>
          <cell r="T5095" t="str">
            <v/>
          </cell>
          <cell r="U5095" t="str">
            <v/>
          </cell>
          <cell r="V5095" t="str">
            <v/>
          </cell>
          <cell r="W5095" t="str">
            <v>UPT Puskesmas Lampasio</v>
          </cell>
          <cell r="X5095" t="str">
            <v>Dinas Kesehatan</v>
          </cell>
          <cell r="Y5095" t="str">
            <v>AKADEMI ILMU GIZI</v>
          </cell>
          <cell r="Z5095" t="str">
            <v>31-12-1995</v>
          </cell>
          <cell r="AA5095" t="str">
            <v>Aktif</v>
          </cell>
          <cell r="AB5095" t="str">
            <v>PNS Daerah Kab./Kota yang bekerja pada Kab./Kota</v>
          </cell>
          <cell r="AC5095" t="str">
            <v>Pemerintah Kab. Tolitoli</v>
          </cell>
          <cell r="AD5095" t="str">
            <v>Pemerintah Kab. Tolitoli</v>
          </cell>
        </row>
        <row r="5096">
          <cell r="A5096">
            <v>5094</v>
          </cell>
          <cell r="B5096" t="str">
            <v>198010052007012013</v>
          </cell>
          <cell r="C5096" t="str">
            <v>570028790</v>
          </cell>
          <cell r="D5096" t="str">
            <v>KARTINI</v>
          </cell>
          <cell r="E5096" t="str">
            <v/>
          </cell>
          <cell r="F5096" t="str">
            <v>SH</v>
          </cell>
          <cell r="G5096" t="str">
            <v>POSO</v>
          </cell>
          <cell r="H5096" t="str">
            <v>05 - 10 - 1980</v>
          </cell>
          <cell r="I5096" t="str">
            <v>II/a</v>
          </cell>
          <cell r="J5096" t="str">
            <v>01 - 01 - 2007</v>
          </cell>
          <cell r="K5096" t="str">
            <v>01 - 10 - 2008</v>
          </cell>
          <cell r="L5096" t="str">
            <v>P</v>
          </cell>
          <cell r="M5096" t="str">
            <v>III/c</v>
          </cell>
          <cell r="N5096" t="str">
            <v>01 - 10 - 2017</v>
          </cell>
          <cell r="O5096" t="str">
            <v>10</v>
          </cell>
          <cell r="P5096" t="str">
            <v>9</v>
          </cell>
          <cell r="Q5096" t="str">
            <v>41</v>
          </cell>
          <cell r="R5096" t="str">
            <v>02 - 05 - 2018</v>
          </cell>
          <cell r="S5096" t="str">
            <v>Kepala Sub Bagian Keuangan Dan Aset</v>
          </cell>
          <cell r="T5096" t="str">
            <v/>
          </cell>
          <cell r="U5096" t="str">
            <v/>
          </cell>
          <cell r="V5096" t="str">
            <v/>
          </cell>
          <cell r="W5096" t="str">
            <v>Sub Bagian Keuangan Dan Aset</v>
          </cell>
          <cell r="X5096" t="str">
            <v>Badan Penanggulangan Bencana Daerah</v>
          </cell>
          <cell r="Y5096" t="str">
            <v>S-1 ILMU HUKUM</v>
          </cell>
          <cell r="Z5096" t="str">
            <v>31-12-2005</v>
          </cell>
          <cell r="AA5096" t="str">
            <v>Aktif</v>
          </cell>
          <cell r="AB5096" t="str">
            <v>PNS Daerah Kab./Kota yang bekerja pada Kab./Kota</v>
          </cell>
          <cell r="AC5096" t="str">
            <v>Pemerintah Kab. Tolitoli</v>
          </cell>
          <cell r="AD5096" t="str">
            <v>Pemerintah Kab. Tolitoli</v>
          </cell>
        </row>
        <row r="5097">
          <cell r="A5097">
            <v>5095</v>
          </cell>
          <cell r="B5097" t="str">
            <v>196802041988031004</v>
          </cell>
          <cell r="C5097" t="str">
            <v>140212082</v>
          </cell>
          <cell r="D5097" t="str">
            <v>ABDUL RAHIM</v>
          </cell>
          <cell r="E5097" t="str">
            <v/>
          </cell>
          <cell r="F5097" t="str">
            <v>SH</v>
          </cell>
          <cell r="G5097" t="str">
            <v>SOPPENG</v>
          </cell>
          <cell r="H5097" t="str">
            <v>04 - 02 - 1968</v>
          </cell>
          <cell r="I5097" t="str">
            <v>II/a</v>
          </cell>
          <cell r="J5097" t="str">
            <v>01 - 03 - 1988</v>
          </cell>
          <cell r="K5097" t="str">
            <v>01 - 03 - 1989</v>
          </cell>
          <cell r="L5097" t="str">
            <v>L</v>
          </cell>
          <cell r="M5097" t="str">
            <v>III/c</v>
          </cell>
          <cell r="N5097" t="str">
            <v>01 - 04 - 2004</v>
          </cell>
          <cell r="O5097" t="str">
            <v>11</v>
          </cell>
          <cell r="P5097" t="str">
            <v>1</v>
          </cell>
          <cell r="Q5097" t="str">
            <v>41</v>
          </cell>
          <cell r="R5097" t="str">
            <v>11 - 01 - 2017</v>
          </cell>
          <cell r="S5097" t="str">
            <v>Kepala UPT Puskesmas Binontoan</v>
          </cell>
          <cell r="T5097" t="str">
            <v/>
          </cell>
          <cell r="U5097" t="str">
            <v/>
          </cell>
          <cell r="V5097" t="str">
            <v/>
          </cell>
          <cell r="W5097" t="str">
            <v>UPT Puskesmas Binontoan</v>
          </cell>
          <cell r="X5097" t="str">
            <v>Dinas Kesehatan</v>
          </cell>
          <cell r="Y5097" t="str">
            <v>S-1 HUKUM</v>
          </cell>
          <cell r="Z5097" t="str">
            <v>31-12-2003</v>
          </cell>
          <cell r="AA5097" t="str">
            <v>Aktif</v>
          </cell>
          <cell r="AB5097" t="str">
            <v>PNS Daerah Kab./Kota yang bekerja pada Kab./Kota</v>
          </cell>
          <cell r="AC5097" t="str">
            <v>Pemerintah Kab. Tolitoli</v>
          </cell>
          <cell r="AD5097" t="str">
            <v>Pemerintah Kab. Tolitoli</v>
          </cell>
        </row>
        <row r="5098">
          <cell r="A5098">
            <v>5096</v>
          </cell>
          <cell r="B5098" t="str">
            <v>196205111986031012</v>
          </cell>
          <cell r="C5098" t="str">
            <v>010200589</v>
          </cell>
          <cell r="D5098" t="str">
            <v>TASMUDIN</v>
          </cell>
          <cell r="E5098" t="str">
            <v/>
          </cell>
          <cell r="F5098" t="str">
            <v/>
          </cell>
          <cell r="G5098" t="str">
            <v>TOLITOLI</v>
          </cell>
          <cell r="H5098" t="str">
            <v>11 - 05 - 1962</v>
          </cell>
          <cell r="I5098" t="str">
            <v>II/a</v>
          </cell>
          <cell r="J5098" t="str">
            <v>01 - 03 - 1986</v>
          </cell>
          <cell r="K5098" t="str">
            <v>01 - 12 - 1987</v>
          </cell>
          <cell r="L5098" t="str">
            <v>L</v>
          </cell>
          <cell r="M5098" t="str">
            <v>III/d</v>
          </cell>
          <cell r="N5098" t="str">
            <v>01 - 10 - 2017</v>
          </cell>
          <cell r="O5098" t="str">
            <v>26</v>
          </cell>
          <cell r="P5098" t="str">
            <v>7</v>
          </cell>
          <cell r="Q5098" t="str">
            <v>41</v>
          </cell>
          <cell r="R5098" t="str">
            <v>11 - 01 - 2017</v>
          </cell>
          <cell r="S5098" t="str">
            <v>Kepala Seksi Sarana Prasarana Umum</v>
          </cell>
          <cell r="T5098" t="str">
            <v/>
          </cell>
          <cell r="U5098" t="str">
            <v/>
          </cell>
          <cell r="V5098" t="str">
            <v/>
          </cell>
          <cell r="W5098" t="str">
            <v>Seksi Sarana Prasarana Umum</v>
          </cell>
          <cell r="X5098" t="str">
            <v>Kecamatan Galang</v>
          </cell>
          <cell r="Y5098" t="str">
            <v>SMA A.3/IPS</v>
          </cell>
          <cell r="Z5098" t="str">
            <v>02-05-1983</v>
          </cell>
          <cell r="AA5098" t="str">
            <v>PNS kena hukuman disiplin</v>
          </cell>
          <cell r="AB5098" t="str">
            <v>PNS Daerah Kab./Kota yang bekerja pada Kab./Kota</v>
          </cell>
          <cell r="AC5098" t="str">
            <v>Pemerintah Kab. Tolitoli</v>
          </cell>
          <cell r="AD5098" t="str">
            <v>Pemerintah Kab. Tolitoli</v>
          </cell>
        </row>
        <row r="5099">
          <cell r="A5099">
            <v>5097</v>
          </cell>
          <cell r="B5099" t="str">
            <v>197811082000121006</v>
          </cell>
          <cell r="C5099" t="str">
            <v>132282908</v>
          </cell>
          <cell r="D5099" t="str">
            <v>SYAMSURI</v>
          </cell>
          <cell r="E5099" t="str">
            <v/>
          </cell>
          <cell r="F5099" t="str">
            <v>S.Sos</v>
          </cell>
          <cell r="G5099" t="str">
            <v>TOLITOLI</v>
          </cell>
          <cell r="H5099" t="str">
            <v>08 - 11 - 1978</v>
          </cell>
          <cell r="I5099" t="str">
            <v>I/b</v>
          </cell>
          <cell r="J5099" t="str">
            <v>01 - 12 - 2000</v>
          </cell>
          <cell r="K5099" t="str">
            <v>01 - 04 - 2002</v>
          </cell>
          <cell r="L5099" t="str">
            <v>L</v>
          </cell>
          <cell r="M5099" t="str">
            <v>III/c</v>
          </cell>
          <cell r="N5099" t="str">
            <v>01 - 10 - 2014</v>
          </cell>
          <cell r="O5099" t="str">
            <v>7</v>
          </cell>
          <cell r="P5099" t="str">
            <v>10</v>
          </cell>
          <cell r="Q5099" t="str">
            <v>41</v>
          </cell>
          <cell r="R5099" t="str">
            <v>02 - 05 - 2018</v>
          </cell>
          <cell r="S5099" t="str">
            <v>Kepala UPT. PENDAPATAN DAERAH WILAYAH III</v>
          </cell>
          <cell r="T5099" t="str">
            <v/>
          </cell>
          <cell r="U5099" t="str">
            <v/>
          </cell>
          <cell r="V5099" t="str">
            <v/>
          </cell>
          <cell r="W5099" t="str">
            <v>UPT. PENDAPATAN DAERAH WILAYAH III</v>
          </cell>
          <cell r="X5099" t="str">
            <v>Badan Keuangan Daerah</v>
          </cell>
          <cell r="Y5099" t="str">
            <v>S-1 ILMU ADMINISTRASI NEGARA</v>
          </cell>
          <cell r="Z5099" t="str">
            <v>31-12-2006</v>
          </cell>
          <cell r="AA5099" t="str">
            <v>Aktif</v>
          </cell>
          <cell r="AB5099" t="str">
            <v>PNS Daerah Kab./Kota yang bekerja pada Kab./Kota</v>
          </cell>
          <cell r="AC5099" t="str">
            <v>Pemerintah Kab. Tolitoli</v>
          </cell>
          <cell r="AD5099" t="str">
            <v>Pemerintah Kab. Tolitoli</v>
          </cell>
        </row>
        <row r="5100">
          <cell r="A5100">
            <v>5098</v>
          </cell>
          <cell r="B5100" t="str">
            <v>197711122010011010</v>
          </cell>
          <cell r="C5100" t="str">
            <v/>
          </cell>
          <cell r="D5100" t="str">
            <v>MOHAMMAD HAZAIRIN</v>
          </cell>
          <cell r="E5100" t="str">
            <v/>
          </cell>
          <cell r="F5100" t="str">
            <v>SP,M.SI</v>
          </cell>
          <cell r="G5100" t="str">
            <v>TOLITOLI</v>
          </cell>
          <cell r="H5100" t="str">
            <v>12 - 11 - 1977</v>
          </cell>
          <cell r="I5100" t="str">
            <v>III/a</v>
          </cell>
          <cell r="J5100" t="str">
            <v>01 - 01 - 2010</v>
          </cell>
          <cell r="K5100" t="str">
            <v>01 - 01 - 2012</v>
          </cell>
          <cell r="L5100" t="str">
            <v>L</v>
          </cell>
          <cell r="M5100" t="str">
            <v>III/c</v>
          </cell>
          <cell r="N5100" t="str">
            <v>01 - 04 - 2016</v>
          </cell>
          <cell r="O5100" t="str">
            <v>11</v>
          </cell>
          <cell r="P5100" t="str">
            <v>3</v>
          </cell>
          <cell r="Q5100" t="str">
            <v>41</v>
          </cell>
          <cell r="R5100" t="str">
            <v>11 - 01 - 2017</v>
          </cell>
          <cell r="S5100" t="str">
            <v>Kepala Sub Bidang Penataan Ruang Dan Lingkungan Hidup</v>
          </cell>
          <cell r="T5100" t="str">
            <v/>
          </cell>
          <cell r="U5100" t="str">
            <v/>
          </cell>
          <cell r="V5100" t="str">
            <v/>
          </cell>
          <cell r="W5100" t="str">
            <v>Sub Bidang Penataan Ruang Dan Lingkungan Hidup</v>
          </cell>
          <cell r="X5100" t="str">
            <v>Badan Perencanaan Pembangunan Daerah</v>
          </cell>
          <cell r="Y5100" t="str">
            <v>S-2 AGROBISNIS</v>
          </cell>
          <cell r="Z5100" t="str">
            <v>27-05-2011</v>
          </cell>
          <cell r="AA5100" t="str">
            <v>Aktif</v>
          </cell>
          <cell r="AB5100" t="str">
            <v>PNS Daerah Kab./Kota yang bekerja pada Kab./Kota</v>
          </cell>
          <cell r="AC5100" t="str">
            <v>Pemerintah Kab. Tolitoli</v>
          </cell>
          <cell r="AD5100" t="str">
            <v>Pemerintah Kab. Tolitoli</v>
          </cell>
        </row>
        <row r="5101">
          <cell r="A5101">
            <v>5099</v>
          </cell>
          <cell r="B5101" t="str">
            <v>197509302010012003</v>
          </cell>
          <cell r="C5101" t="str">
            <v/>
          </cell>
          <cell r="D5101" t="str">
            <v>SITI HAPSA</v>
          </cell>
          <cell r="E5101" t="str">
            <v/>
          </cell>
          <cell r="F5101" t="str">
            <v>S Hut</v>
          </cell>
          <cell r="G5101" t="str">
            <v>TOLITOLI</v>
          </cell>
          <cell r="H5101" t="str">
            <v>30 - 09 - 1975</v>
          </cell>
          <cell r="I5101" t="str">
            <v>III/a</v>
          </cell>
          <cell r="J5101" t="str">
            <v>01 - 01 - 2010</v>
          </cell>
          <cell r="K5101" t="str">
            <v>01 - 01 - 2012</v>
          </cell>
          <cell r="L5101" t="str">
            <v>P</v>
          </cell>
          <cell r="M5101" t="str">
            <v>III/c</v>
          </cell>
          <cell r="N5101" t="str">
            <v>01 - 04 - 2016</v>
          </cell>
          <cell r="O5101" t="str">
            <v>6</v>
          </cell>
          <cell r="P5101" t="str">
            <v>3</v>
          </cell>
          <cell r="Q5101" t="str">
            <v>41</v>
          </cell>
          <cell r="R5101" t="str">
            <v>08 - 01 - 2015</v>
          </cell>
          <cell r="S5101" t="str">
            <v>KEPALA SEKSI PENANGANAN GANGGUAN HUTAN</v>
          </cell>
          <cell r="T5101" t="str">
            <v/>
          </cell>
          <cell r="U5101" t="str">
            <v/>
          </cell>
          <cell r="V5101" t="str">
            <v/>
          </cell>
          <cell r="W5101" t="str">
            <v>SEKSI PENANGANAN GANGGUAN HUTAN</v>
          </cell>
          <cell r="X5101" t="str">
            <v>BIDANG PERLINDUNGAN DAN KONSERVASI ALAM</v>
          </cell>
          <cell r="Y5101" t="str">
            <v>S-1 MANAJEMEN HUTAN</v>
          </cell>
          <cell r="Z5101" t="str">
            <v>31-12-2002</v>
          </cell>
          <cell r="AA5101" t="str">
            <v>Aktif</v>
          </cell>
          <cell r="AB5101" t="str">
            <v>PNS Daerah Kab./Kota yang bekerja pada Kab./Kota</v>
          </cell>
          <cell r="AC5101" t="str">
            <v>Pemerintah Kab. Tolitoli</v>
          </cell>
          <cell r="AD5101" t="str">
            <v>Pemerintah Kab. Tolitoli</v>
          </cell>
        </row>
        <row r="5102">
          <cell r="A5102">
            <v>5100</v>
          </cell>
          <cell r="B5102" t="str">
            <v>196801252006041005</v>
          </cell>
          <cell r="C5102" t="str">
            <v>570021269</v>
          </cell>
          <cell r="D5102" t="str">
            <v>DJUANDA HUSAIN</v>
          </cell>
          <cell r="E5102" t="str">
            <v/>
          </cell>
          <cell r="F5102" t="str">
            <v>S.SOS</v>
          </cell>
          <cell r="G5102" t="str">
            <v>KALANGKANGAN</v>
          </cell>
          <cell r="H5102" t="str">
            <v>25 - 01 - 1968</v>
          </cell>
          <cell r="I5102" t="str">
            <v>I/c</v>
          </cell>
          <cell r="J5102" t="str">
            <v>01 - 04 - 2006</v>
          </cell>
          <cell r="K5102" t="str">
            <v>01 - 10 - 2007</v>
          </cell>
          <cell r="L5102" t="str">
            <v>L</v>
          </cell>
          <cell r="M5102" t="str">
            <v>III/c</v>
          </cell>
          <cell r="N5102" t="str">
            <v>01 - 04 - 2018</v>
          </cell>
          <cell r="O5102" t="str">
            <v>20</v>
          </cell>
          <cell r="P5102" t="str">
            <v>0</v>
          </cell>
          <cell r="Q5102" t="str">
            <v>41</v>
          </cell>
          <cell r="R5102" t="str">
            <v>02 - 05 - 2018</v>
          </cell>
          <cell r="S5102" t="str">
            <v>Kepala Seksi Pembangunan Desa Dan Kawasan Perdesaaan</v>
          </cell>
          <cell r="T5102" t="str">
            <v/>
          </cell>
          <cell r="U5102" t="str">
            <v/>
          </cell>
          <cell r="V5102" t="str">
            <v/>
          </cell>
          <cell r="W5102" t="str">
            <v>Seksi Pembangunan Desa Dan Kawasan Perdesaaan</v>
          </cell>
          <cell r="X5102" t="str">
            <v>Dinas Pemberdayaan Masyarakat Dan Desa</v>
          </cell>
          <cell r="Y5102" t="str">
            <v>S-1 ILMU PEMERINTAHAN</v>
          </cell>
          <cell r="Z5102" t="str">
            <v>01-01-2010</v>
          </cell>
          <cell r="AA5102" t="str">
            <v>Aktif</v>
          </cell>
          <cell r="AB5102" t="str">
            <v>PNS Daerah Kab./Kota yang bekerja pada Kab./Kota</v>
          </cell>
          <cell r="AC5102" t="str">
            <v>Pemerintah Kab. Tolitoli</v>
          </cell>
          <cell r="AD5102" t="str">
            <v>Pemerintah Kab. Tolitoli</v>
          </cell>
        </row>
        <row r="5103">
          <cell r="A5103">
            <v>5101</v>
          </cell>
          <cell r="B5103" t="str">
            <v>197605052011011003</v>
          </cell>
          <cell r="C5103" t="str">
            <v/>
          </cell>
          <cell r="D5103" t="str">
            <v>BASRI BADAWI</v>
          </cell>
          <cell r="E5103" t="str">
            <v/>
          </cell>
          <cell r="F5103" t="str">
            <v>SH</v>
          </cell>
          <cell r="G5103" t="str">
            <v>BARRU</v>
          </cell>
          <cell r="H5103" t="str">
            <v>05 - 05 - 1976</v>
          </cell>
          <cell r="I5103" t="str">
            <v>III/a</v>
          </cell>
          <cell r="J5103" t="str">
            <v>01 - 01 - 2011</v>
          </cell>
          <cell r="K5103" t="str">
            <v>01 - 01 - 2013</v>
          </cell>
          <cell r="L5103" t="str">
            <v>L</v>
          </cell>
          <cell r="M5103" t="str">
            <v>III/c</v>
          </cell>
          <cell r="N5103" t="str">
            <v>01 - 04 - 2018</v>
          </cell>
          <cell r="O5103" t="str">
            <v>7</v>
          </cell>
          <cell r="P5103" t="str">
            <v>3</v>
          </cell>
          <cell r="Q5103" t="str">
            <v>41</v>
          </cell>
          <cell r="R5103" t="str">
            <v>11 - 01 - 2017</v>
          </cell>
          <cell r="S5103" t="str">
            <v>Kepala Seksi Identitas Penduduk</v>
          </cell>
          <cell r="T5103" t="str">
            <v/>
          </cell>
          <cell r="U5103" t="str">
            <v/>
          </cell>
          <cell r="V5103" t="str">
            <v/>
          </cell>
          <cell r="W5103" t="str">
            <v>Seksi Identitas Penduduk</v>
          </cell>
          <cell r="X5103" t="str">
            <v>Dinas Kependudukan Dan Pencatatan Sipil</v>
          </cell>
          <cell r="Y5103" t="str">
            <v>S-1 HUKUM</v>
          </cell>
          <cell r="Z5103" t="str">
            <v>01-01-2001</v>
          </cell>
          <cell r="AA5103" t="str">
            <v>Aktif</v>
          </cell>
          <cell r="AB5103" t="str">
            <v>PNS Daerah Kab./Kota yang bekerja pada Kab./Kota</v>
          </cell>
          <cell r="AC5103" t="str">
            <v>Pemerintah Kab. Tolitoli</v>
          </cell>
          <cell r="AD5103" t="str">
            <v>Pemerintah Kab. Tolitoli</v>
          </cell>
        </row>
        <row r="5104">
          <cell r="A5104">
            <v>5102</v>
          </cell>
          <cell r="B5104" t="str">
            <v>198104142006041012</v>
          </cell>
          <cell r="C5104" t="str">
            <v>570020203</v>
          </cell>
          <cell r="D5104" t="str">
            <v>MATTALATTA TANRA</v>
          </cell>
          <cell r="E5104" t="str">
            <v/>
          </cell>
          <cell r="F5104" t="str">
            <v>S.Kep</v>
          </cell>
          <cell r="G5104" t="str">
            <v>TOLITOLI</v>
          </cell>
          <cell r="H5104" t="str">
            <v>14 - 04 - 1981</v>
          </cell>
          <cell r="I5104" t="str">
            <v>III/a</v>
          </cell>
          <cell r="J5104" t="str">
            <v>01 - 04 - 2006</v>
          </cell>
          <cell r="K5104" t="str">
            <v>01 - 06 - 2007</v>
          </cell>
          <cell r="L5104" t="str">
            <v>L</v>
          </cell>
          <cell r="M5104" t="str">
            <v>III/d</v>
          </cell>
          <cell r="N5104" t="str">
            <v>01 - 10 - 2017</v>
          </cell>
          <cell r="O5104" t="str">
            <v>11</v>
          </cell>
          <cell r="P5104" t="str">
            <v>6</v>
          </cell>
          <cell r="Q5104" t="str">
            <v>41</v>
          </cell>
          <cell r="R5104" t="str">
            <v>11 - 01 - 2017</v>
          </cell>
          <cell r="S5104" t="str">
            <v>Kepala Seksi Pencegahan Dan Pengendalian Penyakit Menular</v>
          </cell>
          <cell r="T5104" t="str">
            <v/>
          </cell>
          <cell r="U5104" t="str">
            <v/>
          </cell>
          <cell r="V5104" t="str">
            <v/>
          </cell>
          <cell r="W5104" t="str">
            <v>Seksi Pencegahan Dan Pengendalian Penyakit Menular</v>
          </cell>
          <cell r="X5104" t="str">
            <v>Dinas Kesehatan</v>
          </cell>
          <cell r="Y5104" t="str">
            <v>S-2 MAGISTER KESEHATAN</v>
          </cell>
          <cell r="Z5104" t="str">
            <v>31-12-2013</v>
          </cell>
          <cell r="AA5104" t="str">
            <v>Aktif</v>
          </cell>
          <cell r="AB5104" t="str">
            <v>PNS Daerah Kab./Kota yang bekerja pada Kab./Kota</v>
          </cell>
          <cell r="AC5104" t="str">
            <v>Pemerintah Kab. Tolitoli</v>
          </cell>
          <cell r="AD5104" t="str">
            <v>Pemerintah Kab. Tolitoli</v>
          </cell>
        </row>
        <row r="5105">
          <cell r="A5105">
            <v>5103</v>
          </cell>
          <cell r="B5105" t="str">
            <v>197702062010011007</v>
          </cell>
          <cell r="C5105" t="str">
            <v/>
          </cell>
          <cell r="D5105" t="str">
            <v>ABDUL RAHMAN MODDING</v>
          </cell>
          <cell r="E5105" t="str">
            <v/>
          </cell>
          <cell r="F5105" t="str">
            <v>S.Kom</v>
          </cell>
          <cell r="G5105" t="str">
            <v>PINRANG</v>
          </cell>
          <cell r="H5105" t="str">
            <v>06 - 02 - 1977</v>
          </cell>
          <cell r="I5105" t="str">
            <v>III/a</v>
          </cell>
          <cell r="J5105" t="str">
            <v>01 - 01 - 2010</v>
          </cell>
          <cell r="K5105" t="str">
            <v>01 - 01 - 2012</v>
          </cell>
          <cell r="L5105" t="str">
            <v>L</v>
          </cell>
          <cell r="M5105" t="str">
            <v>III/c</v>
          </cell>
          <cell r="N5105" t="str">
            <v>01 - 04 - 2018</v>
          </cell>
          <cell r="O5105" t="str">
            <v>8</v>
          </cell>
          <cell r="P5105" t="str">
            <v>3</v>
          </cell>
          <cell r="Q5105" t="str">
            <v>41</v>
          </cell>
          <cell r="R5105" t="str">
            <v>11 - 01 - 2017</v>
          </cell>
          <cell r="S5105" t="str">
            <v>Kepala Sub Bagian Pengendalian Evaluasi Dan Pelaporan</v>
          </cell>
          <cell r="T5105" t="str">
            <v/>
          </cell>
          <cell r="U5105" t="str">
            <v/>
          </cell>
          <cell r="V5105" t="str">
            <v/>
          </cell>
          <cell r="W5105" t="str">
            <v>Sub Bagian Pengendalian Evaluasi Dan Pelaporan</v>
          </cell>
          <cell r="X5105" t="str">
            <v>Sekretariat Daerah</v>
          </cell>
          <cell r="Y5105" t="str">
            <v>S-1 KOMPUTER</v>
          </cell>
          <cell r="Z5105" t="str">
            <v>01-01-2003</v>
          </cell>
          <cell r="AA5105" t="str">
            <v>Aktif</v>
          </cell>
          <cell r="AB5105" t="str">
            <v>PNS Daerah Kab./Kota yang bekerja pada Kab./Kota</v>
          </cell>
          <cell r="AC5105" t="str">
            <v>Pemerintah Kab. Tolitoli</v>
          </cell>
          <cell r="AD5105" t="str">
            <v>Pemerintah Kab. Tolitoli</v>
          </cell>
        </row>
        <row r="5106">
          <cell r="A5106">
            <v>5104</v>
          </cell>
          <cell r="B5106" t="str">
            <v>197506162002112001</v>
          </cell>
          <cell r="C5106" t="str">
            <v>570013944</v>
          </cell>
          <cell r="D5106" t="str">
            <v>LELYWATY</v>
          </cell>
          <cell r="E5106" t="str">
            <v/>
          </cell>
          <cell r="F5106" t="str">
            <v>S.Sos</v>
          </cell>
          <cell r="G5106" t="str">
            <v>TOLITOLI</v>
          </cell>
          <cell r="H5106" t="str">
            <v>16 - 06 - 1975</v>
          </cell>
          <cell r="I5106" t="str">
            <v>II/a</v>
          </cell>
          <cell r="J5106" t="str">
            <v>01 - 11 - 2002</v>
          </cell>
          <cell r="K5106" t="str">
            <v>01 - 12 - 2003</v>
          </cell>
          <cell r="L5106" t="str">
            <v>P</v>
          </cell>
          <cell r="M5106" t="str">
            <v>III/c</v>
          </cell>
          <cell r="N5106" t="str">
            <v>01 - 04 - 2016</v>
          </cell>
          <cell r="O5106" t="str">
            <v>10</v>
          </cell>
          <cell r="P5106" t="str">
            <v>8</v>
          </cell>
          <cell r="Q5106" t="str">
            <v>41</v>
          </cell>
          <cell r="R5106" t="str">
            <v>11 - 01 - 2017</v>
          </cell>
          <cell r="S5106" t="str">
            <v>Kepala Seksi Olahraga Prestasi</v>
          </cell>
          <cell r="T5106" t="str">
            <v/>
          </cell>
          <cell r="U5106" t="str">
            <v/>
          </cell>
          <cell r="V5106" t="str">
            <v/>
          </cell>
          <cell r="W5106" t="str">
            <v>Seksi Olahraga Prestasi</v>
          </cell>
          <cell r="X5106" t="str">
            <v>Dinas Pemuda Dan Olahraga</v>
          </cell>
          <cell r="Y5106" t="str">
            <v>S-1 ADMINISTRASI NEGARA</v>
          </cell>
          <cell r="Z5106" t="str">
            <v>28-08-2007</v>
          </cell>
          <cell r="AA5106" t="str">
            <v>Aktif</v>
          </cell>
          <cell r="AB5106" t="str">
            <v>PNS Daerah Kab./Kota yang bekerja pada Kab./Kota</v>
          </cell>
          <cell r="AC5106" t="str">
            <v>Pemerintah Kab. Tolitoli</v>
          </cell>
          <cell r="AD5106" t="str">
            <v>Pemerintah Kab. Tolitoli</v>
          </cell>
        </row>
        <row r="5107">
          <cell r="A5107">
            <v>5105</v>
          </cell>
          <cell r="B5107" t="str">
            <v>197302142006041011</v>
          </cell>
          <cell r="C5107" t="str">
            <v>570021247</v>
          </cell>
          <cell r="D5107" t="str">
            <v>AHRAN TAUHID</v>
          </cell>
          <cell r="E5107" t="str">
            <v/>
          </cell>
          <cell r="F5107" t="str">
            <v>S PT</v>
          </cell>
          <cell r="G5107" t="str">
            <v>TOLITOLI</v>
          </cell>
          <cell r="H5107" t="str">
            <v>14 - 02 - 1973</v>
          </cell>
          <cell r="I5107" t="str">
            <v>III/a</v>
          </cell>
          <cell r="J5107" t="str">
            <v>01 - 04 - 2006</v>
          </cell>
          <cell r="K5107" t="str">
            <v>01 - 10 - 2007</v>
          </cell>
          <cell r="L5107" t="str">
            <v>L</v>
          </cell>
          <cell r="M5107" t="str">
            <v>III/d</v>
          </cell>
          <cell r="N5107" t="str">
            <v>01 - 04 - 2016</v>
          </cell>
          <cell r="O5107" t="str">
            <v>12</v>
          </cell>
          <cell r="P5107" t="str">
            <v>1</v>
          </cell>
          <cell r="Q5107" t="str">
            <v>41</v>
          </cell>
          <cell r="R5107" t="str">
            <v>02 - 05 - 2018</v>
          </cell>
          <cell r="S5107" t="str">
            <v>Kepala UPT. RUMAH POTONG HEWAN DAN KESEHATAN HEWAN TERNAK DINAS PERKEBUNAN DAN PETERNAKAN</v>
          </cell>
          <cell r="T5107" t="str">
            <v/>
          </cell>
          <cell r="U5107" t="str">
            <v/>
          </cell>
          <cell r="V5107" t="str">
            <v/>
          </cell>
          <cell r="W5107" t="str">
            <v>UPT. RUMAH POTONG HEWAN DAN KESEHATAN HEWAN TERNAK DINAS PERKEBUNAN DAN PETERNAKAN</v>
          </cell>
          <cell r="X5107" t="str">
            <v>Dinas Perkebunan Dan Peternakan</v>
          </cell>
          <cell r="Y5107" t="str">
            <v>S-1 PETERNAKAN</v>
          </cell>
          <cell r="Z5107" t="str">
            <v>31-12-2002</v>
          </cell>
          <cell r="AA5107" t="str">
            <v>Aktif</v>
          </cell>
          <cell r="AB5107" t="str">
            <v>PNS Daerah Kab./Kota yang bekerja pada Kab./Kota</v>
          </cell>
          <cell r="AC5107" t="str">
            <v>Pemerintah Kab. Tolitoli</v>
          </cell>
          <cell r="AD5107" t="str">
            <v>Pemerintah Kab. Tolitoli</v>
          </cell>
        </row>
        <row r="5108">
          <cell r="A5108">
            <v>5106</v>
          </cell>
          <cell r="B5108" t="str">
            <v>196712311988031048</v>
          </cell>
          <cell r="C5108" t="str">
            <v>140216884</v>
          </cell>
          <cell r="D5108" t="str">
            <v>DAMZAH</v>
          </cell>
          <cell r="E5108" t="str">
            <v/>
          </cell>
          <cell r="F5108" t="str">
            <v>SKM</v>
          </cell>
          <cell r="G5108" t="str">
            <v>TELLANG</v>
          </cell>
          <cell r="H5108" t="str">
            <v>31 - 12 - 1967</v>
          </cell>
          <cell r="I5108" t="str">
            <v>II/a</v>
          </cell>
          <cell r="J5108" t="str">
            <v>01 - 03 - 1988</v>
          </cell>
          <cell r="K5108" t="str">
            <v>01 - 07 - 1989</v>
          </cell>
          <cell r="L5108" t="str">
            <v>L</v>
          </cell>
          <cell r="M5108" t="str">
            <v>III/d</v>
          </cell>
          <cell r="N5108" t="str">
            <v>01 - 10 - 2012</v>
          </cell>
          <cell r="O5108" t="str">
            <v>19</v>
          </cell>
          <cell r="P5108" t="str">
            <v>7</v>
          </cell>
          <cell r="Q5108" t="str">
            <v>41</v>
          </cell>
          <cell r="R5108" t="str">
            <v>11 - 01 - 2017</v>
          </cell>
          <cell r="S5108" t="str">
            <v>Kepala UPT Puskesmas Baolan</v>
          </cell>
          <cell r="T5108" t="str">
            <v/>
          </cell>
          <cell r="U5108" t="str">
            <v/>
          </cell>
          <cell r="V5108" t="str">
            <v/>
          </cell>
          <cell r="W5108" t="str">
            <v>UPT Puskesmas Baolan</v>
          </cell>
          <cell r="X5108" t="str">
            <v>Dinas Kesehatan</v>
          </cell>
          <cell r="Y5108" t="str">
            <v>S-1 KESEHATAN MASYARAKAT</v>
          </cell>
          <cell r="Z5108" t="str">
            <v>31-12-2005</v>
          </cell>
          <cell r="AA5108" t="str">
            <v>Aktif</v>
          </cell>
          <cell r="AB5108" t="str">
            <v>PNS Daerah Kab./Kota yang bekerja pada Kab./Kota</v>
          </cell>
          <cell r="AC5108" t="str">
            <v>Pemerintah Kab. Tolitoli</v>
          </cell>
          <cell r="AD5108" t="str">
            <v>Pemerintah Kab. Tolitoli</v>
          </cell>
        </row>
        <row r="5109">
          <cell r="A5109">
            <v>5107</v>
          </cell>
          <cell r="B5109" t="str">
            <v>196912262000032002</v>
          </cell>
          <cell r="C5109" t="str">
            <v>570012932</v>
          </cell>
          <cell r="D5109" t="str">
            <v>ZULCHULAEFA</v>
          </cell>
          <cell r="E5109" t="str">
            <v/>
          </cell>
          <cell r="F5109" t="str">
            <v>S.Sos</v>
          </cell>
          <cell r="G5109" t="str">
            <v>PALU</v>
          </cell>
          <cell r="H5109" t="str">
            <v>26 - 12 - 1969</v>
          </cell>
          <cell r="I5109" t="str">
            <v>III/a</v>
          </cell>
          <cell r="J5109" t="str">
            <v>01 - 03 - 2000</v>
          </cell>
          <cell r="K5109" t="str">
            <v>01 - 03 - 2001</v>
          </cell>
          <cell r="L5109" t="str">
            <v>P</v>
          </cell>
          <cell r="M5109" t="str">
            <v>III/d</v>
          </cell>
          <cell r="N5109" t="str">
            <v>01 - 04 - 2006</v>
          </cell>
          <cell r="O5109" t="str">
            <v>6</v>
          </cell>
          <cell r="P5109" t="str">
            <v>1</v>
          </cell>
          <cell r="Q5109" t="str">
            <v>41</v>
          </cell>
          <cell r="R5109" t="str">
            <v>11 - 01 - 2017</v>
          </cell>
          <cell r="S5109" t="str">
            <v>Kepala Sub Bidang Pengembangan Ekonomi Fisik Dan Prasarana</v>
          </cell>
          <cell r="T5109" t="str">
            <v/>
          </cell>
          <cell r="U5109" t="str">
            <v/>
          </cell>
          <cell r="V5109" t="str">
            <v/>
          </cell>
          <cell r="W5109" t="str">
            <v>Sub Bidang Pengembangan Ekonomi Fisik Dan Prasarana</v>
          </cell>
          <cell r="X5109" t="str">
            <v>Badan Penelitian Dan Pengembangan</v>
          </cell>
          <cell r="Y5109" t="str">
            <v>S-1/STRATA SATU</v>
          </cell>
          <cell r="Z5109" t="str">
            <v>31-12-1994</v>
          </cell>
          <cell r="AA5109" t="str">
            <v>Aktif</v>
          </cell>
          <cell r="AB5109" t="str">
            <v>PNS Daerah Kab./Kota yang bekerja pada Kab./Kota</v>
          </cell>
          <cell r="AC5109" t="str">
            <v>Pemerintah Kab. Tolitoli</v>
          </cell>
          <cell r="AD5109" t="str">
            <v>Pemerintah Kab. Tolitoli</v>
          </cell>
        </row>
        <row r="5110">
          <cell r="A5110">
            <v>5108</v>
          </cell>
          <cell r="B5110" t="str">
            <v>196710281985111001</v>
          </cell>
          <cell r="C5110" t="str">
            <v>140172736</v>
          </cell>
          <cell r="D5110" t="str">
            <v>SARYONO AWAT LIPUTO</v>
          </cell>
          <cell r="E5110" t="str">
            <v/>
          </cell>
          <cell r="F5110" t="str">
            <v>SH</v>
          </cell>
          <cell r="G5110" t="str">
            <v>BUOL</v>
          </cell>
          <cell r="H5110" t="str">
            <v>28 - 10 - 1967</v>
          </cell>
          <cell r="I5110" t="str">
            <v>I/b</v>
          </cell>
          <cell r="J5110" t="str">
            <v>01 - 11 - 1985</v>
          </cell>
          <cell r="K5110" t="str">
            <v>01 - 11 - 1987</v>
          </cell>
          <cell r="L5110" t="str">
            <v>L</v>
          </cell>
          <cell r="M5110" t="str">
            <v>III/d</v>
          </cell>
          <cell r="N5110" t="str">
            <v>01 - 04 - 2017</v>
          </cell>
          <cell r="O5110" t="str">
            <v>23</v>
          </cell>
          <cell r="P5110" t="str">
            <v>5</v>
          </cell>
          <cell r="Q5110" t="str">
            <v>41</v>
          </cell>
          <cell r="R5110" t="str">
            <v>11 - 01 - 2017</v>
          </cell>
          <cell r="S5110" t="str">
            <v>Kepala Seksi Lalulintas Dan Keselamatan Penerbangan</v>
          </cell>
          <cell r="T5110" t="str">
            <v/>
          </cell>
          <cell r="U5110" t="str">
            <v/>
          </cell>
          <cell r="V5110" t="str">
            <v/>
          </cell>
          <cell r="W5110" t="str">
            <v>Seksi Lalulintas Dan Keselamatan Penerbangan</v>
          </cell>
          <cell r="X5110" t="str">
            <v>Dinas Perhubungan</v>
          </cell>
          <cell r="Y5110" t="str">
            <v>S-1 ILMU HUKUM</v>
          </cell>
          <cell r="Z5110" t="str">
            <v>31-12-2007</v>
          </cell>
          <cell r="AA5110" t="str">
            <v>Aktif</v>
          </cell>
          <cell r="AB5110" t="str">
            <v>PNS Daerah Kab./Kota yang bekerja pada Kab./Kota</v>
          </cell>
          <cell r="AC5110" t="str">
            <v>Pemerintah Kab. Tolitoli</v>
          </cell>
          <cell r="AD5110" t="str">
            <v>Pemerintah Kab. Tolitoli</v>
          </cell>
        </row>
        <row r="5111">
          <cell r="A5111">
            <v>5109</v>
          </cell>
          <cell r="B5111" t="str">
            <v>197311102007011025</v>
          </cell>
          <cell r="C5111" t="str">
            <v>570028114</v>
          </cell>
          <cell r="D5111" t="str">
            <v>SUMARLIN</v>
          </cell>
          <cell r="E5111" t="str">
            <v/>
          </cell>
          <cell r="F5111" t="str">
            <v>SE</v>
          </cell>
          <cell r="G5111" t="str">
            <v>TOLITOLI</v>
          </cell>
          <cell r="H5111" t="str">
            <v>10 - 11 - 1973</v>
          </cell>
          <cell r="I5111" t="str">
            <v>II/a</v>
          </cell>
          <cell r="J5111" t="str">
            <v>01 - 01 - 2007</v>
          </cell>
          <cell r="K5111" t="str">
            <v>01 - 10 - 2008</v>
          </cell>
          <cell r="L5111" t="str">
            <v>L</v>
          </cell>
          <cell r="M5111" t="str">
            <v>III/b</v>
          </cell>
          <cell r="N5111" t="str">
            <v>01 - 04 - 2014</v>
          </cell>
          <cell r="O5111" t="str">
            <v>5</v>
          </cell>
          <cell r="P5111" t="str">
            <v>3</v>
          </cell>
          <cell r="Q5111" t="str">
            <v>41</v>
          </cell>
          <cell r="R5111" t="str">
            <v/>
          </cell>
          <cell r="S5111" t="str">
            <v>Kepala UPT Dinas Pengendalian Penduduk Dan Keluarga Berencana Kecamatan Tolitoli Utara</v>
          </cell>
          <cell r="T5111" t="str">
            <v/>
          </cell>
          <cell r="U5111" t="str">
            <v/>
          </cell>
          <cell r="V5111" t="str">
            <v/>
          </cell>
          <cell r="W5111" t="str">
            <v>UPT Dinas Pengendalian Penduduk Dan Keluarga Berencana Kecamatan Tolitoli Utara</v>
          </cell>
          <cell r="X5111" t="str">
            <v>Dinas Pengendalian Penduduk Dan Keluarga Berencana</v>
          </cell>
          <cell r="Y5111" t="str">
            <v>S-1 EKONOMI PEMBANGUNAN</v>
          </cell>
          <cell r="Z5111" t="str">
            <v>31-12-2010</v>
          </cell>
          <cell r="AA5111" t="str">
            <v>Aktif</v>
          </cell>
          <cell r="AB5111" t="str">
            <v>PNS Daerah Kab./Kota yang bekerja pada Kab./Kota</v>
          </cell>
          <cell r="AC5111" t="str">
            <v>Pemerintah Kab. Tolitoli</v>
          </cell>
          <cell r="AD5111" t="str">
            <v>Pemerintah Kab. Tolitoli</v>
          </cell>
        </row>
        <row r="5112">
          <cell r="A5112">
            <v>5110</v>
          </cell>
          <cell r="B5112" t="str">
            <v>196712312000122012</v>
          </cell>
          <cell r="C5112" t="str">
            <v>570013192</v>
          </cell>
          <cell r="D5112" t="str">
            <v>HADIJAH B RIDWAN</v>
          </cell>
          <cell r="E5112" t="str">
            <v/>
          </cell>
          <cell r="F5112" t="str">
            <v>SH</v>
          </cell>
          <cell r="G5112" t="str">
            <v>ENREKANG</v>
          </cell>
          <cell r="H5112" t="str">
            <v>31 - 12 - 1967</v>
          </cell>
          <cell r="I5112" t="str">
            <v>III/a</v>
          </cell>
          <cell r="J5112" t="str">
            <v>01 - 12 - 2000</v>
          </cell>
          <cell r="K5112" t="str">
            <v>01 - 04 - 2002</v>
          </cell>
          <cell r="L5112" t="str">
            <v>P</v>
          </cell>
          <cell r="M5112" t="str">
            <v>III/d</v>
          </cell>
          <cell r="N5112" t="str">
            <v>01 - 10 - 2012</v>
          </cell>
          <cell r="O5112" t="str">
            <v>11</v>
          </cell>
          <cell r="P5112" t="str">
            <v>10</v>
          </cell>
          <cell r="Q5112" t="str">
            <v>41</v>
          </cell>
          <cell r="R5112" t="str">
            <v>11 - 01 - 2017</v>
          </cell>
          <cell r="S5112" t="str">
            <v>Kepala Seksi Pemberdayaan Keluarga Sejahtera</v>
          </cell>
          <cell r="T5112" t="str">
            <v/>
          </cell>
          <cell r="U5112" t="str">
            <v/>
          </cell>
          <cell r="V5112" t="str">
            <v/>
          </cell>
          <cell r="W5112" t="str">
            <v>Seksi Pemberdayaan Keluarga Sejahtera</v>
          </cell>
          <cell r="X5112" t="str">
            <v>Dinas Pengendalian Penduduk Dan Keluarga Berencana</v>
          </cell>
          <cell r="Y5112" t="str">
            <v>S-1 HUKUM MASYARAKAT DAN PEMBANGUNAN</v>
          </cell>
          <cell r="Z5112" t="str">
            <v>31-12-1992</v>
          </cell>
          <cell r="AA5112" t="str">
            <v>Aktif</v>
          </cell>
          <cell r="AB5112" t="str">
            <v>PNS Daerah Kab./Kota yang bekerja pada Kab./Kota</v>
          </cell>
          <cell r="AC5112" t="str">
            <v>Pemerintah Kab. Tolitoli</v>
          </cell>
          <cell r="AD5112" t="str">
            <v>Pemerintah Kab. Tolitoli</v>
          </cell>
        </row>
        <row r="5113">
          <cell r="A5113">
            <v>5111</v>
          </cell>
          <cell r="B5113" t="str">
            <v>196406211987032015</v>
          </cell>
          <cell r="C5113" t="str">
            <v>140197481</v>
          </cell>
          <cell r="D5113" t="str">
            <v>SARMINI</v>
          </cell>
          <cell r="E5113" t="str">
            <v/>
          </cell>
          <cell r="F5113" t="str">
            <v/>
          </cell>
          <cell r="G5113" t="str">
            <v>PANGKAJENE KEPULAUAN</v>
          </cell>
          <cell r="H5113" t="str">
            <v>21 - 06 - 1964</v>
          </cell>
          <cell r="I5113" t="str">
            <v>II/a</v>
          </cell>
          <cell r="J5113" t="str">
            <v>01 - 03 - 1987</v>
          </cell>
          <cell r="K5113" t="str">
            <v>01 - 03 - 1989</v>
          </cell>
          <cell r="L5113" t="str">
            <v>P</v>
          </cell>
          <cell r="M5113" t="str">
            <v>III/d</v>
          </cell>
          <cell r="N5113" t="str">
            <v>01 - 04 - 2015</v>
          </cell>
          <cell r="O5113" t="str">
            <v>19</v>
          </cell>
          <cell r="P5113" t="str">
            <v>0</v>
          </cell>
          <cell r="Q5113" t="str">
            <v>41</v>
          </cell>
          <cell r="R5113" t="str">
            <v>11 - 01 - 2017</v>
          </cell>
          <cell r="S5113" t="str">
            <v>Kepala Seksi Pemberdayaan Masyarakat Desa / Kelurahan</v>
          </cell>
          <cell r="T5113" t="str">
            <v/>
          </cell>
          <cell r="U5113" t="str">
            <v/>
          </cell>
          <cell r="V5113" t="str">
            <v/>
          </cell>
          <cell r="W5113" t="str">
            <v>Seksi Pemberdayaan Masyarakat Desa / Kelurahan</v>
          </cell>
          <cell r="X5113" t="str">
            <v>Kecamatan Tolitoli Utara</v>
          </cell>
          <cell r="Y5113" t="str">
            <v>SMA A.1/FISIKA</v>
          </cell>
          <cell r="Z5113" t="str">
            <v>31-12-1983</v>
          </cell>
          <cell r="AA5113" t="str">
            <v>Aktif</v>
          </cell>
          <cell r="AB5113" t="str">
            <v>PNS Daerah Kab./Kota yang bekerja pada Kab./Kota</v>
          </cell>
          <cell r="AC5113" t="str">
            <v>Pemerintah Kab. Tolitoli</v>
          </cell>
          <cell r="AD5113" t="str">
            <v>Pemerintah Kab. Tolitoli</v>
          </cell>
        </row>
        <row r="5114">
          <cell r="A5114">
            <v>5112</v>
          </cell>
          <cell r="B5114" t="str">
            <v>198101152008011012</v>
          </cell>
          <cell r="C5114" t="str">
            <v>570036045</v>
          </cell>
          <cell r="D5114" t="str">
            <v>MAKMUR</v>
          </cell>
          <cell r="E5114" t="str">
            <v/>
          </cell>
          <cell r="F5114" t="str">
            <v>SH</v>
          </cell>
          <cell r="G5114" t="str">
            <v>TOLITOLI</v>
          </cell>
          <cell r="H5114" t="str">
            <v>15 - 01 - 1981</v>
          </cell>
          <cell r="I5114" t="str">
            <v>II/a</v>
          </cell>
          <cell r="J5114" t="str">
            <v>01 - 01 - 2008</v>
          </cell>
          <cell r="K5114" t="str">
            <v>01 - 12 - 2009</v>
          </cell>
          <cell r="L5114" t="str">
            <v>L</v>
          </cell>
          <cell r="M5114" t="str">
            <v>III/c</v>
          </cell>
          <cell r="N5114" t="str">
            <v>01 - 04 - 2018</v>
          </cell>
          <cell r="O5114" t="str">
            <v>9</v>
          </cell>
          <cell r="P5114" t="str">
            <v>3</v>
          </cell>
          <cell r="Q5114" t="str">
            <v>41</v>
          </cell>
          <cell r="R5114" t="str">
            <v>11 - 01 - 2017</v>
          </cell>
          <cell r="S5114" t="str">
            <v>Kepala Seksi Usaha Jasa Pengelolaan Bandar Udara</v>
          </cell>
          <cell r="T5114" t="str">
            <v/>
          </cell>
          <cell r="U5114" t="str">
            <v/>
          </cell>
          <cell r="V5114" t="str">
            <v/>
          </cell>
          <cell r="W5114" t="str">
            <v>Seksi Usaha Jasa Pengelolaan Bandar Udara</v>
          </cell>
          <cell r="X5114" t="str">
            <v>Dinas Perhubungan</v>
          </cell>
          <cell r="Y5114" t="str">
            <v>S-1 ILMU HUKUM</v>
          </cell>
          <cell r="Z5114" t="str">
            <v>01-01-2010</v>
          </cell>
          <cell r="AA5114" t="str">
            <v>Aktif</v>
          </cell>
          <cell r="AB5114" t="str">
            <v>PNS Daerah Kab./Kota yang bekerja pada Kab./Kota</v>
          </cell>
          <cell r="AC5114" t="str">
            <v>Pemerintah Kab. Tolitoli</v>
          </cell>
          <cell r="AD5114" t="str">
            <v>Pemerintah Kab. Tolitoli</v>
          </cell>
        </row>
        <row r="5115">
          <cell r="A5115">
            <v>5113</v>
          </cell>
          <cell r="B5115" t="str">
            <v>196407271991022002</v>
          </cell>
          <cell r="C5115" t="str">
            <v>170022251</v>
          </cell>
          <cell r="D5115" t="str">
            <v>SIMAWATI</v>
          </cell>
          <cell r="E5115" t="str">
            <v/>
          </cell>
          <cell r="F5115" t="str">
            <v/>
          </cell>
          <cell r="G5115" t="str">
            <v>TOLITOLI</v>
          </cell>
          <cell r="H5115" t="str">
            <v>27 - 07 - 1964</v>
          </cell>
          <cell r="I5115" t="str">
            <v>II/a</v>
          </cell>
          <cell r="J5115" t="str">
            <v>01 - 02 - 1991</v>
          </cell>
          <cell r="K5115" t="str">
            <v>01 - 04 - 1992</v>
          </cell>
          <cell r="L5115" t="str">
            <v>P</v>
          </cell>
          <cell r="M5115" t="str">
            <v>III/c</v>
          </cell>
          <cell r="N5115" t="str">
            <v>01 - 10 - 2014</v>
          </cell>
          <cell r="O5115" t="str">
            <v>18</v>
          </cell>
          <cell r="P5115" t="str">
            <v>8</v>
          </cell>
          <cell r="Q5115" t="str">
            <v>41</v>
          </cell>
          <cell r="R5115" t="str">
            <v>11 - 01 - 2017</v>
          </cell>
          <cell r="S5115" t="str">
            <v>Kepala Seksi Rehabilitasi Tuna Sosial, Korban Perdagangan Orang Dan Eks Napza</v>
          </cell>
          <cell r="T5115" t="str">
            <v/>
          </cell>
          <cell r="U5115" t="str">
            <v/>
          </cell>
          <cell r="V5115" t="str">
            <v/>
          </cell>
          <cell r="W5115" t="str">
            <v>Seksi Rehabilitasi Tuna Sosial, Korban Perdagangan Orang Dan Eks Napza</v>
          </cell>
          <cell r="X5115" t="str">
            <v>Dinas Sosial</v>
          </cell>
          <cell r="Y5115" t="str">
            <v>SMPS</v>
          </cell>
          <cell r="Z5115" t="str">
            <v>02-06-1987</v>
          </cell>
          <cell r="AA5115" t="str">
            <v>Aktif</v>
          </cell>
          <cell r="AB5115" t="str">
            <v>PNS Daerah Kab./Kota yang bekerja pada Kab./Kota</v>
          </cell>
          <cell r="AC5115" t="str">
            <v>Pemerintah Kab. Tolitoli</v>
          </cell>
          <cell r="AD5115" t="str">
            <v>Pemerintah Kab. Tolitoli</v>
          </cell>
        </row>
        <row r="5116">
          <cell r="A5116">
            <v>5114</v>
          </cell>
          <cell r="B5116" t="str">
            <v>196501061983031001</v>
          </cell>
          <cell r="C5116" t="str">
            <v>070020080</v>
          </cell>
          <cell r="D5116" t="str">
            <v>MOHAMMAD SAFEY</v>
          </cell>
          <cell r="E5116" t="str">
            <v/>
          </cell>
          <cell r="F5116" t="str">
            <v/>
          </cell>
          <cell r="G5116" t="str">
            <v>TOLITOLI</v>
          </cell>
          <cell r="H5116" t="str">
            <v>06 - 01 - 1965</v>
          </cell>
          <cell r="I5116" t="str">
            <v>I/b</v>
          </cell>
          <cell r="J5116" t="str">
            <v>01 - 03 - 1983</v>
          </cell>
          <cell r="K5116" t="str">
            <v>01 - 05 - 1984</v>
          </cell>
          <cell r="L5116" t="str">
            <v>L</v>
          </cell>
          <cell r="M5116" t="str">
            <v>III/c</v>
          </cell>
          <cell r="N5116" t="str">
            <v>01 - 10 - 2015</v>
          </cell>
          <cell r="O5116" t="str">
            <v>24</v>
          </cell>
          <cell r="P5116" t="str">
            <v>7</v>
          </cell>
          <cell r="Q5116" t="str">
            <v>41</v>
          </cell>
          <cell r="R5116" t="str">
            <v>02 - 05 - 2018</v>
          </cell>
          <cell r="S5116" t="str">
            <v>Kepala Sub Bagian Umum Dan Kepegawaian</v>
          </cell>
          <cell r="T5116" t="str">
            <v/>
          </cell>
          <cell r="U5116" t="str">
            <v/>
          </cell>
          <cell r="V5116" t="str">
            <v/>
          </cell>
          <cell r="W5116" t="str">
            <v>Sub Bagian Umum Dan Kepegawaian</v>
          </cell>
          <cell r="X5116" t="str">
            <v>Dinas Pemuda Dan Olahraga</v>
          </cell>
          <cell r="Y5116" t="str">
            <v>MADRASAH ALIYAH A.3/IPS</v>
          </cell>
          <cell r="Z5116" t="str">
            <v>31-12-1989</v>
          </cell>
          <cell r="AA5116" t="str">
            <v>Aktif</v>
          </cell>
          <cell r="AB5116" t="str">
            <v>PNS Daerah Kab./Kota yang bekerja pada Kab./Kota</v>
          </cell>
          <cell r="AC5116" t="str">
            <v>Pemerintah Kab. Tolitoli</v>
          </cell>
          <cell r="AD5116" t="str">
            <v>Pemerintah Kab. Tolitoli</v>
          </cell>
        </row>
        <row r="5117">
          <cell r="A5117">
            <v>5115</v>
          </cell>
          <cell r="B5117" t="str">
            <v>196901122002111001</v>
          </cell>
          <cell r="C5117" t="str">
            <v>570013926</v>
          </cell>
          <cell r="D5117" t="str">
            <v>MOH YUNUS ALWI SALENG</v>
          </cell>
          <cell r="E5117" t="str">
            <v/>
          </cell>
          <cell r="F5117" t="str">
            <v>S.Sos</v>
          </cell>
          <cell r="G5117" t="str">
            <v>TOLITOLI</v>
          </cell>
          <cell r="H5117" t="str">
            <v>12 - 01 - 1969</v>
          </cell>
          <cell r="I5117" t="str">
            <v>II/a</v>
          </cell>
          <cell r="J5117" t="str">
            <v>01 - 11 - 2002</v>
          </cell>
          <cell r="K5117" t="str">
            <v>01 - 12 - 2003</v>
          </cell>
          <cell r="L5117" t="str">
            <v>L</v>
          </cell>
          <cell r="M5117" t="str">
            <v>III/d</v>
          </cell>
          <cell r="N5117" t="str">
            <v>01 - 10 - 2017</v>
          </cell>
          <cell r="O5117" t="str">
            <v>10</v>
          </cell>
          <cell r="P5117" t="str">
            <v>11</v>
          </cell>
          <cell r="Q5117" t="str">
            <v>41</v>
          </cell>
          <cell r="R5117" t="str">
            <v>11 - 01 - 2017</v>
          </cell>
          <cell r="S5117" t="str">
            <v>Kepala Sub Bagian Fasilitasi Penganggaran</v>
          </cell>
          <cell r="T5117" t="str">
            <v/>
          </cell>
          <cell r="U5117" t="str">
            <v/>
          </cell>
          <cell r="V5117" t="str">
            <v/>
          </cell>
          <cell r="W5117" t="str">
            <v>Sub Bagian Fasilitasi Penganggaran</v>
          </cell>
          <cell r="X5117" t="str">
            <v>Sekretaris Dewan Perwakilan Rakyat Daerah</v>
          </cell>
          <cell r="Y5117" t="str">
            <v>S-1 ADMINISTRASI NEGARA</v>
          </cell>
          <cell r="Z5117" t="str">
            <v>31-12-2007</v>
          </cell>
          <cell r="AA5117" t="str">
            <v>Aktif</v>
          </cell>
          <cell r="AB5117" t="str">
            <v>PNS Daerah Kab./Kota yang bekerja pada Kab./Kota</v>
          </cell>
          <cell r="AC5117" t="str">
            <v>Pemerintah Kab. Tolitoli</v>
          </cell>
          <cell r="AD5117" t="str">
            <v>Pemerintah Kab. Tolitoli</v>
          </cell>
        </row>
        <row r="5118">
          <cell r="A5118">
            <v>5116</v>
          </cell>
          <cell r="B5118" t="str">
            <v>198411062008042002</v>
          </cell>
          <cell r="C5118" t="str">
            <v>570035691</v>
          </cell>
          <cell r="D5118" t="str">
            <v>NOVA  SUSANTI</v>
          </cell>
          <cell r="E5118" t="str">
            <v/>
          </cell>
          <cell r="F5118" t="str">
            <v>ST</v>
          </cell>
          <cell r="G5118" t="str">
            <v>DONDO</v>
          </cell>
          <cell r="H5118" t="str">
            <v>06 - 11 - 1984</v>
          </cell>
          <cell r="I5118" t="str">
            <v>III/a</v>
          </cell>
          <cell r="J5118" t="str">
            <v>01 - 04 - 2008</v>
          </cell>
          <cell r="K5118" t="str">
            <v>01 - 12 - 2009</v>
          </cell>
          <cell r="L5118" t="str">
            <v>P</v>
          </cell>
          <cell r="M5118" t="str">
            <v>III/c</v>
          </cell>
          <cell r="N5118" t="str">
            <v>01 - 10 - 2014</v>
          </cell>
          <cell r="O5118" t="str">
            <v>6</v>
          </cell>
          <cell r="P5118" t="str">
            <v>6</v>
          </cell>
          <cell r="Q5118" t="str">
            <v>41</v>
          </cell>
          <cell r="R5118" t="str">
            <v>08 - 01 - 2015</v>
          </cell>
          <cell r="S5118" t="str">
            <v>Kepala Seksi Pengembangan Dan Pembiinaan Industri Makanan Dan Minuman</v>
          </cell>
          <cell r="T5118" t="str">
            <v/>
          </cell>
          <cell r="U5118" t="str">
            <v/>
          </cell>
          <cell r="V5118" t="str">
            <v/>
          </cell>
          <cell r="W5118" t="str">
            <v>Seksi Pengembangan Dan Pembiinaan Industri Makanan Dan Minuman</v>
          </cell>
          <cell r="X5118" t="str">
            <v>Bidang Industri Kimia, Agro Dan Hasil Hutan</v>
          </cell>
          <cell r="Y5118" t="str">
            <v>S-1 TEKNIK KIMIA</v>
          </cell>
          <cell r="Z5118" t="str">
            <v>31-12-2007</v>
          </cell>
          <cell r="AA5118" t="str">
            <v>Aktif</v>
          </cell>
          <cell r="AB5118" t="str">
            <v>PNS Daerah Kab./Kota yang bekerja pada Kab./Kota</v>
          </cell>
          <cell r="AC5118" t="str">
            <v>Pemerintah Kab. Tolitoli</v>
          </cell>
          <cell r="AD5118" t="str">
            <v>Pemerintah Kab. Tolitoli</v>
          </cell>
        </row>
        <row r="5119">
          <cell r="A5119">
            <v>5117</v>
          </cell>
          <cell r="B5119" t="str">
            <v>198010082009042002</v>
          </cell>
          <cell r="C5119" t="str">
            <v/>
          </cell>
          <cell r="D5119" t="str">
            <v>SARINI</v>
          </cell>
          <cell r="E5119" t="str">
            <v/>
          </cell>
          <cell r="F5119" t="str">
            <v>ST</v>
          </cell>
          <cell r="G5119" t="str">
            <v>PALU</v>
          </cell>
          <cell r="H5119" t="str">
            <v>08 - 10 - 1980</v>
          </cell>
          <cell r="I5119" t="str">
            <v>III/a</v>
          </cell>
          <cell r="J5119" t="str">
            <v>01 - 04 - 2009</v>
          </cell>
          <cell r="K5119" t="str">
            <v>01 - 01 - 2011</v>
          </cell>
          <cell r="L5119" t="str">
            <v>P</v>
          </cell>
          <cell r="M5119" t="str">
            <v>III/c</v>
          </cell>
          <cell r="N5119" t="str">
            <v>01 - 04 - 2016</v>
          </cell>
          <cell r="O5119" t="str">
            <v>11</v>
          </cell>
          <cell r="P5119" t="str">
            <v>10</v>
          </cell>
          <cell r="Q5119" t="str">
            <v>41</v>
          </cell>
          <cell r="R5119" t="str">
            <v>11 - 01 - 2017</v>
          </cell>
          <cell r="S5119" t="str">
            <v>Kepala Seksi Pembinaan Perumahan Swadaya</v>
          </cell>
          <cell r="T5119" t="str">
            <v/>
          </cell>
          <cell r="U5119" t="str">
            <v/>
          </cell>
          <cell r="V5119" t="str">
            <v/>
          </cell>
          <cell r="W5119" t="str">
            <v>Seksi Pembinaan Perumahan Swadaya</v>
          </cell>
          <cell r="X5119" t="str">
            <v>Dinas Perumahan Rakyat Dan Kawasan Pemukiman</v>
          </cell>
          <cell r="Y5119" t="str">
            <v>S-1 TEKNIK SIPIL</v>
          </cell>
          <cell r="Z5119" t="str">
            <v>31-12-2003</v>
          </cell>
          <cell r="AA5119" t="str">
            <v>Aktif</v>
          </cell>
          <cell r="AB5119" t="str">
            <v>PNS Daerah Kab./Kota yang bekerja pada Kab./Kota</v>
          </cell>
          <cell r="AC5119" t="str">
            <v>Pemerintah Kab. Tolitoli</v>
          </cell>
          <cell r="AD5119" t="str">
            <v>Pemerintah Kab. Tolitoli</v>
          </cell>
        </row>
        <row r="5120">
          <cell r="A5120">
            <v>5118</v>
          </cell>
          <cell r="B5120" t="str">
            <v>196112311987021028</v>
          </cell>
          <cell r="C5120" t="str">
            <v>080081091</v>
          </cell>
          <cell r="D5120" t="str">
            <v>ARSYAD S</v>
          </cell>
          <cell r="E5120" t="str">
            <v/>
          </cell>
          <cell r="F5120" t="str">
            <v>SP</v>
          </cell>
          <cell r="G5120" t="str">
            <v>PANGKAJENE KEPULAUAN</v>
          </cell>
          <cell r="H5120" t="str">
            <v>31 - 12 - 1961</v>
          </cell>
          <cell r="I5120" t="str">
            <v>II/a</v>
          </cell>
          <cell r="J5120" t="str">
            <v>01 - 02 - 1987</v>
          </cell>
          <cell r="K5120" t="str">
            <v>13 - 04 - 1988</v>
          </cell>
          <cell r="L5120" t="str">
            <v>L</v>
          </cell>
          <cell r="M5120" t="str">
            <v>III/d</v>
          </cell>
          <cell r="N5120" t="str">
            <v>01 - 04 - 2012</v>
          </cell>
          <cell r="O5120" t="str">
            <v>24</v>
          </cell>
          <cell r="P5120" t="str">
            <v>0</v>
          </cell>
          <cell r="Q5120" t="str">
            <v>41</v>
          </cell>
          <cell r="R5120" t="str">
            <v>11 - 01 - 2017</v>
          </cell>
          <cell r="S5120" t="str">
            <v>Kepala Seksi Pengembangan Pasca Panen Buah, Sayuran, Biofarmaka, Dan Florikultura</v>
          </cell>
          <cell r="T5120" t="str">
            <v/>
          </cell>
          <cell r="U5120" t="str">
            <v/>
          </cell>
          <cell r="V5120" t="str">
            <v/>
          </cell>
          <cell r="W5120" t="str">
            <v>Seksi Pengembangan Pasca Panen Buah, Sayuran, Biofarmaka, Dan Florikultura</v>
          </cell>
          <cell r="X5120" t="str">
            <v>Dinas Tanaman Pangan Dan Hortikultura</v>
          </cell>
          <cell r="Y5120" t="str">
            <v>S-1 PERTANIAN</v>
          </cell>
          <cell r="Z5120" t="str">
            <v>31-12-1998</v>
          </cell>
          <cell r="AA5120" t="str">
            <v>Aktif</v>
          </cell>
          <cell r="AB5120" t="str">
            <v>PNS Daerah Kab./Kota yang bekerja pada Kab./Kota</v>
          </cell>
          <cell r="AC5120" t="str">
            <v>Pemerintah Kab. Tolitoli</v>
          </cell>
          <cell r="AD5120" t="str">
            <v>Pemerintah Kab. Tolitoli</v>
          </cell>
        </row>
        <row r="5121">
          <cell r="A5121">
            <v>5119</v>
          </cell>
          <cell r="B5121" t="str">
            <v>197603292006041008</v>
          </cell>
          <cell r="C5121" t="str">
            <v>570021325</v>
          </cell>
          <cell r="D5121" t="str">
            <v>BUDI RIVAI NASIR</v>
          </cell>
          <cell r="E5121" t="str">
            <v/>
          </cell>
          <cell r="F5121" t="str">
            <v>SH, M.Si</v>
          </cell>
          <cell r="G5121" t="str">
            <v>BANGGAI</v>
          </cell>
          <cell r="H5121" t="str">
            <v>29 - 03 - 1976</v>
          </cell>
          <cell r="I5121" t="str">
            <v>III/a</v>
          </cell>
          <cell r="J5121" t="str">
            <v>01 - 04 - 2006</v>
          </cell>
          <cell r="K5121" t="str">
            <v>01 - 10 - 2007</v>
          </cell>
          <cell r="L5121" t="str">
            <v>L</v>
          </cell>
          <cell r="M5121" t="str">
            <v>III/d</v>
          </cell>
          <cell r="N5121" t="str">
            <v>01 - 04 - 2017</v>
          </cell>
          <cell r="O5121" t="str">
            <v>13</v>
          </cell>
          <cell r="P5121" t="str">
            <v>1</v>
          </cell>
          <cell r="Q5121" t="str">
            <v>41</v>
          </cell>
          <cell r="R5121" t="str">
            <v>08 - 03 - 2012</v>
          </cell>
          <cell r="S5121" t="str">
            <v>KEPALA SUB BAGIAN HUKUM</v>
          </cell>
          <cell r="T5121" t="str">
            <v/>
          </cell>
          <cell r="U5121" t="str">
            <v/>
          </cell>
          <cell r="V5121" t="str">
            <v/>
          </cell>
          <cell r="W5121" t="str">
            <v>SUB BAGIAN HUKUM</v>
          </cell>
          <cell r="X5121" t="str">
            <v>SEKRETARIAT KOMISI PEMILIHAN UMUM</v>
          </cell>
          <cell r="Y5121" t="str">
            <v>S-2 MAGISTER SAINS</v>
          </cell>
          <cell r="Z5121" t="str">
            <v>19-11-2010</v>
          </cell>
          <cell r="AA5121" t="str">
            <v>Aktif</v>
          </cell>
          <cell r="AB5121" t="str">
            <v>PNS Daerah Kab./Kota yang bekerja pada Kab./Kota</v>
          </cell>
          <cell r="AC5121" t="str">
            <v>Pemerintah Kab. Tolitoli</v>
          </cell>
          <cell r="AD5121" t="str">
            <v>Pemerintah Kab. Tolitoli</v>
          </cell>
        </row>
        <row r="5122">
          <cell r="A5122">
            <v>5120</v>
          </cell>
          <cell r="B5122" t="str">
            <v>198401102003122002</v>
          </cell>
          <cell r="C5122" t="str">
            <v>570015642</v>
          </cell>
          <cell r="D5122" t="str">
            <v>CONNY ELIS PERMATASARI</v>
          </cell>
          <cell r="E5122" t="str">
            <v/>
          </cell>
          <cell r="F5122" t="str">
            <v>SH</v>
          </cell>
          <cell r="G5122" t="str">
            <v>TOLITOLI</v>
          </cell>
          <cell r="H5122" t="str">
            <v>10 - 01 - 1984</v>
          </cell>
          <cell r="I5122" t="str">
            <v>II/a</v>
          </cell>
          <cell r="J5122" t="str">
            <v>01 - 12 - 2003</v>
          </cell>
          <cell r="K5122" t="str">
            <v>01 - 03 - 2005</v>
          </cell>
          <cell r="L5122" t="str">
            <v>P</v>
          </cell>
          <cell r="M5122" t="str">
            <v>III/d</v>
          </cell>
          <cell r="N5122" t="str">
            <v>01 - 04 - 2018</v>
          </cell>
          <cell r="O5122" t="str">
            <v>10</v>
          </cell>
          <cell r="P5122" t="str">
            <v>6</v>
          </cell>
          <cell r="Q5122" t="str">
            <v>41</v>
          </cell>
          <cell r="R5122" t="str">
            <v>11 - 01 - 2017</v>
          </cell>
          <cell r="S5122" t="str">
            <v>Kepala Seksi Pemberdayaan Dan Pengembangan Potensi Kesejahteraan Sosial</v>
          </cell>
          <cell r="T5122" t="str">
            <v/>
          </cell>
          <cell r="U5122" t="str">
            <v/>
          </cell>
          <cell r="V5122" t="str">
            <v/>
          </cell>
          <cell r="W5122" t="str">
            <v>Seksi Pemberdayaan Dan Pengembangan Potensi Kesejahteraan Sosial</v>
          </cell>
          <cell r="X5122" t="str">
            <v>Dinas Sosial</v>
          </cell>
          <cell r="Y5122" t="str">
            <v>S-1 ILMU HUKUM</v>
          </cell>
          <cell r="Z5122" t="str">
            <v>01-01-2007</v>
          </cell>
          <cell r="AA5122" t="str">
            <v>Aktif</v>
          </cell>
          <cell r="AB5122" t="str">
            <v>PNS Daerah Kab./Kota yang bekerja pada Kab./Kota</v>
          </cell>
          <cell r="AC5122" t="str">
            <v>Pemerintah Kab. Tolitoli</v>
          </cell>
          <cell r="AD5122" t="str">
            <v>Pemerintah Kab. Tolitoli</v>
          </cell>
        </row>
        <row r="5123">
          <cell r="A5123">
            <v>5121</v>
          </cell>
          <cell r="B5123" t="str">
            <v>197006282009042001</v>
          </cell>
          <cell r="C5123" t="str">
            <v/>
          </cell>
          <cell r="D5123" t="str">
            <v>JANE ESTHER DJUNITA GOSAL</v>
          </cell>
          <cell r="E5123" t="str">
            <v/>
          </cell>
          <cell r="F5123" t="str">
            <v>S. Sos</v>
          </cell>
          <cell r="G5123" t="str">
            <v>TOLITOLI</v>
          </cell>
          <cell r="H5123" t="str">
            <v>28 - 06 - 1970</v>
          </cell>
          <cell r="I5123" t="str">
            <v>III/a</v>
          </cell>
          <cell r="J5123" t="str">
            <v>01 - 04 - 2009</v>
          </cell>
          <cell r="K5123" t="str">
            <v>01 - 01 - 2011</v>
          </cell>
          <cell r="L5123" t="str">
            <v>P</v>
          </cell>
          <cell r="M5123" t="str">
            <v>III/c</v>
          </cell>
          <cell r="N5123" t="str">
            <v>01 - 04 - 2016</v>
          </cell>
          <cell r="O5123" t="str">
            <v>14</v>
          </cell>
          <cell r="P5123" t="str">
            <v>3</v>
          </cell>
          <cell r="Q5123" t="str">
            <v>41</v>
          </cell>
          <cell r="R5123" t="str">
            <v>11 - 01 - 2017</v>
          </cell>
          <cell r="S5123" t="str">
            <v>Kepala Sub Bagian Rumah Tangga Dan Perlengkapan</v>
          </cell>
          <cell r="T5123" t="str">
            <v/>
          </cell>
          <cell r="U5123" t="str">
            <v/>
          </cell>
          <cell r="V5123" t="str">
            <v/>
          </cell>
          <cell r="W5123" t="str">
            <v>Sub Bagian Rumah Tangga Dan Perlengkapan</v>
          </cell>
          <cell r="X5123" t="str">
            <v>Sekretaris Dewan Perwakilan Rakyat Daerah</v>
          </cell>
          <cell r="Y5123" t="str">
            <v>S-1 ILMU ADMINISTRASI NEGARA</v>
          </cell>
          <cell r="Z5123" t="str">
            <v>31-12-2008</v>
          </cell>
          <cell r="AA5123" t="str">
            <v>Aktif</v>
          </cell>
          <cell r="AB5123" t="str">
            <v>PNS Daerah Kab./Kota yang bekerja pada Kab./Kota</v>
          </cell>
          <cell r="AC5123" t="str">
            <v>Pemerintah Kab. Tolitoli</v>
          </cell>
          <cell r="AD5123" t="str">
            <v>Pemerintah Kab. Tolitoli</v>
          </cell>
        </row>
        <row r="5124">
          <cell r="A5124">
            <v>5122</v>
          </cell>
          <cell r="B5124" t="str">
            <v>196312311990031120</v>
          </cell>
          <cell r="C5124" t="str">
            <v>570010445</v>
          </cell>
          <cell r="D5124" t="str">
            <v>IRWAN</v>
          </cell>
          <cell r="E5124" t="str">
            <v/>
          </cell>
          <cell r="F5124" t="str">
            <v/>
          </cell>
          <cell r="G5124" t="str">
            <v>LUWU</v>
          </cell>
          <cell r="H5124" t="str">
            <v>31 - 12 - 1963</v>
          </cell>
          <cell r="I5124" t="str">
            <v>II/a</v>
          </cell>
          <cell r="J5124" t="str">
            <v>01 - 03 - 1990</v>
          </cell>
          <cell r="K5124" t="str">
            <v>01 - 05 - 1991</v>
          </cell>
          <cell r="L5124" t="str">
            <v>L</v>
          </cell>
          <cell r="M5124" t="str">
            <v>III/c</v>
          </cell>
          <cell r="N5124" t="str">
            <v>01 - 04 - 2015</v>
          </cell>
          <cell r="O5124" t="str">
            <v>20</v>
          </cell>
          <cell r="P5124" t="str">
            <v>1</v>
          </cell>
          <cell r="Q5124" t="str">
            <v>41</v>
          </cell>
          <cell r="R5124" t="str">
            <v>11 - 01 - 2017</v>
          </cell>
          <cell r="S5124" t="str">
            <v>Kepala Seksi Penyiapan Dan Pengendalian Areal</v>
          </cell>
          <cell r="T5124" t="str">
            <v/>
          </cell>
          <cell r="U5124" t="str">
            <v/>
          </cell>
          <cell r="V5124" t="str">
            <v/>
          </cell>
          <cell r="W5124" t="str">
            <v>Seksi Penyiapan Dan Pengendalian Areal</v>
          </cell>
          <cell r="X5124" t="str">
            <v>Dinas Transmigrasi</v>
          </cell>
          <cell r="Y5124" t="str">
            <v>SMA</v>
          </cell>
          <cell r="Z5124" t="str">
            <v>31-12-1986</v>
          </cell>
          <cell r="AA5124" t="str">
            <v>Aktif</v>
          </cell>
          <cell r="AB5124" t="str">
            <v>PNS Daerah Kab./Kota yang bekerja pada Kab./Kota</v>
          </cell>
          <cell r="AC5124" t="str">
            <v>Pemerintah Kab. Tolitoli</v>
          </cell>
          <cell r="AD5124" t="str">
            <v>Pemerintah Kab. Tolitoli</v>
          </cell>
        </row>
        <row r="5125">
          <cell r="A5125">
            <v>5123</v>
          </cell>
          <cell r="B5125" t="str">
            <v>196201281983031010</v>
          </cell>
          <cell r="C5125" t="str">
            <v>010164058</v>
          </cell>
          <cell r="D5125" t="str">
            <v>ARNAWIR R. MERDJIN</v>
          </cell>
          <cell r="E5125" t="str">
            <v/>
          </cell>
          <cell r="F5125" t="str">
            <v/>
          </cell>
          <cell r="G5125" t="str">
            <v>LAKUAN TOLITOLI</v>
          </cell>
          <cell r="H5125" t="str">
            <v>28 - 01 - 1962</v>
          </cell>
          <cell r="I5125" t="str">
            <v>II/a</v>
          </cell>
          <cell r="J5125" t="str">
            <v>01 - 03 - 1983</v>
          </cell>
          <cell r="K5125" t="str">
            <v>05 - 10 - 1984</v>
          </cell>
          <cell r="L5125" t="str">
            <v>L</v>
          </cell>
          <cell r="M5125" t="str">
            <v>III/d</v>
          </cell>
          <cell r="N5125" t="str">
            <v>01 - 04 - 2006</v>
          </cell>
          <cell r="O5125" t="str">
            <v>0</v>
          </cell>
          <cell r="P5125" t="str">
            <v>0</v>
          </cell>
          <cell r="Q5125" t="str">
            <v>41</v>
          </cell>
          <cell r="R5125" t="str">
            <v>07 - 01 - 2015</v>
          </cell>
          <cell r="S5125" t="str">
            <v>Kepala Sub Bagian Usaha, Advokasi Dan Sosial</v>
          </cell>
          <cell r="T5125" t="str">
            <v/>
          </cell>
          <cell r="U5125" t="str">
            <v/>
          </cell>
          <cell r="V5125" t="str">
            <v/>
          </cell>
          <cell r="W5125" t="str">
            <v>Sub Bagian Usaha, Advokasi Dan Sosial</v>
          </cell>
          <cell r="X5125" t="str">
            <v>Sekretariat DPK Korps Pegawai Republik Indonesia</v>
          </cell>
          <cell r="Y5125" t="str">
            <v>SMA A.3/IPS</v>
          </cell>
          <cell r="Z5125" t="str">
            <v>31-12-1982</v>
          </cell>
          <cell r="AA5125" t="str">
            <v>Aktif</v>
          </cell>
          <cell r="AB5125" t="str">
            <v>PNS Daerah Kab./Kota yang bekerja pada Kab./Kota</v>
          </cell>
          <cell r="AC5125" t="str">
            <v>Pemerintah Kab. Tolitoli</v>
          </cell>
          <cell r="AD5125" t="str">
            <v>Pemerintah Kab. Tolitoli</v>
          </cell>
        </row>
        <row r="5126">
          <cell r="A5126">
            <v>5124</v>
          </cell>
          <cell r="B5126" t="str">
            <v>197709182010011003</v>
          </cell>
          <cell r="C5126" t="str">
            <v/>
          </cell>
          <cell r="D5126" t="str">
            <v>MUH. FADLI BEDDU</v>
          </cell>
          <cell r="E5126" t="str">
            <v/>
          </cell>
          <cell r="F5126" t="str">
            <v>ST</v>
          </cell>
          <cell r="G5126" t="str">
            <v>TOLITOLI</v>
          </cell>
          <cell r="H5126" t="str">
            <v>18 - 09 - 1977</v>
          </cell>
          <cell r="I5126" t="str">
            <v>III/a</v>
          </cell>
          <cell r="J5126" t="str">
            <v>01 - 01 - 2010</v>
          </cell>
          <cell r="K5126" t="str">
            <v>01 - 05 - 2011</v>
          </cell>
          <cell r="L5126" t="str">
            <v>L</v>
          </cell>
          <cell r="M5126" t="str">
            <v>III/c</v>
          </cell>
          <cell r="N5126" t="str">
            <v>01 - 04 - 2018</v>
          </cell>
          <cell r="O5126" t="str">
            <v>13</v>
          </cell>
          <cell r="P5126" t="str">
            <v>3</v>
          </cell>
          <cell r="Q5126" t="str">
            <v>41</v>
          </cell>
          <cell r="R5126" t="str">
            <v>02 - 05 - 2018</v>
          </cell>
          <cell r="S5126" t="str">
            <v>Kepala Seksi Penataan Dan Pemataan Ruang</v>
          </cell>
          <cell r="T5126" t="str">
            <v/>
          </cell>
          <cell r="U5126" t="str">
            <v/>
          </cell>
          <cell r="V5126" t="str">
            <v/>
          </cell>
          <cell r="W5126" t="str">
            <v>Seksi Penataan Dan Pemataan Ruang</v>
          </cell>
          <cell r="X5126" t="str">
            <v>Dinas  Pekerjaan Umum Dan Penataan Ruang</v>
          </cell>
          <cell r="Y5126" t="str">
            <v>S-1 TEKNIK MESIN</v>
          </cell>
          <cell r="Z5126" t="str">
            <v>01-01-2003</v>
          </cell>
          <cell r="AA5126" t="str">
            <v>Aktif</v>
          </cell>
          <cell r="AB5126" t="str">
            <v>PNS Daerah Kab./Kota yang bekerja pada Kab./Kota</v>
          </cell>
          <cell r="AC5126" t="str">
            <v>Pemerintah Kab. Tolitoli</v>
          </cell>
          <cell r="AD5126" t="str">
            <v>Pemerintah Kab. Tolitoli</v>
          </cell>
        </row>
        <row r="5127">
          <cell r="A5127">
            <v>5125</v>
          </cell>
          <cell r="B5127" t="str">
            <v>198011272009041001</v>
          </cell>
          <cell r="C5127" t="str">
            <v/>
          </cell>
          <cell r="D5127" t="str">
            <v>ARWIN</v>
          </cell>
          <cell r="E5127" t="str">
            <v/>
          </cell>
          <cell r="F5127" t="str">
            <v>S.Sos</v>
          </cell>
          <cell r="G5127" t="str">
            <v>TOLITOLI</v>
          </cell>
          <cell r="H5127" t="str">
            <v>27 - 11 - 1980</v>
          </cell>
          <cell r="I5127" t="str">
            <v>III/a</v>
          </cell>
          <cell r="J5127" t="str">
            <v>01 - 04 - 2009</v>
          </cell>
          <cell r="K5127" t="str">
            <v>01 - 01 - 2011</v>
          </cell>
          <cell r="L5127" t="str">
            <v>L</v>
          </cell>
          <cell r="M5127" t="str">
            <v>III/c</v>
          </cell>
          <cell r="N5127" t="str">
            <v>01 - 04 - 2015</v>
          </cell>
          <cell r="O5127" t="str">
            <v>6</v>
          </cell>
          <cell r="P5127" t="str">
            <v>0</v>
          </cell>
          <cell r="Q5127" t="str">
            <v>41</v>
          </cell>
          <cell r="R5127" t="str">
            <v>11 - 01 - 2017</v>
          </cell>
          <cell r="S5127" t="str">
            <v>Kepala Seksi Pembinaan, Pengembangan Komunitas Adat</v>
          </cell>
          <cell r="T5127" t="str">
            <v/>
          </cell>
          <cell r="U5127" t="str">
            <v/>
          </cell>
          <cell r="V5127" t="str">
            <v/>
          </cell>
          <cell r="W5127" t="str">
            <v>Seksi Pembinaan, Pengembangan Komunitas Adat</v>
          </cell>
          <cell r="X5127" t="str">
            <v>Dinas Sosial</v>
          </cell>
          <cell r="Y5127" t="str">
            <v>S-1 ILMU PEMERINTAHAN</v>
          </cell>
          <cell r="Z5127" t="str">
            <v>31-12-2006</v>
          </cell>
          <cell r="AA5127" t="str">
            <v>Aktif</v>
          </cell>
          <cell r="AB5127" t="str">
            <v>PNS Daerah Kab./Kota yang bekerja pada Kab./Kota</v>
          </cell>
          <cell r="AC5127" t="str">
            <v>Pemerintah Kab. Tolitoli</v>
          </cell>
          <cell r="AD5127" t="str">
            <v>Pemerintah Kab. Tolitoli</v>
          </cell>
        </row>
        <row r="5128">
          <cell r="A5128">
            <v>5126</v>
          </cell>
          <cell r="B5128" t="str">
            <v>197611162005011006</v>
          </cell>
          <cell r="C5128" t="str">
            <v>570017361</v>
          </cell>
          <cell r="D5128" t="str">
            <v>RUSLI H USMAN</v>
          </cell>
          <cell r="E5128" t="str">
            <v/>
          </cell>
          <cell r="F5128" t="str">
            <v>S.Pi</v>
          </cell>
          <cell r="G5128" t="str">
            <v>TOLITOLI</v>
          </cell>
          <cell r="H5128" t="str">
            <v>16 - 11 - 1976</v>
          </cell>
          <cell r="I5128" t="str">
            <v>III/a</v>
          </cell>
          <cell r="J5128" t="str">
            <v>01 - 01 - 2005</v>
          </cell>
          <cell r="K5128" t="str">
            <v>01 - 03 - 2006</v>
          </cell>
          <cell r="L5128" t="str">
            <v>L</v>
          </cell>
          <cell r="M5128" t="str">
            <v>III/d</v>
          </cell>
          <cell r="N5128" t="str">
            <v>01 - 04 - 2015</v>
          </cell>
          <cell r="O5128" t="str">
            <v>13</v>
          </cell>
          <cell r="P5128" t="str">
            <v>7</v>
          </cell>
          <cell r="Q5128" t="str">
            <v>41</v>
          </cell>
          <cell r="R5128" t="str">
            <v>11 - 01 - 2017</v>
          </cell>
          <cell r="S5128" t="str">
            <v>Kepala Sub Bagian Program</v>
          </cell>
          <cell r="T5128" t="str">
            <v/>
          </cell>
          <cell r="U5128" t="str">
            <v/>
          </cell>
          <cell r="V5128" t="str">
            <v/>
          </cell>
          <cell r="W5128" t="str">
            <v>Sub Bagian Program</v>
          </cell>
          <cell r="X5128" t="str">
            <v>Dinas Perikanan</v>
          </cell>
          <cell r="Y5128" t="str">
            <v>S-1 PERIKANAN</v>
          </cell>
          <cell r="Z5128" t="str">
            <v>31-12-2000</v>
          </cell>
          <cell r="AA5128" t="str">
            <v>Aktif</v>
          </cell>
          <cell r="AB5128" t="str">
            <v>PNS Daerah Kab./Kota yang bekerja pada Kab./Kota</v>
          </cell>
          <cell r="AC5128" t="str">
            <v>Pemerintah Kab. Tolitoli</v>
          </cell>
          <cell r="AD5128" t="str">
            <v>Pemerintah Kab. Tolitoli</v>
          </cell>
        </row>
        <row r="5129">
          <cell r="A5129">
            <v>5127</v>
          </cell>
          <cell r="B5129" t="str">
            <v>197710302005011007</v>
          </cell>
          <cell r="C5129" t="str">
            <v>570017387</v>
          </cell>
          <cell r="D5129" t="str">
            <v>DIDI</v>
          </cell>
          <cell r="E5129" t="str">
            <v/>
          </cell>
          <cell r="F5129" t="str">
            <v>SOS</v>
          </cell>
          <cell r="G5129" t="str">
            <v>TOLITOLI</v>
          </cell>
          <cell r="H5129" t="str">
            <v>30 - 10 - 1977</v>
          </cell>
          <cell r="I5129" t="str">
            <v>II/a</v>
          </cell>
          <cell r="J5129" t="str">
            <v>01 - 01 - 2005</v>
          </cell>
          <cell r="K5129" t="str">
            <v>01 - 03 - 2006</v>
          </cell>
          <cell r="L5129" t="str">
            <v>L</v>
          </cell>
          <cell r="M5129" t="str">
            <v>III/c</v>
          </cell>
          <cell r="N5129" t="str">
            <v>01 - 04 - 2015</v>
          </cell>
          <cell r="O5129" t="str">
            <v>8</v>
          </cell>
          <cell r="P5129" t="str">
            <v>1</v>
          </cell>
          <cell r="Q5129" t="str">
            <v>41</v>
          </cell>
          <cell r="R5129" t="str">
            <v>02 - 05 - 2018</v>
          </cell>
          <cell r="S5129" t="str">
            <v>Kepala Seksi Sarana Dan Prasana Permukiman</v>
          </cell>
          <cell r="T5129" t="str">
            <v/>
          </cell>
          <cell r="U5129" t="str">
            <v/>
          </cell>
          <cell r="V5129" t="str">
            <v/>
          </cell>
          <cell r="W5129" t="str">
            <v>Seksi Sarana Dan Prasana Permukiman</v>
          </cell>
          <cell r="X5129" t="str">
            <v>Dinas Perumahan Rakyat Dan Kawasan Pemukiman</v>
          </cell>
          <cell r="Y5129" t="str">
            <v>S-1 ILMU PEMERINTAHAN</v>
          </cell>
          <cell r="Z5129" t="str">
            <v>31-12-2005</v>
          </cell>
          <cell r="AA5129" t="str">
            <v>Aktif</v>
          </cell>
          <cell r="AB5129" t="str">
            <v>PNS Daerah Kab./Kota yang bekerja pada Kab./Kota</v>
          </cell>
          <cell r="AC5129" t="str">
            <v>Pemerintah Kab. Tolitoli</v>
          </cell>
          <cell r="AD5129" t="str">
            <v>Pemerintah Kab. Tolitoli</v>
          </cell>
        </row>
        <row r="5130">
          <cell r="A5130">
            <v>5128</v>
          </cell>
          <cell r="B5130" t="str">
            <v>197406162000122004</v>
          </cell>
          <cell r="C5130" t="str">
            <v>570013219</v>
          </cell>
          <cell r="D5130" t="str">
            <v>HARTATI</v>
          </cell>
          <cell r="E5130" t="str">
            <v/>
          </cell>
          <cell r="F5130" t="str">
            <v>S.SOS</v>
          </cell>
          <cell r="G5130" t="str">
            <v>TOLITOLI</v>
          </cell>
          <cell r="H5130" t="str">
            <v>16 - 06 - 1974</v>
          </cell>
          <cell r="I5130" t="str">
            <v>II/a</v>
          </cell>
          <cell r="J5130" t="str">
            <v>01 - 12 - 2000</v>
          </cell>
          <cell r="K5130" t="str">
            <v>01 - 04 - 2002</v>
          </cell>
          <cell r="L5130" t="str">
            <v>P</v>
          </cell>
          <cell r="M5130" t="str">
            <v>III/c</v>
          </cell>
          <cell r="N5130" t="str">
            <v>01 - 04 - 2015</v>
          </cell>
          <cell r="O5130" t="str">
            <v>16</v>
          </cell>
          <cell r="P5130" t="str">
            <v>0</v>
          </cell>
          <cell r="Q5130" t="str">
            <v>41</v>
          </cell>
          <cell r="R5130" t="str">
            <v>08 - 01 - 2015</v>
          </cell>
          <cell r="S5130" t="str">
            <v>Kepala Seksi Pengakuan Dan Pengesahan Anak</v>
          </cell>
          <cell r="T5130" t="str">
            <v/>
          </cell>
          <cell r="U5130" t="str">
            <v/>
          </cell>
          <cell r="V5130" t="str">
            <v/>
          </cell>
          <cell r="W5130" t="str">
            <v>Seksi Pengakuan Dan Pengesahan Anak</v>
          </cell>
          <cell r="X5130" t="str">
            <v>Bidang Perkawinan, Perceraian, Dan Pengesahan Anak</v>
          </cell>
          <cell r="Y5130" t="str">
            <v>S-1 ADMINISTRASI NEGARA</v>
          </cell>
          <cell r="Z5130" t="str">
            <v>31-12-2007</v>
          </cell>
          <cell r="AA5130" t="str">
            <v>Aktif</v>
          </cell>
          <cell r="AB5130" t="str">
            <v>PNS Daerah Kab./Kota yang bekerja pada Kab./Kota</v>
          </cell>
          <cell r="AC5130" t="str">
            <v>Pemerintah Kab. Tolitoli</v>
          </cell>
          <cell r="AD5130" t="str">
            <v>Pemerintah Kab. Tolitoli</v>
          </cell>
        </row>
        <row r="5131">
          <cell r="A5131">
            <v>5129</v>
          </cell>
          <cell r="B5131" t="str">
            <v>197805052011011006</v>
          </cell>
          <cell r="C5131" t="str">
            <v/>
          </cell>
          <cell r="D5131" t="str">
            <v>RONALD CHRISTIAN LAMAMING</v>
          </cell>
          <cell r="E5131" t="str">
            <v/>
          </cell>
          <cell r="F5131" t="str">
            <v>S.Sos</v>
          </cell>
          <cell r="G5131" t="str">
            <v>MANADO</v>
          </cell>
          <cell r="H5131" t="str">
            <v>05 - 05 - 1978</v>
          </cell>
          <cell r="I5131" t="str">
            <v>III/a</v>
          </cell>
          <cell r="J5131" t="str">
            <v>01 - 01 - 2011</v>
          </cell>
          <cell r="K5131" t="str">
            <v>01 - 01 - 2013</v>
          </cell>
          <cell r="L5131" t="str">
            <v>L</v>
          </cell>
          <cell r="M5131" t="str">
            <v>III/b</v>
          </cell>
          <cell r="N5131" t="str">
            <v>01 - 04 - 2015</v>
          </cell>
          <cell r="O5131" t="str">
            <v>4</v>
          </cell>
          <cell r="P5131" t="str">
            <v>3</v>
          </cell>
          <cell r="Q5131" t="str">
            <v>41</v>
          </cell>
          <cell r="R5131" t="str">
            <v>02 - 05 - 2018</v>
          </cell>
          <cell r="S5131" t="str">
            <v>Kepala Seksi Pengelolaan Sampah</v>
          </cell>
          <cell r="T5131" t="str">
            <v/>
          </cell>
          <cell r="U5131" t="str">
            <v/>
          </cell>
          <cell r="V5131" t="str">
            <v/>
          </cell>
          <cell r="W5131" t="str">
            <v>Seksi Pengelolaan Sampah</v>
          </cell>
          <cell r="X5131" t="str">
            <v>Dinas Perumahan Rakyat Dan Kawasan Pemukiman</v>
          </cell>
          <cell r="Y5131" t="str">
            <v>S-1 SOSIAL</v>
          </cell>
          <cell r="Z5131" t="str">
            <v>31-12-2001</v>
          </cell>
          <cell r="AA5131" t="str">
            <v>Aktif</v>
          </cell>
          <cell r="AB5131" t="str">
            <v>PNS Daerah Kab./Kota yang bekerja pada Kab./Kota</v>
          </cell>
          <cell r="AC5131" t="str">
            <v>Pemerintah Kab. Tolitoli</v>
          </cell>
          <cell r="AD5131" t="str">
            <v>Pemerintah Kab. Tolitoli</v>
          </cell>
        </row>
        <row r="5132">
          <cell r="A5132">
            <v>5130</v>
          </cell>
          <cell r="B5132" t="str">
            <v>198211052005011005</v>
          </cell>
          <cell r="C5132" t="str">
            <v>570017417</v>
          </cell>
          <cell r="D5132" t="str">
            <v>AWALUDDIN</v>
          </cell>
          <cell r="E5132" t="str">
            <v/>
          </cell>
          <cell r="F5132" t="str">
            <v>SH</v>
          </cell>
          <cell r="G5132" t="str">
            <v>TOLITOLI</v>
          </cell>
          <cell r="H5132" t="str">
            <v>05 - 11 - 1982</v>
          </cell>
          <cell r="I5132" t="str">
            <v>II/a</v>
          </cell>
          <cell r="J5132" t="str">
            <v>01 - 01 - 2005</v>
          </cell>
          <cell r="K5132" t="str">
            <v>01 - 03 - 2006</v>
          </cell>
          <cell r="L5132" t="str">
            <v>L</v>
          </cell>
          <cell r="M5132" t="str">
            <v>III/d</v>
          </cell>
          <cell r="N5132" t="str">
            <v>01 - 04 - 2018</v>
          </cell>
          <cell r="O5132" t="str">
            <v>18</v>
          </cell>
          <cell r="P5132" t="str">
            <v>3</v>
          </cell>
          <cell r="Q5132" t="str">
            <v>41</v>
          </cell>
          <cell r="R5132" t="str">
            <v>11 - 01 - 2017</v>
          </cell>
          <cell r="S5132" t="str">
            <v>Kepala Sub Bagian Umum Dan Program</v>
          </cell>
          <cell r="T5132" t="str">
            <v/>
          </cell>
          <cell r="U5132" t="str">
            <v/>
          </cell>
          <cell r="V5132" t="str">
            <v/>
          </cell>
          <cell r="W5132" t="str">
            <v>Sub Bagian Umum Dan Program</v>
          </cell>
          <cell r="X5132" t="str">
            <v>Badan Penanggulangan Bencana Daerah</v>
          </cell>
          <cell r="Y5132" t="str">
            <v>S-1 HUKUM PERDATA</v>
          </cell>
          <cell r="Z5132" t="str">
            <v>01-01-2007</v>
          </cell>
          <cell r="AA5132" t="str">
            <v>Aktif</v>
          </cell>
          <cell r="AB5132" t="str">
            <v>PNS Daerah Kab./Kota yang bekerja pada Kab./Kota</v>
          </cell>
          <cell r="AC5132" t="str">
            <v>Pemerintah Kab. Tolitoli</v>
          </cell>
          <cell r="AD5132" t="str">
            <v>Pemerintah Kab. Tolitoli</v>
          </cell>
        </row>
        <row r="5133">
          <cell r="A5133">
            <v>5131</v>
          </cell>
          <cell r="B5133" t="str">
            <v>197102232002111001</v>
          </cell>
          <cell r="C5133" t="str">
            <v>570013948</v>
          </cell>
          <cell r="D5133" t="str">
            <v>MOHAMMAD SHABIT HALIK</v>
          </cell>
          <cell r="E5133" t="str">
            <v/>
          </cell>
          <cell r="F5133" t="str">
            <v>S.Ag</v>
          </cell>
          <cell r="G5133" t="str">
            <v>TOLITOLI</v>
          </cell>
          <cell r="H5133" t="str">
            <v>23 - 02 - 1971</v>
          </cell>
          <cell r="I5133" t="str">
            <v>II/a</v>
          </cell>
          <cell r="J5133" t="str">
            <v>01 - 11 - 2002</v>
          </cell>
          <cell r="K5133" t="str">
            <v>01 - 12 - 2003</v>
          </cell>
          <cell r="L5133" t="str">
            <v>L</v>
          </cell>
          <cell r="M5133" t="str">
            <v>III/d</v>
          </cell>
          <cell r="N5133" t="str">
            <v>01 - 04 - 2016</v>
          </cell>
          <cell r="O5133" t="str">
            <v>13</v>
          </cell>
          <cell r="P5133" t="str">
            <v>5</v>
          </cell>
          <cell r="Q5133" t="str">
            <v>41</v>
          </cell>
          <cell r="R5133" t="str">
            <v>11 - 01 - 2017</v>
          </cell>
          <cell r="S5133" t="str">
            <v>Kepala Sub Bagian Pendidikan, Kesehatan, Pemuda Dan Olah Raga</v>
          </cell>
          <cell r="T5133" t="str">
            <v/>
          </cell>
          <cell r="U5133" t="str">
            <v/>
          </cell>
          <cell r="V5133" t="str">
            <v/>
          </cell>
          <cell r="W5133" t="str">
            <v>Sub Bagian Pendidikan, Kesehatan, Pemuda Dan Olah Raga</v>
          </cell>
          <cell r="X5133" t="str">
            <v>Sekretariat Daerah</v>
          </cell>
          <cell r="Y5133" t="str">
            <v>S-1/STRATA SATU</v>
          </cell>
          <cell r="Z5133" t="str">
            <v>31-12-1998</v>
          </cell>
          <cell r="AA5133" t="str">
            <v>Aktif</v>
          </cell>
          <cell r="AB5133" t="str">
            <v>PNS Daerah Kab./Kota yang bekerja pada Kab./Kota</v>
          </cell>
          <cell r="AC5133" t="str">
            <v>Pemerintah Kab. Tolitoli</v>
          </cell>
          <cell r="AD5133" t="str">
            <v>Pemerintah Kab. Tolitoli</v>
          </cell>
        </row>
        <row r="5134">
          <cell r="A5134">
            <v>5132</v>
          </cell>
          <cell r="B5134" t="str">
            <v>198208062010012025</v>
          </cell>
          <cell r="C5134" t="str">
            <v/>
          </cell>
          <cell r="D5134" t="str">
            <v>FITRIYAWATI A. UMAR</v>
          </cell>
          <cell r="E5134" t="str">
            <v/>
          </cell>
          <cell r="F5134" t="str">
            <v>SE</v>
          </cell>
          <cell r="G5134" t="str">
            <v>NALU</v>
          </cell>
          <cell r="H5134" t="str">
            <v>06 - 08 - 1982</v>
          </cell>
          <cell r="I5134" t="str">
            <v>III/a</v>
          </cell>
          <cell r="J5134" t="str">
            <v>01 - 01 - 2010</v>
          </cell>
          <cell r="K5134" t="str">
            <v>01 - 01 - 2012</v>
          </cell>
          <cell r="L5134" t="str">
            <v>P</v>
          </cell>
          <cell r="M5134" t="str">
            <v>III/c</v>
          </cell>
          <cell r="N5134" t="str">
            <v>01 - 04 - 2018</v>
          </cell>
          <cell r="O5134" t="str">
            <v>13</v>
          </cell>
          <cell r="P5134" t="str">
            <v>6</v>
          </cell>
          <cell r="Q5134" t="str">
            <v>41</v>
          </cell>
          <cell r="R5134" t="str">
            <v>11 - 01 - 2017</v>
          </cell>
          <cell r="S5134" t="str">
            <v>Kepala Sub Bagian Keuangan Dan Aset</v>
          </cell>
          <cell r="T5134" t="str">
            <v/>
          </cell>
          <cell r="U5134" t="str">
            <v/>
          </cell>
          <cell r="V5134" t="str">
            <v/>
          </cell>
          <cell r="W5134" t="str">
            <v>Sub Bagian Keuangan Dan Aset</v>
          </cell>
          <cell r="X5134" t="str">
            <v>Dinas Pendidikan Dan Kebudayaan</v>
          </cell>
          <cell r="Y5134" t="str">
            <v>S-1 EKONOMI MANAJEMEN KEUANGAN DAN PERBANKAN</v>
          </cell>
          <cell r="Z5134" t="str">
            <v>01-01-2004</v>
          </cell>
          <cell r="AA5134" t="str">
            <v>Aktif</v>
          </cell>
          <cell r="AB5134" t="str">
            <v>PNS Daerah Kab./Kota yang bekerja pada Kab./Kota</v>
          </cell>
          <cell r="AC5134" t="str">
            <v>Pemerintah Kab. Tolitoli</v>
          </cell>
          <cell r="AD5134" t="str">
            <v>Pemerintah Kab. Tolitoli</v>
          </cell>
        </row>
        <row r="5135">
          <cell r="A5135">
            <v>5133</v>
          </cell>
          <cell r="B5135" t="str">
            <v>198207272007011005</v>
          </cell>
          <cell r="C5135" t="str">
            <v>570027785</v>
          </cell>
          <cell r="D5135" t="str">
            <v>HENRA</v>
          </cell>
          <cell r="E5135" t="str">
            <v/>
          </cell>
          <cell r="F5135" t="str">
            <v>S.Sos</v>
          </cell>
          <cell r="G5135" t="str">
            <v>TOLITOLI</v>
          </cell>
          <cell r="H5135" t="str">
            <v>27 - 07 - 1982</v>
          </cell>
          <cell r="I5135" t="str">
            <v>II/a</v>
          </cell>
          <cell r="J5135" t="str">
            <v>01 - 01 - 2007</v>
          </cell>
          <cell r="K5135" t="str">
            <v>01 - 10 - 2008</v>
          </cell>
          <cell r="L5135" t="str">
            <v>L</v>
          </cell>
          <cell r="M5135" t="str">
            <v>III/c</v>
          </cell>
          <cell r="N5135" t="str">
            <v>01 - 10 - 2017</v>
          </cell>
          <cell r="O5135" t="str">
            <v>9</v>
          </cell>
          <cell r="P5135" t="str">
            <v>9</v>
          </cell>
          <cell r="Q5135" t="str">
            <v>41</v>
          </cell>
          <cell r="R5135" t="str">
            <v>02 - 05 - 2018</v>
          </cell>
          <cell r="S5135" t="str">
            <v>Kepala Seksi Pengawasan Media Sosial</v>
          </cell>
          <cell r="T5135" t="str">
            <v/>
          </cell>
          <cell r="U5135" t="str">
            <v/>
          </cell>
          <cell r="V5135" t="str">
            <v/>
          </cell>
          <cell r="W5135" t="str">
            <v>Seksi Pengawasan Media Sosial</v>
          </cell>
          <cell r="X5135" t="str">
            <v>Dinas Komunikasi Dan Informatika</v>
          </cell>
          <cell r="Y5135" t="str">
            <v>S-1 ILMU PEMERINTAHAN</v>
          </cell>
          <cell r="Z5135" t="str">
            <v>31-12-2007</v>
          </cell>
          <cell r="AA5135" t="str">
            <v>Aktif</v>
          </cell>
          <cell r="AB5135" t="str">
            <v>PNS Daerah Kab./Kota yang bekerja pada Kab./Kota</v>
          </cell>
          <cell r="AC5135" t="str">
            <v>Pemerintah Kab. Tolitoli</v>
          </cell>
          <cell r="AD5135" t="str">
            <v>Pemerintah Kab. Tolitoli</v>
          </cell>
        </row>
        <row r="5136">
          <cell r="A5136">
            <v>5134</v>
          </cell>
          <cell r="B5136" t="str">
            <v>196606101986031011</v>
          </cell>
          <cell r="C5136" t="str">
            <v>010200987</v>
          </cell>
          <cell r="D5136" t="str">
            <v>SUDIN SUNUSI</v>
          </cell>
          <cell r="E5136" t="str">
            <v/>
          </cell>
          <cell r="F5136" t="str">
            <v/>
          </cell>
          <cell r="G5136" t="str">
            <v>TOLITOLI</v>
          </cell>
          <cell r="H5136" t="str">
            <v>10 - 06 - 1966</v>
          </cell>
          <cell r="I5136" t="str">
            <v>I/b</v>
          </cell>
          <cell r="J5136" t="str">
            <v>01 - 03 - 1986</v>
          </cell>
          <cell r="K5136" t="str">
            <v>01 - 11 - 1987</v>
          </cell>
          <cell r="L5136" t="str">
            <v>L</v>
          </cell>
          <cell r="M5136" t="str">
            <v>III/b</v>
          </cell>
          <cell r="N5136" t="str">
            <v>01 - 04 - 2014</v>
          </cell>
          <cell r="O5136" t="str">
            <v>20</v>
          </cell>
          <cell r="P5136" t="str">
            <v>1</v>
          </cell>
          <cell r="Q5136" t="str">
            <v>41</v>
          </cell>
          <cell r="R5136" t="str">
            <v>05 - 03 - 2013</v>
          </cell>
          <cell r="S5136" t="str">
            <v>Kepala Seksi Kesejahteraan Sosial</v>
          </cell>
          <cell r="T5136" t="str">
            <v/>
          </cell>
          <cell r="U5136" t="str">
            <v/>
          </cell>
          <cell r="V5136" t="str">
            <v/>
          </cell>
          <cell r="W5136" t="str">
            <v>Seksi Kesejahteraan Sosial</v>
          </cell>
          <cell r="X5136" t="str">
            <v>Kecamatan Baolan</v>
          </cell>
          <cell r="Y5136" t="str">
            <v>SMA IPS</v>
          </cell>
          <cell r="Z5136" t="str">
            <v>31-12-1991</v>
          </cell>
          <cell r="AA5136" t="str">
            <v>Aktif</v>
          </cell>
          <cell r="AB5136" t="str">
            <v>PNS Daerah Kab./Kota yang bekerja pada Kab./Kota</v>
          </cell>
          <cell r="AC5136" t="str">
            <v>Pemerintah Kab. Tolitoli</v>
          </cell>
          <cell r="AD5136" t="str">
            <v>Pemerintah Kab. Tolitoli</v>
          </cell>
        </row>
        <row r="5137">
          <cell r="A5137">
            <v>5135</v>
          </cell>
          <cell r="B5137" t="str">
            <v>196604071998031005</v>
          </cell>
          <cell r="C5137" t="str">
            <v>160048758</v>
          </cell>
          <cell r="D5137" t="str">
            <v>ALFRED ANDRIES TAMBOTO</v>
          </cell>
          <cell r="E5137" t="str">
            <v/>
          </cell>
          <cell r="F5137" t="str">
            <v/>
          </cell>
          <cell r="G5137" t="str">
            <v>MANADO</v>
          </cell>
          <cell r="H5137" t="str">
            <v>07 - 04 - 1966</v>
          </cell>
          <cell r="I5137" t="str">
            <v>II/a</v>
          </cell>
          <cell r="J5137" t="str">
            <v>01 - 03 - 1998</v>
          </cell>
          <cell r="K5137" t="str">
            <v>01 - 08 - 1999</v>
          </cell>
          <cell r="L5137" t="str">
            <v>L</v>
          </cell>
          <cell r="M5137" t="str">
            <v>III/c</v>
          </cell>
          <cell r="N5137" t="str">
            <v>01 - 10 - 2015</v>
          </cell>
          <cell r="O5137" t="str">
            <v>12</v>
          </cell>
          <cell r="P5137" t="str">
            <v>7</v>
          </cell>
          <cell r="Q5137" t="str">
            <v>41</v>
          </cell>
          <cell r="R5137" t="str">
            <v>02 - 05 - 2018</v>
          </cell>
          <cell r="S5137" t="str">
            <v>Kepala Seksi Informasi Bursa Kerja</v>
          </cell>
          <cell r="T5137" t="str">
            <v/>
          </cell>
          <cell r="U5137" t="str">
            <v/>
          </cell>
          <cell r="V5137" t="str">
            <v/>
          </cell>
          <cell r="W5137" t="str">
            <v>Seksi Informasi Bursa Kerja</v>
          </cell>
          <cell r="X5137" t="str">
            <v>Dinas Tenaga Kerja</v>
          </cell>
          <cell r="Y5137" t="str">
            <v>S-1 EKONOMI PEMBANGUNAN</v>
          </cell>
          <cell r="Z5137" t="str">
            <v>31-12-2007</v>
          </cell>
          <cell r="AA5137" t="str">
            <v>Aktif</v>
          </cell>
          <cell r="AB5137" t="str">
            <v>PNS Daerah Kab./Kota yang bekerja pada Kab./Kota</v>
          </cell>
          <cell r="AC5137" t="str">
            <v>Pemerintah Kab. Tolitoli</v>
          </cell>
          <cell r="AD5137" t="str">
            <v>Pemerintah Kab. Tolitoli</v>
          </cell>
        </row>
        <row r="5138">
          <cell r="A5138">
            <v>5136</v>
          </cell>
          <cell r="B5138" t="str">
            <v>197402032010011005</v>
          </cell>
          <cell r="C5138" t="str">
            <v/>
          </cell>
          <cell r="D5138" t="str">
            <v>ASLAN HI. AMBO MASSE</v>
          </cell>
          <cell r="E5138" t="str">
            <v/>
          </cell>
          <cell r="F5138" t="str">
            <v>S.Sos</v>
          </cell>
          <cell r="G5138" t="str">
            <v>TOLITOLI</v>
          </cell>
          <cell r="H5138" t="str">
            <v>03 - 02 - 1974</v>
          </cell>
          <cell r="I5138" t="str">
            <v>III/a</v>
          </cell>
          <cell r="J5138" t="str">
            <v>01 - 01 - 2010</v>
          </cell>
          <cell r="K5138" t="str">
            <v>01 - 01 - 2012</v>
          </cell>
          <cell r="L5138" t="str">
            <v>L</v>
          </cell>
          <cell r="M5138" t="str">
            <v>III/c</v>
          </cell>
          <cell r="N5138" t="str">
            <v>01 - 04 - 2018</v>
          </cell>
          <cell r="O5138" t="str">
            <v>13</v>
          </cell>
          <cell r="P5138" t="str">
            <v>6</v>
          </cell>
          <cell r="Q5138" t="str">
            <v>41</v>
          </cell>
          <cell r="R5138" t="str">
            <v>11 - 01 - 2017</v>
          </cell>
          <cell r="S5138" t="str">
            <v>Kepala Seksi Aneka Tunjangan</v>
          </cell>
          <cell r="T5138" t="str">
            <v/>
          </cell>
          <cell r="U5138" t="str">
            <v/>
          </cell>
          <cell r="V5138" t="str">
            <v/>
          </cell>
          <cell r="W5138" t="str">
            <v>Seksi Aneka Tunjangan</v>
          </cell>
          <cell r="X5138" t="str">
            <v>Dinas Pendidikan Dan Kebudayaan</v>
          </cell>
          <cell r="Y5138" t="str">
            <v>S-1 ADMINISTRASI NEGARA</v>
          </cell>
          <cell r="Z5138" t="str">
            <v>01-01-2004</v>
          </cell>
          <cell r="AA5138" t="str">
            <v>Aktif</v>
          </cell>
          <cell r="AB5138" t="str">
            <v>PNS Daerah Kab./Kota yang bekerja pada Kab./Kota</v>
          </cell>
          <cell r="AC5138" t="str">
            <v>Pemerintah Kab. Tolitoli</v>
          </cell>
          <cell r="AD5138" t="str">
            <v>Pemerintah Kab. Tolitoli</v>
          </cell>
        </row>
        <row r="5139">
          <cell r="A5139">
            <v>5137</v>
          </cell>
          <cell r="B5139" t="str">
            <v>196808202001071001</v>
          </cell>
          <cell r="C5139" t="str">
            <v>570013554</v>
          </cell>
          <cell r="D5139" t="str">
            <v>MUSAFIR</v>
          </cell>
          <cell r="E5139" t="str">
            <v/>
          </cell>
          <cell r="F5139" t="str">
            <v>SH</v>
          </cell>
          <cell r="G5139" t="str">
            <v>TOLITOLI</v>
          </cell>
          <cell r="H5139" t="str">
            <v>20 - 08 - 1968</v>
          </cell>
          <cell r="I5139" t="str">
            <v>III/a</v>
          </cell>
          <cell r="J5139" t="str">
            <v>01 - 07 - 2001</v>
          </cell>
          <cell r="K5139" t="str">
            <v>01 - 12 - 2002</v>
          </cell>
          <cell r="L5139" t="str">
            <v>L</v>
          </cell>
          <cell r="M5139" t="str">
            <v>III/d</v>
          </cell>
          <cell r="N5139" t="str">
            <v>01 - 10 - 2010</v>
          </cell>
          <cell r="O5139" t="str">
            <v>14</v>
          </cell>
          <cell r="P5139" t="str">
            <v>2</v>
          </cell>
          <cell r="Q5139" t="str">
            <v>41</v>
          </cell>
          <cell r="R5139" t="str">
            <v>11 - 01 - 2017</v>
          </cell>
          <cell r="S5139" t="str">
            <v>Kepala Sub Bagian Bantuan Hukum Dan HAM</v>
          </cell>
          <cell r="T5139" t="str">
            <v/>
          </cell>
          <cell r="U5139" t="str">
            <v/>
          </cell>
          <cell r="V5139" t="str">
            <v/>
          </cell>
          <cell r="W5139" t="str">
            <v>Sub Bagian Bantuan Hukum Dan HAM</v>
          </cell>
          <cell r="X5139" t="str">
            <v>Sekretariat Daerah</v>
          </cell>
          <cell r="Y5139" t="str">
            <v>S-1/STRATA SATU</v>
          </cell>
          <cell r="Z5139" t="str">
            <v>31-12-1994</v>
          </cell>
          <cell r="AA5139" t="str">
            <v>Aktif</v>
          </cell>
          <cell r="AB5139" t="str">
            <v>PNS Daerah Kab./Kota yang bekerja pada Kab./Kota</v>
          </cell>
          <cell r="AC5139" t="str">
            <v>Pemerintah Kab. Tolitoli</v>
          </cell>
          <cell r="AD5139" t="str">
            <v>Pemerintah Kab. Tolitoli</v>
          </cell>
        </row>
        <row r="5140">
          <cell r="A5140">
            <v>5138</v>
          </cell>
          <cell r="B5140" t="str">
            <v>196211281988031012</v>
          </cell>
          <cell r="C5140" t="str">
            <v>131743032</v>
          </cell>
          <cell r="D5140" t="str">
            <v>ISKANDAR MASYHUR</v>
          </cell>
          <cell r="E5140" t="str">
            <v/>
          </cell>
          <cell r="F5140" t="str">
            <v>S.Sos</v>
          </cell>
          <cell r="G5140" t="str">
            <v>KALANGKANGAN</v>
          </cell>
          <cell r="H5140" t="str">
            <v>28 - 11 - 1962</v>
          </cell>
          <cell r="I5140" t="str">
            <v>I/a</v>
          </cell>
          <cell r="J5140" t="str">
            <v>01 - 03 - 1988</v>
          </cell>
          <cell r="K5140" t="str">
            <v>01 - 11 - 1989</v>
          </cell>
          <cell r="L5140" t="str">
            <v>L</v>
          </cell>
          <cell r="M5140" t="str">
            <v>III/d</v>
          </cell>
          <cell r="N5140" t="str">
            <v>01 - 10 - 2015</v>
          </cell>
          <cell r="O5140" t="str">
            <v>16</v>
          </cell>
          <cell r="P5140" t="str">
            <v>6</v>
          </cell>
          <cell r="Q5140" t="str">
            <v>41</v>
          </cell>
          <cell r="R5140" t="str">
            <v>11 - 01 - 2017</v>
          </cell>
          <cell r="S5140" t="str">
            <v>Kepala Sub Bagian Umum Dan Kepegawaian</v>
          </cell>
          <cell r="T5140" t="str">
            <v/>
          </cell>
          <cell r="U5140" t="str">
            <v/>
          </cell>
          <cell r="V5140" t="str">
            <v/>
          </cell>
          <cell r="W5140" t="str">
            <v>Sub Bagian Umum Dan Kepegawaian</v>
          </cell>
          <cell r="X5140" t="str">
            <v>Dinas  Pekerjaan Umum Dan Penataan Ruang</v>
          </cell>
          <cell r="Y5140" t="str">
            <v>S-2 MAGISTER MANAJEMEN</v>
          </cell>
          <cell r="Z5140" t="str">
            <v>19-04-2012</v>
          </cell>
          <cell r="AA5140" t="str">
            <v>Aktif</v>
          </cell>
          <cell r="AB5140" t="str">
            <v>PNS Daerah Kab./Kota yang bekerja pada Kab./Kota</v>
          </cell>
          <cell r="AC5140" t="str">
            <v>Pemerintah Kab. Tolitoli</v>
          </cell>
          <cell r="AD5140" t="str">
            <v>Pemerintah Kab. Tolitoli</v>
          </cell>
        </row>
        <row r="5141">
          <cell r="A5141">
            <v>5139</v>
          </cell>
          <cell r="B5141" t="str">
            <v>196410241985032012</v>
          </cell>
          <cell r="C5141" t="str">
            <v>010179096</v>
          </cell>
          <cell r="D5141" t="str">
            <v>SALMAH</v>
          </cell>
          <cell r="E5141" t="str">
            <v/>
          </cell>
          <cell r="F5141" t="str">
            <v/>
          </cell>
          <cell r="G5141" t="str">
            <v>DONGGALA</v>
          </cell>
          <cell r="H5141" t="str">
            <v>24 - 10 - 1964</v>
          </cell>
          <cell r="I5141" t="str">
            <v>II/a</v>
          </cell>
          <cell r="J5141" t="str">
            <v>01 - 03 - 1985</v>
          </cell>
          <cell r="K5141" t="str">
            <v>01 - 03 - 1987</v>
          </cell>
          <cell r="L5141" t="str">
            <v>P</v>
          </cell>
          <cell r="M5141" t="str">
            <v>IV/a</v>
          </cell>
          <cell r="N5141" t="str">
            <v>01 - 10 - 2013</v>
          </cell>
          <cell r="O5141" t="str">
            <v>23</v>
          </cell>
          <cell r="P5141" t="str">
            <v>7</v>
          </cell>
          <cell r="Q5141" t="str">
            <v>41</v>
          </cell>
          <cell r="R5141" t="str">
            <v>02 - 05 - 2018</v>
          </cell>
          <cell r="S5141" t="str">
            <v>Kepala Seksi Pembinaan Kelembagaan Dan Kerja Sama</v>
          </cell>
          <cell r="T5141" t="str">
            <v/>
          </cell>
          <cell r="U5141" t="str">
            <v/>
          </cell>
          <cell r="V5141" t="str">
            <v/>
          </cell>
          <cell r="W5141" t="str">
            <v>Seksi Pembinaan Kelembagaan Dan Kerja Sama</v>
          </cell>
          <cell r="X5141" t="str">
            <v>Dinas Persandian</v>
          </cell>
          <cell r="Y5141" t="str">
            <v>SMEA</v>
          </cell>
          <cell r="Z5141" t="str">
            <v>02-05-1984</v>
          </cell>
          <cell r="AA5141" t="str">
            <v>Aktif</v>
          </cell>
          <cell r="AB5141" t="str">
            <v>PNS Daerah Kab./Kota yang bekerja pada Kab./Kota</v>
          </cell>
          <cell r="AC5141" t="str">
            <v>Pemerintah Kab. Tolitoli</v>
          </cell>
          <cell r="AD5141" t="str">
            <v>Pemerintah Kab. Tolitoli</v>
          </cell>
        </row>
        <row r="5142">
          <cell r="A5142">
            <v>5140</v>
          </cell>
          <cell r="B5142" t="str">
            <v>197307292009041001</v>
          </cell>
          <cell r="C5142" t="str">
            <v/>
          </cell>
          <cell r="D5142" t="str">
            <v>MOHAMAD SALEH A TONE</v>
          </cell>
          <cell r="E5142" t="str">
            <v/>
          </cell>
          <cell r="F5142" t="str">
            <v>SE</v>
          </cell>
          <cell r="G5142" t="str">
            <v>TOLITOLI</v>
          </cell>
          <cell r="H5142" t="str">
            <v>29 - 07 - 1973</v>
          </cell>
          <cell r="I5142" t="str">
            <v>III/a</v>
          </cell>
          <cell r="J5142" t="str">
            <v>01 - 04 - 2009</v>
          </cell>
          <cell r="K5142" t="str">
            <v>01 - 01 - 2011</v>
          </cell>
          <cell r="L5142" t="str">
            <v>L</v>
          </cell>
          <cell r="M5142" t="str">
            <v>III/c</v>
          </cell>
          <cell r="N5142" t="str">
            <v>01 - 04 - 2016</v>
          </cell>
          <cell r="O5142" t="str">
            <v>14</v>
          </cell>
          <cell r="P5142" t="str">
            <v>3</v>
          </cell>
          <cell r="Q5142" t="str">
            <v>41</v>
          </cell>
          <cell r="R5142" t="str">
            <v>11 - 01 - 2017</v>
          </cell>
          <cell r="S5142" t="str">
            <v>Kepala Seksi Pengaduan</v>
          </cell>
          <cell r="T5142" t="str">
            <v/>
          </cell>
          <cell r="U5142" t="str">
            <v/>
          </cell>
          <cell r="V5142" t="str">
            <v/>
          </cell>
          <cell r="W5142" t="str">
            <v>Seksi Pengaduan</v>
          </cell>
          <cell r="X5142" t="str">
            <v>Dinas Penanaman Modal Dan Pelayanan Terpadu Satu Pintu</v>
          </cell>
          <cell r="Y5142" t="str">
            <v>S-1 EKONOMI AKUNTANSI</v>
          </cell>
          <cell r="Z5142" t="str">
            <v>31-12-1999</v>
          </cell>
          <cell r="AA5142" t="str">
            <v>Aktif</v>
          </cell>
          <cell r="AB5142" t="str">
            <v>PNS Daerah Kab./Kota yang bekerja pada Kab./Kota</v>
          </cell>
          <cell r="AC5142" t="str">
            <v>Pemerintah Kab. Tolitoli</v>
          </cell>
          <cell r="AD5142" t="str">
            <v>Pemerintah Kab. Tolitoli</v>
          </cell>
        </row>
        <row r="5143">
          <cell r="A5143">
            <v>5141</v>
          </cell>
          <cell r="B5143" t="str">
            <v>197209292001071001</v>
          </cell>
          <cell r="C5143" t="str">
            <v>570013592</v>
          </cell>
          <cell r="D5143" t="str">
            <v>BUHARI</v>
          </cell>
          <cell r="E5143" t="str">
            <v/>
          </cell>
          <cell r="F5143" t="str">
            <v>S SOS</v>
          </cell>
          <cell r="G5143" t="str">
            <v>TOLITOLI</v>
          </cell>
          <cell r="H5143" t="str">
            <v>29 - 09 - 1972</v>
          </cell>
          <cell r="I5143" t="str">
            <v>III/a</v>
          </cell>
          <cell r="J5143" t="str">
            <v>01 - 07 - 2001</v>
          </cell>
          <cell r="K5143" t="str">
            <v>01 - 11 - 2002</v>
          </cell>
          <cell r="L5143" t="str">
            <v>L</v>
          </cell>
          <cell r="M5143" t="str">
            <v>III/d</v>
          </cell>
          <cell r="N5143" t="str">
            <v>01 - 04 - 2012</v>
          </cell>
          <cell r="O5143" t="str">
            <v>10</v>
          </cell>
          <cell r="P5143" t="str">
            <v>9</v>
          </cell>
          <cell r="Q5143" t="str">
            <v>41</v>
          </cell>
          <cell r="R5143" t="str">
            <v>11 - 01 - 2017</v>
          </cell>
          <cell r="S5143" t="str">
            <v>Kepala Seksi Penataan Dan Penertiban Pasar</v>
          </cell>
          <cell r="T5143" t="str">
            <v/>
          </cell>
          <cell r="U5143" t="str">
            <v/>
          </cell>
          <cell r="V5143" t="str">
            <v/>
          </cell>
          <cell r="W5143" t="str">
            <v>Seksi Penataan Dan Penertiban Pasar</v>
          </cell>
          <cell r="X5143" t="str">
            <v>Dinas Perdagangan</v>
          </cell>
          <cell r="Y5143" t="str">
            <v>S-1 ADMINISTRASI</v>
          </cell>
          <cell r="Z5143" t="str">
            <v>31-12-1997</v>
          </cell>
          <cell r="AA5143" t="str">
            <v>Aktif</v>
          </cell>
          <cell r="AB5143" t="str">
            <v>PNS Daerah Kab./Kota yang bekerja pada Kab./Kota</v>
          </cell>
          <cell r="AC5143" t="str">
            <v>Pemerintah Kab. Tolitoli</v>
          </cell>
          <cell r="AD5143" t="str">
            <v>Pemerintah Kab. Tolitoli</v>
          </cell>
        </row>
        <row r="5144">
          <cell r="A5144">
            <v>5142</v>
          </cell>
          <cell r="B5144" t="str">
            <v>196609242005012003</v>
          </cell>
          <cell r="C5144" t="str">
            <v>570017409</v>
          </cell>
          <cell r="D5144" t="str">
            <v>CESKA OLGA WATTIE</v>
          </cell>
          <cell r="E5144" t="str">
            <v/>
          </cell>
          <cell r="F5144" t="str">
            <v>SH</v>
          </cell>
          <cell r="G5144" t="str">
            <v>MANADO</v>
          </cell>
          <cell r="H5144" t="str">
            <v>24 - 09 - 1966</v>
          </cell>
          <cell r="I5144" t="str">
            <v>II/a</v>
          </cell>
          <cell r="J5144" t="str">
            <v>01 - 01 - 2005</v>
          </cell>
          <cell r="K5144" t="str">
            <v>01 - 03 - 2006</v>
          </cell>
          <cell r="L5144" t="str">
            <v>P</v>
          </cell>
          <cell r="M5144" t="str">
            <v>III/d</v>
          </cell>
          <cell r="N5144" t="str">
            <v>01 - 04 - 2018</v>
          </cell>
          <cell r="O5144" t="str">
            <v>17</v>
          </cell>
          <cell r="P5144" t="str">
            <v>0</v>
          </cell>
          <cell r="Q5144" t="str">
            <v>41</v>
          </cell>
          <cell r="R5144" t="str">
            <v>11 - 01 - 2017</v>
          </cell>
          <cell r="S5144" t="str">
            <v>Kepala Seksi Layanan, Otomatis Dan Kerjasama Perpustakaan</v>
          </cell>
          <cell r="T5144" t="str">
            <v/>
          </cell>
          <cell r="U5144" t="str">
            <v/>
          </cell>
          <cell r="V5144" t="str">
            <v/>
          </cell>
          <cell r="W5144" t="str">
            <v>Seksi Layanan, Otomatis Dan Kerjasama Perpustakaan</v>
          </cell>
          <cell r="X5144" t="str">
            <v>Dinas Perpustakaan Dan Arsip</v>
          </cell>
          <cell r="Y5144" t="str">
            <v>S-1 SARJANA HUKUM</v>
          </cell>
          <cell r="Z5144" t="str">
            <v>20-08-2005</v>
          </cell>
          <cell r="AA5144" t="str">
            <v>Aktif</v>
          </cell>
          <cell r="AB5144" t="str">
            <v>PNS Daerah Kab./Kota yang bekerja pada Kab./Kota</v>
          </cell>
          <cell r="AC5144" t="str">
            <v>Pemerintah Kab. Tolitoli</v>
          </cell>
          <cell r="AD5144" t="str">
            <v>Pemerintah Kab. Tolitoli</v>
          </cell>
        </row>
        <row r="5145">
          <cell r="A5145">
            <v>5143</v>
          </cell>
          <cell r="B5145" t="str">
            <v>198205252008011013</v>
          </cell>
          <cell r="C5145" t="str">
            <v>570036170</v>
          </cell>
          <cell r="D5145" t="str">
            <v>BAMBANG RIYANTO</v>
          </cell>
          <cell r="E5145" t="str">
            <v/>
          </cell>
          <cell r="F5145" t="str">
            <v>S.Sos</v>
          </cell>
          <cell r="G5145" t="str">
            <v>TOLITOLI</v>
          </cell>
          <cell r="H5145" t="str">
            <v>25 - 05 - 1982</v>
          </cell>
          <cell r="I5145" t="str">
            <v>II/a</v>
          </cell>
          <cell r="J5145" t="str">
            <v>01 - 01 - 2008</v>
          </cell>
          <cell r="K5145" t="str">
            <v>01 - 12 - 2009</v>
          </cell>
          <cell r="L5145" t="str">
            <v>L</v>
          </cell>
          <cell r="M5145" t="str">
            <v>III/c</v>
          </cell>
          <cell r="N5145" t="str">
            <v>01 - 04 - 2018</v>
          </cell>
          <cell r="O5145" t="str">
            <v>10</v>
          </cell>
          <cell r="P5145" t="str">
            <v>3</v>
          </cell>
          <cell r="Q5145" t="str">
            <v>41</v>
          </cell>
          <cell r="R5145" t="str">
            <v>11 - 01 - 2017</v>
          </cell>
          <cell r="S5145" t="str">
            <v>Kepala Seksi Sarana Dan Prasarana Kepemudaan</v>
          </cell>
          <cell r="T5145" t="str">
            <v/>
          </cell>
          <cell r="U5145" t="str">
            <v/>
          </cell>
          <cell r="V5145" t="str">
            <v/>
          </cell>
          <cell r="W5145" t="str">
            <v>Seksi Sarana Dan Prasarana Kepemudaan</v>
          </cell>
          <cell r="X5145" t="str">
            <v>Dinas Pemuda Dan Olahraga</v>
          </cell>
          <cell r="Y5145" t="str">
            <v>S-1 ILMU PEMERINTAHAN</v>
          </cell>
          <cell r="Z5145" t="str">
            <v>01-01-2009</v>
          </cell>
          <cell r="AA5145" t="str">
            <v>Aktif</v>
          </cell>
          <cell r="AB5145" t="str">
            <v>PNS Daerah Kab./Kota yang bekerja pada Kab./Kota</v>
          </cell>
          <cell r="AC5145" t="str">
            <v>Pemerintah Kab. Tolitoli</v>
          </cell>
          <cell r="AD5145" t="str">
            <v>Pemerintah Kab. Tolitoli</v>
          </cell>
        </row>
        <row r="5146">
          <cell r="A5146">
            <v>5144</v>
          </cell>
          <cell r="B5146" t="str">
            <v>198506192008011001</v>
          </cell>
          <cell r="C5146" t="str">
            <v>570036264</v>
          </cell>
          <cell r="D5146" t="str">
            <v>ZULKIFLI HI. ABDURRAHMAN HI. MALLU</v>
          </cell>
          <cell r="E5146" t="str">
            <v/>
          </cell>
          <cell r="F5146" t="str">
            <v>SE</v>
          </cell>
          <cell r="G5146" t="str">
            <v>TOLITOLI</v>
          </cell>
          <cell r="H5146" t="str">
            <v>19 - 06 - 1985</v>
          </cell>
          <cell r="I5146" t="str">
            <v>II/a</v>
          </cell>
          <cell r="J5146" t="str">
            <v>01 - 01 - 2008</v>
          </cell>
          <cell r="K5146" t="str">
            <v>01 - 12 - 2009</v>
          </cell>
          <cell r="L5146" t="str">
            <v>L</v>
          </cell>
          <cell r="M5146" t="str">
            <v>III/c</v>
          </cell>
          <cell r="N5146" t="str">
            <v>01 - 04 - 2018</v>
          </cell>
          <cell r="O5146" t="str">
            <v>9</v>
          </cell>
          <cell r="P5146" t="str">
            <v>3</v>
          </cell>
          <cell r="Q5146" t="str">
            <v>41</v>
          </cell>
          <cell r="R5146" t="str">
            <v>11 - 01 - 2017</v>
          </cell>
          <cell r="S5146" t="str">
            <v>Kepala Seksi Pemberdayaan Pemuda</v>
          </cell>
          <cell r="T5146" t="str">
            <v/>
          </cell>
          <cell r="U5146" t="str">
            <v/>
          </cell>
          <cell r="V5146" t="str">
            <v/>
          </cell>
          <cell r="W5146" t="str">
            <v>Seksi Pemberdayaan Pemuda</v>
          </cell>
          <cell r="X5146" t="str">
            <v>Dinas Pemuda Dan Olahraga</v>
          </cell>
          <cell r="Y5146" t="str">
            <v>S-1 EKONOMI MANAJEMEN</v>
          </cell>
          <cell r="Z5146" t="str">
            <v>01-01-2008</v>
          </cell>
          <cell r="AA5146" t="str">
            <v>Aktif</v>
          </cell>
          <cell r="AB5146" t="str">
            <v>PNS Daerah Kab./Kota yang bekerja pada Kab./Kota</v>
          </cell>
          <cell r="AC5146" t="str">
            <v>Pemerintah Kab. Tolitoli</v>
          </cell>
          <cell r="AD5146" t="str">
            <v>Pemerintah Kab. Tolitoli</v>
          </cell>
        </row>
        <row r="5147">
          <cell r="A5147">
            <v>5145</v>
          </cell>
          <cell r="B5147" t="str">
            <v>197103112003121007</v>
          </cell>
          <cell r="C5147" t="str">
            <v>570015610</v>
          </cell>
          <cell r="D5147" t="str">
            <v>MAKMUR SAMAILA</v>
          </cell>
          <cell r="E5147" t="str">
            <v/>
          </cell>
          <cell r="F5147" t="str">
            <v>SP</v>
          </cell>
          <cell r="G5147" t="str">
            <v>TOLITOLI</v>
          </cell>
          <cell r="H5147" t="str">
            <v>11 - 03 - 1971</v>
          </cell>
          <cell r="I5147" t="str">
            <v>II/a</v>
          </cell>
          <cell r="J5147" t="str">
            <v>01 - 12 - 2003</v>
          </cell>
          <cell r="K5147" t="str">
            <v>01 - 03 - 2005</v>
          </cell>
          <cell r="L5147" t="str">
            <v>L</v>
          </cell>
          <cell r="M5147" t="str">
            <v>III/c</v>
          </cell>
          <cell r="N5147" t="str">
            <v>01 - 10 - 2014</v>
          </cell>
          <cell r="O5147" t="str">
            <v>5</v>
          </cell>
          <cell r="P5147" t="str">
            <v>10</v>
          </cell>
          <cell r="Q5147" t="str">
            <v>41</v>
          </cell>
          <cell r="R5147" t="str">
            <v>11 - 01 - 2017</v>
          </cell>
          <cell r="S5147" t="str">
            <v>Kepala Seksi Sarana Prasarana Umum</v>
          </cell>
          <cell r="T5147" t="str">
            <v/>
          </cell>
          <cell r="U5147" t="str">
            <v/>
          </cell>
          <cell r="V5147" t="str">
            <v/>
          </cell>
          <cell r="W5147" t="str">
            <v>Seksi Sarana Prasarana Umum</v>
          </cell>
          <cell r="X5147" t="str">
            <v>Kecamatan Dondo</v>
          </cell>
          <cell r="Y5147" t="str">
            <v>S-1 sosial ekonomi pertanian</v>
          </cell>
          <cell r="Z5147" t="str">
            <v>31-12-1999</v>
          </cell>
          <cell r="AA5147" t="str">
            <v>Aktif</v>
          </cell>
          <cell r="AB5147" t="str">
            <v>PNS Daerah Kab./Kota yang bekerja pada Kab./Kota</v>
          </cell>
          <cell r="AC5147" t="str">
            <v>Pemerintah Kab. Tolitoli</v>
          </cell>
          <cell r="AD5147" t="str">
            <v>Pemerintah Kab. Tolitoli</v>
          </cell>
        </row>
        <row r="5148">
          <cell r="A5148">
            <v>5146</v>
          </cell>
          <cell r="B5148" t="str">
            <v>196011291989031005</v>
          </cell>
          <cell r="C5148" t="str">
            <v>110040568</v>
          </cell>
          <cell r="D5148" t="str">
            <v>EDDY EFFENDY</v>
          </cell>
          <cell r="E5148" t="str">
            <v/>
          </cell>
          <cell r="F5148" t="str">
            <v>SP</v>
          </cell>
          <cell r="G5148" t="str">
            <v>PEMATANGSIANTAR</v>
          </cell>
          <cell r="H5148" t="str">
            <v>29 - 11 - 1960</v>
          </cell>
          <cell r="I5148" t="str">
            <v>II/a</v>
          </cell>
          <cell r="J5148" t="str">
            <v>01 - 03 - 1989</v>
          </cell>
          <cell r="K5148" t="str">
            <v>01 - 06 - 1990</v>
          </cell>
          <cell r="L5148" t="str">
            <v>L</v>
          </cell>
          <cell r="M5148" t="str">
            <v>III/d</v>
          </cell>
          <cell r="N5148" t="str">
            <v>01 - 10 - 2017</v>
          </cell>
          <cell r="O5148" t="str">
            <v>33</v>
          </cell>
          <cell r="P5148" t="str">
            <v>6</v>
          </cell>
          <cell r="Q5148" t="str">
            <v>41</v>
          </cell>
          <cell r="R5148" t="str">
            <v>11 - 01 - 2017</v>
          </cell>
          <cell r="S5148" t="str">
            <v>Kepala Seksi Operasi Dan Pemeliharaan Sumber Daya Air</v>
          </cell>
          <cell r="T5148" t="str">
            <v/>
          </cell>
          <cell r="U5148" t="str">
            <v/>
          </cell>
          <cell r="V5148" t="str">
            <v/>
          </cell>
          <cell r="W5148" t="str">
            <v>Seksi Operasi Dan Pemeliharaan Sumber Daya Air</v>
          </cell>
          <cell r="X5148" t="str">
            <v>Dinas  Pekerjaan Umum Dan Penataan Ruang</v>
          </cell>
          <cell r="Y5148" t="str">
            <v>S-1 sosial ekonomi pertanian</v>
          </cell>
          <cell r="Z5148" t="str">
            <v>31-12-2006</v>
          </cell>
          <cell r="AA5148" t="str">
            <v>Aktif</v>
          </cell>
          <cell r="AB5148" t="str">
            <v>PNS Daerah Kab./Kota yang bekerja pada Kab./Kota</v>
          </cell>
          <cell r="AC5148" t="str">
            <v>Pemerintah Kab. Tolitoli</v>
          </cell>
          <cell r="AD5148" t="str">
            <v>Pemerintah Kab. Tolitoli</v>
          </cell>
        </row>
        <row r="5149">
          <cell r="A5149">
            <v>5147</v>
          </cell>
          <cell r="B5149" t="str">
            <v>198012312005011019</v>
          </cell>
          <cell r="C5149" t="str">
            <v>570017424</v>
          </cell>
          <cell r="D5149" t="str">
            <v>FIRMAN</v>
          </cell>
          <cell r="E5149" t="str">
            <v/>
          </cell>
          <cell r="F5149" t="str">
            <v>S.Sos</v>
          </cell>
          <cell r="G5149" t="str">
            <v>TOLITOLI</v>
          </cell>
          <cell r="H5149" t="str">
            <v>31 - 12 - 1980</v>
          </cell>
          <cell r="I5149" t="str">
            <v>II/a</v>
          </cell>
          <cell r="J5149" t="str">
            <v>01 - 01 - 2005</v>
          </cell>
          <cell r="K5149" t="str">
            <v>01 - 03 - 2006</v>
          </cell>
          <cell r="L5149" t="str">
            <v>L</v>
          </cell>
          <cell r="M5149" t="str">
            <v>III/c</v>
          </cell>
          <cell r="N5149" t="str">
            <v>01 - 04 - 2018</v>
          </cell>
          <cell r="O5149" t="str">
            <v>8</v>
          </cell>
          <cell r="P5149" t="str">
            <v>3</v>
          </cell>
          <cell r="Q5149" t="str">
            <v>41</v>
          </cell>
          <cell r="R5149" t="str">
            <v>11 - 01 - 2017</v>
          </cell>
          <cell r="S5149" t="str">
            <v>Kepala Sub Bagian Program Dan Keuangan</v>
          </cell>
          <cell r="T5149" t="str">
            <v/>
          </cell>
          <cell r="U5149" t="str">
            <v/>
          </cell>
          <cell r="V5149" t="str">
            <v/>
          </cell>
          <cell r="W5149" t="str">
            <v>Sub Bagian Program Dan Keuangan</v>
          </cell>
          <cell r="X5149" t="str">
            <v>Sekretaris Dewan Perwakilan Rakyat Daerah</v>
          </cell>
          <cell r="Y5149" t="str">
            <v>S-1 ILMU ADMINISTRASI NEGARA</v>
          </cell>
          <cell r="Z5149" t="str">
            <v>01-01-2010</v>
          </cell>
          <cell r="AA5149" t="str">
            <v>Aktif</v>
          </cell>
          <cell r="AB5149" t="str">
            <v>PNS Daerah Kab./Kota yang bekerja pada Kab./Kota</v>
          </cell>
          <cell r="AC5149" t="str">
            <v>Pemerintah Kab. Tolitoli</v>
          </cell>
          <cell r="AD5149" t="str">
            <v>Pemerintah Kab. Tolitoli</v>
          </cell>
        </row>
        <row r="5150">
          <cell r="A5150">
            <v>5148</v>
          </cell>
          <cell r="B5150" t="str">
            <v>197804012006042025</v>
          </cell>
          <cell r="C5150" t="str">
            <v>570021309</v>
          </cell>
          <cell r="D5150" t="str">
            <v>PRECY CHRISTIE TAASIHE</v>
          </cell>
          <cell r="E5150" t="str">
            <v/>
          </cell>
          <cell r="F5150" t="str">
            <v>SE</v>
          </cell>
          <cell r="G5150" t="str">
            <v>DAMAU</v>
          </cell>
          <cell r="H5150" t="str">
            <v>01 - 04 - 1978</v>
          </cell>
          <cell r="I5150" t="str">
            <v>III/a</v>
          </cell>
          <cell r="J5150" t="str">
            <v>01 - 04 - 2006</v>
          </cell>
          <cell r="K5150" t="str">
            <v>01 - 10 - 2007</v>
          </cell>
          <cell r="L5150" t="str">
            <v>P</v>
          </cell>
          <cell r="M5150" t="str">
            <v>III/d</v>
          </cell>
          <cell r="N5150" t="str">
            <v>01 - 04 - 2017</v>
          </cell>
          <cell r="O5150" t="str">
            <v>14</v>
          </cell>
          <cell r="P5150" t="str">
            <v>2</v>
          </cell>
          <cell r="Q5150" t="str">
            <v>41</v>
          </cell>
          <cell r="R5150" t="str">
            <v>11 - 01 - 2017</v>
          </cell>
          <cell r="S5150" t="str">
            <v>Kepala Sub Bagian Umum Dan Kepegawaian</v>
          </cell>
          <cell r="T5150" t="str">
            <v/>
          </cell>
          <cell r="U5150" t="str">
            <v/>
          </cell>
          <cell r="V5150" t="str">
            <v/>
          </cell>
          <cell r="W5150" t="str">
            <v>Sub Bagian Umum Dan Kepegawaian</v>
          </cell>
          <cell r="X5150" t="str">
            <v>Dinas Kependudukan Dan Pencatatan Sipil</v>
          </cell>
          <cell r="Y5150" t="str">
            <v>S-1 EKONOMI MANAJEMEN</v>
          </cell>
          <cell r="Z5150" t="str">
            <v>31-12-2005</v>
          </cell>
          <cell r="AA5150" t="str">
            <v>Aktif</v>
          </cell>
          <cell r="AB5150" t="str">
            <v>PNS Daerah Kab./Kota yang bekerja pada Kab./Kota</v>
          </cell>
          <cell r="AC5150" t="str">
            <v>Pemerintah Kab. Tolitoli</v>
          </cell>
          <cell r="AD5150" t="str">
            <v>Pemerintah Kab. Tolitoli</v>
          </cell>
        </row>
        <row r="5151">
          <cell r="A5151">
            <v>5149</v>
          </cell>
          <cell r="B5151" t="str">
            <v>197712042003122004</v>
          </cell>
          <cell r="C5151" t="str">
            <v>570016025</v>
          </cell>
          <cell r="D5151" t="str">
            <v>IDAYANTI</v>
          </cell>
          <cell r="E5151" t="str">
            <v/>
          </cell>
          <cell r="F5151" t="str">
            <v>ST</v>
          </cell>
          <cell r="G5151" t="str">
            <v>TOLITOLI</v>
          </cell>
          <cell r="H5151" t="str">
            <v>04 - 12 - 1977</v>
          </cell>
          <cell r="I5151" t="str">
            <v>III/a</v>
          </cell>
          <cell r="J5151" t="str">
            <v>01 - 12 - 2003</v>
          </cell>
          <cell r="K5151" t="str">
            <v>01 - 02 - 2005</v>
          </cell>
          <cell r="L5151" t="str">
            <v>P</v>
          </cell>
          <cell r="M5151" t="str">
            <v>III/d</v>
          </cell>
          <cell r="N5151" t="str">
            <v>01 - 04 - 2014</v>
          </cell>
          <cell r="O5151" t="str">
            <v>10</v>
          </cell>
          <cell r="P5151" t="str">
            <v>4</v>
          </cell>
          <cell r="Q5151" t="str">
            <v>41</v>
          </cell>
          <cell r="R5151" t="str">
            <v>02 - 05 - 2018</v>
          </cell>
          <cell r="S5151" t="str">
            <v>Kepala Seksi Pengaturan Dan Pemberdayaan Jasa Kontruksi</v>
          </cell>
          <cell r="T5151" t="str">
            <v/>
          </cell>
          <cell r="U5151" t="str">
            <v/>
          </cell>
          <cell r="V5151" t="str">
            <v/>
          </cell>
          <cell r="W5151" t="str">
            <v>Seksi Pengaturan Dan Pemberdayaan Jasa Kontruksi</v>
          </cell>
          <cell r="X5151" t="str">
            <v>Dinas  Pekerjaan Umum Dan Penataan Ruang</v>
          </cell>
          <cell r="Y5151" t="str">
            <v>S-1 TEKNIK SIPIL</v>
          </cell>
          <cell r="Z5151" t="str">
            <v>31-12-2003</v>
          </cell>
          <cell r="AA5151" t="str">
            <v>Aktif</v>
          </cell>
          <cell r="AB5151" t="str">
            <v>PNS Daerah Kab./Kota yang bekerja pada Kab./Kota</v>
          </cell>
          <cell r="AC5151" t="str">
            <v>Pemerintah Kab. Tolitoli</v>
          </cell>
          <cell r="AD5151" t="str">
            <v>Pemerintah Kab. Tolitoli</v>
          </cell>
        </row>
        <row r="5152">
          <cell r="A5152">
            <v>5150</v>
          </cell>
          <cell r="B5152" t="str">
            <v>196511301992032004</v>
          </cell>
          <cell r="C5152" t="str">
            <v>570010870</v>
          </cell>
          <cell r="D5152" t="str">
            <v>FARI HARINI</v>
          </cell>
          <cell r="E5152" t="str">
            <v/>
          </cell>
          <cell r="F5152" t="str">
            <v>S.Sos</v>
          </cell>
          <cell r="G5152" t="str">
            <v>TOLITOLI</v>
          </cell>
          <cell r="H5152" t="str">
            <v>30 - 11 - 1965</v>
          </cell>
          <cell r="I5152" t="str">
            <v>II/a</v>
          </cell>
          <cell r="J5152" t="str">
            <v>01 - 03 - 1992</v>
          </cell>
          <cell r="K5152" t="str">
            <v>01 - 03 - 1994</v>
          </cell>
          <cell r="L5152" t="str">
            <v>P</v>
          </cell>
          <cell r="M5152" t="str">
            <v>III/d</v>
          </cell>
          <cell r="N5152" t="str">
            <v>01 - 10 - 2016</v>
          </cell>
          <cell r="O5152" t="str">
            <v>19</v>
          </cell>
          <cell r="P5152" t="str">
            <v>7</v>
          </cell>
          <cell r="Q5152" t="str">
            <v>41</v>
          </cell>
          <cell r="R5152" t="str">
            <v>18 - 06 - 2015</v>
          </cell>
          <cell r="S5152" t="str">
            <v>Kepala Sub Bagian Umum Dan Kepegawaian</v>
          </cell>
          <cell r="T5152" t="str">
            <v/>
          </cell>
          <cell r="U5152" t="str">
            <v/>
          </cell>
          <cell r="V5152" t="str">
            <v/>
          </cell>
          <cell r="W5152" t="str">
            <v>Sub Bagian Umum Dan Kepegawaian</v>
          </cell>
          <cell r="X5152" t="str">
            <v>SEKRETARIAT</v>
          </cell>
          <cell r="Y5152" t="str">
            <v>S-1 ILMU ADMINISTRASI</v>
          </cell>
          <cell r="Z5152" t="str">
            <v>31-12-2004</v>
          </cell>
          <cell r="AA5152" t="str">
            <v>Aktif</v>
          </cell>
          <cell r="AB5152" t="str">
            <v>PNS Daerah Kab./Kota yang bekerja pada Kab./Kota</v>
          </cell>
          <cell r="AC5152" t="str">
            <v>Pemerintah Kab. Tolitoli</v>
          </cell>
          <cell r="AD5152" t="str">
            <v>Pemerintah Kab. Tolitoli</v>
          </cell>
        </row>
        <row r="5153">
          <cell r="A5153">
            <v>5151</v>
          </cell>
          <cell r="B5153" t="str">
            <v>196008311988011001</v>
          </cell>
          <cell r="C5153" t="str">
            <v>080091304</v>
          </cell>
          <cell r="D5153" t="str">
            <v>MUH YUSUF</v>
          </cell>
          <cell r="E5153" t="str">
            <v/>
          </cell>
          <cell r="F5153" t="str">
            <v/>
          </cell>
          <cell r="G5153" t="str">
            <v>WATAMPONE</v>
          </cell>
          <cell r="H5153" t="str">
            <v>31 - 08 - 1960</v>
          </cell>
          <cell r="I5153" t="str">
            <v>II/a</v>
          </cell>
          <cell r="J5153" t="str">
            <v>01 - 01 - 1988</v>
          </cell>
          <cell r="K5153" t="str">
            <v>01 - 11 - 1989</v>
          </cell>
          <cell r="L5153" t="str">
            <v>L</v>
          </cell>
          <cell r="M5153" t="str">
            <v>III/d</v>
          </cell>
          <cell r="N5153" t="str">
            <v>01 - 10 - 2008</v>
          </cell>
          <cell r="O5153" t="str">
            <v>19</v>
          </cell>
          <cell r="P5153" t="str">
            <v>6</v>
          </cell>
          <cell r="Q5153" t="str">
            <v>41</v>
          </cell>
          <cell r="R5153" t="str">
            <v>11 - 01 - 2017</v>
          </cell>
          <cell r="S5153" t="str">
            <v>Kepala Seksi Pemerintahan</v>
          </cell>
          <cell r="T5153" t="str">
            <v/>
          </cell>
          <cell r="U5153" t="str">
            <v/>
          </cell>
          <cell r="V5153" t="str">
            <v/>
          </cell>
          <cell r="W5153" t="str">
            <v>Seksi Pemerintahan</v>
          </cell>
          <cell r="X5153" t="str">
            <v>Kecamatan Dako Pemean</v>
          </cell>
          <cell r="Y5153" t="str">
            <v>S-1 PERTANIAN BUDIDAYA</v>
          </cell>
          <cell r="Z5153" t="str">
            <v>10-01-2005</v>
          </cell>
          <cell r="AA5153" t="str">
            <v>Aktif</v>
          </cell>
          <cell r="AB5153" t="str">
            <v>PNS Daerah Kab./Kota yang bekerja pada Kab./Kota</v>
          </cell>
          <cell r="AC5153" t="str">
            <v>Pemerintah Kab. Tolitoli</v>
          </cell>
          <cell r="AD5153" t="str">
            <v>Pemerintah Kab. Tolitoli</v>
          </cell>
        </row>
        <row r="5154">
          <cell r="A5154">
            <v>5152</v>
          </cell>
          <cell r="B5154" t="str">
            <v>196102051999071001</v>
          </cell>
          <cell r="C5154" t="str">
            <v>132244838</v>
          </cell>
          <cell r="D5154" t="str">
            <v>SUHAJI</v>
          </cell>
          <cell r="E5154" t="str">
            <v/>
          </cell>
          <cell r="F5154" t="str">
            <v>S.Sos</v>
          </cell>
          <cell r="G5154" t="str">
            <v>TRENGGALEK</v>
          </cell>
          <cell r="H5154" t="str">
            <v>05 - 02 - 1961</v>
          </cell>
          <cell r="I5154" t="str">
            <v>I/b</v>
          </cell>
          <cell r="J5154" t="str">
            <v>01 - 07 - 1999</v>
          </cell>
          <cell r="K5154" t="str">
            <v>01 - 08 - 2000</v>
          </cell>
          <cell r="L5154" t="str">
            <v>L</v>
          </cell>
          <cell r="M5154" t="str">
            <v>III/d</v>
          </cell>
          <cell r="N5154" t="str">
            <v>01 - 04 - 2014</v>
          </cell>
          <cell r="O5154" t="str">
            <v>10</v>
          </cell>
          <cell r="P5154" t="str">
            <v>0</v>
          </cell>
          <cell r="Q5154" t="str">
            <v>41</v>
          </cell>
          <cell r="R5154" t="str">
            <v>11 - 01 - 2017</v>
          </cell>
          <cell r="S5154" t="str">
            <v>Kepala Sub Bagian Umum Dan Kepegawaian</v>
          </cell>
          <cell r="T5154" t="str">
            <v/>
          </cell>
          <cell r="U5154" t="str">
            <v/>
          </cell>
          <cell r="V5154" t="str">
            <v/>
          </cell>
          <cell r="W5154" t="str">
            <v>Sub Bagian Umum Dan Kepegawaian</v>
          </cell>
          <cell r="X5154" t="str">
            <v>Badan Kepegawaian Dan Pengembangan Sumber Daya Manusia</v>
          </cell>
          <cell r="Y5154" t="str">
            <v>S-1 ILMU ADMINISTRASI NEGARA</v>
          </cell>
          <cell r="Z5154" t="str">
            <v>31-12-2004</v>
          </cell>
          <cell r="AA5154" t="str">
            <v>Aktif</v>
          </cell>
          <cell r="AB5154" t="str">
            <v>PNS Daerah Kab./Kota yang bekerja pada Kab./Kota</v>
          </cell>
          <cell r="AC5154" t="str">
            <v>Pemerintah Kab. Tolitoli</v>
          </cell>
          <cell r="AD5154" t="str">
            <v>Pemerintah Kab. Tolitoli</v>
          </cell>
        </row>
        <row r="5155">
          <cell r="A5155">
            <v>5153</v>
          </cell>
          <cell r="B5155" t="str">
            <v>197001201994032006</v>
          </cell>
          <cell r="C5155" t="str">
            <v>570011741</v>
          </cell>
          <cell r="D5155" t="str">
            <v>NENI ROSMIANI</v>
          </cell>
          <cell r="E5155" t="str">
            <v/>
          </cell>
          <cell r="F5155" t="str">
            <v/>
          </cell>
          <cell r="G5155" t="str">
            <v>TOLITOLI</v>
          </cell>
          <cell r="H5155" t="str">
            <v>20 - 01 - 1970</v>
          </cell>
          <cell r="I5155" t="str">
            <v>II/a</v>
          </cell>
          <cell r="J5155" t="str">
            <v>01 - 03 - 1994</v>
          </cell>
          <cell r="K5155" t="str">
            <v>01 - 09 - 1995</v>
          </cell>
          <cell r="L5155" t="str">
            <v>P</v>
          </cell>
          <cell r="M5155" t="str">
            <v>III/c</v>
          </cell>
          <cell r="N5155" t="str">
            <v>01 - 04 - 2018</v>
          </cell>
          <cell r="O5155" t="str">
            <v>19</v>
          </cell>
          <cell r="P5155" t="str">
            <v>1</v>
          </cell>
          <cell r="Q5155" t="str">
            <v>41</v>
          </cell>
          <cell r="R5155" t="str">
            <v>11 - 01 - 2017</v>
          </cell>
          <cell r="S5155" t="str">
            <v>Kepala Seksi Perlindungan Kekerasan Anak</v>
          </cell>
          <cell r="T5155" t="str">
            <v/>
          </cell>
          <cell r="U5155" t="str">
            <v/>
          </cell>
          <cell r="V5155" t="str">
            <v/>
          </cell>
          <cell r="W5155" t="str">
            <v>Seksi Perlindungan Kekerasan Anak</v>
          </cell>
          <cell r="X5155" t="str">
            <v>Dinas Pemberdayaan Perempuan Dan Perlindungan Anak</v>
          </cell>
          <cell r="Y5155" t="str">
            <v>SEKOLAH MENENGAH EKONOMI ATAS</v>
          </cell>
          <cell r="Z5155" t="str">
            <v>01-01-1988</v>
          </cell>
          <cell r="AA5155" t="str">
            <v>Aktif</v>
          </cell>
          <cell r="AB5155" t="str">
            <v>PNS Daerah Kab./Kota yang bekerja pada Kab./Kota</v>
          </cell>
          <cell r="AC5155" t="str">
            <v>Pemerintah Kab. Tolitoli</v>
          </cell>
          <cell r="AD5155" t="str">
            <v>Pemerintah Kab. Tolitoli</v>
          </cell>
        </row>
        <row r="5156">
          <cell r="A5156">
            <v>5154</v>
          </cell>
          <cell r="B5156" t="str">
            <v>198311262009031001</v>
          </cell>
          <cell r="C5156" t="str">
            <v/>
          </cell>
          <cell r="D5156" t="str">
            <v>MOHAMMAD IKHWAN</v>
          </cell>
          <cell r="E5156" t="str">
            <v/>
          </cell>
          <cell r="F5156" t="str">
            <v>S.IK</v>
          </cell>
          <cell r="G5156" t="str">
            <v>TOLITOLI</v>
          </cell>
          <cell r="H5156" t="str">
            <v>26 - 11 - 1983</v>
          </cell>
          <cell r="I5156" t="str">
            <v>III/a</v>
          </cell>
          <cell r="J5156" t="str">
            <v>01 - 03 - 2009</v>
          </cell>
          <cell r="K5156" t="str">
            <v>01 - 02 - 2011</v>
          </cell>
          <cell r="L5156" t="str">
            <v>L</v>
          </cell>
          <cell r="M5156" t="str">
            <v>III/c</v>
          </cell>
          <cell r="N5156" t="str">
            <v>01 - 04 - 2017</v>
          </cell>
          <cell r="O5156" t="str">
            <v>8</v>
          </cell>
          <cell r="P5156" t="str">
            <v>1</v>
          </cell>
          <cell r="Q5156" t="str">
            <v>41</v>
          </cell>
          <cell r="R5156" t="str">
            <v>01 - 04 - 2017</v>
          </cell>
          <cell r="S5156" t="str">
            <v>Kepala Seksi Penanggulangan Kemiskinan Pesisir, Pulau Terluar Dan Perbatasan</v>
          </cell>
          <cell r="T5156" t="str">
            <v/>
          </cell>
          <cell r="U5156" t="str">
            <v/>
          </cell>
          <cell r="V5156" t="str">
            <v/>
          </cell>
          <cell r="W5156" t="str">
            <v>Seksi Penanggulangan Kemiskinan Pesisir, Pulau Terluar Dan Perbatasan</v>
          </cell>
          <cell r="X5156" t="str">
            <v>Dinas Sosial</v>
          </cell>
          <cell r="Y5156" t="str">
            <v>S-2 MAGISTER ILMU ADMINISTRASI</v>
          </cell>
          <cell r="Z5156" t="str">
            <v>31-12-2012</v>
          </cell>
          <cell r="AA5156" t="str">
            <v>Aktif</v>
          </cell>
          <cell r="AB5156" t="str">
            <v>PNS Daerah Kab./Kota yang bekerja pada Kab./Kota</v>
          </cell>
          <cell r="AC5156" t="str">
            <v>Pemerintah Kab. Tolitoli</v>
          </cell>
          <cell r="AD5156" t="str">
            <v>Pemerintah Kab. Tolitoli</v>
          </cell>
        </row>
        <row r="5157">
          <cell r="A5157">
            <v>5155</v>
          </cell>
          <cell r="B5157" t="str">
            <v>197305102005011009</v>
          </cell>
          <cell r="C5157" t="str">
            <v>570017360</v>
          </cell>
          <cell r="D5157" t="str">
            <v>SALIM</v>
          </cell>
          <cell r="E5157" t="str">
            <v/>
          </cell>
          <cell r="F5157" t="str">
            <v>S.Sos</v>
          </cell>
          <cell r="G5157" t="str">
            <v>KINAPASAN</v>
          </cell>
          <cell r="H5157" t="str">
            <v>10 - 05 - 1973</v>
          </cell>
          <cell r="I5157" t="str">
            <v>III/a</v>
          </cell>
          <cell r="J5157" t="str">
            <v>01 - 01 - 2005</v>
          </cell>
          <cell r="K5157" t="str">
            <v>01 - 03 - 2006</v>
          </cell>
          <cell r="L5157" t="str">
            <v>L</v>
          </cell>
          <cell r="M5157" t="str">
            <v>III/d</v>
          </cell>
          <cell r="N5157" t="str">
            <v>01 - 10 - 2014</v>
          </cell>
          <cell r="O5157" t="str">
            <v>13</v>
          </cell>
          <cell r="P5157" t="str">
            <v>1</v>
          </cell>
          <cell r="Q5157" t="str">
            <v>41</v>
          </cell>
          <cell r="R5157" t="str">
            <v>11 - 01 - 2017</v>
          </cell>
          <cell r="S5157" t="str">
            <v>Kepala Sub Bagian Pertanahan, Ketentraman Dan Ketertiban</v>
          </cell>
          <cell r="T5157" t="str">
            <v/>
          </cell>
          <cell r="U5157" t="str">
            <v/>
          </cell>
          <cell r="V5157" t="str">
            <v/>
          </cell>
          <cell r="W5157" t="str">
            <v>Sub Bagian Pertanahan, Ketentraman Dan Ketertiban</v>
          </cell>
          <cell r="X5157" t="str">
            <v>Sekretariat Daerah</v>
          </cell>
          <cell r="Y5157" t="str">
            <v>S-1 ADMINISTRASI NEGARA</v>
          </cell>
          <cell r="Z5157" t="str">
            <v>31-12-1998</v>
          </cell>
          <cell r="AA5157" t="str">
            <v>Aktif</v>
          </cell>
          <cell r="AB5157" t="str">
            <v>PNS Daerah Kab./Kota yang bekerja pada Kab./Kota</v>
          </cell>
          <cell r="AC5157" t="str">
            <v>Pemerintah Kab. Tolitoli</v>
          </cell>
          <cell r="AD5157" t="str">
            <v>Pemerintah Kab. Tolitoli</v>
          </cell>
        </row>
        <row r="5158">
          <cell r="A5158">
            <v>5156</v>
          </cell>
          <cell r="B5158" t="str">
            <v>197112172006042008</v>
          </cell>
          <cell r="C5158" t="str">
            <v>570020125</v>
          </cell>
          <cell r="D5158" t="str">
            <v>ERMAWATI RASUD</v>
          </cell>
          <cell r="E5158" t="str">
            <v/>
          </cell>
          <cell r="F5158" t="str">
            <v>S.Pt.M.Si</v>
          </cell>
          <cell r="G5158" t="str">
            <v>TOLITOLI</v>
          </cell>
          <cell r="H5158" t="str">
            <v>17 - 12 - 1971</v>
          </cell>
          <cell r="I5158" t="str">
            <v>III/a</v>
          </cell>
          <cell r="J5158" t="str">
            <v>01 - 04 - 2006</v>
          </cell>
          <cell r="K5158" t="str">
            <v>01 - 06 - 2007</v>
          </cell>
          <cell r="L5158" t="str">
            <v>P</v>
          </cell>
          <cell r="M5158" t="str">
            <v>III/d</v>
          </cell>
          <cell r="N5158" t="str">
            <v>01 - 04 - 2017</v>
          </cell>
          <cell r="O5158" t="str">
            <v>11</v>
          </cell>
          <cell r="P5158" t="str">
            <v>0</v>
          </cell>
          <cell r="Q5158" t="str">
            <v>41</v>
          </cell>
          <cell r="R5158" t="str">
            <v>11 - 01 - 2017</v>
          </cell>
          <cell r="S5158" t="str">
            <v>Kepala Seksi Pengujian Kualitas Lingkungan</v>
          </cell>
          <cell r="T5158" t="str">
            <v/>
          </cell>
          <cell r="U5158" t="str">
            <v/>
          </cell>
          <cell r="V5158" t="str">
            <v/>
          </cell>
          <cell r="W5158" t="str">
            <v>Seksi Pengujian Kualitas Lingkungan</v>
          </cell>
          <cell r="X5158" t="str">
            <v>Dinas Lingkungan Hidup</v>
          </cell>
          <cell r="Y5158" t="str">
            <v>S-2 MAGISTER SAINS</v>
          </cell>
          <cell r="Z5158" t="str">
            <v>31-12-2009</v>
          </cell>
          <cell r="AA5158" t="str">
            <v>Aktif</v>
          </cell>
          <cell r="AB5158" t="str">
            <v>PNS Daerah Kab./Kota yang bekerja pada Kab./Kota</v>
          </cell>
          <cell r="AC5158" t="str">
            <v>Pemerintah Kab. Tolitoli</v>
          </cell>
          <cell r="AD5158" t="str">
            <v>Pemerintah Kab. Tolitoli</v>
          </cell>
        </row>
        <row r="5159">
          <cell r="A5159">
            <v>5157</v>
          </cell>
          <cell r="B5159" t="str">
            <v>196208052006041006</v>
          </cell>
          <cell r="C5159" t="str">
            <v>570021321</v>
          </cell>
          <cell r="D5159" t="str">
            <v>HASBI</v>
          </cell>
          <cell r="E5159" t="str">
            <v/>
          </cell>
          <cell r="F5159" t="str">
            <v>SH</v>
          </cell>
          <cell r="G5159" t="str">
            <v>TOLITOLI</v>
          </cell>
          <cell r="H5159" t="str">
            <v>05 - 08 - 1962</v>
          </cell>
          <cell r="I5159" t="str">
            <v>III/a</v>
          </cell>
          <cell r="J5159" t="str">
            <v>01 - 04 - 2006</v>
          </cell>
          <cell r="K5159" t="str">
            <v>01 - 10 - 2007</v>
          </cell>
          <cell r="L5159" t="str">
            <v>L</v>
          </cell>
          <cell r="M5159" t="str">
            <v>III/d</v>
          </cell>
          <cell r="N5159" t="str">
            <v>01 - 04 - 2018</v>
          </cell>
          <cell r="O5159" t="str">
            <v>22</v>
          </cell>
          <cell r="P5159" t="str">
            <v>5</v>
          </cell>
          <cell r="Q5159" t="str">
            <v>41</v>
          </cell>
          <cell r="R5159" t="str">
            <v>11 - 01 - 2017</v>
          </cell>
          <cell r="S5159" t="str">
            <v>Kepala Seksi Sarana Dan Prasarana</v>
          </cell>
          <cell r="T5159" t="str">
            <v/>
          </cell>
          <cell r="U5159" t="str">
            <v/>
          </cell>
          <cell r="V5159" t="str">
            <v/>
          </cell>
          <cell r="W5159" t="str">
            <v>Seksi Sarana Dan Prasarana</v>
          </cell>
          <cell r="X5159" t="str">
            <v>Satuan Polisi Pamong Praja</v>
          </cell>
          <cell r="Y5159" t="str">
            <v>S-1 HUKUM TATA NEGARA</v>
          </cell>
          <cell r="Z5159" t="str">
            <v>01-01-1989</v>
          </cell>
          <cell r="AA5159" t="str">
            <v>Aktif</v>
          </cell>
          <cell r="AB5159" t="str">
            <v>PNS Daerah Kab./Kota yang bekerja pada Kab./Kota</v>
          </cell>
          <cell r="AC5159" t="str">
            <v>Pemerintah Kab. Tolitoli</v>
          </cell>
          <cell r="AD5159" t="str">
            <v>Pemerintah Kab. Tolitoli</v>
          </cell>
        </row>
        <row r="5160">
          <cell r="A5160">
            <v>5158</v>
          </cell>
          <cell r="B5160" t="str">
            <v>197707292007011008</v>
          </cell>
          <cell r="C5160" t="str">
            <v>570028119</v>
          </cell>
          <cell r="D5160" t="str">
            <v>YANTO</v>
          </cell>
          <cell r="E5160" t="str">
            <v/>
          </cell>
          <cell r="F5160" t="str">
            <v>SH</v>
          </cell>
          <cell r="G5160" t="str">
            <v>PALASA</v>
          </cell>
          <cell r="H5160" t="str">
            <v>29 - 07 - 1977</v>
          </cell>
          <cell r="I5160" t="str">
            <v>II/a</v>
          </cell>
          <cell r="J5160" t="str">
            <v>01 - 01 - 2007</v>
          </cell>
          <cell r="K5160" t="str">
            <v>01 - 10 - 2008</v>
          </cell>
          <cell r="L5160" t="str">
            <v>L</v>
          </cell>
          <cell r="M5160" t="str">
            <v>III/c</v>
          </cell>
          <cell r="N5160" t="str">
            <v>01 - 04 - 2016</v>
          </cell>
          <cell r="O5160" t="str">
            <v>6</v>
          </cell>
          <cell r="P5160" t="str">
            <v>3</v>
          </cell>
          <cell r="Q5160" t="str">
            <v>41</v>
          </cell>
          <cell r="R5160" t="str">
            <v>08 - 01 - 2015</v>
          </cell>
          <cell r="S5160" t="str">
            <v>Kepala Sub Bidang Logistik</v>
          </cell>
          <cell r="T5160" t="str">
            <v/>
          </cell>
          <cell r="U5160" t="str">
            <v/>
          </cell>
          <cell r="V5160" t="str">
            <v/>
          </cell>
          <cell r="W5160" t="str">
            <v>Sub Bidang Logistik</v>
          </cell>
          <cell r="X5160" t="str">
            <v>Bidang Kedaruratan Dan Logistik</v>
          </cell>
          <cell r="Y5160" t="str">
            <v>S-1 ILMU HUKUM</v>
          </cell>
          <cell r="Z5160" t="str">
            <v>31-12-2009</v>
          </cell>
          <cell r="AA5160" t="str">
            <v>Aktif</v>
          </cell>
          <cell r="AB5160" t="str">
            <v>PNS Daerah Kab./Kota yang bekerja pada Kab./Kota</v>
          </cell>
          <cell r="AC5160" t="str">
            <v>Pemerintah Kab. Tolitoli</v>
          </cell>
          <cell r="AD5160" t="str">
            <v>Pemerintah Kab. Tolitoli</v>
          </cell>
        </row>
        <row r="5161">
          <cell r="A5161">
            <v>5159</v>
          </cell>
          <cell r="B5161" t="str">
            <v>196903051992032005</v>
          </cell>
          <cell r="C5161" t="str">
            <v>570010868</v>
          </cell>
          <cell r="D5161" t="str">
            <v>SATUALANG BASOI</v>
          </cell>
          <cell r="E5161" t="str">
            <v/>
          </cell>
          <cell r="F5161" t="str">
            <v/>
          </cell>
          <cell r="G5161" t="str">
            <v>KEPULAUAN SELAYAR</v>
          </cell>
          <cell r="H5161" t="str">
            <v>05 - 03 - 1969</v>
          </cell>
          <cell r="I5161" t="str">
            <v>II/a</v>
          </cell>
          <cell r="J5161" t="str">
            <v>01 - 03 - 1992</v>
          </cell>
          <cell r="K5161" t="str">
            <v>01 - 03 - 1993</v>
          </cell>
          <cell r="L5161" t="str">
            <v>P</v>
          </cell>
          <cell r="M5161" t="str">
            <v>III/c</v>
          </cell>
          <cell r="N5161" t="str">
            <v>01 - 04 - 2016</v>
          </cell>
          <cell r="O5161" t="str">
            <v>19</v>
          </cell>
          <cell r="P5161" t="str">
            <v>1</v>
          </cell>
          <cell r="Q5161" t="str">
            <v>41</v>
          </cell>
          <cell r="R5161" t="str">
            <v>11 - 01 - 2017</v>
          </cell>
          <cell r="S5161" t="str">
            <v>Kepala Sub Bagian Keuangan Dan Aset</v>
          </cell>
          <cell r="T5161" t="str">
            <v/>
          </cell>
          <cell r="U5161" t="str">
            <v/>
          </cell>
          <cell r="V5161" t="str">
            <v/>
          </cell>
          <cell r="W5161" t="str">
            <v>Sub Bagian Keuangan Dan Aset</v>
          </cell>
          <cell r="X5161" t="str">
            <v>Dinas Sosial</v>
          </cell>
          <cell r="Y5161" t="str">
            <v>SMA ILMU ILMU SOSIAL</v>
          </cell>
          <cell r="Z5161" t="str">
            <v>31-12-1990</v>
          </cell>
          <cell r="AA5161" t="str">
            <v>Aktif</v>
          </cell>
          <cell r="AB5161" t="str">
            <v>PNS Daerah Kab./Kota yang bekerja pada Kab./Kota</v>
          </cell>
          <cell r="AC5161" t="str">
            <v>Pemerintah Kab. Tolitoli</v>
          </cell>
          <cell r="AD5161" t="str">
            <v>Pemerintah Kab. Tolitoli</v>
          </cell>
        </row>
        <row r="5162">
          <cell r="A5162">
            <v>5160</v>
          </cell>
          <cell r="B5162" t="str">
            <v>197504232006042005</v>
          </cell>
          <cell r="C5162" t="str">
            <v>570020242</v>
          </cell>
          <cell r="D5162" t="str">
            <v>NUR AINI</v>
          </cell>
          <cell r="E5162" t="str">
            <v/>
          </cell>
          <cell r="F5162" t="str">
            <v>S.HUT</v>
          </cell>
          <cell r="G5162" t="str">
            <v>TOLITOLI</v>
          </cell>
          <cell r="H5162" t="str">
            <v>23 - 04 - 1975</v>
          </cell>
          <cell r="I5162" t="str">
            <v>III/a</v>
          </cell>
          <cell r="J5162" t="str">
            <v>01 - 04 - 2006</v>
          </cell>
          <cell r="K5162" t="str">
            <v>01 - 06 - 2007</v>
          </cell>
          <cell r="L5162" t="str">
            <v>P</v>
          </cell>
          <cell r="M5162" t="str">
            <v>III/d</v>
          </cell>
          <cell r="N5162" t="str">
            <v>01 - 04 - 2016</v>
          </cell>
          <cell r="O5162" t="str">
            <v>10</v>
          </cell>
          <cell r="P5162" t="str">
            <v>0</v>
          </cell>
          <cell r="Q5162" t="str">
            <v>41</v>
          </cell>
          <cell r="R5162" t="str">
            <v>08 - 01 - 2015</v>
          </cell>
          <cell r="S5162" t="str">
            <v>Kepala Seksi Perbenihan Dan Pengembangan Tanaman Hutan</v>
          </cell>
          <cell r="T5162" t="str">
            <v/>
          </cell>
          <cell r="U5162" t="str">
            <v/>
          </cell>
          <cell r="V5162" t="str">
            <v/>
          </cell>
          <cell r="W5162" t="str">
            <v>Seksi Perbenihan Dan Pengembangan Tanaman Hutan</v>
          </cell>
          <cell r="X5162" t="str">
            <v>Bidang Rehabilitasi Hutan Dan Lahan</v>
          </cell>
          <cell r="Y5162" t="str">
            <v>S-1 KEHUTANAN</v>
          </cell>
          <cell r="Z5162" t="str">
            <v>31-12-2000</v>
          </cell>
          <cell r="AA5162" t="str">
            <v>Aktif</v>
          </cell>
          <cell r="AB5162" t="str">
            <v>PNS Daerah Kab./Kota yang bekerja pada Kab./Kota</v>
          </cell>
          <cell r="AC5162" t="str">
            <v>Pemerintah Kab. Tolitoli</v>
          </cell>
          <cell r="AD5162" t="str">
            <v>Pemerintah Kab. Tolitoli</v>
          </cell>
        </row>
        <row r="5163">
          <cell r="A5163">
            <v>5161</v>
          </cell>
          <cell r="B5163" t="str">
            <v>198008202008042001</v>
          </cell>
          <cell r="C5163" t="str">
            <v>570035833</v>
          </cell>
          <cell r="D5163" t="str">
            <v>ASNAWATI P</v>
          </cell>
          <cell r="E5163" t="str">
            <v/>
          </cell>
          <cell r="F5163" t="str">
            <v>SE</v>
          </cell>
          <cell r="G5163" t="str">
            <v>TOLITOLI</v>
          </cell>
          <cell r="H5163" t="str">
            <v>20 - 08 - 1980</v>
          </cell>
          <cell r="I5163" t="str">
            <v>III/a</v>
          </cell>
          <cell r="J5163" t="str">
            <v>01 - 04 - 2008</v>
          </cell>
          <cell r="K5163" t="str">
            <v>01 - 12 - 2009</v>
          </cell>
          <cell r="L5163" t="str">
            <v>P</v>
          </cell>
          <cell r="M5163" t="str">
            <v>III/c</v>
          </cell>
          <cell r="N5163" t="str">
            <v>01 - 04 - 2016</v>
          </cell>
          <cell r="O5163" t="str">
            <v>8</v>
          </cell>
          <cell r="P5163" t="str">
            <v>0</v>
          </cell>
          <cell r="Q5163" t="str">
            <v>41</v>
          </cell>
          <cell r="R5163" t="str">
            <v>11 - 01 - 2017</v>
          </cell>
          <cell r="S5163" t="str">
            <v>Kepala Sub Bagian Umum Dan Program</v>
          </cell>
          <cell r="T5163" t="str">
            <v/>
          </cell>
          <cell r="U5163" t="str">
            <v/>
          </cell>
          <cell r="V5163" t="str">
            <v/>
          </cell>
          <cell r="W5163" t="str">
            <v>Sub Bagian Umum Dan Program</v>
          </cell>
          <cell r="X5163" t="str">
            <v>Dinas Transmigrasi</v>
          </cell>
          <cell r="Y5163" t="str">
            <v>S-1 EKONOMI MANAJEMEN</v>
          </cell>
          <cell r="Z5163" t="str">
            <v>31-12-2005</v>
          </cell>
          <cell r="AA5163" t="str">
            <v>Aktif</v>
          </cell>
          <cell r="AB5163" t="str">
            <v>PNS Daerah Kab./Kota yang bekerja pada Kab./Kota</v>
          </cell>
          <cell r="AC5163" t="str">
            <v>Pemerintah Kab. Tolitoli</v>
          </cell>
          <cell r="AD5163" t="str">
            <v>Pemerintah Kab. Tolitoli</v>
          </cell>
        </row>
        <row r="5164">
          <cell r="A5164">
            <v>5162</v>
          </cell>
          <cell r="B5164" t="str">
            <v>196904062006041014</v>
          </cell>
          <cell r="C5164" t="str">
            <v>570021311</v>
          </cell>
          <cell r="D5164" t="str">
            <v>SURIANTO SUWARNO MADI</v>
          </cell>
          <cell r="E5164" t="str">
            <v/>
          </cell>
          <cell r="F5164" t="str">
            <v>SE</v>
          </cell>
          <cell r="G5164" t="str">
            <v>TOLITOLI</v>
          </cell>
          <cell r="H5164" t="str">
            <v>06 - 04 - 1969</v>
          </cell>
          <cell r="I5164" t="str">
            <v>III/a</v>
          </cell>
          <cell r="J5164" t="str">
            <v>01 - 04 - 2006</v>
          </cell>
          <cell r="K5164" t="str">
            <v>01 - 10 - 2007</v>
          </cell>
          <cell r="L5164" t="str">
            <v>L</v>
          </cell>
          <cell r="M5164" t="str">
            <v>III/d</v>
          </cell>
          <cell r="N5164" t="str">
            <v>01 - 04 - 2017</v>
          </cell>
          <cell r="O5164" t="str">
            <v>18</v>
          </cell>
          <cell r="P5164" t="str">
            <v>1</v>
          </cell>
          <cell r="Q5164" t="str">
            <v>41</v>
          </cell>
          <cell r="R5164" t="str">
            <v>11 - 01 - 2017</v>
          </cell>
          <cell r="S5164" t="str">
            <v>Kepala Seksi Pengembangan Teknologi Tepat Guna Dan Sumber Daya Alam</v>
          </cell>
          <cell r="T5164" t="str">
            <v/>
          </cell>
          <cell r="U5164" t="str">
            <v/>
          </cell>
          <cell r="V5164" t="str">
            <v/>
          </cell>
          <cell r="W5164" t="str">
            <v>Seksi Pengembangan Teknologi Tepat Guna Dan Sumber Daya Alam</v>
          </cell>
          <cell r="X5164" t="str">
            <v>Dinas Pemberdayaan Masyarakat Dan Desa</v>
          </cell>
          <cell r="Y5164" t="str">
            <v>S-1 EKONOMI DAN STUDI PEMBANGUNAN</v>
          </cell>
          <cell r="Z5164" t="str">
            <v>31-12-1993</v>
          </cell>
          <cell r="AA5164" t="str">
            <v>Aktif</v>
          </cell>
          <cell r="AB5164" t="str">
            <v>PNS Daerah Kab./Kota yang bekerja pada Kab./Kota</v>
          </cell>
          <cell r="AC5164" t="str">
            <v>Pemerintah Kab. Tolitoli</v>
          </cell>
          <cell r="AD5164" t="str">
            <v>Pemerintah Kab. Tolitoli</v>
          </cell>
        </row>
        <row r="5165">
          <cell r="A5165">
            <v>5163</v>
          </cell>
          <cell r="B5165" t="str">
            <v>196710112001072001</v>
          </cell>
          <cell r="C5165" t="str">
            <v>570013549</v>
          </cell>
          <cell r="D5165" t="str">
            <v>DEWI SARTIKA</v>
          </cell>
          <cell r="E5165" t="str">
            <v xml:space="preserve">Dra. </v>
          </cell>
          <cell r="F5165" t="str">
            <v/>
          </cell>
          <cell r="G5165" t="str">
            <v>TOLITOLI</v>
          </cell>
          <cell r="H5165" t="str">
            <v>11 - 10 - 1967</v>
          </cell>
          <cell r="I5165" t="str">
            <v>III/a</v>
          </cell>
          <cell r="J5165" t="str">
            <v>01 - 07 - 2001</v>
          </cell>
          <cell r="K5165" t="str">
            <v>01 - 11 - 2002</v>
          </cell>
          <cell r="L5165" t="str">
            <v>P</v>
          </cell>
          <cell r="M5165" t="str">
            <v>III/d</v>
          </cell>
          <cell r="N5165" t="str">
            <v>01 - 04 - 2013</v>
          </cell>
          <cell r="O5165" t="str">
            <v>15</v>
          </cell>
          <cell r="P5165" t="str">
            <v>0</v>
          </cell>
          <cell r="Q5165" t="str">
            <v>41</v>
          </cell>
          <cell r="R5165" t="str">
            <v>11 - 01 - 2017</v>
          </cell>
          <cell r="S5165" t="str">
            <v>Kepala Seksi Pemberdayaan Perempuan Bidang Ekonomi</v>
          </cell>
          <cell r="T5165" t="str">
            <v/>
          </cell>
          <cell r="U5165" t="str">
            <v/>
          </cell>
          <cell r="V5165" t="str">
            <v/>
          </cell>
          <cell r="W5165" t="str">
            <v>Seksi Pemberdayaan Perempuan Bidang Ekonomi</v>
          </cell>
          <cell r="X5165" t="str">
            <v>Dinas Pemberdayaan Perempuan Dan Perlindungan Anak</v>
          </cell>
          <cell r="Y5165" t="str">
            <v>S-1 ILMU ADMINISTRASI NEGARA</v>
          </cell>
          <cell r="Z5165" t="str">
            <v>31-12-1993</v>
          </cell>
          <cell r="AA5165" t="str">
            <v>Aktif</v>
          </cell>
          <cell r="AB5165" t="str">
            <v>PNS Daerah Kab./Kota yang bekerja pada Kab./Kota</v>
          </cell>
          <cell r="AC5165" t="str">
            <v>Pemerintah Kab. Tolitoli</v>
          </cell>
          <cell r="AD5165" t="str">
            <v>Pemerintah Kab. Tolitoli</v>
          </cell>
        </row>
        <row r="5166">
          <cell r="A5166">
            <v>5164</v>
          </cell>
          <cell r="B5166" t="str">
            <v>197912242009041001</v>
          </cell>
          <cell r="C5166" t="str">
            <v/>
          </cell>
          <cell r="D5166" t="str">
            <v>SYAFRAN</v>
          </cell>
          <cell r="E5166" t="str">
            <v/>
          </cell>
          <cell r="F5166" t="str">
            <v>S.Sos</v>
          </cell>
          <cell r="G5166" t="str">
            <v>TOLITOLI</v>
          </cell>
          <cell r="H5166" t="str">
            <v>24 - 12 - 1979</v>
          </cell>
          <cell r="I5166" t="str">
            <v>II/a</v>
          </cell>
          <cell r="J5166" t="str">
            <v>01 - 04 - 2009</v>
          </cell>
          <cell r="K5166" t="str">
            <v>01 - 01 - 2011</v>
          </cell>
          <cell r="L5166" t="str">
            <v>L</v>
          </cell>
          <cell r="M5166" t="str">
            <v>III/c</v>
          </cell>
          <cell r="N5166" t="str">
            <v>01 - 04 - 2018</v>
          </cell>
          <cell r="O5166" t="str">
            <v>8</v>
          </cell>
          <cell r="P5166" t="str">
            <v>4</v>
          </cell>
          <cell r="Q5166" t="str">
            <v>41</v>
          </cell>
          <cell r="R5166" t="str">
            <v>11 - 01 - 2017</v>
          </cell>
          <cell r="S5166" t="str">
            <v>Kepala Seksi Pemenuhan Hak Perempuan Dan Anak</v>
          </cell>
          <cell r="T5166" t="str">
            <v/>
          </cell>
          <cell r="U5166" t="str">
            <v/>
          </cell>
          <cell r="V5166" t="str">
            <v/>
          </cell>
          <cell r="W5166" t="str">
            <v>Seksi Pemenuhan Hak Perempuan Dan Anak</v>
          </cell>
          <cell r="X5166" t="str">
            <v>Dinas Pemberdayaan Perempuan Dan Perlindungan Anak</v>
          </cell>
          <cell r="Y5166" t="str">
            <v>S-1 SOSIAL POLITIK ILMU POLITIK</v>
          </cell>
          <cell r="Z5166" t="str">
            <v>01-01-1999</v>
          </cell>
          <cell r="AA5166" t="str">
            <v>Aktif</v>
          </cell>
          <cell r="AB5166" t="str">
            <v>PNS Daerah Kab./Kota yang bekerja pada Kab./Kota</v>
          </cell>
          <cell r="AC5166" t="str">
            <v>Pemerintah Kab. Tolitoli</v>
          </cell>
          <cell r="AD5166" t="str">
            <v>Pemerintah Kab. Tolitoli</v>
          </cell>
        </row>
        <row r="5167">
          <cell r="A5167">
            <v>5165</v>
          </cell>
          <cell r="B5167" t="str">
            <v>197011212006041001</v>
          </cell>
          <cell r="C5167" t="str">
            <v>570020250</v>
          </cell>
          <cell r="D5167" t="str">
            <v>ALIMUDDIN</v>
          </cell>
          <cell r="E5167" t="str">
            <v/>
          </cell>
          <cell r="F5167" t="str">
            <v>SE</v>
          </cell>
          <cell r="G5167" t="str">
            <v>TOLITOLI</v>
          </cell>
          <cell r="H5167" t="str">
            <v>21 - 11 - 1970</v>
          </cell>
          <cell r="I5167" t="str">
            <v>II/a</v>
          </cell>
          <cell r="J5167" t="str">
            <v>01 - 04 - 2006</v>
          </cell>
          <cell r="K5167" t="str">
            <v>01 - 06 - 2007</v>
          </cell>
          <cell r="L5167" t="str">
            <v>L</v>
          </cell>
          <cell r="M5167" t="str">
            <v>III/d</v>
          </cell>
          <cell r="N5167" t="str">
            <v>01 - 04 - 2018</v>
          </cell>
          <cell r="O5167" t="str">
            <v>18</v>
          </cell>
          <cell r="P5167" t="str">
            <v>1</v>
          </cell>
          <cell r="Q5167" t="str">
            <v>41</v>
          </cell>
          <cell r="R5167" t="str">
            <v>11 - 01 - 2017</v>
          </cell>
          <cell r="S5167" t="str">
            <v>Kepala Seksi Pemberdayaan Masyarakat Desa / Kelurahan</v>
          </cell>
          <cell r="T5167" t="str">
            <v/>
          </cell>
          <cell r="U5167" t="str">
            <v/>
          </cell>
          <cell r="V5167" t="str">
            <v/>
          </cell>
          <cell r="W5167" t="str">
            <v>Seksi Pemberdayaan Masyarakat Desa / Kelurahan</v>
          </cell>
          <cell r="X5167" t="str">
            <v>Kecamatan Basidondo</v>
          </cell>
          <cell r="Y5167" t="str">
            <v>S-1 EKONOMI MANAJEMEN</v>
          </cell>
          <cell r="Z5167" t="str">
            <v>01-01-2008</v>
          </cell>
          <cell r="AA5167" t="str">
            <v>Aktif</v>
          </cell>
          <cell r="AB5167" t="str">
            <v>PNS Daerah Kab./Kota yang bekerja pada Kab./Kota</v>
          </cell>
          <cell r="AC5167" t="str">
            <v>Pemerintah Kab. Tolitoli</v>
          </cell>
          <cell r="AD5167" t="str">
            <v>Pemerintah Kab. Tolitoli</v>
          </cell>
        </row>
        <row r="5168">
          <cell r="A5168">
            <v>5166</v>
          </cell>
          <cell r="B5168" t="str">
            <v>197302282002112001</v>
          </cell>
          <cell r="C5168" t="str">
            <v>570013890</v>
          </cell>
          <cell r="D5168" t="str">
            <v>HASNA LAPIDE</v>
          </cell>
          <cell r="E5168" t="str">
            <v/>
          </cell>
          <cell r="F5168" t="str">
            <v>S.Sos</v>
          </cell>
          <cell r="G5168" t="str">
            <v>TAMPIALA</v>
          </cell>
          <cell r="H5168" t="str">
            <v>28 - 02 - 1973</v>
          </cell>
          <cell r="I5168" t="str">
            <v>II/c</v>
          </cell>
          <cell r="J5168" t="str">
            <v>01 - 11 - 2002</v>
          </cell>
          <cell r="K5168" t="str">
            <v>01 - 12 - 2003</v>
          </cell>
          <cell r="L5168" t="str">
            <v>P</v>
          </cell>
          <cell r="M5168" t="str">
            <v>III/d</v>
          </cell>
          <cell r="N5168" t="str">
            <v>01 - 04 - 2016</v>
          </cell>
          <cell r="O5168" t="str">
            <v>11</v>
          </cell>
          <cell r="P5168" t="str">
            <v>5</v>
          </cell>
          <cell r="Q5168" t="str">
            <v>41</v>
          </cell>
          <cell r="R5168" t="str">
            <v>11 - 01 - 2017</v>
          </cell>
          <cell r="S5168" t="str">
            <v>Kepala Sub Bidang Penghargaan Pegawai</v>
          </cell>
          <cell r="T5168" t="str">
            <v/>
          </cell>
          <cell r="U5168" t="str">
            <v/>
          </cell>
          <cell r="V5168" t="str">
            <v/>
          </cell>
          <cell r="W5168" t="str">
            <v>Sub Bidang Penghargaan Pegawai</v>
          </cell>
          <cell r="X5168" t="str">
            <v>Badan Kepegawaian Dan Pengembangan Sumber Daya Manusia</v>
          </cell>
          <cell r="Y5168" t="str">
            <v>S-1 ILMU ADMINISTRASI NEGARA</v>
          </cell>
          <cell r="Z5168" t="str">
            <v>31-12-2006</v>
          </cell>
          <cell r="AA5168" t="str">
            <v>Aktif</v>
          </cell>
          <cell r="AB5168" t="str">
            <v>PNS Daerah Kab./Kota yang bekerja pada Kab./Kota</v>
          </cell>
          <cell r="AC5168" t="str">
            <v>Pemerintah Kab. Tolitoli</v>
          </cell>
          <cell r="AD5168" t="str">
            <v>Pemerintah Kab. Tolitoli</v>
          </cell>
        </row>
        <row r="5169">
          <cell r="A5169">
            <v>5167</v>
          </cell>
          <cell r="B5169" t="str">
            <v>196712121999032006</v>
          </cell>
          <cell r="C5169" t="str">
            <v>570012679</v>
          </cell>
          <cell r="D5169" t="str">
            <v>NURNENGSI</v>
          </cell>
          <cell r="E5169" t="str">
            <v/>
          </cell>
          <cell r="F5169" t="str">
            <v>S PI</v>
          </cell>
          <cell r="G5169" t="str">
            <v>TOLITOLI</v>
          </cell>
          <cell r="H5169" t="str">
            <v>12 - 12 - 1967</v>
          </cell>
          <cell r="I5169" t="str">
            <v>III/a</v>
          </cell>
          <cell r="J5169" t="str">
            <v>01 - 03 - 1999</v>
          </cell>
          <cell r="K5169" t="str">
            <v>01 - 04 - 2000</v>
          </cell>
          <cell r="L5169" t="str">
            <v>P</v>
          </cell>
          <cell r="M5169" t="str">
            <v>III/d</v>
          </cell>
          <cell r="N5169" t="str">
            <v>01 - 10 - 2009</v>
          </cell>
          <cell r="O5169" t="str">
            <v>10</v>
          </cell>
          <cell r="P5169" t="str">
            <v>7</v>
          </cell>
          <cell r="Q5169" t="str">
            <v>41</v>
          </cell>
          <cell r="R5169" t="str">
            <v>11 - 01 - 2017</v>
          </cell>
          <cell r="S5169" t="str">
            <v>Kepala Seksi Sarana Prasarana Perikanan Tangkap</v>
          </cell>
          <cell r="T5169" t="str">
            <v/>
          </cell>
          <cell r="U5169" t="str">
            <v/>
          </cell>
          <cell r="V5169" t="str">
            <v/>
          </cell>
          <cell r="W5169" t="str">
            <v>Seksi Sarana Prasarana Perikanan Tangkap</v>
          </cell>
          <cell r="X5169" t="str">
            <v>Dinas Perikanan</v>
          </cell>
          <cell r="Y5169" t="str">
            <v>S-1 BUDIDAYA PERAIRAN</v>
          </cell>
          <cell r="Z5169" t="str">
            <v>31-12-1996</v>
          </cell>
          <cell r="AA5169" t="str">
            <v>Aktif</v>
          </cell>
          <cell r="AB5169" t="str">
            <v>PNS Daerah Kab./Kota yang bekerja pada Kab./Kota</v>
          </cell>
          <cell r="AC5169" t="str">
            <v>Pemerintah Kab. Tolitoli</v>
          </cell>
          <cell r="AD5169" t="str">
            <v>Pemerintah Kab. Tolitoli</v>
          </cell>
        </row>
        <row r="5170">
          <cell r="A5170">
            <v>5168</v>
          </cell>
          <cell r="B5170" t="str">
            <v>197311082001122003</v>
          </cell>
          <cell r="C5170" t="str">
            <v>570013775</v>
          </cell>
          <cell r="D5170" t="str">
            <v>MARLIZA A. RIOEH</v>
          </cell>
          <cell r="E5170" t="str">
            <v/>
          </cell>
          <cell r="F5170" t="str">
            <v>SH</v>
          </cell>
          <cell r="G5170" t="str">
            <v>TOLITOLI</v>
          </cell>
          <cell r="H5170" t="str">
            <v>08 - 11 - 1973</v>
          </cell>
          <cell r="I5170" t="str">
            <v>III/a</v>
          </cell>
          <cell r="J5170" t="str">
            <v>01 - 12 - 2001</v>
          </cell>
          <cell r="K5170" t="str">
            <v>01 - 05 - 2003</v>
          </cell>
          <cell r="L5170" t="str">
            <v>P</v>
          </cell>
          <cell r="M5170" t="str">
            <v>III/d</v>
          </cell>
          <cell r="N5170" t="str">
            <v>01 - 04 - 2014</v>
          </cell>
          <cell r="O5170" t="str">
            <v>12</v>
          </cell>
          <cell r="P5170" t="str">
            <v>4</v>
          </cell>
          <cell r="Q5170" t="str">
            <v>41</v>
          </cell>
          <cell r="R5170" t="str">
            <v>11 - 01 - 2017</v>
          </cell>
          <cell r="S5170" t="str">
            <v>Kepala Sub Bagian Keuangan</v>
          </cell>
          <cell r="T5170" t="str">
            <v/>
          </cell>
          <cell r="U5170" t="str">
            <v/>
          </cell>
          <cell r="V5170" t="str">
            <v/>
          </cell>
          <cell r="W5170" t="str">
            <v>Sub Bagian Keuangan</v>
          </cell>
          <cell r="X5170" t="str">
            <v>Dinas Kependudukan Dan Pencatatan Sipil</v>
          </cell>
          <cell r="Y5170" t="str">
            <v>S-1 HUKUM</v>
          </cell>
          <cell r="Z5170" t="str">
            <v>31-12-1998</v>
          </cell>
          <cell r="AA5170" t="str">
            <v>Aktif</v>
          </cell>
          <cell r="AB5170" t="str">
            <v>PNS Daerah Kab./Kota yang bekerja pada Kab./Kota</v>
          </cell>
          <cell r="AC5170" t="str">
            <v>Pemerintah Kab. Tolitoli</v>
          </cell>
          <cell r="AD5170" t="str">
            <v>Pemerintah Kab. Tolitoli</v>
          </cell>
        </row>
        <row r="5171">
          <cell r="A5171">
            <v>5169</v>
          </cell>
          <cell r="B5171" t="str">
            <v>197709112009041002</v>
          </cell>
          <cell r="C5171" t="str">
            <v/>
          </cell>
          <cell r="D5171" t="str">
            <v>HAMDAN</v>
          </cell>
          <cell r="E5171" t="str">
            <v/>
          </cell>
          <cell r="F5171" t="str">
            <v>S.Pi</v>
          </cell>
          <cell r="G5171" t="str">
            <v>WATAMPONE</v>
          </cell>
          <cell r="H5171" t="str">
            <v>11 - 09 - 1977</v>
          </cell>
          <cell r="I5171" t="str">
            <v>III/a</v>
          </cell>
          <cell r="J5171" t="str">
            <v>01 - 04 - 2009</v>
          </cell>
          <cell r="K5171" t="str">
            <v>01 - 01 - 2011</v>
          </cell>
          <cell r="L5171" t="str">
            <v>L</v>
          </cell>
          <cell r="M5171" t="str">
            <v>III/c</v>
          </cell>
          <cell r="N5171" t="str">
            <v>01 - 04 - 2017</v>
          </cell>
          <cell r="O5171" t="str">
            <v>8</v>
          </cell>
          <cell r="P5171" t="str">
            <v>0</v>
          </cell>
          <cell r="Q5171" t="str">
            <v>41</v>
          </cell>
          <cell r="R5171" t="str">
            <v>02 - 05 - 2018</v>
          </cell>
          <cell r="S5171" t="str">
            <v>Kepala Seksi Diklat Pendampingan Nelayan Kecil</v>
          </cell>
          <cell r="T5171" t="str">
            <v/>
          </cell>
          <cell r="U5171" t="str">
            <v/>
          </cell>
          <cell r="V5171" t="str">
            <v/>
          </cell>
          <cell r="W5171" t="str">
            <v>Seksi Diklat Pendampingan Nelayan Kecil</v>
          </cell>
          <cell r="X5171" t="str">
            <v>Dinas Perikanan</v>
          </cell>
          <cell r="Y5171" t="str">
            <v>S-1 BUDIDAYA PERAIRAN</v>
          </cell>
          <cell r="Z5171" t="str">
            <v>31-12-2002</v>
          </cell>
          <cell r="AA5171" t="str">
            <v>Aktif</v>
          </cell>
          <cell r="AB5171" t="str">
            <v>PNS Daerah Kab./Kota yang bekerja pada Kab./Kota</v>
          </cell>
          <cell r="AC5171" t="str">
            <v>Pemerintah Kab. Tolitoli</v>
          </cell>
          <cell r="AD5171" t="str">
            <v>Pemerintah Kab. Tolitoli</v>
          </cell>
        </row>
        <row r="5172">
          <cell r="A5172">
            <v>5170</v>
          </cell>
          <cell r="B5172" t="str">
            <v>197011012003121005</v>
          </cell>
          <cell r="C5172" t="str">
            <v>570015650</v>
          </cell>
          <cell r="D5172" t="str">
            <v>MOHAMAD RAMLI</v>
          </cell>
          <cell r="E5172" t="str">
            <v/>
          </cell>
          <cell r="F5172" t="str">
            <v>S.Sos</v>
          </cell>
          <cell r="G5172" t="str">
            <v>MANADO</v>
          </cell>
          <cell r="H5172" t="str">
            <v>01 - 11 - 1970</v>
          </cell>
          <cell r="I5172" t="str">
            <v>II/a</v>
          </cell>
          <cell r="J5172" t="str">
            <v>01 - 12 - 2003</v>
          </cell>
          <cell r="K5172" t="str">
            <v>01 - 03 - 2005</v>
          </cell>
          <cell r="L5172" t="str">
            <v>L</v>
          </cell>
          <cell r="M5172" t="str">
            <v>III/c</v>
          </cell>
          <cell r="N5172" t="str">
            <v>01 - 04 - 2018</v>
          </cell>
          <cell r="O5172" t="str">
            <v>9</v>
          </cell>
          <cell r="P5172" t="str">
            <v>4</v>
          </cell>
          <cell r="Q5172" t="str">
            <v>41</v>
          </cell>
          <cell r="R5172" t="str">
            <v>02 - 05 - 2018</v>
          </cell>
          <cell r="S5172" t="str">
            <v>Kepala Seksi Evakuasi Dan Pengembangan SDM</v>
          </cell>
          <cell r="T5172" t="str">
            <v/>
          </cell>
          <cell r="U5172" t="str">
            <v/>
          </cell>
          <cell r="V5172" t="str">
            <v/>
          </cell>
          <cell r="W5172" t="str">
            <v>Seksi Evakuasi Dan Pengembangan SDM</v>
          </cell>
          <cell r="X5172" t="str">
            <v>Satuan Polisi Pamong Praja</v>
          </cell>
          <cell r="Y5172" t="str">
            <v>S-1 ILMU ADMINISTRASI NEGARA</v>
          </cell>
          <cell r="Z5172" t="str">
            <v>23-08-2010</v>
          </cell>
          <cell r="AA5172" t="str">
            <v>Aktif</v>
          </cell>
          <cell r="AB5172" t="str">
            <v>PNS Daerah Kab./Kota yang bekerja pada Kab./Kota</v>
          </cell>
          <cell r="AC5172" t="str">
            <v>Pemerintah Kab. Tolitoli</v>
          </cell>
          <cell r="AD5172" t="str">
            <v>Pemerintah Kab. Tolitoli</v>
          </cell>
        </row>
        <row r="5173">
          <cell r="A5173">
            <v>5171</v>
          </cell>
          <cell r="B5173" t="str">
            <v>196704211988031010</v>
          </cell>
          <cell r="C5173" t="str">
            <v>140211451</v>
          </cell>
          <cell r="D5173" t="str">
            <v>I MADE MERTA</v>
          </cell>
          <cell r="E5173" t="str">
            <v/>
          </cell>
          <cell r="F5173" t="str">
            <v/>
          </cell>
          <cell r="G5173" t="str">
            <v>BALI</v>
          </cell>
          <cell r="H5173" t="str">
            <v>21 - 04 - 1967</v>
          </cell>
          <cell r="I5173" t="str">
            <v>II/a</v>
          </cell>
          <cell r="J5173" t="str">
            <v>01 - 03 - 1988</v>
          </cell>
          <cell r="K5173" t="str">
            <v>01 - 10 - 1989</v>
          </cell>
          <cell r="L5173" t="str">
            <v>L</v>
          </cell>
          <cell r="M5173" t="str">
            <v>III/d</v>
          </cell>
          <cell r="N5173" t="str">
            <v>01 - 10 - 2006</v>
          </cell>
          <cell r="O5173" t="str">
            <v>13</v>
          </cell>
          <cell r="P5173" t="str">
            <v>7</v>
          </cell>
          <cell r="Q5173" t="str">
            <v>41</v>
          </cell>
          <cell r="R5173" t="str">
            <v>11 - 01 - 2017</v>
          </cell>
          <cell r="S5173" t="str">
            <v>Kepala UPT Puskesmas Basidondo</v>
          </cell>
          <cell r="T5173" t="str">
            <v/>
          </cell>
          <cell r="U5173" t="str">
            <v/>
          </cell>
          <cell r="V5173" t="str">
            <v/>
          </cell>
          <cell r="W5173" t="str">
            <v>UPT Puskesmas Basidondo</v>
          </cell>
          <cell r="X5173" t="str">
            <v>Dinas Kesehatan</v>
          </cell>
          <cell r="Y5173" t="str">
            <v>SEKOLAH PERAWAT KESEHATAN</v>
          </cell>
          <cell r="Z5173" t="str">
            <v>31-12-1987</v>
          </cell>
          <cell r="AA5173" t="str">
            <v>Aktif</v>
          </cell>
          <cell r="AB5173" t="str">
            <v>PNS Daerah Kab./Kota yang bekerja pada Kab./Kota</v>
          </cell>
          <cell r="AC5173" t="str">
            <v>Pemerintah Kab. Tolitoli</v>
          </cell>
          <cell r="AD5173" t="str">
            <v>Pemerintah Kab. Tolitoli</v>
          </cell>
        </row>
        <row r="5174">
          <cell r="A5174">
            <v>5172</v>
          </cell>
          <cell r="B5174" t="str">
            <v>198009192006041019</v>
          </cell>
          <cell r="C5174" t="str">
            <v>570021280</v>
          </cell>
          <cell r="D5174" t="str">
            <v>ARNOL</v>
          </cell>
          <cell r="E5174" t="str">
            <v/>
          </cell>
          <cell r="F5174" t="str">
            <v>SH</v>
          </cell>
          <cell r="G5174" t="str">
            <v>TOLITOLI</v>
          </cell>
          <cell r="H5174" t="str">
            <v>19 - 09 - 1980</v>
          </cell>
          <cell r="I5174" t="str">
            <v>II/a</v>
          </cell>
          <cell r="J5174" t="str">
            <v>01 - 04 - 2006</v>
          </cell>
          <cell r="K5174" t="str">
            <v>01 - 10 - 2007</v>
          </cell>
          <cell r="L5174" t="str">
            <v>L</v>
          </cell>
          <cell r="M5174" t="str">
            <v>III/c</v>
          </cell>
          <cell r="N5174" t="str">
            <v>01 - 04 - 2016</v>
          </cell>
          <cell r="O5174" t="str">
            <v>8</v>
          </cell>
          <cell r="P5174" t="str">
            <v>6</v>
          </cell>
          <cell r="Q5174" t="str">
            <v>41</v>
          </cell>
          <cell r="R5174" t="str">
            <v>11 - 01 - 2017</v>
          </cell>
          <cell r="S5174" t="str">
            <v>Kepala Seksi Penyuluhan Dan Pembinaan</v>
          </cell>
          <cell r="T5174" t="str">
            <v/>
          </cell>
          <cell r="U5174" t="str">
            <v/>
          </cell>
          <cell r="V5174" t="str">
            <v/>
          </cell>
          <cell r="W5174" t="str">
            <v>Seksi Penyuluhan Dan Pembinaan</v>
          </cell>
          <cell r="X5174" t="str">
            <v>Satuan Polisi Pamong Praja</v>
          </cell>
          <cell r="Y5174" t="str">
            <v>S-1 ILMU HUKUM</v>
          </cell>
          <cell r="Z5174" t="str">
            <v>31-12-2009</v>
          </cell>
          <cell r="AA5174" t="str">
            <v>Aktif</v>
          </cell>
          <cell r="AB5174" t="str">
            <v>PNS Daerah Kab./Kota yang bekerja pada Kab./Kota</v>
          </cell>
          <cell r="AC5174" t="str">
            <v>Pemerintah Kab. Tolitoli</v>
          </cell>
          <cell r="AD5174" t="str">
            <v>Pemerintah Kab. Tolitoli</v>
          </cell>
        </row>
        <row r="5175">
          <cell r="A5175">
            <v>5173</v>
          </cell>
          <cell r="B5175" t="str">
            <v>197505272001071001</v>
          </cell>
          <cell r="C5175" t="str">
            <v>570013589</v>
          </cell>
          <cell r="D5175" t="str">
            <v>SYAIFUL</v>
          </cell>
          <cell r="E5175" t="str">
            <v/>
          </cell>
          <cell r="F5175" t="str">
            <v>S.Sos</v>
          </cell>
          <cell r="G5175" t="str">
            <v>TOLITOLI</v>
          </cell>
          <cell r="H5175" t="str">
            <v>27 - 05 - 1975</v>
          </cell>
          <cell r="I5175" t="str">
            <v>II/a</v>
          </cell>
          <cell r="J5175" t="str">
            <v>01 - 07 - 2001</v>
          </cell>
          <cell r="K5175" t="str">
            <v>01 - 11 - 2002</v>
          </cell>
          <cell r="L5175" t="str">
            <v>L</v>
          </cell>
          <cell r="M5175" t="str">
            <v>III/c</v>
          </cell>
          <cell r="N5175" t="str">
            <v>01 - 04 - 2018</v>
          </cell>
          <cell r="O5175" t="str">
            <v>14</v>
          </cell>
          <cell r="P5175" t="str">
            <v>8</v>
          </cell>
          <cell r="Q5175" t="str">
            <v>41</v>
          </cell>
          <cell r="R5175" t="str">
            <v>02 - 05 - 2018</v>
          </cell>
          <cell r="S5175" t="str">
            <v>Kepala Seksi Penataan Dan Pemataan Ruang</v>
          </cell>
          <cell r="T5175" t="str">
            <v/>
          </cell>
          <cell r="U5175" t="str">
            <v/>
          </cell>
          <cell r="V5175" t="str">
            <v/>
          </cell>
          <cell r="W5175" t="str">
            <v>Seksi Penataan Dan Pemataan Ruang</v>
          </cell>
          <cell r="X5175" t="str">
            <v>Dinas  Pekerjaan Umum Dan Penataan Ruang</v>
          </cell>
          <cell r="Y5175" t="str">
            <v>S-1 ILMU SOSIAL POLITIK</v>
          </cell>
          <cell r="Z5175" t="str">
            <v/>
          </cell>
          <cell r="AA5175" t="str">
            <v>Aktif</v>
          </cell>
          <cell r="AB5175" t="str">
            <v>PNS Daerah Kab./Kota yang bekerja pada Kab./Kota</v>
          </cell>
          <cell r="AC5175" t="str">
            <v>Pemerintah Kab. Tolitoli</v>
          </cell>
          <cell r="AD5175" t="str">
            <v>Pemerintah Kab. Tolitoli</v>
          </cell>
        </row>
        <row r="5176">
          <cell r="A5176">
            <v>5174</v>
          </cell>
          <cell r="B5176" t="str">
            <v>196408221986031010</v>
          </cell>
          <cell r="C5176" t="str">
            <v>570009442</v>
          </cell>
          <cell r="D5176" t="str">
            <v>AMIRUDDIN</v>
          </cell>
          <cell r="E5176" t="str">
            <v/>
          </cell>
          <cell r="F5176" t="str">
            <v>S.Sos</v>
          </cell>
          <cell r="G5176" t="str">
            <v>TOLITOLI</v>
          </cell>
          <cell r="H5176" t="str">
            <v>22 - 08 - 1964</v>
          </cell>
          <cell r="I5176" t="str">
            <v>II/a</v>
          </cell>
          <cell r="J5176" t="str">
            <v>01 - 03 - 1986</v>
          </cell>
          <cell r="K5176" t="str">
            <v>01 - 11 - 1987</v>
          </cell>
          <cell r="L5176" t="str">
            <v>L</v>
          </cell>
          <cell r="M5176" t="str">
            <v>III/d</v>
          </cell>
          <cell r="N5176" t="str">
            <v>01 - 10 - 2009</v>
          </cell>
          <cell r="O5176" t="str">
            <v>18</v>
          </cell>
          <cell r="P5176" t="str">
            <v>7</v>
          </cell>
          <cell r="Q5176" t="str">
            <v>41</v>
          </cell>
          <cell r="R5176" t="str">
            <v>11 - 01 - 2017</v>
          </cell>
          <cell r="S5176" t="str">
            <v>Kepala Sub Bagian Umum Dan Program</v>
          </cell>
          <cell r="T5176" t="str">
            <v/>
          </cell>
          <cell r="U5176" t="str">
            <v/>
          </cell>
          <cell r="V5176" t="str">
            <v/>
          </cell>
          <cell r="W5176" t="str">
            <v>Sub Bagian Umum Dan Program</v>
          </cell>
          <cell r="X5176" t="str">
            <v>Dinas Komunikasi Dan Informatika</v>
          </cell>
          <cell r="Y5176" t="str">
            <v>S-1 SOSIAL POLITIK</v>
          </cell>
          <cell r="Z5176" t="str">
            <v>23-08-2003</v>
          </cell>
          <cell r="AA5176" t="str">
            <v>Aktif</v>
          </cell>
          <cell r="AB5176" t="str">
            <v>PNS Daerah Kab./Kota yang bekerja pada Kab./Kota</v>
          </cell>
          <cell r="AC5176" t="str">
            <v>Pemerintah Kab. Tolitoli</v>
          </cell>
          <cell r="AD5176" t="str">
            <v>Pemerintah Kab. Tolitoli</v>
          </cell>
        </row>
        <row r="5177">
          <cell r="A5177">
            <v>5175</v>
          </cell>
          <cell r="B5177" t="str">
            <v>196311131985021001</v>
          </cell>
          <cell r="C5177" t="str">
            <v>140165839</v>
          </cell>
          <cell r="D5177" t="str">
            <v>ISRAJUDIN</v>
          </cell>
          <cell r="E5177" t="str">
            <v/>
          </cell>
          <cell r="F5177" t="str">
            <v/>
          </cell>
          <cell r="G5177" t="str">
            <v>PARIGI</v>
          </cell>
          <cell r="H5177" t="str">
            <v>13 - 11 - 1963</v>
          </cell>
          <cell r="I5177" t="str">
            <v>II/a</v>
          </cell>
          <cell r="J5177" t="str">
            <v>01 - 02 - 1985</v>
          </cell>
          <cell r="K5177" t="str">
            <v>01 - 07 - 1986</v>
          </cell>
          <cell r="L5177" t="str">
            <v>L</v>
          </cell>
          <cell r="M5177" t="str">
            <v>III/d</v>
          </cell>
          <cell r="N5177" t="str">
            <v>01 - 04 - 2011</v>
          </cell>
          <cell r="O5177" t="str">
            <v>21</v>
          </cell>
          <cell r="P5177" t="str">
            <v>2</v>
          </cell>
          <cell r="Q5177" t="str">
            <v>41</v>
          </cell>
          <cell r="R5177" t="str">
            <v>11 - 01 - 2017</v>
          </cell>
          <cell r="S5177" t="str">
            <v>Kepala Seksi Kesehatan Lingkungan, Kesehatan Kerja Dan Olahraga</v>
          </cell>
          <cell r="T5177" t="str">
            <v/>
          </cell>
          <cell r="U5177" t="str">
            <v/>
          </cell>
          <cell r="V5177" t="str">
            <v/>
          </cell>
          <cell r="W5177" t="str">
            <v>Seksi Kesehatan Lingkungan, Kesehatan Kerja Dan Olahraga</v>
          </cell>
          <cell r="X5177" t="str">
            <v>Dinas Kesehatan</v>
          </cell>
          <cell r="Y5177" t="str">
            <v>AKADEMI ANALIS KESEHATAN</v>
          </cell>
          <cell r="Z5177" t="str">
            <v>31-12-2001</v>
          </cell>
          <cell r="AA5177" t="str">
            <v>Aktif</v>
          </cell>
          <cell r="AB5177" t="str">
            <v>PNS Daerah Kab./Kota yang bekerja pada Kab./Kota</v>
          </cell>
          <cell r="AC5177" t="str">
            <v>Pemerintah Kab. Tolitoli</v>
          </cell>
          <cell r="AD5177" t="str">
            <v>Pemerintah Kab. Tolitoli</v>
          </cell>
        </row>
        <row r="5178">
          <cell r="A5178">
            <v>5176</v>
          </cell>
          <cell r="B5178" t="str">
            <v>196508011987031012</v>
          </cell>
          <cell r="C5178" t="str">
            <v>380034698</v>
          </cell>
          <cell r="D5178" t="str">
            <v>ALFIAN TANGGULOUW</v>
          </cell>
          <cell r="E5178" t="str">
            <v/>
          </cell>
          <cell r="F5178" t="str">
            <v/>
          </cell>
          <cell r="G5178" t="str">
            <v>TOLITOLI</v>
          </cell>
          <cell r="H5178" t="str">
            <v>01 - 08 - 1965</v>
          </cell>
          <cell r="I5178" t="str">
            <v>II/a</v>
          </cell>
          <cell r="J5178" t="str">
            <v>01 - 03 - 1987</v>
          </cell>
          <cell r="K5178" t="str">
            <v>01 - 07 - 1988</v>
          </cell>
          <cell r="L5178" t="str">
            <v>L</v>
          </cell>
          <cell r="M5178" t="str">
            <v>III/d</v>
          </cell>
          <cell r="N5178" t="str">
            <v>01 - 10 - 2016</v>
          </cell>
          <cell r="O5178" t="str">
            <v>26</v>
          </cell>
          <cell r="P5178" t="str">
            <v>1</v>
          </cell>
          <cell r="Q5178" t="str">
            <v>41</v>
          </cell>
          <cell r="R5178" t="str">
            <v>11 - 01 - 2017</v>
          </cell>
          <cell r="S5178" t="str">
            <v>Kepala Seksi Distribusi Alokon</v>
          </cell>
          <cell r="T5178" t="str">
            <v/>
          </cell>
          <cell r="U5178" t="str">
            <v/>
          </cell>
          <cell r="V5178" t="str">
            <v/>
          </cell>
          <cell r="W5178" t="str">
            <v>Seksi Distribusi Alokon</v>
          </cell>
          <cell r="X5178" t="str">
            <v>Dinas Pengendalian Penduduk Dan Keluarga Berencana</v>
          </cell>
          <cell r="Y5178" t="str">
            <v>SMA</v>
          </cell>
          <cell r="Z5178" t="str">
            <v>31-12-1984</v>
          </cell>
          <cell r="AA5178" t="str">
            <v>Aktif</v>
          </cell>
          <cell r="AB5178" t="str">
            <v>PNS Daerah Kab./Kota yang bekerja pada Kab./Kota</v>
          </cell>
          <cell r="AC5178" t="str">
            <v>Pemerintah Kab. Tolitoli</v>
          </cell>
          <cell r="AD5178" t="str">
            <v>Pemerintah Kab. Tolitoli</v>
          </cell>
        </row>
        <row r="5179">
          <cell r="A5179">
            <v>5177</v>
          </cell>
          <cell r="B5179" t="str">
            <v>197802202009041001</v>
          </cell>
          <cell r="C5179" t="str">
            <v/>
          </cell>
          <cell r="D5179" t="str">
            <v>MUHTIS</v>
          </cell>
          <cell r="E5179" t="str">
            <v/>
          </cell>
          <cell r="F5179" t="str">
            <v>SE</v>
          </cell>
          <cell r="G5179" t="str">
            <v>TOLITOLI</v>
          </cell>
          <cell r="H5179" t="str">
            <v>20 - 02 - 1978</v>
          </cell>
          <cell r="I5179" t="str">
            <v>III/a</v>
          </cell>
          <cell r="J5179" t="str">
            <v>01 - 04 - 2009</v>
          </cell>
          <cell r="K5179" t="str">
            <v>01 - 01 - 2011</v>
          </cell>
          <cell r="L5179" t="str">
            <v>L</v>
          </cell>
          <cell r="M5179" t="str">
            <v>III/c</v>
          </cell>
          <cell r="N5179" t="str">
            <v>01 - 04 - 2017</v>
          </cell>
          <cell r="O5179" t="str">
            <v>8</v>
          </cell>
          <cell r="P5179" t="str">
            <v>0</v>
          </cell>
          <cell r="Q5179" t="str">
            <v>41</v>
          </cell>
          <cell r="R5179" t="str">
            <v>11 - 01 - 2017</v>
          </cell>
          <cell r="S5179" t="str">
            <v>Kepala Sub Bagian Pemberdayaan Masyarakat, Keluarga Berencana, Tenaga Kerja Dan Transmigrasi</v>
          </cell>
          <cell r="T5179" t="str">
            <v/>
          </cell>
          <cell r="U5179" t="str">
            <v/>
          </cell>
          <cell r="V5179" t="str">
            <v/>
          </cell>
          <cell r="W5179" t="str">
            <v>Sub Bagian Pemberdayaan Masyarakat, Keluarga Berencana, Tenaga Kerja Dan Transmigrasi</v>
          </cell>
          <cell r="X5179" t="str">
            <v>Sekretariat Daerah</v>
          </cell>
          <cell r="Y5179" t="str">
            <v>S-1 EKONOMI MANAJEMEN</v>
          </cell>
          <cell r="Z5179" t="str">
            <v>31-12-2001</v>
          </cell>
          <cell r="AA5179" t="str">
            <v>Aktif</v>
          </cell>
          <cell r="AB5179" t="str">
            <v>PNS Daerah Kab./Kota yang bekerja pada Kab./Kota</v>
          </cell>
          <cell r="AC5179" t="str">
            <v>Pemerintah Kab. Tolitoli</v>
          </cell>
          <cell r="AD5179" t="str">
            <v>Pemerintah Kab. Tolitoli</v>
          </cell>
        </row>
        <row r="5180">
          <cell r="A5180">
            <v>5178</v>
          </cell>
          <cell r="B5180" t="str">
            <v>198310292009042001</v>
          </cell>
          <cell r="C5180" t="str">
            <v/>
          </cell>
          <cell r="D5180" t="str">
            <v>NANI MARLIANI</v>
          </cell>
          <cell r="E5180" t="str">
            <v/>
          </cell>
          <cell r="F5180" t="str">
            <v>SE</v>
          </cell>
          <cell r="G5180" t="str">
            <v>LALOS</v>
          </cell>
          <cell r="H5180" t="str">
            <v>29 - 10 - 1983</v>
          </cell>
          <cell r="I5180" t="str">
            <v>III/a</v>
          </cell>
          <cell r="J5180" t="str">
            <v>01 - 04 - 2009</v>
          </cell>
          <cell r="K5180" t="str">
            <v>01 - 01 - 2011</v>
          </cell>
          <cell r="L5180" t="str">
            <v>P</v>
          </cell>
          <cell r="M5180" t="str">
            <v>III/c</v>
          </cell>
          <cell r="N5180" t="str">
            <v>01 - 04 - 2015</v>
          </cell>
          <cell r="O5180" t="str">
            <v>6</v>
          </cell>
          <cell r="P5180" t="str">
            <v>0</v>
          </cell>
          <cell r="Q5180" t="str">
            <v>41</v>
          </cell>
          <cell r="R5180" t="str">
            <v>11 - 01 - 2017</v>
          </cell>
          <cell r="S5180" t="str">
            <v>Kepala Sub Bidang Pemerintahan Dan Aparatur</v>
          </cell>
          <cell r="T5180" t="str">
            <v/>
          </cell>
          <cell r="U5180" t="str">
            <v/>
          </cell>
          <cell r="V5180" t="str">
            <v/>
          </cell>
          <cell r="W5180" t="str">
            <v>Sub Bidang Pemerintahan Dan Aparatur</v>
          </cell>
          <cell r="X5180" t="str">
            <v>Badan Perencanaan Pembangunan Daerah</v>
          </cell>
          <cell r="Y5180" t="str">
            <v>S-1 ILMU EKONOMI DAN STUDI PEMBANGUNAN</v>
          </cell>
          <cell r="Z5180" t="str">
            <v>31-12-2006</v>
          </cell>
          <cell r="AA5180" t="str">
            <v>Aktif</v>
          </cell>
          <cell r="AB5180" t="str">
            <v>PNS Daerah Kab./Kota yang bekerja pada Kab./Kota</v>
          </cell>
          <cell r="AC5180" t="str">
            <v>Pemerintah Kab. Tolitoli</v>
          </cell>
          <cell r="AD5180" t="str">
            <v>Pemerintah Kab. Tolitoli</v>
          </cell>
        </row>
        <row r="5181">
          <cell r="A5181">
            <v>5179</v>
          </cell>
          <cell r="B5181" t="str">
            <v>197704192000121003</v>
          </cell>
          <cell r="C5181" t="str">
            <v>570013224</v>
          </cell>
          <cell r="D5181" t="str">
            <v>HAMKA</v>
          </cell>
          <cell r="E5181" t="str">
            <v/>
          </cell>
          <cell r="F5181" t="str">
            <v>SH</v>
          </cell>
          <cell r="G5181" t="str">
            <v>TOLITOLI</v>
          </cell>
          <cell r="H5181" t="str">
            <v>19 - 04 - 1977</v>
          </cell>
          <cell r="I5181" t="str">
            <v>I/b</v>
          </cell>
          <cell r="J5181" t="str">
            <v>01 - 12 - 2000</v>
          </cell>
          <cell r="K5181" t="str">
            <v>01 - 04 - 2002</v>
          </cell>
          <cell r="L5181" t="str">
            <v>L</v>
          </cell>
          <cell r="M5181" t="str">
            <v>III/d</v>
          </cell>
          <cell r="N5181" t="str">
            <v>01 - 10 - 2016</v>
          </cell>
          <cell r="O5181" t="str">
            <v>10</v>
          </cell>
          <cell r="P5181" t="str">
            <v>10</v>
          </cell>
          <cell r="Q5181" t="str">
            <v>41</v>
          </cell>
          <cell r="R5181" t="str">
            <v>11 - 01 - 2017</v>
          </cell>
          <cell r="S5181" t="str">
            <v>Kepala Seksi Tertib Niaga</v>
          </cell>
          <cell r="T5181" t="str">
            <v/>
          </cell>
          <cell r="U5181" t="str">
            <v/>
          </cell>
          <cell r="V5181" t="str">
            <v/>
          </cell>
          <cell r="W5181" t="str">
            <v>Seksi Tertib Niaga</v>
          </cell>
          <cell r="X5181" t="str">
            <v>Dinas Perdagangan</v>
          </cell>
          <cell r="Y5181" t="str">
            <v>S-1 ILMU HUKUM</v>
          </cell>
          <cell r="Z5181" t="str">
            <v>31-12-2006</v>
          </cell>
          <cell r="AA5181" t="str">
            <v>Aktif</v>
          </cell>
          <cell r="AB5181" t="str">
            <v>PNS Daerah Kab./Kota yang bekerja pada Kab./Kota</v>
          </cell>
          <cell r="AC5181" t="str">
            <v>Pemerintah Kab. Tolitoli</v>
          </cell>
          <cell r="AD5181" t="str">
            <v>Pemerintah Kab. Tolitoli</v>
          </cell>
        </row>
        <row r="5182">
          <cell r="A5182">
            <v>5180</v>
          </cell>
          <cell r="B5182" t="str">
            <v>196911061993031008</v>
          </cell>
          <cell r="C5182" t="str">
            <v>570011513</v>
          </cell>
          <cell r="D5182" t="str">
            <v>BUSTANI</v>
          </cell>
          <cell r="E5182" t="str">
            <v/>
          </cell>
          <cell r="F5182" t="str">
            <v>SE</v>
          </cell>
          <cell r="G5182" t="str">
            <v>TOLITOLI</v>
          </cell>
          <cell r="H5182" t="str">
            <v>06 - 11 - 1969</v>
          </cell>
          <cell r="I5182" t="str">
            <v>II/a</v>
          </cell>
          <cell r="J5182" t="str">
            <v>01 - 03 - 1993</v>
          </cell>
          <cell r="K5182" t="str">
            <v>01 - 09 - 1994</v>
          </cell>
          <cell r="L5182" t="str">
            <v>L</v>
          </cell>
          <cell r="M5182" t="str">
            <v>III/c</v>
          </cell>
          <cell r="N5182" t="str">
            <v>01 - 04 - 2016</v>
          </cell>
          <cell r="O5182" t="str">
            <v>18</v>
          </cell>
          <cell r="P5182" t="str">
            <v>1</v>
          </cell>
          <cell r="Q5182" t="str">
            <v>41</v>
          </cell>
          <cell r="R5182" t="str">
            <v>11 - 01 - 2017</v>
          </cell>
          <cell r="S5182" t="str">
            <v>Kepala Sub Bagian Keuangan Dan Aset</v>
          </cell>
          <cell r="T5182" t="str">
            <v/>
          </cell>
          <cell r="U5182" t="str">
            <v/>
          </cell>
          <cell r="V5182" t="str">
            <v/>
          </cell>
          <cell r="W5182" t="str">
            <v>Sub Bagian Keuangan Dan Aset</v>
          </cell>
          <cell r="X5182" t="str">
            <v>Dinas Pemberdayaan Masyarakat Dan Desa</v>
          </cell>
          <cell r="Y5182" t="str">
            <v>S-1 EKONOMI MANAJEMEN</v>
          </cell>
          <cell r="Z5182" t="str">
            <v>31-12-2011</v>
          </cell>
          <cell r="AA5182" t="str">
            <v>Aktif</v>
          </cell>
          <cell r="AB5182" t="str">
            <v>PNS Daerah Kab./Kota yang bekerja pada Kab./Kota</v>
          </cell>
          <cell r="AC5182" t="str">
            <v>Pemerintah Kab. Tolitoli</v>
          </cell>
          <cell r="AD5182" t="str">
            <v>Pemerintah Kab. Tolitoli</v>
          </cell>
        </row>
        <row r="5183">
          <cell r="A5183">
            <v>5181</v>
          </cell>
          <cell r="B5183" t="str">
            <v>198507022006021002</v>
          </cell>
          <cell r="C5183" t="str">
            <v>010271753</v>
          </cell>
          <cell r="D5183" t="str">
            <v>MUSTAFA</v>
          </cell>
          <cell r="E5183" t="str">
            <v/>
          </cell>
          <cell r="F5183" t="str">
            <v>S.STP.,MM</v>
          </cell>
          <cell r="G5183" t="str">
            <v>TOLITOLI</v>
          </cell>
          <cell r="H5183" t="str">
            <v>02 - 07 - 1985</v>
          </cell>
          <cell r="I5183" t="str">
            <v>II/a</v>
          </cell>
          <cell r="J5183" t="str">
            <v>01 - 02 - 2006</v>
          </cell>
          <cell r="K5183" t="str">
            <v>01 - 04 - 2007</v>
          </cell>
          <cell r="L5183" t="str">
            <v>L</v>
          </cell>
          <cell r="M5183" t="str">
            <v>III/c</v>
          </cell>
          <cell r="N5183" t="str">
            <v>01 - 04 - 2016</v>
          </cell>
          <cell r="O5183" t="str">
            <v>7</v>
          </cell>
          <cell r="P5183" t="str">
            <v>0</v>
          </cell>
          <cell r="Q5183" t="str">
            <v>41</v>
          </cell>
          <cell r="R5183" t="str">
            <v>11 - 01 - 2017</v>
          </cell>
          <cell r="S5183" t="str">
            <v>Kepala Sub Bagian Program</v>
          </cell>
          <cell r="T5183" t="str">
            <v/>
          </cell>
          <cell r="U5183" t="str">
            <v/>
          </cell>
          <cell r="V5183" t="str">
            <v/>
          </cell>
          <cell r="W5183" t="str">
            <v>Sub Bagian Program</v>
          </cell>
          <cell r="X5183" t="str">
            <v>Satuan Polisi Pamong Praja</v>
          </cell>
          <cell r="Y5183" t="str">
            <v>S-2 MANAJEMEN</v>
          </cell>
          <cell r="Z5183" t="str">
            <v>31-12-2009</v>
          </cell>
          <cell r="AA5183" t="str">
            <v>Aktif</v>
          </cell>
          <cell r="AB5183" t="str">
            <v>PNS Daerah Kab./Kota yang bekerja pada Kab./Kota</v>
          </cell>
          <cell r="AC5183" t="str">
            <v>Pemerintah Kab. Tolitoli</v>
          </cell>
          <cell r="AD5183" t="str">
            <v>Pemerintah Kab. Tolitoli</v>
          </cell>
        </row>
        <row r="5184">
          <cell r="A5184">
            <v>5182</v>
          </cell>
          <cell r="B5184" t="str">
            <v>197205022009041001</v>
          </cell>
          <cell r="C5184" t="str">
            <v/>
          </cell>
          <cell r="D5184" t="str">
            <v>WAHYU LESMONO</v>
          </cell>
          <cell r="E5184" t="str">
            <v/>
          </cell>
          <cell r="F5184" t="str">
            <v>S.Pt</v>
          </cell>
          <cell r="G5184" t="str">
            <v>KOTAMOBAGU</v>
          </cell>
          <cell r="H5184" t="str">
            <v>02 - 05 - 1972</v>
          </cell>
          <cell r="I5184" t="str">
            <v>III/a</v>
          </cell>
          <cell r="J5184" t="str">
            <v>01 - 04 - 2009</v>
          </cell>
          <cell r="K5184" t="str">
            <v>01 - 01 - 2011</v>
          </cell>
          <cell r="L5184" t="str">
            <v>L</v>
          </cell>
          <cell r="M5184" t="str">
            <v>III/c</v>
          </cell>
          <cell r="N5184" t="str">
            <v>01 - 04 - 2016</v>
          </cell>
          <cell r="O5184" t="str">
            <v>19</v>
          </cell>
          <cell r="P5184" t="str">
            <v>3</v>
          </cell>
          <cell r="Q5184" t="str">
            <v>41</v>
          </cell>
          <cell r="R5184" t="str">
            <v>11 - 01 - 2017</v>
          </cell>
          <cell r="S5184" t="str">
            <v>Kepala Seksi Pupuk, Pestisida, Dan Alsinta</v>
          </cell>
          <cell r="T5184" t="str">
            <v/>
          </cell>
          <cell r="U5184" t="str">
            <v/>
          </cell>
          <cell r="V5184" t="str">
            <v/>
          </cell>
          <cell r="W5184" t="str">
            <v>Seksi Pupuk, Pestisida, Dan Alsinta</v>
          </cell>
          <cell r="X5184" t="str">
            <v>Dinas Perkebunan Dan Peternakan</v>
          </cell>
          <cell r="Y5184" t="str">
            <v>S-1 PETERNAKAN</v>
          </cell>
          <cell r="Z5184" t="str">
            <v>31-12-2009</v>
          </cell>
          <cell r="AA5184" t="str">
            <v>Aktif</v>
          </cell>
          <cell r="AB5184" t="str">
            <v>PNS Daerah Kab./Kota yang bekerja pada Kab./Kota</v>
          </cell>
          <cell r="AC5184" t="str">
            <v>Pemerintah Kab. Tolitoli</v>
          </cell>
          <cell r="AD5184" t="str">
            <v>Pemerintah Kab. Tolitoli</v>
          </cell>
        </row>
        <row r="5185">
          <cell r="A5185">
            <v>5183</v>
          </cell>
          <cell r="B5185" t="str">
            <v>198010172008011005</v>
          </cell>
          <cell r="C5185" t="str">
            <v>570036132</v>
          </cell>
          <cell r="D5185" t="str">
            <v>MOHAMMAD BAHRUN</v>
          </cell>
          <cell r="E5185" t="str">
            <v/>
          </cell>
          <cell r="F5185" t="str">
            <v>SE</v>
          </cell>
          <cell r="G5185" t="str">
            <v>TOLITOLI</v>
          </cell>
          <cell r="H5185" t="str">
            <v>17 - 10 - 1980</v>
          </cell>
          <cell r="I5185" t="str">
            <v>II/a</v>
          </cell>
          <cell r="J5185" t="str">
            <v>01 - 01 - 2008</v>
          </cell>
          <cell r="K5185" t="str">
            <v>01 - 12 - 2009</v>
          </cell>
          <cell r="L5185" t="str">
            <v>L</v>
          </cell>
          <cell r="M5185" t="str">
            <v>III/c</v>
          </cell>
          <cell r="N5185" t="str">
            <v>01 - 04 - 2018</v>
          </cell>
          <cell r="O5185" t="str">
            <v>10</v>
          </cell>
          <cell r="P5185" t="str">
            <v>3</v>
          </cell>
          <cell r="Q5185" t="str">
            <v>41</v>
          </cell>
          <cell r="R5185" t="str">
            <v>02 - 05 - 2018</v>
          </cell>
          <cell r="S5185" t="str">
            <v>Kepala Seksi Ketentraman Dan Ketertiban Umum</v>
          </cell>
          <cell r="T5185" t="str">
            <v/>
          </cell>
          <cell r="U5185" t="str">
            <v/>
          </cell>
          <cell r="V5185" t="str">
            <v/>
          </cell>
          <cell r="W5185" t="str">
            <v>Seksi Ketentraman Dan Ketertiban Umum</v>
          </cell>
          <cell r="X5185" t="str">
            <v>Kecamatan Basidondo</v>
          </cell>
          <cell r="Y5185" t="str">
            <v>S-1 MANAJEMEN</v>
          </cell>
          <cell r="Z5185" t="str">
            <v>01-01-2009</v>
          </cell>
          <cell r="AA5185" t="str">
            <v>Aktif</v>
          </cell>
          <cell r="AB5185" t="str">
            <v>PNS Daerah Kab./Kota yang bekerja pada Kab./Kota</v>
          </cell>
          <cell r="AC5185" t="str">
            <v>Pemerintah Kab. Tolitoli</v>
          </cell>
          <cell r="AD5185" t="str">
            <v>Pemerintah Kab. Tolitoli</v>
          </cell>
        </row>
        <row r="5186">
          <cell r="A5186">
            <v>5184</v>
          </cell>
          <cell r="B5186" t="str">
            <v>196707041989032016</v>
          </cell>
          <cell r="C5186" t="str">
            <v>131840760</v>
          </cell>
          <cell r="D5186" t="str">
            <v>HARTATI SUN EBU</v>
          </cell>
          <cell r="E5186" t="str">
            <v/>
          </cell>
          <cell r="F5186" t="str">
            <v>SE</v>
          </cell>
          <cell r="G5186" t="str">
            <v>GORONTALO</v>
          </cell>
          <cell r="H5186" t="str">
            <v>04 - 07 - 1967</v>
          </cell>
          <cell r="I5186" t="str">
            <v>II/a</v>
          </cell>
          <cell r="J5186" t="str">
            <v>01 - 03 - 1989</v>
          </cell>
          <cell r="K5186" t="str">
            <v>01 - 02 - 1991</v>
          </cell>
          <cell r="L5186" t="str">
            <v>P</v>
          </cell>
          <cell r="M5186" t="str">
            <v>III/d</v>
          </cell>
          <cell r="N5186" t="str">
            <v>01 - 04 - 2018</v>
          </cell>
          <cell r="O5186" t="str">
            <v>24</v>
          </cell>
          <cell r="P5186" t="str">
            <v>0</v>
          </cell>
          <cell r="Q5186" t="str">
            <v>41</v>
          </cell>
          <cell r="R5186" t="str">
            <v>11 - 01 - 2017</v>
          </cell>
          <cell r="S5186" t="str">
            <v>Kepala Seksi Promosi Dan Penghargaan</v>
          </cell>
          <cell r="T5186" t="str">
            <v/>
          </cell>
          <cell r="U5186" t="str">
            <v/>
          </cell>
          <cell r="V5186" t="str">
            <v/>
          </cell>
          <cell r="W5186" t="str">
            <v>Seksi Promosi Dan Penghargaan</v>
          </cell>
          <cell r="X5186" t="str">
            <v>Dinas Pemuda Dan Olahraga</v>
          </cell>
          <cell r="Y5186" t="str">
            <v>S-1 EKONOMI MANAJEMEN</v>
          </cell>
          <cell r="Z5186" t="str">
            <v>01-01-2009</v>
          </cell>
          <cell r="AA5186" t="str">
            <v>Aktif</v>
          </cell>
          <cell r="AB5186" t="str">
            <v>PNS Daerah Kab./Kota yang bekerja pada Kab./Kota</v>
          </cell>
          <cell r="AC5186" t="str">
            <v>Pemerintah Kab. Tolitoli</v>
          </cell>
          <cell r="AD5186" t="str">
            <v>Pemerintah Kab. Tolitoli</v>
          </cell>
        </row>
        <row r="5187">
          <cell r="A5187">
            <v>5185</v>
          </cell>
          <cell r="B5187" t="str">
            <v>196601211988032015</v>
          </cell>
          <cell r="C5187" t="str">
            <v>140213815</v>
          </cell>
          <cell r="D5187" t="str">
            <v>SURIATI</v>
          </cell>
          <cell r="E5187" t="str">
            <v/>
          </cell>
          <cell r="F5187" t="str">
            <v>SH</v>
          </cell>
          <cell r="G5187" t="str">
            <v>KEPULAUAN SELAYAR</v>
          </cell>
          <cell r="H5187" t="str">
            <v>21 - 01 - 1966</v>
          </cell>
          <cell r="I5187" t="str">
            <v>II/a</v>
          </cell>
          <cell r="J5187" t="str">
            <v>01 - 03 - 1988</v>
          </cell>
          <cell r="K5187" t="str">
            <v>01 - 06 - 1989</v>
          </cell>
          <cell r="L5187" t="str">
            <v>P</v>
          </cell>
          <cell r="M5187" t="str">
            <v>III/d</v>
          </cell>
          <cell r="N5187" t="str">
            <v>01 - 04 - 2013</v>
          </cell>
          <cell r="O5187" t="str">
            <v>20</v>
          </cell>
          <cell r="P5187" t="str">
            <v>1</v>
          </cell>
          <cell r="Q5187" t="str">
            <v>41</v>
          </cell>
          <cell r="R5187" t="str">
            <v>11 - 01 - 2017</v>
          </cell>
          <cell r="S5187" t="str">
            <v>Kepala Sub Bagian Keuangan Dan Aset</v>
          </cell>
          <cell r="T5187" t="str">
            <v/>
          </cell>
          <cell r="U5187" t="str">
            <v/>
          </cell>
          <cell r="V5187" t="str">
            <v/>
          </cell>
          <cell r="W5187" t="str">
            <v>Sub Bagian Keuangan Dan Aset</v>
          </cell>
          <cell r="X5187" t="str">
            <v>Dinas Pemberdayaan Perempuan Dan Perlindungan Anak</v>
          </cell>
          <cell r="Y5187" t="str">
            <v>S-1 ILMU HUKUM</v>
          </cell>
          <cell r="Z5187" t="str">
            <v>31-12-2003</v>
          </cell>
          <cell r="AA5187" t="str">
            <v>Aktif</v>
          </cell>
          <cell r="AB5187" t="str">
            <v>PNS Daerah Kab./Kota yang bekerja pada Kab./Kota</v>
          </cell>
          <cell r="AC5187" t="str">
            <v>Pemerintah Kab. Tolitoli</v>
          </cell>
          <cell r="AD5187" t="str">
            <v>Pemerintah Kab. Tolitoli</v>
          </cell>
        </row>
        <row r="5188">
          <cell r="A5188">
            <v>5186</v>
          </cell>
          <cell r="B5188" t="str">
            <v>197709132006041010</v>
          </cell>
          <cell r="C5188" t="str">
            <v>570021308</v>
          </cell>
          <cell r="D5188" t="str">
            <v>SAKRI</v>
          </cell>
          <cell r="E5188" t="str">
            <v/>
          </cell>
          <cell r="F5188" t="str">
            <v>SE</v>
          </cell>
          <cell r="G5188" t="str">
            <v>NALU</v>
          </cell>
          <cell r="H5188" t="str">
            <v>13 - 09 - 1977</v>
          </cell>
          <cell r="I5188" t="str">
            <v>III/a</v>
          </cell>
          <cell r="J5188" t="str">
            <v>01 - 04 - 2006</v>
          </cell>
          <cell r="K5188" t="str">
            <v>01 - 10 - 2007</v>
          </cell>
          <cell r="L5188" t="str">
            <v>L</v>
          </cell>
          <cell r="M5188" t="str">
            <v>III/d</v>
          </cell>
          <cell r="N5188" t="str">
            <v>01 - 04 - 2018</v>
          </cell>
          <cell r="O5188" t="str">
            <v>15</v>
          </cell>
          <cell r="P5188" t="str">
            <v>6</v>
          </cell>
          <cell r="Q5188" t="str">
            <v>41</v>
          </cell>
          <cell r="R5188" t="str">
            <v>11 - 01 - 2017</v>
          </cell>
          <cell r="S5188" t="str">
            <v>Kepala Seksi Pelayanan Kesehatan Primer Dan Akreditasi</v>
          </cell>
          <cell r="T5188" t="str">
            <v/>
          </cell>
          <cell r="U5188" t="str">
            <v/>
          </cell>
          <cell r="V5188" t="str">
            <v/>
          </cell>
          <cell r="W5188" t="str">
            <v>Seksi Pelayanan Kesehatan Primer Dan Akreditasi</v>
          </cell>
          <cell r="X5188" t="str">
            <v>Dinas Kesehatan</v>
          </cell>
          <cell r="Y5188" t="str">
            <v>S-1 EKONOMI DAN PEMBANGUNAN</v>
          </cell>
          <cell r="Z5188" t="str">
            <v>01-01-2005</v>
          </cell>
          <cell r="AA5188" t="str">
            <v>Aktif</v>
          </cell>
          <cell r="AB5188" t="str">
            <v>PNS Daerah Kab./Kota yang bekerja pada Kab./Kota</v>
          </cell>
          <cell r="AC5188" t="str">
            <v>Pemerintah Kab. Tolitoli</v>
          </cell>
          <cell r="AD5188" t="str">
            <v>Pemerintah Kab. Tolitoli</v>
          </cell>
        </row>
        <row r="5189">
          <cell r="A5189">
            <v>5187</v>
          </cell>
          <cell r="B5189" t="str">
            <v>196106141985021002</v>
          </cell>
          <cell r="C5189" t="str">
            <v>050046985</v>
          </cell>
          <cell r="D5189" t="str">
            <v>MURSID</v>
          </cell>
          <cell r="E5189" t="str">
            <v/>
          </cell>
          <cell r="F5189" t="str">
            <v/>
          </cell>
          <cell r="G5189" t="str">
            <v>PARIGI</v>
          </cell>
          <cell r="H5189" t="str">
            <v>14 - 06 - 1961</v>
          </cell>
          <cell r="I5189" t="str">
            <v>II/a</v>
          </cell>
          <cell r="J5189" t="str">
            <v>01 - 02 - 1985</v>
          </cell>
          <cell r="K5189" t="str">
            <v>01 - 06 - 1986</v>
          </cell>
          <cell r="L5189" t="str">
            <v>L</v>
          </cell>
          <cell r="M5189" t="str">
            <v>III/d</v>
          </cell>
          <cell r="N5189" t="str">
            <v>01 - 10 - 2005</v>
          </cell>
          <cell r="O5189" t="str">
            <v>4</v>
          </cell>
          <cell r="P5189" t="str">
            <v>4</v>
          </cell>
          <cell r="Q5189" t="str">
            <v>41</v>
          </cell>
          <cell r="R5189" t="str">
            <v>08 - 01 - 2015</v>
          </cell>
          <cell r="S5189" t="str">
            <v>Kepala Sub Bidang Pemberdayaan Alternatif</v>
          </cell>
          <cell r="T5189" t="str">
            <v/>
          </cell>
          <cell r="U5189" t="str">
            <v/>
          </cell>
          <cell r="V5189" t="str">
            <v/>
          </cell>
          <cell r="W5189" t="str">
            <v>Sub Bidang Pemberdayaan Alternatif</v>
          </cell>
          <cell r="X5189" t="str">
            <v>Bidang Pemberdayaan Masyarakat</v>
          </cell>
          <cell r="Y5189" t="str">
            <v>SMA A.3/IPS</v>
          </cell>
          <cell r="Z5189" t="str">
            <v>31-12-1981</v>
          </cell>
          <cell r="AA5189" t="str">
            <v>Aktif</v>
          </cell>
          <cell r="AB5189" t="str">
            <v>PNS Daerah Kab./Kota yang bekerja pada Kab./Kota</v>
          </cell>
          <cell r="AC5189" t="str">
            <v>Pemerintah Kab. Tolitoli</v>
          </cell>
          <cell r="AD5189" t="str">
            <v>Pemerintah Kab. Tolitoli</v>
          </cell>
        </row>
        <row r="5190">
          <cell r="A5190">
            <v>5188</v>
          </cell>
          <cell r="B5190" t="str">
            <v>197607302005021002</v>
          </cell>
          <cell r="C5190" t="str">
            <v>570018859</v>
          </cell>
          <cell r="D5190" t="str">
            <v>ANDI SELLE</v>
          </cell>
          <cell r="E5190" t="str">
            <v/>
          </cell>
          <cell r="F5190" t="str">
            <v>S.SI A.PT</v>
          </cell>
          <cell r="G5190" t="str">
            <v>PINRANG</v>
          </cell>
          <cell r="H5190" t="str">
            <v>30 - 07 - 1976</v>
          </cell>
          <cell r="I5190" t="str">
            <v>III/a</v>
          </cell>
          <cell r="J5190" t="str">
            <v>01 - 02 - 2005</v>
          </cell>
          <cell r="K5190" t="str">
            <v>01 - 02 - 2006</v>
          </cell>
          <cell r="L5190" t="str">
            <v>L</v>
          </cell>
          <cell r="M5190" t="str">
            <v>III/d</v>
          </cell>
          <cell r="N5190" t="str">
            <v>01 - 10 - 2013</v>
          </cell>
          <cell r="O5190" t="str">
            <v>8</v>
          </cell>
          <cell r="P5190" t="str">
            <v>8</v>
          </cell>
          <cell r="Q5190" t="str">
            <v>41</v>
          </cell>
          <cell r="R5190" t="str">
            <v>02 - 05 - 2018</v>
          </cell>
          <cell r="S5190" t="str">
            <v>Kepala UPT Puskesmas Bangkir</v>
          </cell>
          <cell r="T5190" t="str">
            <v/>
          </cell>
          <cell r="U5190" t="str">
            <v/>
          </cell>
          <cell r="V5190" t="str">
            <v/>
          </cell>
          <cell r="W5190" t="str">
            <v>UPT Puskesmas Bangkir</v>
          </cell>
          <cell r="X5190" t="str">
            <v>Dinas Kesehatan</v>
          </cell>
          <cell r="Y5190" t="str">
            <v>S-1 APOTEKER</v>
          </cell>
          <cell r="Z5190" t="str">
            <v>31-12-2003</v>
          </cell>
          <cell r="AA5190" t="str">
            <v>Aktif</v>
          </cell>
          <cell r="AB5190" t="str">
            <v>PNS Daerah Kab./Kota yang bekerja pada Kab./Kota</v>
          </cell>
          <cell r="AC5190" t="str">
            <v>Pemerintah Kab. Tolitoli</v>
          </cell>
          <cell r="AD5190" t="str">
            <v>Pemerintah Kab. Tolitoli</v>
          </cell>
        </row>
        <row r="5191">
          <cell r="A5191">
            <v>5189</v>
          </cell>
          <cell r="B5191" t="str">
            <v>197905052003122012</v>
          </cell>
          <cell r="C5191" t="str">
            <v>570015644</v>
          </cell>
          <cell r="D5191" t="str">
            <v>MINARNI</v>
          </cell>
          <cell r="E5191" t="str">
            <v/>
          </cell>
          <cell r="F5191" t="str">
            <v>SE</v>
          </cell>
          <cell r="G5191" t="str">
            <v>LAULALANG</v>
          </cell>
          <cell r="H5191" t="str">
            <v>05 - 05 - 1979</v>
          </cell>
          <cell r="I5191" t="str">
            <v>II/a</v>
          </cell>
          <cell r="J5191" t="str">
            <v>01 - 12 - 2003</v>
          </cell>
          <cell r="K5191" t="str">
            <v>01 - 03 - 2005</v>
          </cell>
          <cell r="L5191" t="str">
            <v>P</v>
          </cell>
          <cell r="M5191" t="str">
            <v>III/d</v>
          </cell>
          <cell r="N5191" t="str">
            <v>01 - 04 - 2018</v>
          </cell>
          <cell r="O5191" t="str">
            <v>12</v>
          </cell>
          <cell r="P5191" t="str">
            <v>4</v>
          </cell>
          <cell r="Q5191" t="str">
            <v>41</v>
          </cell>
          <cell r="R5191" t="str">
            <v>11 - 01 - 2017</v>
          </cell>
          <cell r="S5191" t="str">
            <v>Kepala Sub Bagian Program</v>
          </cell>
          <cell r="T5191" t="str">
            <v/>
          </cell>
          <cell r="U5191" t="str">
            <v/>
          </cell>
          <cell r="V5191" t="str">
            <v/>
          </cell>
          <cell r="W5191" t="str">
            <v>Sub Bagian Program</v>
          </cell>
          <cell r="X5191" t="str">
            <v>Badan Keuangan Daerah</v>
          </cell>
          <cell r="Y5191" t="str">
            <v>S-1 EKONOMI MANAJEMEN</v>
          </cell>
          <cell r="Z5191" t="str">
            <v>01-01-2005</v>
          </cell>
          <cell r="AA5191" t="str">
            <v>Aktif</v>
          </cell>
          <cell r="AB5191" t="str">
            <v>PNS Daerah Kab./Kota yang bekerja pada Kab./Kota</v>
          </cell>
          <cell r="AC5191" t="str">
            <v>Pemerintah Kab. Tolitoli</v>
          </cell>
          <cell r="AD5191" t="str">
            <v>Pemerintah Kab. Tolitoli</v>
          </cell>
        </row>
        <row r="5192">
          <cell r="A5192">
            <v>5190</v>
          </cell>
          <cell r="B5192" t="str">
            <v>196606021995032004</v>
          </cell>
          <cell r="C5192" t="str">
            <v>570012043</v>
          </cell>
          <cell r="D5192" t="str">
            <v>INDRA DEWI RAHMAN MAANI</v>
          </cell>
          <cell r="E5192" t="str">
            <v/>
          </cell>
          <cell r="F5192" t="str">
            <v>S.SOS</v>
          </cell>
          <cell r="G5192" t="str">
            <v>TOLITOLI</v>
          </cell>
          <cell r="H5192" t="str">
            <v>02 - 06 - 1966</v>
          </cell>
          <cell r="I5192" t="str">
            <v>II/a</v>
          </cell>
          <cell r="J5192" t="str">
            <v>01 - 03 - 1995</v>
          </cell>
          <cell r="K5192" t="str">
            <v>01 - 10 - 1996</v>
          </cell>
          <cell r="L5192" t="str">
            <v>P</v>
          </cell>
          <cell r="M5192" t="str">
            <v>III/d</v>
          </cell>
          <cell r="N5192" t="str">
            <v>01 - 10 - 2014</v>
          </cell>
          <cell r="O5192" t="str">
            <v>14</v>
          </cell>
          <cell r="P5192" t="str">
            <v>7</v>
          </cell>
          <cell r="Q5192" t="str">
            <v>41</v>
          </cell>
          <cell r="R5192" t="str">
            <v>11 - 01 - 2017</v>
          </cell>
          <cell r="S5192" t="str">
            <v>Kepala Seksi Pelayanan Pendaftaran Dan Verifikasi</v>
          </cell>
          <cell r="T5192" t="str">
            <v/>
          </cell>
          <cell r="U5192" t="str">
            <v/>
          </cell>
          <cell r="V5192" t="str">
            <v/>
          </cell>
          <cell r="W5192" t="str">
            <v>Seksi Pelayanan Pendaftaran Dan Verifikasi</v>
          </cell>
          <cell r="X5192" t="str">
            <v>Dinas Penanaman Modal Dan Pelayanan Terpadu Satu Pintu</v>
          </cell>
          <cell r="Y5192" t="str">
            <v>S-1 ADMINISTRASI NEGARA</v>
          </cell>
          <cell r="Z5192" t="str">
            <v>31-12-2004</v>
          </cell>
          <cell r="AA5192" t="str">
            <v>Aktif</v>
          </cell>
          <cell r="AB5192" t="str">
            <v>PNS Daerah Kab./Kota yang bekerja pada Kab./Kota</v>
          </cell>
          <cell r="AC5192" t="str">
            <v>Pemerintah Kab. Tolitoli</v>
          </cell>
          <cell r="AD5192" t="str">
            <v>Pemerintah Kab. Tolitoli</v>
          </cell>
        </row>
        <row r="5193">
          <cell r="A5193">
            <v>5191</v>
          </cell>
          <cell r="B5193" t="str">
            <v>197407272001121005</v>
          </cell>
          <cell r="C5193" t="str">
            <v>570013621</v>
          </cell>
          <cell r="D5193" t="str">
            <v>BASRI</v>
          </cell>
          <cell r="E5193" t="str">
            <v/>
          </cell>
          <cell r="F5193" t="str">
            <v>SE</v>
          </cell>
          <cell r="G5193" t="str">
            <v>GALUMPANG</v>
          </cell>
          <cell r="H5193" t="str">
            <v>27 - 07 - 1974</v>
          </cell>
          <cell r="I5193" t="str">
            <v>II/a</v>
          </cell>
          <cell r="J5193" t="str">
            <v>01 - 12 - 2001</v>
          </cell>
          <cell r="K5193" t="str">
            <v>01 - 07 - 2003</v>
          </cell>
          <cell r="L5193" t="str">
            <v>L</v>
          </cell>
          <cell r="M5193" t="str">
            <v>III/c</v>
          </cell>
          <cell r="N5193" t="str">
            <v>01 - 04 - 2015</v>
          </cell>
          <cell r="O5193" t="str">
            <v>13</v>
          </cell>
          <cell r="P5193" t="str">
            <v>10</v>
          </cell>
          <cell r="Q5193" t="str">
            <v>41</v>
          </cell>
          <cell r="R5193" t="str">
            <v>11 - 01 - 2017</v>
          </cell>
          <cell r="S5193" t="str">
            <v>Kepala Sub Bidang Perencanaan Kebutuhan Dan Pemeliharaan</v>
          </cell>
          <cell r="T5193" t="str">
            <v/>
          </cell>
          <cell r="U5193" t="str">
            <v/>
          </cell>
          <cell r="V5193" t="str">
            <v/>
          </cell>
          <cell r="W5193" t="str">
            <v>Sub Bidang Perencanaan Kebutuhan Dan Pemeliharaan</v>
          </cell>
          <cell r="X5193" t="str">
            <v>Badan Keuangan Daerah</v>
          </cell>
          <cell r="Y5193" t="str">
            <v>S-1 EKONOMI PEMBANGUNAN</v>
          </cell>
          <cell r="Z5193" t="str">
            <v>31-12-2006</v>
          </cell>
          <cell r="AA5193" t="str">
            <v>Aktif</v>
          </cell>
          <cell r="AB5193" t="str">
            <v>PNS Daerah Kab./Kota yang bekerja pada Kab./Kota</v>
          </cell>
          <cell r="AC5193" t="str">
            <v>Pemerintah Kab. Tolitoli</v>
          </cell>
          <cell r="AD5193" t="str">
            <v>Pemerintah Kab. Tolitoli</v>
          </cell>
        </row>
        <row r="5194">
          <cell r="A5194">
            <v>5192</v>
          </cell>
          <cell r="B5194" t="str">
            <v>197811172007011013</v>
          </cell>
          <cell r="C5194" t="str">
            <v>570027516</v>
          </cell>
          <cell r="D5194" t="str">
            <v>NOVRIYANTO</v>
          </cell>
          <cell r="E5194" t="str">
            <v/>
          </cell>
          <cell r="F5194" t="str">
            <v>S.Sos</v>
          </cell>
          <cell r="G5194" t="str">
            <v>BOKAT</v>
          </cell>
          <cell r="H5194" t="str">
            <v>17 - 11 - 1978</v>
          </cell>
          <cell r="I5194" t="str">
            <v>II/a</v>
          </cell>
          <cell r="J5194" t="str">
            <v>01 - 01 - 2007</v>
          </cell>
          <cell r="K5194" t="str">
            <v>01 - 10 - 2008</v>
          </cell>
          <cell r="L5194" t="str">
            <v>L</v>
          </cell>
          <cell r="M5194" t="str">
            <v>III/c</v>
          </cell>
          <cell r="N5194" t="str">
            <v>01 - 10 - 2017</v>
          </cell>
          <cell r="O5194" t="str">
            <v>10</v>
          </cell>
          <cell r="P5194" t="str">
            <v>9</v>
          </cell>
          <cell r="Q5194" t="str">
            <v>41</v>
          </cell>
          <cell r="R5194" t="str">
            <v>02 - 05 - 2018</v>
          </cell>
          <cell r="S5194" t="str">
            <v>Kepala Sub Bagian Umum Dan Program</v>
          </cell>
          <cell r="T5194" t="str">
            <v/>
          </cell>
          <cell r="U5194" t="str">
            <v/>
          </cell>
          <cell r="V5194" t="str">
            <v/>
          </cell>
          <cell r="W5194" t="str">
            <v>Sub Bagian Umum Dan Program</v>
          </cell>
          <cell r="X5194" t="str">
            <v>Dinas Pemberdayaan Perempuan Dan Perlindungan Anak</v>
          </cell>
          <cell r="Y5194" t="str">
            <v>S-1 ILMU ADMINISTRASI NEGARA</v>
          </cell>
          <cell r="Z5194" t="str">
            <v>31-12-2006</v>
          </cell>
          <cell r="AA5194" t="str">
            <v>Aktif</v>
          </cell>
          <cell r="AB5194" t="str">
            <v>PNS Daerah Kab./Kota yang bekerja pada Kab./Kota</v>
          </cell>
          <cell r="AC5194" t="str">
            <v>Pemerintah Kab. Tolitoli</v>
          </cell>
          <cell r="AD5194" t="str">
            <v>Pemerintah Kab. Tolitoli</v>
          </cell>
        </row>
        <row r="5195">
          <cell r="A5195">
            <v>5193</v>
          </cell>
          <cell r="B5195" t="str">
            <v>197912222000031003</v>
          </cell>
          <cell r="C5195" t="str">
            <v>570013020</v>
          </cell>
          <cell r="D5195" t="str">
            <v>MOH SABRAN</v>
          </cell>
          <cell r="E5195" t="str">
            <v/>
          </cell>
          <cell r="F5195" t="str">
            <v>SP</v>
          </cell>
          <cell r="G5195" t="str">
            <v>TOLITOLI</v>
          </cell>
          <cell r="H5195" t="str">
            <v>22 - 12 - 1979</v>
          </cell>
          <cell r="I5195" t="str">
            <v>I/b</v>
          </cell>
          <cell r="J5195" t="str">
            <v>01 - 03 - 2000</v>
          </cell>
          <cell r="K5195" t="str">
            <v>01 - 03 - 2001</v>
          </cell>
          <cell r="L5195" t="str">
            <v>L</v>
          </cell>
          <cell r="M5195" t="str">
            <v>III/c</v>
          </cell>
          <cell r="N5195" t="str">
            <v>01 - 04 - 2014</v>
          </cell>
          <cell r="O5195" t="str">
            <v>7</v>
          </cell>
          <cell r="P5195" t="str">
            <v>6</v>
          </cell>
          <cell r="Q5195" t="str">
            <v>41</v>
          </cell>
          <cell r="R5195" t="str">
            <v>11 - 01 - 2017</v>
          </cell>
          <cell r="S5195" t="str">
            <v>Kepala Sub Bidang Kearsipan Pegawai</v>
          </cell>
          <cell r="T5195" t="str">
            <v/>
          </cell>
          <cell r="U5195" t="str">
            <v/>
          </cell>
          <cell r="V5195" t="str">
            <v/>
          </cell>
          <cell r="W5195" t="str">
            <v>Sub Bidang Kearsipan Pegawai</v>
          </cell>
          <cell r="X5195" t="str">
            <v>Badan Kepegawaian Dan Pengembangan Sumber Daya Manusia</v>
          </cell>
          <cell r="Y5195" t="str">
            <v>S-1/A-IV SOSIAL EKONOMI PERTANIAN</v>
          </cell>
          <cell r="Z5195" t="str">
            <v>31-12-2007</v>
          </cell>
          <cell r="AA5195" t="str">
            <v>Aktif</v>
          </cell>
          <cell r="AB5195" t="str">
            <v>PNS Daerah Kab./Kota yang bekerja pada Kab./Kota</v>
          </cell>
          <cell r="AC5195" t="str">
            <v>Pemerintah Kab. Tolitoli</v>
          </cell>
          <cell r="AD5195" t="str">
            <v>Pemerintah Kab. Tolitoli</v>
          </cell>
        </row>
        <row r="5196">
          <cell r="A5196">
            <v>5194</v>
          </cell>
          <cell r="B5196" t="str">
            <v>198801052007011002</v>
          </cell>
          <cell r="C5196" t="str">
            <v>010273264</v>
          </cell>
          <cell r="D5196" t="str">
            <v>ALIM PURNOMO</v>
          </cell>
          <cell r="E5196" t="str">
            <v/>
          </cell>
          <cell r="F5196" t="str">
            <v>S.IP,MM</v>
          </cell>
          <cell r="G5196" t="str">
            <v>TOLITOLI</v>
          </cell>
          <cell r="H5196" t="str">
            <v>05 - 01 - 1988</v>
          </cell>
          <cell r="I5196" t="str">
            <v>II/a</v>
          </cell>
          <cell r="J5196" t="str">
            <v>01 - 01 - 2007</v>
          </cell>
          <cell r="K5196" t="str">
            <v>01 - 05 - 2008</v>
          </cell>
          <cell r="L5196" t="str">
            <v>L</v>
          </cell>
          <cell r="M5196" t="str">
            <v>III/c</v>
          </cell>
          <cell r="N5196" t="str">
            <v>01 - 04 - 2016</v>
          </cell>
          <cell r="O5196" t="str">
            <v>6</v>
          </cell>
          <cell r="P5196" t="str">
            <v>6</v>
          </cell>
          <cell r="Q5196" t="str">
            <v>41</v>
          </cell>
          <cell r="R5196" t="str">
            <v>11 - 01 - 2017</v>
          </cell>
          <cell r="S5196" t="str">
            <v>Lurah Sidoarjo</v>
          </cell>
          <cell r="T5196" t="str">
            <v/>
          </cell>
          <cell r="U5196" t="str">
            <v/>
          </cell>
          <cell r="V5196" t="str">
            <v/>
          </cell>
          <cell r="W5196" t="str">
            <v>Kelurahan Sidoarjo</v>
          </cell>
          <cell r="X5196" t="str">
            <v>Pemerintah Kabupaten Tolitoli</v>
          </cell>
          <cell r="Y5196" t="str">
            <v>S-1 IPDN</v>
          </cell>
          <cell r="Z5196" t="str">
            <v>31-12-2009</v>
          </cell>
          <cell r="AA5196" t="str">
            <v>Aktif</v>
          </cell>
          <cell r="AB5196" t="str">
            <v>PNS Pusat yang bekerja pada Departemen/Lembaga</v>
          </cell>
          <cell r="AC5196" t="str">
            <v>Pemerintah Kab. Tolitoli</v>
          </cell>
          <cell r="AD5196" t="str">
            <v>Pemerintah Kab. Tolitoli</v>
          </cell>
        </row>
        <row r="5197">
          <cell r="A5197">
            <v>5195</v>
          </cell>
          <cell r="B5197" t="str">
            <v>197205222002121005</v>
          </cell>
          <cell r="C5197" t="str">
            <v>570015223</v>
          </cell>
          <cell r="D5197" t="str">
            <v>ZAINAL ABIDIN</v>
          </cell>
          <cell r="E5197" t="str">
            <v/>
          </cell>
          <cell r="F5197" t="str">
            <v>SH</v>
          </cell>
          <cell r="G5197" t="str">
            <v>MANADO</v>
          </cell>
          <cell r="H5197" t="str">
            <v>22 - 05 - 1972</v>
          </cell>
          <cell r="I5197" t="str">
            <v>II/a</v>
          </cell>
          <cell r="J5197" t="str">
            <v>01 - 12 - 2002</v>
          </cell>
          <cell r="K5197" t="str">
            <v>01 - 02 - 2004</v>
          </cell>
          <cell r="L5197" t="str">
            <v>L</v>
          </cell>
          <cell r="M5197" t="str">
            <v>III/c</v>
          </cell>
          <cell r="N5197" t="str">
            <v>01 - 04 - 2018</v>
          </cell>
          <cell r="O5197" t="str">
            <v>10</v>
          </cell>
          <cell r="P5197" t="str">
            <v>4</v>
          </cell>
          <cell r="Q5197" t="str">
            <v>41</v>
          </cell>
          <cell r="R5197" t="str">
            <v>01 - 04 - 2014</v>
          </cell>
          <cell r="S5197" t="str">
            <v>Lurah Panasakan</v>
          </cell>
          <cell r="T5197" t="str">
            <v/>
          </cell>
          <cell r="U5197" t="str">
            <v/>
          </cell>
          <cell r="V5197" t="str">
            <v/>
          </cell>
          <cell r="W5197" t="str">
            <v>Kelurahan Panasakan</v>
          </cell>
          <cell r="X5197" t="str">
            <v>Pemerintah Kabupaten Tolitoli</v>
          </cell>
          <cell r="Y5197" t="str">
            <v>S-1 ILMU HUKUM</v>
          </cell>
          <cell r="Z5197" t="str">
            <v>01-01-2010</v>
          </cell>
          <cell r="AA5197" t="str">
            <v>Aktif</v>
          </cell>
          <cell r="AB5197" t="str">
            <v>PNS Daerah Kab./Kota yang bekerja pada Kab./Kota</v>
          </cell>
          <cell r="AC5197" t="str">
            <v>Pemerintah Kab. Tolitoli</v>
          </cell>
          <cell r="AD5197" t="str">
            <v>Pemerintah Kab. Tolitoli</v>
          </cell>
        </row>
        <row r="5198">
          <cell r="A5198">
            <v>5196</v>
          </cell>
          <cell r="B5198" t="str">
            <v>196808122000121009</v>
          </cell>
          <cell r="C5198" t="str">
            <v>570013188</v>
          </cell>
          <cell r="D5198" t="str">
            <v>ARSAD HAJI SYAMSUDDIN</v>
          </cell>
          <cell r="E5198" t="str">
            <v/>
          </cell>
          <cell r="F5198" t="str">
            <v>SP</v>
          </cell>
          <cell r="G5198" t="str">
            <v>TOLITOLI</v>
          </cell>
          <cell r="H5198" t="str">
            <v>12 - 08 - 1968</v>
          </cell>
          <cell r="I5198" t="str">
            <v>III/a</v>
          </cell>
          <cell r="J5198" t="str">
            <v>01 - 12 - 2000</v>
          </cell>
          <cell r="K5198" t="str">
            <v>01 - 04 - 2002</v>
          </cell>
          <cell r="L5198" t="str">
            <v>L</v>
          </cell>
          <cell r="M5198" t="str">
            <v>III/d</v>
          </cell>
          <cell r="N5198" t="str">
            <v>01 - 04 - 2011</v>
          </cell>
          <cell r="O5198" t="str">
            <v>10</v>
          </cell>
          <cell r="P5198" t="str">
            <v>4</v>
          </cell>
          <cell r="Q5198" t="str">
            <v>41</v>
          </cell>
          <cell r="R5198" t="str">
            <v/>
          </cell>
          <cell r="S5198" t="str">
            <v>Kepala Seksi Pengembangan Pasca Panen Buah, Sayuran, Biofarmaka, Dan Florikultura</v>
          </cell>
          <cell r="T5198" t="str">
            <v/>
          </cell>
          <cell r="U5198" t="str">
            <v/>
          </cell>
          <cell r="V5198" t="str">
            <v/>
          </cell>
          <cell r="W5198" t="str">
            <v>Seksi Pengembangan Pasca Panen Buah, Sayuran, Biofarmaka, Dan Florikultura</v>
          </cell>
          <cell r="X5198" t="str">
            <v>Dinas Tanaman Pangan Dan Hortikultura</v>
          </cell>
          <cell r="Y5198" t="str">
            <v>S-1 ILMU SOSIAL DAN ILMU EKONOMI PERTANIAN</v>
          </cell>
          <cell r="Z5198" t="str">
            <v>31-12-1995</v>
          </cell>
          <cell r="AA5198" t="str">
            <v>Aktif</v>
          </cell>
          <cell r="AB5198" t="str">
            <v>PNS Daerah Kab./Kota yang bekerja pada Kab./Kota</v>
          </cell>
          <cell r="AC5198" t="str">
            <v>Pemerintah Kab. Tolitoli</v>
          </cell>
          <cell r="AD5198" t="str">
            <v>Pemerintah Kab. Tolitoli</v>
          </cell>
        </row>
        <row r="5199">
          <cell r="A5199">
            <v>5197</v>
          </cell>
          <cell r="B5199" t="str">
            <v>198011062002112001</v>
          </cell>
          <cell r="C5199" t="str">
            <v>570013905</v>
          </cell>
          <cell r="D5199" t="str">
            <v>BANYUWATI ZAM ZAM</v>
          </cell>
          <cell r="E5199" t="str">
            <v/>
          </cell>
          <cell r="F5199" t="str">
            <v>S.ST</v>
          </cell>
          <cell r="G5199" t="str">
            <v>TOLITOLI</v>
          </cell>
          <cell r="H5199" t="str">
            <v>06 - 11 - 1980</v>
          </cell>
          <cell r="I5199" t="str">
            <v>II/c</v>
          </cell>
          <cell r="J5199" t="str">
            <v>01 - 11 - 2002</v>
          </cell>
          <cell r="K5199" t="str">
            <v>01 - 12 - 2003</v>
          </cell>
          <cell r="L5199" t="str">
            <v>P</v>
          </cell>
          <cell r="M5199" t="str">
            <v>III/c</v>
          </cell>
          <cell r="N5199" t="str">
            <v>01 - 10 - 2014</v>
          </cell>
          <cell r="O5199" t="str">
            <v>9</v>
          </cell>
          <cell r="P5199" t="str">
            <v>11</v>
          </cell>
          <cell r="Q5199" t="str">
            <v>41</v>
          </cell>
          <cell r="R5199" t="str">
            <v>07 - 01 - 2015</v>
          </cell>
          <cell r="S5199" t="str">
            <v>Kepala Sub Bagian Program</v>
          </cell>
          <cell r="T5199" t="str">
            <v/>
          </cell>
          <cell r="U5199" t="str">
            <v/>
          </cell>
          <cell r="V5199" t="str">
            <v/>
          </cell>
          <cell r="W5199" t="str">
            <v>Sub Bagian Program</v>
          </cell>
          <cell r="X5199" t="str">
            <v>Bagian Tata Usaha</v>
          </cell>
          <cell r="Y5199" t="str">
            <v>AKADEMI TEHNIK ELEKTRO MEDIK</v>
          </cell>
          <cell r="Z5199" t="str">
            <v>31-12-2001</v>
          </cell>
          <cell r="AA5199" t="str">
            <v>Aktif</v>
          </cell>
          <cell r="AB5199" t="str">
            <v>PNS Daerah Kab./Kota yang bekerja pada Kab./Kota</v>
          </cell>
          <cell r="AC5199" t="str">
            <v>Pemerintah Kab. Tolitoli</v>
          </cell>
          <cell r="AD5199" t="str">
            <v>Pemerintah Kab. Tolitoli</v>
          </cell>
        </row>
        <row r="5200">
          <cell r="A5200">
            <v>5198</v>
          </cell>
          <cell r="B5200" t="str">
            <v>197303172008011005</v>
          </cell>
          <cell r="C5200" t="str">
            <v>570036241</v>
          </cell>
          <cell r="D5200" t="str">
            <v>ANDI RIFAI ANDI RUSLI</v>
          </cell>
          <cell r="E5200" t="str">
            <v/>
          </cell>
          <cell r="F5200" t="str">
            <v>ST</v>
          </cell>
          <cell r="G5200" t="str">
            <v>TOLITOLI</v>
          </cell>
          <cell r="H5200" t="str">
            <v>17 - 03 - 1973</v>
          </cell>
          <cell r="I5200" t="str">
            <v>III/a</v>
          </cell>
          <cell r="J5200" t="str">
            <v>01 - 01 - 2008</v>
          </cell>
          <cell r="K5200" t="str">
            <v>01 - 12 - 2009</v>
          </cell>
          <cell r="L5200" t="str">
            <v>L</v>
          </cell>
          <cell r="M5200" t="str">
            <v>III/c</v>
          </cell>
          <cell r="N5200" t="str">
            <v>01 - 04 - 2015</v>
          </cell>
          <cell r="O5200" t="str">
            <v>11</v>
          </cell>
          <cell r="P5200" t="str">
            <v>3</v>
          </cell>
          <cell r="Q5200" t="str">
            <v>41</v>
          </cell>
          <cell r="R5200" t="str">
            <v>01 - 03 - 2014</v>
          </cell>
          <cell r="S5200" t="str">
            <v>Kepala Seksi Ketenagalistrikan</v>
          </cell>
          <cell r="T5200" t="str">
            <v/>
          </cell>
          <cell r="U5200" t="str">
            <v/>
          </cell>
          <cell r="V5200" t="str">
            <v/>
          </cell>
          <cell r="W5200" t="str">
            <v>Seksi Ketenagalistrikan</v>
          </cell>
          <cell r="X5200" t="str">
            <v>Bidang Ketenagalistrikan Dan Konservasi Energi</v>
          </cell>
          <cell r="Y5200" t="str">
            <v>S-1 TEKNIK KIMIA</v>
          </cell>
          <cell r="Z5200" t="str">
            <v>31-12-1998</v>
          </cell>
          <cell r="AA5200" t="str">
            <v>Aktif</v>
          </cell>
          <cell r="AB5200" t="str">
            <v>PNS Daerah Kab./Kota yang bekerja pada Kab./Kota</v>
          </cell>
          <cell r="AC5200" t="str">
            <v>Pemerintah Kab. Tolitoli</v>
          </cell>
          <cell r="AD5200" t="str">
            <v>Pemerintah Kab. Tolitoli</v>
          </cell>
        </row>
        <row r="5201">
          <cell r="A5201">
            <v>5199</v>
          </cell>
          <cell r="B5201" t="str">
            <v>197004252001071001</v>
          </cell>
          <cell r="C5201" t="str">
            <v>570013594</v>
          </cell>
          <cell r="D5201" t="str">
            <v>WIJAYA</v>
          </cell>
          <cell r="E5201" t="str">
            <v/>
          </cell>
          <cell r="F5201" t="str">
            <v>SP</v>
          </cell>
          <cell r="G5201" t="str">
            <v>TOLITOLI</v>
          </cell>
          <cell r="H5201" t="str">
            <v>25 - 04 - 1970</v>
          </cell>
          <cell r="I5201" t="str">
            <v>III/a</v>
          </cell>
          <cell r="J5201" t="str">
            <v>01 - 07 - 2001</v>
          </cell>
          <cell r="K5201" t="str">
            <v>01 - 11 - 2002</v>
          </cell>
          <cell r="L5201" t="str">
            <v>L</v>
          </cell>
          <cell r="M5201" t="str">
            <v>III/d</v>
          </cell>
          <cell r="N5201" t="str">
            <v>01 - 04 - 2011</v>
          </cell>
          <cell r="O5201" t="str">
            <v>0</v>
          </cell>
          <cell r="P5201" t="str">
            <v>0</v>
          </cell>
          <cell r="Q5201" t="str">
            <v>41</v>
          </cell>
          <cell r="R5201" t="str">
            <v>11 - 01 - 2017</v>
          </cell>
          <cell r="S5201" t="str">
            <v>Kepala Seksi Pengkajian Lingkungan</v>
          </cell>
          <cell r="T5201" t="str">
            <v/>
          </cell>
          <cell r="U5201" t="str">
            <v/>
          </cell>
          <cell r="V5201" t="str">
            <v/>
          </cell>
          <cell r="W5201" t="str">
            <v>Seksi Pengkajian Lingkungan</v>
          </cell>
          <cell r="X5201" t="str">
            <v>Dinas Lingkungan Hidup</v>
          </cell>
          <cell r="Y5201" t="str">
            <v>S-1 PERTANIAN</v>
          </cell>
          <cell r="Z5201" t="str">
            <v>31-12-1997</v>
          </cell>
          <cell r="AA5201" t="str">
            <v>Aktif</v>
          </cell>
          <cell r="AB5201" t="str">
            <v>PNS Daerah Kab./Kota yang bekerja pada Kab./Kota</v>
          </cell>
          <cell r="AC5201" t="str">
            <v>Pemerintah Kab. Tolitoli</v>
          </cell>
          <cell r="AD5201" t="str">
            <v>Pemerintah Kab. Tolitoli</v>
          </cell>
        </row>
        <row r="5202">
          <cell r="A5202">
            <v>5200</v>
          </cell>
          <cell r="B5202" t="str">
            <v>196407141986031023</v>
          </cell>
          <cell r="C5202" t="str">
            <v>160040252</v>
          </cell>
          <cell r="D5202" t="str">
            <v>ABU BAKAR IS WANGI</v>
          </cell>
          <cell r="E5202" t="str">
            <v/>
          </cell>
          <cell r="F5202" t="str">
            <v/>
          </cell>
          <cell r="G5202" t="str">
            <v>MANADO</v>
          </cell>
          <cell r="H5202" t="str">
            <v>14 - 07 - 1964</v>
          </cell>
          <cell r="I5202" t="str">
            <v>I/b</v>
          </cell>
          <cell r="J5202" t="str">
            <v>01 - 03 - 1986</v>
          </cell>
          <cell r="K5202" t="str">
            <v>01 - 07 - 1987</v>
          </cell>
          <cell r="L5202" t="str">
            <v>L</v>
          </cell>
          <cell r="M5202" t="str">
            <v>III/a</v>
          </cell>
          <cell r="N5202" t="str">
            <v>01 - 04 - 2015</v>
          </cell>
          <cell r="O5202" t="str">
            <v>21</v>
          </cell>
          <cell r="P5202" t="str">
            <v>1</v>
          </cell>
          <cell r="Q5202" t="str">
            <v>42</v>
          </cell>
          <cell r="R5202" t="str">
            <v>02 - 05 - 2018</v>
          </cell>
          <cell r="S5202" t="str">
            <v>Kepala Sub Bagian Tata Usaha</v>
          </cell>
          <cell r="T5202" t="str">
            <v/>
          </cell>
          <cell r="U5202" t="str">
            <v/>
          </cell>
          <cell r="V5202" t="str">
            <v/>
          </cell>
          <cell r="W5202" t="str">
            <v>Sub Bagian Tata Usaha</v>
          </cell>
          <cell r="X5202" t="str">
            <v>Dinas Tenaga Kerja</v>
          </cell>
          <cell r="Y5202" t="str">
            <v>SMA A.3/IPS</v>
          </cell>
          <cell r="Z5202" t="str">
            <v>31-12-1996</v>
          </cell>
          <cell r="AA5202" t="str">
            <v>Aktif</v>
          </cell>
          <cell r="AB5202" t="str">
            <v>PNS Daerah Kab./Kota yang bekerja pada Kab./Kota</v>
          </cell>
          <cell r="AC5202" t="str">
            <v>Pemerintah Kab. Tolitoli</v>
          </cell>
          <cell r="AD5202" t="str">
            <v>Pemerintah Kab. Tolitoli</v>
          </cell>
        </row>
        <row r="5203">
          <cell r="A5203">
            <v>5201</v>
          </cell>
          <cell r="B5203" t="str">
            <v>197706032007012019</v>
          </cell>
          <cell r="C5203" t="str">
            <v>570028842</v>
          </cell>
          <cell r="D5203" t="str">
            <v>NURHAERAH</v>
          </cell>
          <cell r="E5203" t="str">
            <v/>
          </cell>
          <cell r="F5203" t="str">
            <v>SH</v>
          </cell>
          <cell r="G5203" t="str">
            <v>TOLITOLI</v>
          </cell>
          <cell r="H5203" t="str">
            <v>03 - 06 - 1977</v>
          </cell>
          <cell r="I5203" t="str">
            <v>II/a</v>
          </cell>
          <cell r="J5203" t="str">
            <v>01 - 01 - 2007</v>
          </cell>
          <cell r="K5203" t="str">
            <v>01 - 10 - 2008</v>
          </cell>
          <cell r="L5203" t="str">
            <v>P</v>
          </cell>
          <cell r="M5203" t="str">
            <v>III/b</v>
          </cell>
          <cell r="N5203" t="str">
            <v>01 - 04 - 2015</v>
          </cell>
          <cell r="O5203" t="str">
            <v>5</v>
          </cell>
          <cell r="P5203" t="str">
            <v>3</v>
          </cell>
          <cell r="Q5203" t="str">
            <v>42</v>
          </cell>
          <cell r="R5203" t="str">
            <v>02 - 05 - 2018</v>
          </cell>
          <cell r="S5203" t="str">
            <v>Kepala Sub Bagian Keuangan Dan Aset</v>
          </cell>
          <cell r="T5203" t="str">
            <v/>
          </cell>
          <cell r="U5203" t="str">
            <v/>
          </cell>
          <cell r="V5203" t="str">
            <v/>
          </cell>
          <cell r="W5203" t="str">
            <v>Sub Bagian Keuangan Dan Aset</v>
          </cell>
          <cell r="X5203" t="str">
            <v>Kecamatan Dampal Selatan</v>
          </cell>
          <cell r="Y5203" t="str">
            <v>S-1 ILMU HUKUM</v>
          </cell>
          <cell r="Z5203" t="str">
            <v>31-12-2010</v>
          </cell>
          <cell r="AA5203" t="str">
            <v>Aktif</v>
          </cell>
          <cell r="AB5203" t="str">
            <v>PNS Daerah Kab./Kota yang bekerja pada Kab./Kota</v>
          </cell>
          <cell r="AC5203" t="str">
            <v>Pemerintah Kab. Tolitoli</v>
          </cell>
          <cell r="AD5203" t="str">
            <v>Pemerintah Kab. Tolitoli</v>
          </cell>
        </row>
        <row r="5204">
          <cell r="A5204">
            <v>5202</v>
          </cell>
          <cell r="B5204" t="str">
            <v>198107062010011015</v>
          </cell>
          <cell r="C5204" t="str">
            <v/>
          </cell>
          <cell r="D5204" t="str">
            <v>MUSMULIADI</v>
          </cell>
          <cell r="E5204" t="str">
            <v/>
          </cell>
          <cell r="F5204" t="str">
            <v>SKM</v>
          </cell>
          <cell r="G5204" t="str">
            <v>BARRU</v>
          </cell>
          <cell r="H5204" t="str">
            <v>06 - 07 - 1981</v>
          </cell>
          <cell r="I5204" t="str">
            <v>III/a</v>
          </cell>
          <cell r="J5204" t="str">
            <v>01 - 01 - 2010</v>
          </cell>
          <cell r="K5204" t="str">
            <v>01 - 01 - 2012</v>
          </cell>
          <cell r="L5204" t="str">
            <v>L</v>
          </cell>
          <cell r="M5204" t="str">
            <v>III/c</v>
          </cell>
          <cell r="N5204" t="str">
            <v>01 - 04 - 2017</v>
          </cell>
          <cell r="O5204" t="str">
            <v>7</v>
          </cell>
          <cell r="P5204" t="str">
            <v>3</v>
          </cell>
          <cell r="Q5204" t="str">
            <v>42</v>
          </cell>
          <cell r="R5204" t="str">
            <v>02 - 05 - 2018</v>
          </cell>
          <cell r="S5204" t="str">
            <v>Kepala Sub Bagian Tata Usaha</v>
          </cell>
          <cell r="T5204" t="str">
            <v/>
          </cell>
          <cell r="U5204" t="str">
            <v/>
          </cell>
          <cell r="V5204" t="str">
            <v/>
          </cell>
          <cell r="W5204" t="str">
            <v>Sub Bagian Tata Usaha</v>
          </cell>
          <cell r="X5204" t="str">
            <v>Dinas Kesehatan</v>
          </cell>
          <cell r="Y5204" t="str">
            <v>S-1 KESEHATAN MASYARAKAT</v>
          </cell>
          <cell r="Z5204" t="str">
            <v>31-12-2003</v>
          </cell>
          <cell r="AA5204" t="str">
            <v>Aktif</v>
          </cell>
          <cell r="AB5204" t="str">
            <v>PNS Daerah Kab./Kota yang bekerja pada Kab./Kota</v>
          </cell>
          <cell r="AC5204" t="str">
            <v>Pemerintah Kab. Tolitoli</v>
          </cell>
          <cell r="AD5204" t="str">
            <v>Pemerintah Kab. Tolitoli</v>
          </cell>
        </row>
        <row r="5205">
          <cell r="A5205">
            <v>5203</v>
          </cell>
          <cell r="B5205" t="str">
            <v>198501092011011008</v>
          </cell>
          <cell r="C5205" t="str">
            <v/>
          </cell>
          <cell r="D5205" t="str">
            <v>GOFAR ISMAIL ROIS</v>
          </cell>
          <cell r="E5205" t="str">
            <v/>
          </cell>
          <cell r="F5205" t="str">
            <v>ST</v>
          </cell>
          <cell r="G5205" t="str">
            <v>BANYUWANGI</v>
          </cell>
          <cell r="H5205" t="str">
            <v>09 - 01 - 1985</v>
          </cell>
          <cell r="I5205" t="str">
            <v>III/a</v>
          </cell>
          <cell r="J5205" t="str">
            <v>01 - 01 - 2011</v>
          </cell>
          <cell r="K5205" t="str">
            <v>01 - 01 - 2013</v>
          </cell>
          <cell r="L5205" t="str">
            <v>L</v>
          </cell>
          <cell r="M5205" t="str">
            <v>III/b</v>
          </cell>
          <cell r="N5205" t="str">
            <v>01 - 04 - 2015</v>
          </cell>
          <cell r="O5205" t="str">
            <v>4</v>
          </cell>
          <cell r="P5205" t="str">
            <v>3</v>
          </cell>
          <cell r="Q5205" t="str">
            <v>42</v>
          </cell>
          <cell r="R5205" t="str">
            <v>11 - 01 - 2017</v>
          </cell>
          <cell r="S5205" t="str">
            <v>Kepala Sub Bagian Umum Dan Kepegawaian</v>
          </cell>
          <cell r="T5205" t="str">
            <v/>
          </cell>
          <cell r="U5205" t="str">
            <v/>
          </cell>
          <cell r="V5205" t="str">
            <v/>
          </cell>
          <cell r="W5205" t="str">
            <v>Sub Bagian Umum Dan Kepegawaian</v>
          </cell>
          <cell r="X5205" t="str">
            <v>Kecamatan Basidondo</v>
          </cell>
          <cell r="Y5205" t="str">
            <v>S-1 TEKNIK ARSITEKTUR</v>
          </cell>
          <cell r="Z5205" t="str">
            <v>31-12-2009</v>
          </cell>
          <cell r="AA5205" t="str">
            <v>Aktif</v>
          </cell>
          <cell r="AB5205" t="str">
            <v>PNS Daerah Kab./Kota yang bekerja pada Kab./Kota</v>
          </cell>
          <cell r="AC5205" t="str">
            <v>Pemerintah Kab. Tolitoli</v>
          </cell>
          <cell r="AD5205" t="str">
            <v>Pemerintah Kab. Tolitoli</v>
          </cell>
        </row>
        <row r="5206">
          <cell r="A5206">
            <v>5204</v>
          </cell>
          <cell r="B5206" t="str">
            <v>198708192007012002</v>
          </cell>
          <cell r="C5206" t="str">
            <v>010273664</v>
          </cell>
          <cell r="D5206" t="str">
            <v>LUSI ADELIN</v>
          </cell>
          <cell r="E5206" t="str">
            <v/>
          </cell>
          <cell r="F5206" t="str">
            <v>S.IP</v>
          </cell>
          <cell r="G5206" t="str">
            <v>TOLITOLI</v>
          </cell>
          <cell r="H5206" t="str">
            <v>19 - 08 - 1987</v>
          </cell>
          <cell r="I5206" t="str">
            <v>II/a</v>
          </cell>
          <cell r="J5206" t="str">
            <v>01 - 01 - 2007</v>
          </cell>
          <cell r="K5206" t="str">
            <v>01 - 05 - 2008</v>
          </cell>
          <cell r="L5206" t="str">
            <v>P</v>
          </cell>
          <cell r="M5206" t="str">
            <v>III/c</v>
          </cell>
          <cell r="N5206" t="str">
            <v>01 - 10 - 2017</v>
          </cell>
          <cell r="O5206" t="str">
            <v>8</v>
          </cell>
          <cell r="P5206" t="str">
            <v>0</v>
          </cell>
          <cell r="Q5206" t="str">
            <v>42</v>
          </cell>
          <cell r="R5206" t="str">
            <v>11 - 01 - 2017</v>
          </cell>
          <cell r="S5206" t="str">
            <v>Sekretaris</v>
          </cell>
          <cell r="T5206" t="str">
            <v/>
          </cell>
          <cell r="U5206" t="str">
            <v/>
          </cell>
          <cell r="V5206" t="str">
            <v/>
          </cell>
          <cell r="W5206" t="str">
            <v>Sekretariat</v>
          </cell>
          <cell r="X5206" t="str">
            <v>Kelurahan Tuweley</v>
          </cell>
          <cell r="Y5206" t="str">
            <v>S-1 IPDN</v>
          </cell>
          <cell r="Z5206" t="str">
            <v>31-12-2009</v>
          </cell>
          <cell r="AA5206" t="str">
            <v>Aktif</v>
          </cell>
          <cell r="AB5206" t="str">
            <v>PNS Daerah Kab./Kota yang bekerja pada Kab./Kota</v>
          </cell>
          <cell r="AC5206" t="str">
            <v>Pemerintah Kab. Tolitoli</v>
          </cell>
          <cell r="AD5206" t="str">
            <v>Pemerintah Kab. Tolitoli</v>
          </cell>
        </row>
        <row r="5207">
          <cell r="A5207">
            <v>5205</v>
          </cell>
          <cell r="B5207" t="str">
            <v>198706302006022001</v>
          </cell>
          <cell r="C5207" t="str">
            <v>010271747</v>
          </cell>
          <cell r="D5207" t="str">
            <v>LINDA PRAHARANI VIBRANTI</v>
          </cell>
          <cell r="E5207" t="str">
            <v/>
          </cell>
          <cell r="F5207" t="str">
            <v>S.STP</v>
          </cell>
          <cell r="G5207" t="str">
            <v>PALU</v>
          </cell>
          <cell r="H5207" t="str">
            <v>30 - 06 - 1987</v>
          </cell>
          <cell r="I5207" t="str">
            <v>II/a</v>
          </cell>
          <cell r="J5207" t="str">
            <v>01 - 02 - 2006</v>
          </cell>
          <cell r="K5207" t="str">
            <v>01 - 04 - 2007</v>
          </cell>
          <cell r="L5207" t="str">
            <v>P</v>
          </cell>
          <cell r="M5207" t="str">
            <v>III/c</v>
          </cell>
          <cell r="N5207" t="str">
            <v>01 - 04 - 2017</v>
          </cell>
          <cell r="O5207" t="str">
            <v>8</v>
          </cell>
          <cell r="P5207" t="str">
            <v>0</v>
          </cell>
          <cell r="Q5207" t="str">
            <v>42</v>
          </cell>
          <cell r="R5207" t="str">
            <v>07 - 01 - 2017</v>
          </cell>
          <cell r="S5207" t="str">
            <v>Sekretaris</v>
          </cell>
          <cell r="T5207" t="str">
            <v/>
          </cell>
          <cell r="U5207" t="str">
            <v/>
          </cell>
          <cell r="V5207" t="str">
            <v/>
          </cell>
          <cell r="W5207" t="str">
            <v>Sekretariat</v>
          </cell>
          <cell r="X5207" t="str">
            <v>Kelurahan Panasakan</v>
          </cell>
          <cell r="Y5207" t="str">
            <v>D-IV STPDN</v>
          </cell>
          <cell r="Z5207" t="str">
            <v>31-12-2009</v>
          </cell>
          <cell r="AA5207" t="str">
            <v>Aktif</v>
          </cell>
          <cell r="AB5207" t="str">
            <v>PNS Daerah Kab./Kota yang bekerja pada Kab./Kota</v>
          </cell>
          <cell r="AC5207" t="str">
            <v>Pemerintah Kab. Tolitoli</v>
          </cell>
          <cell r="AD5207" t="str">
            <v>Pemerintah Kab. Tolitoli</v>
          </cell>
        </row>
        <row r="5208">
          <cell r="A5208">
            <v>5206</v>
          </cell>
          <cell r="B5208" t="str">
            <v>196503192007011020</v>
          </cell>
          <cell r="C5208" t="str">
            <v/>
          </cell>
          <cell r="D5208" t="str">
            <v>KADRI</v>
          </cell>
          <cell r="E5208" t="str">
            <v/>
          </cell>
          <cell r="F5208" t="str">
            <v>SH</v>
          </cell>
          <cell r="G5208" t="str">
            <v>LINGADAN</v>
          </cell>
          <cell r="H5208" t="str">
            <v>19 - 03 - 1965</v>
          </cell>
          <cell r="I5208" t="str">
            <v>II/a</v>
          </cell>
          <cell r="J5208" t="str">
            <v>01 - 01 - 2007</v>
          </cell>
          <cell r="K5208" t="str">
            <v>01 - 01 - 2007</v>
          </cell>
          <cell r="L5208" t="str">
            <v>L</v>
          </cell>
          <cell r="M5208" t="str">
            <v>III/a</v>
          </cell>
          <cell r="N5208" t="str">
            <v>01 - 10 - 2015</v>
          </cell>
          <cell r="O5208" t="str">
            <v>14</v>
          </cell>
          <cell r="P5208" t="str">
            <v>6</v>
          </cell>
          <cell r="Q5208" t="str">
            <v>42</v>
          </cell>
          <cell r="R5208" t="str">
            <v>02 - 05 - 2018</v>
          </cell>
          <cell r="S5208" t="str">
            <v>Kepala SUB BAGIAN TATA USAHA</v>
          </cell>
          <cell r="T5208" t="str">
            <v/>
          </cell>
          <cell r="U5208" t="str">
            <v/>
          </cell>
          <cell r="V5208" t="str">
            <v/>
          </cell>
          <cell r="W5208" t="str">
            <v>SUB BAGIAN TATA USAHA</v>
          </cell>
          <cell r="X5208" t="str">
            <v>UPT. PENDAPATAN DAERAH WILAYAH II</v>
          </cell>
          <cell r="Y5208" t="str">
            <v>S-1 HUKUM ADMINISTRASI NEGARA</v>
          </cell>
          <cell r="Z5208" t="str">
            <v>31-12-2011</v>
          </cell>
          <cell r="AA5208" t="str">
            <v>Aktif</v>
          </cell>
          <cell r="AB5208" t="str">
            <v>PNS Daerah Kab./Kota yang bekerja pada Kab./Kota</v>
          </cell>
          <cell r="AC5208" t="str">
            <v>Pemerintah Kab. Tolitoli</v>
          </cell>
          <cell r="AD5208" t="str">
            <v>Pemerintah Kab. Tolitoli</v>
          </cell>
        </row>
        <row r="5209">
          <cell r="A5209">
            <v>5207</v>
          </cell>
          <cell r="B5209" t="str">
            <v>198406172011012012</v>
          </cell>
          <cell r="C5209" t="str">
            <v/>
          </cell>
          <cell r="D5209" t="str">
            <v>NURHIDAYAH</v>
          </cell>
          <cell r="E5209" t="str">
            <v/>
          </cell>
          <cell r="F5209" t="str">
            <v>SKM</v>
          </cell>
          <cell r="G5209" t="str">
            <v>BARRU</v>
          </cell>
          <cell r="H5209" t="str">
            <v>17 - 06 - 1984</v>
          </cell>
          <cell r="I5209" t="str">
            <v>III/a</v>
          </cell>
          <cell r="J5209" t="str">
            <v>01 - 01 - 2011</v>
          </cell>
          <cell r="K5209" t="str">
            <v>01 - 01 - 2013</v>
          </cell>
          <cell r="L5209" t="str">
            <v>P</v>
          </cell>
          <cell r="M5209" t="str">
            <v>III/b</v>
          </cell>
          <cell r="N5209" t="str">
            <v>01 - 04 - 2014</v>
          </cell>
          <cell r="O5209" t="str">
            <v>3</v>
          </cell>
          <cell r="P5209" t="str">
            <v>3</v>
          </cell>
          <cell r="Q5209" t="str">
            <v>42</v>
          </cell>
          <cell r="R5209" t="str">
            <v>02 - 05 - 2018</v>
          </cell>
          <cell r="S5209" t="str">
            <v>Kepala Sub Bagian Tata Usaha</v>
          </cell>
          <cell r="T5209" t="str">
            <v/>
          </cell>
          <cell r="U5209" t="str">
            <v/>
          </cell>
          <cell r="V5209" t="str">
            <v/>
          </cell>
          <cell r="W5209" t="str">
            <v>Sub Bagian Tata Usaha</v>
          </cell>
          <cell r="X5209" t="str">
            <v>Dinas Kesehatan</v>
          </cell>
          <cell r="Y5209" t="str">
            <v>S-1 KESEHATAN MASYARAKAT</v>
          </cell>
          <cell r="Z5209" t="str">
            <v>31-12-2006</v>
          </cell>
          <cell r="AA5209" t="str">
            <v>Aktif</v>
          </cell>
          <cell r="AB5209" t="str">
            <v>PNS Daerah Kab./Kota yang bekerja pada Kab./Kota</v>
          </cell>
          <cell r="AC5209" t="str">
            <v>Pemerintah Kab. Tolitoli</v>
          </cell>
          <cell r="AD5209" t="str">
            <v>Pemerintah Kab. Tolitoli</v>
          </cell>
        </row>
        <row r="5210">
          <cell r="A5210">
            <v>5208</v>
          </cell>
          <cell r="B5210" t="str">
            <v>199406262014061001</v>
          </cell>
          <cell r="C5210" t="str">
            <v/>
          </cell>
          <cell r="D5210" t="str">
            <v>MOH. YUSRI H. DG. MALLAWA</v>
          </cell>
          <cell r="E5210" t="str">
            <v/>
          </cell>
          <cell r="F5210" t="str">
            <v>S.STP</v>
          </cell>
          <cell r="G5210" t="str">
            <v>TOLITOLI</v>
          </cell>
          <cell r="H5210" t="str">
            <v>26 - 06 - 1994</v>
          </cell>
          <cell r="I5210" t="str">
            <v>III/a</v>
          </cell>
          <cell r="J5210" t="str">
            <v>01 - 06 - 2014</v>
          </cell>
          <cell r="K5210" t="str">
            <v>01 - 06 - 2015</v>
          </cell>
          <cell r="L5210" t="str">
            <v>L</v>
          </cell>
          <cell r="M5210" t="str">
            <v>III/b</v>
          </cell>
          <cell r="N5210" t="str">
            <v>01 - 04 - 2018</v>
          </cell>
          <cell r="O5210" t="str">
            <v>3</v>
          </cell>
          <cell r="P5210" t="str">
            <v>10</v>
          </cell>
          <cell r="Q5210" t="str">
            <v>42</v>
          </cell>
          <cell r="R5210" t="str">
            <v>02 - 05 - 2018</v>
          </cell>
          <cell r="S5210" t="str">
            <v>Kepala SUB BAGIAN TATA USAHA</v>
          </cell>
          <cell r="T5210" t="str">
            <v/>
          </cell>
          <cell r="U5210" t="str">
            <v/>
          </cell>
          <cell r="V5210" t="str">
            <v/>
          </cell>
          <cell r="W5210" t="str">
            <v>SUB BAGIAN TATA USAHA</v>
          </cell>
          <cell r="X5210" t="str">
            <v>UPT. PASAR DINAS PERDAGANGAN</v>
          </cell>
          <cell r="Y5210" t="str">
            <v>D-IV POLITIK PEMERINTAHAN</v>
          </cell>
          <cell r="Z5210" t="str">
            <v>01-01-2014</v>
          </cell>
          <cell r="AA5210" t="str">
            <v>Aktif</v>
          </cell>
          <cell r="AB5210" t="str">
            <v>PNS Pusat yang bekerja pada Departemen/Lembaga</v>
          </cell>
          <cell r="AC5210" t="str">
            <v>Pemerintah Kab. Tolitoli</v>
          </cell>
          <cell r="AD5210" t="str">
            <v>Pemerintah Kab. Tolitoli</v>
          </cell>
        </row>
        <row r="5211">
          <cell r="A5211">
            <v>5209</v>
          </cell>
          <cell r="B5211" t="str">
            <v>197802252007011013</v>
          </cell>
          <cell r="C5211" t="str">
            <v>570027672</v>
          </cell>
          <cell r="D5211" t="str">
            <v>EMIL</v>
          </cell>
          <cell r="E5211" t="str">
            <v/>
          </cell>
          <cell r="F5211" t="str">
            <v>SE</v>
          </cell>
          <cell r="G5211" t="str">
            <v>TOLITOLI</v>
          </cell>
          <cell r="H5211" t="str">
            <v>25 - 02 - 1978</v>
          </cell>
          <cell r="I5211" t="str">
            <v>III/a</v>
          </cell>
          <cell r="J5211" t="str">
            <v>01 - 01 - 2007</v>
          </cell>
          <cell r="K5211" t="str">
            <v>01 - 10 - 2008</v>
          </cell>
          <cell r="L5211" t="str">
            <v>L</v>
          </cell>
          <cell r="M5211" t="str">
            <v>III/c</v>
          </cell>
          <cell r="N5211" t="str">
            <v>01 - 04 - 2016</v>
          </cell>
          <cell r="O5211" t="str">
            <v>12</v>
          </cell>
          <cell r="P5211" t="str">
            <v>3</v>
          </cell>
          <cell r="Q5211" t="str">
            <v>42</v>
          </cell>
          <cell r="R5211" t="str">
            <v>11 - 01 - 2017</v>
          </cell>
          <cell r="S5211" t="str">
            <v>Kepala Sub Bagian Keuangan Dan Aset</v>
          </cell>
          <cell r="T5211" t="str">
            <v/>
          </cell>
          <cell r="U5211" t="str">
            <v/>
          </cell>
          <cell r="V5211" t="str">
            <v/>
          </cell>
          <cell r="W5211" t="str">
            <v>Sub Bagian Keuangan Dan Aset</v>
          </cell>
          <cell r="X5211" t="str">
            <v>Kecamatan Ogodeide</v>
          </cell>
          <cell r="Y5211" t="str">
            <v>S-1 EKONOMI</v>
          </cell>
          <cell r="Z5211" t="str">
            <v>31-12-2003</v>
          </cell>
          <cell r="AA5211" t="str">
            <v>Aktif</v>
          </cell>
          <cell r="AB5211" t="str">
            <v>PNS Daerah Kab./Kota yang bekerja pada Kab./Kota</v>
          </cell>
          <cell r="AC5211" t="str">
            <v>Pemerintah Kab. Tolitoli</v>
          </cell>
          <cell r="AD5211" t="str">
            <v>Pemerintah Kab. Tolitoli</v>
          </cell>
        </row>
        <row r="5212">
          <cell r="A5212">
            <v>5210</v>
          </cell>
          <cell r="B5212" t="str">
            <v>197007011996032002</v>
          </cell>
          <cell r="C5212" t="str">
            <v>570012233</v>
          </cell>
          <cell r="D5212" t="str">
            <v>FAHYANI</v>
          </cell>
          <cell r="E5212" t="str">
            <v/>
          </cell>
          <cell r="F5212" t="str">
            <v>S.Sos</v>
          </cell>
          <cell r="G5212" t="str">
            <v>TOLITOLI</v>
          </cell>
          <cell r="H5212" t="str">
            <v>01 - 07 - 1970</v>
          </cell>
          <cell r="I5212" t="str">
            <v>II/a</v>
          </cell>
          <cell r="J5212" t="str">
            <v>01 - 03 - 1996</v>
          </cell>
          <cell r="K5212" t="str">
            <v>01 - 03 - 1998</v>
          </cell>
          <cell r="L5212" t="str">
            <v>P</v>
          </cell>
          <cell r="M5212" t="str">
            <v>III/c</v>
          </cell>
          <cell r="N5212" t="str">
            <v>01 - 10 - 2015</v>
          </cell>
          <cell r="O5212" t="str">
            <v>14</v>
          </cell>
          <cell r="P5212" t="str">
            <v>7</v>
          </cell>
          <cell r="Q5212" t="str">
            <v>42</v>
          </cell>
          <cell r="R5212" t="str">
            <v>08 - 07 - 2011</v>
          </cell>
          <cell r="S5212" t="str">
            <v>KEPALA SEKSI KESEJAHTERAAN RAKYAT</v>
          </cell>
          <cell r="T5212" t="str">
            <v/>
          </cell>
          <cell r="U5212" t="str">
            <v/>
          </cell>
          <cell r="V5212" t="str">
            <v/>
          </cell>
          <cell r="W5212" t="str">
            <v>SEKSI KESEJAHTERAAN RAKYAT</v>
          </cell>
          <cell r="X5212" t="str">
            <v>KANTOR KELURAHAN NALU</v>
          </cell>
          <cell r="Y5212" t="str">
            <v>S-1/STRATA SATU</v>
          </cell>
          <cell r="Z5212" t="str">
            <v>03-12-2005</v>
          </cell>
          <cell r="AA5212" t="str">
            <v>Aktif</v>
          </cell>
          <cell r="AB5212" t="str">
            <v>PNS Daerah Kab./Kota yang bekerja pada Kab./Kota</v>
          </cell>
          <cell r="AC5212" t="str">
            <v>Pemerintah Kab. Tolitoli</v>
          </cell>
          <cell r="AD5212" t="str">
            <v>Pemerintah Kab. Tolitoli</v>
          </cell>
        </row>
        <row r="5213">
          <cell r="A5213">
            <v>5211</v>
          </cell>
          <cell r="B5213" t="str">
            <v>198310132008011002</v>
          </cell>
          <cell r="C5213" t="str">
            <v>570036166</v>
          </cell>
          <cell r="D5213" t="str">
            <v>SIMON</v>
          </cell>
          <cell r="E5213" t="str">
            <v/>
          </cell>
          <cell r="F5213" t="str">
            <v>SH</v>
          </cell>
          <cell r="G5213" t="str">
            <v>TOLITOLI</v>
          </cell>
          <cell r="H5213" t="str">
            <v>13 - 10 - 1983</v>
          </cell>
          <cell r="I5213" t="str">
            <v>II/a</v>
          </cell>
          <cell r="J5213" t="str">
            <v>01 - 01 - 2008</v>
          </cell>
          <cell r="K5213" t="str">
            <v>01 - 12 - 2009</v>
          </cell>
          <cell r="L5213" t="str">
            <v>L</v>
          </cell>
          <cell r="M5213" t="str">
            <v>III/a</v>
          </cell>
          <cell r="N5213" t="str">
            <v>01 - 10 - 2014</v>
          </cell>
          <cell r="O5213" t="str">
            <v>5</v>
          </cell>
          <cell r="P5213" t="str">
            <v>9</v>
          </cell>
          <cell r="Q5213" t="str">
            <v>42</v>
          </cell>
          <cell r="R5213" t="str">
            <v>02 - 05 - 2018</v>
          </cell>
          <cell r="S5213" t="str">
            <v>Kepala Sub Bagian Program</v>
          </cell>
          <cell r="T5213" t="str">
            <v/>
          </cell>
          <cell r="U5213" t="str">
            <v/>
          </cell>
          <cell r="V5213" t="str">
            <v/>
          </cell>
          <cell r="W5213" t="str">
            <v>Sub Bagian Program</v>
          </cell>
          <cell r="X5213" t="str">
            <v>Kecamatan Dondo</v>
          </cell>
          <cell r="Y5213" t="str">
            <v>S-1 HUKUM ADMINISTRASI NEGARA</v>
          </cell>
          <cell r="Z5213" t="str">
            <v>31-12-2013</v>
          </cell>
          <cell r="AA5213" t="str">
            <v>Aktif</v>
          </cell>
          <cell r="AB5213" t="str">
            <v>PNS Daerah Kab./Kota yang bekerja pada Kab./Kota</v>
          </cell>
          <cell r="AC5213" t="str">
            <v>Pemerintah Kab. Tolitoli</v>
          </cell>
          <cell r="AD5213" t="str">
            <v>Pemerintah Kab. Tolitoli</v>
          </cell>
        </row>
        <row r="5214">
          <cell r="A5214">
            <v>5212</v>
          </cell>
          <cell r="B5214" t="str">
            <v>197504162007011020</v>
          </cell>
          <cell r="C5214" t="str">
            <v>570027523</v>
          </cell>
          <cell r="D5214" t="str">
            <v>SALEHUDIN RB. MARHUM</v>
          </cell>
          <cell r="E5214" t="str">
            <v/>
          </cell>
          <cell r="F5214" t="str">
            <v>S.Sos</v>
          </cell>
          <cell r="G5214" t="str">
            <v>BUOL</v>
          </cell>
          <cell r="H5214" t="str">
            <v>16 - 04 - 1975</v>
          </cell>
          <cell r="I5214" t="str">
            <v>II/a</v>
          </cell>
          <cell r="J5214" t="str">
            <v>01 - 01 - 2007</v>
          </cell>
          <cell r="K5214" t="str">
            <v>01 - 10 - 2008</v>
          </cell>
          <cell r="L5214" t="str">
            <v>L</v>
          </cell>
          <cell r="M5214" t="str">
            <v>III/b</v>
          </cell>
          <cell r="N5214" t="str">
            <v>01 - 04 - 2015</v>
          </cell>
          <cell r="O5214" t="str">
            <v>11</v>
          </cell>
          <cell r="P5214" t="str">
            <v>3</v>
          </cell>
          <cell r="Q5214" t="str">
            <v>42</v>
          </cell>
          <cell r="R5214" t="str">
            <v>02 - 05 - 2018</v>
          </cell>
          <cell r="S5214" t="str">
            <v>Kepala Sub Bagian Tata Usaha</v>
          </cell>
          <cell r="T5214" t="str">
            <v/>
          </cell>
          <cell r="U5214" t="str">
            <v/>
          </cell>
          <cell r="V5214" t="str">
            <v/>
          </cell>
          <cell r="W5214" t="str">
            <v>Sub Bagian Tata Usaha</v>
          </cell>
          <cell r="X5214" t="str">
            <v>Dinas Kesehatan</v>
          </cell>
          <cell r="Y5214" t="str">
            <v>S-1 ILMU ADMINISTRASI NEGARA</v>
          </cell>
          <cell r="Z5214" t="str">
            <v>31-12-2010</v>
          </cell>
          <cell r="AA5214" t="str">
            <v>Aktif</v>
          </cell>
          <cell r="AB5214" t="str">
            <v>PNS Daerah Kab./Kota yang bekerja pada Kab./Kota</v>
          </cell>
          <cell r="AC5214" t="str">
            <v>Pemerintah Kab. Tolitoli</v>
          </cell>
          <cell r="AD5214" t="str">
            <v>Pemerintah Kab. Tolitoli</v>
          </cell>
        </row>
        <row r="5215">
          <cell r="A5215">
            <v>5213</v>
          </cell>
          <cell r="B5215" t="str">
            <v>196706151992121002</v>
          </cell>
          <cell r="C5215" t="str">
            <v>131988411</v>
          </cell>
          <cell r="D5215" t="str">
            <v>ANTO</v>
          </cell>
          <cell r="E5215" t="str">
            <v/>
          </cell>
          <cell r="F5215" t="str">
            <v/>
          </cell>
          <cell r="G5215" t="str">
            <v>TOLITOLI</v>
          </cell>
          <cell r="H5215" t="str">
            <v>15 - 06 - 1967</v>
          </cell>
          <cell r="I5215" t="str">
            <v>I/a</v>
          </cell>
          <cell r="J5215" t="str">
            <v>01 - 12 - 1992</v>
          </cell>
          <cell r="K5215" t="str">
            <v>01 - 11 - 1994</v>
          </cell>
          <cell r="L5215" t="str">
            <v>L</v>
          </cell>
          <cell r="M5215" t="str">
            <v>III/b</v>
          </cell>
          <cell r="N5215" t="str">
            <v>01 - 10 - 2014</v>
          </cell>
          <cell r="O5215" t="str">
            <v>10</v>
          </cell>
          <cell r="P5215" t="str">
            <v>10</v>
          </cell>
          <cell r="Q5215" t="str">
            <v>42</v>
          </cell>
          <cell r="R5215" t="str">
            <v>11 - 01 - 2017</v>
          </cell>
          <cell r="S5215" t="str">
            <v>Kepala Seksi Ketentraman Dan Ketertiban</v>
          </cell>
          <cell r="T5215" t="str">
            <v/>
          </cell>
          <cell r="U5215" t="str">
            <v/>
          </cell>
          <cell r="V5215" t="str">
            <v/>
          </cell>
          <cell r="W5215" t="str">
            <v>Seksi Ketentraman Dan Ketertiban</v>
          </cell>
          <cell r="X5215" t="str">
            <v>Kelurahan Panasakan</v>
          </cell>
          <cell r="Y5215" t="str">
            <v>S-1 ILMU PEMERINTAHAN</v>
          </cell>
          <cell r="Z5215" t="str">
            <v>31-12-2010</v>
          </cell>
          <cell r="AA5215" t="str">
            <v>Aktif</v>
          </cell>
          <cell r="AB5215" t="str">
            <v>PNS Daerah Kab./Kota yang bekerja pada Kab./Kota</v>
          </cell>
          <cell r="AC5215" t="str">
            <v>Pemerintah Kab. Tolitoli</v>
          </cell>
          <cell r="AD5215" t="str">
            <v>Pemerintah Kab. Tolitoli</v>
          </cell>
        </row>
        <row r="5216">
          <cell r="A5216">
            <v>5214</v>
          </cell>
          <cell r="B5216" t="str">
            <v>197402231993101001</v>
          </cell>
          <cell r="C5216" t="str">
            <v>570011554</v>
          </cell>
          <cell r="D5216" t="str">
            <v>FERY BATONG</v>
          </cell>
          <cell r="E5216" t="str">
            <v/>
          </cell>
          <cell r="F5216" t="str">
            <v>S. SOS</v>
          </cell>
          <cell r="G5216" t="str">
            <v>DONGGALA</v>
          </cell>
          <cell r="H5216" t="str">
            <v>23 - 02 - 1974</v>
          </cell>
          <cell r="I5216" t="str">
            <v>II/a</v>
          </cell>
          <cell r="J5216" t="str">
            <v>01 - 10 - 1993</v>
          </cell>
          <cell r="K5216" t="str">
            <v>01 - 02 - 1995</v>
          </cell>
          <cell r="L5216" t="str">
            <v>L</v>
          </cell>
          <cell r="M5216" t="str">
            <v>III/d</v>
          </cell>
          <cell r="N5216" t="str">
            <v>01 - 04 - 2014</v>
          </cell>
          <cell r="O5216" t="str">
            <v>15</v>
          </cell>
          <cell r="P5216" t="str">
            <v>6</v>
          </cell>
          <cell r="Q5216" t="str">
            <v>42</v>
          </cell>
          <cell r="R5216" t="str">
            <v>02 - 05 - 2018</v>
          </cell>
          <cell r="S5216" t="str">
            <v>Kepala UPT. TERMINAL BUMI HARAPAN DINAS PERHUBUNGAN</v>
          </cell>
          <cell r="T5216" t="str">
            <v/>
          </cell>
          <cell r="U5216" t="str">
            <v/>
          </cell>
          <cell r="V5216" t="str">
            <v/>
          </cell>
          <cell r="W5216" t="str">
            <v>UPT. TERMINAL BUMI HARAPAN DINAS PERHUBUNGAN</v>
          </cell>
          <cell r="X5216" t="str">
            <v>Dinas Perhubungan</v>
          </cell>
          <cell r="Y5216" t="str">
            <v>S-1 ADMINISTRASI NEGARA</v>
          </cell>
          <cell r="Z5216" t="str">
            <v>31-12-2003</v>
          </cell>
          <cell r="AA5216" t="str">
            <v>Aktif</v>
          </cell>
          <cell r="AB5216" t="str">
            <v>PNS Daerah Kab./Kota yang bekerja pada Kab./Kota</v>
          </cell>
          <cell r="AC5216" t="str">
            <v>Pemerintah Kab. Tolitoli</v>
          </cell>
          <cell r="AD5216" t="str">
            <v>Pemerintah Kab. Tolitoli</v>
          </cell>
        </row>
        <row r="5217">
          <cell r="A5217">
            <v>5215</v>
          </cell>
          <cell r="B5217" t="str">
            <v>197402192007012011</v>
          </cell>
          <cell r="C5217" t="str">
            <v>570027647</v>
          </cell>
          <cell r="D5217" t="str">
            <v>MOULIN MOGELEA</v>
          </cell>
          <cell r="E5217" t="str">
            <v/>
          </cell>
          <cell r="F5217" t="str">
            <v>SE</v>
          </cell>
          <cell r="G5217" t="str">
            <v>MOROWALI UTARA</v>
          </cell>
          <cell r="H5217" t="str">
            <v>19 - 02 - 1974</v>
          </cell>
          <cell r="I5217" t="str">
            <v>II/a</v>
          </cell>
          <cell r="J5217" t="str">
            <v>01 - 01 - 2007</v>
          </cell>
          <cell r="K5217" t="str">
            <v>01 - 10 - 2008</v>
          </cell>
          <cell r="L5217" t="str">
            <v>P</v>
          </cell>
          <cell r="M5217" t="str">
            <v>III/c</v>
          </cell>
          <cell r="N5217" t="str">
            <v>01 - 04 - 2018</v>
          </cell>
          <cell r="O5217" t="str">
            <v>9</v>
          </cell>
          <cell r="P5217" t="str">
            <v>3</v>
          </cell>
          <cell r="Q5217" t="str">
            <v>42</v>
          </cell>
          <cell r="R5217" t="str">
            <v>11 - 01 - 2017</v>
          </cell>
          <cell r="S5217" t="str">
            <v>Kepala Seksi Kesejahteraan Rakyat</v>
          </cell>
          <cell r="T5217" t="str">
            <v/>
          </cell>
          <cell r="U5217" t="str">
            <v/>
          </cell>
          <cell r="V5217" t="str">
            <v/>
          </cell>
          <cell r="W5217" t="str">
            <v>Seksi Kesejahteraan Rakyat</v>
          </cell>
          <cell r="X5217" t="str">
            <v>Kelurahan Sidoarjo</v>
          </cell>
          <cell r="Y5217" t="str">
            <v>S-1 EKONOMI MANAJEMEN</v>
          </cell>
          <cell r="Z5217" t="str">
            <v>01-01-2010</v>
          </cell>
          <cell r="AA5217" t="str">
            <v>Aktif</v>
          </cell>
          <cell r="AB5217" t="str">
            <v>PNS Daerah Kab./Kota yang bekerja pada Kab./Kota</v>
          </cell>
          <cell r="AC5217" t="str">
            <v>Pemerintah Kab. Tolitoli</v>
          </cell>
          <cell r="AD5217" t="str">
            <v>Pemerintah Kab. Tolitoli</v>
          </cell>
        </row>
        <row r="5218">
          <cell r="A5218">
            <v>5216</v>
          </cell>
          <cell r="B5218" t="str">
            <v>198304142008011003</v>
          </cell>
          <cell r="C5218" t="str">
            <v>570036136</v>
          </cell>
          <cell r="D5218" t="str">
            <v>FAISAL</v>
          </cell>
          <cell r="E5218" t="str">
            <v/>
          </cell>
          <cell r="F5218" t="str">
            <v>SE</v>
          </cell>
          <cell r="G5218" t="str">
            <v>TOLITOLI</v>
          </cell>
          <cell r="H5218" t="str">
            <v>14 - 04 - 1983</v>
          </cell>
          <cell r="I5218" t="str">
            <v>II/a</v>
          </cell>
          <cell r="J5218" t="str">
            <v>01 - 01 - 2008</v>
          </cell>
          <cell r="K5218" t="str">
            <v>01 - 12 - 2009</v>
          </cell>
          <cell r="L5218" t="str">
            <v>L</v>
          </cell>
          <cell r="M5218" t="str">
            <v>III/c</v>
          </cell>
          <cell r="N5218" t="str">
            <v>01 - 04 - 2018</v>
          </cell>
          <cell r="O5218" t="str">
            <v>9</v>
          </cell>
          <cell r="P5218" t="str">
            <v>3</v>
          </cell>
          <cell r="Q5218" t="str">
            <v>42</v>
          </cell>
          <cell r="R5218" t="str">
            <v>11 - 01 - 2017</v>
          </cell>
          <cell r="S5218" t="str">
            <v>Kepala Seksi Pemerintahan</v>
          </cell>
          <cell r="T5218" t="str">
            <v/>
          </cell>
          <cell r="U5218" t="str">
            <v/>
          </cell>
          <cell r="V5218" t="str">
            <v/>
          </cell>
          <cell r="W5218" t="str">
            <v>Seksi Pemerintahan</v>
          </cell>
          <cell r="X5218" t="str">
            <v>Kelurahan Nalu</v>
          </cell>
          <cell r="Y5218" t="str">
            <v>S-1 EKONOMI MANAJEMEN</v>
          </cell>
          <cell r="Z5218" t="str">
            <v>01-01-2010</v>
          </cell>
          <cell r="AA5218" t="str">
            <v>Aktif</v>
          </cell>
          <cell r="AB5218" t="str">
            <v>PNS Daerah Kab./Kota yang bekerja pada Kab./Kota</v>
          </cell>
          <cell r="AC5218" t="str">
            <v>Pemerintah Kab. Tolitoli</v>
          </cell>
          <cell r="AD5218" t="str">
            <v>Pemerintah Kab. Tolitoli</v>
          </cell>
        </row>
        <row r="5219">
          <cell r="A5219">
            <v>5217</v>
          </cell>
          <cell r="B5219" t="str">
            <v>198301122008011006</v>
          </cell>
          <cell r="C5219" t="str">
            <v>570036172</v>
          </cell>
          <cell r="D5219" t="str">
            <v>ARPHAN</v>
          </cell>
          <cell r="E5219" t="str">
            <v/>
          </cell>
          <cell r="F5219" t="str">
            <v>SH</v>
          </cell>
          <cell r="G5219" t="str">
            <v>TOLITOLI</v>
          </cell>
          <cell r="H5219" t="str">
            <v>12 - 01 - 1983</v>
          </cell>
          <cell r="I5219" t="str">
            <v>II/a</v>
          </cell>
          <cell r="J5219" t="str">
            <v>01 - 01 - 2008</v>
          </cell>
          <cell r="K5219" t="str">
            <v>01 - 12 - 2009</v>
          </cell>
          <cell r="L5219" t="str">
            <v>L</v>
          </cell>
          <cell r="M5219" t="str">
            <v>III/b</v>
          </cell>
          <cell r="N5219" t="str">
            <v>01 - 04 - 2018</v>
          </cell>
          <cell r="O5219" t="str">
            <v>10</v>
          </cell>
          <cell r="P5219" t="str">
            <v>3</v>
          </cell>
          <cell r="Q5219" t="str">
            <v>42</v>
          </cell>
          <cell r="R5219" t="str">
            <v>11 - 01 - 2017</v>
          </cell>
          <cell r="S5219" t="str">
            <v>Kepala Seksi Pembangunan</v>
          </cell>
          <cell r="T5219" t="str">
            <v/>
          </cell>
          <cell r="U5219" t="str">
            <v/>
          </cell>
          <cell r="V5219" t="str">
            <v/>
          </cell>
          <cell r="W5219" t="str">
            <v>Seksi Pembangunan</v>
          </cell>
          <cell r="X5219" t="str">
            <v>Kelurahan Baru</v>
          </cell>
          <cell r="Y5219" t="str">
            <v>S-1 HUKUM ADMINISTRASI NEGARA</v>
          </cell>
          <cell r="Z5219" t="str">
            <v>01-01-2012</v>
          </cell>
          <cell r="AA5219" t="str">
            <v>Aktif</v>
          </cell>
          <cell r="AB5219" t="str">
            <v>PNS Daerah Kab./Kota yang bekerja pada Kab./Kota</v>
          </cell>
          <cell r="AC5219" t="str">
            <v>Pemerintah Kab. Tolitoli</v>
          </cell>
          <cell r="AD5219" t="str">
            <v>Pemerintah Kab. Tolitoli</v>
          </cell>
        </row>
        <row r="5220">
          <cell r="A5220">
            <v>5218</v>
          </cell>
          <cell r="B5220" t="str">
            <v>198707232011011016</v>
          </cell>
          <cell r="C5220" t="str">
            <v/>
          </cell>
          <cell r="D5220" t="str">
            <v>DELPAN</v>
          </cell>
          <cell r="E5220" t="str">
            <v/>
          </cell>
          <cell r="F5220" t="str">
            <v>S.SOS</v>
          </cell>
          <cell r="G5220" t="str">
            <v>TOLITOLI</v>
          </cell>
          <cell r="H5220" t="str">
            <v>23 - 07 - 1987</v>
          </cell>
          <cell r="I5220" t="str">
            <v>III/a</v>
          </cell>
          <cell r="J5220" t="str">
            <v>01 - 01 - 2011</v>
          </cell>
          <cell r="K5220" t="str">
            <v>01 - 01 - 2013</v>
          </cell>
          <cell r="L5220" t="str">
            <v>L</v>
          </cell>
          <cell r="M5220" t="str">
            <v>III/b</v>
          </cell>
          <cell r="N5220" t="str">
            <v>01 - 04 - 2015</v>
          </cell>
          <cell r="O5220" t="str">
            <v>4</v>
          </cell>
          <cell r="P5220" t="str">
            <v>3</v>
          </cell>
          <cell r="Q5220" t="str">
            <v>42</v>
          </cell>
          <cell r="R5220" t="str">
            <v>11 - 01 - 2017</v>
          </cell>
          <cell r="S5220" t="str">
            <v>Kepala Sub Bagian Program</v>
          </cell>
          <cell r="T5220" t="str">
            <v/>
          </cell>
          <cell r="U5220" t="str">
            <v/>
          </cell>
          <cell r="V5220" t="str">
            <v/>
          </cell>
          <cell r="W5220" t="str">
            <v>Sub Bagian Program</v>
          </cell>
          <cell r="X5220" t="str">
            <v>Kecamatan Ogodeide</v>
          </cell>
          <cell r="Y5220" t="str">
            <v>S-1 ILMU ADMINISTRASI NEGARA</v>
          </cell>
          <cell r="Z5220" t="str">
            <v>31-12-2010</v>
          </cell>
          <cell r="AA5220" t="str">
            <v>Aktif</v>
          </cell>
          <cell r="AB5220" t="str">
            <v>PNS Daerah Kab./Kota yang bekerja pada Kab./Kota</v>
          </cell>
          <cell r="AC5220" t="str">
            <v>Pemerintah Kab. Tolitoli</v>
          </cell>
          <cell r="AD5220" t="str">
            <v>Pemerintah Kab. Tolitoli</v>
          </cell>
        </row>
        <row r="5221">
          <cell r="A5221">
            <v>5219</v>
          </cell>
          <cell r="B5221" t="str">
            <v>198010232010012017</v>
          </cell>
          <cell r="C5221" t="str">
            <v/>
          </cell>
          <cell r="D5221" t="str">
            <v>SITTI ZAKIYAH</v>
          </cell>
          <cell r="E5221" t="str">
            <v/>
          </cell>
          <cell r="F5221" t="str">
            <v>S.Sos</v>
          </cell>
          <cell r="G5221" t="str">
            <v>TOLITOLI</v>
          </cell>
          <cell r="H5221" t="str">
            <v>23 - 10 - 1980</v>
          </cell>
          <cell r="I5221" t="str">
            <v>II/a</v>
          </cell>
          <cell r="J5221" t="str">
            <v>01 - 01 - 2010</v>
          </cell>
          <cell r="K5221" t="str">
            <v>01 - 01 - 2012</v>
          </cell>
          <cell r="L5221" t="str">
            <v>P</v>
          </cell>
          <cell r="M5221" t="str">
            <v>III/b</v>
          </cell>
          <cell r="N5221" t="str">
            <v>01 - 04 - 2018</v>
          </cell>
          <cell r="O5221" t="str">
            <v>18</v>
          </cell>
          <cell r="P5221" t="str">
            <v>7</v>
          </cell>
          <cell r="Q5221" t="str">
            <v>42</v>
          </cell>
          <cell r="R5221" t="str">
            <v>11 - 01 - 2017</v>
          </cell>
          <cell r="S5221" t="str">
            <v>Kepala Seksi Kesejahteraan Rakyat</v>
          </cell>
          <cell r="T5221" t="str">
            <v/>
          </cell>
          <cell r="U5221" t="str">
            <v/>
          </cell>
          <cell r="V5221" t="str">
            <v/>
          </cell>
          <cell r="W5221" t="str">
            <v>Seksi Kesejahteraan Rakyat</v>
          </cell>
          <cell r="X5221" t="str">
            <v>Kelurahan Nalu</v>
          </cell>
          <cell r="Y5221" t="str">
            <v>S-1 ILMU ADMINISTRASI NEGARA</v>
          </cell>
          <cell r="Z5221" t="str">
            <v>01-01-2011</v>
          </cell>
          <cell r="AA5221" t="str">
            <v>Aktif</v>
          </cell>
          <cell r="AB5221" t="str">
            <v>PNS Daerah Kab./Kota yang bekerja pada Kab./Kota</v>
          </cell>
          <cell r="AC5221" t="str">
            <v>Pemerintah Kab. Tolitoli</v>
          </cell>
          <cell r="AD5221" t="str">
            <v>Pemerintah Kab. Tolitoli</v>
          </cell>
        </row>
        <row r="5222">
          <cell r="A5222">
            <v>5220</v>
          </cell>
          <cell r="B5222" t="str">
            <v>198508192008011003</v>
          </cell>
          <cell r="C5222" t="str">
            <v>570036169</v>
          </cell>
          <cell r="D5222" t="str">
            <v>SUCIPTO</v>
          </cell>
          <cell r="E5222" t="str">
            <v/>
          </cell>
          <cell r="F5222" t="str">
            <v>SE</v>
          </cell>
          <cell r="G5222" t="str">
            <v>TOLITOLI</v>
          </cell>
          <cell r="H5222" t="str">
            <v>19 - 08 - 1985</v>
          </cell>
          <cell r="I5222" t="str">
            <v>II/a</v>
          </cell>
          <cell r="J5222" t="str">
            <v>01 - 01 - 2008</v>
          </cell>
          <cell r="K5222" t="str">
            <v>01 - 12 - 2009</v>
          </cell>
          <cell r="L5222" t="str">
            <v>L</v>
          </cell>
          <cell r="M5222" t="str">
            <v>III/b</v>
          </cell>
          <cell r="N5222" t="str">
            <v>01 - 04 - 2014</v>
          </cell>
          <cell r="O5222" t="str">
            <v>5</v>
          </cell>
          <cell r="P5222" t="str">
            <v>3</v>
          </cell>
          <cell r="Q5222" t="str">
            <v>42</v>
          </cell>
          <cell r="R5222" t="str">
            <v>11 - 01 - 2017</v>
          </cell>
          <cell r="S5222" t="str">
            <v>Kepala Kepala Sub Bagian Tata Usaha</v>
          </cell>
          <cell r="T5222" t="str">
            <v/>
          </cell>
          <cell r="U5222" t="str">
            <v/>
          </cell>
          <cell r="V5222" t="str">
            <v/>
          </cell>
          <cell r="W5222" t="str">
            <v>Sub Bagian Tata Usaha</v>
          </cell>
          <cell r="X5222" t="str">
            <v>Dinas Pengendalian Penduduk Dan Keluarga Berencana</v>
          </cell>
          <cell r="Y5222" t="str">
            <v>S-1 MANAJEMEN</v>
          </cell>
          <cell r="Z5222" t="str">
            <v>31-12-2010</v>
          </cell>
          <cell r="AA5222" t="str">
            <v>Aktif</v>
          </cell>
          <cell r="AB5222" t="str">
            <v>PNS Daerah Kab./Kota yang bekerja pada Kab./Kota</v>
          </cell>
          <cell r="AC5222" t="str">
            <v>Pemerintah Kab. Tolitoli</v>
          </cell>
          <cell r="AD5222" t="str">
            <v>Pemerintah Kab. Tolitoli</v>
          </cell>
        </row>
        <row r="5223">
          <cell r="A5223">
            <v>5221</v>
          </cell>
          <cell r="B5223" t="str">
            <v>197401052009041001</v>
          </cell>
          <cell r="C5223" t="str">
            <v/>
          </cell>
          <cell r="D5223" t="str">
            <v>TASRIM</v>
          </cell>
          <cell r="E5223" t="str">
            <v/>
          </cell>
          <cell r="F5223" t="str">
            <v>S.Sos</v>
          </cell>
          <cell r="G5223" t="str">
            <v>TOLITOLI</v>
          </cell>
          <cell r="H5223" t="str">
            <v>05 - 01 - 1974</v>
          </cell>
          <cell r="I5223" t="str">
            <v>II/a</v>
          </cell>
          <cell r="J5223" t="str">
            <v>01 - 04 - 2009</v>
          </cell>
          <cell r="K5223" t="str">
            <v>01 - 01 - 2011</v>
          </cell>
          <cell r="L5223" t="str">
            <v>L</v>
          </cell>
          <cell r="M5223" t="str">
            <v>III/a</v>
          </cell>
          <cell r="N5223" t="str">
            <v>01 - 10 - 2015</v>
          </cell>
          <cell r="O5223" t="str">
            <v>6</v>
          </cell>
          <cell r="P5223" t="str">
            <v>3</v>
          </cell>
          <cell r="Q5223" t="str">
            <v>42</v>
          </cell>
          <cell r="R5223" t="str">
            <v>11 - 01 - 2017</v>
          </cell>
          <cell r="S5223" t="str">
            <v>Kepala Seksi Ketentraman Dan Ketertiban</v>
          </cell>
          <cell r="T5223" t="str">
            <v/>
          </cell>
          <cell r="U5223" t="str">
            <v/>
          </cell>
          <cell r="V5223" t="str">
            <v/>
          </cell>
          <cell r="W5223" t="str">
            <v>Seksi Ketentraman Dan Ketertiban</v>
          </cell>
          <cell r="X5223" t="str">
            <v>Kelurahan Nalu</v>
          </cell>
          <cell r="Y5223" t="str">
            <v>S-1 ILMU ADMINISTRASI NEGARA</v>
          </cell>
          <cell r="Z5223" t="str">
            <v>31-12-2012</v>
          </cell>
          <cell r="AA5223" t="str">
            <v>Aktif</v>
          </cell>
          <cell r="AB5223" t="str">
            <v>PNS Daerah Kab./Kota yang bekerja pada Kab./Kota</v>
          </cell>
          <cell r="AC5223" t="str">
            <v>Pemerintah Kab. Tolitoli</v>
          </cell>
          <cell r="AD5223" t="str">
            <v>Pemerintah Kab. Tolitoli</v>
          </cell>
        </row>
        <row r="5224">
          <cell r="A5224">
            <v>5222</v>
          </cell>
          <cell r="B5224" t="str">
            <v>198304202006041012</v>
          </cell>
          <cell r="C5224" t="str">
            <v>570020208</v>
          </cell>
          <cell r="D5224" t="str">
            <v>YUSRAN</v>
          </cell>
          <cell r="E5224" t="str">
            <v/>
          </cell>
          <cell r="F5224" t="str">
            <v>A.Md.Kep</v>
          </cell>
          <cell r="G5224" t="str">
            <v>TOLITOLI</v>
          </cell>
          <cell r="H5224" t="str">
            <v>20 - 04 - 1983</v>
          </cell>
          <cell r="I5224" t="str">
            <v>II/c</v>
          </cell>
          <cell r="J5224" t="str">
            <v>01 - 04 - 2006</v>
          </cell>
          <cell r="K5224" t="str">
            <v>01 - 06 - 2007</v>
          </cell>
          <cell r="L5224" t="str">
            <v>L</v>
          </cell>
          <cell r="M5224" t="str">
            <v>III/b</v>
          </cell>
          <cell r="N5224" t="str">
            <v>01 - 04 - 2014</v>
          </cell>
          <cell r="O5224" t="str">
            <v>6</v>
          </cell>
          <cell r="P5224" t="str">
            <v>0</v>
          </cell>
          <cell r="Q5224" t="str">
            <v>42</v>
          </cell>
          <cell r="R5224" t="str">
            <v>11 - 01 - 2017</v>
          </cell>
          <cell r="S5224" t="str">
            <v>Kepala Sub Bagian Tata Usaha</v>
          </cell>
          <cell r="T5224" t="str">
            <v/>
          </cell>
          <cell r="U5224" t="str">
            <v/>
          </cell>
          <cell r="V5224" t="str">
            <v/>
          </cell>
          <cell r="W5224" t="str">
            <v>Sub Bagian Tata Usaha</v>
          </cell>
          <cell r="X5224" t="str">
            <v>Dinas Kesehatan</v>
          </cell>
          <cell r="Y5224" t="str">
            <v>D-III KEPERAWATAN</v>
          </cell>
          <cell r="Z5224" t="str">
            <v>31-12-2005</v>
          </cell>
          <cell r="AA5224" t="str">
            <v>Aktif</v>
          </cell>
          <cell r="AB5224" t="str">
            <v>PNS Daerah Kab./Kota yang bekerja pada Kab./Kota</v>
          </cell>
          <cell r="AC5224" t="str">
            <v>Pemerintah Kab. Tolitoli</v>
          </cell>
          <cell r="AD5224" t="str">
            <v>Pemerintah Kab. Tolitoli</v>
          </cell>
        </row>
        <row r="5225">
          <cell r="A5225">
            <v>5223</v>
          </cell>
          <cell r="B5225" t="str">
            <v>198501022009041002</v>
          </cell>
          <cell r="C5225" t="str">
            <v/>
          </cell>
          <cell r="D5225" t="str">
            <v>ABD. RAHMAN</v>
          </cell>
          <cell r="E5225" t="str">
            <v/>
          </cell>
          <cell r="F5225" t="str">
            <v>SE</v>
          </cell>
          <cell r="G5225" t="str">
            <v>TOLITOLI</v>
          </cell>
          <cell r="H5225" t="str">
            <v>02 - 01 - 1985</v>
          </cell>
          <cell r="I5225" t="str">
            <v>II/a</v>
          </cell>
          <cell r="J5225" t="str">
            <v>01 - 04 - 2009</v>
          </cell>
          <cell r="K5225" t="str">
            <v>01 - 01 - 2011</v>
          </cell>
          <cell r="L5225" t="str">
            <v>L</v>
          </cell>
          <cell r="M5225" t="str">
            <v>III/b</v>
          </cell>
          <cell r="N5225" t="str">
            <v>01 - 04 - 2018</v>
          </cell>
          <cell r="O5225" t="str">
            <v>9</v>
          </cell>
          <cell r="P5225" t="str">
            <v>1</v>
          </cell>
          <cell r="Q5225" t="str">
            <v>42</v>
          </cell>
          <cell r="R5225" t="str">
            <v>02 - 05 - 2018</v>
          </cell>
          <cell r="S5225" t="str">
            <v>Kepala SUB BAGIAN TATA USAHA</v>
          </cell>
          <cell r="T5225" t="str">
            <v/>
          </cell>
          <cell r="U5225" t="str">
            <v/>
          </cell>
          <cell r="V5225" t="str">
            <v/>
          </cell>
          <cell r="W5225" t="str">
            <v>SUB BAGIAN TATA USAHA</v>
          </cell>
          <cell r="X5225" t="str">
            <v>UPT. PENGELOLAAN SAMPAH DINAS LINGKUNGAN HIDUP</v>
          </cell>
          <cell r="Y5225" t="str">
            <v>S-1 EKONOMI MANAJEMEN</v>
          </cell>
          <cell r="Z5225" t="str">
            <v>01-01-2013</v>
          </cell>
          <cell r="AA5225" t="str">
            <v>Aktif</v>
          </cell>
          <cell r="AB5225" t="str">
            <v>PNS Daerah Kab./Kota yang bekerja pada Kab./Kota</v>
          </cell>
          <cell r="AC5225" t="str">
            <v>Pemerintah Kab. Tolitoli</v>
          </cell>
          <cell r="AD5225" t="str">
            <v>Pemerintah Kab. Tolitoli</v>
          </cell>
        </row>
        <row r="5226">
          <cell r="A5226">
            <v>5224</v>
          </cell>
          <cell r="B5226" t="str">
            <v>197001231997032005</v>
          </cell>
          <cell r="C5226" t="str">
            <v>570012404</v>
          </cell>
          <cell r="D5226" t="str">
            <v>YULIA ANGLA MANOPPO</v>
          </cell>
          <cell r="E5226" t="str">
            <v/>
          </cell>
          <cell r="F5226" t="str">
            <v>SP</v>
          </cell>
          <cell r="G5226" t="str">
            <v>TOLITOLI</v>
          </cell>
          <cell r="H5226" t="str">
            <v>23 - 01 - 1970</v>
          </cell>
          <cell r="I5226" t="str">
            <v>II/a</v>
          </cell>
          <cell r="J5226" t="str">
            <v>01 - 03 - 1997</v>
          </cell>
          <cell r="K5226" t="str">
            <v>01 - 04 - 1998</v>
          </cell>
          <cell r="L5226" t="str">
            <v>P</v>
          </cell>
          <cell r="M5226" t="str">
            <v>III/b</v>
          </cell>
          <cell r="N5226" t="str">
            <v>01 - 04 - 2017</v>
          </cell>
          <cell r="O5226" t="str">
            <v>15</v>
          </cell>
          <cell r="P5226" t="str">
            <v>1</v>
          </cell>
          <cell r="Q5226" t="str">
            <v>42</v>
          </cell>
          <cell r="R5226" t="str">
            <v>02 - 05 - 2018</v>
          </cell>
          <cell r="S5226" t="str">
            <v>Kepala Seksi Pembangunan</v>
          </cell>
          <cell r="T5226" t="str">
            <v/>
          </cell>
          <cell r="U5226" t="str">
            <v/>
          </cell>
          <cell r="V5226" t="str">
            <v/>
          </cell>
          <cell r="W5226" t="str">
            <v>Seksi Pembangunan</v>
          </cell>
          <cell r="X5226" t="str">
            <v>Kelurahan Sidoarjo</v>
          </cell>
          <cell r="Y5226" t="str">
            <v>S-1 PERTANIAN</v>
          </cell>
          <cell r="Z5226" t="str">
            <v>05-12-2012</v>
          </cell>
          <cell r="AA5226" t="str">
            <v>Aktif</v>
          </cell>
          <cell r="AB5226" t="str">
            <v>PNS Daerah Kab./Kota yang bekerja pada Kab./Kota</v>
          </cell>
          <cell r="AC5226" t="str">
            <v>Pemerintah Kab. Tolitoli</v>
          </cell>
          <cell r="AD5226" t="str">
            <v>Pemerintah Kab. Tolitoli</v>
          </cell>
        </row>
        <row r="5227">
          <cell r="A5227">
            <v>5225</v>
          </cell>
          <cell r="B5227" t="str">
            <v>198611042010012018</v>
          </cell>
          <cell r="C5227" t="str">
            <v/>
          </cell>
          <cell r="D5227" t="str">
            <v>NURFAIDA</v>
          </cell>
          <cell r="E5227" t="str">
            <v/>
          </cell>
          <cell r="F5227" t="str">
            <v>S.Sos</v>
          </cell>
          <cell r="G5227" t="str">
            <v>TOLITOLI</v>
          </cell>
          <cell r="H5227" t="str">
            <v>04 - 11 - 1986</v>
          </cell>
          <cell r="I5227" t="str">
            <v>II/a</v>
          </cell>
          <cell r="J5227" t="str">
            <v>01 - 01 - 2010</v>
          </cell>
          <cell r="K5227" t="str">
            <v>01 - 01 - 2012</v>
          </cell>
          <cell r="L5227" t="str">
            <v>P</v>
          </cell>
          <cell r="M5227" t="str">
            <v>III/a</v>
          </cell>
          <cell r="N5227" t="str">
            <v>01 - 10 - 2015</v>
          </cell>
          <cell r="O5227" t="str">
            <v>6</v>
          </cell>
          <cell r="P5227" t="str">
            <v>2</v>
          </cell>
          <cell r="Q5227" t="str">
            <v>42</v>
          </cell>
          <cell r="R5227" t="str">
            <v>02 - 05 - 2018</v>
          </cell>
          <cell r="S5227" t="str">
            <v>Kepala Seksi Ketentraman Dan Ketertiban</v>
          </cell>
          <cell r="T5227" t="str">
            <v/>
          </cell>
          <cell r="U5227" t="str">
            <v/>
          </cell>
          <cell r="V5227" t="str">
            <v/>
          </cell>
          <cell r="W5227" t="str">
            <v>Seksi Ketentraman Dan Ketertiban</v>
          </cell>
          <cell r="X5227" t="str">
            <v>Kelurahan Tuweley</v>
          </cell>
          <cell r="Y5227" t="str">
            <v>S-1 ILMU ADMINISTRASI NEGARA</v>
          </cell>
          <cell r="Z5227" t="str">
            <v>31-12-2009</v>
          </cell>
          <cell r="AA5227" t="str">
            <v>Aktif</v>
          </cell>
          <cell r="AB5227" t="str">
            <v>PNS Daerah Kab./Kota yang bekerja pada Kab./Kota</v>
          </cell>
          <cell r="AC5227" t="str">
            <v>Pemerintah Kab. Tolitoli</v>
          </cell>
          <cell r="AD5227" t="str">
            <v>Pemerintah Kab. Tolitoli</v>
          </cell>
        </row>
        <row r="5228">
          <cell r="A5228">
            <v>5226</v>
          </cell>
          <cell r="B5228" t="str">
            <v>198306212011011005</v>
          </cell>
          <cell r="C5228" t="str">
            <v/>
          </cell>
          <cell r="D5228" t="str">
            <v>ANSAR</v>
          </cell>
          <cell r="E5228" t="str">
            <v/>
          </cell>
          <cell r="F5228" t="str">
            <v>S. Pt</v>
          </cell>
          <cell r="G5228" t="str">
            <v>LAKATAN</v>
          </cell>
          <cell r="H5228" t="str">
            <v>21 - 06 - 1983</v>
          </cell>
          <cell r="I5228" t="str">
            <v>III/a</v>
          </cell>
          <cell r="J5228" t="str">
            <v>01 - 01 - 2011</v>
          </cell>
          <cell r="K5228" t="str">
            <v>01 - 01 - 2013</v>
          </cell>
          <cell r="L5228" t="str">
            <v>L</v>
          </cell>
          <cell r="M5228" t="str">
            <v>III/b</v>
          </cell>
          <cell r="N5228" t="str">
            <v>01 - 04 - 2015</v>
          </cell>
          <cell r="O5228" t="str">
            <v>4</v>
          </cell>
          <cell r="P5228" t="str">
            <v>3</v>
          </cell>
          <cell r="Q5228" t="str">
            <v>42</v>
          </cell>
          <cell r="R5228" t="str">
            <v>11 - 01 - 2017</v>
          </cell>
          <cell r="S5228" t="str">
            <v>Kepala Sub Bagian Keuangan Dan Aset</v>
          </cell>
          <cell r="T5228" t="str">
            <v/>
          </cell>
          <cell r="U5228" t="str">
            <v/>
          </cell>
          <cell r="V5228" t="str">
            <v/>
          </cell>
          <cell r="W5228" t="str">
            <v>Sub Bagian Keuangan Dan Aset</v>
          </cell>
          <cell r="X5228" t="str">
            <v>Kecamatan Dako Pemean</v>
          </cell>
          <cell r="Y5228" t="str">
            <v>S-1 PETERNAKAN</v>
          </cell>
          <cell r="Z5228" t="str">
            <v>31-12-2007</v>
          </cell>
          <cell r="AA5228" t="str">
            <v>Aktif</v>
          </cell>
          <cell r="AB5228" t="str">
            <v>PNS Daerah Kab./Kota yang bekerja pada Kab./Kota</v>
          </cell>
          <cell r="AC5228" t="str">
            <v>Pemerintah Kab. Tolitoli</v>
          </cell>
          <cell r="AD5228" t="str">
            <v>Pemerintah Kab. Tolitoli</v>
          </cell>
        </row>
        <row r="5229">
          <cell r="A5229">
            <v>5227</v>
          </cell>
          <cell r="B5229" t="str">
            <v>198407092008012002</v>
          </cell>
          <cell r="C5229" t="str">
            <v>570036179</v>
          </cell>
          <cell r="D5229" t="str">
            <v>KIKI RIZKI SAFITRI</v>
          </cell>
          <cell r="E5229" t="str">
            <v/>
          </cell>
          <cell r="F5229" t="str">
            <v>S.Sos</v>
          </cell>
          <cell r="G5229" t="str">
            <v>TOLITOLI</v>
          </cell>
          <cell r="H5229" t="str">
            <v>09 - 07 - 1984</v>
          </cell>
          <cell r="I5229" t="str">
            <v>II/a</v>
          </cell>
          <cell r="J5229" t="str">
            <v>01 - 01 - 2008</v>
          </cell>
          <cell r="K5229" t="str">
            <v>01 - 12 - 2009</v>
          </cell>
          <cell r="L5229" t="str">
            <v>P</v>
          </cell>
          <cell r="M5229" t="str">
            <v>III/b</v>
          </cell>
          <cell r="N5229" t="str">
            <v>01 - 04 - 2018</v>
          </cell>
          <cell r="O5229" t="str">
            <v>10</v>
          </cell>
          <cell r="P5229" t="str">
            <v>3</v>
          </cell>
          <cell r="Q5229" t="str">
            <v>42</v>
          </cell>
          <cell r="R5229" t="str">
            <v>11 - 01 - 2017</v>
          </cell>
          <cell r="S5229" t="str">
            <v>Kepala Sub Bagian Keuangan Dan Aset</v>
          </cell>
          <cell r="T5229" t="str">
            <v/>
          </cell>
          <cell r="U5229" t="str">
            <v/>
          </cell>
          <cell r="V5229" t="str">
            <v/>
          </cell>
          <cell r="W5229" t="str">
            <v>Sub Bagian Keuangan Dan Aset</v>
          </cell>
          <cell r="X5229" t="str">
            <v>Kecamatan Basidondo</v>
          </cell>
          <cell r="Y5229" t="str">
            <v>S-1 ILMU PEMERINTAHAN</v>
          </cell>
          <cell r="Z5229" t="str">
            <v>01-01-2012</v>
          </cell>
          <cell r="AA5229" t="str">
            <v>Aktif</v>
          </cell>
          <cell r="AB5229" t="str">
            <v>PNS Daerah Kab./Kota yang bekerja pada Kab./Kota</v>
          </cell>
          <cell r="AC5229" t="str">
            <v>Pemerintah Kab. Tolitoli</v>
          </cell>
          <cell r="AD5229" t="str">
            <v>Pemerintah Kab. Tolitoli</v>
          </cell>
        </row>
        <row r="5230">
          <cell r="A5230">
            <v>5228</v>
          </cell>
          <cell r="B5230" t="str">
            <v>198004152008011010</v>
          </cell>
          <cell r="C5230" t="str">
            <v>570035994</v>
          </cell>
          <cell r="D5230" t="str">
            <v>FACHMI</v>
          </cell>
          <cell r="E5230" t="str">
            <v/>
          </cell>
          <cell r="F5230" t="str">
            <v>SE</v>
          </cell>
          <cell r="G5230" t="str">
            <v>TOLITOLI</v>
          </cell>
          <cell r="H5230" t="str">
            <v>15 - 04 - 1980</v>
          </cell>
          <cell r="I5230" t="str">
            <v>II/a</v>
          </cell>
          <cell r="J5230" t="str">
            <v>01 - 01 - 2008</v>
          </cell>
          <cell r="K5230" t="str">
            <v>01 - 12 - 2009</v>
          </cell>
          <cell r="L5230" t="str">
            <v>L</v>
          </cell>
          <cell r="M5230" t="str">
            <v>III/b</v>
          </cell>
          <cell r="N5230" t="str">
            <v>01 - 04 - 2015</v>
          </cell>
          <cell r="O5230" t="str">
            <v>6</v>
          </cell>
          <cell r="P5230" t="str">
            <v>3</v>
          </cell>
          <cell r="Q5230" t="str">
            <v>42</v>
          </cell>
          <cell r="R5230" t="str">
            <v>11 - 01 - 2017</v>
          </cell>
          <cell r="S5230" t="str">
            <v>Kepala Sub Bagian Umum Dan Kepegawaian</v>
          </cell>
          <cell r="T5230" t="str">
            <v/>
          </cell>
          <cell r="U5230" t="str">
            <v/>
          </cell>
          <cell r="V5230" t="str">
            <v/>
          </cell>
          <cell r="W5230" t="str">
            <v>Sub Bagian Umum Dan Kepegawaian</v>
          </cell>
          <cell r="X5230" t="str">
            <v>Kecamatan Lampasio</v>
          </cell>
          <cell r="Y5230" t="str">
            <v>S-1 EKONOMI MANAJEMEN</v>
          </cell>
          <cell r="Z5230" t="str">
            <v>31-12-2010</v>
          </cell>
          <cell r="AA5230" t="str">
            <v>Aktif</v>
          </cell>
          <cell r="AB5230" t="str">
            <v>PNS Daerah Kab./Kota yang bekerja pada Kab./Kota</v>
          </cell>
          <cell r="AC5230" t="str">
            <v>Pemerintah Kab. Tolitoli</v>
          </cell>
          <cell r="AD5230" t="str">
            <v>Pemerintah Kab. Tolitoli</v>
          </cell>
        </row>
        <row r="5231">
          <cell r="A5231">
            <v>5229</v>
          </cell>
          <cell r="B5231" t="str">
            <v>197008162000031006</v>
          </cell>
          <cell r="C5231" t="str">
            <v>570012840</v>
          </cell>
          <cell r="D5231" t="str">
            <v>DARMAN R TAUHID</v>
          </cell>
          <cell r="E5231" t="str">
            <v/>
          </cell>
          <cell r="F5231" t="str">
            <v/>
          </cell>
          <cell r="G5231" t="str">
            <v>NALU</v>
          </cell>
          <cell r="H5231" t="str">
            <v>16 - 08 - 1970</v>
          </cell>
          <cell r="I5231" t="str">
            <v>II/a</v>
          </cell>
          <cell r="J5231" t="str">
            <v>01 - 03 - 2000</v>
          </cell>
          <cell r="K5231" t="str">
            <v>01 - 03 - 2001</v>
          </cell>
          <cell r="L5231" t="str">
            <v>L</v>
          </cell>
          <cell r="M5231" t="str">
            <v>III/b</v>
          </cell>
          <cell r="N5231" t="str">
            <v>01 - 04 - 2018</v>
          </cell>
          <cell r="O5231" t="str">
            <v>13</v>
          </cell>
          <cell r="P5231" t="str">
            <v>1</v>
          </cell>
          <cell r="Q5231" t="str">
            <v>42</v>
          </cell>
          <cell r="R5231" t="str">
            <v>02 - 05 - 2018</v>
          </cell>
          <cell r="S5231" t="str">
            <v>Kepala SUB BAGIAN TATA USAHA</v>
          </cell>
          <cell r="T5231" t="str">
            <v/>
          </cell>
          <cell r="U5231" t="str">
            <v/>
          </cell>
          <cell r="V5231" t="str">
            <v/>
          </cell>
          <cell r="W5231" t="str">
            <v>SUB BAGIAN TATA USAHA</v>
          </cell>
          <cell r="X5231" t="str">
            <v>UPT. TERMINAL BUMI HARAPAN DINAS PERHUBUNGAN</v>
          </cell>
          <cell r="Y5231" t="str">
            <v>SEKOLAH TEKNIK MENENGAH</v>
          </cell>
          <cell r="Z5231" t="str">
            <v>01-01-1989</v>
          </cell>
          <cell r="AA5231" t="str">
            <v>Aktif</v>
          </cell>
          <cell r="AB5231" t="str">
            <v>PNS Daerah Kab./Kota yang bekerja pada Kab./Kota</v>
          </cell>
          <cell r="AC5231" t="str">
            <v>Pemerintah Kab. Tolitoli</v>
          </cell>
          <cell r="AD5231" t="str">
            <v>Pemerintah Kab. Tolitoli</v>
          </cell>
        </row>
        <row r="5232">
          <cell r="A5232">
            <v>5230</v>
          </cell>
          <cell r="B5232" t="str">
            <v>197608112009042001</v>
          </cell>
          <cell r="C5232" t="str">
            <v/>
          </cell>
          <cell r="D5232" t="str">
            <v>ASPIAH</v>
          </cell>
          <cell r="E5232" t="str">
            <v/>
          </cell>
          <cell r="F5232" t="str">
            <v>SE</v>
          </cell>
          <cell r="G5232" t="str">
            <v>TOLITOLI</v>
          </cell>
          <cell r="H5232" t="str">
            <v>11 - 08 - 1976</v>
          </cell>
          <cell r="I5232" t="str">
            <v>III/a</v>
          </cell>
          <cell r="J5232" t="str">
            <v>01 - 04 - 2009</v>
          </cell>
          <cell r="K5232" t="str">
            <v>01 - 01 - 2011</v>
          </cell>
          <cell r="L5232" t="str">
            <v>P</v>
          </cell>
          <cell r="M5232" t="str">
            <v>III/c</v>
          </cell>
          <cell r="N5232" t="str">
            <v>01 - 04 - 2017</v>
          </cell>
          <cell r="O5232" t="str">
            <v>13</v>
          </cell>
          <cell r="P5232" t="str">
            <v>0</v>
          </cell>
          <cell r="Q5232" t="str">
            <v>42</v>
          </cell>
          <cell r="R5232" t="str">
            <v>11 - 01 - 2017</v>
          </cell>
          <cell r="S5232" t="str">
            <v>Kepala Sub Bagian Keuangan Dan Aset</v>
          </cell>
          <cell r="T5232" t="str">
            <v/>
          </cell>
          <cell r="U5232" t="str">
            <v/>
          </cell>
          <cell r="V5232" t="str">
            <v/>
          </cell>
          <cell r="W5232" t="str">
            <v>Sub Bagian Keuangan Dan Aset</v>
          </cell>
          <cell r="X5232" t="str">
            <v>Kecamatan Tolitoli Utara</v>
          </cell>
          <cell r="Y5232" t="str">
            <v>S-1 EKONOMI MANAJEMEN</v>
          </cell>
          <cell r="Z5232" t="str">
            <v>31-12-2001</v>
          </cell>
          <cell r="AA5232" t="str">
            <v>Aktif</v>
          </cell>
          <cell r="AB5232" t="str">
            <v>PNS Daerah Kab./Kota yang bekerja pada Kab./Kota</v>
          </cell>
          <cell r="AC5232" t="str">
            <v>Pemerintah Kab. Tolitoli</v>
          </cell>
          <cell r="AD5232" t="str">
            <v>Pemerintah Kab. Tolitoli</v>
          </cell>
        </row>
        <row r="5233">
          <cell r="A5233">
            <v>5231</v>
          </cell>
          <cell r="B5233" t="str">
            <v>197308212007012011</v>
          </cell>
          <cell r="C5233" t="str">
            <v>570027833</v>
          </cell>
          <cell r="D5233" t="str">
            <v>NURHAEDA</v>
          </cell>
          <cell r="E5233" t="str">
            <v/>
          </cell>
          <cell r="F5233" t="str">
            <v/>
          </cell>
          <cell r="G5233" t="str">
            <v>TOLITOLI</v>
          </cell>
          <cell r="H5233" t="str">
            <v>21 - 08 - 1973</v>
          </cell>
          <cell r="I5233" t="str">
            <v>III/a</v>
          </cell>
          <cell r="J5233" t="str">
            <v>01 - 01 - 2007</v>
          </cell>
          <cell r="K5233" t="str">
            <v>01 - 10 - 2008</v>
          </cell>
          <cell r="L5233" t="str">
            <v>P</v>
          </cell>
          <cell r="M5233" t="str">
            <v>III/c</v>
          </cell>
          <cell r="N5233" t="str">
            <v>01 - 04 - 2015</v>
          </cell>
          <cell r="O5233" t="str">
            <v>11</v>
          </cell>
          <cell r="P5233" t="str">
            <v>3</v>
          </cell>
          <cell r="Q5233" t="str">
            <v>42</v>
          </cell>
          <cell r="R5233" t="str">
            <v>11 - 01 - 2017</v>
          </cell>
          <cell r="S5233" t="str">
            <v>Kepala Sub Bagian Umum Dan Kepegawaian</v>
          </cell>
          <cell r="T5233" t="str">
            <v/>
          </cell>
          <cell r="U5233" t="str">
            <v/>
          </cell>
          <cell r="V5233" t="str">
            <v/>
          </cell>
          <cell r="W5233" t="str">
            <v>Sub Bagian Umum Dan Kepegawaian</v>
          </cell>
          <cell r="X5233" t="str">
            <v>Kecamatan Baolan</v>
          </cell>
          <cell r="Y5233" t="str">
            <v>S-1 ILMU HUKUM</v>
          </cell>
          <cell r="Z5233" t="str">
            <v>31-12-1999</v>
          </cell>
          <cell r="AA5233" t="str">
            <v>Aktif</v>
          </cell>
          <cell r="AB5233" t="str">
            <v>PNS Daerah Kab./Kota yang bekerja pada Kab./Kota</v>
          </cell>
          <cell r="AC5233" t="str">
            <v>Pemerintah Kab. Tolitoli</v>
          </cell>
          <cell r="AD5233" t="str">
            <v>Pemerintah Kab. Tolitoli</v>
          </cell>
        </row>
        <row r="5234">
          <cell r="A5234">
            <v>5232</v>
          </cell>
          <cell r="B5234" t="str">
            <v>197105222008011004</v>
          </cell>
          <cell r="C5234" t="str">
            <v>570036126</v>
          </cell>
          <cell r="D5234" t="str">
            <v>IKRAM</v>
          </cell>
          <cell r="E5234" t="str">
            <v/>
          </cell>
          <cell r="F5234" t="str">
            <v>S.Sos</v>
          </cell>
          <cell r="G5234" t="str">
            <v>TOLITOLI</v>
          </cell>
          <cell r="H5234" t="str">
            <v>22 - 05 - 1971</v>
          </cell>
          <cell r="I5234" t="str">
            <v>II/a</v>
          </cell>
          <cell r="J5234" t="str">
            <v>01 - 01 - 2008</v>
          </cell>
          <cell r="K5234" t="str">
            <v>01 - 12 - 2009</v>
          </cell>
          <cell r="L5234" t="str">
            <v>L</v>
          </cell>
          <cell r="M5234" t="str">
            <v>III/a</v>
          </cell>
          <cell r="N5234" t="str">
            <v>01 - 10 - 2015</v>
          </cell>
          <cell r="O5234" t="str">
            <v>6</v>
          </cell>
          <cell r="P5234" t="str">
            <v>9</v>
          </cell>
          <cell r="Q5234" t="str">
            <v>42</v>
          </cell>
          <cell r="R5234" t="str">
            <v>02 - 05 - 2018</v>
          </cell>
          <cell r="S5234" t="str">
            <v>Kepala SUB BAGIAN TATA USAHA</v>
          </cell>
          <cell r="T5234" t="str">
            <v/>
          </cell>
          <cell r="U5234" t="str">
            <v/>
          </cell>
          <cell r="V5234" t="str">
            <v/>
          </cell>
          <cell r="W5234" t="str">
            <v>SUB BAGIAN TATA USAHA</v>
          </cell>
          <cell r="X5234" t="str">
            <v>UPT. UNIT PENYELENGGARA PELABUHAN DINAS PERHUBUNGAN</v>
          </cell>
          <cell r="Y5234" t="str">
            <v>S-1 ILMU ADMINISTRASI NEGARA</v>
          </cell>
          <cell r="Z5234" t="str">
            <v>31-12-2013</v>
          </cell>
          <cell r="AA5234" t="str">
            <v>Aktif</v>
          </cell>
          <cell r="AB5234" t="str">
            <v>PNS Daerah Kab./Kota yang bekerja pada Kab./Kota</v>
          </cell>
          <cell r="AC5234" t="str">
            <v>Pemerintah Kab. Tolitoli</v>
          </cell>
          <cell r="AD5234" t="str">
            <v>Pemerintah Kab. Tolitoli</v>
          </cell>
        </row>
        <row r="5235">
          <cell r="A5235">
            <v>5233</v>
          </cell>
          <cell r="B5235" t="str">
            <v>198409032009042002</v>
          </cell>
          <cell r="C5235" t="str">
            <v/>
          </cell>
          <cell r="D5235" t="str">
            <v>WILDAYANI</v>
          </cell>
          <cell r="E5235" t="str">
            <v/>
          </cell>
          <cell r="F5235" t="str">
            <v>SH</v>
          </cell>
          <cell r="G5235" t="str">
            <v>TOLITOLI</v>
          </cell>
          <cell r="H5235" t="str">
            <v>03 - 09 - 1984</v>
          </cell>
          <cell r="I5235" t="str">
            <v>II/a</v>
          </cell>
          <cell r="J5235" t="str">
            <v>01 - 04 - 2009</v>
          </cell>
          <cell r="K5235" t="str">
            <v>01 - 01 - 2008</v>
          </cell>
          <cell r="L5235" t="str">
            <v>P</v>
          </cell>
          <cell r="M5235" t="str">
            <v>III/b</v>
          </cell>
          <cell r="N5235" t="str">
            <v>01 - 04 - 2016</v>
          </cell>
          <cell r="O5235" t="str">
            <v>7</v>
          </cell>
          <cell r="P5235" t="str">
            <v>1</v>
          </cell>
          <cell r="Q5235" t="str">
            <v>42</v>
          </cell>
          <cell r="R5235" t="str">
            <v>02 - 05 - 2018</v>
          </cell>
          <cell r="S5235" t="str">
            <v>Kepala Seksi Kesejahteraan Rakyat</v>
          </cell>
          <cell r="T5235" t="str">
            <v/>
          </cell>
          <cell r="U5235" t="str">
            <v/>
          </cell>
          <cell r="V5235" t="str">
            <v/>
          </cell>
          <cell r="W5235" t="str">
            <v>Seksi Kesejahteraan Rakyat</v>
          </cell>
          <cell r="X5235" t="str">
            <v>Kelurahan Baru</v>
          </cell>
          <cell r="Y5235" t="str">
            <v>S-1 ILMU HUKUM</v>
          </cell>
          <cell r="Z5235" t="str">
            <v>31-12-2002</v>
          </cell>
          <cell r="AA5235" t="str">
            <v>Aktif</v>
          </cell>
          <cell r="AB5235" t="str">
            <v>PNS Daerah Kab./Kota yang bekerja pada Kab./Kota</v>
          </cell>
          <cell r="AC5235" t="str">
            <v>Pemerintah Kab. Tolitoli</v>
          </cell>
          <cell r="AD5235" t="str">
            <v>Pemerintah Kab. Tolitoli</v>
          </cell>
        </row>
        <row r="5236">
          <cell r="A5236">
            <v>5234</v>
          </cell>
          <cell r="B5236" t="str">
            <v>196403011990031014</v>
          </cell>
          <cell r="C5236" t="str">
            <v>570010416</v>
          </cell>
          <cell r="D5236" t="str">
            <v>RUSDI T A MAHMUD</v>
          </cell>
          <cell r="E5236" t="str">
            <v/>
          </cell>
          <cell r="F5236" t="str">
            <v/>
          </cell>
          <cell r="G5236" t="str">
            <v>BIAU</v>
          </cell>
          <cell r="H5236" t="str">
            <v>01 - 03 - 1964</v>
          </cell>
          <cell r="I5236" t="str">
            <v>I/b</v>
          </cell>
          <cell r="J5236" t="str">
            <v>01 - 03 - 1990</v>
          </cell>
          <cell r="K5236" t="str">
            <v>01 - 03 - 1991</v>
          </cell>
          <cell r="L5236" t="str">
            <v>L</v>
          </cell>
          <cell r="M5236" t="str">
            <v>III/b</v>
          </cell>
          <cell r="N5236" t="str">
            <v>01 - 04 - 2016</v>
          </cell>
          <cell r="O5236" t="str">
            <v>23</v>
          </cell>
          <cell r="P5236" t="str">
            <v>3</v>
          </cell>
          <cell r="Q5236" t="str">
            <v>42</v>
          </cell>
          <cell r="R5236" t="str">
            <v>11 - 03 - 2015</v>
          </cell>
          <cell r="S5236" t="str">
            <v>KEPALA SEKSI KETENTRAMAN DAN KETERTIBAN</v>
          </cell>
          <cell r="T5236" t="str">
            <v/>
          </cell>
          <cell r="U5236" t="str">
            <v/>
          </cell>
          <cell r="V5236" t="str">
            <v/>
          </cell>
          <cell r="W5236" t="str">
            <v>SEKSI KETENTRAMAN DAN KETERTIBAN</v>
          </cell>
          <cell r="X5236" t="str">
            <v>KANTOR KELURAHAN BARU</v>
          </cell>
          <cell r="Y5236" t="str">
            <v>SMA IPS</v>
          </cell>
          <cell r="Z5236" t="str">
            <v>31-12-1993</v>
          </cell>
          <cell r="AA5236" t="str">
            <v>Aktif</v>
          </cell>
          <cell r="AB5236" t="str">
            <v>PNS Daerah Kab./Kota yang bekerja pada Kab./Kota</v>
          </cell>
          <cell r="AC5236" t="str">
            <v>Pemerintah Kab. Tolitoli</v>
          </cell>
          <cell r="AD5236" t="str">
            <v>Pemerintah Kab. Tolitoli</v>
          </cell>
        </row>
        <row r="5237">
          <cell r="A5237">
            <v>5235</v>
          </cell>
          <cell r="B5237" t="str">
            <v>198406232007012005</v>
          </cell>
          <cell r="C5237" t="str">
            <v>570027581</v>
          </cell>
          <cell r="D5237" t="str">
            <v>JUNIARTI</v>
          </cell>
          <cell r="E5237" t="str">
            <v/>
          </cell>
          <cell r="F5237" t="str">
            <v>SE</v>
          </cell>
          <cell r="G5237" t="str">
            <v>LAKATAN</v>
          </cell>
          <cell r="H5237" t="str">
            <v>23 - 06 - 1984</v>
          </cell>
          <cell r="I5237" t="str">
            <v>II/a</v>
          </cell>
          <cell r="J5237" t="str">
            <v>01 - 01 - 2007</v>
          </cell>
          <cell r="K5237" t="str">
            <v>01 - 10 - 2008</v>
          </cell>
          <cell r="L5237" t="str">
            <v>P</v>
          </cell>
          <cell r="M5237" t="str">
            <v>III/b</v>
          </cell>
          <cell r="N5237" t="str">
            <v>01 - 10 - 2017</v>
          </cell>
          <cell r="O5237" t="str">
            <v>9</v>
          </cell>
          <cell r="P5237" t="str">
            <v>9</v>
          </cell>
          <cell r="Q5237" t="str">
            <v>42</v>
          </cell>
          <cell r="R5237" t="str">
            <v>02 - 05 - 2018</v>
          </cell>
          <cell r="S5237" t="str">
            <v>Kepala Sub Bagian Program</v>
          </cell>
          <cell r="T5237" t="str">
            <v/>
          </cell>
          <cell r="U5237" t="str">
            <v/>
          </cell>
          <cell r="V5237" t="str">
            <v/>
          </cell>
          <cell r="W5237" t="str">
            <v>Sub Bagian Program</v>
          </cell>
          <cell r="X5237" t="str">
            <v>Kecamatan Galang</v>
          </cell>
          <cell r="Y5237" t="str">
            <v>S-1 EKONOMI</v>
          </cell>
          <cell r="Z5237" t="str">
            <v>19-08-2009</v>
          </cell>
          <cell r="AA5237" t="str">
            <v>Aktif</v>
          </cell>
          <cell r="AB5237" t="str">
            <v>PNS Daerah Kab./Kota yang bekerja pada Kab./Kota</v>
          </cell>
          <cell r="AC5237" t="str">
            <v>Pemerintah Kab. Tolitoli</v>
          </cell>
          <cell r="AD5237" t="str">
            <v>Pemerintah Kab. Tolitoli</v>
          </cell>
        </row>
        <row r="5238">
          <cell r="A5238">
            <v>5236</v>
          </cell>
          <cell r="B5238" t="str">
            <v>198403212007012002</v>
          </cell>
          <cell r="C5238" t="str">
            <v>570027824</v>
          </cell>
          <cell r="D5238" t="str">
            <v>NURHANA</v>
          </cell>
          <cell r="E5238" t="str">
            <v/>
          </cell>
          <cell r="F5238" t="str">
            <v>S.Sos</v>
          </cell>
          <cell r="G5238" t="str">
            <v>SINJAI</v>
          </cell>
          <cell r="H5238" t="str">
            <v>21 - 03 - 1984</v>
          </cell>
          <cell r="I5238" t="str">
            <v>II/a</v>
          </cell>
          <cell r="J5238" t="str">
            <v>01 - 01 - 2007</v>
          </cell>
          <cell r="K5238" t="str">
            <v>01 - 10 - 2008</v>
          </cell>
          <cell r="L5238" t="str">
            <v>P</v>
          </cell>
          <cell r="M5238" t="str">
            <v>III/b</v>
          </cell>
          <cell r="N5238" t="str">
            <v>01 - 04 - 2018</v>
          </cell>
          <cell r="O5238" t="str">
            <v>9</v>
          </cell>
          <cell r="P5238" t="str">
            <v>3</v>
          </cell>
          <cell r="Q5238" t="str">
            <v>42</v>
          </cell>
          <cell r="R5238" t="str">
            <v>11 - 01 - 2017</v>
          </cell>
          <cell r="S5238" t="str">
            <v>Kepala Sub Bagian Umum Dan Kepegawaian</v>
          </cell>
          <cell r="T5238" t="str">
            <v/>
          </cell>
          <cell r="U5238" t="str">
            <v/>
          </cell>
          <cell r="V5238" t="str">
            <v/>
          </cell>
          <cell r="W5238" t="str">
            <v>Sub Bagian Umum Dan Kepegawaian</v>
          </cell>
          <cell r="X5238" t="str">
            <v>Kecamatan Dondo</v>
          </cell>
          <cell r="Y5238" t="str">
            <v>S-1 ILMU ADMINISTRASI NEGARA</v>
          </cell>
          <cell r="Z5238" t="str">
            <v>31-12-2014</v>
          </cell>
          <cell r="AA5238" t="str">
            <v>Aktif</v>
          </cell>
          <cell r="AB5238" t="str">
            <v>PNS Daerah Kab./Kota yang bekerja pada Kab./Kota</v>
          </cell>
          <cell r="AC5238" t="str">
            <v>Pemerintah Kab. Tolitoli</v>
          </cell>
          <cell r="AD5238" t="str">
            <v>Pemerintah Kab. Tolitoli</v>
          </cell>
        </row>
        <row r="5239">
          <cell r="A5239">
            <v>5237</v>
          </cell>
          <cell r="B5239" t="str">
            <v>197812092007011005</v>
          </cell>
          <cell r="C5239" t="str">
            <v>570028123</v>
          </cell>
          <cell r="D5239" t="str">
            <v>ADI</v>
          </cell>
          <cell r="E5239" t="str">
            <v/>
          </cell>
          <cell r="F5239" t="str">
            <v>S.Sos</v>
          </cell>
          <cell r="G5239" t="str">
            <v>TUWELEY</v>
          </cell>
          <cell r="H5239" t="str">
            <v>09 - 12 - 1978</v>
          </cell>
          <cell r="I5239" t="str">
            <v>II/a</v>
          </cell>
          <cell r="J5239" t="str">
            <v>01 - 01 - 2007</v>
          </cell>
          <cell r="K5239" t="str">
            <v>01 - 10 - 2008</v>
          </cell>
          <cell r="L5239" t="str">
            <v>L</v>
          </cell>
          <cell r="M5239" t="str">
            <v>III/b</v>
          </cell>
          <cell r="N5239" t="str">
            <v>01 - 10 - 2017</v>
          </cell>
          <cell r="O5239" t="str">
            <v>7</v>
          </cell>
          <cell r="P5239" t="str">
            <v>9</v>
          </cell>
          <cell r="Q5239" t="str">
            <v>42</v>
          </cell>
          <cell r="R5239" t="str">
            <v>11 - 01 - 2017</v>
          </cell>
          <cell r="S5239" t="str">
            <v>Kepala Sub Bagian Umum Dan Kepegawaian</v>
          </cell>
          <cell r="T5239" t="str">
            <v/>
          </cell>
          <cell r="U5239" t="str">
            <v/>
          </cell>
          <cell r="V5239" t="str">
            <v/>
          </cell>
          <cell r="W5239" t="str">
            <v>Sub Bagian Umum Dan Kepegawaian</v>
          </cell>
          <cell r="X5239" t="str">
            <v>Kecamatan Dako Pemean</v>
          </cell>
          <cell r="Y5239" t="str">
            <v>S-1 ILMU ADMINISTRASI NEGARA</v>
          </cell>
          <cell r="Z5239" t="str">
            <v>31-12-2011</v>
          </cell>
          <cell r="AA5239" t="str">
            <v>Aktif</v>
          </cell>
          <cell r="AB5239" t="str">
            <v>PNS Daerah Kab./Kota yang bekerja pada Kab./Kota</v>
          </cell>
          <cell r="AC5239" t="str">
            <v>Pemerintah Kab. Tolitoli</v>
          </cell>
          <cell r="AD5239" t="str">
            <v>Pemerintah Kab. Tolitoli</v>
          </cell>
        </row>
        <row r="5240">
          <cell r="A5240">
            <v>5238</v>
          </cell>
          <cell r="B5240" t="str">
            <v>197609112006041010</v>
          </cell>
          <cell r="C5240" t="str">
            <v>570020261</v>
          </cell>
          <cell r="D5240" t="str">
            <v>EDY</v>
          </cell>
          <cell r="E5240" t="str">
            <v/>
          </cell>
          <cell r="F5240" t="str">
            <v/>
          </cell>
          <cell r="G5240" t="str">
            <v>TOLITOLI</v>
          </cell>
          <cell r="H5240" t="str">
            <v>11 - 09 - 1976</v>
          </cell>
          <cell r="I5240" t="str">
            <v>II/a</v>
          </cell>
          <cell r="J5240" t="str">
            <v>01 - 04 - 2006</v>
          </cell>
          <cell r="K5240" t="str">
            <v>01 - 06 - 2007</v>
          </cell>
          <cell r="L5240" t="str">
            <v>L</v>
          </cell>
          <cell r="M5240" t="str">
            <v>III/b</v>
          </cell>
          <cell r="N5240" t="str">
            <v>01 - 04 - 2015</v>
          </cell>
          <cell r="O5240" t="str">
            <v>4</v>
          </cell>
          <cell r="P5240" t="str">
            <v>0</v>
          </cell>
          <cell r="Q5240" t="str">
            <v>42</v>
          </cell>
          <cell r="R5240" t="str">
            <v>11 - 01 - 2017</v>
          </cell>
          <cell r="S5240" t="str">
            <v>Sekretaris</v>
          </cell>
          <cell r="T5240" t="str">
            <v/>
          </cell>
          <cell r="U5240" t="str">
            <v/>
          </cell>
          <cell r="V5240" t="str">
            <v/>
          </cell>
          <cell r="W5240" t="str">
            <v>Sekretariat</v>
          </cell>
          <cell r="X5240" t="str">
            <v>Kelurahan Tambun</v>
          </cell>
          <cell r="Y5240" t="str">
            <v>S-1 ILMU ADMINISTRASI NEGARA</v>
          </cell>
          <cell r="Z5240" t="str">
            <v>31-12-2010</v>
          </cell>
          <cell r="AA5240" t="str">
            <v>Aktif</v>
          </cell>
          <cell r="AB5240" t="str">
            <v>PNS Daerah Kab./Kota yang bekerja pada Kab./Kota</v>
          </cell>
          <cell r="AC5240" t="str">
            <v>Pemerintah Kab. Tolitoli</v>
          </cell>
          <cell r="AD5240" t="str">
            <v>Pemerintah Kab. Tolitoli</v>
          </cell>
        </row>
        <row r="5241">
          <cell r="A5241">
            <v>5239</v>
          </cell>
          <cell r="B5241" t="str">
            <v>197307242007011016</v>
          </cell>
          <cell r="C5241" t="str">
            <v>570027519</v>
          </cell>
          <cell r="D5241" t="str">
            <v>SUDARJONO AL. DAY</v>
          </cell>
          <cell r="E5241" t="str">
            <v/>
          </cell>
          <cell r="F5241" t="str">
            <v>S.Sos</v>
          </cell>
          <cell r="G5241" t="str">
            <v>TOLITOLI</v>
          </cell>
          <cell r="H5241" t="str">
            <v>24 - 07 - 1973</v>
          </cell>
          <cell r="I5241" t="str">
            <v>II/a</v>
          </cell>
          <cell r="J5241" t="str">
            <v>01 - 01 - 2007</v>
          </cell>
          <cell r="K5241" t="str">
            <v>01 - 10 - 2008</v>
          </cell>
          <cell r="L5241" t="str">
            <v>L</v>
          </cell>
          <cell r="M5241" t="str">
            <v>III/b</v>
          </cell>
          <cell r="N5241" t="str">
            <v>01 - 10 - 2017</v>
          </cell>
          <cell r="O5241" t="str">
            <v>13</v>
          </cell>
          <cell r="P5241" t="str">
            <v>9</v>
          </cell>
          <cell r="Q5241" t="str">
            <v>42</v>
          </cell>
          <cell r="R5241" t="str">
            <v>11 - 01 - 2017</v>
          </cell>
          <cell r="S5241" t="str">
            <v>Kepala Sub Bagian Program</v>
          </cell>
          <cell r="T5241" t="str">
            <v/>
          </cell>
          <cell r="U5241" t="str">
            <v/>
          </cell>
          <cell r="V5241" t="str">
            <v/>
          </cell>
          <cell r="W5241" t="str">
            <v>Sub Bagian Program</v>
          </cell>
          <cell r="X5241" t="str">
            <v>Kecamatan Tolitoli Utara</v>
          </cell>
          <cell r="Y5241" t="str">
            <v>S-1 ILMU ADMINISTRASI NEGARA</v>
          </cell>
          <cell r="Z5241" t="str">
            <v>31-12-2012</v>
          </cell>
          <cell r="AA5241" t="str">
            <v>Aktif</v>
          </cell>
          <cell r="AB5241" t="str">
            <v>PNS Daerah Kab./Kota yang bekerja pada Kab./Kota</v>
          </cell>
          <cell r="AC5241" t="str">
            <v>Pemerintah Kab. Tolitoli</v>
          </cell>
          <cell r="AD5241" t="str">
            <v>Pemerintah Kab. Tolitoli</v>
          </cell>
        </row>
        <row r="5242">
          <cell r="A5242">
            <v>5240</v>
          </cell>
          <cell r="B5242" t="str">
            <v>198305092003122002</v>
          </cell>
          <cell r="C5242" t="str">
            <v>570015698</v>
          </cell>
          <cell r="D5242" t="str">
            <v>RIDAYANI</v>
          </cell>
          <cell r="E5242" t="str">
            <v/>
          </cell>
          <cell r="F5242" t="str">
            <v>SKM</v>
          </cell>
          <cell r="G5242" t="str">
            <v>TOLITOLI</v>
          </cell>
          <cell r="H5242" t="str">
            <v>09 - 05 - 1983</v>
          </cell>
          <cell r="I5242" t="str">
            <v>II/a</v>
          </cell>
          <cell r="J5242" t="str">
            <v>01 - 12 - 2003</v>
          </cell>
          <cell r="K5242" t="str">
            <v>01 - 03 - 2005</v>
          </cell>
          <cell r="L5242" t="str">
            <v>P</v>
          </cell>
          <cell r="M5242" t="str">
            <v>III/c</v>
          </cell>
          <cell r="N5242" t="str">
            <v>01 - 04 - 2018</v>
          </cell>
          <cell r="O5242" t="str">
            <v>9</v>
          </cell>
          <cell r="P5242" t="str">
            <v>4</v>
          </cell>
          <cell r="Q5242" t="str">
            <v>42</v>
          </cell>
          <cell r="R5242" t="str">
            <v>11 - 01 - 2017</v>
          </cell>
          <cell r="S5242" t="str">
            <v>Kepala Sub Bagian Tata Usaha</v>
          </cell>
          <cell r="T5242" t="str">
            <v/>
          </cell>
          <cell r="U5242" t="str">
            <v/>
          </cell>
          <cell r="V5242" t="str">
            <v/>
          </cell>
          <cell r="W5242" t="str">
            <v>Sub Bagian Tata Usaha</v>
          </cell>
          <cell r="X5242" t="str">
            <v>Dinas Kesehatan</v>
          </cell>
          <cell r="Y5242" t="str">
            <v>S-1 KESEHATAN MASYARAKAT</v>
          </cell>
          <cell r="Z5242" t="str">
            <v>01-01-2010</v>
          </cell>
          <cell r="AA5242" t="str">
            <v>Aktif</v>
          </cell>
          <cell r="AB5242" t="str">
            <v>PNS Daerah Kab./Kota yang bekerja pada Kab./Kota</v>
          </cell>
          <cell r="AC5242" t="str">
            <v>Pemerintah Kab. Tolitoli</v>
          </cell>
          <cell r="AD5242" t="str">
            <v>Pemerintah Kab. Tolitoli</v>
          </cell>
        </row>
        <row r="5243">
          <cell r="A5243">
            <v>5241</v>
          </cell>
          <cell r="B5243" t="str">
            <v>197702222010011013</v>
          </cell>
          <cell r="C5243" t="str">
            <v/>
          </cell>
          <cell r="D5243" t="str">
            <v>ANDY CELLA M</v>
          </cell>
          <cell r="E5243" t="str">
            <v/>
          </cell>
          <cell r="F5243" t="str">
            <v>SE</v>
          </cell>
          <cell r="G5243" t="str">
            <v>UJUNG PANDANG</v>
          </cell>
          <cell r="H5243" t="str">
            <v>22 - 02 - 1977</v>
          </cell>
          <cell r="I5243" t="str">
            <v>III/a</v>
          </cell>
          <cell r="J5243" t="str">
            <v>01 - 01 - 2010</v>
          </cell>
          <cell r="K5243" t="str">
            <v>01 - 01 - 2012</v>
          </cell>
          <cell r="L5243" t="str">
            <v>L</v>
          </cell>
          <cell r="M5243" t="str">
            <v>III/c</v>
          </cell>
          <cell r="N5243" t="str">
            <v>01 - 04 - 2018</v>
          </cell>
          <cell r="O5243" t="str">
            <v>8</v>
          </cell>
          <cell r="P5243" t="str">
            <v>3</v>
          </cell>
          <cell r="Q5243" t="str">
            <v>42</v>
          </cell>
          <cell r="R5243" t="str">
            <v>11 - 01 - 2017</v>
          </cell>
          <cell r="S5243" t="str">
            <v>Kepala Kepala Sub Bagian Tata Usaha</v>
          </cell>
          <cell r="T5243" t="str">
            <v/>
          </cell>
          <cell r="U5243" t="str">
            <v/>
          </cell>
          <cell r="V5243" t="str">
            <v/>
          </cell>
          <cell r="W5243" t="str">
            <v>Sub Bagian Tata Usaha</v>
          </cell>
          <cell r="X5243" t="str">
            <v>Dinas Pengendalian Penduduk Dan Keluarga Berencana</v>
          </cell>
          <cell r="Y5243" t="str">
            <v>S-1 EKONOMI MANAJEMEN</v>
          </cell>
          <cell r="Z5243" t="str">
            <v>01-01-2002</v>
          </cell>
          <cell r="AA5243" t="str">
            <v>Aktif</v>
          </cell>
          <cell r="AB5243" t="str">
            <v>PNS Daerah Kab./Kota yang bekerja pada Kab./Kota</v>
          </cell>
          <cell r="AC5243" t="str">
            <v>Pemerintah Kab. Tolitoli</v>
          </cell>
          <cell r="AD5243" t="str">
            <v>Pemerintah Kab. Tolitoli</v>
          </cell>
        </row>
        <row r="5244">
          <cell r="A5244">
            <v>5242</v>
          </cell>
          <cell r="B5244" t="str">
            <v>197109292007012010</v>
          </cell>
          <cell r="C5244" t="str">
            <v>570027548</v>
          </cell>
          <cell r="D5244" t="str">
            <v>ROSDIANA</v>
          </cell>
          <cell r="E5244" t="str">
            <v/>
          </cell>
          <cell r="F5244" t="str">
            <v>SH</v>
          </cell>
          <cell r="G5244" t="str">
            <v>TOLITOLI</v>
          </cell>
          <cell r="H5244" t="str">
            <v>29 - 09 - 1971</v>
          </cell>
          <cell r="I5244" t="str">
            <v>II/a</v>
          </cell>
          <cell r="J5244" t="str">
            <v>01 - 01 - 2007</v>
          </cell>
          <cell r="K5244" t="str">
            <v>01 - 10 - 2008</v>
          </cell>
          <cell r="L5244" t="str">
            <v>P</v>
          </cell>
          <cell r="M5244" t="str">
            <v>III/b</v>
          </cell>
          <cell r="N5244" t="str">
            <v>01 - 04 - 2018</v>
          </cell>
          <cell r="O5244" t="str">
            <v>9</v>
          </cell>
          <cell r="P5244" t="str">
            <v>3</v>
          </cell>
          <cell r="Q5244" t="str">
            <v>42</v>
          </cell>
          <cell r="R5244" t="str">
            <v>11 - 01 - 2017</v>
          </cell>
          <cell r="S5244" t="str">
            <v>Kepala Sub Bagian Keuangan Dan Aset</v>
          </cell>
          <cell r="T5244" t="str">
            <v/>
          </cell>
          <cell r="U5244" t="str">
            <v/>
          </cell>
          <cell r="V5244" t="str">
            <v/>
          </cell>
          <cell r="W5244" t="str">
            <v>Sub Bagian Keuangan Dan Aset</v>
          </cell>
          <cell r="X5244" t="str">
            <v>Kecamatan Baolan</v>
          </cell>
          <cell r="Y5244" t="str">
            <v>S-1 HUKUM PERDATA</v>
          </cell>
          <cell r="Z5244" t="str">
            <v>01-01-2013</v>
          </cell>
          <cell r="AA5244" t="str">
            <v>Aktif</v>
          </cell>
          <cell r="AB5244" t="str">
            <v>PNS Daerah Kab./Kota yang bekerja pada Kab./Kota</v>
          </cell>
          <cell r="AC5244" t="str">
            <v>Pemerintah Kab. Tolitoli</v>
          </cell>
          <cell r="AD5244" t="str">
            <v>Pemerintah Kab. Tolitoli</v>
          </cell>
        </row>
        <row r="5245">
          <cell r="A5245">
            <v>5243</v>
          </cell>
          <cell r="B5245" t="str">
            <v>197405162010011006</v>
          </cell>
          <cell r="C5245" t="str">
            <v/>
          </cell>
          <cell r="D5245" t="str">
            <v>MAKMUR</v>
          </cell>
          <cell r="E5245" t="str">
            <v/>
          </cell>
          <cell r="F5245" t="str">
            <v>S.Sos</v>
          </cell>
          <cell r="G5245" t="str">
            <v>TOLITOLI</v>
          </cell>
          <cell r="H5245" t="str">
            <v>16 - 05 - 1974</v>
          </cell>
          <cell r="I5245" t="str">
            <v>II/a</v>
          </cell>
          <cell r="J5245" t="str">
            <v>01 - 01 - 2010</v>
          </cell>
          <cell r="K5245" t="str">
            <v>01 - 01 - 2012</v>
          </cell>
          <cell r="L5245" t="str">
            <v>L</v>
          </cell>
          <cell r="M5245" t="str">
            <v>III/b</v>
          </cell>
          <cell r="N5245" t="str">
            <v>01 - 04 - 2018</v>
          </cell>
          <cell r="O5245" t="str">
            <v>8</v>
          </cell>
          <cell r="P5245" t="str">
            <v>4</v>
          </cell>
          <cell r="Q5245" t="str">
            <v>42</v>
          </cell>
          <cell r="R5245" t="str">
            <v>11 - 01 - 2017</v>
          </cell>
          <cell r="S5245" t="str">
            <v>Kepala Sub Bagian Program</v>
          </cell>
          <cell r="T5245" t="str">
            <v/>
          </cell>
          <cell r="U5245" t="str">
            <v/>
          </cell>
          <cell r="V5245" t="str">
            <v/>
          </cell>
          <cell r="W5245" t="str">
            <v>Sub Bagian Program</v>
          </cell>
          <cell r="X5245" t="str">
            <v>Kecamatan Baolan</v>
          </cell>
          <cell r="Y5245" t="str">
            <v>S-1 ILMU ADMINISTRASI NEGARA</v>
          </cell>
          <cell r="Z5245" t="str">
            <v>01-01-2010</v>
          </cell>
          <cell r="AA5245" t="str">
            <v>Aktif</v>
          </cell>
          <cell r="AB5245" t="str">
            <v>PNS Daerah Kab./Kota yang bekerja pada Kab./Kota</v>
          </cell>
          <cell r="AC5245" t="str">
            <v>Pemerintah Kab. Tolitoli</v>
          </cell>
          <cell r="AD5245" t="str">
            <v>Pemerintah Kab. Tolitoli</v>
          </cell>
        </row>
        <row r="5246">
          <cell r="A5246">
            <v>5244</v>
          </cell>
          <cell r="B5246" t="str">
            <v>198707132006041001</v>
          </cell>
          <cell r="C5246" t="str">
            <v>570020263</v>
          </cell>
          <cell r="D5246" t="str">
            <v>FANDY ARISYANDI</v>
          </cell>
          <cell r="E5246" t="str">
            <v/>
          </cell>
          <cell r="F5246" t="str">
            <v>SH</v>
          </cell>
          <cell r="G5246" t="str">
            <v>PALU</v>
          </cell>
          <cell r="H5246" t="str">
            <v>13 - 07 - 1987</v>
          </cell>
          <cell r="I5246" t="str">
            <v>II/a</v>
          </cell>
          <cell r="J5246" t="str">
            <v>01 - 04 - 2006</v>
          </cell>
          <cell r="K5246" t="str">
            <v>01 - 06 - 2007</v>
          </cell>
          <cell r="L5246" t="str">
            <v>L</v>
          </cell>
          <cell r="M5246" t="str">
            <v>III/c</v>
          </cell>
          <cell r="N5246" t="str">
            <v>01 - 04 - 2018</v>
          </cell>
          <cell r="O5246" t="str">
            <v>8</v>
          </cell>
          <cell r="P5246" t="str">
            <v>0</v>
          </cell>
          <cell r="Q5246" t="str">
            <v>42</v>
          </cell>
          <cell r="R5246" t="str">
            <v>02 - 05 - 2018</v>
          </cell>
          <cell r="S5246" t="str">
            <v>Kepala SUB BAGIAN TATA USAHA</v>
          </cell>
          <cell r="T5246" t="str">
            <v/>
          </cell>
          <cell r="U5246" t="str">
            <v/>
          </cell>
          <cell r="V5246" t="str">
            <v/>
          </cell>
          <cell r="W5246" t="str">
            <v>SUB BAGIAN TATA USAHA</v>
          </cell>
          <cell r="X5246" t="str">
            <v>UPT. RUMAH POTONG HEWAN DAN KESEHATAN HEWAN TERNAK DINAS PERKEBUNAN DAN PETERNAKAN</v>
          </cell>
          <cell r="Y5246" t="str">
            <v>S-1 ILMU HUKUM</v>
          </cell>
          <cell r="Z5246" t="str">
            <v>01-01-2009</v>
          </cell>
          <cell r="AA5246" t="str">
            <v>Aktif</v>
          </cell>
          <cell r="AB5246" t="str">
            <v>PNS Daerah Kab./Kota yang bekerja pada Kab./Kota</v>
          </cell>
          <cell r="AC5246" t="str">
            <v>Pemerintah Kab. Tolitoli</v>
          </cell>
          <cell r="AD5246" t="str">
            <v>Pemerintah Kab. Tolitoli</v>
          </cell>
        </row>
        <row r="5247">
          <cell r="A5247">
            <v>5245</v>
          </cell>
          <cell r="B5247" t="str">
            <v>198408182008012002</v>
          </cell>
          <cell r="C5247" t="str">
            <v>570036134</v>
          </cell>
          <cell r="D5247" t="str">
            <v>PUJI SUKARINI</v>
          </cell>
          <cell r="E5247" t="str">
            <v/>
          </cell>
          <cell r="F5247" t="str">
            <v>S.Pt</v>
          </cell>
          <cell r="G5247" t="str">
            <v>TOLITOLI</v>
          </cell>
          <cell r="H5247" t="str">
            <v>18 - 08 - 1984</v>
          </cell>
          <cell r="I5247" t="str">
            <v>II/a</v>
          </cell>
          <cell r="J5247" t="str">
            <v>01 - 01 - 2008</v>
          </cell>
          <cell r="K5247" t="str">
            <v>01 - 12 - 2009</v>
          </cell>
          <cell r="L5247" t="str">
            <v>P</v>
          </cell>
          <cell r="M5247" t="str">
            <v>III/b</v>
          </cell>
          <cell r="N5247" t="str">
            <v>01 - 04 - 2015</v>
          </cell>
          <cell r="O5247" t="str">
            <v>6</v>
          </cell>
          <cell r="P5247" t="str">
            <v>3</v>
          </cell>
          <cell r="Q5247" t="str">
            <v>42</v>
          </cell>
          <cell r="R5247" t="str">
            <v>02 - 05 - 2018</v>
          </cell>
          <cell r="S5247" t="str">
            <v>Kepala SUB BAGIAN TATA USAHA</v>
          </cell>
          <cell r="T5247" t="str">
            <v/>
          </cell>
          <cell r="U5247" t="str">
            <v/>
          </cell>
          <cell r="V5247" t="str">
            <v/>
          </cell>
          <cell r="W5247" t="str">
            <v>SUB BAGIAN TATA USAHA</v>
          </cell>
          <cell r="X5247" t="str">
            <v>UPT. PENDAPATAN DAERAH WILAYAH V</v>
          </cell>
          <cell r="Y5247" t="str">
            <v>S-1 ILMU NUTRISI DAN MAKANAN TERNAK</v>
          </cell>
          <cell r="Z5247" t="str">
            <v>31-12-2006</v>
          </cell>
          <cell r="AA5247" t="str">
            <v>Aktif</v>
          </cell>
          <cell r="AB5247" t="str">
            <v>PNS Daerah Kab./Kota yang bekerja pada Kab./Kota</v>
          </cell>
          <cell r="AC5247" t="str">
            <v>Pemerintah Kab. Tolitoli</v>
          </cell>
          <cell r="AD5247" t="str">
            <v>Pemerintah Kab. Tolitoli</v>
          </cell>
        </row>
        <row r="5248">
          <cell r="A5248">
            <v>5246</v>
          </cell>
          <cell r="B5248" t="str">
            <v>198503252011012005</v>
          </cell>
          <cell r="C5248" t="str">
            <v/>
          </cell>
          <cell r="D5248" t="str">
            <v>PRYTA ARIESTA</v>
          </cell>
          <cell r="E5248" t="str">
            <v/>
          </cell>
          <cell r="F5248" t="str">
            <v>S.Hut</v>
          </cell>
          <cell r="G5248" t="str">
            <v>JAKARTA</v>
          </cell>
          <cell r="H5248" t="str">
            <v>25 - 03 - 1985</v>
          </cell>
          <cell r="I5248" t="str">
            <v>III/a</v>
          </cell>
          <cell r="J5248" t="str">
            <v>01 - 01 - 2011</v>
          </cell>
          <cell r="K5248" t="str">
            <v>01 - 01 - 2013</v>
          </cell>
          <cell r="L5248" t="str">
            <v>P</v>
          </cell>
          <cell r="M5248" t="str">
            <v>III/b</v>
          </cell>
          <cell r="N5248" t="str">
            <v>01 - 04 - 2015</v>
          </cell>
          <cell r="O5248" t="str">
            <v>4</v>
          </cell>
          <cell r="P5248" t="str">
            <v>3</v>
          </cell>
          <cell r="Q5248" t="str">
            <v>42</v>
          </cell>
          <cell r="R5248" t="str">
            <v>02 - 05 - 2018</v>
          </cell>
          <cell r="S5248" t="str">
            <v>Kepala Sub Bagian Program</v>
          </cell>
          <cell r="T5248" t="str">
            <v/>
          </cell>
          <cell r="U5248" t="str">
            <v/>
          </cell>
          <cell r="V5248" t="str">
            <v/>
          </cell>
          <cell r="W5248" t="str">
            <v>Sub Bagian Program</v>
          </cell>
          <cell r="X5248" t="str">
            <v>Kecamatan Lampasio</v>
          </cell>
          <cell r="Y5248" t="str">
            <v>S-1 KEHUTANAN</v>
          </cell>
          <cell r="Z5248" t="str">
            <v>31-12-2008</v>
          </cell>
          <cell r="AA5248" t="str">
            <v>Aktif</v>
          </cell>
          <cell r="AB5248" t="str">
            <v>PNS Daerah Kab./Kota yang bekerja pada Kab./Kota</v>
          </cell>
          <cell r="AC5248" t="str">
            <v>Pemerintah Kab. Tolitoli</v>
          </cell>
          <cell r="AD5248" t="str">
            <v>Pemerintah Kab. Tolitoli</v>
          </cell>
        </row>
        <row r="5249">
          <cell r="A5249">
            <v>5247</v>
          </cell>
          <cell r="B5249" t="str">
            <v>198311052005012008</v>
          </cell>
          <cell r="C5249" t="str">
            <v>570017333</v>
          </cell>
          <cell r="D5249" t="str">
            <v>HAPIGA</v>
          </cell>
          <cell r="E5249" t="str">
            <v/>
          </cell>
          <cell r="F5249" t="str">
            <v>SKM</v>
          </cell>
          <cell r="G5249" t="str">
            <v>TOLITOLI</v>
          </cell>
          <cell r="H5249" t="str">
            <v>05 - 11 - 1983</v>
          </cell>
          <cell r="I5249" t="str">
            <v>II/a</v>
          </cell>
          <cell r="J5249" t="str">
            <v>01 - 01 - 2005</v>
          </cell>
          <cell r="K5249" t="str">
            <v>01 - 03 - 2006</v>
          </cell>
          <cell r="L5249" t="str">
            <v>P</v>
          </cell>
          <cell r="M5249" t="str">
            <v>III/c</v>
          </cell>
          <cell r="N5249" t="str">
            <v>01 - 10 - 2016</v>
          </cell>
          <cell r="O5249" t="str">
            <v>6</v>
          </cell>
          <cell r="P5249" t="str">
            <v>9</v>
          </cell>
          <cell r="Q5249" t="str">
            <v>42</v>
          </cell>
          <cell r="R5249" t="str">
            <v>02 - 05 - 2018</v>
          </cell>
          <cell r="S5249" t="str">
            <v>Kepala SUB BAGIAN TATA USAHA</v>
          </cell>
          <cell r="T5249" t="str">
            <v/>
          </cell>
          <cell r="U5249" t="str">
            <v/>
          </cell>
          <cell r="V5249" t="str">
            <v/>
          </cell>
          <cell r="W5249" t="str">
            <v>SUB BAGIAN TATA USAHA</v>
          </cell>
          <cell r="X5249" t="str">
            <v>UPT. UNIT TRANSFUSI DARAH DINAS KESEHATAN</v>
          </cell>
          <cell r="Y5249" t="str">
            <v>S-1 KESEHATAN MASYARAKAT</v>
          </cell>
          <cell r="Z5249" t="str">
            <v>31-12-2010</v>
          </cell>
          <cell r="AA5249" t="str">
            <v>Aktif</v>
          </cell>
          <cell r="AB5249" t="str">
            <v>PNS Daerah Kab./Kota yang bekerja pada Kab./Kota</v>
          </cell>
          <cell r="AC5249" t="str">
            <v>Pemerintah Kab. Tolitoli</v>
          </cell>
          <cell r="AD5249" t="str">
            <v>Pemerintah Kab. Tolitoli</v>
          </cell>
        </row>
        <row r="5250">
          <cell r="A5250">
            <v>5248</v>
          </cell>
          <cell r="B5250" t="str">
            <v>198412072010011017</v>
          </cell>
          <cell r="C5250" t="str">
            <v/>
          </cell>
          <cell r="D5250" t="str">
            <v>ASHAR</v>
          </cell>
          <cell r="E5250" t="str">
            <v/>
          </cell>
          <cell r="F5250" t="str">
            <v>S.Sos</v>
          </cell>
          <cell r="G5250" t="str">
            <v>TOLITOLI</v>
          </cell>
          <cell r="H5250" t="str">
            <v>07 - 12 - 1984</v>
          </cell>
          <cell r="I5250" t="str">
            <v>II/a</v>
          </cell>
          <cell r="J5250" t="str">
            <v>01 - 01 - 2010</v>
          </cell>
          <cell r="K5250" t="str">
            <v>01 - 01 - 2012</v>
          </cell>
          <cell r="L5250" t="str">
            <v>L</v>
          </cell>
          <cell r="M5250" t="str">
            <v>III/b</v>
          </cell>
          <cell r="N5250" t="str">
            <v>01 - 04 - 2018</v>
          </cell>
          <cell r="O5250" t="str">
            <v>8</v>
          </cell>
          <cell r="P5250" t="str">
            <v>8</v>
          </cell>
          <cell r="Q5250" t="str">
            <v>42</v>
          </cell>
          <cell r="R5250" t="str">
            <v>11 - 01 - 2017</v>
          </cell>
          <cell r="S5250" t="str">
            <v>Kepala Seksi Pemerintahan</v>
          </cell>
          <cell r="T5250" t="str">
            <v/>
          </cell>
          <cell r="U5250" t="str">
            <v/>
          </cell>
          <cell r="V5250" t="str">
            <v/>
          </cell>
          <cell r="W5250" t="str">
            <v>Seksi Pemerintahan</v>
          </cell>
          <cell r="X5250" t="str">
            <v>Kelurahan Sidoarjo</v>
          </cell>
          <cell r="Y5250" t="str">
            <v>S-1 ILMU ADMINISTRASI NEGARA</v>
          </cell>
          <cell r="Z5250" t="str">
            <v>31-12-2014</v>
          </cell>
          <cell r="AA5250" t="str">
            <v>Aktif</v>
          </cell>
          <cell r="AB5250" t="str">
            <v>PNS Daerah Kab./Kota yang bekerja pada Kab./Kota</v>
          </cell>
          <cell r="AC5250" t="str">
            <v>Pemerintah Kab. Tolitoli</v>
          </cell>
          <cell r="AD5250" t="str">
            <v>Pemerintah Kab. Tolitoli</v>
          </cell>
        </row>
        <row r="5251">
          <cell r="A5251">
            <v>5249</v>
          </cell>
          <cell r="B5251" t="str">
            <v>197607262008012006</v>
          </cell>
          <cell r="C5251" t="str">
            <v>570036089</v>
          </cell>
          <cell r="D5251" t="str">
            <v>RAHDIA</v>
          </cell>
          <cell r="E5251" t="str">
            <v/>
          </cell>
          <cell r="F5251" t="str">
            <v>S.Pd</v>
          </cell>
          <cell r="G5251" t="str">
            <v>TOLITOLI</v>
          </cell>
          <cell r="H5251" t="str">
            <v>26 - 07 - 1976</v>
          </cell>
          <cell r="I5251" t="str">
            <v>II/a</v>
          </cell>
          <cell r="J5251" t="str">
            <v>01 - 01 - 2008</v>
          </cell>
          <cell r="K5251" t="str">
            <v>01 - 12 - 2009</v>
          </cell>
          <cell r="L5251" t="str">
            <v>P</v>
          </cell>
          <cell r="M5251" t="str">
            <v>III/b</v>
          </cell>
          <cell r="N5251" t="str">
            <v>01 - 04 - 2015</v>
          </cell>
          <cell r="O5251" t="str">
            <v>7</v>
          </cell>
          <cell r="P5251" t="str">
            <v>4</v>
          </cell>
          <cell r="Q5251" t="str">
            <v>42</v>
          </cell>
          <cell r="R5251" t="str">
            <v>11 - 01 - 2017</v>
          </cell>
          <cell r="S5251" t="str">
            <v>Kepala Sub Bagian Keuangan Dan Aset</v>
          </cell>
          <cell r="T5251" t="str">
            <v/>
          </cell>
          <cell r="U5251" t="str">
            <v/>
          </cell>
          <cell r="V5251" t="str">
            <v/>
          </cell>
          <cell r="W5251" t="str">
            <v>Sub Bagian Keuangan Dan Aset</v>
          </cell>
          <cell r="X5251" t="str">
            <v>Kecamatan Galang</v>
          </cell>
          <cell r="Y5251" t="str">
            <v>S-1 TEKNOLOGI PENDIDIKAN</v>
          </cell>
          <cell r="Z5251" t="str">
            <v>31-12-2009</v>
          </cell>
          <cell r="AA5251" t="str">
            <v>Aktif</v>
          </cell>
          <cell r="AB5251" t="str">
            <v>PNS Daerah Kab./Kota yang bekerja pada Kab./Kota</v>
          </cell>
          <cell r="AC5251" t="str">
            <v>Pemerintah Kab. Tolitoli</v>
          </cell>
          <cell r="AD5251" t="str">
            <v>Pemerintah Kab. Tolitoli</v>
          </cell>
        </row>
        <row r="5252">
          <cell r="A5252">
            <v>5250</v>
          </cell>
          <cell r="B5252" t="str">
            <v>198507052010012039</v>
          </cell>
          <cell r="C5252" t="str">
            <v/>
          </cell>
          <cell r="D5252" t="str">
            <v>SARTIKA</v>
          </cell>
          <cell r="E5252" t="str">
            <v/>
          </cell>
          <cell r="F5252" t="str">
            <v>SE</v>
          </cell>
          <cell r="G5252" t="str">
            <v>TOJO UNA-UNA</v>
          </cell>
          <cell r="H5252" t="str">
            <v>05 - 07 - 1985</v>
          </cell>
          <cell r="I5252" t="str">
            <v>II/a</v>
          </cell>
          <cell r="J5252" t="str">
            <v>01 - 01 - 2010</v>
          </cell>
          <cell r="K5252" t="str">
            <v>01 - 01 - 2012</v>
          </cell>
          <cell r="L5252" t="str">
            <v>P</v>
          </cell>
          <cell r="M5252" t="str">
            <v>III/b</v>
          </cell>
          <cell r="N5252" t="str">
            <v>01 - 04 - 2018</v>
          </cell>
          <cell r="O5252" t="str">
            <v>8</v>
          </cell>
          <cell r="P5252" t="str">
            <v>3</v>
          </cell>
          <cell r="Q5252" t="str">
            <v>42</v>
          </cell>
          <cell r="R5252" t="str">
            <v>11 - 01 - 2017</v>
          </cell>
          <cell r="S5252" t="str">
            <v>Kepala Seksi Pemerintahan</v>
          </cell>
          <cell r="T5252" t="str">
            <v/>
          </cell>
          <cell r="U5252" t="str">
            <v/>
          </cell>
          <cell r="V5252" t="str">
            <v/>
          </cell>
          <cell r="W5252" t="str">
            <v>Seksi Pemerintahan</v>
          </cell>
          <cell r="X5252" t="str">
            <v>Kelurahan Tambun</v>
          </cell>
          <cell r="Y5252" t="str">
            <v>S-1 EKONOMI MANAJEMEN</v>
          </cell>
          <cell r="Z5252" t="str">
            <v>01-01-2013</v>
          </cell>
          <cell r="AA5252" t="str">
            <v>Aktif</v>
          </cell>
          <cell r="AB5252" t="str">
            <v>PNS Daerah Kab./Kota yang bekerja pada Kab./Kota</v>
          </cell>
          <cell r="AC5252" t="str">
            <v>Pemerintah Kab. Tolitoli</v>
          </cell>
          <cell r="AD5252" t="str">
            <v>Pemerintah Kab. Tolitoli</v>
          </cell>
        </row>
        <row r="5253">
          <cell r="A5253">
            <v>5251</v>
          </cell>
          <cell r="B5253" t="str">
            <v>196906281998021003</v>
          </cell>
          <cell r="C5253" t="str">
            <v>132187638</v>
          </cell>
          <cell r="D5253" t="str">
            <v>MOH. DACHLAN</v>
          </cell>
          <cell r="E5253" t="str">
            <v/>
          </cell>
          <cell r="F5253" t="str">
            <v>SE</v>
          </cell>
          <cell r="G5253" t="str">
            <v>TOLITOLI</v>
          </cell>
          <cell r="H5253" t="str">
            <v>28 - 06 - 1969</v>
          </cell>
          <cell r="I5253" t="str">
            <v>III/a</v>
          </cell>
          <cell r="J5253" t="str">
            <v>01 - 02 - 1998</v>
          </cell>
          <cell r="K5253" t="str">
            <v>01 - 08 - 1999</v>
          </cell>
          <cell r="L5253" t="str">
            <v>L</v>
          </cell>
          <cell r="M5253" t="str">
            <v>III/b</v>
          </cell>
          <cell r="N5253" t="str">
            <v>01 - 04 - 2018</v>
          </cell>
          <cell r="O5253" t="str">
            <v>12</v>
          </cell>
          <cell r="P5253" t="str">
            <v>2</v>
          </cell>
          <cell r="Q5253" t="str">
            <v>42</v>
          </cell>
          <cell r="R5253" t="str">
            <v>11 - 01 - 2017</v>
          </cell>
          <cell r="S5253" t="str">
            <v>Sekretaris</v>
          </cell>
          <cell r="T5253" t="str">
            <v/>
          </cell>
          <cell r="U5253" t="str">
            <v/>
          </cell>
          <cell r="V5253" t="str">
            <v/>
          </cell>
          <cell r="W5253" t="str">
            <v>Sekretariat</v>
          </cell>
          <cell r="X5253" t="str">
            <v>Kelurahan Baru</v>
          </cell>
          <cell r="Y5253" t="str">
            <v>S-1 EKONOMI MANAJEMEN</v>
          </cell>
          <cell r="Z5253" t="str">
            <v>01-01-2013</v>
          </cell>
          <cell r="AA5253" t="str">
            <v>Aktif</v>
          </cell>
          <cell r="AB5253" t="str">
            <v>PNS Daerah Kab./Kota yang bekerja pada Kab./Kota</v>
          </cell>
          <cell r="AC5253" t="str">
            <v>Pemerintah Kab. Tolitoli</v>
          </cell>
          <cell r="AD5253" t="str">
            <v>Pemerintah Kab. Tolitoli</v>
          </cell>
        </row>
        <row r="5254">
          <cell r="A5254">
            <v>5252</v>
          </cell>
          <cell r="B5254" t="str">
            <v>197109212008011005</v>
          </cell>
          <cell r="C5254" t="str">
            <v>570036022</v>
          </cell>
          <cell r="D5254" t="str">
            <v>DAHLAN</v>
          </cell>
          <cell r="E5254" t="str">
            <v/>
          </cell>
          <cell r="F5254" t="str">
            <v>SH</v>
          </cell>
          <cell r="G5254" t="str">
            <v>TOLITOLI</v>
          </cell>
          <cell r="H5254" t="str">
            <v>21 - 09 - 1971</v>
          </cell>
          <cell r="I5254" t="str">
            <v>II/a</v>
          </cell>
          <cell r="J5254" t="str">
            <v>01 - 01 - 2008</v>
          </cell>
          <cell r="K5254" t="str">
            <v>01 - 12 - 2009</v>
          </cell>
          <cell r="L5254" t="str">
            <v>L</v>
          </cell>
          <cell r="M5254" t="str">
            <v>III/c</v>
          </cell>
          <cell r="N5254" t="str">
            <v>01 - 04 - 2018</v>
          </cell>
          <cell r="O5254" t="str">
            <v>9</v>
          </cell>
          <cell r="P5254" t="str">
            <v>3</v>
          </cell>
          <cell r="Q5254" t="str">
            <v>42</v>
          </cell>
          <cell r="R5254" t="str">
            <v>11 - 01 - 2017</v>
          </cell>
          <cell r="S5254" t="str">
            <v>Kepala Seksi Kesejahteraan Rakyat</v>
          </cell>
          <cell r="T5254" t="str">
            <v/>
          </cell>
          <cell r="U5254" t="str">
            <v/>
          </cell>
          <cell r="V5254" t="str">
            <v/>
          </cell>
          <cell r="W5254" t="str">
            <v>Seksi Kesejahteraan Rakyat</v>
          </cell>
          <cell r="X5254" t="str">
            <v>Kelurahan Panasakan</v>
          </cell>
          <cell r="Y5254" t="str">
            <v>S-1 ILMU HUKUM</v>
          </cell>
          <cell r="Z5254" t="str">
            <v>01-01-2011</v>
          </cell>
          <cell r="AA5254" t="str">
            <v>Aktif</v>
          </cell>
          <cell r="AB5254" t="str">
            <v>PNS Daerah Kab./Kota yang bekerja pada Kab./Kota</v>
          </cell>
          <cell r="AC5254" t="str">
            <v>Pemerintah Kab. Tolitoli</v>
          </cell>
          <cell r="AD5254" t="str">
            <v>Pemerintah Kab. Tolitoli</v>
          </cell>
        </row>
        <row r="5255">
          <cell r="A5255">
            <v>5253</v>
          </cell>
          <cell r="B5255" t="str">
            <v>197007212010011005</v>
          </cell>
          <cell r="C5255" t="str">
            <v/>
          </cell>
          <cell r="D5255" t="str">
            <v>HAERUDIN</v>
          </cell>
          <cell r="E5255" t="str">
            <v/>
          </cell>
          <cell r="F5255" t="str">
            <v>S.Sos</v>
          </cell>
          <cell r="G5255" t="str">
            <v>TOLITOLI</v>
          </cell>
          <cell r="H5255" t="str">
            <v>21 - 07 - 1970</v>
          </cell>
          <cell r="I5255" t="str">
            <v>II/a</v>
          </cell>
          <cell r="J5255" t="str">
            <v>01 - 01 - 2010</v>
          </cell>
          <cell r="K5255" t="str">
            <v>01 - 01 - 2012</v>
          </cell>
          <cell r="L5255" t="str">
            <v>L</v>
          </cell>
          <cell r="M5255" t="str">
            <v>III/b</v>
          </cell>
          <cell r="N5255" t="str">
            <v>01 - 04 - 2018</v>
          </cell>
          <cell r="O5255" t="str">
            <v>8</v>
          </cell>
          <cell r="P5255" t="str">
            <v>3</v>
          </cell>
          <cell r="Q5255" t="str">
            <v>42</v>
          </cell>
          <cell r="R5255" t="str">
            <v>11 - 01 - 2017</v>
          </cell>
          <cell r="S5255" t="str">
            <v>Kepala Sub Bagian Keuangan Dan Aset</v>
          </cell>
          <cell r="T5255" t="str">
            <v/>
          </cell>
          <cell r="U5255" t="str">
            <v/>
          </cell>
          <cell r="V5255" t="str">
            <v/>
          </cell>
          <cell r="W5255" t="str">
            <v>Sub Bagian Keuangan Dan Aset</v>
          </cell>
          <cell r="X5255" t="str">
            <v>Kecamatan Dondo</v>
          </cell>
          <cell r="Y5255" t="str">
            <v>S-1 ILMU PEMERINTAHAN</v>
          </cell>
          <cell r="Z5255" t="str">
            <v>31-12-2012</v>
          </cell>
          <cell r="AA5255" t="str">
            <v>Aktif</v>
          </cell>
          <cell r="AB5255" t="str">
            <v>PNS Daerah Kab./Kota yang bekerja pada Kab./Kota</v>
          </cell>
          <cell r="AC5255" t="str">
            <v>Pemerintah Kab. Tolitoli</v>
          </cell>
          <cell r="AD5255" t="str">
            <v>Pemerintah Kab. Tolitoli</v>
          </cell>
        </row>
        <row r="5256">
          <cell r="A5256">
            <v>5254</v>
          </cell>
          <cell r="B5256" t="str">
            <v>197907282009042001</v>
          </cell>
          <cell r="C5256" t="str">
            <v/>
          </cell>
          <cell r="D5256" t="str">
            <v>SANTI</v>
          </cell>
          <cell r="E5256" t="str">
            <v/>
          </cell>
          <cell r="F5256" t="str">
            <v>S.Sos</v>
          </cell>
          <cell r="G5256" t="str">
            <v>TOLITOLI</v>
          </cell>
          <cell r="H5256" t="str">
            <v>28 - 07 - 1979</v>
          </cell>
          <cell r="I5256" t="str">
            <v>II/a</v>
          </cell>
          <cell r="J5256" t="str">
            <v>01 - 04 - 2009</v>
          </cell>
          <cell r="K5256" t="str">
            <v>01 - 01 - 2011</v>
          </cell>
          <cell r="L5256" t="str">
            <v>P</v>
          </cell>
          <cell r="M5256" t="str">
            <v>III/a</v>
          </cell>
          <cell r="N5256" t="str">
            <v>01 - 10 - 2015</v>
          </cell>
          <cell r="O5256" t="str">
            <v>6</v>
          </cell>
          <cell r="P5256" t="str">
            <v>2</v>
          </cell>
          <cell r="Q5256" t="str">
            <v>42</v>
          </cell>
          <cell r="R5256" t="str">
            <v>02 - 05 - 2018</v>
          </cell>
          <cell r="S5256" t="str">
            <v>Kepala SUB BAGIAN TATA USAHA</v>
          </cell>
          <cell r="T5256" t="str">
            <v/>
          </cell>
          <cell r="U5256" t="str">
            <v/>
          </cell>
          <cell r="V5256" t="str">
            <v/>
          </cell>
          <cell r="W5256" t="str">
            <v>SUB BAGIAN TATA USAHA</v>
          </cell>
          <cell r="X5256" t="str">
            <v>UPT. METROLOGI DINAS PERDAGANGAN</v>
          </cell>
          <cell r="Y5256" t="str">
            <v>S-1 SOSIAL ILMU ADMINISTRASI NEGARA</v>
          </cell>
          <cell r="Z5256" t="str">
            <v>31-12-2013</v>
          </cell>
          <cell r="AA5256" t="str">
            <v>Aktif</v>
          </cell>
          <cell r="AB5256" t="str">
            <v>PNS Daerah Kab./Kota yang bekerja pada Kab./Kota</v>
          </cell>
          <cell r="AC5256" t="str">
            <v>Pemerintah Kab. Tolitoli</v>
          </cell>
          <cell r="AD5256" t="str">
            <v>Pemerintah Kab. Tolitoli</v>
          </cell>
        </row>
        <row r="5257">
          <cell r="A5257">
            <v>5255</v>
          </cell>
          <cell r="B5257" t="str">
            <v>198009292007011010</v>
          </cell>
          <cell r="C5257" t="str">
            <v>570027764</v>
          </cell>
          <cell r="D5257" t="str">
            <v>SUGIANTO</v>
          </cell>
          <cell r="E5257" t="str">
            <v/>
          </cell>
          <cell r="F5257" t="str">
            <v>S.Sos</v>
          </cell>
          <cell r="G5257" t="str">
            <v>TOLITOLI</v>
          </cell>
          <cell r="H5257" t="str">
            <v>29 - 09 - 1980</v>
          </cell>
          <cell r="I5257" t="str">
            <v>II/a</v>
          </cell>
          <cell r="J5257" t="str">
            <v>01 - 01 - 2007</v>
          </cell>
          <cell r="K5257" t="str">
            <v>01 - 10 - 2008</v>
          </cell>
          <cell r="L5257" t="str">
            <v>L</v>
          </cell>
          <cell r="M5257" t="str">
            <v>III/b</v>
          </cell>
          <cell r="N5257" t="str">
            <v>01 - 04 - 2018</v>
          </cell>
          <cell r="O5257" t="str">
            <v>10</v>
          </cell>
          <cell r="P5257" t="str">
            <v>3</v>
          </cell>
          <cell r="Q5257" t="str">
            <v>42</v>
          </cell>
          <cell r="R5257" t="str">
            <v>11 - 01 - 2017</v>
          </cell>
          <cell r="S5257" t="str">
            <v>Kepala Seksi Ketentraman Dan Ketertiban</v>
          </cell>
          <cell r="T5257" t="str">
            <v/>
          </cell>
          <cell r="U5257" t="str">
            <v/>
          </cell>
          <cell r="V5257" t="str">
            <v/>
          </cell>
          <cell r="W5257" t="str">
            <v>Seksi Ketentraman Dan Ketertiban</v>
          </cell>
          <cell r="X5257" t="str">
            <v>Kelurahan Baru</v>
          </cell>
          <cell r="Y5257" t="str">
            <v>S-1 ILMU PEMERINTAHAN</v>
          </cell>
          <cell r="Z5257" t="str">
            <v>01-01-2013</v>
          </cell>
          <cell r="AA5257" t="str">
            <v>Aktif</v>
          </cell>
          <cell r="AB5257" t="str">
            <v>PNS Daerah Kab./Kota yang bekerja pada Kab./Kota</v>
          </cell>
          <cell r="AC5257" t="str">
            <v>Pemerintah Kab. Tolitoli</v>
          </cell>
          <cell r="AD5257" t="str">
            <v>Pemerintah Kab. Tolitoli</v>
          </cell>
        </row>
        <row r="5258">
          <cell r="A5258">
            <v>5256</v>
          </cell>
          <cell r="B5258" t="str">
            <v>198312212009041001</v>
          </cell>
          <cell r="C5258" t="str">
            <v/>
          </cell>
          <cell r="D5258" t="str">
            <v>DANIL</v>
          </cell>
          <cell r="E5258" t="str">
            <v/>
          </cell>
          <cell r="F5258" t="str">
            <v>SE</v>
          </cell>
          <cell r="G5258" t="str">
            <v>TOLITOLI</v>
          </cell>
          <cell r="H5258" t="str">
            <v>21 - 12 - 1983</v>
          </cell>
          <cell r="I5258" t="str">
            <v>III/a</v>
          </cell>
          <cell r="J5258" t="str">
            <v>01 - 04 - 2009</v>
          </cell>
          <cell r="K5258" t="str">
            <v>01 - 01 - 2011</v>
          </cell>
          <cell r="L5258" t="str">
            <v>L</v>
          </cell>
          <cell r="M5258" t="str">
            <v>III/c</v>
          </cell>
          <cell r="N5258" t="str">
            <v>01 - 04 - 2017</v>
          </cell>
          <cell r="O5258" t="str">
            <v>8</v>
          </cell>
          <cell r="P5258" t="str">
            <v>0</v>
          </cell>
          <cell r="Q5258" t="str">
            <v>42</v>
          </cell>
          <cell r="R5258" t="str">
            <v>11 - 01 - 2017</v>
          </cell>
          <cell r="S5258" t="str">
            <v>Kepala Sub Bagian Program</v>
          </cell>
          <cell r="T5258" t="str">
            <v/>
          </cell>
          <cell r="U5258" t="str">
            <v/>
          </cell>
          <cell r="V5258" t="str">
            <v/>
          </cell>
          <cell r="W5258" t="str">
            <v>Sub Bagian Program</v>
          </cell>
          <cell r="X5258" t="str">
            <v>Kecamatan Basidondo</v>
          </cell>
          <cell r="Y5258" t="str">
            <v>S-1 EKONOMI MANAJEMEN</v>
          </cell>
          <cell r="Z5258" t="str">
            <v>31-12-2006</v>
          </cell>
          <cell r="AA5258" t="str">
            <v>Aktif</v>
          </cell>
          <cell r="AB5258" t="str">
            <v>PNS Daerah Kab./Kota yang bekerja pada Kab./Kota</v>
          </cell>
          <cell r="AC5258" t="str">
            <v>Pemerintah Kab. Tolitoli</v>
          </cell>
          <cell r="AD5258" t="str">
            <v>Pemerintah Kab. Tolitoli</v>
          </cell>
        </row>
        <row r="5259">
          <cell r="A5259">
            <v>5257</v>
          </cell>
          <cell r="B5259" t="str">
            <v>197306052008011016</v>
          </cell>
          <cell r="C5259" t="str">
            <v>570036041</v>
          </cell>
          <cell r="D5259" t="str">
            <v>RIDWAN M. Y. LATEREY</v>
          </cell>
          <cell r="E5259" t="str">
            <v/>
          </cell>
          <cell r="F5259" t="str">
            <v>SH</v>
          </cell>
          <cell r="G5259" t="str">
            <v>TOLITOLI</v>
          </cell>
          <cell r="H5259" t="str">
            <v>05 - 06 - 1973</v>
          </cell>
          <cell r="I5259" t="str">
            <v>II/a</v>
          </cell>
          <cell r="J5259" t="str">
            <v>01 - 01 - 2008</v>
          </cell>
          <cell r="K5259" t="str">
            <v>01 - 12 - 2009</v>
          </cell>
          <cell r="L5259" t="str">
            <v>L</v>
          </cell>
          <cell r="M5259" t="str">
            <v>III/b</v>
          </cell>
          <cell r="N5259" t="str">
            <v>01 - 04 - 2015</v>
          </cell>
          <cell r="O5259" t="str">
            <v>6</v>
          </cell>
          <cell r="P5259" t="str">
            <v>3</v>
          </cell>
          <cell r="Q5259" t="str">
            <v>42</v>
          </cell>
          <cell r="R5259" t="str">
            <v>11 - 01 - 2017</v>
          </cell>
          <cell r="S5259" t="str">
            <v>Kepala Sub Bagian Program</v>
          </cell>
          <cell r="T5259" t="str">
            <v/>
          </cell>
          <cell r="U5259" t="str">
            <v/>
          </cell>
          <cell r="V5259" t="str">
            <v/>
          </cell>
          <cell r="W5259" t="str">
            <v>Sub Bagian Program</v>
          </cell>
          <cell r="X5259" t="str">
            <v>Kecamatan Dako Pemean</v>
          </cell>
          <cell r="Y5259" t="str">
            <v>S-1 HUKUM ADMINISTRASI NEGARA</v>
          </cell>
          <cell r="Z5259" t="str">
            <v>31-12-2010</v>
          </cell>
          <cell r="AA5259" t="str">
            <v>Aktif</v>
          </cell>
          <cell r="AB5259" t="str">
            <v>PNS Daerah Kab./Kota yang bekerja pada Kab./Kota</v>
          </cell>
          <cell r="AC5259" t="str">
            <v>Pemerintah Kab. Tolitoli</v>
          </cell>
          <cell r="AD5259" t="str">
            <v>Pemerintah Kab. Tolitoli</v>
          </cell>
        </row>
        <row r="5260">
          <cell r="A5260">
            <v>5258</v>
          </cell>
          <cell r="B5260" t="str">
            <v>198602012011012011</v>
          </cell>
          <cell r="C5260" t="str">
            <v/>
          </cell>
          <cell r="D5260" t="str">
            <v>MARINA</v>
          </cell>
          <cell r="E5260" t="str">
            <v/>
          </cell>
          <cell r="F5260" t="str">
            <v>SKM</v>
          </cell>
          <cell r="G5260" t="str">
            <v>TOLITOLI</v>
          </cell>
          <cell r="H5260" t="str">
            <v>01 - 02 - 1986</v>
          </cell>
          <cell r="I5260" t="str">
            <v>III/a</v>
          </cell>
          <cell r="J5260" t="str">
            <v>01 - 01 - 2011</v>
          </cell>
          <cell r="K5260" t="str">
            <v>01 - 01 - 2013</v>
          </cell>
          <cell r="L5260" t="str">
            <v>P</v>
          </cell>
          <cell r="M5260" t="str">
            <v>III/b</v>
          </cell>
          <cell r="N5260" t="str">
            <v>01 - 04 - 2015</v>
          </cell>
          <cell r="O5260" t="str">
            <v>4</v>
          </cell>
          <cell r="P5260" t="str">
            <v>3</v>
          </cell>
          <cell r="Q5260" t="str">
            <v>42</v>
          </cell>
          <cell r="R5260" t="str">
            <v>11 - 01 - 2017</v>
          </cell>
          <cell r="S5260" t="str">
            <v>Kepala Sub Bagian Tata Usaha</v>
          </cell>
          <cell r="T5260" t="str">
            <v/>
          </cell>
          <cell r="U5260" t="str">
            <v/>
          </cell>
          <cell r="V5260" t="str">
            <v/>
          </cell>
          <cell r="W5260" t="str">
            <v>Sub Bagian Tata Usaha</v>
          </cell>
          <cell r="X5260" t="str">
            <v>Dinas Kesehatan</v>
          </cell>
          <cell r="Y5260" t="str">
            <v>S-1 KESEHATAN MASYARAKAT</v>
          </cell>
          <cell r="Z5260" t="str">
            <v>31-12-2010</v>
          </cell>
          <cell r="AA5260" t="str">
            <v>Aktif</v>
          </cell>
          <cell r="AB5260" t="str">
            <v>PNS Daerah Kab./Kota yang bekerja pada Kab./Kota</v>
          </cell>
          <cell r="AC5260" t="str">
            <v>Pemerintah Kab. Tolitoli</v>
          </cell>
          <cell r="AD5260" t="str">
            <v>Pemerintah Kab. Tolitoli</v>
          </cell>
        </row>
        <row r="5261">
          <cell r="A5261">
            <v>5259</v>
          </cell>
          <cell r="B5261" t="str">
            <v>197806072007011017</v>
          </cell>
          <cell r="C5261" t="str">
            <v>570027779</v>
          </cell>
          <cell r="D5261" t="str">
            <v>DARMADI</v>
          </cell>
          <cell r="E5261" t="str">
            <v/>
          </cell>
          <cell r="F5261" t="str">
            <v>SP</v>
          </cell>
          <cell r="G5261" t="str">
            <v>TOLITOLI</v>
          </cell>
          <cell r="H5261" t="str">
            <v>07 - 06 - 1978</v>
          </cell>
          <cell r="I5261" t="str">
            <v>II/a</v>
          </cell>
          <cell r="J5261" t="str">
            <v>01 - 01 - 2007</v>
          </cell>
          <cell r="K5261" t="str">
            <v>01 - 10 - 2008</v>
          </cell>
          <cell r="L5261" t="str">
            <v>L</v>
          </cell>
          <cell r="M5261" t="str">
            <v>III/c</v>
          </cell>
          <cell r="N5261" t="str">
            <v>01 - 04 - 2018</v>
          </cell>
          <cell r="O5261" t="str">
            <v>12</v>
          </cell>
          <cell r="P5261" t="str">
            <v>3</v>
          </cell>
          <cell r="Q5261" t="str">
            <v>42</v>
          </cell>
          <cell r="R5261" t="str">
            <v>02 - 05 - 2018</v>
          </cell>
          <cell r="S5261" t="str">
            <v>Kepala SUB BAGIAN TATA USAHA</v>
          </cell>
          <cell r="T5261" t="str">
            <v/>
          </cell>
          <cell r="U5261" t="str">
            <v/>
          </cell>
          <cell r="V5261" t="str">
            <v/>
          </cell>
          <cell r="W5261" t="str">
            <v>SUB BAGIAN TATA USAHA</v>
          </cell>
          <cell r="X5261" t="str">
            <v>UPT. BALAI PENYULUH PERTANIAN DINAS TANAMAN PANGAN DAN HORTIKULTURA</v>
          </cell>
          <cell r="Y5261" t="str">
            <v>S-1 BUDIDAYA PERTANIAN</v>
          </cell>
          <cell r="Z5261" t="str">
            <v>01-01-2007</v>
          </cell>
          <cell r="AA5261" t="str">
            <v>Aktif</v>
          </cell>
          <cell r="AB5261" t="str">
            <v>PNS Daerah Kab./Kota yang bekerja pada Kab./Kota</v>
          </cell>
          <cell r="AC5261" t="str">
            <v>Pemerintah Kab. Tolitoli</v>
          </cell>
          <cell r="AD5261" t="str">
            <v>Pemerintah Kab. Tolitoli</v>
          </cell>
        </row>
        <row r="5262">
          <cell r="A5262">
            <v>5260</v>
          </cell>
          <cell r="B5262" t="str">
            <v>198312242008012004</v>
          </cell>
          <cell r="C5262" t="str">
            <v>570035979</v>
          </cell>
          <cell r="D5262" t="str">
            <v>LISDYAWATI</v>
          </cell>
          <cell r="E5262" t="str">
            <v/>
          </cell>
          <cell r="F5262" t="str">
            <v>SE</v>
          </cell>
          <cell r="G5262" t="str">
            <v>TOLITOLI</v>
          </cell>
          <cell r="H5262" t="str">
            <v>24 - 12 - 1983</v>
          </cell>
          <cell r="I5262" t="str">
            <v>II/a</v>
          </cell>
          <cell r="J5262" t="str">
            <v>01 - 01 - 2008</v>
          </cell>
          <cell r="K5262" t="str">
            <v>01 - 12 - 2009</v>
          </cell>
          <cell r="L5262" t="str">
            <v>P</v>
          </cell>
          <cell r="M5262" t="str">
            <v>III/b</v>
          </cell>
          <cell r="N5262" t="str">
            <v>01 - 04 - 2015</v>
          </cell>
          <cell r="O5262" t="str">
            <v>6</v>
          </cell>
          <cell r="P5262" t="str">
            <v>3</v>
          </cell>
          <cell r="Q5262" t="str">
            <v>42</v>
          </cell>
          <cell r="R5262" t="str">
            <v>02 - 05 - 2018</v>
          </cell>
          <cell r="S5262" t="str">
            <v>Kepala Seksi Kesejahteraan Rakyat</v>
          </cell>
          <cell r="T5262" t="str">
            <v/>
          </cell>
          <cell r="U5262" t="str">
            <v/>
          </cell>
          <cell r="V5262" t="str">
            <v/>
          </cell>
          <cell r="W5262" t="str">
            <v>Seksi Kesejahteraan Rakyat</v>
          </cell>
          <cell r="X5262" t="str">
            <v>Kelurahan Sidoarjo</v>
          </cell>
          <cell r="Y5262" t="str">
            <v>S-1 EKONOMI MANAJEMEN</v>
          </cell>
          <cell r="Z5262" t="str">
            <v>31-12-2007</v>
          </cell>
          <cell r="AA5262" t="str">
            <v>Aktif</v>
          </cell>
          <cell r="AB5262" t="str">
            <v>PNS Daerah Kab./Kota yang bekerja pada Kab./Kota</v>
          </cell>
          <cell r="AC5262" t="str">
            <v>Pemerintah Kab. Tolitoli</v>
          </cell>
          <cell r="AD5262" t="str">
            <v>Pemerintah Kab. Tolitoli</v>
          </cell>
        </row>
        <row r="5263">
          <cell r="A5263">
            <v>5261</v>
          </cell>
          <cell r="B5263" t="str">
            <v>198205052005011006</v>
          </cell>
          <cell r="C5263" t="str">
            <v>570017308</v>
          </cell>
          <cell r="D5263" t="str">
            <v>SUPRIADI A NUSI</v>
          </cell>
          <cell r="E5263" t="str">
            <v/>
          </cell>
          <cell r="F5263" t="str">
            <v>SKM</v>
          </cell>
          <cell r="G5263" t="str">
            <v>LIMBOTO BARAT</v>
          </cell>
          <cell r="H5263" t="str">
            <v>05 - 05 - 1982</v>
          </cell>
          <cell r="I5263" t="str">
            <v>II/c</v>
          </cell>
          <cell r="J5263" t="str">
            <v>01 - 01 - 2005</v>
          </cell>
          <cell r="K5263" t="str">
            <v>01 - 03 - 2006</v>
          </cell>
          <cell r="L5263" t="str">
            <v>L</v>
          </cell>
          <cell r="M5263" t="str">
            <v>III/c</v>
          </cell>
          <cell r="N5263" t="str">
            <v>01 - 04 - 2018</v>
          </cell>
          <cell r="O5263" t="str">
            <v>11</v>
          </cell>
          <cell r="P5263" t="str">
            <v>3</v>
          </cell>
          <cell r="Q5263" t="str">
            <v>42</v>
          </cell>
          <cell r="R5263" t="str">
            <v>11 - 01 - 2017</v>
          </cell>
          <cell r="S5263" t="str">
            <v>Kepala Sub Bagian Tata Usaha</v>
          </cell>
          <cell r="T5263" t="str">
            <v/>
          </cell>
          <cell r="U5263" t="str">
            <v/>
          </cell>
          <cell r="V5263" t="str">
            <v/>
          </cell>
          <cell r="W5263" t="str">
            <v>Sub Bagian Tata Usaha</v>
          </cell>
          <cell r="X5263" t="str">
            <v>Dinas Kesehatan</v>
          </cell>
          <cell r="Y5263" t="str">
            <v>S-1 KESEHATAN MASYARAKAT</v>
          </cell>
          <cell r="Z5263" t="str">
            <v>01-01-2009</v>
          </cell>
          <cell r="AA5263" t="str">
            <v>Aktif</v>
          </cell>
          <cell r="AB5263" t="str">
            <v>PNS Daerah Kab./Kota yang bekerja pada Kab./Kota</v>
          </cell>
          <cell r="AC5263" t="str">
            <v>Pemerintah Kab. Tolitoli</v>
          </cell>
          <cell r="AD5263" t="str">
            <v>Pemerintah Kab. Tolitoli</v>
          </cell>
        </row>
        <row r="5264">
          <cell r="A5264">
            <v>5262</v>
          </cell>
          <cell r="B5264" t="str">
            <v>198705242011012010</v>
          </cell>
          <cell r="C5264" t="str">
            <v/>
          </cell>
          <cell r="D5264" t="str">
            <v>VIVI RIZKY AMELIA</v>
          </cell>
          <cell r="E5264" t="str">
            <v/>
          </cell>
          <cell r="F5264" t="str">
            <v>S Kep</v>
          </cell>
          <cell r="G5264" t="str">
            <v>TOLITOLI</v>
          </cell>
          <cell r="H5264" t="str">
            <v>24 - 05 - 1987</v>
          </cell>
          <cell r="I5264" t="str">
            <v>II/c</v>
          </cell>
          <cell r="J5264" t="str">
            <v>01 - 01 - 2011</v>
          </cell>
          <cell r="K5264" t="str">
            <v>01 - 01 - 2013</v>
          </cell>
          <cell r="L5264" t="str">
            <v>P</v>
          </cell>
          <cell r="M5264" t="str">
            <v>III/a</v>
          </cell>
          <cell r="N5264" t="str">
            <v>01 - 10 - 2015</v>
          </cell>
          <cell r="O5264" t="str">
            <v>7</v>
          </cell>
          <cell r="P5264" t="str">
            <v>9</v>
          </cell>
          <cell r="Q5264" t="str">
            <v>42</v>
          </cell>
          <cell r="R5264" t="str">
            <v>11 - 01 - 2017</v>
          </cell>
          <cell r="S5264" t="str">
            <v>Kepala Sub Bagian Tata Usaha</v>
          </cell>
          <cell r="T5264" t="str">
            <v/>
          </cell>
          <cell r="U5264" t="str">
            <v/>
          </cell>
          <cell r="V5264" t="str">
            <v/>
          </cell>
          <cell r="W5264" t="str">
            <v>Sub Bagian Tata Usaha</v>
          </cell>
          <cell r="X5264" t="str">
            <v>Dinas Kesehatan</v>
          </cell>
          <cell r="Y5264" t="str">
            <v>S-1/A-IV KEPERAWATAN</v>
          </cell>
          <cell r="Z5264" t="str">
            <v>31-12-2013</v>
          </cell>
          <cell r="AA5264" t="str">
            <v>Aktif</v>
          </cell>
          <cell r="AB5264" t="str">
            <v>PNS Daerah Kab./Kota yang bekerja pada Kab./Kota</v>
          </cell>
          <cell r="AC5264" t="str">
            <v>Pemerintah Kab. Tolitoli</v>
          </cell>
          <cell r="AD5264" t="str">
            <v>Pemerintah Kab. Tolitoli</v>
          </cell>
        </row>
        <row r="5265">
          <cell r="A5265">
            <v>5263</v>
          </cell>
          <cell r="B5265" t="str">
            <v>197312212007011013</v>
          </cell>
          <cell r="C5265" t="str">
            <v>570027557</v>
          </cell>
          <cell r="D5265" t="str">
            <v>IRSAN</v>
          </cell>
          <cell r="E5265" t="str">
            <v/>
          </cell>
          <cell r="F5265" t="str">
            <v>S.Sos</v>
          </cell>
          <cell r="G5265" t="str">
            <v>TOLITOLI</v>
          </cell>
          <cell r="H5265" t="str">
            <v>21 - 12 - 1973</v>
          </cell>
          <cell r="I5265" t="str">
            <v>II/a</v>
          </cell>
          <cell r="J5265" t="str">
            <v>01 - 01 - 2007</v>
          </cell>
          <cell r="K5265" t="str">
            <v>01 - 10 - 2008</v>
          </cell>
          <cell r="L5265" t="str">
            <v>L</v>
          </cell>
          <cell r="M5265" t="str">
            <v>III/b</v>
          </cell>
          <cell r="N5265" t="str">
            <v>01 - 04 - 2016</v>
          </cell>
          <cell r="O5265" t="str">
            <v>6</v>
          </cell>
          <cell r="P5265" t="str">
            <v>3</v>
          </cell>
          <cell r="Q5265" t="str">
            <v>42</v>
          </cell>
          <cell r="R5265" t="str">
            <v>02 - 05 - 2018</v>
          </cell>
          <cell r="S5265" t="str">
            <v>Sekretaris</v>
          </cell>
          <cell r="T5265" t="str">
            <v/>
          </cell>
          <cell r="U5265" t="str">
            <v/>
          </cell>
          <cell r="V5265" t="str">
            <v/>
          </cell>
          <cell r="W5265" t="str">
            <v>Sekretariat</v>
          </cell>
          <cell r="X5265" t="str">
            <v>Kelurahan Nalu</v>
          </cell>
          <cell r="Y5265" t="str">
            <v>S-1 ADMINISTRASI NEGARA</v>
          </cell>
          <cell r="Z5265" t="str">
            <v>31-12-2013</v>
          </cell>
          <cell r="AA5265" t="str">
            <v>Aktif</v>
          </cell>
          <cell r="AB5265" t="str">
            <v>PNS Daerah Kab./Kota yang bekerja pada Kab./Kota</v>
          </cell>
          <cell r="AC5265" t="str">
            <v>Pemerintah Kab. Tolitoli</v>
          </cell>
          <cell r="AD5265" t="str">
            <v>Pemerintah Kab. Tolitoli</v>
          </cell>
        </row>
        <row r="5266">
          <cell r="A5266">
            <v>5264</v>
          </cell>
          <cell r="B5266" t="str">
            <v>198409272002112001</v>
          </cell>
          <cell r="C5266" t="str">
            <v>570013999</v>
          </cell>
          <cell r="D5266" t="str">
            <v>ZAKIA HI MALU</v>
          </cell>
          <cell r="E5266" t="str">
            <v/>
          </cell>
          <cell r="F5266" t="str">
            <v>S.Sos</v>
          </cell>
          <cell r="G5266" t="str">
            <v>TOLITOLI</v>
          </cell>
          <cell r="H5266" t="str">
            <v>27 - 09 - 1984</v>
          </cell>
          <cell r="I5266" t="str">
            <v>II/a</v>
          </cell>
          <cell r="J5266" t="str">
            <v>01 - 11 - 2002</v>
          </cell>
          <cell r="K5266" t="str">
            <v>01 - 12 - 2003</v>
          </cell>
          <cell r="L5266" t="str">
            <v>P</v>
          </cell>
          <cell r="M5266" t="str">
            <v>III/a</v>
          </cell>
          <cell r="N5266" t="str">
            <v>01 - 10 - 2016</v>
          </cell>
          <cell r="O5266" t="str">
            <v>8</v>
          </cell>
          <cell r="P5266" t="str">
            <v>11</v>
          </cell>
          <cell r="Q5266" t="str">
            <v>42</v>
          </cell>
          <cell r="R5266" t="str">
            <v>02 - 05 - 2018</v>
          </cell>
          <cell r="S5266" t="str">
            <v>Kepala SUB BAGIAN TATA USAHA</v>
          </cell>
          <cell r="T5266" t="str">
            <v/>
          </cell>
          <cell r="U5266" t="str">
            <v/>
          </cell>
          <cell r="V5266" t="str">
            <v/>
          </cell>
          <cell r="W5266" t="str">
            <v>SUB BAGIAN TATA USAHA</v>
          </cell>
          <cell r="X5266" t="str">
            <v>UPT. PENDAPATAN DAERAH WILAYAH I</v>
          </cell>
          <cell r="Y5266" t="str">
            <v>S1 ADMINISTRASI NEGARA</v>
          </cell>
          <cell r="Z5266" t="str">
            <v>31-12-2007</v>
          </cell>
          <cell r="AA5266" t="str">
            <v>Aktif</v>
          </cell>
          <cell r="AB5266" t="str">
            <v>PNS Daerah Kab./Kota yang bekerja pada Kab./Kota</v>
          </cell>
          <cell r="AC5266" t="str">
            <v>Pemerintah Kab. Tolitoli</v>
          </cell>
          <cell r="AD5266" t="str">
            <v>Pemerintah Kab. Tolitoli</v>
          </cell>
        </row>
        <row r="5267">
          <cell r="A5267">
            <v>5265</v>
          </cell>
          <cell r="B5267" t="str">
            <v>197008082007011034</v>
          </cell>
          <cell r="C5267" t="str">
            <v>570027552</v>
          </cell>
          <cell r="D5267" t="str">
            <v>AGUSSALIM</v>
          </cell>
          <cell r="E5267" t="str">
            <v/>
          </cell>
          <cell r="F5267" t="str">
            <v>S.Sos</v>
          </cell>
          <cell r="G5267" t="str">
            <v>TOLITOLI</v>
          </cell>
          <cell r="H5267" t="str">
            <v>08 - 08 - 1970</v>
          </cell>
          <cell r="I5267" t="str">
            <v>II/a</v>
          </cell>
          <cell r="J5267" t="str">
            <v>01 - 01 - 2007</v>
          </cell>
          <cell r="K5267" t="str">
            <v>01 - 10 - 2008</v>
          </cell>
          <cell r="L5267" t="str">
            <v>L</v>
          </cell>
          <cell r="M5267" t="str">
            <v>III/a</v>
          </cell>
          <cell r="N5267" t="str">
            <v>01 - 10 - 2014</v>
          </cell>
          <cell r="O5267" t="str">
            <v>7</v>
          </cell>
          <cell r="P5267" t="str">
            <v>6</v>
          </cell>
          <cell r="Q5267" t="str">
            <v>42</v>
          </cell>
          <cell r="R5267" t="str">
            <v>02 - 05 - 2018</v>
          </cell>
          <cell r="S5267" t="str">
            <v>Kepala Seksi Pembangunan</v>
          </cell>
          <cell r="T5267" t="str">
            <v/>
          </cell>
          <cell r="U5267" t="str">
            <v/>
          </cell>
          <cell r="V5267" t="str">
            <v/>
          </cell>
          <cell r="W5267" t="str">
            <v>Seksi Pembangunan</v>
          </cell>
          <cell r="X5267" t="str">
            <v>Kelurahan Nalu</v>
          </cell>
          <cell r="Y5267" t="str">
            <v>S-1 ILMU ADMINISTRASI NEGARA</v>
          </cell>
          <cell r="Z5267" t="str">
            <v>31-12-2013</v>
          </cell>
          <cell r="AA5267" t="str">
            <v>Aktif</v>
          </cell>
          <cell r="AB5267" t="str">
            <v>PNS Daerah Kab./Kota yang bekerja pada Kab./Kota</v>
          </cell>
          <cell r="AC5267" t="str">
            <v>Pemerintah Kab. Tolitoli</v>
          </cell>
          <cell r="AD5267" t="str">
            <v>Pemerintah Kab. Tolitoli</v>
          </cell>
        </row>
        <row r="5268">
          <cell r="A5268">
            <v>5266</v>
          </cell>
          <cell r="B5268" t="str">
            <v>198803272011011004</v>
          </cell>
          <cell r="C5268" t="str">
            <v/>
          </cell>
          <cell r="D5268" t="str">
            <v>ZULFIKAR</v>
          </cell>
          <cell r="E5268" t="str">
            <v/>
          </cell>
          <cell r="F5268" t="str">
            <v>SE</v>
          </cell>
          <cell r="G5268" t="str">
            <v>TOLITOLI</v>
          </cell>
          <cell r="H5268" t="str">
            <v>27 - 03 - 1988</v>
          </cell>
          <cell r="I5268" t="str">
            <v>III/a</v>
          </cell>
          <cell r="J5268" t="str">
            <v>01 - 01 - 2011</v>
          </cell>
          <cell r="K5268" t="str">
            <v>01 - 01 - 2013</v>
          </cell>
          <cell r="L5268" t="str">
            <v>L</v>
          </cell>
          <cell r="M5268" t="str">
            <v>III/b</v>
          </cell>
          <cell r="N5268" t="str">
            <v>01 - 04 - 2015</v>
          </cell>
          <cell r="O5268" t="str">
            <v>4</v>
          </cell>
          <cell r="P5268" t="str">
            <v>3</v>
          </cell>
          <cell r="Q5268" t="str">
            <v>42</v>
          </cell>
          <cell r="R5268" t="str">
            <v>02 - 05 - 2018</v>
          </cell>
          <cell r="S5268" t="str">
            <v>Kepala SUB BAGIAN TATA USAHA</v>
          </cell>
          <cell r="T5268" t="str">
            <v/>
          </cell>
          <cell r="U5268" t="str">
            <v/>
          </cell>
          <cell r="V5268" t="str">
            <v/>
          </cell>
          <cell r="W5268" t="str">
            <v>SUB BAGIAN TATA USAHA</v>
          </cell>
          <cell r="X5268" t="str">
            <v>UPT. RUMAH POTONG HEWAN DAN KESEHATAN HEWAN TERNAK DINAS PERKEBUNAN DAN PETERNAKAN</v>
          </cell>
          <cell r="Y5268" t="str">
            <v>S-1 EKONOMI</v>
          </cell>
          <cell r="Z5268" t="str">
            <v>31-12-2010</v>
          </cell>
          <cell r="AA5268" t="str">
            <v>Aktif</v>
          </cell>
          <cell r="AB5268" t="str">
            <v>PNS Daerah Kab./Kota yang bekerja pada Kab./Kota</v>
          </cell>
          <cell r="AC5268" t="str">
            <v>Pemerintah Kab. Tolitoli</v>
          </cell>
          <cell r="AD5268" t="str">
            <v>Pemerintah Kab. Tolitoli</v>
          </cell>
        </row>
        <row r="5269">
          <cell r="A5269">
            <v>5267</v>
          </cell>
          <cell r="B5269" t="str">
            <v>196807122006041012</v>
          </cell>
          <cell r="C5269" t="str">
            <v>570021330</v>
          </cell>
          <cell r="D5269" t="str">
            <v>ANWAR</v>
          </cell>
          <cell r="E5269" t="str">
            <v/>
          </cell>
          <cell r="F5269" t="str">
            <v>S.Sos</v>
          </cell>
          <cell r="G5269" t="str">
            <v>TOLITOLI</v>
          </cell>
          <cell r="H5269" t="str">
            <v>12 - 07 - 1968</v>
          </cell>
          <cell r="I5269" t="str">
            <v>III/a</v>
          </cell>
          <cell r="J5269" t="str">
            <v>01 - 04 - 2006</v>
          </cell>
          <cell r="K5269" t="str">
            <v>01 - 10 - 2007</v>
          </cell>
          <cell r="L5269" t="str">
            <v>L</v>
          </cell>
          <cell r="M5269" t="str">
            <v>III/d</v>
          </cell>
          <cell r="N5269" t="str">
            <v>01 - 04 - 2018</v>
          </cell>
          <cell r="O5269" t="str">
            <v>18</v>
          </cell>
          <cell r="P5269" t="str">
            <v>8</v>
          </cell>
          <cell r="Q5269" t="str">
            <v>42</v>
          </cell>
          <cell r="R5269" t="str">
            <v>11 - 01 - 2017</v>
          </cell>
          <cell r="S5269" t="str">
            <v>Kepala Sub Bagian Tata Usaha</v>
          </cell>
          <cell r="T5269" t="str">
            <v/>
          </cell>
          <cell r="U5269" t="str">
            <v/>
          </cell>
          <cell r="V5269" t="str">
            <v/>
          </cell>
          <cell r="W5269" t="str">
            <v>Sub Bagian Tata Usaha</v>
          </cell>
          <cell r="X5269" t="str">
            <v>Dinas Kesehatan</v>
          </cell>
          <cell r="Y5269" t="str">
            <v>S-1 ADMINISTRASI NEGARA</v>
          </cell>
          <cell r="Z5269" t="str">
            <v>01-01-1994</v>
          </cell>
          <cell r="AA5269" t="str">
            <v>Aktif</v>
          </cell>
          <cell r="AB5269" t="str">
            <v>PNS Daerah Kab./Kota yang bekerja pada Kab./Kota</v>
          </cell>
          <cell r="AC5269" t="str">
            <v>Pemerintah Kab. Tolitoli</v>
          </cell>
          <cell r="AD5269" t="str">
            <v>Pemerintah Kab. Tolitoli</v>
          </cell>
        </row>
        <row r="5270">
          <cell r="A5270">
            <v>5268</v>
          </cell>
          <cell r="B5270" t="str">
            <v>198005102000122001</v>
          </cell>
          <cell r="C5270" t="str">
            <v>570013485</v>
          </cell>
          <cell r="D5270" t="str">
            <v>MASITA</v>
          </cell>
          <cell r="E5270" t="str">
            <v/>
          </cell>
          <cell r="F5270" t="str">
            <v>S.SOS</v>
          </cell>
          <cell r="G5270" t="str">
            <v>DADAKITAN</v>
          </cell>
          <cell r="H5270" t="str">
            <v>10 - 05 - 1980</v>
          </cell>
          <cell r="I5270" t="str">
            <v>I/b</v>
          </cell>
          <cell r="J5270" t="str">
            <v>01 - 12 - 2000</v>
          </cell>
          <cell r="K5270" t="str">
            <v>01 - 05 - 2002</v>
          </cell>
          <cell r="L5270" t="str">
            <v>P</v>
          </cell>
          <cell r="M5270" t="str">
            <v>III/b</v>
          </cell>
          <cell r="N5270" t="str">
            <v>01 - 04 - 2015</v>
          </cell>
          <cell r="O5270" t="str">
            <v>6</v>
          </cell>
          <cell r="P5270" t="str">
            <v>6</v>
          </cell>
          <cell r="Q5270" t="str">
            <v>42</v>
          </cell>
          <cell r="R5270" t="str">
            <v/>
          </cell>
          <cell r="S5270" t="str">
            <v>Kepala Seksi Kesejahteraan Rakyat</v>
          </cell>
          <cell r="T5270" t="str">
            <v/>
          </cell>
          <cell r="U5270" t="str">
            <v/>
          </cell>
          <cell r="V5270" t="str">
            <v/>
          </cell>
          <cell r="W5270" t="str">
            <v>Seksi Kesejahteraan Rakyat</v>
          </cell>
          <cell r="X5270" t="str">
            <v>Kelurahan Tambun</v>
          </cell>
          <cell r="Y5270" t="str">
            <v>S-1 ILMU ADMINISTRASI NEGARA</v>
          </cell>
          <cell r="Z5270" t="str">
            <v>31-12-2010</v>
          </cell>
          <cell r="AA5270" t="str">
            <v>Aktif</v>
          </cell>
          <cell r="AB5270" t="str">
            <v>PNS Daerah Kab./Kota yang bekerja pada Kab./Kota</v>
          </cell>
          <cell r="AC5270" t="str">
            <v>Pemerintah Kab. Tolitoli</v>
          </cell>
          <cell r="AD5270" t="str">
            <v>Pemerintah Kab. Tolitoli</v>
          </cell>
        </row>
        <row r="5271">
          <cell r="A5271">
            <v>5269</v>
          </cell>
          <cell r="B5271" t="str">
            <v>198209012009042002</v>
          </cell>
          <cell r="C5271" t="str">
            <v/>
          </cell>
          <cell r="D5271" t="str">
            <v>NELLIYANTI</v>
          </cell>
          <cell r="E5271" t="str">
            <v/>
          </cell>
          <cell r="F5271" t="str">
            <v>SE</v>
          </cell>
          <cell r="G5271" t="str">
            <v>DADAKITAN</v>
          </cell>
          <cell r="H5271" t="str">
            <v>01 - 09 - 1982</v>
          </cell>
          <cell r="I5271" t="str">
            <v>II/a</v>
          </cell>
          <cell r="J5271" t="str">
            <v>01 - 04 - 2009</v>
          </cell>
          <cell r="K5271" t="str">
            <v>01 - 01 - 2011</v>
          </cell>
          <cell r="L5271" t="str">
            <v>P</v>
          </cell>
          <cell r="M5271" t="str">
            <v>III/b</v>
          </cell>
          <cell r="N5271" t="str">
            <v>01 - 04 - 2015</v>
          </cell>
          <cell r="O5271" t="str">
            <v>5</v>
          </cell>
          <cell r="P5271" t="str">
            <v>10</v>
          </cell>
          <cell r="Q5271" t="str">
            <v>42</v>
          </cell>
          <cell r="R5271" t="str">
            <v>11 - 01 - 2017</v>
          </cell>
          <cell r="S5271" t="str">
            <v>Kepala Seksi Pembangunan</v>
          </cell>
          <cell r="T5271" t="str">
            <v/>
          </cell>
          <cell r="U5271" t="str">
            <v/>
          </cell>
          <cell r="V5271" t="str">
            <v/>
          </cell>
          <cell r="W5271" t="str">
            <v>Seksi Pembangunan</v>
          </cell>
          <cell r="X5271" t="str">
            <v>Kelurahan Tuweley</v>
          </cell>
          <cell r="Y5271" t="str">
            <v>S-1 EKONOMI MANAJEMEN</v>
          </cell>
          <cell r="Z5271" t="str">
            <v>31-12-2005</v>
          </cell>
          <cell r="AA5271" t="str">
            <v>Aktif</v>
          </cell>
          <cell r="AB5271" t="str">
            <v>PNS Daerah Kab./Kota yang bekerja pada Kab./Kota</v>
          </cell>
          <cell r="AC5271" t="str">
            <v>Pemerintah Kab. Tolitoli</v>
          </cell>
          <cell r="AD5271" t="str">
            <v>Pemerintah Kab. Tolitoli</v>
          </cell>
        </row>
        <row r="5272">
          <cell r="A5272">
            <v>5270</v>
          </cell>
          <cell r="B5272" t="str">
            <v>197607072011011002</v>
          </cell>
          <cell r="C5272" t="str">
            <v/>
          </cell>
          <cell r="D5272" t="str">
            <v>MOHAMMAD TANG</v>
          </cell>
          <cell r="E5272" t="str">
            <v/>
          </cell>
          <cell r="F5272" t="str">
            <v>S.Pt</v>
          </cell>
          <cell r="G5272" t="str">
            <v>TOLITOLI</v>
          </cell>
          <cell r="H5272" t="str">
            <v>07 - 07 - 1976</v>
          </cell>
          <cell r="I5272" t="str">
            <v>III/a</v>
          </cell>
          <cell r="J5272" t="str">
            <v>01 - 01 - 2011</v>
          </cell>
          <cell r="K5272" t="str">
            <v>01 - 01 - 2013</v>
          </cell>
          <cell r="L5272" t="str">
            <v>L</v>
          </cell>
          <cell r="M5272" t="str">
            <v>III/b</v>
          </cell>
          <cell r="N5272" t="str">
            <v>01 - 04 - 2015</v>
          </cell>
          <cell r="O5272" t="str">
            <v>4</v>
          </cell>
          <cell r="P5272" t="str">
            <v>3</v>
          </cell>
          <cell r="Q5272" t="str">
            <v>42</v>
          </cell>
          <cell r="R5272" t="str">
            <v>11 - 01 - 2017</v>
          </cell>
          <cell r="S5272" t="str">
            <v>Kepala Sub Bagian Tata Usaha</v>
          </cell>
          <cell r="T5272" t="str">
            <v/>
          </cell>
          <cell r="U5272" t="str">
            <v/>
          </cell>
          <cell r="V5272" t="str">
            <v/>
          </cell>
          <cell r="W5272" t="str">
            <v>Sub Bagian Tata Usaha</v>
          </cell>
          <cell r="X5272" t="str">
            <v>Dinas Kesehatan</v>
          </cell>
          <cell r="Y5272" t="str">
            <v>S-1 PETERNAKAN</v>
          </cell>
          <cell r="Z5272" t="str">
            <v>31-12-2004</v>
          </cell>
          <cell r="AA5272" t="str">
            <v>Aktif</v>
          </cell>
          <cell r="AB5272" t="str">
            <v>PNS Daerah Kab./Kota yang bekerja pada Kab./Kota</v>
          </cell>
          <cell r="AC5272" t="str">
            <v>Pemerintah Kab. Tolitoli</v>
          </cell>
          <cell r="AD5272" t="str">
            <v>Pemerintah Kab. Tolitoli</v>
          </cell>
        </row>
        <row r="5273">
          <cell r="A5273">
            <v>5271</v>
          </cell>
          <cell r="B5273" t="str">
            <v>197911092003121004</v>
          </cell>
          <cell r="C5273" t="str">
            <v>570015640</v>
          </cell>
          <cell r="D5273" t="str">
            <v>SAHRIL</v>
          </cell>
          <cell r="E5273" t="str">
            <v/>
          </cell>
          <cell r="F5273" t="str">
            <v>S.Sos</v>
          </cell>
          <cell r="G5273" t="str">
            <v>TOLITOLI</v>
          </cell>
          <cell r="H5273" t="str">
            <v>09 - 11 - 1979</v>
          </cell>
          <cell r="I5273" t="str">
            <v>II/a</v>
          </cell>
          <cell r="J5273" t="str">
            <v>01 - 12 - 2003</v>
          </cell>
          <cell r="K5273" t="str">
            <v>01 - 03 - 2005</v>
          </cell>
          <cell r="L5273" t="str">
            <v>L</v>
          </cell>
          <cell r="M5273" t="str">
            <v>III/c</v>
          </cell>
          <cell r="N5273" t="str">
            <v>01 - 10 - 2017</v>
          </cell>
          <cell r="O5273" t="str">
            <v>8</v>
          </cell>
          <cell r="P5273" t="str">
            <v>10</v>
          </cell>
          <cell r="Q5273" t="str">
            <v>42</v>
          </cell>
          <cell r="R5273" t="str">
            <v>02 - 05 - 2018</v>
          </cell>
          <cell r="S5273" t="str">
            <v>Kepala SUB BAGIAN TATA USAHA</v>
          </cell>
          <cell r="T5273" t="str">
            <v/>
          </cell>
          <cell r="U5273" t="str">
            <v/>
          </cell>
          <cell r="V5273" t="str">
            <v/>
          </cell>
          <cell r="W5273" t="str">
            <v>SUB BAGIAN TATA USAHA</v>
          </cell>
          <cell r="X5273" t="str">
            <v>UPT. LABORATORIUM LINGKUNGAN DINAS LINGKUNGAN HIDUP</v>
          </cell>
          <cell r="Y5273" t="str">
            <v>S-1 ADMINISTRASI NEGARA</v>
          </cell>
          <cell r="Z5273" t="str">
            <v>31-12-2007</v>
          </cell>
          <cell r="AA5273" t="str">
            <v>Aktif</v>
          </cell>
          <cell r="AB5273" t="str">
            <v>PNS Daerah Kab./Kota yang bekerja pada Kab./Kota</v>
          </cell>
          <cell r="AC5273" t="str">
            <v>Pemerintah Kab. Tolitoli</v>
          </cell>
          <cell r="AD5273" t="str">
            <v>Pemerintah Kab. Tolitoli</v>
          </cell>
        </row>
        <row r="5274">
          <cell r="A5274">
            <v>5272</v>
          </cell>
          <cell r="B5274" t="str">
            <v>196611111994031017</v>
          </cell>
          <cell r="C5274" t="str">
            <v>110052832</v>
          </cell>
          <cell r="D5274" t="str">
            <v>SJARIFUDIN JUSUF</v>
          </cell>
          <cell r="E5274" t="str">
            <v/>
          </cell>
          <cell r="F5274" t="str">
            <v>SE</v>
          </cell>
          <cell r="G5274" t="str">
            <v>GORONTALO</v>
          </cell>
          <cell r="H5274" t="str">
            <v>11 - 11 - 1966</v>
          </cell>
          <cell r="I5274" t="str">
            <v>I/a</v>
          </cell>
          <cell r="J5274" t="str">
            <v>01 - 03 - 1994</v>
          </cell>
          <cell r="K5274" t="str">
            <v>01 - 11 - 1995</v>
          </cell>
          <cell r="L5274" t="str">
            <v>L</v>
          </cell>
          <cell r="M5274" t="str">
            <v>III/b</v>
          </cell>
          <cell r="N5274" t="str">
            <v>01 - 04 - 2016</v>
          </cell>
          <cell r="O5274" t="str">
            <v>12</v>
          </cell>
          <cell r="P5274" t="str">
            <v>0</v>
          </cell>
          <cell r="Q5274" t="str">
            <v>42</v>
          </cell>
          <cell r="R5274" t="str">
            <v>11 - 01 - 2017</v>
          </cell>
          <cell r="S5274" t="str">
            <v>Kepala Seksi Pembangunan</v>
          </cell>
          <cell r="T5274" t="str">
            <v/>
          </cell>
          <cell r="U5274" t="str">
            <v/>
          </cell>
          <cell r="V5274" t="str">
            <v/>
          </cell>
          <cell r="W5274" t="str">
            <v>Seksi Pembangunan</v>
          </cell>
          <cell r="X5274" t="str">
            <v>Kelurahan Tambun</v>
          </cell>
          <cell r="Y5274" t="str">
            <v>S-1 EKONOMI MANAJEMEN</v>
          </cell>
          <cell r="Z5274" t="str">
            <v>31-12-1986</v>
          </cell>
          <cell r="AA5274" t="str">
            <v>Aktif</v>
          </cell>
          <cell r="AB5274" t="str">
            <v>PNS Daerah Kab./Kota yang bekerja pada Kab./Kota</v>
          </cell>
          <cell r="AC5274" t="str">
            <v>Pemerintah Kab. Tolitoli</v>
          </cell>
          <cell r="AD5274" t="str">
            <v>Pemerintah Kab. Tolitoli</v>
          </cell>
        </row>
        <row r="5275">
          <cell r="A5275">
            <v>5273</v>
          </cell>
          <cell r="B5275" t="str">
            <v>196910012007012025</v>
          </cell>
          <cell r="C5275" t="str">
            <v>570027593</v>
          </cell>
          <cell r="D5275" t="str">
            <v>YUSNA UMAR</v>
          </cell>
          <cell r="E5275" t="str">
            <v/>
          </cell>
          <cell r="F5275" t="str">
            <v>S.Sos</v>
          </cell>
          <cell r="G5275" t="str">
            <v>GORONTALO</v>
          </cell>
          <cell r="H5275" t="str">
            <v>01 - 10 - 1969</v>
          </cell>
          <cell r="I5275" t="str">
            <v>II/a</v>
          </cell>
          <cell r="J5275" t="str">
            <v>01 - 01 - 2007</v>
          </cell>
          <cell r="K5275" t="str">
            <v>01 - 10 - 2008</v>
          </cell>
          <cell r="L5275" t="str">
            <v>P</v>
          </cell>
          <cell r="M5275" t="str">
            <v>III/b</v>
          </cell>
          <cell r="N5275" t="str">
            <v>01 - 10 - 2017</v>
          </cell>
          <cell r="O5275" t="str">
            <v>14</v>
          </cell>
          <cell r="P5275" t="str">
            <v>9</v>
          </cell>
          <cell r="Q5275" t="str">
            <v>42</v>
          </cell>
          <cell r="R5275" t="str">
            <v>02 - 05 - 2018</v>
          </cell>
          <cell r="S5275" t="str">
            <v>Kepala Seksi Pembangunan</v>
          </cell>
          <cell r="T5275" t="str">
            <v/>
          </cell>
          <cell r="U5275" t="str">
            <v/>
          </cell>
          <cell r="V5275" t="str">
            <v/>
          </cell>
          <cell r="W5275" t="str">
            <v>Seksi Pembangunan</v>
          </cell>
          <cell r="X5275" t="str">
            <v>Kelurahan Panasakan</v>
          </cell>
          <cell r="Y5275" t="str">
            <v>S-1 ILMU ADMINISTRASI NEGARA</v>
          </cell>
          <cell r="Z5275" t="str">
            <v>31-12-2012</v>
          </cell>
          <cell r="AA5275" t="str">
            <v>Aktif</v>
          </cell>
          <cell r="AB5275" t="str">
            <v>PNS Daerah Kab./Kota yang bekerja pada Kab./Kota</v>
          </cell>
          <cell r="AC5275" t="str">
            <v>Pemerintah Kab. Tolitoli</v>
          </cell>
          <cell r="AD5275" t="str">
            <v>Pemerintah Kab. Tolitoli</v>
          </cell>
        </row>
        <row r="5276">
          <cell r="A5276">
            <v>5274</v>
          </cell>
          <cell r="B5276" t="str">
            <v>198006182010011013</v>
          </cell>
          <cell r="C5276" t="str">
            <v/>
          </cell>
          <cell r="D5276" t="str">
            <v>ANDI SAMSU ALAM</v>
          </cell>
          <cell r="E5276" t="str">
            <v/>
          </cell>
          <cell r="F5276" t="str">
            <v>S.Sos</v>
          </cell>
          <cell r="G5276" t="str">
            <v>BANGKIR</v>
          </cell>
          <cell r="H5276" t="str">
            <v>18 - 06 - 1980</v>
          </cell>
          <cell r="I5276" t="str">
            <v>III/a</v>
          </cell>
          <cell r="J5276" t="str">
            <v>01 - 01 - 2010</v>
          </cell>
          <cell r="K5276" t="str">
            <v>01 - 01 - 2012</v>
          </cell>
          <cell r="L5276" t="str">
            <v>L</v>
          </cell>
          <cell r="M5276" t="str">
            <v>III/c</v>
          </cell>
          <cell r="N5276" t="str">
            <v>01 - 04 - 2018</v>
          </cell>
          <cell r="O5276" t="str">
            <v>8</v>
          </cell>
          <cell r="P5276" t="str">
            <v>3</v>
          </cell>
          <cell r="Q5276" t="str">
            <v>42</v>
          </cell>
          <cell r="R5276" t="str">
            <v>11 - 01 - 2017</v>
          </cell>
          <cell r="S5276" t="str">
            <v>Kepala Sub Bagian Program</v>
          </cell>
          <cell r="T5276" t="str">
            <v/>
          </cell>
          <cell r="U5276" t="str">
            <v/>
          </cell>
          <cell r="V5276" t="str">
            <v/>
          </cell>
          <cell r="W5276" t="str">
            <v>Sub Bagian Program</v>
          </cell>
          <cell r="X5276" t="str">
            <v>Kecamatan Dampal Utara</v>
          </cell>
          <cell r="Y5276" t="str">
            <v>S-1 SOSIAL POLITIK</v>
          </cell>
          <cell r="Z5276" t="str">
            <v>31-12-2004</v>
          </cell>
          <cell r="AA5276" t="str">
            <v>Aktif</v>
          </cell>
          <cell r="AB5276" t="str">
            <v>PNS Daerah Kab./Kota yang bekerja pada Kab./Kota</v>
          </cell>
          <cell r="AC5276" t="str">
            <v>Pemerintah Kab. Tolitoli</v>
          </cell>
          <cell r="AD5276" t="str">
            <v>Pemerintah Kab. Tolitoli</v>
          </cell>
        </row>
        <row r="5277">
          <cell r="A5277">
            <v>5275</v>
          </cell>
          <cell r="B5277" t="str">
            <v>197102252007011011</v>
          </cell>
          <cell r="C5277" t="str">
            <v>570028789</v>
          </cell>
          <cell r="D5277" t="str">
            <v>FIRMAN</v>
          </cell>
          <cell r="E5277" t="str">
            <v/>
          </cell>
          <cell r="F5277" t="str">
            <v>S.Sos</v>
          </cell>
          <cell r="G5277" t="str">
            <v>BANGKIR</v>
          </cell>
          <cell r="H5277" t="str">
            <v>25 - 02 - 1971</v>
          </cell>
          <cell r="I5277" t="str">
            <v>II/a</v>
          </cell>
          <cell r="J5277" t="str">
            <v>01 - 01 - 2007</v>
          </cell>
          <cell r="K5277" t="str">
            <v>01 - 10 - 2008</v>
          </cell>
          <cell r="L5277" t="str">
            <v>L</v>
          </cell>
          <cell r="M5277" t="str">
            <v>III/b</v>
          </cell>
          <cell r="N5277" t="str">
            <v>01 - 04 - 2018</v>
          </cell>
          <cell r="O5277" t="str">
            <v>11</v>
          </cell>
          <cell r="P5277" t="str">
            <v>3</v>
          </cell>
          <cell r="Q5277" t="str">
            <v>42</v>
          </cell>
          <cell r="R5277" t="str">
            <v>11 - 01 - 2017</v>
          </cell>
          <cell r="S5277" t="str">
            <v>Kepala Sub Bagian Keuangan Dan Aset</v>
          </cell>
          <cell r="T5277" t="str">
            <v/>
          </cell>
          <cell r="U5277" t="str">
            <v/>
          </cell>
          <cell r="V5277" t="str">
            <v/>
          </cell>
          <cell r="W5277" t="str">
            <v>Sub Bagian Keuangan Dan Aset</v>
          </cell>
          <cell r="X5277" t="str">
            <v>Kecamatan Dampal Utara</v>
          </cell>
          <cell r="Y5277" t="str">
            <v>S-1 ILMU PEMERINTAHAN</v>
          </cell>
          <cell r="Z5277" t="str">
            <v>01-01-2014</v>
          </cell>
          <cell r="AA5277" t="str">
            <v>Aktif</v>
          </cell>
          <cell r="AB5277" t="str">
            <v>PNS Daerah Kab./Kota yang bekerja pada Kab./Kota</v>
          </cell>
          <cell r="AC5277" t="str">
            <v>Pemerintah Kab. Tolitoli</v>
          </cell>
          <cell r="AD5277" t="str">
            <v>Pemerintah Kab. Tolitoli</v>
          </cell>
        </row>
        <row r="5278">
          <cell r="A5278">
            <v>5276</v>
          </cell>
          <cell r="B5278" t="str">
            <v>198002022010012022</v>
          </cell>
          <cell r="C5278" t="str">
            <v/>
          </cell>
          <cell r="D5278" t="str">
            <v>ARIANTI</v>
          </cell>
          <cell r="E5278" t="str">
            <v/>
          </cell>
          <cell r="F5278" t="str">
            <v>SE</v>
          </cell>
          <cell r="G5278" t="str">
            <v>TOLITOLI</v>
          </cell>
          <cell r="H5278" t="str">
            <v>02 - 02 - 1980</v>
          </cell>
          <cell r="I5278" t="str">
            <v>II/c</v>
          </cell>
          <cell r="J5278" t="str">
            <v>01 - 01 - 2010</v>
          </cell>
          <cell r="K5278" t="str">
            <v>01 - 01 - 2012</v>
          </cell>
          <cell r="L5278" t="str">
            <v>P</v>
          </cell>
          <cell r="M5278" t="str">
            <v>III/a</v>
          </cell>
          <cell r="N5278" t="str">
            <v>01 - 04 - 2014</v>
          </cell>
          <cell r="O5278" t="str">
            <v>7</v>
          </cell>
          <cell r="P5278" t="str">
            <v>8</v>
          </cell>
          <cell r="Q5278" t="str">
            <v>42</v>
          </cell>
          <cell r="R5278" t="str">
            <v>02 - 05 - 2018</v>
          </cell>
          <cell r="S5278" t="str">
            <v>Kepala Sub Bagian Umum Dan Kepegawaian</v>
          </cell>
          <cell r="T5278" t="str">
            <v/>
          </cell>
          <cell r="U5278" t="str">
            <v/>
          </cell>
          <cell r="V5278" t="str">
            <v/>
          </cell>
          <cell r="W5278" t="str">
            <v>Sub Bagian Umum Dan Kepegawaian</v>
          </cell>
          <cell r="X5278" t="str">
            <v>Kecamatan Tolitoli Utara</v>
          </cell>
          <cell r="Y5278" t="str">
            <v>S-1 EKONOMI MANAJEMEN</v>
          </cell>
          <cell r="Z5278" t="str">
            <v>31-12-2011</v>
          </cell>
          <cell r="AA5278" t="str">
            <v>Aktif</v>
          </cell>
          <cell r="AB5278" t="str">
            <v>PNS Daerah Kab./Kota yang bekerja pada Kab./Kota</v>
          </cell>
          <cell r="AC5278" t="str">
            <v>Pemerintah Kab. Tolitoli</v>
          </cell>
          <cell r="AD5278" t="str">
            <v>Pemerintah Kab. Tolitoli</v>
          </cell>
        </row>
        <row r="5279">
          <cell r="A5279">
            <v>5277</v>
          </cell>
          <cell r="B5279" t="str">
            <v>198005052014111001</v>
          </cell>
          <cell r="C5279" t="str">
            <v/>
          </cell>
          <cell r="D5279" t="str">
            <v>SATRI</v>
          </cell>
          <cell r="E5279" t="str">
            <v/>
          </cell>
          <cell r="F5279" t="str">
            <v>SE</v>
          </cell>
          <cell r="G5279" t="str">
            <v>TOLITOLI</v>
          </cell>
          <cell r="H5279" t="str">
            <v>05 - 05 - 1980</v>
          </cell>
          <cell r="I5279" t="str">
            <v>III/a</v>
          </cell>
          <cell r="J5279" t="str">
            <v>01 - 11 - 2014</v>
          </cell>
          <cell r="K5279" t="str">
            <v>01 - 09 - 2016</v>
          </cell>
          <cell r="L5279" t="str">
            <v>L</v>
          </cell>
          <cell r="M5279" t="str">
            <v>III/a</v>
          </cell>
          <cell r="N5279" t="str">
            <v>01 - 11 - 2014</v>
          </cell>
          <cell r="O5279" t="str">
            <v>9</v>
          </cell>
          <cell r="P5279" t="str">
            <v>10</v>
          </cell>
          <cell r="Q5279" t="str">
            <v>42</v>
          </cell>
          <cell r="R5279" t="str">
            <v>02 - 05 - 2018</v>
          </cell>
          <cell r="S5279" t="str">
            <v>Kepala Seksi Kesejahteraan Rakyat</v>
          </cell>
          <cell r="T5279" t="str">
            <v/>
          </cell>
          <cell r="U5279" t="str">
            <v/>
          </cell>
          <cell r="V5279" t="str">
            <v/>
          </cell>
          <cell r="W5279" t="str">
            <v>Seksi Kesejahteraan Rakyat</v>
          </cell>
          <cell r="X5279" t="str">
            <v>Kelurahan Tambun</v>
          </cell>
          <cell r="Y5279" t="str">
            <v>S-1 MANAJEMEN</v>
          </cell>
          <cell r="Z5279" t="str">
            <v>07-06-2004</v>
          </cell>
          <cell r="AA5279" t="str">
            <v>Aktif</v>
          </cell>
          <cell r="AB5279" t="str">
            <v>PNS Daerah Kab./Kota yang bekerja pada Kab./Kota</v>
          </cell>
          <cell r="AC5279" t="str">
            <v>Pemerintah Kab. Tolitoli</v>
          </cell>
          <cell r="AD5279" t="str">
            <v>Pemerintah Kab. Tolitoli</v>
          </cell>
        </row>
        <row r="5280">
          <cell r="A5280">
            <v>5278</v>
          </cell>
          <cell r="B5280" t="str">
            <v>197205082003121007</v>
          </cell>
          <cell r="C5280" t="str">
            <v>570015648</v>
          </cell>
          <cell r="D5280" t="str">
            <v>MOHAMMAD JABIR</v>
          </cell>
          <cell r="E5280" t="str">
            <v/>
          </cell>
          <cell r="F5280" t="str">
            <v>SH</v>
          </cell>
          <cell r="G5280" t="str">
            <v>BILO</v>
          </cell>
          <cell r="H5280" t="str">
            <v>08 - 05 - 1972</v>
          </cell>
          <cell r="I5280" t="str">
            <v>II/a</v>
          </cell>
          <cell r="J5280" t="str">
            <v>01 - 12 - 2003</v>
          </cell>
          <cell r="K5280" t="str">
            <v>01 - 03 - 2005</v>
          </cell>
          <cell r="L5280" t="str">
            <v>L</v>
          </cell>
          <cell r="M5280" t="str">
            <v>III/b</v>
          </cell>
          <cell r="N5280" t="str">
            <v>01 - 04 - 2018</v>
          </cell>
          <cell r="O5280" t="str">
            <v>9</v>
          </cell>
          <cell r="P5280" t="str">
            <v>4</v>
          </cell>
          <cell r="Q5280" t="str">
            <v>42</v>
          </cell>
          <cell r="R5280" t="str">
            <v>11 - 01 - 2017</v>
          </cell>
          <cell r="S5280" t="str">
            <v>Kepala Sub Bagian Umum Dan Kepegawaian</v>
          </cell>
          <cell r="T5280" t="str">
            <v/>
          </cell>
          <cell r="U5280" t="str">
            <v/>
          </cell>
          <cell r="V5280" t="str">
            <v/>
          </cell>
          <cell r="W5280" t="str">
            <v>Sub Bagian Umum Dan Kepegawaian</v>
          </cell>
          <cell r="X5280" t="str">
            <v>Kecamatan Ogodeide</v>
          </cell>
          <cell r="Y5280" t="str">
            <v>S-1 ILMU HUKUM</v>
          </cell>
          <cell r="Z5280" t="str">
            <v>01-01-2008</v>
          </cell>
          <cell r="AA5280" t="str">
            <v>Aktif</v>
          </cell>
          <cell r="AB5280" t="str">
            <v>PNS Daerah Kab./Kota yang bekerja pada Kab./Kota</v>
          </cell>
          <cell r="AC5280" t="str">
            <v>Pemerintah Kab. Tolitoli</v>
          </cell>
          <cell r="AD5280" t="str">
            <v>Pemerintah Kab. Tolitoli</v>
          </cell>
        </row>
        <row r="5281">
          <cell r="A5281">
            <v>5279</v>
          </cell>
          <cell r="B5281" t="str">
            <v>198607022009042001</v>
          </cell>
          <cell r="C5281" t="str">
            <v/>
          </cell>
          <cell r="D5281" t="str">
            <v>RAHMI ABD. LATIF</v>
          </cell>
          <cell r="E5281" t="str">
            <v/>
          </cell>
          <cell r="F5281" t="str">
            <v>S.Sos</v>
          </cell>
          <cell r="G5281" t="str">
            <v>KABINUANG</v>
          </cell>
          <cell r="H5281" t="str">
            <v>02 - 07 - 1986</v>
          </cell>
          <cell r="I5281" t="str">
            <v>II/a</v>
          </cell>
          <cell r="J5281" t="str">
            <v>01 - 04 - 2009</v>
          </cell>
          <cell r="K5281" t="str">
            <v>01 - 01 - 2011</v>
          </cell>
          <cell r="L5281" t="str">
            <v>P</v>
          </cell>
          <cell r="M5281" t="str">
            <v>III/b</v>
          </cell>
          <cell r="N5281" t="str">
            <v>01 - 04 - 2018</v>
          </cell>
          <cell r="O5281" t="str">
            <v>8</v>
          </cell>
          <cell r="P5281" t="str">
            <v>9</v>
          </cell>
          <cell r="Q5281" t="str">
            <v>42</v>
          </cell>
          <cell r="R5281" t="str">
            <v>02 - 05 - 2018</v>
          </cell>
          <cell r="S5281" t="str">
            <v>Kepala Sub Bagian Umum Dan Kepegawaian</v>
          </cell>
          <cell r="T5281" t="str">
            <v/>
          </cell>
          <cell r="U5281" t="str">
            <v/>
          </cell>
          <cell r="V5281" t="str">
            <v/>
          </cell>
          <cell r="W5281" t="str">
            <v>Sub Bagian Umum Dan Kepegawaian</v>
          </cell>
          <cell r="X5281" t="str">
            <v>Kecamatan Dampal Utara</v>
          </cell>
          <cell r="Y5281" t="str">
            <v>S-1 ILMU PEMERINTAHAN</v>
          </cell>
          <cell r="Z5281" t="str">
            <v>01-01-2013</v>
          </cell>
          <cell r="AA5281" t="str">
            <v>Aktif</v>
          </cell>
          <cell r="AB5281" t="str">
            <v>PNS Daerah Kab./Kota yang bekerja pada Kab./Kota</v>
          </cell>
          <cell r="AC5281" t="str">
            <v>Pemerintah Kab. Tolitoli</v>
          </cell>
          <cell r="AD5281" t="str">
            <v>Pemerintah Kab. Tolitoli</v>
          </cell>
        </row>
        <row r="5282">
          <cell r="A5282">
            <v>5280</v>
          </cell>
          <cell r="B5282" t="str">
            <v>198603262011012012</v>
          </cell>
          <cell r="C5282" t="str">
            <v/>
          </cell>
          <cell r="D5282" t="str">
            <v>NURFAJRIANI HAJIR</v>
          </cell>
          <cell r="E5282" t="str">
            <v/>
          </cell>
          <cell r="F5282" t="str">
            <v>SKM</v>
          </cell>
          <cell r="G5282" t="str">
            <v>MAKASSAR</v>
          </cell>
          <cell r="H5282" t="str">
            <v>26 - 03 - 1986</v>
          </cell>
          <cell r="I5282" t="str">
            <v>III/a</v>
          </cell>
          <cell r="J5282" t="str">
            <v>01 - 01 - 2011</v>
          </cell>
          <cell r="K5282" t="str">
            <v>01 - 01 - 2013</v>
          </cell>
          <cell r="L5282" t="str">
            <v>P</v>
          </cell>
          <cell r="M5282" t="str">
            <v>III/c</v>
          </cell>
          <cell r="N5282" t="str">
            <v>01 - 04 - 2018</v>
          </cell>
          <cell r="O5282" t="str">
            <v>7</v>
          </cell>
          <cell r="P5282" t="str">
            <v>3</v>
          </cell>
          <cell r="Q5282" t="str">
            <v>42</v>
          </cell>
          <cell r="R5282" t="str">
            <v>02 - 05 - 2018</v>
          </cell>
          <cell r="S5282" t="str">
            <v>Kepala Sub Bagian Tata Usaha</v>
          </cell>
          <cell r="T5282" t="str">
            <v/>
          </cell>
          <cell r="U5282" t="str">
            <v/>
          </cell>
          <cell r="V5282" t="str">
            <v/>
          </cell>
          <cell r="W5282" t="str">
            <v>Sub Bagian Tata Usaha</v>
          </cell>
          <cell r="X5282" t="str">
            <v>Dinas Kesehatan</v>
          </cell>
          <cell r="Y5282" t="str">
            <v>S-1 KESEHATAN MASYARAKAT</v>
          </cell>
          <cell r="Z5282" t="str">
            <v>01-01-2009</v>
          </cell>
          <cell r="AA5282" t="str">
            <v>Aktif</v>
          </cell>
          <cell r="AB5282" t="str">
            <v>PNS Daerah Kab./Kota yang bekerja pada Kab./Kota</v>
          </cell>
          <cell r="AC5282" t="str">
            <v>Pemerintah Kab. Tolitoli</v>
          </cell>
          <cell r="AD5282" t="str">
            <v>Pemerintah Kab. Tolitoli</v>
          </cell>
        </row>
        <row r="5283">
          <cell r="A5283">
            <v>5281</v>
          </cell>
          <cell r="B5283" t="str">
            <v>198110202009041003</v>
          </cell>
          <cell r="C5283" t="str">
            <v/>
          </cell>
          <cell r="D5283" t="str">
            <v>SAMSUAR</v>
          </cell>
          <cell r="E5283" t="str">
            <v/>
          </cell>
          <cell r="F5283" t="str">
            <v>SH</v>
          </cell>
          <cell r="G5283" t="str">
            <v>TOLITOLI</v>
          </cell>
          <cell r="H5283" t="str">
            <v>20 - 10 - 1981</v>
          </cell>
          <cell r="I5283" t="str">
            <v>II/a</v>
          </cell>
          <cell r="J5283" t="str">
            <v>01 - 04 - 2009</v>
          </cell>
          <cell r="K5283" t="str">
            <v>01 - 01 - 2011</v>
          </cell>
          <cell r="L5283" t="str">
            <v>L</v>
          </cell>
          <cell r="M5283" t="str">
            <v>III/b</v>
          </cell>
          <cell r="N5283" t="str">
            <v>01 - 04 - 2016</v>
          </cell>
          <cell r="O5283" t="str">
            <v>6</v>
          </cell>
          <cell r="P5283" t="str">
            <v>7</v>
          </cell>
          <cell r="Q5283" t="str">
            <v>42</v>
          </cell>
          <cell r="R5283" t="str">
            <v>11 - 01 - 2017</v>
          </cell>
          <cell r="S5283" t="str">
            <v>Kepala Seksi Ketentraman Dan Ketertiban</v>
          </cell>
          <cell r="T5283" t="str">
            <v/>
          </cell>
          <cell r="U5283" t="str">
            <v/>
          </cell>
          <cell r="V5283" t="str">
            <v/>
          </cell>
          <cell r="W5283" t="str">
            <v>Seksi Ketentraman Dan Ketertiban</v>
          </cell>
          <cell r="X5283" t="str">
            <v>Kelurahan Sidoarjo</v>
          </cell>
          <cell r="Y5283" t="str">
            <v>S-1 ILMU HUKUM</v>
          </cell>
          <cell r="Z5283" t="str">
            <v>31-12-2011</v>
          </cell>
          <cell r="AA5283" t="str">
            <v>Aktif</v>
          </cell>
          <cell r="AB5283" t="str">
            <v>PNS Daerah Kab./Kota yang bekerja pada Kab./Kota</v>
          </cell>
          <cell r="AC5283" t="str">
            <v>Pemerintah Kab. Tolitoli</v>
          </cell>
          <cell r="AD5283" t="str">
            <v>Pemerintah Kab. Tolitoli</v>
          </cell>
        </row>
        <row r="5284">
          <cell r="A5284">
            <v>5282</v>
          </cell>
          <cell r="B5284" t="str">
            <v>197601282006042009</v>
          </cell>
          <cell r="C5284" t="str">
            <v>570021355</v>
          </cell>
          <cell r="D5284" t="str">
            <v>NURSANG</v>
          </cell>
          <cell r="E5284" t="str">
            <v/>
          </cell>
          <cell r="F5284" t="str">
            <v>S.ST</v>
          </cell>
          <cell r="G5284" t="str">
            <v>TOLITOLI</v>
          </cell>
          <cell r="H5284" t="str">
            <v>28 - 01 - 1976</v>
          </cell>
          <cell r="I5284" t="str">
            <v>II/c</v>
          </cell>
          <cell r="J5284" t="str">
            <v>01 - 04 - 2006</v>
          </cell>
          <cell r="K5284" t="str">
            <v>01 - 10 - 2007</v>
          </cell>
          <cell r="L5284" t="str">
            <v>P</v>
          </cell>
          <cell r="M5284" t="str">
            <v>III/b</v>
          </cell>
          <cell r="N5284" t="str">
            <v>01 - 10 - 2016</v>
          </cell>
          <cell r="O5284" t="str">
            <v>14</v>
          </cell>
          <cell r="P5284" t="str">
            <v>10</v>
          </cell>
          <cell r="Q5284" t="str">
            <v>42</v>
          </cell>
          <cell r="R5284" t="str">
            <v>02 - 05 - 2018</v>
          </cell>
          <cell r="S5284" t="str">
            <v>Kepala Sub Bagian Tata Usaha</v>
          </cell>
          <cell r="T5284" t="str">
            <v/>
          </cell>
          <cell r="U5284" t="str">
            <v/>
          </cell>
          <cell r="V5284" t="str">
            <v/>
          </cell>
          <cell r="W5284" t="str">
            <v>Sub Bagian Tata Usaha</v>
          </cell>
          <cell r="X5284" t="str">
            <v>Dinas Kesehatan</v>
          </cell>
          <cell r="Y5284" t="str">
            <v>D-IV KEBIDANAN</v>
          </cell>
          <cell r="Z5284" t="str">
            <v>31-12-2010</v>
          </cell>
          <cell r="AA5284" t="str">
            <v>Aktif</v>
          </cell>
          <cell r="AB5284" t="str">
            <v>PNS Daerah Kab./Kota yang bekerja pada Kab./Kota</v>
          </cell>
          <cell r="AC5284" t="str">
            <v>Pemerintah Kab. Tolitoli</v>
          </cell>
          <cell r="AD5284" t="str">
            <v>Pemerintah Kab. Tolitoli</v>
          </cell>
        </row>
        <row r="5285">
          <cell r="A5285">
            <v>5283</v>
          </cell>
          <cell r="B5285" t="str">
            <v>198602262010012024</v>
          </cell>
          <cell r="C5285" t="str">
            <v/>
          </cell>
          <cell r="D5285" t="str">
            <v>SALMA</v>
          </cell>
          <cell r="E5285" t="str">
            <v/>
          </cell>
          <cell r="F5285" t="str">
            <v>S.Kep</v>
          </cell>
          <cell r="G5285" t="str">
            <v>LAKATAN</v>
          </cell>
          <cell r="H5285" t="str">
            <v>26 - 02 - 1986</v>
          </cell>
          <cell r="I5285" t="str">
            <v>III/a</v>
          </cell>
          <cell r="J5285" t="str">
            <v>01 - 01 - 2010</v>
          </cell>
          <cell r="K5285" t="str">
            <v>01 - 01 - 2012</v>
          </cell>
          <cell r="L5285" t="str">
            <v>P</v>
          </cell>
          <cell r="M5285" t="str">
            <v>III/c</v>
          </cell>
          <cell r="N5285" t="str">
            <v>01 - 04 - 2018</v>
          </cell>
          <cell r="O5285" t="str">
            <v>8</v>
          </cell>
          <cell r="P5285" t="str">
            <v>3</v>
          </cell>
          <cell r="Q5285" t="str">
            <v>42</v>
          </cell>
          <cell r="R5285" t="str">
            <v>11 - 01 - 2017</v>
          </cell>
          <cell r="S5285" t="str">
            <v>Kepala Sub Bagian Tata Usaha</v>
          </cell>
          <cell r="T5285" t="str">
            <v/>
          </cell>
          <cell r="U5285" t="str">
            <v/>
          </cell>
          <cell r="V5285" t="str">
            <v/>
          </cell>
          <cell r="W5285" t="str">
            <v>Sub Bagian Tata Usaha</v>
          </cell>
          <cell r="X5285" t="str">
            <v>Dinas Kesehatan</v>
          </cell>
          <cell r="Y5285" t="str">
            <v>S-1 KEPERAWATAN</v>
          </cell>
          <cell r="Z5285" t="str">
            <v>24-09-2008</v>
          </cell>
          <cell r="AA5285" t="str">
            <v>Aktif</v>
          </cell>
          <cell r="AB5285" t="str">
            <v>PNS Daerah Kab./Kota yang bekerja pada Kab./Kota</v>
          </cell>
          <cell r="AC5285" t="str">
            <v>Pemerintah Kab. Tolitoli</v>
          </cell>
          <cell r="AD5285" t="str">
            <v>Pemerintah Kab. Tolitoli</v>
          </cell>
        </row>
        <row r="5286">
          <cell r="A5286">
            <v>5284</v>
          </cell>
          <cell r="B5286" t="str">
            <v>197908082011012006</v>
          </cell>
          <cell r="C5286" t="str">
            <v/>
          </cell>
          <cell r="D5286" t="str">
            <v>SARTINI</v>
          </cell>
          <cell r="E5286" t="str">
            <v/>
          </cell>
          <cell r="F5286" t="str">
            <v>SE</v>
          </cell>
          <cell r="G5286" t="str">
            <v>TOLITOLI</v>
          </cell>
          <cell r="H5286" t="str">
            <v>08 - 08 - 1979</v>
          </cell>
          <cell r="I5286" t="str">
            <v>III/a</v>
          </cell>
          <cell r="J5286" t="str">
            <v>01 - 01 - 2011</v>
          </cell>
          <cell r="K5286" t="str">
            <v>01 - 01 - 2013</v>
          </cell>
          <cell r="L5286" t="str">
            <v>P</v>
          </cell>
          <cell r="M5286" t="str">
            <v>III/b</v>
          </cell>
          <cell r="N5286" t="str">
            <v>01 - 04 - 2015</v>
          </cell>
          <cell r="O5286" t="str">
            <v>4</v>
          </cell>
          <cell r="P5286" t="str">
            <v>3</v>
          </cell>
          <cell r="Q5286" t="str">
            <v>42</v>
          </cell>
          <cell r="R5286" t="str">
            <v>11 - 01 - 2017</v>
          </cell>
          <cell r="S5286" t="str">
            <v>Kepala Sub Bagian Umum Dan Kepegawaian</v>
          </cell>
          <cell r="T5286" t="str">
            <v/>
          </cell>
          <cell r="U5286" t="str">
            <v/>
          </cell>
          <cell r="V5286" t="str">
            <v/>
          </cell>
          <cell r="W5286" t="str">
            <v>Sub Bagian Umum Dan Kepegawaian</v>
          </cell>
          <cell r="X5286" t="str">
            <v>Kecamatan Galang</v>
          </cell>
          <cell r="Y5286" t="str">
            <v>S-1 EKONOMI</v>
          </cell>
          <cell r="Z5286" t="str">
            <v>31-12-2005</v>
          </cell>
          <cell r="AA5286" t="str">
            <v>Aktif</v>
          </cell>
          <cell r="AB5286" t="str">
            <v>PNS Daerah Kab./Kota yang bekerja pada Kab./Kota</v>
          </cell>
          <cell r="AC5286" t="str">
            <v>Pemerintah Kab. Tolitoli</v>
          </cell>
          <cell r="AD5286" t="str">
            <v>Pemerintah Kab. Tolitoli</v>
          </cell>
        </row>
        <row r="5287">
          <cell r="A5287">
            <v>5285</v>
          </cell>
          <cell r="B5287" t="str">
            <v>197404082007012010</v>
          </cell>
          <cell r="C5287" t="str">
            <v>570028879</v>
          </cell>
          <cell r="D5287" t="str">
            <v>SARTINI DAHLAN</v>
          </cell>
          <cell r="E5287" t="str">
            <v/>
          </cell>
          <cell r="F5287" t="str">
            <v>SH</v>
          </cell>
          <cell r="G5287" t="str">
            <v>BUOL</v>
          </cell>
          <cell r="H5287" t="str">
            <v>08 - 04 - 1974</v>
          </cell>
          <cell r="I5287" t="str">
            <v>II/a</v>
          </cell>
          <cell r="J5287" t="str">
            <v>01 - 01 - 2007</v>
          </cell>
          <cell r="K5287" t="str">
            <v>01 - 10 - 2008</v>
          </cell>
          <cell r="L5287" t="str">
            <v>P</v>
          </cell>
          <cell r="M5287" t="str">
            <v>III/c</v>
          </cell>
          <cell r="N5287" t="str">
            <v>01 - 04 - 2018</v>
          </cell>
          <cell r="O5287" t="str">
            <v>8</v>
          </cell>
          <cell r="P5287" t="str">
            <v>3</v>
          </cell>
          <cell r="Q5287" t="str">
            <v>42</v>
          </cell>
          <cell r="R5287" t="str">
            <v>11 - 01 - 2017</v>
          </cell>
          <cell r="S5287" t="str">
            <v>Kepala Seksi Pemerintahan</v>
          </cell>
          <cell r="T5287" t="str">
            <v/>
          </cell>
          <cell r="U5287" t="str">
            <v/>
          </cell>
          <cell r="V5287" t="str">
            <v/>
          </cell>
          <cell r="W5287" t="str">
            <v>Seksi Pemerintahan</v>
          </cell>
          <cell r="X5287" t="str">
            <v>Kelurahan Tuweley</v>
          </cell>
          <cell r="Y5287" t="str">
            <v>S-1 ILMU HUKUM</v>
          </cell>
          <cell r="Z5287" t="str">
            <v>01-01-1999</v>
          </cell>
          <cell r="AA5287" t="str">
            <v>Aktif</v>
          </cell>
          <cell r="AB5287" t="str">
            <v>PNS Daerah Kab./Kota yang bekerja pada Kab./Kota</v>
          </cell>
          <cell r="AC5287" t="str">
            <v>Pemerintah Kab. Tolitoli</v>
          </cell>
          <cell r="AD5287" t="str">
            <v>Pemerintah Kab. Tolitoli</v>
          </cell>
        </row>
        <row r="5288">
          <cell r="A5288">
            <v>5286</v>
          </cell>
          <cell r="B5288" t="str">
            <v>196707122007011066</v>
          </cell>
          <cell r="C5288" t="str">
            <v/>
          </cell>
          <cell r="D5288" t="str">
            <v>MOH KASIM MAALI KUSUMO</v>
          </cell>
          <cell r="E5288" t="str">
            <v/>
          </cell>
          <cell r="F5288" t="str">
            <v>SH</v>
          </cell>
          <cell r="G5288" t="str">
            <v>BUOL</v>
          </cell>
          <cell r="H5288" t="str">
            <v>12 - 07 - 1967</v>
          </cell>
          <cell r="I5288" t="str">
            <v>II/a</v>
          </cell>
          <cell r="J5288" t="str">
            <v>01 - 01 - 2007</v>
          </cell>
          <cell r="K5288" t="str">
            <v>01 - 01 - 2007</v>
          </cell>
          <cell r="L5288" t="str">
            <v>L</v>
          </cell>
          <cell r="M5288" t="str">
            <v>III/b</v>
          </cell>
          <cell r="N5288" t="str">
            <v>01 - 04 - 2018</v>
          </cell>
          <cell r="O5288" t="str">
            <v>11</v>
          </cell>
          <cell r="P5288" t="str">
            <v>0</v>
          </cell>
          <cell r="Q5288" t="str">
            <v>42</v>
          </cell>
          <cell r="R5288" t="str">
            <v>11 - 01 - 2017</v>
          </cell>
          <cell r="S5288" t="str">
            <v>Kepala Sub Bagian Keuangan Dan Aset</v>
          </cell>
          <cell r="T5288" t="str">
            <v/>
          </cell>
          <cell r="U5288" t="str">
            <v/>
          </cell>
          <cell r="V5288" t="str">
            <v/>
          </cell>
          <cell r="W5288" t="str">
            <v>Sub Bagian Keuangan Dan Aset</v>
          </cell>
          <cell r="X5288" t="str">
            <v>Kecamatan Lampasio</v>
          </cell>
          <cell r="Y5288" t="str">
            <v>S-1 HUKUM ADMINISTRASI NEGARA</v>
          </cell>
          <cell r="Z5288" t="str">
            <v>01-01-2013</v>
          </cell>
          <cell r="AA5288" t="str">
            <v>Aktif</v>
          </cell>
          <cell r="AB5288" t="str">
            <v>PNS Daerah Kab./Kota yang bekerja pada Kab./Kota</v>
          </cell>
          <cell r="AC5288" t="str">
            <v>Pemerintah Kab. Tolitoli</v>
          </cell>
          <cell r="AD5288" t="str">
            <v>Pemerintah Kab. Tolitoli</v>
          </cell>
        </row>
        <row r="5289">
          <cell r="A5289">
            <v>5287</v>
          </cell>
          <cell r="B5289" t="str">
            <v>197707252007011018</v>
          </cell>
          <cell r="C5289" t="str">
            <v>570027689</v>
          </cell>
          <cell r="D5289" t="str">
            <v>SUYUTI</v>
          </cell>
          <cell r="E5289" t="str">
            <v/>
          </cell>
          <cell r="F5289" t="str">
            <v>A.Md</v>
          </cell>
          <cell r="G5289" t="str">
            <v>MASALEMBU</v>
          </cell>
          <cell r="H5289" t="str">
            <v>25 - 07 - 1977</v>
          </cell>
          <cell r="I5289" t="str">
            <v>II/c</v>
          </cell>
          <cell r="J5289" t="str">
            <v>01 - 01 - 2007</v>
          </cell>
          <cell r="K5289" t="str">
            <v>01 - 10 - 2008</v>
          </cell>
          <cell r="L5289" t="str">
            <v>L</v>
          </cell>
          <cell r="M5289" t="str">
            <v>III/b</v>
          </cell>
          <cell r="N5289" t="str">
            <v>01 - 04 - 2018</v>
          </cell>
          <cell r="O5289" t="str">
            <v>11</v>
          </cell>
          <cell r="P5289" t="str">
            <v>3</v>
          </cell>
          <cell r="Q5289" t="str">
            <v>42</v>
          </cell>
          <cell r="R5289" t="str">
            <v>02 - 05 - 2018</v>
          </cell>
          <cell r="S5289" t="str">
            <v>Kepala Sub Bagian Tata Usaha</v>
          </cell>
          <cell r="T5289" t="str">
            <v/>
          </cell>
          <cell r="U5289" t="str">
            <v/>
          </cell>
          <cell r="V5289" t="str">
            <v/>
          </cell>
          <cell r="W5289" t="str">
            <v>Sub Bagian Tata Usaha</v>
          </cell>
          <cell r="X5289" t="str">
            <v>Dinas Kesehatan</v>
          </cell>
          <cell r="Y5289" t="str">
            <v>D-III/A-III TEKNIK BANGUNAN</v>
          </cell>
          <cell r="Z5289" t="str">
            <v>01-01-2002</v>
          </cell>
          <cell r="AA5289" t="str">
            <v>Aktif</v>
          </cell>
          <cell r="AB5289" t="str">
            <v>PNS Daerah Kab./Kota yang bekerja pada Kab./Kota</v>
          </cell>
          <cell r="AC5289" t="str">
            <v>Pemerintah Kab. Tolitoli</v>
          </cell>
          <cell r="AD5289" t="str">
            <v>Pemerintah Kab. Tolitoli</v>
          </cell>
        </row>
        <row r="5290">
          <cell r="A5290">
            <v>5288</v>
          </cell>
          <cell r="B5290" t="str">
            <v>197405202000121003</v>
          </cell>
          <cell r="C5290" t="str">
            <v>132275877</v>
          </cell>
          <cell r="D5290" t="str">
            <v>MOHAMMAD ARSAD</v>
          </cell>
          <cell r="E5290" t="str">
            <v/>
          </cell>
          <cell r="F5290" t="str">
            <v>S.Sos</v>
          </cell>
          <cell r="G5290" t="str">
            <v>TOLITOLI</v>
          </cell>
          <cell r="H5290" t="str">
            <v>20 - 05 - 1974</v>
          </cell>
          <cell r="I5290" t="str">
            <v>I/b</v>
          </cell>
          <cell r="J5290" t="str">
            <v>01 - 12 - 2000</v>
          </cell>
          <cell r="K5290" t="str">
            <v>01 - 04 - 2002</v>
          </cell>
          <cell r="L5290" t="str">
            <v>L</v>
          </cell>
          <cell r="M5290" t="str">
            <v>III/c</v>
          </cell>
          <cell r="N5290" t="str">
            <v>01 - 04 - 2018</v>
          </cell>
          <cell r="O5290" t="str">
            <v>9</v>
          </cell>
          <cell r="P5290" t="str">
            <v>6</v>
          </cell>
          <cell r="Q5290" t="str">
            <v>42</v>
          </cell>
          <cell r="R5290" t="str">
            <v>11 - 01 - 2017</v>
          </cell>
          <cell r="S5290" t="str">
            <v>Kepala Seksi Pemerintahan</v>
          </cell>
          <cell r="T5290" t="str">
            <v/>
          </cell>
          <cell r="U5290" t="str">
            <v/>
          </cell>
          <cell r="V5290" t="str">
            <v/>
          </cell>
          <cell r="W5290" t="str">
            <v>Seksi Pemerintahan</v>
          </cell>
          <cell r="X5290" t="str">
            <v>Kelurahan Panasakan</v>
          </cell>
          <cell r="Y5290" t="str">
            <v>S-1 ILMU ADMINISTRASI NEGARA</v>
          </cell>
          <cell r="Z5290" t="str">
            <v>21-07-2008</v>
          </cell>
          <cell r="AA5290" t="str">
            <v>Aktif</v>
          </cell>
          <cell r="AB5290" t="str">
            <v>PNS Daerah Kab./Kota yang bekerja pada Kab./Kota</v>
          </cell>
          <cell r="AC5290" t="str">
            <v>Pemerintah Kab. Tolitoli</v>
          </cell>
          <cell r="AD5290" t="str">
            <v>Pemerintah Kab. Tolitoli</v>
          </cell>
        </row>
        <row r="5291">
          <cell r="A5291">
            <v>5289</v>
          </cell>
          <cell r="B5291" t="str">
            <v>198107062011011008</v>
          </cell>
          <cell r="C5291" t="str">
            <v/>
          </cell>
          <cell r="D5291" t="str">
            <v>RUSDI</v>
          </cell>
          <cell r="E5291" t="str">
            <v/>
          </cell>
          <cell r="F5291" t="str">
            <v>SH</v>
          </cell>
          <cell r="G5291" t="str">
            <v>TOLITOLI</v>
          </cell>
          <cell r="H5291" t="str">
            <v>06 - 07 - 1981</v>
          </cell>
          <cell r="I5291" t="str">
            <v>III/a</v>
          </cell>
          <cell r="J5291" t="str">
            <v>01 - 01 - 2011</v>
          </cell>
          <cell r="K5291" t="str">
            <v>01 - 01 - 2013</v>
          </cell>
          <cell r="L5291" t="str">
            <v>L</v>
          </cell>
          <cell r="M5291" t="str">
            <v>III/b</v>
          </cell>
          <cell r="N5291" t="str">
            <v>01 - 04 - 2015</v>
          </cell>
          <cell r="O5291" t="str">
            <v>4</v>
          </cell>
          <cell r="P5291" t="str">
            <v>3</v>
          </cell>
          <cell r="Q5291" t="str">
            <v>42</v>
          </cell>
          <cell r="R5291" t="str">
            <v>11 - 01 - 2017</v>
          </cell>
          <cell r="S5291" t="str">
            <v>Kepala Sub Bagian Program</v>
          </cell>
          <cell r="T5291" t="str">
            <v/>
          </cell>
          <cell r="U5291" t="str">
            <v/>
          </cell>
          <cell r="V5291" t="str">
            <v/>
          </cell>
          <cell r="W5291" t="str">
            <v>Sub Bagian Program</v>
          </cell>
          <cell r="X5291" t="str">
            <v>Kecamatan Dampal Selatan</v>
          </cell>
          <cell r="Y5291" t="str">
            <v>S-1 HUKUM</v>
          </cell>
          <cell r="Z5291" t="str">
            <v>31-12-2006</v>
          </cell>
          <cell r="AA5291" t="str">
            <v>Aktif</v>
          </cell>
          <cell r="AB5291" t="str">
            <v>PNS Daerah Kab./Kota yang bekerja pada Kab./Kota</v>
          </cell>
          <cell r="AC5291" t="str">
            <v>Pemerintah Kab. Tolitoli</v>
          </cell>
          <cell r="AD5291" t="str">
            <v>Pemerintah Kab. Tolitoli</v>
          </cell>
        </row>
        <row r="5292">
          <cell r="A5292">
            <v>5290</v>
          </cell>
          <cell r="B5292" t="str">
            <v>197110251997031003</v>
          </cell>
          <cell r="C5292" t="str">
            <v>140338478</v>
          </cell>
          <cell r="D5292" t="str">
            <v>SUDIONO</v>
          </cell>
          <cell r="E5292" t="str">
            <v/>
          </cell>
          <cell r="F5292" t="str">
            <v/>
          </cell>
          <cell r="G5292" t="str">
            <v>LABUHANBATU</v>
          </cell>
          <cell r="H5292" t="str">
            <v>25 - 10 - 1971</v>
          </cell>
          <cell r="I5292" t="str">
            <v>II/a</v>
          </cell>
          <cell r="J5292" t="str">
            <v>01 - 03 - 1997</v>
          </cell>
          <cell r="K5292" t="str">
            <v>01 - 03 - 1998</v>
          </cell>
          <cell r="L5292" t="str">
            <v>L</v>
          </cell>
          <cell r="M5292" t="str">
            <v>III/d</v>
          </cell>
          <cell r="N5292" t="str">
            <v>01 - 10 - 2016</v>
          </cell>
          <cell r="O5292" t="str">
            <v>14</v>
          </cell>
          <cell r="P5292" t="str">
            <v>7</v>
          </cell>
          <cell r="Q5292" t="str">
            <v>42</v>
          </cell>
          <cell r="R5292" t="str">
            <v>11 - 01 - 2017</v>
          </cell>
          <cell r="S5292" t="str">
            <v>Kepala Sub Bagian Tata Usaha</v>
          </cell>
          <cell r="T5292" t="str">
            <v/>
          </cell>
          <cell r="U5292" t="str">
            <v/>
          </cell>
          <cell r="V5292" t="str">
            <v/>
          </cell>
          <cell r="W5292" t="str">
            <v>Sub Bagian Tata Usaha</v>
          </cell>
          <cell r="X5292" t="str">
            <v>Dinas Kesehatan</v>
          </cell>
          <cell r="Y5292" t="str">
            <v>SEKOLAH MENENGAH FARMASI</v>
          </cell>
          <cell r="Z5292" t="str">
            <v>31-12-1991</v>
          </cell>
          <cell r="AA5292" t="str">
            <v>Aktif</v>
          </cell>
          <cell r="AB5292" t="str">
            <v>PNS Daerah Kab./Kota yang bekerja pada Kab./Kota</v>
          </cell>
          <cell r="AC5292" t="str">
            <v>Pemerintah Kab. Tolitoli</v>
          </cell>
          <cell r="AD5292" t="str">
            <v>Pemerintah Kab. Tolitoli</v>
          </cell>
        </row>
        <row r="5293">
          <cell r="A5293">
            <v>5291</v>
          </cell>
          <cell r="B5293" t="str">
            <v>198510232010011013</v>
          </cell>
          <cell r="C5293" t="str">
            <v/>
          </cell>
          <cell r="D5293" t="str">
            <v>MOHAMMAD HENDRA</v>
          </cell>
          <cell r="E5293" t="str">
            <v/>
          </cell>
          <cell r="F5293" t="str">
            <v>SE</v>
          </cell>
          <cell r="G5293" t="str">
            <v>TOLITOLI</v>
          </cell>
          <cell r="H5293" t="str">
            <v>23 - 10 - 1985</v>
          </cell>
          <cell r="I5293" t="str">
            <v>II/a</v>
          </cell>
          <cell r="J5293" t="str">
            <v>01 - 01 - 2010</v>
          </cell>
          <cell r="K5293" t="str">
            <v>01 - 01 - 2012</v>
          </cell>
          <cell r="L5293" t="str">
            <v>L</v>
          </cell>
          <cell r="M5293" t="str">
            <v>III/b</v>
          </cell>
          <cell r="N5293" t="str">
            <v>01 - 04 - 2018</v>
          </cell>
          <cell r="O5293" t="str">
            <v>8</v>
          </cell>
          <cell r="P5293" t="str">
            <v>3</v>
          </cell>
          <cell r="Q5293" t="str">
            <v>42</v>
          </cell>
          <cell r="R5293" t="str">
            <v>11 - 01 - 2017</v>
          </cell>
          <cell r="S5293" t="str">
            <v>Kepala Seksi Kesejahteraan Rakyat</v>
          </cell>
          <cell r="T5293" t="str">
            <v/>
          </cell>
          <cell r="U5293" t="str">
            <v/>
          </cell>
          <cell r="V5293" t="str">
            <v/>
          </cell>
          <cell r="W5293" t="str">
            <v>Seksi Kesejahteraan Rakyat</v>
          </cell>
          <cell r="X5293" t="str">
            <v>Kelurahan Tuweley</v>
          </cell>
          <cell r="Y5293" t="str">
            <v>S-1 EKONOMI PEMBANGUNAN</v>
          </cell>
          <cell r="Z5293" t="str">
            <v>01-01-2009</v>
          </cell>
          <cell r="AA5293" t="str">
            <v>Aktif</v>
          </cell>
          <cell r="AB5293" t="str">
            <v>PNS Daerah Kab./Kota yang bekerja pada Kab./Kota</v>
          </cell>
          <cell r="AC5293" t="str">
            <v>Pemerintah Kab. Tolitoli</v>
          </cell>
          <cell r="AD5293" t="str">
            <v>Pemerintah Kab. Tolitoli</v>
          </cell>
        </row>
        <row r="5294">
          <cell r="A5294">
            <v>5292</v>
          </cell>
          <cell r="B5294" t="str">
            <v>198309302009041001</v>
          </cell>
          <cell r="C5294" t="str">
            <v/>
          </cell>
          <cell r="D5294" t="str">
            <v>FUAD</v>
          </cell>
          <cell r="E5294" t="str">
            <v/>
          </cell>
          <cell r="F5294" t="str">
            <v>SE</v>
          </cell>
          <cell r="G5294" t="str">
            <v>TOLITOLI</v>
          </cell>
          <cell r="H5294" t="str">
            <v>30 - 09 - 1983</v>
          </cell>
          <cell r="I5294" t="str">
            <v>II/a</v>
          </cell>
          <cell r="J5294" t="str">
            <v>01 - 04 - 2009</v>
          </cell>
          <cell r="K5294" t="str">
            <v>01 - 01 - 2011</v>
          </cell>
          <cell r="L5294" t="str">
            <v>L</v>
          </cell>
          <cell r="M5294" t="str">
            <v>III/b</v>
          </cell>
          <cell r="N5294" t="str">
            <v>01 - 04 - 2016</v>
          </cell>
          <cell r="O5294" t="str">
            <v>6</v>
          </cell>
          <cell r="P5294" t="str">
            <v>6</v>
          </cell>
          <cell r="Q5294" t="str">
            <v>42</v>
          </cell>
          <cell r="R5294" t="str">
            <v>02 - 05 - 2018</v>
          </cell>
          <cell r="S5294" t="str">
            <v>Kepala SUB BAGIAN TATA USAHA</v>
          </cell>
          <cell r="T5294" t="str">
            <v/>
          </cell>
          <cell r="U5294" t="str">
            <v/>
          </cell>
          <cell r="V5294" t="str">
            <v/>
          </cell>
          <cell r="W5294" t="str">
            <v>SUB BAGIAN TATA USAHA</v>
          </cell>
          <cell r="X5294" t="str">
            <v>UPT. PELELANGAN DAN PENDARATAN IKAN DINAS PERIKANAN</v>
          </cell>
          <cell r="Y5294" t="str">
            <v>S-1 EKONOMI MANAJEMEN</v>
          </cell>
          <cell r="Z5294" t="str">
            <v>31-12-2007</v>
          </cell>
          <cell r="AA5294" t="str">
            <v>Aktif</v>
          </cell>
          <cell r="AB5294" t="str">
            <v>PNS Daerah Kab./Kota yang bekerja pada Kab./Kota</v>
          </cell>
          <cell r="AC5294" t="str">
            <v>Pemerintah Kab. Tolitoli</v>
          </cell>
          <cell r="AD5294" t="str">
            <v>Pemerintah Kab. Tolitoli</v>
          </cell>
        </row>
        <row r="5295">
          <cell r="A5295">
            <v>5293</v>
          </cell>
          <cell r="B5295" t="str">
            <v>198102102009041002</v>
          </cell>
          <cell r="C5295" t="str">
            <v/>
          </cell>
          <cell r="D5295" t="str">
            <v>AZIS</v>
          </cell>
          <cell r="E5295" t="str">
            <v/>
          </cell>
          <cell r="F5295" t="str">
            <v>S.Sos</v>
          </cell>
          <cell r="G5295" t="str">
            <v>TOLITOLI</v>
          </cell>
          <cell r="H5295" t="str">
            <v>10 - 02 - 1981</v>
          </cell>
          <cell r="I5295" t="str">
            <v>II/a</v>
          </cell>
          <cell r="J5295" t="str">
            <v>01 - 04 - 2009</v>
          </cell>
          <cell r="K5295" t="str">
            <v>01 - 01 - 2011</v>
          </cell>
          <cell r="L5295" t="str">
            <v>L</v>
          </cell>
          <cell r="M5295" t="str">
            <v>III/a</v>
          </cell>
          <cell r="N5295" t="str">
            <v>01 - 10 - 2015</v>
          </cell>
          <cell r="O5295" t="str">
            <v>6</v>
          </cell>
          <cell r="P5295" t="str">
            <v>7</v>
          </cell>
          <cell r="Q5295" t="str">
            <v>42</v>
          </cell>
          <cell r="R5295" t="str">
            <v>02 - 05 - 2018</v>
          </cell>
          <cell r="S5295" t="str">
            <v>Kepala SUB BAGIAN TATA USAHA</v>
          </cell>
          <cell r="T5295" t="str">
            <v/>
          </cell>
          <cell r="U5295" t="str">
            <v/>
          </cell>
          <cell r="V5295" t="str">
            <v/>
          </cell>
          <cell r="W5295" t="str">
            <v>SUB BAGIAN TATA USAHA</v>
          </cell>
          <cell r="X5295" t="str">
            <v>UPT. PENDAPATAN DAERAH WILAYAH IV</v>
          </cell>
          <cell r="Y5295" t="str">
            <v>S-1 ILMU PEMERINTAHAN</v>
          </cell>
          <cell r="Z5295" t="str">
            <v>31-12-2010</v>
          </cell>
          <cell r="AA5295" t="str">
            <v>Aktif</v>
          </cell>
          <cell r="AB5295" t="str">
            <v>PNS Daerah Kab./Kota yang bekerja pada Kab./Kota</v>
          </cell>
          <cell r="AC5295" t="str">
            <v>Pemerintah Kab. Tolitoli</v>
          </cell>
          <cell r="AD5295" t="str">
            <v>Pemerintah Kab. Tolitoli</v>
          </cell>
        </row>
        <row r="5296">
          <cell r="A5296">
            <v>5294</v>
          </cell>
          <cell r="B5296" t="str">
            <v>197104192009041001</v>
          </cell>
          <cell r="C5296" t="str">
            <v/>
          </cell>
          <cell r="D5296" t="str">
            <v>MOH. FIRDAUS</v>
          </cell>
          <cell r="E5296" t="str">
            <v/>
          </cell>
          <cell r="F5296" t="str">
            <v>SE</v>
          </cell>
          <cell r="G5296" t="str">
            <v>POLEWALI MANDAR</v>
          </cell>
          <cell r="H5296" t="str">
            <v>19 - 04 - 1971</v>
          </cell>
          <cell r="I5296" t="str">
            <v>III/a</v>
          </cell>
          <cell r="J5296" t="str">
            <v>01 - 04 - 2009</v>
          </cell>
          <cell r="K5296" t="str">
            <v>01 - 01 - 2011</v>
          </cell>
          <cell r="L5296" t="str">
            <v>L</v>
          </cell>
          <cell r="M5296" t="str">
            <v>III/c</v>
          </cell>
          <cell r="N5296" t="str">
            <v>01 - 04 - 2018</v>
          </cell>
          <cell r="O5296" t="str">
            <v>21</v>
          </cell>
          <cell r="P5296" t="str">
            <v>3</v>
          </cell>
          <cell r="Q5296" t="str">
            <v>42</v>
          </cell>
          <cell r="R5296" t="str">
            <v>11 - 01 - 2017</v>
          </cell>
          <cell r="S5296" t="str">
            <v>Kepala Sub Bagian Umum Dan Kepegawaian</v>
          </cell>
          <cell r="T5296" t="str">
            <v/>
          </cell>
          <cell r="U5296" t="str">
            <v/>
          </cell>
          <cell r="V5296" t="str">
            <v/>
          </cell>
          <cell r="W5296" t="str">
            <v>Sub Bagian Umum Dan Kepegawaian</v>
          </cell>
          <cell r="X5296" t="str">
            <v>Kecamatan Dampal Selatan</v>
          </cell>
          <cell r="Y5296" t="str">
            <v>S-1 EKONOMI</v>
          </cell>
          <cell r="Z5296" t="str">
            <v>01-01-2005</v>
          </cell>
          <cell r="AA5296" t="str">
            <v>Aktif</v>
          </cell>
          <cell r="AB5296" t="str">
            <v>PNS Daerah Kab./Kota yang bekerja pada Kab./Kota</v>
          </cell>
          <cell r="AC5296" t="str">
            <v>Pemerintah Kab. Tolitoli</v>
          </cell>
          <cell r="AD5296" t="str">
            <v>Pemerintah Kab. Tolitoli</v>
          </cell>
        </row>
        <row r="5297">
          <cell r="A5297">
            <v>5295</v>
          </cell>
          <cell r="B5297" t="str">
            <v>198309132009041002</v>
          </cell>
          <cell r="C5297" t="str">
            <v/>
          </cell>
          <cell r="D5297" t="str">
            <v>SYAMSUL RIZAL</v>
          </cell>
          <cell r="E5297" t="str">
            <v/>
          </cell>
          <cell r="F5297" t="str">
            <v>SE</v>
          </cell>
          <cell r="G5297" t="str">
            <v>PALU</v>
          </cell>
          <cell r="H5297" t="str">
            <v>13 - 09 - 1983</v>
          </cell>
          <cell r="I5297" t="str">
            <v>II/a</v>
          </cell>
          <cell r="J5297" t="str">
            <v>01 - 04 - 2009</v>
          </cell>
          <cell r="K5297" t="str">
            <v>01 - 01 - 2011</v>
          </cell>
          <cell r="L5297" t="str">
            <v>L</v>
          </cell>
          <cell r="M5297" t="str">
            <v>III/a</v>
          </cell>
          <cell r="N5297" t="str">
            <v>01 - 10 - 2015</v>
          </cell>
          <cell r="O5297" t="str">
            <v>5</v>
          </cell>
          <cell r="P5297" t="str">
            <v>10</v>
          </cell>
          <cell r="Q5297" t="str">
            <v>42</v>
          </cell>
          <cell r="R5297" t="str">
            <v>02 - 05 - 2018</v>
          </cell>
          <cell r="S5297" t="str">
            <v>Kepala SUB BAGIAN TATA USAHA</v>
          </cell>
          <cell r="T5297" t="str">
            <v/>
          </cell>
          <cell r="U5297" t="str">
            <v/>
          </cell>
          <cell r="V5297" t="str">
            <v/>
          </cell>
          <cell r="W5297" t="str">
            <v>SUB BAGIAN TATA USAHA</v>
          </cell>
          <cell r="X5297" t="str">
            <v>UPT. LABORATORIUM PENGUJI MUTU DAN PERALATAN DINAS PEKERJAAN UMUM DAN PENATAAN RUANG</v>
          </cell>
          <cell r="Y5297" t="str">
            <v>S-1 EKONOMI MANAJEMEN</v>
          </cell>
          <cell r="Z5297" t="str">
            <v>31-12-2006</v>
          </cell>
          <cell r="AA5297" t="str">
            <v>Aktif</v>
          </cell>
          <cell r="AB5297" t="str">
            <v>PNS Daerah Kab./Kota yang bekerja pada Kab./Kota</v>
          </cell>
          <cell r="AC5297" t="str">
            <v>Pemerintah Kab. Tolitoli</v>
          </cell>
          <cell r="AD5297" t="str">
            <v>Pemerintah Kab. Tolitoli</v>
          </cell>
        </row>
        <row r="5298">
          <cell r="A5298">
            <v>5296</v>
          </cell>
          <cell r="B5298" t="str">
            <v>198105122010011024</v>
          </cell>
          <cell r="C5298" t="str">
            <v/>
          </cell>
          <cell r="D5298" t="str">
            <v>SUDARMAN</v>
          </cell>
          <cell r="E5298" t="str">
            <v/>
          </cell>
          <cell r="F5298" t="str">
            <v>SE</v>
          </cell>
          <cell r="G5298" t="str">
            <v>TOLITOLI</v>
          </cell>
          <cell r="H5298" t="str">
            <v>12 - 05 - 1981</v>
          </cell>
          <cell r="I5298" t="str">
            <v>III/a</v>
          </cell>
          <cell r="J5298" t="str">
            <v>01 - 01 - 2010</v>
          </cell>
          <cell r="K5298" t="str">
            <v>01 - 01 - 2012</v>
          </cell>
          <cell r="L5298" t="str">
            <v>L</v>
          </cell>
          <cell r="M5298" t="str">
            <v>III/a</v>
          </cell>
          <cell r="N5298" t="str">
            <v>01 - 01 - 2010</v>
          </cell>
          <cell r="O5298" t="str">
            <v>0</v>
          </cell>
          <cell r="P5298" t="str">
            <v>0</v>
          </cell>
          <cell r="Q5298" t="str">
            <v>42</v>
          </cell>
          <cell r="R5298" t="str">
            <v>02 - 05 - 2018</v>
          </cell>
          <cell r="S5298" t="str">
            <v>Kepala SUB BAGIAN TATA USAHA</v>
          </cell>
          <cell r="T5298" t="str">
            <v/>
          </cell>
          <cell r="U5298" t="str">
            <v/>
          </cell>
          <cell r="V5298" t="str">
            <v/>
          </cell>
          <cell r="W5298" t="str">
            <v>SUB BAGIAN TATA USAHA</v>
          </cell>
          <cell r="X5298" t="str">
            <v>UPT. PENDAPATAN DAERAH WILAYAH III</v>
          </cell>
          <cell r="Y5298" t="str">
            <v>S-1 EKONOMI</v>
          </cell>
          <cell r="Z5298" t="str">
            <v>31-12-2005</v>
          </cell>
          <cell r="AA5298" t="str">
            <v>Aktif</v>
          </cell>
          <cell r="AB5298" t="str">
            <v>PNS Daerah Kab./Kota yang bekerja pada Kab./Kota</v>
          </cell>
          <cell r="AC5298" t="str">
            <v>Pemerintah Kab. Tolitoli</v>
          </cell>
          <cell r="AD5298" t="str">
            <v>Pemerintah Kab. Tolitoli</v>
          </cell>
        </row>
        <row r="5299">
          <cell r="A5299">
            <v>5297</v>
          </cell>
          <cell r="B5299" t="str">
            <v>197902202009041003</v>
          </cell>
          <cell r="C5299" t="str">
            <v/>
          </cell>
          <cell r="D5299" t="str">
            <v>SUPRYADI</v>
          </cell>
          <cell r="E5299" t="str">
            <v/>
          </cell>
          <cell r="F5299" t="str">
            <v>A.Md</v>
          </cell>
          <cell r="G5299" t="str">
            <v>TOLITOLI</v>
          </cell>
          <cell r="H5299" t="str">
            <v>20 - 02 - 1979</v>
          </cell>
          <cell r="I5299" t="str">
            <v>II/c</v>
          </cell>
          <cell r="J5299" t="str">
            <v>01 - 04 - 2009</v>
          </cell>
          <cell r="K5299" t="str">
            <v>01 - 01 - 2011</v>
          </cell>
          <cell r="L5299" t="str">
            <v>L</v>
          </cell>
          <cell r="M5299" t="str">
            <v>III/a</v>
          </cell>
          <cell r="N5299" t="str">
            <v>01 - 04 - 2017</v>
          </cell>
          <cell r="O5299" t="str">
            <v>10</v>
          </cell>
          <cell r="P5299" t="str">
            <v>6</v>
          </cell>
          <cell r="Q5299" t="str">
            <v>42</v>
          </cell>
          <cell r="R5299" t="str">
            <v>02 - 05 - 2018</v>
          </cell>
          <cell r="S5299" t="str">
            <v>Sekretaris</v>
          </cell>
          <cell r="T5299" t="str">
            <v/>
          </cell>
          <cell r="U5299" t="str">
            <v/>
          </cell>
          <cell r="V5299" t="str">
            <v/>
          </cell>
          <cell r="W5299" t="str">
            <v>Sekretariat</v>
          </cell>
          <cell r="X5299" t="str">
            <v>Kelurahan Sidoarjo</v>
          </cell>
          <cell r="Y5299" t="str">
            <v>SARMUD TEKNIK SIPIL</v>
          </cell>
          <cell r="Z5299" t="str">
            <v>31-12-2002</v>
          </cell>
          <cell r="AA5299" t="str">
            <v>Aktif</v>
          </cell>
          <cell r="AB5299" t="str">
            <v>PNS Daerah Kab./Kota yang bekerja pada Kab./Kota</v>
          </cell>
          <cell r="AC5299" t="str">
            <v>Pemerintah Kab. Tolitoli</v>
          </cell>
          <cell r="AD5299" t="str">
            <v>Pemerintah Kab. Tolitoli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X4558"/>
  <sheetViews>
    <sheetView topLeftCell="T1873" workbookViewId="0">
      <selection activeCell="AD1894" sqref="AD1894"/>
    </sheetView>
  </sheetViews>
  <sheetFormatPr defaultRowHeight="15"/>
  <cols>
    <col min="1" max="1" width="19.7109375" style="113" bestFit="1" customWidth="1"/>
    <col min="2" max="2" width="10" style="113" bestFit="1" customWidth="1"/>
    <col min="3" max="3" width="44.28515625" style="113" bestFit="1" customWidth="1"/>
    <col min="4" max="4" width="13.28515625" style="113" bestFit="1" customWidth="1"/>
    <col min="5" max="5" width="34.7109375" style="113" bestFit="1" customWidth="1"/>
    <col min="6" max="6" width="28.85546875" style="113" bestFit="1" customWidth="1"/>
    <col min="7" max="7" width="15.140625" style="113" bestFit="1" customWidth="1"/>
    <col min="8" max="8" width="14.28515625" style="113" bestFit="1" customWidth="1"/>
    <col min="9" max="9" width="14.140625" style="113" bestFit="1" customWidth="1"/>
    <col min="10" max="10" width="18.85546875" style="113" bestFit="1" customWidth="1"/>
    <col min="11" max="11" width="17.7109375" style="113" bestFit="1" customWidth="1"/>
    <col min="12" max="12" width="14.85546875" style="113" bestFit="1" customWidth="1"/>
    <col min="13" max="13" width="43.7109375" style="113" bestFit="1" customWidth="1"/>
    <col min="14" max="14" width="32.85546875" style="113" bestFit="1" customWidth="1"/>
    <col min="15" max="15" width="47.7109375" style="113" customWidth="1"/>
    <col min="16" max="16" width="21.42578125" style="113" bestFit="1" customWidth="1"/>
    <col min="17" max="17" width="20.28515625" style="113" bestFit="1" customWidth="1"/>
    <col min="18" max="18" width="17" style="113" bestFit="1" customWidth="1"/>
    <col min="19" max="19" width="26" style="113" bestFit="1" customWidth="1"/>
    <col min="20" max="20" width="19.140625" style="113" bestFit="1" customWidth="1"/>
    <col min="21" max="21" width="38" style="113" bestFit="1" customWidth="1"/>
    <col min="22" max="22" width="17.42578125" style="113" bestFit="1" customWidth="1"/>
    <col min="23" max="23" width="10.7109375" style="113" bestFit="1" customWidth="1"/>
    <col min="24" max="24" width="34.7109375" style="113" bestFit="1" customWidth="1"/>
    <col min="25" max="25" width="16.140625" style="113" bestFit="1" customWidth="1"/>
    <col min="26" max="26" width="10.7109375" style="113" bestFit="1" customWidth="1"/>
    <col min="27" max="27" width="12.5703125" style="113" bestFit="1" customWidth="1"/>
    <col min="28" max="28" width="16.5703125" style="113" bestFit="1" customWidth="1"/>
    <col min="29" max="29" width="12.7109375" style="113" bestFit="1" customWidth="1"/>
    <col min="30" max="30" width="16.7109375" style="113" bestFit="1" customWidth="1"/>
    <col min="31" max="31" width="15.7109375" style="113" bestFit="1" customWidth="1"/>
    <col min="32" max="32" width="10.7109375" style="113" bestFit="1" customWidth="1"/>
    <col min="33" max="33" width="10.28515625" style="113" bestFit="1" customWidth="1"/>
    <col min="34" max="34" width="20.7109375" style="113" bestFit="1" customWidth="1"/>
    <col min="35" max="35" width="102.7109375" style="117" bestFit="1" customWidth="1"/>
    <col min="36" max="36" width="102.7109375" style="113" customWidth="1"/>
    <col min="37" max="37" width="14.85546875" style="113" bestFit="1" customWidth="1"/>
    <col min="38" max="38" width="23" style="113" bestFit="1" customWidth="1"/>
    <col min="39" max="39" width="27" style="113" bestFit="1" customWidth="1"/>
    <col min="40" max="40" width="36.28515625" style="113" bestFit="1" customWidth="1"/>
    <col min="41" max="41" width="90.28515625" style="113" bestFit="1" customWidth="1"/>
    <col min="42" max="42" width="43.28515625" style="113" bestFit="1" customWidth="1"/>
    <col min="43" max="43" width="35.7109375" style="113" bestFit="1" customWidth="1"/>
    <col min="44" max="44" width="70" style="113" customWidth="1"/>
    <col min="45" max="46" width="35.7109375" style="113" bestFit="1" customWidth="1"/>
    <col min="47" max="49" width="35.42578125" style="113" bestFit="1" customWidth="1"/>
    <col min="50" max="50" width="15.28515625" style="113" bestFit="1" customWidth="1"/>
    <col min="51" max="16384" width="9.140625" style="113"/>
  </cols>
  <sheetData>
    <row r="1" spans="1:50">
      <c r="A1" s="113" t="s">
        <v>16176</v>
      </c>
      <c r="B1" s="113" t="s">
        <v>16177</v>
      </c>
      <c r="C1" s="113" t="s">
        <v>9815</v>
      </c>
      <c r="D1" s="113" t="s">
        <v>16178</v>
      </c>
      <c r="E1" s="113" t="s">
        <v>16179</v>
      </c>
      <c r="F1" s="113" t="s">
        <v>16180</v>
      </c>
      <c r="G1" s="113" t="s">
        <v>16181</v>
      </c>
      <c r="H1" s="113" t="s">
        <v>16182</v>
      </c>
      <c r="I1" s="113" t="s">
        <v>16183</v>
      </c>
      <c r="J1" s="113" t="s">
        <v>16184</v>
      </c>
      <c r="K1" s="113" t="s">
        <v>9862</v>
      </c>
      <c r="L1" s="113" t="s">
        <v>16185</v>
      </c>
      <c r="M1" s="113" t="s">
        <v>9863</v>
      </c>
      <c r="N1" s="113" t="s">
        <v>16186</v>
      </c>
      <c r="O1" s="113" t="s">
        <v>9864</v>
      </c>
      <c r="P1" s="113" t="s">
        <v>16187</v>
      </c>
      <c r="Q1" s="113" t="s">
        <v>9865</v>
      </c>
      <c r="R1" s="113" t="s">
        <v>16188</v>
      </c>
      <c r="S1" s="113" t="s">
        <v>16189</v>
      </c>
      <c r="T1" s="113" t="s">
        <v>16190</v>
      </c>
      <c r="U1" s="113" t="s">
        <v>16191</v>
      </c>
      <c r="V1" s="113" t="s">
        <v>16192</v>
      </c>
      <c r="W1" s="113" t="s">
        <v>3</v>
      </c>
      <c r="X1" s="113" t="s">
        <v>16193</v>
      </c>
      <c r="Y1" s="113" t="s">
        <v>16194</v>
      </c>
      <c r="Z1" s="113" t="s">
        <v>4</v>
      </c>
      <c r="AA1" s="113" t="s">
        <v>16195</v>
      </c>
      <c r="AB1" s="113" t="s">
        <v>16196</v>
      </c>
      <c r="AC1" s="113" t="s">
        <v>16197</v>
      </c>
      <c r="AD1" s="113" t="s">
        <v>16198</v>
      </c>
      <c r="AE1" s="113" t="s">
        <v>16199</v>
      </c>
      <c r="AF1" s="113" t="s">
        <v>16200</v>
      </c>
      <c r="AG1" s="113" t="s">
        <v>16201</v>
      </c>
      <c r="AH1" s="113" t="s">
        <v>16202</v>
      </c>
      <c r="AI1" s="117" t="s">
        <v>16203</v>
      </c>
      <c r="AJ1" s="113" t="s">
        <v>9826</v>
      </c>
      <c r="AK1" s="113" t="s">
        <v>16204</v>
      </c>
      <c r="AL1" s="113" t="s">
        <v>16205</v>
      </c>
      <c r="AM1" s="113" t="s">
        <v>16206</v>
      </c>
      <c r="AN1" s="113" t="s">
        <v>16207</v>
      </c>
      <c r="AO1" s="113" t="s">
        <v>16208</v>
      </c>
      <c r="AP1" s="113" t="s">
        <v>16209</v>
      </c>
      <c r="AQ1" s="113" t="s">
        <v>16210</v>
      </c>
      <c r="AR1" s="113" t="s">
        <v>16211</v>
      </c>
      <c r="AS1" s="113" t="s">
        <v>16212</v>
      </c>
      <c r="AT1" s="113" t="s">
        <v>16213</v>
      </c>
      <c r="AU1" s="113" t="s">
        <v>16214</v>
      </c>
      <c r="AV1" s="113" t="s">
        <v>16215</v>
      </c>
      <c r="AW1" s="113" t="s">
        <v>16216</v>
      </c>
      <c r="AX1" s="113" t="s">
        <v>16217</v>
      </c>
    </row>
    <row r="2" spans="1:50">
      <c r="A2" s="118">
        <v>1</v>
      </c>
      <c r="B2" s="118">
        <v>2</v>
      </c>
      <c r="C2" s="118">
        <v>3</v>
      </c>
      <c r="D2" s="118">
        <v>4</v>
      </c>
      <c r="E2" s="118">
        <v>5</v>
      </c>
      <c r="F2" s="118">
        <v>6</v>
      </c>
      <c r="G2" s="118">
        <v>7</v>
      </c>
      <c r="H2" s="118">
        <v>8</v>
      </c>
      <c r="I2" s="118">
        <v>9</v>
      </c>
      <c r="J2" s="118">
        <v>10</v>
      </c>
      <c r="K2" s="118">
        <v>11</v>
      </c>
      <c r="L2" s="118">
        <v>12</v>
      </c>
      <c r="M2" s="118">
        <v>13</v>
      </c>
      <c r="N2" s="118">
        <v>14</v>
      </c>
      <c r="O2" s="118">
        <v>15</v>
      </c>
      <c r="P2" s="118">
        <v>16</v>
      </c>
      <c r="Q2" s="118">
        <v>17</v>
      </c>
      <c r="R2" s="118">
        <v>18</v>
      </c>
      <c r="S2" s="118">
        <v>19</v>
      </c>
      <c r="T2" s="118">
        <v>20</v>
      </c>
      <c r="U2" s="118">
        <v>21</v>
      </c>
      <c r="V2" s="118">
        <v>22</v>
      </c>
      <c r="W2" s="118">
        <v>23</v>
      </c>
      <c r="X2" s="118">
        <v>24</v>
      </c>
      <c r="Y2" s="118">
        <v>25</v>
      </c>
      <c r="Z2" s="118">
        <v>26</v>
      </c>
      <c r="AA2" s="118">
        <v>27</v>
      </c>
      <c r="AB2" s="118">
        <v>28</v>
      </c>
      <c r="AC2" s="118">
        <v>29</v>
      </c>
      <c r="AD2" s="118">
        <v>30</v>
      </c>
      <c r="AE2" s="118">
        <v>31</v>
      </c>
      <c r="AF2" s="118">
        <v>32</v>
      </c>
      <c r="AG2" s="118">
        <v>33</v>
      </c>
      <c r="AH2" s="118">
        <v>34</v>
      </c>
      <c r="AI2" s="118">
        <v>35</v>
      </c>
      <c r="AJ2" s="118">
        <v>36</v>
      </c>
      <c r="AK2" s="118">
        <v>37</v>
      </c>
      <c r="AL2" s="118">
        <v>38</v>
      </c>
      <c r="AM2" s="118">
        <v>39</v>
      </c>
      <c r="AN2" s="118">
        <v>40</v>
      </c>
      <c r="AO2" s="118">
        <v>41</v>
      </c>
      <c r="AP2" s="118">
        <v>42</v>
      </c>
      <c r="AQ2" s="118">
        <v>43</v>
      </c>
      <c r="AR2" s="118">
        <v>44</v>
      </c>
      <c r="AS2" s="118">
        <v>45</v>
      </c>
      <c r="AT2" s="118">
        <v>46</v>
      </c>
      <c r="AU2" s="118">
        <v>47</v>
      </c>
      <c r="AV2" s="118">
        <v>48</v>
      </c>
      <c r="AW2" s="118">
        <v>49</v>
      </c>
      <c r="AX2" s="118">
        <v>50</v>
      </c>
    </row>
    <row r="3" spans="1:50">
      <c r="A3" s="116" t="s">
        <v>6286</v>
      </c>
      <c r="B3" s="113">
        <v>131062087</v>
      </c>
      <c r="C3" s="113" t="s">
        <v>1106</v>
      </c>
      <c r="F3" s="113" t="s">
        <v>8</v>
      </c>
      <c r="G3" s="114">
        <v>23011</v>
      </c>
      <c r="H3" s="113" t="s">
        <v>16230</v>
      </c>
      <c r="I3" s="113" t="s">
        <v>9866</v>
      </c>
      <c r="J3" s="113" t="s">
        <v>16392</v>
      </c>
      <c r="K3" s="113" t="s">
        <v>41129</v>
      </c>
      <c r="M3" s="113" t="s">
        <v>13828</v>
      </c>
      <c r="O3" s="113" t="s">
        <v>13829</v>
      </c>
      <c r="P3" s="113" t="s">
        <v>41130</v>
      </c>
      <c r="Q3" s="113" t="s">
        <v>41131</v>
      </c>
      <c r="R3" s="113">
        <v>15</v>
      </c>
      <c r="S3" s="113" t="s">
        <v>13</v>
      </c>
      <c r="T3" s="113" t="s">
        <v>41132</v>
      </c>
      <c r="W3" s="114">
        <v>30103</v>
      </c>
      <c r="Z3" s="114">
        <v>30742</v>
      </c>
      <c r="AA3" s="113">
        <v>21</v>
      </c>
      <c r="AB3" s="113" t="s">
        <v>24</v>
      </c>
      <c r="AC3" s="113">
        <v>41</v>
      </c>
      <c r="AD3" s="113" t="s">
        <v>52</v>
      </c>
      <c r="AE3" s="114">
        <v>38261</v>
      </c>
      <c r="AF3" s="113">
        <v>17</v>
      </c>
      <c r="AG3" s="113">
        <v>4</v>
      </c>
      <c r="AH3" s="113" t="s">
        <v>16226</v>
      </c>
      <c r="AI3" s="117" t="s">
        <v>228</v>
      </c>
      <c r="AK3" s="114">
        <v>38261</v>
      </c>
      <c r="AL3" s="113">
        <v>25</v>
      </c>
      <c r="AM3" s="113" t="s">
        <v>9974</v>
      </c>
      <c r="AN3" s="113" t="s">
        <v>17974</v>
      </c>
      <c r="AO3" s="113" t="s">
        <v>830</v>
      </c>
      <c r="AP3" s="113">
        <v>2001</v>
      </c>
      <c r="AQ3" s="113" t="s">
        <v>5236</v>
      </c>
      <c r="AR3" s="113" t="s">
        <v>16737</v>
      </c>
      <c r="AS3" s="113" t="s">
        <v>14</v>
      </c>
      <c r="AT3" s="113" t="s">
        <v>14</v>
      </c>
      <c r="AU3" s="113" t="s">
        <v>16229</v>
      </c>
      <c r="AV3" s="113" t="s">
        <v>14</v>
      </c>
    </row>
    <row r="4" spans="1:50">
      <c r="A4" s="116" t="s">
        <v>608</v>
      </c>
      <c r="B4" s="113">
        <v>131210465</v>
      </c>
      <c r="C4" s="113" t="s">
        <v>609</v>
      </c>
      <c r="F4" s="113" t="s">
        <v>610</v>
      </c>
      <c r="G4" s="114">
        <v>23206</v>
      </c>
      <c r="H4" s="113" t="s">
        <v>16230</v>
      </c>
      <c r="I4" s="113" t="s">
        <v>9866</v>
      </c>
      <c r="J4" s="113" t="s">
        <v>9872</v>
      </c>
      <c r="K4" s="113" t="s">
        <v>45488</v>
      </c>
      <c r="M4" s="113" t="s">
        <v>14843</v>
      </c>
      <c r="O4" s="113" t="s">
        <v>14844</v>
      </c>
      <c r="P4" s="113" t="s">
        <v>45489</v>
      </c>
      <c r="Q4" s="113" t="s">
        <v>45490</v>
      </c>
      <c r="R4" s="113">
        <v>15</v>
      </c>
      <c r="S4" s="113" t="s">
        <v>13</v>
      </c>
      <c r="T4" s="113" t="s">
        <v>45491</v>
      </c>
      <c r="W4" s="114">
        <v>31017</v>
      </c>
      <c r="Z4" s="114">
        <v>31533</v>
      </c>
      <c r="AA4" s="113">
        <v>21</v>
      </c>
      <c r="AB4" s="113" t="s">
        <v>24</v>
      </c>
      <c r="AC4" s="113">
        <v>34</v>
      </c>
      <c r="AD4" s="113" t="s">
        <v>18</v>
      </c>
      <c r="AE4" s="114">
        <v>39722</v>
      </c>
      <c r="AF4" s="113">
        <v>18</v>
      </c>
      <c r="AG4" s="113">
        <v>10</v>
      </c>
      <c r="AH4" s="113" t="s">
        <v>16226</v>
      </c>
      <c r="AI4" s="117" t="s">
        <v>9901</v>
      </c>
      <c r="AK4" s="114">
        <v>42746</v>
      </c>
      <c r="AL4" s="113">
        <v>15</v>
      </c>
      <c r="AM4" s="113" t="s">
        <v>9885</v>
      </c>
      <c r="AN4" s="113" t="s">
        <v>33334</v>
      </c>
      <c r="AO4" s="113" t="s">
        <v>611</v>
      </c>
      <c r="AP4" s="113">
        <v>1984</v>
      </c>
      <c r="AQ4" s="113" t="s">
        <v>9889</v>
      </c>
      <c r="AR4" s="113" t="s">
        <v>22320</v>
      </c>
      <c r="AS4" s="113" t="s">
        <v>14</v>
      </c>
      <c r="AT4" s="113" t="s">
        <v>14</v>
      </c>
      <c r="AU4" s="113" t="s">
        <v>16229</v>
      </c>
      <c r="AV4" s="113" t="s">
        <v>14</v>
      </c>
      <c r="AW4" s="113" t="s">
        <v>14</v>
      </c>
    </row>
    <row r="5" spans="1:50">
      <c r="A5" s="116" t="s">
        <v>7381</v>
      </c>
      <c r="B5" s="113">
        <v>131210504</v>
      </c>
      <c r="C5" s="113" t="s">
        <v>7382</v>
      </c>
      <c r="F5" s="113" t="s">
        <v>8</v>
      </c>
      <c r="G5" s="114">
        <v>23490</v>
      </c>
      <c r="H5" s="113" t="s">
        <v>16230</v>
      </c>
      <c r="I5" s="113" t="s">
        <v>9866</v>
      </c>
      <c r="J5" s="113" t="s">
        <v>9872</v>
      </c>
      <c r="K5" s="113" t="s">
        <v>45521</v>
      </c>
      <c r="L5" s="113">
        <v>0</v>
      </c>
      <c r="M5" s="113" t="s">
        <v>45522</v>
      </c>
      <c r="O5" s="113" t="s">
        <v>10836</v>
      </c>
      <c r="P5" s="113" t="s">
        <v>45523</v>
      </c>
      <c r="Q5" s="113" t="s">
        <v>45524</v>
      </c>
      <c r="R5" s="113">
        <v>15</v>
      </c>
      <c r="S5" s="113" t="s">
        <v>13</v>
      </c>
      <c r="T5" s="113" t="s">
        <v>45525</v>
      </c>
      <c r="U5" s="113" t="s">
        <v>45526</v>
      </c>
      <c r="V5" s="114">
        <v>31523</v>
      </c>
      <c r="W5" s="114">
        <v>31017</v>
      </c>
      <c r="X5" s="113" t="s">
        <v>45527</v>
      </c>
      <c r="Y5" s="114">
        <v>31012</v>
      </c>
      <c r="Z5" s="114">
        <v>31533</v>
      </c>
      <c r="AA5" s="113">
        <v>21</v>
      </c>
      <c r="AB5" s="113" t="s">
        <v>24</v>
      </c>
      <c r="AC5" s="113">
        <v>34</v>
      </c>
      <c r="AD5" s="113" t="s">
        <v>18</v>
      </c>
      <c r="AE5" s="114">
        <v>40452</v>
      </c>
      <c r="AF5" s="113">
        <v>20</v>
      </c>
      <c r="AG5" s="113">
        <v>10</v>
      </c>
      <c r="AH5" s="113" t="s">
        <v>16226</v>
      </c>
      <c r="AI5" s="117" t="s">
        <v>9891</v>
      </c>
      <c r="AK5" s="114">
        <v>44670</v>
      </c>
      <c r="AL5" s="113">
        <v>25</v>
      </c>
      <c r="AM5" s="113" t="s">
        <v>9974</v>
      </c>
      <c r="AN5" s="113" t="s">
        <v>17974</v>
      </c>
      <c r="AO5" s="113" t="s">
        <v>830</v>
      </c>
      <c r="AP5" s="113">
        <v>2002</v>
      </c>
      <c r="AQ5" s="113" t="s">
        <v>2436</v>
      </c>
      <c r="AR5" s="113" t="s">
        <v>45528</v>
      </c>
      <c r="AS5" s="113" t="s">
        <v>14</v>
      </c>
      <c r="AT5" s="113" t="s">
        <v>14</v>
      </c>
      <c r="AU5" s="113" t="s">
        <v>16229</v>
      </c>
      <c r="AV5" s="113" t="s">
        <v>14</v>
      </c>
      <c r="AW5" s="113" t="s">
        <v>14</v>
      </c>
    </row>
    <row r="6" spans="1:50">
      <c r="A6" s="116" t="s">
        <v>2499</v>
      </c>
      <c r="B6" s="113">
        <v>131840763</v>
      </c>
      <c r="C6" s="113" t="s">
        <v>2500</v>
      </c>
      <c r="F6" s="113" t="s">
        <v>8</v>
      </c>
      <c r="G6" s="114">
        <v>23529</v>
      </c>
      <c r="H6" s="113" t="s">
        <v>16218</v>
      </c>
      <c r="I6" s="113" t="s">
        <v>9866</v>
      </c>
      <c r="J6" s="113" t="s">
        <v>9872</v>
      </c>
      <c r="K6" s="113" t="s">
        <v>41430</v>
      </c>
      <c r="O6" s="113" t="s">
        <v>11466</v>
      </c>
      <c r="P6" s="113" t="s">
        <v>16244</v>
      </c>
      <c r="Q6" s="113" t="s">
        <v>16244</v>
      </c>
      <c r="R6" s="113">
        <v>15</v>
      </c>
      <c r="S6" s="113" t="s">
        <v>13</v>
      </c>
      <c r="T6" s="113" t="s">
        <v>41431</v>
      </c>
      <c r="W6" s="114">
        <v>32568</v>
      </c>
      <c r="Z6" s="114">
        <v>33270</v>
      </c>
      <c r="AA6" s="113">
        <v>11</v>
      </c>
      <c r="AB6" s="113" t="s">
        <v>306</v>
      </c>
      <c r="AC6" s="113">
        <v>21</v>
      </c>
      <c r="AD6" s="113" t="s">
        <v>24</v>
      </c>
      <c r="AE6" s="114">
        <v>36800</v>
      </c>
      <c r="AF6" s="113">
        <v>5</v>
      </c>
      <c r="AG6" s="113">
        <v>7</v>
      </c>
      <c r="AH6" s="113" t="s">
        <v>16263</v>
      </c>
      <c r="AI6" s="117" t="s">
        <v>75</v>
      </c>
      <c r="AK6" s="114">
        <v>42746</v>
      </c>
      <c r="AL6" s="113">
        <v>15</v>
      </c>
      <c r="AM6" s="113" t="s">
        <v>9885</v>
      </c>
      <c r="AN6" s="113" t="s">
        <v>17932</v>
      </c>
      <c r="AO6" s="113" t="s">
        <v>185</v>
      </c>
      <c r="AP6" s="113">
        <v>1996</v>
      </c>
      <c r="AQ6" s="113" t="s">
        <v>5236</v>
      </c>
      <c r="AR6" s="113" t="s">
        <v>24367</v>
      </c>
      <c r="AS6" s="113" t="s">
        <v>14</v>
      </c>
      <c r="AT6" s="113" t="s">
        <v>14</v>
      </c>
      <c r="AU6" s="113" t="s">
        <v>16229</v>
      </c>
      <c r="AV6" s="113" t="s">
        <v>14</v>
      </c>
      <c r="AW6" s="113" t="s">
        <v>14</v>
      </c>
    </row>
    <row r="7" spans="1:50">
      <c r="A7" s="116" t="s">
        <v>8659</v>
      </c>
      <c r="B7" s="113">
        <v>131342669</v>
      </c>
      <c r="C7" s="113" t="s">
        <v>8660</v>
      </c>
      <c r="E7" s="113" t="s">
        <v>140</v>
      </c>
      <c r="F7" s="113" t="s">
        <v>8</v>
      </c>
      <c r="G7" s="114">
        <v>23685</v>
      </c>
      <c r="H7" s="113" t="s">
        <v>16218</v>
      </c>
      <c r="I7" s="113" t="s">
        <v>9866</v>
      </c>
      <c r="J7" s="113" t="s">
        <v>9872</v>
      </c>
      <c r="K7" s="113" t="s">
        <v>45990</v>
      </c>
      <c r="M7" s="113" t="s">
        <v>14166</v>
      </c>
      <c r="O7" s="113" t="s">
        <v>12066</v>
      </c>
      <c r="P7" s="113" t="s">
        <v>45991</v>
      </c>
      <c r="Q7" s="113" t="s">
        <v>45992</v>
      </c>
      <c r="R7" s="113">
        <v>15</v>
      </c>
      <c r="S7" s="113" t="s">
        <v>13</v>
      </c>
      <c r="T7" s="113" t="s">
        <v>45993</v>
      </c>
      <c r="U7" s="113" t="s">
        <v>39303</v>
      </c>
      <c r="V7" s="114">
        <v>31369</v>
      </c>
      <c r="W7" s="114">
        <v>31382</v>
      </c>
      <c r="X7" s="113" t="s">
        <v>45994</v>
      </c>
      <c r="Y7" s="114">
        <v>32109</v>
      </c>
      <c r="Z7" s="114">
        <v>32112</v>
      </c>
      <c r="AA7" s="113">
        <v>21</v>
      </c>
      <c r="AB7" s="113" t="s">
        <v>24</v>
      </c>
      <c r="AC7" s="113">
        <v>42</v>
      </c>
      <c r="AD7" s="113" t="s">
        <v>92</v>
      </c>
      <c r="AE7" s="114">
        <v>44835</v>
      </c>
      <c r="AF7" s="113">
        <v>31</v>
      </c>
      <c r="AG7" s="113">
        <v>10</v>
      </c>
      <c r="AH7" s="113" t="s">
        <v>16226</v>
      </c>
      <c r="AI7" s="117" t="s">
        <v>9901</v>
      </c>
      <c r="AK7" s="114">
        <v>45120</v>
      </c>
      <c r="AL7" s="113">
        <v>40</v>
      </c>
      <c r="AM7" s="113" t="s">
        <v>9870</v>
      </c>
      <c r="AN7" s="113" t="s">
        <v>17028</v>
      </c>
      <c r="AO7" s="113" t="s">
        <v>730</v>
      </c>
      <c r="AP7" s="113">
        <v>2002</v>
      </c>
      <c r="AQ7" s="113" t="s">
        <v>5236</v>
      </c>
      <c r="AR7" s="113" t="s">
        <v>19471</v>
      </c>
      <c r="AS7" s="113" t="s">
        <v>14</v>
      </c>
      <c r="AT7" s="113" t="s">
        <v>14</v>
      </c>
      <c r="AU7" s="113" t="s">
        <v>16229</v>
      </c>
      <c r="AV7" s="113" t="s">
        <v>14</v>
      </c>
      <c r="AW7" s="113" t="s">
        <v>14</v>
      </c>
    </row>
    <row r="8" spans="1:50">
      <c r="A8" s="116" t="s">
        <v>5025</v>
      </c>
      <c r="B8" s="113">
        <v>131057014</v>
      </c>
      <c r="C8" s="113" t="s">
        <v>5026</v>
      </c>
      <c r="E8" s="113" t="s">
        <v>46544</v>
      </c>
      <c r="F8" s="113" t="s">
        <v>8</v>
      </c>
      <c r="G8" s="114">
        <v>23689</v>
      </c>
      <c r="H8" s="113" t="s">
        <v>16218</v>
      </c>
      <c r="I8" s="113" t="s">
        <v>9866</v>
      </c>
      <c r="J8" s="113" t="s">
        <v>9872</v>
      </c>
      <c r="K8" s="113" t="s">
        <v>46545</v>
      </c>
      <c r="L8" s="113">
        <v>82188788864</v>
      </c>
      <c r="M8" s="113" t="s">
        <v>46546</v>
      </c>
      <c r="O8" s="113" t="s">
        <v>12622</v>
      </c>
      <c r="P8" s="113" t="s">
        <v>46547</v>
      </c>
      <c r="Q8" s="113" t="s">
        <v>46548</v>
      </c>
      <c r="R8" s="113">
        <v>15</v>
      </c>
      <c r="S8" s="113" t="s">
        <v>13</v>
      </c>
      <c r="T8" s="113" t="s">
        <v>46549</v>
      </c>
      <c r="U8" s="113" t="s">
        <v>45969</v>
      </c>
      <c r="V8" s="114">
        <v>30487</v>
      </c>
      <c r="W8" s="114">
        <v>30498</v>
      </c>
      <c r="X8" s="113" t="s">
        <v>46550</v>
      </c>
      <c r="Y8" s="114">
        <v>31218</v>
      </c>
      <c r="Z8" s="114">
        <v>31229</v>
      </c>
      <c r="AA8" s="113">
        <v>21</v>
      </c>
      <c r="AB8" s="113" t="s">
        <v>24</v>
      </c>
      <c r="AC8" s="113">
        <v>41</v>
      </c>
      <c r="AD8" s="113" t="s">
        <v>52</v>
      </c>
      <c r="AE8" s="114">
        <v>39904</v>
      </c>
      <c r="AF8" s="113">
        <v>20</v>
      </c>
      <c r="AG8" s="113">
        <v>9</v>
      </c>
      <c r="AH8" s="113" t="s">
        <v>16226</v>
      </c>
      <c r="AI8" s="117" t="s">
        <v>9901</v>
      </c>
      <c r="AK8" s="114">
        <v>44670</v>
      </c>
      <c r="AL8" s="113">
        <v>25</v>
      </c>
      <c r="AM8" s="113" t="s">
        <v>9974</v>
      </c>
      <c r="AN8" s="113" t="s">
        <v>41948</v>
      </c>
      <c r="AO8" s="113" t="s">
        <v>367</v>
      </c>
      <c r="AP8" s="113">
        <v>2005</v>
      </c>
      <c r="AQ8" s="113" t="s">
        <v>8</v>
      </c>
      <c r="AR8" s="113" t="s">
        <v>18597</v>
      </c>
      <c r="AS8" s="113" t="s">
        <v>14</v>
      </c>
      <c r="AT8" s="113" t="s">
        <v>14</v>
      </c>
      <c r="AU8" s="113" t="s">
        <v>16229</v>
      </c>
      <c r="AV8" s="113" t="s">
        <v>14</v>
      </c>
      <c r="AW8" s="113" t="s">
        <v>14</v>
      </c>
    </row>
    <row r="9" spans="1:50">
      <c r="A9" s="116" t="s">
        <v>6919</v>
      </c>
      <c r="B9" s="113">
        <v>131216404</v>
      </c>
      <c r="C9" s="113" t="s">
        <v>6920</v>
      </c>
      <c r="E9" s="113" t="s">
        <v>140</v>
      </c>
      <c r="F9" s="113" t="s">
        <v>6921</v>
      </c>
      <c r="G9" s="114">
        <v>23692</v>
      </c>
      <c r="H9" s="113" t="s">
        <v>16230</v>
      </c>
      <c r="I9" s="113" t="s">
        <v>10007</v>
      </c>
      <c r="J9" s="113" t="s">
        <v>9872</v>
      </c>
      <c r="K9" s="113" t="s">
        <v>46536</v>
      </c>
      <c r="L9" s="113">
        <v>81214965486</v>
      </c>
      <c r="M9" s="113" t="s">
        <v>46537</v>
      </c>
      <c r="O9" s="113" t="s">
        <v>46538</v>
      </c>
      <c r="P9" s="113" t="s">
        <v>46539</v>
      </c>
      <c r="Q9" s="113" t="s">
        <v>46540</v>
      </c>
      <c r="R9" s="113">
        <v>15</v>
      </c>
      <c r="S9" s="113" t="s">
        <v>13</v>
      </c>
      <c r="T9" s="113" t="s">
        <v>46541</v>
      </c>
      <c r="U9" s="113" t="s">
        <v>46542</v>
      </c>
      <c r="V9" s="114">
        <v>30453</v>
      </c>
      <c r="W9" s="114">
        <v>30468</v>
      </c>
      <c r="X9" s="113" t="s">
        <v>46543</v>
      </c>
      <c r="Y9" s="114">
        <v>31050</v>
      </c>
      <c r="Z9" s="114">
        <v>31079</v>
      </c>
      <c r="AA9" s="113">
        <v>21</v>
      </c>
      <c r="AB9" s="113" t="s">
        <v>24</v>
      </c>
      <c r="AC9" s="113">
        <v>42</v>
      </c>
      <c r="AD9" s="113" t="s">
        <v>92</v>
      </c>
      <c r="AE9" s="114">
        <v>43922</v>
      </c>
      <c r="AF9" s="113">
        <v>31</v>
      </c>
      <c r="AG9" s="113">
        <v>4</v>
      </c>
      <c r="AH9" s="113" t="s">
        <v>16226</v>
      </c>
      <c r="AI9" s="117" t="s">
        <v>9901</v>
      </c>
      <c r="AK9" s="114">
        <v>44670</v>
      </c>
      <c r="AL9" s="113">
        <v>40</v>
      </c>
      <c r="AM9" s="113" t="s">
        <v>9870</v>
      </c>
      <c r="AN9" s="113" t="s">
        <v>17103</v>
      </c>
      <c r="AO9" s="113" t="s">
        <v>326</v>
      </c>
      <c r="AP9" s="113">
        <v>2009</v>
      </c>
      <c r="AQ9" s="113" t="s">
        <v>5236</v>
      </c>
      <c r="AR9" s="113" t="s">
        <v>16928</v>
      </c>
      <c r="AS9" s="113" t="s">
        <v>14</v>
      </c>
      <c r="AT9" s="113" t="s">
        <v>14</v>
      </c>
      <c r="AU9" s="113" t="s">
        <v>16229</v>
      </c>
      <c r="AV9" s="113" t="s">
        <v>14</v>
      </c>
      <c r="AW9" s="113" t="s">
        <v>14</v>
      </c>
    </row>
    <row r="10" spans="1:50">
      <c r="A10" s="116" t="s">
        <v>9062</v>
      </c>
      <c r="B10" s="113">
        <v>131210448</v>
      </c>
      <c r="C10" s="113" t="s">
        <v>9063</v>
      </c>
      <c r="E10" s="113" t="s">
        <v>41</v>
      </c>
      <c r="F10" s="113" t="s">
        <v>8</v>
      </c>
      <c r="G10" s="114">
        <v>23697</v>
      </c>
      <c r="H10" s="113" t="s">
        <v>16218</v>
      </c>
      <c r="I10" s="113" t="s">
        <v>9866</v>
      </c>
      <c r="J10" s="113" t="s">
        <v>9872</v>
      </c>
      <c r="K10" s="113" t="s">
        <v>45911</v>
      </c>
      <c r="L10" s="113">
        <v>81242970664</v>
      </c>
      <c r="M10" s="113" t="s">
        <v>45912</v>
      </c>
      <c r="O10" s="113" t="s">
        <v>45913</v>
      </c>
      <c r="P10" s="113" t="s">
        <v>45914</v>
      </c>
      <c r="Q10" s="113" t="s">
        <v>45915</v>
      </c>
      <c r="R10" s="113">
        <v>15</v>
      </c>
      <c r="S10" s="113" t="s">
        <v>13</v>
      </c>
      <c r="T10" s="113" t="s">
        <v>45916</v>
      </c>
      <c r="U10" s="113" t="s">
        <v>45917</v>
      </c>
      <c r="V10" s="114">
        <v>31621</v>
      </c>
      <c r="W10" s="114">
        <v>31017</v>
      </c>
      <c r="Z10" s="114">
        <v>31625</v>
      </c>
      <c r="AA10" s="113">
        <v>21</v>
      </c>
      <c r="AB10" s="113" t="s">
        <v>24</v>
      </c>
      <c r="AC10" s="113">
        <v>41</v>
      </c>
      <c r="AD10" s="113" t="s">
        <v>52</v>
      </c>
      <c r="AE10" s="114">
        <v>44652</v>
      </c>
      <c r="AF10" s="113">
        <v>32</v>
      </c>
      <c r="AG10" s="113">
        <v>4</v>
      </c>
      <c r="AH10" s="113" t="s">
        <v>16226</v>
      </c>
      <c r="AI10" s="117" t="s">
        <v>9901</v>
      </c>
      <c r="AK10" s="114">
        <v>44652</v>
      </c>
      <c r="AL10" s="113">
        <v>40</v>
      </c>
      <c r="AM10" s="113" t="s">
        <v>9870</v>
      </c>
      <c r="AN10" s="113" t="s">
        <v>16736</v>
      </c>
      <c r="AO10" s="113" t="s">
        <v>326</v>
      </c>
      <c r="AP10" s="113">
        <v>2015</v>
      </c>
      <c r="AQ10" s="113" t="s">
        <v>6669</v>
      </c>
      <c r="AR10" s="113" t="s">
        <v>22457</v>
      </c>
      <c r="AS10" s="113" t="s">
        <v>14</v>
      </c>
      <c r="AT10" s="113" t="s">
        <v>14</v>
      </c>
      <c r="AU10" s="113" t="s">
        <v>16229</v>
      </c>
      <c r="AV10" s="113" t="s">
        <v>14</v>
      </c>
    </row>
    <row r="11" spans="1:50">
      <c r="A11" s="116" t="s">
        <v>3975</v>
      </c>
      <c r="B11" s="113">
        <v>131565225</v>
      </c>
      <c r="C11" s="113" t="s">
        <v>46398</v>
      </c>
      <c r="E11" s="113" t="s">
        <v>41</v>
      </c>
      <c r="F11" s="113" t="s">
        <v>332</v>
      </c>
      <c r="G11" s="114">
        <v>23697</v>
      </c>
      <c r="H11" s="113" t="s">
        <v>16230</v>
      </c>
      <c r="I11" s="113" t="s">
        <v>9866</v>
      </c>
      <c r="J11" s="113" t="s">
        <v>9872</v>
      </c>
      <c r="K11" s="113" t="s">
        <v>46399</v>
      </c>
      <c r="L11" s="113">
        <v>82292706299</v>
      </c>
      <c r="M11" s="113" t="s">
        <v>46400</v>
      </c>
      <c r="O11" s="113" t="s">
        <v>10000</v>
      </c>
      <c r="P11" s="113" t="s">
        <v>46401</v>
      </c>
      <c r="Q11" s="113" t="s">
        <v>46402</v>
      </c>
      <c r="R11" s="113">
        <v>15</v>
      </c>
      <c r="S11" s="113" t="s">
        <v>13</v>
      </c>
      <c r="T11" s="113" t="s">
        <v>46403</v>
      </c>
      <c r="U11" s="113" t="s">
        <v>46404</v>
      </c>
      <c r="V11" s="114">
        <v>31565</v>
      </c>
      <c r="W11" s="114">
        <v>31413</v>
      </c>
      <c r="X11" s="113" t="s">
        <v>46405</v>
      </c>
      <c r="Y11" s="114">
        <v>32111</v>
      </c>
      <c r="Z11" s="114">
        <v>32112</v>
      </c>
      <c r="AA11" s="113">
        <v>21</v>
      </c>
      <c r="AB11" s="113" t="s">
        <v>24</v>
      </c>
      <c r="AC11" s="113">
        <v>42</v>
      </c>
      <c r="AD11" s="113" t="s">
        <v>92</v>
      </c>
      <c r="AE11" s="114">
        <v>43739</v>
      </c>
      <c r="AF11" s="113">
        <v>28</v>
      </c>
      <c r="AG11" s="113">
        <v>9</v>
      </c>
      <c r="AH11" s="113" t="s">
        <v>16226</v>
      </c>
      <c r="AI11" s="117" t="s">
        <v>9901</v>
      </c>
      <c r="AK11" s="114">
        <v>43739</v>
      </c>
      <c r="AL11" s="113">
        <v>40</v>
      </c>
      <c r="AM11" s="113" t="s">
        <v>9870</v>
      </c>
      <c r="AN11" s="113" t="s">
        <v>18127</v>
      </c>
      <c r="AO11" s="113" t="s">
        <v>2038</v>
      </c>
      <c r="AP11" s="113">
        <v>2001</v>
      </c>
      <c r="AQ11" s="113" t="s">
        <v>5236</v>
      </c>
      <c r="AR11" s="113" t="s">
        <v>16295</v>
      </c>
      <c r="AS11" s="113" t="s">
        <v>14</v>
      </c>
      <c r="AT11" s="113" t="s">
        <v>14</v>
      </c>
      <c r="AU11" s="113" t="s">
        <v>16229</v>
      </c>
      <c r="AV11" s="113" t="s">
        <v>14</v>
      </c>
    </row>
    <row r="12" spans="1:50">
      <c r="A12" s="116" t="s">
        <v>5339</v>
      </c>
      <c r="B12" s="113">
        <v>132080137</v>
      </c>
      <c r="C12" s="113" t="s">
        <v>4210</v>
      </c>
      <c r="E12" s="113" t="s">
        <v>133</v>
      </c>
      <c r="F12" s="113" t="s">
        <v>8</v>
      </c>
      <c r="G12" s="114">
        <v>23700</v>
      </c>
      <c r="H12" s="113" t="s">
        <v>16230</v>
      </c>
      <c r="I12" s="113" t="s">
        <v>9866</v>
      </c>
      <c r="J12" s="113" t="s">
        <v>9872</v>
      </c>
      <c r="K12" s="113" t="s">
        <v>46003</v>
      </c>
      <c r="L12" s="113">
        <v>85222357825</v>
      </c>
      <c r="M12" s="113" t="s">
        <v>13395</v>
      </c>
      <c r="O12" s="113" t="s">
        <v>13396</v>
      </c>
      <c r="P12" s="113" t="s">
        <v>46004</v>
      </c>
      <c r="Q12" s="113" t="s">
        <v>46005</v>
      </c>
      <c r="R12" s="113">
        <v>15</v>
      </c>
      <c r="S12" s="113" t="s">
        <v>13</v>
      </c>
      <c r="T12" s="113" t="s">
        <v>46006</v>
      </c>
      <c r="U12" s="113" t="s">
        <v>19070</v>
      </c>
      <c r="V12" s="114">
        <v>34540</v>
      </c>
      <c r="W12" s="114">
        <v>34547</v>
      </c>
      <c r="X12" s="113" t="s">
        <v>20915</v>
      </c>
      <c r="Y12" s="114">
        <v>35033</v>
      </c>
      <c r="Z12" s="114">
        <v>34943</v>
      </c>
      <c r="AA12" s="113">
        <v>21</v>
      </c>
      <c r="AB12" s="113" t="s">
        <v>24</v>
      </c>
      <c r="AC12" s="113">
        <v>41</v>
      </c>
      <c r="AD12" s="113" t="s">
        <v>52</v>
      </c>
      <c r="AE12" s="114">
        <v>42278</v>
      </c>
      <c r="AF12" s="113">
        <v>16</v>
      </c>
      <c r="AG12" s="113">
        <v>2</v>
      </c>
      <c r="AH12" s="113" t="s">
        <v>16226</v>
      </c>
      <c r="AI12" s="117" t="s">
        <v>9901</v>
      </c>
      <c r="AK12" s="114">
        <v>42278</v>
      </c>
      <c r="AL12" s="113">
        <v>25</v>
      </c>
      <c r="AM12" s="113" t="s">
        <v>9974</v>
      </c>
      <c r="AN12" s="113" t="s">
        <v>19210</v>
      </c>
      <c r="AO12" s="113" t="s">
        <v>135</v>
      </c>
      <c r="AP12" s="113">
        <v>2005</v>
      </c>
      <c r="AQ12" s="113" t="s">
        <v>5236</v>
      </c>
      <c r="AR12" s="113" t="s">
        <v>17949</v>
      </c>
      <c r="AS12" s="113" t="s">
        <v>14</v>
      </c>
      <c r="AT12" s="113" t="s">
        <v>14</v>
      </c>
      <c r="AU12" s="113" t="s">
        <v>16229</v>
      </c>
      <c r="AV12" s="113" t="s">
        <v>14</v>
      </c>
    </row>
    <row r="13" spans="1:50">
      <c r="A13" s="116" t="s">
        <v>5498</v>
      </c>
      <c r="B13" s="113">
        <v>132034196</v>
      </c>
      <c r="C13" s="113" t="s">
        <v>5499</v>
      </c>
      <c r="E13" s="113" t="s">
        <v>41</v>
      </c>
      <c r="F13" s="113" t="s">
        <v>178</v>
      </c>
      <c r="G13" s="114">
        <v>23711</v>
      </c>
      <c r="H13" s="113" t="s">
        <v>16230</v>
      </c>
      <c r="I13" s="113" t="s">
        <v>9919</v>
      </c>
      <c r="J13" s="113" t="s">
        <v>9872</v>
      </c>
      <c r="K13" s="113" t="s">
        <v>46349</v>
      </c>
      <c r="L13" s="113">
        <v>82293828849</v>
      </c>
      <c r="M13" s="113" t="s">
        <v>10192</v>
      </c>
      <c r="O13" s="113" t="s">
        <v>15098</v>
      </c>
      <c r="P13" s="113" t="s">
        <v>46350</v>
      </c>
      <c r="Q13" s="113" t="s">
        <v>46351</v>
      </c>
      <c r="R13" s="113">
        <v>15</v>
      </c>
      <c r="S13" s="113" t="s">
        <v>13</v>
      </c>
      <c r="T13" s="113" t="s">
        <v>46352</v>
      </c>
      <c r="U13" s="113" t="s">
        <v>16370</v>
      </c>
      <c r="V13" s="114">
        <v>34059</v>
      </c>
      <c r="W13" s="114">
        <v>34060</v>
      </c>
      <c r="X13" s="113" t="s">
        <v>17272</v>
      </c>
      <c r="Y13" s="114">
        <v>34668</v>
      </c>
      <c r="Z13" s="114">
        <v>34669</v>
      </c>
      <c r="AA13" s="113">
        <v>22</v>
      </c>
      <c r="AB13" s="113" t="s">
        <v>25</v>
      </c>
      <c r="AC13" s="113">
        <v>42</v>
      </c>
      <c r="AD13" s="113" t="s">
        <v>92</v>
      </c>
      <c r="AE13" s="114">
        <v>44470</v>
      </c>
      <c r="AF13" s="113">
        <v>26</v>
      </c>
      <c r="AG13" s="113">
        <v>6</v>
      </c>
      <c r="AH13" s="113" t="s">
        <v>16226</v>
      </c>
      <c r="AI13" s="117" t="s">
        <v>9901</v>
      </c>
      <c r="AK13" s="114">
        <v>45200</v>
      </c>
      <c r="AL13" s="113">
        <v>40</v>
      </c>
      <c r="AM13" s="113" t="s">
        <v>9870</v>
      </c>
      <c r="AN13" s="113" t="s">
        <v>16561</v>
      </c>
      <c r="AO13" s="113" t="s">
        <v>42</v>
      </c>
      <c r="AP13" s="113">
        <v>2019</v>
      </c>
      <c r="AQ13" s="113" t="s">
        <v>5236</v>
      </c>
      <c r="AR13" s="113" t="s">
        <v>20667</v>
      </c>
      <c r="AS13" s="113" t="s">
        <v>14</v>
      </c>
      <c r="AT13" s="113" t="s">
        <v>14</v>
      </c>
      <c r="AU13" s="113" t="s">
        <v>16229</v>
      </c>
      <c r="AV13" s="113" t="s">
        <v>14</v>
      </c>
    </row>
    <row r="14" spans="1:50">
      <c r="A14" s="116" t="s">
        <v>6564</v>
      </c>
      <c r="B14" s="113">
        <v>131947698</v>
      </c>
      <c r="C14" s="113" t="s">
        <v>6565</v>
      </c>
      <c r="E14" s="113" t="s">
        <v>41</v>
      </c>
      <c r="F14" s="113" t="s">
        <v>8</v>
      </c>
      <c r="G14" s="114">
        <v>23713</v>
      </c>
      <c r="H14" s="113" t="s">
        <v>16230</v>
      </c>
      <c r="I14" s="113" t="s">
        <v>9866</v>
      </c>
      <c r="J14" s="113" t="s">
        <v>16392</v>
      </c>
      <c r="K14" s="113" t="s">
        <v>46087</v>
      </c>
      <c r="L14" s="113">
        <v>85399259520</v>
      </c>
      <c r="M14" s="113" t="s">
        <v>11916</v>
      </c>
      <c r="O14" s="113" t="s">
        <v>11917</v>
      </c>
      <c r="P14" s="113" t="s">
        <v>46088</v>
      </c>
      <c r="Q14" s="113" t="s">
        <v>46089</v>
      </c>
      <c r="R14" s="113">
        <v>15</v>
      </c>
      <c r="S14" s="113" t="s">
        <v>13</v>
      </c>
      <c r="T14" s="113" t="s">
        <v>46090</v>
      </c>
      <c r="U14" s="113" t="s">
        <v>46091</v>
      </c>
      <c r="V14" s="114">
        <v>33392</v>
      </c>
      <c r="W14" s="114">
        <v>33298</v>
      </c>
      <c r="X14" s="113" t="s">
        <v>46092</v>
      </c>
      <c r="Y14" s="114">
        <v>33999</v>
      </c>
      <c r="Z14" s="114">
        <v>34029</v>
      </c>
      <c r="AA14" s="113">
        <v>23</v>
      </c>
      <c r="AB14" s="113" t="s">
        <v>78</v>
      </c>
      <c r="AC14" s="113">
        <v>42</v>
      </c>
      <c r="AD14" s="113" t="s">
        <v>92</v>
      </c>
      <c r="AE14" s="114">
        <v>44287</v>
      </c>
      <c r="AF14" s="113">
        <v>28</v>
      </c>
      <c r="AG14" s="113">
        <v>1</v>
      </c>
      <c r="AH14" s="113" t="s">
        <v>16226</v>
      </c>
      <c r="AI14" s="117" t="s">
        <v>9901</v>
      </c>
      <c r="AK14" s="114">
        <v>44287</v>
      </c>
      <c r="AL14" s="113">
        <v>40</v>
      </c>
      <c r="AM14" s="113" t="s">
        <v>9870</v>
      </c>
      <c r="AN14" s="113" t="s">
        <v>20594</v>
      </c>
      <c r="AO14" s="113" t="s">
        <v>495</v>
      </c>
      <c r="AP14" s="113">
        <v>2001</v>
      </c>
      <c r="AQ14" s="113" t="s">
        <v>5236</v>
      </c>
      <c r="AR14" s="113" t="s">
        <v>16295</v>
      </c>
      <c r="AS14" s="113" t="s">
        <v>14</v>
      </c>
      <c r="AT14" s="113" t="s">
        <v>14</v>
      </c>
      <c r="AU14" s="113" t="s">
        <v>16229</v>
      </c>
      <c r="AV14" s="113" t="s">
        <v>14</v>
      </c>
    </row>
    <row r="15" spans="1:50">
      <c r="A15" s="116" t="s">
        <v>131</v>
      </c>
      <c r="B15" s="113">
        <v>131342680</v>
      </c>
      <c r="C15" s="113" t="s">
        <v>132</v>
      </c>
      <c r="E15" s="113" t="s">
        <v>133</v>
      </c>
      <c r="F15" s="113" t="s">
        <v>134</v>
      </c>
      <c r="G15" s="114">
        <v>23715</v>
      </c>
      <c r="H15" s="113" t="s">
        <v>16218</v>
      </c>
      <c r="I15" s="113" t="s">
        <v>9866</v>
      </c>
      <c r="J15" s="113" t="s">
        <v>9872</v>
      </c>
      <c r="K15" s="113" t="s">
        <v>46763</v>
      </c>
      <c r="L15" s="113">
        <v>81376026586</v>
      </c>
      <c r="M15" s="113" t="s">
        <v>46764</v>
      </c>
      <c r="O15" s="113" t="s">
        <v>13513</v>
      </c>
      <c r="P15" s="113" t="s">
        <v>46765</v>
      </c>
      <c r="Q15" s="113" t="s">
        <v>46766</v>
      </c>
      <c r="R15" s="113">
        <v>15</v>
      </c>
      <c r="S15" s="113" t="s">
        <v>13</v>
      </c>
      <c r="T15" s="113" t="s">
        <v>46767</v>
      </c>
      <c r="U15" s="113" t="s">
        <v>46768</v>
      </c>
      <c r="V15" s="114">
        <v>31369</v>
      </c>
      <c r="W15" s="114">
        <v>31382</v>
      </c>
      <c r="X15" s="113" t="s">
        <v>46769</v>
      </c>
      <c r="Y15" s="114">
        <v>32109</v>
      </c>
      <c r="Z15" s="114">
        <v>32112</v>
      </c>
      <c r="AA15" s="113">
        <v>21</v>
      </c>
      <c r="AB15" s="113" t="s">
        <v>24</v>
      </c>
      <c r="AC15" s="113">
        <v>41</v>
      </c>
      <c r="AD15" s="113" t="s">
        <v>52</v>
      </c>
      <c r="AE15" s="114">
        <v>41183</v>
      </c>
      <c r="AF15" s="113">
        <v>21</v>
      </c>
      <c r="AG15" s="113">
        <v>10</v>
      </c>
      <c r="AH15" s="113" t="s">
        <v>16226</v>
      </c>
      <c r="AI15" s="117" t="s">
        <v>9901</v>
      </c>
      <c r="AK15" s="114">
        <v>45120</v>
      </c>
      <c r="AL15" s="113">
        <v>25</v>
      </c>
      <c r="AM15" s="113" t="s">
        <v>9974</v>
      </c>
      <c r="AN15" s="113" t="s">
        <v>19210</v>
      </c>
      <c r="AO15" s="113" t="s">
        <v>135</v>
      </c>
      <c r="AP15" s="113">
        <v>2003</v>
      </c>
      <c r="AQ15" s="113" t="s">
        <v>2436</v>
      </c>
      <c r="AR15" s="113" t="s">
        <v>18277</v>
      </c>
      <c r="AS15" s="113" t="s">
        <v>14</v>
      </c>
      <c r="AT15" s="113" t="s">
        <v>14</v>
      </c>
      <c r="AU15" s="113" t="s">
        <v>16229</v>
      </c>
      <c r="AV15" s="113" t="s">
        <v>14</v>
      </c>
      <c r="AW15" s="113" t="s">
        <v>14</v>
      </c>
    </row>
    <row r="16" spans="1:50">
      <c r="A16" s="116" t="s">
        <v>3275</v>
      </c>
      <c r="B16" s="113">
        <v>570021136</v>
      </c>
      <c r="C16" s="113" t="s">
        <v>3276</v>
      </c>
      <c r="D16" s="113" t="s">
        <v>858</v>
      </c>
      <c r="F16" s="113" t="s">
        <v>8</v>
      </c>
      <c r="G16" s="114">
        <v>23719</v>
      </c>
      <c r="H16" s="113" t="s">
        <v>16230</v>
      </c>
      <c r="I16" s="113" t="s">
        <v>9866</v>
      </c>
      <c r="J16" s="113" t="s">
        <v>9872</v>
      </c>
      <c r="K16" s="113" t="s">
        <v>45622</v>
      </c>
      <c r="L16" s="113">
        <v>85395097008</v>
      </c>
      <c r="M16" s="113" t="s">
        <v>45623</v>
      </c>
      <c r="O16" s="113" t="s">
        <v>11541</v>
      </c>
      <c r="P16" s="113" t="s">
        <v>45624</v>
      </c>
      <c r="Q16" s="113" t="s">
        <v>45625</v>
      </c>
      <c r="R16" s="113">
        <v>15</v>
      </c>
      <c r="S16" s="113" t="s">
        <v>13</v>
      </c>
      <c r="T16" s="113" t="s">
        <v>45626</v>
      </c>
      <c r="U16" s="113" t="s">
        <v>45627</v>
      </c>
      <c r="V16" s="114">
        <v>39038</v>
      </c>
      <c r="W16" s="114">
        <v>38808</v>
      </c>
      <c r="X16" s="113" t="s">
        <v>45628</v>
      </c>
      <c r="Y16" s="114">
        <v>39353</v>
      </c>
      <c r="Z16" s="114">
        <v>39356</v>
      </c>
      <c r="AA16" s="113">
        <v>31</v>
      </c>
      <c r="AB16" s="113" t="s">
        <v>9</v>
      </c>
      <c r="AC16" s="113">
        <v>41</v>
      </c>
      <c r="AD16" s="113" t="s">
        <v>52</v>
      </c>
      <c r="AE16" s="114">
        <v>44105</v>
      </c>
      <c r="AF16" s="113">
        <v>25</v>
      </c>
      <c r="AG16" s="113">
        <v>8</v>
      </c>
      <c r="AH16" s="113" t="s">
        <v>16226</v>
      </c>
      <c r="AI16" s="117" t="s">
        <v>9901</v>
      </c>
      <c r="AK16" s="114">
        <v>44013</v>
      </c>
      <c r="AL16" s="113">
        <v>40</v>
      </c>
      <c r="AM16" s="113" t="s">
        <v>9870</v>
      </c>
      <c r="AN16" s="113" t="s">
        <v>16927</v>
      </c>
      <c r="AO16" s="113" t="s">
        <v>149</v>
      </c>
      <c r="AP16" s="113">
        <v>1991</v>
      </c>
      <c r="AQ16" s="113" t="s">
        <v>5236</v>
      </c>
      <c r="AR16" s="113" t="s">
        <v>17729</v>
      </c>
      <c r="AS16" s="113" t="s">
        <v>14</v>
      </c>
      <c r="AT16" s="113" t="s">
        <v>14</v>
      </c>
      <c r="AU16" s="113" t="s">
        <v>16229</v>
      </c>
      <c r="AV16" s="113" t="s">
        <v>14</v>
      </c>
      <c r="AW16" s="113" t="s">
        <v>14</v>
      </c>
    </row>
    <row r="17" spans="1:49">
      <c r="A17" s="116" t="s">
        <v>3786</v>
      </c>
      <c r="B17" s="113">
        <v>131057065</v>
      </c>
      <c r="C17" s="113" t="s">
        <v>3787</v>
      </c>
      <c r="E17" s="113" t="s">
        <v>133</v>
      </c>
      <c r="F17" s="113" t="s">
        <v>8</v>
      </c>
      <c r="G17" s="114">
        <v>23739</v>
      </c>
      <c r="H17" s="113" t="s">
        <v>16218</v>
      </c>
      <c r="I17" s="113" t="s">
        <v>9866</v>
      </c>
      <c r="J17" s="113" t="s">
        <v>9872</v>
      </c>
      <c r="K17" s="113" t="s">
        <v>45964</v>
      </c>
      <c r="L17" s="113">
        <v>85394130545</v>
      </c>
      <c r="M17" s="113" t="s">
        <v>45965</v>
      </c>
      <c r="O17" s="113" t="s">
        <v>12347</v>
      </c>
      <c r="P17" s="113" t="s">
        <v>45966</v>
      </c>
      <c r="Q17" s="113" t="s">
        <v>45967</v>
      </c>
      <c r="R17" s="113">
        <v>15</v>
      </c>
      <c r="S17" s="113" t="s">
        <v>13</v>
      </c>
      <c r="T17" s="113" t="s">
        <v>45968</v>
      </c>
      <c r="U17" s="113" t="s">
        <v>45969</v>
      </c>
      <c r="V17" s="114">
        <v>30487</v>
      </c>
      <c r="W17" s="114">
        <v>30498</v>
      </c>
      <c r="X17" s="113" t="s">
        <v>45970</v>
      </c>
      <c r="Y17" s="114">
        <v>31213</v>
      </c>
      <c r="Z17" s="114">
        <v>31229</v>
      </c>
      <c r="AA17" s="113">
        <v>21</v>
      </c>
      <c r="AB17" s="113" t="s">
        <v>24</v>
      </c>
      <c r="AC17" s="113">
        <v>41</v>
      </c>
      <c r="AD17" s="113" t="s">
        <v>52</v>
      </c>
      <c r="AE17" s="114">
        <v>40087</v>
      </c>
      <c r="AF17" s="113">
        <v>21</v>
      </c>
      <c r="AG17" s="113">
        <v>3</v>
      </c>
      <c r="AH17" s="113" t="s">
        <v>16226</v>
      </c>
      <c r="AI17" s="117" t="s">
        <v>9901</v>
      </c>
      <c r="AK17" s="114">
        <v>45120</v>
      </c>
      <c r="AL17" s="113">
        <v>25</v>
      </c>
      <c r="AM17" s="113" t="s">
        <v>9974</v>
      </c>
      <c r="AN17" s="113" t="s">
        <v>17061</v>
      </c>
      <c r="AO17" s="113" t="s">
        <v>643</v>
      </c>
      <c r="AP17" s="113">
        <v>2001</v>
      </c>
      <c r="AQ17" s="113" t="s">
        <v>6669</v>
      </c>
      <c r="AR17" s="113" t="s">
        <v>25507</v>
      </c>
      <c r="AS17" s="113" t="s">
        <v>14</v>
      </c>
      <c r="AT17" s="113" t="s">
        <v>14</v>
      </c>
      <c r="AU17" s="113" t="s">
        <v>16229</v>
      </c>
      <c r="AV17" s="113" t="s">
        <v>14</v>
      </c>
      <c r="AW17" s="113" t="s">
        <v>14</v>
      </c>
    </row>
    <row r="18" spans="1:49">
      <c r="A18" s="116" t="s">
        <v>8928</v>
      </c>
      <c r="B18" s="113">
        <v>131566116</v>
      </c>
      <c r="C18" s="113" t="s">
        <v>911</v>
      </c>
      <c r="E18" s="113" t="s">
        <v>41</v>
      </c>
      <c r="F18" s="113" t="s">
        <v>6921</v>
      </c>
      <c r="G18" s="114">
        <v>23742</v>
      </c>
      <c r="H18" s="113" t="s">
        <v>16230</v>
      </c>
      <c r="I18" s="113" t="s">
        <v>9866</v>
      </c>
      <c r="J18" s="113" t="s">
        <v>9872</v>
      </c>
      <c r="K18" s="113" t="s">
        <v>45952</v>
      </c>
      <c r="L18" s="113">
        <v>82291267280</v>
      </c>
      <c r="M18" s="113" t="s">
        <v>15501</v>
      </c>
      <c r="O18" s="113" t="s">
        <v>12381</v>
      </c>
      <c r="P18" s="113" t="s">
        <v>45953</v>
      </c>
      <c r="Q18" s="113" t="s">
        <v>45954</v>
      </c>
      <c r="R18" s="113">
        <v>15</v>
      </c>
      <c r="S18" s="113" t="s">
        <v>13</v>
      </c>
      <c r="T18" s="113" t="s">
        <v>45955</v>
      </c>
      <c r="U18" s="113" t="s">
        <v>45956</v>
      </c>
      <c r="V18" s="114">
        <v>31472</v>
      </c>
      <c r="W18" s="114">
        <v>31413</v>
      </c>
      <c r="X18" s="113" t="s">
        <v>45957</v>
      </c>
      <c r="Y18" s="114">
        <v>32111</v>
      </c>
      <c r="Z18" s="114">
        <v>32112</v>
      </c>
      <c r="AA18" s="113">
        <v>21</v>
      </c>
      <c r="AB18" s="113" t="s">
        <v>24</v>
      </c>
      <c r="AC18" s="113">
        <v>41</v>
      </c>
      <c r="AD18" s="113" t="s">
        <v>52</v>
      </c>
      <c r="AE18" s="114">
        <v>39722</v>
      </c>
      <c r="AF18" s="113">
        <v>17</v>
      </c>
      <c r="AG18" s="113">
        <v>9</v>
      </c>
      <c r="AH18" s="113" t="s">
        <v>16226</v>
      </c>
      <c r="AI18" s="117" t="s">
        <v>9901</v>
      </c>
      <c r="AK18" s="114">
        <v>41275</v>
      </c>
      <c r="AL18" s="113">
        <v>40</v>
      </c>
      <c r="AM18" s="113" t="s">
        <v>9870</v>
      </c>
      <c r="AN18" s="113" t="s">
        <v>16294</v>
      </c>
      <c r="AO18" s="113" t="s">
        <v>279</v>
      </c>
      <c r="AP18" s="113">
        <v>2001</v>
      </c>
      <c r="AQ18" s="113" t="s">
        <v>9871</v>
      </c>
      <c r="AR18" s="113" t="s">
        <v>16817</v>
      </c>
      <c r="AS18" s="113" t="s">
        <v>14</v>
      </c>
      <c r="AT18" s="113" t="s">
        <v>14</v>
      </c>
      <c r="AU18" s="113" t="s">
        <v>16229</v>
      </c>
      <c r="AV18" s="113" t="s">
        <v>14</v>
      </c>
    </row>
    <row r="19" spans="1:49">
      <c r="A19" s="116" t="s">
        <v>2253</v>
      </c>
      <c r="B19" s="113">
        <v>80089423</v>
      </c>
      <c r="C19" s="113" t="s">
        <v>2254</v>
      </c>
      <c r="E19" s="113" t="s">
        <v>67</v>
      </c>
      <c r="F19" s="113" t="s">
        <v>57</v>
      </c>
      <c r="G19" s="114">
        <v>23742</v>
      </c>
      <c r="H19" s="113" t="s">
        <v>16218</v>
      </c>
      <c r="I19" s="113" t="s">
        <v>9896</v>
      </c>
      <c r="J19" s="113" t="s">
        <v>9872</v>
      </c>
      <c r="K19" s="113" t="s">
        <v>46781</v>
      </c>
      <c r="L19" s="113">
        <v>85241923442</v>
      </c>
      <c r="M19" s="113" t="s">
        <v>15160</v>
      </c>
      <c r="O19" s="113" t="s">
        <v>46782</v>
      </c>
      <c r="P19" s="113" t="s">
        <v>46783</v>
      </c>
      <c r="Q19" s="113" t="s">
        <v>46784</v>
      </c>
      <c r="R19" s="113">
        <v>15</v>
      </c>
      <c r="S19" s="113" t="s">
        <v>13</v>
      </c>
      <c r="T19" s="113" t="s">
        <v>46785</v>
      </c>
      <c r="U19" s="113" t="s">
        <v>46786</v>
      </c>
      <c r="V19" s="114">
        <v>32111</v>
      </c>
      <c r="W19" s="114">
        <v>32082</v>
      </c>
      <c r="X19" s="113" t="s">
        <v>46787</v>
      </c>
      <c r="Y19" s="114">
        <v>32777</v>
      </c>
      <c r="Z19" s="114">
        <v>32782</v>
      </c>
      <c r="AA19" s="113">
        <v>21</v>
      </c>
      <c r="AB19" s="113" t="s">
        <v>24</v>
      </c>
      <c r="AC19" s="113">
        <v>42</v>
      </c>
      <c r="AD19" s="113" t="s">
        <v>92</v>
      </c>
      <c r="AE19" s="114">
        <v>43009</v>
      </c>
      <c r="AF19" s="113">
        <v>26</v>
      </c>
      <c r="AG19" s="113">
        <v>6</v>
      </c>
      <c r="AH19" s="113" t="s">
        <v>16226</v>
      </c>
      <c r="AI19" s="117" t="s">
        <v>9977</v>
      </c>
      <c r="AK19" s="114">
        <v>44925</v>
      </c>
      <c r="AL19" s="113">
        <v>40</v>
      </c>
      <c r="AM19" s="113" t="s">
        <v>9870</v>
      </c>
      <c r="AN19" s="113" t="s">
        <v>16647</v>
      </c>
      <c r="AO19" s="113" t="s">
        <v>378</v>
      </c>
      <c r="AP19" s="113">
        <v>2005</v>
      </c>
      <c r="AQ19" s="113" t="s">
        <v>8</v>
      </c>
      <c r="AR19" s="113" t="s">
        <v>18780</v>
      </c>
      <c r="AS19" s="113" t="s">
        <v>14</v>
      </c>
      <c r="AT19" s="113" t="s">
        <v>14</v>
      </c>
      <c r="AU19" s="113" t="s">
        <v>16229</v>
      </c>
      <c r="AV19" s="113" t="s">
        <v>14</v>
      </c>
      <c r="AW19" s="113" t="s">
        <v>14</v>
      </c>
    </row>
    <row r="20" spans="1:49">
      <c r="A20" s="116" t="s">
        <v>460</v>
      </c>
      <c r="B20" s="113">
        <v>570014027</v>
      </c>
      <c r="C20" s="113" t="s">
        <v>461</v>
      </c>
      <c r="D20" s="113" t="s">
        <v>462</v>
      </c>
      <c r="F20" s="113" t="s">
        <v>8</v>
      </c>
      <c r="G20" s="114">
        <v>23742</v>
      </c>
      <c r="H20" s="113" t="s">
        <v>16218</v>
      </c>
      <c r="I20" s="113" t="s">
        <v>9866</v>
      </c>
      <c r="J20" s="113" t="s">
        <v>9872</v>
      </c>
      <c r="K20" s="113" t="s">
        <v>46634</v>
      </c>
      <c r="L20" s="113">
        <v>82292529220</v>
      </c>
      <c r="M20" s="113" t="s">
        <v>11113</v>
      </c>
      <c r="O20" s="113" t="s">
        <v>11114</v>
      </c>
      <c r="P20" s="113" t="s">
        <v>46635</v>
      </c>
      <c r="Q20" s="113" t="s">
        <v>46636</v>
      </c>
      <c r="R20" s="113">
        <v>15</v>
      </c>
      <c r="S20" s="113" t="s">
        <v>13</v>
      </c>
      <c r="T20" s="113" t="s">
        <v>46637</v>
      </c>
      <c r="U20" s="113" t="s">
        <v>46638</v>
      </c>
      <c r="V20" s="114">
        <v>37557</v>
      </c>
      <c r="W20" s="114">
        <v>37561</v>
      </c>
      <c r="X20" s="113" t="s">
        <v>46639</v>
      </c>
      <c r="Y20" s="114">
        <v>37945</v>
      </c>
      <c r="Z20" s="114">
        <v>37956</v>
      </c>
      <c r="AA20" s="113">
        <v>23</v>
      </c>
      <c r="AB20" s="113" t="s">
        <v>78</v>
      </c>
      <c r="AC20" s="113">
        <v>41</v>
      </c>
      <c r="AD20" s="113" t="s">
        <v>52</v>
      </c>
      <c r="AE20" s="114">
        <v>43739</v>
      </c>
      <c r="AF20" s="113">
        <v>21</v>
      </c>
      <c r="AG20" s="113">
        <v>6</v>
      </c>
      <c r="AH20" s="113" t="s">
        <v>16226</v>
      </c>
      <c r="AI20" s="117" t="s">
        <v>9901</v>
      </c>
      <c r="AK20" s="114">
        <v>43647</v>
      </c>
      <c r="AL20" s="113">
        <v>40</v>
      </c>
      <c r="AM20" s="113" t="s">
        <v>9870</v>
      </c>
      <c r="AN20" s="113" t="s">
        <v>17858</v>
      </c>
      <c r="AO20" s="113" t="s">
        <v>457</v>
      </c>
      <c r="AP20" s="113">
        <v>1990</v>
      </c>
      <c r="AQ20" s="113" t="s">
        <v>9871</v>
      </c>
      <c r="AR20" s="113" t="s">
        <v>16817</v>
      </c>
      <c r="AS20" s="113" t="s">
        <v>14</v>
      </c>
      <c r="AT20" s="113" t="s">
        <v>14</v>
      </c>
      <c r="AU20" s="113" t="s">
        <v>16229</v>
      </c>
      <c r="AV20" s="113" t="s">
        <v>14</v>
      </c>
      <c r="AW20" s="113" t="s">
        <v>14</v>
      </c>
    </row>
    <row r="21" spans="1:49">
      <c r="A21" s="116" t="s">
        <v>7974</v>
      </c>
      <c r="B21" s="113">
        <v>131743593</v>
      </c>
      <c r="C21" s="113" t="s">
        <v>1258</v>
      </c>
      <c r="E21" s="113" t="s">
        <v>208</v>
      </c>
      <c r="F21" s="113" t="s">
        <v>8</v>
      </c>
      <c r="G21" s="114">
        <v>23745</v>
      </c>
      <c r="H21" s="113" t="s">
        <v>16230</v>
      </c>
      <c r="I21" s="113" t="s">
        <v>9866</v>
      </c>
      <c r="J21" s="113" t="s">
        <v>9872</v>
      </c>
      <c r="K21" s="113" t="s">
        <v>46406</v>
      </c>
      <c r="L21" s="113">
        <v>82347873466</v>
      </c>
      <c r="M21" s="113" t="s">
        <v>46407</v>
      </c>
      <c r="O21" s="113" t="s">
        <v>10435</v>
      </c>
      <c r="P21" s="113" t="s">
        <v>46408</v>
      </c>
      <c r="Q21" s="113" t="s">
        <v>46409</v>
      </c>
      <c r="R21" s="113">
        <v>15</v>
      </c>
      <c r="S21" s="113" t="s">
        <v>13</v>
      </c>
      <c r="T21" s="113" t="s">
        <v>46410</v>
      </c>
      <c r="U21" s="113" t="s">
        <v>16653</v>
      </c>
      <c r="V21" s="114">
        <v>32199</v>
      </c>
      <c r="W21" s="114">
        <v>32203</v>
      </c>
      <c r="X21" s="113" t="s">
        <v>46411</v>
      </c>
      <c r="Y21" s="114">
        <v>32801</v>
      </c>
      <c r="Z21" s="114">
        <v>32813</v>
      </c>
      <c r="AA21" s="113">
        <v>21</v>
      </c>
      <c r="AB21" s="113" t="s">
        <v>24</v>
      </c>
      <c r="AC21" s="113">
        <v>33</v>
      </c>
      <c r="AD21" s="113" t="s">
        <v>10</v>
      </c>
      <c r="AE21" s="114">
        <v>41183</v>
      </c>
      <c r="AF21" s="113">
        <v>19</v>
      </c>
      <c r="AG21" s="113">
        <v>7</v>
      </c>
      <c r="AH21" s="113" t="s">
        <v>16226</v>
      </c>
      <c r="AI21" s="117" t="s">
        <v>284</v>
      </c>
      <c r="AK21" s="114">
        <v>41183</v>
      </c>
      <c r="AL21" s="113">
        <v>25</v>
      </c>
      <c r="AM21" s="113" t="s">
        <v>9974</v>
      </c>
      <c r="AN21" s="113" t="s">
        <v>19210</v>
      </c>
      <c r="AO21" s="113" t="s">
        <v>135</v>
      </c>
      <c r="AP21" s="113">
        <v>2003</v>
      </c>
      <c r="AQ21" s="113" t="s">
        <v>8</v>
      </c>
      <c r="AR21" s="113" t="s">
        <v>20157</v>
      </c>
      <c r="AS21" s="113" t="s">
        <v>14</v>
      </c>
      <c r="AT21" s="113" t="s">
        <v>14</v>
      </c>
      <c r="AU21" s="113" t="s">
        <v>16229</v>
      </c>
      <c r="AV21" s="113" t="s">
        <v>14</v>
      </c>
      <c r="AW21" s="113" t="s">
        <v>14</v>
      </c>
    </row>
    <row r="22" spans="1:49">
      <c r="A22" s="116" t="s">
        <v>9773</v>
      </c>
      <c r="B22" s="113">
        <v>131527116</v>
      </c>
      <c r="C22" s="113" t="s">
        <v>9774</v>
      </c>
      <c r="E22" s="113" t="s">
        <v>691</v>
      </c>
      <c r="F22" s="113" t="s">
        <v>37</v>
      </c>
      <c r="G22" s="114">
        <v>23746</v>
      </c>
      <c r="H22" s="113" t="s">
        <v>16218</v>
      </c>
      <c r="I22" s="113" t="s">
        <v>9866</v>
      </c>
      <c r="J22" s="113" t="s">
        <v>9872</v>
      </c>
      <c r="K22" s="113" t="s">
        <v>46757</v>
      </c>
      <c r="M22" s="113" t="s">
        <v>14139</v>
      </c>
      <c r="O22" s="113" t="s">
        <v>14140</v>
      </c>
      <c r="P22" s="113" t="s">
        <v>46758</v>
      </c>
      <c r="Q22" s="113" t="s">
        <v>46759</v>
      </c>
      <c r="R22" s="113">
        <v>15</v>
      </c>
      <c r="S22" s="113" t="s">
        <v>13</v>
      </c>
      <c r="T22" s="113" t="s">
        <v>46760</v>
      </c>
      <c r="U22" s="113" t="s">
        <v>20155</v>
      </c>
      <c r="V22" s="114">
        <v>31441</v>
      </c>
      <c r="W22" s="114">
        <v>31444</v>
      </c>
      <c r="X22" s="113" t="s">
        <v>46761</v>
      </c>
      <c r="Y22" s="114">
        <v>32172</v>
      </c>
      <c r="Z22" s="114">
        <v>32174</v>
      </c>
      <c r="AA22" s="113">
        <v>21</v>
      </c>
      <c r="AB22" s="113" t="s">
        <v>24</v>
      </c>
      <c r="AC22" s="113">
        <v>33</v>
      </c>
      <c r="AD22" s="113" t="s">
        <v>10</v>
      </c>
      <c r="AE22" s="114">
        <v>44835</v>
      </c>
      <c r="AF22" s="113">
        <v>31</v>
      </c>
      <c r="AG22" s="113">
        <v>9</v>
      </c>
      <c r="AH22" s="113" t="s">
        <v>16226</v>
      </c>
      <c r="AI22" s="117" t="s">
        <v>9891</v>
      </c>
      <c r="AK22" s="114">
        <v>44835</v>
      </c>
      <c r="AL22" s="113">
        <v>40</v>
      </c>
      <c r="AM22" s="113" t="s">
        <v>9870</v>
      </c>
      <c r="AN22" s="113" t="s">
        <v>46762</v>
      </c>
      <c r="AO22" s="113" t="s">
        <v>14141</v>
      </c>
      <c r="AP22" s="113">
        <v>2006</v>
      </c>
      <c r="AQ22" s="113" t="s">
        <v>3314</v>
      </c>
      <c r="AR22" s="113" t="s">
        <v>31444</v>
      </c>
      <c r="AS22" s="113" t="s">
        <v>14</v>
      </c>
      <c r="AT22" s="113" t="s">
        <v>14</v>
      </c>
      <c r="AU22" s="113" t="s">
        <v>16229</v>
      </c>
      <c r="AV22" s="113" t="s">
        <v>14</v>
      </c>
      <c r="AW22" s="113" t="s">
        <v>14</v>
      </c>
    </row>
    <row r="23" spans="1:49">
      <c r="A23" s="116" t="s">
        <v>828</v>
      </c>
      <c r="B23" s="113">
        <v>131210506</v>
      </c>
      <c r="C23" s="113" t="s">
        <v>829</v>
      </c>
      <c r="E23" s="113" t="s">
        <v>133</v>
      </c>
      <c r="F23" s="113" t="s">
        <v>37</v>
      </c>
      <c r="G23" s="114">
        <v>23747</v>
      </c>
      <c r="H23" s="113" t="s">
        <v>16230</v>
      </c>
      <c r="I23" s="113" t="s">
        <v>9866</v>
      </c>
      <c r="J23" s="113" t="s">
        <v>9872</v>
      </c>
      <c r="K23" s="113" t="s">
        <v>45944</v>
      </c>
      <c r="L23" s="113">
        <v>81328036970</v>
      </c>
      <c r="M23" s="113" t="s">
        <v>45945</v>
      </c>
      <c r="O23" s="113" t="s">
        <v>10836</v>
      </c>
      <c r="P23" s="113" t="s">
        <v>45946</v>
      </c>
      <c r="Q23" s="113" t="s">
        <v>45947</v>
      </c>
      <c r="R23" s="113">
        <v>15</v>
      </c>
      <c r="S23" s="113" t="s">
        <v>13</v>
      </c>
      <c r="T23" s="113" t="s">
        <v>45948</v>
      </c>
      <c r="U23" s="113" t="s">
        <v>45949</v>
      </c>
      <c r="V23" s="114">
        <v>31012</v>
      </c>
      <c r="W23" s="114">
        <v>31017</v>
      </c>
      <c r="X23" s="113" t="s">
        <v>45950</v>
      </c>
      <c r="Y23" s="114">
        <v>31675</v>
      </c>
      <c r="Z23" s="114">
        <v>31686</v>
      </c>
      <c r="AA23" s="113">
        <v>21</v>
      </c>
      <c r="AB23" s="113" t="s">
        <v>24</v>
      </c>
      <c r="AC23" s="113">
        <v>34</v>
      </c>
      <c r="AD23" s="113" t="s">
        <v>18</v>
      </c>
      <c r="AE23" s="114">
        <v>39356</v>
      </c>
      <c r="AF23" s="113">
        <v>17</v>
      </c>
      <c r="AG23" s="113">
        <v>10</v>
      </c>
      <c r="AH23" s="113" t="s">
        <v>16226</v>
      </c>
      <c r="AI23" s="117" t="s">
        <v>9891</v>
      </c>
      <c r="AK23" s="114">
        <v>45239</v>
      </c>
      <c r="AL23" s="113">
        <v>25</v>
      </c>
      <c r="AM23" s="113" t="s">
        <v>9974</v>
      </c>
      <c r="AN23" s="113" t="s">
        <v>17974</v>
      </c>
      <c r="AO23" s="113" t="s">
        <v>830</v>
      </c>
      <c r="AP23" s="113">
        <v>2001</v>
      </c>
      <c r="AQ23" s="113" t="s">
        <v>2436</v>
      </c>
      <c r="AR23" s="113" t="s">
        <v>25846</v>
      </c>
      <c r="AS23" s="113" t="s">
        <v>14</v>
      </c>
      <c r="AT23" s="113" t="s">
        <v>14</v>
      </c>
      <c r="AU23" s="113" t="s">
        <v>16229</v>
      </c>
      <c r="AV23" s="113" t="s">
        <v>14</v>
      </c>
    </row>
    <row r="24" spans="1:49">
      <c r="A24" s="116" t="s">
        <v>9500</v>
      </c>
      <c r="B24" s="113">
        <v>131743569</v>
      </c>
      <c r="C24" s="113" t="s">
        <v>9501</v>
      </c>
      <c r="E24" s="113" t="s">
        <v>133</v>
      </c>
      <c r="F24" s="113" t="s">
        <v>510</v>
      </c>
      <c r="G24" s="114">
        <v>23748</v>
      </c>
      <c r="H24" s="113" t="s">
        <v>16218</v>
      </c>
      <c r="I24" s="113" t="s">
        <v>9866</v>
      </c>
      <c r="J24" s="113" t="s">
        <v>9872</v>
      </c>
      <c r="K24" s="113" t="s">
        <v>46739</v>
      </c>
      <c r="L24" s="113">
        <v>85341499655</v>
      </c>
      <c r="M24" s="113" t="s">
        <v>14781</v>
      </c>
      <c r="O24" s="113" t="s">
        <v>14213</v>
      </c>
      <c r="P24" s="113" t="s">
        <v>46740</v>
      </c>
      <c r="Q24" s="113" t="s">
        <v>46741</v>
      </c>
      <c r="R24" s="113">
        <v>15</v>
      </c>
      <c r="S24" s="113" t="s">
        <v>13</v>
      </c>
      <c r="T24" s="113" t="s">
        <v>46742</v>
      </c>
      <c r="U24" s="113" t="s">
        <v>46743</v>
      </c>
      <c r="V24" s="114">
        <v>32199</v>
      </c>
      <c r="W24" s="114">
        <v>32203</v>
      </c>
      <c r="X24" s="113" t="s">
        <v>46744</v>
      </c>
      <c r="Y24" s="114">
        <v>32811</v>
      </c>
      <c r="Z24" s="114">
        <v>32813</v>
      </c>
      <c r="AA24" s="113">
        <v>21</v>
      </c>
      <c r="AB24" s="113" t="s">
        <v>24</v>
      </c>
      <c r="AC24" s="113">
        <v>41</v>
      </c>
      <c r="AD24" s="113" t="s">
        <v>52</v>
      </c>
      <c r="AE24" s="114">
        <v>39904</v>
      </c>
      <c r="AF24" s="113">
        <v>16</v>
      </c>
      <c r="AG24" s="113">
        <v>1</v>
      </c>
      <c r="AH24" s="113" t="s">
        <v>16226</v>
      </c>
      <c r="AI24" s="117" t="s">
        <v>9901</v>
      </c>
      <c r="AK24" s="114">
        <v>44900</v>
      </c>
      <c r="AL24" s="113">
        <v>25</v>
      </c>
      <c r="AM24" s="113" t="s">
        <v>9974</v>
      </c>
      <c r="AN24" s="113" t="s">
        <v>25333</v>
      </c>
      <c r="AO24" s="113" t="s">
        <v>643</v>
      </c>
      <c r="AP24" s="113">
        <v>2003</v>
      </c>
      <c r="AQ24" s="113" t="s">
        <v>5236</v>
      </c>
      <c r="AR24" s="113" t="s">
        <v>18043</v>
      </c>
      <c r="AS24" s="113" t="s">
        <v>14</v>
      </c>
      <c r="AT24" s="113" t="s">
        <v>14</v>
      </c>
      <c r="AU24" s="113" t="s">
        <v>16229</v>
      </c>
      <c r="AV24" s="113" t="s">
        <v>14</v>
      </c>
      <c r="AW24" s="113" t="s">
        <v>14</v>
      </c>
    </row>
    <row r="25" spans="1:49">
      <c r="A25" s="116" t="s">
        <v>5757</v>
      </c>
      <c r="B25" s="113">
        <v>131743520</v>
      </c>
      <c r="C25" s="113" t="s">
        <v>5758</v>
      </c>
      <c r="E25" s="113" t="s">
        <v>133</v>
      </c>
      <c r="F25" s="113" t="s">
        <v>236</v>
      </c>
      <c r="G25" s="114">
        <v>23750</v>
      </c>
      <c r="H25" s="113" t="s">
        <v>16218</v>
      </c>
      <c r="I25" s="113" t="s">
        <v>9866</v>
      </c>
      <c r="J25" s="113" t="s">
        <v>9872</v>
      </c>
      <c r="K25" s="113" t="s">
        <v>46093</v>
      </c>
      <c r="L25" s="113">
        <v>81356513004</v>
      </c>
      <c r="M25" s="113" t="s">
        <v>15065</v>
      </c>
      <c r="O25" s="113" t="s">
        <v>12363</v>
      </c>
      <c r="P25" s="113" t="s">
        <v>46094</v>
      </c>
      <c r="Q25" s="113" t="s">
        <v>46095</v>
      </c>
      <c r="R25" s="113">
        <v>15</v>
      </c>
      <c r="S25" s="113" t="s">
        <v>13</v>
      </c>
      <c r="T25" s="113" t="s">
        <v>46096</v>
      </c>
      <c r="U25" s="113" t="s">
        <v>16653</v>
      </c>
      <c r="V25" s="114">
        <v>32199</v>
      </c>
      <c r="W25" s="114">
        <v>32203</v>
      </c>
      <c r="X25" s="113" t="s">
        <v>46097</v>
      </c>
      <c r="Y25" s="114">
        <v>32811</v>
      </c>
      <c r="Z25" s="114">
        <v>32813</v>
      </c>
      <c r="AA25" s="113">
        <v>21</v>
      </c>
      <c r="AB25" s="113" t="s">
        <v>24</v>
      </c>
      <c r="AC25" s="113">
        <v>41</v>
      </c>
      <c r="AD25" s="113" t="s">
        <v>52</v>
      </c>
      <c r="AE25" s="114">
        <v>40452</v>
      </c>
      <c r="AF25" s="113">
        <v>17</v>
      </c>
      <c r="AG25" s="113">
        <v>7</v>
      </c>
      <c r="AH25" s="113" t="s">
        <v>16226</v>
      </c>
      <c r="AI25" s="117" t="s">
        <v>9901</v>
      </c>
      <c r="AK25" s="114">
        <v>45120</v>
      </c>
      <c r="AL25" s="113">
        <v>25</v>
      </c>
      <c r="AM25" s="113" t="s">
        <v>9974</v>
      </c>
      <c r="AN25" s="113" t="s">
        <v>19591</v>
      </c>
      <c r="AO25" s="113" t="s">
        <v>49</v>
      </c>
      <c r="AP25" s="113">
        <v>2003</v>
      </c>
      <c r="AQ25" s="113" t="s">
        <v>9994</v>
      </c>
      <c r="AR25" s="113" t="s">
        <v>17062</v>
      </c>
      <c r="AS25" s="113" t="s">
        <v>14</v>
      </c>
      <c r="AT25" s="113" t="s">
        <v>14</v>
      </c>
      <c r="AU25" s="113" t="s">
        <v>16229</v>
      </c>
      <c r="AV25" s="113" t="s">
        <v>14</v>
      </c>
      <c r="AW25" s="113" t="s">
        <v>14</v>
      </c>
    </row>
    <row r="26" spans="1:49">
      <c r="A26" s="116" t="s">
        <v>3294</v>
      </c>
      <c r="B26" s="113">
        <v>131743532</v>
      </c>
      <c r="C26" s="113" t="s">
        <v>3295</v>
      </c>
      <c r="F26" s="113" t="s">
        <v>8</v>
      </c>
      <c r="G26" s="114">
        <v>23754</v>
      </c>
      <c r="H26" s="113" t="s">
        <v>16218</v>
      </c>
      <c r="I26" s="113" t="s">
        <v>9866</v>
      </c>
      <c r="J26" s="113" t="s">
        <v>9872</v>
      </c>
      <c r="K26" s="113" t="s">
        <v>46530</v>
      </c>
      <c r="L26" s="113">
        <v>85242996664</v>
      </c>
      <c r="M26" s="113" t="s">
        <v>12923</v>
      </c>
      <c r="O26" s="113" t="s">
        <v>12924</v>
      </c>
      <c r="P26" s="113" t="s">
        <v>46531</v>
      </c>
      <c r="Q26" s="113" t="s">
        <v>46532</v>
      </c>
      <c r="R26" s="113">
        <v>15</v>
      </c>
      <c r="S26" s="113" t="s">
        <v>13</v>
      </c>
      <c r="T26" s="113" t="s">
        <v>46533</v>
      </c>
      <c r="U26" s="113" t="s">
        <v>46534</v>
      </c>
      <c r="V26" s="114">
        <v>32199</v>
      </c>
      <c r="W26" s="114">
        <v>32203</v>
      </c>
      <c r="X26" s="113" t="s">
        <v>46535</v>
      </c>
      <c r="Y26" s="114">
        <v>32872</v>
      </c>
      <c r="Z26" s="114">
        <v>32874</v>
      </c>
      <c r="AA26" s="113">
        <v>21</v>
      </c>
      <c r="AB26" s="113" t="s">
        <v>24</v>
      </c>
      <c r="AC26" s="113">
        <v>33</v>
      </c>
      <c r="AD26" s="113" t="s">
        <v>10</v>
      </c>
      <c r="AE26" s="114">
        <v>41183</v>
      </c>
      <c r="AF26" s="113">
        <v>19</v>
      </c>
      <c r="AG26" s="113">
        <v>7</v>
      </c>
      <c r="AH26" s="113" t="s">
        <v>16226</v>
      </c>
      <c r="AI26" s="117" t="s">
        <v>9891</v>
      </c>
      <c r="AK26" s="114">
        <v>44670</v>
      </c>
      <c r="AL26" s="113">
        <v>40</v>
      </c>
      <c r="AM26" s="113" t="s">
        <v>9870</v>
      </c>
      <c r="AN26" s="113" t="s">
        <v>17045</v>
      </c>
      <c r="AO26" s="113" t="s">
        <v>1076</v>
      </c>
      <c r="AP26" s="113">
        <v>2000</v>
      </c>
      <c r="AQ26" s="113" t="s">
        <v>9994</v>
      </c>
      <c r="AR26" s="113" t="s">
        <v>21749</v>
      </c>
      <c r="AS26" s="113" t="s">
        <v>14</v>
      </c>
      <c r="AT26" s="113" t="s">
        <v>14</v>
      </c>
      <c r="AU26" s="113" t="s">
        <v>16229</v>
      </c>
      <c r="AV26" s="113" t="s">
        <v>14</v>
      </c>
      <c r="AW26" s="113" t="s">
        <v>14</v>
      </c>
    </row>
    <row r="27" spans="1:49">
      <c r="A27" s="116" t="s">
        <v>5414</v>
      </c>
      <c r="B27" s="113">
        <v>132034030</v>
      </c>
      <c r="C27" s="113" t="s">
        <v>5415</v>
      </c>
      <c r="E27" s="113" t="s">
        <v>5416</v>
      </c>
      <c r="F27" s="113" t="s">
        <v>414</v>
      </c>
      <c r="G27" s="114">
        <v>23762</v>
      </c>
      <c r="H27" s="113" t="s">
        <v>16218</v>
      </c>
      <c r="I27" s="113" t="s">
        <v>9866</v>
      </c>
      <c r="J27" s="113" t="s">
        <v>9872</v>
      </c>
      <c r="K27" s="113" t="s">
        <v>46056</v>
      </c>
      <c r="L27" s="113">
        <v>82188934899</v>
      </c>
      <c r="M27" s="113" t="s">
        <v>15342</v>
      </c>
      <c r="O27" s="113" t="s">
        <v>11539</v>
      </c>
      <c r="P27" s="113" t="s">
        <v>46057</v>
      </c>
      <c r="Q27" s="113" t="s">
        <v>46058</v>
      </c>
      <c r="R27" s="113">
        <v>15</v>
      </c>
      <c r="S27" s="113" t="s">
        <v>13</v>
      </c>
      <c r="T27" s="113" t="s">
        <v>46059</v>
      </c>
      <c r="U27" s="113" t="s">
        <v>46060</v>
      </c>
      <c r="V27" s="114">
        <v>34240</v>
      </c>
      <c r="W27" s="114">
        <v>34243</v>
      </c>
      <c r="X27" s="113" t="s">
        <v>19300</v>
      </c>
      <c r="Y27" s="114">
        <v>34789</v>
      </c>
      <c r="Z27" s="114">
        <v>34790</v>
      </c>
      <c r="AA27" s="113">
        <v>21</v>
      </c>
      <c r="AB27" s="113" t="s">
        <v>24</v>
      </c>
      <c r="AC27" s="113">
        <v>42</v>
      </c>
      <c r="AD27" s="113" t="s">
        <v>92</v>
      </c>
      <c r="AE27" s="114">
        <v>45200</v>
      </c>
      <c r="AF27" s="113">
        <v>25</v>
      </c>
      <c r="AG27" s="113">
        <v>6</v>
      </c>
      <c r="AH27" s="113" t="s">
        <v>16226</v>
      </c>
      <c r="AI27" s="117" t="s">
        <v>9901</v>
      </c>
      <c r="AK27" s="114">
        <v>44670</v>
      </c>
      <c r="AL27" s="113">
        <v>40</v>
      </c>
      <c r="AM27" s="113" t="s">
        <v>9870</v>
      </c>
      <c r="AN27" s="113" t="s">
        <v>17202</v>
      </c>
      <c r="AO27" s="113" t="s">
        <v>491</v>
      </c>
      <c r="AP27" s="113">
        <v>2001</v>
      </c>
      <c r="AQ27" s="113" t="s">
        <v>9971</v>
      </c>
      <c r="AR27" s="113" t="s">
        <v>17777</v>
      </c>
      <c r="AS27" s="113" t="s">
        <v>14</v>
      </c>
      <c r="AT27" s="113" t="s">
        <v>14</v>
      </c>
      <c r="AU27" s="113" t="s">
        <v>16229</v>
      </c>
      <c r="AV27" s="113" t="s">
        <v>14</v>
      </c>
      <c r="AW27" s="113" t="s">
        <v>14</v>
      </c>
    </row>
    <row r="28" spans="1:49">
      <c r="A28" s="116" t="s">
        <v>4081</v>
      </c>
      <c r="B28" s="113">
        <v>131743546</v>
      </c>
      <c r="C28" s="113" t="s">
        <v>4082</v>
      </c>
      <c r="F28" s="113" t="s">
        <v>4083</v>
      </c>
      <c r="G28" s="114">
        <v>23763</v>
      </c>
      <c r="H28" s="113" t="s">
        <v>16218</v>
      </c>
      <c r="I28" s="113" t="s">
        <v>9866</v>
      </c>
      <c r="J28" s="113" t="s">
        <v>9872</v>
      </c>
      <c r="K28" s="113" t="s">
        <v>46479</v>
      </c>
      <c r="L28" s="113">
        <v>0</v>
      </c>
      <c r="M28" s="113" t="s">
        <v>10003</v>
      </c>
      <c r="O28" s="113" t="s">
        <v>10004</v>
      </c>
      <c r="P28" s="113" t="s">
        <v>46480</v>
      </c>
      <c r="Q28" s="113" t="s">
        <v>46481</v>
      </c>
      <c r="R28" s="113">
        <v>15</v>
      </c>
      <c r="S28" s="113" t="s">
        <v>13</v>
      </c>
      <c r="T28" s="113" t="s">
        <v>46482</v>
      </c>
      <c r="U28" s="113" t="s">
        <v>16653</v>
      </c>
      <c r="V28" s="114">
        <v>32199</v>
      </c>
      <c r="W28" s="114">
        <v>32203</v>
      </c>
      <c r="X28" s="113" t="s">
        <v>46483</v>
      </c>
      <c r="Y28" s="114">
        <v>32873</v>
      </c>
      <c r="Z28" s="114">
        <v>32874</v>
      </c>
      <c r="AA28" s="113">
        <v>21</v>
      </c>
      <c r="AB28" s="113" t="s">
        <v>24</v>
      </c>
      <c r="AC28" s="113">
        <v>34</v>
      </c>
      <c r="AD28" s="113" t="s">
        <v>18</v>
      </c>
      <c r="AE28" s="114">
        <v>43922</v>
      </c>
      <c r="AF28" s="113">
        <v>26</v>
      </c>
      <c r="AG28" s="113">
        <v>7</v>
      </c>
      <c r="AH28" s="113" t="s">
        <v>16226</v>
      </c>
      <c r="AI28" s="117" t="s">
        <v>9891</v>
      </c>
      <c r="AK28" s="114">
        <v>43922</v>
      </c>
      <c r="AL28" s="113">
        <v>15</v>
      </c>
      <c r="AM28" s="113" t="s">
        <v>9885</v>
      </c>
      <c r="AN28" s="113" t="s">
        <v>16858</v>
      </c>
      <c r="AO28" s="113" t="s">
        <v>666</v>
      </c>
      <c r="AP28" s="113">
        <v>1986</v>
      </c>
      <c r="AQ28" s="113" t="s">
        <v>2307</v>
      </c>
      <c r="AR28" s="113" t="s">
        <v>19509</v>
      </c>
      <c r="AS28" s="113" t="s">
        <v>14</v>
      </c>
      <c r="AT28" s="113" t="s">
        <v>14</v>
      </c>
      <c r="AU28" s="113" t="s">
        <v>16229</v>
      </c>
      <c r="AV28" s="113" t="s">
        <v>14</v>
      </c>
      <c r="AW28" s="113" t="s">
        <v>14</v>
      </c>
    </row>
    <row r="29" spans="1:49">
      <c r="A29" s="116" t="s">
        <v>6879</v>
      </c>
      <c r="B29" s="113">
        <v>131743708</v>
      </c>
      <c r="C29" s="113" t="s">
        <v>6880</v>
      </c>
      <c r="E29" s="113" t="s">
        <v>133</v>
      </c>
      <c r="F29" s="113" t="s">
        <v>510</v>
      </c>
      <c r="G29" s="114">
        <v>23764</v>
      </c>
      <c r="H29" s="113" t="s">
        <v>16218</v>
      </c>
      <c r="I29" s="113" t="s">
        <v>9866</v>
      </c>
      <c r="J29" s="113" t="s">
        <v>9872</v>
      </c>
      <c r="K29" s="113" t="s">
        <v>45929</v>
      </c>
      <c r="L29" s="113">
        <v>82219389155</v>
      </c>
      <c r="M29" s="113" t="s">
        <v>45930</v>
      </c>
      <c r="O29" s="113" t="s">
        <v>14800</v>
      </c>
      <c r="P29" s="113" t="s">
        <v>45931</v>
      </c>
      <c r="Q29" s="113" t="s">
        <v>45932</v>
      </c>
      <c r="R29" s="113">
        <v>15</v>
      </c>
      <c r="S29" s="113" t="s">
        <v>13</v>
      </c>
      <c r="T29" s="113" t="s">
        <v>45933</v>
      </c>
      <c r="U29" s="113" t="s">
        <v>45934</v>
      </c>
      <c r="V29" s="114">
        <v>32197</v>
      </c>
      <c r="W29" s="114">
        <v>32203</v>
      </c>
      <c r="X29" s="113" t="s">
        <v>45935</v>
      </c>
      <c r="Y29" s="114">
        <v>32811</v>
      </c>
      <c r="Z29" s="114">
        <v>32813</v>
      </c>
      <c r="AA29" s="113">
        <v>21</v>
      </c>
      <c r="AB29" s="113" t="s">
        <v>24</v>
      </c>
      <c r="AC29" s="113">
        <v>34</v>
      </c>
      <c r="AD29" s="113" t="s">
        <v>18</v>
      </c>
      <c r="AE29" s="114">
        <v>40817</v>
      </c>
      <c r="AF29" s="113">
        <v>18</v>
      </c>
      <c r="AG29" s="113">
        <v>8</v>
      </c>
      <c r="AH29" s="113" t="s">
        <v>16226</v>
      </c>
      <c r="AI29" s="117" t="s">
        <v>9891</v>
      </c>
      <c r="AK29" s="114">
        <v>45120</v>
      </c>
      <c r="AL29" s="113">
        <v>25</v>
      </c>
      <c r="AM29" s="113" t="s">
        <v>9974</v>
      </c>
      <c r="AN29" s="113" t="s">
        <v>35545</v>
      </c>
      <c r="AO29" s="113" t="s">
        <v>583</v>
      </c>
      <c r="AP29" s="113">
        <v>1998</v>
      </c>
      <c r="AQ29" s="113" t="s">
        <v>5236</v>
      </c>
      <c r="AR29" s="113" t="s">
        <v>17865</v>
      </c>
      <c r="AS29" s="113" t="s">
        <v>14</v>
      </c>
      <c r="AT29" s="113" t="s">
        <v>14</v>
      </c>
      <c r="AU29" s="113" t="s">
        <v>16229</v>
      </c>
      <c r="AV29" s="113" t="s">
        <v>14</v>
      </c>
      <c r="AW29" s="113" t="s">
        <v>14</v>
      </c>
    </row>
    <row r="30" spans="1:49">
      <c r="A30" s="116" t="s">
        <v>7822</v>
      </c>
      <c r="B30" s="113">
        <v>132013525</v>
      </c>
      <c r="C30" s="113" t="s">
        <v>7823</v>
      </c>
      <c r="E30" s="113" t="s">
        <v>133</v>
      </c>
      <c r="F30" s="113" t="s">
        <v>510</v>
      </c>
      <c r="G30" s="114">
        <v>23779</v>
      </c>
      <c r="H30" s="113" t="s">
        <v>16230</v>
      </c>
      <c r="I30" s="113" t="s">
        <v>9866</v>
      </c>
      <c r="J30" s="113" t="s">
        <v>9872</v>
      </c>
      <c r="K30" s="113" t="s">
        <v>46475</v>
      </c>
      <c r="L30" s="113">
        <v>85242983287</v>
      </c>
      <c r="M30" s="113" t="s">
        <v>14780</v>
      </c>
      <c r="O30" s="113" t="s">
        <v>13893</v>
      </c>
      <c r="P30" s="113" t="s">
        <v>46476</v>
      </c>
      <c r="Q30" s="113" t="s">
        <v>46477</v>
      </c>
      <c r="R30" s="113">
        <v>15</v>
      </c>
      <c r="S30" s="113" t="s">
        <v>13</v>
      </c>
      <c r="T30" s="113" t="s">
        <v>46478</v>
      </c>
      <c r="W30" s="114">
        <v>33664</v>
      </c>
      <c r="Z30" s="114">
        <v>34366</v>
      </c>
      <c r="AA30" s="113">
        <v>21</v>
      </c>
      <c r="AB30" s="113" t="s">
        <v>24</v>
      </c>
      <c r="AC30" s="113">
        <v>34</v>
      </c>
      <c r="AD30" s="113" t="s">
        <v>18</v>
      </c>
      <c r="AE30" s="114">
        <v>43009</v>
      </c>
      <c r="AF30" s="113">
        <v>20</v>
      </c>
      <c r="AG30" s="113">
        <v>7</v>
      </c>
      <c r="AH30" s="113" t="s">
        <v>16226</v>
      </c>
      <c r="AI30" s="117" t="s">
        <v>9891</v>
      </c>
      <c r="AK30" s="114">
        <v>43009</v>
      </c>
      <c r="AL30" s="113">
        <v>25</v>
      </c>
      <c r="AM30" s="113" t="s">
        <v>9974</v>
      </c>
      <c r="AN30" s="113" t="s">
        <v>16520</v>
      </c>
      <c r="AO30" s="113" t="s">
        <v>592</v>
      </c>
      <c r="AP30" s="113">
        <v>2003</v>
      </c>
      <c r="AQ30" s="113" t="s">
        <v>6669</v>
      </c>
      <c r="AR30" s="113" t="s">
        <v>19085</v>
      </c>
      <c r="AS30" s="113" t="s">
        <v>14</v>
      </c>
      <c r="AT30" s="113" t="s">
        <v>14</v>
      </c>
      <c r="AU30" s="113" t="s">
        <v>16229</v>
      </c>
      <c r="AV30" s="113" t="s">
        <v>14</v>
      </c>
      <c r="AW30" s="113" t="s">
        <v>14</v>
      </c>
    </row>
    <row r="31" spans="1:49">
      <c r="A31" s="116" t="s">
        <v>5001</v>
      </c>
      <c r="B31" s="113">
        <v>131778278</v>
      </c>
      <c r="C31" s="113" t="s">
        <v>883</v>
      </c>
      <c r="E31" s="113" t="s">
        <v>41</v>
      </c>
      <c r="F31" s="113" t="s">
        <v>134</v>
      </c>
      <c r="G31" s="114">
        <v>23793</v>
      </c>
      <c r="H31" s="113" t="s">
        <v>16218</v>
      </c>
      <c r="I31" s="113" t="s">
        <v>9866</v>
      </c>
      <c r="J31" s="113" t="s">
        <v>9872</v>
      </c>
      <c r="K31" s="113" t="s">
        <v>46069</v>
      </c>
      <c r="L31" s="113">
        <v>85241033465</v>
      </c>
      <c r="M31" s="113" t="s">
        <v>46070</v>
      </c>
      <c r="O31" s="113" t="s">
        <v>46071</v>
      </c>
      <c r="P31" s="113" t="s">
        <v>46072</v>
      </c>
      <c r="Q31" s="113" t="s">
        <v>46073</v>
      </c>
      <c r="R31" s="113">
        <v>15</v>
      </c>
      <c r="S31" s="113" t="s">
        <v>13</v>
      </c>
      <c r="T31" s="113" t="s">
        <v>46074</v>
      </c>
      <c r="U31" s="113" t="s">
        <v>22896</v>
      </c>
      <c r="V31" s="114">
        <v>32734</v>
      </c>
      <c r="W31" s="114">
        <v>32690</v>
      </c>
      <c r="X31" s="113" t="s">
        <v>46075</v>
      </c>
      <c r="Y31" s="114">
        <v>33269</v>
      </c>
      <c r="Z31" s="114">
        <v>33270</v>
      </c>
      <c r="AA31" s="113">
        <v>21</v>
      </c>
      <c r="AB31" s="113" t="s">
        <v>24</v>
      </c>
      <c r="AC31" s="113">
        <v>41</v>
      </c>
      <c r="AD31" s="113" t="s">
        <v>52</v>
      </c>
      <c r="AE31" s="114">
        <v>44287</v>
      </c>
      <c r="AF31" s="113">
        <v>26</v>
      </c>
      <c r="AG31" s="113">
        <v>9</v>
      </c>
      <c r="AH31" s="113" t="s">
        <v>16226</v>
      </c>
      <c r="AI31" s="117" t="s">
        <v>9901</v>
      </c>
      <c r="AK31" s="114">
        <v>44287</v>
      </c>
      <c r="AL31" s="113">
        <v>40</v>
      </c>
      <c r="AM31" s="113" t="s">
        <v>9870</v>
      </c>
      <c r="AN31" s="113" t="s">
        <v>16561</v>
      </c>
      <c r="AO31" s="113" t="s">
        <v>42</v>
      </c>
      <c r="AP31" s="113">
        <v>2014</v>
      </c>
      <c r="AQ31" s="113" t="s">
        <v>5236</v>
      </c>
      <c r="AR31" s="113" t="s">
        <v>17345</v>
      </c>
      <c r="AS31" s="113" t="s">
        <v>14</v>
      </c>
      <c r="AT31" s="113" t="s">
        <v>14</v>
      </c>
      <c r="AU31" s="113" t="s">
        <v>16229</v>
      </c>
      <c r="AV31" s="113" t="s">
        <v>14</v>
      </c>
    </row>
    <row r="32" spans="1:49">
      <c r="A32" s="116" t="s">
        <v>7313</v>
      </c>
      <c r="B32" s="113">
        <v>131963280</v>
      </c>
      <c r="C32" s="113" t="s">
        <v>7314</v>
      </c>
      <c r="E32" s="113" t="s">
        <v>140</v>
      </c>
      <c r="F32" s="113" t="s">
        <v>134</v>
      </c>
      <c r="G32" s="114">
        <v>23794</v>
      </c>
      <c r="H32" s="113" t="s">
        <v>16218</v>
      </c>
      <c r="I32" s="113" t="s">
        <v>9866</v>
      </c>
      <c r="J32" s="113" t="s">
        <v>9872</v>
      </c>
      <c r="K32" s="113" t="s">
        <v>46334</v>
      </c>
      <c r="L32" s="113">
        <v>85395454728</v>
      </c>
      <c r="M32" s="113" t="s">
        <v>46335</v>
      </c>
      <c r="O32" s="113" t="s">
        <v>15058</v>
      </c>
      <c r="P32" s="113" t="s">
        <v>46336</v>
      </c>
      <c r="Q32" s="113" t="s">
        <v>46337</v>
      </c>
      <c r="R32" s="113">
        <v>15</v>
      </c>
      <c r="S32" s="113" t="s">
        <v>13</v>
      </c>
      <c r="T32" s="113" t="s">
        <v>46338</v>
      </c>
      <c r="U32" s="113" t="s">
        <v>40675</v>
      </c>
      <c r="V32" s="114">
        <v>33381</v>
      </c>
      <c r="W32" s="114">
        <v>33298</v>
      </c>
      <c r="X32" s="113" t="s">
        <v>46339</v>
      </c>
      <c r="Y32" s="114">
        <v>33754</v>
      </c>
      <c r="Z32" s="114">
        <v>33756</v>
      </c>
      <c r="AA32" s="113">
        <v>21</v>
      </c>
      <c r="AB32" s="113" t="s">
        <v>24</v>
      </c>
      <c r="AC32" s="113">
        <v>42</v>
      </c>
      <c r="AD32" s="113" t="s">
        <v>92</v>
      </c>
      <c r="AE32" s="114">
        <v>44652</v>
      </c>
      <c r="AF32" s="113">
        <v>26</v>
      </c>
      <c r="AG32" s="113">
        <v>1</v>
      </c>
      <c r="AH32" s="113" t="s">
        <v>16226</v>
      </c>
      <c r="AI32" s="117" t="s">
        <v>9901</v>
      </c>
      <c r="AK32" s="114">
        <v>45120</v>
      </c>
      <c r="AL32" s="113">
        <v>40</v>
      </c>
      <c r="AM32" s="113" t="s">
        <v>9870</v>
      </c>
      <c r="AN32" s="113" t="s">
        <v>17344</v>
      </c>
      <c r="AO32" s="113" t="s">
        <v>142</v>
      </c>
      <c r="AP32" s="113">
        <v>2012</v>
      </c>
      <c r="AQ32" s="113" t="s">
        <v>5236</v>
      </c>
      <c r="AR32" s="113" t="s">
        <v>17361</v>
      </c>
      <c r="AS32" s="113" t="s">
        <v>14</v>
      </c>
      <c r="AT32" s="113" t="s">
        <v>14</v>
      </c>
      <c r="AU32" s="113" t="s">
        <v>16229</v>
      </c>
      <c r="AV32" s="113" t="s">
        <v>14</v>
      </c>
      <c r="AW32" s="113" t="s">
        <v>14</v>
      </c>
    </row>
    <row r="33" spans="1:49">
      <c r="A33" s="116" t="s">
        <v>7977</v>
      </c>
      <c r="B33" s="113">
        <v>570021150</v>
      </c>
      <c r="C33" s="113" t="s">
        <v>7978</v>
      </c>
      <c r="E33" s="113" t="s">
        <v>110</v>
      </c>
      <c r="F33" s="113" t="s">
        <v>129</v>
      </c>
      <c r="G33" s="114">
        <v>23798</v>
      </c>
      <c r="H33" s="113" t="s">
        <v>16218</v>
      </c>
      <c r="I33" s="113" t="s">
        <v>9866</v>
      </c>
      <c r="J33" s="113" t="s">
        <v>9872</v>
      </c>
      <c r="K33" s="113" t="s">
        <v>45575</v>
      </c>
      <c r="L33" s="113">
        <v>85241115034</v>
      </c>
      <c r="M33" s="113" t="s">
        <v>10107</v>
      </c>
      <c r="O33" s="113" t="s">
        <v>45576</v>
      </c>
      <c r="P33" s="113" t="s">
        <v>45577</v>
      </c>
      <c r="Q33" s="113" t="s">
        <v>45578</v>
      </c>
      <c r="R33" s="113">
        <v>15</v>
      </c>
      <c r="S33" s="113" t="s">
        <v>13</v>
      </c>
      <c r="T33" s="113" t="s">
        <v>45579</v>
      </c>
      <c r="U33" s="113" t="s">
        <v>45580</v>
      </c>
      <c r="V33" s="114">
        <v>39038</v>
      </c>
      <c r="W33" s="114">
        <v>38808</v>
      </c>
      <c r="X33" s="113" t="s">
        <v>45581</v>
      </c>
      <c r="Y33" s="114">
        <v>39353</v>
      </c>
      <c r="Z33" s="114">
        <v>39356</v>
      </c>
      <c r="AA33" s="113">
        <v>31</v>
      </c>
      <c r="AB33" s="113" t="s">
        <v>9</v>
      </c>
      <c r="AC33" s="113">
        <v>41</v>
      </c>
      <c r="AD33" s="113" t="s">
        <v>52</v>
      </c>
      <c r="AE33" s="114">
        <v>44287</v>
      </c>
      <c r="AF33" s="113">
        <v>26</v>
      </c>
      <c r="AG33" s="113">
        <v>2</v>
      </c>
      <c r="AH33" s="113" t="s">
        <v>16226</v>
      </c>
      <c r="AI33" s="117" t="s">
        <v>9901</v>
      </c>
      <c r="AK33" s="114">
        <v>44670</v>
      </c>
      <c r="AL33" s="113">
        <v>40</v>
      </c>
      <c r="AM33" s="113" t="s">
        <v>9870</v>
      </c>
      <c r="AN33" s="113" t="s">
        <v>45582</v>
      </c>
      <c r="AO33" s="113" t="s">
        <v>1417</v>
      </c>
      <c r="AP33" s="113">
        <v>1989</v>
      </c>
      <c r="AQ33" s="113" t="s">
        <v>5236</v>
      </c>
      <c r="AR33" s="113" t="s">
        <v>16382</v>
      </c>
      <c r="AS33" s="113" t="s">
        <v>14</v>
      </c>
      <c r="AT33" s="113" t="s">
        <v>14</v>
      </c>
      <c r="AU33" s="113" t="s">
        <v>16229</v>
      </c>
      <c r="AV33" s="113" t="s">
        <v>14</v>
      </c>
      <c r="AW33" s="113" t="s">
        <v>14</v>
      </c>
    </row>
    <row r="34" spans="1:49">
      <c r="A34" s="116" t="s">
        <v>15264</v>
      </c>
      <c r="B34" s="113">
        <v>131449792</v>
      </c>
      <c r="C34" s="113" t="s">
        <v>15265</v>
      </c>
      <c r="E34" s="113" t="s">
        <v>41</v>
      </c>
      <c r="F34" s="113" t="s">
        <v>154</v>
      </c>
      <c r="G34" s="114">
        <v>23799</v>
      </c>
      <c r="H34" s="113" t="s">
        <v>16218</v>
      </c>
      <c r="I34" s="113" t="s">
        <v>9866</v>
      </c>
      <c r="J34" s="113" t="s">
        <v>9872</v>
      </c>
      <c r="K34" s="113" t="s">
        <v>46077</v>
      </c>
      <c r="L34" s="113">
        <v>85294612087</v>
      </c>
      <c r="M34" s="113" t="s">
        <v>46078</v>
      </c>
      <c r="O34" s="113" t="s">
        <v>15266</v>
      </c>
      <c r="P34" s="113" t="s">
        <v>46079</v>
      </c>
      <c r="Q34" s="113" t="s">
        <v>46080</v>
      </c>
      <c r="R34" s="113">
        <v>10</v>
      </c>
      <c r="S34" s="113" t="s">
        <v>13</v>
      </c>
      <c r="T34" s="113" t="s">
        <v>46081</v>
      </c>
      <c r="U34" s="113" t="s">
        <v>46082</v>
      </c>
      <c r="V34" s="114">
        <v>31370</v>
      </c>
      <c r="W34" s="114">
        <v>31382</v>
      </c>
      <c r="X34" s="113" t="s">
        <v>46083</v>
      </c>
      <c r="Y34" s="114">
        <v>32111</v>
      </c>
      <c r="Z34" s="114">
        <v>32112</v>
      </c>
      <c r="AA34" s="113">
        <v>21</v>
      </c>
      <c r="AB34" s="113" t="s">
        <v>24</v>
      </c>
      <c r="AC34" s="113">
        <v>42</v>
      </c>
      <c r="AD34" s="113" t="s">
        <v>92</v>
      </c>
      <c r="AE34" s="114">
        <v>44287</v>
      </c>
      <c r="AF34" s="113">
        <v>40</v>
      </c>
      <c r="AG34" s="113">
        <v>4</v>
      </c>
      <c r="AH34" s="113" t="s">
        <v>16226</v>
      </c>
      <c r="AI34" s="117" t="s">
        <v>9901</v>
      </c>
      <c r="AK34" s="114">
        <v>44308</v>
      </c>
      <c r="AL34" s="113">
        <v>40</v>
      </c>
      <c r="AM34" s="113" t="s">
        <v>9870</v>
      </c>
      <c r="AN34" s="113" t="s">
        <v>46084</v>
      </c>
      <c r="AO34" s="113" t="s">
        <v>15267</v>
      </c>
      <c r="AP34" s="113">
        <v>2013</v>
      </c>
      <c r="AQ34" s="113" t="s">
        <v>8</v>
      </c>
      <c r="AR34" s="113" t="s">
        <v>16295</v>
      </c>
      <c r="AS34" s="113" t="s">
        <v>14</v>
      </c>
      <c r="AT34" s="113" t="s">
        <v>14</v>
      </c>
      <c r="AU34" s="113" t="s">
        <v>16229</v>
      </c>
      <c r="AV34" s="113" t="s">
        <v>14</v>
      </c>
    </row>
    <row r="35" spans="1:49">
      <c r="A35" s="116" t="s">
        <v>6686</v>
      </c>
      <c r="B35" s="113">
        <v>131896607</v>
      </c>
      <c r="C35" s="113" t="s">
        <v>6687</v>
      </c>
      <c r="E35" s="113" t="s">
        <v>41</v>
      </c>
      <c r="F35" s="113" t="s">
        <v>1303</v>
      </c>
      <c r="G35" s="114">
        <v>23802</v>
      </c>
      <c r="H35" s="113" t="s">
        <v>16230</v>
      </c>
      <c r="I35" s="113" t="s">
        <v>9866</v>
      </c>
      <c r="J35" s="113" t="s">
        <v>9872</v>
      </c>
      <c r="K35" s="113" t="s">
        <v>46048</v>
      </c>
      <c r="L35" s="113">
        <v>85229734544</v>
      </c>
      <c r="M35" s="113" t="s">
        <v>46049</v>
      </c>
      <c r="O35" s="113" t="s">
        <v>15886</v>
      </c>
      <c r="P35" s="113" t="s">
        <v>46050</v>
      </c>
      <c r="Q35" s="113" t="s">
        <v>46051</v>
      </c>
      <c r="R35" s="113">
        <v>15</v>
      </c>
      <c r="S35" s="113" t="s">
        <v>13</v>
      </c>
      <c r="T35" s="113" t="s">
        <v>46052</v>
      </c>
      <c r="U35" s="113" t="s">
        <v>46053</v>
      </c>
      <c r="V35" s="114">
        <v>33325</v>
      </c>
      <c r="W35" s="114">
        <v>33329</v>
      </c>
      <c r="X35" s="113" t="s">
        <v>46054</v>
      </c>
      <c r="Y35" s="114">
        <v>33753</v>
      </c>
      <c r="Z35" s="114">
        <v>33756</v>
      </c>
      <c r="AA35" s="113">
        <v>21</v>
      </c>
      <c r="AB35" s="113" t="s">
        <v>24</v>
      </c>
      <c r="AC35" s="113">
        <v>42</v>
      </c>
      <c r="AD35" s="113" t="s">
        <v>92</v>
      </c>
      <c r="AE35" s="114">
        <v>45505</v>
      </c>
      <c r="AF35" s="113">
        <v>28</v>
      </c>
      <c r="AG35" s="113">
        <v>4</v>
      </c>
      <c r="AH35" s="113" t="s">
        <v>16226</v>
      </c>
      <c r="AI35" s="117" t="s">
        <v>9901</v>
      </c>
      <c r="AK35" s="114">
        <v>41913</v>
      </c>
      <c r="AL35" s="113">
        <v>40</v>
      </c>
      <c r="AM35" s="113" t="s">
        <v>9870</v>
      </c>
      <c r="AN35" s="113" t="s">
        <v>16736</v>
      </c>
      <c r="AO35" s="113" t="s">
        <v>326</v>
      </c>
      <c r="AP35" s="113">
        <v>2019</v>
      </c>
      <c r="AQ35" s="113" t="s">
        <v>9971</v>
      </c>
      <c r="AR35" s="113" t="s">
        <v>20101</v>
      </c>
      <c r="AS35" s="113" t="s">
        <v>14</v>
      </c>
      <c r="AT35" s="113" t="s">
        <v>14</v>
      </c>
      <c r="AU35" s="113" t="s">
        <v>16229</v>
      </c>
      <c r="AV35" s="113" t="s">
        <v>14</v>
      </c>
    </row>
    <row r="36" spans="1:49">
      <c r="A36" s="116" t="s">
        <v>6149</v>
      </c>
      <c r="B36" s="113">
        <v>570015664</v>
      </c>
      <c r="C36" s="113" t="s">
        <v>6150</v>
      </c>
      <c r="F36" s="113" t="s">
        <v>46</v>
      </c>
      <c r="G36" s="114">
        <v>23802</v>
      </c>
      <c r="H36" s="113" t="s">
        <v>16230</v>
      </c>
      <c r="I36" s="113" t="s">
        <v>9866</v>
      </c>
      <c r="J36" s="113" t="s">
        <v>9867</v>
      </c>
      <c r="K36" s="113" t="s">
        <v>46257</v>
      </c>
      <c r="L36" s="113">
        <v>82292431394</v>
      </c>
      <c r="M36" s="113" t="s">
        <v>15747</v>
      </c>
      <c r="O36" s="113" t="s">
        <v>46258</v>
      </c>
      <c r="P36" s="113" t="s">
        <v>46259</v>
      </c>
      <c r="Q36" s="113" t="s">
        <v>46260</v>
      </c>
      <c r="R36" s="113">
        <v>15</v>
      </c>
      <c r="S36" s="113" t="s">
        <v>13</v>
      </c>
      <c r="T36" s="113" t="s">
        <v>46261</v>
      </c>
      <c r="U36" s="113" t="s">
        <v>46262</v>
      </c>
      <c r="V36" s="114">
        <v>37998</v>
      </c>
      <c r="W36" s="114">
        <v>37956</v>
      </c>
      <c r="X36" s="113" t="s">
        <v>46263</v>
      </c>
      <c r="Y36" s="114">
        <v>38408</v>
      </c>
      <c r="Z36" s="114">
        <v>38412</v>
      </c>
      <c r="AA36" s="113">
        <v>21</v>
      </c>
      <c r="AB36" s="113" t="s">
        <v>24</v>
      </c>
      <c r="AC36" s="113">
        <v>23</v>
      </c>
      <c r="AD36" s="113" t="s">
        <v>78</v>
      </c>
      <c r="AE36" s="114">
        <v>40634</v>
      </c>
      <c r="AF36" s="113">
        <v>14</v>
      </c>
      <c r="AG36" s="113">
        <v>1</v>
      </c>
      <c r="AH36" s="113" t="s">
        <v>16226</v>
      </c>
      <c r="AI36" s="117" t="s">
        <v>9875</v>
      </c>
      <c r="AK36" s="114">
        <v>44378</v>
      </c>
      <c r="AL36" s="113">
        <v>15</v>
      </c>
      <c r="AM36" s="113" t="s">
        <v>9885</v>
      </c>
      <c r="AN36" s="113" t="s">
        <v>16452</v>
      </c>
      <c r="AO36" s="113" t="s">
        <v>16453</v>
      </c>
      <c r="AP36" s="113">
        <v>1986</v>
      </c>
      <c r="AQ36" s="113" t="s">
        <v>8</v>
      </c>
      <c r="AR36" s="113" t="s">
        <v>27650</v>
      </c>
      <c r="AS36" s="113" t="s">
        <v>14</v>
      </c>
      <c r="AT36" s="113" t="s">
        <v>14</v>
      </c>
      <c r="AU36" s="113" t="s">
        <v>16229</v>
      </c>
      <c r="AV36" s="113" t="s">
        <v>14</v>
      </c>
    </row>
    <row r="37" spans="1:49">
      <c r="A37" s="116" t="s">
        <v>3819</v>
      </c>
      <c r="B37" s="113">
        <v>380051877</v>
      </c>
      <c r="C37" s="113" t="s">
        <v>3820</v>
      </c>
      <c r="E37" s="113" t="s">
        <v>110</v>
      </c>
      <c r="F37" s="113" t="s">
        <v>8</v>
      </c>
      <c r="G37" s="114">
        <v>23803</v>
      </c>
      <c r="H37" s="113" t="s">
        <v>16218</v>
      </c>
      <c r="I37" s="113" t="s">
        <v>9866</v>
      </c>
      <c r="J37" s="113" t="s">
        <v>9872</v>
      </c>
      <c r="K37" s="113" t="s">
        <v>45794</v>
      </c>
      <c r="L37" s="113">
        <v>82347510022</v>
      </c>
      <c r="M37" s="113" t="s">
        <v>10950</v>
      </c>
      <c r="O37" s="113" t="s">
        <v>10951</v>
      </c>
      <c r="P37" s="113" t="s">
        <v>45795</v>
      </c>
      <c r="Q37" s="113" t="s">
        <v>45796</v>
      </c>
      <c r="R37" s="113">
        <v>15</v>
      </c>
      <c r="S37" s="113" t="s">
        <v>13</v>
      </c>
      <c r="T37" s="113" t="s">
        <v>45797</v>
      </c>
      <c r="U37" s="113" t="s">
        <v>45798</v>
      </c>
      <c r="V37" s="114">
        <v>34013</v>
      </c>
      <c r="W37" s="114">
        <v>34001</v>
      </c>
      <c r="X37" s="113" t="s">
        <v>45799</v>
      </c>
      <c r="Y37" s="114">
        <v>34573</v>
      </c>
      <c r="Z37" s="114">
        <v>34578</v>
      </c>
      <c r="AA37" s="113">
        <v>31</v>
      </c>
      <c r="AB37" s="113" t="s">
        <v>9</v>
      </c>
      <c r="AC37" s="113">
        <v>42</v>
      </c>
      <c r="AD37" s="113" t="s">
        <v>92</v>
      </c>
      <c r="AE37" s="114">
        <v>41183</v>
      </c>
      <c r="AF37" s="113">
        <v>19</v>
      </c>
      <c r="AG37" s="113">
        <v>8</v>
      </c>
      <c r="AH37" s="113" t="s">
        <v>16226</v>
      </c>
      <c r="AI37" s="117" t="s">
        <v>215</v>
      </c>
      <c r="AK37" s="114">
        <v>43466</v>
      </c>
      <c r="AL37" s="113">
        <v>40</v>
      </c>
      <c r="AM37" s="113" t="s">
        <v>9870</v>
      </c>
      <c r="AN37" s="113" t="s">
        <v>19171</v>
      </c>
      <c r="AO37" s="113" t="s">
        <v>2228</v>
      </c>
      <c r="AP37" s="113">
        <v>1991</v>
      </c>
      <c r="AQ37" s="113" t="s">
        <v>5236</v>
      </c>
      <c r="AR37" s="113" t="s">
        <v>19115</v>
      </c>
      <c r="AS37" s="113" t="s">
        <v>14</v>
      </c>
      <c r="AT37" s="113" t="s">
        <v>14</v>
      </c>
      <c r="AU37" s="113" t="s">
        <v>16229</v>
      </c>
      <c r="AV37" s="113" t="s">
        <v>14</v>
      </c>
      <c r="AW37" s="113" t="s">
        <v>14</v>
      </c>
    </row>
    <row r="38" spans="1:49">
      <c r="A38" s="116" t="s">
        <v>3344</v>
      </c>
      <c r="B38" s="113">
        <v>131663803</v>
      </c>
      <c r="C38" s="113" t="s">
        <v>3345</v>
      </c>
      <c r="E38" s="113" t="s">
        <v>140</v>
      </c>
      <c r="F38" s="113" t="s">
        <v>8</v>
      </c>
      <c r="G38" s="114">
        <v>23804</v>
      </c>
      <c r="H38" s="113" t="s">
        <v>16230</v>
      </c>
      <c r="I38" s="113" t="s">
        <v>9866</v>
      </c>
      <c r="J38" s="113" t="s">
        <v>9872</v>
      </c>
      <c r="K38" s="113" t="s">
        <v>46341</v>
      </c>
      <c r="L38" s="113">
        <v>85241466695</v>
      </c>
      <c r="M38" s="113" t="s">
        <v>46342</v>
      </c>
      <c r="O38" s="113" t="s">
        <v>12001</v>
      </c>
      <c r="P38" s="113" t="s">
        <v>46343</v>
      </c>
      <c r="Q38" s="113" t="s">
        <v>46344</v>
      </c>
      <c r="R38" s="113">
        <v>15</v>
      </c>
      <c r="S38" s="113" t="s">
        <v>13</v>
      </c>
      <c r="T38" s="113" t="s">
        <v>46345</v>
      </c>
      <c r="U38" s="113" t="s">
        <v>46346</v>
      </c>
      <c r="V38" s="114">
        <v>31930</v>
      </c>
      <c r="W38" s="114">
        <v>31837</v>
      </c>
      <c r="X38" s="113" t="s">
        <v>46347</v>
      </c>
      <c r="Y38" s="114">
        <v>32532</v>
      </c>
      <c r="Z38" s="114">
        <v>32540</v>
      </c>
      <c r="AA38" s="113">
        <v>21</v>
      </c>
      <c r="AB38" s="113" t="s">
        <v>24</v>
      </c>
      <c r="AC38" s="113">
        <v>42</v>
      </c>
      <c r="AD38" s="113" t="s">
        <v>92</v>
      </c>
      <c r="AE38" s="114">
        <v>43922</v>
      </c>
      <c r="AF38" s="113">
        <v>28</v>
      </c>
      <c r="AG38" s="113">
        <v>1</v>
      </c>
      <c r="AH38" s="113" t="s">
        <v>16226</v>
      </c>
      <c r="AI38" s="117" t="s">
        <v>9901</v>
      </c>
      <c r="AK38" s="114">
        <v>45200</v>
      </c>
      <c r="AL38" s="113">
        <v>40</v>
      </c>
      <c r="AM38" s="113" t="s">
        <v>9870</v>
      </c>
      <c r="AN38" s="113" t="s">
        <v>17249</v>
      </c>
      <c r="AO38" s="113" t="s">
        <v>878</v>
      </c>
      <c r="AP38" s="113">
        <v>2012</v>
      </c>
      <c r="AQ38" s="113" t="s">
        <v>8</v>
      </c>
      <c r="AR38" s="113" t="s">
        <v>18404</v>
      </c>
      <c r="AS38" s="113" t="s">
        <v>14</v>
      </c>
      <c r="AT38" s="113" t="s">
        <v>14</v>
      </c>
      <c r="AU38" s="113" t="s">
        <v>16229</v>
      </c>
      <c r="AV38" s="113" t="s">
        <v>14</v>
      </c>
    </row>
    <row r="39" spans="1:49">
      <c r="A39" s="116" t="s">
        <v>3867</v>
      </c>
      <c r="B39" s="113">
        <v>570021197</v>
      </c>
      <c r="C39" s="113" t="s">
        <v>3868</v>
      </c>
      <c r="E39" s="113" t="s">
        <v>41</v>
      </c>
      <c r="F39" s="113" t="s">
        <v>325</v>
      </c>
      <c r="G39" s="114">
        <v>23810</v>
      </c>
      <c r="H39" s="113" t="s">
        <v>16218</v>
      </c>
      <c r="I39" s="113" t="s">
        <v>9866</v>
      </c>
      <c r="J39" s="113" t="s">
        <v>9872</v>
      </c>
      <c r="K39" s="113" t="s">
        <v>46119</v>
      </c>
      <c r="L39" s="113">
        <v>85397231177</v>
      </c>
      <c r="M39" s="113" t="s">
        <v>46120</v>
      </c>
      <c r="O39" s="113" t="s">
        <v>9903</v>
      </c>
      <c r="P39" s="113" t="s">
        <v>46121</v>
      </c>
      <c r="Q39" s="113" t="s">
        <v>46122</v>
      </c>
      <c r="R39" s="113">
        <v>15</v>
      </c>
      <c r="S39" s="113" t="s">
        <v>13</v>
      </c>
      <c r="T39" s="113" t="s">
        <v>46123</v>
      </c>
      <c r="U39" s="113" t="s">
        <v>46124</v>
      </c>
      <c r="V39" s="114">
        <v>39038</v>
      </c>
      <c r="W39" s="114">
        <v>38808</v>
      </c>
      <c r="X39" s="113" t="s">
        <v>46125</v>
      </c>
      <c r="Y39" s="114">
        <v>39353</v>
      </c>
      <c r="Z39" s="114">
        <v>39356</v>
      </c>
      <c r="AA39" s="113">
        <v>21</v>
      </c>
      <c r="AB39" s="113" t="s">
        <v>24</v>
      </c>
      <c r="AC39" s="113">
        <v>32</v>
      </c>
      <c r="AD39" s="113" t="s">
        <v>84</v>
      </c>
      <c r="AE39" s="114">
        <v>45444</v>
      </c>
      <c r="AF39" s="113">
        <v>24</v>
      </c>
      <c r="AG39" s="113">
        <v>4</v>
      </c>
      <c r="AH39" s="113" t="s">
        <v>16226</v>
      </c>
      <c r="AI39" s="117" t="s">
        <v>9875</v>
      </c>
      <c r="AK39" s="114">
        <v>44470</v>
      </c>
      <c r="AL39" s="113">
        <v>40</v>
      </c>
      <c r="AM39" s="113" t="s">
        <v>9870</v>
      </c>
      <c r="AN39" s="113" t="s">
        <v>16372</v>
      </c>
      <c r="AO39" s="113" t="s">
        <v>326</v>
      </c>
      <c r="AP39" s="113">
        <v>2017</v>
      </c>
      <c r="AQ39" s="113" t="s">
        <v>8</v>
      </c>
      <c r="AR39" s="113" t="s">
        <v>40008</v>
      </c>
      <c r="AS39" s="113" t="s">
        <v>14</v>
      </c>
      <c r="AT39" s="113" t="s">
        <v>14</v>
      </c>
      <c r="AU39" s="113" t="s">
        <v>16229</v>
      </c>
      <c r="AV39" s="113" t="s">
        <v>14</v>
      </c>
      <c r="AW39" s="113" t="s">
        <v>14</v>
      </c>
    </row>
    <row r="40" spans="1:49">
      <c r="A40" s="116" t="s">
        <v>1170</v>
      </c>
      <c r="B40" s="113">
        <v>120152085</v>
      </c>
      <c r="C40" s="113" t="s">
        <v>1171</v>
      </c>
      <c r="E40" s="113" t="s">
        <v>191</v>
      </c>
      <c r="F40" s="113" t="s">
        <v>8</v>
      </c>
      <c r="G40" s="114">
        <v>23811</v>
      </c>
      <c r="H40" s="113" t="s">
        <v>16218</v>
      </c>
      <c r="I40" s="113" t="s">
        <v>9866</v>
      </c>
      <c r="J40" s="113" t="s">
        <v>9867</v>
      </c>
      <c r="K40" s="113" t="s">
        <v>41424</v>
      </c>
      <c r="M40" s="113" t="s">
        <v>11585</v>
      </c>
      <c r="O40" s="113" t="s">
        <v>11586</v>
      </c>
      <c r="P40" s="113" t="s">
        <v>41425</v>
      </c>
      <c r="Q40" s="113" t="s">
        <v>41426</v>
      </c>
      <c r="R40" s="113">
        <v>15</v>
      </c>
      <c r="S40" s="113" t="s">
        <v>13</v>
      </c>
      <c r="T40" s="113" t="s">
        <v>41427</v>
      </c>
      <c r="U40" s="113" t="s">
        <v>41428</v>
      </c>
      <c r="V40" s="114">
        <v>33987</v>
      </c>
      <c r="W40" s="114">
        <v>33664</v>
      </c>
      <c r="X40" s="113" t="s">
        <v>41429</v>
      </c>
      <c r="Y40" s="114">
        <v>34179</v>
      </c>
      <c r="Z40" s="114">
        <v>34182</v>
      </c>
      <c r="AA40" s="113">
        <v>21</v>
      </c>
      <c r="AB40" s="113" t="s">
        <v>24</v>
      </c>
      <c r="AC40" s="113">
        <v>34</v>
      </c>
      <c r="AD40" s="113" t="s">
        <v>18</v>
      </c>
      <c r="AE40" s="114">
        <v>41730</v>
      </c>
      <c r="AF40" s="113">
        <v>17</v>
      </c>
      <c r="AG40" s="113">
        <v>1</v>
      </c>
      <c r="AH40" s="113" t="s">
        <v>16263</v>
      </c>
      <c r="AI40" s="117" t="s">
        <v>75</v>
      </c>
      <c r="AK40" s="114">
        <v>43282</v>
      </c>
      <c r="AL40" s="113">
        <v>40</v>
      </c>
      <c r="AM40" s="113" t="s">
        <v>9870</v>
      </c>
      <c r="AN40" s="113" t="s">
        <v>18149</v>
      </c>
      <c r="AO40" s="113" t="s">
        <v>629</v>
      </c>
      <c r="AP40" s="113">
        <v>2001</v>
      </c>
      <c r="AQ40" s="113" t="s">
        <v>8</v>
      </c>
      <c r="AR40" s="113" t="s">
        <v>18804</v>
      </c>
      <c r="AS40" s="113" t="s">
        <v>14</v>
      </c>
      <c r="AT40" s="113" t="s">
        <v>14</v>
      </c>
      <c r="AU40" s="113" t="s">
        <v>16229</v>
      </c>
      <c r="AV40" s="113" t="s">
        <v>14</v>
      </c>
      <c r="AW40" s="113" t="s">
        <v>14</v>
      </c>
    </row>
    <row r="41" spans="1:49">
      <c r="A41" s="116" t="s">
        <v>5777</v>
      </c>
      <c r="B41" s="113">
        <v>132234037</v>
      </c>
      <c r="C41" s="113" t="s">
        <v>5778</v>
      </c>
      <c r="F41" s="113" t="s">
        <v>3226</v>
      </c>
      <c r="G41" s="114">
        <v>23811</v>
      </c>
      <c r="H41" s="113" t="s">
        <v>16230</v>
      </c>
      <c r="I41" s="113" t="s">
        <v>9866</v>
      </c>
      <c r="J41" s="113" t="s">
        <v>9872</v>
      </c>
      <c r="K41" s="113" t="s">
        <v>46714</v>
      </c>
      <c r="L41" s="113">
        <v>85340136312</v>
      </c>
      <c r="M41" s="113" t="s">
        <v>46715</v>
      </c>
      <c r="O41" s="113" t="s">
        <v>15054</v>
      </c>
      <c r="P41" s="113" t="s">
        <v>46716</v>
      </c>
      <c r="Q41" s="113" t="s">
        <v>46717</v>
      </c>
      <c r="R41" s="113">
        <v>15</v>
      </c>
      <c r="S41" s="113" t="s">
        <v>13</v>
      </c>
      <c r="T41" s="113" t="s">
        <v>46718</v>
      </c>
      <c r="U41" s="113" t="s">
        <v>46719</v>
      </c>
      <c r="V41" s="114">
        <v>36367</v>
      </c>
      <c r="W41" s="114">
        <v>36220</v>
      </c>
      <c r="X41" s="113" t="s">
        <v>46720</v>
      </c>
      <c r="Y41" s="114">
        <v>36736</v>
      </c>
      <c r="Z41" s="114">
        <v>36586</v>
      </c>
      <c r="AA41" s="113">
        <v>21</v>
      </c>
      <c r="AB41" s="113" t="s">
        <v>24</v>
      </c>
      <c r="AC41" s="113">
        <v>32</v>
      </c>
      <c r="AD41" s="113" t="s">
        <v>84</v>
      </c>
      <c r="AE41" s="114">
        <v>44470</v>
      </c>
      <c r="AF41" s="113">
        <v>17</v>
      </c>
      <c r="AG41" s="113">
        <v>7</v>
      </c>
      <c r="AH41" s="113" t="s">
        <v>16226</v>
      </c>
      <c r="AI41" s="117" t="s">
        <v>9875</v>
      </c>
      <c r="AK41" s="114">
        <v>44470</v>
      </c>
      <c r="AL41" s="113">
        <v>15</v>
      </c>
      <c r="AM41" s="113" t="s">
        <v>9885</v>
      </c>
      <c r="AN41" s="113" t="s">
        <v>40904</v>
      </c>
      <c r="AO41" s="113" t="s">
        <v>748</v>
      </c>
      <c r="AP41" s="113">
        <v>1986</v>
      </c>
      <c r="AQ41" s="113" t="s">
        <v>10204</v>
      </c>
      <c r="AR41" s="113" t="s">
        <v>26657</v>
      </c>
      <c r="AS41" s="113" t="s">
        <v>14</v>
      </c>
      <c r="AT41" s="113" t="s">
        <v>14</v>
      </c>
      <c r="AU41" s="113" t="s">
        <v>16229</v>
      </c>
      <c r="AV41" s="113" t="s">
        <v>14</v>
      </c>
      <c r="AW41" s="113" t="s">
        <v>14</v>
      </c>
    </row>
    <row r="42" spans="1:49">
      <c r="A42" s="116" t="s">
        <v>809</v>
      </c>
      <c r="B42" s="113">
        <v>131449795</v>
      </c>
      <c r="C42" s="113" t="s">
        <v>810</v>
      </c>
      <c r="E42" s="113" t="s">
        <v>133</v>
      </c>
      <c r="F42" s="113" t="s">
        <v>349</v>
      </c>
      <c r="G42" s="114">
        <v>23821</v>
      </c>
      <c r="H42" s="113" t="s">
        <v>16218</v>
      </c>
      <c r="I42" s="113" t="s">
        <v>9866</v>
      </c>
      <c r="J42" s="113" t="s">
        <v>9872</v>
      </c>
      <c r="K42" s="113" t="s">
        <v>46378</v>
      </c>
      <c r="L42" s="113">
        <v>0</v>
      </c>
      <c r="M42" s="113" t="s">
        <v>46379</v>
      </c>
      <c r="O42" s="113" t="s">
        <v>10546</v>
      </c>
      <c r="P42" s="113" t="s">
        <v>46380</v>
      </c>
      <c r="Q42" s="113" t="s">
        <v>46381</v>
      </c>
      <c r="R42" s="113">
        <v>15</v>
      </c>
      <c r="S42" s="113" t="s">
        <v>13</v>
      </c>
      <c r="T42" s="113" t="s">
        <v>46382</v>
      </c>
      <c r="U42" s="113" t="s">
        <v>46383</v>
      </c>
      <c r="V42" s="114">
        <v>31370</v>
      </c>
      <c r="W42" s="114">
        <v>31382</v>
      </c>
      <c r="X42" s="113" t="s">
        <v>46384</v>
      </c>
      <c r="Y42" s="114">
        <v>32109</v>
      </c>
      <c r="Z42" s="114">
        <v>32112</v>
      </c>
      <c r="AA42" s="113">
        <v>21</v>
      </c>
      <c r="AB42" s="113" t="s">
        <v>24</v>
      </c>
      <c r="AC42" s="113">
        <v>41</v>
      </c>
      <c r="AD42" s="113" t="s">
        <v>52</v>
      </c>
      <c r="AE42" s="114">
        <v>41548</v>
      </c>
      <c r="AF42" s="113">
        <v>22</v>
      </c>
      <c r="AG42" s="113">
        <v>10</v>
      </c>
      <c r="AH42" s="113" t="s">
        <v>16226</v>
      </c>
      <c r="AI42" s="117" t="s">
        <v>9901</v>
      </c>
      <c r="AK42" s="114">
        <v>41548</v>
      </c>
      <c r="AL42" s="113">
        <v>25</v>
      </c>
      <c r="AM42" s="113" t="s">
        <v>9974</v>
      </c>
      <c r="AN42" s="113" t="s">
        <v>19210</v>
      </c>
      <c r="AO42" s="113" t="s">
        <v>135</v>
      </c>
      <c r="AP42" s="113">
        <v>2002</v>
      </c>
      <c r="AQ42" s="113" t="s">
        <v>5236</v>
      </c>
      <c r="AR42" s="113" t="s">
        <v>39935</v>
      </c>
      <c r="AS42" s="113" t="s">
        <v>14</v>
      </c>
      <c r="AT42" s="113" t="s">
        <v>14</v>
      </c>
      <c r="AU42" s="113" t="s">
        <v>16229</v>
      </c>
      <c r="AV42" s="113" t="s">
        <v>14</v>
      </c>
    </row>
    <row r="43" spans="1:49">
      <c r="A43" s="116" t="s">
        <v>9753</v>
      </c>
      <c r="B43" s="113">
        <v>131527136</v>
      </c>
      <c r="C43" s="113" t="s">
        <v>2924</v>
      </c>
      <c r="E43" s="113" t="s">
        <v>133</v>
      </c>
      <c r="F43" s="113" t="s">
        <v>8</v>
      </c>
      <c r="G43" s="114">
        <v>23838</v>
      </c>
      <c r="H43" s="113" t="s">
        <v>16218</v>
      </c>
      <c r="I43" s="113" t="s">
        <v>9866</v>
      </c>
      <c r="J43" s="113" t="s">
        <v>9872</v>
      </c>
      <c r="K43" s="113" t="s">
        <v>46551</v>
      </c>
      <c r="L43" s="113">
        <v>81389597789</v>
      </c>
      <c r="M43" s="113" t="s">
        <v>13404</v>
      </c>
      <c r="O43" s="113" t="s">
        <v>13405</v>
      </c>
      <c r="P43" s="113" t="s">
        <v>46552</v>
      </c>
      <c r="Q43" s="113" t="s">
        <v>46553</v>
      </c>
      <c r="R43" s="113">
        <v>15</v>
      </c>
      <c r="S43" s="113" t="s">
        <v>13</v>
      </c>
      <c r="T43" s="113" t="s">
        <v>46554</v>
      </c>
      <c r="U43" s="113" t="s">
        <v>46555</v>
      </c>
      <c r="V43" s="114">
        <v>31441</v>
      </c>
      <c r="W43" s="114">
        <v>31444</v>
      </c>
      <c r="X43" s="113" t="s">
        <v>46556</v>
      </c>
      <c r="Y43" s="114">
        <v>31987</v>
      </c>
      <c r="Z43" s="114">
        <v>31990</v>
      </c>
      <c r="AA43" s="113">
        <v>21</v>
      </c>
      <c r="AB43" s="113" t="s">
        <v>24</v>
      </c>
      <c r="AC43" s="113">
        <v>41</v>
      </c>
      <c r="AD43" s="113" t="s">
        <v>52</v>
      </c>
      <c r="AE43" s="114">
        <v>41365</v>
      </c>
      <c r="AF43" s="113">
        <v>22</v>
      </c>
      <c r="AG43" s="113">
        <v>2</v>
      </c>
      <c r="AH43" s="113" t="s">
        <v>16226</v>
      </c>
      <c r="AI43" s="117" t="s">
        <v>9901</v>
      </c>
      <c r="AK43" s="114">
        <v>41365</v>
      </c>
      <c r="AL43" s="113">
        <v>25</v>
      </c>
      <c r="AM43" s="113" t="s">
        <v>9974</v>
      </c>
      <c r="AN43" s="113" t="s">
        <v>19210</v>
      </c>
      <c r="AO43" s="113" t="s">
        <v>135</v>
      </c>
      <c r="AP43" s="113">
        <v>2002</v>
      </c>
      <c r="AQ43" s="113" t="s">
        <v>9905</v>
      </c>
      <c r="AR43" s="113" t="s">
        <v>46557</v>
      </c>
      <c r="AS43" s="113" t="s">
        <v>14</v>
      </c>
      <c r="AT43" s="113" t="s">
        <v>14</v>
      </c>
      <c r="AU43" s="113" t="s">
        <v>16229</v>
      </c>
      <c r="AV43" s="113" t="s">
        <v>14</v>
      </c>
      <c r="AW43" s="113" t="s">
        <v>14</v>
      </c>
    </row>
    <row r="44" spans="1:49">
      <c r="A44" s="116" t="s">
        <v>1501</v>
      </c>
      <c r="B44" s="113">
        <v>131342660</v>
      </c>
      <c r="C44" s="113" t="s">
        <v>1502</v>
      </c>
      <c r="E44" s="113" t="s">
        <v>133</v>
      </c>
      <c r="F44" s="113" t="s">
        <v>1503</v>
      </c>
      <c r="G44" s="114">
        <v>23843</v>
      </c>
      <c r="H44" s="113" t="s">
        <v>16218</v>
      </c>
      <c r="I44" s="113" t="s">
        <v>9866</v>
      </c>
      <c r="J44" s="113" t="s">
        <v>9872</v>
      </c>
      <c r="K44" s="113" t="s">
        <v>46770</v>
      </c>
      <c r="L44" s="113">
        <v>81354207714</v>
      </c>
      <c r="M44" s="113" t="s">
        <v>10470</v>
      </c>
      <c r="O44" s="113" t="s">
        <v>46771</v>
      </c>
      <c r="P44" s="113" t="s">
        <v>46772</v>
      </c>
      <c r="Q44" s="113" t="s">
        <v>46773</v>
      </c>
      <c r="R44" s="113">
        <v>15</v>
      </c>
      <c r="S44" s="113" t="s">
        <v>13</v>
      </c>
      <c r="T44" s="113" t="s">
        <v>46774</v>
      </c>
      <c r="U44" s="113" t="s">
        <v>39303</v>
      </c>
      <c r="V44" s="114">
        <v>31369</v>
      </c>
      <c r="W44" s="114">
        <v>31382</v>
      </c>
      <c r="X44" s="113" t="s">
        <v>46775</v>
      </c>
      <c r="Y44" s="114">
        <v>31972</v>
      </c>
      <c r="Z44" s="114">
        <v>31990</v>
      </c>
      <c r="AA44" s="113">
        <v>21</v>
      </c>
      <c r="AB44" s="113" t="s">
        <v>24</v>
      </c>
      <c r="AC44" s="113">
        <v>41</v>
      </c>
      <c r="AD44" s="113" t="s">
        <v>52</v>
      </c>
      <c r="AE44" s="114">
        <v>38991</v>
      </c>
      <c r="AF44" s="113">
        <v>25</v>
      </c>
      <c r="AG44" s="113">
        <v>10</v>
      </c>
      <c r="AH44" s="113" t="s">
        <v>16226</v>
      </c>
      <c r="AI44" s="117" t="s">
        <v>9901</v>
      </c>
      <c r="AK44" s="114">
        <v>43556</v>
      </c>
      <c r="AL44" s="113">
        <v>25</v>
      </c>
      <c r="AM44" s="113" t="s">
        <v>9974</v>
      </c>
      <c r="AN44" s="113" t="s">
        <v>17974</v>
      </c>
      <c r="AO44" s="113" t="s">
        <v>830</v>
      </c>
      <c r="AP44" s="113">
        <v>1998</v>
      </c>
      <c r="AQ44" s="113" t="s">
        <v>9871</v>
      </c>
      <c r="AR44" s="113" t="s">
        <v>17817</v>
      </c>
      <c r="AS44" s="113" t="s">
        <v>14</v>
      </c>
      <c r="AT44" s="113" t="s">
        <v>14</v>
      </c>
      <c r="AU44" s="113" t="s">
        <v>16229</v>
      </c>
      <c r="AV44" s="113" t="s">
        <v>14</v>
      </c>
      <c r="AW44" s="113" t="s">
        <v>14</v>
      </c>
    </row>
    <row r="45" spans="1:49">
      <c r="A45" s="116" t="s">
        <v>2848</v>
      </c>
      <c r="B45" s="113">
        <v>132000171</v>
      </c>
      <c r="C45" s="113" t="s">
        <v>2849</v>
      </c>
      <c r="E45" s="113" t="s">
        <v>14715</v>
      </c>
      <c r="F45" s="113" t="s">
        <v>1039</v>
      </c>
      <c r="G45" s="114">
        <v>23847</v>
      </c>
      <c r="H45" s="113" t="s">
        <v>16230</v>
      </c>
      <c r="I45" s="113" t="s">
        <v>9866</v>
      </c>
      <c r="J45" s="113" t="s">
        <v>9872</v>
      </c>
      <c r="K45" s="113" t="s">
        <v>46723</v>
      </c>
      <c r="L45" s="113">
        <v>81341040430</v>
      </c>
      <c r="M45" s="113" t="s">
        <v>14716</v>
      </c>
      <c r="O45" s="113" t="s">
        <v>46724</v>
      </c>
      <c r="P45" s="113" t="s">
        <v>46725</v>
      </c>
      <c r="Q45" s="113" t="s">
        <v>46726</v>
      </c>
      <c r="R45" s="113">
        <v>15</v>
      </c>
      <c r="S45" s="113" t="s">
        <v>13</v>
      </c>
      <c r="T45" s="113" t="s">
        <v>46727</v>
      </c>
      <c r="U45" s="113" t="s">
        <v>46728</v>
      </c>
      <c r="V45" s="114">
        <v>33810</v>
      </c>
      <c r="W45" s="114">
        <v>33664</v>
      </c>
      <c r="X45" s="113" t="s">
        <v>46729</v>
      </c>
      <c r="Y45" s="114">
        <v>34365</v>
      </c>
      <c r="Z45" s="114">
        <v>34366</v>
      </c>
      <c r="AA45" s="113">
        <v>21</v>
      </c>
      <c r="AB45" s="113" t="s">
        <v>24</v>
      </c>
      <c r="AC45" s="113">
        <v>42</v>
      </c>
      <c r="AD45" s="113" t="s">
        <v>92</v>
      </c>
      <c r="AE45" s="114">
        <v>42461</v>
      </c>
      <c r="AF45" s="113">
        <v>19</v>
      </c>
      <c r="AG45" s="113">
        <v>1</v>
      </c>
      <c r="AH45" s="113" t="s">
        <v>16226</v>
      </c>
      <c r="AI45" s="117" t="s">
        <v>9901</v>
      </c>
      <c r="AK45" s="114">
        <v>45120</v>
      </c>
      <c r="AL45" s="113">
        <v>45</v>
      </c>
      <c r="AM45" s="113" t="s">
        <v>9922</v>
      </c>
      <c r="AN45" s="113" t="s">
        <v>46730</v>
      </c>
      <c r="AO45" s="113" t="s">
        <v>14717</v>
      </c>
      <c r="AP45" s="113">
        <v>2011</v>
      </c>
      <c r="AQ45" s="113" t="s">
        <v>3314</v>
      </c>
      <c r="AR45" s="113" t="s">
        <v>17656</v>
      </c>
      <c r="AS45" s="113" t="s">
        <v>14</v>
      </c>
      <c r="AT45" s="113" t="s">
        <v>14</v>
      </c>
      <c r="AU45" s="113" t="s">
        <v>16229</v>
      </c>
      <c r="AV45" s="113" t="s">
        <v>14</v>
      </c>
      <c r="AW45" s="113" t="s">
        <v>14</v>
      </c>
    </row>
    <row r="46" spans="1:49">
      <c r="A46" s="116" t="s">
        <v>8490</v>
      </c>
      <c r="B46" s="113">
        <v>132128594</v>
      </c>
      <c r="C46" s="113" t="s">
        <v>8491</v>
      </c>
      <c r="D46" s="113" t="s">
        <v>164</v>
      </c>
      <c r="F46" s="113" t="s">
        <v>388</v>
      </c>
      <c r="G46" s="114">
        <v>23847</v>
      </c>
      <c r="H46" s="113" t="s">
        <v>16230</v>
      </c>
      <c r="I46" s="113" t="s">
        <v>9866</v>
      </c>
      <c r="J46" s="113" t="s">
        <v>9872</v>
      </c>
      <c r="K46" s="113" t="s">
        <v>45650</v>
      </c>
      <c r="L46" s="113">
        <v>82152874516</v>
      </c>
      <c r="M46" s="113" t="s">
        <v>15825</v>
      </c>
      <c r="O46" s="113" t="s">
        <v>15826</v>
      </c>
      <c r="P46" s="113" t="s">
        <v>45651</v>
      </c>
      <c r="Q46" s="113" t="s">
        <v>45652</v>
      </c>
      <c r="R46" s="113">
        <v>15</v>
      </c>
      <c r="S46" s="113" t="s">
        <v>13</v>
      </c>
      <c r="T46" s="113" t="s">
        <v>45653</v>
      </c>
      <c r="U46" s="113" t="s">
        <v>45654</v>
      </c>
      <c r="V46" s="114">
        <v>34719</v>
      </c>
      <c r="W46" s="114">
        <v>34731</v>
      </c>
      <c r="X46" s="113" t="s">
        <v>45655</v>
      </c>
      <c r="Y46" s="114">
        <v>35430</v>
      </c>
      <c r="Z46" s="114">
        <v>35431</v>
      </c>
      <c r="AA46" s="113">
        <v>31</v>
      </c>
      <c r="AB46" s="113" t="s">
        <v>9</v>
      </c>
      <c r="AC46" s="113">
        <v>41</v>
      </c>
      <c r="AD46" s="113" t="s">
        <v>52</v>
      </c>
      <c r="AE46" s="114">
        <v>39173</v>
      </c>
      <c r="AF46" s="113">
        <v>12</v>
      </c>
      <c r="AG46" s="113">
        <v>2</v>
      </c>
      <c r="AH46" s="113" t="s">
        <v>16226</v>
      </c>
      <c r="AI46" s="117" t="s">
        <v>228</v>
      </c>
      <c r="AK46" s="114">
        <v>39173</v>
      </c>
      <c r="AL46" s="113">
        <v>40</v>
      </c>
      <c r="AM46" s="113" t="s">
        <v>9870</v>
      </c>
      <c r="AN46" s="113" t="s">
        <v>17376</v>
      </c>
      <c r="AO46" s="113" t="s">
        <v>495</v>
      </c>
      <c r="AP46" s="113">
        <v>1990</v>
      </c>
      <c r="AQ46" s="113" t="s">
        <v>9871</v>
      </c>
      <c r="AR46" s="113" t="s">
        <v>16302</v>
      </c>
      <c r="AS46" s="113" t="s">
        <v>14</v>
      </c>
      <c r="AT46" s="113" t="s">
        <v>14</v>
      </c>
      <c r="AU46" s="113" t="s">
        <v>16229</v>
      </c>
      <c r="AV46" s="113" t="s">
        <v>14</v>
      </c>
      <c r="AW46" s="113" t="s">
        <v>14</v>
      </c>
    </row>
    <row r="47" spans="1:49">
      <c r="A47" s="116" t="s">
        <v>8244</v>
      </c>
      <c r="B47" s="113">
        <v>570021142</v>
      </c>
      <c r="C47" s="113" t="s">
        <v>8245</v>
      </c>
      <c r="E47" s="113" t="s">
        <v>277</v>
      </c>
      <c r="F47" s="113" t="s">
        <v>1051</v>
      </c>
      <c r="G47" s="114">
        <v>23847</v>
      </c>
      <c r="H47" s="113" t="s">
        <v>16218</v>
      </c>
      <c r="I47" s="113" t="s">
        <v>9919</v>
      </c>
      <c r="J47" s="113" t="s">
        <v>9872</v>
      </c>
      <c r="K47" s="113" t="s">
        <v>45666</v>
      </c>
      <c r="L47" s="113">
        <v>81340797580</v>
      </c>
      <c r="M47" s="113" t="s">
        <v>10194</v>
      </c>
      <c r="O47" s="113" t="s">
        <v>45667</v>
      </c>
      <c r="P47" s="113" t="s">
        <v>45668</v>
      </c>
      <c r="Q47" s="113" t="s">
        <v>45669</v>
      </c>
      <c r="R47" s="113">
        <v>15</v>
      </c>
      <c r="S47" s="113" t="s">
        <v>13</v>
      </c>
      <c r="T47" s="113" t="s">
        <v>45670</v>
      </c>
      <c r="U47" s="113" t="s">
        <v>45671</v>
      </c>
      <c r="V47" s="114">
        <v>39038</v>
      </c>
      <c r="W47" s="114">
        <v>38808</v>
      </c>
      <c r="X47" s="113" t="s">
        <v>45672</v>
      </c>
      <c r="Y47" s="114">
        <v>39353</v>
      </c>
      <c r="Z47" s="114">
        <v>39356</v>
      </c>
      <c r="AA47" s="113">
        <v>31</v>
      </c>
      <c r="AB47" s="113" t="s">
        <v>9</v>
      </c>
      <c r="AC47" s="113">
        <v>42</v>
      </c>
      <c r="AD47" s="113" t="s">
        <v>92</v>
      </c>
      <c r="AE47" s="114">
        <v>45017</v>
      </c>
      <c r="AF47" s="113">
        <v>23</v>
      </c>
      <c r="AG47" s="113">
        <v>2</v>
      </c>
      <c r="AH47" s="113" t="s">
        <v>16226</v>
      </c>
      <c r="AI47" s="117" t="s">
        <v>9901</v>
      </c>
      <c r="AK47" s="114">
        <v>44105</v>
      </c>
      <c r="AL47" s="113">
        <v>40</v>
      </c>
      <c r="AM47" s="113" t="s">
        <v>9870</v>
      </c>
      <c r="AN47" s="113" t="s">
        <v>45673</v>
      </c>
      <c r="AO47" s="113" t="s">
        <v>8246</v>
      </c>
      <c r="AP47" s="113">
        <v>2003</v>
      </c>
      <c r="AQ47" s="113" t="s">
        <v>5236</v>
      </c>
      <c r="AR47" s="113" t="s">
        <v>45538</v>
      </c>
      <c r="AS47" s="113" t="s">
        <v>14</v>
      </c>
      <c r="AT47" s="113" t="s">
        <v>14</v>
      </c>
      <c r="AU47" s="113" t="s">
        <v>16229</v>
      </c>
      <c r="AV47" s="113" t="s">
        <v>14</v>
      </c>
      <c r="AW47" s="113" t="s">
        <v>14</v>
      </c>
    </row>
    <row r="48" spans="1:49">
      <c r="A48" s="116" t="s">
        <v>1548</v>
      </c>
      <c r="B48" s="113">
        <v>131527114</v>
      </c>
      <c r="C48" s="113" t="s">
        <v>1549</v>
      </c>
      <c r="E48" s="113" t="s">
        <v>140</v>
      </c>
      <c r="F48" s="113" t="s">
        <v>37</v>
      </c>
      <c r="G48" s="114">
        <v>23851</v>
      </c>
      <c r="H48" s="113" t="s">
        <v>16218</v>
      </c>
      <c r="I48" s="113" t="s">
        <v>9866</v>
      </c>
      <c r="J48" s="113" t="s">
        <v>9872</v>
      </c>
      <c r="K48" s="113" t="s">
        <v>46372</v>
      </c>
      <c r="M48" s="113" t="s">
        <v>14166</v>
      </c>
      <c r="O48" s="113" t="s">
        <v>13524</v>
      </c>
      <c r="P48" s="113" t="s">
        <v>46373</v>
      </c>
      <c r="Q48" s="113" t="s">
        <v>46374</v>
      </c>
      <c r="R48" s="113">
        <v>15</v>
      </c>
      <c r="S48" s="113" t="s">
        <v>13</v>
      </c>
      <c r="T48" s="113" t="s">
        <v>46375</v>
      </c>
      <c r="U48" s="113" t="s">
        <v>46376</v>
      </c>
      <c r="V48" s="114">
        <v>31441</v>
      </c>
      <c r="W48" s="114">
        <v>31444</v>
      </c>
      <c r="Z48" s="114">
        <v>32174</v>
      </c>
      <c r="AA48" s="113">
        <v>21</v>
      </c>
      <c r="AB48" s="113" t="s">
        <v>24</v>
      </c>
      <c r="AC48" s="113">
        <v>42</v>
      </c>
      <c r="AD48" s="113" t="s">
        <v>92</v>
      </c>
      <c r="AE48" s="114">
        <v>44835</v>
      </c>
      <c r="AF48" s="113">
        <v>32</v>
      </c>
      <c r="AG48" s="113">
        <v>8</v>
      </c>
      <c r="AH48" s="113" t="s">
        <v>16226</v>
      </c>
      <c r="AI48" s="117" t="s">
        <v>9901</v>
      </c>
      <c r="AK48" s="114">
        <v>45120</v>
      </c>
      <c r="AL48" s="113">
        <v>40</v>
      </c>
      <c r="AM48" s="113" t="s">
        <v>9870</v>
      </c>
      <c r="AN48" s="113" t="s">
        <v>17028</v>
      </c>
      <c r="AO48" s="113" t="s">
        <v>730</v>
      </c>
      <c r="AP48" s="113">
        <v>2009</v>
      </c>
      <c r="AQ48" s="113" t="s">
        <v>5236</v>
      </c>
      <c r="AR48" s="113" t="s">
        <v>17319</v>
      </c>
      <c r="AS48" s="113" t="s">
        <v>14</v>
      </c>
      <c r="AT48" s="113" t="s">
        <v>14</v>
      </c>
      <c r="AU48" s="113" t="s">
        <v>16229</v>
      </c>
      <c r="AV48" s="113" t="s">
        <v>14</v>
      </c>
      <c r="AW48" s="113" t="s">
        <v>14</v>
      </c>
    </row>
    <row r="49" spans="1:49">
      <c r="A49" s="116" t="s">
        <v>3571</v>
      </c>
      <c r="B49" s="113">
        <v>131210456</v>
      </c>
      <c r="C49" s="113" t="s">
        <v>1919</v>
      </c>
      <c r="E49" s="113" t="s">
        <v>133</v>
      </c>
      <c r="F49" s="113" t="s">
        <v>8</v>
      </c>
      <c r="G49" s="114">
        <v>23857</v>
      </c>
      <c r="H49" s="113" t="s">
        <v>16230</v>
      </c>
      <c r="I49" s="113" t="s">
        <v>9866</v>
      </c>
      <c r="J49" s="113" t="s">
        <v>9872</v>
      </c>
      <c r="K49" s="113" t="s">
        <v>46776</v>
      </c>
      <c r="L49" s="113">
        <v>81341391649</v>
      </c>
      <c r="M49" s="113" t="s">
        <v>13814</v>
      </c>
      <c r="O49" s="113" t="s">
        <v>10724</v>
      </c>
      <c r="P49" s="113" t="s">
        <v>46777</v>
      </c>
      <c r="Q49" s="113" t="s">
        <v>46778</v>
      </c>
      <c r="R49" s="113">
        <v>15</v>
      </c>
      <c r="S49" s="113" t="s">
        <v>13</v>
      </c>
      <c r="T49" s="113" t="s">
        <v>46779</v>
      </c>
      <c r="U49" s="113" t="s">
        <v>44742</v>
      </c>
      <c r="V49" s="114">
        <v>31012</v>
      </c>
      <c r="W49" s="114">
        <v>31017</v>
      </c>
      <c r="X49" s="113" t="s">
        <v>46780</v>
      </c>
      <c r="Y49" s="114">
        <v>31642</v>
      </c>
      <c r="Z49" s="114">
        <v>31656</v>
      </c>
      <c r="AA49" s="113">
        <v>21</v>
      </c>
      <c r="AB49" s="113" t="s">
        <v>24</v>
      </c>
      <c r="AC49" s="113">
        <v>41</v>
      </c>
      <c r="AD49" s="113" t="s">
        <v>52</v>
      </c>
      <c r="AE49" s="114">
        <v>38991</v>
      </c>
      <c r="AF49" s="113">
        <v>16</v>
      </c>
      <c r="AG49" s="113">
        <v>10</v>
      </c>
      <c r="AH49" s="113" t="s">
        <v>16226</v>
      </c>
      <c r="AI49" s="117" t="s">
        <v>9901</v>
      </c>
      <c r="AK49" s="114">
        <v>44670</v>
      </c>
      <c r="AL49" s="113">
        <v>25</v>
      </c>
      <c r="AM49" s="113" t="s">
        <v>9974</v>
      </c>
      <c r="AN49" s="113" t="s">
        <v>17061</v>
      </c>
      <c r="AO49" s="113" t="s">
        <v>643</v>
      </c>
      <c r="AP49" s="113">
        <v>2002</v>
      </c>
      <c r="AQ49" s="113" t="s">
        <v>9871</v>
      </c>
      <c r="AR49" s="113" t="s">
        <v>17581</v>
      </c>
      <c r="AS49" s="113" t="s">
        <v>14</v>
      </c>
      <c r="AT49" s="113" t="s">
        <v>14</v>
      </c>
      <c r="AU49" s="113" t="s">
        <v>16229</v>
      </c>
      <c r="AV49" s="113" t="s">
        <v>14</v>
      </c>
      <c r="AW49" s="113" t="s">
        <v>14</v>
      </c>
    </row>
    <row r="50" spans="1:49">
      <c r="A50" s="116" t="s">
        <v>532</v>
      </c>
      <c r="B50" s="113">
        <v>80127943</v>
      </c>
      <c r="C50" s="113" t="s">
        <v>533</v>
      </c>
      <c r="E50" s="113" t="s">
        <v>67</v>
      </c>
      <c r="F50" s="113" t="s">
        <v>534</v>
      </c>
      <c r="G50" s="114">
        <v>23866</v>
      </c>
      <c r="H50" s="113" t="s">
        <v>16218</v>
      </c>
      <c r="I50" s="113" t="s">
        <v>9866</v>
      </c>
      <c r="J50" s="113" t="s">
        <v>9872</v>
      </c>
      <c r="K50" s="113" t="s">
        <v>45895</v>
      </c>
      <c r="L50" s="113">
        <v>85241075882</v>
      </c>
      <c r="M50" s="113" t="s">
        <v>15130</v>
      </c>
      <c r="O50" s="113" t="s">
        <v>45896</v>
      </c>
      <c r="P50" s="113" t="s">
        <v>45897</v>
      </c>
      <c r="Q50" s="113" t="s">
        <v>45898</v>
      </c>
      <c r="R50" s="113">
        <v>15</v>
      </c>
      <c r="S50" s="113" t="s">
        <v>13</v>
      </c>
      <c r="T50" s="113" t="s">
        <v>45899</v>
      </c>
      <c r="U50" s="113" t="s">
        <v>45900</v>
      </c>
      <c r="V50" s="114">
        <v>36339</v>
      </c>
      <c r="W50" s="114">
        <v>36220</v>
      </c>
      <c r="X50" s="113" t="s">
        <v>45901</v>
      </c>
      <c r="Y50" s="114">
        <v>36566</v>
      </c>
      <c r="Z50" s="114">
        <v>36586</v>
      </c>
      <c r="AA50" s="113">
        <v>21</v>
      </c>
      <c r="AB50" s="113" t="s">
        <v>24</v>
      </c>
      <c r="AC50" s="113">
        <v>41</v>
      </c>
      <c r="AD50" s="113" t="s">
        <v>52</v>
      </c>
      <c r="AE50" s="114">
        <v>44105</v>
      </c>
      <c r="AF50" s="113">
        <v>27</v>
      </c>
      <c r="AG50" s="113">
        <v>6</v>
      </c>
      <c r="AH50" s="113" t="s">
        <v>16226</v>
      </c>
      <c r="AI50" s="117" t="s">
        <v>9977</v>
      </c>
      <c r="AK50" s="114">
        <v>44925</v>
      </c>
      <c r="AL50" s="113">
        <v>40</v>
      </c>
      <c r="AM50" s="113" t="s">
        <v>9870</v>
      </c>
      <c r="AN50" s="113" t="s">
        <v>18788</v>
      </c>
      <c r="AO50" s="113" t="s">
        <v>71</v>
      </c>
      <c r="AP50" s="113">
        <v>2011</v>
      </c>
      <c r="AQ50" s="113" t="s">
        <v>8</v>
      </c>
      <c r="AR50" s="113" t="s">
        <v>18780</v>
      </c>
      <c r="AS50" s="113" t="s">
        <v>14</v>
      </c>
      <c r="AT50" s="113" t="s">
        <v>14</v>
      </c>
      <c r="AU50" s="113" t="s">
        <v>16229</v>
      </c>
      <c r="AV50" s="113" t="s">
        <v>14</v>
      </c>
      <c r="AW50" s="113" t="s">
        <v>14</v>
      </c>
    </row>
    <row r="51" spans="1:49">
      <c r="A51" s="116" t="s">
        <v>330</v>
      </c>
      <c r="B51" s="113">
        <v>131827528</v>
      </c>
      <c r="C51" s="113" t="s">
        <v>331</v>
      </c>
      <c r="E51" s="113" t="s">
        <v>41</v>
      </c>
      <c r="F51" s="113" t="s">
        <v>332</v>
      </c>
      <c r="G51" s="114">
        <v>23870</v>
      </c>
      <c r="H51" s="113" t="s">
        <v>16218</v>
      </c>
      <c r="I51" s="113" t="s">
        <v>9866</v>
      </c>
      <c r="J51" s="113" t="s">
        <v>9872</v>
      </c>
      <c r="K51" s="113" t="s">
        <v>46574</v>
      </c>
      <c r="L51" s="113">
        <v>85241719205</v>
      </c>
      <c r="M51" s="113" t="s">
        <v>9999</v>
      </c>
      <c r="O51" s="113" t="s">
        <v>9987</v>
      </c>
      <c r="P51" s="113" t="s">
        <v>46575</v>
      </c>
      <c r="Q51" s="113" t="s">
        <v>46576</v>
      </c>
      <c r="R51" s="113">
        <v>15</v>
      </c>
      <c r="S51" s="113" t="s">
        <v>13</v>
      </c>
      <c r="T51" s="113" t="s">
        <v>46577</v>
      </c>
      <c r="U51" s="113" t="s">
        <v>25090</v>
      </c>
      <c r="V51" s="114">
        <v>32750</v>
      </c>
      <c r="W51" s="114">
        <v>32752</v>
      </c>
      <c r="X51" s="113" t="s">
        <v>46578</v>
      </c>
      <c r="Y51" s="114">
        <v>33269</v>
      </c>
      <c r="Z51" s="114">
        <v>33270</v>
      </c>
      <c r="AA51" s="113">
        <v>21</v>
      </c>
      <c r="AB51" s="113" t="s">
        <v>24</v>
      </c>
      <c r="AC51" s="113">
        <v>42</v>
      </c>
      <c r="AD51" s="113" t="s">
        <v>92</v>
      </c>
      <c r="AE51" s="114">
        <v>43922</v>
      </c>
      <c r="AF51" s="113">
        <v>25</v>
      </c>
      <c r="AG51" s="113">
        <v>7</v>
      </c>
      <c r="AH51" s="113" t="s">
        <v>16226</v>
      </c>
      <c r="AI51" s="117" t="s">
        <v>9901</v>
      </c>
      <c r="AK51" s="114">
        <v>43922</v>
      </c>
      <c r="AL51" s="113">
        <v>40</v>
      </c>
      <c r="AM51" s="113" t="s">
        <v>9870</v>
      </c>
      <c r="AN51" s="113" t="s">
        <v>16561</v>
      </c>
      <c r="AO51" s="113" t="s">
        <v>42</v>
      </c>
      <c r="AP51" s="113">
        <v>2007</v>
      </c>
      <c r="AQ51" s="113" t="s">
        <v>9905</v>
      </c>
      <c r="AR51" s="113" t="s">
        <v>46557</v>
      </c>
      <c r="AS51" s="113" t="s">
        <v>14</v>
      </c>
      <c r="AT51" s="113" t="s">
        <v>14</v>
      </c>
      <c r="AU51" s="113" t="s">
        <v>16229</v>
      </c>
      <c r="AV51" s="113" t="s">
        <v>14</v>
      </c>
      <c r="AW51" s="113" t="s">
        <v>14</v>
      </c>
    </row>
    <row r="52" spans="1:49">
      <c r="A52" s="116" t="s">
        <v>3847</v>
      </c>
      <c r="B52" s="113">
        <v>131827784</v>
      </c>
      <c r="C52" s="113" t="s">
        <v>3848</v>
      </c>
      <c r="F52" s="113" t="s">
        <v>555</v>
      </c>
      <c r="G52" s="114">
        <v>23878</v>
      </c>
      <c r="H52" s="113" t="s">
        <v>16218</v>
      </c>
      <c r="I52" s="113" t="s">
        <v>9866</v>
      </c>
      <c r="J52" s="113" t="s">
        <v>9872</v>
      </c>
      <c r="K52" s="113" t="s">
        <v>46733</v>
      </c>
      <c r="L52" s="113">
        <v>85394358173</v>
      </c>
      <c r="M52" s="113" t="s">
        <v>46734</v>
      </c>
      <c r="O52" s="113" t="s">
        <v>14898</v>
      </c>
      <c r="P52" s="113" t="s">
        <v>46735</v>
      </c>
      <c r="Q52" s="113" t="s">
        <v>46736</v>
      </c>
      <c r="R52" s="113">
        <v>15</v>
      </c>
      <c r="S52" s="113" t="s">
        <v>13</v>
      </c>
      <c r="T52" s="113" t="s">
        <v>46737</v>
      </c>
      <c r="U52" s="113" t="s">
        <v>17429</v>
      </c>
      <c r="V52" s="114">
        <v>32779</v>
      </c>
      <c r="W52" s="114">
        <v>32782</v>
      </c>
      <c r="X52" s="113" t="s">
        <v>46738</v>
      </c>
      <c r="Y52" s="114">
        <v>33269</v>
      </c>
      <c r="Z52" s="114">
        <v>33270</v>
      </c>
      <c r="AA52" s="113">
        <v>21</v>
      </c>
      <c r="AB52" s="113" t="s">
        <v>24</v>
      </c>
      <c r="AC52" s="113">
        <v>34</v>
      </c>
      <c r="AD52" s="113" t="s">
        <v>18</v>
      </c>
      <c r="AE52" s="114">
        <v>41548</v>
      </c>
      <c r="AF52" s="113">
        <v>19</v>
      </c>
      <c r="AG52" s="113">
        <v>0</v>
      </c>
      <c r="AH52" s="113" t="s">
        <v>16226</v>
      </c>
      <c r="AI52" s="117" t="s">
        <v>9891</v>
      </c>
      <c r="AK52" s="114">
        <v>44670</v>
      </c>
      <c r="AL52" s="113">
        <v>15</v>
      </c>
      <c r="AM52" s="113" t="s">
        <v>9885</v>
      </c>
      <c r="AN52" s="113" t="s">
        <v>16858</v>
      </c>
      <c r="AO52" s="113" t="s">
        <v>666</v>
      </c>
      <c r="AP52" s="113">
        <v>1985</v>
      </c>
      <c r="AQ52" s="113" t="s">
        <v>2307</v>
      </c>
      <c r="AR52" s="113" t="s">
        <v>18065</v>
      </c>
      <c r="AS52" s="113" t="s">
        <v>14</v>
      </c>
      <c r="AT52" s="113" t="s">
        <v>14</v>
      </c>
      <c r="AU52" s="113" t="s">
        <v>16229</v>
      </c>
      <c r="AV52" s="113" t="s">
        <v>14</v>
      </c>
      <c r="AW52" s="113" t="s">
        <v>14</v>
      </c>
    </row>
    <row r="53" spans="1:49">
      <c r="A53" s="116" t="s">
        <v>7390</v>
      </c>
      <c r="B53" s="113">
        <v>110047911</v>
      </c>
      <c r="C53" s="113" t="s">
        <v>7391</v>
      </c>
      <c r="D53" s="113" t="s">
        <v>989</v>
      </c>
      <c r="E53" s="113" t="s">
        <v>7392</v>
      </c>
      <c r="F53" s="113" t="s">
        <v>1503</v>
      </c>
      <c r="G53" s="114">
        <v>23895</v>
      </c>
      <c r="H53" s="113" t="s">
        <v>16218</v>
      </c>
      <c r="I53" s="113" t="s">
        <v>9866</v>
      </c>
      <c r="J53" s="113" t="s">
        <v>9872</v>
      </c>
      <c r="K53" s="113" t="s">
        <v>45583</v>
      </c>
      <c r="L53" s="113">
        <v>81357021009</v>
      </c>
      <c r="M53" s="113" t="s">
        <v>12568</v>
      </c>
      <c r="O53" s="113" t="s">
        <v>10469</v>
      </c>
      <c r="P53" s="113" t="s">
        <v>45584</v>
      </c>
      <c r="Q53" s="113" t="s">
        <v>45585</v>
      </c>
      <c r="R53" s="113">
        <v>15</v>
      </c>
      <c r="S53" s="113" t="s">
        <v>13</v>
      </c>
      <c r="T53" s="113" t="s">
        <v>45586</v>
      </c>
      <c r="U53" s="113" t="s">
        <v>45587</v>
      </c>
      <c r="V53" s="114">
        <v>33687</v>
      </c>
      <c r="W53" s="114">
        <v>33664</v>
      </c>
      <c r="X53" s="113" t="s">
        <v>45588</v>
      </c>
      <c r="Y53" s="114">
        <v>34351</v>
      </c>
      <c r="Z53" s="114">
        <v>34366</v>
      </c>
      <c r="AA53" s="113">
        <v>31</v>
      </c>
      <c r="AB53" s="113" t="s">
        <v>9</v>
      </c>
      <c r="AC53" s="113">
        <v>43</v>
      </c>
      <c r="AD53" s="113" t="s">
        <v>316</v>
      </c>
      <c r="AE53" s="114">
        <v>41913</v>
      </c>
      <c r="AF53" s="113">
        <v>22</v>
      </c>
      <c r="AG53" s="113">
        <v>7</v>
      </c>
      <c r="AH53" s="113" t="s">
        <v>9913</v>
      </c>
      <c r="AI53" s="117" t="s">
        <v>7393</v>
      </c>
      <c r="AJ53" s="113" t="s">
        <v>45507</v>
      </c>
      <c r="AK53" s="114">
        <v>43609</v>
      </c>
      <c r="AL53" s="113">
        <v>45</v>
      </c>
      <c r="AM53" s="113" t="s">
        <v>9922</v>
      </c>
      <c r="AN53" s="113" t="s">
        <v>45589</v>
      </c>
      <c r="AO53" s="113" t="s">
        <v>7394</v>
      </c>
      <c r="AP53" s="113">
        <v>2009</v>
      </c>
      <c r="AQ53" s="113" t="s">
        <v>5236</v>
      </c>
      <c r="AR53" s="113" t="s">
        <v>34700</v>
      </c>
      <c r="AS53" s="113" t="s">
        <v>14</v>
      </c>
      <c r="AT53" s="113" t="s">
        <v>14</v>
      </c>
      <c r="AU53" s="113" t="s">
        <v>16229</v>
      </c>
      <c r="AV53" s="113" t="s">
        <v>14</v>
      </c>
      <c r="AW53" s="113" t="s">
        <v>14</v>
      </c>
    </row>
    <row r="54" spans="1:49">
      <c r="A54" s="116" t="s">
        <v>8847</v>
      </c>
      <c r="B54" s="113">
        <v>132051173</v>
      </c>
      <c r="C54" s="113" t="s">
        <v>5415</v>
      </c>
      <c r="D54" s="113" t="s">
        <v>3764</v>
      </c>
      <c r="F54" s="113" t="s">
        <v>761</v>
      </c>
      <c r="G54" s="114">
        <v>23896</v>
      </c>
      <c r="H54" s="113" t="s">
        <v>16218</v>
      </c>
      <c r="I54" s="113" t="s">
        <v>9866</v>
      </c>
      <c r="J54" s="113" t="s">
        <v>9872</v>
      </c>
      <c r="K54" s="113" t="s">
        <v>45734</v>
      </c>
      <c r="L54" s="113">
        <v>81341069431</v>
      </c>
      <c r="M54" s="113" t="s">
        <v>14625</v>
      </c>
      <c r="O54" s="113" t="s">
        <v>14626</v>
      </c>
      <c r="P54" s="113" t="s">
        <v>45735</v>
      </c>
      <c r="Q54" s="113" t="s">
        <v>45736</v>
      </c>
      <c r="R54" s="113">
        <v>15</v>
      </c>
      <c r="S54" s="113" t="s">
        <v>13</v>
      </c>
      <c r="T54" s="113" t="s">
        <v>45737</v>
      </c>
      <c r="U54" s="113" t="s">
        <v>45738</v>
      </c>
      <c r="V54" s="114">
        <v>34118</v>
      </c>
      <c r="W54" s="114">
        <v>34029</v>
      </c>
      <c r="X54" s="113" t="s">
        <v>45739</v>
      </c>
      <c r="Y54" s="114">
        <v>34730</v>
      </c>
      <c r="Z54" s="114">
        <v>34731</v>
      </c>
      <c r="AA54" s="113">
        <v>31</v>
      </c>
      <c r="AB54" s="113" t="s">
        <v>9</v>
      </c>
      <c r="AC54" s="113">
        <v>42</v>
      </c>
      <c r="AD54" s="113" t="s">
        <v>92</v>
      </c>
      <c r="AE54" s="114">
        <v>41913</v>
      </c>
      <c r="AF54" s="113">
        <v>21</v>
      </c>
      <c r="AG54" s="113">
        <v>7</v>
      </c>
      <c r="AH54" s="113" t="s">
        <v>16226</v>
      </c>
      <c r="AI54" s="117" t="s">
        <v>9901</v>
      </c>
      <c r="AK54" s="114">
        <v>41913</v>
      </c>
      <c r="AL54" s="113">
        <v>40</v>
      </c>
      <c r="AM54" s="113" t="s">
        <v>9870</v>
      </c>
      <c r="AN54" s="113" t="s">
        <v>26951</v>
      </c>
      <c r="AO54" s="113" t="s">
        <v>1036</v>
      </c>
      <c r="AP54" s="113">
        <v>1989</v>
      </c>
      <c r="AQ54" s="113" t="s">
        <v>8</v>
      </c>
      <c r="AR54" s="113" t="s">
        <v>16295</v>
      </c>
      <c r="AS54" s="113" t="s">
        <v>14</v>
      </c>
      <c r="AT54" s="113" t="s">
        <v>14</v>
      </c>
      <c r="AU54" s="113" t="s">
        <v>16229</v>
      </c>
      <c r="AV54" s="113" t="s">
        <v>14</v>
      </c>
    </row>
    <row r="55" spans="1:49">
      <c r="A55" s="116" t="s">
        <v>4252</v>
      </c>
      <c r="B55" s="113">
        <v>570021312</v>
      </c>
      <c r="C55" s="113" t="s">
        <v>4253</v>
      </c>
      <c r="D55" s="113" t="s">
        <v>1325</v>
      </c>
      <c r="F55" s="113" t="s">
        <v>8</v>
      </c>
      <c r="G55" s="114">
        <v>23909</v>
      </c>
      <c r="H55" s="113" t="s">
        <v>16218</v>
      </c>
      <c r="I55" s="113" t="s">
        <v>9866</v>
      </c>
      <c r="J55" s="113" t="s">
        <v>9872</v>
      </c>
      <c r="K55" s="113" t="s">
        <v>45630</v>
      </c>
      <c r="L55" s="113">
        <v>85215553241</v>
      </c>
      <c r="M55" s="113" t="s">
        <v>12909</v>
      </c>
      <c r="O55" s="113" t="s">
        <v>12910</v>
      </c>
      <c r="P55" s="113" t="s">
        <v>45631</v>
      </c>
      <c r="Q55" s="113" t="s">
        <v>45632</v>
      </c>
      <c r="R55" s="113">
        <v>15</v>
      </c>
      <c r="S55" s="113" t="s">
        <v>13</v>
      </c>
      <c r="T55" s="113" t="s">
        <v>45633</v>
      </c>
      <c r="U55" s="113" t="s">
        <v>45634</v>
      </c>
      <c r="V55" s="114">
        <v>39038</v>
      </c>
      <c r="W55" s="114">
        <v>38808</v>
      </c>
      <c r="X55" s="113" t="s">
        <v>45635</v>
      </c>
      <c r="Y55" s="114">
        <v>39353</v>
      </c>
      <c r="Z55" s="114">
        <v>39356</v>
      </c>
      <c r="AA55" s="113">
        <v>31</v>
      </c>
      <c r="AB55" s="113" t="s">
        <v>9</v>
      </c>
      <c r="AC55" s="113">
        <v>43</v>
      </c>
      <c r="AD55" s="113" t="s">
        <v>316</v>
      </c>
      <c r="AE55" s="114">
        <v>45505</v>
      </c>
      <c r="AF55" s="113">
        <v>30</v>
      </c>
      <c r="AG55" s="113">
        <v>8</v>
      </c>
      <c r="AH55" s="113" t="s">
        <v>16226</v>
      </c>
      <c r="AI55" s="117" t="s">
        <v>9977</v>
      </c>
      <c r="AK55" s="114">
        <v>44925</v>
      </c>
      <c r="AL55" s="113">
        <v>40</v>
      </c>
      <c r="AM55" s="113" t="s">
        <v>9870</v>
      </c>
      <c r="AN55" s="113" t="s">
        <v>19987</v>
      </c>
      <c r="AO55" s="113" t="s">
        <v>942</v>
      </c>
      <c r="AP55" s="113">
        <v>1992</v>
      </c>
      <c r="AQ55" s="113" t="s">
        <v>8</v>
      </c>
      <c r="AR55" s="113" t="s">
        <v>18780</v>
      </c>
      <c r="AS55" s="113" t="s">
        <v>14</v>
      </c>
      <c r="AT55" s="113" t="s">
        <v>14</v>
      </c>
      <c r="AU55" s="113" t="s">
        <v>16229</v>
      </c>
      <c r="AV55" s="113" t="s">
        <v>14</v>
      </c>
      <c r="AW55" s="113" t="s">
        <v>14</v>
      </c>
    </row>
    <row r="56" spans="1:49">
      <c r="A56" s="116" t="s">
        <v>3289</v>
      </c>
      <c r="B56" s="113">
        <v>570021193</v>
      </c>
      <c r="C56" s="113" t="s">
        <v>3290</v>
      </c>
      <c r="D56" s="113" t="s">
        <v>858</v>
      </c>
      <c r="F56" s="113" t="s">
        <v>716</v>
      </c>
      <c r="G56" s="114">
        <v>23915</v>
      </c>
      <c r="H56" s="113" t="s">
        <v>16230</v>
      </c>
      <c r="I56" s="113" t="s">
        <v>9866</v>
      </c>
      <c r="J56" s="113" t="s">
        <v>9872</v>
      </c>
      <c r="K56" s="113" t="s">
        <v>45886</v>
      </c>
      <c r="L56" s="113">
        <v>85298649011</v>
      </c>
      <c r="M56" s="113" t="s">
        <v>45887</v>
      </c>
      <c r="O56" s="113" t="s">
        <v>15913</v>
      </c>
      <c r="P56" s="113" t="s">
        <v>45888</v>
      </c>
      <c r="Q56" s="113" t="s">
        <v>45889</v>
      </c>
      <c r="R56" s="113">
        <v>15</v>
      </c>
      <c r="S56" s="113" t="s">
        <v>13</v>
      </c>
      <c r="T56" s="113" t="s">
        <v>45890</v>
      </c>
      <c r="U56" s="113" t="s">
        <v>45891</v>
      </c>
      <c r="V56" s="114">
        <v>39048</v>
      </c>
      <c r="W56" s="114">
        <v>38808</v>
      </c>
      <c r="X56" s="113" t="s">
        <v>45892</v>
      </c>
      <c r="Y56" s="114">
        <v>39353</v>
      </c>
      <c r="Z56" s="114">
        <v>39356</v>
      </c>
      <c r="AA56" s="113">
        <v>21</v>
      </c>
      <c r="AB56" s="113" t="s">
        <v>24</v>
      </c>
      <c r="AC56" s="113">
        <v>42</v>
      </c>
      <c r="AD56" s="113" t="s">
        <v>92</v>
      </c>
      <c r="AE56" s="114">
        <v>45200</v>
      </c>
      <c r="AF56" s="113">
        <v>23</v>
      </c>
      <c r="AG56" s="113">
        <v>8</v>
      </c>
      <c r="AH56" s="113" t="s">
        <v>16226</v>
      </c>
      <c r="AI56" s="117" t="s">
        <v>9901</v>
      </c>
      <c r="AK56" s="114">
        <v>44287</v>
      </c>
      <c r="AL56" s="113">
        <v>40</v>
      </c>
      <c r="AM56" s="113" t="s">
        <v>9870</v>
      </c>
      <c r="AN56" s="113" t="s">
        <v>16670</v>
      </c>
      <c r="AO56" s="113" t="s">
        <v>94</v>
      </c>
      <c r="AP56" s="113">
        <v>1992</v>
      </c>
      <c r="AQ56" s="113" t="s">
        <v>445</v>
      </c>
      <c r="AR56" s="113" t="s">
        <v>17756</v>
      </c>
      <c r="AS56" s="113" t="s">
        <v>14</v>
      </c>
      <c r="AT56" s="113" t="s">
        <v>14</v>
      </c>
      <c r="AU56" s="113" t="s">
        <v>16229</v>
      </c>
      <c r="AV56" s="113" t="s">
        <v>14</v>
      </c>
    </row>
    <row r="57" spans="1:49">
      <c r="A57" s="116" t="s">
        <v>5011</v>
      </c>
      <c r="B57" s="113">
        <v>570021416</v>
      </c>
      <c r="C57" s="113" t="s">
        <v>5012</v>
      </c>
      <c r="E57" s="113" t="s">
        <v>41</v>
      </c>
      <c r="F57" s="113" t="s">
        <v>5013</v>
      </c>
      <c r="G57" s="114">
        <v>23916</v>
      </c>
      <c r="H57" s="113" t="s">
        <v>16230</v>
      </c>
      <c r="I57" s="113" t="s">
        <v>9866</v>
      </c>
      <c r="J57" s="113" t="s">
        <v>9872</v>
      </c>
      <c r="K57" s="113" t="s">
        <v>45871</v>
      </c>
      <c r="L57" s="113">
        <v>82271326512</v>
      </c>
      <c r="M57" s="113" t="s">
        <v>45872</v>
      </c>
      <c r="O57" s="113" t="s">
        <v>9939</v>
      </c>
      <c r="P57" s="113" t="s">
        <v>45873</v>
      </c>
      <c r="Q57" s="113" t="s">
        <v>45874</v>
      </c>
      <c r="R57" s="113">
        <v>15</v>
      </c>
      <c r="S57" s="113" t="s">
        <v>13</v>
      </c>
      <c r="T57" s="113" t="s">
        <v>45875</v>
      </c>
      <c r="U57" s="113" t="s">
        <v>45876</v>
      </c>
      <c r="V57" s="114">
        <v>39038</v>
      </c>
      <c r="W57" s="114">
        <v>38808</v>
      </c>
      <c r="X57" s="113" t="s">
        <v>45877</v>
      </c>
      <c r="Y57" s="114">
        <v>39353</v>
      </c>
      <c r="Z57" s="114">
        <v>39356</v>
      </c>
      <c r="AA57" s="113">
        <v>21</v>
      </c>
      <c r="AB57" s="113" t="s">
        <v>24</v>
      </c>
      <c r="AC57" s="113">
        <v>31</v>
      </c>
      <c r="AD57" s="113" t="s">
        <v>9</v>
      </c>
      <c r="AE57" s="114">
        <v>45017</v>
      </c>
      <c r="AF57" s="113">
        <v>21</v>
      </c>
      <c r="AG57" s="113">
        <v>3</v>
      </c>
      <c r="AH57" s="113" t="s">
        <v>16226</v>
      </c>
      <c r="AI57" s="117" t="s">
        <v>9875</v>
      </c>
      <c r="AK57" s="114">
        <v>44927</v>
      </c>
      <c r="AL57" s="113">
        <v>40</v>
      </c>
      <c r="AM57" s="113" t="s">
        <v>9870</v>
      </c>
      <c r="AN57" s="113" t="s">
        <v>16561</v>
      </c>
      <c r="AO57" s="113" t="s">
        <v>42</v>
      </c>
      <c r="AP57" s="113">
        <v>2021</v>
      </c>
      <c r="AQ57" s="113" t="s">
        <v>8</v>
      </c>
      <c r="AR57" s="113" t="s">
        <v>17926</v>
      </c>
      <c r="AS57" s="113" t="s">
        <v>14</v>
      </c>
      <c r="AT57" s="113" t="s">
        <v>14</v>
      </c>
      <c r="AU57" s="113" t="s">
        <v>16229</v>
      </c>
      <c r="AV57" s="113" t="s">
        <v>14</v>
      </c>
      <c r="AW57" s="113" t="s">
        <v>14</v>
      </c>
    </row>
    <row r="58" spans="1:49">
      <c r="A58" s="116" t="s">
        <v>8984</v>
      </c>
      <c r="B58" s="113">
        <v>132048707</v>
      </c>
      <c r="C58" s="113" t="s">
        <v>8985</v>
      </c>
      <c r="E58" s="113" t="s">
        <v>41</v>
      </c>
      <c r="F58" s="113" t="s">
        <v>761</v>
      </c>
      <c r="G58" s="114">
        <v>23917</v>
      </c>
      <c r="H58" s="113" t="s">
        <v>16218</v>
      </c>
      <c r="I58" s="113" t="s">
        <v>9866</v>
      </c>
      <c r="J58" s="113" t="s">
        <v>9872</v>
      </c>
      <c r="K58" s="113" t="s">
        <v>46424</v>
      </c>
      <c r="L58" s="113">
        <v>85325554065</v>
      </c>
      <c r="M58" s="113" t="s">
        <v>14630</v>
      </c>
      <c r="O58" s="113" t="s">
        <v>14631</v>
      </c>
      <c r="P58" s="113" t="s">
        <v>46425</v>
      </c>
      <c r="Q58" s="113" t="s">
        <v>46426</v>
      </c>
      <c r="R58" s="113">
        <v>15</v>
      </c>
      <c r="S58" s="113" t="s">
        <v>13</v>
      </c>
      <c r="T58" s="113" t="s">
        <v>46427</v>
      </c>
      <c r="U58" s="113" t="s">
        <v>46428</v>
      </c>
      <c r="V58" s="114">
        <v>34729</v>
      </c>
      <c r="W58" s="114">
        <v>34029</v>
      </c>
      <c r="X58" s="113" t="s">
        <v>46429</v>
      </c>
      <c r="Y58" s="114">
        <v>34730</v>
      </c>
      <c r="Z58" s="114">
        <v>34731</v>
      </c>
      <c r="AA58" s="113">
        <v>21</v>
      </c>
      <c r="AB58" s="113" t="s">
        <v>24</v>
      </c>
      <c r="AC58" s="113">
        <v>41</v>
      </c>
      <c r="AD58" s="113" t="s">
        <v>52</v>
      </c>
      <c r="AE58" s="114">
        <v>41913</v>
      </c>
      <c r="AF58" s="113">
        <v>16</v>
      </c>
      <c r="AG58" s="113">
        <v>7</v>
      </c>
      <c r="AH58" s="113" t="s">
        <v>16226</v>
      </c>
      <c r="AI58" s="117" t="s">
        <v>9901</v>
      </c>
      <c r="AK58" s="114">
        <v>43130</v>
      </c>
      <c r="AL58" s="113">
        <v>40</v>
      </c>
      <c r="AM58" s="113" t="s">
        <v>9870</v>
      </c>
      <c r="AN58" s="113" t="s">
        <v>25955</v>
      </c>
      <c r="AO58" s="113" t="s">
        <v>551</v>
      </c>
      <c r="AP58" s="113">
        <v>2002</v>
      </c>
      <c r="AQ58" s="113" t="s">
        <v>9905</v>
      </c>
      <c r="AR58" s="113" t="s">
        <v>18237</v>
      </c>
      <c r="AS58" s="113" t="s">
        <v>14</v>
      </c>
      <c r="AT58" s="113" t="s">
        <v>14</v>
      </c>
      <c r="AU58" s="113" t="s">
        <v>16229</v>
      </c>
      <c r="AV58" s="113" t="s">
        <v>14</v>
      </c>
    </row>
    <row r="59" spans="1:49">
      <c r="A59" s="116" t="s">
        <v>6936</v>
      </c>
      <c r="B59" s="113">
        <v>131527115</v>
      </c>
      <c r="C59" s="113" t="s">
        <v>852</v>
      </c>
      <c r="E59" s="113" t="s">
        <v>133</v>
      </c>
      <c r="F59" s="113" t="s">
        <v>37</v>
      </c>
      <c r="G59" s="114">
        <v>23926</v>
      </c>
      <c r="H59" s="113" t="s">
        <v>16218</v>
      </c>
      <c r="I59" s="113" t="s">
        <v>9866</v>
      </c>
      <c r="J59" s="113" t="s">
        <v>9872</v>
      </c>
      <c r="K59" s="113" t="s">
        <v>20647</v>
      </c>
      <c r="L59" s="113">
        <v>82122616153</v>
      </c>
      <c r="M59" s="113" t="s">
        <v>20648</v>
      </c>
      <c r="O59" s="113" t="s">
        <v>14300</v>
      </c>
      <c r="P59" s="113" t="s">
        <v>20649</v>
      </c>
      <c r="Q59" s="113" t="s">
        <v>20650</v>
      </c>
      <c r="R59" s="113">
        <v>15</v>
      </c>
      <c r="S59" s="113" t="s">
        <v>13</v>
      </c>
      <c r="T59" s="113" t="s">
        <v>20651</v>
      </c>
      <c r="U59" s="113" t="s">
        <v>20652</v>
      </c>
      <c r="V59" s="114">
        <v>31441</v>
      </c>
      <c r="W59" s="114">
        <v>31444</v>
      </c>
      <c r="X59" s="113" t="s">
        <v>20653</v>
      </c>
      <c r="Y59" s="114">
        <v>32567</v>
      </c>
      <c r="Z59" s="114">
        <v>32568</v>
      </c>
      <c r="AA59" s="113">
        <v>21</v>
      </c>
      <c r="AB59" s="113" t="s">
        <v>24</v>
      </c>
      <c r="AC59" s="113">
        <v>41</v>
      </c>
      <c r="AD59" s="113" t="s">
        <v>52</v>
      </c>
      <c r="AE59" s="114">
        <v>40817</v>
      </c>
      <c r="AF59" s="113">
        <v>20</v>
      </c>
      <c r="AG59" s="113">
        <v>8</v>
      </c>
      <c r="AH59" s="113" t="s">
        <v>16226</v>
      </c>
      <c r="AI59" s="117" t="s">
        <v>9901</v>
      </c>
      <c r="AK59" s="114">
        <v>44924</v>
      </c>
      <c r="AL59" s="113">
        <v>25</v>
      </c>
      <c r="AM59" s="113" t="s">
        <v>9974</v>
      </c>
      <c r="AN59" s="113" t="s">
        <v>17974</v>
      </c>
      <c r="AO59" s="113" t="s">
        <v>830</v>
      </c>
      <c r="AP59" s="113">
        <v>2005</v>
      </c>
      <c r="AQ59" s="113" t="s">
        <v>9889</v>
      </c>
      <c r="AR59" s="113" t="s">
        <v>17962</v>
      </c>
      <c r="AS59" s="113" t="s">
        <v>14</v>
      </c>
      <c r="AT59" s="113" t="s">
        <v>14</v>
      </c>
      <c r="AU59" s="113" t="s">
        <v>16229</v>
      </c>
      <c r="AV59" s="113" t="s">
        <v>14</v>
      </c>
      <c r="AW59" s="113" t="s">
        <v>14</v>
      </c>
    </row>
    <row r="60" spans="1:49">
      <c r="A60" s="116" t="s">
        <v>8929</v>
      </c>
      <c r="B60" s="113">
        <v>132113093</v>
      </c>
      <c r="C60" s="113" t="s">
        <v>8930</v>
      </c>
      <c r="E60" s="113" t="s">
        <v>41</v>
      </c>
      <c r="F60" s="113" t="s">
        <v>8</v>
      </c>
      <c r="G60" s="114">
        <v>23935</v>
      </c>
      <c r="H60" s="113" t="s">
        <v>16218</v>
      </c>
      <c r="I60" s="113" t="s">
        <v>9866</v>
      </c>
      <c r="J60" s="113" t="s">
        <v>9872</v>
      </c>
      <c r="K60" s="113" t="s">
        <v>20094</v>
      </c>
      <c r="L60" s="113">
        <v>82196223933</v>
      </c>
      <c r="M60" s="113" t="s">
        <v>46067</v>
      </c>
      <c r="O60" s="113" t="s">
        <v>20095</v>
      </c>
      <c r="P60" s="113" t="s">
        <v>20096</v>
      </c>
      <c r="Q60" s="113" t="s">
        <v>20097</v>
      </c>
      <c r="R60" s="113">
        <v>15</v>
      </c>
      <c r="S60" s="113" t="s">
        <v>13</v>
      </c>
      <c r="T60" s="113" t="s">
        <v>20098</v>
      </c>
      <c r="U60" s="113" t="s">
        <v>20099</v>
      </c>
      <c r="V60" s="114">
        <v>35030</v>
      </c>
      <c r="W60" s="114">
        <v>35034</v>
      </c>
      <c r="X60" s="113" t="s">
        <v>20100</v>
      </c>
      <c r="Y60" s="114">
        <v>35581</v>
      </c>
      <c r="Z60" s="114">
        <v>35582</v>
      </c>
      <c r="AA60" s="113">
        <v>21</v>
      </c>
      <c r="AB60" s="113" t="s">
        <v>24</v>
      </c>
      <c r="AC60" s="113">
        <v>41</v>
      </c>
      <c r="AD60" s="113" t="s">
        <v>52</v>
      </c>
      <c r="AE60" s="114">
        <v>43922</v>
      </c>
      <c r="AF60" s="113">
        <v>19</v>
      </c>
      <c r="AG60" s="113">
        <v>4</v>
      </c>
      <c r="AH60" s="113" t="s">
        <v>16226</v>
      </c>
      <c r="AI60" s="117" t="s">
        <v>141</v>
      </c>
      <c r="AK60" s="114">
        <v>43922</v>
      </c>
      <c r="AL60" s="113">
        <v>25</v>
      </c>
      <c r="AM60" s="113" t="s">
        <v>9974</v>
      </c>
      <c r="AN60" s="113" t="s">
        <v>17061</v>
      </c>
      <c r="AO60" s="113" t="s">
        <v>643</v>
      </c>
      <c r="AP60" s="113">
        <v>2002</v>
      </c>
      <c r="AQ60" s="113" t="s">
        <v>8</v>
      </c>
      <c r="AR60" s="113" t="s">
        <v>20101</v>
      </c>
      <c r="AS60" s="113" t="s">
        <v>14</v>
      </c>
      <c r="AT60" s="113" t="s">
        <v>14</v>
      </c>
      <c r="AU60" s="113" t="s">
        <v>16229</v>
      </c>
      <c r="AV60" s="113" t="s">
        <v>14</v>
      </c>
    </row>
    <row r="61" spans="1:49">
      <c r="A61" s="116" t="s">
        <v>2506</v>
      </c>
      <c r="B61" s="113">
        <v>131555561</v>
      </c>
      <c r="C61" s="113" t="s">
        <v>2507</v>
      </c>
      <c r="E61" s="113" t="s">
        <v>945</v>
      </c>
      <c r="F61" s="113" t="s">
        <v>196</v>
      </c>
      <c r="G61" s="114">
        <v>23938</v>
      </c>
      <c r="H61" s="113" t="s">
        <v>16230</v>
      </c>
      <c r="I61" s="113" t="s">
        <v>9866</v>
      </c>
      <c r="J61" s="113" t="s">
        <v>9872</v>
      </c>
      <c r="K61" s="113" t="s">
        <v>46386</v>
      </c>
      <c r="L61" s="113">
        <v>85330737612</v>
      </c>
      <c r="M61" s="113" t="s">
        <v>18151</v>
      </c>
      <c r="O61" s="113" t="s">
        <v>15556</v>
      </c>
      <c r="P61" s="113" t="s">
        <v>18152</v>
      </c>
      <c r="Q61" s="113" t="s">
        <v>18153</v>
      </c>
      <c r="R61" s="113">
        <v>15</v>
      </c>
      <c r="S61" s="113" t="s">
        <v>13</v>
      </c>
      <c r="T61" s="113" t="s">
        <v>18154</v>
      </c>
      <c r="U61" s="113" t="s">
        <v>18155</v>
      </c>
      <c r="V61" s="114">
        <v>31713</v>
      </c>
      <c r="W61" s="114">
        <v>31717</v>
      </c>
      <c r="X61" s="113" t="s">
        <v>18156</v>
      </c>
      <c r="Y61" s="114">
        <v>33388</v>
      </c>
      <c r="Z61" s="114">
        <v>33390</v>
      </c>
      <c r="AA61" s="113">
        <v>21</v>
      </c>
      <c r="AB61" s="113" t="s">
        <v>24</v>
      </c>
      <c r="AC61" s="113">
        <v>41</v>
      </c>
      <c r="AD61" s="113" t="s">
        <v>52</v>
      </c>
      <c r="AE61" s="114">
        <v>40817</v>
      </c>
      <c r="AF61" s="113">
        <v>19</v>
      </c>
      <c r="AG61" s="113">
        <v>11</v>
      </c>
      <c r="AH61" s="113" t="s">
        <v>16226</v>
      </c>
      <c r="AI61" s="117" t="s">
        <v>228</v>
      </c>
      <c r="AK61" s="114">
        <v>40817</v>
      </c>
      <c r="AL61" s="113">
        <v>40</v>
      </c>
      <c r="AM61" s="113" t="s">
        <v>9870</v>
      </c>
      <c r="AN61" s="113" t="s">
        <v>18157</v>
      </c>
      <c r="AO61" s="113" t="s">
        <v>795</v>
      </c>
      <c r="AP61" s="113">
        <v>2002</v>
      </c>
      <c r="AQ61" s="113" t="s">
        <v>5236</v>
      </c>
      <c r="AR61" s="113" t="s">
        <v>16737</v>
      </c>
      <c r="AS61" s="113" t="s">
        <v>14</v>
      </c>
      <c r="AT61" s="113" t="s">
        <v>14</v>
      </c>
      <c r="AU61" s="113" t="s">
        <v>16229</v>
      </c>
      <c r="AV61" s="113" t="s">
        <v>14</v>
      </c>
      <c r="AW61" s="113" t="s">
        <v>14</v>
      </c>
    </row>
    <row r="62" spans="1:49">
      <c r="A62" s="116" t="s">
        <v>6075</v>
      </c>
      <c r="B62" s="113">
        <v>131743522</v>
      </c>
      <c r="C62" s="113" t="s">
        <v>6076</v>
      </c>
      <c r="E62" s="113" t="s">
        <v>41</v>
      </c>
      <c r="F62" s="113" t="s">
        <v>510</v>
      </c>
      <c r="G62" s="114">
        <v>23938</v>
      </c>
      <c r="H62" s="113" t="s">
        <v>16230</v>
      </c>
      <c r="I62" s="113" t="s">
        <v>9866</v>
      </c>
      <c r="J62" s="113" t="s">
        <v>9872</v>
      </c>
      <c r="K62" s="113" t="s">
        <v>46745</v>
      </c>
      <c r="L62" s="113">
        <v>82293825998</v>
      </c>
      <c r="M62" s="113" t="s">
        <v>14778</v>
      </c>
      <c r="O62" s="113" t="s">
        <v>14779</v>
      </c>
      <c r="P62" s="113" t="s">
        <v>46746</v>
      </c>
      <c r="Q62" s="113" t="s">
        <v>46747</v>
      </c>
      <c r="R62" s="113">
        <v>15</v>
      </c>
      <c r="S62" s="113" t="s">
        <v>13</v>
      </c>
      <c r="T62" s="113" t="s">
        <v>46748</v>
      </c>
      <c r="U62" s="113" t="s">
        <v>16653</v>
      </c>
      <c r="V62" s="114">
        <v>32199</v>
      </c>
      <c r="W62" s="114">
        <v>32203</v>
      </c>
      <c r="X62" s="113" t="s">
        <v>46749</v>
      </c>
      <c r="Y62" s="114">
        <v>32811</v>
      </c>
      <c r="Z62" s="114">
        <v>32813</v>
      </c>
      <c r="AA62" s="113">
        <v>21</v>
      </c>
      <c r="AB62" s="113" t="s">
        <v>24</v>
      </c>
      <c r="AC62" s="113">
        <v>42</v>
      </c>
      <c r="AD62" s="113" t="s">
        <v>92</v>
      </c>
      <c r="AE62" s="114">
        <v>44105</v>
      </c>
      <c r="AF62" s="113">
        <v>27</v>
      </c>
      <c r="AG62" s="113">
        <v>7</v>
      </c>
      <c r="AH62" s="113" t="s">
        <v>16226</v>
      </c>
      <c r="AI62" s="117" t="s">
        <v>9901</v>
      </c>
      <c r="AK62" s="114">
        <v>44105</v>
      </c>
      <c r="AL62" s="113">
        <v>40</v>
      </c>
      <c r="AM62" s="113" t="s">
        <v>9870</v>
      </c>
      <c r="AN62" s="113" t="s">
        <v>46750</v>
      </c>
      <c r="AO62" s="113" t="s">
        <v>6077</v>
      </c>
      <c r="AP62" s="113">
        <v>2009</v>
      </c>
      <c r="AQ62" s="113" t="s">
        <v>8</v>
      </c>
      <c r="AR62" s="113" t="s">
        <v>17926</v>
      </c>
      <c r="AS62" s="113" t="s">
        <v>14</v>
      </c>
      <c r="AT62" s="113" t="s">
        <v>14</v>
      </c>
      <c r="AU62" s="113" t="s">
        <v>16229</v>
      </c>
      <c r="AV62" s="113" t="s">
        <v>14</v>
      </c>
      <c r="AW62" s="113" t="s">
        <v>14</v>
      </c>
    </row>
    <row r="63" spans="1:49">
      <c r="A63" s="116" t="s">
        <v>9392</v>
      </c>
      <c r="B63" s="113">
        <v>131827522</v>
      </c>
      <c r="C63" s="113" t="s">
        <v>9393</v>
      </c>
      <c r="E63" s="113" t="s">
        <v>41</v>
      </c>
      <c r="F63" s="113" t="s">
        <v>790</v>
      </c>
      <c r="G63" s="114">
        <v>23943</v>
      </c>
      <c r="H63" s="113" t="s">
        <v>16218</v>
      </c>
      <c r="I63" s="113" t="s">
        <v>9866</v>
      </c>
      <c r="J63" s="113" t="s">
        <v>9872</v>
      </c>
      <c r="K63" s="113" t="s">
        <v>44665</v>
      </c>
      <c r="L63" s="113">
        <v>85342465632</v>
      </c>
      <c r="M63" s="113" t="s">
        <v>10441</v>
      </c>
      <c r="O63" s="113" t="s">
        <v>44666</v>
      </c>
      <c r="P63" s="113" t="s">
        <v>44667</v>
      </c>
      <c r="Q63" s="113" t="s">
        <v>44668</v>
      </c>
      <c r="R63" s="113">
        <v>15</v>
      </c>
      <c r="S63" s="113" t="s">
        <v>13</v>
      </c>
      <c r="T63" s="113" t="s">
        <v>44669</v>
      </c>
      <c r="U63" s="113" t="s">
        <v>25090</v>
      </c>
      <c r="V63" s="114">
        <v>32750</v>
      </c>
      <c r="W63" s="114">
        <v>32752</v>
      </c>
      <c r="X63" s="113" t="s">
        <v>44670</v>
      </c>
      <c r="Y63" s="114">
        <v>33297</v>
      </c>
      <c r="Z63" s="114">
        <v>33298</v>
      </c>
      <c r="AA63" s="113">
        <v>21</v>
      </c>
      <c r="AB63" s="113" t="s">
        <v>24</v>
      </c>
      <c r="AC63" s="113">
        <v>42</v>
      </c>
      <c r="AD63" s="113" t="s">
        <v>92</v>
      </c>
      <c r="AE63" s="114">
        <v>43556</v>
      </c>
      <c r="AF63" s="113">
        <v>24</v>
      </c>
      <c r="AG63" s="113">
        <v>7</v>
      </c>
      <c r="AH63" s="113" t="s">
        <v>16226</v>
      </c>
      <c r="AI63" s="117" t="s">
        <v>9901</v>
      </c>
      <c r="AK63" s="114">
        <v>44670</v>
      </c>
      <c r="AL63" s="113">
        <v>40</v>
      </c>
      <c r="AM63" s="113" t="s">
        <v>9870</v>
      </c>
      <c r="AN63" s="113" t="s">
        <v>16561</v>
      </c>
      <c r="AO63" s="113" t="s">
        <v>42</v>
      </c>
      <c r="AP63" s="113">
        <v>2015</v>
      </c>
      <c r="AQ63" s="113" t="s">
        <v>9905</v>
      </c>
      <c r="AR63" s="113" t="s">
        <v>34311</v>
      </c>
      <c r="AS63" s="113" t="s">
        <v>14</v>
      </c>
      <c r="AT63" s="113" t="s">
        <v>14</v>
      </c>
      <c r="AU63" s="113" t="s">
        <v>16229</v>
      </c>
      <c r="AV63" s="113" t="s">
        <v>14</v>
      </c>
      <c r="AW63" s="113" t="s">
        <v>14</v>
      </c>
    </row>
    <row r="64" spans="1:49">
      <c r="A64" s="116" t="s">
        <v>212</v>
      </c>
      <c r="B64" s="113">
        <v>570011024</v>
      </c>
      <c r="C64" s="113" t="s">
        <v>213</v>
      </c>
      <c r="E64" s="113" t="s">
        <v>214</v>
      </c>
      <c r="F64" s="113" t="s">
        <v>8</v>
      </c>
      <c r="G64" s="114">
        <v>23963</v>
      </c>
      <c r="H64" s="113" t="s">
        <v>16218</v>
      </c>
      <c r="I64" s="113" t="s">
        <v>9866</v>
      </c>
      <c r="J64" s="113" t="s">
        <v>9872</v>
      </c>
      <c r="K64" s="113" t="s">
        <v>44363</v>
      </c>
      <c r="L64" s="113">
        <v>82301113339</v>
      </c>
      <c r="M64" s="113" t="s">
        <v>12628</v>
      </c>
      <c r="O64" s="113" t="s">
        <v>44364</v>
      </c>
      <c r="P64" s="113" t="s">
        <v>44365</v>
      </c>
      <c r="Q64" s="113" t="s">
        <v>44366</v>
      </c>
      <c r="R64" s="113">
        <v>15</v>
      </c>
      <c r="S64" s="113" t="s">
        <v>13</v>
      </c>
      <c r="T64" s="113" t="s">
        <v>44367</v>
      </c>
      <c r="U64" s="113" t="s">
        <v>44368</v>
      </c>
      <c r="V64" s="114">
        <v>33875</v>
      </c>
      <c r="W64" s="114">
        <v>33664</v>
      </c>
      <c r="X64" s="113" t="s">
        <v>44369</v>
      </c>
      <c r="Y64" s="114">
        <v>34150</v>
      </c>
      <c r="Z64" s="114">
        <v>34151</v>
      </c>
      <c r="AA64" s="113">
        <v>22</v>
      </c>
      <c r="AB64" s="113" t="s">
        <v>25</v>
      </c>
      <c r="AC64" s="113">
        <v>43</v>
      </c>
      <c r="AD64" s="113" t="s">
        <v>316</v>
      </c>
      <c r="AE64" s="114">
        <v>44470</v>
      </c>
      <c r="AF64" s="113">
        <v>27</v>
      </c>
      <c r="AG64" s="113">
        <v>7</v>
      </c>
      <c r="AH64" s="113" t="s">
        <v>16226</v>
      </c>
      <c r="AI64" s="117" t="s">
        <v>215</v>
      </c>
      <c r="AK64" s="114">
        <v>43466</v>
      </c>
      <c r="AL64" s="113">
        <v>45</v>
      </c>
      <c r="AM64" s="113" t="s">
        <v>9922</v>
      </c>
      <c r="AN64" s="113" t="s">
        <v>44370</v>
      </c>
      <c r="AO64" s="113" t="s">
        <v>216</v>
      </c>
      <c r="AP64" s="113">
        <v>2008</v>
      </c>
      <c r="AQ64" s="113" t="s">
        <v>5236</v>
      </c>
      <c r="AR64" s="113" t="s">
        <v>18760</v>
      </c>
      <c r="AS64" s="113" t="s">
        <v>14</v>
      </c>
      <c r="AT64" s="113" t="s">
        <v>14</v>
      </c>
      <c r="AU64" s="113" t="s">
        <v>16229</v>
      </c>
      <c r="AV64" s="113" t="s">
        <v>14</v>
      </c>
      <c r="AW64" s="113" t="s">
        <v>14</v>
      </c>
    </row>
    <row r="65" spans="1:49">
      <c r="A65" s="116" t="s">
        <v>2493</v>
      </c>
      <c r="B65" s="113">
        <v>131573707</v>
      </c>
      <c r="C65" s="113" t="s">
        <v>2494</v>
      </c>
      <c r="F65" s="113" t="s">
        <v>510</v>
      </c>
      <c r="G65" s="114">
        <v>23968</v>
      </c>
      <c r="H65" s="113" t="s">
        <v>16230</v>
      </c>
      <c r="I65" s="113" t="s">
        <v>9866</v>
      </c>
      <c r="J65" s="113" t="s">
        <v>9872</v>
      </c>
      <c r="K65" s="113" t="s">
        <v>18028</v>
      </c>
      <c r="L65" s="113">
        <v>85213362765</v>
      </c>
      <c r="M65" s="113" t="s">
        <v>14802</v>
      </c>
      <c r="O65" s="113" t="s">
        <v>14803</v>
      </c>
      <c r="P65" s="113" t="s">
        <v>18029</v>
      </c>
      <c r="Q65" s="113" t="s">
        <v>18030</v>
      </c>
      <c r="R65" s="113">
        <v>15</v>
      </c>
      <c r="S65" s="113" t="s">
        <v>13</v>
      </c>
      <c r="T65" s="113" t="s">
        <v>18031</v>
      </c>
      <c r="U65" s="113" t="s">
        <v>18032</v>
      </c>
      <c r="V65" s="114">
        <v>31590</v>
      </c>
      <c r="W65" s="114">
        <v>31413</v>
      </c>
      <c r="X65" s="113" t="s">
        <v>18033</v>
      </c>
      <c r="Y65" s="114">
        <v>32111</v>
      </c>
      <c r="Z65" s="114">
        <v>32112</v>
      </c>
      <c r="AA65" s="113">
        <v>21</v>
      </c>
      <c r="AB65" s="113" t="s">
        <v>24</v>
      </c>
      <c r="AC65" s="113">
        <v>41</v>
      </c>
      <c r="AD65" s="113" t="s">
        <v>52</v>
      </c>
      <c r="AE65" s="114">
        <v>38991</v>
      </c>
      <c r="AF65" s="113">
        <v>15</v>
      </c>
      <c r="AG65" s="113">
        <v>9</v>
      </c>
      <c r="AH65" s="113" t="s">
        <v>16226</v>
      </c>
      <c r="AI65" s="117" t="s">
        <v>228</v>
      </c>
      <c r="AK65" s="114">
        <v>42746</v>
      </c>
      <c r="AL65" s="113">
        <v>20</v>
      </c>
      <c r="AM65" s="113" t="s">
        <v>10148</v>
      </c>
      <c r="AN65" s="113" t="s">
        <v>18034</v>
      </c>
      <c r="AO65" s="113" t="s">
        <v>2496</v>
      </c>
      <c r="AP65" s="113">
        <v>1985</v>
      </c>
      <c r="AQ65" s="113" t="s">
        <v>2436</v>
      </c>
      <c r="AR65" s="113" t="s">
        <v>18035</v>
      </c>
      <c r="AS65" s="113" t="s">
        <v>14</v>
      </c>
      <c r="AT65" s="113" t="s">
        <v>14</v>
      </c>
      <c r="AU65" s="113" t="s">
        <v>16229</v>
      </c>
      <c r="AV65" s="113" t="s">
        <v>14</v>
      </c>
      <c r="AW65" s="113" t="s">
        <v>14</v>
      </c>
    </row>
    <row r="66" spans="1:49">
      <c r="A66" s="116" t="s">
        <v>6990</v>
      </c>
      <c r="B66" s="113">
        <v>132275646</v>
      </c>
      <c r="C66" s="113" t="s">
        <v>6991</v>
      </c>
      <c r="D66" s="113" t="s">
        <v>462</v>
      </c>
      <c r="F66" s="113" t="s">
        <v>2612</v>
      </c>
      <c r="G66" s="114">
        <v>23969</v>
      </c>
      <c r="H66" s="113" t="s">
        <v>16218</v>
      </c>
      <c r="I66" s="113" t="s">
        <v>9866</v>
      </c>
      <c r="J66" s="113" t="s">
        <v>9872</v>
      </c>
      <c r="K66" s="113" t="s">
        <v>16972</v>
      </c>
      <c r="L66" s="113">
        <v>81245408340</v>
      </c>
      <c r="M66" s="113" t="s">
        <v>16973</v>
      </c>
      <c r="O66" s="113" t="s">
        <v>14684</v>
      </c>
      <c r="P66" s="113" t="s">
        <v>16974</v>
      </c>
      <c r="Q66" s="113" t="s">
        <v>16975</v>
      </c>
      <c r="R66" s="113">
        <v>15</v>
      </c>
      <c r="S66" s="113" t="s">
        <v>13</v>
      </c>
      <c r="T66" s="113" t="s">
        <v>16976</v>
      </c>
      <c r="U66" s="113" t="s">
        <v>16977</v>
      </c>
      <c r="V66" s="114">
        <v>36890</v>
      </c>
      <c r="W66" s="114">
        <v>36861</v>
      </c>
      <c r="X66" s="113" t="s">
        <v>16978</v>
      </c>
      <c r="Y66" s="114">
        <v>37345</v>
      </c>
      <c r="Z66" s="114">
        <v>37347</v>
      </c>
      <c r="AA66" s="113">
        <v>31</v>
      </c>
      <c r="AB66" s="113" t="s">
        <v>9</v>
      </c>
      <c r="AC66" s="113">
        <v>41</v>
      </c>
      <c r="AD66" s="113" t="s">
        <v>52</v>
      </c>
      <c r="AE66" s="114">
        <v>44652</v>
      </c>
      <c r="AF66" s="113">
        <v>21</v>
      </c>
      <c r="AG66" s="113">
        <v>4</v>
      </c>
      <c r="AH66" s="113" t="s">
        <v>16226</v>
      </c>
      <c r="AI66" s="117" t="s">
        <v>141</v>
      </c>
      <c r="AK66" s="114">
        <v>44652</v>
      </c>
      <c r="AL66" s="113">
        <v>40</v>
      </c>
      <c r="AM66" s="113" t="s">
        <v>9870</v>
      </c>
      <c r="AN66" s="113" t="s">
        <v>16979</v>
      </c>
      <c r="AO66" s="113" t="s">
        <v>6992</v>
      </c>
      <c r="AP66" s="113">
        <v>1992</v>
      </c>
      <c r="AQ66" s="113" t="s">
        <v>9889</v>
      </c>
      <c r="AR66" s="113" t="s">
        <v>16980</v>
      </c>
      <c r="AS66" s="113" t="s">
        <v>14</v>
      </c>
      <c r="AT66" s="113" t="s">
        <v>14</v>
      </c>
      <c r="AU66" s="113" t="s">
        <v>16229</v>
      </c>
      <c r="AV66" s="113" t="s">
        <v>14</v>
      </c>
      <c r="AW66" s="113" t="s">
        <v>14</v>
      </c>
    </row>
    <row r="67" spans="1:49">
      <c r="A67" s="116" t="s">
        <v>8951</v>
      </c>
      <c r="B67" s="113">
        <v>131743545</v>
      </c>
      <c r="C67" s="113" t="s">
        <v>8952</v>
      </c>
      <c r="F67" s="113" t="s">
        <v>510</v>
      </c>
      <c r="G67" s="114">
        <v>23978</v>
      </c>
      <c r="H67" s="113" t="s">
        <v>16230</v>
      </c>
      <c r="I67" s="113" t="s">
        <v>9866</v>
      </c>
      <c r="J67" s="113" t="s">
        <v>9872</v>
      </c>
      <c r="K67" s="113" t="s">
        <v>21072</v>
      </c>
      <c r="L67" s="113">
        <v>82293378050</v>
      </c>
      <c r="M67" s="113" t="s">
        <v>10169</v>
      </c>
      <c r="O67" s="113" t="s">
        <v>21073</v>
      </c>
      <c r="P67" s="113" t="s">
        <v>21074</v>
      </c>
      <c r="Q67" s="113" t="s">
        <v>21075</v>
      </c>
      <c r="R67" s="113">
        <v>15</v>
      </c>
      <c r="S67" s="113" t="s">
        <v>13</v>
      </c>
      <c r="T67" s="113" t="s">
        <v>21076</v>
      </c>
      <c r="U67" s="113" t="s">
        <v>21077</v>
      </c>
      <c r="V67" s="114">
        <v>32199</v>
      </c>
      <c r="W67" s="114">
        <v>32203</v>
      </c>
      <c r="X67" s="113" t="s">
        <v>21078</v>
      </c>
      <c r="Y67" s="114">
        <v>32811</v>
      </c>
      <c r="Z67" s="114">
        <v>32813</v>
      </c>
      <c r="AA67" s="113">
        <v>21</v>
      </c>
      <c r="AB67" s="113" t="s">
        <v>24</v>
      </c>
      <c r="AC67" s="113">
        <v>41</v>
      </c>
      <c r="AD67" s="113" t="s">
        <v>52</v>
      </c>
      <c r="AE67" s="114">
        <v>41913</v>
      </c>
      <c r="AF67" s="113">
        <v>21</v>
      </c>
      <c r="AG67" s="113">
        <v>7</v>
      </c>
      <c r="AH67" s="113" t="s">
        <v>16226</v>
      </c>
      <c r="AI67" s="117" t="s">
        <v>9901</v>
      </c>
      <c r="AK67" s="114">
        <v>44670</v>
      </c>
      <c r="AL67" s="113">
        <v>15</v>
      </c>
      <c r="AM67" s="113" t="s">
        <v>9885</v>
      </c>
      <c r="AN67" s="113" t="s">
        <v>16858</v>
      </c>
      <c r="AO67" s="113" t="s">
        <v>666</v>
      </c>
      <c r="AP67" s="113">
        <v>1985</v>
      </c>
      <c r="AQ67" s="113" t="s">
        <v>2307</v>
      </c>
      <c r="AR67" s="113" t="s">
        <v>21079</v>
      </c>
      <c r="AS67" s="113" t="s">
        <v>14</v>
      </c>
      <c r="AT67" s="113" t="s">
        <v>14</v>
      </c>
      <c r="AU67" s="113" t="s">
        <v>16229</v>
      </c>
      <c r="AV67" s="113" t="s">
        <v>14</v>
      </c>
      <c r="AW67" s="113" t="s">
        <v>14</v>
      </c>
    </row>
    <row r="68" spans="1:49">
      <c r="A68" s="116" t="s">
        <v>2622</v>
      </c>
      <c r="B68" s="113">
        <v>570011411</v>
      </c>
      <c r="C68" s="113" t="s">
        <v>2623</v>
      </c>
      <c r="D68" s="113" t="s">
        <v>1325</v>
      </c>
      <c r="F68" s="113" t="s">
        <v>8</v>
      </c>
      <c r="G68" s="114">
        <v>23996</v>
      </c>
      <c r="H68" s="113" t="s">
        <v>16218</v>
      </c>
      <c r="I68" s="113" t="s">
        <v>9866</v>
      </c>
      <c r="J68" s="113" t="s">
        <v>9872</v>
      </c>
      <c r="K68" s="113" t="s">
        <v>32072</v>
      </c>
      <c r="L68" s="113">
        <v>81245396071</v>
      </c>
      <c r="M68" s="113" t="s">
        <v>11977</v>
      </c>
      <c r="O68" s="113" t="s">
        <v>11978</v>
      </c>
      <c r="P68" s="113" t="s">
        <v>32073</v>
      </c>
      <c r="Q68" s="113" t="s">
        <v>32074</v>
      </c>
      <c r="R68" s="113">
        <v>15</v>
      </c>
      <c r="S68" s="113" t="s">
        <v>13</v>
      </c>
      <c r="T68" s="113" t="s">
        <v>32075</v>
      </c>
      <c r="U68" s="113" t="s">
        <v>32076</v>
      </c>
      <c r="V68" s="114">
        <v>34151</v>
      </c>
      <c r="W68" s="114">
        <v>34029</v>
      </c>
      <c r="X68" s="113" t="s">
        <v>32077</v>
      </c>
      <c r="Y68" s="114">
        <v>34501</v>
      </c>
      <c r="Z68" s="114">
        <v>34516</v>
      </c>
      <c r="AA68" s="113">
        <v>31</v>
      </c>
      <c r="AB68" s="113" t="s">
        <v>9</v>
      </c>
      <c r="AC68" s="113">
        <v>43</v>
      </c>
      <c r="AD68" s="113" t="s">
        <v>316</v>
      </c>
      <c r="AE68" s="114">
        <v>41730</v>
      </c>
      <c r="AF68" s="113">
        <v>22</v>
      </c>
      <c r="AG68" s="113">
        <v>0</v>
      </c>
      <c r="AH68" s="113" t="s">
        <v>9913</v>
      </c>
      <c r="AI68" s="117" t="s">
        <v>7791</v>
      </c>
      <c r="AJ68" s="113" t="s">
        <v>45507</v>
      </c>
      <c r="AK68" s="114">
        <v>44853</v>
      </c>
      <c r="AL68" s="113">
        <v>40</v>
      </c>
      <c r="AM68" s="113" t="s">
        <v>9870</v>
      </c>
      <c r="AN68" s="113" t="s">
        <v>16647</v>
      </c>
      <c r="AO68" s="113" t="s">
        <v>378</v>
      </c>
      <c r="AP68" s="113">
        <v>1991</v>
      </c>
      <c r="AQ68" s="113" t="s">
        <v>5236</v>
      </c>
      <c r="AR68" s="113" t="s">
        <v>32078</v>
      </c>
      <c r="AS68" s="113" t="s">
        <v>14</v>
      </c>
      <c r="AT68" s="113" t="s">
        <v>14</v>
      </c>
      <c r="AU68" s="113" t="s">
        <v>16229</v>
      </c>
      <c r="AV68" s="113" t="s">
        <v>14</v>
      </c>
      <c r="AW68" s="113" t="s">
        <v>14</v>
      </c>
    </row>
    <row r="69" spans="1:49">
      <c r="A69" s="116" t="s">
        <v>3814</v>
      </c>
      <c r="B69" s="113">
        <v>131578322</v>
      </c>
      <c r="C69" s="113" t="s">
        <v>3815</v>
      </c>
      <c r="E69" s="113" t="s">
        <v>41</v>
      </c>
      <c r="F69" s="113" t="s">
        <v>178</v>
      </c>
      <c r="G69" s="114">
        <v>23999</v>
      </c>
      <c r="H69" s="113" t="s">
        <v>16230</v>
      </c>
      <c r="I69" s="113" t="s">
        <v>10007</v>
      </c>
      <c r="J69" s="113" t="s">
        <v>9872</v>
      </c>
      <c r="K69" s="113" t="s">
        <v>21671</v>
      </c>
      <c r="L69" s="113">
        <v>81354516806</v>
      </c>
      <c r="M69" s="113" t="s">
        <v>15101</v>
      </c>
      <c r="O69" s="113" t="s">
        <v>15102</v>
      </c>
      <c r="P69" s="113" t="s">
        <v>21672</v>
      </c>
      <c r="Q69" s="113" t="s">
        <v>21673</v>
      </c>
      <c r="R69" s="113">
        <v>15</v>
      </c>
      <c r="S69" s="113" t="s">
        <v>13</v>
      </c>
      <c r="T69" s="113" t="s">
        <v>21674</v>
      </c>
      <c r="U69" s="113" t="s">
        <v>21675</v>
      </c>
      <c r="V69" s="114">
        <v>31555</v>
      </c>
      <c r="W69" s="114">
        <v>31413</v>
      </c>
      <c r="X69" s="113" t="s">
        <v>21676</v>
      </c>
      <c r="Y69" s="114">
        <v>32111</v>
      </c>
      <c r="Z69" s="114">
        <v>32112</v>
      </c>
      <c r="AA69" s="113">
        <v>22</v>
      </c>
      <c r="AB69" s="113" t="s">
        <v>25</v>
      </c>
      <c r="AC69" s="113">
        <v>42</v>
      </c>
      <c r="AD69" s="113" t="s">
        <v>92</v>
      </c>
      <c r="AE69" s="114">
        <v>44652</v>
      </c>
      <c r="AF69" s="113">
        <v>17</v>
      </c>
      <c r="AG69" s="113">
        <v>3</v>
      </c>
      <c r="AH69" s="113" t="s">
        <v>16226</v>
      </c>
      <c r="AI69" s="117" t="s">
        <v>141</v>
      </c>
      <c r="AK69" s="114">
        <v>44652</v>
      </c>
      <c r="AL69" s="113">
        <v>40</v>
      </c>
      <c r="AM69" s="113" t="s">
        <v>9870</v>
      </c>
      <c r="AN69" s="113" t="s">
        <v>18445</v>
      </c>
      <c r="AO69" s="113" t="s">
        <v>3816</v>
      </c>
      <c r="AP69" s="113">
        <v>2002</v>
      </c>
      <c r="AQ69" s="113" t="s">
        <v>8</v>
      </c>
      <c r="AR69" s="113" t="s">
        <v>17719</v>
      </c>
      <c r="AS69" s="113" t="s">
        <v>14</v>
      </c>
      <c r="AT69" s="113" t="s">
        <v>14</v>
      </c>
      <c r="AU69" s="113" t="s">
        <v>16229</v>
      </c>
      <c r="AV69" s="113" t="s">
        <v>14</v>
      </c>
      <c r="AW69" s="113" t="s">
        <v>14</v>
      </c>
    </row>
    <row r="70" spans="1:49">
      <c r="A70" s="116" t="s">
        <v>5802</v>
      </c>
      <c r="B70" s="113">
        <v>131449553</v>
      </c>
      <c r="C70" s="113" t="s">
        <v>2221</v>
      </c>
      <c r="E70" s="113" t="s">
        <v>41</v>
      </c>
      <c r="F70" s="113" t="s">
        <v>129</v>
      </c>
      <c r="G70" s="114">
        <v>24000</v>
      </c>
      <c r="H70" s="113" t="s">
        <v>16230</v>
      </c>
      <c r="I70" s="113" t="s">
        <v>9866</v>
      </c>
      <c r="J70" s="113" t="s">
        <v>9872</v>
      </c>
      <c r="K70" s="113" t="s">
        <v>41419</v>
      </c>
      <c r="L70" s="113">
        <v>0</v>
      </c>
      <c r="M70" s="113" t="s">
        <v>41420</v>
      </c>
      <c r="O70" s="113" t="s">
        <v>10071</v>
      </c>
      <c r="P70" s="113" t="s">
        <v>41421</v>
      </c>
      <c r="Q70" s="113" t="s">
        <v>41422</v>
      </c>
      <c r="R70" s="113">
        <v>15</v>
      </c>
      <c r="S70" s="113" t="s">
        <v>13</v>
      </c>
      <c r="T70" s="113" t="s">
        <v>41423</v>
      </c>
      <c r="W70" s="114">
        <v>31382</v>
      </c>
      <c r="Z70" s="114">
        <v>31990</v>
      </c>
      <c r="AA70" s="113">
        <v>21</v>
      </c>
      <c r="AB70" s="113" t="s">
        <v>24</v>
      </c>
      <c r="AC70" s="113">
        <v>42</v>
      </c>
      <c r="AD70" s="113" t="s">
        <v>92</v>
      </c>
      <c r="AE70" s="114">
        <v>44287</v>
      </c>
      <c r="AF70" s="113">
        <v>30</v>
      </c>
      <c r="AG70" s="113">
        <v>4</v>
      </c>
      <c r="AH70" s="113" t="s">
        <v>16226</v>
      </c>
      <c r="AI70" s="117" t="s">
        <v>141</v>
      </c>
      <c r="AK70" s="114">
        <v>44287</v>
      </c>
      <c r="AL70" s="113">
        <v>40</v>
      </c>
      <c r="AM70" s="113" t="s">
        <v>9870</v>
      </c>
      <c r="AN70" s="113" t="s">
        <v>16561</v>
      </c>
      <c r="AO70" s="113" t="s">
        <v>42</v>
      </c>
      <c r="AP70" s="113">
        <v>2018</v>
      </c>
      <c r="AQ70" s="113" t="s">
        <v>5236</v>
      </c>
      <c r="AR70" s="113" t="s">
        <v>19471</v>
      </c>
      <c r="AS70" s="113" t="s">
        <v>14</v>
      </c>
      <c r="AT70" s="113" t="s">
        <v>14</v>
      </c>
      <c r="AU70" s="113" t="s">
        <v>16229</v>
      </c>
      <c r="AV70" s="113" t="s">
        <v>14</v>
      </c>
      <c r="AW70" s="113" t="s">
        <v>14</v>
      </c>
    </row>
    <row r="71" spans="1:49">
      <c r="A71" s="116" t="s">
        <v>4717</v>
      </c>
      <c r="B71" s="113">
        <v>131743588</v>
      </c>
      <c r="C71" s="113" t="s">
        <v>4718</v>
      </c>
      <c r="E71" s="113" t="s">
        <v>41</v>
      </c>
      <c r="F71" s="113" t="s">
        <v>8</v>
      </c>
      <c r="G71" s="114">
        <v>24002</v>
      </c>
      <c r="H71" s="113" t="s">
        <v>16230</v>
      </c>
      <c r="I71" s="113" t="s">
        <v>9866</v>
      </c>
      <c r="J71" s="113" t="s">
        <v>9872</v>
      </c>
      <c r="K71" s="113" t="s">
        <v>16649</v>
      </c>
      <c r="L71" s="113">
        <v>82210018669</v>
      </c>
      <c r="M71" s="113" t="s">
        <v>46353</v>
      </c>
      <c r="O71" s="113" t="s">
        <v>12198</v>
      </c>
      <c r="P71" s="113" t="s">
        <v>16650</v>
      </c>
      <c r="Q71" s="113" t="s">
        <v>16651</v>
      </c>
      <c r="R71" s="113">
        <v>15</v>
      </c>
      <c r="S71" s="113" t="s">
        <v>13</v>
      </c>
      <c r="T71" s="113" t="s">
        <v>16652</v>
      </c>
      <c r="U71" s="113" t="s">
        <v>16653</v>
      </c>
      <c r="V71" s="114">
        <v>32199</v>
      </c>
      <c r="W71" s="114">
        <v>32203</v>
      </c>
      <c r="X71" s="113" t="s">
        <v>16654</v>
      </c>
      <c r="Y71" s="114">
        <v>32932</v>
      </c>
      <c r="Z71" s="114">
        <v>32933</v>
      </c>
      <c r="AA71" s="113">
        <v>21</v>
      </c>
      <c r="AB71" s="113" t="s">
        <v>24</v>
      </c>
      <c r="AC71" s="113">
        <v>34</v>
      </c>
      <c r="AD71" s="113" t="s">
        <v>18</v>
      </c>
      <c r="AE71" s="114">
        <v>45200</v>
      </c>
      <c r="AF71" s="113">
        <v>30</v>
      </c>
      <c r="AG71" s="113">
        <v>7</v>
      </c>
      <c r="AH71" s="113" t="s">
        <v>16226</v>
      </c>
      <c r="AI71" s="117" t="s">
        <v>9891</v>
      </c>
      <c r="AK71" s="114">
        <v>44670</v>
      </c>
      <c r="AL71" s="113">
        <v>40</v>
      </c>
      <c r="AM71" s="113" t="s">
        <v>9870</v>
      </c>
      <c r="AN71" s="113" t="s">
        <v>16561</v>
      </c>
      <c r="AO71" s="113" t="s">
        <v>42</v>
      </c>
      <c r="AP71" s="113">
        <v>2017</v>
      </c>
      <c r="AQ71" s="113" t="s">
        <v>445</v>
      </c>
      <c r="AR71" s="113" t="s">
        <v>16655</v>
      </c>
      <c r="AS71" s="113" t="s">
        <v>14</v>
      </c>
      <c r="AT71" s="113" t="s">
        <v>14</v>
      </c>
      <c r="AU71" s="113" t="s">
        <v>16229</v>
      </c>
      <c r="AV71" s="113" t="s">
        <v>14</v>
      </c>
      <c r="AW71" s="113" t="s">
        <v>14</v>
      </c>
    </row>
    <row r="72" spans="1:49">
      <c r="A72" s="116" t="s">
        <v>2308</v>
      </c>
      <c r="B72" s="113">
        <v>80094678</v>
      </c>
      <c r="C72" s="113" t="s">
        <v>2309</v>
      </c>
      <c r="E72" s="113" t="s">
        <v>67</v>
      </c>
      <c r="F72" s="113" t="s">
        <v>1862</v>
      </c>
      <c r="G72" s="114">
        <v>24008</v>
      </c>
      <c r="H72" s="113" t="s">
        <v>16218</v>
      </c>
      <c r="I72" s="113" t="s">
        <v>9866</v>
      </c>
      <c r="J72" s="113" t="s">
        <v>9872</v>
      </c>
      <c r="K72" s="113" t="s">
        <v>39553</v>
      </c>
      <c r="L72" s="113">
        <v>81254425762</v>
      </c>
      <c r="M72" s="113" t="s">
        <v>39554</v>
      </c>
      <c r="O72" s="113" t="s">
        <v>39555</v>
      </c>
      <c r="P72" s="113" t="s">
        <v>39556</v>
      </c>
      <c r="Q72" s="113" t="s">
        <v>39557</v>
      </c>
      <c r="R72" s="113">
        <v>15</v>
      </c>
      <c r="S72" s="113" t="s">
        <v>13</v>
      </c>
      <c r="T72" s="113" t="s">
        <v>39558</v>
      </c>
      <c r="U72" s="113" t="s">
        <v>39559</v>
      </c>
      <c r="V72" s="114">
        <v>35961</v>
      </c>
      <c r="W72" s="114">
        <v>32203</v>
      </c>
      <c r="X72" s="113" t="s">
        <v>39560</v>
      </c>
      <c r="Y72" s="114">
        <v>32897</v>
      </c>
      <c r="Z72" s="114">
        <v>32905</v>
      </c>
      <c r="AA72" s="113">
        <v>21</v>
      </c>
      <c r="AB72" s="113" t="s">
        <v>24</v>
      </c>
      <c r="AC72" s="113">
        <v>42</v>
      </c>
      <c r="AD72" s="113" t="s">
        <v>92</v>
      </c>
      <c r="AE72" s="114">
        <v>44835</v>
      </c>
      <c r="AF72" s="113">
        <v>30</v>
      </c>
      <c r="AG72" s="113">
        <v>9</v>
      </c>
      <c r="AH72" s="113" t="s">
        <v>16226</v>
      </c>
      <c r="AI72" s="117" t="s">
        <v>9977</v>
      </c>
      <c r="AK72" s="114">
        <v>44925</v>
      </c>
      <c r="AL72" s="113">
        <v>40</v>
      </c>
      <c r="AM72" s="113" t="s">
        <v>9870</v>
      </c>
      <c r="AN72" s="113" t="s">
        <v>17491</v>
      </c>
      <c r="AO72" s="113" t="s">
        <v>378</v>
      </c>
      <c r="AP72" s="113">
        <v>2008</v>
      </c>
      <c r="AQ72" s="113" t="s">
        <v>8</v>
      </c>
      <c r="AR72" s="113" t="s">
        <v>18780</v>
      </c>
      <c r="AS72" s="113" t="s">
        <v>14</v>
      </c>
      <c r="AT72" s="113" t="s">
        <v>14</v>
      </c>
      <c r="AU72" s="113" t="s">
        <v>16229</v>
      </c>
      <c r="AV72" s="113" t="s">
        <v>14</v>
      </c>
      <c r="AW72" s="113" t="s">
        <v>14</v>
      </c>
    </row>
    <row r="73" spans="1:49">
      <c r="A73" s="116" t="s">
        <v>9228</v>
      </c>
      <c r="B73" s="113">
        <v>131743547</v>
      </c>
      <c r="C73" s="113" t="s">
        <v>9229</v>
      </c>
      <c r="E73" s="113" t="s">
        <v>41</v>
      </c>
      <c r="F73" s="113" t="s">
        <v>8</v>
      </c>
      <c r="G73" s="114">
        <v>24011</v>
      </c>
      <c r="H73" s="113" t="s">
        <v>16218</v>
      </c>
      <c r="I73" s="113" t="s">
        <v>9866</v>
      </c>
      <c r="J73" s="113" t="s">
        <v>9872</v>
      </c>
      <c r="K73" s="113" t="s">
        <v>19079</v>
      </c>
      <c r="L73" s="113">
        <v>82291658929</v>
      </c>
      <c r="M73" s="113" t="s">
        <v>12343</v>
      </c>
      <c r="O73" s="113" t="s">
        <v>15860</v>
      </c>
      <c r="P73" s="113" t="s">
        <v>19080</v>
      </c>
      <c r="Q73" s="113" t="s">
        <v>19081</v>
      </c>
      <c r="R73" s="113">
        <v>15</v>
      </c>
      <c r="S73" s="113" t="s">
        <v>13</v>
      </c>
      <c r="T73" s="113" t="s">
        <v>19082</v>
      </c>
      <c r="U73" s="113" t="s">
        <v>19083</v>
      </c>
      <c r="V73" s="114">
        <v>32199</v>
      </c>
      <c r="W73" s="114">
        <v>32203</v>
      </c>
      <c r="X73" s="113" t="s">
        <v>19084</v>
      </c>
      <c r="Y73" s="114">
        <v>32811</v>
      </c>
      <c r="Z73" s="114">
        <v>32813</v>
      </c>
      <c r="AA73" s="113">
        <v>21</v>
      </c>
      <c r="AB73" s="113" t="s">
        <v>24</v>
      </c>
      <c r="AC73" s="113">
        <v>41</v>
      </c>
      <c r="AD73" s="113" t="s">
        <v>52</v>
      </c>
      <c r="AE73" s="114">
        <v>44470</v>
      </c>
      <c r="AF73" s="113">
        <v>28</v>
      </c>
      <c r="AG73" s="113">
        <v>7</v>
      </c>
      <c r="AH73" s="113" t="s">
        <v>16226</v>
      </c>
      <c r="AI73" s="117" t="s">
        <v>9901</v>
      </c>
      <c r="AK73" s="114">
        <v>44670</v>
      </c>
      <c r="AL73" s="113">
        <v>40</v>
      </c>
      <c r="AM73" s="113" t="s">
        <v>9870</v>
      </c>
      <c r="AN73" s="113" t="s">
        <v>16561</v>
      </c>
      <c r="AO73" s="113" t="s">
        <v>42</v>
      </c>
      <c r="AP73" s="113">
        <v>2019</v>
      </c>
      <c r="AQ73" s="113" t="s">
        <v>6669</v>
      </c>
      <c r="AR73" s="113" t="s">
        <v>19085</v>
      </c>
      <c r="AS73" s="113" t="s">
        <v>14</v>
      </c>
      <c r="AT73" s="113" t="s">
        <v>14</v>
      </c>
      <c r="AU73" s="113" t="s">
        <v>16229</v>
      </c>
      <c r="AV73" s="113" t="s">
        <v>14</v>
      </c>
      <c r="AW73" s="113" t="s">
        <v>14</v>
      </c>
    </row>
    <row r="74" spans="1:49">
      <c r="A74" s="116" t="s">
        <v>5898</v>
      </c>
      <c r="B74" s="113">
        <v>131827521</v>
      </c>
      <c r="C74" s="113" t="s">
        <v>5899</v>
      </c>
      <c r="F74" s="113" t="s">
        <v>57</v>
      </c>
      <c r="G74" s="114">
        <v>24021</v>
      </c>
      <c r="H74" s="113" t="s">
        <v>16218</v>
      </c>
      <c r="I74" s="113" t="s">
        <v>9896</v>
      </c>
      <c r="J74" s="113" t="s">
        <v>9872</v>
      </c>
      <c r="K74" s="113" t="s">
        <v>39108</v>
      </c>
      <c r="L74" s="113">
        <v>82298153319</v>
      </c>
      <c r="M74" s="113" t="s">
        <v>14166</v>
      </c>
      <c r="O74" s="113" t="s">
        <v>15164</v>
      </c>
      <c r="P74" s="113" t="s">
        <v>39109</v>
      </c>
      <c r="Q74" s="113" t="s">
        <v>39110</v>
      </c>
      <c r="R74" s="113">
        <v>15</v>
      </c>
      <c r="S74" s="113" t="s">
        <v>13</v>
      </c>
      <c r="T74" s="113" t="s">
        <v>39111</v>
      </c>
      <c r="U74" s="113" t="s">
        <v>25090</v>
      </c>
      <c r="V74" s="114">
        <v>32750</v>
      </c>
      <c r="W74" s="114">
        <v>32752</v>
      </c>
      <c r="X74" s="113" t="s">
        <v>39112</v>
      </c>
      <c r="Y74" s="114">
        <v>33269</v>
      </c>
      <c r="Z74" s="114">
        <v>33270</v>
      </c>
      <c r="AA74" s="113">
        <v>21</v>
      </c>
      <c r="AB74" s="113" t="s">
        <v>24</v>
      </c>
      <c r="AC74" s="113">
        <v>41</v>
      </c>
      <c r="AD74" s="113" t="s">
        <v>52</v>
      </c>
      <c r="AE74" s="114">
        <v>40452</v>
      </c>
      <c r="AF74" s="113">
        <v>16</v>
      </c>
      <c r="AG74" s="113">
        <v>1</v>
      </c>
      <c r="AH74" s="113" t="s">
        <v>16226</v>
      </c>
      <c r="AI74" s="117" t="s">
        <v>9901</v>
      </c>
      <c r="AK74" s="114">
        <v>45120</v>
      </c>
      <c r="AL74" s="113">
        <v>25</v>
      </c>
      <c r="AM74" s="113" t="s">
        <v>9974</v>
      </c>
      <c r="AN74" s="113" t="s">
        <v>35821</v>
      </c>
      <c r="AO74" s="113" t="s">
        <v>1845</v>
      </c>
      <c r="AP74" s="113">
        <v>2002</v>
      </c>
      <c r="AQ74" s="113" t="s">
        <v>9905</v>
      </c>
      <c r="AR74" s="113" t="s">
        <v>25915</v>
      </c>
      <c r="AS74" s="113" t="s">
        <v>14</v>
      </c>
      <c r="AT74" s="113" t="s">
        <v>14</v>
      </c>
      <c r="AU74" s="113" t="s">
        <v>16229</v>
      </c>
      <c r="AV74" s="113" t="s">
        <v>14</v>
      </c>
      <c r="AW74" s="113" t="s">
        <v>14</v>
      </c>
    </row>
    <row r="75" spans="1:49">
      <c r="A75" s="116" t="s">
        <v>5266</v>
      </c>
      <c r="B75" s="113">
        <v>131564353</v>
      </c>
      <c r="C75" s="113" t="s">
        <v>2572</v>
      </c>
      <c r="E75" s="113" t="s">
        <v>41</v>
      </c>
      <c r="F75" s="113" t="s">
        <v>37</v>
      </c>
      <c r="G75" s="114">
        <v>24028</v>
      </c>
      <c r="H75" s="113" t="s">
        <v>16230</v>
      </c>
      <c r="I75" s="113" t="s">
        <v>9866</v>
      </c>
      <c r="J75" s="113" t="s">
        <v>9872</v>
      </c>
      <c r="K75" s="113" t="s">
        <v>41510</v>
      </c>
      <c r="L75" s="113">
        <v>85394856902</v>
      </c>
      <c r="M75" s="113" t="s">
        <v>41511</v>
      </c>
      <c r="O75" s="113" t="s">
        <v>41512</v>
      </c>
      <c r="P75" s="113" t="s">
        <v>41513</v>
      </c>
      <c r="Q75" s="113" t="s">
        <v>41514</v>
      </c>
      <c r="R75" s="113">
        <v>15</v>
      </c>
      <c r="S75" s="113" t="s">
        <v>13</v>
      </c>
      <c r="T75" s="113" t="s">
        <v>41515</v>
      </c>
      <c r="U75" s="113" t="s">
        <v>41516</v>
      </c>
      <c r="V75" s="114">
        <v>31472</v>
      </c>
      <c r="W75" s="114">
        <v>31413</v>
      </c>
      <c r="X75" s="113" t="s">
        <v>41517</v>
      </c>
      <c r="Y75" s="114">
        <v>32111</v>
      </c>
      <c r="Z75" s="114">
        <v>32112</v>
      </c>
      <c r="AA75" s="113">
        <v>21</v>
      </c>
      <c r="AB75" s="113" t="s">
        <v>24</v>
      </c>
      <c r="AC75" s="113">
        <v>42</v>
      </c>
      <c r="AD75" s="113" t="s">
        <v>92</v>
      </c>
      <c r="AE75" s="114">
        <v>42644</v>
      </c>
      <c r="AF75" s="113">
        <v>25</v>
      </c>
      <c r="AG75" s="113">
        <v>9</v>
      </c>
      <c r="AH75" s="113" t="s">
        <v>16226</v>
      </c>
      <c r="AI75" s="117" t="s">
        <v>141</v>
      </c>
      <c r="AK75" s="114">
        <v>42644</v>
      </c>
      <c r="AL75" s="113">
        <v>40</v>
      </c>
      <c r="AM75" s="113" t="s">
        <v>9870</v>
      </c>
      <c r="AN75" s="113" t="s">
        <v>31172</v>
      </c>
      <c r="AO75" s="113" t="s">
        <v>634</v>
      </c>
      <c r="AP75" s="113">
        <v>2002</v>
      </c>
      <c r="AQ75" s="113" t="s">
        <v>5236</v>
      </c>
      <c r="AR75" s="113" t="s">
        <v>17729</v>
      </c>
      <c r="AS75" s="113" t="s">
        <v>14</v>
      </c>
      <c r="AT75" s="113" t="s">
        <v>14</v>
      </c>
      <c r="AU75" s="113" t="s">
        <v>16229</v>
      </c>
      <c r="AV75" s="113" t="s">
        <v>14</v>
      </c>
      <c r="AW75" s="113" t="s">
        <v>14</v>
      </c>
    </row>
    <row r="76" spans="1:49">
      <c r="A76" s="116" t="s">
        <v>8127</v>
      </c>
      <c r="B76" s="113">
        <v>570015666</v>
      </c>
      <c r="C76" s="113" t="s">
        <v>8128</v>
      </c>
      <c r="F76" s="113" t="s">
        <v>8</v>
      </c>
      <c r="G76" s="114">
        <v>24030</v>
      </c>
      <c r="H76" s="113" t="s">
        <v>16218</v>
      </c>
      <c r="I76" s="113" t="s">
        <v>9866</v>
      </c>
      <c r="J76" s="113" t="s">
        <v>9872</v>
      </c>
      <c r="K76" s="113" t="s">
        <v>43825</v>
      </c>
      <c r="L76" s="113">
        <v>82271659823</v>
      </c>
      <c r="M76" s="113" t="s">
        <v>13888</v>
      </c>
      <c r="O76" s="113" t="s">
        <v>13889</v>
      </c>
      <c r="P76" s="113" t="s">
        <v>43826</v>
      </c>
      <c r="Q76" s="113" t="s">
        <v>43827</v>
      </c>
      <c r="R76" s="113">
        <v>15</v>
      </c>
      <c r="S76" s="113" t="s">
        <v>13</v>
      </c>
      <c r="T76" s="113" t="s">
        <v>43828</v>
      </c>
      <c r="U76" s="113" t="s">
        <v>43829</v>
      </c>
      <c r="V76" s="114">
        <v>37998</v>
      </c>
      <c r="W76" s="114">
        <v>37956</v>
      </c>
      <c r="X76" s="113" t="s">
        <v>43830</v>
      </c>
      <c r="Y76" s="114">
        <v>38408</v>
      </c>
      <c r="Z76" s="114">
        <v>38412</v>
      </c>
      <c r="AA76" s="113">
        <v>21</v>
      </c>
      <c r="AB76" s="113" t="s">
        <v>24</v>
      </c>
      <c r="AC76" s="113">
        <v>32</v>
      </c>
      <c r="AD76" s="113" t="s">
        <v>84</v>
      </c>
      <c r="AE76" s="114">
        <v>45200</v>
      </c>
      <c r="AF76" s="113">
        <v>21</v>
      </c>
      <c r="AG76" s="113">
        <v>7</v>
      </c>
      <c r="AH76" s="113" t="s">
        <v>16226</v>
      </c>
      <c r="AI76" s="117" t="s">
        <v>9875</v>
      </c>
      <c r="AK76" s="114">
        <v>44105</v>
      </c>
      <c r="AL76" s="113">
        <v>15</v>
      </c>
      <c r="AM76" s="113" t="s">
        <v>9885</v>
      </c>
      <c r="AN76" s="113" t="s">
        <v>16858</v>
      </c>
      <c r="AO76" s="113" t="s">
        <v>666</v>
      </c>
      <c r="AP76" s="113">
        <v>1986</v>
      </c>
      <c r="AQ76" s="113" t="s">
        <v>5236</v>
      </c>
      <c r="AR76" s="113" t="s">
        <v>17949</v>
      </c>
      <c r="AS76" s="113" t="s">
        <v>14</v>
      </c>
      <c r="AT76" s="113" t="s">
        <v>14</v>
      </c>
      <c r="AU76" s="113" t="s">
        <v>16229</v>
      </c>
      <c r="AV76" s="113" t="s">
        <v>14</v>
      </c>
      <c r="AW76" s="113" t="s">
        <v>14</v>
      </c>
    </row>
    <row r="77" spans="1:49">
      <c r="A77" s="116" t="s">
        <v>6389</v>
      </c>
      <c r="B77" s="113">
        <v>570021417</v>
      </c>
      <c r="C77" s="113" t="s">
        <v>6390</v>
      </c>
      <c r="F77" s="113" t="s">
        <v>2234</v>
      </c>
      <c r="G77" s="114">
        <v>24041</v>
      </c>
      <c r="H77" s="113" t="s">
        <v>16218</v>
      </c>
      <c r="I77" s="113" t="s">
        <v>9866</v>
      </c>
      <c r="J77" s="113" t="s">
        <v>9872</v>
      </c>
      <c r="K77" s="113" t="s">
        <v>43017</v>
      </c>
      <c r="L77" s="113">
        <v>82259010114</v>
      </c>
      <c r="M77" s="113" t="s">
        <v>15360</v>
      </c>
      <c r="O77" s="113" t="s">
        <v>43018</v>
      </c>
      <c r="P77" s="113" t="s">
        <v>43019</v>
      </c>
      <c r="Q77" s="113" t="s">
        <v>43020</v>
      </c>
      <c r="R77" s="113">
        <v>15</v>
      </c>
      <c r="S77" s="113" t="s">
        <v>13</v>
      </c>
      <c r="T77" s="113" t="s">
        <v>43021</v>
      </c>
      <c r="U77" s="113" t="s">
        <v>43022</v>
      </c>
      <c r="V77" s="114">
        <v>39038</v>
      </c>
      <c r="W77" s="114">
        <v>38808</v>
      </c>
      <c r="X77" s="113" t="s">
        <v>43023</v>
      </c>
      <c r="Y77" s="114">
        <v>39353</v>
      </c>
      <c r="Z77" s="114">
        <v>39356</v>
      </c>
      <c r="AA77" s="113">
        <v>21</v>
      </c>
      <c r="AB77" s="113" t="s">
        <v>24</v>
      </c>
      <c r="AC77" s="113">
        <v>24</v>
      </c>
      <c r="AD77" s="113" t="s">
        <v>47</v>
      </c>
      <c r="AE77" s="114">
        <v>44470</v>
      </c>
      <c r="AF77" s="113">
        <v>26</v>
      </c>
      <c r="AG77" s="113">
        <v>8</v>
      </c>
      <c r="AH77" s="113" t="s">
        <v>16226</v>
      </c>
      <c r="AI77" s="117" t="s">
        <v>209</v>
      </c>
      <c r="AK77" s="114">
        <v>44470</v>
      </c>
      <c r="AL77" s="113">
        <v>15</v>
      </c>
      <c r="AM77" s="113" t="s">
        <v>9885</v>
      </c>
      <c r="AN77" s="113" t="s">
        <v>16858</v>
      </c>
      <c r="AO77" s="113" t="s">
        <v>666</v>
      </c>
      <c r="AP77" s="113">
        <v>2006</v>
      </c>
      <c r="AQ77" s="113" t="s">
        <v>6669</v>
      </c>
      <c r="AR77" s="113" t="s">
        <v>21419</v>
      </c>
      <c r="AS77" s="113" t="s">
        <v>14</v>
      </c>
      <c r="AT77" s="113" t="s">
        <v>14</v>
      </c>
      <c r="AU77" s="113" t="s">
        <v>16229</v>
      </c>
      <c r="AV77" s="113" t="s">
        <v>14</v>
      </c>
      <c r="AW77" s="113" t="s">
        <v>14</v>
      </c>
    </row>
    <row r="78" spans="1:49">
      <c r="A78" s="116" t="s">
        <v>4832</v>
      </c>
      <c r="B78" s="113">
        <v>131527121</v>
      </c>
      <c r="C78" s="113" t="s">
        <v>4833</v>
      </c>
      <c r="E78" s="113" t="s">
        <v>140</v>
      </c>
      <c r="F78" s="113" t="s">
        <v>37</v>
      </c>
      <c r="G78" s="114">
        <v>24043</v>
      </c>
      <c r="H78" s="113" t="s">
        <v>16218</v>
      </c>
      <c r="I78" s="113" t="s">
        <v>9866</v>
      </c>
      <c r="J78" s="113" t="s">
        <v>9872</v>
      </c>
      <c r="K78" s="113" t="s">
        <v>21298</v>
      </c>
      <c r="L78" s="113">
        <v>85341239286</v>
      </c>
      <c r="M78" s="113" t="s">
        <v>46055</v>
      </c>
      <c r="O78" s="113" t="s">
        <v>14204</v>
      </c>
      <c r="P78" s="113" t="s">
        <v>21299</v>
      </c>
      <c r="Q78" s="113" t="s">
        <v>21300</v>
      </c>
      <c r="R78" s="113">
        <v>15</v>
      </c>
      <c r="S78" s="113" t="s">
        <v>13</v>
      </c>
      <c r="T78" s="113" t="s">
        <v>21301</v>
      </c>
      <c r="U78" s="113" t="s">
        <v>20155</v>
      </c>
      <c r="V78" s="114">
        <v>31441</v>
      </c>
      <c r="W78" s="114">
        <v>31444</v>
      </c>
      <c r="X78" s="113" t="s">
        <v>21302</v>
      </c>
      <c r="Y78" s="114">
        <v>31936</v>
      </c>
      <c r="Z78" s="114">
        <v>31959</v>
      </c>
      <c r="AA78" s="113">
        <v>21</v>
      </c>
      <c r="AB78" s="113" t="s">
        <v>24</v>
      </c>
      <c r="AC78" s="113">
        <v>42</v>
      </c>
      <c r="AD78" s="113" t="s">
        <v>92</v>
      </c>
      <c r="AE78" s="114">
        <v>45200</v>
      </c>
      <c r="AF78" s="113">
        <v>32</v>
      </c>
      <c r="AG78" s="113">
        <v>10</v>
      </c>
      <c r="AH78" s="113" t="s">
        <v>16226</v>
      </c>
      <c r="AI78" s="117" t="s">
        <v>9901</v>
      </c>
      <c r="AK78" s="114">
        <v>39904</v>
      </c>
      <c r="AL78" s="113">
        <v>40</v>
      </c>
      <c r="AM78" s="113" t="s">
        <v>9870</v>
      </c>
      <c r="AN78" s="113" t="s">
        <v>16561</v>
      </c>
      <c r="AO78" s="113" t="s">
        <v>42</v>
      </c>
      <c r="AP78" s="113">
        <v>2009</v>
      </c>
      <c r="AQ78" s="113" t="s">
        <v>9889</v>
      </c>
      <c r="AR78" s="113" t="s">
        <v>21303</v>
      </c>
      <c r="AS78" s="113" t="s">
        <v>14</v>
      </c>
      <c r="AT78" s="113" t="s">
        <v>14</v>
      </c>
      <c r="AU78" s="113" t="s">
        <v>16229</v>
      </c>
      <c r="AV78" s="113" t="s">
        <v>14</v>
      </c>
      <c r="AW78" s="113" t="s">
        <v>14</v>
      </c>
    </row>
    <row r="79" spans="1:49">
      <c r="A79" s="116" t="s">
        <v>2327</v>
      </c>
      <c r="B79" s="113">
        <v>131877784</v>
      </c>
      <c r="C79" s="113" t="s">
        <v>2328</v>
      </c>
      <c r="E79" s="113" t="s">
        <v>41</v>
      </c>
      <c r="F79" s="113" t="s">
        <v>8</v>
      </c>
      <c r="G79" s="114">
        <v>24049</v>
      </c>
      <c r="H79" s="113" t="s">
        <v>16230</v>
      </c>
      <c r="I79" s="113" t="s">
        <v>9866</v>
      </c>
      <c r="J79" s="113" t="s">
        <v>9872</v>
      </c>
      <c r="K79" s="113" t="s">
        <v>18107</v>
      </c>
      <c r="L79" s="113">
        <v>82336398924</v>
      </c>
      <c r="M79" s="113" t="s">
        <v>10876</v>
      </c>
      <c r="N79" s="113" t="s">
        <v>18108</v>
      </c>
      <c r="O79" s="113" t="s">
        <v>10877</v>
      </c>
      <c r="P79" s="113" t="s">
        <v>18109</v>
      </c>
      <c r="Q79" s="113" t="s">
        <v>18110</v>
      </c>
      <c r="R79" s="113">
        <v>15</v>
      </c>
      <c r="S79" s="113" t="s">
        <v>13</v>
      </c>
      <c r="T79" s="113" t="s">
        <v>18111</v>
      </c>
      <c r="U79" s="113" t="s">
        <v>18112</v>
      </c>
      <c r="V79" s="114">
        <v>32977</v>
      </c>
      <c r="W79" s="114">
        <v>32905</v>
      </c>
      <c r="X79" s="113" t="s">
        <v>18113</v>
      </c>
      <c r="Y79" s="114">
        <v>33990</v>
      </c>
      <c r="Z79" s="114">
        <v>34001</v>
      </c>
      <c r="AA79" s="113">
        <v>23</v>
      </c>
      <c r="AB79" s="113" t="s">
        <v>78</v>
      </c>
      <c r="AC79" s="113">
        <v>42</v>
      </c>
      <c r="AD79" s="113" t="s">
        <v>92</v>
      </c>
      <c r="AE79" s="114">
        <v>43922</v>
      </c>
      <c r="AF79" s="113">
        <v>28</v>
      </c>
      <c r="AG79" s="113">
        <v>2</v>
      </c>
      <c r="AH79" s="113" t="s">
        <v>16226</v>
      </c>
      <c r="AI79" s="117" t="s">
        <v>9901</v>
      </c>
      <c r="AK79" s="114">
        <v>43830</v>
      </c>
      <c r="AL79" s="113">
        <v>40</v>
      </c>
      <c r="AM79" s="113" t="s">
        <v>9870</v>
      </c>
      <c r="AN79" s="113" t="s">
        <v>17641</v>
      </c>
      <c r="AO79" s="113" t="s">
        <v>625</v>
      </c>
      <c r="AP79" s="113">
        <v>2001</v>
      </c>
      <c r="AQ79" s="113" t="s">
        <v>5236</v>
      </c>
      <c r="AR79" s="113" t="s">
        <v>17710</v>
      </c>
      <c r="AS79" s="113" t="s">
        <v>14</v>
      </c>
      <c r="AT79" s="113" t="s">
        <v>14</v>
      </c>
      <c r="AU79" s="113" t="s">
        <v>16229</v>
      </c>
      <c r="AV79" s="113" t="s">
        <v>14</v>
      </c>
      <c r="AW79" s="113" t="s">
        <v>14</v>
      </c>
    </row>
    <row r="80" spans="1:49">
      <c r="A80" s="116" t="s">
        <v>6582</v>
      </c>
      <c r="B80" s="113">
        <v>570021186</v>
      </c>
      <c r="C80" s="113" t="s">
        <v>6583</v>
      </c>
      <c r="E80" s="113" t="s">
        <v>244</v>
      </c>
      <c r="F80" s="113" t="s">
        <v>981</v>
      </c>
      <c r="G80" s="114">
        <v>24057</v>
      </c>
      <c r="H80" s="113" t="s">
        <v>16230</v>
      </c>
      <c r="I80" s="113" t="s">
        <v>9896</v>
      </c>
      <c r="J80" s="113" t="s">
        <v>9867</v>
      </c>
      <c r="K80" s="113" t="s">
        <v>41573</v>
      </c>
      <c r="L80" s="113">
        <v>82271000679</v>
      </c>
      <c r="M80" s="113" t="s">
        <v>15171</v>
      </c>
      <c r="O80" s="113" t="s">
        <v>15172</v>
      </c>
      <c r="P80" s="113" t="s">
        <v>41574</v>
      </c>
      <c r="Q80" s="113" t="s">
        <v>41575</v>
      </c>
      <c r="R80" s="113">
        <v>15</v>
      </c>
      <c r="S80" s="113" t="s">
        <v>13</v>
      </c>
      <c r="T80" s="113" t="s">
        <v>41576</v>
      </c>
      <c r="U80" s="113" t="s">
        <v>41577</v>
      </c>
      <c r="V80" s="114">
        <v>39038</v>
      </c>
      <c r="W80" s="114">
        <v>38808</v>
      </c>
      <c r="X80" s="113" t="s">
        <v>41578</v>
      </c>
      <c r="Y80" s="114">
        <v>39353</v>
      </c>
      <c r="Z80" s="114">
        <v>39356</v>
      </c>
      <c r="AA80" s="113">
        <v>21</v>
      </c>
      <c r="AB80" s="113" t="s">
        <v>24</v>
      </c>
      <c r="AC80" s="113">
        <v>23</v>
      </c>
      <c r="AD80" s="113" t="s">
        <v>78</v>
      </c>
      <c r="AE80" s="114">
        <v>41913</v>
      </c>
      <c r="AF80" s="113">
        <v>19</v>
      </c>
      <c r="AG80" s="113">
        <v>8</v>
      </c>
      <c r="AH80" s="113" t="s">
        <v>16226</v>
      </c>
      <c r="AI80" s="117" t="s">
        <v>9891</v>
      </c>
      <c r="AK80" s="114">
        <v>41913</v>
      </c>
      <c r="AL80" s="113">
        <v>15</v>
      </c>
      <c r="AM80" s="113" t="s">
        <v>9885</v>
      </c>
      <c r="AN80" s="113" t="s">
        <v>41579</v>
      </c>
      <c r="AO80" s="113" t="s">
        <v>6584</v>
      </c>
      <c r="AP80" s="113">
        <v>1986</v>
      </c>
      <c r="AQ80" s="113" t="s">
        <v>9889</v>
      </c>
      <c r="AR80" s="113" t="s">
        <v>41580</v>
      </c>
      <c r="AS80" s="113" t="s">
        <v>14</v>
      </c>
      <c r="AT80" s="113" t="s">
        <v>14</v>
      </c>
      <c r="AU80" s="113" t="s">
        <v>16229</v>
      </c>
      <c r="AV80" s="113" t="s">
        <v>14</v>
      </c>
      <c r="AW80" s="113" t="s">
        <v>14</v>
      </c>
    </row>
    <row r="81" spans="1:49">
      <c r="A81" s="116" t="s">
        <v>2119</v>
      </c>
      <c r="B81" s="113">
        <v>131940827</v>
      </c>
      <c r="C81" s="113" t="s">
        <v>2120</v>
      </c>
      <c r="E81" s="113" t="s">
        <v>41</v>
      </c>
      <c r="F81" s="113" t="s">
        <v>907</v>
      </c>
      <c r="G81" s="114">
        <v>24058</v>
      </c>
      <c r="H81" s="113" t="s">
        <v>16230</v>
      </c>
      <c r="I81" s="113" t="s">
        <v>9866</v>
      </c>
      <c r="J81" s="113" t="s">
        <v>9872</v>
      </c>
      <c r="K81" s="113" t="s">
        <v>24387</v>
      </c>
      <c r="L81" s="113">
        <v>85241076113</v>
      </c>
      <c r="M81" s="113" t="s">
        <v>14973</v>
      </c>
      <c r="O81" s="113" t="s">
        <v>14974</v>
      </c>
      <c r="P81" s="113" t="s">
        <v>24388</v>
      </c>
      <c r="Q81" s="113" t="s">
        <v>24389</v>
      </c>
      <c r="R81" s="113">
        <v>15</v>
      </c>
      <c r="S81" s="113" t="s">
        <v>13</v>
      </c>
      <c r="T81" s="113" t="s">
        <v>24390</v>
      </c>
      <c r="U81" s="113" t="s">
        <v>24391</v>
      </c>
      <c r="V81" s="114">
        <v>33540</v>
      </c>
      <c r="W81" s="114">
        <v>33543</v>
      </c>
      <c r="X81" s="113" t="s">
        <v>24392</v>
      </c>
      <c r="Y81" s="114">
        <v>34120</v>
      </c>
      <c r="Z81" s="114">
        <v>34121</v>
      </c>
      <c r="AA81" s="113">
        <v>21</v>
      </c>
      <c r="AB81" s="113" t="s">
        <v>24</v>
      </c>
      <c r="AC81" s="113">
        <v>41</v>
      </c>
      <c r="AD81" s="113" t="s">
        <v>52</v>
      </c>
      <c r="AE81" s="114">
        <v>45200</v>
      </c>
      <c r="AF81" s="113">
        <v>26</v>
      </c>
      <c r="AG81" s="113">
        <v>11</v>
      </c>
      <c r="AH81" s="113" t="s">
        <v>16226</v>
      </c>
      <c r="AI81" s="117" t="s">
        <v>9901</v>
      </c>
      <c r="AK81" s="114">
        <v>45108</v>
      </c>
      <c r="AL81" s="113">
        <v>40</v>
      </c>
      <c r="AM81" s="113" t="s">
        <v>9870</v>
      </c>
      <c r="AN81" s="113" t="s">
        <v>16561</v>
      </c>
      <c r="AO81" s="113" t="s">
        <v>42</v>
      </c>
      <c r="AP81" s="113">
        <v>2014</v>
      </c>
      <c r="AQ81" s="113" t="s">
        <v>9871</v>
      </c>
      <c r="AS81" s="113" t="s">
        <v>14</v>
      </c>
      <c r="AT81" s="113" t="s">
        <v>14</v>
      </c>
      <c r="AU81" s="113" t="s">
        <v>16229</v>
      </c>
      <c r="AV81" s="113" t="s">
        <v>14</v>
      </c>
      <c r="AW81" s="113" t="s">
        <v>14</v>
      </c>
    </row>
    <row r="82" spans="1:49">
      <c r="A82" s="116" t="s">
        <v>7828</v>
      </c>
      <c r="B82" s="113">
        <v>131555333</v>
      </c>
      <c r="C82" s="113" t="s">
        <v>7829</v>
      </c>
      <c r="F82" s="113" t="s">
        <v>981</v>
      </c>
      <c r="G82" s="114">
        <v>24063</v>
      </c>
      <c r="H82" s="113" t="s">
        <v>16218</v>
      </c>
      <c r="I82" s="113" t="s">
        <v>9896</v>
      </c>
      <c r="J82" s="113" t="s">
        <v>9872</v>
      </c>
      <c r="K82" s="113" t="s">
        <v>35084</v>
      </c>
      <c r="L82" s="113">
        <v>82296505498</v>
      </c>
      <c r="M82" s="113" t="s">
        <v>35085</v>
      </c>
      <c r="O82" s="113" t="s">
        <v>11865</v>
      </c>
      <c r="P82" s="113" t="s">
        <v>35086</v>
      </c>
      <c r="Q82" s="113" t="s">
        <v>35087</v>
      </c>
      <c r="R82" s="113">
        <v>15</v>
      </c>
      <c r="S82" s="113" t="s">
        <v>13</v>
      </c>
      <c r="T82" s="113" t="s">
        <v>35088</v>
      </c>
      <c r="U82" s="113" t="s">
        <v>35089</v>
      </c>
      <c r="V82" s="114">
        <v>31466</v>
      </c>
      <c r="W82" s="114">
        <v>31472</v>
      </c>
      <c r="X82" s="113" t="s">
        <v>35090</v>
      </c>
      <c r="Y82" s="114">
        <v>32049</v>
      </c>
      <c r="Z82" s="114">
        <v>32051</v>
      </c>
      <c r="AA82" s="113">
        <v>21</v>
      </c>
      <c r="AB82" s="113" t="s">
        <v>24</v>
      </c>
      <c r="AC82" s="113">
        <v>42</v>
      </c>
      <c r="AD82" s="113" t="s">
        <v>92</v>
      </c>
      <c r="AE82" s="114">
        <v>44287</v>
      </c>
      <c r="AF82" s="113">
        <v>30</v>
      </c>
      <c r="AG82" s="113">
        <v>1</v>
      </c>
      <c r="AH82" s="113" t="s">
        <v>16226</v>
      </c>
      <c r="AI82" s="117" t="s">
        <v>9901</v>
      </c>
      <c r="AK82" s="114">
        <v>44287</v>
      </c>
      <c r="AL82" s="113">
        <v>40</v>
      </c>
      <c r="AM82" s="113" t="s">
        <v>9870</v>
      </c>
      <c r="AN82" s="113" t="s">
        <v>16927</v>
      </c>
      <c r="AO82" s="113" t="s">
        <v>149</v>
      </c>
      <c r="AP82" s="113">
        <v>2006</v>
      </c>
      <c r="AQ82" s="113" t="s">
        <v>9905</v>
      </c>
      <c r="AR82" s="113" t="s">
        <v>35091</v>
      </c>
      <c r="AS82" s="113" t="s">
        <v>14</v>
      </c>
      <c r="AT82" s="113" t="s">
        <v>14</v>
      </c>
      <c r="AU82" s="113" t="s">
        <v>16229</v>
      </c>
      <c r="AV82" s="113" t="s">
        <v>14</v>
      </c>
    </row>
    <row r="83" spans="1:49">
      <c r="A83" s="116" t="s">
        <v>9472</v>
      </c>
      <c r="B83" s="113">
        <v>131555414</v>
      </c>
      <c r="C83" s="113" t="s">
        <v>9473</v>
      </c>
      <c r="E83" s="113" t="s">
        <v>1667</v>
      </c>
      <c r="F83" s="113" t="s">
        <v>9474</v>
      </c>
      <c r="G83" s="114">
        <v>24069</v>
      </c>
      <c r="H83" s="113" t="s">
        <v>16230</v>
      </c>
      <c r="I83" s="113" t="s">
        <v>10007</v>
      </c>
      <c r="J83" s="113" t="s">
        <v>9872</v>
      </c>
      <c r="K83" s="113" t="s">
        <v>44724</v>
      </c>
      <c r="L83" s="113">
        <v>85298530187</v>
      </c>
      <c r="M83" s="113" t="s">
        <v>15338</v>
      </c>
      <c r="O83" s="113" t="s">
        <v>44725</v>
      </c>
      <c r="P83" s="113" t="s">
        <v>44726</v>
      </c>
      <c r="Q83" s="113" t="s">
        <v>44727</v>
      </c>
      <c r="R83" s="113">
        <v>15</v>
      </c>
      <c r="S83" s="113" t="s">
        <v>13</v>
      </c>
      <c r="T83" s="113" t="s">
        <v>44728</v>
      </c>
      <c r="U83" s="113" t="s">
        <v>44729</v>
      </c>
      <c r="V83" s="114">
        <v>31688</v>
      </c>
      <c r="W83" s="114">
        <v>31717</v>
      </c>
      <c r="X83" s="113" t="s">
        <v>44730</v>
      </c>
      <c r="Y83" s="114">
        <v>32932</v>
      </c>
      <c r="Z83" s="114">
        <v>32933</v>
      </c>
      <c r="AA83" s="113">
        <v>21</v>
      </c>
      <c r="AB83" s="113" t="s">
        <v>24</v>
      </c>
      <c r="AC83" s="113">
        <v>41</v>
      </c>
      <c r="AD83" s="113" t="s">
        <v>52</v>
      </c>
      <c r="AE83" s="114">
        <v>44470</v>
      </c>
      <c r="AF83" s="113">
        <v>27</v>
      </c>
      <c r="AG83" s="113">
        <v>5</v>
      </c>
      <c r="AH83" s="113" t="s">
        <v>16226</v>
      </c>
      <c r="AI83" s="117" t="s">
        <v>141</v>
      </c>
      <c r="AK83" s="114">
        <v>44470</v>
      </c>
      <c r="AL83" s="113">
        <v>40</v>
      </c>
      <c r="AM83" s="113" t="s">
        <v>9870</v>
      </c>
      <c r="AN83" s="113" t="s">
        <v>44731</v>
      </c>
      <c r="AO83" s="113" t="s">
        <v>44732</v>
      </c>
      <c r="AP83" s="113">
        <v>2010</v>
      </c>
      <c r="AQ83" s="113" t="s">
        <v>5236</v>
      </c>
      <c r="AR83" s="113" t="s">
        <v>20667</v>
      </c>
      <c r="AS83" s="113" t="s">
        <v>14</v>
      </c>
      <c r="AT83" s="113" t="s">
        <v>14</v>
      </c>
      <c r="AU83" s="113" t="s">
        <v>16229</v>
      </c>
      <c r="AV83" s="113" t="s">
        <v>14</v>
      </c>
      <c r="AW83" s="113" t="s">
        <v>14</v>
      </c>
    </row>
    <row r="84" spans="1:49">
      <c r="A84" s="116" t="s">
        <v>8914</v>
      </c>
      <c r="B84" s="113">
        <v>131930393</v>
      </c>
      <c r="C84" s="113" t="s">
        <v>8915</v>
      </c>
      <c r="E84" s="113" t="s">
        <v>140</v>
      </c>
      <c r="F84" s="113" t="s">
        <v>134</v>
      </c>
      <c r="G84" s="114">
        <v>24073</v>
      </c>
      <c r="H84" s="113" t="s">
        <v>16230</v>
      </c>
      <c r="I84" s="113" t="s">
        <v>9866</v>
      </c>
      <c r="J84" s="113" t="s">
        <v>9872</v>
      </c>
      <c r="K84" s="113" t="s">
        <v>39922</v>
      </c>
      <c r="L84" s="113">
        <v>81354447745</v>
      </c>
      <c r="M84" s="113" t="s">
        <v>39923</v>
      </c>
      <c r="O84" s="113" t="s">
        <v>15059</v>
      </c>
      <c r="P84" s="113" t="s">
        <v>39924</v>
      </c>
      <c r="Q84" s="113" t="s">
        <v>39925</v>
      </c>
      <c r="R84" s="113">
        <v>15</v>
      </c>
      <c r="S84" s="113" t="s">
        <v>13</v>
      </c>
      <c r="T84" s="113" t="s">
        <v>39926</v>
      </c>
      <c r="U84" s="113" t="s">
        <v>39927</v>
      </c>
      <c r="V84" s="113" t="s">
        <v>39928</v>
      </c>
      <c r="W84" s="114">
        <v>33239</v>
      </c>
      <c r="Z84" s="114">
        <v>33786</v>
      </c>
      <c r="AA84" s="113">
        <v>21</v>
      </c>
      <c r="AB84" s="113" t="s">
        <v>24</v>
      </c>
      <c r="AC84" s="113">
        <v>41</v>
      </c>
      <c r="AD84" s="113" t="s">
        <v>52</v>
      </c>
      <c r="AE84" s="114">
        <v>44470</v>
      </c>
      <c r="AF84" s="113">
        <v>25</v>
      </c>
      <c r="AG84" s="113">
        <v>9</v>
      </c>
      <c r="AH84" s="113" t="s">
        <v>16226</v>
      </c>
      <c r="AI84" s="117" t="s">
        <v>9901</v>
      </c>
      <c r="AK84" s="114">
        <v>44470</v>
      </c>
      <c r="AL84" s="113">
        <v>40</v>
      </c>
      <c r="AM84" s="113" t="s">
        <v>9870</v>
      </c>
      <c r="AN84" s="113" t="s">
        <v>17045</v>
      </c>
      <c r="AO84" s="113" t="s">
        <v>1076</v>
      </c>
      <c r="AP84" s="113">
        <v>2002</v>
      </c>
      <c r="AQ84" s="113" t="s">
        <v>5236</v>
      </c>
      <c r="AR84" s="113" t="s">
        <v>16737</v>
      </c>
      <c r="AS84" s="113" t="s">
        <v>14</v>
      </c>
      <c r="AT84" s="113" t="s">
        <v>14</v>
      </c>
      <c r="AU84" s="113" t="s">
        <v>16229</v>
      </c>
      <c r="AV84" s="113" t="s">
        <v>14</v>
      </c>
    </row>
    <row r="85" spans="1:49">
      <c r="A85" s="116" t="s">
        <v>9520</v>
      </c>
      <c r="B85" s="113">
        <v>131210472</v>
      </c>
      <c r="C85" s="113" t="s">
        <v>9521</v>
      </c>
      <c r="F85" s="113" t="s">
        <v>37</v>
      </c>
      <c r="G85" s="114">
        <v>24079</v>
      </c>
      <c r="H85" s="113" t="s">
        <v>16218</v>
      </c>
      <c r="I85" s="113" t="s">
        <v>9866</v>
      </c>
      <c r="J85" s="113" t="s">
        <v>9872</v>
      </c>
      <c r="K85" s="113" t="s">
        <v>44738</v>
      </c>
      <c r="L85" s="113">
        <v>82328065114</v>
      </c>
      <c r="M85" s="113" t="s">
        <v>14245</v>
      </c>
      <c r="O85" s="113" t="s">
        <v>44739</v>
      </c>
      <c r="P85" s="113" t="s">
        <v>43776</v>
      </c>
      <c r="Q85" s="113" t="s">
        <v>44740</v>
      </c>
      <c r="R85" s="113">
        <v>15</v>
      </c>
      <c r="S85" s="113" t="s">
        <v>13</v>
      </c>
      <c r="T85" s="113" t="s">
        <v>44741</v>
      </c>
      <c r="U85" s="113" t="s">
        <v>44742</v>
      </c>
      <c r="V85" s="114">
        <v>31012</v>
      </c>
      <c r="W85" s="114">
        <v>31017</v>
      </c>
      <c r="X85" s="113" t="s">
        <v>44743</v>
      </c>
      <c r="Y85" s="114">
        <v>31745</v>
      </c>
      <c r="Z85" s="114">
        <v>31747</v>
      </c>
      <c r="AA85" s="113">
        <v>21</v>
      </c>
      <c r="AB85" s="113" t="s">
        <v>24</v>
      </c>
      <c r="AC85" s="113">
        <v>34</v>
      </c>
      <c r="AD85" s="113" t="s">
        <v>18</v>
      </c>
      <c r="AE85" s="114">
        <v>40087</v>
      </c>
      <c r="AF85" s="113">
        <v>19</v>
      </c>
      <c r="AG85" s="113">
        <v>10</v>
      </c>
      <c r="AH85" s="113" t="s">
        <v>16226</v>
      </c>
      <c r="AI85" s="117" t="s">
        <v>9891</v>
      </c>
      <c r="AK85" s="114">
        <v>44670</v>
      </c>
      <c r="AL85" s="113">
        <v>25</v>
      </c>
      <c r="AM85" s="113" t="s">
        <v>9974</v>
      </c>
      <c r="AN85" s="113" t="s">
        <v>41948</v>
      </c>
      <c r="AO85" s="113" t="s">
        <v>367</v>
      </c>
      <c r="AP85" s="113">
        <v>2005</v>
      </c>
      <c r="AQ85" s="113" t="s">
        <v>3314</v>
      </c>
      <c r="AR85" s="113" t="s">
        <v>17289</v>
      </c>
      <c r="AS85" s="113" t="s">
        <v>14</v>
      </c>
      <c r="AT85" s="113" t="s">
        <v>14</v>
      </c>
      <c r="AU85" s="113" t="s">
        <v>16229</v>
      </c>
      <c r="AV85" s="113" t="s">
        <v>14</v>
      </c>
      <c r="AW85" s="113" t="s">
        <v>14</v>
      </c>
    </row>
    <row r="86" spans="1:49">
      <c r="A86" s="116" t="s">
        <v>4468</v>
      </c>
      <c r="B86" s="113">
        <v>131988364</v>
      </c>
      <c r="C86" s="113" t="s">
        <v>4469</v>
      </c>
      <c r="E86" s="113" t="s">
        <v>133</v>
      </c>
      <c r="F86" s="113" t="s">
        <v>37</v>
      </c>
      <c r="G86" s="114">
        <v>24080</v>
      </c>
      <c r="H86" s="113" t="s">
        <v>16230</v>
      </c>
      <c r="I86" s="113" t="s">
        <v>9866</v>
      </c>
      <c r="J86" s="113" t="s">
        <v>9872</v>
      </c>
      <c r="K86" s="113" t="s">
        <v>25865</v>
      </c>
      <c r="L86" s="113">
        <v>85394727444</v>
      </c>
      <c r="M86" s="113" t="s">
        <v>25866</v>
      </c>
      <c r="O86" s="113" t="s">
        <v>14212</v>
      </c>
      <c r="P86" s="113" t="s">
        <v>25867</v>
      </c>
      <c r="Q86" s="113" t="s">
        <v>25868</v>
      </c>
      <c r="R86" s="113">
        <v>15</v>
      </c>
      <c r="S86" s="113" t="s">
        <v>13</v>
      </c>
      <c r="T86" s="113" t="s">
        <v>25869</v>
      </c>
      <c r="U86" s="113" t="s">
        <v>17342</v>
      </c>
      <c r="V86" s="114">
        <v>33907</v>
      </c>
      <c r="W86" s="114">
        <v>33909</v>
      </c>
      <c r="X86" s="113" t="s">
        <v>25870</v>
      </c>
      <c r="Y86" s="114">
        <v>34637</v>
      </c>
      <c r="Z86" s="114">
        <v>34639</v>
      </c>
      <c r="AA86" s="113">
        <v>21</v>
      </c>
      <c r="AB86" s="113" t="s">
        <v>24</v>
      </c>
      <c r="AC86" s="113">
        <v>41</v>
      </c>
      <c r="AD86" s="113" t="s">
        <v>52</v>
      </c>
      <c r="AE86" s="114">
        <v>44470</v>
      </c>
      <c r="AF86" s="113">
        <v>23</v>
      </c>
      <c r="AG86" s="113">
        <v>11</v>
      </c>
      <c r="AH86" s="113" t="s">
        <v>16226</v>
      </c>
      <c r="AI86" s="117" t="s">
        <v>141</v>
      </c>
      <c r="AK86" s="114">
        <v>44470</v>
      </c>
      <c r="AL86" s="113">
        <v>40</v>
      </c>
      <c r="AM86" s="113" t="s">
        <v>9870</v>
      </c>
      <c r="AN86" s="113" t="s">
        <v>16561</v>
      </c>
      <c r="AO86" s="113" t="s">
        <v>42</v>
      </c>
      <c r="AP86" s="113">
        <v>2011</v>
      </c>
      <c r="AQ86" s="113" t="s">
        <v>2436</v>
      </c>
      <c r="AR86" s="113" t="s">
        <v>24386</v>
      </c>
      <c r="AS86" s="113" t="s">
        <v>14</v>
      </c>
      <c r="AT86" s="113" t="s">
        <v>14</v>
      </c>
      <c r="AU86" s="113" t="s">
        <v>16229</v>
      </c>
      <c r="AV86" s="113" t="s">
        <v>14</v>
      </c>
      <c r="AW86" s="113" t="s">
        <v>14</v>
      </c>
    </row>
    <row r="87" spans="1:49">
      <c r="A87" s="116" t="s">
        <v>5066</v>
      </c>
      <c r="B87" s="113">
        <v>132048712</v>
      </c>
      <c r="C87" s="113" t="s">
        <v>5067</v>
      </c>
      <c r="D87" s="113" t="s">
        <v>164</v>
      </c>
      <c r="F87" s="113" t="s">
        <v>8</v>
      </c>
      <c r="G87" s="114">
        <v>24082</v>
      </c>
      <c r="H87" s="113" t="s">
        <v>16230</v>
      </c>
      <c r="I87" s="113" t="s">
        <v>9866</v>
      </c>
      <c r="J87" s="113" t="s">
        <v>9872</v>
      </c>
      <c r="K87" s="113" t="s">
        <v>20057</v>
      </c>
      <c r="L87" s="113">
        <v>82152866510</v>
      </c>
      <c r="M87" s="113" t="s">
        <v>20058</v>
      </c>
      <c r="O87" s="113" t="s">
        <v>10862</v>
      </c>
      <c r="P87" s="113" t="s">
        <v>20059</v>
      </c>
      <c r="Q87" s="113" t="s">
        <v>20060</v>
      </c>
      <c r="R87" s="113">
        <v>15</v>
      </c>
      <c r="S87" s="113" t="s">
        <v>13</v>
      </c>
      <c r="T87" s="113" t="s">
        <v>20061</v>
      </c>
      <c r="U87" s="113" t="s">
        <v>20062</v>
      </c>
      <c r="V87" s="114">
        <v>34094</v>
      </c>
      <c r="W87" s="114">
        <v>34029</v>
      </c>
      <c r="X87" s="113" t="s">
        <v>20063</v>
      </c>
      <c r="Y87" s="114">
        <v>34668</v>
      </c>
      <c r="Z87" s="114">
        <v>34669</v>
      </c>
      <c r="AA87" s="113">
        <v>31</v>
      </c>
      <c r="AB87" s="113" t="s">
        <v>9</v>
      </c>
      <c r="AC87" s="113">
        <v>42</v>
      </c>
      <c r="AD87" s="113" t="s">
        <v>92</v>
      </c>
      <c r="AE87" s="114">
        <v>43739</v>
      </c>
      <c r="AF87" s="113">
        <v>26</v>
      </c>
      <c r="AG87" s="113">
        <v>7</v>
      </c>
      <c r="AH87" s="113" t="s">
        <v>16226</v>
      </c>
      <c r="AI87" s="117" t="s">
        <v>9901</v>
      </c>
      <c r="AK87" s="114">
        <v>43739</v>
      </c>
      <c r="AL87" s="113">
        <v>40</v>
      </c>
      <c r="AM87" s="113" t="s">
        <v>9870</v>
      </c>
      <c r="AN87" s="113" t="s">
        <v>16545</v>
      </c>
      <c r="AO87" s="113" t="s">
        <v>227</v>
      </c>
      <c r="AP87" s="113">
        <v>1991</v>
      </c>
      <c r="AQ87" s="113" t="s">
        <v>5236</v>
      </c>
      <c r="AR87" s="113" t="s">
        <v>16295</v>
      </c>
      <c r="AS87" s="113" t="s">
        <v>14</v>
      </c>
      <c r="AT87" s="113" t="s">
        <v>14</v>
      </c>
      <c r="AU87" s="113" t="s">
        <v>16229</v>
      </c>
      <c r="AV87" s="113" t="s">
        <v>14</v>
      </c>
    </row>
    <row r="88" spans="1:49">
      <c r="A88" s="116" t="s">
        <v>6426</v>
      </c>
      <c r="B88" s="113">
        <v>132211524</v>
      </c>
      <c r="C88" s="113" t="s">
        <v>6427</v>
      </c>
      <c r="F88" s="113" t="s">
        <v>510</v>
      </c>
      <c r="G88" s="114">
        <v>24089</v>
      </c>
      <c r="H88" s="113" t="s">
        <v>16218</v>
      </c>
      <c r="I88" s="113" t="s">
        <v>9866</v>
      </c>
      <c r="J88" s="113" t="s">
        <v>9872</v>
      </c>
      <c r="K88" s="113" t="s">
        <v>23573</v>
      </c>
      <c r="L88" s="113">
        <v>82192117370</v>
      </c>
      <c r="M88" s="113" t="s">
        <v>10434</v>
      </c>
      <c r="O88" s="113" t="s">
        <v>10435</v>
      </c>
      <c r="P88" s="113" t="s">
        <v>23574</v>
      </c>
      <c r="Q88" s="113" t="s">
        <v>23575</v>
      </c>
      <c r="R88" s="113">
        <v>15</v>
      </c>
      <c r="S88" s="113" t="s">
        <v>13</v>
      </c>
      <c r="T88" s="113" t="s">
        <v>23576</v>
      </c>
      <c r="U88" s="113" t="s">
        <v>23577</v>
      </c>
      <c r="V88" s="114">
        <v>35999</v>
      </c>
      <c r="W88" s="114">
        <v>35855</v>
      </c>
      <c r="X88" s="113" t="s">
        <v>17053</v>
      </c>
      <c r="Y88" s="114">
        <v>36403</v>
      </c>
      <c r="Z88" s="114">
        <v>36404</v>
      </c>
      <c r="AA88" s="113">
        <v>21</v>
      </c>
      <c r="AB88" s="113" t="s">
        <v>24</v>
      </c>
      <c r="AC88" s="113">
        <v>31</v>
      </c>
      <c r="AD88" s="113" t="s">
        <v>9</v>
      </c>
      <c r="AE88" s="114">
        <v>41183</v>
      </c>
      <c r="AF88" s="113">
        <v>9</v>
      </c>
      <c r="AG88" s="113">
        <v>7</v>
      </c>
      <c r="AH88" s="113" t="s">
        <v>16226</v>
      </c>
      <c r="AI88" s="117" t="s">
        <v>9875</v>
      </c>
      <c r="AK88" s="114">
        <v>45211</v>
      </c>
      <c r="AL88" s="113">
        <v>15</v>
      </c>
      <c r="AM88" s="113" t="s">
        <v>9885</v>
      </c>
      <c r="AN88" s="113" t="s">
        <v>16858</v>
      </c>
      <c r="AO88" s="113" t="s">
        <v>666</v>
      </c>
      <c r="AP88" s="113">
        <v>1986</v>
      </c>
      <c r="AQ88" s="113" t="s">
        <v>6669</v>
      </c>
      <c r="AR88" s="113" t="s">
        <v>20157</v>
      </c>
      <c r="AS88" s="113" t="s">
        <v>14</v>
      </c>
      <c r="AT88" s="113" t="s">
        <v>14</v>
      </c>
      <c r="AU88" s="113" t="s">
        <v>16229</v>
      </c>
      <c r="AV88" s="113" t="s">
        <v>14</v>
      </c>
    </row>
    <row r="89" spans="1:49">
      <c r="A89" s="116" t="s">
        <v>386</v>
      </c>
      <c r="B89" s="113">
        <v>131555564</v>
      </c>
      <c r="C89" s="113" t="s">
        <v>387</v>
      </c>
      <c r="F89" s="113" t="s">
        <v>388</v>
      </c>
      <c r="G89" s="114">
        <v>24090</v>
      </c>
      <c r="H89" s="113" t="s">
        <v>16230</v>
      </c>
      <c r="I89" s="113" t="s">
        <v>9866</v>
      </c>
      <c r="J89" s="113" t="s">
        <v>9872</v>
      </c>
      <c r="K89" s="113" t="s">
        <v>40236</v>
      </c>
      <c r="L89" s="113">
        <v>85334810686</v>
      </c>
      <c r="M89" s="113" t="s">
        <v>40237</v>
      </c>
      <c r="O89" s="113" t="s">
        <v>15813</v>
      </c>
      <c r="P89" s="113" t="s">
        <v>40238</v>
      </c>
      <c r="Q89" s="113" t="s">
        <v>40239</v>
      </c>
      <c r="R89" s="113">
        <v>15</v>
      </c>
      <c r="S89" s="113" t="s">
        <v>13</v>
      </c>
      <c r="T89" s="113" t="s">
        <v>40240</v>
      </c>
      <c r="U89" s="113" t="s">
        <v>18155</v>
      </c>
      <c r="V89" s="114">
        <v>31713</v>
      </c>
      <c r="W89" s="114">
        <v>31717</v>
      </c>
      <c r="X89" s="113" t="s">
        <v>40241</v>
      </c>
      <c r="Y89" s="114">
        <v>32445</v>
      </c>
      <c r="Z89" s="114">
        <v>32448</v>
      </c>
      <c r="AA89" s="113">
        <v>21</v>
      </c>
      <c r="AB89" s="113" t="s">
        <v>24</v>
      </c>
      <c r="AC89" s="113">
        <v>34</v>
      </c>
      <c r="AD89" s="113" t="s">
        <v>18</v>
      </c>
      <c r="AE89" s="114">
        <v>38443</v>
      </c>
      <c r="AF89" s="113">
        <v>14</v>
      </c>
      <c r="AG89" s="113">
        <v>5</v>
      </c>
      <c r="AH89" s="113" t="s">
        <v>16226</v>
      </c>
      <c r="AI89" s="117" t="s">
        <v>9891</v>
      </c>
      <c r="AK89" s="114">
        <v>44670</v>
      </c>
      <c r="AL89" s="113">
        <v>25</v>
      </c>
      <c r="AM89" s="113" t="s">
        <v>9974</v>
      </c>
      <c r="AN89" s="113" t="s">
        <v>16578</v>
      </c>
      <c r="AO89" s="113" t="s">
        <v>389</v>
      </c>
      <c r="AP89" s="113">
        <v>1995</v>
      </c>
      <c r="AQ89" s="113" t="s">
        <v>9994</v>
      </c>
      <c r="AR89" s="113" t="s">
        <v>40242</v>
      </c>
      <c r="AS89" s="113" t="s">
        <v>14</v>
      </c>
      <c r="AT89" s="113" t="s">
        <v>14</v>
      </c>
      <c r="AU89" s="113" t="s">
        <v>16229</v>
      </c>
      <c r="AV89" s="113" t="s">
        <v>14</v>
      </c>
      <c r="AW89" s="113" t="s">
        <v>14</v>
      </c>
    </row>
    <row r="90" spans="1:49">
      <c r="A90" s="116" t="s">
        <v>779</v>
      </c>
      <c r="B90" s="113">
        <v>570027630</v>
      </c>
      <c r="C90" s="113" t="s">
        <v>780</v>
      </c>
      <c r="F90" s="113" t="s">
        <v>37</v>
      </c>
      <c r="G90" s="114">
        <v>24094</v>
      </c>
      <c r="H90" s="113" t="s">
        <v>16230</v>
      </c>
      <c r="I90" s="113" t="s">
        <v>9866</v>
      </c>
      <c r="J90" s="113" t="s">
        <v>9872</v>
      </c>
      <c r="K90" s="113" t="s">
        <v>24504</v>
      </c>
      <c r="L90" s="113">
        <v>82237001488</v>
      </c>
      <c r="M90" s="113" t="s">
        <v>46436</v>
      </c>
      <c r="O90" s="113" t="s">
        <v>14314</v>
      </c>
      <c r="P90" s="113" t="s">
        <v>24505</v>
      </c>
      <c r="Q90" s="113" t="s">
        <v>24506</v>
      </c>
      <c r="R90" s="113">
        <v>15</v>
      </c>
      <c r="S90" s="113" t="s">
        <v>13</v>
      </c>
      <c r="T90" s="113" t="s">
        <v>24507</v>
      </c>
      <c r="U90" s="113" t="s">
        <v>24508</v>
      </c>
      <c r="V90" s="114">
        <v>39387</v>
      </c>
      <c r="W90" s="114">
        <v>39083</v>
      </c>
      <c r="X90" s="113" t="s">
        <v>24509</v>
      </c>
      <c r="Y90" s="114">
        <v>39720</v>
      </c>
      <c r="Z90" s="114">
        <v>39722</v>
      </c>
      <c r="AA90" s="113">
        <v>21</v>
      </c>
      <c r="AB90" s="113" t="s">
        <v>24</v>
      </c>
      <c r="AC90" s="113">
        <v>23</v>
      </c>
      <c r="AD90" s="113" t="s">
        <v>78</v>
      </c>
      <c r="AE90" s="114">
        <v>43191</v>
      </c>
      <c r="AF90" s="113">
        <v>14</v>
      </c>
      <c r="AG90" s="113">
        <v>10</v>
      </c>
      <c r="AH90" s="113" t="s">
        <v>16226</v>
      </c>
      <c r="AI90" s="117" t="s">
        <v>9891</v>
      </c>
      <c r="AK90" s="114">
        <v>43191</v>
      </c>
      <c r="AL90" s="113">
        <v>15</v>
      </c>
      <c r="AM90" s="113" t="s">
        <v>9885</v>
      </c>
      <c r="AN90" s="113" t="s">
        <v>16743</v>
      </c>
      <c r="AO90" s="113" t="s">
        <v>781</v>
      </c>
      <c r="AP90" s="113">
        <v>1986</v>
      </c>
      <c r="AQ90" s="113" t="s">
        <v>8</v>
      </c>
      <c r="AR90" s="113" t="s">
        <v>17572</v>
      </c>
      <c r="AS90" s="113" t="s">
        <v>14</v>
      </c>
      <c r="AT90" s="113" t="s">
        <v>14</v>
      </c>
      <c r="AU90" s="113" t="s">
        <v>16229</v>
      </c>
      <c r="AV90" s="113" t="s">
        <v>14</v>
      </c>
    </row>
    <row r="91" spans="1:49">
      <c r="A91" s="116" t="s">
        <v>9029</v>
      </c>
      <c r="B91" s="113">
        <v>131342653</v>
      </c>
      <c r="C91" s="113" t="s">
        <v>5671</v>
      </c>
      <c r="F91" s="113" t="s">
        <v>1706</v>
      </c>
      <c r="G91" s="114">
        <v>24104</v>
      </c>
      <c r="H91" s="113" t="s">
        <v>16218</v>
      </c>
      <c r="I91" s="113" t="s">
        <v>9866</v>
      </c>
      <c r="J91" s="113" t="s">
        <v>9867</v>
      </c>
      <c r="K91" s="113" t="s">
        <v>39299</v>
      </c>
      <c r="L91" s="113">
        <v>82293407428</v>
      </c>
      <c r="M91" s="113" t="s">
        <v>15441</v>
      </c>
      <c r="O91" s="113" t="s">
        <v>12198</v>
      </c>
      <c r="P91" s="113" t="s">
        <v>39300</v>
      </c>
      <c r="Q91" s="113" t="s">
        <v>39301</v>
      </c>
      <c r="R91" s="113">
        <v>15</v>
      </c>
      <c r="S91" s="113" t="s">
        <v>13</v>
      </c>
      <c r="T91" s="113" t="s">
        <v>39302</v>
      </c>
      <c r="U91" s="113" t="s">
        <v>39303</v>
      </c>
      <c r="V91" s="114">
        <v>31369</v>
      </c>
      <c r="W91" s="114">
        <v>31382</v>
      </c>
      <c r="X91" s="113" t="s">
        <v>39304</v>
      </c>
      <c r="Y91" s="114">
        <v>31936</v>
      </c>
      <c r="Z91" s="114">
        <v>31959</v>
      </c>
      <c r="AA91" s="113">
        <v>21</v>
      </c>
      <c r="AB91" s="113" t="s">
        <v>24</v>
      </c>
      <c r="AC91" s="113">
        <v>33</v>
      </c>
      <c r="AD91" s="113" t="s">
        <v>10</v>
      </c>
      <c r="AE91" s="114">
        <v>45017</v>
      </c>
      <c r="AF91" s="113">
        <v>32</v>
      </c>
      <c r="AG91" s="113">
        <v>4</v>
      </c>
      <c r="AH91" s="113" t="s">
        <v>16226</v>
      </c>
      <c r="AI91" s="117" t="s">
        <v>9891</v>
      </c>
      <c r="AK91" s="114">
        <v>44927</v>
      </c>
      <c r="AL91" s="113">
        <v>15</v>
      </c>
      <c r="AM91" s="113" t="s">
        <v>9885</v>
      </c>
      <c r="AN91" s="113" t="s">
        <v>33334</v>
      </c>
      <c r="AO91" s="113" t="s">
        <v>611</v>
      </c>
      <c r="AP91" s="113">
        <v>1985</v>
      </c>
      <c r="AQ91" s="113" t="s">
        <v>6669</v>
      </c>
      <c r="AR91" s="113" t="s">
        <v>19085</v>
      </c>
      <c r="AS91" s="113" t="s">
        <v>14</v>
      </c>
      <c r="AT91" s="113" t="s">
        <v>14</v>
      </c>
      <c r="AU91" s="113" t="s">
        <v>16229</v>
      </c>
      <c r="AV91" s="113" t="s">
        <v>14</v>
      </c>
    </row>
    <row r="92" spans="1:49">
      <c r="A92" s="116" t="s">
        <v>9324</v>
      </c>
      <c r="B92" s="113">
        <v>132234047</v>
      </c>
      <c r="C92" s="113" t="s">
        <v>9325</v>
      </c>
      <c r="F92" s="113" t="s">
        <v>1488</v>
      </c>
      <c r="G92" s="114">
        <v>24106</v>
      </c>
      <c r="H92" s="113" t="s">
        <v>16230</v>
      </c>
      <c r="I92" s="113" t="s">
        <v>9866</v>
      </c>
      <c r="J92" s="113" t="s">
        <v>9872</v>
      </c>
      <c r="K92" s="113" t="s">
        <v>25334</v>
      </c>
      <c r="L92" s="113">
        <v>82319935944</v>
      </c>
      <c r="M92" s="113" t="s">
        <v>14166</v>
      </c>
      <c r="O92" s="113" t="s">
        <v>13907</v>
      </c>
      <c r="P92" s="113" t="s">
        <v>25335</v>
      </c>
      <c r="Q92" s="113" t="s">
        <v>25336</v>
      </c>
      <c r="R92" s="113">
        <v>15</v>
      </c>
      <c r="S92" s="113" t="s">
        <v>13</v>
      </c>
      <c r="T92" s="113" t="s">
        <v>25337</v>
      </c>
      <c r="U92" s="113" t="s">
        <v>19646</v>
      </c>
      <c r="V92" s="114">
        <v>36367</v>
      </c>
      <c r="W92" s="114">
        <v>36220</v>
      </c>
      <c r="X92" s="113" t="s">
        <v>17255</v>
      </c>
      <c r="Y92" s="114">
        <v>36736</v>
      </c>
      <c r="Z92" s="114">
        <v>36708</v>
      </c>
      <c r="AA92" s="113">
        <v>21</v>
      </c>
      <c r="AB92" s="113" t="s">
        <v>24</v>
      </c>
      <c r="AC92" s="113">
        <v>34</v>
      </c>
      <c r="AD92" s="113" t="s">
        <v>18</v>
      </c>
      <c r="AE92" s="114">
        <v>44835</v>
      </c>
      <c r="AF92" s="113">
        <v>18</v>
      </c>
      <c r="AG92" s="113">
        <v>7</v>
      </c>
      <c r="AH92" s="113" t="s">
        <v>16226</v>
      </c>
      <c r="AI92" s="117" t="s">
        <v>9891</v>
      </c>
      <c r="AK92" s="114">
        <v>44670</v>
      </c>
      <c r="AL92" s="113">
        <v>15</v>
      </c>
      <c r="AM92" s="113" t="s">
        <v>9885</v>
      </c>
      <c r="AN92" s="113" t="s">
        <v>16743</v>
      </c>
      <c r="AO92" s="113" t="s">
        <v>781</v>
      </c>
      <c r="AP92" s="113">
        <v>1986</v>
      </c>
      <c r="AQ92" s="113" t="s">
        <v>2307</v>
      </c>
      <c r="AR92" s="113" t="s">
        <v>18487</v>
      </c>
      <c r="AS92" s="113" t="s">
        <v>14</v>
      </c>
      <c r="AT92" s="113" t="s">
        <v>14</v>
      </c>
      <c r="AU92" s="113" t="s">
        <v>16229</v>
      </c>
      <c r="AV92" s="113" t="s">
        <v>14</v>
      </c>
      <c r="AW92" s="113" t="s">
        <v>14</v>
      </c>
    </row>
    <row r="93" spans="1:49">
      <c r="A93" s="116" t="s">
        <v>7774</v>
      </c>
      <c r="B93" s="113">
        <v>131527058</v>
      </c>
      <c r="C93" s="113" t="s">
        <v>7775</v>
      </c>
      <c r="E93" s="113" t="s">
        <v>140</v>
      </c>
      <c r="F93" s="113" t="s">
        <v>1384</v>
      </c>
      <c r="G93" s="114">
        <v>24107</v>
      </c>
      <c r="H93" s="113" t="s">
        <v>16230</v>
      </c>
      <c r="I93" s="113" t="s">
        <v>9866</v>
      </c>
      <c r="J93" s="113" t="s">
        <v>9872</v>
      </c>
      <c r="K93" s="113" t="s">
        <v>40810</v>
      </c>
      <c r="L93" s="113">
        <v>85210928383</v>
      </c>
      <c r="M93" s="113" t="s">
        <v>15335</v>
      </c>
      <c r="O93" s="113" t="s">
        <v>15336</v>
      </c>
      <c r="P93" s="113" t="s">
        <v>40811</v>
      </c>
      <c r="Q93" s="113" t="s">
        <v>40812</v>
      </c>
      <c r="R93" s="113">
        <v>15</v>
      </c>
      <c r="S93" s="113" t="s">
        <v>13</v>
      </c>
      <c r="T93" s="113" t="s">
        <v>40813</v>
      </c>
      <c r="U93" s="113" t="s">
        <v>20155</v>
      </c>
      <c r="V93" s="114">
        <v>31441</v>
      </c>
      <c r="W93" s="114">
        <v>31444</v>
      </c>
      <c r="X93" s="113" t="s">
        <v>40814</v>
      </c>
      <c r="Y93" s="114">
        <v>32109</v>
      </c>
      <c r="Z93" s="114">
        <v>32112</v>
      </c>
      <c r="AA93" s="113">
        <v>21</v>
      </c>
      <c r="AB93" s="113" t="s">
        <v>24</v>
      </c>
      <c r="AC93" s="113">
        <v>42</v>
      </c>
      <c r="AD93" s="113" t="s">
        <v>92</v>
      </c>
      <c r="AE93" s="114">
        <v>45200</v>
      </c>
      <c r="AF93" s="113">
        <v>32</v>
      </c>
      <c r="AG93" s="113">
        <v>8</v>
      </c>
      <c r="AH93" s="113" t="s">
        <v>16226</v>
      </c>
      <c r="AI93" s="117" t="s">
        <v>9901</v>
      </c>
      <c r="AK93" s="114">
        <v>39722</v>
      </c>
      <c r="AL93" s="113">
        <v>40</v>
      </c>
      <c r="AM93" s="113" t="s">
        <v>9870</v>
      </c>
      <c r="AN93" s="113" t="s">
        <v>16561</v>
      </c>
      <c r="AO93" s="113" t="s">
        <v>42</v>
      </c>
      <c r="AP93" s="113">
        <v>2009</v>
      </c>
      <c r="AQ93" s="113" t="s">
        <v>8</v>
      </c>
      <c r="AR93" s="113" t="s">
        <v>16928</v>
      </c>
      <c r="AS93" s="113" t="s">
        <v>14</v>
      </c>
      <c r="AT93" s="113" t="s">
        <v>14</v>
      </c>
      <c r="AU93" s="113" t="s">
        <v>16229</v>
      </c>
      <c r="AV93" s="113" t="s">
        <v>14</v>
      </c>
    </row>
    <row r="94" spans="1:49">
      <c r="A94" s="116" t="s">
        <v>2536</v>
      </c>
      <c r="B94" s="113">
        <v>80089422</v>
      </c>
      <c r="C94" s="113" t="s">
        <v>2537</v>
      </c>
      <c r="E94" s="113" t="s">
        <v>67</v>
      </c>
      <c r="F94" s="113" t="s">
        <v>57</v>
      </c>
      <c r="G94" s="114">
        <v>24107</v>
      </c>
      <c r="H94" s="113" t="s">
        <v>16218</v>
      </c>
      <c r="I94" s="113" t="s">
        <v>9896</v>
      </c>
      <c r="J94" s="113" t="s">
        <v>9872</v>
      </c>
      <c r="K94" s="113" t="s">
        <v>46523</v>
      </c>
      <c r="L94" s="113">
        <v>82194431612</v>
      </c>
      <c r="M94" s="113" t="s">
        <v>15161</v>
      </c>
      <c r="O94" s="113" t="s">
        <v>46524</v>
      </c>
      <c r="P94" s="113" t="s">
        <v>46525</v>
      </c>
      <c r="Q94" s="113" t="s">
        <v>46526</v>
      </c>
      <c r="R94" s="113">
        <v>15</v>
      </c>
      <c r="S94" s="113" t="s">
        <v>13</v>
      </c>
      <c r="T94" s="113" t="s">
        <v>46527</v>
      </c>
      <c r="U94" s="113" t="s">
        <v>46528</v>
      </c>
      <c r="V94" s="114">
        <v>32111</v>
      </c>
      <c r="W94" s="114">
        <v>32082</v>
      </c>
      <c r="X94" s="113" t="s">
        <v>46529</v>
      </c>
      <c r="Y94" s="114">
        <v>32777</v>
      </c>
      <c r="Z94" s="114">
        <v>32782</v>
      </c>
      <c r="AA94" s="113">
        <v>21</v>
      </c>
      <c r="AB94" s="113" t="s">
        <v>24</v>
      </c>
      <c r="AC94" s="113">
        <v>42</v>
      </c>
      <c r="AD94" s="113" t="s">
        <v>92</v>
      </c>
      <c r="AE94" s="114">
        <v>43009</v>
      </c>
      <c r="AF94" s="113">
        <v>27</v>
      </c>
      <c r="AG94" s="113">
        <v>3</v>
      </c>
      <c r="AH94" s="113" t="s">
        <v>16226</v>
      </c>
      <c r="AI94" s="117" t="s">
        <v>9977</v>
      </c>
      <c r="AK94" s="114">
        <v>44925</v>
      </c>
      <c r="AL94" s="113">
        <v>40</v>
      </c>
      <c r="AM94" s="113" t="s">
        <v>9870</v>
      </c>
      <c r="AN94" s="113" t="s">
        <v>16647</v>
      </c>
      <c r="AO94" s="113" t="s">
        <v>378</v>
      </c>
      <c r="AP94" s="113">
        <v>2005</v>
      </c>
      <c r="AQ94" s="113" t="s">
        <v>9905</v>
      </c>
      <c r="AR94" s="113" t="s">
        <v>18780</v>
      </c>
      <c r="AS94" s="113" t="s">
        <v>14</v>
      </c>
      <c r="AT94" s="113" t="s">
        <v>14</v>
      </c>
      <c r="AU94" s="113" t="s">
        <v>16229</v>
      </c>
      <c r="AV94" s="113" t="s">
        <v>14</v>
      </c>
      <c r="AW94" s="113" t="s">
        <v>14</v>
      </c>
    </row>
    <row r="95" spans="1:49">
      <c r="A95" s="116" t="s">
        <v>8443</v>
      </c>
      <c r="B95" s="113">
        <v>131896604</v>
      </c>
      <c r="C95" s="113" t="s">
        <v>1596</v>
      </c>
      <c r="E95" s="113" t="s">
        <v>41</v>
      </c>
      <c r="F95" s="113" t="s">
        <v>8444</v>
      </c>
      <c r="G95" s="114">
        <v>24107</v>
      </c>
      <c r="H95" s="113" t="s">
        <v>16218</v>
      </c>
      <c r="I95" s="113" t="s">
        <v>9866</v>
      </c>
      <c r="J95" s="113" t="s">
        <v>9872</v>
      </c>
      <c r="K95" s="113" t="s">
        <v>44659</v>
      </c>
      <c r="L95" s="113">
        <v>85246385458</v>
      </c>
      <c r="M95" s="113" t="s">
        <v>10005</v>
      </c>
      <c r="O95" s="113" t="s">
        <v>10006</v>
      </c>
      <c r="P95" s="113" t="s">
        <v>44660</v>
      </c>
      <c r="Q95" s="113" t="s">
        <v>44661</v>
      </c>
      <c r="R95" s="113">
        <v>15</v>
      </c>
      <c r="S95" s="113" t="s">
        <v>13</v>
      </c>
      <c r="T95" s="113" t="s">
        <v>44662</v>
      </c>
      <c r="U95" s="113" t="s">
        <v>44663</v>
      </c>
      <c r="V95" s="114">
        <v>33325</v>
      </c>
      <c r="W95" s="114">
        <v>33329</v>
      </c>
      <c r="X95" s="113" t="s">
        <v>44664</v>
      </c>
      <c r="Y95" s="114">
        <v>33815</v>
      </c>
      <c r="Z95" s="114">
        <v>33817</v>
      </c>
      <c r="AA95" s="113">
        <v>21</v>
      </c>
      <c r="AB95" s="113" t="s">
        <v>24</v>
      </c>
      <c r="AC95" s="113">
        <v>42</v>
      </c>
      <c r="AD95" s="113" t="s">
        <v>92</v>
      </c>
      <c r="AE95" s="114">
        <v>44652</v>
      </c>
      <c r="AF95" s="113">
        <v>26</v>
      </c>
      <c r="AG95" s="113">
        <v>6</v>
      </c>
      <c r="AH95" s="113" t="s">
        <v>16226</v>
      </c>
      <c r="AI95" s="117" t="s">
        <v>141</v>
      </c>
      <c r="AK95" s="114">
        <v>44652</v>
      </c>
      <c r="AL95" s="113">
        <v>40</v>
      </c>
      <c r="AM95" s="113" t="s">
        <v>9870</v>
      </c>
      <c r="AN95" s="113" t="s">
        <v>16561</v>
      </c>
      <c r="AO95" s="113" t="s">
        <v>42</v>
      </c>
      <c r="AP95" s="113">
        <v>2020</v>
      </c>
      <c r="AQ95" s="113" t="s">
        <v>5236</v>
      </c>
      <c r="AR95" s="113" t="s">
        <v>18597</v>
      </c>
      <c r="AS95" s="113" t="s">
        <v>14</v>
      </c>
      <c r="AT95" s="113" t="s">
        <v>14</v>
      </c>
      <c r="AU95" s="113" t="s">
        <v>16229</v>
      </c>
      <c r="AV95" s="113" t="s">
        <v>14</v>
      </c>
      <c r="AW95" s="113" t="s">
        <v>14</v>
      </c>
    </row>
    <row r="96" spans="1:49">
      <c r="A96" s="116" t="s">
        <v>8635</v>
      </c>
      <c r="B96" s="113">
        <v>131827529</v>
      </c>
      <c r="C96" s="113" t="s">
        <v>8636</v>
      </c>
      <c r="E96" s="113" t="s">
        <v>41</v>
      </c>
      <c r="F96" s="113" t="s">
        <v>510</v>
      </c>
      <c r="G96" s="114">
        <v>24109</v>
      </c>
      <c r="H96" s="113" t="s">
        <v>16218</v>
      </c>
      <c r="I96" s="113" t="s">
        <v>9866</v>
      </c>
      <c r="J96" s="113" t="s">
        <v>9872</v>
      </c>
      <c r="K96" s="113" t="s">
        <v>25086</v>
      </c>
      <c r="L96" s="113">
        <v>8524996976</v>
      </c>
      <c r="M96" s="113" t="s">
        <v>10421</v>
      </c>
      <c r="O96" s="113" t="s">
        <v>10422</v>
      </c>
      <c r="P96" s="113" t="s">
        <v>25087</v>
      </c>
      <c r="Q96" s="113" t="s">
        <v>25088</v>
      </c>
      <c r="R96" s="113">
        <v>15</v>
      </c>
      <c r="S96" s="113" t="s">
        <v>13</v>
      </c>
      <c r="T96" s="113" t="s">
        <v>25089</v>
      </c>
      <c r="U96" s="113" t="s">
        <v>25090</v>
      </c>
      <c r="V96" s="114">
        <v>32750</v>
      </c>
      <c r="W96" s="114">
        <v>32752</v>
      </c>
      <c r="X96" s="113" t="s">
        <v>25091</v>
      </c>
      <c r="Y96" s="114">
        <v>33297</v>
      </c>
      <c r="Z96" s="114">
        <v>33298</v>
      </c>
      <c r="AA96" s="113">
        <v>21</v>
      </c>
      <c r="AB96" s="113" t="s">
        <v>24</v>
      </c>
      <c r="AC96" s="113">
        <v>41</v>
      </c>
      <c r="AD96" s="113" t="s">
        <v>52</v>
      </c>
      <c r="AE96" s="114">
        <v>44105</v>
      </c>
      <c r="AF96" s="113">
        <v>26</v>
      </c>
      <c r="AG96" s="113">
        <v>1</v>
      </c>
      <c r="AH96" s="113" t="s">
        <v>16226</v>
      </c>
      <c r="AI96" s="117" t="s">
        <v>2357</v>
      </c>
      <c r="AK96" s="114">
        <v>44670</v>
      </c>
      <c r="AL96" s="113">
        <v>40</v>
      </c>
      <c r="AM96" s="113" t="s">
        <v>9870</v>
      </c>
      <c r="AN96" s="113" t="s">
        <v>16445</v>
      </c>
      <c r="AO96" s="113" t="s">
        <v>842</v>
      </c>
      <c r="AP96" s="113">
        <v>2007</v>
      </c>
      <c r="AQ96" s="113" t="s">
        <v>2436</v>
      </c>
      <c r="AR96" s="113" t="s">
        <v>24667</v>
      </c>
      <c r="AS96" s="113" t="s">
        <v>14</v>
      </c>
      <c r="AT96" s="113" t="s">
        <v>14</v>
      </c>
      <c r="AU96" s="113" t="s">
        <v>16229</v>
      </c>
      <c r="AV96" s="113" t="s">
        <v>14</v>
      </c>
      <c r="AW96" s="113" t="s">
        <v>14</v>
      </c>
    </row>
    <row r="97" spans="1:49">
      <c r="A97" s="116" t="s">
        <v>1087</v>
      </c>
      <c r="C97" s="113" t="s">
        <v>1088</v>
      </c>
      <c r="E97" s="113" t="s">
        <v>41</v>
      </c>
      <c r="F97" s="113" t="s">
        <v>1089</v>
      </c>
      <c r="G97" s="114">
        <v>24110</v>
      </c>
      <c r="H97" s="113" t="s">
        <v>16218</v>
      </c>
      <c r="I97" s="113" t="s">
        <v>9866</v>
      </c>
      <c r="J97" s="113" t="s">
        <v>9872</v>
      </c>
      <c r="K97" s="113" t="s">
        <v>22308</v>
      </c>
      <c r="L97" s="113">
        <v>81354567250</v>
      </c>
      <c r="M97" s="113" t="s">
        <v>10444</v>
      </c>
      <c r="O97" s="113" t="s">
        <v>10445</v>
      </c>
      <c r="P97" s="113" t="s">
        <v>22309</v>
      </c>
      <c r="Q97" s="113" t="s">
        <v>22310</v>
      </c>
      <c r="R97" s="113">
        <v>15</v>
      </c>
      <c r="S97" s="113" t="s">
        <v>13</v>
      </c>
      <c r="T97" s="113" t="s">
        <v>22311</v>
      </c>
      <c r="U97" s="113" t="s">
        <v>22312</v>
      </c>
      <c r="V97" s="114">
        <v>42030</v>
      </c>
      <c r="W97" s="114">
        <v>41883</v>
      </c>
      <c r="X97" s="113" t="s">
        <v>22313</v>
      </c>
      <c r="Y97" s="114">
        <v>42339</v>
      </c>
      <c r="Z97" s="114">
        <v>42339</v>
      </c>
      <c r="AA97" s="113">
        <v>21</v>
      </c>
      <c r="AB97" s="113" t="s">
        <v>24</v>
      </c>
      <c r="AC97" s="113">
        <v>32</v>
      </c>
      <c r="AD97" s="113" t="s">
        <v>84</v>
      </c>
      <c r="AE97" s="114">
        <v>44652</v>
      </c>
      <c r="AF97" s="113">
        <v>12</v>
      </c>
      <c r="AG97" s="113">
        <v>6</v>
      </c>
      <c r="AH97" s="113" t="s">
        <v>16226</v>
      </c>
      <c r="AI97" s="117" t="s">
        <v>9875</v>
      </c>
      <c r="AK97" s="114">
        <v>44287</v>
      </c>
      <c r="AL97" s="113">
        <v>40</v>
      </c>
      <c r="AM97" s="113" t="s">
        <v>9870</v>
      </c>
      <c r="AN97" s="113" t="s">
        <v>16561</v>
      </c>
      <c r="AO97" s="113" t="s">
        <v>42</v>
      </c>
      <c r="AP97" s="113">
        <v>2014</v>
      </c>
      <c r="AQ97" s="113" t="s">
        <v>8</v>
      </c>
      <c r="AR97" s="113" t="s">
        <v>17962</v>
      </c>
      <c r="AS97" s="113" t="s">
        <v>14</v>
      </c>
      <c r="AT97" s="113" t="s">
        <v>14</v>
      </c>
      <c r="AU97" s="113" t="s">
        <v>16229</v>
      </c>
      <c r="AV97" s="113" t="s">
        <v>14</v>
      </c>
    </row>
    <row r="98" spans="1:49">
      <c r="A98" s="116" t="s">
        <v>4277</v>
      </c>
      <c r="B98" s="113">
        <v>131743576</v>
      </c>
      <c r="C98" s="113" t="s">
        <v>4278</v>
      </c>
      <c r="E98" s="113" t="s">
        <v>2240</v>
      </c>
      <c r="F98" s="113" t="s">
        <v>981</v>
      </c>
      <c r="G98" s="114">
        <v>24112</v>
      </c>
      <c r="H98" s="113" t="s">
        <v>16230</v>
      </c>
      <c r="I98" s="113" t="s">
        <v>9896</v>
      </c>
      <c r="J98" s="113" t="s">
        <v>9872</v>
      </c>
      <c r="K98" s="113" t="s">
        <v>46474</v>
      </c>
      <c r="L98" s="113">
        <v>81249363550</v>
      </c>
      <c r="M98" s="113" t="s">
        <v>15169</v>
      </c>
      <c r="O98" s="113" t="s">
        <v>15170</v>
      </c>
      <c r="P98" s="113" t="s">
        <v>41414</v>
      </c>
      <c r="Q98" s="113" t="s">
        <v>41415</v>
      </c>
      <c r="R98" s="113">
        <v>15</v>
      </c>
      <c r="S98" s="113" t="s">
        <v>13</v>
      </c>
      <c r="T98" s="113" t="s">
        <v>41416</v>
      </c>
      <c r="U98" s="113" t="s">
        <v>41417</v>
      </c>
      <c r="V98" s="114">
        <v>32199</v>
      </c>
      <c r="W98" s="114">
        <v>32203</v>
      </c>
      <c r="X98" s="113" t="s">
        <v>41418</v>
      </c>
      <c r="Y98" s="114">
        <v>32932</v>
      </c>
      <c r="Z98" s="114">
        <v>32933</v>
      </c>
      <c r="AA98" s="113">
        <v>21</v>
      </c>
      <c r="AB98" s="113" t="s">
        <v>24</v>
      </c>
      <c r="AC98" s="113">
        <v>41</v>
      </c>
      <c r="AD98" s="113" t="s">
        <v>52</v>
      </c>
      <c r="AE98" s="114">
        <v>41000</v>
      </c>
      <c r="AF98" s="113">
        <v>19</v>
      </c>
      <c r="AG98" s="113">
        <v>1</v>
      </c>
      <c r="AH98" s="113" t="s">
        <v>16226</v>
      </c>
      <c r="AI98" s="117" t="s">
        <v>228</v>
      </c>
      <c r="AK98" s="114">
        <v>41000</v>
      </c>
      <c r="AL98" s="113">
        <v>40</v>
      </c>
      <c r="AM98" s="113" t="s">
        <v>9870</v>
      </c>
      <c r="AN98" s="113" t="s">
        <v>16301</v>
      </c>
      <c r="AO98" s="113" t="s">
        <v>220</v>
      </c>
      <c r="AP98" s="113">
        <v>2011</v>
      </c>
      <c r="AQ98" s="113" t="s">
        <v>3314</v>
      </c>
      <c r="AR98" s="113" t="s">
        <v>23364</v>
      </c>
      <c r="AS98" s="113" t="s">
        <v>14</v>
      </c>
      <c r="AT98" s="113" t="s">
        <v>14</v>
      </c>
      <c r="AU98" s="113" t="s">
        <v>16229</v>
      </c>
      <c r="AV98" s="113" t="s">
        <v>14</v>
      </c>
      <c r="AW98" s="113" t="s">
        <v>14</v>
      </c>
    </row>
    <row r="99" spans="1:49">
      <c r="A99" s="116" t="s">
        <v>3916</v>
      </c>
      <c r="B99" s="113">
        <v>131527152</v>
      </c>
      <c r="C99" s="113" t="s">
        <v>3917</v>
      </c>
      <c r="E99" s="113" t="s">
        <v>41</v>
      </c>
      <c r="F99" s="113" t="s">
        <v>37</v>
      </c>
      <c r="G99" s="114">
        <v>24114</v>
      </c>
      <c r="H99" s="113" t="s">
        <v>16230</v>
      </c>
      <c r="I99" s="113" t="s">
        <v>9866</v>
      </c>
      <c r="J99" s="113" t="s">
        <v>9872</v>
      </c>
      <c r="K99" s="113" t="s">
        <v>40961</v>
      </c>
      <c r="L99" s="113">
        <v>82343735862</v>
      </c>
      <c r="M99" s="113" t="s">
        <v>40962</v>
      </c>
      <c r="O99" s="113" t="s">
        <v>14309</v>
      </c>
      <c r="P99" s="113" t="s">
        <v>40963</v>
      </c>
      <c r="Q99" s="113" t="s">
        <v>40964</v>
      </c>
      <c r="R99" s="113">
        <v>15</v>
      </c>
      <c r="S99" s="113" t="s">
        <v>13</v>
      </c>
      <c r="T99" s="113" t="s">
        <v>40965</v>
      </c>
      <c r="U99" s="113" t="s">
        <v>20155</v>
      </c>
      <c r="V99" s="114">
        <v>31441</v>
      </c>
      <c r="W99" s="114">
        <v>31444</v>
      </c>
      <c r="X99" s="113" t="s">
        <v>40966</v>
      </c>
      <c r="Y99" s="114">
        <v>32109</v>
      </c>
      <c r="Z99" s="114">
        <v>32112</v>
      </c>
      <c r="AA99" s="113">
        <v>21</v>
      </c>
      <c r="AB99" s="113" t="s">
        <v>24</v>
      </c>
      <c r="AC99" s="113">
        <v>42</v>
      </c>
      <c r="AD99" s="113" t="s">
        <v>92</v>
      </c>
      <c r="AE99" s="114">
        <v>43922</v>
      </c>
      <c r="AF99" s="113">
        <v>28</v>
      </c>
      <c r="AG99" s="113">
        <v>9</v>
      </c>
      <c r="AH99" s="113" t="s">
        <v>16226</v>
      </c>
      <c r="AI99" s="117" t="s">
        <v>9901</v>
      </c>
      <c r="AK99" s="114">
        <v>45120</v>
      </c>
      <c r="AL99" s="113">
        <v>15</v>
      </c>
      <c r="AM99" s="113" t="s">
        <v>9885</v>
      </c>
      <c r="AN99" s="113" t="s">
        <v>16858</v>
      </c>
      <c r="AO99" s="113" t="s">
        <v>666</v>
      </c>
      <c r="AP99" s="113">
        <v>1985</v>
      </c>
      <c r="AQ99" s="113" t="s">
        <v>5236</v>
      </c>
      <c r="AR99" s="113" t="s">
        <v>20674</v>
      </c>
      <c r="AS99" s="113" t="s">
        <v>14</v>
      </c>
      <c r="AT99" s="113" t="s">
        <v>14</v>
      </c>
      <c r="AU99" s="113" t="s">
        <v>16229</v>
      </c>
      <c r="AV99" s="113" t="s">
        <v>14</v>
      </c>
      <c r="AW99" s="113" t="s">
        <v>14</v>
      </c>
    </row>
    <row r="100" spans="1:49">
      <c r="A100" s="116" t="s">
        <v>9011</v>
      </c>
      <c r="B100" s="113">
        <v>131940825</v>
      </c>
      <c r="C100" s="113" t="s">
        <v>9012</v>
      </c>
      <c r="E100" s="113" t="s">
        <v>41</v>
      </c>
      <c r="F100" s="113" t="s">
        <v>1303</v>
      </c>
      <c r="G100" s="114">
        <v>24117</v>
      </c>
      <c r="H100" s="113" t="s">
        <v>16230</v>
      </c>
      <c r="I100" s="113" t="s">
        <v>9866</v>
      </c>
      <c r="J100" s="113" t="s">
        <v>9872</v>
      </c>
      <c r="K100" s="113" t="s">
        <v>39518</v>
      </c>
      <c r="L100" s="113">
        <v>0</v>
      </c>
      <c r="M100" s="113" t="s">
        <v>39519</v>
      </c>
      <c r="O100" s="113" t="s">
        <v>39520</v>
      </c>
      <c r="P100" s="113" t="s">
        <v>39521</v>
      </c>
      <c r="Q100" s="113" t="s">
        <v>39522</v>
      </c>
      <c r="R100" s="113">
        <v>15</v>
      </c>
      <c r="S100" s="113" t="s">
        <v>13</v>
      </c>
      <c r="T100" s="113" t="s">
        <v>39523</v>
      </c>
      <c r="U100" s="113" t="s">
        <v>24391</v>
      </c>
      <c r="V100" s="114">
        <v>33540</v>
      </c>
      <c r="W100" s="114">
        <v>33543</v>
      </c>
      <c r="X100" s="113" t="s">
        <v>39524</v>
      </c>
      <c r="Y100" s="114">
        <v>34273</v>
      </c>
      <c r="Z100" s="114">
        <v>34274</v>
      </c>
      <c r="AA100" s="113">
        <v>21</v>
      </c>
      <c r="AB100" s="113" t="s">
        <v>24</v>
      </c>
      <c r="AC100" s="113">
        <v>34</v>
      </c>
      <c r="AD100" s="113" t="s">
        <v>18</v>
      </c>
      <c r="AE100" s="114">
        <v>44652</v>
      </c>
      <c r="AF100" s="113">
        <v>25</v>
      </c>
      <c r="AG100" s="113">
        <v>4</v>
      </c>
      <c r="AH100" s="113" t="s">
        <v>16226</v>
      </c>
      <c r="AI100" s="117" t="s">
        <v>419</v>
      </c>
      <c r="AK100" s="114">
        <v>43739</v>
      </c>
      <c r="AL100" s="113">
        <v>40</v>
      </c>
      <c r="AM100" s="113" t="s">
        <v>9870</v>
      </c>
      <c r="AN100" s="113" t="s">
        <v>17028</v>
      </c>
      <c r="AO100" s="113" t="s">
        <v>730</v>
      </c>
      <c r="AP100" s="113">
        <v>2017</v>
      </c>
      <c r="AQ100" s="113" t="s">
        <v>6669</v>
      </c>
      <c r="AR100" s="113" t="s">
        <v>19265</v>
      </c>
      <c r="AS100" s="113" t="s">
        <v>14</v>
      </c>
      <c r="AT100" s="113" t="s">
        <v>14</v>
      </c>
      <c r="AU100" s="113" t="s">
        <v>16229</v>
      </c>
      <c r="AV100" s="113" t="s">
        <v>14</v>
      </c>
      <c r="AW100" s="113" t="s">
        <v>14</v>
      </c>
    </row>
    <row r="101" spans="1:49">
      <c r="A101" s="116" t="s">
        <v>323</v>
      </c>
      <c r="C101" s="113" t="s">
        <v>324</v>
      </c>
      <c r="E101" s="113" t="s">
        <v>41</v>
      </c>
      <c r="F101" s="113" t="s">
        <v>325</v>
      </c>
      <c r="G101" s="114">
        <v>24122</v>
      </c>
      <c r="H101" s="113" t="s">
        <v>16218</v>
      </c>
      <c r="I101" s="113" t="s">
        <v>9866</v>
      </c>
      <c r="J101" s="113" t="s">
        <v>9872</v>
      </c>
      <c r="K101" s="113" t="s">
        <v>34554</v>
      </c>
      <c r="L101" s="113">
        <v>82393503500</v>
      </c>
      <c r="M101" s="113" t="s">
        <v>10207</v>
      </c>
      <c r="O101" s="113" t="s">
        <v>10208</v>
      </c>
      <c r="P101" s="113" t="s">
        <v>34555</v>
      </c>
      <c r="Q101" s="113" t="s">
        <v>16244</v>
      </c>
      <c r="R101" s="113">
        <v>15</v>
      </c>
      <c r="S101" s="113" t="s">
        <v>13</v>
      </c>
      <c r="T101" s="113" t="s">
        <v>34556</v>
      </c>
      <c r="U101" s="113" t="s">
        <v>34557</v>
      </c>
      <c r="V101" s="114">
        <v>42034</v>
      </c>
      <c r="W101" s="114">
        <v>41883</v>
      </c>
      <c r="X101" s="113" t="s">
        <v>34558</v>
      </c>
      <c r="Y101" s="114">
        <v>42339</v>
      </c>
      <c r="Z101" s="114">
        <v>42339</v>
      </c>
      <c r="AA101" s="113">
        <v>21</v>
      </c>
      <c r="AB101" s="113" t="s">
        <v>24</v>
      </c>
      <c r="AC101" s="113">
        <v>32</v>
      </c>
      <c r="AD101" s="113" t="s">
        <v>84</v>
      </c>
      <c r="AE101" s="114">
        <v>45566</v>
      </c>
      <c r="AF101" s="113">
        <v>17</v>
      </c>
      <c r="AG101" s="113">
        <v>9</v>
      </c>
      <c r="AH101" s="113" t="s">
        <v>16226</v>
      </c>
      <c r="AI101" s="117" t="s">
        <v>9875</v>
      </c>
      <c r="AK101" s="114">
        <v>44670</v>
      </c>
      <c r="AL101" s="113">
        <v>40</v>
      </c>
      <c r="AM101" s="113" t="s">
        <v>9870</v>
      </c>
      <c r="AN101" s="113" t="s">
        <v>16372</v>
      </c>
      <c r="AO101" s="113" t="s">
        <v>326</v>
      </c>
      <c r="AP101" s="113">
        <v>2015</v>
      </c>
      <c r="AQ101" s="113" t="s">
        <v>2436</v>
      </c>
      <c r="AR101" s="113" t="s">
        <v>17171</v>
      </c>
      <c r="AS101" s="113" t="s">
        <v>14</v>
      </c>
      <c r="AT101" s="113" t="s">
        <v>14</v>
      </c>
      <c r="AU101" s="113" t="s">
        <v>16229</v>
      </c>
      <c r="AV101" s="113" t="s">
        <v>14</v>
      </c>
    </row>
    <row r="102" spans="1:49">
      <c r="A102" s="116" t="s">
        <v>8370</v>
      </c>
      <c r="B102" s="113">
        <v>570028878</v>
      </c>
      <c r="C102" s="113" t="s">
        <v>8371</v>
      </c>
      <c r="E102" s="113" t="s">
        <v>67</v>
      </c>
      <c r="F102" s="113" t="s">
        <v>8372</v>
      </c>
      <c r="G102" s="114">
        <v>24124</v>
      </c>
      <c r="H102" s="113" t="s">
        <v>16230</v>
      </c>
      <c r="I102" s="113" t="s">
        <v>9866</v>
      </c>
      <c r="J102" s="113" t="s">
        <v>9872</v>
      </c>
      <c r="K102" s="113" t="s">
        <v>34722</v>
      </c>
      <c r="L102" s="113">
        <v>82194256110</v>
      </c>
      <c r="M102" s="113" t="s">
        <v>34723</v>
      </c>
      <c r="O102" s="113" t="s">
        <v>15905</v>
      </c>
      <c r="P102" s="113" t="s">
        <v>34724</v>
      </c>
      <c r="Q102" s="113" t="s">
        <v>34725</v>
      </c>
      <c r="R102" s="113">
        <v>15</v>
      </c>
      <c r="S102" s="113" t="s">
        <v>13</v>
      </c>
      <c r="T102" s="113" t="s">
        <v>34726</v>
      </c>
      <c r="U102" s="113" t="s">
        <v>34727</v>
      </c>
      <c r="V102" s="114">
        <v>39387</v>
      </c>
      <c r="W102" s="114">
        <v>39083</v>
      </c>
      <c r="X102" s="113" t="s">
        <v>34728</v>
      </c>
      <c r="Y102" s="114">
        <v>39720</v>
      </c>
      <c r="Z102" s="114">
        <v>39722</v>
      </c>
      <c r="AA102" s="113">
        <v>21</v>
      </c>
      <c r="AB102" s="113" t="s">
        <v>24</v>
      </c>
      <c r="AC102" s="113">
        <v>41</v>
      </c>
      <c r="AD102" s="113" t="s">
        <v>52</v>
      </c>
      <c r="AE102" s="114">
        <v>45017</v>
      </c>
      <c r="AF102" s="113">
        <v>18</v>
      </c>
      <c r="AG102" s="113">
        <v>3</v>
      </c>
      <c r="AH102" s="113" t="s">
        <v>16226</v>
      </c>
      <c r="AI102" s="117" t="s">
        <v>9977</v>
      </c>
      <c r="AK102" s="114">
        <v>45017</v>
      </c>
      <c r="AL102" s="113">
        <v>40</v>
      </c>
      <c r="AM102" s="113" t="s">
        <v>9870</v>
      </c>
      <c r="AN102" s="113" t="s">
        <v>34729</v>
      </c>
      <c r="AO102" s="113" t="s">
        <v>4880</v>
      </c>
      <c r="AP102" s="113">
        <v>2006</v>
      </c>
      <c r="AQ102" s="113" t="s">
        <v>8</v>
      </c>
      <c r="AR102" s="113" t="s">
        <v>18771</v>
      </c>
      <c r="AS102" s="113" t="s">
        <v>14</v>
      </c>
      <c r="AT102" s="113" t="s">
        <v>14</v>
      </c>
      <c r="AU102" s="113" t="s">
        <v>16229</v>
      </c>
      <c r="AV102" s="113" t="s">
        <v>14</v>
      </c>
      <c r="AW102" s="113" t="s">
        <v>14</v>
      </c>
    </row>
    <row r="103" spans="1:49">
      <c r="A103" s="116" t="s">
        <v>8630</v>
      </c>
      <c r="B103" s="113">
        <v>132264878</v>
      </c>
      <c r="C103" s="113" t="s">
        <v>8631</v>
      </c>
      <c r="E103" s="113" t="s">
        <v>1166</v>
      </c>
      <c r="F103" s="113" t="s">
        <v>8</v>
      </c>
      <c r="G103" s="114">
        <v>24127</v>
      </c>
      <c r="H103" s="113" t="s">
        <v>16218</v>
      </c>
      <c r="I103" s="113" t="s">
        <v>9919</v>
      </c>
      <c r="J103" s="113" t="s">
        <v>9872</v>
      </c>
      <c r="K103" s="113" t="s">
        <v>32970</v>
      </c>
      <c r="L103" s="113">
        <v>85342585368</v>
      </c>
      <c r="M103" s="113" t="s">
        <v>32971</v>
      </c>
      <c r="O103" s="113" t="s">
        <v>11517</v>
      </c>
      <c r="P103" s="113" t="s">
        <v>32972</v>
      </c>
      <c r="Q103" s="113" t="s">
        <v>32973</v>
      </c>
      <c r="R103" s="113">
        <v>15</v>
      </c>
      <c r="S103" s="113" t="s">
        <v>13</v>
      </c>
      <c r="T103" s="113" t="s">
        <v>32974</v>
      </c>
      <c r="U103" s="113" t="s">
        <v>32975</v>
      </c>
      <c r="V103" s="114">
        <v>36801</v>
      </c>
      <c r="W103" s="114">
        <v>36708</v>
      </c>
      <c r="X103" s="113" t="s">
        <v>16560</v>
      </c>
      <c r="Y103" s="114">
        <v>37334</v>
      </c>
      <c r="Z103" s="114">
        <v>37347</v>
      </c>
      <c r="AA103" s="113">
        <v>21</v>
      </c>
      <c r="AB103" s="113" t="s">
        <v>24</v>
      </c>
      <c r="AC103" s="113">
        <v>31</v>
      </c>
      <c r="AD103" s="113" t="s">
        <v>9</v>
      </c>
      <c r="AE103" s="114">
        <v>41000</v>
      </c>
      <c r="AF103" s="113">
        <v>4</v>
      </c>
      <c r="AG103" s="113">
        <v>9</v>
      </c>
      <c r="AH103" s="113" t="s">
        <v>16226</v>
      </c>
      <c r="AI103" s="117" t="s">
        <v>9875</v>
      </c>
      <c r="AK103" s="114">
        <v>41000</v>
      </c>
      <c r="AL103" s="113">
        <v>25</v>
      </c>
      <c r="AM103" s="113" t="s">
        <v>9974</v>
      </c>
      <c r="AN103" s="113" t="s">
        <v>19591</v>
      </c>
      <c r="AO103" s="113" t="s">
        <v>49</v>
      </c>
      <c r="AP103" s="113">
        <v>2000</v>
      </c>
      <c r="AQ103" s="113" t="s">
        <v>9889</v>
      </c>
      <c r="AR103" s="113" t="s">
        <v>32976</v>
      </c>
      <c r="AS103" s="113" t="s">
        <v>14</v>
      </c>
      <c r="AT103" s="113" t="s">
        <v>14</v>
      </c>
      <c r="AU103" s="113" t="s">
        <v>16229</v>
      </c>
      <c r="AV103" s="113" t="s">
        <v>14</v>
      </c>
      <c r="AW103" s="113" t="s">
        <v>14</v>
      </c>
    </row>
    <row r="104" spans="1:49">
      <c r="A104" s="116" t="s">
        <v>1175</v>
      </c>
      <c r="B104" s="113">
        <v>131527095</v>
      </c>
      <c r="C104" s="113" t="s">
        <v>1176</v>
      </c>
      <c r="E104" s="113" t="s">
        <v>41</v>
      </c>
      <c r="F104" s="113" t="s">
        <v>510</v>
      </c>
      <c r="G104" s="114">
        <v>24134</v>
      </c>
      <c r="H104" s="113" t="s">
        <v>16230</v>
      </c>
      <c r="I104" s="113" t="s">
        <v>9866</v>
      </c>
      <c r="J104" s="113" t="s">
        <v>9872</v>
      </c>
      <c r="K104" s="113" t="s">
        <v>23134</v>
      </c>
      <c r="L104" s="113">
        <v>82292223492</v>
      </c>
      <c r="M104" s="113" t="s">
        <v>14769</v>
      </c>
      <c r="O104" s="113" t="s">
        <v>10530</v>
      </c>
      <c r="P104" s="113" t="s">
        <v>23135</v>
      </c>
      <c r="Q104" s="113" t="s">
        <v>23136</v>
      </c>
      <c r="R104" s="113">
        <v>15</v>
      </c>
      <c r="S104" s="113" t="s">
        <v>13</v>
      </c>
      <c r="T104" s="113" t="s">
        <v>23137</v>
      </c>
      <c r="U104" s="113" t="s">
        <v>23138</v>
      </c>
      <c r="V104" s="114">
        <v>31441</v>
      </c>
      <c r="W104" s="114">
        <v>31444</v>
      </c>
      <c r="X104" s="113" t="s">
        <v>23139</v>
      </c>
      <c r="Y104" s="114">
        <v>31936</v>
      </c>
      <c r="Z104" s="114">
        <v>31959</v>
      </c>
      <c r="AA104" s="113">
        <v>21</v>
      </c>
      <c r="AB104" s="113" t="s">
        <v>24</v>
      </c>
      <c r="AC104" s="113">
        <v>42</v>
      </c>
      <c r="AD104" s="113" t="s">
        <v>92</v>
      </c>
      <c r="AE104" s="114">
        <v>43556</v>
      </c>
      <c r="AF104" s="113">
        <v>28</v>
      </c>
      <c r="AG104" s="113">
        <v>2</v>
      </c>
      <c r="AH104" s="113" t="s">
        <v>16226</v>
      </c>
      <c r="AI104" s="117" t="s">
        <v>9901</v>
      </c>
      <c r="AK104" s="114">
        <v>44670</v>
      </c>
      <c r="AL104" s="113">
        <v>40</v>
      </c>
      <c r="AM104" s="113" t="s">
        <v>9870</v>
      </c>
      <c r="AN104" s="113" t="s">
        <v>16918</v>
      </c>
      <c r="AO104" s="113" t="s">
        <v>491</v>
      </c>
      <c r="AP104" s="113">
        <v>2015</v>
      </c>
      <c r="AQ104" s="113" t="s">
        <v>9994</v>
      </c>
      <c r="AR104" s="113" t="s">
        <v>18688</v>
      </c>
      <c r="AS104" s="113" t="s">
        <v>14</v>
      </c>
      <c r="AT104" s="113" t="s">
        <v>14</v>
      </c>
      <c r="AU104" s="113" t="s">
        <v>16229</v>
      </c>
      <c r="AV104" s="113" t="s">
        <v>14</v>
      </c>
      <c r="AW104" s="113" t="s">
        <v>14</v>
      </c>
    </row>
    <row r="105" spans="1:49">
      <c r="A105" s="116" t="s">
        <v>7511</v>
      </c>
      <c r="B105" s="113">
        <v>380057488</v>
      </c>
      <c r="C105" s="113" t="s">
        <v>2639</v>
      </c>
      <c r="E105" s="113" t="s">
        <v>7512</v>
      </c>
      <c r="F105" s="113" t="s">
        <v>680</v>
      </c>
      <c r="G105" s="114">
        <v>24140</v>
      </c>
      <c r="H105" s="113" t="s">
        <v>16218</v>
      </c>
      <c r="I105" s="113" t="s">
        <v>9866</v>
      </c>
      <c r="J105" s="113" t="s">
        <v>9872</v>
      </c>
      <c r="K105" s="113" t="s">
        <v>30706</v>
      </c>
      <c r="L105" s="113">
        <v>-81298730222</v>
      </c>
      <c r="M105" s="113" t="s">
        <v>14663</v>
      </c>
      <c r="O105" s="113" t="s">
        <v>30707</v>
      </c>
      <c r="P105" s="113" t="s">
        <v>30708</v>
      </c>
      <c r="Q105" s="113" t="s">
        <v>30709</v>
      </c>
      <c r="R105" s="113">
        <v>15</v>
      </c>
      <c r="S105" s="113" t="s">
        <v>13</v>
      </c>
      <c r="T105" s="113" t="s">
        <v>30710</v>
      </c>
      <c r="U105" s="113" t="s">
        <v>30711</v>
      </c>
      <c r="V105" s="114">
        <v>34799</v>
      </c>
      <c r="W105" s="114">
        <v>34759</v>
      </c>
      <c r="X105" s="113" t="s">
        <v>30712</v>
      </c>
      <c r="Y105" s="114">
        <v>35296</v>
      </c>
      <c r="Z105" s="114">
        <v>35309</v>
      </c>
      <c r="AA105" s="113">
        <v>31</v>
      </c>
      <c r="AB105" s="113" t="s">
        <v>9</v>
      </c>
      <c r="AC105" s="113">
        <v>43</v>
      </c>
      <c r="AD105" s="113" t="s">
        <v>316</v>
      </c>
      <c r="AE105" s="114">
        <v>43374</v>
      </c>
      <c r="AF105" s="113">
        <v>23</v>
      </c>
      <c r="AG105" s="113">
        <v>7</v>
      </c>
      <c r="AH105" s="113" t="s">
        <v>9913</v>
      </c>
      <c r="AI105" s="117" t="s">
        <v>317</v>
      </c>
      <c r="AJ105" s="113" t="s">
        <v>45507</v>
      </c>
      <c r="AK105" s="114">
        <v>45120</v>
      </c>
      <c r="AL105" s="113">
        <v>45</v>
      </c>
      <c r="AM105" s="113" t="s">
        <v>9922</v>
      </c>
      <c r="AN105" s="113" t="s">
        <v>28099</v>
      </c>
      <c r="AO105" s="113" t="s">
        <v>7472</v>
      </c>
      <c r="AP105" s="113">
        <v>2010</v>
      </c>
      <c r="AQ105" s="113" t="s">
        <v>8</v>
      </c>
      <c r="AR105" s="113" t="s">
        <v>16956</v>
      </c>
      <c r="AS105" s="113" t="s">
        <v>14</v>
      </c>
      <c r="AT105" s="113" t="s">
        <v>14</v>
      </c>
      <c r="AU105" s="113" t="s">
        <v>16229</v>
      </c>
      <c r="AV105" s="113" t="s">
        <v>14</v>
      </c>
      <c r="AW105" s="113" t="s">
        <v>14</v>
      </c>
    </row>
    <row r="106" spans="1:49">
      <c r="A106" s="116" t="s">
        <v>9378</v>
      </c>
      <c r="B106" s="113">
        <v>131743568</v>
      </c>
      <c r="C106" s="113" t="s">
        <v>9379</v>
      </c>
      <c r="E106" s="113" t="s">
        <v>133</v>
      </c>
      <c r="F106" s="113" t="s">
        <v>37</v>
      </c>
      <c r="G106" s="114">
        <v>24143</v>
      </c>
      <c r="H106" s="113" t="s">
        <v>16218</v>
      </c>
      <c r="I106" s="113" t="s">
        <v>9866</v>
      </c>
      <c r="J106" s="113" t="s">
        <v>9872</v>
      </c>
      <c r="K106" s="113" t="s">
        <v>17589</v>
      </c>
      <c r="L106" s="113">
        <v>81245340535</v>
      </c>
      <c r="M106" s="113" t="s">
        <v>14296</v>
      </c>
      <c r="O106" s="113" t="s">
        <v>14297</v>
      </c>
      <c r="P106" s="113" t="s">
        <v>17590</v>
      </c>
      <c r="Q106" s="113" t="s">
        <v>17591</v>
      </c>
      <c r="R106" s="113">
        <v>15</v>
      </c>
      <c r="S106" s="113" t="s">
        <v>13</v>
      </c>
      <c r="T106" s="113" t="s">
        <v>17592</v>
      </c>
      <c r="U106" s="113" t="s">
        <v>16653</v>
      </c>
      <c r="V106" s="114">
        <v>31469</v>
      </c>
      <c r="W106" s="114">
        <v>32203</v>
      </c>
      <c r="X106" s="113" t="s">
        <v>17593</v>
      </c>
      <c r="Y106" s="114">
        <v>32811</v>
      </c>
      <c r="Z106" s="114">
        <v>32813</v>
      </c>
      <c r="AA106" s="113">
        <v>21</v>
      </c>
      <c r="AB106" s="113" t="s">
        <v>24</v>
      </c>
      <c r="AC106" s="113">
        <v>41</v>
      </c>
      <c r="AD106" s="113" t="s">
        <v>52</v>
      </c>
      <c r="AE106" s="114">
        <v>41000</v>
      </c>
      <c r="AF106" s="113">
        <v>19</v>
      </c>
      <c r="AG106" s="113">
        <v>1</v>
      </c>
      <c r="AH106" s="113" t="s">
        <v>16226</v>
      </c>
      <c r="AI106" s="117" t="s">
        <v>228</v>
      </c>
      <c r="AK106" s="114">
        <v>42619</v>
      </c>
      <c r="AL106" s="113">
        <v>25</v>
      </c>
      <c r="AM106" s="113" t="s">
        <v>9974</v>
      </c>
      <c r="AN106" s="113" t="s">
        <v>17061</v>
      </c>
      <c r="AO106" s="113" t="s">
        <v>643</v>
      </c>
      <c r="AP106" s="113">
        <v>2001</v>
      </c>
      <c r="AQ106" s="113" t="s">
        <v>6669</v>
      </c>
      <c r="AR106" s="113" t="s">
        <v>46392</v>
      </c>
      <c r="AS106" s="113" t="s">
        <v>14</v>
      </c>
      <c r="AT106" s="113" t="s">
        <v>14</v>
      </c>
      <c r="AU106" s="113" t="s">
        <v>16229</v>
      </c>
      <c r="AV106" s="113" t="s">
        <v>14</v>
      </c>
    </row>
    <row r="107" spans="1:49">
      <c r="A107" s="116" t="s">
        <v>4467</v>
      </c>
      <c r="B107" s="113">
        <v>132122800</v>
      </c>
      <c r="C107" s="113" t="s">
        <v>1394</v>
      </c>
      <c r="E107" s="113" t="s">
        <v>41</v>
      </c>
      <c r="F107" s="113" t="s">
        <v>2436</v>
      </c>
      <c r="G107" s="114">
        <v>24145</v>
      </c>
      <c r="H107" s="113" t="s">
        <v>16218</v>
      </c>
      <c r="I107" s="113" t="s">
        <v>9866</v>
      </c>
      <c r="J107" s="113" t="s">
        <v>9872</v>
      </c>
      <c r="K107" s="113" t="s">
        <v>41989</v>
      </c>
      <c r="L107" s="113">
        <v>85241356512</v>
      </c>
      <c r="M107" s="113" t="s">
        <v>15046</v>
      </c>
      <c r="O107" s="113" t="s">
        <v>41990</v>
      </c>
      <c r="P107" s="113" t="s">
        <v>41991</v>
      </c>
      <c r="Q107" s="113" t="s">
        <v>41992</v>
      </c>
      <c r="R107" s="113">
        <v>15</v>
      </c>
      <c r="S107" s="113" t="s">
        <v>13</v>
      </c>
      <c r="T107" s="113" t="s">
        <v>41993</v>
      </c>
      <c r="U107" s="113" t="s">
        <v>41994</v>
      </c>
      <c r="V107" s="114">
        <v>34662</v>
      </c>
      <c r="W107" s="114">
        <v>34669</v>
      </c>
      <c r="X107" s="113" t="s">
        <v>41995</v>
      </c>
      <c r="Y107" s="114">
        <v>35178</v>
      </c>
      <c r="Z107" s="114">
        <v>35186</v>
      </c>
      <c r="AA107" s="113">
        <v>23</v>
      </c>
      <c r="AB107" s="113" t="s">
        <v>78</v>
      </c>
      <c r="AC107" s="113">
        <v>42</v>
      </c>
      <c r="AD107" s="113" t="s">
        <v>92</v>
      </c>
      <c r="AE107" s="114">
        <v>44652</v>
      </c>
      <c r="AF107" s="113">
        <v>25</v>
      </c>
      <c r="AG107" s="113">
        <v>4</v>
      </c>
      <c r="AH107" s="113" t="s">
        <v>16226</v>
      </c>
      <c r="AI107" s="117" t="s">
        <v>9901</v>
      </c>
      <c r="AK107" s="114">
        <v>44670</v>
      </c>
      <c r="AL107" s="113">
        <v>40</v>
      </c>
      <c r="AM107" s="113" t="s">
        <v>9870</v>
      </c>
      <c r="AN107" s="113" t="s">
        <v>18970</v>
      </c>
      <c r="AO107" s="113" t="s">
        <v>2057</v>
      </c>
      <c r="AP107" s="113">
        <v>2001</v>
      </c>
      <c r="AQ107" s="113" t="s">
        <v>2436</v>
      </c>
      <c r="AR107" s="113" t="s">
        <v>19583</v>
      </c>
      <c r="AS107" s="113" t="s">
        <v>14</v>
      </c>
      <c r="AT107" s="113" t="s">
        <v>14</v>
      </c>
      <c r="AU107" s="113" t="s">
        <v>16229</v>
      </c>
      <c r="AV107" s="113" t="s">
        <v>14</v>
      </c>
      <c r="AW107" s="113" t="s">
        <v>14</v>
      </c>
    </row>
    <row r="108" spans="1:49">
      <c r="A108" s="116" t="s">
        <v>3027</v>
      </c>
      <c r="B108" s="113">
        <v>570011412</v>
      </c>
      <c r="C108" s="113" t="s">
        <v>3028</v>
      </c>
      <c r="E108" s="113" t="s">
        <v>110</v>
      </c>
      <c r="F108" s="113" t="s">
        <v>8</v>
      </c>
      <c r="G108" s="114">
        <v>24146</v>
      </c>
      <c r="H108" s="113" t="s">
        <v>16230</v>
      </c>
      <c r="I108" s="113" t="s">
        <v>9866</v>
      </c>
      <c r="J108" s="113" t="s">
        <v>17219</v>
      </c>
      <c r="K108" s="113" t="s">
        <v>32336</v>
      </c>
      <c r="L108" s="113">
        <v>81354490009</v>
      </c>
      <c r="M108" s="113" t="s">
        <v>11277</v>
      </c>
      <c r="O108" s="113" t="s">
        <v>11278</v>
      </c>
      <c r="P108" s="113" t="s">
        <v>32337</v>
      </c>
      <c r="Q108" s="113" t="s">
        <v>32338</v>
      </c>
      <c r="R108" s="113">
        <v>15</v>
      </c>
      <c r="S108" s="113" t="s">
        <v>13</v>
      </c>
      <c r="T108" s="113" t="s">
        <v>32339</v>
      </c>
      <c r="U108" s="113" t="s">
        <v>32340</v>
      </c>
      <c r="V108" s="114">
        <v>34254</v>
      </c>
      <c r="W108" s="114">
        <v>34029</v>
      </c>
      <c r="X108" s="113" t="s">
        <v>32341</v>
      </c>
      <c r="Y108" s="114">
        <v>34479</v>
      </c>
      <c r="Z108" s="114">
        <v>34516</v>
      </c>
      <c r="AA108" s="113">
        <v>31</v>
      </c>
      <c r="AB108" s="113" t="s">
        <v>9</v>
      </c>
      <c r="AC108" s="113">
        <v>43</v>
      </c>
      <c r="AD108" s="113" t="s">
        <v>316</v>
      </c>
      <c r="AE108" s="114">
        <v>42095</v>
      </c>
      <c r="AF108" s="113">
        <v>22</v>
      </c>
      <c r="AG108" s="113">
        <v>1</v>
      </c>
      <c r="AH108" s="113" t="s">
        <v>9913</v>
      </c>
      <c r="AI108" s="117" t="s">
        <v>6477</v>
      </c>
      <c r="AJ108" s="113" t="s">
        <v>45507</v>
      </c>
      <c r="AK108" s="114">
        <v>44853</v>
      </c>
      <c r="AL108" s="113">
        <v>40</v>
      </c>
      <c r="AM108" s="113" t="s">
        <v>9870</v>
      </c>
      <c r="AN108" s="113" t="s">
        <v>32342</v>
      </c>
      <c r="AO108" s="113" t="s">
        <v>3030</v>
      </c>
      <c r="AP108" s="113">
        <v>1991</v>
      </c>
      <c r="AQ108" s="113" t="s">
        <v>5236</v>
      </c>
      <c r="AR108" s="113" t="s">
        <v>32328</v>
      </c>
      <c r="AS108" s="113" t="s">
        <v>14</v>
      </c>
      <c r="AT108" s="113" t="s">
        <v>14</v>
      </c>
      <c r="AU108" s="113" t="s">
        <v>16229</v>
      </c>
      <c r="AV108" s="113" t="s">
        <v>14</v>
      </c>
      <c r="AW108" s="113" t="s">
        <v>14</v>
      </c>
    </row>
    <row r="109" spans="1:49">
      <c r="A109" s="116" t="s">
        <v>46820</v>
      </c>
      <c r="B109" s="113">
        <v>131743564</v>
      </c>
      <c r="C109" s="113" t="s">
        <v>4174</v>
      </c>
      <c r="F109" s="113" t="s">
        <v>8</v>
      </c>
      <c r="G109" s="114">
        <v>24150</v>
      </c>
      <c r="H109" s="113" t="s">
        <v>16218</v>
      </c>
      <c r="I109" s="113" t="s">
        <v>9866</v>
      </c>
      <c r="J109" s="113" t="s">
        <v>9872</v>
      </c>
      <c r="K109" s="113" t="s">
        <v>37412</v>
      </c>
      <c r="L109" s="113">
        <v>82296728445</v>
      </c>
      <c r="M109" s="113" t="s">
        <v>12629</v>
      </c>
      <c r="O109" s="113" t="s">
        <v>9968</v>
      </c>
      <c r="P109" s="113" t="s">
        <v>37413</v>
      </c>
      <c r="Q109" s="113" t="s">
        <v>37414</v>
      </c>
      <c r="R109" s="113">
        <v>15</v>
      </c>
      <c r="S109" s="113" t="s">
        <v>13</v>
      </c>
      <c r="T109" s="113" t="s">
        <v>37415</v>
      </c>
      <c r="U109" s="113" t="s">
        <v>37416</v>
      </c>
      <c r="V109" s="114">
        <v>32199</v>
      </c>
      <c r="W109" s="114">
        <v>32203</v>
      </c>
      <c r="X109" s="113" t="s">
        <v>37417</v>
      </c>
      <c r="Y109" s="114">
        <v>32811</v>
      </c>
      <c r="Z109" s="114">
        <v>32813</v>
      </c>
      <c r="AA109" s="113">
        <v>21</v>
      </c>
      <c r="AB109" s="113" t="s">
        <v>24</v>
      </c>
      <c r="AC109" s="113">
        <v>33</v>
      </c>
      <c r="AD109" s="113" t="s">
        <v>10</v>
      </c>
      <c r="AE109" s="114">
        <v>38261</v>
      </c>
      <c r="AF109" s="113">
        <v>17</v>
      </c>
      <c r="AG109" s="113">
        <v>7</v>
      </c>
      <c r="AH109" s="113" t="s">
        <v>16226</v>
      </c>
      <c r="AI109" s="117" t="s">
        <v>9891</v>
      </c>
      <c r="AK109" s="114">
        <v>42072</v>
      </c>
      <c r="AL109" s="113">
        <v>15</v>
      </c>
      <c r="AM109" s="113" t="s">
        <v>9885</v>
      </c>
      <c r="AN109" s="113" t="s">
        <v>16858</v>
      </c>
      <c r="AO109" s="113" t="s">
        <v>666</v>
      </c>
      <c r="AP109" s="113">
        <v>1986</v>
      </c>
      <c r="AQ109" s="113" t="s">
        <v>2307</v>
      </c>
      <c r="AR109" s="113" t="s">
        <v>19364</v>
      </c>
      <c r="AS109" s="113" t="s">
        <v>14</v>
      </c>
      <c r="AT109" s="113" t="s">
        <v>14</v>
      </c>
      <c r="AU109" s="113" t="s">
        <v>16229</v>
      </c>
      <c r="AV109" s="113" t="s">
        <v>14</v>
      </c>
      <c r="AW109" s="113" t="s">
        <v>14</v>
      </c>
    </row>
    <row r="110" spans="1:49">
      <c r="A110" s="116" t="s">
        <v>9086</v>
      </c>
      <c r="B110" s="113">
        <v>132166711</v>
      </c>
      <c r="C110" s="113" t="s">
        <v>9087</v>
      </c>
      <c r="D110" s="113" t="s">
        <v>462</v>
      </c>
      <c r="F110" s="113" t="s">
        <v>8955</v>
      </c>
      <c r="G110" s="114">
        <v>24150</v>
      </c>
      <c r="H110" s="113" t="s">
        <v>16218</v>
      </c>
      <c r="I110" s="113" t="s">
        <v>9866</v>
      </c>
      <c r="J110" s="113" t="s">
        <v>9872</v>
      </c>
      <c r="K110" s="113" t="s">
        <v>30818</v>
      </c>
      <c r="L110" s="113">
        <v>81354430403</v>
      </c>
      <c r="M110" s="113" t="s">
        <v>15907</v>
      </c>
      <c r="O110" s="113" t="s">
        <v>15908</v>
      </c>
      <c r="P110" s="113" t="s">
        <v>30819</v>
      </c>
      <c r="Q110" s="113" t="s">
        <v>30820</v>
      </c>
      <c r="R110" s="113">
        <v>15</v>
      </c>
      <c r="S110" s="113" t="s">
        <v>13</v>
      </c>
      <c r="T110" s="113" t="s">
        <v>30821</v>
      </c>
      <c r="U110" s="113" t="s">
        <v>30822</v>
      </c>
      <c r="V110" s="114">
        <v>28155</v>
      </c>
      <c r="W110" s="114">
        <v>35462</v>
      </c>
      <c r="X110" s="113" t="s">
        <v>30823</v>
      </c>
      <c r="Y110" s="114">
        <v>35992</v>
      </c>
      <c r="Z110" s="114">
        <v>36008</v>
      </c>
      <c r="AA110" s="113">
        <v>31</v>
      </c>
      <c r="AB110" s="113" t="s">
        <v>9</v>
      </c>
      <c r="AC110" s="113">
        <v>42</v>
      </c>
      <c r="AD110" s="113" t="s">
        <v>92</v>
      </c>
      <c r="AE110" s="114">
        <v>43922</v>
      </c>
      <c r="AF110" s="113">
        <v>23</v>
      </c>
      <c r="AG110" s="113">
        <v>2</v>
      </c>
      <c r="AH110" s="113" t="s">
        <v>16226</v>
      </c>
      <c r="AI110" s="117" t="s">
        <v>9901</v>
      </c>
      <c r="AK110" s="114">
        <v>44670</v>
      </c>
      <c r="AL110" s="113">
        <v>40</v>
      </c>
      <c r="AM110" s="113" t="s">
        <v>9870</v>
      </c>
      <c r="AN110" s="113" t="s">
        <v>20000</v>
      </c>
      <c r="AO110" s="113" t="s">
        <v>2316</v>
      </c>
      <c r="AP110" s="113">
        <v>1991</v>
      </c>
      <c r="AQ110" s="113" t="s">
        <v>9905</v>
      </c>
      <c r="AR110" s="113" t="s">
        <v>21113</v>
      </c>
      <c r="AS110" s="113" t="s">
        <v>14</v>
      </c>
      <c r="AT110" s="113" t="s">
        <v>14</v>
      </c>
      <c r="AU110" s="113" t="s">
        <v>16229</v>
      </c>
      <c r="AV110" s="113" t="s">
        <v>14</v>
      </c>
      <c r="AW110" s="113" t="s">
        <v>14</v>
      </c>
    </row>
    <row r="111" spans="1:49">
      <c r="A111" s="116" t="s">
        <v>8886</v>
      </c>
      <c r="B111" s="113">
        <v>131743705</v>
      </c>
      <c r="C111" s="113" t="s">
        <v>8887</v>
      </c>
      <c r="E111" s="113" t="s">
        <v>133</v>
      </c>
      <c r="F111" s="113" t="s">
        <v>510</v>
      </c>
      <c r="G111" s="114">
        <v>24155</v>
      </c>
      <c r="H111" s="113" t="s">
        <v>16218</v>
      </c>
      <c r="I111" s="113" t="s">
        <v>9866</v>
      </c>
      <c r="J111" s="113" t="s">
        <v>9872</v>
      </c>
      <c r="K111" s="113" t="s">
        <v>40845</v>
      </c>
      <c r="L111" s="113">
        <v>82338052815</v>
      </c>
      <c r="M111" s="113" t="s">
        <v>40846</v>
      </c>
      <c r="O111" s="113" t="s">
        <v>14801</v>
      </c>
      <c r="P111" s="113" t="s">
        <v>40847</v>
      </c>
      <c r="Q111" s="113" t="s">
        <v>40848</v>
      </c>
      <c r="R111" s="113">
        <v>15</v>
      </c>
      <c r="S111" s="113" t="s">
        <v>13</v>
      </c>
      <c r="T111" s="113" t="s">
        <v>40849</v>
      </c>
      <c r="U111" s="113" t="s">
        <v>35296</v>
      </c>
      <c r="V111" s="114">
        <v>32197</v>
      </c>
      <c r="W111" s="114">
        <v>32203</v>
      </c>
      <c r="X111" s="113" t="s">
        <v>40850</v>
      </c>
      <c r="Y111" s="114">
        <v>32811</v>
      </c>
      <c r="Z111" s="114">
        <v>32813</v>
      </c>
      <c r="AA111" s="113">
        <v>21</v>
      </c>
      <c r="AB111" s="113" t="s">
        <v>24</v>
      </c>
      <c r="AC111" s="113">
        <v>34</v>
      </c>
      <c r="AD111" s="113" t="s">
        <v>18</v>
      </c>
      <c r="AE111" s="114">
        <v>44470</v>
      </c>
      <c r="AF111" s="113">
        <v>28</v>
      </c>
      <c r="AG111" s="113">
        <v>7</v>
      </c>
      <c r="AH111" s="113" t="s">
        <v>16226</v>
      </c>
      <c r="AI111" s="117" t="s">
        <v>9891</v>
      </c>
      <c r="AK111" s="114">
        <v>44670</v>
      </c>
      <c r="AL111" s="113">
        <v>25</v>
      </c>
      <c r="AM111" s="113" t="s">
        <v>9974</v>
      </c>
      <c r="AN111" s="113" t="s">
        <v>17974</v>
      </c>
      <c r="AO111" s="113" t="s">
        <v>830</v>
      </c>
      <c r="AP111" s="113">
        <v>2003</v>
      </c>
      <c r="AQ111" s="113" t="s">
        <v>2307</v>
      </c>
      <c r="AR111" s="113" t="s">
        <v>19509</v>
      </c>
      <c r="AS111" s="113" t="s">
        <v>14</v>
      </c>
      <c r="AT111" s="113" t="s">
        <v>14</v>
      </c>
      <c r="AU111" s="113" t="s">
        <v>16229</v>
      </c>
      <c r="AV111" s="113" t="s">
        <v>14</v>
      </c>
      <c r="AW111" s="113" t="s">
        <v>14</v>
      </c>
    </row>
    <row r="112" spans="1:49">
      <c r="A112" s="116" t="s">
        <v>8896</v>
      </c>
      <c r="B112" s="113">
        <v>131527086</v>
      </c>
      <c r="C112" s="113" t="s">
        <v>8897</v>
      </c>
      <c r="F112" s="113" t="s">
        <v>37</v>
      </c>
      <c r="G112" s="114">
        <v>24160</v>
      </c>
      <c r="H112" s="113" t="s">
        <v>16230</v>
      </c>
      <c r="I112" s="113" t="s">
        <v>9866</v>
      </c>
      <c r="J112" s="113" t="s">
        <v>9872</v>
      </c>
      <c r="K112" s="113" t="s">
        <v>20150</v>
      </c>
      <c r="L112" s="113">
        <v>82189743581</v>
      </c>
      <c r="M112" s="113" t="s">
        <v>46412</v>
      </c>
      <c r="O112" s="113" t="s">
        <v>20151</v>
      </c>
      <c r="P112" s="113" t="s">
        <v>20152</v>
      </c>
      <c r="Q112" s="113" t="s">
        <v>20153</v>
      </c>
      <c r="R112" s="113">
        <v>15</v>
      </c>
      <c r="S112" s="113" t="s">
        <v>13</v>
      </c>
      <c r="T112" s="113" t="s">
        <v>20154</v>
      </c>
      <c r="U112" s="113" t="s">
        <v>20155</v>
      </c>
      <c r="V112" s="114">
        <v>31441</v>
      </c>
      <c r="W112" s="114">
        <v>31444</v>
      </c>
      <c r="X112" s="113" t="s">
        <v>20156</v>
      </c>
      <c r="Y112" s="114">
        <v>32109</v>
      </c>
      <c r="Z112" s="114">
        <v>32112</v>
      </c>
      <c r="AA112" s="113">
        <v>21</v>
      </c>
      <c r="AB112" s="113" t="s">
        <v>24</v>
      </c>
      <c r="AC112" s="113">
        <v>41</v>
      </c>
      <c r="AD112" s="113" t="s">
        <v>52</v>
      </c>
      <c r="AE112" s="114">
        <v>41000</v>
      </c>
      <c r="AF112" s="113">
        <v>20</v>
      </c>
      <c r="AG112" s="113">
        <v>0</v>
      </c>
      <c r="AH112" s="113" t="s">
        <v>16226</v>
      </c>
      <c r="AI112" s="117" t="s">
        <v>228</v>
      </c>
      <c r="AK112" s="114">
        <v>41000</v>
      </c>
      <c r="AL112" s="113">
        <v>25</v>
      </c>
      <c r="AM112" s="113" t="s">
        <v>9974</v>
      </c>
      <c r="AN112" s="113" t="s">
        <v>17974</v>
      </c>
      <c r="AO112" s="113" t="s">
        <v>830</v>
      </c>
      <c r="AP112" s="113">
        <v>2003</v>
      </c>
      <c r="AQ112" s="113" t="s">
        <v>9971</v>
      </c>
      <c r="AR112" s="113" t="s">
        <v>20157</v>
      </c>
      <c r="AS112" s="113" t="s">
        <v>14</v>
      </c>
      <c r="AT112" s="113" t="s">
        <v>14</v>
      </c>
      <c r="AU112" s="113" t="s">
        <v>16229</v>
      </c>
      <c r="AV112" s="113" t="s">
        <v>14</v>
      </c>
      <c r="AW112" s="113" t="s">
        <v>14</v>
      </c>
    </row>
    <row r="113" spans="1:49">
      <c r="A113" s="116" t="s">
        <v>3100</v>
      </c>
      <c r="B113" s="113">
        <v>131743577</v>
      </c>
      <c r="C113" s="113" t="s">
        <v>3101</v>
      </c>
      <c r="E113" s="113" t="s">
        <v>140</v>
      </c>
      <c r="F113" s="113" t="s">
        <v>8</v>
      </c>
      <c r="G113" s="114">
        <v>24163</v>
      </c>
      <c r="H113" s="113" t="s">
        <v>16230</v>
      </c>
      <c r="I113" s="113" t="s">
        <v>9866</v>
      </c>
      <c r="J113" s="113" t="s">
        <v>9872</v>
      </c>
      <c r="K113" s="113" t="s">
        <v>23165</v>
      </c>
      <c r="L113" s="113">
        <v>85341180318</v>
      </c>
      <c r="M113" s="113" t="s">
        <v>23166</v>
      </c>
      <c r="O113" s="113" t="s">
        <v>12283</v>
      </c>
      <c r="P113" s="113" t="s">
        <v>23167</v>
      </c>
      <c r="Q113" s="113" t="s">
        <v>23168</v>
      </c>
      <c r="R113" s="113">
        <v>15</v>
      </c>
      <c r="S113" s="113" t="s">
        <v>13</v>
      </c>
      <c r="T113" s="113" t="s">
        <v>23169</v>
      </c>
      <c r="U113" s="113" t="s">
        <v>16653</v>
      </c>
      <c r="V113" s="114">
        <v>32199</v>
      </c>
      <c r="W113" s="114">
        <v>32203</v>
      </c>
      <c r="X113" s="113" t="s">
        <v>23170</v>
      </c>
      <c r="Y113" s="114">
        <v>32811</v>
      </c>
      <c r="Z113" s="114">
        <v>32813</v>
      </c>
      <c r="AA113" s="113">
        <v>21</v>
      </c>
      <c r="AB113" s="113" t="s">
        <v>24</v>
      </c>
      <c r="AC113" s="113">
        <v>41</v>
      </c>
      <c r="AD113" s="113" t="s">
        <v>52</v>
      </c>
      <c r="AE113" s="114">
        <v>43191</v>
      </c>
      <c r="AF113" s="113">
        <v>25</v>
      </c>
      <c r="AG113" s="113">
        <v>1</v>
      </c>
      <c r="AH113" s="113" t="s">
        <v>16226</v>
      </c>
      <c r="AI113" s="117" t="s">
        <v>9901</v>
      </c>
      <c r="AK113" s="114">
        <v>43191</v>
      </c>
      <c r="AL113" s="113">
        <v>40</v>
      </c>
      <c r="AM113" s="113" t="s">
        <v>9870</v>
      </c>
      <c r="AN113" s="113" t="s">
        <v>16445</v>
      </c>
      <c r="AO113" s="113" t="s">
        <v>842</v>
      </c>
      <c r="AP113" s="113">
        <v>2010</v>
      </c>
      <c r="AQ113" s="113" t="s">
        <v>5236</v>
      </c>
      <c r="AR113" s="113" t="s">
        <v>16737</v>
      </c>
      <c r="AS113" s="113" t="s">
        <v>14</v>
      </c>
      <c r="AT113" s="113" t="s">
        <v>14</v>
      </c>
      <c r="AU113" s="113" t="s">
        <v>16229</v>
      </c>
      <c r="AV113" s="113" t="s">
        <v>14</v>
      </c>
    </row>
    <row r="114" spans="1:49">
      <c r="A114" s="116" t="s">
        <v>8200</v>
      </c>
      <c r="C114" s="113" t="s">
        <v>1115</v>
      </c>
      <c r="E114" s="113" t="s">
        <v>41</v>
      </c>
      <c r="F114" s="113" t="s">
        <v>680</v>
      </c>
      <c r="G114" s="114">
        <v>24171</v>
      </c>
      <c r="H114" s="113" t="s">
        <v>16230</v>
      </c>
      <c r="I114" s="113" t="s">
        <v>9866</v>
      </c>
      <c r="J114" s="113" t="s">
        <v>9872</v>
      </c>
      <c r="K114" s="113" t="s">
        <v>24136</v>
      </c>
      <c r="L114" s="113">
        <v>81342073814</v>
      </c>
      <c r="M114" s="113" t="s">
        <v>24137</v>
      </c>
      <c r="O114" s="113" t="s">
        <v>14666</v>
      </c>
      <c r="P114" s="113" t="s">
        <v>24138</v>
      </c>
      <c r="Q114" s="113" t="s">
        <v>24139</v>
      </c>
      <c r="R114" s="113">
        <v>15</v>
      </c>
      <c r="S114" s="113" t="s">
        <v>13</v>
      </c>
      <c r="T114" s="113" t="s">
        <v>24140</v>
      </c>
      <c r="U114" s="113" t="s">
        <v>24141</v>
      </c>
      <c r="V114" s="114">
        <v>41705</v>
      </c>
      <c r="W114" s="114">
        <v>41640</v>
      </c>
      <c r="X114" s="113" t="s">
        <v>24142</v>
      </c>
      <c r="Y114" s="114">
        <v>42339</v>
      </c>
      <c r="Z114" s="114">
        <v>42339</v>
      </c>
      <c r="AA114" s="113">
        <v>21</v>
      </c>
      <c r="AB114" s="113" t="s">
        <v>24</v>
      </c>
      <c r="AC114" s="113">
        <v>32</v>
      </c>
      <c r="AD114" s="113" t="s">
        <v>84</v>
      </c>
      <c r="AE114" s="114">
        <v>45017</v>
      </c>
      <c r="AF114" s="113">
        <v>14</v>
      </c>
      <c r="AG114" s="113">
        <v>10</v>
      </c>
      <c r="AH114" s="113" t="s">
        <v>16226</v>
      </c>
      <c r="AI114" s="117" t="s">
        <v>9875</v>
      </c>
      <c r="AK114" s="114">
        <v>44105</v>
      </c>
      <c r="AL114" s="113">
        <v>40</v>
      </c>
      <c r="AM114" s="113" t="s">
        <v>9870</v>
      </c>
      <c r="AN114" s="113" t="s">
        <v>16561</v>
      </c>
      <c r="AO114" s="113" t="s">
        <v>42</v>
      </c>
      <c r="AP114" s="113">
        <v>2019</v>
      </c>
      <c r="AQ114" s="113" t="s">
        <v>9889</v>
      </c>
      <c r="AR114" s="113" t="s">
        <v>22032</v>
      </c>
      <c r="AS114" s="113" t="s">
        <v>14</v>
      </c>
      <c r="AT114" s="113" t="s">
        <v>14</v>
      </c>
      <c r="AU114" s="113" t="s">
        <v>16229</v>
      </c>
      <c r="AV114" s="113" t="s">
        <v>14</v>
      </c>
      <c r="AW114" s="113" t="s">
        <v>14</v>
      </c>
    </row>
    <row r="115" spans="1:49">
      <c r="A115" s="116" t="s">
        <v>6943</v>
      </c>
      <c r="B115" s="113">
        <v>131743706</v>
      </c>
      <c r="C115" s="113" t="s">
        <v>6944</v>
      </c>
      <c r="E115" s="113" t="s">
        <v>74</v>
      </c>
      <c r="F115" s="113" t="s">
        <v>510</v>
      </c>
      <c r="G115" s="114">
        <v>24173</v>
      </c>
      <c r="H115" s="113" t="s">
        <v>16218</v>
      </c>
      <c r="I115" s="113" t="s">
        <v>9866</v>
      </c>
      <c r="J115" s="113" t="s">
        <v>9872</v>
      </c>
      <c r="K115" s="113" t="s">
        <v>41983</v>
      </c>
      <c r="L115" s="113">
        <v>82297244337</v>
      </c>
      <c r="M115" s="113" t="s">
        <v>41984</v>
      </c>
      <c r="O115" s="113" t="s">
        <v>12314</v>
      </c>
      <c r="P115" s="113" t="s">
        <v>41985</v>
      </c>
      <c r="Q115" s="113" t="s">
        <v>41986</v>
      </c>
      <c r="R115" s="113">
        <v>15</v>
      </c>
      <c r="S115" s="113" t="s">
        <v>13</v>
      </c>
      <c r="T115" s="113" t="s">
        <v>41987</v>
      </c>
      <c r="U115" s="113" t="s">
        <v>35296</v>
      </c>
      <c r="V115" s="114">
        <v>32197</v>
      </c>
      <c r="W115" s="114">
        <v>32203</v>
      </c>
      <c r="X115" s="113" t="s">
        <v>41988</v>
      </c>
      <c r="Y115" s="114">
        <v>32811</v>
      </c>
      <c r="Z115" s="114">
        <v>32813</v>
      </c>
      <c r="AA115" s="113">
        <v>21</v>
      </c>
      <c r="AB115" s="113" t="s">
        <v>24</v>
      </c>
      <c r="AC115" s="113">
        <v>41</v>
      </c>
      <c r="AD115" s="113" t="s">
        <v>52</v>
      </c>
      <c r="AE115" s="114">
        <v>43556</v>
      </c>
      <c r="AF115" s="113">
        <v>26</v>
      </c>
      <c r="AG115" s="113">
        <v>1</v>
      </c>
      <c r="AH115" s="113" t="s">
        <v>16226</v>
      </c>
      <c r="AI115" s="117" t="s">
        <v>9901</v>
      </c>
      <c r="AK115" s="114">
        <v>44670</v>
      </c>
      <c r="AL115" s="113">
        <v>40</v>
      </c>
      <c r="AM115" s="113" t="s">
        <v>9870</v>
      </c>
      <c r="AN115" s="113" t="s">
        <v>23572</v>
      </c>
      <c r="AO115" s="113" t="s">
        <v>457</v>
      </c>
      <c r="AP115" s="113">
        <v>2008</v>
      </c>
      <c r="AQ115" s="113" t="s">
        <v>2436</v>
      </c>
      <c r="AR115" s="113" t="s">
        <v>17179</v>
      </c>
      <c r="AS115" s="113" t="s">
        <v>14</v>
      </c>
      <c r="AT115" s="113" t="s">
        <v>14</v>
      </c>
      <c r="AU115" s="113" t="s">
        <v>16229</v>
      </c>
      <c r="AV115" s="113" t="s">
        <v>14</v>
      </c>
      <c r="AW115" s="113" t="s">
        <v>14</v>
      </c>
    </row>
    <row r="116" spans="1:49">
      <c r="A116" s="116" t="s">
        <v>4132</v>
      </c>
      <c r="B116" s="113">
        <v>570021121</v>
      </c>
      <c r="C116" s="113" t="s">
        <v>4133</v>
      </c>
      <c r="E116" s="113" t="s">
        <v>41</v>
      </c>
      <c r="F116" s="113" t="s">
        <v>325</v>
      </c>
      <c r="G116" s="114">
        <v>24175</v>
      </c>
      <c r="H116" s="113" t="s">
        <v>16218</v>
      </c>
      <c r="I116" s="113" t="s">
        <v>9866</v>
      </c>
      <c r="J116" s="113" t="s">
        <v>9872</v>
      </c>
      <c r="K116" s="113" t="s">
        <v>30560</v>
      </c>
      <c r="L116" s="113">
        <v>81242332515</v>
      </c>
      <c r="M116" s="113" t="s">
        <v>10213</v>
      </c>
      <c r="O116" s="113" t="s">
        <v>10214</v>
      </c>
      <c r="P116" s="113" t="s">
        <v>30561</v>
      </c>
      <c r="Q116" s="113" t="s">
        <v>30562</v>
      </c>
      <c r="R116" s="113">
        <v>15</v>
      </c>
      <c r="S116" s="113" t="s">
        <v>13</v>
      </c>
      <c r="T116" s="113" t="s">
        <v>30563</v>
      </c>
      <c r="U116" s="113" t="s">
        <v>30564</v>
      </c>
      <c r="V116" s="114">
        <v>39038</v>
      </c>
      <c r="W116" s="114">
        <v>38808</v>
      </c>
      <c r="X116" s="113" t="s">
        <v>30565</v>
      </c>
      <c r="Y116" s="114">
        <v>39353</v>
      </c>
      <c r="Z116" s="114">
        <v>39356</v>
      </c>
      <c r="AA116" s="113">
        <v>31</v>
      </c>
      <c r="AB116" s="113" t="s">
        <v>9</v>
      </c>
      <c r="AC116" s="113">
        <v>41</v>
      </c>
      <c r="AD116" s="113" t="s">
        <v>52</v>
      </c>
      <c r="AE116" s="114">
        <v>43922</v>
      </c>
      <c r="AF116" s="113">
        <v>25</v>
      </c>
      <c r="AG116" s="113">
        <v>2</v>
      </c>
      <c r="AH116" s="113" t="s">
        <v>16226</v>
      </c>
      <c r="AI116" s="117" t="s">
        <v>9901</v>
      </c>
      <c r="AK116" s="114">
        <v>44670</v>
      </c>
      <c r="AL116" s="113">
        <v>40</v>
      </c>
      <c r="AM116" s="113" t="s">
        <v>9870</v>
      </c>
      <c r="AN116" s="113" t="s">
        <v>30566</v>
      </c>
      <c r="AO116" s="113" t="s">
        <v>4134</v>
      </c>
      <c r="AP116" s="113">
        <v>1993</v>
      </c>
      <c r="AQ116" s="113" t="s">
        <v>9905</v>
      </c>
      <c r="AR116" s="113" t="s">
        <v>18230</v>
      </c>
      <c r="AS116" s="113" t="s">
        <v>14</v>
      </c>
      <c r="AT116" s="113" t="s">
        <v>14</v>
      </c>
      <c r="AU116" s="113" t="s">
        <v>16229</v>
      </c>
      <c r="AV116" s="113" t="s">
        <v>14</v>
      </c>
      <c r="AW116" s="113" t="s">
        <v>14</v>
      </c>
    </row>
    <row r="117" spans="1:49">
      <c r="A117" s="116" t="s">
        <v>5735</v>
      </c>
      <c r="B117" s="113">
        <v>132080149</v>
      </c>
      <c r="C117" s="113" t="s">
        <v>5736</v>
      </c>
      <c r="F117" s="113" t="s">
        <v>8</v>
      </c>
      <c r="G117" s="114">
        <v>24178</v>
      </c>
      <c r="H117" s="113" t="s">
        <v>16218</v>
      </c>
      <c r="I117" s="113" t="s">
        <v>9866</v>
      </c>
      <c r="J117" s="113" t="s">
        <v>9872</v>
      </c>
      <c r="K117" s="113" t="s">
        <v>44608</v>
      </c>
      <c r="L117" s="113">
        <v>82337185230</v>
      </c>
      <c r="M117" s="113" t="s">
        <v>11327</v>
      </c>
      <c r="O117" s="113" t="s">
        <v>11328</v>
      </c>
      <c r="P117" s="113" t="s">
        <v>44609</v>
      </c>
      <c r="Q117" s="113" t="s">
        <v>44610</v>
      </c>
      <c r="R117" s="113">
        <v>15</v>
      </c>
      <c r="S117" s="113" t="s">
        <v>13</v>
      </c>
      <c r="T117" s="113" t="s">
        <v>44611</v>
      </c>
      <c r="U117" s="113" t="s">
        <v>19070</v>
      </c>
      <c r="V117" s="114">
        <v>34540</v>
      </c>
      <c r="W117" s="114">
        <v>34547</v>
      </c>
      <c r="X117" s="113" t="s">
        <v>20915</v>
      </c>
      <c r="Y117" s="114">
        <v>35033</v>
      </c>
      <c r="Z117" s="114">
        <v>35034</v>
      </c>
      <c r="AA117" s="113">
        <v>21</v>
      </c>
      <c r="AB117" s="113" t="s">
        <v>24</v>
      </c>
      <c r="AC117" s="113">
        <v>41</v>
      </c>
      <c r="AD117" s="113" t="s">
        <v>52</v>
      </c>
      <c r="AE117" s="114">
        <v>44470</v>
      </c>
      <c r="AF117" s="113">
        <v>28</v>
      </c>
      <c r="AG117" s="113">
        <v>8</v>
      </c>
      <c r="AH117" s="113" t="s">
        <v>16226</v>
      </c>
      <c r="AI117" s="117" t="s">
        <v>9901</v>
      </c>
      <c r="AK117" s="114">
        <v>45120</v>
      </c>
      <c r="AL117" s="113">
        <v>40</v>
      </c>
      <c r="AM117" s="113" t="s">
        <v>9870</v>
      </c>
      <c r="AN117" s="113" t="s">
        <v>16670</v>
      </c>
      <c r="AO117" s="113" t="s">
        <v>94</v>
      </c>
      <c r="AP117" s="113">
        <v>2008</v>
      </c>
      <c r="AQ117" s="113" t="s">
        <v>2307</v>
      </c>
      <c r="AR117" s="113" t="s">
        <v>16521</v>
      </c>
      <c r="AS117" s="113" t="s">
        <v>14</v>
      </c>
      <c r="AT117" s="113" t="s">
        <v>14</v>
      </c>
      <c r="AU117" s="113" t="s">
        <v>16229</v>
      </c>
      <c r="AV117" s="113" t="s">
        <v>14</v>
      </c>
      <c r="AW117" s="113" t="s">
        <v>14</v>
      </c>
    </row>
    <row r="118" spans="1:49">
      <c r="A118" s="116" t="s">
        <v>4268</v>
      </c>
      <c r="B118" s="113">
        <v>131910464</v>
      </c>
      <c r="C118" s="113" t="s">
        <v>4269</v>
      </c>
      <c r="F118" s="113" t="s">
        <v>8</v>
      </c>
      <c r="G118" s="114">
        <v>24186</v>
      </c>
      <c r="H118" s="113" t="s">
        <v>16230</v>
      </c>
      <c r="I118" s="113" t="s">
        <v>9866</v>
      </c>
      <c r="J118" s="113" t="s">
        <v>9872</v>
      </c>
      <c r="K118" s="113" t="s">
        <v>41058</v>
      </c>
      <c r="L118" s="113">
        <v>85241127092</v>
      </c>
      <c r="M118" s="113" t="s">
        <v>41059</v>
      </c>
      <c r="O118" s="113" t="s">
        <v>13639</v>
      </c>
      <c r="P118" s="113" t="s">
        <v>41060</v>
      </c>
      <c r="Q118" s="113" t="s">
        <v>41061</v>
      </c>
      <c r="R118" s="113">
        <v>15</v>
      </c>
      <c r="S118" s="113" t="s">
        <v>13</v>
      </c>
      <c r="T118" s="113" t="s">
        <v>41062</v>
      </c>
      <c r="U118" s="113" t="s">
        <v>41063</v>
      </c>
      <c r="V118" s="114">
        <v>33043</v>
      </c>
      <c r="W118" s="114">
        <v>32933</v>
      </c>
      <c r="X118" s="113" t="s">
        <v>41064</v>
      </c>
      <c r="Y118" s="114">
        <v>33633</v>
      </c>
      <c r="Z118" s="114">
        <v>33635</v>
      </c>
      <c r="AA118" s="113">
        <v>22</v>
      </c>
      <c r="AB118" s="113" t="s">
        <v>25</v>
      </c>
      <c r="AC118" s="113">
        <v>41</v>
      </c>
      <c r="AD118" s="113" t="s">
        <v>52</v>
      </c>
      <c r="AE118" s="114">
        <v>40817</v>
      </c>
      <c r="AF118" s="113">
        <v>19</v>
      </c>
      <c r="AG118" s="113">
        <v>7</v>
      </c>
      <c r="AH118" s="113" t="s">
        <v>16226</v>
      </c>
      <c r="AI118" s="117" t="s">
        <v>9901</v>
      </c>
      <c r="AK118" s="114">
        <v>40817</v>
      </c>
      <c r="AL118" s="113">
        <v>25</v>
      </c>
      <c r="AM118" s="113" t="s">
        <v>9974</v>
      </c>
      <c r="AN118" s="113" t="s">
        <v>41065</v>
      </c>
      <c r="AO118" s="113" t="s">
        <v>4270</v>
      </c>
      <c r="AP118" s="113">
        <v>1989</v>
      </c>
      <c r="AQ118" s="113" t="s">
        <v>5236</v>
      </c>
      <c r="AR118" s="113" t="s">
        <v>16295</v>
      </c>
      <c r="AS118" s="113" t="s">
        <v>14</v>
      </c>
      <c r="AT118" s="113" t="s">
        <v>14</v>
      </c>
      <c r="AU118" s="113" t="s">
        <v>16229</v>
      </c>
      <c r="AV118" s="113" t="s">
        <v>14</v>
      </c>
    </row>
    <row r="119" spans="1:49">
      <c r="A119" s="116" t="s">
        <v>650</v>
      </c>
      <c r="B119" s="113">
        <v>131527098</v>
      </c>
      <c r="C119" s="113" t="s">
        <v>651</v>
      </c>
      <c r="E119" s="113" t="s">
        <v>41</v>
      </c>
      <c r="F119" s="113" t="s">
        <v>445</v>
      </c>
      <c r="G119" s="114">
        <v>24188</v>
      </c>
      <c r="H119" s="113" t="s">
        <v>16230</v>
      </c>
      <c r="I119" s="113" t="s">
        <v>9866</v>
      </c>
      <c r="J119" s="113" t="s">
        <v>9872</v>
      </c>
      <c r="K119" s="113" t="s">
        <v>42147</v>
      </c>
      <c r="L119" s="113">
        <v>82291633446</v>
      </c>
      <c r="M119" s="113" t="s">
        <v>15865</v>
      </c>
      <c r="O119" s="113" t="s">
        <v>12198</v>
      </c>
      <c r="P119" s="113" t="s">
        <v>42148</v>
      </c>
      <c r="Q119" s="113" t="s">
        <v>42149</v>
      </c>
      <c r="R119" s="113">
        <v>15</v>
      </c>
      <c r="S119" s="113" t="s">
        <v>13</v>
      </c>
      <c r="T119" s="113" t="s">
        <v>42150</v>
      </c>
      <c r="U119" s="113" t="s">
        <v>42151</v>
      </c>
      <c r="V119" s="114">
        <v>31441</v>
      </c>
      <c r="W119" s="114">
        <v>31444</v>
      </c>
      <c r="X119" s="113" t="s">
        <v>42152</v>
      </c>
      <c r="Y119" s="114">
        <v>31972</v>
      </c>
      <c r="Z119" s="114">
        <v>31990</v>
      </c>
      <c r="AA119" s="113">
        <v>21</v>
      </c>
      <c r="AB119" s="113" t="s">
        <v>24</v>
      </c>
      <c r="AC119" s="113">
        <v>41</v>
      </c>
      <c r="AD119" s="113" t="s">
        <v>52</v>
      </c>
      <c r="AE119" s="114">
        <v>41183</v>
      </c>
      <c r="AF119" s="113">
        <v>21</v>
      </c>
      <c r="AG119" s="113">
        <v>7</v>
      </c>
      <c r="AH119" s="113" t="s">
        <v>16226</v>
      </c>
      <c r="AI119" s="117" t="s">
        <v>9901</v>
      </c>
      <c r="AK119" s="114">
        <v>41244</v>
      </c>
      <c r="AL119" s="113">
        <v>40</v>
      </c>
      <c r="AM119" s="113" t="s">
        <v>9870</v>
      </c>
      <c r="AN119" s="113" t="s">
        <v>16561</v>
      </c>
      <c r="AO119" s="113" t="s">
        <v>42</v>
      </c>
      <c r="AP119" s="113">
        <v>2021</v>
      </c>
      <c r="AQ119" s="113" t="s">
        <v>6669</v>
      </c>
      <c r="AR119" s="113" t="s">
        <v>23409</v>
      </c>
      <c r="AS119" s="113" t="s">
        <v>14</v>
      </c>
      <c r="AT119" s="113" t="s">
        <v>14</v>
      </c>
      <c r="AU119" s="113" t="s">
        <v>16229</v>
      </c>
      <c r="AV119" s="113" t="s">
        <v>14</v>
      </c>
      <c r="AW119" s="113" t="s">
        <v>14</v>
      </c>
    </row>
    <row r="120" spans="1:49">
      <c r="A120" s="116" t="s">
        <v>4444</v>
      </c>
      <c r="B120" s="113">
        <v>80094694</v>
      </c>
      <c r="C120" s="113" t="s">
        <v>4445</v>
      </c>
      <c r="E120" s="113" t="s">
        <v>67</v>
      </c>
      <c r="F120" s="113" t="s">
        <v>98</v>
      </c>
      <c r="G120" s="114">
        <v>24193</v>
      </c>
      <c r="H120" s="113" t="s">
        <v>16218</v>
      </c>
      <c r="I120" s="113" t="s">
        <v>10007</v>
      </c>
      <c r="J120" s="113" t="s">
        <v>9872</v>
      </c>
      <c r="K120" s="113" t="s">
        <v>22575</v>
      </c>
      <c r="L120" s="113">
        <v>85241068856</v>
      </c>
      <c r="M120" s="113" t="s">
        <v>10333</v>
      </c>
      <c r="O120" s="113" t="s">
        <v>10334</v>
      </c>
      <c r="P120" s="113" t="s">
        <v>22576</v>
      </c>
      <c r="Q120" s="113" t="s">
        <v>22577</v>
      </c>
      <c r="R120" s="113">
        <v>15</v>
      </c>
      <c r="S120" s="113" t="s">
        <v>13</v>
      </c>
      <c r="T120" s="113" t="s">
        <v>22578</v>
      </c>
      <c r="U120" s="113" t="s">
        <v>22579</v>
      </c>
      <c r="V120" s="114">
        <v>32309</v>
      </c>
      <c r="W120" s="114">
        <v>32203</v>
      </c>
      <c r="X120" s="113" t="s">
        <v>22580</v>
      </c>
      <c r="Y120" s="114">
        <v>32787</v>
      </c>
      <c r="Z120" s="114">
        <v>32813</v>
      </c>
      <c r="AA120" s="113">
        <v>21</v>
      </c>
      <c r="AB120" s="113" t="s">
        <v>24</v>
      </c>
      <c r="AC120" s="113">
        <v>42</v>
      </c>
      <c r="AD120" s="113" t="s">
        <v>92</v>
      </c>
      <c r="AE120" s="114">
        <v>42461</v>
      </c>
      <c r="AF120" s="113">
        <v>25</v>
      </c>
      <c r="AG120" s="113">
        <v>1</v>
      </c>
      <c r="AH120" s="113" t="s">
        <v>16226</v>
      </c>
      <c r="AI120" s="117" t="s">
        <v>9977</v>
      </c>
      <c r="AK120" s="114">
        <v>44925</v>
      </c>
      <c r="AL120" s="113">
        <v>40</v>
      </c>
      <c r="AM120" s="113" t="s">
        <v>9870</v>
      </c>
      <c r="AN120" s="113" t="s">
        <v>16647</v>
      </c>
      <c r="AO120" s="113" t="s">
        <v>378</v>
      </c>
      <c r="AP120" s="113">
        <v>2005</v>
      </c>
      <c r="AQ120" s="113" t="s">
        <v>8</v>
      </c>
      <c r="AR120" s="113" t="s">
        <v>18780</v>
      </c>
      <c r="AS120" s="113" t="s">
        <v>14</v>
      </c>
      <c r="AT120" s="113" t="s">
        <v>14</v>
      </c>
      <c r="AU120" s="113" t="s">
        <v>16229</v>
      </c>
      <c r="AV120" s="113" t="s">
        <v>14</v>
      </c>
      <c r="AW120" s="113" t="s">
        <v>14</v>
      </c>
    </row>
    <row r="121" spans="1:49">
      <c r="A121" s="116" t="s">
        <v>3838</v>
      </c>
      <c r="B121" s="113">
        <v>131743554</v>
      </c>
      <c r="C121" s="113" t="s">
        <v>3839</v>
      </c>
      <c r="E121" s="113" t="s">
        <v>17846</v>
      </c>
      <c r="F121" s="113" t="s">
        <v>37</v>
      </c>
      <c r="G121" s="114">
        <v>24200</v>
      </c>
      <c r="H121" s="113" t="s">
        <v>16230</v>
      </c>
      <c r="I121" s="113" t="s">
        <v>9866</v>
      </c>
      <c r="J121" s="113" t="s">
        <v>9872</v>
      </c>
      <c r="K121" s="113" t="s">
        <v>17847</v>
      </c>
      <c r="L121" s="113">
        <v>82190996763</v>
      </c>
      <c r="M121" s="113" t="s">
        <v>14249</v>
      </c>
      <c r="O121" s="113" t="s">
        <v>17848</v>
      </c>
      <c r="P121" s="113" t="s">
        <v>17849</v>
      </c>
      <c r="Q121" s="113" t="s">
        <v>17850</v>
      </c>
      <c r="R121" s="113">
        <v>15</v>
      </c>
      <c r="S121" s="113" t="s">
        <v>13</v>
      </c>
      <c r="T121" s="113" t="s">
        <v>17851</v>
      </c>
      <c r="U121" s="113" t="s">
        <v>16653</v>
      </c>
      <c r="V121" s="114">
        <v>32199</v>
      </c>
      <c r="W121" s="114">
        <v>32203</v>
      </c>
      <c r="X121" s="113" t="s">
        <v>17852</v>
      </c>
      <c r="Y121" s="114">
        <v>32811</v>
      </c>
      <c r="Z121" s="114">
        <v>32813</v>
      </c>
      <c r="AA121" s="113">
        <v>21</v>
      </c>
      <c r="AB121" s="113" t="s">
        <v>24</v>
      </c>
      <c r="AC121" s="113">
        <v>42</v>
      </c>
      <c r="AD121" s="113" t="s">
        <v>92</v>
      </c>
      <c r="AE121" s="114">
        <v>43739</v>
      </c>
      <c r="AF121" s="113">
        <v>26</v>
      </c>
      <c r="AG121" s="113">
        <v>7</v>
      </c>
      <c r="AH121" s="113" t="s">
        <v>16226</v>
      </c>
      <c r="AI121" s="117" t="s">
        <v>9901</v>
      </c>
      <c r="AK121" s="114">
        <v>43739</v>
      </c>
      <c r="AL121" s="113">
        <v>40</v>
      </c>
      <c r="AM121" s="113" t="s">
        <v>9870</v>
      </c>
      <c r="AN121" s="113" t="s">
        <v>17344</v>
      </c>
      <c r="AO121" s="113" t="s">
        <v>142</v>
      </c>
      <c r="AP121" s="113">
        <v>2002</v>
      </c>
      <c r="AQ121" s="113" t="s">
        <v>5236</v>
      </c>
      <c r="AR121" s="113" t="s">
        <v>17326</v>
      </c>
      <c r="AS121" s="113" t="s">
        <v>14</v>
      </c>
      <c r="AT121" s="113" t="s">
        <v>14</v>
      </c>
      <c r="AU121" s="113" t="s">
        <v>16229</v>
      </c>
      <c r="AV121" s="113" t="s">
        <v>14</v>
      </c>
      <c r="AW121" s="113" t="s">
        <v>14</v>
      </c>
    </row>
    <row r="122" spans="1:49">
      <c r="A122" s="116" t="s">
        <v>6558</v>
      </c>
      <c r="B122" s="113">
        <v>570017163</v>
      </c>
      <c r="C122" s="113" t="s">
        <v>6559</v>
      </c>
      <c r="E122" s="113" t="s">
        <v>41</v>
      </c>
      <c r="F122" s="113" t="s">
        <v>8</v>
      </c>
      <c r="G122" s="114">
        <v>24219</v>
      </c>
      <c r="H122" s="113" t="s">
        <v>16230</v>
      </c>
      <c r="I122" s="113" t="s">
        <v>9866</v>
      </c>
      <c r="J122" s="113" t="s">
        <v>9872</v>
      </c>
      <c r="K122" s="113" t="s">
        <v>28314</v>
      </c>
      <c r="L122" s="113">
        <v>822090036671</v>
      </c>
      <c r="M122" s="113" t="s">
        <v>28315</v>
      </c>
      <c r="O122" s="113" t="s">
        <v>10288</v>
      </c>
      <c r="P122" s="113" t="s">
        <v>28316</v>
      </c>
      <c r="Q122" s="113" t="s">
        <v>28317</v>
      </c>
      <c r="R122" s="113">
        <v>15</v>
      </c>
      <c r="S122" s="113" t="s">
        <v>13</v>
      </c>
      <c r="T122" s="113" t="s">
        <v>28318</v>
      </c>
      <c r="U122" s="113" t="s">
        <v>28319</v>
      </c>
      <c r="V122" s="114">
        <v>38397</v>
      </c>
      <c r="W122" s="114">
        <v>38353</v>
      </c>
      <c r="X122" s="113" t="s">
        <v>28320</v>
      </c>
      <c r="Y122" s="114">
        <v>38775</v>
      </c>
      <c r="Z122" s="114">
        <v>38777</v>
      </c>
      <c r="AA122" s="113">
        <v>31</v>
      </c>
      <c r="AB122" s="113" t="s">
        <v>9</v>
      </c>
      <c r="AC122" s="113">
        <v>34</v>
      </c>
      <c r="AD122" s="113" t="s">
        <v>18</v>
      </c>
      <c r="AE122" s="114">
        <v>44470</v>
      </c>
      <c r="AF122" s="113">
        <v>23</v>
      </c>
      <c r="AG122" s="113">
        <v>9</v>
      </c>
      <c r="AH122" s="113" t="s">
        <v>16226</v>
      </c>
      <c r="AI122" s="117" t="s">
        <v>9891</v>
      </c>
      <c r="AK122" s="114">
        <v>44470</v>
      </c>
      <c r="AL122" s="113">
        <v>40</v>
      </c>
      <c r="AM122" s="113" t="s">
        <v>9870</v>
      </c>
      <c r="AN122" s="113" t="s">
        <v>16891</v>
      </c>
      <c r="AO122" s="113" t="s">
        <v>1545</v>
      </c>
      <c r="AP122" s="113">
        <v>1991</v>
      </c>
      <c r="AQ122" s="113" t="s">
        <v>9994</v>
      </c>
      <c r="AR122" s="113" t="s">
        <v>17619</v>
      </c>
      <c r="AS122" s="113" t="s">
        <v>14</v>
      </c>
      <c r="AT122" s="113" t="s">
        <v>14</v>
      </c>
      <c r="AU122" s="113" t="s">
        <v>16229</v>
      </c>
      <c r="AV122" s="113" t="s">
        <v>14</v>
      </c>
      <c r="AW122" s="113" t="s">
        <v>14</v>
      </c>
    </row>
    <row r="123" spans="1:49">
      <c r="A123" s="116" t="s">
        <v>8998</v>
      </c>
      <c r="B123" s="113">
        <v>131743573</v>
      </c>
      <c r="C123" s="113" t="s">
        <v>8999</v>
      </c>
      <c r="E123" s="113" t="s">
        <v>140</v>
      </c>
      <c r="F123" s="113" t="s">
        <v>587</v>
      </c>
      <c r="G123" s="114">
        <v>24228</v>
      </c>
      <c r="H123" s="113" t="s">
        <v>16230</v>
      </c>
      <c r="I123" s="113" t="s">
        <v>9866</v>
      </c>
      <c r="J123" s="113" t="s">
        <v>9872</v>
      </c>
      <c r="K123" s="113" t="s">
        <v>41979</v>
      </c>
      <c r="L123" s="113">
        <v>82259599117</v>
      </c>
      <c r="M123" s="113" t="s">
        <v>10453</v>
      </c>
      <c r="O123" s="113" t="s">
        <v>10454</v>
      </c>
      <c r="P123" s="113" t="s">
        <v>34683</v>
      </c>
      <c r="Q123" s="113" t="s">
        <v>41980</v>
      </c>
      <c r="R123" s="113">
        <v>15</v>
      </c>
      <c r="S123" s="113" t="s">
        <v>13</v>
      </c>
      <c r="T123" s="113" t="s">
        <v>41981</v>
      </c>
      <c r="U123" s="113" t="s">
        <v>16653</v>
      </c>
      <c r="V123" s="114">
        <v>32199</v>
      </c>
      <c r="W123" s="114">
        <v>32203</v>
      </c>
      <c r="X123" s="113" t="s">
        <v>41982</v>
      </c>
      <c r="Y123" s="114">
        <v>32811</v>
      </c>
      <c r="Z123" s="114">
        <v>32813</v>
      </c>
      <c r="AA123" s="113">
        <v>21</v>
      </c>
      <c r="AB123" s="113" t="s">
        <v>24</v>
      </c>
      <c r="AC123" s="113">
        <v>42</v>
      </c>
      <c r="AD123" s="113" t="s">
        <v>92</v>
      </c>
      <c r="AE123" s="114">
        <v>43922</v>
      </c>
      <c r="AF123" s="113">
        <v>25</v>
      </c>
      <c r="AG123" s="113">
        <v>5</v>
      </c>
      <c r="AH123" s="113" t="s">
        <v>16226</v>
      </c>
      <c r="AI123" s="117" t="s">
        <v>9901</v>
      </c>
      <c r="AK123" s="114">
        <v>44670</v>
      </c>
      <c r="AL123" s="113">
        <v>40</v>
      </c>
      <c r="AM123" s="113" t="s">
        <v>9870</v>
      </c>
      <c r="AN123" s="113" t="s">
        <v>17028</v>
      </c>
      <c r="AO123" s="113" t="s">
        <v>730</v>
      </c>
      <c r="AP123" s="113">
        <v>2010</v>
      </c>
      <c r="AQ123" s="113" t="s">
        <v>5236</v>
      </c>
      <c r="AR123" s="113" t="s">
        <v>18942</v>
      </c>
      <c r="AS123" s="113" t="s">
        <v>14</v>
      </c>
      <c r="AT123" s="113" t="s">
        <v>14</v>
      </c>
      <c r="AU123" s="113" t="s">
        <v>16229</v>
      </c>
      <c r="AV123" s="113" t="s">
        <v>14</v>
      </c>
      <c r="AW123" s="113" t="s">
        <v>14</v>
      </c>
    </row>
    <row r="124" spans="1:49">
      <c r="A124" s="116" t="s">
        <v>6070</v>
      </c>
      <c r="B124" s="113">
        <v>570021392</v>
      </c>
      <c r="C124" s="113" t="s">
        <v>6071</v>
      </c>
      <c r="D124" s="113" t="s">
        <v>462</v>
      </c>
      <c r="F124" s="113" t="s">
        <v>8</v>
      </c>
      <c r="G124" s="114">
        <v>24228</v>
      </c>
      <c r="H124" s="113" t="s">
        <v>16218</v>
      </c>
      <c r="I124" s="113" t="s">
        <v>9866</v>
      </c>
      <c r="J124" s="113" t="s">
        <v>9872</v>
      </c>
      <c r="K124" s="113" t="s">
        <v>27615</v>
      </c>
      <c r="L124" s="113">
        <v>82348577342</v>
      </c>
      <c r="M124" s="113" t="s">
        <v>27616</v>
      </c>
      <c r="O124" s="113" t="s">
        <v>11357</v>
      </c>
      <c r="P124" s="113" t="s">
        <v>27617</v>
      </c>
      <c r="Q124" s="113" t="s">
        <v>27618</v>
      </c>
      <c r="R124" s="113">
        <v>15</v>
      </c>
      <c r="S124" s="113" t="s">
        <v>13</v>
      </c>
      <c r="T124" s="113" t="s">
        <v>27619</v>
      </c>
      <c r="U124" s="113" t="s">
        <v>27620</v>
      </c>
      <c r="V124" s="114">
        <v>39038</v>
      </c>
      <c r="W124" s="114">
        <v>38808</v>
      </c>
      <c r="X124" s="113" t="s">
        <v>27621</v>
      </c>
      <c r="Y124" s="114">
        <v>39353</v>
      </c>
      <c r="Z124" s="114">
        <v>39356</v>
      </c>
      <c r="AA124" s="113">
        <v>31</v>
      </c>
      <c r="AB124" s="113" t="s">
        <v>9</v>
      </c>
      <c r="AC124" s="113">
        <v>33</v>
      </c>
      <c r="AD124" s="113" t="s">
        <v>10</v>
      </c>
      <c r="AE124" s="114">
        <v>44287</v>
      </c>
      <c r="AF124" s="113">
        <v>20</v>
      </c>
      <c r="AG124" s="113">
        <v>10</v>
      </c>
      <c r="AH124" s="113" t="s">
        <v>16226</v>
      </c>
      <c r="AI124" s="117" t="s">
        <v>419</v>
      </c>
      <c r="AK124" s="114">
        <v>44287</v>
      </c>
      <c r="AL124" s="113">
        <v>40</v>
      </c>
      <c r="AM124" s="113" t="s">
        <v>9870</v>
      </c>
      <c r="AN124" s="113" t="s">
        <v>16670</v>
      </c>
      <c r="AO124" s="113" t="s">
        <v>94</v>
      </c>
      <c r="AP124" s="113">
        <v>1994</v>
      </c>
      <c r="AQ124" s="113" t="s">
        <v>3314</v>
      </c>
      <c r="AR124" s="113" t="s">
        <v>24667</v>
      </c>
      <c r="AS124" s="113" t="s">
        <v>14</v>
      </c>
      <c r="AT124" s="113" t="s">
        <v>14</v>
      </c>
      <c r="AU124" s="113" t="s">
        <v>16229</v>
      </c>
      <c r="AV124" s="113" t="s">
        <v>14</v>
      </c>
      <c r="AW124" s="113" t="s">
        <v>14</v>
      </c>
    </row>
    <row r="125" spans="1:49">
      <c r="A125" s="116" t="s">
        <v>7165</v>
      </c>
      <c r="B125" s="113">
        <v>131778274</v>
      </c>
      <c r="C125" s="113" t="s">
        <v>7166</v>
      </c>
      <c r="F125" s="113" t="s">
        <v>7167</v>
      </c>
      <c r="G125" s="114">
        <v>24239</v>
      </c>
      <c r="H125" s="113" t="s">
        <v>16230</v>
      </c>
      <c r="I125" s="113" t="s">
        <v>9866</v>
      </c>
      <c r="J125" s="113" t="s">
        <v>9872</v>
      </c>
      <c r="K125" s="113" t="s">
        <v>34785</v>
      </c>
      <c r="L125" s="113">
        <v>81245044668</v>
      </c>
      <c r="M125" s="113" t="s">
        <v>15389</v>
      </c>
      <c r="O125" s="113" t="s">
        <v>34786</v>
      </c>
      <c r="P125" s="113" t="s">
        <v>34787</v>
      </c>
      <c r="Q125" s="113" t="s">
        <v>34788</v>
      </c>
      <c r="R125" s="113">
        <v>15</v>
      </c>
      <c r="S125" s="113" t="s">
        <v>13</v>
      </c>
      <c r="T125" s="113" t="s">
        <v>34789</v>
      </c>
      <c r="U125" s="113" t="s">
        <v>34790</v>
      </c>
      <c r="V125" s="114">
        <v>32734</v>
      </c>
      <c r="W125" s="114">
        <v>32690</v>
      </c>
      <c r="X125" s="113" t="s">
        <v>34791</v>
      </c>
      <c r="Y125" s="114">
        <v>33388</v>
      </c>
      <c r="Z125" s="114">
        <v>33390</v>
      </c>
      <c r="AA125" s="113">
        <v>21</v>
      </c>
      <c r="AB125" s="113" t="s">
        <v>24</v>
      </c>
      <c r="AC125" s="113">
        <v>33</v>
      </c>
      <c r="AD125" s="113" t="s">
        <v>10</v>
      </c>
      <c r="AE125" s="114">
        <v>40817</v>
      </c>
      <c r="AF125" s="113">
        <v>17</v>
      </c>
      <c r="AG125" s="113">
        <v>3</v>
      </c>
      <c r="AH125" s="113" t="s">
        <v>16226</v>
      </c>
      <c r="AI125" s="117" t="s">
        <v>9891</v>
      </c>
      <c r="AK125" s="114">
        <v>45120</v>
      </c>
      <c r="AL125" s="113">
        <v>15</v>
      </c>
      <c r="AM125" s="113" t="s">
        <v>9885</v>
      </c>
      <c r="AN125" s="113" t="s">
        <v>16858</v>
      </c>
      <c r="AO125" s="113" t="s">
        <v>666</v>
      </c>
      <c r="AP125" s="113">
        <v>1985</v>
      </c>
      <c r="AQ125" s="113" t="s">
        <v>5236</v>
      </c>
      <c r="AR125" s="113" t="s">
        <v>23387</v>
      </c>
      <c r="AS125" s="113" t="s">
        <v>14</v>
      </c>
      <c r="AT125" s="113" t="s">
        <v>14</v>
      </c>
      <c r="AU125" s="113" t="s">
        <v>16229</v>
      </c>
      <c r="AV125" s="113" t="s">
        <v>14</v>
      </c>
      <c r="AW125" s="113" t="s">
        <v>14</v>
      </c>
    </row>
    <row r="126" spans="1:49">
      <c r="A126" s="116" t="s">
        <v>3160</v>
      </c>
      <c r="B126" s="113">
        <v>131778279</v>
      </c>
      <c r="C126" s="113" t="s">
        <v>3161</v>
      </c>
      <c r="E126" s="113" t="s">
        <v>140</v>
      </c>
      <c r="F126" s="113" t="s">
        <v>8</v>
      </c>
      <c r="G126" s="114">
        <v>24241</v>
      </c>
      <c r="H126" s="113" t="s">
        <v>16230</v>
      </c>
      <c r="I126" s="113" t="s">
        <v>9866</v>
      </c>
      <c r="J126" s="113" t="s">
        <v>9872</v>
      </c>
      <c r="K126" s="113" t="s">
        <v>22891</v>
      </c>
      <c r="L126" s="113">
        <v>85241136166</v>
      </c>
      <c r="M126" s="113" t="s">
        <v>22892</v>
      </c>
      <c r="O126" s="113" t="s">
        <v>22893</v>
      </c>
      <c r="P126" s="113" t="s">
        <v>22894</v>
      </c>
      <c r="Q126" s="113" t="s">
        <v>16244</v>
      </c>
      <c r="R126" s="113">
        <v>15</v>
      </c>
      <c r="S126" s="113" t="s">
        <v>13</v>
      </c>
      <c r="T126" s="113" t="s">
        <v>22895</v>
      </c>
      <c r="U126" s="113" t="s">
        <v>22896</v>
      </c>
      <c r="V126" s="114">
        <v>32734</v>
      </c>
      <c r="W126" s="114">
        <v>32690</v>
      </c>
      <c r="X126" s="113" t="s">
        <v>22897</v>
      </c>
      <c r="Y126" s="114">
        <v>33269</v>
      </c>
      <c r="Z126" s="114">
        <v>33270</v>
      </c>
      <c r="AA126" s="113">
        <v>21</v>
      </c>
      <c r="AB126" s="113" t="s">
        <v>24</v>
      </c>
      <c r="AC126" s="113">
        <v>42</v>
      </c>
      <c r="AD126" s="113" t="s">
        <v>92</v>
      </c>
      <c r="AE126" s="114">
        <v>44105</v>
      </c>
      <c r="AF126" s="113">
        <v>26</v>
      </c>
      <c r="AG126" s="113">
        <v>3</v>
      </c>
      <c r="AH126" s="113" t="s">
        <v>16226</v>
      </c>
      <c r="AI126" s="117" t="s">
        <v>9901</v>
      </c>
      <c r="AK126" s="114">
        <v>44670</v>
      </c>
      <c r="AL126" s="113">
        <v>40</v>
      </c>
      <c r="AM126" s="113" t="s">
        <v>9870</v>
      </c>
      <c r="AN126" s="113" t="s">
        <v>16561</v>
      </c>
      <c r="AO126" s="113" t="s">
        <v>42</v>
      </c>
      <c r="AP126" s="113">
        <v>2009</v>
      </c>
      <c r="AQ126" s="113" t="s">
        <v>5236</v>
      </c>
      <c r="AR126" s="113" t="s">
        <v>17926</v>
      </c>
      <c r="AS126" s="113" t="s">
        <v>14</v>
      </c>
      <c r="AT126" s="113" t="s">
        <v>14</v>
      </c>
      <c r="AU126" s="113" t="s">
        <v>16229</v>
      </c>
      <c r="AV126" s="113" t="s">
        <v>14</v>
      </c>
      <c r="AW126" s="113" t="s">
        <v>14</v>
      </c>
    </row>
    <row r="127" spans="1:49">
      <c r="A127" s="116" t="s">
        <v>3903</v>
      </c>
      <c r="B127" s="113">
        <v>570027675</v>
      </c>
      <c r="C127" s="113" t="s">
        <v>3904</v>
      </c>
      <c r="F127" s="113" t="s">
        <v>1591</v>
      </c>
      <c r="G127" s="114">
        <v>24242</v>
      </c>
      <c r="H127" s="113" t="s">
        <v>16218</v>
      </c>
      <c r="I127" s="113" t="s">
        <v>9866</v>
      </c>
      <c r="J127" s="113" t="s">
        <v>9872</v>
      </c>
      <c r="K127" s="113" t="s">
        <v>39142</v>
      </c>
      <c r="L127" s="113">
        <v>85240458888</v>
      </c>
      <c r="M127" s="113" t="s">
        <v>14615</v>
      </c>
      <c r="O127" s="113" t="s">
        <v>14616</v>
      </c>
      <c r="P127" s="113" t="s">
        <v>39143</v>
      </c>
      <c r="Q127" s="113" t="s">
        <v>39144</v>
      </c>
      <c r="R127" s="113">
        <v>15</v>
      </c>
      <c r="S127" s="113" t="s">
        <v>13</v>
      </c>
      <c r="T127" s="113" t="s">
        <v>39145</v>
      </c>
      <c r="U127" s="113" t="s">
        <v>39146</v>
      </c>
      <c r="V127" s="114">
        <v>39387</v>
      </c>
      <c r="W127" s="114">
        <v>39083</v>
      </c>
      <c r="X127" s="113" t="s">
        <v>39147</v>
      </c>
      <c r="Y127" s="114">
        <v>39720</v>
      </c>
      <c r="Z127" s="114">
        <v>39722</v>
      </c>
      <c r="AA127" s="113">
        <v>21</v>
      </c>
      <c r="AB127" s="113" t="s">
        <v>24</v>
      </c>
      <c r="AC127" s="113">
        <v>24</v>
      </c>
      <c r="AD127" s="113" t="s">
        <v>47</v>
      </c>
      <c r="AE127" s="114">
        <v>44470</v>
      </c>
      <c r="AF127" s="113">
        <v>12</v>
      </c>
      <c r="AG127" s="113">
        <v>10</v>
      </c>
      <c r="AH127" s="113" t="s">
        <v>16226</v>
      </c>
      <c r="AI127" s="117" t="s">
        <v>9875</v>
      </c>
      <c r="AK127" s="114">
        <v>45120</v>
      </c>
      <c r="AL127" s="113">
        <v>15</v>
      </c>
      <c r="AM127" s="113" t="s">
        <v>9885</v>
      </c>
      <c r="AN127" s="113" t="s">
        <v>16743</v>
      </c>
      <c r="AO127" s="113" t="s">
        <v>781</v>
      </c>
      <c r="AP127" s="113">
        <v>1988</v>
      </c>
      <c r="AQ127" s="113" t="s">
        <v>9871</v>
      </c>
      <c r="AR127" s="113" t="s">
        <v>17414</v>
      </c>
      <c r="AS127" s="113" t="s">
        <v>14</v>
      </c>
      <c r="AT127" s="113" t="s">
        <v>14</v>
      </c>
      <c r="AU127" s="113" t="s">
        <v>16229</v>
      </c>
      <c r="AV127" s="113" t="s">
        <v>14</v>
      </c>
    </row>
    <row r="128" spans="1:49">
      <c r="A128" s="116" t="s">
        <v>1415</v>
      </c>
      <c r="B128" s="113">
        <v>131922402</v>
      </c>
      <c r="C128" s="113" t="s">
        <v>1416</v>
      </c>
      <c r="E128" s="113" t="s">
        <v>41</v>
      </c>
      <c r="F128" s="113" t="s">
        <v>8</v>
      </c>
      <c r="G128" s="114">
        <v>24245</v>
      </c>
      <c r="H128" s="113" t="s">
        <v>16218</v>
      </c>
      <c r="I128" s="113" t="s">
        <v>9866</v>
      </c>
      <c r="J128" s="113" t="s">
        <v>9872</v>
      </c>
      <c r="K128" s="113" t="s">
        <v>19315</v>
      </c>
      <c r="L128" s="113">
        <v>85340141791</v>
      </c>
      <c r="M128" s="113" t="s">
        <v>14166</v>
      </c>
      <c r="O128" s="113" t="s">
        <v>11514</v>
      </c>
      <c r="P128" s="113" t="s">
        <v>19316</v>
      </c>
      <c r="Q128" s="113" t="s">
        <v>19317</v>
      </c>
      <c r="R128" s="113">
        <v>15</v>
      </c>
      <c r="S128" s="113" t="s">
        <v>13</v>
      </c>
      <c r="T128" s="113" t="s">
        <v>19318</v>
      </c>
      <c r="U128" s="113" t="s">
        <v>19319</v>
      </c>
      <c r="V128" s="114">
        <v>33166</v>
      </c>
      <c r="W128" s="114">
        <v>33086</v>
      </c>
      <c r="X128" s="113" t="s">
        <v>19320</v>
      </c>
      <c r="Y128" s="114">
        <v>33754</v>
      </c>
      <c r="Z128" s="114">
        <v>33756</v>
      </c>
      <c r="AA128" s="113">
        <v>21</v>
      </c>
      <c r="AB128" s="113" t="s">
        <v>24</v>
      </c>
      <c r="AC128" s="113">
        <v>42</v>
      </c>
      <c r="AD128" s="113" t="s">
        <v>92</v>
      </c>
      <c r="AE128" s="114">
        <v>45200</v>
      </c>
      <c r="AF128" s="113">
        <v>28</v>
      </c>
      <c r="AG128" s="113">
        <v>1</v>
      </c>
      <c r="AH128" s="113" t="s">
        <v>16226</v>
      </c>
      <c r="AI128" s="117" t="s">
        <v>9901</v>
      </c>
      <c r="AK128" s="114">
        <v>45120</v>
      </c>
      <c r="AL128" s="113">
        <v>40</v>
      </c>
      <c r="AM128" s="113" t="s">
        <v>9870</v>
      </c>
      <c r="AN128" s="113" t="s">
        <v>16561</v>
      </c>
      <c r="AO128" s="113" t="s">
        <v>42</v>
      </c>
      <c r="AP128" s="113">
        <v>2010</v>
      </c>
      <c r="AQ128" s="113" t="s">
        <v>9889</v>
      </c>
      <c r="AR128" s="113" t="s">
        <v>17179</v>
      </c>
      <c r="AS128" s="113" t="s">
        <v>14</v>
      </c>
      <c r="AT128" s="113" t="s">
        <v>14</v>
      </c>
      <c r="AU128" s="113" t="s">
        <v>16229</v>
      </c>
      <c r="AV128" s="113" t="s">
        <v>14</v>
      </c>
      <c r="AW128" s="113" t="s">
        <v>14</v>
      </c>
    </row>
    <row r="129" spans="1:49">
      <c r="A129" s="116" t="s">
        <v>5199</v>
      </c>
      <c r="B129" s="113">
        <v>131997323</v>
      </c>
      <c r="C129" s="113" t="s">
        <v>5200</v>
      </c>
      <c r="E129" s="113" t="s">
        <v>41</v>
      </c>
      <c r="F129" s="113" t="s">
        <v>91</v>
      </c>
      <c r="G129" s="114">
        <v>24253</v>
      </c>
      <c r="H129" s="113" t="s">
        <v>16218</v>
      </c>
      <c r="I129" s="113" t="s">
        <v>9866</v>
      </c>
      <c r="J129" s="113" t="s">
        <v>9872</v>
      </c>
      <c r="K129" s="113" t="s">
        <v>44623</v>
      </c>
      <c r="L129" s="113">
        <v>85219095385</v>
      </c>
      <c r="M129" s="113" t="s">
        <v>14753</v>
      </c>
      <c r="N129" s="113" t="s">
        <v>23010</v>
      </c>
      <c r="O129" s="113" t="s">
        <v>13639</v>
      </c>
      <c r="P129" s="113" t="s">
        <v>44624</v>
      </c>
      <c r="Q129" s="113" t="s">
        <v>44625</v>
      </c>
      <c r="R129" s="113">
        <v>15</v>
      </c>
      <c r="S129" s="113" t="s">
        <v>13</v>
      </c>
      <c r="T129" s="113" t="s">
        <v>44626</v>
      </c>
      <c r="U129" s="113" t="s">
        <v>44627</v>
      </c>
      <c r="V129" s="114">
        <v>33805</v>
      </c>
      <c r="W129" s="114">
        <v>33664</v>
      </c>
      <c r="Z129" s="114">
        <v>34243</v>
      </c>
      <c r="AA129" s="113">
        <v>23</v>
      </c>
      <c r="AB129" s="113" t="s">
        <v>78</v>
      </c>
      <c r="AC129" s="113">
        <v>41</v>
      </c>
      <c r="AD129" s="113" t="s">
        <v>52</v>
      </c>
      <c r="AE129" s="114">
        <v>39173</v>
      </c>
      <c r="AF129" s="113">
        <v>13</v>
      </c>
      <c r="AG129" s="113">
        <v>1</v>
      </c>
      <c r="AH129" s="113" t="s">
        <v>16226</v>
      </c>
      <c r="AI129" s="117" t="s">
        <v>3807</v>
      </c>
      <c r="AK129" s="114">
        <v>40613</v>
      </c>
      <c r="AL129" s="113">
        <v>40</v>
      </c>
      <c r="AM129" s="113" t="s">
        <v>9870</v>
      </c>
      <c r="AN129" s="113" t="s">
        <v>24359</v>
      </c>
      <c r="AO129" s="113" t="s">
        <v>38</v>
      </c>
      <c r="AP129" s="113">
        <v>2001</v>
      </c>
      <c r="AQ129" s="113" t="s">
        <v>5236</v>
      </c>
      <c r="AR129" s="113" t="s">
        <v>16956</v>
      </c>
      <c r="AS129" s="113" t="s">
        <v>14</v>
      </c>
      <c r="AT129" s="113" t="s">
        <v>14</v>
      </c>
      <c r="AU129" s="113" t="s">
        <v>16229</v>
      </c>
      <c r="AV129" s="113" t="s">
        <v>14</v>
      </c>
      <c r="AW129" s="113" t="s">
        <v>14</v>
      </c>
    </row>
    <row r="130" spans="1:49">
      <c r="A130" s="116" t="s">
        <v>2085</v>
      </c>
      <c r="B130" s="113">
        <v>131922417</v>
      </c>
      <c r="C130" s="113" t="s">
        <v>2086</v>
      </c>
      <c r="E130" s="113" t="s">
        <v>133</v>
      </c>
      <c r="F130" s="113" t="s">
        <v>2087</v>
      </c>
      <c r="G130" s="114">
        <v>24268</v>
      </c>
      <c r="H130" s="113" t="s">
        <v>16218</v>
      </c>
      <c r="I130" s="113" t="s">
        <v>9866</v>
      </c>
      <c r="J130" s="113" t="s">
        <v>9872</v>
      </c>
      <c r="K130" s="113" t="s">
        <v>46522</v>
      </c>
      <c r="L130" s="113">
        <v>82337814765</v>
      </c>
      <c r="M130" s="113" t="s">
        <v>41973</v>
      </c>
      <c r="O130" s="113" t="s">
        <v>11897</v>
      </c>
      <c r="P130" s="113" t="s">
        <v>41974</v>
      </c>
      <c r="Q130" s="113" t="s">
        <v>41975</v>
      </c>
      <c r="R130" s="113">
        <v>15</v>
      </c>
      <c r="S130" s="113" t="s">
        <v>13</v>
      </c>
      <c r="T130" s="113" t="s">
        <v>41976</v>
      </c>
      <c r="U130" s="113" t="s">
        <v>19319</v>
      </c>
      <c r="V130" s="114">
        <v>33166</v>
      </c>
      <c r="W130" s="114">
        <v>33086</v>
      </c>
      <c r="X130" s="113" t="s">
        <v>41977</v>
      </c>
      <c r="Y130" s="113" t="s">
        <v>41978</v>
      </c>
      <c r="Z130" s="114">
        <v>33756</v>
      </c>
      <c r="AA130" s="113">
        <v>21</v>
      </c>
      <c r="AB130" s="113" t="s">
        <v>24</v>
      </c>
      <c r="AC130" s="113">
        <v>34</v>
      </c>
      <c r="AD130" s="113" t="s">
        <v>18</v>
      </c>
      <c r="AE130" s="114">
        <v>44287</v>
      </c>
      <c r="AF130" s="113">
        <v>25</v>
      </c>
      <c r="AG130" s="113">
        <v>8</v>
      </c>
      <c r="AH130" s="113" t="s">
        <v>16226</v>
      </c>
      <c r="AI130" s="117" t="s">
        <v>9891</v>
      </c>
      <c r="AK130" s="114">
        <v>45120</v>
      </c>
      <c r="AL130" s="113">
        <v>25</v>
      </c>
      <c r="AM130" s="113" t="s">
        <v>9974</v>
      </c>
      <c r="AN130" s="113" t="s">
        <v>23253</v>
      </c>
      <c r="AO130" s="113" t="s">
        <v>2089</v>
      </c>
      <c r="AP130" s="113">
        <v>2003</v>
      </c>
      <c r="AQ130" s="113" t="s">
        <v>5236</v>
      </c>
      <c r="AR130" s="113" t="s">
        <v>17212</v>
      </c>
      <c r="AS130" s="113" t="s">
        <v>14</v>
      </c>
      <c r="AT130" s="113" t="s">
        <v>14</v>
      </c>
      <c r="AU130" s="113" t="s">
        <v>16229</v>
      </c>
      <c r="AV130" s="113" t="s">
        <v>14</v>
      </c>
      <c r="AW130" s="113" t="s">
        <v>14</v>
      </c>
    </row>
    <row r="131" spans="1:49">
      <c r="A131" s="116" t="s">
        <v>7071</v>
      </c>
      <c r="B131" s="113">
        <v>131210881</v>
      </c>
      <c r="C131" s="113" t="s">
        <v>7072</v>
      </c>
      <c r="E131" s="113" t="s">
        <v>244</v>
      </c>
      <c r="F131" s="113" t="s">
        <v>7073</v>
      </c>
      <c r="G131" s="114">
        <v>24273</v>
      </c>
      <c r="H131" s="113" t="s">
        <v>16218</v>
      </c>
      <c r="I131" s="113" t="s">
        <v>9866</v>
      </c>
      <c r="J131" s="113" t="s">
        <v>9872</v>
      </c>
      <c r="K131" s="113" t="s">
        <v>41518</v>
      </c>
      <c r="L131" s="113">
        <v>0</v>
      </c>
      <c r="M131" s="113" t="s">
        <v>41519</v>
      </c>
      <c r="O131" s="113" t="s">
        <v>10068</v>
      </c>
      <c r="P131" s="113" t="s">
        <v>41520</v>
      </c>
      <c r="Q131" s="113" t="s">
        <v>16244</v>
      </c>
      <c r="R131" s="113">
        <v>15</v>
      </c>
      <c r="S131" s="113" t="s">
        <v>13</v>
      </c>
      <c r="T131" s="113" t="s">
        <v>41521</v>
      </c>
      <c r="U131" s="113" t="s">
        <v>41522</v>
      </c>
      <c r="V131" s="114">
        <v>31015</v>
      </c>
      <c r="W131" s="114">
        <v>31017</v>
      </c>
      <c r="X131" s="113" t="s">
        <v>41523</v>
      </c>
      <c r="Y131" s="114">
        <v>31684</v>
      </c>
      <c r="Z131" s="114">
        <v>31686</v>
      </c>
      <c r="AA131" s="113">
        <v>21</v>
      </c>
      <c r="AB131" s="113" t="s">
        <v>24</v>
      </c>
      <c r="AC131" s="113">
        <v>42</v>
      </c>
      <c r="AD131" s="113" t="s">
        <v>92</v>
      </c>
      <c r="AE131" s="114">
        <v>42461</v>
      </c>
      <c r="AF131" s="113">
        <v>26</v>
      </c>
      <c r="AG131" s="113">
        <v>4</v>
      </c>
      <c r="AH131" s="113" t="s">
        <v>16226</v>
      </c>
      <c r="AI131" s="117" t="s">
        <v>141</v>
      </c>
      <c r="AK131" s="114">
        <v>42461</v>
      </c>
      <c r="AL131" s="113">
        <v>40</v>
      </c>
      <c r="AM131" s="113" t="s">
        <v>9870</v>
      </c>
      <c r="AN131" s="113" t="s">
        <v>16670</v>
      </c>
      <c r="AO131" s="113" t="s">
        <v>94</v>
      </c>
      <c r="AP131" s="113">
        <v>2000</v>
      </c>
      <c r="AQ131" s="113" t="s">
        <v>5236</v>
      </c>
      <c r="AR131" s="113" t="s">
        <v>39935</v>
      </c>
      <c r="AS131" s="113" t="s">
        <v>14</v>
      </c>
      <c r="AT131" s="113" t="s">
        <v>14</v>
      </c>
      <c r="AU131" s="113" t="s">
        <v>16229</v>
      </c>
      <c r="AV131" s="113" t="s">
        <v>14</v>
      </c>
      <c r="AW131" s="113" t="s">
        <v>14</v>
      </c>
    </row>
    <row r="132" spans="1:49">
      <c r="A132" s="116" t="s">
        <v>507</v>
      </c>
      <c r="B132" s="113">
        <v>132277582</v>
      </c>
      <c r="C132" s="113" t="s">
        <v>508</v>
      </c>
      <c r="D132" s="113" t="s">
        <v>509</v>
      </c>
      <c r="F132" s="113" t="s">
        <v>510</v>
      </c>
      <c r="G132" s="114">
        <v>24278</v>
      </c>
      <c r="H132" s="113" t="s">
        <v>16230</v>
      </c>
      <c r="I132" s="113" t="s">
        <v>9866</v>
      </c>
      <c r="J132" s="113" t="s">
        <v>9872</v>
      </c>
      <c r="K132" s="113" t="s">
        <v>16344</v>
      </c>
      <c r="L132" s="113">
        <v>85241148180</v>
      </c>
      <c r="M132" s="113" t="s">
        <v>14790</v>
      </c>
      <c r="O132" s="113" t="s">
        <v>14791</v>
      </c>
      <c r="P132" s="113" t="s">
        <v>16345</v>
      </c>
      <c r="Q132" s="113" t="s">
        <v>16346</v>
      </c>
      <c r="R132" s="113">
        <v>15</v>
      </c>
      <c r="S132" s="113" t="s">
        <v>13</v>
      </c>
      <c r="T132" s="113" t="s">
        <v>16347</v>
      </c>
      <c r="U132" s="113" t="s">
        <v>16348</v>
      </c>
      <c r="V132" s="114">
        <v>36890</v>
      </c>
      <c r="W132" s="114">
        <v>36861</v>
      </c>
      <c r="X132" s="113" t="s">
        <v>16349</v>
      </c>
      <c r="Y132" s="114">
        <v>37345</v>
      </c>
      <c r="Z132" s="114">
        <v>37347</v>
      </c>
      <c r="AA132" s="113">
        <v>31</v>
      </c>
      <c r="AB132" s="113" t="s">
        <v>9</v>
      </c>
      <c r="AC132" s="113">
        <v>42</v>
      </c>
      <c r="AD132" s="113" t="s">
        <v>92</v>
      </c>
      <c r="AE132" s="114">
        <v>43009</v>
      </c>
      <c r="AF132" s="113">
        <v>16</v>
      </c>
      <c r="AG132" s="113">
        <v>10</v>
      </c>
      <c r="AH132" s="113" t="s">
        <v>16226</v>
      </c>
      <c r="AI132" s="117" t="s">
        <v>9901</v>
      </c>
      <c r="AK132" s="114">
        <v>43009</v>
      </c>
      <c r="AL132" s="113">
        <v>40</v>
      </c>
      <c r="AM132" s="113" t="s">
        <v>9870</v>
      </c>
      <c r="AN132" s="113" t="s">
        <v>16301</v>
      </c>
      <c r="AO132" s="113" t="s">
        <v>220</v>
      </c>
      <c r="AP132" s="113">
        <v>1991</v>
      </c>
      <c r="AQ132" s="113" t="s">
        <v>9871</v>
      </c>
      <c r="AR132" s="113" t="s">
        <v>16350</v>
      </c>
      <c r="AS132" s="113" t="s">
        <v>14</v>
      </c>
      <c r="AT132" s="113" t="s">
        <v>14</v>
      </c>
      <c r="AU132" s="113" t="s">
        <v>16229</v>
      </c>
      <c r="AV132" s="113" t="s">
        <v>14</v>
      </c>
      <c r="AW132" s="113" t="s">
        <v>14</v>
      </c>
    </row>
    <row r="133" spans="1:49">
      <c r="A133" s="116" t="s">
        <v>1842</v>
      </c>
      <c r="B133" s="113">
        <v>132219582</v>
      </c>
      <c r="C133" s="113" t="s">
        <v>1843</v>
      </c>
      <c r="E133" s="113" t="s">
        <v>17976</v>
      </c>
      <c r="F133" s="113" t="s">
        <v>178</v>
      </c>
      <c r="G133" s="114">
        <v>24283</v>
      </c>
      <c r="H133" s="113" t="s">
        <v>16230</v>
      </c>
      <c r="I133" s="113" t="s">
        <v>10007</v>
      </c>
      <c r="J133" s="113" t="s">
        <v>9872</v>
      </c>
      <c r="K133" s="113" t="s">
        <v>17866</v>
      </c>
      <c r="L133" s="113">
        <v>85343724117</v>
      </c>
      <c r="M133" s="113" t="s">
        <v>14166</v>
      </c>
      <c r="O133" s="113" t="s">
        <v>17867</v>
      </c>
      <c r="P133" s="113" t="s">
        <v>17868</v>
      </c>
      <c r="Q133" s="113" t="s">
        <v>17869</v>
      </c>
      <c r="R133" s="113">
        <v>15</v>
      </c>
      <c r="S133" s="113" t="s">
        <v>13</v>
      </c>
      <c r="T133" s="113" t="s">
        <v>17870</v>
      </c>
      <c r="U133" s="113" t="s">
        <v>17871</v>
      </c>
      <c r="V133" s="114">
        <v>36164</v>
      </c>
      <c r="W133" s="114">
        <v>36130</v>
      </c>
      <c r="X133" s="113" t="s">
        <v>17872</v>
      </c>
      <c r="Y133" s="114">
        <v>36463</v>
      </c>
      <c r="Z133" s="114">
        <v>36495</v>
      </c>
      <c r="AA133" s="113">
        <v>22</v>
      </c>
      <c r="AB133" s="113" t="s">
        <v>25</v>
      </c>
      <c r="AC133" s="113">
        <v>42</v>
      </c>
      <c r="AD133" s="113" t="s">
        <v>92</v>
      </c>
      <c r="AE133" s="114">
        <v>44835</v>
      </c>
      <c r="AF133" s="113">
        <v>21</v>
      </c>
      <c r="AG133" s="113">
        <v>10</v>
      </c>
      <c r="AH133" s="113" t="s">
        <v>16226</v>
      </c>
      <c r="AI133" s="117" t="s">
        <v>9901</v>
      </c>
      <c r="AK133" s="114">
        <v>43922</v>
      </c>
      <c r="AL133" s="113">
        <v>40</v>
      </c>
      <c r="AM133" s="113" t="s">
        <v>9870</v>
      </c>
      <c r="AN133" s="113" t="s">
        <v>16561</v>
      </c>
      <c r="AO133" s="113" t="s">
        <v>42</v>
      </c>
      <c r="AP133" s="113">
        <v>2010</v>
      </c>
      <c r="AQ133" s="113" t="s">
        <v>5236</v>
      </c>
      <c r="AR133" s="113" t="s">
        <v>16774</v>
      </c>
      <c r="AS133" s="113" t="s">
        <v>14</v>
      </c>
      <c r="AT133" s="113" t="s">
        <v>14</v>
      </c>
      <c r="AU133" s="113" t="s">
        <v>16229</v>
      </c>
      <c r="AV133" s="113" t="s">
        <v>14</v>
      </c>
    </row>
    <row r="134" spans="1:49">
      <c r="A134" s="116" t="s">
        <v>6237</v>
      </c>
      <c r="B134" s="113">
        <v>570011151</v>
      </c>
      <c r="C134" s="113" t="s">
        <v>6238</v>
      </c>
      <c r="D134" s="113" t="s">
        <v>3764</v>
      </c>
      <c r="F134" s="113" t="s">
        <v>8</v>
      </c>
      <c r="G134" s="114">
        <v>24287</v>
      </c>
      <c r="H134" s="113" t="s">
        <v>16218</v>
      </c>
      <c r="I134" s="113" t="s">
        <v>10007</v>
      </c>
      <c r="J134" s="113" t="s">
        <v>9872</v>
      </c>
      <c r="K134" s="113" t="s">
        <v>30146</v>
      </c>
      <c r="L134" s="113">
        <v>82187050868</v>
      </c>
      <c r="M134" s="113" t="s">
        <v>11596</v>
      </c>
      <c r="O134" s="113" t="s">
        <v>11597</v>
      </c>
      <c r="P134" s="113" t="s">
        <v>30147</v>
      </c>
      <c r="Q134" s="113" t="s">
        <v>30148</v>
      </c>
      <c r="R134" s="113">
        <v>15</v>
      </c>
      <c r="S134" s="113" t="s">
        <v>13</v>
      </c>
      <c r="T134" s="113" t="s">
        <v>30149</v>
      </c>
      <c r="U134" s="113" t="s">
        <v>30150</v>
      </c>
      <c r="V134" s="114">
        <v>34036</v>
      </c>
      <c r="W134" s="114">
        <v>33970</v>
      </c>
      <c r="X134" s="113" t="s">
        <v>30151</v>
      </c>
      <c r="Y134" s="114">
        <v>34479</v>
      </c>
      <c r="Z134" s="114">
        <v>34486</v>
      </c>
      <c r="AA134" s="113">
        <v>31</v>
      </c>
      <c r="AB134" s="113" t="s">
        <v>9</v>
      </c>
      <c r="AC134" s="113">
        <v>43</v>
      </c>
      <c r="AD134" s="113" t="s">
        <v>316</v>
      </c>
      <c r="AE134" s="114">
        <v>41000</v>
      </c>
      <c r="AF134" s="113">
        <v>19</v>
      </c>
      <c r="AG134" s="113">
        <v>3</v>
      </c>
      <c r="AH134" s="113" t="s">
        <v>9913</v>
      </c>
      <c r="AI134" s="117" t="s">
        <v>30152</v>
      </c>
      <c r="AJ134" s="113" t="s">
        <v>45507</v>
      </c>
      <c r="AK134" s="114">
        <v>45120</v>
      </c>
      <c r="AL134" s="113">
        <v>40</v>
      </c>
      <c r="AM134" s="113" t="s">
        <v>9870</v>
      </c>
      <c r="AN134" s="113" t="s">
        <v>18149</v>
      </c>
      <c r="AO134" s="113" t="s">
        <v>629</v>
      </c>
      <c r="AP134" s="113">
        <v>1990</v>
      </c>
      <c r="AQ134" s="113" t="s">
        <v>5236</v>
      </c>
      <c r="AR134" s="113" t="s">
        <v>16400</v>
      </c>
      <c r="AS134" s="113" t="s">
        <v>14</v>
      </c>
      <c r="AT134" s="113" t="s">
        <v>14</v>
      </c>
      <c r="AU134" s="113" t="s">
        <v>16229</v>
      </c>
      <c r="AV134" s="113" t="s">
        <v>14</v>
      </c>
      <c r="AW134" s="113" t="s">
        <v>14</v>
      </c>
    </row>
    <row r="135" spans="1:49">
      <c r="A135" s="116" t="s">
        <v>6937</v>
      </c>
      <c r="B135" s="113">
        <v>131896602</v>
      </c>
      <c r="C135" s="113" t="s">
        <v>6938</v>
      </c>
      <c r="E135" s="113" t="s">
        <v>41</v>
      </c>
      <c r="F135" s="113" t="s">
        <v>1298</v>
      </c>
      <c r="G135" s="114">
        <v>24294</v>
      </c>
      <c r="H135" s="113" t="s">
        <v>16230</v>
      </c>
      <c r="I135" s="113" t="s">
        <v>9866</v>
      </c>
      <c r="J135" s="113" t="s">
        <v>9872</v>
      </c>
      <c r="K135" s="113" t="s">
        <v>40003</v>
      </c>
      <c r="L135" s="113">
        <v>82191836196</v>
      </c>
      <c r="M135" s="113" t="s">
        <v>40004</v>
      </c>
      <c r="O135" s="113" t="s">
        <v>15526</v>
      </c>
      <c r="P135" s="113" t="s">
        <v>40005</v>
      </c>
      <c r="Q135" s="113" t="s">
        <v>40006</v>
      </c>
      <c r="R135" s="113">
        <v>15</v>
      </c>
      <c r="S135" s="113" t="s">
        <v>13</v>
      </c>
      <c r="T135" s="113" t="s">
        <v>40007</v>
      </c>
      <c r="W135" s="114">
        <v>33329</v>
      </c>
      <c r="Z135" s="114">
        <v>33756</v>
      </c>
      <c r="AA135" s="113">
        <v>21</v>
      </c>
      <c r="AB135" s="113" t="s">
        <v>24</v>
      </c>
      <c r="AC135" s="113">
        <v>42</v>
      </c>
      <c r="AD135" s="113" t="s">
        <v>92</v>
      </c>
      <c r="AE135" s="114">
        <v>44470</v>
      </c>
      <c r="AF135" s="113">
        <v>25</v>
      </c>
      <c r="AG135" s="113">
        <v>6</v>
      </c>
      <c r="AH135" s="113" t="s">
        <v>16226</v>
      </c>
      <c r="AI135" s="117" t="s">
        <v>9901</v>
      </c>
      <c r="AK135" s="114">
        <v>44670</v>
      </c>
      <c r="AL135" s="113">
        <v>40</v>
      </c>
      <c r="AM135" s="113" t="s">
        <v>9870</v>
      </c>
      <c r="AN135" s="113" t="s">
        <v>16561</v>
      </c>
      <c r="AO135" s="113" t="s">
        <v>42</v>
      </c>
      <c r="AP135" s="113">
        <v>2014</v>
      </c>
      <c r="AQ135" s="113" t="s">
        <v>9905</v>
      </c>
      <c r="AR135" s="113" t="s">
        <v>40008</v>
      </c>
      <c r="AS135" s="113" t="s">
        <v>14</v>
      </c>
      <c r="AT135" s="113" t="s">
        <v>14</v>
      </c>
      <c r="AU135" s="113" t="s">
        <v>16229</v>
      </c>
      <c r="AV135" s="113" t="s">
        <v>14</v>
      </c>
      <c r="AW135" s="113" t="s">
        <v>14</v>
      </c>
    </row>
    <row r="136" spans="1:49">
      <c r="A136" s="116" t="s">
        <v>857</v>
      </c>
      <c r="B136" s="113">
        <v>132275141</v>
      </c>
      <c r="C136" s="113" t="s">
        <v>735</v>
      </c>
      <c r="D136" s="113" t="s">
        <v>858</v>
      </c>
      <c r="F136" s="113" t="s">
        <v>859</v>
      </c>
      <c r="G136" s="114">
        <v>24294</v>
      </c>
      <c r="H136" s="113" t="s">
        <v>16230</v>
      </c>
      <c r="I136" s="113" t="s">
        <v>9866</v>
      </c>
      <c r="J136" s="113" t="s">
        <v>9872</v>
      </c>
      <c r="K136" s="113" t="s">
        <v>45801</v>
      </c>
      <c r="M136" s="113" t="s">
        <v>15651</v>
      </c>
      <c r="O136" s="113" t="s">
        <v>15652</v>
      </c>
      <c r="P136" s="113" t="s">
        <v>28868</v>
      </c>
      <c r="Q136" s="113" t="s">
        <v>28869</v>
      </c>
      <c r="R136" s="113">
        <v>15</v>
      </c>
      <c r="S136" s="113" t="s">
        <v>13</v>
      </c>
      <c r="T136" s="113" t="s">
        <v>28870</v>
      </c>
      <c r="U136" s="113" t="s">
        <v>28871</v>
      </c>
      <c r="V136" s="114">
        <v>36890</v>
      </c>
      <c r="W136" s="114">
        <v>36861</v>
      </c>
      <c r="X136" s="113" t="s">
        <v>28872</v>
      </c>
      <c r="Y136" s="114">
        <v>37345</v>
      </c>
      <c r="Z136" s="114">
        <v>37347</v>
      </c>
      <c r="AA136" s="113">
        <v>31</v>
      </c>
      <c r="AB136" s="113" t="s">
        <v>9</v>
      </c>
      <c r="AC136" s="113">
        <v>42</v>
      </c>
      <c r="AD136" s="113" t="s">
        <v>92</v>
      </c>
      <c r="AE136" s="114">
        <v>44835</v>
      </c>
      <c r="AF136" s="113">
        <v>21</v>
      </c>
      <c r="AG136" s="113">
        <v>4</v>
      </c>
      <c r="AH136" s="113" t="s">
        <v>16226</v>
      </c>
      <c r="AI136" s="117" t="s">
        <v>9901</v>
      </c>
      <c r="AK136" s="114">
        <v>41365</v>
      </c>
      <c r="AL136" s="113">
        <v>40</v>
      </c>
      <c r="AM136" s="113" t="s">
        <v>9870</v>
      </c>
      <c r="AN136" s="113" t="s">
        <v>16899</v>
      </c>
      <c r="AO136" s="113" t="s">
        <v>861</v>
      </c>
      <c r="AP136" s="113">
        <v>1994</v>
      </c>
      <c r="AQ136" s="113" t="s">
        <v>8</v>
      </c>
      <c r="AR136" s="113" t="s">
        <v>17719</v>
      </c>
      <c r="AS136" s="113" t="s">
        <v>14</v>
      </c>
      <c r="AT136" s="113" t="s">
        <v>14</v>
      </c>
      <c r="AU136" s="113" t="s">
        <v>16229</v>
      </c>
      <c r="AV136" s="113" t="s">
        <v>14</v>
      </c>
      <c r="AW136" s="113" t="s">
        <v>14</v>
      </c>
    </row>
    <row r="137" spans="1:49">
      <c r="A137" s="116" t="s">
        <v>3482</v>
      </c>
      <c r="B137" s="113">
        <v>131527097</v>
      </c>
      <c r="C137" s="113" t="s">
        <v>3483</v>
      </c>
      <c r="E137" s="113" t="s">
        <v>41</v>
      </c>
      <c r="F137" s="113" t="s">
        <v>8</v>
      </c>
      <c r="G137" s="114">
        <v>24295</v>
      </c>
      <c r="H137" s="113" t="s">
        <v>16230</v>
      </c>
      <c r="I137" s="113" t="s">
        <v>9866</v>
      </c>
      <c r="J137" s="113" t="s">
        <v>9872</v>
      </c>
      <c r="K137" s="113" t="s">
        <v>44733</v>
      </c>
      <c r="L137" s="113">
        <v>82347511207</v>
      </c>
      <c r="M137" s="113" t="s">
        <v>12348</v>
      </c>
      <c r="O137" s="113" t="s">
        <v>12344</v>
      </c>
      <c r="P137" s="113" t="s">
        <v>44734</v>
      </c>
      <c r="Q137" s="113" t="s">
        <v>44735</v>
      </c>
      <c r="R137" s="113">
        <v>15</v>
      </c>
      <c r="S137" s="113" t="s">
        <v>13</v>
      </c>
      <c r="T137" s="113" t="s">
        <v>44736</v>
      </c>
      <c r="U137" s="113" t="s">
        <v>20155</v>
      </c>
      <c r="V137" s="114">
        <v>31441</v>
      </c>
      <c r="W137" s="114">
        <v>31444</v>
      </c>
      <c r="X137" s="113" t="s">
        <v>44737</v>
      </c>
      <c r="Y137" s="114">
        <v>32109</v>
      </c>
      <c r="Z137" s="114">
        <v>32112</v>
      </c>
      <c r="AA137" s="113">
        <v>21</v>
      </c>
      <c r="AB137" s="113" t="s">
        <v>24</v>
      </c>
      <c r="AC137" s="113">
        <v>42</v>
      </c>
      <c r="AD137" s="113" t="s">
        <v>92</v>
      </c>
      <c r="AE137" s="114">
        <v>44835</v>
      </c>
      <c r="AF137" s="113">
        <v>31</v>
      </c>
      <c r="AG137" s="113">
        <v>8</v>
      </c>
      <c r="AH137" s="113" t="s">
        <v>16226</v>
      </c>
      <c r="AI137" s="117" t="s">
        <v>9901</v>
      </c>
      <c r="AK137" s="114">
        <v>44835</v>
      </c>
      <c r="AL137" s="113">
        <v>40</v>
      </c>
      <c r="AM137" s="113" t="s">
        <v>9870</v>
      </c>
      <c r="AN137" s="113" t="s">
        <v>16561</v>
      </c>
      <c r="AO137" s="113" t="s">
        <v>42</v>
      </c>
      <c r="AP137" s="113">
        <v>2017</v>
      </c>
      <c r="AQ137" s="113" t="s">
        <v>6669</v>
      </c>
      <c r="AR137" s="113" t="s">
        <v>34487</v>
      </c>
      <c r="AS137" s="113" t="s">
        <v>14</v>
      </c>
      <c r="AT137" s="113" t="s">
        <v>14</v>
      </c>
      <c r="AU137" s="113" t="s">
        <v>16229</v>
      </c>
      <c r="AV137" s="113" t="s">
        <v>14</v>
      </c>
      <c r="AW137" s="113" t="s">
        <v>14</v>
      </c>
    </row>
    <row r="138" spans="1:49">
      <c r="A138" s="116" t="s">
        <v>6601</v>
      </c>
      <c r="B138" s="113">
        <v>570014020</v>
      </c>
      <c r="C138" s="113" t="s">
        <v>6602</v>
      </c>
      <c r="D138" s="113" t="s">
        <v>509</v>
      </c>
      <c r="F138" s="113" t="s">
        <v>8</v>
      </c>
      <c r="G138" s="114">
        <v>24298</v>
      </c>
      <c r="H138" s="113" t="s">
        <v>16230</v>
      </c>
      <c r="I138" s="113" t="s">
        <v>9866</v>
      </c>
      <c r="J138" s="113" t="s">
        <v>9872</v>
      </c>
      <c r="K138" s="113" t="s">
        <v>20577</v>
      </c>
      <c r="L138" s="113">
        <v>81341460910</v>
      </c>
      <c r="M138" s="113" t="s">
        <v>10872</v>
      </c>
      <c r="O138" s="113" t="s">
        <v>10873</v>
      </c>
      <c r="P138" s="113" t="s">
        <v>20578</v>
      </c>
      <c r="Q138" s="113" t="s">
        <v>20579</v>
      </c>
      <c r="R138" s="113">
        <v>15</v>
      </c>
      <c r="S138" s="113" t="s">
        <v>13</v>
      </c>
      <c r="T138" s="113" t="s">
        <v>20580</v>
      </c>
      <c r="U138" s="113" t="s">
        <v>20581</v>
      </c>
      <c r="V138" s="114">
        <v>37557</v>
      </c>
      <c r="W138" s="114">
        <v>37561</v>
      </c>
      <c r="X138" s="113" t="s">
        <v>20582</v>
      </c>
      <c r="Y138" s="114">
        <v>38010</v>
      </c>
      <c r="Z138" s="114">
        <v>38018</v>
      </c>
      <c r="AA138" s="113">
        <v>31</v>
      </c>
      <c r="AB138" s="113" t="s">
        <v>9</v>
      </c>
      <c r="AC138" s="113">
        <v>42</v>
      </c>
      <c r="AD138" s="113" t="s">
        <v>92</v>
      </c>
      <c r="AE138" s="114">
        <v>44652</v>
      </c>
      <c r="AF138" s="113">
        <v>26</v>
      </c>
      <c r="AG138" s="113">
        <v>0</v>
      </c>
      <c r="AH138" s="113" t="s">
        <v>16226</v>
      </c>
      <c r="AI138" s="117" t="s">
        <v>141</v>
      </c>
      <c r="AK138" s="114">
        <v>42461</v>
      </c>
      <c r="AL138" s="113">
        <v>40</v>
      </c>
      <c r="AM138" s="113" t="s">
        <v>9870</v>
      </c>
      <c r="AN138" s="113" t="s">
        <v>17641</v>
      </c>
      <c r="AO138" s="113" t="s">
        <v>625</v>
      </c>
      <c r="AP138" s="113">
        <v>1993</v>
      </c>
      <c r="AQ138" s="113" t="s">
        <v>5236</v>
      </c>
      <c r="AR138" s="113" t="s">
        <v>16295</v>
      </c>
      <c r="AS138" s="113" t="s">
        <v>14</v>
      </c>
      <c r="AT138" s="113" t="s">
        <v>14</v>
      </c>
      <c r="AU138" s="113" t="s">
        <v>16229</v>
      </c>
      <c r="AV138" s="113" t="s">
        <v>14</v>
      </c>
    </row>
    <row r="139" spans="1:49">
      <c r="A139" s="116" t="s">
        <v>7163</v>
      </c>
      <c r="B139" s="113">
        <v>132282866</v>
      </c>
      <c r="C139" s="113" t="s">
        <v>7164</v>
      </c>
      <c r="F139" s="113" t="s">
        <v>8</v>
      </c>
      <c r="G139" s="114">
        <v>24300</v>
      </c>
      <c r="H139" s="113" t="s">
        <v>16218</v>
      </c>
      <c r="I139" s="113" t="s">
        <v>9866</v>
      </c>
      <c r="J139" s="113" t="s">
        <v>9872</v>
      </c>
      <c r="K139" s="113" t="s">
        <v>16738</v>
      </c>
      <c r="L139" s="113">
        <v>82321086550</v>
      </c>
      <c r="M139" s="113" t="s">
        <v>46393</v>
      </c>
      <c r="O139" s="113" t="s">
        <v>16739</v>
      </c>
      <c r="P139" s="113" t="s">
        <v>16740</v>
      </c>
      <c r="Q139" s="113" t="s">
        <v>16741</v>
      </c>
      <c r="R139" s="113">
        <v>15</v>
      </c>
      <c r="S139" s="113" t="s">
        <v>13</v>
      </c>
      <c r="T139" s="113" t="s">
        <v>16742</v>
      </c>
      <c r="U139" s="113" t="s">
        <v>16559</v>
      </c>
      <c r="V139" s="114">
        <v>36965</v>
      </c>
      <c r="W139" s="114">
        <v>36861</v>
      </c>
      <c r="X139" s="113" t="s">
        <v>16560</v>
      </c>
      <c r="Y139" s="114">
        <v>37334</v>
      </c>
      <c r="Z139" s="114">
        <v>37347</v>
      </c>
      <c r="AA139" s="113">
        <v>21</v>
      </c>
      <c r="AB139" s="113" t="s">
        <v>24</v>
      </c>
      <c r="AC139" s="113">
        <v>32</v>
      </c>
      <c r="AD139" s="113" t="s">
        <v>84</v>
      </c>
      <c r="AE139" s="114">
        <v>44470</v>
      </c>
      <c r="AF139" s="113">
        <v>15</v>
      </c>
      <c r="AG139" s="113">
        <v>10</v>
      </c>
      <c r="AH139" s="113" t="s">
        <v>16226</v>
      </c>
      <c r="AI139" s="117" t="s">
        <v>9875</v>
      </c>
      <c r="AK139" s="114">
        <v>43721</v>
      </c>
      <c r="AL139" s="113">
        <v>15</v>
      </c>
      <c r="AM139" s="113" t="s">
        <v>9885</v>
      </c>
      <c r="AN139" s="113" t="s">
        <v>16743</v>
      </c>
      <c r="AO139" s="113" t="s">
        <v>781</v>
      </c>
      <c r="AP139" s="113">
        <v>1987</v>
      </c>
      <c r="AQ139" s="113" t="s">
        <v>6669</v>
      </c>
      <c r="AR139" s="113" t="s">
        <v>16655</v>
      </c>
      <c r="AS139" s="113" t="s">
        <v>14</v>
      </c>
      <c r="AT139" s="113" t="s">
        <v>14</v>
      </c>
      <c r="AU139" s="113" t="s">
        <v>16229</v>
      </c>
      <c r="AV139" s="113" t="s">
        <v>14</v>
      </c>
    </row>
    <row r="140" spans="1:49">
      <c r="A140" s="116" t="s">
        <v>7161</v>
      </c>
      <c r="B140" s="113">
        <v>132282882</v>
      </c>
      <c r="C140" s="113" t="s">
        <v>7162</v>
      </c>
      <c r="E140" s="113" t="s">
        <v>208</v>
      </c>
      <c r="F140" s="113" t="s">
        <v>2076</v>
      </c>
      <c r="G140" s="114">
        <v>24300</v>
      </c>
      <c r="H140" s="113" t="s">
        <v>16218</v>
      </c>
      <c r="I140" s="113" t="s">
        <v>9866</v>
      </c>
      <c r="J140" s="113" t="s">
        <v>9872</v>
      </c>
      <c r="K140" s="113" t="s">
        <v>41493</v>
      </c>
      <c r="L140" s="113">
        <v>85299201496</v>
      </c>
      <c r="M140" s="113" t="s">
        <v>15695</v>
      </c>
      <c r="O140" s="113" t="s">
        <v>15696</v>
      </c>
      <c r="P140" s="113" t="s">
        <v>41494</v>
      </c>
      <c r="Q140" s="113" t="s">
        <v>41495</v>
      </c>
      <c r="R140" s="113">
        <v>15</v>
      </c>
      <c r="S140" s="113" t="s">
        <v>13</v>
      </c>
      <c r="T140" s="113" t="s">
        <v>41496</v>
      </c>
      <c r="U140" s="113" t="s">
        <v>16559</v>
      </c>
      <c r="V140" s="114">
        <v>36965</v>
      </c>
      <c r="W140" s="114">
        <v>36861</v>
      </c>
      <c r="X140" s="113" t="s">
        <v>16560</v>
      </c>
      <c r="Y140" s="114">
        <v>37334</v>
      </c>
      <c r="Z140" s="114">
        <v>37347</v>
      </c>
      <c r="AA140" s="113">
        <v>21</v>
      </c>
      <c r="AB140" s="113" t="s">
        <v>24</v>
      </c>
      <c r="AC140" s="113">
        <v>34</v>
      </c>
      <c r="AD140" s="113" t="s">
        <v>18</v>
      </c>
      <c r="AE140" s="114">
        <v>44470</v>
      </c>
      <c r="AF140" s="113">
        <v>15</v>
      </c>
      <c r="AG140" s="113">
        <v>10</v>
      </c>
      <c r="AH140" s="113" t="s">
        <v>16226</v>
      </c>
      <c r="AI140" s="117" t="s">
        <v>9891</v>
      </c>
      <c r="AK140" s="114">
        <v>43556</v>
      </c>
      <c r="AL140" s="113">
        <v>25</v>
      </c>
      <c r="AM140" s="113" t="s">
        <v>9974</v>
      </c>
      <c r="AN140" s="113" t="s">
        <v>16970</v>
      </c>
      <c r="AO140" s="113" t="s">
        <v>396</v>
      </c>
      <c r="AP140" s="113">
        <v>2005</v>
      </c>
      <c r="AQ140" s="113" t="s">
        <v>9871</v>
      </c>
      <c r="AR140" s="113" t="s">
        <v>17459</v>
      </c>
      <c r="AS140" s="113" t="s">
        <v>14</v>
      </c>
      <c r="AT140" s="113" t="s">
        <v>14</v>
      </c>
      <c r="AU140" s="113" t="s">
        <v>16229</v>
      </c>
      <c r="AV140" s="113" t="s">
        <v>14</v>
      </c>
      <c r="AW140" s="113" t="s">
        <v>14</v>
      </c>
    </row>
    <row r="141" spans="1:49">
      <c r="A141" s="116" t="s">
        <v>4648</v>
      </c>
      <c r="B141" s="113">
        <v>131527138</v>
      </c>
      <c r="C141" s="113" t="s">
        <v>4649</v>
      </c>
      <c r="E141" s="113" t="s">
        <v>41</v>
      </c>
      <c r="F141" s="113" t="s">
        <v>1706</v>
      </c>
      <c r="G141" s="114">
        <v>24311</v>
      </c>
      <c r="H141" s="113" t="s">
        <v>16218</v>
      </c>
      <c r="I141" s="113" t="s">
        <v>9866</v>
      </c>
      <c r="J141" s="113" t="s">
        <v>9872</v>
      </c>
      <c r="K141" s="113" t="s">
        <v>46026</v>
      </c>
      <c r="L141" s="113">
        <v>82336431960</v>
      </c>
      <c r="M141" s="113" t="s">
        <v>46027</v>
      </c>
      <c r="O141" s="113" t="s">
        <v>15442</v>
      </c>
      <c r="P141" s="113" t="s">
        <v>46028</v>
      </c>
      <c r="Q141" s="113" t="s">
        <v>46029</v>
      </c>
      <c r="R141" s="113">
        <v>15</v>
      </c>
      <c r="S141" s="113" t="s">
        <v>13</v>
      </c>
      <c r="T141" s="113" t="s">
        <v>46030</v>
      </c>
      <c r="U141" s="113" t="s">
        <v>20155</v>
      </c>
      <c r="V141" s="114">
        <v>31441</v>
      </c>
      <c r="W141" s="114">
        <v>31444</v>
      </c>
      <c r="X141" s="113" t="s">
        <v>46031</v>
      </c>
      <c r="Y141" s="114">
        <v>32172</v>
      </c>
      <c r="Z141" s="114">
        <v>32174</v>
      </c>
      <c r="AA141" s="113">
        <v>21</v>
      </c>
      <c r="AB141" s="113" t="s">
        <v>24</v>
      </c>
      <c r="AC141" s="113">
        <v>34</v>
      </c>
      <c r="AD141" s="113" t="s">
        <v>18</v>
      </c>
      <c r="AE141" s="114">
        <v>38991</v>
      </c>
      <c r="AF141" s="113">
        <v>15</v>
      </c>
      <c r="AG141" s="113">
        <v>8</v>
      </c>
      <c r="AH141" s="113" t="s">
        <v>16226</v>
      </c>
      <c r="AI141" s="117" t="s">
        <v>11540</v>
      </c>
      <c r="AK141" s="114">
        <v>44228</v>
      </c>
      <c r="AL141" s="113">
        <v>40</v>
      </c>
      <c r="AM141" s="113" t="s">
        <v>9870</v>
      </c>
      <c r="AN141" s="113" t="s">
        <v>18507</v>
      </c>
      <c r="AO141" s="113" t="s">
        <v>1278</v>
      </c>
      <c r="AP141" s="113">
        <v>2005</v>
      </c>
      <c r="AQ141" s="113" t="s">
        <v>9905</v>
      </c>
      <c r="AR141" s="113" t="s">
        <v>24274</v>
      </c>
      <c r="AS141" s="113" t="s">
        <v>14</v>
      </c>
      <c r="AT141" s="113" t="s">
        <v>14</v>
      </c>
      <c r="AU141" s="113" t="s">
        <v>16229</v>
      </c>
      <c r="AV141" s="113" t="s">
        <v>14</v>
      </c>
      <c r="AW141" s="113" t="s">
        <v>14</v>
      </c>
    </row>
    <row r="142" spans="1:49">
      <c r="A142" s="116" t="s">
        <v>9118</v>
      </c>
      <c r="B142" s="113">
        <v>131743548</v>
      </c>
      <c r="C142" s="113" t="s">
        <v>9119</v>
      </c>
      <c r="E142" s="113" t="s">
        <v>9120</v>
      </c>
      <c r="F142" s="113" t="s">
        <v>37</v>
      </c>
      <c r="G142" s="114">
        <v>24311</v>
      </c>
      <c r="H142" s="113" t="s">
        <v>16218</v>
      </c>
      <c r="I142" s="113" t="s">
        <v>9866</v>
      </c>
      <c r="J142" s="113" t="s">
        <v>9872</v>
      </c>
      <c r="K142" s="113" t="s">
        <v>46520</v>
      </c>
      <c r="L142" s="113">
        <v>82297244072</v>
      </c>
      <c r="M142" s="113" t="s">
        <v>46521</v>
      </c>
      <c r="O142" s="113" t="s">
        <v>14236</v>
      </c>
      <c r="P142" s="113" t="s">
        <v>25233</v>
      </c>
      <c r="Q142" s="113" t="s">
        <v>25234</v>
      </c>
      <c r="R142" s="113">
        <v>15</v>
      </c>
      <c r="S142" s="113" t="s">
        <v>13</v>
      </c>
      <c r="T142" s="113" t="s">
        <v>25235</v>
      </c>
      <c r="U142" s="113" t="s">
        <v>16653</v>
      </c>
      <c r="V142" s="114">
        <v>32199</v>
      </c>
      <c r="W142" s="114">
        <v>32203</v>
      </c>
      <c r="X142" s="113" t="s">
        <v>25236</v>
      </c>
      <c r="Y142" s="114">
        <v>32811</v>
      </c>
      <c r="Z142" s="114">
        <v>32813</v>
      </c>
      <c r="AA142" s="113">
        <v>21</v>
      </c>
      <c r="AB142" s="113" t="s">
        <v>24</v>
      </c>
      <c r="AC142" s="113">
        <v>41</v>
      </c>
      <c r="AD142" s="113" t="s">
        <v>52</v>
      </c>
      <c r="AE142" s="114">
        <v>41548</v>
      </c>
      <c r="AF142" s="113">
        <v>20</v>
      </c>
      <c r="AG142" s="113">
        <v>7</v>
      </c>
      <c r="AH142" s="113" t="s">
        <v>16226</v>
      </c>
      <c r="AI142" s="117" t="s">
        <v>9901</v>
      </c>
      <c r="AK142" s="114">
        <v>45120</v>
      </c>
      <c r="AL142" s="113">
        <v>25</v>
      </c>
      <c r="AM142" s="113" t="s">
        <v>9974</v>
      </c>
      <c r="AN142" s="113" t="s">
        <v>19210</v>
      </c>
      <c r="AO142" s="113" t="s">
        <v>135</v>
      </c>
      <c r="AP142" s="113">
        <v>2004</v>
      </c>
      <c r="AQ142" s="113" t="s">
        <v>2307</v>
      </c>
      <c r="AR142" s="113" t="s">
        <v>18065</v>
      </c>
      <c r="AS142" s="113" t="s">
        <v>14</v>
      </c>
      <c r="AT142" s="113" t="s">
        <v>14</v>
      </c>
      <c r="AU142" s="113" t="s">
        <v>16229</v>
      </c>
      <c r="AV142" s="113" t="s">
        <v>14</v>
      </c>
      <c r="AW142" s="113" t="s">
        <v>14</v>
      </c>
    </row>
    <row r="143" spans="1:49">
      <c r="A143" s="116" t="s">
        <v>2856</v>
      </c>
      <c r="B143" s="113">
        <v>131908683</v>
      </c>
      <c r="C143" s="113" t="s">
        <v>2857</v>
      </c>
      <c r="E143" s="113" t="s">
        <v>41</v>
      </c>
      <c r="F143" s="113" t="s">
        <v>761</v>
      </c>
      <c r="G143" s="114">
        <v>24311</v>
      </c>
      <c r="H143" s="113" t="s">
        <v>16218</v>
      </c>
      <c r="I143" s="113" t="s">
        <v>9866</v>
      </c>
      <c r="J143" s="113" t="s">
        <v>9872</v>
      </c>
      <c r="K143" s="113" t="s">
        <v>41616</v>
      </c>
      <c r="L143" s="113">
        <v>82292746004</v>
      </c>
      <c r="M143" s="113" t="s">
        <v>14646</v>
      </c>
      <c r="O143" s="113" t="s">
        <v>14647</v>
      </c>
      <c r="P143" s="113" t="s">
        <v>41617</v>
      </c>
      <c r="Q143" s="113" t="s">
        <v>41618</v>
      </c>
      <c r="R143" s="113">
        <v>15</v>
      </c>
      <c r="S143" s="113" t="s">
        <v>13</v>
      </c>
      <c r="T143" s="113" t="s">
        <v>41619</v>
      </c>
      <c r="U143" s="113" t="s">
        <v>41620</v>
      </c>
      <c r="V143" s="114">
        <v>33073</v>
      </c>
      <c r="W143" s="114">
        <v>32933</v>
      </c>
      <c r="X143" s="113" t="s">
        <v>41621</v>
      </c>
      <c r="Y143" s="114">
        <v>33633</v>
      </c>
      <c r="Z143" s="114">
        <v>33664</v>
      </c>
      <c r="AA143" s="113">
        <v>22</v>
      </c>
      <c r="AB143" s="113" t="s">
        <v>25</v>
      </c>
      <c r="AC143" s="113">
        <v>42</v>
      </c>
      <c r="AD143" s="113" t="s">
        <v>92</v>
      </c>
      <c r="AE143" s="114">
        <v>44470</v>
      </c>
      <c r="AF143" s="113">
        <v>29</v>
      </c>
      <c r="AG143" s="113">
        <v>7</v>
      </c>
      <c r="AH143" s="113" t="s">
        <v>16226</v>
      </c>
      <c r="AI143" s="117" t="s">
        <v>9950</v>
      </c>
      <c r="AK143" s="114">
        <v>40817</v>
      </c>
      <c r="AL143" s="113">
        <v>40</v>
      </c>
      <c r="AM143" s="113" t="s">
        <v>9870</v>
      </c>
      <c r="AN143" s="113" t="s">
        <v>18127</v>
      </c>
      <c r="AO143" s="113" t="s">
        <v>2038</v>
      </c>
      <c r="AP143" s="113">
        <v>2001</v>
      </c>
      <c r="AQ143" s="113" t="s">
        <v>9994</v>
      </c>
      <c r="AR143" s="113" t="s">
        <v>16956</v>
      </c>
      <c r="AS143" s="113" t="s">
        <v>14</v>
      </c>
      <c r="AT143" s="113" t="s">
        <v>14</v>
      </c>
      <c r="AU143" s="113" t="s">
        <v>16229</v>
      </c>
      <c r="AV143" s="113" t="s">
        <v>14</v>
      </c>
      <c r="AW143" s="113" t="s">
        <v>14</v>
      </c>
    </row>
    <row r="144" spans="1:49">
      <c r="A144" s="116" t="s">
        <v>9109</v>
      </c>
      <c r="B144" s="113">
        <v>132282862</v>
      </c>
      <c r="C144" s="113" t="s">
        <v>9110</v>
      </c>
      <c r="E144" s="113" t="s">
        <v>41</v>
      </c>
      <c r="F144" s="113" t="s">
        <v>1075</v>
      </c>
      <c r="G144" s="114">
        <v>24311</v>
      </c>
      <c r="H144" s="113" t="s">
        <v>16230</v>
      </c>
      <c r="I144" s="113" t="s">
        <v>9866</v>
      </c>
      <c r="J144" s="113" t="s">
        <v>9872</v>
      </c>
      <c r="K144" s="113" t="s">
        <v>46355</v>
      </c>
      <c r="L144" s="113">
        <v>85240658547</v>
      </c>
      <c r="M144" s="113" t="s">
        <v>46356</v>
      </c>
      <c r="O144" s="113" t="s">
        <v>15414</v>
      </c>
      <c r="P144" s="113" t="s">
        <v>46357</v>
      </c>
      <c r="Q144" s="113" t="s">
        <v>46358</v>
      </c>
      <c r="R144" s="113">
        <v>15</v>
      </c>
      <c r="S144" s="113" t="s">
        <v>13</v>
      </c>
      <c r="T144" s="113" t="s">
        <v>46359</v>
      </c>
      <c r="U144" s="113" t="s">
        <v>16559</v>
      </c>
      <c r="V144" s="114">
        <v>36965</v>
      </c>
      <c r="W144" s="114">
        <v>36861</v>
      </c>
      <c r="X144" s="113" t="s">
        <v>46360</v>
      </c>
      <c r="Y144" s="114">
        <v>37334</v>
      </c>
      <c r="Z144" s="114">
        <v>37347</v>
      </c>
      <c r="AA144" s="113">
        <v>21</v>
      </c>
      <c r="AB144" s="113" t="s">
        <v>24</v>
      </c>
      <c r="AC144" s="113">
        <v>34</v>
      </c>
      <c r="AD144" s="113" t="s">
        <v>18</v>
      </c>
      <c r="AE144" s="114">
        <v>44835</v>
      </c>
      <c r="AF144" s="113">
        <v>16</v>
      </c>
      <c r="AG144" s="113">
        <v>10</v>
      </c>
      <c r="AH144" s="113" t="s">
        <v>16226</v>
      </c>
      <c r="AI144" s="117" t="s">
        <v>9891</v>
      </c>
      <c r="AK144" s="114">
        <v>45200</v>
      </c>
      <c r="AL144" s="113">
        <v>40</v>
      </c>
      <c r="AM144" s="113" t="s">
        <v>9870</v>
      </c>
      <c r="AN144" s="113" t="s">
        <v>16561</v>
      </c>
      <c r="AO144" s="113" t="s">
        <v>42</v>
      </c>
      <c r="AP144" s="113">
        <v>2015</v>
      </c>
      <c r="AQ144" s="113" t="s">
        <v>5236</v>
      </c>
      <c r="AR144" s="113" t="s">
        <v>22369</v>
      </c>
      <c r="AS144" s="113" t="s">
        <v>14</v>
      </c>
      <c r="AT144" s="113" t="s">
        <v>14</v>
      </c>
      <c r="AU144" s="113" t="s">
        <v>16229</v>
      </c>
      <c r="AV144" s="113" t="s">
        <v>14</v>
      </c>
    </row>
    <row r="145" spans="1:49">
      <c r="A145" s="116" t="s">
        <v>6146</v>
      </c>
      <c r="B145" s="113">
        <v>131896598</v>
      </c>
      <c r="C145" s="113" t="s">
        <v>4140</v>
      </c>
      <c r="E145" s="113" t="s">
        <v>140</v>
      </c>
      <c r="F145" s="113" t="s">
        <v>8</v>
      </c>
      <c r="G145" s="114">
        <v>24315</v>
      </c>
      <c r="H145" s="113" t="s">
        <v>16230</v>
      </c>
      <c r="I145" s="113" t="s">
        <v>9866</v>
      </c>
      <c r="J145" s="113" t="s">
        <v>9872</v>
      </c>
      <c r="K145" s="113" t="s">
        <v>17146</v>
      </c>
      <c r="L145" s="113">
        <v>85255940015</v>
      </c>
      <c r="M145" s="113" t="s">
        <v>17147</v>
      </c>
      <c r="O145" s="113" t="s">
        <v>12065</v>
      </c>
      <c r="P145" s="113" t="s">
        <v>17148</v>
      </c>
      <c r="Q145" s="113" t="s">
        <v>17149</v>
      </c>
      <c r="R145" s="113">
        <v>15</v>
      </c>
      <c r="S145" s="113" t="s">
        <v>13</v>
      </c>
      <c r="T145" s="113" t="s">
        <v>17150</v>
      </c>
      <c r="U145" s="113" t="s">
        <v>17151</v>
      </c>
      <c r="V145" s="114">
        <v>33325</v>
      </c>
      <c r="W145" s="114">
        <v>33329</v>
      </c>
      <c r="X145" s="113" t="s">
        <v>17152</v>
      </c>
      <c r="Y145" s="114">
        <v>33752</v>
      </c>
      <c r="Z145" s="114">
        <v>33756</v>
      </c>
      <c r="AA145" s="113">
        <v>21</v>
      </c>
      <c r="AB145" s="113" t="s">
        <v>24</v>
      </c>
      <c r="AC145" s="113">
        <v>34</v>
      </c>
      <c r="AD145" s="113" t="s">
        <v>18</v>
      </c>
      <c r="AE145" s="114">
        <v>44470</v>
      </c>
      <c r="AF145" s="113">
        <v>25</v>
      </c>
      <c r="AG145" s="113">
        <v>6</v>
      </c>
      <c r="AH145" s="113" t="s">
        <v>16226</v>
      </c>
      <c r="AI145" s="117" t="s">
        <v>9891</v>
      </c>
      <c r="AK145" s="114">
        <v>44470</v>
      </c>
      <c r="AL145" s="113">
        <v>40</v>
      </c>
      <c r="AM145" s="113" t="s">
        <v>9870</v>
      </c>
      <c r="AN145" s="113" t="s">
        <v>17028</v>
      </c>
      <c r="AO145" s="113" t="s">
        <v>730</v>
      </c>
      <c r="AP145" s="113">
        <v>2013</v>
      </c>
      <c r="AQ145" s="113" t="s">
        <v>2436</v>
      </c>
      <c r="AR145" s="113" t="s">
        <v>17138</v>
      </c>
      <c r="AS145" s="113" t="s">
        <v>14</v>
      </c>
      <c r="AT145" s="113" t="s">
        <v>14</v>
      </c>
      <c r="AU145" s="113" t="s">
        <v>16229</v>
      </c>
      <c r="AV145" s="113" t="s">
        <v>14</v>
      </c>
    </row>
    <row r="146" spans="1:49">
      <c r="A146" s="116" t="s">
        <v>3559</v>
      </c>
      <c r="B146" s="113">
        <v>132183082</v>
      </c>
      <c r="C146" s="113" t="s">
        <v>3560</v>
      </c>
      <c r="E146" s="113" t="s">
        <v>945</v>
      </c>
      <c r="F146" s="113" t="s">
        <v>540</v>
      </c>
      <c r="G146" s="114">
        <v>24324</v>
      </c>
      <c r="H146" s="113" t="s">
        <v>16218</v>
      </c>
      <c r="I146" s="113" t="s">
        <v>9866</v>
      </c>
      <c r="J146" s="113" t="s">
        <v>9872</v>
      </c>
      <c r="K146" s="113" t="s">
        <v>17595</v>
      </c>
      <c r="L146" s="113">
        <v>82290570445</v>
      </c>
      <c r="M146" s="113" t="s">
        <v>17596</v>
      </c>
      <c r="O146" s="113" t="s">
        <v>10128</v>
      </c>
      <c r="P146" s="113" t="s">
        <v>17597</v>
      </c>
      <c r="Q146" s="113" t="s">
        <v>17598</v>
      </c>
      <c r="R146" s="113">
        <v>15</v>
      </c>
      <c r="S146" s="113" t="s">
        <v>13</v>
      </c>
      <c r="T146" s="113" t="s">
        <v>17599</v>
      </c>
      <c r="U146" s="113" t="s">
        <v>17600</v>
      </c>
      <c r="V146" s="114">
        <v>36243</v>
      </c>
      <c r="W146" s="114">
        <v>35796</v>
      </c>
      <c r="X146" s="113" t="s">
        <v>17601</v>
      </c>
      <c r="Y146" s="114">
        <v>36243</v>
      </c>
      <c r="Z146" s="114">
        <v>36251</v>
      </c>
      <c r="AA146" s="113">
        <v>31</v>
      </c>
      <c r="AB146" s="113" t="s">
        <v>9</v>
      </c>
      <c r="AC146" s="113">
        <v>42</v>
      </c>
      <c r="AD146" s="113" t="s">
        <v>92</v>
      </c>
      <c r="AE146" s="114">
        <v>43009</v>
      </c>
      <c r="AF146" s="113">
        <v>19</v>
      </c>
      <c r="AG146" s="113">
        <v>9</v>
      </c>
      <c r="AH146" s="113" t="s">
        <v>16226</v>
      </c>
      <c r="AI146" s="117" t="s">
        <v>9901</v>
      </c>
      <c r="AK146" s="114">
        <v>43130</v>
      </c>
      <c r="AL146" s="113">
        <v>40</v>
      </c>
      <c r="AM146" s="113" t="s">
        <v>9870</v>
      </c>
      <c r="AN146" s="113" t="s">
        <v>17602</v>
      </c>
      <c r="AO146" s="113" t="s">
        <v>634</v>
      </c>
      <c r="AP146" s="113">
        <v>1994</v>
      </c>
      <c r="AQ146" s="113" t="s">
        <v>9994</v>
      </c>
      <c r="AR146" s="113" t="s">
        <v>17619</v>
      </c>
      <c r="AS146" s="113" t="s">
        <v>14</v>
      </c>
      <c r="AT146" s="113" t="s">
        <v>14</v>
      </c>
      <c r="AU146" s="113" t="s">
        <v>16229</v>
      </c>
      <c r="AV146" s="113" t="s">
        <v>14</v>
      </c>
      <c r="AW146" s="113" t="s">
        <v>14</v>
      </c>
    </row>
    <row r="147" spans="1:49">
      <c r="A147" s="116" t="s">
        <v>8552</v>
      </c>
      <c r="B147" s="113">
        <v>131973862</v>
      </c>
      <c r="C147" s="113" t="s">
        <v>2221</v>
      </c>
      <c r="E147" s="113" t="s">
        <v>41</v>
      </c>
      <c r="F147" s="113" t="s">
        <v>8</v>
      </c>
      <c r="G147" s="114">
        <v>24328</v>
      </c>
      <c r="H147" s="113" t="s">
        <v>16230</v>
      </c>
      <c r="I147" s="113" t="s">
        <v>9866</v>
      </c>
      <c r="J147" s="113" t="s">
        <v>9872</v>
      </c>
      <c r="K147" s="113" t="s">
        <v>40102</v>
      </c>
      <c r="L147" s="113">
        <v>85241005592</v>
      </c>
      <c r="M147" s="113" t="s">
        <v>12326</v>
      </c>
      <c r="O147" s="113" t="s">
        <v>40103</v>
      </c>
      <c r="P147" s="113" t="s">
        <v>40104</v>
      </c>
      <c r="Q147" s="113" t="s">
        <v>40105</v>
      </c>
      <c r="R147" s="113">
        <v>15</v>
      </c>
      <c r="S147" s="113" t="s">
        <v>13</v>
      </c>
      <c r="T147" s="113" t="s">
        <v>40106</v>
      </c>
      <c r="U147" s="113" t="s">
        <v>40107</v>
      </c>
      <c r="V147" s="114">
        <v>33719</v>
      </c>
      <c r="W147" s="114">
        <v>33573</v>
      </c>
      <c r="X147" s="113" t="s">
        <v>40108</v>
      </c>
      <c r="Y147" s="114">
        <v>34104</v>
      </c>
      <c r="Z147" s="114">
        <v>34121</v>
      </c>
      <c r="AA147" s="113">
        <v>21</v>
      </c>
      <c r="AB147" s="113" t="s">
        <v>24</v>
      </c>
      <c r="AC147" s="113">
        <v>42</v>
      </c>
      <c r="AD147" s="113" t="s">
        <v>92</v>
      </c>
      <c r="AE147" s="114">
        <v>43922</v>
      </c>
      <c r="AF147" s="113">
        <v>23</v>
      </c>
      <c r="AG147" s="113">
        <v>4</v>
      </c>
      <c r="AH147" s="113" t="s">
        <v>16226</v>
      </c>
      <c r="AI147" s="117" t="s">
        <v>9901</v>
      </c>
      <c r="AK147" s="114">
        <v>45200</v>
      </c>
      <c r="AL147" s="113">
        <v>40</v>
      </c>
      <c r="AM147" s="113" t="s">
        <v>9870</v>
      </c>
      <c r="AN147" s="113" t="s">
        <v>16561</v>
      </c>
      <c r="AO147" s="113" t="s">
        <v>42</v>
      </c>
      <c r="AP147" s="113">
        <v>2016</v>
      </c>
      <c r="AQ147" s="113" t="s">
        <v>5236</v>
      </c>
      <c r="AR147" s="113" t="s">
        <v>20667</v>
      </c>
      <c r="AS147" s="113" t="s">
        <v>14</v>
      </c>
      <c r="AT147" s="113" t="s">
        <v>14</v>
      </c>
      <c r="AU147" s="113" t="s">
        <v>16229</v>
      </c>
      <c r="AV147" s="113" t="s">
        <v>14</v>
      </c>
    </row>
    <row r="148" spans="1:49">
      <c r="A148" s="116" t="s">
        <v>2034</v>
      </c>
      <c r="B148" s="113">
        <v>131907677</v>
      </c>
      <c r="C148" s="113" t="s">
        <v>2035</v>
      </c>
      <c r="E148" s="113" t="s">
        <v>41</v>
      </c>
      <c r="F148" s="113" t="s">
        <v>2036</v>
      </c>
      <c r="G148" s="114">
        <v>24334</v>
      </c>
      <c r="H148" s="113" t="s">
        <v>16230</v>
      </c>
      <c r="I148" s="113" t="s">
        <v>9866</v>
      </c>
      <c r="J148" s="113" t="s">
        <v>9872</v>
      </c>
      <c r="K148" s="113" t="s">
        <v>19649</v>
      </c>
      <c r="L148" s="113">
        <v>82259759498</v>
      </c>
      <c r="M148" s="113" t="s">
        <v>15448</v>
      </c>
      <c r="O148" s="113" t="s">
        <v>15449</v>
      </c>
      <c r="P148" s="113" t="s">
        <v>19650</v>
      </c>
      <c r="Q148" s="113" t="s">
        <v>19651</v>
      </c>
      <c r="R148" s="113">
        <v>15</v>
      </c>
      <c r="S148" s="113" t="s">
        <v>13</v>
      </c>
      <c r="T148" s="113" t="s">
        <v>19652</v>
      </c>
      <c r="U148" s="113" t="s">
        <v>19653</v>
      </c>
      <c r="V148" s="114">
        <v>33073</v>
      </c>
      <c r="W148" s="114">
        <v>32933</v>
      </c>
      <c r="X148" s="113" t="s">
        <v>19654</v>
      </c>
      <c r="Y148" s="114">
        <v>33633</v>
      </c>
      <c r="Z148" s="114">
        <v>33635</v>
      </c>
      <c r="AA148" s="113">
        <v>23</v>
      </c>
      <c r="AB148" s="113" t="s">
        <v>78</v>
      </c>
      <c r="AC148" s="113">
        <v>42</v>
      </c>
      <c r="AD148" s="113" t="s">
        <v>92</v>
      </c>
      <c r="AE148" s="114">
        <v>43922</v>
      </c>
      <c r="AF148" s="113">
        <v>28</v>
      </c>
      <c r="AG148" s="113">
        <v>1</v>
      </c>
      <c r="AH148" s="113" t="s">
        <v>16226</v>
      </c>
      <c r="AI148" s="117" t="s">
        <v>141</v>
      </c>
      <c r="AK148" s="114">
        <v>43922</v>
      </c>
      <c r="AL148" s="113">
        <v>40</v>
      </c>
      <c r="AM148" s="113" t="s">
        <v>9870</v>
      </c>
      <c r="AN148" s="113" t="s">
        <v>18515</v>
      </c>
      <c r="AO148" s="113" t="s">
        <v>256</v>
      </c>
      <c r="AP148" s="113">
        <v>1999</v>
      </c>
      <c r="AQ148" s="113" t="s">
        <v>5236</v>
      </c>
      <c r="AR148" s="113" t="s">
        <v>17710</v>
      </c>
      <c r="AS148" s="113" t="s">
        <v>14</v>
      </c>
      <c r="AT148" s="113" t="s">
        <v>14</v>
      </c>
      <c r="AU148" s="113" t="s">
        <v>16229</v>
      </c>
      <c r="AV148" s="113" t="s">
        <v>14</v>
      </c>
      <c r="AW148" s="113" t="s">
        <v>14</v>
      </c>
    </row>
    <row r="149" spans="1:49">
      <c r="A149" s="116" t="s">
        <v>6860</v>
      </c>
      <c r="B149" s="113">
        <v>132113089</v>
      </c>
      <c r="C149" s="113" t="s">
        <v>6861</v>
      </c>
      <c r="F149" s="113" t="s">
        <v>134</v>
      </c>
      <c r="G149" s="114">
        <v>24338</v>
      </c>
      <c r="H149" s="113" t="s">
        <v>16230</v>
      </c>
      <c r="I149" s="113" t="s">
        <v>9866</v>
      </c>
      <c r="J149" s="113" t="s">
        <v>9872</v>
      </c>
      <c r="K149" s="113" t="s">
        <v>44577</v>
      </c>
      <c r="L149" s="113">
        <v>85322336892</v>
      </c>
      <c r="M149" s="113" t="s">
        <v>15063</v>
      </c>
      <c r="O149" s="113" t="s">
        <v>11325</v>
      </c>
      <c r="P149" s="113" t="s">
        <v>44578</v>
      </c>
      <c r="Q149" s="113" t="s">
        <v>44579</v>
      </c>
      <c r="R149" s="113">
        <v>15</v>
      </c>
      <c r="S149" s="113" t="s">
        <v>13</v>
      </c>
      <c r="T149" s="113" t="s">
        <v>44580</v>
      </c>
      <c r="U149" s="113" t="s">
        <v>20099</v>
      </c>
      <c r="V149" s="114">
        <v>35030</v>
      </c>
      <c r="W149" s="114">
        <v>35034</v>
      </c>
      <c r="X149" s="113" t="s">
        <v>44581</v>
      </c>
      <c r="Y149" s="114">
        <v>35764</v>
      </c>
      <c r="Z149" s="114">
        <v>35765</v>
      </c>
      <c r="AA149" s="113">
        <v>21</v>
      </c>
      <c r="AB149" s="113" t="s">
        <v>24</v>
      </c>
      <c r="AC149" s="113">
        <v>34</v>
      </c>
      <c r="AD149" s="113" t="s">
        <v>18</v>
      </c>
      <c r="AE149" s="114">
        <v>45017</v>
      </c>
      <c r="AF149" s="113">
        <v>24</v>
      </c>
      <c r="AG149" s="113">
        <v>4</v>
      </c>
      <c r="AH149" s="113" t="s">
        <v>16226</v>
      </c>
      <c r="AI149" s="117" t="s">
        <v>9891</v>
      </c>
      <c r="AK149" s="114">
        <v>44670</v>
      </c>
      <c r="AL149" s="113">
        <v>15</v>
      </c>
      <c r="AM149" s="113" t="s">
        <v>9885</v>
      </c>
      <c r="AN149" s="113" t="s">
        <v>16743</v>
      </c>
      <c r="AO149" s="113" t="s">
        <v>781</v>
      </c>
      <c r="AP149" s="113">
        <v>1987</v>
      </c>
      <c r="AQ149" s="113" t="s">
        <v>2307</v>
      </c>
      <c r="AR149" s="113" t="s">
        <v>17377</v>
      </c>
      <c r="AS149" s="113" t="s">
        <v>14</v>
      </c>
      <c r="AT149" s="113" t="s">
        <v>14</v>
      </c>
      <c r="AU149" s="113" t="s">
        <v>16229</v>
      </c>
      <c r="AV149" s="113" t="s">
        <v>14</v>
      </c>
      <c r="AW149" s="113" t="s">
        <v>14</v>
      </c>
    </row>
    <row r="150" spans="1:49">
      <c r="A150" s="116" t="s">
        <v>5645</v>
      </c>
      <c r="B150" s="113">
        <v>132049089</v>
      </c>
      <c r="C150" s="113" t="s">
        <v>5646</v>
      </c>
      <c r="E150" s="113" t="s">
        <v>945</v>
      </c>
      <c r="F150" s="113" t="s">
        <v>555</v>
      </c>
      <c r="G150" s="114">
        <v>24362</v>
      </c>
      <c r="H150" s="113" t="s">
        <v>16218</v>
      </c>
      <c r="I150" s="113" t="s">
        <v>9866</v>
      </c>
      <c r="J150" s="113" t="s">
        <v>9872</v>
      </c>
      <c r="K150" s="113" t="s">
        <v>18165</v>
      </c>
      <c r="L150" s="113">
        <v>85242983273</v>
      </c>
      <c r="M150" s="113" t="s">
        <v>14863</v>
      </c>
      <c r="O150" s="113" t="s">
        <v>18166</v>
      </c>
      <c r="P150" s="113" t="s">
        <v>18167</v>
      </c>
      <c r="Q150" s="113" t="s">
        <v>18168</v>
      </c>
      <c r="R150" s="113">
        <v>15</v>
      </c>
      <c r="S150" s="113" t="s">
        <v>13</v>
      </c>
      <c r="T150" s="113" t="s">
        <v>18169</v>
      </c>
      <c r="U150" s="113" t="s">
        <v>18170</v>
      </c>
      <c r="V150" s="114">
        <v>34094</v>
      </c>
      <c r="W150" s="114">
        <v>34029</v>
      </c>
      <c r="X150" s="113">
        <v>346</v>
      </c>
      <c r="Y150" s="114">
        <v>34730</v>
      </c>
      <c r="Z150" s="114">
        <v>34731</v>
      </c>
      <c r="AA150" s="113">
        <v>23</v>
      </c>
      <c r="AB150" s="113" t="s">
        <v>78</v>
      </c>
      <c r="AC150" s="113">
        <v>42</v>
      </c>
      <c r="AD150" s="113" t="s">
        <v>92</v>
      </c>
      <c r="AE150" s="114">
        <v>43922</v>
      </c>
      <c r="AF150" s="113">
        <v>25</v>
      </c>
      <c r="AG150" s="113">
        <v>1</v>
      </c>
      <c r="AH150" s="113" t="s">
        <v>16226</v>
      </c>
      <c r="AI150" s="117" t="s">
        <v>9901</v>
      </c>
      <c r="AK150" s="114">
        <v>45120</v>
      </c>
      <c r="AL150" s="113">
        <v>40</v>
      </c>
      <c r="AM150" s="113" t="s">
        <v>9870</v>
      </c>
      <c r="AN150" s="113" t="s">
        <v>17641</v>
      </c>
      <c r="AO150" s="113" t="s">
        <v>625</v>
      </c>
      <c r="AP150" s="113">
        <v>2002</v>
      </c>
      <c r="AQ150" s="113" t="s">
        <v>3314</v>
      </c>
      <c r="AR150" s="113" t="s">
        <v>17719</v>
      </c>
      <c r="AS150" s="113" t="s">
        <v>14</v>
      </c>
      <c r="AT150" s="113" t="s">
        <v>14</v>
      </c>
      <c r="AU150" s="113" t="s">
        <v>16229</v>
      </c>
      <c r="AV150" s="113" t="s">
        <v>14</v>
      </c>
      <c r="AW150" s="113" t="s">
        <v>14</v>
      </c>
    </row>
    <row r="151" spans="1:49">
      <c r="A151" s="116" t="s">
        <v>2409</v>
      </c>
      <c r="B151" s="113">
        <v>132092897</v>
      </c>
      <c r="C151" s="113" t="s">
        <v>2410</v>
      </c>
      <c r="F151" s="113" t="s">
        <v>1138</v>
      </c>
      <c r="G151" s="114">
        <v>24381</v>
      </c>
      <c r="H151" s="113" t="s">
        <v>16218</v>
      </c>
      <c r="I151" s="113" t="s">
        <v>9896</v>
      </c>
      <c r="J151" s="113" t="s">
        <v>9872</v>
      </c>
      <c r="K151" s="113" t="s">
        <v>40791</v>
      </c>
      <c r="L151" s="113">
        <v>85241466686</v>
      </c>
      <c r="M151" s="113" t="s">
        <v>40792</v>
      </c>
      <c r="O151" s="113" t="s">
        <v>9916</v>
      </c>
      <c r="P151" s="113" t="s">
        <v>40793</v>
      </c>
      <c r="Q151" s="113" t="s">
        <v>40794</v>
      </c>
      <c r="R151" s="113">
        <v>15</v>
      </c>
      <c r="S151" s="113" t="s">
        <v>13</v>
      </c>
      <c r="T151" s="113" t="s">
        <v>40795</v>
      </c>
      <c r="W151" s="114">
        <v>34394</v>
      </c>
      <c r="Z151" s="114">
        <v>35096</v>
      </c>
      <c r="AA151" s="113">
        <v>23</v>
      </c>
      <c r="AB151" s="113" t="s">
        <v>78</v>
      </c>
      <c r="AC151" s="113">
        <v>41</v>
      </c>
      <c r="AD151" s="113" t="s">
        <v>52</v>
      </c>
      <c r="AE151" s="114">
        <v>41000</v>
      </c>
      <c r="AF151" s="113">
        <v>16</v>
      </c>
      <c r="AG151" s="113">
        <v>0</v>
      </c>
      <c r="AH151" s="113" t="s">
        <v>16226</v>
      </c>
      <c r="AI151" s="117" t="s">
        <v>642</v>
      </c>
      <c r="AK151" s="114">
        <v>41000</v>
      </c>
      <c r="AL151" s="113">
        <v>30</v>
      </c>
      <c r="AM151" s="113" t="s">
        <v>9882</v>
      </c>
      <c r="AN151" s="113" t="s">
        <v>40796</v>
      </c>
      <c r="AO151" s="113" t="s">
        <v>2411</v>
      </c>
      <c r="AP151" s="113">
        <v>1991</v>
      </c>
      <c r="AQ151" s="113" t="s">
        <v>5236</v>
      </c>
      <c r="AR151" s="113" t="s">
        <v>17729</v>
      </c>
      <c r="AS151" s="113" t="s">
        <v>14</v>
      </c>
      <c r="AT151" s="113" t="s">
        <v>14</v>
      </c>
      <c r="AU151" s="113" t="s">
        <v>16229</v>
      </c>
      <c r="AV151" s="113" t="s">
        <v>14</v>
      </c>
      <c r="AW151" s="113" t="s">
        <v>14</v>
      </c>
    </row>
    <row r="152" spans="1:49">
      <c r="A152" s="116" t="s">
        <v>8755</v>
      </c>
      <c r="B152" s="113">
        <v>132234036</v>
      </c>
      <c r="C152" s="113" t="s">
        <v>8756</v>
      </c>
      <c r="F152" s="113" t="s">
        <v>1172</v>
      </c>
      <c r="G152" s="114">
        <v>24383</v>
      </c>
      <c r="H152" s="113" t="s">
        <v>16218</v>
      </c>
      <c r="I152" s="113" t="s">
        <v>9866</v>
      </c>
      <c r="J152" s="113" t="s">
        <v>9872</v>
      </c>
      <c r="K152" s="113" t="s">
        <v>32597</v>
      </c>
      <c r="L152" s="113">
        <v>85341164910</v>
      </c>
      <c r="M152" s="113" t="s">
        <v>15634</v>
      </c>
      <c r="O152" s="113" t="s">
        <v>32598</v>
      </c>
      <c r="P152" s="113" t="s">
        <v>32599</v>
      </c>
      <c r="Q152" s="113" t="s">
        <v>32600</v>
      </c>
      <c r="R152" s="113">
        <v>15</v>
      </c>
      <c r="S152" s="113" t="s">
        <v>13</v>
      </c>
      <c r="T152" s="113" t="s">
        <v>32601</v>
      </c>
      <c r="U152" s="113" t="s">
        <v>32602</v>
      </c>
      <c r="V152" s="114">
        <v>36367</v>
      </c>
      <c r="W152" s="114">
        <v>36220</v>
      </c>
      <c r="X152" s="113" t="s">
        <v>19646</v>
      </c>
      <c r="Y152" s="114">
        <v>36367</v>
      </c>
      <c r="Z152" s="114">
        <v>36739</v>
      </c>
      <c r="AA152" s="113">
        <v>21</v>
      </c>
      <c r="AB152" s="113" t="s">
        <v>24</v>
      </c>
      <c r="AC152" s="113">
        <v>31</v>
      </c>
      <c r="AD152" s="113" t="s">
        <v>9</v>
      </c>
      <c r="AE152" s="114">
        <v>41000</v>
      </c>
      <c r="AF152" s="113">
        <v>3</v>
      </c>
      <c r="AG152" s="113">
        <v>1</v>
      </c>
      <c r="AH152" s="113" t="s">
        <v>16226</v>
      </c>
      <c r="AI152" s="117" t="s">
        <v>9875</v>
      </c>
      <c r="AK152" s="114">
        <v>41000</v>
      </c>
      <c r="AL152" s="113">
        <v>15</v>
      </c>
      <c r="AM152" s="113" t="s">
        <v>9885</v>
      </c>
      <c r="AN152" s="113" t="s">
        <v>16858</v>
      </c>
      <c r="AO152" s="113" t="s">
        <v>666</v>
      </c>
      <c r="AP152" s="113">
        <v>1987</v>
      </c>
      <c r="AQ152" s="113" t="s">
        <v>9889</v>
      </c>
      <c r="AR152" s="113" t="s">
        <v>17212</v>
      </c>
      <c r="AS152" s="113" t="s">
        <v>14</v>
      </c>
      <c r="AT152" s="113" t="s">
        <v>14</v>
      </c>
      <c r="AU152" s="113" t="s">
        <v>16229</v>
      </c>
      <c r="AV152" s="113" t="s">
        <v>14</v>
      </c>
      <c r="AW152" s="113" t="s">
        <v>14</v>
      </c>
    </row>
    <row r="153" spans="1:49">
      <c r="A153" s="116" t="s">
        <v>1655</v>
      </c>
      <c r="B153" s="113">
        <v>132045106</v>
      </c>
      <c r="C153" s="113" t="s">
        <v>1656</v>
      </c>
      <c r="F153" s="113" t="s">
        <v>8</v>
      </c>
      <c r="G153" s="114">
        <v>24390</v>
      </c>
      <c r="H153" s="113" t="s">
        <v>16230</v>
      </c>
      <c r="I153" s="113" t="s">
        <v>9866</v>
      </c>
      <c r="J153" s="113" t="s">
        <v>9872</v>
      </c>
      <c r="K153" s="113" t="s">
        <v>40243</v>
      </c>
      <c r="L153" s="113">
        <v>82396728716</v>
      </c>
      <c r="M153" s="113" t="s">
        <v>40244</v>
      </c>
      <c r="O153" s="113" t="s">
        <v>13902</v>
      </c>
      <c r="P153" s="113" t="s">
        <v>40245</v>
      </c>
      <c r="Q153" s="113" t="s">
        <v>40246</v>
      </c>
      <c r="R153" s="113">
        <v>15</v>
      </c>
      <c r="S153" s="113" t="s">
        <v>13</v>
      </c>
      <c r="T153" s="113" t="s">
        <v>40247</v>
      </c>
      <c r="U153" s="113" t="s">
        <v>17216</v>
      </c>
      <c r="V153" s="114">
        <v>34043</v>
      </c>
      <c r="W153" s="114">
        <v>34001</v>
      </c>
      <c r="Z153" s="114">
        <v>34516</v>
      </c>
      <c r="AA153" s="113">
        <v>21</v>
      </c>
      <c r="AB153" s="113" t="s">
        <v>24</v>
      </c>
      <c r="AC153" s="113">
        <v>32</v>
      </c>
      <c r="AD153" s="113" t="s">
        <v>84</v>
      </c>
      <c r="AE153" s="114">
        <v>40087</v>
      </c>
      <c r="AF153" s="113">
        <v>11</v>
      </c>
      <c r="AG153" s="113">
        <v>8</v>
      </c>
      <c r="AH153" s="113" t="s">
        <v>16226</v>
      </c>
      <c r="AI153" s="117" t="s">
        <v>1657</v>
      </c>
      <c r="AK153" s="114">
        <v>40087</v>
      </c>
      <c r="AL153" s="113">
        <v>15</v>
      </c>
      <c r="AM153" s="113" t="s">
        <v>9885</v>
      </c>
      <c r="AN153" s="113" t="s">
        <v>16858</v>
      </c>
      <c r="AO153" s="113" t="s">
        <v>666</v>
      </c>
      <c r="AP153" s="113">
        <v>1988</v>
      </c>
      <c r="AQ153" s="113" t="s">
        <v>9905</v>
      </c>
      <c r="AR153" s="113" t="s">
        <v>31704</v>
      </c>
      <c r="AS153" s="113" t="s">
        <v>14</v>
      </c>
      <c r="AT153" s="113" t="s">
        <v>14</v>
      </c>
      <c r="AU153" s="113" t="s">
        <v>16229</v>
      </c>
      <c r="AV153" s="113" t="s">
        <v>14</v>
      </c>
      <c r="AW153" s="113" t="s">
        <v>14</v>
      </c>
    </row>
    <row r="154" spans="1:49">
      <c r="A154" s="116" t="s">
        <v>3911</v>
      </c>
      <c r="B154" s="113">
        <v>131527124</v>
      </c>
      <c r="C154" s="113" t="s">
        <v>3912</v>
      </c>
      <c r="E154" s="113" t="s">
        <v>41</v>
      </c>
      <c r="F154" s="113" t="s">
        <v>37</v>
      </c>
      <c r="G154" s="114">
        <v>24393</v>
      </c>
      <c r="H154" s="113" t="s">
        <v>16230</v>
      </c>
      <c r="I154" s="113" t="s">
        <v>9866</v>
      </c>
      <c r="J154" s="113" t="s">
        <v>9872</v>
      </c>
      <c r="K154" s="113" t="s">
        <v>34813</v>
      </c>
      <c r="M154" s="113" t="s">
        <v>34814</v>
      </c>
      <c r="O154" s="113" t="s">
        <v>14221</v>
      </c>
      <c r="P154" s="113" t="s">
        <v>34815</v>
      </c>
      <c r="Q154" s="113" t="s">
        <v>34816</v>
      </c>
      <c r="R154" s="113">
        <v>15</v>
      </c>
      <c r="S154" s="113" t="s">
        <v>13</v>
      </c>
      <c r="T154" s="113" t="s">
        <v>34817</v>
      </c>
      <c r="W154" s="114">
        <v>31444</v>
      </c>
      <c r="Z154" s="114">
        <v>32051</v>
      </c>
      <c r="AA154" s="113">
        <v>21</v>
      </c>
      <c r="AB154" s="113" t="s">
        <v>24</v>
      </c>
      <c r="AC154" s="113">
        <v>42</v>
      </c>
      <c r="AD154" s="113" t="s">
        <v>92</v>
      </c>
      <c r="AE154" s="114">
        <v>44835</v>
      </c>
      <c r="AF154" s="113">
        <v>31</v>
      </c>
      <c r="AG154" s="113">
        <v>8</v>
      </c>
      <c r="AH154" s="113" t="s">
        <v>16226</v>
      </c>
      <c r="AI154" s="117" t="s">
        <v>9901</v>
      </c>
      <c r="AK154" s="114">
        <v>45120</v>
      </c>
      <c r="AL154" s="113">
        <v>40</v>
      </c>
      <c r="AM154" s="113" t="s">
        <v>9870</v>
      </c>
      <c r="AN154" s="113" t="s">
        <v>16561</v>
      </c>
      <c r="AO154" s="113" t="s">
        <v>42</v>
      </c>
      <c r="AP154" s="113">
        <v>2017</v>
      </c>
      <c r="AQ154" s="113" t="s">
        <v>9905</v>
      </c>
      <c r="AR154" s="113" t="s">
        <v>17089</v>
      </c>
      <c r="AS154" s="113" t="s">
        <v>14</v>
      </c>
      <c r="AT154" s="113" t="s">
        <v>14</v>
      </c>
      <c r="AU154" s="113" t="s">
        <v>16229</v>
      </c>
      <c r="AV154" s="113" t="s">
        <v>14</v>
      </c>
      <c r="AW154" s="113" t="s">
        <v>14</v>
      </c>
    </row>
    <row r="155" spans="1:49">
      <c r="A155" s="116" t="s">
        <v>50</v>
      </c>
      <c r="B155" s="113">
        <v>131743586</v>
      </c>
      <c r="C155" s="113" t="s">
        <v>51</v>
      </c>
      <c r="E155" s="113" t="s">
        <v>41</v>
      </c>
      <c r="F155" s="113" t="s">
        <v>8</v>
      </c>
      <c r="G155" s="114">
        <v>24397</v>
      </c>
      <c r="H155" s="113" t="s">
        <v>16230</v>
      </c>
      <c r="I155" s="113" t="s">
        <v>9866</v>
      </c>
      <c r="J155" s="113" t="s">
        <v>9872</v>
      </c>
      <c r="K155" s="113" t="s">
        <v>17408</v>
      </c>
      <c r="L155" s="113">
        <v>85262408956</v>
      </c>
      <c r="M155" s="113" t="s">
        <v>13596</v>
      </c>
      <c r="O155" s="113" t="s">
        <v>13597</v>
      </c>
      <c r="P155" s="113" t="s">
        <v>17409</v>
      </c>
      <c r="Q155" s="113" t="s">
        <v>17410</v>
      </c>
      <c r="R155" s="113">
        <v>15</v>
      </c>
      <c r="S155" s="113" t="s">
        <v>13</v>
      </c>
      <c r="T155" s="113" t="s">
        <v>17411</v>
      </c>
      <c r="U155" s="113" t="s">
        <v>17412</v>
      </c>
      <c r="V155" s="114">
        <v>32199</v>
      </c>
      <c r="W155" s="114">
        <v>32203</v>
      </c>
      <c r="X155" s="113" t="s">
        <v>17413</v>
      </c>
      <c r="Y155" s="114">
        <v>32811</v>
      </c>
      <c r="Z155" s="114">
        <v>32813</v>
      </c>
      <c r="AA155" s="113">
        <v>21</v>
      </c>
      <c r="AB155" s="113" t="s">
        <v>24</v>
      </c>
      <c r="AC155" s="113">
        <v>42</v>
      </c>
      <c r="AD155" s="113" t="s">
        <v>92</v>
      </c>
      <c r="AE155" s="114">
        <v>45505</v>
      </c>
      <c r="AF155" s="113">
        <v>31</v>
      </c>
      <c r="AG155" s="113">
        <v>5</v>
      </c>
      <c r="AH155" s="113" t="s">
        <v>16226</v>
      </c>
      <c r="AI155" s="117" t="s">
        <v>9901</v>
      </c>
      <c r="AK155" s="114">
        <v>40818</v>
      </c>
      <c r="AL155" s="113">
        <v>40</v>
      </c>
      <c r="AM155" s="113" t="s">
        <v>9870</v>
      </c>
      <c r="AN155" s="113" t="s">
        <v>16802</v>
      </c>
      <c r="AO155" s="113" t="s">
        <v>53</v>
      </c>
      <c r="AP155" s="113">
        <v>2005</v>
      </c>
      <c r="AQ155" s="113" t="s">
        <v>46</v>
      </c>
      <c r="AR155" s="113" t="s">
        <v>17423</v>
      </c>
      <c r="AS155" s="113" t="s">
        <v>14</v>
      </c>
      <c r="AT155" s="113" t="s">
        <v>14</v>
      </c>
      <c r="AU155" s="113" t="s">
        <v>16229</v>
      </c>
      <c r="AV155" s="113" t="s">
        <v>14</v>
      </c>
    </row>
    <row r="156" spans="1:49">
      <c r="A156" s="116" t="s">
        <v>7706</v>
      </c>
      <c r="B156" s="113">
        <v>131743596</v>
      </c>
      <c r="C156" s="113" t="s">
        <v>7707</v>
      </c>
      <c r="E156" s="113" t="s">
        <v>133</v>
      </c>
      <c r="F156" s="113" t="s">
        <v>8</v>
      </c>
      <c r="G156" s="114">
        <v>24401</v>
      </c>
      <c r="H156" s="113" t="s">
        <v>16230</v>
      </c>
      <c r="I156" s="113" t="s">
        <v>9866</v>
      </c>
      <c r="J156" s="113" t="s">
        <v>9872</v>
      </c>
      <c r="K156" s="113" t="s">
        <v>41408</v>
      </c>
      <c r="L156" s="113">
        <v>85255559843</v>
      </c>
      <c r="M156" s="113" t="s">
        <v>13408</v>
      </c>
      <c r="O156" s="113" t="s">
        <v>41409</v>
      </c>
      <c r="P156" s="113" t="s">
        <v>41410</v>
      </c>
      <c r="Q156" s="113" t="s">
        <v>41411</v>
      </c>
      <c r="R156" s="113">
        <v>15</v>
      </c>
      <c r="S156" s="113" t="s">
        <v>13</v>
      </c>
      <c r="T156" s="113" t="s">
        <v>41412</v>
      </c>
      <c r="U156" s="113" t="s">
        <v>37416</v>
      </c>
      <c r="V156" s="114">
        <v>32199</v>
      </c>
      <c r="W156" s="114">
        <v>32203</v>
      </c>
      <c r="X156" s="113" t="s">
        <v>41413</v>
      </c>
      <c r="Y156" s="114">
        <v>30619</v>
      </c>
      <c r="Z156" s="114">
        <v>32813</v>
      </c>
      <c r="AA156" s="113">
        <v>21</v>
      </c>
      <c r="AB156" s="113" t="s">
        <v>24</v>
      </c>
      <c r="AC156" s="113">
        <v>41</v>
      </c>
      <c r="AD156" s="113" t="s">
        <v>52</v>
      </c>
      <c r="AE156" s="114">
        <v>41183</v>
      </c>
      <c r="AF156" s="113">
        <v>19</v>
      </c>
      <c r="AG156" s="113">
        <v>7</v>
      </c>
      <c r="AH156" s="113" t="s">
        <v>16226</v>
      </c>
      <c r="AI156" s="117" t="s">
        <v>9901</v>
      </c>
      <c r="AK156" s="114">
        <v>44670</v>
      </c>
      <c r="AL156" s="113">
        <v>25</v>
      </c>
      <c r="AM156" s="113" t="s">
        <v>9974</v>
      </c>
      <c r="AN156" s="113" t="s">
        <v>19210</v>
      </c>
      <c r="AO156" s="113" t="s">
        <v>135</v>
      </c>
      <c r="AP156" s="113">
        <v>2003</v>
      </c>
      <c r="AQ156" s="113" t="s">
        <v>9971</v>
      </c>
      <c r="AR156" s="113" t="s">
        <v>17777</v>
      </c>
      <c r="AS156" s="113" t="s">
        <v>14</v>
      </c>
      <c r="AT156" s="113" t="s">
        <v>14</v>
      </c>
      <c r="AU156" s="113" t="s">
        <v>16229</v>
      </c>
      <c r="AV156" s="113" t="s">
        <v>14</v>
      </c>
      <c r="AW156" s="113" t="s">
        <v>14</v>
      </c>
    </row>
    <row r="157" spans="1:49">
      <c r="A157" s="116" t="s">
        <v>7009</v>
      </c>
      <c r="B157" s="113">
        <v>570009443</v>
      </c>
      <c r="C157" s="113" t="s">
        <v>7010</v>
      </c>
      <c r="F157" s="113" t="s">
        <v>8</v>
      </c>
      <c r="G157" s="114">
        <v>24413</v>
      </c>
      <c r="H157" s="113" t="s">
        <v>16230</v>
      </c>
      <c r="I157" s="113" t="s">
        <v>9866</v>
      </c>
      <c r="J157" s="113" t="s">
        <v>9872</v>
      </c>
      <c r="K157" s="113" t="s">
        <v>45971</v>
      </c>
      <c r="L157" s="113">
        <v>82259768775</v>
      </c>
      <c r="M157" s="113" t="s">
        <v>45972</v>
      </c>
      <c r="O157" s="113" t="s">
        <v>12539</v>
      </c>
      <c r="P157" s="113" t="s">
        <v>45973</v>
      </c>
      <c r="Q157" s="113" t="s">
        <v>45974</v>
      </c>
      <c r="R157" s="113">
        <v>15</v>
      </c>
      <c r="S157" s="113" t="s">
        <v>13</v>
      </c>
      <c r="T157" s="113" t="s">
        <v>45975</v>
      </c>
      <c r="U157" s="113" t="s">
        <v>45976</v>
      </c>
      <c r="V157" s="114">
        <v>31637</v>
      </c>
      <c r="W157" s="114">
        <v>31472</v>
      </c>
      <c r="X157" s="113" t="s">
        <v>45977</v>
      </c>
      <c r="Y157" s="114">
        <v>32183</v>
      </c>
      <c r="Z157" s="114">
        <v>32203</v>
      </c>
      <c r="AA157" s="113">
        <v>21</v>
      </c>
      <c r="AB157" s="113" t="s">
        <v>24</v>
      </c>
      <c r="AC157" s="113">
        <v>33</v>
      </c>
      <c r="AD157" s="113" t="s">
        <v>10</v>
      </c>
      <c r="AE157" s="114">
        <v>41365</v>
      </c>
      <c r="AF157" s="113">
        <v>22</v>
      </c>
      <c r="AG157" s="113">
        <v>1</v>
      </c>
      <c r="AH157" s="113" t="s">
        <v>16263</v>
      </c>
      <c r="AI157" s="117" t="s">
        <v>16325</v>
      </c>
      <c r="AK157" s="114">
        <v>42746</v>
      </c>
      <c r="AL157" s="113">
        <v>15</v>
      </c>
      <c r="AM157" s="113" t="s">
        <v>9885</v>
      </c>
      <c r="AN157" s="113" t="s">
        <v>45978</v>
      </c>
      <c r="AO157" s="113" t="s">
        <v>158</v>
      </c>
      <c r="AP157" s="113">
        <v>1985</v>
      </c>
      <c r="AQ157" s="113" t="s">
        <v>8</v>
      </c>
      <c r="AR157" s="113" t="s">
        <v>21355</v>
      </c>
      <c r="AS157" s="113" t="s">
        <v>14</v>
      </c>
      <c r="AT157" s="113" t="s">
        <v>14</v>
      </c>
      <c r="AU157" s="113" t="s">
        <v>16229</v>
      </c>
      <c r="AV157" s="113" t="s">
        <v>14</v>
      </c>
    </row>
    <row r="158" spans="1:49">
      <c r="A158" s="116" t="s">
        <v>2492</v>
      </c>
      <c r="B158" s="113">
        <v>131743587</v>
      </c>
      <c r="C158" s="113" t="s">
        <v>433</v>
      </c>
      <c r="E158" s="113" t="s">
        <v>41</v>
      </c>
      <c r="F158" s="113" t="s">
        <v>37</v>
      </c>
      <c r="G158" s="114">
        <v>24416</v>
      </c>
      <c r="H158" s="113" t="s">
        <v>16230</v>
      </c>
      <c r="I158" s="113" t="s">
        <v>9866</v>
      </c>
      <c r="J158" s="113" t="s">
        <v>9872</v>
      </c>
      <c r="K158" s="113" t="s">
        <v>35613</v>
      </c>
      <c r="L158" s="113">
        <v>82192785505</v>
      </c>
      <c r="M158" s="113" t="s">
        <v>14224</v>
      </c>
      <c r="O158" s="113" t="s">
        <v>14225</v>
      </c>
      <c r="P158" s="113" t="s">
        <v>35614</v>
      </c>
      <c r="Q158" s="113" t="s">
        <v>35615</v>
      </c>
      <c r="R158" s="113">
        <v>15</v>
      </c>
      <c r="S158" s="113" t="s">
        <v>13</v>
      </c>
      <c r="T158" s="113" t="s">
        <v>35616</v>
      </c>
      <c r="U158" s="113" t="s">
        <v>16653</v>
      </c>
      <c r="V158" s="114">
        <v>32199</v>
      </c>
      <c r="W158" s="114">
        <v>32203</v>
      </c>
      <c r="X158" s="113" t="s">
        <v>35617</v>
      </c>
      <c r="Y158" s="114">
        <v>32811</v>
      </c>
      <c r="Z158" s="114">
        <v>32813</v>
      </c>
      <c r="AA158" s="113">
        <v>21</v>
      </c>
      <c r="AB158" s="113" t="s">
        <v>24</v>
      </c>
      <c r="AC158" s="113">
        <v>42</v>
      </c>
      <c r="AD158" s="113" t="s">
        <v>92</v>
      </c>
      <c r="AE158" s="114">
        <v>44652</v>
      </c>
      <c r="AF158" s="113">
        <v>29</v>
      </c>
      <c r="AG158" s="113">
        <v>1</v>
      </c>
      <c r="AH158" s="113" t="s">
        <v>16226</v>
      </c>
      <c r="AI158" s="117" t="s">
        <v>9901</v>
      </c>
      <c r="AK158" s="114">
        <v>44670</v>
      </c>
      <c r="AL158" s="113">
        <v>40</v>
      </c>
      <c r="AM158" s="113" t="s">
        <v>9870</v>
      </c>
      <c r="AN158" s="113" t="s">
        <v>16561</v>
      </c>
      <c r="AO158" s="113" t="s">
        <v>42</v>
      </c>
      <c r="AP158" s="113">
        <v>2017</v>
      </c>
      <c r="AQ158" s="113" t="s">
        <v>9871</v>
      </c>
      <c r="AR158" s="113" t="s">
        <v>17398</v>
      </c>
      <c r="AS158" s="113" t="s">
        <v>14</v>
      </c>
      <c r="AT158" s="113" t="s">
        <v>14</v>
      </c>
      <c r="AU158" s="113" t="s">
        <v>16229</v>
      </c>
      <c r="AV158" s="113" t="s">
        <v>14</v>
      </c>
      <c r="AW158" s="113" t="s">
        <v>14</v>
      </c>
    </row>
    <row r="159" spans="1:49">
      <c r="A159" s="116" t="s">
        <v>5412</v>
      </c>
      <c r="C159" s="113" t="s">
        <v>5413</v>
      </c>
      <c r="F159" s="113" t="s">
        <v>8</v>
      </c>
      <c r="G159" s="114">
        <v>24420</v>
      </c>
      <c r="H159" s="113" t="s">
        <v>16218</v>
      </c>
      <c r="I159" s="113" t="s">
        <v>9866</v>
      </c>
      <c r="J159" s="113" t="s">
        <v>9872</v>
      </c>
      <c r="K159" s="113" t="s">
        <v>45995</v>
      </c>
      <c r="L159" s="113">
        <v>82297040445</v>
      </c>
      <c r="M159" s="113" t="s">
        <v>45996</v>
      </c>
      <c r="O159" s="113" t="s">
        <v>12487</v>
      </c>
      <c r="P159" s="113" t="s">
        <v>45997</v>
      </c>
      <c r="Q159" s="113" t="s">
        <v>45998</v>
      </c>
      <c r="R159" s="113">
        <v>15</v>
      </c>
      <c r="S159" s="113" t="s">
        <v>13</v>
      </c>
      <c r="T159" s="113" t="s">
        <v>45999</v>
      </c>
      <c r="U159" s="113" t="s">
        <v>46000</v>
      </c>
      <c r="V159" s="114">
        <v>42054</v>
      </c>
      <c r="W159" s="114">
        <v>41883</v>
      </c>
      <c r="X159" s="113" t="s">
        <v>46001</v>
      </c>
      <c r="Y159" s="114">
        <v>42339</v>
      </c>
      <c r="Z159" s="114">
        <v>42339</v>
      </c>
      <c r="AA159" s="113">
        <v>13</v>
      </c>
      <c r="AB159" s="113" t="s">
        <v>357</v>
      </c>
      <c r="AC159" s="113">
        <v>21</v>
      </c>
      <c r="AD159" s="113" t="s">
        <v>24</v>
      </c>
      <c r="AE159" s="114">
        <v>43922</v>
      </c>
      <c r="AF159" s="113">
        <v>5</v>
      </c>
      <c r="AG159" s="113">
        <v>7</v>
      </c>
      <c r="AH159" s="113" t="s">
        <v>16263</v>
      </c>
      <c r="AI159" s="117" t="s">
        <v>546</v>
      </c>
      <c r="AK159" s="114">
        <v>42052</v>
      </c>
      <c r="AL159" s="113">
        <v>15</v>
      </c>
      <c r="AM159" s="113" t="s">
        <v>9885</v>
      </c>
      <c r="AN159" s="113" t="s">
        <v>16552</v>
      </c>
      <c r="AO159" s="113" t="s">
        <v>2053</v>
      </c>
      <c r="AP159" s="113">
        <v>2010</v>
      </c>
      <c r="AQ159" s="113" t="s">
        <v>8</v>
      </c>
      <c r="AR159" s="113" t="s">
        <v>19965</v>
      </c>
      <c r="AS159" s="113" t="s">
        <v>14</v>
      </c>
      <c r="AT159" s="113" t="s">
        <v>14</v>
      </c>
      <c r="AU159" s="113" t="s">
        <v>16229</v>
      </c>
      <c r="AV159" s="113" t="s">
        <v>14</v>
      </c>
      <c r="AW159" s="113" t="s">
        <v>14</v>
      </c>
    </row>
    <row r="160" spans="1:49">
      <c r="A160" s="116" t="s">
        <v>2872</v>
      </c>
      <c r="B160" s="113">
        <v>140212079</v>
      </c>
      <c r="C160" s="113" t="s">
        <v>2873</v>
      </c>
      <c r="F160" s="113" t="s">
        <v>1769</v>
      </c>
      <c r="G160" s="114">
        <v>24421</v>
      </c>
      <c r="H160" s="113" t="s">
        <v>16230</v>
      </c>
      <c r="I160" s="113" t="s">
        <v>9866</v>
      </c>
      <c r="J160" s="113" t="s">
        <v>9872</v>
      </c>
      <c r="K160" s="113" t="s">
        <v>45920</v>
      </c>
      <c r="L160" s="113">
        <v>85299296774</v>
      </c>
      <c r="M160" s="113" t="s">
        <v>45921</v>
      </c>
      <c r="O160" s="113" t="s">
        <v>16145</v>
      </c>
      <c r="P160" s="113" t="s">
        <v>45922</v>
      </c>
      <c r="Q160" s="113" t="s">
        <v>45923</v>
      </c>
      <c r="R160" s="113">
        <v>15</v>
      </c>
      <c r="S160" s="113" t="s">
        <v>13</v>
      </c>
      <c r="T160" s="113" t="s">
        <v>45924</v>
      </c>
      <c r="U160" s="113" t="s">
        <v>45925</v>
      </c>
      <c r="V160" s="114">
        <v>32340</v>
      </c>
      <c r="W160" s="114">
        <v>32203</v>
      </c>
      <c r="X160" s="113" t="s">
        <v>45926</v>
      </c>
      <c r="Y160" s="114">
        <v>32954</v>
      </c>
      <c r="Z160" s="114">
        <v>32933</v>
      </c>
      <c r="AA160" s="113">
        <v>21</v>
      </c>
      <c r="AB160" s="113" t="s">
        <v>24</v>
      </c>
      <c r="AC160" s="113">
        <v>34</v>
      </c>
      <c r="AD160" s="113" t="s">
        <v>18</v>
      </c>
      <c r="AE160" s="114">
        <v>40087</v>
      </c>
      <c r="AF160" s="113">
        <v>21</v>
      </c>
      <c r="AG160" s="113">
        <v>7</v>
      </c>
      <c r="AH160" s="113" t="s">
        <v>16226</v>
      </c>
      <c r="AI160" s="117" t="s">
        <v>302</v>
      </c>
      <c r="AK160" s="114">
        <v>40087</v>
      </c>
      <c r="AL160" s="113">
        <v>17</v>
      </c>
      <c r="AM160" s="113" t="s">
        <v>9982</v>
      </c>
      <c r="AN160" s="113" t="s">
        <v>16390</v>
      </c>
      <c r="AO160" s="113" t="s">
        <v>303</v>
      </c>
      <c r="AP160" s="113">
        <v>1987</v>
      </c>
      <c r="AQ160" s="113" t="s">
        <v>5236</v>
      </c>
      <c r="AR160" s="113" t="s">
        <v>19217</v>
      </c>
      <c r="AS160" s="113" t="s">
        <v>14</v>
      </c>
      <c r="AT160" s="113" t="s">
        <v>14</v>
      </c>
      <c r="AU160" s="113" t="s">
        <v>16229</v>
      </c>
      <c r="AV160" s="113" t="s">
        <v>14</v>
      </c>
      <c r="AW160" s="113" t="s">
        <v>14</v>
      </c>
    </row>
    <row r="161" spans="1:49">
      <c r="A161" s="116" t="s">
        <v>5640</v>
      </c>
      <c r="B161" s="113">
        <v>131743521</v>
      </c>
      <c r="C161" s="113" t="s">
        <v>5641</v>
      </c>
      <c r="F161" s="113" t="s">
        <v>5642</v>
      </c>
      <c r="G161" s="114">
        <v>24422</v>
      </c>
      <c r="H161" s="113" t="s">
        <v>16230</v>
      </c>
      <c r="I161" s="113" t="s">
        <v>9866</v>
      </c>
      <c r="J161" s="113" t="s">
        <v>9872</v>
      </c>
      <c r="K161" s="113" t="s">
        <v>17040</v>
      </c>
      <c r="L161" s="113">
        <v>85394880263</v>
      </c>
      <c r="M161" s="113" t="s">
        <v>15065</v>
      </c>
      <c r="O161" s="113" t="s">
        <v>12363</v>
      </c>
      <c r="P161" s="113" t="s">
        <v>17041</v>
      </c>
      <c r="Q161" s="113" t="s">
        <v>17042</v>
      </c>
      <c r="R161" s="113">
        <v>15</v>
      </c>
      <c r="S161" s="113" t="s">
        <v>13</v>
      </c>
      <c r="T161" s="113" t="s">
        <v>17043</v>
      </c>
      <c r="U161" s="113" t="s">
        <v>16653</v>
      </c>
      <c r="V161" s="114">
        <v>32203</v>
      </c>
      <c r="W161" s="114">
        <v>32203</v>
      </c>
      <c r="X161" s="113" t="s">
        <v>17044</v>
      </c>
      <c r="Y161" s="114">
        <v>32811</v>
      </c>
      <c r="Z161" s="114">
        <v>32813</v>
      </c>
      <c r="AA161" s="113">
        <v>21</v>
      </c>
      <c r="AB161" s="113" t="s">
        <v>24</v>
      </c>
      <c r="AC161" s="113">
        <v>41</v>
      </c>
      <c r="AD161" s="113" t="s">
        <v>52</v>
      </c>
      <c r="AE161" s="114">
        <v>40452</v>
      </c>
      <c r="AF161" s="113">
        <v>17</v>
      </c>
      <c r="AG161" s="113">
        <v>7</v>
      </c>
      <c r="AH161" s="113" t="s">
        <v>16226</v>
      </c>
      <c r="AI161" s="117" t="s">
        <v>228</v>
      </c>
      <c r="AK161" s="114">
        <v>41523</v>
      </c>
      <c r="AL161" s="113">
        <v>40</v>
      </c>
      <c r="AM161" s="113" t="s">
        <v>9870</v>
      </c>
      <c r="AN161" s="113" t="s">
        <v>17045</v>
      </c>
      <c r="AO161" s="113" t="s">
        <v>1076</v>
      </c>
      <c r="AP161" s="113">
        <v>2002</v>
      </c>
      <c r="AQ161" s="113" t="s">
        <v>9994</v>
      </c>
      <c r="AR161" s="113" t="s">
        <v>17054</v>
      </c>
      <c r="AS161" s="113" t="s">
        <v>14</v>
      </c>
      <c r="AT161" s="113" t="s">
        <v>14</v>
      </c>
      <c r="AU161" s="113" t="s">
        <v>16229</v>
      </c>
      <c r="AV161" s="113" t="s">
        <v>14</v>
      </c>
      <c r="AW161" s="113" t="s">
        <v>14</v>
      </c>
    </row>
    <row r="162" spans="1:49">
      <c r="A162" s="116" t="s">
        <v>7218</v>
      </c>
      <c r="B162" s="113">
        <v>110052832</v>
      </c>
      <c r="C162" s="113" t="s">
        <v>7219</v>
      </c>
      <c r="E162" s="113" t="s">
        <v>30</v>
      </c>
      <c r="F162" s="113" t="s">
        <v>510</v>
      </c>
      <c r="G162" s="114">
        <v>24422</v>
      </c>
      <c r="H162" s="113" t="s">
        <v>16218</v>
      </c>
      <c r="I162" s="113" t="s">
        <v>9866</v>
      </c>
      <c r="J162" s="113" t="s">
        <v>9872</v>
      </c>
      <c r="K162" s="113" t="s">
        <v>45981</v>
      </c>
      <c r="L162" s="113">
        <v>82240272282</v>
      </c>
      <c r="M162" s="113" t="s">
        <v>45982</v>
      </c>
      <c r="O162" s="113" t="s">
        <v>45983</v>
      </c>
      <c r="P162" s="113" t="s">
        <v>45984</v>
      </c>
      <c r="Q162" s="113" t="s">
        <v>45985</v>
      </c>
      <c r="R162" s="113">
        <v>15</v>
      </c>
      <c r="S162" s="113" t="s">
        <v>13</v>
      </c>
      <c r="T162" s="113" t="s">
        <v>45986</v>
      </c>
      <c r="U162" s="113" t="s">
        <v>45987</v>
      </c>
      <c r="V162" s="114">
        <v>34506</v>
      </c>
      <c r="W162" s="114">
        <v>34394</v>
      </c>
      <c r="X162" s="113" t="s">
        <v>45988</v>
      </c>
      <c r="Y162" s="114">
        <v>34976</v>
      </c>
      <c r="Z162" s="114">
        <v>35004</v>
      </c>
      <c r="AA162" s="113">
        <v>11</v>
      </c>
      <c r="AB162" s="113" t="s">
        <v>306</v>
      </c>
      <c r="AC162" s="113">
        <v>34</v>
      </c>
      <c r="AD162" s="113" t="s">
        <v>18</v>
      </c>
      <c r="AE162" s="114">
        <v>45383</v>
      </c>
      <c r="AF162" s="113">
        <v>20</v>
      </c>
      <c r="AG162" s="113">
        <v>0</v>
      </c>
      <c r="AH162" s="113" t="s">
        <v>9913</v>
      </c>
      <c r="AI162" s="117" t="s">
        <v>155</v>
      </c>
      <c r="AJ162" s="113" t="s">
        <v>45516</v>
      </c>
      <c r="AK162" s="114">
        <v>45120</v>
      </c>
      <c r="AL162" s="113">
        <v>40</v>
      </c>
      <c r="AM162" s="113" t="s">
        <v>9870</v>
      </c>
      <c r="AN162" s="113" t="s">
        <v>16468</v>
      </c>
      <c r="AO162" s="113" t="s">
        <v>31</v>
      </c>
      <c r="AP162" s="113">
        <v>2011</v>
      </c>
      <c r="AQ162" s="113" t="s">
        <v>5236</v>
      </c>
      <c r="AR162" s="113" t="s">
        <v>45989</v>
      </c>
      <c r="AS162" s="113" t="s">
        <v>14</v>
      </c>
      <c r="AT162" s="113" t="s">
        <v>14</v>
      </c>
      <c r="AU162" s="113" t="s">
        <v>16229</v>
      </c>
      <c r="AV162" s="113" t="s">
        <v>14</v>
      </c>
      <c r="AW162" s="113" t="s">
        <v>14</v>
      </c>
    </row>
    <row r="163" spans="1:49">
      <c r="A163" s="116" t="s">
        <v>9563</v>
      </c>
      <c r="C163" s="113" t="s">
        <v>9564</v>
      </c>
      <c r="E163" s="113" t="s">
        <v>34</v>
      </c>
      <c r="F163" s="113" t="s">
        <v>37</v>
      </c>
      <c r="G163" s="114">
        <v>24423</v>
      </c>
      <c r="H163" s="113" t="s">
        <v>16218</v>
      </c>
      <c r="I163" s="113" t="s">
        <v>9866</v>
      </c>
      <c r="J163" s="113" t="s">
        <v>9872</v>
      </c>
      <c r="K163" s="113" t="s">
        <v>45605</v>
      </c>
      <c r="L163" s="113">
        <v>82188550287</v>
      </c>
      <c r="M163" s="113" t="s">
        <v>45606</v>
      </c>
      <c r="O163" s="113" t="s">
        <v>14179</v>
      </c>
      <c r="P163" s="113" t="s">
        <v>45607</v>
      </c>
      <c r="Q163" s="113" t="s">
        <v>45608</v>
      </c>
      <c r="R163" s="113">
        <v>15</v>
      </c>
      <c r="S163" s="113" t="s">
        <v>13</v>
      </c>
      <c r="T163" s="113" t="s">
        <v>45609</v>
      </c>
      <c r="U163" s="113" t="s">
        <v>45610</v>
      </c>
      <c r="V163" s="114">
        <v>42040</v>
      </c>
      <c r="W163" s="114">
        <v>41883</v>
      </c>
      <c r="X163" s="113" t="s">
        <v>45611</v>
      </c>
      <c r="Y163" s="114">
        <v>42339</v>
      </c>
      <c r="Z163" s="114">
        <v>42339</v>
      </c>
      <c r="AA163" s="113">
        <v>31</v>
      </c>
      <c r="AB163" s="113" t="s">
        <v>9</v>
      </c>
      <c r="AC163" s="113">
        <v>33</v>
      </c>
      <c r="AD163" s="113" t="s">
        <v>10</v>
      </c>
      <c r="AE163" s="114">
        <v>45383</v>
      </c>
      <c r="AF163" s="113">
        <v>19</v>
      </c>
      <c r="AG163" s="113">
        <v>7</v>
      </c>
      <c r="AH163" s="113" t="s">
        <v>16263</v>
      </c>
      <c r="AI163" s="117" t="s">
        <v>16264</v>
      </c>
      <c r="AK163" s="114">
        <v>45302</v>
      </c>
      <c r="AL163" s="113">
        <v>40</v>
      </c>
      <c r="AM163" s="113" t="s">
        <v>9870</v>
      </c>
      <c r="AN163" s="113" t="s">
        <v>18149</v>
      </c>
      <c r="AO163" s="113" t="s">
        <v>629</v>
      </c>
      <c r="AP163" s="113">
        <v>1997</v>
      </c>
      <c r="AQ163" s="113" t="s">
        <v>2436</v>
      </c>
      <c r="AR163" s="113" t="s">
        <v>22063</v>
      </c>
      <c r="AS163" s="113" t="s">
        <v>14</v>
      </c>
      <c r="AT163" s="113" t="s">
        <v>14</v>
      </c>
      <c r="AU163" s="113" t="s">
        <v>16229</v>
      </c>
      <c r="AV163" s="113" t="s">
        <v>14</v>
      </c>
    </row>
    <row r="164" spans="1:49">
      <c r="A164" s="116" t="s">
        <v>7307</v>
      </c>
      <c r="C164" s="113" t="s">
        <v>7308</v>
      </c>
      <c r="E164" s="113" t="s">
        <v>41</v>
      </c>
      <c r="F164" s="113" t="s">
        <v>2710</v>
      </c>
      <c r="G164" s="114">
        <v>24426</v>
      </c>
      <c r="H164" s="113" t="s">
        <v>16230</v>
      </c>
      <c r="I164" s="113" t="s">
        <v>9866</v>
      </c>
      <c r="J164" s="113" t="s">
        <v>9872</v>
      </c>
      <c r="K164" s="113" t="s">
        <v>42454</v>
      </c>
      <c r="L164" s="113">
        <v>82291780525</v>
      </c>
      <c r="M164" s="113" t="s">
        <v>14710</v>
      </c>
      <c r="O164" s="113" t="s">
        <v>14711</v>
      </c>
      <c r="P164" s="113" t="s">
        <v>42455</v>
      </c>
      <c r="Q164" s="113" t="s">
        <v>42456</v>
      </c>
      <c r="R164" s="113">
        <v>15</v>
      </c>
      <c r="S164" s="113" t="s">
        <v>13</v>
      </c>
      <c r="T164" s="113" t="s">
        <v>42457</v>
      </c>
      <c r="U164" s="113" t="s">
        <v>42458</v>
      </c>
      <c r="V164" s="114">
        <v>41705</v>
      </c>
      <c r="W164" s="114">
        <v>41640</v>
      </c>
      <c r="X164" s="113" t="s">
        <v>42459</v>
      </c>
      <c r="Y164" s="114">
        <v>42339</v>
      </c>
      <c r="Z164" s="114">
        <v>42339</v>
      </c>
      <c r="AA164" s="113">
        <v>21</v>
      </c>
      <c r="AB164" s="113" t="s">
        <v>24</v>
      </c>
      <c r="AC164" s="113">
        <v>33</v>
      </c>
      <c r="AD164" s="113" t="s">
        <v>10</v>
      </c>
      <c r="AE164" s="114">
        <v>45017</v>
      </c>
      <c r="AF164" s="113">
        <v>14</v>
      </c>
      <c r="AG164" s="113">
        <v>10</v>
      </c>
      <c r="AH164" s="113" t="s">
        <v>16226</v>
      </c>
      <c r="AI164" s="117" t="s">
        <v>9891</v>
      </c>
      <c r="AK164" s="114">
        <v>44927</v>
      </c>
      <c r="AL164" s="113">
        <v>40</v>
      </c>
      <c r="AM164" s="113" t="s">
        <v>9870</v>
      </c>
      <c r="AN164" s="113" t="s">
        <v>16988</v>
      </c>
      <c r="AO164" s="113" t="s">
        <v>1199</v>
      </c>
      <c r="AP164" s="113">
        <v>2012</v>
      </c>
      <c r="AQ164" s="113" t="s">
        <v>9871</v>
      </c>
      <c r="AR164" s="113" t="s">
        <v>18404</v>
      </c>
      <c r="AS164" s="113" t="s">
        <v>14</v>
      </c>
      <c r="AT164" s="113" t="s">
        <v>14</v>
      </c>
      <c r="AU164" s="113" t="s">
        <v>16229</v>
      </c>
      <c r="AV164" s="113" t="s">
        <v>14</v>
      </c>
      <c r="AW164" s="113" t="s">
        <v>14</v>
      </c>
    </row>
    <row r="165" spans="1:49">
      <c r="A165" s="116" t="s">
        <v>4485</v>
      </c>
      <c r="B165" s="113">
        <v>570011026</v>
      </c>
      <c r="C165" s="113" t="s">
        <v>4486</v>
      </c>
      <c r="F165" s="113" t="s">
        <v>129</v>
      </c>
      <c r="G165" s="114">
        <v>24429</v>
      </c>
      <c r="H165" s="113" t="s">
        <v>16230</v>
      </c>
      <c r="I165" s="113" t="s">
        <v>9866</v>
      </c>
      <c r="J165" s="113" t="s">
        <v>9872</v>
      </c>
      <c r="K165" s="113" t="s">
        <v>46209</v>
      </c>
      <c r="L165" s="113">
        <v>81245243530</v>
      </c>
      <c r="M165" s="113" t="s">
        <v>10109</v>
      </c>
      <c r="O165" s="113" t="s">
        <v>46210</v>
      </c>
      <c r="P165" s="113" t="s">
        <v>46211</v>
      </c>
      <c r="Q165" s="113" t="s">
        <v>46212</v>
      </c>
      <c r="R165" s="113">
        <v>15</v>
      </c>
      <c r="S165" s="113" t="s">
        <v>13</v>
      </c>
      <c r="T165" s="113" t="s">
        <v>46213</v>
      </c>
      <c r="U165" s="113" t="s">
        <v>46214</v>
      </c>
      <c r="V165" s="114">
        <v>33870</v>
      </c>
      <c r="W165" s="114">
        <v>33664</v>
      </c>
      <c r="X165" s="113" t="s">
        <v>46215</v>
      </c>
      <c r="Y165" s="114">
        <v>34325</v>
      </c>
      <c r="Z165" s="114">
        <v>34366</v>
      </c>
      <c r="AA165" s="113">
        <v>22</v>
      </c>
      <c r="AB165" s="113" t="s">
        <v>25</v>
      </c>
      <c r="AC165" s="113">
        <v>33</v>
      </c>
      <c r="AD165" s="113" t="s">
        <v>10</v>
      </c>
      <c r="AE165" s="114">
        <v>41730</v>
      </c>
      <c r="AF165" s="113">
        <v>20</v>
      </c>
      <c r="AG165" s="113">
        <v>1</v>
      </c>
      <c r="AH165" s="113" t="s">
        <v>16263</v>
      </c>
      <c r="AI165" s="117" t="s">
        <v>16325</v>
      </c>
      <c r="AK165" s="114">
        <v>45302</v>
      </c>
      <c r="AL165" s="113">
        <v>30</v>
      </c>
      <c r="AM165" s="113" t="s">
        <v>9882</v>
      </c>
      <c r="AN165" s="113" t="s">
        <v>27279</v>
      </c>
      <c r="AO165" s="113" t="s">
        <v>3335</v>
      </c>
      <c r="AP165" s="113">
        <v>1990</v>
      </c>
      <c r="AQ165" s="113" t="s">
        <v>5236</v>
      </c>
      <c r="AR165" s="113" t="s">
        <v>16240</v>
      </c>
      <c r="AS165" s="113" t="s">
        <v>14</v>
      </c>
      <c r="AT165" s="113" t="s">
        <v>14</v>
      </c>
      <c r="AU165" s="113" t="s">
        <v>16229</v>
      </c>
      <c r="AV165" s="113" t="s">
        <v>14</v>
      </c>
    </row>
    <row r="166" spans="1:49">
      <c r="A166" s="116" t="s">
        <v>6170</v>
      </c>
      <c r="B166" s="113">
        <v>570015920</v>
      </c>
      <c r="C166" s="113" t="s">
        <v>2094</v>
      </c>
      <c r="E166" s="113" t="s">
        <v>41</v>
      </c>
      <c r="F166" s="113" t="s">
        <v>68</v>
      </c>
      <c r="G166" s="114">
        <v>24431</v>
      </c>
      <c r="H166" s="113" t="s">
        <v>16230</v>
      </c>
      <c r="I166" s="113" t="s">
        <v>9866</v>
      </c>
      <c r="J166" s="113" t="s">
        <v>9872</v>
      </c>
      <c r="K166" s="113" t="s">
        <v>36415</v>
      </c>
      <c r="L166" s="113">
        <v>82296744299</v>
      </c>
      <c r="M166" s="113" t="s">
        <v>36416</v>
      </c>
      <c r="O166" s="113" t="s">
        <v>11889</v>
      </c>
      <c r="P166" s="113" t="s">
        <v>36417</v>
      </c>
      <c r="Q166" s="113" t="s">
        <v>36418</v>
      </c>
      <c r="R166" s="113">
        <v>15</v>
      </c>
      <c r="S166" s="113" t="s">
        <v>13</v>
      </c>
      <c r="T166" s="113" t="s">
        <v>36419</v>
      </c>
      <c r="U166" s="113" t="s">
        <v>36420</v>
      </c>
      <c r="V166" s="114">
        <v>37998</v>
      </c>
      <c r="W166" s="114">
        <v>37956</v>
      </c>
      <c r="X166" s="113" t="s">
        <v>36421</v>
      </c>
      <c r="Y166" s="114">
        <v>38408</v>
      </c>
      <c r="Z166" s="114">
        <v>38412</v>
      </c>
      <c r="AA166" s="113">
        <v>21</v>
      </c>
      <c r="AB166" s="113" t="s">
        <v>24</v>
      </c>
      <c r="AC166" s="113">
        <v>33</v>
      </c>
      <c r="AD166" s="113" t="s">
        <v>10</v>
      </c>
      <c r="AE166" s="114">
        <v>45017</v>
      </c>
      <c r="AF166" s="113">
        <v>21</v>
      </c>
      <c r="AG166" s="113">
        <v>6</v>
      </c>
      <c r="AH166" s="113" t="s">
        <v>16226</v>
      </c>
      <c r="AI166" s="117" t="s">
        <v>9891</v>
      </c>
      <c r="AK166" s="114">
        <v>44927</v>
      </c>
      <c r="AL166" s="113">
        <v>40</v>
      </c>
      <c r="AM166" s="113" t="s">
        <v>9870</v>
      </c>
      <c r="AN166" s="113" t="s">
        <v>16561</v>
      </c>
      <c r="AO166" s="113" t="s">
        <v>42</v>
      </c>
      <c r="AP166" s="113">
        <v>2020</v>
      </c>
      <c r="AQ166" s="113" t="s">
        <v>9871</v>
      </c>
      <c r="AR166" s="113" t="s">
        <v>17414</v>
      </c>
      <c r="AS166" s="113" t="s">
        <v>14</v>
      </c>
      <c r="AT166" s="113" t="s">
        <v>14</v>
      </c>
      <c r="AU166" s="113" t="s">
        <v>16229</v>
      </c>
      <c r="AV166" s="113" t="s">
        <v>14</v>
      </c>
    </row>
    <row r="167" spans="1:49">
      <c r="A167" s="116" t="s">
        <v>6248</v>
      </c>
      <c r="B167" s="113">
        <v>570012530</v>
      </c>
      <c r="C167" s="113" t="s">
        <v>45617</v>
      </c>
      <c r="E167" s="113" t="s">
        <v>30</v>
      </c>
      <c r="F167" s="113" t="s">
        <v>8</v>
      </c>
      <c r="G167" s="114">
        <v>24438</v>
      </c>
      <c r="H167" s="113" t="s">
        <v>16230</v>
      </c>
      <c r="I167" s="113" t="s">
        <v>9866</v>
      </c>
      <c r="J167" s="113" t="s">
        <v>9867</v>
      </c>
      <c r="K167" s="113" t="s">
        <v>45618</v>
      </c>
      <c r="L167" s="113">
        <v>82337009891</v>
      </c>
      <c r="M167" s="113" t="s">
        <v>13156</v>
      </c>
      <c r="O167" s="113" t="s">
        <v>13157</v>
      </c>
      <c r="P167" s="113" t="s">
        <v>28425</v>
      </c>
      <c r="Q167" s="113" t="s">
        <v>45619</v>
      </c>
      <c r="R167" s="113">
        <v>15</v>
      </c>
      <c r="S167" s="113" t="s">
        <v>13</v>
      </c>
      <c r="T167" s="113" t="s">
        <v>45620</v>
      </c>
      <c r="U167" s="113" t="s">
        <v>45621</v>
      </c>
      <c r="V167" s="114">
        <v>35951</v>
      </c>
      <c r="W167" s="114">
        <v>35855</v>
      </c>
      <c r="X167" s="113" t="s">
        <v>20850</v>
      </c>
      <c r="Y167" s="114">
        <v>36227</v>
      </c>
      <c r="Z167" s="114">
        <v>36251</v>
      </c>
      <c r="AA167" s="113">
        <v>31</v>
      </c>
      <c r="AB167" s="113" t="s">
        <v>9</v>
      </c>
      <c r="AC167" s="113">
        <v>34</v>
      </c>
      <c r="AD167" s="113" t="s">
        <v>18</v>
      </c>
      <c r="AE167" s="114">
        <v>40087</v>
      </c>
      <c r="AF167" s="113">
        <v>11</v>
      </c>
      <c r="AG167" s="113">
        <v>7</v>
      </c>
      <c r="AH167" s="113" t="s">
        <v>9913</v>
      </c>
      <c r="AI167" s="117" t="s">
        <v>251</v>
      </c>
      <c r="AJ167" s="113" t="s">
        <v>45509</v>
      </c>
      <c r="AK167" s="114">
        <v>42746</v>
      </c>
      <c r="AL167" s="113">
        <v>40</v>
      </c>
      <c r="AM167" s="113" t="s">
        <v>9870</v>
      </c>
      <c r="AN167" s="113" t="s">
        <v>16468</v>
      </c>
      <c r="AO167" s="113" t="s">
        <v>31</v>
      </c>
      <c r="AP167" s="113">
        <v>1992</v>
      </c>
      <c r="AQ167" s="113" t="s">
        <v>5236</v>
      </c>
      <c r="AR167" s="113" t="s">
        <v>35223</v>
      </c>
      <c r="AS167" s="113" t="s">
        <v>14</v>
      </c>
      <c r="AT167" s="113" t="s">
        <v>14</v>
      </c>
      <c r="AU167" s="113" t="s">
        <v>16229</v>
      </c>
      <c r="AV167" s="113" t="s">
        <v>14</v>
      </c>
      <c r="AW167" s="113" t="s">
        <v>14</v>
      </c>
    </row>
    <row r="168" spans="1:49">
      <c r="A168" s="116" t="s">
        <v>644</v>
      </c>
      <c r="C168" s="113" t="s">
        <v>645</v>
      </c>
      <c r="E168" s="113" t="s">
        <v>208</v>
      </c>
      <c r="F168" s="113" t="s">
        <v>540</v>
      </c>
      <c r="G168" s="114">
        <v>24438</v>
      </c>
      <c r="H168" s="113" t="s">
        <v>16218</v>
      </c>
      <c r="I168" s="113" t="s">
        <v>9866</v>
      </c>
      <c r="J168" s="113" t="s">
        <v>9872</v>
      </c>
      <c r="K168" s="113" t="s">
        <v>46007</v>
      </c>
      <c r="L168" s="113">
        <v>82259013820</v>
      </c>
      <c r="M168" s="113" t="s">
        <v>10127</v>
      </c>
      <c r="O168" s="113" t="s">
        <v>46008</v>
      </c>
      <c r="P168" s="113" t="s">
        <v>46009</v>
      </c>
      <c r="Q168" s="113" t="s">
        <v>46010</v>
      </c>
      <c r="R168" s="113">
        <v>15</v>
      </c>
      <c r="S168" s="113" t="s">
        <v>13</v>
      </c>
      <c r="T168" s="113" t="s">
        <v>46011</v>
      </c>
      <c r="U168" s="113" t="s">
        <v>46012</v>
      </c>
      <c r="V168" s="114">
        <v>42030</v>
      </c>
      <c r="W168" s="114">
        <v>41944</v>
      </c>
      <c r="X168" s="113" t="s">
        <v>46013</v>
      </c>
      <c r="Y168" s="114">
        <v>42612</v>
      </c>
      <c r="Z168" s="114">
        <v>42614</v>
      </c>
      <c r="AA168" s="113">
        <v>22</v>
      </c>
      <c r="AB168" s="113" t="s">
        <v>25</v>
      </c>
      <c r="AC168" s="113">
        <v>23</v>
      </c>
      <c r="AD168" s="113" t="s">
        <v>78</v>
      </c>
      <c r="AE168" s="114">
        <v>43556</v>
      </c>
      <c r="AF168" s="113">
        <v>0</v>
      </c>
      <c r="AG168" s="113">
        <v>0</v>
      </c>
      <c r="AH168" s="113" t="s">
        <v>16263</v>
      </c>
      <c r="AI168" s="117" t="s">
        <v>75</v>
      </c>
      <c r="AK168" s="114">
        <v>43556</v>
      </c>
      <c r="AL168" s="113">
        <v>25</v>
      </c>
      <c r="AM168" s="113" t="s">
        <v>9974</v>
      </c>
      <c r="AN168" s="113" t="s">
        <v>46014</v>
      </c>
      <c r="AO168" s="113" t="s">
        <v>646</v>
      </c>
      <c r="AP168" s="113">
        <v>1989</v>
      </c>
      <c r="AQ168" s="113" t="s">
        <v>2436</v>
      </c>
      <c r="AR168" s="113" t="s">
        <v>33598</v>
      </c>
      <c r="AS168" s="113" t="s">
        <v>14</v>
      </c>
      <c r="AT168" s="113" t="s">
        <v>14</v>
      </c>
      <c r="AU168" s="113" t="s">
        <v>16229</v>
      </c>
      <c r="AV168" s="113" t="s">
        <v>14</v>
      </c>
      <c r="AW168" s="113" t="s">
        <v>14</v>
      </c>
    </row>
    <row r="169" spans="1:49">
      <c r="A169" s="116" t="s">
        <v>2701</v>
      </c>
      <c r="B169" s="113">
        <v>132282859</v>
      </c>
      <c r="C169" s="113" t="s">
        <v>1226</v>
      </c>
      <c r="F169" s="113" t="s">
        <v>37</v>
      </c>
      <c r="G169" s="114">
        <v>24439</v>
      </c>
      <c r="H169" s="113" t="s">
        <v>16230</v>
      </c>
      <c r="I169" s="113" t="s">
        <v>9866</v>
      </c>
      <c r="J169" s="113" t="s">
        <v>9872</v>
      </c>
      <c r="K169" s="113" t="s">
        <v>41157</v>
      </c>
      <c r="L169" s="113">
        <v>82393684531</v>
      </c>
      <c r="M169" s="113" t="s">
        <v>14311</v>
      </c>
      <c r="O169" s="113" t="s">
        <v>41158</v>
      </c>
      <c r="P169" s="113" t="s">
        <v>41159</v>
      </c>
      <c r="Q169" s="113" t="s">
        <v>41160</v>
      </c>
      <c r="R169" s="113">
        <v>15</v>
      </c>
      <c r="S169" s="113" t="s">
        <v>13</v>
      </c>
      <c r="T169" s="113" t="s">
        <v>41161</v>
      </c>
      <c r="U169" s="113" t="s">
        <v>16559</v>
      </c>
      <c r="V169" s="114">
        <v>36965</v>
      </c>
      <c r="W169" s="114">
        <v>36861</v>
      </c>
      <c r="X169" s="113" t="s">
        <v>16560</v>
      </c>
      <c r="Y169" s="114">
        <v>37334</v>
      </c>
      <c r="Z169" s="114">
        <v>37347</v>
      </c>
      <c r="AA169" s="113">
        <v>21</v>
      </c>
      <c r="AB169" s="113" t="s">
        <v>24</v>
      </c>
      <c r="AC169" s="113">
        <v>24</v>
      </c>
      <c r="AD169" s="113" t="s">
        <v>47</v>
      </c>
      <c r="AE169" s="114">
        <v>44652</v>
      </c>
      <c r="AF169" s="113">
        <v>21</v>
      </c>
      <c r="AG169" s="113">
        <v>4</v>
      </c>
      <c r="AH169" s="113" t="s">
        <v>16226</v>
      </c>
      <c r="AI169" s="117" t="s">
        <v>419</v>
      </c>
      <c r="AK169" s="114">
        <v>40095</v>
      </c>
      <c r="AL169" s="113">
        <v>15</v>
      </c>
      <c r="AM169" s="113" t="s">
        <v>9885</v>
      </c>
      <c r="AN169" s="113" t="s">
        <v>16858</v>
      </c>
      <c r="AO169" s="113" t="s">
        <v>666</v>
      </c>
      <c r="AP169" s="113">
        <v>1986</v>
      </c>
      <c r="AQ169" s="113" t="s">
        <v>9889</v>
      </c>
      <c r="AR169" s="113" t="s">
        <v>41162</v>
      </c>
      <c r="AS169" s="113" t="s">
        <v>14</v>
      </c>
      <c r="AT169" s="113" t="s">
        <v>14</v>
      </c>
      <c r="AU169" s="113" t="s">
        <v>16229</v>
      </c>
      <c r="AV169" s="113" t="s">
        <v>14</v>
      </c>
    </row>
    <row r="170" spans="1:49">
      <c r="A170" s="116" t="s">
        <v>1933</v>
      </c>
      <c r="B170" s="113">
        <v>132282865</v>
      </c>
      <c r="C170" s="113" t="s">
        <v>1934</v>
      </c>
      <c r="E170" s="113" t="s">
        <v>41</v>
      </c>
      <c r="F170" s="113" t="s">
        <v>320</v>
      </c>
      <c r="G170" s="114">
        <v>24442</v>
      </c>
      <c r="H170" s="113" t="s">
        <v>16218</v>
      </c>
      <c r="I170" s="113" t="s">
        <v>9866</v>
      </c>
      <c r="J170" s="113" t="s">
        <v>9872</v>
      </c>
      <c r="K170" s="113" t="s">
        <v>16554</v>
      </c>
      <c r="L170" s="113">
        <v>82349403245</v>
      </c>
      <c r="M170" s="113" t="s">
        <v>16555</v>
      </c>
      <c r="O170" s="113" t="s">
        <v>10295</v>
      </c>
      <c r="P170" s="113" t="s">
        <v>16556</v>
      </c>
      <c r="Q170" s="113" t="s">
        <v>16557</v>
      </c>
      <c r="R170" s="113">
        <v>15</v>
      </c>
      <c r="S170" s="113" t="s">
        <v>13</v>
      </c>
      <c r="T170" s="113" t="s">
        <v>16558</v>
      </c>
      <c r="U170" s="113" t="s">
        <v>16559</v>
      </c>
      <c r="V170" s="114">
        <v>36965</v>
      </c>
      <c r="W170" s="114">
        <v>36861</v>
      </c>
      <c r="X170" s="113" t="s">
        <v>16560</v>
      </c>
      <c r="Y170" s="114">
        <v>37334</v>
      </c>
      <c r="Z170" s="114">
        <v>37347</v>
      </c>
      <c r="AA170" s="113">
        <v>21</v>
      </c>
      <c r="AB170" s="113" t="s">
        <v>24</v>
      </c>
      <c r="AC170" s="113">
        <v>34</v>
      </c>
      <c r="AD170" s="113" t="s">
        <v>18</v>
      </c>
      <c r="AE170" s="114">
        <v>44652</v>
      </c>
      <c r="AF170" s="113">
        <v>2</v>
      </c>
      <c r="AG170" s="113">
        <v>6</v>
      </c>
      <c r="AH170" s="113" t="s">
        <v>16226</v>
      </c>
      <c r="AI170" s="117" t="s">
        <v>9891</v>
      </c>
      <c r="AK170" s="114">
        <v>43739</v>
      </c>
      <c r="AL170" s="113">
        <v>40</v>
      </c>
      <c r="AM170" s="113" t="s">
        <v>9870</v>
      </c>
      <c r="AN170" s="113" t="s">
        <v>16561</v>
      </c>
      <c r="AO170" s="113" t="s">
        <v>42</v>
      </c>
      <c r="AP170" s="113">
        <v>2012</v>
      </c>
      <c r="AQ170" s="113" t="s">
        <v>9871</v>
      </c>
      <c r="AR170" s="113" t="s">
        <v>16825</v>
      </c>
      <c r="AS170" s="113" t="s">
        <v>14</v>
      </c>
      <c r="AT170" s="113" t="s">
        <v>14</v>
      </c>
      <c r="AU170" s="113" t="s">
        <v>16229</v>
      </c>
      <c r="AV170" s="113" t="s">
        <v>14</v>
      </c>
      <c r="AW170" s="113" t="s">
        <v>14</v>
      </c>
    </row>
    <row r="171" spans="1:49">
      <c r="A171" s="116" t="s">
        <v>4471</v>
      </c>
      <c r="C171" s="113" t="s">
        <v>4472</v>
      </c>
      <c r="F171" s="113" t="s">
        <v>8</v>
      </c>
      <c r="G171" s="114">
        <v>24442</v>
      </c>
      <c r="H171" s="113" t="s">
        <v>16230</v>
      </c>
      <c r="I171" s="113" t="s">
        <v>9866</v>
      </c>
      <c r="J171" s="113" t="s">
        <v>9872</v>
      </c>
      <c r="K171" s="113" t="s">
        <v>45958</v>
      </c>
      <c r="L171" s="113">
        <v>81242267757</v>
      </c>
      <c r="M171" s="113" t="s">
        <v>14166</v>
      </c>
      <c r="O171" s="113" t="s">
        <v>13881</v>
      </c>
      <c r="P171" s="113" t="s">
        <v>45959</v>
      </c>
      <c r="Q171" s="113" t="s">
        <v>45960</v>
      </c>
      <c r="R171" s="113">
        <v>15</v>
      </c>
      <c r="S171" s="113" t="s">
        <v>13</v>
      </c>
      <c r="T171" s="113" t="s">
        <v>45961</v>
      </c>
      <c r="U171" s="113" t="s">
        <v>45962</v>
      </c>
      <c r="V171" s="114">
        <v>42033</v>
      </c>
      <c r="W171" s="114">
        <v>41944</v>
      </c>
      <c r="X171" s="113" t="s">
        <v>45963</v>
      </c>
      <c r="Y171" s="114">
        <v>42612</v>
      </c>
      <c r="Z171" s="114">
        <v>42614</v>
      </c>
      <c r="AA171" s="113">
        <v>13</v>
      </c>
      <c r="AB171" s="113" t="s">
        <v>357</v>
      </c>
      <c r="AC171" s="113">
        <v>22</v>
      </c>
      <c r="AD171" s="113" t="s">
        <v>25</v>
      </c>
      <c r="AE171" s="114">
        <v>45017</v>
      </c>
      <c r="AF171" s="113">
        <v>17</v>
      </c>
      <c r="AG171" s="113">
        <v>4</v>
      </c>
      <c r="AH171" s="113" t="s">
        <v>16263</v>
      </c>
      <c r="AI171" s="117" t="s">
        <v>16325</v>
      </c>
      <c r="AK171" s="114">
        <v>45302</v>
      </c>
      <c r="AL171" s="113">
        <v>15</v>
      </c>
      <c r="AM171" s="113" t="s">
        <v>9885</v>
      </c>
      <c r="AN171" s="113" t="s">
        <v>16415</v>
      </c>
      <c r="AO171" s="113" t="s">
        <v>517</v>
      </c>
      <c r="AP171" s="113">
        <v>2015</v>
      </c>
      <c r="AQ171" s="113" t="s">
        <v>9971</v>
      </c>
      <c r="AR171" s="113" t="s">
        <v>16947</v>
      </c>
      <c r="AS171" s="113" t="s">
        <v>14</v>
      </c>
      <c r="AT171" s="113" t="s">
        <v>14</v>
      </c>
      <c r="AU171" s="113" t="s">
        <v>16229</v>
      </c>
      <c r="AV171" s="113" t="s">
        <v>14</v>
      </c>
    </row>
    <row r="172" spans="1:49">
      <c r="A172" s="116" t="s">
        <v>5158</v>
      </c>
      <c r="B172" s="113">
        <v>132275137</v>
      </c>
      <c r="C172" s="113" t="s">
        <v>5159</v>
      </c>
      <c r="D172" s="113" t="s">
        <v>3764</v>
      </c>
      <c r="F172" s="113" t="s">
        <v>1591</v>
      </c>
      <c r="G172" s="114">
        <v>24447</v>
      </c>
      <c r="H172" s="113" t="s">
        <v>16218</v>
      </c>
      <c r="I172" s="113" t="s">
        <v>9866</v>
      </c>
      <c r="J172" s="113" t="s">
        <v>9872</v>
      </c>
      <c r="K172" s="113" t="s">
        <v>16810</v>
      </c>
      <c r="L172" s="113">
        <v>81353074507</v>
      </c>
      <c r="M172" s="113" t="s">
        <v>14606</v>
      </c>
      <c r="O172" s="113" t="s">
        <v>14607</v>
      </c>
      <c r="P172" s="113" t="s">
        <v>16811</v>
      </c>
      <c r="Q172" s="113" t="s">
        <v>16812</v>
      </c>
      <c r="R172" s="113">
        <v>15</v>
      </c>
      <c r="S172" s="113" t="s">
        <v>13</v>
      </c>
      <c r="T172" s="113" t="s">
        <v>16813</v>
      </c>
      <c r="U172" s="113" t="s">
        <v>16814</v>
      </c>
      <c r="V172" s="114">
        <v>36890</v>
      </c>
      <c r="W172" s="114">
        <v>36861</v>
      </c>
      <c r="X172" s="113" t="s">
        <v>16815</v>
      </c>
      <c r="Y172" s="114">
        <v>37345</v>
      </c>
      <c r="Z172" s="114">
        <v>37347</v>
      </c>
      <c r="AA172" s="113">
        <v>31</v>
      </c>
      <c r="AB172" s="113" t="s">
        <v>9</v>
      </c>
      <c r="AC172" s="113">
        <v>42</v>
      </c>
      <c r="AD172" s="113" t="s">
        <v>92</v>
      </c>
      <c r="AE172" s="114">
        <v>44652</v>
      </c>
      <c r="AF172" s="113">
        <v>21</v>
      </c>
      <c r="AG172" s="113">
        <v>4</v>
      </c>
      <c r="AH172" s="113" t="s">
        <v>16226</v>
      </c>
      <c r="AI172" s="117" t="s">
        <v>141</v>
      </c>
      <c r="AK172" s="114">
        <v>44652</v>
      </c>
      <c r="AL172" s="113">
        <v>40</v>
      </c>
      <c r="AM172" s="113" t="s">
        <v>9870</v>
      </c>
      <c r="AN172" s="113" t="s">
        <v>16816</v>
      </c>
      <c r="AO172" s="113" t="s">
        <v>14608</v>
      </c>
      <c r="AP172" s="113">
        <v>1992</v>
      </c>
      <c r="AQ172" s="113" t="s">
        <v>9889</v>
      </c>
      <c r="AR172" s="113" t="s">
        <v>17648</v>
      </c>
      <c r="AS172" s="113" t="s">
        <v>14</v>
      </c>
      <c r="AT172" s="113" t="s">
        <v>14</v>
      </c>
      <c r="AU172" s="113" t="s">
        <v>16229</v>
      </c>
      <c r="AV172" s="113" t="s">
        <v>14</v>
      </c>
      <c r="AW172" s="113" t="s">
        <v>14</v>
      </c>
    </row>
    <row r="173" spans="1:49">
      <c r="A173" s="116" t="s">
        <v>9060</v>
      </c>
      <c r="B173" s="113">
        <v>131743594</v>
      </c>
      <c r="C173" s="113" t="s">
        <v>9061</v>
      </c>
      <c r="E173" s="113" t="s">
        <v>41</v>
      </c>
      <c r="F173" s="113" t="s">
        <v>8</v>
      </c>
      <c r="G173" s="114">
        <v>24448</v>
      </c>
      <c r="H173" s="113" t="s">
        <v>16230</v>
      </c>
      <c r="I173" s="113" t="s">
        <v>9866</v>
      </c>
      <c r="J173" s="113" t="s">
        <v>9872</v>
      </c>
      <c r="K173" s="113" t="s">
        <v>23220</v>
      </c>
      <c r="L173" s="113">
        <v>82194417479</v>
      </c>
      <c r="M173" s="113" t="s">
        <v>12382</v>
      </c>
      <c r="O173" s="113" t="s">
        <v>12347</v>
      </c>
      <c r="P173" s="113" t="s">
        <v>23221</v>
      </c>
      <c r="Q173" s="113" t="s">
        <v>23222</v>
      </c>
      <c r="R173" s="113">
        <v>15</v>
      </c>
      <c r="S173" s="113" t="s">
        <v>13</v>
      </c>
      <c r="T173" s="113" t="s">
        <v>23223</v>
      </c>
      <c r="U173" s="113" t="s">
        <v>16653</v>
      </c>
      <c r="V173" s="114">
        <v>32199</v>
      </c>
      <c r="W173" s="114">
        <v>32203</v>
      </c>
      <c r="X173" s="113" t="s">
        <v>23224</v>
      </c>
      <c r="Y173" s="114">
        <v>32811</v>
      </c>
      <c r="Z173" s="114">
        <v>32813</v>
      </c>
      <c r="AA173" s="113">
        <v>21</v>
      </c>
      <c r="AB173" s="113" t="s">
        <v>24</v>
      </c>
      <c r="AC173" s="113">
        <v>42</v>
      </c>
      <c r="AD173" s="113" t="s">
        <v>92</v>
      </c>
      <c r="AE173" s="114">
        <v>44652</v>
      </c>
      <c r="AF173" s="113">
        <v>28</v>
      </c>
      <c r="AG173" s="113">
        <v>1</v>
      </c>
      <c r="AH173" s="113" t="s">
        <v>16226</v>
      </c>
      <c r="AI173" s="117" t="s">
        <v>141</v>
      </c>
      <c r="AK173" s="114">
        <v>44652</v>
      </c>
      <c r="AL173" s="113">
        <v>40</v>
      </c>
      <c r="AM173" s="113" t="s">
        <v>9870</v>
      </c>
      <c r="AN173" s="113" t="s">
        <v>16561</v>
      </c>
      <c r="AO173" s="113" t="s">
        <v>42</v>
      </c>
      <c r="AP173" s="113">
        <v>2017</v>
      </c>
      <c r="AQ173" s="113" t="s">
        <v>6669</v>
      </c>
      <c r="AR173" s="113" t="s">
        <v>19265</v>
      </c>
      <c r="AS173" s="113" t="s">
        <v>14</v>
      </c>
      <c r="AT173" s="113" t="s">
        <v>14</v>
      </c>
      <c r="AU173" s="113" t="s">
        <v>16229</v>
      </c>
      <c r="AV173" s="113" t="s">
        <v>14</v>
      </c>
      <c r="AW173" s="113" t="s">
        <v>14</v>
      </c>
    </row>
    <row r="174" spans="1:49">
      <c r="A174" s="116" t="s">
        <v>6091</v>
      </c>
      <c r="B174" s="113">
        <v>132145388</v>
      </c>
      <c r="C174" s="113" t="s">
        <v>6092</v>
      </c>
      <c r="D174" s="113" t="s">
        <v>509</v>
      </c>
      <c r="F174" s="113" t="s">
        <v>510</v>
      </c>
      <c r="G174" s="114">
        <v>24448</v>
      </c>
      <c r="H174" s="113" t="s">
        <v>16230</v>
      </c>
      <c r="I174" s="113" t="s">
        <v>9866</v>
      </c>
      <c r="J174" s="113" t="s">
        <v>9872</v>
      </c>
      <c r="K174" s="113" t="s">
        <v>18120</v>
      </c>
      <c r="L174" s="113">
        <v>85220693170</v>
      </c>
      <c r="M174" s="113" t="s">
        <v>18121</v>
      </c>
      <c r="O174" s="113" t="s">
        <v>14793</v>
      </c>
      <c r="P174" s="113" t="s">
        <v>18122</v>
      </c>
      <c r="Q174" s="113" t="s">
        <v>18123</v>
      </c>
      <c r="R174" s="113">
        <v>15</v>
      </c>
      <c r="S174" s="113" t="s">
        <v>13</v>
      </c>
      <c r="T174" s="113" t="s">
        <v>18124</v>
      </c>
      <c r="U174" s="113" t="s">
        <v>18125</v>
      </c>
      <c r="V174" s="114">
        <v>35034</v>
      </c>
      <c r="W174" s="114">
        <v>35034</v>
      </c>
      <c r="X174" s="113" t="s">
        <v>18126</v>
      </c>
      <c r="Y174" s="114">
        <v>35493</v>
      </c>
      <c r="Z174" s="114">
        <v>35521</v>
      </c>
      <c r="AA174" s="113">
        <v>31</v>
      </c>
      <c r="AB174" s="113" t="s">
        <v>9</v>
      </c>
      <c r="AC174" s="113">
        <v>42</v>
      </c>
      <c r="AD174" s="113" t="s">
        <v>92</v>
      </c>
      <c r="AE174" s="114">
        <v>44287</v>
      </c>
      <c r="AF174" s="113">
        <v>25</v>
      </c>
      <c r="AG174" s="113">
        <v>4</v>
      </c>
      <c r="AH174" s="113" t="s">
        <v>16226</v>
      </c>
      <c r="AI174" s="117" t="s">
        <v>9901</v>
      </c>
      <c r="AK174" s="114">
        <v>45200</v>
      </c>
      <c r="AL174" s="113">
        <v>40</v>
      </c>
      <c r="AM174" s="113" t="s">
        <v>9870</v>
      </c>
      <c r="AN174" s="113" t="s">
        <v>18127</v>
      </c>
      <c r="AO174" s="113" t="s">
        <v>2038</v>
      </c>
      <c r="AP174" s="113">
        <v>1992</v>
      </c>
      <c r="AQ174" s="113" t="s">
        <v>8</v>
      </c>
      <c r="AR174" s="113" t="s">
        <v>17710</v>
      </c>
      <c r="AS174" s="113" t="s">
        <v>14</v>
      </c>
      <c r="AT174" s="113" t="s">
        <v>14</v>
      </c>
      <c r="AU174" s="113" t="s">
        <v>16229</v>
      </c>
      <c r="AV174" s="113" t="s">
        <v>14</v>
      </c>
    </row>
    <row r="175" spans="1:49">
      <c r="A175" s="116" t="s">
        <v>552</v>
      </c>
      <c r="B175" s="113">
        <v>140193090</v>
      </c>
      <c r="C175" s="113" t="s">
        <v>553</v>
      </c>
      <c r="E175" s="113" t="s">
        <v>554</v>
      </c>
      <c r="F175" s="113" t="s">
        <v>555</v>
      </c>
      <c r="G175" s="114">
        <v>24450</v>
      </c>
      <c r="H175" s="113" t="s">
        <v>16218</v>
      </c>
      <c r="I175" s="113" t="s">
        <v>9866</v>
      </c>
      <c r="J175" s="113" t="s">
        <v>9872</v>
      </c>
      <c r="K175" s="113" t="s">
        <v>46696</v>
      </c>
      <c r="L175" s="113">
        <v>85299163946</v>
      </c>
      <c r="M175" s="113" t="s">
        <v>14892</v>
      </c>
      <c r="O175" s="113" t="s">
        <v>14893</v>
      </c>
      <c r="P175" s="113" t="s">
        <v>46697</v>
      </c>
      <c r="Q175" s="113" t="s">
        <v>46698</v>
      </c>
      <c r="R175" s="113">
        <v>15</v>
      </c>
      <c r="S175" s="113" t="s">
        <v>13</v>
      </c>
      <c r="T175" s="113" t="s">
        <v>46699</v>
      </c>
      <c r="U175" s="113" t="s">
        <v>46700</v>
      </c>
      <c r="V175" s="114">
        <v>32543</v>
      </c>
      <c r="W175" s="114">
        <v>31837</v>
      </c>
      <c r="X175" s="113" t="s">
        <v>46700</v>
      </c>
      <c r="Y175" s="114">
        <v>32543</v>
      </c>
      <c r="Z175" s="114">
        <v>32568</v>
      </c>
      <c r="AA175" s="113">
        <v>21</v>
      </c>
      <c r="AB175" s="113" t="s">
        <v>24</v>
      </c>
      <c r="AC175" s="113">
        <v>34</v>
      </c>
      <c r="AD175" s="113" t="s">
        <v>18</v>
      </c>
      <c r="AE175" s="114">
        <v>40634</v>
      </c>
      <c r="AF175" s="113">
        <v>19</v>
      </c>
      <c r="AG175" s="113">
        <v>1</v>
      </c>
      <c r="AH175" s="113" t="s">
        <v>16226</v>
      </c>
      <c r="AI175" s="117" t="s">
        <v>556</v>
      </c>
      <c r="AK175" s="114">
        <v>40634</v>
      </c>
      <c r="AL175" s="113">
        <v>30</v>
      </c>
      <c r="AM175" s="113" t="s">
        <v>9882</v>
      </c>
      <c r="AN175" s="113" t="s">
        <v>22725</v>
      </c>
      <c r="AO175" s="113" t="s">
        <v>558</v>
      </c>
      <c r="AP175" s="113">
        <v>2006</v>
      </c>
      <c r="AQ175" s="113" t="s">
        <v>5236</v>
      </c>
      <c r="AR175" s="113" t="s">
        <v>22256</v>
      </c>
      <c r="AS175" s="113" t="s">
        <v>14</v>
      </c>
      <c r="AT175" s="113" t="s">
        <v>14</v>
      </c>
      <c r="AU175" s="113" t="s">
        <v>16229</v>
      </c>
      <c r="AV175" s="113" t="s">
        <v>14</v>
      </c>
      <c r="AW175" s="113" t="s">
        <v>14</v>
      </c>
    </row>
    <row r="176" spans="1:49">
      <c r="A176" s="116" t="s">
        <v>9727</v>
      </c>
      <c r="B176" s="113">
        <v>570027653</v>
      </c>
      <c r="C176" s="113" t="s">
        <v>9728</v>
      </c>
      <c r="E176" s="113" t="s">
        <v>67</v>
      </c>
      <c r="F176" s="113" t="s">
        <v>37</v>
      </c>
      <c r="G176" s="114">
        <v>24450</v>
      </c>
      <c r="H176" s="113" t="s">
        <v>16230</v>
      </c>
      <c r="I176" s="113" t="s">
        <v>9866</v>
      </c>
      <c r="J176" s="113" t="s">
        <v>9872</v>
      </c>
      <c r="K176" s="113" t="s">
        <v>46189</v>
      </c>
      <c r="L176" s="113">
        <v>85397490285</v>
      </c>
      <c r="M176" s="113" t="s">
        <v>46190</v>
      </c>
      <c r="O176" s="113" t="s">
        <v>14232</v>
      </c>
      <c r="P176" s="113" t="s">
        <v>46191</v>
      </c>
      <c r="Q176" s="113" t="s">
        <v>46192</v>
      </c>
      <c r="R176" s="113">
        <v>15</v>
      </c>
      <c r="S176" s="113" t="s">
        <v>13</v>
      </c>
      <c r="T176" s="113" t="s">
        <v>46193</v>
      </c>
      <c r="U176" s="113" t="s">
        <v>46194</v>
      </c>
      <c r="V176" s="114">
        <v>39387</v>
      </c>
      <c r="W176" s="114">
        <v>39083</v>
      </c>
      <c r="X176" s="113" t="s">
        <v>46195</v>
      </c>
      <c r="Y176" s="114">
        <v>39720</v>
      </c>
      <c r="Z176" s="114">
        <v>39722</v>
      </c>
      <c r="AA176" s="113">
        <v>21</v>
      </c>
      <c r="AB176" s="113" t="s">
        <v>24</v>
      </c>
      <c r="AC176" s="113">
        <v>33</v>
      </c>
      <c r="AD176" s="113" t="s">
        <v>10</v>
      </c>
      <c r="AE176" s="114">
        <v>44470</v>
      </c>
      <c r="AF176" s="113">
        <v>16</v>
      </c>
      <c r="AG176" s="113">
        <v>9</v>
      </c>
      <c r="AH176" s="113" t="s">
        <v>16263</v>
      </c>
      <c r="AI176" s="117" t="s">
        <v>16264</v>
      </c>
      <c r="AK176" s="114">
        <v>45302</v>
      </c>
      <c r="AL176" s="113">
        <v>40</v>
      </c>
      <c r="AM176" s="113" t="s">
        <v>9870</v>
      </c>
      <c r="AN176" s="113" t="s">
        <v>24413</v>
      </c>
      <c r="AO176" s="113" t="s">
        <v>1496</v>
      </c>
      <c r="AP176" s="113">
        <v>2012</v>
      </c>
      <c r="AQ176" s="113" t="s">
        <v>8</v>
      </c>
      <c r="AR176" s="113" t="s">
        <v>20280</v>
      </c>
      <c r="AS176" s="113" t="s">
        <v>14</v>
      </c>
      <c r="AT176" s="113" t="s">
        <v>14</v>
      </c>
      <c r="AU176" s="113" t="s">
        <v>16229</v>
      </c>
      <c r="AV176" s="113" t="s">
        <v>14</v>
      </c>
    </row>
    <row r="177" spans="1:49">
      <c r="A177" s="116" t="s">
        <v>3406</v>
      </c>
      <c r="C177" s="113" t="s">
        <v>1165</v>
      </c>
      <c r="F177" s="113" t="s">
        <v>37</v>
      </c>
      <c r="G177" s="114">
        <v>24450</v>
      </c>
      <c r="H177" s="113" t="s">
        <v>16218</v>
      </c>
      <c r="I177" s="113" t="s">
        <v>9866</v>
      </c>
      <c r="J177" s="113" t="s">
        <v>9872</v>
      </c>
      <c r="K177" s="113" t="s">
        <v>46235</v>
      </c>
      <c r="L177" s="113">
        <v>85281617473</v>
      </c>
      <c r="M177" s="113" t="s">
        <v>14166</v>
      </c>
      <c r="O177" s="113" t="s">
        <v>14312</v>
      </c>
      <c r="P177" s="113" t="s">
        <v>46236</v>
      </c>
      <c r="Q177" s="113" t="s">
        <v>46237</v>
      </c>
      <c r="R177" s="113">
        <v>15</v>
      </c>
      <c r="S177" s="113" t="s">
        <v>13</v>
      </c>
      <c r="T177" s="113" t="s">
        <v>46238</v>
      </c>
      <c r="U177" s="113" t="s">
        <v>46239</v>
      </c>
      <c r="V177" s="114">
        <v>41764</v>
      </c>
      <c r="W177" s="114">
        <v>41760</v>
      </c>
      <c r="X177" s="113" t="s">
        <v>46240</v>
      </c>
      <c r="Y177" s="114">
        <v>42339</v>
      </c>
      <c r="Z177" s="114">
        <v>42339</v>
      </c>
      <c r="AA177" s="113">
        <v>21</v>
      </c>
      <c r="AB177" s="113" t="s">
        <v>24</v>
      </c>
      <c r="AC177" s="113">
        <v>22</v>
      </c>
      <c r="AD177" s="113" t="s">
        <v>25</v>
      </c>
      <c r="AE177" s="114">
        <v>44470</v>
      </c>
      <c r="AF177" s="113">
        <v>18</v>
      </c>
      <c r="AG177" s="113">
        <v>4</v>
      </c>
      <c r="AH177" s="113" t="s">
        <v>16263</v>
      </c>
      <c r="AI177" s="117" t="s">
        <v>26</v>
      </c>
      <c r="AK177" s="114">
        <v>41761</v>
      </c>
      <c r="AL177" s="113">
        <v>15</v>
      </c>
      <c r="AM177" s="113" t="s">
        <v>9885</v>
      </c>
      <c r="AN177" s="113" t="s">
        <v>16858</v>
      </c>
      <c r="AO177" s="113" t="s">
        <v>666</v>
      </c>
      <c r="AP177" s="113">
        <v>1986</v>
      </c>
      <c r="AQ177" s="113" t="s">
        <v>9905</v>
      </c>
      <c r="AR177" s="113" t="s">
        <v>17179</v>
      </c>
      <c r="AS177" s="113" t="s">
        <v>14</v>
      </c>
      <c r="AT177" s="113" t="s">
        <v>14</v>
      </c>
      <c r="AU177" s="113" t="s">
        <v>16229</v>
      </c>
      <c r="AV177" s="113" t="s">
        <v>14</v>
      </c>
      <c r="AW177" s="113" t="s">
        <v>14</v>
      </c>
    </row>
    <row r="178" spans="1:49">
      <c r="A178" s="116" t="s">
        <v>8151</v>
      </c>
      <c r="B178" s="113">
        <v>131743537</v>
      </c>
      <c r="C178" s="113" t="s">
        <v>8152</v>
      </c>
      <c r="E178" s="113" t="s">
        <v>3803</v>
      </c>
      <c r="F178" s="113" t="s">
        <v>37</v>
      </c>
      <c r="G178" s="114">
        <v>24451</v>
      </c>
      <c r="H178" s="113" t="s">
        <v>16218</v>
      </c>
      <c r="I178" s="113" t="s">
        <v>9866</v>
      </c>
      <c r="J178" s="113" t="s">
        <v>9872</v>
      </c>
      <c r="K178" s="113" t="s">
        <v>17818</v>
      </c>
      <c r="L178" s="113">
        <v>81243262211</v>
      </c>
      <c r="M178" s="113" t="s">
        <v>17819</v>
      </c>
      <c r="O178" s="113" t="s">
        <v>14298</v>
      </c>
      <c r="P178" s="113" t="s">
        <v>17820</v>
      </c>
      <c r="Q178" s="113" t="s">
        <v>17821</v>
      </c>
      <c r="R178" s="113">
        <v>15</v>
      </c>
      <c r="S178" s="113" t="s">
        <v>13</v>
      </c>
      <c r="T178" s="113" t="s">
        <v>17822</v>
      </c>
      <c r="U178" s="113" t="s">
        <v>16653</v>
      </c>
      <c r="V178" s="114">
        <v>32199</v>
      </c>
      <c r="W178" s="114">
        <v>32203</v>
      </c>
      <c r="X178" s="113" t="s">
        <v>17823</v>
      </c>
      <c r="Y178" s="114">
        <v>32811</v>
      </c>
      <c r="Z178" s="114">
        <v>32782</v>
      </c>
      <c r="AA178" s="113">
        <v>21</v>
      </c>
      <c r="AB178" s="113" t="s">
        <v>24</v>
      </c>
      <c r="AC178" s="113">
        <v>41</v>
      </c>
      <c r="AD178" s="113" t="s">
        <v>52</v>
      </c>
      <c r="AE178" s="114">
        <v>41000</v>
      </c>
      <c r="AF178" s="113">
        <v>19</v>
      </c>
      <c r="AG178" s="113">
        <v>1</v>
      </c>
      <c r="AH178" s="113" t="s">
        <v>16226</v>
      </c>
      <c r="AI178" s="117" t="s">
        <v>9901</v>
      </c>
      <c r="AK178" s="114">
        <v>44670</v>
      </c>
      <c r="AL178" s="113">
        <v>40</v>
      </c>
      <c r="AM178" s="113" t="s">
        <v>9870</v>
      </c>
      <c r="AN178" s="113" t="s">
        <v>16561</v>
      </c>
      <c r="AO178" s="113" t="s">
        <v>42</v>
      </c>
      <c r="AP178" s="113">
        <v>2021</v>
      </c>
      <c r="AQ178" s="113" t="s">
        <v>9871</v>
      </c>
      <c r="AR178" s="113" t="s">
        <v>17398</v>
      </c>
      <c r="AS178" s="113" t="s">
        <v>14</v>
      </c>
      <c r="AT178" s="113" t="s">
        <v>14</v>
      </c>
      <c r="AU178" s="113" t="s">
        <v>16229</v>
      </c>
      <c r="AV178" s="113" t="s">
        <v>14</v>
      </c>
      <c r="AW178" s="113" t="s">
        <v>14</v>
      </c>
    </row>
    <row r="179" spans="1:49">
      <c r="A179" s="116" t="s">
        <v>4125</v>
      </c>
      <c r="B179" s="113">
        <v>570021327</v>
      </c>
      <c r="C179" s="113" t="s">
        <v>4126</v>
      </c>
      <c r="E179" s="113" t="s">
        <v>191</v>
      </c>
      <c r="F179" s="113" t="s">
        <v>8</v>
      </c>
      <c r="G179" s="114">
        <v>24454</v>
      </c>
      <c r="H179" s="113" t="s">
        <v>16230</v>
      </c>
      <c r="I179" s="113" t="s">
        <v>9866</v>
      </c>
      <c r="J179" s="113" t="s">
        <v>9872</v>
      </c>
      <c r="K179" s="113" t="s">
        <v>45532</v>
      </c>
      <c r="L179" s="113">
        <v>82290760396</v>
      </c>
      <c r="M179" s="113" t="s">
        <v>11562</v>
      </c>
      <c r="O179" s="113" t="s">
        <v>11563</v>
      </c>
      <c r="P179" s="113" t="s">
        <v>45533</v>
      </c>
      <c r="Q179" s="113" t="s">
        <v>45534</v>
      </c>
      <c r="R179" s="113">
        <v>15</v>
      </c>
      <c r="S179" s="113" t="s">
        <v>13</v>
      </c>
      <c r="T179" s="113" t="s">
        <v>45535</v>
      </c>
      <c r="U179" s="113" t="s">
        <v>45536</v>
      </c>
      <c r="V179" s="114">
        <v>39038</v>
      </c>
      <c r="W179" s="114">
        <v>38808</v>
      </c>
      <c r="X179" s="113" t="s">
        <v>45537</v>
      </c>
      <c r="Y179" s="114">
        <v>39353</v>
      </c>
      <c r="Z179" s="114">
        <v>39356</v>
      </c>
      <c r="AA179" s="113">
        <v>31</v>
      </c>
      <c r="AB179" s="113" t="s">
        <v>9</v>
      </c>
      <c r="AC179" s="113">
        <v>34</v>
      </c>
      <c r="AD179" s="113" t="s">
        <v>18</v>
      </c>
      <c r="AE179" s="114">
        <v>42461</v>
      </c>
      <c r="AF179" s="113">
        <v>13</v>
      </c>
      <c r="AG179" s="113">
        <v>0</v>
      </c>
      <c r="AH179" s="113" t="s">
        <v>16226</v>
      </c>
      <c r="AI179" s="117" t="s">
        <v>9932</v>
      </c>
      <c r="AK179" s="114">
        <v>44925</v>
      </c>
      <c r="AL179" s="113">
        <v>40</v>
      </c>
      <c r="AM179" s="113" t="s">
        <v>9870</v>
      </c>
      <c r="AN179" s="113" t="s">
        <v>18149</v>
      </c>
      <c r="AO179" s="113" t="s">
        <v>629</v>
      </c>
      <c r="AP179" s="113">
        <v>1994</v>
      </c>
      <c r="AQ179" s="113" t="s">
        <v>8</v>
      </c>
      <c r="AR179" s="113" t="s">
        <v>19898</v>
      </c>
      <c r="AS179" s="113" t="s">
        <v>14</v>
      </c>
      <c r="AT179" s="113" t="s">
        <v>14</v>
      </c>
      <c r="AU179" s="113" t="s">
        <v>16229</v>
      </c>
      <c r="AV179" s="113" t="s">
        <v>14</v>
      </c>
      <c r="AW179" s="113" t="s">
        <v>14</v>
      </c>
    </row>
    <row r="180" spans="1:49">
      <c r="A180" s="116" t="s">
        <v>4689</v>
      </c>
      <c r="B180" s="113">
        <v>131877786</v>
      </c>
      <c r="C180" s="113" t="s">
        <v>1017</v>
      </c>
      <c r="E180" s="113" t="s">
        <v>4690</v>
      </c>
      <c r="F180" s="113" t="s">
        <v>388</v>
      </c>
      <c r="G180" s="114">
        <v>24455</v>
      </c>
      <c r="H180" s="113" t="s">
        <v>16218</v>
      </c>
      <c r="I180" s="113" t="s">
        <v>9866</v>
      </c>
      <c r="J180" s="113" t="s">
        <v>9872</v>
      </c>
      <c r="K180" s="113" t="s">
        <v>41967</v>
      </c>
      <c r="M180" s="113" t="s">
        <v>15811</v>
      </c>
      <c r="O180" s="113" t="s">
        <v>15812</v>
      </c>
      <c r="P180" s="113" t="s">
        <v>41968</v>
      </c>
      <c r="Q180" s="113" t="s">
        <v>41969</v>
      </c>
      <c r="R180" s="113">
        <v>15</v>
      </c>
      <c r="S180" s="113" t="s">
        <v>13</v>
      </c>
      <c r="T180" s="113" t="s">
        <v>41970</v>
      </c>
      <c r="U180" s="113" t="s">
        <v>41971</v>
      </c>
      <c r="V180" s="114">
        <v>32977</v>
      </c>
      <c r="W180" s="114">
        <v>32905</v>
      </c>
      <c r="X180" s="113" t="s">
        <v>41972</v>
      </c>
      <c r="Y180" s="114">
        <v>33603</v>
      </c>
      <c r="Z180" s="114">
        <v>33604</v>
      </c>
      <c r="AA180" s="113">
        <v>23</v>
      </c>
      <c r="AB180" s="113" t="s">
        <v>78</v>
      </c>
      <c r="AC180" s="113">
        <v>42</v>
      </c>
      <c r="AD180" s="113" t="s">
        <v>92</v>
      </c>
      <c r="AE180" s="114">
        <v>44835</v>
      </c>
      <c r="AF180" s="113">
        <v>30</v>
      </c>
      <c r="AG180" s="113">
        <v>8</v>
      </c>
      <c r="AH180" s="113" t="s">
        <v>16226</v>
      </c>
      <c r="AI180" s="117" t="s">
        <v>9950</v>
      </c>
      <c r="AK180" s="114">
        <v>41360</v>
      </c>
      <c r="AL180" s="113">
        <v>40</v>
      </c>
      <c r="AM180" s="113" t="s">
        <v>9870</v>
      </c>
      <c r="AN180" s="113" t="s">
        <v>17641</v>
      </c>
      <c r="AO180" s="113" t="s">
        <v>625</v>
      </c>
      <c r="AP180" s="113">
        <v>2000</v>
      </c>
      <c r="AQ180" s="113" t="s">
        <v>8</v>
      </c>
      <c r="AR180" s="113" t="s">
        <v>16956</v>
      </c>
      <c r="AS180" s="113" t="s">
        <v>14</v>
      </c>
      <c r="AT180" s="113" t="s">
        <v>14</v>
      </c>
      <c r="AU180" s="113" t="s">
        <v>16229</v>
      </c>
      <c r="AV180" s="113" t="s">
        <v>14</v>
      </c>
      <c r="AW180" s="113" t="s">
        <v>14</v>
      </c>
    </row>
    <row r="181" spans="1:49">
      <c r="A181" s="116" t="s">
        <v>5211</v>
      </c>
      <c r="B181" s="113">
        <v>380057487</v>
      </c>
      <c r="C181" s="113" t="s">
        <v>5212</v>
      </c>
      <c r="D181" s="113" t="s">
        <v>3764</v>
      </c>
      <c r="F181" s="113" t="s">
        <v>8</v>
      </c>
      <c r="G181" s="114">
        <v>24455</v>
      </c>
      <c r="H181" s="113" t="s">
        <v>16218</v>
      </c>
      <c r="I181" s="113" t="s">
        <v>9866</v>
      </c>
      <c r="J181" s="113" t="s">
        <v>9872</v>
      </c>
      <c r="K181" s="113" t="s">
        <v>45642</v>
      </c>
      <c r="L181" s="113">
        <v>81245399229</v>
      </c>
      <c r="M181" s="113" t="s">
        <v>11285</v>
      </c>
      <c r="O181" s="113" t="s">
        <v>45643</v>
      </c>
      <c r="P181" s="113" t="s">
        <v>45644</v>
      </c>
      <c r="Q181" s="113" t="s">
        <v>45645</v>
      </c>
      <c r="R181" s="113">
        <v>15</v>
      </c>
      <c r="S181" s="113" t="s">
        <v>13</v>
      </c>
      <c r="T181" s="113" t="s">
        <v>45646</v>
      </c>
      <c r="U181" s="113" t="s">
        <v>45647</v>
      </c>
      <c r="V181" s="114">
        <v>34799</v>
      </c>
      <c r="W181" s="114">
        <v>34759</v>
      </c>
      <c r="X181" s="113" t="s">
        <v>45648</v>
      </c>
      <c r="Y181" s="114">
        <v>35327</v>
      </c>
      <c r="Z181" s="114">
        <v>35339</v>
      </c>
      <c r="AA181" s="113">
        <v>31</v>
      </c>
      <c r="AB181" s="113" t="s">
        <v>9</v>
      </c>
      <c r="AC181" s="113">
        <v>41</v>
      </c>
      <c r="AD181" s="113" t="s">
        <v>52</v>
      </c>
      <c r="AE181" s="114">
        <v>42095</v>
      </c>
      <c r="AF181" s="113">
        <v>20</v>
      </c>
      <c r="AG181" s="113">
        <v>1</v>
      </c>
      <c r="AH181" s="113" t="s">
        <v>9913</v>
      </c>
      <c r="AI181" s="117" t="s">
        <v>45649</v>
      </c>
      <c r="AJ181" s="113" t="s">
        <v>45514</v>
      </c>
      <c r="AK181" s="114">
        <v>44923</v>
      </c>
      <c r="AL181" s="113">
        <v>40</v>
      </c>
      <c r="AM181" s="113" t="s">
        <v>9870</v>
      </c>
      <c r="AN181" s="113" t="s">
        <v>20512</v>
      </c>
      <c r="AO181" s="113" t="s">
        <v>506</v>
      </c>
      <c r="AP181" s="113">
        <v>1991</v>
      </c>
      <c r="AQ181" s="113" t="s">
        <v>8</v>
      </c>
      <c r="AR181" s="113" t="s">
        <v>25563</v>
      </c>
      <c r="AS181" s="113" t="s">
        <v>14</v>
      </c>
      <c r="AT181" s="113" t="s">
        <v>14</v>
      </c>
      <c r="AU181" s="113" t="s">
        <v>16229</v>
      </c>
      <c r="AV181" s="113" t="s">
        <v>14</v>
      </c>
      <c r="AW181" s="113" t="s">
        <v>14</v>
      </c>
    </row>
    <row r="182" spans="1:49">
      <c r="A182" s="116" t="s">
        <v>9588</v>
      </c>
      <c r="B182" s="113">
        <v>570015687</v>
      </c>
      <c r="C182" s="113" t="s">
        <v>9589</v>
      </c>
      <c r="E182" s="113" t="s">
        <v>103</v>
      </c>
      <c r="F182" s="113" t="s">
        <v>2322</v>
      </c>
      <c r="G182" s="114">
        <v>24457</v>
      </c>
      <c r="H182" s="113" t="s">
        <v>16230</v>
      </c>
      <c r="I182" s="113" t="s">
        <v>9866</v>
      </c>
      <c r="J182" s="113" t="s">
        <v>9872</v>
      </c>
      <c r="K182" s="113" t="s">
        <v>46318</v>
      </c>
      <c r="L182" s="113">
        <v>82197004245</v>
      </c>
      <c r="M182" s="113" t="s">
        <v>46319</v>
      </c>
      <c r="O182" s="113" t="s">
        <v>15315</v>
      </c>
      <c r="P182" s="113" t="s">
        <v>46320</v>
      </c>
      <c r="Q182" s="113" t="s">
        <v>46321</v>
      </c>
      <c r="R182" s="113">
        <v>15</v>
      </c>
      <c r="S182" s="113" t="s">
        <v>13</v>
      </c>
      <c r="T182" s="113" t="s">
        <v>46322</v>
      </c>
      <c r="U182" s="113" t="s">
        <v>46323</v>
      </c>
      <c r="V182" s="114">
        <v>37998</v>
      </c>
      <c r="W182" s="114">
        <v>37956</v>
      </c>
      <c r="X182" s="113" t="s">
        <v>46324</v>
      </c>
      <c r="Y182" s="114">
        <v>38408</v>
      </c>
      <c r="Z182" s="114">
        <v>38412</v>
      </c>
      <c r="AA182" s="113">
        <v>21</v>
      </c>
      <c r="AB182" s="113" t="s">
        <v>24</v>
      </c>
      <c r="AC182" s="113">
        <v>34</v>
      </c>
      <c r="AD182" s="113" t="s">
        <v>18</v>
      </c>
      <c r="AE182" s="114">
        <v>44652</v>
      </c>
      <c r="AF182" s="113">
        <v>21</v>
      </c>
      <c r="AG182" s="113">
        <v>4</v>
      </c>
      <c r="AH182" s="113" t="s">
        <v>16226</v>
      </c>
      <c r="AI182" s="117" t="s">
        <v>302</v>
      </c>
      <c r="AK182" s="114">
        <v>43739</v>
      </c>
      <c r="AL182" s="113">
        <v>30</v>
      </c>
      <c r="AM182" s="113" t="s">
        <v>9882</v>
      </c>
      <c r="AN182" s="113" t="s">
        <v>16273</v>
      </c>
      <c r="AO182" s="113" t="s">
        <v>107</v>
      </c>
      <c r="AP182" s="113">
        <v>2012</v>
      </c>
      <c r="AQ182" s="113" t="s">
        <v>8</v>
      </c>
      <c r="AR182" s="113" t="s">
        <v>18832</v>
      </c>
      <c r="AS182" s="113" t="s">
        <v>14</v>
      </c>
      <c r="AT182" s="113" t="s">
        <v>14</v>
      </c>
      <c r="AU182" s="113" t="s">
        <v>16229</v>
      </c>
      <c r="AV182" s="113" t="s">
        <v>14</v>
      </c>
      <c r="AW182" s="113" t="s">
        <v>14</v>
      </c>
    </row>
    <row r="183" spans="1:49">
      <c r="A183" s="116" t="s">
        <v>1379</v>
      </c>
      <c r="C183" s="113" t="s">
        <v>1380</v>
      </c>
      <c r="D183" s="113" t="s">
        <v>858</v>
      </c>
      <c r="F183" s="113" t="s">
        <v>154</v>
      </c>
      <c r="G183" s="114">
        <v>24457</v>
      </c>
      <c r="H183" s="113" t="s">
        <v>16230</v>
      </c>
      <c r="I183" s="113" t="s">
        <v>9866</v>
      </c>
      <c r="J183" s="113" t="s">
        <v>9872</v>
      </c>
      <c r="K183" s="113" t="s">
        <v>45683</v>
      </c>
      <c r="L183" s="113">
        <v>81355863638</v>
      </c>
      <c r="M183" s="113" t="s">
        <v>15246</v>
      </c>
      <c r="O183" s="113" t="s">
        <v>15247</v>
      </c>
      <c r="P183" s="113" t="s">
        <v>45684</v>
      </c>
      <c r="Q183" s="113" t="s">
        <v>45685</v>
      </c>
      <c r="R183" s="113">
        <v>15</v>
      </c>
      <c r="S183" s="113" t="s">
        <v>13</v>
      </c>
      <c r="T183" s="113" t="s">
        <v>45686</v>
      </c>
      <c r="U183" s="113" t="s">
        <v>45687</v>
      </c>
      <c r="V183" s="114">
        <v>42032</v>
      </c>
      <c r="W183" s="114">
        <v>41944</v>
      </c>
      <c r="X183" s="113" t="s">
        <v>45688</v>
      </c>
      <c r="Y183" s="114">
        <v>42612</v>
      </c>
      <c r="Z183" s="114">
        <v>42614</v>
      </c>
      <c r="AA183" s="113">
        <v>31</v>
      </c>
      <c r="AB183" s="113" t="s">
        <v>9</v>
      </c>
      <c r="AC183" s="113">
        <v>32</v>
      </c>
      <c r="AD183" s="113" t="s">
        <v>84</v>
      </c>
      <c r="AE183" s="114">
        <v>43556</v>
      </c>
      <c r="AF183" s="113">
        <v>14</v>
      </c>
      <c r="AG183" s="113">
        <v>11</v>
      </c>
      <c r="AH183" s="113" t="s">
        <v>16263</v>
      </c>
      <c r="AI183" s="117" t="s">
        <v>1381</v>
      </c>
      <c r="AK183" s="114">
        <v>43556</v>
      </c>
      <c r="AL183" s="113">
        <v>40</v>
      </c>
      <c r="AM183" s="113" t="s">
        <v>9870</v>
      </c>
      <c r="AN183" s="113" t="s">
        <v>16399</v>
      </c>
      <c r="AO183" s="113" t="s">
        <v>169</v>
      </c>
      <c r="AP183" s="113">
        <v>1992</v>
      </c>
      <c r="AQ183" s="113" t="s">
        <v>8</v>
      </c>
      <c r="AR183" s="113" t="s">
        <v>32302</v>
      </c>
      <c r="AS183" s="113" t="s">
        <v>14</v>
      </c>
      <c r="AT183" s="113" t="s">
        <v>14</v>
      </c>
      <c r="AU183" s="113" t="s">
        <v>16229</v>
      </c>
      <c r="AV183" s="113" t="s">
        <v>14</v>
      </c>
      <c r="AW183" s="113" t="s">
        <v>14</v>
      </c>
    </row>
    <row r="184" spans="1:49">
      <c r="A184" s="116" t="s">
        <v>5862</v>
      </c>
      <c r="C184" s="113" t="s">
        <v>5863</v>
      </c>
      <c r="F184" s="113" t="s">
        <v>1454</v>
      </c>
      <c r="G184" s="114">
        <v>24458</v>
      </c>
      <c r="H184" s="113" t="s">
        <v>16218</v>
      </c>
      <c r="I184" s="113" t="s">
        <v>9866</v>
      </c>
      <c r="J184" s="113" t="s">
        <v>9872</v>
      </c>
      <c r="K184" s="113" t="s">
        <v>46015</v>
      </c>
      <c r="L184" s="113">
        <v>82346130622</v>
      </c>
      <c r="M184" s="113" t="s">
        <v>15007</v>
      </c>
      <c r="O184" s="113" t="s">
        <v>15008</v>
      </c>
      <c r="P184" s="113" t="s">
        <v>46016</v>
      </c>
      <c r="Q184" s="113" t="s">
        <v>46017</v>
      </c>
      <c r="R184" s="113">
        <v>15</v>
      </c>
      <c r="S184" s="113" t="s">
        <v>13</v>
      </c>
      <c r="T184" s="113" t="s">
        <v>46018</v>
      </c>
      <c r="U184" s="113" t="s">
        <v>46019</v>
      </c>
      <c r="V184" s="114">
        <v>42030</v>
      </c>
      <c r="W184" s="114">
        <v>41883</v>
      </c>
      <c r="X184" s="113" t="s">
        <v>46020</v>
      </c>
      <c r="Y184" s="114">
        <v>42339</v>
      </c>
      <c r="Z184" s="114">
        <v>42339</v>
      </c>
      <c r="AA184" s="113">
        <v>21</v>
      </c>
      <c r="AB184" s="113" t="s">
        <v>24</v>
      </c>
      <c r="AC184" s="113">
        <v>23</v>
      </c>
      <c r="AD184" s="113" t="s">
        <v>78</v>
      </c>
      <c r="AE184" s="114">
        <v>44835</v>
      </c>
      <c r="AF184" s="113">
        <v>18</v>
      </c>
      <c r="AG184" s="113">
        <v>5</v>
      </c>
      <c r="AH184" s="113" t="s">
        <v>16263</v>
      </c>
      <c r="AI184" s="117" t="s">
        <v>5864</v>
      </c>
      <c r="AK184" s="114">
        <v>42746</v>
      </c>
      <c r="AL184" s="113">
        <v>17</v>
      </c>
      <c r="AM184" s="113" t="s">
        <v>9982</v>
      </c>
      <c r="AN184" s="113" t="s">
        <v>46021</v>
      </c>
      <c r="AO184" s="113" t="s">
        <v>1725</v>
      </c>
      <c r="AP184" s="113">
        <v>1988</v>
      </c>
      <c r="AQ184" s="113" t="s">
        <v>9899</v>
      </c>
      <c r="AR184" s="113" t="s">
        <v>21531</v>
      </c>
      <c r="AS184" s="113" t="s">
        <v>14</v>
      </c>
      <c r="AT184" s="113" t="s">
        <v>14</v>
      </c>
      <c r="AU184" s="113" t="s">
        <v>16229</v>
      </c>
      <c r="AV184" s="113" t="s">
        <v>14</v>
      </c>
      <c r="AW184" s="113" t="s">
        <v>14</v>
      </c>
    </row>
    <row r="185" spans="1:49">
      <c r="A185" s="116" t="s">
        <v>2508</v>
      </c>
      <c r="B185" s="113">
        <v>132034209</v>
      </c>
      <c r="C185" s="113" t="s">
        <v>2509</v>
      </c>
      <c r="E185" s="113" t="s">
        <v>208</v>
      </c>
      <c r="F185" s="113" t="s">
        <v>587</v>
      </c>
      <c r="G185" s="114">
        <v>24466</v>
      </c>
      <c r="H185" s="113" t="s">
        <v>16218</v>
      </c>
      <c r="I185" s="113" t="s">
        <v>9866</v>
      </c>
      <c r="J185" s="113" t="s">
        <v>9872</v>
      </c>
      <c r="K185" s="113" t="s">
        <v>36013</v>
      </c>
      <c r="L185" s="113">
        <v>81341106748</v>
      </c>
      <c r="M185" s="113" t="s">
        <v>14166</v>
      </c>
      <c r="O185" s="113" t="s">
        <v>10455</v>
      </c>
      <c r="P185" s="113" t="s">
        <v>36014</v>
      </c>
      <c r="Q185" s="113" t="s">
        <v>36015</v>
      </c>
      <c r="R185" s="113">
        <v>15</v>
      </c>
      <c r="S185" s="113" t="s">
        <v>13</v>
      </c>
      <c r="T185" s="113" t="s">
        <v>36016</v>
      </c>
      <c r="U185" s="113" t="s">
        <v>16370</v>
      </c>
      <c r="V185" s="114">
        <v>34059</v>
      </c>
      <c r="W185" s="114">
        <v>34060</v>
      </c>
      <c r="X185" s="113" t="s">
        <v>36017</v>
      </c>
      <c r="Y185" s="114">
        <v>34546</v>
      </c>
      <c r="Z185" s="114">
        <v>34547</v>
      </c>
      <c r="AA185" s="113">
        <v>22</v>
      </c>
      <c r="AB185" s="113" t="s">
        <v>25</v>
      </c>
      <c r="AC185" s="113">
        <v>34</v>
      </c>
      <c r="AD185" s="113" t="s">
        <v>18</v>
      </c>
      <c r="AE185" s="114">
        <v>41183</v>
      </c>
      <c r="AF185" s="113">
        <v>17</v>
      </c>
      <c r="AG185" s="113">
        <v>6</v>
      </c>
      <c r="AH185" s="113" t="s">
        <v>16226</v>
      </c>
      <c r="AI185" s="117" t="s">
        <v>419</v>
      </c>
      <c r="AK185" s="114">
        <v>42619</v>
      </c>
      <c r="AL185" s="113">
        <v>25</v>
      </c>
      <c r="AM185" s="113" t="s">
        <v>9974</v>
      </c>
      <c r="AN185" s="113" t="s">
        <v>19210</v>
      </c>
      <c r="AO185" s="113" t="s">
        <v>135</v>
      </c>
      <c r="AP185" s="113">
        <v>1993</v>
      </c>
      <c r="AQ185" s="113" t="s">
        <v>9889</v>
      </c>
      <c r="AR185" s="113" t="s">
        <v>17212</v>
      </c>
      <c r="AS185" s="113" t="s">
        <v>14</v>
      </c>
      <c r="AT185" s="113" t="s">
        <v>14</v>
      </c>
      <c r="AU185" s="113" t="s">
        <v>16229</v>
      </c>
      <c r="AV185" s="113" t="s">
        <v>14</v>
      </c>
    </row>
    <row r="186" spans="1:49">
      <c r="A186" s="116" t="s">
        <v>3311</v>
      </c>
      <c r="B186" s="113">
        <v>570027695</v>
      </c>
      <c r="C186" s="113" t="s">
        <v>3312</v>
      </c>
      <c r="F186" s="113" t="s">
        <v>8</v>
      </c>
      <c r="G186" s="114">
        <v>24467</v>
      </c>
      <c r="H186" s="113" t="s">
        <v>16218</v>
      </c>
      <c r="I186" s="113" t="s">
        <v>10007</v>
      </c>
      <c r="J186" s="113" t="s">
        <v>9872</v>
      </c>
      <c r="K186" s="113" t="s">
        <v>45864</v>
      </c>
      <c r="L186" s="113">
        <v>82292029634</v>
      </c>
      <c r="M186" s="113" t="s">
        <v>45865</v>
      </c>
      <c r="O186" s="113" t="s">
        <v>13925</v>
      </c>
      <c r="P186" s="113" t="s">
        <v>45866</v>
      </c>
      <c r="Q186" s="113" t="s">
        <v>45867</v>
      </c>
      <c r="R186" s="113">
        <v>15</v>
      </c>
      <c r="S186" s="113" t="s">
        <v>13</v>
      </c>
      <c r="T186" s="113" t="s">
        <v>45868</v>
      </c>
      <c r="U186" s="113" t="s">
        <v>45869</v>
      </c>
      <c r="V186" s="114">
        <v>39387</v>
      </c>
      <c r="W186" s="114">
        <v>39083</v>
      </c>
      <c r="X186" s="113" t="s">
        <v>45870</v>
      </c>
      <c r="Y186" s="114">
        <v>39720</v>
      </c>
      <c r="Z186" s="114">
        <v>39722</v>
      </c>
      <c r="AA186" s="113">
        <v>21</v>
      </c>
      <c r="AB186" s="113" t="s">
        <v>24</v>
      </c>
      <c r="AC186" s="113">
        <v>31</v>
      </c>
      <c r="AD186" s="113" t="s">
        <v>9</v>
      </c>
      <c r="AE186" s="114">
        <v>45017</v>
      </c>
      <c r="AF186" s="113">
        <v>17</v>
      </c>
      <c r="AG186" s="113">
        <v>3</v>
      </c>
      <c r="AH186" s="113" t="s">
        <v>16263</v>
      </c>
      <c r="AI186" s="117" t="s">
        <v>20448</v>
      </c>
      <c r="AK186" s="114">
        <v>45302</v>
      </c>
      <c r="AL186" s="113">
        <v>17</v>
      </c>
      <c r="AM186" s="113" t="s">
        <v>9982</v>
      </c>
      <c r="AN186" s="113" t="s">
        <v>27020</v>
      </c>
      <c r="AO186" s="113" t="s">
        <v>1485</v>
      </c>
      <c r="AP186" s="113">
        <v>1988</v>
      </c>
      <c r="AQ186" s="113" t="s">
        <v>8</v>
      </c>
      <c r="AR186" s="113" t="s">
        <v>26235</v>
      </c>
      <c r="AS186" s="113" t="s">
        <v>14</v>
      </c>
      <c r="AT186" s="113" t="s">
        <v>14</v>
      </c>
      <c r="AU186" s="113" t="s">
        <v>16229</v>
      </c>
      <c r="AV186" s="113" t="s">
        <v>14</v>
      </c>
    </row>
    <row r="187" spans="1:49">
      <c r="A187" s="116" t="s">
        <v>5308</v>
      </c>
      <c r="C187" s="113" t="s">
        <v>3797</v>
      </c>
      <c r="E187" s="113" t="s">
        <v>41</v>
      </c>
      <c r="F187" s="113" t="s">
        <v>5309</v>
      </c>
      <c r="G187" s="114">
        <v>24470</v>
      </c>
      <c r="H187" s="113" t="s">
        <v>16230</v>
      </c>
      <c r="I187" s="113" t="s">
        <v>9866</v>
      </c>
      <c r="J187" s="113" t="s">
        <v>9872</v>
      </c>
      <c r="K187" s="113" t="s">
        <v>46558</v>
      </c>
      <c r="L187" s="113">
        <v>82237129205</v>
      </c>
      <c r="M187" s="113" t="s">
        <v>46559</v>
      </c>
      <c r="O187" s="113" t="s">
        <v>46560</v>
      </c>
      <c r="P187" s="113" t="s">
        <v>46561</v>
      </c>
      <c r="Q187" s="113" t="s">
        <v>46562</v>
      </c>
      <c r="R187" s="113">
        <v>15</v>
      </c>
      <c r="S187" s="113" t="s">
        <v>13</v>
      </c>
      <c r="T187" s="113" t="s">
        <v>46563</v>
      </c>
      <c r="U187" s="113" t="s">
        <v>46564</v>
      </c>
      <c r="V187" s="114">
        <v>42123</v>
      </c>
      <c r="W187" s="114">
        <v>42125</v>
      </c>
      <c r="X187" s="113" t="s">
        <v>46565</v>
      </c>
      <c r="Y187" s="114">
        <v>42612</v>
      </c>
      <c r="Z187" s="114">
        <v>42614</v>
      </c>
      <c r="AA187" s="113">
        <v>21</v>
      </c>
      <c r="AB187" s="113" t="s">
        <v>24</v>
      </c>
      <c r="AC187" s="113">
        <v>21</v>
      </c>
      <c r="AD187" s="113" t="s">
        <v>24</v>
      </c>
      <c r="AE187" s="114">
        <v>42125</v>
      </c>
      <c r="AF187" s="113">
        <v>10</v>
      </c>
      <c r="AG187" s="113">
        <v>10</v>
      </c>
      <c r="AH187" s="113" t="s">
        <v>16263</v>
      </c>
      <c r="AI187" s="117" t="s">
        <v>75</v>
      </c>
      <c r="AK187" s="114">
        <v>42614</v>
      </c>
      <c r="AL187" s="113">
        <v>15</v>
      </c>
      <c r="AM187" s="113" t="s">
        <v>9885</v>
      </c>
      <c r="AN187" s="113" t="s">
        <v>25365</v>
      </c>
      <c r="AO187" s="113" t="s">
        <v>271</v>
      </c>
      <c r="AP187" s="113">
        <v>1985</v>
      </c>
      <c r="AQ187" s="113" t="s">
        <v>5236</v>
      </c>
      <c r="AR187" s="113" t="s">
        <v>25104</v>
      </c>
      <c r="AS187" s="113" t="s">
        <v>14</v>
      </c>
      <c r="AT187" s="113" t="s">
        <v>14</v>
      </c>
      <c r="AU187" s="113" t="s">
        <v>16229</v>
      </c>
      <c r="AV187" s="113" t="s">
        <v>14</v>
      </c>
      <c r="AW187" s="113" t="s">
        <v>14</v>
      </c>
    </row>
    <row r="188" spans="1:49">
      <c r="A188" s="116" t="s">
        <v>8273</v>
      </c>
      <c r="B188" s="113">
        <v>140216207</v>
      </c>
      <c r="C188" s="113" t="s">
        <v>8274</v>
      </c>
      <c r="E188" s="113" t="s">
        <v>8275</v>
      </c>
      <c r="F188" s="113" t="s">
        <v>2037</v>
      </c>
      <c r="G188" s="114">
        <v>24472</v>
      </c>
      <c r="H188" s="113" t="s">
        <v>16218</v>
      </c>
      <c r="I188" s="113" t="s">
        <v>9866</v>
      </c>
      <c r="J188" s="113" t="s">
        <v>9872</v>
      </c>
      <c r="K188" s="113" t="s">
        <v>46701</v>
      </c>
      <c r="L188" s="113">
        <v>82296721638</v>
      </c>
      <c r="M188" s="113" t="s">
        <v>10149</v>
      </c>
      <c r="O188" s="113" t="s">
        <v>46702</v>
      </c>
      <c r="P188" s="113" t="s">
        <v>46703</v>
      </c>
      <c r="Q188" s="113" t="s">
        <v>46704</v>
      </c>
      <c r="R188" s="113">
        <v>15</v>
      </c>
      <c r="S188" s="113" t="s">
        <v>13</v>
      </c>
      <c r="T188" s="113" t="s">
        <v>46705</v>
      </c>
      <c r="U188" s="113" t="s">
        <v>46706</v>
      </c>
      <c r="V188" s="114">
        <v>32387</v>
      </c>
      <c r="W188" s="114">
        <v>32203</v>
      </c>
      <c r="X188" s="113" t="s">
        <v>46707</v>
      </c>
      <c r="Y188" s="114">
        <v>32639</v>
      </c>
      <c r="Z188" s="114">
        <v>32660</v>
      </c>
      <c r="AA188" s="113">
        <v>21</v>
      </c>
      <c r="AB188" s="113" t="s">
        <v>24</v>
      </c>
      <c r="AC188" s="113">
        <v>41</v>
      </c>
      <c r="AD188" s="113" t="s">
        <v>52</v>
      </c>
      <c r="AE188" s="114">
        <v>42095</v>
      </c>
      <c r="AF188" s="113">
        <v>22</v>
      </c>
      <c r="AG188" s="113">
        <v>1</v>
      </c>
      <c r="AH188" s="113" t="s">
        <v>16263</v>
      </c>
      <c r="AI188" s="117" t="s">
        <v>75</v>
      </c>
      <c r="AK188" s="114">
        <v>44557</v>
      </c>
      <c r="AL188" s="113">
        <v>45</v>
      </c>
      <c r="AM188" s="113" t="s">
        <v>9922</v>
      </c>
      <c r="AN188" s="113" t="s">
        <v>41401</v>
      </c>
      <c r="AO188" s="113" t="s">
        <v>7804</v>
      </c>
      <c r="AP188" s="113">
        <v>2005</v>
      </c>
      <c r="AQ188" s="113" t="s">
        <v>8</v>
      </c>
      <c r="AR188" s="113" t="s">
        <v>19184</v>
      </c>
      <c r="AS188" s="113" t="s">
        <v>14</v>
      </c>
      <c r="AT188" s="113" t="s">
        <v>14</v>
      </c>
      <c r="AU188" s="113" t="s">
        <v>16229</v>
      </c>
      <c r="AV188" s="113" t="s">
        <v>14</v>
      </c>
      <c r="AW188" s="113" t="s">
        <v>14</v>
      </c>
    </row>
    <row r="189" spans="1:49">
      <c r="A189" s="116" t="s">
        <v>6585</v>
      </c>
      <c r="B189" s="113">
        <v>131827524</v>
      </c>
      <c r="C189" s="113" t="s">
        <v>6586</v>
      </c>
      <c r="E189" s="113" t="s">
        <v>208</v>
      </c>
      <c r="F189" s="113" t="s">
        <v>6572</v>
      </c>
      <c r="G189" s="114">
        <v>24472</v>
      </c>
      <c r="H189" s="113" t="s">
        <v>16218</v>
      </c>
      <c r="I189" s="113" t="s">
        <v>9896</v>
      </c>
      <c r="J189" s="113" t="s">
        <v>9872</v>
      </c>
      <c r="K189" s="113" t="s">
        <v>40775</v>
      </c>
      <c r="L189" s="113">
        <v>0</v>
      </c>
      <c r="M189" s="113" t="s">
        <v>40776</v>
      </c>
      <c r="O189" s="113" t="s">
        <v>40777</v>
      </c>
      <c r="P189" s="113" t="s">
        <v>40778</v>
      </c>
      <c r="Q189" s="113" t="s">
        <v>40779</v>
      </c>
      <c r="R189" s="113">
        <v>15</v>
      </c>
      <c r="S189" s="113" t="s">
        <v>13</v>
      </c>
      <c r="T189" s="113" t="s">
        <v>40780</v>
      </c>
      <c r="U189" s="113" t="s">
        <v>25090</v>
      </c>
      <c r="V189" s="114">
        <v>32750</v>
      </c>
      <c r="W189" s="114">
        <v>32752</v>
      </c>
      <c r="X189" s="113" t="s">
        <v>40781</v>
      </c>
      <c r="Y189" s="114">
        <v>33295</v>
      </c>
      <c r="Z189" s="114">
        <v>33298</v>
      </c>
      <c r="AA189" s="113">
        <v>21</v>
      </c>
      <c r="AB189" s="113" t="s">
        <v>24</v>
      </c>
      <c r="AC189" s="113">
        <v>42</v>
      </c>
      <c r="AD189" s="113" t="s">
        <v>92</v>
      </c>
      <c r="AE189" s="114">
        <v>44470</v>
      </c>
      <c r="AF189" s="113">
        <v>27</v>
      </c>
      <c r="AG189" s="113">
        <v>1</v>
      </c>
      <c r="AH189" s="113" t="s">
        <v>16226</v>
      </c>
      <c r="AI189" s="117" t="s">
        <v>9950</v>
      </c>
      <c r="AK189" s="114">
        <v>44670</v>
      </c>
      <c r="AL189" s="113">
        <v>25</v>
      </c>
      <c r="AM189" s="113" t="s">
        <v>9974</v>
      </c>
      <c r="AN189" s="113" t="s">
        <v>35821</v>
      </c>
      <c r="AO189" s="113" t="s">
        <v>1845</v>
      </c>
      <c r="AP189" s="113">
        <v>1989</v>
      </c>
      <c r="AQ189" s="113" t="s">
        <v>9905</v>
      </c>
      <c r="AR189" s="113" t="s">
        <v>40782</v>
      </c>
      <c r="AS189" s="113" t="s">
        <v>14</v>
      </c>
      <c r="AT189" s="113" t="s">
        <v>14</v>
      </c>
      <c r="AU189" s="113" t="s">
        <v>16229</v>
      </c>
      <c r="AV189" s="113" t="s">
        <v>14</v>
      </c>
      <c r="AW189" s="113" t="s">
        <v>14</v>
      </c>
    </row>
    <row r="190" spans="1:49">
      <c r="A190" s="116" t="s">
        <v>6575</v>
      </c>
      <c r="B190" s="113">
        <v>131827532</v>
      </c>
      <c r="C190" s="113" t="s">
        <v>6576</v>
      </c>
      <c r="F190" s="113" t="s">
        <v>1138</v>
      </c>
      <c r="G190" s="114">
        <v>24472</v>
      </c>
      <c r="H190" s="113" t="s">
        <v>16218</v>
      </c>
      <c r="I190" s="113" t="s">
        <v>9896</v>
      </c>
      <c r="J190" s="113" t="s">
        <v>9872</v>
      </c>
      <c r="K190" s="113" t="s">
        <v>41402</v>
      </c>
      <c r="L190" s="113" t="s">
        <v>46473</v>
      </c>
      <c r="M190" s="113" t="s">
        <v>41403</v>
      </c>
      <c r="O190" s="113" t="s">
        <v>9909</v>
      </c>
      <c r="P190" s="113" t="s">
        <v>41404</v>
      </c>
      <c r="Q190" s="113" t="s">
        <v>41405</v>
      </c>
      <c r="R190" s="113">
        <v>15</v>
      </c>
      <c r="S190" s="113" t="s">
        <v>13</v>
      </c>
      <c r="T190" s="113" t="s">
        <v>41406</v>
      </c>
      <c r="U190" s="113" t="s">
        <v>25090</v>
      </c>
      <c r="V190" s="114">
        <v>32752</v>
      </c>
      <c r="W190" s="114">
        <v>32752</v>
      </c>
      <c r="X190" s="113" t="s">
        <v>41407</v>
      </c>
      <c r="Y190" s="114">
        <v>33298</v>
      </c>
      <c r="Z190" s="114">
        <v>33298</v>
      </c>
      <c r="AA190" s="113">
        <v>21</v>
      </c>
      <c r="AB190" s="113" t="s">
        <v>24</v>
      </c>
      <c r="AC190" s="113">
        <v>42</v>
      </c>
      <c r="AD190" s="113" t="s">
        <v>92</v>
      </c>
      <c r="AE190" s="114">
        <v>44470</v>
      </c>
      <c r="AF190" s="113">
        <v>27</v>
      </c>
      <c r="AG190" s="113">
        <v>1</v>
      </c>
      <c r="AH190" s="113" t="s">
        <v>16226</v>
      </c>
      <c r="AI190" s="117" t="s">
        <v>141</v>
      </c>
      <c r="AK190" s="114">
        <v>44470</v>
      </c>
      <c r="AL190" s="113">
        <v>25</v>
      </c>
      <c r="AM190" s="113" t="s">
        <v>9974</v>
      </c>
      <c r="AN190" s="113" t="s">
        <v>41948</v>
      </c>
      <c r="AO190" s="113" t="s">
        <v>367</v>
      </c>
      <c r="AP190" s="113">
        <v>2005</v>
      </c>
      <c r="AQ190" s="113" t="s">
        <v>3314</v>
      </c>
      <c r="AR190" s="113" t="s">
        <v>18508</v>
      </c>
      <c r="AS190" s="113" t="s">
        <v>14</v>
      </c>
      <c r="AT190" s="113" t="s">
        <v>14</v>
      </c>
      <c r="AU190" s="113" t="s">
        <v>16229</v>
      </c>
      <c r="AV190" s="113" t="s">
        <v>14</v>
      </c>
      <c r="AW190" s="113" t="s">
        <v>14</v>
      </c>
    </row>
    <row r="191" spans="1:49">
      <c r="A191" s="116" t="s">
        <v>7986</v>
      </c>
      <c r="B191" s="113">
        <v>132000174</v>
      </c>
      <c r="C191" s="113" t="s">
        <v>7987</v>
      </c>
      <c r="E191" s="113" t="s">
        <v>7988</v>
      </c>
      <c r="F191" s="113" t="s">
        <v>456</v>
      </c>
      <c r="G191" s="114">
        <v>24472</v>
      </c>
      <c r="H191" s="113" t="s">
        <v>16218</v>
      </c>
      <c r="I191" s="113" t="s">
        <v>9866</v>
      </c>
      <c r="J191" s="113" t="s">
        <v>9872</v>
      </c>
      <c r="K191" s="113" t="s">
        <v>18439</v>
      </c>
      <c r="L191" s="113">
        <v>81341389524</v>
      </c>
      <c r="M191" s="113" t="s">
        <v>14955</v>
      </c>
      <c r="O191" s="113" t="s">
        <v>14956</v>
      </c>
      <c r="P191" s="113" t="s">
        <v>18440</v>
      </c>
      <c r="Q191" s="113" t="s">
        <v>18441</v>
      </c>
      <c r="R191" s="113">
        <v>15</v>
      </c>
      <c r="S191" s="113" t="s">
        <v>13</v>
      </c>
      <c r="T191" s="113" t="s">
        <v>18442</v>
      </c>
      <c r="U191" s="113" t="s">
        <v>18443</v>
      </c>
      <c r="V191" s="114">
        <v>33810</v>
      </c>
      <c r="W191" s="114">
        <v>33664</v>
      </c>
      <c r="X191" s="113" t="s">
        <v>18444</v>
      </c>
      <c r="Y191" s="114">
        <v>34365</v>
      </c>
      <c r="Z191" s="114">
        <v>34366</v>
      </c>
      <c r="AA191" s="113">
        <v>22</v>
      </c>
      <c r="AB191" s="113" t="s">
        <v>25</v>
      </c>
      <c r="AC191" s="113">
        <v>41</v>
      </c>
      <c r="AD191" s="113" t="s">
        <v>52</v>
      </c>
      <c r="AE191" s="114">
        <v>40817</v>
      </c>
      <c r="AF191" s="113">
        <v>17</v>
      </c>
      <c r="AG191" s="113">
        <v>7</v>
      </c>
      <c r="AH191" s="113" t="s">
        <v>16226</v>
      </c>
      <c r="AI191" s="117" t="s">
        <v>9901</v>
      </c>
      <c r="AK191" s="114">
        <v>43131</v>
      </c>
      <c r="AL191" s="113">
        <v>40</v>
      </c>
      <c r="AM191" s="113" t="s">
        <v>9870</v>
      </c>
      <c r="AN191" s="113" t="s">
        <v>18445</v>
      </c>
      <c r="AO191" s="113" t="s">
        <v>3816</v>
      </c>
      <c r="AP191" s="113">
        <v>2002</v>
      </c>
      <c r="AQ191" s="113" t="s">
        <v>9994</v>
      </c>
      <c r="AR191" s="113" t="s">
        <v>18249</v>
      </c>
      <c r="AS191" s="113" t="s">
        <v>14</v>
      </c>
      <c r="AT191" s="113" t="s">
        <v>14</v>
      </c>
      <c r="AU191" s="113" t="s">
        <v>16229</v>
      </c>
      <c r="AV191" s="113" t="s">
        <v>14</v>
      </c>
    </row>
    <row r="192" spans="1:49">
      <c r="A192" s="116" t="s">
        <v>7414</v>
      </c>
      <c r="B192" s="113">
        <v>132034471</v>
      </c>
      <c r="C192" s="113" t="s">
        <v>7415</v>
      </c>
      <c r="E192" s="113" t="s">
        <v>41</v>
      </c>
      <c r="F192" s="113" t="s">
        <v>6865</v>
      </c>
      <c r="G192" s="114">
        <v>24472</v>
      </c>
      <c r="H192" s="113" t="s">
        <v>16230</v>
      </c>
      <c r="I192" s="113" t="s">
        <v>9866</v>
      </c>
      <c r="J192" s="113" t="s">
        <v>9872</v>
      </c>
      <c r="K192" s="113" t="s">
        <v>44628</v>
      </c>
      <c r="L192" s="113">
        <v>85395054752</v>
      </c>
      <c r="M192" s="113" t="s">
        <v>15003</v>
      </c>
      <c r="O192" s="113" t="s">
        <v>44629</v>
      </c>
      <c r="P192" s="113" t="s">
        <v>44630</v>
      </c>
      <c r="Q192" s="113" t="s">
        <v>44631</v>
      </c>
      <c r="R192" s="113">
        <v>15</v>
      </c>
      <c r="S192" s="113" t="s">
        <v>13</v>
      </c>
      <c r="T192" s="113" t="s">
        <v>44632</v>
      </c>
      <c r="U192" s="113" t="s">
        <v>40725</v>
      </c>
      <c r="V192" s="114">
        <v>34240</v>
      </c>
      <c r="W192" s="114">
        <v>34243</v>
      </c>
      <c r="X192" s="113" t="s">
        <v>44633</v>
      </c>
      <c r="Y192" s="114">
        <v>34911</v>
      </c>
      <c r="Z192" s="114">
        <v>34912</v>
      </c>
      <c r="AA192" s="113">
        <v>21</v>
      </c>
      <c r="AB192" s="113" t="s">
        <v>24</v>
      </c>
      <c r="AC192" s="113">
        <v>42</v>
      </c>
      <c r="AD192" s="113" t="s">
        <v>92</v>
      </c>
      <c r="AE192" s="114">
        <v>44470</v>
      </c>
      <c r="AF192" s="113">
        <v>23</v>
      </c>
      <c r="AG192" s="113">
        <v>6</v>
      </c>
      <c r="AH192" s="113" t="s">
        <v>16226</v>
      </c>
      <c r="AI192" s="117" t="s">
        <v>9901</v>
      </c>
      <c r="AK192" s="114">
        <v>44753</v>
      </c>
      <c r="AL192" s="113">
        <v>40</v>
      </c>
      <c r="AM192" s="113" t="s">
        <v>9870</v>
      </c>
      <c r="AN192" s="113" t="s">
        <v>17256</v>
      </c>
      <c r="AO192" s="113" t="s">
        <v>1424</v>
      </c>
      <c r="AP192" s="113">
        <v>2017</v>
      </c>
      <c r="AQ192" s="113" t="s">
        <v>3314</v>
      </c>
      <c r="AR192" s="113" t="s">
        <v>17305</v>
      </c>
      <c r="AS192" s="113" t="s">
        <v>14</v>
      </c>
      <c r="AT192" s="113" t="s">
        <v>14</v>
      </c>
      <c r="AU192" s="113" t="s">
        <v>16229</v>
      </c>
      <c r="AV192" s="113" t="s">
        <v>14</v>
      </c>
      <c r="AW192" s="113" t="s">
        <v>14</v>
      </c>
    </row>
    <row r="193" spans="1:49">
      <c r="A193" s="116" t="s">
        <v>689</v>
      </c>
      <c r="B193" s="113">
        <v>570021406</v>
      </c>
      <c r="C193" s="113" t="s">
        <v>690</v>
      </c>
      <c r="E193" s="113" t="s">
        <v>691</v>
      </c>
      <c r="F193" s="113" t="s">
        <v>692</v>
      </c>
      <c r="G193" s="114">
        <v>24472</v>
      </c>
      <c r="H193" s="113" t="s">
        <v>16218</v>
      </c>
      <c r="I193" s="113" t="s">
        <v>9866</v>
      </c>
      <c r="J193" s="113" t="s">
        <v>9872</v>
      </c>
      <c r="K193" s="113" t="s">
        <v>18050</v>
      </c>
      <c r="L193" s="113">
        <v>0</v>
      </c>
      <c r="M193" s="113" t="s">
        <v>15512</v>
      </c>
      <c r="O193" s="113" t="s">
        <v>14220</v>
      </c>
      <c r="P193" s="113" t="s">
        <v>18051</v>
      </c>
      <c r="Q193" s="113" t="s">
        <v>18052</v>
      </c>
      <c r="R193" s="113">
        <v>15</v>
      </c>
      <c r="S193" s="113" t="s">
        <v>13</v>
      </c>
      <c r="T193" s="113" t="s">
        <v>18053</v>
      </c>
      <c r="U193" s="113" t="s">
        <v>18054</v>
      </c>
      <c r="V193" s="114">
        <v>39038</v>
      </c>
      <c r="W193" s="114">
        <v>38808</v>
      </c>
      <c r="X193" s="113" t="s">
        <v>18055</v>
      </c>
      <c r="Y193" s="114">
        <v>39353</v>
      </c>
      <c r="Z193" s="114">
        <v>39356</v>
      </c>
      <c r="AA193" s="113">
        <v>21</v>
      </c>
      <c r="AB193" s="113" t="s">
        <v>24</v>
      </c>
      <c r="AC193" s="113">
        <v>32</v>
      </c>
      <c r="AD193" s="113" t="s">
        <v>84</v>
      </c>
      <c r="AE193" s="114">
        <v>45566</v>
      </c>
      <c r="AF193" s="113">
        <v>24</v>
      </c>
      <c r="AG193" s="113">
        <v>8</v>
      </c>
      <c r="AH193" s="113" t="s">
        <v>16226</v>
      </c>
      <c r="AI193" s="117" t="s">
        <v>9875</v>
      </c>
      <c r="AK193" s="114">
        <v>44105</v>
      </c>
      <c r="AL193" s="113">
        <v>40</v>
      </c>
      <c r="AM193" s="113" t="s">
        <v>9870</v>
      </c>
      <c r="AN193" s="113" t="s">
        <v>16227</v>
      </c>
      <c r="AO193" s="113" t="s">
        <v>693</v>
      </c>
      <c r="AP193" s="113">
        <v>2010</v>
      </c>
      <c r="AQ193" s="113" t="s">
        <v>9905</v>
      </c>
      <c r="AR193" s="113" t="s">
        <v>18135</v>
      </c>
      <c r="AS193" s="113" t="s">
        <v>14</v>
      </c>
      <c r="AT193" s="113" t="s">
        <v>14</v>
      </c>
      <c r="AU193" s="113" t="s">
        <v>16229</v>
      </c>
      <c r="AV193" s="113" t="s">
        <v>14</v>
      </c>
      <c r="AW193" s="113" t="s">
        <v>14</v>
      </c>
    </row>
    <row r="194" spans="1:49">
      <c r="A194" s="116" t="s">
        <v>2920</v>
      </c>
      <c r="B194" s="113">
        <v>570028104</v>
      </c>
      <c r="C194" s="113" t="s">
        <v>2921</v>
      </c>
      <c r="D194" s="113" t="s">
        <v>462</v>
      </c>
      <c r="F194" s="113" t="s">
        <v>2922</v>
      </c>
      <c r="G194" s="114">
        <v>24472</v>
      </c>
      <c r="H194" s="113" t="s">
        <v>16218</v>
      </c>
      <c r="I194" s="113" t="s">
        <v>9866</v>
      </c>
      <c r="J194" s="113" t="s">
        <v>9872</v>
      </c>
      <c r="K194" s="113" t="s">
        <v>45604</v>
      </c>
      <c r="L194" s="113">
        <v>82264717620</v>
      </c>
      <c r="M194" s="113" t="s">
        <v>14762</v>
      </c>
      <c r="O194" s="113" t="s">
        <v>28919</v>
      </c>
      <c r="P194" s="113" t="s">
        <v>28920</v>
      </c>
      <c r="Q194" s="113" t="s">
        <v>28921</v>
      </c>
      <c r="R194" s="113">
        <v>15</v>
      </c>
      <c r="S194" s="113" t="s">
        <v>13</v>
      </c>
      <c r="T194" s="113" t="s">
        <v>28922</v>
      </c>
      <c r="U194" s="113" t="s">
        <v>28923</v>
      </c>
      <c r="V194" s="114">
        <v>39387</v>
      </c>
      <c r="W194" s="114">
        <v>39083</v>
      </c>
      <c r="X194" s="113" t="s">
        <v>28924</v>
      </c>
      <c r="Y194" s="114">
        <v>40085</v>
      </c>
      <c r="Z194" s="114">
        <v>39722</v>
      </c>
      <c r="AA194" s="113">
        <v>31</v>
      </c>
      <c r="AB194" s="113" t="s">
        <v>9</v>
      </c>
      <c r="AC194" s="113">
        <v>41</v>
      </c>
      <c r="AD194" s="113" t="s">
        <v>52</v>
      </c>
      <c r="AE194" s="114">
        <v>44835</v>
      </c>
      <c r="AF194" s="113">
        <v>18</v>
      </c>
      <c r="AG194" s="113">
        <v>9</v>
      </c>
      <c r="AH194" s="113" t="s">
        <v>16226</v>
      </c>
      <c r="AI194" s="117" t="s">
        <v>9901</v>
      </c>
      <c r="AK194" s="114">
        <v>44835</v>
      </c>
      <c r="AL194" s="113">
        <v>40</v>
      </c>
      <c r="AM194" s="113" t="s">
        <v>9870</v>
      </c>
      <c r="AN194" s="113" t="s">
        <v>28925</v>
      </c>
      <c r="AO194" s="113" t="s">
        <v>117</v>
      </c>
      <c r="AP194" s="113">
        <v>1989</v>
      </c>
      <c r="AQ194" s="113" t="s">
        <v>9905</v>
      </c>
      <c r="AR194" s="113" t="s">
        <v>16817</v>
      </c>
      <c r="AS194" s="113" t="s">
        <v>14</v>
      </c>
      <c r="AT194" s="113" t="s">
        <v>14</v>
      </c>
      <c r="AU194" s="113" t="s">
        <v>16229</v>
      </c>
      <c r="AV194" s="113" t="s">
        <v>14</v>
      </c>
      <c r="AW194" s="113" t="s">
        <v>14</v>
      </c>
    </row>
    <row r="195" spans="1:49">
      <c r="A195" s="116" t="s">
        <v>5823</v>
      </c>
      <c r="B195" s="113">
        <v>131555144</v>
      </c>
      <c r="C195" s="113" t="s">
        <v>5824</v>
      </c>
      <c r="E195" s="113" t="s">
        <v>41</v>
      </c>
      <c r="F195" s="113" t="s">
        <v>154</v>
      </c>
      <c r="G195" s="114">
        <v>24473</v>
      </c>
      <c r="H195" s="113" t="s">
        <v>16230</v>
      </c>
      <c r="I195" s="113" t="s">
        <v>10007</v>
      </c>
      <c r="J195" s="113" t="s">
        <v>9872</v>
      </c>
      <c r="K195" s="113" t="s">
        <v>44718</v>
      </c>
      <c r="L195" s="113">
        <v>82291987569</v>
      </c>
      <c r="M195" s="113" t="s">
        <v>15236</v>
      </c>
      <c r="O195" s="113" t="s">
        <v>15237</v>
      </c>
      <c r="P195" s="113" t="s">
        <v>44719</v>
      </c>
      <c r="Q195" s="113" t="s">
        <v>44720</v>
      </c>
      <c r="R195" s="113">
        <v>15</v>
      </c>
      <c r="S195" s="113" t="s">
        <v>13</v>
      </c>
      <c r="T195" s="113" t="s">
        <v>44721</v>
      </c>
      <c r="U195" s="113" t="s">
        <v>44722</v>
      </c>
      <c r="V195" s="114">
        <v>31525</v>
      </c>
      <c r="W195" s="114">
        <v>31503</v>
      </c>
      <c r="X195" s="113" t="s">
        <v>44723</v>
      </c>
      <c r="Y195" s="114">
        <v>32020</v>
      </c>
      <c r="Z195" s="114">
        <v>32021</v>
      </c>
      <c r="AA195" s="113">
        <v>21</v>
      </c>
      <c r="AB195" s="113" t="s">
        <v>24</v>
      </c>
      <c r="AC195" s="113">
        <v>41</v>
      </c>
      <c r="AD195" s="113" t="s">
        <v>52</v>
      </c>
      <c r="AE195" s="114">
        <v>42278</v>
      </c>
      <c r="AF195" s="113">
        <v>24</v>
      </c>
      <c r="AG195" s="113">
        <v>6</v>
      </c>
      <c r="AH195" s="113" t="s">
        <v>16226</v>
      </c>
      <c r="AI195" s="117" t="s">
        <v>9901</v>
      </c>
      <c r="AK195" s="114">
        <v>44439</v>
      </c>
      <c r="AL195" s="113">
        <v>40</v>
      </c>
      <c r="AM195" s="113" t="s">
        <v>9870</v>
      </c>
      <c r="AN195" s="113" t="s">
        <v>18432</v>
      </c>
      <c r="AO195" s="113" t="s">
        <v>5815</v>
      </c>
      <c r="AP195" s="113">
        <v>2002</v>
      </c>
      <c r="AQ195" s="113" t="s">
        <v>8</v>
      </c>
      <c r="AR195" s="113" t="s">
        <v>16928</v>
      </c>
      <c r="AS195" s="113" t="s">
        <v>14</v>
      </c>
      <c r="AT195" s="113" t="s">
        <v>14</v>
      </c>
      <c r="AU195" s="113" t="s">
        <v>16229</v>
      </c>
      <c r="AV195" s="113" t="s">
        <v>14</v>
      </c>
      <c r="AW195" s="113" t="s">
        <v>14</v>
      </c>
    </row>
    <row r="196" spans="1:49">
      <c r="A196" s="116" t="s">
        <v>8055</v>
      </c>
      <c r="B196" s="113">
        <v>131743591</v>
      </c>
      <c r="C196" s="113" t="s">
        <v>8056</v>
      </c>
      <c r="E196" s="113" t="s">
        <v>133</v>
      </c>
      <c r="F196" s="113" t="s">
        <v>37</v>
      </c>
      <c r="G196" s="114">
        <v>24473</v>
      </c>
      <c r="H196" s="113" t="s">
        <v>16218</v>
      </c>
      <c r="I196" s="113" t="s">
        <v>9866</v>
      </c>
      <c r="J196" s="113" t="s">
        <v>9872</v>
      </c>
      <c r="K196" s="113" t="s">
        <v>23085</v>
      </c>
      <c r="L196" s="113">
        <v>82296278565</v>
      </c>
      <c r="M196" s="113" t="s">
        <v>14299</v>
      </c>
      <c r="O196" s="113" t="s">
        <v>10425</v>
      </c>
      <c r="P196" s="113" t="s">
        <v>23086</v>
      </c>
      <c r="Q196" s="113" t="s">
        <v>23087</v>
      </c>
      <c r="R196" s="113">
        <v>15</v>
      </c>
      <c r="S196" s="113" t="s">
        <v>13</v>
      </c>
      <c r="T196" s="113" t="s">
        <v>23088</v>
      </c>
      <c r="U196" s="113" t="s">
        <v>16653</v>
      </c>
      <c r="V196" s="114">
        <v>32199</v>
      </c>
      <c r="W196" s="114">
        <v>32203</v>
      </c>
      <c r="Z196" s="114">
        <v>32933</v>
      </c>
      <c r="AA196" s="113">
        <v>21</v>
      </c>
      <c r="AB196" s="113" t="s">
        <v>24</v>
      </c>
      <c r="AC196" s="113">
        <v>34</v>
      </c>
      <c r="AD196" s="113" t="s">
        <v>18</v>
      </c>
      <c r="AE196" s="114">
        <v>40817</v>
      </c>
      <c r="AF196" s="113">
        <v>18</v>
      </c>
      <c r="AG196" s="113">
        <v>7</v>
      </c>
      <c r="AH196" s="113" t="s">
        <v>16226</v>
      </c>
      <c r="AI196" s="117" t="s">
        <v>9891</v>
      </c>
      <c r="AK196" s="114">
        <v>44670</v>
      </c>
      <c r="AL196" s="113">
        <v>25</v>
      </c>
      <c r="AM196" s="113" t="s">
        <v>9974</v>
      </c>
      <c r="AN196" s="113" t="s">
        <v>17974</v>
      </c>
      <c r="AO196" s="113" t="s">
        <v>830</v>
      </c>
      <c r="AP196" s="113">
        <v>2002</v>
      </c>
      <c r="AQ196" s="113" t="s">
        <v>6669</v>
      </c>
      <c r="AR196" s="113" t="s">
        <v>23084</v>
      </c>
      <c r="AS196" s="113" t="s">
        <v>14</v>
      </c>
      <c r="AT196" s="113" t="s">
        <v>14</v>
      </c>
      <c r="AU196" s="113" t="s">
        <v>16229</v>
      </c>
      <c r="AV196" s="113" t="s">
        <v>14</v>
      </c>
      <c r="AW196" s="113" t="s">
        <v>14</v>
      </c>
    </row>
    <row r="197" spans="1:49">
      <c r="A197" s="116" t="s">
        <v>4060</v>
      </c>
      <c r="B197" s="113">
        <v>140212860</v>
      </c>
      <c r="C197" s="113" t="s">
        <v>4061</v>
      </c>
      <c r="E197" s="113" t="s">
        <v>13436</v>
      </c>
      <c r="F197" s="113" t="s">
        <v>8</v>
      </c>
      <c r="G197" s="114">
        <v>24473</v>
      </c>
      <c r="H197" s="113" t="s">
        <v>16230</v>
      </c>
      <c r="I197" s="113" t="s">
        <v>9866</v>
      </c>
      <c r="J197" s="113" t="s">
        <v>9872</v>
      </c>
      <c r="K197" s="113" t="s">
        <v>46244</v>
      </c>
      <c r="L197" s="113">
        <v>82259135752</v>
      </c>
      <c r="M197" s="113" t="s">
        <v>14166</v>
      </c>
      <c r="O197" s="113" t="s">
        <v>13437</v>
      </c>
      <c r="P197" s="113" t="s">
        <v>46245</v>
      </c>
      <c r="Q197" s="113" t="s">
        <v>46246</v>
      </c>
      <c r="R197" s="113">
        <v>15</v>
      </c>
      <c r="S197" s="113" t="s">
        <v>13</v>
      </c>
      <c r="T197" s="113" t="s">
        <v>46247</v>
      </c>
      <c r="U197" s="113" t="s">
        <v>46248</v>
      </c>
      <c r="V197" s="114">
        <v>32339</v>
      </c>
      <c r="W197" s="114">
        <v>32203</v>
      </c>
      <c r="X197" s="113" t="s">
        <v>46249</v>
      </c>
      <c r="Y197" s="114">
        <v>32923</v>
      </c>
      <c r="Z197" s="114">
        <v>32933</v>
      </c>
      <c r="AA197" s="113">
        <v>21</v>
      </c>
      <c r="AB197" s="113" t="s">
        <v>24</v>
      </c>
      <c r="AC197" s="113">
        <v>34</v>
      </c>
      <c r="AD197" s="113" t="s">
        <v>18</v>
      </c>
      <c r="AE197" s="114">
        <v>39904</v>
      </c>
      <c r="AF197" s="113">
        <v>15</v>
      </c>
      <c r="AG197" s="113">
        <v>1</v>
      </c>
      <c r="AH197" s="113" t="s">
        <v>16226</v>
      </c>
      <c r="AI197" s="117" t="s">
        <v>2025</v>
      </c>
      <c r="AK197" s="114">
        <v>39904</v>
      </c>
      <c r="AL197" s="113">
        <v>30</v>
      </c>
      <c r="AM197" s="113" t="s">
        <v>9882</v>
      </c>
      <c r="AN197" s="113" t="s">
        <v>16364</v>
      </c>
      <c r="AO197" s="113" t="s">
        <v>100</v>
      </c>
      <c r="AP197" s="113">
        <v>2019</v>
      </c>
      <c r="AQ197" s="113" t="s">
        <v>8</v>
      </c>
      <c r="AR197" s="113" t="s">
        <v>17475</v>
      </c>
      <c r="AS197" s="113" t="s">
        <v>14</v>
      </c>
      <c r="AT197" s="113" t="s">
        <v>14</v>
      </c>
      <c r="AU197" s="113" t="s">
        <v>16229</v>
      </c>
      <c r="AV197" s="113" t="s">
        <v>14</v>
      </c>
      <c r="AW197" s="113" t="s">
        <v>14</v>
      </c>
    </row>
    <row r="198" spans="1:49">
      <c r="A198" s="116" t="s">
        <v>6986</v>
      </c>
      <c r="B198" s="113">
        <v>132122187</v>
      </c>
      <c r="C198" s="113" t="s">
        <v>6987</v>
      </c>
      <c r="D198" s="113" t="s">
        <v>3764</v>
      </c>
      <c r="F198" s="113" t="s">
        <v>37</v>
      </c>
      <c r="G198" s="114">
        <v>24473</v>
      </c>
      <c r="H198" s="113" t="s">
        <v>16218</v>
      </c>
      <c r="I198" s="113" t="s">
        <v>9866</v>
      </c>
      <c r="J198" s="113" t="s">
        <v>9872</v>
      </c>
      <c r="K198" s="113" t="s">
        <v>17730</v>
      </c>
      <c r="L198" s="113">
        <v>85342786373</v>
      </c>
      <c r="M198" s="113" t="s">
        <v>14137</v>
      </c>
      <c r="O198" s="113" t="s">
        <v>14138</v>
      </c>
      <c r="P198" s="113" t="s">
        <v>17731</v>
      </c>
      <c r="Q198" s="113" t="s">
        <v>17732</v>
      </c>
      <c r="R198" s="113">
        <v>15</v>
      </c>
      <c r="S198" s="113" t="s">
        <v>13</v>
      </c>
      <c r="T198" s="113" t="s">
        <v>17733</v>
      </c>
      <c r="U198" s="113" t="s">
        <v>17734</v>
      </c>
      <c r="V198" s="114">
        <v>34662</v>
      </c>
      <c r="W198" s="114">
        <v>34669</v>
      </c>
      <c r="X198" s="113" t="s">
        <v>17735</v>
      </c>
      <c r="Y198" s="114">
        <v>35650</v>
      </c>
      <c r="Z198" s="114">
        <v>35674</v>
      </c>
      <c r="AA198" s="113">
        <v>31</v>
      </c>
      <c r="AB198" s="113" t="s">
        <v>9</v>
      </c>
      <c r="AC198" s="113">
        <v>41</v>
      </c>
      <c r="AD198" s="113" t="s">
        <v>52</v>
      </c>
      <c r="AE198" s="114">
        <v>39722</v>
      </c>
      <c r="AF198" s="113">
        <v>13</v>
      </c>
      <c r="AG198" s="113">
        <v>10</v>
      </c>
      <c r="AH198" s="113" t="s">
        <v>16226</v>
      </c>
      <c r="AI198" s="117" t="s">
        <v>9901</v>
      </c>
      <c r="AK198" s="114">
        <v>41360</v>
      </c>
      <c r="AL198" s="113">
        <v>40</v>
      </c>
      <c r="AM198" s="113" t="s">
        <v>9870</v>
      </c>
      <c r="AN198" s="113" t="s">
        <v>17736</v>
      </c>
      <c r="AO198" s="113" t="s">
        <v>2280</v>
      </c>
      <c r="AP198" s="113">
        <v>1991</v>
      </c>
      <c r="AQ198" s="113" t="s">
        <v>9871</v>
      </c>
      <c r="AR198" s="113" t="s">
        <v>16817</v>
      </c>
      <c r="AS198" s="113" t="s">
        <v>14</v>
      </c>
      <c r="AT198" s="113" t="s">
        <v>14</v>
      </c>
      <c r="AU198" s="113" t="s">
        <v>16229</v>
      </c>
      <c r="AV198" s="113" t="s">
        <v>14</v>
      </c>
    </row>
    <row r="199" spans="1:49">
      <c r="A199" s="116" t="s">
        <v>454</v>
      </c>
      <c r="B199" s="113">
        <v>570021169</v>
      </c>
      <c r="C199" s="113" t="s">
        <v>455</v>
      </c>
      <c r="E199" s="113" t="s">
        <v>74</v>
      </c>
      <c r="F199" s="113" t="s">
        <v>456</v>
      </c>
      <c r="G199" s="114">
        <v>24473</v>
      </c>
      <c r="H199" s="113" t="s">
        <v>16218</v>
      </c>
      <c r="I199" s="113" t="s">
        <v>9866</v>
      </c>
      <c r="J199" s="113" t="s">
        <v>9872</v>
      </c>
      <c r="K199" s="113" t="s">
        <v>35780</v>
      </c>
      <c r="L199" s="113">
        <v>85241716844</v>
      </c>
      <c r="M199" s="113" t="s">
        <v>35781</v>
      </c>
      <c r="O199" s="113" t="s">
        <v>14931</v>
      </c>
      <c r="P199" s="113" t="s">
        <v>35782</v>
      </c>
      <c r="Q199" s="113" t="s">
        <v>35783</v>
      </c>
      <c r="R199" s="113">
        <v>15</v>
      </c>
      <c r="S199" s="113" t="s">
        <v>13</v>
      </c>
      <c r="T199" s="113" t="s">
        <v>35784</v>
      </c>
      <c r="U199" s="113" t="s">
        <v>35785</v>
      </c>
      <c r="V199" s="114">
        <v>39038</v>
      </c>
      <c r="W199" s="114">
        <v>38808</v>
      </c>
      <c r="X199" s="113" t="s">
        <v>35786</v>
      </c>
      <c r="Y199" s="114">
        <v>39353</v>
      </c>
      <c r="Z199" s="114">
        <v>39356</v>
      </c>
      <c r="AA199" s="113">
        <v>22</v>
      </c>
      <c r="AB199" s="113" t="s">
        <v>25</v>
      </c>
      <c r="AC199" s="113">
        <v>34</v>
      </c>
      <c r="AD199" s="113" t="s">
        <v>18</v>
      </c>
      <c r="AE199" s="114">
        <v>45383</v>
      </c>
      <c r="AF199" s="113">
        <v>18</v>
      </c>
      <c r="AG199" s="113">
        <v>10</v>
      </c>
      <c r="AH199" s="113" t="s">
        <v>16226</v>
      </c>
      <c r="AI199" s="117" t="s">
        <v>9891</v>
      </c>
      <c r="AK199" s="114">
        <v>44470</v>
      </c>
      <c r="AL199" s="113">
        <v>40</v>
      </c>
      <c r="AM199" s="113" t="s">
        <v>9870</v>
      </c>
      <c r="AN199" s="113" t="s">
        <v>23572</v>
      </c>
      <c r="AO199" s="113" t="s">
        <v>457</v>
      </c>
      <c r="AP199" s="113">
        <v>2008</v>
      </c>
      <c r="AQ199" s="113" t="s">
        <v>2307</v>
      </c>
      <c r="AR199" s="113" t="s">
        <v>17949</v>
      </c>
      <c r="AS199" s="113" t="s">
        <v>14</v>
      </c>
      <c r="AT199" s="113" t="s">
        <v>14</v>
      </c>
      <c r="AU199" s="113" t="s">
        <v>16229</v>
      </c>
      <c r="AV199" s="113" t="s">
        <v>14</v>
      </c>
    </row>
    <row r="200" spans="1:49">
      <c r="A200" s="116" t="s">
        <v>5134</v>
      </c>
      <c r="C200" s="113" t="s">
        <v>5135</v>
      </c>
      <c r="E200" s="113" t="s">
        <v>530</v>
      </c>
      <c r="F200" s="113" t="s">
        <v>5136</v>
      </c>
      <c r="G200" s="114">
        <v>24473</v>
      </c>
      <c r="H200" s="113" t="s">
        <v>16230</v>
      </c>
      <c r="I200" s="113" t="s">
        <v>9866</v>
      </c>
      <c r="J200" s="113" t="s">
        <v>9872</v>
      </c>
      <c r="K200" s="113" t="s">
        <v>45937</v>
      </c>
      <c r="L200" s="113">
        <v>81245042294</v>
      </c>
      <c r="M200" s="113" t="s">
        <v>15909</v>
      </c>
      <c r="O200" s="113" t="s">
        <v>15910</v>
      </c>
      <c r="P200" s="113" t="s">
        <v>45938</v>
      </c>
      <c r="Q200" s="113" t="s">
        <v>45939</v>
      </c>
      <c r="R200" s="113">
        <v>15</v>
      </c>
      <c r="S200" s="113" t="s">
        <v>13</v>
      </c>
      <c r="T200" s="113" t="s">
        <v>45940</v>
      </c>
      <c r="U200" s="113" t="s">
        <v>45941</v>
      </c>
      <c r="V200" s="114">
        <v>42027</v>
      </c>
      <c r="W200" s="114">
        <v>41944</v>
      </c>
      <c r="X200" s="113" t="s">
        <v>45942</v>
      </c>
      <c r="Y200" s="114">
        <v>42612</v>
      </c>
      <c r="Z200" s="114">
        <v>42614</v>
      </c>
      <c r="AA200" s="113">
        <v>21</v>
      </c>
      <c r="AB200" s="113" t="s">
        <v>24</v>
      </c>
      <c r="AC200" s="113">
        <v>32</v>
      </c>
      <c r="AD200" s="113" t="s">
        <v>84</v>
      </c>
      <c r="AE200" s="114">
        <v>45566</v>
      </c>
      <c r="AF200" s="113">
        <v>15</v>
      </c>
      <c r="AG200" s="113">
        <v>5</v>
      </c>
      <c r="AH200" s="113" t="s">
        <v>16263</v>
      </c>
      <c r="AI200" s="117" t="s">
        <v>16264</v>
      </c>
      <c r="AK200" s="114">
        <v>45302</v>
      </c>
      <c r="AL200" s="113">
        <v>40</v>
      </c>
      <c r="AM200" s="113" t="s">
        <v>9870</v>
      </c>
      <c r="AN200" s="113" t="s">
        <v>22698</v>
      </c>
      <c r="AO200" s="113" t="s">
        <v>531</v>
      </c>
      <c r="AP200" s="113">
        <v>2019</v>
      </c>
      <c r="AQ200" s="113" t="s">
        <v>8</v>
      </c>
      <c r="AR200" s="113" t="s">
        <v>40549</v>
      </c>
      <c r="AS200" s="113" t="s">
        <v>14</v>
      </c>
      <c r="AT200" s="113" t="s">
        <v>14</v>
      </c>
      <c r="AU200" s="113" t="s">
        <v>16229</v>
      </c>
      <c r="AV200" s="113" t="s">
        <v>14</v>
      </c>
    </row>
    <row r="201" spans="1:49">
      <c r="A201" s="116" t="s">
        <v>908</v>
      </c>
      <c r="B201" s="113">
        <v>570015928</v>
      </c>
      <c r="C201" s="113" t="s">
        <v>909</v>
      </c>
      <c r="E201" s="113" t="s">
        <v>30</v>
      </c>
      <c r="F201" s="113" t="s">
        <v>8</v>
      </c>
      <c r="G201" s="114">
        <v>24474</v>
      </c>
      <c r="H201" s="113" t="s">
        <v>16218</v>
      </c>
      <c r="I201" s="113" t="s">
        <v>9866</v>
      </c>
      <c r="J201" s="113" t="s">
        <v>9872</v>
      </c>
      <c r="K201" s="113" t="s">
        <v>45786</v>
      </c>
      <c r="L201" s="113">
        <v>852414253712</v>
      </c>
      <c r="M201" s="113" t="s">
        <v>12830</v>
      </c>
      <c r="O201" s="113" t="s">
        <v>12831</v>
      </c>
      <c r="P201" s="113" t="s">
        <v>45787</v>
      </c>
      <c r="Q201" s="113" t="s">
        <v>45788</v>
      </c>
      <c r="R201" s="113">
        <v>15</v>
      </c>
      <c r="S201" s="113" t="s">
        <v>13</v>
      </c>
      <c r="T201" s="113" t="s">
        <v>45789</v>
      </c>
      <c r="U201" s="113" t="s">
        <v>45790</v>
      </c>
      <c r="V201" s="114">
        <v>37998</v>
      </c>
      <c r="W201" s="114">
        <v>37956</v>
      </c>
      <c r="X201" s="113" t="s">
        <v>45791</v>
      </c>
      <c r="Y201" s="114">
        <v>38408</v>
      </c>
      <c r="Z201" s="114">
        <v>38412</v>
      </c>
      <c r="AA201" s="113">
        <v>31</v>
      </c>
      <c r="AB201" s="113" t="s">
        <v>9</v>
      </c>
      <c r="AC201" s="113">
        <v>34</v>
      </c>
      <c r="AD201" s="113" t="s">
        <v>18</v>
      </c>
      <c r="AE201" s="114">
        <v>41730</v>
      </c>
      <c r="AF201" s="113">
        <v>17</v>
      </c>
      <c r="AG201" s="113">
        <v>0</v>
      </c>
      <c r="AH201" s="113" t="s">
        <v>9913</v>
      </c>
      <c r="AI201" s="117" t="s">
        <v>175</v>
      </c>
      <c r="AJ201" s="113" t="s">
        <v>45509</v>
      </c>
      <c r="AK201" s="114">
        <v>42746</v>
      </c>
      <c r="AL201" s="113">
        <v>40</v>
      </c>
      <c r="AM201" s="113" t="s">
        <v>9870</v>
      </c>
      <c r="AN201" s="113" t="s">
        <v>30292</v>
      </c>
      <c r="AO201" s="113" t="s">
        <v>910</v>
      </c>
      <c r="AP201" s="113">
        <v>1993</v>
      </c>
      <c r="AQ201" s="113" t="s">
        <v>8</v>
      </c>
      <c r="AR201" s="113" t="s">
        <v>37798</v>
      </c>
      <c r="AS201" s="113" t="s">
        <v>14</v>
      </c>
      <c r="AT201" s="113" t="s">
        <v>14</v>
      </c>
      <c r="AU201" s="113" t="s">
        <v>16229</v>
      </c>
      <c r="AV201" s="113" t="s">
        <v>14</v>
      </c>
      <c r="AW201" s="113" t="s">
        <v>14</v>
      </c>
    </row>
    <row r="202" spans="1:49">
      <c r="A202" s="116" t="s">
        <v>189</v>
      </c>
      <c r="B202" s="113">
        <v>570011738</v>
      </c>
      <c r="C202" s="113" t="s">
        <v>190</v>
      </c>
      <c r="E202" s="113" t="s">
        <v>191</v>
      </c>
      <c r="F202" s="113" t="s">
        <v>111</v>
      </c>
      <c r="G202" s="114">
        <v>24475</v>
      </c>
      <c r="H202" s="113" t="s">
        <v>16218</v>
      </c>
      <c r="I202" s="113" t="s">
        <v>9866</v>
      </c>
      <c r="J202" s="113" t="s">
        <v>9872</v>
      </c>
      <c r="K202" s="113" t="s">
        <v>46413</v>
      </c>
      <c r="L202" s="113">
        <v>82329028333</v>
      </c>
      <c r="M202" s="113" t="s">
        <v>46414</v>
      </c>
      <c r="O202" s="113" t="s">
        <v>46415</v>
      </c>
      <c r="P202" s="113" t="s">
        <v>46416</v>
      </c>
      <c r="Q202" s="113" t="s">
        <v>46417</v>
      </c>
      <c r="R202" s="113">
        <v>15</v>
      </c>
      <c r="S202" s="113" t="s">
        <v>13</v>
      </c>
      <c r="T202" s="113" t="s">
        <v>46418</v>
      </c>
      <c r="U202" s="113" t="s">
        <v>46419</v>
      </c>
      <c r="V202" s="114">
        <v>34507</v>
      </c>
      <c r="W202" s="114">
        <v>34394</v>
      </c>
      <c r="X202" s="113" t="s">
        <v>46420</v>
      </c>
      <c r="Y202" s="114">
        <v>34884</v>
      </c>
      <c r="Z202" s="114">
        <v>34912</v>
      </c>
      <c r="AA202" s="113">
        <v>21</v>
      </c>
      <c r="AB202" s="113" t="s">
        <v>24</v>
      </c>
      <c r="AC202" s="113">
        <v>41</v>
      </c>
      <c r="AD202" s="113" t="s">
        <v>52</v>
      </c>
      <c r="AE202" s="114">
        <v>41183</v>
      </c>
      <c r="AF202" s="113">
        <v>26</v>
      </c>
      <c r="AG202" s="113">
        <v>0</v>
      </c>
      <c r="AH202" s="113" t="s">
        <v>9913</v>
      </c>
      <c r="AI202" s="117" t="s">
        <v>46421</v>
      </c>
      <c r="AJ202" s="113" t="s">
        <v>45514</v>
      </c>
      <c r="AK202" s="114">
        <v>45120</v>
      </c>
      <c r="AL202" s="113">
        <v>40</v>
      </c>
      <c r="AM202" s="113" t="s">
        <v>9870</v>
      </c>
      <c r="AN202" s="113" t="s">
        <v>38309</v>
      </c>
      <c r="AO202" s="113" t="s">
        <v>193</v>
      </c>
      <c r="AP202" s="113">
        <v>2001</v>
      </c>
      <c r="AQ202" s="113" t="s">
        <v>5236</v>
      </c>
      <c r="AR202" s="113" t="s">
        <v>31561</v>
      </c>
      <c r="AS202" s="113" t="s">
        <v>14</v>
      </c>
      <c r="AT202" s="113" t="s">
        <v>14</v>
      </c>
      <c r="AU202" s="113" t="s">
        <v>16229</v>
      </c>
      <c r="AV202" s="113" t="s">
        <v>14</v>
      </c>
      <c r="AW202" s="113" t="s">
        <v>14</v>
      </c>
    </row>
    <row r="203" spans="1:49">
      <c r="A203" s="116" t="s">
        <v>6184</v>
      </c>
      <c r="B203" s="113">
        <v>570011745</v>
      </c>
      <c r="C203" s="113" t="s">
        <v>6185</v>
      </c>
      <c r="E203" s="113" t="s">
        <v>34</v>
      </c>
      <c r="F203" s="113" t="s">
        <v>1285</v>
      </c>
      <c r="G203" s="114">
        <v>24477</v>
      </c>
      <c r="H203" s="113" t="s">
        <v>16218</v>
      </c>
      <c r="I203" s="113" t="s">
        <v>9866</v>
      </c>
      <c r="J203" s="113" t="s">
        <v>9872</v>
      </c>
      <c r="K203" s="113" t="s">
        <v>46650</v>
      </c>
      <c r="L203" s="113">
        <v>82227591362</v>
      </c>
      <c r="M203" s="113" t="s">
        <v>46651</v>
      </c>
      <c r="O203" s="113" t="s">
        <v>10982</v>
      </c>
      <c r="P203" s="113" t="s">
        <v>46652</v>
      </c>
      <c r="Q203" s="113" t="s">
        <v>46653</v>
      </c>
      <c r="R203" s="113">
        <v>15</v>
      </c>
      <c r="S203" s="113" t="s">
        <v>13</v>
      </c>
      <c r="T203" s="113" t="s">
        <v>46654</v>
      </c>
      <c r="U203" s="113" t="s">
        <v>46655</v>
      </c>
      <c r="V203" s="114">
        <v>34507</v>
      </c>
      <c r="W203" s="114">
        <v>34394</v>
      </c>
      <c r="X203" s="113" t="s">
        <v>46656</v>
      </c>
      <c r="Y203" s="114">
        <v>34884</v>
      </c>
      <c r="Z203" s="114">
        <v>34912</v>
      </c>
      <c r="AA203" s="113">
        <v>21</v>
      </c>
      <c r="AB203" s="113" t="s">
        <v>24</v>
      </c>
      <c r="AC203" s="113">
        <v>41</v>
      </c>
      <c r="AD203" s="113" t="s">
        <v>52</v>
      </c>
      <c r="AE203" s="114">
        <v>43374</v>
      </c>
      <c r="AF203" s="113">
        <v>29</v>
      </c>
      <c r="AG203" s="113">
        <v>7</v>
      </c>
      <c r="AH203" s="113" t="s">
        <v>9913</v>
      </c>
      <c r="AI203" s="117" t="s">
        <v>46657</v>
      </c>
      <c r="AJ203" s="113" t="s">
        <v>45514</v>
      </c>
      <c r="AK203" s="114">
        <v>43418</v>
      </c>
      <c r="AL203" s="113">
        <v>40</v>
      </c>
      <c r="AM203" s="113" t="s">
        <v>9870</v>
      </c>
      <c r="AN203" s="113" t="s">
        <v>20434</v>
      </c>
      <c r="AO203" s="113" t="s">
        <v>970</v>
      </c>
      <c r="AP203" s="113">
        <v>2003</v>
      </c>
      <c r="AQ203" s="113" t="s">
        <v>5236</v>
      </c>
      <c r="AR203" s="113" t="s">
        <v>21036</v>
      </c>
      <c r="AS203" s="113" t="s">
        <v>14</v>
      </c>
      <c r="AT203" s="113" t="s">
        <v>14</v>
      </c>
      <c r="AU203" s="113" t="s">
        <v>16229</v>
      </c>
      <c r="AV203" s="113" t="s">
        <v>14</v>
      </c>
      <c r="AW203" s="113" t="s">
        <v>14</v>
      </c>
    </row>
    <row r="204" spans="1:49">
      <c r="A204" s="116" t="s">
        <v>5248</v>
      </c>
      <c r="B204" s="113">
        <v>570027607</v>
      </c>
      <c r="C204" s="113" t="s">
        <v>366</v>
      </c>
      <c r="E204" s="113" t="s">
        <v>41</v>
      </c>
      <c r="F204" s="113" t="s">
        <v>37</v>
      </c>
      <c r="G204" s="114">
        <v>24479</v>
      </c>
      <c r="H204" s="113" t="s">
        <v>16230</v>
      </c>
      <c r="I204" s="113" t="s">
        <v>9866</v>
      </c>
      <c r="J204" s="113" t="s">
        <v>9872</v>
      </c>
      <c r="K204" s="113" t="s">
        <v>26114</v>
      </c>
      <c r="L204" s="113">
        <v>82293618825</v>
      </c>
      <c r="M204" s="113" t="s">
        <v>46799</v>
      </c>
      <c r="O204" s="113" t="s">
        <v>11086</v>
      </c>
      <c r="P204" s="113" t="s">
        <v>26115</v>
      </c>
      <c r="Q204" s="113" t="s">
        <v>26116</v>
      </c>
      <c r="R204" s="113">
        <v>15</v>
      </c>
      <c r="S204" s="113" t="s">
        <v>13</v>
      </c>
      <c r="T204" s="113" t="s">
        <v>26117</v>
      </c>
      <c r="W204" s="114">
        <v>39083</v>
      </c>
      <c r="Z204" s="114">
        <v>39722</v>
      </c>
      <c r="AA204" s="113">
        <v>22</v>
      </c>
      <c r="AB204" s="113" t="s">
        <v>25</v>
      </c>
      <c r="AC204" s="113">
        <v>32</v>
      </c>
      <c r="AD204" s="113" t="s">
        <v>84</v>
      </c>
      <c r="AE204" s="114">
        <v>45017</v>
      </c>
      <c r="AF204" s="113">
        <v>17</v>
      </c>
      <c r="AG204" s="113">
        <v>10</v>
      </c>
      <c r="AH204" s="113" t="s">
        <v>16226</v>
      </c>
      <c r="AI204" s="117" t="s">
        <v>9875</v>
      </c>
      <c r="AK204" s="114">
        <v>43922</v>
      </c>
      <c r="AL204" s="113">
        <v>40</v>
      </c>
      <c r="AM204" s="113" t="s">
        <v>9870</v>
      </c>
      <c r="AN204" s="113" t="s">
        <v>16561</v>
      </c>
      <c r="AO204" s="113" t="s">
        <v>42</v>
      </c>
      <c r="AP204" s="113">
        <v>2014</v>
      </c>
      <c r="AQ204" s="113" t="s">
        <v>6669</v>
      </c>
      <c r="AR204" s="113" t="s">
        <v>18500</v>
      </c>
      <c r="AS204" s="113" t="s">
        <v>14</v>
      </c>
      <c r="AT204" s="113" t="s">
        <v>14</v>
      </c>
      <c r="AU204" s="113" t="s">
        <v>16229</v>
      </c>
      <c r="AV204" s="113" t="s">
        <v>14</v>
      </c>
      <c r="AW204" s="113" t="s">
        <v>14</v>
      </c>
    </row>
    <row r="205" spans="1:49">
      <c r="A205" s="116" t="s">
        <v>2755</v>
      </c>
      <c r="B205" s="113">
        <v>131940821</v>
      </c>
      <c r="C205" s="113" t="s">
        <v>2756</v>
      </c>
      <c r="E205" s="113" t="s">
        <v>133</v>
      </c>
      <c r="F205" s="113" t="s">
        <v>37</v>
      </c>
      <c r="G205" s="114">
        <v>24483</v>
      </c>
      <c r="H205" s="113" t="s">
        <v>16230</v>
      </c>
      <c r="I205" s="113" t="s">
        <v>9866</v>
      </c>
      <c r="J205" s="113" t="s">
        <v>9872</v>
      </c>
      <c r="K205" s="113" t="s">
        <v>34825</v>
      </c>
      <c r="L205" s="113">
        <v>82348827531</v>
      </c>
      <c r="M205" s="113" t="s">
        <v>34826</v>
      </c>
      <c r="O205" s="113" t="s">
        <v>34827</v>
      </c>
      <c r="P205" s="113" t="s">
        <v>34828</v>
      </c>
      <c r="Q205" s="113" t="s">
        <v>34829</v>
      </c>
      <c r="R205" s="113">
        <v>15</v>
      </c>
      <c r="S205" s="113" t="s">
        <v>13</v>
      </c>
      <c r="T205" s="113" t="s">
        <v>34830</v>
      </c>
      <c r="U205" s="113" t="s">
        <v>24391</v>
      </c>
      <c r="V205" s="114">
        <v>33540</v>
      </c>
      <c r="W205" s="114">
        <v>33543</v>
      </c>
      <c r="X205" s="113" t="s">
        <v>34831</v>
      </c>
      <c r="Y205" s="114">
        <v>34087</v>
      </c>
      <c r="Z205" s="114">
        <v>34090</v>
      </c>
      <c r="AA205" s="113">
        <v>21</v>
      </c>
      <c r="AB205" s="113" t="s">
        <v>24</v>
      </c>
      <c r="AC205" s="113">
        <v>41</v>
      </c>
      <c r="AD205" s="113" t="s">
        <v>52</v>
      </c>
      <c r="AE205" s="114">
        <v>41913</v>
      </c>
      <c r="AF205" s="113">
        <v>17</v>
      </c>
      <c r="AG205" s="113">
        <v>11</v>
      </c>
      <c r="AH205" s="113" t="s">
        <v>16226</v>
      </c>
      <c r="AI205" s="117" t="s">
        <v>9901</v>
      </c>
      <c r="AK205" s="114">
        <v>43739</v>
      </c>
      <c r="AL205" s="113">
        <v>25</v>
      </c>
      <c r="AM205" s="113" t="s">
        <v>9974</v>
      </c>
      <c r="AN205" s="113" t="s">
        <v>17974</v>
      </c>
      <c r="AO205" s="113" t="s">
        <v>830</v>
      </c>
      <c r="AP205" s="113">
        <v>2009</v>
      </c>
      <c r="AQ205" s="113" t="s">
        <v>6669</v>
      </c>
      <c r="AR205" s="113" t="s">
        <v>19085</v>
      </c>
      <c r="AS205" s="113" t="s">
        <v>14</v>
      </c>
      <c r="AT205" s="113" t="s">
        <v>14</v>
      </c>
      <c r="AU205" s="113" t="s">
        <v>16229</v>
      </c>
      <c r="AV205" s="113" t="s">
        <v>14</v>
      </c>
    </row>
    <row r="206" spans="1:49">
      <c r="A206" s="116" t="s">
        <v>4421</v>
      </c>
      <c r="B206" s="113">
        <v>570021141</v>
      </c>
      <c r="C206" s="113" t="s">
        <v>4422</v>
      </c>
      <c r="E206" s="113" t="s">
        <v>30</v>
      </c>
      <c r="F206" s="113" t="s">
        <v>859</v>
      </c>
      <c r="G206" s="114">
        <v>24483</v>
      </c>
      <c r="H206" s="113" t="s">
        <v>16218</v>
      </c>
      <c r="I206" s="113" t="s">
        <v>9866</v>
      </c>
      <c r="J206" s="113" t="s">
        <v>9872</v>
      </c>
      <c r="K206" s="113" t="s">
        <v>28893</v>
      </c>
      <c r="L206" s="113">
        <v>82193500739</v>
      </c>
      <c r="M206" s="113" t="s">
        <v>15647</v>
      </c>
      <c r="O206" s="113" t="s">
        <v>15648</v>
      </c>
      <c r="P206" s="113" t="s">
        <v>28894</v>
      </c>
      <c r="Q206" s="113" t="s">
        <v>28895</v>
      </c>
      <c r="R206" s="113">
        <v>15</v>
      </c>
      <c r="S206" s="113" t="s">
        <v>13</v>
      </c>
      <c r="T206" s="113" t="s">
        <v>28896</v>
      </c>
      <c r="U206" s="113" t="s">
        <v>28897</v>
      </c>
      <c r="V206" s="114">
        <v>39038</v>
      </c>
      <c r="W206" s="114">
        <v>38808</v>
      </c>
      <c r="X206" s="113" t="s">
        <v>28898</v>
      </c>
      <c r="Y206" s="114">
        <v>39353</v>
      </c>
      <c r="Z206" s="114">
        <v>39356</v>
      </c>
      <c r="AA206" s="113">
        <v>31</v>
      </c>
      <c r="AB206" s="113" t="s">
        <v>9</v>
      </c>
      <c r="AC206" s="113">
        <v>41</v>
      </c>
      <c r="AD206" s="113" t="s">
        <v>52</v>
      </c>
      <c r="AE206" s="114">
        <v>45017</v>
      </c>
      <c r="AF206" s="113">
        <v>22</v>
      </c>
      <c r="AG206" s="113">
        <v>10</v>
      </c>
      <c r="AH206" s="113" t="s">
        <v>16226</v>
      </c>
      <c r="AI206" s="117" t="s">
        <v>9901</v>
      </c>
      <c r="AK206" s="114">
        <v>44927</v>
      </c>
      <c r="AL206" s="113">
        <v>40</v>
      </c>
      <c r="AM206" s="113" t="s">
        <v>9870</v>
      </c>
      <c r="AN206" s="113" t="s">
        <v>20402</v>
      </c>
      <c r="AO206" s="113" t="s">
        <v>1081</v>
      </c>
      <c r="AP206" s="113">
        <v>1994</v>
      </c>
      <c r="AQ206" s="113" t="s">
        <v>9871</v>
      </c>
      <c r="AR206" s="113" t="s">
        <v>16817</v>
      </c>
      <c r="AS206" s="113" t="s">
        <v>14</v>
      </c>
      <c r="AT206" s="113" t="s">
        <v>14</v>
      </c>
      <c r="AU206" s="113" t="s">
        <v>16229</v>
      </c>
      <c r="AV206" s="113" t="s">
        <v>14</v>
      </c>
      <c r="AW206" s="113" t="s">
        <v>14</v>
      </c>
    </row>
    <row r="207" spans="1:49">
      <c r="A207" s="116" t="s">
        <v>9044</v>
      </c>
      <c r="B207" s="113">
        <v>131743575</v>
      </c>
      <c r="C207" s="113" t="s">
        <v>9045</v>
      </c>
      <c r="E207" s="113" t="s">
        <v>140</v>
      </c>
      <c r="F207" s="113" t="s">
        <v>1706</v>
      </c>
      <c r="G207" s="114">
        <v>24486</v>
      </c>
      <c r="H207" s="113" t="s">
        <v>16218</v>
      </c>
      <c r="I207" s="113" t="s">
        <v>9866</v>
      </c>
      <c r="J207" s="113" t="s">
        <v>9872</v>
      </c>
      <c r="K207" s="113" t="s">
        <v>17327</v>
      </c>
      <c r="L207" s="113">
        <v>85241320275</v>
      </c>
      <c r="M207" s="113" t="s">
        <v>15433</v>
      </c>
      <c r="O207" s="113" t="s">
        <v>15434</v>
      </c>
      <c r="P207" s="113" t="s">
        <v>17328</v>
      </c>
      <c r="Q207" s="113" t="s">
        <v>17329</v>
      </c>
      <c r="R207" s="113">
        <v>15</v>
      </c>
      <c r="S207" s="113" t="s">
        <v>13</v>
      </c>
      <c r="T207" s="113" t="s">
        <v>17330</v>
      </c>
      <c r="U207" s="113" t="s">
        <v>16653</v>
      </c>
      <c r="V207" s="114">
        <v>32199</v>
      </c>
      <c r="W207" s="114">
        <v>32203</v>
      </c>
      <c r="X207" s="113" t="s">
        <v>17331</v>
      </c>
      <c r="Y207" s="114">
        <v>32811</v>
      </c>
      <c r="Z207" s="114">
        <v>32813</v>
      </c>
      <c r="AA207" s="113">
        <v>21</v>
      </c>
      <c r="AB207" s="113" t="s">
        <v>24</v>
      </c>
      <c r="AC207" s="113">
        <v>42</v>
      </c>
      <c r="AD207" s="113" t="s">
        <v>92</v>
      </c>
      <c r="AE207" s="114">
        <v>42644</v>
      </c>
      <c r="AF207" s="113">
        <v>23</v>
      </c>
      <c r="AG207" s="113">
        <v>7</v>
      </c>
      <c r="AH207" s="113" t="s">
        <v>16226</v>
      </c>
      <c r="AI207" s="117" t="s">
        <v>9901</v>
      </c>
      <c r="AK207" s="114">
        <v>44670</v>
      </c>
      <c r="AL207" s="113">
        <v>25</v>
      </c>
      <c r="AM207" s="113" t="s">
        <v>9974</v>
      </c>
      <c r="AN207" s="113" t="s">
        <v>25333</v>
      </c>
      <c r="AO207" s="113" t="s">
        <v>643</v>
      </c>
      <c r="AP207" s="113">
        <v>2004</v>
      </c>
      <c r="AQ207" s="113" t="s">
        <v>5236</v>
      </c>
      <c r="AR207" s="113" t="s">
        <v>17326</v>
      </c>
      <c r="AS207" s="113" t="s">
        <v>14</v>
      </c>
      <c r="AT207" s="113" t="s">
        <v>14</v>
      </c>
      <c r="AU207" s="113" t="s">
        <v>16229</v>
      </c>
      <c r="AV207" s="113" t="s">
        <v>14</v>
      </c>
      <c r="AW207" s="113" t="s">
        <v>14</v>
      </c>
    </row>
    <row r="208" spans="1:49">
      <c r="A208" s="116" t="s">
        <v>9154</v>
      </c>
      <c r="B208" s="113">
        <v>131743579</v>
      </c>
      <c r="C208" s="113" t="s">
        <v>9155</v>
      </c>
      <c r="E208" s="113" t="s">
        <v>41</v>
      </c>
      <c r="F208" s="113" t="s">
        <v>9156</v>
      </c>
      <c r="G208" s="114">
        <v>24491</v>
      </c>
      <c r="H208" s="113" t="s">
        <v>16230</v>
      </c>
      <c r="I208" s="113" t="s">
        <v>9866</v>
      </c>
      <c r="J208" s="113" t="s">
        <v>9872</v>
      </c>
      <c r="K208" s="113" t="s">
        <v>41961</v>
      </c>
      <c r="L208" s="113">
        <v>82259488840</v>
      </c>
      <c r="M208" s="113" t="s">
        <v>15184</v>
      </c>
      <c r="O208" s="113" t="s">
        <v>41962</v>
      </c>
      <c r="P208" s="113" t="s">
        <v>41963</v>
      </c>
      <c r="Q208" s="113" t="s">
        <v>41964</v>
      </c>
      <c r="R208" s="113">
        <v>15</v>
      </c>
      <c r="S208" s="113" t="s">
        <v>13</v>
      </c>
      <c r="T208" s="113" t="s">
        <v>41965</v>
      </c>
      <c r="U208" s="113" t="s">
        <v>16653</v>
      </c>
      <c r="V208" s="114">
        <v>32182</v>
      </c>
      <c r="W208" s="114">
        <v>32203</v>
      </c>
      <c r="X208" s="113" t="s">
        <v>41966</v>
      </c>
      <c r="Y208" s="114">
        <v>32872</v>
      </c>
      <c r="Z208" s="114">
        <v>32874</v>
      </c>
      <c r="AA208" s="113">
        <v>21</v>
      </c>
      <c r="AB208" s="113" t="s">
        <v>24</v>
      </c>
      <c r="AC208" s="113">
        <v>42</v>
      </c>
      <c r="AD208" s="113" t="s">
        <v>92</v>
      </c>
      <c r="AE208" s="114">
        <v>44470</v>
      </c>
      <c r="AF208" s="113">
        <v>28</v>
      </c>
      <c r="AG208" s="113">
        <v>7</v>
      </c>
      <c r="AH208" s="113" t="s">
        <v>16226</v>
      </c>
      <c r="AI208" s="117" t="s">
        <v>9901</v>
      </c>
      <c r="AK208" s="114">
        <v>43721</v>
      </c>
      <c r="AL208" s="113">
        <v>40</v>
      </c>
      <c r="AM208" s="113" t="s">
        <v>9870</v>
      </c>
      <c r="AN208" s="113" t="s">
        <v>18529</v>
      </c>
      <c r="AO208" s="113" t="s">
        <v>2354</v>
      </c>
      <c r="AP208" s="113">
        <v>2006</v>
      </c>
      <c r="AQ208" s="113" t="s">
        <v>8</v>
      </c>
      <c r="AR208" s="113" t="s">
        <v>17865</v>
      </c>
      <c r="AS208" s="113" t="s">
        <v>14</v>
      </c>
      <c r="AT208" s="113" t="s">
        <v>14</v>
      </c>
      <c r="AU208" s="113" t="s">
        <v>16229</v>
      </c>
      <c r="AV208" s="113" t="s">
        <v>14</v>
      </c>
      <c r="AW208" s="113" t="s">
        <v>14</v>
      </c>
    </row>
    <row r="209" spans="1:49">
      <c r="A209" s="116" t="s">
        <v>3292</v>
      </c>
      <c r="C209" s="113" t="s">
        <v>3293</v>
      </c>
      <c r="E209" s="113" t="s">
        <v>41</v>
      </c>
      <c r="F209" s="113" t="s">
        <v>680</v>
      </c>
      <c r="G209" s="114">
        <v>24502</v>
      </c>
      <c r="H209" s="113" t="s">
        <v>16230</v>
      </c>
      <c r="I209" s="113" t="s">
        <v>9866</v>
      </c>
      <c r="J209" s="113" t="s">
        <v>9872</v>
      </c>
      <c r="K209" s="113" t="s">
        <v>41955</v>
      </c>
      <c r="L209" s="113">
        <v>85299530376</v>
      </c>
      <c r="M209" s="113" t="s">
        <v>14664</v>
      </c>
      <c r="O209" s="113" t="s">
        <v>14665</v>
      </c>
      <c r="P209" s="113" t="s">
        <v>41956</v>
      </c>
      <c r="Q209" s="113" t="s">
        <v>41957</v>
      </c>
      <c r="R209" s="113">
        <v>15</v>
      </c>
      <c r="S209" s="113" t="s">
        <v>13</v>
      </c>
      <c r="T209" s="113" t="s">
        <v>41958</v>
      </c>
      <c r="U209" s="113" t="s">
        <v>41959</v>
      </c>
      <c r="V209" s="114">
        <v>42032</v>
      </c>
      <c r="W209" s="114">
        <v>41944</v>
      </c>
      <c r="X209" s="113" t="s">
        <v>41960</v>
      </c>
      <c r="Y209" s="114">
        <v>42612</v>
      </c>
      <c r="Z209" s="114">
        <v>42614</v>
      </c>
      <c r="AA209" s="113">
        <v>21</v>
      </c>
      <c r="AB209" s="113" t="s">
        <v>24</v>
      </c>
      <c r="AC209" s="113">
        <v>32</v>
      </c>
      <c r="AD209" s="113" t="s">
        <v>84</v>
      </c>
      <c r="AE209" s="114">
        <v>45200</v>
      </c>
      <c r="AF209" s="113">
        <v>14</v>
      </c>
      <c r="AG209" s="113">
        <v>1</v>
      </c>
      <c r="AH209" s="113" t="s">
        <v>16226</v>
      </c>
      <c r="AI209" s="117" t="s">
        <v>9875</v>
      </c>
      <c r="AK209" s="114">
        <v>44287</v>
      </c>
      <c r="AL209" s="113">
        <v>40</v>
      </c>
      <c r="AM209" s="113" t="s">
        <v>9870</v>
      </c>
      <c r="AN209" s="113" t="s">
        <v>16561</v>
      </c>
      <c r="AO209" s="113" t="s">
        <v>42</v>
      </c>
      <c r="AP209" s="113">
        <v>2019</v>
      </c>
      <c r="AQ209" s="113" t="s">
        <v>5236</v>
      </c>
      <c r="AR209" s="113" t="s">
        <v>17345</v>
      </c>
      <c r="AS209" s="113" t="s">
        <v>14</v>
      </c>
      <c r="AT209" s="113" t="s">
        <v>14</v>
      </c>
      <c r="AU209" s="113" t="s">
        <v>16229</v>
      </c>
      <c r="AV209" s="113" t="s">
        <v>14</v>
      </c>
      <c r="AW209" s="113" t="s">
        <v>14</v>
      </c>
    </row>
    <row r="210" spans="1:49">
      <c r="A210" s="116" t="s">
        <v>7865</v>
      </c>
      <c r="B210" s="113">
        <v>570017292</v>
      </c>
      <c r="C210" s="113" t="s">
        <v>7866</v>
      </c>
      <c r="F210" s="113" t="s">
        <v>4822</v>
      </c>
      <c r="G210" s="114">
        <v>24504</v>
      </c>
      <c r="H210" s="113" t="s">
        <v>16218</v>
      </c>
      <c r="I210" s="113" t="s">
        <v>9866</v>
      </c>
      <c r="J210" s="113" t="s">
        <v>9872</v>
      </c>
      <c r="K210" s="113" t="s">
        <v>46395</v>
      </c>
      <c r="L210" s="113">
        <v>82191327941</v>
      </c>
      <c r="M210" s="113" t="s">
        <v>21829</v>
      </c>
      <c r="O210" s="113" t="s">
        <v>12611</v>
      </c>
      <c r="P210" s="113" t="s">
        <v>21830</v>
      </c>
      <c r="Q210" s="113" t="s">
        <v>21831</v>
      </c>
      <c r="R210" s="113">
        <v>15</v>
      </c>
      <c r="S210" s="113" t="s">
        <v>13</v>
      </c>
      <c r="T210" s="113" t="s">
        <v>21832</v>
      </c>
      <c r="U210" s="113" t="s">
        <v>21833</v>
      </c>
      <c r="V210" s="114">
        <v>38397</v>
      </c>
      <c r="W210" s="114">
        <v>38353</v>
      </c>
      <c r="X210" s="113" t="s">
        <v>21834</v>
      </c>
      <c r="Y210" s="114">
        <v>38775</v>
      </c>
      <c r="Z210" s="114">
        <v>38777</v>
      </c>
      <c r="AA210" s="113">
        <v>21</v>
      </c>
      <c r="AB210" s="113" t="s">
        <v>24</v>
      </c>
      <c r="AC210" s="113">
        <v>24</v>
      </c>
      <c r="AD210" s="113" t="s">
        <v>47</v>
      </c>
      <c r="AE210" s="114">
        <v>44470</v>
      </c>
      <c r="AF210" s="113">
        <v>24</v>
      </c>
      <c r="AG210" s="113">
        <v>8</v>
      </c>
      <c r="AH210" s="113" t="s">
        <v>16226</v>
      </c>
      <c r="AI210" s="117" t="s">
        <v>179</v>
      </c>
      <c r="AK210" s="114">
        <v>44470</v>
      </c>
      <c r="AL210" s="113">
        <v>15</v>
      </c>
      <c r="AM210" s="113" t="s">
        <v>9885</v>
      </c>
      <c r="AN210" s="113" t="s">
        <v>16743</v>
      </c>
      <c r="AO210" s="113" t="s">
        <v>781</v>
      </c>
      <c r="AP210" s="113">
        <v>1987</v>
      </c>
      <c r="AQ210" s="113" t="s">
        <v>9971</v>
      </c>
      <c r="AR210" s="113" t="s">
        <v>20910</v>
      </c>
      <c r="AS210" s="113" t="s">
        <v>14</v>
      </c>
      <c r="AT210" s="113" t="s">
        <v>14</v>
      </c>
      <c r="AU210" s="113" t="s">
        <v>16229</v>
      </c>
      <c r="AV210" s="113" t="s">
        <v>14</v>
      </c>
      <c r="AW210" s="113" t="s">
        <v>14</v>
      </c>
    </row>
    <row r="211" spans="1:49">
      <c r="A211" s="116" t="s">
        <v>9803</v>
      </c>
      <c r="B211" s="113">
        <v>140235016</v>
      </c>
      <c r="C211" s="113" t="s">
        <v>9804</v>
      </c>
      <c r="E211" s="113" t="s">
        <v>46309</v>
      </c>
      <c r="F211" s="113" t="s">
        <v>9805</v>
      </c>
      <c r="G211" s="114">
        <v>24505</v>
      </c>
      <c r="H211" s="113" t="s">
        <v>16218</v>
      </c>
      <c r="I211" s="113" t="s">
        <v>9866</v>
      </c>
      <c r="J211" s="113" t="s">
        <v>9872</v>
      </c>
      <c r="K211" s="113" t="s">
        <v>46310</v>
      </c>
      <c r="L211" s="113">
        <v>82188611366</v>
      </c>
      <c r="M211" s="113" t="s">
        <v>15355</v>
      </c>
      <c r="O211" s="113" t="s">
        <v>46311</v>
      </c>
      <c r="P211" s="113" t="s">
        <v>46312</v>
      </c>
      <c r="Q211" s="113" t="s">
        <v>46313</v>
      </c>
      <c r="R211" s="113">
        <v>15</v>
      </c>
      <c r="S211" s="113" t="s">
        <v>13</v>
      </c>
      <c r="T211" s="113" t="s">
        <v>46314</v>
      </c>
      <c r="U211" s="113" t="s">
        <v>46315</v>
      </c>
      <c r="V211" s="114">
        <v>32860</v>
      </c>
      <c r="W211" s="114">
        <v>32568</v>
      </c>
      <c r="X211" s="113" t="s">
        <v>46316</v>
      </c>
      <c r="Y211" s="114">
        <v>32911</v>
      </c>
      <c r="Z211" s="114">
        <v>33298</v>
      </c>
      <c r="AA211" s="113">
        <v>21</v>
      </c>
      <c r="AB211" s="113" t="s">
        <v>24</v>
      </c>
      <c r="AC211" s="113">
        <v>34</v>
      </c>
      <c r="AD211" s="113" t="s">
        <v>18</v>
      </c>
      <c r="AE211" s="114">
        <v>40634</v>
      </c>
      <c r="AF211" s="113">
        <v>15</v>
      </c>
      <c r="AG211" s="113">
        <v>1</v>
      </c>
      <c r="AH211" s="113" t="s">
        <v>16226</v>
      </c>
      <c r="AI211" s="117" t="s">
        <v>302</v>
      </c>
      <c r="AK211" s="114">
        <v>40634</v>
      </c>
      <c r="AL211" s="113">
        <v>30</v>
      </c>
      <c r="AM211" s="113" t="s">
        <v>9882</v>
      </c>
      <c r="AN211" s="113" t="s">
        <v>16273</v>
      </c>
      <c r="AO211" s="113" t="s">
        <v>107</v>
      </c>
      <c r="AP211" s="113">
        <v>2019</v>
      </c>
      <c r="AQ211" s="113" t="s">
        <v>2436</v>
      </c>
      <c r="AR211" s="113" t="s">
        <v>17498</v>
      </c>
      <c r="AS211" s="113" t="s">
        <v>14</v>
      </c>
      <c r="AT211" s="113" t="s">
        <v>14</v>
      </c>
      <c r="AU211" s="113" t="s">
        <v>16229</v>
      </c>
      <c r="AV211" s="113" t="s">
        <v>14</v>
      </c>
      <c r="AW211" s="113" t="s">
        <v>14</v>
      </c>
    </row>
    <row r="212" spans="1:49">
      <c r="A212" s="116" t="s">
        <v>7355</v>
      </c>
      <c r="B212" s="113">
        <v>131940824</v>
      </c>
      <c r="C212" s="113" t="s">
        <v>66</v>
      </c>
      <c r="E212" s="113" t="s">
        <v>44653</v>
      </c>
      <c r="F212" s="113" t="s">
        <v>8</v>
      </c>
      <c r="G212" s="114">
        <v>24505</v>
      </c>
      <c r="H212" s="113" t="s">
        <v>16218</v>
      </c>
      <c r="I212" s="113" t="s">
        <v>9866</v>
      </c>
      <c r="J212" s="113" t="s">
        <v>9872</v>
      </c>
      <c r="K212" s="113" t="s">
        <v>44654</v>
      </c>
      <c r="M212" s="113" t="s">
        <v>13595</v>
      </c>
      <c r="O212" s="113" t="s">
        <v>34827</v>
      </c>
      <c r="P212" s="113" t="s">
        <v>44655</v>
      </c>
      <c r="Q212" s="113" t="s">
        <v>44656</v>
      </c>
      <c r="R212" s="113">
        <v>15</v>
      </c>
      <c r="S212" s="113" t="s">
        <v>13</v>
      </c>
      <c r="T212" s="113" t="s">
        <v>44657</v>
      </c>
      <c r="U212" s="113" t="s">
        <v>24391</v>
      </c>
      <c r="V212" s="114">
        <v>33540</v>
      </c>
      <c r="W212" s="114">
        <v>33543</v>
      </c>
      <c r="X212" s="113" t="s">
        <v>44658</v>
      </c>
      <c r="Y212" s="114">
        <v>34020</v>
      </c>
      <c r="Z212" s="114">
        <v>34029</v>
      </c>
      <c r="AA212" s="113">
        <v>21</v>
      </c>
      <c r="AB212" s="113" t="s">
        <v>24</v>
      </c>
      <c r="AC212" s="113">
        <v>42</v>
      </c>
      <c r="AD212" s="113" t="s">
        <v>92</v>
      </c>
      <c r="AE212" s="114">
        <v>44835</v>
      </c>
      <c r="AF212" s="113">
        <v>25</v>
      </c>
      <c r="AG212" s="113">
        <v>11</v>
      </c>
      <c r="AH212" s="113" t="s">
        <v>16226</v>
      </c>
      <c r="AI212" s="117" t="s">
        <v>9901</v>
      </c>
      <c r="AK212" s="114">
        <v>43721</v>
      </c>
      <c r="AL212" s="113">
        <v>40</v>
      </c>
      <c r="AM212" s="113" t="s">
        <v>9870</v>
      </c>
      <c r="AN212" s="113" t="s">
        <v>16802</v>
      </c>
      <c r="AO212" s="113" t="s">
        <v>53</v>
      </c>
      <c r="AP212" s="113">
        <v>2012</v>
      </c>
      <c r="AQ212" s="113" t="s">
        <v>6669</v>
      </c>
      <c r="AR212" s="113" t="s">
        <v>19085</v>
      </c>
      <c r="AS212" s="113" t="s">
        <v>14</v>
      </c>
      <c r="AT212" s="113" t="s">
        <v>14</v>
      </c>
      <c r="AU212" s="113" t="s">
        <v>16229</v>
      </c>
      <c r="AV212" s="113" t="s">
        <v>14</v>
      </c>
      <c r="AW212" s="113" t="s">
        <v>14</v>
      </c>
    </row>
    <row r="213" spans="1:49">
      <c r="A213" s="116" t="s">
        <v>8778</v>
      </c>
      <c r="B213" s="113">
        <v>132113090</v>
      </c>
      <c r="C213" s="113" t="s">
        <v>8779</v>
      </c>
      <c r="E213" s="113" t="s">
        <v>13908</v>
      </c>
      <c r="F213" s="113" t="s">
        <v>8</v>
      </c>
      <c r="G213" s="114">
        <v>24505</v>
      </c>
      <c r="H213" s="113" t="s">
        <v>16218</v>
      </c>
      <c r="I213" s="113" t="s">
        <v>9866</v>
      </c>
      <c r="J213" s="113" t="s">
        <v>9872</v>
      </c>
      <c r="K213" s="113" t="s">
        <v>35890</v>
      </c>
      <c r="L213" s="113">
        <v>85203051284</v>
      </c>
      <c r="M213" s="113" t="s">
        <v>13909</v>
      </c>
      <c r="O213" s="113" t="s">
        <v>10350</v>
      </c>
      <c r="P213" s="113" t="s">
        <v>35891</v>
      </c>
      <c r="Q213" s="113" t="s">
        <v>35892</v>
      </c>
      <c r="R213" s="113">
        <v>15</v>
      </c>
      <c r="S213" s="113" t="s">
        <v>13</v>
      </c>
      <c r="T213" s="113" t="s">
        <v>35893</v>
      </c>
      <c r="U213" s="113" t="s">
        <v>20099</v>
      </c>
      <c r="V213" s="114">
        <v>35030</v>
      </c>
      <c r="W213" s="114">
        <v>35034</v>
      </c>
      <c r="X213" s="113" t="s">
        <v>34875</v>
      </c>
      <c r="Y213" s="114">
        <v>35642</v>
      </c>
      <c r="Z213" s="114">
        <v>35643</v>
      </c>
      <c r="AA213" s="113">
        <v>21</v>
      </c>
      <c r="AB213" s="113" t="s">
        <v>24</v>
      </c>
      <c r="AC213" s="113">
        <v>34</v>
      </c>
      <c r="AD213" s="113" t="s">
        <v>18</v>
      </c>
      <c r="AE213" s="114">
        <v>45505</v>
      </c>
      <c r="AF213" s="113">
        <v>23</v>
      </c>
      <c r="AG213" s="113">
        <v>8</v>
      </c>
      <c r="AH213" s="113" t="s">
        <v>16226</v>
      </c>
      <c r="AI213" s="117" t="s">
        <v>9891</v>
      </c>
      <c r="AK213" s="114">
        <v>44670</v>
      </c>
      <c r="AL213" s="113">
        <v>15</v>
      </c>
      <c r="AM213" s="113" t="s">
        <v>9885</v>
      </c>
      <c r="AN213" s="113" t="s">
        <v>16743</v>
      </c>
      <c r="AO213" s="113" t="s">
        <v>781</v>
      </c>
      <c r="AP213" s="113">
        <v>1989</v>
      </c>
      <c r="AQ213" s="113" t="s">
        <v>2436</v>
      </c>
      <c r="AR213" s="113" t="s">
        <v>35894</v>
      </c>
      <c r="AS213" s="113" t="s">
        <v>14</v>
      </c>
      <c r="AT213" s="113" t="s">
        <v>14</v>
      </c>
      <c r="AU213" s="113" t="s">
        <v>16229</v>
      </c>
      <c r="AV213" s="113" t="s">
        <v>14</v>
      </c>
      <c r="AW213" s="113" t="s">
        <v>14</v>
      </c>
    </row>
    <row r="214" spans="1:49">
      <c r="A214" s="116" t="s">
        <v>811</v>
      </c>
      <c r="B214" s="113">
        <v>570013970</v>
      </c>
      <c r="C214" s="113" t="s">
        <v>812</v>
      </c>
      <c r="E214" s="113" t="s">
        <v>34</v>
      </c>
      <c r="F214" s="113" t="s">
        <v>37</v>
      </c>
      <c r="G214" s="114">
        <v>24505</v>
      </c>
      <c r="H214" s="113" t="s">
        <v>16230</v>
      </c>
      <c r="I214" s="113" t="s">
        <v>9866</v>
      </c>
      <c r="J214" s="113" t="s">
        <v>9867</v>
      </c>
      <c r="K214" s="113" t="s">
        <v>33002</v>
      </c>
      <c r="M214" s="113" t="s">
        <v>14164</v>
      </c>
      <c r="O214" s="113" t="s">
        <v>23</v>
      </c>
      <c r="P214" s="113" t="s">
        <v>33003</v>
      </c>
      <c r="Q214" s="113" t="s">
        <v>33004</v>
      </c>
      <c r="R214" s="113">
        <v>15</v>
      </c>
      <c r="S214" s="113" t="s">
        <v>13</v>
      </c>
      <c r="T214" s="113" t="s">
        <v>33005</v>
      </c>
      <c r="U214" s="113" t="s">
        <v>33006</v>
      </c>
      <c r="V214" s="114">
        <v>37557</v>
      </c>
      <c r="W214" s="114">
        <v>37561</v>
      </c>
      <c r="X214" s="113" t="s">
        <v>33007</v>
      </c>
      <c r="Y214" s="114">
        <v>37945</v>
      </c>
      <c r="Z214" s="114">
        <v>37956</v>
      </c>
      <c r="AA214" s="113">
        <v>21</v>
      </c>
      <c r="AB214" s="113" t="s">
        <v>24</v>
      </c>
      <c r="AC214" s="113">
        <v>31</v>
      </c>
      <c r="AD214" s="113" t="s">
        <v>9</v>
      </c>
      <c r="AE214" s="114">
        <v>42278</v>
      </c>
      <c r="AF214" s="113">
        <v>20</v>
      </c>
      <c r="AG214" s="113">
        <v>5</v>
      </c>
      <c r="AH214" s="113" t="s">
        <v>16263</v>
      </c>
      <c r="AI214" s="117" t="s">
        <v>152</v>
      </c>
      <c r="AK214" s="114">
        <v>40634</v>
      </c>
      <c r="AL214" s="113">
        <v>40</v>
      </c>
      <c r="AM214" s="113" t="s">
        <v>9870</v>
      </c>
      <c r="AN214" s="113" t="s">
        <v>16334</v>
      </c>
      <c r="AO214" s="113" t="s">
        <v>383</v>
      </c>
      <c r="AP214" s="113">
        <v>2014</v>
      </c>
      <c r="AQ214" s="113" t="s">
        <v>2307</v>
      </c>
      <c r="AS214" s="113" t="s">
        <v>14</v>
      </c>
      <c r="AT214" s="113" t="s">
        <v>14</v>
      </c>
      <c r="AU214" s="113" t="s">
        <v>16229</v>
      </c>
      <c r="AV214" s="113" t="s">
        <v>14</v>
      </c>
      <c r="AW214" s="113" t="s">
        <v>14</v>
      </c>
    </row>
    <row r="215" spans="1:49">
      <c r="A215" s="116" t="s">
        <v>3762</v>
      </c>
      <c r="B215" s="113">
        <v>570014023</v>
      </c>
      <c r="C215" s="113" t="s">
        <v>3763</v>
      </c>
      <c r="D215" s="113" t="s">
        <v>3764</v>
      </c>
      <c r="F215" s="113" t="s">
        <v>8</v>
      </c>
      <c r="G215" s="114">
        <v>24508</v>
      </c>
      <c r="H215" s="113" t="s">
        <v>16218</v>
      </c>
      <c r="I215" s="113" t="s">
        <v>9866</v>
      </c>
      <c r="J215" s="113" t="s">
        <v>9872</v>
      </c>
      <c r="K215" s="113" t="s">
        <v>45759</v>
      </c>
      <c r="L215" s="113">
        <v>82296734367</v>
      </c>
      <c r="M215" s="113" t="s">
        <v>12875</v>
      </c>
      <c r="O215" s="113" t="s">
        <v>12876</v>
      </c>
      <c r="P215" s="113" t="s">
        <v>45760</v>
      </c>
      <c r="Q215" s="113" t="s">
        <v>45761</v>
      </c>
      <c r="R215" s="113">
        <v>15</v>
      </c>
      <c r="S215" s="113" t="s">
        <v>13</v>
      </c>
      <c r="T215" s="113" t="s">
        <v>45762</v>
      </c>
      <c r="U215" s="113" t="s">
        <v>45763</v>
      </c>
      <c r="V215" s="114">
        <v>37557</v>
      </c>
      <c r="W215" s="114">
        <v>37561</v>
      </c>
      <c r="X215" s="113" t="s">
        <v>45764</v>
      </c>
      <c r="Y215" s="114">
        <v>37280</v>
      </c>
      <c r="Z215" s="114">
        <v>38018</v>
      </c>
      <c r="AA215" s="113">
        <v>31</v>
      </c>
      <c r="AB215" s="113" t="s">
        <v>9</v>
      </c>
      <c r="AC215" s="113">
        <v>34</v>
      </c>
      <c r="AD215" s="113" t="s">
        <v>18</v>
      </c>
      <c r="AE215" s="114">
        <v>42095</v>
      </c>
      <c r="AF215" s="113">
        <v>18</v>
      </c>
      <c r="AG215" s="113">
        <v>0</v>
      </c>
      <c r="AH215" s="113" t="s">
        <v>16226</v>
      </c>
      <c r="AI215" s="117" t="s">
        <v>12877</v>
      </c>
      <c r="AK215" s="114">
        <v>44925</v>
      </c>
      <c r="AL215" s="113">
        <v>40</v>
      </c>
      <c r="AM215" s="113" t="s">
        <v>9870</v>
      </c>
      <c r="AN215" s="113" t="s">
        <v>45765</v>
      </c>
      <c r="AO215" s="113" t="s">
        <v>3765</v>
      </c>
      <c r="AP215" s="113">
        <v>1992</v>
      </c>
      <c r="AQ215" s="113" t="s">
        <v>8</v>
      </c>
      <c r="AR215" s="113" t="s">
        <v>27096</v>
      </c>
      <c r="AS215" s="113" t="s">
        <v>14</v>
      </c>
      <c r="AT215" s="113" t="s">
        <v>14</v>
      </c>
      <c r="AU215" s="113" t="s">
        <v>16229</v>
      </c>
      <c r="AV215" s="113" t="s">
        <v>14</v>
      </c>
      <c r="AW215" s="113" t="s">
        <v>14</v>
      </c>
    </row>
    <row r="216" spans="1:49">
      <c r="A216" s="116" t="s">
        <v>6856</v>
      </c>
      <c r="C216" s="113" t="s">
        <v>6857</v>
      </c>
      <c r="F216" s="113" t="s">
        <v>8</v>
      </c>
      <c r="G216" s="114">
        <v>24508</v>
      </c>
      <c r="H216" s="113" t="s">
        <v>16230</v>
      </c>
      <c r="I216" s="113" t="s">
        <v>9866</v>
      </c>
      <c r="J216" s="113" t="s">
        <v>9872</v>
      </c>
      <c r="K216" s="113" t="s">
        <v>46514</v>
      </c>
      <c r="L216" s="113">
        <v>85256427824</v>
      </c>
      <c r="M216" s="113" t="s">
        <v>13884</v>
      </c>
      <c r="O216" s="113" t="s">
        <v>13885</v>
      </c>
      <c r="P216" s="113" t="s">
        <v>46515</v>
      </c>
      <c r="Q216" s="113" t="s">
        <v>46516</v>
      </c>
      <c r="R216" s="113">
        <v>15</v>
      </c>
      <c r="S216" s="113" t="s">
        <v>13</v>
      </c>
      <c r="T216" s="113" t="s">
        <v>46517</v>
      </c>
      <c r="U216" s="113" t="s">
        <v>46518</v>
      </c>
      <c r="V216" s="114">
        <v>42030</v>
      </c>
      <c r="W216" s="114">
        <v>41944</v>
      </c>
      <c r="X216" s="113" t="s">
        <v>46519</v>
      </c>
      <c r="Y216" s="114">
        <v>42612</v>
      </c>
      <c r="Z216" s="114">
        <v>42614</v>
      </c>
      <c r="AA216" s="113">
        <v>21</v>
      </c>
      <c r="AB216" s="113" t="s">
        <v>24</v>
      </c>
      <c r="AC216" s="113">
        <v>23</v>
      </c>
      <c r="AD216" s="113" t="s">
        <v>78</v>
      </c>
      <c r="AE216" s="114">
        <v>45200</v>
      </c>
      <c r="AF216" s="113">
        <v>19</v>
      </c>
      <c r="AG216" s="113">
        <v>7</v>
      </c>
      <c r="AH216" s="113" t="s">
        <v>16263</v>
      </c>
      <c r="AI216" s="117" t="s">
        <v>75</v>
      </c>
      <c r="AK216" s="114">
        <v>44168</v>
      </c>
      <c r="AL216" s="113">
        <v>15</v>
      </c>
      <c r="AM216" s="113" t="s">
        <v>9885</v>
      </c>
      <c r="AN216" s="113" t="s">
        <v>16858</v>
      </c>
      <c r="AO216" s="113" t="s">
        <v>666</v>
      </c>
      <c r="AP216" s="113">
        <v>1986</v>
      </c>
      <c r="AQ216" s="113" t="s">
        <v>8</v>
      </c>
      <c r="AR216" s="113" t="s">
        <v>16655</v>
      </c>
      <c r="AS216" s="113" t="s">
        <v>14</v>
      </c>
      <c r="AT216" s="113" t="s">
        <v>14</v>
      </c>
      <c r="AU216" s="113" t="s">
        <v>16229</v>
      </c>
      <c r="AV216" s="113" t="s">
        <v>14</v>
      </c>
      <c r="AW216" s="113" t="s">
        <v>14</v>
      </c>
    </row>
    <row r="217" spans="1:49">
      <c r="A217" s="116" t="s">
        <v>300</v>
      </c>
      <c r="B217" s="113">
        <v>140236166</v>
      </c>
      <c r="C217" s="113" t="s">
        <v>301</v>
      </c>
      <c r="F217" s="113" t="s">
        <v>8</v>
      </c>
      <c r="G217" s="114">
        <v>24510</v>
      </c>
      <c r="H217" s="113" t="s">
        <v>16230</v>
      </c>
      <c r="I217" s="113" t="s">
        <v>9866</v>
      </c>
      <c r="J217" s="113" t="s">
        <v>9872</v>
      </c>
      <c r="K217" s="113" t="s">
        <v>46437</v>
      </c>
      <c r="L217" s="113">
        <v>81245674380</v>
      </c>
      <c r="M217" s="113" t="s">
        <v>11485</v>
      </c>
      <c r="O217" s="113" t="s">
        <v>11486</v>
      </c>
      <c r="P217" s="113" t="s">
        <v>46438</v>
      </c>
      <c r="Q217" s="113" t="s">
        <v>46439</v>
      </c>
      <c r="R217" s="113">
        <v>15</v>
      </c>
      <c r="S217" s="113" t="s">
        <v>13</v>
      </c>
      <c r="T217" s="113" t="s">
        <v>46440</v>
      </c>
      <c r="U217" s="113" t="s">
        <v>46441</v>
      </c>
      <c r="V217" s="114">
        <v>32724</v>
      </c>
      <c r="W217" s="114">
        <v>32568</v>
      </c>
      <c r="X217" s="113" t="s">
        <v>46442</v>
      </c>
      <c r="Y217" s="114">
        <v>33297</v>
      </c>
      <c r="Z217" s="114">
        <v>33298</v>
      </c>
      <c r="AA217" s="113">
        <v>21</v>
      </c>
      <c r="AB217" s="113" t="s">
        <v>24</v>
      </c>
      <c r="AC217" s="113">
        <v>34</v>
      </c>
      <c r="AD217" s="113" t="s">
        <v>18</v>
      </c>
      <c r="AE217" s="114">
        <v>40269</v>
      </c>
      <c r="AF217" s="113">
        <v>16</v>
      </c>
      <c r="AG217" s="113">
        <v>1</v>
      </c>
      <c r="AH217" s="113" t="s">
        <v>16226</v>
      </c>
      <c r="AI217" s="117" t="s">
        <v>302</v>
      </c>
      <c r="AK217" s="114">
        <v>40269</v>
      </c>
      <c r="AL217" s="113">
        <v>17</v>
      </c>
      <c r="AM217" s="113" t="s">
        <v>9982</v>
      </c>
      <c r="AN217" s="113" t="s">
        <v>16390</v>
      </c>
      <c r="AO217" s="113" t="s">
        <v>303</v>
      </c>
      <c r="AP217" s="113">
        <v>1988</v>
      </c>
      <c r="AQ217" s="113" t="s">
        <v>6669</v>
      </c>
      <c r="AR217" s="113" t="s">
        <v>19824</v>
      </c>
      <c r="AS217" s="113" t="s">
        <v>14</v>
      </c>
      <c r="AT217" s="113" t="s">
        <v>14</v>
      </c>
      <c r="AU217" s="113" t="s">
        <v>16229</v>
      </c>
      <c r="AV217" s="113" t="s">
        <v>14</v>
      </c>
    </row>
    <row r="218" spans="1:49">
      <c r="A218" s="116" t="s">
        <v>7052</v>
      </c>
      <c r="C218" s="113" t="s">
        <v>1471</v>
      </c>
      <c r="E218" s="113" t="s">
        <v>30</v>
      </c>
      <c r="F218" s="113" t="s">
        <v>414</v>
      </c>
      <c r="G218" s="114">
        <v>24511</v>
      </c>
      <c r="H218" s="113" t="s">
        <v>16218</v>
      </c>
      <c r="I218" s="113" t="s">
        <v>9866</v>
      </c>
      <c r="J218" s="113" t="s">
        <v>9872</v>
      </c>
      <c r="K218" s="113" t="s">
        <v>45833</v>
      </c>
      <c r="L218" s="113">
        <v>85241290805</v>
      </c>
      <c r="M218" s="113" t="s">
        <v>15462</v>
      </c>
      <c r="O218" s="113" t="s">
        <v>45834</v>
      </c>
      <c r="P218" s="113" t="s">
        <v>45835</v>
      </c>
      <c r="Q218" s="113" t="s">
        <v>45836</v>
      </c>
      <c r="R218" s="113">
        <v>15</v>
      </c>
      <c r="S218" s="113" t="s">
        <v>13</v>
      </c>
      <c r="T218" s="113" t="s">
        <v>45837</v>
      </c>
      <c r="U218" s="113" t="s">
        <v>45838</v>
      </c>
      <c r="V218" s="114">
        <v>42034</v>
      </c>
      <c r="W218" s="114">
        <v>41883</v>
      </c>
      <c r="X218" s="113" t="s">
        <v>45839</v>
      </c>
      <c r="Y218" s="114">
        <v>42339</v>
      </c>
      <c r="Z218" s="114">
        <v>42339</v>
      </c>
      <c r="AA218" s="113">
        <v>21</v>
      </c>
      <c r="AB218" s="113" t="s">
        <v>24</v>
      </c>
      <c r="AC218" s="113">
        <v>31</v>
      </c>
      <c r="AD218" s="113" t="s">
        <v>9</v>
      </c>
      <c r="AE218" s="114">
        <v>44835</v>
      </c>
      <c r="AF218" s="113">
        <v>12</v>
      </c>
      <c r="AG218" s="113">
        <v>9</v>
      </c>
      <c r="AH218" s="113" t="s">
        <v>16263</v>
      </c>
      <c r="AI218" s="117" t="s">
        <v>162</v>
      </c>
      <c r="AK218" s="114">
        <v>43466</v>
      </c>
      <c r="AL218" s="113">
        <v>40</v>
      </c>
      <c r="AM218" s="113" t="s">
        <v>9870</v>
      </c>
      <c r="AN218" s="113" t="s">
        <v>26227</v>
      </c>
      <c r="AO218" s="113" t="s">
        <v>153</v>
      </c>
      <c r="AP218" s="113">
        <v>2021</v>
      </c>
      <c r="AQ218" s="113" t="s">
        <v>5236</v>
      </c>
      <c r="AR218" s="113" t="s">
        <v>19669</v>
      </c>
      <c r="AS218" s="113" t="s">
        <v>14</v>
      </c>
      <c r="AT218" s="113" t="s">
        <v>14</v>
      </c>
      <c r="AU218" s="113" t="s">
        <v>16229</v>
      </c>
      <c r="AV218" s="113" t="s">
        <v>14</v>
      </c>
      <c r="AW218" s="113" t="s">
        <v>14</v>
      </c>
    </row>
    <row r="219" spans="1:49">
      <c r="A219" s="116" t="s">
        <v>8794</v>
      </c>
      <c r="C219" s="113" t="s">
        <v>4224</v>
      </c>
      <c r="F219" s="113" t="s">
        <v>8</v>
      </c>
      <c r="G219" s="114">
        <v>24512</v>
      </c>
      <c r="H219" s="113" t="s">
        <v>16218</v>
      </c>
      <c r="I219" s="113" t="s">
        <v>9866</v>
      </c>
      <c r="J219" s="113" t="s">
        <v>9872</v>
      </c>
      <c r="K219" s="113" t="s">
        <v>46466</v>
      </c>
      <c r="L219" s="113">
        <v>82188754463</v>
      </c>
      <c r="M219" s="113" t="s">
        <v>46467</v>
      </c>
      <c r="O219" s="113" t="s">
        <v>12523</v>
      </c>
      <c r="P219" s="113" t="s">
        <v>46468</v>
      </c>
      <c r="Q219" s="113" t="s">
        <v>46469</v>
      </c>
      <c r="R219" s="113">
        <v>15</v>
      </c>
      <c r="S219" s="113" t="s">
        <v>13</v>
      </c>
      <c r="T219" s="113" t="s">
        <v>46470</v>
      </c>
      <c r="U219" s="113" t="s">
        <v>46471</v>
      </c>
      <c r="V219" s="114">
        <v>42033</v>
      </c>
      <c r="W219" s="114">
        <v>42036</v>
      </c>
      <c r="X219" s="113" t="s">
        <v>46472</v>
      </c>
      <c r="Y219" s="114">
        <v>42612</v>
      </c>
      <c r="Z219" s="114">
        <v>42614</v>
      </c>
      <c r="AA219" s="113">
        <v>21</v>
      </c>
      <c r="AB219" s="113" t="s">
        <v>24</v>
      </c>
      <c r="AC219" s="113">
        <v>23</v>
      </c>
      <c r="AD219" s="113" t="s">
        <v>78</v>
      </c>
      <c r="AE219" s="114">
        <v>45200</v>
      </c>
      <c r="AF219" s="113">
        <v>19</v>
      </c>
      <c r="AG219" s="113">
        <v>9</v>
      </c>
      <c r="AH219" s="113" t="s">
        <v>16263</v>
      </c>
      <c r="AI219" s="117" t="s">
        <v>8795</v>
      </c>
      <c r="AK219" s="114">
        <v>43556</v>
      </c>
      <c r="AL219" s="113">
        <v>17</v>
      </c>
      <c r="AM219" s="113" t="s">
        <v>9982</v>
      </c>
      <c r="AN219" s="113" t="s">
        <v>39772</v>
      </c>
      <c r="AO219" s="113" t="s">
        <v>6683</v>
      </c>
      <c r="AP219" s="113">
        <v>1984</v>
      </c>
      <c r="AQ219" s="113" t="s">
        <v>2436</v>
      </c>
      <c r="AR219" s="113" t="s">
        <v>19583</v>
      </c>
      <c r="AS219" s="113" t="s">
        <v>14</v>
      </c>
      <c r="AT219" s="113" t="s">
        <v>14</v>
      </c>
      <c r="AU219" s="113" t="s">
        <v>16229</v>
      </c>
      <c r="AV219" s="113" t="s">
        <v>14</v>
      </c>
      <c r="AW219" s="113" t="s">
        <v>14</v>
      </c>
    </row>
    <row r="220" spans="1:49">
      <c r="A220" s="116" t="s">
        <v>304</v>
      </c>
      <c r="B220" s="113">
        <v>131743048</v>
      </c>
      <c r="C220" s="113" t="s">
        <v>305</v>
      </c>
      <c r="F220" s="113" t="s">
        <v>8</v>
      </c>
      <c r="G220" s="114">
        <v>24513</v>
      </c>
      <c r="H220" s="113" t="s">
        <v>16218</v>
      </c>
      <c r="I220" s="113" t="s">
        <v>9866</v>
      </c>
      <c r="J220" s="113" t="s">
        <v>9872</v>
      </c>
      <c r="K220" s="113" t="s">
        <v>46325</v>
      </c>
      <c r="L220" s="113">
        <v>82291427066</v>
      </c>
      <c r="M220" s="113" t="s">
        <v>46326</v>
      </c>
      <c r="O220" s="113" t="s">
        <v>10425</v>
      </c>
      <c r="P220" s="113" t="s">
        <v>46327</v>
      </c>
      <c r="Q220" s="113" t="s">
        <v>46328</v>
      </c>
      <c r="R220" s="113">
        <v>15</v>
      </c>
      <c r="S220" s="113" t="s">
        <v>13</v>
      </c>
      <c r="T220" s="113" t="s">
        <v>46329</v>
      </c>
      <c r="U220" s="113" t="s">
        <v>25349</v>
      </c>
      <c r="V220" s="114">
        <v>32200</v>
      </c>
      <c r="W220" s="114">
        <v>32203</v>
      </c>
      <c r="X220" s="113" t="s">
        <v>46330</v>
      </c>
      <c r="Y220" s="114">
        <v>32811</v>
      </c>
      <c r="Z220" s="114">
        <v>32813</v>
      </c>
      <c r="AA220" s="113">
        <v>11</v>
      </c>
      <c r="AB220" s="113" t="s">
        <v>306</v>
      </c>
      <c r="AC220" s="113">
        <v>23</v>
      </c>
      <c r="AD220" s="113" t="s">
        <v>78</v>
      </c>
      <c r="AE220" s="114">
        <v>44287</v>
      </c>
      <c r="AF220" s="113">
        <v>27</v>
      </c>
      <c r="AG220" s="113">
        <v>1</v>
      </c>
      <c r="AH220" s="113" t="s">
        <v>16263</v>
      </c>
      <c r="AI220" s="117" t="s">
        <v>307</v>
      </c>
      <c r="AK220" s="114">
        <v>42461</v>
      </c>
      <c r="AL220" s="113">
        <v>10</v>
      </c>
      <c r="AM220" s="113" t="s">
        <v>7836</v>
      </c>
      <c r="AN220" s="113" t="s">
        <v>46331</v>
      </c>
      <c r="AO220" s="113" t="s">
        <v>308</v>
      </c>
      <c r="AP220" s="113">
        <v>2008</v>
      </c>
      <c r="AQ220" s="113" t="s">
        <v>6669</v>
      </c>
      <c r="AR220" s="113" t="s">
        <v>19488</v>
      </c>
      <c r="AS220" s="113" t="s">
        <v>14</v>
      </c>
      <c r="AT220" s="113" t="s">
        <v>14</v>
      </c>
      <c r="AU220" s="113" t="s">
        <v>16229</v>
      </c>
      <c r="AV220" s="113" t="s">
        <v>14</v>
      </c>
      <c r="AW220" s="113" t="s">
        <v>14</v>
      </c>
    </row>
    <row r="221" spans="1:49">
      <c r="A221" s="116" t="s">
        <v>4941</v>
      </c>
      <c r="C221" s="113" t="s">
        <v>1557</v>
      </c>
      <c r="F221" s="113" t="s">
        <v>8</v>
      </c>
      <c r="G221" s="114">
        <v>24513</v>
      </c>
      <c r="H221" s="113" t="s">
        <v>16230</v>
      </c>
      <c r="I221" s="113" t="s">
        <v>9866</v>
      </c>
      <c r="J221" s="113" t="s">
        <v>9872</v>
      </c>
      <c r="K221" s="113" t="s">
        <v>46126</v>
      </c>
      <c r="L221" s="113">
        <v>82244388396</v>
      </c>
      <c r="M221" s="113" t="s">
        <v>46127</v>
      </c>
      <c r="O221" s="113" t="s">
        <v>11086</v>
      </c>
      <c r="P221" s="113" t="s">
        <v>46128</v>
      </c>
      <c r="Q221" s="113" t="s">
        <v>46129</v>
      </c>
      <c r="R221" s="113">
        <v>15</v>
      </c>
      <c r="S221" s="113" t="s">
        <v>13</v>
      </c>
      <c r="T221" s="113" t="s">
        <v>46130</v>
      </c>
      <c r="U221" s="113" t="s">
        <v>46131</v>
      </c>
      <c r="V221" s="114">
        <v>42034</v>
      </c>
      <c r="W221" s="114">
        <v>42036</v>
      </c>
      <c r="X221" s="113" t="s">
        <v>46132</v>
      </c>
      <c r="Y221" s="114">
        <v>42612</v>
      </c>
      <c r="Z221" s="114">
        <v>42614</v>
      </c>
      <c r="AA221" s="113">
        <v>21</v>
      </c>
      <c r="AB221" s="113" t="s">
        <v>24</v>
      </c>
      <c r="AC221" s="113">
        <v>23</v>
      </c>
      <c r="AD221" s="113" t="s">
        <v>78</v>
      </c>
      <c r="AE221" s="114">
        <v>45444</v>
      </c>
      <c r="AF221" s="113">
        <v>20</v>
      </c>
      <c r="AG221" s="113">
        <v>3</v>
      </c>
      <c r="AH221" s="113" t="s">
        <v>16263</v>
      </c>
      <c r="AI221" s="117" t="s">
        <v>16325</v>
      </c>
      <c r="AK221" s="114">
        <v>45302</v>
      </c>
      <c r="AL221" s="113">
        <v>15</v>
      </c>
      <c r="AM221" s="113" t="s">
        <v>9885</v>
      </c>
      <c r="AN221" s="113" t="s">
        <v>46133</v>
      </c>
      <c r="AO221" s="113" t="s">
        <v>1608</v>
      </c>
      <c r="AP221" s="113">
        <v>1987</v>
      </c>
      <c r="AQ221" s="113" t="s">
        <v>6669</v>
      </c>
      <c r="AR221" s="113" t="s">
        <v>20292</v>
      </c>
      <c r="AS221" s="113" t="s">
        <v>14</v>
      </c>
      <c r="AT221" s="113" t="s">
        <v>14</v>
      </c>
      <c r="AU221" s="113" t="s">
        <v>16229</v>
      </c>
      <c r="AV221" s="113" t="s">
        <v>14</v>
      </c>
    </row>
    <row r="222" spans="1:49">
      <c r="A222" s="116" t="s">
        <v>1846</v>
      </c>
      <c r="C222" s="113" t="s">
        <v>1847</v>
      </c>
      <c r="F222" s="113" t="s">
        <v>510</v>
      </c>
      <c r="G222" s="114">
        <v>24514</v>
      </c>
      <c r="H222" s="113" t="s">
        <v>16218</v>
      </c>
      <c r="I222" s="113" t="s">
        <v>9866</v>
      </c>
      <c r="J222" s="113" t="s">
        <v>9872</v>
      </c>
      <c r="K222" s="113" t="s">
        <v>46112</v>
      </c>
      <c r="L222" s="113">
        <v>85295028441</v>
      </c>
      <c r="M222" s="113" t="s">
        <v>46113</v>
      </c>
      <c r="O222" s="113" t="s">
        <v>10162</v>
      </c>
      <c r="P222" s="113" t="s">
        <v>46114</v>
      </c>
      <c r="Q222" s="113" t="s">
        <v>46115</v>
      </c>
      <c r="R222" s="113">
        <v>15</v>
      </c>
      <c r="S222" s="113" t="s">
        <v>13</v>
      </c>
      <c r="T222" s="113" t="s">
        <v>46116</v>
      </c>
      <c r="U222" s="113" t="s">
        <v>46117</v>
      </c>
      <c r="V222" s="114">
        <v>42030</v>
      </c>
      <c r="W222" s="114">
        <v>41883</v>
      </c>
      <c r="X222" s="113" t="s">
        <v>46118</v>
      </c>
      <c r="Y222" s="114">
        <v>42339</v>
      </c>
      <c r="Z222" s="114">
        <v>42339</v>
      </c>
      <c r="AA222" s="113">
        <v>21</v>
      </c>
      <c r="AB222" s="113" t="s">
        <v>24</v>
      </c>
      <c r="AC222" s="113">
        <v>23</v>
      </c>
      <c r="AD222" s="113" t="s">
        <v>78</v>
      </c>
      <c r="AE222" s="114">
        <v>45017</v>
      </c>
      <c r="AF222" s="113">
        <v>18</v>
      </c>
      <c r="AG222" s="113">
        <v>5</v>
      </c>
      <c r="AH222" s="113" t="s">
        <v>16263</v>
      </c>
      <c r="AI222" s="117" t="s">
        <v>75</v>
      </c>
      <c r="AK222" s="114">
        <v>43556</v>
      </c>
      <c r="AL222" s="113">
        <v>15</v>
      </c>
      <c r="AM222" s="113" t="s">
        <v>9885</v>
      </c>
      <c r="AN222" s="113" t="s">
        <v>20449</v>
      </c>
      <c r="AO222" s="113" t="s">
        <v>607</v>
      </c>
      <c r="AP222" s="113">
        <v>1987</v>
      </c>
      <c r="AQ222" s="113" t="s">
        <v>9871</v>
      </c>
      <c r="AR222" s="113" t="s">
        <v>16817</v>
      </c>
      <c r="AS222" s="113" t="s">
        <v>14</v>
      </c>
      <c r="AT222" s="113" t="s">
        <v>14</v>
      </c>
      <c r="AU222" s="113" t="s">
        <v>16229</v>
      </c>
      <c r="AV222" s="113" t="s">
        <v>14</v>
      </c>
    </row>
    <row r="223" spans="1:49">
      <c r="A223" s="116" t="s">
        <v>138</v>
      </c>
      <c r="B223" s="113">
        <v>131988365</v>
      </c>
      <c r="C223" s="113" t="s">
        <v>139</v>
      </c>
      <c r="E223" s="113" t="s">
        <v>140</v>
      </c>
      <c r="F223" s="113" t="s">
        <v>8</v>
      </c>
      <c r="G223" s="114">
        <v>24519</v>
      </c>
      <c r="H223" s="113" t="s">
        <v>16218</v>
      </c>
      <c r="I223" s="113" t="s">
        <v>9866</v>
      </c>
      <c r="J223" s="113" t="s">
        <v>9872</v>
      </c>
      <c r="K223" s="113" t="s">
        <v>23430</v>
      </c>
      <c r="L223" s="113">
        <v>0</v>
      </c>
      <c r="M223" s="113" t="s">
        <v>12921</v>
      </c>
      <c r="O223" s="113" t="s">
        <v>12922</v>
      </c>
      <c r="P223" s="113" t="s">
        <v>23431</v>
      </c>
      <c r="Q223" s="113" t="s">
        <v>23432</v>
      </c>
      <c r="R223" s="113">
        <v>15</v>
      </c>
      <c r="S223" s="113" t="s">
        <v>13</v>
      </c>
      <c r="T223" s="113" t="s">
        <v>23433</v>
      </c>
      <c r="U223" s="113" t="s">
        <v>17342</v>
      </c>
      <c r="V223" s="114">
        <v>33907</v>
      </c>
      <c r="W223" s="114">
        <v>33909</v>
      </c>
      <c r="X223" s="113" t="s">
        <v>23434</v>
      </c>
      <c r="Y223" s="114">
        <v>34454</v>
      </c>
      <c r="Z223" s="114">
        <v>34455</v>
      </c>
      <c r="AA223" s="113">
        <v>21</v>
      </c>
      <c r="AB223" s="113" t="s">
        <v>24</v>
      </c>
      <c r="AC223" s="113">
        <v>42</v>
      </c>
      <c r="AD223" s="113" t="s">
        <v>92</v>
      </c>
      <c r="AE223" s="114">
        <v>44287</v>
      </c>
      <c r="AF223" s="113">
        <v>23</v>
      </c>
      <c r="AG223" s="113">
        <v>5</v>
      </c>
      <c r="AH223" s="113" t="s">
        <v>16226</v>
      </c>
      <c r="AI223" s="117" t="s">
        <v>141</v>
      </c>
      <c r="AK223" s="114">
        <v>41365</v>
      </c>
      <c r="AL223" s="113">
        <v>40</v>
      </c>
      <c r="AM223" s="113" t="s">
        <v>9870</v>
      </c>
      <c r="AN223" s="113" t="s">
        <v>17045</v>
      </c>
      <c r="AO223" s="113" t="s">
        <v>1076</v>
      </c>
      <c r="AP223" s="113">
        <v>2009</v>
      </c>
      <c r="AQ223" s="113" t="s">
        <v>9889</v>
      </c>
      <c r="AR223" s="113" t="s">
        <v>19140</v>
      </c>
      <c r="AS223" s="113" t="s">
        <v>14</v>
      </c>
      <c r="AT223" s="113" t="s">
        <v>14</v>
      </c>
      <c r="AU223" s="113" t="s">
        <v>16229</v>
      </c>
      <c r="AV223" s="113" t="s">
        <v>14</v>
      </c>
    </row>
    <row r="224" spans="1:49">
      <c r="A224" s="116" t="s">
        <v>416</v>
      </c>
      <c r="B224" s="113">
        <v>140232872</v>
      </c>
      <c r="C224" s="113" t="s">
        <v>417</v>
      </c>
      <c r="F224" s="113" t="s">
        <v>8</v>
      </c>
      <c r="G224" s="114">
        <v>24526</v>
      </c>
      <c r="H224" s="113" t="s">
        <v>16218</v>
      </c>
      <c r="I224" s="113" t="s">
        <v>9866</v>
      </c>
      <c r="J224" s="113" t="s">
        <v>9872</v>
      </c>
      <c r="K224" s="113" t="s">
        <v>46508</v>
      </c>
      <c r="L224" s="113">
        <v>82259598864</v>
      </c>
      <c r="M224" s="113" t="s">
        <v>11490</v>
      </c>
      <c r="O224" s="113" t="s">
        <v>11491</v>
      </c>
      <c r="P224" s="113" t="s">
        <v>46509</v>
      </c>
      <c r="Q224" s="113" t="s">
        <v>46510</v>
      </c>
      <c r="R224" s="113">
        <v>15</v>
      </c>
      <c r="S224" s="113" t="s">
        <v>13</v>
      </c>
      <c r="T224" s="113" t="s">
        <v>46511</v>
      </c>
      <c r="U224" s="113" t="s">
        <v>46512</v>
      </c>
      <c r="V224" s="114">
        <v>32809</v>
      </c>
      <c r="W224" s="114">
        <v>32568</v>
      </c>
      <c r="X224" s="113" t="s">
        <v>46513</v>
      </c>
      <c r="Y224" s="114">
        <v>33043</v>
      </c>
      <c r="Z224" s="114">
        <v>33055</v>
      </c>
      <c r="AA224" s="113">
        <v>21</v>
      </c>
      <c r="AB224" s="113" t="s">
        <v>24</v>
      </c>
      <c r="AC224" s="113">
        <v>34</v>
      </c>
      <c r="AD224" s="113" t="s">
        <v>18</v>
      </c>
      <c r="AE224" s="114">
        <v>39904</v>
      </c>
      <c r="AF224" s="113">
        <v>15</v>
      </c>
      <c r="AG224" s="113">
        <v>1</v>
      </c>
      <c r="AH224" s="113" t="s">
        <v>16226</v>
      </c>
      <c r="AI224" s="117" t="s">
        <v>302</v>
      </c>
      <c r="AK224" s="114">
        <v>39904</v>
      </c>
      <c r="AL224" s="113">
        <v>17</v>
      </c>
      <c r="AM224" s="113" t="s">
        <v>9982</v>
      </c>
      <c r="AN224" s="113" t="s">
        <v>16390</v>
      </c>
      <c r="AO224" s="113" t="s">
        <v>303</v>
      </c>
      <c r="AP224" s="113">
        <v>1988</v>
      </c>
      <c r="AQ224" s="113" t="s">
        <v>9889</v>
      </c>
      <c r="AR224" s="113" t="s">
        <v>16365</v>
      </c>
      <c r="AS224" s="113" t="s">
        <v>14</v>
      </c>
      <c r="AT224" s="113" t="s">
        <v>14</v>
      </c>
      <c r="AU224" s="113" t="s">
        <v>16229</v>
      </c>
      <c r="AV224" s="113" t="s">
        <v>14</v>
      </c>
      <c r="AW224" s="113" t="s">
        <v>14</v>
      </c>
    </row>
    <row r="225" spans="1:49">
      <c r="A225" s="116" t="s">
        <v>7037</v>
      </c>
      <c r="B225" s="113">
        <v>132234056</v>
      </c>
      <c r="C225" s="113" t="s">
        <v>3756</v>
      </c>
      <c r="E225" s="113" t="s">
        <v>140</v>
      </c>
      <c r="F225" s="113" t="s">
        <v>37</v>
      </c>
      <c r="G225" s="114">
        <v>24528</v>
      </c>
      <c r="H225" s="113" t="s">
        <v>16218</v>
      </c>
      <c r="I225" s="113" t="s">
        <v>9866</v>
      </c>
      <c r="J225" s="113" t="s">
        <v>9872</v>
      </c>
      <c r="K225" s="113" t="s">
        <v>19988</v>
      </c>
      <c r="M225" s="113" t="s">
        <v>14159</v>
      </c>
      <c r="O225" s="113" t="s">
        <v>9962</v>
      </c>
      <c r="P225" s="113" t="s">
        <v>19989</v>
      </c>
      <c r="Q225" s="113" t="s">
        <v>19990</v>
      </c>
      <c r="R225" s="113">
        <v>15</v>
      </c>
      <c r="S225" s="113" t="s">
        <v>13</v>
      </c>
      <c r="T225" s="113" t="s">
        <v>19991</v>
      </c>
      <c r="U225" s="113" t="s">
        <v>19992</v>
      </c>
      <c r="V225" s="114">
        <v>36367</v>
      </c>
      <c r="W225" s="114">
        <v>36220</v>
      </c>
      <c r="X225" s="113" t="s">
        <v>17255</v>
      </c>
      <c r="Y225" s="114">
        <v>36736</v>
      </c>
      <c r="Z225" s="114">
        <v>36739</v>
      </c>
      <c r="AA225" s="113">
        <v>21</v>
      </c>
      <c r="AB225" s="113" t="s">
        <v>24</v>
      </c>
      <c r="AC225" s="113">
        <v>34</v>
      </c>
      <c r="AD225" s="113" t="s">
        <v>18</v>
      </c>
      <c r="AE225" s="114">
        <v>44835</v>
      </c>
      <c r="AF225" s="113">
        <v>18</v>
      </c>
      <c r="AG225" s="113">
        <v>7</v>
      </c>
      <c r="AH225" s="113" t="s">
        <v>16226</v>
      </c>
      <c r="AI225" s="117" t="s">
        <v>9891</v>
      </c>
      <c r="AK225" s="114">
        <v>45120</v>
      </c>
      <c r="AL225" s="113">
        <v>40</v>
      </c>
      <c r="AM225" s="113" t="s">
        <v>9870</v>
      </c>
      <c r="AN225" s="113" t="s">
        <v>16372</v>
      </c>
      <c r="AO225" s="113" t="s">
        <v>326</v>
      </c>
      <c r="AP225" s="113">
        <v>2015</v>
      </c>
      <c r="AQ225" s="113" t="s">
        <v>9871</v>
      </c>
      <c r="AR225" s="113" t="s">
        <v>17398</v>
      </c>
      <c r="AS225" s="113" t="s">
        <v>14</v>
      </c>
      <c r="AT225" s="113" t="s">
        <v>14</v>
      </c>
      <c r="AU225" s="113" t="s">
        <v>16229</v>
      </c>
      <c r="AV225" s="113" t="s">
        <v>14</v>
      </c>
      <c r="AW225" s="113" t="s">
        <v>14</v>
      </c>
    </row>
    <row r="226" spans="1:49">
      <c r="A226" s="116" t="s">
        <v>6341</v>
      </c>
      <c r="B226" s="113">
        <v>570021415</v>
      </c>
      <c r="C226" s="113" t="s">
        <v>4226</v>
      </c>
      <c r="E226" s="113" t="s">
        <v>41</v>
      </c>
      <c r="F226" s="113" t="s">
        <v>6342</v>
      </c>
      <c r="G226" s="114">
        <v>24533</v>
      </c>
      <c r="H226" s="113" t="s">
        <v>16218</v>
      </c>
      <c r="I226" s="113" t="s">
        <v>9866</v>
      </c>
      <c r="J226" s="113" t="s">
        <v>9872</v>
      </c>
      <c r="K226" s="113" t="s">
        <v>22025</v>
      </c>
      <c r="L226" s="113">
        <v>85342014689</v>
      </c>
      <c r="M226" s="113" t="s">
        <v>22026</v>
      </c>
      <c r="O226" s="113" t="s">
        <v>15508</v>
      </c>
      <c r="P226" s="113" t="s">
        <v>22027</v>
      </c>
      <c r="Q226" s="113" t="s">
        <v>22028</v>
      </c>
      <c r="R226" s="113">
        <v>15</v>
      </c>
      <c r="S226" s="113" t="s">
        <v>13</v>
      </c>
      <c r="T226" s="113" t="s">
        <v>22029</v>
      </c>
      <c r="U226" s="113" t="s">
        <v>22030</v>
      </c>
      <c r="V226" s="114">
        <v>39038</v>
      </c>
      <c r="W226" s="114">
        <v>38808</v>
      </c>
      <c r="X226" s="113" t="s">
        <v>22031</v>
      </c>
      <c r="Y226" s="114">
        <v>39353</v>
      </c>
      <c r="Z226" s="114">
        <v>39356</v>
      </c>
      <c r="AA226" s="113">
        <v>21</v>
      </c>
      <c r="AB226" s="113" t="s">
        <v>24</v>
      </c>
      <c r="AC226" s="113">
        <v>32</v>
      </c>
      <c r="AD226" s="113" t="s">
        <v>84</v>
      </c>
      <c r="AE226" s="114">
        <v>44470</v>
      </c>
      <c r="AF226" s="113">
        <v>16</v>
      </c>
      <c r="AG226" s="113">
        <v>4</v>
      </c>
      <c r="AH226" s="113" t="s">
        <v>16226</v>
      </c>
      <c r="AI226" s="117" t="s">
        <v>9875</v>
      </c>
      <c r="AK226" s="114">
        <v>44670</v>
      </c>
      <c r="AL226" s="113">
        <v>40</v>
      </c>
      <c r="AM226" s="113" t="s">
        <v>9870</v>
      </c>
      <c r="AN226" s="113" t="s">
        <v>16586</v>
      </c>
      <c r="AO226" s="113" t="s">
        <v>677</v>
      </c>
      <c r="AP226" s="113">
        <v>2009</v>
      </c>
      <c r="AQ226" s="113" t="s">
        <v>9889</v>
      </c>
      <c r="AR226" s="113" t="s">
        <v>22032</v>
      </c>
      <c r="AS226" s="113" t="s">
        <v>14</v>
      </c>
      <c r="AT226" s="113" t="s">
        <v>14</v>
      </c>
      <c r="AU226" s="113" t="s">
        <v>16229</v>
      </c>
      <c r="AV226" s="113" t="s">
        <v>14</v>
      </c>
      <c r="AW226" s="113" t="s">
        <v>14</v>
      </c>
    </row>
    <row r="227" spans="1:49">
      <c r="A227" s="116" t="s">
        <v>2520</v>
      </c>
      <c r="B227" s="113">
        <v>570015663</v>
      </c>
      <c r="C227" s="113" t="s">
        <v>2521</v>
      </c>
      <c r="F227" s="113" t="s">
        <v>1151</v>
      </c>
      <c r="G227" s="114">
        <v>24534</v>
      </c>
      <c r="H227" s="113" t="s">
        <v>16230</v>
      </c>
      <c r="I227" s="113" t="s">
        <v>9866</v>
      </c>
      <c r="J227" s="113" t="s">
        <v>9872</v>
      </c>
      <c r="K227" s="113" t="s">
        <v>16851</v>
      </c>
      <c r="L227" s="113">
        <v>85319184428</v>
      </c>
      <c r="M227" s="113" t="s">
        <v>14310</v>
      </c>
      <c r="O227" s="113" t="s">
        <v>16852</v>
      </c>
      <c r="P227" s="113" t="s">
        <v>16853</v>
      </c>
      <c r="Q227" s="113" t="s">
        <v>16854</v>
      </c>
      <c r="R227" s="113">
        <v>15</v>
      </c>
      <c r="S227" s="113" t="s">
        <v>13</v>
      </c>
      <c r="T227" s="113" t="s">
        <v>16855</v>
      </c>
      <c r="U227" s="113" t="s">
        <v>16856</v>
      </c>
      <c r="V227" s="114">
        <v>37998</v>
      </c>
      <c r="W227" s="114">
        <v>37956</v>
      </c>
      <c r="X227" s="113" t="s">
        <v>16857</v>
      </c>
      <c r="Y227" s="114">
        <v>38408</v>
      </c>
      <c r="Z227" s="114">
        <v>38412</v>
      </c>
      <c r="AA227" s="113">
        <v>21</v>
      </c>
      <c r="AB227" s="113" t="s">
        <v>24</v>
      </c>
      <c r="AC227" s="113">
        <v>23</v>
      </c>
      <c r="AD227" s="113" t="s">
        <v>78</v>
      </c>
      <c r="AE227" s="114">
        <v>40817</v>
      </c>
      <c r="AF227" s="113">
        <v>14</v>
      </c>
      <c r="AG227" s="113">
        <v>7</v>
      </c>
      <c r="AH227" s="113" t="s">
        <v>16226</v>
      </c>
      <c r="AI227" s="117" t="s">
        <v>419</v>
      </c>
      <c r="AK227" s="114">
        <v>40817</v>
      </c>
      <c r="AL227" s="113">
        <v>15</v>
      </c>
      <c r="AM227" s="113" t="s">
        <v>9885</v>
      </c>
      <c r="AN227" s="113" t="s">
        <v>16858</v>
      </c>
      <c r="AO227" s="113" t="s">
        <v>666</v>
      </c>
      <c r="AP227" s="113">
        <v>1986</v>
      </c>
      <c r="AQ227" s="113" t="s">
        <v>9889</v>
      </c>
      <c r="AR227" s="113" t="s">
        <v>16859</v>
      </c>
      <c r="AS227" s="113" t="s">
        <v>14</v>
      </c>
      <c r="AT227" s="113" t="s">
        <v>14</v>
      </c>
      <c r="AU227" s="113" t="s">
        <v>16229</v>
      </c>
      <c r="AV227" s="113" t="s">
        <v>14</v>
      </c>
      <c r="AW227" s="113" t="s">
        <v>14</v>
      </c>
    </row>
    <row r="228" spans="1:49">
      <c r="A228" s="116" t="s">
        <v>4216</v>
      </c>
      <c r="B228" s="113">
        <v>570015708</v>
      </c>
      <c r="C228" s="113" t="s">
        <v>4217</v>
      </c>
      <c r="E228" s="113" t="s">
        <v>34</v>
      </c>
      <c r="F228" s="113" t="s">
        <v>8</v>
      </c>
      <c r="G228" s="114">
        <v>24537</v>
      </c>
      <c r="H228" s="113" t="s">
        <v>16218</v>
      </c>
      <c r="I228" s="113" t="s">
        <v>9866</v>
      </c>
      <c r="J228" s="113" t="s">
        <v>9872</v>
      </c>
      <c r="K228" s="113" t="s">
        <v>46302</v>
      </c>
      <c r="L228" s="113">
        <v>81243783357</v>
      </c>
      <c r="M228" s="113" t="s">
        <v>10336</v>
      </c>
      <c r="O228" s="113" t="s">
        <v>11722</v>
      </c>
      <c r="P228" s="113" t="s">
        <v>46303</v>
      </c>
      <c r="Q228" s="113" t="s">
        <v>46304</v>
      </c>
      <c r="R228" s="113">
        <v>15</v>
      </c>
      <c r="S228" s="113" t="s">
        <v>13</v>
      </c>
      <c r="T228" s="113" t="s">
        <v>46305</v>
      </c>
      <c r="U228" s="113" t="s">
        <v>46306</v>
      </c>
      <c r="V228" s="114">
        <v>37998</v>
      </c>
      <c r="W228" s="114">
        <v>37956</v>
      </c>
      <c r="X228" s="113" t="s">
        <v>46307</v>
      </c>
      <c r="Y228" s="114">
        <v>38408</v>
      </c>
      <c r="Z228" s="114">
        <v>38412</v>
      </c>
      <c r="AA228" s="113">
        <v>21</v>
      </c>
      <c r="AB228" s="113" t="s">
        <v>24</v>
      </c>
      <c r="AC228" s="113">
        <v>34</v>
      </c>
      <c r="AD228" s="113" t="s">
        <v>18</v>
      </c>
      <c r="AE228" s="114">
        <v>43922</v>
      </c>
      <c r="AF228" s="113">
        <v>17</v>
      </c>
      <c r="AG228" s="113">
        <v>11</v>
      </c>
      <c r="AH228" s="113" t="s">
        <v>16226</v>
      </c>
      <c r="AI228" s="117" t="s">
        <v>10856</v>
      </c>
      <c r="AK228" s="114">
        <v>44925</v>
      </c>
      <c r="AL228" s="113">
        <v>40</v>
      </c>
      <c r="AM228" s="113" t="s">
        <v>9870</v>
      </c>
      <c r="AN228" s="113" t="s">
        <v>16399</v>
      </c>
      <c r="AO228" s="113" t="s">
        <v>169</v>
      </c>
      <c r="AP228" s="113">
        <v>2009</v>
      </c>
      <c r="AQ228" s="113" t="s">
        <v>2884</v>
      </c>
      <c r="AR228" s="113" t="s">
        <v>18747</v>
      </c>
      <c r="AS228" s="113" t="s">
        <v>14</v>
      </c>
      <c r="AT228" s="113" t="s">
        <v>14</v>
      </c>
      <c r="AU228" s="113" t="s">
        <v>16229</v>
      </c>
      <c r="AV228" s="113" t="s">
        <v>14</v>
      </c>
      <c r="AW228" s="113" t="s">
        <v>14</v>
      </c>
    </row>
    <row r="229" spans="1:49">
      <c r="A229" s="116" t="s">
        <v>9173</v>
      </c>
      <c r="B229" s="113">
        <v>570021188</v>
      </c>
      <c r="C229" s="113" t="s">
        <v>9174</v>
      </c>
      <c r="F229" s="113" t="s">
        <v>8</v>
      </c>
      <c r="G229" s="114">
        <v>24538</v>
      </c>
      <c r="H229" s="113" t="s">
        <v>16218</v>
      </c>
      <c r="I229" s="113" t="s">
        <v>9866</v>
      </c>
      <c r="J229" s="113" t="s">
        <v>9872</v>
      </c>
      <c r="K229" s="113" t="s">
        <v>45500</v>
      </c>
      <c r="M229" s="113" t="s">
        <v>13882</v>
      </c>
      <c r="O229" s="113" t="s">
        <v>11749</v>
      </c>
      <c r="P229" s="113" t="s">
        <v>45501</v>
      </c>
      <c r="Q229" s="113" t="s">
        <v>45502</v>
      </c>
      <c r="R229" s="113">
        <v>15</v>
      </c>
      <c r="S229" s="113" t="s">
        <v>13</v>
      </c>
      <c r="T229" s="113" t="s">
        <v>45503</v>
      </c>
      <c r="U229" s="113" t="s">
        <v>45504</v>
      </c>
      <c r="V229" s="114">
        <v>39038</v>
      </c>
      <c r="W229" s="114">
        <v>38808</v>
      </c>
      <c r="X229" s="113" t="s">
        <v>45505</v>
      </c>
      <c r="Y229" s="114">
        <v>39353</v>
      </c>
      <c r="Z229" s="114">
        <v>39356</v>
      </c>
      <c r="AA229" s="113">
        <v>21</v>
      </c>
      <c r="AB229" s="113" t="s">
        <v>24</v>
      </c>
      <c r="AC229" s="113">
        <v>24</v>
      </c>
      <c r="AD229" s="113" t="s">
        <v>47</v>
      </c>
      <c r="AE229" s="114">
        <v>44835</v>
      </c>
      <c r="AF229" s="113">
        <v>27</v>
      </c>
      <c r="AG229" s="113">
        <v>8</v>
      </c>
      <c r="AH229" s="113" t="s">
        <v>16263</v>
      </c>
      <c r="AI229" s="117" t="s">
        <v>16325</v>
      </c>
      <c r="AK229" s="114">
        <v>45539</v>
      </c>
      <c r="AL229" s="113">
        <v>15</v>
      </c>
      <c r="AM229" s="113" t="s">
        <v>9885</v>
      </c>
      <c r="AN229" s="113" t="s">
        <v>16858</v>
      </c>
      <c r="AO229" s="113" t="s">
        <v>666</v>
      </c>
      <c r="AP229" s="113">
        <v>1987</v>
      </c>
      <c r="AQ229" s="113" t="s">
        <v>8</v>
      </c>
      <c r="AR229" s="113" t="s">
        <v>24667</v>
      </c>
      <c r="AS229" s="113" t="s">
        <v>14</v>
      </c>
      <c r="AT229" s="113" t="s">
        <v>14</v>
      </c>
      <c r="AU229" s="113" t="s">
        <v>16229</v>
      </c>
      <c r="AV229" s="113" t="s">
        <v>14</v>
      </c>
    </row>
    <row r="230" spans="1:49">
      <c r="A230" s="116" t="s">
        <v>2482</v>
      </c>
      <c r="B230" s="113">
        <v>132163549</v>
      </c>
      <c r="C230" s="113" t="s">
        <v>1961</v>
      </c>
      <c r="E230" s="113" t="s">
        <v>945</v>
      </c>
      <c r="F230" s="113" t="s">
        <v>456</v>
      </c>
      <c r="G230" s="114">
        <v>24540</v>
      </c>
      <c r="H230" s="113" t="s">
        <v>16230</v>
      </c>
      <c r="I230" s="113" t="s">
        <v>9866</v>
      </c>
      <c r="J230" s="113" t="s">
        <v>9872</v>
      </c>
      <c r="K230" s="113" t="s">
        <v>18576</v>
      </c>
      <c r="L230" s="113">
        <v>82293578845</v>
      </c>
      <c r="M230" s="113" t="s">
        <v>18577</v>
      </c>
      <c r="O230" s="113" t="s">
        <v>14942</v>
      </c>
      <c r="P230" s="113" t="s">
        <v>18578</v>
      </c>
      <c r="Q230" s="113" t="s">
        <v>18579</v>
      </c>
      <c r="R230" s="113">
        <v>15</v>
      </c>
      <c r="S230" s="113" t="s">
        <v>13</v>
      </c>
      <c r="T230" s="113" t="s">
        <v>18580</v>
      </c>
      <c r="U230" s="113" t="s">
        <v>18581</v>
      </c>
      <c r="V230" s="114">
        <v>35455</v>
      </c>
      <c r="W230" s="114">
        <v>35462</v>
      </c>
      <c r="X230" s="113" t="s">
        <v>18582</v>
      </c>
      <c r="Y230" s="114">
        <v>36143</v>
      </c>
      <c r="Z230" s="114">
        <v>36161</v>
      </c>
      <c r="AA230" s="113">
        <v>31</v>
      </c>
      <c r="AB230" s="113" t="s">
        <v>9</v>
      </c>
      <c r="AC230" s="113">
        <v>41</v>
      </c>
      <c r="AD230" s="113" t="s">
        <v>52</v>
      </c>
      <c r="AE230" s="114">
        <v>40817</v>
      </c>
      <c r="AF230" s="113">
        <v>14</v>
      </c>
      <c r="AG230" s="113">
        <v>8</v>
      </c>
      <c r="AH230" s="113" t="s">
        <v>16226</v>
      </c>
      <c r="AI230" s="117" t="s">
        <v>9901</v>
      </c>
      <c r="AK230" s="114">
        <v>40817</v>
      </c>
      <c r="AL230" s="113">
        <v>40</v>
      </c>
      <c r="AM230" s="113" t="s">
        <v>9870</v>
      </c>
      <c r="AN230" s="113" t="s">
        <v>18583</v>
      </c>
      <c r="AO230" s="113" t="s">
        <v>2483</v>
      </c>
      <c r="AP230" s="113">
        <v>1994</v>
      </c>
      <c r="AQ230" s="113" t="s">
        <v>8</v>
      </c>
      <c r="AR230" s="113" t="s">
        <v>17719</v>
      </c>
      <c r="AS230" s="113" t="s">
        <v>14</v>
      </c>
      <c r="AT230" s="113" t="s">
        <v>14</v>
      </c>
      <c r="AU230" s="113" t="s">
        <v>16229</v>
      </c>
      <c r="AV230" s="113" t="s">
        <v>14</v>
      </c>
      <c r="AW230" s="113" t="s">
        <v>14</v>
      </c>
    </row>
    <row r="231" spans="1:49">
      <c r="A231" s="116" t="s">
        <v>2897</v>
      </c>
      <c r="B231" s="113">
        <v>132007994</v>
      </c>
      <c r="C231" s="113" t="s">
        <v>2898</v>
      </c>
      <c r="F231" s="113" t="s">
        <v>2899</v>
      </c>
      <c r="G231" s="114">
        <v>24541</v>
      </c>
      <c r="H231" s="113" t="s">
        <v>16218</v>
      </c>
      <c r="I231" s="113" t="s">
        <v>9866</v>
      </c>
      <c r="J231" s="113" t="s">
        <v>9872</v>
      </c>
      <c r="K231" s="113" t="s">
        <v>46099</v>
      </c>
      <c r="L231" s="113">
        <v>85319007969</v>
      </c>
      <c r="M231" s="113" t="s">
        <v>15318</v>
      </c>
      <c r="N231" s="113" t="s">
        <v>23010</v>
      </c>
      <c r="O231" s="113" t="s">
        <v>10954</v>
      </c>
      <c r="P231" s="113" t="s">
        <v>46100</v>
      </c>
      <c r="Q231" s="113" t="s">
        <v>46101</v>
      </c>
      <c r="R231" s="113">
        <v>15</v>
      </c>
      <c r="S231" s="113" t="s">
        <v>13</v>
      </c>
      <c r="T231" s="113" t="s">
        <v>46102</v>
      </c>
      <c r="U231" s="113" t="s">
        <v>46103</v>
      </c>
      <c r="V231" s="114">
        <v>33896</v>
      </c>
      <c r="W231" s="114">
        <v>33664</v>
      </c>
      <c r="X231" s="113" t="s">
        <v>46104</v>
      </c>
      <c r="Y231" s="114">
        <v>34089</v>
      </c>
      <c r="Z231" s="114">
        <v>34090</v>
      </c>
      <c r="AA231" s="113">
        <v>21</v>
      </c>
      <c r="AB231" s="113" t="s">
        <v>24</v>
      </c>
      <c r="AC231" s="113">
        <v>32</v>
      </c>
      <c r="AD231" s="113" t="s">
        <v>84</v>
      </c>
      <c r="AE231" s="114">
        <v>41365</v>
      </c>
      <c r="AF231" s="113">
        <v>16</v>
      </c>
      <c r="AG231" s="113">
        <v>1</v>
      </c>
      <c r="AH231" s="113" t="s">
        <v>16263</v>
      </c>
      <c r="AI231" s="117" t="s">
        <v>16325</v>
      </c>
      <c r="AK231" s="114">
        <v>45302</v>
      </c>
      <c r="AL231" s="113">
        <v>15</v>
      </c>
      <c r="AM231" s="113" t="s">
        <v>9885</v>
      </c>
      <c r="AN231" s="113" t="s">
        <v>25858</v>
      </c>
      <c r="AO231" s="113" t="s">
        <v>2900</v>
      </c>
      <c r="AP231" s="113">
        <v>1987</v>
      </c>
      <c r="AQ231" s="113" t="s">
        <v>8</v>
      </c>
      <c r="AR231" s="113" t="s">
        <v>21822</v>
      </c>
      <c r="AS231" s="113" t="s">
        <v>14</v>
      </c>
      <c r="AT231" s="113" t="s">
        <v>14</v>
      </c>
      <c r="AU231" s="113" t="s">
        <v>16229</v>
      </c>
      <c r="AV231" s="113" t="s">
        <v>14</v>
      </c>
    </row>
    <row r="232" spans="1:49">
      <c r="A232" s="116" t="s">
        <v>6274</v>
      </c>
      <c r="B232" s="113">
        <v>570011269</v>
      </c>
      <c r="C232" s="113" t="s">
        <v>6275</v>
      </c>
      <c r="E232" s="113" t="s">
        <v>34</v>
      </c>
      <c r="F232" s="113" t="s">
        <v>8</v>
      </c>
      <c r="G232" s="114">
        <v>24543</v>
      </c>
      <c r="H232" s="113" t="s">
        <v>16218</v>
      </c>
      <c r="I232" s="113" t="s">
        <v>9866</v>
      </c>
      <c r="J232" s="113" t="s">
        <v>9872</v>
      </c>
      <c r="K232" s="113" t="s">
        <v>46666</v>
      </c>
      <c r="L232" s="113">
        <v>85242645166</v>
      </c>
      <c r="M232" s="113" t="s">
        <v>12989</v>
      </c>
      <c r="O232" s="113" t="s">
        <v>11604</v>
      </c>
      <c r="P232" s="113" t="s">
        <v>46667</v>
      </c>
      <c r="Q232" s="113" t="s">
        <v>46668</v>
      </c>
      <c r="R232" s="113">
        <v>15</v>
      </c>
      <c r="S232" s="113" t="s">
        <v>13</v>
      </c>
      <c r="T232" s="113" t="s">
        <v>46669</v>
      </c>
      <c r="U232" s="113" t="s">
        <v>46670</v>
      </c>
      <c r="V232" s="114">
        <v>34190</v>
      </c>
      <c r="W232" s="114">
        <v>34029</v>
      </c>
      <c r="X232" s="113" t="s">
        <v>46671</v>
      </c>
      <c r="Y232" s="114">
        <v>34702</v>
      </c>
      <c r="Z232" s="114">
        <v>34731</v>
      </c>
      <c r="AA232" s="113">
        <v>21</v>
      </c>
      <c r="AB232" s="113" t="s">
        <v>24</v>
      </c>
      <c r="AC232" s="113">
        <v>41</v>
      </c>
      <c r="AD232" s="113" t="s">
        <v>52</v>
      </c>
      <c r="AE232" s="114">
        <v>43191</v>
      </c>
      <c r="AF232" s="113">
        <v>24</v>
      </c>
      <c r="AG232" s="113">
        <v>6</v>
      </c>
      <c r="AH232" s="113" t="s">
        <v>9913</v>
      </c>
      <c r="AI232" s="117" t="s">
        <v>6276</v>
      </c>
      <c r="AJ232" s="113" t="s">
        <v>45514</v>
      </c>
      <c r="AK232" s="114">
        <v>42746</v>
      </c>
      <c r="AL232" s="113">
        <v>40</v>
      </c>
      <c r="AM232" s="113" t="s">
        <v>9870</v>
      </c>
      <c r="AN232" s="113" t="s">
        <v>23556</v>
      </c>
      <c r="AO232" s="113" t="s">
        <v>1445</v>
      </c>
      <c r="AP232" s="113">
        <v>2002</v>
      </c>
      <c r="AQ232" s="113" t="s">
        <v>8</v>
      </c>
      <c r="AR232" s="113" t="s">
        <v>43470</v>
      </c>
      <c r="AS232" s="113" t="s">
        <v>14</v>
      </c>
      <c r="AT232" s="113" t="s">
        <v>14</v>
      </c>
      <c r="AU232" s="113" t="s">
        <v>16229</v>
      </c>
      <c r="AV232" s="113" t="s">
        <v>14</v>
      </c>
      <c r="AW232" s="113" t="s">
        <v>14</v>
      </c>
    </row>
    <row r="233" spans="1:49">
      <c r="A233" s="116" t="s">
        <v>5502</v>
      </c>
      <c r="B233" s="113">
        <v>570028836</v>
      </c>
      <c r="C233" s="113" t="s">
        <v>5503</v>
      </c>
      <c r="E233" s="113" t="s">
        <v>30</v>
      </c>
      <c r="F233" s="113" t="s">
        <v>154</v>
      </c>
      <c r="G233" s="114">
        <v>24544</v>
      </c>
      <c r="H233" s="113" t="s">
        <v>16218</v>
      </c>
      <c r="I233" s="113" t="s">
        <v>10007</v>
      </c>
      <c r="J233" s="113" t="s">
        <v>9867</v>
      </c>
      <c r="K233" s="113" t="s">
        <v>45802</v>
      </c>
      <c r="L233" s="113">
        <v>82290452409</v>
      </c>
      <c r="M233" s="113" t="s">
        <v>15300</v>
      </c>
      <c r="O233" s="113" t="s">
        <v>15301</v>
      </c>
      <c r="P233" s="113" t="s">
        <v>45803</v>
      </c>
      <c r="Q233" s="113" t="s">
        <v>45804</v>
      </c>
      <c r="R233" s="113">
        <v>15</v>
      </c>
      <c r="S233" s="113" t="s">
        <v>13</v>
      </c>
      <c r="T233" s="113" t="s">
        <v>45805</v>
      </c>
      <c r="U233" s="113" t="s">
        <v>45806</v>
      </c>
      <c r="V233" s="114">
        <v>39387</v>
      </c>
      <c r="W233" s="114">
        <v>39083</v>
      </c>
      <c r="X233" s="113" t="s">
        <v>45807</v>
      </c>
      <c r="Y233" s="114">
        <v>39720</v>
      </c>
      <c r="Z233" s="114">
        <v>39722</v>
      </c>
      <c r="AA233" s="113">
        <v>31</v>
      </c>
      <c r="AB233" s="113" t="s">
        <v>9</v>
      </c>
      <c r="AC233" s="113">
        <v>34</v>
      </c>
      <c r="AD233" s="113" t="s">
        <v>18</v>
      </c>
      <c r="AE233" s="114">
        <v>43191</v>
      </c>
      <c r="AF233" s="113">
        <v>18</v>
      </c>
      <c r="AG233" s="113">
        <v>3</v>
      </c>
      <c r="AH233" s="113" t="s">
        <v>16226</v>
      </c>
      <c r="AI233" s="117" t="s">
        <v>10050</v>
      </c>
      <c r="AK233" s="114">
        <v>44925</v>
      </c>
      <c r="AL233" s="113">
        <v>40</v>
      </c>
      <c r="AM233" s="113" t="s">
        <v>9870</v>
      </c>
      <c r="AN233" s="113" t="s">
        <v>33898</v>
      </c>
      <c r="AO233" s="113" t="s">
        <v>2724</v>
      </c>
      <c r="AP233" s="113">
        <v>1992</v>
      </c>
      <c r="AQ233" s="113" t="s">
        <v>8</v>
      </c>
      <c r="AR233" s="113" t="s">
        <v>31221</v>
      </c>
      <c r="AS233" s="113" t="s">
        <v>14</v>
      </c>
      <c r="AT233" s="113" t="s">
        <v>14</v>
      </c>
      <c r="AU233" s="113" t="s">
        <v>16229</v>
      </c>
      <c r="AV233" s="113" t="s">
        <v>14</v>
      </c>
      <c r="AW233" s="113" t="s">
        <v>14</v>
      </c>
    </row>
    <row r="234" spans="1:49">
      <c r="A234" s="116" t="s">
        <v>7877</v>
      </c>
      <c r="C234" s="113" t="s">
        <v>5611</v>
      </c>
      <c r="E234" s="113" t="s">
        <v>110</v>
      </c>
      <c r="F234" s="113" t="s">
        <v>37</v>
      </c>
      <c r="G234" s="114">
        <v>24544</v>
      </c>
      <c r="H234" s="113" t="s">
        <v>16218</v>
      </c>
      <c r="I234" s="113" t="s">
        <v>9866</v>
      </c>
      <c r="J234" s="113" t="s">
        <v>9872</v>
      </c>
      <c r="K234" s="113" t="s">
        <v>23016</v>
      </c>
      <c r="L234" s="113">
        <v>85241420851</v>
      </c>
      <c r="M234" s="113" t="s">
        <v>19946</v>
      </c>
      <c r="O234" s="113" t="s">
        <v>14151</v>
      </c>
      <c r="P234" s="113" t="s">
        <v>23017</v>
      </c>
      <c r="Q234" s="113" t="s">
        <v>23018</v>
      </c>
      <c r="R234" s="113">
        <v>15</v>
      </c>
      <c r="S234" s="113" t="s">
        <v>13</v>
      </c>
      <c r="T234" s="113" t="s">
        <v>23019</v>
      </c>
      <c r="U234" s="113" t="s">
        <v>23020</v>
      </c>
      <c r="V234" s="114">
        <v>42044</v>
      </c>
      <c r="W234" s="114">
        <v>42036</v>
      </c>
      <c r="X234" s="113" t="s">
        <v>23021</v>
      </c>
      <c r="Y234" s="114">
        <v>42612</v>
      </c>
      <c r="Z234" s="114">
        <v>42614</v>
      </c>
      <c r="AA234" s="113">
        <v>21</v>
      </c>
      <c r="AB234" s="113" t="s">
        <v>24</v>
      </c>
      <c r="AC234" s="113">
        <v>32</v>
      </c>
      <c r="AD234" s="113" t="s">
        <v>84</v>
      </c>
      <c r="AE234" s="114">
        <v>45566</v>
      </c>
      <c r="AF234" s="113">
        <v>15</v>
      </c>
      <c r="AG234" s="113">
        <v>8</v>
      </c>
      <c r="AH234" s="113" t="s">
        <v>16263</v>
      </c>
      <c r="AI234" s="117" t="s">
        <v>16264</v>
      </c>
      <c r="AK234" s="114">
        <v>45302</v>
      </c>
      <c r="AL234" s="113">
        <v>40</v>
      </c>
      <c r="AM234" s="113" t="s">
        <v>9870</v>
      </c>
      <c r="AN234" s="113" t="s">
        <v>16239</v>
      </c>
      <c r="AO234" s="113" t="s">
        <v>1265</v>
      </c>
      <c r="AP234" s="113">
        <v>2005</v>
      </c>
      <c r="AQ234" s="113" t="s">
        <v>6669</v>
      </c>
      <c r="AR234" s="113" t="s">
        <v>23022</v>
      </c>
      <c r="AS234" s="113" t="s">
        <v>14</v>
      </c>
      <c r="AT234" s="113" t="s">
        <v>14</v>
      </c>
      <c r="AU234" s="113" t="s">
        <v>16229</v>
      </c>
      <c r="AV234" s="113" t="s">
        <v>14</v>
      </c>
    </row>
    <row r="235" spans="1:49">
      <c r="A235" s="116" t="s">
        <v>5749</v>
      </c>
      <c r="B235" s="113">
        <v>132144138</v>
      </c>
      <c r="C235" s="113" t="s">
        <v>5750</v>
      </c>
      <c r="D235" s="113" t="s">
        <v>858</v>
      </c>
      <c r="F235" s="113" t="s">
        <v>8</v>
      </c>
      <c r="G235" s="114">
        <v>24545</v>
      </c>
      <c r="H235" s="113" t="s">
        <v>16230</v>
      </c>
      <c r="I235" s="113" t="s">
        <v>9866</v>
      </c>
      <c r="J235" s="113" t="s">
        <v>9872</v>
      </c>
      <c r="K235" s="113" t="s">
        <v>23435</v>
      </c>
      <c r="L235" s="113">
        <v>82296738990</v>
      </c>
      <c r="M235" s="113" t="s">
        <v>10874</v>
      </c>
      <c r="O235" s="113" t="s">
        <v>10875</v>
      </c>
      <c r="P235" s="113" t="s">
        <v>23436</v>
      </c>
      <c r="Q235" s="113" t="s">
        <v>23437</v>
      </c>
      <c r="R235" s="113">
        <v>15</v>
      </c>
      <c r="S235" s="113" t="s">
        <v>13</v>
      </c>
      <c r="T235" s="113" t="s">
        <v>23438</v>
      </c>
      <c r="U235" s="113" t="s">
        <v>23439</v>
      </c>
      <c r="V235" s="114">
        <v>35033</v>
      </c>
      <c r="W235" s="114">
        <v>35034</v>
      </c>
      <c r="X235" s="113" t="s">
        <v>23440</v>
      </c>
      <c r="Y235" s="114">
        <v>36311</v>
      </c>
      <c r="Z235" s="114">
        <v>36312</v>
      </c>
      <c r="AA235" s="113">
        <v>31</v>
      </c>
      <c r="AB235" s="113" t="s">
        <v>9</v>
      </c>
      <c r="AC235" s="113">
        <v>42</v>
      </c>
      <c r="AD235" s="113" t="s">
        <v>92</v>
      </c>
      <c r="AE235" s="114">
        <v>45383</v>
      </c>
      <c r="AF235" s="113">
        <v>28</v>
      </c>
      <c r="AG235" s="113">
        <v>4</v>
      </c>
      <c r="AH235" s="113" t="s">
        <v>16226</v>
      </c>
      <c r="AI235" s="117" t="s">
        <v>9901</v>
      </c>
      <c r="AK235" s="114">
        <v>40269</v>
      </c>
      <c r="AL235" s="113">
        <v>40</v>
      </c>
      <c r="AM235" s="113" t="s">
        <v>9870</v>
      </c>
      <c r="AN235" s="113" t="s">
        <v>17641</v>
      </c>
      <c r="AO235" s="113" t="s">
        <v>625</v>
      </c>
      <c r="AP235" s="113">
        <v>1992</v>
      </c>
      <c r="AQ235" s="113" t="s">
        <v>5236</v>
      </c>
      <c r="AR235" s="113" t="s">
        <v>17710</v>
      </c>
      <c r="AS235" s="113" t="s">
        <v>14</v>
      </c>
      <c r="AT235" s="113" t="s">
        <v>14</v>
      </c>
      <c r="AU235" s="113" t="s">
        <v>16229</v>
      </c>
      <c r="AV235" s="113" t="s">
        <v>14</v>
      </c>
    </row>
    <row r="236" spans="1:49">
      <c r="A236" s="116" t="s">
        <v>7544</v>
      </c>
      <c r="B236" s="113">
        <v>570013581</v>
      </c>
      <c r="C236" s="113" t="s">
        <v>7545</v>
      </c>
      <c r="E236" s="113" t="s">
        <v>34</v>
      </c>
      <c r="F236" s="113" t="s">
        <v>8</v>
      </c>
      <c r="G236" s="114">
        <v>24545</v>
      </c>
      <c r="H236" s="113" t="s">
        <v>16218</v>
      </c>
      <c r="I236" s="113" t="s">
        <v>9866</v>
      </c>
      <c r="J236" s="113" t="s">
        <v>9872</v>
      </c>
      <c r="K236" s="113" t="s">
        <v>46284</v>
      </c>
      <c r="L236" s="113">
        <v>81245678103</v>
      </c>
      <c r="M236" s="113" t="s">
        <v>14166</v>
      </c>
      <c r="O236" s="113" t="s">
        <v>46285</v>
      </c>
      <c r="P236" s="113" t="s">
        <v>46286</v>
      </c>
      <c r="Q236" s="113" t="s">
        <v>46287</v>
      </c>
      <c r="R236" s="113">
        <v>15</v>
      </c>
      <c r="S236" s="113" t="s">
        <v>13</v>
      </c>
      <c r="T236" s="113" t="s">
        <v>46288</v>
      </c>
      <c r="U236" s="113" t="s">
        <v>46289</v>
      </c>
      <c r="V236" s="114">
        <v>37065</v>
      </c>
      <c r="W236" s="114">
        <v>37073</v>
      </c>
      <c r="X236" s="113" t="s">
        <v>46290</v>
      </c>
      <c r="Y236" s="114">
        <v>37565</v>
      </c>
      <c r="Z236" s="114">
        <v>37561</v>
      </c>
      <c r="AA236" s="113">
        <v>21</v>
      </c>
      <c r="AB236" s="113" t="s">
        <v>24</v>
      </c>
      <c r="AC236" s="113">
        <v>34</v>
      </c>
      <c r="AD236" s="113" t="s">
        <v>18</v>
      </c>
      <c r="AE236" s="114">
        <v>42095</v>
      </c>
      <c r="AF236" s="113">
        <v>21</v>
      </c>
      <c r="AG236" s="113">
        <v>5</v>
      </c>
      <c r="AH236" s="113" t="s">
        <v>16226</v>
      </c>
      <c r="AI236" s="117" t="s">
        <v>11214</v>
      </c>
      <c r="AK236" s="114">
        <v>44925</v>
      </c>
      <c r="AL236" s="113">
        <v>40</v>
      </c>
      <c r="AM236" s="113" t="s">
        <v>9870</v>
      </c>
      <c r="AN236" s="113" t="s">
        <v>16334</v>
      </c>
      <c r="AO236" s="113" t="s">
        <v>383</v>
      </c>
      <c r="AP236" s="113">
        <v>2005</v>
      </c>
      <c r="AQ236" s="113" t="s">
        <v>8</v>
      </c>
      <c r="AR236" s="113" t="s">
        <v>31106</v>
      </c>
      <c r="AS236" s="113" t="s">
        <v>14</v>
      </c>
      <c r="AT236" s="113" t="s">
        <v>14</v>
      </c>
      <c r="AU236" s="113" t="s">
        <v>16229</v>
      </c>
      <c r="AV236" s="113" t="s">
        <v>14</v>
      </c>
      <c r="AW236" s="113" t="s">
        <v>14</v>
      </c>
    </row>
    <row r="237" spans="1:49">
      <c r="A237" s="116" t="s">
        <v>1203</v>
      </c>
      <c r="B237" s="113">
        <v>570010686</v>
      </c>
      <c r="C237" s="113" t="s">
        <v>1204</v>
      </c>
      <c r="F237" s="113" t="s">
        <v>8</v>
      </c>
      <c r="G237" s="114">
        <v>24561</v>
      </c>
      <c r="H237" s="113" t="s">
        <v>16218</v>
      </c>
      <c r="I237" s="113" t="s">
        <v>10007</v>
      </c>
      <c r="J237" s="113" t="s">
        <v>9872</v>
      </c>
      <c r="K237" s="113" t="s">
        <v>46501</v>
      </c>
      <c r="L237" s="113">
        <v>82349371328</v>
      </c>
      <c r="M237" s="113" t="s">
        <v>46502</v>
      </c>
      <c r="O237" s="113" t="s">
        <v>11425</v>
      </c>
      <c r="P237" s="113" t="s">
        <v>46503</v>
      </c>
      <c r="Q237" s="113" t="s">
        <v>46504</v>
      </c>
      <c r="R237" s="113">
        <v>15</v>
      </c>
      <c r="S237" s="113" t="s">
        <v>13</v>
      </c>
      <c r="T237" s="113" t="s">
        <v>46505</v>
      </c>
      <c r="U237" s="113" t="s">
        <v>46506</v>
      </c>
      <c r="V237" s="114">
        <v>33442</v>
      </c>
      <c r="W237" s="114">
        <v>33298</v>
      </c>
      <c r="X237" s="113" t="s">
        <v>46507</v>
      </c>
      <c r="Y237" s="114">
        <v>34087</v>
      </c>
      <c r="Z237" s="114">
        <v>34029</v>
      </c>
      <c r="AA237" s="113">
        <v>21</v>
      </c>
      <c r="AB237" s="113" t="s">
        <v>24</v>
      </c>
      <c r="AC237" s="113">
        <v>32</v>
      </c>
      <c r="AD237" s="113" t="s">
        <v>84</v>
      </c>
      <c r="AE237" s="114">
        <v>41548</v>
      </c>
      <c r="AF237" s="113">
        <v>17</v>
      </c>
      <c r="AG237" s="113">
        <v>7</v>
      </c>
      <c r="AH237" s="113" t="s">
        <v>16263</v>
      </c>
      <c r="AI237" s="117" t="s">
        <v>1205</v>
      </c>
      <c r="AK237" s="114">
        <v>42746</v>
      </c>
      <c r="AL237" s="113">
        <v>15</v>
      </c>
      <c r="AM237" s="113" t="s">
        <v>9885</v>
      </c>
      <c r="AN237" s="113" t="s">
        <v>20449</v>
      </c>
      <c r="AO237" s="113" t="s">
        <v>607</v>
      </c>
      <c r="AP237" s="113">
        <v>1987</v>
      </c>
      <c r="AQ237" s="113" t="s">
        <v>5236</v>
      </c>
      <c r="AR237" s="113" t="s">
        <v>30370</v>
      </c>
      <c r="AS237" s="113" t="s">
        <v>14</v>
      </c>
      <c r="AT237" s="113" t="s">
        <v>14</v>
      </c>
      <c r="AU237" s="113" t="s">
        <v>16229</v>
      </c>
      <c r="AV237" s="113" t="s">
        <v>14</v>
      </c>
      <c r="AW237" s="113" t="s">
        <v>14</v>
      </c>
    </row>
    <row r="238" spans="1:49">
      <c r="A238" s="116" t="s">
        <v>4804</v>
      </c>
      <c r="B238" s="113">
        <v>570027837</v>
      </c>
      <c r="C238" s="113" t="s">
        <v>4805</v>
      </c>
      <c r="E238" s="113" t="s">
        <v>34</v>
      </c>
      <c r="F238" s="113" t="s">
        <v>154</v>
      </c>
      <c r="G238" s="114">
        <v>24567</v>
      </c>
      <c r="H238" s="113" t="s">
        <v>16230</v>
      </c>
      <c r="I238" s="113" t="s">
        <v>9866</v>
      </c>
      <c r="J238" s="113" t="s">
        <v>9872</v>
      </c>
      <c r="K238" s="113" t="s">
        <v>45568</v>
      </c>
      <c r="L238" s="113">
        <v>81340375882</v>
      </c>
      <c r="M238" s="113" t="s">
        <v>45569</v>
      </c>
      <c r="O238" s="113" t="s">
        <v>15281</v>
      </c>
      <c r="P238" s="113" t="s">
        <v>45570</v>
      </c>
      <c r="Q238" s="113" t="s">
        <v>45571</v>
      </c>
      <c r="R238" s="113">
        <v>15</v>
      </c>
      <c r="S238" s="113" t="s">
        <v>13</v>
      </c>
      <c r="T238" s="113" t="s">
        <v>45572</v>
      </c>
      <c r="U238" s="113" t="s">
        <v>45573</v>
      </c>
      <c r="V238" s="114">
        <v>39387</v>
      </c>
      <c r="W238" s="114">
        <v>39083</v>
      </c>
      <c r="X238" s="113" t="s">
        <v>45574</v>
      </c>
      <c r="Y238" s="114">
        <v>39720</v>
      </c>
      <c r="Z238" s="114">
        <v>39722</v>
      </c>
      <c r="AA238" s="113">
        <v>31</v>
      </c>
      <c r="AB238" s="113" t="s">
        <v>9</v>
      </c>
      <c r="AC238" s="113">
        <v>34</v>
      </c>
      <c r="AD238" s="113" t="s">
        <v>18</v>
      </c>
      <c r="AE238" s="114">
        <v>43191</v>
      </c>
      <c r="AF238" s="113">
        <v>18</v>
      </c>
      <c r="AG238" s="113">
        <v>3</v>
      </c>
      <c r="AH238" s="113" t="s">
        <v>16226</v>
      </c>
      <c r="AI238" s="117" t="s">
        <v>12877</v>
      </c>
      <c r="AK238" s="114">
        <v>44925</v>
      </c>
      <c r="AL238" s="113">
        <v>40</v>
      </c>
      <c r="AM238" s="113" t="s">
        <v>9870</v>
      </c>
      <c r="AN238" s="113" t="s">
        <v>20982</v>
      </c>
      <c r="AO238" s="113" t="s">
        <v>36</v>
      </c>
      <c r="AP238" s="113">
        <v>1996</v>
      </c>
      <c r="AQ238" s="113" t="s">
        <v>9899</v>
      </c>
      <c r="AR238" s="113" t="s">
        <v>27096</v>
      </c>
      <c r="AS238" s="113" t="s">
        <v>14</v>
      </c>
      <c r="AT238" s="113" t="s">
        <v>14</v>
      </c>
      <c r="AU238" s="113" t="s">
        <v>16229</v>
      </c>
      <c r="AV238" s="113" t="s">
        <v>14</v>
      </c>
      <c r="AW238" s="113" t="s">
        <v>14</v>
      </c>
    </row>
    <row r="239" spans="1:49">
      <c r="A239" s="116" t="s">
        <v>1813</v>
      </c>
      <c r="C239" s="113" t="s">
        <v>1814</v>
      </c>
      <c r="F239" s="113" t="s">
        <v>8</v>
      </c>
      <c r="G239" s="114">
        <v>24572</v>
      </c>
      <c r="H239" s="113" t="s">
        <v>16218</v>
      </c>
      <c r="I239" s="113" t="s">
        <v>9866</v>
      </c>
      <c r="J239" s="113" t="s">
        <v>9872</v>
      </c>
      <c r="K239" s="113" t="s">
        <v>46139</v>
      </c>
      <c r="L239" s="113">
        <v>82216102584</v>
      </c>
      <c r="M239" s="113" t="s">
        <v>46140</v>
      </c>
      <c r="O239" s="113" t="s">
        <v>10433</v>
      </c>
      <c r="P239" s="113" t="s">
        <v>46141</v>
      </c>
      <c r="Q239" s="113" t="s">
        <v>46142</v>
      </c>
      <c r="R239" s="113">
        <v>15</v>
      </c>
      <c r="S239" s="113" t="s">
        <v>13</v>
      </c>
      <c r="T239" s="113" t="s">
        <v>46143</v>
      </c>
      <c r="U239" s="113" t="s">
        <v>46144</v>
      </c>
      <c r="V239" s="114">
        <v>42054</v>
      </c>
      <c r="W239" s="114">
        <v>41883</v>
      </c>
      <c r="X239" s="113" t="s">
        <v>46145</v>
      </c>
      <c r="Y239" s="114">
        <v>42339</v>
      </c>
      <c r="Z239" s="114">
        <v>42339</v>
      </c>
      <c r="AA239" s="113">
        <v>21</v>
      </c>
      <c r="AB239" s="113" t="s">
        <v>24</v>
      </c>
      <c r="AC239" s="113">
        <v>22</v>
      </c>
      <c r="AD239" s="113" t="s">
        <v>25</v>
      </c>
      <c r="AE239" s="114">
        <v>43374</v>
      </c>
      <c r="AF239" s="113">
        <v>16</v>
      </c>
      <c r="AG239" s="113">
        <v>9</v>
      </c>
      <c r="AH239" s="113" t="s">
        <v>16263</v>
      </c>
      <c r="AI239" s="117" t="s">
        <v>20448</v>
      </c>
      <c r="AK239" s="114">
        <v>45302</v>
      </c>
      <c r="AL239" s="113">
        <v>15</v>
      </c>
      <c r="AM239" s="113" t="s">
        <v>9885</v>
      </c>
      <c r="AN239" s="113" t="s">
        <v>20449</v>
      </c>
      <c r="AO239" s="113" t="s">
        <v>607</v>
      </c>
      <c r="AP239" s="113">
        <v>1990</v>
      </c>
      <c r="AQ239" s="113" t="s">
        <v>8</v>
      </c>
      <c r="AR239" s="113" t="s">
        <v>21166</v>
      </c>
      <c r="AS239" s="113" t="s">
        <v>14</v>
      </c>
      <c r="AT239" s="113" t="s">
        <v>14</v>
      </c>
      <c r="AU239" s="113" t="s">
        <v>16229</v>
      </c>
      <c r="AV239" s="113" t="s">
        <v>14</v>
      </c>
    </row>
    <row r="240" spans="1:49">
      <c r="A240" s="116" t="s">
        <v>2736</v>
      </c>
      <c r="B240" s="113">
        <v>570012039</v>
      </c>
      <c r="C240" s="113" t="s">
        <v>2737</v>
      </c>
      <c r="F240" s="113" t="s">
        <v>8</v>
      </c>
      <c r="G240" s="114">
        <v>24573</v>
      </c>
      <c r="H240" s="113" t="s">
        <v>16218</v>
      </c>
      <c r="I240" s="113" t="s">
        <v>9866</v>
      </c>
      <c r="J240" s="113" t="s">
        <v>9872</v>
      </c>
      <c r="K240" s="113" t="s">
        <v>46199</v>
      </c>
      <c r="L240" s="113">
        <v>82290498341</v>
      </c>
      <c r="M240" s="113" t="s">
        <v>11453</v>
      </c>
      <c r="O240" s="113" t="s">
        <v>11454</v>
      </c>
      <c r="P240" s="113" t="s">
        <v>46200</v>
      </c>
      <c r="Q240" s="113" t="s">
        <v>46201</v>
      </c>
      <c r="R240" s="113">
        <v>15</v>
      </c>
      <c r="S240" s="113" t="s">
        <v>13</v>
      </c>
      <c r="T240" s="113" t="s">
        <v>46202</v>
      </c>
      <c r="U240" s="113" t="s">
        <v>46203</v>
      </c>
      <c r="V240" s="114">
        <v>34866</v>
      </c>
      <c r="W240" s="114">
        <v>34759</v>
      </c>
      <c r="X240" s="113" t="s">
        <v>46204</v>
      </c>
      <c r="Y240" s="114">
        <v>35317</v>
      </c>
      <c r="Z240" s="114">
        <v>35339</v>
      </c>
      <c r="AA240" s="113">
        <v>21</v>
      </c>
      <c r="AB240" s="113" t="s">
        <v>24</v>
      </c>
      <c r="AC240" s="113">
        <v>32</v>
      </c>
      <c r="AD240" s="113" t="s">
        <v>84</v>
      </c>
      <c r="AE240" s="114">
        <v>42095</v>
      </c>
      <c r="AF240" s="113">
        <v>15</v>
      </c>
      <c r="AG240" s="113">
        <v>1</v>
      </c>
      <c r="AH240" s="113" t="s">
        <v>16263</v>
      </c>
      <c r="AI240" s="117" t="s">
        <v>16325</v>
      </c>
      <c r="AK240" s="114">
        <v>45302</v>
      </c>
      <c r="AL240" s="113">
        <v>15</v>
      </c>
      <c r="AM240" s="113" t="s">
        <v>9885</v>
      </c>
      <c r="AN240" s="113" t="s">
        <v>17932</v>
      </c>
      <c r="AO240" s="113" t="s">
        <v>185</v>
      </c>
      <c r="AP240" s="113">
        <v>1988</v>
      </c>
      <c r="AQ240" s="113" t="s">
        <v>8</v>
      </c>
      <c r="AR240" s="113" t="s">
        <v>25750</v>
      </c>
      <c r="AS240" s="113" t="s">
        <v>14</v>
      </c>
      <c r="AT240" s="113" t="s">
        <v>14</v>
      </c>
      <c r="AU240" s="113" t="s">
        <v>16229</v>
      </c>
      <c r="AV240" s="113" t="s">
        <v>14</v>
      </c>
    </row>
    <row r="241" spans="1:49">
      <c r="A241" s="116" t="s">
        <v>3588</v>
      </c>
      <c r="B241" s="113">
        <v>570012829</v>
      </c>
      <c r="C241" s="113" t="s">
        <v>3589</v>
      </c>
      <c r="F241" s="113" t="s">
        <v>98</v>
      </c>
      <c r="G241" s="114">
        <v>24576</v>
      </c>
      <c r="H241" s="113" t="s">
        <v>16230</v>
      </c>
      <c r="I241" s="113" t="s">
        <v>9866</v>
      </c>
      <c r="J241" s="113" t="s">
        <v>9872</v>
      </c>
      <c r="K241" s="113" t="s">
        <v>46061</v>
      </c>
      <c r="L241" s="113">
        <v>82292594927</v>
      </c>
      <c r="M241" s="113" t="s">
        <v>10347</v>
      </c>
      <c r="O241" s="113" t="s">
        <v>10348</v>
      </c>
      <c r="P241" s="113" t="s">
        <v>46061</v>
      </c>
      <c r="Q241" s="113" t="s">
        <v>46062</v>
      </c>
      <c r="R241" s="113">
        <v>15</v>
      </c>
      <c r="S241" s="113" t="s">
        <v>13</v>
      </c>
      <c r="T241" s="113" t="s">
        <v>46063</v>
      </c>
      <c r="U241" s="113" t="s">
        <v>20519</v>
      </c>
      <c r="V241" s="114">
        <v>36654</v>
      </c>
      <c r="W241" s="114">
        <v>36586</v>
      </c>
      <c r="X241" s="113" t="s">
        <v>20826</v>
      </c>
      <c r="Y241" s="114">
        <v>36949</v>
      </c>
      <c r="Z241" s="114">
        <v>36951</v>
      </c>
      <c r="AA241" s="113">
        <v>21</v>
      </c>
      <c r="AB241" s="113" t="s">
        <v>24</v>
      </c>
      <c r="AC241" s="113">
        <v>32</v>
      </c>
      <c r="AD241" s="113" t="s">
        <v>84</v>
      </c>
      <c r="AE241" s="114">
        <v>43922</v>
      </c>
      <c r="AF241" s="113">
        <v>23</v>
      </c>
      <c r="AG241" s="113">
        <v>9</v>
      </c>
      <c r="AH241" s="113" t="s">
        <v>16263</v>
      </c>
      <c r="AI241" s="117" t="s">
        <v>16325</v>
      </c>
      <c r="AK241" s="114">
        <v>45302</v>
      </c>
      <c r="AL241" s="113">
        <v>17</v>
      </c>
      <c r="AM241" s="113" t="s">
        <v>9982</v>
      </c>
      <c r="AN241" s="113" t="s">
        <v>46021</v>
      </c>
      <c r="AO241" s="113" t="s">
        <v>1725</v>
      </c>
      <c r="AP241" s="113">
        <v>1987</v>
      </c>
      <c r="AQ241" s="113" t="s">
        <v>8</v>
      </c>
      <c r="AR241" s="113" t="s">
        <v>24835</v>
      </c>
      <c r="AS241" s="113" t="s">
        <v>14</v>
      </c>
      <c r="AT241" s="113" t="s">
        <v>14</v>
      </c>
      <c r="AU241" s="113" t="s">
        <v>16229</v>
      </c>
      <c r="AV241" s="113" t="s">
        <v>14</v>
      </c>
    </row>
    <row r="242" spans="1:49">
      <c r="A242" s="116" t="s">
        <v>9677</v>
      </c>
      <c r="B242" s="113">
        <v>570014048</v>
      </c>
      <c r="C242" s="113" t="s">
        <v>9678</v>
      </c>
      <c r="F242" s="113" t="s">
        <v>154</v>
      </c>
      <c r="G242" s="114">
        <v>24577</v>
      </c>
      <c r="H242" s="113" t="s">
        <v>16218</v>
      </c>
      <c r="I242" s="113" t="s">
        <v>9866</v>
      </c>
      <c r="J242" s="113" t="s">
        <v>9872</v>
      </c>
      <c r="K242" s="113" t="s">
        <v>33683</v>
      </c>
      <c r="L242" s="113">
        <v>85240332850</v>
      </c>
      <c r="M242" s="113" t="s">
        <v>15304</v>
      </c>
      <c r="O242" s="113" t="s">
        <v>15305</v>
      </c>
      <c r="P242" s="113" t="s">
        <v>33684</v>
      </c>
      <c r="Q242" s="113" t="s">
        <v>33685</v>
      </c>
      <c r="R242" s="113">
        <v>15</v>
      </c>
      <c r="S242" s="113" t="s">
        <v>13</v>
      </c>
      <c r="T242" s="113" t="s">
        <v>33686</v>
      </c>
      <c r="U242" s="113" t="s">
        <v>33687</v>
      </c>
      <c r="V242" s="114">
        <v>37557</v>
      </c>
      <c r="W242" s="114">
        <v>37561</v>
      </c>
      <c r="X242" s="113" t="s">
        <v>33688</v>
      </c>
      <c r="Y242" s="114">
        <v>37945</v>
      </c>
      <c r="Z242" s="114">
        <v>37956</v>
      </c>
      <c r="AA242" s="113">
        <v>13</v>
      </c>
      <c r="AB242" s="113" t="s">
        <v>357</v>
      </c>
      <c r="AC242" s="113">
        <v>31</v>
      </c>
      <c r="AD242" s="113" t="s">
        <v>9</v>
      </c>
      <c r="AE242" s="114">
        <v>44652</v>
      </c>
      <c r="AF242" s="113">
        <v>17</v>
      </c>
      <c r="AG242" s="113">
        <v>6</v>
      </c>
      <c r="AH242" s="113" t="s">
        <v>16263</v>
      </c>
      <c r="AI242" s="117" t="s">
        <v>16325</v>
      </c>
      <c r="AK242" s="114">
        <v>45302</v>
      </c>
      <c r="AL242" s="113">
        <v>17</v>
      </c>
      <c r="AM242" s="113" t="s">
        <v>9982</v>
      </c>
      <c r="AN242" s="113" t="s">
        <v>27020</v>
      </c>
      <c r="AO242" s="113" t="s">
        <v>1485</v>
      </c>
      <c r="AP242" s="113">
        <v>1988</v>
      </c>
      <c r="AQ242" s="113" t="s">
        <v>8</v>
      </c>
      <c r="AR242" s="113" t="s">
        <v>22099</v>
      </c>
      <c r="AS242" s="113" t="s">
        <v>14</v>
      </c>
      <c r="AT242" s="113" t="s">
        <v>14</v>
      </c>
      <c r="AU242" s="113" t="s">
        <v>16229</v>
      </c>
      <c r="AV242" s="113" t="s">
        <v>14</v>
      </c>
    </row>
    <row r="243" spans="1:49">
      <c r="A243" s="116" t="s">
        <v>6659</v>
      </c>
      <c r="B243" s="113">
        <v>570011286</v>
      </c>
      <c r="C243" s="113" t="s">
        <v>6660</v>
      </c>
      <c r="E243" s="113" t="s">
        <v>191</v>
      </c>
      <c r="F243" s="113" t="s">
        <v>154</v>
      </c>
      <c r="G243" s="114">
        <v>24579</v>
      </c>
      <c r="H243" s="113" t="s">
        <v>16230</v>
      </c>
      <c r="I243" s="113" t="s">
        <v>9866</v>
      </c>
      <c r="J243" s="113" t="s">
        <v>9872</v>
      </c>
      <c r="K243" s="113" t="s">
        <v>46643</v>
      </c>
      <c r="L243" s="113">
        <v>82188013333</v>
      </c>
      <c r="M243" s="113" t="s">
        <v>15250</v>
      </c>
      <c r="O243" s="113" t="s">
        <v>15251</v>
      </c>
      <c r="P243" s="113" t="s">
        <v>46644</v>
      </c>
      <c r="Q243" s="113" t="s">
        <v>46645</v>
      </c>
      <c r="R243" s="113">
        <v>15</v>
      </c>
      <c r="S243" s="113" t="s">
        <v>13</v>
      </c>
      <c r="T243" s="113" t="s">
        <v>46646</v>
      </c>
      <c r="U243" s="113" t="s">
        <v>46647</v>
      </c>
      <c r="V243" s="114">
        <v>34232</v>
      </c>
      <c r="W243" s="114">
        <v>34029</v>
      </c>
      <c r="X243" s="113" t="s">
        <v>46648</v>
      </c>
      <c r="Y243" s="114">
        <v>34469</v>
      </c>
      <c r="Z243" s="114">
        <v>34486</v>
      </c>
      <c r="AA243" s="113">
        <v>21</v>
      </c>
      <c r="AB243" s="113" t="s">
        <v>24</v>
      </c>
      <c r="AC243" s="113">
        <v>34</v>
      </c>
      <c r="AD243" s="113" t="s">
        <v>18</v>
      </c>
      <c r="AE243" s="114">
        <v>42095</v>
      </c>
      <c r="AF243" s="113">
        <v>19</v>
      </c>
      <c r="AG243" s="113">
        <v>8</v>
      </c>
      <c r="AH243" s="113" t="s">
        <v>9913</v>
      </c>
      <c r="AI243" s="117" t="s">
        <v>505</v>
      </c>
      <c r="AJ243" s="113" t="s">
        <v>45516</v>
      </c>
      <c r="AK243" s="114">
        <v>44558</v>
      </c>
      <c r="AL243" s="113">
        <v>40</v>
      </c>
      <c r="AM243" s="113" t="s">
        <v>9870</v>
      </c>
      <c r="AN243" s="113" t="s">
        <v>16399</v>
      </c>
      <c r="AO243" s="113" t="s">
        <v>169</v>
      </c>
      <c r="AP243" s="113">
        <v>2005</v>
      </c>
      <c r="AQ243" s="113" t="s">
        <v>5236</v>
      </c>
      <c r="AR243" s="113" t="s">
        <v>21474</v>
      </c>
      <c r="AS243" s="113" t="s">
        <v>14</v>
      </c>
      <c r="AT243" s="113" t="s">
        <v>14</v>
      </c>
      <c r="AU243" s="113" t="s">
        <v>16229</v>
      </c>
      <c r="AV243" s="113" t="s">
        <v>14</v>
      </c>
      <c r="AW243" s="113" t="s">
        <v>14</v>
      </c>
    </row>
    <row r="244" spans="1:49">
      <c r="A244" s="116" t="s">
        <v>4048</v>
      </c>
      <c r="B244" s="113">
        <v>132122191</v>
      </c>
      <c r="C244" s="113" t="s">
        <v>4049</v>
      </c>
      <c r="D244" s="113" t="s">
        <v>2674</v>
      </c>
      <c r="F244" s="113" t="s">
        <v>4050</v>
      </c>
      <c r="G244" s="114">
        <v>24580</v>
      </c>
      <c r="H244" s="113" t="s">
        <v>16218</v>
      </c>
      <c r="I244" s="113" t="s">
        <v>9866</v>
      </c>
      <c r="J244" s="113" t="s">
        <v>9872</v>
      </c>
      <c r="K244" s="113" t="s">
        <v>30645</v>
      </c>
      <c r="L244" s="113">
        <v>82191375466</v>
      </c>
      <c r="M244" s="113" t="s">
        <v>30646</v>
      </c>
      <c r="O244" s="113" t="s">
        <v>30647</v>
      </c>
      <c r="P244" s="113" t="s">
        <v>30648</v>
      </c>
      <c r="Q244" s="113" t="s">
        <v>30649</v>
      </c>
      <c r="R244" s="113">
        <v>15</v>
      </c>
      <c r="S244" s="113" t="s">
        <v>13</v>
      </c>
      <c r="T244" s="113" t="s">
        <v>30650</v>
      </c>
      <c r="U244" s="113" t="s">
        <v>30651</v>
      </c>
      <c r="V244" s="114">
        <v>34662</v>
      </c>
      <c r="W244" s="114">
        <v>34669</v>
      </c>
      <c r="X244" s="113" t="s">
        <v>30652</v>
      </c>
      <c r="Y244" s="114">
        <v>35258</v>
      </c>
      <c r="Z244" s="114">
        <v>35278</v>
      </c>
      <c r="AA244" s="113">
        <v>31</v>
      </c>
      <c r="AB244" s="113" t="s">
        <v>9</v>
      </c>
      <c r="AC244" s="113">
        <v>42</v>
      </c>
      <c r="AD244" s="113" t="s">
        <v>92</v>
      </c>
      <c r="AE244" s="114">
        <v>45383</v>
      </c>
      <c r="AF244" s="113">
        <v>29</v>
      </c>
      <c r="AG244" s="113">
        <v>4</v>
      </c>
      <c r="AH244" s="113" t="s">
        <v>16226</v>
      </c>
      <c r="AI244" s="117" t="s">
        <v>9950</v>
      </c>
      <c r="AK244" s="114">
        <v>43077</v>
      </c>
      <c r="AL244" s="113">
        <v>40</v>
      </c>
      <c r="AM244" s="113" t="s">
        <v>9870</v>
      </c>
      <c r="AN244" s="113" t="s">
        <v>17211</v>
      </c>
      <c r="AO244" s="113" t="s">
        <v>2103</v>
      </c>
      <c r="AP244" s="113">
        <v>1991</v>
      </c>
      <c r="AQ244" s="113" t="s">
        <v>5236</v>
      </c>
      <c r="AR244" s="113" t="s">
        <v>16956</v>
      </c>
      <c r="AS244" s="113" t="s">
        <v>14</v>
      </c>
      <c r="AT244" s="113" t="s">
        <v>14</v>
      </c>
      <c r="AU244" s="113" t="s">
        <v>16229</v>
      </c>
      <c r="AV244" s="113" t="s">
        <v>14</v>
      </c>
    </row>
    <row r="245" spans="1:49">
      <c r="A245" s="116" t="s">
        <v>1708</v>
      </c>
      <c r="B245" s="113">
        <v>140236173</v>
      </c>
      <c r="C245" s="113" t="s">
        <v>1709</v>
      </c>
      <c r="F245" s="113" t="s">
        <v>1172</v>
      </c>
      <c r="G245" s="114">
        <v>24582</v>
      </c>
      <c r="H245" s="113" t="s">
        <v>16230</v>
      </c>
      <c r="I245" s="113" t="s">
        <v>9866</v>
      </c>
      <c r="J245" s="113" t="s">
        <v>9872</v>
      </c>
      <c r="K245" s="113" t="s">
        <v>46688</v>
      </c>
      <c r="L245" s="113">
        <v>85281030927</v>
      </c>
      <c r="M245" s="113" t="s">
        <v>46689</v>
      </c>
      <c r="O245" s="113" t="s">
        <v>46690</v>
      </c>
      <c r="P245" s="113" t="s">
        <v>46691</v>
      </c>
      <c r="Q245" s="113" t="s">
        <v>46692</v>
      </c>
      <c r="R245" s="113">
        <v>15</v>
      </c>
      <c r="S245" s="113" t="s">
        <v>13</v>
      </c>
      <c r="T245" s="113" t="s">
        <v>46693</v>
      </c>
      <c r="U245" s="113" t="s">
        <v>46694</v>
      </c>
      <c r="V245" s="114">
        <v>32762</v>
      </c>
      <c r="W245" s="114">
        <v>32568</v>
      </c>
      <c r="X245" s="113" t="s">
        <v>46695</v>
      </c>
      <c r="Y245" s="114">
        <v>32991</v>
      </c>
      <c r="Z245" s="114">
        <v>32994</v>
      </c>
      <c r="AA245" s="113">
        <v>21</v>
      </c>
      <c r="AB245" s="113" t="s">
        <v>24</v>
      </c>
      <c r="AC245" s="113">
        <v>34</v>
      </c>
      <c r="AD245" s="113" t="s">
        <v>18</v>
      </c>
      <c r="AE245" s="114">
        <v>39173</v>
      </c>
      <c r="AF245" s="113">
        <v>13</v>
      </c>
      <c r="AG245" s="113">
        <v>1</v>
      </c>
      <c r="AH245" s="113" t="s">
        <v>16226</v>
      </c>
      <c r="AI245" s="117" t="s">
        <v>302</v>
      </c>
      <c r="AK245" s="114">
        <v>39173</v>
      </c>
      <c r="AL245" s="113">
        <v>17</v>
      </c>
      <c r="AM245" s="113" t="s">
        <v>9982</v>
      </c>
      <c r="AN245" s="113" t="s">
        <v>16390</v>
      </c>
      <c r="AO245" s="113" t="s">
        <v>303</v>
      </c>
      <c r="AP245" s="113">
        <v>1988</v>
      </c>
      <c r="AQ245" s="113" t="s">
        <v>5236</v>
      </c>
      <c r="AR245" s="113" t="s">
        <v>16437</v>
      </c>
      <c r="AS245" s="113" t="s">
        <v>14</v>
      </c>
      <c r="AT245" s="113" t="s">
        <v>14</v>
      </c>
      <c r="AU245" s="113" t="s">
        <v>16229</v>
      </c>
      <c r="AV245" s="113" t="s">
        <v>14</v>
      </c>
      <c r="AW245" s="113" t="s">
        <v>14</v>
      </c>
    </row>
    <row r="246" spans="1:49">
      <c r="A246" s="116" t="s">
        <v>9372</v>
      </c>
      <c r="B246" s="113">
        <v>140211451</v>
      </c>
      <c r="C246" s="113" t="s">
        <v>9373</v>
      </c>
      <c r="F246" s="113" t="s">
        <v>4514</v>
      </c>
      <c r="G246" s="114">
        <v>24583</v>
      </c>
      <c r="H246" s="113" t="s">
        <v>16218</v>
      </c>
      <c r="I246" s="113" t="s">
        <v>9896</v>
      </c>
      <c r="J246" s="113" t="s">
        <v>9872</v>
      </c>
      <c r="K246" s="113" t="s">
        <v>46708</v>
      </c>
      <c r="L246" s="113">
        <v>82253019104</v>
      </c>
      <c r="M246" s="113" t="s">
        <v>14737</v>
      </c>
      <c r="O246" s="113" t="s">
        <v>11492</v>
      </c>
      <c r="P246" s="113" t="s">
        <v>46709</v>
      </c>
      <c r="Q246" s="113" t="s">
        <v>46710</v>
      </c>
      <c r="R246" s="113">
        <v>15</v>
      </c>
      <c r="S246" s="113" t="s">
        <v>13</v>
      </c>
      <c r="T246" s="113" t="s">
        <v>46711</v>
      </c>
      <c r="U246" s="113" t="s">
        <v>46712</v>
      </c>
      <c r="V246" s="114">
        <v>33289</v>
      </c>
      <c r="W246" s="114">
        <v>32203</v>
      </c>
      <c r="X246" s="113" t="s">
        <v>46713</v>
      </c>
      <c r="Y246" s="114">
        <v>33952</v>
      </c>
      <c r="Z246" s="114">
        <v>32782</v>
      </c>
      <c r="AA246" s="113">
        <v>21</v>
      </c>
      <c r="AB246" s="113" t="s">
        <v>24</v>
      </c>
      <c r="AC246" s="113">
        <v>34</v>
      </c>
      <c r="AD246" s="113" t="s">
        <v>18</v>
      </c>
      <c r="AE246" s="114">
        <v>38991</v>
      </c>
      <c r="AF246" s="113">
        <v>13</v>
      </c>
      <c r="AG246" s="113">
        <v>7</v>
      </c>
      <c r="AH246" s="113" t="s">
        <v>9913</v>
      </c>
      <c r="AI246" s="117" t="s">
        <v>9374</v>
      </c>
      <c r="AJ246" s="113" t="s">
        <v>45509</v>
      </c>
      <c r="AK246" s="114">
        <v>42746</v>
      </c>
      <c r="AL246" s="113">
        <v>17</v>
      </c>
      <c r="AM246" s="113" t="s">
        <v>9982</v>
      </c>
      <c r="AN246" s="113" t="s">
        <v>16390</v>
      </c>
      <c r="AO246" s="113" t="s">
        <v>303</v>
      </c>
      <c r="AP246" s="113">
        <v>1987</v>
      </c>
      <c r="AQ246" s="113" t="s">
        <v>9905</v>
      </c>
      <c r="AR246" s="113" t="s">
        <v>21252</v>
      </c>
      <c r="AS246" s="113" t="s">
        <v>14</v>
      </c>
      <c r="AT246" s="113" t="s">
        <v>14</v>
      </c>
      <c r="AU246" s="113" t="s">
        <v>16229</v>
      </c>
      <c r="AV246" s="113" t="s">
        <v>14</v>
      </c>
      <c r="AW246" s="113" t="s">
        <v>14</v>
      </c>
    </row>
    <row r="247" spans="1:49">
      <c r="A247" s="116" t="s">
        <v>5638</v>
      </c>
      <c r="B247" s="113">
        <v>131743580</v>
      </c>
      <c r="C247" s="113" t="s">
        <v>5639</v>
      </c>
      <c r="E247" s="113" t="s">
        <v>41</v>
      </c>
      <c r="F247" s="113" t="s">
        <v>8</v>
      </c>
      <c r="G247" s="114">
        <v>24583</v>
      </c>
      <c r="H247" s="113" t="s">
        <v>16230</v>
      </c>
      <c r="I247" s="113" t="s">
        <v>9866</v>
      </c>
      <c r="J247" s="113" t="s">
        <v>9872</v>
      </c>
      <c r="K247" s="113" t="s">
        <v>17920</v>
      </c>
      <c r="L247" s="113">
        <v>85241741800</v>
      </c>
      <c r="M247" s="113" t="s">
        <v>11886</v>
      </c>
      <c r="O247" s="113" t="s">
        <v>11887</v>
      </c>
      <c r="P247" s="113" t="s">
        <v>17921</v>
      </c>
      <c r="Q247" s="113" t="s">
        <v>17922</v>
      </c>
      <c r="R247" s="113">
        <v>15</v>
      </c>
      <c r="S247" s="113" t="s">
        <v>13</v>
      </c>
      <c r="T247" s="113" t="s">
        <v>17923</v>
      </c>
      <c r="U247" s="113" t="s">
        <v>17924</v>
      </c>
      <c r="V247" s="114">
        <v>32199</v>
      </c>
      <c r="W247" s="114">
        <v>32203</v>
      </c>
      <c r="X247" s="113" t="s">
        <v>17925</v>
      </c>
      <c r="Y247" s="114">
        <v>32811</v>
      </c>
      <c r="Z247" s="114">
        <v>32813</v>
      </c>
      <c r="AA247" s="113">
        <v>21</v>
      </c>
      <c r="AB247" s="113" t="s">
        <v>24</v>
      </c>
      <c r="AC247" s="113">
        <v>42</v>
      </c>
      <c r="AD247" s="113" t="s">
        <v>92</v>
      </c>
      <c r="AE247" s="114">
        <v>43922</v>
      </c>
      <c r="AF247" s="113">
        <v>27</v>
      </c>
      <c r="AG247" s="113">
        <v>1</v>
      </c>
      <c r="AH247" s="113" t="s">
        <v>16226</v>
      </c>
      <c r="AI247" s="117" t="s">
        <v>9901</v>
      </c>
      <c r="AK247" s="114">
        <v>42826</v>
      </c>
      <c r="AL247" s="113">
        <v>40</v>
      </c>
      <c r="AM247" s="113" t="s">
        <v>9870</v>
      </c>
      <c r="AN247" s="113" t="s">
        <v>17256</v>
      </c>
      <c r="AO247" s="113" t="s">
        <v>1424</v>
      </c>
      <c r="AP247" s="113">
        <v>2018</v>
      </c>
      <c r="AQ247" s="113" t="s">
        <v>5236</v>
      </c>
      <c r="AR247" s="113" t="s">
        <v>17837</v>
      </c>
      <c r="AS247" s="113" t="s">
        <v>14</v>
      </c>
      <c r="AT247" s="113" t="s">
        <v>14</v>
      </c>
      <c r="AU247" s="113" t="s">
        <v>16229</v>
      </c>
      <c r="AV247" s="113" t="s">
        <v>14</v>
      </c>
      <c r="AW247" s="113" t="s">
        <v>14</v>
      </c>
    </row>
    <row r="248" spans="1:49">
      <c r="A248" s="116" t="s">
        <v>5895</v>
      </c>
      <c r="B248" s="113">
        <v>570033430</v>
      </c>
      <c r="C248" s="113" t="s">
        <v>5896</v>
      </c>
      <c r="F248" s="113" t="s">
        <v>8</v>
      </c>
      <c r="G248" s="114">
        <v>24583</v>
      </c>
      <c r="H248" s="113" t="s">
        <v>16218</v>
      </c>
      <c r="I248" s="113" t="s">
        <v>9866</v>
      </c>
      <c r="J248" s="113" t="s">
        <v>9872</v>
      </c>
      <c r="K248" s="113" t="s">
        <v>46162</v>
      </c>
      <c r="L248" s="113">
        <v>85241194969</v>
      </c>
      <c r="M248" s="113" t="s">
        <v>14114</v>
      </c>
      <c r="O248" s="113" t="s">
        <v>14115</v>
      </c>
      <c r="P248" s="113" t="s">
        <v>46163</v>
      </c>
      <c r="Q248" s="113" t="s">
        <v>46164</v>
      </c>
      <c r="R248" s="113">
        <v>10</v>
      </c>
      <c r="S248" s="113" t="s">
        <v>13</v>
      </c>
      <c r="T248" s="113" t="s">
        <v>46165</v>
      </c>
      <c r="U248" s="113" t="s">
        <v>46166</v>
      </c>
      <c r="V248" s="114">
        <v>40060</v>
      </c>
      <c r="W248" s="114">
        <v>39083</v>
      </c>
      <c r="X248" s="113" t="s">
        <v>46167</v>
      </c>
      <c r="Y248" s="114">
        <v>40298</v>
      </c>
      <c r="Z248" s="114">
        <v>40299</v>
      </c>
      <c r="AA248" s="113">
        <v>13</v>
      </c>
      <c r="AB248" s="113" t="s">
        <v>357</v>
      </c>
      <c r="AC248" s="113">
        <v>22</v>
      </c>
      <c r="AD248" s="113" t="s">
        <v>25</v>
      </c>
      <c r="AE248" s="114">
        <v>44105</v>
      </c>
      <c r="AF248" s="113">
        <v>20</v>
      </c>
      <c r="AG248" s="113">
        <v>4</v>
      </c>
      <c r="AH248" s="113" t="s">
        <v>16263</v>
      </c>
      <c r="AI248" s="117" t="s">
        <v>16325</v>
      </c>
      <c r="AK248" s="114">
        <v>45302</v>
      </c>
      <c r="AL248" s="113">
        <v>10</v>
      </c>
      <c r="AM248" s="113" t="s">
        <v>7836</v>
      </c>
      <c r="AN248" s="113" t="s">
        <v>43408</v>
      </c>
      <c r="AO248" s="113" t="s">
        <v>3159</v>
      </c>
      <c r="AP248" s="113">
        <v>2005</v>
      </c>
      <c r="AQ248" s="113" t="s">
        <v>8</v>
      </c>
      <c r="AR248" s="113" t="s">
        <v>31044</v>
      </c>
      <c r="AS248" s="113" t="s">
        <v>14</v>
      </c>
      <c r="AT248" s="113" t="s">
        <v>14</v>
      </c>
      <c r="AU248" s="113" t="s">
        <v>16229</v>
      </c>
      <c r="AV248" s="113" t="s">
        <v>14</v>
      </c>
    </row>
    <row r="249" spans="1:49">
      <c r="A249" s="116" t="s">
        <v>7633</v>
      </c>
      <c r="B249" s="113">
        <v>570011618</v>
      </c>
      <c r="C249" s="113" t="s">
        <v>7634</v>
      </c>
      <c r="F249" s="113" t="s">
        <v>120</v>
      </c>
      <c r="G249" s="114">
        <v>24587</v>
      </c>
      <c r="H249" s="113" t="s">
        <v>16218</v>
      </c>
      <c r="I249" s="113" t="s">
        <v>10007</v>
      </c>
      <c r="J249" s="113" t="s">
        <v>9872</v>
      </c>
      <c r="K249" s="113" t="s">
        <v>46659</v>
      </c>
      <c r="L249" s="113">
        <v>81354585594</v>
      </c>
      <c r="M249" s="113" t="s">
        <v>10254</v>
      </c>
      <c r="O249" s="113" t="s">
        <v>46660</v>
      </c>
      <c r="P249" s="113" t="s">
        <v>46661</v>
      </c>
      <c r="Q249" s="113" t="s">
        <v>46662</v>
      </c>
      <c r="R249" s="113">
        <v>15</v>
      </c>
      <c r="S249" s="113" t="s">
        <v>13</v>
      </c>
      <c r="T249" s="113" t="s">
        <v>46663</v>
      </c>
      <c r="U249" s="113" t="s">
        <v>46664</v>
      </c>
      <c r="V249" s="114">
        <v>34507</v>
      </c>
      <c r="W249" s="114">
        <v>34394</v>
      </c>
      <c r="X249" s="113" t="s">
        <v>46665</v>
      </c>
      <c r="Y249" s="114">
        <v>34884</v>
      </c>
      <c r="Z249" s="114">
        <v>34912</v>
      </c>
      <c r="AA249" s="113">
        <v>21</v>
      </c>
      <c r="AB249" s="113" t="s">
        <v>24</v>
      </c>
      <c r="AC249" s="113">
        <v>32</v>
      </c>
      <c r="AD249" s="113" t="s">
        <v>84</v>
      </c>
      <c r="AE249" s="114">
        <v>41730</v>
      </c>
      <c r="AF249" s="113">
        <v>15</v>
      </c>
      <c r="AG249" s="113">
        <v>1</v>
      </c>
      <c r="AH249" s="113" t="s">
        <v>16226</v>
      </c>
      <c r="AI249" s="117" t="s">
        <v>10255</v>
      </c>
      <c r="AK249" s="114">
        <v>44925</v>
      </c>
      <c r="AL249" s="113">
        <v>15</v>
      </c>
      <c r="AM249" s="113" t="s">
        <v>9885</v>
      </c>
      <c r="AN249" s="113" t="s">
        <v>45978</v>
      </c>
      <c r="AO249" s="113" t="s">
        <v>158</v>
      </c>
      <c r="AP249" s="113">
        <v>1986</v>
      </c>
      <c r="AQ249" s="113" t="s">
        <v>5236</v>
      </c>
      <c r="AR249" s="113" t="s">
        <v>19250</v>
      </c>
      <c r="AS249" s="113" t="s">
        <v>14</v>
      </c>
      <c r="AT249" s="113" t="s">
        <v>14</v>
      </c>
      <c r="AU249" s="113" t="s">
        <v>16229</v>
      </c>
      <c r="AV249" s="113" t="s">
        <v>14</v>
      </c>
      <c r="AW249" s="113" t="s">
        <v>14</v>
      </c>
    </row>
    <row r="250" spans="1:49">
      <c r="A250" s="116" t="s">
        <v>5467</v>
      </c>
      <c r="B250" s="113">
        <v>570012538</v>
      </c>
      <c r="C250" s="113" t="s">
        <v>5468</v>
      </c>
      <c r="E250" s="113" t="s">
        <v>7</v>
      </c>
      <c r="F250" s="113" t="s">
        <v>8</v>
      </c>
      <c r="G250" s="114">
        <v>24590</v>
      </c>
      <c r="H250" s="113" t="s">
        <v>16230</v>
      </c>
      <c r="I250" s="113" t="s">
        <v>10007</v>
      </c>
      <c r="J250" s="113" t="s">
        <v>9872</v>
      </c>
      <c r="K250" s="113" t="s">
        <v>44182</v>
      </c>
      <c r="L250" s="113">
        <v>85715042462</v>
      </c>
      <c r="M250" s="113" t="s">
        <v>12850</v>
      </c>
      <c r="O250" s="113" t="s">
        <v>44183</v>
      </c>
      <c r="P250" s="113" t="s">
        <v>24571</v>
      </c>
      <c r="Q250" s="113" t="s">
        <v>44184</v>
      </c>
      <c r="R250" s="113">
        <v>15</v>
      </c>
      <c r="S250" s="113" t="s">
        <v>13</v>
      </c>
      <c r="T250" s="113" t="s">
        <v>44185</v>
      </c>
      <c r="U250" s="113" t="s">
        <v>44186</v>
      </c>
      <c r="V250" s="114">
        <v>35951</v>
      </c>
      <c r="W250" s="114">
        <v>35855</v>
      </c>
      <c r="X250" s="113" t="s">
        <v>36616</v>
      </c>
      <c r="Y250" s="114">
        <v>36361</v>
      </c>
      <c r="Z250" s="114">
        <v>36381</v>
      </c>
      <c r="AA250" s="113">
        <v>22</v>
      </c>
      <c r="AB250" s="113" t="s">
        <v>25</v>
      </c>
      <c r="AC250" s="113">
        <v>34</v>
      </c>
      <c r="AD250" s="113" t="s">
        <v>18</v>
      </c>
      <c r="AE250" s="114">
        <v>40634</v>
      </c>
      <c r="AF250" s="113">
        <v>11</v>
      </c>
      <c r="AG250" s="113">
        <v>1</v>
      </c>
      <c r="AH250" s="113" t="s">
        <v>16226</v>
      </c>
      <c r="AI250" s="117" t="s">
        <v>9932</v>
      </c>
      <c r="AK250" s="114">
        <v>44925</v>
      </c>
      <c r="AL250" s="113">
        <v>40</v>
      </c>
      <c r="AM250" s="113" t="s">
        <v>9870</v>
      </c>
      <c r="AN250" s="113" t="s">
        <v>16301</v>
      </c>
      <c r="AO250" s="113" t="s">
        <v>220</v>
      </c>
      <c r="AP250" s="113">
        <v>2002</v>
      </c>
      <c r="AQ250" s="113" t="s">
        <v>8</v>
      </c>
      <c r="AR250" s="113" t="s">
        <v>21483</v>
      </c>
      <c r="AS250" s="113" t="s">
        <v>14</v>
      </c>
      <c r="AT250" s="113" t="s">
        <v>14</v>
      </c>
      <c r="AU250" s="113" t="s">
        <v>16229</v>
      </c>
      <c r="AV250" s="113" t="s">
        <v>14</v>
      </c>
      <c r="AW250" s="113" t="s">
        <v>14</v>
      </c>
    </row>
    <row r="251" spans="1:49">
      <c r="A251" s="116" t="s">
        <v>3940</v>
      </c>
      <c r="B251" s="113">
        <v>110052836</v>
      </c>
      <c r="C251" s="113" t="s">
        <v>3941</v>
      </c>
      <c r="E251" s="113" t="s">
        <v>30</v>
      </c>
      <c r="F251" s="113" t="s">
        <v>510</v>
      </c>
      <c r="G251" s="114">
        <v>24592</v>
      </c>
      <c r="H251" s="113" t="s">
        <v>16230</v>
      </c>
      <c r="I251" s="113" t="s">
        <v>9866</v>
      </c>
      <c r="J251" s="113" t="s">
        <v>9872</v>
      </c>
      <c r="K251" s="113" t="s">
        <v>46156</v>
      </c>
      <c r="L251" s="113">
        <v>85240409700</v>
      </c>
      <c r="M251" s="113" t="s">
        <v>14797</v>
      </c>
      <c r="O251" s="113" t="s">
        <v>14798</v>
      </c>
      <c r="P251" s="113" t="s">
        <v>46157</v>
      </c>
      <c r="Q251" s="113" t="s">
        <v>46158</v>
      </c>
      <c r="R251" s="113">
        <v>15</v>
      </c>
      <c r="S251" s="113" t="s">
        <v>13</v>
      </c>
      <c r="T251" s="113" t="s">
        <v>46159</v>
      </c>
      <c r="U251" s="113" t="s">
        <v>46160</v>
      </c>
      <c r="V251" s="114">
        <v>34506</v>
      </c>
      <c r="W251" s="114">
        <v>34394</v>
      </c>
      <c r="X251" s="113" t="s">
        <v>46161</v>
      </c>
      <c r="Y251" s="114">
        <v>34976</v>
      </c>
      <c r="Z251" s="114">
        <v>35004</v>
      </c>
      <c r="AA251" s="113">
        <v>11</v>
      </c>
      <c r="AB251" s="113" t="s">
        <v>306</v>
      </c>
      <c r="AC251" s="113">
        <v>34</v>
      </c>
      <c r="AD251" s="113" t="s">
        <v>18</v>
      </c>
      <c r="AE251" s="114">
        <v>44652</v>
      </c>
      <c r="AF251" s="113">
        <v>21</v>
      </c>
      <c r="AG251" s="113">
        <v>8</v>
      </c>
      <c r="AH251" s="113" t="s">
        <v>16263</v>
      </c>
      <c r="AI251" s="117" t="s">
        <v>16264</v>
      </c>
      <c r="AK251" s="114">
        <v>45302</v>
      </c>
      <c r="AL251" s="113">
        <v>40</v>
      </c>
      <c r="AM251" s="113" t="s">
        <v>9870</v>
      </c>
      <c r="AN251" s="113" t="s">
        <v>16468</v>
      </c>
      <c r="AO251" s="113" t="s">
        <v>31</v>
      </c>
      <c r="AP251" s="113">
        <v>2008</v>
      </c>
      <c r="AQ251" s="113" t="s">
        <v>5236</v>
      </c>
      <c r="AR251" s="113" t="s">
        <v>20945</v>
      </c>
      <c r="AS251" s="113" t="s">
        <v>14</v>
      </c>
      <c r="AT251" s="113" t="s">
        <v>14</v>
      </c>
      <c r="AU251" s="113" t="s">
        <v>16229</v>
      </c>
      <c r="AV251" s="113" t="s">
        <v>14</v>
      </c>
    </row>
    <row r="252" spans="1:49">
      <c r="A252" s="116" t="s">
        <v>7681</v>
      </c>
      <c r="B252" s="113">
        <v>131778276</v>
      </c>
      <c r="C252" s="113" t="s">
        <v>7682</v>
      </c>
      <c r="E252" s="113" t="s">
        <v>140</v>
      </c>
      <c r="F252" s="113" t="s">
        <v>8</v>
      </c>
      <c r="G252" s="114">
        <v>24595</v>
      </c>
      <c r="H252" s="113" t="s">
        <v>16230</v>
      </c>
      <c r="I252" s="113" t="s">
        <v>9866</v>
      </c>
      <c r="J252" s="113" t="s">
        <v>9872</v>
      </c>
      <c r="K252" s="113" t="s">
        <v>19073</v>
      </c>
      <c r="L252" s="113">
        <v>82235349240</v>
      </c>
      <c r="M252" s="113" t="s">
        <v>46397</v>
      </c>
      <c r="O252" s="113" t="s">
        <v>445</v>
      </c>
      <c r="P252" s="113" t="s">
        <v>19074</v>
      </c>
      <c r="Q252" s="113" t="s">
        <v>19075</v>
      </c>
      <c r="R252" s="113">
        <v>15</v>
      </c>
      <c r="S252" s="113" t="s">
        <v>13</v>
      </c>
      <c r="T252" s="113" t="s">
        <v>19076</v>
      </c>
      <c r="U252" s="113" t="s">
        <v>19077</v>
      </c>
      <c r="V252" s="114">
        <v>32734</v>
      </c>
      <c r="W252" s="114">
        <v>32690</v>
      </c>
      <c r="X252" s="113" t="s">
        <v>19078</v>
      </c>
      <c r="Y252" s="114">
        <v>33297</v>
      </c>
      <c r="Z252" s="114">
        <v>33298</v>
      </c>
      <c r="AA252" s="113">
        <v>21</v>
      </c>
      <c r="AB252" s="113" t="s">
        <v>24</v>
      </c>
      <c r="AC252" s="113">
        <v>41</v>
      </c>
      <c r="AD252" s="113" t="s">
        <v>52</v>
      </c>
      <c r="AE252" s="114">
        <v>44470</v>
      </c>
      <c r="AF252" s="113">
        <v>27</v>
      </c>
      <c r="AG252" s="113">
        <v>3</v>
      </c>
      <c r="AH252" s="113" t="s">
        <v>16226</v>
      </c>
      <c r="AI252" s="117" t="s">
        <v>9901</v>
      </c>
      <c r="AK252" s="114">
        <v>44670</v>
      </c>
      <c r="AL252" s="113">
        <v>40</v>
      </c>
      <c r="AM252" s="113" t="s">
        <v>9870</v>
      </c>
      <c r="AN252" s="113" t="s">
        <v>17344</v>
      </c>
      <c r="AO252" s="113" t="s">
        <v>142</v>
      </c>
      <c r="AP252" s="113">
        <v>2013</v>
      </c>
      <c r="AQ252" s="113" t="s">
        <v>8</v>
      </c>
      <c r="AR252" s="113" t="s">
        <v>16655</v>
      </c>
      <c r="AS252" s="113" t="s">
        <v>14</v>
      </c>
      <c r="AT252" s="113" t="s">
        <v>14</v>
      </c>
      <c r="AU252" s="113" t="s">
        <v>16229</v>
      </c>
      <c r="AV252" s="113" t="s">
        <v>14</v>
      </c>
      <c r="AW252" s="113" t="s">
        <v>14</v>
      </c>
    </row>
    <row r="253" spans="1:49">
      <c r="A253" s="116" t="s">
        <v>9780</v>
      </c>
      <c r="B253" s="113">
        <v>131940815</v>
      </c>
      <c r="C253" s="113" t="s">
        <v>9781</v>
      </c>
      <c r="E253" s="113" t="s">
        <v>41</v>
      </c>
      <c r="F253" s="113" t="s">
        <v>8</v>
      </c>
      <c r="G253" s="114">
        <v>24595</v>
      </c>
      <c r="H253" s="113" t="s">
        <v>16230</v>
      </c>
      <c r="I253" s="113" t="s">
        <v>9866</v>
      </c>
      <c r="J253" s="113" t="s">
        <v>9872</v>
      </c>
      <c r="K253" s="113" t="s">
        <v>17015</v>
      </c>
      <c r="L253" s="113">
        <v>85335112451</v>
      </c>
      <c r="M253" s="113" t="s">
        <v>12366</v>
      </c>
      <c r="O253" s="113" t="s">
        <v>12383</v>
      </c>
      <c r="P253" s="113" t="s">
        <v>17016</v>
      </c>
      <c r="Q253" s="113" t="s">
        <v>17017</v>
      </c>
      <c r="R253" s="113">
        <v>15</v>
      </c>
      <c r="S253" s="113" t="s">
        <v>13</v>
      </c>
      <c r="T253" s="113" t="s">
        <v>17018</v>
      </c>
      <c r="U253" s="113" t="s">
        <v>17019</v>
      </c>
      <c r="V253" s="114">
        <v>33540</v>
      </c>
      <c r="W253" s="114">
        <v>33543</v>
      </c>
      <c r="X253" s="113" t="s">
        <v>17020</v>
      </c>
      <c r="Y253" s="114">
        <v>34028</v>
      </c>
      <c r="Z253" s="114">
        <v>34029</v>
      </c>
      <c r="AA253" s="113">
        <v>21</v>
      </c>
      <c r="AB253" s="113" t="s">
        <v>24</v>
      </c>
      <c r="AC253" s="113">
        <v>42</v>
      </c>
      <c r="AD253" s="113" t="s">
        <v>92</v>
      </c>
      <c r="AE253" s="114">
        <v>45383</v>
      </c>
      <c r="AF253" s="113">
        <v>27</v>
      </c>
      <c r="AG253" s="113">
        <v>5</v>
      </c>
      <c r="AH253" s="113" t="s">
        <v>16226</v>
      </c>
      <c r="AI253" s="117" t="s">
        <v>9901</v>
      </c>
      <c r="AK253" s="114">
        <v>45291</v>
      </c>
      <c r="AL253" s="113">
        <v>40</v>
      </c>
      <c r="AM253" s="113" t="s">
        <v>9870</v>
      </c>
      <c r="AN253" s="113" t="s">
        <v>16561</v>
      </c>
      <c r="AO253" s="113" t="s">
        <v>42</v>
      </c>
      <c r="AP253" s="113">
        <v>2014</v>
      </c>
      <c r="AQ253" s="113" t="s">
        <v>9994</v>
      </c>
      <c r="AR253" s="113" t="s">
        <v>17029</v>
      </c>
      <c r="AS253" s="113" t="s">
        <v>14</v>
      </c>
      <c r="AT253" s="113" t="s">
        <v>14</v>
      </c>
      <c r="AU253" s="113" t="s">
        <v>16229</v>
      </c>
      <c r="AV253" s="113" t="s">
        <v>14</v>
      </c>
    </row>
    <row r="254" spans="1:49">
      <c r="A254" s="116" t="s">
        <v>3520</v>
      </c>
      <c r="B254" s="113">
        <v>131988360</v>
      </c>
      <c r="C254" s="113" t="s">
        <v>3521</v>
      </c>
      <c r="E254" s="113" t="s">
        <v>140</v>
      </c>
      <c r="F254" s="113" t="s">
        <v>325</v>
      </c>
      <c r="G254" s="114">
        <v>24595</v>
      </c>
      <c r="H254" s="113" t="s">
        <v>16218</v>
      </c>
      <c r="I254" s="113" t="s">
        <v>9866</v>
      </c>
      <c r="J254" s="113" t="s">
        <v>9872</v>
      </c>
      <c r="K254" s="113" t="s">
        <v>39610</v>
      </c>
      <c r="L254" s="113">
        <v>82299570274</v>
      </c>
      <c r="M254" s="113" t="s">
        <v>39611</v>
      </c>
      <c r="O254" s="113" t="s">
        <v>9884</v>
      </c>
      <c r="P254" s="113" t="s">
        <v>39612</v>
      </c>
      <c r="Q254" s="113" t="s">
        <v>39613</v>
      </c>
      <c r="R254" s="113">
        <v>15</v>
      </c>
      <c r="S254" s="113" t="s">
        <v>13</v>
      </c>
      <c r="T254" s="113" t="s">
        <v>39614</v>
      </c>
      <c r="U254" s="113" t="s">
        <v>17342</v>
      </c>
      <c r="V254" s="114">
        <v>33907</v>
      </c>
      <c r="W254" s="114">
        <v>33909</v>
      </c>
      <c r="X254" s="113" t="s">
        <v>39615</v>
      </c>
      <c r="Y254" s="114">
        <v>34303</v>
      </c>
      <c r="Z254" s="114">
        <v>34304</v>
      </c>
      <c r="AA254" s="113">
        <v>21</v>
      </c>
      <c r="AB254" s="113" t="s">
        <v>24</v>
      </c>
      <c r="AC254" s="113">
        <v>41</v>
      </c>
      <c r="AD254" s="113" t="s">
        <v>52</v>
      </c>
      <c r="AE254" s="114">
        <v>42461</v>
      </c>
      <c r="AF254" s="113">
        <v>18</v>
      </c>
      <c r="AG254" s="113">
        <v>5</v>
      </c>
      <c r="AH254" s="113" t="s">
        <v>16226</v>
      </c>
      <c r="AI254" s="117" t="s">
        <v>9901</v>
      </c>
      <c r="AK254" s="114">
        <v>44670</v>
      </c>
      <c r="AL254" s="113">
        <v>40</v>
      </c>
      <c r="AM254" s="113" t="s">
        <v>9870</v>
      </c>
      <c r="AN254" s="113" t="s">
        <v>16802</v>
      </c>
      <c r="AO254" s="113" t="s">
        <v>53</v>
      </c>
      <c r="AP254" s="113">
        <v>2010</v>
      </c>
      <c r="AQ254" s="113" t="s">
        <v>3314</v>
      </c>
      <c r="AR254" s="113" t="s">
        <v>17257</v>
      </c>
      <c r="AS254" s="113" t="s">
        <v>14</v>
      </c>
      <c r="AT254" s="113" t="s">
        <v>14</v>
      </c>
      <c r="AU254" s="113" t="s">
        <v>16229</v>
      </c>
      <c r="AV254" s="113" t="s">
        <v>14</v>
      </c>
      <c r="AW254" s="113" t="s">
        <v>14</v>
      </c>
    </row>
    <row r="255" spans="1:49">
      <c r="A255" s="116" t="s">
        <v>5442</v>
      </c>
      <c r="B255" s="113">
        <v>132282891</v>
      </c>
      <c r="C255" s="113" t="s">
        <v>5443</v>
      </c>
      <c r="F255" s="113" t="s">
        <v>8</v>
      </c>
      <c r="G255" s="114">
        <v>24597</v>
      </c>
      <c r="H255" s="113" t="s">
        <v>16230</v>
      </c>
      <c r="I255" s="113" t="s">
        <v>9866</v>
      </c>
      <c r="J255" s="113" t="s">
        <v>9867</v>
      </c>
      <c r="K255" s="113" t="s">
        <v>20287</v>
      </c>
      <c r="L255" s="113">
        <v>85298548216</v>
      </c>
      <c r="M255" s="113" t="s">
        <v>20288</v>
      </c>
      <c r="O255" s="113" t="s">
        <v>641</v>
      </c>
      <c r="P255" s="113" t="s">
        <v>20289</v>
      </c>
      <c r="Q255" s="113" t="s">
        <v>20290</v>
      </c>
      <c r="R255" s="113">
        <v>15</v>
      </c>
      <c r="S255" s="113" t="s">
        <v>13</v>
      </c>
      <c r="T255" s="113" t="s">
        <v>20291</v>
      </c>
      <c r="U255" s="113" t="s">
        <v>16559</v>
      </c>
      <c r="V255" s="114">
        <v>36965</v>
      </c>
      <c r="W255" s="114">
        <v>36861</v>
      </c>
      <c r="X255" s="113" t="s">
        <v>16560</v>
      </c>
      <c r="Y255" s="114">
        <v>37334</v>
      </c>
      <c r="Z255" s="114">
        <v>37347</v>
      </c>
      <c r="AA255" s="113">
        <v>21</v>
      </c>
      <c r="AB255" s="113" t="s">
        <v>24</v>
      </c>
      <c r="AC255" s="113">
        <v>32</v>
      </c>
      <c r="AD255" s="113" t="s">
        <v>84</v>
      </c>
      <c r="AE255" s="114">
        <v>44470</v>
      </c>
      <c r="AF255" s="113">
        <v>15</v>
      </c>
      <c r="AG255" s="113">
        <v>10</v>
      </c>
      <c r="AH255" s="113" t="s">
        <v>16226</v>
      </c>
      <c r="AI255" s="117" t="s">
        <v>9875</v>
      </c>
      <c r="AK255" s="114">
        <v>43374</v>
      </c>
      <c r="AL255" s="113">
        <v>15</v>
      </c>
      <c r="AM255" s="113" t="s">
        <v>9885</v>
      </c>
      <c r="AN255" s="113" t="s">
        <v>16743</v>
      </c>
      <c r="AO255" s="113" t="s">
        <v>781</v>
      </c>
      <c r="AP255" s="113">
        <v>1986</v>
      </c>
      <c r="AQ255" s="113" t="s">
        <v>6669</v>
      </c>
      <c r="AR255" s="113" t="s">
        <v>20292</v>
      </c>
      <c r="AS255" s="113" t="s">
        <v>14</v>
      </c>
      <c r="AT255" s="113" t="s">
        <v>14</v>
      </c>
      <c r="AU255" s="113" t="s">
        <v>16229</v>
      </c>
      <c r="AV255" s="113" t="s">
        <v>14</v>
      </c>
      <c r="AW255" s="113" t="s">
        <v>14</v>
      </c>
    </row>
    <row r="256" spans="1:49">
      <c r="A256" s="116" t="s">
        <v>65</v>
      </c>
      <c r="B256" s="113">
        <v>570027496</v>
      </c>
      <c r="C256" s="113" t="s">
        <v>66</v>
      </c>
      <c r="E256" s="113" t="s">
        <v>67</v>
      </c>
      <c r="F256" s="113" t="s">
        <v>68</v>
      </c>
      <c r="G256" s="114">
        <v>24597</v>
      </c>
      <c r="H256" s="113" t="s">
        <v>16218</v>
      </c>
      <c r="I256" s="113" t="s">
        <v>9866</v>
      </c>
      <c r="J256" s="113" t="s">
        <v>9872</v>
      </c>
      <c r="K256" s="113" t="s">
        <v>46364</v>
      </c>
      <c r="L256" s="113">
        <v>85342957367</v>
      </c>
      <c r="M256" s="113" t="s">
        <v>15660</v>
      </c>
      <c r="O256" s="113" t="s">
        <v>21407</v>
      </c>
      <c r="P256" s="113" t="s">
        <v>46365</v>
      </c>
      <c r="Q256" s="113" t="s">
        <v>46366</v>
      </c>
      <c r="R256" s="113">
        <v>15</v>
      </c>
      <c r="S256" s="113" t="s">
        <v>13</v>
      </c>
      <c r="T256" s="113" t="s">
        <v>46367</v>
      </c>
      <c r="U256" s="113" t="s">
        <v>46368</v>
      </c>
      <c r="V256" s="114">
        <v>39387</v>
      </c>
      <c r="W256" s="114">
        <v>39083</v>
      </c>
      <c r="X256" s="113" t="s">
        <v>46369</v>
      </c>
      <c r="Y256" s="114">
        <v>39720</v>
      </c>
      <c r="Z256" s="114">
        <v>39722</v>
      </c>
      <c r="AA256" s="113">
        <v>21</v>
      </c>
      <c r="AB256" s="113" t="s">
        <v>24</v>
      </c>
      <c r="AC256" s="113">
        <v>33</v>
      </c>
      <c r="AD256" s="113" t="s">
        <v>10</v>
      </c>
      <c r="AE256" s="114">
        <v>43922</v>
      </c>
      <c r="AF256" s="113">
        <v>15</v>
      </c>
      <c r="AG256" s="113">
        <v>3</v>
      </c>
      <c r="AH256" s="113" t="s">
        <v>16226</v>
      </c>
      <c r="AI256" s="117" t="s">
        <v>9956</v>
      </c>
      <c r="AK256" s="114">
        <v>43922</v>
      </c>
      <c r="AL256" s="113">
        <v>40</v>
      </c>
      <c r="AM256" s="113" t="s">
        <v>9870</v>
      </c>
      <c r="AN256" s="113" t="s">
        <v>18788</v>
      </c>
      <c r="AO256" s="113" t="s">
        <v>71</v>
      </c>
      <c r="AP256" s="113">
        <v>2011</v>
      </c>
      <c r="AQ256" s="113" t="s">
        <v>8</v>
      </c>
      <c r="AR256" s="113" t="s">
        <v>18780</v>
      </c>
      <c r="AS256" s="113" t="s">
        <v>14</v>
      </c>
      <c r="AT256" s="113" t="s">
        <v>14</v>
      </c>
      <c r="AU256" s="113" t="s">
        <v>16229</v>
      </c>
      <c r="AV256" s="113" t="s">
        <v>14</v>
      </c>
      <c r="AW256" s="113" t="s">
        <v>14</v>
      </c>
    </row>
    <row r="257" spans="1:49">
      <c r="A257" s="116" t="s">
        <v>6167</v>
      </c>
      <c r="B257" s="113">
        <v>570028124</v>
      </c>
      <c r="C257" s="113" t="s">
        <v>6168</v>
      </c>
      <c r="F257" s="113" t="s">
        <v>37</v>
      </c>
      <c r="G257" s="114">
        <v>24597</v>
      </c>
      <c r="H257" s="113" t="s">
        <v>16230</v>
      </c>
      <c r="I257" s="113" t="s">
        <v>9866</v>
      </c>
      <c r="J257" s="113" t="s">
        <v>9872</v>
      </c>
      <c r="K257" s="113" t="s">
        <v>43456</v>
      </c>
      <c r="M257" s="113" t="s">
        <v>43457</v>
      </c>
      <c r="O257" s="113" t="s">
        <v>14305</v>
      </c>
      <c r="P257" s="113" t="s">
        <v>43458</v>
      </c>
      <c r="Q257" s="113" t="s">
        <v>43459</v>
      </c>
      <c r="R257" s="113">
        <v>15</v>
      </c>
      <c r="S257" s="113" t="s">
        <v>13</v>
      </c>
      <c r="T257" s="113" t="s">
        <v>43460</v>
      </c>
      <c r="U257" s="113" t="s">
        <v>43461</v>
      </c>
      <c r="V257" s="114">
        <v>39387</v>
      </c>
      <c r="W257" s="114">
        <v>39083</v>
      </c>
      <c r="X257" s="113" t="s">
        <v>43462</v>
      </c>
      <c r="Y257" s="114">
        <v>39720</v>
      </c>
      <c r="Z257" s="114">
        <v>39722</v>
      </c>
      <c r="AA257" s="113">
        <v>21</v>
      </c>
      <c r="AB257" s="113" t="s">
        <v>24</v>
      </c>
      <c r="AC257" s="113">
        <v>24</v>
      </c>
      <c r="AD257" s="113" t="s">
        <v>47</v>
      </c>
      <c r="AE257" s="114">
        <v>45017</v>
      </c>
      <c r="AF257" s="113">
        <v>19</v>
      </c>
      <c r="AG257" s="113">
        <v>10</v>
      </c>
      <c r="AH257" s="113" t="s">
        <v>16226</v>
      </c>
      <c r="AI257" s="117" t="s">
        <v>179</v>
      </c>
      <c r="AK257" s="114">
        <v>44105</v>
      </c>
      <c r="AL257" s="113">
        <v>15</v>
      </c>
      <c r="AM257" s="113" t="s">
        <v>9885</v>
      </c>
      <c r="AN257" s="113" t="s">
        <v>16858</v>
      </c>
      <c r="AO257" s="113" t="s">
        <v>666</v>
      </c>
      <c r="AP257" s="113">
        <v>1987</v>
      </c>
      <c r="AQ257" s="113" t="s">
        <v>8</v>
      </c>
      <c r="AR257" s="113" t="s">
        <v>23409</v>
      </c>
      <c r="AS257" s="113" t="s">
        <v>14</v>
      </c>
      <c r="AT257" s="113" t="s">
        <v>14</v>
      </c>
      <c r="AU257" s="113" t="s">
        <v>16229</v>
      </c>
      <c r="AV257" s="113" t="s">
        <v>14</v>
      </c>
      <c r="AW257" s="113" t="s">
        <v>14</v>
      </c>
    </row>
    <row r="258" spans="1:49">
      <c r="A258" s="116" t="s">
        <v>2815</v>
      </c>
      <c r="B258" s="113">
        <v>132234045</v>
      </c>
      <c r="C258" s="113" t="s">
        <v>2816</v>
      </c>
      <c r="E258" s="113" t="s">
        <v>41</v>
      </c>
      <c r="F258" s="113" t="s">
        <v>129</v>
      </c>
      <c r="G258" s="114">
        <v>24598</v>
      </c>
      <c r="H258" s="113" t="s">
        <v>16230</v>
      </c>
      <c r="I258" s="113" t="s">
        <v>9866</v>
      </c>
      <c r="J258" s="113" t="s">
        <v>9872</v>
      </c>
      <c r="K258" s="113" t="s">
        <v>36553</v>
      </c>
      <c r="L258" s="113">
        <v>82346668987</v>
      </c>
      <c r="O258" s="113" t="s">
        <v>36554</v>
      </c>
      <c r="P258" s="113" t="s">
        <v>36555</v>
      </c>
      <c r="Q258" s="113" t="s">
        <v>36556</v>
      </c>
      <c r="R258" s="113">
        <v>15</v>
      </c>
      <c r="S258" s="113" t="s">
        <v>13</v>
      </c>
      <c r="T258" s="113" t="s">
        <v>36557</v>
      </c>
      <c r="U258" s="113" t="s">
        <v>19646</v>
      </c>
      <c r="V258" s="114">
        <v>36367</v>
      </c>
      <c r="W258" s="114">
        <v>36220</v>
      </c>
      <c r="X258" s="113" t="s">
        <v>17255</v>
      </c>
      <c r="Y258" s="114">
        <v>36736</v>
      </c>
      <c r="Z258" s="114">
        <v>36739</v>
      </c>
      <c r="AA258" s="113">
        <v>21</v>
      </c>
      <c r="AB258" s="113" t="s">
        <v>24</v>
      </c>
      <c r="AC258" s="113">
        <v>34</v>
      </c>
      <c r="AD258" s="113" t="s">
        <v>18</v>
      </c>
      <c r="AE258" s="114">
        <v>45444</v>
      </c>
      <c r="AF258" s="113">
        <v>20</v>
      </c>
      <c r="AG258" s="113">
        <v>3</v>
      </c>
      <c r="AH258" s="113" t="s">
        <v>16226</v>
      </c>
      <c r="AI258" s="117" t="s">
        <v>9891</v>
      </c>
      <c r="AK258" s="114">
        <v>44470</v>
      </c>
      <c r="AL258" s="113">
        <v>40</v>
      </c>
      <c r="AM258" s="113" t="s">
        <v>9870</v>
      </c>
      <c r="AN258" s="113" t="s">
        <v>18515</v>
      </c>
      <c r="AO258" s="113" t="s">
        <v>256</v>
      </c>
      <c r="AP258" s="113">
        <v>2005</v>
      </c>
      <c r="AQ258" s="113" t="s">
        <v>5236</v>
      </c>
      <c r="AR258" s="113" t="s">
        <v>16446</v>
      </c>
      <c r="AS258" s="113" t="s">
        <v>14</v>
      </c>
      <c r="AT258" s="113" t="s">
        <v>14</v>
      </c>
      <c r="AU258" s="113" t="s">
        <v>16229</v>
      </c>
      <c r="AV258" s="113" t="s">
        <v>14</v>
      </c>
    </row>
    <row r="259" spans="1:49">
      <c r="A259" s="116" t="s">
        <v>8466</v>
      </c>
      <c r="C259" s="113" t="s">
        <v>8467</v>
      </c>
      <c r="F259" s="113" t="s">
        <v>510</v>
      </c>
      <c r="G259" s="114">
        <v>24599</v>
      </c>
      <c r="H259" s="113" t="s">
        <v>16218</v>
      </c>
      <c r="I259" s="113" t="s">
        <v>9866</v>
      </c>
      <c r="J259" s="113" t="s">
        <v>9872</v>
      </c>
      <c r="K259" s="113" t="s">
        <v>46460</v>
      </c>
      <c r="L259" s="113">
        <v>82135261967</v>
      </c>
      <c r="M259" s="113" t="s">
        <v>15186</v>
      </c>
      <c r="O259" s="113" t="s">
        <v>15187</v>
      </c>
      <c r="P259" s="113" t="s">
        <v>46461</v>
      </c>
      <c r="Q259" s="113" t="s">
        <v>46462</v>
      </c>
      <c r="R259" s="113">
        <v>15</v>
      </c>
      <c r="S259" s="113" t="s">
        <v>13</v>
      </c>
      <c r="T259" s="113" t="s">
        <v>46463</v>
      </c>
      <c r="U259" s="113" t="s">
        <v>46464</v>
      </c>
      <c r="V259" s="114">
        <v>42044</v>
      </c>
      <c r="W259" s="114">
        <v>42036</v>
      </c>
      <c r="X259" s="113" t="s">
        <v>46465</v>
      </c>
      <c r="Y259" s="114">
        <v>42612</v>
      </c>
      <c r="Z259" s="114">
        <v>42614</v>
      </c>
      <c r="AA259" s="113">
        <v>21</v>
      </c>
      <c r="AB259" s="113" t="s">
        <v>24</v>
      </c>
      <c r="AC259" s="113">
        <v>23</v>
      </c>
      <c r="AD259" s="113" t="s">
        <v>78</v>
      </c>
      <c r="AE259" s="114">
        <v>45017</v>
      </c>
      <c r="AF259" s="113">
        <v>23</v>
      </c>
      <c r="AG259" s="113">
        <v>3</v>
      </c>
      <c r="AH259" s="113" t="s">
        <v>16263</v>
      </c>
      <c r="AI259" s="117" t="s">
        <v>75</v>
      </c>
      <c r="AK259" s="114">
        <v>43556</v>
      </c>
      <c r="AL259" s="113">
        <v>15</v>
      </c>
      <c r="AM259" s="113" t="s">
        <v>9885</v>
      </c>
      <c r="AN259" s="113" t="s">
        <v>20449</v>
      </c>
      <c r="AO259" s="113" t="s">
        <v>607</v>
      </c>
      <c r="AP259" s="113">
        <v>1987</v>
      </c>
      <c r="AQ259" s="113" t="s">
        <v>5236</v>
      </c>
      <c r="AR259" s="113" t="s">
        <v>20306</v>
      </c>
      <c r="AS259" s="113" t="s">
        <v>14</v>
      </c>
      <c r="AT259" s="113" t="s">
        <v>14</v>
      </c>
      <c r="AU259" s="113" t="s">
        <v>16229</v>
      </c>
      <c r="AV259" s="113" t="s">
        <v>14</v>
      </c>
      <c r="AW259" s="113" t="s">
        <v>14</v>
      </c>
    </row>
    <row r="260" spans="1:49">
      <c r="A260" s="116" t="s">
        <v>2238</v>
      </c>
      <c r="B260" s="113">
        <v>131827531</v>
      </c>
      <c r="C260" s="113" t="s">
        <v>2239</v>
      </c>
      <c r="E260" s="113" t="s">
        <v>2240</v>
      </c>
      <c r="F260" s="113" t="s">
        <v>1138</v>
      </c>
      <c r="G260" s="114">
        <v>24600</v>
      </c>
      <c r="H260" s="113" t="s">
        <v>16218</v>
      </c>
      <c r="I260" s="113" t="s">
        <v>9896</v>
      </c>
      <c r="J260" s="113" t="s">
        <v>9872</v>
      </c>
      <c r="K260" s="113" t="s">
        <v>41031</v>
      </c>
      <c r="L260" s="113">
        <v>85241114165</v>
      </c>
      <c r="M260" s="113" t="s">
        <v>41032</v>
      </c>
      <c r="O260" s="113" t="s">
        <v>9908</v>
      </c>
      <c r="P260" s="113" t="s">
        <v>41033</v>
      </c>
      <c r="Q260" s="113" t="s">
        <v>41034</v>
      </c>
      <c r="R260" s="113">
        <v>15</v>
      </c>
      <c r="S260" s="113" t="s">
        <v>13</v>
      </c>
      <c r="T260" s="113" t="s">
        <v>41035</v>
      </c>
      <c r="U260" s="113" t="s">
        <v>41036</v>
      </c>
      <c r="V260" s="114">
        <v>32750</v>
      </c>
      <c r="W260" s="114">
        <v>32752</v>
      </c>
      <c r="X260" s="113" t="s">
        <v>41037</v>
      </c>
      <c r="Y260" s="114">
        <v>33269</v>
      </c>
      <c r="Z260" s="114">
        <v>33270</v>
      </c>
      <c r="AA260" s="113">
        <v>21</v>
      </c>
      <c r="AB260" s="113" t="s">
        <v>24</v>
      </c>
      <c r="AC260" s="113">
        <v>41</v>
      </c>
      <c r="AD260" s="113" t="s">
        <v>52</v>
      </c>
      <c r="AE260" s="114">
        <v>41000</v>
      </c>
      <c r="AF260" s="113">
        <v>17</v>
      </c>
      <c r="AG260" s="113">
        <v>7</v>
      </c>
      <c r="AH260" s="113" t="s">
        <v>16226</v>
      </c>
      <c r="AI260" s="117" t="s">
        <v>228</v>
      </c>
      <c r="AK260" s="114">
        <v>41000</v>
      </c>
      <c r="AL260" s="113">
        <v>40</v>
      </c>
      <c r="AM260" s="113" t="s">
        <v>9870</v>
      </c>
      <c r="AN260" s="113" t="s">
        <v>17178</v>
      </c>
      <c r="AO260" s="113" t="s">
        <v>2241</v>
      </c>
      <c r="AP260" s="113">
        <v>2010</v>
      </c>
      <c r="AQ260" s="113" t="s">
        <v>3314</v>
      </c>
      <c r="AR260" s="113" t="s">
        <v>18479</v>
      </c>
      <c r="AS260" s="113" t="s">
        <v>14</v>
      </c>
      <c r="AT260" s="113" t="s">
        <v>14</v>
      </c>
      <c r="AU260" s="113" t="s">
        <v>16229</v>
      </c>
      <c r="AV260" s="113" t="s">
        <v>14</v>
      </c>
    </row>
    <row r="261" spans="1:49">
      <c r="A261" s="116" t="s">
        <v>9468</v>
      </c>
      <c r="B261" s="113">
        <v>570017283</v>
      </c>
      <c r="C261" s="113" t="s">
        <v>8737</v>
      </c>
      <c r="F261" s="113" t="s">
        <v>37</v>
      </c>
      <c r="G261" s="114">
        <v>24602</v>
      </c>
      <c r="H261" s="113" t="s">
        <v>16230</v>
      </c>
      <c r="I261" s="113" t="s">
        <v>9866</v>
      </c>
      <c r="J261" s="113" t="s">
        <v>9872</v>
      </c>
      <c r="K261" s="113" t="s">
        <v>46105</v>
      </c>
      <c r="L261" s="113" t="s">
        <v>1328</v>
      </c>
      <c r="M261" s="113" t="s">
        <v>46106</v>
      </c>
      <c r="O261" s="113" t="s">
        <v>9962</v>
      </c>
      <c r="P261" s="113" t="s">
        <v>46107</v>
      </c>
      <c r="Q261" s="113" t="s">
        <v>46108</v>
      </c>
      <c r="R261" s="113">
        <v>15</v>
      </c>
      <c r="S261" s="113" t="s">
        <v>13</v>
      </c>
      <c r="T261" s="113" t="s">
        <v>46109</v>
      </c>
      <c r="U261" s="113" t="s">
        <v>46110</v>
      </c>
      <c r="V261" s="114">
        <v>38397</v>
      </c>
      <c r="W261" s="114">
        <v>38353</v>
      </c>
      <c r="X261" s="113" t="s">
        <v>46111</v>
      </c>
      <c r="Y261" s="114">
        <v>38775</v>
      </c>
      <c r="Z261" s="114">
        <v>38777</v>
      </c>
      <c r="AA261" s="113">
        <v>21</v>
      </c>
      <c r="AB261" s="113" t="s">
        <v>24</v>
      </c>
      <c r="AC261" s="113">
        <v>24</v>
      </c>
      <c r="AD261" s="113" t="s">
        <v>47</v>
      </c>
      <c r="AE261" s="114">
        <v>43556</v>
      </c>
      <c r="AF261" s="113">
        <v>22</v>
      </c>
      <c r="AG261" s="113">
        <v>2</v>
      </c>
      <c r="AH261" s="113" t="s">
        <v>16263</v>
      </c>
      <c r="AI261" s="117" t="s">
        <v>75</v>
      </c>
      <c r="AK261" s="114">
        <v>43556</v>
      </c>
      <c r="AL261" s="113">
        <v>15</v>
      </c>
      <c r="AM261" s="113" t="s">
        <v>9885</v>
      </c>
      <c r="AN261" s="113" t="s">
        <v>16743</v>
      </c>
      <c r="AO261" s="113" t="s">
        <v>781</v>
      </c>
      <c r="AP261" s="113">
        <v>1987</v>
      </c>
      <c r="AQ261" s="113" t="s">
        <v>9871</v>
      </c>
      <c r="AR261" s="113" t="s">
        <v>18027</v>
      </c>
      <c r="AS261" s="113" t="s">
        <v>14</v>
      </c>
      <c r="AT261" s="113" t="s">
        <v>14</v>
      </c>
      <c r="AU261" s="113" t="s">
        <v>16229</v>
      </c>
      <c r="AV261" s="113" t="s">
        <v>14</v>
      </c>
    </row>
    <row r="262" spans="1:49">
      <c r="A262" s="116" t="s">
        <v>2403</v>
      </c>
      <c r="B262" s="113">
        <v>140242185</v>
      </c>
      <c r="C262" s="113" t="s">
        <v>2404</v>
      </c>
      <c r="F262" s="113" t="s">
        <v>8</v>
      </c>
      <c r="G262" s="114">
        <v>24604</v>
      </c>
      <c r="H262" s="113" t="s">
        <v>16218</v>
      </c>
      <c r="I262" s="113" t="s">
        <v>9866</v>
      </c>
      <c r="J262" s="113" t="s">
        <v>9872</v>
      </c>
      <c r="K262" s="113" t="s">
        <v>46250</v>
      </c>
      <c r="L262" s="113">
        <v>82271689206</v>
      </c>
      <c r="M262" s="113" t="s">
        <v>11496</v>
      </c>
      <c r="O262" s="113" t="s">
        <v>11497</v>
      </c>
      <c r="P262" s="113" t="s">
        <v>46251</v>
      </c>
      <c r="Q262" s="113" t="s">
        <v>46252</v>
      </c>
      <c r="R262" s="113">
        <v>15</v>
      </c>
      <c r="S262" s="113" t="s">
        <v>13</v>
      </c>
      <c r="T262" s="113" t="s">
        <v>46253</v>
      </c>
      <c r="U262" s="113" t="s">
        <v>46254</v>
      </c>
      <c r="V262" s="114">
        <v>32924</v>
      </c>
      <c r="W262" s="114">
        <v>32813</v>
      </c>
      <c r="X262" s="113" t="s">
        <v>46255</v>
      </c>
      <c r="Y262" s="114">
        <v>34205</v>
      </c>
      <c r="Z262" s="114">
        <v>34213</v>
      </c>
      <c r="AA262" s="113">
        <v>21</v>
      </c>
      <c r="AB262" s="113" t="s">
        <v>24</v>
      </c>
      <c r="AC262" s="113">
        <v>32</v>
      </c>
      <c r="AD262" s="113" t="s">
        <v>84</v>
      </c>
      <c r="AE262" s="114">
        <v>42644</v>
      </c>
      <c r="AF262" s="113">
        <v>21</v>
      </c>
      <c r="AG262" s="113">
        <v>11</v>
      </c>
      <c r="AH262" s="113" t="s">
        <v>16226</v>
      </c>
      <c r="AI262" s="117" t="s">
        <v>406</v>
      </c>
      <c r="AK262" s="114">
        <v>44350</v>
      </c>
      <c r="AL262" s="113">
        <v>17</v>
      </c>
      <c r="AM262" s="113" t="s">
        <v>9982</v>
      </c>
      <c r="AN262" s="113" t="s">
        <v>16390</v>
      </c>
      <c r="AO262" s="113" t="s">
        <v>303</v>
      </c>
      <c r="AP262" s="113">
        <v>1988</v>
      </c>
      <c r="AQ262" s="113" t="s">
        <v>4602</v>
      </c>
      <c r="AR262" s="113" t="s">
        <v>46256</v>
      </c>
      <c r="AS262" s="113" t="s">
        <v>14</v>
      </c>
      <c r="AT262" s="113" t="s">
        <v>14</v>
      </c>
      <c r="AU262" s="113" t="s">
        <v>16229</v>
      </c>
      <c r="AV262" s="113" t="s">
        <v>14</v>
      </c>
      <c r="AW262" s="113" t="s">
        <v>14</v>
      </c>
    </row>
    <row r="263" spans="1:49">
      <c r="A263" s="116" t="s">
        <v>9400</v>
      </c>
      <c r="B263" s="113">
        <v>132080136</v>
      </c>
      <c r="C263" s="113" t="s">
        <v>9401</v>
      </c>
      <c r="E263" s="113" t="s">
        <v>41</v>
      </c>
      <c r="F263" s="113" t="s">
        <v>204</v>
      </c>
      <c r="G263" s="114">
        <v>24604</v>
      </c>
      <c r="H263" s="113" t="s">
        <v>16218</v>
      </c>
      <c r="I263" s="113" t="s">
        <v>9866</v>
      </c>
      <c r="J263" s="113" t="s">
        <v>9872</v>
      </c>
      <c r="K263" s="113" t="s">
        <v>20911</v>
      </c>
      <c r="M263" s="113" t="s">
        <v>14423</v>
      </c>
      <c r="O263" s="113" t="s">
        <v>9884</v>
      </c>
      <c r="P263" s="113" t="s">
        <v>20912</v>
      </c>
      <c r="Q263" s="113" t="s">
        <v>20913</v>
      </c>
      <c r="R263" s="113">
        <v>15</v>
      </c>
      <c r="S263" s="113" t="s">
        <v>13</v>
      </c>
      <c r="T263" s="113" t="s">
        <v>20914</v>
      </c>
      <c r="U263" s="113" t="s">
        <v>19070</v>
      </c>
      <c r="V263" s="114">
        <v>34359</v>
      </c>
      <c r="W263" s="114">
        <v>34547</v>
      </c>
      <c r="X263" s="113" t="s">
        <v>20915</v>
      </c>
      <c r="Y263" s="114">
        <v>35033</v>
      </c>
      <c r="Z263" s="114">
        <v>35034</v>
      </c>
      <c r="AA263" s="113">
        <v>21</v>
      </c>
      <c r="AB263" s="113" t="s">
        <v>24</v>
      </c>
      <c r="AC263" s="113">
        <v>41</v>
      </c>
      <c r="AD263" s="113" t="s">
        <v>52</v>
      </c>
      <c r="AE263" s="114">
        <v>44835</v>
      </c>
      <c r="AF263" s="113">
        <v>23</v>
      </c>
      <c r="AG263" s="113">
        <v>2</v>
      </c>
      <c r="AH263" s="113" t="s">
        <v>16226</v>
      </c>
      <c r="AI263" s="117" t="s">
        <v>9901</v>
      </c>
      <c r="AK263" s="114">
        <v>45120</v>
      </c>
      <c r="AL263" s="113">
        <v>25</v>
      </c>
      <c r="AM263" s="113" t="s">
        <v>9974</v>
      </c>
      <c r="AN263" s="113" t="s">
        <v>19210</v>
      </c>
      <c r="AO263" s="113" t="s">
        <v>135</v>
      </c>
      <c r="AP263" s="113">
        <v>2019</v>
      </c>
      <c r="AQ263" s="113" t="s">
        <v>3314</v>
      </c>
      <c r="AR263" s="113" t="s">
        <v>17305</v>
      </c>
      <c r="AS263" s="113" t="s">
        <v>14</v>
      </c>
      <c r="AT263" s="113" t="s">
        <v>14</v>
      </c>
      <c r="AU263" s="113" t="s">
        <v>16229</v>
      </c>
      <c r="AV263" s="113" t="s">
        <v>14</v>
      </c>
      <c r="AW263" s="113" t="s">
        <v>14</v>
      </c>
    </row>
    <row r="264" spans="1:49">
      <c r="A264" s="116" t="s">
        <v>2177</v>
      </c>
      <c r="B264" s="113">
        <v>570012853</v>
      </c>
      <c r="C264" s="113" t="s">
        <v>2178</v>
      </c>
      <c r="E264" s="113" t="s">
        <v>2179</v>
      </c>
      <c r="F264" s="113" t="s">
        <v>969</v>
      </c>
      <c r="G264" s="114">
        <v>24607</v>
      </c>
      <c r="H264" s="113" t="s">
        <v>16218</v>
      </c>
      <c r="I264" s="113" t="s">
        <v>9866</v>
      </c>
      <c r="J264" s="113" t="s">
        <v>9872</v>
      </c>
      <c r="K264" s="113" t="s">
        <v>27891</v>
      </c>
      <c r="L264" s="113">
        <v>82311661613</v>
      </c>
      <c r="M264" s="113" t="s">
        <v>27892</v>
      </c>
      <c r="N264" s="113" t="s">
        <v>18798</v>
      </c>
      <c r="O264" s="113" t="s">
        <v>15135</v>
      </c>
      <c r="P264" s="113" t="s">
        <v>27893</v>
      </c>
      <c r="Q264" s="113" t="s">
        <v>27894</v>
      </c>
      <c r="R264" s="113">
        <v>15</v>
      </c>
      <c r="S264" s="113" t="s">
        <v>13</v>
      </c>
      <c r="T264" s="113" t="s">
        <v>27895</v>
      </c>
      <c r="U264" s="113" t="s">
        <v>27896</v>
      </c>
      <c r="V264" s="114">
        <v>36654</v>
      </c>
      <c r="W264" s="114">
        <v>36586</v>
      </c>
      <c r="X264" s="113" t="s">
        <v>27897</v>
      </c>
      <c r="Y264" s="114">
        <v>36949</v>
      </c>
      <c r="Z264" s="114">
        <v>36951</v>
      </c>
      <c r="AA264" s="113">
        <v>31</v>
      </c>
      <c r="AB264" s="113" t="s">
        <v>9</v>
      </c>
      <c r="AC264" s="113">
        <v>43</v>
      </c>
      <c r="AD264" s="113" t="s">
        <v>316</v>
      </c>
      <c r="AE264" s="114">
        <v>41730</v>
      </c>
      <c r="AF264" s="113">
        <v>17</v>
      </c>
      <c r="AG264" s="113">
        <v>8</v>
      </c>
      <c r="AH264" s="113" t="s">
        <v>9913</v>
      </c>
      <c r="AI264" s="117" t="s">
        <v>7673</v>
      </c>
      <c r="AJ264" s="113" t="s">
        <v>45507</v>
      </c>
      <c r="AK264" s="114">
        <v>44925</v>
      </c>
      <c r="AL264" s="113">
        <v>45</v>
      </c>
      <c r="AM264" s="113" t="s">
        <v>9922</v>
      </c>
      <c r="AN264" s="113" t="s">
        <v>24703</v>
      </c>
      <c r="AO264" s="113" t="s">
        <v>486</v>
      </c>
      <c r="AP264" s="113">
        <v>2006</v>
      </c>
      <c r="AQ264" s="113" t="s">
        <v>8</v>
      </c>
      <c r="AR264" s="113" t="s">
        <v>27898</v>
      </c>
      <c r="AS264" s="113" t="s">
        <v>14</v>
      </c>
      <c r="AT264" s="113" t="s">
        <v>14</v>
      </c>
      <c r="AU264" s="113" t="s">
        <v>16229</v>
      </c>
      <c r="AV264" s="113" t="s">
        <v>14</v>
      </c>
      <c r="AW264" s="113" t="s">
        <v>14</v>
      </c>
    </row>
    <row r="265" spans="1:49">
      <c r="A265" s="116" t="s">
        <v>1822</v>
      </c>
      <c r="B265" s="113">
        <v>570015710</v>
      </c>
      <c r="C265" s="113" t="s">
        <v>1823</v>
      </c>
      <c r="E265" s="113" t="s">
        <v>34</v>
      </c>
      <c r="F265" s="113" t="s">
        <v>8</v>
      </c>
      <c r="G265" s="114">
        <v>24608</v>
      </c>
      <c r="H265" s="113" t="s">
        <v>16218</v>
      </c>
      <c r="I265" s="113" t="s">
        <v>9866</v>
      </c>
      <c r="J265" s="113" t="s">
        <v>9872</v>
      </c>
      <c r="K265" s="113" t="s">
        <v>46276</v>
      </c>
      <c r="L265" s="113">
        <v>85298045945</v>
      </c>
      <c r="M265" s="113" t="s">
        <v>46277</v>
      </c>
      <c r="O265" s="113" t="s">
        <v>11609</v>
      </c>
      <c r="P265" s="113" t="s">
        <v>46278</v>
      </c>
      <c r="Q265" s="113" t="s">
        <v>46279</v>
      </c>
      <c r="R265" s="113">
        <v>15</v>
      </c>
      <c r="S265" s="113" t="s">
        <v>13</v>
      </c>
      <c r="T265" s="113" t="s">
        <v>46280</v>
      </c>
      <c r="U265" s="113" t="s">
        <v>46281</v>
      </c>
      <c r="V265" s="114">
        <v>37956</v>
      </c>
      <c r="W265" s="114">
        <v>37956</v>
      </c>
      <c r="X265" s="113" t="s">
        <v>46282</v>
      </c>
      <c r="Y265" s="114">
        <v>38408</v>
      </c>
      <c r="Z265" s="114">
        <v>38412</v>
      </c>
      <c r="AA265" s="113">
        <v>21</v>
      </c>
      <c r="AB265" s="113" t="s">
        <v>24</v>
      </c>
      <c r="AC265" s="113">
        <v>34</v>
      </c>
      <c r="AD265" s="113" t="s">
        <v>18</v>
      </c>
      <c r="AE265" s="114">
        <v>43922</v>
      </c>
      <c r="AF265" s="113">
        <v>19</v>
      </c>
      <c r="AG265" s="113">
        <v>6</v>
      </c>
      <c r="AH265" s="113" t="s">
        <v>9913</v>
      </c>
      <c r="AI265" s="117" t="s">
        <v>46283</v>
      </c>
      <c r="AJ265" s="113" t="s">
        <v>45509</v>
      </c>
      <c r="AK265" s="114">
        <v>44925</v>
      </c>
      <c r="AL265" s="113">
        <v>40</v>
      </c>
      <c r="AM265" s="113" t="s">
        <v>9870</v>
      </c>
      <c r="AN265" s="113" t="s">
        <v>18149</v>
      </c>
      <c r="AO265" s="113" t="s">
        <v>629</v>
      </c>
      <c r="AP265" s="113">
        <v>2008</v>
      </c>
      <c r="AQ265" s="113" t="s">
        <v>2884</v>
      </c>
      <c r="AR265" s="113" t="s">
        <v>24118</v>
      </c>
      <c r="AS265" s="113" t="s">
        <v>14</v>
      </c>
      <c r="AT265" s="113" t="s">
        <v>14</v>
      </c>
      <c r="AU265" s="113" t="s">
        <v>16229</v>
      </c>
      <c r="AV265" s="113" t="s">
        <v>14</v>
      </c>
      <c r="AW265" s="113" t="s">
        <v>14</v>
      </c>
    </row>
    <row r="266" spans="1:49">
      <c r="A266" s="116" t="s">
        <v>3717</v>
      </c>
      <c r="C266" s="113" t="s">
        <v>3718</v>
      </c>
      <c r="E266" s="113" t="s">
        <v>30</v>
      </c>
      <c r="F266" s="113" t="s">
        <v>8</v>
      </c>
      <c r="G266" s="114">
        <v>24611</v>
      </c>
      <c r="H266" s="113" t="s">
        <v>16230</v>
      </c>
      <c r="I266" s="113" t="s">
        <v>9866</v>
      </c>
      <c r="J266" s="113" t="s">
        <v>9872</v>
      </c>
      <c r="K266" s="113" t="s">
        <v>45550</v>
      </c>
      <c r="L266" s="113">
        <v>82216413874</v>
      </c>
      <c r="M266" s="113" t="s">
        <v>45551</v>
      </c>
      <c r="O266" s="113" t="s">
        <v>11263</v>
      </c>
      <c r="P266" s="113" t="s">
        <v>45552</v>
      </c>
      <c r="Q266" s="113" t="s">
        <v>45553</v>
      </c>
      <c r="R266" s="113">
        <v>15</v>
      </c>
      <c r="S266" s="113" t="s">
        <v>13</v>
      </c>
      <c r="T266" s="113" t="s">
        <v>45554</v>
      </c>
      <c r="U266" s="113" t="s">
        <v>45555</v>
      </c>
      <c r="V266" s="114">
        <v>42051</v>
      </c>
      <c r="W266" s="114">
        <v>41883</v>
      </c>
      <c r="X266" s="113" t="s">
        <v>45556</v>
      </c>
      <c r="Y266" s="114">
        <v>42339</v>
      </c>
      <c r="Z266" s="114">
        <v>42339</v>
      </c>
      <c r="AA266" s="113">
        <v>31</v>
      </c>
      <c r="AB266" s="113" t="s">
        <v>9</v>
      </c>
      <c r="AC266" s="113">
        <v>33</v>
      </c>
      <c r="AD266" s="113" t="s">
        <v>10</v>
      </c>
      <c r="AE266" s="114">
        <v>44835</v>
      </c>
      <c r="AF266" s="113">
        <v>18</v>
      </c>
      <c r="AG266" s="113">
        <v>9</v>
      </c>
      <c r="AH266" s="113" t="s">
        <v>16263</v>
      </c>
      <c r="AI266" s="117" t="s">
        <v>16264</v>
      </c>
      <c r="AK266" s="114">
        <v>45302</v>
      </c>
      <c r="AL266" s="113">
        <v>40</v>
      </c>
      <c r="AM266" s="113" t="s">
        <v>9870</v>
      </c>
      <c r="AN266" s="113" t="s">
        <v>45557</v>
      </c>
      <c r="AO266" s="113" t="s">
        <v>2300</v>
      </c>
      <c r="AP266" s="113">
        <v>1993</v>
      </c>
      <c r="AQ266" s="113" t="s">
        <v>8</v>
      </c>
      <c r="AR266" s="113" t="s">
        <v>30284</v>
      </c>
      <c r="AS266" s="113" t="s">
        <v>14</v>
      </c>
      <c r="AT266" s="113" t="s">
        <v>14</v>
      </c>
      <c r="AU266" s="113" t="s">
        <v>16229</v>
      </c>
      <c r="AV266" s="113" t="s">
        <v>14</v>
      </c>
    </row>
    <row r="267" spans="1:49">
      <c r="A267" s="116" t="s">
        <v>6163</v>
      </c>
      <c r="B267" s="113">
        <v>131923437</v>
      </c>
      <c r="C267" s="113" t="s">
        <v>6164</v>
      </c>
      <c r="E267" s="113" t="s">
        <v>41</v>
      </c>
      <c r="F267" s="113" t="s">
        <v>8</v>
      </c>
      <c r="G267" s="114">
        <v>24615</v>
      </c>
      <c r="H267" s="113" t="s">
        <v>16230</v>
      </c>
      <c r="I267" s="113" t="s">
        <v>9866</v>
      </c>
      <c r="J267" s="113" t="s">
        <v>9872</v>
      </c>
      <c r="K267" s="113" t="s">
        <v>40060</v>
      </c>
      <c r="L267" s="113">
        <v>85211648568</v>
      </c>
      <c r="M267" s="113" t="s">
        <v>40061</v>
      </c>
      <c r="O267" s="113" t="s">
        <v>12338</v>
      </c>
      <c r="P267" s="113" t="s">
        <v>40062</v>
      </c>
      <c r="Q267" s="113" t="s">
        <v>40063</v>
      </c>
      <c r="R267" s="113">
        <v>15</v>
      </c>
      <c r="S267" s="113" t="s">
        <v>13</v>
      </c>
      <c r="T267" s="113" t="s">
        <v>40064</v>
      </c>
      <c r="U267" s="113" t="s">
        <v>40065</v>
      </c>
      <c r="V267" s="114">
        <v>33200</v>
      </c>
      <c r="W267" s="114">
        <v>33117</v>
      </c>
      <c r="X267" s="113" t="s">
        <v>40066</v>
      </c>
      <c r="Y267" s="114">
        <v>33754</v>
      </c>
      <c r="Z267" s="114">
        <v>33756</v>
      </c>
      <c r="AA267" s="113">
        <v>21</v>
      </c>
      <c r="AB267" s="113" t="s">
        <v>24</v>
      </c>
      <c r="AC267" s="113">
        <v>42</v>
      </c>
      <c r="AD267" s="113" t="s">
        <v>92</v>
      </c>
      <c r="AE267" s="114">
        <v>44652</v>
      </c>
      <c r="AF267" s="113">
        <v>26</v>
      </c>
      <c r="AG267" s="113">
        <v>7</v>
      </c>
      <c r="AH267" s="113" t="s">
        <v>16226</v>
      </c>
      <c r="AI267" s="117" t="s">
        <v>9901</v>
      </c>
      <c r="AK267" s="114">
        <v>44739</v>
      </c>
      <c r="AL267" s="113">
        <v>40</v>
      </c>
      <c r="AM267" s="113" t="s">
        <v>9870</v>
      </c>
      <c r="AN267" s="113" t="s">
        <v>16561</v>
      </c>
      <c r="AO267" s="113" t="s">
        <v>42</v>
      </c>
      <c r="AP267" s="113">
        <v>2010</v>
      </c>
      <c r="AQ267" s="113" t="s">
        <v>5236</v>
      </c>
      <c r="AR267" s="113" t="s">
        <v>16446</v>
      </c>
      <c r="AS267" s="113" t="s">
        <v>14</v>
      </c>
      <c r="AT267" s="113" t="s">
        <v>14</v>
      </c>
      <c r="AU267" s="113" t="s">
        <v>16229</v>
      </c>
      <c r="AV267" s="113" t="s">
        <v>14</v>
      </c>
      <c r="AW267" s="113" t="s">
        <v>14</v>
      </c>
    </row>
    <row r="268" spans="1:49">
      <c r="A268" s="116" t="s">
        <v>1323</v>
      </c>
      <c r="B268" s="113">
        <v>570021331</v>
      </c>
      <c r="C268" s="113" t="s">
        <v>1324</v>
      </c>
      <c r="D268" s="113" t="s">
        <v>1325</v>
      </c>
      <c r="F268" s="113" t="s">
        <v>37</v>
      </c>
      <c r="G268" s="114">
        <v>24621</v>
      </c>
      <c r="H268" s="113" t="s">
        <v>16230</v>
      </c>
      <c r="I268" s="113" t="s">
        <v>9866</v>
      </c>
      <c r="J268" s="113" t="s">
        <v>9872</v>
      </c>
      <c r="K268" s="113" t="s">
        <v>45812</v>
      </c>
      <c r="L268" s="113">
        <v>82271389525</v>
      </c>
      <c r="M268" s="113" t="s">
        <v>14258</v>
      </c>
      <c r="O268" s="113" t="s">
        <v>45813</v>
      </c>
      <c r="P268" s="113" t="s">
        <v>45814</v>
      </c>
      <c r="Q268" s="113" t="s">
        <v>45815</v>
      </c>
      <c r="R268" s="113">
        <v>15</v>
      </c>
      <c r="S268" s="113" t="s">
        <v>13</v>
      </c>
      <c r="T268" s="113" t="s">
        <v>45816</v>
      </c>
      <c r="U268" s="113" t="s">
        <v>45817</v>
      </c>
      <c r="V268" s="114">
        <v>39038</v>
      </c>
      <c r="W268" s="114">
        <v>38808</v>
      </c>
      <c r="X268" s="113" t="s">
        <v>45818</v>
      </c>
      <c r="Y268" s="114">
        <v>39353</v>
      </c>
      <c r="Z268" s="114">
        <v>39356</v>
      </c>
      <c r="AA268" s="113">
        <v>31</v>
      </c>
      <c r="AB268" s="113" t="s">
        <v>9</v>
      </c>
      <c r="AC268" s="113">
        <v>41</v>
      </c>
      <c r="AD268" s="113" t="s">
        <v>52</v>
      </c>
      <c r="AE268" s="114">
        <v>44652</v>
      </c>
      <c r="AF268" s="113">
        <v>24</v>
      </c>
      <c r="AG268" s="113">
        <v>0</v>
      </c>
      <c r="AH268" s="113" t="s">
        <v>9913</v>
      </c>
      <c r="AI268" s="117" t="s">
        <v>45819</v>
      </c>
      <c r="AJ268" s="113" t="s">
        <v>45514</v>
      </c>
      <c r="AK268" s="114">
        <v>44923</v>
      </c>
      <c r="AL268" s="113">
        <v>40</v>
      </c>
      <c r="AM268" s="113" t="s">
        <v>9870</v>
      </c>
      <c r="AN268" s="113" t="s">
        <v>19987</v>
      </c>
      <c r="AO268" s="113" t="s">
        <v>942</v>
      </c>
      <c r="AP268" s="113">
        <v>1993</v>
      </c>
      <c r="AQ268" s="113" t="s">
        <v>8</v>
      </c>
      <c r="AR268" s="113" t="s">
        <v>20166</v>
      </c>
      <c r="AS268" s="113" t="s">
        <v>14</v>
      </c>
      <c r="AT268" s="113" t="s">
        <v>14</v>
      </c>
      <c r="AU268" s="113" t="s">
        <v>16229</v>
      </c>
      <c r="AV268" s="113" t="s">
        <v>14</v>
      </c>
      <c r="AW268" s="113" t="s">
        <v>14</v>
      </c>
    </row>
    <row r="269" spans="1:49">
      <c r="A269" s="116" t="s">
        <v>3072</v>
      </c>
      <c r="B269" s="113">
        <v>132264816</v>
      </c>
      <c r="C269" s="113" t="s">
        <v>3073</v>
      </c>
      <c r="E269" s="113" t="s">
        <v>2662</v>
      </c>
      <c r="F269" s="113" t="s">
        <v>8</v>
      </c>
      <c r="G269" s="114">
        <v>24624</v>
      </c>
      <c r="H269" s="113" t="s">
        <v>16218</v>
      </c>
      <c r="I269" s="113" t="s">
        <v>9866</v>
      </c>
      <c r="J269" s="113" t="s">
        <v>9872</v>
      </c>
      <c r="K269" s="113" t="s">
        <v>46041</v>
      </c>
      <c r="L269" s="113">
        <v>85230492044</v>
      </c>
      <c r="M269" s="113" t="s">
        <v>46042</v>
      </c>
      <c r="O269" s="113" t="s">
        <v>11897</v>
      </c>
      <c r="P269" s="113" t="s">
        <v>46043</v>
      </c>
      <c r="Q269" s="113" t="s">
        <v>46044</v>
      </c>
      <c r="R269" s="113">
        <v>15</v>
      </c>
      <c r="S269" s="113" t="s">
        <v>13</v>
      </c>
      <c r="T269" s="113" t="s">
        <v>46045</v>
      </c>
      <c r="U269" s="113" t="s">
        <v>39552</v>
      </c>
      <c r="V269" s="114">
        <v>36801</v>
      </c>
      <c r="W269" s="114">
        <v>36708</v>
      </c>
      <c r="X269" s="113" t="s">
        <v>16560</v>
      </c>
      <c r="Y269" s="114">
        <v>37334</v>
      </c>
      <c r="Z269" s="114">
        <v>37347</v>
      </c>
      <c r="AA269" s="113">
        <v>12</v>
      </c>
      <c r="AB269" s="113" t="s">
        <v>287</v>
      </c>
      <c r="AC269" s="113">
        <v>33</v>
      </c>
      <c r="AD269" s="113" t="s">
        <v>10</v>
      </c>
      <c r="AE269" s="114">
        <v>44652</v>
      </c>
      <c r="AF269" s="113">
        <v>14</v>
      </c>
      <c r="AG269" s="113">
        <v>9</v>
      </c>
      <c r="AH269" s="113" t="s">
        <v>16263</v>
      </c>
      <c r="AI269" s="117" t="s">
        <v>75</v>
      </c>
      <c r="AK269" s="114">
        <v>43191</v>
      </c>
      <c r="AL269" s="113">
        <v>40</v>
      </c>
      <c r="AM269" s="113" t="s">
        <v>9870</v>
      </c>
      <c r="AN269" s="113" t="s">
        <v>16891</v>
      </c>
      <c r="AO269" s="113" t="s">
        <v>1545</v>
      </c>
      <c r="AP269" s="113">
        <v>2010</v>
      </c>
      <c r="AQ269" s="113" t="s">
        <v>9871</v>
      </c>
      <c r="AR269" s="113" t="s">
        <v>22719</v>
      </c>
      <c r="AS269" s="113" t="s">
        <v>14</v>
      </c>
      <c r="AT269" s="113" t="s">
        <v>14</v>
      </c>
      <c r="AU269" s="113" t="s">
        <v>16229</v>
      </c>
      <c r="AV269" s="113" t="s">
        <v>14</v>
      </c>
      <c r="AW269" s="113" t="s">
        <v>14</v>
      </c>
    </row>
    <row r="270" spans="1:49">
      <c r="A270" s="116" t="s">
        <v>6160</v>
      </c>
      <c r="B270" s="113">
        <v>132155000</v>
      </c>
      <c r="C270" s="113" t="s">
        <v>6161</v>
      </c>
      <c r="E270" s="113" t="s">
        <v>133</v>
      </c>
      <c r="F270" s="113" t="s">
        <v>6162</v>
      </c>
      <c r="G270" s="114">
        <v>24626</v>
      </c>
      <c r="H270" s="113" t="s">
        <v>16230</v>
      </c>
      <c r="I270" s="113" t="s">
        <v>9866</v>
      </c>
      <c r="J270" s="113" t="s">
        <v>9872</v>
      </c>
      <c r="K270" s="113" t="s">
        <v>18092</v>
      </c>
      <c r="L270" s="113">
        <v>82315092872</v>
      </c>
      <c r="M270" s="113" t="s">
        <v>18093</v>
      </c>
      <c r="O270" s="113" t="s">
        <v>10467</v>
      </c>
      <c r="P270" s="113" t="s">
        <v>18094</v>
      </c>
      <c r="Q270" s="113" t="s">
        <v>18095</v>
      </c>
      <c r="R270" s="113">
        <v>15</v>
      </c>
      <c r="S270" s="113" t="s">
        <v>13</v>
      </c>
      <c r="T270" s="113" t="s">
        <v>18096</v>
      </c>
      <c r="U270" s="113" t="s">
        <v>18097</v>
      </c>
      <c r="V270" s="114">
        <v>35339</v>
      </c>
      <c r="W270" s="114">
        <v>35217</v>
      </c>
      <c r="X270" s="113" t="s">
        <v>18098</v>
      </c>
      <c r="Y270" s="114">
        <v>35642</v>
      </c>
      <c r="Z270" s="114">
        <v>35947</v>
      </c>
      <c r="AA270" s="113">
        <v>22</v>
      </c>
      <c r="AB270" s="113" t="s">
        <v>25</v>
      </c>
      <c r="AC270" s="113">
        <v>41</v>
      </c>
      <c r="AD270" s="113" t="s">
        <v>52</v>
      </c>
      <c r="AE270" s="114">
        <v>41913</v>
      </c>
      <c r="AF270" s="113">
        <v>16</v>
      </c>
      <c r="AG270" s="113">
        <v>4</v>
      </c>
      <c r="AH270" s="113" t="s">
        <v>16226</v>
      </c>
      <c r="AI270" s="117" t="s">
        <v>9901</v>
      </c>
      <c r="AK270" s="114">
        <v>45120</v>
      </c>
      <c r="AL270" s="113">
        <v>25</v>
      </c>
      <c r="AM270" s="113" t="s">
        <v>9974</v>
      </c>
      <c r="AN270" s="113" t="s">
        <v>17974</v>
      </c>
      <c r="AO270" s="113" t="s">
        <v>830</v>
      </c>
      <c r="AP270" s="113">
        <v>1996</v>
      </c>
      <c r="AQ270" s="113" t="s">
        <v>9994</v>
      </c>
      <c r="AR270" s="113" t="s">
        <v>17046</v>
      </c>
      <c r="AS270" s="113" t="s">
        <v>14</v>
      </c>
      <c r="AT270" s="113" t="s">
        <v>14</v>
      </c>
      <c r="AU270" s="113" t="s">
        <v>16229</v>
      </c>
      <c r="AV270" s="113" t="s">
        <v>14</v>
      </c>
      <c r="AW270" s="113" t="s">
        <v>14</v>
      </c>
    </row>
    <row r="271" spans="1:49">
      <c r="A271" s="116" t="s">
        <v>7049</v>
      </c>
      <c r="C271" s="113" t="s">
        <v>7050</v>
      </c>
      <c r="F271" s="113" t="s">
        <v>2960</v>
      </c>
      <c r="G271" s="114">
        <v>24626</v>
      </c>
      <c r="H271" s="113" t="s">
        <v>16218</v>
      </c>
      <c r="I271" s="113" t="s">
        <v>9866</v>
      </c>
      <c r="J271" s="113" t="s">
        <v>9872</v>
      </c>
      <c r="K271" s="113" t="s">
        <v>46268</v>
      </c>
      <c r="L271" s="113">
        <v>82290768862</v>
      </c>
      <c r="M271" s="113" t="s">
        <v>19946</v>
      </c>
      <c r="O271" s="113" t="s">
        <v>16005</v>
      </c>
      <c r="P271" s="113" t="s">
        <v>46269</v>
      </c>
      <c r="Q271" s="113" t="s">
        <v>46270</v>
      </c>
      <c r="R271" s="113">
        <v>15</v>
      </c>
      <c r="S271" s="113" t="s">
        <v>13</v>
      </c>
      <c r="T271" s="113" t="s">
        <v>46271</v>
      </c>
      <c r="U271" s="113" t="s">
        <v>1328</v>
      </c>
      <c r="V271" s="114">
        <v>39083</v>
      </c>
      <c r="W271" s="114">
        <v>39083</v>
      </c>
      <c r="X271" s="113" t="s">
        <v>46272</v>
      </c>
      <c r="Y271" s="114">
        <v>39810</v>
      </c>
      <c r="Z271" s="114">
        <v>39083</v>
      </c>
      <c r="AA271" s="113">
        <v>21</v>
      </c>
      <c r="AB271" s="113" t="s">
        <v>24</v>
      </c>
      <c r="AC271" s="113">
        <v>22</v>
      </c>
      <c r="AD271" s="113" t="s">
        <v>25</v>
      </c>
      <c r="AE271" s="114">
        <v>44105</v>
      </c>
      <c r="AF271" s="113">
        <v>18</v>
      </c>
      <c r="AG271" s="113">
        <v>9</v>
      </c>
      <c r="AH271" s="113" t="s">
        <v>16263</v>
      </c>
      <c r="AI271" s="117" t="s">
        <v>614</v>
      </c>
      <c r="AK271" s="114">
        <v>42746</v>
      </c>
      <c r="AL271" s="113">
        <v>15</v>
      </c>
      <c r="AM271" s="113" t="s">
        <v>9885</v>
      </c>
      <c r="AN271" s="113" t="s">
        <v>16452</v>
      </c>
      <c r="AO271" s="113" t="s">
        <v>16453</v>
      </c>
      <c r="AP271" s="113">
        <v>2002</v>
      </c>
      <c r="AQ271" s="113" t="s">
        <v>6669</v>
      </c>
      <c r="AR271" s="113" t="s">
        <v>23022</v>
      </c>
      <c r="AS271" s="113" t="s">
        <v>14</v>
      </c>
      <c r="AT271" s="113" t="s">
        <v>14</v>
      </c>
      <c r="AU271" s="113" t="s">
        <v>16229</v>
      </c>
      <c r="AV271" s="113" t="s">
        <v>14</v>
      </c>
      <c r="AW271" s="113" t="s">
        <v>14</v>
      </c>
    </row>
    <row r="272" spans="1:49">
      <c r="A272" s="116" t="s">
        <v>8832</v>
      </c>
      <c r="B272" s="113">
        <v>570021420</v>
      </c>
      <c r="C272" s="113" t="s">
        <v>8833</v>
      </c>
      <c r="F272" s="113" t="s">
        <v>37</v>
      </c>
      <c r="G272" s="114">
        <v>24628</v>
      </c>
      <c r="H272" s="113" t="s">
        <v>16218</v>
      </c>
      <c r="I272" s="113" t="s">
        <v>9866</v>
      </c>
      <c r="J272" s="113" t="s">
        <v>9872</v>
      </c>
      <c r="K272" s="113" t="s">
        <v>32590</v>
      </c>
      <c r="L272" s="113">
        <v>82290770838</v>
      </c>
      <c r="M272" s="113" t="s">
        <v>32591</v>
      </c>
      <c r="O272" s="113" t="s">
        <v>14306</v>
      </c>
      <c r="P272" s="113" t="s">
        <v>32592</v>
      </c>
      <c r="Q272" s="113" t="s">
        <v>32593</v>
      </c>
      <c r="R272" s="113">
        <v>15</v>
      </c>
      <c r="S272" s="113" t="s">
        <v>13</v>
      </c>
      <c r="T272" s="113" t="s">
        <v>32594</v>
      </c>
      <c r="U272" s="113" t="s">
        <v>32595</v>
      </c>
      <c r="V272" s="114">
        <v>39038</v>
      </c>
      <c r="W272" s="114">
        <v>38808</v>
      </c>
      <c r="X272" s="113" t="s">
        <v>32596</v>
      </c>
      <c r="Y272" s="114">
        <v>39354</v>
      </c>
      <c r="Z272" s="114">
        <v>39356</v>
      </c>
      <c r="AA272" s="113">
        <v>21</v>
      </c>
      <c r="AB272" s="113" t="s">
        <v>24</v>
      </c>
      <c r="AC272" s="113">
        <v>31</v>
      </c>
      <c r="AD272" s="113" t="s">
        <v>9</v>
      </c>
      <c r="AE272" s="114">
        <v>43556</v>
      </c>
      <c r="AF272" s="113">
        <v>13</v>
      </c>
      <c r="AG272" s="113">
        <v>10</v>
      </c>
      <c r="AH272" s="113" t="s">
        <v>16226</v>
      </c>
      <c r="AI272" s="117" t="s">
        <v>9875</v>
      </c>
      <c r="AK272" s="114">
        <v>44558</v>
      </c>
      <c r="AL272" s="113">
        <v>15</v>
      </c>
      <c r="AM272" s="113" t="s">
        <v>9885</v>
      </c>
      <c r="AN272" s="113" t="s">
        <v>16858</v>
      </c>
      <c r="AO272" s="113" t="s">
        <v>666</v>
      </c>
      <c r="AP272" s="113">
        <v>1987</v>
      </c>
      <c r="AQ272" s="113" t="s">
        <v>5236</v>
      </c>
      <c r="AR272" s="113" t="s">
        <v>17212</v>
      </c>
      <c r="AS272" s="113" t="s">
        <v>14</v>
      </c>
      <c r="AT272" s="113" t="s">
        <v>14</v>
      </c>
      <c r="AU272" s="113" t="s">
        <v>16229</v>
      </c>
      <c r="AV272" s="113" t="s">
        <v>14</v>
      </c>
    </row>
    <row r="273" spans="1:49">
      <c r="A273" s="116" t="s">
        <v>3214</v>
      </c>
      <c r="B273" s="113">
        <v>131640939</v>
      </c>
      <c r="C273" s="113" t="s">
        <v>3215</v>
      </c>
      <c r="E273" s="113" t="s">
        <v>34</v>
      </c>
      <c r="F273" s="113" t="s">
        <v>8</v>
      </c>
      <c r="G273" s="114">
        <v>24629</v>
      </c>
      <c r="H273" s="113" t="s">
        <v>16218</v>
      </c>
      <c r="I273" s="113" t="s">
        <v>9866</v>
      </c>
      <c r="J273" s="113" t="s">
        <v>9872</v>
      </c>
      <c r="K273" s="113" t="s">
        <v>46454</v>
      </c>
      <c r="M273" s="113" t="s">
        <v>12981</v>
      </c>
      <c r="O273" s="113" t="s">
        <v>12982</v>
      </c>
      <c r="P273" s="113" t="s">
        <v>46455</v>
      </c>
      <c r="Q273" s="113" t="s">
        <v>46456</v>
      </c>
      <c r="R273" s="113">
        <v>15</v>
      </c>
      <c r="S273" s="113" t="s">
        <v>13</v>
      </c>
      <c r="T273" s="113" t="s">
        <v>46457</v>
      </c>
      <c r="U273" s="113" t="s">
        <v>46458</v>
      </c>
      <c r="V273" s="114">
        <v>31624</v>
      </c>
      <c r="W273" s="114">
        <v>31472</v>
      </c>
      <c r="X273" s="113" t="s">
        <v>46459</v>
      </c>
      <c r="Y273" s="114">
        <v>33014</v>
      </c>
      <c r="Z273" s="114">
        <v>33025</v>
      </c>
      <c r="AA273" s="113">
        <v>12</v>
      </c>
      <c r="AB273" s="113" t="s">
        <v>287</v>
      </c>
      <c r="AC273" s="113">
        <v>33</v>
      </c>
      <c r="AD273" s="113" t="s">
        <v>10</v>
      </c>
      <c r="AE273" s="114">
        <v>44835</v>
      </c>
      <c r="AF273" s="113">
        <v>28</v>
      </c>
      <c r="AG273" s="113">
        <v>9</v>
      </c>
      <c r="AH273" s="113" t="s">
        <v>16263</v>
      </c>
      <c r="AI273" s="117" t="s">
        <v>3216</v>
      </c>
      <c r="AK273" s="114">
        <v>41000</v>
      </c>
      <c r="AL273" s="113">
        <v>40</v>
      </c>
      <c r="AM273" s="113" t="s">
        <v>9870</v>
      </c>
      <c r="AN273" s="113" t="s">
        <v>20922</v>
      </c>
      <c r="AO273" s="113" t="s">
        <v>524</v>
      </c>
      <c r="AP273" s="113">
        <v>2009</v>
      </c>
      <c r="AQ273" s="113" t="s">
        <v>5236</v>
      </c>
      <c r="AR273" s="113" t="s">
        <v>17933</v>
      </c>
      <c r="AS273" s="113" t="s">
        <v>14</v>
      </c>
      <c r="AT273" s="113" t="s">
        <v>14</v>
      </c>
      <c r="AU273" s="113" t="s">
        <v>16229</v>
      </c>
      <c r="AV273" s="113" t="s">
        <v>14</v>
      </c>
      <c r="AW273" s="113" t="s">
        <v>14</v>
      </c>
    </row>
    <row r="274" spans="1:49">
      <c r="A274" s="116" t="s">
        <v>5627</v>
      </c>
      <c r="B274" s="113">
        <v>570017185</v>
      </c>
      <c r="C274" s="113" t="s">
        <v>5628</v>
      </c>
      <c r="E274" s="113" t="s">
        <v>41</v>
      </c>
      <c r="F274" s="113" t="s">
        <v>8</v>
      </c>
      <c r="G274" s="114">
        <v>24633</v>
      </c>
      <c r="H274" s="113" t="s">
        <v>16218</v>
      </c>
      <c r="I274" s="113" t="s">
        <v>9866</v>
      </c>
      <c r="J274" s="113" t="s">
        <v>9872</v>
      </c>
      <c r="K274" s="113" t="s">
        <v>46361</v>
      </c>
      <c r="L274" s="113">
        <v>82260793481</v>
      </c>
      <c r="M274" s="113" t="s">
        <v>40136</v>
      </c>
      <c r="O274" s="113" t="s">
        <v>13619</v>
      </c>
      <c r="P274" s="113" t="s">
        <v>40137</v>
      </c>
      <c r="Q274" s="113" t="s">
        <v>40138</v>
      </c>
      <c r="R274" s="113">
        <v>15</v>
      </c>
      <c r="S274" s="113" t="s">
        <v>13</v>
      </c>
      <c r="T274" s="113" t="s">
        <v>40139</v>
      </c>
      <c r="U274" s="113" t="s">
        <v>40140</v>
      </c>
      <c r="V274" s="114">
        <v>38397</v>
      </c>
      <c r="W274" s="114">
        <v>38353</v>
      </c>
      <c r="X274" s="113" t="s">
        <v>40141</v>
      </c>
      <c r="Y274" s="114">
        <v>38775</v>
      </c>
      <c r="Z274" s="114">
        <v>38777</v>
      </c>
      <c r="AA274" s="113">
        <v>23</v>
      </c>
      <c r="AB274" s="113" t="s">
        <v>78</v>
      </c>
      <c r="AC274" s="113">
        <v>32</v>
      </c>
      <c r="AD274" s="113" t="s">
        <v>84</v>
      </c>
      <c r="AE274" s="114">
        <v>43922</v>
      </c>
      <c r="AF274" s="113">
        <v>21</v>
      </c>
      <c r="AG274" s="113">
        <v>2</v>
      </c>
      <c r="AH274" s="113" t="s">
        <v>16226</v>
      </c>
      <c r="AI274" s="117" t="s">
        <v>9875</v>
      </c>
      <c r="AK274" s="114">
        <v>45200</v>
      </c>
      <c r="AL274" s="113">
        <v>30</v>
      </c>
      <c r="AM274" s="113" t="s">
        <v>9882</v>
      </c>
      <c r="AN274" s="113" t="s">
        <v>40142</v>
      </c>
      <c r="AO274" s="113" t="s">
        <v>5629</v>
      </c>
      <c r="AP274" s="113">
        <v>1992</v>
      </c>
      <c r="AQ274" s="113" t="s">
        <v>8</v>
      </c>
      <c r="AR274" s="113" t="s">
        <v>17729</v>
      </c>
      <c r="AS274" s="113" t="s">
        <v>14</v>
      </c>
      <c r="AT274" s="113" t="s">
        <v>14</v>
      </c>
      <c r="AU274" s="113" t="s">
        <v>16229</v>
      </c>
      <c r="AV274" s="113" t="s">
        <v>14</v>
      </c>
    </row>
    <row r="275" spans="1:49">
      <c r="A275" s="116" t="s">
        <v>8240</v>
      </c>
      <c r="B275" s="113">
        <v>570011032</v>
      </c>
      <c r="C275" s="113" t="s">
        <v>8241</v>
      </c>
      <c r="F275" s="113" t="s">
        <v>8</v>
      </c>
      <c r="G275" s="114">
        <v>24635</v>
      </c>
      <c r="H275" s="113" t="s">
        <v>16230</v>
      </c>
      <c r="I275" s="113" t="s">
        <v>9866</v>
      </c>
      <c r="J275" s="113" t="s">
        <v>9872</v>
      </c>
      <c r="K275" s="113" t="s">
        <v>46672</v>
      </c>
      <c r="L275" s="113">
        <v>82237690829</v>
      </c>
      <c r="M275" s="113" t="s">
        <v>11461</v>
      </c>
      <c r="O275" s="113" t="s">
        <v>46673</v>
      </c>
      <c r="P275" s="113" t="s">
        <v>46674</v>
      </c>
      <c r="Q275" s="113" t="s">
        <v>46675</v>
      </c>
      <c r="R275" s="113">
        <v>15</v>
      </c>
      <c r="S275" s="113" t="s">
        <v>13</v>
      </c>
      <c r="T275" s="113" t="s">
        <v>46676</v>
      </c>
      <c r="U275" s="113" t="s">
        <v>46677</v>
      </c>
      <c r="V275" s="114">
        <v>33870</v>
      </c>
      <c r="W275" s="114">
        <v>33664</v>
      </c>
      <c r="X275" s="113" t="s">
        <v>46678</v>
      </c>
      <c r="Y275" s="114">
        <v>34282</v>
      </c>
      <c r="Z275" s="114">
        <v>34335</v>
      </c>
      <c r="AA275" s="113">
        <v>21</v>
      </c>
      <c r="AB275" s="113" t="s">
        <v>24</v>
      </c>
      <c r="AC275" s="113">
        <v>33</v>
      </c>
      <c r="AD275" s="113" t="s">
        <v>10</v>
      </c>
      <c r="AE275" s="114">
        <v>42461</v>
      </c>
      <c r="AF275" s="113">
        <v>19</v>
      </c>
      <c r="AG275" s="113">
        <v>1</v>
      </c>
      <c r="AH275" s="113" t="s">
        <v>16263</v>
      </c>
      <c r="AI275" s="117" t="s">
        <v>75</v>
      </c>
      <c r="AK275" s="114">
        <v>44662</v>
      </c>
      <c r="AL275" s="113">
        <v>15</v>
      </c>
      <c r="AM275" s="113" t="s">
        <v>9885</v>
      </c>
      <c r="AN275" s="113" t="s">
        <v>17932</v>
      </c>
      <c r="AO275" s="113" t="s">
        <v>185</v>
      </c>
      <c r="AP275" s="113">
        <v>1987</v>
      </c>
      <c r="AQ275" s="113" t="s">
        <v>5236</v>
      </c>
      <c r="AR275" s="113" t="s">
        <v>26228</v>
      </c>
      <c r="AS275" s="113" t="s">
        <v>14</v>
      </c>
      <c r="AT275" s="113" t="s">
        <v>14</v>
      </c>
      <c r="AU275" s="113" t="s">
        <v>16229</v>
      </c>
      <c r="AV275" s="113" t="s">
        <v>14</v>
      </c>
      <c r="AW275" s="113" t="s">
        <v>14</v>
      </c>
    </row>
    <row r="276" spans="1:49">
      <c r="A276" s="116" t="s">
        <v>7735</v>
      </c>
      <c r="C276" s="113" t="s">
        <v>7736</v>
      </c>
      <c r="F276" s="113" t="s">
        <v>445</v>
      </c>
      <c r="G276" s="114">
        <v>24635</v>
      </c>
      <c r="H276" s="113" t="s">
        <v>16218</v>
      </c>
      <c r="I276" s="113" t="s">
        <v>9866</v>
      </c>
      <c r="J276" s="113" t="s">
        <v>9872</v>
      </c>
      <c r="K276" s="113" t="s">
        <v>45878</v>
      </c>
      <c r="L276" s="113">
        <v>82296469946</v>
      </c>
      <c r="M276" s="113" t="s">
        <v>19946</v>
      </c>
      <c r="O276" s="113" t="s">
        <v>15861</v>
      </c>
      <c r="P276" s="113" t="s">
        <v>45879</v>
      </c>
      <c r="Q276" s="113" t="s">
        <v>45880</v>
      </c>
      <c r="R276" s="113">
        <v>15</v>
      </c>
      <c r="S276" s="113" t="s">
        <v>13</v>
      </c>
      <c r="T276" s="113" t="s">
        <v>45881</v>
      </c>
      <c r="U276" s="113" t="s">
        <v>27432</v>
      </c>
      <c r="V276" s="114">
        <v>39783</v>
      </c>
      <c r="W276" s="114">
        <v>39083</v>
      </c>
      <c r="X276" s="113" t="s">
        <v>27432</v>
      </c>
      <c r="Y276" s="114">
        <v>39783</v>
      </c>
      <c r="Z276" s="114">
        <v>39083</v>
      </c>
      <c r="AA276" s="113">
        <v>21</v>
      </c>
      <c r="AB276" s="113" t="s">
        <v>24</v>
      </c>
      <c r="AC276" s="113">
        <v>31</v>
      </c>
      <c r="AD276" s="113" t="s">
        <v>9</v>
      </c>
      <c r="AE276" s="114">
        <v>45200</v>
      </c>
      <c r="AF276" s="113">
        <v>14</v>
      </c>
      <c r="AG276" s="113">
        <v>9</v>
      </c>
      <c r="AH276" s="113" t="s">
        <v>16263</v>
      </c>
      <c r="AI276" s="117" t="s">
        <v>121</v>
      </c>
      <c r="AK276" s="114">
        <v>44197</v>
      </c>
      <c r="AL276" s="113">
        <v>15</v>
      </c>
      <c r="AM276" s="113" t="s">
        <v>9885</v>
      </c>
      <c r="AN276" s="113" t="s">
        <v>32533</v>
      </c>
      <c r="AO276" s="113" t="s">
        <v>669</v>
      </c>
      <c r="AP276" s="113">
        <v>1987</v>
      </c>
      <c r="AQ276" s="113" t="s">
        <v>6669</v>
      </c>
      <c r="AR276" s="113" t="s">
        <v>20417</v>
      </c>
      <c r="AS276" s="113" t="s">
        <v>14</v>
      </c>
      <c r="AT276" s="113" t="s">
        <v>14</v>
      </c>
      <c r="AU276" s="113" t="s">
        <v>16229</v>
      </c>
      <c r="AV276" s="113" t="s">
        <v>14</v>
      </c>
      <c r="AW276" s="113" t="s">
        <v>14</v>
      </c>
    </row>
    <row r="277" spans="1:49">
      <c r="A277" s="116" t="s">
        <v>7053</v>
      </c>
      <c r="B277" s="113">
        <v>131449815</v>
      </c>
      <c r="C277" s="113" t="s">
        <v>7054</v>
      </c>
      <c r="F277" s="113" t="s">
        <v>8</v>
      </c>
      <c r="G277" s="114">
        <v>24638</v>
      </c>
      <c r="H277" s="113" t="s">
        <v>16218</v>
      </c>
      <c r="I277" s="113" t="s">
        <v>9866</v>
      </c>
      <c r="J277" s="113" t="s">
        <v>9872</v>
      </c>
      <c r="K277" s="113" t="s">
        <v>46751</v>
      </c>
      <c r="L277" s="113">
        <v>82193847552</v>
      </c>
      <c r="M277" s="113" t="s">
        <v>12497</v>
      </c>
      <c r="O277" s="113" t="s">
        <v>12498</v>
      </c>
      <c r="P277" s="113" t="s">
        <v>46752</v>
      </c>
      <c r="Q277" s="113" t="s">
        <v>46753</v>
      </c>
      <c r="R277" s="113">
        <v>15</v>
      </c>
      <c r="S277" s="113" t="s">
        <v>13</v>
      </c>
      <c r="T277" s="113" t="s">
        <v>46754</v>
      </c>
      <c r="U277" s="113" t="s">
        <v>46755</v>
      </c>
      <c r="V277" s="114">
        <v>31399</v>
      </c>
      <c r="W277" s="114">
        <v>31413</v>
      </c>
      <c r="X277" s="113" t="s">
        <v>46756</v>
      </c>
      <c r="Y277" s="114">
        <v>32932</v>
      </c>
      <c r="Z277" s="114">
        <v>32933</v>
      </c>
      <c r="AA277" s="113">
        <v>11</v>
      </c>
      <c r="AB277" s="113" t="s">
        <v>306</v>
      </c>
      <c r="AC277" s="113">
        <v>23</v>
      </c>
      <c r="AD277" s="113" t="s">
        <v>78</v>
      </c>
      <c r="AE277" s="114">
        <v>43739</v>
      </c>
      <c r="AF277" s="113">
        <v>27</v>
      </c>
      <c r="AG277" s="113">
        <v>9</v>
      </c>
      <c r="AH277" s="113" t="s">
        <v>16263</v>
      </c>
      <c r="AI277" s="117" t="s">
        <v>3074</v>
      </c>
      <c r="AK277" s="114">
        <v>43739</v>
      </c>
      <c r="AL277" s="113">
        <v>15</v>
      </c>
      <c r="AM277" s="113" t="s">
        <v>9885</v>
      </c>
      <c r="AN277" s="113" t="s">
        <v>16552</v>
      </c>
      <c r="AO277" s="113" t="s">
        <v>2053</v>
      </c>
      <c r="AP277" s="113">
        <v>2009</v>
      </c>
      <c r="AQ277" s="113" t="s">
        <v>9871</v>
      </c>
      <c r="AR277" s="113" t="s">
        <v>17817</v>
      </c>
      <c r="AS277" s="113" t="s">
        <v>14</v>
      </c>
      <c r="AT277" s="113" t="s">
        <v>14</v>
      </c>
      <c r="AU277" s="113" t="s">
        <v>16229</v>
      </c>
      <c r="AV277" s="113" t="s">
        <v>14</v>
      </c>
      <c r="AW277" s="113" t="s">
        <v>14</v>
      </c>
    </row>
    <row r="278" spans="1:49">
      <c r="A278" s="116" t="s">
        <v>6578</v>
      </c>
      <c r="B278" s="113">
        <v>131896600</v>
      </c>
      <c r="C278" s="113" t="s">
        <v>6579</v>
      </c>
      <c r="E278" s="113" t="s">
        <v>133</v>
      </c>
      <c r="F278" s="113" t="s">
        <v>2607</v>
      </c>
      <c r="G278" s="114">
        <v>24638</v>
      </c>
      <c r="H278" s="113" t="s">
        <v>16230</v>
      </c>
      <c r="I278" s="113" t="s">
        <v>9866</v>
      </c>
      <c r="J278" s="113" t="s">
        <v>9872</v>
      </c>
      <c r="K278" s="113" t="s">
        <v>21499</v>
      </c>
      <c r="L278" s="113">
        <v>82294308249</v>
      </c>
      <c r="M278" s="113" t="s">
        <v>21500</v>
      </c>
      <c r="O278" s="113" t="s">
        <v>21501</v>
      </c>
      <c r="P278" s="113" t="s">
        <v>21502</v>
      </c>
      <c r="Q278" s="113" t="s">
        <v>21503</v>
      </c>
      <c r="R278" s="113">
        <v>15</v>
      </c>
      <c r="S278" s="113" t="s">
        <v>13</v>
      </c>
      <c r="T278" s="113" t="s">
        <v>21504</v>
      </c>
      <c r="U278" s="113" t="s">
        <v>21505</v>
      </c>
      <c r="V278" s="114">
        <v>33325</v>
      </c>
      <c r="W278" s="114">
        <v>33329</v>
      </c>
      <c r="X278" s="113" t="s">
        <v>21506</v>
      </c>
      <c r="Y278" s="114">
        <v>33834</v>
      </c>
      <c r="Z278" s="114">
        <v>33848</v>
      </c>
      <c r="AA278" s="113">
        <v>21</v>
      </c>
      <c r="AB278" s="113" t="s">
        <v>24</v>
      </c>
      <c r="AC278" s="113">
        <v>34</v>
      </c>
      <c r="AD278" s="113" t="s">
        <v>18</v>
      </c>
      <c r="AE278" s="114">
        <v>41548</v>
      </c>
      <c r="AF278" s="113">
        <v>17</v>
      </c>
      <c r="AG278" s="113">
        <v>6</v>
      </c>
      <c r="AH278" s="113" t="s">
        <v>16226</v>
      </c>
      <c r="AI278" s="117" t="s">
        <v>9891</v>
      </c>
      <c r="AK278" s="114">
        <v>41548</v>
      </c>
      <c r="AL278" s="113">
        <v>25</v>
      </c>
      <c r="AM278" s="113" t="s">
        <v>9974</v>
      </c>
      <c r="AN278" s="113" t="s">
        <v>19210</v>
      </c>
      <c r="AO278" s="113" t="s">
        <v>135</v>
      </c>
      <c r="AP278" s="113">
        <v>2003</v>
      </c>
      <c r="AQ278" s="113" t="s">
        <v>9889</v>
      </c>
      <c r="AR278" s="113" t="s">
        <v>17240</v>
      </c>
      <c r="AS278" s="113" t="s">
        <v>14</v>
      </c>
      <c r="AT278" s="113" t="s">
        <v>14</v>
      </c>
      <c r="AU278" s="113" t="s">
        <v>16229</v>
      </c>
      <c r="AV278" s="113" t="s">
        <v>14</v>
      </c>
    </row>
    <row r="279" spans="1:49">
      <c r="A279" s="116" t="s">
        <v>1615</v>
      </c>
      <c r="B279" s="113">
        <v>131988411</v>
      </c>
      <c r="C279" s="113" t="s">
        <v>1616</v>
      </c>
      <c r="E279" s="113" t="s">
        <v>34</v>
      </c>
      <c r="F279" s="113" t="s">
        <v>8</v>
      </c>
      <c r="G279" s="114">
        <v>24638</v>
      </c>
      <c r="H279" s="113" t="s">
        <v>16218</v>
      </c>
      <c r="I279" s="113" t="s">
        <v>9866</v>
      </c>
      <c r="J279" s="113" t="s">
        <v>9872</v>
      </c>
      <c r="K279" s="113" t="s">
        <v>46430</v>
      </c>
      <c r="L279" s="113">
        <v>85145007522</v>
      </c>
      <c r="M279" s="113" t="s">
        <v>46431</v>
      </c>
      <c r="O279" s="113" t="s">
        <v>11236</v>
      </c>
      <c r="P279" s="113" t="s">
        <v>46432</v>
      </c>
      <c r="Q279" s="113" t="s">
        <v>46433</v>
      </c>
      <c r="R279" s="113">
        <v>15</v>
      </c>
      <c r="S279" s="113" t="s">
        <v>13</v>
      </c>
      <c r="T279" s="113" t="s">
        <v>46434</v>
      </c>
      <c r="U279" s="113" t="s">
        <v>35668</v>
      </c>
      <c r="V279" s="114">
        <v>33938</v>
      </c>
      <c r="W279" s="114">
        <v>33939</v>
      </c>
      <c r="X279" s="113" t="s">
        <v>25870</v>
      </c>
      <c r="Y279" s="114">
        <v>34637</v>
      </c>
      <c r="Z279" s="114">
        <v>34639</v>
      </c>
      <c r="AA279" s="113">
        <v>11</v>
      </c>
      <c r="AB279" s="113" t="s">
        <v>306</v>
      </c>
      <c r="AC279" s="113">
        <v>34</v>
      </c>
      <c r="AD279" s="113" t="s">
        <v>18</v>
      </c>
      <c r="AE279" s="114">
        <v>44835</v>
      </c>
      <c r="AF279" s="113">
        <v>18</v>
      </c>
      <c r="AG279" s="113">
        <v>10</v>
      </c>
      <c r="AH279" s="113" t="s">
        <v>16226</v>
      </c>
      <c r="AI279" s="117" t="s">
        <v>9932</v>
      </c>
      <c r="AK279" s="114">
        <v>44925</v>
      </c>
      <c r="AL279" s="113">
        <v>40</v>
      </c>
      <c r="AM279" s="113" t="s">
        <v>9870</v>
      </c>
      <c r="AN279" s="113" t="s">
        <v>16334</v>
      </c>
      <c r="AO279" s="113" t="s">
        <v>383</v>
      </c>
      <c r="AP279" s="113">
        <v>2010</v>
      </c>
      <c r="AQ279" s="113" t="s">
        <v>5236</v>
      </c>
      <c r="AR279" s="113" t="s">
        <v>20969</v>
      </c>
      <c r="AS279" s="113" t="s">
        <v>14</v>
      </c>
      <c r="AT279" s="113" t="s">
        <v>14</v>
      </c>
      <c r="AU279" s="113" t="s">
        <v>16229</v>
      </c>
      <c r="AV279" s="113" t="s">
        <v>14</v>
      </c>
      <c r="AW279" s="113" t="s">
        <v>14</v>
      </c>
    </row>
    <row r="280" spans="1:49">
      <c r="A280" s="116" t="s">
        <v>4953</v>
      </c>
      <c r="B280" s="113">
        <v>570011416</v>
      </c>
      <c r="C280" s="113" t="s">
        <v>4954</v>
      </c>
      <c r="D280" s="113" t="s">
        <v>2021</v>
      </c>
      <c r="F280" s="113" t="s">
        <v>540</v>
      </c>
      <c r="G280" s="114">
        <v>24638</v>
      </c>
      <c r="H280" s="113" t="s">
        <v>16230</v>
      </c>
      <c r="I280" s="113" t="s">
        <v>9866</v>
      </c>
      <c r="J280" s="113" t="s">
        <v>9872</v>
      </c>
      <c r="K280" s="113" t="s">
        <v>45752</v>
      </c>
      <c r="L280" s="113">
        <v>85243289393</v>
      </c>
      <c r="O280" s="113" t="s">
        <v>10116</v>
      </c>
      <c r="P280" s="113" t="s">
        <v>45753</v>
      </c>
      <c r="Q280" s="113" t="s">
        <v>45754</v>
      </c>
      <c r="R280" s="113">
        <v>15</v>
      </c>
      <c r="S280" s="113" t="s">
        <v>13</v>
      </c>
      <c r="T280" s="113" t="s">
        <v>45755</v>
      </c>
      <c r="U280" s="113" t="s">
        <v>45756</v>
      </c>
      <c r="V280" s="114">
        <v>34237</v>
      </c>
      <c r="W280" s="114">
        <v>34029</v>
      </c>
      <c r="X280" s="113" t="s">
        <v>45757</v>
      </c>
      <c r="Y280" s="114">
        <v>34578</v>
      </c>
      <c r="Z280" s="114">
        <v>34608</v>
      </c>
      <c r="AA280" s="113">
        <v>31</v>
      </c>
      <c r="AB280" s="113" t="s">
        <v>9</v>
      </c>
      <c r="AC280" s="113">
        <v>42</v>
      </c>
      <c r="AD280" s="113" t="s">
        <v>92</v>
      </c>
      <c r="AE280" s="114">
        <v>41000</v>
      </c>
      <c r="AF280" s="113">
        <v>19</v>
      </c>
      <c r="AG280" s="113">
        <v>1</v>
      </c>
      <c r="AH280" s="113" t="s">
        <v>9913</v>
      </c>
      <c r="AI280" s="117" t="s">
        <v>45758</v>
      </c>
      <c r="AJ280" s="113" t="s">
        <v>45514</v>
      </c>
      <c r="AK280" s="114">
        <v>44923</v>
      </c>
      <c r="AL280" s="113">
        <v>40</v>
      </c>
      <c r="AM280" s="113" t="s">
        <v>9870</v>
      </c>
      <c r="AN280" s="113" t="s">
        <v>16647</v>
      </c>
      <c r="AO280" s="113" t="s">
        <v>378</v>
      </c>
      <c r="AP280" s="113">
        <v>1991</v>
      </c>
      <c r="AQ280" s="113" t="s">
        <v>8</v>
      </c>
      <c r="AR280" s="113" t="s">
        <v>30271</v>
      </c>
      <c r="AS280" s="113" t="s">
        <v>14</v>
      </c>
      <c r="AT280" s="113" t="s">
        <v>14</v>
      </c>
      <c r="AU280" s="113" t="s">
        <v>16229</v>
      </c>
      <c r="AV280" s="113" t="s">
        <v>14</v>
      </c>
      <c r="AW280" s="113" t="s">
        <v>14</v>
      </c>
    </row>
    <row r="281" spans="1:49">
      <c r="A281" s="116" t="s">
        <v>6293</v>
      </c>
      <c r="B281" s="113">
        <v>131743543</v>
      </c>
      <c r="C281" s="113" t="s">
        <v>6294</v>
      </c>
      <c r="E281" s="113" t="s">
        <v>133</v>
      </c>
      <c r="F281" s="113" t="s">
        <v>8</v>
      </c>
      <c r="G281" s="114">
        <v>24640</v>
      </c>
      <c r="H281" s="113" t="s">
        <v>16218</v>
      </c>
      <c r="I281" s="113" t="s">
        <v>9866</v>
      </c>
      <c r="J281" s="113" t="s">
        <v>9872</v>
      </c>
      <c r="K281" s="113" t="s">
        <v>40394</v>
      </c>
      <c r="L281" s="113">
        <v>85298549598</v>
      </c>
      <c r="M281" s="113" t="s">
        <v>40395</v>
      </c>
      <c r="O281" s="113" t="s">
        <v>13403</v>
      </c>
      <c r="P281" s="113" t="s">
        <v>40396</v>
      </c>
      <c r="Q281" s="113" t="s">
        <v>40397</v>
      </c>
      <c r="R281" s="113">
        <v>15</v>
      </c>
      <c r="S281" s="113" t="s">
        <v>13</v>
      </c>
      <c r="T281" s="113" t="s">
        <v>40398</v>
      </c>
      <c r="U281" s="113" t="s">
        <v>16653</v>
      </c>
      <c r="V281" s="114">
        <v>32201</v>
      </c>
      <c r="W281" s="114">
        <v>32203</v>
      </c>
      <c r="X281" s="113" t="s">
        <v>40399</v>
      </c>
      <c r="Y281" s="114">
        <v>32811</v>
      </c>
      <c r="Z281" s="114">
        <v>32813</v>
      </c>
      <c r="AA281" s="113">
        <v>21</v>
      </c>
      <c r="AB281" s="113" t="s">
        <v>24</v>
      </c>
      <c r="AC281" s="113">
        <v>41</v>
      </c>
      <c r="AD281" s="113" t="s">
        <v>52</v>
      </c>
      <c r="AE281" s="114">
        <v>41548</v>
      </c>
      <c r="AF281" s="113">
        <v>20</v>
      </c>
      <c r="AG281" s="113">
        <v>7</v>
      </c>
      <c r="AH281" s="113" t="s">
        <v>16226</v>
      </c>
      <c r="AI281" s="117" t="s">
        <v>228</v>
      </c>
      <c r="AK281" s="114">
        <v>41548</v>
      </c>
      <c r="AL281" s="113">
        <v>25</v>
      </c>
      <c r="AM281" s="113" t="s">
        <v>9974</v>
      </c>
      <c r="AN281" s="113" t="s">
        <v>19210</v>
      </c>
      <c r="AO281" s="113" t="s">
        <v>135</v>
      </c>
      <c r="AP281" s="113">
        <v>1999</v>
      </c>
      <c r="AQ281" s="113" t="s">
        <v>9871</v>
      </c>
      <c r="AR281" s="113" t="s">
        <v>17804</v>
      </c>
      <c r="AS281" s="113" t="s">
        <v>14</v>
      </c>
      <c r="AT281" s="113" t="s">
        <v>14</v>
      </c>
      <c r="AU281" s="113" t="s">
        <v>16229</v>
      </c>
      <c r="AV281" s="113" t="s">
        <v>14</v>
      </c>
      <c r="AW281" s="113" t="s">
        <v>14</v>
      </c>
    </row>
    <row r="282" spans="1:49">
      <c r="A282" s="116" t="s">
        <v>7317</v>
      </c>
      <c r="B282" s="113">
        <v>131896580</v>
      </c>
      <c r="C282" s="113" t="s">
        <v>7318</v>
      </c>
      <c r="E282" s="113" t="s">
        <v>140</v>
      </c>
      <c r="F282" s="113" t="s">
        <v>13498</v>
      </c>
      <c r="G282" s="114">
        <v>24647</v>
      </c>
      <c r="H282" s="113" t="s">
        <v>16230</v>
      </c>
      <c r="I282" s="113" t="s">
        <v>9866</v>
      </c>
      <c r="J282" s="113" t="s">
        <v>9872</v>
      </c>
      <c r="K282" s="113" t="s">
        <v>40220</v>
      </c>
      <c r="L282" s="113">
        <v>82292599492</v>
      </c>
      <c r="M282" s="113" t="s">
        <v>40221</v>
      </c>
      <c r="O282" s="113" t="s">
        <v>15874</v>
      </c>
      <c r="P282" s="113" t="s">
        <v>40222</v>
      </c>
      <c r="Q282" s="113" t="s">
        <v>40223</v>
      </c>
      <c r="R282" s="113">
        <v>15</v>
      </c>
      <c r="S282" s="113" t="s">
        <v>13</v>
      </c>
      <c r="T282" s="113" t="s">
        <v>40224</v>
      </c>
      <c r="U282" s="113" t="s">
        <v>17151</v>
      </c>
      <c r="V282" s="114">
        <v>33325</v>
      </c>
      <c r="W282" s="114">
        <v>33329</v>
      </c>
      <c r="X282" s="113" t="s">
        <v>40225</v>
      </c>
      <c r="Y282" s="114">
        <v>33754</v>
      </c>
      <c r="Z282" s="114">
        <v>33756</v>
      </c>
      <c r="AA282" s="113">
        <v>21</v>
      </c>
      <c r="AB282" s="113" t="s">
        <v>24</v>
      </c>
      <c r="AC282" s="113">
        <v>42</v>
      </c>
      <c r="AD282" s="113" t="s">
        <v>92</v>
      </c>
      <c r="AE282" s="114">
        <v>45200</v>
      </c>
      <c r="AF282" s="113">
        <v>27</v>
      </c>
      <c r="AG282" s="113">
        <v>6</v>
      </c>
      <c r="AH282" s="113" t="s">
        <v>16226</v>
      </c>
      <c r="AI282" s="117" t="s">
        <v>9901</v>
      </c>
      <c r="AK282" s="114">
        <v>42826</v>
      </c>
      <c r="AL282" s="113">
        <v>40</v>
      </c>
      <c r="AM282" s="113" t="s">
        <v>9870</v>
      </c>
      <c r="AN282" s="113" t="s">
        <v>17178</v>
      </c>
      <c r="AO282" s="113" t="s">
        <v>2241</v>
      </c>
      <c r="AP282" s="113">
        <v>2009</v>
      </c>
      <c r="AQ282" s="113" t="s">
        <v>5236</v>
      </c>
      <c r="AR282" s="113" t="s">
        <v>16737</v>
      </c>
      <c r="AS282" s="113" t="s">
        <v>14</v>
      </c>
      <c r="AT282" s="113" t="s">
        <v>14</v>
      </c>
      <c r="AU282" s="113" t="s">
        <v>16229</v>
      </c>
      <c r="AV282" s="113" t="s">
        <v>14</v>
      </c>
      <c r="AW282" s="113" t="s">
        <v>14</v>
      </c>
    </row>
    <row r="283" spans="1:49">
      <c r="A283" s="116" t="s">
        <v>4254</v>
      </c>
      <c r="B283" s="113">
        <v>131743046</v>
      </c>
      <c r="C283" s="113" t="s">
        <v>740</v>
      </c>
      <c r="G283" s="114">
        <v>24648</v>
      </c>
      <c r="H283" s="113" t="s">
        <v>16218</v>
      </c>
      <c r="I283" s="113" t="s">
        <v>9866</v>
      </c>
      <c r="J283" s="113" t="s">
        <v>9872</v>
      </c>
      <c r="K283" s="113" t="s">
        <v>46180</v>
      </c>
      <c r="L283" s="113">
        <v>82349239063</v>
      </c>
      <c r="M283" s="113" t="s">
        <v>46181</v>
      </c>
      <c r="O283" s="113" t="s">
        <v>16167</v>
      </c>
      <c r="P283" s="113" t="s">
        <v>46182</v>
      </c>
      <c r="Q283" s="113" t="s">
        <v>46183</v>
      </c>
      <c r="R283" s="113">
        <v>15</v>
      </c>
      <c r="S283" s="113" t="s">
        <v>13</v>
      </c>
      <c r="T283" s="113" t="s">
        <v>46184</v>
      </c>
      <c r="U283" s="113" t="s">
        <v>46185</v>
      </c>
      <c r="V283" s="114">
        <v>34181</v>
      </c>
      <c r="W283" s="114">
        <v>32203</v>
      </c>
      <c r="X283" s="113" t="s">
        <v>46186</v>
      </c>
      <c r="Y283" s="114">
        <v>34181</v>
      </c>
      <c r="Z283" s="114">
        <v>34182</v>
      </c>
      <c r="AA283" s="113">
        <v>11</v>
      </c>
      <c r="AB283" s="113" t="s">
        <v>306</v>
      </c>
      <c r="AC283" s="113">
        <v>21</v>
      </c>
      <c r="AD283" s="113" t="s">
        <v>24</v>
      </c>
      <c r="AE283" s="114">
        <v>39539</v>
      </c>
      <c r="AF283" s="113">
        <v>0</v>
      </c>
      <c r="AG283" s="113">
        <v>0</v>
      </c>
      <c r="AH283" s="113" t="s">
        <v>16263</v>
      </c>
      <c r="AI283" s="117" t="s">
        <v>307</v>
      </c>
      <c r="AK283" s="114">
        <v>39539</v>
      </c>
      <c r="AL283" s="113">
        <v>10</v>
      </c>
      <c r="AM283" s="113" t="s">
        <v>7836</v>
      </c>
      <c r="AN283" s="113" t="s">
        <v>18143</v>
      </c>
      <c r="AO283" s="113" t="s">
        <v>1229</v>
      </c>
      <c r="AP283" s="113">
        <v>2000</v>
      </c>
      <c r="AQ283" s="113" t="s">
        <v>9994</v>
      </c>
      <c r="AR283" s="113" t="s">
        <v>17007</v>
      </c>
      <c r="AS283" s="113" t="s">
        <v>14</v>
      </c>
      <c r="AT283" s="113" t="s">
        <v>14</v>
      </c>
      <c r="AU283" s="113" t="s">
        <v>16229</v>
      </c>
      <c r="AV283" s="113" t="s">
        <v>14</v>
      </c>
      <c r="AW283" s="113" t="s">
        <v>14</v>
      </c>
    </row>
    <row r="284" spans="1:49">
      <c r="A284" s="116" t="s">
        <v>4867</v>
      </c>
      <c r="B284" s="113">
        <v>131988463</v>
      </c>
      <c r="C284" s="113" t="s">
        <v>4868</v>
      </c>
      <c r="E284" s="113" t="s">
        <v>41</v>
      </c>
      <c r="F284" s="113" t="s">
        <v>33905</v>
      </c>
      <c r="G284" s="114">
        <v>24648</v>
      </c>
      <c r="H284" s="113" t="s">
        <v>16230</v>
      </c>
      <c r="I284" s="113" t="s">
        <v>9866</v>
      </c>
      <c r="J284" s="113" t="s">
        <v>9872</v>
      </c>
      <c r="K284" s="113" t="s">
        <v>33906</v>
      </c>
      <c r="L284" s="113">
        <v>85340873637</v>
      </c>
      <c r="M284" s="113" t="s">
        <v>33907</v>
      </c>
      <c r="O284" s="113" t="s">
        <v>14192</v>
      </c>
      <c r="P284" s="113" t="s">
        <v>33908</v>
      </c>
      <c r="Q284" s="113" t="s">
        <v>33909</v>
      </c>
      <c r="R284" s="113">
        <v>15</v>
      </c>
      <c r="S284" s="113" t="s">
        <v>13</v>
      </c>
      <c r="T284" s="113" t="s">
        <v>33910</v>
      </c>
      <c r="W284" s="114">
        <v>33756</v>
      </c>
      <c r="Z284" s="114">
        <v>34394</v>
      </c>
      <c r="AA284" s="113">
        <v>21</v>
      </c>
      <c r="AB284" s="113" t="s">
        <v>24</v>
      </c>
      <c r="AC284" s="113">
        <v>34</v>
      </c>
      <c r="AD284" s="113" t="s">
        <v>18</v>
      </c>
      <c r="AE284" s="114">
        <v>44470</v>
      </c>
      <c r="AF284" s="113">
        <v>24</v>
      </c>
      <c r="AG284" s="113">
        <v>4</v>
      </c>
      <c r="AH284" s="113" t="s">
        <v>16226</v>
      </c>
      <c r="AI284" s="117" t="s">
        <v>9891</v>
      </c>
      <c r="AK284" s="114">
        <v>40817</v>
      </c>
      <c r="AL284" s="113">
        <v>40</v>
      </c>
      <c r="AM284" s="113" t="s">
        <v>9870</v>
      </c>
      <c r="AN284" s="113" t="s">
        <v>16736</v>
      </c>
      <c r="AO284" s="113" t="s">
        <v>326</v>
      </c>
      <c r="AP284" s="113">
        <v>2011</v>
      </c>
      <c r="AQ284" s="113" t="s">
        <v>2436</v>
      </c>
      <c r="AR284" s="113" t="s">
        <v>28225</v>
      </c>
      <c r="AS284" s="113" t="s">
        <v>14</v>
      </c>
      <c r="AT284" s="113" t="s">
        <v>14</v>
      </c>
      <c r="AU284" s="113" t="s">
        <v>16229</v>
      </c>
      <c r="AV284" s="113" t="s">
        <v>14</v>
      </c>
      <c r="AW284" s="113" t="s">
        <v>14</v>
      </c>
    </row>
    <row r="285" spans="1:49">
      <c r="A285" s="116" t="s">
        <v>4014</v>
      </c>
      <c r="B285" s="113">
        <v>140258325</v>
      </c>
      <c r="C285" s="113" t="s">
        <v>4015</v>
      </c>
      <c r="E285" s="113" t="s">
        <v>1328</v>
      </c>
      <c r="F285" s="113" t="s">
        <v>154</v>
      </c>
      <c r="G285" s="114">
        <v>24652</v>
      </c>
      <c r="H285" s="113" t="s">
        <v>16230</v>
      </c>
      <c r="I285" s="113" t="s">
        <v>9866</v>
      </c>
      <c r="J285" s="113" t="s">
        <v>9872</v>
      </c>
      <c r="K285" s="113" t="s">
        <v>46484</v>
      </c>
      <c r="L285" s="113">
        <v>82393967061</v>
      </c>
      <c r="M285" s="113" t="s">
        <v>15271</v>
      </c>
      <c r="O285" s="113" t="s">
        <v>15272</v>
      </c>
      <c r="P285" s="113" t="s">
        <v>46485</v>
      </c>
      <c r="Q285" s="113" t="s">
        <v>46486</v>
      </c>
      <c r="R285" s="113">
        <v>15</v>
      </c>
      <c r="S285" s="113" t="s">
        <v>13</v>
      </c>
      <c r="T285" s="113" t="s">
        <v>46487</v>
      </c>
      <c r="U285" s="113" t="s">
        <v>46488</v>
      </c>
      <c r="V285" s="114">
        <v>33309</v>
      </c>
      <c r="W285" s="114">
        <v>33270</v>
      </c>
      <c r="X285" s="113" t="s">
        <v>46489</v>
      </c>
      <c r="Y285" s="114">
        <v>33654</v>
      </c>
      <c r="Z285" s="114">
        <v>33664</v>
      </c>
      <c r="AA285" s="113">
        <v>21</v>
      </c>
      <c r="AB285" s="113" t="s">
        <v>24</v>
      </c>
      <c r="AC285" s="113">
        <v>34</v>
      </c>
      <c r="AD285" s="113" t="s">
        <v>18</v>
      </c>
      <c r="AE285" s="114">
        <v>41730</v>
      </c>
      <c r="AF285" s="113">
        <v>19</v>
      </c>
      <c r="AG285" s="113">
        <v>2</v>
      </c>
      <c r="AH285" s="113" t="s">
        <v>16226</v>
      </c>
      <c r="AI285" s="117" t="s">
        <v>556</v>
      </c>
      <c r="AK285" s="114">
        <v>41730</v>
      </c>
      <c r="AL285" s="113">
        <v>17</v>
      </c>
      <c r="AM285" s="113" t="s">
        <v>9982</v>
      </c>
      <c r="AN285" s="113" t="s">
        <v>46490</v>
      </c>
      <c r="AO285" s="113" t="s">
        <v>4016</v>
      </c>
      <c r="AP285" s="113">
        <v>1988</v>
      </c>
      <c r="AQ285" s="113" t="s">
        <v>8</v>
      </c>
      <c r="AR285" s="113" t="s">
        <v>22256</v>
      </c>
      <c r="AS285" s="113" t="s">
        <v>14</v>
      </c>
      <c r="AT285" s="113" t="s">
        <v>14</v>
      </c>
      <c r="AU285" s="113" t="s">
        <v>16229</v>
      </c>
      <c r="AV285" s="113" t="s">
        <v>14</v>
      </c>
      <c r="AW285" s="113" t="s">
        <v>14</v>
      </c>
    </row>
    <row r="286" spans="1:49">
      <c r="A286" s="116" t="s">
        <v>6569</v>
      </c>
      <c r="B286" s="113">
        <v>132122852</v>
      </c>
      <c r="C286" s="113" t="s">
        <v>6570</v>
      </c>
      <c r="E286" s="113" t="s">
        <v>41</v>
      </c>
      <c r="F286" s="113" t="s">
        <v>8</v>
      </c>
      <c r="G286" s="114">
        <v>24654</v>
      </c>
      <c r="H286" s="113" t="s">
        <v>16218</v>
      </c>
      <c r="I286" s="113" t="s">
        <v>9866</v>
      </c>
      <c r="J286" s="113" t="s">
        <v>9872</v>
      </c>
      <c r="K286" s="113" t="s">
        <v>20571</v>
      </c>
      <c r="L286" s="113">
        <v>85241280388</v>
      </c>
      <c r="M286" s="113" t="s">
        <v>11119</v>
      </c>
      <c r="O286" s="113" t="s">
        <v>11120</v>
      </c>
      <c r="P286" s="113" t="s">
        <v>20572</v>
      </c>
      <c r="Q286" s="113" t="s">
        <v>20573</v>
      </c>
      <c r="R286" s="113">
        <v>15</v>
      </c>
      <c r="S286" s="113" t="s">
        <v>13</v>
      </c>
      <c r="T286" s="113" t="s">
        <v>20574</v>
      </c>
      <c r="U286" s="113" t="s">
        <v>20575</v>
      </c>
      <c r="V286" s="114">
        <v>34666</v>
      </c>
      <c r="W286" s="114">
        <v>34669</v>
      </c>
      <c r="X286" s="113" t="s">
        <v>20576</v>
      </c>
      <c r="Y286" s="114">
        <v>35178</v>
      </c>
      <c r="Z286" s="114">
        <v>35186</v>
      </c>
      <c r="AA286" s="113">
        <v>23</v>
      </c>
      <c r="AB286" s="113" t="s">
        <v>78</v>
      </c>
      <c r="AC286" s="113">
        <v>42</v>
      </c>
      <c r="AD286" s="113" t="s">
        <v>92</v>
      </c>
      <c r="AE286" s="114">
        <v>44470</v>
      </c>
      <c r="AF286" s="113">
        <v>24</v>
      </c>
      <c r="AG286" s="113">
        <v>10</v>
      </c>
      <c r="AH286" s="113" t="s">
        <v>16226</v>
      </c>
      <c r="AI286" s="117" t="s">
        <v>9901</v>
      </c>
      <c r="AK286" s="114">
        <v>45566</v>
      </c>
      <c r="AL286" s="113">
        <v>40</v>
      </c>
      <c r="AM286" s="113" t="s">
        <v>9870</v>
      </c>
      <c r="AN286" s="113" t="s">
        <v>16294</v>
      </c>
      <c r="AO286" s="113" t="s">
        <v>279</v>
      </c>
      <c r="AP286" s="113">
        <v>2001</v>
      </c>
      <c r="AQ286" s="113" t="s">
        <v>5236</v>
      </c>
      <c r="AR286" s="113" t="s">
        <v>16295</v>
      </c>
      <c r="AS286" s="113" t="s">
        <v>14</v>
      </c>
      <c r="AT286" s="113" t="s">
        <v>14</v>
      </c>
      <c r="AU286" s="113" t="s">
        <v>16229</v>
      </c>
      <c r="AV286" s="113" t="s">
        <v>14</v>
      </c>
    </row>
    <row r="287" spans="1:49">
      <c r="A287" s="116" t="s">
        <v>9535</v>
      </c>
      <c r="B287" s="113">
        <v>131840760</v>
      </c>
      <c r="C287" s="113" t="s">
        <v>9536</v>
      </c>
      <c r="E287" s="113" t="s">
        <v>30</v>
      </c>
      <c r="F287" s="113" t="s">
        <v>510</v>
      </c>
      <c r="G287" s="114">
        <v>24657</v>
      </c>
      <c r="H287" s="113" t="s">
        <v>16230</v>
      </c>
      <c r="I287" s="113" t="s">
        <v>9866</v>
      </c>
      <c r="J287" s="113" t="s">
        <v>9872</v>
      </c>
      <c r="K287" s="113" t="s">
        <v>20073</v>
      </c>
      <c r="L287" s="113">
        <v>82293898855</v>
      </c>
      <c r="M287" s="113" t="s">
        <v>20074</v>
      </c>
      <c r="O287" s="113" t="s">
        <v>14796</v>
      </c>
      <c r="P287" s="113" t="s">
        <v>20075</v>
      </c>
      <c r="Q287" s="113" t="s">
        <v>20076</v>
      </c>
      <c r="R287" s="113">
        <v>15</v>
      </c>
      <c r="S287" s="113" t="s">
        <v>13</v>
      </c>
      <c r="T287" s="113" t="s">
        <v>20077</v>
      </c>
      <c r="U287" s="113" t="s">
        <v>20078</v>
      </c>
      <c r="V287" s="114">
        <v>32630</v>
      </c>
      <c r="W287" s="114">
        <v>32568</v>
      </c>
      <c r="X287" s="113" t="s">
        <v>20079</v>
      </c>
      <c r="Y287" s="114">
        <v>33268</v>
      </c>
      <c r="Z287" s="114">
        <v>33270</v>
      </c>
      <c r="AA287" s="113">
        <v>21</v>
      </c>
      <c r="AB287" s="113" t="s">
        <v>24</v>
      </c>
      <c r="AC287" s="113">
        <v>34</v>
      </c>
      <c r="AD287" s="113" t="s">
        <v>18</v>
      </c>
      <c r="AE287" s="114">
        <v>43191</v>
      </c>
      <c r="AF287" s="113">
        <v>24</v>
      </c>
      <c r="AG287" s="113">
        <v>0</v>
      </c>
      <c r="AH287" s="113" t="s">
        <v>16226</v>
      </c>
      <c r="AI287" s="117" t="s">
        <v>9932</v>
      </c>
      <c r="AK287" s="114">
        <v>44925</v>
      </c>
      <c r="AL287" s="113">
        <v>40</v>
      </c>
      <c r="AM287" s="113" t="s">
        <v>9870</v>
      </c>
      <c r="AN287" s="113" t="s">
        <v>16468</v>
      </c>
      <c r="AO287" s="113" t="s">
        <v>31</v>
      </c>
      <c r="AP287" s="113">
        <v>2009</v>
      </c>
      <c r="AQ287" s="113" t="s">
        <v>5236</v>
      </c>
      <c r="AR287" s="113" t="s">
        <v>20080</v>
      </c>
      <c r="AS287" s="113" t="s">
        <v>14</v>
      </c>
      <c r="AT287" s="113" t="s">
        <v>14</v>
      </c>
      <c r="AU287" s="113" t="s">
        <v>16229</v>
      </c>
      <c r="AV287" s="113" t="s">
        <v>14</v>
      </c>
      <c r="AW287" s="113" t="s">
        <v>14</v>
      </c>
    </row>
    <row r="288" spans="1:49">
      <c r="A288" s="116" t="s">
        <v>6556</v>
      </c>
      <c r="B288" s="113">
        <v>570017282</v>
      </c>
      <c r="C288" s="113" t="s">
        <v>6557</v>
      </c>
      <c r="F288" s="113" t="s">
        <v>494</v>
      </c>
      <c r="G288" s="114">
        <v>24658</v>
      </c>
      <c r="H288" s="113" t="s">
        <v>16218</v>
      </c>
      <c r="I288" s="113" t="s">
        <v>9866</v>
      </c>
      <c r="J288" s="113" t="s">
        <v>9872</v>
      </c>
      <c r="K288" s="113" t="s">
        <v>20654</v>
      </c>
      <c r="L288" s="113">
        <v>82292570047</v>
      </c>
      <c r="M288" s="113" t="s">
        <v>14094</v>
      </c>
      <c r="O288" s="113" t="s">
        <v>15982</v>
      </c>
      <c r="P288" s="113" t="s">
        <v>20655</v>
      </c>
      <c r="Q288" s="113" t="s">
        <v>20656</v>
      </c>
      <c r="R288" s="113">
        <v>15</v>
      </c>
      <c r="S288" s="113" t="s">
        <v>13</v>
      </c>
      <c r="T288" s="113" t="s">
        <v>20657</v>
      </c>
      <c r="U288" s="113" t="s">
        <v>20658</v>
      </c>
      <c r="V288" s="114">
        <v>38397</v>
      </c>
      <c r="W288" s="114">
        <v>38353</v>
      </c>
      <c r="X288" s="113" t="s">
        <v>20659</v>
      </c>
      <c r="Y288" s="114">
        <v>38775</v>
      </c>
      <c r="Z288" s="114">
        <v>38777</v>
      </c>
      <c r="AA288" s="113">
        <v>21</v>
      </c>
      <c r="AB288" s="113" t="s">
        <v>24</v>
      </c>
      <c r="AC288" s="113">
        <v>24</v>
      </c>
      <c r="AD288" s="113" t="s">
        <v>47</v>
      </c>
      <c r="AE288" s="114">
        <v>42826</v>
      </c>
      <c r="AF288" s="113">
        <v>20</v>
      </c>
      <c r="AG288" s="113">
        <v>2</v>
      </c>
      <c r="AH288" s="113" t="s">
        <v>16263</v>
      </c>
      <c r="AI288" s="117" t="s">
        <v>20660</v>
      </c>
      <c r="AK288" s="114">
        <v>45414</v>
      </c>
      <c r="AL288" s="113">
        <v>15</v>
      </c>
      <c r="AM288" s="113" t="s">
        <v>9885</v>
      </c>
      <c r="AN288" s="113" t="s">
        <v>16743</v>
      </c>
      <c r="AO288" s="113" t="s">
        <v>781</v>
      </c>
      <c r="AP288" s="113">
        <v>1989</v>
      </c>
      <c r="AQ288" s="113" t="s">
        <v>9871</v>
      </c>
      <c r="AR288" s="113" t="s">
        <v>17447</v>
      </c>
      <c r="AS288" s="113" t="s">
        <v>14</v>
      </c>
      <c r="AT288" s="113" t="s">
        <v>14</v>
      </c>
      <c r="AU288" s="113" t="s">
        <v>16229</v>
      </c>
      <c r="AV288" s="113" t="s">
        <v>14</v>
      </c>
    </row>
    <row r="289" spans="1:49">
      <c r="A289" s="116" t="s">
        <v>3817</v>
      </c>
      <c r="B289" s="113">
        <v>131988481</v>
      </c>
      <c r="C289" s="113" t="s">
        <v>3818</v>
      </c>
      <c r="E289" s="113" t="s">
        <v>41</v>
      </c>
      <c r="F289" s="113" t="s">
        <v>1138</v>
      </c>
      <c r="G289" s="114">
        <v>24660</v>
      </c>
      <c r="H289" s="113" t="s">
        <v>16218</v>
      </c>
      <c r="I289" s="113" t="s">
        <v>9896</v>
      </c>
      <c r="J289" s="113" t="s">
        <v>9872</v>
      </c>
      <c r="K289" s="113" t="s">
        <v>24661</v>
      </c>
      <c r="L289" s="113">
        <v>85256027947</v>
      </c>
      <c r="M289" s="113" t="s">
        <v>9910</v>
      </c>
      <c r="O289" s="113" t="s">
        <v>46721</v>
      </c>
      <c r="P289" s="113" t="s">
        <v>24662</v>
      </c>
      <c r="Q289" s="113" t="s">
        <v>24663</v>
      </c>
      <c r="R289" s="113">
        <v>15</v>
      </c>
      <c r="S289" s="113" t="s">
        <v>13</v>
      </c>
      <c r="T289" s="113" t="s">
        <v>24664</v>
      </c>
      <c r="U289" s="113" t="s">
        <v>24665</v>
      </c>
      <c r="V289" s="114">
        <v>33661</v>
      </c>
      <c r="W289" s="114">
        <v>33664</v>
      </c>
      <c r="X289" s="113" t="s">
        <v>24666</v>
      </c>
      <c r="Y289" s="114">
        <v>34059</v>
      </c>
      <c r="Z289" s="114">
        <v>34121</v>
      </c>
      <c r="AA289" s="113">
        <v>21</v>
      </c>
      <c r="AB289" s="113" t="s">
        <v>24</v>
      </c>
      <c r="AC289" s="113">
        <v>42</v>
      </c>
      <c r="AD289" s="113" t="s">
        <v>92</v>
      </c>
      <c r="AE289" s="114">
        <v>44470</v>
      </c>
      <c r="AF289" s="113">
        <v>24</v>
      </c>
      <c r="AG289" s="113">
        <v>7</v>
      </c>
      <c r="AH289" s="113" t="s">
        <v>16226</v>
      </c>
      <c r="AI289" s="117" t="s">
        <v>2357</v>
      </c>
      <c r="AK289" s="114">
        <v>43222</v>
      </c>
      <c r="AL289" s="113">
        <v>40</v>
      </c>
      <c r="AM289" s="113" t="s">
        <v>9870</v>
      </c>
      <c r="AN289" s="113" t="s">
        <v>16561</v>
      </c>
      <c r="AO289" s="113" t="s">
        <v>42</v>
      </c>
      <c r="AP289" s="113">
        <v>2005</v>
      </c>
      <c r="AQ289" s="113" t="s">
        <v>3314</v>
      </c>
      <c r="AR289" s="113" t="s">
        <v>40782</v>
      </c>
      <c r="AS289" s="113" t="s">
        <v>14</v>
      </c>
      <c r="AT289" s="113" t="s">
        <v>14</v>
      </c>
      <c r="AU289" s="113" t="s">
        <v>16229</v>
      </c>
      <c r="AV289" s="113" t="s">
        <v>14</v>
      </c>
      <c r="AW289" s="113" t="s">
        <v>14</v>
      </c>
    </row>
    <row r="290" spans="1:49">
      <c r="A290" s="116" t="s">
        <v>4303</v>
      </c>
      <c r="B290" s="113">
        <v>700007375</v>
      </c>
      <c r="C290" s="113" t="s">
        <v>2344</v>
      </c>
      <c r="E290" s="113" t="s">
        <v>30</v>
      </c>
      <c r="F290" s="113" t="s">
        <v>907</v>
      </c>
      <c r="G290" s="114">
        <v>24660</v>
      </c>
      <c r="H290" s="113" t="s">
        <v>16218</v>
      </c>
      <c r="I290" s="113" t="s">
        <v>9866</v>
      </c>
      <c r="J290" s="113" t="s">
        <v>9872</v>
      </c>
      <c r="K290" s="113" t="s">
        <v>30020</v>
      </c>
      <c r="L290" s="113">
        <v>82350668070</v>
      </c>
      <c r="M290" s="113" t="s">
        <v>30021</v>
      </c>
      <c r="O290" s="113" t="s">
        <v>30022</v>
      </c>
      <c r="P290" s="113" t="s">
        <v>30023</v>
      </c>
      <c r="Q290" s="113" t="s">
        <v>30024</v>
      </c>
      <c r="R290" s="113">
        <v>15</v>
      </c>
      <c r="S290" s="113" t="s">
        <v>13</v>
      </c>
      <c r="T290" s="113" t="s">
        <v>30025</v>
      </c>
      <c r="U290" s="113" t="s">
        <v>30026</v>
      </c>
      <c r="V290" s="114">
        <v>36266</v>
      </c>
      <c r="W290" s="114">
        <v>36192</v>
      </c>
      <c r="X290" s="113" t="s">
        <v>30027</v>
      </c>
      <c r="Y290" s="114">
        <v>36645</v>
      </c>
      <c r="Z290" s="114">
        <v>36678</v>
      </c>
      <c r="AA290" s="113">
        <v>31</v>
      </c>
      <c r="AB290" s="113" t="s">
        <v>9</v>
      </c>
      <c r="AC290" s="113">
        <v>41</v>
      </c>
      <c r="AD290" s="113" t="s">
        <v>52</v>
      </c>
      <c r="AE290" s="114">
        <v>44652</v>
      </c>
      <c r="AF290" s="113">
        <v>23</v>
      </c>
      <c r="AG290" s="113">
        <v>2</v>
      </c>
      <c r="AH290" s="113" t="s">
        <v>16226</v>
      </c>
      <c r="AI290" s="117" t="s">
        <v>10260</v>
      </c>
      <c r="AK290" s="114">
        <v>44652</v>
      </c>
      <c r="AL290" s="113">
        <v>40</v>
      </c>
      <c r="AM290" s="113" t="s">
        <v>9870</v>
      </c>
      <c r="AN290" s="113" t="s">
        <v>16301</v>
      </c>
      <c r="AO290" s="113" t="s">
        <v>220</v>
      </c>
      <c r="AP290" s="113">
        <v>1994</v>
      </c>
      <c r="AQ290" s="113" t="s">
        <v>5236</v>
      </c>
      <c r="AR290" s="113" t="s">
        <v>30028</v>
      </c>
      <c r="AS290" s="113" t="s">
        <v>14</v>
      </c>
      <c r="AT290" s="113" t="s">
        <v>14</v>
      </c>
      <c r="AU290" s="113" t="s">
        <v>16229</v>
      </c>
      <c r="AV290" s="113" t="s">
        <v>14</v>
      </c>
      <c r="AW290" s="113" t="s">
        <v>14</v>
      </c>
    </row>
    <row r="291" spans="1:49">
      <c r="A291" s="116" t="s">
        <v>8870</v>
      </c>
      <c r="C291" s="113" t="s">
        <v>19124</v>
      </c>
      <c r="E291" s="113" t="s">
        <v>110</v>
      </c>
      <c r="F291" s="113" t="s">
        <v>136</v>
      </c>
      <c r="G291" s="114">
        <v>24665</v>
      </c>
      <c r="H291" s="113" t="s">
        <v>16218</v>
      </c>
      <c r="I291" s="113" t="s">
        <v>9866</v>
      </c>
      <c r="J291" s="113" t="s">
        <v>9872</v>
      </c>
      <c r="K291" s="113" t="s">
        <v>19125</v>
      </c>
      <c r="L291" s="113">
        <v>82348719652</v>
      </c>
      <c r="M291" s="113" t="s">
        <v>19126</v>
      </c>
      <c r="O291" s="113" t="s">
        <v>14065</v>
      </c>
      <c r="P291" s="113" t="s">
        <v>19127</v>
      </c>
      <c r="Q291" s="113" t="s">
        <v>19128</v>
      </c>
      <c r="R291" s="113">
        <v>15</v>
      </c>
      <c r="S291" s="113" t="s">
        <v>13</v>
      </c>
      <c r="T291" s="113" t="s">
        <v>19129</v>
      </c>
      <c r="U291" s="113" t="s">
        <v>19130</v>
      </c>
      <c r="V291" s="114">
        <v>39810</v>
      </c>
      <c r="W291" s="114">
        <v>39083</v>
      </c>
      <c r="X291" s="113" t="s">
        <v>19130</v>
      </c>
      <c r="Y291" s="114">
        <v>39810</v>
      </c>
      <c r="Z291" s="114">
        <v>39083</v>
      </c>
      <c r="AA291" s="113">
        <v>21</v>
      </c>
      <c r="AB291" s="113" t="s">
        <v>24</v>
      </c>
      <c r="AC291" s="113">
        <v>33</v>
      </c>
      <c r="AD291" s="113" t="s">
        <v>10</v>
      </c>
      <c r="AE291" s="114">
        <v>44652</v>
      </c>
      <c r="AF291" s="113">
        <v>15</v>
      </c>
      <c r="AG291" s="113">
        <v>0</v>
      </c>
      <c r="AH291" s="113" t="s">
        <v>9913</v>
      </c>
      <c r="AI291" s="117" t="s">
        <v>58</v>
      </c>
      <c r="AJ291" s="113" t="s">
        <v>45509</v>
      </c>
      <c r="AK291" s="114">
        <v>45120</v>
      </c>
      <c r="AL291" s="113">
        <v>40</v>
      </c>
      <c r="AM291" s="113" t="s">
        <v>9870</v>
      </c>
      <c r="AN291" s="113" t="s">
        <v>19131</v>
      </c>
      <c r="AO291" s="113" t="s">
        <v>1173</v>
      </c>
      <c r="AP291" s="113">
        <v>2013</v>
      </c>
      <c r="AQ291" s="113" t="s">
        <v>9899</v>
      </c>
      <c r="AR291" s="113" t="s">
        <v>19132</v>
      </c>
      <c r="AS291" s="113" t="s">
        <v>14</v>
      </c>
      <c r="AT291" s="113" t="s">
        <v>14</v>
      </c>
      <c r="AU291" s="113" t="s">
        <v>16229</v>
      </c>
      <c r="AV291" s="113" t="s">
        <v>14</v>
      </c>
      <c r="AW291" s="113" t="s">
        <v>14</v>
      </c>
    </row>
    <row r="292" spans="1:49">
      <c r="A292" s="116" t="s">
        <v>1584</v>
      </c>
      <c r="B292" s="113">
        <v>570013566</v>
      </c>
      <c r="C292" s="113" t="s">
        <v>1585</v>
      </c>
      <c r="D292" s="113" t="s">
        <v>462</v>
      </c>
      <c r="F292" s="113" t="s">
        <v>8</v>
      </c>
      <c r="G292" s="114">
        <v>24666</v>
      </c>
      <c r="H292" s="113" t="s">
        <v>16218</v>
      </c>
      <c r="I292" s="113" t="s">
        <v>9866</v>
      </c>
      <c r="J292" s="113" t="s">
        <v>9872</v>
      </c>
      <c r="K292" s="113" t="s">
        <v>31107</v>
      </c>
      <c r="L292" s="113">
        <v>85241172636</v>
      </c>
      <c r="M292" s="113" t="s">
        <v>11603</v>
      </c>
      <c r="N292" s="113" t="s">
        <v>31108</v>
      </c>
      <c r="O292" s="113" t="s">
        <v>31109</v>
      </c>
      <c r="P292" s="113" t="s">
        <v>31110</v>
      </c>
      <c r="Q292" s="113" t="s">
        <v>31111</v>
      </c>
      <c r="R292" s="113">
        <v>15</v>
      </c>
      <c r="S292" s="113" t="s">
        <v>13</v>
      </c>
      <c r="T292" s="113" t="s">
        <v>31112</v>
      </c>
      <c r="U292" s="113" t="s">
        <v>31113</v>
      </c>
      <c r="V292" s="114">
        <v>37065</v>
      </c>
      <c r="W292" s="114">
        <v>37073</v>
      </c>
      <c r="X292" s="113" t="s">
        <v>31114</v>
      </c>
      <c r="Y292" s="114">
        <v>37565</v>
      </c>
      <c r="Z292" s="114">
        <v>37561</v>
      </c>
      <c r="AA292" s="113">
        <v>31</v>
      </c>
      <c r="AB292" s="113" t="s">
        <v>9</v>
      </c>
      <c r="AC292" s="113">
        <v>41</v>
      </c>
      <c r="AD292" s="113" t="s">
        <v>52</v>
      </c>
      <c r="AE292" s="114">
        <v>42278</v>
      </c>
      <c r="AF292" s="113">
        <v>14</v>
      </c>
      <c r="AG292" s="113">
        <v>3</v>
      </c>
      <c r="AH292" s="113" t="s">
        <v>9913</v>
      </c>
      <c r="AI292" s="117" t="s">
        <v>31115</v>
      </c>
      <c r="AJ292" s="113" t="s">
        <v>45514</v>
      </c>
      <c r="AK292" s="114">
        <v>44923</v>
      </c>
      <c r="AL292" s="113">
        <v>40</v>
      </c>
      <c r="AM292" s="113" t="s">
        <v>9870</v>
      </c>
      <c r="AN292" s="113" t="s">
        <v>18149</v>
      </c>
      <c r="AO292" s="113" t="s">
        <v>629</v>
      </c>
      <c r="AP292" s="113">
        <v>1992</v>
      </c>
      <c r="AQ292" s="113" t="s">
        <v>5236</v>
      </c>
      <c r="AR292" s="113" t="s">
        <v>16593</v>
      </c>
      <c r="AS292" s="113" t="s">
        <v>14</v>
      </c>
      <c r="AT292" s="113" t="s">
        <v>14</v>
      </c>
      <c r="AU292" s="113" t="s">
        <v>16229</v>
      </c>
      <c r="AV292" s="113" t="s">
        <v>14</v>
      </c>
      <c r="AW292" s="113" t="s">
        <v>14</v>
      </c>
    </row>
    <row r="293" spans="1:49">
      <c r="A293" s="116" t="s">
        <v>6760</v>
      </c>
      <c r="B293" s="113">
        <v>131955051</v>
      </c>
      <c r="C293" s="113" t="s">
        <v>6761</v>
      </c>
      <c r="E293" s="113" t="s">
        <v>945</v>
      </c>
      <c r="F293" s="113" t="s">
        <v>1295</v>
      </c>
      <c r="G293" s="114">
        <v>24667</v>
      </c>
      <c r="H293" s="113" t="s">
        <v>16230</v>
      </c>
      <c r="I293" s="113" t="s">
        <v>9866</v>
      </c>
      <c r="J293" s="113" t="s">
        <v>9872</v>
      </c>
      <c r="K293" s="113" t="s">
        <v>40163</v>
      </c>
      <c r="L293" s="113">
        <v>81354253797</v>
      </c>
      <c r="M293" s="113" t="s">
        <v>40164</v>
      </c>
      <c r="O293" s="113" t="s">
        <v>10500</v>
      </c>
      <c r="P293" s="113" t="s">
        <v>40165</v>
      </c>
      <c r="Q293" s="113" t="s">
        <v>40166</v>
      </c>
      <c r="R293" s="113">
        <v>15</v>
      </c>
      <c r="S293" s="113" t="s">
        <v>13</v>
      </c>
      <c r="T293" s="113" t="s">
        <v>40167</v>
      </c>
      <c r="U293" s="113" t="s">
        <v>40168</v>
      </c>
      <c r="V293" s="114">
        <v>33409</v>
      </c>
      <c r="W293" s="114">
        <v>33298</v>
      </c>
      <c r="Z293" s="114">
        <v>34001</v>
      </c>
      <c r="AA293" s="113">
        <v>23</v>
      </c>
      <c r="AB293" s="113" t="s">
        <v>78</v>
      </c>
      <c r="AC293" s="113">
        <v>42</v>
      </c>
      <c r="AD293" s="113" t="s">
        <v>92</v>
      </c>
      <c r="AE293" s="114">
        <v>45200</v>
      </c>
      <c r="AF293" s="113">
        <v>30</v>
      </c>
      <c r="AG293" s="113">
        <v>6</v>
      </c>
      <c r="AH293" s="113" t="s">
        <v>16226</v>
      </c>
      <c r="AI293" s="117" t="s">
        <v>9901</v>
      </c>
      <c r="AK293" s="114">
        <v>45200</v>
      </c>
      <c r="AL293" s="113">
        <v>40</v>
      </c>
      <c r="AM293" s="113" t="s">
        <v>9870</v>
      </c>
      <c r="AN293" s="113" t="s">
        <v>17728</v>
      </c>
      <c r="AO293" s="113" t="s">
        <v>4182</v>
      </c>
      <c r="AP293" s="113">
        <v>1999</v>
      </c>
      <c r="AQ293" s="113" t="s">
        <v>5236</v>
      </c>
      <c r="AR293" s="113" t="s">
        <v>16487</v>
      </c>
      <c r="AS293" s="113" t="s">
        <v>14</v>
      </c>
      <c r="AT293" s="113" t="s">
        <v>14</v>
      </c>
      <c r="AU293" s="113" t="s">
        <v>16229</v>
      </c>
      <c r="AV293" s="113" t="s">
        <v>14</v>
      </c>
    </row>
    <row r="294" spans="1:49">
      <c r="A294" s="116" t="s">
        <v>9022</v>
      </c>
      <c r="C294" s="113" t="s">
        <v>9023</v>
      </c>
      <c r="E294" s="113" t="s">
        <v>9024</v>
      </c>
      <c r="F294" s="113" t="s">
        <v>414</v>
      </c>
      <c r="G294" s="114">
        <v>24668</v>
      </c>
      <c r="H294" s="113" t="s">
        <v>16218</v>
      </c>
      <c r="I294" s="113" t="s">
        <v>9866</v>
      </c>
      <c r="J294" s="113" t="s">
        <v>9872</v>
      </c>
      <c r="K294" s="113" t="s">
        <v>18709</v>
      </c>
      <c r="M294" s="113" t="s">
        <v>15480</v>
      </c>
      <c r="O294" s="113" t="s">
        <v>18710</v>
      </c>
      <c r="P294" s="113" t="s">
        <v>18711</v>
      </c>
      <c r="Q294" s="113" t="s">
        <v>18712</v>
      </c>
      <c r="R294" s="113">
        <v>15</v>
      </c>
      <c r="S294" s="113" t="s">
        <v>13</v>
      </c>
      <c r="T294" s="113" t="s">
        <v>18713</v>
      </c>
      <c r="U294" s="113" t="s">
        <v>18714</v>
      </c>
      <c r="V294" s="114">
        <v>42009</v>
      </c>
      <c r="W294" s="114">
        <v>42036</v>
      </c>
      <c r="X294" s="113" t="s">
        <v>18715</v>
      </c>
      <c r="Y294" s="114">
        <v>42612</v>
      </c>
      <c r="Z294" s="114">
        <v>42614</v>
      </c>
      <c r="AA294" s="113">
        <v>31</v>
      </c>
      <c r="AB294" s="113" t="s">
        <v>9</v>
      </c>
      <c r="AC294" s="113">
        <v>32</v>
      </c>
      <c r="AD294" s="113" t="s">
        <v>84</v>
      </c>
      <c r="AE294" s="114">
        <v>44470</v>
      </c>
      <c r="AF294" s="113">
        <v>17</v>
      </c>
      <c r="AG294" s="113">
        <v>6</v>
      </c>
      <c r="AH294" s="113" t="s">
        <v>16263</v>
      </c>
      <c r="AI294" s="117" t="s">
        <v>75</v>
      </c>
      <c r="AK294" s="114">
        <v>44046</v>
      </c>
      <c r="AL294" s="113">
        <v>40</v>
      </c>
      <c r="AM294" s="113" t="s">
        <v>9870</v>
      </c>
      <c r="AN294" s="113" t="s">
        <v>18311</v>
      </c>
      <c r="AO294" s="113" t="s">
        <v>480</v>
      </c>
      <c r="AP294" s="113">
        <v>1995</v>
      </c>
      <c r="AQ294" s="113" t="s">
        <v>91</v>
      </c>
      <c r="AR294" s="113" t="s">
        <v>18716</v>
      </c>
      <c r="AS294" s="113" t="s">
        <v>14</v>
      </c>
      <c r="AT294" s="113" t="s">
        <v>14</v>
      </c>
      <c r="AU294" s="113" t="s">
        <v>16229</v>
      </c>
      <c r="AV294" s="113" t="s">
        <v>14</v>
      </c>
      <c r="AW294" s="113" t="s">
        <v>14</v>
      </c>
    </row>
    <row r="295" spans="1:49">
      <c r="A295" s="116" t="s">
        <v>4153</v>
      </c>
      <c r="B295" s="113">
        <v>570011616</v>
      </c>
      <c r="C295" s="113" t="s">
        <v>4154</v>
      </c>
      <c r="E295" s="113" t="s">
        <v>30</v>
      </c>
      <c r="F295" s="113" t="s">
        <v>136</v>
      </c>
      <c r="G295" s="114">
        <v>24670</v>
      </c>
      <c r="H295" s="113" t="s">
        <v>16218</v>
      </c>
      <c r="I295" s="113" t="s">
        <v>9866</v>
      </c>
      <c r="J295" s="113" t="s">
        <v>9872</v>
      </c>
      <c r="K295" s="113" t="s">
        <v>36401</v>
      </c>
      <c r="L295" s="113">
        <v>82237516676</v>
      </c>
      <c r="M295" s="113" t="s">
        <v>16064</v>
      </c>
      <c r="O295" s="113" t="s">
        <v>1207</v>
      </c>
      <c r="P295" s="113" t="s">
        <v>36402</v>
      </c>
      <c r="Q295" s="113" t="s">
        <v>36403</v>
      </c>
      <c r="R295" s="113">
        <v>15</v>
      </c>
      <c r="S295" s="113" t="s">
        <v>13</v>
      </c>
      <c r="T295" s="113" t="s">
        <v>36404</v>
      </c>
      <c r="U295" s="113" t="s">
        <v>36405</v>
      </c>
      <c r="V295" s="114">
        <v>34507</v>
      </c>
      <c r="W295" s="114">
        <v>34394</v>
      </c>
      <c r="X295" s="113" t="s">
        <v>36406</v>
      </c>
      <c r="Y295" s="114">
        <v>34855</v>
      </c>
      <c r="Z295" s="114">
        <v>34881</v>
      </c>
      <c r="AA295" s="113">
        <v>21</v>
      </c>
      <c r="AB295" s="113" t="s">
        <v>24</v>
      </c>
      <c r="AC295" s="113">
        <v>34</v>
      </c>
      <c r="AD295" s="113" t="s">
        <v>18</v>
      </c>
      <c r="AE295" s="114">
        <v>44835</v>
      </c>
      <c r="AF295" s="113">
        <v>27</v>
      </c>
      <c r="AG295" s="113">
        <v>6</v>
      </c>
      <c r="AH295" s="113" t="s">
        <v>16263</v>
      </c>
      <c r="AI295" s="117" t="s">
        <v>16264</v>
      </c>
      <c r="AK295" s="114">
        <v>45302</v>
      </c>
      <c r="AL295" s="113">
        <v>40</v>
      </c>
      <c r="AM295" s="113" t="s">
        <v>9870</v>
      </c>
      <c r="AN295" s="113" t="s">
        <v>36407</v>
      </c>
      <c r="AO295" s="113" t="s">
        <v>4155</v>
      </c>
      <c r="AP295" s="113">
        <v>2013</v>
      </c>
      <c r="AQ295" s="113" t="s">
        <v>5236</v>
      </c>
      <c r="AR295" s="113" t="s">
        <v>24367</v>
      </c>
      <c r="AS295" s="113" t="s">
        <v>14</v>
      </c>
      <c r="AT295" s="113" t="s">
        <v>14</v>
      </c>
      <c r="AU295" s="113" t="s">
        <v>16229</v>
      </c>
      <c r="AV295" s="113" t="s">
        <v>14</v>
      </c>
    </row>
    <row r="296" spans="1:49">
      <c r="A296" s="116" t="s">
        <v>7038</v>
      </c>
      <c r="B296" s="113">
        <v>570012558</v>
      </c>
      <c r="C296" s="113" t="s">
        <v>7039</v>
      </c>
      <c r="F296" s="113" t="s">
        <v>8</v>
      </c>
      <c r="G296" s="114">
        <v>24671</v>
      </c>
      <c r="H296" s="113" t="s">
        <v>16230</v>
      </c>
      <c r="I296" s="113" t="s">
        <v>9866</v>
      </c>
      <c r="J296" s="113" t="s">
        <v>9872</v>
      </c>
      <c r="K296" s="113" t="s">
        <v>46388</v>
      </c>
      <c r="L296" s="113">
        <v>85397226586</v>
      </c>
      <c r="M296" s="113" t="s">
        <v>11462</v>
      </c>
      <c r="O296" s="113" t="s">
        <v>11463</v>
      </c>
      <c r="P296" s="113" t="s">
        <v>17927</v>
      </c>
      <c r="Q296" s="113" t="s">
        <v>17928</v>
      </c>
      <c r="R296" s="113">
        <v>15</v>
      </c>
      <c r="S296" s="113" t="s">
        <v>13</v>
      </c>
      <c r="T296" s="113" t="s">
        <v>17929</v>
      </c>
      <c r="U296" s="113" t="s">
        <v>17930</v>
      </c>
      <c r="V296" s="114">
        <v>35951</v>
      </c>
      <c r="W296" s="114">
        <v>35855</v>
      </c>
      <c r="X296" s="113" t="s">
        <v>17931</v>
      </c>
      <c r="Y296" s="114">
        <v>36361</v>
      </c>
      <c r="Z296" s="114">
        <v>36373</v>
      </c>
      <c r="AA296" s="113">
        <v>21</v>
      </c>
      <c r="AB296" s="113" t="s">
        <v>24</v>
      </c>
      <c r="AC296" s="113">
        <v>32</v>
      </c>
      <c r="AD296" s="113" t="s">
        <v>84</v>
      </c>
      <c r="AE296" s="114">
        <v>43556</v>
      </c>
      <c r="AF296" s="113">
        <v>27</v>
      </c>
      <c r="AG296" s="113">
        <v>7</v>
      </c>
      <c r="AH296" s="113" t="s">
        <v>16263</v>
      </c>
      <c r="AI296" s="117" t="s">
        <v>75</v>
      </c>
      <c r="AK296" s="114">
        <v>42746</v>
      </c>
      <c r="AL296" s="113">
        <v>15</v>
      </c>
      <c r="AM296" s="113" t="s">
        <v>9885</v>
      </c>
      <c r="AN296" s="113" t="s">
        <v>17932</v>
      </c>
      <c r="AO296" s="113" t="s">
        <v>185</v>
      </c>
      <c r="AP296" s="113">
        <v>1986</v>
      </c>
      <c r="AQ296" s="113" t="s">
        <v>5236</v>
      </c>
      <c r="AR296" s="113" t="s">
        <v>17933</v>
      </c>
      <c r="AS296" s="113" t="s">
        <v>14</v>
      </c>
      <c r="AT296" s="113" t="s">
        <v>14</v>
      </c>
      <c r="AU296" s="113" t="s">
        <v>16229</v>
      </c>
      <c r="AV296" s="113" t="s">
        <v>14</v>
      </c>
      <c r="AW296" s="113" t="s">
        <v>14</v>
      </c>
    </row>
    <row r="297" spans="1:49">
      <c r="A297" s="116" t="s">
        <v>4397</v>
      </c>
      <c r="B297" s="113">
        <v>131959020</v>
      </c>
      <c r="C297" s="113" t="s">
        <v>4398</v>
      </c>
      <c r="E297" s="113" t="s">
        <v>41</v>
      </c>
      <c r="F297" s="113" t="s">
        <v>4399</v>
      </c>
      <c r="G297" s="114">
        <v>24672</v>
      </c>
      <c r="H297" s="113" t="s">
        <v>16218</v>
      </c>
      <c r="I297" s="113" t="s">
        <v>9866</v>
      </c>
      <c r="J297" s="113" t="s">
        <v>9872</v>
      </c>
      <c r="K297" s="113" t="s">
        <v>40623</v>
      </c>
      <c r="L297" s="113">
        <v>81341443510</v>
      </c>
      <c r="M297" s="113" t="s">
        <v>40624</v>
      </c>
      <c r="O297" s="113" t="s">
        <v>40625</v>
      </c>
      <c r="P297" s="113" t="s">
        <v>40626</v>
      </c>
      <c r="Q297" s="113" t="s">
        <v>40627</v>
      </c>
      <c r="R297" s="113">
        <v>15</v>
      </c>
      <c r="S297" s="113" t="s">
        <v>13</v>
      </c>
      <c r="T297" s="113" t="s">
        <v>40628</v>
      </c>
      <c r="U297" s="113" t="s">
        <v>40629</v>
      </c>
      <c r="V297" s="114">
        <v>33480</v>
      </c>
      <c r="W297" s="114">
        <v>33298</v>
      </c>
      <c r="X297" s="113" t="s">
        <v>40630</v>
      </c>
      <c r="Y297" s="114">
        <v>33999</v>
      </c>
      <c r="Z297" s="114">
        <v>34001</v>
      </c>
      <c r="AA297" s="113">
        <v>22</v>
      </c>
      <c r="AB297" s="113" t="s">
        <v>25</v>
      </c>
      <c r="AC297" s="113">
        <v>42</v>
      </c>
      <c r="AD297" s="113" t="s">
        <v>92</v>
      </c>
      <c r="AE297" s="114">
        <v>42826</v>
      </c>
      <c r="AF297" s="113">
        <v>24</v>
      </c>
      <c r="AG297" s="113">
        <v>3</v>
      </c>
      <c r="AH297" s="113" t="s">
        <v>16226</v>
      </c>
      <c r="AI297" s="117" t="s">
        <v>9901</v>
      </c>
      <c r="AK297" s="114">
        <v>44670</v>
      </c>
      <c r="AL297" s="113">
        <v>40</v>
      </c>
      <c r="AM297" s="113" t="s">
        <v>9870</v>
      </c>
      <c r="AN297" s="113" t="s">
        <v>17728</v>
      </c>
      <c r="AO297" s="113" t="s">
        <v>4182</v>
      </c>
      <c r="AP297" s="113">
        <v>2001</v>
      </c>
      <c r="AQ297" s="113" t="s">
        <v>5236</v>
      </c>
      <c r="AR297" s="113" t="s">
        <v>16461</v>
      </c>
      <c r="AS297" s="113" t="s">
        <v>14</v>
      </c>
      <c r="AT297" s="113" t="s">
        <v>14</v>
      </c>
      <c r="AU297" s="113" t="s">
        <v>16229</v>
      </c>
      <c r="AV297" s="113" t="s">
        <v>14</v>
      </c>
      <c r="AW297" s="113" t="s">
        <v>14</v>
      </c>
    </row>
    <row r="298" spans="1:49">
      <c r="A298" s="116" t="s">
        <v>4757</v>
      </c>
      <c r="B298" s="113">
        <v>570021421</v>
      </c>
      <c r="C298" s="113" t="s">
        <v>4758</v>
      </c>
      <c r="E298" s="113" t="s">
        <v>41</v>
      </c>
      <c r="F298" s="113" t="s">
        <v>8</v>
      </c>
      <c r="G298" s="114">
        <v>24672</v>
      </c>
      <c r="H298" s="113" t="s">
        <v>16218</v>
      </c>
      <c r="I298" s="113" t="s">
        <v>10007</v>
      </c>
      <c r="J298" s="113" t="s">
        <v>9872</v>
      </c>
      <c r="K298" s="113" t="s">
        <v>33401</v>
      </c>
      <c r="L298" s="113">
        <v>82293825881</v>
      </c>
      <c r="M298" s="113" t="s">
        <v>13901</v>
      </c>
      <c r="O298" s="113" t="s">
        <v>33402</v>
      </c>
      <c r="P298" s="113" t="s">
        <v>33403</v>
      </c>
      <c r="Q298" s="113" t="s">
        <v>33404</v>
      </c>
      <c r="R298" s="113">
        <v>15</v>
      </c>
      <c r="S298" s="113" t="s">
        <v>13</v>
      </c>
      <c r="T298" s="113" t="s">
        <v>33405</v>
      </c>
      <c r="U298" s="113" t="s">
        <v>33406</v>
      </c>
      <c r="V298" s="114">
        <v>39038</v>
      </c>
      <c r="W298" s="114">
        <v>38808</v>
      </c>
      <c r="X298" s="113" t="s">
        <v>33407</v>
      </c>
      <c r="Y298" s="114">
        <v>39353</v>
      </c>
      <c r="Z298" s="114">
        <v>39356</v>
      </c>
      <c r="AA298" s="113">
        <v>21</v>
      </c>
      <c r="AB298" s="113" t="s">
        <v>24</v>
      </c>
      <c r="AC298" s="113">
        <v>31</v>
      </c>
      <c r="AD298" s="113" t="s">
        <v>9</v>
      </c>
      <c r="AE298" s="114">
        <v>45017</v>
      </c>
      <c r="AF298" s="113">
        <v>23</v>
      </c>
      <c r="AG298" s="113">
        <v>1</v>
      </c>
      <c r="AH298" s="113" t="s">
        <v>16226</v>
      </c>
      <c r="AI298" s="117" t="s">
        <v>9875</v>
      </c>
      <c r="AK298" s="114">
        <v>44927</v>
      </c>
      <c r="AL298" s="113">
        <v>40</v>
      </c>
      <c r="AM298" s="113" t="s">
        <v>9870</v>
      </c>
      <c r="AN298" s="113" t="s">
        <v>17256</v>
      </c>
      <c r="AO298" s="113" t="s">
        <v>1424</v>
      </c>
      <c r="AP298" s="113">
        <v>2010</v>
      </c>
      <c r="AQ298" s="113" t="s">
        <v>9871</v>
      </c>
      <c r="AR298" s="113" t="s">
        <v>17549</v>
      </c>
      <c r="AS298" s="113" t="s">
        <v>14</v>
      </c>
      <c r="AT298" s="113" t="s">
        <v>14</v>
      </c>
      <c r="AU298" s="113" t="s">
        <v>16229</v>
      </c>
      <c r="AV298" s="113" t="s">
        <v>14</v>
      </c>
    </row>
    <row r="299" spans="1:49">
      <c r="A299" s="116" t="s">
        <v>630</v>
      </c>
      <c r="C299" s="113" t="s">
        <v>631</v>
      </c>
      <c r="E299" s="113" t="s">
        <v>41</v>
      </c>
      <c r="F299" s="113" t="s">
        <v>632</v>
      </c>
      <c r="G299" s="114">
        <v>24673</v>
      </c>
      <c r="H299" s="113" t="s">
        <v>16218</v>
      </c>
      <c r="I299" s="113" t="s">
        <v>9866</v>
      </c>
      <c r="J299" s="113" t="s">
        <v>9872</v>
      </c>
      <c r="K299" s="113" t="s">
        <v>26797</v>
      </c>
      <c r="L299" s="113">
        <v>8524297298</v>
      </c>
      <c r="M299" s="113" t="s">
        <v>26798</v>
      </c>
      <c r="O299" s="113" t="s">
        <v>26799</v>
      </c>
      <c r="P299" s="113" t="s">
        <v>26800</v>
      </c>
      <c r="Q299" s="113" t="s">
        <v>26801</v>
      </c>
      <c r="R299" s="113">
        <v>15</v>
      </c>
      <c r="S299" s="113" t="s">
        <v>13</v>
      </c>
      <c r="T299" s="113" t="s">
        <v>26802</v>
      </c>
      <c r="U299" s="113" t="s">
        <v>26803</v>
      </c>
      <c r="V299" s="114">
        <v>42030</v>
      </c>
      <c r="W299" s="114">
        <v>41883</v>
      </c>
      <c r="X299" s="113" t="s">
        <v>26804</v>
      </c>
      <c r="Y299" s="114">
        <v>42339</v>
      </c>
      <c r="Z299" s="114">
        <v>42339</v>
      </c>
      <c r="AA299" s="113">
        <v>31</v>
      </c>
      <c r="AB299" s="113" t="s">
        <v>9</v>
      </c>
      <c r="AC299" s="113">
        <v>33</v>
      </c>
      <c r="AD299" s="113" t="s">
        <v>10</v>
      </c>
      <c r="AE299" s="114">
        <v>44470</v>
      </c>
      <c r="AF299" s="113">
        <v>17</v>
      </c>
      <c r="AG299" s="113">
        <v>3</v>
      </c>
      <c r="AH299" s="113" t="s">
        <v>16226</v>
      </c>
      <c r="AK299" s="114">
        <v>44470</v>
      </c>
      <c r="AL299" s="113">
        <v>40</v>
      </c>
      <c r="AM299" s="113" t="s">
        <v>9870</v>
      </c>
      <c r="AN299" s="113" t="s">
        <v>17602</v>
      </c>
      <c r="AO299" s="113" t="s">
        <v>634</v>
      </c>
      <c r="AP299" s="113">
        <v>1998</v>
      </c>
      <c r="AQ299" s="113" t="s">
        <v>2307</v>
      </c>
      <c r="AS299" s="113" t="s">
        <v>14</v>
      </c>
      <c r="AT299" s="113" t="s">
        <v>14</v>
      </c>
      <c r="AU299" s="113" t="s">
        <v>16229</v>
      </c>
      <c r="AV299" s="113" t="s">
        <v>14</v>
      </c>
    </row>
    <row r="300" spans="1:49">
      <c r="A300" s="116" t="s">
        <v>3031</v>
      </c>
      <c r="B300" s="113">
        <v>140243424</v>
      </c>
      <c r="C300" s="113" t="s">
        <v>3032</v>
      </c>
      <c r="F300" s="113" t="s">
        <v>120</v>
      </c>
      <c r="G300" s="114">
        <v>24675</v>
      </c>
      <c r="H300" s="113" t="s">
        <v>16230</v>
      </c>
      <c r="I300" s="113" t="s">
        <v>9866</v>
      </c>
      <c r="J300" s="113" t="s">
        <v>9872</v>
      </c>
      <c r="K300" s="113" t="s">
        <v>19344</v>
      </c>
      <c r="L300" s="113">
        <v>85241321067</v>
      </c>
      <c r="M300" s="113" t="s">
        <v>19345</v>
      </c>
      <c r="O300" s="113" t="s">
        <v>10244</v>
      </c>
      <c r="P300" s="113" t="s">
        <v>19346</v>
      </c>
      <c r="Q300" s="113" t="s">
        <v>19347</v>
      </c>
      <c r="R300" s="113">
        <v>15</v>
      </c>
      <c r="S300" s="113" t="s">
        <v>13</v>
      </c>
      <c r="T300" s="113" t="s">
        <v>19348</v>
      </c>
      <c r="U300" s="113" t="s">
        <v>19349</v>
      </c>
      <c r="V300" s="114">
        <v>32970</v>
      </c>
      <c r="W300" s="114">
        <v>32843</v>
      </c>
      <c r="X300" s="113" t="s">
        <v>19350</v>
      </c>
      <c r="Y300" s="114">
        <v>33569</v>
      </c>
      <c r="Z300" s="114">
        <v>33573</v>
      </c>
      <c r="AA300" s="113">
        <v>21</v>
      </c>
      <c r="AB300" s="113" t="s">
        <v>24</v>
      </c>
      <c r="AC300" s="113">
        <v>34</v>
      </c>
      <c r="AD300" s="113" t="s">
        <v>18</v>
      </c>
      <c r="AE300" s="114">
        <v>42095</v>
      </c>
      <c r="AF300" s="113">
        <v>20</v>
      </c>
      <c r="AG300" s="113">
        <v>4</v>
      </c>
      <c r="AH300" s="113" t="s">
        <v>16226</v>
      </c>
      <c r="AI300" s="117" t="s">
        <v>302</v>
      </c>
      <c r="AK300" s="114">
        <v>42104</v>
      </c>
      <c r="AL300" s="113">
        <v>17</v>
      </c>
      <c r="AM300" s="113" t="s">
        <v>9982</v>
      </c>
      <c r="AN300" s="113" t="s">
        <v>16390</v>
      </c>
      <c r="AO300" s="113" t="s">
        <v>303</v>
      </c>
      <c r="AP300" s="113">
        <v>1990</v>
      </c>
      <c r="AQ300" s="113" t="s">
        <v>2307</v>
      </c>
      <c r="AR300" s="113" t="s">
        <v>17702</v>
      </c>
      <c r="AS300" s="113" t="s">
        <v>14</v>
      </c>
      <c r="AT300" s="113" t="s">
        <v>14</v>
      </c>
      <c r="AU300" s="113" t="s">
        <v>16229</v>
      </c>
      <c r="AV300" s="113" t="s">
        <v>14</v>
      </c>
      <c r="AW300" s="113" t="s">
        <v>14</v>
      </c>
    </row>
    <row r="301" spans="1:49">
      <c r="A301" s="116" t="s">
        <v>9217</v>
      </c>
      <c r="B301" s="113">
        <v>570017284</v>
      </c>
      <c r="C301" s="113" t="s">
        <v>2639</v>
      </c>
      <c r="F301" s="113" t="s">
        <v>8</v>
      </c>
      <c r="G301" s="114">
        <v>24680</v>
      </c>
      <c r="H301" s="113" t="s">
        <v>16218</v>
      </c>
      <c r="I301" s="113" t="s">
        <v>9866</v>
      </c>
      <c r="J301" s="113" t="s">
        <v>9872</v>
      </c>
      <c r="K301" s="113" t="s">
        <v>26004</v>
      </c>
      <c r="L301" s="113">
        <v>82347562399</v>
      </c>
      <c r="M301" s="113" t="s">
        <v>13903</v>
      </c>
      <c r="O301" s="113" t="s">
        <v>26005</v>
      </c>
      <c r="P301" s="113" t="s">
        <v>26006</v>
      </c>
      <c r="Q301" s="113" t="s">
        <v>26007</v>
      </c>
      <c r="R301" s="113">
        <v>15</v>
      </c>
      <c r="S301" s="113" t="s">
        <v>13</v>
      </c>
      <c r="T301" s="113" t="s">
        <v>26008</v>
      </c>
      <c r="U301" s="113" t="s">
        <v>26009</v>
      </c>
      <c r="V301" s="114">
        <v>38397</v>
      </c>
      <c r="W301" s="114">
        <v>38353</v>
      </c>
      <c r="X301" s="113" t="s">
        <v>26010</v>
      </c>
      <c r="Y301" s="114">
        <v>38800</v>
      </c>
      <c r="Z301" s="114">
        <v>38777</v>
      </c>
      <c r="AA301" s="113">
        <v>21</v>
      </c>
      <c r="AB301" s="113" t="s">
        <v>24</v>
      </c>
      <c r="AC301" s="113">
        <v>31</v>
      </c>
      <c r="AD301" s="113" t="s">
        <v>9</v>
      </c>
      <c r="AE301" s="114">
        <v>44470</v>
      </c>
      <c r="AF301" s="113">
        <v>19</v>
      </c>
      <c r="AG301" s="113">
        <v>8</v>
      </c>
      <c r="AH301" s="113" t="s">
        <v>16226</v>
      </c>
      <c r="AI301" s="117" t="s">
        <v>9875</v>
      </c>
      <c r="AK301" s="114">
        <v>45120</v>
      </c>
      <c r="AL301" s="113">
        <v>15</v>
      </c>
      <c r="AM301" s="113" t="s">
        <v>9885</v>
      </c>
      <c r="AN301" s="113" t="s">
        <v>16858</v>
      </c>
      <c r="AO301" s="113" t="s">
        <v>666</v>
      </c>
      <c r="AP301" s="113">
        <v>1987</v>
      </c>
      <c r="AQ301" s="113" t="s">
        <v>3314</v>
      </c>
      <c r="AR301" s="113" t="s">
        <v>26011</v>
      </c>
      <c r="AS301" s="113" t="s">
        <v>14</v>
      </c>
      <c r="AT301" s="113" t="s">
        <v>14</v>
      </c>
      <c r="AU301" s="113" t="s">
        <v>16229</v>
      </c>
      <c r="AV301" s="113" t="s">
        <v>14</v>
      </c>
      <c r="AW301" s="113" t="s">
        <v>14</v>
      </c>
    </row>
    <row r="302" spans="1:49">
      <c r="A302" s="116" t="s">
        <v>8125</v>
      </c>
      <c r="B302" s="113">
        <v>131574632</v>
      </c>
      <c r="C302" s="113" t="s">
        <v>8126</v>
      </c>
      <c r="E302" s="113" t="s">
        <v>41</v>
      </c>
      <c r="F302" s="113" t="s">
        <v>8</v>
      </c>
      <c r="G302" s="114">
        <v>24683</v>
      </c>
      <c r="H302" s="113" t="s">
        <v>16230</v>
      </c>
      <c r="I302" s="113" t="s">
        <v>9866</v>
      </c>
      <c r="J302" s="113" t="s">
        <v>9872</v>
      </c>
      <c r="K302" s="113" t="s">
        <v>17720</v>
      </c>
      <c r="L302" s="113">
        <v>81354215379</v>
      </c>
      <c r="M302" s="113" t="s">
        <v>17721</v>
      </c>
      <c r="O302" s="113" t="s">
        <v>17722</v>
      </c>
      <c r="P302" s="113" t="s">
        <v>17723</v>
      </c>
      <c r="Q302" s="113" t="s">
        <v>17724</v>
      </c>
      <c r="R302" s="113">
        <v>15</v>
      </c>
      <c r="S302" s="113" t="s">
        <v>13</v>
      </c>
      <c r="T302" s="113" t="s">
        <v>17725</v>
      </c>
      <c r="U302" s="113" t="s">
        <v>17726</v>
      </c>
      <c r="V302" s="114">
        <v>31589</v>
      </c>
      <c r="W302" s="114">
        <v>31413</v>
      </c>
      <c r="X302" s="113" t="s">
        <v>17727</v>
      </c>
      <c r="Y302" s="114">
        <v>32105</v>
      </c>
      <c r="Z302" s="114">
        <v>32112</v>
      </c>
      <c r="AA302" s="113">
        <v>22</v>
      </c>
      <c r="AB302" s="113" t="s">
        <v>25</v>
      </c>
      <c r="AC302" s="113">
        <v>42</v>
      </c>
      <c r="AD302" s="113" t="s">
        <v>92</v>
      </c>
      <c r="AE302" s="114">
        <v>42644</v>
      </c>
      <c r="AF302" s="113">
        <v>28</v>
      </c>
      <c r="AG302" s="113">
        <v>9</v>
      </c>
      <c r="AH302" s="113" t="s">
        <v>16226</v>
      </c>
      <c r="AI302" s="117" t="s">
        <v>9901</v>
      </c>
      <c r="AK302" s="114">
        <v>45120</v>
      </c>
      <c r="AL302" s="113">
        <v>40</v>
      </c>
      <c r="AM302" s="113" t="s">
        <v>9870</v>
      </c>
      <c r="AN302" s="113" t="s">
        <v>17728</v>
      </c>
      <c r="AO302" s="113" t="s">
        <v>4182</v>
      </c>
      <c r="AP302" s="113">
        <v>2001</v>
      </c>
      <c r="AQ302" s="113" t="s">
        <v>5236</v>
      </c>
      <c r="AR302" s="113" t="s">
        <v>16487</v>
      </c>
      <c r="AS302" s="113" t="s">
        <v>14</v>
      </c>
      <c r="AT302" s="113" t="s">
        <v>14</v>
      </c>
      <c r="AU302" s="113" t="s">
        <v>16229</v>
      </c>
      <c r="AV302" s="113" t="s">
        <v>14</v>
      </c>
      <c r="AW302" s="113" t="s">
        <v>14</v>
      </c>
    </row>
    <row r="303" spans="1:49">
      <c r="A303" s="116" t="s">
        <v>6415</v>
      </c>
      <c r="B303" s="113">
        <v>132234054</v>
      </c>
      <c r="C303" s="113" t="s">
        <v>5154</v>
      </c>
      <c r="E303" s="113" t="s">
        <v>41</v>
      </c>
      <c r="F303" s="113" t="s">
        <v>2315</v>
      </c>
      <c r="G303" s="114">
        <v>24688</v>
      </c>
      <c r="H303" s="113" t="s">
        <v>16218</v>
      </c>
      <c r="I303" s="113" t="s">
        <v>9866</v>
      </c>
      <c r="J303" s="113" t="s">
        <v>9872</v>
      </c>
      <c r="K303" s="113" t="s">
        <v>17250</v>
      </c>
      <c r="L303" s="113">
        <v>81241894477</v>
      </c>
      <c r="M303" s="113" t="s">
        <v>15893</v>
      </c>
      <c r="O303" s="113" t="s">
        <v>15894</v>
      </c>
      <c r="P303" s="113" t="s">
        <v>17251</v>
      </c>
      <c r="Q303" s="113" t="s">
        <v>17252</v>
      </c>
      <c r="R303" s="113">
        <v>15</v>
      </c>
      <c r="S303" s="113" t="s">
        <v>13</v>
      </c>
      <c r="T303" s="113" t="s">
        <v>17253</v>
      </c>
      <c r="U303" s="113" t="s">
        <v>17254</v>
      </c>
      <c r="V303" s="114">
        <v>36367</v>
      </c>
      <c r="W303" s="114">
        <v>36220</v>
      </c>
      <c r="X303" s="113" t="s">
        <v>17255</v>
      </c>
      <c r="Y303" s="114">
        <v>36736</v>
      </c>
      <c r="Z303" s="114">
        <v>36739</v>
      </c>
      <c r="AA303" s="113">
        <v>21</v>
      </c>
      <c r="AB303" s="113" t="s">
        <v>24</v>
      </c>
      <c r="AC303" s="113">
        <v>34</v>
      </c>
      <c r="AD303" s="113" t="s">
        <v>18</v>
      </c>
      <c r="AE303" s="114">
        <v>44105</v>
      </c>
      <c r="AF303" s="113">
        <v>19</v>
      </c>
      <c r="AG303" s="113">
        <v>1</v>
      </c>
      <c r="AH303" s="113" t="s">
        <v>16226</v>
      </c>
      <c r="AI303" s="117" t="s">
        <v>9891</v>
      </c>
      <c r="AK303" s="114">
        <v>44670</v>
      </c>
      <c r="AL303" s="113">
        <v>40</v>
      </c>
      <c r="AM303" s="113" t="s">
        <v>9870</v>
      </c>
      <c r="AN303" s="113" t="s">
        <v>17256</v>
      </c>
      <c r="AO303" s="113" t="s">
        <v>1424</v>
      </c>
      <c r="AP303" s="113">
        <v>2015</v>
      </c>
      <c r="AQ303" s="113" t="s">
        <v>8</v>
      </c>
      <c r="AR303" s="113" t="s">
        <v>17265</v>
      </c>
      <c r="AS303" s="113" t="s">
        <v>14</v>
      </c>
      <c r="AT303" s="113" t="s">
        <v>14</v>
      </c>
      <c r="AU303" s="113" t="s">
        <v>16229</v>
      </c>
      <c r="AV303" s="113" t="s">
        <v>14</v>
      </c>
      <c r="AW303" s="113" t="s">
        <v>14</v>
      </c>
    </row>
    <row r="304" spans="1:49">
      <c r="A304" s="116" t="s">
        <v>5440</v>
      </c>
      <c r="B304" s="113">
        <v>131743550</v>
      </c>
      <c r="C304" s="113" t="s">
        <v>5441</v>
      </c>
      <c r="E304" s="113" t="s">
        <v>133</v>
      </c>
      <c r="F304" s="113" t="s">
        <v>8</v>
      </c>
      <c r="G304" s="114">
        <v>24689</v>
      </c>
      <c r="H304" s="113" t="s">
        <v>16230</v>
      </c>
      <c r="I304" s="113" t="s">
        <v>9866</v>
      </c>
      <c r="J304" s="113" t="s">
        <v>9872</v>
      </c>
      <c r="K304" s="113" t="s">
        <v>17159</v>
      </c>
      <c r="L304" s="113">
        <v>82248557727</v>
      </c>
      <c r="M304" s="113" t="s">
        <v>13387</v>
      </c>
      <c r="O304" s="113" t="s">
        <v>10836</v>
      </c>
      <c r="P304" s="113" t="s">
        <v>17160</v>
      </c>
      <c r="Q304" s="113" t="s">
        <v>17161</v>
      </c>
      <c r="R304" s="113">
        <v>15</v>
      </c>
      <c r="S304" s="113" t="s">
        <v>13</v>
      </c>
      <c r="T304" s="113" t="s">
        <v>17162</v>
      </c>
      <c r="U304" s="113" t="s">
        <v>17163</v>
      </c>
      <c r="V304" s="114">
        <v>32199</v>
      </c>
      <c r="W304" s="114">
        <v>32203</v>
      </c>
      <c r="X304" s="113" t="s">
        <v>17164</v>
      </c>
      <c r="Y304" s="114">
        <v>32776</v>
      </c>
      <c r="Z304" s="114">
        <v>32813</v>
      </c>
      <c r="AA304" s="113">
        <v>21</v>
      </c>
      <c r="AB304" s="113" t="s">
        <v>24</v>
      </c>
      <c r="AC304" s="113">
        <v>41</v>
      </c>
      <c r="AD304" s="113" t="s">
        <v>52</v>
      </c>
      <c r="AE304" s="114">
        <v>41183</v>
      </c>
      <c r="AF304" s="113">
        <v>19</v>
      </c>
      <c r="AG304" s="113">
        <v>7</v>
      </c>
      <c r="AH304" s="113" t="s">
        <v>16226</v>
      </c>
      <c r="AI304" s="117" t="s">
        <v>228</v>
      </c>
      <c r="AK304" s="114">
        <v>42620</v>
      </c>
      <c r="AL304" s="113">
        <v>25</v>
      </c>
      <c r="AM304" s="113" t="s">
        <v>9974</v>
      </c>
      <c r="AN304" s="113" t="s">
        <v>19210</v>
      </c>
      <c r="AO304" s="113" t="s">
        <v>135</v>
      </c>
      <c r="AP304" s="113">
        <v>2000</v>
      </c>
      <c r="AQ304" s="113" t="s">
        <v>2436</v>
      </c>
      <c r="AR304" s="113" t="s">
        <v>17158</v>
      </c>
      <c r="AS304" s="113" t="s">
        <v>14</v>
      </c>
      <c r="AT304" s="113" t="s">
        <v>14</v>
      </c>
      <c r="AU304" s="113" t="s">
        <v>16229</v>
      </c>
      <c r="AV304" s="113" t="s">
        <v>14</v>
      </c>
    </row>
    <row r="305" spans="1:49">
      <c r="A305" s="116" t="s">
        <v>7646</v>
      </c>
      <c r="B305" s="113">
        <v>570021272</v>
      </c>
      <c r="C305" s="113" t="s">
        <v>7647</v>
      </c>
      <c r="F305" s="113" t="s">
        <v>120</v>
      </c>
      <c r="G305" s="114">
        <v>24689</v>
      </c>
      <c r="H305" s="113" t="s">
        <v>16230</v>
      </c>
      <c r="I305" s="113" t="s">
        <v>9866</v>
      </c>
      <c r="J305" s="113" t="s">
        <v>9872</v>
      </c>
      <c r="K305" s="113" t="s">
        <v>33252</v>
      </c>
      <c r="L305" s="113">
        <v>85241240263</v>
      </c>
      <c r="M305" s="113" t="s">
        <v>10241</v>
      </c>
      <c r="O305" s="113" t="s">
        <v>10242</v>
      </c>
      <c r="P305" s="113" t="s">
        <v>33253</v>
      </c>
      <c r="Q305" s="113" t="s">
        <v>33254</v>
      </c>
      <c r="R305" s="113">
        <v>15</v>
      </c>
      <c r="S305" s="113" t="s">
        <v>13</v>
      </c>
      <c r="T305" s="113" t="s">
        <v>33255</v>
      </c>
      <c r="U305" s="113" t="s">
        <v>33256</v>
      </c>
      <c r="V305" s="114">
        <v>39038</v>
      </c>
      <c r="W305" s="114">
        <v>38808</v>
      </c>
      <c r="X305" s="113" t="s">
        <v>33257</v>
      </c>
      <c r="Y305" s="114">
        <v>39353</v>
      </c>
      <c r="Z305" s="114">
        <v>39356</v>
      </c>
      <c r="AA305" s="113">
        <v>21</v>
      </c>
      <c r="AB305" s="113" t="s">
        <v>24</v>
      </c>
      <c r="AC305" s="113">
        <v>31</v>
      </c>
      <c r="AD305" s="113" t="s">
        <v>9</v>
      </c>
      <c r="AE305" s="114">
        <v>44652</v>
      </c>
      <c r="AF305" s="113">
        <v>28</v>
      </c>
      <c r="AG305" s="113">
        <v>7</v>
      </c>
      <c r="AH305" s="113" t="s">
        <v>16263</v>
      </c>
      <c r="AI305" s="117" t="s">
        <v>16325</v>
      </c>
      <c r="AK305" s="114">
        <v>45302</v>
      </c>
      <c r="AL305" s="113">
        <v>15</v>
      </c>
      <c r="AM305" s="113" t="s">
        <v>9885</v>
      </c>
      <c r="AN305" s="113" t="s">
        <v>33258</v>
      </c>
      <c r="AO305" s="113" t="s">
        <v>64</v>
      </c>
      <c r="AP305" s="113">
        <v>1986</v>
      </c>
      <c r="AQ305" s="113" t="s">
        <v>8</v>
      </c>
      <c r="AR305" s="113" t="s">
        <v>20331</v>
      </c>
      <c r="AS305" s="113" t="s">
        <v>14</v>
      </c>
      <c r="AT305" s="113" t="s">
        <v>14</v>
      </c>
      <c r="AU305" s="113" t="s">
        <v>16229</v>
      </c>
      <c r="AV305" s="113" t="s">
        <v>14</v>
      </c>
    </row>
    <row r="306" spans="1:49">
      <c r="A306" s="116" t="s">
        <v>8063</v>
      </c>
      <c r="B306" s="113">
        <v>131743538</v>
      </c>
      <c r="C306" s="113" t="s">
        <v>8064</v>
      </c>
      <c r="E306" s="113" t="s">
        <v>41</v>
      </c>
      <c r="F306" s="113" t="s">
        <v>8</v>
      </c>
      <c r="G306" s="114">
        <v>24690</v>
      </c>
      <c r="H306" s="113" t="s">
        <v>16230</v>
      </c>
      <c r="I306" s="113" t="s">
        <v>9866</v>
      </c>
      <c r="J306" s="113" t="s">
        <v>9872</v>
      </c>
      <c r="K306" s="113" t="s">
        <v>23320</v>
      </c>
      <c r="L306" s="113">
        <v>85241343455</v>
      </c>
      <c r="M306" s="113" t="s">
        <v>24908</v>
      </c>
      <c r="O306" s="113" t="s">
        <v>11890</v>
      </c>
      <c r="P306" s="113" t="s">
        <v>23322</v>
      </c>
      <c r="Q306" s="113" t="s">
        <v>23323</v>
      </c>
      <c r="R306" s="113">
        <v>15</v>
      </c>
      <c r="S306" s="113" t="s">
        <v>13</v>
      </c>
      <c r="T306" s="113" t="s">
        <v>24909</v>
      </c>
      <c r="U306" s="113" t="s">
        <v>24910</v>
      </c>
      <c r="V306" s="114">
        <v>32199</v>
      </c>
      <c r="W306" s="114">
        <v>32203</v>
      </c>
      <c r="X306" s="113" t="s">
        <v>24911</v>
      </c>
      <c r="Y306" s="114">
        <v>32811</v>
      </c>
      <c r="Z306" s="114">
        <v>32813</v>
      </c>
      <c r="AA306" s="113">
        <v>21</v>
      </c>
      <c r="AB306" s="113" t="s">
        <v>24</v>
      </c>
      <c r="AC306" s="113">
        <v>41</v>
      </c>
      <c r="AD306" s="113" t="s">
        <v>52</v>
      </c>
      <c r="AE306" s="114">
        <v>44470</v>
      </c>
      <c r="AF306" s="113">
        <v>28</v>
      </c>
      <c r="AG306" s="113">
        <v>7</v>
      </c>
      <c r="AH306" s="113" t="s">
        <v>16226</v>
      </c>
      <c r="AI306" s="117" t="s">
        <v>9901</v>
      </c>
      <c r="AK306" s="114">
        <v>45092</v>
      </c>
      <c r="AL306" s="113">
        <v>40</v>
      </c>
      <c r="AM306" s="113" t="s">
        <v>9870</v>
      </c>
      <c r="AN306" s="113" t="s">
        <v>16561</v>
      </c>
      <c r="AO306" s="113" t="s">
        <v>42</v>
      </c>
      <c r="AP306" s="113">
        <v>2020</v>
      </c>
      <c r="AQ306" s="113" t="s">
        <v>5236</v>
      </c>
      <c r="AR306" s="113" t="s">
        <v>18597</v>
      </c>
      <c r="AS306" s="113" t="s">
        <v>14</v>
      </c>
      <c r="AT306" s="113" t="s">
        <v>14</v>
      </c>
      <c r="AU306" s="113" t="s">
        <v>16229</v>
      </c>
      <c r="AV306" s="113" t="s">
        <v>14</v>
      </c>
    </row>
    <row r="307" spans="1:49">
      <c r="A307" s="116" t="s">
        <v>1955</v>
      </c>
      <c r="B307" s="113">
        <v>140235356</v>
      </c>
      <c r="C307" s="113" t="s">
        <v>1956</v>
      </c>
      <c r="F307" s="113" t="s">
        <v>8</v>
      </c>
      <c r="G307" s="114">
        <v>24692</v>
      </c>
      <c r="H307" s="113" t="s">
        <v>16230</v>
      </c>
      <c r="I307" s="113" t="s">
        <v>9866</v>
      </c>
      <c r="J307" s="113" t="s">
        <v>9872</v>
      </c>
      <c r="K307" s="113" t="s">
        <v>16383</v>
      </c>
      <c r="L307" s="113">
        <v>85233400365</v>
      </c>
      <c r="M307" s="113" t="s">
        <v>16384</v>
      </c>
      <c r="O307" s="113" t="s">
        <v>11484</v>
      </c>
      <c r="P307" s="113" t="s">
        <v>16385</v>
      </c>
      <c r="Q307" s="113" t="s">
        <v>16386</v>
      </c>
      <c r="R307" s="113">
        <v>15</v>
      </c>
      <c r="S307" s="113" t="s">
        <v>13</v>
      </c>
      <c r="T307" s="113" t="s">
        <v>16387</v>
      </c>
      <c r="U307" s="113" t="s">
        <v>16388</v>
      </c>
      <c r="V307" s="114">
        <v>32724</v>
      </c>
      <c r="W307" s="114">
        <v>32568</v>
      </c>
      <c r="X307" s="113" t="s">
        <v>16389</v>
      </c>
      <c r="Y307" s="114">
        <v>32952</v>
      </c>
      <c r="Z307" s="114">
        <v>32964</v>
      </c>
      <c r="AA307" s="113">
        <v>21</v>
      </c>
      <c r="AB307" s="113" t="s">
        <v>24</v>
      </c>
      <c r="AC307" s="113">
        <v>34</v>
      </c>
      <c r="AD307" s="113" t="s">
        <v>18</v>
      </c>
      <c r="AE307" s="114">
        <v>40452</v>
      </c>
      <c r="AF307" s="113">
        <v>16</v>
      </c>
      <c r="AG307" s="113">
        <v>7</v>
      </c>
      <c r="AH307" s="113" t="s">
        <v>16226</v>
      </c>
      <c r="AI307" s="117" t="s">
        <v>302</v>
      </c>
      <c r="AK307" s="114">
        <v>40452</v>
      </c>
      <c r="AL307" s="113">
        <v>17</v>
      </c>
      <c r="AM307" s="113" t="s">
        <v>9982</v>
      </c>
      <c r="AN307" s="113" t="s">
        <v>16390</v>
      </c>
      <c r="AO307" s="113" t="s">
        <v>303</v>
      </c>
      <c r="AP307" s="113">
        <v>1988</v>
      </c>
      <c r="AQ307" s="113" t="s">
        <v>5236</v>
      </c>
      <c r="AR307" s="113" t="s">
        <v>16391</v>
      </c>
      <c r="AS307" s="113" t="s">
        <v>14</v>
      </c>
      <c r="AT307" s="113" t="s">
        <v>14</v>
      </c>
      <c r="AU307" s="113" t="s">
        <v>16229</v>
      </c>
      <c r="AV307" s="113" t="s">
        <v>14</v>
      </c>
      <c r="AW307" s="113" t="s">
        <v>14</v>
      </c>
    </row>
    <row r="308" spans="1:49">
      <c r="A308" s="116" t="s">
        <v>7473</v>
      </c>
      <c r="B308" s="113">
        <v>110052834</v>
      </c>
      <c r="C308" s="113" t="s">
        <v>7474</v>
      </c>
      <c r="E308" s="113" t="s">
        <v>30</v>
      </c>
      <c r="F308" s="113" t="s">
        <v>204</v>
      </c>
      <c r="G308" s="114">
        <v>24693</v>
      </c>
      <c r="H308" s="113" t="s">
        <v>16218</v>
      </c>
      <c r="I308" s="113" t="s">
        <v>9866</v>
      </c>
      <c r="J308" s="113" t="s">
        <v>9872</v>
      </c>
      <c r="K308" s="113" t="s">
        <v>22193</v>
      </c>
      <c r="L308" s="113">
        <v>82292948197</v>
      </c>
      <c r="M308" s="113" t="s">
        <v>14489</v>
      </c>
      <c r="O308" s="113" t="s">
        <v>14490</v>
      </c>
      <c r="P308" s="113" t="s">
        <v>22194</v>
      </c>
      <c r="Q308" s="113" t="s">
        <v>22195</v>
      </c>
      <c r="R308" s="113">
        <v>15</v>
      </c>
      <c r="S308" s="113" t="s">
        <v>13</v>
      </c>
      <c r="T308" s="113" t="s">
        <v>22196</v>
      </c>
      <c r="U308" s="113" t="s">
        <v>22197</v>
      </c>
      <c r="V308" s="114">
        <v>34506</v>
      </c>
      <c r="W308" s="114">
        <v>34394</v>
      </c>
      <c r="X308" s="113" t="s">
        <v>22198</v>
      </c>
      <c r="Y308" s="114">
        <v>34976</v>
      </c>
      <c r="Z308" s="114">
        <v>35004</v>
      </c>
      <c r="AA308" s="113">
        <v>11</v>
      </c>
      <c r="AB308" s="113" t="s">
        <v>306</v>
      </c>
      <c r="AC308" s="113">
        <v>33</v>
      </c>
      <c r="AD308" s="113" t="s">
        <v>10</v>
      </c>
      <c r="AE308" s="114">
        <v>44287</v>
      </c>
      <c r="AF308" s="113">
        <v>12</v>
      </c>
      <c r="AG308" s="113">
        <v>0</v>
      </c>
      <c r="AH308" s="113" t="s">
        <v>16263</v>
      </c>
      <c r="AI308" s="117" t="s">
        <v>16264</v>
      </c>
      <c r="AK308" s="114">
        <v>45302</v>
      </c>
      <c r="AL308" s="113">
        <v>40</v>
      </c>
      <c r="AM308" s="113" t="s">
        <v>9870</v>
      </c>
      <c r="AN308" s="113" t="s">
        <v>16468</v>
      </c>
      <c r="AO308" s="113" t="s">
        <v>31</v>
      </c>
      <c r="AP308" s="113">
        <v>2011</v>
      </c>
      <c r="AQ308" s="113" t="s">
        <v>5236</v>
      </c>
      <c r="AR308" s="113" t="s">
        <v>22199</v>
      </c>
      <c r="AS308" s="113" t="s">
        <v>14</v>
      </c>
      <c r="AT308" s="113" t="s">
        <v>14</v>
      </c>
      <c r="AU308" s="113" t="s">
        <v>16229</v>
      </c>
      <c r="AV308" s="113" t="s">
        <v>14</v>
      </c>
    </row>
    <row r="309" spans="1:49">
      <c r="A309" s="116" t="s">
        <v>5269</v>
      </c>
      <c r="B309" s="113">
        <v>132080151</v>
      </c>
      <c r="C309" s="113" t="s">
        <v>5270</v>
      </c>
      <c r="E309" s="113" t="s">
        <v>437</v>
      </c>
      <c r="F309" s="113" t="s">
        <v>8</v>
      </c>
      <c r="G309" s="114">
        <v>24693</v>
      </c>
      <c r="H309" s="113" t="s">
        <v>16230</v>
      </c>
      <c r="I309" s="113" t="s">
        <v>9866</v>
      </c>
      <c r="J309" s="113" t="s">
        <v>9872</v>
      </c>
      <c r="K309" s="113" t="s">
        <v>44634</v>
      </c>
      <c r="M309" s="113" t="s">
        <v>12194</v>
      </c>
      <c r="O309" s="113" t="s">
        <v>10277</v>
      </c>
      <c r="P309" s="113" t="s">
        <v>44635</v>
      </c>
      <c r="Q309" s="113" t="s">
        <v>44636</v>
      </c>
      <c r="R309" s="113">
        <v>15</v>
      </c>
      <c r="S309" s="113" t="s">
        <v>13</v>
      </c>
      <c r="T309" s="113" t="s">
        <v>44637</v>
      </c>
      <c r="U309" s="113" t="s">
        <v>19070</v>
      </c>
      <c r="V309" s="114">
        <v>34540</v>
      </c>
      <c r="W309" s="114">
        <v>34547</v>
      </c>
      <c r="X309" s="113" t="s">
        <v>19071</v>
      </c>
      <c r="Y309" s="114">
        <v>35244</v>
      </c>
      <c r="Z309" s="114">
        <v>35247</v>
      </c>
      <c r="AA309" s="113">
        <v>21</v>
      </c>
      <c r="AB309" s="113" t="s">
        <v>24</v>
      </c>
      <c r="AC309" s="113">
        <v>33</v>
      </c>
      <c r="AD309" s="113" t="s">
        <v>10</v>
      </c>
      <c r="AE309" s="114">
        <v>44835</v>
      </c>
      <c r="AF309" s="113">
        <v>23</v>
      </c>
      <c r="AG309" s="113">
        <v>9</v>
      </c>
      <c r="AH309" s="113" t="s">
        <v>16226</v>
      </c>
      <c r="AI309" s="117" t="s">
        <v>419</v>
      </c>
      <c r="AK309" s="114">
        <v>44835</v>
      </c>
      <c r="AL309" s="113">
        <v>25</v>
      </c>
      <c r="AM309" s="113" t="s">
        <v>9974</v>
      </c>
      <c r="AN309" s="113" t="s">
        <v>25333</v>
      </c>
      <c r="AO309" s="113" t="s">
        <v>643</v>
      </c>
      <c r="AP309" s="113">
        <v>2005</v>
      </c>
      <c r="AQ309" s="113" t="s">
        <v>2307</v>
      </c>
      <c r="AR309" s="113" t="s">
        <v>18065</v>
      </c>
      <c r="AS309" s="113" t="s">
        <v>14</v>
      </c>
      <c r="AT309" s="113" t="s">
        <v>14</v>
      </c>
      <c r="AU309" s="113" t="s">
        <v>16229</v>
      </c>
      <c r="AV309" s="113" t="s">
        <v>14</v>
      </c>
      <c r="AW309" s="113" t="s">
        <v>14</v>
      </c>
    </row>
    <row r="310" spans="1:49">
      <c r="A310" s="116" t="s">
        <v>6515</v>
      </c>
      <c r="B310" s="113">
        <v>570027609</v>
      </c>
      <c r="C310" s="113" t="s">
        <v>6516</v>
      </c>
      <c r="F310" s="113" t="s">
        <v>37</v>
      </c>
      <c r="G310" s="114">
        <v>24696</v>
      </c>
      <c r="H310" s="113" t="s">
        <v>16230</v>
      </c>
      <c r="I310" s="113" t="s">
        <v>9866</v>
      </c>
      <c r="J310" s="113" t="s">
        <v>9872</v>
      </c>
      <c r="K310" s="113" t="s">
        <v>46600</v>
      </c>
      <c r="L310" s="113">
        <v>82296265460</v>
      </c>
      <c r="M310" s="113" t="s">
        <v>14315</v>
      </c>
      <c r="O310" s="113" t="s">
        <v>14316</v>
      </c>
      <c r="P310" s="113" t="s">
        <v>43090</v>
      </c>
      <c r="Q310" s="113" t="s">
        <v>43091</v>
      </c>
      <c r="R310" s="113">
        <v>15</v>
      </c>
      <c r="S310" s="113" t="s">
        <v>13</v>
      </c>
      <c r="T310" s="113" t="s">
        <v>43092</v>
      </c>
      <c r="U310" s="113" t="s">
        <v>43093</v>
      </c>
      <c r="V310" s="114">
        <v>39387</v>
      </c>
      <c r="W310" s="114">
        <v>39083</v>
      </c>
      <c r="X310" s="113" t="s">
        <v>43094</v>
      </c>
      <c r="Y310" s="114">
        <v>39720</v>
      </c>
      <c r="Z310" s="114">
        <v>39722</v>
      </c>
      <c r="AA310" s="113">
        <v>21</v>
      </c>
      <c r="AB310" s="113" t="s">
        <v>24</v>
      </c>
      <c r="AC310" s="113">
        <v>23</v>
      </c>
      <c r="AD310" s="113" t="s">
        <v>78</v>
      </c>
      <c r="AE310" s="114">
        <v>41913</v>
      </c>
      <c r="AF310" s="113">
        <v>11</v>
      </c>
      <c r="AG310" s="113">
        <v>4</v>
      </c>
      <c r="AH310" s="113" t="s">
        <v>16226</v>
      </c>
      <c r="AI310" s="117" t="s">
        <v>179</v>
      </c>
      <c r="AK310" s="114">
        <v>42746</v>
      </c>
      <c r="AL310" s="113">
        <v>15</v>
      </c>
      <c r="AM310" s="113" t="s">
        <v>9885</v>
      </c>
      <c r="AN310" s="113" t="s">
        <v>16743</v>
      </c>
      <c r="AO310" s="113" t="s">
        <v>781</v>
      </c>
      <c r="AP310" s="113">
        <v>1987</v>
      </c>
      <c r="AQ310" s="113" t="s">
        <v>9889</v>
      </c>
      <c r="AR310" s="113" t="s">
        <v>21697</v>
      </c>
      <c r="AS310" s="113" t="s">
        <v>14</v>
      </c>
      <c r="AT310" s="113" t="s">
        <v>14</v>
      </c>
      <c r="AU310" s="113" t="s">
        <v>16229</v>
      </c>
      <c r="AV310" s="113" t="s">
        <v>14</v>
      </c>
      <c r="AW310" s="113" t="s">
        <v>14</v>
      </c>
    </row>
    <row r="311" spans="1:49">
      <c r="A311" s="116" t="s">
        <v>8754</v>
      </c>
      <c r="C311" s="113" t="s">
        <v>8513</v>
      </c>
      <c r="F311" s="113" t="s">
        <v>8</v>
      </c>
      <c r="G311" s="114">
        <v>24696</v>
      </c>
      <c r="H311" s="113" t="s">
        <v>16230</v>
      </c>
      <c r="I311" s="113" t="s">
        <v>9866</v>
      </c>
      <c r="J311" s="113" t="s">
        <v>9872</v>
      </c>
      <c r="K311" s="113" t="s">
        <v>38377</v>
      </c>
      <c r="L311" s="113">
        <v>82295262379</v>
      </c>
      <c r="M311" s="113" t="s">
        <v>12599</v>
      </c>
      <c r="O311" s="113" t="s">
        <v>12600</v>
      </c>
      <c r="P311" s="113" t="s">
        <v>38378</v>
      </c>
      <c r="Q311" s="113" t="s">
        <v>38379</v>
      </c>
      <c r="R311" s="113">
        <v>15</v>
      </c>
      <c r="S311" s="113" t="s">
        <v>13</v>
      </c>
      <c r="T311" s="113" t="s">
        <v>38380</v>
      </c>
      <c r="U311" s="113" t="s">
        <v>38381</v>
      </c>
      <c r="V311" s="114">
        <v>42046</v>
      </c>
      <c r="W311" s="114">
        <v>42036</v>
      </c>
      <c r="X311" s="113" t="s">
        <v>38382</v>
      </c>
      <c r="Y311" s="114">
        <v>42612</v>
      </c>
      <c r="Z311" s="114">
        <v>42614</v>
      </c>
      <c r="AA311" s="113">
        <v>21</v>
      </c>
      <c r="AB311" s="113" t="s">
        <v>24</v>
      </c>
      <c r="AC311" s="113">
        <v>23</v>
      </c>
      <c r="AD311" s="113" t="s">
        <v>78</v>
      </c>
      <c r="AE311" s="114">
        <v>45383</v>
      </c>
      <c r="AF311" s="113">
        <v>19</v>
      </c>
      <c r="AG311" s="113">
        <v>7</v>
      </c>
      <c r="AH311" s="113" t="s">
        <v>16263</v>
      </c>
      <c r="AI311" s="117" t="s">
        <v>16325</v>
      </c>
      <c r="AK311" s="114">
        <v>45302</v>
      </c>
      <c r="AL311" s="113">
        <v>15</v>
      </c>
      <c r="AM311" s="113" t="s">
        <v>9885</v>
      </c>
      <c r="AN311" s="113" t="s">
        <v>16326</v>
      </c>
      <c r="AO311" s="113" t="s">
        <v>314</v>
      </c>
      <c r="AP311" s="113">
        <v>1988</v>
      </c>
      <c r="AQ311" s="113" t="s">
        <v>8</v>
      </c>
      <c r="AR311" s="113" t="s">
        <v>38383</v>
      </c>
      <c r="AS311" s="113" t="s">
        <v>14</v>
      </c>
      <c r="AT311" s="113" t="s">
        <v>14</v>
      </c>
      <c r="AU311" s="113" t="s">
        <v>16229</v>
      </c>
      <c r="AV311" s="113" t="s">
        <v>14</v>
      </c>
    </row>
    <row r="312" spans="1:49">
      <c r="A312" s="116" t="s">
        <v>3244</v>
      </c>
      <c r="B312" s="113">
        <v>80091100</v>
      </c>
      <c r="C312" s="113" t="s">
        <v>3245</v>
      </c>
      <c r="E312" s="113" t="s">
        <v>67</v>
      </c>
      <c r="F312" s="113" t="s">
        <v>540</v>
      </c>
      <c r="G312" s="114">
        <v>24701</v>
      </c>
      <c r="H312" s="113" t="s">
        <v>16218</v>
      </c>
      <c r="I312" s="113" t="s">
        <v>9866</v>
      </c>
      <c r="J312" s="113" t="s">
        <v>9872</v>
      </c>
      <c r="K312" s="113" t="s">
        <v>22873</v>
      </c>
      <c r="L312" s="113">
        <v>81310896128</v>
      </c>
      <c r="M312" s="113" t="s">
        <v>10132</v>
      </c>
      <c r="O312" s="113" t="s">
        <v>10133</v>
      </c>
      <c r="P312" s="113" t="s">
        <v>22874</v>
      </c>
      <c r="Q312" s="113" t="s">
        <v>22875</v>
      </c>
      <c r="R312" s="113">
        <v>15</v>
      </c>
      <c r="S312" s="113" t="s">
        <v>13</v>
      </c>
      <c r="T312" s="113" t="s">
        <v>22876</v>
      </c>
      <c r="U312" s="113" t="s">
        <v>22877</v>
      </c>
      <c r="V312" s="114">
        <v>32160</v>
      </c>
      <c r="W312" s="114">
        <v>32082</v>
      </c>
      <c r="X312" s="113" t="s">
        <v>22878</v>
      </c>
      <c r="Y312" s="114">
        <v>32779</v>
      </c>
      <c r="Z312" s="114">
        <v>32782</v>
      </c>
      <c r="AA312" s="113">
        <v>21</v>
      </c>
      <c r="AB312" s="113" t="s">
        <v>24</v>
      </c>
      <c r="AC312" s="113">
        <v>42</v>
      </c>
      <c r="AD312" s="113" t="s">
        <v>92</v>
      </c>
      <c r="AE312" s="114">
        <v>42461</v>
      </c>
      <c r="AF312" s="113">
        <v>23</v>
      </c>
      <c r="AG312" s="113">
        <v>5</v>
      </c>
      <c r="AH312" s="113" t="s">
        <v>16226</v>
      </c>
      <c r="AI312" s="117" t="s">
        <v>10115</v>
      </c>
      <c r="AK312" s="114">
        <v>44200</v>
      </c>
      <c r="AL312" s="113">
        <v>45</v>
      </c>
      <c r="AM312" s="113" t="s">
        <v>9922</v>
      </c>
      <c r="AN312" s="113" t="s">
        <v>22879</v>
      </c>
      <c r="AO312" s="113" t="s">
        <v>3246</v>
      </c>
      <c r="AP312" s="113">
        <v>2013</v>
      </c>
      <c r="AQ312" s="113" t="s">
        <v>5236</v>
      </c>
      <c r="AR312" s="113" t="s">
        <v>18760</v>
      </c>
      <c r="AS312" s="113" t="s">
        <v>14</v>
      </c>
      <c r="AT312" s="113" t="s">
        <v>14</v>
      </c>
      <c r="AU312" s="113" t="s">
        <v>16229</v>
      </c>
      <c r="AV312" s="113" t="s">
        <v>14</v>
      </c>
      <c r="AW312" s="113" t="s">
        <v>14</v>
      </c>
    </row>
    <row r="313" spans="1:49">
      <c r="A313" s="116" t="s">
        <v>7661</v>
      </c>
      <c r="B313" s="113">
        <v>570012786</v>
      </c>
      <c r="C313" s="113" t="s">
        <v>102</v>
      </c>
      <c r="E313" s="113" t="s">
        <v>34</v>
      </c>
      <c r="F313" s="113" t="s">
        <v>8</v>
      </c>
      <c r="G313" s="114">
        <v>24701</v>
      </c>
      <c r="H313" s="113" t="s">
        <v>16230</v>
      </c>
      <c r="I313" s="113" t="s">
        <v>9866</v>
      </c>
      <c r="J313" s="113" t="s">
        <v>9867</v>
      </c>
      <c r="K313" s="113" t="s">
        <v>36947</v>
      </c>
      <c r="L313" s="113">
        <v>82142557119</v>
      </c>
      <c r="M313" s="113" t="s">
        <v>36948</v>
      </c>
      <c r="O313" s="113" t="s">
        <v>11703</v>
      </c>
      <c r="P313" s="113" t="s">
        <v>36949</v>
      </c>
      <c r="Q313" s="113" t="s">
        <v>36950</v>
      </c>
      <c r="R313" s="113">
        <v>15</v>
      </c>
      <c r="S313" s="113" t="s">
        <v>13</v>
      </c>
      <c r="T313" s="113" t="s">
        <v>36951</v>
      </c>
      <c r="U313" s="113" t="s">
        <v>20519</v>
      </c>
      <c r="V313" s="114">
        <v>36654</v>
      </c>
      <c r="W313" s="114">
        <v>36586</v>
      </c>
      <c r="X313" s="113" t="s">
        <v>20826</v>
      </c>
      <c r="Y313" s="114">
        <v>36949</v>
      </c>
      <c r="Z313" s="114">
        <v>36951</v>
      </c>
      <c r="AA313" s="113">
        <v>21</v>
      </c>
      <c r="AB313" s="113" t="s">
        <v>24</v>
      </c>
      <c r="AC313" s="113">
        <v>34</v>
      </c>
      <c r="AD313" s="113" t="s">
        <v>18</v>
      </c>
      <c r="AE313" s="114">
        <v>42826</v>
      </c>
      <c r="AF313" s="113">
        <v>20</v>
      </c>
      <c r="AG313" s="113">
        <v>9</v>
      </c>
      <c r="AH313" s="113" t="s">
        <v>16263</v>
      </c>
      <c r="AI313" s="117" t="s">
        <v>16264</v>
      </c>
      <c r="AK313" s="114">
        <v>45302</v>
      </c>
      <c r="AL313" s="113">
        <v>40</v>
      </c>
      <c r="AM313" s="113" t="s">
        <v>9870</v>
      </c>
      <c r="AN313" s="113" t="s">
        <v>16399</v>
      </c>
      <c r="AO313" s="113" t="s">
        <v>169</v>
      </c>
      <c r="AP313" s="113">
        <v>2005</v>
      </c>
      <c r="AQ313" s="113" t="s">
        <v>5236</v>
      </c>
      <c r="AR313" s="113" t="s">
        <v>21036</v>
      </c>
      <c r="AS313" s="113" t="s">
        <v>14</v>
      </c>
      <c r="AT313" s="113" t="s">
        <v>14</v>
      </c>
      <c r="AU313" s="113" t="s">
        <v>16229</v>
      </c>
      <c r="AV313" s="113" t="s">
        <v>14</v>
      </c>
    </row>
    <row r="314" spans="1:49">
      <c r="A314" s="116" t="s">
        <v>9565</v>
      </c>
      <c r="B314" s="113">
        <v>131827783</v>
      </c>
      <c r="C314" s="113" t="s">
        <v>5669</v>
      </c>
      <c r="E314" s="113" t="s">
        <v>140</v>
      </c>
      <c r="F314" s="113" t="s">
        <v>8</v>
      </c>
      <c r="G314" s="114">
        <v>24702</v>
      </c>
      <c r="H314" s="113" t="s">
        <v>16230</v>
      </c>
      <c r="I314" s="113" t="s">
        <v>9866</v>
      </c>
      <c r="J314" s="113" t="s">
        <v>9872</v>
      </c>
      <c r="K314" s="113" t="s">
        <v>27386</v>
      </c>
      <c r="M314" s="113" t="s">
        <v>27387</v>
      </c>
      <c r="O314" s="113" t="s">
        <v>12690</v>
      </c>
      <c r="P314" s="113" t="s">
        <v>27388</v>
      </c>
      <c r="Q314" s="113" t="s">
        <v>27389</v>
      </c>
      <c r="R314" s="113">
        <v>15</v>
      </c>
      <c r="S314" s="113" t="s">
        <v>13</v>
      </c>
      <c r="T314" s="113" t="s">
        <v>27390</v>
      </c>
      <c r="U314" s="113" t="s">
        <v>17429</v>
      </c>
      <c r="V314" s="114">
        <v>32779</v>
      </c>
      <c r="W314" s="114">
        <v>32782</v>
      </c>
      <c r="X314" s="113" t="s">
        <v>27391</v>
      </c>
      <c r="Y314" s="114">
        <v>33269</v>
      </c>
      <c r="Z314" s="114">
        <v>33270</v>
      </c>
      <c r="AA314" s="113">
        <v>21</v>
      </c>
      <c r="AB314" s="113" t="s">
        <v>24</v>
      </c>
      <c r="AC314" s="113">
        <v>42</v>
      </c>
      <c r="AD314" s="113" t="s">
        <v>92</v>
      </c>
      <c r="AE314" s="114">
        <v>44835</v>
      </c>
      <c r="AF314" s="113">
        <v>28</v>
      </c>
      <c r="AG314" s="113">
        <v>0</v>
      </c>
      <c r="AH314" s="113" t="s">
        <v>16226</v>
      </c>
      <c r="AI314" s="117" t="s">
        <v>9901</v>
      </c>
      <c r="AK314" s="114">
        <v>41457</v>
      </c>
      <c r="AL314" s="113">
        <v>40</v>
      </c>
      <c r="AM314" s="113" t="s">
        <v>9870</v>
      </c>
      <c r="AN314" s="113" t="s">
        <v>17344</v>
      </c>
      <c r="AO314" s="113" t="s">
        <v>142</v>
      </c>
      <c r="AP314" s="113">
        <v>2010</v>
      </c>
      <c r="AQ314" s="113" t="s">
        <v>5236</v>
      </c>
      <c r="AR314" s="113" t="s">
        <v>16737</v>
      </c>
      <c r="AS314" s="113" t="s">
        <v>14</v>
      </c>
      <c r="AT314" s="113" t="s">
        <v>14</v>
      </c>
      <c r="AU314" s="113" t="s">
        <v>16229</v>
      </c>
      <c r="AV314" s="113" t="s">
        <v>14</v>
      </c>
    </row>
    <row r="315" spans="1:49">
      <c r="A315" s="116" t="s">
        <v>1869</v>
      </c>
      <c r="B315" s="113">
        <v>131827786</v>
      </c>
      <c r="C315" s="113" t="s">
        <v>1870</v>
      </c>
      <c r="E315" s="113" t="s">
        <v>41</v>
      </c>
      <c r="F315" s="113" t="s">
        <v>1871</v>
      </c>
      <c r="G315" s="114">
        <v>24706</v>
      </c>
      <c r="H315" s="113" t="s">
        <v>16218</v>
      </c>
      <c r="I315" s="113" t="s">
        <v>9866</v>
      </c>
      <c r="J315" s="113" t="s">
        <v>9872</v>
      </c>
      <c r="K315" s="113" t="s">
        <v>17424</v>
      </c>
      <c r="L315" s="113">
        <v>82349672338</v>
      </c>
      <c r="M315" s="113" t="s">
        <v>17425</v>
      </c>
      <c r="O315" s="113" t="s">
        <v>12066</v>
      </c>
      <c r="P315" s="113" t="s">
        <v>17426</v>
      </c>
      <c r="Q315" s="113" t="s">
        <v>17427</v>
      </c>
      <c r="R315" s="113">
        <v>15</v>
      </c>
      <c r="S315" s="113" t="s">
        <v>13</v>
      </c>
      <c r="T315" s="113" t="s">
        <v>17428</v>
      </c>
      <c r="U315" s="113" t="s">
        <v>17429</v>
      </c>
      <c r="V315" s="114">
        <v>32779</v>
      </c>
      <c r="W315" s="114">
        <v>32782</v>
      </c>
      <c r="X315" s="113" t="s">
        <v>17430</v>
      </c>
      <c r="Y315" s="114">
        <v>33297</v>
      </c>
      <c r="Z315" s="114">
        <v>33270</v>
      </c>
      <c r="AA315" s="113">
        <v>21</v>
      </c>
      <c r="AB315" s="113" t="s">
        <v>24</v>
      </c>
      <c r="AC315" s="113">
        <v>41</v>
      </c>
      <c r="AD315" s="113" t="s">
        <v>52</v>
      </c>
      <c r="AE315" s="114">
        <v>41000</v>
      </c>
      <c r="AF315" s="113">
        <v>17</v>
      </c>
      <c r="AG315" s="113">
        <v>6</v>
      </c>
      <c r="AH315" s="113" t="s">
        <v>16226</v>
      </c>
      <c r="AI315" s="117" t="s">
        <v>9901</v>
      </c>
      <c r="AK315" s="114">
        <v>43721</v>
      </c>
      <c r="AL315" s="113">
        <v>40</v>
      </c>
      <c r="AM315" s="113" t="s">
        <v>9870</v>
      </c>
      <c r="AN315" s="113" t="s">
        <v>17045</v>
      </c>
      <c r="AO315" s="113" t="s">
        <v>1076</v>
      </c>
      <c r="AP315" s="113">
        <v>2020</v>
      </c>
      <c r="AQ315" s="113" t="s">
        <v>5236</v>
      </c>
      <c r="AR315" s="113" t="s">
        <v>16571</v>
      </c>
      <c r="AS315" s="113" t="s">
        <v>14</v>
      </c>
      <c r="AT315" s="113" t="s">
        <v>14</v>
      </c>
      <c r="AU315" s="113" t="s">
        <v>16229</v>
      </c>
      <c r="AV315" s="113" t="s">
        <v>14</v>
      </c>
      <c r="AW315" s="113" t="s">
        <v>14</v>
      </c>
    </row>
    <row r="316" spans="1:49">
      <c r="A316" s="116" t="s">
        <v>3924</v>
      </c>
      <c r="B316" s="113">
        <v>50064925</v>
      </c>
      <c r="C316" s="113" t="s">
        <v>3925</v>
      </c>
      <c r="D316" s="113" t="s">
        <v>858</v>
      </c>
      <c r="F316" s="113" t="s">
        <v>761</v>
      </c>
      <c r="G316" s="114">
        <v>24706</v>
      </c>
      <c r="H316" s="113" t="s">
        <v>16230</v>
      </c>
      <c r="I316" s="113" t="s">
        <v>9866</v>
      </c>
      <c r="J316" s="113" t="s">
        <v>9872</v>
      </c>
      <c r="K316" s="113" t="s">
        <v>32478</v>
      </c>
      <c r="L316" s="113">
        <v>81340855600</v>
      </c>
      <c r="M316" s="113" t="s">
        <v>14648</v>
      </c>
      <c r="O316" s="113" t="s">
        <v>14649</v>
      </c>
      <c r="P316" s="113" t="s">
        <v>32479</v>
      </c>
      <c r="Q316" s="113" t="s">
        <v>32480</v>
      </c>
      <c r="R316" s="113">
        <v>15</v>
      </c>
      <c r="S316" s="113" t="s">
        <v>13</v>
      </c>
      <c r="T316" s="113" t="s">
        <v>32481</v>
      </c>
      <c r="U316" s="113" t="s">
        <v>32482</v>
      </c>
      <c r="V316" s="114">
        <v>34085</v>
      </c>
      <c r="W316" s="114">
        <v>34029</v>
      </c>
      <c r="X316" s="113" t="s">
        <v>32483</v>
      </c>
      <c r="Y316" s="114">
        <v>34491</v>
      </c>
      <c r="Z316" s="114">
        <v>34486</v>
      </c>
      <c r="AA316" s="113">
        <v>31</v>
      </c>
      <c r="AB316" s="113" t="s">
        <v>9</v>
      </c>
      <c r="AC316" s="113">
        <v>42</v>
      </c>
      <c r="AD316" s="113" t="s">
        <v>92</v>
      </c>
      <c r="AE316" s="114">
        <v>43556</v>
      </c>
      <c r="AF316" s="113">
        <v>26</v>
      </c>
      <c r="AG316" s="113">
        <v>1</v>
      </c>
      <c r="AH316" s="113" t="s">
        <v>9913</v>
      </c>
      <c r="AI316" s="117" t="s">
        <v>45792</v>
      </c>
      <c r="AJ316" s="113" t="s">
        <v>45560</v>
      </c>
      <c r="AK316" s="114">
        <v>45120</v>
      </c>
      <c r="AL316" s="113">
        <v>40</v>
      </c>
      <c r="AM316" s="113" t="s">
        <v>9870</v>
      </c>
      <c r="AN316" s="113" t="s">
        <v>32484</v>
      </c>
      <c r="AO316" s="113" t="s">
        <v>3926</v>
      </c>
      <c r="AP316" s="113">
        <v>1991</v>
      </c>
      <c r="AQ316" s="113" t="s">
        <v>8</v>
      </c>
      <c r="AR316" s="113" t="s">
        <v>23062</v>
      </c>
      <c r="AS316" s="113" t="s">
        <v>14</v>
      </c>
      <c r="AT316" s="113" t="s">
        <v>14</v>
      </c>
      <c r="AU316" s="113" t="s">
        <v>16229</v>
      </c>
      <c r="AV316" s="113" t="s">
        <v>14</v>
      </c>
      <c r="AW316" s="113" t="s">
        <v>14</v>
      </c>
    </row>
    <row r="317" spans="1:49">
      <c r="A317" s="116" t="s">
        <v>1719</v>
      </c>
      <c r="B317" s="113">
        <v>140236171</v>
      </c>
      <c r="C317" s="113" t="s">
        <v>1720</v>
      </c>
      <c r="F317" s="113" t="s">
        <v>514</v>
      </c>
      <c r="G317" s="114">
        <v>24709</v>
      </c>
      <c r="H317" s="113" t="s">
        <v>16230</v>
      </c>
      <c r="I317" s="113" t="s">
        <v>9866</v>
      </c>
      <c r="J317" s="113" t="s">
        <v>9872</v>
      </c>
      <c r="K317" s="113" t="s">
        <v>19141</v>
      </c>
      <c r="L317" s="113">
        <v>82348222249</v>
      </c>
      <c r="M317" s="113" t="s">
        <v>19142</v>
      </c>
      <c r="O317" s="113" t="s">
        <v>19143</v>
      </c>
      <c r="P317" s="113" t="s">
        <v>19144</v>
      </c>
      <c r="Q317" s="113" t="s">
        <v>19145</v>
      </c>
      <c r="R317" s="113">
        <v>15</v>
      </c>
      <c r="S317" s="113" t="s">
        <v>13</v>
      </c>
      <c r="T317" s="113" t="s">
        <v>19146</v>
      </c>
      <c r="U317" s="113" t="s">
        <v>19147</v>
      </c>
      <c r="V317" s="114">
        <v>32771</v>
      </c>
      <c r="W317" s="114">
        <v>32568</v>
      </c>
      <c r="X317" s="113" t="s">
        <v>19148</v>
      </c>
      <c r="Y317" s="114">
        <v>33066</v>
      </c>
      <c r="Z317" s="114">
        <v>33086</v>
      </c>
      <c r="AA317" s="113">
        <v>21</v>
      </c>
      <c r="AB317" s="113" t="s">
        <v>24</v>
      </c>
      <c r="AC317" s="113">
        <v>34</v>
      </c>
      <c r="AD317" s="113" t="s">
        <v>18</v>
      </c>
      <c r="AE317" s="114">
        <v>39904</v>
      </c>
      <c r="AF317" s="113">
        <v>15</v>
      </c>
      <c r="AG317" s="113">
        <v>1</v>
      </c>
      <c r="AH317" s="113" t="s">
        <v>16226</v>
      </c>
      <c r="AI317" s="117" t="s">
        <v>302</v>
      </c>
      <c r="AK317" s="114">
        <v>39904</v>
      </c>
      <c r="AL317" s="113">
        <v>30</v>
      </c>
      <c r="AM317" s="113" t="s">
        <v>9882</v>
      </c>
      <c r="AN317" s="113" t="s">
        <v>16273</v>
      </c>
      <c r="AO317" s="113" t="s">
        <v>107</v>
      </c>
      <c r="AP317" s="113">
        <v>2004</v>
      </c>
      <c r="AQ317" s="113" t="s">
        <v>9871</v>
      </c>
      <c r="AR317" s="113" t="s">
        <v>17533</v>
      </c>
      <c r="AS317" s="113" t="s">
        <v>14</v>
      </c>
      <c r="AT317" s="113" t="s">
        <v>14</v>
      </c>
      <c r="AU317" s="113" t="s">
        <v>16229</v>
      </c>
      <c r="AV317" s="113" t="s">
        <v>14</v>
      </c>
      <c r="AW317" s="113" t="s">
        <v>14</v>
      </c>
    </row>
    <row r="318" spans="1:49">
      <c r="A318" s="116" t="s">
        <v>6460</v>
      </c>
      <c r="B318" s="113">
        <v>131988353</v>
      </c>
      <c r="C318" s="113" t="s">
        <v>6461</v>
      </c>
      <c r="F318" s="113" t="s">
        <v>129</v>
      </c>
      <c r="G318" s="114">
        <v>24709</v>
      </c>
      <c r="H318" s="113" t="s">
        <v>16230</v>
      </c>
      <c r="I318" s="113" t="s">
        <v>9866</v>
      </c>
      <c r="J318" s="113" t="s">
        <v>9872</v>
      </c>
      <c r="K318" s="113" t="s">
        <v>20840</v>
      </c>
      <c r="L318" s="113">
        <v>82299338874</v>
      </c>
      <c r="M318" s="113" t="s">
        <v>46731</v>
      </c>
      <c r="O318" s="113" t="s">
        <v>10111</v>
      </c>
      <c r="P318" s="113" t="s">
        <v>20841</v>
      </c>
      <c r="Q318" s="113" t="s">
        <v>20842</v>
      </c>
      <c r="R318" s="113">
        <v>15</v>
      </c>
      <c r="S318" s="113" t="s">
        <v>13</v>
      </c>
      <c r="T318" s="113" t="s">
        <v>20843</v>
      </c>
      <c r="U318" s="113" t="s">
        <v>17342</v>
      </c>
      <c r="V318" s="114">
        <v>33907</v>
      </c>
      <c r="W318" s="114">
        <v>33909</v>
      </c>
      <c r="X318" s="113" t="s">
        <v>20844</v>
      </c>
      <c r="Y318" s="114">
        <v>34635</v>
      </c>
      <c r="Z318" s="114">
        <v>34639</v>
      </c>
      <c r="AA318" s="113">
        <v>21</v>
      </c>
      <c r="AB318" s="113" t="s">
        <v>24</v>
      </c>
      <c r="AC318" s="113">
        <v>41</v>
      </c>
      <c r="AD318" s="113" t="s">
        <v>52</v>
      </c>
      <c r="AE318" s="114">
        <v>41913</v>
      </c>
      <c r="AF318" s="113">
        <v>17</v>
      </c>
      <c r="AG318" s="113">
        <v>5</v>
      </c>
      <c r="AH318" s="113" t="s">
        <v>16226</v>
      </c>
      <c r="AI318" s="117" t="s">
        <v>9901</v>
      </c>
      <c r="AK318" s="114">
        <v>44242</v>
      </c>
      <c r="AL318" s="113">
        <v>15</v>
      </c>
      <c r="AM318" s="113" t="s">
        <v>9885</v>
      </c>
      <c r="AN318" s="113" t="s">
        <v>16858</v>
      </c>
      <c r="AO318" s="113" t="s">
        <v>666</v>
      </c>
      <c r="AP318" s="113">
        <v>1987</v>
      </c>
      <c r="AQ318" s="113" t="s">
        <v>9994</v>
      </c>
      <c r="AR318" s="113" t="s">
        <v>41580</v>
      </c>
      <c r="AS318" s="113" t="s">
        <v>14</v>
      </c>
      <c r="AT318" s="113" t="s">
        <v>14</v>
      </c>
      <c r="AU318" s="113" t="s">
        <v>16229</v>
      </c>
      <c r="AV318" s="113" t="s">
        <v>14</v>
      </c>
      <c r="AW318" s="113" t="s">
        <v>14</v>
      </c>
    </row>
    <row r="319" spans="1:49">
      <c r="A319" s="116" t="s">
        <v>8514</v>
      </c>
      <c r="B319" s="113">
        <v>132034037</v>
      </c>
      <c r="C319" s="113" t="s">
        <v>8515</v>
      </c>
      <c r="E319" s="113" t="s">
        <v>41</v>
      </c>
      <c r="F319" s="113" t="s">
        <v>877</v>
      </c>
      <c r="G319" s="114">
        <v>24712</v>
      </c>
      <c r="H319" s="113" t="s">
        <v>16218</v>
      </c>
      <c r="I319" s="113" t="s">
        <v>9866</v>
      </c>
      <c r="J319" s="113" t="s">
        <v>9872</v>
      </c>
      <c r="K319" s="113" t="s">
        <v>26056</v>
      </c>
      <c r="L319" s="113">
        <v>82348491525</v>
      </c>
      <c r="M319" s="113" t="s">
        <v>26057</v>
      </c>
      <c r="O319" s="113" t="s">
        <v>14583</v>
      </c>
      <c r="P319" s="113" t="s">
        <v>26058</v>
      </c>
      <c r="Q319" s="113" t="s">
        <v>26059</v>
      </c>
      <c r="R319" s="113">
        <v>15</v>
      </c>
      <c r="S319" s="113" t="s">
        <v>13</v>
      </c>
      <c r="T319" s="113" t="s">
        <v>26060</v>
      </c>
      <c r="U319" s="113" t="s">
        <v>17336</v>
      </c>
      <c r="V319" s="114">
        <v>34240</v>
      </c>
      <c r="W319" s="114">
        <v>34243</v>
      </c>
      <c r="X319" s="113" t="s">
        <v>26061</v>
      </c>
      <c r="Y319" s="114">
        <v>34971</v>
      </c>
      <c r="Z319" s="114">
        <v>34973</v>
      </c>
      <c r="AA319" s="113">
        <v>21</v>
      </c>
      <c r="AB319" s="113" t="s">
        <v>24</v>
      </c>
      <c r="AC319" s="113">
        <v>34</v>
      </c>
      <c r="AD319" s="113" t="s">
        <v>18</v>
      </c>
      <c r="AE319" s="114">
        <v>41548</v>
      </c>
      <c r="AF319" s="113">
        <v>15</v>
      </c>
      <c r="AG319" s="113">
        <v>0</v>
      </c>
      <c r="AH319" s="113" t="s">
        <v>16226</v>
      </c>
      <c r="AI319" s="117" t="s">
        <v>9901</v>
      </c>
      <c r="AK319" s="114">
        <v>45627</v>
      </c>
      <c r="AL319" s="113">
        <v>40</v>
      </c>
      <c r="AM319" s="113" t="s">
        <v>9870</v>
      </c>
      <c r="AN319" s="113" t="s">
        <v>16736</v>
      </c>
      <c r="AO319" s="113" t="s">
        <v>326</v>
      </c>
      <c r="AP319" s="113">
        <v>2011</v>
      </c>
      <c r="AQ319" s="113" t="s">
        <v>9889</v>
      </c>
      <c r="AR319" s="113" t="s">
        <v>26062</v>
      </c>
      <c r="AS319" s="113" t="s">
        <v>14</v>
      </c>
      <c r="AT319" s="113" t="s">
        <v>14</v>
      </c>
      <c r="AU319" s="113" t="s">
        <v>16229</v>
      </c>
      <c r="AV319" s="113" t="s">
        <v>14</v>
      </c>
    </row>
    <row r="320" spans="1:49">
      <c r="A320" s="116" t="s">
        <v>7967</v>
      </c>
      <c r="B320" s="113">
        <v>570011805</v>
      </c>
      <c r="C320" s="113" t="s">
        <v>7968</v>
      </c>
      <c r="E320" s="113" t="s">
        <v>8648</v>
      </c>
      <c r="F320" s="113" t="s">
        <v>8</v>
      </c>
      <c r="G320" s="114">
        <v>24716</v>
      </c>
      <c r="H320" s="113" t="s">
        <v>16218</v>
      </c>
      <c r="I320" s="113" t="s">
        <v>9866</v>
      </c>
      <c r="J320" s="113" t="s">
        <v>9872</v>
      </c>
      <c r="K320" s="113" t="s">
        <v>32055</v>
      </c>
      <c r="L320" s="113">
        <v>82218106288</v>
      </c>
      <c r="M320" s="113" t="s">
        <v>12817</v>
      </c>
      <c r="O320" s="113" t="s">
        <v>12818</v>
      </c>
      <c r="P320" s="113" t="s">
        <v>32056</v>
      </c>
      <c r="Q320" s="113" t="s">
        <v>32057</v>
      </c>
      <c r="R320" s="113">
        <v>15</v>
      </c>
      <c r="S320" s="113" t="s">
        <v>13</v>
      </c>
      <c r="T320" s="113" t="s">
        <v>32058</v>
      </c>
      <c r="U320" s="113" t="s">
        <v>32059</v>
      </c>
      <c r="V320" s="114">
        <v>34510</v>
      </c>
      <c r="W320" s="114">
        <v>34394</v>
      </c>
      <c r="X320" s="113" t="s">
        <v>32060</v>
      </c>
      <c r="Y320" s="114">
        <v>34884</v>
      </c>
      <c r="Z320" s="114">
        <v>34912</v>
      </c>
      <c r="AA320" s="113">
        <v>31</v>
      </c>
      <c r="AB320" s="113" t="s">
        <v>9</v>
      </c>
      <c r="AC320" s="113">
        <v>43</v>
      </c>
      <c r="AD320" s="113" t="s">
        <v>316</v>
      </c>
      <c r="AE320" s="114">
        <v>42095</v>
      </c>
      <c r="AF320" s="113">
        <v>21</v>
      </c>
      <c r="AG320" s="113">
        <v>1</v>
      </c>
      <c r="AH320" s="113" t="s">
        <v>9913</v>
      </c>
      <c r="AI320" s="117" t="s">
        <v>32061</v>
      </c>
      <c r="AJ320" s="113" t="s">
        <v>45507</v>
      </c>
      <c r="AK320" s="114">
        <v>44923</v>
      </c>
      <c r="AL320" s="113">
        <v>45</v>
      </c>
      <c r="AM320" s="113" t="s">
        <v>9922</v>
      </c>
      <c r="AN320" s="113" t="s">
        <v>32062</v>
      </c>
      <c r="AO320" s="113" t="s">
        <v>486</v>
      </c>
      <c r="AP320" s="113">
        <v>2011</v>
      </c>
      <c r="AQ320" s="113" t="s">
        <v>5236</v>
      </c>
      <c r="AR320" s="113" t="s">
        <v>18747</v>
      </c>
      <c r="AS320" s="113" t="s">
        <v>14</v>
      </c>
      <c r="AT320" s="113" t="s">
        <v>14</v>
      </c>
      <c r="AU320" s="113" t="s">
        <v>16229</v>
      </c>
      <c r="AV320" s="113" t="s">
        <v>14</v>
      </c>
      <c r="AW320" s="113" t="s">
        <v>14</v>
      </c>
    </row>
    <row r="321" spans="1:49">
      <c r="A321" s="116" t="s">
        <v>4557</v>
      </c>
      <c r="B321" s="113">
        <v>380055842</v>
      </c>
      <c r="C321" s="113" t="s">
        <v>4558</v>
      </c>
      <c r="D321" s="113" t="s">
        <v>462</v>
      </c>
      <c r="F321" s="113" t="s">
        <v>388</v>
      </c>
      <c r="G321" s="114">
        <v>24718</v>
      </c>
      <c r="H321" s="113" t="s">
        <v>16218</v>
      </c>
      <c r="I321" s="113" t="s">
        <v>9866</v>
      </c>
      <c r="J321" s="113" t="s">
        <v>9872</v>
      </c>
      <c r="K321" s="113" t="s">
        <v>16744</v>
      </c>
      <c r="L321" s="113">
        <v>85241124446</v>
      </c>
      <c r="M321" s="113" t="s">
        <v>15848</v>
      </c>
      <c r="O321" s="113" t="s">
        <v>15849</v>
      </c>
      <c r="P321" s="113" t="s">
        <v>16745</v>
      </c>
      <c r="Q321" s="113" t="s">
        <v>16746</v>
      </c>
      <c r="R321" s="113">
        <v>15</v>
      </c>
      <c r="S321" s="113" t="s">
        <v>13</v>
      </c>
      <c r="T321" s="113" t="s">
        <v>16747</v>
      </c>
      <c r="U321" s="113" t="s">
        <v>16748</v>
      </c>
      <c r="V321" s="114">
        <v>34428</v>
      </c>
      <c r="W321" s="114">
        <v>34366</v>
      </c>
      <c r="X321" s="113" t="s">
        <v>16749</v>
      </c>
      <c r="Y321" s="114">
        <v>34900</v>
      </c>
      <c r="Z321" s="114">
        <v>34912</v>
      </c>
      <c r="AA321" s="113">
        <v>31</v>
      </c>
      <c r="AB321" s="113" t="s">
        <v>9</v>
      </c>
      <c r="AC321" s="113">
        <v>41</v>
      </c>
      <c r="AD321" s="113" t="s">
        <v>52</v>
      </c>
      <c r="AE321" s="114">
        <v>40817</v>
      </c>
      <c r="AF321" s="113">
        <v>17</v>
      </c>
      <c r="AG321" s="113">
        <v>8</v>
      </c>
      <c r="AH321" s="113" t="s">
        <v>9913</v>
      </c>
      <c r="AI321" s="117" t="s">
        <v>4559</v>
      </c>
      <c r="AJ321" s="113" t="s">
        <v>45514</v>
      </c>
      <c r="AK321" s="114">
        <v>42746</v>
      </c>
      <c r="AL321" s="113">
        <v>40</v>
      </c>
      <c r="AM321" s="113" t="s">
        <v>9870</v>
      </c>
      <c r="AN321" s="113" t="s">
        <v>16750</v>
      </c>
      <c r="AO321" s="113" t="s">
        <v>4561</v>
      </c>
      <c r="AP321" s="113">
        <v>1992</v>
      </c>
      <c r="AQ321" s="113" t="s">
        <v>8</v>
      </c>
      <c r="AR321" s="113" t="s">
        <v>16751</v>
      </c>
      <c r="AS321" s="113" t="s">
        <v>14</v>
      </c>
      <c r="AT321" s="113" t="s">
        <v>14</v>
      </c>
      <c r="AU321" s="113" t="s">
        <v>16229</v>
      </c>
      <c r="AV321" s="113" t="s">
        <v>14</v>
      </c>
      <c r="AW321" s="113" t="s">
        <v>14</v>
      </c>
    </row>
    <row r="322" spans="1:49">
      <c r="A322" s="116" t="s">
        <v>4365</v>
      </c>
      <c r="C322" s="113" t="s">
        <v>4366</v>
      </c>
      <c r="E322" s="113" t="s">
        <v>34</v>
      </c>
      <c r="F322" s="113" t="s">
        <v>37</v>
      </c>
      <c r="G322" s="114">
        <v>24719</v>
      </c>
      <c r="H322" s="113" t="s">
        <v>16218</v>
      </c>
      <c r="I322" s="113" t="s">
        <v>9866</v>
      </c>
      <c r="J322" s="113" t="s">
        <v>9872</v>
      </c>
      <c r="K322" s="113" t="s">
        <v>40313</v>
      </c>
      <c r="L322" s="113">
        <v>82219755266</v>
      </c>
      <c r="M322" s="113" t="s">
        <v>40314</v>
      </c>
      <c r="O322" s="113" t="s">
        <v>14187</v>
      </c>
      <c r="P322" s="113" t="s">
        <v>40315</v>
      </c>
      <c r="Q322" s="113" t="s">
        <v>40316</v>
      </c>
      <c r="R322" s="113">
        <v>15</v>
      </c>
      <c r="S322" s="113" t="s">
        <v>13</v>
      </c>
      <c r="T322" s="113" t="s">
        <v>40317</v>
      </c>
      <c r="U322" s="113" t="s">
        <v>40318</v>
      </c>
      <c r="V322" s="114">
        <v>39810</v>
      </c>
      <c r="W322" s="114">
        <v>39083</v>
      </c>
      <c r="X322" s="113" t="s">
        <v>40318</v>
      </c>
      <c r="Y322" s="114">
        <v>39810</v>
      </c>
      <c r="Z322" s="114">
        <v>39083</v>
      </c>
      <c r="AA322" s="113">
        <v>21</v>
      </c>
      <c r="AB322" s="113" t="s">
        <v>24</v>
      </c>
      <c r="AC322" s="113">
        <v>32</v>
      </c>
      <c r="AD322" s="113" t="s">
        <v>84</v>
      </c>
      <c r="AE322" s="114">
        <v>44470</v>
      </c>
      <c r="AF322" s="113">
        <v>17</v>
      </c>
      <c r="AG322" s="113">
        <v>6</v>
      </c>
      <c r="AH322" s="113" t="s">
        <v>16263</v>
      </c>
      <c r="AI322" s="117" t="s">
        <v>75</v>
      </c>
      <c r="AK322" s="114">
        <v>43892</v>
      </c>
      <c r="AL322" s="113">
        <v>40</v>
      </c>
      <c r="AM322" s="113" t="s">
        <v>9870</v>
      </c>
      <c r="AN322" s="113" t="s">
        <v>16399</v>
      </c>
      <c r="AO322" s="113" t="s">
        <v>169</v>
      </c>
      <c r="AP322" s="113">
        <v>2013</v>
      </c>
      <c r="AQ322" s="113" t="s">
        <v>9889</v>
      </c>
      <c r="AR322" s="113" t="s">
        <v>19552</v>
      </c>
      <c r="AS322" s="113" t="s">
        <v>14</v>
      </c>
      <c r="AT322" s="113" t="s">
        <v>14</v>
      </c>
      <c r="AU322" s="113" t="s">
        <v>16229</v>
      </c>
      <c r="AV322" s="113" t="s">
        <v>14</v>
      </c>
      <c r="AW322" s="113" t="s">
        <v>14</v>
      </c>
    </row>
    <row r="323" spans="1:49">
      <c r="A323" s="116" t="s">
        <v>8845</v>
      </c>
      <c r="B323" s="113">
        <v>131778275</v>
      </c>
      <c r="C323" s="113" t="s">
        <v>8846</v>
      </c>
      <c r="E323" s="113" t="s">
        <v>25105</v>
      </c>
      <c r="F323" s="113" t="s">
        <v>8</v>
      </c>
      <c r="G323" s="114">
        <v>24720</v>
      </c>
      <c r="H323" s="113" t="s">
        <v>16230</v>
      </c>
      <c r="I323" s="113" t="s">
        <v>9866</v>
      </c>
      <c r="J323" s="113" t="s">
        <v>9872</v>
      </c>
      <c r="K323" s="113" t="s">
        <v>25106</v>
      </c>
      <c r="L323" s="113">
        <v>82297041088</v>
      </c>
      <c r="M323" s="113" t="s">
        <v>12281</v>
      </c>
      <c r="O323" s="113" t="s">
        <v>12282</v>
      </c>
      <c r="P323" s="113" t="s">
        <v>25107</v>
      </c>
      <c r="Q323" s="113" t="s">
        <v>25108</v>
      </c>
      <c r="R323" s="113">
        <v>15</v>
      </c>
      <c r="S323" s="113" t="s">
        <v>13</v>
      </c>
      <c r="T323" s="113" t="s">
        <v>25109</v>
      </c>
      <c r="U323" s="113" t="s">
        <v>22896</v>
      </c>
      <c r="V323" s="114">
        <v>32734</v>
      </c>
      <c r="W323" s="114">
        <v>32690</v>
      </c>
      <c r="X323" s="113" t="s">
        <v>25110</v>
      </c>
      <c r="Y323" s="114">
        <v>33450</v>
      </c>
      <c r="Z323" s="114">
        <v>33451</v>
      </c>
      <c r="AA323" s="113">
        <v>21</v>
      </c>
      <c r="AB323" s="113" t="s">
        <v>24</v>
      </c>
      <c r="AC323" s="113">
        <v>41</v>
      </c>
      <c r="AD323" s="113" t="s">
        <v>52</v>
      </c>
      <c r="AE323" s="114">
        <v>43922</v>
      </c>
      <c r="AF323" s="113">
        <v>25</v>
      </c>
      <c r="AG323" s="113">
        <v>9</v>
      </c>
      <c r="AH323" s="113" t="s">
        <v>16226</v>
      </c>
      <c r="AI323" s="117" t="s">
        <v>9901</v>
      </c>
      <c r="AK323" s="114">
        <v>44927</v>
      </c>
      <c r="AL323" s="113">
        <v>40</v>
      </c>
      <c r="AM323" s="113" t="s">
        <v>9870</v>
      </c>
      <c r="AN323" s="113" t="s">
        <v>16445</v>
      </c>
      <c r="AO323" s="113" t="s">
        <v>842</v>
      </c>
      <c r="AP323" s="113">
        <v>2014</v>
      </c>
      <c r="AQ323" s="113" t="s">
        <v>2436</v>
      </c>
      <c r="AR323" s="113" t="s">
        <v>18277</v>
      </c>
      <c r="AS323" s="113" t="s">
        <v>14</v>
      </c>
      <c r="AT323" s="113" t="s">
        <v>14</v>
      </c>
      <c r="AU323" s="113" t="s">
        <v>16229</v>
      </c>
      <c r="AV323" s="113" t="s">
        <v>14</v>
      </c>
    </row>
    <row r="324" spans="1:49">
      <c r="A324" s="116" t="s">
        <v>360</v>
      </c>
      <c r="B324" s="113">
        <v>570017264</v>
      </c>
      <c r="C324" s="113" t="s">
        <v>361</v>
      </c>
      <c r="E324" s="113" t="s">
        <v>208</v>
      </c>
      <c r="F324" s="113" t="s">
        <v>362</v>
      </c>
      <c r="G324" s="114">
        <v>24720</v>
      </c>
      <c r="H324" s="113" t="s">
        <v>16218</v>
      </c>
      <c r="I324" s="113" t="s">
        <v>9866</v>
      </c>
      <c r="J324" s="113" t="s">
        <v>9867</v>
      </c>
      <c r="K324" s="113" t="s">
        <v>43629</v>
      </c>
      <c r="L324" s="113">
        <v>82334041012</v>
      </c>
      <c r="M324" s="113" t="s">
        <v>15425</v>
      </c>
      <c r="O324" s="113" t="s">
        <v>11989</v>
      </c>
      <c r="P324" s="113" t="s">
        <v>43630</v>
      </c>
      <c r="Q324" s="113" t="s">
        <v>43631</v>
      </c>
      <c r="R324" s="113">
        <v>15</v>
      </c>
      <c r="S324" s="113" t="s">
        <v>13</v>
      </c>
      <c r="T324" s="113" t="s">
        <v>43632</v>
      </c>
      <c r="U324" s="113" t="s">
        <v>43633</v>
      </c>
      <c r="V324" s="114">
        <v>38397</v>
      </c>
      <c r="W324" s="114">
        <v>38353</v>
      </c>
      <c r="X324" s="113" t="s">
        <v>43634</v>
      </c>
      <c r="Y324" s="114">
        <v>38775</v>
      </c>
      <c r="Z324" s="114">
        <v>38777</v>
      </c>
      <c r="AA324" s="113">
        <v>22</v>
      </c>
      <c r="AB324" s="113" t="s">
        <v>25</v>
      </c>
      <c r="AC324" s="113">
        <v>32</v>
      </c>
      <c r="AD324" s="113" t="s">
        <v>84</v>
      </c>
      <c r="AE324" s="114">
        <v>44105</v>
      </c>
      <c r="AF324" s="113">
        <v>18</v>
      </c>
      <c r="AG324" s="113">
        <v>8</v>
      </c>
      <c r="AH324" s="113" t="s">
        <v>16226</v>
      </c>
      <c r="AI324" s="117" t="s">
        <v>9891</v>
      </c>
      <c r="AK324" s="114">
        <v>45120</v>
      </c>
      <c r="AL324" s="113">
        <v>25</v>
      </c>
      <c r="AM324" s="113" t="s">
        <v>9974</v>
      </c>
      <c r="AN324" s="113" t="s">
        <v>19210</v>
      </c>
      <c r="AO324" s="113" t="s">
        <v>135</v>
      </c>
      <c r="AP324" s="113">
        <v>2003</v>
      </c>
      <c r="AQ324" s="113" t="s">
        <v>9871</v>
      </c>
      <c r="AR324" s="113" t="s">
        <v>17581</v>
      </c>
      <c r="AS324" s="113" t="s">
        <v>14</v>
      </c>
      <c r="AT324" s="113" t="s">
        <v>14</v>
      </c>
      <c r="AU324" s="113" t="s">
        <v>16229</v>
      </c>
      <c r="AV324" s="113" t="s">
        <v>14</v>
      </c>
      <c r="AW324" s="113" t="s">
        <v>14</v>
      </c>
    </row>
    <row r="325" spans="1:49">
      <c r="A325" s="116" t="s">
        <v>6325</v>
      </c>
      <c r="B325" s="113">
        <v>570020227</v>
      </c>
      <c r="C325" s="113" t="s">
        <v>6326</v>
      </c>
      <c r="E325" s="113" t="s">
        <v>110</v>
      </c>
      <c r="F325" s="113" t="s">
        <v>8</v>
      </c>
      <c r="G325" s="114">
        <v>24721</v>
      </c>
      <c r="H325" s="113" t="s">
        <v>16218</v>
      </c>
      <c r="I325" s="113" t="s">
        <v>9866</v>
      </c>
      <c r="J325" s="113" t="s">
        <v>9872</v>
      </c>
      <c r="K325" s="113" t="s">
        <v>30338</v>
      </c>
      <c r="L325" s="113">
        <v>82293388901</v>
      </c>
      <c r="M325" s="113" t="s">
        <v>30339</v>
      </c>
      <c r="O325" s="113" t="s">
        <v>30340</v>
      </c>
      <c r="P325" s="113" t="s">
        <v>30341</v>
      </c>
      <c r="Q325" s="113" t="s">
        <v>30342</v>
      </c>
      <c r="R325" s="113">
        <v>15</v>
      </c>
      <c r="S325" s="113" t="s">
        <v>13</v>
      </c>
      <c r="T325" s="113" t="s">
        <v>30343</v>
      </c>
      <c r="U325" s="113" t="s">
        <v>30344</v>
      </c>
      <c r="V325" s="114">
        <v>38791</v>
      </c>
      <c r="W325" s="114">
        <v>38808</v>
      </c>
      <c r="X325" s="113" t="s">
        <v>30345</v>
      </c>
      <c r="Y325" s="114">
        <v>39230</v>
      </c>
      <c r="Z325" s="114">
        <v>39264</v>
      </c>
      <c r="AA325" s="113">
        <v>31</v>
      </c>
      <c r="AB325" s="113" t="s">
        <v>9</v>
      </c>
      <c r="AC325" s="113">
        <v>34</v>
      </c>
      <c r="AD325" s="113" t="s">
        <v>18</v>
      </c>
      <c r="AE325" s="114">
        <v>43556</v>
      </c>
      <c r="AF325" s="113">
        <v>13</v>
      </c>
      <c r="AG325" s="113">
        <v>0</v>
      </c>
      <c r="AH325" s="113" t="s">
        <v>9913</v>
      </c>
      <c r="AI325" s="117" t="s">
        <v>30346</v>
      </c>
      <c r="AJ325" s="113" t="s">
        <v>45514</v>
      </c>
      <c r="AK325" s="114">
        <v>45120</v>
      </c>
      <c r="AL325" s="113">
        <v>40</v>
      </c>
      <c r="AM325" s="113" t="s">
        <v>9870</v>
      </c>
      <c r="AN325" s="113" t="s">
        <v>16282</v>
      </c>
      <c r="AO325" s="113" t="s">
        <v>113</v>
      </c>
      <c r="AP325" s="113">
        <v>2005</v>
      </c>
      <c r="AQ325" s="113" t="s">
        <v>5236</v>
      </c>
      <c r="AR325" s="113" t="s">
        <v>21913</v>
      </c>
      <c r="AS325" s="113" t="s">
        <v>14</v>
      </c>
      <c r="AT325" s="113" t="s">
        <v>14</v>
      </c>
      <c r="AU325" s="113" t="s">
        <v>16229</v>
      </c>
      <c r="AV325" s="113" t="s">
        <v>14</v>
      </c>
      <c r="AW325" s="113" t="s">
        <v>14</v>
      </c>
    </row>
    <row r="326" spans="1:49">
      <c r="A326" s="116" t="s">
        <v>5829</v>
      </c>
      <c r="B326" s="113">
        <v>570027568</v>
      </c>
      <c r="C326" s="113" t="s">
        <v>5830</v>
      </c>
      <c r="E326" s="113" t="s">
        <v>1284</v>
      </c>
      <c r="F326" s="113" t="s">
        <v>8</v>
      </c>
      <c r="G326" s="114">
        <v>24721</v>
      </c>
      <c r="H326" s="113" t="s">
        <v>16230</v>
      </c>
      <c r="I326" s="113" t="s">
        <v>9866</v>
      </c>
      <c r="J326" s="113" t="s">
        <v>9872</v>
      </c>
      <c r="K326" s="113" t="s">
        <v>32194</v>
      </c>
      <c r="L326" s="113">
        <v>85256255967</v>
      </c>
      <c r="M326" s="113" t="s">
        <v>12711</v>
      </c>
      <c r="O326" s="113" t="s">
        <v>12712</v>
      </c>
      <c r="P326" s="113" t="s">
        <v>32195</v>
      </c>
      <c r="Q326" s="113" t="s">
        <v>32196</v>
      </c>
      <c r="R326" s="113">
        <v>15</v>
      </c>
      <c r="S326" s="113" t="s">
        <v>13</v>
      </c>
      <c r="T326" s="113" t="s">
        <v>32197</v>
      </c>
      <c r="U326" s="113" t="s">
        <v>32198</v>
      </c>
      <c r="V326" s="114">
        <v>39387</v>
      </c>
      <c r="W326" s="114">
        <v>39083</v>
      </c>
      <c r="X326" s="113" t="s">
        <v>32199</v>
      </c>
      <c r="Y326" s="114">
        <v>39720</v>
      </c>
      <c r="Z326" s="114">
        <v>39722</v>
      </c>
      <c r="AA326" s="113">
        <v>31</v>
      </c>
      <c r="AB326" s="113" t="s">
        <v>9</v>
      </c>
      <c r="AC326" s="113">
        <v>42</v>
      </c>
      <c r="AD326" s="113" t="s">
        <v>92</v>
      </c>
      <c r="AE326" s="114">
        <v>44470</v>
      </c>
      <c r="AF326" s="113">
        <v>21</v>
      </c>
      <c r="AG326" s="113">
        <v>9</v>
      </c>
      <c r="AH326" s="113" t="s">
        <v>16226</v>
      </c>
      <c r="AI326" s="117" t="s">
        <v>9901</v>
      </c>
      <c r="AK326" s="114">
        <v>43466</v>
      </c>
      <c r="AL326" s="113">
        <v>40</v>
      </c>
      <c r="AM326" s="113" t="s">
        <v>9870</v>
      </c>
      <c r="AN326" s="113" t="s">
        <v>17096</v>
      </c>
      <c r="AO326" s="113" t="s">
        <v>420</v>
      </c>
      <c r="AP326" s="113">
        <v>1995</v>
      </c>
      <c r="AQ326" s="113" t="s">
        <v>5236</v>
      </c>
      <c r="AR326" s="113" t="s">
        <v>16382</v>
      </c>
      <c r="AS326" s="113" t="s">
        <v>14</v>
      </c>
      <c r="AT326" s="113" t="s">
        <v>14</v>
      </c>
      <c r="AU326" s="113" t="s">
        <v>16229</v>
      </c>
      <c r="AV326" s="113" t="s">
        <v>14</v>
      </c>
      <c r="AW326" s="113" t="s">
        <v>14</v>
      </c>
    </row>
    <row r="327" spans="1:49">
      <c r="A327" s="116" t="s">
        <v>975</v>
      </c>
      <c r="C327" s="113" t="s">
        <v>976</v>
      </c>
      <c r="F327" s="113" t="s">
        <v>977</v>
      </c>
      <c r="G327" s="114">
        <v>24722</v>
      </c>
      <c r="H327" s="113" t="s">
        <v>16230</v>
      </c>
      <c r="I327" s="113" t="s">
        <v>9866</v>
      </c>
      <c r="J327" s="113" t="s">
        <v>9872</v>
      </c>
      <c r="K327" s="113" t="s">
        <v>42342</v>
      </c>
      <c r="L327" s="113">
        <v>82296588838</v>
      </c>
      <c r="M327" s="113" t="s">
        <v>15701</v>
      </c>
      <c r="O327" s="113" t="s">
        <v>10530</v>
      </c>
      <c r="P327" s="113" t="s">
        <v>42343</v>
      </c>
      <c r="Q327" s="113" t="s">
        <v>42344</v>
      </c>
      <c r="R327" s="113">
        <v>15</v>
      </c>
      <c r="S327" s="113" t="s">
        <v>13</v>
      </c>
      <c r="T327" s="113" t="s">
        <v>42345</v>
      </c>
      <c r="U327" s="113" t="s">
        <v>42346</v>
      </c>
      <c r="V327" s="114">
        <v>41876</v>
      </c>
      <c r="W327" s="114">
        <v>41883</v>
      </c>
      <c r="X327" s="113" t="s">
        <v>42347</v>
      </c>
      <c r="Y327" s="114">
        <v>42339</v>
      </c>
      <c r="Z327" s="114">
        <v>42339</v>
      </c>
      <c r="AA327" s="113">
        <v>21</v>
      </c>
      <c r="AB327" s="113" t="s">
        <v>24</v>
      </c>
      <c r="AC327" s="113">
        <v>23</v>
      </c>
      <c r="AD327" s="113" t="s">
        <v>78</v>
      </c>
      <c r="AE327" s="114">
        <v>45017</v>
      </c>
      <c r="AF327" s="113">
        <v>22</v>
      </c>
      <c r="AG327" s="113">
        <v>9</v>
      </c>
      <c r="AH327" s="113" t="s">
        <v>16263</v>
      </c>
      <c r="AI327" s="117" t="s">
        <v>75</v>
      </c>
      <c r="AK327" s="114">
        <v>43555</v>
      </c>
      <c r="AL327" s="113">
        <v>15</v>
      </c>
      <c r="AM327" s="113" t="s">
        <v>9885</v>
      </c>
      <c r="AN327" s="113" t="s">
        <v>32533</v>
      </c>
      <c r="AO327" s="113" t="s">
        <v>669</v>
      </c>
      <c r="AP327" s="113">
        <v>1987</v>
      </c>
      <c r="AQ327" s="113" t="s">
        <v>9994</v>
      </c>
      <c r="AR327" s="113" t="s">
        <v>18249</v>
      </c>
      <c r="AS327" s="113" t="s">
        <v>14</v>
      </c>
      <c r="AT327" s="113" t="s">
        <v>14</v>
      </c>
      <c r="AU327" s="113" t="s">
        <v>16229</v>
      </c>
      <c r="AV327" s="113" t="s">
        <v>14</v>
      </c>
      <c r="AW327" s="113" t="s">
        <v>14</v>
      </c>
    </row>
    <row r="328" spans="1:49">
      <c r="A328" s="116" t="s">
        <v>2205</v>
      </c>
      <c r="B328" s="113">
        <v>570021422</v>
      </c>
      <c r="C328" s="113" t="s">
        <v>2206</v>
      </c>
      <c r="F328" s="113" t="s">
        <v>721</v>
      </c>
      <c r="G328" s="114">
        <v>24723</v>
      </c>
      <c r="H328" s="113" t="s">
        <v>16218</v>
      </c>
      <c r="I328" s="113" t="s">
        <v>9866</v>
      </c>
      <c r="J328" s="113" t="s">
        <v>9872</v>
      </c>
      <c r="K328" s="113" t="s">
        <v>24634</v>
      </c>
      <c r="L328" s="113">
        <v>85241047753</v>
      </c>
      <c r="M328" s="113" t="s">
        <v>24635</v>
      </c>
      <c r="O328" s="113" t="s">
        <v>12059</v>
      </c>
      <c r="P328" s="113" t="s">
        <v>24636</v>
      </c>
      <c r="Q328" s="113" t="s">
        <v>24637</v>
      </c>
      <c r="R328" s="113">
        <v>15</v>
      </c>
      <c r="S328" s="113" t="s">
        <v>13</v>
      </c>
      <c r="T328" s="113" t="s">
        <v>24638</v>
      </c>
      <c r="U328" s="113" t="s">
        <v>24639</v>
      </c>
      <c r="V328" s="114">
        <v>39038</v>
      </c>
      <c r="W328" s="114">
        <v>38808</v>
      </c>
      <c r="X328" s="113" t="s">
        <v>24640</v>
      </c>
      <c r="Y328" s="114">
        <v>39353</v>
      </c>
      <c r="Z328" s="114">
        <v>39356</v>
      </c>
      <c r="AA328" s="113">
        <v>21</v>
      </c>
      <c r="AB328" s="113" t="s">
        <v>24</v>
      </c>
      <c r="AC328" s="113">
        <v>31</v>
      </c>
      <c r="AD328" s="113" t="s">
        <v>9</v>
      </c>
      <c r="AE328" s="114">
        <v>45200</v>
      </c>
      <c r="AF328" s="113">
        <v>18</v>
      </c>
      <c r="AG328" s="113">
        <v>4</v>
      </c>
      <c r="AH328" s="113" t="s">
        <v>16226</v>
      </c>
      <c r="AI328" s="117" t="s">
        <v>9833</v>
      </c>
      <c r="AK328" s="114">
        <v>45108</v>
      </c>
      <c r="AL328" s="113">
        <v>15</v>
      </c>
      <c r="AM328" s="113" t="s">
        <v>9885</v>
      </c>
      <c r="AN328" s="113" t="s">
        <v>16858</v>
      </c>
      <c r="AO328" s="113" t="s">
        <v>666</v>
      </c>
      <c r="AP328" s="113">
        <v>1987</v>
      </c>
      <c r="AQ328" s="113" t="s">
        <v>8</v>
      </c>
      <c r="AR328" s="113" t="s">
        <v>17588</v>
      </c>
      <c r="AS328" s="113" t="s">
        <v>14</v>
      </c>
      <c r="AT328" s="113" t="s">
        <v>14</v>
      </c>
      <c r="AU328" s="113" t="s">
        <v>16229</v>
      </c>
      <c r="AV328" s="113" t="s">
        <v>14</v>
      </c>
    </row>
    <row r="329" spans="1:49">
      <c r="A329" s="116" t="s">
        <v>2000</v>
      </c>
      <c r="B329" s="113">
        <v>132162836</v>
      </c>
      <c r="C329" s="113" t="s">
        <v>2001</v>
      </c>
      <c r="E329" s="113" t="s">
        <v>41</v>
      </c>
      <c r="F329" s="113" t="s">
        <v>178</v>
      </c>
      <c r="G329" s="114">
        <v>24724</v>
      </c>
      <c r="H329" s="113" t="s">
        <v>16230</v>
      </c>
      <c r="I329" s="113" t="s">
        <v>9919</v>
      </c>
      <c r="J329" s="113" t="s">
        <v>9872</v>
      </c>
      <c r="K329" s="113" t="s">
        <v>40156</v>
      </c>
      <c r="L329" s="113">
        <v>82187871885</v>
      </c>
      <c r="M329" s="113" t="s">
        <v>40157</v>
      </c>
      <c r="O329" s="113" t="s">
        <v>15111</v>
      </c>
      <c r="P329" s="113" t="s">
        <v>40158</v>
      </c>
      <c r="Q329" s="113" t="s">
        <v>40159</v>
      </c>
      <c r="R329" s="113">
        <v>15</v>
      </c>
      <c r="S329" s="113" t="s">
        <v>13</v>
      </c>
      <c r="T329" s="113" t="s">
        <v>40160</v>
      </c>
      <c r="U329" s="113" t="s">
        <v>40161</v>
      </c>
      <c r="V329" s="114">
        <v>35454</v>
      </c>
      <c r="W329" s="114">
        <v>35462</v>
      </c>
      <c r="X329" s="113" t="s">
        <v>40162</v>
      </c>
      <c r="Y329" s="114">
        <v>35948</v>
      </c>
      <c r="Z329" s="114">
        <v>35947</v>
      </c>
      <c r="AA329" s="113">
        <v>21</v>
      </c>
      <c r="AB329" s="113" t="s">
        <v>24</v>
      </c>
      <c r="AC329" s="113">
        <v>41</v>
      </c>
      <c r="AD329" s="113" t="s">
        <v>52</v>
      </c>
      <c r="AE329" s="114">
        <v>45200</v>
      </c>
      <c r="AF329" s="113">
        <v>21</v>
      </c>
      <c r="AG329" s="113">
        <v>8</v>
      </c>
      <c r="AH329" s="113" t="s">
        <v>16226</v>
      </c>
      <c r="AI329" s="117" t="s">
        <v>9901</v>
      </c>
      <c r="AK329" s="114">
        <v>45200</v>
      </c>
      <c r="AL329" s="113">
        <v>40</v>
      </c>
      <c r="AM329" s="113" t="s">
        <v>9870</v>
      </c>
      <c r="AN329" s="113" t="s">
        <v>16561</v>
      </c>
      <c r="AO329" s="113" t="s">
        <v>42</v>
      </c>
      <c r="AP329" s="113">
        <v>2009</v>
      </c>
      <c r="AQ329" s="113" t="s">
        <v>5236</v>
      </c>
      <c r="AR329" s="113" t="s">
        <v>18404</v>
      </c>
      <c r="AS329" s="113" t="s">
        <v>14</v>
      </c>
      <c r="AT329" s="113" t="s">
        <v>14</v>
      </c>
      <c r="AU329" s="113" t="s">
        <v>16229</v>
      </c>
      <c r="AV329" s="113" t="s">
        <v>14</v>
      </c>
    </row>
    <row r="330" spans="1:49">
      <c r="A330" s="116" t="s">
        <v>2458</v>
      </c>
      <c r="B330" s="113">
        <v>131996584</v>
      </c>
      <c r="C330" s="113" t="s">
        <v>2459</v>
      </c>
      <c r="E330" s="113" t="s">
        <v>945</v>
      </c>
      <c r="F330" s="113" t="s">
        <v>2460</v>
      </c>
      <c r="G330" s="114">
        <v>24725</v>
      </c>
      <c r="H330" s="113" t="s">
        <v>16218</v>
      </c>
      <c r="I330" s="113" t="s">
        <v>9866</v>
      </c>
      <c r="J330" s="113" t="s">
        <v>9872</v>
      </c>
      <c r="K330" s="113" t="s">
        <v>44647</v>
      </c>
      <c r="M330" s="113" t="s">
        <v>10475</v>
      </c>
      <c r="O330" s="113" t="s">
        <v>9989</v>
      </c>
      <c r="P330" s="113" t="s">
        <v>44648</v>
      </c>
      <c r="Q330" s="113" t="s">
        <v>44649</v>
      </c>
      <c r="R330" s="113">
        <v>15</v>
      </c>
      <c r="S330" s="113" t="s">
        <v>13</v>
      </c>
      <c r="T330" s="113" t="s">
        <v>44650</v>
      </c>
      <c r="U330" s="113" t="s">
        <v>44651</v>
      </c>
      <c r="V330" s="114">
        <v>33799</v>
      </c>
      <c r="W330" s="114">
        <v>33664</v>
      </c>
      <c r="X330" s="113" t="s">
        <v>44652</v>
      </c>
      <c r="Y330" s="114">
        <v>34272</v>
      </c>
      <c r="Z330" s="114">
        <v>34274</v>
      </c>
      <c r="AA330" s="113">
        <v>22</v>
      </c>
      <c r="AB330" s="113" t="s">
        <v>25</v>
      </c>
      <c r="AC330" s="113">
        <v>42</v>
      </c>
      <c r="AD330" s="113" t="s">
        <v>92</v>
      </c>
      <c r="AE330" s="114">
        <v>44835</v>
      </c>
      <c r="AF330" s="113">
        <v>28</v>
      </c>
      <c r="AG330" s="113">
        <v>7</v>
      </c>
      <c r="AH330" s="113" t="s">
        <v>16226</v>
      </c>
      <c r="AI330" s="117" t="s">
        <v>9901</v>
      </c>
      <c r="AK330" s="114">
        <v>44835</v>
      </c>
      <c r="AL330" s="113">
        <v>40</v>
      </c>
      <c r="AM330" s="113" t="s">
        <v>9870</v>
      </c>
      <c r="AN330" s="113" t="s">
        <v>17376</v>
      </c>
      <c r="AO330" s="113" t="s">
        <v>495</v>
      </c>
      <c r="AP330" s="113">
        <v>2002</v>
      </c>
      <c r="AQ330" s="113" t="s">
        <v>3314</v>
      </c>
      <c r="AR330" s="113" t="s">
        <v>24312</v>
      </c>
      <c r="AS330" s="113" t="s">
        <v>14</v>
      </c>
      <c r="AT330" s="113" t="s">
        <v>14</v>
      </c>
      <c r="AU330" s="113" t="s">
        <v>16229</v>
      </c>
      <c r="AV330" s="113" t="s">
        <v>14</v>
      </c>
      <c r="AW330" s="113" t="s">
        <v>14</v>
      </c>
    </row>
    <row r="331" spans="1:49">
      <c r="A331" s="116" t="s">
        <v>5737</v>
      </c>
      <c r="B331" s="113">
        <v>132275324</v>
      </c>
      <c r="C331" s="113" t="s">
        <v>5738</v>
      </c>
      <c r="D331" s="113" t="s">
        <v>2674</v>
      </c>
      <c r="F331" s="113" t="s">
        <v>4484</v>
      </c>
      <c r="G331" s="114">
        <v>24725</v>
      </c>
      <c r="H331" s="113" t="s">
        <v>16218</v>
      </c>
      <c r="I331" s="113" t="s">
        <v>9866</v>
      </c>
      <c r="J331" s="113" t="s">
        <v>9872</v>
      </c>
      <c r="K331" s="113" t="s">
        <v>25111</v>
      </c>
      <c r="L331" s="113">
        <v>85145031575</v>
      </c>
      <c r="M331" s="113" t="s">
        <v>25112</v>
      </c>
      <c r="O331" s="113" t="s">
        <v>25113</v>
      </c>
      <c r="P331" s="113" t="s">
        <v>25114</v>
      </c>
      <c r="Q331" s="113" t="s">
        <v>25115</v>
      </c>
      <c r="R331" s="113">
        <v>15</v>
      </c>
      <c r="S331" s="113" t="s">
        <v>13</v>
      </c>
      <c r="T331" s="113" t="s">
        <v>25116</v>
      </c>
      <c r="U331" s="113" t="s">
        <v>25117</v>
      </c>
      <c r="V331" s="114">
        <v>36890</v>
      </c>
      <c r="W331" s="114">
        <v>36861</v>
      </c>
      <c r="X331" s="113" t="s">
        <v>18438</v>
      </c>
      <c r="Y331" s="114">
        <v>37345</v>
      </c>
      <c r="Z331" s="114">
        <v>37347</v>
      </c>
      <c r="AA331" s="113">
        <v>31</v>
      </c>
      <c r="AB331" s="113" t="s">
        <v>9</v>
      </c>
      <c r="AC331" s="113">
        <v>42</v>
      </c>
      <c r="AD331" s="113" t="s">
        <v>92</v>
      </c>
      <c r="AE331" s="114">
        <v>44287</v>
      </c>
      <c r="AF331" s="113">
        <v>20</v>
      </c>
      <c r="AG331" s="113">
        <v>4</v>
      </c>
      <c r="AH331" s="113" t="s">
        <v>16226</v>
      </c>
      <c r="AI331" s="117" t="s">
        <v>141</v>
      </c>
      <c r="AK331" s="114">
        <v>44287</v>
      </c>
      <c r="AL331" s="113">
        <v>40</v>
      </c>
      <c r="AM331" s="113" t="s">
        <v>9870</v>
      </c>
      <c r="AN331" s="113" t="s">
        <v>16891</v>
      </c>
      <c r="AO331" s="113" t="s">
        <v>1545</v>
      </c>
      <c r="AP331" s="113">
        <v>1993</v>
      </c>
      <c r="AQ331" s="113" t="s">
        <v>9905</v>
      </c>
      <c r="AR331" s="113" t="s">
        <v>18230</v>
      </c>
      <c r="AS331" s="113" t="s">
        <v>14</v>
      </c>
      <c r="AT331" s="113" t="s">
        <v>14</v>
      </c>
      <c r="AU331" s="113" t="s">
        <v>16229</v>
      </c>
      <c r="AV331" s="113" t="s">
        <v>14</v>
      </c>
      <c r="AW331" s="113" t="s">
        <v>14</v>
      </c>
    </row>
    <row r="332" spans="1:49">
      <c r="A332" s="116" t="s">
        <v>7278</v>
      </c>
      <c r="B332" s="113">
        <v>570012399</v>
      </c>
      <c r="C332" s="113" t="s">
        <v>7279</v>
      </c>
      <c r="E332" s="113" t="s">
        <v>15927</v>
      </c>
      <c r="F332" s="113" t="s">
        <v>494</v>
      </c>
      <c r="G332" s="114">
        <v>24726</v>
      </c>
      <c r="H332" s="113" t="s">
        <v>16218</v>
      </c>
      <c r="I332" s="113" t="s">
        <v>9866</v>
      </c>
      <c r="J332" s="113" t="s">
        <v>9872</v>
      </c>
      <c r="K332" s="113" t="s">
        <v>44162</v>
      </c>
      <c r="L332" s="113">
        <v>82214780383</v>
      </c>
      <c r="M332" s="113" t="s">
        <v>15928</v>
      </c>
      <c r="O332" s="113" t="s">
        <v>15929</v>
      </c>
      <c r="P332" s="113" t="s">
        <v>44163</v>
      </c>
      <c r="Q332" s="113" t="s">
        <v>44164</v>
      </c>
      <c r="R332" s="113">
        <v>15</v>
      </c>
      <c r="S332" s="113" t="s">
        <v>13</v>
      </c>
      <c r="T332" s="113" t="s">
        <v>44165</v>
      </c>
      <c r="U332" s="113" t="s">
        <v>44166</v>
      </c>
      <c r="V332" s="114">
        <v>35555</v>
      </c>
      <c r="W332" s="114">
        <v>35490</v>
      </c>
      <c r="X332" s="113" t="s">
        <v>37019</v>
      </c>
      <c r="Y332" s="114">
        <v>35947</v>
      </c>
      <c r="Z332" s="114">
        <v>35977</v>
      </c>
      <c r="AA332" s="113">
        <v>21</v>
      </c>
      <c r="AB332" s="113" t="s">
        <v>24</v>
      </c>
      <c r="AC332" s="113">
        <v>33</v>
      </c>
      <c r="AD332" s="113" t="s">
        <v>10</v>
      </c>
      <c r="AE332" s="114">
        <v>44652</v>
      </c>
      <c r="AF332" s="113">
        <v>20</v>
      </c>
      <c r="AG332" s="113">
        <v>1</v>
      </c>
      <c r="AH332" s="113" t="s">
        <v>16263</v>
      </c>
      <c r="AI332" s="117" t="s">
        <v>15930</v>
      </c>
      <c r="AK332" s="114">
        <v>42746</v>
      </c>
      <c r="AL332" s="113">
        <v>40</v>
      </c>
      <c r="AM332" s="113" t="s">
        <v>9870</v>
      </c>
      <c r="AN332" s="113" t="s">
        <v>17491</v>
      </c>
      <c r="AO332" s="113" t="s">
        <v>378</v>
      </c>
      <c r="AP332" s="113">
        <v>2012</v>
      </c>
      <c r="AQ332" s="113" t="s">
        <v>5236</v>
      </c>
      <c r="AR332" s="113" t="s">
        <v>19780</v>
      </c>
      <c r="AS332" s="113" t="s">
        <v>14</v>
      </c>
      <c r="AT332" s="113" t="s">
        <v>14</v>
      </c>
      <c r="AU332" s="113" t="s">
        <v>16229</v>
      </c>
      <c r="AV332" s="113" t="s">
        <v>14</v>
      </c>
      <c r="AW332" s="113" t="s">
        <v>14</v>
      </c>
    </row>
    <row r="333" spans="1:49">
      <c r="A333" s="116" t="s">
        <v>4709</v>
      </c>
      <c r="C333" s="113" t="s">
        <v>4710</v>
      </c>
      <c r="E333" s="113" t="s">
        <v>34</v>
      </c>
      <c r="F333" s="113" t="s">
        <v>8</v>
      </c>
      <c r="G333" s="114">
        <v>24732</v>
      </c>
      <c r="H333" s="113" t="s">
        <v>16230</v>
      </c>
      <c r="I333" s="113" t="s">
        <v>9866</v>
      </c>
      <c r="J333" s="113" t="s">
        <v>9872</v>
      </c>
      <c r="K333" s="113" t="s">
        <v>19545</v>
      </c>
      <c r="L333" s="113">
        <v>81244226898</v>
      </c>
      <c r="M333" s="113" t="s">
        <v>12152</v>
      </c>
      <c r="O333" s="113" t="s">
        <v>12153</v>
      </c>
      <c r="P333" s="113" t="s">
        <v>19546</v>
      </c>
      <c r="Q333" s="113" t="s">
        <v>19547</v>
      </c>
      <c r="R333" s="113">
        <v>15</v>
      </c>
      <c r="S333" s="113" t="s">
        <v>13</v>
      </c>
      <c r="T333" s="113" t="s">
        <v>19548</v>
      </c>
      <c r="U333" s="113" t="s">
        <v>19549</v>
      </c>
      <c r="V333" s="114">
        <v>41922</v>
      </c>
      <c r="W333" s="114">
        <v>41883</v>
      </c>
      <c r="X333" s="113" t="s">
        <v>19550</v>
      </c>
      <c r="Y333" s="114">
        <v>42339</v>
      </c>
      <c r="Z333" s="114">
        <v>42339</v>
      </c>
      <c r="AA333" s="113">
        <v>21</v>
      </c>
      <c r="AB333" s="113" t="s">
        <v>24</v>
      </c>
      <c r="AC333" s="113">
        <v>32</v>
      </c>
      <c r="AD333" s="113" t="s">
        <v>84</v>
      </c>
      <c r="AE333" s="114">
        <v>45017</v>
      </c>
      <c r="AF333" s="113">
        <v>13</v>
      </c>
      <c r="AG333" s="113">
        <v>6</v>
      </c>
      <c r="AH333" s="113" t="s">
        <v>9913</v>
      </c>
      <c r="AI333" s="117" t="s">
        <v>175</v>
      </c>
      <c r="AJ333" s="113" t="s">
        <v>45509</v>
      </c>
      <c r="AK333" s="114">
        <v>45120</v>
      </c>
      <c r="AL333" s="113">
        <v>40</v>
      </c>
      <c r="AM333" s="113" t="s">
        <v>9870</v>
      </c>
      <c r="AN333" s="113" t="s">
        <v>19551</v>
      </c>
      <c r="AO333" s="113" t="s">
        <v>649</v>
      </c>
      <c r="AP333" s="113">
        <v>2013</v>
      </c>
      <c r="AQ333" s="113" t="s">
        <v>8</v>
      </c>
      <c r="AR333" s="113" t="s">
        <v>19552</v>
      </c>
      <c r="AS333" s="113" t="s">
        <v>14</v>
      </c>
      <c r="AT333" s="113" t="s">
        <v>14</v>
      </c>
      <c r="AU333" s="113" t="s">
        <v>16229</v>
      </c>
      <c r="AV333" s="113" t="s">
        <v>14</v>
      </c>
      <c r="AW333" s="113" t="s">
        <v>14</v>
      </c>
    </row>
    <row r="334" spans="1:49">
      <c r="A334" s="116" t="s">
        <v>2019</v>
      </c>
      <c r="B334" s="113">
        <v>380057486</v>
      </c>
      <c r="C334" s="113" t="s">
        <v>2020</v>
      </c>
      <c r="D334" s="113" t="s">
        <v>989</v>
      </c>
      <c r="F334" s="113" t="s">
        <v>8</v>
      </c>
      <c r="G334" s="114">
        <v>24739</v>
      </c>
      <c r="H334" s="113" t="s">
        <v>16218</v>
      </c>
      <c r="I334" s="113" t="s">
        <v>9866</v>
      </c>
      <c r="J334" s="113" t="s">
        <v>9872</v>
      </c>
      <c r="K334" s="113" t="s">
        <v>17378</v>
      </c>
      <c r="L334" s="113">
        <v>85241129875</v>
      </c>
      <c r="M334" s="113" t="s">
        <v>11982</v>
      </c>
      <c r="O334" s="113" t="s">
        <v>11983</v>
      </c>
      <c r="P334" s="113" t="s">
        <v>17379</v>
      </c>
      <c r="Q334" s="113" t="s">
        <v>17380</v>
      </c>
      <c r="R334" s="113">
        <v>15</v>
      </c>
      <c r="S334" s="113" t="s">
        <v>13</v>
      </c>
      <c r="T334" s="113" t="s">
        <v>17381</v>
      </c>
      <c r="U334" s="113" t="s">
        <v>17382</v>
      </c>
      <c r="V334" s="114">
        <v>39387</v>
      </c>
      <c r="W334" s="114">
        <v>34759</v>
      </c>
      <c r="X334" s="113" t="s">
        <v>17383</v>
      </c>
      <c r="Y334" s="114">
        <v>39720</v>
      </c>
      <c r="Z334" s="114">
        <v>35309</v>
      </c>
      <c r="AA334" s="113">
        <v>31</v>
      </c>
      <c r="AB334" s="113" t="s">
        <v>9</v>
      </c>
      <c r="AC334" s="113">
        <v>42</v>
      </c>
      <c r="AD334" s="113" t="s">
        <v>92</v>
      </c>
      <c r="AE334" s="114">
        <v>44835</v>
      </c>
      <c r="AF334" s="113">
        <v>27</v>
      </c>
      <c r="AG334" s="113">
        <v>7</v>
      </c>
      <c r="AH334" s="113" t="s">
        <v>9913</v>
      </c>
      <c r="AI334" s="117" t="s">
        <v>7779</v>
      </c>
      <c r="AJ334" s="113" t="s">
        <v>45507</v>
      </c>
      <c r="AK334" s="114">
        <v>44670</v>
      </c>
      <c r="AL334" s="113">
        <v>40</v>
      </c>
      <c r="AM334" s="113" t="s">
        <v>9870</v>
      </c>
      <c r="AN334" s="113" t="s">
        <v>16647</v>
      </c>
      <c r="AO334" s="113" t="s">
        <v>378</v>
      </c>
      <c r="AP334" s="113">
        <v>1993</v>
      </c>
      <c r="AQ334" s="113" t="s">
        <v>3314</v>
      </c>
      <c r="AR334" s="113" t="s">
        <v>17384</v>
      </c>
      <c r="AS334" s="113" t="s">
        <v>14</v>
      </c>
      <c r="AT334" s="113" t="s">
        <v>14</v>
      </c>
      <c r="AU334" s="113" t="s">
        <v>16229</v>
      </c>
      <c r="AV334" s="113" t="s">
        <v>14</v>
      </c>
      <c r="AW334" s="113" t="s">
        <v>14</v>
      </c>
    </row>
    <row r="335" spans="1:49">
      <c r="A335" s="116" t="s">
        <v>4266</v>
      </c>
      <c r="C335" s="113" t="s">
        <v>4267</v>
      </c>
      <c r="F335" s="113" t="s">
        <v>8</v>
      </c>
      <c r="G335" s="114">
        <v>24739</v>
      </c>
      <c r="H335" s="113" t="s">
        <v>16218</v>
      </c>
      <c r="I335" s="113" t="s">
        <v>9866</v>
      </c>
      <c r="J335" s="113" t="s">
        <v>9872</v>
      </c>
      <c r="K335" s="113" t="s">
        <v>35524</v>
      </c>
      <c r="L335" s="113">
        <v>82296280113</v>
      </c>
      <c r="M335" s="113" t="s">
        <v>12685</v>
      </c>
      <c r="O335" s="113" t="s">
        <v>12686</v>
      </c>
      <c r="P335" s="113" t="s">
        <v>35525</v>
      </c>
      <c r="Q335" s="113" t="s">
        <v>35526</v>
      </c>
      <c r="R335" s="113">
        <v>15</v>
      </c>
      <c r="S335" s="113" t="s">
        <v>13</v>
      </c>
      <c r="T335" s="113" t="s">
        <v>35527</v>
      </c>
      <c r="U335" s="113" t="s">
        <v>35528</v>
      </c>
      <c r="V335" s="114">
        <v>42033</v>
      </c>
      <c r="W335" s="114">
        <v>42036</v>
      </c>
      <c r="X335" s="113" t="s">
        <v>35529</v>
      </c>
      <c r="Y335" s="114">
        <v>42612</v>
      </c>
      <c r="Z335" s="114">
        <v>42614</v>
      </c>
      <c r="AA335" s="113">
        <v>21</v>
      </c>
      <c r="AB335" s="113" t="s">
        <v>24</v>
      </c>
      <c r="AC335" s="113">
        <v>23</v>
      </c>
      <c r="AD335" s="113" t="s">
        <v>78</v>
      </c>
      <c r="AE335" s="114">
        <v>45017</v>
      </c>
      <c r="AF335" s="113">
        <v>18</v>
      </c>
      <c r="AG335" s="113">
        <v>8</v>
      </c>
      <c r="AH335" s="113" t="s">
        <v>16263</v>
      </c>
      <c r="AI335" s="117" t="s">
        <v>16325</v>
      </c>
      <c r="AK335" s="114">
        <v>45302</v>
      </c>
      <c r="AL335" s="113">
        <v>15</v>
      </c>
      <c r="AM335" s="113" t="s">
        <v>9885</v>
      </c>
      <c r="AN335" s="113" t="s">
        <v>35530</v>
      </c>
      <c r="AO335" s="113" t="s">
        <v>4112</v>
      </c>
      <c r="AP335" s="113">
        <v>1988</v>
      </c>
      <c r="AQ335" s="113" t="s">
        <v>8</v>
      </c>
      <c r="AR335" s="113" t="s">
        <v>16327</v>
      </c>
      <c r="AS335" s="113" t="s">
        <v>14</v>
      </c>
      <c r="AT335" s="113" t="s">
        <v>14</v>
      </c>
      <c r="AU335" s="113" t="s">
        <v>16229</v>
      </c>
      <c r="AV335" s="113" t="s">
        <v>14</v>
      </c>
    </row>
    <row r="336" spans="1:49">
      <c r="A336" s="116" t="s">
        <v>8163</v>
      </c>
      <c r="B336" s="113">
        <v>132275136</v>
      </c>
      <c r="C336" s="113" t="s">
        <v>3621</v>
      </c>
      <c r="D336" s="113" t="s">
        <v>858</v>
      </c>
      <c r="F336" s="113" t="s">
        <v>1285</v>
      </c>
      <c r="G336" s="114">
        <v>24740</v>
      </c>
      <c r="H336" s="113" t="s">
        <v>16230</v>
      </c>
      <c r="I336" s="113" t="s">
        <v>9866</v>
      </c>
      <c r="J336" s="113" t="s">
        <v>9872</v>
      </c>
      <c r="K336" s="113" t="s">
        <v>31147</v>
      </c>
      <c r="L336" s="113">
        <v>85342265757</v>
      </c>
      <c r="M336" s="113" t="s">
        <v>31148</v>
      </c>
      <c r="O336" s="113" t="s">
        <v>31149</v>
      </c>
      <c r="P336" s="113" t="s">
        <v>31150</v>
      </c>
      <c r="Q336" s="113" t="s">
        <v>31151</v>
      </c>
      <c r="R336" s="113">
        <v>15</v>
      </c>
      <c r="S336" s="113" t="s">
        <v>13</v>
      </c>
      <c r="T336" s="113" t="s">
        <v>31152</v>
      </c>
      <c r="U336" s="113" t="s">
        <v>31153</v>
      </c>
      <c r="V336" s="114">
        <v>36890</v>
      </c>
      <c r="W336" s="114">
        <v>36861</v>
      </c>
      <c r="X336" s="113" t="s">
        <v>18431</v>
      </c>
      <c r="Y336" s="114">
        <v>37345</v>
      </c>
      <c r="Z336" s="114">
        <v>37347</v>
      </c>
      <c r="AA336" s="113">
        <v>31</v>
      </c>
      <c r="AB336" s="113" t="s">
        <v>9</v>
      </c>
      <c r="AC336" s="113">
        <v>41</v>
      </c>
      <c r="AD336" s="113" t="s">
        <v>52</v>
      </c>
      <c r="AE336" s="114">
        <v>42278</v>
      </c>
      <c r="AF336" s="113">
        <v>14</v>
      </c>
      <c r="AG336" s="113">
        <v>10</v>
      </c>
      <c r="AH336" s="113" t="s">
        <v>16226</v>
      </c>
      <c r="AI336" s="117" t="s">
        <v>9901</v>
      </c>
      <c r="AK336" s="114">
        <v>45200</v>
      </c>
      <c r="AL336" s="113">
        <v>40</v>
      </c>
      <c r="AM336" s="113" t="s">
        <v>9870</v>
      </c>
      <c r="AN336" s="113" t="s">
        <v>31154</v>
      </c>
      <c r="AO336" s="113" t="s">
        <v>8164</v>
      </c>
      <c r="AP336" s="113">
        <v>1991</v>
      </c>
      <c r="AQ336" s="113" t="s">
        <v>5236</v>
      </c>
      <c r="AR336" s="113" t="s">
        <v>16980</v>
      </c>
      <c r="AS336" s="113" t="s">
        <v>14</v>
      </c>
      <c r="AT336" s="113" t="s">
        <v>14</v>
      </c>
      <c r="AU336" s="113" t="s">
        <v>16229</v>
      </c>
      <c r="AV336" s="113" t="s">
        <v>14</v>
      </c>
    </row>
    <row r="337" spans="1:49">
      <c r="A337" s="116" t="s">
        <v>765</v>
      </c>
      <c r="B337" s="113">
        <v>570021240</v>
      </c>
      <c r="C337" s="113" t="s">
        <v>459</v>
      </c>
      <c r="E337" s="113" t="s">
        <v>30</v>
      </c>
      <c r="F337" s="113" t="s">
        <v>8</v>
      </c>
      <c r="G337" s="114">
        <v>24740</v>
      </c>
      <c r="H337" s="113" t="s">
        <v>16218</v>
      </c>
      <c r="I337" s="113" t="s">
        <v>9866</v>
      </c>
      <c r="J337" s="113" t="s">
        <v>9872</v>
      </c>
      <c r="K337" s="113" t="s">
        <v>27565</v>
      </c>
      <c r="L337" s="113">
        <v>81257371764</v>
      </c>
      <c r="M337" s="113" t="s">
        <v>13214</v>
      </c>
      <c r="O337" s="113" t="s">
        <v>13215</v>
      </c>
      <c r="P337" s="113" t="s">
        <v>27566</v>
      </c>
      <c r="Q337" s="113" t="s">
        <v>27567</v>
      </c>
      <c r="R337" s="113">
        <v>15</v>
      </c>
      <c r="S337" s="113" t="s">
        <v>13</v>
      </c>
      <c r="T337" s="113" t="s">
        <v>27568</v>
      </c>
      <c r="U337" s="113" t="s">
        <v>27569</v>
      </c>
      <c r="V337" s="114">
        <v>39038</v>
      </c>
      <c r="W337" s="114">
        <v>38808</v>
      </c>
      <c r="X337" s="113" t="s">
        <v>27570</v>
      </c>
      <c r="Y337" s="114">
        <v>39353</v>
      </c>
      <c r="Z337" s="114">
        <v>39356</v>
      </c>
      <c r="AA337" s="113">
        <v>31</v>
      </c>
      <c r="AB337" s="113" t="s">
        <v>9</v>
      </c>
      <c r="AC337" s="113">
        <v>41</v>
      </c>
      <c r="AD337" s="113" t="s">
        <v>52</v>
      </c>
      <c r="AE337" s="114">
        <v>44652</v>
      </c>
      <c r="AF337" s="113">
        <v>23</v>
      </c>
      <c r="AG337" s="113">
        <v>5</v>
      </c>
      <c r="AH337" s="113" t="s">
        <v>9913</v>
      </c>
      <c r="AI337" s="117" t="s">
        <v>45781</v>
      </c>
      <c r="AJ337" s="113" t="s">
        <v>45514</v>
      </c>
      <c r="AK337" s="114">
        <v>45120</v>
      </c>
      <c r="AL337" s="113">
        <v>40</v>
      </c>
      <c r="AM337" s="113" t="s">
        <v>9870</v>
      </c>
      <c r="AN337" s="113" t="s">
        <v>16468</v>
      </c>
      <c r="AO337" s="113" t="s">
        <v>31</v>
      </c>
      <c r="AP337" s="113">
        <v>1997</v>
      </c>
      <c r="AQ337" s="113" t="s">
        <v>2884</v>
      </c>
      <c r="AR337" s="113" t="s">
        <v>27571</v>
      </c>
      <c r="AS337" s="113" t="s">
        <v>14</v>
      </c>
      <c r="AT337" s="113" t="s">
        <v>14</v>
      </c>
      <c r="AU337" s="113" t="s">
        <v>16229</v>
      </c>
      <c r="AV337" s="113" t="s">
        <v>14</v>
      </c>
      <c r="AW337" s="113" t="s">
        <v>14</v>
      </c>
    </row>
    <row r="338" spans="1:49">
      <c r="A338" s="116" t="s">
        <v>9729</v>
      </c>
      <c r="B338" s="113">
        <v>570028130</v>
      </c>
      <c r="C338" s="113" t="s">
        <v>9730</v>
      </c>
      <c r="E338" s="113" t="s">
        <v>30</v>
      </c>
      <c r="F338" s="113" t="s">
        <v>8</v>
      </c>
      <c r="G338" s="114">
        <v>24740</v>
      </c>
      <c r="H338" s="113" t="s">
        <v>16230</v>
      </c>
      <c r="I338" s="113" t="s">
        <v>9866</v>
      </c>
      <c r="J338" s="113" t="s">
        <v>9872</v>
      </c>
      <c r="K338" s="113" t="s">
        <v>24867</v>
      </c>
      <c r="L338" s="113">
        <v>85200854455</v>
      </c>
      <c r="M338" s="113" t="s">
        <v>13106</v>
      </c>
      <c r="O338" s="113" t="s">
        <v>13107</v>
      </c>
      <c r="P338" s="113" t="s">
        <v>24868</v>
      </c>
      <c r="Q338" s="113" t="s">
        <v>24869</v>
      </c>
      <c r="R338" s="113">
        <v>15</v>
      </c>
      <c r="S338" s="113" t="s">
        <v>13</v>
      </c>
      <c r="T338" s="113" t="s">
        <v>24870</v>
      </c>
      <c r="U338" s="113" t="s">
        <v>24871</v>
      </c>
      <c r="V338" s="114">
        <v>39387</v>
      </c>
      <c r="W338" s="114">
        <v>39083</v>
      </c>
      <c r="X338" s="113" t="s">
        <v>24872</v>
      </c>
      <c r="Y338" s="114">
        <v>39720</v>
      </c>
      <c r="Z338" s="114">
        <v>39722</v>
      </c>
      <c r="AA338" s="113">
        <v>21</v>
      </c>
      <c r="AB338" s="113" t="s">
        <v>24</v>
      </c>
      <c r="AC338" s="113">
        <v>33</v>
      </c>
      <c r="AD338" s="113" t="s">
        <v>10</v>
      </c>
      <c r="AE338" s="114">
        <v>45566</v>
      </c>
      <c r="AF338" s="113">
        <v>19</v>
      </c>
      <c r="AG338" s="113">
        <v>9</v>
      </c>
      <c r="AH338" s="113" t="s">
        <v>16263</v>
      </c>
      <c r="AI338" s="117" t="s">
        <v>16264</v>
      </c>
      <c r="AK338" s="114">
        <v>45302</v>
      </c>
      <c r="AL338" s="113">
        <v>40</v>
      </c>
      <c r="AM338" s="113" t="s">
        <v>9870</v>
      </c>
      <c r="AN338" s="113" t="s">
        <v>16468</v>
      </c>
      <c r="AO338" s="113" t="s">
        <v>31</v>
      </c>
      <c r="AP338" s="113">
        <v>2015</v>
      </c>
      <c r="AQ338" s="113" t="s">
        <v>8</v>
      </c>
      <c r="AR338" s="113" t="s">
        <v>24835</v>
      </c>
      <c r="AS338" s="113" t="s">
        <v>14</v>
      </c>
      <c r="AT338" s="113" t="s">
        <v>14</v>
      </c>
      <c r="AU338" s="113" t="s">
        <v>16229</v>
      </c>
      <c r="AV338" s="113" t="s">
        <v>14</v>
      </c>
    </row>
    <row r="339" spans="1:49">
      <c r="A339" s="116" t="s">
        <v>1333</v>
      </c>
      <c r="B339" s="113">
        <v>131743704</v>
      </c>
      <c r="C339" s="113" t="s">
        <v>1334</v>
      </c>
      <c r="E339" s="113" t="s">
        <v>41</v>
      </c>
      <c r="F339" s="113" t="s">
        <v>510</v>
      </c>
      <c r="G339" s="114">
        <v>24741</v>
      </c>
      <c r="H339" s="113" t="s">
        <v>16218</v>
      </c>
      <c r="I339" s="113" t="s">
        <v>9866</v>
      </c>
      <c r="J339" s="113" t="s">
        <v>9872</v>
      </c>
      <c r="K339" s="113" t="s">
        <v>44705</v>
      </c>
      <c r="L339" s="113">
        <v>81341346690</v>
      </c>
      <c r="M339" s="113" t="s">
        <v>44706</v>
      </c>
      <c r="O339" s="113" t="s">
        <v>14792</v>
      </c>
      <c r="P339" s="113" t="s">
        <v>44707</v>
      </c>
      <c r="Q339" s="113" t="s">
        <v>44708</v>
      </c>
      <c r="R339" s="113">
        <v>15</v>
      </c>
      <c r="S339" s="113" t="s">
        <v>13</v>
      </c>
      <c r="T339" s="113" t="s">
        <v>44709</v>
      </c>
      <c r="U339" s="113" t="s">
        <v>35296</v>
      </c>
      <c r="V339" s="114">
        <v>32197</v>
      </c>
      <c r="W339" s="114">
        <v>32203</v>
      </c>
      <c r="X339" s="113" t="s">
        <v>44710</v>
      </c>
      <c r="Y339" s="114">
        <v>32811</v>
      </c>
      <c r="Z339" s="114">
        <v>32813</v>
      </c>
      <c r="AA339" s="113">
        <v>21</v>
      </c>
      <c r="AB339" s="113" t="s">
        <v>24</v>
      </c>
      <c r="AC339" s="113">
        <v>41</v>
      </c>
      <c r="AD339" s="113" t="s">
        <v>52</v>
      </c>
      <c r="AE339" s="114">
        <v>43191</v>
      </c>
      <c r="AF339" s="113">
        <v>25</v>
      </c>
      <c r="AG339" s="113">
        <v>1</v>
      </c>
      <c r="AH339" s="113" t="s">
        <v>9913</v>
      </c>
      <c r="AI339" s="117" t="s">
        <v>44711</v>
      </c>
      <c r="AJ339" s="113" t="s">
        <v>45514</v>
      </c>
      <c r="AK339" s="114">
        <v>44923</v>
      </c>
      <c r="AL339" s="113">
        <v>40</v>
      </c>
      <c r="AM339" s="113" t="s">
        <v>9870</v>
      </c>
      <c r="AN339" s="113" t="s">
        <v>18507</v>
      </c>
      <c r="AO339" s="113" t="s">
        <v>1278</v>
      </c>
      <c r="AP339" s="113">
        <v>2006</v>
      </c>
      <c r="AQ339" s="113" t="s">
        <v>5236</v>
      </c>
      <c r="AR339" s="113" t="s">
        <v>41439</v>
      </c>
      <c r="AS339" s="113" t="s">
        <v>14</v>
      </c>
      <c r="AT339" s="113" t="s">
        <v>14</v>
      </c>
      <c r="AU339" s="113" t="s">
        <v>16229</v>
      </c>
      <c r="AV339" s="113" t="s">
        <v>14</v>
      </c>
      <c r="AW339" s="113" t="s">
        <v>14</v>
      </c>
    </row>
    <row r="340" spans="1:49">
      <c r="A340" s="116" t="s">
        <v>8783</v>
      </c>
      <c r="B340" s="113">
        <v>570028782</v>
      </c>
      <c r="C340" s="113" t="s">
        <v>8784</v>
      </c>
      <c r="E340" s="113" t="s">
        <v>30</v>
      </c>
      <c r="F340" s="113" t="s">
        <v>1868</v>
      </c>
      <c r="G340" s="114">
        <v>24742</v>
      </c>
      <c r="H340" s="113" t="s">
        <v>16218</v>
      </c>
      <c r="I340" s="113" t="s">
        <v>9866</v>
      </c>
      <c r="J340" s="113" t="s">
        <v>9872</v>
      </c>
      <c r="K340" s="113" t="s">
        <v>43449</v>
      </c>
      <c r="L340" s="113">
        <v>85255433564</v>
      </c>
      <c r="M340" s="113" t="s">
        <v>15406</v>
      </c>
      <c r="O340" s="113" t="s">
        <v>43450</v>
      </c>
      <c r="P340" s="113" t="s">
        <v>43451</v>
      </c>
      <c r="Q340" s="113" t="s">
        <v>43452</v>
      </c>
      <c r="R340" s="113">
        <v>15</v>
      </c>
      <c r="S340" s="113" t="s">
        <v>13</v>
      </c>
      <c r="T340" s="113" t="s">
        <v>43453</v>
      </c>
      <c r="U340" s="113" t="s">
        <v>43454</v>
      </c>
      <c r="V340" s="114">
        <v>39387</v>
      </c>
      <c r="W340" s="114">
        <v>39083</v>
      </c>
      <c r="X340" s="113" t="s">
        <v>43455</v>
      </c>
      <c r="Y340" s="114">
        <v>39720</v>
      </c>
      <c r="Z340" s="114">
        <v>39722</v>
      </c>
      <c r="AA340" s="113">
        <v>21</v>
      </c>
      <c r="AB340" s="113" t="s">
        <v>24</v>
      </c>
      <c r="AC340" s="113">
        <v>33</v>
      </c>
      <c r="AD340" s="113" t="s">
        <v>10</v>
      </c>
      <c r="AE340" s="114">
        <v>45200</v>
      </c>
      <c r="AF340" s="113">
        <v>17</v>
      </c>
      <c r="AG340" s="113">
        <v>9</v>
      </c>
      <c r="AH340" s="113" t="s">
        <v>16263</v>
      </c>
      <c r="AI340" s="117" t="s">
        <v>75</v>
      </c>
      <c r="AK340" s="114">
        <v>43738</v>
      </c>
      <c r="AL340" s="113">
        <v>40</v>
      </c>
      <c r="AM340" s="113" t="s">
        <v>9870</v>
      </c>
      <c r="AN340" s="113" t="s">
        <v>16468</v>
      </c>
      <c r="AO340" s="113" t="s">
        <v>31</v>
      </c>
      <c r="AP340" s="113">
        <v>2014</v>
      </c>
      <c r="AQ340" s="113" t="s">
        <v>8</v>
      </c>
      <c r="AR340" s="113" t="s">
        <v>16274</v>
      </c>
      <c r="AS340" s="113" t="s">
        <v>14</v>
      </c>
      <c r="AT340" s="113" t="s">
        <v>14</v>
      </c>
      <c r="AU340" s="113" t="s">
        <v>16229</v>
      </c>
      <c r="AV340" s="113" t="s">
        <v>14</v>
      </c>
      <c r="AW340" s="113" t="s">
        <v>14</v>
      </c>
    </row>
    <row r="341" spans="1:49">
      <c r="A341" s="116" t="s">
        <v>7957</v>
      </c>
      <c r="B341" s="113">
        <v>570014022</v>
      </c>
      <c r="C341" s="113" t="s">
        <v>7958</v>
      </c>
      <c r="E341" s="113" t="s">
        <v>41</v>
      </c>
      <c r="F341" s="113" t="s">
        <v>8</v>
      </c>
      <c r="G341" s="114">
        <v>24744</v>
      </c>
      <c r="H341" s="113" t="s">
        <v>16230</v>
      </c>
      <c r="I341" s="113" t="s">
        <v>9866</v>
      </c>
      <c r="J341" s="113" t="s">
        <v>9872</v>
      </c>
      <c r="K341" s="113" t="s">
        <v>23211</v>
      </c>
      <c r="L341" s="113">
        <v>81245397533</v>
      </c>
      <c r="M341" s="113" t="s">
        <v>23212</v>
      </c>
      <c r="O341" s="113" t="s">
        <v>11875</v>
      </c>
      <c r="P341" s="113" t="s">
        <v>23213</v>
      </c>
      <c r="Q341" s="113" t="s">
        <v>23214</v>
      </c>
      <c r="R341" s="113">
        <v>15</v>
      </c>
      <c r="S341" s="113" t="s">
        <v>13</v>
      </c>
      <c r="T341" s="113" t="s">
        <v>23215</v>
      </c>
      <c r="U341" s="113" t="s">
        <v>23216</v>
      </c>
      <c r="V341" s="114">
        <v>37557</v>
      </c>
      <c r="W341" s="114">
        <v>37561</v>
      </c>
      <c r="X341" s="113" t="s">
        <v>23217</v>
      </c>
      <c r="Y341" s="114">
        <v>38010</v>
      </c>
      <c r="Z341" s="114">
        <v>38018</v>
      </c>
      <c r="AA341" s="113">
        <v>31</v>
      </c>
      <c r="AB341" s="113" t="s">
        <v>9</v>
      </c>
      <c r="AC341" s="113">
        <v>41</v>
      </c>
      <c r="AD341" s="113" t="s">
        <v>52</v>
      </c>
      <c r="AE341" s="114">
        <v>44470</v>
      </c>
      <c r="AF341" s="113">
        <v>24</v>
      </c>
      <c r="AG341" s="113">
        <v>6</v>
      </c>
      <c r="AH341" s="113" t="s">
        <v>16226</v>
      </c>
      <c r="AI341" s="117" t="s">
        <v>9901</v>
      </c>
      <c r="AK341" s="114">
        <v>44470</v>
      </c>
      <c r="AL341" s="113">
        <v>40</v>
      </c>
      <c r="AM341" s="113" t="s">
        <v>9870</v>
      </c>
      <c r="AN341" s="113" t="s">
        <v>17728</v>
      </c>
      <c r="AO341" s="113" t="s">
        <v>4182</v>
      </c>
      <c r="AP341" s="113">
        <v>1996</v>
      </c>
      <c r="AQ341" s="113" t="s">
        <v>5236</v>
      </c>
      <c r="AR341" s="113" t="s">
        <v>17710</v>
      </c>
      <c r="AS341" s="113" t="s">
        <v>14</v>
      </c>
      <c r="AT341" s="113" t="s">
        <v>14</v>
      </c>
      <c r="AU341" s="113" t="s">
        <v>16229</v>
      </c>
      <c r="AV341" s="113" t="s">
        <v>14</v>
      </c>
    </row>
    <row r="342" spans="1:49">
      <c r="A342" s="116" t="s">
        <v>4001</v>
      </c>
      <c r="B342" s="113">
        <v>132080164</v>
      </c>
      <c r="C342" s="113" t="s">
        <v>4002</v>
      </c>
      <c r="E342" s="113" t="s">
        <v>133</v>
      </c>
      <c r="F342" s="113" t="s">
        <v>1172</v>
      </c>
      <c r="G342" s="114">
        <v>24745</v>
      </c>
      <c r="H342" s="113" t="s">
        <v>16230</v>
      </c>
      <c r="I342" s="113" t="s">
        <v>9866</v>
      </c>
      <c r="J342" s="113" t="s">
        <v>9872</v>
      </c>
      <c r="K342" s="113" t="s">
        <v>41542</v>
      </c>
      <c r="L342" s="113">
        <v>82259364370</v>
      </c>
      <c r="M342" s="113" t="s">
        <v>15628</v>
      </c>
      <c r="O342" s="113" t="s">
        <v>15627</v>
      </c>
      <c r="P342" s="113" t="s">
        <v>41543</v>
      </c>
      <c r="Q342" s="113" t="s">
        <v>41544</v>
      </c>
      <c r="R342" s="113">
        <v>15</v>
      </c>
      <c r="S342" s="113" t="s">
        <v>13</v>
      </c>
      <c r="T342" s="113" t="s">
        <v>41545</v>
      </c>
      <c r="U342" s="113" t="s">
        <v>41546</v>
      </c>
      <c r="V342" s="114">
        <v>34540</v>
      </c>
      <c r="W342" s="114">
        <v>34547</v>
      </c>
      <c r="X342" s="113" t="s">
        <v>19071</v>
      </c>
      <c r="Y342" s="114">
        <v>35244</v>
      </c>
      <c r="Z342" s="114">
        <v>35247</v>
      </c>
      <c r="AA342" s="113">
        <v>21</v>
      </c>
      <c r="AB342" s="113" t="s">
        <v>24</v>
      </c>
      <c r="AC342" s="113">
        <v>34</v>
      </c>
      <c r="AD342" s="113" t="s">
        <v>18</v>
      </c>
      <c r="AE342" s="114">
        <v>42644</v>
      </c>
      <c r="AF342" s="113">
        <v>17</v>
      </c>
      <c r="AG342" s="113">
        <v>2</v>
      </c>
      <c r="AH342" s="113" t="s">
        <v>16226</v>
      </c>
      <c r="AI342" s="117" t="s">
        <v>419</v>
      </c>
      <c r="AK342" s="114">
        <v>42644</v>
      </c>
      <c r="AL342" s="113">
        <v>25</v>
      </c>
      <c r="AM342" s="113" t="s">
        <v>9974</v>
      </c>
      <c r="AN342" s="113" t="s">
        <v>19210</v>
      </c>
      <c r="AO342" s="113" t="s">
        <v>135</v>
      </c>
      <c r="AP342" s="113">
        <v>2001</v>
      </c>
      <c r="AQ342" s="113" t="s">
        <v>9971</v>
      </c>
      <c r="AR342" s="113" t="s">
        <v>18208</v>
      </c>
      <c r="AS342" s="113" t="s">
        <v>14</v>
      </c>
      <c r="AT342" s="113" t="s">
        <v>14</v>
      </c>
      <c r="AU342" s="113" t="s">
        <v>16229</v>
      </c>
      <c r="AV342" s="113" t="s">
        <v>14</v>
      </c>
      <c r="AW342" s="113" t="s">
        <v>14</v>
      </c>
    </row>
    <row r="343" spans="1:49">
      <c r="A343" s="116" t="s">
        <v>7303</v>
      </c>
      <c r="B343" s="113">
        <v>570021151</v>
      </c>
      <c r="C343" s="113" t="s">
        <v>7304</v>
      </c>
      <c r="E343" s="113" t="s">
        <v>7305</v>
      </c>
      <c r="F343" s="113" t="s">
        <v>7306</v>
      </c>
      <c r="G343" s="114">
        <v>24746</v>
      </c>
      <c r="H343" s="113" t="s">
        <v>16218</v>
      </c>
      <c r="I343" s="113" t="s">
        <v>9866</v>
      </c>
      <c r="J343" s="113" t="s">
        <v>9872</v>
      </c>
      <c r="K343" s="113" t="s">
        <v>32861</v>
      </c>
      <c r="L343" s="113">
        <v>85240652779</v>
      </c>
      <c r="M343" s="113" t="s">
        <v>32862</v>
      </c>
      <c r="O343" s="113" t="s">
        <v>12924</v>
      </c>
      <c r="P343" s="113" t="s">
        <v>32863</v>
      </c>
      <c r="Q343" s="113" t="s">
        <v>32864</v>
      </c>
      <c r="R343" s="113">
        <v>15</v>
      </c>
      <c r="S343" s="113" t="s">
        <v>13</v>
      </c>
      <c r="T343" s="113" t="s">
        <v>32865</v>
      </c>
      <c r="U343" s="113" t="s">
        <v>32866</v>
      </c>
      <c r="V343" s="114">
        <v>39038</v>
      </c>
      <c r="W343" s="114">
        <v>38808</v>
      </c>
      <c r="X343" s="113" t="s">
        <v>32867</v>
      </c>
      <c r="Y343" s="114">
        <v>39353</v>
      </c>
      <c r="Z343" s="114">
        <v>39356</v>
      </c>
      <c r="AA343" s="113">
        <v>22</v>
      </c>
      <c r="AB343" s="113" t="s">
        <v>25</v>
      </c>
      <c r="AC343" s="113">
        <v>31</v>
      </c>
      <c r="AD343" s="113" t="s">
        <v>9</v>
      </c>
      <c r="AE343" s="114">
        <v>44470</v>
      </c>
      <c r="AF343" s="113">
        <v>16</v>
      </c>
      <c r="AG343" s="113">
        <v>4</v>
      </c>
      <c r="AH343" s="113" t="s">
        <v>16226</v>
      </c>
      <c r="AI343" s="117" t="s">
        <v>9875</v>
      </c>
      <c r="AK343" s="114">
        <v>44670</v>
      </c>
      <c r="AL343" s="113">
        <v>25</v>
      </c>
      <c r="AM343" s="113" t="s">
        <v>9974</v>
      </c>
      <c r="AN343" s="113" t="s">
        <v>19591</v>
      </c>
      <c r="AO343" s="113" t="s">
        <v>49</v>
      </c>
      <c r="AP343" s="113">
        <v>2004</v>
      </c>
      <c r="AQ343" s="113" t="s">
        <v>9994</v>
      </c>
      <c r="AR343" s="113" t="s">
        <v>21999</v>
      </c>
      <c r="AS343" s="113" t="s">
        <v>14</v>
      </c>
      <c r="AT343" s="113" t="s">
        <v>14</v>
      </c>
      <c r="AU343" s="113" t="s">
        <v>16229</v>
      </c>
      <c r="AV343" s="113" t="s">
        <v>14</v>
      </c>
      <c r="AW343" s="113" t="s">
        <v>14</v>
      </c>
    </row>
    <row r="344" spans="1:49">
      <c r="A344" s="116" t="s">
        <v>724</v>
      </c>
      <c r="B344" s="113">
        <v>132275643</v>
      </c>
      <c r="C344" s="113" t="s">
        <v>45700</v>
      </c>
      <c r="D344" s="113" t="s">
        <v>509</v>
      </c>
      <c r="F344" s="113" t="s">
        <v>8</v>
      </c>
      <c r="G344" s="114">
        <v>24748</v>
      </c>
      <c r="H344" s="113" t="s">
        <v>16230</v>
      </c>
      <c r="I344" s="113" t="s">
        <v>9866</v>
      </c>
      <c r="J344" s="113" t="s">
        <v>9872</v>
      </c>
      <c r="K344" s="113" t="s">
        <v>45701</v>
      </c>
      <c r="L344" s="113">
        <v>85333063267</v>
      </c>
      <c r="M344" s="113" t="s">
        <v>45702</v>
      </c>
      <c r="O344" s="113" t="s">
        <v>11295</v>
      </c>
      <c r="P344" s="113" t="s">
        <v>45703</v>
      </c>
      <c r="Q344" s="113" t="s">
        <v>45704</v>
      </c>
      <c r="R344" s="113">
        <v>15</v>
      </c>
      <c r="S344" s="113" t="s">
        <v>13</v>
      </c>
      <c r="T344" s="113" t="s">
        <v>45705</v>
      </c>
      <c r="U344" s="113" t="s">
        <v>45706</v>
      </c>
      <c r="V344" s="114">
        <v>36890</v>
      </c>
      <c r="W344" s="114">
        <v>36861</v>
      </c>
      <c r="X344" s="113" t="s">
        <v>18431</v>
      </c>
      <c r="Y344" s="114">
        <v>37345</v>
      </c>
      <c r="Z344" s="114">
        <v>37347</v>
      </c>
      <c r="AA344" s="113">
        <v>31</v>
      </c>
      <c r="AB344" s="113" t="s">
        <v>9</v>
      </c>
      <c r="AC344" s="113">
        <v>42</v>
      </c>
      <c r="AD344" s="113" t="s">
        <v>92</v>
      </c>
      <c r="AE344" s="114">
        <v>44470</v>
      </c>
      <c r="AF344" s="113">
        <v>20</v>
      </c>
      <c r="AG344" s="113">
        <v>10</v>
      </c>
      <c r="AH344" s="113" t="s">
        <v>16226</v>
      </c>
      <c r="AI344" s="117" t="s">
        <v>9950</v>
      </c>
      <c r="AK344" s="114">
        <v>40949</v>
      </c>
      <c r="AL344" s="113">
        <v>40</v>
      </c>
      <c r="AM344" s="113" t="s">
        <v>9870</v>
      </c>
      <c r="AN344" s="113" t="s">
        <v>16342</v>
      </c>
      <c r="AO344" s="113" t="s">
        <v>701</v>
      </c>
      <c r="AP344" s="113">
        <v>1992</v>
      </c>
      <c r="AQ344" s="113" t="s">
        <v>5236</v>
      </c>
      <c r="AR344" s="113" t="s">
        <v>16956</v>
      </c>
      <c r="AS344" s="113" t="s">
        <v>14</v>
      </c>
      <c r="AT344" s="113" t="s">
        <v>14</v>
      </c>
      <c r="AU344" s="113" t="s">
        <v>16229</v>
      </c>
      <c r="AV344" s="113" t="s">
        <v>14</v>
      </c>
    </row>
    <row r="345" spans="1:49">
      <c r="A345" s="116" t="s">
        <v>8347</v>
      </c>
      <c r="B345" s="113">
        <v>140206766</v>
      </c>
      <c r="C345" s="113" t="s">
        <v>8348</v>
      </c>
      <c r="E345" s="113" t="s">
        <v>223</v>
      </c>
      <c r="F345" s="113" t="s">
        <v>120</v>
      </c>
      <c r="G345" s="114">
        <v>24752</v>
      </c>
      <c r="H345" s="113" t="s">
        <v>16230</v>
      </c>
      <c r="I345" s="113" t="s">
        <v>9866</v>
      </c>
      <c r="J345" s="113" t="s">
        <v>17219</v>
      </c>
      <c r="K345" s="113" t="s">
        <v>41949</v>
      </c>
      <c r="L345" s="113">
        <v>82291341064</v>
      </c>
      <c r="M345" s="113" t="s">
        <v>10261</v>
      </c>
      <c r="O345" s="113" t="s">
        <v>10262</v>
      </c>
      <c r="P345" s="113" t="s">
        <v>41950</v>
      </c>
      <c r="Q345" s="113" t="s">
        <v>41951</v>
      </c>
      <c r="R345" s="113">
        <v>15</v>
      </c>
      <c r="S345" s="113" t="s">
        <v>13</v>
      </c>
      <c r="T345" s="113" t="s">
        <v>41952</v>
      </c>
      <c r="U345" s="113" t="s">
        <v>41953</v>
      </c>
      <c r="V345" s="114">
        <v>32269</v>
      </c>
      <c r="W345" s="114">
        <v>32174</v>
      </c>
      <c r="X345" s="113" t="s">
        <v>41954</v>
      </c>
      <c r="Y345" s="114">
        <v>32611</v>
      </c>
      <c r="Z345" s="114">
        <v>32629</v>
      </c>
      <c r="AA345" s="113">
        <v>21</v>
      </c>
      <c r="AB345" s="113" t="s">
        <v>24</v>
      </c>
      <c r="AC345" s="113">
        <v>34</v>
      </c>
      <c r="AD345" s="113" t="s">
        <v>18</v>
      </c>
      <c r="AE345" s="114">
        <v>38991</v>
      </c>
      <c r="AF345" s="113">
        <v>13</v>
      </c>
      <c r="AG345" s="113">
        <v>8</v>
      </c>
      <c r="AH345" s="113" t="s">
        <v>16226</v>
      </c>
      <c r="AI345" s="117" t="s">
        <v>2025</v>
      </c>
      <c r="AK345" s="114">
        <v>38991</v>
      </c>
      <c r="AL345" s="113">
        <v>30</v>
      </c>
      <c r="AM345" s="113" t="s">
        <v>9882</v>
      </c>
      <c r="AN345" s="113" t="s">
        <v>16364</v>
      </c>
      <c r="AO345" s="113" t="s">
        <v>100</v>
      </c>
      <c r="AP345" s="113">
        <v>2015</v>
      </c>
      <c r="AQ345" s="113" t="s">
        <v>5236</v>
      </c>
      <c r="AR345" s="113" t="s">
        <v>16437</v>
      </c>
      <c r="AS345" s="113" t="s">
        <v>14</v>
      </c>
      <c r="AT345" s="113" t="s">
        <v>14</v>
      </c>
      <c r="AU345" s="113" t="s">
        <v>16229</v>
      </c>
      <c r="AV345" s="113" t="s">
        <v>14</v>
      </c>
      <c r="AW345" s="113" t="s">
        <v>14</v>
      </c>
    </row>
    <row r="346" spans="1:49">
      <c r="A346" s="116" t="s">
        <v>2213</v>
      </c>
      <c r="B346" s="113">
        <v>132080162</v>
      </c>
      <c r="C346" s="113" t="s">
        <v>2214</v>
      </c>
      <c r="E346" s="113" t="s">
        <v>41</v>
      </c>
      <c r="F346" s="113" t="s">
        <v>641</v>
      </c>
      <c r="G346" s="114">
        <v>24754</v>
      </c>
      <c r="H346" s="113" t="s">
        <v>16230</v>
      </c>
      <c r="I346" s="113" t="s">
        <v>9866</v>
      </c>
      <c r="J346" s="113" t="s">
        <v>9872</v>
      </c>
      <c r="K346" s="113" t="s">
        <v>39936</v>
      </c>
      <c r="L346" s="113">
        <v>82296170700</v>
      </c>
      <c r="M346" s="113" t="s">
        <v>39937</v>
      </c>
      <c r="O346" s="113" t="s">
        <v>39938</v>
      </c>
      <c r="P346" s="113" t="s">
        <v>39939</v>
      </c>
      <c r="Q346" s="113" t="s">
        <v>39940</v>
      </c>
      <c r="R346" s="113">
        <v>15</v>
      </c>
      <c r="S346" s="113" t="s">
        <v>13</v>
      </c>
      <c r="T346" s="113" t="s">
        <v>39941</v>
      </c>
      <c r="W346" s="114">
        <v>34547</v>
      </c>
      <c r="Z346" s="114">
        <v>35247</v>
      </c>
      <c r="AA346" s="113">
        <v>21</v>
      </c>
      <c r="AB346" s="113" t="s">
        <v>24</v>
      </c>
      <c r="AC346" s="113">
        <v>34</v>
      </c>
      <c r="AD346" s="113" t="s">
        <v>18</v>
      </c>
      <c r="AE346" s="114">
        <v>44287</v>
      </c>
      <c r="AF346" s="113">
        <v>21</v>
      </c>
      <c r="AG346" s="113">
        <v>8</v>
      </c>
      <c r="AH346" s="113" t="s">
        <v>16226</v>
      </c>
      <c r="AI346" s="117" t="s">
        <v>9891</v>
      </c>
      <c r="AK346" s="114">
        <v>44288</v>
      </c>
      <c r="AL346" s="113">
        <v>40</v>
      </c>
      <c r="AM346" s="113" t="s">
        <v>9870</v>
      </c>
      <c r="AN346" s="113" t="s">
        <v>16561</v>
      </c>
      <c r="AO346" s="113" t="s">
        <v>42</v>
      </c>
      <c r="AP346" s="113">
        <v>2014</v>
      </c>
      <c r="AQ346" s="113" t="s">
        <v>5236</v>
      </c>
      <c r="AR346" s="113" t="s">
        <v>20674</v>
      </c>
      <c r="AS346" s="113" t="s">
        <v>14</v>
      </c>
      <c r="AT346" s="113" t="s">
        <v>14</v>
      </c>
      <c r="AU346" s="113" t="s">
        <v>16229</v>
      </c>
      <c r="AV346" s="113" t="s">
        <v>14</v>
      </c>
    </row>
    <row r="347" spans="1:49">
      <c r="A347" s="116" t="s">
        <v>9293</v>
      </c>
      <c r="B347" s="113">
        <v>570013549</v>
      </c>
      <c r="C347" s="113" t="s">
        <v>6315</v>
      </c>
      <c r="D347" s="113" t="s">
        <v>9294</v>
      </c>
      <c r="F347" s="113" t="s">
        <v>8</v>
      </c>
      <c r="G347" s="114">
        <v>24756</v>
      </c>
      <c r="H347" s="113" t="s">
        <v>16230</v>
      </c>
      <c r="I347" s="113" t="s">
        <v>9866</v>
      </c>
      <c r="J347" s="113" t="s">
        <v>9867</v>
      </c>
      <c r="K347" s="113" t="s">
        <v>27777</v>
      </c>
      <c r="L347" s="113">
        <v>82187903241</v>
      </c>
      <c r="M347" s="113" t="s">
        <v>11704</v>
      </c>
      <c r="O347" s="113" t="s">
        <v>11705</v>
      </c>
      <c r="P347" s="113" t="s">
        <v>27778</v>
      </c>
      <c r="Q347" s="113" t="s">
        <v>27779</v>
      </c>
      <c r="R347" s="113">
        <v>15</v>
      </c>
      <c r="S347" s="113" t="s">
        <v>13</v>
      </c>
      <c r="T347" s="113" t="s">
        <v>27780</v>
      </c>
      <c r="U347" s="113" t="s">
        <v>27781</v>
      </c>
      <c r="V347" s="114">
        <v>37065</v>
      </c>
      <c r="W347" s="114">
        <v>37073</v>
      </c>
      <c r="X347" s="113" t="s">
        <v>27782</v>
      </c>
      <c r="Y347" s="114">
        <v>37565</v>
      </c>
      <c r="Z347" s="114">
        <v>37561</v>
      </c>
      <c r="AA347" s="113">
        <v>31</v>
      </c>
      <c r="AB347" s="113" t="s">
        <v>9</v>
      </c>
      <c r="AC347" s="113">
        <v>34</v>
      </c>
      <c r="AD347" s="113" t="s">
        <v>18</v>
      </c>
      <c r="AE347" s="114">
        <v>41365</v>
      </c>
      <c r="AF347" s="113">
        <v>15</v>
      </c>
      <c r="AG347" s="113">
        <v>0</v>
      </c>
      <c r="AH347" s="113" t="s">
        <v>16226</v>
      </c>
      <c r="AI347" s="117" t="s">
        <v>9932</v>
      </c>
      <c r="AK347" s="114">
        <v>44925</v>
      </c>
      <c r="AL347" s="113">
        <v>40</v>
      </c>
      <c r="AM347" s="113" t="s">
        <v>9870</v>
      </c>
      <c r="AN347" s="113" t="s">
        <v>16399</v>
      </c>
      <c r="AO347" s="113" t="s">
        <v>169</v>
      </c>
      <c r="AP347" s="113">
        <v>1993</v>
      </c>
      <c r="AQ347" s="113" t="s">
        <v>5236</v>
      </c>
      <c r="AR347" s="113" t="s">
        <v>19840</v>
      </c>
      <c r="AS347" s="113" t="s">
        <v>14</v>
      </c>
      <c r="AT347" s="113" t="s">
        <v>14</v>
      </c>
      <c r="AU347" s="113" t="s">
        <v>16229</v>
      </c>
      <c r="AV347" s="113" t="s">
        <v>14</v>
      </c>
      <c r="AW347" s="113" t="s">
        <v>14</v>
      </c>
    </row>
    <row r="348" spans="1:49">
      <c r="A348" s="116" t="s">
        <v>8219</v>
      </c>
      <c r="B348" s="113">
        <v>131527519</v>
      </c>
      <c r="C348" s="113" t="s">
        <v>8220</v>
      </c>
      <c r="F348" s="113" t="s">
        <v>37</v>
      </c>
      <c r="G348" s="114">
        <v>24757</v>
      </c>
      <c r="H348" s="113" t="s">
        <v>16218</v>
      </c>
      <c r="I348" s="113" t="s">
        <v>9866</v>
      </c>
      <c r="J348" s="113" t="s">
        <v>9872</v>
      </c>
      <c r="K348" s="113" t="s">
        <v>17085</v>
      </c>
      <c r="M348" s="113" t="s">
        <v>10215</v>
      </c>
      <c r="O348" s="113" t="s">
        <v>14320</v>
      </c>
      <c r="P348" s="113" t="s">
        <v>17086</v>
      </c>
      <c r="Q348" s="113" t="s">
        <v>16244</v>
      </c>
      <c r="R348" s="113">
        <v>15</v>
      </c>
      <c r="S348" s="113" t="s">
        <v>13</v>
      </c>
      <c r="T348" s="113" t="s">
        <v>17087</v>
      </c>
      <c r="W348" s="114">
        <v>31594</v>
      </c>
      <c r="Z348" s="114">
        <v>32325</v>
      </c>
      <c r="AA348" s="113">
        <v>11</v>
      </c>
      <c r="AB348" s="113" t="s">
        <v>306</v>
      </c>
      <c r="AC348" s="113">
        <v>21</v>
      </c>
      <c r="AD348" s="113" t="s">
        <v>24</v>
      </c>
      <c r="AE348" s="114">
        <v>37895</v>
      </c>
      <c r="AF348" s="113">
        <v>11</v>
      </c>
      <c r="AG348" s="113">
        <v>3</v>
      </c>
      <c r="AH348" s="113" t="s">
        <v>16263</v>
      </c>
      <c r="AI348" s="117" t="s">
        <v>307</v>
      </c>
      <c r="AK348" s="114">
        <v>42746</v>
      </c>
      <c r="AL348" s="113">
        <v>5</v>
      </c>
      <c r="AM348" s="113" t="s">
        <v>13931</v>
      </c>
      <c r="AN348" s="113" t="s">
        <v>17088</v>
      </c>
      <c r="AO348" s="113" t="s">
        <v>358</v>
      </c>
      <c r="AP348" s="113">
        <v>1981</v>
      </c>
      <c r="AQ348" s="113" t="s">
        <v>9905</v>
      </c>
      <c r="AR348" s="113" t="s">
        <v>17089</v>
      </c>
      <c r="AS348" s="113" t="s">
        <v>14</v>
      </c>
      <c r="AT348" s="113" t="s">
        <v>14</v>
      </c>
      <c r="AU348" s="113" t="s">
        <v>16229</v>
      </c>
      <c r="AV348" s="113" t="s">
        <v>14</v>
      </c>
      <c r="AW348" s="113" t="s">
        <v>14</v>
      </c>
    </row>
    <row r="349" spans="1:49">
      <c r="A349" s="116" t="s">
        <v>7802</v>
      </c>
      <c r="B349" s="113">
        <v>140232871</v>
      </c>
      <c r="C349" s="113" t="s">
        <v>7803</v>
      </c>
      <c r="E349" s="113" t="s">
        <v>41395</v>
      </c>
      <c r="F349" s="113" t="s">
        <v>8</v>
      </c>
      <c r="G349" s="114">
        <v>24758</v>
      </c>
      <c r="H349" s="113" t="s">
        <v>16230</v>
      </c>
      <c r="I349" s="113" t="s">
        <v>9866</v>
      </c>
      <c r="J349" s="113" t="s">
        <v>9872</v>
      </c>
      <c r="K349" s="113" t="s">
        <v>41396</v>
      </c>
      <c r="L349" s="113">
        <v>81245209777</v>
      </c>
      <c r="M349" s="113" t="s">
        <v>12582</v>
      </c>
      <c r="O349" s="113" t="s">
        <v>12583</v>
      </c>
      <c r="P349" s="113" t="s">
        <v>41397</v>
      </c>
      <c r="Q349" s="113" t="s">
        <v>16244</v>
      </c>
      <c r="R349" s="113">
        <v>15</v>
      </c>
      <c r="S349" s="113" t="s">
        <v>13</v>
      </c>
      <c r="T349" s="113" t="s">
        <v>41398</v>
      </c>
      <c r="U349" s="113" t="s">
        <v>41399</v>
      </c>
      <c r="V349" s="114">
        <v>32809</v>
      </c>
      <c r="W349" s="114">
        <v>32568</v>
      </c>
      <c r="X349" s="113" t="s">
        <v>41400</v>
      </c>
      <c r="Y349" s="114">
        <v>33297</v>
      </c>
      <c r="Z349" s="114">
        <v>33298</v>
      </c>
      <c r="AA349" s="113">
        <v>21</v>
      </c>
      <c r="AB349" s="113" t="s">
        <v>24</v>
      </c>
      <c r="AC349" s="113">
        <v>42</v>
      </c>
      <c r="AD349" s="113" t="s">
        <v>92</v>
      </c>
      <c r="AE349" s="114">
        <v>44835</v>
      </c>
      <c r="AF349" s="113">
        <v>28</v>
      </c>
      <c r="AG349" s="113">
        <v>7</v>
      </c>
      <c r="AH349" s="113" t="s">
        <v>16226</v>
      </c>
      <c r="AI349" s="117" t="s">
        <v>10899</v>
      </c>
      <c r="AK349" s="114">
        <v>43191</v>
      </c>
      <c r="AL349" s="113">
        <v>45</v>
      </c>
      <c r="AM349" s="113" t="s">
        <v>9922</v>
      </c>
      <c r="AN349" s="113" t="s">
        <v>41401</v>
      </c>
      <c r="AO349" s="113" t="s">
        <v>7804</v>
      </c>
      <c r="AP349" s="113">
        <v>2015</v>
      </c>
      <c r="AQ349" s="113" t="s">
        <v>5236</v>
      </c>
      <c r="AR349" s="113" t="s">
        <v>18766</v>
      </c>
      <c r="AS349" s="113" t="s">
        <v>14</v>
      </c>
      <c r="AT349" s="113" t="s">
        <v>14</v>
      </c>
      <c r="AU349" s="113" t="s">
        <v>16229</v>
      </c>
      <c r="AV349" s="113" t="s">
        <v>14</v>
      </c>
      <c r="AW349" s="113" t="s">
        <v>14</v>
      </c>
    </row>
    <row r="350" spans="1:49">
      <c r="A350" s="116" t="s">
        <v>4264</v>
      </c>
      <c r="B350" s="113">
        <v>570011125</v>
      </c>
      <c r="C350" s="113" t="s">
        <v>4265</v>
      </c>
      <c r="E350" s="113" t="s">
        <v>110</v>
      </c>
      <c r="F350" s="113" t="s">
        <v>8</v>
      </c>
      <c r="G350" s="114">
        <v>24758</v>
      </c>
      <c r="H350" s="113" t="s">
        <v>16218</v>
      </c>
      <c r="I350" s="113" t="s">
        <v>9866</v>
      </c>
      <c r="J350" s="113" t="s">
        <v>9872</v>
      </c>
      <c r="K350" s="113" t="s">
        <v>16656</v>
      </c>
      <c r="L350" s="113">
        <v>82196601444</v>
      </c>
      <c r="M350" s="113" t="s">
        <v>16657</v>
      </c>
      <c r="O350" s="113" t="s">
        <v>16658</v>
      </c>
      <c r="P350" s="113" t="s">
        <v>16659</v>
      </c>
      <c r="Q350" s="113" t="s">
        <v>16660</v>
      </c>
      <c r="R350" s="113">
        <v>15</v>
      </c>
      <c r="S350" s="113" t="s">
        <v>13</v>
      </c>
      <c r="T350" s="113" t="s">
        <v>16661</v>
      </c>
      <c r="U350" s="113" t="s">
        <v>16662</v>
      </c>
      <c r="V350" s="114">
        <v>33906</v>
      </c>
      <c r="W350" s="114">
        <v>33664</v>
      </c>
      <c r="X350" s="113" t="s">
        <v>16663</v>
      </c>
      <c r="Y350" s="114">
        <v>34282</v>
      </c>
      <c r="Z350" s="114">
        <v>34304</v>
      </c>
      <c r="AA350" s="113">
        <v>21</v>
      </c>
      <c r="AB350" s="113" t="s">
        <v>24</v>
      </c>
      <c r="AC350" s="113">
        <v>34</v>
      </c>
      <c r="AD350" s="113" t="s">
        <v>18</v>
      </c>
      <c r="AE350" s="114">
        <v>43374</v>
      </c>
      <c r="AF350" s="113">
        <v>21</v>
      </c>
      <c r="AG350" s="113">
        <v>7</v>
      </c>
      <c r="AH350" s="113" t="s">
        <v>16226</v>
      </c>
      <c r="AI350" s="117" t="s">
        <v>11124</v>
      </c>
      <c r="AK350" s="114">
        <v>44925</v>
      </c>
      <c r="AL350" s="113">
        <v>40</v>
      </c>
      <c r="AM350" s="113" t="s">
        <v>9870</v>
      </c>
      <c r="AN350" s="113" t="s">
        <v>16282</v>
      </c>
      <c r="AO350" s="113" t="s">
        <v>113</v>
      </c>
      <c r="AP350" s="113">
        <v>2006</v>
      </c>
      <c r="AQ350" s="113" t="s">
        <v>8</v>
      </c>
      <c r="AR350" s="113" t="s">
        <v>16664</v>
      </c>
      <c r="AS350" s="113" t="s">
        <v>14</v>
      </c>
      <c r="AT350" s="113" t="s">
        <v>14</v>
      </c>
      <c r="AU350" s="113" t="s">
        <v>16229</v>
      </c>
      <c r="AV350" s="113" t="s">
        <v>14</v>
      </c>
      <c r="AW350" s="113" t="s">
        <v>14</v>
      </c>
    </row>
    <row r="351" spans="1:49">
      <c r="A351" s="116" t="s">
        <v>9750</v>
      </c>
      <c r="B351" s="113">
        <v>140354159</v>
      </c>
      <c r="C351" s="113" t="s">
        <v>9751</v>
      </c>
      <c r="D351" s="113" t="s">
        <v>1441</v>
      </c>
      <c r="F351" s="113" t="s">
        <v>129</v>
      </c>
      <c r="G351" s="114">
        <v>24759</v>
      </c>
      <c r="H351" s="113" t="s">
        <v>16218</v>
      </c>
      <c r="I351" s="113" t="s">
        <v>10007</v>
      </c>
      <c r="J351" s="113" t="s">
        <v>9872</v>
      </c>
      <c r="K351" s="113" t="s">
        <v>27899</v>
      </c>
      <c r="L351" s="113">
        <v>81341219574</v>
      </c>
      <c r="M351" s="113" t="s">
        <v>10035</v>
      </c>
      <c r="O351" s="113" t="s">
        <v>10036</v>
      </c>
      <c r="P351" s="113" t="s">
        <v>27900</v>
      </c>
      <c r="Q351" s="113" t="s">
        <v>27901</v>
      </c>
      <c r="R351" s="113">
        <v>15</v>
      </c>
      <c r="S351" s="113" t="s">
        <v>13</v>
      </c>
      <c r="T351" s="113" t="s">
        <v>27902</v>
      </c>
      <c r="U351" s="113" t="s">
        <v>27903</v>
      </c>
      <c r="V351" s="114">
        <v>36630</v>
      </c>
      <c r="W351" s="114">
        <v>36586</v>
      </c>
      <c r="X351" s="113" t="s">
        <v>27904</v>
      </c>
      <c r="Y351" s="114">
        <v>36976</v>
      </c>
      <c r="Z351" s="114">
        <v>36982</v>
      </c>
      <c r="AA351" s="113">
        <v>31</v>
      </c>
      <c r="AB351" s="113" t="s">
        <v>9</v>
      </c>
      <c r="AC351" s="113">
        <v>44</v>
      </c>
      <c r="AD351" s="113" t="s">
        <v>9836</v>
      </c>
      <c r="AE351" s="114">
        <v>44652</v>
      </c>
      <c r="AF351" s="113">
        <v>25</v>
      </c>
      <c r="AG351" s="113">
        <v>1</v>
      </c>
      <c r="AH351" s="113" t="s">
        <v>16226</v>
      </c>
      <c r="AI351" s="117" t="s">
        <v>10037</v>
      </c>
      <c r="AK351" s="114">
        <v>44404</v>
      </c>
      <c r="AL351" s="113">
        <v>40</v>
      </c>
      <c r="AM351" s="113" t="s">
        <v>9870</v>
      </c>
      <c r="AN351" s="113" t="s">
        <v>27905</v>
      </c>
      <c r="AO351" s="113" t="s">
        <v>9752</v>
      </c>
      <c r="AP351" s="113">
        <v>1996</v>
      </c>
      <c r="AQ351" s="113" t="s">
        <v>5236</v>
      </c>
      <c r="AR351" s="113" t="s">
        <v>16274</v>
      </c>
      <c r="AS351" s="113" t="s">
        <v>14</v>
      </c>
      <c r="AT351" s="113" t="s">
        <v>14</v>
      </c>
      <c r="AU351" s="113" t="s">
        <v>16229</v>
      </c>
      <c r="AV351" s="113" t="s">
        <v>14</v>
      </c>
      <c r="AW351" s="113" t="s">
        <v>14</v>
      </c>
    </row>
    <row r="352" spans="1:49">
      <c r="A352" s="116" t="s">
        <v>2487</v>
      </c>
      <c r="B352" s="113">
        <v>131896599</v>
      </c>
      <c r="C352" s="113" t="s">
        <v>2488</v>
      </c>
      <c r="E352" s="113" t="s">
        <v>41</v>
      </c>
      <c r="F352" s="113" t="s">
        <v>8</v>
      </c>
      <c r="G352" s="114">
        <v>24761</v>
      </c>
      <c r="H352" s="113" t="s">
        <v>16218</v>
      </c>
      <c r="I352" s="113" t="s">
        <v>9866</v>
      </c>
      <c r="J352" s="113" t="s">
        <v>9872</v>
      </c>
      <c r="K352" s="113" t="s">
        <v>27022</v>
      </c>
      <c r="L352" s="113">
        <v>82336158907</v>
      </c>
      <c r="O352" s="113" t="s">
        <v>10836</v>
      </c>
      <c r="P352" s="113" t="s">
        <v>27023</v>
      </c>
      <c r="Q352" s="113" t="s">
        <v>27024</v>
      </c>
      <c r="R352" s="113">
        <v>15</v>
      </c>
      <c r="S352" s="113" t="s">
        <v>13</v>
      </c>
      <c r="T352" s="113" t="s">
        <v>27025</v>
      </c>
      <c r="U352" s="113" t="s">
        <v>27026</v>
      </c>
      <c r="V352" s="113" t="s">
        <v>27027</v>
      </c>
      <c r="W352" s="114">
        <v>33329</v>
      </c>
      <c r="X352" s="113" t="s">
        <v>27028</v>
      </c>
      <c r="Y352" s="114">
        <v>33754</v>
      </c>
      <c r="Z352" s="114">
        <v>33756</v>
      </c>
      <c r="AA352" s="113">
        <v>21</v>
      </c>
      <c r="AB352" s="113" t="s">
        <v>24</v>
      </c>
      <c r="AC352" s="113">
        <v>41</v>
      </c>
      <c r="AD352" s="113" t="s">
        <v>52</v>
      </c>
      <c r="AE352" s="114">
        <v>43374</v>
      </c>
      <c r="AF352" s="113">
        <v>32</v>
      </c>
      <c r="AG352" s="113">
        <v>6</v>
      </c>
      <c r="AH352" s="113" t="s">
        <v>9913</v>
      </c>
      <c r="AI352" s="117" t="s">
        <v>2489</v>
      </c>
      <c r="AJ352" s="113" t="s">
        <v>45560</v>
      </c>
      <c r="AK352" s="114">
        <v>45110</v>
      </c>
      <c r="AL352" s="113">
        <v>40</v>
      </c>
      <c r="AM352" s="113" t="s">
        <v>9870</v>
      </c>
      <c r="AN352" s="113" t="s">
        <v>27029</v>
      </c>
      <c r="AO352" s="113" t="s">
        <v>149</v>
      </c>
      <c r="AP352" s="113">
        <v>2006</v>
      </c>
      <c r="AQ352" s="113" t="s">
        <v>2436</v>
      </c>
      <c r="AR352" s="113" t="s">
        <v>27030</v>
      </c>
      <c r="AS352" s="113" t="s">
        <v>14</v>
      </c>
      <c r="AT352" s="113" t="s">
        <v>14</v>
      </c>
      <c r="AU352" s="113" t="s">
        <v>16229</v>
      </c>
      <c r="AV352" s="113" t="s">
        <v>14</v>
      </c>
      <c r="AW352" s="113" t="s">
        <v>14</v>
      </c>
    </row>
    <row r="353" spans="1:49">
      <c r="A353" s="116" t="s">
        <v>9356</v>
      </c>
      <c r="B353" s="113">
        <v>570028861</v>
      </c>
      <c r="C353" s="113" t="s">
        <v>9357</v>
      </c>
      <c r="F353" s="113" t="s">
        <v>136</v>
      </c>
      <c r="G353" s="114">
        <v>24762</v>
      </c>
      <c r="H353" s="113" t="s">
        <v>16218</v>
      </c>
      <c r="I353" s="113" t="s">
        <v>9866</v>
      </c>
      <c r="J353" s="113" t="s">
        <v>9872</v>
      </c>
      <c r="K353" s="113" t="s">
        <v>39493</v>
      </c>
      <c r="L353" s="113">
        <v>82386333830</v>
      </c>
      <c r="M353" s="113" t="s">
        <v>39494</v>
      </c>
      <c r="O353" s="113" t="s">
        <v>16080</v>
      </c>
      <c r="P353" s="113" t="s">
        <v>39495</v>
      </c>
      <c r="Q353" s="113" t="s">
        <v>39496</v>
      </c>
      <c r="R353" s="113">
        <v>15</v>
      </c>
      <c r="S353" s="113" t="s">
        <v>13</v>
      </c>
      <c r="T353" s="113" t="s">
        <v>39497</v>
      </c>
      <c r="U353" s="113" t="s">
        <v>39498</v>
      </c>
      <c r="V353" s="114">
        <v>39387</v>
      </c>
      <c r="W353" s="114">
        <v>39083</v>
      </c>
      <c r="X353" s="113" t="s">
        <v>39499</v>
      </c>
      <c r="Y353" s="114">
        <v>39806</v>
      </c>
      <c r="Z353" s="114">
        <v>39722</v>
      </c>
      <c r="AA353" s="113">
        <v>21</v>
      </c>
      <c r="AB353" s="113" t="s">
        <v>24</v>
      </c>
      <c r="AC353" s="113">
        <v>24</v>
      </c>
      <c r="AD353" s="113" t="s">
        <v>47</v>
      </c>
      <c r="AE353" s="114">
        <v>44470</v>
      </c>
      <c r="AF353" s="113">
        <v>21</v>
      </c>
      <c r="AG353" s="113">
        <v>9</v>
      </c>
      <c r="AH353" s="113" t="s">
        <v>16263</v>
      </c>
      <c r="AI353" s="117" t="s">
        <v>9358</v>
      </c>
      <c r="AK353" s="114">
        <v>40634</v>
      </c>
      <c r="AL353" s="113">
        <v>15</v>
      </c>
      <c r="AM353" s="113" t="s">
        <v>9885</v>
      </c>
      <c r="AN353" s="113" t="s">
        <v>17932</v>
      </c>
      <c r="AO353" s="113" t="s">
        <v>185</v>
      </c>
      <c r="AP353" s="113">
        <v>1988</v>
      </c>
      <c r="AQ353" s="113" t="s">
        <v>8</v>
      </c>
      <c r="AR353" s="113" t="s">
        <v>17719</v>
      </c>
      <c r="AS353" s="113" t="s">
        <v>14</v>
      </c>
      <c r="AT353" s="113" t="s">
        <v>14</v>
      </c>
      <c r="AU353" s="113" t="s">
        <v>16229</v>
      </c>
      <c r="AV353" s="113" t="s">
        <v>14</v>
      </c>
      <c r="AW353" s="113" t="s">
        <v>14</v>
      </c>
    </row>
    <row r="354" spans="1:49">
      <c r="A354" s="116" t="s">
        <v>7508</v>
      </c>
      <c r="B354" s="113">
        <v>570021166</v>
      </c>
      <c r="C354" s="113" t="s">
        <v>7509</v>
      </c>
      <c r="E354" s="113" t="s">
        <v>7510</v>
      </c>
      <c r="F354" s="113" t="s">
        <v>8</v>
      </c>
      <c r="G354" s="114">
        <v>24765</v>
      </c>
      <c r="H354" s="113" t="s">
        <v>16230</v>
      </c>
      <c r="I354" s="113" t="s">
        <v>9866</v>
      </c>
      <c r="J354" s="113" t="s">
        <v>9872</v>
      </c>
      <c r="K354" s="113" t="s">
        <v>33505</v>
      </c>
      <c r="L354" s="113">
        <v>82292819703</v>
      </c>
      <c r="M354" s="113" t="s">
        <v>11505</v>
      </c>
      <c r="O354" s="113" t="s">
        <v>33506</v>
      </c>
      <c r="P354" s="113" t="s">
        <v>33507</v>
      </c>
      <c r="Q354" s="113" t="s">
        <v>33508</v>
      </c>
      <c r="R354" s="113">
        <v>15</v>
      </c>
      <c r="S354" s="113" t="s">
        <v>13</v>
      </c>
      <c r="T354" s="113" t="s">
        <v>33509</v>
      </c>
      <c r="U354" s="113" t="s">
        <v>33510</v>
      </c>
      <c r="V354" s="114">
        <v>39038</v>
      </c>
      <c r="W354" s="114">
        <v>38808</v>
      </c>
      <c r="X354" s="113" t="s">
        <v>33511</v>
      </c>
      <c r="Y354" s="114">
        <v>39353</v>
      </c>
      <c r="Z354" s="114">
        <v>39356</v>
      </c>
      <c r="AA354" s="113">
        <v>22</v>
      </c>
      <c r="AB354" s="113" t="s">
        <v>25</v>
      </c>
      <c r="AC354" s="113">
        <v>31</v>
      </c>
      <c r="AD354" s="113" t="s">
        <v>9</v>
      </c>
      <c r="AE354" s="114">
        <v>45444</v>
      </c>
      <c r="AF354" s="113">
        <v>19</v>
      </c>
      <c r="AG354" s="113">
        <v>10</v>
      </c>
      <c r="AH354" s="113" t="s">
        <v>16226</v>
      </c>
      <c r="AI354" s="117" t="s">
        <v>9875</v>
      </c>
      <c r="AK354" s="114">
        <v>45292</v>
      </c>
      <c r="AL354" s="113">
        <v>25</v>
      </c>
      <c r="AM354" s="113" t="s">
        <v>9974</v>
      </c>
      <c r="AN354" s="113" t="s">
        <v>19591</v>
      </c>
      <c r="AO354" s="113" t="s">
        <v>49</v>
      </c>
      <c r="AP354" s="113">
        <v>2004</v>
      </c>
      <c r="AQ354" s="113" t="s">
        <v>2307</v>
      </c>
      <c r="AR354" s="113" t="s">
        <v>17116</v>
      </c>
      <c r="AS354" s="113" t="s">
        <v>14</v>
      </c>
      <c r="AT354" s="113" t="s">
        <v>14</v>
      </c>
      <c r="AU354" s="113" t="s">
        <v>16229</v>
      </c>
      <c r="AV354" s="113" t="s">
        <v>14</v>
      </c>
    </row>
    <row r="355" spans="1:49">
      <c r="A355" s="116" t="s">
        <v>3121</v>
      </c>
      <c r="B355" s="113">
        <v>570013620</v>
      </c>
      <c r="C355" s="113" t="s">
        <v>3122</v>
      </c>
      <c r="F355" s="113" t="s">
        <v>178</v>
      </c>
      <c r="G355" s="114">
        <v>24769</v>
      </c>
      <c r="H355" s="113" t="s">
        <v>16218</v>
      </c>
      <c r="I355" s="113" t="s">
        <v>10007</v>
      </c>
      <c r="J355" s="113" t="s">
        <v>9872</v>
      </c>
      <c r="K355" s="113" t="s">
        <v>18296</v>
      </c>
      <c r="L355" s="113">
        <v>82145631194</v>
      </c>
      <c r="M355" s="113" t="s">
        <v>45824</v>
      </c>
      <c r="O355" s="113" t="s">
        <v>11310</v>
      </c>
      <c r="P355" s="113" t="s">
        <v>18297</v>
      </c>
      <c r="Q355" s="113" t="s">
        <v>18298</v>
      </c>
      <c r="R355" s="113">
        <v>15</v>
      </c>
      <c r="S355" s="113" t="s">
        <v>13</v>
      </c>
      <c r="T355" s="113" t="s">
        <v>18299</v>
      </c>
      <c r="U355" s="113" t="s">
        <v>18300</v>
      </c>
      <c r="V355" s="114">
        <v>37224</v>
      </c>
      <c r="W355" s="114">
        <v>37226</v>
      </c>
      <c r="X355" s="113" t="s">
        <v>18301</v>
      </c>
      <c r="Y355" s="114">
        <v>37778</v>
      </c>
      <c r="Z355" s="114">
        <v>37803</v>
      </c>
      <c r="AA355" s="113">
        <v>21</v>
      </c>
      <c r="AB355" s="113" t="s">
        <v>24</v>
      </c>
      <c r="AC355" s="113">
        <v>31</v>
      </c>
      <c r="AD355" s="113" t="s">
        <v>9</v>
      </c>
      <c r="AE355" s="114">
        <v>43739</v>
      </c>
      <c r="AF355" s="113">
        <v>16</v>
      </c>
      <c r="AG355" s="113">
        <v>2</v>
      </c>
      <c r="AH355" s="113" t="s">
        <v>9913</v>
      </c>
      <c r="AI355" s="117" t="s">
        <v>45825</v>
      </c>
      <c r="AJ355" s="113" t="s">
        <v>45516</v>
      </c>
      <c r="AK355" s="114">
        <v>44580</v>
      </c>
      <c r="AL355" s="113">
        <v>15</v>
      </c>
      <c r="AM355" s="113" t="s">
        <v>9885</v>
      </c>
      <c r="AN355" s="113" t="s">
        <v>16452</v>
      </c>
      <c r="AO355" s="113" t="s">
        <v>16453</v>
      </c>
      <c r="AP355" s="113">
        <v>1988</v>
      </c>
      <c r="AQ355" s="113" t="s">
        <v>5236</v>
      </c>
      <c r="AR355" s="113" t="s">
        <v>18302</v>
      </c>
      <c r="AS355" s="113" t="s">
        <v>14</v>
      </c>
      <c r="AT355" s="113" t="s">
        <v>14</v>
      </c>
      <c r="AU355" s="113" t="s">
        <v>16229</v>
      </c>
      <c r="AV355" s="113" t="s">
        <v>14</v>
      </c>
      <c r="AW355" s="113" t="s">
        <v>14</v>
      </c>
    </row>
    <row r="356" spans="1:49">
      <c r="A356" s="116" t="s">
        <v>5957</v>
      </c>
      <c r="B356" s="113">
        <v>132034457</v>
      </c>
      <c r="C356" s="113" t="s">
        <v>5958</v>
      </c>
      <c r="F356" s="113" t="s">
        <v>8</v>
      </c>
      <c r="G356" s="114">
        <v>24770</v>
      </c>
      <c r="H356" s="113" t="s">
        <v>16218</v>
      </c>
      <c r="I356" s="113" t="s">
        <v>9866</v>
      </c>
      <c r="J356" s="113" t="s">
        <v>9872</v>
      </c>
      <c r="K356" s="113" t="s">
        <v>39574</v>
      </c>
      <c r="L356" s="113">
        <v>0</v>
      </c>
      <c r="M356" s="113" t="s">
        <v>39575</v>
      </c>
      <c r="O356" s="113" t="s">
        <v>12170</v>
      </c>
      <c r="P356" s="113" t="s">
        <v>39576</v>
      </c>
      <c r="Q356" s="113" t="s">
        <v>39577</v>
      </c>
      <c r="R356" s="113">
        <v>15</v>
      </c>
      <c r="S356" s="113" t="s">
        <v>13</v>
      </c>
      <c r="T356" s="113" t="s">
        <v>39578</v>
      </c>
      <c r="U356" s="113" t="s">
        <v>39579</v>
      </c>
      <c r="V356" s="114">
        <v>34240</v>
      </c>
      <c r="W356" s="114">
        <v>34243</v>
      </c>
      <c r="X356" s="113" t="s">
        <v>17195</v>
      </c>
      <c r="Y356" s="114">
        <v>34942</v>
      </c>
      <c r="Z356" s="114">
        <v>34943</v>
      </c>
      <c r="AA356" s="113">
        <v>11</v>
      </c>
      <c r="AB356" s="113" t="s">
        <v>306</v>
      </c>
      <c r="AC356" s="113">
        <v>21</v>
      </c>
      <c r="AD356" s="113" t="s">
        <v>24</v>
      </c>
      <c r="AE356" s="114">
        <v>44287</v>
      </c>
      <c r="AF356" s="113">
        <v>27</v>
      </c>
      <c r="AG356" s="113">
        <v>6</v>
      </c>
      <c r="AH356" s="113" t="s">
        <v>16263</v>
      </c>
      <c r="AI356" s="117" t="s">
        <v>307</v>
      </c>
      <c r="AK356" s="114">
        <v>44287</v>
      </c>
      <c r="AL356" s="113">
        <v>15</v>
      </c>
      <c r="AM356" s="113" t="s">
        <v>9885</v>
      </c>
      <c r="AN356" s="113" t="s">
        <v>16552</v>
      </c>
      <c r="AO356" s="113" t="s">
        <v>2053</v>
      </c>
      <c r="AP356" s="113">
        <v>2007</v>
      </c>
      <c r="AQ356" s="113" t="s">
        <v>9889</v>
      </c>
      <c r="AR356" s="113" t="s">
        <v>22981</v>
      </c>
      <c r="AS356" s="113" t="s">
        <v>14</v>
      </c>
      <c r="AT356" s="113" t="s">
        <v>14</v>
      </c>
      <c r="AU356" s="113" t="s">
        <v>16229</v>
      </c>
      <c r="AV356" s="113" t="s">
        <v>14</v>
      </c>
      <c r="AW356" s="113" t="s">
        <v>14</v>
      </c>
    </row>
    <row r="357" spans="1:49">
      <c r="A357" s="116" t="s">
        <v>8504</v>
      </c>
      <c r="B357" s="113">
        <v>140172736</v>
      </c>
      <c r="C357" s="113" t="s">
        <v>8505</v>
      </c>
      <c r="E357" s="113" t="s">
        <v>8506</v>
      </c>
      <c r="F357" s="113" t="s">
        <v>37</v>
      </c>
      <c r="G357" s="114">
        <v>24773</v>
      </c>
      <c r="H357" s="113" t="s">
        <v>16218</v>
      </c>
      <c r="I357" s="113" t="s">
        <v>9866</v>
      </c>
      <c r="J357" s="113" t="s">
        <v>17219</v>
      </c>
      <c r="K357" s="113" t="s">
        <v>40926</v>
      </c>
      <c r="L357" s="113">
        <v>82296170223</v>
      </c>
      <c r="M357" s="113" t="s">
        <v>14248</v>
      </c>
      <c r="O357" s="113" t="s">
        <v>40927</v>
      </c>
      <c r="P357" s="113" t="s">
        <v>40928</v>
      </c>
      <c r="Q357" s="113" t="s">
        <v>40929</v>
      </c>
      <c r="R357" s="113">
        <v>15</v>
      </c>
      <c r="S357" s="113" t="s">
        <v>13</v>
      </c>
      <c r="T357" s="113" t="s">
        <v>40930</v>
      </c>
      <c r="U357" s="113" t="s">
        <v>40931</v>
      </c>
      <c r="V357" s="114">
        <v>31360</v>
      </c>
      <c r="W357" s="114">
        <v>31352</v>
      </c>
      <c r="X357" s="113" t="s">
        <v>40932</v>
      </c>
      <c r="Y357" s="114">
        <v>32072</v>
      </c>
      <c r="Z357" s="114">
        <v>32082</v>
      </c>
      <c r="AA357" s="113">
        <v>12</v>
      </c>
      <c r="AB357" s="113" t="s">
        <v>287</v>
      </c>
      <c r="AC357" s="113">
        <v>41</v>
      </c>
      <c r="AD357" s="113" t="s">
        <v>52</v>
      </c>
      <c r="AE357" s="114">
        <v>44287</v>
      </c>
      <c r="AF357" s="113">
        <v>27</v>
      </c>
      <c r="AG357" s="113">
        <v>5</v>
      </c>
      <c r="AH357" s="113" t="s">
        <v>16226</v>
      </c>
      <c r="AI357" s="117" t="s">
        <v>9932</v>
      </c>
      <c r="AK357" s="114">
        <v>44925</v>
      </c>
      <c r="AL357" s="113">
        <v>45</v>
      </c>
      <c r="AM357" s="113" t="s">
        <v>9922</v>
      </c>
      <c r="AN357" s="113" t="s">
        <v>28099</v>
      </c>
      <c r="AO357" s="113" t="s">
        <v>7472</v>
      </c>
      <c r="AP357" s="113">
        <v>2010</v>
      </c>
      <c r="AQ357" s="113" t="s">
        <v>5236</v>
      </c>
      <c r="AR357" s="113" t="s">
        <v>19179</v>
      </c>
      <c r="AS357" s="113" t="s">
        <v>14</v>
      </c>
      <c r="AT357" s="113" t="s">
        <v>14</v>
      </c>
      <c r="AU357" s="113" t="s">
        <v>16229</v>
      </c>
      <c r="AV357" s="113" t="s">
        <v>14</v>
      </c>
      <c r="AW357" s="113" t="s">
        <v>14</v>
      </c>
    </row>
    <row r="358" spans="1:49">
      <c r="A358" s="116" t="s">
        <v>4007</v>
      </c>
      <c r="B358" s="113">
        <v>132211525</v>
      </c>
      <c r="C358" s="113" t="s">
        <v>109</v>
      </c>
      <c r="E358" s="113" t="s">
        <v>140</v>
      </c>
      <c r="F358" s="113" t="s">
        <v>4008</v>
      </c>
      <c r="G358" s="114">
        <v>24775</v>
      </c>
      <c r="H358" s="113" t="s">
        <v>16218</v>
      </c>
      <c r="I358" s="113" t="s">
        <v>9866</v>
      </c>
      <c r="J358" s="113" t="s">
        <v>9872</v>
      </c>
      <c r="K358" s="113" t="s">
        <v>17197</v>
      </c>
      <c r="L358" s="113">
        <v>82238493458</v>
      </c>
      <c r="M358" s="113" t="s">
        <v>17198</v>
      </c>
      <c r="O358" s="113" t="s">
        <v>15361</v>
      </c>
      <c r="P358" s="113" t="s">
        <v>17199</v>
      </c>
      <c r="Q358" s="113" t="s">
        <v>17200</v>
      </c>
      <c r="R358" s="113">
        <v>15</v>
      </c>
      <c r="S358" s="113" t="s">
        <v>13</v>
      </c>
      <c r="T358" s="113" t="s">
        <v>17201</v>
      </c>
      <c r="U358" s="113" t="s">
        <v>16800</v>
      </c>
      <c r="V358" s="114">
        <v>32347</v>
      </c>
      <c r="W358" s="114">
        <v>35855</v>
      </c>
      <c r="X358" s="113" t="s">
        <v>17053</v>
      </c>
      <c r="Y358" s="114">
        <v>36403</v>
      </c>
      <c r="Z358" s="114">
        <v>36404</v>
      </c>
      <c r="AA358" s="113">
        <v>21</v>
      </c>
      <c r="AB358" s="113" t="s">
        <v>24</v>
      </c>
      <c r="AC358" s="113">
        <v>42</v>
      </c>
      <c r="AD358" s="113" t="s">
        <v>92</v>
      </c>
      <c r="AE358" s="114">
        <v>45383</v>
      </c>
      <c r="AF358" s="113">
        <v>21</v>
      </c>
      <c r="AG358" s="113">
        <v>1</v>
      </c>
      <c r="AH358" s="113" t="s">
        <v>16226</v>
      </c>
      <c r="AI358" s="117" t="s">
        <v>9901</v>
      </c>
      <c r="AK358" s="114">
        <v>44670</v>
      </c>
      <c r="AL358" s="113">
        <v>40</v>
      </c>
      <c r="AM358" s="113" t="s">
        <v>9870</v>
      </c>
      <c r="AN358" s="113" t="s">
        <v>17202</v>
      </c>
      <c r="AO358" s="113" t="s">
        <v>491</v>
      </c>
      <c r="AP358" s="113">
        <v>2009</v>
      </c>
      <c r="AQ358" s="113" t="s">
        <v>9889</v>
      </c>
      <c r="AR358" s="113" t="s">
        <v>16859</v>
      </c>
      <c r="AS358" s="113" t="s">
        <v>14</v>
      </c>
      <c r="AT358" s="113" t="s">
        <v>14</v>
      </c>
      <c r="AU358" s="113" t="s">
        <v>16229</v>
      </c>
      <c r="AV358" s="113" t="s">
        <v>14</v>
      </c>
    </row>
    <row r="359" spans="1:49">
      <c r="A359" s="116" t="s">
        <v>2753</v>
      </c>
      <c r="B359" s="113">
        <v>131743559</v>
      </c>
      <c r="C359" s="113" t="s">
        <v>2754</v>
      </c>
      <c r="E359" s="113" t="s">
        <v>140</v>
      </c>
      <c r="F359" s="113" t="s">
        <v>721</v>
      </c>
      <c r="G359" s="114">
        <v>24781</v>
      </c>
      <c r="H359" s="113" t="s">
        <v>16230</v>
      </c>
      <c r="I359" s="113" t="s">
        <v>9866</v>
      </c>
      <c r="J359" s="113" t="s">
        <v>16392</v>
      </c>
      <c r="K359" s="113" t="s">
        <v>22880</v>
      </c>
      <c r="L359" s="113">
        <v>82190997167</v>
      </c>
      <c r="M359" s="113" t="s">
        <v>15179</v>
      </c>
      <c r="O359" s="113" t="s">
        <v>15180</v>
      </c>
      <c r="P359" s="113" t="s">
        <v>22881</v>
      </c>
      <c r="Q359" s="113" t="s">
        <v>22882</v>
      </c>
      <c r="R359" s="113">
        <v>15</v>
      </c>
      <c r="S359" s="113" t="s">
        <v>13</v>
      </c>
      <c r="T359" s="113" t="s">
        <v>22883</v>
      </c>
      <c r="U359" s="113" t="s">
        <v>16653</v>
      </c>
      <c r="V359" s="114">
        <v>32199</v>
      </c>
      <c r="W359" s="114">
        <v>32203</v>
      </c>
      <c r="X359" s="113" t="s">
        <v>22884</v>
      </c>
      <c r="Y359" s="114">
        <v>32811</v>
      </c>
      <c r="Z359" s="114">
        <v>32813</v>
      </c>
      <c r="AA359" s="113">
        <v>21</v>
      </c>
      <c r="AB359" s="113" t="s">
        <v>24</v>
      </c>
      <c r="AC359" s="113">
        <v>42</v>
      </c>
      <c r="AD359" s="113" t="s">
        <v>92</v>
      </c>
      <c r="AE359" s="114">
        <v>44105</v>
      </c>
      <c r="AF359" s="113">
        <v>27</v>
      </c>
      <c r="AG359" s="113">
        <v>7</v>
      </c>
      <c r="AH359" s="113" t="s">
        <v>16226</v>
      </c>
      <c r="AI359" s="117" t="s">
        <v>9901</v>
      </c>
      <c r="AK359" s="114">
        <v>43922</v>
      </c>
      <c r="AL359" s="113">
        <v>40</v>
      </c>
      <c r="AM359" s="113" t="s">
        <v>9870</v>
      </c>
      <c r="AN359" s="113" t="s">
        <v>17028</v>
      </c>
      <c r="AO359" s="113" t="s">
        <v>730</v>
      </c>
      <c r="AP359" s="113">
        <v>2009</v>
      </c>
      <c r="AQ359" s="113" t="s">
        <v>5236</v>
      </c>
      <c r="AR359" s="113" t="s">
        <v>17926</v>
      </c>
      <c r="AS359" s="113" t="s">
        <v>14</v>
      </c>
      <c r="AT359" s="113" t="s">
        <v>14</v>
      </c>
      <c r="AU359" s="113" t="s">
        <v>16229</v>
      </c>
      <c r="AV359" s="113" t="s">
        <v>14</v>
      </c>
    </row>
    <row r="360" spans="1:49">
      <c r="A360" s="116" t="s">
        <v>6200</v>
      </c>
      <c r="B360" s="113">
        <v>570013912</v>
      </c>
      <c r="C360" s="113" t="s">
        <v>6201</v>
      </c>
      <c r="E360" s="113" t="s">
        <v>74</v>
      </c>
      <c r="F360" s="113" t="s">
        <v>8</v>
      </c>
      <c r="G360" s="114">
        <v>24781</v>
      </c>
      <c r="H360" s="113" t="s">
        <v>16230</v>
      </c>
      <c r="I360" s="113" t="s">
        <v>9866</v>
      </c>
      <c r="J360" s="113" t="s">
        <v>9872</v>
      </c>
      <c r="K360" s="113" t="s">
        <v>44763</v>
      </c>
      <c r="M360" s="113" t="s">
        <v>11309</v>
      </c>
      <c r="O360" s="113" t="s">
        <v>11310</v>
      </c>
      <c r="P360" s="113" t="s">
        <v>44764</v>
      </c>
      <c r="Q360" s="113" t="s">
        <v>44765</v>
      </c>
      <c r="R360" s="113">
        <v>15</v>
      </c>
      <c r="S360" s="113" t="s">
        <v>13</v>
      </c>
      <c r="T360" s="113" t="s">
        <v>44766</v>
      </c>
      <c r="U360" s="113" t="s">
        <v>44767</v>
      </c>
      <c r="V360" s="114">
        <v>37557</v>
      </c>
      <c r="W360" s="114">
        <v>37561</v>
      </c>
      <c r="X360" s="113" t="s">
        <v>44768</v>
      </c>
      <c r="Y360" s="114">
        <v>37945</v>
      </c>
      <c r="Z360" s="114">
        <v>37956</v>
      </c>
      <c r="AA360" s="113">
        <v>22</v>
      </c>
      <c r="AB360" s="113" t="s">
        <v>25</v>
      </c>
      <c r="AC360" s="113">
        <v>33</v>
      </c>
      <c r="AD360" s="113" t="s">
        <v>10</v>
      </c>
      <c r="AE360" s="114">
        <v>44835</v>
      </c>
      <c r="AF360" s="113">
        <v>17</v>
      </c>
      <c r="AG360" s="113">
        <v>9</v>
      </c>
      <c r="AH360" s="113" t="s">
        <v>16226</v>
      </c>
      <c r="AI360" s="117" t="s">
        <v>9891</v>
      </c>
      <c r="AK360" s="114">
        <v>44835</v>
      </c>
      <c r="AL360" s="113">
        <v>40</v>
      </c>
      <c r="AM360" s="113" t="s">
        <v>9870</v>
      </c>
      <c r="AN360" s="113" t="s">
        <v>16670</v>
      </c>
      <c r="AO360" s="113" t="s">
        <v>94</v>
      </c>
      <c r="AP360" s="113">
        <v>2009</v>
      </c>
      <c r="AQ360" s="113" t="s">
        <v>8</v>
      </c>
      <c r="AR360" s="113" t="s">
        <v>18942</v>
      </c>
      <c r="AS360" s="113" t="s">
        <v>14</v>
      </c>
      <c r="AT360" s="113" t="s">
        <v>14</v>
      </c>
      <c r="AU360" s="113" t="s">
        <v>16229</v>
      </c>
      <c r="AV360" s="113" t="s">
        <v>14</v>
      </c>
      <c r="AW360" s="113" t="s">
        <v>14</v>
      </c>
    </row>
    <row r="361" spans="1:49">
      <c r="A361" s="116" t="s">
        <v>2525</v>
      </c>
      <c r="B361" s="113">
        <v>132080168</v>
      </c>
      <c r="C361" s="113" t="s">
        <v>1661</v>
      </c>
      <c r="E361" s="113" t="s">
        <v>133</v>
      </c>
      <c r="F361" s="113" t="s">
        <v>2526</v>
      </c>
      <c r="G361" s="114">
        <v>24786</v>
      </c>
      <c r="H361" s="113" t="s">
        <v>16230</v>
      </c>
      <c r="I361" s="113" t="s">
        <v>9866</v>
      </c>
      <c r="J361" s="113" t="s">
        <v>9872</v>
      </c>
      <c r="K361" s="113" t="s">
        <v>21507</v>
      </c>
      <c r="L361" s="113">
        <v>85255409267</v>
      </c>
      <c r="M361" s="113" t="s">
        <v>15782</v>
      </c>
      <c r="O361" s="113" t="s">
        <v>10578</v>
      </c>
      <c r="P361" s="113" t="s">
        <v>21508</v>
      </c>
      <c r="Q361" s="113" t="s">
        <v>21509</v>
      </c>
      <c r="R361" s="113">
        <v>15</v>
      </c>
      <c r="S361" s="113" t="s">
        <v>13</v>
      </c>
      <c r="T361" s="113" t="s">
        <v>21510</v>
      </c>
      <c r="U361" s="113" t="s">
        <v>19070</v>
      </c>
      <c r="V361" s="114">
        <v>34540</v>
      </c>
      <c r="W361" s="114">
        <v>34547</v>
      </c>
      <c r="X361" s="113" t="s">
        <v>19071</v>
      </c>
      <c r="Y361" s="114">
        <v>35244</v>
      </c>
      <c r="Z361" s="114">
        <v>35247</v>
      </c>
      <c r="AA361" s="113">
        <v>21</v>
      </c>
      <c r="AB361" s="113" t="s">
        <v>24</v>
      </c>
      <c r="AC361" s="113">
        <v>34</v>
      </c>
      <c r="AD361" s="113" t="s">
        <v>18</v>
      </c>
      <c r="AE361" s="114">
        <v>44470</v>
      </c>
      <c r="AF361" s="113">
        <v>22</v>
      </c>
      <c r="AG361" s="113">
        <v>2</v>
      </c>
      <c r="AH361" s="113" t="s">
        <v>16226</v>
      </c>
      <c r="AI361" s="117" t="s">
        <v>9891</v>
      </c>
      <c r="AK361" s="114">
        <v>45120</v>
      </c>
      <c r="AL361" s="113">
        <v>25</v>
      </c>
      <c r="AM361" s="113" t="s">
        <v>9974</v>
      </c>
      <c r="AN361" s="113" t="s">
        <v>19210</v>
      </c>
      <c r="AO361" s="113" t="s">
        <v>135</v>
      </c>
      <c r="AP361" s="113">
        <v>2003</v>
      </c>
      <c r="AQ361" s="113" t="s">
        <v>9889</v>
      </c>
      <c r="AR361" s="113" t="s">
        <v>16859</v>
      </c>
      <c r="AS361" s="113" t="s">
        <v>14</v>
      </c>
      <c r="AT361" s="113" t="s">
        <v>14</v>
      </c>
      <c r="AU361" s="113" t="s">
        <v>16229</v>
      </c>
      <c r="AV361" s="113" t="s">
        <v>14</v>
      </c>
      <c r="AW361" s="113" t="s">
        <v>14</v>
      </c>
    </row>
    <row r="362" spans="1:49">
      <c r="A362" s="116" t="s">
        <v>9671</v>
      </c>
      <c r="B362" s="113">
        <v>140349769</v>
      </c>
      <c r="C362" s="113" t="s">
        <v>9672</v>
      </c>
      <c r="D362" s="113" t="s">
        <v>561</v>
      </c>
      <c r="E362" s="113" t="s">
        <v>9673</v>
      </c>
      <c r="F362" s="113" t="s">
        <v>8</v>
      </c>
      <c r="G362" s="114">
        <v>24791</v>
      </c>
      <c r="H362" s="113" t="s">
        <v>16218</v>
      </c>
      <c r="I362" s="113" t="s">
        <v>9866</v>
      </c>
      <c r="J362" s="113" t="s">
        <v>9872</v>
      </c>
      <c r="K362" s="113" t="s">
        <v>45612</v>
      </c>
      <c r="L362" s="113">
        <v>81342280001</v>
      </c>
      <c r="M362" s="113" t="s">
        <v>27886</v>
      </c>
      <c r="O362" s="113" t="s">
        <v>11096</v>
      </c>
      <c r="P362" s="113" t="s">
        <v>27887</v>
      </c>
      <c r="Q362" s="113" t="s">
        <v>27888</v>
      </c>
      <c r="R362" s="113">
        <v>15</v>
      </c>
      <c r="S362" s="113" t="s">
        <v>13</v>
      </c>
      <c r="T362" s="113" t="s">
        <v>27889</v>
      </c>
      <c r="U362" s="113" t="s">
        <v>27890</v>
      </c>
      <c r="V362" s="114">
        <v>36304</v>
      </c>
      <c r="W362" s="114">
        <v>36220</v>
      </c>
      <c r="X362" s="113" t="s">
        <v>27890</v>
      </c>
      <c r="Y362" s="114">
        <v>36561</v>
      </c>
      <c r="Z362" s="114">
        <v>36647</v>
      </c>
      <c r="AA362" s="113">
        <v>31</v>
      </c>
      <c r="AB362" s="113" t="s">
        <v>9</v>
      </c>
      <c r="AC362" s="113">
        <v>43</v>
      </c>
      <c r="AD362" s="113" t="s">
        <v>316</v>
      </c>
      <c r="AE362" s="114">
        <v>41000</v>
      </c>
      <c r="AF362" s="113">
        <v>16</v>
      </c>
      <c r="AG362" s="113">
        <v>1</v>
      </c>
      <c r="AH362" s="113" t="s">
        <v>9913</v>
      </c>
      <c r="AI362" s="117" t="s">
        <v>10056</v>
      </c>
      <c r="AJ362" s="113" t="s">
        <v>45560</v>
      </c>
      <c r="AK362" s="114">
        <v>45120</v>
      </c>
      <c r="AL362" s="113">
        <v>40</v>
      </c>
      <c r="AM362" s="113" t="s">
        <v>9870</v>
      </c>
      <c r="AN362" s="113" t="s">
        <v>19710</v>
      </c>
      <c r="AO362" s="113" t="s">
        <v>839</v>
      </c>
      <c r="AP362" s="113">
        <v>1995</v>
      </c>
      <c r="AQ362" s="113" t="s">
        <v>5236</v>
      </c>
      <c r="AR362" s="113" t="s">
        <v>16274</v>
      </c>
      <c r="AS362" s="113" t="s">
        <v>14</v>
      </c>
      <c r="AT362" s="113" t="s">
        <v>14</v>
      </c>
      <c r="AU362" s="113" t="s">
        <v>16229</v>
      </c>
      <c r="AV362" s="113" t="s">
        <v>14</v>
      </c>
      <c r="AW362" s="113" t="s">
        <v>14</v>
      </c>
    </row>
    <row r="363" spans="1:49">
      <c r="A363" s="116" t="s">
        <v>8789</v>
      </c>
      <c r="B363" s="113">
        <v>131743595</v>
      </c>
      <c r="C363" s="113" t="s">
        <v>8790</v>
      </c>
      <c r="E363" s="113" t="s">
        <v>1166</v>
      </c>
      <c r="F363" s="113" t="s">
        <v>37</v>
      </c>
      <c r="G363" s="114">
        <v>24792</v>
      </c>
      <c r="H363" s="113" t="s">
        <v>16230</v>
      </c>
      <c r="I363" s="113" t="s">
        <v>9866</v>
      </c>
      <c r="J363" s="113" t="s">
        <v>9872</v>
      </c>
      <c r="K363" s="113" t="s">
        <v>40536</v>
      </c>
      <c r="L363" s="113">
        <v>82259426931</v>
      </c>
      <c r="M363" s="113" t="s">
        <v>40537</v>
      </c>
      <c r="O363" s="113" t="s">
        <v>40538</v>
      </c>
      <c r="P363" s="113" t="s">
        <v>40539</v>
      </c>
      <c r="Q363" s="113" t="s">
        <v>40540</v>
      </c>
      <c r="R363" s="113">
        <v>15</v>
      </c>
      <c r="S363" s="113" t="s">
        <v>13</v>
      </c>
      <c r="T363" s="113" t="s">
        <v>40541</v>
      </c>
      <c r="U363" s="113" t="s">
        <v>40542</v>
      </c>
      <c r="V363" s="114">
        <v>32199</v>
      </c>
      <c r="W363" s="114">
        <v>32203</v>
      </c>
      <c r="X363" s="113" t="s">
        <v>40543</v>
      </c>
      <c r="Y363" s="114">
        <v>32811</v>
      </c>
      <c r="Z363" s="114">
        <v>32813</v>
      </c>
      <c r="AA363" s="113">
        <v>21</v>
      </c>
      <c r="AB363" s="113" t="s">
        <v>24</v>
      </c>
      <c r="AC363" s="113">
        <v>34</v>
      </c>
      <c r="AD363" s="113" t="s">
        <v>18</v>
      </c>
      <c r="AE363" s="114">
        <v>41000</v>
      </c>
      <c r="AF363" s="113">
        <v>19</v>
      </c>
      <c r="AG363" s="113">
        <v>1</v>
      </c>
      <c r="AH363" s="113" t="s">
        <v>16226</v>
      </c>
      <c r="AI363" s="117" t="s">
        <v>9891</v>
      </c>
      <c r="AK363" s="114">
        <v>44670</v>
      </c>
      <c r="AL363" s="113">
        <v>25</v>
      </c>
      <c r="AM363" s="113" t="s">
        <v>9974</v>
      </c>
      <c r="AN363" s="113" t="s">
        <v>17061</v>
      </c>
      <c r="AO363" s="113" t="s">
        <v>643</v>
      </c>
      <c r="AP363" s="113">
        <v>2002</v>
      </c>
      <c r="AQ363" s="113" t="s">
        <v>6669</v>
      </c>
      <c r="AR363" s="113" t="s">
        <v>23084</v>
      </c>
      <c r="AS363" s="113" t="s">
        <v>14</v>
      </c>
      <c r="AT363" s="113" t="s">
        <v>14</v>
      </c>
      <c r="AU363" s="113" t="s">
        <v>16229</v>
      </c>
      <c r="AV363" s="113" t="s">
        <v>14</v>
      </c>
      <c r="AW363" s="113" t="s">
        <v>14</v>
      </c>
    </row>
    <row r="364" spans="1:49">
      <c r="A364" s="116" t="s">
        <v>6384</v>
      </c>
      <c r="B364" s="113">
        <v>131527842</v>
      </c>
      <c r="C364" s="113" t="s">
        <v>6385</v>
      </c>
      <c r="E364" s="113" t="s">
        <v>140</v>
      </c>
      <c r="F364" s="113" t="s">
        <v>120</v>
      </c>
      <c r="G364" s="114">
        <v>24793</v>
      </c>
      <c r="H364" s="113" t="s">
        <v>16230</v>
      </c>
      <c r="I364" s="113" t="s">
        <v>10007</v>
      </c>
      <c r="J364" s="113" t="s">
        <v>9872</v>
      </c>
      <c r="K364" s="113" t="s">
        <v>41942</v>
      </c>
      <c r="L364" s="113">
        <v>81245347970</v>
      </c>
      <c r="M364" s="113" t="s">
        <v>10256</v>
      </c>
      <c r="O364" s="113" t="s">
        <v>10257</v>
      </c>
      <c r="P364" s="113" t="s">
        <v>41943</v>
      </c>
      <c r="Q364" s="113" t="s">
        <v>41944</v>
      </c>
      <c r="R364" s="113">
        <v>15</v>
      </c>
      <c r="S364" s="113" t="s">
        <v>13</v>
      </c>
      <c r="T364" s="113" t="s">
        <v>41945</v>
      </c>
      <c r="U364" s="113" t="s">
        <v>41946</v>
      </c>
      <c r="V364" s="114">
        <v>31772</v>
      </c>
      <c r="W364" s="114">
        <v>31778</v>
      </c>
      <c r="X364" s="113" t="s">
        <v>41947</v>
      </c>
      <c r="Y364" s="114">
        <v>32385</v>
      </c>
      <c r="Z364" s="114">
        <v>32387</v>
      </c>
      <c r="AA364" s="113">
        <v>21</v>
      </c>
      <c r="AB364" s="113" t="s">
        <v>24</v>
      </c>
      <c r="AC364" s="113">
        <v>42</v>
      </c>
      <c r="AD364" s="113" t="s">
        <v>92</v>
      </c>
      <c r="AE364" s="114">
        <v>43922</v>
      </c>
      <c r="AF364" s="113">
        <v>28</v>
      </c>
      <c r="AG364" s="113">
        <v>3</v>
      </c>
      <c r="AH364" s="113" t="s">
        <v>16226</v>
      </c>
      <c r="AI364" s="117" t="s">
        <v>9901</v>
      </c>
      <c r="AK364" s="114">
        <v>43922</v>
      </c>
      <c r="AL364" s="113">
        <v>25</v>
      </c>
      <c r="AM364" s="113" t="s">
        <v>9974</v>
      </c>
      <c r="AN364" s="113" t="s">
        <v>41948</v>
      </c>
      <c r="AO364" s="113" t="s">
        <v>367</v>
      </c>
      <c r="AP364" s="113">
        <v>2001</v>
      </c>
      <c r="AQ364" s="113" t="s">
        <v>5236</v>
      </c>
      <c r="AR364" s="113" t="s">
        <v>22369</v>
      </c>
      <c r="AS364" s="113" t="s">
        <v>14</v>
      </c>
      <c r="AT364" s="113" t="s">
        <v>14</v>
      </c>
      <c r="AU364" s="113" t="s">
        <v>16229</v>
      </c>
      <c r="AV364" s="113" t="s">
        <v>14</v>
      </c>
      <c r="AW364" s="113" t="s">
        <v>14</v>
      </c>
    </row>
    <row r="365" spans="1:49">
      <c r="A365" s="116" t="s">
        <v>4473</v>
      </c>
      <c r="B365" s="113">
        <v>570021259</v>
      </c>
      <c r="C365" s="113" t="s">
        <v>4474</v>
      </c>
      <c r="E365" s="113" t="s">
        <v>110</v>
      </c>
      <c r="F365" s="113" t="s">
        <v>8</v>
      </c>
      <c r="G365" s="114">
        <v>24793</v>
      </c>
      <c r="H365" s="113" t="s">
        <v>16230</v>
      </c>
      <c r="I365" s="113" t="s">
        <v>9866</v>
      </c>
      <c r="J365" s="113" t="s">
        <v>9872</v>
      </c>
      <c r="K365" s="113" t="s">
        <v>43155</v>
      </c>
      <c r="L365" s="113">
        <v>82296379901</v>
      </c>
      <c r="M365" s="113" t="s">
        <v>11829</v>
      </c>
      <c r="O365" s="113" t="s">
        <v>11830</v>
      </c>
      <c r="P365" s="113" t="s">
        <v>43156</v>
      </c>
      <c r="Q365" s="113" t="s">
        <v>43157</v>
      </c>
      <c r="R365" s="113">
        <v>15</v>
      </c>
      <c r="S365" s="113" t="s">
        <v>13</v>
      </c>
      <c r="T365" s="113" t="s">
        <v>43158</v>
      </c>
      <c r="U365" s="113" t="s">
        <v>43159</v>
      </c>
      <c r="V365" s="114">
        <v>39038</v>
      </c>
      <c r="W365" s="114">
        <v>38808</v>
      </c>
      <c r="X365" s="113" t="s">
        <v>43160</v>
      </c>
      <c r="Y365" s="114">
        <v>39354</v>
      </c>
      <c r="Z365" s="114">
        <v>39356</v>
      </c>
      <c r="AA365" s="113">
        <v>21</v>
      </c>
      <c r="AB365" s="113" t="s">
        <v>24</v>
      </c>
      <c r="AC365" s="113">
        <v>34</v>
      </c>
      <c r="AD365" s="113" t="s">
        <v>18</v>
      </c>
      <c r="AE365" s="114">
        <v>43922</v>
      </c>
      <c r="AF365" s="113">
        <v>26</v>
      </c>
      <c r="AG365" s="113">
        <v>5</v>
      </c>
      <c r="AH365" s="113" t="s">
        <v>16226</v>
      </c>
      <c r="AI365" s="117" t="s">
        <v>9932</v>
      </c>
      <c r="AK365" s="114">
        <v>44925</v>
      </c>
      <c r="AL365" s="113">
        <v>40</v>
      </c>
      <c r="AM365" s="113" t="s">
        <v>9870</v>
      </c>
      <c r="AN365" s="113" t="s">
        <v>16282</v>
      </c>
      <c r="AO365" s="113" t="s">
        <v>113</v>
      </c>
      <c r="AP365" s="113">
        <v>2009</v>
      </c>
      <c r="AQ365" s="113" t="s">
        <v>5236</v>
      </c>
      <c r="AR365" s="113" t="s">
        <v>29538</v>
      </c>
      <c r="AS365" s="113" t="s">
        <v>14</v>
      </c>
      <c r="AT365" s="113" t="s">
        <v>14</v>
      </c>
      <c r="AU365" s="113" t="s">
        <v>16229</v>
      </c>
      <c r="AV365" s="113" t="s">
        <v>14</v>
      </c>
      <c r="AW365" s="113" t="s">
        <v>14</v>
      </c>
    </row>
    <row r="366" spans="1:49">
      <c r="A366" s="116" t="s">
        <v>8108</v>
      </c>
      <c r="C366" s="113" t="s">
        <v>4821</v>
      </c>
      <c r="F366" s="113" t="s">
        <v>761</v>
      </c>
      <c r="G366" s="114">
        <v>24803</v>
      </c>
      <c r="H366" s="113" t="s">
        <v>16218</v>
      </c>
      <c r="I366" s="113" t="s">
        <v>9866</v>
      </c>
      <c r="J366" s="113" t="s">
        <v>9867</v>
      </c>
      <c r="K366" s="113" t="s">
        <v>35107</v>
      </c>
      <c r="L366" s="113">
        <v>85298729662</v>
      </c>
      <c r="M366" s="113" t="s">
        <v>14655</v>
      </c>
      <c r="O366" s="113" t="s">
        <v>14220</v>
      </c>
      <c r="P366" s="113" t="s">
        <v>35108</v>
      </c>
      <c r="Q366" s="113" t="s">
        <v>35109</v>
      </c>
      <c r="R366" s="113">
        <v>15</v>
      </c>
      <c r="S366" s="113" t="s">
        <v>13</v>
      </c>
      <c r="T366" s="113" t="s">
        <v>35110</v>
      </c>
      <c r="U366" s="113" t="s">
        <v>35111</v>
      </c>
      <c r="V366" s="114">
        <v>41922</v>
      </c>
      <c r="W366" s="114">
        <v>41883</v>
      </c>
      <c r="X366" s="113" t="s">
        <v>35112</v>
      </c>
      <c r="Y366" s="114">
        <v>42339</v>
      </c>
      <c r="Z366" s="114">
        <v>42339</v>
      </c>
      <c r="AA366" s="113">
        <v>21</v>
      </c>
      <c r="AB366" s="113" t="s">
        <v>24</v>
      </c>
      <c r="AC366" s="113">
        <v>23</v>
      </c>
      <c r="AD366" s="113" t="s">
        <v>78</v>
      </c>
      <c r="AE366" s="114">
        <v>45017</v>
      </c>
      <c r="AF366" s="113">
        <v>18</v>
      </c>
      <c r="AG366" s="113">
        <v>6</v>
      </c>
      <c r="AH366" s="113" t="s">
        <v>16263</v>
      </c>
      <c r="AI366" s="117" t="s">
        <v>75</v>
      </c>
      <c r="AK366" s="114">
        <v>43585</v>
      </c>
      <c r="AL366" s="113">
        <v>15</v>
      </c>
      <c r="AM366" s="113" t="s">
        <v>9885</v>
      </c>
      <c r="AN366" s="113" t="s">
        <v>25365</v>
      </c>
      <c r="AO366" s="113" t="s">
        <v>271</v>
      </c>
      <c r="AP366" s="113">
        <v>1986</v>
      </c>
      <c r="AQ366" s="113" t="s">
        <v>9905</v>
      </c>
      <c r="AR366" s="113" t="s">
        <v>19509</v>
      </c>
      <c r="AS366" s="113" t="s">
        <v>14</v>
      </c>
      <c r="AT366" s="113" t="s">
        <v>14</v>
      </c>
      <c r="AU366" s="113" t="s">
        <v>16229</v>
      </c>
      <c r="AV366" s="113" t="s">
        <v>14</v>
      </c>
    </row>
    <row r="367" spans="1:49">
      <c r="A367" s="116" t="s">
        <v>3285</v>
      </c>
      <c r="B367" s="113">
        <v>570011960</v>
      </c>
      <c r="C367" s="113" t="s">
        <v>3286</v>
      </c>
      <c r="E367" s="113" t="s">
        <v>28139</v>
      </c>
      <c r="F367" s="113" t="s">
        <v>8</v>
      </c>
      <c r="G367" s="114">
        <v>24805</v>
      </c>
      <c r="H367" s="113" t="s">
        <v>16218</v>
      </c>
      <c r="I367" s="113" t="s">
        <v>9866</v>
      </c>
      <c r="J367" s="113" t="s">
        <v>9872</v>
      </c>
      <c r="K367" s="113" t="s">
        <v>28140</v>
      </c>
      <c r="L367" s="113">
        <v>82188610999</v>
      </c>
      <c r="M367" s="113" t="s">
        <v>12768</v>
      </c>
      <c r="N367" s="113" t="s">
        <v>28141</v>
      </c>
      <c r="O367" s="113" t="s">
        <v>12769</v>
      </c>
      <c r="P367" s="113" t="s">
        <v>28142</v>
      </c>
      <c r="Q367" s="113" t="s">
        <v>28143</v>
      </c>
      <c r="R367" s="113">
        <v>15</v>
      </c>
      <c r="S367" s="113" t="s">
        <v>13</v>
      </c>
      <c r="T367" s="113" t="s">
        <v>28144</v>
      </c>
      <c r="U367" s="113" t="s">
        <v>28145</v>
      </c>
      <c r="V367" s="114">
        <v>34632</v>
      </c>
      <c r="W367" s="114">
        <v>34394</v>
      </c>
      <c r="X367" s="113" t="s">
        <v>28146</v>
      </c>
      <c r="Y367" s="114">
        <v>34830</v>
      </c>
      <c r="Z367" s="114">
        <v>34851</v>
      </c>
      <c r="AA367" s="113">
        <v>31</v>
      </c>
      <c r="AB367" s="113" t="s">
        <v>9</v>
      </c>
      <c r="AC367" s="113">
        <v>43</v>
      </c>
      <c r="AD367" s="113" t="s">
        <v>316</v>
      </c>
      <c r="AE367" s="114">
        <v>42278</v>
      </c>
      <c r="AF367" s="113">
        <v>21</v>
      </c>
      <c r="AG367" s="113">
        <v>7</v>
      </c>
      <c r="AH367" s="113" t="s">
        <v>9913</v>
      </c>
      <c r="AI367" s="117" t="s">
        <v>28147</v>
      </c>
      <c r="AJ367" s="113" t="s">
        <v>45507</v>
      </c>
      <c r="AK367" s="114">
        <v>44923</v>
      </c>
      <c r="AL367" s="113">
        <v>45</v>
      </c>
      <c r="AM367" s="113" t="s">
        <v>9922</v>
      </c>
      <c r="AN367" s="113" t="s">
        <v>28148</v>
      </c>
      <c r="AO367" s="113" t="s">
        <v>3287</v>
      </c>
      <c r="AP367" s="113">
        <v>1997</v>
      </c>
      <c r="AQ367" s="113" t="s">
        <v>5236</v>
      </c>
      <c r="AR367" s="113" t="s">
        <v>28149</v>
      </c>
      <c r="AS367" s="113" t="s">
        <v>14</v>
      </c>
      <c r="AT367" s="113" t="s">
        <v>14</v>
      </c>
      <c r="AU367" s="113" t="s">
        <v>16229</v>
      </c>
      <c r="AV367" s="113" t="s">
        <v>14</v>
      </c>
      <c r="AW367" s="113" t="s">
        <v>14</v>
      </c>
    </row>
    <row r="368" spans="1:49">
      <c r="A368" s="116" t="s">
        <v>3489</v>
      </c>
      <c r="B368" s="113">
        <v>140235354</v>
      </c>
      <c r="C368" s="113" t="s">
        <v>3490</v>
      </c>
      <c r="E368" s="113" t="s">
        <v>103</v>
      </c>
      <c r="F368" s="113" t="s">
        <v>1285</v>
      </c>
      <c r="G368" s="114">
        <v>24806</v>
      </c>
      <c r="H368" s="113" t="s">
        <v>16218</v>
      </c>
      <c r="I368" s="113" t="s">
        <v>9866</v>
      </c>
      <c r="J368" s="113" t="s">
        <v>9872</v>
      </c>
      <c r="K368" s="113" t="s">
        <v>46300</v>
      </c>
      <c r="L368" s="113">
        <v>85394033220</v>
      </c>
      <c r="M368" s="113" t="s">
        <v>14928</v>
      </c>
      <c r="O368" s="113" t="s">
        <v>39662</v>
      </c>
      <c r="P368" s="113" t="s">
        <v>39663</v>
      </c>
      <c r="Q368" s="113" t="s">
        <v>39664</v>
      </c>
      <c r="R368" s="113">
        <v>15</v>
      </c>
      <c r="S368" s="113" t="s">
        <v>13</v>
      </c>
      <c r="T368" s="113" t="s">
        <v>39665</v>
      </c>
      <c r="U368" s="113" t="s">
        <v>39666</v>
      </c>
      <c r="V368" s="114">
        <v>32724</v>
      </c>
      <c r="W368" s="114">
        <v>32568</v>
      </c>
      <c r="X368" s="113" t="s">
        <v>39667</v>
      </c>
      <c r="Y368" s="114">
        <v>33297</v>
      </c>
      <c r="Z368" s="114">
        <v>33298</v>
      </c>
      <c r="AA368" s="113">
        <v>21</v>
      </c>
      <c r="AB368" s="113" t="s">
        <v>24</v>
      </c>
      <c r="AC368" s="113">
        <v>34</v>
      </c>
      <c r="AD368" s="113" t="s">
        <v>18</v>
      </c>
      <c r="AE368" s="114">
        <v>41365</v>
      </c>
      <c r="AF368" s="113">
        <v>19</v>
      </c>
      <c r="AG368" s="113">
        <v>1</v>
      </c>
      <c r="AH368" s="113" t="s">
        <v>16226</v>
      </c>
      <c r="AI368" s="117" t="s">
        <v>1288</v>
      </c>
      <c r="AK368" s="114">
        <v>41365</v>
      </c>
      <c r="AL368" s="113">
        <v>30</v>
      </c>
      <c r="AM368" s="113" t="s">
        <v>9882</v>
      </c>
      <c r="AN368" s="113" t="s">
        <v>16273</v>
      </c>
      <c r="AO368" s="113" t="s">
        <v>107</v>
      </c>
      <c r="AP368" s="113">
        <v>2012</v>
      </c>
      <c r="AQ368" s="113" t="s">
        <v>5236</v>
      </c>
      <c r="AR368" s="113" t="s">
        <v>16437</v>
      </c>
      <c r="AS368" s="113" t="s">
        <v>14</v>
      </c>
      <c r="AT368" s="113" t="s">
        <v>14</v>
      </c>
      <c r="AU368" s="113" t="s">
        <v>16229</v>
      </c>
      <c r="AV368" s="113" t="s">
        <v>14</v>
      </c>
      <c r="AW368" s="113" t="s">
        <v>14</v>
      </c>
    </row>
    <row r="369" spans="1:49">
      <c r="A369" s="116" t="s">
        <v>3060</v>
      </c>
      <c r="B369" s="113">
        <v>132034420</v>
      </c>
      <c r="C369" s="113" t="s">
        <v>3061</v>
      </c>
      <c r="E369" s="113" t="s">
        <v>41</v>
      </c>
      <c r="F369" s="113" t="s">
        <v>8</v>
      </c>
      <c r="G369" s="114">
        <v>24814</v>
      </c>
      <c r="H369" s="113" t="s">
        <v>16230</v>
      </c>
      <c r="I369" s="113" t="s">
        <v>9866</v>
      </c>
      <c r="J369" s="113" t="s">
        <v>17219</v>
      </c>
      <c r="K369" s="113" t="s">
        <v>41073</v>
      </c>
      <c r="L369" s="113">
        <v>85240425348</v>
      </c>
      <c r="M369" s="113" t="s">
        <v>12196</v>
      </c>
      <c r="O369" s="113" t="s">
        <v>12197</v>
      </c>
      <c r="P369" s="113" t="s">
        <v>41074</v>
      </c>
      <c r="Q369" s="113" t="s">
        <v>41075</v>
      </c>
      <c r="R369" s="113">
        <v>15</v>
      </c>
      <c r="S369" s="113" t="s">
        <v>13</v>
      </c>
      <c r="T369" s="113" t="s">
        <v>41076</v>
      </c>
      <c r="U369" s="113" t="s">
        <v>17026</v>
      </c>
      <c r="V369" s="114">
        <v>33999</v>
      </c>
      <c r="W369" s="114">
        <v>34001</v>
      </c>
      <c r="X369" s="113" t="s">
        <v>17272</v>
      </c>
      <c r="Y369" s="114">
        <v>34668</v>
      </c>
      <c r="Z369" s="114">
        <v>34366</v>
      </c>
      <c r="AA369" s="113">
        <v>21</v>
      </c>
      <c r="AB369" s="113" t="s">
        <v>24</v>
      </c>
      <c r="AC369" s="113">
        <v>41</v>
      </c>
      <c r="AD369" s="113" t="s">
        <v>52</v>
      </c>
      <c r="AE369" s="114">
        <v>45200</v>
      </c>
      <c r="AF369" s="113">
        <v>25</v>
      </c>
      <c r="AG369" s="113">
        <v>8</v>
      </c>
      <c r="AH369" s="113" t="s">
        <v>16226</v>
      </c>
      <c r="AI369" s="117" t="s">
        <v>9901</v>
      </c>
      <c r="AK369" s="114">
        <v>45108</v>
      </c>
      <c r="AL369" s="113">
        <v>40</v>
      </c>
      <c r="AM369" s="113" t="s">
        <v>9870</v>
      </c>
      <c r="AN369" s="113" t="s">
        <v>16561</v>
      </c>
      <c r="AO369" s="113" t="s">
        <v>42</v>
      </c>
      <c r="AP369" s="113">
        <v>2021</v>
      </c>
      <c r="AQ369" s="113" t="s">
        <v>5236</v>
      </c>
      <c r="AR369" s="113" t="s">
        <v>17845</v>
      </c>
      <c r="AS369" s="113" t="s">
        <v>14</v>
      </c>
      <c r="AT369" s="113" t="s">
        <v>14</v>
      </c>
      <c r="AU369" s="113" t="s">
        <v>16229</v>
      </c>
      <c r="AV369" s="113" t="s">
        <v>14</v>
      </c>
    </row>
    <row r="370" spans="1:49">
      <c r="A370" s="116" t="s">
        <v>6597</v>
      </c>
      <c r="B370" s="113">
        <v>570027613</v>
      </c>
      <c r="C370" s="113" t="s">
        <v>6598</v>
      </c>
      <c r="E370" s="113" t="s">
        <v>41</v>
      </c>
      <c r="F370" s="113" t="s">
        <v>98</v>
      </c>
      <c r="G370" s="114">
        <v>24822</v>
      </c>
      <c r="H370" s="113" t="s">
        <v>16230</v>
      </c>
      <c r="I370" s="113" t="s">
        <v>10007</v>
      </c>
      <c r="J370" s="113" t="s">
        <v>9872</v>
      </c>
      <c r="K370" s="113" t="s">
        <v>36725</v>
      </c>
      <c r="L370" s="113">
        <v>81245397322</v>
      </c>
      <c r="M370" s="113" t="s">
        <v>10340</v>
      </c>
      <c r="O370" s="113" t="s">
        <v>10341</v>
      </c>
      <c r="P370" s="113" t="s">
        <v>36726</v>
      </c>
      <c r="Q370" s="113" t="s">
        <v>36727</v>
      </c>
      <c r="R370" s="113">
        <v>15</v>
      </c>
      <c r="S370" s="113" t="s">
        <v>13</v>
      </c>
      <c r="T370" s="113" t="s">
        <v>36728</v>
      </c>
      <c r="U370" s="113" t="s">
        <v>36729</v>
      </c>
      <c r="V370" s="114">
        <v>39387</v>
      </c>
      <c r="W370" s="114">
        <v>39083</v>
      </c>
      <c r="X370" s="113" t="s">
        <v>36730</v>
      </c>
      <c r="Y370" s="114">
        <v>39720</v>
      </c>
      <c r="Z370" s="114">
        <v>39722</v>
      </c>
      <c r="AA370" s="113">
        <v>22</v>
      </c>
      <c r="AB370" s="113" t="s">
        <v>25</v>
      </c>
      <c r="AC370" s="113">
        <v>34</v>
      </c>
      <c r="AD370" s="113" t="s">
        <v>18</v>
      </c>
      <c r="AE370" s="114">
        <v>45200</v>
      </c>
      <c r="AF370" s="113">
        <v>16</v>
      </c>
      <c r="AG370" s="113">
        <v>9</v>
      </c>
      <c r="AH370" s="113" t="s">
        <v>16226</v>
      </c>
      <c r="AI370" s="117" t="s">
        <v>9891</v>
      </c>
      <c r="AK370" s="114">
        <v>44470</v>
      </c>
      <c r="AL370" s="113">
        <v>40</v>
      </c>
      <c r="AM370" s="113" t="s">
        <v>9870</v>
      </c>
      <c r="AN370" s="113" t="s">
        <v>16561</v>
      </c>
      <c r="AO370" s="113" t="s">
        <v>42</v>
      </c>
      <c r="AP370" s="113">
        <v>2012</v>
      </c>
      <c r="AQ370" s="113" t="s">
        <v>9971</v>
      </c>
      <c r="AR370" s="113" t="s">
        <v>18119</v>
      </c>
      <c r="AS370" s="113" t="s">
        <v>14</v>
      </c>
      <c r="AT370" s="113" t="s">
        <v>14</v>
      </c>
      <c r="AU370" s="113" t="s">
        <v>16229</v>
      </c>
      <c r="AV370" s="113" t="s">
        <v>14</v>
      </c>
      <c r="AW370" s="113" t="s">
        <v>14</v>
      </c>
    </row>
    <row r="371" spans="1:49">
      <c r="A371" s="116" t="s">
        <v>3895</v>
      </c>
      <c r="B371" s="113">
        <v>140212072</v>
      </c>
      <c r="C371" s="113" t="s">
        <v>3896</v>
      </c>
      <c r="E371" s="113" t="s">
        <v>41934</v>
      </c>
      <c r="F371" s="113" t="s">
        <v>8</v>
      </c>
      <c r="G371" s="114">
        <v>24828</v>
      </c>
      <c r="H371" s="113" t="s">
        <v>16230</v>
      </c>
      <c r="I371" s="113" t="s">
        <v>9866</v>
      </c>
      <c r="J371" s="113" t="s">
        <v>9872</v>
      </c>
      <c r="K371" s="113" t="s">
        <v>41935</v>
      </c>
      <c r="L371" s="113">
        <v>85255109515</v>
      </c>
      <c r="M371" s="113" t="s">
        <v>41936</v>
      </c>
      <c r="O371" s="113" t="s">
        <v>10921</v>
      </c>
      <c r="P371" s="113" t="s">
        <v>41937</v>
      </c>
      <c r="Q371" s="113" t="s">
        <v>41938</v>
      </c>
      <c r="R371" s="113">
        <v>15</v>
      </c>
      <c r="S371" s="113" t="s">
        <v>13</v>
      </c>
      <c r="T371" s="113" t="s">
        <v>41939</v>
      </c>
      <c r="U371" s="113" t="s">
        <v>41940</v>
      </c>
      <c r="V371" s="114">
        <v>32340</v>
      </c>
      <c r="W371" s="114">
        <v>32203</v>
      </c>
      <c r="X371" s="113" t="s">
        <v>41941</v>
      </c>
      <c r="Y371" s="114">
        <v>32695</v>
      </c>
      <c r="Z371" s="114">
        <v>32599</v>
      </c>
      <c r="AA371" s="113">
        <v>21</v>
      </c>
      <c r="AB371" s="113" t="s">
        <v>24</v>
      </c>
      <c r="AC371" s="113">
        <v>41</v>
      </c>
      <c r="AD371" s="113" t="s">
        <v>52</v>
      </c>
      <c r="AE371" s="114">
        <v>41365</v>
      </c>
      <c r="AF371" s="113">
        <v>20</v>
      </c>
      <c r="AG371" s="113">
        <v>1</v>
      </c>
      <c r="AH371" s="113" t="s">
        <v>9913</v>
      </c>
      <c r="AI371" s="117" t="s">
        <v>3897</v>
      </c>
      <c r="AJ371" s="113" t="s">
        <v>45514</v>
      </c>
      <c r="AK371" s="114">
        <v>43418</v>
      </c>
      <c r="AL371" s="113">
        <v>45</v>
      </c>
      <c r="AM371" s="113" t="s">
        <v>9922</v>
      </c>
      <c r="AN371" s="113" t="s">
        <v>29168</v>
      </c>
      <c r="AO371" s="113" t="s">
        <v>1096</v>
      </c>
      <c r="AP371" s="113">
        <v>2012</v>
      </c>
      <c r="AQ371" s="113" t="s">
        <v>5236</v>
      </c>
      <c r="AR371" s="113" t="s">
        <v>34940</v>
      </c>
      <c r="AS371" s="113" t="s">
        <v>14</v>
      </c>
      <c r="AT371" s="113" t="s">
        <v>14</v>
      </c>
      <c r="AU371" s="113" t="s">
        <v>16229</v>
      </c>
      <c r="AV371" s="113" t="s">
        <v>14</v>
      </c>
      <c r="AW371" s="113" t="s">
        <v>14</v>
      </c>
    </row>
    <row r="372" spans="1:49">
      <c r="A372" s="116" t="s">
        <v>3849</v>
      </c>
      <c r="B372" s="113">
        <v>132282889</v>
      </c>
      <c r="C372" s="113" t="s">
        <v>3850</v>
      </c>
      <c r="F372" s="113" t="s">
        <v>395</v>
      </c>
      <c r="G372" s="114">
        <v>24830</v>
      </c>
      <c r="H372" s="113" t="s">
        <v>16230</v>
      </c>
      <c r="I372" s="113" t="s">
        <v>9866</v>
      </c>
      <c r="J372" s="113" t="s">
        <v>9872</v>
      </c>
      <c r="K372" s="113" t="s">
        <v>40214</v>
      </c>
      <c r="L372" s="113">
        <v>0</v>
      </c>
      <c r="M372" s="113" t="s">
        <v>40215</v>
      </c>
      <c r="O372" s="113" t="s">
        <v>11254</v>
      </c>
      <c r="P372" s="113" t="s">
        <v>40216</v>
      </c>
      <c r="Q372" s="113" t="s">
        <v>40217</v>
      </c>
      <c r="R372" s="113">
        <v>15</v>
      </c>
      <c r="S372" s="113" t="s">
        <v>13</v>
      </c>
      <c r="T372" s="113" t="s">
        <v>40218</v>
      </c>
      <c r="U372" s="113" t="s">
        <v>24160</v>
      </c>
      <c r="V372" s="114">
        <v>36965</v>
      </c>
      <c r="W372" s="114">
        <v>36861</v>
      </c>
      <c r="X372" s="113" t="s">
        <v>40219</v>
      </c>
      <c r="Y372" s="114">
        <v>37334</v>
      </c>
      <c r="Z372" s="114">
        <v>37591</v>
      </c>
      <c r="AA372" s="113">
        <v>21</v>
      </c>
      <c r="AB372" s="113" t="s">
        <v>24</v>
      </c>
      <c r="AC372" s="113">
        <v>32</v>
      </c>
      <c r="AD372" s="113" t="s">
        <v>84</v>
      </c>
      <c r="AE372" s="114">
        <v>43922</v>
      </c>
      <c r="AF372" s="113">
        <v>14</v>
      </c>
      <c r="AG372" s="113">
        <v>4</v>
      </c>
      <c r="AH372" s="113" t="s">
        <v>16226</v>
      </c>
      <c r="AI372" s="117" t="s">
        <v>9875</v>
      </c>
      <c r="AK372" s="114">
        <v>43831</v>
      </c>
      <c r="AL372" s="113">
        <v>15</v>
      </c>
      <c r="AM372" s="113" t="s">
        <v>9885</v>
      </c>
      <c r="AN372" s="113" t="s">
        <v>16858</v>
      </c>
      <c r="AO372" s="113" t="s">
        <v>666</v>
      </c>
      <c r="AP372" s="113">
        <v>1989</v>
      </c>
      <c r="AQ372" s="113" t="s">
        <v>9871</v>
      </c>
      <c r="AR372" s="113" t="s">
        <v>16803</v>
      </c>
      <c r="AS372" s="113" t="s">
        <v>14</v>
      </c>
      <c r="AT372" s="113" t="s">
        <v>14</v>
      </c>
      <c r="AU372" s="113" t="s">
        <v>16229</v>
      </c>
      <c r="AV372" s="113" t="s">
        <v>14</v>
      </c>
      <c r="AW372" s="113" t="s">
        <v>14</v>
      </c>
    </row>
    <row r="373" spans="1:49">
      <c r="A373" s="116" t="s">
        <v>1389</v>
      </c>
      <c r="B373" s="113">
        <v>131743598</v>
      </c>
      <c r="C373" s="113" t="s">
        <v>1390</v>
      </c>
      <c r="E373" s="113" t="s">
        <v>41</v>
      </c>
      <c r="F373" s="113" t="s">
        <v>1172</v>
      </c>
      <c r="G373" s="114">
        <v>24831</v>
      </c>
      <c r="H373" s="113" t="s">
        <v>16230</v>
      </c>
      <c r="I373" s="113" t="s">
        <v>9866</v>
      </c>
      <c r="J373" s="113" t="s">
        <v>9872</v>
      </c>
      <c r="K373" s="113" t="s">
        <v>44712</v>
      </c>
      <c r="L373" s="113">
        <v>82347400287</v>
      </c>
      <c r="M373" s="113" t="s">
        <v>15626</v>
      </c>
      <c r="O373" s="113" t="s">
        <v>13831</v>
      </c>
      <c r="P373" s="113" t="s">
        <v>44713</v>
      </c>
      <c r="Q373" s="113" t="s">
        <v>44714</v>
      </c>
      <c r="R373" s="113">
        <v>15</v>
      </c>
      <c r="S373" s="113" t="s">
        <v>13</v>
      </c>
      <c r="T373" s="113" t="s">
        <v>44715</v>
      </c>
      <c r="U373" s="113" t="s">
        <v>44716</v>
      </c>
      <c r="V373" s="114">
        <v>32199</v>
      </c>
      <c r="W373" s="114">
        <v>32203</v>
      </c>
      <c r="X373" s="113" t="s">
        <v>44717</v>
      </c>
      <c r="Y373" s="114">
        <v>32811</v>
      </c>
      <c r="Z373" s="114">
        <v>32813</v>
      </c>
      <c r="AA373" s="113">
        <v>21</v>
      </c>
      <c r="AB373" s="113" t="s">
        <v>24</v>
      </c>
      <c r="AC373" s="113">
        <v>41</v>
      </c>
      <c r="AD373" s="113" t="s">
        <v>52</v>
      </c>
      <c r="AE373" s="114">
        <v>44835</v>
      </c>
      <c r="AF373" s="113">
        <v>29</v>
      </c>
      <c r="AG373" s="113">
        <v>7</v>
      </c>
      <c r="AH373" s="113" t="s">
        <v>16226</v>
      </c>
      <c r="AI373" s="117" t="s">
        <v>9901</v>
      </c>
      <c r="AK373" s="114">
        <v>44835</v>
      </c>
      <c r="AL373" s="113">
        <v>40</v>
      </c>
      <c r="AM373" s="113" t="s">
        <v>9870</v>
      </c>
      <c r="AN373" s="113" t="s">
        <v>16561</v>
      </c>
      <c r="AO373" s="113" t="s">
        <v>42</v>
      </c>
      <c r="AP373" s="113">
        <v>2014</v>
      </c>
      <c r="AQ373" s="113" t="s">
        <v>9971</v>
      </c>
      <c r="AR373" s="113" t="s">
        <v>18208</v>
      </c>
      <c r="AS373" s="113" t="s">
        <v>14</v>
      </c>
      <c r="AT373" s="113" t="s">
        <v>14</v>
      </c>
      <c r="AU373" s="113" t="s">
        <v>16229</v>
      </c>
      <c r="AV373" s="113" t="s">
        <v>14</v>
      </c>
      <c r="AW373" s="113" t="s">
        <v>14</v>
      </c>
    </row>
    <row r="374" spans="1:49">
      <c r="A374" s="116" t="s">
        <v>6321</v>
      </c>
      <c r="B374" s="113">
        <v>132072322</v>
      </c>
      <c r="C374" s="113" t="s">
        <v>6322</v>
      </c>
      <c r="F374" s="113" t="s">
        <v>6323</v>
      </c>
      <c r="G374" s="114">
        <v>24831</v>
      </c>
      <c r="H374" s="113" t="s">
        <v>16218</v>
      </c>
      <c r="I374" s="113" t="s">
        <v>10007</v>
      </c>
      <c r="J374" s="113" t="s">
        <v>9872</v>
      </c>
      <c r="K374" s="113" t="s">
        <v>19851</v>
      </c>
      <c r="L374" s="113">
        <v>85395254488</v>
      </c>
      <c r="M374" s="113" t="s">
        <v>15352</v>
      </c>
      <c r="O374" s="113" t="s">
        <v>15353</v>
      </c>
      <c r="P374" s="113" t="s">
        <v>19852</v>
      </c>
      <c r="Q374" s="113" t="s">
        <v>19853</v>
      </c>
      <c r="R374" s="113">
        <v>15</v>
      </c>
      <c r="S374" s="113" t="s">
        <v>13</v>
      </c>
      <c r="T374" s="113" t="s">
        <v>19854</v>
      </c>
      <c r="U374" s="113" t="s">
        <v>19855</v>
      </c>
      <c r="V374" s="114">
        <v>34340</v>
      </c>
      <c r="W374" s="114">
        <v>34335</v>
      </c>
      <c r="X374" s="113" t="s">
        <v>19856</v>
      </c>
      <c r="Y374" s="114">
        <v>35581</v>
      </c>
      <c r="Z374" s="114">
        <v>35582</v>
      </c>
      <c r="AA374" s="113">
        <v>23</v>
      </c>
      <c r="AB374" s="113" t="s">
        <v>78</v>
      </c>
      <c r="AC374" s="113">
        <v>42</v>
      </c>
      <c r="AD374" s="113" t="s">
        <v>92</v>
      </c>
      <c r="AE374" s="114">
        <v>43191</v>
      </c>
      <c r="AF374" s="113">
        <v>29</v>
      </c>
      <c r="AG374" s="113">
        <v>3</v>
      </c>
      <c r="AH374" s="113" t="s">
        <v>16226</v>
      </c>
      <c r="AI374" s="117" t="s">
        <v>141</v>
      </c>
      <c r="AK374" s="114">
        <v>43191</v>
      </c>
      <c r="AL374" s="113">
        <v>30</v>
      </c>
      <c r="AM374" s="113" t="s">
        <v>9882</v>
      </c>
      <c r="AN374" s="113" t="s">
        <v>46453</v>
      </c>
      <c r="AO374" s="113" t="s">
        <v>6324</v>
      </c>
      <c r="AP374" s="113">
        <v>1992</v>
      </c>
      <c r="AQ374" s="113" t="s">
        <v>5236</v>
      </c>
      <c r="AR374" s="113" t="s">
        <v>17710</v>
      </c>
      <c r="AS374" s="113" t="s">
        <v>14</v>
      </c>
      <c r="AT374" s="113" t="s">
        <v>14</v>
      </c>
      <c r="AU374" s="113" t="s">
        <v>16229</v>
      </c>
      <c r="AV374" s="113" t="s">
        <v>14</v>
      </c>
      <c r="AW374" s="113" t="s">
        <v>14</v>
      </c>
    </row>
    <row r="375" spans="1:49">
      <c r="A375" s="116" t="s">
        <v>9255</v>
      </c>
      <c r="B375" s="113">
        <v>570012237</v>
      </c>
      <c r="C375" s="113" t="s">
        <v>9256</v>
      </c>
      <c r="E375" s="113" t="s">
        <v>34</v>
      </c>
      <c r="F375" s="113" t="s">
        <v>8</v>
      </c>
      <c r="G375" s="114">
        <v>24831</v>
      </c>
      <c r="H375" s="113" t="s">
        <v>16218</v>
      </c>
      <c r="I375" s="113" t="s">
        <v>9866</v>
      </c>
      <c r="J375" s="113" t="s">
        <v>9872</v>
      </c>
      <c r="K375" s="113" t="s">
        <v>46642</v>
      </c>
      <c r="L375" s="113">
        <v>82290611106</v>
      </c>
      <c r="M375" s="113" t="s">
        <v>44110</v>
      </c>
      <c r="O375" s="113" t="s">
        <v>11702</v>
      </c>
      <c r="P375" s="113" t="s">
        <v>44111</v>
      </c>
      <c r="Q375" s="113" t="s">
        <v>44112</v>
      </c>
      <c r="R375" s="113">
        <v>15</v>
      </c>
      <c r="S375" s="113" t="s">
        <v>13</v>
      </c>
      <c r="T375" s="113" t="s">
        <v>44113</v>
      </c>
      <c r="U375" s="113" t="s">
        <v>44114</v>
      </c>
      <c r="V375" s="114">
        <v>35205</v>
      </c>
      <c r="W375" s="114">
        <v>35125</v>
      </c>
      <c r="X375" s="113" t="s">
        <v>44115</v>
      </c>
      <c r="Y375" s="114">
        <v>35601</v>
      </c>
      <c r="Z375" s="114">
        <v>35612</v>
      </c>
      <c r="AA375" s="113">
        <v>21</v>
      </c>
      <c r="AB375" s="113" t="s">
        <v>24</v>
      </c>
      <c r="AC375" s="113">
        <v>34</v>
      </c>
      <c r="AD375" s="113" t="s">
        <v>18</v>
      </c>
      <c r="AE375" s="114">
        <v>43739</v>
      </c>
      <c r="AF375" s="113">
        <v>18</v>
      </c>
      <c r="AG375" s="113">
        <v>7</v>
      </c>
      <c r="AH375" s="113" t="s">
        <v>16263</v>
      </c>
      <c r="AI375" s="117" t="s">
        <v>803</v>
      </c>
      <c r="AK375" s="114">
        <v>42746</v>
      </c>
      <c r="AL375" s="113">
        <v>40</v>
      </c>
      <c r="AM375" s="113" t="s">
        <v>9870</v>
      </c>
      <c r="AN375" s="113" t="s">
        <v>16399</v>
      </c>
      <c r="AO375" s="113" t="s">
        <v>169</v>
      </c>
      <c r="AP375" s="113">
        <v>2007</v>
      </c>
      <c r="AQ375" s="113" t="s">
        <v>5236</v>
      </c>
      <c r="AR375" s="113" t="s">
        <v>24900</v>
      </c>
      <c r="AS375" s="113" t="s">
        <v>14</v>
      </c>
      <c r="AT375" s="113" t="s">
        <v>14</v>
      </c>
      <c r="AU375" s="113" t="s">
        <v>16229</v>
      </c>
      <c r="AV375" s="113" t="s">
        <v>14</v>
      </c>
      <c r="AW375" s="113" t="s">
        <v>14</v>
      </c>
    </row>
    <row r="376" spans="1:49">
      <c r="A376" s="116" t="s">
        <v>3228</v>
      </c>
      <c r="B376" s="113">
        <v>132162847</v>
      </c>
      <c r="C376" s="113" t="s">
        <v>3229</v>
      </c>
      <c r="D376" s="113" t="s">
        <v>462</v>
      </c>
      <c r="F376" s="113" t="s">
        <v>98</v>
      </c>
      <c r="G376" s="114">
        <v>24832</v>
      </c>
      <c r="H376" s="113" t="s">
        <v>16218</v>
      </c>
      <c r="I376" s="113" t="s">
        <v>9866</v>
      </c>
      <c r="J376" s="113" t="s">
        <v>9872</v>
      </c>
      <c r="K376" s="113" t="s">
        <v>30013</v>
      </c>
      <c r="L376" s="113">
        <v>811451057</v>
      </c>
      <c r="M376" s="113" t="s">
        <v>30014</v>
      </c>
      <c r="O376" s="113" t="s">
        <v>10304</v>
      </c>
      <c r="P376" s="113" t="s">
        <v>30015</v>
      </c>
      <c r="Q376" s="113" t="s">
        <v>30016</v>
      </c>
      <c r="R376" s="113">
        <v>15</v>
      </c>
      <c r="S376" s="113" t="s">
        <v>13</v>
      </c>
      <c r="T376" s="113" t="s">
        <v>30017</v>
      </c>
      <c r="U376" s="113" t="s">
        <v>30018</v>
      </c>
      <c r="V376" s="114">
        <v>35454</v>
      </c>
      <c r="W376" s="114">
        <v>35462</v>
      </c>
      <c r="X376" s="113" t="s">
        <v>30019</v>
      </c>
      <c r="Y376" s="114">
        <v>36015</v>
      </c>
      <c r="Z376" s="114">
        <v>36039</v>
      </c>
      <c r="AA376" s="113">
        <v>31</v>
      </c>
      <c r="AB376" s="113" t="s">
        <v>9</v>
      </c>
      <c r="AC376" s="113">
        <v>41</v>
      </c>
      <c r="AD376" s="113" t="s">
        <v>52</v>
      </c>
      <c r="AE376" s="114">
        <v>39904</v>
      </c>
      <c r="AF376" s="113">
        <v>12</v>
      </c>
      <c r="AG376" s="113">
        <v>2</v>
      </c>
      <c r="AH376" s="113" t="s">
        <v>16226</v>
      </c>
      <c r="AI376" s="117" t="s">
        <v>9901</v>
      </c>
      <c r="AK376" s="114">
        <v>45120</v>
      </c>
      <c r="AL376" s="113">
        <v>40</v>
      </c>
      <c r="AM376" s="113" t="s">
        <v>9870</v>
      </c>
      <c r="AN376" s="113" t="s">
        <v>17641</v>
      </c>
      <c r="AO376" s="113" t="s">
        <v>625</v>
      </c>
      <c r="AP376" s="113">
        <v>1993</v>
      </c>
      <c r="AQ376" s="113" t="s">
        <v>2307</v>
      </c>
      <c r="AR376" s="113" t="s">
        <v>25813</v>
      </c>
      <c r="AS376" s="113" t="s">
        <v>14</v>
      </c>
      <c r="AT376" s="113" t="s">
        <v>14</v>
      </c>
      <c r="AU376" s="113" t="s">
        <v>16229</v>
      </c>
      <c r="AV376" s="113" t="s">
        <v>14</v>
      </c>
      <c r="AW376" s="113" t="s">
        <v>14</v>
      </c>
    </row>
    <row r="377" spans="1:49">
      <c r="A377" s="116" t="s">
        <v>7716</v>
      </c>
      <c r="B377" s="113">
        <v>132211513</v>
      </c>
      <c r="C377" s="113" t="s">
        <v>7717</v>
      </c>
      <c r="E377" s="113" t="s">
        <v>133</v>
      </c>
      <c r="F377" s="113" t="s">
        <v>3959</v>
      </c>
      <c r="G377" s="114">
        <v>24835</v>
      </c>
      <c r="H377" s="113" t="s">
        <v>16218</v>
      </c>
      <c r="I377" s="113" t="s">
        <v>9866</v>
      </c>
      <c r="J377" s="113" t="s">
        <v>9872</v>
      </c>
      <c r="K377" s="113" t="s">
        <v>37849</v>
      </c>
      <c r="L377" s="113">
        <v>0</v>
      </c>
      <c r="M377" s="113" t="s">
        <v>14166</v>
      </c>
      <c r="O377" s="113" t="s">
        <v>36019</v>
      </c>
      <c r="P377" s="113" t="s">
        <v>37850</v>
      </c>
      <c r="Q377" s="113" t="s">
        <v>37851</v>
      </c>
      <c r="R377" s="113">
        <v>15</v>
      </c>
      <c r="S377" s="113" t="s">
        <v>13</v>
      </c>
      <c r="T377" s="113" t="s">
        <v>46291</v>
      </c>
      <c r="U377" s="113" t="s">
        <v>17397</v>
      </c>
      <c r="V377" s="114">
        <v>35999</v>
      </c>
      <c r="W377" s="114">
        <v>35855</v>
      </c>
      <c r="X377" s="113" t="s">
        <v>46292</v>
      </c>
      <c r="Y377" s="114">
        <v>36403</v>
      </c>
      <c r="Z377" s="114">
        <v>36404</v>
      </c>
      <c r="AA377" s="113">
        <v>21</v>
      </c>
      <c r="AB377" s="113" t="s">
        <v>24</v>
      </c>
      <c r="AC377" s="113">
        <v>34</v>
      </c>
      <c r="AD377" s="113" t="s">
        <v>18</v>
      </c>
      <c r="AE377" s="114">
        <v>42826</v>
      </c>
      <c r="AF377" s="113">
        <v>14</v>
      </c>
      <c r="AG377" s="113">
        <v>1</v>
      </c>
      <c r="AH377" s="113" t="s">
        <v>16226</v>
      </c>
      <c r="AI377" s="117" t="s">
        <v>9891</v>
      </c>
      <c r="AK377" s="114">
        <v>45120</v>
      </c>
      <c r="AL377" s="113">
        <v>25</v>
      </c>
      <c r="AM377" s="113" t="s">
        <v>9974</v>
      </c>
      <c r="AN377" s="113" t="s">
        <v>17974</v>
      </c>
      <c r="AO377" s="113" t="s">
        <v>830</v>
      </c>
      <c r="AP377" s="113">
        <v>2004</v>
      </c>
      <c r="AQ377" s="113" t="s">
        <v>9889</v>
      </c>
      <c r="AR377" s="113" t="s">
        <v>17212</v>
      </c>
      <c r="AS377" s="113" t="s">
        <v>14</v>
      </c>
      <c r="AT377" s="113" t="s">
        <v>14</v>
      </c>
      <c r="AU377" s="113" t="s">
        <v>16229</v>
      </c>
      <c r="AV377" s="113" t="s">
        <v>14</v>
      </c>
      <c r="AW377" s="113" t="s">
        <v>14</v>
      </c>
    </row>
    <row r="378" spans="1:49">
      <c r="A378" s="116" t="s">
        <v>8839</v>
      </c>
      <c r="B378" s="113">
        <v>570011808</v>
      </c>
      <c r="C378" s="113" t="s">
        <v>8840</v>
      </c>
      <c r="D378" s="113" t="s">
        <v>989</v>
      </c>
      <c r="F378" s="113" t="s">
        <v>8</v>
      </c>
      <c r="G378" s="114">
        <v>24836</v>
      </c>
      <c r="H378" s="113" t="s">
        <v>16230</v>
      </c>
      <c r="I378" s="113" t="s">
        <v>9866</v>
      </c>
      <c r="J378" s="113" t="s">
        <v>9872</v>
      </c>
      <c r="K378" s="113" t="s">
        <v>28307</v>
      </c>
      <c r="L378" s="113">
        <v>81342169681</v>
      </c>
      <c r="M378" s="113" t="s">
        <v>11968</v>
      </c>
      <c r="O378" s="113" t="s">
        <v>28308</v>
      </c>
      <c r="P378" s="113" t="s">
        <v>28309</v>
      </c>
      <c r="Q378" s="113" t="s">
        <v>28310</v>
      </c>
      <c r="R378" s="113">
        <v>15</v>
      </c>
      <c r="S378" s="113" t="s">
        <v>13</v>
      </c>
      <c r="T378" s="113" t="s">
        <v>28311</v>
      </c>
      <c r="U378" s="113" t="s">
        <v>28312</v>
      </c>
      <c r="V378" s="114">
        <v>34510</v>
      </c>
      <c r="W378" s="114">
        <v>34394</v>
      </c>
      <c r="X378" s="113" t="s">
        <v>28313</v>
      </c>
      <c r="Y378" s="114">
        <v>34740</v>
      </c>
      <c r="Z378" s="114">
        <v>34943</v>
      </c>
      <c r="AA378" s="113">
        <v>31</v>
      </c>
      <c r="AB378" s="113" t="s">
        <v>9</v>
      </c>
      <c r="AC378" s="113">
        <v>42</v>
      </c>
      <c r="AD378" s="113" t="s">
        <v>92</v>
      </c>
      <c r="AE378" s="114">
        <v>41183</v>
      </c>
      <c r="AF378" s="113">
        <v>18</v>
      </c>
      <c r="AG378" s="113">
        <v>11</v>
      </c>
      <c r="AH378" s="113" t="s">
        <v>9913</v>
      </c>
      <c r="AI378" s="117" t="s">
        <v>45559</v>
      </c>
      <c r="AJ378" s="113" t="s">
        <v>45560</v>
      </c>
      <c r="AK378" s="114">
        <v>45120</v>
      </c>
      <c r="AL378" s="113">
        <v>40</v>
      </c>
      <c r="AM378" s="113" t="s">
        <v>9870</v>
      </c>
      <c r="AN378" s="113" t="s">
        <v>16647</v>
      </c>
      <c r="AO378" s="113" t="s">
        <v>378</v>
      </c>
      <c r="AP378" s="113">
        <v>1993</v>
      </c>
      <c r="AQ378" s="113" t="s">
        <v>8</v>
      </c>
      <c r="AR378" s="113" t="s">
        <v>20755</v>
      </c>
      <c r="AS378" s="113" t="s">
        <v>14</v>
      </c>
      <c r="AT378" s="113" t="s">
        <v>14</v>
      </c>
      <c r="AU378" s="113" t="s">
        <v>16229</v>
      </c>
      <c r="AV378" s="113" t="s">
        <v>14</v>
      </c>
      <c r="AW378" s="113" t="s">
        <v>14</v>
      </c>
    </row>
    <row r="379" spans="1:49">
      <c r="A379" s="116" t="s">
        <v>8485</v>
      </c>
      <c r="B379" s="113">
        <v>140216884</v>
      </c>
      <c r="C379" s="113" t="s">
        <v>8486</v>
      </c>
      <c r="E379" s="113" t="s">
        <v>97</v>
      </c>
      <c r="F379" s="113" t="s">
        <v>8487</v>
      </c>
      <c r="G379" s="114">
        <v>24837</v>
      </c>
      <c r="H379" s="113" t="s">
        <v>16218</v>
      </c>
      <c r="I379" s="113" t="s">
        <v>9866</v>
      </c>
      <c r="J379" s="113" t="s">
        <v>9872</v>
      </c>
      <c r="K379" s="113" t="s">
        <v>23096</v>
      </c>
      <c r="L379" s="113">
        <v>81354351707</v>
      </c>
      <c r="M379" s="113" t="s">
        <v>15428</v>
      </c>
      <c r="O379" s="113" t="s">
        <v>15429</v>
      </c>
      <c r="P379" s="113" t="s">
        <v>23097</v>
      </c>
      <c r="Q379" s="113" t="s">
        <v>23098</v>
      </c>
      <c r="R379" s="113">
        <v>15</v>
      </c>
      <c r="S379" s="113" t="s">
        <v>13</v>
      </c>
      <c r="T379" s="113" t="s">
        <v>23099</v>
      </c>
      <c r="U379" s="113" t="s">
        <v>23100</v>
      </c>
      <c r="V379" s="114">
        <v>32302</v>
      </c>
      <c r="W379" s="114">
        <v>32203</v>
      </c>
      <c r="X379" s="113" t="s">
        <v>23101</v>
      </c>
      <c r="Y379" s="114">
        <v>32686</v>
      </c>
      <c r="Z379" s="114">
        <v>32690</v>
      </c>
      <c r="AA379" s="113">
        <v>21</v>
      </c>
      <c r="AB379" s="113" t="s">
        <v>24</v>
      </c>
      <c r="AC379" s="113">
        <v>34</v>
      </c>
      <c r="AD379" s="113" t="s">
        <v>18</v>
      </c>
      <c r="AE379" s="114">
        <v>41183</v>
      </c>
      <c r="AF379" s="113">
        <v>19</v>
      </c>
      <c r="AG379" s="113">
        <v>7</v>
      </c>
      <c r="AH379" s="113" t="s">
        <v>9913</v>
      </c>
      <c r="AI379" s="117" t="s">
        <v>4031</v>
      </c>
      <c r="AJ379" s="113" t="s">
        <v>45509</v>
      </c>
      <c r="AK379" s="114">
        <v>44670</v>
      </c>
      <c r="AL379" s="113">
        <v>40</v>
      </c>
      <c r="AM379" s="113" t="s">
        <v>9870</v>
      </c>
      <c r="AN379" s="113" t="s">
        <v>17701</v>
      </c>
      <c r="AO379" s="113" t="s">
        <v>572</v>
      </c>
      <c r="AP379" s="113">
        <v>2005</v>
      </c>
      <c r="AQ379" s="113" t="s">
        <v>5236</v>
      </c>
      <c r="AR379" s="113" t="s">
        <v>16365</v>
      </c>
      <c r="AS379" s="113" t="s">
        <v>14</v>
      </c>
      <c r="AT379" s="113" t="s">
        <v>14</v>
      </c>
      <c r="AU379" s="113" t="s">
        <v>16229</v>
      </c>
      <c r="AV379" s="113" t="s">
        <v>14</v>
      </c>
      <c r="AW379" s="113" t="s">
        <v>14</v>
      </c>
    </row>
    <row r="380" spans="1:49">
      <c r="A380" s="116" t="s">
        <v>4619</v>
      </c>
      <c r="B380" s="113">
        <v>131743563</v>
      </c>
      <c r="C380" s="113" t="s">
        <v>4620</v>
      </c>
      <c r="E380" s="113" t="s">
        <v>140</v>
      </c>
      <c r="F380" s="113" t="s">
        <v>456</v>
      </c>
      <c r="G380" s="114">
        <v>24837</v>
      </c>
      <c r="H380" s="113" t="s">
        <v>16230</v>
      </c>
      <c r="I380" s="113" t="s">
        <v>9866</v>
      </c>
      <c r="J380" s="113" t="s">
        <v>9872</v>
      </c>
      <c r="K380" s="113" t="s">
        <v>41038</v>
      </c>
      <c r="L380" s="113">
        <v>82194017717</v>
      </c>
      <c r="M380" s="113" t="s">
        <v>41039</v>
      </c>
      <c r="O380" s="113" t="s">
        <v>41040</v>
      </c>
      <c r="P380" s="113" t="s">
        <v>41041</v>
      </c>
      <c r="Q380" s="113" t="s">
        <v>41042</v>
      </c>
      <c r="R380" s="113">
        <v>15</v>
      </c>
      <c r="S380" s="113" t="s">
        <v>13</v>
      </c>
      <c r="T380" s="113" t="s">
        <v>41043</v>
      </c>
      <c r="U380" s="113" t="s">
        <v>37416</v>
      </c>
      <c r="V380" s="114">
        <v>32199</v>
      </c>
      <c r="W380" s="114">
        <v>32203</v>
      </c>
      <c r="X380" s="113" t="s">
        <v>41044</v>
      </c>
      <c r="Y380" s="114">
        <v>32811</v>
      </c>
      <c r="Z380" s="114">
        <v>32813</v>
      </c>
      <c r="AA380" s="113">
        <v>21</v>
      </c>
      <c r="AB380" s="113" t="s">
        <v>24</v>
      </c>
      <c r="AC380" s="113">
        <v>42</v>
      </c>
      <c r="AD380" s="113" t="s">
        <v>92</v>
      </c>
      <c r="AE380" s="114">
        <v>43191</v>
      </c>
      <c r="AF380" s="113">
        <v>25</v>
      </c>
      <c r="AG380" s="113">
        <v>1</v>
      </c>
      <c r="AH380" s="113" t="s">
        <v>16226</v>
      </c>
      <c r="AI380" s="117" t="s">
        <v>9901</v>
      </c>
      <c r="AK380" s="114">
        <v>43191</v>
      </c>
      <c r="AL380" s="113">
        <v>40</v>
      </c>
      <c r="AM380" s="113" t="s">
        <v>9870</v>
      </c>
      <c r="AN380" s="113" t="s">
        <v>17344</v>
      </c>
      <c r="AO380" s="113" t="s">
        <v>142</v>
      </c>
      <c r="AP380" s="113">
        <v>2009</v>
      </c>
      <c r="AQ380" s="113" t="s">
        <v>5236</v>
      </c>
      <c r="AR380" s="113" t="s">
        <v>17926</v>
      </c>
      <c r="AS380" s="113" t="s">
        <v>14</v>
      </c>
      <c r="AT380" s="113" t="s">
        <v>14</v>
      </c>
      <c r="AU380" s="113" t="s">
        <v>16229</v>
      </c>
      <c r="AV380" s="113" t="s">
        <v>14</v>
      </c>
    </row>
    <row r="381" spans="1:49">
      <c r="A381" s="116" t="s">
        <v>7817</v>
      </c>
      <c r="B381" s="113">
        <v>570010257</v>
      </c>
      <c r="C381" s="113" t="s">
        <v>102</v>
      </c>
      <c r="E381" s="113" t="s">
        <v>110</v>
      </c>
      <c r="F381" s="113" t="s">
        <v>1039</v>
      </c>
      <c r="G381" s="114">
        <v>24837</v>
      </c>
      <c r="H381" s="113" t="s">
        <v>16230</v>
      </c>
      <c r="I381" s="113" t="s">
        <v>9866</v>
      </c>
      <c r="J381" s="113" t="s">
        <v>9872</v>
      </c>
      <c r="K381" s="113" t="s">
        <v>44371</v>
      </c>
      <c r="L381" s="113">
        <v>81354457441</v>
      </c>
      <c r="M381" s="113" t="s">
        <v>44372</v>
      </c>
      <c r="O381" s="113" t="s">
        <v>14720</v>
      </c>
      <c r="P381" s="113" t="s">
        <v>44373</v>
      </c>
      <c r="Q381" s="113" t="s">
        <v>44374</v>
      </c>
      <c r="R381" s="113">
        <v>15</v>
      </c>
      <c r="S381" s="113" t="s">
        <v>13</v>
      </c>
      <c r="T381" s="113" t="s">
        <v>44375</v>
      </c>
      <c r="U381" s="113" t="s">
        <v>44376</v>
      </c>
      <c r="V381" s="114">
        <v>32841</v>
      </c>
      <c r="W381" s="114">
        <v>32782</v>
      </c>
      <c r="X381" s="113" t="s">
        <v>44377</v>
      </c>
      <c r="Y381" s="114">
        <v>33140</v>
      </c>
      <c r="Z381" s="114">
        <v>33147</v>
      </c>
      <c r="AA381" s="113">
        <v>21</v>
      </c>
      <c r="AB381" s="113" t="s">
        <v>24</v>
      </c>
      <c r="AC381" s="113">
        <v>41</v>
      </c>
      <c r="AD381" s="113" t="s">
        <v>52</v>
      </c>
      <c r="AE381" s="114">
        <v>43922</v>
      </c>
      <c r="AF381" s="113">
        <v>25</v>
      </c>
      <c r="AG381" s="113">
        <v>6</v>
      </c>
      <c r="AH381" s="113" t="s">
        <v>9913</v>
      </c>
      <c r="AI381" s="117" t="s">
        <v>44378</v>
      </c>
      <c r="AJ381" s="113" t="s">
        <v>45514</v>
      </c>
      <c r="AK381" s="114">
        <v>44923</v>
      </c>
      <c r="AL381" s="113">
        <v>40</v>
      </c>
      <c r="AM381" s="113" t="s">
        <v>9870</v>
      </c>
      <c r="AN381" s="113" t="s">
        <v>16282</v>
      </c>
      <c r="AO381" s="113" t="s">
        <v>113</v>
      </c>
      <c r="AP381" s="113">
        <v>2006</v>
      </c>
      <c r="AQ381" s="113" t="s">
        <v>5236</v>
      </c>
      <c r="AR381" s="113" t="s">
        <v>29938</v>
      </c>
      <c r="AS381" s="113" t="s">
        <v>14</v>
      </c>
      <c r="AT381" s="113" t="s">
        <v>14</v>
      </c>
      <c r="AU381" s="113" t="s">
        <v>16229</v>
      </c>
      <c r="AV381" s="113" t="s">
        <v>14</v>
      </c>
      <c r="AW381" s="113" t="s">
        <v>14</v>
      </c>
    </row>
    <row r="382" spans="1:49">
      <c r="A382" s="116" t="s">
        <v>8524</v>
      </c>
      <c r="B382" s="113">
        <v>570013192</v>
      </c>
      <c r="C382" s="113" t="s">
        <v>8525</v>
      </c>
      <c r="E382" s="113" t="s">
        <v>110</v>
      </c>
      <c r="F382" s="113" t="s">
        <v>4708</v>
      </c>
      <c r="G382" s="114">
        <v>24837</v>
      </c>
      <c r="H382" s="113" t="s">
        <v>16230</v>
      </c>
      <c r="I382" s="113" t="s">
        <v>9866</v>
      </c>
      <c r="J382" s="113" t="s">
        <v>9872</v>
      </c>
      <c r="K382" s="113" t="s">
        <v>29712</v>
      </c>
      <c r="L382" s="113">
        <v>82290451946</v>
      </c>
      <c r="M382" s="113" t="s">
        <v>14679</v>
      </c>
      <c r="O382" s="113" t="s">
        <v>14680</v>
      </c>
      <c r="P382" s="113" t="s">
        <v>29713</v>
      </c>
      <c r="Q382" s="113" t="s">
        <v>29714</v>
      </c>
      <c r="R382" s="113">
        <v>15</v>
      </c>
      <c r="S382" s="113" t="s">
        <v>13</v>
      </c>
      <c r="T382" s="113" t="s">
        <v>29715</v>
      </c>
      <c r="U382" s="113" t="s">
        <v>29716</v>
      </c>
      <c r="V382" s="114">
        <v>37068</v>
      </c>
      <c r="W382" s="114">
        <v>36861</v>
      </c>
      <c r="X382" s="113" t="s">
        <v>21243</v>
      </c>
      <c r="Y382" s="114">
        <v>37334</v>
      </c>
      <c r="Z382" s="114">
        <v>37347</v>
      </c>
      <c r="AA382" s="113">
        <v>31</v>
      </c>
      <c r="AB382" s="113" t="s">
        <v>9</v>
      </c>
      <c r="AC382" s="113">
        <v>34</v>
      </c>
      <c r="AD382" s="113" t="s">
        <v>18</v>
      </c>
      <c r="AE382" s="114">
        <v>41183</v>
      </c>
      <c r="AF382" s="113">
        <v>11</v>
      </c>
      <c r="AG382" s="113">
        <v>10</v>
      </c>
      <c r="AH382" s="113" t="s">
        <v>16226</v>
      </c>
      <c r="AI382" s="117" t="s">
        <v>11214</v>
      </c>
      <c r="AK382" s="114">
        <v>44925</v>
      </c>
      <c r="AL382" s="113">
        <v>40</v>
      </c>
      <c r="AM382" s="113" t="s">
        <v>9870</v>
      </c>
      <c r="AN382" s="113" t="s">
        <v>29717</v>
      </c>
      <c r="AO382" s="113" t="s">
        <v>8526</v>
      </c>
      <c r="AP382" s="113">
        <v>1992</v>
      </c>
      <c r="AQ382" s="113" t="s">
        <v>5236</v>
      </c>
      <c r="AR382" s="113" t="s">
        <v>29718</v>
      </c>
      <c r="AS382" s="113" t="s">
        <v>14</v>
      </c>
      <c r="AT382" s="113" t="s">
        <v>14</v>
      </c>
      <c r="AU382" s="113" t="s">
        <v>16229</v>
      </c>
      <c r="AV382" s="113" t="s">
        <v>14</v>
      </c>
      <c r="AW382" s="113" t="s">
        <v>14</v>
      </c>
    </row>
    <row r="383" spans="1:49">
      <c r="A383" s="116" t="s">
        <v>2610</v>
      </c>
      <c r="B383" s="113">
        <v>570013853</v>
      </c>
      <c r="C383" s="113" t="s">
        <v>2611</v>
      </c>
      <c r="E383" s="113" t="s">
        <v>110</v>
      </c>
      <c r="F383" s="113" t="s">
        <v>2612</v>
      </c>
      <c r="G383" s="114">
        <v>24837</v>
      </c>
      <c r="H383" s="113" t="s">
        <v>16218</v>
      </c>
      <c r="I383" s="113" t="s">
        <v>9866</v>
      </c>
      <c r="J383" s="113" t="s">
        <v>9872</v>
      </c>
      <c r="K383" s="113" t="s">
        <v>32282</v>
      </c>
      <c r="L383" s="113">
        <v>81341453234</v>
      </c>
      <c r="M383" s="113" t="s">
        <v>14693</v>
      </c>
      <c r="O383" s="113" t="s">
        <v>14694</v>
      </c>
      <c r="P383" s="113" t="s">
        <v>32283</v>
      </c>
      <c r="Q383" s="113" t="s">
        <v>32284</v>
      </c>
      <c r="R383" s="113">
        <v>15</v>
      </c>
      <c r="S383" s="113" t="s">
        <v>13</v>
      </c>
      <c r="T383" s="113" t="s">
        <v>32285</v>
      </c>
      <c r="U383" s="113" t="s">
        <v>32286</v>
      </c>
      <c r="V383" s="114">
        <v>37557</v>
      </c>
      <c r="W383" s="114">
        <v>37561</v>
      </c>
      <c r="X383" s="113" t="s">
        <v>32287</v>
      </c>
      <c r="Y383" s="114">
        <v>37945</v>
      </c>
      <c r="Z383" s="114">
        <v>37956</v>
      </c>
      <c r="AA383" s="113">
        <v>31</v>
      </c>
      <c r="AB383" s="113" t="s">
        <v>9</v>
      </c>
      <c r="AC383" s="113">
        <v>41</v>
      </c>
      <c r="AD383" s="113" t="s">
        <v>52</v>
      </c>
      <c r="AE383" s="114">
        <v>43191</v>
      </c>
      <c r="AF383" s="113">
        <v>15</v>
      </c>
      <c r="AG383" s="113">
        <v>5</v>
      </c>
      <c r="AH383" s="113" t="s">
        <v>9913</v>
      </c>
      <c r="AI383" s="117" t="s">
        <v>45793</v>
      </c>
      <c r="AJ383" s="113" t="s">
        <v>45514</v>
      </c>
      <c r="AK383" s="114">
        <v>44670</v>
      </c>
      <c r="AL383" s="113">
        <v>40</v>
      </c>
      <c r="AM383" s="113" t="s">
        <v>9870</v>
      </c>
      <c r="AN383" s="113" t="s">
        <v>29198</v>
      </c>
      <c r="AO383" s="113" t="s">
        <v>2604</v>
      </c>
      <c r="AP383" s="113">
        <v>1996</v>
      </c>
      <c r="AQ383" s="113" t="s">
        <v>2307</v>
      </c>
      <c r="AR383" s="113" t="s">
        <v>32288</v>
      </c>
      <c r="AS383" s="113" t="s">
        <v>14</v>
      </c>
      <c r="AT383" s="113" t="s">
        <v>14</v>
      </c>
      <c r="AU383" s="113" t="s">
        <v>16229</v>
      </c>
      <c r="AV383" s="113" t="s">
        <v>14</v>
      </c>
      <c r="AW383" s="113" t="s">
        <v>14</v>
      </c>
    </row>
    <row r="384" spans="1:49">
      <c r="A384" s="116" t="s">
        <v>8321</v>
      </c>
      <c r="B384" s="113">
        <v>570015659</v>
      </c>
      <c r="C384" s="113" t="s">
        <v>8322</v>
      </c>
      <c r="D384" s="113" t="s">
        <v>2674</v>
      </c>
      <c r="F384" s="113" t="s">
        <v>8</v>
      </c>
      <c r="G384" s="114">
        <v>24837</v>
      </c>
      <c r="H384" s="113" t="s">
        <v>16218</v>
      </c>
      <c r="I384" s="113" t="s">
        <v>9866</v>
      </c>
      <c r="J384" s="113" t="s">
        <v>9872</v>
      </c>
      <c r="K384" s="113" t="s">
        <v>31165</v>
      </c>
      <c r="L384" s="113">
        <v>82393590091</v>
      </c>
      <c r="M384" s="113" t="s">
        <v>12454</v>
      </c>
      <c r="O384" s="113" t="s">
        <v>31166</v>
      </c>
      <c r="P384" s="113" t="s">
        <v>31167</v>
      </c>
      <c r="Q384" s="113" t="s">
        <v>31168</v>
      </c>
      <c r="R384" s="113">
        <v>15</v>
      </c>
      <c r="S384" s="113" t="s">
        <v>13</v>
      </c>
      <c r="T384" s="113" t="s">
        <v>31169</v>
      </c>
      <c r="U384" s="113" t="s">
        <v>31170</v>
      </c>
      <c r="V384" s="114">
        <v>37998</v>
      </c>
      <c r="W384" s="114">
        <v>37956</v>
      </c>
      <c r="X384" s="113" t="s">
        <v>31171</v>
      </c>
      <c r="Y384" s="114">
        <v>38408</v>
      </c>
      <c r="Z384" s="114">
        <v>38412</v>
      </c>
      <c r="AA384" s="113">
        <v>31</v>
      </c>
      <c r="AB384" s="113" t="s">
        <v>9</v>
      </c>
      <c r="AC384" s="113">
        <v>42</v>
      </c>
      <c r="AD384" s="113" t="s">
        <v>92</v>
      </c>
      <c r="AE384" s="114">
        <v>45505</v>
      </c>
      <c r="AF384" s="113">
        <v>28</v>
      </c>
      <c r="AG384" s="113">
        <v>9</v>
      </c>
      <c r="AH384" s="113" t="s">
        <v>16226</v>
      </c>
      <c r="AI384" s="117" t="s">
        <v>9901</v>
      </c>
      <c r="AK384" s="114">
        <v>45120</v>
      </c>
      <c r="AL384" s="113">
        <v>40</v>
      </c>
      <c r="AM384" s="113" t="s">
        <v>9870</v>
      </c>
      <c r="AN384" s="113" t="s">
        <v>31172</v>
      </c>
      <c r="AO384" s="113" t="s">
        <v>634</v>
      </c>
      <c r="AP384" s="113">
        <v>1991</v>
      </c>
      <c r="AQ384" s="113" t="s">
        <v>8</v>
      </c>
      <c r="AR384" s="113" t="s">
        <v>22785</v>
      </c>
      <c r="AS384" s="113" t="s">
        <v>14</v>
      </c>
      <c r="AT384" s="113" t="s">
        <v>14</v>
      </c>
      <c r="AU384" s="113" t="s">
        <v>16229</v>
      </c>
      <c r="AV384" s="113" t="s">
        <v>14</v>
      </c>
    </row>
    <row r="385" spans="1:49">
      <c r="A385" s="116" t="s">
        <v>2041</v>
      </c>
      <c r="B385" s="113">
        <v>131827785</v>
      </c>
      <c r="C385" s="113" t="s">
        <v>2042</v>
      </c>
      <c r="E385" s="113" t="s">
        <v>140</v>
      </c>
      <c r="F385" s="113" t="s">
        <v>37</v>
      </c>
      <c r="G385" s="114">
        <v>24838</v>
      </c>
      <c r="H385" s="113" t="s">
        <v>16218</v>
      </c>
      <c r="I385" s="113" t="s">
        <v>9866</v>
      </c>
      <c r="J385" s="113" t="s">
        <v>9872</v>
      </c>
      <c r="K385" s="113" t="s">
        <v>20122</v>
      </c>
      <c r="L385" s="113">
        <v>82393684388</v>
      </c>
      <c r="M385" s="113" t="s">
        <v>20123</v>
      </c>
      <c r="O385" s="113" t="s">
        <v>20124</v>
      </c>
      <c r="P385" s="113" t="s">
        <v>20125</v>
      </c>
      <c r="Q385" s="113" t="s">
        <v>20126</v>
      </c>
      <c r="R385" s="113">
        <v>15</v>
      </c>
      <c r="S385" s="113" t="s">
        <v>13</v>
      </c>
      <c r="T385" s="113" t="s">
        <v>20127</v>
      </c>
      <c r="U385" s="113" t="s">
        <v>17429</v>
      </c>
      <c r="V385" s="114">
        <v>32779</v>
      </c>
      <c r="W385" s="114">
        <v>32782</v>
      </c>
      <c r="X385" s="113" t="s">
        <v>20128</v>
      </c>
      <c r="Y385" s="114">
        <v>33269</v>
      </c>
      <c r="Z385" s="114">
        <v>33270</v>
      </c>
      <c r="AA385" s="113">
        <v>21</v>
      </c>
      <c r="AB385" s="113" t="s">
        <v>24</v>
      </c>
      <c r="AC385" s="113">
        <v>41</v>
      </c>
      <c r="AD385" s="113" t="s">
        <v>52</v>
      </c>
      <c r="AE385" s="114">
        <v>44470</v>
      </c>
      <c r="AF385" s="113">
        <v>27</v>
      </c>
      <c r="AG385" s="113">
        <v>0</v>
      </c>
      <c r="AH385" s="113" t="s">
        <v>16226</v>
      </c>
      <c r="AI385" s="117" t="s">
        <v>9950</v>
      </c>
      <c r="AK385" s="114">
        <v>44470</v>
      </c>
      <c r="AL385" s="113">
        <v>25</v>
      </c>
      <c r="AM385" s="113" t="s">
        <v>9974</v>
      </c>
      <c r="AN385" s="113" t="s">
        <v>19210</v>
      </c>
      <c r="AO385" s="113" t="s">
        <v>135</v>
      </c>
      <c r="AP385" s="113">
        <v>2002</v>
      </c>
      <c r="AQ385" s="113" t="s">
        <v>9889</v>
      </c>
      <c r="AR385" s="113" t="s">
        <v>17956</v>
      </c>
      <c r="AS385" s="113" t="s">
        <v>14</v>
      </c>
      <c r="AT385" s="113" t="s">
        <v>14</v>
      </c>
      <c r="AU385" s="113" t="s">
        <v>16229</v>
      </c>
      <c r="AV385" s="113" t="s">
        <v>14</v>
      </c>
      <c r="AW385" s="113" t="s">
        <v>14</v>
      </c>
    </row>
    <row r="386" spans="1:49">
      <c r="A386" s="116" t="s">
        <v>8298</v>
      </c>
      <c r="B386" s="113">
        <v>132282863</v>
      </c>
      <c r="C386" s="113" t="s">
        <v>8299</v>
      </c>
      <c r="F386" s="113" t="s">
        <v>8</v>
      </c>
      <c r="G386" s="114">
        <v>24838</v>
      </c>
      <c r="H386" s="113" t="s">
        <v>16230</v>
      </c>
      <c r="I386" s="113" t="s">
        <v>9866</v>
      </c>
      <c r="J386" s="113" t="s">
        <v>9872</v>
      </c>
      <c r="K386" s="113" t="s">
        <v>20014</v>
      </c>
      <c r="L386" s="113">
        <v>85341181045</v>
      </c>
      <c r="M386" s="113" t="s">
        <v>13913</v>
      </c>
      <c r="O386" s="113" t="s">
        <v>13914</v>
      </c>
      <c r="P386" s="113" t="s">
        <v>20015</v>
      </c>
      <c r="Q386" s="113" t="s">
        <v>20016</v>
      </c>
      <c r="R386" s="113">
        <v>15</v>
      </c>
      <c r="S386" s="113" t="s">
        <v>13</v>
      </c>
      <c r="T386" s="113" t="s">
        <v>20017</v>
      </c>
      <c r="U386" s="113" t="s">
        <v>16559</v>
      </c>
      <c r="V386" s="114">
        <v>36875</v>
      </c>
      <c r="W386" s="114">
        <v>36861</v>
      </c>
      <c r="X386" s="113" t="s">
        <v>16560</v>
      </c>
      <c r="Y386" s="114">
        <v>37334</v>
      </c>
      <c r="Z386" s="114">
        <v>37347</v>
      </c>
      <c r="AA386" s="113">
        <v>21</v>
      </c>
      <c r="AB386" s="113" t="s">
        <v>24</v>
      </c>
      <c r="AC386" s="113">
        <v>34</v>
      </c>
      <c r="AD386" s="113" t="s">
        <v>18</v>
      </c>
      <c r="AE386" s="114">
        <v>44287</v>
      </c>
      <c r="AF386" s="113">
        <v>15</v>
      </c>
      <c r="AG386" s="113">
        <v>4</v>
      </c>
      <c r="AH386" s="113" t="s">
        <v>16226</v>
      </c>
      <c r="AI386" s="117" t="s">
        <v>9891</v>
      </c>
      <c r="AK386" s="114">
        <v>44287</v>
      </c>
      <c r="AL386" s="113">
        <v>15</v>
      </c>
      <c r="AM386" s="113" t="s">
        <v>9885</v>
      </c>
      <c r="AN386" s="113" t="s">
        <v>16743</v>
      </c>
      <c r="AO386" s="113" t="s">
        <v>781</v>
      </c>
      <c r="AP386" s="113">
        <v>1989</v>
      </c>
      <c r="AQ386" s="113" t="s">
        <v>9871</v>
      </c>
      <c r="AR386" s="113" t="s">
        <v>19495</v>
      </c>
      <c r="AS386" s="113" t="s">
        <v>14</v>
      </c>
      <c r="AT386" s="113" t="s">
        <v>14</v>
      </c>
      <c r="AU386" s="113" t="s">
        <v>16229</v>
      </c>
      <c r="AV386" s="113" t="s">
        <v>14</v>
      </c>
      <c r="AW386" s="113" t="s">
        <v>14</v>
      </c>
    </row>
    <row r="387" spans="1:49">
      <c r="A387" s="116" t="s">
        <v>638</v>
      </c>
      <c r="B387" s="113">
        <v>132045437</v>
      </c>
      <c r="C387" s="113" t="s">
        <v>639</v>
      </c>
      <c r="E387" s="113" t="s">
        <v>640</v>
      </c>
      <c r="F387" s="113" t="s">
        <v>641</v>
      </c>
      <c r="G387" s="114">
        <v>24844</v>
      </c>
      <c r="H387" s="113" t="s">
        <v>16230</v>
      </c>
      <c r="I387" s="113" t="s">
        <v>9866</v>
      </c>
      <c r="J387" s="113" t="s">
        <v>9872</v>
      </c>
      <c r="K387" s="113" t="s">
        <v>42081</v>
      </c>
      <c r="L387" s="113">
        <v>0</v>
      </c>
      <c r="M387" s="113" t="s">
        <v>15644</v>
      </c>
      <c r="O387" s="113" t="s">
        <v>14518</v>
      </c>
      <c r="P387" s="113" t="s">
        <v>42082</v>
      </c>
      <c r="Q387" s="113" t="s">
        <v>42083</v>
      </c>
      <c r="R387" s="113">
        <v>15</v>
      </c>
      <c r="S387" s="113" t="s">
        <v>13</v>
      </c>
      <c r="T387" s="113" t="s">
        <v>42084</v>
      </c>
      <c r="U387" s="113" t="s">
        <v>17216</v>
      </c>
      <c r="V387" s="114">
        <v>34043</v>
      </c>
      <c r="W387" s="114">
        <v>34001</v>
      </c>
      <c r="X387" s="113" t="s">
        <v>42085</v>
      </c>
      <c r="Y387" s="114">
        <v>34728</v>
      </c>
      <c r="Z387" s="114">
        <v>34731</v>
      </c>
      <c r="AA387" s="113">
        <v>21</v>
      </c>
      <c r="AB387" s="113" t="s">
        <v>24</v>
      </c>
      <c r="AC387" s="113">
        <v>34</v>
      </c>
      <c r="AD387" s="113" t="s">
        <v>18</v>
      </c>
      <c r="AE387" s="114">
        <v>41365</v>
      </c>
      <c r="AF387" s="113">
        <v>15</v>
      </c>
      <c r="AG387" s="113">
        <v>2</v>
      </c>
      <c r="AH387" s="113" t="s">
        <v>16226</v>
      </c>
      <c r="AI387" s="117" t="s">
        <v>419</v>
      </c>
      <c r="AK387" s="114">
        <v>41365</v>
      </c>
      <c r="AL387" s="113">
        <v>25</v>
      </c>
      <c r="AM387" s="113" t="s">
        <v>9974</v>
      </c>
      <c r="AN387" s="113" t="s">
        <v>17061</v>
      </c>
      <c r="AO387" s="113" t="s">
        <v>643</v>
      </c>
      <c r="AP387" s="113">
        <v>2003</v>
      </c>
      <c r="AQ387" s="113" t="s">
        <v>6669</v>
      </c>
      <c r="AR387" s="113" t="s">
        <v>20292</v>
      </c>
      <c r="AS387" s="113" t="s">
        <v>14</v>
      </c>
      <c r="AT387" s="113" t="s">
        <v>14</v>
      </c>
      <c r="AU387" s="113" t="s">
        <v>16229</v>
      </c>
      <c r="AV387" s="113" t="s">
        <v>14</v>
      </c>
      <c r="AW387" s="113" t="s">
        <v>14</v>
      </c>
    </row>
    <row r="388" spans="1:49">
      <c r="A388" s="116" t="s">
        <v>8730</v>
      </c>
      <c r="B388" s="113">
        <v>570015705</v>
      </c>
      <c r="C388" s="113" t="s">
        <v>6830</v>
      </c>
      <c r="E388" s="113" t="s">
        <v>67</v>
      </c>
      <c r="F388" s="113" t="s">
        <v>8</v>
      </c>
      <c r="G388" s="114">
        <v>24847</v>
      </c>
      <c r="H388" s="113" t="s">
        <v>16218</v>
      </c>
      <c r="I388" s="113" t="s">
        <v>9866</v>
      </c>
      <c r="J388" s="113" t="s">
        <v>9872</v>
      </c>
      <c r="K388" s="113" t="s">
        <v>32375</v>
      </c>
      <c r="L388" s="113">
        <v>85256019582</v>
      </c>
      <c r="M388" s="113" t="s">
        <v>11971</v>
      </c>
      <c r="O388" s="113" t="s">
        <v>32376</v>
      </c>
      <c r="P388" s="113" t="s">
        <v>32377</v>
      </c>
      <c r="Q388" s="113" t="s">
        <v>32378</v>
      </c>
      <c r="R388" s="113">
        <v>15</v>
      </c>
      <c r="S388" s="113" t="s">
        <v>13</v>
      </c>
      <c r="T388" s="113" t="s">
        <v>32379</v>
      </c>
      <c r="U388" s="113" t="s">
        <v>32380</v>
      </c>
      <c r="V388" s="114">
        <v>37998</v>
      </c>
      <c r="W388" s="114">
        <v>37956</v>
      </c>
      <c r="X388" s="113" t="s">
        <v>32381</v>
      </c>
      <c r="Y388" s="114">
        <v>38408</v>
      </c>
      <c r="Z388" s="114">
        <v>38412</v>
      </c>
      <c r="AA388" s="113">
        <v>31</v>
      </c>
      <c r="AB388" s="113" t="s">
        <v>9</v>
      </c>
      <c r="AC388" s="113">
        <v>34</v>
      </c>
      <c r="AD388" s="113" t="s">
        <v>18</v>
      </c>
      <c r="AE388" s="114">
        <v>43922</v>
      </c>
      <c r="AF388" s="113">
        <v>21</v>
      </c>
      <c r="AG388" s="113">
        <v>2</v>
      </c>
      <c r="AH388" s="113" t="s">
        <v>16263</v>
      </c>
      <c r="AI388" s="117" t="s">
        <v>16264</v>
      </c>
      <c r="AK388" s="114">
        <v>45302</v>
      </c>
      <c r="AL388" s="113">
        <v>40</v>
      </c>
      <c r="AM388" s="113" t="s">
        <v>9870</v>
      </c>
      <c r="AN388" s="113" t="s">
        <v>16647</v>
      </c>
      <c r="AO388" s="113" t="s">
        <v>378</v>
      </c>
      <c r="AP388" s="113">
        <v>1999</v>
      </c>
      <c r="AQ388" s="113" t="s">
        <v>204</v>
      </c>
      <c r="AR388" s="113" t="s">
        <v>16947</v>
      </c>
      <c r="AS388" s="113" t="s">
        <v>14</v>
      </c>
      <c r="AT388" s="113" t="s">
        <v>14</v>
      </c>
      <c r="AU388" s="113" t="s">
        <v>16229</v>
      </c>
      <c r="AV388" s="113" t="s">
        <v>14</v>
      </c>
    </row>
    <row r="389" spans="1:49">
      <c r="A389" s="116" t="s">
        <v>7295</v>
      </c>
      <c r="B389" s="113">
        <v>132211527</v>
      </c>
      <c r="C389" s="113" t="s">
        <v>3293</v>
      </c>
      <c r="E389" s="113" t="s">
        <v>41</v>
      </c>
      <c r="F389" s="113" t="s">
        <v>68</v>
      </c>
      <c r="G389" s="114">
        <v>24851</v>
      </c>
      <c r="H389" s="113" t="s">
        <v>16230</v>
      </c>
      <c r="I389" s="113" t="s">
        <v>9866</v>
      </c>
      <c r="J389" s="113" t="s">
        <v>9872</v>
      </c>
      <c r="K389" s="113" t="s">
        <v>17785</v>
      </c>
      <c r="L389" s="113">
        <v>82335380268</v>
      </c>
      <c r="M389" s="113" t="s">
        <v>15661</v>
      </c>
      <c r="O389" s="113" t="s">
        <v>11889</v>
      </c>
      <c r="P389" s="113" t="s">
        <v>17786</v>
      </c>
      <c r="Q389" s="113" t="s">
        <v>17787</v>
      </c>
      <c r="R389" s="113">
        <v>15</v>
      </c>
      <c r="S389" s="113" t="s">
        <v>13</v>
      </c>
      <c r="T389" s="113" t="s">
        <v>17788</v>
      </c>
      <c r="U389" s="113" t="s">
        <v>17789</v>
      </c>
      <c r="V389" s="114">
        <v>35999</v>
      </c>
      <c r="W389" s="114">
        <v>35855</v>
      </c>
      <c r="X389" s="113" t="s">
        <v>17053</v>
      </c>
      <c r="Y389" s="114">
        <v>36403</v>
      </c>
      <c r="Z389" s="114">
        <v>36404</v>
      </c>
      <c r="AA389" s="113">
        <v>21</v>
      </c>
      <c r="AB389" s="113" t="s">
        <v>24</v>
      </c>
      <c r="AC389" s="113">
        <v>34</v>
      </c>
      <c r="AD389" s="113" t="s">
        <v>18</v>
      </c>
      <c r="AE389" s="114">
        <v>43922</v>
      </c>
      <c r="AF389" s="113">
        <v>17</v>
      </c>
      <c r="AG389" s="113">
        <v>1</v>
      </c>
      <c r="AH389" s="113" t="s">
        <v>16226</v>
      </c>
      <c r="AI389" s="117" t="s">
        <v>9891</v>
      </c>
      <c r="AK389" s="114">
        <v>43917</v>
      </c>
      <c r="AL389" s="113">
        <v>40</v>
      </c>
      <c r="AM389" s="113" t="s">
        <v>9870</v>
      </c>
      <c r="AN389" s="113" t="s">
        <v>16561</v>
      </c>
      <c r="AO389" s="113" t="s">
        <v>42</v>
      </c>
      <c r="AP389" s="113">
        <v>2014</v>
      </c>
      <c r="AQ389" s="113" t="s">
        <v>9871</v>
      </c>
      <c r="AR389" s="113" t="s">
        <v>17423</v>
      </c>
      <c r="AS389" s="113" t="s">
        <v>14</v>
      </c>
      <c r="AT389" s="113" t="s">
        <v>14</v>
      </c>
      <c r="AU389" s="113" t="s">
        <v>16229</v>
      </c>
      <c r="AV389" s="113" t="s">
        <v>14</v>
      </c>
      <c r="AW389" s="113" t="s">
        <v>14</v>
      </c>
    </row>
    <row r="390" spans="1:49">
      <c r="A390" s="116" t="s">
        <v>5850</v>
      </c>
      <c r="C390" s="113" t="s">
        <v>5851</v>
      </c>
      <c r="E390" s="113" t="s">
        <v>34</v>
      </c>
      <c r="F390" s="113" t="s">
        <v>68</v>
      </c>
      <c r="G390" s="114">
        <v>24851</v>
      </c>
      <c r="H390" s="113" t="s">
        <v>16218</v>
      </c>
      <c r="I390" s="113" t="s">
        <v>9866</v>
      </c>
      <c r="J390" s="113" t="s">
        <v>9872</v>
      </c>
      <c r="K390" s="113" t="s">
        <v>36967</v>
      </c>
      <c r="L390" s="113">
        <v>82293826754</v>
      </c>
      <c r="M390" s="113" t="s">
        <v>36968</v>
      </c>
      <c r="O390" s="113" t="s">
        <v>10021</v>
      </c>
      <c r="P390" s="113" t="s">
        <v>36969</v>
      </c>
      <c r="Q390" s="113" t="s">
        <v>36970</v>
      </c>
      <c r="R390" s="113">
        <v>15</v>
      </c>
      <c r="S390" s="113" t="s">
        <v>13</v>
      </c>
      <c r="T390" s="113" t="s">
        <v>36971</v>
      </c>
      <c r="U390" s="113" t="s">
        <v>11231</v>
      </c>
      <c r="W390" s="114">
        <v>39083</v>
      </c>
      <c r="X390" s="113" t="s">
        <v>36972</v>
      </c>
      <c r="Y390" s="114">
        <v>39810</v>
      </c>
      <c r="Z390" s="114">
        <v>39083</v>
      </c>
      <c r="AA390" s="113">
        <v>21</v>
      </c>
      <c r="AB390" s="113" t="s">
        <v>24</v>
      </c>
      <c r="AC390" s="113">
        <v>33</v>
      </c>
      <c r="AD390" s="113" t="s">
        <v>10</v>
      </c>
      <c r="AE390" s="114">
        <v>45200</v>
      </c>
      <c r="AF390" s="113">
        <v>19</v>
      </c>
      <c r="AG390" s="113">
        <v>1</v>
      </c>
      <c r="AH390" s="113" t="s">
        <v>16263</v>
      </c>
      <c r="AI390" s="117" t="s">
        <v>16264</v>
      </c>
      <c r="AK390" s="114">
        <v>45302</v>
      </c>
      <c r="AL390" s="113">
        <v>40</v>
      </c>
      <c r="AM390" s="113" t="s">
        <v>9870</v>
      </c>
      <c r="AN390" s="113" t="s">
        <v>16334</v>
      </c>
      <c r="AO390" s="113" t="s">
        <v>383</v>
      </c>
      <c r="AP390" s="113">
        <v>2014</v>
      </c>
      <c r="AQ390" s="113" t="s">
        <v>9871</v>
      </c>
      <c r="AR390" s="113" t="s">
        <v>36966</v>
      </c>
      <c r="AS390" s="113" t="s">
        <v>14</v>
      </c>
      <c r="AT390" s="113" t="s">
        <v>14</v>
      </c>
      <c r="AU390" s="113" t="s">
        <v>16229</v>
      </c>
      <c r="AV390" s="113" t="s">
        <v>14</v>
      </c>
    </row>
    <row r="391" spans="1:49">
      <c r="A391" s="116" t="s">
        <v>1269</v>
      </c>
      <c r="B391" s="113">
        <v>140212076</v>
      </c>
      <c r="C391" s="113" t="s">
        <v>1270</v>
      </c>
      <c r="F391" s="113" t="s">
        <v>8</v>
      </c>
      <c r="G391" s="114">
        <v>24855</v>
      </c>
      <c r="H391" s="113" t="s">
        <v>16218</v>
      </c>
      <c r="I391" s="113" t="s">
        <v>9866</v>
      </c>
      <c r="J391" s="113" t="s">
        <v>9872</v>
      </c>
      <c r="K391" s="113" t="s">
        <v>40556</v>
      </c>
      <c r="L391" s="113">
        <v>85240705337</v>
      </c>
      <c r="M391" s="113" t="s">
        <v>12561</v>
      </c>
      <c r="O391" s="113" t="s">
        <v>12562</v>
      </c>
      <c r="P391" s="113" t="s">
        <v>40557</v>
      </c>
      <c r="Q391" s="113" t="s">
        <v>40558</v>
      </c>
      <c r="R391" s="113">
        <v>15</v>
      </c>
      <c r="S391" s="113" t="s">
        <v>13</v>
      </c>
      <c r="T391" s="113" t="s">
        <v>40559</v>
      </c>
      <c r="U391" s="113" t="s">
        <v>40560</v>
      </c>
      <c r="V391" s="114">
        <v>32340</v>
      </c>
      <c r="W391" s="114">
        <v>32203</v>
      </c>
      <c r="X391" s="113" t="s">
        <v>40561</v>
      </c>
      <c r="Y391" s="114">
        <v>32766</v>
      </c>
      <c r="Z391" s="114">
        <v>32782</v>
      </c>
      <c r="AA391" s="113">
        <v>21</v>
      </c>
      <c r="AB391" s="113" t="s">
        <v>24</v>
      </c>
      <c r="AC391" s="113">
        <v>34</v>
      </c>
      <c r="AD391" s="113" t="s">
        <v>18</v>
      </c>
      <c r="AE391" s="114">
        <v>40087</v>
      </c>
      <c r="AF391" s="113">
        <v>16</v>
      </c>
      <c r="AG391" s="113">
        <v>7</v>
      </c>
      <c r="AH391" s="113" t="s">
        <v>9913</v>
      </c>
      <c r="AI391" s="117" t="s">
        <v>1271</v>
      </c>
      <c r="AJ391" s="113" t="s">
        <v>45509</v>
      </c>
      <c r="AK391" s="114">
        <v>42746</v>
      </c>
      <c r="AL391" s="113">
        <v>30</v>
      </c>
      <c r="AM391" s="113" t="s">
        <v>9882</v>
      </c>
      <c r="AN391" s="113" t="s">
        <v>40562</v>
      </c>
      <c r="AO391" s="113" t="s">
        <v>1272</v>
      </c>
      <c r="AP391" s="113">
        <v>2005</v>
      </c>
      <c r="AQ391" s="113" t="s">
        <v>9871</v>
      </c>
      <c r="AR391" s="113" t="s">
        <v>19824</v>
      </c>
      <c r="AS391" s="113" t="s">
        <v>14</v>
      </c>
      <c r="AT391" s="113" t="s">
        <v>14</v>
      </c>
      <c r="AU391" s="113" t="s">
        <v>16229</v>
      </c>
      <c r="AV391" s="113" t="s">
        <v>14</v>
      </c>
      <c r="AW391" s="113" t="s">
        <v>14</v>
      </c>
    </row>
    <row r="392" spans="1:49">
      <c r="A392" s="116" t="s">
        <v>4825</v>
      </c>
      <c r="B392" s="113">
        <v>140242548</v>
      </c>
      <c r="C392" s="113" t="s">
        <v>4826</v>
      </c>
      <c r="F392" s="113" t="s">
        <v>8</v>
      </c>
      <c r="G392" s="114">
        <v>24857</v>
      </c>
      <c r="H392" s="113" t="s">
        <v>16218</v>
      </c>
      <c r="I392" s="113" t="s">
        <v>9866</v>
      </c>
      <c r="J392" s="113" t="s">
        <v>9872</v>
      </c>
      <c r="K392" s="113" t="s">
        <v>41121</v>
      </c>
      <c r="L392" s="113">
        <v>82237690737</v>
      </c>
      <c r="M392" s="113" t="s">
        <v>41122</v>
      </c>
      <c r="O392" s="113" t="s">
        <v>11495</v>
      </c>
      <c r="P392" s="113" t="s">
        <v>41123</v>
      </c>
      <c r="Q392" s="113" t="s">
        <v>41124</v>
      </c>
      <c r="R392" s="113">
        <v>15</v>
      </c>
      <c r="S392" s="113" t="s">
        <v>13</v>
      </c>
      <c r="T392" s="113" t="s">
        <v>41125</v>
      </c>
      <c r="U392" s="113" t="s">
        <v>41126</v>
      </c>
      <c r="V392" s="114">
        <v>32924</v>
      </c>
      <c r="W392" s="114">
        <v>32813</v>
      </c>
      <c r="X392" s="113" t="s">
        <v>41127</v>
      </c>
      <c r="Y392" s="114">
        <v>33301</v>
      </c>
      <c r="Z392" s="114">
        <v>33329</v>
      </c>
      <c r="AA392" s="113">
        <v>21</v>
      </c>
      <c r="AB392" s="113" t="s">
        <v>24</v>
      </c>
      <c r="AC392" s="113">
        <v>34</v>
      </c>
      <c r="AD392" s="113" t="s">
        <v>18</v>
      </c>
      <c r="AE392" s="114">
        <v>40817</v>
      </c>
      <c r="AF392" s="113">
        <v>16</v>
      </c>
      <c r="AG392" s="113">
        <v>11</v>
      </c>
      <c r="AH392" s="113" t="s">
        <v>9913</v>
      </c>
      <c r="AI392" s="117" t="s">
        <v>791</v>
      </c>
      <c r="AJ392" s="113" t="s">
        <v>45509</v>
      </c>
      <c r="AK392" s="114">
        <v>45120</v>
      </c>
      <c r="AL392" s="113">
        <v>17</v>
      </c>
      <c r="AM392" s="113" t="s">
        <v>9982</v>
      </c>
      <c r="AN392" s="113" t="s">
        <v>16390</v>
      </c>
      <c r="AO392" s="113" t="s">
        <v>303</v>
      </c>
      <c r="AP392" s="113">
        <v>1989</v>
      </c>
      <c r="AQ392" s="113" t="s">
        <v>23</v>
      </c>
      <c r="AR392" s="113" t="s">
        <v>41128</v>
      </c>
      <c r="AS392" s="113" t="s">
        <v>14</v>
      </c>
      <c r="AT392" s="113" t="s">
        <v>14</v>
      </c>
      <c r="AU392" s="113" t="s">
        <v>16229</v>
      </c>
      <c r="AV392" s="113" t="s">
        <v>14</v>
      </c>
      <c r="AW392" s="113" t="s">
        <v>14</v>
      </c>
    </row>
    <row r="393" spans="1:49">
      <c r="A393" s="116" t="s">
        <v>6868</v>
      </c>
      <c r="C393" s="113" t="s">
        <v>6869</v>
      </c>
      <c r="F393" s="113" t="s">
        <v>178</v>
      </c>
      <c r="G393" s="114">
        <v>24858</v>
      </c>
      <c r="H393" s="113" t="s">
        <v>16218</v>
      </c>
      <c r="I393" s="113" t="s">
        <v>9866</v>
      </c>
      <c r="J393" s="113" t="s">
        <v>9872</v>
      </c>
      <c r="K393" s="113" t="s">
        <v>39237</v>
      </c>
      <c r="L393" s="113">
        <v>82313793700</v>
      </c>
      <c r="M393" s="113" t="s">
        <v>15095</v>
      </c>
      <c r="O393" s="113" t="s">
        <v>39238</v>
      </c>
      <c r="P393" s="113" t="s">
        <v>39239</v>
      </c>
      <c r="Q393" s="113" t="s">
        <v>39240</v>
      </c>
      <c r="R393" s="113">
        <v>15</v>
      </c>
      <c r="S393" s="113" t="s">
        <v>13</v>
      </c>
      <c r="T393" s="113" t="s">
        <v>39241</v>
      </c>
      <c r="U393" s="113" t="s">
        <v>39242</v>
      </c>
      <c r="V393" s="114">
        <v>42032</v>
      </c>
      <c r="W393" s="114">
        <v>41944</v>
      </c>
      <c r="X393" s="113" t="s">
        <v>39243</v>
      </c>
      <c r="Y393" s="114">
        <v>42612</v>
      </c>
      <c r="Z393" s="114">
        <v>42614</v>
      </c>
      <c r="AA393" s="113">
        <v>21</v>
      </c>
      <c r="AB393" s="113" t="s">
        <v>24</v>
      </c>
      <c r="AC393" s="113">
        <v>23</v>
      </c>
      <c r="AD393" s="113" t="s">
        <v>78</v>
      </c>
      <c r="AE393" s="114">
        <v>45017</v>
      </c>
      <c r="AF393" s="113">
        <v>22</v>
      </c>
      <c r="AG393" s="113">
        <v>9</v>
      </c>
      <c r="AH393" s="113" t="s">
        <v>16263</v>
      </c>
      <c r="AI393" s="117" t="s">
        <v>1900</v>
      </c>
      <c r="AK393" s="114">
        <v>43556</v>
      </c>
      <c r="AL393" s="113">
        <v>15</v>
      </c>
      <c r="AM393" s="113" t="s">
        <v>9885</v>
      </c>
      <c r="AN393" s="113" t="s">
        <v>20038</v>
      </c>
      <c r="AO393" s="113" t="s">
        <v>3040</v>
      </c>
      <c r="AP393" s="113">
        <v>1988</v>
      </c>
      <c r="AQ393" s="113" t="s">
        <v>8</v>
      </c>
      <c r="AR393" s="113" t="s">
        <v>36297</v>
      </c>
      <c r="AS393" s="113" t="s">
        <v>14</v>
      </c>
      <c r="AT393" s="113" t="s">
        <v>14</v>
      </c>
      <c r="AU393" s="113" t="s">
        <v>16229</v>
      </c>
      <c r="AV393" s="113" t="s">
        <v>14</v>
      </c>
      <c r="AW393" s="113" t="s">
        <v>14</v>
      </c>
    </row>
    <row r="394" spans="1:49">
      <c r="A394" s="116" t="s">
        <v>2454</v>
      </c>
      <c r="B394" s="113">
        <v>140242534</v>
      </c>
      <c r="C394" s="113" t="s">
        <v>2455</v>
      </c>
      <c r="F394" s="113" t="s">
        <v>8</v>
      </c>
      <c r="G394" s="114">
        <v>24860</v>
      </c>
      <c r="H394" s="113" t="s">
        <v>16218</v>
      </c>
      <c r="I394" s="113" t="s">
        <v>9866</v>
      </c>
      <c r="J394" s="113" t="s">
        <v>9872</v>
      </c>
      <c r="K394" s="113" t="s">
        <v>44483</v>
      </c>
      <c r="L394" s="113">
        <v>81341358539</v>
      </c>
      <c r="M394" s="113" t="s">
        <v>13799</v>
      </c>
      <c r="O394" s="113" t="s">
        <v>44484</v>
      </c>
      <c r="P394" s="113" t="s">
        <v>44485</v>
      </c>
      <c r="Q394" s="113" t="s">
        <v>44486</v>
      </c>
      <c r="R394" s="113">
        <v>15</v>
      </c>
      <c r="S394" s="113" t="s">
        <v>13</v>
      </c>
      <c r="T394" s="113" t="s">
        <v>44487</v>
      </c>
      <c r="U394" s="113" t="s">
        <v>44488</v>
      </c>
      <c r="V394" s="114">
        <v>32813</v>
      </c>
      <c r="W394" s="114">
        <v>32813</v>
      </c>
      <c r="X394" s="113" t="s">
        <v>44489</v>
      </c>
      <c r="Y394" s="114">
        <v>33403</v>
      </c>
      <c r="Z394" s="114">
        <v>33420</v>
      </c>
      <c r="AA394" s="113">
        <v>21</v>
      </c>
      <c r="AB394" s="113" t="s">
        <v>24</v>
      </c>
      <c r="AC394" s="113">
        <v>34</v>
      </c>
      <c r="AD394" s="113" t="s">
        <v>18</v>
      </c>
      <c r="AE394" s="114">
        <v>42644</v>
      </c>
      <c r="AF394" s="113">
        <v>21</v>
      </c>
      <c r="AG394" s="113">
        <v>11</v>
      </c>
      <c r="AH394" s="113" t="s">
        <v>16226</v>
      </c>
      <c r="AI394" s="117" t="s">
        <v>302</v>
      </c>
      <c r="AK394" s="114">
        <v>40983</v>
      </c>
      <c r="AL394" s="113">
        <v>30</v>
      </c>
      <c r="AM394" s="113" t="s">
        <v>9882</v>
      </c>
      <c r="AN394" s="113" t="s">
        <v>16273</v>
      </c>
      <c r="AO394" s="113" t="s">
        <v>107</v>
      </c>
      <c r="AP394" s="113">
        <v>1999</v>
      </c>
      <c r="AQ394" s="113" t="s">
        <v>5236</v>
      </c>
      <c r="AR394" s="113" t="s">
        <v>18575</v>
      </c>
      <c r="AS394" s="113" t="s">
        <v>14</v>
      </c>
      <c r="AT394" s="113" t="s">
        <v>14</v>
      </c>
      <c r="AU394" s="113" t="s">
        <v>16229</v>
      </c>
      <c r="AV394" s="113" t="s">
        <v>14</v>
      </c>
      <c r="AW394" s="113" t="s">
        <v>14</v>
      </c>
    </row>
    <row r="395" spans="1:49">
      <c r="A395" s="116" t="s">
        <v>7853</v>
      </c>
      <c r="B395" s="113">
        <v>140236169</v>
      </c>
      <c r="C395" s="113" t="s">
        <v>345</v>
      </c>
      <c r="E395" s="113" t="s">
        <v>103</v>
      </c>
      <c r="F395" s="113" t="s">
        <v>8</v>
      </c>
      <c r="G395" s="114">
        <v>24861</v>
      </c>
      <c r="H395" s="113" t="s">
        <v>16230</v>
      </c>
      <c r="I395" s="113" t="s">
        <v>9866</v>
      </c>
      <c r="J395" s="113" t="s">
        <v>9872</v>
      </c>
      <c r="K395" s="113" t="s">
        <v>41927</v>
      </c>
      <c r="L395" s="113">
        <v>81355335798</v>
      </c>
      <c r="M395" s="113" t="s">
        <v>12072</v>
      </c>
      <c r="O395" s="113" t="s">
        <v>12073</v>
      </c>
      <c r="P395" s="113" t="s">
        <v>41928</v>
      </c>
      <c r="Q395" s="113" t="s">
        <v>41929</v>
      </c>
      <c r="R395" s="113">
        <v>15</v>
      </c>
      <c r="S395" s="113" t="s">
        <v>13</v>
      </c>
      <c r="T395" s="113" t="s">
        <v>41930</v>
      </c>
      <c r="U395" s="113" t="s">
        <v>41931</v>
      </c>
      <c r="V395" s="114">
        <v>32724</v>
      </c>
      <c r="W395" s="114">
        <v>32568</v>
      </c>
      <c r="X395" s="113" t="s">
        <v>41932</v>
      </c>
      <c r="Y395" s="114">
        <v>40071</v>
      </c>
      <c r="Z395" s="114">
        <v>32994</v>
      </c>
      <c r="AA395" s="113">
        <v>21</v>
      </c>
      <c r="AB395" s="113" t="s">
        <v>24</v>
      </c>
      <c r="AC395" s="113">
        <v>34</v>
      </c>
      <c r="AD395" s="113" t="s">
        <v>18</v>
      </c>
      <c r="AE395" s="114">
        <v>40087</v>
      </c>
      <c r="AF395" s="113">
        <v>15</v>
      </c>
      <c r="AG395" s="113">
        <v>7</v>
      </c>
      <c r="AH395" s="113" t="s">
        <v>16226</v>
      </c>
      <c r="AI395" s="117" t="s">
        <v>302</v>
      </c>
      <c r="AK395" s="114">
        <v>44231</v>
      </c>
      <c r="AL395" s="113">
        <v>30</v>
      </c>
      <c r="AM395" s="113" t="s">
        <v>9882</v>
      </c>
      <c r="AN395" s="113" t="s">
        <v>41933</v>
      </c>
      <c r="AO395" s="113" t="s">
        <v>6466</v>
      </c>
      <c r="AP395" s="113">
        <v>2007</v>
      </c>
      <c r="AQ395" s="113" t="s">
        <v>5236</v>
      </c>
      <c r="AR395" s="113" t="s">
        <v>45518</v>
      </c>
      <c r="AS395" s="113" t="s">
        <v>14</v>
      </c>
      <c r="AT395" s="113" t="s">
        <v>14</v>
      </c>
      <c r="AU395" s="113" t="s">
        <v>16229</v>
      </c>
      <c r="AV395" s="113" t="s">
        <v>14</v>
      </c>
      <c r="AW395" s="113" t="s">
        <v>14</v>
      </c>
    </row>
    <row r="396" spans="1:49">
      <c r="A396" s="116" t="s">
        <v>1561</v>
      </c>
      <c r="B396" s="113">
        <v>570017281</v>
      </c>
      <c r="C396" s="113" t="s">
        <v>1562</v>
      </c>
      <c r="E396" s="113" t="s">
        <v>41</v>
      </c>
      <c r="F396" s="113" t="s">
        <v>514</v>
      </c>
      <c r="G396" s="114">
        <v>24862</v>
      </c>
      <c r="H396" s="113" t="s">
        <v>16230</v>
      </c>
      <c r="I396" s="113" t="s">
        <v>9866</v>
      </c>
      <c r="J396" s="113" t="s">
        <v>9872</v>
      </c>
      <c r="K396" s="113" t="s">
        <v>20661</v>
      </c>
      <c r="L396" s="113">
        <v>82247544527</v>
      </c>
      <c r="M396" s="113" t="s">
        <v>15714</v>
      </c>
      <c r="O396" s="113" t="s">
        <v>15715</v>
      </c>
      <c r="P396" s="113" t="s">
        <v>20662</v>
      </c>
      <c r="Q396" s="113" t="s">
        <v>20663</v>
      </c>
      <c r="R396" s="113">
        <v>15</v>
      </c>
      <c r="S396" s="113" t="s">
        <v>13</v>
      </c>
      <c r="T396" s="113" t="s">
        <v>20664</v>
      </c>
      <c r="U396" s="113" t="s">
        <v>20665</v>
      </c>
      <c r="V396" s="114">
        <v>38397</v>
      </c>
      <c r="W396" s="114">
        <v>38353</v>
      </c>
      <c r="X396" s="113" t="s">
        <v>20666</v>
      </c>
      <c r="Y396" s="114">
        <v>38775</v>
      </c>
      <c r="Z396" s="114">
        <v>38777</v>
      </c>
      <c r="AA396" s="113">
        <v>21</v>
      </c>
      <c r="AB396" s="113" t="s">
        <v>24</v>
      </c>
      <c r="AC396" s="113">
        <v>32</v>
      </c>
      <c r="AD396" s="113" t="s">
        <v>84</v>
      </c>
      <c r="AE396" s="114">
        <v>45383</v>
      </c>
      <c r="AF396" s="113">
        <v>22</v>
      </c>
      <c r="AG396" s="113">
        <v>2</v>
      </c>
      <c r="AH396" s="113" t="s">
        <v>16226</v>
      </c>
      <c r="AI396" s="117" t="s">
        <v>9875</v>
      </c>
      <c r="AK396" s="114">
        <v>45200</v>
      </c>
      <c r="AL396" s="113">
        <v>40</v>
      </c>
      <c r="AM396" s="113" t="s">
        <v>9870</v>
      </c>
      <c r="AN396" s="113" t="s">
        <v>16561</v>
      </c>
      <c r="AO396" s="113" t="s">
        <v>42</v>
      </c>
      <c r="AP396" s="113">
        <v>2017</v>
      </c>
      <c r="AQ396" s="113" t="s">
        <v>5236</v>
      </c>
      <c r="AR396" s="113" t="s">
        <v>20667</v>
      </c>
      <c r="AS396" s="113" t="s">
        <v>14</v>
      </c>
      <c r="AT396" s="113" t="s">
        <v>14</v>
      </c>
      <c r="AU396" s="113" t="s">
        <v>16229</v>
      </c>
      <c r="AV396" s="113" t="s">
        <v>14</v>
      </c>
    </row>
    <row r="397" spans="1:49">
      <c r="A397" s="116" t="s">
        <v>8408</v>
      </c>
      <c r="B397" s="113">
        <v>570021269</v>
      </c>
      <c r="C397" s="113" t="s">
        <v>8409</v>
      </c>
      <c r="E397" s="113" t="s">
        <v>34</v>
      </c>
      <c r="F397" s="113" t="s">
        <v>494</v>
      </c>
      <c r="G397" s="114">
        <v>24862</v>
      </c>
      <c r="H397" s="113" t="s">
        <v>16218</v>
      </c>
      <c r="I397" s="113" t="s">
        <v>9866</v>
      </c>
      <c r="J397" s="113" t="s">
        <v>9872</v>
      </c>
      <c r="K397" s="113" t="s">
        <v>41444</v>
      </c>
      <c r="L397" s="113">
        <v>81341428725</v>
      </c>
      <c r="M397" s="113" t="s">
        <v>41445</v>
      </c>
      <c r="O397" s="113" t="s">
        <v>15936</v>
      </c>
      <c r="P397" s="113" t="s">
        <v>41446</v>
      </c>
      <c r="Q397" s="113" t="s">
        <v>41447</v>
      </c>
      <c r="R397" s="113">
        <v>15</v>
      </c>
      <c r="S397" s="113" t="s">
        <v>13</v>
      </c>
      <c r="T397" s="113" t="s">
        <v>41448</v>
      </c>
      <c r="U397" s="113" t="s">
        <v>41449</v>
      </c>
      <c r="V397" s="114">
        <v>39038</v>
      </c>
      <c r="W397" s="114">
        <v>38808</v>
      </c>
      <c r="X397" s="113" t="s">
        <v>41450</v>
      </c>
      <c r="Y397" s="114">
        <v>39353</v>
      </c>
      <c r="Z397" s="114">
        <v>39356</v>
      </c>
      <c r="AA397" s="113">
        <v>13</v>
      </c>
      <c r="AB397" s="113" t="s">
        <v>357</v>
      </c>
      <c r="AC397" s="113">
        <v>34</v>
      </c>
      <c r="AD397" s="113" t="s">
        <v>18</v>
      </c>
      <c r="AE397" s="114">
        <v>44652</v>
      </c>
      <c r="AF397" s="113">
        <v>24</v>
      </c>
      <c r="AG397" s="113">
        <v>0</v>
      </c>
      <c r="AH397" s="113" t="s">
        <v>16226</v>
      </c>
      <c r="AI397" s="117" t="s">
        <v>9932</v>
      </c>
      <c r="AK397" s="114">
        <v>44925</v>
      </c>
      <c r="AL397" s="113">
        <v>40</v>
      </c>
      <c r="AM397" s="113" t="s">
        <v>9870</v>
      </c>
      <c r="AN397" s="113" t="s">
        <v>16334</v>
      </c>
      <c r="AO397" s="113" t="s">
        <v>383</v>
      </c>
      <c r="AP397" s="113">
        <v>2010</v>
      </c>
      <c r="AQ397" s="113" t="s">
        <v>8</v>
      </c>
      <c r="AR397" s="113" t="s">
        <v>30284</v>
      </c>
      <c r="AS397" s="113" t="s">
        <v>14</v>
      </c>
      <c r="AT397" s="113" t="s">
        <v>14</v>
      </c>
      <c r="AU397" s="113" t="s">
        <v>16229</v>
      </c>
      <c r="AV397" s="113" t="s">
        <v>14</v>
      </c>
      <c r="AW397" s="113" t="s">
        <v>14</v>
      </c>
    </row>
    <row r="398" spans="1:49">
      <c r="A398" s="116" t="s">
        <v>1134</v>
      </c>
      <c r="B398" s="113">
        <v>570015239</v>
      </c>
      <c r="C398" s="113" t="s">
        <v>1135</v>
      </c>
      <c r="F398" s="113" t="s">
        <v>204</v>
      </c>
      <c r="G398" s="114">
        <v>24863</v>
      </c>
      <c r="H398" s="113" t="s">
        <v>16218</v>
      </c>
      <c r="I398" s="113" t="s">
        <v>9866</v>
      </c>
      <c r="J398" s="113" t="s">
        <v>9867</v>
      </c>
      <c r="K398" s="113" t="s">
        <v>21398</v>
      </c>
      <c r="L398" s="113">
        <v>81217690504</v>
      </c>
      <c r="M398" s="113" t="s">
        <v>14512</v>
      </c>
      <c r="O398" s="113" t="s">
        <v>21399</v>
      </c>
      <c r="P398" s="113" t="s">
        <v>21400</v>
      </c>
      <c r="Q398" s="113" t="s">
        <v>21401</v>
      </c>
      <c r="R398" s="113">
        <v>15</v>
      </c>
      <c r="S398" s="113" t="s">
        <v>13</v>
      </c>
      <c r="T398" s="113" t="s">
        <v>21402</v>
      </c>
      <c r="U398" s="113" t="s">
        <v>21403</v>
      </c>
      <c r="V398" s="114">
        <v>37621</v>
      </c>
      <c r="W398" s="114">
        <v>37591</v>
      </c>
      <c r="X398" s="113" t="s">
        <v>21404</v>
      </c>
      <c r="Y398" s="114">
        <v>38292</v>
      </c>
      <c r="Z398" s="114">
        <v>38018</v>
      </c>
      <c r="AA398" s="113">
        <v>22</v>
      </c>
      <c r="AB398" s="113" t="s">
        <v>25</v>
      </c>
      <c r="AC398" s="113">
        <v>23</v>
      </c>
      <c r="AD398" s="113" t="s">
        <v>78</v>
      </c>
      <c r="AE398" s="114">
        <v>44105</v>
      </c>
      <c r="AF398" s="113">
        <v>20</v>
      </c>
      <c r="AG398" s="113">
        <v>10</v>
      </c>
      <c r="AH398" s="113" t="s">
        <v>16263</v>
      </c>
      <c r="AI398" s="117" t="s">
        <v>16325</v>
      </c>
      <c r="AK398" s="114">
        <v>45302</v>
      </c>
      <c r="AL398" s="113">
        <v>25</v>
      </c>
      <c r="AM398" s="113" t="s">
        <v>9974</v>
      </c>
      <c r="AN398" s="113" t="s">
        <v>17974</v>
      </c>
      <c r="AO398" s="113" t="s">
        <v>830</v>
      </c>
      <c r="AP398" s="113">
        <v>2002</v>
      </c>
      <c r="AQ398" s="113" t="s">
        <v>5236</v>
      </c>
      <c r="AR398" s="113" t="s">
        <v>21405</v>
      </c>
      <c r="AS398" s="113" t="s">
        <v>14</v>
      </c>
      <c r="AT398" s="113" t="s">
        <v>14</v>
      </c>
      <c r="AU398" s="113" t="s">
        <v>16229</v>
      </c>
      <c r="AV398" s="113" t="s">
        <v>14</v>
      </c>
    </row>
    <row r="399" spans="1:49">
      <c r="A399" s="116" t="s">
        <v>5679</v>
      </c>
      <c r="B399" s="113">
        <v>570027590</v>
      </c>
      <c r="C399" s="113" t="s">
        <v>5680</v>
      </c>
      <c r="E399" s="113" t="s">
        <v>74</v>
      </c>
      <c r="F399" s="113" t="s">
        <v>8</v>
      </c>
      <c r="G399" s="114">
        <v>24865</v>
      </c>
      <c r="H399" s="113" t="s">
        <v>16230</v>
      </c>
      <c r="I399" s="113" t="s">
        <v>9866</v>
      </c>
      <c r="J399" s="113" t="s">
        <v>9872</v>
      </c>
      <c r="K399" s="113" t="s">
        <v>38226</v>
      </c>
      <c r="M399" s="113" t="s">
        <v>11307</v>
      </c>
      <c r="O399" s="113" t="s">
        <v>11308</v>
      </c>
      <c r="P399" s="113" t="s">
        <v>38227</v>
      </c>
      <c r="Q399" s="113" t="s">
        <v>38228</v>
      </c>
      <c r="R399" s="113">
        <v>15</v>
      </c>
      <c r="S399" s="113" t="s">
        <v>13</v>
      </c>
      <c r="T399" s="113" t="s">
        <v>38229</v>
      </c>
      <c r="U399" s="113" t="s">
        <v>38230</v>
      </c>
      <c r="V399" s="114">
        <v>39387</v>
      </c>
      <c r="W399" s="114">
        <v>39083</v>
      </c>
      <c r="X399" s="113" t="s">
        <v>38231</v>
      </c>
      <c r="Y399" s="114">
        <v>39720</v>
      </c>
      <c r="Z399" s="114">
        <v>39722</v>
      </c>
      <c r="AA399" s="113">
        <v>21</v>
      </c>
      <c r="AB399" s="113" t="s">
        <v>24</v>
      </c>
      <c r="AC399" s="113">
        <v>32</v>
      </c>
      <c r="AD399" s="113" t="s">
        <v>84</v>
      </c>
      <c r="AE399" s="114">
        <v>44835</v>
      </c>
      <c r="AF399" s="113">
        <v>16</v>
      </c>
      <c r="AG399" s="113">
        <v>9</v>
      </c>
      <c r="AH399" s="113" t="s">
        <v>16263</v>
      </c>
      <c r="AI399" s="117" t="s">
        <v>16264</v>
      </c>
      <c r="AK399" s="114">
        <v>45302</v>
      </c>
      <c r="AL399" s="113">
        <v>40</v>
      </c>
      <c r="AM399" s="113" t="s">
        <v>9870</v>
      </c>
      <c r="AN399" s="113" t="s">
        <v>16670</v>
      </c>
      <c r="AO399" s="113" t="s">
        <v>94</v>
      </c>
      <c r="AP399" s="113">
        <v>2010</v>
      </c>
      <c r="AQ399" s="113" t="s">
        <v>8</v>
      </c>
      <c r="AR399" s="113" t="s">
        <v>20853</v>
      </c>
      <c r="AS399" s="113" t="s">
        <v>14</v>
      </c>
      <c r="AT399" s="113" t="s">
        <v>14</v>
      </c>
      <c r="AU399" s="113" t="s">
        <v>16229</v>
      </c>
      <c r="AV399" s="113" t="s">
        <v>14</v>
      </c>
    </row>
    <row r="400" spans="1:49">
      <c r="A400" s="116" t="s">
        <v>2501</v>
      </c>
      <c r="B400" s="113">
        <v>131778273</v>
      </c>
      <c r="C400" s="113" t="s">
        <v>2502</v>
      </c>
      <c r="E400" s="113" t="s">
        <v>133</v>
      </c>
      <c r="F400" s="113" t="s">
        <v>494</v>
      </c>
      <c r="G400" s="114">
        <v>24869</v>
      </c>
      <c r="H400" s="113" t="s">
        <v>16218</v>
      </c>
      <c r="I400" s="113" t="s">
        <v>9866</v>
      </c>
      <c r="J400" s="113" t="s">
        <v>9872</v>
      </c>
      <c r="K400" s="113" t="s">
        <v>17055</v>
      </c>
      <c r="L400" s="113">
        <v>82210593457</v>
      </c>
      <c r="M400" s="113" t="s">
        <v>46387</v>
      </c>
      <c r="O400" s="113" t="s">
        <v>15981</v>
      </c>
      <c r="P400" s="113" t="s">
        <v>17056</v>
      </c>
      <c r="Q400" s="113" t="s">
        <v>17057</v>
      </c>
      <c r="R400" s="113">
        <v>15</v>
      </c>
      <c r="S400" s="113" t="s">
        <v>13</v>
      </c>
      <c r="T400" s="113" t="s">
        <v>17058</v>
      </c>
      <c r="U400" s="113" t="s">
        <v>17059</v>
      </c>
      <c r="V400" s="114">
        <v>32734</v>
      </c>
      <c r="W400" s="114">
        <v>32690</v>
      </c>
      <c r="X400" s="113" t="s">
        <v>17060</v>
      </c>
      <c r="Y400" s="114">
        <v>33269</v>
      </c>
      <c r="Z400" s="114">
        <v>33270</v>
      </c>
      <c r="AA400" s="113">
        <v>21</v>
      </c>
      <c r="AB400" s="113" t="s">
        <v>24</v>
      </c>
      <c r="AC400" s="113">
        <v>41</v>
      </c>
      <c r="AD400" s="113" t="s">
        <v>52</v>
      </c>
      <c r="AE400" s="114">
        <v>40452</v>
      </c>
      <c r="AF400" s="113">
        <v>21</v>
      </c>
      <c r="AG400" s="113">
        <v>3</v>
      </c>
      <c r="AH400" s="113" t="s">
        <v>16226</v>
      </c>
      <c r="AI400" s="117" t="s">
        <v>228</v>
      </c>
      <c r="AK400" s="114">
        <v>40452</v>
      </c>
      <c r="AL400" s="113">
        <v>25</v>
      </c>
      <c r="AM400" s="113" t="s">
        <v>9974</v>
      </c>
      <c r="AN400" s="113" t="s">
        <v>17061</v>
      </c>
      <c r="AO400" s="113" t="s">
        <v>643</v>
      </c>
      <c r="AP400" s="113">
        <v>2002</v>
      </c>
      <c r="AQ400" s="113" t="s">
        <v>9994</v>
      </c>
      <c r="AR400" s="113" t="s">
        <v>25792</v>
      </c>
      <c r="AS400" s="113" t="s">
        <v>14</v>
      </c>
      <c r="AT400" s="113" t="s">
        <v>14</v>
      </c>
      <c r="AU400" s="113" t="s">
        <v>16229</v>
      </c>
      <c r="AV400" s="113" t="s">
        <v>14</v>
      </c>
    </row>
    <row r="401" spans="1:49">
      <c r="A401" s="116" t="s">
        <v>1924</v>
      </c>
      <c r="B401" s="113">
        <v>131896589</v>
      </c>
      <c r="C401" s="113" t="s">
        <v>1925</v>
      </c>
      <c r="E401" s="113" t="s">
        <v>41</v>
      </c>
      <c r="F401" s="113" t="s">
        <v>1488</v>
      </c>
      <c r="G401" s="114">
        <v>24871</v>
      </c>
      <c r="H401" s="113" t="s">
        <v>16230</v>
      </c>
      <c r="I401" s="113" t="s">
        <v>9866</v>
      </c>
      <c r="J401" s="113" t="s">
        <v>9872</v>
      </c>
      <c r="K401" s="113" t="s">
        <v>41389</v>
      </c>
      <c r="L401" s="113">
        <v>81341228807</v>
      </c>
      <c r="M401" s="113" t="s">
        <v>15205</v>
      </c>
      <c r="O401" s="113" t="s">
        <v>15206</v>
      </c>
      <c r="P401" s="113" t="s">
        <v>41390</v>
      </c>
      <c r="Q401" s="113" t="s">
        <v>41391</v>
      </c>
      <c r="R401" s="113">
        <v>15</v>
      </c>
      <c r="S401" s="113" t="s">
        <v>13</v>
      </c>
      <c r="T401" s="113" t="s">
        <v>41392</v>
      </c>
      <c r="U401" s="113" t="s">
        <v>41393</v>
      </c>
      <c r="V401" s="114">
        <v>33325</v>
      </c>
      <c r="W401" s="114">
        <v>33329</v>
      </c>
      <c r="X401" s="113" t="s">
        <v>41394</v>
      </c>
      <c r="Y401" s="114">
        <v>33754</v>
      </c>
      <c r="Z401" s="114">
        <v>33756</v>
      </c>
      <c r="AA401" s="113">
        <v>21</v>
      </c>
      <c r="AB401" s="113" t="s">
        <v>24</v>
      </c>
      <c r="AC401" s="113">
        <v>42</v>
      </c>
      <c r="AD401" s="113" t="s">
        <v>92</v>
      </c>
      <c r="AE401" s="114">
        <v>44470</v>
      </c>
      <c r="AF401" s="113">
        <v>17</v>
      </c>
      <c r="AG401" s="113">
        <v>0</v>
      </c>
      <c r="AH401" s="113" t="s">
        <v>16226</v>
      </c>
      <c r="AI401" s="117" t="s">
        <v>141</v>
      </c>
      <c r="AK401" s="114">
        <v>44470</v>
      </c>
      <c r="AL401" s="113">
        <v>40</v>
      </c>
      <c r="AM401" s="113" t="s">
        <v>9870</v>
      </c>
      <c r="AN401" s="113" t="s">
        <v>16561</v>
      </c>
      <c r="AO401" s="113" t="s">
        <v>42</v>
      </c>
      <c r="AP401" s="113">
        <v>2016</v>
      </c>
      <c r="AQ401" s="113" t="s">
        <v>5236</v>
      </c>
      <c r="AR401" s="113" t="s">
        <v>17949</v>
      </c>
      <c r="AS401" s="113" t="s">
        <v>14</v>
      </c>
      <c r="AT401" s="113" t="s">
        <v>14</v>
      </c>
      <c r="AU401" s="113" t="s">
        <v>16229</v>
      </c>
      <c r="AV401" s="113" t="s">
        <v>14</v>
      </c>
      <c r="AW401" s="113" t="s">
        <v>14</v>
      </c>
    </row>
    <row r="402" spans="1:49">
      <c r="A402" s="116" t="s">
        <v>4387</v>
      </c>
      <c r="B402" s="113">
        <v>380053000</v>
      </c>
      <c r="C402" s="113" t="s">
        <v>4388</v>
      </c>
      <c r="E402" s="113" t="s">
        <v>30</v>
      </c>
      <c r="F402" s="113" t="s">
        <v>196</v>
      </c>
      <c r="G402" s="114">
        <v>24871</v>
      </c>
      <c r="H402" s="113" t="s">
        <v>16218</v>
      </c>
      <c r="I402" s="113" t="s">
        <v>9866</v>
      </c>
      <c r="J402" s="113" t="s">
        <v>9872</v>
      </c>
      <c r="K402" s="113" t="s">
        <v>36665</v>
      </c>
      <c r="L402" s="113">
        <v>82395059949</v>
      </c>
      <c r="M402" s="113" t="s">
        <v>15581</v>
      </c>
      <c r="O402" s="113" t="s">
        <v>15582</v>
      </c>
      <c r="P402" s="113" t="s">
        <v>36666</v>
      </c>
      <c r="Q402" s="113" t="s">
        <v>36667</v>
      </c>
      <c r="R402" s="113">
        <v>15</v>
      </c>
      <c r="S402" s="113" t="s">
        <v>13</v>
      </c>
      <c r="T402" s="113" t="s">
        <v>36668</v>
      </c>
      <c r="U402" s="113" t="s">
        <v>36669</v>
      </c>
      <c r="V402" s="114">
        <v>34169</v>
      </c>
      <c r="W402" s="114">
        <v>34029</v>
      </c>
      <c r="X402" s="113" t="s">
        <v>36670</v>
      </c>
      <c r="Y402" s="114">
        <v>34442</v>
      </c>
      <c r="Z402" s="114">
        <v>34455</v>
      </c>
      <c r="AA402" s="113">
        <v>21</v>
      </c>
      <c r="AB402" s="113" t="s">
        <v>24</v>
      </c>
      <c r="AC402" s="113">
        <v>34</v>
      </c>
      <c r="AD402" s="113" t="s">
        <v>18</v>
      </c>
      <c r="AE402" s="114">
        <v>41730</v>
      </c>
      <c r="AF402" s="113">
        <v>16</v>
      </c>
      <c r="AG402" s="113">
        <v>1</v>
      </c>
      <c r="AH402" s="113" t="s">
        <v>16226</v>
      </c>
      <c r="AI402" s="117" t="s">
        <v>9932</v>
      </c>
      <c r="AK402" s="114">
        <v>44925</v>
      </c>
      <c r="AL402" s="113">
        <v>40</v>
      </c>
      <c r="AM402" s="113" t="s">
        <v>9870</v>
      </c>
      <c r="AN402" s="113" t="s">
        <v>16468</v>
      </c>
      <c r="AO402" s="113" t="s">
        <v>31</v>
      </c>
      <c r="AP402" s="113">
        <v>2008</v>
      </c>
      <c r="AQ402" s="113" t="s">
        <v>8</v>
      </c>
      <c r="AR402" s="113" t="s">
        <v>20952</v>
      </c>
      <c r="AS402" s="113" t="s">
        <v>14</v>
      </c>
      <c r="AT402" s="113" t="s">
        <v>14</v>
      </c>
      <c r="AU402" s="113" t="s">
        <v>16229</v>
      </c>
      <c r="AV402" s="113" t="s">
        <v>14</v>
      </c>
      <c r="AW402" s="113" t="s">
        <v>14</v>
      </c>
    </row>
    <row r="403" spans="1:49">
      <c r="A403" s="116" t="s">
        <v>5521</v>
      </c>
      <c r="B403" s="113">
        <v>132184314</v>
      </c>
      <c r="C403" s="113" t="s">
        <v>5522</v>
      </c>
      <c r="D403" s="113" t="s">
        <v>3764</v>
      </c>
      <c r="F403" s="113" t="s">
        <v>877</v>
      </c>
      <c r="G403" s="114">
        <v>24873</v>
      </c>
      <c r="H403" s="113" t="s">
        <v>16218</v>
      </c>
      <c r="I403" s="113" t="s">
        <v>9866</v>
      </c>
      <c r="J403" s="113" t="s">
        <v>9872</v>
      </c>
      <c r="K403" s="113" t="s">
        <v>29293</v>
      </c>
      <c r="L403" s="113">
        <v>81342737864</v>
      </c>
      <c r="M403" s="113" t="s">
        <v>14572</v>
      </c>
      <c r="O403" s="113" t="s">
        <v>14573</v>
      </c>
      <c r="P403" s="113" t="s">
        <v>29294</v>
      </c>
      <c r="Q403" s="113" t="s">
        <v>29295</v>
      </c>
      <c r="R403" s="113">
        <v>15</v>
      </c>
      <c r="S403" s="113" t="s">
        <v>13</v>
      </c>
      <c r="T403" s="113" t="s">
        <v>29296</v>
      </c>
      <c r="U403" s="113" t="s">
        <v>29297</v>
      </c>
      <c r="V403" s="114">
        <v>35795</v>
      </c>
      <c r="W403" s="114">
        <v>35796</v>
      </c>
      <c r="Z403" s="114">
        <v>36251</v>
      </c>
      <c r="AA403" s="113">
        <v>31</v>
      </c>
      <c r="AB403" s="113" t="s">
        <v>9</v>
      </c>
      <c r="AC403" s="113">
        <v>42</v>
      </c>
      <c r="AD403" s="113" t="s">
        <v>92</v>
      </c>
      <c r="AE403" s="114">
        <v>42644</v>
      </c>
      <c r="AF403" s="113">
        <v>18</v>
      </c>
      <c r="AG403" s="113">
        <v>9</v>
      </c>
      <c r="AH403" s="113" t="s">
        <v>16226</v>
      </c>
      <c r="AI403" s="117" t="s">
        <v>141</v>
      </c>
      <c r="AK403" s="114">
        <v>42644</v>
      </c>
      <c r="AL403" s="113">
        <v>40</v>
      </c>
      <c r="AM403" s="113" t="s">
        <v>9870</v>
      </c>
      <c r="AN403" s="113" t="s">
        <v>17403</v>
      </c>
      <c r="AO403" s="113" t="s">
        <v>1552</v>
      </c>
      <c r="AP403" s="113">
        <v>1993</v>
      </c>
      <c r="AQ403" s="113" t="s">
        <v>5236</v>
      </c>
      <c r="AR403" s="113" t="s">
        <v>17729</v>
      </c>
      <c r="AS403" s="113" t="s">
        <v>14</v>
      </c>
      <c r="AT403" s="113" t="s">
        <v>14</v>
      </c>
      <c r="AU403" s="113" t="s">
        <v>16229</v>
      </c>
      <c r="AV403" s="113" t="s">
        <v>14</v>
      </c>
      <c r="AW403" s="113" t="s">
        <v>14</v>
      </c>
    </row>
    <row r="404" spans="1:49">
      <c r="A404" s="116" t="s">
        <v>5056</v>
      </c>
      <c r="B404" s="113">
        <v>132034023</v>
      </c>
      <c r="C404" s="113" t="s">
        <v>5057</v>
      </c>
      <c r="E404" s="113" t="s">
        <v>41</v>
      </c>
      <c r="F404" s="113" t="s">
        <v>37</v>
      </c>
      <c r="G404" s="114">
        <v>24877</v>
      </c>
      <c r="H404" s="113" t="s">
        <v>16218</v>
      </c>
      <c r="I404" s="113" t="s">
        <v>9866</v>
      </c>
      <c r="J404" s="113" t="s">
        <v>9872</v>
      </c>
      <c r="K404" s="113" t="s">
        <v>27337</v>
      </c>
      <c r="L404" s="113">
        <v>81241050217</v>
      </c>
      <c r="M404" s="113" t="s">
        <v>14162</v>
      </c>
      <c r="O404" s="113" t="s">
        <v>14163</v>
      </c>
      <c r="P404" s="113" t="s">
        <v>27338</v>
      </c>
      <c r="Q404" s="113" t="s">
        <v>27339</v>
      </c>
      <c r="R404" s="113">
        <v>15</v>
      </c>
      <c r="S404" s="113" t="s">
        <v>13</v>
      </c>
      <c r="T404" s="113" t="s">
        <v>27340</v>
      </c>
      <c r="U404" s="113" t="s">
        <v>17336</v>
      </c>
      <c r="V404" s="114">
        <v>34240</v>
      </c>
      <c r="W404" s="114">
        <v>34243</v>
      </c>
      <c r="X404" s="113" t="s">
        <v>17195</v>
      </c>
      <c r="Y404" s="114">
        <v>34942</v>
      </c>
      <c r="Z404" s="114">
        <v>34943</v>
      </c>
      <c r="AA404" s="113">
        <v>21</v>
      </c>
      <c r="AB404" s="113" t="s">
        <v>24</v>
      </c>
      <c r="AC404" s="113">
        <v>42</v>
      </c>
      <c r="AD404" s="113" t="s">
        <v>92</v>
      </c>
      <c r="AE404" s="114">
        <v>45200</v>
      </c>
      <c r="AF404" s="113">
        <v>25</v>
      </c>
      <c r="AG404" s="113">
        <v>0</v>
      </c>
      <c r="AH404" s="113" t="s">
        <v>16226</v>
      </c>
      <c r="AI404" s="117" t="s">
        <v>9901</v>
      </c>
      <c r="AK404" s="114">
        <v>44670</v>
      </c>
      <c r="AL404" s="113">
        <v>40</v>
      </c>
      <c r="AM404" s="113" t="s">
        <v>9870</v>
      </c>
      <c r="AN404" s="113" t="s">
        <v>16586</v>
      </c>
      <c r="AO404" s="113" t="s">
        <v>677</v>
      </c>
      <c r="AP404" s="113">
        <v>2005</v>
      </c>
      <c r="AQ404" s="113" t="s">
        <v>5236</v>
      </c>
      <c r="AR404" s="113" t="s">
        <v>23401</v>
      </c>
      <c r="AS404" s="113" t="s">
        <v>14</v>
      </c>
      <c r="AT404" s="113" t="s">
        <v>14</v>
      </c>
      <c r="AU404" s="113" t="s">
        <v>16229</v>
      </c>
      <c r="AV404" s="113" t="s">
        <v>14</v>
      </c>
      <c r="AW404" s="113" t="s">
        <v>14</v>
      </c>
    </row>
    <row r="405" spans="1:49">
      <c r="A405" s="116" t="s">
        <v>2821</v>
      </c>
      <c r="B405" s="113">
        <v>132207495</v>
      </c>
      <c r="C405" s="113" t="s">
        <v>2822</v>
      </c>
      <c r="D405" s="113" t="s">
        <v>462</v>
      </c>
      <c r="F405" s="113" t="s">
        <v>8</v>
      </c>
      <c r="G405" s="114">
        <v>24877</v>
      </c>
      <c r="H405" s="113" t="s">
        <v>16218</v>
      </c>
      <c r="I405" s="113" t="s">
        <v>9866</v>
      </c>
      <c r="J405" s="113" t="s">
        <v>9872</v>
      </c>
      <c r="K405" s="113" t="s">
        <v>30729</v>
      </c>
      <c r="L405" s="113">
        <v>82347511425</v>
      </c>
      <c r="M405" s="113" t="s">
        <v>11340</v>
      </c>
      <c r="O405" s="113" t="s">
        <v>11341</v>
      </c>
      <c r="P405" s="113" t="s">
        <v>30730</v>
      </c>
      <c r="Q405" s="113" t="s">
        <v>30731</v>
      </c>
      <c r="R405" s="113">
        <v>15</v>
      </c>
      <c r="S405" s="113" t="s">
        <v>13</v>
      </c>
      <c r="T405" s="113" t="s">
        <v>30732</v>
      </c>
      <c r="U405" s="113" t="s">
        <v>30733</v>
      </c>
      <c r="V405" s="114">
        <v>35837</v>
      </c>
      <c r="W405" s="114">
        <v>35855</v>
      </c>
      <c r="X405" s="113" t="s">
        <v>30734</v>
      </c>
      <c r="Y405" s="114">
        <v>36272</v>
      </c>
      <c r="Z405" s="114">
        <v>36251</v>
      </c>
      <c r="AA405" s="113">
        <v>31</v>
      </c>
      <c r="AB405" s="113" t="s">
        <v>9</v>
      </c>
      <c r="AC405" s="113">
        <v>42</v>
      </c>
      <c r="AD405" s="113" t="s">
        <v>92</v>
      </c>
      <c r="AE405" s="114">
        <v>44652</v>
      </c>
      <c r="AF405" s="113">
        <v>24</v>
      </c>
      <c r="AG405" s="113">
        <v>1</v>
      </c>
      <c r="AH405" s="113" t="s">
        <v>16226</v>
      </c>
      <c r="AI405" s="117" t="s">
        <v>7572</v>
      </c>
      <c r="AK405" s="114">
        <v>44805</v>
      </c>
      <c r="AL405" s="113">
        <v>40</v>
      </c>
      <c r="AM405" s="113" t="s">
        <v>9870</v>
      </c>
      <c r="AN405" s="113" t="s">
        <v>16670</v>
      </c>
      <c r="AO405" s="113" t="s">
        <v>94</v>
      </c>
      <c r="AP405" s="113">
        <v>1994</v>
      </c>
      <c r="AQ405" s="113" t="s">
        <v>5236</v>
      </c>
      <c r="AR405" s="113" t="s">
        <v>16956</v>
      </c>
      <c r="AS405" s="113" t="s">
        <v>14</v>
      </c>
      <c r="AT405" s="113" t="s">
        <v>14</v>
      </c>
      <c r="AU405" s="113" t="s">
        <v>16229</v>
      </c>
      <c r="AV405" s="113" t="s">
        <v>14</v>
      </c>
      <c r="AW405" s="113" t="s">
        <v>14</v>
      </c>
    </row>
    <row r="406" spans="1:49">
      <c r="A406" s="116" t="s">
        <v>6723</v>
      </c>
      <c r="C406" s="113" t="s">
        <v>6724</v>
      </c>
      <c r="E406" s="113" t="s">
        <v>110</v>
      </c>
      <c r="F406" s="113" t="s">
        <v>4708</v>
      </c>
      <c r="G406" s="114">
        <v>24878</v>
      </c>
      <c r="H406" s="113" t="s">
        <v>16218</v>
      </c>
      <c r="I406" s="113" t="s">
        <v>9866</v>
      </c>
      <c r="J406" s="113" t="s">
        <v>9872</v>
      </c>
      <c r="K406" s="113" t="s">
        <v>27426</v>
      </c>
      <c r="L406" s="113">
        <v>82217358008</v>
      </c>
      <c r="M406" s="113" t="s">
        <v>27427</v>
      </c>
      <c r="O406" s="113" t="s">
        <v>27428</v>
      </c>
      <c r="P406" s="113" t="s">
        <v>27429</v>
      </c>
      <c r="Q406" s="113" t="s">
        <v>27430</v>
      </c>
      <c r="R406" s="113">
        <v>12</v>
      </c>
      <c r="S406" s="113" t="s">
        <v>13</v>
      </c>
      <c r="T406" s="113" t="s">
        <v>27431</v>
      </c>
      <c r="U406" s="113" t="s">
        <v>27432</v>
      </c>
      <c r="V406" s="114">
        <v>39783</v>
      </c>
      <c r="W406" s="114">
        <v>39083</v>
      </c>
      <c r="X406" s="113" t="s">
        <v>27432</v>
      </c>
      <c r="Y406" s="114">
        <v>39783</v>
      </c>
      <c r="Z406" s="114">
        <v>39083</v>
      </c>
      <c r="AA406" s="113">
        <v>21</v>
      </c>
      <c r="AB406" s="113" t="s">
        <v>24</v>
      </c>
      <c r="AC406" s="113">
        <v>33</v>
      </c>
      <c r="AD406" s="113" t="s">
        <v>10</v>
      </c>
      <c r="AE406" s="114">
        <v>45200</v>
      </c>
      <c r="AF406" s="113">
        <v>17</v>
      </c>
      <c r="AG406" s="113">
        <v>2</v>
      </c>
      <c r="AH406" s="113" t="s">
        <v>16263</v>
      </c>
      <c r="AI406" s="117" t="s">
        <v>27433</v>
      </c>
      <c r="AK406" s="114">
        <v>44743</v>
      </c>
      <c r="AL406" s="113">
        <v>40</v>
      </c>
      <c r="AM406" s="113" t="s">
        <v>9870</v>
      </c>
      <c r="AN406" s="113" t="s">
        <v>16282</v>
      </c>
      <c r="AO406" s="113" t="s">
        <v>113</v>
      </c>
      <c r="AP406" s="113">
        <v>2011</v>
      </c>
      <c r="AQ406" s="113" t="s">
        <v>9871</v>
      </c>
      <c r="AR406" s="113" t="s">
        <v>45513</v>
      </c>
      <c r="AS406" s="113" t="s">
        <v>14</v>
      </c>
      <c r="AT406" s="113" t="s">
        <v>19392</v>
      </c>
      <c r="AU406" s="113" t="s">
        <v>16229</v>
      </c>
      <c r="AV406" s="113" t="s">
        <v>14</v>
      </c>
      <c r="AW406" s="113" t="s">
        <v>19392</v>
      </c>
    </row>
    <row r="407" spans="1:49">
      <c r="A407" s="116" t="s">
        <v>8065</v>
      </c>
      <c r="B407" s="113">
        <v>570028135</v>
      </c>
      <c r="C407" s="113" t="s">
        <v>8066</v>
      </c>
      <c r="F407" s="113" t="s">
        <v>877</v>
      </c>
      <c r="G407" s="114">
        <v>24880</v>
      </c>
      <c r="H407" s="113" t="s">
        <v>16230</v>
      </c>
      <c r="I407" s="113" t="s">
        <v>9866</v>
      </c>
      <c r="J407" s="113" t="s">
        <v>9872</v>
      </c>
      <c r="K407" s="113" t="s">
        <v>21539</v>
      </c>
      <c r="L407" s="113">
        <v>85340243940</v>
      </c>
      <c r="M407" s="113" t="s">
        <v>14595</v>
      </c>
      <c r="O407" s="113" t="s">
        <v>21540</v>
      </c>
      <c r="P407" s="113" t="s">
        <v>21541</v>
      </c>
      <c r="Q407" s="113" t="s">
        <v>21542</v>
      </c>
      <c r="R407" s="113">
        <v>15</v>
      </c>
      <c r="S407" s="113" t="s">
        <v>13</v>
      </c>
      <c r="T407" s="113" t="s">
        <v>21543</v>
      </c>
      <c r="U407" s="113" t="s">
        <v>21544</v>
      </c>
      <c r="V407" s="114">
        <v>39387</v>
      </c>
      <c r="W407" s="114">
        <v>39083</v>
      </c>
      <c r="X407" s="113" t="s">
        <v>21545</v>
      </c>
      <c r="Y407" s="114">
        <v>39720</v>
      </c>
      <c r="Z407" s="114">
        <v>39722</v>
      </c>
      <c r="AA407" s="113">
        <v>21</v>
      </c>
      <c r="AB407" s="113" t="s">
        <v>24</v>
      </c>
      <c r="AC407" s="113">
        <v>23</v>
      </c>
      <c r="AD407" s="113" t="s">
        <v>78</v>
      </c>
      <c r="AE407" s="114">
        <v>44470</v>
      </c>
      <c r="AF407" s="113">
        <v>17</v>
      </c>
      <c r="AG407" s="113">
        <v>9</v>
      </c>
      <c r="AH407" s="113" t="s">
        <v>16226</v>
      </c>
      <c r="AI407" s="117" t="s">
        <v>419</v>
      </c>
      <c r="AK407" s="114">
        <v>44470</v>
      </c>
      <c r="AL407" s="113">
        <v>15</v>
      </c>
      <c r="AM407" s="113" t="s">
        <v>9885</v>
      </c>
      <c r="AN407" s="113" t="s">
        <v>16858</v>
      </c>
      <c r="AO407" s="113" t="s">
        <v>666</v>
      </c>
      <c r="AP407" s="113">
        <v>1988</v>
      </c>
      <c r="AQ407" s="113" t="s">
        <v>9971</v>
      </c>
      <c r="AR407" s="113" t="s">
        <v>20667</v>
      </c>
      <c r="AS407" s="113" t="s">
        <v>14</v>
      </c>
      <c r="AT407" s="113" t="s">
        <v>14</v>
      </c>
      <c r="AU407" s="113" t="s">
        <v>16229</v>
      </c>
      <c r="AV407" s="113" t="s">
        <v>14</v>
      </c>
      <c r="AW407" s="113" t="s">
        <v>14</v>
      </c>
    </row>
    <row r="408" spans="1:49">
      <c r="A408" s="116" t="s">
        <v>143</v>
      </c>
      <c r="C408" s="113" t="s">
        <v>144</v>
      </c>
      <c r="F408" s="113" t="s">
        <v>37</v>
      </c>
      <c r="G408" s="114">
        <v>24881</v>
      </c>
      <c r="H408" s="113" t="s">
        <v>16218</v>
      </c>
      <c r="I408" s="113" t="s">
        <v>9866</v>
      </c>
      <c r="J408" s="113" t="s">
        <v>9872</v>
      </c>
      <c r="K408" s="113" t="s">
        <v>37506</v>
      </c>
      <c r="L408" s="113">
        <v>82296265584</v>
      </c>
      <c r="M408" s="113" t="s">
        <v>14237</v>
      </c>
      <c r="O408" s="113" t="s">
        <v>14238</v>
      </c>
      <c r="P408" s="113" t="s">
        <v>37507</v>
      </c>
      <c r="Q408" s="113" t="s">
        <v>37508</v>
      </c>
      <c r="R408" s="113">
        <v>15</v>
      </c>
      <c r="S408" s="113" t="s">
        <v>13</v>
      </c>
      <c r="T408" s="113" t="s">
        <v>37509</v>
      </c>
      <c r="U408" s="113" t="s">
        <v>37510</v>
      </c>
      <c r="V408" s="114">
        <v>42032</v>
      </c>
      <c r="W408" s="114">
        <v>41944</v>
      </c>
      <c r="X408" s="113" t="s">
        <v>37511</v>
      </c>
      <c r="Y408" s="114">
        <v>42612</v>
      </c>
      <c r="Z408" s="114">
        <v>42614</v>
      </c>
      <c r="AA408" s="113">
        <v>21</v>
      </c>
      <c r="AB408" s="113" t="s">
        <v>24</v>
      </c>
      <c r="AC408" s="113">
        <v>23</v>
      </c>
      <c r="AD408" s="113" t="s">
        <v>78</v>
      </c>
      <c r="AE408" s="114">
        <v>45200</v>
      </c>
      <c r="AF408" s="113">
        <v>20</v>
      </c>
      <c r="AG408" s="113">
        <v>11</v>
      </c>
      <c r="AH408" s="113" t="s">
        <v>16263</v>
      </c>
      <c r="AI408" s="117" t="s">
        <v>16325</v>
      </c>
      <c r="AK408" s="114">
        <v>45302</v>
      </c>
      <c r="AL408" s="113">
        <v>15</v>
      </c>
      <c r="AM408" s="113" t="s">
        <v>9885</v>
      </c>
      <c r="AN408" s="113" t="s">
        <v>22449</v>
      </c>
      <c r="AO408" s="113" t="s">
        <v>145</v>
      </c>
      <c r="AP408" s="113">
        <v>1986</v>
      </c>
      <c r="AQ408" s="113" t="s">
        <v>3314</v>
      </c>
      <c r="AR408" s="113" t="s">
        <v>19639</v>
      </c>
      <c r="AS408" s="113" t="s">
        <v>14</v>
      </c>
      <c r="AT408" s="113" t="s">
        <v>14</v>
      </c>
      <c r="AU408" s="113" t="s">
        <v>16229</v>
      </c>
      <c r="AV408" s="113" t="s">
        <v>14</v>
      </c>
    </row>
    <row r="409" spans="1:49">
      <c r="A409" s="116" t="s">
        <v>8765</v>
      </c>
      <c r="B409" s="113">
        <v>132264956</v>
      </c>
      <c r="C409" s="113" t="s">
        <v>8766</v>
      </c>
      <c r="E409" s="113" t="s">
        <v>41</v>
      </c>
      <c r="F409" s="113" t="s">
        <v>761</v>
      </c>
      <c r="G409" s="114">
        <v>24886</v>
      </c>
      <c r="H409" s="113" t="s">
        <v>16218</v>
      </c>
      <c r="I409" s="113" t="s">
        <v>9866</v>
      </c>
      <c r="J409" s="113" t="s">
        <v>9872</v>
      </c>
      <c r="K409" s="113" t="s">
        <v>40124</v>
      </c>
      <c r="L409" s="113">
        <v>82349961697</v>
      </c>
      <c r="M409" s="113" t="s">
        <v>40125</v>
      </c>
      <c r="O409" s="113" t="s">
        <v>40126</v>
      </c>
      <c r="P409" s="113" t="s">
        <v>40127</v>
      </c>
      <c r="Q409" s="113" t="s">
        <v>40128</v>
      </c>
      <c r="R409" s="113">
        <v>15</v>
      </c>
      <c r="S409" s="113" t="s">
        <v>13</v>
      </c>
      <c r="T409" s="113" t="s">
        <v>40129</v>
      </c>
      <c r="U409" s="113" t="s">
        <v>22455</v>
      </c>
      <c r="V409" s="114">
        <v>36801</v>
      </c>
      <c r="W409" s="114">
        <v>36708</v>
      </c>
      <c r="X409" s="113" t="s">
        <v>16560</v>
      </c>
      <c r="Y409" s="114">
        <v>37334</v>
      </c>
      <c r="Z409" s="114">
        <v>37347</v>
      </c>
      <c r="AA409" s="113">
        <v>21</v>
      </c>
      <c r="AB409" s="113" t="s">
        <v>24</v>
      </c>
      <c r="AC409" s="113">
        <v>32</v>
      </c>
      <c r="AD409" s="113" t="s">
        <v>84</v>
      </c>
      <c r="AE409" s="114">
        <v>43739</v>
      </c>
      <c r="AF409" s="113">
        <v>14</v>
      </c>
      <c r="AG409" s="113">
        <v>3</v>
      </c>
      <c r="AH409" s="113" t="s">
        <v>16226</v>
      </c>
      <c r="AI409" s="117" t="s">
        <v>9875</v>
      </c>
      <c r="AK409" s="114">
        <v>42746</v>
      </c>
      <c r="AL409" s="113">
        <v>15</v>
      </c>
      <c r="AM409" s="113" t="s">
        <v>9885</v>
      </c>
      <c r="AN409" s="113" t="s">
        <v>27308</v>
      </c>
      <c r="AO409" s="113" t="s">
        <v>229</v>
      </c>
      <c r="AP409" s="113">
        <v>1988</v>
      </c>
      <c r="AQ409" s="113" t="s">
        <v>5236</v>
      </c>
      <c r="AR409" s="113" t="s">
        <v>19471</v>
      </c>
      <c r="AS409" s="113" t="s">
        <v>14</v>
      </c>
      <c r="AT409" s="113" t="s">
        <v>14</v>
      </c>
      <c r="AU409" s="113" t="s">
        <v>16229</v>
      </c>
      <c r="AV409" s="113" t="s">
        <v>14</v>
      </c>
      <c r="AW409" s="113" t="s">
        <v>14</v>
      </c>
    </row>
    <row r="410" spans="1:49">
      <c r="A410" s="116" t="s">
        <v>2106</v>
      </c>
      <c r="B410" s="113">
        <v>570013836</v>
      </c>
      <c r="C410" s="113" t="s">
        <v>2107</v>
      </c>
      <c r="E410" s="113" t="s">
        <v>2108</v>
      </c>
      <c r="F410" s="113" t="s">
        <v>456</v>
      </c>
      <c r="G410" s="114">
        <v>24886</v>
      </c>
      <c r="H410" s="113" t="s">
        <v>16230</v>
      </c>
      <c r="I410" s="113" t="s">
        <v>9866</v>
      </c>
      <c r="J410" s="113" t="s">
        <v>9872</v>
      </c>
      <c r="K410" s="113" t="s">
        <v>30278</v>
      </c>
      <c r="L410" s="113">
        <v>81342280002</v>
      </c>
      <c r="M410" s="113" t="s">
        <v>14950</v>
      </c>
      <c r="O410" s="113" t="s">
        <v>14951</v>
      </c>
      <c r="P410" s="113" t="s">
        <v>30279</v>
      </c>
      <c r="Q410" s="113" t="s">
        <v>30280</v>
      </c>
      <c r="R410" s="113">
        <v>15</v>
      </c>
      <c r="S410" s="113" t="s">
        <v>13</v>
      </c>
      <c r="T410" s="113" t="s">
        <v>30281</v>
      </c>
      <c r="U410" s="113" t="s">
        <v>30282</v>
      </c>
      <c r="V410" s="114">
        <v>37557</v>
      </c>
      <c r="W410" s="114">
        <v>37561</v>
      </c>
      <c r="X410" s="113" t="s">
        <v>30283</v>
      </c>
      <c r="Y410" s="114">
        <v>37945</v>
      </c>
      <c r="Z410" s="114">
        <v>37956</v>
      </c>
      <c r="AA410" s="113">
        <v>31</v>
      </c>
      <c r="AB410" s="113" t="s">
        <v>9</v>
      </c>
      <c r="AC410" s="113">
        <v>41</v>
      </c>
      <c r="AD410" s="113" t="s">
        <v>52</v>
      </c>
      <c r="AE410" s="114">
        <v>43556</v>
      </c>
      <c r="AF410" s="113">
        <v>16</v>
      </c>
      <c r="AG410" s="113">
        <v>5</v>
      </c>
      <c r="AH410" s="113" t="s">
        <v>16226</v>
      </c>
      <c r="AI410" s="117" t="s">
        <v>9932</v>
      </c>
      <c r="AK410" s="114">
        <v>44925</v>
      </c>
      <c r="AL410" s="113">
        <v>45</v>
      </c>
      <c r="AM410" s="113" t="s">
        <v>9922</v>
      </c>
      <c r="AN410" s="113" t="s">
        <v>20882</v>
      </c>
      <c r="AO410" s="113" t="s">
        <v>2109</v>
      </c>
      <c r="AP410" s="113">
        <v>2009</v>
      </c>
      <c r="AQ410" s="113" t="s">
        <v>5236</v>
      </c>
      <c r="AR410" s="113" t="s">
        <v>30284</v>
      </c>
      <c r="AS410" s="113" t="s">
        <v>14</v>
      </c>
      <c r="AT410" s="113" t="s">
        <v>14</v>
      </c>
      <c r="AU410" s="113" t="s">
        <v>16229</v>
      </c>
      <c r="AV410" s="113" t="s">
        <v>14</v>
      </c>
      <c r="AW410" s="113" t="s">
        <v>14</v>
      </c>
    </row>
    <row r="411" spans="1:49">
      <c r="A411" s="116" t="s">
        <v>2778</v>
      </c>
      <c r="B411" s="113">
        <v>570013561</v>
      </c>
      <c r="C411" s="113" t="s">
        <v>2779</v>
      </c>
      <c r="E411" s="113" t="s">
        <v>2780</v>
      </c>
      <c r="F411" s="113" t="s">
        <v>8</v>
      </c>
      <c r="G411" s="114">
        <v>24889</v>
      </c>
      <c r="H411" s="113" t="s">
        <v>16218</v>
      </c>
      <c r="I411" s="113" t="s">
        <v>9866</v>
      </c>
      <c r="J411" s="113" t="s">
        <v>9872</v>
      </c>
      <c r="K411" s="113" t="s">
        <v>29220</v>
      </c>
      <c r="L411" s="113">
        <v>81243349480</v>
      </c>
      <c r="M411" s="113" t="s">
        <v>12542</v>
      </c>
      <c r="O411" s="113" t="s">
        <v>12543</v>
      </c>
      <c r="P411" s="113" t="s">
        <v>29221</v>
      </c>
      <c r="Q411" s="113" t="s">
        <v>29222</v>
      </c>
      <c r="R411" s="113">
        <v>15</v>
      </c>
      <c r="S411" s="113" t="s">
        <v>13</v>
      </c>
      <c r="T411" s="113" t="s">
        <v>29223</v>
      </c>
      <c r="U411" s="113" t="s">
        <v>29224</v>
      </c>
      <c r="V411" s="114">
        <v>37065</v>
      </c>
      <c r="W411" s="114">
        <v>37073</v>
      </c>
      <c r="X411" s="113" t="s">
        <v>29225</v>
      </c>
      <c r="Y411" s="114">
        <v>37565</v>
      </c>
      <c r="Z411" s="114">
        <v>37561</v>
      </c>
      <c r="AA411" s="113">
        <v>31</v>
      </c>
      <c r="AB411" s="113" t="s">
        <v>9</v>
      </c>
      <c r="AC411" s="113">
        <v>41</v>
      </c>
      <c r="AD411" s="113" t="s">
        <v>52</v>
      </c>
      <c r="AE411" s="114">
        <v>43191</v>
      </c>
      <c r="AF411" s="113">
        <v>16</v>
      </c>
      <c r="AG411" s="113">
        <v>9</v>
      </c>
      <c r="AH411" s="113" t="s">
        <v>9913</v>
      </c>
      <c r="AI411" s="117" t="s">
        <v>7916</v>
      </c>
      <c r="AJ411" s="113" t="s">
        <v>45514</v>
      </c>
      <c r="AK411" s="114">
        <v>44558</v>
      </c>
      <c r="AL411" s="113">
        <v>45</v>
      </c>
      <c r="AM411" s="113" t="s">
        <v>9922</v>
      </c>
      <c r="AN411" s="113" t="s">
        <v>16255</v>
      </c>
      <c r="AO411" s="113" t="s">
        <v>2782</v>
      </c>
      <c r="AP411" s="113">
        <v>2008</v>
      </c>
      <c r="AQ411" s="113" t="s">
        <v>5236</v>
      </c>
      <c r="AR411" s="113" t="s">
        <v>19281</v>
      </c>
      <c r="AS411" s="113" t="s">
        <v>14</v>
      </c>
      <c r="AT411" s="113" t="s">
        <v>14</v>
      </c>
      <c r="AU411" s="113" t="s">
        <v>16229</v>
      </c>
      <c r="AV411" s="113" t="s">
        <v>14</v>
      </c>
      <c r="AW411" s="113" t="s">
        <v>14</v>
      </c>
    </row>
    <row r="412" spans="1:49">
      <c r="A412" s="116" t="s">
        <v>2104</v>
      </c>
      <c r="B412" s="113">
        <v>131922416</v>
      </c>
      <c r="C412" s="113" t="s">
        <v>2105</v>
      </c>
      <c r="E412" s="113" t="s">
        <v>41</v>
      </c>
      <c r="F412" s="113" t="s">
        <v>37</v>
      </c>
      <c r="G412" s="114">
        <v>24890</v>
      </c>
      <c r="H412" s="113" t="s">
        <v>16230</v>
      </c>
      <c r="I412" s="113" t="s">
        <v>9866</v>
      </c>
      <c r="J412" s="113" t="s">
        <v>9872</v>
      </c>
      <c r="K412" s="113" t="s">
        <v>41077</v>
      </c>
      <c r="L412" s="113">
        <v>85256672434</v>
      </c>
      <c r="M412" s="113" t="s">
        <v>14247</v>
      </c>
      <c r="O412" s="113" t="s">
        <v>41078</v>
      </c>
      <c r="P412" s="113" t="s">
        <v>41079</v>
      </c>
      <c r="Q412" s="113" t="s">
        <v>41080</v>
      </c>
      <c r="R412" s="113">
        <v>15</v>
      </c>
      <c r="S412" s="113" t="s">
        <v>13</v>
      </c>
      <c r="T412" s="113" t="s">
        <v>41081</v>
      </c>
      <c r="U412" s="113" t="s">
        <v>19319</v>
      </c>
      <c r="V412" s="114">
        <v>33166</v>
      </c>
      <c r="W412" s="114">
        <v>33086</v>
      </c>
      <c r="X412" s="113" t="s">
        <v>41082</v>
      </c>
      <c r="Y412" s="114">
        <v>33783</v>
      </c>
      <c r="Z412" s="114">
        <v>33786</v>
      </c>
      <c r="AA412" s="113">
        <v>21</v>
      </c>
      <c r="AB412" s="113" t="s">
        <v>24</v>
      </c>
      <c r="AC412" s="113">
        <v>41</v>
      </c>
      <c r="AD412" s="113" t="s">
        <v>52</v>
      </c>
      <c r="AE412" s="114">
        <v>45200</v>
      </c>
      <c r="AF412" s="113">
        <v>28</v>
      </c>
      <c r="AG412" s="113">
        <v>2</v>
      </c>
      <c r="AH412" s="113" t="s">
        <v>16226</v>
      </c>
      <c r="AI412" s="117" t="s">
        <v>9901</v>
      </c>
      <c r="AK412" s="114">
        <v>45108</v>
      </c>
      <c r="AL412" s="113">
        <v>40</v>
      </c>
      <c r="AM412" s="113" t="s">
        <v>9870</v>
      </c>
      <c r="AN412" s="113" t="s">
        <v>16561</v>
      </c>
      <c r="AO412" s="113" t="s">
        <v>42</v>
      </c>
      <c r="AP412" s="113">
        <v>2015</v>
      </c>
      <c r="AQ412" s="113" t="s">
        <v>9871</v>
      </c>
      <c r="AR412" s="113" t="s">
        <v>23387</v>
      </c>
      <c r="AS412" s="113" t="s">
        <v>14</v>
      </c>
      <c r="AT412" s="113" t="s">
        <v>14</v>
      </c>
      <c r="AU412" s="113" t="s">
        <v>16229</v>
      </c>
      <c r="AV412" s="113" t="s">
        <v>14</v>
      </c>
    </row>
    <row r="413" spans="1:49">
      <c r="A413" s="116" t="s">
        <v>9693</v>
      </c>
      <c r="B413" s="113">
        <v>570013689</v>
      </c>
      <c r="C413" s="113" t="s">
        <v>9694</v>
      </c>
      <c r="E413" s="113" t="s">
        <v>2190</v>
      </c>
      <c r="F413" s="113" t="s">
        <v>632</v>
      </c>
      <c r="G413" s="114">
        <v>24900</v>
      </c>
      <c r="H413" s="113" t="s">
        <v>16218</v>
      </c>
      <c r="I413" s="113" t="s">
        <v>10007</v>
      </c>
      <c r="J413" s="113" t="s">
        <v>9872</v>
      </c>
      <c r="K413" s="113" t="s">
        <v>22828</v>
      </c>
      <c r="L413" s="113">
        <v>81341016678</v>
      </c>
      <c r="M413" s="113" t="s">
        <v>10275</v>
      </c>
      <c r="O413" s="113" t="s">
        <v>10276</v>
      </c>
      <c r="P413" s="113" t="s">
        <v>22829</v>
      </c>
      <c r="Q413" s="113" t="s">
        <v>22830</v>
      </c>
      <c r="R413" s="113">
        <v>15</v>
      </c>
      <c r="S413" s="113" t="s">
        <v>13</v>
      </c>
      <c r="T413" s="113" t="s">
        <v>22831</v>
      </c>
      <c r="U413" s="113" t="s">
        <v>22832</v>
      </c>
      <c r="V413" s="114">
        <v>37363</v>
      </c>
      <c r="W413" s="114">
        <v>37226</v>
      </c>
      <c r="X413" s="113" t="s">
        <v>22833</v>
      </c>
      <c r="Y413" s="114">
        <v>37627</v>
      </c>
      <c r="Z413" s="114">
        <v>37653</v>
      </c>
      <c r="AA413" s="113">
        <v>31</v>
      </c>
      <c r="AB413" s="113" t="s">
        <v>9</v>
      </c>
      <c r="AC413" s="113">
        <v>41</v>
      </c>
      <c r="AD413" s="113" t="s">
        <v>52</v>
      </c>
      <c r="AE413" s="114">
        <v>43556</v>
      </c>
      <c r="AF413" s="113">
        <v>22</v>
      </c>
      <c r="AG413" s="113">
        <v>0</v>
      </c>
      <c r="AH413" s="113" t="s">
        <v>16226</v>
      </c>
      <c r="AI413" s="117" t="s">
        <v>9932</v>
      </c>
      <c r="AK413" s="114">
        <v>44560</v>
      </c>
      <c r="AL413" s="113">
        <v>45</v>
      </c>
      <c r="AM413" s="113" t="s">
        <v>9922</v>
      </c>
      <c r="AN413" s="113" t="s">
        <v>22834</v>
      </c>
      <c r="AO413" s="113" t="s">
        <v>9695</v>
      </c>
      <c r="AP413" s="113">
        <v>2014</v>
      </c>
      <c r="AQ413" s="113" t="s">
        <v>8</v>
      </c>
      <c r="AR413" s="113" t="s">
        <v>29598</v>
      </c>
      <c r="AS413" s="113" t="s">
        <v>14</v>
      </c>
      <c r="AT413" s="113" t="s">
        <v>14</v>
      </c>
      <c r="AU413" s="113" t="s">
        <v>16229</v>
      </c>
      <c r="AV413" s="113" t="s">
        <v>14</v>
      </c>
      <c r="AW413" s="113" t="s">
        <v>14</v>
      </c>
    </row>
    <row r="414" spans="1:49">
      <c r="A414" s="116" t="s">
        <v>2644</v>
      </c>
      <c r="B414" s="113">
        <v>570014025</v>
      </c>
      <c r="C414" s="113" t="s">
        <v>2645</v>
      </c>
      <c r="E414" s="113" t="s">
        <v>41</v>
      </c>
      <c r="F414" s="113" t="s">
        <v>134</v>
      </c>
      <c r="G414" s="114">
        <v>24901</v>
      </c>
      <c r="H414" s="113" t="s">
        <v>16218</v>
      </c>
      <c r="I414" s="113" t="s">
        <v>9866</v>
      </c>
      <c r="J414" s="113" t="s">
        <v>9872</v>
      </c>
      <c r="K414" s="113" t="s">
        <v>19102</v>
      </c>
      <c r="L414" s="113">
        <v>82196889310</v>
      </c>
      <c r="M414" s="113" t="s">
        <v>16297</v>
      </c>
      <c r="O414" s="113" t="s">
        <v>15055</v>
      </c>
      <c r="P414" s="113" t="s">
        <v>19103</v>
      </c>
      <c r="Q414" s="113" t="s">
        <v>19104</v>
      </c>
      <c r="R414" s="113">
        <v>15</v>
      </c>
      <c r="S414" s="113" t="s">
        <v>13</v>
      </c>
      <c r="T414" s="113" t="s">
        <v>19105</v>
      </c>
      <c r="U414" s="113" t="s">
        <v>19106</v>
      </c>
      <c r="V414" s="114">
        <v>37557</v>
      </c>
      <c r="W414" s="114">
        <v>37561</v>
      </c>
      <c r="X414" s="113" t="s">
        <v>19107</v>
      </c>
      <c r="Y414" s="114">
        <v>38010</v>
      </c>
      <c r="Z414" s="114">
        <v>38018</v>
      </c>
      <c r="AA414" s="113">
        <v>23</v>
      </c>
      <c r="AB414" s="113" t="s">
        <v>78</v>
      </c>
      <c r="AC414" s="113">
        <v>41</v>
      </c>
      <c r="AD414" s="113" t="s">
        <v>52</v>
      </c>
      <c r="AE414" s="114">
        <v>42644</v>
      </c>
      <c r="AF414" s="113">
        <v>11</v>
      </c>
      <c r="AG414" s="113">
        <v>11</v>
      </c>
      <c r="AH414" s="113" t="s">
        <v>16226</v>
      </c>
      <c r="AI414" s="117" t="s">
        <v>141</v>
      </c>
      <c r="AK414" s="114">
        <v>42644</v>
      </c>
      <c r="AL414" s="113">
        <v>40</v>
      </c>
      <c r="AM414" s="113" t="s">
        <v>9870</v>
      </c>
      <c r="AN414" s="113" t="s">
        <v>16381</v>
      </c>
      <c r="AO414" s="113" t="s">
        <v>917</v>
      </c>
      <c r="AP414" s="113">
        <v>2004</v>
      </c>
      <c r="AQ414" s="113" t="s">
        <v>9871</v>
      </c>
      <c r="AR414" s="113" t="s">
        <v>16302</v>
      </c>
      <c r="AS414" s="113" t="s">
        <v>14</v>
      </c>
      <c r="AT414" s="113" t="s">
        <v>14</v>
      </c>
      <c r="AU414" s="113" t="s">
        <v>16229</v>
      </c>
      <c r="AV414" s="113" t="s">
        <v>14</v>
      </c>
      <c r="AW414" s="113" t="s">
        <v>14</v>
      </c>
    </row>
    <row r="415" spans="1:49">
      <c r="A415" s="116" t="s">
        <v>1220</v>
      </c>
      <c r="B415" s="113">
        <v>570012534</v>
      </c>
      <c r="C415" s="113" t="s">
        <v>1221</v>
      </c>
      <c r="E415" s="113" t="s">
        <v>34</v>
      </c>
      <c r="F415" s="113" t="s">
        <v>8</v>
      </c>
      <c r="G415" s="114">
        <v>24905</v>
      </c>
      <c r="H415" s="113" t="s">
        <v>16218</v>
      </c>
      <c r="I415" s="113" t="s">
        <v>9866</v>
      </c>
      <c r="J415" s="113" t="s">
        <v>9872</v>
      </c>
      <c r="K415" s="113" t="s">
        <v>20845</v>
      </c>
      <c r="L415" s="113">
        <v>85394637353</v>
      </c>
      <c r="M415" s="113" t="s">
        <v>45725</v>
      </c>
      <c r="O415" s="113" t="s">
        <v>12816</v>
      </c>
      <c r="P415" s="113" t="s">
        <v>20846</v>
      </c>
      <c r="Q415" s="113" t="s">
        <v>20847</v>
      </c>
      <c r="R415" s="113">
        <v>15</v>
      </c>
      <c r="S415" s="113" t="s">
        <v>13</v>
      </c>
      <c r="T415" s="113" t="s">
        <v>20848</v>
      </c>
      <c r="U415" s="113" t="s">
        <v>20849</v>
      </c>
      <c r="V415" s="114">
        <v>35951</v>
      </c>
      <c r="W415" s="114">
        <v>35855</v>
      </c>
      <c r="X415" s="113" t="s">
        <v>20850</v>
      </c>
      <c r="Y415" s="114">
        <v>36227</v>
      </c>
      <c r="Z415" s="114">
        <v>36251</v>
      </c>
      <c r="AA415" s="113">
        <v>31</v>
      </c>
      <c r="AB415" s="113" t="s">
        <v>9</v>
      </c>
      <c r="AC415" s="113">
        <v>42</v>
      </c>
      <c r="AD415" s="113" t="s">
        <v>92</v>
      </c>
      <c r="AE415" s="114">
        <v>41548</v>
      </c>
      <c r="AF415" s="113">
        <v>15</v>
      </c>
      <c r="AG415" s="113">
        <v>7</v>
      </c>
      <c r="AH415" s="113" t="s">
        <v>9913</v>
      </c>
      <c r="AI415" s="117" t="s">
        <v>20851</v>
      </c>
      <c r="AJ415" s="113" t="s">
        <v>45560</v>
      </c>
      <c r="AK415" s="114">
        <v>45120</v>
      </c>
      <c r="AL415" s="113">
        <v>40</v>
      </c>
      <c r="AM415" s="113" t="s">
        <v>9870</v>
      </c>
      <c r="AN415" s="113" t="s">
        <v>20852</v>
      </c>
      <c r="AO415" s="113" t="s">
        <v>1222</v>
      </c>
      <c r="AP415" s="113">
        <v>1993</v>
      </c>
      <c r="AQ415" s="113" t="s">
        <v>8</v>
      </c>
      <c r="AR415" s="113" t="s">
        <v>20853</v>
      </c>
      <c r="AS415" s="113" t="s">
        <v>14</v>
      </c>
      <c r="AT415" s="113" t="s">
        <v>14</v>
      </c>
      <c r="AU415" s="113" t="s">
        <v>16229</v>
      </c>
      <c r="AV415" s="113" t="s">
        <v>14</v>
      </c>
      <c r="AW415" s="113" t="s">
        <v>14</v>
      </c>
    </row>
    <row r="416" spans="1:49">
      <c r="A416" s="116" t="s">
        <v>1739</v>
      </c>
      <c r="B416" s="113">
        <v>570017371</v>
      </c>
      <c r="C416" s="113" t="s">
        <v>1740</v>
      </c>
      <c r="E416" s="113" t="s">
        <v>30</v>
      </c>
      <c r="F416" s="113" t="s">
        <v>8</v>
      </c>
      <c r="G416" s="114">
        <v>24906</v>
      </c>
      <c r="H416" s="113" t="s">
        <v>16218</v>
      </c>
      <c r="I416" s="113" t="s">
        <v>10007</v>
      </c>
      <c r="J416" s="113" t="s">
        <v>9872</v>
      </c>
      <c r="K416" s="113" t="s">
        <v>28773</v>
      </c>
      <c r="L416" s="113">
        <v>85398616670</v>
      </c>
      <c r="M416" s="113" t="s">
        <v>28774</v>
      </c>
      <c r="O416" s="113" t="s">
        <v>28775</v>
      </c>
      <c r="P416" s="113" t="s">
        <v>28776</v>
      </c>
      <c r="Q416" s="113" t="s">
        <v>28777</v>
      </c>
      <c r="R416" s="113">
        <v>15</v>
      </c>
      <c r="S416" s="113" t="s">
        <v>13</v>
      </c>
      <c r="T416" s="113" t="s">
        <v>28778</v>
      </c>
      <c r="U416" s="113" t="s">
        <v>28779</v>
      </c>
      <c r="V416" s="114">
        <v>38397</v>
      </c>
      <c r="W416" s="114">
        <v>38353</v>
      </c>
      <c r="X416" s="113" t="s">
        <v>28780</v>
      </c>
      <c r="Y416" s="114">
        <v>38803</v>
      </c>
      <c r="Z416" s="114">
        <v>38808</v>
      </c>
      <c r="AA416" s="113">
        <v>31</v>
      </c>
      <c r="AB416" s="113" t="s">
        <v>9</v>
      </c>
      <c r="AC416" s="113">
        <v>34</v>
      </c>
      <c r="AD416" s="113" t="s">
        <v>18</v>
      </c>
      <c r="AE416" s="114">
        <v>41913</v>
      </c>
      <c r="AF416" s="113">
        <v>17</v>
      </c>
      <c r="AG416" s="113">
        <v>6</v>
      </c>
      <c r="AH416" s="113" t="s">
        <v>16226</v>
      </c>
      <c r="AI416" s="117" t="s">
        <v>9932</v>
      </c>
      <c r="AK416" s="114">
        <v>44670</v>
      </c>
      <c r="AL416" s="113">
        <v>40</v>
      </c>
      <c r="AM416" s="113" t="s">
        <v>9870</v>
      </c>
      <c r="AN416" s="113" t="s">
        <v>28781</v>
      </c>
      <c r="AO416" s="113" t="s">
        <v>442</v>
      </c>
      <c r="AP416" s="113">
        <v>1997</v>
      </c>
      <c r="AQ416" s="113" t="s">
        <v>8</v>
      </c>
      <c r="AR416" s="113" t="s">
        <v>25211</v>
      </c>
      <c r="AS416" s="113" t="s">
        <v>14</v>
      </c>
      <c r="AT416" s="113" t="s">
        <v>14</v>
      </c>
      <c r="AU416" s="113" t="s">
        <v>16229</v>
      </c>
      <c r="AV416" s="113" t="s">
        <v>14</v>
      </c>
      <c r="AW416" s="113" t="s">
        <v>14</v>
      </c>
    </row>
    <row r="417" spans="1:49">
      <c r="A417" s="116" t="s">
        <v>1753</v>
      </c>
      <c r="B417" s="113">
        <v>131988354</v>
      </c>
      <c r="C417" s="113" t="s">
        <v>1754</v>
      </c>
      <c r="E417" s="113" t="s">
        <v>140</v>
      </c>
      <c r="F417" s="113" t="s">
        <v>1755</v>
      </c>
      <c r="G417" s="114">
        <v>24907</v>
      </c>
      <c r="H417" s="113" t="s">
        <v>16230</v>
      </c>
      <c r="I417" s="113" t="s">
        <v>9866</v>
      </c>
      <c r="J417" s="113" t="s">
        <v>9872</v>
      </c>
      <c r="K417" s="113" t="s">
        <v>24269</v>
      </c>
      <c r="L417" s="113">
        <v>85255845577</v>
      </c>
      <c r="M417" s="113" t="s">
        <v>46732</v>
      </c>
      <c r="O417" s="113" t="s">
        <v>10170</v>
      </c>
      <c r="P417" s="113" t="s">
        <v>24270</v>
      </c>
      <c r="Q417" s="113" t="s">
        <v>24271</v>
      </c>
      <c r="R417" s="113">
        <v>15</v>
      </c>
      <c r="S417" s="113" t="s">
        <v>13</v>
      </c>
      <c r="T417" s="113" t="s">
        <v>24272</v>
      </c>
      <c r="U417" s="113" t="s">
        <v>24273</v>
      </c>
      <c r="V417" s="114">
        <v>33907</v>
      </c>
      <c r="W417" s="114">
        <v>33909</v>
      </c>
      <c r="X417" s="113" t="s">
        <v>17343</v>
      </c>
      <c r="Y417" s="114">
        <v>34454</v>
      </c>
      <c r="Z417" s="114">
        <v>34455</v>
      </c>
      <c r="AA417" s="113">
        <v>21</v>
      </c>
      <c r="AB417" s="113" t="s">
        <v>24</v>
      </c>
      <c r="AC417" s="113">
        <v>42</v>
      </c>
      <c r="AD417" s="113" t="s">
        <v>92</v>
      </c>
      <c r="AE417" s="114">
        <v>43556</v>
      </c>
      <c r="AF417" s="113">
        <v>21</v>
      </c>
      <c r="AG417" s="113">
        <v>5</v>
      </c>
      <c r="AH417" s="113" t="s">
        <v>16226</v>
      </c>
      <c r="AI417" s="117" t="s">
        <v>9901</v>
      </c>
      <c r="AK417" s="114">
        <v>45120</v>
      </c>
      <c r="AL417" s="113">
        <v>40</v>
      </c>
      <c r="AM417" s="113" t="s">
        <v>9870</v>
      </c>
      <c r="AN417" s="113" t="s">
        <v>16445</v>
      </c>
      <c r="AO417" s="113" t="s">
        <v>842</v>
      </c>
      <c r="AP417" s="113">
        <v>2010</v>
      </c>
      <c r="AQ417" s="113" t="s">
        <v>9994</v>
      </c>
      <c r="AR417" s="113" t="s">
        <v>24274</v>
      </c>
      <c r="AS417" s="113" t="s">
        <v>14</v>
      </c>
      <c r="AT417" s="113" t="s">
        <v>14</v>
      </c>
      <c r="AU417" s="113" t="s">
        <v>16229</v>
      </c>
      <c r="AV417" s="113" t="s">
        <v>14</v>
      </c>
      <c r="AW417" s="113" t="s">
        <v>14</v>
      </c>
    </row>
    <row r="418" spans="1:49">
      <c r="A418" s="116" t="s">
        <v>8312</v>
      </c>
      <c r="B418" s="113">
        <v>380057148</v>
      </c>
      <c r="C418" s="113" t="s">
        <v>6228</v>
      </c>
      <c r="E418" s="113" t="s">
        <v>2674</v>
      </c>
      <c r="F418" s="113" t="s">
        <v>1686</v>
      </c>
      <c r="G418" s="114">
        <v>24907</v>
      </c>
      <c r="H418" s="113" t="s">
        <v>16218</v>
      </c>
      <c r="I418" s="113" t="s">
        <v>9866</v>
      </c>
      <c r="J418" s="113" t="s">
        <v>9872</v>
      </c>
      <c r="K418" s="113" t="s">
        <v>28759</v>
      </c>
      <c r="L418" s="113">
        <v>85397231183</v>
      </c>
      <c r="M418" s="113" t="s">
        <v>10459</v>
      </c>
      <c r="O418" s="113" t="s">
        <v>10460</v>
      </c>
      <c r="P418" s="113" t="s">
        <v>28760</v>
      </c>
      <c r="Q418" s="113" t="s">
        <v>28761</v>
      </c>
      <c r="R418" s="113">
        <v>15</v>
      </c>
      <c r="S418" s="113" t="s">
        <v>13</v>
      </c>
      <c r="T418" s="113" t="s">
        <v>28762</v>
      </c>
      <c r="U418" s="113" t="s">
        <v>28763</v>
      </c>
      <c r="V418" s="114">
        <v>34799</v>
      </c>
      <c r="W418" s="114">
        <v>34759</v>
      </c>
      <c r="X418" s="113" t="s">
        <v>28764</v>
      </c>
      <c r="Y418" s="114">
        <v>35296</v>
      </c>
      <c r="Z418" s="114">
        <v>35309</v>
      </c>
      <c r="AA418" s="113">
        <v>31</v>
      </c>
      <c r="AB418" s="113" t="s">
        <v>9</v>
      </c>
      <c r="AC418" s="113">
        <v>34</v>
      </c>
      <c r="AD418" s="113" t="s">
        <v>18</v>
      </c>
      <c r="AE418" s="114">
        <v>39356</v>
      </c>
      <c r="AF418" s="113">
        <v>12</v>
      </c>
      <c r="AG418" s="113">
        <v>7</v>
      </c>
      <c r="AH418" s="113" t="s">
        <v>16226</v>
      </c>
      <c r="AI418" s="117" t="s">
        <v>9932</v>
      </c>
      <c r="AK418" s="114">
        <v>44925</v>
      </c>
      <c r="AL418" s="113">
        <v>40</v>
      </c>
      <c r="AM418" s="113" t="s">
        <v>9870</v>
      </c>
      <c r="AN418" s="113" t="s">
        <v>19377</v>
      </c>
      <c r="AO418" s="113" t="s">
        <v>1852</v>
      </c>
      <c r="AP418" s="113">
        <v>1992</v>
      </c>
      <c r="AQ418" s="113" t="s">
        <v>8</v>
      </c>
      <c r="AR418" s="113" t="s">
        <v>25211</v>
      </c>
      <c r="AS418" s="113" t="s">
        <v>14</v>
      </c>
      <c r="AT418" s="113" t="s">
        <v>14</v>
      </c>
      <c r="AU418" s="113" t="s">
        <v>16229</v>
      </c>
      <c r="AV418" s="113" t="s">
        <v>14</v>
      </c>
      <c r="AW418" s="113" t="s">
        <v>14</v>
      </c>
    </row>
    <row r="419" spans="1:49">
      <c r="A419" s="116" t="s">
        <v>4545</v>
      </c>
      <c r="B419" s="113">
        <v>132211532</v>
      </c>
      <c r="C419" s="113" t="s">
        <v>4546</v>
      </c>
      <c r="F419" s="113" t="s">
        <v>8</v>
      </c>
      <c r="G419" s="114">
        <v>24909</v>
      </c>
      <c r="H419" s="113" t="s">
        <v>16230</v>
      </c>
      <c r="I419" s="113" t="s">
        <v>9866</v>
      </c>
      <c r="J419" s="113" t="s">
        <v>9872</v>
      </c>
      <c r="K419" s="113" t="s">
        <v>34989</v>
      </c>
      <c r="L419" s="113">
        <v>82293656124</v>
      </c>
      <c r="M419" s="113" t="s">
        <v>13911</v>
      </c>
      <c r="O419" s="113" t="s">
        <v>13912</v>
      </c>
      <c r="P419" s="113" t="s">
        <v>34990</v>
      </c>
      <c r="Q419" s="113" t="s">
        <v>34991</v>
      </c>
      <c r="R419" s="113">
        <v>15</v>
      </c>
      <c r="S419" s="113" t="s">
        <v>13</v>
      </c>
      <c r="T419" s="113" t="s">
        <v>34992</v>
      </c>
      <c r="U419" s="113" t="s">
        <v>16800</v>
      </c>
      <c r="V419" s="114">
        <v>35999</v>
      </c>
      <c r="W419" s="114">
        <v>35855</v>
      </c>
      <c r="X419" s="113" t="s">
        <v>34993</v>
      </c>
      <c r="Y419" s="114">
        <v>36494</v>
      </c>
      <c r="Z419" s="114">
        <v>36495</v>
      </c>
      <c r="AA419" s="113">
        <v>21</v>
      </c>
      <c r="AB419" s="113" t="s">
        <v>24</v>
      </c>
      <c r="AC419" s="113">
        <v>33</v>
      </c>
      <c r="AD419" s="113" t="s">
        <v>10</v>
      </c>
      <c r="AE419" s="114">
        <v>44470</v>
      </c>
      <c r="AF419" s="113">
        <v>18</v>
      </c>
      <c r="AG419" s="113">
        <v>7</v>
      </c>
      <c r="AH419" s="113" t="s">
        <v>16226</v>
      </c>
      <c r="AI419" s="117" t="s">
        <v>9891</v>
      </c>
      <c r="AK419" s="114">
        <v>44470</v>
      </c>
      <c r="AL419" s="113">
        <v>15</v>
      </c>
      <c r="AM419" s="113" t="s">
        <v>9885</v>
      </c>
      <c r="AN419" s="113" t="s">
        <v>16743</v>
      </c>
      <c r="AO419" s="113" t="s">
        <v>781</v>
      </c>
      <c r="AP419" s="113">
        <v>1989</v>
      </c>
      <c r="AQ419" s="113" t="s">
        <v>6669</v>
      </c>
      <c r="AR419" s="113" t="s">
        <v>21419</v>
      </c>
      <c r="AS419" s="113" t="s">
        <v>14</v>
      </c>
      <c r="AT419" s="113" t="s">
        <v>14</v>
      </c>
      <c r="AU419" s="113" t="s">
        <v>16229</v>
      </c>
      <c r="AV419" s="113" t="s">
        <v>14</v>
      </c>
      <c r="AW419" s="113" t="s">
        <v>14</v>
      </c>
    </row>
    <row r="420" spans="1:49">
      <c r="A420" s="116" t="s">
        <v>5029</v>
      </c>
      <c r="B420" s="113">
        <v>570010398</v>
      </c>
      <c r="C420" s="113" t="s">
        <v>5030</v>
      </c>
      <c r="E420" s="113" t="s">
        <v>30</v>
      </c>
      <c r="F420" s="113" t="s">
        <v>8</v>
      </c>
      <c r="G420" s="114">
        <v>24910</v>
      </c>
      <c r="H420" s="113" t="s">
        <v>16218</v>
      </c>
      <c r="I420" s="113" t="s">
        <v>9866</v>
      </c>
      <c r="J420" s="113" t="s">
        <v>9872</v>
      </c>
      <c r="K420" s="113" t="s">
        <v>38020</v>
      </c>
      <c r="L420" s="113">
        <v>82337263846</v>
      </c>
      <c r="M420" s="113" t="s">
        <v>13181</v>
      </c>
      <c r="O420" s="113" t="s">
        <v>13182</v>
      </c>
      <c r="P420" s="113" t="s">
        <v>38021</v>
      </c>
      <c r="Q420" s="113" t="s">
        <v>38022</v>
      </c>
      <c r="R420" s="113">
        <v>15</v>
      </c>
      <c r="S420" s="113" t="s">
        <v>13</v>
      </c>
      <c r="T420" s="113" t="s">
        <v>38023</v>
      </c>
      <c r="U420" s="113" t="s">
        <v>38024</v>
      </c>
      <c r="V420" s="114">
        <v>33044</v>
      </c>
      <c r="W420" s="114">
        <v>32933</v>
      </c>
      <c r="X420" s="113" t="s">
        <v>38025</v>
      </c>
      <c r="Y420" s="114">
        <v>33288</v>
      </c>
      <c r="Z420" s="114">
        <v>33298</v>
      </c>
      <c r="AA420" s="113">
        <v>11</v>
      </c>
      <c r="AB420" s="113" t="s">
        <v>306</v>
      </c>
      <c r="AC420" s="113">
        <v>34</v>
      </c>
      <c r="AD420" s="113" t="s">
        <v>18</v>
      </c>
      <c r="AE420" s="114">
        <v>45017</v>
      </c>
      <c r="AF420" s="113">
        <v>24</v>
      </c>
      <c r="AG420" s="113">
        <v>5</v>
      </c>
      <c r="AH420" s="113" t="s">
        <v>16263</v>
      </c>
      <c r="AI420" s="117" t="s">
        <v>16264</v>
      </c>
      <c r="AK420" s="114">
        <v>45302</v>
      </c>
      <c r="AL420" s="113">
        <v>40</v>
      </c>
      <c r="AM420" s="113" t="s">
        <v>9870</v>
      </c>
      <c r="AN420" s="113" t="s">
        <v>16468</v>
      </c>
      <c r="AO420" s="113" t="s">
        <v>31</v>
      </c>
      <c r="AP420" s="113">
        <v>2010</v>
      </c>
      <c r="AQ420" s="113" t="s">
        <v>5236</v>
      </c>
      <c r="AR420" s="113" t="s">
        <v>25054</v>
      </c>
      <c r="AS420" s="113" t="s">
        <v>14</v>
      </c>
      <c r="AT420" s="113" t="s">
        <v>14</v>
      </c>
      <c r="AU420" s="113" t="s">
        <v>16229</v>
      </c>
      <c r="AV420" s="113" t="s">
        <v>14</v>
      </c>
    </row>
    <row r="421" spans="1:49">
      <c r="A421" s="116" t="s">
        <v>7265</v>
      </c>
      <c r="B421" s="113">
        <v>132013556</v>
      </c>
      <c r="C421" s="113" t="s">
        <v>7266</v>
      </c>
      <c r="F421" s="113" t="s">
        <v>37</v>
      </c>
      <c r="G421" s="114">
        <v>24910</v>
      </c>
      <c r="H421" s="113" t="s">
        <v>16230</v>
      </c>
      <c r="I421" s="113" t="s">
        <v>9866</v>
      </c>
      <c r="J421" s="113" t="s">
        <v>9872</v>
      </c>
      <c r="K421" s="113" t="s">
        <v>17987</v>
      </c>
      <c r="L421" s="113">
        <v>85340683983</v>
      </c>
      <c r="M421" s="113" t="s">
        <v>17988</v>
      </c>
      <c r="O421" s="113" t="s">
        <v>14307</v>
      </c>
      <c r="P421" s="113" t="s">
        <v>17989</v>
      </c>
      <c r="Q421" s="113" t="s">
        <v>17990</v>
      </c>
      <c r="R421" s="113">
        <v>15</v>
      </c>
      <c r="S421" s="113" t="s">
        <v>13</v>
      </c>
      <c r="T421" s="113" t="s">
        <v>17991</v>
      </c>
      <c r="U421" s="113" t="s">
        <v>17992</v>
      </c>
      <c r="V421" s="114">
        <v>33918</v>
      </c>
      <c r="W421" s="114">
        <v>33664</v>
      </c>
      <c r="X421" s="113" t="s">
        <v>17993</v>
      </c>
      <c r="Y421" s="114">
        <v>34393</v>
      </c>
      <c r="Z421" s="114">
        <v>34394</v>
      </c>
      <c r="AA421" s="113">
        <v>21</v>
      </c>
      <c r="AB421" s="113" t="s">
        <v>24</v>
      </c>
      <c r="AC421" s="113">
        <v>33</v>
      </c>
      <c r="AD421" s="113" t="s">
        <v>10</v>
      </c>
      <c r="AE421" s="114">
        <v>41183</v>
      </c>
      <c r="AF421" s="113">
        <v>15</v>
      </c>
      <c r="AG421" s="113">
        <v>1</v>
      </c>
      <c r="AH421" s="113" t="s">
        <v>16226</v>
      </c>
      <c r="AI421" s="117" t="s">
        <v>284</v>
      </c>
      <c r="AK421" s="114">
        <v>41183</v>
      </c>
      <c r="AL421" s="113">
        <v>15</v>
      </c>
      <c r="AM421" s="113" t="s">
        <v>9885</v>
      </c>
      <c r="AN421" s="113" t="s">
        <v>16858</v>
      </c>
      <c r="AO421" s="113" t="s">
        <v>666</v>
      </c>
      <c r="AP421" s="113">
        <v>1987</v>
      </c>
      <c r="AQ421" s="113" t="s">
        <v>5236</v>
      </c>
      <c r="AR421" s="113" t="s">
        <v>23387</v>
      </c>
      <c r="AS421" s="113" t="s">
        <v>14</v>
      </c>
      <c r="AT421" s="113" t="s">
        <v>14</v>
      </c>
      <c r="AU421" s="113" t="s">
        <v>16229</v>
      </c>
      <c r="AV421" s="113" t="s">
        <v>14</v>
      </c>
      <c r="AW421" s="113" t="s">
        <v>14</v>
      </c>
    </row>
    <row r="422" spans="1:49">
      <c r="A422" s="116" t="s">
        <v>5549</v>
      </c>
      <c r="B422" s="113">
        <v>131896579</v>
      </c>
      <c r="C422" s="113" t="s">
        <v>5550</v>
      </c>
      <c r="E422" s="113" t="s">
        <v>140</v>
      </c>
      <c r="F422" s="113" t="s">
        <v>8</v>
      </c>
      <c r="G422" s="114">
        <v>24913</v>
      </c>
      <c r="H422" s="113" t="s">
        <v>16230</v>
      </c>
      <c r="I422" s="113" t="s">
        <v>9866</v>
      </c>
      <c r="J422" s="113" t="s">
        <v>9872</v>
      </c>
      <c r="K422" s="113" t="s">
        <v>41384</v>
      </c>
      <c r="L422" s="113">
        <v>85211641368</v>
      </c>
      <c r="M422" s="113" t="s">
        <v>12116</v>
      </c>
      <c r="O422" s="113" t="s">
        <v>11443</v>
      </c>
      <c r="P422" s="113" t="s">
        <v>41385</v>
      </c>
      <c r="Q422" s="113" t="s">
        <v>41386</v>
      </c>
      <c r="R422" s="113">
        <v>15</v>
      </c>
      <c r="S422" s="113" t="s">
        <v>13</v>
      </c>
      <c r="T422" s="113" t="s">
        <v>41387</v>
      </c>
      <c r="W422" s="114">
        <v>33329</v>
      </c>
      <c r="Z422" s="114">
        <v>33756</v>
      </c>
      <c r="AA422" s="113">
        <v>21</v>
      </c>
      <c r="AB422" s="113" t="s">
        <v>24</v>
      </c>
      <c r="AC422" s="113">
        <v>42</v>
      </c>
      <c r="AD422" s="113" t="s">
        <v>92</v>
      </c>
      <c r="AE422" s="114">
        <v>43922</v>
      </c>
      <c r="AF422" s="113">
        <v>24</v>
      </c>
      <c r="AG422" s="113">
        <v>0</v>
      </c>
      <c r="AH422" s="113" t="s">
        <v>16226</v>
      </c>
      <c r="AI422" s="117" t="s">
        <v>9901</v>
      </c>
      <c r="AK422" s="114">
        <v>44670</v>
      </c>
      <c r="AL422" s="113">
        <v>40</v>
      </c>
      <c r="AM422" s="113" t="s">
        <v>9870</v>
      </c>
      <c r="AN422" s="113" t="s">
        <v>41388</v>
      </c>
      <c r="AO422" s="113" t="s">
        <v>5551</v>
      </c>
      <c r="AP422" s="113">
        <v>2012</v>
      </c>
      <c r="AQ422" s="113" t="s">
        <v>5236</v>
      </c>
      <c r="AR422" s="113" t="s">
        <v>18597</v>
      </c>
      <c r="AS422" s="113" t="s">
        <v>14</v>
      </c>
      <c r="AT422" s="113" t="s">
        <v>14</v>
      </c>
      <c r="AU422" s="113" t="s">
        <v>16229</v>
      </c>
      <c r="AV422" s="113" t="s">
        <v>14</v>
      </c>
      <c r="AW422" s="113" t="s">
        <v>14</v>
      </c>
    </row>
    <row r="423" spans="1:49">
      <c r="A423" s="116" t="s">
        <v>3597</v>
      </c>
      <c r="B423" s="113">
        <v>570017166</v>
      </c>
      <c r="C423" s="113" t="s">
        <v>3598</v>
      </c>
      <c r="E423" s="113" t="s">
        <v>34</v>
      </c>
      <c r="F423" s="113" t="s">
        <v>154</v>
      </c>
      <c r="G423" s="114">
        <v>24913</v>
      </c>
      <c r="H423" s="113" t="s">
        <v>16230</v>
      </c>
      <c r="I423" s="113" t="s">
        <v>9866</v>
      </c>
      <c r="J423" s="113" t="s">
        <v>9872</v>
      </c>
      <c r="K423" s="113" t="s">
        <v>24563</v>
      </c>
      <c r="L423" s="113">
        <v>85241132750</v>
      </c>
      <c r="M423" s="113" t="s">
        <v>15228</v>
      </c>
      <c r="O423" s="113" t="s">
        <v>15229</v>
      </c>
      <c r="P423" s="113" t="s">
        <v>24564</v>
      </c>
      <c r="Q423" s="113" t="s">
        <v>24565</v>
      </c>
      <c r="R423" s="113">
        <v>15</v>
      </c>
      <c r="S423" s="113" t="s">
        <v>13</v>
      </c>
      <c r="T423" s="113" t="s">
        <v>24566</v>
      </c>
      <c r="U423" s="113" t="s">
        <v>24567</v>
      </c>
      <c r="V423" s="114">
        <v>38397</v>
      </c>
      <c r="W423" s="114">
        <v>38353</v>
      </c>
      <c r="X423" s="113" t="s">
        <v>24568</v>
      </c>
      <c r="Y423" s="114">
        <v>38775</v>
      </c>
      <c r="Z423" s="114">
        <v>38777</v>
      </c>
      <c r="AA423" s="113">
        <v>31</v>
      </c>
      <c r="AB423" s="113" t="s">
        <v>9</v>
      </c>
      <c r="AC423" s="113">
        <v>34</v>
      </c>
      <c r="AD423" s="113" t="s">
        <v>18</v>
      </c>
      <c r="AE423" s="114">
        <v>41913</v>
      </c>
      <c r="AF423" s="113">
        <v>17</v>
      </c>
      <c r="AG423" s="113">
        <v>8</v>
      </c>
      <c r="AH423" s="113" t="s">
        <v>16226</v>
      </c>
      <c r="AI423" s="117" t="s">
        <v>10220</v>
      </c>
      <c r="AK423" s="114">
        <v>44925</v>
      </c>
      <c r="AL423" s="113">
        <v>40</v>
      </c>
      <c r="AM423" s="113" t="s">
        <v>9870</v>
      </c>
      <c r="AN423" s="113" t="s">
        <v>18970</v>
      </c>
      <c r="AO423" s="113" t="s">
        <v>2057</v>
      </c>
      <c r="AP423" s="113">
        <v>1994</v>
      </c>
      <c r="AQ423" s="113" t="s">
        <v>8</v>
      </c>
      <c r="AR423" s="113" t="s">
        <v>24569</v>
      </c>
      <c r="AS423" s="113" t="s">
        <v>14</v>
      </c>
      <c r="AT423" s="113" t="s">
        <v>14</v>
      </c>
      <c r="AU423" s="113" t="s">
        <v>16229</v>
      </c>
      <c r="AV423" s="113" t="s">
        <v>14</v>
      </c>
      <c r="AW423" s="113" t="s">
        <v>14</v>
      </c>
    </row>
    <row r="424" spans="1:49">
      <c r="A424" s="116" t="s">
        <v>8980</v>
      </c>
      <c r="B424" s="113">
        <v>570014004</v>
      </c>
      <c r="C424" s="113" t="s">
        <v>8981</v>
      </c>
      <c r="E424" s="113" t="s">
        <v>34</v>
      </c>
      <c r="F424" s="113" t="s">
        <v>8</v>
      </c>
      <c r="G424" s="114">
        <v>24917</v>
      </c>
      <c r="H424" s="113" t="s">
        <v>16218</v>
      </c>
      <c r="I424" s="113" t="s">
        <v>9866</v>
      </c>
      <c r="J424" s="113" t="s">
        <v>9872</v>
      </c>
      <c r="K424" s="113" t="s">
        <v>44751</v>
      </c>
      <c r="L424" s="113">
        <v>82291692730</v>
      </c>
      <c r="M424" s="113" t="s">
        <v>11225</v>
      </c>
      <c r="O424" s="113" t="s">
        <v>11226</v>
      </c>
      <c r="P424" s="113" t="s">
        <v>44752</v>
      </c>
      <c r="Q424" s="113" t="s">
        <v>44753</v>
      </c>
      <c r="R424" s="113">
        <v>15</v>
      </c>
      <c r="S424" s="113" t="s">
        <v>13</v>
      </c>
      <c r="T424" s="113" t="s">
        <v>44754</v>
      </c>
      <c r="U424" s="113" t="s">
        <v>44755</v>
      </c>
      <c r="V424" s="114">
        <v>37557</v>
      </c>
      <c r="W424" s="114">
        <v>37561</v>
      </c>
      <c r="X424" s="113" t="s">
        <v>44756</v>
      </c>
      <c r="Y424" s="114">
        <v>37945</v>
      </c>
      <c r="Z424" s="114">
        <v>37956</v>
      </c>
      <c r="AA424" s="113">
        <v>21</v>
      </c>
      <c r="AB424" s="113" t="s">
        <v>24</v>
      </c>
      <c r="AC424" s="113">
        <v>33</v>
      </c>
      <c r="AD424" s="113" t="s">
        <v>10</v>
      </c>
      <c r="AE424" s="114">
        <v>44835</v>
      </c>
      <c r="AF424" s="113">
        <v>14</v>
      </c>
      <c r="AG424" s="113">
        <v>9</v>
      </c>
      <c r="AH424" s="113" t="s">
        <v>16263</v>
      </c>
      <c r="AI424" s="117" t="s">
        <v>4152</v>
      </c>
      <c r="AK424" s="114">
        <v>43374</v>
      </c>
      <c r="AL424" s="113">
        <v>40</v>
      </c>
      <c r="AM424" s="113" t="s">
        <v>9870</v>
      </c>
      <c r="AN424" s="113" t="s">
        <v>16334</v>
      </c>
      <c r="AO424" s="113" t="s">
        <v>383</v>
      </c>
      <c r="AP424" s="113">
        <v>2013</v>
      </c>
      <c r="AQ424" s="113" t="s">
        <v>8</v>
      </c>
      <c r="AR424" s="113" t="s">
        <v>26220</v>
      </c>
      <c r="AS424" s="113" t="s">
        <v>14</v>
      </c>
      <c r="AT424" s="113" t="s">
        <v>14</v>
      </c>
      <c r="AU424" s="113" t="s">
        <v>16229</v>
      </c>
      <c r="AV424" s="113" t="s">
        <v>14</v>
      </c>
      <c r="AW424" s="113" t="s">
        <v>14</v>
      </c>
    </row>
    <row r="425" spans="1:49">
      <c r="A425" s="116" t="s">
        <v>7487</v>
      </c>
      <c r="B425" s="113">
        <v>131840759</v>
      </c>
      <c r="C425" s="113" t="s">
        <v>7488</v>
      </c>
      <c r="F425" s="113" t="s">
        <v>510</v>
      </c>
      <c r="G425" s="114">
        <v>24918</v>
      </c>
      <c r="H425" s="113" t="s">
        <v>16218</v>
      </c>
      <c r="I425" s="113" t="s">
        <v>9866</v>
      </c>
      <c r="J425" s="113" t="s">
        <v>9872</v>
      </c>
      <c r="K425" s="113" t="s">
        <v>44677</v>
      </c>
      <c r="L425" s="113">
        <v>82349667466</v>
      </c>
      <c r="M425" s="113" t="s">
        <v>44678</v>
      </c>
      <c r="O425" s="113" t="s">
        <v>44679</v>
      </c>
      <c r="P425" s="113" t="s">
        <v>44680</v>
      </c>
      <c r="Q425" s="113" t="s">
        <v>44681</v>
      </c>
      <c r="R425" s="113">
        <v>15</v>
      </c>
      <c r="S425" s="113" t="s">
        <v>13</v>
      </c>
      <c r="T425" s="113" t="s">
        <v>44682</v>
      </c>
      <c r="U425" s="113" t="s">
        <v>44683</v>
      </c>
      <c r="V425" s="114">
        <v>32630</v>
      </c>
      <c r="W425" s="114">
        <v>32568</v>
      </c>
      <c r="X425" s="113" t="s">
        <v>44684</v>
      </c>
      <c r="Y425" s="114">
        <v>33268</v>
      </c>
      <c r="Z425" s="114">
        <v>33270</v>
      </c>
      <c r="AA425" s="113">
        <v>21</v>
      </c>
      <c r="AB425" s="113" t="s">
        <v>24</v>
      </c>
      <c r="AC425" s="113">
        <v>32</v>
      </c>
      <c r="AD425" s="113" t="s">
        <v>84</v>
      </c>
      <c r="AE425" s="114">
        <v>39904</v>
      </c>
      <c r="AF425" s="113">
        <v>15</v>
      </c>
      <c r="AG425" s="113">
        <v>1</v>
      </c>
      <c r="AH425" s="113" t="s">
        <v>16263</v>
      </c>
      <c r="AI425" s="117" t="s">
        <v>75</v>
      </c>
      <c r="AK425" s="114">
        <v>39904</v>
      </c>
      <c r="AL425" s="113">
        <v>15</v>
      </c>
      <c r="AM425" s="113" t="s">
        <v>9885</v>
      </c>
      <c r="AN425" s="113" t="s">
        <v>17932</v>
      </c>
      <c r="AO425" s="113" t="s">
        <v>185</v>
      </c>
      <c r="AP425" s="113">
        <v>1988</v>
      </c>
      <c r="AQ425" s="113" t="s">
        <v>5236</v>
      </c>
      <c r="AR425" s="113" t="s">
        <v>17710</v>
      </c>
      <c r="AS425" s="113" t="s">
        <v>14</v>
      </c>
      <c r="AT425" s="113" t="s">
        <v>14</v>
      </c>
      <c r="AU425" s="113" t="s">
        <v>16229</v>
      </c>
      <c r="AV425" s="113" t="s">
        <v>14</v>
      </c>
      <c r="AW425" s="113" t="s">
        <v>14</v>
      </c>
    </row>
    <row r="426" spans="1:49">
      <c r="A426" s="116" t="s">
        <v>2759</v>
      </c>
      <c r="B426" s="113">
        <v>131778272</v>
      </c>
      <c r="C426" s="113" t="s">
        <v>2760</v>
      </c>
      <c r="F426" s="113" t="s">
        <v>1503</v>
      </c>
      <c r="G426" s="114">
        <v>24920</v>
      </c>
      <c r="H426" s="113" t="s">
        <v>16230</v>
      </c>
      <c r="I426" s="113" t="s">
        <v>9866</v>
      </c>
      <c r="J426" s="113" t="s">
        <v>9872</v>
      </c>
      <c r="K426" s="113" t="s">
        <v>40169</v>
      </c>
      <c r="L426" s="113">
        <v>82290558451</v>
      </c>
      <c r="M426" s="113" t="s">
        <v>40170</v>
      </c>
      <c r="O426" s="113" t="s">
        <v>40171</v>
      </c>
      <c r="P426" s="113" t="s">
        <v>40172</v>
      </c>
      <c r="Q426" s="113" t="s">
        <v>40173</v>
      </c>
      <c r="R426" s="113">
        <v>15</v>
      </c>
      <c r="S426" s="113" t="s">
        <v>13</v>
      </c>
      <c r="T426" s="113" t="s">
        <v>40174</v>
      </c>
      <c r="U426" s="113" t="s">
        <v>17059</v>
      </c>
      <c r="V426" s="114">
        <v>32734</v>
      </c>
      <c r="W426" s="114">
        <v>32690</v>
      </c>
      <c r="X426" s="113" t="s">
        <v>40175</v>
      </c>
      <c r="Y426" s="114">
        <v>33269</v>
      </c>
      <c r="Z426" s="114">
        <v>33270</v>
      </c>
      <c r="AA426" s="113">
        <v>21</v>
      </c>
      <c r="AB426" s="113" t="s">
        <v>24</v>
      </c>
      <c r="AC426" s="113">
        <v>41</v>
      </c>
      <c r="AD426" s="113" t="s">
        <v>52</v>
      </c>
      <c r="AE426" s="114">
        <v>40452</v>
      </c>
      <c r="AF426" s="113">
        <v>16</v>
      </c>
      <c r="AG426" s="113">
        <v>3</v>
      </c>
      <c r="AH426" s="113" t="s">
        <v>16226</v>
      </c>
      <c r="AI426" s="117" t="s">
        <v>9891</v>
      </c>
      <c r="AK426" s="114">
        <v>44670</v>
      </c>
      <c r="AL426" s="113">
        <v>25</v>
      </c>
      <c r="AM426" s="113" t="s">
        <v>9974</v>
      </c>
      <c r="AN426" s="113" t="s">
        <v>19591</v>
      </c>
      <c r="AO426" s="113" t="s">
        <v>49</v>
      </c>
      <c r="AP426" s="113">
        <v>2003</v>
      </c>
      <c r="AQ426" s="113" t="s">
        <v>9994</v>
      </c>
      <c r="AR426" s="113" t="s">
        <v>40176</v>
      </c>
      <c r="AS426" s="113" t="s">
        <v>14</v>
      </c>
      <c r="AT426" s="113" t="s">
        <v>14</v>
      </c>
      <c r="AU426" s="113" t="s">
        <v>16229</v>
      </c>
      <c r="AV426" s="113" t="s">
        <v>14</v>
      </c>
      <c r="AW426" s="113" t="s">
        <v>14</v>
      </c>
    </row>
    <row r="427" spans="1:49">
      <c r="A427" s="116" t="s">
        <v>9408</v>
      </c>
      <c r="B427" s="113">
        <v>132234053</v>
      </c>
      <c r="C427" s="113" t="s">
        <v>9409</v>
      </c>
      <c r="E427" s="113" t="s">
        <v>41</v>
      </c>
      <c r="F427" s="113" t="s">
        <v>8</v>
      </c>
      <c r="G427" s="114">
        <v>24920</v>
      </c>
      <c r="H427" s="113" t="s">
        <v>16230</v>
      </c>
      <c r="I427" s="113" t="s">
        <v>9866</v>
      </c>
      <c r="J427" s="113" t="s">
        <v>9872</v>
      </c>
      <c r="K427" s="113" t="s">
        <v>17070</v>
      </c>
      <c r="L427" s="113">
        <v>82261363047</v>
      </c>
      <c r="M427" s="113" t="s">
        <v>17071</v>
      </c>
      <c r="O427" s="113" t="s">
        <v>12081</v>
      </c>
      <c r="P427" s="113" t="s">
        <v>17072</v>
      </c>
      <c r="Q427" s="113" t="s">
        <v>17073</v>
      </c>
      <c r="R427" s="113">
        <v>15</v>
      </c>
      <c r="S427" s="113" t="s">
        <v>13</v>
      </c>
      <c r="T427" s="113" t="s">
        <v>17074</v>
      </c>
      <c r="U427" s="113" t="s">
        <v>17075</v>
      </c>
      <c r="V427" s="114">
        <v>36367</v>
      </c>
      <c r="W427" s="114">
        <v>36220</v>
      </c>
      <c r="X427" s="113" t="s">
        <v>17076</v>
      </c>
      <c r="Y427" s="114">
        <v>36736</v>
      </c>
      <c r="Z427" s="114">
        <v>36739</v>
      </c>
      <c r="AA427" s="113">
        <v>21</v>
      </c>
      <c r="AB427" s="113" t="s">
        <v>24</v>
      </c>
      <c r="AC427" s="113">
        <v>34</v>
      </c>
      <c r="AD427" s="113" t="s">
        <v>18</v>
      </c>
      <c r="AE427" s="114">
        <v>45444</v>
      </c>
      <c r="AF427" s="113">
        <v>20</v>
      </c>
      <c r="AG427" s="113">
        <v>3</v>
      </c>
      <c r="AH427" s="113" t="s">
        <v>16226</v>
      </c>
      <c r="AI427" s="117" t="s">
        <v>9891</v>
      </c>
      <c r="AK427" s="114">
        <v>44670</v>
      </c>
      <c r="AL427" s="113">
        <v>40</v>
      </c>
      <c r="AM427" s="113" t="s">
        <v>9870</v>
      </c>
      <c r="AN427" s="113" t="s">
        <v>16561</v>
      </c>
      <c r="AO427" s="113" t="s">
        <v>42</v>
      </c>
      <c r="AP427" s="113">
        <v>2015</v>
      </c>
      <c r="AQ427" s="113" t="s">
        <v>2436</v>
      </c>
      <c r="AR427" s="113" t="s">
        <v>17171</v>
      </c>
      <c r="AS427" s="113" t="s">
        <v>14</v>
      </c>
      <c r="AT427" s="113" t="s">
        <v>14</v>
      </c>
      <c r="AU427" s="113" t="s">
        <v>16229</v>
      </c>
      <c r="AV427" s="113" t="s">
        <v>14</v>
      </c>
    </row>
    <row r="428" spans="1:49">
      <c r="A428" s="116" t="s">
        <v>5998</v>
      </c>
      <c r="B428" s="113">
        <v>140211452</v>
      </c>
      <c r="C428" s="113" t="s">
        <v>5999</v>
      </c>
      <c r="E428" s="113" t="s">
        <v>103</v>
      </c>
      <c r="F428" s="113" t="s">
        <v>514</v>
      </c>
      <c r="G428" s="114">
        <v>24922</v>
      </c>
      <c r="H428" s="113" t="s">
        <v>16230</v>
      </c>
      <c r="I428" s="113" t="s">
        <v>9866</v>
      </c>
      <c r="J428" s="113" t="s">
        <v>9872</v>
      </c>
      <c r="K428" s="113" t="s">
        <v>42010</v>
      </c>
      <c r="L428" s="113">
        <v>85341101082</v>
      </c>
      <c r="M428" s="113" t="s">
        <v>15710</v>
      </c>
      <c r="O428" s="113" t="s">
        <v>9962</v>
      </c>
      <c r="P428" s="113" t="s">
        <v>42011</v>
      </c>
      <c r="Q428" s="113" t="s">
        <v>42012</v>
      </c>
      <c r="R428" s="113">
        <v>15</v>
      </c>
      <c r="S428" s="113" t="s">
        <v>13</v>
      </c>
      <c r="T428" s="113" t="s">
        <v>42013</v>
      </c>
      <c r="U428" s="113" t="s">
        <v>42014</v>
      </c>
      <c r="V428" s="114">
        <v>32339</v>
      </c>
      <c r="W428" s="114">
        <v>32203</v>
      </c>
      <c r="X428" s="113" t="s">
        <v>42015</v>
      </c>
      <c r="Y428" s="114">
        <v>32755</v>
      </c>
      <c r="Z428" s="114">
        <v>32782</v>
      </c>
      <c r="AA428" s="113">
        <v>21</v>
      </c>
      <c r="AB428" s="113" t="s">
        <v>24</v>
      </c>
      <c r="AC428" s="113">
        <v>34</v>
      </c>
      <c r="AD428" s="113" t="s">
        <v>18</v>
      </c>
      <c r="AE428" s="114">
        <v>39173</v>
      </c>
      <c r="AF428" s="113">
        <v>14</v>
      </c>
      <c r="AG428" s="113">
        <v>1</v>
      </c>
      <c r="AH428" s="113" t="s">
        <v>16226</v>
      </c>
      <c r="AI428" s="117" t="s">
        <v>302</v>
      </c>
      <c r="AK428" s="114">
        <v>39173</v>
      </c>
      <c r="AL428" s="113">
        <v>17</v>
      </c>
      <c r="AM428" s="113" t="s">
        <v>9982</v>
      </c>
      <c r="AN428" s="113" t="s">
        <v>16390</v>
      </c>
      <c r="AO428" s="113" t="s">
        <v>303</v>
      </c>
      <c r="AP428" s="113">
        <v>1987</v>
      </c>
      <c r="AQ428" s="113" t="s">
        <v>8</v>
      </c>
      <c r="AR428" s="113" t="s">
        <v>17533</v>
      </c>
      <c r="AS428" s="113" t="s">
        <v>14</v>
      </c>
      <c r="AT428" s="113" t="s">
        <v>14</v>
      </c>
      <c r="AU428" s="113" t="s">
        <v>16229</v>
      </c>
      <c r="AV428" s="113" t="s">
        <v>14</v>
      </c>
      <c r="AW428" s="113" t="s">
        <v>14</v>
      </c>
    </row>
    <row r="429" spans="1:49">
      <c r="A429" s="116" t="s">
        <v>1143</v>
      </c>
      <c r="B429" s="113">
        <v>131827787</v>
      </c>
      <c r="C429" s="113" t="s">
        <v>1144</v>
      </c>
      <c r="E429" s="113" t="s">
        <v>41</v>
      </c>
      <c r="F429" s="113" t="s">
        <v>136</v>
      </c>
      <c r="G429" s="114">
        <v>24925</v>
      </c>
      <c r="H429" s="113" t="s">
        <v>16218</v>
      </c>
      <c r="I429" s="113" t="s">
        <v>9866</v>
      </c>
      <c r="J429" s="113" t="s">
        <v>9872</v>
      </c>
      <c r="K429" s="113" t="s">
        <v>44691</v>
      </c>
      <c r="M429" s="113" t="s">
        <v>44692</v>
      </c>
      <c r="O429" s="113" t="s">
        <v>16070</v>
      </c>
      <c r="P429" s="113" t="s">
        <v>44693</v>
      </c>
      <c r="Q429" s="113" t="s">
        <v>44694</v>
      </c>
      <c r="R429" s="113">
        <v>15</v>
      </c>
      <c r="S429" s="113" t="s">
        <v>13</v>
      </c>
      <c r="T429" s="113" t="s">
        <v>44695</v>
      </c>
      <c r="U429" s="113" t="s">
        <v>44696</v>
      </c>
      <c r="V429" s="114">
        <v>32779</v>
      </c>
      <c r="W429" s="114">
        <v>32782</v>
      </c>
      <c r="X429" s="113" t="s">
        <v>44697</v>
      </c>
      <c r="Y429" s="114">
        <v>33269</v>
      </c>
      <c r="Z429" s="114">
        <v>33270</v>
      </c>
      <c r="AA429" s="113">
        <v>21</v>
      </c>
      <c r="AB429" s="113" t="s">
        <v>24</v>
      </c>
      <c r="AC429" s="113">
        <v>41</v>
      </c>
      <c r="AD429" s="113" t="s">
        <v>52</v>
      </c>
      <c r="AE429" s="114">
        <v>44835</v>
      </c>
      <c r="AF429" s="113">
        <v>28</v>
      </c>
      <c r="AG429" s="113">
        <v>0</v>
      </c>
      <c r="AH429" s="113" t="s">
        <v>9913</v>
      </c>
      <c r="AI429" s="117" t="s">
        <v>1357</v>
      </c>
      <c r="AJ429" s="113" t="s">
        <v>45514</v>
      </c>
      <c r="AK429" s="114">
        <v>45120</v>
      </c>
      <c r="AL429" s="113">
        <v>40</v>
      </c>
      <c r="AM429" s="113" t="s">
        <v>9870</v>
      </c>
      <c r="AN429" s="113" t="s">
        <v>16586</v>
      </c>
      <c r="AO429" s="113" t="s">
        <v>677</v>
      </c>
      <c r="AP429" s="113">
        <v>2005</v>
      </c>
      <c r="AQ429" s="113" t="s">
        <v>5236</v>
      </c>
      <c r="AR429" s="113" t="s">
        <v>31106</v>
      </c>
      <c r="AS429" s="113" t="s">
        <v>14</v>
      </c>
      <c r="AT429" s="113" t="s">
        <v>14</v>
      </c>
      <c r="AU429" s="113" t="s">
        <v>16229</v>
      </c>
      <c r="AV429" s="113" t="s">
        <v>14</v>
      </c>
      <c r="AW429" s="113" t="s">
        <v>14</v>
      </c>
    </row>
    <row r="430" spans="1:49">
      <c r="A430" s="116" t="s">
        <v>1451</v>
      </c>
      <c r="B430" s="113">
        <v>80123338</v>
      </c>
      <c r="C430" s="113" t="s">
        <v>1452</v>
      </c>
      <c r="E430" s="113" t="s">
        <v>1453</v>
      </c>
      <c r="F430" s="113" t="s">
        <v>1454</v>
      </c>
      <c r="G430" s="114">
        <v>24926</v>
      </c>
      <c r="H430" s="113" t="s">
        <v>16218</v>
      </c>
      <c r="I430" s="113" t="s">
        <v>9866</v>
      </c>
      <c r="J430" s="113" t="s">
        <v>9872</v>
      </c>
      <c r="K430" s="113" t="s">
        <v>41920</v>
      </c>
      <c r="M430" s="113" t="s">
        <v>9975</v>
      </c>
      <c r="O430" s="113" t="s">
        <v>9976</v>
      </c>
      <c r="P430" s="113" t="s">
        <v>41921</v>
      </c>
      <c r="Q430" s="113" t="s">
        <v>41922</v>
      </c>
      <c r="R430" s="113">
        <v>15</v>
      </c>
      <c r="S430" s="113" t="s">
        <v>13</v>
      </c>
      <c r="T430" s="113" t="s">
        <v>41923</v>
      </c>
      <c r="U430" s="113" t="s">
        <v>41924</v>
      </c>
      <c r="V430" s="114">
        <v>35972</v>
      </c>
      <c r="W430" s="114">
        <v>35855</v>
      </c>
      <c r="X430" s="113" t="s">
        <v>41925</v>
      </c>
      <c r="Y430" s="114">
        <v>36241</v>
      </c>
      <c r="Z430" s="114">
        <v>36251</v>
      </c>
      <c r="AA430" s="113">
        <v>21</v>
      </c>
      <c r="AB430" s="113" t="s">
        <v>24</v>
      </c>
      <c r="AC430" s="113">
        <v>42</v>
      </c>
      <c r="AD430" s="113" t="s">
        <v>92</v>
      </c>
      <c r="AE430" s="114">
        <v>44835</v>
      </c>
      <c r="AF430" s="113">
        <v>27</v>
      </c>
      <c r="AG430" s="113">
        <v>6</v>
      </c>
      <c r="AH430" s="113" t="s">
        <v>16226</v>
      </c>
      <c r="AI430" s="117" t="s">
        <v>9977</v>
      </c>
      <c r="AK430" s="114">
        <v>44835</v>
      </c>
      <c r="AL430" s="113">
        <v>35</v>
      </c>
      <c r="AM430" s="113" t="s">
        <v>9978</v>
      </c>
      <c r="AN430" s="113" t="s">
        <v>41926</v>
      </c>
      <c r="AO430" s="113" t="s">
        <v>1456</v>
      </c>
      <c r="AP430" s="113">
        <v>2004</v>
      </c>
      <c r="AQ430" s="113" t="s">
        <v>8</v>
      </c>
      <c r="AR430" s="113" t="s">
        <v>18780</v>
      </c>
      <c r="AS430" s="113" t="s">
        <v>14</v>
      </c>
      <c r="AT430" s="113" t="s">
        <v>14</v>
      </c>
      <c r="AU430" s="113" t="s">
        <v>16229</v>
      </c>
      <c r="AV430" s="113" t="s">
        <v>14</v>
      </c>
      <c r="AW430" s="113" t="s">
        <v>14</v>
      </c>
    </row>
    <row r="431" spans="1:49">
      <c r="A431" s="116" t="s">
        <v>6307</v>
      </c>
      <c r="B431" s="113">
        <v>132181324</v>
      </c>
      <c r="C431" s="113" t="s">
        <v>6308</v>
      </c>
      <c r="E431" s="113" t="s">
        <v>41</v>
      </c>
      <c r="F431" s="113" t="s">
        <v>5548</v>
      </c>
      <c r="G431" s="114">
        <v>24930</v>
      </c>
      <c r="H431" s="113" t="s">
        <v>16230</v>
      </c>
      <c r="I431" s="113" t="s">
        <v>10007</v>
      </c>
      <c r="J431" s="113" t="s">
        <v>9872</v>
      </c>
      <c r="K431" s="113" t="s">
        <v>25900</v>
      </c>
      <c r="L431" s="113">
        <v>81238096841</v>
      </c>
      <c r="M431" s="113" t="s">
        <v>10236</v>
      </c>
      <c r="O431" s="113" t="s">
        <v>10237</v>
      </c>
      <c r="P431" s="113" t="s">
        <v>25901</v>
      </c>
      <c r="Q431" s="113" t="s">
        <v>25902</v>
      </c>
      <c r="R431" s="113">
        <v>15</v>
      </c>
      <c r="S431" s="113" t="s">
        <v>13</v>
      </c>
      <c r="T431" s="113" t="s">
        <v>25903</v>
      </c>
      <c r="U431" s="113" t="s">
        <v>17578</v>
      </c>
      <c r="V431" s="114">
        <v>35653</v>
      </c>
      <c r="W431" s="114">
        <v>35643</v>
      </c>
      <c r="X431" s="113" t="s">
        <v>25904</v>
      </c>
      <c r="Y431" s="114">
        <v>36372</v>
      </c>
      <c r="Z431" s="114">
        <v>36373</v>
      </c>
      <c r="AA431" s="113">
        <v>21</v>
      </c>
      <c r="AB431" s="113" t="s">
        <v>24</v>
      </c>
      <c r="AC431" s="113">
        <v>34</v>
      </c>
      <c r="AD431" s="113" t="s">
        <v>18</v>
      </c>
      <c r="AE431" s="114">
        <v>45200</v>
      </c>
      <c r="AF431" s="113">
        <v>21</v>
      </c>
      <c r="AG431" s="113">
        <v>2</v>
      </c>
      <c r="AH431" s="113" t="s">
        <v>16226</v>
      </c>
      <c r="AI431" s="117" t="s">
        <v>419</v>
      </c>
      <c r="AK431" s="114">
        <v>44287</v>
      </c>
      <c r="AL431" s="113">
        <v>25</v>
      </c>
      <c r="AM431" s="113" t="s">
        <v>9974</v>
      </c>
      <c r="AN431" s="113" t="s">
        <v>19210</v>
      </c>
      <c r="AO431" s="113" t="s">
        <v>135</v>
      </c>
      <c r="AP431" s="113">
        <v>2003</v>
      </c>
      <c r="AQ431" s="113" t="s">
        <v>6669</v>
      </c>
      <c r="AR431" s="113" t="s">
        <v>22554</v>
      </c>
      <c r="AS431" s="113" t="s">
        <v>14</v>
      </c>
      <c r="AT431" s="113" t="s">
        <v>14</v>
      </c>
      <c r="AU431" s="113" t="s">
        <v>16229</v>
      </c>
      <c r="AV431" s="113" t="s">
        <v>14</v>
      </c>
      <c r="AW431" s="113" t="s">
        <v>14</v>
      </c>
    </row>
    <row r="432" spans="1:49">
      <c r="A432" s="116" t="s">
        <v>5410</v>
      </c>
      <c r="B432" s="113">
        <v>131527514</v>
      </c>
      <c r="C432" s="113" t="s">
        <v>5411</v>
      </c>
      <c r="E432" s="113" t="s">
        <v>34</v>
      </c>
      <c r="F432" s="113" t="s">
        <v>8</v>
      </c>
      <c r="G432" s="114">
        <v>24931</v>
      </c>
      <c r="H432" s="113" t="s">
        <v>16218</v>
      </c>
      <c r="I432" s="113" t="s">
        <v>9866</v>
      </c>
      <c r="J432" s="113" t="s">
        <v>9872</v>
      </c>
      <c r="K432" s="113" t="s">
        <v>16948</v>
      </c>
      <c r="L432" s="113">
        <v>82292545010</v>
      </c>
      <c r="M432" s="113" t="s">
        <v>16949</v>
      </c>
      <c r="O432" s="113" t="s">
        <v>11897</v>
      </c>
      <c r="P432" s="113" t="s">
        <v>16950</v>
      </c>
      <c r="Q432" s="113" t="s">
        <v>16951</v>
      </c>
      <c r="R432" s="113">
        <v>15</v>
      </c>
      <c r="S432" s="113" t="s">
        <v>13</v>
      </c>
      <c r="T432" s="113" t="s">
        <v>16952</v>
      </c>
      <c r="U432" s="113" t="s">
        <v>16953</v>
      </c>
      <c r="V432" s="114">
        <v>31594</v>
      </c>
      <c r="W432" s="114">
        <v>31594</v>
      </c>
      <c r="X432" s="113" t="s">
        <v>16954</v>
      </c>
      <c r="Y432" s="114">
        <v>32325</v>
      </c>
      <c r="Z432" s="114">
        <v>32325</v>
      </c>
      <c r="AA432" s="113">
        <v>11</v>
      </c>
      <c r="AB432" s="113" t="s">
        <v>306</v>
      </c>
      <c r="AC432" s="113">
        <v>33</v>
      </c>
      <c r="AD432" s="113" t="s">
        <v>10</v>
      </c>
      <c r="AE432" s="114">
        <v>44470</v>
      </c>
      <c r="AF432" s="113">
        <v>24</v>
      </c>
      <c r="AG432" s="113">
        <v>3</v>
      </c>
      <c r="AH432" s="113" t="s">
        <v>16263</v>
      </c>
      <c r="AI432" s="117" t="s">
        <v>75</v>
      </c>
      <c r="AK432" s="114">
        <v>42744</v>
      </c>
      <c r="AL432" s="113">
        <v>40</v>
      </c>
      <c r="AM432" s="113" t="s">
        <v>9870</v>
      </c>
      <c r="AN432" s="113" t="s">
        <v>16955</v>
      </c>
      <c r="AO432" s="113" t="s">
        <v>288</v>
      </c>
      <c r="AP432" s="113">
        <v>2010</v>
      </c>
      <c r="AQ432" s="113" t="s">
        <v>9871</v>
      </c>
      <c r="AR432" s="113" t="s">
        <v>22719</v>
      </c>
      <c r="AS432" s="113" t="s">
        <v>14</v>
      </c>
      <c r="AT432" s="113" t="s">
        <v>14</v>
      </c>
      <c r="AU432" s="113" t="s">
        <v>16229</v>
      </c>
      <c r="AV432" s="113" t="s">
        <v>14</v>
      </c>
      <c r="AW432" s="113" t="s">
        <v>14</v>
      </c>
    </row>
    <row r="433" spans="1:49">
      <c r="A433" s="116" t="s">
        <v>5969</v>
      </c>
      <c r="B433" s="113">
        <v>140206761</v>
      </c>
      <c r="C433" s="113" t="s">
        <v>5970</v>
      </c>
      <c r="E433" s="113" t="s">
        <v>223</v>
      </c>
      <c r="F433" s="113" t="s">
        <v>204</v>
      </c>
      <c r="G433" s="114">
        <v>24931</v>
      </c>
      <c r="H433" s="113" t="s">
        <v>16230</v>
      </c>
      <c r="I433" s="113" t="s">
        <v>10007</v>
      </c>
      <c r="J433" s="113" t="s">
        <v>9872</v>
      </c>
      <c r="K433" s="113" t="s">
        <v>24294</v>
      </c>
      <c r="L433" s="113">
        <v>85241044368</v>
      </c>
      <c r="M433" s="113" t="s">
        <v>14495</v>
      </c>
      <c r="O433" s="113" t="s">
        <v>24295</v>
      </c>
      <c r="P433" s="113" t="s">
        <v>24296</v>
      </c>
      <c r="Q433" s="113" t="s">
        <v>24297</v>
      </c>
      <c r="R433" s="113">
        <v>15</v>
      </c>
      <c r="S433" s="113" t="s">
        <v>13</v>
      </c>
      <c r="T433" s="113" t="s">
        <v>24298</v>
      </c>
      <c r="U433" s="113" t="s">
        <v>24299</v>
      </c>
      <c r="V433" s="114">
        <v>32272</v>
      </c>
      <c r="W433" s="114">
        <v>32174</v>
      </c>
      <c r="X433" s="113" t="s">
        <v>24300</v>
      </c>
      <c r="Y433" s="114">
        <v>39538</v>
      </c>
      <c r="Z433" s="114">
        <v>32629</v>
      </c>
      <c r="AA433" s="113">
        <v>21</v>
      </c>
      <c r="AB433" s="113" t="s">
        <v>24</v>
      </c>
      <c r="AC433" s="113">
        <v>34</v>
      </c>
      <c r="AD433" s="113" t="s">
        <v>18</v>
      </c>
      <c r="AE433" s="114">
        <v>39539</v>
      </c>
      <c r="AF433" s="113">
        <v>15</v>
      </c>
      <c r="AG433" s="113">
        <v>2</v>
      </c>
      <c r="AH433" s="113" t="s">
        <v>16226</v>
      </c>
      <c r="AI433" s="117" t="s">
        <v>2025</v>
      </c>
      <c r="AK433" s="114">
        <v>40634</v>
      </c>
      <c r="AL433" s="113">
        <v>30</v>
      </c>
      <c r="AM433" s="113" t="s">
        <v>9882</v>
      </c>
      <c r="AN433" s="113" t="s">
        <v>16364</v>
      </c>
      <c r="AO433" s="113" t="s">
        <v>100</v>
      </c>
      <c r="AP433" s="113">
        <v>2015</v>
      </c>
      <c r="AQ433" s="113" t="s">
        <v>8</v>
      </c>
      <c r="AR433" s="113" t="s">
        <v>16437</v>
      </c>
      <c r="AS433" s="113" t="s">
        <v>14</v>
      </c>
      <c r="AT433" s="113" t="s">
        <v>14</v>
      </c>
      <c r="AU433" s="113" t="s">
        <v>16229</v>
      </c>
      <c r="AV433" s="113" t="s">
        <v>14</v>
      </c>
      <c r="AW433" s="113" t="s">
        <v>14</v>
      </c>
    </row>
    <row r="434" spans="1:49">
      <c r="A434" s="116" t="s">
        <v>3638</v>
      </c>
      <c r="B434" s="113">
        <v>140242186</v>
      </c>
      <c r="C434" s="113" t="s">
        <v>3639</v>
      </c>
      <c r="F434" s="113" t="s">
        <v>8</v>
      </c>
      <c r="G434" s="114">
        <v>24934</v>
      </c>
      <c r="H434" s="113" t="s">
        <v>16230</v>
      </c>
      <c r="I434" s="113" t="s">
        <v>9866</v>
      </c>
      <c r="J434" s="113" t="s">
        <v>9872</v>
      </c>
      <c r="K434" s="113" t="s">
        <v>41554</v>
      </c>
      <c r="L434" s="113">
        <v>85398735686</v>
      </c>
      <c r="M434" s="113" t="s">
        <v>12575</v>
      </c>
      <c r="O434" s="113" t="s">
        <v>12576</v>
      </c>
      <c r="P434" s="113" t="s">
        <v>41555</v>
      </c>
      <c r="Q434" s="113" t="s">
        <v>41556</v>
      </c>
      <c r="R434" s="113">
        <v>15</v>
      </c>
      <c r="S434" s="113" t="s">
        <v>13</v>
      </c>
      <c r="T434" s="113" t="s">
        <v>41557</v>
      </c>
      <c r="U434" s="113" t="s">
        <v>41558</v>
      </c>
      <c r="V434" s="114">
        <v>32928</v>
      </c>
      <c r="W434" s="114">
        <v>32813</v>
      </c>
      <c r="X434" s="113" t="s">
        <v>41559</v>
      </c>
      <c r="Y434" s="114">
        <v>33350</v>
      </c>
      <c r="Z434" s="114">
        <v>33359</v>
      </c>
      <c r="AA434" s="113">
        <v>21</v>
      </c>
      <c r="AB434" s="113" t="s">
        <v>24</v>
      </c>
      <c r="AC434" s="113">
        <v>34</v>
      </c>
      <c r="AD434" s="113" t="s">
        <v>18</v>
      </c>
      <c r="AE434" s="114">
        <v>40634</v>
      </c>
      <c r="AF434" s="113">
        <v>16</v>
      </c>
      <c r="AG434" s="113">
        <v>5</v>
      </c>
      <c r="AH434" s="113" t="s">
        <v>16226</v>
      </c>
      <c r="AI434" s="117" t="s">
        <v>302</v>
      </c>
      <c r="AK434" s="114">
        <v>40634</v>
      </c>
      <c r="AL434" s="113">
        <v>30</v>
      </c>
      <c r="AM434" s="113" t="s">
        <v>9882</v>
      </c>
      <c r="AN434" s="113" t="s">
        <v>41560</v>
      </c>
      <c r="AO434" s="113" t="s">
        <v>2026</v>
      </c>
      <c r="AP434" s="113">
        <v>2007</v>
      </c>
      <c r="AQ434" s="113" t="s">
        <v>5236</v>
      </c>
      <c r="AR434" s="113" t="s">
        <v>16437</v>
      </c>
      <c r="AS434" s="113" t="s">
        <v>14</v>
      </c>
      <c r="AT434" s="113" t="s">
        <v>14</v>
      </c>
      <c r="AU434" s="113" t="s">
        <v>16229</v>
      </c>
      <c r="AV434" s="113" t="s">
        <v>14</v>
      </c>
      <c r="AW434" s="113" t="s">
        <v>14</v>
      </c>
    </row>
    <row r="435" spans="1:49">
      <c r="A435" s="116" t="s">
        <v>8337</v>
      </c>
      <c r="B435" s="113">
        <v>132070448</v>
      </c>
      <c r="C435" s="113" t="s">
        <v>8338</v>
      </c>
      <c r="E435" s="113" t="s">
        <v>41</v>
      </c>
      <c r="F435" s="113" t="s">
        <v>8</v>
      </c>
      <c r="G435" s="114">
        <v>24936</v>
      </c>
      <c r="H435" s="113" t="s">
        <v>16230</v>
      </c>
      <c r="I435" s="113" t="s">
        <v>9866</v>
      </c>
      <c r="J435" s="113" t="s">
        <v>9872</v>
      </c>
      <c r="K435" s="113" t="s">
        <v>18986</v>
      </c>
      <c r="L435" s="113">
        <v>82155484042</v>
      </c>
      <c r="M435" s="113" t="s">
        <v>18987</v>
      </c>
      <c r="O435" s="113" t="s">
        <v>12689</v>
      </c>
      <c r="P435" s="113" t="s">
        <v>18988</v>
      </c>
      <c r="Q435" s="113" t="s">
        <v>18989</v>
      </c>
      <c r="R435" s="113">
        <v>15</v>
      </c>
      <c r="S435" s="113" t="s">
        <v>13</v>
      </c>
      <c r="T435" s="113" t="s">
        <v>18990</v>
      </c>
      <c r="U435" s="113" t="s">
        <v>18977</v>
      </c>
      <c r="V435" s="114">
        <v>34510</v>
      </c>
      <c r="W435" s="114">
        <v>34304</v>
      </c>
      <c r="X435" s="113" t="s">
        <v>18991</v>
      </c>
      <c r="Y435" s="114">
        <v>34878</v>
      </c>
      <c r="Z435" s="114">
        <v>34881</v>
      </c>
      <c r="AA435" s="113">
        <v>21</v>
      </c>
      <c r="AB435" s="113" t="s">
        <v>24</v>
      </c>
      <c r="AC435" s="113">
        <v>41</v>
      </c>
      <c r="AD435" s="113" t="s">
        <v>52</v>
      </c>
      <c r="AE435" s="114">
        <v>44835</v>
      </c>
      <c r="AF435" s="113">
        <v>23</v>
      </c>
      <c r="AG435" s="113">
        <v>10</v>
      </c>
      <c r="AH435" s="113" t="s">
        <v>16226</v>
      </c>
      <c r="AI435" s="117" t="s">
        <v>9901</v>
      </c>
      <c r="AK435" s="114">
        <v>44835</v>
      </c>
      <c r="AL435" s="113">
        <v>40</v>
      </c>
      <c r="AM435" s="113" t="s">
        <v>9870</v>
      </c>
      <c r="AN435" s="113" t="s">
        <v>17344</v>
      </c>
      <c r="AO435" s="113" t="s">
        <v>142</v>
      </c>
      <c r="AP435" s="113">
        <v>2014</v>
      </c>
      <c r="AQ435" s="113" t="s">
        <v>5236</v>
      </c>
      <c r="AR435" s="113" t="s">
        <v>16737</v>
      </c>
      <c r="AS435" s="113" t="s">
        <v>14</v>
      </c>
      <c r="AT435" s="113" t="s">
        <v>14</v>
      </c>
      <c r="AU435" s="113" t="s">
        <v>16229</v>
      </c>
      <c r="AV435" s="113" t="s">
        <v>14</v>
      </c>
      <c r="AW435" s="113" t="s">
        <v>14</v>
      </c>
    </row>
    <row r="436" spans="1:49">
      <c r="A436" s="116" t="s">
        <v>3546</v>
      </c>
      <c r="B436" s="113">
        <v>140337739</v>
      </c>
      <c r="C436" s="113" t="s">
        <v>3547</v>
      </c>
      <c r="D436" s="113" t="s">
        <v>561</v>
      </c>
      <c r="E436" s="113" t="s">
        <v>3548</v>
      </c>
      <c r="F436" s="113" t="s">
        <v>8</v>
      </c>
      <c r="G436" s="114">
        <v>24937</v>
      </c>
      <c r="H436" s="113" t="s">
        <v>16230</v>
      </c>
      <c r="I436" s="113" t="s">
        <v>9919</v>
      </c>
      <c r="J436" s="113" t="s">
        <v>9872</v>
      </c>
      <c r="K436" s="113" t="s">
        <v>45727</v>
      </c>
      <c r="L436" s="113">
        <v>811411440</v>
      </c>
      <c r="M436" s="113" t="s">
        <v>29340</v>
      </c>
      <c r="O436" s="113" t="s">
        <v>10850</v>
      </c>
      <c r="P436" s="113" t="s">
        <v>29341</v>
      </c>
      <c r="Q436" s="113" t="s">
        <v>29342</v>
      </c>
      <c r="R436" s="113">
        <v>15</v>
      </c>
      <c r="S436" s="113" t="s">
        <v>13</v>
      </c>
      <c r="T436" s="113" t="s">
        <v>29343</v>
      </c>
      <c r="U436" s="113" t="s">
        <v>29344</v>
      </c>
      <c r="V436" s="114">
        <v>35608</v>
      </c>
      <c r="W436" s="114">
        <v>35490</v>
      </c>
      <c r="X436" s="113" t="s">
        <v>29345</v>
      </c>
      <c r="Y436" s="114">
        <v>36103</v>
      </c>
      <c r="Z436" s="114">
        <v>36130</v>
      </c>
      <c r="AA436" s="113">
        <v>31</v>
      </c>
      <c r="AB436" s="113" t="s">
        <v>9</v>
      </c>
      <c r="AC436" s="113">
        <v>43</v>
      </c>
      <c r="AD436" s="113" t="s">
        <v>316</v>
      </c>
      <c r="AE436" s="114">
        <v>41913</v>
      </c>
      <c r="AF436" s="113">
        <v>20</v>
      </c>
      <c r="AG436" s="113">
        <v>7</v>
      </c>
      <c r="AH436" s="113" t="s">
        <v>16226</v>
      </c>
      <c r="AI436" s="117" t="s">
        <v>9960</v>
      </c>
      <c r="AK436" s="114">
        <v>41913</v>
      </c>
      <c r="AL436" s="113">
        <v>40</v>
      </c>
      <c r="AM436" s="113" t="s">
        <v>9870</v>
      </c>
      <c r="AN436" s="113" t="s">
        <v>29346</v>
      </c>
      <c r="AO436" s="113" t="s">
        <v>3549</v>
      </c>
      <c r="AP436" s="113">
        <v>2001</v>
      </c>
      <c r="AQ436" s="113" t="s">
        <v>8</v>
      </c>
      <c r="AR436" s="113" t="s">
        <v>16437</v>
      </c>
      <c r="AS436" s="113" t="s">
        <v>14</v>
      </c>
      <c r="AT436" s="113" t="s">
        <v>14</v>
      </c>
      <c r="AU436" s="113" t="s">
        <v>16229</v>
      </c>
      <c r="AV436" s="113" t="s">
        <v>14</v>
      </c>
    </row>
    <row r="437" spans="1:49">
      <c r="A437" s="116" t="s">
        <v>2017</v>
      </c>
      <c r="B437" s="113">
        <v>570011273</v>
      </c>
      <c r="C437" s="113" t="s">
        <v>2018</v>
      </c>
      <c r="E437" s="113" t="s">
        <v>520</v>
      </c>
      <c r="F437" s="113" t="s">
        <v>178</v>
      </c>
      <c r="G437" s="114">
        <v>24939</v>
      </c>
      <c r="H437" s="113" t="s">
        <v>16230</v>
      </c>
      <c r="I437" s="113" t="s">
        <v>10007</v>
      </c>
      <c r="J437" s="113" t="s">
        <v>9872</v>
      </c>
      <c r="K437" s="113" t="s">
        <v>44280</v>
      </c>
      <c r="L437" s="113">
        <v>82251075443</v>
      </c>
      <c r="M437" s="113" t="s">
        <v>15103</v>
      </c>
      <c r="O437" s="113" t="s">
        <v>15104</v>
      </c>
      <c r="P437" s="113" t="s">
        <v>44281</v>
      </c>
      <c r="Q437" s="113" t="s">
        <v>44282</v>
      </c>
      <c r="R437" s="113">
        <v>15</v>
      </c>
      <c r="S437" s="113" t="s">
        <v>13</v>
      </c>
      <c r="T437" s="113" t="s">
        <v>44283</v>
      </c>
      <c r="U437" s="113" t="s">
        <v>44284</v>
      </c>
      <c r="V437" s="114">
        <v>34237</v>
      </c>
      <c r="W437" s="114">
        <v>34029</v>
      </c>
      <c r="X437" s="113" t="s">
        <v>44285</v>
      </c>
      <c r="Y437" s="114">
        <v>34540</v>
      </c>
      <c r="Z437" s="114">
        <v>34578</v>
      </c>
      <c r="AA437" s="113">
        <v>21</v>
      </c>
      <c r="AB437" s="113" t="s">
        <v>24</v>
      </c>
      <c r="AC437" s="113">
        <v>34</v>
      </c>
      <c r="AD437" s="113" t="s">
        <v>18</v>
      </c>
      <c r="AE437" s="114">
        <v>43922</v>
      </c>
      <c r="AF437" s="113">
        <v>24</v>
      </c>
      <c r="AG437" s="113">
        <v>5</v>
      </c>
      <c r="AH437" s="113" t="s">
        <v>16226</v>
      </c>
      <c r="AI437" s="117" t="s">
        <v>9932</v>
      </c>
      <c r="AK437" s="114">
        <v>44925</v>
      </c>
      <c r="AL437" s="113">
        <v>40</v>
      </c>
      <c r="AM437" s="113" t="s">
        <v>9870</v>
      </c>
      <c r="AN437" s="113" t="s">
        <v>19249</v>
      </c>
      <c r="AO437" s="113" t="s">
        <v>521</v>
      </c>
      <c r="AP437" s="113">
        <v>1986</v>
      </c>
      <c r="AQ437" s="113" t="s">
        <v>5236</v>
      </c>
      <c r="AR437" s="113" t="s">
        <v>25085</v>
      </c>
      <c r="AS437" s="113" t="s">
        <v>14</v>
      </c>
      <c r="AT437" s="113" t="s">
        <v>14</v>
      </c>
      <c r="AU437" s="113" t="s">
        <v>16229</v>
      </c>
      <c r="AV437" s="113" t="s">
        <v>14</v>
      </c>
      <c r="AW437" s="113" t="s">
        <v>14</v>
      </c>
    </row>
    <row r="438" spans="1:49">
      <c r="A438" s="116" t="s">
        <v>3986</v>
      </c>
      <c r="B438" s="113">
        <v>140235360</v>
      </c>
      <c r="C438" s="113" t="s">
        <v>3987</v>
      </c>
      <c r="E438" s="113" t="s">
        <v>4693</v>
      </c>
      <c r="F438" s="113" t="s">
        <v>8</v>
      </c>
      <c r="G438" s="114">
        <v>24940</v>
      </c>
      <c r="H438" s="113" t="s">
        <v>16230</v>
      </c>
      <c r="I438" s="113" t="s">
        <v>9866</v>
      </c>
      <c r="J438" s="113" t="s">
        <v>9872</v>
      </c>
      <c r="K438" s="113" t="s">
        <v>44495</v>
      </c>
      <c r="L438" s="113">
        <v>85241420851</v>
      </c>
      <c r="M438" s="113" t="s">
        <v>13800</v>
      </c>
      <c r="O438" s="113" t="s">
        <v>13801</v>
      </c>
      <c r="P438" s="113" t="s">
        <v>44496</v>
      </c>
      <c r="Q438" s="113" t="s">
        <v>44497</v>
      </c>
      <c r="R438" s="113">
        <v>15</v>
      </c>
      <c r="S438" s="113" t="s">
        <v>13</v>
      </c>
      <c r="T438" s="113" t="s">
        <v>44498</v>
      </c>
      <c r="U438" s="113" t="s">
        <v>44499</v>
      </c>
      <c r="V438" s="114">
        <v>32785</v>
      </c>
      <c r="W438" s="114">
        <v>32568</v>
      </c>
      <c r="X438" s="113" t="s">
        <v>44500</v>
      </c>
      <c r="Y438" s="114">
        <v>33248</v>
      </c>
      <c r="Z438" s="114">
        <v>33270</v>
      </c>
      <c r="AA438" s="113">
        <v>21</v>
      </c>
      <c r="AB438" s="113" t="s">
        <v>24</v>
      </c>
      <c r="AC438" s="113">
        <v>34</v>
      </c>
      <c r="AD438" s="113" t="s">
        <v>18</v>
      </c>
      <c r="AE438" s="114">
        <v>39722</v>
      </c>
      <c r="AF438" s="113">
        <v>14</v>
      </c>
      <c r="AG438" s="113">
        <v>7</v>
      </c>
      <c r="AH438" s="113" t="s">
        <v>16226</v>
      </c>
      <c r="AI438" s="117" t="s">
        <v>302</v>
      </c>
      <c r="AK438" s="114">
        <v>39722</v>
      </c>
      <c r="AL438" s="113">
        <v>30</v>
      </c>
      <c r="AM438" s="113" t="s">
        <v>9882</v>
      </c>
      <c r="AN438" s="113" t="s">
        <v>16273</v>
      </c>
      <c r="AO438" s="113" t="s">
        <v>107</v>
      </c>
      <c r="AP438" s="113">
        <v>2016</v>
      </c>
      <c r="AQ438" s="113" t="s">
        <v>6669</v>
      </c>
      <c r="AR438" s="113" t="s">
        <v>19824</v>
      </c>
      <c r="AS438" s="113" t="s">
        <v>14</v>
      </c>
      <c r="AT438" s="113" t="s">
        <v>14</v>
      </c>
      <c r="AU438" s="113" t="s">
        <v>16229</v>
      </c>
      <c r="AV438" s="113" t="s">
        <v>14</v>
      </c>
      <c r="AW438" s="113" t="s">
        <v>14</v>
      </c>
    </row>
    <row r="439" spans="1:49">
      <c r="A439" s="116" t="s">
        <v>820</v>
      </c>
      <c r="B439" s="113">
        <v>140212057</v>
      </c>
      <c r="C439" s="113" t="s">
        <v>821</v>
      </c>
      <c r="F439" s="113" t="s">
        <v>8</v>
      </c>
      <c r="G439" s="114">
        <v>24942</v>
      </c>
      <c r="H439" s="113" t="s">
        <v>16230</v>
      </c>
      <c r="I439" s="113" t="s">
        <v>9866</v>
      </c>
      <c r="J439" s="113" t="s">
        <v>9872</v>
      </c>
      <c r="K439" s="113" t="s">
        <v>44470</v>
      </c>
      <c r="L439" s="113">
        <v>81341764139</v>
      </c>
      <c r="M439" s="113" t="s">
        <v>11487</v>
      </c>
      <c r="O439" s="113" t="s">
        <v>44471</v>
      </c>
      <c r="P439" s="113" t="s">
        <v>44472</v>
      </c>
      <c r="Q439" s="113" t="s">
        <v>44473</v>
      </c>
      <c r="R439" s="113">
        <v>15</v>
      </c>
      <c r="S439" s="113" t="s">
        <v>13</v>
      </c>
      <c r="T439" s="113" t="s">
        <v>44474</v>
      </c>
      <c r="U439" s="113" t="s">
        <v>44475</v>
      </c>
      <c r="V439" s="114">
        <v>32339</v>
      </c>
      <c r="W439" s="114">
        <v>32203</v>
      </c>
      <c r="X439" s="113" t="s">
        <v>44476</v>
      </c>
      <c r="Y439" s="114">
        <v>32836</v>
      </c>
      <c r="Z439" s="114">
        <v>32843</v>
      </c>
      <c r="AA439" s="113">
        <v>21</v>
      </c>
      <c r="AB439" s="113" t="s">
        <v>24</v>
      </c>
      <c r="AC439" s="113">
        <v>34</v>
      </c>
      <c r="AD439" s="113" t="s">
        <v>18</v>
      </c>
      <c r="AE439" s="114">
        <v>39904</v>
      </c>
      <c r="AF439" s="113">
        <v>16</v>
      </c>
      <c r="AG439" s="113">
        <v>1</v>
      </c>
      <c r="AH439" s="113" t="s">
        <v>16226</v>
      </c>
      <c r="AI439" s="117" t="s">
        <v>302</v>
      </c>
      <c r="AK439" s="114">
        <v>42644</v>
      </c>
      <c r="AL439" s="113">
        <v>17</v>
      </c>
      <c r="AM439" s="113" t="s">
        <v>9982</v>
      </c>
      <c r="AN439" s="113" t="s">
        <v>16390</v>
      </c>
      <c r="AO439" s="113" t="s">
        <v>303</v>
      </c>
      <c r="AP439" s="113">
        <v>1987</v>
      </c>
      <c r="AQ439" s="113" t="s">
        <v>5236</v>
      </c>
      <c r="AR439" s="113" t="s">
        <v>16391</v>
      </c>
      <c r="AS439" s="113" t="s">
        <v>14</v>
      </c>
      <c r="AT439" s="113" t="s">
        <v>14</v>
      </c>
      <c r="AU439" s="113" t="s">
        <v>16229</v>
      </c>
      <c r="AV439" s="113" t="s">
        <v>14</v>
      </c>
      <c r="AW439" s="113" t="s">
        <v>14</v>
      </c>
    </row>
    <row r="440" spans="1:49">
      <c r="A440" s="116" t="s">
        <v>813</v>
      </c>
      <c r="B440" s="113">
        <v>140212080</v>
      </c>
      <c r="C440" s="113" t="s">
        <v>814</v>
      </c>
      <c r="E440" s="113" t="s">
        <v>815</v>
      </c>
      <c r="F440" s="113" t="s">
        <v>514</v>
      </c>
      <c r="G440" s="114">
        <v>24942</v>
      </c>
      <c r="H440" s="113" t="s">
        <v>16230</v>
      </c>
      <c r="I440" s="113" t="s">
        <v>9866</v>
      </c>
      <c r="J440" s="113" t="s">
        <v>9872</v>
      </c>
      <c r="K440" s="113" t="s">
        <v>27369</v>
      </c>
      <c r="L440" s="113">
        <v>82346649948</v>
      </c>
      <c r="M440" s="113" t="s">
        <v>27370</v>
      </c>
      <c r="O440" s="113" t="s">
        <v>15722</v>
      </c>
      <c r="P440" s="113" t="s">
        <v>27371</v>
      </c>
      <c r="Q440" s="113" t="s">
        <v>27372</v>
      </c>
      <c r="R440" s="113">
        <v>15</v>
      </c>
      <c r="S440" s="113" t="s">
        <v>13</v>
      </c>
      <c r="T440" s="113" t="s">
        <v>27373</v>
      </c>
      <c r="U440" s="113" t="s">
        <v>27374</v>
      </c>
      <c r="V440" s="114">
        <v>32340</v>
      </c>
      <c r="W440" s="114">
        <v>32203</v>
      </c>
      <c r="X440" s="113" t="s">
        <v>27375</v>
      </c>
      <c r="Y440" s="114">
        <v>32812</v>
      </c>
      <c r="Z440" s="114">
        <v>32813</v>
      </c>
      <c r="AA440" s="113">
        <v>21</v>
      </c>
      <c r="AB440" s="113" t="s">
        <v>24</v>
      </c>
      <c r="AC440" s="113">
        <v>43</v>
      </c>
      <c r="AD440" s="113" t="s">
        <v>316</v>
      </c>
      <c r="AE440" s="114">
        <v>45627</v>
      </c>
      <c r="AF440" s="113">
        <v>31</v>
      </c>
      <c r="AG440" s="113">
        <v>9</v>
      </c>
      <c r="AH440" s="113" t="s">
        <v>16226</v>
      </c>
      <c r="AI440" s="117" t="s">
        <v>7350</v>
      </c>
      <c r="AK440" s="114">
        <v>45239</v>
      </c>
      <c r="AL440" s="113">
        <v>40</v>
      </c>
      <c r="AM440" s="113" t="s">
        <v>9870</v>
      </c>
      <c r="AN440" s="113" t="s">
        <v>27376</v>
      </c>
      <c r="AO440" s="113" t="s">
        <v>816</v>
      </c>
      <c r="AP440" s="113">
        <v>2009</v>
      </c>
      <c r="AQ440" s="113" t="s">
        <v>5236</v>
      </c>
      <c r="AR440" s="113" t="s">
        <v>17533</v>
      </c>
      <c r="AS440" s="113" t="s">
        <v>14</v>
      </c>
      <c r="AT440" s="113" t="s">
        <v>14</v>
      </c>
      <c r="AU440" s="113" t="s">
        <v>16229</v>
      </c>
      <c r="AV440" s="113" t="s">
        <v>14</v>
      </c>
    </row>
    <row r="441" spans="1:49">
      <c r="A441" s="116" t="s">
        <v>8354</v>
      </c>
      <c r="C441" s="113" t="s">
        <v>8355</v>
      </c>
      <c r="F441" s="113" t="s">
        <v>98</v>
      </c>
      <c r="G441" s="114">
        <v>24943</v>
      </c>
      <c r="H441" s="113" t="s">
        <v>16230</v>
      </c>
      <c r="I441" s="113" t="s">
        <v>9866</v>
      </c>
      <c r="J441" s="113" t="s">
        <v>9872</v>
      </c>
      <c r="K441" s="113" t="s">
        <v>34792</v>
      </c>
      <c r="L441" s="113">
        <v>82292680479</v>
      </c>
      <c r="M441" s="113" t="s">
        <v>34793</v>
      </c>
      <c r="O441" s="113" t="s">
        <v>10373</v>
      </c>
      <c r="P441" s="113" t="s">
        <v>34794</v>
      </c>
      <c r="Q441" s="113" t="s">
        <v>34795</v>
      </c>
      <c r="R441" s="113">
        <v>15</v>
      </c>
      <c r="S441" s="113" t="s">
        <v>13</v>
      </c>
      <c r="T441" s="113" t="s">
        <v>34796</v>
      </c>
      <c r="U441" s="113" t="s">
        <v>34797</v>
      </c>
      <c r="V441" s="114">
        <v>41764</v>
      </c>
      <c r="W441" s="114">
        <v>41760</v>
      </c>
      <c r="X441" s="113" t="s">
        <v>34798</v>
      </c>
      <c r="Y441" s="114">
        <v>42339</v>
      </c>
      <c r="Z441" s="114">
        <v>42339</v>
      </c>
      <c r="AA441" s="113">
        <v>21</v>
      </c>
      <c r="AB441" s="113" t="s">
        <v>24</v>
      </c>
      <c r="AC441" s="113">
        <v>21</v>
      </c>
      <c r="AD441" s="113" t="s">
        <v>24</v>
      </c>
      <c r="AE441" s="114">
        <v>41760</v>
      </c>
      <c r="AF441" s="113">
        <v>0</v>
      </c>
      <c r="AG441" s="113">
        <v>0</v>
      </c>
      <c r="AH441" s="113" t="s">
        <v>16263</v>
      </c>
      <c r="AI441" s="117" t="s">
        <v>75</v>
      </c>
      <c r="AK441" s="114">
        <v>45207</v>
      </c>
      <c r="AL441" s="113">
        <v>15</v>
      </c>
      <c r="AM441" s="113" t="s">
        <v>9885</v>
      </c>
      <c r="AN441" s="113" t="s">
        <v>34799</v>
      </c>
      <c r="AO441" s="113" t="s">
        <v>2570</v>
      </c>
      <c r="AP441" s="113">
        <v>1993</v>
      </c>
      <c r="AQ441" s="113" t="s">
        <v>8</v>
      </c>
      <c r="AR441" s="113" t="s">
        <v>16998</v>
      </c>
      <c r="AS441" s="113" t="s">
        <v>14</v>
      </c>
      <c r="AT441" s="113" t="s">
        <v>14</v>
      </c>
      <c r="AU441" s="113" t="s">
        <v>16229</v>
      </c>
      <c r="AV441" s="113" t="s">
        <v>14</v>
      </c>
    </row>
    <row r="442" spans="1:49">
      <c r="A442" s="116" t="s">
        <v>664</v>
      </c>
      <c r="B442" s="113">
        <v>570021196</v>
      </c>
      <c r="C442" s="113" t="s">
        <v>665</v>
      </c>
      <c r="F442" s="113" t="s">
        <v>8</v>
      </c>
      <c r="G442" s="114">
        <v>24945</v>
      </c>
      <c r="H442" s="113" t="s">
        <v>16230</v>
      </c>
      <c r="I442" s="113" t="s">
        <v>9866</v>
      </c>
      <c r="J442" s="113" t="s">
        <v>9872</v>
      </c>
      <c r="K442" s="113" t="s">
        <v>22404</v>
      </c>
      <c r="L442" s="113">
        <v>0</v>
      </c>
      <c r="M442" s="113" t="s">
        <v>22405</v>
      </c>
      <c r="O442" s="113" t="s">
        <v>22406</v>
      </c>
      <c r="P442" s="113" t="s">
        <v>22407</v>
      </c>
      <c r="Q442" s="113" t="s">
        <v>22407</v>
      </c>
      <c r="R442" s="113">
        <v>15</v>
      </c>
      <c r="S442" s="113" t="s">
        <v>13</v>
      </c>
      <c r="T442" s="113" t="s">
        <v>22408</v>
      </c>
      <c r="U442" s="113" t="s">
        <v>22409</v>
      </c>
      <c r="V442" s="114">
        <v>38808</v>
      </c>
      <c r="W442" s="114">
        <v>38808</v>
      </c>
      <c r="X442" s="113" t="s">
        <v>22410</v>
      </c>
      <c r="Y442" s="114">
        <v>39353</v>
      </c>
      <c r="Z442" s="114">
        <v>39356</v>
      </c>
      <c r="AA442" s="113">
        <v>21</v>
      </c>
      <c r="AB442" s="113" t="s">
        <v>24</v>
      </c>
      <c r="AC442" s="113">
        <v>31</v>
      </c>
      <c r="AD442" s="113" t="s">
        <v>9</v>
      </c>
      <c r="AE442" s="114">
        <v>44287</v>
      </c>
      <c r="AF442" s="113">
        <v>21</v>
      </c>
      <c r="AG442" s="113">
        <v>2</v>
      </c>
      <c r="AH442" s="113" t="s">
        <v>16226</v>
      </c>
      <c r="AI442" s="117" t="s">
        <v>9875</v>
      </c>
      <c r="AK442" s="114">
        <v>44287</v>
      </c>
      <c r="AL442" s="113">
        <v>15</v>
      </c>
      <c r="AM442" s="113" t="s">
        <v>9885</v>
      </c>
      <c r="AN442" s="113" t="s">
        <v>16858</v>
      </c>
      <c r="AO442" s="113" t="s">
        <v>666</v>
      </c>
      <c r="AP442" s="113">
        <v>1988</v>
      </c>
      <c r="AQ442" s="113" t="s">
        <v>6669</v>
      </c>
      <c r="AR442" s="113" t="s">
        <v>19265</v>
      </c>
      <c r="AS442" s="113" t="s">
        <v>14</v>
      </c>
      <c r="AT442" s="113" t="s">
        <v>14</v>
      </c>
      <c r="AU442" s="113" t="s">
        <v>16229</v>
      </c>
      <c r="AV442" s="113" t="s">
        <v>14</v>
      </c>
      <c r="AW442" s="113" t="s">
        <v>14</v>
      </c>
    </row>
    <row r="443" spans="1:49">
      <c r="A443" s="116" t="s">
        <v>1992</v>
      </c>
      <c r="B443" s="113">
        <v>140242537</v>
      </c>
      <c r="C443" s="113" t="s">
        <v>1993</v>
      </c>
      <c r="E443" s="113" t="s">
        <v>15594</v>
      </c>
      <c r="F443" s="113" t="s">
        <v>23</v>
      </c>
      <c r="G443" s="114">
        <v>24949</v>
      </c>
      <c r="H443" s="113" t="s">
        <v>16218</v>
      </c>
      <c r="I443" s="113" t="s">
        <v>9866</v>
      </c>
      <c r="J443" s="113" t="s">
        <v>9872</v>
      </c>
      <c r="K443" s="113" t="s">
        <v>41561</v>
      </c>
      <c r="L443" s="113">
        <v>81342699767</v>
      </c>
      <c r="M443" s="113" t="s">
        <v>15595</v>
      </c>
      <c r="O443" s="113" t="s">
        <v>15596</v>
      </c>
      <c r="P443" s="113" t="s">
        <v>41562</v>
      </c>
      <c r="Q443" s="113" t="s">
        <v>41563</v>
      </c>
      <c r="R443" s="113">
        <v>15</v>
      </c>
      <c r="S443" s="113" t="s">
        <v>13</v>
      </c>
      <c r="T443" s="113" t="s">
        <v>41564</v>
      </c>
      <c r="U443" s="113" t="s">
        <v>41565</v>
      </c>
      <c r="V443" s="114">
        <v>32930</v>
      </c>
      <c r="W443" s="114">
        <v>32813</v>
      </c>
      <c r="X443" s="113" t="s">
        <v>41566</v>
      </c>
      <c r="Y443" s="114">
        <v>33203</v>
      </c>
      <c r="Z443" s="114">
        <v>33208</v>
      </c>
      <c r="AA443" s="113">
        <v>21</v>
      </c>
      <c r="AB443" s="113" t="s">
        <v>24</v>
      </c>
      <c r="AC443" s="113">
        <v>34</v>
      </c>
      <c r="AD443" s="113" t="s">
        <v>18</v>
      </c>
      <c r="AE443" s="114">
        <v>40269</v>
      </c>
      <c r="AF443" s="113">
        <v>15</v>
      </c>
      <c r="AG443" s="113">
        <v>5</v>
      </c>
      <c r="AH443" s="113" t="s">
        <v>16226</v>
      </c>
      <c r="AI443" s="117" t="s">
        <v>302</v>
      </c>
      <c r="AK443" s="114">
        <v>42125</v>
      </c>
      <c r="AL443" s="113">
        <v>30</v>
      </c>
      <c r="AM443" s="113" t="s">
        <v>9882</v>
      </c>
      <c r="AN443" s="113" t="s">
        <v>18809</v>
      </c>
      <c r="AO443" s="113" t="s">
        <v>107</v>
      </c>
      <c r="AP443" s="113">
        <v>2019</v>
      </c>
      <c r="AQ443" s="113" t="s">
        <v>9994</v>
      </c>
      <c r="AR443" s="113" t="s">
        <v>18188</v>
      </c>
      <c r="AS443" s="113" t="s">
        <v>14</v>
      </c>
      <c r="AT443" s="113" t="s">
        <v>14</v>
      </c>
      <c r="AU443" s="113" t="s">
        <v>16229</v>
      </c>
      <c r="AV443" s="113" t="s">
        <v>14</v>
      </c>
      <c r="AW443" s="113" t="s">
        <v>14</v>
      </c>
    </row>
    <row r="444" spans="1:49">
      <c r="A444" s="116" t="s">
        <v>3270</v>
      </c>
      <c r="B444" s="113">
        <v>131963295</v>
      </c>
      <c r="C444" s="113" t="s">
        <v>3271</v>
      </c>
      <c r="E444" s="113" t="s">
        <v>41</v>
      </c>
      <c r="F444" s="113" t="s">
        <v>2612</v>
      </c>
      <c r="G444" s="114">
        <v>24949</v>
      </c>
      <c r="H444" s="113" t="s">
        <v>16218</v>
      </c>
      <c r="I444" s="113" t="s">
        <v>9866</v>
      </c>
      <c r="J444" s="113" t="s">
        <v>9872</v>
      </c>
      <c r="K444" s="113" t="s">
        <v>40670</v>
      </c>
      <c r="L444" s="113">
        <v>82240532045</v>
      </c>
      <c r="M444" s="113" t="s">
        <v>33416</v>
      </c>
      <c r="O444" s="113" t="s">
        <v>40671</v>
      </c>
      <c r="P444" s="113" t="s">
        <v>40672</v>
      </c>
      <c r="Q444" s="113" t="s">
        <v>40673</v>
      </c>
      <c r="R444" s="113">
        <v>15</v>
      </c>
      <c r="S444" s="113" t="s">
        <v>13</v>
      </c>
      <c r="T444" s="113" t="s">
        <v>40674</v>
      </c>
      <c r="U444" s="113" t="s">
        <v>40675</v>
      </c>
      <c r="V444" s="114">
        <v>33381</v>
      </c>
      <c r="W444" s="114">
        <v>33298</v>
      </c>
      <c r="X444" s="113" t="s">
        <v>40676</v>
      </c>
      <c r="Y444" s="114">
        <v>33754</v>
      </c>
      <c r="Z444" s="114">
        <v>33756</v>
      </c>
      <c r="AA444" s="113">
        <v>21</v>
      </c>
      <c r="AB444" s="113" t="s">
        <v>24</v>
      </c>
      <c r="AC444" s="113">
        <v>42</v>
      </c>
      <c r="AD444" s="113" t="s">
        <v>92</v>
      </c>
      <c r="AE444" s="114">
        <v>44470</v>
      </c>
      <c r="AF444" s="113">
        <v>25</v>
      </c>
      <c r="AG444" s="113">
        <v>7</v>
      </c>
      <c r="AH444" s="113" t="s">
        <v>16226</v>
      </c>
      <c r="AI444" s="117" t="s">
        <v>9901</v>
      </c>
      <c r="AK444" s="114">
        <v>45120</v>
      </c>
      <c r="AL444" s="113">
        <v>40</v>
      </c>
      <c r="AM444" s="113" t="s">
        <v>9870</v>
      </c>
      <c r="AN444" s="113" t="s">
        <v>18507</v>
      </c>
      <c r="AO444" s="113" t="s">
        <v>1278</v>
      </c>
      <c r="AP444" s="113">
        <v>2010</v>
      </c>
      <c r="AQ444" s="113" t="s">
        <v>3314</v>
      </c>
      <c r="AR444" s="113" t="s">
        <v>19471</v>
      </c>
      <c r="AS444" s="113" t="s">
        <v>14</v>
      </c>
      <c r="AT444" s="113" t="s">
        <v>14</v>
      </c>
      <c r="AU444" s="113" t="s">
        <v>16229</v>
      </c>
      <c r="AV444" s="113" t="s">
        <v>14</v>
      </c>
      <c r="AW444" s="113" t="s">
        <v>14</v>
      </c>
    </row>
    <row r="445" spans="1:49">
      <c r="A445" s="116" t="s">
        <v>5320</v>
      </c>
      <c r="B445" s="113">
        <v>132211514</v>
      </c>
      <c r="C445" s="113" t="s">
        <v>1661</v>
      </c>
      <c r="E445" s="113" t="s">
        <v>133</v>
      </c>
      <c r="F445" s="113" t="s">
        <v>8</v>
      </c>
      <c r="G445" s="114">
        <v>24952</v>
      </c>
      <c r="H445" s="113" t="s">
        <v>16230</v>
      </c>
      <c r="I445" s="113" t="s">
        <v>9866</v>
      </c>
      <c r="J445" s="113" t="s">
        <v>9872</v>
      </c>
      <c r="K445" s="113" t="s">
        <v>36018</v>
      </c>
      <c r="L445" s="113">
        <v>0</v>
      </c>
      <c r="M445" s="113" t="s">
        <v>14166</v>
      </c>
      <c r="O445" s="113" t="s">
        <v>36019</v>
      </c>
      <c r="P445" s="113" t="s">
        <v>36020</v>
      </c>
      <c r="Q445" s="113" t="s">
        <v>36021</v>
      </c>
      <c r="R445" s="113">
        <v>15</v>
      </c>
      <c r="S445" s="113" t="s">
        <v>13</v>
      </c>
      <c r="T445" s="113" t="s">
        <v>36022</v>
      </c>
      <c r="U445" s="113" t="s">
        <v>16800</v>
      </c>
      <c r="V445" s="114">
        <v>35999</v>
      </c>
      <c r="W445" s="114">
        <v>35855</v>
      </c>
      <c r="X445" s="113" t="s">
        <v>36023</v>
      </c>
      <c r="Y445" s="114">
        <v>36403</v>
      </c>
      <c r="Z445" s="114">
        <v>36404</v>
      </c>
      <c r="AA445" s="113">
        <v>21</v>
      </c>
      <c r="AB445" s="113" t="s">
        <v>24</v>
      </c>
      <c r="AC445" s="113">
        <v>34</v>
      </c>
      <c r="AD445" s="113" t="s">
        <v>18</v>
      </c>
      <c r="AE445" s="114">
        <v>42826</v>
      </c>
      <c r="AF445" s="113">
        <v>14</v>
      </c>
      <c r="AG445" s="113">
        <v>1</v>
      </c>
      <c r="AH445" s="113" t="s">
        <v>16226</v>
      </c>
      <c r="AI445" s="117" t="s">
        <v>9891</v>
      </c>
      <c r="AK445" s="114">
        <v>44670</v>
      </c>
      <c r="AL445" s="113">
        <v>25</v>
      </c>
      <c r="AM445" s="113" t="s">
        <v>9974</v>
      </c>
      <c r="AN445" s="113" t="s">
        <v>17974</v>
      </c>
      <c r="AO445" s="113" t="s">
        <v>830</v>
      </c>
      <c r="AP445" s="113">
        <v>2004</v>
      </c>
      <c r="AQ445" s="113" t="s">
        <v>9889</v>
      </c>
      <c r="AR445" s="113" t="s">
        <v>17212</v>
      </c>
      <c r="AS445" s="113" t="s">
        <v>14</v>
      </c>
      <c r="AT445" s="113" t="s">
        <v>14</v>
      </c>
      <c r="AU445" s="113" t="s">
        <v>16229</v>
      </c>
      <c r="AV445" s="113" t="s">
        <v>14</v>
      </c>
    </row>
    <row r="446" spans="1:49">
      <c r="A446" s="116" t="s">
        <v>2145</v>
      </c>
      <c r="B446" s="113">
        <v>140212075</v>
      </c>
      <c r="C446" s="113" t="s">
        <v>2146</v>
      </c>
      <c r="E446" s="113" t="s">
        <v>97</v>
      </c>
      <c r="F446" s="113" t="s">
        <v>37</v>
      </c>
      <c r="G446" s="114">
        <v>24955</v>
      </c>
      <c r="H446" s="113" t="s">
        <v>16230</v>
      </c>
      <c r="I446" s="113" t="s">
        <v>9866</v>
      </c>
      <c r="J446" s="113" t="s">
        <v>16392</v>
      </c>
      <c r="K446" s="113" t="s">
        <v>41913</v>
      </c>
      <c r="L446" s="113">
        <v>85325038666</v>
      </c>
      <c r="M446" s="113" t="s">
        <v>14143</v>
      </c>
      <c r="O446" s="113" t="s">
        <v>41914</v>
      </c>
      <c r="P446" s="113" t="s">
        <v>41915</v>
      </c>
      <c r="Q446" s="113" t="s">
        <v>41916</v>
      </c>
      <c r="R446" s="113">
        <v>15</v>
      </c>
      <c r="S446" s="113" t="s">
        <v>13</v>
      </c>
      <c r="T446" s="113" t="s">
        <v>41917</v>
      </c>
      <c r="U446" s="113" t="s">
        <v>41918</v>
      </c>
      <c r="V446" s="114">
        <v>32340</v>
      </c>
      <c r="W446" s="114">
        <v>32203</v>
      </c>
      <c r="X446" s="113" t="s">
        <v>41919</v>
      </c>
      <c r="Y446" s="114">
        <v>32695</v>
      </c>
      <c r="Z446" s="114">
        <v>32721</v>
      </c>
      <c r="AA446" s="113">
        <v>21</v>
      </c>
      <c r="AB446" s="113" t="s">
        <v>24</v>
      </c>
      <c r="AC446" s="113">
        <v>34</v>
      </c>
      <c r="AD446" s="113" t="s">
        <v>18</v>
      </c>
      <c r="AE446" s="114">
        <v>39173</v>
      </c>
      <c r="AF446" s="113">
        <v>14</v>
      </c>
      <c r="AG446" s="113">
        <v>1</v>
      </c>
      <c r="AH446" s="113" t="s">
        <v>9913</v>
      </c>
      <c r="AI446" s="117" t="s">
        <v>1903</v>
      </c>
      <c r="AJ446" s="113" t="s">
        <v>45509</v>
      </c>
      <c r="AK446" s="114">
        <v>42746</v>
      </c>
      <c r="AL446" s="113">
        <v>40</v>
      </c>
      <c r="AM446" s="113" t="s">
        <v>9870</v>
      </c>
      <c r="AN446" s="113" t="s">
        <v>17701</v>
      </c>
      <c r="AO446" s="113" t="s">
        <v>572</v>
      </c>
      <c r="AP446" s="113">
        <v>2012</v>
      </c>
      <c r="AQ446" s="113" t="s">
        <v>5236</v>
      </c>
      <c r="AR446" s="113" t="s">
        <v>19800</v>
      </c>
      <c r="AS446" s="113" t="s">
        <v>14</v>
      </c>
      <c r="AT446" s="113" t="s">
        <v>14</v>
      </c>
      <c r="AU446" s="113" t="s">
        <v>16229</v>
      </c>
      <c r="AV446" s="113" t="s">
        <v>14</v>
      </c>
      <c r="AW446" s="113" t="s">
        <v>14</v>
      </c>
    </row>
    <row r="447" spans="1:49">
      <c r="A447" s="116" t="s">
        <v>1798</v>
      </c>
      <c r="B447" s="113">
        <v>132223119</v>
      </c>
      <c r="C447" s="113" t="s">
        <v>1799</v>
      </c>
      <c r="D447" s="113" t="s">
        <v>858</v>
      </c>
      <c r="F447" s="113" t="s">
        <v>8</v>
      </c>
      <c r="G447" s="114">
        <v>24955</v>
      </c>
      <c r="H447" s="113" t="s">
        <v>16230</v>
      </c>
      <c r="I447" s="113" t="s">
        <v>9866</v>
      </c>
      <c r="J447" s="113" t="s">
        <v>9872</v>
      </c>
      <c r="K447" s="113" t="s">
        <v>29369</v>
      </c>
      <c r="L447" s="113">
        <v>82346752314</v>
      </c>
      <c r="M447" s="113" t="s">
        <v>29370</v>
      </c>
      <c r="O447" s="113" t="s">
        <v>11535</v>
      </c>
      <c r="P447" s="113" t="s">
        <v>29371</v>
      </c>
      <c r="Q447" s="113" t="s">
        <v>29372</v>
      </c>
      <c r="R447" s="113">
        <v>15</v>
      </c>
      <c r="S447" s="113" t="s">
        <v>13</v>
      </c>
      <c r="T447" s="113" t="s">
        <v>29373</v>
      </c>
      <c r="U447" s="113" t="s">
        <v>29374</v>
      </c>
      <c r="V447" s="114">
        <v>36248</v>
      </c>
      <c r="W447" s="114">
        <v>36220</v>
      </c>
      <c r="X447" s="113" t="s">
        <v>29375</v>
      </c>
      <c r="Y447" s="114">
        <v>36616</v>
      </c>
      <c r="Z447" s="114">
        <v>36617</v>
      </c>
      <c r="AA447" s="113">
        <v>31</v>
      </c>
      <c r="AB447" s="113" t="s">
        <v>9</v>
      </c>
      <c r="AC447" s="113">
        <v>41</v>
      </c>
      <c r="AD447" s="113" t="s">
        <v>52</v>
      </c>
      <c r="AE447" s="114">
        <v>41183</v>
      </c>
      <c r="AF447" s="113">
        <v>13</v>
      </c>
      <c r="AG447" s="113">
        <v>7</v>
      </c>
      <c r="AH447" s="113" t="s">
        <v>16226</v>
      </c>
      <c r="AI447" s="117" t="s">
        <v>9901</v>
      </c>
      <c r="AK447" s="114">
        <v>45200</v>
      </c>
      <c r="AL447" s="113">
        <v>40</v>
      </c>
      <c r="AM447" s="113" t="s">
        <v>9870</v>
      </c>
      <c r="AN447" s="113" t="s">
        <v>24359</v>
      </c>
      <c r="AO447" s="113" t="s">
        <v>38</v>
      </c>
      <c r="AP447" s="113">
        <v>2009</v>
      </c>
      <c r="AQ447" s="113" t="s">
        <v>8</v>
      </c>
      <c r="AR447" s="113" t="s">
        <v>17710</v>
      </c>
      <c r="AS447" s="113" t="s">
        <v>14</v>
      </c>
      <c r="AT447" s="113" t="s">
        <v>14</v>
      </c>
      <c r="AU447" s="113" t="s">
        <v>16229</v>
      </c>
      <c r="AV447" s="113" t="s">
        <v>14</v>
      </c>
    </row>
    <row r="448" spans="1:49">
      <c r="A448" s="116" t="s">
        <v>1571</v>
      </c>
      <c r="B448" s="113">
        <v>570021268</v>
      </c>
      <c r="C448" s="113" t="s">
        <v>33952</v>
      </c>
      <c r="E448" s="113" t="s">
        <v>34</v>
      </c>
      <c r="F448" s="113" t="s">
        <v>1572</v>
      </c>
      <c r="G448" s="114">
        <v>24956</v>
      </c>
      <c r="H448" s="113" t="s">
        <v>16218</v>
      </c>
      <c r="I448" s="113" t="s">
        <v>9866</v>
      </c>
      <c r="J448" s="113" t="s">
        <v>9872</v>
      </c>
      <c r="K448" s="113" t="s">
        <v>33953</v>
      </c>
      <c r="M448" s="113" t="s">
        <v>14749</v>
      </c>
      <c r="O448" s="113" t="s">
        <v>10433</v>
      </c>
      <c r="P448" s="113" t="s">
        <v>33954</v>
      </c>
      <c r="Q448" s="113" t="s">
        <v>33955</v>
      </c>
      <c r="R448" s="113">
        <v>15</v>
      </c>
      <c r="S448" s="113" t="s">
        <v>13</v>
      </c>
      <c r="T448" s="113" t="s">
        <v>33956</v>
      </c>
      <c r="U448" s="113" t="s">
        <v>33957</v>
      </c>
      <c r="V448" s="114">
        <v>39038</v>
      </c>
      <c r="W448" s="114">
        <v>38808</v>
      </c>
      <c r="X448" s="113" t="s">
        <v>33958</v>
      </c>
      <c r="Y448" s="114">
        <v>39353</v>
      </c>
      <c r="Z448" s="114">
        <v>39356</v>
      </c>
      <c r="AA448" s="113">
        <v>13</v>
      </c>
      <c r="AB448" s="113" t="s">
        <v>357</v>
      </c>
      <c r="AC448" s="113">
        <v>34</v>
      </c>
      <c r="AD448" s="113" t="s">
        <v>18</v>
      </c>
      <c r="AE448" s="114">
        <v>45566</v>
      </c>
      <c r="AF448" s="113">
        <v>26</v>
      </c>
      <c r="AG448" s="113">
        <v>6</v>
      </c>
      <c r="AH448" s="113" t="s">
        <v>16263</v>
      </c>
      <c r="AI448" s="117" t="s">
        <v>16264</v>
      </c>
      <c r="AK448" s="114">
        <v>45302</v>
      </c>
      <c r="AL448" s="113">
        <v>40</v>
      </c>
      <c r="AM448" s="113" t="s">
        <v>9870</v>
      </c>
      <c r="AN448" s="113" t="s">
        <v>16399</v>
      </c>
      <c r="AO448" s="113" t="s">
        <v>169</v>
      </c>
      <c r="AP448" s="113">
        <v>2011</v>
      </c>
      <c r="AQ448" s="113" t="s">
        <v>8</v>
      </c>
      <c r="AR448" s="113" t="s">
        <v>20952</v>
      </c>
      <c r="AS448" s="113" t="s">
        <v>14</v>
      </c>
      <c r="AT448" s="113" t="s">
        <v>14</v>
      </c>
      <c r="AU448" s="113" t="s">
        <v>16229</v>
      </c>
      <c r="AV448" s="113" t="s">
        <v>14</v>
      </c>
    </row>
    <row r="449" spans="1:49">
      <c r="A449" s="116" t="s">
        <v>108</v>
      </c>
      <c r="B449" s="113">
        <v>570017404</v>
      </c>
      <c r="C449" s="113" t="s">
        <v>109</v>
      </c>
      <c r="E449" s="113" t="s">
        <v>110</v>
      </c>
      <c r="F449" s="113" t="s">
        <v>111</v>
      </c>
      <c r="G449" s="114">
        <v>24957</v>
      </c>
      <c r="H449" s="113" t="s">
        <v>16218</v>
      </c>
      <c r="I449" s="113" t="s">
        <v>9866</v>
      </c>
      <c r="J449" s="113" t="s">
        <v>9872</v>
      </c>
      <c r="K449" s="113" t="s">
        <v>17105</v>
      </c>
      <c r="L449" s="113">
        <v>81354535543</v>
      </c>
      <c r="M449" s="113" t="s">
        <v>14822</v>
      </c>
      <c r="O449" s="113" t="s">
        <v>14823</v>
      </c>
      <c r="P449" s="113" t="s">
        <v>17106</v>
      </c>
      <c r="Q449" s="113" t="s">
        <v>17107</v>
      </c>
      <c r="R449" s="113">
        <v>15</v>
      </c>
      <c r="S449" s="113" t="s">
        <v>13</v>
      </c>
      <c r="T449" s="113" t="s">
        <v>17108</v>
      </c>
      <c r="U449" s="113" t="s">
        <v>17109</v>
      </c>
      <c r="V449" s="114">
        <v>38397</v>
      </c>
      <c r="W449" s="114">
        <v>38353</v>
      </c>
      <c r="X449" s="113" t="s">
        <v>17110</v>
      </c>
      <c r="Y449" s="114">
        <v>38775</v>
      </c>
      <c r="Z449" s="114">
        <v>38777</v>
      </c>
      <c r="AA449" s="113">
        <v>21</v>
      </c>
      <c r="AB449" s="113" t="s">
        <v>24</v>
      </c>
      <c r="AC449" s="113">
        <v>34</v>
      </c>
      <c r="AD449" s="113" t="s">
        <v>18</v>
      </c>
      <c r="AE449" s="114">
        <v>43922</v>
      </c>
      <c r="AF449" s="113">
        <v>19</v>
      </c>
      <c r="AG449" s="113">
        <v>4</v>
      </c>
      <c r="AH449" s="113" t="s">
        <v>16226</v>
      </c>
      <c r="AI449" s="117" t="s">
        <v>6736</v>
      </c>
      <c r="AK449" s="114">
        <v>44925</v>
      </c>
      <c r="AL449" s="113">
        <v>40</v>
      </c>
      <c r="AM449" s="113" t="s">
        <v>9870</v>
      </c>
      <c r="AN449" s="113" t="s">
        <v>16282</v>
      </c>
      <c r="AO449" s="113" t="s">
        <v>113</v>
      </c>
      <c r="AP449" s="113">
        <v>2006</v>
      </c>
      <c r="AQ449" s="113" t="s">
        <v>8</v>
      </c>
      <c r="AR449" s="113" t="s">
        <v>16593</v>
      </c>
      <c r="AS449" s="113" t="s">
        <v>14</v>
      </c>
      <c r="AT449" s="113" t="s">
        <v>14</v>
      </c>
      <c r="AU449" s="113" t="s">
        <v>16229</v>
      </c>
      <c r="AV449" s="113" t="s">
        <v>14</v>
      </c>
      <c r="AW449" s="113" t="s">
        <v>14</v>
      </c>
    </row>
    <row r="450" spans="1:49">
      <c r="A450" s="116" t="s">
        <v>746</v>
      </c>
      <c r="B450" s="113">
        <v>570015669</v>
      </c>
      <c r="C450" s="113" t="s">
        <v>747</v>
      </c>
      <c r="F450" s="113" t="s">
        <v>8</v>
      </c>
      <c r="G450" s="114">
        <v>24959</v>
      </c>
      <c r="H450" s="113" t="s">
        <v>16230</v>
      </c>
      <c r="I450" s="113" t="s">
        <v>9866</v>
      </c>
      <c r="J450" s="113" t="s">
        <v>9872</v>
      </c>
      <c r="K450" s="113" t="s">
        <v>40901</v>
      </c>
      <c r="L450" s="113">
        <v>82296728445</v>
      </c>
      <c r="M450" s="113" t="s">
        <v>12629</v>
      </c>
      <c r="O450" s="113" t="s">
        <v>12630</v>
      </c>
      <c r="P450" s="113" t="s">
        <v>38918</v>
      </c>
      <c r="Q450" s="113" t="s">
        <v>38919</v>
      </c>
      <c r="R450" s="113">
        <v>15</v>
      </c>
      <c r="S450" s="113" t="s">
        <v>13</v>
      </c>
      <c r="T450" s="113" t="s">
        <v>40902</v>
      </c>
      <c r="U450" s="113" t="s">
        <v>38921</v>
      </c>
      <c r="V450" s="114">
        <v>37537</v>
      </c>
      <c r="W450" s="114">
        <v>37956</v>
      </c>
      <c r="X450" s="113" t="s">
        <v>40903</v>
      </c>
      <c r="Y450" s="114">
        <v>37945</v>
      </c>
      <c r="Z450" s="114">
        <v>37956</v>
      </c>
      <c r="AA450" s="113">
        <v>21</v>
      </c>
      <c r="AB450" s="113" t="s">
        <v>24</v>
      </c>
      <c r="AC450" s="113">
        <v>23</v>
      </c>
      <c r="AD450" s="113" t="s">
        <v>78</v>
      </c>
      <c r="AE450" s="114">
        <v>43922</v>
      </c>
      <c r="AF450" s="113">
        <v>23</v>
      </c>
      <c r="AG450" s="113">
        <v>1</v>
      </c>
      <c r="AH450" s="113" t="s">
        <v>16226</v>
      </c>
      <c r="AI450" s="117" t="s">
        <v>179</v>
      </c>
      <c r="AK450" s="114">
        <v>43922</v>
      </c>
      <c r="AL450" s="113">
        <v>15</v>
      </c>
      <c r="AM450" s="113" t="s">
        <v>9885</v>
      </c>
      <c r="AN450" s="113" t="s">
        <v>40904</v>
      </c>
      <c r="AO450" s="113" t="s">
        <v>748</v>
      </c>
      <c r="AP450" s="113">
        <v>1987</v>
      </c>
      <c r="AQ450" s="113" t="s">
        <v>2307</v>
      </c>
      <c r="AR450" s="113" t="s">
        <v>19364</v>
      </c>
      <c r="AS450" s="113" t="s">
        <v>14</v>
      </c>
      <c r="AT450" s="113" t="s">
        <v>14</v>
      </c>
      <c r="AU450" s="113" t="s">
        <v>16229</v>
      </c>
      <c r="AV450" s="113" t="s">
        <v>14</v>
      </c>
      <c r="AW450" s="113" t="s">
        <v>14</v>
      </c>
    </row>
    <row r="451" spans="1:49">
      <c r="A451" s="116" t="s">
        <v>956</v>
      </c>
      <c r="C451" s="113" t="s">
        <v>957</v>
      </c>
      <c r="F451" s="113" t="s">
        <v>456</v>
      </c>
      <c r="G451" s="114">
        <v>24961</v>
      </c>
      <c r="H451" s="113" t="s">
        <v>16218</v>
      </c>
      <c r="I451" s="113" t="s">
        <v>9866</v>
      </c>
      <c r="J451" s="113" t="s">
        <v>9872</v>
      </c>
      <c r="K451" s="113" t="s">
        <v>27478</v>
      </c>
      <c r="L451" s="113">
        <v>85342852445</v>
      </c>
      <c r="M451" s="113" t="s">
        <v>27479</v>
      </c>
      <c r="O451" s="113" t="s">
        <v>14969</v>
      </c>
      <c r="P451" s="113" t="s">
        <v>27480</v>
      </c>
      <c r="Q451" s="113" t="s">
        <v>27481</v>
      </c>
      <c r="R451" s="113">
        <v>15</v>
      </c>
      <c r="S451" s="113" t="s">
        <v>13</v>
      </c>
      <c r="T451" s="113" t="s">
        <v>27482</v>
      </c>
      <c r="U451" s="113" t="s">
        <v>27483</v>
      </c>
      <c r="V451" s="114">
        <v>42027</v>
      </c>
      <c r="W451" s="114">
        <v>41944</v>
      </c>
      <c r="X451" s="113" t="s">
        <v>27484</v>
      </c>
      <c r="Y451" s="114">
        <v>42612</v>
      </c>
      <c r="Z451" s="114">
        <v>42614</v>
      </c>
      <c r="AA451" s="113">
        <v>21</v>
      </c>
      <c r="AB451" s="113" t="s">
        <v>24</v>
      </c>
      <c r="AC451" s="113">
        <v>22</v>
      </c>
      <c r="AD451" s="113" t="s">
        <v>25</v>
      </c>
      <c r="AE451" s="114">
        <v>44470</v>
      </c>
      <c r="AF451" s="113">
        <v>0</v>
      </c>
      <c r="AG451" s="113">
        <v>0</v>
      </c>
      <c r="AH451" s="113" t="s">
        <v>16263</v>
      </c>
      <c r="AI451" s="117" t="s">
        <v>865</v>
      </c>
      <c r="AK451" s="114">
        <v>41944</v>
      </c>
      <c r="AL451" s="113">
        <v>15</v>
      </c>
      <c r="AM451" s="113" t="s">
        <v>9885</v>
      </c>
      <c r="AN451" s="113" t="s">
        <v>16858</v>
      </c>
      <c r="AO451" s="113" t="s">
        <v>666</v>
      </c>
      <c r="AP451" s="113">
        <v>1988</v>
      </c>
      <c r="AQ451" s="113" t="s">
        <v>9905</v>
      </c>
      <c r="AR451" s="113" t="s">
        <v>21079</v>
      </c>
      <c r="AS451" s="113" t="s">
        <v>14</v>
      </c>
      <c r="AT451" s="113" t="s">
        <v>14</v>
      </c>
      <c r="AU451" s="113" t="s">
        <v>16229</v>
      </c>
      <c r="AV451" s="113" t="s">
        <v>14</v>
      </c>
      <c r="AW451" s="113" t="s">
        <v>14</v>
      </c>
    </row>
    <row r="452" spans="1:49">
      <c r="A452" s="116" t="s">
        <v>4418</v>
      </c>
      <c r="C452" s="113" t="s">
        <v>4419</v>
      </c>
      <c r="E452" s="113" t="s">
        <v>41</v>
      </c>
      <c r="F452" s="113" t="s">
        <v>4420</v>
      </c>
      <c r="G452" s="114">
        <v>24961</v>
      </c>
      <c r="H452" s="113" t="s">
        <v>16230</v>
      </c>
      <c r="I452" s="113" t="s">
        <v>9866</v>
      </c>
      <c r="J452" s="113" t="s">
        <v>9872</v>
      </c>
      <c r="K452" s="113" t="s">
        <v>25871</v>
      </c>
      <c r="L452" s="113">
        <v>82191741900</v>
      </c>
      <c r="M452" s="113" t="s">
        <v>15116</v>
      </c>
      <c r="O452" s="113" t="s">
        <v>15117</v>
      </c>
      <c r="P452" s="113" t="s">
        <v>25872</v>
      </c>
      <c r="Q452" s="113" t="s">
        <v>25873</v>
      </c>
      <c r="R452" s="113">
        <v>15</v>
      </c>
      <c r="S452" s="113" t="s">
        <v>13</v>
      </c>
      <c r="T452" s="113" t="s">
        <v>25874</v>
      </c>
      <c r="U452" s="113" t="s">
        <v>25875</v>
      </c>
      <c r="V452" s="114">
        <v>42037</v>
      </c>
      <c r="W452" s="114">
        <v>42036</v>
      </c>
      <c r="X452" s="113" t="s">
        <v>25876</v>
      </c>
      <c r="Y452" s="114">
        <v>42643</v>
      </c>
      <c r="Z452" s="114">
        <v>42614</v>
      </c>
      <c r="AA452" s="113">
        <v>21</v>
      </c>
      <c r="AB452" s="113" t="s">
        <v>24</v>
      </c>
      <c r="AC452" s="113">
        <v>32</v>
      </c>
      <c r="AD452" s="113" t="s">
        <v>84</v>
      </c>
      <c r="AE452" s="114">
        <v>45200</v>
      </c>
      <c r="AF452" s="113">
        <v>14</v>
      </c>
      <c r="AG452" s="113">
        <v>9</v>
      </c>
      <c r="AH452" s="113" t="s">
        <v>16226</v>
      </c>
      <c r="AI452" s="117" t="s">
        <v>9875</v>
      </c>
      <c r="AK452" s="114">
        <v>43922</v>
      </c>
      <c r="AL452" s="113">
        <v>40</v>
      </c>
      <c r="AM452" s="113" t="s">
        <v>9870</v>
      </c>
      <c r="AN452" s="113" t="s">
        <v>16561</v>
      </c>
      <c r="AO452" s="113" t="s">
        <v>42</v>
      </c>
      <c r="AP452" s="113">
        <v>2016</v>
      </c>
      <c r="AQ452" s="113" t="s">
        <v>9994</v>
      </c>
      <c r="AR452" s="113" t="s">
        <v>25877</v>
      </c>
      <c r="AS452" s="113" t="s">
        <v>14</v>
      </c>
      <c r="AT452" s="113" t="s">
        <v>14</v>
      </c>
      <c r="AU452" s="113" t="s">
        <v>16229</v>
      </c>
      <c r="AV452" s="113" t="s">
        <v>14</v>
      </c>
    </row>
    <row r="453" spans="1:49">
      <c r="A453" s="116" t="s">
        <v>8345</v>
      </c>
      <c r="B453" s="113">
        <v>140212060</v>
      </c>
      <c r="C453" s="113" t="s">
        <v>8346</v>
      </c>
      <c r="D453" s="113" t="s">
        <v>199</v>
      </c>
      <c r="F453" s="113" t="s">
        <v>2123</v>
      </c>
      <c r="G453" s="114">
        <v>24962</v>
      </c>
      <c r="H453" s="113" t="s">
        <v>16230</v>
      </c>
      <c r="I453" s="113" t="s">
        <v>9866</v>
      </c>
      <c r="J453" s="113" t="s">
        <v>9872</v>
      </c>
      <c r="K453" s="113" t="s">
        <v>38860</v>
      </c>
      <c r="L453" s="113">
        <v>82247862227</v>
      </c>
      <c r="M453" s="113" t="s">
        <v>16138</v>
      </c>
      <c r="O453" s="113" t="s">
        <v>16139</v>
      </c>
      <c r="P453" s="113" t="s">
        <v>38861</v>
      </c>
      <c r="Q453" s="113" t="s">
        <v>38862</v>
      </c>
      <c r="R453" s="113">
        <v>15</v>
      </c>
      <c r="S453" s="113" t="s">
        <v>13</v>
      </c>
      <c r="T453" s="113" t="s">
        <v>38863</v>
      </c>
      <c r="U453" s="113" t="s">
        <v>38864</v>
      </c>
      <c r="V453" s="114">
        <v>32339</v>
      </c>
      <c r="W453" s="114">
        <v>32203</v>
      </c>
      <c r="X453" s="113" t="s">
        <v>38865</v>
      </c>
      <c r="Y453" s="114">
        <v>32742</v>
      </c>
      <c r="Z453" s="114">
        <v>32752</v>
      </c>
      <c r="AA453" s="113">
        <v>21</v>
      </c>
      <c r="AB453" s="113" t="s">
        <v>24</v>
      </c>
      <c r="AC453" s="113">
        <v>34</v>
      </c>
      <c r="AD453" s="113" t="s">
        <v>18</v>
      </c>
      <c r="AE453" s="114">
        <v>39173</v>
      </c>
      <c r="AF453" s="113">
        <v>14</v>
      </c>
      <c r="AG453" s="113">
        <v>1</v>
      </c>
      <c r="AH453" s="113" t="s">
        <v>16226</v>
      </c>
      <c r="AI453" s="117" t="s">
        <v>302</v>
      </c>
      <c r="AK453" s="114">
        <v>39173</v>
      </c>
      <c r="AL453" s="113">
        <v>30</v>
      </c>
      <c r="AM453" s="113" t="s">
        <v>9882</v>
      </c>
      <c r="AN453" s="113" t="s">
        <v>41560</v>
      </c>
      <c r="AO453" s="113" t="s">
        <v>2026</v>
      </c>
      <c r="AP453" s="113">
        <v>2012</v>
      </c>
      <c r="AQ453" s="113" t="s">
        <v>5236</v>
      </c>
      <c r="AR453" s="113" t="s">
        <v>16391</v>
      </c>
      <c r="AS453" s="113" t="s">
        <v>14</v>
      </c>
      <c r="AT453" s="113" t="s">
        <v>14</v>
      </c>
      <c r="AU453" s="113" t="s">
        <v>16229</v>
      </c>
      <c r="AV453" s="113" t="s">
        <v>14</v>
      </c>
    </row>
    <row r="454" spans="1:49">
      <c r="A454" s="116" t="s">
        <v>7097</v>
      </c>
      <c r="B454" s="113">
        <v>570011276</v>
      </c>
      <c r="C454" s="113" t="s">
        <v>7098</v>
      </c>
      <c r="E454" s="113" t="s">
        <v>34</v>
      </c>
      <c r="F454" s="113" t="s">
        <v>8</v>
      </c>
      <c r="G454" s="114">
        <v>24964</v>
      </c>
      <c r="H454" s="113" t="s">
        <v>16218</v>
      </c>
      <c r="I454" s="113" t="s">
        <v>9866</v>
      </c>
      <c r="J454" s="113" t="s">
        <v>9872</v>
      </c>
      <c r="K454" s="113" t="s">
        <v>39219</v>
      </c>
      <c r="L454" s="113">
        <v>82293444731</v>
      </c>
      <c r="M454" s="113" t="s">
        <v>39220</v>
      </c>
      <c r="O454" s="113" t="s">
        <v>11708</v>
      </c>
      <c r="P454" s="113" t="s">
        <v>39221</v>
      </c>
      <c r="Q454" s="113" t="s">
        <v>39222</v>
      </c>
      <c r="R454" s="113">
        <v>15</v>
      </c>
      <c r="S454" s="113" t="s">
        <v>13</v>
      </c>
      <c r="T454" s="113" t="s">
        <v>39223</v>
      </c>
      <c r="U454" s="113" t="s">
        <v>39224</v>
      </c>
      <c r="V454" s="114">
        <v>34249</v>
      </c>
      <c r="W454" s="114">
        <v>34029</v>
      </c>
      <c r="X454" s="113" t="s">
        <v>39225</v>
      </c>
      <c r="Y454" s="114">
        <v>34469</v>
      </c>
      <c r="Z454" s="114">
        <v>34516</v>
      </c>
      <c r="AA454" s="113">
        <v>21</v>
      </c>
      <c r="AB454" s="113" t="s">
        <v>24</v>
      </c>
      <c r="AC454" s="113">
        <v>34</v>
      </c>
      <c r="AD454" s="113" t="s">
        <v>18</v>
      </c>
      <c r="AE454" s="114">
        <v>45200</v>
      </c>
      <c r="AF454" s="113">
        <v>27</v>
      </c>
      <c r="AG454" s="113">
        <v>11</v>
      </c>
      <c r="AH454" s="113" t="s">
        <v>16226</v>
      </c>
      <c r="AI454" s="117" t="s">
        <v>628</v>
      </c>
      <c r="AK454" s="114">
        <v>43721</v>
      </c>
      <c r="AL454" s="113">
        <v>40</v>
      </c>
      <c r="AM454" s="113" t="s">
        <v>9870</v>
      </c>
      <c r="AN454" s="113" t="s">
        <v>16399</v>
      </c>
      <c r="AO454" s="113" t="s">
        <v>169</v>
      </c>
      <c r="AP454" s="113">
        <v>2005</v>
      </c>
      <c r="AQ454" s="113" t="s">
        <v>5236</v>
      </c>
      <c r="AR454" s="113" t="s">
        <v>19014</v>
      </c>
      <c r="AS454" s="113" t="s">
        <v>14</v>
      </c>
      <c r="AT454" s="113" t="s">
        <v>14</v>
      </c>
      <c r="AU454" s="113" t="s">
        <v>16229</v>
      </c>
      <c r="AV454" s="113" t="s">
        <v>14</v>
      </c>
      <c r="AW454" s="113" t="s">
        <v>14</v>
      </c>
    </row>
    <row r="455" spans="1:49">
      <c r="A455" s="116" t="s">
        <v>2830</v>
      </c>
      <c r="B455" s="113">
        <v>570017291</v>
      </c>
      <c r="C455" s="113" t="s">
        <v>2831</v>
      </c>
      <c r="F455" s="113" t="s">
        <v>1051</v>
      </c>
      <c r="G455" s="114">
        <v>24964</v>
      </c>
      <c r="H455" s="113" t="s">
        <v>16230</v>
      </c>
      <c r="I455" s="113" t="s">
        <v>9919</v>
      </c>
      <c r="J455" s="113" t="s">
        <v>9872</v>
      </c>
      <c r="K455" s="113" t="s">
        <v>42165</v>
      </c>
      <c r="L455" s="113">
        <v>81341418114</v>
      </c>
      <c r="M455" s="113" t="s">
        <v>10195</v>
      </c>
      <c r="O455" s="113" t="s">
        <v>10196</v>
      </c>
      <c r="P455" s="113" t="s">
        <v>42166</v>
      </c>
      <c r="Q455" s="113" t="s">
        <v>42167</v>
      </c>
      <c r="R455" s="113">
        <v>15</v>
      </c>
      <c r="S455" s="113" t="s">
        <v>13</v>
      </c>
      <c r="T455" s="113" t="s">
        <v>42168</v>
      </c>
      <c r="U455" s="113" t="s">
        <v>42169</v>
      </c>
      <c r="V455" s="114">
        <v>38397</v>
      </c>
      <c r="W455" s="114">
        <v>38353</v>
      </c>
      <c r="X455" s="113" t="s">
        <v>42170</v>
      </c>
      <c r="Y455" s="114">
        <v>38775</v>
      </c>
      <c r="Z455" s="114">
        <v>38777</v>
      </c>
      <c r="AA455" s="113">
        <v>21</v>
      </c>
      <c r="AB455" s="113" t="s">
        <v>24</v>
      </c>
      <c r="AC455" s="113">
        <v>23</v>
      </c>
      <c r="AD455" s="113" t="s">
        <v>78</v>
      </c>
      <c r="AE455" s="114">
        <v>41913</v>
      </c>
      <c r="AF455" s="113">
        <v>17</v>
      </c>
      <c r="AG455" s="113">
        <v>8</v>
      </c>
      <c r="AH455" s="113" t="s">
        <v>16226</v>
      </c>
      <c r="AI455" s="117" t="s">
        <v>419</v>
      </c>
      <c r="AK455" s="114">
        <v>45120</v>
      </c>
      <c r="AL455" s="113">
        <v>15</v>
      </c>
      <c r="AM455" s="113" t="s">
        <v>9885</v>
      </c>
      <c r="AN455" s="113" t="s">
        <v>16743</v>
      </c>
      <c r="AO455" s="113" t="s">
        <v>781</v>
      </c>
      <c r="AP455" s="113">
        <v>1987</v>
      </c>
      <c r="AQ455" s="113" t="s">
        <v>5236</v>
      </c>
      <c r="AR455" s="113" t="s">
        <v>17354</v>
      </c>
      <c r="AS455" s="113" t="s">
        <v>14</v>
      </c>
      <c r="AT455" s="113" t="s">
        <v>14</v>
      </c>
      <c r="AU455" s="113" t="s">
        <v>16229</v>
      </c>
      <c r="AV455" s="113" t="s">
        <v>14</v>
      </c>
      <c r="AW455" s="113" t="s">
        <v>14</v>
      </c>
    </row>
    <row r="456" spans="1:49">
      <c r="A456" s="116" t="s">
        <v>4725</v>
      </c>
      <c r="B456" s="113">
        <v>570011614</v>
      </c>
      <c r="C456" s="113" t="s">
        <v>4726</v>
      </c>
      <c r="E456" s="113" t="s">
        <v>110</v>
      </c>
      <c r="F456" s="113" t="s">
        <v>414</v>
      </c>
      <c r="G456" s="114">
        <v>24965</v>
      </c>
      <c r="H456" s="113" t="s">
        <v>16230</v>
      </c>
      <c r="I456" s="113" t="s">
        <v>9866</v>
      </c>
      <c r="J456" s="113" t="s">
        <v>9872</v>
      </c>
      <c r="K456" s="113" t="s">
        <v>44286</v>
      </c>
      <c r="L456" s="113">
        <v>85256225248</v>
      </c>
      <c r="M456" s="113" t="s">
        <v>15483</v>
      </c>
      <c r="O456" s="113" t="s">
        <v>15484</v>
      </c>
      <c r="P456" s="113" t="s">
        <v>44287</v>
      </c>
      <c r="Q456" s="113" t="s">
        <v>44288</v>
      </c>
      <c r="R456" s="113">
        <v>15</v>
      </c>
      <c r="S456" s="113" t="s">
        <v>13</v>
      </c>
      <c r="T456" s="113" t="s">
        <v>44289</v>
      </c>
      <c r="U456" s="113" t="s">
        <v>44290</v>
      </c>
      <c r="V456" s="114">
        <v>34507</v>
      </c>
      <c r="W456" s="114">
        <v>34394</v>
      </c>
      <c r="X456" s="113" t="s">
        <v>44291</v>
      </c>
      <c r="Y456" s="114">
        <v>34884</v>
      </c>
      <c r="Z456" s="114">
        <v>34912</v>
      </c>
      <c r="AA456" s="113">
        <v>21</v>
      </c>
      <c r="AB456" s="113" t="s">
        <v>24</v>
      </c>
      <c r="AC456" s="113">
        <v>34</v>
      </c>
      <c r="AD456" s="113" t="s">
        <v>18</v>
      </c>
      <c r="AE456" s="114">
        <v>44105</v>
      </c>
      <c r="AF456" s="113">
        <v>22</v>
      </c>
      <c r="AG456" s="113">
        <v>6</v>
      </c>
      <c r="AH456" s="113" t="s">
        <v>9913</v>
      </c>
      <c r="AI456" s="117" t="s">
        <v>175</v>
      </c>
      <c r="AJ456" s="113" t="s">
        <v>45509</v>
      </c>
      <c r="AK456" s="114">
        <v>43722</v>
      </c>
      <c r="AL456" s="113">
        <v>40</v>
      </c>
      <c r="AM456" s="113" t="s">
        <v>9870</v>
      </c>
      <c r="AN456" s="113" t="s">
        <v>19131</v>
      </c>
      <c r="AO456" s="113" t="s">
        <v>1173</v>
      </c>
      <c r="AP456" s="113">
        <v>2012</v>
      </c>
      <c r="AQ456" s="113" t="s">
        <v>5236</v>
      </c>
      <c r="AR456" s="113" t="s">
        <v>21670</v>
      </c>
      <c r="AS456" s="113" t="s">
        <v>14</v>
      </c>
      <c r="AT456" s="113" t="s">
        <v>14</v>
      </c>
      <c r="AU456" s="113" t="s">
        <v>16229</v>
      </c>
      <c r="AV456" s="113" t="s">
        <v>14</v>
      </c>
      <c r="AW456" s="113" t="s">
        <v>14</v>
      </c>
    </row>
    <row r="457" spans="1:49">
      <c r="A457" s="116" t="s">
        <v>4729</v>
      </c>
      <c r="B457" s="113">
        <v>131896623</v>
      </c>
      <c r="C457" s="113" t="s">
        <v>4730</v>
      </c>
      <c r="E457" s="113" t="s">
        <v>41</v>
      </c>
      <c r="F457" s="113" t="s">
        <v>8</v>
      </c>
      <c r="G457" s="114">
        <v>24966</v>
      </c>
      <c r="H457" s="113" t="s">
        <v>16218</v>
      </c>
      <c r="I457" s="113" t="s">
        <v>9866</v>
      </c>
      <c r="J457" s="113" t="s">
        <v>9872</v>
      </c>
      <c r="K457" s="113" t="s">
        <v>36636</v>
      </c>
      <c r="L457" s="113">
        <v>85241414600</v>
      </c>
      <c r="M457" s="113" t="s">
        <v>12339</v>
      </c>
      <c r="O457" s="113" t="s">
        <v>12340</v>
      </c>
      <c r="P457" s="113" t="s">
        <v>36637</v>
      </c>
      <c r="Q457" s="113" t="s">
        <v>36638</v>
      </c>
      <c r="R457" s="113">
        <v>15</v>
      </c>
      <c r="S457" s="113" t="s">
        <v>13</v>
      </c>
      <c r="T457" s="113" t="s">
        <v>36639</v>
      </c>
      <c r="U457" s="113" t="s">
        <v>36640</v>
      </c>
      <c r="V457" s="114">
        <v>33753</v>
      </c>
      <c r="W457" s="114">
        <v>33329</v>
      </c>
      <c r="X457" s="113" t="s">
        <v>36641</v>
      </c>
      <c r="Y457" s="114">
        <v>33753</v>
      </c>
      <c r="Z457" s="114">
        <v>33756</v>
      </c>
      <c r="AA457" s="113">
        <v>21</v>
      </c>
      <c r="AB457" s="113" t="s">
        <v>24</v>
      </c>
      <c r="AC457" s="113">
        <v>42</v>
      </c>
      <c r="AD457" s="113" t="s">
        <v>92</v>
      </c>
      <c r="AE457" s="114">
        <v>45017</v>
      </c>
      <c r="AF457" s="113">
        <v>27</v>
      </c>
      <c r="AG457" s="113">
        <v>0</v>
      </c>
      <c r="AH457" s="113" t="s">
        <v>16226</v>
      </c>
      <c r="AI457" s="117" t="s">
        <v>9901</v>
      </c>
      <c r="AK457" s="114">
        <v>43721</v>
      </c>
      <c r="AL457" s="113">
        <v>40</v>
      </c>
      <c r="AM457" s="113" t="s">
        <v>9870</v>
      </c>
      <c r="AN457" s="113" t="s">
        <v>16561</v>
      </c>
      <c r="AO457" s="113" t="s">
        <v>42</v>
      </c>
      <c r="AP457" s="113">
        <v>2010</v>
      </c>
      <c r="AQ457" s="113" t="s">
        <v>5236</v>
      </c>
      <c r="AR457" s="113" t="s">
        <v>16295</v>
      </c>
      <c r="AS457" s="113" t="s">
        <v>14</v>
      </c>
      <c r="AT457" s="113" t="s">
        <v>14</v>
      </c>
      <c r="AU457" s="113" t="s">
        <v>16229</v>
      </c>
      <c r="AV457" s="113" t="s">
        <v>14</v>
      </c>
    </row>
    <row r="458" spans="1:49">
      <c r="A458" s="116" t="s">
        <v>2355</v>
      </c>
      <c r="B458" s="113">
        <v>131896594</v>
      </c>
      <c r="C458" s="113" t="s">
        <v>2356</v>
      </c>
      <c r="E458" s="113" t="s">
        <v>41</v>
      </c>
      <c r="F458" s="113" t="s">
        <v>8</v>
      </c>
      <c r="G458" s="114">
        <v>24967</v>
      </c>
      <c r="H458" s="113" t="s">
        <v>16230</v>
      </c>
      <c r="I458" s="113" t="s">
        <v>9866</v>
      </c>
      <c r="J458" s="113" t="s">
        <v>9872</v>
      </c>
      <c r="K458" s="113" t="s">
        <v>44685</v>
      </c>
      <c r="L458" s="113">
        <v>85241232404</v>
      </c>
      <c r="M458" s="113" t="s">
        <v>12323</v>
      </c>
      <c r="O458" s="113" t="s">
        <v>10332</v>
      </c>
      <c r="P458" s="113" t="s">
        <v>44686</v>
      </c>
      <c r="Q458" s="113" t="s">
        <v>44687</v>
      </c>
      <c r="R458" s="113">
        <v>15</v>
      </c>
      <c r="S458" s="113" t="s">
        <v>13</v>
      </c>
      <c r="T458" s="113" t="s">
        <v>44688</v>
      </c>
      <c r="U458" s="113" t="s">
        <v>44689</v>
      </c>
      <c r="V458" s="114">
        <v>33325</v>
      </c>
      <c r="W458" s="114">
        <v>33329</v>
      </c>
      <c r="X458" s="113" t="s">
        <v>44690</v>
      </c>
      <c r="Y458" s="114">
        <v>34029</v>
      </c>
      <c r="Z458" s="114">
        <v>34001</v>
      </c>
      <c r="AA458" s="113">
        <v>21</v>
      </c>
      <c r="AB458" s="113" t="s">
        <v>24</v>
      </c>
      <c r="AC458" s="113">
        <v>42</v>
      </c>
      <c r="AD458" s="113" t="s">
        <v>92</v>
      </c>
      <c r="AE458" s="114">
        <v>44652</v>
      </c>
      <c r="AF458" s="113">
        <v>26</v>
      </c>
      <c r="AG458" s="113">
        <v>6</v>
      </c>
      <c r="AH458" s="113" t="s">
        <v>16226</v>
      </c>
      <c r="AI458" s="117" t="s">
        <v>9901</v>
      </c>
      <c r="AK458" s="114">
        <v>44670</v>
      </c>
      <c r="AL458" s="113">
        <v>40</v>
      </c>
      <c r="AM458" s="113" t="s">
        <v>9870</v>
      </c>
      <c r="AN458" s="113" t="s">
        <v>16561</v>
      </c>
      <c r="AO458" s="113" t="s">
        <v>42</v>
      </c>
      <c r="AP458" s="113">
        <v>2015</v>
      </c>
      <c r="AQ458" s="113" t="s">
        <v>2307</v>
      </c>
      <c r="AR458" s="113" t="s">
        <v>31925</v>
      </c>
      <c r="AS458" s="113" t="s">
        <v>14</v>
      </c>
      <c r="AT458" s="113" t="s">
        <v>14</v>
      </c>
      <c r="AU458" s="113" t="s">
        <v>16229</v>
      </c>
      <c r="AV458" s="113" t="s">
        <v>14</v>
      </c>
      <c r="AW458" s="113" t="s">
        <v>14</v>
      </c>
    </row>
    <row r="459" spans="1:49">
      <c r="A459" s="116" t="s">
        <v>9663</v>
      </c>
      <c r="B459" s="113">
        <v>570017257</v>
      </c>
      <c r="C459" s="113" t="s">
        <v>9664</v>
      </c>
      <c r="E459" s="113" t="s">
        <v>41</v>
      </c>
      <c r="F459" s="113" t="s">
        <v>8</v>
      </c>
      <c r="G459" s="114">
        <v>24968</v>
      </c>
      <c r="H459" s="113" t="s">
        <v>16230</v>
      </c>
      <c r="I459" s="113" t="s">
        <v>9866</v>
      </c>
      <c r="J459" s="113" t="s">
        <v>9872</v>
      </c>
      <c r="K459" s="113" t="s">
        <v>33811</v>
      </c>
      <c r="L459" s="113">
        <v>85240612744</v>
      </c>
      <c r="M459" s="113" t="s">
        <v>13391</v>
      </c>
      <c r="O459" s="113" t="s">
        <v>13392</v>
      </c>
      <c r="P459" s="113" t="s">
        <v>33812</v>
      </c>
      <c r="Q459" s="113" t="s">
        <v>33813</v>
      </c>
      <c r="R459" s="113">
        <v>15</v>
      </c>
      <c r="S459" s="113" t="s">
        <v>13</v>
      </c>
      <c r="T459" s="113" t="s">
        <v>33814</v>
      </c>
      <c r="U459" s="113" t="s">
        <v>33815</v>
      </c>
      <c r="V459" s="114">
        <v>38397</v>
      </c>
      <c r="W459" s="114">
        <v>38353</v>
      </c>
      <c r="X459" s="113" t="s">
        <v>33816</v>
      </c>
      <c r="Y459" s="114">
        <v>38775</v>
      </c>
      <c r="Z459" s="114">
        <v>38777</v>
      </c>
      <c r="AA459" s="113">
        <v>22</v>
      </c>
      <c r="AB459" s="113" t="s">
        <v>25</v>
      </c>
      <c r="AC459" s="113">
        <v>34</v>
      </c>
      <c r="AD459" s="113" t="s">
        <v>18</v>
      </c>
      <c r="AE459" s="114">
        <v>45566</v>
      </c>
      <c r="AF459" s="113">
        <v>22</v>
      </c>
      <c r="AG459" s="113">
        <v>8</v>
      </c>
      <c r="AH459" s="113" t="s">
        <v>16226</v>
      </c>
      <c r="AI459" s="117" t="s">
        <v>9891</v>
      </c>
      <c r="AK459" s="114">
        <v>44519</v>
      </c>
      <c r="AL459" s="113">
        <v>40</v>
      </c>
      <c r="AM459" s="113" t="s">
        <v>9870</v>
      </c>
      <c r="AN459" s="113" t="s">
        <v>16586</v>
      </c>
      <c r="AO459" s="113" t="s">
        <v>677</v>
      </c>
      <c r="AP459" s="113">
        <v>2010</v>
      </c>
      <c r="AQ459" s="113" t="s">
        <v>5236</v>
      </c>
      <c r="AR459" s="113" t="s">
        <v>18043</v>
      </c>
      <c r="AS459" s="113" t="s">
        <v>14</v>
      </c>
      <c r="AT459" s="113" t="s">
        <v>14</v>
      </c>
      <c r="AU459" s="113" t="s">
        <v>16229</v>
      </c>
      <c r="AV459" s="113" t="s">
        <v>14</v>
      </c>
    </row>
    <row r="460" spans="1:49">
      <c r="A460" s="116" t="s">
        <v>2666</v>
      </c>
      <c r="B460" s="113">
        <v>140242345</v>
      </c>
      <c r="C460" s="113" t="s">
        <v>2667</v>
      </c>
      <c r="E460" s="113" t="s">
        <v>30</v>
      </c>
      <c r="F460" s="113" t="s">
        <v>8</v>
      </c>
      <c r="G460" s="114">
        <v>24970</v>
      </c>
      <c r="H460" s="113" t="s">
        <v>16218</v>
      </c>
      <c r="I460" s="113" t="s">
        <v>9866</v>
      </c>
      <c r="J460" s="113" t="s">
        <v>9872</v>
      </c>
      <c r="K460" s="113" t="s">
        <v>44757</v>
      </c>
      <c r="L460" s="113">
        <v>82190997149</v>
      </c>
      <c r="M460" s="113" t="s">
        <v>13019</v>
      </c>
      <c r="O460" s="113" t="s">
        <v>44758</v>
      </c>
      <c r="P460" s="113" t="s">
        <v>44759</v>
      </c>
      <c r="Q460" s="113" t="s">
        <v>44760</v>
      </c>
      <c r="R460" s="113">
        <v>15</v>
      </c>
      <c r="S460" s="113" t="s">
        <v>13</v>
      </c>
      <c r="T460" s="113" t="s">
        <v>44761</v>
      </c>
      <c r="U460" s="113" t="s">
        <v>44762</v>
      </c>
      <c r="V460" s="114">
        <v>32946</v>
      </c>
      <c r="W460" s="114">
        <v>32813</v>
      </c>
      <c r="Z460" s="114">
        <v>34790</v>
      </c>
      <c r="AA460" s="113">
        <v>21</v>
      </c>
      <c r="AB460" s="113" t="s">
        <v>24</v>
      </c>
      <c r="AC460" s="113">
        <v>34</v>
      </c>
      <c r="AD460" s="113" t="s">
        <v>18</v>
      </c>
      <c r="AE460" s="114">
        <v>41548</v>
      </c>
      <c r="AF460" s="113">
        <v>18</v>
      </c>
      <c r="AG460" s="113">
        <v>11</v>
      </c>
      <c r="AH460" s="113" t="s">
        <v>16226</v>
      </c>
      <c r="AI460" s="117" t="s">
        <v>3004</v>
      </c>
      <c r="AK460" s="114">
        <v>44670</v>
      </c>
      <c r="AL460" s="113">
        <v>40</v>
      </c>
      <c r="AM460" s="113" t="s">
        <v>9870</v>
      </c>
      <c r="AN460" s="113" t="s">
        <v>16468</v>
      </c>
      <c r="AO460" s="113" t="s">
        <v>31</v>
      </c>
      <c r="AP460" s="113">
        <v>2011</v>
      </c>
      <c r="AQ460" s="113" t="s">
        <v>8</v>
      </c>
      <c r="AR460" s="113" t="s">
        <v>16867</v>
      </c>
      <c r="AS460" s="113" t="s">
        <v>14</v>
      </c>
      <c r="AT460" s="113" t="s">
        <v>14</v>
      </c>
      <c r="AU460" s="113" t="s">
        <v>16229</v>
      </c>
      <c r="AV460" s="113" t="s">
        <v>14</v>
      </c>
      <c r="AW460" s="113" t="s">
        <v>14</v>
      </c>
    </row>
    <row r="461" spans="1:49">
      <c r="A461" s="116" t="s">
        <v>6212</v>
      </c>
      <c r="B461" s="113">
        <v>570011281</v>
      </c>
      <c r="C461" s="113" t="s">
        <v>6213</v>
      </c>
      <c r="E461" s="113" t="s">
        <v>67</v>
      </c>
      <c r="F461" s="113" t="s">
        <v>6094</v>
      </c>
      <c r="G461" s="114">
        <v>24970</v>
      </c>
      <c r="H461" s="113" t="s">
        <v>16230</v>
      </c>
      <c r="I461" s="113" t="s">
        <v>9866</v>
      </c>
      <c r="J461" s="113" t="s">
        <v>9872</v>
      </c>
      <c r="K461" s="113" t="s">
        <v>44122</v>
      </c>
      <c r="L461" s="113">
        <v>82192785015</v>
      </c>
      <c r="M461" s="113" t="s">
        <v>15010</v>
      </c>
      <c r="O461" s="113" t="s">
        <v>15011</v>
      </c>
      <c r="P461" s="113" t="s">
        <v>44123</v>
      </c>
      <c r="Q461" s="113" t="s">
        <v>44124</v>
      </c>
      <c r="R461" s="113">
        <v>15</v>
      </c>
      <c r="S461" s="113" t="s">
        <v>13</v>
      </c>
      <c r="T461" s="113" t="s">
        <v>44125</v>
      </c>
      <c r="U461" s="113" t="s">
        <v>44126</v>
      </c>
      <c r="V461" s="114">
        <v>34223</v>
      </c>
      <c r="W461" s="114">
        <v>34029</v>
      </c>
      <c r="X461" s="113" t="s">
        <v>44127</v>
      </c>
      <c r="Y461" s="114">
        <v>34540</v>
      </c>
      <c r="Z461" s="114">
        <v>34547</v>
      </c>
      <c r="AA461" s="113">
        <v>21</v>
      </c>
      <c r="AB461" s="113" t="s">
        <v>24</v>
      </c>
      <c r="AC461" s="113">
        <v>41</v>
      </c>
      <c r="AD461" s="113" t="s">
        <v>52</v>
      </c>
      <c r="AE461" s="114">
        <v>43191</v>
      </c>
      <c r="AF461" s="113">
        <v>20</v>
      </c>
      <c r="AG461" s="113">
        <v>1</v>
      </c>
      <c r="AH461" s="113" t="s">
        <v>9913</v>
      </c>
      <c r="AI461" s="117" t="s">
        <v>4955</v>
      </c>
      <c r="AJ461" s="113" t="s">
        <v>45514</v>
      </c>
      <c r="AK461" s="114">
        <v>44670</v>
      </c>
      <c r="AL461" s="113">
        <v>40</v>
      </c>
      <c r="AM461" s="113" t="s">
        <v>9870</v>
      </c>
      <c r="AN461" s="113" t="s">
        <v>19987</v>
      </c>
      <c r="AO461" s="113" t="s">
        <v>942</v>
      </c>
      <c r="AP461" s="113">
        <v>2002</v>
      </c>
      <c r="AQ461" s="113" t="s">
        <v>5236</v>
      </c>
      <c r="AR461" s="113" t="s">
        <v>23547</v>
      </c>
      <c r="AS461" s="113" t="s">
        <v>14</v>
      </c>
      <c r="AT461" s="113" t="s">
        <v>14</v>
      </c>
      <c r="AU461" s="113" t="s">
        <v>16229</v>
      </c>
      <c r="AV461" s="113" t="s">
        <v>14</v>
      </c>
      <c r="AW461" s="113" t="s">
        <v>14</v>
      </c>
    </row>
    <row r="462" spans="1:49">
      <c r="A462" s="116" t="s">
        <v>3162</v>
      </c>
      <c r="B462" s="113">
        <v>132211415</v>
      </c>
      <c r="C462" s="113" t="s">
        <v>3163</v>
      </c>
      <c r="E462" s="113" t="s">
        <v>41</v>
      </c>
      <c r="F462" s="113" t="s">
        <v>2157</v>
      </c>
      <c r="G462" s="114">
        <v>24974</v>
      </c>
      <c r="H462" s="113" t="s">
        <v>16218</v>
      </c>
      <c r="I462" s="113" t="s">
        <v>9866</v>
      </c>
      <c r="J462" s="113" t="s">
        <v>9872</v>
      </c>
      <c r="K462" s="113" t="s">
        <v>28132</v>
      </c>
      <c r="L462" s="113">
        <v>85256554150</v>
      </c>
      <c r="M462" s="113" t="s">
        <v>28133</v>
      </c>
      <c r="O462" s="113" t="s">
        <v>15141</v>
      </c>
      <c r="P462" s="113" t="s">
        <v>28134</v>
      </c>
      <c r="Q462" s="113" t="s">
        <v>28135</v>
      </c>
      <c r="R462" s="113">
        <v>15</v>
      </c>
      <c r="S462" s="113" t="s">
        <v>13</v>
      </c>
      <c r="T462" s="113" t="s">
        <v>28136</v>
      </c>
      <c r="U462" s="113" t="s">
        <v>28137</v>
      </c>
      <c r="V462" s="114">
        <v>35878</v>
      </c>
      <c r="W462" s="114">
        <v>35855</v>
      </c>
      <c r="X462" s="113" t="s">
        <v>28138</v>
      </c>
      <c r="Y462" s="114">
        <v>36311</v>
      </c>
      <c r="Z462" s="114">
        <v>36312</v>
      </c>
      <c r="AA462" s="113">
        <v>31</v>
      </c>
      <c r="AB462" s="113" t="s">
        <v>9</v>
      </c>
      <c r="AC462" s="113">
        <v>42</v>
      </c>
      <c r="AD462" s="113" t="s">
        <v>92</v>
      </c>
      <c r="AE462" s="114">
        <v>44652</v>
      </c>
      <c r="AF462" s="113">
        <v>11</v>
      </c>
      <c r="AG462" s="113">
        <v>1</v>
      </c>
      <c r="AH462" s="113" t="s">
        <v>16226</v>
      </c>
      <c r="AI462" s="117" t="s">
        <v>141</v>
      </c>
      <c r="AK462" s="114">
        <v>44652</v>
      </c>
      <c r="AL462" s="113">
        <v>40</v>
      </c>
      <c r="AM462" s="113" t="s">
        <v>9870</v>
      </c>
      <c r="AN462" s="113" t="s">
        <v>18127</v>
      </c>
      <c r="AO462" s="113" t="s">
        <v>2038</v>
      </c>
      <c r="AP462" s="113">
        <v>1993</v>
      </c>
      <c r="AQ462" s="113" t="s">
        <v>9971</v>
      </c>
      <c r="AR462" s="113" t="s">
        <v>18119</v>
      </c>
      <c r="AS462" s="113" t="s">
        <v>14</v>
      </c>
      <c r="AT462" s="113" t="s">
        <v>14</v>
      </c>
      <c r="AU462" s="113" t="s">
        <v>16229</v>
      </c>
      <c r="AV462" s="113" t="s">
        <v>14</v>
      </c>
      <c r="AW462" s="113" t="s">
        <v>14</v>
      </c>
    </row>
    <row r="463" spans="1:49">
      <c r="A463" s="116" t="s">
        <v>2349</v>
      </c>
      <c r="B463" s="113">
        <v>570013185</v>
      </c>
      <c r="C463" s="113" t="s">
        <v>2350</v>
      </c>
      <c r="E463" s="113" t="s">
        <v>2351</v>
      </c>
      <c r="F463" s="113" t="s">
        <v>8</v>
      </c>
      <c r="G463" s="114">
        <v>24976</v>
      </c>
      <c r="H463" s="113" t="s">
        <v>16218</v>
      </c>
      <c r="I463" s="113" t="s">
        <v>9866</v>
      </c>
      <c r="J463" s="113" t="s">
        <v>9872</v>
      </c>
      <c r="K463" s="113" t="s">
        <v>30970</v>
      </c>
      <c r="L463" s="113">
        <v>81243443568</v>
      </c>
      <c r="M463" s="113" t="s">
        <v>12825</v>
      </c>
      <c r="O463" s="113" t="s">
        <v>12826</v>
      </c>
      <c r="P463" s="113" t="s">
        <v>30971</v>
      </c>
      <c r="Q463" s="113" t="s">
        <v>30972</v>
      </c>
      <c r="R463" s="113">
        <v>15</v>
      </c>
      <c r="S463" s="113" t="s">
        <v>13</v>
      </c>
      <c r="T463" s="113" t="s">
        <v>30973</v>
      </c>
      <c r="U463" s="113" t="s">
        <v>21242</v>
      </c>
      <c r="V463" s="114">
        <v>37068</v>
      </c>
      <c r="W463" s="114">
        <v>36861</v>
      </c>
      <c r="X463" s="113" t="s">
        <v>21243</v>
      </c>
      <c r="Y463" s="114">
        <v>37334</v>
      </c>
      <c r="Z463" s="114">
        <v>37347</v>
      </c>
      <c r="AA463" s="113">
        <v>31</v>
      </c>
      <c r="AB463" s="113" t="s">
        <v>9</v>
      </c>
      <c r="AC463" s="113">
        <v>43</v>
      </c>
      <c r="AD463" s="113" t="s">
        <v>316</v>
      </c>
      <c r="AE463" s="114">
        <v>45383</v>
      </c>
      <c r="AF463" s="113">
        <v>23</v>
      </c>
      <c r="AG463" s="113">
        <v>4</v>
      </c>
      <c r="AH463" s="113" t="s">
        <v>9913</v>
      </c>
      <c r="AI463" s="117" t="s">
        <v>9834</v>
      </c>
      <c r="AJ463" s="113" t="s">
        <v>45507</v>
      </c>
      <c r="AK463" s="114">
        <v>44671</v>
      </c>
      <c r="AL463" s="113">
        <v>45</v>
      </c>
      <c r="AM463" s="113" t="s">
        <v>9922</v>
      </c>
      <c r="AN463" s="113" t="s">
        <v>24703</v>
      </c>
      <c r="AO463" s="113" t="s">
        <v>486</v>
      </c>
      <c r="AP463" s="113">
        <v>2006</v>
      </c>
      <c r="AQ463" s="113" t="s">
        <v>5236</v>
      </c>
      <c r="AR463" s="113" t="s">
        <v>30974</v>
      </c>
      <c r="AS463" s="113" t="s">
        <v>14</v>
      </c>
      <c r="AT463" s="113" t="s">
        <v>14</v>
      </c>
      <c r="AU463" s="113" t="s">
        <v>16229</v>
      </c>
      <c r="AV463" s="113" t="s">
        <v>14</v>
      </c>
    </row>
    <row r="464" spans="1:49">
      <c r="A464" s="116" t="s">
        <v>8863</v>
      </c>
      <c r="B464" s="113">
        <v>131988371</v>
      </c>
      <c r="C464" s="113" t="s">
        <v>8864</v>
      </c>
      <c r="E464" s="113" t="s">
        <v>140</v>
      </c>
      <c r="F464" s="113" t="s">
        <v>8865</v>
      </c>
      <c r="G464" s="114">
        <v>24977</v>
      </c>
      <c r="H464" s="113" t="s">
        <v>16230</v>
      </c>
      <c r="I464" s="113" t="s">
        <v>9866</v>
      </c>
      <c r="J464" s="113" t="s">
        <v>9872</v>
      </c>
      <c r="K464" s="113" t="s">
        <v>35230</v>
      </c>
      <c r="L464" s="113">
        <v>82217404362</v>
      </c>
      <c r="M464" s="113" t="s">
        <v>35231</v>
      </c>
      <c r="O464" s="113" t="s">
        <v>15006</v>
      </c>
      <c r="P464" s="113" t="s">
        <v>35232</v>
      </c>
      <c r="Q464" s="113" t="s">
        <v>35233</v>
      </c>
      <c r="R464" s="113">
        <v>15</v>
      </c>
      <c r="S464" s="113" t="s">
        <v>13</v>
      </c>
      <c r="T464" s="113" t="s">
        <v>35234</v>
      </c>
      <c r="U464" s="113" t="s">
        <v>17342</v>
      </c>
      <c r="V464" s="114">
        <v>33907</v>
      </c>
      <c r="W464" s="114">
        <v>33909</v>
      </c>
      <c r="X464" s="113" t="s">
        <v>35235</v>
      </c>
      <c r="Y464" s="114">
        <v>34303</v>
      </c>
      <c r="Z464" s="114">
        <v>34304</v>
      </c>
      <c r="AA464" s="113">
        <v>21</v>
      </c>
      <c r="AB464" s="113" t="s">
        <v>24</v>
      </c>
      <c r="AC464" s="113">
        <v>42</v>
      </c>
      <c r="AD464" s="113" t="s">
        <v>92</v>
      </c>
      <c r="AE464" s="114">
        <v>43922</v>
      </c>
      <c r="AF464" s="113">
        <v>22</v>
      </c>
      <c r="AG464" s="113">
        <v>5</v>
      </c>
      <c r="AH464" s="113" t="s">
        <v>16226</v>
      </c>
      <c r="AI464" s="117" t="s">
        <v>2357</v>
      </c>
      <c r="AK464" s="114">
        <v>42620</v>
      </c>
      <c r="AL464" s="113">
        <v>40</v>
      </c>
      <c r="AM464" s="113" t="s">
        <v>9870</v>
      </c>
      <c r="AN464" s="113" t="s">
        <v>17249</v>
      </c>
      <c r="AO464" s="113" t="s">
        <v>878</v>
      </c>
      <c r="AP464" s="113">
        <v>2011</v>
      </c>
      <c r="AQ464" s="113" t="s">
        <v>9871</v>
      </c>
      <c r="AR464" s="113" t="s">
        <v>22719</v>
      </c>
      <c r="AS464" s="113" t="s">
        <v>14</v>
      </c>
      <c r="AT464" s="113" t="s">
        <v>14</v>
      </c>
      <c r="AU464" s="113" t="s">
        <v>16229</v>
      </c>
      <c r="AV464" s="113" t="s">
        <v>14</v>
      </c>
      <c r="AW464" s="113" t="s">
        <v>14</v>
      </c>
    </row>
    <row r="465" spans="1:49">
      <c r="A465" s="116" t="s">
        <v>7954</v>
      </c>
      <c r="B465" s="113">
        <v>132218759</v>
      </c>
      <c r="C465" s="113" t="s">
        <v>7955</v>
      </c>
      <c r="E465" s="113" t="s">
        <v>140</v>
      </c>
      <c r="F465" s="113" t="s">
        <v>977</v>
      </c>
      <c r="G465" s="114">
        <v>24978</v>
      </c>
      <c r="H465" s="113" t="s">
        <v>16230</v>
      </c>
      <c r="I465" s="113" t="s">
        <v>9866</v>
      </c>
      <c r="J465" s="113" t="s">
        <v>9872</v>
      </c>
      <c r="K465" s="113" t="s">
        <v>41612</v>
      </c>
      <c r="L465" s="113">
        <v>82349318700</v>
      </c>
      <c r="M465" s="113" t="s">
        <v>15702</v>
      </c>
      <c r="O465" s="113" t="s">
        <v>15703</v>
      </c>
      <c r="P465" s="113" t="s">
        <v>41613</v>
      </c>
      <c r="Q465" s="113" t="s">
        <v>41614</v>
      </c>
      <c r="R465" s="113">
        <v>15</v>
      </c>
      <c r="S465" s="113" t="s">
        <v>13</v>
      </c>
      <c r="T465" s="113" t="s">
        <v>41615</v>
      </c>
      <c r="U465" s="113" t="s">
        <v>34024</v>
      </c>
      <c r="V465" s="114">
        <v>36052</v>
      </c>
      <c r="W465" s="114">
        <v>36008</v>
      </c>
      <c r="X465" s="113" t="s">
        <v>17053</v>
      </c>
      <c r="Y465" s="114">
        <v>36403</v>
      </c>
      <c r="Z465" s="114">
        <v>36404</v>
      </c>
      <c r="AA465" s="113">
        <v>22</v>
      </c>
      <c r="AB465" s="113" t="s">
        <v>25</v>
      </c>
      <c r="AC465" s="113">
        <v>42</v>
      </c>
      <c r="AD465" s="113" t="s">
        <v>92</v>
      </c>
      <c r="AE465" s="114">
        <v>44652</v>
      </c>
      <c r="AF465" s="113">
        <v>21</v>
      </c>
      <c r="AG465" s="113">
        <v>8</v>
      </c>
      <c r="AH465" s="113" t="s">
        <v>16226</v>
      </c>
      <c r="AI465" s="117" t="s">
        <v>9901</v>
      </c>
      <c r="AK465" s="114">
        <v>42826</v>
      </c>
      <c r="AL465" s="113">
        <v>40</v>
      </c>
      <c r="AM465" s="113" t="s">
        <v>9870</v>
      </c>
      <c r="AN465" s="113" t="s">
        <v>18486</v>
      </c>
      <c r="AO465" s="113" t="s">
        <v>7956</v>
      </c>
      <c r="AP465" s="113">
        <v>2011</v>
      </c>
      <c r="AQ465" s="113" t="s">
        <v>5236</v>
      </c>
      <c r="AR465" s="113" t="s">
        <v>23401</v>
      </c>
      <c r="AS465" s="113" t="s">
        <v>14</v>
      </c>
      <c r="AT465" s="113" t="s">
        <v>14</v>
      </c>
      <c r="AU465" s="113" t="s">
        <v>16229</v>
      </c>
      <c r="AV465" s="113" t="s">
        <v>14</v>
      </c>
      <c r="AW465" s="113" t="s">
        <v>14</v>
      </c>
    </row>
    <row r="466" spans="1:49">
      <c r="A466" s="116" t="s">
        <v>7532</v>
      </c>
      <c r="B466" s="113">
        <v>570027823</v>
      </c>
      <c r="C466" s="113" t="s">
        <v>7533</v>
      </c>
      <c r="E466" s="113" t="s">
        <v>67</v>
      </c>
      <c r="F466" s="113" t="s">
        <v>5136</v>
      </c>
      <c r="G466" s="114">
        <v>24979</v>
      </c>
      <c r="H466" s="113" t="s">
        <v>16218</v>
      </c>
      <c r="I466" s="113" t="s">
        <v>9866</v>
      </c>
      <c r="J466" s="113" t="s">
        <v>9872</v>
      </c>
      <c r="K466" s="113" t="s">
        <v>21406</v>
      </c>
      <c r="L466" s="113">
        <v>81242968932</v>
      </c>
      <c r="M466" s="113" t="s">
        <v>46448</v>
      </c>
      <c r="O466" s="113" t="s">
        <v>21407</v>
      </c>
      <c r="P466" s="113" t="s">
        <v>21408</v>
      </c>
      <c r="Q466" s="113" t="s">
        <v>21409</v>
      </c>
      <c r="R466" s="113">
        <v>15</v>
      </c>
      <c r="S466" s="113" t="s">
        <v>13</v>
      </c>
      <c r="T466" s="113" t="s">
        <v>21410</v>
      </c>
      <c r="U466" s="113" t="s">
        <v>21411</v>
      </c>
      <c r="V466" s="114">
        <v>39387</v>
      </c>
      <c r="W466" s="114">
        <v>39083</v>
      </c>
      <c r="X466" s="113" t="s">
        <v>21412</v>
      </c>
      <c r="Y466" s="114">
        <v>39720</v>
      </c>
      <c r="Z466" s="114">
        <v>39722</v>
      </c>
      <c r="AA466" s="113">
        <v>21</v>
      </c>
      <c r="AB466" s="113" t="s">
        <v>24</v>
      </c>
      <c r="AC466" s="113">
        <v>42</v>
      </c>
      <c r="AD466" s="113" t="s">
        <v>92</v>
      </c>
      <c r="AE466" s="114">
        <v>45200</v>
      </c>
      <c r="AF466" s="113">
        <v>17</v>
      </c>
      <c r="AG466" s="113">
        <v>9</v>
      </c>
      <c r="AH466" s="113" t="s">
        <v>16226</v>
      </c>
      <c r="AI466" s="117" t="s">
        <v>9977</v>
      </c>
      <c r="AK466" s="114">
        <v>44925</v>
      </c>
      <c r="AL466" s="113">
        <v>40</v>
      </c>
      <c r="AM466" s="113" t="s">
        <v>9870</v>
      </c>
      <c r="AN466" s="113" t="s">
        <v>20959</v>
      </c>
      <c r="AO466" s="113" t="s">
        <v>2947</v>
      </c>
      <c r="AP466" s="113">
        <v>2010</v>
      </c>
      <c r="AQ466" s="113" t="s">
        <v>8</v>
      </c>
      <c r="AR466" s="113" t="s">
        <v>18780</v>
      </c>
      <c r="AS466" s="113" t="s">
        <v>14</v>
      </c>
      <c r="AT466" s="113" t="s">
        <v>14</v>
      </c>
      <c r="AU466" s="113" t="s">
        <v>16229</v>
      </c>
      <c r="AV466" s="113" t="s">
        <v>14</v>
      </c>
      <c r="AW466" s="113" t="s">
        <v>14</v>
      </c>
    </row>
    <row r="467" spans="1:49">
      <c r="A467" s="116" t="s">
        <v>3437</v>
      </c>
      <c r="B467" s="113">
        <v>570028884</v>
      </c>
      <c r="C467" s="113" t="s">
        <v>3438</v>
      </c>
      <c r="E467" s="113" t="s">
        <v>110</v>
      </c>
      <c r="F467" s="113" t="s">
        <v>550</v>
      </c>
      <c r="G467" s="114">
        <v>24979</v>
      </c>
      <c r="H467" s="113" t="s">
        <v>16230</v>
      </c>
      <c r="I467" s="113" t="s">
        <v>9866</v>
      </c>
      <c r="J467" s="113" t="s">
        <v>9872</v>
      </c>
      <c r="K467" s="113" t="s">
        <v>38713</v>
      </c>
      <c r="L467" s="113">
        <v>85241086666</v>
      </c>
      <c r="M467" s="113" t="s">
        <v>38714</v>
      </c>
      <c r="O467" s="113" t="s">
        <v>15087</v>
      </c>
      <c r="P467" s="113" t="s">
        <v>38715</v>
      </c>
      <c r="Q467" s="113" t="s">
        <v>38716</v>
      </c>
      <c r="R467" s="113">
        <v>15</v>
      </c>
      <c r="S467" s="113" t="s">
        <v>13</v>
      </c>
      <c r="T467" s="113" t="s">
        <v>38717</v>
      </c>
      <c r="U467" s="113" t="s">
        <v>38718</v>
      </c>
      <c r="V467" s="114">
        <v>39387</v>
      </c>
      <c r="W467" s="114">
        <v>39083</v>
      </c>
      <c r="X467" s="113" t="s">
        <v>38719</v>
      </c>
      <c r="Y467" s="114">
        <v>39720</v>
      </c>
      <c r="Z467" s="114">
        <v>39722</v>
      </c>
      <c r="AA467" s="113">
        <v>21</v>
      </c>
      <c r="AB467" s="113" t="s">
        <v>24</v>
      </c>
      <c r="AC467" s="113">
        <v>34</v>
      </c>
      <c r="AD467" s="113" t="s">
        <v>18</v>
      </c>
      <c r="AE467" s="114">
        <v>45017</v>
      </c>
      <c r="AF467" s="113">
        <v>17</v>
      </c>
      <c r="AG467" s="113">
        <v>4</v>
      </c>
      <c r="AH467" s="113" t="s">
        <v>16263</v>
      </c>
      <c r="AI467" s="117" t="s">
        <v>16264</v>
      </c>
      <c r="AK467" s="114">
        <v>45302</v>
      </c>
      <c r="AL467" s="113">
        <v>40</v>
      </c>
      <c r="AM467" s="113" t="s">
        <v>9870</v>
      </c>
      <c r="AN467" s="113" t="s">
        <v>19171</v>
      </c>
      <c r="AO467" s="113" t="s">
        <v>2228</v>
      </c>
      <c r="AP467" s="113">
        <v>1994</v>
      </c>
      <c r="AQ467" s="113" t="s">
        <v>8</v>
      </c>
      <c r="AR467" s="113" t="s">
        <v>16947</v>
      </c>
      <c r="AS467" s="113" t="s">
        <v>14</v>
      </c>
      <c r="AT467" s="113" t="s">
        <v>14</v>
      </c>
      <c r="AU467" s="113" t="s">
        <v>16229</v>
      </c>
      <c r="AV467" s="113" t="s">
        <v>14</v>
      </c>
    </row>
    <row r="468" spans="1:49">
      <c r="A468" s="116" t="s">
        <v>2022</v>
      </c>
      <c r="B468" s="113">
        <v>140242528</v>
      </c>
      <c r="C468" s="113" t="s">
        <v>2023</v>
      </c>
      <c r="E468" s="113" t="s">
        <v>2024</v>
      </c>
      <c r="F468" s="113" t="s">
        <v>1706</v>
      </c>
      <c r="G468" s="114">
        <v>24980</v>
      </c>
      <c r="H468" s="113" t="s">
        <v>16230</v>
      </c>
      <c r="I468" s="113" t="s">
        <v>9919</v>
      </c>
      <c r="J468" s="113" t="s">
        <v>9872</v>
      </c>
      <c r="K468" s="113" t="s">
        <v>41907</v>
      </c>
      <c r="L468" s="113">
        <v>82259848580</v>
      </c>
      <c r="M468" s="113" t="s">
        <v>15437</v>
      </c>
      <c r="O468" s="113" t="s">
        <v>15438</v>
      </c>
      <c r="P468" s="113" t="s">
        <v>41908</v>
      </c>
      <c r="Q468" s="113" t="s">
        <v>41909</v>
      </c>
      <c r="R468" s="113">
        <v>15</v>
      </c>
      <c r="S468" s="113" t="s">
        <v>13</v>
      </c>
      <c r="T468" s="113" t="s">
        <v>41910</v>
      </c>
      <c r="U468" s="113" t="s">
        <v>41911</v>
      </c>
      <c r="V468" s="114">
        <v>33198</v>
      </c>
      <c r="W468" s="114">
        <v>32813</v>
      </c>
      <c r="X468" s="113" t="s">
        <v>41912</v>
      </c>
      <c r="Y468" s="114">
        <v>33540</v>
      </c>
      <c r="Z468" s="114">
        <v>33543</v>
      </c>
      <c r="AA468" s="113">
        <v>21</v>
      </c>
      <c r="AB468" s="113" t="s">
        <v>24</v>
      </c>
      <c r="AC468" s="113">
        <v>34</v>
      </c>
      <c r="AD468" s="113" t="s">
        <v>18</v>
      </c>
      <c r="AE468" s="114">
        <v>41000</v>
      </c>
      <c r="AF468" s="113">
        <v>17</v>
      </c>
      <c r="AG468" s="113">
        <v>5</v>
      </c>
      <c r="AH468" s="113" t="s">
        <v>16226</v>
      </c>
      <c r="AI468" s="117" t="s">
        <v>2025</v>
      </c>
      <c r="AK468" s="114">
        <v>44398</v>
      </c>
      <c r="AL468" s="113">
        <v>30</v>
      </c>
      <c r="AM468" s="113" t="s">
        <v>9882</v>
      </c>
      <c r="AN468" s="113" t="s">
        <v>41560</v>
      </c>
      <c r="AO468" s="113" t="s">
        <v>2026</v>
      </c>
      <c r="AP468" s="113">
        <v>2012</v>
      </c>
      <c r="AQ468" s="113" t="s">
        <v>5236</v>
      </c>
      <c r="AR468" s="113" t="s">
        <v>16391</v>
      </c>
      <c r="AS468" s="113" t="s">
        <v>14</v>
      </c>
      <c r="AT468" s="113" t="s">
        <v>14</v>
      </c>
      <c r="AU468" s="113" t="s">
        <v>16229</v>
      </c>
      <c r="AV468" s="113" t="s">
        <v>14</v>
      </c>
      <c r="AW468" s="113" t="s">
        <v>14</v>
      </c>
    </row>
    <row r="469" spans="1:49">
      <c r="A469" s="116" t="s">
        <v>8026</v>
      </c>
      <c r="B469" s="113">
        <v>132034210</v>
      </c>
      <c r="C469" s="113" t="s">
        <v>8027</v>
      </c>
      <c r="E469" s="113" t="s">
        <v>140</v>
      </c>
      <c r="F469" s="113" t="s">
        <v>969</v>
      </c>
      <c r="G469" s="114">
        <v>24980</v>
      </c>
      <c r="H469" s="113" t="s">
        <v>16230</v>
      </c>
      <c r="I469" s="113" t="s">
        <v>9866</v>
      </c>
      <c r="J469" s="113" t="s">
        <v>9872</v>
      </c>
      <c r="K469" s="113" t="s">
        <v>17154</v>
      </c>
      <c r="L469" s="113">
        <v>82192757294</v>
      </c>
      <c r="M469" s="113" t="s">
        <v>15134</v>
      </c>
      <c r="O469" s="113" t="s">
        <v>12195</v>
      </c>
      <c r="P469" s="113" t="s">
        <v>17155</v>
      </c>
      <c r="Q469" s="113" t="s">
        <v>17156</v>
      </c>
      <c r="R469" s="113">
        <v>15</v>
      </c>
      <c r="S469" s="113" t="s">
        <v>13</v>
      </c>
      <c r="T469" s="113" t="s">
        <v>17157</v>
      </c>
      <c r="U469" s="113" t="s">
        <v>16370</v>
      </c>
      <c r="V469" s="114">
        <v>34059</v>
      </c>
      <c r="W469" s="114">
        <v>34060</v>
      </c>
      <c r="X469" s="113" t="s">
        <v>17027</v>
      </c>
      <c r="Y469" s="114">
        <v>34546</v>
      </c>
      <c r="Z469" s="114">
        <v>34547</v>
      </c>
      <c r="AA469" s="113">
        <v>22</v>
      </c>
      <c r="AB469" s="113" t="s">
        <v>25</v>
      </c>
      <c r="AC469" s="113">
        <v>41</v>
      </c>
      <c r="AD469" s="113" t="s">
        <v>52</v>
      </c>
      <c r="AE469" s="114">
        <v>44470</v>
      </c>
      <c r="AF469" s="113">
        <v>26</v>
      </c>
      <c r="AG469" s="113">
        <v>6</v>
      </c>
      <c r="AH469" s="113" t="s">
        <v>16226</v>
      </c>
      <c r="AI469" s="117" t="s">
        <v>9901</v>
      </c>
      <c r="AK469" s="114">
        <v>44480</v>
      </c>
      <c r="AL469" s="113">
        <v>40</v>
      </c>
      <c r="AM469" s="113" t="s">
        <v>9870</v>
      </c>
      <c r="AN469" s="113" t="s">
        <v>16561</v>
      </c>
      <c r="AO469" s="113" t="s">
        <v>42</v>
      </c>
      <c r="AP469" s="113">
        <v>2012</v>
      </c>
      <c r="AQ469" s="113" t="s">
        <v>2436</v>
      </c>
      <c r="AR469" s="113" t="s">
        <v>17145</v>
      </c>
      <c r="AS469" s="113" t="s">
        <v>14</v>
      </c>
      <c r="AT469" s="113" t="s">
        <v>14</v>
      </c>
      <c r="AU469" s="113" t="s">
        <v>16229</v>
      </c>
      <c r="AV469" s="113" t="s">
        <v>14</v>
      </c>
    </row>
    <row r="470" spans="1:49">
      <c r="A470" s="116" t="s">
        <v>5492</v>
      </c>
      <c r="B470" s="113">
        <v>570013205</v>
      </c>
      <c r="C470" s="113" t="s">
        <v>5493</v>
      </c>
      <c r="E470" s="113" t="s">
        <v>45358</v>
      </c>
      <c r="F470" s="113" t="s">
        <v>8</v>
      </c>
      <c r="G470" s="114">
        <v>24980</v>
      </c>
      <c r="H470" s="113" t="s">
        <v>16230</v>
      </c>
      <c r="I470" s="113" t="s">
        <v>9866</v>
      </c>
      <c r="J470" s="113" t="s">
        <v>9872</v>
      </c>
      <c r="K470" s="113" t="s">
        <v>45359</v>
      </c>
      <c r="L470" s="113">
        <v>81247993748</v>
      </c>
      <c r="M470" s="113" t="s">
        <v>13819</v>
      </c>
      <c r="O470" s="113" t="s">
        <v>13820</v>
      </c>
      <c r="P470" s="113" t="s">
        <v>45360</v>
      </c>
      <c r="Q470" s="113" t="s">
        <v>45361</v>
      </c>
      <c r="R470" s="113">
        <v>15</v>
      </c>
      <c r="S470" s="113" t="s">
        <v>13</v>
      </c>
      <c r="T470" s="113" t="s">
        <v>45362</v>
      </c>
      <c r="U470" s="113" t="s">
        <v>33461</v>
      </c>
      <c r="V470" s="114">
        <v>37068</v>
      </c>
      <c r="W470" s="114">
        <v>36861</v>
      </c>
      <c r="X470" s="113" t="s">
        <v>26389</v>
      </c>
      <c r="Y470" s="114">
        <v>37334</v>
      </c>
      <c r="Z470" s="114">
        <v>37347</v>
      </c>
      <c r="AA470" s="113">
        <v>21</v>
      </c>
      <c r="AB470" s="113" t="s">
        <v>24</v>
      </c>
      <c r="AC470" s="113">
        <v>34</v>
      </c>
      <c r="AD470" s="113" t="s">
        <v>18</v>
      </c>
      <c r="AE470" s="114">
        <v>45017</v>
      </c>
      <c r="AF470" s="113">
        <v>20</v>
      </c>
      <c r="AG470" s="113">
        <v>4</v>
      </c>
      <c r="AH470" s="113" t="s">
        <v>16226</v>
      </c>
      <c r="AI470" s="117" t="s">
        <v>13821</v>
      </c>
      <c r="AK470" s="114">
        <v>44670</v>
      </c>
      <c r="AL470" s="113">
        <v>30</v>
      </c>
      <c r="AM470" s="113" t="s">
        <v>9882</v>
      </c>
      <c r="AN470" s="113" t="s">
        <v>27279</v>
      </c>
      <c r="AO470" s="113" t="s">
        <v>3335</v>
      </c>
      <c r="AP470" s="113">
        <v>1991</v>
      </c>
      <c r="AQ470" s="113" t="s">
        <v>5236</v>
      </c>
      <c r="AR470" s="113" t="s">
        <v>22084</v>
      </c>
      <c r="AS470" s="113" t="s">
        <v>14</v>
      </c>
      <c r="AT470" s="113" t="s">
        <v>14</v>
      </c>
      <c r="AU470" s="113" t="s">
        <v>16229</v>
      </c>
      <c r="AV470" s="113" t="s">
        <v>14</v>
      </c>
      <c r="AW470" s="113" t="s">
        <v>14</v>
      </c>
    </row>
    <row r="471" spans="1:49">
      <c r="A471" s="116" t="s">
        <v>8304</v>
      </c>
      <c r="B471" s="113">
        <v>570017376</v>
      </c>
      <c r="C471" s="113" t="s">
        <v>8305</v>
      </c>
      <c r="E471" s="113" t="s">
        <v>34</v>
      </c>
      <c r="F471" s="113" t="s">
        <v>8</v>
      </c>
      <c r="G471" s="114">
        <v>24982</v>
      </c>
      <c r="H471" s="113" t="s">
        <v>16218</v>
      </c>
      <c r="I471" s="113" t="s">
        <v>9866</v>
      </c>
      <c r="J471" s="113" t="s">
        <v>9872</v>
      </c>
      <c r="K471" s="113" t="s">
        <v>28246</v>
      </c>
      <c r="L471" s="113">
        <v>82194291982</v>
      </c>
      <c r="M471" s="113" t="s">
        <v>10265</v>
      </c>
      <c r="O471" s="113" t="s">
        <v>28247</v>
      </c>
      <c r="P471" s="113" t="s">
        <v>28248</v>
      </c>
      <c r="Q471" s="113" t="s">
        <v>28249</v>
      </c>
      <c r="R471" s="113">
        <v>15</v>
      </c>
      <c r="S471" s="113" t="s">
        <v>13</v>
      </c>
      <c r="T471" s="113" t="s">
        <v>28250</v>
      </c>
      <c r="U471" s="113" t="s">
        <v>28251</v>
      </c>
      <c r="V471" s="114">
        <v>38397</v>
      </c>
      <c r="W471" s="114">
        <v>38353</v>
      </c>
      <c r="X471" s="113" t="s">
        <v>28252</v>
      </c>
      <c r="Y471" s="114">
        <v>38775</v>
      </c>
      <c r="Z471" s="114">
        <v>38777</v>
      </c>
      <c r="AA471" s="113">
        <v>31</v>
      </c>
      <c r="AB471" s="113" t="s">
        <v>9</v>
      </c>
      <c r="AC471" s="113">
        <v>34</v>
      </c>
      <c r="AD471" s="113" t="s">
        <v>18</v>
      </c>
      <c r="AE471" s="114">
        <v>41913</v>
      </c>
      <c r="AF471" s="113">
        <v>18</v>
      </c>
      <c r="AG471" s="113">
        <v>6</v>
      </c>
      <c r="AH471" s="113" t="s">
        <v>16226</v>
      </c>
      <c r="AI471" s="117" t="s">
        <v>9932</v>
      </c>
      <c r="AK471" s="114">
        <v>44925</v>
      </c>
      <c r="AL471" s="113">
        <v>40</v>
      </c>
      <c r="AM471" s="113" t="s">
        <v>9870</v>
      </c>
      <c r="AN471" s="113" t="s">
        <v>25659</v>
      </c>
      <c r="AO471" s="113" t="s">
        <v>1427</v>
      </c>
      <c r="AP471" s="113">
        <v>1994</v>
      </c>
      <c r="AQ471" s="113" t="s">
        <v>8</v>
      </c>
      <c r="AR471" s="113" t="s">
        <v>24221</v>
      </c>
      <c r="AS471" s="113" t="s">
        <v>14</v>
      </c>
      <c r="AT471" s="113" t="s">
        <v>14</v>
      </c>
      <c r="AU471" s="113" t="s">
        <v>16229</v>
      </c>
      <c r="AV471" s="113" t="s">
        <v>14</v>
      </c>
      <c r="AW471" s="113" t="s">
        <v>14</v>
      </c>
    </row>
    <row r="472" spans="1:49">
      <c r="A472" s="116" t="s">
        <v>6995</v>
      </c>
      <c r="B472" s="113">
        <v>10261936</v>
      </c>
      <c r="C472" s="113" t="s">
        <v>6996</v>
      </c>
      <c r="D472" s="113" t="s">
        <v>1325</v>
      </c>
      <c r="E472" s="113" t="s">
        <v>315</v>
      </c>
      <c r="F472" s="113" t="s">
        <v>8</v>
      </c>
      <c r="G472" s="114">
        <v>24989</v>
      </c>
      <c r="H472" s="113" t="s">
        <v>16218</v>
      </c>
      <c r="I472" s="113" t="s">
        <v>9866</v>
      </c>
      <c r="J472" s="113" t="s">
        <v>9872</v>
      </c>
      <c r="K472" s="113" t="s">
        <v>28156</v>
      </c>
      <c r="L472" s="113">
        <v>82193093999</v>
      </c>
      <c r="M472" s="113" t="s">
        <v>28157</v>
      </c>
      <c r="O472" s="113" t="s">
        <v>12827</v>
      </c>
      <c r="P472" s="113" t="s">
        <v>28158</v>
      </c>
      <c r="Q472" s="113" t="s">
        <v>28159</v>
      </c>
      <c r="R472" s="113">
        <v>15</v>
      </c>
      <c r="S472" s="113" t="s">
        <v>13</v>
      </c>
      <c r="T472" s="113" t="s">
        <v>28160</v>
      </c>
      <c r="U472" s="113" t="s">
        <v>28161</v>
      </c>
      <c r="V472" s="114">
        <v>36250</v>
      </c>
      <c r="W472" s="114">
        <v>35855</v>
      </c>
      <c r="X472" s="113" t="s">
        <v>28162</v>
      </c>
      <c r="Y472" s="114">
        <v>36250</v>
      </c>
      <c r="Z472" s="114">
        <v>36251</v>
      </c>
      <c r="AA472" s="113">
        <v>31</v>
      </c>
      <c r="AB472" s="113" t="s">
        <v>9</v>
      </c>
      <c r="AC472" s="113">
        <v>41</v>
      </c>
      <c r="AD472" s="113" t="s">
        <v>52</v>
      </c>
      <c r="AE472" s="114">
        <v>41730</v>
      </c>
      <c r="AF472" s="113">
        <v>20</v>
      </c>
      <c r="AG472" s="113">
        <v>8</v>
      </c>
      <c r="AH472" s="113" t="s">
        <v>9913</v>
      </c>
      <c r="AI472" s="117" t="s">
        <v>45713</v>
      </c>
      <c r="AJ472" s="113" t="s">
        <v>45514</v>
      </c>
      <c r="AK472" s="114">
        <v>43418</v>
      </c>
      <c r="AL472" s="113">
        <v>45</v>
      </c>
      <c r="AM472" s="113" t="s">
        <v>9922</v>
      </c>
      <c r="AN472" s="113" t="s">
        <v>24703</v>
      </c>
      <c r="AO472" s="113" t="s">
        <v>486</v>
      </c>
      <c r="AP472" s="113">
        <v>2009</v>
      </c>
      <c r="AQ472" s="113" t="s">
        <v>5236</v>
      </c>
      <c r="AR472" s="113" t="s">
        <v>28163</v>
      </c>
      <c r="AS472" s="113" t="s">
        <v>14</v>
      </c>
      <c r="AT472" s="113" t="s">
        <v>14</v>
      </c>
      <c r="AU472" s="113" t="s">
        <v>16229</v>
      </c>
      <c r="AV472" s="113" t="s">
        <v>14</v>
      </c>
      <c r="AW472" s="113" t="s">
        <v>14</v>
      </c>
    </row>
    <row r="473" spans="1:49">
      <c r="A473" s="116" t="s">
        <v>4650</v>
      </c>
      <c r="B473" s="113">
        <v>132092412</v>
      </c>
      <c r="C473" s="113" t="s">
        <v>4651</v>
      </c>
      <c r="D473" s="113" t="s">
        <v>858</v>
      </c>
      <c r="F473" s="113" t="s">
        <v>8</v>
      </c>
      <c r="G473" s="114">
        <v>24992</v>
      </c>
      <c r="H473" s="113" t="s">
        <v>16230</v>
      </c>
      <c r="I473" s="113" t="s">
        <v>9866</v>
      </c>
      <c r="J473" s="113" t="s">
        <v>9872</v>
      </c>
      <c r="K473" s="113" t="s">
        <v>30363</v>
      </c>
      <c r="L473" s="113">
        <v>85283151333</v>
      </c>
      <c r="M473" s="113" t="s">
        <v>11290</v>
      </c>
      <c r="O473" s="113" t="s">
        <v>30364</v>
      </c>
      <c r="P473" s="113" t="s">
        <v>30365</v>
      </c>
      <c r="Q473" s="113" t="s">
        <v>30366</v>
      </c>
      <c r="R473" s="113">
        <v>15</v>
      </c>
      <c r="S473" s="113" t="s">
        <v>13</v>
      </c>
      <c r="T473" s="113" t="s">
        <v>30367</v>
      </c>
      <c r="U473" s="113" t="s">
        <v>30368</v>
      </c>
      <c r="V473" s="114">
        <v>34470</v>
      </c>
      <c r="W473" s="114">
        <v>34394</v>
      </c>
      <c r="X473" s="113" t="s">
        <v>30369</v>
      </c>
      <c r="Y473" s="114">
        <v>35095</v>
      </c>
      <c r="Z473" s="114">
        <v>35096</v>
      </c>
      <c r="AA473" s="113">
        <v>31</v>
      </c>
      <c r="AB473" s="113" t="s">
        <v>9</v>
      </c>
      <c r="AC473" s="113">
        <v>41</v>
      </c>
      <c r="AD473" s="113" t="s">
        <v>52</v>
      </c>
      <c r="AE473" s="114">
        <v>40269</v>
      </c>
      <c r="AF473" s="113">
        <v>16</v>
      </c>
      <c r="AG473" s="113">
        <v>1</v>
      </c>
      <c r="AH473" s="113" t="s">
        <v>9913</v>
      </c>
      <c r="AI473" s="117" t="s">
        <v>4652</v>
      </c>
      <c r="AJ473" s="113" t="s">
        <v>45514</v>
      </c>
      <c r="AK473" s="114">
        <v>42746</v>
      </c>
      <c r="AL473" s="113">
        <v>40</v>
      </c>
      <c r="AM473" s="113" t="s">
        <v>9870</v>
      </c>
      <c r="AN473" s="113" t="s">
        <v>20512</v>
      </c>
      <c r="AO473" s="113" t="s">
        <v>506</v>
      </c>
      <c r="AP473" s="113">
        <v>1993</v>
      </c>
      <c r="AQ473" s="113" t="s">
        <v>5236</v>
      </c>
      <c r="AR473" s="113" t="s">
        <v>30370</v>
      </c>
      <c r="AS473" s="113" t="s">
        <v>14</v>
      </c>
      <c r="AT473" s="113" t="s">
        <v>14</v>
      </c>
      <c r="AU473" s="113" t="s">
        <v>16229</v>
      </c>
      <c r="AV473" s="113" t="s">
        <v>14</v>
      </c>
      <c r="AW473" s="113" t="s">
        <v>14</v>
      </c>
    </row>
    <row r="474" spans="1:49">
      <c r="A474" s="116" t="s">
        <v>787</v>
      </c>
      <c r="B474" s="113">
        <v>570010887</v>
      </c>
      <c r="C474" s="113" t="s">
        <v>788</v>
      </c>
      <c r="E474" s="113" t="s">
        <v>789</v>
      </c>
      <c r="F474" s="113" t="s">
        <v>790</v>
      </c>
      <c r="G474" s="114">
        <v>24995</v>
      </c>
      <c r="H474" s="113" t="s">
        <v>16218</v>
      </c>
      <c r="I474" s="113" t="s">
        <v>9866</v>
      </c>
      <c r="J474" s="113" t="s">
        <v>9872</v>
      </c>
      <c r="K474" s="113" t="s">
        <v>39616</v>
      </c>
      <c r="L474" s="113">
        <v>85397661068</v>
      </c>
      <c r="M474" s="113" t="s">
        <v>39617</v>
      </c>
      <c r="O474" s="113" t="s">
        <v>10440</v>
      </c>
      <c r="P474" s="113" t="s">
        <v>39618</v>
      </c>
      <c r="Q474" s="113" t="s">
        <v>39619</v>
      </c>
      <c r="R474" s="113">
        <v>15</v>
      </c>
      <c r="S474" s="113" t="s">
        <v>13</v>
      </c>
      <c r="T474" s="113" t="s">
        <v>39620</v>
      </c>
      <c r="U474" s="113" t="s">
        <v>39621</v>
      </c>
      <c r="V474" s="114">
        <v>33870</v>
      </c>
      <c r="W474" s="114">
        <v>33664</v>
      </c>
      <c r="X474" s="113" t="s">
        <v>39622</v>
      </c>
      <c r="Y474" s="114">
        <v>34282</v>
      </c>
      <c r="Z474" s="114">
        <v>34335</v>
      </c>
      <c r="AA474" s="113">
        <v>21</v>
      </c>
      <c r="AB474" s="113" t="s">
        <v>24</v>
      </c>
      <c r="AC474" s="113">
        <v>34</v>
      </c>
      <c r="AD474" s="113" t="s">
        <v>18</v>
      </c>
      <c r="AE474" s="114">
        <v>40817</v>
      </c>
      <c r="AF474" s="113">
        <v>14</v>
      </c>
      <c r="AG474" s="113">
        <v>7</v>
      </c>
      <c r="AH474" s="113" t="s">
        <v>16226</v>
      </c>
      <c r="AI474" s="117" t="s">
        <v>9932</v>
      </c>
      <c r="AK474" s="114">
        <v>44560</v>
      </c>
      <c r="AL474" s="113">
        <v>40</v>
      </c>
      <c r="AM474" s="113" t="s">
        <v>9870</v>
      </c>
      <c r="AN474" s="113" t="s">
        <v>16647</v>
      </c>
      <c r="AO474" s="113" t="s">
        <v>378</v>
      </c>
      <c r="AP474" s="113">
        <v>2003</v>
      </c>
      <c r="AQ474" s="113" t="s">
        <v>5236</v>
      </c>
      <c r="AR474" s="113" t="s">
        <v>26235</v>
      </c>
      <c r="AS474" s="113" t="s">
        <v>14</v>
      </c>
      <c r="AT474" s="113" t="s">
        <v>14</v>
      </c>
      <c r="AU474" s="113" t="s">
        <v>16229</v>
      </c>
      <c r="AV474" s="113" t="s">
        <v>14</v>
      </c>
      <c r="AW474" s="113" t="s">
        <v>14</v>
      </c>
    </row>
    <row r="475" spans="1:49">
      <c r="A475" s="116" t="s">
        <v>3090</v>
      </c>
      <c r="B475" s="113">
        <v>570012846</v>
      </c>
      <c r="C475" s="113" t="s">
        <v>3091</v>
      </c>
      <c r="E475" s="113" t="s">
        <v>110</v>
      </c>
      <c r="F475" s="113" t="s">
        <v>98</v>
      </c>
      <c r="G475" s="114">
        <v>24995</v>
      </c>
      <c r="H475" s="113" t="s">
        <v>16218</v>
      </c>
      <c r="I475" s="113" t="s">
        <v>9866</v>
      </c>
      <c r="J475" s="113" t="s">
        <v>9872</v>
      </c>
      <c r="K475" s="113" t="s">
        <v>45707</v>
      </c>
      <c r="L475" s="113">
        <v>85341141133</v>
      </c>
      <c r="M475" s="113" t="s">
        <v>10307</v>
      </c>
      <c r="O475" s="113" t="s">
        <v>10308</v>
      </c>
      <c r="P475" s="113" t="s">
        <v>28802</v>
      </c>
      <c r="Q475" s="113" t="s">
        <v>28803</v>
      </c>
      <c r="R475" s="113">
        <v>15</v>
      </c>
      <c r="S475" s="113" t="s">
        <v>13</v>
      </c>
      <c r="T475" s="113" t="s">
        <v>28804</v>
      </c>
      <c r="U475" s="113" t="s">
        <v>28630</v>
      </c>
      <c r="V475" s="114">
        <v>36654</v>
      </c>
      <c r="W475" s="114">
        <v>36586</v>
      </c>
      <c r="X475" s="113" t="s">
        <v>27897</v>
      </c>
      <c r="Y475" s="114">
        <v>36949</v>
      </c>
      <c r="Z475" s="114">
        <v>36951</v>
      </c>
      <c r="AA475" s="113">
        <v>31</v>
      </c>
      <c r="AB475" s="113" t="s">
        <v>9</v>
      </c>
      <c r="AC475" s="113">
        <v>34</v>
      </c>
      <c r="AD475" s="113" t="s">
        <v>18</v>
      </c>
      <c r="AE475" s="114">
        <v>38808</v>
      </c>
      <c r="AF475" s="113">
        <v>6</v>
      </c>
      <c r="AG475" s="113">
        <v>1</v>
      </c>
      <c r="AH475" s="113" t="s">
        <v>16226</v>
      </c>
      <c r="AI475" s="117" t="s">
        <v>9932</v>
      </c>
      <c r="AK475" s="114">
        <v>44925</v>
      </c>
      <c r="AL475" s="113">
        <v>40</v>
      </c>
      <c r="AM475" s="113" t="s">
        <v>9870</v>
      </c>
      <c r="AN475" s="113" t="s">
        <v>18417</v>
      </c>
      <c r="AO475" s="113" t="s">
        <v>399</v>
      </c>
      <c r="AP475" s="113">
        <v>1994</v>
      </c>
      <c r="AQ475" s="113" t="s">
        <v>8</v>
      </c>
      <c r="AR475" s="113" t="s">
        <v>28805</v>
      </c>
      <c r="AS475" s="113" t="s">
        <v>14</v>
      </c>
      <c r="AT475" s="113" t="s">
        <v>14</v>
      </c>
      <c r="AU475" s="113" t="s">
        <v>16229</v>
      </c>
      <c r="AV475" s="113" t="s">
        <v>14</v>
      </c>
      <c r="AW475" s="113" t="s">
        <v>14</v>
      </c>
    </row>
    <row r="476" spans="1:49">
      <c r="A476" s="116" t="s">
        <v>3629</v>
      </c>
      <c r="B476" s="113">
        <v>570014030</v>
      </c>
      <c r="C476" s="113" t="s">
        <v>3630</v>
      </c>
      <c r="E476" s="113" t="s">
        <v>41</v>
      </c>
      <c r="F476" s="113" t="s">
        <v>136</v>
      </c>
      <c r="G476" s="114">
        <v>24995</v>
      </c>
      <c r="H476" s="113" t="s">
        <v>16218</v>
      </c>
      <c r="I476" s="113" t="s">
        <v>9866</v>
      </c>
      <c r="J476" s="113" t="s">
        <v>9872</v>
      </c>
      <c r="K476" s="113" t="s">
        <v>17204</v>
      </c>
      <c r="L476" s="113">
        <v>82394238877</v>
      </c>
      <c r="M476" s="113" t="s">
        <v>16084</v>
      </c>
      <c r="O476" s="113" t="s">
        <v>17205</v>
      </c>
      <c r="P476" s="113" t="s">
        <v>17206</v>
      </c>
      <c r="Q476" s="113" t="s">
        <v>17207</v>
      </c>
      <c r="R476" s="113">
        <v>15</v>
      </c>
      <c r="S476" s="113" t="s">
        <v>13</v>
      </c>
      <c r="T476" s="113" t="s">
        <v>17208</v>
      </c>
      <c r="U476" s="113" t="s">
        <v>17209</v>
      </c>
      <c r="V476" s="114">
        <v>37557</v>
      </c>
      <c r="W476" s="114">
        <v>37561</v>
      </c>
      <c r="X476" s="113" t="s">
        <v>17210</v>
      </c>
      <c r="Y476" s="114">
        <v>37945</v>
      </c>
      <c r="Z476" s="114">
        <v>38018</v>
      </c>
      <c r="AA476" s="113">
        <v>21</v>
      </c>
      <c r="AB476" s="113" t="s">
        <v>24</v>
      </c>
      <c r="AC476" s="113">
        <v>33</v>
      </c>
      <c r="AD476" s="113" t="s">
        <v>10</v>
      </c>
      <c r="AE476" s="114">
        <v>45017</v>
      </c>
      <c r="AF476" s="113">
        <v>15</v>
      </c>
      <c r="AG476" s="113">
        <v>5</v>
      </c>
      <c r="AH476" s="113" t="s">
        <v>16226</v>
      </c>
      <c r="AI476" s="117" t="s">
        <v>9891</v>
      </c>
      <c r="AK476" s="114">
        <v>45120</v>
      </c>
      <c r="AL476" s="113">
        <v>40</v>
      </c>
      <c r="AM476" s="113" t="s">
        <v>9870</v>
      </c>
      <c r="AN476" s="113" t="s">
        <v>17211</v>
      </c>
      <c r="AO476" s="113" t="s">
        <v>2103</v>
      </c>
      <c r="AP476" s="113">
        <v>2009</v>
      </c>
      <c r="AQ476" s="113" t="s">
        <v>9889</v>
      </c>
      <c r="AR476" s="113" t="s">
        <v>17218</v>
      </c>
      <c r="AS476" s="113" t="s">
        <v>14</v>
      </c>
      <c r="AT476" s="113" t="s">
        <v>14</v>
      </c>
      <c r="AU476" s="113" t="s">
        <v>16229</v>
      </c>
      <c r="AV476" s="113" t="s">
        <v>14</v>
      </c>
      <c r="AW476" s="113" t="s">
        <v>14</v>
      </c>
    </row>
    <row r="477" spans="1:49">
      <c r="A477" s="116" t="s">
        <v>4910</v>
      </c>
      <c r="B477" s="113">
        <v>570028885</v>
      </c>
      <c r="C477" s="113" t="s">
        <v>4911</v>
      </c>
      <c r="E477" s="113" t="s">
        <v>67</v>
      </c>
      <c r="F477" s="113" t="s">
        <v>8</v>
      </c>
      <c r="G477" s="114">
        <v>24995</v>
      </c>
      <c r="H477" s="113" t="s">
        <v>16218</v>
      </c>
      <c r="I477" s="113" t="s">
        <v>9866</v>
      </c>
      <c r="J477" s="113" t="s">
        <v>9872</v>
      </c>
      <c r="K477" s="113" t="s">
        <v>24407</v>
      </c>
      <c r="L477" s="113">
        <v>82291152468</v>
      </c>
      <c r="M477" s="113" t="s">
        <v>12511</v>
      </c>
      <c r="O477" s="113" t="s">
        <v>12512</v>
      </c>
      <c r="P477" s="113" t="s">
        <v>24408</v>
      </c>
      <c r="Q477" s="113" t="s">
        <v>24409</v>
      </c>
      <c r="R477" s="113">
        <v>15</v>
      </c>
      <c r="S477" s="113" t="s">
        <v>13</v>
      </c>
      <c r="T477" s="113" t="s">
        <v>24410</v>
      </c>
      <c r="U477" s="113" t="s">
        <v>24411</v>
      </c>
      <c r="V477" s="114">
        <v>39387</v>
      </c>
      <c r="W477" s="114">
        <v>39083</v>
      </c>
      <c r="X477" s="113" t="s">
        <v>24412</v>
      </c>
      <c r="Y477" s="114">
        <v>39720</v>
      </c>
      <c r="Z477" s="114">
        <v>39722</v>
      </c>
      <c r="AA477" s="113">
        <v>21</v>
      </c>
      <c r="AB477" s="113" t="s">
        <v>24</v>
      </c>
      <c r="AC477" s="113">
        <v>33</v>
      </c>
      <c r="AD477" s="113" t="s">
        <v>10</v>
      </c>
      <c r="AE477" s="114">
        <v>44470</v>
      </c>
      <c r="AF477" s="113">
        <v>12</v>
      </c>
      <c r="AG477" s="113">
        <v>9</v>
      </c>
      <c r="AH477" s="113" t="s">
        <v>16263</v>
      </c>
      <c r="AI477" s="117" t="s">
        <v>75</v>
      </c>
      <c r="AK477" s="114">
        <v>44642</v>
      </c>
      <c r="AL477" s="113">
        <v>40</v>
      </c>
      <c r="AM477" s="113" t="s">
        <v>9870</v>
      </c>
      <c r="AN477" s="113" t="s">
        <v>24413</v>
      </c>
      <c r="AO477" s="113" t="s">
        <v>1496</v>
      </c>
      <c r="AP477" s="113">
        <v>2012</v>
      </c>
      <c r="AQ477" s="113" t="s">
        <v>5236</v>
      </c>
      <c r="AR477" s="113" t="s">
        <v>19184</v>
      </c>
      <c r="AS477" s="113" t="s">
        <v>14</v>
      </c>
      <c r="AT477" s="113" t="s">
        <v>14</v>
      </c>
      <c r="AU477" s="113" t="s">
        <v>16229</v>
      </c>
      <c r="AV477" s="113" t="s">
        <v>14</v>
      </c>
      <c r="AW477" s="113" t="s">
        <v>14</v>
      </c>
    </row>
    <row r="478" spans="1:49">
      <c r="A478" s="116" t="s">
        <v>6882</v>
      </c>
      <c r="B478" s="113">
        <v>132179510</v>
      </c>
      <c r="C478" s="113" t="s">
        <v>6883</v>
      </c>
      <c r="E478" s="113" t="s">
        <v>41</v>
      </c>
      <c r="F478" s="113" t="s">
        <v>37</v>
      </c>
      <c r="G478" s="114">
        <v>24997</v>
      </c>
      <c r="H478" s="113" t="s">
        <v>16230</v>
      </c>
      <c r="I478" s="113" t="s">
        <v>9866</v>
      </c>
      <c r="J478" s="113" t="s">
        <v>9872</v>
      </c>
      <c r="K478" s="113" t="s">
        <v>39929</v>
      </c>
      <c r="L478" s="113">
        <v>85257876651</v>
      </c>
      <c r="M478" s="113" t="s">
        <v>14217</v>
      </c>
      <c r="O478" s="113" t="s">
        <v>14218</v>
      </c>
      <c r="P478" s="113" t="s">
        <v>39930</v>
      </c>
      <c r="Q478" s="113" t="s">
        <v>39931</v>
      </c>
      <c r="R478" s="113">
        <v>15</v>
      </c>
      <c r="S478" s="113" t="s">
        <v>13</v>
      </c>
      <c r="T478" s="113" t="s">
        <v>39932</v>
      </c>
      <c r="U478" s="113" t="s">
        <v>39933</v>
      </c>
      <c r="V478" s="114">
        <v>35653</v>
      </c>
      <c r="W478" s="114">
        <v>35612</v>
      </c>
      <c r="X478" s="113" t="s">
        <v>39934</v>
      </c>
      <c r="Y478" s="114">
        <v>36129</v>
      </c>
      <c r="Z478" s="114">
        <v>36130</v>
      </c>
      <c r="AA478" s="113">
        <v>22</v>
      </c>
      <c r="AB478" s="113" t="s">
        <v>25</v>
      </c>
      <c r="AC478" s="113">
        <v>41</v>
      </c>
      <c r="AD478" s="113" t="s">
        <v>52</v>
      </c>
      <c r="AE478" s="114">
        <v>44652</v>
      </c>
      <c r="AF478" s="113">
        <v>22</v>
      </c>
      <c r="AG478" s="113">
        <v>9</v>
      </c>
      <c r="AH478" s="113" t="s">
        <v>16226</v>
      </c>
      <c r="AI478" s="117" t="s">
        <v>9901</v>
      </c>
      <c r="AK478" s="114">
        <v>44652</v>
      </c>
      <c r="AL478" s="113">
        <v>40</v>
      </c>
      <c r="AM478" s="113" t="s">
        <v>9870</v>
      </c>
      <c r="AN478" s="113" t="s">
        <v>16561</v>
      </c>
      <c r="AO478" s="113" t="s">
        <v>42</v>
      </c>
      <c r="AP478" s="113">
        <v>2016</v>
      </c>
      <c r="AQ478" s="113" t="s">
        <v>5236</v>
      </c>
      <c r="AR478" s="113" t="s">
        <v>39935</v>
      </c>
      <c r="AS478" s="113" t="s">
        <v>14</v>
      </c>
      <c r="AT478" s="113" t="s">
        <v>14</v>
      </c>
      <c r="AU478" s="113" t="s">
        <v>16229</v>
      </c>
      <c r="AV478" s="113" t="s">
        <v>14</v>
      </c>
    </row>
    <row r="479" spans="1:49">
      <c r="A479" s="116" t="s">
        <v>589</v>
      </c>
      <c r="B479" s="113">
        <v>132244809</v>
      </c>
      <c r="C479" s="113" t="s">
        <v>590</v>
      </c>
      <c r="E479" s="113" t="s">
        <v>2696</v>
      </c>
      <c r="F479" s="113" t="s">
        <v>8</v>
      </c>
      <c r="G479" s="114">
        <v>24998</v>
      </c>
      <c r="H479" s="113" t="s">
        <v>16218</v>
      </c>
      <c r="I479" s="113" t="s">
        <v>9866</v>
      </c>
      <c r="J479" s="113" t="s">
        <v>9872</v>
      </c>
      <c r="K479" s="113" t="s">
        <v>33740</v>
      </c>
      <c r="L479" s="113">
        <v>85396801968</v>
      </c>
      <c r="M479" s="113" t="s">
        <v>33741</v>
      </c>
      <c r="O479" s="113" t="s">
        <v>11022</v>
      </c>
      <c r="P479" s="113" t="s">
        <v>33742</v>
      </c>
      <c r="Q479" s="113" t="s">
        <v>33743</v>
      </c>
      <c r="R479" s="113">
        <v>15</v>
      </c>
      <c r="S479" s="113" t="s">
        <v>13</v>
      </c>
      <c r="T479" s="113" t="s">
        <v>33744</v>
      </c>
      <c r="U479" s="113" t="s">
        <v>33745</v>
      </c>
      <c r="V479" s="114">
        <v>36458</v>
      </c>
      <c r="W479" s="114">
        <v>36342</v>
      </c>
      <c r="X479" s="113" t="s">
        <v>17255</v>
      </c>
      <c r="Y479" s="114">
        <v>36736</v>
      </c>
      <c r="Z479" s="114">
        <v>36739</v>
      </c>
      <c r="AA479" s="113">
        <v>21</v>
      </c>
      <c r="AB479" s="113" t="s">
        <v>24</v>
      </c>
      <c r="AC479" s="113">
        <v>42</v>
      </c>
      <c r="AD479" s="113" t="s">
        <v>92</v>
      </c>
      <c r="AE479" s="114">
        <v>45383</v>
      </c>
      <c r="AF479" s="113">
        <v>19</v>
      </c>
      <c r="AG479" s="113">
        <v>9</v>
      </c>
      <c r="AH479" s="113" t="s">
        <v>16226</v>
      </c>
      <c r="AI479" s="117" t="s">
        <v>9901</v>
      </c>
      <c r="AK479" s="114">
        <v>44670</v>
      </c>
      <c r="AL479" s="113">
        <v>40</v>
      </c>
      <c r="AM479" s="113" t="s">
        <v>9870</v>
      </c>
      <c r="AN479" s="113" t="s">
        <v>18403</v>
      </c>
      <c r="AO479" s="113" t="s">
        <v>5220</v>
      </c>
      <c r="AP479" s="113">
        <v>2008</v>
      </c>
      <c r="AQ479" s="113" t="s">
        <v>9871</v>
      </c>
      <c r="AR479" s="113" t="s">
        <v>16562</v>
      </c>
      <c r="AS479" s="113" t="s">
        <v>14</v>
      </c>
      <c r="AT479" s="113" t="s">
        <v>14</v>
      </c>
      <c r="AU479" s="113" t="s">
        <v>16229</v>
      </c>
      <c r="AV479" s="113" t="s">
        <v>14</v>
      </c>
    </row>
    <row r="480" spans="1:49">
      <c r="A480" s="116" t="s">
        <v>6154</v>
      </c>
      <c r="B480" s="113">
        <v>140213797</v>
      </c>
      <c r="C480" s="113" t="s">
        <v>6155</v>
      </c>
      <c r="E480" s="113" t="s">
        <v>12761</v>
      </c>
      <c r="F480" s="113" t="s">
        <v>8</v>
      </c>
      <c r="G480" s="114">
        <v>25000</v>
      </c>
      <c r="H480" s="113" t="s">
        <v>16230</v>
      </c>
      <c r="I480" s="113" t="s">
        <v>9866</v>
      </c>
      <c r="J480" s="113" t="s">
        <v>9872</v>
      </c>
      <c r="K480" s="113" t="s">
        <v>44477</v>
      </c>
      <c r="L480" s="113">
        <v>85241183390</v>
      </c>
      <c r="M480" s="113" t="s">
        <v>12762</v>
      </c>
      <c r="O480" s="113" t="s">
        <v>12763</v>
      </c>
      <c r="P480" s="113" t="s">
        <v>44478</v>
      </c>
      <c r="Q480" s="113" t="s">
        <v>44479</v>
      </c>
      <c r="R480" s="113">
        <v>15</v>
      </c>
      <c r="S480" s="113" t="s">
        <v>13</v>
      </c>
      <c r="T480" s="113" t="s">
        <v>44480</v>
      </c>
      <c r="U480" s="113" t="s">
        <v>44481</v>
      </c>
      <c r="V480" s="114">
        <v>32340</v>
      </c>
      <c r="W480" s="114">
        <v>32203</v>
      </c>
      <c r="X480" s="113" t="s">
        <v>44482</v>
      </c>
      <c r="Y480" s="114">
        <v>32666</v>
      </c>
      <c r="Z480" s="114">
        <v>32690</v>
      </c>
      <c r="AA480" s="113">
        <v>21</v>
      </c>
      <c r="AB480" s="113" t="s">
        <v>24</v>
      </c>
      <c r="AC480" s="113">
        <v>41</v>
      </c>
      <c r="AD480" s="113" t="s">
        <v>52</v>
      </c>
      <c r="AE480" s="114">
        <v>42095</v>
      </c>
      <c r="AF480" s="113">
        <v>22</v>
      </c>
      <c r="AG480" s="113">
        <v>1</v>
      </c>
      <c r="AH480" s="113" t="s">
        <v>9913</v>
      </c>
      <c r="AI480" s="117" t="s">
        <v>6156</v>
      </c>
      <c r="AJ480" s="113" t="s">
        <v>45514</v>
      </c>
      <c r="AK480" s="114">
        <v>42746</v>
      </c>
      <c r="AL480" s="113">
        <v>45</v>
      </c>
      <c r="AM480" s="113" t="s">
        <v>9922</v>
      </c>
      <c r="AN480" s="113" t="s">
        <v>16530</v>
      </c>
      <c r="AO480" s="113" t="s">
        <v>541</v>
      </c>
      <c r="AP480" s="113">
        <v>2011</v>
      </c>
      <c r="AQ480" s="113" t="s">
        <v>5236</v>
      </c>
      <c r="AR480" s="113" t="s">
        <v>27971</v>
      </c>
      <c r="AS480" s="113" t="s">
        <v>14</v>
      </c>
      <c r="AT480" s="113" t="s">
        <v>14</v>
      </c>
      <c r="AU480" s="113" t="s">
        <v>16229</v>
      </c>
      <c r="AV480" s="113" t="s">
        <v>14</v>
      </c>
      <c r="AW480" s="113" t="s">
        <v>14</v>
      </c>
    </row>
    <row r="481" spans="1:49">
      <c r="A481" s="116" t="s">
        <v>7882</v>
      </c>
      <c r="B481" s="113">
        <v>570028857</v>
      </c>
      <c r="C481" s="113" t="s">
        <v>7883</v>
      </c>
      <c r="F481" s="113" t="s">
        <v>798</v>
      </c>
      <c r="G481" s="114">
        <v>25001</v>
      </c>
      <c r="H481" s="113" t="s">
        <v>16218</v>
      </c>
      <c r="I481" s="113" t="s">
        <v>9866</v>
      </c>
      <c r="J481" s="113" t="s">
        <v>9872</v>
      </c>
      <c r="K481" s="113" t="s">
        <v>21750</v>
      </c>
      <c r="L481" s="113">
        <v>82190998114</v>
      </c>
      <c r="M481" s="113" t="s">
        <v>16053</v>
      </c>
      <c r="O481" s="113" t="s">
        <v>16054</v>
      </c>
      <c r="P481" s="113" t="s">
        <v>21751</v>
      </c>
      <c r="Q481" s="113" t="s">
        <v>21752</v>
      </c>
      <c r="R481" s="113">
        <v>15</v>
      </c>
      <c r="S481" s="113" t="s">
        <v>13</v>
      </c>
      <c r="T481" s="113" t="s">
        <v>21753</v>
      </c>
      <c r="U481" s="113" t="s">
        <v>21754</v>
      </c>
      <c r="V481" s="114">
        <v>39387</v>
      </c>
      <c r="W481" s="114">
        <v>39083</v>
      </c>
      <c r="X481" s="113" t="s">
        <v>21755</v>
      </c>
      <c r="Y481" s="114">
        <v>39720</v>
      </c>
      <c r="Z481" s="114">
        <v>39722</v>
      </c>
      <c r="AA481" s="113">
        <v>21</v>
      </c>
      <c r="AB481" s="113" t="s">
        <v>24</v>
      </c>
      <c r="AC481" s="113">
        <v>31</v>
      </c>
      <c r="AD481" s="113" t="s">
        <v>9</v>
      </c>
      <c r="AE481" s="114">
        <v>45566</v>
      </c>
      <c r="AF481" s="113">
        <v>6</v>
      </c>
      <c r="AG481" s="113">
        <v>9</v>
      </c>
      <c r="AH481" s="113" t="s">
        <v>16263</v>
      </c>
      <c r="AI481" s="117" t="s">
        <v>16264</v>
      </c>
      <c r="AK481" s="114">
        <v>45302</v>
      </c>
      <c r="AL481" s="113">
        <v>15</v>
      </c>
      <c r="AM481" s="113" t="s">
        <v>9885</v>
      </c>
      <c r="AN481" s="113" t="s">
        <v>17932</v>
      </c>
      <c r="AO481" s="113" t="s">
        <v>185</v>
      </c>
      <c r="AP481" s="113">
        <v>1992</v>
      </c>
      <c r="AQ481" s="113" t="s">
        <v>9871</v>
      </c>
      <c r="AR481" s="113" t="s">
        <v>16373</v>
      </c>
      <c r="AS481" s="113" t="s">
        <v>14</v>
      </c>
      <c r="AT481" s="113" t="s">
        <v>14</v>
      </c>
      <c r="AU481" s="113" t="s">
        <v>16229</v>
      </c>
      <c r="AV481" s="113" t="s">
        <v>14</v>
      </c>
    </row>
    <row r="482" spans="1:49">
      <c r="A482" s="116" t="s">
        <v>5076</v>
      </c>
      <c r="B482" s="113">
        <v>131743712</v>
      </c>
      <c r="C482" s="113" t="s">
        <v>5077</v>
      </c>
      <c r="E482" s="113" t="s">
        <v>41</v>
      </c>
      <c r="F482" s="113" t="s">
        <v>510</v>
      </c>
      <c r="G482" s="114">
        <v>25002</v>
      </c>
      <c r="H482" s="113" t="s">
        <v>16218</v>
      </c>
      <c r="I482" s="113" t="s">
        <v>9866</v>
      </c>
      <c r="J482" s="113" t="s">
        <v>9867</v>
      </c>
      <c r="K482" s="113" t="s">
        <v>35291</v>
      </c>
      <c r="L482" s="113">
        <v>82337819894</v>
      </c>
      <c r="M482" s="113" t="s">
        <v>10432</v>
      </c>
      <c r="O482" s="113" t="s">
        <v>35292</v>
      </c>
      <c r="P482" s="113" t="s">
        <v>35293</v>
      </c>
      <c r="Q482" s="113" t="s">
        <v>35294</v>
      </c>
      <c r="R482" s="113">
        <v>15</v>
      </c>
      <c r="S482" s="113" t="s">
        <v>13</v>
      </c>
      <c r="T482" s="113" t="s">
        <v>35295</v>
      </c>
      <c r="U482" s="113" t="s">
        <v>35296</v>
      </c>
      <c r="V482" s="114">
        <v>32197</v>
      </c>
      <c r="W482" s="114">
        <v>32203</v>
      </c>
      <c r="X482" s="113" t="s">
        <v>35297</v>
      </c>
      <c r="Y482" s="114">
        <v>32811</v>
      </c>
      <c r="Z482" s="114">
        <v>32813</v>
      </c>
      <c r="AA482" s="113">
        <v>21</v>
      </c>
      <c r="AB482" s="113" t="s">
        <v>24</v>
      </c>
      <c r="AC482" s="113">
        <v>34</v>
      </c>
      <c r="AD482" s="113" t="s">
        <v>18</v>
      </c>
      <c r="AE482" s="114">
        <v>41000</v>
      </c>
      <c r="AF482" s="113">
        <v>19</v>
      </c>
      <c r="AG482" s="113">
        <v>1</v>
      </c>
      <c r="AH482" s="113" t="s">
        <v>16226</v>
      </c>
      <c r="AI482" s="117" t="s">
        <v>9891</v>
      </c>
      <c r="AK482" s="114">
        <v>44243</v>
      </c>
      <c r="AL482" s="113">
        <v>40</v>
      </c>
      <c r="AM482" s="113" t="s">
        <v>9870</v>
      </c>
      <c r="AN482" s="113" t="s">
        <v>17422</v>
      </c>
      <c r="AO482" s="113" t="s">
        <v>10559</v>
      </c>
      <c r="AP482" s="113">
        <v>2010</v>
      </c>
      <c r="AQ482" s="113" t="s">
        <v>9871</v>
      </c>
      <c r="AR482" s="113" t="s">
        <v>19674</v>
      </c>
      <c r="AS482" s="113" t="s">
        <v>14</v>
      </c>
      <c r="AT482" s="113" t="s">
        <v>14</v>
      </c>
      <c r="AU482" s="113" t="s">
        <v>16229</v>
      </c>
      <c r="AV482" s="113" t="s">
        <v>14</v>
      </c>
      <c r="AW482" s="113" t="s">
        <v>14</v>
      </c>
    </row>
    <row r="483" spans="1:49">
      <c r="A483" s="116" t="s">
        <v>2660</v>
      </c>
      <c r="B483" s="113">
        <v>570011619</v>
      </c>
      <c r="C483" s="113" t="s">
        <v>2661</v>
      </c>
      <c r="E483" s="113" t="s">
        <v>2662</v>
      </c>
      <c r="F483" s="113" t="s">
        <v>8</v>
      </c>
      <c r="G483" s="114">
        <v>25002</v>
      </c>
      <c r="H483" s="113" t="s">
        <v>16218</v>
      </c>
      <c r="I483" s="113" t="s">
        <v>9866</v>
      </c>
      <c r="J483" s="113" t="s">
        <v>9872</v>
      </c>
      <c r="K483" s="113" t="s">
        <v>36952</v>
      </c>
      <c r="L483" s="113">
        <v>82349397212</v>
      </c>
      <c r="M483" s="113" t="s">
        <v>36953</v>
      </c>
      <c r="O483" s="113" t="s">
        <v>11534</v>
      </c>
      <c r="P483" s="113" t="s">
        <v>36954</v>
      </c>
      <c r="Q483" s="113" t="s">
        <v>36955</v>
      </c>
      <c r="R483" s="113">
        <v>15</v>
      </c>
      <c r="S483" s="113" t="s">
        <v>13</v>
      </c>
      <c r="T483" s="113" t="s">
        <v>36956</v>
      </c>
      <c r="U483" s="113" t="s">
        <v>36957</v>
      </c>
      <c r="V483" s="114">
        <v>34507</v>
      </c>
      <c r="W483" s="114">
        <v>34394</v>
      </c>
      <c r="X483" s="113" t="s">
        <v>36958</v>
      </c>
      <c r="Y483" s="114">
        <v>34884</v>
      </c>
      <c r="Z483" s="114">
        <v>34912</v>
      </c>
      <c r="AA483" s="113">
        <v>21</v>
      </c>
      <c r="AB483" s="113" t="s">
        <v>24</v>
      </c>
      <c r="AC483" s="113">
        <v>33</v>
      </c>
      <c r="AD483" s="113" t="s">
        <v>10</v>
      </c>
      <c r="AE483" s="114">
        <v>44470</v>
      </c>
      <c r="AF483" s="113">
        <v>22</v>
      </c>
      <c r="AG483" s="113">
        <v>7</v>
      </c>
      <c r="AH483" s="113" t="s">
        <v>16263</v>
      </c>
      <c r="AI483" s="117" t="s">
        <v>16264</v>
      </c>
      <c r="AK483" s="114">
        <v>45302</v>
      </c>
      <c r="AL483" s="113">
        <v>40</v>
      </c>
      <c r="AM483" s="113" t="s">
        <v>9870</v>
      </c>
      <c r="AN483" s="113" t="s">
        <v>36959</v>
      </c>
      <c r="AO483" s="113" t="s">
        <v>2663</v>
      </c>
      <c r="AP483" s="113">
        <v>2010</v>
      </c>
      <c r="AQ483" s="113" t="s">
        <v>9871</v>
      </c>
      <c r="AR483" s="113" t="s">
        <v>20410</v>
      </c>
      <c r="AS483" s="113" t="s">
        <v>14</v>
      </c>
      <c r="AT483" s="113" t="s">
        <v>14</v>
      </c>
      <c r="AU483" s="113" t="s">
        <v>16229</v>
      </c>
      <c r="AV483" s="113" t="s">
        <v>14</v>
      </c>
    </row>
    <row r="484" spans="1:49">
      <c r="A484" s="116" t="s">
        <v>4005</v>
      </c>
      <c r="B484" s="113">
        <v>132244813</v>
      </c>
      <c r="C484" s="113" t="s">
        <v>4006</v>
      </c>
      <c r="E484" s="113" t="s">
        <v>41</v>
      </c>
      <c r="F484" s="113" t="s">
        <v>510</v>
      </c>
      <c r="G484" s="114">
        <v>25002</v>
      </c>
      <c r="H484" s="113" t="s">
        <v>16230</v>
      </c>
      <c r="I484" s="113" t="s">
        <v>9866</v>
      </c>
      <c r="J484" s="113" t="s">
        <v>9872</v>
      </c>
      <c r="K484" s="113" t="s">
        <v>19801</v>
      </c>
      <c r="L484" s="113">
        <v>82293747881</v>
      </c>
      <c r="M484" s="113" t="s">
        <v>19802</v>
      </c>
      <c r="O484" s="113" t="s">
        <v>10415</v>
      </c>
      <c r="P484" s="113" t="s">
        <v>19803</v>
      </c>
      <c r="Q484" s="113" t="s">
        <v>19804</v>
      </c>
      <c r="R484" s="113">
        <v>15</v>
      </c>
      <c r="S484" s="113" t="s">
        <v>13</v>
      </c>
      <c r="T484" s="113" t="s">
        <v>19805</v>
      </c>
      <c r="U484" s="113" t="s">
        <v>19806</v>
      </c>
      <c r="V484" s="114">
        <v>36458</v>
      </c>
      <c r="W484" s="114">
        <v>36342</v>
      </c>
      <c r="X484" s="113" t="s">
        <v>19647</v>
      </c>
      <c r="Y484" s="114">
        <v>36736</v>
      </c>
      <c r="Z484" s="114">
        <v>36739</v>
      </c>
      <c r="AA484" s="113">
        <v>21</v>
      </c>
      <c r="AB484" s="113" t="s">
        <v>24</v>
      </c>
      <c r="AC484" s="113">
        <v>41</v>
      </c>
      <c r="AD484" s="113" t="s">
        <v>52</v>
      </c>
      <c r="AE484" s="114">
        <v>44652</v>
      </c>
      <c r="AF484" s="113">
        <v>17</v>
      </c>
      <c r="AG484" s="113">
        <v>9</v>
      </c>
      <c r="AH484" s="113" t="s">
        <v>16226</v>
      </c>
      <c r="AI484" s="117" t="s">
        <v>141</v>
      </c>
      <c r="AK484" s="114">
        <v>44652</v>
      </c>
      <c r="AL484" s="113">
        <v>40</v>
      </c>
      <c r="AM484" s="113" t="s">
        <v>9870</v>
      </c>
      <c r="AN484" s="113" t="s">
        <v>17211</v>
      </c>
      <c r="AO484" s="113" t="s">
        <v>2103</v>
      </c>
      <c r="AP484" s="113">
        <v>2010</v>
      </c>
      <c r="AQ484" s="113" t="s">
        <v>5236</v>
      </c>
      <c r="AR484" s="113" t="s">
        <v>16928</v>
      </c>
      <c r="AS484" s="113" t="s">
        <v>14</v>
      </c>
      <c r="AT484" s="113" t="s">
        <v>14</v>
      </c>
      <c r="AU484" s="113" t="s">
        <v>16229</v>
      </c>
      <c r="AV484" s="113" t="s">
        <v>14</v>
      </c>
      <c r="AW484" s="113" t="s">
        <v>14</v>
      </c>
    </row>
    <row r="485" spans="1:49">
      <c r="A485" s="116" t="s">
        <v>702</v>
      </c>
      <c r="B485" s="113">
        <v>132282885</v>
      </c>
      <c r="C485" s="113" t="s">
        <v>703</v>
      </c>
      <c r="E485" s="113" t="s">
        <v>41</v>
      </c>
      <c r="F485" s="113" t="s">
        <v>37</v>
      </c>
      <c r="G485" s="114">
        <v>25004</v>
      </c>
      <c r="H485" s="113" t="s">
        <v>16230</v>
      </c>
      <c r="I485" s="113" t="s">
        <v>9866</v>
      </c>
      <c r="J485" s="113" t="s">
        <v>9872</v>
      </c>
      <c r="K485" s="113" t="s">
        <v>36269</v>
      </c>
      <c r="L485" s="113" t="s">
        <v>1328</v>
      </c>
      <c r="M485" s="113" t="s">
        <v>36270</v>
      </c>
      <c r="O485" s="113" t="s">
        <v>12066</v>
      </c>
      <c r="P485" s="113" t="s">
        <v>36271</v>
      </c>
      <c r="Q485" s="113" t="s">
        <v>36272</v>
      </c>
      <c r="R485" s="113">
        <v>15</v>
      </c>
      <c r="S485" s="113" t="s">
        <v>13</v>
      </c>
      <c r="T485" s="113" t="s">
        <v>36273</v>
      </c>
      <c r="U485" s="113" t="s">
        <v>16559</v>
      </c>
      <c r="V485" s="114">
        <v>36965</v>
      </c>
      <c r="W485" s="114">
        <v>36861</v>
      </c>
      <c r="X485" s="113" t="s">
        <v>36274</v>
      </c>
      <c r="Y485" s="114">
        <v>37334</v>
      </c>
      <c r="Z485" s="114">
        <v>37347</v>
      </c>
      <c r="AA485" s="113">
        <v>21</v>
      </c>
      <c r="AB485" s="113" t="s">
        <v>24</v>
      </c>
      <c r="AC485" s="113">
        <v>34</v>
      </c>
      <c r="AD485" s="113" t="s">
        <v>18</v>
      </c>
      <c r="AE485" s="114">
        <v>45200</v>
      </c>
      <c r="AF485" s="113">
        <v>17</v>
      </c>
      <c r="AG485" s="113">
        <v>10</v>
      </c>
      <c r="AH485" s="113" t="s">
        <v>16226</v>
      </c>
      <c r="AI485" s="117" t="s">
        <v>9891</v>
      </c>
      <c r="AK485" s="114">
        <v>43922</v>
      </c>
      <c r="AL485" s="113">
        <v>40</v>
      </c>
      <c r="AM485" s="113" t="s">
        <v>9870</v>
      </c>
      <c r="AN485" s="113" t="s">
        <v>16561</v>
      </c>
      <c r="AO485" s="113" t="s">
        <v>42</v>
      </c>
      <c r="AP485" s="113">
        <v>2015</v>
      </c>
      <c r="AQ485" s="113" t="s">
        <v>5236</v>
      </c>
      <c r="AR485" s="113" t="s">
        <v>21524</v>
      </c>
      <c r="AS485" s="113" t="s">
        <v>14</v>
      </c>
      <c r="AT485" s="113" t="s">
        <v>14</v>
      </c>
      <c r="AU485" s="113" t="s">
        <v>16229</v>
      </c>
      <c r="AV485" s="113" t="s">
        <v>14</v>
      </c>
    </row>
    <row r="486" spans="1:49">
      <c r="A486" s="116" t="s">
        <v>3672</v>
      </c>
      <c r="B486" s="113">
        <v>132282890</v>
      </c>
      <c r="C486" s="113" t="s">
        <v>3673</v>
      </c>
      <c r="F486" s="113" t="s">
        <v>8</v>
      </c>
      <c r="G486" s="114">
        <v>25005</v>
      </c>
      <c r="H486" s="113" t="s">
        <v>16230</v>
      </c>
      <c r="I486" s="113" t="s">
        <v>9866</v>
      </c>
      <c r="J486" s="113" t="s">
        <v>9872</v>
      </c>
      <c r="K486" s="113" t="s">
        <v>17963</v>
      </c>
      <c r="L486" s="113">
        <v>85341985920</v>
      </c>
      <c r="M486" s="113" t="s">
        <v>17964</v>
      </c>
      <c r="O486" s="113" t="s">
        <v>12381</v>
      </c>
      <c r="P486" s="113" t="s">
        <v>17965</v>
      </c>
      <c r="Q486" s="113" t="s">
        <v>17966</v>
      </c>
      <c r="R486" s="113">
        <v>15</v>
      </c>
      <c r="S486" s="113" t="s">
        <v>13</v>
      </c>
      <c r="T486" s="113" t="s">
        <v>17967</v>
      </c>
      <c r="U486" s="113" t="s">
        <v>16559</v>
      </c>
      <c r="V486" s="114">
        <v>36965</v>
      </c>
      <c r="W486" s="114">
        <v>36861</v>
      </c>
      <c r="X486" s="113" t="s">
        <v>16560</v>
      </c>
      <c r="Y486" s="114">
        <v>37334</v>
      </c>
      <c r="Z486" s="114">
        <v>37347</v>
      </c>
      <c r="AA486" s="113">
        <v>21</v>
      </c>
      <c r="AB486" s="113" t="s">
        <v>24</v>
      </c>
      <c r="AC486" s="113">
        <v>34</v>
      </c>
      <c r="AD486" s="113" t="s">
        <v>18</v>
      </c>
      <c r="AE486" s="114">
        <v>44470</v>
      </c>
      <c r="AF486" s="113">
        <v>15</v>
      </c>
      <c r="AG486" s="113">
        <v>10</v>
      </c>
      <c r="AH486" s="113" t="s">
        <v>16226</v>
      </c>
      <c r="AI486" s="117" t="s">
        <v>419</v>
      </c>
      <c r="AK486" s="114">
        <v>43191</v>
      </c>
      <c r="AL486" s="113">
        <v>15</v>
      </c>
      <c r="AM486" s="113" t="s">
        <v>9885</v>
      </c>
      <c r="AN486" s="113" t="s">
        <v>16743</v>
      </c>
      <c r="AO486" s="113" t="s">
        <v>781</v>
      </c>
      <c r="AP486" s="113">
        <v>1987</v>
      </c>
      <c r="AQ486" s="113" t="s">
        <v>46</v>
      </c>
      <c r="AR486" s="113" t="s">
        <v>17423</v>
      </c>
      <c r="AS486" s="113" t="s">
        <v>14</v>
      </c>
      <c r="AT486" s="113" t="s">
        <v>14</v>
      </c>
      <c r="AU486" s="113" t="s">
        <v>16229</v>
      </c>
      <c r="AV486" s="113" t="s">
        <v>14</v>
      </c>
      <c r="AW486" s="113" t="s">
        <v>14</v>
      </c>
    </row>
    <row r="487" spans="1:49">
      <c r="A487" s="116" t="s">
        <v>3196</v>
      </c>
      <c r="B487" s="113">
        <v>132145398</v>
      </c>
      <c r="C487" s="113" t="s">
        <v>3197</v>
      </c>
      <c r="E487" s="113" t="s">
        <v>28725</v>
      </c>
      <c r="F487" s="113" t="s">
        <v>8</v>
      </c>
      <c r="G487" s="114">
        <v>25006</v>
      </c>
      <c r="H487" s="113" t="s">
        <v>16218</v>
      </c>
      <c r="I487" s="113" t="s">
        <v>9866</v>
      </c>
      <c r="J487" s="113" t="s">
        <v>9872</v>
      </c>
      <c r="K487" s="113" t="s">
        <v>28726</v>
      </c>
      <c r="L487" s="113">
        <v>81354463369</v>
      </c>
      <c r="M487" s="113" t="s">
        <v>10858</v>
      </c>
      <c r="O487" s="113" t="s">
        <v>10859</v>
      </c>
      <c r="P487" s="113" t="s">
        <v>28727</v>
      </c>
      <c r="Q487" s="113" t="s">
        <v>28728</v>
      </c>
      <c r="R487" s="113">
        <v>15</v>
      </c>
      <c r="S487" s="113" t="s">
        <v>13</v>
      </c>
      <c r="T487" s="113" t="s">
        <v>28729</v>
      </c>
      <c r="U487" s="113" t="s">
        <v>28730</v>
      </c>
      <c r="V487" s="114">
        <v>35034</v>
      </c>
      <c r="W487" s="114">
        <v>35034</v>
      </c>
      <c r="X487" s="113" t="s">
        <v>28731</v>
      </c>
      <c r="Y487" s="114">
        <v>35493</v>
      </c>
      <c r="Z487" s="114">
        <v>35521</v>
      </c>
      <c r="AA487" s="113">
        <v>31</v>
      </c>
      <c r="AB487" s="113" t="s">
        <v>9</v>
      </c>
      <c r="AC487" s="113">
        <v>43</v>
      </c>
      <c r="AD487" s="113" t="s">
        <v>316</v>
      </c>
      <c r="AE487" s="114">
        <v>45627</v>
      </c>
      <c r="AF487" s="113">
        <v>29</v>
      </c>
      <c r="AG487" s="113">
        <v>4</v>
      </c>
      <c r="AH487" s="113" t="s">
        <v>9913</v>
      </c>
      <c r="AI487" s="117" t="s">
        <v>28732</v>
      </c>
      <c r="AJ487" s="113" t="s">
        <v>45507</v>
      </c>
      <c r="AK487" s="114">
        <v>45352</v>
      </c>
      <c r="AL487" s="113">
        <v>45</v>
      </c>
      <c r="AM487" s="113" t="s">
        <v>9922</v>
      </c>
      <c r="AN487" s="113" t="s">
        <v>28733</v>
      </c>
      <c r="AO487" s="113" t="s">
        <v>28734</v>
      </c>
      <c r="AP487" s="113">
        <v>2008</v>
      </c>
      <c r="AQ487" s="113" t="s">
        <v>8</v>
      </c>
      <c r="AR487" s="113" t="s">
        <v>16358</v>
      </c>
      <c r="AS487" s="113" t="s">
        <v>14</v>
      </c>
      <c r="AT487" s="113" t="s">
        <v>14</v>
      </c>
      <c r="AU487" s="113" t="s">
        <v>16229</v>
      </c>
      <c r="AV487" s="113" t="s">
        <v>14</v>
      </c>
    </row>
    <row r="488" spans="1:49">
      <c r="A488" s="116" t="s">
        <v>4466</v>
      </c>
      <c r="B488" s="113">
        <v>570011749</v>
      </c>
      <c r="C488" s="113" t="s">
        <v>328</v>
      </c>
      <c r="F488" s="113" t="s">
        <v>154</v>
      </c>
      <c r="G488" s="114">
        <v>25009</v>
      </c>
      <c r="H488" s="113" t="s">
        <v>16230</v>
      </c>
      <c r="I488" s="113" t="s">
        <v>9866</v>
      </c>
      <c r="J488" s="113" t="s">
        <v>9872</v>
      </c>
      <c r="K488" s="113" t="s">
        <v>46641</v>
      </c>
      <c r="L488" s="113">
        <v>81341006003</v>
      </c>
      <c r="M488" s="113" t="s">
        <v>15310</v>
      </c>
      <c r="O488" s="113" t="s">
        <v>15311</v>
      </c>
      <c r="P488" s="113" t="s">
        <v>44065</v>
      </c>
      <c r="Q488" s="113" t="s">
        <v>44066</v>
      </c>
      <c r="R488" s="113">
        <v>15</v>
      </c>
      <c r="S488" s="113" t="s">
        <v>13</v>
      </c>
      <c r="T488" s="113" t="s">
        <v>44067</v>
      </c>
      <c r="U488" s="113" t="s">
        <v>44068</v>
      </c>
      <c r="V488" s="114">
        <v>34507</v>
      </c>
      <c r="W488" s="114">
        <v>34394</v>
      </c>
      <c r="X488" s="113" t="s">
        <v>44069</v>
      </c>
      <c r="Y488" s="114">
        <v>34884</v>
      </c>
      <c r="Z488" s="114">
        <v>34912</v>
      </c>
      <c r="AA488" s="113">
        <v>21</v>
      </c>
      <c r="AB488" s="113" t="s">
        <v>24</v>
      </c>
      <c r="AC488" s="113">
        <v>32</v>
      </c>
      <c r="AD488" s="113" t="s">
        <v>84</v>
      </c>
      <c r="AE488" s="114">
        <v>41730</v>
      </c>
      <c r="AF488" s="113">
        <v>18</v>
      </c>
      <c r="AG488" s="113">
        <v>1</v>
      </c>
      <c r="AH488" s="113" t="s">
        <v>16263</v>
      </c>
      <c r="AI488" s="117" t="s">
        <v>3216</v>
      </c>
      <c r="AK488" s="114">
        <v>42746</v>
      </c>
      <c r="AL488" s="113">
        <v>15</v>
      </c>
      <c r="AM488" s="113" t="s">
        <v>9885</v>
      </c>
      <c r="AN488" s="113" t="s">
        <v>16707</v>
      </c>
      <c r="AO488" s="113" t="s">
        <v>891</v>
      </c>
      <c r="AP488" s="113">
        <v>1988</v>
      </c>
      <c r="AQ488" s="113" t="s">
        <v>5236</v>
      </c>
      <c r="AR488" s="113" t="s">
        <v>17407</v>
      </c>
      <c r="AS488" s="113" t="s">
        <v>14</v>
      </c>
      <c r="AT488" s="113" t="s">
        <v>14</v>
      </c>
      <c r="AU488" s="113" t="s">
        <v>16229</v>
      </c>
      <c r="AV488" s="113" t="s">
        <v>14</v>
      </c>
      <c r="AW488" s="113" t="s">
        <v>14</v>
      </c>
    </row>
    <row r="489" spans="1:49">
      <c r="A489" s="116" t="s">
        <v>3198</v>
      </c>
      <c r="B489" s="113">
        <v>131743610</v>
      </c>
      <c r="C489" s="113" t="s">
        <v>102</v>
      </c>
      <c r="E489" s="113" t="s">
        <v>133</v>
      </c>
      <c r="F489" s="113" t="s">
        <v>3199</v>
      </c>
      <c r="G489" s="114">
        <v>25015</v>
      </c>
      <c r="H489" s="113" t="s">
        <v>16230</v>
      </c>
      <c r="I489" s="113" t="s">
        <v>9866</v>
      </c>
      <c r="J489" s="113" t="s">
        <v>9872</v>
      </c>
      <c r="K489" s="113" t="s">
        <v>41163</v>
      </c>
      <c r="M489" s="113" t="s">
        <v>15368</v>
      </c>
      <c r="O489" s="113" t="s">
        <v>15369</v>
      </c>
      <c r="P489" s="113" t="s">
        <v>41164</v>
      </c>
      <c r="Q489" s="113" t="s">
        <v>41165</v>
      </c>
      <c r="R489" s="113">
        <v>15</v>
      </c>
      <c r="S489" s="113" t="s">
        <v>13</v>
      </c>
      <c r="T489" s="113" t="s">
        <v>41166</v>
      </c>
      <c r="U489" s="113" t="s">
        <v>16653</v>
      </c>
      <c r="V489" s="114">
        <v>32199</v>
      </c>
      <c r="W489" s="114">
        <v>32203</v>
      </c>
      <c r="X489" s="113" t="s">
        <v>41167</v>
      </c>
      <c r="Y489" s="114">
        <v>32811</v>
      </c>
      <c r="Z489" s="114">
        <v>32813</v>
      </c>
      <c r="AA489" s="113">
        <v>21</v>
      </c>
      <c r="AB489" s="113" t="s">
        <v>24</v>
      </c>
      <c r="AC489" s="113">
        <v>41</v>
      </c>
      <c r="AD489" s="113" t="s">
        <v>52</v>
      </c>
      <c r="AE489" s="114">
        <v>41365</v>
      </c>
      <c r="AF489" s="113">
        <v>20</v>
      </c>
      <c r="AG489" s="113">
        <v>1</v>
      </c>
      <c r="AH489" s="113" t="s">
        <v>16226</v>
      </c>
      <c r="AI489" s="117" t="s">
        <v>228</v>
      </c>
      <c r="AK489" s="114">
        <v>41365</v>
      </c>
      <c r="AL489" s="113">
        <v>30</v>
      </c>
      <c r="AM489" s="113" t="s">
        <v>9882</v>
      </c>
      <c r="AN489" s="113" t="s">
        <v>41168</v>
      </c>
      <c r="AO489" s="113" t="s">
        <v>3200</v>
      </c>
      <c r="AP489" s="113">
        <v>2002</v>
      </c>
      <c r="AQ489" s="113" t="s">
        <v>5236</v>
      </c>
      <c r="AR489" s="113" t="s">
        <v>16446</v>
      </c>
      <c r="AS489" s="113" t="s">
        <v>14</v>
      </c>
      <c r="AT489" s="113" t="s">
        <v>14</v>
      </c>
      <c r="AU489" s="113" t="s">
        <v>16229</v>
      </c>
      <c r="AV489" s="113" t="s">
        <v>14</v>
      </c>
    </row>
    <row r="490" spans="1:49">
      <c r="A490" s="116" t="s">
        <v>7111</v>
      </c>
      <c r="B490" s="113">
        <v>570017290</v>
      </c>
      <c r="C490" s="113" t="s">
        <v>7112</v>
      </c>
      <c r="E490" s="113" t="s">
        <v>41</v>
      </c>
      <c r="F490" s="113" t="s">
        <v>1051</v>
      </c>
      <c r="G490" s="114">
        <v>25017</v>
      </c>
      <c r="H490" s="113" t="s">
        <v>16230</v>
      </c>
      <c r="I490" s="113" t="s">
        <v>9919</v>
      </c>
      <c r="J490" s="113" t="s">
        <v>9872</v>
      </c>
      <c r="K490" s="113" t="s">
        <v>40116</v>
      </c>
      <c r="L490" s="113">
        <v>82312562565</v>
      </c>
      <c r="M490" s="113" t="s">
        <v>40117</v>
      </c>
      <c r="O490" s="113" t="s">
        <v>10193</v>
      </c>
      <c r="P490" s="113" t="s">
        <v>40118</v>
      </c>
      <c r="Q490" s="113" t="s">
        <v>40119</v>
      </c>
      <c r="R490" s="113">
        <v>15</v>
      </c>
      <c r="S490" s="113" t="s">
        <v>13</v>
      </c>
      <c r="T490" s="113" t="s">
        <v>40120</v>
      </c>
      <c r="U490" s="113" t="s">
        <v>40121</v>
      </c>
      <c r="V490" s="114">
        <v>38397</v>
      </c>
      <c r="W490" s="114">
        <v>38353</v>
      </c>
      <c r="X490" s="113" t="s">
        <v>40122</v>
      </c>
      <c r="Y490" s="114">
        <v>38775</v>
      </c>
      <c r="Z490" s="114">
        <v>38777</v>
      </c>
      <c r="AA490" s="113">
        <v>21</v>
      </c>
      <c r="AB490" s="113" t="s">
        <v>24</v>
      </c>
      <c r="AC490" s="113">
        <v>32</v>
      </c>
      <c r="AD490" s="113" t="s">
        <v>84</v>
      </c>
      <c r="AE490" s="114">
        <v>45017</v>
      </c>
      <c r="AF490" s="113">
        <v>21</v>
      </c>
      <c r="AG490" s="113">
        <v>2</v>
      </c>
      <c r="AH490" s="113" t="s">
        <v>16226</v>
      </c>
      <c r="AI490" s="117" t="s">
        <v>9875</v>
      </c>
      <c r="AK490" s="114">
        <v>45200</v>
      </c>
      <c r="AL490" s="113">
        <v>40</v>
      </c>
      <c r="AM490" s="113" t="s">
        <v>9870</v>
      </c>
      <c r="AN490" s="113" t="s">
        <v>40123</v>
      </c>
      <c r="AO490" s="113" t="s">
        <v>7113</v>
      </c>
      <c r="AP490" s="113">
        <v>2012</v>
      </c>
      <c r="AQ490" s="113" t="s">
        <v>5236</v>
      </c>
      <c r="AR490" s="113" t="s">
        <v>20667</v>
      </c>
      <c r="AS490" s="113" t="s">
        <v>14</v>
      </c>
      <c r="AT490" s="113" t="s">
        <v>14</v>
      </c>
      <c r="AU490" s="113" t="s">
        <v>16229</v>
      </c>
      <c r="AV490" s="113" t="s">
        <v>14</v>
      </c>
    </row>
    <row r="491" spans="1:49">
      <c r="A491" s="116" t="s">
        <v>2440</v>
      </c>
      <c r="B491" s="113">
        <v>570011748</v>
      </c>
      <c r="C491" s="113" t="s">
        <v>2441</v>
      </c>
      <c r="E491" s="113" t="s">
        <v>34</v>
      </c>
      <c r="F491" s="113" t="s">
        <v>8</v>
      </c>
      <c r="G491" s="114">
        <v>25019</v>
      </c>
      <c r="H491" s="113" t="s">
        <v>16218</v>
      </c>
      <c r="I491" s="113" t="s">
        <v>9866</v>
      </c>
      <c r="J491" s="113" t="s">
        <v>9872</v>
      </c>
      <c r="K491" s="113" t="s">
        <v>39445</v>
      </c>
      <c r="L491" s="113">
        <v>853948777777</v>
      </c>
      <c r="M491" s="113" t="s">
        <v>39446</v>
      </c>
      <c r="O491" s="113" t="s">
        <v>11240</v>
      </c>
      <c r="P491" s="113" t="s">
        <v>39447</v>
      </c>
      <c r="Q491" s="113" t="s">
        <v>39448</v>
      </c>
      <c r="R491" s="113">
        <v>15</v>
      </c>
      <c r="S491" s="113" t="s">
        <v>13</v>
      </c>
      <c r="T491" s="113" t="s">
        <v>39449</v>
      </c>
      <c r="U491" s="113" t="s">
        <v>39450</v>
      </c>
      <c r="V491" s="114">
        <v>34507</v>
      </c>
      <c r="W491" s="114">
        <v>34394</v>
      </c>
      <c r="X491" s="113" t="s">
        <v>1074</v>
      </c>
      <c r="Y491" s="114">
        <v>34828</v>
      </c>
      <c r="Z491" s="114">
        <v>34943</v>
      </c>
      <c r="AA491" s="113">
        <v>21</v>
      </c>
      <c r="AB491" s="113" t="s">
        <v>24</v>
      </c>
      <c r="AC491" s="113">
        <v>34</v>
      </c>
      <c r="AD491" s="113" t="s">
        <v>18</v>
      </c>
      <c r="AE491" s="114">
        <v>44652</v>
      </c>
      <c r="AF491" s="113">
        <v>23</v>
      </c>
      <c r="AG491" s="113">
        <v>1</v>
      </c>
      <c r="AH491" s="113" t="s">
        <v>16226</v>
      </c>
      <c r="AI491" s="117" t="s">
        <v>9932</v>
      </c>
      <c r="AK491" s="114">
        <v>44560</v>
      </c>
      <c r="AL491" s="113">
        <v>40</v>
      </c>
      <c r="AM491" s="113" t="s">
        <v>9870</v>
      </c>
      <c r="AN491" s="113" t="s">
        <v>16334</v>
      </c>
      <c r="AO491" s="113" t="s">
        <v>383</v>
      </c>
      <c r="AP491" s="113">
        <v>2007</v>
      </c>
      <c r="AQ491" s="113" t="s">
        <v>5236</v>
      </c>
      <c r="AR491" s="113" t="s">
        <v>16531</v>
      </c>
      <c r="AS491" s="113" t="s">
        <v>14</v>
      </c>
      <c r="AT491" s="113" t="s">
        <v>14</v>
      </c>
      <c r="AU491" s="113" t="s">
        <v>16229</v>
      </c>
      <c r="AV491" s="113" t="s">
        <v>14</v>
      </c>
      <c r="AW491" s="113" t="s">
        <v>14</v>
      </c>
    </row>
    <row r="492" spans="1:49">
      <c r="A492" s="116" t="s">
        <v>3306</v>
      </c>
      <c r="C492" s="113" t="s">
        <v>3307</v>
      </c>
      <c r="E492" s="113" t="s">
        <v>41</v>
      </c>
      <c r="F492" s="113" t="s">
        <v>3308</v>
      </c>
      <c r="G492" s="114">
        <v>25019</v>
      </c>
      <c r="H492" s="113" t="s">
        <v>16218</v>
      </c>
      <c r="I492" s="113" t="s">
        <v>9866</v>
      </c>
      <c r="J492" s="113" t="s">
        <v>9872</v>
      </c>
      <c r="K492" s="113" t="s">
        <v>32715</v>
      </c>
      <c r="M492" s="113" t="s">
        <v>15904</v>
      </c>
      <c r="O492" s="113" t="s">
        <v>12418</v>
      </c>
      <c r="P492" s="113" t="s">
        <v>32716</v>
      </c>
      <c r="Q492" s="113" t="s">
        <v>32717</v>
      </c>
      <c r="R492" s="113">
        <v>15</v>
      </c>
      <c r="S492" s="113" t="s">
        <v>13</v>
      </c>
      <c r="T492" s="113" t="s">
        <v>32718</v>
      </c>
      <c r="U492" s="113" t="s">
        <v>32719</v>
      </c>
      <c r="V492" s="114">
        <v>41978</v>
      </c>
      <c r="W492" s="114">
        <v>41883</v>
      </c>
      <c r="X492" s="113" t="s">
        <v>32720</v>
      </c>
      <c r="Y492" s="114">
        <v>42339</v>
      </c>
      <c r="Z492" s="114">
        <v>42339</v>
      </c>
      <c r="AA492" s="113">
        <v>21</v>
      </c>
      <c r="AB492" s="113" t="s">
        <v>24</v>
      </c>
      <c r="AC492" s="113">
        <v>31</v>
      </c>
      <c r="AD492" s="113" t="s">
        <v>9</v>
      </c>
      <c r="AE492" s="114">
        <v>44835</v>
      </c>
      <c r="AF492" s="113">
        <v>16</v>
      </c>
      <c r="AG492" s="113">
        <v>6</v>
      </c>
      <c r="AH492" s="113" t="s">
        <v>16263</v>
      </c>
      <c r="AI492" s="117" t="s">
        <v>75</v>
      </c>
      <c r="AK492" s="114">
        <v>45079</v>
      </c>
      <c r="AL492" s="113">
        <v>40</v>
      </c>
      <c r="AM492" s="113" t="s">
        <v>9870</v>
      </c>
      <c r="AN492" s="113" t="s">
        <v>16561</v>
      </c>
      <c r="AO492" s="113" t="s">
        <v>42</v>
      </c>
      <c r="AP492" s="113">
        <v>2021</v>
      </c>
      <c r="AQ492" s="113" t="s">
        <v>9994</v>
      </c>
      <c r="AR492" s="113" t="s">
        <v>32721</v>
      </c>
      <c r="AS492" s="113" t="s">
        <v>14</v>
      </c>
      <c r="AT492" s="113" t="s">
        <v>14</v>
      </c>
      <c r="AU492" s="113" t="s">
        <v>16229</v>
      </c>
      <c r="AV492" s="113" t="s">
        <v>14</v>
      </c>
    </row>
    <row r="493" spans="1:49">
      <c r="A493" s="116" t="s">
        <v>9422</v>
      </c>
      <c r="B493" s="113">
        <v>140242541</v>
      </c>
      <c r="C493" s="113" t="s">
        <v>9423</v>
      </c>
      <c r="F493" s="113" t="s">
        <v>8</v>
      </c>
      <c r="G493" s="114">
        <v>25020</v>
      </c>
      <c r="H493" s="113" t="s">
        <v>16218</v>
      </c>
      <c r="I493" s="113" t="s">
        <v>9866</v>
      </c>
      <c r="J493" s="113" t="s">
        <v>9872</v>
      </c>
      <c r="K493" s="113" t="s">
        <v>40992</v>
      </c>
      <c r="L493" s="113">
        <v>85259242159</v>
      </c>
      <c r="M493" s="113" t="s">
        <v>40993</v>
      </c>
      <c r="O493" s="113" t="s">
        <v>11493</v>
      </c>
      <c r="P493" s="113" t="s">
        <v>40994</v>
      </c>
      <c r="Q493" s="113" t="s">
        <v>40995</v>
      </c>
      <c r="R493" s="113">
        <v>15</v>
      </c>
      <c r="S493" s="113" t="s">
        <v>13</v>
      </c>
      <c r="T493" s="113" t="s">
        <v>40996</v>
      </c>
      <c r="U493" s="113" t="s">
        <v>40997</v>
      </c>
      <c r="V493" s="114">
        <v>32930</v>
      </c>
      <c r="W493" s="114">
        <v>32813</v>
      </c>
      <c r="X493" s="113" t="s">
        <v>40998</v>
      </c>
      <c r="Y493" s="114">
        <v>33308</v>
      </c>
      <c r="Z493" s="114">
        <v>33329</v>
      </c>
      <c r="AA493" s="113">
        <v>21</v>
      </c>
      <c r="AB493" s="113" t="s">
        <v>24</v>
      </c>
      <c r="AC493" s="113">
        <v>34</v>
      </c>
      <c r="AD493" s="113" t="s">
        <v>18</v>
      </c>
      <c r="AE493" s="114">
        <v>40452</v>
      </c>
      <c r="AF493" s="113">
        <v>15</v>
      </c>
      <c r="AG493" s="113">
        <v>11</v>
      </c>
      <c r="AH493" s="113" t="s">
        <v>9913</v>
      </c>
      <c r="AI493" s="117" t="s">
        <v>2948</v>
      </c>
      <c r="AJ493" s="113" t="s">
        <v>45509</v>
      </c>
      <c r="AK493" s="114">
        <v>44558</v>
      </c>
      <c r="AL493" s="113">
        <v>17</v>
      </c>
      <c r="AM493" s="113" t="s">
        <v>9982</v>
      </c>
      <c r="AN493" s="113" t="s">
        <v>16390</v>
      </c>
      <c r="AO493" s="113" t="s">
        <v>303</v>
      </c>
      <c r="AP493" s="113">
        <v>1988</v>
      </c>
      <c r="AQ493" s="113" t="s">
        <v>9994</v>
      </c>
      <c r="AR493" s="113" t="s">
        <v>18188</v>
      </c>
      <c r="AS493" s="113" t="s">
        <v>14</v>
      </c>
      <c r="AT493" s="113" t="s">
        <v>14</v>
      </c>
      <c r="AU493" s="113" t="s">
        <v>16229</v>
      </c>
      <c r="AV493" s="113" t="s">
        <v>14</v>
      </c>
      <c r="AW493" s="113" t="s">
        <v>14</v>
      </c>
    </row>
    <row r="494" spans="1:49">
      <c r="A494" s="116" t="s">
        <v>6340</v>
      </c>
      <c r="B494" s="113">
        <v>570013919</v>
      </c>
      <c r="C494" s="113" t="s">
        <v>18391</v>
      </c>
      <c r="E494" s="113" t="s">
        <v>41</v>
      </c>
      <c r="F494" s="113" t="s">
        <v>136</v>
      </c>
      <c r="G494" s="114">
        <v>25020</v>
      </c>
      <c r="H494" s="113" t="s">
        <v>16230</v>
      </c>
      <c r="I494" s="113" t="s">
        <v>9866</v>
      </c>
      <c r="J494" s="113" t="s">
        <v>9872</v>
      </c>
      <c r="K494" s="113" t="s">
        <v>18392</v>
      </c>
      <c r="L494" s="113">
        <v>82347518488</v>
      </c>
      <c r="M494" s="113" t="s">
        <v>16085</v>
      </c>
      <c r="O494" s="113" t="s">
        <v>16086</v>
      </c>
      <c r="P494" s="113" t="s">
        <v>18393</v>
      </c>
      <c r="Q494" s="113" t="s">
        <v>18394</v>
      </c>
      <c r="R494" s="113">
        <v>15</v>
      </c>
      <c r="S494" s="113" t="s">
        <v>13</v>
      </c>
      <c r="T494" s="113" t="s">
        <v>18395</v>
      </c>
      <c r="U494" s="113" t="s">
        <v>18396</v>
      </c>
      <c r="V494" s="114">
        <v>37557</v>
      </c>
      <c r="W494" s="114">
        <v>37561</v>
      </c>
      <c r="X494" s="113" t="s">
        <v>18397</v>
      </c>
      <c r="Y494" s="114">
        <v>37945</v>
      </c>
      <c r="Z494" s="114">
        <v>37956</v>
      </c>
      <c r="AA494" s="113">
        <v>22</v>
      </c>
      <c r="AB494" s="113" t="s">
        <v>25</v>
      </c>
      <c r="AC494" s="113">
        <v>42</v>
      </c>
      <c r="AD494" s="113" t="s">
        <v>92</v>
      </c>
      <c r="AE494" s="114">
        <v>45017</v>
      </c>
      <c r="AF494" s="113">
        <v>18</v>
      </c>
      <c r="AG494" s="113">
        <v>5</v>
      </c>
      <c r="AH494" s="113" t="s">
        <v>16226</v>
      </c>
      <c r="AI494" s="117" t="s">
        <v>9901</v>
      </c>
      <c r="AK494" s="114">
        <v>43922</v>
      </c>
      <c r="AL494" s="113">
        <v>40</v>
      </c>
      <c r="AM494" s="113" t="s">
        <v>9870</v>
      </c>
      <c r="AN494" s="113" t="s">
        <v>17376</v>
      </c>
      <c r="AO494" s="113" t="s">
        <v>495</v>
      </c>
      <c r="AP494" s="113">
        <v>2007</v>
      </c>
      <c r="AQ494" s="113" t="s">
        <v>5236</v>
      </c>
      <c r="AR494" s="113" t="s">
        <v>17926</v>
      </c>
      <c r="AS494" s="113" t="s">
        <v>14</v>
      </c>
      <c r="AT494" s="113" t="s">
        <v>14</v>
      </c>
      <c r="AU494" s="113" t="s">
        <v>16229</v>
      </c>
      <c r="AV494" s="113" t="s">
        <v>14</v>
      </c>
      <c r="AW494" s="113" t="s">
        <v>14</v>
      </c>
    </row>
    <row r="495" spans="1:49">
      <c r="A495" s="116" t="s">
        <v>8548</v>
      </c>
      <c r="B495" s="113">
        <v>570027586</v>
      </c>
      <c r="C495" s="113" t="s">
        <v>8549</v>
      </c>
      <c r="F495" s="113" t="s">
        <v>8</v>
      </c>
      <c r="G495" s="114">
        <v>25020</v>
      </c>
      <c r="H495" s="113" t="s">
        <v>16230</v>
      </c>
      <c r="I495" s="113" t="s">
        <v>9866</v>
      </c>
      <c r="J495" s="113" t="s">
        <v>9872</v>
      </c>
      <c r="K495" s="113" t="s">
        <v>40754</v>
      </c>
      <c r="L495" s="113">
        <v>82345560702</v>
      </c>
      <c r="M495" s="113" t="s">
        <v>40755</v>
      </c>
      <c r="O495" s="113" t="s">
        <v>40756</v>
      </c>
      <c r="P495" s="113" t="s">
        <v>40757</v>
      </c>
      <c r="Q495" s="113" t="s">
        <v>40758</v>
      </c>
      <c r="R495" s="113">
        <v>15</v>
      </c>
      <c r="S495" s="113" t="s">
        <v>13</v>
      </c>
      <c r="T495" s="113" t="s">
        <v>40759</v>
      </c>
      <c r="U495" s="113" t="s">
        <v>40760</v>
      </c>
      <c r="V495" s="114">
        <v>39387</v>
      </c>
      <c r="W495" s="114">
        <v>39083</v>
      </c>
      <c r="X495" s="113" t="s">
        <v>40761</v>
      </c>
      <c r="Y495" s="114">
        <v>39720</v>
      </c>
      <c r="Z495" s="114">
        <v>39722</v>
      </c>
      <c r="AA495" s="113">
        <v>21</v>
      </c>
      <c r="AB495" s="113" t="s">
        <v>24</v>
      </c>
      <c r="AC495" s="113">
        <v>24</v>
      </c>
      <c r="AD495" s="113" t="s">
        <v>47</v>
      </c>
      <c r="AE495" s="114">
        <v>44470</v>
      </c>
      <c r="AF495" s="113">
        <v>17</v>
      </c>
      <c r="AG495" s="113">
        <v>9</v>
      </c>
      <c r="AH495" s="113" t="s">
        <v>16226</v>
      </c>
      <c r="AI495" s="117" t="s">
        <v>179</v>
      </c>
      <c r="AK495" s="114">
        <v>44470</v>
      </c>
      <c r="AL495" s="113">
        <v>15</v>
      </c>
      <c r="AM495" s="113" t="s">
        <v>9885</v>
      </c>
      <c r="AN495" s="113" t="s">
        <v>16858</v>
      </c>
      <c r="AO495" s="113" t="s">
        <v>666</v>
      </c>
      <c r="AP495" s="113">
        <v>1987</v>
      </c>
      <c r="AQ495" s="113" t="s">
        <v>8</v>
      </c>
      <c r="AR495" s="113" t="s">
        <v>19488</v>
      </c>
      <c r="AS495" s="113" t="s">
        <v>14</v>
      </c>
      <c r="AT495" s="113" t="s">
        <v>14</v>
      </c>
      <c r="AU495" s="113" t="s">
        <v>16229</v>
      </c>
      <c r="AV495" s="113" t="s">
        <v>14</v>
      </c>
      <c r="AW495" s="113" t="s">
        <v>14</v>
      </c>
    </row>
    <row r="496" spans="1:49">
      <c r="A496" s="116" t="s">
        <v>1395</v>
      </c>
      <c r="B496" s="113">
        <v>140313586</v>
      </c>
      <c r="C496" s="113" t="s">
        <v>1396</v>
      </c>
      <c r="F496" s="113" t="s">
        <v>98</v>
      </c>
      <c r="G496" s="114">
        <v>25022</v>
      </c>
      <c r="H496" s="113" t="s">
        <v>16218</v>
      </c>
      <c r="I496" s="113" t="s">
        <v>9866</v>
      </c>
      <c r="J496" s="113" t="s">
        <v>9872</v>
      </c>
      <c r="K496" s="113" t="s">
        <v>38749</v>
      </c>
      <c r="L496" s="113">
        <v>82293827724</v>
      </c>
      <c r="M496" s="113" t="s">
        <v>38750</v>
      </c>
      <c r="O496" s="113" t="s">
        <v>38751</v>
      </c>
      <c r="P496" s="113" t="s">
        <v>38752</v>
      </c>
      <c r="Q496" s="113" t="s">
        <v>38753</v>
      </c>
      <c r="R496" s="113">
        <v>15</v>
      </c>
      <c r="S496" s="113" t="s">
        <v>13</v>
      </c>
      <c r="T496" s="113" t="s">
        <v>38754</v>
      </c>
      <c r="U496" s="113" t="s">
        <v>38755</v>
      </c>
      <c r="V496" s="114">
        <v>34571</v>
      </c>
      <c r="W496" s="114">
        <v>34394</v>
      </c>
      <c r="X496" s="113" t="s">
        <v>38756</v>
      </c>
      <c r="Y496" s="114">
        <v>34785</v>
      </c>
      <c r="Z496" s="114">
        <v>35004</v>
      </c>
      <c r="AA496" s="113">
        <v>21</v>
      </c>
      <c r="AB496" s="113" t="s">
        <v>24</v>
      </c>
      <c r="AC496" s="113">
        <v>34</v>
      </c>
      <c r="AD496" s="113" t="s">
        <v>18</v>
      </c>
      <c r="AE496" s="114">
        <v>41730</v>
      </c>
      <c r="AF496" s="113">
        <v>15</v>
      </c>
      <c r="AG496" s="113">
        <v>1</v>
      </c>
      <c r="AH496" s="113" t="s">
        <v>16263</v>
      </c>
      <c r="AI496" s="117" t="s">
        <v>75</v>
      </c>
      <c r="AK496" s="114">
        <v>45161</v>
      </c>
      <c r="AL496" s="113">
        <v>30</v>
      </c>
      <c r="AM496" s="113" t="s">
        <v>9882</v>
      </c>
      <c r="AN496" s="113" t="s">
        <v>23525</v>
      </c>
      <c r="AO496" s="113" t="s">
        <v>1397</v>
      </c>
      <c r="AP496" s="113">
        <v>2001</v>
      </c>
      <c r="AQ496" s="113" t="s">
        <v>5236</v>
      </c>
      <c r="AR496" s="113" t="s">
        <v>29782</v>
      </c>
      <c r="AS496" s="113" t="s">
        <v>14</v>
      </c>
      <c r="AT496" s="113" t="s">
        <v>14</v>
      </c>
      <c r="AU496" s="113" t="s">
        <v>16229</v>
      </c>
      <c r="AV496" s="113" t="s">
        <v>14</v>
      </c>
    </row>
    <row r="497" spans="1:49">
      <c r="A497" s="116" t="s">
        <v>4655</v>
      </c>
      <c r="B497" s="113">
        <v>570028822</v>
      </c>
      <c r="C497" s="113" t="s">
        <v>4656</v>
      </c>
      <c r="F497" s="113" t="s">
        <v>4657</v>
      </c>
      <c r="G497" s="114">
        <v>25022</v>
      </c>
      <c r="H497" s="113" t="s">
        <v>16230</v>
      </c>
      <c r="I497" s="113" t="s">
        <v>9866</v>
      </c>
      <c r="J497" s="113" t="s">
        <v>9872</v>
      </c>
      <c r="K497" s="113" t="s">
        <v>25645</v>
      </c>
      <c r="L497" s="113">
        <v>82259919281</v>
      </c>
      <c r="M497" s="113" t="s">
        <v>25646</v>
      </c>
      <c r="O497" s="113" t="s">
        <v>14220</v>
      </c>
      <c r="P497" s="113" t="s">
        <v>25647</v>
      </c>
      <c r="Q497" s="113" t="s">
        <v>25648</v>
      </c>
      <c r="R497" s="113">
        <v>15</v>
      </c>
      <c r="S497" s="113" t="s">
        <v>13</v>
      </c>
      <c r="T497" s="113" t="s">
        <v>25649</v>
      </c>
      <c r="U497" s="113" t="s">
        <v>25650</v>
      </c>
      <c r="V497" s="114">
        <v>39387</v>
      </c>
      <c r="W497" s="114">
        <v>39083</v>
      </c>
      <c r="X497" s="113" t="s">
        <v>25651</v>
      </c>
      <c r="Y497" s="114">
        <v>39720</v>
      </c>
      <c r="Z497" s="114">
        <v>39722</v>
      </c>
      <c r="AA497" s="113">
        <v>21</v>
      </c>
      <c r="AB497" s="113" t="s">
        <v>24</v>
      </c>
      <c r="AC497" s="113">
        <v>23</v>
      </c>
      <c r="AD497" s="113" t="s">
        <v>78</v>
      </c>
      <c r="AE497" s="114">
        <v>44105</v>
      </c>
      <c r="AF497" s="113">
        <v>16</v>
      </c>
      <c r="AG497" s="113">
        <v>9</v>
      </c>
      <c r="AH497" s="113" t="s">
        <v>16226</v>
      </c>
      <c r="AI497" s="117" t="s">
        <v>9875</v>
      </c>
      <c r="AK497" s="114">
        <v>45291</v>
      </c>
      <c r="AL497" s="113">
        <v>15</v>
      </c>
      <c r="AM497" s="113" t="s">
        <v>9885</v>
      </c>
      <c r="AN497" s="113" t="s">
        <v>16743</v>
      </c>
      <c r="AO497" s="113" t="s">
        <v>781</v>
      </c>
      <c r="AP497" s="113">
        <v>1989</v>
      </c>
      <c r="AQ497" s="113" t="s">
        <v>9905</v>
      </c>
      <c r="AR497" s="113" t="s">
        <v>17089</v>
      </c>
      <c r="AS497" s="113" t="s">
        <v>14</v>
      </c>
      <c r="AT497" s="113" t="s">
        <v>14</v>
      </c>
      <c r="AU497" s="113" t="s">
        <v>16229</v>
      </c>
      <c r="AV497" s="113" t="s">
        <v>14</v>
      </c>
    </row>
    <row r="498" spans="1:49">
      <c r="A498" s="116" t="s">
        <v>2128</v>
      </c>
      <c r="B498" s="113">
        <v>131940823</v>
      </c>
      <c r="C498" s="113" t="s">
        <v>2129</v>
      </c>
      <c r="E498" s="113" t="s">
        <v>140</v>
      </c>
      <c r="F498" s="113" t="s">
        <v>8</v>
      </c>
      <c r="G498" s="114">
        <v>25025</v>
      </c>
      <c r="H498" s="113" t="s">
        <v>16230</v>
      </c>
      <c r="I498" s="113" t="s">
        <v>9866</v>
      </c>
      <c r="J498" s="113" t="s">
        <v>9872</v>
      </c>
      <c r="K498" s="113" t="s">
        <v>34898</v>
      </c>
      <c r="L498" s="113">
        <v>82293649464</v>
      </c>
      <c r="M498" s="113" t="s">
        <v>34899</v>
      </c>
      <c r="O498" s="113" t="s">
        <v>12286</v>
      </c>
      <c r="P498" s="113" t="s">
        <v>34900</v>
      </c>
      <c r="Q498" s="113" t="s">
        <v>34901</v>
      </c>
      <c r="R498" s="113">
        <v>15</v>
      </c>
      <c r="S498" s="113" t="s">
        <v>13</v>
      </c>
      <c r="T498" s="113" t="s">
        <v>34902</v>
      </c>
      <c r="U498" s="113">
        <v>33576.876388888886</v>
      </c>
      <c r="V498" s="114">
        <v>33540</v>
      </c>
      <c r="W498" s="114">
        <v>33543</v>
      </c>
      <c r="X498" s="113" t="s">
        <v>34903</v>
      </c>
      <c r="Y498" s="114">
        <v>34087</v>
      </c>
      <c r="Z498" s="114">
        <v>34090</v>
      </c>
      <c r="AA498" s="113">
        <v>21</v>
      </c>
      <c r="AB498" s="113" t="s">
        <v>24</v>
      </c>
      <c r="AC498" s="113">
        <v>43</v>
      </c>
      <c r="AD498" s="113" t="s">
        <v>316</v>
      </c>
      <c r="AE498" s="114">
        <v>45566</v>
      </c>
      <c r="AF498" s="113">
        <v>27</v>
      </c>
      <c r="AG498" s="113">
        <v>11</v>
      </c>
      <c r="AH498" s="113" t="s">
        <v>16226</v>
      </c>
      <c r="AI498" s="117" t="s">
        <v>9901</v>
      </c>
      <c r="AK498" s="114">
        <v>43922</v>
      </c>
      <c r="AL498" s="113">
        <v>40</v>
      </c>
      <c r="AM498" s="113" t="s">
        <v>9870</v>
      </c>
      <c r="AN498" s="113" t="s">
        <v>16445</v>
      </c>
      <c r="AO498" s="113" t="s">
        <v>842</v>
      </c>
      <c r="AP498" s="113">
        <v>2010</v>
      </c>
      <c r="AQ498" s="113" t="s">
        <v>5236</v>
      </c>
      <c r="AR498" s="113" t="s">
        <v>16571</v>
      </c>
      <c r="AS498" s="113" t="s">
        <v>14</v>
      </c>
      <c r="AT498" s="113" t="s">
        <v>14</v>
      </c>
      <c r="AU498" s="113" t="s">
        <v>16229</v>
      </c>
      <c r="AV498" s="113" t="s">
        <v>14</v>
      </c>
    </row>
    <row r="499" spans="1:49">
      <c r="A499" s="116" t="s">
        <v>9261</v>
      </c>
      <c r="B499" s="113">
        <v>570017294</v>
      </c>
      <c r="C499" s="113" t="s">
        <v>9262</v>
      </c>
      <c r="E499" s="113" t="s">
        <v>41</v>
      </c>
      <c r="F499" s="113" t="s">
        <v>37</v>
      </c>
      <c r="G499" s="114">
        <v>25025</v>
      </c>
      <c r="H499" s="113" t="s">
        <v>16218</v>
      </c>
      <c r="I499" s="113" t="s">
        <v>9866</v>
      </c>
      <c r="J499" s="113" t="s">
        <v>9872</v>
      </c>
      <c r="K499" s="113" t="s">
        <v>25523</v>
      </c>
      <c r="L499" s="113">
        <v>82290906245</v>
      </c>
      <c r="M499" s="113" t="s">
        <v>14166</v>
      </c>
      <c r="O499" s="113" t="s">
        <v>14158</v>
      </c>
      <c r="P499" s="113" t="s">
        <v>25524</v>
      </c>
      <c r="Q499" s="113" t="s">
        <v>25525</v>
      </c>
      <c r="R499" s="113">
        <v>15</v>
      </c>
      <c r="S499" s="113" t="s">
        <v>13</v>
      </c>
      <c r="T499" s="113" t="s">
        <v>25526</v>
      </c>
      <c r="U499" s="113" t="s">
        <v>25527</v>
      </c>
      <c r="V499" s="114">
        <v>38397</v>
      </c>
      <c r="W499" s="114">
        <v>38353</v>
      </c>
      <c r="X499" s="113" t="s">
        <v>25528</v>
      </c>
      <c r="Y499" s="114">
        <v>38775</v>
      </c>
      <c r="Z499" s="114">
        <v>38777</v>
      </c>
      <c r="AA499" s="113">
        <v>21</v>
      </c>
      <c r="AB499" s="113" t="s">
        <v>24</v>
      </c>
      <c r="AC499" s="113">
        <v>34</v>
      </c>
      <c r="AD499" s="113" t="s">
        <v>18</v>
      </c>
      <c r="AE499" s="114">
        <v>45566</v>
      </c>
      <c r="AF499" s="113">
        <v>22</v>
      </c>
      <c r="AG499" s="113">
        <v>8</v>
      </c>
      <c r="AH499" s="113" t="s">
        <v>16226</v>
      </c>
      <c r="AI499" s="117" t="s">
        <v>9891</v>
      </c>
      <c r="AK499" s="114">
        <v>44652</v>
      </c>
      <c r="AL499" s="113">
        <v>40</v>
      </c>
      <c r="AM499" s="113" t="s">
        <v>9870</v>
      </c>
      <c r="AN499" s="113" t="s">
        <v>16372</v>
      </c>
      <c r="AO499" s="113" t="s">
        <v>326</v>
      </c>
      <c r="AP499" s="113">
        <v>2015</v>
      </c>
      <c r="AQ499" s="113" t="s">
        <v>5236</v>
      </c>
      <c r="AR499" s="113" t="s">
        <v>16737</v>
      </c>
      <c r="AS499" s="113" t="s">
        <v>14</v>
      </c>
      <c r="AT499" s="113" t="s">
        <v>14</v>
      </c>
      <c r="AU499" s="113" t="s">
        <v>16229</v>
      </c>
      <c r="AV499" s="113" t="s">
        <v>14</v>
      </c>
      <c r="AW499" s="113" t="s">
        <v>14</v>
      </c>
    </row>
    <row r="500" spans="1:49">
      <c r="A500" s="116" t="s">
        <v>7556</v>
      </c>
      <c r="B500" s="113">
        <v>131827593</v>
      </c>
      <c r="C500" s="113" t="s">
        <v>2013</v>
      </c>
      <c r="F500" s="113" t="s">
        <v>1298</v>
      </c>
      <c r="G500" s="114">
        <v>25026</v>
      </c>
      <c r="H500" s="113" t="s">
        <v>16218</v>
      </c>
      <c r="I500" s="113" t="s">
        <v>9866</v>
      </c>
      <c r="J500" s="113" t="s">
        <v>9872</v>
      </c>
      <c r="K500" s="113" t="s">
        <v>24265</v>
      </c>
      <c r="M500" s="113" t="s">
        <v>15529</v>
      </c>
      <c r="O500" s="113" t="s">
        <v>13258</v>
      </c>
      <c r="P500" s="113" t="s">
        <v>24266</v>
      </c>
      <c r="Q500" s="113" t="s">
        <v>24267</v>
      </c>
      <c r="R500" s="113">
        <v>15</v>
      </c>
      <c r="S500" s="113" t="s">
        <v>13</v>
      </c>
      <c r="T500" s="113" t="s">
        <v>24268</v>
      </c>
      <c r="W500" s="114">
        <v>32782</v>
      </c>
      <c r="Z500" s="114">
        <v>34669</v>
      </c>
      <c r="AA500" s="113">
        <v>11</v>
      </c>
      <c r="AB500" s="113" t="s">
        <v>306</v>
      </c>
      <c r="AC500" s="113">
        <v>11</v>
      </c>
      <c r="AD500" s="113" t="s">
        <v>306</v>
      </c>
      <c r="AE500" s="114">
        <v>32782</v>
      </c>
      <c r="AF500" s="113">
        <v>0</v>
      </c>
      <c r="AG500" s="113">
        <v>0</v>
      </c>
      <c r="AH500" s="113" t="s">
        <v>16263</v>
      </c>
      <c r="AI500" s="117" t="s">
        <v>307</v>
      </c>
      <c r="AK500" s="114">
        <v>34678</v>
      </c>
      <c r="AL500" s="113">
        <v>5</v>
      </c>
      <c r="AM500" s="113" t="s">
        <v>13931</v>
      </c>
      <c r="AN500" s="113" t="s">
        <v>17088</v>
      </c>
      <c r="AO500" s="113" t="s">
        <v>358</v>
      </c>
      <c r="AP500" s="113">
        <v>1984</v>
      </c>
      <c r="AQ500" s="113" t="s">
        <v>2436</v>
      </c>
      <c r="AR500" s="113" t="s">
        <v>18277</v>
      </c>
      <c r="AS500" s="113" t="s">
        <v>14</v>
      </c>
      <c r="AT500" s="113" t="s">
        <v>14</v>
      </c>
      <c r="AU500" s="113" t="s">
        <v>16229</v>
      </c>
      <c r="AV500" s="113" t="s">
        <v>14</v>
      </c>
    </row>
    <row r="501" spans="1:49">
      <c r="A501" s="116" t="s">
        <v>4949</v>
      </c>
      <c r="B501" s="113">
        <v>131940822</v>
      </c>
      <c r="C501" s="113" t="s">
        <v>4950</v>
      </c>
      <c r="E501" s="113" t="s">
        <v>41</v>
      </c>
      <c r="F501" s="113" t="s">
        <v>8</v>
      </c>
      <c r="G501" s="114">
        <v>25026</v>
      </c>
      <c r="H501" s="113" t="s">
        <v>16230</v>
      </c>
      <c r="I501" s="113" t="s">
        <v>9866</v>
      </c>
      <c r="J501" s="113" t="s">
        <v>9872</v>
      </c>
      <c r="K501" s="113" t="s">
        <v>25338</v>
      </c>
      <c r="L501" s="113">
        <v>8114514077</v>
      </c>
      <c r="M501" s="113" t="s">
        <v>25339</v>
      </c>
      <c r="O501" s="113" t="s">
        <v>12345</v>
      </c>
      <c r="P501" s="113" t="s">
        <v>25340</v>
      </c>
      <c r="Q501" s="113" t="s">
        <v>25341</v>
      </c>
      <c r="R501" s="113">
        <v>15</v>
      </c>
      <c r="S501" s="113" t="s">
        <v>13</v>
      </c>
      <c r="T501" s="113" t="s">
        <v>25342</v>
      </c>
      <c r="U501" s="113" t="s">
        <v>25343</v>
      </c>
      <c r="V501" s="114">
        <v>33540</v>
      </c>
      <c r="W501" s="114">
        <v>33543</v>
      </c>
      <c r="X501" s="113" t="s">
        <v>25344</v>
      </c>
      <c r="Y501" s="114">
        <v>34242</v>
      </c>
      <c r="Z501" s="114">
        <v>34243</v>
      </c>
      <c r="AA501" s="113">
        <v>21</v>
      </c>
      <c r="AB501" s="113" t="s">
        <v>24</v>
      </c>
      <c r="AC501" s="113">
        <v>41</v>
      </c>
      <c r="AD501" s="113" t="s">
        <v>52</v>
      </c>
      <c r="AE501" s="114">
        <v>44470</v>
      </c>
      <c r="AF501" s="113">
        <v>24</v>
      </c>
      <c r="AG501" s="113">
        <v>11</v>
      </c>
      <c r="AH501" s="113" t="s">
        <v>16226</v>
      </c>
      <c r="AI501" s="117" t="s">
        <v>9901</v>
      </c>
      <c r="AK501" s="114">
        <v>44470</v>
      </c>
      <c r="AL501" s="113">
        <v>40</v>
      </c>
      <c r="AM501" s="113" t="s">
        <v>9870</v>
      </c>
      <c r="AN501" s="113" t="s">
        <v>16561</v>
      </c>
      <c r="AO501" s="113" t="s">
        <v>42</v>
      </c>
      <c r="AP501" s="113">
        <v>2020</v>
      </c>
      <c r="AQ501" s="113" t="s">
        <v>6669</v>
      </c>
      <c r="AR501" s="113" t="s">
        <v>19265</v>
      </c>
      <c r="AS501" s="113" t="s">
        <v>14</v>
      </c>
      <c r="AT501" s="113" t="s">
        <v>14</v>
      </c>
      <c r="AU501" s="113" t="s">
        <v>16229</v>
      </c>
      <c r="AV501" s="113" t="s">
        <v>14</v>
      </c>
    </row>
    <row r="502" spans="1:49">
      <c r="A502" s="116" t="s">
        <v>7908</v>
      </c>
      <c r="B502" s="113">
        <v>570021413</v>
      </c>
      <c r="C502" s="113" t="s">
        <v>7909</v>
      </c>
      <c r="E502" s="113" t="s">
        <v>244</v>
      </c>
      <c r="F502" s="113" t="s">
        <v>907</v>
      </c>
      <c r="G502" s="114">
        <v>25028</v>
      </c>
      <c r="H502" s="113" t="s">
        <v>16230</v>
      </c>
      <c r="I502" s="113" t="s">
        <v>9866</v>
      </c>
      <c r="J502" s="113" t="s">
        <v>9867</v>
      </c>
      <c r="K502" s="113" t="s">
        <v>43181</v>
      </c>
      <c r="L502" s="113">
        <v>85281898400</v>
      </c>
      <c r="M502" s="113" t="s">
        <v>14981</v>
      </c>
      <c r="O502" s="113" t="s">
        <v>12384</v>
      </c>
      <c r="P502" s="113" t="s">
        <v>43182</v>
      </c>
      <c r="Q502" s="113" t="s">
        <v>43183</v>
      </c>
      <c r="R502" s="113">
        <v>15</v>
      </c>
      <c r="S502" s="113" t="s">
        <v>13</v>
      </c>
      <c r="T502" s="113" t="s">
        <v>43184</v>
      </c>
      <c r="U502" s="113" t="s">
        <v>43185</v>
      </c>
      <c r="V502" s="114">
        <v>39038</v>
      </c>
      <c r="W502" s="114">
        <v>38808</v>
      </c>
      <c r="X502" s="113" t="s">
        <v>43186</v>
      </c>
      <c r="Y502" s="114">
        <v>39353</v>
      </c>
      <c r="Z502" s="114">
        <v>39356</v>
      </c>
      <c r="AA502" s="113">
        <v>21</v>
      </c>
      <c r="AB502" s="113" t="s">
        <v>24</v>
      </c>
      <c r="AC502" s="113">
        <v>32</v>
      </c>
      <c r="AD502" s="113" t="s">
        <v>84</v>
      </c>
      <c r="AE502" s="114">
        <v>45017</v>
      </c>
      <c r="AF502" s="113">
        <v>17</v>
      </c>
      <c r="AG502" s="113">
        <v>10</v>
      </c>
      <c r="AH502" s="113" t="s">
        <v>16226</v>
      </c>
      <c r="AI502" s="117" t="s">
        <v>9875</v>
      </c>
      <c r="AK502" s="114">
        <v>44013</v>
      </c>
      <c r="AL502" s="113">
        <v>40</v>
      </c>
      <c r="AM502" s="113" t="s">
        <v>9870</v>
      </c>
      <c r="AN502" s="113" t="s">
        <v>19928</v>
      </c>
      <c r="AO502" s="113" t="s">
        <v>5666</v>
      </c>
      <c r="AP502" s="113">
        <v>1995</v>
      </c>
      <c r="AQ502" s="113" t="s">
        <v>9871</v>
      </c>
      <c r="AR502" s="113" t="s">
        <v>17549</v>
      </c>
      <c r="AS502" s="113" t="s">
        <v>14</v>
      </c>
      <c r="AT502" s="113" t="s">
        <v>14</v>
      </c>
      <c r="AU502" s="113" t="s">
        <v>16229</v>
      </c>
      <c r="AV502" s="113" t="s">
        <v>14</v>
      </c>
      <c r="AW502" s="113" t="s">
        <v>14</v>
      </c>
    </row>
    <row r="503" spans="1:49">
      <c r="A503" s="116" t="s">
        <v>5063</v>
      </c>
      <c r="B503" s="113">
        <v>131896581</v>
      </c>
      <c r="C503" s="113" t="s">
        <v>2422</v>
      </c>
      <c r="E503" s="113" t="s">
        <v>140</v>
      </c>
      <c r="F503" s="113" t="s">
        <v>98</v>
      </c>
      <c r="G503" s="114">
        <v>25029</v>
      </c>
      <c r="H503" s="113" t="s">
        <v>16230</v>
      </c>
      <c r="I503" s="113" t="s">
        <v>9866</v>
      </c>
      <c r="J503" s="113" t="s">
        <v>9872</v>
      </c>
      <c r="K503" s="113" t="s">
        <v>39899</v>
      </c>
      <c r="L503" s="113">
        <v>85241143745</v>
      </c>
      <c r="M503" s="113" t="s">
        <v>14166</v>
      </c>
      <c r="O503" s="113" t="s">
        <v>39900</v>
      </c>
      <c r="P503" s="113" t="s">
        <v>39901</v>
      </c>
      <c r="Q503" s="113" t="s">
        <v>39902</v>
      </c>
      <c r="R503" s="113">
        <v>15</v>
      </c>
      <c r="S503" s="113" t="s">
        <v>13</v>
      </c>
      <c r="T503" s="113" t="s">
        <v>39903</v>
      </c>
      <c r="U503" s="113" t="s">
        <v>39904</v>
      </c>
      <c r="V503" s="114">
        <v>33325</v>
      </c>
      <c r="W503" s="114">
        <v>33329</v>
      </c>
      <c r="X503" s="113" t="s">
        <v>39905</v>
      </c>
      <c r="Y503" s="114">
        <v>33754</v>
      </c>
      <c r="Z503" s="114">
        <v>33756</v>
      </c>
      <c r="AA503" s="113">
        <v>21</v>
      </c>
      <c r="AB503" s="113" t="s">
        <v>24</v>
      </c>
      <c r="AC503" s="113">
        <v>42</v>
      </c>
      <c r="AD503" s="113" t="s">
        <v>92</v>
      </c>
      <c r="AE503" s="114">
        <v>43922</v>
      </c>
      <c r="AF503" s="113">
        <v>24</v>
      </c>
      <c r="AG503" s="113">
        <v>0</v>
      </c>
      <c r="AH503" s="113" t="s">
        <v>16226</v>
      </c>
      <c r="AI503" s="117" t="s">
        <v>9901</v>
      </c>
      <c r="AK503" s="114">
        <v>45120</v>
      </c>
      <c r="AL503" s="113">
        <v>40</v>
      </c>
      <c r="AM503" s="113" t="s">
        <v>9870</v>
      </c>
      <c r="AN503" s="113" t="s">
        <v>17344</v>
      </c>
      <c r="AO503" s="113" t="s">
        <v>142</v>
      </c>
      <c r="AP503" s="113">
        <v>2009</v>
      </c>
      <c r="AQ503" s="113" t="s">
        <v>5236</v>
      </c>
      <c r="AR503" s="113" t="s">
        <v>17845</v>
      </c>
      <c r="AS503" s="113" t="s">
        <v>14</v>
      </c>
      <c r="AT503" s="113" t="s">
        <v>14</v>
      </c>
      <c r="AU503" s="113" t="s">
        <v>16229</v>
      </c>
      <c r="AV503" s="113" t="s">
        <v>14</v>
      </c>
      <c r="AW503" s="113" t="s">
        <v>14</v>
      </c>
    </row>
    <row r="504" spans="1:49">
      <c r="A504" s="116" t="s">
        <v>1877</v>
      </c>
      <c r="B504" s="113">
        <v>131743044</v>
      </c>
      <c r="C504" s="113" t="s">
        <v>1878</v>
      </c>
      <c r="F504" s="113" t="s">
        <v>8</v>
      </c>
      <c r="G504" s="114">
        <v>25030</v>
      </c>
      <c r="H504" s="113" t="s">
        <v>16218</v>
      </c>
      <c r="I504" s="113" t="s">
        <v>9866</v>
      </c>
      <c r="J504" s="113" t="s">
        <v>9872</v>
      </c>
      <c r="K504" s="113" t="s">
        <v>25345</v>
      </c>
      <c r="L504" s="113">
        <v>85397231177</v>
      </c>
      <c r="M504" s="113" t="s">
        <v>12678</v>
      </c>
      <c r="O504" s="113" t="s">
        <v>12005</v>
      </c>
      <c r="P504" s="113" t="s">
        <v>25346</v>
      </c>
      <c r="Q504" s="113" t="s">
        <v>25347</v>
      </c>
      <c r="R504" s="113">
        <v>15</v>
      </c>
      <c r="S504" s="113" t="s">
        <v>13</v>
      </c>
      <c r="T504" s="113" t="s">
        <v>25348</v>
      </c>
      <c r="U504" s="113" t="s">
        <v>25349</v>
      </c>
      <c r="V504" s="114">
        <v>32200</v>
      </c>
      <c r="W504" s="114">
        <v>32203</v>
      </c>
      <c r="X504" s="113" t="s">
        <v>25350</v>
      </c>
      <c r="Y504" s="114">
        <v>32842</v>
      </c>
      <c r="Z504" s="114">
        <v>32843</v>
      </c>
      <c r="AA504" s="113">
        <v>11</v>
      </c>
      <c r="AB504" s="113" t="s">
        <v>306</v>
      </c>
      <c r="AC504" s="113">
        <v>22</v>
      </c>
      <c r="AD504" s="113" t="s">
        <v>25</v>
      </c>
      <c r="AE504" s="114">
        <v>45200</v>
      </c>
      <c r="AF504" s="113">
        <v>20</v>
      </c>
      <c r="AG504" s="113">
        <v>1</v>
      </c>
      <c r="AH504" s="113" t="s">
        <v>16263</v>
      </c>
      <c r="AI504" s="117" t="s">
        <v>307</v>
      </c>
      <c r="AK504" s="114">
        <v>45200</v>
      </c>
      <c r="AL504" s="113">
        <v>10</v>
      </c>
      <c r="AM504" s="113" t="s">
        <v>7836</v>
      </c>
      <c r="AN504" s="113" t="s">
        <v>25351</v>
      </c>
      <c r="AO504" s="113" t="s">
        <v>1880</v>
      </c>
      <c r="AP504" s="113">
        <v>2005</v>
      </c>
      <c r="AQ504" s="113" t="s">
        <v>3314</v>
      </c>
      <c r="AR504" s="113" t="s">
        <v>18508</v>
      </c>
      <c r="AS504" s="113" t="s">
        <v>14</v>
      </c>
      <c r="AT504" s="113" t="s">
        <v>14</v>
      </c>
      <c r="AU504" s="113" t="s">
        <v>16229</v>
      </c>
      <c r="AV504" s="113" t="s">
        <v>14</v>
      </c>
      <c r="AW504" s="113" t="s">
        <v>14</v>
      </c>
    </row>
    <row r="505" spans="1:49">
      <c r="A505" s="116" t="s">
        <v>1164</v>
      </c>
      <c r="B505" s="113">
        <v>132080160</v>
      </c>
      <c r="C505" s="113" t="s">
        <v>1165</v>
      </c>
      <c r="E505" s="113" t="s">
        <v>1166</v>
      </c>
      <c r="F505" s="113" t="s">
        <v>1167</v>
      </c>
      <c r="G505" s="114">
        <v>25030</v>
      </c>
      <c r="H505" s="113" t="s">
        <v>16218</v>
      </c>
      <c r="I505" s="113" t="s">
        <v>9866</v>
      </c>
      <c r="J505" s="113" t="s">
        <v>9872</v>
      </c>
      <c r="K505" s="113" t="s">
        <v>42056</v>
      </c>
      <c r="L505" s="113">
        <v>81342124291</v>
      </c>
      <c r="M505" s="113" t="s">
        <v>14333</v>
      </c>
      <c r="O505" s="113" t="s">
        <v>14334</v>
      </c>
      <c r="P505" s="113" t="s">
        <v>42057</v>
      </c>
      <c r="Q505" s="113" t="s">
        <v>42058</v>
      </c>
      <c r="R505" s="113">
        <v>15</v>
      </c>
      <c r="S505" s="113" t="s">
        <v>13</v>
      </c>
      <c r="T505" s="113" t="s">
        <v>42059</v>
      </c>
      <c r="U505" s="113" t="s">
        <v>42060</v>
      </c>
      <c r="V505" s="114">
        <v>34540</v>
      </c>
      <c r="W505" s="114">
        <v>34547</v>
      </c>
      <c r="X505" s="113" t="s">
        <v>42061</v>
      </c>
      <c r="Y505" s="114">
        <v>35095</v>
      </c>
      <c r="Z505" s="114">
        <v>35096</v>
      </c>
      <c r="AA505" s="113">
        <v>21</v>
      </c>
      <c r="AB505" s="113" t="s">
        <v>24</v>
      </c>
      <c r="AC505" s="113">
        <v>41</v>
      </c>
      <c r="AD505" s="113" t="s">
        <v>52</v>
      </c>
      <c r="AE505" s="114">
        <v>41913</v>
      </c>
      <c r="AF505" s="113">
        <v>15</v>
      </c>
      <c r="AG505" s="113">
        <v>2</v>
      </c>
      <c r="AH505" s="113" t="s">
        <v>16226</v>
      </c>
      <c r="AI505" s="117" t="s">
        <v>141</v>
      </c>
      <c r="AK505" s="114">
        <v>41913</v>
      </c>
      <c r="AL505" s="113">
        <v>25</v>
      </c>
      <c r="AM505" s="113" t="s">
        <v>9974</v>
      </c>
      <c r="AN505" s="113" t="s">
        <v>19591</v>
      </c>
      <c r="AO505" s="113" t="s">
        <v>49</v>
      </c>
      <c r="AP505" s="113">
        <v>2003</v>
      </c>
      <c r="AQ505" s="113" t="s">
        <v>9871</v>
      </c>
      <c r="AR505" s="113" t="s">
        <v>19423</v>
      </c>
      <c r="AS505" s="113" t="s">
        <v>14</v>
      </c>
      <c r="AT505" s="113" t="s">
        <v>14</v>
      </c>
      <c r="AU505" s="113" t="s">
        <v>16229</v>
      </c>
      <c r="AV505" s="113" t="s">
        <v>14</v>
      </c>
      <c r="AW505" s="113" t="s">
        <v>14</v>
      </c>
    </row>
    <row r="506" spans="1:49">
      <c r="A506" s="116" t="s">
        <v>4461</v>
      </c>
      <c r="B506" s="113">
        <v>131997311</v>
      </c>
      <c r="C506" s="113" t="s">
        <v>4462</v>
      </c>
      <c r="E506" s="113" t="s">
        <v>4463</v>
      </c>
      <c r="F506" s="113" t="s">
        <v>349</v>
      </c>
      <c r="G506" s="114">
        <v>25031</v>
      </c>
      <c r="H506" s="113" t="s">
        <v>16218</v>
      </c>
      <c r="I506" s="113" t="s">
        <v>9866</v>
      </c>
      <c r="J506" s="113" t="s">
        <v>9872</v>
      </c>
      <c r="K506" s="113" t="s">
        <v>17703</v>
      </c>
      <c r="L506" s="113">
        <v>82271194126</v>
      </c>
      <c r="M506" s="113" t="s">
        <v>10519</v>
      </c>
      <c r="N506" s="113" t="s">
        <v>17704</v>
      </c>
      <c r="O506" s="113" t="s">
        <v>10520</v>
      </c>
      <c r="P506" s="113" t="s">
        <v>17705</v>
      </c>
      <c r="Q506" s="113" t="s">
        <v>17706</v>
      </c>
      <c r="R506" s="113">
        <v>15</v>
      </c>
      <c r="S506" s="113" t="s">
        <v>13</v>
      </c>
      <c r="T506" s="113" t="s">
        <v>17707</v>
      </c>
      <c r="U506" s="113" t="s">
        <v>17708</v>
      </c>
      <c r="V506" s="114">
        <v>33805</v>
      </c>
      <c r="W506" s="114">
        <v>33664</v>
      </c>
      <c r="X506" s="113" t="s">
        <v>17709</v>
      </c>
      <c r="Y506" s="114">
        <v>34365</v>
      </c>
      <c r="Z506" s="114">
        <v>34366</v>
      </c>
      <c r="AA506" s="113">
        <v>23</v>
      </c>
      <c r="AB506" s="113" t="s">
        <v>78</v>
      </c>
      <c r="AC506" s="113">
        <v>42</v>
      </c>
      <c r="AD506" s="113" t="s">
        <v>92</v>
      </c>
      <c r="AE506" s="114">
        <v>43922</v>
      </c>
      <c r="AF506" s="113">
        <v>26</v>
      </c>
      <c r="AG506" s="113">
        <v>1</v>
      </c>
      <c r="AH506" s="113" t="s">
        <v>16226</v>
      </c>
      <c r="AI506" s="117" t="s">
        <v>9901</v>
      </c>
      <c r="AK506" s="114">
        <v>43830</v>
      </c>
      <c r="AL506" s="113">
        <v>40</v>
      </c>
      <c r="AM506" s="113" t="s">
        <v>9870</v>
      </c>
      <c r="AN506" s="113" t="s">
        <v>16294</v>
      </c>
      <c r="AO506" s="113" t="s">
        <v>279</v>
      </c>
      <c r="AP506" s="113">
        <v>1997</v>
      </c>
      <c r="AQ506" s="113" t="s">
        <v>5236</v>
      </c>
      <c r="AR506" s="113" t="s">
        <v>17710</v>
      </c>
      <c r="AS506" s="113" t="s">
        <v>14</v>
      </c>
      <c r="AT506" s="113" t="s">
        <v>14</v>
      </c>
      <c r="AU506" s="113" t="s">
        <v>16229</v>
      </c>
      <c r="AV506" s="113" t="s">
        <v>14</v>
      </c>
      <c r="AW506" s="113" t="s">
        <v>14</v>
      </c>
    </row>
    <row r="507" spans="1:49">
      <c r="A507" s="116" t="s">
        <v>6931</v>
      </c>
      <c r="B507" s="113">
        <v>570021330</v>
      </c>
      <c r="C507" s="113" t="s">
        <v>2013</v>
      </c>
      <c r="E507" s="113" t="s">
        <v>34</v>
      </c>
      <c r="F507" s="113" t="s">
        <v>8</v>
      </c>
      <c r="G507" s="114">
        <v>25031</v>
      </c>
      <c r="H507" s="113" t="s">
        <v>16218</v>
      </c>
      <c r="I507" s="113" t="s">
        <v>9866</v>
      </c>
      <c r="J507" s="113" t="s">
        <v>9867</v>
      </c>
      <c r="K507" s="113" t="s">
        <v>29776</v>
      </c>
      <c r="M507" s="113" t="s">
        <v>11552</v>
      </c>
      <c r="O507" s="113" t="s">
        <v>11553</v>
      </c>
      <c r="P507" s="113" t="s">
        <v>29777</v>
      </c>
      <c r="Q507" s="113" t="s">
        <v>29778</v>
      </c>
      <c r="R507" s="113">
        <v>15</v>
      </c>
      <c r="S507" s="113" t="s">
        <v>13</v>
      </c>
      <c r="T507" s="113" t="s">
        <v>29779</v>
      </c>
      <c r="U507" s="113" t="s">
        <v>29780</v>
      </c>
      <c r="V507" s="114">
        <v>39038</v>
      </c>
      <c r="W507" s="114">
        <v>38808</v>
      </c>
      <c r="X507" s="113" t="s">
        <v>29781</v>
      </c>
      <c r="Y507" s="114">
        <v>39353</v>
      </c>
      <c r="Z507" s="114">
        <v>39356</v>
      </c>
      <c r="AA507" s="113">
        <v>31</v>
      </c>
      <c r="AB507" s="113" t="s">
        <v>9</v>
      </c>
      <c r="AC507" s="113">
        <v>34</v>
      </c>
      <c r="AD507" s="113" t="s">
        <v>18</v>
      </c>
      <c r="AE507" s="114">
        <v>43191</v>
      </c>
      <c r="AF507" s="113">
        <v>18</v>
      </c>
      <c r="AG507" s="113">
        <v>8</v>
      </c>
      <c r="AH507" s="113" t="s">
        <v>9913</v>
      </c>
      <c r="AI507" s="117" t="s">
        <v>621</v>
      </c>
      <c r="AJ507" s="113" t="s">
        <v>45516</v>
      </c>
      <c r="AK507" s="114">
        <v>42746</v>
      </c>
      <c r="AL507" s="113">
        <v>40</v>
      </c>
      <c r="AM507" s="113" t="s">
        <v>9870</v>
      </c>
      <c r="AN507" s="113" t="s">
        <v>18149</v>
      </c>
      <c r="AO507" s="113" t="s">
        <v>629</v>
      </c>
      <c r="AP507" s="113">
        <v>1994</v>
      </c>
      <c r="AQ507" s="113" t="s">
        <v>8</v>
      </c>
      <c r="AR507" s="113" t="s">
        <v>29782</v>
      </c>
      <c r="AS507" s="113" t="s">
        <v>14</v>
      </c>
      <c r="AT507" s="113" t="s">
        <v>14</v>
      </c>
      <c r="AU507" s="113" t="s">
        <v>16229</v>
      </c>
      <c r="AV507" s="113" t="s">
        <v>14</v>
      </c>
      <c r="AW507" s="113" t="s">
        <v>14</v>
      </c>
    </row>
    <row r="508" spans="1:49">
      <c r="A508" s="116" t="s">
        <v>7979</v>
      </c>
      <c r="C508" s="113" t="s">
        <v>7980</v>
      </c>
      <c r="F508" s="113" t="s">
        <v>2526</v>
      </c>
      <c r="G508" s="114">
        <v>25031</v>
      </c>
      <c r="H508" s="113" t="s">
        <v>16218</v>
      </c>
      <c r="I508" s="113" t="s">
        <v>9866</v>
      </c>
      <c r="J508" s="113" t="s">
        <v>9872</v>
      </c>
      <c r="K508" s="113" t="s">
        <v>19813</v>
      </c>
      <c r="L508" s="113">
        <v>85294639097</v>
      </c>
      <c r="M508" s="113" t="s">
        <v>46354</v>
      </c>
      <c r="O508" s="113" t="s">
        <v>15781</v>
      </c>
      <c r="P508" s="113" t="s">
        <v>19814</v>
      </c>
      <c r="Q508" s="113" t="s">
        <v>19815</v>
      </c>
      <c r="R508" s="113">
        <v>15</v>
      </c>
      <c r="S508" s="113" t="s">
        <v>13</v>
      </c>
      <c r="T508" s="113" t="s">
        <v>19816</v>
      </c>
      <c r="U508" s="113" t="s">
        <v>19817</v>
      </c>
      <c r="V508" s="114">
        <v>39965</v>
      </c>
      <c r="W508" s="114">
        <v>39965</v>
      </c>
      <c r="X508" s="113" t="s">
        <v>19817</v>
      </c>
      <c r="Y508" s="114">
        <v>39965</v>
      </c>
      <c r="Z508" s="114">
        <v>39965</v>
      </c>
      <c r="AA508" s="113">
        <v>13</v>
      </c>
      <c r="AB508" s="113" t="s">
        <v>357</v>
      </c>
      <c r="AC508" s="113">
        <v>23</v>
      </c>
      <c r="AD508" s="113" t="s">
        <v>78</v>
      </c>
      <c r="AE508" s="114">
        <v>45017</v>
      </c>
      <c r="AF508" s="113">
        <v>17</v>
      </c>
      <c r="AG508" s="113">
        <v>8</v>
      </c>
      <c r="AH508" s="113" t="s">
        <v>16263</v>
      </c>
      <c r="AI508" s="117" t="s">
        <v>2608</v>
      </c>
      <c r="AK508" s="114">
        <v>42746</v>
      </c>
      <c r="AL508" s="113">
        <v>15</v>
      </c>
      <c r="AM508" s="113" t="s">
        <v>9885</v>
      </c>
      <c r="AN508" s="113" t="s">
        <v>16552</v>
      </c>
      <c r="AO508" s="113" t="s">
        <v>2053</v>
      </c>
      <c r="AP508" s="113">
        <v>2009</v>
      </c>
      <c r="AQ508" s="113" t="s">
        <v>9889</v>
      </c>
      <c r="AR508" s="113" t="s">
        <v>19818</v>
      </c>
      <c r="AS508" s="113" t="s">
        <v>14</v>
      </c>
      <c r="AT508" s="113" t="s">
        <v>14</v>
      </c>
      <c r="AV508" s="113" t="s">
        <v>14</v>
      </c>
      <c r="AW508" s="113" t="s">
        <v>14</v>
      </c>
    </row>
    <row r="509" spans="1:49">
      <c r="A509" s="116" t="s">
        <v>3980</v>
      </c>
      <c r="B509" s="113">
        <v>140235358</v>
      </c>
      <c r="C509" s="113" t="s">
        <v>3981</v>
      </c>
      <c r="F509" s="113" t="s">
        <v>1706</v>
      </c>
      <c r="G509" s="114">
        <v>25033</v>
      </c>
      <c r="H509" s="113" t="s">
        <v>16230</v>
      </c>
      <c r="I509" s="113" t="s">
        <v>9866</v>
      </c>
      <c r="J509" s="113" t="s">
        <v>9872</v>
      </c>
      <c r="K509" s="113" t="s">
        <v>39796</v>
      </c>
      <c r="L509" s="113">
        <v>852414695896</v>
      </c>
      <c r="M509" s="113" t="s">
        <v>39797</v>
      </c>
      <c r="O509" s="113" t="s">
        <v>39798</v>
      </c>
      <c r="P509" s="113" t="s">
        <v>39799</v>
      </c>
      <c r="Q509" s="113" t="s">
        <v>39800</v>
      </c>
      <c r="R509" s="113">
        <v>15</v>
      </c>
      <c r="S509" s="113" t="s">
        <v>13</v>
      </c>
      <c r="T509" s="113" t="s">
        <v>39801</v>
      </c>
      <c r="U509" s="113" t="s">
        <v>39802</v>
      </c>
      <c r="V509" s="114">
        <v>32785</v>
      </c>
      <c r="W509" s="114">
        <v>32568</v>
      </c>
      <c r="X509" s="113" t="s">
        <v>39803</v>
      </c>
      <c r="Y509" s="114">
        <v>33096</v>
      </c>
      <c r="Z509" s="114">
        <v>33117</v>
      </c>
      <c r="AA509" s="113">
        <v>21</v>
      </c>
      <c r="AB509" s="113" t="s">
        <v>24</v>
      </c>
      <c r="AC509" s="113">
        <v>34</v>
      </c>
      <c r="AD509" s="113" t="s">
        <v>18</v>
      </c>
      <c r="AE509" s="114">
        <v>39904</v>
      </c>
      <c r="AF509" s="113">
        <v>15</v>
      </c>
      <c r="AG509" s="113">
        <v>1</v>
      </c>
      <c r="AH509" s="113" t="s">
        <v>16226</v>
      </c>
      <c r="AI509" s="117" t="s">
        <v>302</v>
      </c>
      <c r="AK509" s="114">
        <v>39904</v>
      </c>
      <c r="AL509" s="113">
        <v>17</v>
      </c>
      <c r="AM509" s="113" t="s">
        <v>9982</v>
      </c>
      <c r="AN509" s="113" t="s">
        <v>16390</v>
      </c>
      <c r="AO509" s="113" t="s">
        <v>303</v>
      </c>
      <c r="AP509" s="113">
        <v>1988</v>
      </c>
      <c r="AQ509" s="113" t="s">
        <v>9905</v>
      </c>
      <c r="AR509" s="113" t="s">
        <v>18832</v>
      </c>
      <c r="AS509" s="113" t="s">
        <v>14</v>
      </c>
      <c r="AT509" s="113" t="s">
        <v>14</v>
      </c>
      <c r="AU509" s="113" t="s">
        <v>16229</v>
      </c>
      <c r="AV509" s="113" t="s">
        <v>14</v>
      </c>
      <c r="AW509" s="113" t="s">
        <v>14</v>
      </c>
    </row>
    <row r="510" spans="1:49">
      <c r="A510" s="116" t="s">
        <v>1518</v>
      </c>
      <c r="B510" s="113">
        <v>140236172</v>
      </c>
      <c r="C510" s="113" t="s">
        <v>1519</v>
      </c>
      <c r="F510" s="113" t="s">
        <v>8</v>
      </c>
      <c r="G510" s="114">
        <v>25038</v>
      </c>
      <c r="H510" s="113" t="s">
        <v>16218</v>
      </c>
      <c r="I510" s="113" t="s">
        <v>9866</v>
      </c>
      <c r="J510" s="113" t="s">
        <v>9872</v>
      </c>
      <c r="K510" s="113" t="s">
        <v>41524</v>
      </c>
      <c r="L510" s="113">
        <v>85256578952</v>
      </c>
      <c r="M510" s="113" t="s">
        <v>11488</v>
      </c>
      <c r="O510" s="113" t="s">
        <v>11489</v>
      </c>
      <c r="P510" s="113" t="s">
        <v>41525</v>
      </c>
      <c r="Q510" s="113" t="s">
        <v>41526</v>
      </c>
      <c r="R510" s="113">
        <v>15</v>
      </c>
      <c r="S510" s="113" t="s">
        <v>13</v>
      </c>
      <c r="T510" s="113" t="s">
        <v>41527</v>
      </c>
      <c r="U510" s="113" t="s">
        <v>41528</v>
      </c>
      <c r="V510" s="114">
        <v>32785</v>
      </c>
      <c r="W510" s="114">
        <v>32568</v>
      </c>
      <c r="X510" s="113" t="s">
        <v>41529</v>
      </c>
      <c r="Y510" s="114">
        <v>33248</v>
      </c>
      <c r="Z510" s="114">
        <v>33270</v>
      </c>
      <c r="AA510" s="113">
        <v>21</v>
      </c>
      <c r="AB510" s="113" t="s">
        <v>24</v>
      </c>
      <c r="AC510" s="113">
        <v>34</v>
      </c>
      <c r="AD510" s="113" t="s">
        <v>18</v>
      </c>
      <c r="AE510" s="114">
        <v>40634</v>
      </c>
      <c r="AF510" s="113">
        <v>17</v>
      </c>
      <c r="AG510" s="113">
        <v>1</v>
      </c>
      <c r="AH510" s="113" t="s">
        <v>16226</v>
      </c>
      <c r="AI510" s="117" t="s">
        <v>302</v>
      </c>
      <c r="AK510" s="114">
        <v>40634</v>
      </c>
      <c r="AL510" s="113">
        <v>17</v>
      </c>
      <c r="AM510" s="113" t="s">
        <v>9982</v>
      </c>
      <c r="AN510" s="113" t="s">
        <v>16390</v>
      </c>
      <c r="AO510" s="113" t="s">
        <v>303</v>
      </c>
      <c r="AP510" s="113">
        <v>1988</v>
      </c>
      <c r="AQ510" s="113" t="s">
        <v>9889</v>
      </c>
      <c r="AR510" s="113" t="s">
        <v>16365</v>
      </c>
      <c r="AS510" s="113" t="s">
        <v>14</v>
      </c>
      <c r="AT510" s="113" t="s">
        <v>14</v>
      </c>
      <c r="AU510" s="113" t="s">
        <v>16229</v>
      </c>
      <c r="AV510" s="113" t="s">
        <v>14</v>
      </c>
      <c r="AW510" s="113" t="s">
        <v>14</v>
      </c>
    </row>
    <row r="511" spans="1:49">
      <c r="A511" s="116" t="s">
        <v>593</v>
      </c>
      <c r="B511" s="113">
        <v>570021180</v>
      </c>
      <c r="C511" s="113" t="s">
        <v>594</v>
      </c>
      <c r="E511" s="113" t="s">
        <v>74</v>
      </c>
      <c r="F511" s="113" t="s">
        <v>23</v>
      </c>
      <c r="G511" s="114">
        <v>25038</v>
      </c>
      <c r="H511" s="113" t="s">
        <v>16230</v>
      </c>
      <c r="I511" s="113" t="s">
        <v>9866</v>
      </c>
      <c r="J511" s="113" t="s">
        <v>9872</v>
      </c>
      <c r="K511" s="113" t="s">
        <v>17078</v>
      </c>
      <c r="L511" s="113">
        <v>91349307539</v>
      </c>
      <c r="M511" s="113" t="s">
        <v>15598</v>
      </c>
      <c r="O511" s="113" t="s">
        <v>23</v>
      </c>
      <c r="P511" s="113" t="s">
        <v>17079</v>
      </c>
      <c r="Q511" s="113" t="s">
        <v>17080</v>
      </c>
      <c r="R511" s="113">
        <v>15</v>
      </c>
      <c r="S511" s="113" t="s">
        <v>13</v>
      </c>
      <c r="T511" s="113" t="s">
        <v>17081</v>
      </c>
      <c r="U511" s="113" t="s">
        <v>17082</v>
      </c>
      <c r="V511" s="114">
        <v>39038</v>
      </c>
      <c r="W511" s="114">
        <v>38808</v>
      </c>
      <c r="X511" s="113" t="s">
        <v>17083</v>
      </c>
      <c r="Y511" s="114">
        <v>39353</v>
      </c>
      <c r="Z511" s="114">
        <v>39356</v>
      </c>
      <c r="AA511" s="113">
        <v>22</v>
      </c>
      <c r="AB511" s="113" t="s">
        <v>25</v>
      </c>
      <c r="AC511" s="113">
        <v>32</v>
      </c>
      <c r="AD511" s="113" t="s">
        <v>84</v>
      </c>
      <c r="AE511" s="114">
        <v>44470</v>
      </c>
      <c r="AF511" s="113">
        <v>16</v>
      </c>
      <c r="AG511" s="113">
        <v>4</v>
      </c>
      <c r="AH511" s="113" t="s">
        <v>16226</v>
      </c>
      <c r="AI511" s="117" t="s">
        <v>9891</v>
      </c>
      <c r="AK511" s="114">
        <v>45323</v>
      </c>
      <c r="AL511" s="113">
        <v>40</v>
      </c>
      <c r="AM511" s="113" t="s">
        <v>9870</v>
      </c>
      <c r="AN511" s="113" t="s">
        <v>16670</v>
      </c>
      <c r="AO511" s="113" t="s">
        <v>94</v>
      </c>
      <c r="AP511" s="113">
        <v>2008</v>
      </c>
      <c r="AQ511" s="113" t="s">
        <v>2307</v>
      </c>
      <c r="AR511" s="113" t="s">
        <v>19364</v>
      </c>
      <c r="AS511" s="113" t="s">
        <v>14</v>
      </c>
      <c r="AT511" s="113" t="s">
        <v>14</v>
      </c>
      <c r="AU511" s="113" t="s">
        <v>16229</v>
      </c>
      <c r="AV511" s="113" t="s">
        <v>14</v>
      </c>
    </row>
    <row r="512" spans="1:49">
      <c r="A512" s="116" t="s">
        <v>5375</v>
      </c>
      <c r="B512" s="113">
        <v>132234041</v>
      </c>
      <c r="C512" s="113" t="s">
        <v>5376</v>
      </c>
      <c r="E512" s="113" t="s">
        <v>41</v>
      </c>
      <c r="F512" s="113" t="s">
        <v>5377</v>
      </c>
      <c r="G512" s="114">
        <v>25055</v>
      </c>
      <c r="H512" s="113" t="s">
        <v>16230</v>
      </c>
      <c r="I512" s="113" t="s">
        <v>9866</v>
      </c>
      <c r="J512" s="113" t="s">
        <v>9872</v>
      </c>
      <c r="K512" s="113" t="s">
        <v>17873</v>
      </c>
      <c r="L512" s="113">
        <v>81245080409</v>
      </c>
      <c r="M512" s="113" t="s">
        <v>16164</v>
      </c>
      <c r="O512" s="113" t="s">
        <v>11228</v>
      </c>
      <c r="P512" s="113" t="s">
        <v>17874</v>
      </c>
      <c r="Q512" s="113" t="s">
        <v>17875</v>
      </c>
      <c r="R512" s="113">
        <v>15</v>
      </c>
      <c r="S512" s="113" t="s">
        <v>13</v>
      </c>
      <c r="T512" s="113" t="s">
        <v>17876</v>
      </c>
      <c r="U512" s="113" t="s">
        <v>17877</v>
      </c>
      <c r="V512" s="114">
        <v>36367</v>
      </c>
      <c r="W512" s="114">
        <v>36220</v>
      </c>
      <c r="X512" s="113" t="s">
        <v>17878</v>
      </c>
      <c r="Y512" s="114">
        <v>36736</v>
      </c>
      <c r="Z512" s="114">
        <v>36739</v>
      </c>
      <c r="AA512" s="113">
        <v>21</v>
      </c>
      <c r="AB512" s="113" t="s">
        <v>24</v>
      </c>
      <c r="AC512" s="113">
        <v>33</v>
      </c>
      <c r="AD512" s="113" t="s">
        <v>10</v>
      </c>
      <c r="AE512" s="114">
        <v>44652</v>
      </c>
      <c r="AF512" s="113">
        <v>18</v>
      </c>
      <c r="AG512" s="113">
        <v>1</v>
      </c>
      <c r="AH512" s="113" t="s">
        <v>16226</v>
      </c>
      <c r="AI512" s="117" t="s">
        <v>9891</v>
      </c>
      <c r="AK512" s="114">
        <v>45120</v>
      </c>
      <c r="AL512" s="113">
        <v>40</v>
      </c>
      <c r="AM512" s="113" t="s">
        <v>9870</v>
      </c>
      <c r="AN512" s="113" t="s">
        <v>17879</v>
      </c>
      <c r="AO512" s="113" t="s">
        <v>326</v>
      </c>
      <c r="AP512" s="113">
        <v>2008</v>
      </c>
      <c r="AQ512" s="113" t="s">
        <v>2436</v>
      </c>
      <c r="AR512" s="113" t="s">
        <v>17880</v>
      </c>
      <c r="AS512" s="113" t="s">
        <v>14</v>
      </c>
      <c r="AT512" s="113" t="s">
        <v>14</v>
      </c>
      <c r="AU512" s="113" t="s">
        <v>16229</v>
      </c>
      <c r="AV512" s="113" t="s">
        <v>14</v>
      </c>
      <c r="AW512" s="113" t="s">
        <v>14</v>
      </c>
    </row>
    <row r="513" spans="1:49">
      <c r="A513" s="116" t="s">
        <v>2584</v>
      </c>
      <c r="B513" s="113">
        <v>570036074</v>
      </c>
      <c r="C513" s="113" t="s">
        <v>2585</v>
      </c>
      <c r="E513" s="113" t="s">
        <v>67</v>
      </c>
      <c r="F513" s="113" t="s">
        <v>2586</v>
      </c>
      <c r="G513" s="114">
        <v>25056</v>
      </c>
      <c r="H513" s="113" t="s">
        <v>16230</v>
      </c>
      <c r="I513" s="113" t="s">
        <v>9866</v>
      </c>
      <c r="J513" s="113" t="s">
        <v>9872</v>
      </c>
      <c r="K513" s="113" t="s">
        <v>45424</v>
      </c>
      <c r="L513" s="113">
        <v>82347465535</v>
      </c>
      <c r="M513" s="113" t="s">
        <v>9955</v>
      </c>
      <c r="O513" s="113" t="s">
        <v>45425</v>
      </c>
      <c r="P513" s="113" t="s">
        <v>45426</v>
      </c>
      <c r="Q513" s="113" t="s">
        <v>45427</v>
      </c>
      <c r="R513" s="113">
        <v>15</v>
      </c>
      <c r="S513" s="113" t="s">
        <v>13</v>
      </c>
      <c r="T513" s="113" t="s">
        <v>45428</v>
      </c>
      <c r="U513" s="113" t="s">
        <v>45429</v>
      </c>
      <c r="V513" s="114">
        <v>39563</v>
      </c>
      <c r="W513" s="114">
        <v>39448</v>
      </c>
      <c r="X513" s="113" t="s">
        <v>45430</v>
      </c>
      <c r="Y513" s="114">
        <v>40143</v>
      </c>
      <c r="Z513" s="114">
        <v>40148</v>
      </c>
      <c r="AA513" s="113">
        <v>21</v>
      </c>
      <c r="AB513" s="113" t="s">
        <v>24</v>
      </c>
      <c r="AC513" s="113">
        <v>34</v>
      </c>
      <c r="AD513" s="113" t="s">
        <v>18</v>
      </c>
      <c r="AE513" s="114">
        <v>44835</v>
      </c>
      <c r="AF513" s="113">
        <v>14</v>
      </c>
      <c r="AG513" s="113">
        <v>9</v>
      </c>
      <c r="AH513" s="113" t="s">
        <v>16226</v>
      </c>
      <c r="AI513" s="117" t="s">
        <v>9956</v>
      </c>
      <c r="AK513" s="114">
        <v>44105</v>
      </c>
      <c r="AL513" s="113">
        <v>40</v>
      </c>
      <c r="AM513" s="113" t="s">
        <v>9870</v>
      </c>
      <c r="AN513" s="113" t="s">
        <v>18788</v>
      </c>
      <c r="AO513" s="113" t="s">
        <v>71</v>
      </c>
      <c r="AP513" s="113">
        <v>2012</v>
      </c>
      <c r="AQ513" s="113" t="s">
        <v>8</v>
      </c>
      <c r="AR513" s="113" t="s">
        <v>18780</v>
      </c>
      <c r="AS513" s="113" t="s">
        <v>14</v>
      </c>
      <c r="AT513" s="113" t="s">
        <v>14</v>
      </c>
      <c r="AU513" s="113" t="s">
        <v>16229</v>
      </c>
      <c r="AV513" s="113" t="s">
        <v>14</v>
      </c>
      <c r="AW513" s="113" t="s">
        <v>14</v>
      </c>
    </row>
    <row r="514" spans="1:49">
      <c r="A514" s="116" t="s">
        <v>4160</v>
      </c>
      <c r="C514" s="113" t="s">
        <v>4161</v>
      </c>
      <c r="F514" s="113" t="s">
        <v>3332</v>
      </c>
      <c r="G514" s="114">
        <v>25057</v>
      </c>
      <c r="H514" s="113" t="s">
        <v>16218</v>
      </c>
      <c r="I514" s="113" t="s">
        <v>9866</v>
      </c>
      <c r="J514" s="113" t="s">
        <v>9872</v>
      </c>
      <c r="K514" s="113" t="s">
        <v>42434</v>
      </c>
      <c r="L514" s="113">
        <v>81227879260</v>
      </c>
      <c r="M514" s="113" t="s">
        <v>9883</v>
      </c>
      <c r="O514" s="113" t="s">
        <v>9884</v>
      </c>
      <c r="P514" s="113" t="s">
        <v>42435</v>
      </c>
      <c r="Q514" s="113" t="s">
        <v>42436</v>
      </c>
      <c r="R514" s="113">
        <v>15</v>
      </c>
      <c r="S514" s="113" t="s">
        <v>13</v>
      </c>
      <c r="T514" s="113" t="s">
        <v>42437</v>
      </c>
      <c r="U514" s="113" t="s">
        <v>42438</v>
      </c>
      <c r="V514" s="114">
        <v>41977</v>
      </c>
      <c r="W514" s="114">
        <v>41883</v>
      </c>
      <c r="X514" s="113" t="s">
        <v>42439</v>
      </c>
      <c r="Y514" s="114">
        <v>42339</v>
      </c>
      <c r="Z514" s="114">
        <v>42339</v>
      </c>
      <c r="AA514" s="113">
        <v>13</v>
      </c>
      <c r="AB514" s="113" t="s">
        <v>357</v>
      </c>
      <c r="AC514" s="113">
        <v>21</v>
      </c>
      <c r="AD514" s="113" t="s">
        <v>24</v>
      </c>
      <c r="AE514" s="114">
        <v>44105</v>
      </c>
      <c r="AF514" s="113">
        <v>0</v>
      </c>
      <c r="AG514" s="113">
        <v>0</v>
      </c>
      <c r="AH514" s="113" t="s">
        <v>16263</v>
      </c>
      <c r="AI514" s="117" t="s">
        <v>75</v>
      </c>
      <c r="AK514" s="114">
        <v>44105</v>
      </c>
      <c r="AL514" s="113">
        <v>15</v>
      </c>
      <c r="AM514" s="113" t="s">
        <v>9885</v>
      </c>
      <c r="AN514" s="113" t="s">
        <v>16415</v>
      </c>
      <c r="AO514" s="113" t="s">
        <v>517</v>
      </c>
      <c r="AP514" s="113">
        <v>2016</v>
      </c>
      <c r="AQ514" s="113" t="s">
        <v>3314</v>
      </c>
      <c r="AR514" s="113" t="s">
        <v>17305</v>
      </c>
      <c r="AS514" s="113" t="s">
        <v>14</v>
      </c>
      <c r="AT514" s="113" t="s">
        <v>14</v>
      </c>
      <c r="AU514" s="113" t="s">
        <v>16229</v>
      </c>
      <c r="AV514" s="113" t="s">
        <v>14</v>
      </c>
      <c r="AW514" s="113" t="s">
        <v>14</v>
      </c>
    </row>
    <row r="515" spans="1:49">
      <c r="A515" s="116" t="s">
        <v>3605</v>
      </c>
      <c r="B515" s="113">
        <v>131922467</v>
      </c>
      <c r="C515" s="113" t="s">
        <v>3606</v>
      </c>
      <c r="E515" s="113" t="s">
        <v>2837</v>
      </c>
      <c r="F515" s="113" t="s">
        <v>325</v>
      </c>
      <c r="G515" s="114">
        <v>25058</v>
      </c>
      <c r="H515" s="113" t="s">
        <v>16218</v>
      </c>
      <c r="I515" s="113" t="s">
        <v>9866</v>
      </c>
      <c r="J515" s="113" t="s">
        <v>9872</v>
      </c>
      <c r="K515" s="113" t="s">
        <v>17290</v>
      </c>
      <c r="L515" s="113">
        <v>81241388200</v>
      </c>
      <c r="M515" s="113" t="s">
        <v>45903</v>
      </c>
      <c r="O515" s="113" t="s">
        <v>10212</v>
      </c>
      <c r="P515" s="113" t="s">
        <v>17291</v>
      </c>
      <c r="Q515" s="113" t="s">
        <v>17292</v>
      </c>
      <c r="R515" s="113">
        <v>15</v>
      </c>
      <c r="S515" s="113" t="s">
        <v>13</v>
      </c>
      <c r="T515" s="113" t="s">
        <v>17293</v>
      </c>
      <c r="U515" s="113" t="s">
        <v>17294</v>
      </c>
      <c r="V515" s="114">
        <v>33176</v>
      </c>
      <c r="W515" s="114">
        <v>33086</v>
      </c>
      <c r="X515" s="113" t="s">
        <v>17295</v>
      </c>
      <c r="Y515" s="114">
        <v>33785</v>
      </c>
      <c r="Z515" s="114">
        <v>33786</v>
      </c>
      <c r="AA515" s="113">
        <v>21</v>
      </c>
      <c r="AB515" s="113" t="s">
        <v>24</v>
      </c>
      <c r="AC515" s="113">
        <v>42</v>
      </c>
      <c r="AD515" s="113" t="s">
        <v>92</v>
      </c>
      <c r="AE515" s="114">
        <v>44470</v>
      </c>
      <c r="AF515" s="113">
        <v>25</v>
      </c>
      <c r="AG515" s="113">
        <v>7</v>
      </c>
      <c r="AH515" s="113" t="s">
        <v>16226</v>
      </c>
      <c r="AI515" s="117" t="s">
        <v>9901</v>
      </c>
      <c r="AK515" s="114">
        <v>42620</v>
      </c>
      <c r="AL515" s="113">
        <v>45</v>
      </c>
      <c r="AM515" s="113" t="s">
        <v>9922</v>
      </c>
      <c r="AN515" s="113" t="s">
        <v>17296</v>
      </c>
      <c r="AO515" s="113" t="s">
        <v>1570</v>
      </c>
      <c r="AP515" s="113">
        <v>2012</v>
      </c>
      <c r="AQ515" s="113" t="s">
        <v>8</v>
      </c>
      <c r="AR515" s="113" t="s">
        <v>16737</v>
      </c>
      <c r="AS515" s="113" t="s">
        <v>14</v>
      </c>
      <c r="AT515" s="113" t="s">
        <v>14</v>
      </c>
      <c r="AU515" s="113" t="s">
        <v>16229</v>
      </c>
      <c r="AV515" s="113" t="s">
        <v>14</v>
      </c>
      <c r="AW515" s="113" t="s">
        <v>14</v>
      </c>
    </row>
    <row r="516" spans="1:49">
      <c r="A516" s="116" t="s">
        <v>9747</v>
      </c>
      <c r="B516" s="113">
        <v>570013188</v>
      </c>
      <c r="C516" s="113" t="s">
        <v>9748</v>
      </c>
      <c r="E516" s="113" t="s">
        <v>67</v>
      </c>
      <c r="F516" s="113" t="s">
        <v>8</v>
      </c>
      <c r="G516" s="114">
        <v>25062</v>
      </c>
      <c r="H516" s="113" t="s">
        <v>16218</v>
      </c>
      <c r="I516" s="113" t="s">
        <v>9866</v>
      </c>
      <c r="J516" s="113" t="s">
        <v>9872</v>
      </c>
      <c r="K516" s="113" t="s">
        <v>31881</v>
      </c>
      <c r="L516" s="113">
        <v>85241303883</v>
      </c>
      <c r="M516" s="113" t="s">
        <v>12897</v>
      </c>
      <c r="O516" s="113" t="s">
        <v>12898</v>
      </c>
      <c r="P516" s="113" t="s">
        <v>31882</v>
      </c>
      <c r="Q516" s="113" t="s">
        <v>31883</v>
      </c>
      <c r="R516" s="113">
        <v>15</v>
      </c>
      <c r="S516" s="113" t="s">
        <v>13</v>
      </c>
      <c r="T516" s="113" t="s">
        <v>31884</v>
      </c>
      <c r="U516" s="113" t="s">
        <v>31885</v>
      </c>
      <c r="V516" s="114">
        <v>37068</v>
      </c>
      <c r="W516" s="114">
        <v>36861</v>
      </c>
      <c r="X516" s="113" t="s">
        <v>31886</v>
      </c>
      <c r="Y516" s="114">
        <v>37334</v>
      </c>
      <c r="Z516" s="114">
        <v>37347</v>
      </c>
      <c r="AA516" s="113">
        <v>31</v>
      </c>
      <c r="AB516" s="113" t="s">
        <v>9</v>
      </c>
      <c r="AC516" s="113">
        <v>41</v>
      </c>
      <c r="AD516" s="113" t="s">
        <v>52</v>
      </c>
      <c r="AE516" s="114">
        <v>44652</v>
      </c>
      <c r="AF516" s="113">
        <v>21</v>
      </c>
      <c r="AG516" s="113">
        <v>4</v>
      </c>
      <c r="AH516" s="113" t="s">
        <v>9913</v>
      </c>
      <c r="AI516" s="117" t="s">
        <v>9749</v>
      </c>
      <c r="AJ516" s="113" t="s">
        <v>45514</v>
      </c>
      <c r="AK516" s="114">
        <v>44208</v>
      </c>
      <c r="AL516" s="113">
        <v>40</v>
      </c>
      <c r="AM516" s="113" t="s">
        <v>9870</v>
      </c>
      <c r="AN516" s="113" t="s">
        <v>21342</v>
      </c>
      <c r="AO516" s="113" t="s">
        <v>3514</v>
      </c>
      <c r="AP516" s="113">
        <v>1995</v>
      </c>
      <c r="AQ516" s="113" t="s">
        <v>9871</v>
      </c>
      <c r="AR516" s="113" t="s">
        <v>20179</v>
      </c>
      <c r="AS516" s="113" t="s">
        <v>14</v>
      </c>
      <c r="AT516" s="113" t="s">
        <v>14</v>
      </c>
      <c r="AU516" s="113" t="s">
        <v>16229</v>
      </c>
      <c r="AV516" s="113" t="s">
        <v>14</v>
      </c>
      <c r="AW516" s="113" t="s">
        <v>14</v>
      </c>
    </row>
    <row r="517" spans="1:49">
      <c r="A517" s="116" t="s">
        <v>4497</v>
      </c>
      <c r="B517" s="113">
        <v>570017165</v>
      </c>
      <c r="C517" s="113" t="s">
        <v>4498</v>
      </c>
      <c r="E517" s="113" t="s">
        <v>41</v>
      </c>
      <c r="F517" s="113" t="s">
        <v>1151</v>
      </c>
      <c r="G517" s="114">
        <v>25062</v>
      </c>
      <c r="H517" s="113" t="s">
        <v>16218</v>
      </c>
      <c r="I517" s="113" t="s">
        <v>9866</v>
      </c>
      <c r="J517" s="113" t="s">
        <v>9872</v>
      </c>
      <c r="K517" s="113" t="s">
        <v>18962</v>
      </c>
      <c r="L517" s="113">
        <v>82271283284</v>
      </c>
      <c r="M517" s="113" t="s">
        <v>18963</v>
      </c>
      <c r="O517" s="113" t="s">
        <v>18964</v>
      </c>
      <c r="P517" s="113" t="s">
        <v>18965</v>
      </c>
      <c r="Q517" s="113" t="s">
        <v>18966</v>
      </c>
      <c r="R517" s="113">
        <v>15</v>
      </c>
      <c r="S517" s="113" t="s">
        <v>13</v>
      </c>
      <c r="T517" s="113" t="s">
        <v>18967</v>
      </c>
      <c r="U517" s="113" t="s">
        <v>18968</v>
      </c>
      <c r="V517" s="114">
        <v>38397</v>
      </c>
      <c r="W517" s="114">
        <v>38353</v>
      </c>
      <c r="X517" s="113" t="s">
        <v>18969</v>
      </c>
      <c r="Y517" s="114">
        <v>38803</v>
      </c>
      <c r="Z517" s="114">
        <v>38808</v>
      </c>
      <c r="AA517" s="113">
        <v>31</v>
      </c>
      <c r="AB517" s="113" t="s">
        <v>9</v>
      </c>
      <c r="AC517" s="113">
        <v>41</v>
      </c>
      <c r="AD517" s="113" t="s">
        <v>52</v>
      </c>
      <c r="AE517" s="114">
        <v>43922</v>
      </c>
      <c r="AF517" s="113">
        <v>18</v>
      </c>
      <c r="AG517" s="113">
        <v>2</v>
      </c>
      <c r="AH517" s="113" t="s">
        <v>16226</v>
      </c>
      <c r="AI517" s="117" t="s">
        <v>9901</v>
      </c>
      <c r="AK517" s="114">
        <v>45120</v>
      </c>
      <c r="AL517" s="113">
        <v>40</v>
      </c>
      <c r="AM517" s="113" t="s">
        <v>9870</v>
      </c>
      <c r="AN517" s="113" t="s">
        <v>18970</v>
      </c>
      <c r="AO517" s="113" t="s">
        <v>2057</v>
      </c>
      <c r="AP517" s="113">
        <v>2004</v>
      </c>
      <c r="AQ517" s="113" t="s">
        <v>6669</v>
      </c>
      <c r="AR517" s="113" t="s">
        <v>16382</v>
      </c>
      <c r="AS517" s="113" t="s">
        <v>14</v>
      </c>
      <c r="AT517" s="113" t="s">
        <v>14</v>
      </c>
      <c r="AU517" s="113" t="s">
        <v>16229</v>
      </c>
      <c r="AV517" s="113" t="s">
        <v>14</v>
      </c>
      <c r="AW517" s="113" t="s">
        <v>14</v>
      </c>
    </row>
    <row r="518" spans="1:49">
      <c r="A518" s="116" t="s">
        <v>1345</v>
      </c>
      <c r="B518" s="113">
        <v>570021135</v>
      </c>
      <c r="C518" s="113" t="s">
        <v>1346</v>
      </c>
      <c r="E518" s="113" t="s">
        <v>244</v>
      </c>
      <c r="F518" s="113" t="s">
        <v>8</v>
      </c>
      <c r="G518" s="114">
        <v>25063</v>
      </c>
      <c r="H518" s="113" t="s">
        <v>16218</v>
      </c>
      <c r="I518" s="113" t="s">
        <v>9866</v>
      </c>
      <c r="J518" s="113" t="s">
        <v>9872</v>
      </c>
      <c r="K518" s="113" t="s">
        <v>26021</v>
      </c>
      <c r="L518" s="113">
        <v>85241395221</v>
      </c>
      <c r="M518" s="113" t="s">
        <v>11344</v>
      </c>
      <c r="O518" s="113" t="s">
        <v>11345</v>
      </c>
      <c r="P518" s="113" t="s">
        <v>26022</v>
      </c>
      <c r="Q518" s="113" t="s">
        <v>26023</v>
      </c>
      <c r="R518" s="113">
        <v>15</v>
      </c>
      <c r="S518" s="113" t="s">
        <v>13</v>
      </c>
      <c r="T518" s="113" t="s">
        <v>26024</v>
      </c>
      <c r="U518" s="113" t="s">
        <v>26025</v>
      </c>
      <c r="V518" s="114">
        <v>39038</v>
      </c>
      <c r="W518" s="114">
        <v>38808</v>
      </c>
      <c r="X518" s="113" t="s">
        <v>26026</v>
      </c>
      <c r="Y518" s="114">
        <v>39353</v>
      </c>
      <c r="Z518" s="114">
        <v>39356</v>
      </c>
      <c r="AA518" s="113">
        <v>31</v>
      </c>
      <c r="AB518" s="113" t="s">
        <v>9</v>
      </c>
      <c r="AC518" s="113">
        <v>41</v>
      </c>
      <c r="AD518" s="113" t="s">
        <v>52</v>
      </c>
      <c r="AE518" s="114">
        <v>44105</v>
      </c>
      <c r="AF518" s="113">
        <v>20</v>
      </c>
      <c r="AG518" s="113">
        <v>4</v>
      </c>
      <c r="AH518" s="113" t="s">
        <v>16226</v>
      </c>
      <c r="AI518" s="117" t="s">
        <v>9901</v>
      </c>
      <c r="AK518" s="114">
        <v>45120</v>
      </c>
      <c r="AL518" s="113">
        <v>40</v>
      </c>
      <c r="AM518" s="113" t="s">
        <v>9870</v>
      </c>
      <c r="AN518" s="113" t="s">
        <v>16670</v>
      </c>
      <c r="AO518" s="113" t="s">
        <v>94</v>
      </c>
      <c r="AP518" s="113">
        <v>1996</v>
      </c>
      <c r="AQ518" s="113" t="s">
        <v>9889</v>
      </c>
      <c r="AR518" s="113" t="s">
        <v>16408</v>
      </c>
      <c r="AS518" s="113" t="s">
        <v>14</v>
      </c>
      <c r="AT518" s="113" t="s">
        <v>14</v>
      </c>
      <c r="AU518" s="113" t="s">
        <v>16229</v>
      </c>
      <c r="AV518" s="113" t="s">
        <v>14</v>
      </c>
      <c r="AW518" s="113" t="s">
        <v>14</v>
      </c>
    </row>
    <row r="519" spans="1:49">
      <c r="A519" s="116" t="s">
        <v>9187</v>
      </c>
      <c r="B519" s="113">
        <v>570027762</v>
      </c>
      <c r="C519" s="113" t="s">
        <v>9188</v>
      </c>
      <c r="E519" s="113" t="s">
        <v>34</v>
      </c>
      <c r="F519" s="113" t="s">
        <v>236</v>
      </c>
      <c r="G519" s="114">
        <v>25063</v>
      </c>
      <c r="H519" s="113" t="s">
        <v>16230</v>
      </c>
      <c r="I519" s="113" t="s">
        <v>9866</v>
      </c>
      <c r="J519" s="113" t="s">
        <v>9872</v>
      </c>
      <c r="K519" s="113" t="s">
        <v>43434</v>
      </c>
      <c r="L519" s="113">
        <v>85241290069</v>
      </c>
      <c r="M519" s="113" t="s">
        <v>43435</v>
      </c>
      <c r="O519" s="113" t="s">
        <v>15067</v>
      </c>
      <c r="P519" s="113" t="s">
        <v>43436</v>
      </c>
      <c r="Q519" s="113" t="s">
        <v>43437</v>
      </c>
      <c r="R519" s="113">
        <v>15</v>
      </c>
      <c r="S519" s="113" t="s">
        <v>13</v>
      </c>
      <c r="T519" s="113" t="s">
        <v>43438</v>
      </c>
      <c r="U519" s="113" t="s">
        <v>43439</v>
      </c>
      <c r="V519" s="114">
        <v>39387</v>
      </c>
      <c r="W519" s="114">
        <v>39083</v>
      </c>
      <c r="X519" s="113" t="s">
        <v>43440</v>
      </c>
      <c r="Y519" s="114">
        <v>39720</v>
      </c>
      <c r="Z519" s="114">
        <v>39722</v>
      </c>
      <c r="AA519" s="113">
        <v>21</v>
      </c>
      <c r="AB519" s="113" t="s">
        <v>24</v>
      </c>
      <c r="AC519" s="113">
        <v>33</v>
      </c>
      <c r="AD519" s="113" t="s">
        <v>10</v>
      </c>
      <c r="AE519" s="114">
        <v>44835</v>
      </c>
      <c r="AF519" s="113">
        <v>16</v>
      </c>
      <c r="AG519" s="113">
        <v>9</v>
      </c>
      <c r="AH519" s="113" t="s">
        <v>16263</v>
      </c>
      <c r="AI519" s="117" t="s">
        <v>15068</v>
      </c>
      <c r="AK519" s="114">
        <v>42754</v>
      </c>
      <c r="AL519" s="113">
        <v>40</v>
      </c>
      <c r="AM519" s="113" t="s">
        <v>9870</v>
      </c>
      <c r="AN519" s="113" t="s">
        <v>16399</v>
      </c>
      <c r="AO519" s="113" t="s">
        <v>169</v>
      </c>
      <c r="AP519" s="113">
        <v>2011</v>
      </c>
      <c r="AQ519" s="113" t="s">
        <v>8</v>
      </c>
      <c r="AR519" s="113" t="s">
        <v>30545</v>
      </c>
      <c r="AS519" s="113" t="s">
        <v>14</v>
      </c>
      <c r="AT519" s="113" t="s">
        <v>14</v>
      </c>
      <c r="AU519" s="113" t="s">
        <v>16229</v>
      </c>
      <c r="AV519" s="113" t="s">
        <v>14</v>
      </c>
      <c r="AW519" s="113" t="s">
        <v>14</v>
      </c>
    </row>
    <row r="520" spans="1:49">
      <c r="A520" s="116" t="s">
        <v>8441</v>
      </c>
      <c r="B520" s="113">
        <v>131932786</v>
      </c>
      <c r="C520" s="113" t="s">
        <v>8442</v>
      </c>
      <c r="E520" s="113" t="s">
        <v>17976</v>
      </c>
      <c r="F520" s="113" t="s">
        <v>1039</v>
      </c>
      <c r="G520" s="114">
        <v>25067</v>
      </c>
      <c r="H520" s="113" t="s">
        <v>16230</v>
      </c>
      <c r="I520" s="113" t="s">
        <v>9866</v>
      </c>
      <c r="J520" s="113" t="s">
        <v>9872</v>
      </c>
      <c r="K520" s="113" t="s">
        <v>17977</v>
      </c>
      <c r="L520" s="113">
        <v>82395072657</v>
      </c>
      <c r="M520" s="113" t="s">
        <v>14724</v>
      </c>
      <c r="O520" s="113" t="s">
        <v>17978</v>
      </c>
      <c r="P520" s="113" t="s">
        <v>17979</v>
      </c>
      <c r="Q520" s="113" t="s">
        <v>17975</v>
      </c>
      <c r="R520" s="113">
        <v>15</v>
      </c>
      <c r="S520" s="113" t="s">
        <v>13</v>
      </c>
      <c r="T520" s="113" t="s">
        <v>17980</v>
      </c>
      <c r="U520" s="113" t="s">
        <v>17981</v>
      </c>
      <c r="V520" s="114">
        <v>33269</v>
      </c>
      <c r="W520" s="114">
        <v>33270</v>
      </c>
      <c r="X520" s="113" t="s">
        <v>17982</v>
      </c>
      <c r="Y520" s="114">
        <v>33754</v>
      </c>
      <c r="Z520" s="114">
        <v>33756</v>
      </c>
      <c r="AA520" s="113">
        <v>21</v>
      </c>
      <c r="AB520" s="113" t="s">
        <v>24</v>
      </c>
      <c r="AC520" s="113">
        <v>42</v>
      </c>
      <c r="AD520" s="113" t="s">
        <v>92</v>
      </c>
      <c r="AE520" s="114">
        <v>43922</v>
      </c>
      <c r="AF520" s="113">
        <v>24</v>
      </c>
      <c r="AG520" s="113">
        <v>2</v>
      </c>
      <c r="AH520" s="113" t="s">
        <v>16226</v>
      </c>
      <c r="AI520" s="117" t="s">
        <v>141</v>
      </c>
      <c r="AK520" s="114">
        <v>43922</v>
      </c>
      <c r="AL520" s="113">
        <v>40</v>
      </c>
      <c r="AM520" s="113" t="s">
        <v>9870</v>
      </c>
      <c r="AN520" s="113" t="s">
        <v>16561</v>
      </c>
      <c r="AO520" s="113" t="s">
        <v>42</v>
      </c>
      <c r="AP520" s="113">
        <v>2016</v>
      </c>
      <c r="AQ520" s="113" t="s">
        <v>5236</v>
      </c>
      <c r="AR520" s="113" t="s">
        <v>16774</v>
      </c>
      <c r="AS520" s="113" t="s">
        <v>14</v>
      </c>
      <c r="AT520" s="113" t="s">
        <v>14</v>
      </c>
      <c r="AU520" s="113" t="s">
        <v>16229</v>
      </c>
      <c r="AV520" s="113" t="s">
        <v>14</v>
      </c>
    </row>
    <row r="521" spans="1:49">
      <c r="A521" s="116" t="s">
        <v>5942</v>
      </c>
      <c r="B521" s="113">
        <v>132212994</v>
      </c>
      <c r="C521" s="113" t="s">
        <v>5943</v>
      </c>
      <c r="E521" s="113" t="s">
        <v>67</v>
      </c>
      <c r="F521" s="113" t="s">
        <v>2157</v>
      </c>
      <c r="G521" s="114">
        <v>25069</v>
      </c>
      <c r="H521" s="113" t="s">
        <v>16218</v>
      </c>
      <c r="I521" s="113" t="s">
        <v>9866</v>
      </c>
      <c r="J521" s="113" t="s">
        <v>9872</v>
      </c>
      <c r="K521" s="113" t="s">
        <v>31519</v>
      </c>
      <c r="L521" s="113">
        <v>81341275417</v>
      </c>
      <c r="M521" s="113" t="s">
        <v>15139</v>
      </c>
      <c r="O521" s="113" t="s">
        <v>14793</v>
      </c>
      <c r="P521" s="113" t="s">
        <v>31520</v>
      </c>
      <c r="Q521" s="113" t="s">
        <v>31521</v>
      </c>
      <c r="R521" s="113">
        <v>15</v>
      </c>
      <c r="S521" s="113" t="s">
        <v>13</v>
      </c>
      <c r="T521" s="113" t="s">
        <v>31522</v>
      </c>
      <c r="U521" s="113" t="s">
        <v>31523</v>
      </c>
      <c r="V521" s="114">
        <v>35894</v>
      </c>
      <c r="W521" s="114">
        <v>35855</v>
      </c>
      <c r="X521" s="113" t="s">
        <v>31524</v>
      </c>
      <c r="Y521" s="114">
        <v>36239</v>
      </c>
      <c r="Z521" s="114">
        <v>36251</v>
      </c>
      <c r="AA521" s="113">
        <v>31</v>
      </c>
      <c r="AB521" s="113" t="s">
        <v>9</v>
      </c>
      <c r="AC521" s="113">
        <v>41</v>
      </c>
      <c r="AD521" s="113" t="s">
        <v>52</v>
      </c>
      <c r="AE521" s="114">
        <v>44652</v>
      </c>
      <c r="AF521" s="113">
        <v>24</v>
      </c>
      <c r="AG521" s="113">
        <v>1</v>
      </c>
      <c r="AH521" s="113" t="s">
        <v>16226</v>
      </c>
      <c r="AI521" s="117" t="s">
        <v>11154</v>
      </c>
      <c r="AK521" s="114">
        <v>44652</v>
      </c>
      <c r="AL521" s="113">
        <v>40</v>
      </c>
      <c r="AM521" s="113" t="s">
        <v>9870</v>
      </c>
      <c r="AN521" s="113" t="s">
        <v>16647</v>
      </c>
      <c r="AO521" s="113" t="s">
        <v>378</v>
      </c>
      <c r="AP521" s="113">
        <v>1994</v>
      </c>
      <c r="AQ521" s="113" t="s">
        <v>5236</v>
      </c>
      <c r="AR521" s="113" t="s">
        <v>24148</v>
      </c>
      <c r="AS521" s="113" t="s">
        <v>14</v>
      </c>
      <c r="AT521" s="113" t="s">
        <v>14</v>
      </c>
      <c r="AU521" s="113" t="s">
        <v>16229</v>
      </c>
      <c r="AV521" s="113" t="s">
        <v>14</v>
      </c>
      <c r="AW521" s="113" t="s">
        <v>14</v>
      </c>
    </row>
    <row r="522" spans="1:49">
      <c r="A522" s="116" t="s">
        <v>3319</v>
      </c>
      <c r="B522" s="113">
        <v>570021200</v>
      </c>
      <c r="C522" s="113" t="s">
        <v>3320</v>
      </c>
      <c r="E522" s="113" t="s">
        <v>74</v>
      </c>
      <c r="F522" s="113" t="s">
        <v>3308</v>
      </c>
      <c r="G522" s="114">
        <v>25069</v>
      </c>
      <c r="H522" s="113" t="s">
        <v>16230</v>
      </c>
      <c r="I522" s="113" t="s">
        <v>9866</v>
      </c>
      <c r="J522" s="113" t="s">
        <v>9872</v>
      </c>
      <c r="K522" s="113" t="s">
        <v>23566</v>
      </c>
      <c r="L522" s="113">
        <v>8524081668</v>
      </c>
      <c r="M522" s="113" t="s">
        <v>23567</v>
      </c>
      <c r="O522" s="113" t="s">
        <v>12270</v>
      </c>
      <c r="P522" s="113" t="s">
        <v>23568</v>
      </c>
      <c r="Q522" s="113" t="s">
        <v>16244</v>
      </c>
      <c r="R522" s="113">
        <v>15</v>
      </c>
      <c r="S522" s="113" t="s">
        <v>13</v>
      </c>
      <c r="T522" s="113" t="s">
        <v>23569</v>
      </c>
      <c r="U522" s="113" t="s">
        <v>23570</v>
      </c>
      <c r="V522" s="114">
        <v>39038</v>
      </c>
      <c r="W522" s="114">
        <v>38808</v>
      </c>
      <c r="X522" s="113" t="s">
        <v>23571</v>
      </c>
      <c r="Y522" s="114">
        <v>39353</v>
      </c>
      <c r="Z522" s="114">
        <v>39356</v>
      </c>
      <c r="AA522" s="113">
        <v>21</v>
      </c>
      <c r="AB522" s="113" t="s">
        <v>24</v>
      </c>
      <c r="AC522" s="113">
        <v>33</v>
      </c>
      <c r="AD522" s="113" t="s">
        <v>10</v>
      </c>
      <c r="AE522" s="114">
        <v>45200</v>
      </c>
      <c r="AF522" s="113">
        <v>19</v>
      </c>
      <c r="AG522" s="113">
        <v>4</v>
      </c>
      <c r="AH522" s="113" t="s">
        <v>16226</v>
      </c>
      <c r="AI522" s="117" t="s">
        <v>9891</v>
      </c>
      <c r="AK522" s="114">
        <v>45108</v>
      </c>
      <c r="AL522" s="113">
        <v>40</v>
      </c>
      <c r="AM522" s="113" t="s">
        <v>9870</v>
      </c>
      <c r="AN522" s="113" t="s">
        <v>23572</v>
      </c>
      <c r="AO522" s="113" t="s">
        <v>457</v>
      </c>
      <c r="AP522" s="113">
        <v>2009</v>
      </c>
      <c r="AQ522" s="113" t="s">
        <v>9994</v>
      </c>
      <c r="AR522" s="113" t="s">
        <v>24881</v>
      </c>
      <c r="AS522" s="113" t="s">
        <v>14</v>
      </c>
      <c r="AT522" s="113" t="s">
        <v>14</v>
      </c>
      <c r="AU522" s="113" t="s">
        <v>16229</v>
      </c>
      <c r="AV522" s="113" t="s">
        <v>14</v>
      </c>
    </row>
    <row r="523" spans="1:49">
      <c r="A523" s="116" t="s">
        <v>6266</v>
      </c>
      <c r="B523" s="113">
        <v>132179436</v>
      </c>
      <c r="C523" s="113" t="s">
        <v>3842</v>
      </c>
      <c r="E523" s="113" t="s">
        <v>133</v>
      </c>
      <c r="F523" s="113" t="s">
        <v>8</v>
      </c>
      <c r="G523" s="114">
        <v>25070</v>
      </c>
      <c r="H523" s="113" t="s">
        <v>16230</v>
      </c>
      <c r="I523" s="113" t="s">
        <v>9866</v>
      </c>
      <c r="J523" s="113" t="s">
        <v>9872</v>
      </c>
      <c r="K523" s="113" t="s">
        <v>22786</v>
      </c>
      <c r="L523" s="113">
        <v>82296723899</v>
      </c>
      <c r="M523" s="113" t="s">
        <v>13900</v>
      </c>
      <c r="O523" s="113" t="s">
        <v>10350</v>
      </c>
      <c r="P523" s="113" t="s">
        <v>22787</v>
      </c>
      <c r="Q523" s="113" t="s">
        <v>22788</v>
      </c>
      <c r="R523" s="113">
        <v>15</v>
      </c>
      <c r="S523" s="113" t="s">
        <v>13</v>
      </c>
      <c r="T523" s="113" t="s">
        <v>22789</v>
      </c>
      <c r="U523" s="113" t="s">
        <v>22790</v>
      </c>
      <c r="V523" s="114">
        <v>35653</v>
      </c>
      <c r="W523" s="114">
        <v>35612</v>
      </c>
      <c r="X523" s="113" t="s">
        <v>22791</v>
      </c>
      <c r="Y523" s="114">
        <v>36109</v>
      </c>
      <c r="Z523" s="114">
        <v>36130</v>
      </c>
      <c r="AA523" s="113">
        <v>21</v>
      </c>
      <c r="AB523" s="113" t="s">
        <v>24</v>
      </c>
      <c r="AC523" s="113">
        <v>23</v>
      </c>
      <c r="AD523" s="113" t="s">
        <v>78</v>
      </c>
      <c r="AE523" s="114">
        <v>39539</v>
      </c>
      <c r="AF523" s="113">
        <v>10</v>
      </c>
      <c r="AG523" s="113">
        <v>9</v>
      </c>
      <c r="AH523" s="113" t="s">
        <v>16226</v>
      </c>
      <c r="AI523" s="117" t="s">
        <v>9875</v>
      </c>
      <c r="AK523" s="114">
        <v>44927</v>
      </c>
      <c r="AL523" s="113">
        <v>15</v>
      </c>
      <c r="AM523" s="113" t="s">
        <v>9885</v>
      </c>
      <c r="AN523" s="113" t="s">
        <v>16858</v>
      </c>
      <c r="AO523" s="113" t="s">
        <v>666</v>
      </c>
      <c r="AP523" s="113">
        <v>1987</v>
      </c>
      <c r="AQ523" s="113" t="s">
        <v>9905</v>
      </c>
      <c r="AR523" s="113" t="s">
        <v>17398</v>
      </c>
      <c r="AS523" s="113" t="s">
        <v>14</v>
      </c>
      <c r="AT523" s="113" t="s">
        <v>14</v>
      </c>
      <c r="AU523" s="113" t="s">
        <v>16229</v>
      </c>
      <c r="AV523" s="113" t="s">
        <v>14</v>
      </c>
    </row>
    <row r="524" spans="1:49">
      <c r="A524" s="116" t="s">
        <v>8898</v>
      </c>
      <c r="B524" s="113">
        <v>570013554</v>
      </c>
      <c r="C524" s="113" t="s">
        <v>8899</v>
      </c>
      <c r="E524" s="113" t="s">
        <v>110</v>
      </c>
      <c r="F524" s="113" t="s">
        <v>8</v>
      </c>
      <c r="G524" s="114">
        <v>25070</v>
      </c>
      <c r="H524" s="113" t="s">
        <v>16218</v>
      </c>
      <c r="I524" s="113" t="s">
        <v>9866</v>
      </c>
      <c r="J524" s="113" t="s">
        <v>9872</v>
      </c>
      <c r="K524" s="113" t="s">
        <v>23511</v>
      </c>
      <c r="L524" s="113">
        <v>85241127068</v>
      </c>
      <c r="M524" s="113" t="s">
        <v>23512</v>
      </c>
      <c r="O524" s="113" t="s">
        <v>23513</v>
      </c>
      <c r="P524" s="113" t="s">
        <v>23514</v>
      </c>
      <c r="Q524" s="113" t="s">
        <v>23515</v>
      </c>
      <c r="R524" s="113">
        <v>15</v>
      </c>
      <c r="S524" s="113" t="s">
        <v>13</v>
      </c>
      <c r="T524" s="113" t="s">
        <v>23516</v>
      </c>
      <c r="U524" s="113" t="s">
        <v>23517</v>
      </c>
      <c r="V524" s="114">
        <v>37065</v>
      </c>
      <c r="W524" s="114">
        <v>37073</v>
      </c>
      <c r="X524" s="113" t="s">
        <v>23518</v>
      </c>
      <c r="Y524" s="114">
        <v>37559</v>
      </c>
      <c r="Z524" s="114">
        <v>37591</v>
      </c>
      <c r="AA524" s="113">
        <v>31</v>
      </c>
      <c r="AB524" s="113" t="s">
        <v>9</v>
      </c>
      <c r="AC524" s="113">
        <v>34</v>
      </c>
      <c r="AD524" s="113" t="s">
        <v>18</v>
      </c>
      <c r="AE524" s="114">
        <v>40452</v>
      </c>
      <c r="AF524" s="113">
        <v>14</v>
      </c>
      <c r="AG524" s="113">
        <v>2</v>
      </c>
      <c r="AH524" s="113" t="s">
        <v>16226</v>
      </c>
      <c r="AI524" s="117" t="s">
        <v>10115</v>
      </c>
      <c r="AK524" s="114">
        <v>45505</v>
      </c>
      <c r="AL524" s="113">
        <v>40</v>
      </c>
      <c r="AM524" s="113" t="s">
        <v>9870</v>
      </c>
      <c r="AN524" s="113" t="s">
        <v>16301</v>
      </c>
      <c r="AO524" s="113" t="s">
        <v>220</v>
      </c>
      <c r="AP524" s="113">
        <v>1994</v>
      </c>
      <c r="AQ524" s="113" t="s">
        <v>5236</v>
      </c>
      <c r="AR524" s="113" t="s">
        <v>18747</v>
      </c>
      <c r="AS524" s="113" t="s">
        <v>14</v>
      </c>
      <c r="AT524" s="113" t="s">
        <v>14</v>
      </c>
      <c r="AU524" s="113" t="s">
        <v>16229</v>
      </c>
      <c r="AV524" s="113" t="s">
        <v>14</v>
      </c>
    </row>
    <row r="525" spans="1:49">
      <c r="A525" s="116" t="s">
        <v>7028</v>
      </c>
      <c r="B525" s="113">
        <v>132034424</v>
      </c>
      <c r="C525" s="113" t="s">
        <v>7029</v>
      </c>
      <c r="E525" s="113" t="s">
        <v>691</v>
      </c>
      <c r="F525" s="113" t="s">
        <v>46</v>
      </c>
      <c r="G525" s="114">
        <v>25071</v>
      </c>
      <c r="H525" s="113" t="s">
        <v>16218</v>
      </c>
      <c r="I525" s="113" t="s">
        <v>9866</v>
      </c>
      <c r="J525" s="113" t="s">
        <v>9872</v>
      </c>
      <c r="K525" s="113" t="s">
        <v>39649</v>
      </c>
      <c r="M525" s="113" t="s">
        <v>39650</v>
      </c>
      <c r="O525" s="113" t="s">
        <v>12381</v>
      </c>
      <c r="P525" s="113" t="s">
        <v>39651</v>
      </c>
      <c r="Q525" s="113" t="s">
        <v>39652</v>
      </c>
      <c r="R525" s="113">
        <v>15</v>
      </c>
      <c r="S525" s="113" t="s">
        <v>13</v>
      </c>
      <c r="T525" s="113" t="s">
        <v>39653</v>
      </c>
      <c r="U525" s="113" t="s">
        <v>17026</v>
      </c>
      <c r="V525" s="114">
        <v>33999</v>
      </c>
      <c r="W525" s="114">
        <v>34001</v>
      </c>
      <c r="X525" s="113" t="s">
        <v>17027</v>
      </c>
      <c r="Y525" s="114">
        <v>34546</v>
      </c>
      <c r="Z525" s="114">
        <v>34547</v>
      </c>
      <c r="AA525" s="113">
        <v>21</v>
      </c>
      <c r="AB525" s="113" t="s">
        <v>24</v>
      </c>
      <c r="AC525" s="113">
        <v>42</v>
      </c>
      <c r="AD525" s="113" t="s">
        <v>92</v>
      </c>
      <c r="AE525" s="114">
        <v>44835</v>
      </c>
      <c r="AF525" s="113">
        <v>24</v>
      </c>
      <c r="AG525" s="113">
        <v>9</v>
      </c>
      <c r="AH525" s="113" t="s">
        <v>16226</v>
      </c>
      <c r="AI525" s="117" t="s">
        <v>9901</v>
      </c>
      <c r="AK525" s="114">
        <v>45120</v>
      </c>
      <c r="AL525" s="113">
        <v>40</v>
      </c>
      <c r="AM525" s="113" t="s">
        <v>9870</v>
      </c>
      <c r="AN525" s="113" t="s">
        <v>39654</v>
      </c>
      <c r="AO525" s="113" t="s">
        <v>7030</v>
      </c>
      <c r="AP525" s="113">
        <v>2009</v>
      </c>
      <c r="AQ525" s="113" t="s">
        <v>9871</v>
      </c>
      <c r="AR525" s="113" t="s">
        <v>17218</v>
      </c>
      <c r="AS525" s="113" t="s">
        <v>14</v>
      </c>
      <c r="AT525" s="113" t="s">
        <v>14</v>
      </c>
      <c r="AU525" s="113" t="s">
        <v>16229</v>
      </c>
      <c r="AV525" s="113" t="s">
        <v>14</v>
      </c>
      <c r="AW525" s="113" t="s">
        <v>14</v>
      </c>
    </row>
    <row r="526" spans="1:49">
      <c r="A526" s="116" t="s">
        <v>9394</v>
      </c>
      <c r="B526" s="113">
        <v>140295061</v>
      </c>
      <c r="C526" s="113" t="s">
        <v>9395</v>
      </c>
      <c r="E526" s="113" t="s">
        <v>9396</v>
      </c>
      <c r="F526" s="113" t="s">
        <v>936</v>
      </c>
      <c r="G526" s="114">
        <v>25074</v>
      </c>
      <c r="H526" s="113" t="s">
        <v>16230</v>
      </c>
      <c r="I526" s="113" t="s">
        <v>9866</v>
      </c>
      <c r="J526" s="113" t="s">
        <v>9872</v>
      </c>
      <c r="K526" s="113" t="s">
        <v>19865</v>
      </c>
      <c r="L526" s="113">
        <v>81341053842</v>
      </c>
      <c r="M526" s="113" t="s">
        <v>19866</v>
      </c>
      <c r="O526" s="113" t="s">
        <v>19867</v>
      </c>
      <c r="P526" s="113" t="s">
        <v>19868</v>
      </c>
      <c r="Q526" s="113" t="s">
        <v>19869</v>
      </c>
      <c r="R526" s="113">
        <v>15</v>
      </c>
      <c r="S526" s="113" t="s">
        <v>1228</v>
      </c>
      <c r="T526" s="113" t="s">
        <v>19870</v>
      </c>
      <c r="U526" s="113" t="s">
        <v>19871</v>
      </c>
      <c r="V526" s="114">
        <v>34064</v>
      </c>
      <c r="W526" s="114">
        <v>34029</v>
      </c>
      <c r="X526" s="113" t="s">
        <v>19872</v>
      </c>
      <c r="Y526" s="114">
        <v>34478</v>
      </c>
      <c r="Z526" s="114">
        <v>34486</v>
      </c>
      <c r="AA526" s="113">
        <v>31</v>
      </c>
      <c r="AB526" s="113" t="s">
        <v>9</v>
      </c>
      <c r="AC526" s="113">
        <v>42</v>
      </c>
      <c r="AD526" s="113" t="s">
        <v>92</v>
      </c>
      <c r="AE526" s="114">
        <v>43739</v>
      </c>
      <c r="AF526" s="113">
        <v>26</v>
      </c>
      <c r="AG526" s="113">
        <v>7</v>
      </c>
      <c r="AH526" s="113" t="s">
        <v>9913</v>
      </c>
      <c r="AI526" s="117" t="s">
        <v>9397</v>
      </c>
      <c r="AJ526" s="113" t="s">
        <v>45514</v>
      </c>
      <c r="AK526" s="114">
        <v>43418</v>
      </c>
      <c r="AL526" s="113">
        <v>45</v>
      </c>
      <c r="AM526" s="113" t="s">
        <v>9922</v>
      </c>
      <c r="AN526" s="113" t="s">
        <v>19873</v>
      </c>
      <c r="AO526" s="113" t="s">
        <v>1640</v>
      </c>
      <c r="AP526" s="113">
        <v>2003</v>
      </c>
      <c r="AQ526" s="113" t="s">
        <v>5236</v>
      </c>
      <c r="AR526" s="113" t="s">
        <v>18766</v>
      </c>
      <c r="AS526" s="113" t="s">
        <v>14</v>
      </c>
      <c r="AT526" s="113" t="s">
        <v>14</v>
      </c>
      <c r="AU526" s="113" t="s">
        <v>16229</v>
      </c>
      <c r="AV526" s="113" t="s">
        <v>14</v>
      </c>
      <c r="AW526" s="113" t="s">
        <v>14</v>
      </c>
    </row>
    <row r="527" spans="1:49">
      <c r="A527" s="116" t="s">
        <v>6667</v>
      </c>
      <c r="B527" s="113">
        <v>570017276</v>
      </c>
      <c r="C527" s="113" t="s">
        <v>6668</v>
      </c>
      <c r="F527" s="113" t="s">
        <v>6669</v>
      </c>
      <c r="G527" s="114">
        <v>25075</v>
      </c>
      <c r="H527" s="113" t="s">
        <v>16218</v>
      </c>
      <c r="I527" s="113" t="s">
        <v>9866</v>
      </c>
      <c r="J527" s="113" t="s">
        <v>9872</v>
      </c>
      <c r="K527" s="113" t="s">
        <v>42028</v>
      </c>
      <c r="L527" s="113">
        <v>82344788465</v>
      </c>
      <c r="M527" s="113" t="s">
        <v>15050</v>
      </c>
      <c r="O527" s="113" t="s">
        <v>15051</v>
      </c>
      <c r="P527" s="113" t="s">
        <v>42029</v>
      </c>
      <c r="Q527" s="113" t="s">
        <v>42030</v>
      </c>
      <c r="R527" s="113">
        <v>15</v>
      </c>
      <c r="S527" s="113" t="s">
        <v>13</v>
      </c>
      <c r="T527" s="113" t="s">
        <v>42031</v>
      </c>
      <c r="U527" s="113" t="s">
        <v>42032</v>
      </c>
      <c r="V527" s="114">
        <v>38397</v>
      </c>
      <c r="W527" s="114">
        <v>38353</v>
      </c>
      <c r="X527" s="113" t="s">
        <v>42033</v>
      </c>
      <c r="Y527" s="114">
        <v>38775</v>
      </c>
      <c r="Z527" s="114">
        <v>38777</v>
      </c>
      <c r="AA527" s="113">
        <v>21</v>
      </c>
      <c r="AB527" s="113" t="s">
        <v>24</v>
      </c>
      <c r="AC527" s="113">
        <v>32</v>
      </c>
      <c r="AD527" s="113" t="s">
        <v>84</v>
      </c>
      <c r="AE527" s="114">
        <v>44287</v>
      </c>
      <c r="AF527" s="113">
        <v>19</v>
      </c>
      <c r="AG527" s="113">
        <v>2</v>
      </c>
      <c r="AH527" s="113" t="s">
        <v>16226</v>
      </c>
      <c r="AI527" s="117" t="s">
        <v>9833</v>
      </c>
      <c r="AK527" s="114">
        <v>44287</v>
      </c>
      <c r="AL527" s="113">
        <v>15</v>
      </c>
      <c r="AM527" s="113" t="s">
        <v>9885</v>
      </c>
      <c r="AN527" s="113" t="s">
        <v>16743</v>
      </c>
      <c r="AO527" s="113" t="s">
        <v>781</v>
      </c>
      <c r="AP527" s="113">
        <v>1990</v>
      </c>
      <c r="AQ527" s="113" t="s">
        <v>6669</v>
      </c>
      <c r="AR527" s="113" t="s">
        <v>25507</v>
      </c>
      <c r="AS527" s="113" t="s">
        <v>14</v>
      </c>
      <c r="AT527" s="113" t="s">
        <v>14</v>
      </c>
      <c r="AU527" s="113" t="s">
        <v>16229</v>
      </c>
      <c r="AV527" s="113" t="s">
        <v>14</v>
      </c>
      <c r="AW527" s="113" t="s">
        <v>14</v>
      </c>
    </row>
    <row r="528" spans="1:49">
      <c r="A528" s="116" t="s">
        <v>3388</v>
      </c>
      <c r="B528" s="113">
        <v>132034439</v>
      </c>
      <c r="C528" s="113" t="s">
        <v>3389</v>
      </c>
      <c r="E528" s="113" t="s">
        <v>41</v>
      </c>
      <c r="F528" s="113" t="s">
        <v>587</v>
      </c>
      <c r="G528" s="114">
        <v>25076</v>
      </c>
      <c r="H528" s="113" t="s">
        <v>16218</v>
      </c>
      <c r="I528" s="113" t="s">
        <v>9866</v>
      </c>
      <c r="J528" s="113" t="s">
        <v>9872</v>
      </c>
      <c r="K528" s="113" t="s">
        <v>17188</v>
      </c>
      <c r="L528" s="113">
        <v>82192120266</v>
      </c>
      <c r="M528" s="113" t="s">
        <v>17189</v>
      </c>
      <c r="O528" s="113" t="s">
        <v>17190</v>
      </c>
      <c r="P528" s="113" t="s">
        <v>17191</v>
      </c>
      <c r="Q528" s="113" t="s">
        <v>17192</v>
      </c>
      <c r="R528" s="113">
        <v>15</v>
      </c>
      <c r="S528" s="113" t="s">
        <v>13</v>
      </c>
      <c r="T528" s="113" t="s">
        <v>17193</v>
      </c>
      <c r="U528" s="113" t="s">
        <v>17194</v>
      </c>
      <c r="V528" s="114">
        <v>34240</v>
      </c>
      <c r="W528" s="114">
        <v>34243</v>
      </c>
      <c r="X528" s="113" t="s">
        <v>17195</v>
      </c>
      <c r="Y528" s="114">
        <v>34942</v>
      </c>
      <c r="Z528" s="114">
        <v>34943</v>
      </c>
      <c r="AA528" s="113">
        <v>21</v>
      </c>
      <c r="AB528" s="113" t="s">
        <v>24</v>
      </c>
      <c r="AC528" s="113">
        <v>34</v>
      </c>
      <c r="AD528" s="113" t="s">
        <v>18</v>
      </c>
      <c r="AE528" s="114">
        <v>41183</v>
      </c>
      <c r="AF528" s="113">
        <v>14</v>
      </c>
      <c r="AG528" s="113">
        <v>0</v>
      </c>
      <c r="AH528" s="113" t="s">
        <v>16226</v>
      </c>
      <c r="AI528" s="117" t="s">
        <v>9901</v>
      </c>
      <c r="AK528" s="114">
        <v>44927</v>
      </c>
      <c r="AL528" s="113">
        <v>40</v>
      </c>
      <c r="AM528" s="113" t="s">
        <v>9870</v>
      </c>
      <c r="AN528" s="113" t="s">
        <v>17196</v>
      </c>
      <c r="AO528" s="113" t="s">
        <v>3390</v>
      </c>
      <c r="AP528" s="113">
        <v>2012</v>
      </c>
      <c r="AQ528" s="113" t="s">
        <v>5236</v>
      </c>
      <c r="AR528" s="113" t="s">
        <v>18708</v>
      </c>
      <c r="AS528" s="113" t="s">
        <v>14</v>
      </c>
      <c r="AT528" s="113" t="s">
        <v>14</v>
      </c>
      <c r="AU528" s="113" t="s">
        <v>16229</v>
      </c>
      <c r="AV528" s="113" t="s">
        <v>14</v>
      </c>
    </row>
    <row r="529" spans="1:49">
      <c r="A529" s="116" t="s">
        <v>7824</v>
      </c>
      <c r="B529" s="113">
        <v>570027636</v>
      </c>
      <c r="C529" s="113" t="s">
        <v>7825</v>
      </c>
      <c r="F529" s="113" t="s">
        <v>8</v>
      </c>
      <c r="G529" s="114">
        <v>25077</v>
      </c>
      <c r="H529" s="113" t="s">
        <v>16218</v>
      </c>
      <c r="I529" s="113" t="s">
        <v>9866</v>
      </c>
      <c r="J529" s="113" t="s">
        <v>9872</v>
      </c>
      <c r="K529" s="113" t="s">
        <v>24812</v>
      </c>
      <c r="L529" s="113">
        <v>82215381068</v>
      </c>
      <c r="M529" s="113" t="s">
        <v>24813</v>
      </c>
      <c r="O529" s="113" t="s">
        <v>14096</v>
      </c>
      <c r="P529" s="113" t="s">
        <v>24814</v>
      </c>
      <c r="Q529" s="113" t="s">
        <v>24815</v>
      </c>
      <c r="R529" s="113">
        <v>15</v>
      </c>
      <c r="S529" s="113" t="s">
        <v>13</v>
      </c>
      <c r="T529" s="113" t="s">
        <v>24816</v>
      </c>
      <c r="U529" s="113" t="s">
        <v>24817</v>
      </c>
      <c r="V529" s="114">
        <v>39387</v>
      </c>
      <c r="W529" s="114">
        <v>39083</v>
      </c>
      <c r="X529" s="113" t="s">
        <v>24818</v>
      </c>
      <c r="Y529" s="114">
        <v>39720</v>
      </c>
      <c r="Z529" s="114">
        <v>39722</v>
      </c>
      <c r="AA529" s="113">
        <v>21</v>
      </c>
      <c r="AB529" s="113" t="s">
        <v>24</v>
      </c>
      <c r="AC529" s="113">
        <v>31</v>
      </c>
      <c r="AD529" s="113" t="s">
        <v>9</v>
      </c>
      <c r="AE529" s="114">
        <v>45017</v>
      </c>
      <c r="AF529" s="113">
        <v>18</v>
      </c>
      <c r="AG529" s="113">
        <v>3</v>
      </c>
      <c r="AH529" s="113" t="s">
        <v>16263</v>
      </c>
      <c r="AI529" s="117" t="s">
        <v>75</v>
      </c>
      <c r="AK529" s="114">
        <v>43549</v>
      </c>
      <c r="AL529" s="113">
        <v>15</v>
      </c>
      <c r="AM529" s="113" t="s">
        <v>9885</v>
      </c>
      <c r="AN529" s="113" t="s">
        <v>16452</v>
      </c>
      <c r="AO529" s="113" t="s">
        <v>16453</v>
      </c>
      <c r="AP529" s="113">
        <v>1987</v>
      </c>
      <c r="AQ529" s="113" t="s">
        <v>8</v>
      </c>
      <c r="AR529" s="113" t="s">
        <v>16947</v>
      </c>
      <c r="AS529" s="113" t="s">
        <v>14</v>
      </c>
      <c r="AT529" s="113" t="s">
        <v>14</v>
      </c>
      <c r="AU529" s="113" t="s">
        <v>16229</v>
      </c>
      <c r="AV529" s="113" t="s">
        <v>14</v>
      </c>
      <c r="AW529" s="113" t="s">
        <v>14</v>
      </c>
    </row>
    <row r="530" spans="1:49">
      <c r="A530" s="116" t="s">
        <v>1881</v>
      </c>
      <c r="C530" s="113" t="s">
        <v>1882</v>
      </c>
      <c r="E530" s="113" t="s">
        <v>110</v>
      </c>
      <c r="F530" s="113" t="s">
        <v>98</v>
      </c>
      <c r="G530" s="114">
        <v>25080</v>
      </c>
      <c r="H530" s="113" t="s">
        <v>16230</v>
      </c>
      <c r="I530" s="113" t="s">
        <v>9866</v>
      </c>
      <c r="J530" s="113" t="s">
        <v>9872</v>
      </c>
      <c r="K530" s="113" t="s">
        <v>28782</v>
      </c>
      <c r="M530" s="113" t="s">
        <v>10309</v>
      </c>
      <c r="O530" s="113" t="s">
        <v>10310</v>
      </c>
      <c r="P530" s="113" t="s">
        <v>28783</v>
      </c>
      <c r="Q530" s="113" t="s">
        <v>28784</v>
      </c>
      <c r="R530" s="113">
        <v>15</v>
      </c>
      <c r="S530" s="113" t="s">
        <v>13</v>
      </c>
      <c r="T530" s="113" t="s">
        <v>28785</v>
      </c>
      <c r="U530" s="113" t="s">
        <v>28786</v>
      </c>
      <c r="V530" s="114">
        <v>42037</v>
      </c>
      <c r="W530" s="114">
        <v>41883</v>
      </c>
      <c r="X530" s="113" t="s">
        <v>28787</v>
      </c>
      <c r="Y530" s="114">
        <v>42339</v>
      </c>
      <c r="Z530" s="114">
        <v>42339</v>
      </c>
      <c r="AA530" s="113">
        <v>31</v>
      </c>
      <c r="AB530" s="113" t="s">
        <v>9</v>
      </c>
      <c r="AC530" s="113">
        <v>33</v>
      </c>
      <c r="AD530" s="113" t="s">
        <v>10</v>
      </c>
      <c r="AE530" s="114">
        <v>44835</v>
      </c>
      <c r="AF530" s="113">
        <v>18</v>
      </c>
      <c r="AG530" s="113">
        <v>6</v>
      </c>
      <c r="AH530" s="113" t="s">
        <v>16263</v>
      </c>
      <c r="AI530" s="117" t="s">
        <v>16264</v>
      </c>
      <c r="AK530" s="114">
        <v>45302</v>
      </c>
      <c r="AL530" s="113">
        <v>40</v>
      </c>
      <c r="AM530" s="113" t="s">
        <v>9870</v>
      </c>
      <c r="AN530" s="113" t="s">
        <v>18417</v>
      </c>
      <c r="AO530" s="113" t="s">
        <v>399</v>
      </c>
      <c r="AP530" s="113">
        <v>1992</v>
      </c>
      <c r="AQ530" s="113" t="s">
        <v>5236</v>
      </c>
      <c r="AR530" s="113" t="s">
        <v>20969</v>
      </c>
      <c r="AS530" s="113" t="s">
        <v>14</v>
      </c>
      <c r="AT530" s="113" t="s">
        <v>14</v>
      </c>
      <c r="AU530" s="113" t="s">
        <v>16229</v>
      </c>
      <c r="AV530" s="113" t="s">
        <v>14</v>
      </c>
    </row>
    <row r="531" spans="1:49">
      <c r="A531" s="116" t="s">
        <v>3844</v>
      </c>
      <c r="B531" s="113">
        <v>132275249</v>
      </c>
      <c r="C531" s="113" t="s">
        <v>3845</v>
      </c>
      <c r="D531" s="113" t="s">
        <v>509</v>
      </c>
      <c r="E531" s="113" t="s">
        <v>41</v>
      </c>
      <c r="F531" s="113" t="s">
        <v>3846</v>
      </c>
      <c r="G531" s="114">
        <v>25083</v>
      </c>
      <c r="H531" s="113" t="s">
        <v>16230</v>
      </c>
      <c r="I531" s="113" t="s">
        <v>10007</v>
      </c>
      <c r="J531" s="113" t="s">
        <v>9867</v>
      </c>
      <c r="K531" s="113" t="s">
        <v>20614</v>
      </c>
      <c r="L531" s="113">
        <v>81356991375</v>
      </c>
      <c r="M531" s="113" t="s">
        <v>20615</v>
      </c>
      <c r="O531" s="113" t="s">
        <v>15038</v>
      </c>
      <c r="P531" s="113" t="s">
        <v>20616</v>
      </c>
      <c r="Q531" s="113" t="s">
        <v>20617</v>
      </c>
      <c r="R531" s="113">
        <v>15</v>
      </c>
      <c r="S531" s="113" t="s">
        <v>13</v>
      </c>
      <c r="T531" s="113" t="s">
        <v>20618</v>
      </c>
      <c r="U531" s="113" t="s">
        <v>20619</v>
      </c>
      <c r="V531" s="114">
        <v>36890</v>
      </c>
      <c r="W531" s="114">
        <v>36861</v>
      </c>
      <c r="X531" s="113" t="s">
        <v>20620</v>
      </c>
      <c r="Y531" s="114">
        <v>37345</v>
      </c>
      <c r="Z531" s="114">
        <v>37347</v>
      </c>
      <c r="AA531" s="113">
        <v>31</v>
      </c>
      <c r="AB531" s="113" t="s">
        <v>9</v>
      </c>
      <c r="AC531" s="113">
        <v>42</v>
      </c>
      <c r="AD531" s="113" t="s">
        <v>92</v>
      </c>
      <c r="AE531" s="114">
        <v>44652</v>
      </c>
      <c r="AF531" s="113">
        <v>21</v>
      </c>
      <c r="AG531" s="113">
        <v>4</v>
      </c>
      <c r="AH531" s="113" t="s">
        <v>16226</v>
      </c>
      <c r="AI531" s="117" t="s">
        <v>141</v>
      </c>
      <c r="AK531" s="114">
        <v>44652</v>
      </c>
      <c r="AL531" s="113">
        <v>40</v>
      </c>
      <c r="AM531" s="113" t="s">
        <v>9870</v>
      </c>
      <c r="AN531" s="113" t="s">
        <v>20594</v>
      </c>
      <c r="AO531" s="113" t="s">
        <v>495</v>
      </c>
      <c r="AP531" s="113">
        <v>1993</v>
      </c>
      <c r="AQ531" s="113" t="s">
        <v>5236</v>
      </c>
      <c r="AR531" s="113" t="s">
        <v>16295</v>
      </c>
      <c r="AS531" s="113" t="s">
        <v>14</v>
      </c>
      <c r="AT531" s="113" t="s">
        <v>14</v>
      </c>
      <c r="AU531" s="113" t="s">
        <v>16229</v>
      </c>
      <c r="AV531" s="113" t="s">
        <v>14</v>
      </c>
    </row>
    <row r="532" spans="1:49">
      <c r="A532" s="116" t="s">
        <v>7951</v>
      </c>
      <c r="B532" s="113">
        <v>570011537</v>
      </c>
      <c r="C532" s="113" t="s">
        <v>4165</v>
      </c>
      <c r="E532" s="113" t="s">
        <v>67</v>
      </c>
      <c r="F532" s="113" t="s">
        <v>786</v>
      </c>
      <c r="G532" s="114">
        <v>25085</v>
      </c>
      <c r="H532" s="113" t="s">
        <v>16218</v>
      </c>
      <c r="I532" s="113" t="s">
        <v>9866</v>
      </c>
      <c r="J532" s="113" t="s">
        <v>9872</v>
      </c>
      <c r="K532" s="113" t="s">
        <v>40837</v>
      </c>
      <c r="L532" s="113">
        <v>85217102079</v>
      </c>
      <c r="M532" s="113" t="s">
        <v>40838</v>
      </c>
      <c r="O532" s="113" t="s">
        <v>40839</v>
      </c>
      <c r="P532" s="113" t="s">
        <v>40840</v>
      </c>
      <c r="Q532" s="113" t="s">
        <v>40841</v>
      </c>
      <c r="R532" s="113">
        <v>15</v>
      </c>
      <c r="S532" s="113" t="s">
        <v>13</v>
      </c>
      <c r="T532" s="113" t="s">
        <v>40842</v>
      </c>
      <c r="U532" s="113" t="s">
        <v>40843</v>
      </c>
      <c r="V532" s="114">
        <v>34237</v>
      </c>
      <c r="W532" s="114">
        <v>34029</v>
      </c>
      <c r="X532" s="113" t="s">
        <v>40844</v>
      </c>
      <c r="Y532" s="114">
        <v>34571</v>
      </c>
      <c r="Z532" s="114">
        <v>34578</v>
      </c>
      <c r="AA532" s="113">
        <v>21</v>
      </c>
      <c r="AB532" s="113" t="s">
        <v>24</v>
      </c>
      <c r="AC532" s="113">
        <v>34</v>
      </c>
      <c r="AD532" s="113" t="s">
        <v>18</v>
      </c>
      <c r="AE532" s="114">
        <v>44105</v>
      </c>
      <c r="AF532" s="113">
        <v>22</v>
      </c>
      <c r="AG532" s="113">
        <v>7</v>
      </c>
      <c r="AH532" s="113" t="s">
        <v>9913</v>
      </c>
      <c r="AI532" s="117" t="s">
        <v>7629</v>
      </c>
      <c r="AJ532" s="113" t="s">
        <v>45514</v>
      </c>
      <c r="AK532" s="114">
        <v>45120</v>
      </c>
      <c r="AL532" s="113">
        <v>40</v>
      </c>
      <c r="AM532" s="113" t="s">
        <v>9870</v>
      </c>
      <c r="AN532" s="113" t="s">
        <v>20959</v>
      </c>
      <c r="AO532" s="113" t="s">
        <v>2947</v>
      </c>
      <c r="AP532" s="113">
        <v>2012</v>
      </c>
      <c r="AQ532" s="113" t="s">
        <v>5236</v>
      </c>
      <c r="AR532" s="113" t="s">
        <v>19639</v>
      </c>
      <c r="AS532" s="113" t="s">
        <v>14</v>
      </c>
      <c r="AT532" s="113" t="s">
        <v>14</v>
      </c>
      <c r="AU532" s="113" t="s">
        <v>16229</v>
      </c>
      <c r="AV532" s="113" t="s">
        <v>14</v>
      </c>
      <c r="AW532" s="113" t="s">
        <v>14</v>
      </c>
    </row>
    <row r="533" spans="1:49">
      <c r="A533" s="116" t="s">
        <v>6725</v>
      </c>
      <c r="B533" s="113">
        <v>570012680</v>
      </c>
      <c r="C533" s="113" t="s">
        <v>3718</v>
      </c>
      <c r="E533" s="113" t="s">
        <v>6726</v>
      </c>
      <c r="F533" s="113" t="s">
        <v>395</v>
      </c>
      <c r="G533" s="114">
        <v>25086</v>
      </c>
      <c r="H533" s="113" t="s">
        <v>16230</v>
      </c>
      <c r="I533" s="113" t="s">
        <v>9866</v>
      </c>
      <c r="J533" s="113" t="s">
        <v>9872</v>
      </c>
      <c r="K533" s="113" t="s">
        <v>32079</v>
      </c>
      <c r="M533" s="113" t="s">
        <v>16023</v>
      </c>
      <c r="O533" s="113" t="s">
        <v>16024</v>
      </c>
      <c r="P533" s="113" t="s">
        <v>32080</v>
      </c>
      <c r="Q533" s="113" t="s">
        <v>32081</v>
      </c>
      <c r="R533" s="113">
        <v>15</v>
      </c>
      <c r="S533" s="113" t="s">
        <v>13</v>
      </c>
      <c r="T533" s="113" t="s">
        <v>32082</v>
      </c>
      <c r="U533" s="113" t="s">
        <v>27707</v>
      </c>
      <c r="V533" s="114">
        <v>36333</v>
      </c>
      <c r="W533" s="114">
        <v>36220</v>
      </c>
      <c r="X533" s="113" t="s">
        <v>27708</v>
      </c>
      <c r="Y533" s="114">
        <v>36594</v>
      </c>
      <c r="Z533" s="114">
        <v>36617</v>
      </c>
      <c r="AA533" s="113">
        <v>31</v>
      </c>
      <c r="AB533" s="113" t="s">
        <v>9</v>
      </c>
      <c r="AC533" s="113">
        <v>42</v>
      </c>
      <c r="AD533" s="113" t="s">
        <v>92</v>
      </c>
      <c r="AE533" s="114">
        <v>44835</v>
      </c>
      <c r="AF533" s="113">
        <v>23</v>
      </c>
      <c r="AG533" s="113">
        <v>7</v>
      </c>
      <c r="AH533" s="113" t="s">
        <v>16226</v>
      </c>
      <c r="AI533" s="117" t="s">
        <v>16025</v>
      </c>
      <c r="AK533" s="114">
        <v>43191</v>
      </c>
      <c r="AL533" s="113">
        <v>40</v>
      </c>
      <c r="AM533" s="113" t="s">
        <v>9870</v>
      </c>
      <c r="AN533" s="113" t="s">
        <v>16399</v>
      </c>
      <c r="AO533" s="113" t="s">
        <v>169</v>
      </c>
      <c r="AP533" s="113">
        <v>1994</v>
      </c>
      <c r="AQ533" s="113" t="s">
        <v>5236</v>
      </c>
      <c r="AR533" s="113" t="s">
        <v>18747</v>
      </c>
      <c r="AS533" s="113" t="s">
        <v>14</v>
      </c>
      <c r="AT533" s="113" t="s">
        <v>14</v>
      </c>
      <c r="AU533" s="113" t="s">
        <v>16229</v>
      </c>
      <c r="AV533" s="113" t="s">
        <v>14</v>
      </c>
      <c r="AW533" s="113" t="s">
        <v>14</v>
      </c>
    </row>
    <row r="534" spans="1:49">
      <c r="A534" s="116" t="s">
        <v>3686</v>
      </c>
      <c r="B534" s="113">
        <v>570012585</v>
      </c>
      <c r="C534" s="113" t="s">
        <v>3687</v>
      </c>
      <c r="F534" s="113" t="s">
        <v>494</v>
      </c>
      <c r="G534" s="114">
        <v>25090</v>
      </c>
      <c r="H534" s="113" t="s">
        <v>16218</v>
      </c>
      <c r="I534" s="113" t="s">
        <v>9866</v>
      </c>
      <c r="J534" s="113" t="s">
        <v>9872</v>
      </c>
      <c r="K534" s="113" t="s">
        <v>37740</v>
      </c>
      <c r="L534" s="113">
        <v>85231505696</v>
      </c>
      <c r="M534" s="113" t="s">
        <v>15983</v>
      </c>
      <c r="O534" s="113" t="s">
        <v>15984</v>
      </c>
      <c r="P534" s="113" t="s">
        <v>37741</v>
      </c>
      <c r="Q534" s="113" t="s">
        <v>37742</v>
      </c>
      <c r="R534" s="113">
        <v>15</v>
      </c>
      <c r="S534" s="113" t="s">
        <v>13</v>
      </c>
      <c r="T534" s="113" t="s">
        <v>37743</v>
      </c>
      <c r="U534" s="113" t="s">
        <v>37744</v>
      </c>
      <c r="V534" s="114">
        <v>35951</v>
      </c>
      <c r="W534" s="114">
        <v>35855</v>
      </c>
      <c r="X534" s="113" t="s">
        <v>37745</v>
      </c>
      <c r="Y534" s="114">
        <v>35981</v>
      </c>
      <c r="Z534" s="114">
        <v>36281</v>
      </c>
      <c r="AA534" s="113">
        <v>21</v>
      </c>
      <c r="AB534" s="113" t="s">
        <v>24</v>
      </c>
      <c r="AC534" s="113">
        <v>32</v>
      </c>
      <c r="AD534" s="113" t="s">
        <v>84</v>
      </c>
      <c r="AE534" s="114">
        <v>43191</v>
      </c>
      <c r="AF534" s="113">
        <v>21</v>
      </c>
      <c r="AG534" s="113">
        <v>6</v>
      </c>
      <c r="AH534" s="113" t="s">
        <v>16263</v>
      </c>
      <c r="AI534" s="117" t="s">
        <v>16325</v>
      </c>
      <c r="AK534" s="114">
        <v>45302</v>
      </c>
      <c r="AL534" s="113">
        <v>17</v>
      </c>
      <c r="AM534" s="113" t="s">
        <v>9982</v>
      </c>
      <c r="AN534" s="113" t="s">
        <v>27020</v>
      </c>
      <c r="AO534" s="113" t="s">
        <v>1485</v>
      </c>
      <c r="AP534" s="113">
        <v>1990</v>
      </c>
      <c r="AQ534" s="113" t="s">
        <v>5236</v>
      </c>
      <c r="AR534" s="113" t="s">
        <v>19864</v>
      </c>
      <c r="AS534" s="113" t="s">
        <v>14</v>
      </c>
      <c r="AT534" s="113" t="s">
        <v>14</v>
      </c>
      <c r="AU534" s="113" t="s">
        <v>16229</v>
      </c>
      <c r="AV534" s="113" t="s">
        <v>14</v>
      </c>
    </row>
    <row r="535" spans="1:49">
      <c r="A535" s="116" t="s">
        <v>8617</v>
      </c>
      <c r="B535" s="113">
        <v>570013583</v>
      </c>
      <c r="C535" s="113" t="s">
        <v>8618</v>
      </c>
      <c r="E535" s="113" t="s">
        <v>34</v>
      </c>
      <c r="F535" s="113" t="s">
        <v>8</v>
      </c>
      <c r="G535" s="114">
        <v>25094</v>
      </c>
      <c r="H535" s="113" t="s">
        <v>16218</v>
      </c>
      <c r="I535" s="113" t="s">
        <v>9866</v>
      </c>
      <c r="J535" s="113" t="s">
        <v>9872</v>
      </c>
      <c r="K535" s="113" t="s">
        <v>38969</v>
      </c>
      <c r="L535" s="113">
        <v>82254712019</v>
      </c>
      <c r="M535" s="113" t="s">
        <v>38970</v>
      </c>
      <c r="O535" s="113" t="s">
        <v>11600</v>
      </c>
      <c r="P535" s="113" t="s">
        <v>38971</v>
      </c>
      <c r="Q535" s="113" t="s">
        <v>38972</v>
      </c>
      <c r="R535" s="113">
        <v>15</v>
      </c>
      <c r="S535" s="113" t="s">
        <v>13</v>
      </c>
      <c r="T535" s="113" t="s">
        <v>38973</v>
      </c>
      <c r="U535" s="113" t="s">
        <v>38974</v>
      </c>
      <c r="V535" s="114">
        <v>37065</v>
      </c>
      <c r="W535" s="114">
        <v>37012</v>
      </c>
      <c r="X535" s="113" t="s">
        <v>38975</v>
      </c>
      <c r="Y535" s="114">
        <v>37565</v>
      </c>
      <c r="Z535" s="114">
        <v>37561</v>
      </c>
      <c r="AA535" s="113">
        <v>21</v>
      </c>
      <c r="AB535" s="113" t="s">
        <v>24</v>
      </c>
      <c r="AC535" s="113">
        <v>34</v>
      </c>
      <c r="AD535" s="113" t="s">
        <v>18</v>
      </c>
      <c r="AE535" s="114">
        <v>45017</v>
      </c>
      <c r="AF535" s="113">
        <v>16</v>
      </c>
      <c r="AG535" s="113">
        <v>9</v>
      </c>
      <c r="AH535" s="113" t="s">
        <v>16263</v>
      </c>
      <c r="AI535" s="117" t="s">
        <v>38976</v>
      </c>
      <c r="AK535" s="114">
        <v>43664</v>
      </c>
      <c r="AL535" s="113">
        <v>40</v>
      </c>
      <c r="AM535" s="113" t="s">
        <v>9870</v>
      </c>
      <c r="AN535" s="113" t="s">
        <v>18149</v>
      </c>
      <c r="AO535" s="113" t="s">
        <v>629</v>
      </c>
      <c r="AP535" s="113">
        <v>2009</v>
      </c>
      <c r="AQ535" s="113" t="s">
        <v>5236</v>
      </c>
      <c r="AR535" s="113" t="s">
        <v>19139</v>
      </c>
      <c r="AS535" s="113" t="s">
        <v>14</v>
      </c>
      <c r="AT535" s="113" t="s">
        <v>14</v>
      </c>
      <c r="AU535" s="113" t="s">
        <v>16229</v>
      </c>
      <c r="AV535" s="113" t="s">
        <v>14</v>
      </c>
      <c r="AW535" s="113" t="s">
        <v>14</v>
      </c>
    </row>
    <row r="536" spans="1:49">
      <c r="A536" s="116" t="s">
        <v>3346</v>
      </c>
      <c r="B536" s="113">
        <v>140211664</v>
      </c>
      <c r="C536" s="113" t="s">
        <v>3347</v>
      </c>
      <c r="F536" s="113" t="s">
        <v>540</v>
      </c>
      <c r="G536" s="114">
        <v>25095</v>
      </c>
      <c r="H536" s="113" t="s">
        <v>16218</v>
      </c>
      <c r="I536" s="113" t="s">
        <v>9866</v>
      </c>
      <c r="J536" s="113" t="s">
        <v>9872</v>
      </c>
      <c r="K536" s="113" t="s">
        <v>41487</v>
      </c>
      <c r="L536" s="113">
        <v>81341008675</v>
      </c>
      <c r="M536" s="113" t="s">
        <v>10142</v>
      </c>
      <c r="O536" s="113" t="s">
        <v>10143</v>
      </c>
      <c r="P536" s="113" t="s">
        <v>41488</v>
      </c>
      <c r="Q536" s="113" t="s">
        <v>41489</v>
      </c>
      <c r="R536" s="113">
        <v>15</v>
      </c>
      <c r="S536" s="113" t="s">
        <v>13</v>
      </c>
      <c r="T536" s="113" t="s">
        <v>41490</v>
      </c>
      <c r="U536" s="113" t="s">
        <v>41491</v>
      </c>
      <c r="V536" s="114">
        <v>32339</v>
      </c>
      <c r="W536" s="114">
        <v>32203</v>
      </c>
      <c r="X536" s="113" t="s">
        <v>41492</v>
      </c>
      <c r="Y536" s="114">
        <v>32905</v>
      </c>
      <c r="Z536" s="114">
        <v>32933</v>
      </c>
      <c r="AA536" s="113">
        <v>21</v>
      </c>
      <c r="AB536" s="113" t="s">
        <v>24</v>
      </c>
      <c r="AC536" s="113">
        <v>34</v>
      </c>
      <c r="AD536" s="113" t="s">
        <v>18</v>
      </c>
      <c r="AE536" s="114">
        <v>39539</v>
      </c>
      <c r="AF536" s="113">
        <v>15</v>
      </c>
      <c r="AG536" s="113">
        <v>1</v>
      </c>
      <c r="AH536" s="113" t="s">
        <v>16226</v>
      </c>
      <c r="AI536" s="117" t="s">
        <v>302</v>
      </c>
      <c r="AK536" s="114">
        <v>39539</v>
      </c>
      <c r="AL536" s="113">
        <v>30</v>
      </c>
      <c r="AM536" s="113" t="s">
        <v>9882</v>
      </c>
      <c r="AN536" s="113" t="s">
        <v>16273</v>
      </c>
      <c r="AO536" s="113" t="s">
        <v>107</v>
      </c>
      <c r="AP536" s="113">
        <v>1992</v>
      </c>
      <c r="AQ536" s="113" t="s">
        <v>8</v>
      </c>
      <c r="AR536" s="113" t="s">
        <v>16437</v>
      </c>
      <c r="AS536" s="113" t="s">
        <v>14</v>
      </c>
      <c r="AT536" s="113" t="s">
        <v>14</v>
      </c>
      <c r="AU536" s="113" t="s">
        <v>16229</v>
      </c>
      <c r="AV536" s="113" t="s">
        <v>14</v>
      </c>
      <c r="AW536" s="113" t="s">
        <v>14</v>
      </c>
    </row>
    <row r="537" spans="1:49">
      <c r="A537" s="116" t="s">
        <v>9153</v>
      </c>
      <c r="B537" s="113">
        <v>132034442</v>
      </c>
      <c r="C537" s="113" t="s">
        <v>2347</v>
      </c>
      <c r="E537" s="113" t="s">
        <v>41</v>
      </c>
      <c r="F537" s="113" t="s">
        <v>8</v>
      </c>
      <c r="G537" s="114">
        <v>25101</v>
      </c>
      <c r="H537" s="113" t="s">
        <v>16218</v>
      </c>
      <c r="I537" s="113" t="s">
        <v>9866</v>
      </c>
      <c r="J537" s="113" t="s">
        <v>9872</v>
      </c>
      <c r="K537" s="113" t="s">
        <v>27267</v>
      </c>
      <c r="L537" s="113">
        <v>81341300313</v>
      </c>
      <c r="M537" s="113" t="s">
        <v>12408</v>
      </c>
      <c r="O537" s="113" t="s">
        <v>27268</v>
      </c>
      <c r="P537" s="113" t="s">
        <v>27269</v>
      </c>
      <c r="Q537" s="113" t="s">
        <v>27270</v>
      </c>
      <c r="R537" s="113">
        <v>15</v>
      </c>
      <c r="S537" s="113" t="s">
        <v>13</v>
      </c>
      <c r="T537" s="113" t="s">
        <v>27271</v>
      </c>
      <c r="U537" s="113" t="s">
        <v>17194</v>
      </c>
      <c r="V537" s="114">
        <v>34240</v>
      </c>
      <c r="W537" s="114">
        <v>34243</v>
      </c>
      <c r="X537" s="113" t="s">
        <v>17195</v>
      </c>
      <c r="Y537" s="114">
        <v>34942</v>
      </c>
      <c r="Z537" s="114">
        <v>34973</v>
      </c>
      <c r="AA537" s="113">
        <v>21</v>
      </c>
      <c r="AB537" s="113" t="s">
        <v>24</v>
      </c>
      <c r="AC537" s="113">
        <v>33</v>
      </c>
      <c r="AD537" s="113" t="s">
        <v>10</v>
      </c>
      <c r="AE537" s="114">
        <v>44835</v>
      </c>
      <c r="AF537" s="113">
        <v>24</v>
      </c>
      <c r="AG537" s="113">
        <v>9</v>
      </c>
      <c r="AH537" s="113" t="s">
        <v>16226</v>
      </c>
      <c r="AI537" s="117" t="s">
        <v>9891</v>
      </c>
      <c r="AK537" s="114">
        <v>45120</v>
      </c>
      <c r="AL537" s="113">
        <v>40</v>
      </c>
      <c r="AM537" s="113" t="s">
        <v>9870</v>
      </c>
      <c r="AN537" s="113" t="s">
        <v>20230</v>
      </c>
      <c r="AO537" s="113" t="s">
        <v>6623</v>
      </c>
      <c r="AP537" s="113">
        <v>2011</v>
      </c>
      <c r="AQ537" s="113" t="s">
        <v>9871</v>
      </c>
      <c r="AR537" s="113" t="s">
        <v>17398</v>
      </c>
      <c r="AS537" s="113" t="s">
        <v>14</v>
      </c>
      <c r="AT537" s="113" t="s">
        <v>14</v>
      </c>
      <c r="AU537" s="113" t="s">
        <v>16229</v>
      </c>
      <c r="AV537" s="113" t="s">
        <v>14</v>
      </c>
      <c r="AW537" s="113" t="s">
        <v>14</v>
      </c>
    </row>
    <row r="538" spans="1:49">
      <c r="A538" s="116" t="s">
        <v>3045</v>
      </c>
      <c r="B538" s="113">
        <v>380056281</v>
      </c>
      <c r="C538" s="113" t="s">
        <v>3046</v>
      </c>
      <c r="F538" s="113" t="s">
        <v>2123</v>
      </c>
      <c r="G538" s="114">
        <v>25101</v>
      </c>
      <c r="H538" s="113" t="s">
        <v>16218</v>
      </c>
      <c r="I538" s="113" t="s">
        <v>9866</v>
      </c>
      <c r="J538" s="113" t="s">
        <v>9872</v>
      </c>
      <c r="K538" s="113" t="s">
        <v>27837</v>
      </c>
      <c r="L538" s="113">
        <v>81245716593</v>
      </c>
      <c r="M538" s="113" t="s">
        <v>27838</v>
      </c>
      <c r="O538" s="113" t="s">
        <v>16135</v>
      </c>
      <c r="P538" s="113" t="s">
        <v>27839</v>
      </c>
      <c r="Q538" s="113" t="s">
        <v>27840</v>
      </c>
      <c r="R538" s="113">
        <v>15</v>
      </c>
      <c r="S538" s="113" t="s">
        <v>13</v>
      </c>
      <c r="T538" s="113" t="s">
        <v>27841</v>
      </c>
      <c r="U538" s="113" t="s">
        <v>27842</v>
      </c>
      <c r="V538" s="114">
        <v>34428</v>
      </c>
      <c r="W538" s="114">
        <v>34394</v>
      </c>
      <c r="X538" s="113" t="s">
        <v>27843</v>
      </c>
      <c r="Y538" s="114">
        <v>34900</v>
      </c>
      <c r="Z538" s="114">
        <v>34912</v>
      </c>
      <c r="AA538" s="113">
        <v>31</v>
      </c>
      <c r="AB538" s="113" t="s">
        <v>9</v>
      </c>
      <c r="AC538" s="113">
        <v>34</v>
      </c>
      <c r="AD538" s="113" t="s">
        <v>18</v>
      </c>
      <c r="AE538" s="114">
        <v>43009</v>
      </c>
      <c r="AF538" s="113">
        <v>22</v>
      </c>
      <c r="AG538" s="113">
        <v>7</v>
      </c>
      <c r="AH538" s="113" t="s">
        <v>16226</v>
      </c>
      <c r="AI538" s="117" t="s">
        <v>9891</v>
      </c>
      <c r="AK538" s="114">
        <v>44383</v>
      </c>
      <c r="AL538" s="113">
        <v>40</v>
      </c>
      <c r="AM538" s="113" t="s">
        <v>9870</v>
      </c>
      <c r="AN538" s="113" t="s">
        <v>27844</v>
      </c>
      <c r="AO538" s="113" t="s">
        <v>3047</v>
      </c>
      <c r="AP538" s="113">
        <v>1992</v>
      </c>
      <c r="AQ538" s="113" t="s">
        <v>8</v>
      </c>
      <c r="AR538" s="113" t="s">
        <v>17642</v>
      </c>
      <c r="AS538" s="113" t="s">
        <v>14</v>
      </c>
      <c r="AT538" s="113" t="s">
        <v>14</v>
      </c>
      <c r="AU538" s="113" t="s">
        <v>16229</v>
      </c>
      <c r="AV538" s="113" t="s">
        <v>14</v>
      </c>
      <c r="AW538" s="113" t="s">
        <v>14</v>
      </c>
    </row>
    <row r="539" spans="1:49">
      <c r="A539" s="116" t="s">
        <v>7514</v>
      </c>
      <c r="B539" s="113">
        <v>570013831</v>
      </c>
      <c r="C539" s="113" t="s">
        <v>735</v>
      </c>
      <c r="E539" s="113" t="s">
        <v>6726</v>
      </c>
      <c r="F539" s="113" t="s">
        <v>8</v>
      </c>
      <c r="G539" s="114">
        <v>25102</v>
      </c>
      <c r="H539" s="113" t="s">
        <v>16230</v>
      </c>
      <c r="I539" s="113" t="s">
        <v>9866</v>
      </c>
      <c r="J539" s="113" t="s">
        <v>9872</v>
      </c>
      <c r="K539" s="113" t="s">
        <v>28190</v>
      </c>
      <c r="L539" s="113">
        <v>85256818540</v>
      </c>
      <c r="M539" s="113" t="s">
        <v>11674</v>
      </c>
      <c r="O539" s="113" t="s">
        <v>28191</v>
      </c>
      <c r="P539" s="113" t="s">
        <v>28192</v>
      </c>
      <c r="Q539" s="113" t="s">
        <v>28193</v>
      </c>
      <c r="R539" s="113">
        <v>15</v>
      </c>
      <c r="S539" s="113" t="s">
        <v>13</v>
      </c>
      <c r="T539" s="113" t="s">
        <v>28194</v>
      </c>
      <c r="U539" s="113" t="s">
        <v>28195</v>
      </c>
      <c r="V539" s="114">
        <v>37557</v>
      </c>
      <c r="W539" s="114">
        <v>37561</v>
      </c>
      <c r="X539" s="113" t="s">
        <v>28196</v>
      </c>
      <c r="Y539" s="114">
        <v>37945</v>
      </c>
      <c r="Z539" s="114">
        <v>37956</v>
      </c>
      <c r="AA539" s="113">
        <v>31</v>
      </c>
      <c r="AB539" s="113" t="s">
        <v>9</v>
      </c>
      <c r="AC539" s="113">
        <v>34</v>
      </c>
      <c r="AD539" s="113" t="s">
        <v>18</v>
      </c>
      <c r="AE539" s="114">
        <v>41913</v>
      </c>
      <c r="AF539" s="113">
        <v>11</v>
      </c>
      <c r="AG539" s="113">
        <v>11</v>
      </c>
      <c r="AH539" s="113" t="s">
        <v>16226</v>
      </c>
      <c r="AI539" s="117" t="s">
        <v>11675</v>
      </c>
      <c r="AK539" s="114">
        <v>44925</v>
      </c>
      <c r="AL539" s="113">
        <v>40</v>
      </c>
      <c r="AM539" s="113" t="s">
        <v>9870</v>
      </c>
      <c r="AN539" s="113" t="s">
        <v>16399</v>
      </c>
      <c r="AO539" s="113" t="s">
        <v>169</v>
      </c>
      <c r="AP539" s="113">
        <v>1994</v>
      </c>
      <c r="AQ539" s="113" t="s">
        <v>8</v>
      </c>
      <c r="AR539" s="113" t="s">
        <v>28066</v>
      </c>
      <c r="AS539" s="113" t="s">
        <v>14</v>
      </c>
      <c r="AT539" s="113" t="s">
        <v>14</v>
      </c>
      <c r="AU539" s="113" t="s">
        <v>16229</v>
      </c>
      <c r="AV539" s="113" t="s">
        <v>14</v>
      </c>
      <c r="AW539" s="113" t="s">
        <v>14</v>
      </c>
    </row>
    <row r="540" spans="1:49">
      <c r="A540" s="116" t="s">
        <v>6506</v>
      </c>
      <c r="B540" s="113">
        <v>132130418</v>
      </c>
      <c r="C540" s="113" t="s">
        <v>6507</v>
      </c>
      <c r="D540" s="113" t="s">
        <v>509</v>
      </c>
      <c r="F540" s="113" t="s">
        <v>6508</v>
      </c>
      <c r="G540" s="114">
        <v>25108</v>
      </c>
      <c r="H540" s="113" t="s">
        <v>16230</v>
      </c>
      <c r="I540" s="113" t="s">
        <v>9866</v>
      </c>
      <c r="J540" s="113" t="s">
        <v>9872</v>
      </c>
      <c r="K540" s="113" t="s">
        <v>24287</v>
      </c>
      <c r="L540" s="113">
        <v>82291348967</v>
      </c>
      <c r="M540" s="113" t="s">
        <v>24288</v>
      </c>
      <c r="O540" s="113" t="s">
        <v>15362</v>
      </c>
      <c r="P540" s="113" t="s">
        <v>24289</v>
      </c>
      <c r="Q540" s="113" t="s">
        <v>24290</v>
      </c>
      <c r="R540" s="113">
        <v>15</v>
      </c>
      <c r="S540" s="113" t="s">
        <v>13</v>
      </c>
      <c r="T540" s="113" t="s">
        <v>24291</v>
      </c>
      <c r="U540" s="113" t="s">
        <v>24292</v>
      </c>
      <c r="V540" s="114">
        <v>34848</v>
      </c>
      <c r="W540" s="114">
        <v>34759</v>
      </c>
      <c r="X540" s="113" t="s">
        <v>24293</v>
      </c>
      <c r="Y540" s="114">
        <v>35430</v>
      </c>
      <c r="Z540" s="114">
        <v>35431</v>
      </c>
      <c r="AA540" s="113">
        <v>31</v>
      </c>
      <c r="AB540" s="113" t="s">
        <v>9</v>
      </c>
      <c r="AC540" s="113">
        <v>42</v>
      </c>
      <c r="AD540" s="113" t="s">
        <v>92</v>
      </c>
      <c r="AE540" s="114">
        <v>43191</v>
      </c>
      <c r="AF540" s="113">
        <v>23</v>
      </c>
      <c r="AG540" s="113">
        <v>1</v>
      </c>
      <c r="AH540" s="113" t="s">
        <v>16226</v>
      </c>
      <c r="AI540" s="117" t="s">
        <v>7572</v>
      </c>
      <c r="AK540" s="114">
        <v>43191</v>
      </c>
      <c r="AL540" s="113">
        <v>40</v>
      </c>
      <c r="AM540" s="113" t="s">
        <v>9870</v>
      </c>
      <c r="AN540" s="113" t="s">
        <v>18445</v>
      </c>
      <c r="AO540" s="113" t="s">
        <v>3816</v>
      </c>
      <c r="AP540" s="113">
        <v>1992</v>
      </c>
      <c r="AQ540" s="113" t="s">
        <v>5236</v>
      </c>
      <c r="AR540" s="113" t="s">
        <v>16956</v>
      </c>
      <c r="AS540" s="113" t="s">
        <v>14</v>
      </c>
      <c r="AT540" s="113" t="s">
        <v>14</v>
      </c>
      <c r="AU540" s="113" t="s">
        <v>16229</v>
      </c>
      <c r="AV540" s="113" t="s">
        <v>14</v>
      </c>
      <c r="AW540" s="113" t="s">
        <v>14</v>
      </c>
    </row>
    <row r="541" spans="1:49">
      <c r="A541" s="116" t="s">
        <v>1491</v>
      </c>
      <c r="C541" s="113" t="s">
        <v>1492</v>
      </c>
      <c r="F541" s="113" t="s">
        <v>8</v>
      </c>
      <c r="G541" s="114">
        <v>25109</v>
      </c>
      <c r="H541" s="113" t="s">
        <v>16230</v>
      </c>
      <c r="I541" s="113" t="s">
        <v>9866</v>
      </c>
      <c r="J541" s="113" t="s">
        <v>9872</v>
      </c>
      <c r="K541" s="113" t="s">
        <v>25306</v>
      </c>
      <c r="L541" s="113">
        <v>82229135259</v>
      </c>
      <c r="M541" s="113" t="s">
        <v>25307</v>
      </c>
      <c r="O541" s="113" t="s">
        <v>11519</v>
      </c>
      <c r="P541" s="113" t="s">
        <v>25308</v>
      </c>
      <c r="Q541" s="113" t="s">
        <v>25309</v>
      </c>
      <c r="R541" s="113">
        <v>15</v>
      </c>
      <c r="S541" s="113" t="s">
        <v>13</v>
      </c>
      <c r="T541" s="113" t="s">
        <v>25310</v>
      </c>
      <c r="U541" s="113" t="s">
        <v>25311</v>
      </c>
      <c r="V541" s="114">
        <v>42030</v>
      </c>
      <c r="W541" s="114">
        <v>41883</v>
      </c>
      <c r="X541" s="113" t="s">
        <v>25312</v>
      </c>
      <c r="Y541" s="114">
        <v>42339</v>
      </c>
      <c r="Z541" s="114">
        <v>42339</v>
      </c>
      <c r="AA541" s="113">
        <v>21</v>
      </c>
      <c r="AB541" s="113" t="s">
        <v>24</v>
      </c>
      <c r="AC541" s="113">
        <v>23</v>
      </c>
      <c r="AD541" s="113" t="s">
        <v>78</v>
      </c>
      <c r="AE541" s="114">
        <v>45200</v>
      </c>
      <c r="AF541" s="113">
        <v>19</v>
      </c>
      <c r="AG541" s="113">
        <v>9</v>
      </c>
      <c r="AH541" s="113" t="s">
        <v>16263</v>
      </c>
      <c r="AI541" s="117" t="s">
        <v>75</v>
      </c>
      <c r="AK541" s="114">
        <v>42746</v>
      </c>
      <c r="AL541" s="113">
        <v>20</v>
      </c>
      <c r="AM541" s="113" t="s">
        <v>10148</v>
      </c>
      <c r="AN541" s="113" t="s">
        <v>25313</v>
      </c>
      <c r="AO541" s="113" t="s">
        <v>1493</v>
      </c>
      <c r="AP541" s="113">
        <v>1988</v>
      </c>
      <c r="AQ541" s="113" t="s">
        <v>2436</v>
      </c>
      <c r="AR541" s="113" t="s">
        <v>17131</v>
      </c>
      <c r="AS541" s="113" t="s">
        <v>14</v>
      </c>
      <c r="AT541" s="113" t="s">
        <v>14</v>
      </c>
      <c r="AU541" s="113" t="s">
        <v>16229</v>
      </c>
      <c r="AV541" s="113" t="s">
        <v>14</v>
      </c>
    </row>
    <row r="542" spans="1:49">
      <c r="A542" s="116" t="s">
        <v>889</v>
      </c>
      <c r="B542" s="113">
        <v>570027847</v>
      </c>
      <c r="C542" s="113" t="s">
        <v>890</v>
      </c>
      <c r="F542" s="113" t="s">
        <v>8</v>
      </c>
      <c r="G542" s="114">
        <v>25111</v>
      </c>
      <c r="H542" s="113" t="s">
        <v>16230</v>
      </c>
      <c r="I542" s="113" t="s">
        <v>9866</v>
      </c>
      <c r="J542" s="113" t="s">
        <v>9872</v>
      </c>
      <c r="K542" s="113" t="s">
        <v>21449</v>
      </c>
      <c r="L542" s="113">
        <v>82394589188</v>
      </c>
      <c r="M542" s="113" t="s">
        <v>14029</v>
      </c>
      <c r="O542" s="113" t="s">
        <v>14030</v>
      </c>
      <c r="P542" s="113" t="s">
        <v>21450</v>
      </c>
      <c r="Q542" s="113" t="s">
        <v>21451</v>
      </c>
      <c r="R542" s="113">
        <v>15</v>
      </c>
      <c r="S542" s="113" t="s">
        <v>13</v>
      </c>
      <c r="T542" s="113" t="s">
        <v>21452</v>
      </c>
      <c r="U542" s="113" t="s">
        <v>21453</v>
      </c>
      <c r="V542" s="114">
        <v>39387</v>
      </c>
      <c r="W542" s="114">
        <v>39083</v>
      </c>
      <c r="X542" s="113" t="s">
        <v>21454</v>
      </c>
      <c r="Y542" s="114">
        <v>39720</v>
      </c>
      <c r="Z542" s="114">
        <v>39722</v>
      </c>
      <c r="AA542" s="113">
        <v>21</v>
      </c>
      <c r="AB542" s="113" t="s">
        <v>24</v>
      </c>
      <c r="AC542" s="113">
        <v>31</v>
      </c>
      <c r="AD542" s="113" t="s">
        <v>9</v>
      </c>
      <c r="AE542" s="114">
        <v>45200</v>
      </c>
      <c r="AF542" s="113">
        <v>16</v>
      </c>
      <c r="AG542" s="113">
        <v>9</v>
      </c>
      <c r="AH542" s="113" t="s">
        <v>16263</v>
      </c>
      <c r="AI542" s="117" t="s">
        <v>16325</v>
      </c>
      <c r="AK542" s="114">
        <v>45302</v>
      </c>
      <c r="AL542" s="113">
        <v>15</v>
      </c>
      <c r="AM542" s="113" t="s">
        <v>9885</v>
      </c>
      <c r="AN542" s="113" t="s">
        <v>16707</v>
      </c>
      <c r="AO542" s="113" t="s">
        <v>891</v>
      </c>
      <c r="AP542" s="113">
        <v>1988</v>
      </c>
      <c r="AQ542" s="113" t="s">
        <v>8</v>
      </c>
      <c r="AR542" s="113" t="s">
        <v>21455</v>
      </c>
      <c r="AS542" s="113" t="s">
        <v>14</v>
      </c>
      <c r="AT542" s="113" t="s">
        <v>14</v>
      </c>
      <c r="AU542" s="113" t="s">
        <v>16229</v>
      </c>
      <c r="AV542" s="113" t="s">
        <v>14</v>
      </c>
    </row>
    <row r="543" spans="1:49">
      <c r="A543" s="116" t="s">
        <v>5047</v>
      </c>
      <c r="B543" s="113">
        <v>132049315</v>
      </c>
      <c r="C543" s="113" t="s">
        <v>5048</v>
      </c>
      <c r="E543" s="113" t="s">
        <v>5049</v>
      </c>
      <c r="F543" s="113" t="s">
        <v>4083</v>
      </c>
      <c r="G543" s="114">
        <v>25112</v>
      </c>
      <c r="H543" s="113" t="s">
        <v>16218</v>
      </c>
      <c r="I543" s="113" t="s">
        <v>9866</v>
      </c>
      <c r="J543" s="113" t="s">
        <v>9872</v>
      </c>
      <c r="K543" s="113" t="s">
        <v>33746</v>
      </c>
      <c r="L543" s="113">
        <v>85210371274</v>
      </c>
      <c r="M543" s="113" t="s">
        <v>10002</v>
      </c>
      <c r="O543" s="113" t="s">
        <v>33747</v>
      </c>
    </row>
    <row r="544" spans="1:49">
      <c r="A544" s="116" t="s">
        <v>5727</v>
      </c>
      <c r="C544" s="113" t="s">
        <v>5728</v>
      </c>
      <c r="F544" s="113" t="s">
        <v>8</v>
      </c>
      <c r="G544" s="114">
        <v>25114</v>
      </c>
      <c r="H544" s="113" t="s">
        <v>16218</v>
      </c>
      <c r="I544" s="113" t="s">
        <v>9866</v>
      </c>
      <c r="J544" s="113" t="s">
        <v>9872</v>
      </c>
      <c r="K544" s="113" t="s">
        <v>42513</v>
      </c>
      <c r="L544" s="113">
        <v>82346711303</v>
      </c>
      <c r="M544" s="113" t="s">
        <v>13878</v>
      </c>
      <c r="O544" s="113" t="s">
        <v>13879</v>
      </c>
      <c r="P544" s="113" t="s">
        <v>42514</v>
      </c>
      <c r="Q544" s="113" t="s">
        <v>42515</v>
      </c>
      <c r="R544" s="113">
        <v>15</v>
      </c>
      <c r="S544" s="113" t="s">
        <v>13</v>
      </c>
      <c r="T544" s="113" t="s">
        <v>42516</v>
      </c>
      <c r="U544" s="113" t="s">
        <v>1074</v>
      </c>
      <c r="V544" s="114">
        <v>39965</v>
      </c>
      <c r="W544" s="114">
        <v>39965</v>
      </c>
      <c r="X544" s="113" t="s">
        <v>42517</v>
      </c>
      <c r="Y544" s="114">
        <v>39965</v>
      </c>
      <c r="Z544" s="114">
        <v>39965</v>
      </c>
      <c r="AA544" s="113">
        <v>21</v>
      </c>
      <c r="AB544" s="113" t="s">
        <v>24</v>
      </c>
      <c r="AC544" s="113">
        <v>24</v>
      </c>
      <c r="AD544" s="113" t="s">
        <v>47</v>
      </c>
      <c r="AE544" s="114">
        <v>44652</v>
      </c>
      <c r="AF544" s="113">
        <v>17</v>
      </c>
      <c r="AG544" s="113">
        <v>3</v>
      </c>
      <c r="AH544" s="113" t="s">
        <v>16263</v>
      </c>
      <c r="AI544" s="117" t="s">
        <v>121</v>
      </c>
      <c r="AK544" s="114">
        <v>43191</v>
      </c>
      <c r="AL544" s="113">
        <v>15</v>
      </c>
      <c r="AM544" s="113" t="s">
        <v>9885</v>
      </c>
      <c r="AN544" s="113" t="s">
        <v>16415</v>
      </c>
      <c r="AO544" s="113" t="s">
        <v>517</v>
      </c>
      <c r="AP544" s="113">
        <v>2006</v>
      </c>
      <c r="AQ544" s="113" t="s">
        <v>3314</v>
      </c>
      <c r="AR544" s="113" t="s">
        <v>19132</v>
      </c>
      <c r="AS544" s="113" t="s">
        <v>14</v>
      </c>
      <c r="AT544" s="113" t="s">
        <v>14</v>
      </c>
      <c r="AU544" s="113" t="s">
        <v>16229</v>
      </c>
      <c r="AV544" s="113" t="s">
        <v>14</v>
      </c>
      <c r="AW544" s="113" t="s">
        <v>14</v>
      </c>
    </row>
    <row r="545" spans="1:49">
      <c r="A545" s="116" t="s">
        <v>8328</v>
      </c>
      <c r="B545" s="113">
        <v>132045218</v>
      </c>
      <c r="C545" s="113" t="s">
        <v>8329</v>
      </c>
      <c r="E545" s="113" t="s">
        <v>41</v>
      </c>
      <c r="F545" s="113" t="s">
        <v>259</v>
      </c>
      <c r="G545" s="114">
        <v>25118</v>
      </c>
      <c r="H545" s="113" t="s">
        <v>16230</v>
      </c>
      <c r="I545" s="113" t="s">
        <v>9866</v>
      </c>
      <c r="J545" s="113" t="s">
        <v>9872</v>
      </c>
      <c r="K545" s="113" t="s">
        <v>46722</v>
      </c>
      <c r="L545" s="113">
        <v>82292947849</v>
      </c>
      <c r="M545" s="113" t="s">
        <v>15209</v>
      </c>
      <c r="O545" s="113" t="s">
        <v>15210</v>
      </c>
      <c r="P545" s="113" t="s">
        <v>17213</v>
      </c>
      <c r="Q545" s="113" t="s">
        <v>17214</v>
      </c>
      <c r="R545" s="113">
        <v>15</v>
      </c>
      <c r="S545" s="113" t="s">
        <v>13</v>
      </c>
      <c r="T545" s="113" t="s">
        <v>17215</v>
      </c>
      <c r="U545" s="113" t="s">
        <v>17216</v>
      </c>
      <c r="V545" s="114">
        <v>33678</v>
      </c>
      <c r="W545" s="114">
        <v>34001</v>
      </c>
      <c r="X545" s="113" t="s">
        <v>17217</v>
      </c>
      <c r="Y545" s="114">
        <v>34365</v>
      </c>
      <c r="Z545" s="114">
        <v>34366</v>
      </c>
      <c r="AA545" s="113">
        <v>21</v>
      </c>
      <c r="AB545" s="113" t="s">
        <v>24</v>
      </c>
      <c r="AC545" s="113">
        <v>42</v>
      </c>
      <c r="AD545" s="113" t="s">
        <v>92</v>
      </c>
      <c r="AE545" s="114">
        <v>43922</v>
      </c>
      <c r="AF545" s="113">
        <v>22</v>
      </c>
      <c r="AG545" s="113">
        <v>2</v>
      </c>
      <c r="AH545" s="113" t="s">
        <v>16226</v>
      </c>
      <c r="AI545" s="117" t="s">
        <v>9901</v>
      </c>
      <c r="AK545" s="114">
        <v>45120</v>
      </c>
      <c r="AL545" s="113">
        <v>40</v>
      </c>
      <c r="AM545" s="113" t="s">
        <v>9870</v>
      </c>
      <c r="AN545" s="113" t="s">
        <v>16927</v>
      </c>
      <c r="AO545" s="113" t="s">
        <v>149</v>
      </c>
      <c r="AP545" s="113">
        <v>2001</v>
      </c>
      <c r="AQ545" s="113" t="s">
        <v>9889</v>
      </c>
      <c r="AR545" s="113" t="s">
        <v>17212</v>
      </c>
      <c r="AS545" s="113" t="s">
        <v>14</v>
      </c>
      <c r="AT545" s="113" t="s">
        <v>14</v>
      </c>
      <c r="AU545" s="113" t="s">
        <v>16229</v>
      </c>
      <c r="AV545" s="113" t="s">
        <v>14</v>
      </c>
      <c r="AW545" s="113" t="s">
        <v>14</v>
      </c>
    </row>
    <row r="546" spans="1:49">
      <c r="A546" s="116" t="s">
        <v>6527</v>
      </c>
      <c r="B546" s="113">
        <v>132080150</v>
      </c>
      <c r="C546" s="113" t="s">
        <v>366</v>
      </c>
      <c r="F546" s="113" t="s">
        <v>3537</v>
      </c>
      <c r="G546" s="114">
        <v>25118</v>
      </c>
      <c r="H546" s="113" t="s">
        <v>16230</v>
      </c>
      <c r="I546" s="113" t="s">
        <v>9866</v>
      </c>
      <c r="J546" s="113" t="s">
        <v>9872</v>
      </c>
      <c r="K546" s="113" t="s">
        <v>41377</v>
      </c>
      <c r="L546" s="113">
        <v>82290085368</v>
      </c>
      <c r="M546" s="113" t="s">
        <v>16126</v>
      </c>
      <c r="O546" s="113" t="s">
        <v>10332</v>
      </c>
      <c r="P546" s="113" t="s">
        <v>41378</v>
      </c>
      <c r="Q546" s="113" t="s">
        <v>41379</v>
      </c>
      <c r="R546" s="113">
        <v>15</v>
      </c>
      <c r="S546" s="113" t="s">
        <v>13</v>
      </c>
      <c r="T546" s="113" t="s">
        <v>41380</v>
      </c>
      <c r="U546" s="113" t="s">
        <v>41381</v>
      </c>
      <c r="V546" s="114">
        <v>34540</v>
      </c>
      <c r="W546" s="114">
        <v>34547</v>
      </c>
      <c r="X546" s="113" t="s">
        <v>41382</v>
      </c>
      <c r="Y546" s="114">
        <v>35244</v>
      </c>
      <c r="Z546" s="114">
        <v>35247</v>
      </c>
      <c r="AA546" s="113">
        <v>21</v>
      </c>
      <c r="AB546" s="113" t="s">
        <v>24</v>
      </c>
      <c r="AC546" s="113">
        <v>33</v>
      </c>
      <c r="AD546" s="113" t="s">
        <v>10</v>
      </c>
      <c r="AE546" s="114">
        <v>41365</v>
      </c>
      <c r="AF546" s="113">
        <v>21</v>
      </c>
      <c r="AG546" s="113">
        <v>9</v>
      </c>
      <c r="AH546" s="113" t="s">
        <v>16226</v>
      </c>
      <c r="AI546" s="117" t="s">
        <v>9891</v>
      </c>
      <c r="AK546" s="114">
        <v>44670</v>
      </c>
      <c r="AL546" s="113">
        <v>15</v>
      </c>
      <c r="AM546" s="113" t="s">
        <v>9885</v>
      </c>
      <c r="AN546" s="113" t="s">
        <v>16858</v>
      </c>
      <c r="AO546" s="113" t="s">
        <v>666</v>
      </c>
      <c r="AP546" s="113">
        <v>1988</v>
      </c>
      <c r="AQ546" s="113" t="s">
        <v>3537</v>
      </c>
      <c r="AR546" s="113" t="s">
        <v>41383</v>
      </c>
      <c r="AS546" s="113" t="s">
        <v>14</v>
      </c>
      <c r="AT546" s="113" t="s">
        <v>14</v>
      </c>
      <c r="AU546" s="113" t="s">
        <v>16229</v>
      </c>
      <c r="AV546" s="113" t="s">
        <v>14</v>
      </c>
      <c r="AW546" s="113" t="s">
        <v>14</v>
      </c>
    </row>
    <row r="547" spans="1:49">
      <c r="A547" s="116" t="s">
        <v>4156</v>
      </c>
      <c r="B547" s="113">
        <v>131922716</v>
      </c>
      <c r="C547" s="113" t="s">
        <v>4157</v>
      </c>
      <c r="E547" s="113" t="s">
        <v>140</v>
      </c>
      <c r="F547" s="113" t="s">
        <v>134</v>
      </c>
      <c r="G547" s="114">
        <v>25127</v>
      </c>
      <c r="H547" s="113" t="s">
        <v>16230</v>
      </c>
      <c r="I547" s="113" t="s">
        <v>9866</v>
      </c>
      <c r="J547" s="113" t="s">
        <v>9872</v>
      </c>
      <c r="K547" s="113" t="s">
        <v>46452</v>
      </c>
      <c r="L547" s="113">
        <v>85241457804</v>
      </c>
      <c r="M547" s="113" t="s">
        <v>15060</v>
      </c>
      <c r="O547" s="113" t="s">
        <v>15061</v>
      </c>
      <c r="P547" s="113" t="s">
        <v>41374</v>
      </c>
      <c r="Q547" s="113" t="s">
        <v>41375</v>
      </c>
      <c r="R547" s="113">
        <v>15</v>
      </c>
      <c r="S547" s="113" t="s">
        <v>13</v>
      </c>
      <c r="T547" s="113" t="s">
        <v>41376</v>
      </c>
      <c r="W547" s="114">
        <v>33086</v>
      </c>
      <c r="Z547" s="114">
        <v>33756</v>
      </c>
      <c r="AA547" s="113">
        <v>21</v>
      </c>
      <c r="AB547" s="113" t="s">
        <v>24</v>
      </c>
      <c r="AC547" s="113">
        <v>41</v>
      </c>
      <c r="AD547" s="113" t="s">
        <v>52</v>
      </c>
      <c r="AE547" s="114">
        <v>40817</v>
      </c>
      <c r="AF547" s="113">
        <v>16</v>
      </c>
      <c r="AG547" s="113">
        <v>2</v>
      </c>
      <c r="AH547" s="113" t="s">
        <v>16226</v>
      </c>
      <c r="AI547" s="117" t="s">
        <v>9901</v>
      </c>
      <c r="AK547" s="114">
        <v>40817</v>
      </c>
      <c r="AL547" s="113">
        <v>40</v>
      </c>
      <c r="AM547" s="113" t="s">
        <v>9870</v>
      </c>
      <c r="AN547" s="113" t="s">
        <v>16561</v>
      </c>
      <c r="AO547" s="113" t="s">
        <v>42</v>
      </c>
      <c r="AP547" s="113">
        <v>2011</v>
      </c>
      <c r="AQ547" s="113" t="s">
        <v>5236</v>
      </c>
      <c r="AR547" s="113" t="s">
        <v>23401</v>
      </c>
      <c r="AS547" s="113" t="s">
        <v>14</v>
      </c>
      <c r="AT547" s="113" t="s">
        <v>14</v>
      </c>
      <c r="AU547" s="113" t="s">
        <v>16229</v>
      </c>
      <c r="AV547" s="113" t="s">
        <v>14</v>
      </c>
      <c r="AW547" s="113" t="s">
        <v>14</v>
      </c>
    </row>
    <row r="548" spans="1:49">
      <c r="A548" s="116" t="s">
        <v>7471</v>
      </c>
      <c r="B548" s="113">
        <v>570013548</v>
      </c>
      <c r="C548" s="113" t="s">
        <v>5374</v>
      </c>
      <c r="E548" s="113" t="s">
        <v>4145</v>
      </c>
      <c r="F548" s="113" t="s">
        <v>8</v>
      </c>
      <c r="G548" s="114">
        <v>25127</v>
      </c>
      <c r="H548" s="113" t="s">
        <v>16218</v>
      </c>
      <c r="I548" s="113" t="s">
        <v>9866</v>
      </c>
      <c r="J548" s="113" t="s">
        <v>9872</v>
      </c>
      <c r="K548" s="113" t="s">
        <v>28091</v>
      </c>
      <c r="L548" s="113">
        <v>81342199375</v>
      </c>
      <c r="M548" s="113" t="s">
        <v>28092</v>
      </c>
      <c r="O548" s="113" t="s">
        <v>28093</v>
      </c>
      <c r="P548" s="113" t="s">
        <v>28094</v>
      </c>
      <c r="Q548" s="113" t="s">
        <v>28095</v>
      </c>
      <c r="R548" s="113">
        <v>15</v>
      </c>
      <c r="S548" s="113" t="s">
        <v>13</v>
      </c>
      <c r="T548" s="113" t="s">
        <v>28096</v>
      </c>
      <c r="U548" s="113" t="s">
        <v>28097</v>
      </c>
      <c r="V548" s="114">
        <v>37065</v>
      </c>
      <c r="W548" s="114">
        <v>37073</v>
      </c>
      <c r="X548" s="113" t="s">
        <v>28098</v>
      </c>
      <c r="Y548" s="114">
        <v>37565</v>
      </c>
      <c r="Z548" s="114">
        <v>37561</v>
      </c>
      <c r="AA548" s="113">
        <v>31</v>
      </c>
      <c r="AB548" s="113" t="s">
        <v>9</v>
      </c>
      <c r="AC548" s="113">
        <v>41</v>
      </c>
      <c r="AD548" s="113" t="s">
        <v>52</v>
      </c>
      <c r="AE548" s="114">
        <v>42826</v>
      </c>
      <c r="AF548" s="113">
        <v>22</v>
      </c>
      <c r="AG548" s="113">
        <v>0</v>
      </c>
      <c r="AH548" s="113" t="s">
        <v>16263</v>
      </c>
      <c r="AI548" s="117" t="s">
        <v>75</v>
      </c>
      <c r="AK548" s="114">
        <v>44757</v>
      </c>
      <c r="AL548" s="113">
        <v>45</v>
      </c>
      <c r="AM548" s="113" t="s">
        <v>9922</v>
      </c>
      <c r="AN548" s="113" t="s">
        <v>28099</v>
      </c>
      <c r="AO548" s="113" t="s">
        <v>7472</v>
      </c>
      <c r="AP548" s="113">
        <v>2007</v>
      </c>
      <c r="AQ548" s="113" t="s">
        <v>5236</v>
      </c>
      <c r="AR548" s="113" t="s">
        <v>19669</v>
      </c>
      <c r="AS548" s="113" t="s">
        <v>14</v>
      </c>
      <c r="AT548" s="113" t="s">
        <v>14</v>
      </c>
      <c r="AU548" s="113" t="s">
        <v>16229</v>
      </c>
      <c r="AV548" s="113" t="s">
        <v>14</v>
      </c>
      <c r="AW548" s="113" t="s">
        <v>14</v>
      </c>
    </row>
    <row r="549" spans="1:49">
      <c r="A549" s="116" t="s">
        <v>4535</v>
      </c>
      <c r="B549" s="113">
        <v>570013988</v>
      </c>
      <c r="C549" s="113" t="s">
        <v>2569</v>
      </c>
      <c r="E549" s="113" t="s">
        <v>41</v>
      </c>
      <c r="F549" s="113" t="s">
        <v>8</v>
      </c>
      <c r="G549" s="114">
        <v>25128</v>
      </c>
      <c r="H549" s="113" t="s">
        <v>16230</v>
      </c>
      <c r="I549" s="113" t="s">
        <v>9866</v>
      </c>
      <c r="J549" s="113" t="s">
        <v>9872</v>
      </c>
      <c r="K549" s="113" t="s">
        <v>38916</v>
      </c>
      <c r="L549" s="113">
        <v>85342850492</v>
      </c>
      <c r="M549" s="113" t="s">
        <v>38917</v>
      </c>
      <c r="O549" s="113" t="s">
        <v>13910</v>
      </c>
      <c r="P549" s="113" t="s">
        <v>38918</v>
      </c>
      <c r="Q549" s="113" t="s">
        <v>38919</v>
      </c>
      <c r="R549" s="113">
        <v>15</v>
      </c>
      <c r="S549" s="113" t="s">
        <v>13</v>
      </c>
      <c r="T549" s="113" t="s">
        <v>38920</v>
      </c>
      <c r="U549" s="113" t="s">
        <v>38921</v>
      </c>
      <c r="V549" s="114">
        <v>37557</v>
      </c>
      <c r="W549" s="114">
        <v>37561</v>
      </c>
      <c r="X549" s="113" t="s">
        <v>38922</v>
      </c>
      <c r="Y549" s="114">
        <v>37945</v>
      </c>
      <c r="Z549" s="114">
        <v>37956</v>
      </c>
      <c r="AA549" s="113">
        <v>21</v>
      </c>
      <c r="AB549" s="113" t="s">
        <v>24</v>
      </c>
      <c r="AC549" s="113">
        <v>32</v>
      </c>
      <c r="AD549" s="113" t="s">
        <v>84</v>
      </c>
      <c r="AE549" s="114">
        <v>44287</v>
      </c>
      <c r="AF549" s="113">
        <v>13</v>
      </c>
      <c r="AG549" s="113">
        <v>5</v>
      </c>
      <c r="AH549" s="113" t="s">
        <v>16226</v>
      </c>
      <c r="AI549" s="117" t="s">
        <v>9891</v>
      </c>
      <c r="AK549" s="114">
        <v>45323</v>
      </c>
      <c r="AL549" s="113">
        <v>40</v>
      </c>
      <c r="AM549" s="113" t="s">
        <v>9870</v>
      </c>
      <c r="AN549" s="113" t="s">
        <v>16586</v>
      </c>
      <c r="AO549" s="113" t="s">
        <v>677</v>
      </c>
      <c r="AP549" s="113">
        <v>2013</v>
      </c>
      <c r="AQ549" s="113" t="s">
        <v>5236</v>
      </c>
      <c r="AR549" s="113" t="s">
        <v>20674</v>
      </c>
      <c r="AS549" s="113" t="s">
        <v>14</v>
      </c>
      <c r="AT549" s="113" t="s">
        <v>14</v>
      </c>
      <c r="AU549" s="113" t="s">
        <v>16229</v>
      </c>
      <c r="AV549" s="113" t="s">
        <v>14</v>
      </c>
    </row>
    <row r="550" spans="1:49">
      <c r="A550" s="116" t="s">
        <v>7211</v>
      </c>
      <c r="B550" s="113">
        <v>570013963</v>
      </c>
      <c r="C550" s="113" t="s">
        <v>7212</v>
      </c>
      <c r="E550" s="113" t="s">
        <v>67</v>
      </c>
      <c r="F550" s="113" t="s">
        <v>8</v>
      </c>
      <c r="G550" s="114">
        <v>25129</v>
      </c>
      <c r="H550" s="113" t="s">
        <v>16230</v>
      </c>
      <c r="I550" s="113" t="s">
        <v>9866</v>
      </c>
      <c r="J550" s="113" t="s">
        <v>9872</v>
      </c>
      <c r="K550" s="113" t="s">
        <v>20953</v>
      </c>
      <c r="L550" s="113">
        <v>81336894768</v>
      </c>
      <c r="M550" s="113" t="s">
        <v>46187</v>
      </c>
      <c r="O550" s="113" t="s">
        <v>12662</v>
      </c>
      <c r="P550" s="113" t="s">
        <v>20954</v>
      </c>
      <c r="Q550" s="113" t="s">
        <v>20955</v>
      </c>
      <c r="R550" s="113">
        <v>15</v>
      </c>
      <c r="S550" s="113" t="s">
        <v>13</v>
      </c>
      <c r="T550" s="113" t="s">
        <v>20956</v>
      </c>
      <c r="U550" s="113" t="s">
        <v>20957</v>
      </c>
      <c r="V550" s="114">
        <v>37557</v>
      </c>
      <c r="W550" s="114">
        <v>37561</v>
      </c>
      <c r="X550" s="113" t="s">
        <v>20958</v>
      </c>
      <c r="Y550" s="114">
        <v>37945</v>
      </c>
      <c r="Z550" s="114">
        <v>37956</v>
      </c>
      <c r="AA550" s="113">
        <v>21</v>
      </c>
      <c r="AB550" s="113" t="s">
        <v>24</v>
      </c>
      <c r="AC550" s="113">
        <v>33</v>
      </c>
      <c r="AD550" s="113" t="s">
        <v>10</v>
      </c>
      <c r="AE550" s="114">
        <v>44470</v>
      </c>
      <c r="AF550" s="113">
        <v>13</v>
      </c>
      <c r="AG550" s="113">
        <v>11</v>
      </c>
      <c r="AH550" s="113" t="s">
        <v>16263</v>
      </c>
      <c r="AI550" s="117" t="s">
        <v>16264</v>
      </c>
      <c r="AK550" s="114">
        <v>45302</v>
      </c>
      <c r="AL550" s="113">
        <v>40</v>
      </c>
      <c r="AM550" s="113" t="s">
        <v>9870</v>
      </c>
      <c r="AN550" s="113" t="s">
        <v>20959</v>
      </c>
      <c r="AO550" s="113" t="s">
        <v>2947</v>
      </c>
      <c r="AP550" s="113">
        <v>2012</v>
      </c>
      <c r="AQ550" s="113" t="s">
        <v>8</v>
      </c>
      <c r="AR550" s="113" t="s">
        <v>20721</v>
      </c>
      <c r="AS550" s="113" t="s">
        <v>14</v>
      </c>
      <c r="AT550" s="113" t="s">
        <v>14</v>
      </c>
      <c r="AU550" s="113" t="s">
        <v>16229</v>
      </c>
      <c r="AV550" s="113" t="s">
        <v>14</v>
      </c>
    </row>
    <row r="551" spans="1:49">
      <c r="A551" s="116" t="s">
        <v>8289</v>
      </c>
      <c r="B551" s="113">
        <v>132123928</v>
      </c>
      <c r="C551" s="113" t="s">
        <v>8290</v>
      </c>
      <c r="E551" s="113" t="s">
        <v>41</v>
      </c>
      <c r="F551" s="113" t="s">
        <v>8</v>
      </c>
      <c r="G551" s="114">
        <v>25131</v>
      </c>
      <c r="H551" s="113" t="s">
        <v>16218</v>
      </c>
      <c r="I551" s="113" t="s">
        <v>9866</v>
      </c>
      <c r="J551" s="113" t="s">
        <v>9872</v>
      </c>
      <c r="K551" s="113" t="s">
        <v>21962</v>
      </c>
      <c r="L551" s="113">
        <v>81341442666</v>
      </c>
      <c r="M551" s="113" t="s">
        <v>45726</v>
      </c>
      <c r="O551" s="113" t="s">
        <v>10863</v>
      </c>
      <c r="P551" s="113" t="s">
        <v>21963</v>
      </c>
      <c r="Q551" s="113" t="s">
        <v>21964</v>
      </c>
      <c r="R551" s="113">
        <v>15</v>
      </c>
      <c r="S551" s="113" t="s">
        <v>13</v>
      </c>
      <c r="T551" s="113" t="s">
        <v>21965</v>
      </c>
      <c r="W551" s="114">
        <v>34669</v>
      </c>
      <c r="Z551" s="114">
        <v>35674</v>
      </c>
      <c r="AA551" s="113">
        <v>31</v>
      </c>
      <c r="AB551" s="113" t="s">
        <v>9</v>
      </c>
      <c r="AC551" s="113">
        <v>41</v>
      </c>
      <c r="AD551" s="113" t="s">
        <v>52</v>
      </c>
      <c r="AE551" s="114">
        <v>38808</v>
      </c>
      <c r="AF551" s="113">
        <v>11</v>
      </c>
      <c r="AG551" s="113">
        <v>4</v>
      </c>
      <c r="AH551" s="113" t="s">
        <v>16226</v>
      </c>
      <c r="AI551" s="117" t="s">
        <v>9901</v>
      </c>
      <c r="AK551" s="114">
        <v>45120</v>
      </c>
      <c r="AL551" s="113">
        <v>40</v>
      </c>
      <c r="AM551" s="113" t="s">
        <v>9870</v>
      </c>
      <c r="AN551" s="113" t="s">
        <v>16545</v>
      </c>
      <c r="AO551" s="113" t="s">
        <v>227</v>
      </c>
      <c r="AP551" s="113">
        <v>1993</v>
      </c>
      <c r="AQ551" s="113" t="s">
        <v>9871</v>
      </c>
      <c r="AR551" s="113" t="s">
        <v>17729</v>
      </c>
      <c r="AS551" s="113" t="s">
        <v>14</v>
      </c>
      <c r="AT551" s="113" t="s">
        <v>14</v>
      </c>
      <c r="AU551" s="113" t="s">
        <v>16229</v>
      </c>
      <c r="AV551" s="113" t="s">
        <v>14</v>
      </c>
      <c r="AW551" s="113" t="s">
        <v>14</v>
      </c>
    </row>
    <row r="552" spans="1:49">
      <c r="A552" s="116" t="s">
        <v>7366</v>
      </c>
      <c r="B552" s="113">
        <v>131944993</v>
      </c>
      <c r="C552" s="113" t="s">
        <v>7367</v>
      </c>
      <c r="F552" s="113" t="s">
        <v>120</v>
      </c>
      <c r="G552" s="114">
        <v>25133</v>
      </c>
      <c r="H552" s="113" t="s">
        <v>16218</v>
      </c>
      <c r="I552" s="113" t="s">
        <v>10007</v>
      </c>
      <c r="J552" s="113" t="s">
        <v>9872</v>
      </c>
      <c r="K552" s="113" t="s">
        <v>36343</v>
      </c>
      <c r="L552" s="113">
        <v>81242981908</v>
      </c>
      <c r="M552" s="113" t="s">
        <v>36344</v>
      </c>
      <c r="O552" s="113" t="s">
        <v>10243</v>
      </c>
      <c r="P552" s="113" t="s">
        <v>36345</v>
      </c>
      <c r="Q552" s="113" t="s">
        <v>36346</v>
      </c>
      <c r="R552" s="113">
        <v>15</v>
      </c>
      <c r="S552" s="113" t="s">
        <v>13</v>
      </c>
      <c r="T552" s="113" t="s">
        <v>36347</v>
      </c>
      <c r="U552" s="113" t="s">
        <v>36348</v>
      </c>
      <c r="V552" s="114">
        <v>33365</v>
      </c>
      <c r="W552" s="114">
        <v>33298</v>
      </c>
      <c r="X552" s="113" t="s">
        <v>36349</v>
      </c>
      <c r="Y552" s="114">
        <v>33998</v>
      </c>
      <c r="Z552" s="114">
        <v>34001</v>
      </c>
      <c r="AA552" s="113">
        <v>11</v>
      </c>
      <c r="AB552" s="113" t="s">
        <v>306</v>
      </c>
      <c r="AC552" s="113">
        <v>24</v>
      </c>
      <c r="AD552" s="113" t="s">
        <v>47</v>
      </c>
      <c r="AE552" s="114">
        <v>43374</v>
      </c>
      <c r="AF552" s="113">
        <v>21</v>
      </c>
      <c r="AG552" s="113">
        <v>7</v>
      </c>
      <c r="AH552" s="113" t="s">
        <v>16263</v>
      </c>
      <c r="AI552" s="117" t="s">
        <v>16325</v>
      </c>
      <c r="AK552" s="114">
        <v>45302</v>
      </c>
      <c r="AL552" s="113">
        <v>15</v>
      </c>
      <c r="AM552" s="113" t="s">
        <v>9885</v>
      </c>
      <c r="AN552" s="113" t="s">
        <v>17932</v>
      </c>
      <c r="AO552" s="113" t="s">
        <v>185</v>
      </c>
      <c r="AP552" s="113">
        <v>1999</v>
      </c>
      <c r="AQ552" s="113" t="s">
        <v>5236</v>
      </c>
      <c r="AR552" s="113" t="s">
        <v>24148</v>
      </c>
      <c r="AS552" s="113" t="s">
        <v>14</v>
      </c>
      <c r="AT552" s="113" t="s">
        <v>14</v>
      </c>
      <c r="AU552" s="113" t="s">
        <v>16229</v>
      </c>
      <c r="AV552" s="113" t="s">
        <v>14</v>
      </c>
    </row>
    <row r="553" spans="1:49">
      <c r="A553" s="116" t="s">
        <v>3676</v>
      </c>
      <c r="B553" s="113">
        <v>131963306</v>
      </c>
      <c r="C553" s="113" t="s">
        <v>3677</v>
      </c>
      <c r="F553" s="113" t="s">
        <v>8</v>
      </c>
      <c r="G553" s="114">
        <v>25137</v>
      </c>
      <c r="H553" s="113" t="s">
        <v>16230</v>
      </c>
      <c r="I553" s="113" t="s">
        <v>9866</v>
      </c>
      <c r="J553" s="113" t="s">
        <v>9872</v>
      </c>
      <c r="K553" s="113" t="s">
        <v>40685</v>
      </c>
      <c r="L553" s="113">
        <v>82193847552</v>
      </c>
      <c r="M553" s="113" t="s">
        <v>40686</v>
      </c>
      <c r="O553" s="113" t="s">
        <v>13915</v>
      </c>
      <c r="P553" s="113" t="s">
        <v>40687</v>
      </c>
      <c r="Q553" s="113" t="s">
        <v>40688</v>
      </c>
      <c r="R553" s="113">
        <v>15</v>
      </c>
      <c r="S553" s="113" t="s">
        <v>13</v>
      </c>
      <c r="T553" s="113" t="s">
        <v>40689</v>
      </c>
      <c r="U553" s="113" t="s">
        <v>40675</v>
      </c>
      <c r="V553" s="114">
        <v>33381</v>
      </c>
      <c r="W553" s="114">
        <v>33298</v>
      </c>
      <c r="X553" s="113" t="s">
        <v>40690</v>
      </c>
      <c r="Y553" s="114">
        <v>33754</v>
      </c>
      <c r="Z553" s="114">
        <v>33756</v>
      </c>
      <c r="AA553" s="113">
        <v>21</v>
      </c>
      <c r="AB553" s="113" t="s">
        <v>24</v>
      </c>
      <c r="AC553" s="113">
        <v>33</v>
      </c>
      <c r="AD553" s="113" t="s">
        <v>10</v>
      </c>
      <c r="AE553" s="114">
        <v>44105</v>
      </c>
      <c r="AF553" s="113">
        <v>24</v>
      </c>
      <c r="AG553" s="113">
        <v>7</v>
      </c>
      <c r="AH553" s="113" t="s">
        <v>16226</v>
      </c>
      <c r="AI553" s="117" t="s">
        <v>9891</v>
      </c>
      <c r="AK553" s="114">
        <v>44013</v>
      </c>
      <c r="AL553" s="113">
        <v>15</v>
      </c>
      <c r="AM553" s="113" t="s">
        <v>9885</v>
      </c>
      <c r="AN553" s="113" t="s">
        <v>16743</v>
      </c>
      <c r="AO553" s="113" t="s">
        <v>781</v>
      </c>
      <c r="AP553" s="113">
        <v>2013</v>
      </c>
      <c r="AQ553" s="113" t="s">
        <v>9871</v>
      </c>
      <c r="AR553" s="113" t="s">
        <v>17830</v>
      </c>
      <c r="AS553" s="113" t="s">
        <v>14</v>
      </c>
      <c r="AT553" s="113" t="s">
        <v>14</v>
      </c>
      <c r="AU553" s="113" t="s">
        <v>16229</v>
      </c>
      <c r="AV553" s="113" t="s">
        <v>14</v>
      </c>
      <c r="AW553" s="113" t="s">
        <v>14</v>
      </c>
    </row>
    <row r="554" spans="1:49">
      <c r="A554" s="116" t="s">
        <v>5571</v>
      </c>
      <c r="C554" s="113" t="s">
        <v>5572</v>
      </c>
      <c r="F554" s="113" t="s">
        <v>8</v>
      </c>
      <c r="G554" s="114">
        <v>25140</v>
      </c>
      <c r="H554" s="113" t="s">
        <v>16218</v>
      </c>
      <c r="I554" s="113" t="s">
        <v>9866</v>
      </c>
      <c r="J554" s="113" t="s">
        <v>9872</v>
      </c>
      <c r="K554" s="113" t="s">
        <v>36803</v>
      </c>
      <c r="L554" s="113">
        <v>82349056361</v>
      </c>
      <c r="M554" s="113" t="s">
        <v>11423</v>
      </c>
      <c r="O554" s="113" t="s">
        <v>12175</v>
      </c>
      <c r="P554" s="113" t="s">
        <v>36804</v>
      </c>
      <c r="Q554" s="113" t="s">
        <v>36805</v>
      </c>
      <c r="R554" s="113">
        <v>15</v>
      </c>
      <c r="S554" s="113" t="s">
        <v>13</v>
      </c>
      <c r="T554" s="113" t="s">
        <v>36806</v>
      </c>
      <c r="U554" s="113" t="s">
        <v>36807</v>
      </c>
      <c r="V554" s="114">
        <v>42032</v>
      </c>
      <c r="W554" s="114">
        <v>41944</v>
      </c>
      <c r="X554" s="113" t="s">
        <v>36808</v>
      </c>
      <c r="Y554" s="114">
        <v>42614</v>
      </c>
      <c r="Z554" s="114">
        <v>42614</v>
      </c>
      <c r="AA554" s="113">
        <v>21</v>
      </c>
      <c r="AB554" s="113" t="s">
        <v>24</v>
      </c>
      <c r="AC554" s="113">
        <v>23</v>
      </c>
      <c r="AD554" s="113" t="s">
        <v>78</v>
      </c>
      <c r="AE554" s="114">
        <v>45017</v>
      </c>
      <c r="AF554" s="113">
        <v>18</v>
      </c>
      <c r="AG554" s="113">
        <v>5</v>
      </c>
      <c r="AH554" s="113" t="s">
        <v>16263</v>
      </c>
      <c r="AI554" s="117" t="s">
        <v>16325</v>
      </c>
      <c r="AK554" s="114">
        <v>45302</v>
      </c>
      <c r="AL554" s="113">
        <v>15</v>
      </c>
      <c r="AM554" s="113" t="s">
        <v>9885</v>
      </c>
      <c r="AN554" s="113" t="s">
        <v>20449</v>
      </c>
      <c r="AO554" s="113" t="s">
        <v>607</v>
      </c>
      <c r="AP554" s="113">
        <v>1988</v>
      </c>
      <c r="AQ554" s="113" t="s">
        <v>8</v>
      </c>
      <c r="AR554" s="113" t="s">
        <v>36809</v>
      </c>
      <c r="AS554" s="113" t="s">
        <v>14</v>
      </c>
      <c r="AT554" s="113" t="s">
        <v>14</v>
      </c>
      <c r="AU554" s="113" t="s">
        <v>16229</v>
      </c>
      <c r="AV554" s="113" t="s">
        <v>14</v>
      </c>
    </row>
    <row r="555" spans="1:49">
      <c r="A555" s="116" t="s">
        <v>3296</v>
      </c>
      <c r="B555" s="113">
        <v>140296261</v>
      </c>
      <c r="C555" s="113" t="s">
        <v>3297</v>
      </c>
      <c r="E555" s="113" t="s">
        <v>97</v>
      </c>
      <c r="F555" s="113" t="s">
        <v>129</v>
      </c>
      <c r="G555" s="114">
        <v>25148</v>
      </c>
      <c r="H555" s="113" t="s">
        <v>16218</v>
      </c>
      <c r="I555" s="113" t="s">
        <v>9866</v>
      </c>
      <c r="J555" s="113" t="s">
        <v>9872</v>
      </c>
      <c r="K555" s="113" t="s">
        <v>20203</v>
      </c>
      <c r="L555" s="113">
        <v>82248109241</v>
      </c>
      <c r="M555" s="113" t="s">
        <v>10079</v>
      </c>
      <c r="O555" s="113" t="s">
        <v>10080</v>
      </c>
      <c r="P555" s="113" t="s">
        <v>20204</v>
      </c>
      <c r="Q555" s="113" t="s">
        <v>20205</v>
      </c>
      <c r="R555" s="113">
        <v>15</v>
      </c>
      <c r="S555" s="113" t="s">
        <v>13</v>
      </c>
      <c r="T555" s="113" t="s">
        <v>20206</v>
      </c>
      <c r="U555" s="113" t="s">
        <v>20207</v>
      </c>
      <c r="V555" s="114">
        <v>34151</v>
      </c>
      <c r="W555" s="114">
        <v>34151</v>
      </c>
      <c r="X555" s="113" t="s">
        <v>20208</v>
      </c>
      <c r="Y555" s="114">
        <v>34662</v>
      </c>
      <c r="Z555" s="114">
        <v>34669</v>
      </c>
      <c r="AA555" s="113">
        <v>22</v>
      </c>
      <c r="AB555" s="113" t="s">
        <v>25</v>
      </c>
      <c r="AC555" s="113">
        <v>41</v>
      </c>
      <c r="AD555" s="113" t="s">
        <v>52</v>
      </c>
      <c r="AE555" s="114">
        <v>40452</v>
      </c>
      <c r="AF555" s="113">
        <v>15</v>
      </c>
      <c r="AG555" s="113">
        <v>7</v>
      </c>
      <c r="AH555" s="113" t="s">
        <v>16226</v>
      </c>
      <c r="AI555" s="117" t="s">
        <v>20209</v>
      </c>
      <c r="AK555" s="114">
        <v>44563</v>
      </c>
      <c r="AL555" s="113">
        <v>40</v>
      </c>
      <c r="AM555" s="113" t="s">
        <v>9870</v>
      </c>
      <c r="AN555" s="113" t="s">
        <v>20210</v>
      </c>
      <c r="AO555" s="113" t="s">
        <v>3298</v>
      </c>
      <c r="AP555" s="113">
        <v>2000</v>
      </c>
      <c r="AQ555" s="113" t="s">
        <v>8</v>
      </c>
      <c r="AR555" s="113" t="s">
        <v>18368</v>
      </c>
      <c r="AS555" s="113" t="s">
        <v>14</v>
      </c>
      <c r="AT555" s="113" t="s">
        <v>14</v>
      </c>
      <c r="AU555" s="113" t="s">
        <v>16229</v>
      </c>
      <c r="AV555" s="113" t="s">
        <v>14</v>
      </c>
    </row>
    <row r="556" spans="1:49">
      <c r="A556" s="116" t="s">
        <v>6353</v>
      </c>
      <c r="B556" s="113">
        <v>132034440</v>
      </c>
      <c r="C556" s="113" t="s">
        <v>1873</v>
      </c>
      <c r="E556" s="113" t="s">
        <v>41</v>
      </c>
      <c r="F556" s="113" t="s">
        <v>1454</v>
      </c>
      <c r="G556" s="114">
        <v>25154</v>
      </c>
      <c r="H556" s="113" t="s">
        <v>16218</v>
      </c>
      <c r="I556" s="113" t="s">
        <v>9866</v>
      </c>
      <c r="J556" s="113" t="s">
        <v>9872</v>
      </c>
      <c r="K556" s="113" t="s">
        <v>36685</v>
      </c>
      <c r="L556" s="113">
        <v>85255409264</v>
      </c>
      <c r="M556" s="113" t="s">
        <v>9972</v>
      </c>
      <c r="O556" s="113" t="s">
        <v>9973</v>
      </c>
      <c r="P556" s="113" t="s">
        <v>36686</v>
      </c>
      <c r="Q556" s="113" t="s">
        <v>36687</v>
      </c>
      <c r="R556" s="113">
        <v>15</v>
      </c>
      <c r="S556" s="113" t="s">
        <v>13</v>
      </c>
      <c r="T556" s="113" t="s">
        <v>36688</v>
      </c>
      <c r="U556" s="113" t="s">
        <v>17194</v>
      </c>
      <c r="V556" s="114">
        <v>34240</v>
      </c>
      <c r="W556" s="114">
        <v>34243</v>
      </c>
      <c r="X556" s="113" t="s">
        <v>19300</v>
      </c>
      <c r="Y556" s="114">
        <v>35885</v>
      </c>
      <c r="Z556" s="114">
        <v>34790</v>
      </c>
      <c r="AA556" s="113">
        <v>21</v>
      </c>
      <c r="AB556" s="113" t="s">
        <v>24</v>
      </c>
      <c r="AC556" s="113">
        <v>34</v>
      </c>
      <c r="AD556" s="113" t="s">
        <v>18</v>
      </c>
      <c r="AE556" s="114">
        <v>44470</v>
      </c>
      <c r="AF556" s="113">
        <v>26</v>
      </c>
      <c r="AG556" s="113">
        <v>6</v>
      </c>
      <c r="AH556" s="113" t="s">
        <v>16226</v>
      </c>
      <c r="AI556" s="117" t="s">
        <v>9891</v>
      </c>
      <c r="AK556" s="114">
        <v>43191</v>
      </c>
      <c r="AL556" s="113">
        <v>40</v>
      </c>
      <c r="AM556" s="113" t="s">
        <v>9870</v>
      </c>
      <c r="AN556" s="113" t="s">
        <v>17422</v>
      </c>
      <c r="AO556" s="113" t="s">
        <v>10559</v>
      </c>
      <c r="AP556" s="113">
        <v>2011</v>
      </c>
      <c r="AQ556" s="113" t="s">
        <v>3314</v>
      </c>
      <c r="AR556" s="113" t="s">
        <v>17218</v>
      </c>
      <c r="AS556" s="113" t="s">
        <v>14</v>
      </c>
      <c r="AT556" s="113" t="s">
        <v>14</v>
      </c>
      <c r="AU556" s="113" t="s">
        <v>16229</v>
      </c>
      <c r="AV556" s="113" t="s">
        <v>14</v>
      </c>
    </row>
    <row r="557" spans="1:49">
      <c r="A557" s="116" t="s">
        <v>695</v>
      </c>
      <c r="B557" s="113">
        <v>140232869</v>
      </c>
      <c r="C557" s="113" t="s">
        <v>696</v>
      </c>
      <c r="E557" s="113" t="s">
        <v>83</v>
      </c>
      <c r="F557" s="113" t="s">
        <v>8</v>
      </c>
      <c r="G557" s="114">
        <v>25155</v>
      </c>
      <c r="H557" s="113" t="s">
        <v>16230</v>
      </c>
      <c r="I557" s="113" t="s">
        <v>9866</v>
      </c>
      <c r="J557" s="113" t="s">
        <v>9872</v>
      </c>
      <c r="K557" s="113" t="s">
        <v>36448</v>
      </c>
      <c r="L557" s="113">
        <v>85340344207</v>
      </c>
      <c r="M557" s="113" t="s">
        <v>36449</v>
      </c>
      <c r="O557" s="113" t="s">
        <v>12531</v>
      </c>
      <c r="P557" s="113" t="s">
        <v>36450</v>
      </c>
      <c r="Q557" s="113" t="s">
        <v>36451</v>
      </c>
      <c r="R557" s="113">
        <v>15</v>
      </c>
      <c r="S557" s="113" t="s">
        <v>13</v>
      </c>
      <c r="T557" s="113" t="s">
        <v>36452</v>
      </c>
      <c r="U557" s="113" t="s">
        <v>36453</v>
      </c>
      <c r="V557" s="114">
        <v>32809</v>
      </c>
      <c r="W557" s="114">
        <v>32568</v>
      </c>
      <c r="X557" s="113" t="s">
        <v>36454</v>
      </c>
      <c r="Y557" s="114">
        <v>33149</v>
      </c>
      <c r="Z557" s="114">
        <v>33178</v>
      </c>
      <c r="AA557" s="113">
        <v>21</v>
      </c>
      <c r="AB557" s="113" t="s">
        <v>24</v>
      </c>
      <c r="AC557" s="113">
        <v>43</v>
      </c>
      <c r="AD557" s="113" t="s">
        <v>316</v>
      </c>
      <c r="AE557" s="114">
        <v>45444</v>
      </c>
      <c r="AF557" s="113">
        <v>30</v>
      </c>
      <c r="AG557" s="113">
        <v>3</v>
      </c>
      <c r="AH557" s="113" t="s">
        <v>16226</v>
      </c>
      <c r="AI557" s="117" t="s">
        <v>7350</v>
      </c>
      <c r="AK557" s="114">
        <v>42461</v>
      </c>
      <c r="AL557" s="113">
        <v>40</v>
      </c>
      <c r="AM557" s="113" t="s">
        <v>9870</v>
      </c>
      <c r="AN557" s="113" t="s">
        <v>26089</v>
      </c>
      <c r="AO557" s="113" t="s">
        <v>411</v>
      </c>
      <c r="AP557" s="113">
        <v>2005</v>
      </c>
      <c r="AQ557" s="113" t="s">
        <v>8</v>
      </c>
      <c r="AR557" s="113" t="s">
        <v>16437</v>
      </c>
      <c r="AS557" s="113" t="s">
        <v>14</v>
      </c>
      <c r="AT557" s="113" t="s">
        <v>14</v>
      </c>
      <c r="AU557" s="113" t="s">
        <v>16229</v>
      </c>
      <c r="AV557" s="113" t="s">
        <v>14</v>
      </c>
      <c r="AW557" s="113" t="s">
        <v>14</v>
      </c>
    </row>
    <row r="558" spans="1:49">
      <c r="A558" s="116" t="s">
        <v>2766</v>
      </c>
      <c r="B558" s="113">
        <v>570028786</v>
      </c>
      <c r="C558" s="113" t="s">
        <v>13111</v>
      </c>
      <c r="E558" s="113" t="s">
        <v>30</v>
      </c>
      <c r="F558" s="113" t="s">
        <v>8</v>
      </c>
      <c r="G558" s="114">
        <v>25157</v>
      </c>
      <c r="H558" s="113" t="s">
        <v>16230</v>
      </c>
      <c r="I558" s="113" t="s">
        <v>9866</v>
      </c>
      <c r="J558" s="113" t="s">
        <v>9872</v>
      </c>
      <c r="K558" s="113" t="s">
        <v>31215</v>
      </c>
      <c r="L558" s="113">
        <v>81341088136</v>
      </c>
      <c r="M558" s="113" t="s">
        <v>13112</v>
      </c>
      <c r="O558" s="113" t="s">
        <v>13113</v>
      </c>
      <c r="P558" s="113" t="s">
        <v>31216</v>
      </c>
      <c r="Q558" s="113" t="s">
        <v>31217</v>
      </c>
      <c r="R558" s="113">
        <v>15</v>
      </c>
      <c r="S558" s="113" t="s">
        <v>13</v>
      </c>
      <c r="T558" s="113" t="s">
        <v>31218</v>
      </c>
      <c r="U558" s="113" t="s">
        <v>31219</v>
      </c>
      <c r="V558" s="114">
        <v>39387</v>
      </c>
      <c r="W558" s="114">
        <v>39083</v>
      </c>
      <c r="X558" s="113" t="s">
        <v>31220</v>
      </c>
      <c r="Y558" s="114">
        <v>39720</v>
      </c>
      <c r="Z558" s="114">
        <v>39722</v>
      </c>
      <c r="AA558" s="113">
        <v>31</v>
      </c>
      <c r="AB558" s="113" t="s">
        <v>9</v>
      </c>
      <c r="AC558" s="113">
        <v>34</v>
      </c>
      <c r="AD558" s="113" t="s">
        <v>18</v>
      </c>
      <c r="AE558" s="114">
        <v>43191</v>
      </c>
      <c r="AF558" s="113">
        <v>15</v>
      </c>
      <c r="AG558" s="113">
        <v>3</v>
      </c>
      <c r="AH558" s="113" t="s">
        <v>9913</v>
      </c>
      <c r="AI558" s="117" t="s">
        <v>7548</v>
      </c>
      <c r="AJ558" s="113" t="s">
        <v>45514</v>
      </c>
      <c r="AK558" s="114">
        <v>45120</v>
      </c>
      <c r="AL558" s="113">
        <v>40</v>
      </c>
      <c r="AM558" s="113" t="s">
        <v>9870</v>
      </c>
      <c r="AN558" s="113" t="s">
        <v>16468</v>
      </c>
      <c r="AO558" s="113" t="s">
        <v>31</v>
      </c>
      <c r="AP558" s="113">
        <v>2001</v>
      </c>
      <c r="AQ558" s="113" t="s">
        <v>8</v>
      </c>
      <c r="AR558" s="113" t="s">
        <v>31221</v>
      </c>
      <c r="AS558" s="113" t="s">
        <v>14</v>
      </c>
      <c r="AT558" s="113" t="s">
        <v>14</v>
      </c>
      <c r="AU558" s="113" t="s">
        <v>16229</v>
      </c>
      <c r="AV558" s="113" t="s">
        <v>14</v>
      </c>
      <c r="AW558" s="113" t="s">
        <v>14</v>
      </c>
    </row>
    <row r="559" spans="1:49">
      <c r="A559" s="116" t="s">
        <v>4627</v>
      </c>
      <c r="B559" s="113">
        <v>131827781</v>
      </c>
      <c r="C559" s="113" t="s">
        <v>4628</v>
      </c>
      <c r="E559" s="113" t="s">
        <v>2240</v>
      </c>
      <c r="F559" s="113" t="s">
        <v>37</v>
      </c>
      <c r="G559" s="114">
        <v>25162</v>
      </c>
      <c r="H559" s="113" t="s">
        <v>16218</v>
      </c>
      <c r="I559" s="113" t="s">
        <v>9866</v>
      </c>
      <c r="J559" s="113" t="s">
        <v>9872</v>
      </c>
      <c r="K559" s="113" t="s">
        <v>17454</v>
      </c>
      <c r="L559" s="113">
        <v>82290906319</v>
      </c>
      <c r="M559" s="113" t="s">
        <v>14166</v>
      </c>
      <c r="O559" s="113" t="s">
        <v>14009</v>
      </c>
      <c r="P559" s="113" t="s">
        <v>17455</v>
      </c>
      <c r="Q559" s="113" t="s">
        <v>17456</v>
      </c>
      <c r="R559" s="113">
        <v>15</v>
      </c>
      <c r="S559" s="113" t="s">
        <v>13</v>
      </c>
      <c r="T559" s="113" t="s">
        <v>17457</v>
      </c>
      <c r="U559" s="113" t="s">
        <v>17429</v>
      </c>
      <c r="V559" s="114">
        <v>32779</v>
      </c>
      <c r="W559" s="114">
        <v>32782</v>
      </c>
      <c r="X559" s="113" t="s">
        <v>17458</v>
      </c>
      <c r="Y559" s="114">
        <v>33269</v>
      </c>
      <c r="Z559" s="114">
        <v>33270</v>
      </c>
      <c r="AA559" s="113">
        <v>21</v>
      </c>
      <c r="AB559" s="113" t="s">
        <v>24</v>
      </c>
      <c r="AC559" s="113">
        <v>41</v>
      </c>
      <c r="AD559" s="113" t="s">
        <v>52</v>
      </c>
      <c r="AE559" s="114">
        <v>41000</v>
      </c>
      <c r="AF559" s="113">
        <v>18</v>
      </c>
      <c r="AG559" s="113">
        <v>0</v>
      </c>
      <c r="AH559" s="113" t="s">
        <v>16226</v>
      </c>
      <c r="AI559" s="117" t="s">
        <v>9901</v>
      </c>
      <c r="AK559" s="114">
        <v>44670</v>
      </c>
      <c r="AL559" s="113">
        <v>40</v>
      </c>
      <c r="AM559" s="113" t="s">
        <v>9870</v>
      </c>
      <c r="AN559" s="113" t="s">
        <v>17045</v>
      </c>
      <c r="AO559" s="113" t="s">
        <v>1076</v>
      </c>
      <c r="AP559" s="113">
        <v>2002</v>
      </c>
      <c r="AQ559" s="113" t="s">
        <v>9871</v>
      </c>
      <c r="AR559" s="113" t="s">
        <v>17404</v>
      </c>
      <c r="AS559" s="113" t="s">
        <v>14</v>
      </c>
      <c r="AT559" s="113" t="s">
        <v>14</v>
      </c>
      <c r="AU559" s="113" t="s">
        <v>16229</v>
      </c>
      <c r="AV559" s="113" t="s">
        <v>14</v>
      </c>
      <c r="AW559" s="113" t="s">
        <v>14</v>
      </c>
    </row>
    <row r="560" spans="1:49">
      <c r="A560" s="116" t="s">
        <v>5931</v>
      </c>
      <c r="B560" s="113">
        <v>131896608</v>
      </c>
      <c r="C560" s="113" t="s">
        <v>5932</v>
      </c>
      <c r="E560" s="113" t="s">
        <v>41</v>
      </c>
      <c r="F560" s="113" t="s">
        <v>8</v>
      </c>
      <c r="G560" s="114">
        <v>25165</v>
      </c>
      <c r="H560" s="113" t="s">
        <v>16230</v>
      </c>
      <c r="I560" s="113" t="s">
        <v>9866</v>
      </c>
      <c r="J560" s="113" t="s">
        <v>9872</v>
      </c>
      <c r="K560" s="113" t="s">
        <v>40933</v>
      </c>
      <c r="L560" s="113">
        <v>1968112319910</v>
      </c>
      <c r="M560" s="113" t="s">
        <v>11752</v>
      </c>
      <c r="O560" s="113" t="s">
        <v>11753</v>
      </c>
      <c r="P560" s="113" t="s">
        <v>40934</v>
      </c>
      <c r="Q560" s="113" t="s">
        <v>40935</v>
      </c>
      <c r="R560" s="113">
        <v>15</v>
      </c>
      <c r="S560" s="113" t="s">
        <v>13</v>
      </c>
      <c r="T560" s="113" t="s">
        <v>40936</v>
      </c>
      <c r="U560" s="113" t="s">
        <v>40937</v>
      </c>
      <c r="V560" s="114">
        <v>33325</v>
      </c>
      <c r="W560" s="114">
        <v>33329</v>
      </c>
      <c r="X560" s="113" t="s">
        <v>40938</v>
      </c>
      <c r="Y560" s="114">
        <v>33754</v>
      </c>
      <c r="Z560" s="114">
        <v>33756</v>
      </c>
      <c r="AA560" s="113">
        <v>21</v>
      </c>
      <c r="AB560" s="113" t="s">
        <v>24</v>
      </c>
      <c r="AC560" s="113">
        <v>42</v>
      </c>
      <c r="AD560" s="113" t="s">
        <v>92</v>
      </c>
      <c r="AE560" s="114">
        <v>44470</v>
      </c>
      <c r="AF560" s="113">
        <v>25</v>
      </c>
      <c r="AG560" s="113">
        <v>6</v>
      </c>
      <c r="AH560" s="113" t="s">
        <v>16226</v>
      </c>
      <c r="AI560" s="117" t="s">
        <v>141</v>
      </c>
      <c r="AK560" s="114">
        <v>44470</v>
      </c>
      <c r="AL560" s="113">
        <v>40</v>
      </c>
      <c r="AM560" s="113" t="s">
        <v>9870</v>
      </c>
      <c r="AN560" s="113" t="s">
        <v>17211</v>
      </c>
      <c r="AO560" s="113" t="s">
        <v>2103</v>
      </c>
      <c r="AP560" s="113">
        <v>2006</v>
      </c>
      <c r="AQ560" s="113" t="s">
        <v>5236</v>
      </c>
      <c r="AR560" s="113" t="s">
        <v>16295</v>
      </c>
      <c r="AS560" s="113" t="s">
        <v>14</v>
      </c>
      <c r="AT560" s="113" t="s">
        <v>14</v>
      </c>
      <c r="AU560" s="113" t="s">
        <v>16229</v>
      </c>
      <c r="AV560" s="113" t="s">
        <v>14</v>
      </c>
    </row>
    <row r="561" spans="1:49">
      <c r="A561" s="116" t="s">
        <v>7104</v>
      </c>
      <c r="B561" s="113">
        <v>570021449</v>
      </c>
      <c r="C561" s="113" t="s">
        <v>7105</v>
      </c>
      <c r="E561" s="113" t="s">
        <v>41</v>
      </c>
      <c r="F561" s="113" t="s">
        <v>1488</v>
      </c>
      <c r="G561" s="114">
        <v>25172</v>
      </c>
      <c r="H561" s="113" t="s">
        <v>16218</v>
      </c>
      <c r="I561" s="113" t="s">
        <v>9866</v>
      </c>
      <c r="J561" s="113" t="s">
        <v>9872</v>
      </c>
      <c r="K561" s="113" t="s">
        <v>17994</v>
      </c>
      <c r="L561" s="113">
        <v>85146269970</v>
      </c>
      <c r="M561" s="113" t="s">
        <v>15201</v>
      </c>
      <c r="O561" s="113" t="s">
        <v>17995</v>
      </c>
      <c r="P561" s="113" t="s">
        <v>17996</v>
      </c>
      <c r="Q561" s="113" t="s">
        <v>17997</v>
      </c>
      <c r="R561" s="113">
        <v>15</v>
      </c>
      <c r="S561" s="113" t="s">
        <v>13</v>
      </c>
      <c r="T561" s="113" t="s">
        <v>17998</v>
      </c>
      <c r="U561" s="113" t="s">
        <v>17999</v>
      </c>
      <c r="V561" s="114">
        <v>39038</v>
      </c>
      <c r="W561" s="114">
        <v>38808</v>
      </c>
      <c r="X561" s="113" t="s">
        <v>18000</v>
      </c>
      <c r="Y561" s="114">
        <v>39353</v>
      </c>
      <c r="Z561" s="114">
        <v>39356</v>
      </c>
      <c r="AA561" s="113">
        <v>22</v>
      </c>
      <c r="AB561" s="113" t="s">
        <v>25</v>
      </c>
      <c r="AC561" s="113">
        <v>32</v>
      </c>
      <c r="AD561" s="113" t="s">
        <v>84</v>
      </c>
      <c r="AE561" s="114">
        <v>44287</v>
      </c>
      <c r="AF561" s="113">
        <v>15</v>
      </c>
      <c r="AG561" s="113">
        <v>10</v>
      </c>
      <c r="AH561" s="113" t="s">
        <v>16226</v>
      </c>
      <c r="AI561" s="117" t="s">
        <v>9875</v>
      </c>
      <c r="AK561" s="114">
        <v>44670</v>
      </c>
      <c r="AL561" s="113">
        <v>40</v>
      </c>
      <c r="AM561" s="113" t="s">
        <v>9870</v>
      </c>
      <c r="AN561" s="113" t="s">
        <v>17422</v>
      </c>
      <c r="AO561" s="113" t="s">
        <v>10559</v>
      </c>
      <c r="AP561" s="113">
        <v>2011</v>
      </c>
      <c r="AQ561" s="113" t="s">
        <v>9971</v>
      </c>
      <c r="AR561" s="113" t="s">
        <v>17218</v>
      </c>
      <c r="AS561" s="113" t="s">
        <v>14</v>
      </c>
      <c r="AT561" s="113" t="s">
        <v>14</v>
      </c>
      <c r="AU561" s="113" t="s">
        <v>16229</v>
      </c>
      <c r="AV561" s="113" t="s">
        <v>14</v>
      </c>
      <c r="AW561" s="113" t="s">
        <v>14</v>
      </c>
    </row>
    <row r="562" spans="1:49">
      <c r="A562" s="116" t="s">
        <v>5664</v>
      </c>
      <c r="C562" s="113" t="s">
        <v>5665</v>
      </c>
      <c r="D562" s="113" t="s">
        <v>462</v>
      </c>
      <c r="F562" s="113" t="s">
        <v>1776</v>
      </c>
      <c r="G562" s="114">
        <v>25174</v>
      </c>
      <c r="H562" s="113" t="s">
        <v>16218</v>
      </c>
      <c r="I562" s="113" t="s">
        <v>9866</v>
      </c>
      <c r="J562" s="113" t="s">
        <v>9872</v>
      </c>
      <c r="K562" s="113" t="s">
        <v>19923</v>
      </c>
      <c r="L562" s="113">
        <v>85290750626</v>
      </c>
      <c r="M562" s="113" t="s">
        <v>16117</v>
      </c>
      <c r="O562" s="113" t="s">
        <v>1776</v>
      </c>
      <c r="P562" s="113" t="s">
        <v>19924</v>
      </c>
      <c r="Q562" s="113" t="s">
        <v>19925</v>
      </c>
      <c r="R562" s="113">
        <v>15</v>
      </c>
      <c r="S562" s="113" t="s">
        <v>13</v>
      </c>
      <c r="T562" s="113" t="s">
        <v>19926</v>
      </c>
      <c r="U562" s="113" t="s">
        <v>19927</v>
      </c>
      <c r="V562" s="114">
        <v>39965</v>
      </c>
      <c r="W562" s="114">
        <v>39965</v>
      </c>
      <c r="X562" s="113" t="s">
        <v>19927</v>
      </c>
      <c r="Y562" s="114">
        <v>39965</v>
      </c>
      <c r="Z562" s="114">
        <v>39965</v>
      </c>
      <c r="AA562" s="113">
        <v>21</v>
      </c>
      <c r="AB562" s="113" t="s">
        <v>24</v>
      </c>
      <c r="AC562" s="113">
        <v>32</v>
      </c>
      <c r="AD562" s="113" t="s">
        <v>84</v>
      </c>
      <c r="AE562" s="114">
        <v>44470</v>
      </c>
      <c r="AF562" s="113">
        <v>15</v>
      </c>
      <c r="AG562" s="113">
        <v>11</v>
      </c>
      <c r="AH562" s="113" t="s">
        <v>16263</v>
      </c>
      <c r="AI562" s="117" t="s">
        <v>1978</v>
      </c>
      <c r="AK562" s="114">
        <v>42826</v>
      </c>
      <c r="AL562" s="113">
        <v>40</v>
      </c>
      <c r="AM562" s="113" t="s">
        <v>9870</v>
      </c>
      <c r="AN562" s="113" t="s">
        <v>19928</v>
      </c>
      <c r="AO562" s="113" t="s">
        <v>5666</v>
      </c>
      <c r="AP562" s="113">
        <v>1999</v>
      </c>
      <c r="AQ562" s="113" t="s">
        <v>2307</v>
      </c>
      <c r="AR562" s="113" t="s">
        <v>19929</v>
      </c>
      <c r="AS562" s="113" t="s">
        <v>14</v>
      </c>
      <c r="AT562" s="113" t="s">
        <v>14</v>
      </c>
      <c r="AU562" s="113" t="s">
        <v>16229</v>
      </c>
      <c r="AV562" s="113" t="s">
        <v>14</v>
      </c>
      <c r="AW562" s="113" t="s">
        <v>14</v>
      </c>
    </row>
    <row r="563" spans="1:49">
      <c r="A563" s="116" t="s">
        <v>9481</v>
      </c>
      <c r="B563" s="113">
        <v>570027479</v>
      </c>
      <c r="C563" s="113" t="s">
        <v>9482</v>
      </c>
      <c r="E563" s="113" t="s">
        <v>30</v>
      </c>
      <c r="F563" s="113" t="s">
        <v>98</v>
      </c>
      <c r="G563" s="114">
        <v>25175</v>
      </c>
      <c r="H563" s="113" t="s">
        <v>16218</v>
      </c>
      <c r="I563" s="113" t="s">
        <v>10007</v>
      </c>
      <c r="J563" s="113" t="s">
        <v>9872</v>
      </c>
      <c r="K563" s="113" t="s">
        <v>40348</v>
      </c>
      <c r="L563" s="113">
        <v>82296736069</v>
      </c>
      <c r="M563" s="113" t="s">
        <v>40349</v>
      </c>
      <c r="O563" s="113" t="s">
        <v>10356</v>
      </c>
      <c r="P563" s="113" t="s">
        <v>40350</v>
      </c>
      <c r="Q563" s="113" t="s">
        <v>40351</v>
      </c>
      <c r="R563" s="113">
        <v>15</v>
      </c>
      <c r="S563" s="113" t="s">
        <v>13</v>
      </c>
      <c r="T563" s="113" t="s">
        <v>40352</v>
      </c>
      <c r="U563" s="113" t="s">
        <v>40353</v>
      </c>
      <c r="V563" s="114">
        <v>39387</v>
      </c>
      <c r="W563" s="114">
        <v>39083</v>
      </c>
      <c r="X563" s="113" t="s">
        <v>40354</v>
      </c>
      <c r="Y563" s="114">
        <v>39720</v>
      </c>
      <c r="Z563" s="114">
        <v>39722</v>
      </c>
      <c r="AA563" s="113">
        <v>21</v>
      </c>
      <c r="AB563" s="113" t="s">
        <v>24</v>
      </c>
      <c r="AC563" s="113">
        <v>33</v>
      </c>
      <c r="AD563" s="113" t="s">
        <v>10</v>
      </c>
      <c r="AE563" s="114">
        <v>44652</v>
      </c>
      <c r="AF563" s="113">
        <v>18</v>
      </c>
      <c r="AG563" s="113">
        <v>3</v>
      </c>
      <c r="AH563" s="113" t="s">
        <v>9913</v>
      </c>
      <c r="AI563" s="117" t="s">
        <v>791</v>
      </c>
      <c r="AJ563" s="113" t="s">
        <v>45509</v>
      </c>
      <c r="AK563" s="114">
        <v>45120</v>
      </c>
      <c r="AL563" s="113">
        <v>40</v>
      </c>
      <c r="AM563" s="113" t="s">
        <v>9870</v>
      </c>
      <c r="AN563" s="113" t="s">
        <v>16468</v>
      </c>
      <c r="AO563" s="113" t="s">
        <v>31</v>
      </c>
      <c r="AP563" s="113">
        <v>2013</v>
      </c>
      <c r="AQ563" s="113" t="s">
        <v>5236</v>
      </c>
      <c r="AR563" s="113" t="s">
        <v>40355</v>
      </c>
      <c r="AS563" s="113" t="s">
        <v>14</v>
      </c>
      <c r="AT563" s="113" t="s">
        <v>14</v>
      </c>
      <c r="AU563" s="113" t="s">
        <v>16229</v>
      </c>
      <c r="AV563" s="113" t="s">
        <v>14</v>
      </c>
      <c r="AW563" s="113" t="s">
        <v>14</v>
      </c>
    </row>
    <row r="564" spans="1:49">
      <c r="A564" s="116" t="s">
        <v>2277</v>
      </c>
      <c r="B564" s="113">
        <v>132223163</v>
      </c>
      <c r="C564" s="113" t="s">
        <v>2278</v>
      </c>
      <c r="E564" s="113" t="s">
        <v>2279</v>
      </c>
      <c r="F564" s="113" t="s">
        <v>790</v>
      </c>
      <c r="G564" s="114">
        <v>25178</v>
      </c>
      <c r="H564" s="113" t="s">
        <v>16218</v>
      </c>
      <c r="I564" s="113" t="s">
        <v>9866</v>
      </c>
      <c r="J564" s="113" t="s">
        <v>9872</v>
      </c>
      <c r="K564" s="113" t="s">
        <v>30811</v>
      </c>
      <c r="L564" s="113">
        <v>85394417494</v>
      </c>
      <c r="M564" s="113" t="s">
        <v>30812</v>
      </c>
      <c r="O564" s="113" t="s">
        <v>10438</v>
      </c>
      <c r="P564" s="113" t="s">
        <v>30813</v>
      </c>
      <c r="Q564" s="113" t="s">
        <v>30814</v>
      </c>
      <c r="R564" s="113">
        <v>15</v>
      </c>
      <c r="S564" s="113" t="s">
        <v>13</v>
      </c>
      <c r="T564" s="113" t="s">
        <v>30815</v>
      </c>
      <c r="U564" s="113" t="s">
        <v>30816</v>
      </c>
      <c r="V564" s="114">
        <v>2958188</v>
      </c>
      <c r="W564" s="114">
        <v>36220</v>
      </c>
      <c r="X564" s="113" t="s">
        <v>30817</v>
      </c>
      <c r="Y564" s="114">
        <v>36691</v>
      </c>
      <c r="Z564" s="114">
        <v>36708</v>
      </c>
      <c r="AA564" s="113">
        <v>31</v>
      </c>
      <c r="AB564" s="113" t="s">
        <v>9</v>
      </c>
      <c r="AC564" s="113">
        <v>41</v>
      </c>
      <c r="AD564" s="113" t="s">
        <v>52</v>
      </c>
      <c r="AE564" s="114">
        <v>40269</v>
      </c>
      <c r="AF564" s="113">
        <v>11</v>
      </c>
      <c r="AG564" s="113">
        <v>1</v>
      </c>
      <c r="AH564" s="113" t="s">
        <v>16226</v>
      </c>
      <c r="AI564" s="117" t="s">
        <v>228</v>
      </c>
      <c r="AK564" s="114">
        <v>43608</v>
      </c>
      <c r="AL564" s="113">
        <v>40</v>
      </c>
      <c r="AM564" s="113" t="s">
        <v>9870</v>
      </c>
      <c r="AN564" s="113" t="s">
        <v>17736</v>
      </c>
      <c r="AO564" s="113" t="s">
        <v>2280</v>
      </c>
      <c r="AP564" s="113">
        <v>1994</v>
      </c>
      <c r="AQ564" s="113" t="s">
        <v>5236</v>
      </c>
      <c r="AR564" s="113" t="s">
        <v>21113</v>
      </c>
      <c r="AS564" s="113" t="s">
        <v>14</v>
      </c>
      <c r="AT564" s="113" t="s">
        <v>14</v>
      </c>
      <c r="AU564" s="113" t="s">
        <v>16229</v>
      </c>
      <c r="AV564" s="113" t="s">
        <v>14</v>
      </c>
      <c r="AW564" s="113" t="s">
        <v>14</v>
      </c>
    </row>
    <row r="565" spans="1:49">
      <c r="A565" s="116" t="s">
        <v>6496</v>
      </c>
      <c r="B565" s="113">
        <v>132211516</v>
      </c>
      <c r="C565" s="113" t="s">
        <v>6497</v>
      </c>
      <c r="E565" s="113" t="s">
        <v>140</v>
      </c>
      <c r="F565" s="113" t="s">
        <v>136</v>
      </c>
      <c r="G565" s="114">
        <v>25182</v>
      </c>
      <c r="H565" s="113" t="s">
        <v>16230</v>
      </c>
      <c r="I565" s="113" t="s">
        <v>9866</v>
      </c>
      <c r="J565" s="113" t="s">
        <v>9872</v>
      </c>
      <c r="K565" s="113" t="s">
        <v>23078</v>
      </c>
      <c r="L565" s="113">
        <v>81245270593</v>
      </c>
      <c r="M565" s="113" t="s">
        <v>16107</v>
      </c>
      <c r="O565" s="113" t="s">
        <v>16108</v>
      </c>
      <c r="P565" s="113" t="s">
        <v>23079</v>
      </c>
      <c r="Q565" s="113" t="s">
        <v>23080</v>
      </c>
      <c r="R565" s="113">
        <v>15</v>
      </c>
      <c r="S565" s="113" t="s">
        <v>13</v>
      </c>
      <c r="T565" s="113" t="s">
        <v>23081</v>
      </c>
      <c r="U565" s="113" t="s">
        <v>23082</v>
      </c>
      <c r="V565" s="114">
        <v>35999</v>
      </c>
      <c r="W565" s="114">
        <v>35855</v>
      </c>
      <c r="X565" s="113" t="s">
        <v>23083</v>
      </c>
      <c r="Y565" s="114">
        <v>36403</v>
      </c>
      <c r="Z565" s="114">
        <v>36404</v>
      </c>
      <c r="AA565" s="113">
        <v>21</v>
      </c>
      <c r="AB565" s="113" t="s">
        <v>24</v>
      </c>
      <c r="AC565" s="113">
        <v>42</v>
      </c>
      <c r="AD565" s="113" t="s">
        <v>92</v>
      </c>
      <c r="AE565" s="114">
        <v>44652</v>
      </c>
      <c r="AF565" s="113">
        <v>19</v>
      </c>
      <c r="AG565" s="113">
        <v>1</v>
      </c>
      <c r="AH565" s="113" t="s">
        <v>16226</v>
      </c>
      <c r="AI565" s="117" t="s">
        <v>9901</v>
      </c>
      <c r="AK565" s="114">
        <v>45120</v>
      </c>
      <c r="AL565" s="113">
        <v>40</v>
      </c>
      <c r="AM565" s="113" t="s">
        <v>9870</v>
      </c>
      <c r="AN565" s="113" t="s">
        <v>16802</v>
      </c>
      <c r="AO565" s="113" t="s">
        <v>53</v>
      </c>
      <c r="AP565" s="113">
        <v>2010</v>
      </c>
      <c r="AQ565" s="113" t="s">
        <v>5236</v>
      </c>
      <c r="AR565" s="113" t="s">
        <v>23084</v>
      </c>
      <c r="AS565" s="113" t="s">
        <v>14</v>
      </c>
      <c r="AT565" s="113" t="s">
        <v>14</v>
      </c>
      <c r="AU565" s="113" t="s">
        <v>16229</v>
      </c>
      <c r="AV565" s="113" t="s">
        <v>14</v>
      </c>
      <c r="AW565" s="113" t="s">
        <v>14</v>
      </c>
    </row>
    <row r="566" spans="1:49">
      <c r="A566" s="116" t="s">
        <v>8302</v>
      </c>
      <c r="B566" s="113">
        <v>570021314</v>
      </c>
      <c r="C566" s="113" t="s">
        <v>8303</v>
      </c>
      <c r="E566" s="113" t="s">
        <v>67</v>
      </c>
      <c r="F566" s="113" t="s">
        <v>3529</v>
      </c>
      <c r="G566" s="114">
        <v>25186</v>
      </c>
      <c r="H566" s="113" t="s">
        <v>16230</v>
      </c>
      <c r="I566" s="113" t="s">
        <v>9919</v>
      </c>
      <c r="J566" s="113" t="s">
        <v>9872</v>
      </c>
      <c r="K566" s="113" t="s">
        <v>31555</v>
      </c>
      <c r="L566" s="113">
        <v>82259895767</v>
      </c>
      <c r="M566" s="113" t="s">
        <v>10485</v>
      </c>
      <c r="O566" s="113" t="s">
        <v>10486</v>
      </c>
      <c r="P566" s="113" t="s">
        <v>31556</v>
      </c>
      <c r="Q566" s="113" t="s">
        <v>31557</v>
      </c>
      <c r="R566" s="113">
        <v>15</v>
      </c>
      <c r="S566" s="113" t="s">
        <v>13</v>
      </c>
      <c r="T566" s="113" t="s">
        <v>31558</v>
      </c>
      <c r="U566" s="113" t="s">
        <v>31559</v>
      </c>
      <c r="V566" s="114">
        <v>39038</v>
      </c>
      <c r="W566" s="114">
        <v>38808</v>
      </c>
      <c r="X566" s="113" t="s">
        <v>31560</v>
      </c>
      <c r="Y566" s="114">
        <v>39353</v>
      </c>
      <c r="Z566" s="114">
        <v>39356</v>
      </c>
      <c r="AA566" s="113">
        <v>31</v>
      </c>
      <c r="AB566" s="113" t="s">
        <v>9</v>
      </c>
      <c r="AC566" s="113">
        <v>34</v>
      </c>
      <c r="AD566" s="113" t="s">
        <v>18</v>
      </c>
      <c r="AE566" s="114">
        <v>42461</v>
      </c>
      <c r="AF566" s="113">
        <v>16</v>
      </c>
      <c r="AG566" s="113">
        <v>11</v>
      </c>
      <c r="AH566" s="113" t="s">
        <v>16226</v>
      </c>
      <c r="AI566" s="117" t="s">
        <v>9932</v>
      </c>
      <c r="AK566" s="114">
        <v>44925</v>
      </c>
      <c r="AL566" s="113">
        <v>40</v>
      </c>
      <c r="AM566" s="113" t="s">
        <v>9870</v>
      </c>
      <c r="AN566" s="113" t="s">
        <v>19987</v>
      </c>
      <c r="AO566" s="113" t="s">
        <v>942</v>
      </c>
      <c r="AP566" s="113">
        <v>1997</v>
      </c>
      <c r="AQ566" s="113" t="s">
        <v>8</v>
      </c>
      <c r="AR566" s="113" t="s">
        <v>31561</v>
      </c>
      <c r="AS566" s="113" t="s">
        <v>14</v>
      </c>
      <c r="AT566" s="113" t="s">
        <v>14</v>
      </c>
      <c r="AU566" s="113" t="s">
        <v>16229</v>
      </c>
      <c r="AV566" s="113" t="s">
        <v>14</v>
      </c>
      <c r="AW566" s="113" t="s">
        <v>14</v>
      </c>
    </row>
    <row r="567" spans="1:49">
      <c r="A567" s="116" t="s">
        <v>4456</v>
      </c>
      <c r="B567" s="113">
        <v>570027798</v>
      </c>
      <c r="C567" s="113" t="s">
        <v>4457</v>
      </c>
      <c r="F567" s="113" t="s">
        <v>510</v>
      </c>
      <c r="G567" s="114">
        <v>25192</v>
      </c>
      <c r="H567" s="113" t="s">
        <v>16230</v>
      </c>
      <c r="I567" s="113" t="s">
        <v>9866</v>
      </c>
      <c r="J567" s="113" t="s">
        <v>9872</v>
      </c>
      <c r="K567" s="113" t="s">
        <v>33442</v>
      </c>
      <c r="M567" s="113" t="s">
        <v>33443</v>
      </c>
      <c r="O567" s="113" t="s">
        <v>33444</v>
      </c>
      <c r="P567" s="113" t="s">
        <v>33445</v>
      </c>
      <c r="Q567" s="113" t="s">
        <v>33446</v>
      </c>
      <c r="R567" s="113">
        <v>15</v>
      </c>
      <c r="S567" s="113" t="s">
        <v>13</v>
      </c>
      <c r="T567" s="113" t="s">
        <v>33447</v>
      </c>
      <c r="U567" s="113" t="s">
        <v>33448</v>
      </c>
      <c r="V567" s="114">
        <v>39387</v>
      </c>
      <c r="W567" s="114">
        <v>39083</v>
      </c>
      <c r="X567" s="113" t="s">
        <v>33449</v>
      </c>
      <c r="Y567" s="114">
        <v>39720</v>
      </c>
      <c r="Z567" s="114">
        <v>39722</v>
      </c>
      <c r="AA567" s="113">
        <v>22</v>
      </c>
      <c r="AB567" s="113" t="s">
        <v>25</v>
      </c>
      <c r="AC567" s="113">
        <v>31</v>
      </c>
      <c r="AD567" s="113" t="s">
        <v>9</v>
      </c>
      <c r="AE567" s="114">
        <v>44835</v>
      </c>
      <c r="AF567" s="113">
        <v>16</v>
      </c>
      <c r="AG567" s="113">
        <v>9</v>
      </c>
      <c r="AH567" s="113" t="s">
        <v>16226</v>
      </c>
      <c r="AI567" s="117" t="s">
        <v>9875</v>
      </c>
      <c r="AK567" s="114">
        <v>44835</v>
      </c>
      <c r="AL567" s="113">
        <v>25</v>
      </c>
      <c r="AM567" s="113" t="s">
        <v>9974</v>
      </c>
      <c r="AN567" s="113" t="s">
        <v>33450</v>
      </c>
      <c r="AO567" s="113" t="s">
        <v>4458</v>
      </c>
      <c r="AP567" s="113">
        <v>1987</v>
      </c>
      <c r="AQ567" s="113" t="s">
        <v>8</v>
      </c>
      <c r="AR567" s="113" t="s">
        <v>17089</v>
      </c>
      <c r="AS567" s="113" t="s">
        <v>14</v>
      </c>
      <c r="AT567" s="113" t="s">
        <v>14</v>
      </c>
      <c r="AU567" s="113" t="s">
        <v>16229</v>
      </c>
      <c r="AV567" s="113" t="s">
        <v>14</v>
      </c>
    </row>
    <row r="568" spans="1:49">
      <c r="A568" s="116" t="s">
        <v>9494</v>
      </c>
      <c r="B568" s="113">
        <v>570012403</v>
      </c>
      <c r="C568" s="113" t="s">
        <v>9495</v>
      </c>
      <c r="F568" s="113" t="s">
        <v>8</v>
      </c>
      <c r="G568" s="114">
        <v>25195</v>
      </c>
      <c r="H568" s="113" t="s">
        <v>16230</v>
      </c>
      <c r="I568" s="113" t="s">
        <v>9866</v>
      </c>
      <c r="J568" s="113" t="s">
        <v>9872</v>
      </c>
      <c r="K568" s="113" t="s">
        <v>24842</v>
      </c>
      <c r="L568" s="113">
        <v>85241155677</v>
      </c>
      <c r="M568" s="113" t="s">
        <v>11416</v>
      </c>
      <c r="O568" s="113" t="s">
        <v>11417</v>
      </c>
      <c r="P568" s="113" t="s">
        <v>24843</v>
      </c>
      <c r="Q568" s="113" t="s">
        <v>24844</v>
      </c>
      <c r="R568" s="113">
        <v>15</v>
      </c>
      <c r="S568" s="113" t="s">
        <v>13</v>
      </c>
      <c r="T568" s="113" t="s">
        <v>24845</v>
      </c>
      <c r="U568" s="113" t="s">
        <v>24846</v>
      </c>
      <c r="V568" s="114">
        <v>35555</v>
      </c>
      <c r="W568" s="114">
        <v>35490</v>
      </c>
      <c r="X568" s="113" t="s">
        <v>24847</v>
      </c>
      <c r="Y568" s="114">
        <v>35864</v>
      </c>
      <c r="Z568" s="114">
        <v>35886</v>
      </c>
      <c r="AA568" s="113">
        <v>21</v>
      </c>
      <c r="AB568" s="113" t="s">
        <v>24</v>
      </c>
      <c r="AC568" s="113">
        <v>32</v>
      </c>
      <c r="AD568" s="113" t="s">
        <v>84</v>
      </c>
      <c r="AE568" s="114">
        <v>42826</v>
      </c>
      <c r="AF568" s="113">
        <v>15</v>
      </c>
      <c r="AG568" s="113">
        <v>1</v>
      </c>
      <c r="AH568" s="113" t="s">
        <v>16263</v>
      </c>
      <c r="AI568" s="117" t="s">
        <v>16325</v>
      </c>
      <c r="AK568" s="114">
        <v>45302</v>
      </c>
      <c r="AL568" s="113">
        <v>15</v>
      </c>
      <c r="AM568" s="113" t="s">
        <v>9885</v>
      </c>
      <c r="AN568" s="113" t="s">
        <v>20449</v>
      </c>
      <c r="AO568" s="113" t="s">
        <v>607</v>
      </c>
      <c r="AP568" s="113">
        <v>1988</v>
      </c>
      <c r="AQ568" s="113" t="s">
        <v>8</v>
      </c>
      <c r="AR568" s="113" t="s">
        <v>24835</v>
      </c>
      <c r="AS568" s="113" t="s">
        <v>14</v>
      </c>
      <c r="AT568" s="113" t="s">
        <v>14</v>
      </c>
      <c r="AU568" s="113" t="s">
        <v>16229</v>
      </c>
      <c r="AV568" s="113" t="s">
        <v>14</v>
      </c>
    </row>
    <row r="569" spans="1:49">
      <c r="A569" s="116" t="s">
        <v>6804</v>
      </c>
      <c r="B569" s="113">
        <v>570021281</v>
      </c>
      <c r="C569" s="113" t="s">
        <v>6805</v>
      </c>
      <c r="F569" s="113" t="s">
        <v>6806</v>
      </c>
      <c r="G569" s="114">
        <v>25200</v>
      </c>
      <c r="H569" s="113" t="s">
        <v>16218</v>
      </c>
      <c r="I569" s="113" t="s">
        <v>10007</v>
      </c>
      <c r="J569" s="113" t="s">
        <v>9872</v>
      </c>
      <c r="K569" s="113" t="s">
        <v>33373</v>
      </c>
      <c r="L569" s="113">
        <v>85216191879</v>
      </c>
      <c r="M569" s="113" t="s">
        <v>10008</v>
      </c>
      <c r="O569" s="113" t="s">
        <v>33374</v>
      </c>
      <c r="P569" s="113" t="s">
        <v>33375</v>
      </c>
      <c r="Q569" s="113" t="s">
        <v>33376</v>
      </c>
      <c r="R569" s="113">
        <v>15</v>
      </c>
      <c r="S569" s="113" t="s">
        <v>13</v>
      </c>
      <c r="T569" s="113" t="s">
        <v>33377</v>
      </c>
      <c r="U569" s="113" t="s">
        <v>33378</v>
      </c>
      <c r="V569" s="114">
        <v>39038</v>
      </c>
      <c r="W569" s="114">
        <v>38808</v>
      </c>
      <c r="X569" s="113" t="s">
        <v>33379</v>
      </c>
      <c r="Y569" s="114">
        <v>39353</v>
      </c>
      <c r="Z569" s="114">
        <v>39356</v>
      </c>
      <c r="AA569" s="113">
        <v>21</v>
      </c>
      <c r="AB569" s="113" t="s">
        <v>24</v>
      </c>
      <c r="AC569" s="113">
        <v>31</v>
      </c>
      <c r="AD569" s="113" t="s">
        <v>9</v>
      </c>
      <c r="AE569" s="114">
        <v>44652</v>
      </c>
      <c r="AF569" s="113">
        <v>18</v>
      </c>
      <c r="AG569" s="113">
        <v>9</v>
      </c>
      <c r="AH569" s="113" t="s">
        <v>16263</v>
      </c>
      <c r="AI569" s="117" t="s">
        <v>33380</v>
      </c>
      <c r="AK569" s="114">
        <v>45302</v>
      </c>
      <c r="AL569" s="113">
        <v>15</v>
      </c>
      <c r="AM569" s="113" t="s">
        <v>9885</v>
      </c>
      <c r="AN569" s="113" t="s">
        <v>22144</v>
      </c>
      <c r="AO569" s="113" t="s">
        <v>274</v>
      </c>
      <c r="AP569" s="113">
        <v>1987</v>
      </c>
      <c r="AQ569" s="113" t="s">
        <v>8</v>
      </c>
      <c r="AR569" s="113" t="s">
        <v>20945</v>
      </c>
      <c r="AS569" s="113" t="s">
        <v>14</v>
      </c>
      <c r="AT569" s="113" t="s">
        <v>14</v>
      </c>
      <c r="AU569" s="113" t="s">
        <v>16229</v>
      </c>
      <c r="AV569" s="113" t="s">
        <v>14</v>
      </c>
    </row>
    <row r="570" spans="1:49">
      <c r="A570" s="116" t="s">
        <v>355</v>
      </c>
      <c r="B570" s="113">
        <v>570028106</v>
      </c>
      <c r="C570" s="113" t="s">
        <v>356</v>
      </c>
      <c r="F570" s="113" t="s">
        <v>8</v>
      </c>
      <c r="G570" s="114">
        <v>25200</v>
      </c>
      <c r="H570" s="113" t="s">
        <v>16218</v>
      </c>
      <c r="I570" s="113" t="s">
        <v>9866</v>
      </c>
      <c r="J570" s="113" t="s">
        <v>9872</v>
      </c>
      <c r="K570" s="113" t="s">
        <v>36829</v>
      </c>
      <c r="L570" s="113">
        <v>85221049168</v>
      </c>
      <c r="M570" s="113" t="s">
        <v>13929</v>
      </c>
      <c r="O570" s="113" t="s">
        <v>13930</v>
      </c>
      <c r="P570" s="113" t="s">
        <v>36830</v>
      </c>
      <c r="Q570" s="113" t="s">
        <v>36831</v>
      </c>
      <c r="R570" s="113">
        <v>15</v>
      </c>
      <c r="S570" s="113" t="s">
        <v>13</v>
      </c>
      <c r="T570" s="113" t="s">
        <v>36832</v>
      </c>
      <c r="U570" s="113" t="s">
        <v>36833</v>
      </c>
      <c r="V570" s="114">
        <v>39387</v>
      </c>
      <c r="W570" s="114">
        <v>39083</v>
      </c>
      <c r="X570" s="113" t="s">
        <v>36834</v>
      </c>
      <c r="Y570" s="114">
        <v>39720</v>
      </c>
      <c r="Z570" s="114">
        <v>39722</v>
      </c>
      <c r="AA570" s="113">
        <v>11</v>
      </c>
      <c r="AB570" s="113" t="s">
        <v>306</v>
      </c>
      <c r="AC570" s="113">
        <v>14</v>
      </c>
      <c r="AD570" s="113" t="s">
        <v>161</v>
      </c>
      <c r="AE570" s="114">
        <v>44652</v>
      </c>
      <c r="AF570" s="113">
        <v>18</v>
      </c>
      <c r="AG570" s="113">
        <v>3</v>
      </c>
      <c r="AH570" s="113" t="s">
        <v>16263</v>
      </c>
      <c r="AI570" s="117" t="s">
        <v>20448</v>
      </c>
      <c r="AK570" s="114">
        <v>45302</v>
      </c>
      <c r="AL570" s="113">
        <v>5</v>
      </c>
      <c r="AM570" s="113" t="s">
        <v>13931</v>
      </c>
      <c r="AN570" s="113" t="s">
        <v>17088</v>
      </c>
      <c r="AO570" s="113" t="s">
        <v>358</v>
      </c>
      <c r="AP570" s="113">
        <v>1983</v>
      </c>
      <c r="AQ570" s="113" t="s">
        <v>8</v>
      </c>
      <c r="AR570" s="113" t="s">
        <v>16608</v>
      </c>
      <c r="AS570" s="113" t="s">
        <v>14</v>
      </c>
      <c r="AT570" s="113" t="s">
        <v>14</v>
      </c>
      <c r="AU570" s="113" t="s">
        <v>16229</v>
      </c>
      <c r="AV570" s="113" t="s">
        <v>14</v>
      </c>
    </row>
    <row r="571" spans="1:49">
      <c r="A571" s="116" t="s">
        <v>6945</v>
      </c>
      <c r="B571" s="113">
        <v>570012687</v>
      </c>
      <c r="C571" s="113" t="s">
        <v>6946</v>
      </c>
      <c r="E571" s="113" t="s">
        <v>6947</v>
      </c>
      <c r="F571" s="113" t="s">
        <v>414</v>
      </c>
      <c r="G571" s="114">
        <v>25201</v>
      </c>
      <c r="H571" s="113" t="s">
        <v>16218</v>
      </c>
      <c r="I571" s="113" t="s">
        <v>9866</v>
      </c>
      <c r="J571" s="113" t="s">
        <v>9872</v>
      </c>
      <c r="K571" s="113" t="s">
        <v>31467</v>
      </c>
      <c r="L571" s="113">
        <v>82291174001</v>
      </c>
      <c r="M571" s="113" t="s">
        <v>15340</v>
      </c>
      <c r="O571" s="113" t="s">
        <v>31468</v>
      </c>
      <c r="P571" s="113" t="s">
        <v>31469</v>
      </c>
      <c r="Q571" s="113" t="s">
        <v>31470</v>
      </c>
      <c r="R571" s="113">
        <v>15</v>
      </c>
      <c r="S571" s="113" t="s">
        <v>13</v>
      </c>
      <c r="T571" s="113" t="s">
        <v>31471</v>
      </c>
      <c r="U571" s="113" t="s">
        <v>27707</v>
      </c>
      <c r="V571" s="114">
        <v>36333</v>
      </c>
      <c r="W571" s="114">
        <v>36220</v>
      </c>
      <c r="X571" s="113" t="s">
        <v>27708</v>
      </c>
      <c r="Y571" s="114">
        <v>36594</v>
      </c>
      <c r="Z571" s="114">
        <v>36617</v>
      </c>
      <c r="AA571" s="113">
        <v>31</v>
      </c>
      <c r="AB571" s="113" t="s">
        <v>9</v>
      </c>
      <c r="AC571" s="113">
        <v>43</v>
      </c>
      <c r="AD571" s="113" t="s">
        <v>316</v>
      </c>
      <c r="AE571" s="114">
        <v>44652</v>
      </c>
      <c r="AF571" s="113">
        <v>25</v>
      </c>
      <c r="AG571" s="113">
        <v>0</v>
      </c>
      <c r="AH571" s="113" t="s">
        <v>9913</v>
      </c>
      <c r="AI571" s="117" t="s">
        <v>5720</v>
      </c>
      <c r="AJ571" s="113" t="s">
        <v>45507</v>
      </c>
      <c r="AK571" s="114">
        <v>44853</v>
      </c>
      <c r="AL571" s="113">
        <v>45</v>
      </c>
      <c r="AM571" s="113" t="s">
        <v>9922</v>
      </c>
      <c r="AN571" s="113" t="s">
        <v>18625</v>
      </c>
      <c r="AO571" s="113" t="s">
        <v>1713</v>
      </c>
      <c r="AP571" s="113">
        <v>2005</v>
      </c>
      <c r="AQ571" s="113" t="s">
        <v>5236</v>
      </c>
      <c r="AR571" s="113" t="s">
        <v>31472</v>
      </c>
      <c r="AS571" s="113" t="s">
        <v>14</v>
      </c>
      <c r="AT571" s="113" t="s">
        <v>14</v>
      </c>
      <c r="AU571" s="113" t="s">
        <v>16229</v>
      </c>
      <c r="AV571" s="113" t="s">
        <v>14</v>
      </c>
      <c r="AW571" s="113" t="s">
        <v>14</v>
      </c>
    </row>
    <row r="572" spans="1:49">
      <c r="A572" s="116" t="s">
        <v>7189</v>
      </c>
      <c r="B572" s="113">
        <v>132275319</v>
      </c>
      <c r="C572" s="113" t="s">
        <v>7190</v>
      </c>
      <c r="E572" s="113" t="s">
        <v>41</v>
      </c>
      <c r="F572" s="113" t="s">
        <v>877</v>
      </c>
      <c r="G572" s="114">
        <v>25202</v>
      </c>
      <c r="H572" s="113" t="s">
        <v>16230</v>
      </c>
      <c r="I572" s="113" t="s">
        <v>9866</v>
      </c>
      <c r="J572" s="113" t="s">
        <v>9872</v>
      </c>
      <c r="K572" s="113" t="s">
        <v>28848</v>
      </c>
      <c r="L572" s="113">
        <v>81354699244</v>
      </c>
      <c r="M572" s="113" t="s">
        <v>14574</v>
      </c>
      <c r="O572" s="113" t="s">
        <v>14575</v>
      </c>
      <c r="P572" s="113" t="s">
        <v>28849</v>
      </c>
      <c r="Q572" s="113" t="s">
        <v>28850</v>
      </c>
      <c r="R572" s="113">
        <v>15</v>
      </c>
      <c r="S572" s="113" t="s">
        <v>13</v>
      </c>
      <c r="T572" s="113" t="s">
        <v>28851</v>
      </c>
      <c r="U572" s="113" t="s">
        <v>28852</v>
      </c>
      <c r="V572" s="114">
        <v>36890</v>
      </c>
      <c r="W572" s="114">
        <v>36861</v>
      </c>
      <c r="X572" s="113" t="s">
        <v>28853</v>
      </c>
      <c r="Y572" s="114">
        <v>37554</v>
      </c>
      <c r="Z572" s="114">
        <v>37530</v>
      </c>
      <c r="AA572" s="113">
        <v>31</v>
      </c>
      <c r="AB572" s="113" t="s">
        <v>9</v>
      </c>
      <c r="AC572" s="113">
        <v>42</v>
      </c>
      <c r="AD572" s="113" t="s">
        <v>92</v>
      </c>
      <c r="AE572" s="114">
        <v>43922</v>
      </c>
      <c r="AF572" s="113">
        <v>19</v>
      </c>
      <c r="AG572" s="113">
        <v>4</v>
      </c>
      <c r="AH572" s="113" t="s">
        <v>16226</v>
      </c>
      <c r="AI572" s="117" t="s">
        <v>9901</v>
      </c>
      <c r="AK572" s="114">
        <v>43922</v>
      </c>
      <c r="AL572" s="113">
        <v>40</v>
      </c>
      <c r="AM572" s="113" t="s">
        <v>9870</v>
      </c>
      <c r="AN572" s="113" t="s">
        <v>28840</v>
      </c>
      <c r="AO572" s="113" t="s">
        <v>7191</v>
      </c>
      <c r="AP572" s="113">
        <v>1994</v>
      </c>
      <c r="AQ572" s="113" t="s">
        <v>8</v>
      </c>
      <c r="AR572" s="113" t="s">
        <v>17719</v>
      </c>
      <c r="AS572" s="113" t="s">
        <v>14</v>
      </c>
      <c r="AT572" s="113" t="s">
        <v>14</v>
      </c>
      <c r="AU572" s="113" t="s">
        <v>16229</v>
      </c>
      <c r="AV572" s="113" t="s">
        <v>14</v>
      </c>
    </row>
    <row r="573" spans="1:49">
      <c r="A573" s="116" t="s">
        <v>62</v>
      </c>
      <c r="C573" s="113" t="s">
        <v>63</v>
      </c>
      <c r="E573" s="113" t="s">
        <v>41</v>
      </c>
      <c r="F573" s="113" t="s">
        <v>8</v>
      </c>
      <c r="G573" s="114">
        <v>25202</v>
      </c>
      <c r="H573" s="113" t="s">
        <v>16230</v>
      </c>
      <c r="I573" s="113" t="s">
        <v>9866</v>
      </c>
      <c r="J573" s="113" t="s">
        <v>9872</v>
      </c>
      <c r="K573" s="113" t="s">
        <v>19807</v>
      </c>
      <c r="L573" s="113">
        <v>82293338138</v>
      </c>
      <c r="M573" s="113" t="s">
        <v>11882</v>
      </c>
      <c r="O573" s="113" t="s">
        <v>11354</v>
      </c>
      <c r="P573" s="113" t="s">
        <v>19808</v>
      </c>
      <c r="Q573" s="113" t="s">
        <v>19809</v>
      </c>
      <c r="R573" s="113">
        <v>15</v>
      </c>
      <c r="S573" s="113" t="s">
        <v>13</v>
      </c>
      <c r="T573" s="113" t="s">
        <v>19810</v>
      </c>
      <c r="U573" s="113" t="s">
        <v>19811</v>
      </c>
      <c r="V573" s="114">
        <v>41886</v>
      </c>
      <c r="W573" s="114">
        <v>41883</v>
      </c>
      <c r="X573" s="113" t="s">
        <v>19812</v>
      </c>
      <c r="Y573" s="114">
        <v>42339</v>
      </c>
      <c r="Z573" s="114">
        <v>42339</v>
      </c>
      <c r="AA573" s="113">
        <v>21</v>
      </c>
      <c r="AB573" s="113" t="s">
        <v>24</v>
      </c>
      <c r="AC573" s="113">
        <v>32</v>
      </c>
      <c r="AD573" s="113" t="s">
        <v>84</v>
      </c>
      <c r="AE573" s="114">
        <v>45383</v>
      </c>
      <c r="AF573" s="113">
        <v>14</v>
      </c>
      <c r="AG573" s="113">
        <v>6</v>
      </c>
      <c r="AH573" s="113" t="s">
        <v>16226</v>
      </c>
      <c r="AI573" s="117" t="s">
        <v>9875</v>
      </c>
      <c r="AK573" s="114">
        <v>44470</v>
      </c>
      <c r="AL573" s="113">
        <v>40</v>
      </c>
      <c r="AM573" s="113" t="s">
        <v>9870</v>
      </c>
      <c r="AN573" s="113" t="s">
        <v>17879</v>
      </c>
      <c r="AO573" s="113" t="s">
        <v>326</v>
      </c>
      <c r="AP573" s="113">
        <v>2020</v>
      </c>
      <c r="AQ573" s="113" t="s">
        <v>9994</v>
      </c>
      <c r="AR573" s="113" t="s">
        <v>17029</v>
      </c>
      <c r="AS573" s="113" t="s">
        <v>14</v>
      </c>
      <c r="AT573" s="113" t="s">
        <v>14</v>
      </c>
      <c r="AU573" s="113" t="s">
        <v>16229</v>
      </c>
      <c r="AV573" s="113" t="s">
        <v>14</v>
      </c>
    </row>
    <row r="574" spans="1:49">
      <c r="A574" s="116" t="s">
        <v>2996</v>
      </c>
      <c r="B574" s="113">
        <v>131988372</v>
      </c>
      <c r="C574" s="113" t="s">
        <v>2997</v>
      </c>
      <c r="E574" s="113" t="s">
        <v>74</v>
      </c>
      <c r="F574" s="113" t="s">
        <v>2250</v>
      </c>
      <c r="G574" s="114">
        <v>25203</v>
      </c>
      <c r="H574" s="113" t="s">
        <v>16218</v>
      </c>
      <c r="I574" s="113" t="s">
        <v>9866</v>
      </c>
      <c r="J574" s="113" t="s">
        <v>9872</v>
      </c>
      <c r="K574" s="113" t="s">
        <v>18460</v>
      </c>
      <c r="L574" s="113">
        <v>85241235255</v>
      </c>
      <c r="M574" s="113" t="s">
        <v>14166</v>
      </c>
      <c r="O574" s="113" t="s">
        <v>15019</v>
      </c>
      <c r="P574" s="113" t="s">
        <v>18461</v>
      </c>
      <c r="Q574" s="113" t="s">
        <v>18462</v>
      </c>
      <c r="R574" s="113">
        <v>15</v>
      </c>
      <c r="S574" s="113" t="s">
        <v>13</v>
      </c>
      <c r="T574" s="113" t="s">
        <v>18463</v>
      </c>
      <c r="U574" s="113" t="s">
        <v>17342</v>
      </c>
      <c r="V574" s="114">
        <v>33907</v>
      </c>
      <c r="W574" s="114">
        <v>33909</v>
      </c>
      <c r="X574" s="113" t="s">
        <v>17343</v>
      </c>
      <c r="Y574" s="114">
        <v>34454</v>
      </c>
      <c r="Z574" s="114">
        <v>34455</v>
      </c>
      <c r="AA574" s="113">
        <v>21</v>
      </c>
      <c r="AB574" s="113" t="s">
        <v>24</v>
      </c>
      <c r="AC574" s="113">
        <v>41</v>
      </c>
      <c r="AD574" s="113" t="s">
        <v>52</v>
      </c>
      <c r="AE574" s="114">
        <v>44470</v>
      </c>
      <c r="AF574" s="113">
        <v>23</v>
      </c>
      <c r="AG574" s="113">
        <v>11</v>
      </c>
      <c r="AH574" s="113" t="s">
        <v>16226</v>
      </c>
      <c r="AI574" s="117" t="s">
        <v>9901</v>
      </c>
      <c r="AK574" s="114">
        <v>45120</v>
      </c>
      <c r="AL574" s="113">
        <v>40</v>
      </c>
      <c r="AM574" s="113" t="s">
        <v>9870</v>
      </c>
      <c r="AN574" s="113" t="s">
        <v>17096</v>
      </c>
      <c r="AO574" s="113" t="s">
        <v>420</v>
      </c>
      <c r="AP574" s="113">
        <v>2008</v>
      </c>
      <c r="AQ574" s="113" t="s">
        <v>2307</v>
      </c>
      <c r="AR574" s="113" t="s">
        <v>18464</v>
      </c>
      <c r="AS574" s="113" t="s">
        <v>14</v>
      </c>
      <c r="AT574" s="113" t="s">
        <v>14</v>
      </c>
      <c r="AU574" s="113" t="s">
        <v>16229</v>
      </c>
      <c r="AV574" s="113" t="s">
        <v>14</v>
      </c>
      <c r="AW574" s="113" t="s">
        <v>14</v>
      </c>
    </row>
    <row r="575" spans="1:49">
      <c r="A575" s="116" t="s">
        <v>4584</v>
      </c>
      <c r="B575" s="113">
        <v>380053888</v>
      </c>
      <c r="C575" s="113" t="s">
        <v>4585</v>
      </c>
      <c r="D575" s="113" t="s">
        <v>164</v>
      </c>
      <c r="F575" s="113" t="s">
        <v>555</v>
      </c>
      <c r="G575" s="114">
        <v>25203</v>
      </c>
      <c r="H575" s="113" t="s">
        <v>16230</v>
      </c>
      <c r="I575" s="113" t="s">
        <v>9866</v>
      </c>
      <c r="J575" s="113" t="s">
        <v>9872</v>
      </c>
      <c r="K575" s="113" t="s">
        <v>30356</v>
      </c>
      <c r="L575" s="113">
        <v>81342958782</v>
      </c>
      <c r="M575" s="113" t="s">
        <v>14876</v>
      </c>
      <c r="O575" s="113" t="s">
        <v>30357</v>
      </c>
      <c r="P575" s="113" t="s">
        <v>30358</v>
      </c>
      <c r="Q575" s="113" t="s">
        <v>30359</v>
      </c>
      <c r="R575" s="113">
        <v>15</v>
      </c>
      <c r="S575" s="113" t="s">
        <v>13</v>
      </c>
      <c r="T575" s="113" t="s">
        <v>30360</v>
      </c>
      <c r="U575" s="113" t="s">
        <v>30361</v>
      </c>
      <c r="V575" s="114">
        <v>34122</v>
      </c>
      <c r="W575" s="114">
        <v>34029</v>
      </c>
      <c r="X575" s="113" t="s">
        <v>30362</v>
      </c>
      <c r="Y575" s="114">
        <v>34569</v>
      </c>
      <c r="Z575" s="114">
        <v>34578</v>
      </c>
      <c r="AA575" s="113">
        <v>31</v>
      </c>
      <c r="AB575" s="113" t="s">
        <v>9</v>
      </c>
      <c r="AC575" s="113">
        <v>34</v>
      </c>
      <c r="AD575" s="113" t="s">
        <v>18</v>
      </c>
      <c r="AE575" s="114">
        <v>40269</v>
      </c>
      <c r="AF575" s="113">
        <v>17</v>
      </c>
      <c r="AG575" s="113">
        <v>1</v>
      </c>
      <c r="AH575" s="113" t="s">
        <v>16226</v>
      </c>
      <c r="AI575" s="117" t="s">
        <v>9932</v>
      </c>
      <c r="AK575" s="114">
        <v>44560</v>
      </c>
      <c r="AL575" s="113">
        <v>40</v>
      </c>
      <c r="AM575" s="113" t="s">
        <v>9870</v>
      </c>
      <c r="AN575" s="113" t="s">
        <v>18157</v>
      </c>
      <c r="AO575" s="113" t="s">
        <v>795</v>
      </c>
      <c r="AP575" s="113">
        <v>1992</v>
      </c>
      <c r="AQ575" s="113" t="s">
        <v>5236</v>
      </c>
      <c r="AR575" s="113" t="s">
        <v>26984</v>
      </c>
      <c r="AS575" s="113" t="s">
        <v>14</v>
      </c>
      <c r="AT575" s="113" t="s">
        <v>14</v>
      </c>
      <c r="AU575" s="113" t="s">
        <v>16229</v>
      </c>
      <c r="AV575" s="113" t="s">
        <v>14</v>
      </c>
      <c r="AW575" s="113" t="s">
        <v>14</v>
      </c>
    </row>
    <row r="576" spans="1:49">
      <c r="A576" s="116" t="s">
        <v>1413</v>
      </c>
      <c r="B576" s="113">
        <v>132179476</v>
      </c>
      <c r="C576" s="113" t="s">
        <v>1414</v>
      </c>
      <c r="E576" s="113" t="s">
        <v>244</v>
      </c>
      <c r="F576" s="113" t="s">
        <v>456</v>
      </c>
      <c r="G576" s="114">
        <v>25203</v>
      </c>
      <c r="H576" s="113" t="s">
        <v>16230</v>
      </c>
      <c r="I576" s="113" t="s">
        <v>9866</v>
      </c>
      <c r="J576" s="113" t="s">
        <v>9872</v>
      </c>
      <c r="K576" s="113" t="s">
        <v>40590</v>
      </c>
      <c r="L576" s="113">
        <v>85255289785</v>
      </c>
      <c r="M576" s="113" t="s">
        <v>40591</v>
      </c>
      <c r="O576" s="113" t="s">
        <v>14954</v>
      </c>
      <c r="P576" s="113" t="s">
        <v>40592</v>
      </c>
      <c r="Q576" s="113" t="s">
        <v>40593</v>
      </c>
      <c r="R576" s="113">
        <v>15</v>
      </c>
      <c r="S576" s="113" t="s">
        <v>13</v>
      </c>
      <c r="T576" s="113" t="s">
        <v>40594</v>
      </c>
      <c r="U576" s="113" t="s">
        <v>17578</v>
      </c>
      <c r="V576" s="114">
        <v>35653</v>
      </c>
      <c r="W576" s="114">
        <v>35612</v>
      </c>
      <c r="X576" s="113" t="s">
        <v>17961</v>
      </c>
      <c r="Y576" s="114">
        <v>36129</v>
      </c>
      <c r="Z576" s="114">
        <v>36130</v>
      </c>
      <c r="AA576" s="113">
        <v>21</v>
      </c>
      <c r="AB576" s="113" t="s">
        <v>24</v>
      </c>
      <c r="AC576" s="113">
        <v>42</v>
      </c>
      <c r="AD576" s="113" t="s">
        <v>92</v>
      </c>
      <c r="AE576" s="114">
        <v>44652</v>
      </c>
      <c r="AF576" s="113">
        <v>19</v>
      </c>
      <c r="AG576" s="113">
        <v>9</v>
      </c>
      <c r="AH576" s="113" t="s">
        <v>16226</v>
      </c>
      <c r="AI576" s="117" t="s">
        <v>9901</v>
      </c>
      <c r="AK576" s="114">
        <v>44670</v>
      </c>
      <c r="AL576" s="113">
        <v>40</v>
      </c>
      <c r="AM576" s="113" t="s">
        <v>9870</v>
      </c>
      <c r="AN576" s="113" t="s">
        <v>17096</v>
      </c>
      <c r="AO576" s="113" t="s">
        <v>420</v>
      </c>
      <c r="AP576" s="113">
        <v>2001</v>
      </c>
      <c r="AQ576" s="113" t="s">
        <v>9871</v>
      </c>
      <c r="AR576" s="113" t="s">
        <v>17804</v>
      </c>
      <c r="AS576" s="113" t="s">
        <v>14</v>
      </c>
      <c r="AT576" s="113" t="s">
        <v>14</v>
      </c>
      <c r="AU576" s="113" t="s">
        <v>16229</v>
      </c>
      <c r="AV576" s="113" t="s">
        <v>14</v>
      </c>
      <c r="AW576" s="113" t="s">
        <v>14</v>
      </c>
    </row>
    <row r="577" spans="1:49">
      <c r="A577" s="116" t="s">
        <v>9653</v>
      </c>
      <c r="B577" s="113">
        <v>570028863</v>
      </c>
      <c r="C577" s="113" t="s">
        <v>1961</v>
      </c>
      <c r="D577" s="113" t="s">
        <v>164</v>
      </c>
      <c r="F577" s="113" t="s">
        <v>456</v>
      </c>
      <c r="G577" s="114">
        <v>25203</v>
      </c>
      <c r="H577" s="113" t="s">
        <v>16230</v>
      </c>
      <c r="I577" s="113" t="s">
        <v>9866</v>
      </c>
      <c r="J577" s="113" t="s">
        <v>9867</v>
      </c>
      <c r="K577" s="113" t="s">
        <v>30689</v>
      </c>
      <c r="L577" s="113">
        <v>81354810819</v>
      </c>
      <c r="M577" s="113" t="s">
        <v>14960</v>
      </c>
      <c r="O577" s="113" t="s">
        <v>14961</v>
      </c>
      <c r="P577" s="113" t="s">
        <v>30690</v>
      </c>
      <c r="Q577" s="113" t="s">
        <v>30691</v>
      </c>
      <c r="R577" s="113">
        <v>15</v>
      </c>
      <c r="S577" s="113" t="s">
        <v>13</v>
      </c>
      <c r="T577" s="113" t="s">
        <v>30692</v>
      </c>
      <c r="U577" s="113" t="s">
        <v>30693</v>
      </c>
      <c r="V577" s="114">
        <v>39387</v>
      </c>
      <c r="W577" s="114">
        <v>39083</v>
      </c>
      <c r="X577" s="113" t="s">
        <v>30694</v>
      </c>
      <c r="Y577" s="114">
        <v>39720</v>
      </c>
      <c r="Z577" s="114">
        <v>39722</v>
      </c>
      <c r="AA577" s="113">
        <v>31</v>
      </c>
      <c r="AB577" s="113" t="s">
        <v>9</v>
      </c>
      <c r="AC577" s="113">
        <v>42</v>
      </c>
      <c r="AD577" s="113" t="s">
        <v>92</v>
      </c>
      <c r="AE577" s="114">
        <v>45383</v>
      </c>
      <c r="AF577" s="113">
        <v>20</v>
      </c>
      <c r="AG577" s="113">
        <v>3</v>
      </c>
      <c r="AH577" s="113" t="s">
        <v>16226</v>
      </c>
      <c r="AI577" s="117" t="s">
        <v>9901</v>
      </c>
      <c r="AK577" s="114">
        <v>43922</v>
      </c>
      <c r="AL577" s="113">
        <v>40</v>
      </c>
      <c r="AM577" s="113" t="s">
        <v>9870</v>
      </c>
      <c r="AN577" s="113" t="s">
        <v>16899</v>
      </c>
      <c r="AO577" s="113" t="s">
        <v>861</v>
      </c>
      <c r="AP577" s="113">
        <v>1992</v>
      </c>
      <c r="AQ577" s="113" t="s">
        <v>8</v>
      </c>
      <c r="AR577" s="113" t="s">
        <v>16295</v>
      </c>
      <c r="AS577" s="113" t="s">
        <v>14</v>
      </c>
      <c r="AT577" s="113" t="s">
        <v>14</v>
      </c>
      <c r="AU577" s="113" t="s">
        <v>16229</v>
      </c>
      <c r="AV577" s="113" t="s">
        <v>14</v>
      </c>
    </row>
    <row r="578" spans="1:49">
      <c r="A578" s="116" t="s">
        <v>4334</v>
      </c>
      <c r="B578" s="113">
        <v>10246478</v>
      </c>
      <c r="C578" s="113" t="s">
        <v>4335</v>
      </c>
      <c r="E578" s="113" t="s">
        <v>110</v>
      </c>
      <c r="F578" s="113" t="s">
        <v>8</v>
      </c>
      <c r="G578" s="114">
        <v>25204</v>
      </c>
      <c r="H578" s="113" t="s">
        <v>16230</v>
      </c>
      <c r="I578" s="113" t="s">
        <v>9866</v>
      </c>
      <c r="J578" s="113" t="s">
        <v>9872</v>
      </c>
      <c r="K578" s="113" t="s">
        <v>38105</v>
      </c>
      <c r="L578" s="113">
        <v>82317601044</v>
      </c>
      <c r="M578" s="113" t="s">
        <v>38106</v>
      </c>
      <c r="O578" s="113" t="s">
        <v>11813</v>
      </c>
      <c r="P578" s="113" t="s">
        <v>38107</v>
      </c>
      <c r="Q578" s="113" t="s">
        <v>38108</v>
      </c>
      <c r="R578" s="113">
        <v>15</v>
      </c>
      <c r="S578" s="113" t="s">
        <v>13</v>
      </c>
      <c r="T578" s="113" t="s">
        <v>38109</v>
      </c>
      <c r="U578" s="113" t="s">
        <v>38110</v>
      </c>
      <c r="V578" s="114">
        <v>34090</v>
      </c>
      <c r="W578" s="114">
        <v>34029</v>
      </c>
      <c r="X578" s="113" t="s">
        <v>38111</v>
      </c>
      <c r="Y578" s="114">
        <v>34506</v>
      </c>
      <c r="Z578" s="114">
        <v>34516</v>
      </c>
      <c r="AA578" s="113">
        <v>12</v>
      </c>
      <c r="AB578" s="113" t="s">
        <v>287</v>
      </c>
      <c r="AC578" s="113">
        <v>34</v>
      </c>
      <c r="AD578" s="113" t="s">
        <v>18</v>
      </c>
      <c r="AE578" s="114">
        <v>45383</v>
      </c>
      <c r="AF578" s="113">
        <v>23</v>
      </c>
      <c r="AG578" s="113">
        <v>1</v>
      </c>
      <c r="AH578" s="113" t="s">
        <v>16226</v>
      </c>
      <c r="AI578" s="117" t="s">
        <v>11777</v>
      </c>
      <c r="AK578" s="114">
        <v>43739</v>
      </c>
      <c r="AL578" s="113">
        <v>40</v>
      </c>
      <c r="AM578" s="113" t="s">
        <v>9870</v>
      </c>
      <c r="AN578" s="113" t="s">
        <v>16282</v>
      </c>
      <c r="AO578" s="113" t="s">
        <v>113</v>
      </c>
      <c r="AP578" s="113">
        <v>2009</v>
      </c>
      <c r="AQ578" s="113" t="s">
        <v>8</v>
      </c>
      <c r="AR578" s="113" t="s">
        <v>18760</v>
      </c>
      <c r="AS578" s="113" t="s">
        <v>14</v>
      </c>
      <c r="AT578" s="113" t="s">
        <v>14</v>
      </c>
      <c r="AU578" s="113" t="s">
        <v>16229</v>
      </c>
      <c r="AV578" s="113" t="s">
        <v>14</v>
      </c>
    </row>
    <row r="579" spans="1:49">
      <c r="A579" s="116" t="s">
        <v>7749</v>
      </c>
      <c r="B579" s="113">
        <v>380055841</v>
      </c>
      <c r="C579" s="113" t="s">
        <v>4422</v>
      </c>
      <c r="D579" s="113" t="s">
        <v>3764</v>
      </c>
      <c r="F579" s="113" t="s">
        <v>293</v>
      </c>
      <c r="G579" s="114">
        <v>25204</v>
      </c>
      <c r="H579" s="113" t="s">
        <v>16218</v>
      </c>
      <c r="I579" s="113" t="s">
        <v>9866</v>
      </c>
      <c r="J579" s="113" t="s">
        <v>9872</v>
      </c>
      <c r="K579" s="113" t="s">
        <v>28510</v>
      </c>
      <c r="L579" s="113">
        <v>81341081326</v>
      </c>
      <c r="M579" s="113" t="s">
        <v>15766</v>
      </c>
      <c r="O579" s="113" t="s">
        <v>28511</v>
      </c>
      <c r="P579" s="113" t="s">
        <v>28512</v>
      </c>
      <c r="Q579" s="113" t="s">
        <v>28513</v>
      </c>
      <c r="R579" s="113">
        <v>15</v>
      </c>
      <c r="S579" s="113" t="s">
        <v>13</v>
      </c>
      <c r="T579" s="113" t="s">
        <v>28514</v>
      </c>
      <c r="U579" s="113" t="s">
        <v>28515</v>
      </c>
      <c r="V579" s="114">
        <v>34428</v>
      </c>
      <c r="W579" s="114">
        <v>34366</v>
      </c>
      <c r="X579" s="113" t="s">
        <v>28516</v>
      </c>
      <c r="Y579" s="114">
        <v>34900</v>
      </c>
      <c r="Z579" s="114">
        <v>34912</v>
      </c>
      <c r="AA579" s="113">
        <v>31</v>
      </c>
      <c r="AB579" s="113" t="s">
        <v>9</v>
      </c>
      <c r="AC579" s="113">
        <v>41</v>
      </c>
      <c r="AD579" s="113" t="s">
        <v>52</v>
      </c>
      <c r="AE579" s="114">
        <v>40452</v>
      </c>
      <c r="AF579" s="113">
        <v>16</v>
      </c>
      <c r="AG579" s="113">
        <v>8</v>
      </c>
      <c r="AH579" s="113" t="s">
        <v>9913</v>
      </c>
      <c r="AI579" s="117" t="s">
        <v>28517</v>
      </c>
      <c r="AJ579" s="113" t="s">
        <v>45514</v>
      </c>
      <c r="AK579" s="114">
        <v>45120</v>
      </c>
      <c r="AL579" s="113">
        <v>40</v>
      </c>
      <c r="AM579" s="113" t="s">
        <v>9870</v>
      </c>
      <c r="AN579" s="113" t="s">
        <v>28518</v>
      </c>
      <c r="AO579" s="113" t="s">
        <v>7750</v>
      </c>
      <c r="AP579" s="113">
        <v>1992</v>
      </c>
      <c r="AQ579" s="113" t="s">
        <v>5236</v>
      </c>
      <c r="AR579" s="113" t="s">
        <v>19898</v>
      </c>
      <c r="AS579" s="113" t="s">
        <v>14</v>
      </c>
      <c r="AT579" s="113" t="s">
        <v>14</v>
      </c>
      <c r="AU579" s="113" t="s">
        <v>16229</v>
      </c>
      <c r="AV579" s="113" t="s">
        <v>14</v>
      </c>
      <c r="AW579" s="113" t="s">
        <v>14</v>
      </c>
    </row>
    <row r="580" spans="1:49">
      <c r="A580" s="116" t="s">
        <v>522</v>
      </c>
      <c r="B580" s="113">
        <v>570012562</v>
      </c>
      <c r="C580" s="113" t="s">
        <v>523</v>
      </c>
      <c r="E580" s="113" t="s">
        <v>191</v>
      </c>
      <c r="F580" s="113" t="s">
        <v>8</v>
      </c>
      <c r="G580" s="114">
        <v>25204</v>
      </c>
      <c r="H580" s="113" t="s">
        <v>16218</v>
      </c>
      <c r="I580" s="113" t="s">
        <v>9866</v>
      </c>
      <c r="J580" s="113" t="s">
        <v>9867</v>
      </c>
      <c r="K580" s="113" t="s">
        <v>36611</v>
      </c>
      <c r="L580" s="113">
        <v>82194118531</v>
      </c>
      <c r="M580" s="113" t="s">
        <v>12979</v>
      </c>
      <c r="O580" s="113" t="s">
        <v>12980</v>
      </c>
      <c r="P580" s="113" t="s">
        <v>36612</v>
      </c>
      <c r="Q580" s="113" t="s">
        <v>36613</v>
      </c>
      <c r="R580" s="113">
        <v>15</v>
      </c>
      <c r="S580" s="113" t="s">
        <v>13</v>
      </c>
      <c r="T580" s="113" t="s">
        <v>36614</v>
      </c>
      <c r="U580" s="113" t="s">
        <v>36615</v>
      </c>
      <c r="V580" s="114">
        <v>35951</v>
      </c>
      <c r="W580" s="114">
        <v>35855</v>
      </c>
      <c r="X580" s="113" t="s">
        <v>36616</v>
      </c>
      <c r="Y580" s="114">
        <v>36361</v>
      </c>
      <c r="Z580" s="114">
        <v>36373</v>
      </c>
      <c r="AA580" s="113">
        <v>21</v>
      </c>
      <c r="AB580" s="113" t="s">
        <v>24</v>
      </c>
      <c r="AC580" s="113">
        <v>42</v>
      </c>
      <c r="AD580" s="113" t="s">
        <v>92</v>
      </c>
      <c r="AE580" s="114">
        <v>45383</v>
      </c>
      <c r="AF580" s="113">
        <v>21</v>
      </c>
      <c r="AG580" s="113">
        <v>1</v>
      </c>
      <c r="AH580" s="113" t="s">
        <v>9913</v>
      </c>
      <c r="AI580" s="117" t="s">
        <v>46134</v>
      </c>
      <c r="AJ580" s="113" t="s">
        <v>45560</v>
      </c>
      <c r="AK580" s="114">
        <v>45120</v>
      </c>
      <c r="AL580" s="113">
        <v>40</v>
      </c>
      <c r="AM580" s="113" t="s">
        <v>9870</v>
      </c>
      <c r="AN580" s="113" t="s">
        <v>20922</v>
      </c>
      <c r="AO580" s="113" t="s">
        <v>524</v>
      </c>
      <c r="AP580" s="113">
        <v>2005</v>
      </c>
      <c r="AQ580" s="113" t="s">
        <v>5236</v>
      </c>
      <c r="AR580" s="113" t="s">
        <v>24200</v>
      </c>
      <c r="AS580" s="113" t="s">
        <v>14</v>
      </c>
      <c r="AT580" s="113" t="s">
        <v>14</v>
      </c>
      <c r="AU580" s="113" t="s">
        <v>16229</v>
      </c>
      <c r="AV580" s="113" t="s">
        <v>14</v>
      </c>
      <c r="AW580" s="113" t="s">
        <v>14</v>
      </c>
    </row>
    <row r="581" spans="1:49">
      <c r="A581" s="116" t="s">
        <v>9132</v>
      </c>
      <c r="B581" s="113">
        <v>570015627</v>
      </c>
      <c r="C581" s="113" t="s">
        <v>9133</v>
      </c>
      <c r="E581" s="113" t="s">
        <v>9134</v>
      </c>
      <c r="F581" s="113" t="s">
        <v>8</v>
      </c>
      <c r="G581" s="114">
        <v>25204</v>
      </c>
      <c r="H581" s="113" t="s">
        <v>16218</v>
      </c>
      <c r="I581" s="113" t="s">
        <v>9866</v>
      </c>
      <c r="J581" s="113" t="s">
        <v>9872</v>
      </c>
      <c r="K581" s="113" t="s">
        <v>16250</v>
      </c>
      <c r="L581" s="113">
        <v>8114500937</v>
      </c>
      <c r="M581" s="113" t="s">
        <v>12540</v>
      </c>
      <c r="O581" s="113" t="s">
        <v>12541</v>
      </c>
      <c r="P581" s="113" t="s">
        <v>16251</v>
      </c>
      <c r="Q581" s="113" t="s">
        <v>16244</v>
      </c>
      <c r="R581" s="113">
        <v>15</v>
      </c>
      <c r="S581" s="113" t="s">
        <v>13</v>
      </c>
      <c r="T581" s="113" t="s">
        <v>16252</v>
      </c>
      <c r="U581" s="113" t="s">
        <v>16253</v>
      </c>
      <c r="V581" s="114">
        <v>37998</v>
      </c>
      <c r="W581" s="114">
        <v>37956</v>
      </c>
      <c r="X581" s="113" t="s">
        <v>16254</v>
      </c>
      <c r="Y581" s="114">
        <v>38408</v>
      </c>
      <c r="Z581" s="114">
        <v>38412</v>
      </c>
      <c r="AA581" s="113">
        <v>31</v>
      </c>
      <c r="AB581" s="113" t="s">
        <v>9</v>
      </c>
      <c r="AC581" s="113">
        <v>41</v>
      </c>
      <c r="AD581" s="113" t="s">
        <v>52</v>
      </c>
      <c r="AE581" s="114">
        <v>44287</v>
      </c>
      <c r="AF581" s="113">
        <v>17</v>
      </c>
      <c r="AG581" s="113">
        <v>4</v>
      </c>
      <c r="AH581" s="113" t="s">
        <v>16226</v>
      </c>
      <c r="AI581" s="117" t="s">
        <v>628</v>
      </c>
      <c r="AK581" s="114">
        <v>44287</v>
      </c>
      <c r="AL581" s="113">
        <v>45</v>
      </c>
      <c r="AM581" s="113" t="s">
        <v>9922</v>
      </c>
      <c r="AN581" s="113" t="s">
        <v>16255</v>
      </c>
      <c r="AO581" s="113" t="s">
        <v>2782</v>
      </c>
      <c r="AP581" s="113">
        <v>2007</v>
      </c>
      <c r="AQ581" s="113" t="s">
        <v>8</v>
      </c>
      <c r="AR581" s="113" t="s">
        <v>16256</v>
      </c>
      <c r="AS581" s="113" t="s">
        <v>14</v>
      </c>
      <c r="AT581" s="113" t="s">
        <v>14</v>
      </c>
      <c r="AU581" s="113" t="s">
        <v>16229</v>
      </c>
      <c r="AV581" s="113" t="s">
        <v>14</v>
      </c>
      <c r="AW581" s="113" t="s">
        <v>14</v>
      </c>
    </row>
    <row r="582" spans="1:49">
      <c r="A582" s="116" t="s">
        <v>8404</v>
      </c>
      <c r="B582" s="113">
        <v>570017178</v>
      </c>
      <c r="C582" s="113" t="s">
        <v>8405</v>
      </c>
      <c r="E582" s="113" t="s">
        <v>41</v>
      </c>
      <c r="F582" s="113" t="s">
        <v>6323</v>
      </c>
      <c r="G582" s="114">
        <v>25206</v>
      </c>
      <c r="H582" s="113" t="s">
        <v>16230</v>
      </c>
      <c r="I582" s="113" t="s">
        <v>10007</v>
      </c>
      <c r="J582" s="113" t="s">
        <v>9872</v>
      </c>
      <c r="K582" s="113" t="s">
        <v>32166</v>
      </c>
      <c r="L582" s="113">
        <v>81341266453</v>
      </c>
      <c r="M582" s="113" t="s">
        <v>15354</v>
      </c>
      <c r="O582" s="113" t="s">
        <v>32167</v>
      </c>
      <c r="P582" s="113" t="s">
        <v>32168</v>
      </c>
      <c r="Q582" s="113" t="s">
        <v>32169</v>
      </c>
      <c r="R582" s="113">
        <v>15</v>
      </c>
      <c r="S582" s="113" t="s">
        <v>13</v>
      </c>
      <c r="T582" s="113" t="s">
        <v>32170</v>
      </c>
      <c r="U582" s="113" t="s">
        <v>32171</v>
      </c>
      <c r="V582" s="114">
        <v>38397</v>
      </c>
      <c r="W582" s="114">
        <v>38353</v>
      </c>
      <c r="X582" s="113" t="s">
        <v>32172</v>
      </c>
      <c r="Y582" s="114">
        <v>38803</v>
      </c>
      <c r="Z582" s="114">
        <v>38443</v>
      </c>
      <c r="AA582" s="113">
        <v>31</v>
      </c>
      <c r="AB582" s="113" t="s">
        <v>9</v>
      </c>
      <c r="AC582" s="113">
        <v>42</v>
      </c>
      <c r="AD582" s="113" t="s">
        <v>92</v>
      </c>
      <c r="AE582" s="114">
        <v>44470</v>
      </c>
      <c r="AF582" s="113">
        <v>24</v>
      </c>
      <c r="AG582" s="113">
        <v>8</v>
      </c>
      <c r="AH582" s="113" t="s">
        <v>16226</v>
      </c>
      <c r="AI582" s="117" t="s">
        <v>9901</v>
      </c>
      <c r="AK582" s="114">
        <v>44378</v>
      </c>
      <c r="AL582" s="113">
        <v>40</v>
      </c>
      <c r="AM582" s="113" t="s">
        <v>9870</v>
      </c>
      <c r="AN582" s="113" t="s">
        <v>17211</v>
      </c>
      <c r="AO582" s="113" t="s">
        <v>2103</v>
      </c>
      <c r="AP582" s="113">
        <v>1994</v>
      </c>
      <c r="AQ582" s="113" t="s">
        <v>5236</v>
      </c>
      <c r="AR582" s="113" t="s">
        <v>16382</v>
      </c>
      <c r="AS582" s="113" t="s">
        <v>14</v>
      </c>
      <c r="AT582" s="113" t="s">
        <v>14</v>
      </c>
      <c r="AU582" s="113" t="s">
        <v>16229</v>
      </c>
      <c r="AV582" s="113" t="s">
        <v>14</v>
      </c>
    </row>
    <row r="583" spans="1:49">
      <c r="A583" s="116" t="s">
        <v>6362</v>
      </c>
      <c r="B583" s="113">
        <v>570027477</v>
      </c>
      <c r="C583" s="113" t="s">
        <v>6363</v>
      </c>
      <c r="D583" s="113" t="s">
        <v>509</v>
      </c>
      <c r="F583" s="113" t="s">
        <v>129</v>
      </c>
      <c r="G583" s="114">
        <v>25206</v>
      </c>
      <c r="H583" s="113" t="s">
        <v>16230</v>
      </c>
      <c r="I583" s="113" t="s">
        <v>9866</v>
      </c>
      <c r="J583" s="113" t="s">
        <v>9872</v>
      </c>
      <c r="K583" s="113" t="s">
        <v>30682</v>
      </c>
      <c r="L583" s="113">
        <v>85241150566</v>
      </c>
      <c r="M583" s="113" t="s">
        <v>10086</v>
      </c>
      <c r="O583" s="113" t="s">
        <v>10087</v>
      </c>
      <c r="P583" s="113" t="s">
        <v>30683</v>
      </c>
      <c r="Q583" s="113" t="s">
        <v>30684</v>
      </c>
      <c r="R583" s="113">
        <v>15</v>
      </c>
      <c r="S583" s="113" t="s">
        <v>13</v>
      </c>
      <c r="T583" s="113" t="s">
        <v>30685</v>
      </c>
      <c r="U583" s="113" t="s">
        <v>30686</v>
      </c>
      <c r="V583" s="114">
        <v>39387</v>
      </c>
      <c r="W583" s="114">
        <v>39083</v>
      </c>
      <c r="X583" s="113" t="s">
        <v>30687</v>
      </c>
      <c r="Y583" s="114">
        <v>39720</v>
      </c>
      <c r="Z583" s="114">
        <v>39083</v>
      </c>
      <c r="AA583" s="113">
        <v>31</v>
      </c>
      <c r="AB583" s="113" t="s">
        <v>9</v>
      </c>
      <c r="AC583" s="113">
        <v>34</v>
      </c>
      <c r="AD583" s="113" t="s">
        <v>18</v>
      </c>
      <c r="AE583" s="114">
        <v>44105</v>
      </c>
      <c r="AF583" s="113">
        <v>20</v>
      </c>
      <c r="AG583" s="113">
        <v>9</v>
      </c>
      <c r="AH583" s="113" t="s">
        <v>16226</v>
      </c>
      <c r="AI583" s="117" t="s">
        <v>9891</v>
      </c>
      <c r="AK583" s="114">
        <v>45200</v>
      </c>
      <c r="AL583" s="113">
        <v>40</v>
      </c>
      <c r="AM583" s="113" t="s">
        <v>9870</v>
      </c>
      <c r="AN583" s="113" t="s">
        <v>30688</v>
      </c>
      <c r="AO583" s="113" t="s">
        <v>6364</v>
      </c>
      <c r="AP583" s="113">
        <v>1992</v>
      </c>
      <c r="AQ583" s="113" t="s">
        <v>8</v>
      </c>
      <c r="AR583" s="113" t="s">
        <v>16295</v>
      </c>
      <c r="AS583" s="113" t="s">
        <v>14</v>
      </c>
      <c r="AT583" s="113" t="s">
        <v>14</v>
      </c>
      <c r="AU583" s="113" t="s">
        <v>16229</v>
      </c>
      <c r="AV583" s="113" t="s">
        <v>14</v>
      </c>
    </row>
    <row r="584" spans="1:49">
      <c r="A584" s="116" t="s">
        <v>6360</v>
      </c>
      <c r="B584" s="113">
        <v>570027826</v>
      </c>
      <c r="C584" s="113" t="s">
        <v>6361</v>
      </c>
      <c r="E584" s="113" t="s">
        <v>41</v>
      </c>
      <c r="F584" s="113" t="s">
        <v>8</v>
      </c>
      <c r="G584" s="114">
        <v>25206</v>
      </c>
      <c r="H584" s="113" t="s">
        <v>16230</v>
      </c>
      <c r="I584" s="113" t="s">
        <v>9866</v>
      </c>
      <c r="J584" s="113" t="s">
        <v>9872</v>
      </c>
      <c r="K584" s="113" t="s">
        <v>38701</v>
      </c>
      <c r="L584" s="113">
        <v>82271658840</v>
      </c>
      <c r="M584" s="113" t="s">
        <v>13629</v>
      </c>
      <c r="O584" s="113" t="s">
        <v>13630</v>
      </c>
      <c r="P584" s="113" t="s">
        <v>38702</v>
      </c>
      <c r="Q584" s="113" t="s">
        <v>38703</v>
      </c>
      <c r="R584" s="113">
        <v>15</v>
      </c>
      <c r="S584" s="113" t="s">
        <v>13</v>
      </c>
      <c r="T584" s="113" t="s">
        <v>38704</v>
      </c>
      <c r="U584" s="113" t="s">
        <v>38705</v>
      </c>
      <c r="V584" s="114">
        <v>39387</v>
      </c>
      <c r="W584" s="114">
        <v>39083</v>
      </c>
      <c r="X584" s="113" t="s">
        <v>38706</v>
      </c>
      <c r="Y584" s="114">
        <v>39720</v>
      </c>
      <c r="Z584" s="114">
        <v>39722</v>
      </c>
      <c r="AA584" s="113">
        <v>22</v>
      </c>
      <c r="AB584" s="113" t="s">
        <v>25</v>
      </c>
      <c r="AC584" s="113">
        <v>32</v>
      </c>
      <c r="AD584" s="113" t="s">
        <v>84</v>
      </c>
      <c r="AE584" s="114">
        <v>45383</v>
      </c>
      <c r="AF584" s="113">
        <v>21</v>
      </c>
      <c r="AG584" s="113">
        <v>3</v>
      </c>
      <c r="AH584" s="113" t="s">
        <v>16226</v>
      </c>
      <c r="AI584" s="117" t="s">
        <v>9875</v>
      </c>
      <c r="AK584" s="114">
        <v>44287</v>
      </c>
      <c r="AL584" s="113">
        <v>40</v>
      </c>
      <c r="AM584" s="113" t="s">
        <v>9870</v>
      </c>
      <c r="AN584" s="113" t="s">
        <v>17422</v>
      </c>
      <c r="AO584" s="113" t="s">
        <v>10559</v>
      </c>
      <c r="AP584" s="113">
        <v>2013</v>
      </c>
      <c r="AQ584" s="113" t="s">
        <v>8</v>
      </c>
      <c r="AR584" s="113" t="s">
        <v>18404</v>
      </c>
      <c r="AS584" s="113" t="s">
        <v>14</v>
      </c>
      <c r="AT584" s="113" t="s">
        <v>14</v>
      </c>
      <c r="AU584" s="113" t="s">
        <v>16229</v>
      </c>
      <c r="AV584" s="113" t="s">
        <v>14</v>
      </c>
      <c r="AW584" s="113" t="s">
        <v>14</v>
      </c>
    </row>
    <row r="585" spans="1:49">
      <c r="A585" s="116" t="s">
        <v>8880</v>
      </c>
      <c r="B585" s="113">
        <v>131896584</v>
      </c>
      <c r="C585" s="113" t="s">
        <v>8881</v>
      </c>
      <c r="F585" s="113" t="s">
        <v>8</v>
      </c>
      <c r="G585" s="114">
        <v>25209</v>
      </c>
      <c r="H585" s="113" t="s">
        <v>16230</v>
      </c>
      <c r="I585" s="113" t="s">
        <v>10007</v>
      </c>
      <c r="J585" s="113" t="s">
        <v>9872</v>
      </c>
      <c r="K585" s="113" t="s">
        <v>46385</v>
      </c>
      <c r="L585" s="113">
        <v>85293481178</v>
      </c>
      <c r="M585" s="113" t="s">
        <v>40464</v>
      </c>
      <c r="O585" s="113" t="s">
        <v>13883</v>
      </c>
      <c r="P585" s="113" t="s">
        <v>40465</v>
      </c>
      <c r="Q585" s="113" t="s">
        <v>40466</v>
      </c>
      <c r="R585" s="113">
        <v>15</v>
      </c>
      <c r="S585" s="113" t="s">
        <v>13</v>
      </c>
      <c r="T585" s="113" t="s">
        <v>40467</v>
      </c>
      <c r="U585" s="113" t="s">
        <v>40468</v>
      </c>
      <c r="V585" s="114">
        <v>33325</v>
      </c>
      <c r="W585" s="114">
        <v>33329</v>
      </c>
      <c r="X585" s="113" t="s">
        <v>40469</v>
      </c>
      <c r="Y585" s="114">
        <v>33815</v>
      </c>
      <c r="Z585" s="114">
        <v>33786</v>
      </c>
      <c r="AA585" s="113">
        <v>21</v>
      </c>
      <c r="AB585" s="113" t="s">
        <v>24</v>
      </c>
      <c r="AC585" s="113">
        <v>33</v>
      </c>
      <c r="AD585" s="113" t="s">
        <v>10</v>
      </c>
      <c r="AE585" s="114">
        <v>41000</v>
      </c>
      <c r="AF585" s="113">
        <v>16</v>
      </c>
      <c r="AG585" s="113">
        <v>0</v>
      </c>
      <c r="AH585" s="113" t="s">
        <v>16226</v>
      </c>
      <c r="AI585" s="117" t="s">
        <v>9891</v>
      </c>
      <c r="AK585" s="114">
        <v>44670</v>
      </c>
      <c r="AL585" s="113">
        <v>15</v>
      </c>
      <c r="AM585" s="113" t="s">
        <v>9885</v>
      </c>
      <c r="AN585" s="113" t="s">
        <v>16858</v>
      </c>
      <c r="AO585" s="113" t="s">
        <v>666</v>
      </c>
      <c r="AP585" s="113">
        <v>1988</v>
      </c>
      <c r="AQ585" s="113" t="s">
        <v>8</v>
      </c>
      <c r="AR585" s="113" t="s">
        <v>17865</v>
      </c>
      <c r="AS585" s="113" t="s">
        <v>14</v>
      </c>
      <c r="AT585" s="113" t="s">
        <v>14</v>
      </c>
      <c r="AU585" s="113" t="s">
        <v>16229</v>
      </c>
      <c r="AV585" s="113" t="s">
        <v>14</v>
      </c>
      <c r="AW585" s="113" t="s">
        <v>14</v>
      </c>
    </row>
    <row r="586" spans="1:49">
      <c r="A586" s="116" t="s">
        <v>6956</v>
      </c>
      <c r="B586" s="113">
        <v>140257212</v>
      </c>
      <c r="C586" s="113" t="s">
        <v>6957</v>
      </c>
      <c r="E586" s="113" t="s">
        <v>97</v>
      </c>
      <c r="F586" s="113" t="s">
        <v>6958</v>
      </c>
      <c r="G586" s="114">
        <v>25210</v>
      </c>
      <c r="H586" s="113" t="s">
        <v>16230</v>
      </c>
      <c r="I586" s="113" t="s">
        <v>9866</v>
      </c>
      <c r="J586" s="113" t="s">
        <v>9872</v>
      </c>
      <c r="K586" s="113" t="s">
        <v>33884</v>
      </c>
      <c r="L586" s="113">
        <v>82259041016</v>
      </c>
      <c r="M586" s="113" t="s">
        <v>33885</v>
      </c>
      <c r="O586" s="113" t="s">
        <v>15507</v>
      </c>
      <c r="P586" s="113" t="s">
        <v>33886</v>
      </c>
      <c r="Q586" s="113" t="s">
        <v>33887</v>
      </c>
      <c r="R586" s="113">
        <v>15</v>
      </c>
      <c r="S586" s="113" t="s">
        <v>13</v>
      </c>
      <c r="T586" s="113" t="s">
        <v>33888</v>
      </c>
      <c r="U586" s="113" t="s">
        <v>33889</v>
      </c>
      <c r="V586" s="114">
        <v>33304</v>
      </c>
      <c r="W586" s="114">
        <v>33239</v>
      </c>
      <c r="X586" s="113" t="s">
        <v>33890</v>
      </c>
      <c r="Y586" s="114">
        <v>33948</v>
      </c>
      <c r="Z586" s="114">
        <v>33970</v>
      </c>
      <c r="AA586" s="113">
        <v>21</v>
      </c>
      <c r="AB586" s="113" t="s">
        <v>24</v>
      </c>
      <c r="AC586" s="113">
        <v>41</v>
      </c>
      <c r="AD586" s="113" t="s">
        <v>52</v>
      </c>
      <c r="AE586" s="114">
        <v>45566</v>
      </c>
      <c r="AF586" s="113">
        <v>28</v>
      </c>
      <c r="AG586" s="113">
        <v>9</v>
      </c>
      <c r="AH586" s="113" t="s">
        <v>16226</v>
      </c>
      <c r="AI586" s="117" t="s">
        <v>10031</v>
      </c>
      <c r="AK586" s="114">
        <v>45566</v>
      </c>
      <c r="AL586" s="113">
        <v>40</v>
      </c>
      <c r="AM586" s="113" t="s">
        <v>9870</v>
      </c>
      <c r="AN586" s="113" t="s">
        <v>17701</v>
      </c>
      <c r="AO586" s="113" t="s">
        <v>572</v>
      </c>
      <c r="AP586" s="113">
        <v>2009</v>
      </c>
      <c r="AQ586" s="113" t="s">
        <v>8</v>
      </c>
      <c r="AR586" s="113" t="s">
        <v>16867</v>
      </c>
      <c r="AS586" s="113" t="s">
        <v>14</v>
      </c>
      <c r="AT586" s="113" t="s">
        <v>14</v>
      </c>
      <c r="AU586" s="113" t="s">
        <v>16229</v>
      </c>
      <c r="AV586" s="113" t="s">
        <v>14</v>
      </c>
    </row>
    <row r="587" spans="1:49">
      <c r="A587" s="116" t="s">
        <v>4169</v>
      </c>
      <c r="B587" s="113">
        <v>140226139</v>
      </c>
      <c r="C587" s="113" t="s">
        <v>4170</v>
      </c>
      <c r="F587" s="113" t="s">
        <v>1295</v>
      </c>
      <c r="G587" s="114">
        <v>25211</v>
      </c>
      <c r="H587" s="113" t="s">
        <v>16230</v>
      </c>
      <c r="I587" s="113" t="s">
        <v>9866</v>
      </c>
      <c r="J587" s="113" t="s">
        <v>9872</v>
      </c>
      <c r="K587" s="113" t="s">
        <v>41900</v>
      </c>
      <c r="L587" s="113">
        <v>85158818169</v>
      </c>
      <c r="M587" s="113" t="s">
        <v>41901</v>
      </c>
      <c r="O587" s="113" t="s">
        <v>10505</v>
      </c>
      <c r="P587" s="113" t="s">
        <v>41902</v>
      </c>
      <c r="Q587" s="113" t="s">
        <v>41903</v>
      </c>
      <c r="R587" s="113">
        <v>15</v>
      </c>
      <c r="S587" s="113" t="s">
        <v>13</v>
      </c>
      <c r="T587" s="113" t="s">
        <v>41904</v>
      </c>
      <c r="U587" s="113" t="s">
        <v>41905</v>
      </c>
      <c r="V587" s="114">
        <v>32657</v>
      </c>
      <c r="W587" s="114">
        <v>32540</v>
      </c>
      <c r="X587" s="113" t="s">
        <v>41906</v>
      </c>
      <c r="Y587" s="114">
        <v>33254</v>
      </c>
      <c r="Z587" s="114">
        <v>33270</v>
      </c>
      <c r="AA587" s="113">
        <v>21</v>
      </c>
      <c r="AB587" s="113" t="s">
        <v>24</v>
      </c>
      <c r="AC587" s="113">
        <v>34</v>
      </c>
      <c r="AD587" s="113" t="s">
        <v>18</v>
      </c>
      <c r="AE587" s="114">
        <v>40634</v>
      </c>
      <c r="AF587" s="113">
        <v>17</v>
      </c>
      <c r="AG587" s="113">
        <v>2</v>
      </c>
      <c r="AH587" s="113" t="s">
        <v>16226</v>
      </c>
      <c r="AI587" s="117" t="s">
        <v>302</v>
      </c>
      <c r="AK587" s="114">
        <v>40634</v>
      </c>
      <c r="AL587" s="113">
        <v>30</v>
      </c>
      <c r="AM587" s="113" t="s">
        <v>9882</v>
      </c>
      <c r="AN587" s="113" t="s">
        <v>41560</v>
      </c>
      <c r="AO587" s="113" t="s">
        <v>2026</v>
      </c>
      <c r="AP587" s="113">
        <v>2007</v>
      </c>
      <c r="AQ587" s="113" t="s">
        <v>3314</v>
      </c>
      <c r="AR587" s="113" t="s">
        <v>17475</v>
      </c>
      <c r="AS587" s="113" t="s">
        <v>14</v>
      </c>
      <c r="AT587" s="113" t="s">
        <v>14</v>
      </c>
      <c r="AU587" s="113" t="s">
        <v>16229</v>
      </c>
      <c r="AV587" s="113" t="s">
        <v>14</v>
      </c>
      <c r="AW587" s="113" t="s">
        <v>14</v>
      </c>
    </row>
    <row r="588" spans="1:49">
      <c r="A588" s="116" t="s">
        <v>2029</v>
      </c>
      <c r="B588" s="113">
        <v>570021115</v>
      </c>
      <c r="C588" s="113" t="s">
        <v>2030</v>
      </c>
      <c r="E588" s="113" t="s">
        <v>244</v>
      </c>
      <c r="F588" s="113" t="s">
        <v>8</v>
      </c>
      <c r="G588" s="114">
        <v>25213</v>
      </c>
      <c r="H588" s="113" t="s">
        <v>16218</v>
      </c>
      <c r="I588" s="113" t="s">
        <v>9866</v>
      </c>
      <c r="J588" s="113" t="s">
        <v>9872</v>
      </c>
      <c r="K588" s="113" t="s">
        <v>18243</v>
      </c>
      <c r="L588" s="113">
        <v>85394254669</v>
      </c>
      <c r="M588" s="113" t="s">
        <v>12032</v>
      </c>
      <c r="O588" s="113" t="s">
        <v>12033</v>
      </c>
      <c r="P588" s="113" t="s">
        <v>18244</v>
      </c>
      <c r="Q588" s="113" t="s">
        <v>18245</v>
      </c>
      <c r="R588" s="113">
        <v>15</v>
      </c>
      <c r="S588" s="113" t="s">
        <v>13</v>
      </c>
      <c r="T588" s="113" t="s">
        <v>18246</v>
      </c>
      <c r="U588" s="113" t="s">
        <v>18247</v>
      </c>
      <c r="V588" s="114">
        <v>39038</v>
      </c>
      <c r="W588" s="114">
        <v>38808</v>
      </c>
      <c r="X588" s="113" t="s">
        <v>18248</v>
      </c>
      <c r="Y588" s="114">
        <v>39354</v>
      </c>
      <c r="Z588" s="114">
        <v>39356</v>
      </c>
      <c r="AA588" s="113">
        <v>31</v>
      </c>
      <c r="AB588" s="113" t="s">
        <v>9</v>
      </c>
      <c r="AC588" s="113">
        <v>41</v>
      </c>
      <c r="AD588" s="113" t="s">
        <v>52</v>
      </c>
      <c r="AE588" s="114">
        <v>45017</v>
      </c>
      <c r="AF588" s="113">
        <v>22</v>
      </c>
      <c r="AG588" s="113">
        <v>10</v>
      </c>
      <c r="AH588" s="113" t="s">
        <v>16226</v>
      </c>
      <c r="AI588" s="117" t="s">
        <v>9901</v>
      </c>
      <c r="AK588" s="114">
        <v>44927</v>
      </c>
      <c r="AL588" s="113">
        <v>40</v>
      </c>
      <c r="AM588" s="113" t="s">
        <v>9870</v>
      </c>
      <c r="AN588" s="113" t="s">
        <v>18157</v>
      </c>
      <c r="AO588" s="113" t="s">
        <v>795</v>
      </c>
      <c r="AP588" s="113">
        <v>1994</v>
      </c>
      <c r="AQ588" s="113" t="s">
        <v>2307</v>
      </c>
      <c r="AR588" s="113" t="s">
        <v>18328</v>
      </c>
      <c r="AS588" s="113" t="s">
        <v>14</v>
      </c>
      <c r="AT588" s="113" t="s">
        <v>14</v>
      </c>
      <c r="AU588" s="113" t="s">
        <v>16229</v>
      </c>
      <c r="AV588" s="113" t="s">
        <v>14</v>
      </c>
      <c r="AW588" s="113" t="s">
        <v>14</v>
      </c>
    </row>
    <row r="589" spans="1:49">
      <c r="A589" s="116" t="s">
        <v>4638</v>
      </c>
      <c r="B589" s="113">
        <v>570036181</v>
      </c>
      <c r="C589" s="113" t="s">
        <v>4639</v>
      </c>
      <c r="E589" s="113" t="s">
        <v>67</v>
      </c>
      <c r="F589" s="113" t="s">
        <v>8</v>
      </c>
      <c r="G589" s="114">
        <v>25213</v>
      </c>
      <c r="H589" s="113" t="s">
        <v>16218</v>
      </c>
      <c r="I589" s="113" t="s">
        <v>9866</v>
      </c>
      <c r="J589" s="113" t="s">
        <v>9872</v>
      </c>
      <c r="K589" s="113" t="s">
        <v>40205</v>
      </c>
      <c r="L589" s="113">
        <v>82291679196</v>
      </c>
      <c r="M589" s="113" t="s">
        <v>40206</v>
      </c>
      <c r="O589" s="113" t="s">
        <v>40207</v>
      </c>
      <c r="P589" s="113" t="s">
        <v>40208</v>
      </c>
      <c r="Q589" s="113" t="s">
        <v>40209</v>
      </c>
      <c r="R589" s="113">
        <v>15</v>
      </c>
      <c r="S589" s="113" t="s">
        <v>13</v>
      </c>
      <c r="T589" s="113" t="s">
        <v>40210</v>
      </c>
      <c r="U589" s="113" t="s">
        <v>40211</v>
      </c>
      <c r="V589" s="114">
        <v>39563</v>
      </c>
      <c r="W589" s="114">
        <v>39448</v>
      </c>
      <c r="X589" s="113" t="s">
        <v>40212</v>
      </c>
      <c r="Y589" s="114">
        <v>40143</v>
      </c>
      <c r="Z589" s="114">
        <v>40148</v>
      </c>
      <c r="AA589" s="113">
        <v>21</v>
      </c>
      <c r="AB589" s="113" t="s">
        <v>24</v>
      </c>
      <c r="AC589" s="113">
        <v>32</v>
      </c>
      <c r="AD589" s="113" t="s">
        <v>84</v>
      </c>
      <c r="AE589" s="114">
        <v>43922</v>
      </c>
      <c r="AF589" s="113">
        <v>13</v>
      </c>
      <c r="AG589" s="113">
        <v>3</v>
      </c>
      <c r="AH589" s="113" t="s">
        <v>16226</v>
      </c>
      <c r="AI589" s="117" t="s">
        <v>12117</v>
      </c>
      <c r="AK589" s="114">
        <v>43222</v>
      </c>
      <c r="AL589" s="113">
        <v>40</v>
      </c>
      <c r="AM589" s="113" t="s">
        <v>9870</v>
      </c>
      <c r="AN589" s="113" t="s">
        <v>40213</v>
      </c>
      <c r="AO589" s="113" t="s">
        <v>378</v>
      </c>
      <c r="AP589" s="113">
        <v>2016</v>
      </c>
      <c r="AQ589" s="113" t="s">
        <v>8</v>
      </c>
      <c r="AR589" s="113" t="s">
        <v>18780</v>
      </c>
      <c r="AS589" s="113" t="s">
        <v>14</v>
      </c>
      <c r="AT589" s="113" t="s">
        <v>14</v>
      </c>
      <c r="AU589" s="113" t="s">
        <v>16229</v>
      </c>
      <c r="AV589" s="113" t="s">
        <v>14</v>
      </c>
      <c r="AW589" s="113" t="s">
        <v>14</v>
      </c>
    </row>
    <row r="590" spans="1:49">
      <c r="A590" s="116" t="s">
        <v>8612</v>
      </c>
      <c r="B590" s="113">
        <v>570013926</v>
      </c>
      <c r="C590" s="113" t="s">
        <v>8613</v>
      </c>
      <c r="E590" s="113" t="s">
        <v>34</v>
      </c>
      <c r="F590" s="113" t="s">
        <v>8</v>
      </c>
      <c r="G590" s="114">
        <v>25215</v>
      </c>
      <c r="H590" s="113" t="s">
        <v>16218</v>
      </c>
      <c r="I590" s="113" t="s">
        <v>9866</v>
      </c>
      <c r="J590" s="113" t="s">
        <v>9872</v>
      </c>
      <c r="K590" s="113" t="s">
        <v>43938</v>
      </c>
      <c r="L590" s="113">
        <v>85241114649</v>
      </c>
      <c r="M590" s="113" t="s">
        <v>11560</v>
      </c>
      <c r="O590" s="113" t="s">
        <v>11561</v>
      </c>
      <c r="P590" s="113" t="s">
        <v>43939</v>
      </c>
      <c r="Q590" s="113" t="s">
        <v>43940</v>
      </c>
      <c r="R590" s="113">
        <v>15</v>
      </c>
      <c r="S590" s="113" t="s">
        <v>13</v>
      </c>
      <c r="T590" s="113" t="s">
        <v>43941</v>
      </c>
      <c r="U590" s="113" t="s">
        <v>43942</v>
      </c>
      <c r="V590" s="114">
        <v>37557</v>
      </c>
      <c r="W590" s="114">
        <v>37561</v>
      </c>
      <c r="X590" s="113" t="s">
        <v>43943</v>
      </c>
      <c r="Y590" s="114">
        <v>37945</v>
      </c>
      <c r="Z590" s="114">
        <v>37956</v>
      </c>
      <c r="AA590" s="113">
        <v>21</v>
      </c>
      <c r="AB590" s="113" t="s">
        <v>24</v>
      </c>
      <c r="AC590" s="113">
        <v>34</v>
      </c>
      <c r="AD590" s="113" t="s">
        <v>18</v>
      </c>
      <c r="AE590" s="114">
        <v>43009</v>
      </c>
      <c r="AF590" s="113">
        <v>10</v>
      </c>
      <c r="AG590" s="113">
        <v>11</v>
      </c>
      <c r="AH590" s="113" t="s">
        <v>16226</v>
      </c>
      <c r="AI590" s="117" t="s">
        <v>9932</v>
      </c>
      <c r="AK590" s="114">
        <v>44560</v>
      </c>
      <c r="AL590" s="113">
        <v>40</v>
      </c>
      <c r="AM590" s="113" t="s">
        <v>9870</v>
      </c>
      <c r="AN590" s="113" t="s">
        <v>18149</v>
      </c>
      <c r="AO590" s="113" t="s">
        <v>629</v>
      </c>
      <c r="AP590" s="113">
        <v>2007</v>
      </c>
      <c r="AQ590" s="113" t="s">
        <v>8</v>
      </c>
      <c r="AR590" s="113" t="s">
        <v>32901</v>
      </c>
      <c r="AS590" s="113" t="s">
        <v>14</v>
      </c>
      <c r="AT590" s="113" t="s">
        <v>14</v>
      </c>
      <c r="AU590" s="113" t="s">
        <v>16229</v>
      </c>
      <c r="AV590" s="113" t="s">
        <v>14</v>
      </c>
      <c r="AW590" s="113" t="s">
        <v>14</v>
      </c>
    </row>
    <row r="591" spans="1:49">
      <c r="A591" s="116" t="s">
        <v>4691</v>
      </c>
      <c r="B591" s="113">
        <v>140242543</v>
      </c>
      <c r="C591" s="113" t="s">
        <v>4692</v>
      </c>
      <c r="E591" s="113" t="s">
        <v>4693</v>
      </c>
      <c r="F591" s="113" t="s">
        <v>907</v>
      </c>
      <c r="G591" s="114">
        <v>25218</v>
      </c>
      <c r="H591" s="113" t="s">
        <v>16218</v>
      </c>
      <c r="I591" s="113" t="s">
        <v>9866</v>
      </c>
      <c r="J591" s="113" t="s">
        <v>9872</v>
      </c>
      <c r="K591" s="113" t="s">
        <v>20218</v>
      </c>
      <c r="L591" s="113">
        <v>85241211767</v>
      </c>
      <c r="M591" s="113" t="s">
        <v>14979</v>
      </c>
      <c r="O591" s="113" t="s">
        <v>14980</v>
      </c>
      <c r="P591" s="113" t="s">
        <v>20219</v>
      </c>
      <c r="Q591" s="113" t="s">
        <v>20220</v>
      </c>
      <c r="R591" s="113">
        <v>15</v>
      </c>
      <c r="S591" s="113" t="s">
        <v>13</v>
      </c>
      <c r="T591" s="113" t="s">
        <v>20221</v>
      </c>
      <c r="U591" s="113" t="s">
        <v>20222</v>
      </c>
      <c r="V591" s="114">
        <v>32810</v>
      </c>
      <c r="W591" s="114">
        <v>32813</v>
      </c>
      <c r="X591" s="113" t="s">
        <v>20223</v>
      </c>
      <c r="Y591" s="114">
        <v>33540</v>
      </c>
      <c r="Z591" s="114">
        <v>33543</v>
      </c>
      <c r="AA591" s="113">
        <v>21</v>
      </c>
      <c r="AB591" s="113" t="s">
        <v>24</v>
      </c>
      <c r="AC591" s="113">
        <v>34</v>
      </c>
      <c r="AD591" s="113" t="s">
        <v>18</v>
      </c>
      <c r="AE591" s="114">
        <v>39904</v>
      </c>
      <c r="AF591" s="113">
        <v>14</v>
      </c>
      <c r="AG591" s="113">
        <v>5</v>
      </c>
      <c r="AH591" s="113" t="s">
        <v>16226</v>
      </c>
      <c r="AI591" s="117" t="s">
        <v>302</v>
      </c>
      <c r="AK591" s="114">
        <v>39904</v>
      </c>
      <c r="AL591" s="113">
        <v>30</v>
      </c>
      <c r="AM591" s="113" t="s">
        <v>9882</v>
      </c>
      <c r="AN591" s="113" t="s">
        <v>16273</v>
      </c>
      <c r="AO591" s="113" t="s">
        <v>107</v>
      </c>
      <c r="AP591" s="113">
        <v>2012</v>
      </c>
      <c r="AQ591" s="113" t="s">
        <v>8</v>
      </c>
      <c r="AR591" s="113" t="s">
        <v>17475</v>
      </c>
      <c r="AS591" s="113" t="s">
        <v>14</v>
      </c>
      <c r="AT591" s="113" t="s">
        <v>14</v>
      </c>
      <c r="AU591" s="113" t="s">
        <v>16229</v>
      </c>
      <c r="AV591" s="113" t="s">
        <v>14</v>
      </c>
      <c r="AW591" s="113" t="s">
        <v>14</v>
      </c>
    </row>
    <row r="592" spans="1:49">
      <c r="A592" s="116" t="s">
        <v>5775</v>
      </c>
      <c r="B592" s="113">
        <v>132034018</v>
      </c>
      <c r="C592" s="113" t="s">
        <v>5776</v>
      </c>
      <c r="E592" s="113" t="s">
        <v>140</v>
      </c>
      <c r="F592" s="113" t="s">
        <v>129</v>
      </c>
      <c r="G592" s="114">
        <v>25221</v>
      </c>
      <c r="H592" s="113" t="s">
        <v>16218</v>
      </c>
      <c r="I592" s="113" t="s">
        <v>9866</v>
      </c>
      <c r="J592" s="113" t="s">
        <v>9872</v>
      </c>
      <c r="K592" s="113" t="s">
        <v>17332</v>
      </c>
      <c r="L592" s="113">
        <v>85145797473</v>
      </c>
      <c r="M592" s="113" t="s">
        <v>46492</v>
      </c>
      <c r="O592" s="113" t="s">
        <v>10108</v>
      </c>
      <c r="P592" s="113" t="s">
        <v>17333</v>
      </c>
      <c r="Q592" s="113" t="s">
        <v>17334</v>
      </c>
      <c r="R592" s="113">
        <v>15</v>
      </c>
      <c r="S592" s="113" t="s">
        <v>13</v>
      </c>
      <c r="T592" s="113" t="s">
        <v>17335</v>
      </c>
      <c r="U592" s="113" t="s">
        <v>17336</v>
      </c>
      <c r="V592" s="114">
        <v>34240</v>
      </c>
      <c r="W592" s="114">
        <v>34243</v>
      </c>
      <c r="X592" s="113" t="s">
        <v>17337</v>
      </c>
      <c r="Y592" s="114">
        <v>34942</v>
      </c>
      <c r="Z592" s="114">
        <v>34943</v>
      </c>
      <c r="AA592" s="113">
        <v>21</v>
      </c>
      <c r="AB592" s="113" t="s">
        <v>24</v>
      </c>
      <c r="AC592" s="113">
        <v>42</v>
      </c>
      <c r="AD592" s="113" t="s">
        <v>92</v>
      </c>
      <c r="AE592" s="114">
        <v>44470</v>
      </c>
      <c r="AF592" s="113">
        <v>23</v>
      </c>
      <c r="AG592" s="113">
        <v>6</v>
      </c>
      <c r="AH592" s="113" t="s">
        <v>16226</v>
      </c>
      <c r="AI592" s="117" t="s">
        <v>9901</v>
      </c>
      <c r="AK592" s="114">
        <v>42621</v>
      </c>
      <c r="AL592" s="113">
        <v>40</v>
      </c>
      <c r="AM592" s="113" t="s">
        <v>9870</v>
      </c>
      <c r="AN592" s="113" t="s">
        <v>16802</v>
      </c>
      <c r="AO592" s="113" t="s">
        <v>53</v>
      </c>
      <c r="AQ592" s="113" t="s">
        <v>5236</v>
      </c>
      <c r="AR592" s="113" t="s">
        <v>17345</v>
      </c>
      <c r="AS592" s="113" t="s">
        <v>14</v>
      </c>
      <c r="AT592" s="113" t="s">
        <v>14</v>
      </c>
      <c r="AU592" s="113" t="s">
        <v>16229</v>
      </c>
      <c r="AV592" s="113" t="s">
        <v>14</v>
      </c>
      <c r="AW592" s="113" t="s">
        <v>14</v>
      </c>
    </row>
    <row r="593" spans="1:49">
      <c r="A593" s="116" t="s">
        <v>1489</v>
      </c>
      <c r="B593" s="113">
        <v>132282867</v>
      </c>
      <c r="C593" s="113" t="s">
        <v>1490</v>
      </c>
      <c r="E593" s="113" t="s">
        <v>140</v>
      </c>
      <c r="F593" s="113" t="s">
        <v>40974</v>
      </c>
      <c r="G593" s="114">
        <v>25224</v>
      </c>
      <c r="H593" s="113" t="s">
        <v>16218</v>
      </c>
      <c r="I593" s="113" t="s">
        <v>9866</v>
      </c>
      <c r="J593" s="113" t="s">
        <v>9872</v>
      </c>
      <c r="K593" s="113" t="s">
        <v>40975</v>
      </c>
      <c r="L593" s="113">
        <v>82332596845</v>
      </c>
      <c r="M593" s="113" t="s">
        <v>40976</v>
      </c>
      <c r="O593" s="113" t="s">
        <v>40977</v>
      </c>
      <c r="P593" s="113" t="s">
        <v>40978</v>
      </c>
      <c r="Q593" s="113" t="s">
        <v>40979</v>
      </c>
      <c r="R593" s="113">
        <v>15</v>
      </c>
      <c r="S593" s="113" t="s">
        <v>13</v>
      </c>
      <c r="T593" s="113" t="s">
        <v>40980</v>
      </c>
      <c r="U593" s="113" t="s">
        <v>16559</v>
      </c>
      <c r="V593" s="114">
        <v>36965</v>
      </c>
      <c r="W593" s="114">
        <v>36861</v>
      </c>
      <c r="X593" s="113" t="s">
        <v>16560</v>
      </c>
      <c r="Y593" s="114">
        <v>37334</v>
      </c>
      <c r="Z593" s="114">
        <v>37347</v>
      </c>
      <c r="AA593" s="113">
        <v>21</v>
      </c>
      <c r="AB593" s="113" t="s">
        <v>24</v>
      </c>
      <c r="AC593" s="113">
        <v>41</v>
      </c>
      <c r="AD593" s="113" t="s">
        <v>52</v>
      </c>
      <c r="AE593" s="114">
        <v>45200</v>
      </c>
      <c r="AF593" s="113">
        <v>17</v>
      </c>
      <c r="AG593" s="113">
        <v>1</v>
      </c>
      <c r="AH593" s="113" t="s">
        <v>16226</v>
      </c>
      <c r="AI593" s="117" t="s">
        <v>9901</v>
      </c>
      <c r="AK593" s="114">
        <v>45108</v>
      </c>
      <c r="AL593" s="113">
        <v>40</v>
      </c>
      <c r="AM593" s="113" t="s">
        <v>9870</v>
      </c>
      <c r="AN593" s="113" t="s">
        <v>17028</v>
      </c>
      <c r="AO593" s="113" t="s">
        <v>730</v>
      </c>
      <c r="AP593" s="113">
        <v>2010</v>
      </c>
      <c r="AQ593" s="113" t="s">
        <v>5236</v>
      </c>
      <c r="AR593" s="113" t="s">
        <v>17837</v>
      </c>
      <c r="AS593" s="113" t="s">
        <v>14</v>
      </c>
      <c r="AT593" s="113" t="s">
        <v>14</v>
      </c>
      <c r="AU593" s="113" t="s">
        <v>16229</v>
      </c>
      <c r="AV593" s="113" t="s">
        <v>14</v>
      </c>
    </row>
    <row r="594" spans="1:49">
      <c r="A594" s="116" t="s">
        <v>2135</v>
      </c>
      <c r="B594" s="113">
        <v>570015611</v>
      </c>
      <c r="C594" s="113" t="s">
        <v>2136</v>
      </c>
      <c r="E594" s="113" t="s">
        <v>41</v>
      </c>
      <c r="F594" s="113" t="s">
        <v>8</v>
      </c>
      <c r="G594" s="114">
        <v>25230</v>
      </c>
      <c r="H594" s="113" t="s">
        <v>16218</v>
      </c>
      <c r="I594" s="113" t="s">
        <v>9866</v>
      </c>
      <c r="J594" s="113" t="s">
        <v>9872</v>
      </c>
      <c r="K594" s="113" t="s">
        <v>20996</v>
      </c>
      <c r="L594" s="113">
        <v>82291670083</v>
      </c>
      <c r="M594" s="113" t="s">
        <v>45512</v>
      </c>
      <c r="O594" s="113" t="s">
        <v>13896</v>
      </c>
      <c r="P594" s="113" t="s">
        <v>20997</v>
      </c>
      <c r="Q594" s="113" t="s">
        <v>20998</v>
      </c>
      <c r="R594" s="113">
        <v>15</v>
      </c>
      <c r="S594" s="113" t="s">
        <v>13</v>
      </c>
      <c r="T594" s="113" t="s">
        <v>20999</v>
      </c>
      <c r="U594" s="113" t="s">
        <v>21000</v>
      </c>
      <c r="V594" s="114">
        <v>37998</v>
      </c>
      <c r="W594" s="114">
        <v>37956</v>
      </c>
      <c r="X594" s="113" t="s">
        <v>21001</v>
      </c>
      <c r="Y594" s="114">
        <v>38408</v>
      </c>
      <c r="Z594" s="114">
        <v>38412</v>
      </c>
      <c r="AA594" s="113">
        <v>21</v>
      </c>
      <c r="AB594" s="113" t="s">
        <v>24</v>
      </c>
      <c r="AC594" s="113">
        <v>33</v>
      </c>
      <c r="AD594" s="113" t="s">
        <v>10</v>
      </c>
      <c r="AE594" s="114">
        <v>44835</v>
      </c>
      <c r="AF594" s="113">
        <v>13</v>
      </c>
      <c r="AG594" s="113">
        <v>10</v>
      </c>
      <c r="AH594" s="113" t="s">
        <v>16226</v>
      </c>
      <c r="AI594" s="117" t="s">
        <v>9891</v>
      </c>
      <c r="AK594" s="114">
        <v>45120</v>
      </c>
      <c r="AL594" s="113">
        <v>40</v>
      </c>
      <c r="AM594" s="113" t="s">
        <v>9870</v>
      </c>
      <c r="AN594" s="113" t="s">
        <v>16736</v>
      </c>
      <c r="AO594" s="113" t="s">
        <v>326</v>
      </c>
      <c r="AP594" s="113">
        <v>2020</v>
      </c>
      <c r="AQ594" s="113" t="s">
        <v>6669</v>
      </c>
      <c r="AR594" s="113" t="s">
        <v>21002</v>
      </c>
      <c r="AS594" s="113" t="s">
        <v>14</v>
      </c>
      <c r="AT594" s="113" t="s">
        <v>14</v>
      </c>
      <c r="AU594" s="113" t="s">
        <v>16229</v>
      </c>
      <c r="AV594" s="113" t="s">
        <v>14</v>
      </c>
      <c r="AW594" s="113" t="s">
        <v>14</v>
      </c>
    </row>
    <row r="595" spans="1:49">
      <c r="A595" s="116" t="s">
        <v>3154</v>
      </c>
      <c r="B595" s="113">
        <v>570027629</v>
      </c>
      <c r="C595" s="113" t="s">
        <v>3155</v>
      </c>
      <c r="E595" s="113" t="s">
        <v>30</v>
      </c>
      <c r="F595" s="113" t="s">
        <v>8</v>
      </c>
      <c r="G595" s="114">
        <v>25232</v>
      </c>
      <c r="H595" s="113" t="s">
        <v>16218</v>
      </c>
      <c r="I595" s="113" t="s">
        <v>9919</v>
      </c>
      <c r="J595" s="113" t="s">
        <v>9867</v>
      </c>
      <c r="K595" s="113" t="s">
        <v>43375</v>
      </c>
      <c r="L595" s="113">
        <v>85340084434</v>
      </c>
      <c r="M595" s="113" t="s">
        <v>43376</v>
      </c>
      <c r="O595" s="113" t="s">
        <v>13096</v>
      </c>
      <c r="P595" s="113" t="s">
        <v>43377</v>
      </c>
      <c r="Q595" s="113" t="s">
        <v>43378</v>
      </c>
      <c r="R595" s="113">
        <v>15</v>
      </c>
      <c r="S595" s="113" t="s">
        <v>13</v>
      </c>
      <c r="T595" s="113" t="s">
        <v>43379</v>
      </c>
      <c r="U595" s="113" t="s">
        <v>43380</v>
      </c>
      <c r="V595" s="114">
        <v>39387</v>
      </c>
      <c r="W595" s="114">
        <v>39083</v>
      </c>
      <c r="X595" s="113" t="s">
        <v>43381</v>
      </c>
      <c r="Y595" s="114">
        <v>39720</v>
      </c>
      <c r="Z595" s="114">
        <v>39722</v>
      </c>
      <c r="AA595" s="113">
        <v>21</v>
      </c>
      <c r="AB595" s="113" t="s">
        <v>24</v>
      </c>
      <c r="AC595" s="113">
        <v>33</v>
      </c>
      <c r="AD595" s="113" t="s">
        <v>10</v>
      </c>
      <c r="AE595" s="114">
        <v>44835</v>
      </c>
      <c r="AF595" s="113">
        <v>16</v>
      </c>
      <c r="AG595" s="113">
        <v>9</v>
      </c>
      <c r="AH595" s="113" t="s">
        <v>16226</v>
      </c>
      <c r="AI595" s="117" t="s">
        <v>9932</v>
      </c>
      <c r="AK595" s="114">
        <v>44925</v>
      </c>
      <c r="AL595" s="113">
        <v>40</v>
      </c>
      <c r="AM595" s="113" t="s">
        <v>9870</v>
      </c>
      <c r="AN595" s="113" t="s">
        <v>16468</v>
      </c>
      <c r="AO595" s="113" t="s">
        <v>31</v>
      </c>
      <c r="AP595" s="113">
        <v>2013</v>
      </c>
      <c r="AQ595" s="113" t="s">
        <v>8</v>
      </c>
      <c r="AR595" s="113" t="s">
        <v>27173</v>
      </c>
      <c r="AS595" s="113" t="s">
        <v>14</v>
      </c>
      <c r="AT595" s="113" t="s">
        <v>14</v>
      </c>
      <c r="AU595" s="113" t="s">
        <v>16229</v>
      </c>
      <c r="AV595" s="113" t="s">
        <v>14</v>
      </c>
      <c r="AW595" s="113" t="s">
        <v>14</v>
      </c>
    </row>
    <row r="596" spans="1:49">
      <c r="A596" s="116" t="s">
        <v>1180</v>
      </c>
      <c r="B596" s="113">
        <v>570021465</v>
      </c>
      <c r="C596" s="113" t="s">
        <v>1181</v>
      </c>
      <c r="E596" s="113" t="s">
        <v>1182</v>
      </c>
      <c r="F596" s="113" t="s">
        <v>8</v>
      </c>
      <c r="G596" s="114">
        <v>25236</v>
      </c>
      <c r="H596" s="113" t="s">
        <v>16230</v>
      </c>
      <c r="I596" s="113" t="s">
        <v>9866</v>
      </c>
      <c r="J596" s="113" t="s">
        <v>9867</v>
      </c>
      <c r="K596" s="113" t="s">
        <v>45411</v>
      </c>
      <c r="L596" s="113">
        <v>85256218208</v>
      </c>
      <c r="M596" s="113" t="s">
        <v>11956</v>
      </c>
      <c r="O596" s="113" t="s">
        <v>11957</v>
      </c>
      <c r="P596" s="113" t="s">
        <v>45412</v>
      </c>
      <c r="Q596" s="113" t="s">
        <v>45413</v>
      </c>
      <c r="R596" s="113">
        <v>15</v>
      </c>
      <c r="S596" s="113" t="s">
        <v>13</v>
      </c>
      <c r="T596" s="113" t="s">
        <v>45414</v>
      </c>
      <c r="U596" s="113" t="s">
        <v>45415</v>
      </c>
      <c r="V596" s="114">
        <v>39038</v>
      </c>
      <c r="W596" s="114">
        <v>38808</v>
      </c>
      <c r="X596" s="113" t="s">
        <v>45416</v>
      </c>
      <c r="Y596" s="114">
        <v>39353</v>
      </c>
      <c r="Z596" s="114">
        <v>39356</v>
      </c>
      <c r="AA596" s="113">
        <v>22</v>
      </c>
      <c r="AB596" s="113" t="s">
        <v>25</v>
      </c>
      <c r="AC596" s="113">
        <v>32</v>
      </c>
      <c r="AD596" s="113" t="s">
        <v>84</v>
      </c>
      <c r="AE596" s="114">
        <v>44835</v>
      </c>
      <c r="AF596" s="113">
        <v>17</v>
      </c>
      <c r="AG596" s="113">
        <v>4</v>
      </c>
      <c r="AH596" s="113" t="s">
        <v>16226</v>
      </c>
      <c r="AI596" s="117" t="s">
        <v>9875</v>
      </c>
      <c r="AK596" s="114">
        <v>43922</v>
      </c>
      <c r="AL596" s="113">
        <v>40</v>
      </c>
      <c r="AM596" s="113" t="s">
        <v>9870</v>
      </c>
      <c r="AN596" s="113" t="s">
        <v>45417</v>
      </c>
      <c r="AO596" s="113" t="s">
        <v>1183</v>
      </c>
      <c r="AP596" s="113">
        <v>2014</v>
      </c>
      <c r="AQ596" s="113" t="s">
        <v>9871</v>
      </c>
      <c r="AR596" s="113" t="s">
        <v>16842</v>
      </c>
      <c r="AS596" s="113" t="s">
        <v>14</v>
      </c>
      <c r="AT596" s="113" t="s">
        <v>14</v>
      </c>
      <c r="AU596" s="113" t="s">
        <v>16229</v>
      </c>
      <c r="AV596" s="113" t="s">
        <v>14</v>
      </c>
      <c r="AW596" s="113" t="s">
        <v>14</v>
      </c>
    </row>
    <row r="597" spans="1:49">
      <c r="A597" s="116" t="s">
        <v>8527</v>
      </c>
      <c r="B597" s="113">
        <v>132282875</v>
      </c>
      <c r="C597" s="113" t="s">
        <v>8528</v>
      </c>
      <c r="E597" s="113" t="s">
        <v>41</v>
      </c>
      <c r="F597" s="113" t="s">
        <v>91</v>
      </c>
      <c r="G597" s="114">
        <v>25238</v>
      </c>
      <c r="H597" s="113" t="s">
        <v>16230</v>
      </c>
      <c r="I597" s="113" t="s">
        <v>9866</v>
      </c>
      <c r="J597" s="113" t="s">
        <v>9872</v>
      </c>
      <c r="K597" s="113" t="s">
        <v>40459</v>
      </c>
      <c r="L597" s="113">
        <v>8224275630</v>
      </c>
      <c r="M597" s="113" t="s">
        <v>40460</v>
      </c>
      <c r="O597" s="113" t="s">
        <v>10457</v>
      </c>
      <c r="P597" s="113" t="s">
        <v>40461</v>
      </c>
      <c r="Q597" s="113" t="s">
        <v>40462</v>
      </c>
      <c r="R597" s="113">
        <v>15</v>
      </c>
      <c r="S597" s="113" t="s">
        <v>13</v>
      </c>
      <c r="T597" s="113" t="s">
        <v>40463</v>
      </c>
      <c r="U597" s="113" t="s">
        <v>16559</v>
      </c>
      <c r="V597" s="114">
        <v>36965</v>
      </c>
      <c r="W597" s="114">
        <v>36861</v>
      </c>
      <c r="X597" s="113" t="s">
        <v>16560</v>
      </c>
      <c r="Y597" s="114">
        <v>37334</v>
      </c>
      <c r="Z597" s="114">
        <v>37347</v>
      </c>
      <c r="AA597" s="113">
        <v>21</v>
      </c>
      <c r="AB597" s="113" t="s">
        <v>24</v>
      </c>
      <c r="AC597" s="113">
        <v>33</v>
      </c>
      <c r="AD597" s="113" t="s">
        <v>10</v>
      </c>
      <c r="AE597" s="114">
        <v>43374</v>
      </c>
      <c r="AF597" s="113">
        <v>5</v>
      </c>
      <c r="AG597" s="113">
        <v>6</v>
      </c>
      <c r="AH597" s="113" t="s">
        <v>16226</v>
      </c>
      <c r="AI597" s="117" t="s">
        <v>9891</v>
      </c>
      <c r="AK597" s="114">
        <v>44670</v>
      </c>
      <c r="AL597" s="113">
        <v>40</v>
      </c>
      <c r="AM597" s="113" t="s">
        <v>9870</v>
      </c>
      <c r="AN597" s="113" t="s">
        <v>16561</v>
      </c>
      <c r="AO597" s="113" t="s">
        <v>42</v>
      </c>
      <c r="AP597" s="113">
        <v>2023</v>
      </c>
      <c r="AQ597" s="113" t="s">
        <v>2307</v>
      </c>
      <c r="AR597" s="113" t="s">
        <v>17123</v>
      </c>
      <c r="AS597" s="113" t="s">
        <v>14</v>
      </c>
      <c r="AT597" s="113" t="s">
        <v>14</v>
      </c>
      <c r="AU597" s="113" t="s">
        <v>16229</v>
      </c>
      <c r="AV597" s="113" t="s">
        <v>14</v>
      </c>
      <c r="AW597" s="113" t="s">
        <v>14</v>
      </c>
    </row>
    <row r="598" spans="1:49">
      <c r="A598" s="116" t="s">
        <v>7375</v>
      </c>
      <c r="C598" s="113" t="s">
        <v>7376</v>
      </c>
      <c r="F598" s="113" t="s">
        <v>8</v>
      </c>
      <c r="G598" s="114">
        <v>25238</v>
      </c>
      <c r="H598" s="113" t="s">
        <v>16218</v>
      </c>
      <c r="I598" s="113" t="s">
        <v>9866</v>
      </c>
      <c r="J598" s="113" t="s">
        <v>9872</v>
      </c>
      <c r="K598" s="113" t="s">
        <v>36810</v>
      </c>
      <c r="L598" s="113">
        <v>82260029155</v>
      </c>
      <c r="M598" s="113" t="s">
        <v>13868</v>
      </c>
      <c r="O598" s="113" t="s">
        <v>13869</v>
      </c>
      <c r="P598" s="113" t="s">
        <v>36811</v>
      </c>
      <c r="Q598" s="113" t="s">
        <v>36812</v>
      </c>
      <c r="R598" s="113">
        <v>15</v>
      </c>
      <c r="S598" s="113" t="s">
        <v>13</v>
      </c>
      <c r="T598" s="113" t="s">
        <v>36813</v>
      </c>
      <c r="U598" s="113" t="s">
        <v>36814</v>
      </c>
      <c r="V598" s="114">
        <v>42037</v>
      </c>
      <c r="W598" s="114">
        <v>42036</v>
      </c>
      <c r="X598" s="113" t="s">
        <v>36815</v>
      </c>
      <c r="Y598" s="114">
        <v>42612</v>
      </c>
      <c r="Z598" s="114">
        <v>42614</v>
      </c>
      <c r="AA598" s="113">
        <v>13</v>
      </c>
      <c r="AB598" s="113" t="s">
        <v>357</v>
      </c>
      <c r="AC598" s="113">
        <v>22</v>
      </c>
      <c r="AD598" s="113" t="s">
        <v>25</v>
      </c>
      <c r="AE598" s="114">
        <v>45017</v>
      </c>
      <c r="AF598" s="113">
        <v>16</v>
      </c>
      <c r="AG598" s="113">
        <v>0</v>
      </c>
      <c r="AH598" s="113" t="s">
        <v>16263</v>
      </c>
      <c r="AI598" s="117" t="s">
        <v>20448</v>
      </c>
      <c r="AK598" s="114">
        <v>45302</v>
      </c>
      <c r="AL598" s="113">
        <v>15</v>
      </c>
      <c r="AM598" s="113" t="s">
        <v>9885</v>
      </c>
      <c r="AN598" s="113" t="s">
        <v>16415</v>
      </c>
      <c r="AO598" s="113" t="s">
        <v>517</v>
      </c>
      <c r="AP598" s="113">
        <v>2010</v>
      </c>
      <c r="AQ598" s="113" t="s">
        <v>8</v>
      </c>
      <c r="AR598" s="113" t="s">
        <v>21136</v>
      </c>
      <c r="AS598" s="113" t="s">
        <v>14</v>
      </c>
      <c r="AT598" s="113" t="s">
        <v>14</v>
      </c>
      <c r="AU598" s="113" t="s">
        <v>16229</v>
      </c>
      <c r="AV598" s="113" t="s">
        <v>14</v>
      </c>
    </row>
    <row r="599" spans="1:49">
      <c r="A599" s="116" t="s">
        <v>9277</v>
      </c>
      <c r="B599" s="113">
        <v>132113087</v>
      </c>
      <c r="C599" s="113" t="s">
        <v>9278</v>
      </c>
      <c r="E599" s="113" t="s">
        <v>691</v>
      </c>
      <c r="F599" s="113" t="s">
        <v>134</v>
      </c>
      <c r="G599" s="114">
        <v>25241</v>
      </c>
      <c r="H599" s="113" t="s">
        <v>16230</v>
      </c>
      <c r="I599" s="113" t="s">
        <v>9866</v>
      </c>
      <c r="J599" s="113" t="s">
        <v>9872</v>
      </c>
      <c r="K599" s="113" t="s">
        <v>45506</v>
      </c>
      <c r="L599" s="113">
        <v>82259484204</v>
      </c>
      <c r="M599" s="113" t="s">
        <v>17258</v>
      </c>
      <c r="O599" s="113" t="s">
        <v>15064</v>
      </c>
      <c r="P599" s="113" t="s">
        <v>17259</v>
      </c>
      <c r="Q599" s="113" t="s">
        <v>17260</v>
      </c>
      <c r="R599" s="113">
        <v>15</v>
      </c>
      <c r="S599" s="113" t="s">
        <v>13</v>
      </c>
      <c r="T599" s="113" t="s">
        <v>17261</v>
      </c>
      <c r="U599" s="113" t="s">
        <v>17262</v>
      </c>
      <c r="V599" s="114">
        <v>35024</v>
      </c>
      <c r="W599" s="114">
        <v>35034</v>
      </c>
      <c r="X599" s="113" t="s">
        <v>17263</v>
      </c>
      <c r="Y599" s="114">
        <v>35641</v>
      </c>
      <c r="Z599" s="114">
        <v>35643</v>
      </c>
      <c r="AA599" s="113">
        <v>21</v>
      </c>
      <c r="AB599" s="113" t="s">
        <v>24</v>
      </c>
      <c r="AC599" s="113">
        <v>33</v>
      </c>
      <c r="AD599" s="113" t="s">
        <v>10</v>
      </c>
      <c r="AE599" s="114">
        <v>43922</v>
      </c>
      <c r="AF599" s="113">
        <v>17</v>
      </c>
      <c r="AG599" s="113">
        <v>11</v>
      </c>
      <c r="AH599" s="113" t="s">
        <v>16226</v>
      </c>
      <c r="AI599" s="117" t="s">
        <v>9891</v>
      </c>
      <c r="AK599" s="114">
        <v>43922</v>
      </c>
      <c r="AL599" s="113">
        <v>40</v>
      </c>
      <c r="AM599" s="113" t="s">
        <v>9870</v>
      </c>
      <c r="AN599" s="113" t="s">
        <v>17264</v>
      </c>
      <c r="AO599" s="113" t="s">
        <v>682</v>
      </c>
      <c r="AP599" s="113">
        <v>2009</v>
      </c>
      <c r="AQ599" s="113" t="s">
        <v>3314</v>
      </c>
      <c r="AR599" s="113" t="s">
        <v>16919</v>
      </c>
      <c r="AS599" s="113" t="s">
        <v>14</v>
      </c>
      <c r="AT599" s="113" t="s">
        <v>14</v>
      </c>
      <c r="AU599" s="113" t="s">
        <v>16229</v>
      </c>
      <c r="AV599" s="113" t="s">
        <v>14</v>
      </c>
    </row>
    <row r="600" spans="1:49">
      <c r="A600" s="116" t="s">
        <v>4250</v>
      </c>
      <c r="B600" s="113">
        <v>132244720</v>
      </c>
      <c r="C600" s="113" t="s">
        <v>4251</v>
      </c>
      <c r="E600" s="113" t="s">
        <v>140</v>
      </c>
      <c r="F600" s="113" t="s">
        <v>1138</v>
      </c>
      <c r="G600" s="114">
        <v>25244</v>
      </c>
      <c r="H600" s="113" t="s">
        <v>16218</v>
      </c>
      <c r="I600" s="113" t="s">
        <v>9896</v>
      </c>
      <c r="J600" s="113" t="s">
        <v>9872</v>
      </c>
      <c r="K600" s="113" t="s">
        <v>40226</v>
      </c>
      <c r="L600" s="113">
        <v>81338768735</v>
      </c>
      <c r="M600" s="113" t="s">
        <v>40227</v>
      </c>
      <c r="O600" s="113" t="s">
        <v>9900</v>
      </c>
      <c r="P600" s="113" t="s">
        <v>40228</v>
      </c>
      <c r="Q600" s="113" t="s">
        <v>16244</v>
      </c>
      <c r="R600" s="113">
        <v>15</v>
      </c>
      <c r="S600" s="113" t="s">
        <v>13</v>
      </c>
      <c r="T600" s="113" t="s">
        <v>40229</v>
      </c>
      <c r="U600" s="113" t="s">
        <v>40230</v>
      </c>
      <c r="V600" s="114">
        <v>36458</v>
      </c>
      <c r="W600" s="114">
        <v>36342</v>
      </c>
      <c r="X600" s="113" t="s">
        <v>17255</v>
      </c>
      <c r="Y600" s="114">
        <v>36736</v>
      </c>
      <c r="Z600" s="114">
        <v>36739</v>
      </c>
      <c r="AA600" s="113">
        <v>22</v>
      </c>
      <c r="AB600" s="113" t="s">
        <v>25</v>
      </c>
      <c r="AC600" s="113">
        <v>42</v>
      </c>
      <c r="AD600" s="113" t="s">
        <v>92</v>
      </c>
      <c r="AE600" s="114">
        <v>44835</v>
      </c>
      <c r="AF600" s="113">
        <v>21</v>
      </c>
      <c r="AG600" s="113">
        <v>3</v>
      </c>
      <c r="AH600" s="113" t="s">
        <v>16226</v>
      </c>
      <c r="AI600" s="117" t="s">
        <v>9901</v>
      </c>
      <c r="AK600" s="114">
        <v>43831</v>
      </c>
      <c r="AL600" s="113">
        <v>40</v>
      </c>
      <c r="AM600" s="113" t="s">
        <v>9870</v>
      </c>
      <c r="AN600" s="113" t="s">
        <v>17580</v>
      </c>
      <c r="AO600" s="113" t="s">
        <v>491</v>
      </c>
      <c r="AP600" s="113">
        <v>1993</v>
      </c>
      <c r="AQ600" s="113" t="s">
        <v>9889</v>
      </c>
      <c r="AR600" s="113" t="s">
        <v>32976</v>
      </c>
      <c r="AS600" s="113" t="s">
        <v>14</v>
      </c>
      <c r="AT600" s="113" t="s">
        <v>14</v>
      </c>
      <c r="AU600" s="113" t="s">
        <v>16229</v>
      </c>
      <c r="AV600" s="113" t="s">
        <v>14</v>
      </c>
      <c r="AW600" s="113" t="s">
        <v>14</v>
      </c>
    </row>
    <row r="601" spans="1:49">
      <c r="A601" s="116" t="s">
        <v>8944</v>
      </c>
      <c r="B601" s="113">
        <v>570015576</v>
      </c>
      <c r="C601" s="113" t="s">
        <v>8945</v>
      </c>
      <c r="E601" s="113" t="s">
        <v>140</v>
      </c>
      <c r="F601" s="113" t="s">
        <v>349</v>
      </c>
      <c r="G601" s="114">
        <v>25247</v>
      </c>
      <c r="H601" s="113" t="s">
        <v>16218</v>
      </c>
      <c r="I601" s="113" t="s">
        <v>10007</v>
      </c>
      <c r="J601" s="113" t="s">
        <v>9872</v>
      </c>
      <c r="K601" s="113" t="s">
        <v>17172</v>
      </c>
      <c r="L601" s="113">
        <v>82271096322</v>
      </c>
      <c r="M601" s="113" t="s">
        <v>10531</v>
      </c>
      <c r="O601" s="113" t="s">
        <v>10532</v>
      </c>
      <c r="P601" s="113" t="s">
        <v>17173</v>
      </c>
      <c r="Q601" s="113" t="s">
        <v>17174</v>
      </c>
      <c r="R601" s="113">
        <v>15</v>
      </c>
      <c r="S601" s="113" t="s">
        <v>13</v>
      </c>
      <c r="T601" s="113" t="s">
        <v>17175</v>
      </c>
      <c r="U601" s="113" t="s">
        <v>17176</v>
      </c>
      <c r="V601" s="114">
        <v>37998</v>
      </c>
      <c r="W601" s="114">
        <v>37956</v>
      </c>
      <c r="X601" s="113" t="s">
        <v>17177</v>
      </c>
      <c r="Y601" s="114">
        <v>38408</v>
      </c>
      <c r="Z601" s="114">
        <v>38412</v>
      </c>
      <c r="AA601" s="113">
        <v>22</v>
      </c>
      <c r="AB601" s="113" t="s">
        <v>25</v>
      </c>
      <c r="AC601" s="113">
        <v>34</v>
      </c>
      <c r="AD601" s="113" t="s">
        <v>18</v>
      </c>
      <c r="AE601" s="114">
        <v>45017</v>
      </c>
      <c r="AF601" s="113">
        <v>17</v>
      </c>
      <c r="AG601" s="113">
        <v>4</v>
      </c>
      <c r="AH601" s="113" t="s">
        <v>16226</v>
      </c>
      <c r="AI601" s="117" t="s">
        <v>9891</v>
      </c>
      <c r="AK601" s="114">
        <v>43922</v>
      </c>
      <c r="AL601" s="113">
        <v>40</v>
      </c>
      <c r="AM601" s="113" t="s">
        <v>9870</v>
      </c>
      <c r="AN601" s="113" t="s">
        <v>17178</v>
      </c>
      <c r="AO601" s="113" t="s">
        <v>2241</v>
      </c>
      <c r="AP601" s="113">
        <v>2011</v>
      </c>
      <c r="AQ601" s="113" t="s">
        <v>9905</v>
      </c>
      <c r="AR601" s="113" t="s">
        <v>46301</v>
      </c>
      <c r="AS601" s="113" t="s">
        <v>14</v>
      </c>
      <c r="AT601" s="113" t="s">
        <v>14</v>
      </c>
      <c r="AU601" s="113" t="s">
        <v>16229</v>
      </c>
      <c r="AV601" s="113" t="s">
        <v>14</v>
      </c>
    </row>
    <row r="602" spans="1:49">
      <c r="A602" s="116" t="s">
        <v>9027</v>
      </c>
      <c r="B602" s="113">
        <v>570017296</v>
      </c>
      <c r="C602" s="113" t="s">
        <v>9028</v>
      </c>
      <c r="F602" s="113" t="s">
        <v>8</v>
      </c>
      <c r="G602" s="114">
        <v>25249</v>
      </c>
      <c r="H602" s="113" t="s">
        <v>16230</v>
      </c>
      <c r="I602" s="113" t="s">
        <v>9866</v>
      </c>
      <c r="J602" s="113" t="s">
        <v>9872</v>
      </c>
      <c r="K602" s="113" t="s">
        <v>33207</v>
      </c>
      <c r="L602" s="113">
        <v>0</v>
      </c>
      <c r="M602" s="113" t="s">
        <v>33208</v>
      </c>
      <c r="O602" s="113" t="s">
        <v>13894</v>
      </c>
      <c r="P602" s="113" t="s">
        <v>33209</v>
      </c>
      <c r="Q602" s="113" t="s">
        <v>33210</v>
      </c>
      <c r="R602" s="113">
        <v>15</v>
      </c>
      <c r="S602" s="113" t="s">
        <v>13</v>
      </c>
      <c r="T602" s="113" t="s">
        <v>33211</v>
      </c>
      <c r="U602" s="113" t="s">
        <v>33212</v>
      </c>
      <c r="V602" s="114">
        <v>38397</v>
      </c>
      <c r="W602" s="114">
        <v>38353</v>
      </c>
      <c r="X602" s="113" t="s">
        <v>17836</v>
      </c>
      <c r="Y602" s="114">
        <v>38775</v>
      </c>
      <c r="Z602" s="114">
        <v>38777</v>
      </c>
      <c r="AA602" s="113">
        <v>21</v>
      </c>
      <c r="AB602" s="113" t="s">
        <v>24</v>
      </c>
      <c r="AC602" s="113">
        <v>31</v>
      </c>
      <c r="AD602" s="113" t="s">
        <v>9</v>
      </c>
      <c r="AE602" s="114">
        <v>44470</v>
      </c>
      <c r="AF602" s="113">
        <v>19</v>
      </c>
      <c r="AG602" s="113">
        <v>8</v>
      </c>
      <c r="AH602" s="113" t="s">
        <v>16226</v>
      </c>
      <c r="AI602" s="117" t="s">
        <v>179</v>
      </c>
      <c r="AK602" s="114">
        <v>43191</v>
      </c>
      <c r="AL602" s="113">
        <v>15</v>
      </c>
      <c r="AM602" s="113" t="s">
        <v>9885</v>
      </c>
      <c r="AN602" s="113" t="s">
        <v>16858</v>
      </c>
      <c r="AO602" s="113" t="s">
        <v>666</v>
      </c>
      <c r="AP602" s="113">
        <v>1989</v>
      </c>
      <c r="AQ602" s="113" t="s">
        <v>6669</v>
      </c>
      <c r="AR602" s="113" t="s">
        <v>19265</v>
      </c>
      <c r="AS602" s="113" t="s">
        <v>14</v>
      </c>
      <c r="AT602" s="113" t="s">
        <v>14</v>
      </c>
      <c r="AU602" s="113" t="s">
        <v>16229</v>
      </c>
      <c r="AV602" s="113" t="s">
        <v>14</v>
      </c>
      <c r="AW602" s="113" t="s">
        <v>14</v>
      </c>
    </row>
    <row r="603" spans="1:49">
      <c r="A603" s="116" t="s">
        <v>8194</v>
      </c>
      <c r="C603" s="113" t="s">
        <v>8195</v>
      </c>
      <c r="E603" s="113" t="s">
        <v>41</v>
      </c>
      <c r="F603" s="113" t="s">
        <v>790</v>
      </c>
      <c r="G603" s="114">
        <v>25251</v>
      </c>
      <c r="H603" s="113" t="s">
        <v>16218</v>
      </c>
      <c r="I603" s="113" t="s">
        <v>9866</v>
      </c>
      <c r="J603" s="113" t="s">
        <v>9867</v>
      </c>
      <c r="K603" s="113" t="s">
        <v>27941</v>
      </c>
      <c r="O603" s="113" t="s">
        <v>11489</v>
      </c>
      <c r="P603" s="113" t="s">
        <v>27942</v>
      </c>
      <c r="Q603" s="113" t="s">
        <v>27943</v>
      </c>
      <c r="R603" s="113">
        <v>15</v>
      </c>
      <c r="S603" s="113" t="s">
        <v>13</v>
      </c>
      <c r="T603" s="113" t="s">
        <v>27944</v>
      </c>
      <c r="U603" s="113" t="s">
        <v>27945</v>
      </c>
      <c r="V603" s="114">
        <v>41978</v>
      </c>
      <c r="W603" s="114">
        <v>41883</v>
      </c>
      <c r="X603" s="113" t="s">
        <v>27946</v>
      </c>
      <c r="Y603" s="114">
        <v>42339</v>
      </c>
      <c r="Z603" s="114">
        <v>42339</v>
      </c>
      <c r="AA603" s="113">
        <v>31</v>
      </c>
      <c r="AB603" s="113" t="s">
        <v>9</v>
      </c>
      <c r="AC603" s="113">
        <v>31</v>
      </c>
      <c r="AD603" s="113" t="s">
        <v>9</v>
      </c>
      <c r="AE603" s="114">
        <v>41883</v>
      </c>
      <c r="AF603" s="113">
        <v>9</v>
      </c>
      <c r="AG603" s="113">
        <v>8</v>
      </c>
      <c r="AH603" s="113" t="s">
        <v>16263</v>
      </c>
      <c r="AI603" s="117" t="s">
        <v>8196</v>
      </c>
      <c r="AK603" s="114">
        <v>41883</v>
      </c>
      <c r="AL603" s="113">
        <v>40</v>
      </c>
      <c r="AM603" s="113" t="s">
        <v>9870</v>
      </c>
      <c r="AN603" s="113" t="s">
        <v>19328</v>
      </c>
      <c r="AO603" s="113" t="s">
        <v>4107</v>
      </c>
      <c r="AP603" s="113">
        <v>1995</v>
      </c>
      <c r="AQ603" s="113" t="s">
        <v>9889</v>
      </c>
      <c r="AR603" s="113" t="s">
        <v>17664</v>
      </c>
      <c r="AS603" s="113" t="s">
        <v>14</v>
      </c>
      <c r="AT603" s="113" t="s">
        <v>14</v>
      </c>
      <c r="AU603" s="113" t="s">
        <v>16229</v>
      </c>
      <c r="AV603" s="113" t="s">
        <v>14</v>
      </c>
    </row>
    <row r="604" spans="1:49">
      <c r="A604" s="116" t="s">
        <v>4777</v>
      </c>
      <c r="B604" s="113">
        <v>570027684</v>
      </c>
      <c r="C604" s="113" t="s">
        <v>4778</v>
      </c>
      <c r="E604" s="113" t="s">
        <v>244</v>
      </c>
      <c r="F604" s="113" t="s">
        <v>2436</v>
      </c>
      <c r="G604" s="114">
        <v>25252</v>
      </c>
      <c r="H604" s="113" t="s">
        <v>16230</v>
      </c>
      <c r="I604" s="113" t="s">
        <v>9866</v>
      </c>
      <c r="J604" s="113" t="s">
        <v>9872</v>
      </c>
      <c r="K604" s="113" t="s">
        <v>30059</v>
      </c>
      <c r="L604" s="113">
        <v>85254457151</v>
      </c>
      <c r="M604" s="113" t="s">
        <v>15314</v>
      </c>
      <c r="O604" s="113" t="s">
        <v>11551</v>
      </c>
      <c r="P604" s="113" t="s">
        <v>30060</v>
      </c>
      <c r="Q604" s="113" t="s">
        <v>30061</v>
      </c>
      <c r="R604" s="113">
        <v>15</v>
      </c>
      <c r="S604" s="113" t="s">
        <v>13</v>
      </c>
      <c r="T604" s="113" t="s">
        <v>30062</v>
      </c>
      <c r="U604" s="113" t="s">
        <v>30063</v>
      </c>
      <c r="V604" s="114">
        <v>39387</v>
      </c>
      <c r="W604" s="114">
        <v>39083</v>
      </c>
      <c r="X604" s="113" t="s">
        <v>30064</v>
      </c>
      <c r="Y604" s="114">
        <v>39720</v>
      </c>
      <c r="Z604" s="114">
        <v>39722</v>
      </c>
      <c r="AA604" s="113">
        <v>31</v>
      </c>
      <c r="AB604" s="113" t="s">
        <v>9</v>
      </c>
      <c r="AC604" s="113">
        <v>34</v>
      </c>
      <c r="AD604" s="113" t="s">
        <v>18</v>
      </c>
      <c r="AE604" s="114">
        <v>45017</v>
      </c>
      <c r="AF604" s="113">
        <v>16</v>
      </c>
      <c r="AG604" s="113">
        <v>3</v>
      </c>
      <c r="AH604" s="113" t="s">
        <v>16226</v>
      </c>
      <c r="AI604" s="117" t="s">
        <v>9891</v>
      </c>
      <c r="AK604" s="114">
        <v>45017</v>
      </c>
      <c r="AL604" s="113">
        <v>40</v>
      </c>
      <c r="AM604" s="113" t="s">
        <v>9870</v>
      </c>
      <c r="AN604" s="113" t="s">
        <v>30065</v>
      </c>
      <c r="AO604" s="113" t="s">
        <v>4779</v>
      </c>
      <c r="AP604" s="113">
        <v>1994</v>
      </c>
      <c r="AQ604" s="113" t="s">
        <v>6669</v>
      </c>
      <c r="AR604" s="113" t="s">
        <v>18500</v>
      </c>
      <c r="AS604" s="113" t="s">
        <v>14</v>
      </c>
      <c r="AT604" s="113" t="s">
        <v>14</v>
      </c>
      <c r="AU604" s="113" t="s">
        <v>16229</v>
      </c>
      <c r="AV604" s="113" t="s">
        <v>14</v>
      </c>
    </row>
    <row r="605" spans="1:49">
      <c r="A605" s="116" t="s">
        <v>4055</v>
      </c>
      <c r="B605" s="113">
        <v>570013986</v>
      </c>
      <c r="C605" s="113" t="s">
        <v>4056</v>
      </c>
      <c r="E605" s="113" t="s">
        <v>41</v>
      </c>
      <c r="F605" s="113" t="s">
        <v>8</v>
      </c>
      <c r="G605" s="114">
        <v>25256</v>
      </c>
      <c r="H605" s="113" t="s">
        <v>16218</v>
      </c>
      <c r="I605" s="113" t="s">
        <v>9866</v>
      </c>
      <c r="J605" s="113" t="s">
        <v>9872</v>
      </c>
      <c r="K605" s="113" t="s">
        <v>21273</v>
      </c>
      <c r="L605" s="113">
        <v>0</v>
      </c>
      <c r="M605" s="113" t="s">
        <v>13905</v>
      </c>
      <c r="O605" s="113" t="s">
        <v>10071</v>
      </c>
      <c r="P605" s="113" t="s">
        <v>21274</v>
      </c>
      <c r="Q605" s="113" t="s">
        <v>21275</v>
      </c>
      <c r="R605" s="113">
        <v>15</v>
      </c>
      <c r="S605" s="113" t="s">
        <v>13</v>
      </c>
      <c r="T605" s="113" t="s">
        <v>21276</v>
      </c>
      <c r="U605" s="113" t="s">
        <v>21277</v>
      </c>
      <c r="V605" s="114">
        <v>37561</v>
      </c>
      <c r="W605" s="114">
        <v>37561</v>
      </c>
      <c r="X605" s="113" t="s">
        <v>21278</v>
      </c>
      <c r="Y605" s="114">
        <v>37945</v>
      </c>
      <c r="Z605" s="114">
        <v>37956</v>
      </c>
      <c r="AA605" s="113">
        <v>21</v>
      </c>
      <c r="AB605" s="113" t="s">
        <v>24</v>
      </c>
      <c r="AC605" s="113">
        <v>34</v>
      </c>
      <c r="AD605" s="113" t="s">
        <v>18</v>
      </c>
      <c r="AE605" s="114">
        <v>45017</v>
      </c>
      <c r="AF605" s="113">
        <v>15</v>
      </c>
      <c r="AG605" s="113">
        <v>5</v>
      </c>
      <c r="AH605" s="113" t="s">
        <v>16226</v>
      </c>
      <c r="AI605" s="117" t="s">
        <v>9891</v>
      </c>
      <c r="AK605" s="114">
        <v>44105</v>
      </c>
      <c r="AL605" s="113">
        <v>40</v>
      </c>
      <c r="AM605" s="113" t="s">
        <v>9870</v>
      </c>
      <c r="AN605" s="113" t="s">
        <v>16561</v>
      </c>
      <c r="AO605" s="113" t="s">
        <v>42</v>
      </c>
      <c r="AP605" s="113">
        <v>2021</v>
      </c>
      <c r="AQ605" s="113" t="s">
        <v>8</v>
      </c>
      <c r="AR605" s="113" t="s">
        <v>20306</v>
      </c>
      <c r="AS605" s="113" t="s">
        <v>14</v>
      </c>
      <c r="AT605" s="113" t="s">
        <v>14</v>
      </c>
      <c r="AU605" s="113" t="s">
        <v>16229</v>
      </c>
      <c r="AV605" s="113" t="s">
        <v>14</v>
      </c>
      <c r="AW605" s="113" t="s">
        <v>14</v>
      </c>
    </row>
    <row r="606" spans="1:49">
      <c r="A606" s="116" t="s">
        <v>5616</v>
      </c>
      <c r="B606" s="113">
        <v>132113088</v>
      </c>
      <c r="C606" s="113" t="s">
        <v>5617</v>
      </c>
      <c r="E606" s="113" t="s">
        <v>140</v>
      </c>
      <c r="F606" s="113" t="s">
        <v>8</v>
      </c>
      <c r="G606" s="114">
        <v>25259</v>
      </c>
      <c r="H606" s="113" t="s">
        <v>16218</v>
      </c>
      <c r="I606" s="113" t="s">
        <v>9866</v>
      </c>
      <c r="J606" s="113" t="s">
        <v>9872</v>
      </c>
      <c r="K606" s="113" t="s">
        <v>34870</v>
      </c>
      <c r="L606" s="113">
        <v>82296764022</v>
      </c>
      <c r="M606" s="113" t="s">
        <v>34871</v>
      </c>
      <c r="O606" s="113" t="s">
        <v>12067</v>
      </c>
      <c r="P606" s="113" t="s">
        <v>34872</v>
      </c>
      <c r="Q606" s="113" t="s">
        <v>34873</v>
      </c>
      <c r="R606" s="113">
        <v>15</v>
      </c>
      <c r="S606" s="113" t="s">
        <v>13</v>
      </c>
      <c r="T606" s="113" t="s">
        <v>34874</v>
      </c>
      <c r="U606" s="113" t="s">
        <v>20099</v>
      </c>
      <c r="V606" s="114">
        <v>35030</v>
      </c>
      <c r="W606" s="114">
        <v>35034</v>
      </c>
      <c r="X606" s="113" t="s">
        <v>34875</v>
      </c>
      <c r="Y606" s="114">
        <v>36372</v>
      </c>
      <c r="Z606" s="114">
        <v>35643</v>
      </c>
      <c r="AA606" s="113">
        <v>21</v>
      </c>
      <c r="AB606" s="113" t="s">
        <v>24</v>
      </c>
      <c r="AC606" s="113">
        <v>42</v>
      </c>
      <c r="AD606" s="113" t="s">
        <v>92</v>
      </c>
      <c r="AE606" s="114">
        <v>45200</v>
      </c>
      <c r="AF606" s="113">
        <v>22</v>
      </c>
      <c r="AG606" s="113">
        <v>10</v>
      </c>
      <c r="AH606" s="113" t="s">
        <v>16226</v>
      </c>
      <c r="AI606" s="117" t="s">
        <v>9901</v>
      </c>
      <c r="AK606" s="114">
        <v>45120</v>
      </c>
      <c r="AL606" s="113">
        <v>40</v>
      </c>
      <c r="AM606" s="113" t="s">
        <v>9870</v>
      </c>
      <c r="AN606" s="113" t="s">
        <v>17028</v>
      </c>
      <c r="AO606" s="113" t="s">
        <v>730</v>
      </c>
      <c r="AP606" s="113">
        <v>2009</v>
      </c>
      <c r="AQ606" s="113" t="s">
        <v>9889</v>
      </c>
      <c r="AR606" s="113" t="s">
        <v>17830</v>
      </c>
      <c r="AS606" s="113" t="s">
        <v>14</v>
      </c>
      <c r="AT606" s="113" t="s">
        <v>14</v>
      </c>
      <c r="AU606" s="113" t="s">
        <v>16229</v>
      </c>
      <c r="AV606" s="113" t="s">
        <v>14</v>
      </c>
      <c r="AW606" s="113" t="s">
        <v>14</v>
      </c>
    </row>
    <row r="607" spans="1:49">
      <c r="A607" s="116" t="s">
        <v>6932</v>
      </c>
      <c r="B607" s="113">
        <v>132264889</v>
      </c>
      <c r="C607" s="113" t="s">
        <v>6933</v>
      </c>
      <c r="E607" s="113" t="s">
        <v>41</v>
      </c>
      <c r="F607" s="113" t="s">
        <v>37</v>
      </c>
      <c r="G607" s="114">
        <v>25261</v>
      </c>
      <c r="H607" s="113" t="s">
        <v>16230</v>
      </c>
      <c r="I607" s="113" t="s">
        <v>9866</v>
      </c>
      <c r="J607" s="113" t="s">
        <v>9872</v>
      </c>
      <c r="K607" s="113" t="s">
        <v>17415</v>
      </c>
      <c r="L607" s="113">
        <v>81342504133</v>
      </c>
      <c r="M607" s="113" t="s">
        <v>17416</v>
      </c>
      <c r="O607" s="113" t="s">
        <v>12381</v>
      </c>
      <c r="P607" s="113" t="s">
        <v>17417</v>
      </c>
      <c r="Q607" s="113" t="s">
        <v>17418</v>
      </c>
      <c r="R607" s="113">
        <v>15</v>
      </c>
      <c r="S607" s="113" t="s">
        <v>13</v>
      </c>
      <c r="T607" s="113" t="s">
        <v>17419</v>
      </c>
      <c r="U607" s="113" t="s">
        <v>17420</v>
      </c>
      <c r="V607" s="114">
        <v>36801</v>
      </c>
      <c r="W607" s="114">
        <v>36708</v>
      </c>
      <c r="X607" s="113" t="s">
        <v>17421</v>
      </c>
      <c r="Y607" s="114">
        <v>37334</v>
      </c>
      <c r="Z607" s="114">
        <v>37347</v>
      </c>
      <c r="AA607" s="113">
        <v>21</v>
      </c>
      <c r="AB607" s="113" t="s">
        <v>24</v>
      </c>
      <c r="AC607" s="113">
        <v>34</v>
      </c>
      <c r="AD607" s="113" t="s">
        <v>18</v>
      </c>
      <c r="AE607" s="114">
        <v>44835</v>
      </c>
      <c r="AF607" s="113">
        <v>16</v>
      </c>
      <c r="AG607" s="113">
        <v>10</v>
      </c>
      <c r="AH607" s="113" t="s">
        <v>16226</v>
      </c>
      <c r="AI607" s="117" t="s">
        <v>9891</v>
      </c>
      <c r="AK607" s="114">
        <v>44105</v>
      </c>
      <c r="AL607" s="113">
        <v>40</v>
      </c>
      <c r="AM607" s="113" t="s">
        <v>9870</v>
      </c>
      <c r="AN607" s="113" t="s">
        <v>17422</v>
      </c>
      <c r="AO607" s="113" t="s">
        <v>10559</v>
      </c>
      <c r="AP607" s="113">
        <v>2012</v>
      </c>
      <c r="AQ607" s="113" t="s">
        <v>9871</v>
      </c>
      <c r="AR607" s="113" t="s">
        <v>16781</v>
      </c>
      <c r="AS607" s="113" t="s">
        <v>14</v>
      </c>
      <c r="AT607" s="113" t="s">
        <v>14</v>
      </c>
      <c r="AU607" s="113" t="s">
        <v>16229</v>
      </c>
      <c r="AV607" s="113" t="s">
        <v>14</v>
      </c>
    </row>
    <row r="608" spans="1:49">
      <c r="A608" s="116" t="s">
        <v>6790</v>
      </c>
      <c r="B608" s="113">
        <v>570017415</v>
      </c>
      <c r="C608" s="113" t="s">
        <v>6791</v>
      </c>
      <c r="E608" s="113" t="s">
        <v>30</v>
      </c>
      <c r="F608" s="113" t="s">
        <v>136</v>
      </c>
      <c r="G608" s="114">
        <v>25263</v>
      </c>
      <c r="H608" s="113" t="s">
        <v>16230</v>
      </c>
      <c r="I608" s="113" t="s">
        <v>9866</v>
      </c>
      <c r="J608" s="113" t="s">
        <v>16392</v>
      </c>
      <c r="K608" s="113" t="s">
        <v>43545</v>
      </c>
      <c r="L608" s="113">
        <v>82211365191</v>
      </c>
      <c r="M608" s="113" t="s">
        <v>16102</v>
      </c>
      <c r="O608" s="113" t="s">
        <v>43546</v>
      </c>
      <c r="P608" s="113" t="s">
        <v>43547</v>
      </c>
      <c r="Q608" s="113" t="s">
        <v>43548</v>
      </c>
      <c r="R608" s="113">
        <v>15</v>
      </c>
      <c r="S608" s="113" t="s">
        <v>13</v>
      </c>
      <c r="T608" s="113" t="s">
        <v>43549</v>
      </c>
      <c r="U608" s="113" t="s">
        <v>43550</v>
      </c>
      <c r="V608" s="114">
        <v>38397</v>
      </c>
      <c r="W608" s="114">
        <v>38353</v>
      </c>
      <c r="X608" s="113" t="s">
        <v>43551</v>
      </c>
      <c r="Y608" s="114">
        <v>38775</v>
      </c>
      <c r="Z608" s="114">
        <v>38777</v>
      </c>
      <c r="AA608" s="113">
        <v>21</v>
      </c>
      <c r="AB608" s="113" t="s">
        <v>24</v>
      </c>
      <c r="AC608" s="113">
        <v>34</v>
      </c>
      <c r="AD608" s="113" t="s">
        <v>18</v>
      </c>
      <c r="AE608" s="114">
        <v>45017</v>
      </c>
      <c r="AF608" s="113">
        <v>22</v>
      </c>
      <c r="AG608" s="113">
        <v>1</v>
      </c>
      <c r="AH608" s="113" t="s">
        <v>9913</v>
      </c>
      <c r="AI608" s="117" t="s">
        <v>251</v>
      </c>
      <c r="AJ608" s="113" t="s">
        <v>45509</v>
      </c>
      <c r="AK608" s="114">
        <v>44670</v>
      </c>
      <c r="AL608" s="113">
        <v>40</v>
      </c>
      <c r="AM608" s="113" t="s">
        <v>9870</v>
      </c>
      <c r="AN608" s="113" t="s">
        <v>16468</v>
      </c>
      <c r="AO608" s="113" t="s">
        <v>31</v>
      </c>
      <c r="AP608" s="113">
        <v>2010</v>
      </c>
      <c r="AQ608" s="113" t="s">
        <v>8</v>
      </c>
      <c r="AR608" s="113" t="s">
        <v>33831</v>
      </c>
      <c r="AS608" s="113" t="s">
        <v>14</v>
      </c>
      <c r="AT608" s="113" t="s">
        <v>14</v>
      </c>
      <c r="AU608" s="113" t="s">
        <v>16229</v>
      </c>
      <c r="AV608" s="113" t="s">
        <v>14</v>
      </c>
      <c r="AW608" s="113" t="s">
        <v>14</v>
      </c>
    </row>
    <row r="609" spans="1:49">
      <c r="A609" s="116" t="s">
        <v>6845</v>
      </c>
      <c r="C609" s="113" t="s">
        <v>6846</v>
      </c>
      <c r="F609" s="113" t="s">
        <v>8</v>
      </c>
      <c r="G609" s="114">
        <v>25263</v>
      </c>
      <c r="H609" s="113" t="s">
        <v>16230</v>
      </c>
      <c r="I609" s="113" t="s">
        <v>9866</v>
      </c>
      <c r="J609" s="113" t="s">
        <v>9872</v>
      </c>
      <c r="K609" s="113" t="s">
        <v>38219</v>
      </c>
      <c r="L609" s="113">
        <v>85299163125</v>
      </c>
      <c r="M609" s="113" t="s">
        <v>11432</v>
      </c>
      <c r="O609" s="113" t="s">
        <v>38220</v>
      </c>
      <c r="P609" s="113" t="s">
        <v>38221</v>
      </c>
      <c r="Q609" s="113" t="s">
        <v>38222</v>
      </c>
      <c r="R609" s="113">
        <v>15</v>
      </c>
      <c r="S609" s="113" t="s">
        <v>13</v>
      </c>
      <c r="T609" s="113" t="s">
        <v>38223</v>
      </c>
      <c r="U609" s="113" t="s">
        <v>38224</v>
      </c>
      <c r="V609" s="114">
        <v>41978</v>
      </c>
      <c r="W609" s="114">
        <v>41883</v>
      </c>
      <c r="X609" s="113" t="s">
        <v>38225</v>
      </c>
      <c r="Y609" s="114">
        <v>42339</v>
      </c>
      <c r="Z609" s="114">
        <v>42339</v>
      </c>
      <c r="AA609" s="113">
        <v>21</v>
      </c>
      <c r="AB609" s="113" t="s">
        <v>24</v>
      </c>
      <c r="AC609" s="113">
        <v>23</v>
      </c>
      <c r="AD609" s="113" t="s">
        <v>78</v>
      </c>
      <c r="AE609" s="114">
        <v>45200</v>
      </c>
      <c r="AF609" s="113">
        <v>19</v>
      </c>
      <c r="AG609" s="113">
        <v>3</v>
      </c>
      <c r="AH609" s="113" t="s">
        <v>16263</v>
      </c>
      <c r="AI609" s="117" t="s">
        <v>16325</v>
      </c>
      <c r="AK609" s="114">
        <v>45302</v>
      </c>
      <c r="AL609" s="113">
        <v>15</v>
      </c>
      <c r="AM609" s="113" t="s">
        <v>9885</v>
      </c>
      <c r="AN609" s="113" t="s">
        <v>20038</v>
      </c>
      <c r="AO609" s="113" t="s">
        <v>3040</v>
      </c>
      <c r="AP609" s="113">
        <v>1987</v>
      </c>
      <c r="AQ609" s="113" t="s">
        <v>204</v>
      </c>
      <c r="AR609" s="113" t="s">
        <v>16947</v>
      </c>
      <c r="AS609" s="113" t="s">
        <v>14</v>
      </c>
      <c r="AT609" s="113" t="s">
        <v>14</v>
      </c>
      <c r="AU609" s="113" t="s">
        <v>16229</v>
      </c>
      <c r="AV609" s="113" t="s">
        <v>14</v>
      </c>
    </row>
    <row r="610" spans="1:49">
      <c r="A610" s="116" t="s">
        <v>1682</v>
      </c>
      <c r="B610" s="113">
        <v>132034409</v>
      </c>
      <c r="C610" s="113" t="s">
        <v>1104</v>
      </c>
      <c r="F610" s="113" t="s">
        <v>8</v>
      </c>
      <c r="G610" s="114">
        <v>25264</v>
      </c>
      <c r="H610" s="113" t="s">
        <v>16230</v>
      </c>
      <c r="I610" s="113" t="s">
        <v>9866</v>
      </c>
      <c r="J610" s="113" t="s">
        <v>9872</v>
      </c>
      <c r="K610" s="113" t="s">
        <v>39311</v>
      </c>
      <c r="L610" s="113">
        <v>85298505576</v>
      </c>
      <c r="M610" s="113" t="s">
        <v>11400</v>
      </c>
      <c r="O610" s="113" t="s">
        <v>11354</v>
      </c>
      <c r="P610" s="113" t="s">
        <v>39312</v>
      </c>
      <c r="Q610" s="113" t="s">
        <v>39313</v>
      </c>
      <c r="R610" s="113">
        <v>15</v>
      </c>
      <c r="S610" s="113" t="s">
        <v>13</v>
      </c>
      <c r="T610" s="113" t="s">
        <v>39314</v>
      </c>
      <c r="U610" s="113" t="s">
        <v>17026</v>
      </c>
      <c r="V610" s="114">
        <v>34150</v>
      </c>
      <c r="W610" s="114">
        <v>34001</v>
      </c>
      <c r="X610" s="113" t="s">
        <v>39315</v>
      </c>
      <c r="Y610" s="114">
        <v>34668</v>
      </c>
      <c r="Z610" s="114">
        <v>34669</v>
      </c>
      <c r="AA610" s="113">
        <v>21</v>
      </c>
      <c r="AB610" s="113" t="s">
        <v>24</v>
      </c>
      <c r="AC610" s="113">
        <v>33</v>
      </c>
      <c r="AD610" s="113" t="s">
        <v>10</v>
      </c>
      <c r="AE610" s="114">
        <v>44835</v>
      </c>
      <c r="AF610" s="113">
        <v>25</v>
      </c>
      <c r="AG610" s="113">
        <v>9</v>
      </c>
      <c r="AH610" s="113" t="s">
        <v>16226</v>
      </c>
      <c r="AI610" s="117" t="s">
        <v>9891</v>
      </c>
      <c r="AK610" s="114">
        <v>44835</v>
      </c>
      <c r="AL610" s="113">
        <v>15</v>
      </c>
      <c r="AM610" s="113" t="s">
        <v>9885</v>
      </c>
      <c r="AN610" s="113" t="s">
        <v>16743</v>
      </c>
      <c r="AO610" s="113" t="s">
        <v>781</v>
      </c>
      <c r="AP610" s="113">
        <v>1991</v>
      </c>
      <c r="AQ610" s="113" t="s">
        <v>9994</v>
      </c>
      <c r="AR610" s="113" t="s">
        <v>19072</v>
      </c>
      <c r="AS610" s="113" t="s">
        <v>14</v>
      </c>
      <c r="AT610" s="113" t="s">
        <v>14</v>
      </c>
      <c r="AU610" s="113" t="s">
        <v>16229</v>
      </c>
      <c r="AV610" s="113" t="s">
        <v>14</v>
      </c>
      <c r="AW610" s="113" t="s">
        <v>14</v>
      </c>
    </row>
    <row r="611" spans="1:49">
      <c r="A611" s="116" t="s">
        <v>5597</v>
      </c>
      <c r="B611" s="113">
        <v>132275649</v>
      </c>
      <c r="C611" s="113" t="s">
        <v>939</v>
      </c>
      <c r="E611" s="113" t="s">
        <v>945</v>
      </c>
      <c r="F611" s="113" t="s">
        <v>555</v>
      </c>
      <c r="G611" s="114">
        <v>25264</v>
      </c>
      <c r="H611" s="113" t="s">
        <v>16230</v>
      </c>
      <c r="I611" s="113" t="s">
        <v>9866</v>
      </c>
      <c r="J611" s="113" t="s">
        <v>9872</v>
      </c>
      <c r="K611" s="113" t="s">
        <v>30638</v>
      </c>
      <c r="L611" s="113">
        <v>81341425840</v>
      </c>
      <c r="M611" s="113" t="s">
        <v>30639</v>
      </c>
      <c r="O611" s="113" t="s">
        <v>12736</v>
      </c>
      <c r="P611" s="113" t="s">
        <v>30640</v>
      </c>
      <c r="Q611" s="113" t="s">
        <v>30641</v>
      </c>
      <c r="R611" s="113">
        <v>15</v>
      </c>
      <c r="S611" s="113" t="s">
        <v>13</v>
      </c>
      <c r="T611" s="113" t="s">
        <v>30642</v>
      </c>
      <c r="U611" s="113" t="s">
        <v>30643</v>
      </c>
      <c r="V611" s="114">
        <v>36890</v>
      </c>
      <c r="W611" s="114">
        <v>36861</v>
      </c>
      <c r="X611" s="113" t="s">
        <v>18431</v>
      </c>
      <c r="Y611" s="114">
        <v>37345</v>
      </c>
      <c r="Z611" s="114">
        <v>37347</v>
      </c>
      <c r="AA611" s="113">
        <v>31</v>
      </c>
      <c r="AB611" s="113" t="s">
        <v>9</v>
      </c>
      <c r="AC611" s="113">
        <v>42</v>
      </c>
      <c r="AD611" s="113" t="s">
        <v>92</v>
      </c>
      <c r="AE611" s="114">
        <v>44470</v>
      </c>
      <c r="AF611" s="113">
        <v>20</v>
      </c>
      <c r="AG611" s="113">
        <v>10</v>
      </c>
      <c r="AH611" s="113" t="s">
        <v>16226</v>
      </c>
      <c r="AI611" s="117" t="s">
        <v>9901</v>
      </c>
      <c r="AK611" s="114">
        <v>43418</v>
      </c>
      <c r="AL611" s="113">
        <v>40</v>
      </c>
      <c r="AM611" s="113" t="s">
        <v>9870</v>
      </c>
      <c r="AN611" s="113" t="s">
        <v>30644</v>
      </c>
      <c r="AO611" s="113" t="s">
        <v>5598</v>
      </c>
      <c r="AP611" s="113">
        <v>1997</v>
      </c>
      <c r="AQ611" s="113" t="s">
        <v>5236</v>
      </c>
      <c r="AR611" s="113" t="s">
        <v>16295</v>
      </c>
      <c r="AS611" s="113" t="s">
        <v>14</v>
      </c>
      <c r="AT611" s="113" t="s">
        <v>14</v>
      </c>
      <c r="AU611" s="113" t="s">
        <v>16229</v>
      </c>
      <c r="AV611" s="113" t="s">
        <v>14</v>
      </c>
    </row>
    <row r="612" spans="1:49">
      <c r="A612" s="116" t="s">
        <v>9242</v>
      </c>
      <c r="B612" s="113">
        <v>570010868</v>
      </c>
      <c r="C612" s="113" t="s">
        <v>9243</v>
      </c>
      <c r="E612" s="113" t="s">
        <v>691</v>
      </c>
      <c r="F612" s="113" t="s">
        <v>877</v>
      </c>
      <c r="G612" s="114">
        <v>25267</v>
      </c>
      <c r="H612" s="113" t="s">
        <v>16230</v>
      </c>
      <c r="I612" s="113" t="s">
        <v>9866</v>
      </c>
      <c r="J612" s="113" t="s">
        <v>9872</v>
      </c>
      <c r="K612" s="113" t="s">
        <v>44116</v>
      </c>
      <c r="L612" s="113">
        <v>85256602993</v>
      </c>
      <c r="M612" s="113" t="s">
        <v>14528</v>
      </c>
      <c r="O612" s="113" t="s">
        <v>14529</v>
      </c>
      <c r="P612" s="113" t="s">
        <v>44117</v>
      </c>
      <c r="Q612" s="113" t="s">
        <v>44118</v>
      </c>
      <c r="R612" s="113">
        <v>15</v>
      </c>
      <c r="S612" s="113" t="s">
        <v>13</v>
      </c>
      <c r="T612" s="113" t="s">
        <v>44119</v>
      </c>
      <c r="U612" s="113" t="s">
        <v>44120</v>
      </c>
      <c r="V612" s="114">
        <v>33668</v>
      </c>
      <c r="W612" s="114">
        <v>33664</v>
      </c>
      <c r="X612" s="113" t="s">
        <v>44121</v>
      </c>
      <c r="Y612" s="114">
        <v>34325</v>
      </c>
      <c r="Z612" s="114">
        <v>34029</v>
      </c>
      <c r="AA612" s="113">
        <v>21</v>
      </c>
      <c r="AB612" s="113" t="s">
        <v>24</v>
      </c>
      <c r="AC612" s="113">
        <v>34</v>
      </c>
      <c r="AD612" s="113" t="s">
        <v>18</v>
      </c>
      <c r="AE612" s="114">
        <v>44652</v>
      </c>
      <c r="AF612" s="113">
        <v>25</v>
      </c>
      <c r="AG612" s="113">
        <v>1</v>
      </c>
      <c r="AH612" s="113" t="s">
        <v>16226</v>
      </c>
      <c r="AI612" s="117" t="s">
        <v>10528</v>
      </c>
      <c r="AK612" s="114">
        <v>44925</v>
      </c>
      <c r="AL612" s="113">
        <v>40</v>
      </c>
      <c r="AM612" s="113" t="s">
        <v>9870</v>
      </c>
      <c r="AN612" s="113" t="s">
        <v>16227</v>
      </c>
      <c r="AO612" s="113" t="s">
        <v>693</v>
      </c>
      <c r="AP612" s="113">
        <v>2010</v>
      </c>
      <c r="AQ612" s="113" t="s">
        <v>9871</v>
      </c>
      <c r="AR612" s="113" t="s">
        <v>25549</v>
      </c>
      <c r="AS612" s="113" t="s">
        <v>14</v>
      </c>
      <c r="AT612" s="113" t="s">
        <v>14</v>
      </c>
      <c r="AU612" s="113" t="s">
        <v>16229</v>
      </c>
      <c r="AV612" s="113" t="s">
        <v>14</v>
      </c>
      <c r="AW612" s="113" t="s">
        <v>14</v>
      </c>
    </row>
    <row r="613" spans="1:49">
      <c r="A613" s="116" t="s">
        <v>9643</v>
      </c>
      <c r="C613" s="113" t="s">
        <v>9644</v>
      </c>
      <c r="F613" s="113" t="s">
        <v>510</v>
      </c>
      <c r="G613" s="114">
        <v>25268</v>
      </c>
      <c r="H613" s="113" t="s">
        <v>16230</v>
      </c>
      <c r="I613" s="113" t="s">
        <v>9866</v>
      </c>
      <c r="J613" s="113" t="s">
        <v>9872</v>
      </c>
      <c r="K613" s="113" t="s">
        <v>41893</v>
      </c>
      <c r="L613" s="113">
        <v>81245291545</v>
      </c>
      <c r="M613" s="113" t="s">
        <v>10414</v>
      </c>
      <c r="O613" s="113" t="s">
        <v>41894</v>
      </c>
      <c r="P613" s="113" t="s">
        <v>41895</v>
      </c>
      <c r="Q613" s="113" t="s">
        <v>41896</v>
      </c>
      <c r="R613" s="113">
        <v>15</v>
      </c>
      <c r="S613" s="113" t="s">
        <v>13</v>
      </c>
      <c r="T613" s="113" t="s">
        <v>41897</v>
      </c>
      <c r="U613" s="113" t="s">
        <v>41898</v>
      </c>
      <c r="V613" s="114">
        <v>42037</v>
      </c>
      <c r="W613" s="114">
        <v>41883</v>
      </c>
      <c r="X613" s="113" t="s">
        <v>41899</v>
      </c>
      <c r="Y613" s="114">
        <v>42339</v>
      </c>
      <c r="Z613" s="114">
        <v>42339</v>
      </c>
      <c r="AA613" s="113">
        <v>21</v>
      </c>
      <c r="AB613" s="113" t="s">
        <v>24</v>
      </c>
      <c r="AC613" s="113">
        <v>23</v>
      </c>
      <c r="AD613" s="113" t="s">
        <v>78</v>
      </c>
      <c r="AE613" s="114">
        <v>44835</v>
      </c>
      <c r="AF613" s="113">
        <v>13</v>
      </c>
      <c r="AG613" s="113">
        <v>9</v>
      </c>
      <c r="AH613" s="113" t="s">
        <v>16263</v>
      </c>
      <c r="AI613" s="117" t="s">
        <v>75</v>
      </c>
      <c r="AK613" s="114">
        <v>42746</v>
      </c>
      <c r="AL613" s="113">
        <v>15</v>
      </c>
      <c r="AM613" s="113" t="s">
        <v>9885</v>
      </c>
      <c r="AN613" s="113" t="s">
        <v>20449</v>
      </c>
      <c r="AO613" s="113" t="s">
        <v>607</v>
      </c>
      <c r="AP613" s="113">
        <v>1989</v>
      </c>
      <c r="AQ613" s="113" t="s">
        <v>3314</v>
      </c>
      <c r="AR613" s="113" t="s">
        <v>40549</v>
      </c>
      <c r="AS613" s="113" t="s">
        <v>14</v>
      </c>
      <c r="AT613" s="113" t="s">
        <v>14</v>
      </c>
      <c r="AU613" s="113" t="s">
        <v>16229</v>
      </c>
      <c r="AV613" s="113" t="s">
        <v>14</v>
      </c>
      <c r="AW613" s="113" t="s">
        <v>14</v>
      </c>
    </row>
    <row r="614" spans="1:49">
      <c r="A614" s="116" t="s">
        <v>3887</v>
      </c>
      <c r="B614" s="113">
        <v>570027643</v>
      </c>
      <c r="C614" s="113" t="s">
        <v>3888</v>
      </c>
      <c r="F614" s="113" t="s">
        <v>8</v>
      </c>
      <c r="G614" s="114">
        <v>25269</v>
      </c>
      <c r="H614" s="113" t="s">
        <v>16218</v>
      </c>
      <c r="I614" s="113" t="s">
        <v>9866</v>
      </c>
      <c r="J614" s="113" t="s">
        <v>9867</v>
      </c>
      <c r="K614" s="113" t="s">
        <v>37027</v>
      </c>
      <c r="L614" s="113">
        <v>81245346465</v>
      </c>
      <c r="M614" s="113" t="s">
        <v>11449</v>
      </c>
      <c r="O614" s="113" t="s">
        <v>37028</v>
      </c>
      <c r="P614" s="113" t="s">
        <v>37029</v>
      </c>
      <c r="Q614" s="113" t="s">
        <v>37030</v>
      </c>
      <c r="R614" s="113">
        <v>15</v>
      </c>
      <c r="S614" s="113" t="s">
        <v>13</v>
      </c>
      <c r="T614" s="113" t="s">
        <v>37031</v>
      </c>
      <c r="U614" s="113" t="s">
        <v>37032</v>
      </c>
      <c r="V614" s="114">
        <v>39387</v>
      </c>
      <c r="W614" s="114">
        <v>39083</v>
      </c>
      <c r="X614" s="113" t="s">
        <v>37033</v>
      </c>
      <c r="Y614" s="114">
        <v>39720</v>
      </c>
      <c r="Z614" s="114">
        <v>39722</v>
      </c>
      <c r="AA614" s="113">
        <v>21</v>
      </c>
      <c r="AB614" s="113" t="s">
        <v>24</v>
      </c>
      <c r="AC614" s="113">
        <v>24</v>
      </c>
      <c r="AD614" s="113" t="s">
        <v>47</v>
      </c>
      <c r="AE614" s="114">
        <v>43556</v>
      </c>
      <c r="AF614" s="113">
        <v>19</v>
      </c>
      <c r="AG614" s="113">
        <v>3</v>
      </c>
      <c r="AH614" s="113" t="s">
        <v>16263</v>
      </c>
      <c r="AI614" s="117" t="s">
        <v>20448</v>
      </c>
      <c r="AK614" s="114">
        <v>45302</v>
      </c>
      <c r="AL614" s="113">
        <v>15</v>
      </c>
      <c r="AM614" s="113" t="s">
        <v>9885</v>
      </c>
      <c r="AN614" s="113" t="s">
        <v>17932</v>
      </c>
      <c r="AO614" s="113" t="s">
        <v>185</v>
      </c>
      <c r="AP614" s="113">
        <v>1987</v>
      </c>
      <c r="AQ614" s="113" t="s">
        <v>8</v>
      </c>
      <c r="AR614" s="113" t="s">
        <v>19898</v>
      </c>
      <c r="AS614" s="113" t="s">
        <v>14</v>
      </c>
      <c r="AT614" s="113" t="s">
        <v>14</v>
      </c>
      <c r="AU614" s="113" t="s">
        <v>16229</v>
      </c>
      <c r="AV614" s="113" t="s">
        <v>14</v>
      </c>
    </row>
    <row r="615" spans="1:49">
      <c r="A615" s="116" t="s">
        <v>3070</v>
      </c>
      <c r="B615" s="113">
        <v>132080129</v>
      </c>
      <c r="C615" s="113" t="s">
        <v>3071</v>
      </c>
      <c r="E615" s="113" t="s">
        <v>140</v>
      </c>
      <c r="F615" s="113" t="s">
        <v>37</v>
      </c>
      <c r="G615" s="114">
        <v>25271</v>
      </c>
      <c r="H615" s="113" t="s">
        <v>16218</v>
      </c>
      <c r="I615" s="113" t="s">
        <v>9866</v>
      </c>
      <c r="J615" s="113" t="s">
        <v>9872</v>
      </c>
      <c r="K615" s="113" t="s">
        <v>41190</v>
      </c>
      <c r="L615" s="113">
        <v>85256904911</v>
      </c>
      <c r="M615" s="113" t="s">
        <v>14196</v>
      </c>
      <c r="O615" s="113" t="s">
        <v>14197</v>
      </c>
      <c r="P615" s="113" t="s">
        <v>41191</v>
      </c>
      <c r="Q615" s="113" t="s">
        <v>41192</v>
      </c>
      <c r="R615" s="113">
        <v>15</v>
      </c>
      <c r="S615" s="113" t="s">
        <v>13</v>
      </c>
      <c r="T615" s="113" t="s">
        <v>41193</v>
      </c>
      <c r="U615" s="113" t="s">
        <v>19070</v>
      </c>
      <c r="V615" s="114">
        <v>34540</v>
      </c>
      <c r="W615" s="114">
        <v>34547</v>
      </c>
      <c r="X615" s="113" t="s">
        <v>20915</v>
      </c>
      <c r="Y615" s="114">
        <v>35033</v>
      </c>
      <c r="Z615" s="114">
        <v>35034</v>
      </c>
      <c r="AA615" s="113">
        <v>21</v>
      </c>
      <c r="AB615" s="113" t="s">
        <v>24</v>
      </c>
      <c r="AC615" s="113">
        <v>42</v>
      </c>
      <c r="AD615" s="113" t="s">
        <v>92</v>
      </c>
      <c r="AE615" s="114">
        <v>45200</v>
      </c>
      <c r="AF615" s="113">
        <v>24</v>
      </c>
      <c r="AG615" s="113">
        <v>7</v>
      </c>
      <c r="AH615" s="113" t="s">
        <v>16226</v>
      </c>
      <c r="AI615" s="117" t="s">
        <v>9901</v>
      </c>
      <c r="AK615" s="114">
        <v>43831</v>
      </c>
      <c r="AL615" s="113">
        <v>40</v>
      </c>
      <c r="AM615" s="113" t="s">
        <v>9870</v>
      </c>
      <c r="AN615" s="113" t="s">
        <v>17028</v>
      </c>
      <c r="AO615" s="113" t="s">
        <v>730</v>
      </c>
      <c r="AP615" s="113">
        <v>2012</v>
      </c>
      <c r="AQ615" s="113" t="s">
        <v>9889</v>
      </c>
      <c r="AR615" s="113" t="s">
        <v>36439</v>
      </c>
      <c r="AS615" s="113" t="s">
        <v>14</v>
      </c>
      <c r="AT615" s="113" t="s">
        <v>14</v>
      </c>
      <c r="AU615" s="113" t="s">
        <v>16229</v>
      </c>
      <c r="AV615" s="113" t="s">
        <v>14</v>
      </c>
      <c r="AW615" s="113" t="s">
        <v>14</v>
      </c>
    </row>
    <row r="616" spans="1:49">
      <c r="A616" s="116" t="s">
        <v>3934</v>
      </c>
      <c r="B616" s="113">
        <v>10251643</v>
      </c>
      <c r="C616" s="113" t="s">
        <v>3935</v>
      </c>
      <c r="E616" s="113" t="s">
        <v>3936</v>
      </c>
      <c r="F616" s="113" t="s">
        <v>8</v>
      </c>
      <c r="G616" s="114">
        <v>25273</v>
      </c>
      <c r="H616" s="113" t="s">
        <v>16218</v>
      </c>
      <c r="I616" s="113" t="s">
        <v>9866</v>
      </c>
      <c r="J616" s="113" t="s">
        <v>9872</v>
      </c>
      <c r="K616" s="113" t="s">
        <v>44800</v>
      </c>
      <c r="L616" s="113">
        <v>81214729277</v>
      </c>
      <c r="M616" s="113" t="s">
        <v>12806</v>
      </c>
      <c r="O616" s="113" t="s">
        <v>12807</v>
      </c>
      <c r="P616" s="113" t="s">
        <v>44801</v>
      </c>
      <c r="Q616" s="113" t="s">
        <v>44802</v>
      </c>
      <c r="R616" s="113">
        <v>15</v>
      </c>
      <c r="S616" s="113" t="s">
        <v>13</v>
      </c>
      <c r="T616" s="113" t="s">
        <v>44803</v>
      </c>
      <c r="U616" s="113" t="s">
        <v>44804</v>
      </c>
      <c r="V616" s="114">
        <v>34540</v>
      </c>
      <c r="W616" s="114">
        <v>34394</v>
      </c>
      <c r="X616" s="113" t="s">
        <v>44805</v>
      </c>
      <c r="Y616" s="114">
        <v>34907</v>
      </c>
      <c r="Z616" s="114">
        <v>34912</v>
      </c>
      <c r="AA616" s="113">
        <v>21</v>
      </c>
      <c r="AB616" s="113" t="s">
        <v>24</v>
      </c>
      <c r="AC616" s="113">
        <v>43</v>
      </c>
      <c r="AD616" s="113" t="s">
        <v>316</v>
      </c>
      <c r="AE616" s="114">
        <v>43556</v>
      </c>
      <c r="AF616" s="113">
        <v>21</v>
      </c>
      <c r="AG616" s="113">
        <v>0</v>
      </c>
      <c r="AH616" s="113" t="s">
        <v>9913</v>
      </c>
      <c r="AI616" s="117" t="s">
        <v>9511</v>
      </c>
      <c r="AJ616" s="113" t="s">
        <v>45507</v>
      </c>
      <c r="AK616" s="114">
        <v>44853</v>
      </c>
      <c r="AL616" s="113">
        <v>45</v>
      </c>
      <c r="AM616" s="113" t="s">
        <v>9922</v>
      </c>
      <c r="AN616" s="113" t="s">
        <v>17406</v>
      </c>
      <c r="AO616" s="113" t="s">
        <v>2191</v>
      </c>
      <c r="AP616" s="113">
        <v>2007</v>
      </c>
      <c r="AQ616" s="113" t="s">
        <v>8</v>
      </c>
      <c r="AR616" s="113" t="s">
        <v>25997</v>
      </c>
      <c r="AS616" s="113" t="s">
        <v>14</v>
      </c>
      <c r="AT616" s="113" t="s">
        <v>14</v>
      </c>
      <c r="AU616" s="113" t="s">
        <v>16229</v>
      </c>
      <c r="AV616" s="113" t="s">
        <v>14</v>
      </c>
      <c r="AW616" s="113" t="s">
        <v>14</v>
      </c>
    </row>
    <row r="617" spans="1:49">
      <c r="A617" s="116" t="s">
        <v>8318</v>
      </c>
      <c r="B617" s="113">
        <v>132154232</v>
      </c>
      <c r="C617" s="113" t="s">
        <v>8319</v>
      </c>
      <c r="E617" s="113" t="s">
        <v>691</v>
      </c>
      <c r="F617" s="113" t="s">
        <v>8320</v>
      </c>
      <c r="G617" s="114">
        <v>25274</v>
      </c>
      <c r="H617" s="113" t="s">
        <v>16218</v>
      </c>
      <c r="I617" s="113" t="s">
        <v>9866</v>
      </c>
      <c r="J617" s="113" t="s">
        <v>9872</v>
      </c>
      <c r="K617" s="113" t="s">
        <v>39100</v>
      </c>
      <c r="L617" s="113">
        <v>82326611899</v>
      </c>
      <c r="M617" s="113" t="s">
        <v>39101</v>
      </c>
      <c r="O617" s="113" t="s">
        <v>9912</v>
      </c>
      <c r="P617" s="113" t="s">
        <v>39102</v>
      </c>
      <c r="Q617" s="113" t="s">
        <v>39103</v>
      </c>
      <c r="R617" s="113">
        <v>15</v>
      </c>
      <c r="S617" s="113" t="s">
        <v>13</v>
      </c>
      <c r="T617" s="113" t="s">
        <v>39104</v>
      </c>
      <c r="U617" s="113" t="s">
        <v>39105</v>
      </c>
      <c r="V617" s="114">
        <v>35345</v>
      </c>
      <c r="W617" s="114">
        <v>35217</v>
      </c>
      <c r="X617" s="113" t="s">
        <v>39106</v>
      </c>
      <c r="Y617" s="114">
        <v>37113</v>
      </c>
      <c r="Z617" s="114">
        <v>37135</v>
      </c>
      <c r="AA617" s="113">
        <v>12</v>
      </c>
      <c r="AB617" s="113" t="s">
        <v>287</v>
      </c>
      <c r="AC617" s="113">
        <v>32</v>
      </c>
      <c r="AD617" s="113" t="s">
        <v>84</v>
      </c>
      <c r="AE617" s="114">
        <v>44287</v>
      </c>
      <c r="AF617" s="113">
        <v>16</v>
      </c>
      <c r="AG617" s="113">
        <v>10</v>
      </c>
      <c r="AH617" s="113" t="s">
        <v>16263</v>
      </c>
      <c r="AI617" s="117" t="s">
        <v>16264</v>
      </c>
      <c r="AK617" s="114">
        <v>45302</v>
      </c>
      <c r="AL617" s="113">
        <v>40</v>
      </c>
      <c r="AM617" s="113" t="s">
        <v>9870</v>
      </c>
      <c r="AN617" s="113" t="s">
        <v>39107</v>
      </c>
      <c r="AO617" s="113" t="s">
        <v>2597</v>
      </c>
      <c r="AP617" s="113">
        <v>2009</v>
      </c>
      <c r="AQ617" s="113" t="s">
        <v>3314</v>
      </c>
      <c r="AR617" s="113" t="s">
        <v>24667</v>
      </c>
      <c r="AS617" s="113" t="s">
        <v>14</v>
      </c>
      <c r="AT617" s="113" t="s">
        <v>14</v>
      </c>
      <c r="AU617" s="113" t="s">
        <v>16229</v>
      </c>
      <c r="AV617" s="113" t="s">
        <v>14</v>
      </c>
    </row>
    <row r="618" spans="1:49">
      <c r="A618" s="116" t="s">
        <v>3129</v>
      </c>
      <c r="B618" s="113">
        <v>380047348</v>
      </c>
      <c r="C618" s="113" t="s">
        <v>3130</v>
      </c>
      <c r="E618" s="113" t="s">
        <v>110</v>
      </c>
      <c r="F618" s="113" t="s">
        <v>8</v>
      </c>
      <c r="G618" s="114">
        <v>25275</v>
      </c>
      <c r="H618" s="113" t="s">
        <v>16218</v>
      </c>
      <c r="I618" s="113" t="s">
        <v>9866</v>
      </c>
      <c r="J618" s="113" t="s">
        <v>9872</v>
      </c>
      <c r="K618" s="113" t="s">
        <v>41885</v>
      </c>
      <c r="L618" s="113">
        <v>85395094040</v>
      </c>
      <c r="M618" s="113" t="s">
        <v>11804</v>
      </c>
      <c r="O618" s="113" t="s">
        <v>11805</v>
      </c>
      <c r="P618" s="113" t="s">
        <v>41886</v>
      </c>
      <c r="Q618" s="113" t="s">
        <v>41887</v>
      </c>
      <c r="R618" s="113">
        <v>15</v>
      </c>
      <c r="S618" s="113" t="s">
        <v>13</v>
      </c>
      <c r="T618" s="113" t="s">
        <v>41888</v>
      </c>
      <c r="U618" s="113" t="s">
        <v>41889</v>
      </c>
      <c r="V618" s="114">
        <v>33379</v>
      </c>
      <c r="W618" s="114">
        <v>33298</v>
      </c>
      <c r="X618" s="113" t="s">
        <v>41890</v>
      </c>
      <c r="Y618" s="114">
        <v>33744</v>
      </c>
      <c r="Z618" s="114">
        <v>33756</v>
      </c>
      <c r="AA618" s="113">
        <v>21</v>
      </c>
      <c r="AB618" s="113" t="s">
        <v>24</v>
      </c>
      <c r="AC618" s="113">
        <v>34</v>
      </c>
      <c r="AD618" s="113" t="s">
        <v>18</v>
      </c>
      <c r="AE618" s="114">
        <v>41730</v>
      </c>
      <c r="AF618" s="113">
        <v>18</v>
      </c>
      <c r="AG618" s="113">
        <v>1</v>
      </c>
      <c r="AH618" s="113" t="s">
        <v>16226</v>
      </c>
      <c r="AI618" s="117" t="s">
        <v>41891</v>
      </c>
      <c r="AK618" s="114">
        <v>44925</v>
      </c>
      <c r="AL618" s="113">
        <v>40</v>
      </c>
      <c r="AM618" s="113" t="s">
        <v>9870</v>
      </c>
      <c r="AN618" s="113" t="s">
        <v>16282</v>
      </c>
      <c r="AO618" s="113" t="s">
        <v>113</v>
      </c>
      <c r="AP618" s="113">
        <v>2010</v>
      </c>
      <c r="AQ618" s="113" t="s">
        <v>8</v>
      </c>
      <c r="AR618" s="113" t="s">
        <v>41892</v>
      </c>
      <c r="AS618" s="113" t="s">
        <v>14</v>
      </c>
      <c r="AT618" s="113" t="s">
        <v>14</v>
      </c>
      <c r="AU618" s="113" t="s">
        <v>16229</v>
      </c>
      <c r="AV618" s="113" t="s">
        <v>14</v>
      </c>
      <c r="AW618" s="113" t="s">
        <v>14</v>
      </c>
    </row>
    <row r="619" spans="1:49">
      <c r="A619" s="116" t="s">
        <v>5729</v>
      </c>
      <c r="C619" s="113" t="s">
        <v>109</v>
      </c>
      <c r="F619" s="113" t="s">
        <v>5730</v>
      </c>
      <c r="G619" s="114">
        <v>25275</v>
      </c>
      <c r="H619" s="113" t="s">
        <v>16218</v>
      </c>
      <c r="I619" s="113" t="s">
        <v>9866</v>
      </c>
      <c r="J619" s="113" t="s">
        <v>9872</v>
      </c>
      <c r="K619" s="113" t="s">
        <v>39366</v>
      </c>
      <c r="L619" s="113">
        <v>82192586911</v>
      </c>
      <c r="M619" s="113" t="s">
        <v>10265</v>
      </c>
      <c r="O619" s="113" t="s">
        <v>5730</v>
      </c>
      <c r="P619" s="113" t="s">
        <v>39367</v>
      </c>
      <c r="Q619" s="113" t="s">
        <v>39368</v>
      </c>
      <c r="R619" s="113">
        <v>15</v>
      </c>
      <c r="S619" s="113" t="s">
        <v>13</v>
      </c>
      <c r="T619" s="113" t="s">
        <v>39369</v>
      </c>
      <c r="U619" s="113" t="s">
        <v>39370</v>
      </c>
      <c r="V619" s="114">
        <v>39965</v>
      </c>
      <c r="W619" s="114">
        <v>39965</v>
      </c>
      <c r="X619" s="113" t="s">
        <v>39370</v>
      </c>
      <c r="Y619" s="114">
        <v>39965</v>
      </c>
      <c r="Z619" s="114">
        <v>39965</v>
      </c>
      <c r="AA619" s="113">
        <v>21</v>
      </c>
      <c r="AB619" s="113" t="s">
        <v>24</v>
      </c>
      <c r="AC619" s="113">
        <v>24</v>
      </c>
      <c r="AD619" s="113" t="s">
        <v>47</v>
      </c>
      <c r="AE619" s="114">
        <v>44470</v>
      </c>
      <c r="AF619" s="113">
        <v>12</v>
      </c>
      <c r="AG619" s="113">
        <v>5</v>
      </c>
      <c r="AH619" s="113" t="s">
        <v>16263</v>
      </c>
      <c r="AI619" s="117" t="s">
        <v>614</v>
      </c>
      <c r="AK619" s="114">
        <v>43009</v>
      </c>
      <c r="AL619" s="113">
        <v>15</v>
      </c>
      <c r="AM619" s="113" t="s">
        <v>9885</v>
      </c>
      <c r="AN619" s="113" t="s">
        <v>16415</v>
      </c>
      <c r="AO619" s="113" t="s">
        <v>517</v>
      </c>
      <c r="AP619" s="113">
        <v>2006</v>
      </c>
      <c r="AQ619" s="113" t="s">
        <v>2307</v>
      </c>
      <c r="AR619" s="113" t="s">
        <v>32288</v>
      </c>
      <c r="AS619" s="113" t="s">
        <v>14</v>
      </c>
      <c r="AT619" s="113" t="s">
        <v>14</v>
      </c>
      <c r="AU619" s="113" t="s">
        <v>16229</v>
      </c>
      <c r="AV619" s="113" t="s">
        <v>14</v>
      </c>
      <c r="AW619" s="113" t="s">
        <v>14</v>
      </c>
    </row>
    <row r="620" spans="1:49">
      <c r="A620" s="116" t="s">
        <v>1428</v>
      </c>
      <c r="B620" s="113">
        <v>570013607</v>
      </c>
      <c r="C620" s="113" t="s">
        <v>1429</v>
      </c>
      <c r="E620" s="113" t="s">
        <v>67</v>
      </c>
      <c r="F620" s="113" t="s">
        <v>8</v>
      </c>
      <c r="G620" s="114">
        <v>25279</v>
      </c>
      <c r="H620" s="113" t="s">
        <v>16230</v>
      </c>
      <c r="I620" s="113" t="s">
        <v>9866</v>
      </c>
      <c r="J620" s="113" t="s">
        <v>9872</v>
      </c>
      <c r="K620" s="113" t="s">
        <v>31914</v>
      </c>
      <c r="L620" s="113">
        <v>81241474737</v>
      </c>
      <c r="M620" s="113" t="s">
        <v>12853</v>
      </c>
      <c r="O620" s="113" t="s">
        <v>26028</v>
      </c>
      <c r="P620" s="113" t="s">
        <v>31915</v>
      </c>
      <c r="Q620" s="113" t="s">
        <v>31916</v>
      </c>
      <c r="R620" s="113">
        <v>15</v>
      </c>
      <c r="S620" s="113" t="s">
        <v>13</v>
      </c>
      <c r="T620" s="113" t="s">
        <v>31917</v>
      </c>
      <c r="U620" s="113" t="s">
        <v>31918</v>
      </c>
      <c r="V620" s="114">
        <v>37224</v>
      </c>
      <c r="W620" s="114">
        <v>37226</v>
      </c>
      <c r="X620" s="113" t="s">
        <v>31919</v>
      </c>
      <c r="Y620" s="114">
        <v>37580</v>
      </c>
      <c r="Z620" s="114">
        <v>37591</v>
      </c>
      <c r="AA620" s="113">
        <v>31</v>
      </c>
      <c r="AB620" s="113" t="s">
        <v>9</v>
      </c>
      <c r="AC620" s="113">
        <v>41</v>
      </c>
      <c r="AD620" s="113" t="s">
        <v>52</v>
      </c>
      <c r="AE620" s="114">
        <v>42461</v>
      </c>
      <c r="AF620" s="113">
        <v>18</v>
      </c>
      <c r="AG620" s="113">
        <v>0</v>
      </c>
      <c r="AH620" s="113" t="s">
        <v>16226</v>
      </c>
      <c r="AI620" s="117" t="s">
        <v>11731</v>
      </c>
      <c r="AK620" s="114">
        <v>44560</v>
      </c>
      <c r="AL620" s="113">
        <v>40</v>
      </c>
      <c r="AM620" s="113" t="s">
        <v>9870</v>
      </c>
      <c r="AN620" s="113" t="s">
        <v>16301</v>
      </c>
      <c r="AO620" s="113" t="s">
        <v>220</v>
      </c>
      <c r="AP620" s="113">
        <v>1997</v>
      </c>
      <c r="AQ620" s="113" t="s">
        <v>5236</v>
      </c>
      <c r="AR620" s="113" t="s">
        <v>20179</v>
      </c>
      <c r="AS620" s="113" t="s">
        <v>14</v>
      </c>
      <c r="AT620" s="113" t="s">
        <v>14</v>
      </c>
      <c r="AU620" s="113" t="s">
        <v>16229</v>
      </c>
      <c r="AV620" s="113" t="s">
        <v>14</v>
      </c>
      <c r="AW620" s="113" t="s">
        <v>14</v>
      </c>
    </row>
    <row r="621" spans="1:49">
      <c r="A621" s="116" t="s">
        <v>1472</v>
      </c>
      <c r="B621" s="113">
        <v>132045141</v>
      </c>
      <c r="C621" s="113" t="s">
        <v>519</v>
      </c>
      <c r="E621" s="113" t="s">
        <v>140</v>
      </c>
      <c r="F621" s="113" t="s">
        <v>8</v>
      </c>
      <c r="G621" s="114">
        <v>25280</v>
      </c>
      <c r="H621" s="113" t="s">
        <v>16230</v>
      </c>
      <c r="I621" s="113" t="s">
        <v>9866</v>
      </c>
      <c r="J621" s="113" t="s">
        <v>9872</v>
      </c>
      <c r="K621" s="113" t="s">
        <v>18928</v>
      </c>
      <c r="L621" s="113">
        <v>82327536626</v>
      </c>
      <c r="M621" s="113" t="s">
        <v>18929</v>
      </c>
      <c r="O621" s="113" t="s">
        <v>18930</v>
      </c>
      <c r="P621" s="113" t="s">
        <v>18931</v>
      </c>
      <c r="Q621" s="113" t="s">
        <v>18932</v>
      </c>
      <c r="R621" s="113">
        <v>15</v>
      </c>
      <c r="S621" s="113" t="s">
        <v>13</v>
      </c>
      <c r="T621" s="113" t="s">
        <v>18933</v>
      </c>
      <c r="U621" s="113" t="s">
        <v>17216</v>
      </c>
      <c r="V621" s="114">
        <v>34043</v>
      </c>
      <c r="W621" s="114">
        <v>34001</v>
      </c>
      <c r="X621" s="113" t="s">
        <v>18934</v>
      </c>
      <c r="Y621" s="114">
        <v>34730</v>
      </c>
      <c r="Z621" s="114">
        <v>34731</v>
      </c>
      <c r="AA621" s="113">
        <v>21</v>
      </c>
      <c r="AB621" s="113" t="s">
        <v>24</v>
      </c>
      <c r="AC621" s="113">
        <v>41</v>
      </c>
      <c r="AD621" s="113" t="s">
        <v>52</v>
      </c>
      <c r="AE621" s="114">
        <v>44652</v>
      </c>
      <c r="AF621" s="113">
        <v>24</v>
      </c>
      <c r="AG621" s="113">
        <v>2</v>
      </c>
      <c r="AH621" s="113" t="s">
        <v>16226</v>
      </c>
      <c r="AI621" s="117" t="s">
        <v>9901</v>
      </c>
      <c r="AK621" s="114">
        <v>45120</v>
      </c>
      <c r="AL621" s="113">
        <v>40</v>
      </c>
      <c r="AM621" s="113" t="s">
        <v>9870</v>
      </c>
      <c r="AN621" s="113" t="s">
        <v>17028</v>
      </c>
      <c r="AO621" s="113" t="s">
        <v>730</v>
      </c>
      <c r="AP621" s="113">
        <v>2010</v>
      </c>
      <c r="AQ621" s="113" t="s">
        <v>9994</v>
      </c>
      <c r="AR621" s="113" t="s">
        <v>17039</v>
      </c>
      <c r="AS621" s="113" t="s">
        <v>14</v>
      </c>
      <c r="AT621" s="113" t="s">
        <v>14</v>
      </c>
      <c r="AU621" s="113" t="s">
        <v>16229</v>
      </c>
      <c r="AV621" s="113" t="s">
        <v>14</v>
      </c>
    </row>
    <row r="622" spans="1:49">
      <c r="A622" s="116" t="s">
        <v>6425</v>
      </c>
      <c r="B622" s="113">
        <v>140242549</v>
      </c>
      <c r="C622" s="113" t="s">
        <v>2377</v>
      </c>
      <c r="F622" s="113" t="s">
        <v>37</v>
      </c>
      <c r="G622" s="114">
        <v>25283</v>
      </c>
      <c r="H622" s="113" t="s">
        <v>16230</v>
      </c>
      <c r="I622" s="113" t="s">
        <v>9866</v>
      </c>
      <c r="J622" s="113" t="s">
        <v>9872</v>
      </c>
      <c r="K622" s="113" t="s">
        <v>46566</v>
      </c>
      <c r="L622" s="113">
        <v>85342443154</v>
      </c>
      <c r="M622" s="113" t="s">
        <v>46567</v>
      </c>
      <c r="O622" s="113" t="s">
        <v>14295</v>
      </c>
      <c r="P622" s="113" t="s">
        <v>46568</v>
      </c>
      <c r="Q622" s="113" t="s">
        <v>46569</v>
      </c>
      <c r="R622" s="113">
        <v>15</v>
      </c>
      <c r="S622" s="113" t="s">
        <v>13</v>
      </c>
      <c r="T622" s="113" t="s">
        <v>46570</v>
      </c>
      <c r="U622" s="113" t="s">
        <v>46571</v>
      </c>
      <c r="V622" s="114">
        <v>32924</v>
      </c>
      <c r="W622" s="114">
        <v>32813</v>
      </c>
      <c r="X622" s="113" t="s">
        <v>46572</v>
      </c>
      <c r="Y622" s="114">
        <v>33455</v>
      </c>
      <c r="Z622" s="114">
        <v>33482</v>
      </c>
      <c r="AA622" s="113">
        <v>21</v>
      </c>
      <c r="AB622" s="113" t="s">
        <v>24</v>
      </c>
      <c r="AC622" s="113">
        <v>34</v>
      </c>
      <c r="AD622" s="113" t="s">
        <v>18</v>
      </c>
      <c r="AE622" s="114">
        <v>40269</v>
      </c>
      <c r="AF622" s="113">
        <v>15</v>
      </c>
      <c r="AG622" s="113">
        <v>5</v>
      </c>
      <c r="AH622" s="113" t="s">
        <v>16226</v>
      </c>
      <c r="AI622" s="117" t="s">
        <v>302</v>
      </c>
      <c r="AK622" s="114">
        <v>40269</v>
      </c>
      <c r="AL622" s="113">
        <v>17</v>
      </c>
      <c r="AM622" s="113" t="s">
        <v>9982</v>
      </c>
      <c r="AN622" s="113" t="s">
        <v>16390</v>
      </c>
      <c r="AO622" s="113" t="s">
        <v>303</v>
      </c>
      <c r="AP622" s="113">
        <v>1988</v>
      </c>
      <c r="AQ622" s="113" t="s">
        <v>9871</v>
      </c>
      <c r="AR622" s="113" t="s">
        <v>17533</v>
      </c>
      <c r="AS622" s="113" t="s">
        <v>14</v>
      </c>
      <c r="AT622" s="113" t="s">
        <v>14</v>
      </c>
      <c r="AU622" s="113" t="s">
        <v>16229</v>
      </c>
      <c r="AV622" s="113" t="s">
        <v>14</v>
      </c>
      <c r="AW622" s="113" t="s">
        <v>14</v>
      </c>
    </row>
    <row r="623" spans="1:49">
      <c r="A623" s="116" t="s">
        <v>7914</v>
      </c>
      <c r="B623" s="113">
        <v>570012396</v>
      </c>
      <c r="C623" s="113" t="s">
        <v>7915</v>
      </c>
      <c r="E623" s="113" t="s">
        <v>17</v>
      </c>
      <c r="F623" s="113" t="s">
        <v>8</v>
      </c>
      <c r="G623" s="114">
        <v>25289</v>
      </c>
      <c r="H623" s="113" t="s">
        <v>16218</v>
      </c>
      <c r="I623" s="113" t="s">
        <v>9866</v>
      </c>
      <c r="J623" s="113" t="s">
        <v>9872</v>
      </c>
      <c r="K623" s="113" t="s">
        <v>44141</v>
      </c>
      <c r="L623" s="113">
        <v>81249699991</v>
      </c>
      <c r="M623" s="113" t="s">
        <v>44142</v>
      </c>
      <c r="O623" s="113" t="s">
        <v>13572</v>
      </c>
      <c r="P623" s="113" t="s">
        <v>44143</v>
      </c>
      <c r="Q623" s="113" t="s">
        <v>44144</v>
      </c>
      <c r="R623" s="113">
        <v>15</v>
      </c>
      <c r="S623" s="113" t="s">
        <v>13</v>
      </c>
      <c r="T623" s="113" t="s">
        <v>44145</v>
      </c>
      <c r="U623" s="113" t="s">
        <v>44146</v>
      </c>
      <c r="V623" s="114">
        <v>35555</v>
      </c>
      <c r="W623" s="114">
        <v>35490</v>
      </c>
      <c r="X623" s="113" t="s">
        <v>44147</v>
      </c>
      <c r="Y623" s="114">
        <v>35864</v>
      </c>
      <c r="Z623" s="114">
        <v>35855</v>
      </c>
      <c r="AA623" s="113">
        <v>22</v>
      </c>
      <c r="AB623" s="113" t="s">
        <v>25</v>
      </c>
      <c r="AC623" s="113">
        <v>41</v>
      </c>
      <c r="AD623" s="113" t="s">
        <v>52</v>
      </c>
      <c r="AE623" s="114">
        <v>42278</v>
      </c>
      <c r="AF623" s="113">
        <v>16</v>
      </c>
      <c r="AG623" s="113">
        <v>6</v>
      </c>
      <c r="AH623" s="113" t="s">
        <v>9913</v>
      </c>
      <c r="AI623" s="117" t="s">
        <v>9385</v>
      </c>
      <c r="AJ623" s="113" t="s">
        <v>45514</v>
      </c>
      <c r="AK623" s="114">
        <v>44923</v>
      </c>
      <c r="AL623" s="113">
        <v>40</v>
      </c>
      <c r="AM623" s="113" t="s">
        <v>9870</v>
      </c>
      <c r="AN623" s="113" t="s">
        <v>25590</v>
      </c>
      <c r="AO623" s="113" t="s">
        <v>720</v>
      </c>
      <c r="AP623" s="113">
        <v>2002</v>
      </c>
      <c r="AQ623" s="113" t="s">
        <v>5236</v>
      </c>
      <c r="AR623" s="113" t="s">
        <v>20945</v>
      </c>
      <c r="AS623" s="113" t="s">
        <v>14</v>
      </c>
      <c r="AT623" s="113" t="s">
        <v>14</v>
      </c>
      <c r="AU623" s="113" t="s">
        <v>16229</v>
      </c>
      <c r="AV623" s="113" t="s">
        <v>14</v>
      </c>
      <c r="AW623" s="113" t="s">
        <v>14</v>
      </c>
    </row>
    <row r="624" spans="1:49">
      <c r="A624" s="116" t="s">
        <v>5519</v>
      </c>
      <c r="B624" s="113">
        <v>140242187</v>
      </c>
      <c r="C624" s="113" t="s">
        <v>5520</v>
      </c>
      <c r="E624" s="113" t="s">
        <v>14239</v>
      </c>
      <c r="F624" s="113" t="s">
        <v>37</v>
      </c>
      <c r="G624" s="114">
        <v>25290</v>
      </c>
      <c r="H624" s="113" t="s">
        <v>16230</v>
      </c>
      <c r="I624" s="113" t="s">
        <v>9866</v>
      </c>
      <c r="J624" s="113" t="s">
        <v>9872</v>
      </c>
      <c r="K624" s="113" t="s">
        <v>39279</v>
      </c>
      <c r="L624" s="113">
        <v>82393109229</v>
      </c>
      <c r="M624" s="113" t="s">
        <v>39280</v>
      </c>
      <c r="O624" s="113" t="s">
        <v>14240</v>
      </c>
      <c r="P624" s="113" t="s">
        <v>39281</v>
      </c>
      <c r="Q624" s="113" t="s">
        <v>39282</v>
      </c>
      <c r="R624" s="113">
        <v>15</v>
      </c>
      <c r="S624" s="113" t="s">
        <v>13</v>
      </c>
      <c r="T624" s="113" t="s">
        <v>39283</v>
      </c>
      <c r="U624" s="113" t="s">
        <v>39284</v>
      </c>
      <c r="V624" s="114">
        <v>32928</v>
      </c>
      <c r="W624" s="114">
        <v>32813</v>
      </c>
      <c r="X624" s="113" t="s">
        <v>39285</v>
      </c>
      <c r="Y624" s="114">
        <v>32958</v>
      </c>
      <c r="Z624" s="114">
        <v>33512</v>
      </c>
      <c r="AA624" s="113">
        <v>21</v>
      </c>
      <c r="AB624" s="113" t="s">
        <v>24</v>
      </c>
      <c r="AC624" s="113">
        <v>34</v>
      </c>
      <c r="AD624" s="113" t="s">
        <v>18</v>
      </c>
      <c r="AE624" s="114">
        <v>40087</v>
      </c>
      <c r="AF624" s="113">
        <v>14</v>
      </c>
      <c r="AG624" s="113">
        <v>11</v>
      </c>
      <c r="AH624" s="113" t="s">
        <v>16226</v>
      </c>
      <c r="AI624" s="117" t="s">
        <v>2025</v>
      </c>
      <c r="AK624" s="114">
        <v>44287</v>
      </c>
      <c r="AL624" s="113">
        <v>30</v>
      </c>
      <c r="AM624" s="113" t="s">
        <v>9882</v>
      </c>
      <c r="AN624" s="113" t="s">
        <v>23716</v>
      </c>
      <c r="AO624" s="113" t="s">
        <v>107</v>
      </c>
      <c r="AP624" s="113">
        <v>2010</v>
      </c>
      <c r="AQ624" s="113" t="s">
        <v>8</v>
      </c>
      <c r="AR624" s="113" t="s">
        <v>19217</v>
      </c>
      <c r="AS624" s="113" t="s">
        <v>14</v>
      </c>
      <c r="AT624" s="113" t="s">
        <v>14</v>
      </c>
      <c r="AU624" s="113" t="s">
        <v>16229</v>
      </c>
      <c r="AV624" s="113" t="s">
        <v>14</v>
      </c>
      <c r="AW624" s="113" t="s">
        <v>14</v>
      </c>
    </row>
    <row r="625" spans="1:49">
      <c r="A625" s="116" t="s">
        <v>8339</v>
      </c>
      <c r="B625" s="113">
        <v>140263904</v>
      </c>
      <c r="C625" s="113" t="s">
        <v>8340</v>
      </c>
      <c r="E625" s="113" t="s">
        <v>103</v>
      </c>
      <c r="F625" s="113" t="s">
        <v>154</v>
      </c>
      <c r="G625" s="114">
        <v>25292</v>
      </c>
      <c r="H625" s="113" t="s">
        <v>16230</v>
      </c>
      <c r="I625" s="113" t="s">
        <v>9866</v>
      </c>
      <c r="J625" s="113" t="s">
        <v>9872</v>
      </c>
      <c r="K625" s="113" t="s">
        <v>36651</v>
      </c>
      <c r="L625" s="113">
        <v>85241039990</v>
      </c>
      <c r="M625" s="113" t="s">
        <v>15302</v>
      </c>
      <c r="O625" s="113" t="s">
        <v>36652</v>
      </c>
      <c r="P625" s="113" t="s">
        <v>36653</v>
      </c>
      <c r="Q625" s="113" t="s">
        <v>36654</v>
      </c>
      <c r="R625" s="113">
        <v>15</v>
      </c>
      <c r="S625" s="113" t="s">
        <v>13</v>
      </c>
      <c r="T625" s="113" t="s">
        <v>36655</v>
      </c>
      <c r="U625" s="113" t="s">
        <v>36656</v>
      </c>
      <c r="V625" s="114">
        <v>33416</v>
      </c>
      <c r="W625" s="114">
        <v>33298</v>
      </c>
      <c r="X625" s="113" t="s">
        <v>36657</v>
      </c>
      <c r="Y625" s="114">
        <v>33631</v>
      </c>
      <c r="Z625" s="114">
        <v>33756</v>
      </c>
      <c r="AA625" s="113">
        <v>21</v>
      </c>
      <c r="AB625" s="113" t="s">
        <v>24</v>
      </c>
      <c r="AC625" s="113">
        <v>34</v>
      </c>
      <c r="AD625" s="113" t="s">
        <v>18</v>
      </c>
      <c r="AE625" s="114">
        <v>41913</v>
      </c>
      <c r="AF625" s="113">
        <v>18</v>
      </c>
      <c r="AG625" s="113">
        <v>7</v>
      </c>
      <c r="AH625" s="113" t="s">
        <v>16226</v>
      </c>
      <c r="AI625" s="117" t="s">
        <v>302</v>
      </c>
      <c r="AK625" s="114">
        <v>44474</v>
      </c>
      <c r="AL625" s="113">
        <v>30</v>
      </c>
      <c r="AM625" s="113" t="s">
        <v>9882</v>
      </c>
      <c r="AN625" s="113" t="s">
        <v>16273</v>
      </c>
      <c r="AO625" s="113" t="s">
        <v>107</v>
      </c>
      <c r="AP625" s="113">
        <v>2012</v>
      </c>
      <c r="AQ625" s="113" t="s">
        <v>8</v>
      </c>
      <c r="AR625" s="113" t="s">
        <v>34940</v>
      </c>
      <c r="AS625" s="113" t="s">
        <v>14</v>
      </c>
      <c r="AT625" s="113" t="s">
        <v>14</v>
      </c>
      <c r="AU625" s="113" t="s">
        <v>16229</v>
      </c>
      <c r="AV625" s="113" t="s">
        <v>14</v>
      </c>
    </row>
    <row r="626" spans="1:49">
      <c r="A626" s="116" t="s">
        <v>2394</v>
      </c>
      <c r="B626" s="113">
        <v>570021448</v>
      </c>
      <c r="C626" s="113" t="s">
        <v>2395</v>
      </c>
      <c r="E626" s="113" t="s">
        <v>41</v>
      </c>
      <c r="F626" s="113" t="s">
        <v>37</v>
      </c>
      <c r="G626" s="114">
        <v>25294</v>
      </c>
      <c r="H626" s="113" t="s">
        <v>16230</v>
      </c>
      <c r="I626" s="113" t="s">
        <v>9866</v>
      </c>
      <c r="J626" s="113" t="s">
        <v>9872</v>
      </c>
      <c r="K626" s="113" t="s">
        <v>19459</v>
      </c>
      <c r="M626" s="113" t="s">
        <v>14214</v>
      </c>
      <c r="O626" s="113" t="s">
        <v>14215</v>
      </c>
      <c r="P626" s="113" t="s">
        <v>19460</v>
      </c>
      <c r="Q626" s="113" t="s">
        <v>19461</v>
      </c>
      <c r="R626" s="113">
        <v>15</v>
      </c>
      <c r="S626" s="113" t="s">
        <v>13</v>
      </c>
      <c r="T626" s="113" t="s">
        <v>19462</v>
      </c>
      <c r="U626" s="113" t="s">
        <v>19463</v>
      </c>
      <c r="V626" s="114">
        <v>39038</v>
      </c>
      <c r="W626" s="114">
        <v>38808</v>
      </c>
      <c r="X626" s="113" t="s">
        <v>19464</v>
      </c>
      <c r="Y626" s="114">
        <v>39353</v>
      </c>
      <c r="Z626" s="114">
        <v>39356</v>
      </c>
      <c r="AA626" s="113">
        <v>22</v>
      </c>
      <c r="AB626" s="113" t="s">
        <v>25</v>
      </c>
      <c r="AC626" s="113">
        <v>33</v>
      </c>
      <c r="AD626" s="113" t="s">
        <v>10</v>
      </c>
      <c r="AE626" s="114">
        <v>44835</v>
      </c>
      <c r="AF626" s="113">
        <v>17</v>
      </c>
      <c r="AG626" s="113">
        <v>9</v>
      </c>
      <c r="AH626" s="113" t="s">
        <v>16226</v>
      </c>
      <c r="AI626" s="117" t="s">
        <v>9891</v>
      </c>
      <c r="AK626" s="114">
        <v>44835</v>
      </c>
      <c r="AL626" s="113">
        <v>40</v>
      </c>
      <c r="AM626" s="113" t="s">
        <v>9870</v>
      </c>
      <c r="AN626" s="113" t="s">
        <v>16561</v>
      </c>
      <c r="AO626" s="113" t="s">
        <v>42</v>
      </c>
      <c r="AP626" s="113">
        <v>2020</v>
      </c>
      <c r="AQ626" s="113" t="s">
        <v>5236</v>
      </c>
      <c r="AR626" s="113" t="s">
        <v>19085</v>
      </c>
      <c r="AS626" s="113" t="s">
        <v>14</v>
      </c>
      <c r="AT626" s="113" t="s">
        <v>14</v>
      </c>
      <c r="AU626" s="113" t="s">
        <v>16229</v>
      </c>
      <c r="AV626" s="113" t="s">
        <v>14</v>
      </c>
      <c r="AW626" s="113" t="s">
        <v>14</v>
      </c>
    </row>
    <row r="627" spans="1:49">
      <c r="A627" s="116" t="s">
        <v>6021</v>
      </c>
      <c r="B627" s="113">
        <v>131896605</v>
      </c>
      <c r="C627" s="113" t="s">
        <v>6022</v>
      </c>
      <c r="E627" s="113" t="s">
        <v>140</v>
      </c>
      <c r="F627" s="113" t="s">
        <v>8</v>
      </c>
      <c r="G627" s="114">
        <v>25296</v>
      </c>
      <c r="H627" s="113" t="s">
        <v>16230</v>
      </c>
      <c r="I627" s="113" t="s">
        <v>9866</v>
      </c>
      <c r="J627" s="113" t="s">
        <v>9872</v>
      </c>
      <c r="K627" s="113" t="s">
        <v>16775</v>
      </c>
      <c r="L627" s="113">
        <v>85240912065</v>
      </c>
      <c r="M627" s="113" t="s">
        <v>12289</v>
      </c>
      <c r="O627" s="113" t="s">
        <v>12290</v>
      </c>
      <c r="P627" s="113" t="s">
        <v>16776</v>
      </c>
      <c r="Q627" s="113" t="s">
        <v>16777</v>
      </c>
      <c r="R627" s="113">
        <v>15</v>
      </c>
      <c r="S627" s="113" t="s">
        <v>13</v>
      </c>
      <c r="T627" s="113" t="s">
        <v>16778</v>
      </c>
      <c r="U627" s="113" t="s">
        <v>16779</v>
      </c>
      <c r="V627" s="114">
        <v>33325</v>
      </c>
      <c r="W627" s="114">
        <v>33329</v>
      </c>
      <c r="X627" s="113" t="s">
        <v>16780</v>
      </c>
      <c r="Y627" s="114">
        <v>33815</v>
      </c>
      <c r="Z627" s="114">
        <v>33817</v>
      </c>
      <c r="AA627" s="113">
        <v>21</v>
      </c>
      <c r="AB627" s="113" t="s">
        <v>24</v>
      </c>
      <c r="AC627" s="113">
        <v>42</v>
      </c>
      <c r="AD627" s="113" t="s">
        <v>92</v>
      </c>
      <c r="AE627" s="114">
        <v>45383</v>
      </c>
      <c r="AF627" s="113">
        <v>28</v>
      </c>
      <c r="AG627" s="113">
        <v>0</v>
      </c>
      <c r="AH627" s="113" t="s">
        <v>16226</v>
      </c>
      <c r="AI627" s="117" t="s">
        <v>9901</v>
      </c>
      <c r="AK627" s="114">
        <v>43556</v>
      </c>
      <c r="AL627" s="113">
        <v>40</v>
      </c>
      <c r="AM627" s="113" t="s">
        <v>9870</v>
      </c>
      <c r="AN627" s="113" t="s">
        <v>16445</v>
      </c>
      <c r="AO627" s="113" t="s">
        <v>842</v>
      </c>
      <c r="AP627" s="113">
        <v>2002</v>
      </c>
      <c r="AQ627" s="113" t="s">
        <v>46</v>
      </c>
      <c r="AR627" s="113" t="s">
        <v>17414</v>
      </c>
      <c r="AS627" s="113" t="s">
        <v>14</v>
      </c>
      <c r="AT627" s="113" t="s">
        <v>14</v>
      </c>
      <c r="AU627" s="113" t="s">
        <v>16229</v>
      </c>
      <c r="AV627" s="113" t="s">
        <v>14</v>
      </c>
      <c r="AW627" s="113" t="s">
        <v>14</v>
      </c>
    </row>
    <row r="628" spans="1:49">
      <c r="A628" s="116" t="s">
        <v>6106</v>
      </c>
      <c r="B628" s="113">
        <v>132234055</v>
      </c>
      <c r="C628" s="113" t="s">
        <v>6107</v>
      </c>
      <c r="F628" s="113" t="s">
        <v>37</v>
      </c>
      <c r="G628" s="114">
        <v>25298</v>
      </c>
      <c r="H628" s="113" t="s">
        <v>16218</v>
      </c>
      <c r="I628" s="113" t="s">
        <v>9866</v>
      </c>
      <c r="J628" s="113" t="s">
        <v>16392</v>
      </c>
      <c r="K628" s="113" t="s">
        <v>32547</v>
      </c>
      <c r="L628" s="113">
        <v>82296594124</v>
      </c>
      <c r="M628" s="113" t="s">
        <v>14313</v>
      </c>
      <c r="O628" s="113" t="s">
        <v>32548</v>
      </c>
      <c r="P628" s="113" t="s">
        <v>32549</v>
      </c>
      <c r="Q628" s="113" t="s">
        <v>32550</v>
      </c>
      <c r="R628" s="113">
        <v>15</v>
      </c>
      <c r="S628" s="113" t="s">
        <v>13</v>
      </c>
      <c r="T628" s="113" t="s">
        <v>32551</v>
      </c>
      <c r="U628" s="113" t="s">
        <v>19646</v>
      </c>
      <c r="V628" s="114">
        <v>36367</v>
      </c>
      <c r="W628" s="114">
        <v>36373</v>
      </c>
      <c r="X628" s="113" t="s">
        <v>17255</v>
      </c>
      <c r="Y628" s="114">
        <v>36736</v>
      </c>
      <c r="Z628" s="114">
        <v>36739</v>
      </c>
      <c r="AA628" s="113">
        <v>21</v>
      </c>
      <c r="AB628" s="113" t="s">
        <v>24</v>
      </c>
      <c r="AC628" s="113">
        <v>31</v>
      </c>
      <c r="AD628" s="113" t="s">
        <v>9</v>
      </c>
      <c r="AE628" s="114">
        <v>41183</v>
      </c>
      <c r="AF628" s="113">
        <v>8</v>
      </c>
      <c r="AG628" s="113">
        <v>7</v>
      </c>
      <c r="AH628" s="113" t="s">
        <v>16226</v>
      </c>
      <c r="AI628" s="117" t="s">
        <v>141</v>
      </c>
      <c r="AK628" s="114">
        <v>41183</v>
      </c>
      <c r="AL628" s="113">
        <v>15</v>
      </c>
      <c r="AM628" s="113" t="s">
        <v>9885</v>
      </c>
      <c r="AN628" s="113" t="s">
        <v>16858</v>
      </c>
      <c r="AO628" s="113" t="s">
        <v>666</v>
      </c>
      <c r="AP628" s="113">
        <v>1989</v>
      </c>
      <c r="AQ628" s="113" t="s">
        <v>9971</v>
      </c>
      <c r="AR628" s="113" t="s">
        <v>17588</v>
      </c>
      <c r="AS628" s="113" t="s">
        <v>14</v>
      </c>
      <c r="AT628" s="113" t="s">
        <v>14</v>
      </c>
      <c r="AU628" s="113" t="s">
        <v>16229</v>
      </c>
      <c r="AV628" s="113" t="s">
        <v>14</v>
      </c>
      <c r="AW628" s="113" t="s">
        <v>14</v>
      </c>
    </row>
    <row r="629" spans="1:49">
      <c r="A629" s="116" t="s">
        <v>9275</v>
      </c>
      <c r="B629" s="113">
        <v>570021311</v>
      </c>
      <c r="C629" s="113" t="s">
        <v>9276</v>
      </c>
      <c r="E629" s="113" t="s">
        <v>30</v>
      </c>
      <c r="F629" s="113" t="s">
        <v>8</v>
      </c>
      <c r="G629" s="114">
        <v>25299</v>
      </c>
      <c r="H629" s="113" t="s">
        <v>16218</v>
      </c>
      <c r="I629" s="113" t="s">
        <v>9866</v>
      </c>
      <c r="J629" s="113" t="s">
        <v>9872</v>
      </c>
      <c r="K629" s="113" t="s">
        <v>30285</v>
      </c>
      <c r="L629" s="113">
        <v>85394233489</v>
      </c>
      <c r="M629" s="113" t="s">
        <v>12828</v>
      </c>
      <c r="O629" s="113" t="s">
        <v>12829</v>
      </c>
      <c r="P629" s="113" t="s">
        <v>30286</v>
      </c>
      <c r="Q629" s="113" t="s">
        <v>30287</v>
      </c>
      <c r="R629" s="113">
        <v>15</v>
      </c>
      <c r="S629" s="113" t="s">
        <v>13</v>
      </c>
      <c r="T629" s="113" t="s">
        <v>30288</v>
      </c>
      <c r="U629" s="113" t="s">
        <v>30289</v>
      </c>
      <c r="V629" s="114">
        <v>39038</v>
      </c>
      <c r="W629" s="114">
        <v>38808</v>
      </c>
      <c r="X629" s="113" t="s">
        <v>30290</v>
      </c>
      <c r="Y629" s="114">
        <v>39353</v>
      </c>
      <c r="Z629" s="114">
        <v>39356</v>
      </c>
      <c r="AA629" s="113">
        <v>31</v>
      </c>
      <c r="AB629" s="113" t="s">
        <v>9</v>
      </c>
      <c r="AC629" s="113">
        <v>41</v>
      </c>
      <c r="AD629" s="113" t="s">
        <v>52</v>
      </c>
      <c r="AE629" s="114">
        <v>45323</v>
      </c>
      <c r="AF629" s="113">
        <v>24</v>
      </c>
      <c r="AG629" s="113">
        <v>11</v>
      </c>
      <c r="AH629" s="113" t="s">
        <v>9913</v>
      </c>
      <c r="AI629" s="117" t="s">
        <v>30291</v>
      </c>
      <c r="AJ629" s="113" t="s">
        <v>45514</v>
      </c>
      <c r="AK629" s="114">
        <v>44923</v>
      </c>
      <c r="AL629" s="113">
        <v>40</v>
      </c>
      <c r="AM629" s="113" t="s">
        <v>9870</v>
      </c>
      <c r="AN629" s="113" t="s">
        <v>30292</v>
      </c>
      <c r="AO629" s="113" t="s">
        <v>910</v>
      </c>
      <c r="AP629" s="113">
        <v>1993</v>
      </c>
      <c r="AQ629" s="113" t="s">
        <v>8</v>
      </c>
      <c r="AR629" s="113" t="s">
        <v>30284</v>
      </c>
      <c r="AS629" s="113" t="s">
        <v>14</v>
      </c>
      <c r="AT629" s="113" t="s">
        <v>14</v>
      </c>
      <c r="AU629" s="113" t="s">
        <v>16229</v>
      </c>
      <c r="AV629" s="113" t="s">
        <v>14</v>
      </c>
      <c r="AW629" s="113" t="s">
        <v>14</v>
      </c>
    </row>
    <row r="630" spans="1:49">
      <c r="A630" s="116" t="s">
        <v>7993</v>
      </c>
      <c r="C630" s="113" t="s">
        <v>1699</v>
      </c>
      <c r="E630" s="113" t="s">
        <v>34</v>
      </c>
      <c r="F630" s="113" t="s">
        <v>8</v>
      </c>
      <c r="G630" s="114">
        <v>25303</v>
      </c>
      <c r="H630" s="113" t="s">
        <v>16230</v>
      </c>
      <c r="I630" s="113" t="s">
        <v>9866</v>
      </c>
      <c r="J630" s="113" t="s">
        <v>9872</v>
      </c>
      <c r="K630" s="113" t="s">
        <v>23695</v>
      </c>
      <c r="L630" s="113">
        <v>81354297799</v>
      </c>
      <c r="M630" s="113" t="s">
        <v>12792</v>
      </c>
      <c r="O630" s="113" t="s">
        <v>12793</v>
      </c>
      <c r="P630" s="113" t="s">
        <v>23696</v>
      </c>
      <c r="Q630" s="113" t="s">
        <v>23697</v>
      </c>
      <c r="R630" s="113">
        <v>15</v>
      </c>
      <c r="S630" s="113" t="s">
        <v>13</v>
      </c>
      <c r="T630" s="113" t="s">
        <v>23698</v>
      </c>
      <c r="U630" s="113" t="s">
        <v>23699</v>
      </c>
      <c r="V630" s="114">
        <v>42037</v>
      </c>
      <c r="W630" s="114">
        <v>42036</v>
      </c>
      <c r="X630" s="113" t="s">
        <v>23700</v>
      </c>
      <c r="Y630" s="114">
        <v>42612</v>
      </c>
      <c r="Z630" s="114">
        <v>42614</v>
      </c>
      <c r="AA630" s="113">
        <v>21</v>
      </c>
      <c r="AB630" s="113" t="s">
        <v>24</v>
      </c>
      <c r="AC630" s="113">
        <v>32</v>
      </c>
      <c r="AD630" s="113" t="s">
        <v>84</v>
      </c>
      <c r="AE630" s="114">
        <v>45017</v>
      </c>
      <c r="AF630" s="113">
        <v>23</v>
      </c>
      <c r="AG630" s="113">
        <v>9</v>
      </c>
      <c r="AH630" s="113" t="s">
        <v>16263</v>
      </c>
      <c r="AI630" s="117" t="s">
        <v>16264</v>
      </c>
      <c r="AK630" s="114">
        <v>45302</v>
      </c>
      <c r="AL630" s="113">
        <v>40</v>
      </c>
      <c r="AM630" s="113" t="s">
        <v>9870</v>
      </c>
      <c r="AN630" s="113" t="s">
        <v>20982</v>
      </c>
      <c r="AO630" s="113" t="s">
        <v>36</v>
      </c>
      <c r="AP630" s="113">
        <v>2013</v>
      </c>
      <c r="AQ630" s="113" t="s">
        <v>5236</v>
      </c>
      <c r="AR630" s="113" t="s">
        <v>32071</v>
      </c>
      <c r="AS630" s="113" t="s">
        <v>14</v>
      </c>
      <c r="AT630" s="113" t="s">
        <v>14</v>
      </c>
      <c r="AU630" s="113" t="s">
        <v>16229</v>
      </c>
      <c r="AV630" s="113" t="s">
        <v>14</v>
      </c>
    </row>
    <row r="631" spans="1:49">
      <c r="A631" s="116" t="s">
        <v>2111</v>
      </c>
      <c r="B631" s="113">
        <v>132282873</v>
      </c>
      <c r="C631" s="113" t="s">
        <v>2112</v>
      </c>
      <c r="F631" s="113" t="s">
        <v>8</v>
      </c>
      <c r="G631" s="114">
        <v>25304</v>
      </c>
      <c r="H631" s="113" t="s">
        <v>16218</v>
      </c>
      <c r="I631" s="113" t="s">
        <v>9866</v>
      </c>
      <c r="J631" s="113" t="s">
        <v>9872</v>
      </c>
      <c r="K631" s="113" t="s">
        <v>39894</v>
      </c>
      <c r="L631" s="113">
        <v>82242756430</v>
      </c>
      <c r="M631" s="113" t="s">
        <v>14235</v>
      </c>
      <c r="O631" s="113" t="s">
        <v>13906</v>
      </c>
      <c r="P631" s="113" t="s">
        <v>39895</v>
      </c>
      <c r="Q631" s="113" t="s">
        <v>39896</v>
      </c>
      <c r="R631" s="113">
        <v>15</v>
      </c>
      <c r="S631" s="113" t="s">
        <v>13</v>
      </c>
      <c r="T631" s="113" t="s">
        <v>39897</v>
      </c>
      <c r="U631" s="113" t="s">
        <v>16559</v>
      </c>
      <c r="V631" s="114">
        <v>36965</v>
      </c>
      <c r="W631" s="114">
        <v>36861</v>
      </c>
      <c r="X631" s="113" t="s">
        <v>39898</v>
      </c>
      <c r="Y631" s="114">
        <v>37334</v>
      </c>
      <c r="Z631" s="114">
        <v>37347</v>
      </c>
      <c r="AA631" s="113">
        <v>21</v>
      </c>
      <c r="AB631" s="113" t="s">
        <v>24</v>
      </c>
      <c r="AC631" s="113">
        <v>33</v>
      </c>
      <c r="AD631" s="113" t="s">
        <v>10</v>
      </c>
      <c r="AE631" s="114">
        <v>42826</v>
      </c>
      <c r="AF631" s="113">
        <v>11</v>
      </c>
      <c r="AG631" s="113">
        <v>5</v>
      </c>
      <c r="AH631" s="113" t="s">
        <v>16226</v>
      </c>
      <c r="AI631" s="117" t="s">
        <v>9891</v>
      </c>
      <c r="AK631" s="114">
        <v>44670</v>
      </c>
      <c r="AL631" s="113">
        <v>15</v>
      </c>
      <c r="AM631" s="113" t="s">
        <v>9885</v>
      </c>
      <c r="AN631" s="113" t="s">
        <v>16743</v>
      </c>
      <c r="AO631" s="113" t="s">
        <v>781</v>
      </c>
      <c r="AP631" s="113">
        <v>1988</v>
      </c>
      <c r="AQ631" s="113" t="s">
        <v>2307</v>
      </c>
      <c r="AR631" s="113" t="s">
        <v>22511</v>
      </c>
      <c r="AS631" s="113" t="s">
        <v>14</v>
      </c>
      <c r="AT631" s="113" t="s">
        <v>14</v>
      </c>
      <c r="AU631" s="113" t="s">
        <v>16229</v>
      </c>
      <c r="AV631" s="113" t="s">
        <v>14</v>
      </c>
      <c r="AW631" s="113" t="s">
        <v>14</v>
      </c>
    </row>
    <row r="632" spans="1:49">
      <c r="A632" s="116" t="s">
        <v>6120</v>
      </c>
      <c r="B632" s="113">
        <v>132179473</v>
      </c>
      <c r="C632" s="113" t="s">
        <v>6121</v>
      </c>
      <c r="F632" s="113" t="s">
        <v>37</v>
      </c>
      <c r="G632" s="114">
        <v>25305</v>
      </c>
      <c r="H632" s="113" t="s">
        <v>16218</v>
      </c>
      <c r="I632" s="113" t="s">
        <v>9866</v>
      </c>
      <c r="J632" s="113" t="s">
        <v>9872</v>
      </c>
      <c r="K632" s="113" t="s">
        <v>46068</v>
      </c>
      <c r="L632" s="113">
        <v>0</v>
      </c>
      <c r="M632" s="113" t="s">
        <v>17957</v>
      </c>
      <c r="O632" s="113" t="s">
        <v>14308</v>
      </c>
      <c r="P632" s="113" t="s">
        <v>17958</v>
      </c>
      <c r="Q632" s="113" t="s">
        <v>17959</v>
      </c>
      <c r="R632" s="113">
        <v>15</v>
      </c>
      <c r="S632" s="113" t="s">
        <v>13</v>
      </c>
      <c r="T632" s="113" t="s">
        <v>17960</v>
      </c>
      <c r="U632" s="113" t="s">
        <v>17578</v>
      </c>
      <c r="V632" s="114">
        <v>35653</v>
      </c>
      <c r="W632" s="114">
        <v>35612</v>
      </c>
      <c r="X632" s="113" t="s">
        <v>17961</v>
      </c>
      <c r="Y632" s="114">
        <v>36129</v>
      </c>
      <c r="Z632" s="114">
        <v>36130</v>
      </c>
      <c r="AA632" s="113">
        <v>21</v>
      </c>
      <c r="AB632" s="113" t="s">
        <v>24</v>
      </c>
      <c r="AC632" s="113">
        <v>33</v>
      </c>
      <c r="AD632" s="113" t="s">
        <v>10</v>
      </c>
      <c r="AE632" s="114">
        <v>44105</v>
      </c>
      <c r="AF632" s="113">
        <v>18</v>
      </c>
      <c r="AG632" s="113">
        <v>3</v>
      </c>
      <c r="AH632" s="113" t="s">
        <v>16226</v>
      </c>
      <c r="AI632" s="117" t="s">
        <v>419</v>
      </c>
      <c r="AK632" s="114">
        <v>45120</v>
      </c>
      <c r="AL632" s="113">
        <v>15</v>
      </c>
      <c r="AM632" s="113" t="s">
        <v>9885</v>
      </c>
      <c r="AN632" s="113" t="s">
        <v>16858</v>
      </c>
      <c r="AO632" s="113" t="s">
        <v>666</v>
      </c>
      <c r="AP632" s="113">
        <v>1989</v>
      </c>
      <c r="AQ632" s="113" t="s">
        <v>5236</v>
      </c>
      <c r="AR632" s="113" t="s">
        <v>17212</v>
      </c>
      <c r="AS632" s="113" t="s">
        <v>14</v>
      </c>
      <c r="AT632" s="113" t="s">
        <v>14</v>
      </c>
      <c r="AU632" s="113" t="s">
        <v>16229</v>
      </c>
      <c r="AV632" s="113" t="s">
        <v>14</v>
      </c>
      <c r="AW632" s="113" t="s">
        <v>14</v>
      </c>
    </row>
    <row r="633" spans="1:49">
      <c r="A633" s="116" t="s">
        <v>4299</v>
      </c>
      <c r="C633" s="113" t="s">
        <v>4300</v>
      </c>
      <c r="F633" s="113" t="s">
        <v>8</v>
      </c>
      <c r="G633" s="114">
        <v>25305</v>
      </c>
      <c r="H633" s="113" t="s">
        <v>16218</v>
      </c>
      <c r="I633" s="113" t="s">
        <v>9866</v>
      </c>
      <c r="J633" s="113" t="s">
        <v>9872</v>
      </c>
      <c r="K633" s="113" t="s">
        <v>25516</v>
      </c>
      <c r="L633" s="113">
        <v>85241089878</v>
      </c>
      <c r="M633" s="113" t="s">
        <v>11427</v>
      </c>
      <c r="O633" s="113" t="s">
        <v>25517</v>
      </c>
      <c r="P633" s="113" t="s">
        <v>25518</v>
      </c>
      <c r="Q633" s="113" t="s">
        <v>25519</v>
      </c>
      <c r="R633" s="113">
        <v>15</v>
      </c>
      <c r="S633" s="113" t="s">
        <v>13</v>
      </c>
      <c r="T633" s="113" t="s">
        <v>25520</v>
      </c>
      <c r="U633" s="113" t="s">
        <v>25521</v>
      </c>
      <c r="V633" s="114">
        <v>39965</v>
      </c>
      <c r="W633" s="114">
        <v>39965</v>
      </c>
      <c r="X633" s="113" t="s">
        <v>25521</v>
      </c>
      <c r="Y633" s="114">
        <v>39965</v>
      </c>
      <c r="Z633" s="114">
        <v>39965</v>
      </c>
      <c r="AA633" s="113">
        <v>21</v>
      </c>
      <c r="AB633" s="113" t="s">
        <v>24</v>
      </c>
      <c r="AC633" s="113">
        <v>24</v>
      </c>
      <c r="AD633" s="113" t="s">
        <v>47</v>
      </c>
      <c r="AE633" s="114">
        <v>44652</v>
      </c>
      <c r="AF633" s="113">
        <v>21</v>
      </c>
      <c r="AG633" s="113">
        <v>7</v>
      </c>
      <c r="AH633" s="113" t="s">
        <v>16263</v>
      </c>
      <c r="AI633" s="117" t="s">
        <v>16325</v>
      </c>
      <c r="AK633" s="114">
        <v>45302</v>
      </c>
      <c r="AL633" s="113">
        <v>15</v>
      </c>
      <c r="AM633" s="113" t="s">
        <v>9885</v>
      </c>
      <c r="AN633" s="113" t="s">
        <v>20449</v>
      </c>
      <c r="AO633" s="113" t="s">
        <v>607</v>
      </c>
      <c r="AP633" s="113">
        <v>1989</v>
      </c>
      <c r="AQ633" s="113" t="s">
        <v>11428</v>
      </c>
      <c r="AR633" s="113" t="s">
        <v>38383</v>
      </c>
      <c r="AS633" s="113" t="s">
        <v>14</v>
      </c>
      <c r="AT633" s="113" t="s">
        <v>14</v>
      </c>
      <c r="AU633" s="113" t="s">
        <v>16229</v>
      </c>
      <c r="AV633" s="113" t="s">
        <v>14</v>
      </c>
    </row>
    <row r="634" spans="1:49">
      <c r="A634" s="116" t="s">
        <v>2452</v>
      </c>
      <c r="B634" s="113">
        <v>570017233</v>
      </c>
      <c r="C634" s="113" t="s">
        <v>2453</v>
      </c>
      <c r="E634" s="113" t="s">
        <v>41</v>
      </c>
      <c r="F634" s="113" t="s">
        <v>37</v>
      </c>
      <c r="G634" s="114">
        <v>25308</v>
      </c>
      <c r="H634" s="113" t="s">
        <v>16230</v>
      </c>
      <c r="I634" s="113" t="s">
        <v>9866</v>
      </c>
      <c r="J634" s="113" t="s">
        <v>9872</v>
      </c>
      <c r="K634" s="113" t="s">
        <v>23526</v>
      </c>
      <c r="M634" s="113" t="s">
        <v>23527</v>
      </c>
      <c r="O634" s="113" t="s">
        <v>14216</v>
      </c>
      <c r="P634" s="113" t="s">
        <v>23528</v>
      </c>
      <c r="Q634" s="113" t="s">
        <v>23529</v>
      </c>
      <c r="R634" s="113">
        <v>15</v>
      </c>
      <c r="S634" s="113" t="s">
        <v>13</v>
      </c>
      <c r="T634" s="113" t="s">
        <v>23530</v>
      </c>
      <c r="U634" s="113" t="s">
        <v>23531</v>
      </c>
      <c r="V634" s="114">
        <v>38397</v>
      </c>
      <c r="W634" s="114">
        <v>38353</v>
      </c>
      <c r="X634" s="113" t="s">
        <v>23532</v>
      </c>
      <c r="Y634" s="114">
        <v>38775</v>
      </c>
      <c r="Z634" s="114">
        <v>38777</v>
      </c>
      <c r="AA634" s="113">
        <v>22</v>
      </c>
      <c r="AB634" s="113" t="s">
        <v>25</v>
      </c>
      <c r="AC634" s="113">
        <v>32</v>
      </c>
      <c r="AD634" s="113" t="s">
        <v>84</v>
      </c>
      <c r="AE634" s="114">
        <v>44835</v>
      </c>
      <c r="AF634" s="113">
        <v>20</v>
      </c>
      <c r="AG634" s="113">
        <v>8</v>
      </c>
      <c r="AH634" s="113" t="s">
        <v>16226</v>
      </c>
      <c r="AI634" s="117" t="s">
        <v>9875</v>
      </c>
      <c r="AK634" s="114">
        <v>44662</v>
      </c>
      <c r="AL634" s="113">
        <v>40</v>
      </c>
      <c r="AM634" s="113" t="s">
        <v>9870</v>
      </c>
      <c r="AN634" s="113" t="s">
        <v>16561</v>
      </c>
      <c r="AO634" s="113" t="s">
        <v>42</v>
      </c>
      <c r="AP634" s="113">
        <v>2020</v>
      </c>
      <c r="AQ634" s="113" t="s">
        <v>5236</v>
      </c>
      <c r="AS634" s="113" t="s">
        <v>14</v>
      </c>
      <c r="AT634" s="113" t="s">
        <v>14</v>
      </c>
      <c r="AU634" s="113" t="s">
        <v>16229</v>
      </c>
      <c r="AV634" s="113" t="s">
        <v>14</v>
      </c>
      <c r="AW634" s="113" t="s">
        <v>14</v>
      </c>
    </row>
    <row r="635" spans="1:49">
      <c r="A635" s="116" t="s">
        <v>1618</v>
      </c>
      <c r="B635" s="113">
        <v>570013608</v>
      </c>
      <c r="C635" s="113" t="s">
        <v>1619</v>
      </c>
      <c r="E635" s="113" t="s">
        <v>110</v>
      </c>
      <c r="F635" s="113" t="s">
        <v>8</v>
      </c>
      <c r="G635" s="114">
        <v>25311</v>
      </c>
      <c r="H635" s="113" t="s">
        <v>16218</v>
      </c>
      <c r="I635" s="113" t="s">
        <v>9866</v>
      </c>
      <c r="J635" s="113" t="s">
        <v>9872</v>
      </c>
      <c r="K635" s="113" t="s">
        <v>30949</v>
      </c>
      <c r="L635" s="113">
        <v>82195786490</v>
      </c>
      <c r="M635" s="113" t="s">
        <v>11821</v>
      </c>
      <c r="O635" s="113" t="s">
        <v>11822</v>
      </c>
      <c r="P635" s="113" t="s">
        <v>30950</v>
      </c>
      <c r="Q635" s="113" t="s">
        <v>30951</v>
      </c>
      <c r="R635" s="113">
        <v>15</v>
      </c>
      <c r="S635" s="113" t="s">
        <v>13</v>
      </c>
      <c r="T635" s="113" t="s">
        <v>30952</v>
      </c>
      <c r="U635" s="113" t="s">
        <v>30953</v>
      </c>
      <c r="V635" s="114">
        <v>37224</v>
      </c>
      <c r="W635" s="114">
        <v>37196</v>
      </c>
      <c r="X635" s="113" t="s">
        <v>30954</v>
      </c>
      <c r="Y635" s="114">
        <v>37576</v>
      </c>
      <c r="Z635" s="114">
        <v>37591</v>
      </c>
      <c r="AA635" s="113">
        <v>31</v>
      </c>
      <c r="AB635" s="113" t="s">
        <v>9</v>
      </c>
      <c r="AC635" s="113">
        <v>43</v>
      </c>
      <c r="AD635" s="113" t="s">
        <v>316</v>
      </c>
      <c r="AE635" s="114">
        <v>45566</v>
      </c>
      <c r="AF635" s="113">
        <v>24</v>
      </c>
      <c r="AG635" s="113">
        <v>1</v>
      </c>
      <c r="AH635" s="113" t="s">
        <v>9913</v>
      </c>
      <c r="AI635" s="117" t="s">
        <v>219</v>
      </c>
      <c r="AJ635" s="113" t="s">
        <v>45507</v>
      </c>
      <c r="AK635" s="114">
        <v>45352</v>
      </c>
      <c r="AL635" s="113">
        <v>40</v>
      </c>
      <c r="AM635" s="113" t="s">
        <v>9870</v>
      </c>
      <c r="AN635" s="113" t="s">
        <v>16282</v>
      </c>
      <c r="AO635" s="113" t="s">
        <v>113</v>
      </c>
      <c r="AP635" s="113">
        <v>1996</v>
      </c>
      <c r="AQ635" s="113" t="s">
        <v>2436</v>
      </c>
      <c r="AR635" s="113" t="s">
        <v>30955</v>
      </c>
      <c r="AS635" s="113" t="s">
        <v>14</v>
      </c>
      <c r="AT635" s="113" t="s">
        <v>14</v>
      </c>
      <c r="AU635" s="113" t="s">
        <v>16229</v>
      </c>
      <c r="AV635" s="113" t="s">
        <v>14</v>
      </c>
    </row>
    <row r="636" spans="1:49">
      <c r="A636" s="116" t="s">
        <v>2468</v>
      </c>
      <c r="B636" s="113">
        <v>570015594</v>
      </c>
      <c r="C636" s="113" t="s">
        <v>2469</v>
      </c>
      <c r="E636" s="113" t="s">
        <v>41</v>
      </c>
      <c r="F636" s="113" t="s">
        <v>8</v>
      </c>
      <c r="G636" s="114">
        <v>25311</v>
      </c>
      <c r="H636" s="113" t="s">
        <v>16230</v>
      </c>
      <c r="I636" s="113" t="s">
        <v>9866</v>
      </c>
      <c r="J636" s="113" t="s">
        <v>17219</v>
      </c>
      <c r="K636" s="113" t="s">
        <v>40341</v>
      </c>
      <c r="L636" s="113">
        <v>0</v>
      </c>
      <c r="M636" s="113" t="s">
        <v>40342</v>
      </c>
      <c r="O636" s="113" t="s">
        <v>11079</v>
      </c>
      <c r="P636" s="113" t="s">
        <v>40343</v>
      </c>
      <c r="Q636" s="113" t="s">
        <v>40344</v>
      </c>
      <c r="R636" s="113">
        <v>15</v>
      </c>
      <c r="S636" s="113" t="s">
        <v>13</v>
      </c>
      <c r="T636" s="113" t="s">
        <v>40345</v>
      </c>
      <c r="U636" s="113" t="s">
        <v>40346</v>
      </c>
      <c r="V636" s="114">
        <v>37998</v>
      </c>
      <c r="W636" s="114">
        <v>37956</v>
      </c>
      <c r="X636" s="113" t="s">
        <v>40347</v>
      </c>
      <c r="Y636" s="114">
        <v>38408</v>
      </c>
      <c r="Z636" s="114">
        <v>38412</v>
      </c>
      <c r="AA636" s="113">
        <v>22</v>
      </c>
      <c r="AB636" s="113" t="s">
        <v>25</v>
      </c>
      <c r="AC636" s="113">
        <v>32</v>
      </c>
      <c r="AD636" s="113" t="s">
        <v>84</v>
      </c>
      <c r="AE636" s="114">
        <v>44470</v>
      </c>
      <c r="AF636" s="113">
        <v>15</v>
      </c>
      <c r="AG636" s="113">
        <v>10</v>
      </c>
      <c r="AH636" s="113" t="s">
        <v>16226</v>
      </c>
      <c r="AI636" s="117" t="s">
        <v>9875</v>
      </c>
      <c r="AK636" s="114">
        <v>44670</v>
      </c>
      <c r="AL636" s="113">
        <v>40</v>
      </c>
      <c r="AM636" s="113" t="s">
        <v>9870</v>
      </c>
      <c r="AN636" s="113" t="s">
        <v>16372</v>
      </c>
      <c r="AO636" s="113" t="s">
        <v>326</v>
      </c>
      <c r="AP636" s="113">
        <v>2015</v>
      </c>
      <c r="AQ636" s="113" t="s">
        <v>2436</v>
      </c>
      <c r="AR636" s="113" t="s">
        <v>45674</v>
      </c>
      <c r="AS636" s="113" t="s">
        <v>14</v>
      </c>
      <c r="AT636" s="113" t="s">
        <v>14</v>
      </c>
      <c r="AU636" s="113" t="s">
        <v>16229</v>
      </c>
      <c r="AV636" s="113" t="s">
        <v>14</v>
      </c>
      <c r="AW636" s="113" t="s">
        <v>14</v>
      </c>
    </row>
    <row r="637" spans="1:49">
      <c r="A637" s="116" t="s">
        <v>7784</v>
      </c>
      <c r="B637" s="113">
        <v>570013838</v>
      </c>
      <c r="C637" s="113" t="s">
        <v>7785</v>
      </c>
      <c r="E637" s="113" t="s">
        <v>110</v>
      </c>
      <c r="F637" s="113" t="s">
        <v>8</v>
      </c>
      <c r="G637" s="114">
        <v>25312</v>
      </c>
      <c r="H637" s="113" t="s">
        <v>16230</v>
      </c>
      <c r="I637" s="113" t="s">
        <v>9866</v>
      </c>
      <c r="J637" s="113" t="s">
        <v>9872</v>
      </c>
      <c r="K637" s="113" t="s">
        <v>29003</v>
      </c>
      <c r="L637" s="113">
        <v>81341021275</v>
      </c>
      <c r="M637" s="113" t="s">
        <v>12797</v>
      </c>
      <c r="O637" s="113" t="s">
        <v>12798</v>
      </c>
      <c r="P637" s="113" t="s">
        <v>29004</v>
      </c>
      <c r="Q637" s="113" t="s">
        <v>29005</v>
      </c>
      <c r="R637" s="113">
        <v>15</v>
      </c>
      <c r="S637" s="113" t="s">
        <v>13</v>
      </c>
      <c r="T637" s="113" t="s">
        <v>29006</v>
      </c>
      <c r="U637" s="113" t="s">
        <v>29007</v>
      </c>
      <c r="V637" s="114">
        <v>37557</v>
      </c>
      <c r="W637" s="114">
        <v>37561</v>
      </c>
      <c r="X637" s="113" t="s">
        <v>29008</v>
      </c>
      <c r="Y637" s="114">
        <v>37945</v>
      </c>
      <c r="Z637" s="114">
        <v>37956</v>
      </c>
      <c r="AA637" s="113">
        <v>31</v>
      </c>
      <c r="AB637" s="113" t="s">
        <v>9</v>
      </c>
      <c r="AC637" s="113">
        <v>34</v>
      </c>
      <c r="AD637" s="113" t="s">
        <v>18</v>
      </c>
      <c r="AE637" s="114">
        <v>41365</v>
      </c>
      <c r="AF637" s="113">
        <v>10</v>
      </c>
      <c r="AG637" s="113">
        <v>5</v>
      </c>
      <c r="AH637" s="113" t="s">
        <v>16226</v>
      </c>
      <c r="AI637" s="117" t="s">
        <v>9932</v>
      </c>
      <c r="AK637" s="114">
        <v>44560</v>
      </c>
      <c r="AL637" s="113">
        <v>40</v>
      </c>
      <c r="AM637" s="113" t="s">
        <v>9870</v>
      </c>
      <c r="AN637" s="113" t="s">
        <v>29009</v>
      </c>
      <c r="AO637" s="113" t="s">
        <v>3430</v>
      </c>
      <c r="AP637" s="113">
        <v>1996</v>
      </c>
      <c r="AQ637" s="113" t="s">
        <v>5236</v>
      </c>
      <c r="AR637" s="113" t="s">
        <v>29010</v>
      </c>
      <c r="AS637" s="113" t="s">
        <v>14</v>
      </c>
      <c r="AT637" s="113" t="s">
        <v>14</v>
      </c>
      <c r="AU637" s="113" t="s">
        <v>16229</v>
      </c>
      <c r="AV637" s="113" t="s">
        <v>14</v>
      </c>
      <c r="AW637" s="113" t="s">
        <v>14</v>
      </c>
    </row>
    <row r="638" spans="1:49">
      <c r="A638" s="116" t="s">
        <v>1808</v>
      </c>
      <c r="B638" s="113">
        <v>132034417</v>
      </c>
      <c r="C638" s="113" t="s">
        <v>1217</v>
      </c>
      <c r="E638" s="113" t="s">
        <v>41</v>
      </c>
      <c r="F638" s="113" t="s">
        <v>8</v>
      </c>
      <c r="G638" s="114">
        <v>25314</v>
      </c>
      <c r="H638" s="113" t="s">
        <v>16218</v>
      </c>
      <c r="I638" s="113" t="s">
        <v>9866</v>
      </c>
      <c r="J638" s="113" t="s">
        <v>9872</v>
      </c>
      <c r="K638" s="113" t="s">
        <v>17111</v>
      </c>
      <c r="L638" s="113">
        <v>81329428595</v>
      </c>
      <c r="M638" s="113" t="s">
        <v>17112</v>
      </c>
      <c r="O638" s="113" t="s">
        <v>10457</v>
      </c>
      <c r="P638" s="113" t="s">
        <v>17113</v>
      </c>
      <c r="Q638" s="113" t="s">
        <v>17114</v>
      </c>
      <c r="R638" s="113">
        <v>15</v>
      </c>
      <c r="S638" s="113" t="s">
        <v>13</v>
      </c>
      <c r="T638" s="113" t="s">
        <v>17115</v>
      </c>
      <c r="U638" s="113" t="s">
        <v>17026</v>
      </c>
      <c r="V638" s="114">
        <v>33999</v>
      </c>
      <c r="W638" s="114">
        <v>34001</v>
      </c>
      <c r="X638" s="113" t="s">
        <v>17027</v>
      </c>
      <c r="Y638" s="114">
        <v>34546</v>
      </c>
      <c r="Z638" s="114">
        <v>34547</v>
      </c>
      <c r="AA638" s="113">
        <v>21</v>
      </c>
      <c r="AB638" s="113" t="s">
        <v>24</v>
      </c>
      <c r="AC638" s="113">
        <v>41</v>
      </c>
      <c r="AD638" s="113" t="s">
        <v>52</v>
      </c>
      <c r="AE638" s="114">
        <v>41730</v>
      </c>
      <c r="AF638" s="113">
        <v>16</v>
      </c>
      <c r="AG638" s="113">
        <v>2</v>
      </c>
      <c r="AH638" s="113" t="s">
        <v>16226</v>
      </c>
      <c r="AI638" s="117" t="s">
        <v>9901</v>
      </c>
      <c r="AK638" s="114">
        <v>44670</v>
      </c>
      <c r="AL638" s="113">
        <v>40</v>
      </c>
      <c r="AM638" s="113" t="s">
        <v>9870</v>
      </c>
      <c r="AN638" s="113" t="s">
        <v>16736</v>
      </c>
      <c r="AO638" s="113" t="s">
        <v>326</v>
      </c>
      <c r="AP638" s="113">
        <v>2020</v>
      </c>
      <c r="AQ638" s="113" t="s">
        <v>2307</v>
      </c>
      <c r="AR638" s="113" t="s">
        <v>17123</v>
      </c>
      <c r="AS638" s="113" t="s">
        <v>14</v>
      </c>
      <c r="AT638" s="113" t="s">
        <v>14</v>
      </c>
      <c r="AU638" s="113" t="s">
        <v>16229</v>
      </c>
      <c r="AV638" s="113" t="s">
        <v>14</v>
      </c>
      <c r="AW638" s="113" t="s">
        <v>14</v>
      </c>
    </row>
    <row r="639" spans="1:49">
      <c r="A639" s="116" t="s">
        <v>9703</v>
      </c>
      <c r="B639" s="113">
        <v>132080290</v>
      </c>
      <c r="C639" s="113" t="s">
        <v>9704</v>
      </c>
      <c r="F639" s="113" t="s">
        <v>510</v>
      </c>
      <c r="G639" s="114">
        <v>25314</v>
      </c>
      <c r="H639" s="113" t="s">
        <v>16218</v>
      </c>
      <c r="I639" s="113" t="s">
        <v>9866</v>
      </c>
      <c r="J639" s="113" t="s">
        <v>9872</v>
      </c>
      <c r="K639" s="113" t="s">
        <v>44612</v>
      </c>
      <c r="L639" s="113">
        <v>85345480079</v>
      </c>
      <c r="M639" s="113" t="s">
        <v>14773</v>
      </c>
      <c r="O639" s="113" t="s">
        <v>44613</v>
      </c>
      <c r="P639" s="113" t="s">
        <v>44614</v>
      </c>
      <c r="Q639" s="113" t="s">
        <v>44615</v>
      </c>
      <c r="R639" s="113">
        <v>15</v>
      </c>
      <c r="S639" s="113" t="s">
        <v>13</v>
      </c>
      <c r="T639" s="113" t="s">
        <v>44616</v>
      </c>
      <c r="U639" s="113" t="s">
        <v>44617</v>
      </c>
      <c r="V639" s="114">
        <v>34877</v>
      </c>
      <c r="W639" s="114">
        <v>34881</v>
      </c>
      <c r="X639" s="113" t="s">
        <v>19071</v>
      </c>
      <c r="Y639" s="114">
        <v>35244</v>
      </c>
      <c r="Z639" s="114">
        <v>35247</v>
      </c>
      <c r="AA639" s="113">
        <v>11</v>
      </c>
      <c r="AB639" s="113" t="s">
        <v>306</v>
      </c>
      <c r="AC639" s="113">
        <v>23</v>
      </c>
      <c r="AD639" s="113" t="s">
        <v>78</v>
      </c>
      <c r="AE639" s="114">
        <v>44470</v>
      </c>
      <c r="AF639" s="113">
        <v>21</v>
      </c>
      <c r="AG639" s="113">
        <v>3</v>
      </c>
      <c r="AH639" s="113" t="s">
        <v>16263</v>
      </c>
      <c r="AI639" s="117" t="s">
        <v>75</v>
      </c>
      <c r="AK639" s="114">
        <v>42746</v>
      </c>
      <c r="AL639" s="113">
        <v>15</v>
      </c>
      <c r="AM639" s="113" t="s">
        <v>9885</v>
      </c>
      <c r="AN639" s="113" t="s">
        <v>17932</v>
      </c>
      <c r="AO639" s="113" t="s">
        <v>185</v>
      </c>
      <c r="AP639" s="113">
        <v>2002</v>
      </c>
      <c r="AQ639" s="113" t="s">
        <v>5236</v>
      </c>
      <c r="AR639" s="113" t="s">
        <v>28038</v>
      </c>
      <c r="AS639" s="113" t="s">
        <v>14</v>
      </c>
      <c r="AT639" s="113" t="s">
        <v>14</v>
      </c>
      <c r="AU639" s="113" t="s">
        <v>16229</v>
      </c>
      <c r="AV639" s="113" t="s">
        <v>14</v>
      </c>
      <c r="AW639" s="113" t="s">
        <v>14</v>
      </c>
    </row>
    <row r="640" spans="1:49">
      <c r="A640" s="116" t="s">
        <v>3805</v>
      </c>
      <c r="B640" s="113">
        <v>131973727</v>
      </c>
      <c r="C640" s="113" t="s">
        <v>3806</v>
      </c>
      <c r="D640" s="113" t="s">
        <v>164</v>
      </c>
      <c r="F640" s="113" t="s">
        <v>8</v>
      </c>
      <c r="G640" s="114">
        <v>25319</v>
      </c>
      <c r="H640" s="113" t="s">
        <v>16230</v>
      </c>
      <c r="I640" s="113" t="s">
        <v>9866</v>
      </c>
      <c r="J640" s="113" t="s">
        <v>9872</v>
      </c>
      <c r="K640" s="113" t="s">
        <v>22630</v>
      </c>
      <c r="L640" s="113">
        <v>85241459875</v>
      </c>
      <c r="M640" s="113" t="s">
        <v>12927</v>
      </c>
      <c r="O640" s="113" t="s">
        <v>12928</v>
      </c>
      <c r="P640" s="113" t="s">
        <v>22631</v>
      </c>
      <c r="Q640" s="113" t="s">
        <v>22632</v>
      </c>
      <c r="R640" s="113">
        <v>15</v>
      </c>
      <c r="S640" s="113" t="s">
        <v>13</v>
      </c>
      <c r="T640" s="113" t="s">
        <v>22633</v>
      </c>
      <c r="U640" s="113" t="s">
        <v>22634</v>
      </c>
      <c r="V640" s="114">
        <v>33767</v>
      </c>
      <c r="W640" s="114">
        <v>33573</v>
      </c>
      <c r="X640" s="113" t="s">
        <v>22635</v>
      </c>
      <c r="Y640" s="114">
        <v>34272</v>
      </c>
      <c r="Z640" s="114">
        <v>34274</v>
      </c>
      <c r="AA640" s="113">
        <v>23</v>
      </c>
      <c r="AB640" s="113" t="s">
        <v>78</v>
      </c>
      <c r="AC640" s="113">
        <v>41</v>
      </c>
      <c r="AD640" s="113" t="s">
        <v>52</v>
      </c>
      <c r="AE640" s="114">
        <v>38261</v>
      </c>
      <c r="AF640" s="113">
        <v>10</v>
      </c>
      <c r="AG640" s="113">
        <v>10</v>
      </c>
      <c r="AH640" s="113" t="s">
        <v>16226</v>
      </c>
      <c r="AI640" s="117" t="s">
        <v>9950</v>
      </c>
      <c r="AK640" s="114">
        <v>41699</v>
      </c>
      <c r="AL640" s="113">
        <v>40</v>
      </c>
      <c r="AM640" s="113" t="s">
        <v>9870</v>
      </c>
      <c r="AN640" s="113" t="s">
        <v>22636</v>
      </c>
      <c r="AO640" s="113" t="s">
        <v>165</v>
      </c>
      <c r="AP640" s="113">
        <v>1993</v>
      </c>
      <c r="AQ640" s="113" t="s">
        <v>5236</v>
      </c>
      <c r="AR640" s="113" t="s">
        <v>16956</v>
      </c>
      <c r="AS640" s="113" t="s">
        <v>14</v>
      </c>
      <c r="AT640" s="113" t="s">
        <v>14</v>
      </c>
      <c r="AU640" s="113" t="s">
        <v>16229</v>
      </c>
      <c r="AV640" s="113" t="s">
        <v>14</v>
      </c>
    </row>
    <row r="641" spans="1:49">
      <c r="A641" s="116" t="s">
        <v>4975</v>
      </c>
      <c r="B641" s="113">
        <v>132080161</v>
      </c>
      <c r="C641" s="113" t="s">
        <v>2342</v>
      </c>
      <c r="E641" s="113" t="s">
        <v>140</v>
      </c>
      <c r="F641" s="113" t="s">
        <v>37</v>
      </c>
      <c r="G641" s="114">
        <v>25324</v>
      </c>
      <c r="H641" s="113" t="s">
        <v>16218</v>
      </c>
      <c r="I641" s="113" t="s">
        <v>9866</v>
      </c>
      <c r="J641" s="113" t="s">
        <v>9872</v>
      </c>
      <c r="K641" s="113" t="s">
        <v>41194</v>
      </c>
      <c r="L641" s="113">
        <v>85241471981</v>
      </c>
      <c r="M641" s="113" t="s">
        <v>41195</v>
      </c>
      <c r="O641" s="113" t="s">
        <v>41196</v>
      </c>
      <c r="P641" s="113" t="s">
        <v>41197</v>
      </c>
      <c r="Q641" s="113" t="s">
        <v>41198</v>
      </c>
      <c r="R641" s="113">
        <v>15</v>
      </c>
      <c r="S641" s="113" t="s">
        <v>13</v>
      </c>
      <c r="T641" s="113" t="s">
        <v>41199</v>
      </c>
      <c r="U641" s="113" t="s">
        <v>19070</v>
      </c>
      <c r="V641" s="114">
        <v>34547</v>
      </c>
      <c r="W641" s="114">
        <v>34547</v>
      </c>
      <c r="X641" s="113" t="s">
        <v>41200</v>
      </c>
      <c r="Y641" s="114">
        <v>35033</v>
      </c>
      <c r="Z641" s="114">
        <v>35034</v>
      </c>
      <c r="AA641" s="113">
        <v>21</v>
      </c>
      <c r="AB641" s="113" t="s">
        <v>24</v>
      </c>
      <c r="AC641" s="113">
        <v>42</v>
      </c>
      <c r="AD641" s="113" t="s">
        <v>92</v>
      </c>
      <c r="AE641" s="114">
        <v>45200</v>
      </c>
      <c r="AF641" s="113">
        <v>24</v>
      </c>
      <c r="AG641" s="113">
        <v>2</v>
      </c>
      <c r="AH641" s="113" t="s">
        <v>16226</v>
      </c>
      <c r="AI641" s="117" t="s">
        <v>141</v>
      </c>
      <c r="AK641" s="114">
        <v>42644</v>
      </c>
      <c r="AL641" s="113">
        <v>40</v>
      </c>
      <c r="AM641" s="113" t="s">
        <v>9870</v>
      </c>
      <c r="AN641" s="113" t="s">
        <v>16445</v>
      </c>
      <c r="AO641" s="113" t="s">
        <v>842</v>
      </c>
      <c r="AP641" s="113">
        <v>2009</v>
      </c>
      <c r="AQ641" s="113" t="s">
        <v>9871</v>
      </c>
      <c r="AR641" s="113" t="s">
        <v>17404</v>
      </c>
      <c r="AS641" s="113" t="s">
        <v>14</v>
      </c>
      <c r="AT641" s="113" t="s">
        <v>14</v>
      </c>
      <c r="AU641" s="113" t="s">
        <v>16229</v>
      </c>
      <c r="AV641" s="113" t="s">
        <v>14</v>
      </c>
      <c r="AW641" s="113" t="s">
        <v>14</v>
      </c>
    </row>
    <row r="642" spans="1:49">
      <c r="A642" s="116" t="s">
        <v>8520</v>
      </c>
      <c r="B642" s="113">
        <v>570010606</v>
      </c>
      <c r="C642" s="113" t="s">
        <v>8521</v>
      </c>
      <c r="F642" s="113" t="s">
        <v>8</v>
      </c>
      <c r="G642" s="114">
        <v>25328</v>
      </c>
      <c r="H642" s="113" t="s">
        <v>16230</v>
      </c>
      <c r="I642" s="113" t="s">
        <v>9866</v>
      </c>
      <c r="J642" s="113" t="s">
        <v>9872</v>
      </c>
      <c r="K642" s="113" t="s">
        <v>46207</v>
      </c>
      <c r="L642" s="113">
        <v>82393711961</v>
      </c>
      <c r="M642" s="113" t="s">
        <v>37792</v>
      </c>
      <c r="O642" s="113" t="s">
        <v>13834</v>
      </c>
      <c r="P642" s="113" t="s">
        <v>37793</v>
      </c>
      <c r="Q642" s="113" t="s">
        <v>37794</v>
      </c>
      <c r="R642" s="113">
        <v>15</v>
      </c>
      <c r="S642" s="113" t="s">
        <v>13</v>
      </c>
      <c r="T642" s="113" t="s">
        <v>37795</v>
      </c>
      <c r="U642" s="113" t="s">
        <v>37796</v>
      </c>
      <c r="V642" s="114">
        <v>33219</v>
      </c>
      <c r="W642" s="114">
        <v>33178</v>
      </c>
      <c r="X642" s="113" t="s">
        <v>37797</v>
      </c>
      <c r="Y642" s="114">
        <v>33623</v>
      </c>
      <c r="Z642" s="114">
        <v>33635</v>
      </c>
      <c r="AA642" s="113">
        <v>12</v>
      </c>
      <c r="AB642" s="113" t="s">
        <v>287</v>
      </c>
      <c r="AC642" s="113">
        <v>32</v>
      </c>
      <c r="AD642" s="113" t="s">
        <v>84</v>
      </c>
      <c r="AE642" s="114">
        <v>43191</v>
      </c>
      <c r="AF642" s="113">
        <v>20</v>
      </c>
      <c r="AG642" s="113">
        <v>10</v>
      </c>
      <c r="AH642" s="113" t="s">
        <v>16263</v>
      </c>
      <c r="AI642" s="117" t="s">
        <v>16325</v>
      </c>
      <c r="AK642" s="114">
        <v>45302</v>
      </c>
      <c r="AL642" s="113">
        <v>15</v>
      </c>
      <c r="AM642" s="113" t="s">
        <v>9885</v>
      </c>
      <c r="AN642" s="113" t="s">
        <v>16452</v>
      </c>
      <c r="AO642" s="113" t="s">
        <v>16453</v>
      </c>
      <c r="AP642" s="113">
        <v>1992</v>
      </c>
      <c r="AQ642" s="113" t="s">
        <v>5236</v>
      </c>
      <c r="AR642" s="113" t="s">
        <v>37798</v>
      </c>
      <c r="AS642" s="113" t="s">
        <v>14</v>
      </c>
      <c r="AT642" s="113" t="s">
        <v>14</v>
      </c>
      <c r="AU642" s="113" t="s">
        <v>16229</v>
      </c>
      <c r="AV642" s="113" t="s">
        <v>14</v>
      </c>
    </row>
    <row r="643" spans="1:49">
      <c r="A643" s="116" t="s">
        <v>4459</v>
      </c>
      <c r="B643" s="113">
        <v>131827788</v>
      </c>
      <c r="C643" s="113" t="s">
        <v>4460</v>
      </c>
      <c r="E643" s="113" t="s">
        <v>41</v>
      </c>
      <c r="F643" s="113" t="s">
        <v>37</v>
      </c>
      <c r="G643" s="114">
        <v>25335</v>
      </c>
      <c r="H643" s="113" t="s">
        <v>16218</v>
      </c>
      <c r="I643" s="113" t="s">
        <v>10007</v>
      </c>
      <c r="J643" s="113" t="s">
        <v>9872</v>
      </c>
      <c r="K643" s="113" t="s">
        <v>44698</v>
      </c>
      <c r="L643" s="113">
        <v>82293139813</v>
      </c>
      <c r="M643" s="113" t="s">
        <v>44699</v>
      </c>
      <c r="O643" s="113" t="s">
        <v>44700</v>
      </c>
      <c r="P643" s="113" t="s">
        <v>44701</v>
      </c>
      <c r="Q643" s="113" t="s">
        <v>44702</v>
      </c>
      <c r="R643" s="113">
        <v>15</v>
      </c>
      <c r="S643" s="113" t="s">
        <v>13</v>
      </c>
      <c r="T643" s="113" t="s">
        <v>44703</v>
      </c>
      <c r="U643" s="113" t="s">
        <v>17429</v>
      </c>
      <c r="V643" s="114">
        <v>32779</v>
      </c>
      <c r="W643" s="114">
        <v>32782</v>
      </c>
      <c r="X643" s="113" t="s">
        <v>44704</v>
      </c>
      <c r="Y643" s="114">
        <v>33269</v>
      </c>
      <c r="Z643" s="114">
        <v>33270</v>
      </c>
      <c r="AA643" s="113">
        <v>21</v>
      </c>
      <c r="AB643" s="113" t="s">
        <v>24</v>
      </c>
      <c r="AC643" s="113">
        <v>42</v>
      </c>
      <c r="AD643" s="113" t="s">
        <v>92</v>
      </c>
      <c r="AE643" s="114">
        <v>43922</v>
      </c>
      <c r="AF643" s="113">
        <v>25</v>
      </c>
      <c r="AG643" s="113">
        <v>6</v>
      </c>
      <c r="AH643" s="113" t="s">
        <v>16226</v>
      </c>
      <c r="AI643" s="117" t="s">
        <v>9901</v>
      </c>
      <c r="AK643" s="114">
        <v>45048</v>
      </c>
      <c r="AL643" s="113">
        <v>40</v>
      </c>
      <c r="AM643" s="113" t="s">
        <v>9870</v>
      </c>
      <c r="AN643" s="113" t="s">
        <v>16586</v>
      </c>
      <c r="AO643" s="113" t="s">
        <v>677</v>
      </c>
      <c r="AP643" s="113">
        <v>2005</v>
      </c>
      <c r="AQ643" s="113" t="s">
        <v>9871</v>
      </c>
      <c r="AR643" s="113" t="s">
        <v>23495</v>
      </c>
      <c r="AS643" s="113" t="s">
        <v>14</v>
      </c>
      <c r="AT643" s="113" t="s">
        <v>14</v>
      </c>
      <c r="AU643" s="113" t="s">
        <v>16229</v>
      </c>
      <c r="AV643" s="113" t="s">
        <v>14</v>
      </c>
      <c r="AW643" s="113" t="s">
        <v>14</v>
      </c>
    </row>
    <row r="644" spans="1:49">
      <c r="A644" s="116" t="s">
        <v>9092</v>
      </c>
      <c r="B644" s="113">
        <v>570011742</v>
      </c>
      <c r="C644" s="113" t="s">
        <v>9093</v>
      </c>
      <c r="E644" s="113" t="s">
        <v>4857</v>
      </c>
      <c r="F644" s="113" t="s">
        <v>23</v>
      </c>
      <c r="G644" s="114">
        <v>25335</v>
      </c>
      <c r="H644" s="113" t="s">
        <v>16218</v>
      </c>
      <c r="I644" s="113" t="s">
        <v>9866</v>
      </c>
      <c r="J644" s="113" t="s">
        <v>9872</v>
      </c>
      <c r="K644" s="113" t="s">
        <v>23180</v>
      </c>
      <c r="M644" s="113" t="s">
        <v>15597</v>
      </c>
      <c r="O644" s="113" t="s">
        <v>23</v>
      </c>
      <c r="P644" s="113" t="s">
        <v>23181</v>
      </c>
      <c r="Q644" s="113" t="s">
        <v>23182</v>
      </c>
      <c r="R644" s="113">
        <v>15</v>
      </c>
      <c r="S644" s="113" t="s">
        <v>13</v>
      </c>
      <c r="T644" s="113" t="s">
        <v>23183</v>
      </c>
      <c r="U644" s="113" t="s">
        <v>23184</v>
      </c>
      <c r="V644" s="114">
        <v>34507</v>
      </c>
      <c r="W644" s="114">
        <v>34394</v>
      </c>
      <c r="X644" s="113" t="s">
        <v>23185</v>
      </c>
      <c r="Y644" s="114">
        <v>35016</v>
      </c>
      <c r="Z644" s="114">
        <v>35034</v>
      </c>
      <c r="AA644" s="113">
        <v>21</v>
      </c>
      <c r="AB644" s="113" t="s">
        <v>24</v>
      </c>
      <c r="AC644" s="113">
        <v>33</v>
      </c>
      <c r="AD644" s="113" t="s">
        <v>10</v>
      </c>
      <c r="AE644" s="114">
        <v>44835</v>
      </c>
      <c r="AF644" s="113">
        <v>23</v>
      </c>
      <c r="AG644" s="113">
        <v>9</v>
      </c>
      <c r="AH644" s="113" t="s">
        <v>16263</v>
      </c>
      <c r="AI644" s="117" t="s">
        <v>2608</v>
      </c>
      <c r="AK644" s="114">
        <v>43191</v>
      </c>
      <c r="AL644" s="113">
        <v>40</v>
      </c>
      <c r="AM644" s="113" t="s">
        <v>9870</v>
      </c>
      <c r="AN644" s="113" t="s">
        <v>16334</v>
      </c>
      <c r="AO644" s="113" t="s">
        <v>383</v>
      </c>
      <c r="AP644" s="113">
        <v>2014</v>
      </c>
      <c r="AQ644" s="113" t="s">
        <v>2307</v>
      </c>
      <c r="AR644" s="113" t="s">
        <v>19929</v>
      </c>
      <c r="AS644" s="113" t="s">
        <v>14</v>
      </c>
      <c r="AT644" s="113" t="s">
        <v>14</v>
      </c>
      <c r="AU644" s="113" t="s">
        <v>16229</v>
      </c>
      <c r="AV644" s="113" t="s">
        <v>14</v>
      </c>
      <c r="AW644" s="113" t="s">
        <v>14</v>
      </c>
    </row>
    <row r="645" spans="1:49">
      <c r="A645" s="116" t="s">
        <v>7226</v>
      </c>
      <c r="B645" s="113">
        <v>80105550</v>
      </c>
      <c r="C645" s="113" t="s">
        <v>4744</v>
      </c>
      <c r="E645" s="113" t="s">
        <v>520</v>
      </c>
      <c r="F645" s="113" t="s">
        <v>98</v>
      </c>
      <c r="G645" s="114">
        <v>25340</v>
      </c>
      <c r="H645" s="113" t="s">
        <v>16218</v>
      </c>
      <c r="I645" s="113" t="s">
        <v>9866</v>
      </c>
      <c r="J645" s="113" t="s">
        <v>9872</v>
      </c>
      <c r="K645" s="113" t="s">
        <v>18871</v>
      </c>
      <c r="L645" s="113">
        <v>81341485369</v>
      </c>
      <c r="M645" s="113" t="s">
        <v>18872</v>
      </c>
      <c r="O645" s="113" t="s">
        <v>10335</v>
      </c>
      <c r="P645" s="113" t="s">
        <v>18873</v>
      </c>
      <c r="Q645" s="113" t="s">
        <v>18874</v>
      </c>
      <c r="R645" s="113">
        <v>15</v>
      </c>
      <c r="S645" s="113" t="s">
        <v>13</v>
      </c>
      <c r="T645" s="113" t="s">
        <v>18875</v>
      </c>
      <c r="U645" s="113" t="s">
        <v>18876</v>
      </c>
      <c r="V645" s="114">
        <v>33381</v>
      </c>
      <c r="W645" s="114">
        <v>33298</v>
      </c>
      <c r="X645" s="113" t="s">
        <v>18877</v>
      </c>
      <c r="Y645" s="114">
        <v>33662</v>
      </c>
      <c r="Z645" s="114">
        <v>33664</v>
      </c>
      <c r="AA645" s="113">
        <v>21</v>
      </c>
      <c r="AB645" s="113" t="s">
        <v>24</v>
      </c>
      <c r="AC645" s="113">
        <v>42</v>
      </c>
      <c r="AD645" s="113" t="s">
        <v>92</v>
      </c>
      <c r="AE645" s="114">
        <v>43191</v>
      </c>
      <c r="AF645" s="113">
        <v>23</v>
      </c>
      <c r="AG645" s="113">
        <v>3</v>
      </c>
      <c r="AH645" s="113" t="s">
        <v>16226</v>
      </c>
      <c r="AI645" s="117" t="s">
        <v>9977</v>
      </c>
      <c r="AK645" s="114">
        <v>44925</v>
      </c>
      <c r="AL645" s="113">
        <v>40</v>
      </c>
      <c r="AM645" s="113" t="s">
        <v>9870</v>
      </c>
      <c r="AN645" s="113" t="s">
        <v>16647</v>
      </c>
      <c r="AO645" s="113" t="s">
        <v>378</v>
      </c>
      <c r="AP645" s="113">
        <v>2004</v>
      </c>
      <c r="AQ645" s="113" t="s">
        <v>8</v>
      </c>
      <c r="AR645" s="113" t="s">
        <v>18780</v>
      </c>
      <c r="AS645" s="113" t="s">
        <v>14</v>
      </c>
      <c r="AT645" s="113" t="s">
        <v>14</v>
      </c>
      <c r="AU645" s="113" t="s">
        <v>16229</v>
      </c>
      <c r="AV645" s="113" t="s">
        <v>14</v>
      </c>
      <c r="AW645" s="113" t="s">
        <v>14</v>
      </c>
    </row>
    <row r="646" spans="1:49">
      <c r="A646" s="116" t="s">
        <v>7449</v>
      </c>
      <c r="B646" s="113">
        <v>132163550</v>
      </c>
      <c r="C646" s="113" t="s">
        <v>7450</v>
      </c>
      <c r="E646" s="113" t="s">
        <v>945</v>
      </c>
      <c r="F646" s="113" t="s">
        <v>877</v>
      </c>
      <c r="G646" s="114">
        <v>25341</v>
      </c>
      <c r="H646" s="113" t="s">
        <v>16230</v>
      </c>
      <c r="I646" s="113" t="s">
        <v>9866</v>
      </c>
      <c r="J646" s="113" t="s">
        <v>9872</v>
      </c>
      <c r="K646" s="113" t="s">
        <v>20588</v>
      </c>
      <c r="L646" s="113">
        <v>82290452447</v>
      </c>
      <c r="M646" s="113" t="s">
        <v>14553</v>
      </c>
      <c r="O646" s="113" t="s">
        <v>14554</v>
      </c>
      <c r="P646" s="113" t="s">
        <v>20589</v>
      </c>
      <c r="Q646" s="113" t="s">
        <v>20590</v>
      </c>
      <c r="R646" s="113">
        <v>15</v>
      </c>
      <c r="S646" s="113" t="s">
        <v>13</v>
      </c>
      <c r="T646" s="113" t="s">
        <v>20591</v>
      </c>
      <c r="U646" s="113" t="s">
        <v>20592</v>
      </c>
      <c r="V646" s="114">
        <v>35455</v>
      </c>
      <c r="W646" s="114">
        <v>35462</v>
      </c>
      <c r="X646" s="113" t="s">
        <v>20593</v>
      </c>
      <c r="Y646" s="114">
        <v>36015</v>
      </c>
      <c r="Z646" s="114">
        <v>36039</v>
      </c>
      <c r="AA646" s="113">
        <v>31</v>
      </c>
      <c r="AB646" s="113" t="s">
        <v>9</v>
      </c>
      <c r="AC646" s="113">
        <v>42</v>
      </c>
      <c r="AD646" s="113" t="s">
        <v>92</v>
      </c>
      <c r="AE646" s="114">
        <v>43922</v>
      </c>
      <c r="AF646" s="113">
        <v>23</v>
      </c>
      <c r="AG646" s="113">
        <v>2</v>
      </c>
      <c r="AH646" s="113" t="s">
        <v>16226</v>
      </c>
      <c r="AI646" s="117" t="s">
        <v>9901</v>
      </c>
      <c r="AK646" s="114">
        <v>43922</v>
      </c>
      <c r="AL646" s="113">
        <v>40</v>
      </c>
      <c r="AM646" s="113" t="s">
        <v>9870</v>
      </c>
      <c r="AN646" s="113" t="s">
        <v>20594</v>
      </c>
      <c r="AO646" s="113" t="s">
        <v>495</v>
      </c>
      <c r="AP646" s="113">
        <v>1994</v>
      </c>
      <c r="AQ646" s="113" t="s">
        <v>5236</v>
      </c>
      <c r="AR646" s="113" t="s">
        <v>16295</v>
      </c>
      <c r="AS646" s="113" t="s">
        <v>14</v>
      </c>
      <c r="AT646" s="113" t="s">
        <v>14</v>
      </c>
      <c r="AU646" s="113" t="s">
        <v>16229</v>
      </c>
      <c r="AV646" s="113" t="s">
        <v>14</v>
      </c>
    </row>
    <row r="647" spans="1:49">
      <c r="A647" s="116" t="s">
        <v>1043</v>
      </c>
      <c r="B647" s="113">
        <v>132219242</v>
      </c>
      <c r="C647" s="113" t="s">
        <v>1044</v>
      </c>
      <c r="E647" s="113" t="s">
        <v>133</v>
      </c>
      <c r="F647" s="113" t="s">
        <v>1045</v>
      </c>
      <c r="G647" s="114">
        <v>25343</v>
      </c>
      <c r="H647" s="113" t="s">
        <v>16218</v>
      </c>
      <c r="I647" s="113" t="s">
        <v>9866</v>
      </c>
      <c r="J647" s="113" t="s">
        <v>9872</v>
      </c>
      <c r="K647" s="113" t="s">
        <v>39148</v>
      </c>
      <c r="L647" s="113">
        <v>82261448388</v>
      </c>
      <c r="M647" s="113" t="s">
        <v>15363</v>
      </c>
      <c r="O647" s="113" t="s">
        <v>39149</v>
      </c>
      <c r="P647" s="113" t="s">
        <v>39150</v>
      </c>
      <c r="Q647" s="113" t="s">
        <v>39151</v>
      </c>
      <c r="R647" s="113">
        <v>15</v>
      </c>
      <c r="S647" s="113" t="s">
        <v>13</v>
      </c>
      <c r="T647" s="113" t="s">
        <v>39152</v>
      </c>
      <c r="U647" s="113" t="s">
        <v>39153</v>
      </c>
      <c r="V647" s="114">
        <v>36164</v>
      </c>
      <c r="W647" s="114">
        <v>36039</v>
      </c>
      <c r="X647" s="113" t="s">
        <v>17053</v>
      </c>
      <c r="Y647" s="114">
        <v>36403</v>
      </c>
      <c r="Z647" s="114">
        <v>36404</v>
      </c>
      <c r="AA647" s="113">
        <v>22</v>
      </c>
      <c r="AB647" s="113" t="s">
        <v>25</v>
      </c>
      <c r="AC647" s="113">
        <v>34</v>
      </c>
      <c r="AD647" s="113" t="s">
        <v>18</v>
      </c>
      <c r="AE647" s="114">
        <v>43191</v>
      </c>
      <c r="AF647" s="113">
        <v>17</v>
      </c>
      <c r="AG647" s="113">
        <v>7</v>
      </c>
      <c r="AH647" s="113" t="s">
        <v>16226</v>
      </c>
      <c r="AI647" s="117" t="s">
        <v>9891</v>
      </c>
      <c r="AK647" s="114">
        <v>41000</v>
      </c>
      <c r="AL647" s="113">
        <v>25</v>
      </c>
      <c r="AM647" s="113" t="s">
        <v>9974</v>
      </c>
      <c r="AN647" s="113" t="s">
        <v>39154</v>
      </c>
      <c r="AO647" s="113" t="s">
        <v>997</v>
      </c>
      <c r="AP647" s="113">
        <v>1994</v>
      </c>
      <c r="AQ647" s="113" t="s">
        <v>5236</v>
      </c>
      <c r="AR647" s="113" t="s">
        <v>22369</v>
      </c>
      <c r="AS647" s="113" t="s">
        <v>14</v>
      </c>
      <c r="AT647" s="113" t="s">
        <v>14</v>
      </c>
      <c r="AU647" s="113" t="s">
        <v>16229</v>
      </c>
      <c r="AV647" s="113" t="s">
        <v>14</v>
      </c>
    </row>
    <row r="648" spans="1:49">
      <c r="A648" s="116" t="s">
        <v>9404</v>
      </c>
      <c r="B648" s="113">
        <v>570017268</v>
      </c>
      <c r="C648" s="113" t="s">
        <v>9405</v>
      </c>
      <c r="E648" s="113" t="s">
        <v>41</v>
      </c>
      <c r="F648" s="113" t="s">
        <v>8</v>
      </c>
      <c r="G648" s="114">
        <v>25345</v>
      </c>
      <c r="H648" s="113" t="s">
        <v>16230</v>
      </c>
      <c r="I648" s="113" t="s">
        <v>9866</v>
      </c>
      <c r="J648" s="113" t="s">
        <v>9872</v>
      </c>
      <c r="K648" s="113" t="s">
        <v>34578</v>
      </c>
      <c r="L648" s="113">
        <v>85343690496</v>
      </c>
      <c r="M648" s="113" t="s">
        <v>34579</v>
      </c>
      <c r="O648" s="113" t="s">
        <v>12309</v>
      </c>
      <c r="P648" s="113" t="s">
        <v>34580</v>
      </c>
      <c r="Q648" s="113" t="s">
        <v>34581</v>
      </c>
      <c r="R648" s="113">
        <v>15</v>
      </c>
      <c r="S648" s="113" t="s">
        <v>13</v>
      </c>
      <c r="T648" s="113" t="s">
        <v>34582</v>
      </c>
      <c r="U648" s="113" t="s">
        <v>34583</v>
      </c>
      <c r="V648" s="114">
        <v>38397</v>
      </c>
      <c r="W648" s="114">
        <v>38353</v>
      </c>
      <c r="X648" s="113" t="s">
        <v>34584</v>
      </c>
      <c r="Y648" s="114">
        <v>38775</v>
      </c>
      <c r="Z648" s="114">
        <v>38777</v>
      </c>
      <c r="AA648" s="113">
        <v>22</v>
      </c>
      <c r="AB648" s="113" t="s">
        <v>25</v>
      </c>
      <c r="AC648" s="113">
        <v>33</v>
      </c>
      <c r="AD648" s="113" t="s">
        <v>10</v>
      </c>
      <c r="AE648" s="114">
        <v>45566</v>
      </c>
      <c r="AF648" s="113">
        <v>22</v>
      </c>
      <c r="AG648" s="113">
        <v>8</v>
      </c>
      <c r="AH648" s="113" t="s">
        <v>16226</v>
      </c>
      <c r="AI648" s="117" t="s">
        <v>9891</v>
      </c>
      <c r="AK648" s="114">
        <v>44927</v>
      </c>
      <c r="AL648" s="113">
        <v>40</v>
      </c>
      <c r="AM648" s="113" t="s">
        <v>9870</v>
      </c>
      <c r="AN648" s="113" t="s">
        <v>16561</v>
      </c>
      <c r="AO648" s="113" t="s">
        <v>42</v>
      </c>
      <c r="AP648" s="113">
        <v>2014</v>
      </c>
      <c r="AQ648" s="113" t="s">
        <v>8</v>
      </c>
      <c r="AR648" s="113" t="s">
        <v>18404</v>
      </c>
      <c r="AS648" s="113" t="s">
        <v>14</v>
      </c>
      <c r="AT648" s="113" t="s">
        <v>14</v>
      </c>
      <c r="AU648" s="113" t="s">
        <v>16229</v>
      </c>
      <c r="AV648" s="113" t="s">
        <v>14</v>
      </c>
      <c r="AW648" s="113" t="s">
        <v>14</v>
      </c>
    </row>
    <row r="649" spans="1:49">
      <c r="A649" s="116" t="s">
        <v>202</v>
      </c>
      <c r="C649" s="113" t="s">
        <v>203</v>
      </c>
      <c r="F649" s="113" t="s">
        <v>204</v>
      </c>
      <c r="G649" s="114">
        <v>25353</v>
      </c>
      <c r="H649" s="113" t="s">
        <v>16230</v>
      </c>
      <c r="I649" s="113" t="s">
        <v>9866</v>
      </c>
      <c r="J649" s="113" t="s">
        <v>9872</v>
      </c>
      <c r="K649" s="113" t="s">
        <v>22800</v>
      </c>
      <c r="L649" s="113">
        <v>82297093427</v>
      </c>
      <c r="M649" s="113" t="s">
        <v>14516</v>
      </c>
      <c r="O649" s="113" t="s">
        <v>14517</v>
      </c>
      <c r="P649" s="113" t="s">
        <v>22801</v>
      </c>
      <c r="Q649" s="113" t="s">
        <v>22802</v>
      </c>
      <c r="R649" s="113">
        <v>15</v>
      </c>
      <c r="S649" s="113" t="s">
        <v>13</v>
      </c>
      <c r="T649" s="113" t="s">
        <v>22803</v>
      </c>
      <c r="U649" s="113" t="s">
        <v>22804</v>
      </c>
      <c r="V649" s="114">
        <v>42032</v>
      </c>
      <c r="W649" s="114">
        <v>41944</v>
      </c>
      <c r="X649" s="113" t="s">
        <v>22805</v>
      </c>
      <c r="Y649" s="114">
        <v>42612</v>
      </c>
      <c r="Z649" s="114">
        <v>42614</v>
      </c>
      <c r="AA649" s="113">
        <v>21</v>
      </c>
      <c r="AB649" s="113" t="s">
        <v>24</v>
      </c>
      <c r="AC649" s="113">
        <v>23</v>
      </c>
      <c r="AD649" s="113" t="s">
        <v>78</v>
      </c>
      <c r="AE649" s="114">
        <v>45017</v>
      </c>
      <c r="AF649" s="113">
        <v>18</v>
      </c>
      <c r="AG649" s="113">
        <v>5</v>
      </c>
      <c r="AH649" s="113" t="s">
        <v>16263</v>
      </c>
      <c r="AI649" s="117" t="s">
        <v>16325</v>
      </c>
      <c r="AK649" s="114">
        <v>45302</v>
      </c>
      <c r="AL649" s="113">
        <v>17</v>
      </c>
      <c r="AM649" s="113" t="s">
        <v>9982</v>
      </c>
      <c r="AN649" s="113" t="s">
        <v>22806</v>
      </c>
      <c r="AO649" s="113" t="s">
        <v>205</v>
      </c>
      <c r="AP649" s="113">
        <v>1989</v>
      </c>
      <c r="AQ649" s="113" t="s">
        <v>8</v>
      </c>
      <c r="AR649" s="113" t="s">
        <v>16240</v>
      </c>
      <c r="AS649" s="113" t="s">
        <v>14</v>
      </c>
      <c r="AT649" s="113" t="s">
        <v>14</v>
      </c>
      <c r="AU649" s="113" t="s">
        <v>16229</v>
      </c>
      <c r="AV649" s="113" t="s">
        <v>14</v>
      </c>
    </row>
    <row r="650" spans="1:49">
      <c r="A650" s="116" t="s">
        <v>8740</v>
      </c>
      <c r="C650" s="113" t="s">
        <v>8741</v>
      </c>
      <c r="E650" s="113" t="s">
        <v>110</v>
      </c>
      <c r="F650" s="113" t="s">
        <v>204</v>
      </c>
      <c r="G650" s="114">
        <v>25354</v>
      </c>
      <c r="H650" s="113" t="s">
        <v>16230</v>
      </c>
      <c r="I650" s="113" t="s">
        <v>9866</v>
      </c>
      <c r="J650" s="113" t="s">
        <v>9872</v>
      </c>
      <c r="K650" s="113" t="s">
        <v>19834</v>
      </c>
      <c r="L650" s="113">
        <v>82290645279</v>
      </c>
      <c r="M650" s="113" t="s">
        <v>45603</v>
      </c>
      <c r="O650" s="113" t="s">
        <v>14395</v>
      </c>
      <c r="P650" s="113" t="s">
        <v>19835</v>
      </c>
      <c r="Q650" s="113" t="s">
        <v>19836</v>
      </c>
      <c r="R650" s="113">
        <v>15</v>
      </c>
      <c r="S650" s="113" t="s">
        <v>13</v>
      </c>
      <c r="T650" s="113" t="s">
        <v>19837</v>
      </c>
      <c r="U650" s="113" t="s">
        <v>19838</v>
      </c>
      <c r="V650" s="114">
        <v>39965</v>
      </c>
      <c r="W650" s="114">
        <v>39904</v>
      </c>
      <c r="X650" s="113" t="s">
        <v>19839</v>
      </c>
      <c r="Y650" s="114">
        <v>40542</v>
      </c>
      <c r="Z650" s="114">
        <v>40544</v>
      </c>
      <c r="AA650" s="113">
        <v>31</v>
      </c>
      <c r="AB650" s="113" t="s">
        <v>9</v>
      </c>
      <c r="AC650" s="113">
        <v>34</v>
      </c>
      <c r="AD650" s="113" t="s">
        <v>18</v>
      </c>
      <c r="AE650" s="114">
        <v>44470</v>
      </c>
      <c r="AF650" s="113">
        <v>25</v>
      </c>
      <c r="AG650" s="113">
        <v>9</v>
      </c>
      <c r="AH650" s="113" t="s">
        <v>16263</v>
      </c>
      <c r="AI650" s="117" t="s">
        <v>1945</v>
      </c>
      <c r="AK650" s="114">
        <v>42775</v>
      </c>
      <c r="AL650" s="113">
        <v>40</v>
      </c>
      <c r="AM650" s="113" t="s">
        <v>9870</v>
      </c>
      <c r="AN650" s="113" t="s">
        <v>16282</v>
      </c>
      <c r="AO650" s="113" t="s">
        <v>113</v>
      </c>
      <c r="AP650" s="113">
        <v>1996</v>
      </c>
      <c r="AQ650" s="113" t="s">
        <v>8</v>
      </c>
      <c r="AR650" s="113" t="s">
        <v>24180</v>
      </c>
      <c r="AS650" s="113" t="s">
        <v>14</v>
      </c>
      <c r="AT650" s="113" t="s">
        <v>14</v>
      </c>
      <c r="AU650" s="113" t="s">
        <v>16229</v>
      </c>
      <c r="AV650" s="113" t="s">
        <v>14</v>
      </c>
      <c r="AW650" s="113" t="s">
        <v>14</v>
      </c>
    </row>
    <row r="651" spans="1:49">
      <c r="A651" s="116" t="s">
        <v>7501</v>
      </c>
      <c r="C651" s="113" t="s">
        <v>7502</v>
      </c>
      <c r="E651" s="113" t="s">
        <v>199</v>
      </c>
      <c r="F651" s="113" t="s">
        <v>641</v>
      </c>
      <c r="G651" s="114">
        <v>25355</v>
      </c>
      <c r="H651" s="113" t="s">
        <v>16230</v>
      </c>
      <c r="I651" s="113" t="s">
        <v>9866</v>
      </c>
      <c r="J651" s="113" t="s">
        <v>9872</v>
      </c>
      <c r="K651" s="113" t="s">
        <v>21552</v>
      </c>
      <c r="L651" s="113">
        <v>0</v>
      </c>
      <c r="M651" s="113" t="s">
        <v>21553</v>
      </c>
      <c r="O651" s="113" t="s">
        <v>11086</v>
      </c>
      <c r="P651" s="113" t="s">
        <v>21554</v>
      </c>
      <c r="Q651" s="113" t="s">
        <v>21555</v>
      </c>
      <c r="R651" s="113">
        <v>15</v>
      </c>
      <c r="S651" s="113" t="s">
        <v>13</v>
      </c>
      <c r="T651" s="113" t="s">
        <v>21556</v>
      </c>
      <c r="U651" s="113" t="s">
        <v>21557</v>
      </c>
      <c r="V651" s="114">
        <v>41764</v>
      </c>
      <c r="W651" s="114">
        <v>41760</v>
      </c>
      <c r="X651" s="113" t="s">
        <v>21558</v>
      </c>
      <c r="Y651" s="114">
        <v>42339</v>
      </c>
      <c r="Z651" s="114">
        <v>42339</v>
      </c>
      <c r="AA651" s="113">
        <v>21</v>
      </c>
      <c r="AB651" s="113" t="s">
        <v>24</v>
      </c>
      <c r="AC651" s="113">
        <v>24</v>
      </c>
      <c r="AD651" s="113" t="s">
        <v>47</v>
      </c>
      <c r="AE651" s="114">
        <v>45444</v>
      </c>
      <c r="AF651" s="113">
        <v>21</v>
      </c>
      <c r="AG651" s="113">
        <v>10</v>
      </c>
      <c r="AH651" s="113" t="s">
        <v>16263</v>
      </c>
      <c r="AI651" s="117" t="s">
        <v>16325</v>
      </c>
      <c r="AK651" s="114">
        <v>45302</v>
      </c>
      <c r="AL651" s="113">
        <v>30</v>
      </c>
      <c r="AM651" s="113" t="s">
        <v>9882</v>
      </c>
      <c r="AN651" s="113" t="s">
        <v>21559</v>
      </c>
      <c r="AO651" s="113" t="s">
        <v>21560</v>
      </c>
      <c r="AP651" s="113">
        <v>1993</v>
      </c>
      <c r="AQ651" s="113" t="s">
        <v>6669</v>
      </c>
      <c r="AR651" s="113" t="s">
        <v>20292</v>
      </c>
      <c r="AS651" s="113" t="s">
        <v>14</v>
      </c>
      <c r="AT651" s="113" t="s">
        <v>14</v>
      </c>
      <c r="AU651" s="113" t="s">
        <v>16229</v>
      </c>
      <c r="AV651" s="113" t="s">
        <v>14</v>
      </c>
    </row>
    <row r="652" spans="1:49">
      <c r="A652" s="116" t="s">
        <v>5357</v>
      </c>
      <c r="C652" s="113" t="s">
        <v>5358</v>
      </c>
      <c r="F652" s="113" t="s">
        <v>8</v>
      </c>
      <c r="G652" s="114">
        <v>25355</v>
      </c>
      <c r="H652" s="113" t="s">
        <v>16218</v>
      </c>
      <c r="I652" s="113" t="s">
        <v>9866</v>
      </c>
      <c r="J652" s="113" t="s">
        <v>9872</v>
      </c>
      <c r="K652" s="113" t="s">
        <v>36816</v>
      </c>
      <c r="L652" s="113">
        <v>82293980850</v>
      </c>
      <c r="M652" s="113" t="s">
        <v>13839</v>
      </c>
      <c r="O652" s="113" t="s">
        <v>13840</v>
      </c>
      <c r="P652" s="113" t="s">
        <v>36817</v>
      </c>
      <c r="Q652" s="113" t="s">
        <v>36818</v>
      </c>
      <c r="R652" s="113">
        <v>15</v>
      </c>
      <c r="S652" s="113" t="s">
        <v>13</v>
      </c>
      <c r="T652" s="113" t="s">
        <v>36819</v>
      </c>
      <c r="U652" s="113" t="s">
        <v>36820</v>
      </c>
      <c r="V652" s="114">
        <v>42030</v>
      </c>
      <c r="W652" s="114">
        <v>41883</v>
      </c>
      <c r="X652" s="113" t="s">
        <v>36821</v>
      </c>
      <c r="Y652" s="114">
        <v>42339</v>
      </c>
      <c r="Z652" s="114">
        <v>42339</v>
      </c>
      <c r="AA652" s="113">
        <v>13</v>
      </c>
      <c r="AB652" s="113" t="s">
        <v>357</v>
      </c>
      <c r="AC652" s="113">
        <v>22</v>
      </c>
      <c r="AD652" s="113" t="s">
        <v>25</v>
      </c>
      <c r="AE652" s="114">
        <v>45017</v>
      </c>
      <c r="AF652" s="113">
        <v>16</v>
      </c>
      <c r="AG652" s="113">
        <v>3</v>
      </c>
      <c r="AH652" s="113" t="s">
        <v>16263</v>
      </c>
      <c r="AI652" s="117" t="s">
        <v>20448</v>
      </c>
      <c r="AK652" s="114">
        <v>45302</v>
      </c>
      <c r="AL652" s="113">
        <v>15</v>
      </c>
      <c r="AM652" s="113" t="s">
        <v>9885</v>
      </c>
      <c r="AN652" s="113" t="s">
        <v>16415</v>
      </c>
      <c r="AO652" s="113" t="s">
        <v>517</v>
      </c>
      <c r="AP652" s="113">
        <v>2014</v>
      </c>
      <c r="AQ652" s="113" t="s">
        <v>8</v>
      </c>
      <c r="AR652" s="113" t="s">
        <v>22091</v>
      </c>
      <c r="AS652" s="113" t="s">
        <v>14</v>
      </c>
      <c r="AT652" s="113" t="s">
        <v>14</v>
      </c>
      <c r="AU652" s="113" t="s">
        <v>16229</v>
      </c>
      <c r="AV652" s="113" t="s">
        <v>14</v>
      </c>
    </row>
    <row r="653" spans="1:49">
      <c r="A653" s="116" t="s">
        <v>7996</v>
      </c>
      <c r="C653" s="113" t="s">
        <v>7997</v>
      </c>
      <c r="F653" s="113" t="s">
        <v>8</v>
      </c>
      <c r="G653" s="114">
        <v>25356</v>
      </c>
      <c r="H653" s="113" t="s">
        <v>16218</v>
      </c>
      <c r="I653" s="113" t="s">
        <v>9866</v>
      </c>
      <c r="J653" s="113" t="s">
        <v>9872</v>
      </c>
      <c r="K653" s="113" t="s">
        <v>27227</v>
      </c>
      <c r="L653" s="113">
        <v>82310108369</v>
      </c>
      <c r="M653" s="113" t="s">
        <v>11424</v>
      </c>
      <c r="O653" s="113" t="s">
        <v>27228</v>
      </c>
      <c r="P653" s="113" t="s">
        <v>27229</v>
      </c>
      <c r="Q653" s="113" t="s">
        <v>27230</v>
      </c>
      <c r="R653" s="113">
        <v>15</v>
      </c>
      <c r="S653" s="113" t="s">
        <v>13</v>
      </c>
      <c r="T653" s="113" t="s">
        <v>27231</v>
      </c>
      <c r="U653" s="113" t="s">
        <v>27232</v>
      </c>
      <c r="V653" s="114">
        <v>42030</v>
      </c>
      <c r="W653" s="114">
        <v>41883</v>
      </c>
      <c r="X653" s="113" t="s">
        <v>27233</v>
      </c>
      <c r="Y653" s="114">
        <v>42339</v>
      </c>
      <c r="Z653" s="114">
        <v>42339</v>
      </c>
      <c r="AA653" s="113">
        <v>21</v>
      </c>
      <c r="AB653" s="113" t="s">
        <v>24</v>
      </c>
      <c r="AC653" s="113">
        <v>23</v>
      </c>
      <c r="AD653" s="113" t="s">
        <v>78</v>
      </c>
      <c r="AE653" s="114">
        <v>44835</v>
      </c>
      <c r="AF653" s="113">
        <v>18</v>
      </c>
      <c r="AG653" s="113">
        <v>3</v>
      </c>
      <c r="AH653" s="113" t="s">
        <v>16263</v>
      </c>
      <c r="AI653" s="117" t="s">
        <v>7998</v>
      </c>
      <c r="AK653" s="114">
        <v>42746</v>
      </c>
      <c r="AL653" s="113">
        <v>15</v>
      </c>
      <c r="AM653" s="113" t="s">
        <v>9885</v>
      </c>
      <c r="AN653" s="113" t="s">
        <v>20449</v>
      </c>
      <c r="AO653" s="113" t="s">
        <v>607</v>
      </c>
      <c r="AP653" s="113">
        <v>1989</v>
      </c>
      <c r="AQ653" s="113" t="s">
        <v>8</v>
      </c>
      <c r="AR653" s="113" t="s">
        <v>27234</v>
      </c>
      <c r="AS653" s="113" t="s">
        <v>14</v>
      </c>
      <c r="AT653" s="113" t="s">
        <v>14</v>
      </c>
      <c r="AU653" s="113" t="s">
        <v>16229</v>
      </c>
      <c r="AV653" s="113" t="s">
        <v>14</v>
      </c>
      <c r="AW653" s="113" t="s">
        <v>14</v>
      </c>
    </row>
    <row r="654" spans="1:49">
      <c r="A654" s="116" t="s">
        <v>4024</v>
      </c>
      <c r="C654" s="113" t="s">
        <v>665</v>
      </c>
      <c r="E654" s="113" t="s">
        <v>831</v>
      </c>
      <c r="F654" s="113" t="s">
        <v>8</v>
      </c>
      <c r="G654" s="114">
        <v>25356</v>
      </c>
      <c r="H654" s="113" t="s">
        <v>16230</v>
      </c>
      <c r="I654" s="113" t="s">
        <v>9866</v>
      </c>
      <c r="J654" s="113" t="s">
        <v>9872</v>
      </c>
      <c r="K654" s="113" t="s">
        <v>36738</v>
      </c>
      <c r="L654" s="113">
        <v>82259252776</v>
      </c>
      <c r="M654" s="113" t="s">
        <v>11955</v>
      </c>
      <c r="O654" s="113" t="s">
        <v>11539</v>
      </c>
      <c r="P654" s="113" t="s">
        <v>36739</v>
      </c>
      <c r="Q654" s="113" t="s">
        <v>16244</v>
      </c>
      <c r="R654" s="113">
        <v>15</v>
      </c>
      <c r="S654" s="113" t="s">
        <v>13</v>
      </c>
      <c r="T654" s="113" t="s">
        <v>36740</v>
      </c>
      <c r="U654" s="113" t="s">
        <v>36741</v>
      </c>
      <c r="V654" s="114">
        <v>41894</v>
      </c>
      <c r="W654" s="114">
        <v>41883</v>
      </c>
      <c r="X654" s="113" t="s">
        <v>36742</v>
      </c>
      <c r="Y654" s="114">
        <v>42339</v>
      </c>
      <c r="Z654" s="114">
        <v>42339</v>
      </c>
      <c r="AA654" s="113">
        <v>21</v>
      </c>
      <c r="AB654" s="113" t="s">
        <v>24</v>
      </c>
      <c r="AC654" s="113">
        <v>32</v>
      </c>
      <c r="AD654" s="113" t="s">
        <v>84</v>
      </c>
      <c r="AE654" s="114">
        <v>45200</v>
      </c>
      <c r="AF654" s="113">
        <v>14</v>
      </c>
      <c r="AG654" s="113">
        <v>9</v>
      </c>
      <c r="AH654" s="113" t="s">
        <v>16263</v>
      </c>
      <c r="AI654" s="117" t="s">
        <v>20086</v>
      </c>
      <c r="AK654" s="114">
        <v>45302</v>
      </c>
      <c r="AL654" s="113">
        <v>40</v>
      </c>
      <c r="AM654" s="113" t="s">
        <v>9870</v>
      </c>
      <c r="AN654" s="113" t="s">
        <v>36743</v>
      </c>
      <c r="AO654" s="113" t="s">
        <v>4025</v>
      </c>
      <c r="AP654" s="113">
        <v>2016</v>
      </c>
      <c r="AQ654" s="113" t="s">
        <v>9971</v>
      </c>
      <c r="AR654" s="113" t="s">
        <v>24118</v>
      </c>
      <c r="AS654" s="113" t="s">
        <v>14</v>
      </c>
      <c r="AT654" s="113" t="s">
        <v>14</v>
      </c>
      <c r="AU654" s="113" t="s">
        <v>16229</v>
      </c>
      <c r="AV654" s="113" t="s">
        <v>14</v>
      </c>
    </row>
    <row r="655" spans="1:49">
      <c r="A655" s="116" t="s">
        <v>9046</v>
      </c>
      <c r="C655" s="113" t="s">
        <v>9047</v>
      </c>
      <c r="E655" s="113" t="s">
        <v>30</v>
      </c>
      <c r="F655" s="113" t="s">
        <v>8</v>
      </c>
      <c r="G655" s="114">
        <v>25357</v>
      </c>
      <c r="H655" s="113" t="s">
        <v>16218</v>
      </c>
      <c r="I655" s="113" t="s">
        <v>9866</v>
      </c>
      <c r="J655" s="113" t="s">
        <v>9872</v>
      </c>
      <c r="K655" s="113" t="s">
        <v>24430</v>
      </c>
      <c r="L655" s="113">
        <v>82292721572</v>
      </c>
      <c r="M655" s="113" t="s">
        <v>10265</v>
      </c>
      <c r="O655" s="113" t="s">
        <v>13049</v>
      </c>
      <c r="P655" s="113" t="s">
        <v>24431</v>
      </c>
      <c r="Q655" s="113" t="s">
        <v>24432</v>
      </c>
      <c r="R655" s="113">
        <v>15</v>
      </c>
      <c r="S655" s="113" t="s">
        <v>13</v>
      </c>
      <c r="T655" s="113" t="s">
        <v>24433</v>
      </c>
      <c r="U655" s="113" t="s">
        <v>24434</v>
      </c>
      <c r="V655" s="114">
        <v>39904</v>
      </c>
      <c r="W655" s="114">
        <v>39904</v>
      </c>
      <c r="X655" s="113" t="s">
        <v>24435</v>
      </c>
      <c r="Y655" s="114">
        <v>40542</v>
      </c>
      <c r="Z655" s="114">
        <v>40544</v>
      </c>
      <c r="AA655" s="113">
        <v>21</v>
      </c>
      <c r="AB655" s="113" t="s">
        <v>24</v>
      </c>
      <c r="AC655" s="113">
        <v>31</v>
      </c>
      <c r="AD655" s="113" t="s">
        <v>9</v>
      </c>
      <c r="AE655" s="114">
        <v>43556</v>
      </c>
      <c r="AF655" s="113">
        <v>14</v>
      </c>
      <c r="AG655" s="113">
        <v>8</v>
      </c>
      <c r="AH655" s="113" t="s">
        <v>16263</v>
      </c>
      <c r="AI655" s="117" t="s">
        <v>4177</v>
      </c>
      <c r="AK655" s="114">
        <v>44925</v>
      </c>
      <c r="AL655" s="113">
        <v>40</v>
      </c>
      <c r="AM655" s="113" t="s">
        <v>9870</v>
      </c>
      <c r="AN655" s="113" t="s">
        <v>16468</v>
      </c>
      <c r="AO655" s="113" t="s">
        <v>31</v>
      </c>
      <c r="AP655" s="113">
        <v>2010</v>
      </c>
      <c r="AQ655" s="113" t="s">
        <v>8</v>
      </c>
      <c r="AR655" s="113" t="s">
        <v>24221</v>
      </c>
      <c r="AS655" s="113" t="s">
        <v>14</v>
      </c>
      <c r="AT655" s="113" t="s">
        <v>14</v>
      </c>
      <c r="AU655" s="113" t="s">
        <v>16229</v>
      </c>
      <c r="AV655" s="113" t="s">
        <v>14</v>
      </c>
    </row>
    <row r="656" spans="1:49">
      <c r="A656" s="116" t="s">
        <v>2934</v>
      </c>
      <c r="B656" s="113">
        <v>132234043</v>
      </c>
      <c r="C656" s="113" t="s">
        <v>2935</v>
      </c>
      <c r="E656" s="113" t="s">
        <v>41</v>
      </c>
      <c r="F656" s="113" t="s">
        <v>395</v>
      </c>
      <c r="G656" s="114">
        <v>25359</v>
      </c>
      <c r="H656" s="113" t="s">
        <v>16230</v>
      </c>
      <c r="I656" s="113" t="s">
        <v>9866</v>
      </c>
      <c r="J656" s="113" t="s">
        <v>9872</v>
      </c>
      <c r="K656" s="113" t="s">
        <v>19640</v>
      </c>
      <c r="L656" s="113">
        <v>81374496095</v>
      </c>
      <c r="M656" s="113" t="s">
        <v>19641</v>
      </c>
      <c r="O656" s="113" t="s">
        <v>19642</v>
      </c>
      <c r="P656" s="113" t="s">
        <v>19643</v>
      </c>
      <c r="Q656" s="113" t="s">
        <v>19644</v>
      </c>
      <c r="R656" s="113">
        <v>15</v>
      </c>
      <c r="S656" s="113" t="s">
        <v>13</v>
      </c>
      <c r="T656" s="113" t="s">
        <v>19645</v>
      </c>
      <c r="U656" s="113" t="s">
        <v>19646</v>
      </c>
      <c r="V656" s="114">
        <v>36367</v>
      </c>
      <c r="W656" s="114">
        <v>36220</v>
      </c>
      <c r="X656" s="113" t="s">
        <v>19647</v>
      </c>
      <c r="Y656" s="114">
        <v>36736</v>
      </c>
      <c r="Z656" s="114">
        <v>36739</v>
      </c>
      <c r="AA656" s="113">
        <v>21</v>
      </c>
      <c r="AB656" s="113" t="s">
        <v>24</v>
      </c>
      <c r="AC656" s="113">
        <v>34</v>
      </c>
      <c r="AD656" s="113" t="s">
        <v>18</v>
      </c>
      <c r="AE656" s="114">
        <v>44470</v>
      </c>
      <c r="AF656" s="113">
        <v>17</v>
      </c>
      <c r="AG656" s="113">
        <v>7</v>
      </c>
      <c r="AH656" s="113" t="s">
        <v>16226</v>
      </c>
      <c r="AI656" s="117" t="s">
        <v>419</v>
      </c>
      <c r="AK656" s="114">
        <v>43556</v>
      </c>
      <c r="AL656" s="113">
        <v>40</v>
      </c>
      <c r="AM656" s="113" t="s">
        <v>9870</v>
      </c>
      <c r="AN656" s="113" t="s">
        <v>17879</v>
      </c>
      <c r="AO656" s="113" t="s">
        <v>326</v>
      </c>
      <c r="AP656" s="113">
        <v>2018</v>
      </c>
      <c r="AQ656" s="113" t="s">
        <v>9871</v>
      </c>
      <c r="AR656" s="113" t="s">
        <v>19648</v>
      </c>
      <c r="AS656" s="113" t="s">
        <v>14</v>
      </c>
      <c r="AT656" s="113" t="s">
        <v>14</v>
      </c>
      <c r="AU656" s="113" t="s">
        <v>16229</v>
      </c>
      <c r="AV656" s="113" t="s">
        <v>14</v>
      </c>
      <c r="AW656" s="113" t="s">
        <v>14</v>
      </c>
    </row>
    <row r="657" spans="1:49">
      <c r="A657" s="116" t="s">
        <v>7439</v>
      </c>
      <c r="B657" s="113">
        <v>132234048</v>
      </c>
      <c r="C657" s="113" t="s">
        <v>1305</v>
      </c>
      <c r="E657" s="113" t="s">
        <v>140</v>
      </c>
      <c r="F657" s="113" t="s">
        <v>8</v>
      </c>
      <c r="G657" s="114">
        <v>25360</v>
      </c>
      <c r="H657" s="113" t="s">
        <v>16230</v>
      </c>
      <c r="I657" s="113" t="s">
        <v>9866</v>
      </c>
      <c r="J657" s="113" t="s">
        <v>9872</v>
      </c>
      <c r="K657" s="113" t="s">
        <v>40289</v>
      </c>
      <c r="L657" s="113">
        <v>82189028699</v>
      </c>
      <c r="M657" s="113" t="s">
        <v>12068</v>
      </c>
      <c r="O657" s="113" t="s">
        <v>12069</v>
      </c>
      <c r="P657" s="113" t="s">
        <v>40290</v>
      </c>
      <c r="Q657" s="113" t="s">
        <v>40291</v>
      </c>
      <c r="R657" s="113">
        <v>15</v>
      </c>
      <c r="S657" s="113" t="s">
        <v>13</v>
      </c>
      <c r="T657" s="113" t="s">
        <v>40292</v>
      </c>
      <c r="U657" s="113" t="s">
        <v>19646</v>
      </c>
      <c r="V657" s="114">
        <v>36367</v>
      </c>
      <c r="W657" s="114">
        <v>36373</v>
      </c>
      <c r="X657" s="113" t="s">
        <v>17255</v>
      </c>
      <c r="Y657" s="114">
        <v>36736</v>
      </c>
      <c r="Z657" s="114">
        <v>36739</v>
      </c>
      <c r="AA657" s="113">
        <v>21</v>
      </c>
      <c r="AB657" s="113" t="s">
        <v>24</v>
      </c>
      <c r="AC657" s="113">
        <v>34</v>
      </c>
      <c r="AD657" s="113" t="s">
        <v>18</v>
      </c>
      <c r="AE657" s="114">
        <v>45017</v>
      </c>
      <c r="AF657" s="113">
        <v>19</v>
      </c>
      <c r="AG657" s="113">
        <v>1</v>
      </c>
      <c r="AH657" s="113" t="s">
        <v>16226</v>
      </c>
      <c r="AI657" s="117" t="s">
        <v>9891</v>
      </c>
      <c r="AK657" s="114">
        <v>44670</v>
      </c>
      <c r="AL657" s="113">
        <v>40</v>
      </c>
      <c r="AM657" s="113" t="s">
        <v>9870</v>
      </c>
      <c r="AN657" s="113" t="s">
        <v>17028</v>
      </c>
      <c r="AO657" s="113" t="s">
        <v>730</v>
      </c>
      <c r="AP657" s="113">
        <v>2010</v>
      </c>
      <c r="AQ657" s="113" t="s">
        <v>9994</v>
      </c>
      <c r="AR657" s="113" t="s">
        <v>19272</v>
      </c>
      <c r="AS657" s="113" t="s">
        <v>14</v>
      </c>
      <c r="AT657" s="113" t="s">
        <v>14</v>
      </c>
      <c r="AU657" s="113" t="s">
        <v>16229</v>
      </c>
      <c r="AV657" s="113" t="s">
        <v>14</v>
      </c>
      <c r="AW657" s="113" t="s">
        <v>14</v>
      </c>
    </row>
    <row r="658" spans="1:49">
      <c r="A658" s="116" t="s">
        <v>8668</v>
      </c>
      <c r="B658" s="113">
        <v>140243441</v>
      </c>
      <c r="C658" s="113" t="s">
        <v>3291</v>
      </c>
      <c r="E658" s="113" t="s">
        <v>103</v>
      </c>
      <c r="F658" s="113" t="s">
        <v>98</v>
      </c>
      <c r="G658" s="114">
        <v>25361</v>
      </c>
      <c r="H658" s="113" t="s">
        <v>16230</v>
      </c>
      <c r="I658" s="113" t="s">
        <v>9866</v>
      </c>
      <c r="J658" s="113" t="s">
        <v>9872</v>
      </c>
      <c r="K658" s="113" t="s">
        <v>25396</v>
      </c>
      <c r="L658" s="113">
        <v>82190796340</v>
      </c>
      <c r="M658" s="113" t="s">
        <v>10322</v>
      </c>
      <c r="O658" s="113" t="s">
        <v>25397</v>
      </c>
      <c r="P658" s="113" t="s">
        <v>25398</v>
      </c>
      <c r="Q658" s="113" t="s">
        <v>25399</v>
      </c>
      <c r="R658" s="113">
        <v>15</v>
      </c>
      <c r="S658" s="113" t="s">
        <v>13</v>
      </c>
      <c r="T658" s="113" t="s">
        <v>25400</v>
      </c>
      <c r="U658" s="113" t="s">
        <v>25401</v>
      </c>
      <c r="V658" s="114">
        <v>33052</v>
      </c>
      <c r="W658" s="114">
        <v>32843</v>
      </c>
      <c r="X658" s="113" t="s">
        <v>25402</v>
      </c>
      <c r="Y658" s="114">
        <v>33569</v>
      </c>
      <c r="Z658" s="114">
        <v>33573</v>
      </c>
      <c r="AA658" s="113">
        <v>21</v>
      </c>
      <c r="AB658" s="113" t="s">
        <v>24</v>
      </c>
      <c r="AC658" s="113">
        <v>34</v>
      </c>
      <c r="AD658" s="113" t="s">
        <v>18</v>
      </c>
      <c r="AE658" s="114">
        <v>40634</v>
      </c>
      <c r="AF658" s="113">
        <v>16</v>
      </c>
      <c r="AG658" s="113">
        <v>4</v>
      </c>
      <c r="AH658" s="113" t="s">
        <v>16226</v>
      </c>
      <c r="AI658" s="117" t="s">
        <v>2025</v>
      </c>
      <c r="AK658" s="114">
        <v>44753</v>
      </c>
      <c r="AL658" s="113">
        <v>30</v>
      </c>
      <c r="AM658" s="113" t="s">
        <v>9882</v>
      </c>
      <c r="AN658" s="113" t="s">
        <v>23716</v>
      </c>
      <c r="AO658" s="113" t="s">
        <v>107</v>
      </c>
      <c r="AP658" s="113">
        <v>2012</v>
      </c>
      <c r="AQ658" s="113" t="s">
        <v>9871</v>
      </c>
      <c r="AR658" s="113" t="s">
        <v>17533</v>
      </c>
      <c r="AS658" s="113" t="s">
        <v>14</v>
      </c>
      <c r="AT658" s="113" t="s">
        <v>14</v>
      </c>
      <c r="AU658" s="113" t="s">
        <v>16229</v>
      </c>
      <c r="AV658" s="113" t="s">
        <v>14</v>
      </c>
      <c r="AW658" s="113" t="s">
        <v>14</v>
      </c>
    </row>
    <row r="659" spans="1:49">
      <c r="A659" s="116" t="s">
        <v>4993</v>
      </c>
      <c r="B659" s="113">
        <v>570028840</v>
      </c>
      <c r="C659" s="113" t="s">
        <v>4994</v>
      </c>
      <c r="F659" s="113" t="s">
        <v>349</v>
      </c>
      <c r="G659" s="114">
        <v>25361</v>
      </c>
      <c r="H659" s="113" t="s">
        <v>16230</v>
      </c>
      <c r="I659" s="113" t="s">
        <v>9866</v>
      </c>
      <c r="J659" s="113" t="s">
        <v>9872</v>
      </c>
      <c r="K659" s="113" t="s">
        <v>39788</v>
      </c>
      <c r="L659" s="113">
        <v>85242040087</v>
      </c>
      <c r="M659" s="113" t="s">
        <v>39789</v>
      </c>
      <c r="O659" s="113" t="s">
        <v>10557</v>
      </c>
      <c r="P659" s="113" t="s">
        <v>39790</v>
      </c>
      <c r="Q659" s="113" t="s">
        <v>39791</v>
      </c>
      <c r="R659" s="113">
        <v>15</v>
      </c>
      <c r="S659" s="113" t="s">
        <v>13</v>
      </c>
      <c r="T659" s="113" t="s">
        <v>39792</v>
      </c>
      <c r="U659" s="113" t="s">
        <v>39793</v>
      </c>
      <c r="V659" s="114">
        <v>39387</v>
      </c>
      <c r="W659" s="114">
        <v>39083</v>
      </c>
      <c r="X659" s="113" t="s">
        <v>39794</v>
      </c>
      <c r="Y659" s="114">
        <v>39720</v>
      </c>
      <c r="Z659" s="114">
        <v>39722</v>
      </c>
      <c r="AA659" s="113">
        <v>21</v>
      </c>
      <c r="AB659" s="113" t="s">
        <v>24</v>
      </c>
      <c r="AC659" s="113">
        <v>22</v>
      </c>
      <c r="AD659" s="113" t="s">
        <v>25</v>
      </c>
      <c r="AE659" s="114">
        <v>41913</v>
      </c>
      <c r="AF659" s="113">
        <v>14</v>
      </c>
      <c r="AG659" s="113">
        <v>9</v>
      </c>
      <c r="AH659" s="113" t="s">
        <v>16226</v>
      </c>
      <c r="AI659" s="117" t="s">
        <v>10489</v>
      </c>
      <c r="AK659" s="114">
        <v>43222</v>
      </c>
      <c r="AL659" s="113">
        <v>15</v>
      </c>
      <c r="AM659" s="113" t="s">
        <v>9885</v>
      </c>
      <c r="AN659" s="113" t="s">
        <v>39795</v>
      </c>
      <c r="AO659" s="113" t="s">
        <v>4995</v>
      </c>
      <c r="AP659" s="113">
        <v>1990</v>
      </c>
      <c r="AQ659" s="113" t="s">
        <v>8</v>
      </c>
      <c r="AR659" s="113" t="s">
        <v>18780</v>
      </c>
      <c r="AS659" s="113" t="s">
        <v>14</v>
      </c>
      <c r="AT659" s="113" t="s">
        <v>14</v>
      </c>
      <c r="AU659" s="113" t="s">
        <v>16229</v>
      </c>
      <c r="AV659" s="113" t="s">
        <v>14</v>
      </c>
      <c r="AW659" s="113" t="s">
        <v>14</v>
      </c>
    </row>
    <row r="660" spans="1:49">
      <c r="A660" s="116" t="s">
        <v>3541</v>
      </c>
      <c r="B660" s="113">
        <v>570011615</v>
      </c>
      <c r="C660" s="113" t="s">
        <v>41877</v>
      </c>
      <c r="E660" s="113" t="s">
        <v>34</v>
      </c>
      <c r="F660" s="113" t="s">
        <v>8</v>
      </c>
      <c r="G660" s="114">
        <v>25362</v>
      </c>
      <c r="H660" s="113" t="s">
        <v>16218</v>
      </c>
      <c r="I660" s="113" t="s">
        <v>9866</v>
      </c>
      <c r="J660" s="113" t="s">
        <v>9872</v>
      </c>
      <c r="K660" s="113" t="s">
        <v>41878</v>
      </c>
      <c r="L660" s="113">
        <v>85344145795</v>
      </c>
      <c r="M660" s="113" t="s">
        <v>12525</v>
      </c>
      <c r="O660" s="113" t="s">
        <v>12526</v>
      </c>
      <c r="P660" s="113" t="s">
        <v>41879</v>
      </c>
      <c r="Q660" s="113" t="s">
        <v>41880</v>
      </c>
      <c r="R660" s="113">
        <v>15</v>
      </c>
      <c r="S660" s="113" t="s">
        <v>13</v>
      </c>
      <c r="T660" s="113" t="s">
        <v>41881</v>
      </c>
      <c r="U660" s="113" t="s">
        <v>41882</v>
      </c>
      <c r="V660" s="114">
        <v>34507</v>
      </c>
      <c r="W660" s="114">
        <v>34394</v>
      </c>
      <c r="X660" s="113" t="s">
        <v>41883</v>
      </c>
      <c r="Y660" s="114">
        <v>34867</v>
      </c>
      <c r="Z660" s="114">
        <v>34881</v>
      </c>
      <c r="AA660" s="113">
        <v>21</v>
      </c>
      <c r="AB660" s="113" t="s">
        <v>24</v>
      </c>
      <c r="AC660" s="113">
        <v>41</v>
      </c>
      <c r="AD660" s="113" t="s">
        <v>52</v>
      </c>
      <c r="AE660" s="114">
        <v>41913</v>
      </c>
      <c r="AF660" s="113">
        <v>19</v>
      </c>
      <c r="AG660" s="113">
        <v>6</v>
      </c>
      <c r="AH660" s="113" t="s">
        <v>16263</v>
      </c>
      <c r="AI660" s="117" t="s">
        <v>75</v>
      </c>
      <c r="AK660" s="114">
        <v>42746</v>
      </c>
      <c r="AL660" s="113">
        <v>40</v>
      </c>
      <c r="AM660" s="113" t="s">
        <v>9870</v>
      </c>
      <c r="AN660" s="113" t="s">
        <v>41884</v>
      </c>
      <c r="AO660" s="113" t="s">
        <v>3542</v>
      </c>
      <c r="AP660" s="113">
        <v>2002</v>
      </c>
      <c r="AQ660" s="113" t="s">
        <v>5236</v>
      </c>
      <c r="AR660" s="113" t="s">
        <v>28038</v>
      </c>
      <c r="AS660" s="113" t="s">
        <v>14</v>
      </c>
      <c r="AT660" s="113" t="s">
        <v>14</v>
      </c>
      <c r="AU660" s="113" t="s">
        <v>16229</v>
      </c>
      <c r="AV660" s="113" t="s">
        <v>14</v>
      </c>
      <c r="AW660" s="113" t="s">
        <v>14</v>
      </c>
    </row>
    <row r="661" spans="1:49">
      <c r="A661" s="116" t="s">
        <v>8113</v>
      </c>
      <c r="B661" s="113">
        <v>570021411</v>
      </c>
      <c r="C661" s="113" t="s">
        <v>2256</v>
      </c>
      <c r="E661" s="113" t="s">
        <v>691</v>
      </c>
      <c r="F661" s="113" t="s">
        <v>353</v>
      </c>
      <c r="G661" s="114">
        <v>25362</v>
      </c>
      <c r="H661" s="113" t="s">
        <v>16218</v>
      </c>
      <c r="I661" s="113" t="s">
        <v>9866</v>
      </c>
      <c r="J661" s="113" t="s">
        <v>9872</v>
      </c>
      <c r="K661" s="113" t="s">
        <v>35180</v>
      </c>
      <c r="L661" s="113">
        <v>85255146469</v>
      </c>
      <c r="M661" s="113" t="s">
        <v>15996</v>
      </c>
      <c r="O661" s="113" t="s">
        <v>35181</v>
      </c>
      <c r="P661" s="113" t="s">
        <v>35182</v>
      </c>
      <c r="Q661" s="113" t="s">
        <v>35183</v>
      </c>
      <c r="R661" s="113">
        <v>15</v>
      </c>
      <c r="S661" s="113" t="s">
        <v>13</v>
      </c>
      <c r="T661" s="113" t="s">
        <v>35184</v>
      </c>
      <c r="U661" s="113" t="s">
        <v>35185</v>
      </c>
      <c r="V661" s="114">
        <v>39038</v>
      </c>
      <c r="W661" s="114">
        <v>38808</v>
      </c>
      <c r="X661" s="113" t="s">
        <v>35186</v>
      </c>
      <c r="Y661" s="114">
        <v>39353</v>
      </c>
      <c r="Z661" s="114">
        <v>39356</v>
      </c>
      <c r="AA661" s="113">
        <v>21</v>
      </c>
      <c r="AB661" s="113" t="s">
        <v>24</v>
      </c>
      <c r="AC661" s="113">
        <v>32</v>
      </c>
      <c r="AD661" s="113" t="s">
        <v>84</v>
      </c>
      <c r="AE661" s="114">
        <v>45017</v>
      </c>
      <c r="AF661" s="113">
        <v>17</v>
      </c>
      <c r="AG661" s="113">
        <v>10</v>
      </c>
      <c r="AH661" s="113" t="s">
        <v>16226</v>
      </c>
      <c r="AI661" s="117" t="s">
        <v>9875</v>
      </c>
      <c r="AK661" s="114">
        <v>44105</v>
      </c>
      <c r="AL661" s="113">
        <v>40</v>
      </c>
      <c r="AM661" s="113" t="s">
        <v>9870</v>
      </c>
      <c r="AN661" s="113" t="s">
        <v>16227</v>
      </c>
      <c r="AO661" s="113" t="s">
        <v>693</v>
      </c>
      <c r="AP661" s="113">
        <v>2009</v>
      </c>
      <c r="AQ661" s="113" t="s">
        <v>3314</v>
      </c>
      <c r="AR661" s="113" t="s">
        <v>33372</v>
      </c>
      <c r="AS661" s="113" t="s">
        <v>14</v>
      </c>
      <c r="AT661" s="113" t="s">
        <v>14</v>
      </c>
      <c r="AU661" s="113" t="s">
        <v>16229</v>
      </c>
      <c r="AV661" s="113" t="s">
        <v>14</v>
      </c>
      <c r="AW661" s="113" t="s">
        <v>14</v>
      </c>
    </row>
    <row r="662" spans="1:49">
      <c r="A662" s="116" t="s">
        <v>5876</v>
      </c>
      <c r="B662" s="113">
        <v>132034191</v>
      </c>
      <c r="C662" s="113" t="s">
        <v>5877</v>
      </c>
      <c r="E662" s="113" t="s">
        <v>140</v>
      </c>
      <c r="F662" s="113" t="s">
        <v>5878</v>
      </c>
      <c r="G662" s="114">
        <v>25364</v>
      </c>
      <c r="H662" s="113" t="s">
        <v>16218</v>
      </c>
      <c r="I662" s="113" t="s">
        <v>10007</v>
      </c>
      <c r="J662" s="113" t="s">
        <v>9872</v>
      </c>
      <c r="K662" s="113" t="s">
        <v>16366</v>
      </c>
      <c r="L662" s="113">
        <v>82349962013</v>
      </c>
      <c r="M662" s="113" t="s">
        <v>15459</v>
      </c>
      <c r="O662" s="113" t="s">
        <v>14398</v>
      </c>
      <c r="P662" s="113" t="s">
        <v>16367</v>
      </c>
      <c r="Q662" s="113" t="s">
        <v>16368</v>
      </c>
      <c r="R662" s="113">
        <v>15</v>
      </c>
      <c r="S662" s="113" t="s">
        <v>13</v>
      </c>
      <c r="T662" s="113" t="s">
        <v>16369</v>
      </c>
      <c r="U662" s="113" t="s">
        <v>16370</v>
      </c>
      <c r="V662" s="114">
        <v>34059</v>
      </c>
      <c r="W662" s="114">
        <v>34060</v>
      </c>
      <c r="X662" s="113" t="s">
        <v>16371</v>
      </c>
      <c r="Y662" s="114">
        <v>34743</v>
      </c>
      <c r="Z662" s="114">
        <v>34669</v>
      </c>
      <c r="AA662" s="113">
        <v>22</v>
      </c>
      <c r="AB662" s="113" t="s">
        <v>25</v>
      </c>
      <c r="AC662" s="113">
        <v>42</v>
      </c>
      <c r="AD662" s="113" t="s">
        <v>92</v>
      </c>
      <c r="AE662" s="114">
        <v>43556</v>
      </c>
      <c r="AF662" s="113">
        <v>24</v>
      </c>
      <c r="AG662" s="113">
        <v>0</v>
      </c>
      <c r="AH662" s="113" t="s">
        <v>16226</v>
      </c>
      <c r="AI662" s="117" t="s">
        <v>9901</v>
      </c>
      <c r="AK662" s="114">
        <v>43556</v>
      </c>
      <c r="AL662" s="113">
        <v>40</v>
      </c>
      <c r="AM662" s="113" t="s">
        <v>9870</v>
      </c>
      <c r="AN662" s="113" t="s">
        <v>16372</v>
      </c>
      <c r="AO662" s="113" t="s">
        <v>326</v>
      </c>
      <c r="AP662" s="113">
        <v>2013</v>
      </c>
      <c r="AQ662" s="113" t="s">
        <v>9871</v>
      </c>
      <c r="AR662" s="113" t="s">
        <v>17572</v>
      </c>
      <c r="AS662" s="113" t="s">
        <v>14</v>
      </c>
      <c r="AT662" s="113" t="s">
        <v>14</v>
      </c>
      <c r="AU662" s="113" t="s">
        <v>16229</v>
      </c>
      <c r="AV662" s="113" t="s">
        <v>14</v>
      </c>
      <c r="AW662" s="113" t="s">
        <v>14</v>
      </c>
    </row>
    <row r="663" spans="1:49">
      <c r="A663" s="116" t="s">
        <v>1023</v>
      </c>
      <c r="C663" s="113" t="s">
        <v>1024</v>
      </c>
      <c r="E663" s="113" t="s">
        <v>30</v>
      </c>
      <c r="F663" s="113" t="s">
        <v>8</v>
      </c>
      <c r="G663" s="114">
        <v>25366</v>
      </c>
      <c r="H663" s="113" t="s">
        <v>16218</v>
      </c>
      <c r="I663" s="113" t="s">
        <v>9866</v>
      </c>
      <c r="J663" s="113" t="s">
        <v>9872</v>
      </c>
      <c r="K663" s="113" t="s">
        <v>27061</v>
      </c>
      <c r="L663" s="113">
        <v>82247952442</v>
      </c>
      <c r="M663" s="113" t="s">
        <v>14036</v>
      </c>
      <c r="O663" s="113" t="s">
        <v>14037</v>
      </c>
      <c r="P663" s="113" t="s">
        <v>27062</v>
      </c>
      <c r="Q663" s="113" t="s">
        <v>27063</v>
      </c>
      <c r="R663" s="113">
        <v>15</v>
      </c>
      <c r="S663" s="113" t="s">
        <v>13</v>
      </c>
      <c r="T663" s="113" t="s">
        <v>27064</v>
      </c>
      <c r="U663" s="113" t="s">
        <v>27065</v>
      </c>
      <c r="V663" s="114">
        <v>42037</v>
      </c>
      <c r="W663" s="114">
        <v>42036</v>
      </c>
      <c r="X663" s="113" t="s">
        <v>27066</v>
      </c>
      <c r="Y663" s="114">
        <v>42612</v>
      </c>
      <c r="Z663" s="114">
        <v>42614</v>
      </c>
      <c r="AA663" s="113">
        <v>21</v>
      </c>
      <c r="AB663" s="113" t="s">
        <v>24</v>
      </c>
      <c r="AC663" s="113">
        <v>23</v>
      </c>
      <c r="AD663" s="113" t="s">
        <v>78</v>
      </c>
      <c r="AE663" s="114">
        <v>45017</v>
      </c>
      <c r="AF663" s="113">
        <v>19</v>
      </c>
      <c r="AG663" s="113">
        <v>1</v>
      </c>
      <c r="AH663" s="113" t="s">
        <v>16263</v>
      </c>
      <c r="AI663" s="117" t="s">
        <v>162</v>
      </c>
      <c r="AK663" s="114">
        <v>43556</v>
      </c>
      <c r="AL663" s="113">
        <v>15</v>
      </c>
      <c r="AM663" s="113" t="s">
        <v>9885</v>
      </c>
      <c r="AN663" s="113" t="s">
        <v>20330</v>
      </c>
      <c r="AO663" s="113" t="s">
        <v>1026</v>
      </c>
      <c r="AP663" s="113">
        <v>1989</v>
      </c>
      <c r="AQ663" s="113" t="s">
        <v>8</v>
      </c>
      <c r="AR663" s="113" t="s">
        <v>19552</v>
      </c>
      <c r="AS663" s="113" t="s">
        <v>14</v>
      </c>
      <c r="AT663" s="113" t="s">
        <v>14</v>
      </c>
      <c r="AV663" s="113" t="s">
        <v>14</v>
      </c>
      <c r="AW663" s="113" t="s">
        <v>14</v>
      </c>
    </row>
    <row r="664" spans="1:49">
      <c r="A664" s="116" t="s">
        <v>6225</v>
      </c>
      <c r="B664" s="113">
        <v>570017269</v>
      </c>
      <c r="C664" s="113" t="s">
        <v>6226</v>
      </c>
      <c r="E664" s="113" t="s">
        <v>41</v>
      </c>
      <c r="F664" s="113" t="s">
        <v>3140</v>
      </c>
      <c r="G664" s="114">
        <v>25369</v>
      </c>
      <c r="H664" s="113" t="s">
        <v>16230</v>
      </c>
      <c r="I664" s="113" t="s">
        <v>9866</v>
      </c>
      <c r="J664" s="113" t="s">
        <v>9872</v>
      </c>
      <c r="K664" s="113" t="s">
        <v>16989</v>
      </c>
      <c r="L664" s="113">
        <v>81341176969</v>
      </c>
      <c r="M664" s="113" t="s">
        <v>16990</v>
      </c>
      <c r="O664" s="113" t="s">
        <v>16991</v>
      </c>
      <c r="P664" s="113" t="s">
        <v>16992</v>
      </c>
      <c r="Q664" s="113" t="s">
        <v>16993</v>
      </c>
      <c r="R664" s="113">
        <v>15</v>
      </c>
      <c r="S664" s="113" t="s">
        <v>13</v>
      </c>
      <c r="T664" s="113" t="s">
        <v>16994</v>
      </c>
      <c r="U664" s="113" t="s">
        <v>16995</v>
      </c>
      <c r="V664" s="114">
        <v>38397</v>
      </c>
      <c r="W664" s="114">
        <v>38353</v>
      </c>
      <c r="X664" s="113" t="s">
        <v>16996</v>
      </c>
      <c r="Y664" s="114">
        <v>38775</v>
      </c>
      <c r="Z664" s="114">
        <v>38777</v>
      </c>
      <c r="AA664" s="113">
        <v>22</v>
      </c>
      <c r="AB664" s="113" t="s">
        <v>25</v>
      </c>
      <c r="AC664" s="113">
        <v>32</v>
      </c>
      <c r="AD664" s="113" t="s">
        <v>84</v>
      </c>
      <c r="AE664" s="114">
        <v>44287</v>
      </c>
      <c r="AF664" s="113">
        <v>19</v>
      </c>
      <c r="AG664" s="113">
        <v>2</v>
      </c>
      <c r="AH664" s="113" t="s">
        <v>16226</v>
      </c>
      <c r="AI664" s="117" t="s">
        <v>9891</v>
      </c>
      <c r="AK664" s="114">
        <v>45323</v>
      </c>
      <c r="AL664" s="113">
        <v>40</v>
      </c>
      <c r="AM664" s="113" t="s">
        <v>9870</v>
      </c>
      <c r="AN664" s="113" t="s">
        <v>16997</v>
      </c>
      <c r="AO664" s="113" t="s">
        <v>3625</v>
      </c>
      <c r="AP664" s="113">
        <v>2014</v>
      </c>
      <c r="AQ664" s="113" t="s">
        <v>8</v>
      </c>
      <c r="AR664" s="113" t="s">
        <v>16998</v>
      </c>
      <c r="AS664" s="113" t="s">
        <v>14</v>
      </c>
      <c r="AT664" s="113" t="s">
        <v>14</v>
      </c>
      <c r="AU664" s="113" t="s">
        <v>16229</v>
      </c>
      <c r="AV664" s="113" t="s">
        <v>14</v>
      </c>
    </row>
    <row r="665" spans="1:49">
      <c r="A665" s="116" t="s">
        <v>8773</v>
      </c>
      <c r="B665" s="113">
        <v>570021194</v>
      </c>
      <c r="C665" s="113" t="s">
        <v>8774</v>
      </c>
      <c r="E665" s="113" t="s">
        <v>244</v>
      </c>
      <c r="F665" s="113" t="s">
        <v>8775</v>
      </c>
      <c r="G665" s="114">
        <v>25369</v>
      </c>
      <c r="H665" s="113" t="s">
        <v>16230</v>
      </c>
      <c r="I665" s="113" t="s">
        <v>9896</v>
      </c>
      <c r="J665" s="113" t="s">
        <v>9872</v>
      </c>
      <c r="K665" s="113" t="s">
        <v>43095</v>
      </c>
      <c r="L665" s="113">
        <v>82349434546</v>
      </c>
      <c r="M665" s="113" t="s">
        <v>43096</v>
      </c>
      <c r="O665" s="113" t="s">
        <v>10203</v>
      </c>
      <c r="P665" s="113" t="s">
        <v>43097</v>
      </c>
      <c r="Q665" s="113" t="s">
        <v>43098</v>
      </c>
      <c r="R665" s="113">
        <v>15</v>
      </c>
      <c r="S665" s="113" t="s">
        <v>13</v>
      </c>
      <c r="T665" s="113" t="s">
        <v>43099</v>
      </c>
      <c r="U665" s="113" t="s">
        <v>43100</v>
      </c>
      <c r="V665" s="114">
        <v>39038</v>
      </c>
      <c r="W665" s="114">
        <v>38808</v>
      </c>
      <c r="X665" s="113" t="s">
        <v>43101</v>
      </c>
      <c r="Y665" s="114">
        <v>39353</v>
      </c>
      <c r="Z665" s="114">
        <v>39356</v>
      </c>
      <c r="AA665" s="113">
        <v>21</v>
      </c>
      <c r="AB665" s="113" t="s">
        <v>24</v>
      </c>
      <c r="AC665" s="113">
        <v>32</v>
      </c>
      <c r="AD665" s="113" t="s">
        <v>84</v>
      </c>
      <c r="AE665" s="114">
        <v>45200</v>
      </c>
      <c r="AF665" s="113">
        <v>18</v>
      </c>
      <c r="AG665" s="113">
        <v>4</v>
      </c>
      <c r="AH665" s="113" t="s">
        <v>16226</v>
      </c>
      <c r="AI665" s="117" t="s">
        <v>9875</v>
      </c>
      <c r="AK665" s="114">
        <v>43831</v>
      </c>
      <c r="AL665" s="113">
        <v>40</v>
      </c>
      <c r="AM665" s="113" t="s">
        <v>9870</v>
      </c>
      <c r="AN665" s="113" t="s">
        <v>43102</v>
      </c>
      <c r="AO665" s="113" t="s">
        <v>43103</v>
      </c>
      <c r="AP665" s="113">
        <v>2011</v>
      </c>
      <c r="AQ665" s="113" t="s">
        <v>10204</v>
      </c>
      <c r="AR665" s="113" t="s">
        <v>26657</v>
      </c>
      <c r="AS665" s="113" t="s">
        <v>14</v>
      </c>
      <c r="AT665" s="113" t="s">
        <v>14</v>
      </c>
      <c r="AU665" s="113" t="s">
        <v>16229</v>
      </c>
      <c r="AV665" s="113" t="s">
        <v>14</v>
      </c>
      <c r="AW665" s="113" t="s">
        <v>14</v>
      </c>
    </row>
    <row r="666" spans="1:49">
      <c r="A666" s="116" t="s">
        <v>8962</v>
      </c>
      <c r="B666" s="113">
        <v>570015922</v>
      </c>
      <c r="C666" s="113" t="s">
        <v>8963</v>
      </c>
      <c r="E666" s="113" t="s">
        <v>41</v>
      </c>
      <c r="F666" s="113" t="s">
        <v>7431</v>
      </c>
      <c r="G666" s="114">
        <v>25370</v>
      </c>
      <c r="H666" s="113" t="s">
        <v>16230</v>
      </c>
      <c r="I666" s="113" t="s">
        <v>9866</v>
      </c>
      <c r="J666" s="113" t="s">
        <v>9872</v>
      </c>
      <c r="K666" s="113" t="s">
        <v>22555</v>
      </c>
      <c r="L666" s="113">
        <v>85396388779</v>
      </c>
      <c r="M666" s="113" t="s">
        <v>15173</v>
      </c>
      <c r="O666" s="113" t="s">
        <v>15174</v>
      </c>
      <c r="P666" s="113" t="s">
        <v>22556</v>
      </c>
      <c r="Q666" s="113" t="s">
        <v>22557</v>
      </c>
      <c r="R666" s="113">
        <v>15</v>
      </c>
      <c r="S666" s="113" t="s">
        <v>13</v>
      </c>
      <c r="T666" s="113" t="s">
        <v>22558</v>
      </c>
      <c r="U666" s="113" t="s">
        <v>22559</v>
      </c>
      <c r="V666" s="114">
        <v>37998</v>
      </c>
      <c r="W666" s="114">
        <v>37956</v>
      </c>
      <c r="X666" s="113" t="s">
        <v>22560</v>
      </c>
      <c r="Y666" s="114">
        <v>38408</v>
      </c>
      <c r="Z666" s="114">
        <v>38412</v>
      </c>
      <c r="AA666" s="113">
        <v>21</v>
      </c>
      <c r="AB666" s="113" t="s">
        <v>24</v>
      </c>
      <c r="AC666" s="113">
        <v>32</v>
      </c>
      <c r="AD666" s="113" t="s">
        <v>84</v>
      </c>
      <c r="AE666" s="114">
        <v>44470</v>
      </c>
      <c r="AF666" s="113">
        <v>12</v>
      </c>
      <c r="AG666" s="113">
        <v>10</v>
      </c>
      <c r="AH666" s="113" t="s">
        <v>16226</v>
      </c>
      <c r="AI666" s="117" t="s">
        <v>9875</v>
      </c>
      <c r="AK666" s="114">
        <v>43466</v>
      </c>
      <c r="AL666" s="113">
        <v>40</v>
      </c>
      <c r="AM666" s="113" t="s">
        <v>9870</v>
      </c>
      <c r="AN666" s="113" t="s">
        <v>16372</v>
      </c>
      <c r="AO666" s="113" t="s">
        <v>326</v>
      </c>
      <c r="AP666" s="113">
        <v>2017</v>
      </c>
      <c r="AQ666" s="113" t="s">
        <v>8</v>
      </c>
      <c r="AR666" s="113" t="s">
        <v>17845</v>
      </c>
      <c r="AS666" s="113" t="s">
        <v>14</v>
      </c>
      <c r="AT666" s="113" t="s">
        <v>14</v>
      </c>
      <c r="AU666" s="113" t="s">
        <v>16229</v>
      </c>
      <c r="AV666" s="113" t="s">
        <v>14</v>
      </c>
      <c r="AW666" s="113" t="s">
        <v>14</v>
      </c>
    </row>
    <row r="667" spans="1:49">
      <c r="A667" s="116" t="s">
        <v>3456</v>
      </c>
      <c r="B667" s="113">
        <v>140285677</v>
      </c>
      <c r="C667" s="113" t="s">
        <v>3457</v>
      </c>
      <c r="E667" s="113" t="s">
        <v>3458</v>
      </c>
      <c r="F667" s="113" t="s">
        <v>540</v>
      </c>
      <c r="G667" s="114">
        <v>25371</v>
      </c>
      <c r="H667" s="113" t="s">
        <v>16230</v>
      </c>
      <c r="I667" s="113" t="s">
        <v>9866</v>
      </c>
      <c r="J667" s="113" t="s">
        <v>9872</v>
      </c>
      <c r="K667" s="113" t="s">
        <v>27082</v>
      </c>
      <c r="L667" s="113">
        <v>81342988257</v>
      </c>
      <c r="M667" s="113" t="s">
        <v>10117</v>
      </c>
      <c r="O667" s="113" t="s">
        <v>10118</v>
      </c>
      <c r="P667" s="113" t="s">
        <v>27083</v>
      </c>
      <c r="Q667" s="113" t="s">
        <v>27084</v>
      </c>
      <c r="R667" s="113">
        <v>15</v>
      </c>
      <c r="S667" s="113" t="s">
        <v>13</v>
      </c>
      <c r="T667" s="113" t="s">
        <v>27085</v>
      </c>
      <c r="U667" s="113" t="s">
        <v>27086</v>
      </c>
      <c r="V667" s="114">
        <v>33837</v>
      </c>
      <c r="W667" s="114">
        <v>33664</v>
      </c>
      <c r="X667" s="113" t="s">
        <v>27087</v>
      </c>
      <c r="Y667" s="114">
        <v>34104</v>
      </c>
      <c r="Z667" s="114">
        <v>34121</v>
      </c>
      <c r="AA667" s="113">
        <v>22</v>
      </c>
      <c r="AB667" s="113" t="s">
        <v>25</v>
      </c>
      <c r="AC667" s="113">
        <v>43</v>
      </c>
      <c r="AD667" s="113" t="s">
        <v>316</v>
      </c>
      <c r="AE667" s="114">
        <v>44652</v>
      </c>
      <c r="AF667" s="113">
        <v>28</v>
      </c>
      <c r="AG667" s="113">
        <v>1</v>
      </c>
      <c r="AH667" s="113" t="s">
        <v>16226</v>
      </c>
      <c r="AI667" s="117" t="s">
        <v>10119</v>
      </c>
      <c r="AK667" s="114">
        <v>42583</v>
      </c>
      <c r="AL667" s="113">
        <v>40</v>
      </c>
      <c r="AM667" s="113" t="s">
        <v>9870</v>
      </c>
      <c r="AN667" s="113" t="s">
        <v>27088</v>
      </c>
      <c r="AO667" s="113" t="s">
        <v>7595</v>
      </c>
      <c r="AP667" s="113">
        <v>2010</v>
      </c>
      <c r="AQ667" s="113" t="s">
        <v>5236</v>
      </c>
      <c r="AR667" s="113" t="s">
        <v>22256</v>
      </c>
      <c r="AS667" s="113" t="s">
        <v>14</v>
      </c>
      <c r="AT667" s="113" t="s">
        <v>14</v>
      </c>
      <c r="AU667" s="113" t="s">
        <v>16229</v>
      </c>
      <c r="AV667" s="113" t="s">
        <v>14</v>
      </c>
      <c r="AW667" s="113" t="s">
        <v>14</v>
      </c>
    </row>
    <row r="668" spans="1:49">
      <c r="A668" s="116" t="s">
        <v>5250</v>
      </c>
      <c r="B668" s="113">
        <v>132218904</v>
      </c>
      <c r="C668" s="113" t="s">
        <v>5251</v>
      </c>
      <c r="E668" s="113" t="s">
        <v>41</v>
      </c>
      <c r="F668" s="113" t="s">
        <v>2123</v>
      </c>
      <c r="G668" s="114">
        <v>25373</v>
      </c>
      <c r="H668" s="113" t="s">
        <v>16218</v>
      </c>
      <c r="I668" s="113" t="s">
        <v>9866</v>
      </c>
      <c r="J668" s="113" t="s">
        <v>9872</v>
      </c>
      <c r="K668" s="113" t="s">
        <v>44532</v>
      </c>
      <c r="M668" s="113" t="s">
        <v>16133</v>
      </c>
      <c r="O668" s="113" t="s">
        <v>16134</v>
      </c>
      <c r="P668" s="113" t="s">
        <v>44533</v>
      </c>
      <c r="Q668" s="113" t="s">
        <v>44534</v>
      </c>
      <c r="R668" s="113">
        <v>15</v>
      </c>
      <c r="S668" s="113" t="s">
        <v>13</v>
      </c>
      <c r="T668" s="113" t="s">
        <v>44535</v>
      </c>
      <c r="U668" s="113" t="s">
        <v>44536</v>
      </c>
      <c r="V668" s="114">
        <v>36052</v>
      </c>
      <c r="W668" s="114">
        <v>36008</v>
      </c>
      <c r="X668" s="113" t="s">
        <v>17255</v>
      </c>
      <c r="Y668" s="114">
        <v>36736</v>
      </c>
      <c r="Z668" s="114">
        <v>36739</v>
      </c>
      <c r="AA668" s="113">
        <v>21</v>
      </c>
      <c r="AB668" s="113" t="s">
        <v>24</v>
      </c>
      <c r="AC668" s="113">
        <v>33</v>
      </c>
      <c r="AD668" s="113" t="s">
        <v>10</v>
      </c>
      <c r="AE668" s="114">
        <v>44835</v>
      </c>
      <c r="AF668" s="113">
        <v>19</v>
      </c>
      <c r="AG668" s="113">
        <v>9</v>
      </c>
      <c r="AH668" s="113" t="s">
        <v>16226</v>
      </c>
      <c r="AI668" s="117" t="s">
        <v>141</v>
      </c>
      <c r="AK668" s="114">
        <v>44835</v>
      </c>
      <c r="AL668" s="113">
        <v>40</v>
      </c>
      <c r="AM668" s="113" t="s">
        <v>9870</v>
      </c>
      <c r="AN668" s="113" t="s">
        <v>17028</v>
      </c>
      <c r="AO668" s="113" t="s">
        <v>730</v>
      </c>
      <c r="AP668" s="113">
        <v>2021</v>
      </c>
      <c r="AQ668" s="113" t="s">
        <v>9971</v>
      </c>
      <c r="AR668" s="113" t="s">
        <v>17588</v>
      </c>
      <c r="AS668" s="113" t="s">
        <v>14</v>
      </c>
      <c r="AT668" s="113" t="s">
        <v>14</v>
      </c>
      <c r="AU668" s="113" t="s">
        <v>16229</v>
      </c>
      <c r="AV668" s="113" t="s">
        <v>14</v>
      </c>
      <c r="AW668" s="113" t="s">
        <v>14</v>
      </c>
    </row>
    <row r="669" spans="1:49">
      <c r="A669" s="116" t="s">
        <v>2542</v>
      </c>
      <c r="B669" s="113">
        <v>570021396</v>
      </c>
      <c r="C669" s="113" t="s">
        <v>2543</v>
      </c>
      <c r="E669" s="113" t="s">
        <v>30</v>
      </c>
      <c r="F669" s="113" t="s">
        <v>2460</v>
      </c>
      <c r="G669" s="114">
        <v>25377</v>
      </c>
      <c r="H669" s="113" t="s">
        <v>16218</v>
      </c>
      <c r="I669" s="113" t="s">
        <v>9866</v>
      </c>
      <c r="J669" s="113" t="s">
        <v>9872</v>
      </c>
      <c r="K669" s="113" t="s">
        <v>28341</v>
      </c>
      <c r="L669" s="113">
        <v>82191327706</v>
      </c>
      <c r="M669" s="113" t="s">
        <v>10476</v>
      </c>
      <c r="O669" s="113" t="s">
        <v>10477</v>
      </c>
      <c r="P669" s="113" t="s">
        <v>28342</v>
      </c>
      <c r="Q669" s="113" t="s">
        <v>28343</v>
      </c>
      <c r="R669" s="113">
        <v>15</v>
      </c>
      <c r="S669" s="113" t="s">
        <v>13</v>
      </c>
      <c r="T669" s="113" t="s">
        <v>28344</v>
      </c>
      <c r="U669" s="113" t="s">
        <v>28345</v>
      </c>
      <c r="V669" s="114">
        <v>39038</v>
      </c>
      <c r="W669" s="114">
        <v>38808</v>
      </c>
      <c r="X669" s="113" t="s">
        <v>28346</v>
      </c>
      <c r="Y669" s="114">
        <v>39353</v>
      </c>
      <c r="Z669" s="114">
        <v>39356</v>
      </c>
      <c r="AA669" s="113">
        <v>31</v>
      </c>
      <c r="AB669" s="113" t="s">
        <v>9</v>
      </c>
      <c r="AC669" s="113">
        <v>41</v>
      </c>
      <c r="AD669" s="113" t="s">
        <v>52</v>
      </c>
      <c r="AE669" s="114">
        <v>44105</v>
      </c>
      <c r="AF669" s="113">
        <v>20</v>
      </c>
      <c r="AG669" s="113">
        <v>4</v>
      </c>
      <c r="AH669" s="113" t="s">
        <v>16226</v>
      </c>
      <c r="AI669" s="117" t="s">
        <v>9901</v>
      </c>
      <c r="AK669" s="114">
        <v>44105</v>
      </c>
      <c r="AL669" s="113">
        <v>40</v>
      </c>
      <c r="AM669" s="113" t="s">
        <v>9870</v>
      </c>
      <c r="AN669" s="113" t="s">
        <v>19006</v>
      </c>
      <c r="AO669" s="113" t="s">
        <v>311</v>
      </c>
      <c r="AP669" s="113">
        <v>1998</v>
      </c>
      <c r="AQ669" s="113" t="s">
        <v>9994</v>
      </c>
      <c r="AR669" s="113" t="s">
        <v>17619</v>
      </c>
      <c r="AS669" s="113" t="s">
        <v>14</v>
      </c>
      <c r="AT669" s="113" t="s">
        <v>14</v>
      </c>
      <c r="AU669" s="113" t="s">
        <v>16229</v>
      </c>
      <c r="AV669" s="113" t="s">
        <v>14</v>
      </c>
      <c r="AW669" s="113" t="s">
        <v>14</v>
      </c>
    </row>
    <row r="670" spans="1:49">
      <c r="A670" s="116" t="s">
        <v>8182</v>
      </c>
      <c r="B670" s="113">
        <v>570010872</v>
      </c>
      <c r="C670" s="113" t="s">
        <v>8183</v>
      </c>
      <c r="F670" s="113" t="s">
        <v>2460</v>
      </c>
      <c r="G670" s="114">
        <v>25378</v>
      </c>
      <c r="H670" s="113" t="s">
        <v>16230</v>
      </c>
      <c r="I670" s="113" t="s">
        <v>9866</v>
      </c>
      <c r="J670" s="113" t="s">
        <v>9872</v>
      </c>
      <c r="K670" s="113" t="s">
        <v>44307</v>
      </c>
      <c r="L670" s="113">
        <v>81341006004</v>
      </c>
      <c r="M670" s="113" t="s">
        <v>10478</v>
      </c>
      <c r="O670" s="113" t="s">
        <v>10479</v>
      </c>
      <c r="P670" s="113" t="s">
        <v>44308</v>
      </c>
      <c r="Q670" s="113" t="s">
        <v>44309</v>
      </c>
      <c r="R670" s="113">
        <v>15</v>
      </c>
      <c r="S670" s="113" t="s">
        <v>13</v>
      </c>
      <c r="T670" s="113" t="s">
        <v>44310</v>
      </c>
      <c r="U670" s="113" t="s">
        <v>44311</v>
      </c>
      <c r="V670" s="114">
        <v>33870</v>
      </c>
      <c r="W670" s="114">
        <v>33664</v>
      </c>
      <c r="X670" s="113" t="s">
        <v>44312</v>
      </c>
      <c r="Y670" s="114">
        <v>34243</v>
      </c>
      <c r="Z670" s="114">
        <v>34243</v>
      </c>
      <c r="AA670" s="113">
        <v>21</v>
      </c>
      <c r="AB670" s="113" t="s">
        <v>24</v>
      </c>
      <c r="AC670" s="113">
        <v>32</v>
      </c>
      <c r="AD670" s="113" t="s">
        <v>84</v>
      </c>
      <c r="AE670" s="114">
        <v>41000</v>
      </c>
      <c r="AF670" s="113">
        <v>15</v>
      </c>
      <c r="AG670" s="113">
        <v>1</v>
      </c>
      <c r="AH670" s="113" t="s">
        <v>16263</v>
      </c>
      <c r="AI670" s="117" t="s">
        <v>8184</v>
      </c>
      <c r="AK670" s="114">
        <v>42746</v>
      </c>
      <c r="AL670" s="113">
        <v>15</v>
      </c>
      <c r="AM670" s="113" t="s">
        <v>9885</v>
      </c>
      <c r="AN670" s="113" t="s">
        <v>32672</v>
      </c>
      <c r="AO670" s="113" t="s">
        <v>1714</v>
      </c>
      <c r="AP670" s="113">
        <v>1987</v>
      </c>
      <c r="AQ670" s="113" t="s">
        <v>8</v>
      </c>
      <c r="AR670" s="113" t="s">
        <v>30681</v>
      </c>
      <c r="AS670" s="113" t="s">
        <v>14</v>
      </c>
      <c r="AT670" s="113" t="s">
        <v>14</v>
      </c>
      <c r="AU670" s="113" t="s">
        <v>16229</v>
      </c>
      <c r="AV670" s="113" t="s">
        <v>14</v>
      </c>
      <c r="AW670" s="113" t="s">
        <v>14</v>
      </c>
    </row>
    <row r="671" spans="1:49">
      <c r="A671" s="116" t="s">
        <v>2965</v>
      </c>
      <c r="B671" s="113">
        <v>570021289</v>
      </c>
      <c r="C671" s="113" t="s">
        <v>2966</v>
      </c>
      <c r="E671" s="113" t="s">
        <v>30</v>
      </c>
      <c r="F671" s="113" t="s">
        <v>204</v>
      </c>
      <c r="G671" s="114">
        <v>25379</v>
      </c>
      <c r="H671" s="113" t="s">
        <v>16230</v>
      </c>
      <c r="I671" s="113" t="s">
        <v>9866</v>
      </c>
      <c r="J671" s="113" t="s">
        <v>9872</v>
      </c>
      <c r="K671" s="113" t="s">
        <v>39561</v>
      </c>
      <c r="L671" s="113">
        <v>81344520562</v>
      </c>
      <c r="M671" s="113" t="s">
        <v>11409</v>
      </c>
      <c r="O671" s="113" t="s">
        <v>14482</v>
      </c>
      <c r="P671" s="113" t="s">
        <v>39562</v>
      </c>
      <c r="Q671" s="113" t="s">
        <v>39563</v>
      </c>
      <c r="R671" s="113">
        <v>15</v>
      </c>
      <c r="S671" s="113" t="s">
        <v>13</v>
      </c>
      <c r="T671" s="113" t="s">
        <v>39564</v>
      </c>
      <c r="U671" s="113" t="s">
        <v>39565</v>
      </c>
      <c r="V671" s="114">
        <v>39038</v>
      </c>
      <c r="W671" s="114">
        <v>38808</v>
      </c>
      <c r="X671" s="113" t="s">
        <v>39566</v>
      </c>
      <c r="Y671" s="114">
        <v>39354</v>
      </c>
      <c r="Z671" s="114">
        <v>39356</v>
      </c>
      <c r="AA671" s="113">
        <v>21</v>
      </c>
      <c r="AB671" s="113" t="s">
        <v>24</v>
      </c>
      <c r="AC671" s="113">
        <v>34</v>
      </c>
      <c r="AD671" s="113" t="s">
        <v>18</v>
      </c>
      <c r="AE671" s="114">
        <v>45200</v>
      </c>
      <c r="AF671" s="113">
        <v>19</v>
      </c>
      <c r="AG671" s="113">
        <v>3</v>
      </c>
      <c r="AH671" s="113" t="s">
        <v>16226</v>
      </c>
      <c r="AI671" s="117" t="s">
        <v>9932</v>
      </c>
      <c r="AK671" s="114">
        <v>44560</v>
      </c>
      <c r="AL671" s="113">
        <v>40</v>
      </c>
      <c r="AM671" s="113" t="s">
        <v>9870</v>
      </c>
      <c r="AN671" s="113" t="s">
        <v>16468</v>
      </c>
      <c r="AO671" s="113" t="s">
        <v>31</v>
      </c>
      <c r="AP671" s="113">
        <v>2010</v>
      </c>
      <c r="AQ671" s="113" t="s">
        <v>8</v>
      </c>
      <c r="AR671" s="113" t="s">
        <v>21244</v>
      </c>
      <c r="AS671" s="113" t="s">
        <v>14</v>
      </c>
      <c r="AT671" s="113" t="s">
        <v>14</v>
      </c>
      <c r="AU671" s="113" t="s">
        <v>16229</v>
      </c>
      <c r="AV671" s="113" t="s">
        <v>14</v>
      </c>
      <c r="AW671" s="113" t="s">
        <v>14</v>
      </c>
    </row>
    <row r="672" spans="1:49">
      <c r="A672" s="116" t="s">
        <v>7128</v>
      </c>
      <c r="B672" s="113">
        <v>132234030</v>
      </c>
      <c r="C672" s="113" t="s">
        <v>7014</v>
      </c>
      <c r="E672" s="113" t="s">
        <v>17976</v>
      </c>
      <c r="F672" s="113" t="s">
        <v>7129</v>
      </c>
      <c r="G672" s="114">
        <v>25380</v>
      </c>
      <c r="H672" s="113" t="s">
        <v>16218</v>
      </c>
      <c r="I672" s="113" t="s">
        <v>9866</v>
      </c>
      <c r="J672" s="113" t="s">
        <v>9872</v>
      </c>
      <c r="K672" s="113" t="s">
        <v>19825</v>
      </c>
      <c r="L672" s="113">
        <v>85256540961</v>
      </c>
      <c r="M672" s="113" t="s">
        <v>15889</v>
      </c>
      <c r="O672" s="113" t="s">
        <v>15407</v>
      </c>
      <c r="P672" s="113" t="s">
        <v>19826</v>
      </c>
      <c r="Q672" s="113" t="s">
        <v>19827</v>
      </c>
      <c r="R672" s="113">
        <v>15</v>
      </c>
      <c r="S672" s="113" t="s">
        <v>13</v>
      </c>
      <c r="T672" s="113" t="s">
        <v>19828</v>
      </c>
      <c r="U672" s="113" t="s">
        <v>19646</v>
      </c>
      <c r="V672" s="114">
        <v>32715</v>
      </c>
      <c r="W672" s="114">
        <v>36220</v>
      </c>
      <c r="X672" s="113" t="s">
        <v>17255</v>
      </c>
      <c r="Y672" s="114">
        <v>36736</v>
      </c>
      <c r="Z672" s="114">
        <v>36739</v>
      </c>
      <c r="AA672" s="113">
        <v>21</v>
      </c>
      <c r="AB672" s="113" t="s">
        <v>24</v>
      </c>
      <c r="AC672" s="113">
        <v>34</v>
      </c>
      <c r="AD672" s="113" t="s">
        <v>18</v>
      </c>
      <c r="AE672" s="114">
        <v>44470</v>
      </c>
      <c r="AF672" s="113">
        <v>17</v>
      </c>
      <c r="AG672" s="113">
        <v>7</v>
      </c>
      <c r="AH672" s="113" t="s">
        <v>16226</v>
      </c>
      <c r="AI672" s="117" t="s">
        <v>9891</v>
      </c>
      <c r="AK672" s="114">
        <v>44670</v>
      </c>
      <c r="AL672" s="113">
        <v>25</v>
      </c>
      <c r="AM672" s="113" t="s">
        <v>9974</v>
      </c>
      <c r="AN672" s="113" t="s">
        <v>17974</v>
      </c>
      <c r="AO672" s="113" t="s">
        <v>830</v>
      </c>
      <c r="AP672" s="113">
        <v>2015</v>
      </c>
      <c r="AQ672" s="113" t="s">
        <v>2436</v>
      </c>
      <c r="AR672" s="113" t="s">
        <v>18891</v>
      </c>
      <c r="AS672" s="113" t="s">
        <v>14</v>
      </c>
      <c r="AT672" s="113" t="s">
        <v>14</v>
      </c>
      <c r="AU672" s="113" t="s">
        <v>16229</v>
      </c>
      <c r="AV672" s="113" t="s">
        <v>14</v>
      </c>
      <c r="AW672" s="113" t="s">
        <v>14</v>
      </c>
    </row>
    <row r="673" spans="1:49">
      <c r="A673" s="116" t="s">
        <v>5490</v>
      </c>
      <c r="B673" s="113">
        <v>132154234</v>
      </c>
      <c r="C673" s="113" t="s">
        <v>5491</v>
      </c>
      <c r="D673" s="113" t="s">
        <v>1834</v>
      </c>
      <c r="E673" s="113" t="s">
        <v>41</v>
      </c>
      <c r="F673" s="113" t="s">
        <v>721</v>
      </c>
      <c r="G673" s="114">
        <v>25381</v>
      </c>
      <c r="H673" s="113" t="s">
        <v>16230</v>
      </c>
      <c r="I673" s="113" t="s">
        <v>9866</v>
      </c>
      <c r="J673" s="113" t="s">
        <v>17219</v>
      </c>
      <c r="K673" s="113" t="s">
        <v>40476</v>
      </c>
      <c r="L673" s="113">
        <v>81242850062</v>
      </c>
      <c r="M673" s="113" t="s">
        <v>40477</v>
      </c>
      <c r="O673" s="113" t="s">
        <v>40478</v>
      </c>
      <c r="P673" s="113" t="s">
        <v>40479</v>
      </c>
      <c r="Q673" s="113" t="s">
        <v>40480</v>
      </c>
      <c r="R673" s="113">
        <v>15</v>
      </c>
      <c r="S673" s="113" t="s">
        <v>13</v>
      </c>
      <c r="T673" s="113" t="s">
        <v>40481</v>
      </c>
      <c r="U673" s="113" t="s">
        <v>40482</v>
      </c>
      <c r="V673" s="114">
        <v>35345</v>
      </c>
      <c r="W673" s="114">
        <v>35217</v>
      </c>
      <c r="X673" s="113" t="s">
        <v>40483</v>
      </c>
      <c r="Y673" s="114">
        <v>35643</v>
      </c>
      <c r="Z673" s="114">
        <v>35582</v>
      </c>
      <c r="AA673" s="113">
        <v>21</v>
      </c>
      <c r="AB673" s="113" t="s">
        <v>24</v>
      </c>
      <c r="AC673" s="113">
        <v>34</v>
      </c>
      <c r="AD673" s="113" t="s">
        <v>18</v>
      </c>
      <c r="AE673" s="114">
        <v>44470</v>
      </c>
      <c r="AF673" s="113">
        <v>20</v>
      </c>
      <c r="AG673" s="113">
        <v>4</v>
      </c>
      <c r="AH673" s="113" t="s">
        <v>16226</v>
      </c>
      <c r="AI673" s="117" t="s">
        <v>9891</v>
      </c>
      <c r="AK673" s="114">
        <v>44670</v>
      </c>
      <c r="AL673" s="113">
        <v>40</v>
      </c>
      <c r="AM673" s="113" t="s">
        <v>9870</v>
      </c>
      <c r="AN673" s="113" t="s">
        <v>16561</v>
      </c>
      <c r="AO673" s="113" t="s">
        <v>42</v>
      </c>
      <c r="AP673" s="113">
        <v>2013</v>
      </c>
      <c r="AQ673" s="113" t="s">
        <v>5236</v>
      </c>
      <c r="AR673" s="113" t="s">
        <v>16737</v>
      </c>
      <c r="AS673" s="113" t="s">
        <v>14</v>
      </c>
      <c r="AT673" s="113" t="s">
        <v>14</v>
      </c>
      <c r="AU673" s="113" t="s">
        <v>16229</v>
      </c>
      <c r="AV673" s="113" t="s">
        <v>14</v>
      </c>
      <c r="AW673" s="113" t="s">
        <v>14</v>
      </c>
    </row>
    <row r="674" spans="1:49">
      <c r="A674" s="116" t="s">
        <v>5773</v>
      </c>
      <c r="B674" s="113">
        <v>132187638</v>
      </c>
      <c r="C674" s="113" t="s">
        <v>5774</v>
      </c>
      <c r="E674" s="113" t="s">
        <v>30</v>
      </c>
      <c r="F674" s="113" t="s">
        <v>8</v>
      </c>
      <c r="G674" s="114">
        <v>25382</v>
      </c>
      <c r="H674" s="113" t="s">
        <v>16218</v>
      </c>
      <c r="I674" s="113" t="s">
        <v>9866</v>
      </c>
      <c r="J674" s="113" t="s">
        <v>9872</v>
      </c>
      <c r="K674" s="113" t="s">
        <v>27494</v>
      </c>
      <c r="L674" s="113">
        <v>82271671342</v>
      </c>
      <c r="M674" s="113" t="s">
        <v>27495</v>
      </c>
      <c r="O674" s="113" t="s">
        <v>13193</v>
      </c>
      <c r="P674" s="113" t="s">
        <v>27496</v>
      </c>
      <c r="Q674" s="113" t="s">
        <v>27497</v>
      </c>
      <c r="R674" s="113">
        <v>15</v>
      </c>
      <c r="S674" s="113" t="s">
        <v>13</v>
      </c>
      <c r="T674" s="113" t="s">
        <v>27498</v>
      </c>
      <c r="U674" s="113" t="s">
        <v>27499</v>
      </c>
      <c r="V674" s="114">
        <v>35802</v>
      </c>
      <c r="W674" s="114">
        <v>35827</v>
      </c>
      <c r="X674" s="113" t="s">
        <v>27500</v>
      </c>
      <c r="Y674" s="114">
        <v>36403</v>
      </c>
      <c r="Z674" s="114">
        <v>36373</v>
      </c>
      <c r="AA674" s="113">
        <v>31</v>
      </c>
      <c r="AB674" s="113" t="s">
        <v>9</v>
      </c>
      <c r="AC674" s="113">
        <v>33</v>
      </c>
      <c r="AD674" s="113" t="s">
        <v>10</v>
      </c>
      <c r="AE674" s="114">
        <v>44835</v>
      </c>
      <c r="AF674" s="113">
        <v>16</v>
      </c>
      <c r="AG674" s="113">
        <v>8</v>
      </c>
      <c r="AH674" s="113" t="s">
        <v>9913</v>
      </c>
      <c r="AI674" s="117" t="s">
        <v>336</v>
      </c>
      <c r="AJ674" s="113" t="s">
        <v>45516</v>
      </c>
      <c r="AK674" s="114">
        <v>44671</v>
      </c>
      <c r="AL674" s="113">
        <v>40</v>
      </c>
      <c r="AM674" s="113" t="s">
        <v>9870</v>
      </c>
      <c r="AN674" s="113" t="s">
        <v>16468</v>
      </c>
      <c r="AO674" s="113" t="s">
        <v>31</v>
      </c>
      <c r="AP674" s="113">
        <v>2013</v>
      </c>
      <c r="AQ674" s="113" t="s">
        <v>5236</v>
      </c>
      <c r="AR674" s="113" t="s">
        <v>27501</v>
      </c>
      <c r="AS674" s="113" t="s">
        <v>14</v>
      </c>
      <c r="AT674" s="113" t="s">
        <v>14</v>
      </c>
      <c r="AU674" s="113" t="s">
        <v>16229</v>
      </c>
      <c r="AV674" s="113" t="s">
        <v>14</v>
      </c>
    </row>
    <row r="675" spans="1:49">
      <c r="A675" s="116" t="s">
        <v>4799</v>
      </c>
      <c r="B675" s="113">
        <v>570027731</v>
      </c>
      <c r="C675" s="113" t="s">
        <v>4800</v>
      </c>
      <c r="E675" s="113" t="s">
        <v>67</v>
      </c>
      <c r="F675" s="113" t="s">
        <v>320</v>
      </c>
      <c r="G675" s="114">
        <v>25389</v>
      </c>
      <c r="H675" s="113" t="s">
        <v>16218</v>
      </c>
      <c r="I675" s="113" t="s">
        <v>9866</v>
      </c>
      <c r="J675" s="113" t="s">
        <v>9872</v>
      </c>
      <c r="K675" s="113" t="s">
        <v>35077</v>
      </c>
      <c r="L675" s="113">
        <v>81342078792</v>
      </c>
      <c r="M675" s="113" t="s">
        <v>10292</v>
      </c>
      <c r="O675" s="113" t="s">
        <v>35078</v>
      </c>
      <c r="P675" s="113" t="s">
        <v>35079</v>
      </c>
      <c r="Q675" s="113" t="s">
        <v>35080</v>
      </c>
      <c r="R675" s="113">
        <v>15</v>
      </c>
      <c r="S675" s="113" t="s">
        <v>13</v>
      </c>
      <c r="T675" s="113" t="s">
        <v>35081</v>
      </c>
      <c r="U675" s="113" t="s">
        <v>35082</v>
      </c>
      <c r="V675" s="114">
        <v>39387</v>
      </c>
      <c r="W675" s="114">
        <v>39083</v>
      </c>
      <c r="X675" s="113" t="s">
        <v>35083</v>
      </c>
      <c r="Y675" s="114">
        <v>39720</v>
      </c>
      <c r="Z675" s="114">
        <v>39722</v>
      </c>
      <c r="AA675" s="113">
        <v>21</v>
      </c>
      <c r="AB675" s="113" t="s">
        <v>24</v>
      </c>
      <c r="AC675" s="113">
        <v>33</v>
      </c>
      <c r="AD675" s="113" t="s">
        <v>10</v>
      </c>
      <c r="AE675" s="114">
        <v>44470</v>
      </c>
      <c r="AF675" s="113">
        <v>9</v>
      </c>
      <c r="AG675" s="113">
        <v>9</v>
      </c>
      <c r="AH675" s="113" t="s">
        <v>16263</v>
      </c>
      <c r="AI675" s="117" t="s">
        <v>16264</v>
      </c>
      <c r="AK675" s="114">
        <v>45302</v>
      </c>
      <c r="AL675" s="113">
        <v>40</v>
      </c>
      <c r="AM675" s="113" t="s">
        <v>9870</v>
      </c>
      <c r="AN675" s="113" t="s">
        <v>24413</v>
      </c>
      <c r="AO675" s="113" t="s">
        <v>1496</v>
      </c>
      <c r="AP675" s="113">
        <v>2012</v>
      </c>
      <c r="AQ675" s="113" t="s">
        <v>5236</v>
      </c>
      <c r="AR675" s="113" t="s">
        <v>25211</v>
      </c>
      <c r="AS675" s="113" t="s">
        <v>14</v>
      </c>
      <c r="AT675" s="113" t="s">
        <v>14</v>
      </c>
      <c r="AU675" s="113" t="s">
        <v>16229</v>
      </c>
      <c r="AV675" s="113" t="s">
        <v>14</v>
      </c>
    </row>
    <row r="676" spans="1:49">
      <c r="A676" s="116" t="s">
        <v>2792</v>
      </c>
      <c r="B676" s="113">
        <v>132034187</v>
      </c>
      <c r="C676" s="113" t="s">
        <v>2793</v>
      </c>
      <c r="F676" s="113" t="s">
        <v>2794</v>
      </c>
      <c r="G676" s="114">
        <v>25391</v>
      </c>
      <c r="H676" s="113" t="s">
        <v>16218</v>
      </c>
      <c r="I676" s="113" t="s">
        <v>9866</v>
      </c>
      <c r="J676" s="113" t="s">
        <v>9872</v>
      </c>
      <c r="K676" s="113" t="s">
        <v>17266</v>
      </c>
      <c r="L676" s="113">
        <v>82192621080</v>
      </c>
      <c r="M676" s="113" t="s">
        <v>17267</v>
      </c>
      <c r="O676" s="113" t="s">
        <v>17268</v>
      </c>
      <c r="P676" s="113" t="s">
        <v>17269</v>
      </c>
      <c r="Q676" s="113" t="s">
        <v>17270</v>
      </c>
      <c r="R676" s="113">
        <v>15</v>
      </c>
      <c r="S676" s="113" t="s">
        <v>13</v>
      </c>
      <c r="T676" s="113" t="s">
        <v>17271</v>
      </c>
      <c r="U676" s="113" t="s">
        <v>16370</v>
      </c>
      <c r="V676" s="114">
        <v>34059</v>
      </c>
      <c r="W676" s="114">
        <v>34060</v>
      </c>
      <c r="X676" s="113" t="s">
        <v>17272</v>
      </c>
      <c r="Y676" s="114">
        <v>34668</v>
      </c>
      <c r="Z676" s="114">
        <v>34669</v>
      </c>
      <c r="AA676" s="113">
        <v>21</v>
      </c>
      <c r="AB676" s="113" t="s">
        <v>24</v>
      </c>
      <c r="AC676" s="113">
        <v>42</v>
      </c>
      <c r="AD676" s="113" t="s">
        <v>92</v>
      </c>
      <c r="AE676" s="114">
        <v>43556</v>
      </c>
      <c r="AF676" s="113">
        <v>24</v>
      </c>
      <c r="AG676" s="113">
        <v>0</v>
      </c>
      <c r="AH676" s="113" t="s">
        <v>16226</v>
      </c>
      <c r="AI676" s="117" t="s">
        <v>9901</v>
      </c>
      <c r="AK676" s="114">
        <v>45120</v>
      </c>
      <c r="AL676" s="113">
        <v>40</v>
      </c>
      <c r="AM676" s="113" t="s">
        <v>9870</v>
      </c>
      <c r="AN676" s="113" t="s">
        <v>17045</v>
      </c>
      <c r="AO676" s="113" t="s">
        <v>1076</v>
      </c>
      <c r="AP676" s="113">
        <v>1</v>
      </c>
      <c r="AQ676" s="113" t="s">
        <v>5236</v>
      </c>
      <c r="AR676" s="113" t="s">
        <v>21079</v>
      </c>
      <c r="AS676" s="113" t="s">
        <v>14</v>
      </c>
      <c r="AT676" s="113" t="s">
        <v>14</v>
      </c>
      <c r="AU676" s="113" t="s">
        <v>16229</v>
      </c>
      <c r="AV676" s="113" t="s">
        <v>14</v>
      </c>
      <c r="AW676" s="113" t="s">
        <v>14</v>
      </c>
    </row>
    <row r="677" spans="1:49">
      <c r="A677" s="116" t="s">
        <v>1069</v>
      </c>
      <c r="B677" s="113">
        <v>132211529</v>
      </c>
      <c r="C677" s="113" t="s">
        <v>1070</v>
      </c>
      <c r="E677" s="113" t="s">
        <v>41</v>
      </c>
      <c r="F677" s="113" t="s">
        <v>8</v>
      </c>
      <c r="G677" s="114">
        <v>25391</v>
      </c>
      <c r="H677" s="113" t="s">
        <v>16230</v>
      </c>
      <c r="I677" s="113" t="s">
        <v>9866</v>
      </c>
      <c r="J677" s="113" t="s">
        <v>16392</v>
      </c>
      <c r="K677" s="113" t="s">
        <v>34572</v>
      </c>
      <c r="L677" s="113">
        <v>82191468817</v>
      </c>
      <c r="M677" s="113" t="s">
        <v>34573</v>
      </c>
      <c r="O677" s="113" t="s">
        <v>12372</v>
      </c>
      <c r="P677" s="113" t="s">
        <v>34574</v>
      </c>
      <c r="Q677" s="113" t="s">
        <v>34575</v>
      </c>
      <c r="R677" s="113">
        <v>15</v>
      </c>
      <c r="S677" s="113" t="s">
        <v>13</v>
      </c>
      <c r="T677" s="113" t="s">
        <v>34576</v>
      </c>
      <c r="U677" s="113" t="s">
        <v>34577</v>
      </c>
      <c r="V677" s="114">
        <v>35969</v>
      </c>
      <c r="W677" s="114">
        <v>35855</v>
      </c>
      <c r="X677" s="113" t="s">
        <v>17053</v>
      </c>
      <c r="Y677" s="114">
        <v>36403</v>
      </c>
      <c r="Z677" s="114">
        <v>36404</v>
      </c>
      <c r="AA677" s="113">
        <v>21</v>
      </c>
      <c r="AB677" s="113" t="s">
        <v>24</v>
      </c>
      <c r="AC677" s="113">
        <v>34</v>
      </c>
      <c r="AD677" s="113" t="s">
        <v>18</v>
      </c>
      <c r="AE677" s="114">
        <v>45566</v>
      </c>
      <c r="AF677" s="113">
        <v>21</v>
      </c>
      <c r="AG677" s="113">
        <v>7</v>
      </c>
      <c r="AH677" s="113" t="s">
        <v>16226</v>
      </c>
      <c r="AI677" s="117" t="s">
        <v>9891</v>
      </c>
      <c r="AK677" s="114">
        <v>45120</v>
      </c>
      <c r="AL677" s="113">
        <v>40</v>
      </c>
      <c r="AM677" s="113" t="s">
        <v>9870</v>
      </c>
      <c r="AN677" s="113" t="s">
        <v>16561</v>
      </c>
      <c r="AO677" s="113" t="s">
        <v>42</v>
      </c>
      <c r="AP677" s="113">
        <v>2008</v>
      </c>
      <c r="AQ677" s="113" t="s">
        <v>9871</v>
      </c>
      <c r="AR677" s="113" t="s">
        <v>17817</v>
      </c>
      <c r="AS677" s="113" t="s">
        <v>14</v>
      </c>
      <c r="AT677" s="113" t="s">
        <v>14</v>
      </c>
      <c r="AU677" s="113" t="s">
        <v>16229</v>
      </c>
      <c r="AV677" s="113" t="s">
        <v>14</v>
      </c>
      <c r="AW677" s="113" t="s">
        <v>14</v>
      </c>
    </row>
    <row r="678" spans="1:49">
      <c r="A678" s="116" t="s">
        <v>400</v>
      </c>
      <c r="B678" s="113">
        <v>570028830</v>
      </c>
      <c r="C678" s="113" t="s">
        <v>401</v>
      </c>
      <c r="F678" s="113" t="s">
        <v>37</v>
      </c>
      <c r="G678" s="114">
        <v>25391</v>
      </c>
      <c r="H678" s="113" t="s">
        <v>16218</v>
      </c>
      <c r="I678" s="113" t="s">
        <v>9866</v>
      </c>
      <c r="J678" s="113" t="s">
        <v>9872</v>
      </c>
      <c r="K678" s="113" t="s">
        <v>24958</v>
      </c>
      <c r="L678" s="113">
        <v>82396158986</v>
      </c>
      <c r="M678" s="113" t="s">
        <v>14324</v>
      </c>
      <c r="O678" s="113" t="s">
        <v>24959</v>
      </c>
      <c r="P678" s="113" t="s">
        <v>24960</v>
      </c>
      <c r="Q678" s="113" t="s">
        <v>24961</v>
      </c>
      <c r="R678" s="113">
        <v>15</v>
      </c>
      <c r="S678" s="113" t="s">
        <v>13</v>
      </c>
      <c r="T678" s="113" t="s">
        <v>24962</v>
      </c>
      <c r="U678" s="113" t="s">
        <v>24963</v>
      </c>
      <c r="V678" s="114">
        <v>39387</v>
      </c>
      <c r="W678" s="114">
        <v>39083</v>
      </c>
      <c r="X678" s="113" t="s">
        <v>24964</v>
      </c>
      <c r="Y678" s="114">
        <v>39720</v>
      </c>
      <c r="Z678" s="114">
        <v>39722</v>
      </c>
      <c r="AA678" s="113">
        <v>13</v>
      </c>
      <c r="AB678" s="113" t="s">
        <v>357</v>
      </c>
      <c r="AC678" s="113">
        <v>22</v>
      </c>
      <c r="AD678" s="113" t="s">
        <v>25</v>
      </c>
      <c r="AE678" s="114">
        <v>44652</v>
      </c>
      <c r="AF678" s="113">
        <v>14</v>
      </c>
      <c r="AG678" s="113">
        <v>3</v>
      </c>
      <c r="AH678" s="113" t="s">
        <v>16263</v>
      </c>
      <c r="AI678" s="117" t="s">
        <v>20448</v>
      </c>
      <c r="AK678" s="114">
        <v>45302</v>
      </c>
      <c r="AL678" s="113">
        <v>15</v>
      </c>
      <c r="AM678" s="113" t="s">
        <v>9885</v>
      </c>
      <c r="AN678" s="113" t="s">
        <v>24965</v>
      </c>
      <c r="AO678" s="113" t="s">
        <v>402</v>
      </c>
      <c r="AP678" s="113">
        <v>1987</v>
      </c>
      <c r="AQ678" s="113" t="s">
        <v>8</v>
      </c>
      <c r="AR678" s="113" t="s">
        <v>21018</v>
      </c>
      <c r="AS678" s="113" t="s">
        <v>14</v>
      </c>
      <c r="AT678" s="113" t="s">
        <v>14</v>
      </c>
      <c r="AU678" s="113" t="s">
        <v>16229</v>
      </c>
      <c r="AV678" s="113" t="s">
        <v>14</v>
      </c>
    </row>
    <row r="679" spans="1:49">
      <c r="A679" s="116" t="s">
        <v>6963</v>
      </c>
      <c r="B679" s="113">
        <v>131988464</v>
      </c>
      <c r="C679" s="113" t="s">
        <v>6964</v>
      </c>
      <c r="F679" s="113" t="s">
        <v>8</v>
      </c>
      <c r="G679" s="114">
        <v>25400</v>
      </c>
      <c r="H679" s="113" t="s">
        <v>16230</v>
      </c>
      <c r="I679" s="113" t="s">
        <v>9866</v>
      </c>
      <c r="J679" s="113" t="s">
        <v>9872</v>
      </c>
      <c r="K679" s="113" t="s">
        <v>41146</v>
      </c>
      <c r="M679" s="113" t="s">
        <v>10215</v>
      </c>
      <c r="O679" s="113" t="s">
        <v>10933</v>
      </c>
      <c r="P679" s="113" t="s">
        <v>41147</v>
      </c>
      <c r="Q679" s="113" t="s">
        <v>41148</v>
      </c>
      <c r="R679" s="113">
        <v>15</v>
      </c>
      <c r="S679" s="113" t="s">
        <v>13</v>
      </c>
      <c r="T679" s="113" t="s">
        <v>41149</v>
      </c>
      <c r="W679" s="114">
        <v>33756</v>
      </c>
      <c r="Z679" s="114">
        <v>36373</v>
      </c>
      <c r="AA679" s="113">
        <v>21</v>
      </c>
      <c r="AB679" s="113" t="s">
        <v>24</v>
      </c>
      <c r="AC679" s="113">
        <v>24</v>
      </c>
      <c r="AD679" s="113" t="s">
        <v>47</v>
      </c>
      <c r="AE679" s="114">
        <v>40087</v>
      </c>
      <c r="AF679" s="113">
        <v>17</v>
      </c>
      <c r="AG679" s="113">
        <v>4</v>
      </c>
      <c r="AH679" s="113" t="s">
        <v>16226</v>
      </c>
      <c r="AI679" s="117" t="s">
        <v>9891</v>
      </c>
      <c r="AK679" s="114">
        <v>42257</v>
      </c>
      <c r="AL679" s="113">
        <v>25</v>
      </c>
      <c r="AM679" s="113" t="s">
        <v>9974</v>
      </c>
      <c r="AN679" s="113" t="s">
        <v>41150</v>
      </c>
      <c r="AO679" s="113" t="s">
        <v>6965</v>
      </c>
      <c r="AP679" s="113">
        <v>2005</v>
      </c>
      <c r="AQ679" s="113" t="s">
        <v>5236</v>
      </c>
      <c r="AR679" s="113" t="s">
        <v>17305</v>
      </c>
      <c r="AS679" s="113" t="s">
        <v>14</v>
      </c>
      <c r="AT679" s="113" t="s">
        <v>14</v>
      </c>
      <c r="AU679" s="113" t="s">
        <v>16229</v>
      </c>
      <c r="AV679" s="113" t="s">
        <v>14</v>
      </c>
    </row>
    <row r="680" spans="1:49">
      <c r="A680" s="116" t="s">
        <v>3510</v>
      </c>
      <c r="B680" s="113">
        <v>570021456</v>
      </c>
      <c r="C680" s="113" t="s">
        <v>3511</v>
      </c>
      <c r="E680" s="113" t="s">
        <v>2696</v>
      </c>
      <c r="F680" s="113" t="s">
        <v>388</v>
      </c>
      <c r="G680" s="114">
        <v>25400</v>
      </c>
      <c r="H680" s="113" t="s">
        <v>16230</v>
      </c>
      <c r="I680" s="113" t="s">
        <v>9866</v>
      </c>
      <c r="J680" s="113" t="s">
        <v>9872</v>
      </c>
      <c r="K680" s="113" t="s">
        <v>18085</v>
      </c>
      <c r="L680" s="113" t="s">
        <v>46363</v>
      </c>
      <c r="M680" s="113" t="s">
        <v>18086</v>
      </c>
      <c r="O680" s="113" t="s">
        <v>15555</v>
      </c>
      <c r="P680" s="113" t="s">
        <v>18087</v>
      </c>
      <c r="Q680" s="113" t="s">
        <v>18088</v>
      </c>
      <c r="R680" s="113">
        <v>15</v>
      </c>
      <c r="S680" s="113" t="s">
        <v>13</v>
      </c>
      <c r="T680" s="113" t="s">
        <v>18089</v>
      </c>
      <c r="U680" s="113" t="s">
        <v>18090</v>
      </c>
      <c r="V680" s="114">
        <v>39038</v>
      </c>
      <c r="W680" s="114">
        <v>38808</v>
      </c>
      <c r="X680" s="113" t="s">
        <v>18091</v>
      </c>
      <c r="Y680" s="114">
        <v>39353</v>
      </c>
      <c r="Z680" s="114">
        <v>39356</v>
      </c>
      <c r="AA680" s="113">
        <v>22</v>
      </c>
      <c r="AB680" s="113" t="s">
        <v>25</v>
      </c>
      <c r="AC680" s="113">
        <v>32</v>
      </c>
      <c r="AD680" s="113" t="s">
        <v>84</v>
      </c>
      <c r="AE680" s="114">
        <v>44470</v>
      </c>
      <c r="AF680" s="113">
        <v>16</v>
      </c>
      <c r="AG680" s="113">
        <v>4</v>
      </c>
      <c r="AH680" s="113" t="s">
        <v>16226</v>
      </c>
      <c r="AI680" s="117" t="s">
        <v>9875</v>
      </c>
      <c r="AK680" s="114">
        <v>43191</v>
      </c>
      <c r="AL680" s="113">
        <v>40</v>
      </c>
      <c r="AM680" s="113" t="s">
        <v>9870</v>
      </c>
      <c r="AN680" s="113" t="s">
        <v>17096</v>
      </c>
      <c r="AO680" s="113" t="s">
        <v>420</v>
      </c>
      <c r="AP680" s="113">
        <v>2011</v>
      </c>
      <c r="AQ680" s="113" t="s">
        <v>9994</v>
      </c>
      <c r="AR680" s="113" t="s">
        <v>43767</v>
      </c>
      <c r="AS680" s="113" t="s">
        <v>14</v>
      </c>
      <c r="AT680" s="113" t="s">
        <v>14</v>
      </c>
      <c r="AU680" s="113" t="s">
        <v>16229</v>
      </c>
      <c r="AV680" s="113" t="s">
        <v>14</v>
      </c>
      <c r="AW680" s="113" t="s">
        <v>14</v>
      </c>
    </row>
    <row r="681" spans="1:49">
      <c r="A681" s="116" t="s">
        <v>9489</v>
      </c>
      <c r="B681" s="113">
        <v>140242550</v>
      </c>
      <c r="C681" s="113" t="s">
        <v>9490</v>
      </c>
      <c r="F681" s="113" t="s">
        <v>8</v>
      </c>
      <c r="G681" s="114">
        <v>25401</v>
      </c>
      <c r="H681" s="113" t="s">
        <v>16218</v>
      </c>
      <c r="I681" s="113" t="s">
        <v>9866</v>
      </c>
      <c r="J681" s="113" t="s">
        <v>9872</v>
      </c>
      <c r="K681" s="113" t="s">
        <v>41873</v>
      </c>
      <c r="L681" s="113">
        <v>85241220428</v>
      </c>
      <c r="M681" s="113" t="s">
        <v>12577</v>
      </c>
      <c r="O681" s="113" t="s">
        <v>12578</v>
      </c>
      <c r="P681" s="113" t="s">
        <v>41874</v>
      </c>
      <c r="Q681" s="113" t="s">
        <v>41875</v>
      </c>
      <c r="R681" s="113">
        <v>15</v>
      </c>
      <c r="S681" s="113" t="s">
        <v>13</v>
      </c>
      <c r="T681" s="113" t="s">
        <v>41876</v>
      </c>
      <c r="W681" s="114">
        <v>32813</v>
      </c>
      <c r="Z681" s="114">
        <v>33239</v>
      </c>
      <c r="AA681" s="113">
        <v>21</v>
      </c>
      <c r="AB681" s="113" t="s">
        <v>24</v>
      </c>
      <c r="AC681" s="113">
        <v>34</v>
      </c>
      <c r="AD681" s="113" t="s">
        <v>18</v>
      </c>
      <c r="AE681" s="114">
        <v>39904</v>
      </c>
      <c r="AF681" s="113">
        <v>14</v>
      </c>
      <c r="AG681" s="113">
        <v>5</v>
      </c>
      <c r="AH681" s="113" t="s">
        <v>16226</v>
      </c>
      <c r="AI681" s="117" t="s">
        <v>302</v>
      </c>
      <c r="AK681" s="114">
        <v>39904</v>
      </c>
      <c r="AL681" s="113">
        <v>30</v>
      </c>
      <c r="AM681" s="113" t="s">
        <v>9882</v>
      </c>
      <c r="AN681" s="113" t="s">
        <v>41560</v>
      </c>
      <c r="AO681" s="113" t="s">
        <v>2026</v>
      </c>
      <c r="AP681" s="113">
        <v>2007</v>
      </c>
      <c r="AQ681" s="113" t="s">
        <v>5236</v>
      </c>
      <c r="AR681" s="113" t="s">
        <v>16437</v>
      </c>
      <c r="AS681" s="113" t="s">
        <v>14</v>
      </c>
      <c r="AT681" s="113" t="s">
        <v>14</v>
      </c>
      <c r="AU681" s="113" t="s">
        <v>16229</v>
      </c>
      <c r="AV681" s="113" t="s">
        <v>14</v>
      </c>
      <c r="AW681" s="113" t="s">
        <v>14</v>
      </c>
    </row>
    <row r="682" spans="1:49">
      <c r="A682" s="116" t="s">
        <v>7751</v>
      </c>
      <c r="B682" s="113">
        <v>570015583</v>
      </c>
      <c r="C682" s="113" t="s">
        <v>7752</v>
      </c>
      <c r="E682" s="113" t="s">
        <v>41</v>
      </c>
      <c r="F682" s="113" t="s">
        <v>8</v>
      </c>
      <c r="G682" s="114">
        <v>25401</v>
      </c>
      <c r="H682" s="113" t="s">
        <v>16218</v>
      </c>
      <c r="I682" s="113" t="s">
        <v>9866</v>
      </c>
      <c r="J682" s="113" t="s">
        <v>9872</v>
      </c>
      <c r="K682" s="113" t="s">
        <v>40506</v>
      </c>
      <c r="L682" s="113" t="s">
        <v>1328</v>
      </c>
      <c r="M682" s="113" t="s">
        <v>40507</v>
      </c>
      <c r="O682" s="113" t="s">
        <v>12373</v>
      </c>
      <c r="P682" s="113" t="s">
        <v>40508</v>
      </c>
      <c r="Q682" s="113" t="s">
        <v>40509</v>
      </c>
      <c r="R682" s="113">
        <v>15</v>
      </c>
      <c r="S682" s="113" t="s">
        <v>13</v>
      </c>
      <c r="T682" s="113" t="s">
        <v>40510</v>
      </c>
      <c r="U682" s="113" t="s">
        <v>40511</v>
      </c>
      <c r="V682" s="114">
        <v>37998</v>
      </c>
      <c r="W682" s="114">
        <v>37956</v>
      </c>
      <c r="X682" s="113" t="s">
        <v>40512</v>
      </c>
      <c r="Y682" s="114">
        <v>38408</v>
      </c>
      <c r="Z682" s="114">
        <v>38412</v>
      </c>
      <c r="AA682" s="113">
        <v>22</v>
      </c>
      <c r="AB682" s="113" t="s">
        <v>25</v>
      </c>
      <c r="AC682" s="113">
        <v>34</v>
      </c>
      <c r="AD682" s="113" t="s">
        <v>18</v>
      </c>
      <c r="AE682" s="114">
        <v>45200</v>
      </c>
      <c r="AF682" s="113">
        <v>17</v>
      </c>
      <c r="AG682" s="113">
        <v>10</v>
      </c>
      <c r="AH682" s="113" t="s">
        <v>16226</v>
      </c>
      <c r="AI682" s="117" t="s">
        <v>9891</v>
      </c>
      <c r="AK682" s="114">
        <v>45120</v>
      </c>
      <c r="AL682" s="113">
        <v>40</v>
      </c>
      <c r="AM682" s="113" t="s">
        <v>9870</v>
      </c>
      <c r="AN682" s="113" t="s">
        <v>16561</v>
      </c>
      <c r="AO682" s="113" t="s">
        <v>42</v>
      </c>
      <c r="AP682" s="113">
        <v>2003</v>
      </c>
      <c r="AQ682" s="113" t="s">
        <v>9871</v>
      </c>
      <c r="AR682" s="113" t="s">
        <v>26011</v>
      </c>
      <c r="AS682" s="113" t="s">
        <v>14</v>
      </c>
      <c r="AT682" s="113" t="s">
        <v>14</v>
      </c>
      <c r="AU682" s="113" t="s">
        <v>16229</v>
      </c>
      <c r="AV682" s="113" t="s">
        <v>14</v>
      </c>
      <c r="AW682" s="113" t="s">
        <v>14</v>
      </c>
    </row>
    <row r="683" spans="1:49">
      <c r="A683" s="116" t="s">
        <v>3068</v>
      </c>
      <c r="B683" s="113">
        <v>570025952</v>
      </c>
      <c r="C683" s="113" t="s">
        <v>3069</v>
      </c>
      <c r="E683" s="113" t="s">
        <v>30</v>
      </c>
      <c r="F683" s="113" t="s">
        <v>510</v>
      </c>
      <c r="G683" s="114">
        <v>25402</v>
      </c>
      <c r="H683" s="113" t="s">
        <v>16230</v>
      </c>
      <c r="I683" s="113" t="s">
        <v>9866</v>
      </c>
      <c r="J683" s="113" t="s">
        <v>9872</v>
      </c>
      <c r="K683" s="113" t="s">
        <v>21763</v>
      </c>
      <c r="L683" s="113">
        <v>82189861164</v>
      </c>
      <c r="M683" s="113" t="s">
        <v>14794</v>
      </c>
      <c r="O683" s="113" t="s">
        <v>14795</v>
      </c>
      <c r="P683" s="113" t="s">
        <v>21764</v>
      </c>
      <c r="Q683" s="113" t="s">
        <v>21765</v>
      </c>
      <c r="R683" s="113">
        <v>15</v>
      </c>
      <c r="S683" s="113" t="s">
        <v>13</v>
      </c>
      <c r="T683" s="113" t="s">
        <v>21766</v>
      </c>
      <c r="U683" s="113" t="s">
        <v>21767</v>
      </c>
      <c r="V683" s="114">
        <v>39407</v>
      </c>
      <c r="W683" s="114">
        <v>39083</v>
      </c>
      <c r="X683" s="113" t="s">
        <v>21768</v>
      </c>
      <c r="Y683" s="114">
        <v>39569</v>
      </c>
      <c r="Z683" s="114">
        <v>39569</v>
      </c>
      <c r="AA683" s="113">
        <v>21</v>
      </c>
      <c r="AB683" s="113" t="s">
        <v>24</v>
      </c>
      <c r="AC683" s="113">
        <v>33</v>
      </c>
      <c r="AD683" s="113" t="s">
        <v>10</v>
      </c>
      <c r="AE683" s="114">
        <v>44652</v>
      </c>
      <c r="AF683" s="113">
        <v>19</v>
      </c>
      <c r="AG683" s="113">
        <v>10</v>
      </c>
      <c r="AH683" s="113" t="s">
        <v>16263</v>
      </c>
      <c r="AI683" s="117" t="s">
        <v>16264</v>
      </c>
      <c r="AK683" s="114">
        <v>45302</v>
      </c>
      <c r="AL683" s="113">
        <v>40</v>
      </c>
      <c r="AM683" s="113" t="s">
        <v>9870</v>
      </c>
      <c r="AN683" s="113" t="s">
        <v>16468</v>
      </c>
      <c r="AO683" s="113" t="s">
        <v>31</v>
      </c>
      <c r="AP683" s="113">
        <v>2013</v>
      </c>
      <c r="AQ683" s="113" t="s">
        <v>8</v>
      </c>
      <c r="AR683" s="113" t="s">
        <v>30427</v>
      </c>
      <c r="AS683" s="113" t="s">
        <v>14</v>
      </c>
      <c r="AT683" s="113" t="s">
        <v>14</v>
      </c>
      <c r="AU683" s="113" t="s">
        <v>16229</v>
      </c>
      <c r="AV683" s="113" t="s">
        <v>14</v>
      </c>
    </row>
    <row r="684" spans="1:49">
      <c r="A684" s="116" t="s">
        <v>654</v>
      </c>
      <c r="B684" s="113">
        <v>132034036</v>
      </c>
      <c r="C684" s="113" t="s">
        <v>655</v>
      </c>
      <c r="E684" s="113" t="s">
        <v>140</v>
      </c>
      <c r="F684" s="113" t="s">
        <v>656</v>
      </c>
      <c r="G684" s="114">
        <v>25414</v>
      </c>
      <c r="H684" s="113" t="s">
        <v>16218</v>
      </c>
      <c r="I684" s="113" t="s">
        <v>9866</v>
      </c>
      <c r="J684" s="113" t="s">
        <v>9872</v>
      </c>
      <c r="K684" s="113" t="s">
        <v>40307</v>
      </c>
      <c r="L684" s="113">
        <v>85256356348</v>
      </c>
      <c r="M684" s="113" t="s">
        <v>15370</v>
      </c>
      <c r="O684" s="113" t="s">
        <v>40308</v>
      </c>
      <c r="P684" s="113" t="s">
        <v>40309</v>
      </c>
      <c r="Q684" s="113" t="s">
        <v>40310</v>
      </c>
      <c r="R684" s="113">
        <v>15</v>
      </c>
      <c r="S684" s="113" t="s">
        <v>13</v>
      </c>
      <c r="T684" s="113" t="s">
        <v>40311</v>
      </c>
      <c r="U684" s="113" t="s">
        <v>17336</v>
      </c>
      <c r="V684" s="114">
        <v>34240</v>
      </c>
      <c r="W684" s="114">
        <v>34243</v>
      </c>
      <c r="X684" s="113" t="s">
        <v>40312</v>
      </c>
      <c r="Y684" s="114">
        <v>34911</v>
      </c>
      <c r="Z684" s="114">
        <v>34912</v>
      </c>
      <c r="AA684" s="113">
        <v>21</v>
      </c>
      <c r="AB684" s="113" t="s">
        <v>24</v>
      </c>
      <c r="AC684" s="113">
        <v>42</v>
      </c>
      <c r="AD684" s="113" t="s">
        <v>92</v>
      </c>
      <c r="AE684" s="114">
        <v>44470</v>
      </c>
      <c r="AF684" s="113">
        <v>23</v>
      </c>
      <c r="AG684" s="113">
        <v>6</v>
      </c>
      <c r="AH684" s="113" t="s">
        <v>16226</v>
      </c>
      <c r="AI684" s="117" t="s">
        <v>9901</v>
      </c>
      <c r="AK684" s="114">
        <v>42461</v>
      </c>
      <c r="AL684" s="113">
        <v>40</v>
      </c>
      <c r="AM684" s="113" t="s">
        <v>9870</v>
      </c>
      <c r="AN684" s="113" t="s">
        <v>17045</v>
      </c>
      <c r="AO684" s="113" t="s">
        <v>1076</v>
      </c>
      <c r="AP684" s="113">
        <v>2009</v>
      </c>
      <c r="AQ684" s="113" t="s">
        <v>5236</v>
      </c>
      <c r="AR684" s="113" t="s">
        <v>17926</v>
      </c>
      <c r="AS684" s="113" t="s">
        <v>14</v>
      </c>
      <c r="AT684" s="113" t="s">
        <v>14</v>
      </c>
      <c r="AU684" s="113" t="s">
        <v>16229</v>
      </c>
      <c r="AV684" s="113" t="s">
        <v>14</v>
      </c>
    </row>
    <row r="685" spans="1:49">
      <c r="A685" s="116" t="s">
        <v>3190</v>
      </c>
      <c r="B685" s="113">
        <v>132162837</v>
      </c>
      <c r="C685" s="113" t="s">
        <v>3191</v>
      </c>
      <c r="E685" s="113" t="s">
        <v>41</v>
      </c>
      <c r="F685" s="113" t="s">
        <v>510</v>
      </c>
      <c r="G685" s="114">
        <v>25417</v>
      </c>
      <c r="H685" s="113" t="s">
        <v>16230</v>
      </c>
      <c r="I685" s="113" t="s">
        <v>9866</v>
      </c>
      <c r="J685" s="113" t="s">
        <v>9872</v>
      </c>
      <c r="K685" s="113" t="s">
        <v>26664</v>
      </c>
      <c r="L685" s="113">
        <v>85264954440</v>
      </c>
      <c r="M685" s="113" t="s">
        <v>14805</v>
      </c>
      <c r="O685" s="113" t="s">
        <v>14806</v>
      </c>
      <c r="P685" s="113" t="s">
        <v>26665</v>
      </c>
      <c r="Q685" s="113" t="s">
        <v>26666</v>
      </c>
      <c r="R685" s="113">
        <v>15</v>
      </c>
      <c r="S685" s="113" t="s">
        <v>13</v>
      </c>
      <c r="T685" s="113" t="s">
        <v>26667</v>
      </c>
      <c r="U685" s="113" t="s">
        <v>26668</v>
      </c>
      <c r="V685" s="114">
        <v>35454</v>
      </c>
      <c r="W685" s="114">
        <v>35462</v>
      </c>
      <c r="X685" s="113" t="s">
        <v>26669</v>
      </c>
      <c r="Y685" s="114">
        <v>35948</v>
      </c>
      <c r="Z685" s="114">
        <v>35947</v>
      </c>
      <c r="AA685" s="113">
        <v>21</v>
      </c>
      <c r="AB685" s="113" t="s">
        <v>24</v>
      </c>
      <c r="AC685" s="113">
        <v>33</v>
      </c>
      <c r="AD685" s="113" t="s">
        <v>10</v>
      </c>
      <c r="AE685" s="114">
        <v>44287</v>
      </c>
      <c r="AF685" s="113">
        <v>19</v>
      </c>
      <c r="AG685" s="113">
        <v>2</v>
      </c>
      <c r="AH685" s="113" t="s">
        <v>16226</v>
      </c>
      <c r="AI685" s="117" t="s">
        <v>9891</v>
      </c>
      <c r="AK685" s="114">
        <v>44288</v>
      </c>
      <c r="AL685" s="113">
        <v>40</v>
      </c>
      <c r="AM685" s="113" t="s">
        <v>9870</v>
      </c>
      <c r="AN685" s="113" t="s">
        <v>16736</v>
      </c>
      <c r="AO685" s="113" t="s">
        <v>326</v>
      </c>
      <c r="AP685" s="113">
        <v>2014</v>
      </c>
      <c r="AQ685" s="113" t="s">
        <v>5236</v>
      </c>
      <c r="AR685" s="113" t="s">
        <v>18404</v>
      </c>
      <c r="AS685" s="113" t="s">
        <v>14</v>
      </c>
      <c r="AT685" s="113" t="s">
        <v>14</v>
      </c>
      <c r="AU685" s="113" t="s">
        <v>16229</v>
      </c>
      <c r="AV685" s="113" t="s">
        <v>14</v>
      </c>
    </row>
    <row r="686" spans="1:49">
      <c r="A686" s="116" t="s">
        <v>3965</v>
      </c>
      <c r="B686" s="113">
        <v>570015956</v>
      </c>
      <c r="C686" s="113" t="s">
        <v>3966</v>
      </c>
      <c r="F686" s="113" t="s">
        <v>98</v>
      </c>
      <c r="G686" s="114">
        <v>25419</v>
      </c>
      <c r="H686" s="113" t="s">
        <v>16230</v>
      </c>
      <c r="I686" s="113" t="s">
        <v>9866</v>
      </c>
      <c r="J686" s="113" t="s">
        <v>9872</v>
      </c>
      <c r="K686" s="113" t="s">
        <v>43837</v>
      </c>
      <c r="L686" s="113">
        <v>82346407582</v>
      </c>
      <c r="M686" s="113" t="s">
        <v>10375</v>
      </c>
      <c r="O686" s="113" t="s">
        <v>43838</v>
      </c>
      <c r="P686" s="113" t="s">
        <v>43839</v>
      </c>
      <c r="Q686" s="113" t="s">
        <v>43840</v>
      </c>
      <c r="R686" s="113">
        <v>15</v>
      </c>
      <c r="S686" s="113" t="s">
        <v>13</v>
      </c>
      <c r="T686" s="113" t="s">
        <v>43841</v>
      </c>
      <c r="U686" s="113" t="s">
        <v>43842</v>
      </c>
      <c r="V686" s="114">
        <v>38108</v>
      </c>
      <c r="W686" s="114">
        <v>37956</v>
      </c>
      <c r="X686" s="113" t="s">
        <v>43843</v>
      </c>
      <c r="Y686" s="114">
        <v>38367</v>
      </c>
      <c r="Z686" s="114">
        <v>38384</v>
      </c>
      <c r="AA686" s="113">
        <v>21</v>
      </c>
      <c r="AB686" s="113" t="s">
        <v>24</v>
      </c>
      <c r="AC686" s="113">
        <v>33</v>
      </c>
      <c r="AD686" s="113" t="s">
        <v>10</v>
      </c>
      <c r="AE686" s="114">
        <v>45017</v>
      </c>
      <c r="AF686" s="113">
        <v>14</v>
      </c>
      <c r="AG686" s="113">
        <v>4</v>
      </c>
      <c r="AH686" s="113" t="s">
        <v>16226</v>
      </c>
      <c r="AI686" s="117" t="s">
        <v>9891</v>
      </c>
      <c r="AK686" s="114">
        <v>44927</v>
      </c>
      <c r="AL686" s="113">
        <v>15</v>
      </c>
      <c r="AM686" s="113" t="s">
        <v>9885</v>
      </c>
      <c r="AN686" s="113" t="s">
        <v>16743</v>
      </c>
      <c r="AO686" s="113" t="s">
        <v>781</v>
      </c>
      <c r="AP686" s="113">
        <v>1989</v>
      </c>
      <c r="AQ686" s="113" t="s">
        <v>8</v>
      </c>
      <c r="AR686" s="113" t="s">
        <v>17926</v>
      </c>
      <c r="AS686" s="113" t="s">
        <v>14</v>
      </c>
      <c r="AT686" s="113" t="s">
        <v>14</v>
      </c>
      <c r="AU686" s="113" t="s">
        <v>16229</v>
      </c>
      <c r="AV686" s="113" t="s">
        <v>14</v>
      </c>
      <c r="AW686" s="113" t="s">
        <v>14</v>
      </c>
    </row>
    <row r="687" spans="1:49">
      <c r="A687" s="116" t="s">
        <v>6655</v>
      </c>
      <c r="B687" s="113">
        <v>132180436</v>
      </c>
      <c r="C687" s="113" t="s">
        <v>6656</v>
      </c>
      <c r="E687" s="113" t="s">
        <v>74</v>
      </c>
      <c r="F687" s="113" t="s">
        <v>8</v>
      </c>
      <c r="G687" s="114">
        <v>25420</v>
      </c>
      <c r="H687" s="113" t="s">
        <v>16218</v>
      </c>
      <c r="I687" s="113" t="s">
        <v>9866</v>
      </c>
      <c r="J687" s="113" t="s">
        <v>9872</v>
      </c>
      <c r="K687" s="113" t="s">
        <v>46451</v>
      </c>
      <c r="L687" s="113">
        <v>81355804376</v>
      </c>
      <c r="M687" s="113" t="s">
        <v>41368</v>
      </c>
      <c r="O687" s="113" t="s">
        <v>10959</v>
      </c>
      <c r="P687" s="113" t="s">
        <v>41369</v>
      </c>
      <c r="Q687" s="113" t="s">
        <v>41370</v>
      </c>
      <c r="R687" s="113">
        <v>15</v>
      </c>
      <c r="S687" s="113" t="s">
        <v>13</v>
      </c>
      <c r="T687" s="113" t="s">
        <v>41371</v>
      </c>
      <c r="U687" s="113" t="s">
        <v>41372</v>
      </c>
      <c r="V687" s="114">
        <v>35653</v>
      </c>
      <c r="W687" s="114">
        <v>35612</v>
      </c>
      <c r="X687" s="113" t="s">
        <v>41373</v>
      </c>
      <c r="Y687" s="114">
        <v>36342</v>
      </c>
      <c r="Z687" s="114">
        <v>36130</v>
      </c>
      <c r="AA687" s="113">
        <v>22</v>
      </c>
      <c r="AB687" s="113" t="s">
        <v>25</v>
      </c>
      <c r="AC687" s="113">
        <v>34</v>
      </c>
      <c r="AD687" s="113" t="s">
        <v>18</v>
      </c>
      <c r="AE687" s="114">
        <v>41548</v>
      </c>
      <c r="AF687" s="113">
        <v>14</v>
      </c>
      <c r="AG687" s="113">
        <v>3</v>
      </c>
      <c r="AH687" s="113" t="s">
        <v>16226</v>
      </c>
      <c r="AI687" s="117" t="s">
        <v>9891</v>
      </c>
      <c r="AK687" s="114">
        <v>45120</v>
      </c>
      <c r="AL687" s="113">
        <v>40</v>
      </c>
      <c r="AM687" s="113" t="s">
        <v>9870</v>
      </c>
      <c r="AN687" s="113" t="s">
        <v>16670</v>
      </c>
      <c r="AO687" s="113" t="s">
        <v>94</v>
      </c>
      <c r="AP687" s="113">
        <v>2008</v>
      </c>
      <c r="AQ687" s="113" t="s">
        <v>3314</v>
      </c>
      <c r="AR687" s="113" t="s">
        <v>17257</v>
      </c>
      <c r="AS687" s="113" t="s">
        <v>14</v>
      </c>
      <c r="AT687" s="113" t="s">
        <v>14</v>
      </c>
      <c r="AU687" s="113" t="s">
        <v>16229</v>
      </c>
      <c r="AV687" s="113" t="s">
        <v>14</v>
      </c>
      <c r="AW687" s="113" t="s">
        <v>14</v>
      </c>
    </row>
    <row r="688" spans="1:49">
      <c r="A688" s="116" t="s">
        <v>3876</v>
      </c>
      <c r="B688" s="113">
        <v>570011884</v>
      </c>
      <c r="C688" s="113" t="s">
        <v>3877</v>
      </c>
      <c r="E688" s="113" t="s">
        <v>67</v>
      </c>
      <c r="F688" s="113" t="s">
        <v>8</v>
      </c>
      <c r="G688" s="114">
        <v>25425</v>
      </c>
      <c r="H688" s="113" t="s">
        <v>16230</v>
      </c>
      <c r="I688" s="113" t="s">
        <v>9866</v>
      </c>
      <c r="J688" s="113" t="s">
        <v>9872</v>
      </c>
      <c r="K688" s="113" t="s">
        <v>44032</v>
      </c>
      <c r="L688" s="113">
        <v>81341407175</v>
      </c>
      <c r="M688" s="113" t="s">
        <v>44033</v>
      </c>
      <c r="O688" s="113" t="s">
        <v>11973</v>
      </c>
      <c r="P688" s="113" t="s">
        <v>44034</v>
      </c>
      <c r="Q688" s="113" t="s">
        <v>44035</v>
      </c>
      <c r="R688" s="113">
        <v>15</v>
      </c>
      <c r="S688" s="113" t="s">
        <v>13</v>
      </c>
      <c r="T688" s="113" t="s">
        <v>44036</v>
      </c>
      <c r="U688" s="113" t="s">
        <v>44037</v>
      </c>
      <c r="V688" s="114">
        <v>34541</v>
      </c>
      <c r="W688" s="114">
        <v>34394</v>
      </c>
      <c r="X688" s="113" t="s">
        <v>44038</v>
      </c>
      <c r="Y688" s="114">
        <v>34912</v>
      </c>
      <c r="Z688" s="114">
        <v>34943</v>
      </c>
      <c r="AA688" s="113">
        <v>21</v>
      </c>
      <c r="AB688" s="113" t="s">
        <v>24</v>
      </c>
      <c r="AC688" s="113">
        <v>41</v>
      </c>
      <c r="AD688" s="113" t="s">
        <v>52</v>
      </c>
      <c r="AE688" s="114">
        <v>43739</v>
      </c>
      <c r="AF688" s="113">
        <v>20</v>
      </c>
      <c r="AG688" s="113">
        <v>7</v>
      </c>
      <c r="AH688" s="113" t="s">
        <v>9913</v>
      </c>
      <c r="AI688" s="117" t="s">
        <v>44039</v>
      </c>
      <c r="AJ688" s="113" t="s">
        <v>45514</v>
      </c>
      <c r="AK688" s="114">
        <v>44923</v>
      </c>
      <c r="AL688" s="113">
        <v>40</v>
      </c>
      <c r="AM688" s="113" t="s">
        <v>9870</v>
      </c>
      <c r="AN688" s="113" t="s">
        <v>16647</v>
      </c>
      <c r="AO688" s="113" t="s">
        <v>378</v>
      </c>
      <c r="AP688" s="113">
        <v>2003</v>
      </c>
      <c r="AQ688" s="113" t="s">
        <v>5236</v>
      </c>
      <c r="AR688" s="113" t="s">
        <v>29904</v>
      </c>
      <c r="AS688" s="113" t="s">
        <v>14</v>
      </c>
      <c r="AT688" s="113" t="s">
        <v>14</v>
      </c>
      <c r="AU688" s="113" t="s">
        <v>16229</v>
      </c>
      <c r="AV688" s="113" t="s">
        <v>14</v>
      </c>
      <c r="AW688" s="113" t="s">
        <v>14</v>
      </c>
    </row>
    <row r="689" spans="1:49">
      <c r="A689" s="116" t="s">
        <v>5796</v>
      </c>
      <c r="B689" s="113">
        <v>570017420</v>
      </c>
      <c r="C689" s="113" t="s">
        <v>5797</v>
      </c>
      <c r="F689" s="113" t="s">
        <v>8</v>
      </c>
      <c r="G689" s="114">
        <v>25425</v>
      </c>
      <c r="H689" s="113" t="s">
        <v>16230</v>
      </c>
      <c r="I689" s="113" t="s">
        <v>9866</v>
      </c>
      <c r="J689" s="113" t="s">
        <v>9867</v>
      </c>
      <c r="K689" s="113" t="s">
        <v>25680</v>
      </c>
      <c r="L689" s="113">
        <v>82193784330</v>
      </c>
      <c r="M689" s="113" t="s">
        <v>14043</v>
      </c>
      <c r="O689" s="113" t="s">
        <v>25681</v>
      </c>
      <c r="P689" s="113" t="s">
        <v>25682</v>
      </c>
      <c r="Q689" s="113" t="s">
        <v>25683</v>
      </c>
      <c r="R689" s="113">
        <v>15</v>
      </c>
      <c r="S689" s="113" t="s">
        <v>13</v>
      </c>
      <c r="T689" s="113" t="s">
        <v>25684</v>
      </c>
      <c r="U689" s="113" t="s">
        <v>25685</v>
      </c>
      <c r="V689" s="114">
        <v>38397</v>
      </c>
      <c r="W689" s="114">
        <v>38353</v>
      </c>
      <c r="X689" s="113" t="s">
        <v>25686</v>
      </c>
      <c r="Y689" s="114">
        <v>38775</v>
      </c>
      <c r="Z689" s="114">
        <v>38777</v>
      </c>
      <c r="AA689" s="113">
        <v>21</v>
      </c>
      <c r="AB689" s="113" t="s">
        <v>24</v>
      </c>
      <c r="AC689" s="113">
        <v>31</v>
      </c>
      <c r="AD689" s="113" t="s">
        <v>9</v>
      </c>
      <c r="AE689" s="114">
        <v>44470</v>
      </c>
      <c r="AF689" s="113">
        <v>20</v>
      </c>
      <c r="AG689" s="113">
        <v>5</v>
      </c>
      <c r="AH689" s="113" t="s">
        <v>16263</v>
      </c>
      <c r="AI689" s="117" t="s">
        <v>16325</v>
      </c>
      <c r="AK689" s="114">
        <v>45302</v>
      </c>
      <c r="AL689" s="113">
        <v>15</v>
      </c>
      <c r="AM689" s="113" t="s">
        <v>9885</v>
      </c>
      <c r="AN689" s="113" t="s">
        <v>25687</v>
      </c>
      <c r="AO689" s="113" t="s">
        <v>5799</v>
      </c>
      <c r="AP689" s="113">
        <v>1989</v>
      </c>
      <c r="AQ689" s="113" t="s">
        <v>2436</v>
      </c>
      <c r="AR689" s="113" t="s">
        <v>18492</v>
      </c>
      <c r="AS689" s="113" t="s">
        <v>14</v>
      </c>
      <c r="AT689" s="113" t="s">
        <v>14</v>
      </c>
      <c r="AU689" s="113" t="s">
        <v>16229</v>
      </c>
      <c r="AV689" s="113" t="s">
        <v>14</v>
      </c>
    </row>
    <row r="690" spans="1:49">
      <c r="A690" s="116" t="s">
        <v>1630</v>
      </c>
      <c r="B690" s="113">
        <v>570021412</v>
      </c>
      <c r="C690" s="113" t="s">
        <v>1631</v>
      </c>
      <c r="F690" s="113" t="s">
        <v>8</v>
      </c>
      <c r="G690" s="114">
        <v>25426</v>
      </c>
      <c r="H690" s="113" t="s">
        <v>16230</v>
      </c>
      <c r="I690" s="113" t="s">
        <v>9866</v>
      </c>
      <c r="J690" s="113" t="s">
        <v>9872</v>
      </c>
      <c r="K690" s="113" t="s">
        <v>33076</v>
      </c>
      <c r="L690" s="113">
        <v>82291935924</v>
      </c>
      <c r="M690" s="113" t="s">
        <v>33077</v>
      </c>
      <c r="O690" s="113" t="s">
        <v>13904</v>
      </c>
      <c r="P690" s="113" t="s">
        <v>33078</v>
      </c>
      <c r="Q690" s="113" t="s">
        <v>33079</v>
      </c>
      <c r="R690" s="113">
        <v>15</v>
      </c>
      <c r="S690" s="113" t="s">
        <v>13</v>
      </c>
      <c r="T690" s="113" t="s">
        <v>33080</v>
      </c>
      <c r="U690" s="113" t="s">
        <v>33081</v>
      </c>
      <c r="V690" s="114">
        <v>39038</v>
      </c>
      <c r="W690" s="114">
        <v>38808</v>
      </c>
      <c r="Z690" s="114">
        <v>39356</v>
      </c>
      <c r="AA690" s="113">
        <v>21</v>
      </c>
      <c r="AB690" s="113" t="s">
        <v>24</v>
      </c>
      <c r="AC690" s="113">
        <v>31</v>
      </c>
      <c r="AD690" s="113" t="s">
        <v>9</v>
      </c>
      <c r="AE690" s="114">
        <v>45017</v>
      </c>
      <c r="AF690" s="113">
        <v>23</v>
      </c>
      <c r="AG690" s="113">
        <v>2</v>
      </c>
      <c r="AH690" s="113" t="s">
        <v>16226</v>
      </c>
      <c r="AI690" s="117" t="s">
        <v>9875</v>
      </c>
      <c r="AK690" s="114">
        <v>44927</v>
      </c>
      <c r="AL690" s="113">
        <v>15</v>
      </c>
      <c r="AM690" s="113" t="s">
        <v>9885</v>
      </c>
      <c r="AN690" s="113" t="s">
        <v>16858</v>
      </c>
      <c r="AO690" s="113" t="s">
        <v>666</v>
      </c>
      <c r="AP690" s="113">
        <v>1988</v>
      </c>
      <c r="AQ690" s="113" t="s">
        <v>445</v>
      </c>
      <c r="AR690" s="113" t="s">
        <v>23409</v>
      </c>
      <c r="AS690" s="113" t="s">
        <v>14</v>
      </c>
      <c r="AT690" s="113" t="s">
        <v>14</v>
      </c>
      <c r="AU690" s="113" t="s">
        <v>16229</v>
      </c>
      <c r="AV690" s="113" t="s">
        <v>14</v>
      </c>
    </row>
    <row r="691" spans="1:49">
      <c r="A691" s="116" t="s">
        <v>7005</v>
      </c>
      <c r="C691" s="113" t="s">
        <v>7006</v>
      </c>
      <c r="E691" s="113" t="s">
        <v>41</v>
      </c>
      <c r="F691" s="113" t="s">
        <v>2624</v>
      </c>
      <c r="G691" s="114">
        <v>25426</v>
      </c>
      <c r="H691" s="113" t="s">
        <v>16230</v>
      </c>
      <c r="I691" s="113" t="s">
        <v>9866</v>
      </c>
      <c r="J691" s="113" t="s">
        <v>9872</v>
      </c>
      <c r="K691" s="113" t="s">
        <v>42723</v>
      </c>
      <c r="L691" s="113">
        <v>82259715134</v>
      </c>
      <c r="M691" s="113" t="s">
        <v>15387</v>
      </c>
      <c r="O691" s="113" t="s">
        <v>15388</v>
      </c>
      <c r="P691" s="113" t="s">
        <v>42724</v>
      </c>
      <c r="Q691" s="113" t="s">
        <v>42725</v>
      </c>
      <c r="R691" s="113">
        <v>15</v>
      </c>
      <c r="S691" s="113" t="s">
        <v>13</v>
      </c>
      <c r="T691" s="113" t="s">
        <v>42726</v>
      </c>
      <c r="U691" s="113" t="s">
        <v>42727</v>
      </c>
      <c r="V691" s="114">
        <v>39965</v>
      </c>
      <c r="W691" s="114">
        <v>39904</v>
      </c>
      <c r="X691" s="113" t="s">
        <v>42728</v>
      </c>
      <c r="Y691" s="114">
        <v>40542</v>
      </c>
      <c r="Z691" s="114">
        <v>40544</v>
      </c>
      <c r="AA691" s="113">
        <v>22</v>
      </c>
      <c r="AB691" s="113" t="s">
        <v>25</v>
      </c>
      <c r="AC691" s="113">
        <v>32</v>
      </c>
      <c r="AD691" s="113" t="s">
        <v>84</v>
      </c>
      <c r="AE691" s="114">
        <v>44652</v>
      </c>
      <c r="AF691" s="113">
        <v>22</v>
      </c>
      <c r="AG691" s="113">
        <v>0</v>
      </c>
      <c r="AH691" s="113" t="s">
        <v>16226</v>
      </c>
      <c r="AI691" s="117" t="s">
        <v>9875</v>
      </c>
      <c r="AK691" s="114">
        <v>44088</v>
      </c>
      <c r="AL691" s="113">
        <v>40</v>
      </c>
      <c r="AM691" s="113" t="s">
        <v>9870</v>
      </c>
      <c r="AN691" s="113" t="s">
        <v>17422</v>
      </c>
      <c r="AO691" s="113" t="s">
        <v>10559</v>
      </c>
      <c r="AP691" s="113">
        <v>2011</v>
      </c>
      <c r="AQ691" s="113" t="s">
        <v>9871</v>
      </c>
      <c r="AR691" s="113" t="s">
        <v>16562</v>
      </c>
      <c r="AS691" s="113" t="s">
        <v>14</v>
      </c>
      <c r="AT691" s="113" t="s">
        <v>14</v>
      </c>
      <c r="AU691" s="113" t="s">
        <v>16229</v>
      </c>
      <c r="AV691" s="113" t="s">
        <v>14</v>
      </c>
      <c r="AW691" s="113" t="s">
        <v>14</v>
      </c>
    </row>
    <row r="692" spans="1:49">
      <c r="A692" s="116" t="s">
        <v>5708</v>
      </c>
      <c r="B692" s="113">
        <v>570013832</v>
      </c>
      <c r="C692" s="113" t="s">
        <v>5709</v>
      </c>
      <c r="E692" s="113" t="s">
        <v>34</v>
      </c>
      <c r="F692" s="113" t="s">
        <v>8</v>
      </c>
      <c r="G692" s="114">
        <v>25427</v>
      </c>
      <c r="H692" s="113" t="s">
        <v>16230</v>
      </c>
      <c r="I692" s="113" t="s">
        <v>9866</v>
      </c>
      <c r="J692" s="113" t="s">
        <v>9872</v>
      </c>
      <c r="K692" s="113" t="s">
        <v>28253</v>
      </c>
      <c r="L692" s="113">
        <v>82293703030</v>
      </c>
      <c r="M692" s="113" t="s">
        <v>11590</v>
      </c>
      <c r="O692" s="113" t="s">
        <v>11591</v>
      </c>
      <c r="P692" s="113" t="s">
        <v>28254</v>
      </c>
      <c r="Q692" s="113" t="s">
        <v>28255</v>
      </c>
      <c r="R692" s="113">
        <v>15</v>
      </c>
      <c r="S692" s="113" t="s">
        <v>13</v>
      </c>
      <c r="T692" s="113" t="s">
        <v>28256</v>
      </c>
      <c r="U692" s="113" t="s">
        <v>28257</v>
      </c>
      <c r="V692" s="114">
        <v>37557</v>
      </c>
      <c r="W692" s="114">
        <v>37561</v>
      </c>
      <c r="X692" s="113" t="s">
        <v>28258</v>
      </c>
      <c r="Y692" s="114">
        <v>37945</v>
      </c>
      <c r="Z692" s="114">
        <v>37956</v>
      </c>
      <c r="AA692" s="113">
        <v>31</v>
      </c>
      <c r="AB692" s="113" t="s">
        <v>9</v>
      </c>
      <c r="AC692" s="113">
        <v>41</v>
      </c>
      <c r="AD692" s="113" t="s">
        <v>52</v>
      </c>
      <c r="AE692" s="114">
        <v>43009</v>
      </c>
      <c r="AF692" s="113">
        <v>19</v>
      </c>
      <c r="AG692" s="113">
        <v>0</v>
      </c>
      <c r="AH692" s="113" t="s">
        <v>9913</v>
      </c>
      <c r="AI692" s="117" t="s">
        <v>28259</v>
      </c>
      <c r="AJ692" s="113" t="s">
        <v>45514</v>
      </c>
      <c r="AK692" s="114">
        <v>44923</v>
      </c>
      <c r="AL692" s="113">
        <v>40</v>
      </c>
      <c r="AM692" s="113" t="s">
        <v>9870</v>
      </c>
      <c r="AN692" s="113" t="s">
        <v>18149</v>
      </c>
      <c r="AO692" s="113" t="s">
        <v>629</v>
      </c>
      <c r="AP692" s="113">
        <v>1994</v>
      </c>
      <c r="AQ692" s="113" t="s">
        <v>8</v>
      </c>
      <c r="AR692" s="113" t="s">
        <v>28066</v>
      </c>
      <c r="AS692" s="113" t="s">
        <v>14</v>
      </c>
      <c r="AT692" s="113" t="s">
        <v>14</v>
      </c>
      <c r="AU692" s="113" t="s">
        <v>16229</v>
      </c>
      <c r="AV692" s="113" t="s">
        <v>14</v>
      </c>
      <c r="AW692" s="113" t="s">
        <v>14</v>
      </c>
    </row>
    <row r="693" spans="1:49">
      <c r="A693" s="116" t="s">
        <v>5643</v>
      </c>
      <c r="B693" s="113">
        <v>140236175</v>
      </c>
      <c r="C693" s="113" t="s">
        <v>3915</v>
      </c>
      <c r="E693" s="113" t="s">
        <v>97</v>
      </c>
      <c r="F693" s="113" t="s">
        <v>8</v>
      </c>
      <c r="G693" s="114">
        <v>25429</v>
      </c>
      <c r="H693" s="113" t="s">
        <v>16230</v>
      </c>
      <c r="I693" s="113" t="s">
        <v>9866</v>
      </c>
      <c r="J693" s="113" t="s">
        <v>9872</v>
      </c>
      <c r="K693" s="113" t="s">
        <v>22906</v>
      </c>
      <c r="L693" s="113">
        <v>811457869</v>
      </c>
      <c r="M693" s="113" t="s">
        <v>10920</v>
      </c>
      <c r="O693" s="113" t="s">
        <v>22907</v>
      </c>
      <c r="P693" s="113" t="s">
        <v>22908</v>
      </c>
      <c r="Q693" s="113" t="s">
        <v>22909</v>
      </c>
      <c r="R693" s="113">
        <v>15</v>
      </c>
      <c r="S693" s="113" t="s">
        <v>13</v>
      </c>
      <c r="T693" s="113" t="s">
        <v>22910</v>
      </c>
      <c r="U693" s="113" t="s">
        <v>22911</v>
      </c>
      <c r="V693" s="114">
        <v>32757</v>
      </c>
      <c r="W693" s="114">
        <v>32568</v>
      </c>
      <c r="X693" s="113" t="s">
        <v>22912</v>
      </c>
      <c r="Y693" s="114">
        <v>33038</v>
      </c>
      <c r="Z693" s="114">
        <v>33055</v>
      </c>
      <c r="AA693" s="113">
        <v>21</v>
      </c>
      <c r="AB693" s="113" t="s">
        <v>24</v>
      </c>
      <c r="AC693" s="113">
        <v>41</v>
      </c>
      <c r="AD693" s="113" t="s">
        <v>52</v>
      </c>
      <c r="AE693" s="114">
        <v>41365</v>
      </c>
      <c r="AF693" s="113">
        <v>19</v>
      </c>
      <c r="AG693" s="113">
        <v>1</v>
      </c>
      <c r="AH693" s="113" t="s">
        <v>16226</v>
      </c>
      <c r="AI693" s="117" t="s">
        <v>9932</v>
      </c>
      <c r="AK693" s="114">
        <v>44925</v>
      </c>
      <c r="AL693" s="113">
        <v>40</v>
      </c>
      <c r="AM693" s="113" t="s">
        <v>9870</v>
      </c>
      <c r="AN693" s="113" t="s">
        <v>17701</v>
      </c>
      <c r="AO693" s="113" t="s">
        <v>572</v>
      </c>
      <c r="AP693" s="113">
        <v>2008</v>
      </c>
      <c r="AQ693" s="113" t="s">
        <v>5236</v>
      </c>
      <c r="AR693" s="113" t="s">
        <v>21712</v>
      </c>
      <c r="AS693" s="113" t="s">
        <v>14</v>
      </c>
      <c r="AT693" s="113" t="s">
        <v>14</v>
      </c>
      <c r="AU693" s="113" t="s">
        <v>16229</v>
      </c>
      <c r="AV693" s="113" t="s">
        <v>14</v>
      </c>
      <c r="AW693" s="113" t="s">
        <v>14</v>
      </c>
    </row>
    <row r="694" spans="1:49">
      <c r="A694" s="116" t="s">
        <v>7573</v>
      </c>
      <c r="B694" s="113">
        <v>132034193</v>
      </c>
      <c r="C694" s="113" t="s">
        <v>7574</v>
      </c>
      <c r="E694" s="113" t="s">
        <v>140</v>
      </c>
      <c r="F694" s="113" t="s">
        <v>510</v>
      </c>
      <c r="G694" s="114">
        <v>25430</v>
      </c>
      <c r="H694" s="113" t="s">
        <v>16230</v>
      </c>
      <c r="I694" s="113" t="s">
        <v>9866</v>
      </c>
      <c r="J694" s="113" t="s">
        <v>9872</v>
      </c>
      <c r="K694" s="113" t="s">
        <v>41052</v>
      </c>
      <c r="L694" s="113">
        <v>81341322994</v>
      </c>
      <c r="M694" s="113" t="s">
        <v>41053</v>
      </c>
      <c r="O694" s="113" t="s">
        <v>41054</v>
      </c>
      <c r="P694" s="113" t="s">
        <v>41055</v>
      </c>
      <c r="Q694" s="113" t="s">
        <v>41056</v>
      </c>
      <c r="R694" s="113">
        <v>15</v>
      </c>
      <c r="S694" s="113" t="s">
        <v>13</v>
      </c>
      <c r="T694" s="113" t="s">
        <v>41057</v>
      </c>
      <c r="U694" s="113" t="s">
        <v>17272</v>
      </c>
      <c r="V694" s="114">
        <v>34668</v>
      </c>
      <c r="W694" s="114">
        <v>34060</v>
      </c>
      <c r="X694" s="113" t="s">
        <v>17272</v>
      </c>
      <c r="Y694" s="114">
        <v>34668</v>
      </c>
      <c r="Z694" s="114">
        <v>34669</v>
      </c>
      <c r="AA694" s="113">
        <v>21</v>
      </c>
      <c r="AB694" s="113" t="s">
        <v>24</v>
      </c>
      <c r="AC694" s="113">
        <v>42</v>
      </c>
      <c r="AD694" s="113" t="s">
        <v>92</v>
      </c>
      <c r="AE694" s="114">
        <v>45200</v>
      </c>
      <c r="AF694" s="113">
        <v>28</v>
      </c>
      <c r="AG694" s="113">
        <v>6</v>
      </c>
      <c r="AH694" s="113" t="s">
        <v>16226</v>
      </c>
      <c r="AI694" s="117" t="s">
        <v>9901</v>
      </c>
      <c r="AK694" s="114">
        <v>41000</v>
      </c>
      <c r="AL694" s="113">
        <v>40</v>
      </c>
      <c r="AM694" s="113" t="s">
        <v>9870</v>
      </c>
      <c r="AN694" s="113" t="s">
        <v>17249</v>
      </c>
      <c r="AO694" s="113" t="s">
        <v>878</v>
      </c>
      <c r="AP694" s="113">
        <v>2012</v>
      </c>
      <c r="AQ694" s="113" t="s">
        <v>9871</v>
      </c>
      <c r="AR694" s="113" t="s">
        <v>19674</v>
      </c>
      <c r="AS694" s="113" t="s">
        <v>14</v>
      </c>
      <c r="AT694" s="113" t="s">
        <v>14</v>
      </c>
      <c r="AU694" s="113" t="s">
        <v>16229</v>
      </c>
      <c r="AV694" s="113" t="s">
        <v>14</v>
      </c>
    </row>
    <row r="695" spans="1:49">
      <c r="A695" s="116" t="s">
        <v>3702</v>
      </c>
      <c r="B695" s="113">
        <v>80129965</v>
      </c>
      <c r="C695" s="113" t="s">
        <v>3703</v>
      </c>
      <c r="E695" s="113" t="s">
        <v>67</v>
      </c>
      <c r="F695" s="113" t="s">
        <v>154</v>
      </c>
      <c r="G695" s="114">
        <v>25430</v>
      </c>
      <c r="H695" s="113" t="s">
        <v>16230</v>
      </c>
      <c r="I695" s="113" t="s">
        <v>9866</v>
      </c>
      <c r="J695" s="113" t="s">
        <v>9872</v>
      </c>
      <c r="K695" s="113" t="s">
        <v>19981</v>
      </c>
      <c r="L695" s="113">
        <v>8219660070</v>
      </c>
      <c r="M695" s="113" t="s">
        <v>15287</v>
      </c>
      <c r="O695" s="113" t="s">
        <v>15288</v>
      </c>
      <c r="P695" s="113" t="s">
        <v>19982</v>
      </c>
      <c r="Q695" s="113" t="s">
        <v>19983</v>
      </c>
      <c r="R695" s="113">
        <v>15</v>
      </c>
      <c r="S695" s="113" t="s">
        <v>13</v>
      </c>
      <c r="T695" s="113" t="s">
        <v>19984</v>
      </c>
      <c r="U695" s="113" t="s">
        <v>19985</v>
      </c>
      <c r="V695" s="114">
        <v>36640</v>
      </c>
      <c r="W695" s="114">
        <v>36586</v>
      </c>
      <c r="X695" s="113" t="s">
        <v>19986</v>
      </c>
      <c r="Y695" s="114">
        <v>36929</v>
      </c>
      <c r="Z695" s="114">
        <v>36951</v>
      </c>
      <c r="AA695" s="113">
        <v>21</v>
      </c>
      <c r="AB695" s="113" t="s">
        <v>24</v>
      </c>
      <c r="AC695" s="113">
        <v>34</v>
      </c>
      <c r="AD695" s="113" t="s">
        <v>18</v>
      </c>
      <c r="AE695" s="114">
        <v>42095</v>
      </c>
      <c r="AF695" s="113">
        <v>20</v>
      </c>
      <c r="AG695" s="113">
        <v>3</v>
      </c>
      <c r="AH695" s="113" t="s">
        <v>16226</v>
      </c>
      <c r="AI695" s="117" t="s">
        <v>9956</v>
      </c>
      <c r="AK695" s="114">
        <v>44925</v>
      </c>
      <c r="AL695" s="113">
        <v>40</v>
      </c>
      <c r="AM695" s="113" t="s">
        <v>9870</v>
      </c>
      <c r="AN695" s="113" t="s">
        <v>19987</v>
      </c>
      <c r="AO695" s="113" t="s">
        <v>942</v>
      </c>
      <c r="AP695" s="113">
        <v>2006</v>
      </c>
      <c r="AQ695" s="113" t="s">
        <v>8</v>
      </c>
      <c r="AR695" s="113" t="s">
        <v>18780</v>
      </c>
      <c r="AS695" s="113" t="s">
        <v>14</v>
      </c>
      <c r="AT695" s="113" t="s">
        <v>14</v>
      </c>
      <c r="AU695" s="113" t="s">
        <v>16229</v>
      </c>
      <c r="AV695" s="113" t="s">
        <v>14</v>
      </c>
      <c r="AW695" s="113" t="s">
        <v>14</v>
      </c>
    </row>
    <row r="696" spans="1:49">
      <c r="A696" s="116" t="s">
        <v>3423</v>
      </c>
      <c r="C696" s="113" t="s">
        <v>3424</v>
      </c>
      <c r="E696" s="113" t="s">
        <v>244</v>
      </c>
      <c r="F696" s="113" t="s">
        <v>98</v>
      </c>
      <c r="G696" s="114">
        <v>25430</v>
      </c>
      <c r="H696" s="113" t="s">
        <v>16218</v>
      </c>
      <c r="I696" s="113" t="s">
        <v>9866</v>
      </c>
      <c r="J696" s="113" t="s">
        <v>9872</v>
      </c>
      <c r="K696" s="113" t="s">
        <v>18313</v>
      </c>
      <c r="L696" s="113">
        <v>81245154969</v>
      </c>
      <c r="M696" s="113" t="s">
        <v>10351</v>
      </c>
      <c r="O696" s="113" t="s">
        <v>18314</v>
      </c>
      <c r="P696" s="113" t="s">
        <v>18315</v>
      </c>
      <c r="Q696" s="113" t="s">
        <v>18316</v>
      </c>
      <c r="R696" s="113">
        <v>15</v>
      </c>
      <c r="S696" s="113" t="s">
        <v>13</v>
      </c>
      <c r="T696" s="113" t="s">
        <v>18317</v>
      </c>
      <c r="U696" s="113" t="s">
        <v>18318</v>
      </c>
      <c r="V696" s="114">
        <v>42030</v>
      </c>
      <c r="W696" s="114">
        <v>41883</v>
      </c>
      <c r="X696" s="113" t="s">
        <v>18319</v>
      </c>
      <c r="Y696" s="114">
        <v>42339</v>
      </c>
      <c r="Z696" s="114">
        <v>42339</v>
      </c>
      <c r="AA696" s="113">
        <v>31</v>
      </c>
      <c r="AB696" s="113" t="s">
        <v>9</v>
      </c>
      <c r="AC696" s="113">
        <v>32</v>
      </c>
      <c r="AD696" s="113" t="s">
        <v>84</v>
      </c>
      <c r="AE696" s="114">
        <v>43922</v>
      </c>
      <c r="AF696" s="113">
        <v>19</v>
      </c>
      <c r="AG696" s="113">
        <v>10</v>
      </c>
      <c r="AH696" s="113" t="s">
        <v>16226</v>
      </c>
      <c r="AI696" s="117" t="s">
        <v>9875</v>
      </c>
      <c r="AK696" s="114">
        <v>42339</v>
      </c>
      <c r="AL696" s="113">
        <v>40</v>
      </c>
      <c r="AM696" s="113" t="s">
        <v>9870</v>
      </c>
      <c r="AN696" s="113" t="s">
        <v>17096</v>
      </c>
      <c r="AO696" s="113" t="s">
        <v>420</v>
      </c>
      <c r="AP696" s="113">
        <v>1997</v>
      </c>
      <c r="AQ696" s="113" t="s">
        <v>9994</v>
      </c>
      <c r="AS696" s="113" t="s">
        <v>14</v>
      </c>
      <c r="AT696" s="113" t="s">
        <v>14</v>
      </c>
      <c r="AU696" s="113" t="s">
        <v>16229</v>
      </c>
      <c r="AV696" s="113" t="s">
        <v>14</v>
      </c>
      <c r="AW696" s="113" t="s">
        <v>14</v>
      </c>
    </row>
    <row r="697" spans="1:49">
      <c r="A697" s="116" t="s">
        <v>3692</v>
      </c>
      <c r="B697" s="113">
        <v>570012934</v>
      </c>
      <c r="C697" s="113" t="s">
        <v>3693</v>
      </c>
      <c r="E697" s="113" t="s">
        <v>110</v>
      </c>
      <c r="F697" s="113" t="s">
        <v>8</v>
      </c>
      <c r="G697" s="114">
        <v>25432</v>
      </c>
      <c r="H697" s="113" t="s">
        <v>16218</v>
      </c>
      <c r="I697" s="113" t="s">
        <v>9866</v>
      </c>
      <c r="J697" s="113" t="s">
        <v>9872</v>
      </c>
      <c r="K697" s="113" t="s">
        <v>19899</v>
      </c>
      <c r="L697" s="113">
        <v>85242924469</v>
      </c>
      <c r="M697" s="113" t="s">
        <v>11833</v>
      </c>
      <c r="O697" s="113" t="s">
        <v>11685</v>
      </c>
      <c r="P697" s="113" t="s">
        <v>19900</v>
      </c>
      <c r="Q697" s="113" t="s">
        <v>19901</v>
      </c>
      <c r="R697" s="113">
        <v>15</v>
      </c>
      <c r="S697" s="113" t="s">
        <v>13</v>
      </c>
      <c r="T697" s="113" t="s">
        <v>19902</v>
      </c>
      <c r="U697" s="113" t="s">
        <v>19903</v>
      </c>
      <c r="V697" s="114">
        <v>36654</v>
      </c>
      <c r="W697" s="114">
        <v>36586</v>
      </c>
      <c r="X697" s="113" t="s">
        <v>19904</v>
      </c>
      <c r="Y697" s="114">
        <v>36949</v>
      </c>
      <c r="Z697" s="114">
        <v>36951</v>
      </c>
      <c r="AA697" s="113">
        <v>31</v>
      </c>
      <c r="AB697" s="113" t="s">
        <v>9</v>
      </c>
      <c r="AC697" s="113">
        <v>42</v>
      </c>
      <c r="AD697" s="113" t="s">
        <v>92</v>
      </c>
      <c r="AE697" s="114">
        <v>41365</v>
      </c>
      <c r="AF697" s="113">
        <v>13</v>
      </c>
      <c r="AG697" s="113">
        <v>1</v>
      </c>
      <c r="AH697" s="113" t="s">
        <v>9913</v>
      </c>
      <c r="AI697" s="117" t="s">
        <v>11834</v>
      </c>
      <c r="AJ697" s="113" t="s">
        <v>45560</v>
      </c>
      <c r="AK697" s="114">
        <v>44670</v>
      </c>
      <c r="AL697" s="113">
        <v>40</v>
      </c>
      <c r="AM697" s="113" t="s">
        <v>9870</v>
      </c>
      <c r="AN697" s="113" t="s">
        <v>16282</v>
      </c>
      <c r="AO697" s="113" t="s">
        <v>113</v>
      </c>
      <c r="AP697" s="113">
        <v>1997</v>
      </c>
      <c r="AQ697" s="113" t="s">
        <v>5236</v>
      </c>
      <c r="AR697" s="113" t="s">
        <v>19905</v>
      </c>
      <c r="AS697" s="113" t="s">
        <v>14</v>
      </c>
      <c r="AT697" s="113" t="s">
        <v>14</v>
      </c>
      <c r="AU697" s="113" t="s">
        <v>16229</v>
      </c>
      <c r="AV697" s="113" t="s">
        <v>14</v>
      </c>
      <c r="AW697" s="113" t="s">
        <v>14</v>
      </c>
    </row>
    <row r="698" spans="1:49">
      <c r="A698" s="116" t="s">
        <v>1432</v>
      </c>
      <c r="B698" s="113">
        <v>570027599</v>
      </c>
      <c r="C698" s="113" t="s">
        <v>1433</v>
      </c>
      <c r="F698" s="113" t="s">
        <v>510</v>
      </c>
      <c r="G698" s="114">
        <v>25432</v>
      </c>
      <c r="H698" s="113" t="s">
        <v>16230</v>
      </c>
      <c r="I698" s="113" t="s">
        <v>9866</v>
      </c>
      <c r="J698" s="113" t="s">
        <v>9872</v>
      </c>
      <c r="K698" s="113" t="s">
        <v>35599</v>
      </c>
      <c r="L698" s="113">
        <v>82221826369</v>
      </c>
      <c r="M698" s="113" t="s">
        <v>14804</v>
      </c>
      <c r="O698" s="113" t="s">
        <v>35600</v>
      </c>
      <c r="P698" s="113" t="s">
        <v>35601</v>
      </c>
      <c r="Q698" s="113" t="s">
        <v>35602</v>
      </c>
      <c r="R698" s="113">
        <v>15</v>
      </c>
      <c r="S698" s="113" t="s">
        <v>13</v>
      </c>
      <c r="T698" s="113" t="s">
        <v>35603</v>
      </c>
      <c r="U698" s="113" t="s">
        <v>35604</v>
      </c>
      <c r="V698" s="114">
        <v>39387</v>
      </c>
      <c r="W698" s="114">
        <v>39083</v>
      </c>
      <c r="X698" s="113" t="s">
        <v>35605</v>
      </c>
      <c r="Y698" s="114">
        <v>39720</v>
      </c>
      <c r="Z698" s="114">
        <v>39722</v>
      </c>
      <c r="AA698" s="113">
        <v>21</v>
      </c>
      <c r="AB698" s="113" t="s">
        <v>24</v>
      </c>
      <c r="AC698" s="113">
        <v>23</v>
      </c>
      <c r="AD698" s="113" t="s">
        <v>78</v>
      </c>
      <c r="AE698" s="114">
        <v>41730</v>
      </c>
      <c r="AF698" s="113">
        <v>10</v>
      </c>
      <c r="AG698" s="113">
        <v>3</v>
      </c>
      <c r="AH698" s="113" t="s">
        <v>16226</v>
      </c>
      <c r="AI698" s="117" t="s">
        <v>9875</v>
      </c>
      <c r="AK698" s="114">
        <v>41904</v>
      </c>
      <c r="AL698" s="113">
        <v>15</v>
      </c>
      <c r="AM698" s="113" t="s">
        <v>9885</v>
      </c>
      <c r="AN698" s="113" t="s">
        <v>16858</v>
      </c>
      <c r="AO698" s="113" t="s">
        <v>666</v>
      </c>
      <c r="AP698" s="113">
        <v>1988</v>
      </c>
      <c r="AQ698" s="113" t="s">
        <v>9871</v>
      </c>
      <c r="AR698" s="113" t="s">
        <v>17431</v>
      </c>
      <c r="AS698" s="113" t="s">
        <v>14</v>
      </c>
      <c r="AT698" s="113" t="s">
        <v>14</v>
      </c>
      <c r="AU698" s="113" t="s">
        <v>16229</v>
      </c>
      <c r="AV698" s="113" t="s">
        <v>14</v>
      </c>
    </row>
    <row r="699" spans="1:49">
      <c r="A699" s="116" t="s">
        <v>5119</v>
      </c>
      <c r="B699" s="113">
        <v>570010871</v>
      </c>
      <c r="C699" s="113" t="s">
        <v>5120</v>
      </c>
      <c r="E699" s="113" t="s">
        <v>67</v>
      </c>
      <c r="F699" s="113" t="s">
        <v>8</v>
      </c>
      <c r="G699" s="114">
        <v>25435</v>
      </c>
      <c r="H699" s="113" t="s">
        <v>16218</v>
      </c>
      <c r="I699" s="113" t="s">
        <v>9866</v>
      </c>
      <c r="J699" s="113" t="s">
        <v>9872</v>
      </c>
      <c r="K699" s="113" t="s">
        <v>40857</v>
      </c>
      <c r="L699" s="113">
        <v>82292504360</v>
      </c>
      <c r="M699" s="113" t="s">
        <v>40858</v>
      </c>
      <c r="O699" s="113" t="s">
        <v>40859</v>
      </c>
      <c r="P699" s="113" t="s">
        <v>40860</v>
      </c>
      <c r="Q699" s="113" t="s">
        <v>40861</v>
      </c>
      <c r="R699" s="113">
        <v>15</v>
      </c>
      <c r="S699" s="113" t="s">
        <v>13</v>
      </c>
      <c r="T699" s="113" t="s">
        <v>40862</v>
      </c>
      <c r="U699" s="113" t="s">
        <v>40863</v>
      </c>
      <c r="V699" s="114">
        <v>33870</v>
      </c>
      <c r="W699" s="114">
        <v>33664</v>
      </c>
      <c r="X699" s="113" t="s">
        <v>40864</v>
      </c>
      <c r="Y699" s="114">
        <v>34312</v>
      </c>
      <c r="Z699" s="114">
        <v>34335</v>
      </c>
      <c r="AA699" s="113">
        <v>21</v>
      </c>
      <c r="AB699" s="113" t="s">
        <v>24</v>
      </c>
      <c r="AC699" s="113">
        <v>34</v>
      </c>
      <c r="AD699" s="113" t="s">
        <v>18</v>
      </c>
      <c r="AE699" s="114">
        <v>41730</v>
      </c>
      <c r="AF699" s="113">
        <v>17</v>
      </c>
      <c r="AG699" s="113">
        <v>4</v>
      </c>
      <c r="AH699" s="113" t="s">
        <v>16226</v>
      </c>
      <c r="AI699" s="117" t="s">
        <v>11976</v>
      </c>
      <c r="AK699" s="114">
        <v>44925</v>
      </c>
      <c r="AL699" s="113">
        <v>40</v>
      </c>
      <c r="AM699" s="113" t="s">
        <v>9870</v>
      </c>
      <c r="AN699" s="113" t="s">
        <v>16647</v>
      </c>
      <c r="AO699" s="113" t="s">
        <v>378</v>
      </c>
      <c r="AP699" s="113">
        <v>2003</v>
      </c>
      <c r="AQ699" s="113" t="s">
        <v>5236</v>
      </c>
      <c r="AR699" s="113" t="s">
        <v>19639</v>
      </c>
      <c r="AS699" s="113" t="s">
        <v>14</v>
      </c>
      <c r="AT699" s="113" t="s">
        <v>14</v>
      </c>
      <c r="AU699" s="113" t="s">
        <v>16229</v>
      </c>
      <c r="AV699" s="113" t="s">
        <v>14</v>
      </c>
      <c r="AW699" s="113" t="s">
        <v>14</v>
      </c>
    </row>
    <row r="700" spans="1:49">
      <c r="A700" s="116" t="s">
        <v>7961</v>
      </c>
      <c r="B700" s="113">
        <v>132282886</v>
      </c>
      <c r="C700" s="113" t="s">
        <v>3462</v>
      </c>
      <c r="E700" s="113" t="s">
        <v>41</v>
      </c>
      <c r="F700" s="113" t="s">
        <v>37</v>
      </c>
      <c r="G700" s="114">
        <v>25436</v>
      </c>
      <c r="H700" s="113" t="s">
        <v>16230</v>
      </c>
      <c r="I700" s="113" t="s">
        <v>9866</v>
      </c>
      <c r="J700" s="113" t="s">
        <v>9872</v>
      </c>
      <c r="K700" s="113" t="s">
        <v>19670</v>
      </c>
      <c r="L700" s="113">
        <v>81341478968</v>
      </c>
      <c r="M700" s="113" t="s">
        <v>14502</v>
      </c>
      <c r="O700" s="113" t="s">
        <v>14223</v>
      </c>
      <c r="P700" s="113" t="s">
        <v>19671</v>
      </c>
      <c r="Q700" s="113" t="s">
        <v>19672</v>
      </c>
      <c r="R700" s="113">
        <v>15</v>
      </c>
      <c r="S700" s="113" t="s">
        <v>13</v>
      </c>
      <c r="T700" s="113" t="s">
        <v>19673</v>
      </c>
      <c r="U700" s="113" t="s">
        <v>16559</v>
      </c>
      <c r="V700" s="114">
        <v>36965</v>
      </c>
      <c r="W700" s="114">
        <v>36861</v>
      </c>
      <c r="X700" s="113" t="s">
        <v>16560</v>
      </c>
      <c r="Y700" s="114">
        <v>37334</v>
      </c>
      <c r="Z700" s="114">
        <v>37347</v>
      </c>
      <c r="AA700" s="113">
        <v>21</v>
      </c>
      <c r="AB700" s="113" t="s">
        <v>24</v>
      </c>
      <c r="AC700" s="113">
        <v>34</v>
      </c>
      <c r="AD700" s="113" t="s">
        <v>18</v>
      </c>
      <c r="AE700" s="114">
        <v>44470</v>
      </c>
      <c r="AF700" s="113">
        <v>15</v>
      </c>
      <c r="AG700" s="113">
        <v>10</v>
      </c>
      <c r="AH700" s="113" t="s">
        <v>16226</v>
      </c>
      <c r="AI700" s="117" t="s">
        <v>9875</v>
      </c>
      <c r="AK700" s="114">
        <v>43721</v>
      </c>
      <c r="AL700" s="113">
        <v>40</v>
      </c>
      <c r="AM700" s="113" t="s">
        <v>9870</v>
      </c>
      <c r="AN700" s="113" t="s">
        <v>16561</v>
      </c>
      <c r="AO700" s="113" t="s">
        <v>42</v>
      </c>
      <c r="AP700" s="113">
        <v>2020</v>
      </c>
      <c r="AQ700" s="113" t="s">
        <v>9871</v>
      </c>
      <c r="AR700" s="113" t="s">
        <v>19674</v>
      </c>
      <c r="AS700" s="113" t="s">
        <v>14</v>
      </c>
      <c r="AT700" s="113" t="s">
        <v>14</v>
      </c>
      <c r="AU700" s="113" t="s">
        <v>16229</v>
      </c>
      <c r="AV700" s="113" t="s">
        <v>14</v>
      </c>
      <c r="AW700" s="113" t="s">
        <v>14</v>
      </c>
    </row>
    <row r="701" spans="1:49">
      <c r="A701" s="116" t="s">
        <v>7969</v>
      </c>
      <c r="B701" s="113">
        <v>570013584</v>
      </c>
      <c r="C701" s="113" t="s">
        <v>7970</v>
      </c>
      <c r="E701" s="113" t="s">
        <v>191</v>
      </c>
      <c r="F701" s="113" t="s">
        <v>7971</v>
      </c>
      <c r="G701" s="114">
        <v>25438</v>
      </c>
      <c r="H701" s="113" t="s">
        <v>16218</v>
      </c>
      <c r="I701" s="113" t="s">
        <v>9866</v>
      </c>
      <c r="J701" s="113" t="s">
        <v>9872</v>
      </c>
      <c r="K701" s="113" t="s">
        <v>37964</v>
      </c>
      <c r="L701" s="113">
        <v>82218107964</v>
      </c>
      <c r="M701" s="113" t="s">
        <v>10452</v>
      </c>
      <c r="O701" s="113" t="s">
        <v>37965</v>
      </c>
      <c r="P701" s="113" t="s">
        <v>37966</v>
      </c>
      <c r="Q701" s="113" t="s">
        <v>37967</v>
      </c>
      <c r="R701" s="113">
        <v>15</v>
      </c>
      <c r="S701" s="113" t="s">
        <v>13</v>
      </c>
      <c r="T701" s="113" t="s">
        <v>37968</v>
      </c>
      <c r="U701" s="113" t="s">
        <v>37969</v>
      </c>
      <c r="V701" s="114">
        <v>37065</v>
      </c>
      <c r="W701" s="114">
        <v>37073</v>
      </c>
      <c r="X701" s="113" t="s">
        <v>37970</v>
      </c>
      <c r="Y701" s="114">
        <v>37565</v>
      </c>
      <c r="Z701" s="114">
        <v>37561</v>
      </c>
      <c r="AA701" s="113">
        <v>21</v>
      </c>
      <c r="AB701" s="113" t="s">
        <v>24</v>
      </c>
      <c r="AC701" s="113">
        <v>34</v>
      </c>
      <c r="AD701" s="113" t="s">
        <v>18</v>
      </c>
      <c r="AE701" s="114">
        <v>42095</v>
      </c>
      <c r="AF701" s="113">
        <v>12</v>
      </c>
      <c r="AG701" s="113">
        <v>3</v>
      </c>
      <c r="AH701" s="113" t="s">
        <v>16263</v>
      </c>
      <c r="AI701" s="117" t="s">
        <v>16264</v>
      </c>
      <c r="AK701" s="114">
        <v>45302</v>
      </c>
      <c r="AL701" s="113">
        <v>40</v>
      </c>
      <c r="AM701" s="113" t="s">
        <v>9870</v>
      </c>
      <c r="AN701" s="113" t="s">
        <v>20512</v>
      </c>
      <c r="AO701" s="113" t="s">
        <v>506</v>
      </c>
      <c r="AP701" s="113">
        <v>2001</v>
      </c>
      <c r="AQ701" s="113" t="s">
        <v>5236</v>
      </c>
      <c r="AR701" s="113" t="s">
        <v>30860</v>
      </c>
      <c r="AS701" s="113" t="s">
        <v>14</v>
      </c>
      <c r="AT701" s="113" t="s">
        <v>14</v>
      </c>
      <c r="AU701" s="113" t="s">
        <v>16229</v>
      </c>
      <c r="AV701" s="113" t="s">
        <v>14</v>
      </c>
    </row>
    <row r="702" spans="1:49">
      <c r="A702" s="116" t="s">
        <v>660</v>
      </c>
      <c r="B702" s="113">
        <v>570028791</v>
      </c>
      <c r="C702" s="113" t="s">
        <v>661</v>
      </c>
      <c r="E702" s="113" t="s">
        <v>30</v>
      </c>
      <c r="F702" s="113" t="s">
        <v>662</v>
      </c>
      <c r="G702" s="114">
        <v>25439</v>
      </c>
      <c r="H702" s="113" t="s">
        <v>16218</v>
      </c>
      <c r="I702" s="113" t="s">
        <v>9866</v>
      </c>
      <c r="J702" s="113" t="s">
        <v>9872</v>
      </c>
      <c r="K702" s="113" t="s">
        <v>43330</v>
      </c>
      <c r="L702" s="113">
        <v>82258088086</v>
      </c>
      <c r="M702" s="113" t="s">
        <v>15393</v>
      </c>
      <c r="O702" s="113" t="s">
        <v>43331</v>
      </c>
      <c r="P702" s="113" t="s">
        <v>43332</v>
      </c>
      <c r="Q702" s="113" t="s">
        <v>43333</v>
      </c>
      <c r="R702" s="113">
        <v>15</v>
      </c>
      <c r="S702" s="113" t="s">
        <v>13</v>
      </c>
      <c r="T702" s="113" t="s">
        <v>43334</v>
      </c>
      <c r="U702" s="113" t="s">
        <v>43335</v>
      </c>
      <c r="V702" s="114">
        <v>39387</v>
      </c>
      <c r="W702" s="114">
        <v>39083</v>
      </c>
      <c r="X702" s="113" t="s">
        <v>43336</v>
      </c>
      <c r="Y702" s="114">
        <v>39720</v>
      </c>
      <c r="Z702" s="114">
        <v>39722</v>
      </c>
      <c r="AA702" s="113">
        <v>21</v>
      </c>
      <c r="AB702" s="113" t="s">
        <v>24</v>
      </c>
      <c r="AC702" s="113">
        <v>34</v>
      </c>
      <c r="AD702" s="113" t="s">
        <v>18</v>
      </c>
      <c r="AE702" s="114">
        <v>44652</v>
      </c>
      <c r="AF702" s="113">
        <v>8</v>
      </c>
      <c r="AG702" s="113">
        <v>9</v>
      </c>
      <c r="AH702" s="113" t="s">
        <v>16263</v>
      </c>
      <c r="AI702" s="117" t="s">
        <v>1063</v>
      </c>
      <c r="AK702" s="114">
        <v>42023</v>
      </c>
      <c r="AL702" s="113">
        <v>40</v>
      </c>
      <c r="AM702" s="113" t="s">
        <v>9870</v>
      </c>
      <c r="AN702" s="113" t="s">
        <v>27492</v>
      </c>
      <c r="AO702" s="113" t="s">
        <v>663</v>
      </c>
      <c r="AP702" s="113">
        <v>2005</v>
      </c>
      <c r="AQ702" s="113" t="s">
        <v>8</v>
      </c>
      <c r="AR702" s="113" t="s">
        <v>20252</v>
      </c>
      <c r="AS702" s="113" t="s">
        <v>14</v>
      </c>
      <c r="AT702" s="113" t="s">
        <v>14</v>
      </c>
      <c r="AU702" s="113" t="s">
        <v>16229</v>
      </c>
      <c r="AV702" s="113" t="s">
        <v>14</v>
      </c>
      <c r="AW702" s="113" t="s">
        <v>14</v>
      </c>
    </row>
    <row r="703" spans="1:49">
      <c r="A703" s="116" t="s">
        <v>8938</v>
      </c>
      <c r="B703" s="113">
        <v>570028815</v>
      </c>
      <c r="C703" s="113" t="s">
        <v>8939</v>
      </c>
      <c r="E703" s="113" t="s">
        <v>67</v>
      </c>
      <c r="F703" s="113" t="s">
        <v>8</v>
      </c>
      <c r="G703" s="114">
        <v>25440</v>
      </c>
      <c r="H703" s="113" t="s">
        <v>16230</v>
      </c>
      <c r="I703" s="113" t="s">
        <v>9866</v>
      </c>
      <c r="J703" s="113" t="s">
        <v>9872</v>
      </c>
      <c r="K703" s="113" t="s">
        <v>37622</v>
      </c>
      <c r="L703" s="113">
        <v>82293080813</v>
      </c>
      <c r="M703" s="113" t="s">
        <v>12508</v>
      </c>
      <c r="O703" s="113" t="s">
        <v>12509</v>
      </c>
      <c r="P703" s="113" t="s">
        <v>37623</v>
      </c>
      <c r="Q703" s="113" t="s">
        <v>37624</v>
      </c>
      <c r="R703" s="113">
        <v>15</v>
      </c>
      <c r="S703" s="113" t="s">
        <v>13</v>
      </c>
      <c r="T703" s="113" t="s">
        <v>37625</v>
      </c>
      <c r="U703" s="113" t="s">
        <v>37626</v>
      </c>
      <c r="V703" s="114">
        <v>39387</v>
      </c>
      <c r="W703" s="114">
        <v>39083</v>
      </c>
      <c r="X703" s="113" t="s">
        <v>37627</v>
      </c>
      <c r="Y703" s="114">
        <v>39720</v>
      </c>
      <c r="Z703" s="114">
        <v>39722</v>
      </c>
      <c r="AA703" s="113">
        <v>21</v>
      </c>
      <c r="AB703" s="113" t="s">
        <v>24</v>
      </c>
      <c r="AC703" s="113">
        <v>33</v>
      </c>
      <c r="AD703" s="113" t="s">
        <v>10</v>
      </c>
      <c r="AE703" s="114">
        <v>44652</v>
      </c>
      <c r="AF703" s="113">
        <v>13</v>
      </c>
      <c r="AG703" s="113">
        <v>3</v>
      </c>
      <c r="AH703" s="113" t="s">
        <v>16263</v>
      </c>
      <c r="AI703" s="117" t="s">
        <v>16264</v>
      </c>
      <c r="AK703" s="114">
        <v>45302</v>
      </c>
      <c r="AL703" s="113">
        <v>40</v>
      </c>
      <c r="AM703" s="113" t="s">
        <v>9870</v>
      </c>
      <c r="AN703" s="113" t="s">
        <v>24413</v>
      </c>
      <c r="AO703" s="113" t="s">
        <v>1496</v>
      </c>
      <c r="AP703" s="113">
        <v>2011</v>
      </c>
      <c r="AQ703" s="113" t="s">
        <v>8</v>
      </c>
      <c r="AR703" s="113" t="s">
        <v>25750</v>
      </c>
      <c r="AS703" s="113" t="s">
        <v>14</v>
      </c>
      <c r="AT703" s="113" t="s">
        <v>14</v>
      </c>
      <c r="AU703" s="113" t="s">
        <v>16229</v>
      </c>
      <c r="AV703" s="113" t="s">
        <v>14</v>
      </c>
    </row>
    <row r="704" spans="1:49">
      <c r="A704" s="116" t="s">
        <v>8744</v>
      </c>
      <c r="B704" s="113">
        <v>570012850</v>
      </c>
      <c r="C704" s="113" t="s">
        <v>8745</v>
      </c>
      <c r="E704" s="113" t="s">
        <v>34</v>
      </c>
      <c r="F704" s="113" t="s">
        <v>8</v>
      </c>
      <c r="G704" s="114">
        <v>25443</v>
      </c>
      <c r="H704" s="113" t="s">
        <v>16218</v>
      </c>
      <c r="I704" s="113" t="s">
        <v>9866</v>
      </c>
      <c r="J704" s="113" t="s">
        <v>9872</v>
      </c>
      <c r="K704" s="113" t="s">
        <v>28625</v>
      </c>
      <c r="L704" s="113">
        <v>85240339223</v>
      </c>
      <c r="M704" s="113" t="s">
        <v>11625</v>
      </c>
      <c r="O704" s="113" t="s">
        <v>28626</v>
      </c>
      <c r="P704" s="113" t="s">
        <v>28627</v>
      </c>
      <c r="Q704" s="113" t="s">
        <v>28628</v>
      </c>
      <c r="R704" s="113">
        <v>15</v>
      </c>
      <c r="S704" s="113" t="s">
        <v>13</v>
      </c>
      <c r="T704" s="113" t="s">
        <v>28629</v>
      </c>
      <c r="U704" s="113" t="s">
        <v>28630</v>
      </c>
      <c r="V704" s="114">
        <v>36654</v>
      </c>
      <c r="W704" s="114">
        <v>36586</v>
      </c>
      <c r="X704" s="113" t="s">
        <v>27897</v>
      </c>
      <c r="Y704" s="114">
        <v>36949</v>
      </c>
      <c r="Z704" s="114">
        <v>36951</v>
      </c>
      <c r="AA704" s="113">
        <v>31</v>
      </c>
      <c r="AB704" s="113" t="s">
        <v>9</v>
      </c>
      <c r="AC704" s="113">
        <v>42</v>
      </c>
      <c r="AD704" s="113" t="s">
        <v>92</v>
      </c>
      <c r="AE704" s="114">
        <v>41730</v>
      </c>
      <c r="AF704" s="113">
        <v>24</v>
      </c>
      <c r="AG704" s="113">
        <v>1</v>
      </c>
      <c r="AH704" s="113" t="s">
        <v>9913</v>
      </c>
      <c r="AI704" s="117" t="s">
        <v>28631</v>
      </c>
      <c r="AJ704" s="113" t="s">
        <v>45560</v>
      </c>
      <c r="AK704" s="114">
        <v>44923</v>
      </c>
      <c r="AL704" s="113">
        <v>40</v>
      </c>
      <c r="AM704" s="113" t="s">
        <v>9870</v>
      </c>
      <c r="AN704" s="113" t="s">
        <v>16399</v>
      </c>
      <c r="AO704" s="113" t="s">
        <v>169</v>
      </c>
      <c r="AP704" s="113">
        <v>1997</v>
      </c>
      <c r="AQ704" s="113" t="s">
        <v>8</v>
      </c>
      <c r="AR704" s="113" t="s">
        <v>28618</v>
      </c>
      <c r="AS704" s="113" t="s">
        <v>14</v>
      </c>
      <c r="AT704" s="113" t="s">
        <v>14</v>
      </c>
      <c r="AU704" s="113" t="s">
        <v>16229</v>
      </c>
      <c r="AV704" s="113" t="s">
        <v>14</v>
      </c>
      <c r="AW704" s="113" t="s">
        <v>14</v>
      </c>
    </row>
    <row r="705" spans="1:49">
      <c r="A705" s="116" t="s">
        <v>2329</v>
      </c>
      <c r="B705" s="113">
        <v>570012236</v>
      </c>
      <c r="C705" s="113" t="s">
        <v>2330</v>
      </c>
      <c r="E705" s="113" t="s">
        <v>191</v>
      </c>
      <c r="F705" s="113" t="s">
        <v>8</v>
      </c>
      <c r="G705" s="114">
        <v>25447</v>
      </c>
      <c r="H705" s="113" t="s">
        <v>16230</v>
      </c>
      <c r="I705" s="113" t="s">
        <v>9866</v>
      </c>
      <c r="J705" s="113" t="s">
        <v>9872</v>
      </c>
      <c r="K705" s="113" t="s">
        <v>37712</v>
      </c>
      <c r="L705" s="113">
        <v>82319804363</v>
      </c>
      <c r="M705" s="113" t="s">
        <v>37713</v>
      </c>
      <c r="O705" s="113" t="s">
        <v>37714</v>
      </c>
      <c r="P705" s="113" t="s">
        <v>37715</v>
      </c>
      <c r="Q705" s="113" t="s">
        <v>37716</v>
      </c>
      <c r="R705" s="113">
        <v>15</v>
      </c>
      <c r="S705" s="113" t="s">
        <v>13</v>
      </c>
      <c r="T705" s="113" t="s">
        <v>37717</v>
      </c>
      <c r="U705" s="113" t="s">
        <v>37718</v>
      </c>
      <c r="V705" s="114">
        <v>35205</v>
      </c>
      <c r="W705" s="114">
        <v>35125</v>
      </c>
      <c r="X705" s="113" t="s">
        <v>37719</v>
      </c>
      <c r="Y705" s="114">
        <v>35601</v>
      </c>
      <c r="Z705" s="114">
        <v>35612</v>
      </c>
      <c r="AA705" s="113">
        <v>21</v>
      </c>
      <c r="AB705" s="113" t="s">
        <v>24</v>
      </c>
      <c r="AC705" s="113">
        <v>34</v>
      </c>
      <c r="AD705" s="113" t="s">
        <v>18</v>
      </c>
      <c r="AE705" s="114">
        <v>45017</v>
      </c>
      <c r="AF705" s="113">
        <v>22</v>
      </c>
      <c r="AG705" s="113">
        <v>1</v>
      </c>
      <c r="AH705" s="113" t="s">
        <v>16263</v>
      </c>
      <c r="AI705" s="117" t="s">
        <v>16264</v>
      </c>
      <c r="AK705" s="114">
        <v>45302</v>
      </c>
      <c r="AL705" s="113">
        <v>40</v>
      </c>
      <c r="AM705" s="113" t="s">
        <v>9870</v>
      </c>
      <c r="AN705" s="113" t="s">
        <v>16399</v>
      </c>
      <c r="AO705" s="113" t="s">
        <v>169</v>
      </c>
      <c r="AP705" s="113">
        <v>2012</v>
      </c>
      <c r="AQ705" s="113" t="s">
        <v>5236</v>
      </c>
      <c r="AR705" s="113" t="s">
        <v>21762</v>
      </c>
      <c r="AS705" s="113" t="s">
        <v>14</v>
      </c>
      <c r="AT705" s="113" t="s">
        <v>14</v>
      </c>
      <c r="AU705" s="113" t="s">
        <v>16229</v>
      </c>
      <c r="AV705" s="113" t="s">
        <v>14</v>
      </c>
    </row>
    <row r="706" spans="1:49">
      <c r="A706" s="116" t="s">
        <v>6399</v>
      </c>
      <c r="B706" s="113">
        <v>570021284</v>
      </c>
      <c r="C706" s="113" t="s">
        <v>4173</v>
      </c>
      <c r="E706" s="113" t="s">
        <v>110</v>
      </c>
      <c r="F706" s="113" t="s">
        <v>8</v>
      </c>
      <c r="G706" s="114">
        <v>25448</v>
      </c>
      <c r="H706" s="113" t="s">
        <v>16218</v>
      </c>
      <c r="I706" s="113" t="s">
        <v>9866</v>
      </c>
      <c r="J706" s="113" t="s">
        <v>9872</v>
      </c>
      <c r="K706" s="113" t="s">
        <v>37457</v>
      </c>
      <c r="L706" s="113">
        <v>82386757657</v>
      </c>
      <c r="M706" s="113" t="s">
        <v>37458</v>
      </c>
      <c r="O706" s="113" t="s">
        <v>11949</v>
      </c>
      <c r="P706" s="113" t="s">
        <v>37459</v>
      </c>
      <c r="Q706" s="113" t="s">
        <v>37460</v>
      </c>
      <c r="R706" s="113">
        <v>15</v>
      </c>
      <c r="S706" s="113" t="s">
        <v>13</v>
      </c>
      <c r="T706" s="113" t="s">
        <v>37461</v>
      </c>
      <c r="U706" s="113" t="s">
        <v>37462</v>
      </c>
      <c r="V706" s="114">
        <v>39038</v>
      </c>
      <c r="W706" s="114">
        <v>38808</v>
      </c>
      <c r="X706" s="113" t="s">
        <v>37463</v>
      </c>
      <c r="Y706" s="114">
        <v>39353</v>
      </c>
      <c r="Z706" s="114">
        <v>39356</v>
      </c>
      <c r="AA706" s="113">
        <v>21</v>
      </c>
      <c r="AB706" s="113" t="s">
        <v>24</v>
      </c>
      <c r="AC706" s="113">
        <v>33</v>
      </c>
      <c r="AD706" s="113" t="s">
        <v>10</v>
      </c>
      <c r="AE706" s="114">
        <v>43556</v>
      </c>
      <c r="AF706" s="113">
        <v>18</v>
      </c>
      <c r="AG706" s="113">
        <v>6</v>
      </c>
      <c r="AH706" s="113" t="s">
        <v>16263</v>
      </c>
      <c r="AI706" s="117" t="s">
        <v>16264</v>
      </c>
      <c r="AK706" s="114">
        <v>45302</v>
      </c>
      <c r="AL706" s="113">
        <v>40</v>
      </c>
      <c r="AM706" s="113" t="s">
        <v>9870</v>
      </c>
      <c r="AN706" s="113" t="s">
        <v>37464</v>
      </c>
      <c r="AO706" s="113" t="s">
        <v>6400</v>
      </c>
      <c r="AP706" s="113">
        <v>2010</v>
      </c>
      <c r="AQ706" s="113" t="s">
        <v>8</v>
      </c>
      <c r="AR706" s="113" t="s">
        <v>29126</v>
      </c>
      <c r="AS706" s="113" t="s">
        <v>14</v>
      </c>
      <c r="AT706" s="113" t="s">
        <v>14</v>
      </c>
      <c r="AU706" s="113" t="s">
        <v>16229</v>
      </c>
      <c r="AV706" s="113" t="s">
        <v>14</v>
      </c>
    </row>
    <row r="707" spans="1:49">
      <c r="A707" s="116" t="s">
        <v>7776</v>
      </c>
      <c r="B707" s="113">
        <v>570036082</v>
      </c>
      <c r="C707" s="113" t="s">
        <v>7777</v>
      </c>
      <c r="F707" s="113" t="s">
        <v>8</v>
      </c>
      <c r="G707" s="114">
        <v>25448</v>
      </c>
      <c r="H707" s="113" t="s">
        <v>16218</v>
      </c>
      <c r="I707" s="113" t="s">
        <v>9866</v>
      </c>
      <c r="J707" s="113" t="s">
        <v>9872</v>
      </c>
      <c r="K707" s="113" t="s">
        <v>46340</v>
      </c>
      <c r="L707" s="113">
        <v>82319588900</v>
      </c>
      <c r="M707" s="113" t="s">
        <v>20345</v>
      </c>
      <c r="O707" s="113" t="s">
        <v>13926</v>
      </c>
      <c r="P707" s="113" t="s">
        <v>20346</v>
      </c>
      <c r="Q707" s="113" t="s">
        <v>20347</v>
      </c>
      <c r="R707" s="113">
        <v>15</v>
      </c>
      <c r="S707" s="113" t="s">
        <v>13</v>
      </c>
      <c r="T707" s="113" t="s">
        <v>20348</v>
      </c>
      <c r="U707" s="113" t="s">
        <v>20349</v>
      </c>
      <c r="V707" s="114">
        <v>39563</v>
      </c>
      <c r="W707" s="114">
        <v>39448</v>
      </c>
      <c r="X707" s="113" t="s">
        <v>20350</v>
      </c>
      <c r="Y707" s="114">
        <v>40143</v>
      </c>
      <c r="Z707" s="114">
        <v>40148</v>
      </c>
      <c r="AA707" s="113">
        <v>21</v>
      </c>
      <c r="AB707" s="113" t="s">
        <v>24</v>
      </c>
      <c r="AC707" s="113">
        <v>23</v>
      </c>
      <c r="AD707" s="113" t="s">
        <v>78</v>
      </c>
      <c r="AE707" s="114">
        <v>43922</v>
      </c>
      <c r="AF707" s="113">
        <v>17</v>
      </c>
      <c r="AG707" s="113">
        <v>3</v>
      </c>
      <c r="AH707" s="113" t="s">
        <v>16226</v>
      </c>
      <c r="AI707" s="117" t="s">
        <v>10489</v>
      </c>
      <c r="AK707" s="114">
        <v>43222</v>
      </c>
      <c r="AL707" s="113">
        <v>15</v>
      </c>
      <c r="AM707" s="113" t="s">
        <v>9885</v>
      </c>
      <c r="AN707" s="113" t="s">
        <v>20351</v>
      </c>
      <c r="AO707" s="113" t="s">
        <v>7778</v>
      </c>
      <c r="AP707" s="113">
        <v>1989</v>
      </c>
      <c r="AQ707" s="113" t="s">
        <v>8</v>
      </c>
      <c r="AR707" s="113" t="s">
        <v>18780</v>
      </c>
      <c r="AS707" s="113" t="s">
        <v>14</v>
      </c>
      <c r="AT707" s="113" t="s">
        <v>14</v>
      </c>
      <c r="AU707" s="113" t="s">
        <v>16229</v>
      </c>
      <c r="AV707" s="113" t="s">
        <v>14</v>
      </c>
      <c r="AW707" s="113" t="s">
        <v>14</v>
      </c>
    </row>
    <row r="708" spans="1:49">
      <c r="A708" s="116" t="s">
        <v>6875</v>
      </c>
      <c r="B708" s="113">
        <v>120147774</v>
      </c>
      <c r="C708" s="113" t="s">
        <v>6876</v>
      </c>
      <c r="E708" s="113" t="s">
        <v>110</v>
      </c>
      <c r="F708" s="113" t="s">
        <v>346</v>
      </c>
      <c r="G708" s="114">
        <v>25450</v>
      </c>
      <c r="H708" s="113" t="s">
        <v>16218</v>
      </c>
      <c r="I708" s="113" t="s">
        <v>9866</v>
      </c>
      <c r="J708" s="113" t="s">
        <v>9872</v>
      </c>
      <c r="K708" s="113" t="s">
        <v>37245</v>
      </c>
      <c r="L708" s="113">
        <v>82271002440</v>
      </c>
      <c r="M708" s="113" t="s">
        <v>14983</v>
      </c>
      <c r="O708" s="113" t="s">
        <v>14984</v>
      </c>
      <c r="P708" s="113" t="s">
        <v>37246</v>
      </c>
      <c r="Q708" s="113" t="s">
        <v>37247</v>
      </c>
      <c r="R708" s="113">
        <v>15</v>
      </c>
      <c r="S708" s="113" t="s">
        <v>13</v>
      </c>
      <c r="T708" s="113" t="s">
        <v>37248</v>
      </c>
      <c r="U708" s="113" t="s">
        <v>37249</v>
      </c>
      <c r="V708" s="114">
        <v>33228</v>
      </c>
      <c r="W708" s="114">
        <v>33178</v>
      </c>
      <c r="X708" s="113" t="s">
        <v>37250</v>
      </c>
      <c r="Y708" s="114">
        <v>33674</v>
      </c>
      <c r="Z708" s="114">
        <v>33329</v>
      </c>
      <c r="AA708" s="113">
        <v>21</v>
      </c>
      <c r="AB708" s="113" t="s">
        <v>24</v>
      </c>
      <c r="AC708" s="113">
        <v>34</v>
      </c>
      <c r="AD708" s="113" t="s">
        <v>18</v>
      </c>
      <c r="AE708" s="114">
        <v>43739</v>
      </c>
      <c r="AF708" s="113">
        <v>23</v>
      </c>
      <c r="AG708" s="113">
        <v>11</v>
      </c>
      <c r="AH708" s="113" t="s">
        <v>16263</v>
      </c>
      <c r="AI708" s="117" t="s">
        <v>16264</v>
      </c>
      <c r="AK708" s="114">
        <v>45302</v>
      </c>
      <c r="AL708" s="113">
        <v>40</v>
      </c>
      <c r="AM708" s="113" t="s">
        <v>9870</v>
      </c>
      <c r="AN708" s="113" t="s">
        <v>16239</v>
      </c>
      <c r="AO708" s="113" t="s">
        <v>1265</v>
      </c>
      <c r="AP708" s="113">
        <v>2010</v>
      </c>
      <c r="AQ708" s="113" t="s">
        <v>5236</v>
      </c>
      <c r="AR708" s="113" t="s">
        <v>22137</v>
      </c>
      <c r="AS708" s="113" t="s">
        <v>14</v>
      </c>
      <c r="AT708" s="113" t="s">
        <v>14</v>
      </c>
      <c r="AU708" s="113" t="s">
        <v>16229</v>
      </c>
      <c r="AV708" s="113" t="s">
        <v>14</v>
      </c>
    </row>
    <row r="709" spans="1:49">
      <c r="A709" s="116" t="s">
        <v>8185</v>
      </c>
      <c r="B709" s="113">
        <v>132275143</v>
      </c>
      <c r="C709" s="113" t="s">
        <v>8186</v>
      </c>
      <c r="E709" s="113" t="s">
        <v>2360</v>
      </c>
      <c r="F709" s="113" t="s">
        <v>555</v>
      </c>
      <c r="G709" s="114">
        <v>25453</v>
      </c>
      <c r="H709" s="113" t="s">
        <v>16230</v>
      </c>
      <c r="I709" s="113" t="s">
        <v>9866</v>
      </c>
      <c r="J709" s="113" t="s">
        <v>9867</v>
      </c>
      <c r="K709" s="113" t="s">
        <v>18425</v>
      </c>
      <c r="L709" s="113">
        <v>82194872285</v>
      </c>
      <c r="M709" s="113" t="s">
        <v>14871</v>
      </c>
      <c r="O709" s="113" t="s">
        <v>18426</v>
      </c>
      <c r="P709" s="113" t="s">
        <v>18427</v>
      </c>
      <c r="Q709" s="113" t="s">
        <v>18428</v>
      </c>
      <c r="R709" s="113">
        <v>15</v>
      </c>
      <c r="S709" s="113" t="s">
        <v>13</v>
      </c>
      <c r="T709" s="113" t="s">
        <v>18429</v>
      </c>
      <c r="U709" s="113" t="s">
        <v>18430</v>
      </c>
      <c r="V709" s="114">
        <v>36890</v>
      </c>
      <c r="W709" s="114">
        <v>36861</v>
      </c>
      <c r="X709" s="113" t="s">
        <v>18431</v>
      </c>
      <c r="Y709" s="114">
        <v>37345</v>
      </c>
      <c r="Z709" s="114">
        <v>37347</v>
      </c>
      <c r="AA709" s="113">
        <v>31</v>
      </c>
      <c r="AB709" s="113" t="s">
        <v>9</v>
      </c>
      <c r="AC709" s="113">
        <v>41</v>
      </c>
      <c r="AD709" s="113" t="s">
        <v>52</v>
      </c>
      <c r="AE709" s="114">
        <v>40817</v>
      </c>
      <c r="AF709" s="113">
        <v>10</v>
      </c>
      <c r="AG709" s="113">
        <v>10</v>
      </c>
      <c r="AH709" s="113" t="s">
        <v>16226</v>
      </c>
      <c r="AI709" s="117" t="s">
        <v>228</v>
      </c>
      <c r="AK709" s="114">
        <v>40817</v>
      </c>
      <c r="AL709" s="113">
        <v>40</v>
      </c>
      <c r="AM709" s="113" t="s">
        <v>9870</v>
      </c>
      <c r="AN709" s="113" t="s">
        <v>18432</v>
      </c>
      <c r="AO709" s="113" t="s">
        <v>5815</v>
      </c>
      <c r="AP709" s="113">
        <v>1996</v>
      </c>
      <c r="AQ709" s="113" t="s">
        <v>9994</v>
      </c>
      <c r="AR709" s="113" t="s">
        <v>18249</v>
      </c>
      <c r="AS709" s="113" t="s">
        <v>14</v>
      </c>
      <c r="AT709" s="113" t="s">
        <v>14</v>
      </c>
      <c r="AU709" s="113" t="s">
        <v>16229</v>
      </c>
      <c r="AV709" s="113" t="s">
        <v>14</v>
      </c>
      <c r="AW709" s="113" t="s">
        <v>14</v>
      </c>
    </row>
    <row r="710" spans="1:49">
      <c r="A710" s="116" t="s">
        <v>5456</v>
      </c>
      <c r="B710" s="113">
        <v>570021113</v>
      </c>
      <c r="C710" s="113" t="s">
        <v>5457</v>
      </c>
      <c r="E710" s="113" t="s">
        <v>520</v>
      </c>
      <c r="F710" s="113" t="s">
        <v>8</v>
      </c>
      <c r="G710" s="114">
        <v>25453</v>
      </c>
      <c r="H710" s="113" t="s">
        <v>16230</v>
      </c>
      <c r="I710" s="113" t="s">
        <v>9866</v>
      </c>
      <c r="J710" s="113" t="s">
        <v>9872</v>
      </c>
      <c r="K710" s="113" t="s">
        <v>29245</v>
      </c>
      <c r="L710" s="113">
        <v>85216232449</v>
      </c>
      <c r="M710" s="113" t="s">
        <v>29246</v>
      </c>
      <c r="O710" s="113" t="s">
        <v>11273</v>
      </c>
      <c r="P710" s="113" t="s">
        <v>29247</v>
      </c>
      <c r="Q710" s="113" t="s">
        <v>29248</v>
      </c>
      <c r="R710" s="113">
        <v>15</v>
      </c>
      <c r="S710" s="113" t="s">
        <v>13</v>
      </c>
      <c r="T710" s="113" t="s">
        <v>29249</v>
      </c>
      <c r="U710" s="113" t="s">
        <v>29250</v>
      </c>
      <c r="V710" s="114">
        <v>39038</v>
      </c>
      <c r="W710" s="114">
        <v>38808</v>
      </c>
      <c r="X710" s="113" t="s">
        <v>29251</v>
      </c>
      <c r="Y710" s="114">
        <v>39353</v>
      </c>
      <c r="Z710" s="114">
        <v>39356</v>
      </c>
      <c r="AA710" s="113">
        <v>31</v>
      </c>
      <c r="AB710" s="113" t="s">
        <v>9</v>
      </c>
      <c r="AC710" s="113">
        <v>34</v>
      </c>
      <c r="AD710" s="113" t="s">
        <v>18</v>
      </c>
      <c r="AE710" s="114">
        <v>43191</v>
      </c>
      <c r="AF710" s="113">
        <v>17</v>
      </c>
      <c r="AG710" s="113">
        <v>10</v>
      </c>
      <c r="AH710" s="113" t="s">
        <v>9913</v>
      </c>
      <c r="AI710" s="117" t="s">
        <v>175</v>
      </c>
      <c r="AJ710" s="113" t="s">
        <v>45509</v>
      </c>
      <c r="AK710" s="114">
        <v>45120</v>
      </c>
      <c r="AL710" s="113">
        <v>40</v>
      </c>
      <c r="AM710" s="113" t="s">
        <v>9870</v>
      </c>
      <c r="AN710" s="113" t="s">
        <v>21482</v>
      </c>
      <c r="AO710" s="113" t="s">
        <v>1268</v>
      </c>
      <c r="AP710" s="113">
        <v>1996</v>
      </c>
      <c r="AQ710" s="113" t="s">
        <v>5236</v>
      </c>
      <c r="AR710" s="113" t="s">
        <v>28038</v>
      </c>
      <c r="AS710" s="113" t="s">
        <v>14</v>
      </c>
      <c r="AT710" s="113" t="s">
        <v>14</v>
      </c>
      <c r="AU710" s="113" t="s">
        <v>16229</v>
      </c>
      <c r="AV710" s="113" t="s">
        <v>14</v>
      </c>
      <c r="AW710" s="113" t="s">
        <v>14</v>
      </c>
    </row>
    <row r="711" spans="1:49">
      <c r="A711" s="116" t="s">
        <v>2609</v>
      </c>
      <c r="B711" s="113">
        <v>570013987</v>
      </c>
      <c r="C711" s="113" t="s">
        <v>43974</v>
      </c>
      <c r="E711" s="113" t="s">
        <v>41</v>
      </c>
      <c r="F711" s="113" t="s">
        <v>8</v>
      </c>
      <c r="G711" s="114">
        <v>25455</v>
      </c>
      <c r="H711" s="113" t="s">
        <v>16230</v>
      </c>
      <c r="I711" s="113" t="s">
        <v>9866</v>
      </c>
      <c r="J711" s="113" t="s">
        <v>9872</v>
      </c>
      <c r="K711" s="113" t="s">
        <v>43975</v>
      </c>
      <c r="L711" s="113">
        <v>82194145880</v>
      </c>
      <c r="M711" s="113" t="s">
        <v>13890</v>
      </c>
      <c r="O711" s="113" t="s">
        <v>13891</v>
      </c>
      <c r="P711" s="113" t="s">
        <v>43976</v>
      </c>
      <c r="Q711" s="113" t="s">
        <v>43977</v>
      </c>
      <c r="R711" s="113">
        <v>15</v>
      </c>
      <c r="S711" s="113" t="s">
        <v>13</v>
      </c>
      <c r="T711" s="113" t="s">
        <v>43978</v>
      </c>
      <c r="U711" s="113" t="s">
        <v>43979</v>
      </c>
      <c r="V711" s="114">
        <v>37557</v>
      </c>
      <c r="W711" s="114">
        <v>37561</v>
      </c>
      <c r="X711" s="113" t="s">
        <v>43980</v>
      </c>
      <c r="Y711" s="114">
        <v>37945</v>
      </c>
      <c r="Z711" s="114">
        <v>37956</v>
      </c>
      <c r="AA711" s="113">
        <v>21</v>
      </c>
      <c r="AB711" s="113" t="s">
        <v>24</v>
      </c>
      <c r="AC711" s="113">
        <v>34</v>
      </c>
      <c r="AD711" s="113" t="s">
        <v>18</v>
      </c>
      <c r="AE711" s="114">
        <v>45017</v>
      </c>
      <c r="AF711" s="113">
        <v>15</v>
      </c>
      <c r="AG711" s="113">
        <v>5</v>
      </c>
      <c r="AH711" s="113" t="s">
        <v>16226</v>
      </c>
      <c r="AI711" s="117" t="s">
        <v>419</v>
      </c>
      <c r="AK711" s="114">
        <v>43831</v>
      </c>
      <c r="AL711" s="113">
        <v>40</v>
      </c>
      <c r="AM711" s="113" t="s">
        <v>9870</v>
      </c>
      <c r="AN711" s="113" t="s">
        <v>16561</v>
      </c>
      <c r="AO711" s="113" t="s">
        <v>42</v>
      </c>
      <c r="AP711" s="113">
        <v>2020</v>
      </c>
      <c r="AQ711" s="113" t="s">
        <v>5236</v>
      </c>
      <c r="AR711" s="113" t="s">
        <v>17941</v>
      </c>
      <c r="AS711" s="113" t="s">
        <v>14</v>
      </c>
      <c r="AT711" s="113" t="s">
        <v>14</v>
      </c>
      <c r="AU711" s="113" t="s">
        <v>16229</v>
      </c>
      <c r="AV711" s="113" t="s">
        <v>14</v>
      </c>
      <c r="AW711" s="113" t="s">
        <v>14</v>
      </c>
    </row>
    <row r="712" spans="1:49">
      <c r="A712" s="116" t="s">
        <v>7344</v>
      </c>
      <c r="B712" s="113">
        <v>570011512</v>
      </c>
      <c r="C712" s="113" t="s">
        <v>7345</v>
      </c>
      <c r="E712" s="113" t="s">
        <v>30</v>
      </c>
      <c r="F712" s="113" t="s">
        <v>154</v>
      </c>
      <c r="G712" s="114">
        <v>25456</v>
      </c>
      <c r="H712" s="113" t="s">
        <v>16230</v>
      </c>
      <c r="I712" s="113" t="s">
        <v>9866</v>
      </c>
      <c r="J712" s="113" t="s">
        <v>9872</v>
      </c>
      <c r="K712" s="113" t="s">
        <v>44209</v>
      </c>
      <c r="L712" s="113">
        <v>82271658037</v>
      </c>
      <c r="M712" s="113" t="s">
        <v>12568</v>
      </c>
      <c r="O712" s="113" t="s">
        <v>15262</v>
      </c>
      <c r="P712" s="113" t="s">
        <v>44210</v>
      </c>
      <c r="Q712" s="113" t="s">
        <v>44211</v>
      </c>
      <c r="R712" s="113">
        <v>15</v>
      </c>
      <c r="S712" s="113" t="s">
        <v>13</v>
      </c>
      <c r="T712" s="113" t="s">
        <v>44212</v>
      </c>
      <c r="U712" s="113" t="s">
        <v>44213</v>
      </c>
      <c r="V712" s="114">
        <v>34218</v>
      </c>
      <c r="W712" s="114">
        <v>34029</v>
      </c>
      <c r="X712" s="113" t="s">
        <v>44214</v>
      </c>
      <c r="Y712" s="114">
        <v>34510</v>
      </c>
      <c r="Z712" s="114">
        <v>34547</v>
      </c>
      <c r="AA712" s="113">
        <v>21</v>
      </c>
      <c r="AB712" s="113" t="s">
        <v>24</v>
      </c>
      <c r="AC712" s="113">
        <v>34</v>
      </c>
      <c r="AD712" s="113" t="s">
        <v>18</v>
      </c>
      <c r="AE712" s="114">
        <v>43739</v>
      </c>
      <c r="AF712" s="113">
        <v>21</v>
      </c>
      <c r="AG712" s="113">
        <v>7</v>
      </c>
      <c r="AH712" s="113" t="s">
        <v>16226</v>
      </c>
      <c r="AI712" s="117" t="s">
        <v>10528</v>
      </c>
      <c r="AK712" s="114">
        <v>44560</v>
      </c>
      <c r="AL712" s="113">
        <v>40</v>
      </c>
      <c r="AM712" s="113" t="s">
        <v>9870</v>
      </c>
      <c r="AN712" s="113" t="s">
        <v>16477</v>
      </c>
      <c r="AO712" s="113" t="s">
        <v>153</v>
      </c>
      <c r="AP712" s="113">
        <v>2009</v>
      </c>
      <c r="AQ712" s="113" t="s">
        <v>5236</v>
      </c>
      <c r="AR712" s="113" t="s">
        <v>21704</v>
      </c>
      <c r="AS712" s="113" t="s">
        <v>14</v>
      </c>
      <c r="AT712" s="113" t="s">
        <v>14</v>
      </c>
      <c r="AU712" s="113" t="s">
        <v>16229</v>
      </c>
      <c r="AV712" s="113" t="s">
        <v>14</v>
      </c>
      <c r="AW712" s="113" t="s">
        <v>14</v>
      </c>
    </row>
    <row r="713" spans="1:49">
      <c r="A713" s="116" t="s">
        <v>4666</v>
      </c>
      <c r="B713" s="113">
        <v>570013923</v>
      </c>
      <c r="C713" s="113" t="s">
        <v>4631</v>
      </c>
      <c r="E713" s="113" t="s">
        <v>34</v>
      </c>
      <c r="F713" s="113" t="s">
        <v>8</v>
      </c>
      <c r="G713" s="114">
        <v>25461</v>
      </c>
      <c r="H713" s="113" t="s">
        <v>16230</v>
      </c>
      <c r="I713" s="113" t="s">
        <v>9866</v>
      </c>
      <c r="J713" s="113" t="s">
        <v>9872</v>
      </c>
      <c r="K713" s="113" t="s">
        <v>36151</v>
      </c>
      <c r="L713" s="113">
        <v>85242888969</v>
      </c>
      <c r="M713" s="113" t="s">
        <v>11071</v>
      </c>
      <c r="O713" s="113" t="s">
        <v>11072</v>
      </c>
      <c r="P713" s="113" t="s">
        <v>36152</v>
      </c>
      <c r="Q713" s="113" t="s">
        <v>36153</v>
      </c>
      <c r="R713" s="113">
        <v>15</v>
      </c>
      <c r="S713" s="113" t="s">
        <v>13</v>
      </c>
      <c r="T713" s="113" t="s">
        <v>36154</v>
      </c>
      <c r="U713" s="113" t="s">
        <v>36155</v>
      </c>
      <c r="V713" s="114">
        <v>37557</v>
      </c>
      <c r="W713" s="114">
        <v>37561</v>
      </c>
      <c r="X713" s="113" t="s">
        <v>36156</v>
      </c>
      <c r="Y713" s="114">
        <v>37945</v>
      </c>
      <c r="Z713" s="114">
        <v>37956</v>
      </c>
      <c r="AA713" s="113">
        <v>22</v>
      </c>
      <c r="AB713" s="113" t="s">
        <v>25</v>
      </c>
      <c r="AC713" s="113">
        <v>34</v>
      </c>
      <c r="AD713" s="113" t="s">
        <v>18</v>
      </c>
      <c r="AE713" s="114">
        <v>45383</v>
      </c>
      <c r="AF713" s="113">
        <v>16</v>
      </c>
      <c r="AG713" s="113">
        <v>5</v>
      </c>
      <c r="AH713" s="113" t="s">
        <v>16226</v>
      </c>
      <c r="AI713" s="117" t="s">
        <v>10528</v>
      </c>
      <c r="AK713" s="114">
        <v>44560</v>
      </c>
      <c r="AL713" s="113">
        <v>40</v>
      </c>
      <c r="AM713" s="113" t="s">
        <v>9870</v>
      </c>
      <c r="AN713" s="113" t="s">
        <v>20434</v>
      </c>
      <c r="AO713" s="113" t="s">
        <v>970</v>
      </c>
      <c r="AP713" s="113">
        <v>2009</v>
      </c>
      <c r="AQ713" s="113" t="s">
        <v>5236</v>
      </c>
      <c r="AR713" s="113" t="s">
        <v>20280</v>
      </c>
      <c r="AS713" s="113" t="s">
        <v>14</v>
      </c>
      <c r="AT713" s="113" t="s">
        <v>14</v>
      </c>
      <c r="AU713" s="113" t="s">
        <v>16229</v>
      </c>
      <c r="AV713" s="113" t="s">
        <v>14</v>
      </c>
    </row>
    <row r="714" spans="1:49">
      <c r="A714" s="116" t="s">
        <v>8785</v>
      </c>
      <c r="B714" s="113">
        <v>131778281</v>
      </c>
      <c r="C714" s="113" t="s">
        <v>1115</v>
      </c>
      <c r="E714" s="113" t="s">
        <v>8786</v>
      </c>
      <c r="F714" s="113" t="s">
        <v>802</v>
      </c>
      <c r="G714" s="114">
        <v>25463</v>
      </c>
      <c r="H714" s="113" t="s">
        <v>16230</v>
      </c>
      <c r="I714" s="113" t="s">
        <v>9866</v>
      </c>
      <c r="J714" s="113" t="s">
        <v>9872</v>
      </c>
      <c r="K714" s="113" t="s">
        <v>40009</v>
      </c>
      <c r="L714" s="113">
        <v>82188603073</v>
      </c>
      <c r="M714" s="113" t="s">
        <v>40010</v>
      </c>
      <c r="O714" s="113" t="s">
        <v>40011</v>
      </c>
      <c r="P714" s="113" t="s">
        <v>40012</v>
      </c>
      <c r="Q714" s="113" t="s">
        <v>40013</v>
      </c>
      <c r="R714" s="113">
        <v>15</v>
      </c>
      <c r="S714" s="113" t="s">
        <v>13</v>
      </c>
      <c r="T714" s="113" t="s">
        <v>40014</v>
      </c>
      <c r="W714" s="114">
        <v>32690</v>
      </c>
      <c r="Z714" s="114">
        <v>33270</v>
      </c>
      <c r="AA714" s="113">
        <v>21</v>
      </c>
      <c r="AB714" s="113" t="s">
        <v>24</v>
      </c>
      <c r="AC714" s="113">
        <v>42</v>
      </c>
      <c r="AD714" s="113" t="s">
        <v>92</v>
      </c>
      <c r="AE714" s="114">
        <v>44287</v>
      </c>
      <c r="AF714" s="113">
        <v>26</v>
      </c>
      <c r="AG714" s="113">
        <v>9</v>
      </c>
      <c r="AH714" s="113" t="s">
        <v>16226</v>
      </c>
      <c r="AI714" s="117" t="s">
        <v>9901</v>
      </c>
      <c r="AK714" s="114">
        <v>45200</v>
      </c>
      <c r="AL714" s="113">
        <v>40</v>
      </c>
      <c r="AM714" s="113" t="s">
        <v>9870</v>
      </c>
      <c r="AN714" s="113" t="s">
        <v>17858</v>
      </c>
      <c r="AO714" s="113" t="s">
        <v>457</v>
      </c>
      <c r="AP714" s="113">
        <v>2000</v>
      </c>
      <c r="AQ714" s="113" t="s">
        <v>5236</v>
      </c>
      <c r="AR714" s="113" t="s">
        <v>16446</v>
      </c>
      <c r="AS714" s="113" t="s">
        <v>14</v>
      </c>
      <c r="AT714" s="113" t="s">
        <v>14</v>
      </c>
      <c r="AU714" s="113" t="s">
        <v>16229</v>
      </c>
      <c r="AV714" s="113" t="s">
        <v>14</v>
      </c>
    </row>
    <row r="715" spans="1:49">
      <c r="A715" s="116" t="s">
        <v>4093</v>
      </c>
      <c r="B715" s="113">
        <v>10260133</v>
      </c>
      <c r="C715" s="113" t="s">
        <v>4094</v>
      </c>
      <c r="E715" s="113" t="s">
        <v>4095</v>
      </c>
      <c r="F715" s="113" t="s">
        <v>8</v>
      </c>
      <c r="G715" s="114">
        <v>25463</v>
      </c>
      <c r="H715" s="113" t="s">
        <v>16218</v>
      </c>
      <c r="I715" s="113" t="s">
        <v>9866</v>
      </c>
      <c r="J715" s="113" t="s">
        <v>9872</v>
      </c>
      <c r="K715" s="113" t="s">
        <v>28355</v>
      </c>
      <c r="L715" s="113">
        <v>81241427244</v>
      </c>
      <c r="M715" s="113" t="s">
        <v>12812</v>
      </c>
      <c r="O715" s="113" t="s">
        <v>28356</v>
      </c>
      <c r="P715" s="113" t="s">
        <v>28357</v>
      </c>
      <c r="Q715" s="113" t="s">
        <v>28358</v>
      </c>
      <c r="R715" s="113">
        <v>15</v>
      </c>
      <c r="S715" s="113" t="s">
        <v>1228</v>
      </c>
      <c r="T715" s="113" t="s">
        <v>28359</v>
      </c>
      <c r="U715" s="113" t="s">
        <v>28360</v>
      </c>
      <c r="V715" s="114">
        <v>35565</v>
      </c>
      <c r="W715" s="114">
        <v>35490</v>
      </c>
      <c r="X715" s="113" t="s">
        <v>19247</v>
      </c>
      <c r="Y715" s="114">
        <v>35915</v>
      </c>
      <c r="Z715" s="114">
        <v>35886</v>
      </c>
      <c r="AA715" s="113">
        <v>31</v>
      </c>
      <c r="AB715" s="113" t="s">
        <v>9</v>
      </c>
      <c r="AC715" s="113">
        <v>43</v>
      </c>
      <c r="AD715" s="113" t="s">
        <v>316</v>
      </c>
      <c r="AE715" s="114">
        <v>42461</v>
      </c>
      <c r="AF715" s="113">
        <v>19</v>
      </c>
      <c r="AG715" s="113">
        <v>1</v>
      </c>
      <c r="AH715" s="113" t="s">
        <v>9913</v>
      </c>
      <c r="AI715" s="117" t="s">
        <v>4988</v>
      </c>
      <c r="AJ715" s="113" t="s">
        <v>45507</v>
      </c>
      <c r="AK715" s="114">
        <v>45120</v>
      </c>
      <c r="AL715" s="113">
        <v>45</v>
      </c>
      <c r="AM715" s="113" t="s">
        <v>9922</v>
      </c>
      <c r="AN715" s="113" t="s">
        <v>28361</v>
      </c>
      <c r="AO715" s="113" t="s">
        <v>28362</v>
      </c>
      <c r="AP715" s="113">
        <v>1</v>
      </c>
      <c r="AQ715" s="113" t="s">
        <v>5236</v>
      </c>
      <c r="AR715" s="113" t="s">
        <v>18368</v>
      </c>
      <c r="AS715" s="113" t="s">
        <v>14</v>
      </c>
      <c r="AT715" s="113" t="s">
        <v>14</v>
      </c>
      <c r="AU715" s="113" t="s">
        <v>16229</v>
      </c>
      <c r="AV715" s="113" t="s">
        <v>14</v>
      </c>
      <c r="AW715" s="113" t="s">
        <v>14</v>
      </c>
    </row>
    <row r="716" spans="1:49">
      <c r="A716" s="116" t="s">
        <v>3005</v>
      </c>
      <c r="B716" s="113">
        <v>570027811</v>
      </c>
      <c r="C716" s="113" t="s">
        <v>3006</v>
      </c>
      <c r="D716" s="113" t="s">
        <v>858</v>
      </c>
      <c r="F716" s="113" t="s">
        <v>388</v>
      </c>
      <c r="G716" s="114">
        <v>25463</v>
      </c>
      <c r="H716" s="113" t="s">
        <v>16230</v>
      </c>
      <c r="I716" s="113" t="s">
        <v>9866</v>
      </c>
      <c r="J716" s="113" t="s">
        <v>9872</v>
      </c>
      <c r="K716" s="113" t="s">
        <v>30765</v>
      </c>
      <c r="L716" s="113">
        <v>85241748502</v>
      </c>
      <c r="M716" s="113" t="s">
        <v>15841</v>
      </c>
      <c r="O716" s="113" t="s">
        <v>15842</v>
      </c>
      <c r="P716" s="113" t="s">
        <v>17614</v>
      </c>
      <c r="Q716" s="113" t="s">
        <v>16244</v>
      </c>
      <c r="R716" s="113">
        <v>15</v>
      </c>
      <c r="S716" s="113" t="s">
        <v>13</v>
      </c>
      <c r="T716" s="113" t="s">
        <v>30766</v>
      </c>
      <c r="U716" s="113" t="s">
        <v>30767</v>
      </c>
      <c r="V716" s="114">
        <v>39387</v>
      </c>
      <c r="W716" s="114">
        <v>39083</v>
      </c>
      <c r="X716" s="113" t="s">
        <v>30768</v>
      </c>
      <c r="Y716" s="114">
        <v>39720</v>
      </c>
      <c r="Z716" s="114">
        <v>39722</v>
      </c>
      <c r="AA716" s="113">
        <v>31</v>
      </c>
      <c r="AB716" s="113" t="s">
        <v>9</v>
      </c>
      <c r="AC716" s="113">
        <v>34</v>
      </c>
      <c r="AD716" s="113" t="s">
        <v>18</v>
      </c>
      <c r="AE716" s="114">
        <v>44470</v>
      </c>
      <c r="AF716" s="113">
        <v>18</v>
      </c>
      <c r="AG716" s="113">
        <v>9</v>
      </c>
      <c r="AH716" s="113" t="s">
        <v>16226</v>
      </c>
      <c r="AI716" s="117" t="s">
        <v>9891</v>
      </c>
      <c r="AK716" s="114">
        <v>42644</v>
      </c>
      <c r="AL716" s="113">
        <v>40</v>
      </c>
      <c r="AM716" s="113" t="s">
        <v>9870</v>
      </c>
      <c r="AN716" s="113" t="s">
        <v>17096</v>
      </c>
      <c r="AO716" s="113" t="s">
        <v>420</v>
      </c>
      <c r="AP716" s="113">
        <v>1994</v>
      </c>
      <c r="AQ716" s="113" t="s">
        <v>388</v>
      </c>
      <c r="AR716" s="113" t="s">
        <v>17611</v>
      </c>
      <c r="AS716" s="113" t="s">
        <v>14</v>
      </c>
      <c r="AT716" s="113" t="s">
        <v>14</v>
      </c>
      <c r="AU716" s="113" t="s">
        <v>16229</v>
      </c>
      <c r="AV716" s="113" t="s">
        <v>14</v>
      </c>
    </row>
    <row r="717" spans="1:49">
      <c r="A717" s="116" t="s">
        <v>3660</v>
      </c>
      <c r="B717" s="113">
        <v>570011531</v>
      </c>
      <c r="C717" s="113" t="s">
        <v>3661</v>
      </c>
      <c r="E717" s="113" t="s">
        <v>191</v>
      </c>
      <c r="F717" s="113" t="s">
        <v>8</v>
      </c>
      <c r="G717" s="114">
        <v>25464</v>
      </c>
      <c r="H717" s="113" t="s">
        <v>16218</v>
      </c>
      <c r="I717" s="113" t="s">
        <v>9866</v>
      </c>
      <c r="J717" s="113" t="s">
        <v>9872</v>
      </c>
      <c r="K717" s="113" t="s">
        <v>35057</v>
      </c>
      <c r="L717" s="113">
        <v>81342725951</v>
      </c>
      <c r="M717" s="113" t="s">
        <v>11610</v>
      </c>
      <c r="N717" s="113" t="s">
        <v>46034</v>
      </c>
      <c r="O717" s="113" t="s">
        <v>11611</v>
      </c>
      <c r="P717" s="113" t="s">
        <v>35058</v>
      </c>
      <c r="Q717" s="113" t="s">
        <v>35059</v>
      </c>
      <c r="R717" s="113">
        <v>15</v>
      </c>
      <c r="S717" s="113" t="s">
        <v>13</v>
      </c>
      <c r="T717" s="113" t="s">
        <v>35060</v>
      </c>
      <c r="U717" s="113" t="s">
        <v>35061</v>
      </c>
      <c r="V717" s="114">
        <v>34223</v>
      </c>
      <c r="W717" s="114">
        <v>34029</v>
      </c>
      <c r="X717" s="113" t="s">
        <v>35062</v>
      </c>
      <c r="Y717" s="114">
        <v>34571</v>
      </c>
      <c r="Z717" s="114">
        <v>34608</v>
      </c>
      <c r="AA717" s="113">
        <v>21</v>
      </c>
      <c r="AB717" s="113" t="s">
        <v>24</v>
      </c>
      <c r="AC717" s="113">
        <v>34</v>
      </c>
      <c r="AD717" s="113" t="s">
        <v>18</v>
      </c>
      <c r="AE717" s="114">
        <v>41730</v>
      </c>
      <c r="AF717" s="113">
        <v>16</v>
      </c>
      <c r="AG717" s="113">
        <v>1</v>
      </c>
      <c r="AH717" s="113" t="s">
        <v>16226</v>
      </c>
      <c r="AI717" s="117" t="s">
        <v>11612</v>
      </c>
      <c r="AK717" s="114">
        <v>44560</v>
      </c>
      <c r="AL717" s="113">
        <v>50</v>
      </c>
      <c r="AM717" s="113" t="s">
        <v>11613</v>
      </c>
      <c r="AN717" s="113" t="s">
        <v>35063</v>
      </c>
      <c r="AO717" s="113" t="s">
        <v>3662</v>
      </c>
      <c r="AP717" s="113">
        <v>2003</v>
      </c>
      <c r="AQ717" s="113" t="s">
        <v>8</v>
      </c>
      <c r="AR717" s="113" t="s">
        <v>19850</v>
      </c>
      <c r="AS717" s="113" t="s">
        <v>14</v>
      </c>
      <c r="AT717" s="113" t="s">
        <v>14</v>
      </c>
      <c r="AU717" s="113" t="s">
        <v>16229</v>
      </c>
      <c r="AV717" s="113" t="s">
        <v>14</v>
      </c>
      <c r="AW717" s="113" t="s">
        <v>14</v>
      </c>
    </row>
    <row r="718" spans="1:49">
      <c r="A718" s="116" t="s">
        <v>6631</v>
      </c>
      <c r="B718" s="113">
        <v>132203720</v>
      </c>
      <c r="C718" s="113" t="s">
        <v>6632</v>
      </c>
      <c r="E718" s="113" t="s">
        <v>41</v>
      </c>
      <c r="F718" s="113" t="s">
        <v>877</v>
      </c>
      <c r="G718" s="114">
        <v>25469</v>
      </c>
      <c r="H718" s="113" t="s">
        <v>16218</v>
      </c>
      <c r="I718" s="113" t="s">
        <v>9866</v>
      </c>
      <c r="J718" s="113" t="s">
        <v>9872</v>
      </c>
      <c r="K718" s="113" t="s">
        <v>19225</v>
      </c>
      <c r="L718" s="113">
        <v>85398462031</v>
      </c>
      <c r="M718" s="113" t="s">
        <v>14570</v>
      </c>
      <c r="O718" s="113" t="s">
        <v>14571</v>
      </c>
      <c r="P718" s="113" t="s">
        <v>19226</v>
      </c>
      <c r="Q718" s="113" t="s">
        <v>16244</v>
      </c>
      <c r="R718" s="113">
        <v>15</v>
      </c>
      <c r="S718" s="113" t="s">
        <v>13</v>
      </c>
      <c r="T718" s="113" t="s">
        <v>19227</v>
      </c>
      <c r="U718" s="113" t="s">
        <v>19228</v>
      </c>
      <c r="V718" s="114">
        <v>35818</v>
      </c>
      <c r="W718" s="114">
        <v>35827</v>
      </c>
      <c r="X718" s="113" t="s">
        <v>19229</v>
      </c>
      <c r="Y718" s="114">
        <v>36311</v>
      </c>
      <c r="Z718" s="114">
        <v>36312</v>
      </c>
      <c r="AA718" s="113">
        <v>23</v>
      </c>
      <c r="AB718" s="113" t="s">
        <v>78</v>
      </c>
      <c r="AC718" s="113">
        <v>43</v>
      </c>
      <c r="AD718" s="113" t="s">
        <v>316</v>
      </c>
      <c r="AE718" s="114">
        <v>45566</v>
      </c>
      <c r="AF718" s="113">
        <v>24</v>
      </c>
      <c r="AG718" s="113">
        <v>8</v>
      </c>
      <c r="AH718" s="113" t="s">
        <v>16226</v>
      </c>
      <c r="AI718" s="117" t="s">
        <v>9901</v>
      </c>
      <c r="AK718" s="114">
        <v>43130</v>
      </c>
      <c r="AL718" s="113">
        <v>40</v>
      </c>
      <c r="AM718" s="113" t="s">
        <v>9870</v>
      </c>
      <c r="AN718" s="113" t="s">
        <v>16301</v>
      </c>
      <c r="AO718" s="113" t="s">
        <v>220</v>
      </c>
      <c r="AP718" s="113">
        <v>2000</v>
      </c>
      <c r="AQ718" s="113" t="s">
        <v>5236</v>
      </c>
      <c r="AR718" s="113" t="s">
        <v>16295</v>
      </c>
      <c r="AS718" s="113" t="s">
        <v>14</v>
      </c>
      <c r="AT718" s="113" t="s">
        <v>14</v>
      </c>
      <c r="AU718" s="113" t="s">
        <v>16229</v>
      </c>
      <c r="AV718" s="113" t="s">
        <v>14</v>
      </c>
    </row>
    <row r="719" spans="1:49">
      <c r="A719" s="116" t="s">
        <v>2631</v>
      </c>
      <c r="B719" s="113">
        <v>570013573</v>
      </c>
      <c r="C719" s="113" t="s">
        <v>2632</v>
      </c>
      <c r="E719" s="113" t="s">
        <v>17</v>
      </c>
      <c r="F719" s="113" t="s">
        <v>8</v>
      </c>
      <c r="G719" s="114">
        <v>25470</v>
      </c>
      <c r="H719" s="113" t="s">
        <v>16218</v>
      </c>
      <c r="I719" s="113" t="s">
        <v>9866</v>
      </c>
      <c r="J719" s="113" t="s">
        <v>9872</v>
      </c>
      <c r="K719" s="113" t="s">
        <v>37758</v>
      </c>
      <c r="L719" s="113">
        <v>82346672477</v>
      </c>
      <c r="M719" s="113" t="s">
        <v>12958</v>
      </c>
      <c r="O719" s="113" t="s">
        <v>10021</v>
      </c>
      <c r="P719" s="113" t="s">
        <v>37759</v>
      </c>
      <c r="Q719" s="113" t="s">
        <v>37760</v>
      </c>
      <c r="R719" s="113">
        <v>15</v>
      </c>
      <c r="S719" s="113" t="s">
        <v>13</v>
      </c>
      <c r="T719" s="113" t="s">
        <v>37761</v>
      </c>
      <c r="U719" s="113" t="s">
        <v>37762</v>
      </c>
      <c r="V719" s="114">
        <v>37712</v>
      </c>
      <c r="W719" s="114">
        <v>37073</v>
      </c>
      <c r="X719" s="113" t="s">
        <v>37763</v>
      </c>
      <c r="Y719" s="114">
        <v>37565</v>
      </c>
      <c r="Z719" s="114">
        <v>37561</v>
      </c>
      <c r="AA719" s="113">
        <v>21</v>
      </c>
      <c r="AB719" s="113" t="s">
        <v>24</v>
      </c>
      <c r="AC719" s="113">
        <v>33</v>
      </c>
      <c r="AD719" s="113" t="s">
        <v>10</v>
      </c>
      <c r="AE719" s="114">
        <v>45200</v>
      </c>
      <c r="AF719" s="113">
        <v>26</v>
      </c>
      <c r="AG719" s="113">
        <v>3</v>
      </c>
      <c r="AH719" s="113" t="s">
        <v>16263</v>
      </c>
      <c r="AI719" s="117" t="s">
        <v>16264</v>
      </c>
      <c r="AK719" s="114">
        <v>45302</v>
      </c>
      <c r="AL719" s="113">
        <v>40</v>
      </c>
      <c r="AM719" s="113" t="s">
        <v>9870</v>
      </c>
      <c r="AN719" s="113" t="s">
        <v>19451</v>
      </c>
      <c r="AO719" s="113" t="s">
        <v>1140</v>
      </c>
      <c r="AP719" s="113">
        <v>2014</v>
      </c>
      <c r="AQ719" s="113" t="s">
        <v>5236</v>
      </c>
      <c r="AR719" s="113" t="s">
        <v>18453</v>
      </c>
      <c r="AS719" s="113" t="s">
        <v>14</v>
      </c>
      <c r="AT719" s="113" t="s">
        <v>14</v>
      </c>
      <c r="AU719" s="113" t="s">
        <v>16229</v>
      </c>
      <c r="AV719" s="113" t="s">
        <v>14</v>
      </c>
    </row>
    <row r="720" spans="1:49">
      <c r="A720" s="116" t="s">
        <v>5690</v>
      </c>
      <c r="C720" s="113" t="s">
        <v>5691</v>
      </c>
      <c r="E720" s="113" t="s">
        <v>30</v>
      </c>
      <c r="F720" s="113" t="s">
        <v>37</v>
      </c>
      <c r="G720" s="114">
        <v>25472</v>
      </c>
      <c r="H720" s="113" t="s">
        <v>16230</v>
      </c>
      <c r="I720" s="113" t="s">
        <v>9866</v>
      </c>
      <c r="J720" s="113" t="s">
        <v>9872</v>
      </c>
      <c r="K720" s="113" t="s">
        <v>43655</v>
      </c>
      <c r="L720" s="113">
        <v>82215474562</v>
      </c>
      <c r="M720" s="113" t="s">
        <v>14165</v>
      </c>
      <c r="O720" s="113" t="s">
        <v>11507</v>
      </c>
      <c r="P720" s="113" t="s">
        <v>43656</v>
      </c>
      <c r="Q720" s="113" t="s">
        <v>43657</v>
      </c>
      <c r="R720" s="113">
        <v>15</v>
      </c>
      <c r="S720" s="113" t="s">
        <v>13</v>
      </c>
      <c r="T720" s="113" t="s">
        <v>43658</v>
      </c>
      <c r="U720" s="113" t="s">
        <v>43659</v>
      </c>
      <c r="V720" s="114">
        <v>40179</v>
      </c>
      <c r="W720" s="114">
        <v>40179</v>
      </c>
      <c r="X720" s="113" t="s">
        <v>16175</v>
      </c>
      <c r="Y720" s="114">
        <v>40909</v>
      </c>
      <c r="Z720" s="114">
        <v>40909</v>
      </c>
      <c r="AA720" s="113">
        <v>21</v>
      </c>
      <c r="AB720" s="113" t="s">
        <v>24</v>
      </c>
      <c r="AC720" s="113">
        <v>32</v>
      </c>
      <c r="AD720" s="113" t="s">
        <v>84</v>
      </c>
      <c r="AE720" s="114">
        <v>45200</v>
      </c>
      <c r="AF720" s="113">
        <v>17</v>
      </c>
      <c r="AG720" s="113">
        <v>3</v>
      </c>
      <c r="AH720" s="113" t="s">
        <v>16263</v>
      </c>
      <c r="AI720" s="117" t="s">
        <v>5692</v>
      </c>
      <c r="AK720" s="114">
        <v>43739</v>
      </c>
      <c r="AL720" s="113">
        <v>40</v>
      </c>
      <c r="AM720" s="113" t="s">
        <v>9870</v>
      </c>
      <c r="AN720" s="113" t="s">
        <v>43660</v>
      </c>
      <c r="AO720" s="113" t="s">
        <v>31</v>
      </c>
      <c r="AP720" s="113">
        <v>2015</v>
      </c>
      <c r="AQ720" s="113" t="s">
        <v>8</v>
      </c>
      <c r="AR720" s="113" t="s">
        <v>22955</v>
      </c>
      <c r="AS720" s="113" t="s">
        <v>14</v>
      </c>
      <c r="AT720" s="113" t="s">
        <v>14</v>
      </c>
      <c r="AU720" s="113" t="s">
        <v>16229</v>
      </c>
      <c r="AV720" s="113" t="s">
        <v>14</v>
      </c>
      <c r="AW720" s="113" t="s">
        <v>14</v>
      </c>
    </row>
    <row r="721" spans="1:49">
      <c r="A721" s="116" t="s">
        <v>6186</v>
      </c>
      <c r="C721" s="113" t="s">
        <v>6187</v>
      </c>
      <c r="E721" s="113" t="s">
        <v>1048</v>
      </c>
      <c r="F721" s="113" t="s">
        <v>1285</v>
      </c>
      <c r="G721" s="114">
        <v>25472</v>
      </c>
      <c r="H721" s="113" t="s">
        <v>16230</v>
      </c>
      <c r="I721" s="113" t="s">
        <v>9866</v>
      </c>
      <c r="J721" s="113" t="s">
        <v>9867</v>
      </c>
      <c r="K721" s="113" t="s">
        <v>18878</v>
      </c>
      <c r="L721" s="113">
        <v>82191342548</v>
      </c>
      <c r="M721" s="113" t="s">
        <v>14907</v>
      </c>
      <c r="O721" s="113" t="s">
        <v>18879</v>
      </c>
      <c r="P721" s="113" t="s">
        <v>18880</v>
      </c>
      <c r="Q721" s="113" t="s">
        <v>18881</v>
      </c>
      <c r="R721" s="113">
        <v>15</v>
      </c>
      <c r="S721" s="113" t="s">
        <v>13</v>
      </c>
      <c r="T721" s="113" t="s">
        <v>18882</v>
      </c>
      <c r="U721" s="113" t="s">
        <v>18883</v>
      </c>
      <c r="V721" s="114">
        <v>42046</v>
      </c>
      <c r="W721" s="114">
        <v>42036</v>
      </c>
      <c r="X721" s="113" t="s">
        <v>18884</v>
      </c>
      <c r="Y721" s="114">
        <v>42612</v>
      </c>
      <c r="Z721" s="114">
        <v>42614</v>
      </c>
      <c r="AA721" s="113">
        <v>31</v>
      </c>
      <c r="AB721" s="113" t="s">
        <v>9</v>
      </c>
      <c r="AC721" s="113">
        <v>33</v>
      </c>
      <c r="AD721" s="113" t="s">
        <v>10</v>
      </c>
      <c r="AE721" s="114">
        <v>45200</v>
      </c>
      <c r="AF721" s="113">
        <v>19</v>
      </c>
      <c r="AG721" s="113">
        <v>9</v>
      </c>
      <c r="AH721" s="113" t="s">
        <v>16226</v>
      </c>
      <c r="AI721" s="117" t="s">
        <v>9956</v>
      </c>
      <c r="AK721" s="114">
        <v>45200</v>
      </c>
      <c r="AL721" s="113">
        <v>45</v>
      </c>
      <c r="AM721" s="113" t="s">
        <v>9922</v>
      </c>
      <c r="AN721" s="113" t="s">
        <v>18885</v>
      </c>
      <c r="AO721" s="113" t="s">
        <v>762</v>
      </c>
      <c r="AP721" s="113">
        <v>2011</v>
      </c>
      <c r="AQ721" s="113" t="s">
        <v>8</v>
      </c>
      <c r="AR721" s="113" t="s">
        <v>18771</v>
      </c>
      <c r="AS721" s="113" t="s">
        <v>14</v>
      </c>
      <c r="AT721" s="113" t="s">
        <v>14</v>
      </c>
      <c r="AU721" s="113" t="s">
        <v>16229</v>
      </c>
      <c r="AV721" s="113" t="s">
        <v>14</v>
      </c>
      <c r="AW721" s="113" t="s">
        <v>14</v>
      </c>
    </row>
    <row r="722" spans="1:49">
      <c r="A722" s="116" t="s">
        <v>4235</v>
      </c>
      <c r="B722" s="113">
        <v>140277119</v>
      </c>
      <c r="C722" s="113" t="s">
        <v>4236</v>
      </c>
      <c r="F722" s="113" t="s">
        <v>8</v>
      </c>
      <c r="G722" s="114">
        <v>25474</v>
      </c>
      <c r="H722" s="113" t="s">
        <v>16230</v>
      </c>
      <c r="I722" s="113" t="s">
        <v>10007</v>
      </c>
      <c r="J722" s="113" t="s">
        <v>9867</v>
      </c>
      <c r="K722" s="113" t="s">
        <v>45492</v>
      </c>
      <c r="L722" s="113">
        <v>85395255920</v>
      </c>
      <c r="M722" s="113" t="s">
        <v>45493</v>
      </c>
      <c r="O722" s="113" t="s">
        <v>11492</v>
      </c>
      <c r="P722" s="113" t="s">
        <v>45494</v>
      </c>
      <c r="Q722" s="113" t="s">
        <v>45495</v>
      </c>
      <c r="R722" s="113">
        <v>15</v>
      </c>
      <c r="S722" s="113" t="s">
        <v>13</v>
      </c>
      <c r="T722" s="113" t="s">
        <v>45496</v>
      </c>
      <c r="U722" s="113" t="s">
        <v>45497</v>
      </c>
      <c r="V722" s="114">
        <v>33838</v>
      </c>
      <c r="W722" s="114">
        <v>33664</v>
      </c>
      <c r="X722" s="113" t="s">
        <v>45498</v>
      </c>
      <c r="Y722" s="114">
        <v>34353</v>
      </c>
      <c r="Z722" s="114">
        <v>34366</v>
      </c>
      <c r="AA722" s="113">
        <v>21</v>
      </c>
      <c r="AB722" s="113" t="s">
        <v>24</v>
      </c>
      <c r="AC722" s="113">
        <v>34</v>
      </c>
      <c r="AD722" s="113" t="s">
        <v>18</v>
      </c>
      <c r="AE722" s="114">
        <v>40817</v>
      </c>
      <c r="AF722" s="113">
        <v>0</v>
      </c>
      <c r="AG722" s="113">
        <v>0</v>
      </c>
      <c r="AH722" s="113" t="s">
        <v>16226</v>
      </c>
      <c r="AI722" s="117" t="s">
        <v>2025</v>
      </c>
      <c r="AK722" s="114">
        <v>40817</v>
      </c>
      <c r="AL722" s="113">
        <v>17</v>
      </c>
      <c r="AM722" s="113" t="s">
        <v>9982</v>
      </c>
      <c r="AN722" s="113" t="s">
        <v>16390</v>
      </c>
      <c r="AO722" s="113" t="s">
        <v>303</v>
      </c>
      <c r="AP722" s="113">
        <v>1988</v>
      </c>
      <c r="AQ722" s="113" t="s">
        <v>9905</v>
      </c>
      <c r="AR722" s="113" t="s">
        <v>21252</v>
      </c>
      <c r="AS722" s="113" t="s">
        <v>14</v>
      </c>
      <c r="AT722" s="113" t="s">
        <v>14</v>
      </c>
      <c r="AU722" s="113" t="s">
        <v>16229</v>
      </c>
      <c r="AV722" s="113" t="s">
        <v>14</v>
      </c>
      <c r="AW722" s="113" t="s">
        <v>14</v>
      </c>
    </row>
    <row r="723" spans="1:49">
      <c r="A723" s="116" t="s">
        <v>4171</v>
      </c>
      <c r="B723" s="113">
        <v>132211530</v>
      </c>
      <c r="C723" s="113" t="s">
        <v>34680</v>
      </c>
      <c r="E723" s="113" t="s">
        <v>945</v>
      </c>
      <c r="F723" s="113" t="s">
        <v>8</v>
      </c>
      <c r="G723" s="114">
        <v>25474</v>
      </c>
      <c r="H723" s="113" t="s">
        <v>16230</v>
      </c>
      <c r="I723" s="113" t="s">
        <v>9866</v>
      </c>
      <c r="J723" s="113" t="s">
        <v>9872</v>
      </c>
      <c r="K723" s="113" t="s">
        <v>34681</v>
      </c>
      <c r="L723" s="113">
        <v>82158806745</v>
      </c>
      <c r="M723" s="113" t="s">
        <v>12284</v>
      </c>
      <c r="O723" s="113" t="s">
        <v>34682</v>
      </c>
      <c r="P723" s="113" t="s">
        <v>34683</v>
      </c>
      <c r="Q723" s="113" t="s">
        <v>34684</v>
      </c>
      <c r="R723" s="113">
        <v>15</v>
      </c>
      <c r="S723" s="113" t="s">
        <v>13</v>
      </c>
      <c r="T723" s="113" t="s">
        <v>34685</v>
      </c>
      <c r="U723" s="113" t="s">
        <v>16800</v>
      </c>
      <c r="V723" s="114">
        <v>35999</v>
      </c>
      <c r="W723" s="114">
        <v>35855</v>
      </c>
      <c r="X723" s="113" t="s">
        <v>17053</v>
      </c>
      <c r="Y723" s="114">
        <v>36403</v>
      </c>
      <c r="Z723" s="114">
        <v>36404</v>
      </c>
      <c r="AA723" s="113">
        <v>21</v>
      </c>
      <c r="AB723" s="113" t="s">
        <v>24</v>
      </c>
      <c r="AC723" s="113">
        <v>34</v>
      </c>
      <c r="AD723" s="113" t="s">
        <v>18</v>
      </c>
      <c r="AE723" s="114">
        <v>45200</v>
      </c>
      <c r="AF723" s="113">
        <v>20</v>
      </c>
      <c r="AG723" s="113">
        <v>7</v>
      </c>
      <c r="AH723" s="113" t="s">
        <v>16226</v>
      </c>
      <c r="AI723" s="117" t="s">
        <v>9891</v>
      </c>
      <c r="AK723" s="114">
        <v>44670</v>
      </c>
      <c r="AL723" s="113">
        <v>40</v>
      </c>
      <c r="AM723" s="113" t="s">
        <v>9870</v>
      </c>
      <c r="AN723" s="113" t="s">
        <v>16445</v>
      </c>
      <c r="AO723" s="113" t="s">
        <v>842</v>
      </c>
      <c r="AP723" s="113">
        <v>2014</v>
      </c>
      <c r="AQ723" s="113" t="s">
        <v>5236</v>
      </c>
      <c r="AR723" s="113" t="s">
        <v>18942</v>
      </c>
      <c r="AS723" s="113" t="s">
        <v>14</v>
      </c>
      <c r="AT723" s="113" t="s">
        <v>14</v>
      </c>
      <c r="AU723" s="113" t="s">
        <v>16229</v>
      </c>
      <c r="AV723" s="113" t="s">
        <v>14</v>
      </c>
    </row>
    <row r="724" spans="1:49">
      <c r="A724" s="116" t="s">
        <v>1216</v>
      </c>
      <c r="B724" s="113">
        <v>710028853</v>
      </c>
      <c r="C724" s="113" t="s">
        <v>1217</v>
      </c>
      <c r="E724" s="113" t="s">
        <v>67</v>
      </c>
      <c r="F724" s="113" t="s">
        <v>1218</v>
      </c>
      <c r="G724" s="114">
        <v>25475</v>
      </c>
      <c r="H724" s="113" t="s">
        <v>16218</v>
      </c>
      <c r="I724" s="113" t="s">
        <v>9866</v>
      </c>
      <c r="J724" s="113" t="s">
        <v>9872</v>
      </c>
      <c r="K724" s="113" t="s">
        <v>45418</v>
      </c>
      <c r="L724" s="113">
        <v>82347126007</v>
      </c>
      <c r="M724" s="113" t="s">
        <v>15085</v>
      </c>
      <c r="O724" s="113" t="s">
        <v>15086</v>
      </c>
      <c r="P724" s="113" t="s">
        <v>45419</v>
      </c>
      <c r="Q724" s="113" t="s">
        <v>45420</v>
      </c>
      <c r="R724" s="113">
        <v>15</v>
      </c>
      <c r="S724" s="113" t="s">
        <v>13</v>
      </c>
      <c r="T724" s="113" t="s">
        <v>45421</v>
      </c>
      <c r="U724" s="113" t="s">
        <v>45422</v>
      </c>
      <c r="V724" s="114">
        <v>35986</v>
      </c>
      <c r="W724" s="114">
        <v>35855</v>
      </c>
      <c r="X724" s="113" t="s">
        <v>45423</v>
      </c>
      <c r="Y724" s="114">
        <v>36329</v>
      </c>
      <c r="Z724" s="114">
        <v>36312</v>
      </c>
      <c r="AA724" s="113">
        <v>21</v>
      </c>
      <c r="AB724" s="113" t="s">
        <v>24</v>
      </c>
      <c r="AC724" s="113">
        <v>42</v>
      </c>
      <c r="AD724" s="113" t="s">
        <v>92</v>
      </c>
      <c r="AE724" s="114">
        <v>44835</v>
      </c>
      <c r="AF724" s="113">
        <v>25</v>
      </c>
      <c r="AG724" s="113">
        <v>11</v>
      </c>
      <c r="AH724" s="113" t="s">
        <v>9913</v>
      </c>
      <c r="AI724" s="117" t="s">
        <v>2990</v>
      </c>
      <c r="AJ724" s="113" t="s">
        <v>45507</v>
      </c>
      <c r="AK724" s="114">
        <v>44670</v>
      </c>
      <c r="AL724" s="113">
        <v>40</v>
      </c>
      <c r="AM724" s="113" t="s">
        <v>9870</v>
      </c>
      <c r="AN724" s="113" t="s">
        <v>37333</v>
      </c>
      <c r="AO724" s="113" t="s">
        <v>1219</v>
      </c>
      <c r="AP724" s="113">
        <v>2005</v>
      </c>
      <c r="AQ724" s="113" t="s">
        <v>5236</v>
      </c>
      <c r="AR724" s="113" t="s">
        <v>25232</v>
      </c>
      <c r="AS724" s="113" t="s">
        <v>14</v>
      </c>
      <c r="AT724" s="113" t="s">
        <v>14</v>
      </c>
      <c r="AU724" s="113" t="s">
        <v>16229</v>
      </c>
      <c r="AV724" s="113" t="s">
        <v>14</v>
      </c>
      <c r="AW724" s="113" t="s">
        <v>14</v>
      </c>
    </row>
    <row r="725" spans="1:49">
      <c r="A725" s="116" t="s">
        <v>7324</v>
      </c>
      <c r="B725" s="113">
        <v>132211526</v>
      </c>
      <c r="C725" s="113" t="s">
        <v>7325</v>
      </c>
      <c r="E725" s="113" t="s">
        <v>140</v>
      </c>
      <c r="F725" s="113" t="s">
        <v>456</v>
      </c>
      <c r="G725" s="114">
        <v>25477</v>
      </c>
      <c r="H725" s="113" t="s">
        <v>16218</v>
      </c>
      <c r="I725" s="113" t="s">
        <v>9866</v>
      </c>
      <c r="J725" s="113" t="s">
        <v>9872</v>
      </c>
      <c r="K725" s="113" t="s">
        <v>16795</v>
      </c>
      <c r="L725" s="113">
        <v>82132405982</v>
      </c>
      <c r="M725" s="113" t="s">
        <v>14963</v>
      </c>
      <c r="O725" s="113" t="s">
        <v>16796</v>
      </c>
      <c r="P725" s="113" t="s">
        <v>16797</v>
      </c>
      <c r="Q725" s="113" t="s">
        <v>16798</v>
      </c>
      <c r="R725" s="113">
        <v>15</v>
      </c>
      <c r="S725" s="113" t="s">
        <v>13</v>
      </c>
      <c r="T725" s="113" t="s">
        <v>16799</v>
      </c>
      <c r="U725" s="113" t="s">
        <v>16800</v>
      </c>
      <c r="V725" s="114">
        <v>35999</v>
      </c>
      <c r="W725" s="114">
        <v>35855</v>
      </c>
      <c r="X725" s="113" t="s">
        <v>16801</v>
      </c>
      <c r="Y725" s="114">
        <v>36584</v>
      </c>
      <c r="Z725" s="114">
        <v>36586</v>
      </c>
      <c r="AA725" s="113">
        <v>21</v>
      </c>
      <c r="AB725" s="113" t="s">
        <v>24</v>
      </c>
      <c r="AC725" s="113">
        <v>42</v>
      </c>
      <c r="AD725" s="113" t="s">
        <v>92</v>
      </c>
      <c r="AE725" s="114">
        <v>45200</v>
      </c>
      <c r="AF725" s="113">
        <v>20</v>
      </c>
      <c r="AG725" s="113">
        <v>7</v>
      </c>
      <c r="AH725" s="113" t="s">
        <v>16226</v>
      </c>
      <c r="AI725" s="117" t="s">
        <v>9901</v>
      </c>
      <c r="AK725" s="114">
        <v>43831</v>
      </c>
      <c r="AL725" s="113">
        <v>40</v>
      </c>
      <c r="AM725" s="113" t="s">
        <v>9870</v>
      </c>
      <c r="AN725" s="113" t="s">
        <v>16802</v>
      </c>
      <c r="AO725" s="113" t="s">
        <v>53</v>
      </c>
      <c r="AP725" s="113">
        <v>2010</v>
      </c>
      <c r="AQ725" s="113" t="s">
        <v>9871</v>
      </c>
      <c r="AR725" s="113" t="s">
        <v>17549</v>
      </c>
      <c r="AS725" s="113" t="s">
        <v>14</v>
      </c>
      <c r="AT725" s="113" t="s">
        <v>14</v>
      </c>
      <c r="AU725" s="113" t="s">
        <v>16229</v>
      </c>
      <c r="AV725" s="113" t="s">
        <v>14</v>
      </c>
      <c r="AW725" s="113" t="s">
        <v>14</v>
      </c>
    </row>
    <row r="726" spans="1:49">
      <c r="A726" s="116" t="s">
        <v>1643</v>
      </c>
      <c r="B726" s="113">
        <v>570027603</v>
      </c>
      <c r="C726" s="113" t="s">
        <v>1644</v>
      </c>
      <c r="E726" s="113" t="s">
        <v>41</v>
      </c>
      <c r="F726" s="113" t="s">
        <v>8</v>
      </c>
      <c r="G726" s="114">
        <v>25477</v>
      </c>
      <c r="H726" s="113" t="s">
        <v>16218</v>
      </c>
      <c r="I726" s="113" t="s">
        <v>9866</v>
      </c>
      <c r="J726" s="113" t="s">
        <v>9872</v>
      </c>
      <c r="K726" s="113" t="s">
        <v>19358</v>
      </c>
      <c r="L726" s="113">
        <v>85237859360</v>
      </c>
      <c r="M726" s="113" t="s">
        <v>12308</v>
      </c>
      <c r="O726" s="113" t="s">
        <v>23</v>
      </c>
      <c r="P726" s="113" t="s">
        <v>19359</v>
      </c>
      <c r="Q726" s="113" t="s">
        <v>19360</v>
      </c>
      <c r="R726" s="113">
        <v>15</v>
      </c>
      <c r="S726" s="113" t="s">
        <v>13</v>
      </c>
      <c r="T726" s="113" t="s">
        <v>19361</v>
      </c>
      <c r="U726" s="113" t="s">
        <v>19362</v>
      </c>
      <c r="V726" s="114">
        <v>39387</v>
      </c>
      <c r="W726" s="114">
        <v>39083</v>
      </c>
      <c r="X726" s="113" t="s">
        <v>19363</v>
      </c>
      <c r="Y726" s="114">
        <v>39720</v>
      </c>
      <c r="Z726" s="114">
        <v>39722</v>
      </c>
      <c r="AA726" s="113">
        <v>21</v>
      </c>
      <c r="AB726" s="113" t="s">
        <v>24</v>
      </c>
      <c r="AC726" s="113">
        <v>31</v>
      </c>
      <c r="AD726" s="113" t="s">
        <v>9</v>
      </c>
      <c r="AE726" s="114">
        <v>44652</v>
      </c>
      <c r="AF726" s="113">
        <v>13</v>
      </c>
      <c r="AG726" s="113">
        <v>10</v>
      </c>
      <c r="AH726" s="113" t="s">
        <v>16226</v>
      </c>
      <c r="AI726" s="117" t="s">
        <v>179</v>
      </c>
      <c r="AK726" s="114">
        <v>43721</v>
      </c>
      <c r="AL726" s="113">
        <v>40</v>
      </c>
      <c r="AM726" s="113" t="s">
        <v>9870</v>
      </c>
      <c r="AN726" s="113" t="s">
        <v>16561</v>
      </c>
      <c r="AO726" s="113" t="s">
        <v>42</v>
      </c>
      <c r="AP726" s="113">
        <v>2020</v>
      </c>
      <c r="AQ726" s="113" t="s">
        <v>8</v>
      </c>
      <c r="AS726" s="113" t="s">
        <v>14</v>
      </c>
      <c r="AT726" s="113" t="s">
        <v>14</v>
      </c>
      <c r="AU726" s="113" t="s">
        <v>16229</v>
      </c>
      <c r="AV726" s="113" t="s">
        <v>14</v>
      </c>
      <c r="AW726" s="113" t="s">
        <v>14</v>
      </c>
    </row>
    <row r="727" spans="1:49">
      <c r="A727" s="116" t="s">
        <v>7244</v>
      </c>
      <c r="B727" s="113">
        <v>570027593</v>
      </c>
      <c r="C727" s="113" t="s">
        <v>7245</v>
      </c>
      <c r="E727" s="113" t="s">
        <v>34</v>
      </c>
      <c r="F727" s="113" t="s">
        <v>510</v>
      </c>
      <c r="G727" s="114">
        <v>25477</v>
      </c>
      <c r="H727" s="113" t="s">
        <v>16230</v>
      </c>
      <c r="I727" s="113" t="s">
        <v>9866</v>
      </c>
      <c r="J727" s="113" t="s">
        <v>9872</v>
      </c>
      <c r="K727" s="113" t="s">
        <v>46264</v>
      </c>
      <c r="L727" s="113">
        <v>82290821339</v>
      </c>
      <c r="M727" s="113" t="s">
        <v>14166</v>
      </c>
      <c r="O727" s="113" t="s">
        <v>14774</v>
      </c>
      <c r="P727" s="113" t="s">
        <v>39323</v>
      </c>
      <c r="Q727" s="113" t="s">
        <v>39324</v>
      </c>
      <c r="R727" s="113">
        <v>15</v>
      </c>
      <c r="S727" s="113" t="s">
        <v>13</v>
      </c>
      <c r="T727" s="113" t="s">
        <v>39325</v>
      </c>
      <c r="U727" s="113" t="s">
        <v>39326</v>
      </c>
      <c r="V727" s="114">
        <v>39387</v>
      </c>
      <c r="W727" s="114">
        <v>39083</v>
      </c>
      <c r="X727" s="113" t="s">
        <v>39327</v>
      </c>
      <c r="Y727" s="114">
        <v>39720</v>
      </c>
      <c r="Z727" s="114">
        <v>39722</v>
      </c>
      <c r="AA727" s="113">
        <v>21</v>
      </c>
      <c r="AB727" s="113" t="s">
        <v>24</v>
      </c>
      <c r="AC727" s="113">
        <v>33</v>
      </c>
      <c r="AD727" s="113" t="s">
        <v>10</v>
      </c>
      <c r="AE727" s="114">
        <v>44470</v>
      </c>
      <c r="AF727" s="113">
        <v>18</v>
      </c>
      <c r="AG727" s="113">
        <v>9</v>
      </c>
      <c r="AH727" s="113" t="s">
        <v>9913</v>
      </c>
      <c r="AI727" s="117" t="s">
        <v>2505</v>
      </c>
      <c r="AJ727" s="113" t="s">
        <v>45516</v>
      </c>
      <c r="AK727" s="114">
        <v>43222</v>
      </c>
      <c r="AL727" s="113">
        <v>40</v>
      </c>
      <c r="AM727" s="113" t="s">
        <v>9870</v>
      </c>
      <c r="AN727" s="113" t="s">
        <v>16399</v>
      </c>
      <c r="AO727" s="113" t="s">
        <v>169</v>
      </c>
      <c r="AP727" s="113">
        <v>2012</v>
      </c>
      <c r="AQ727" s="113" t="s">
        <v>8</v>
      </c>
      <c r="AR727" s="113" t="s">
        <v>39328</v>
      </c>
      <c r="AS727" s="113" t="s">
        <v>14</v>
      </c>
      <c r="AT727" s="113" t="s">
        <v>14</v>
      </c>
      <c r="AU727" s="113" t="s">
        <v>16229</v>
      </c>
      <c r="AV727" s="113" t="s">
        <v>14</v>
      </c>
      <c r="AW727" s="113" t="s">
        <v>14</v>
      </c>
    </row>
    <row r="728" spans="1:49">
      <c r="A728" s="116" t="s">
        <v>5419</v>
      </c>
      <c r="B728" s="113">
        <v>570015577</v>
      </c>
      <c r="C728" s="113" t="s">
        <v>5420</v>
      </c>
      <c r="E728" s="113" t="s">
        <v>41</v>
      </c>
      <c r="F728" s="113" t="s">
        <v>8</v>
      </c>
      <c r="G728" s="114">
        <v>25482</v>
      </c>
      <c r="H728" s="113" t="s">
        <v>16230</v>
      </c>
      <c r="I728" s="113" t="s">
        <v>9866</v>
      </c>
      <c r="J728" s="113" t="s">
        <v>9872</v>
      </c>
      <c r="K728" s="113" t="s">
        <v>17460</v>
      </c>
      <c r="L728" s="113">
        <v>82238353894</v>
      </c>
      <c r="M728" s="113" t="s">
        <v>17461</v>
      </c>
      <c r="O728" s="113" t="s">
        <v>12379</v>
      </c>
      <c r="P728" s="113" t="s">
        <v>17462</v>
      </c>
      <c r="Q728" s="113" t="s">
        <v>17463</v>
      </c>
      <c r="R728" s="113">
        <v>15</v>
      </c>
      <c r="S728" s="113" t="s">
        <v>13</v>
      </c>
      <c r="T728" s="113" t="s">
        <v>17464</v>
      </c>
      <c r="U728" s="113" t="s">
        <v>17465</v>
      </c>
      <c r="V728" s="114">
        <v>37998</v>
      </c>
      <c r="W728" s="114">
        <v>37956</v>
      </c>
      <c r="X728" s="113" t="s">
        <v>17466</v>
      </c>
      <c r="Y728" s="114">
        <v>38408</v>
      </c>
      <c r="Z728" s="114">
        <v>38412</v>
      </c>
      <c r="AA728" s="113">
        <v>22</v>
      </c>
      <c r="AB728" s="113" t="s">
        <v>25</v>
      </c>
      <c r="AC728" s="113">
        <v>32</v>
      </c>
      <c r="AD728" s="113" t="s">
        <v>84</v>
      </c>
      <c r="AE728" s="114">
        <v>45444</v>
      </c>
      <c r="AF728" s="113">
        <v>18</v>
      </c>
      <c r="AG728" s="113">
        <v>6</v>
      </c>
      <c r="AH728" s="113" t="s">
        <v>16226</v>
      </c>
      <c r="AI728" s="117" t="s">
        <v>9875</v>
      </c>
      <c r="AK728" s="114">
        <v>44470</v>
      </c>
      <c r="AL728" s="113">
        <v>40</v>
      </c>
      <c r="AM728" s="113" t="s">
        <v>9870</v>
      </c>
      <c r="AN728" s="113" t="s">
        <v>16561</v>
      </c>
      <c r="AO728" s="113" t="s">
        <v>42</v>
      </c>
      <c r="AP728" s="113">
        <v>2007</v>
      </c>
      <c r="AQ728" s="113" t="s">
        <v>9871</v>
      </c>
      <c r="AR728" s="113" t="s">
        <v>18027</v>
      </c>
      <c r="AS728" s="113" t="s">
        <v>14</v>
      </c>
      <c r="AT728" s="113" t="s">
        <v>14</v>
      </c>
      <c r="AU728" s="113" t="s">
        <v>16229</v>
      </c>
      <c r="AV728" s="113" t="s">
        <v>14</v>
      </c>
      <c r="AW728" s="113" t="s">
        <v>14</v>
      </c>
    </row>
    <row r="729" spans="1:49">
      <c r="A729" s="116" t="s">
        <v>6042</v>
      </c>
      <c r="B729" s="113">
        <v>570011509</v>
      </c>
      <c r="C729" s="113" t="s">
        <v>6043</v>
      </c>
      <c r="E729" s="113" t="s">
        <v>30</v>
      </c>
      <c r="F729" s="113" t="s">
        <v>8</v>
      </c>
      <c r="G729" s="114">
        <v>25486</v>
      </c>
      <c r="H729" s="113" t="s">
        <v>16218</v>
      </c>
      <c r="I729" s="113" t="s">
        <v>9866</v>
      </c>
      <c r="J729" s="113" t="s">
        <v>9872</v>
      </c>
      <c r="K729" s="113" t="s">
        <v>44356</v>
      </c>
      <c r="L729" s="113">
        <v>82271130183</v>
      </c>
      <c r="M729" s="113" t="s">
        <v>13220</v>
      </c>
      <c r="O729" s="113" t="s">
        <v>13221</v>
      </c>
      <c r="P729" s="113" t="s">
        <v>44357</v>
      </c>
      <c r="Q729" s="113" t="s">
        <v>44358</v>
      </c>
      <c r="R729" s="113">
        <v>15</v>
      </c>
      <c r="S729" s="113" t="s">
        <v>13</v>
      </c>
      <c r="T729" s="113" t="s">
        <v>44359</v>
      </c>
      <c r="U729" s="113" t="s">
        <v>44360</v>
      </c>
      <c r="V729" s="114">
        <v>34218</v>
      </c>
      <c r="W729" s="114">
        <v>34029</v>
      </c>
      <c r="X729" s="113" t="s">
        <v>44361</v>
      </c>
      <c r="Y729" s="114">
        <v>34540</v>
      </c>
      <c r="Z729" s="114">
        <v>34578</v>
      </c>
      <c r="AA729" s="113">
        <v>21</v>
      </c>
      <c r="AB729" s="113" t="s">
        <v>24</v>
      </c>
      <c r="AC729" s="113">
        <v>34</v>
      </c>
      <c r="AD729" s="113" t="s">
        <v>18</v>
      </c>
      <c r="AE729" s="114">
        <v>43374</v>
      </c>
      <c r="AF729" s="113">
        <v>20</v>
      </c>
      <c r="AG729" s="113">
        <v>7</v>
      </c>
      <c r="AH729" s="113" t="s">
        <v>16226</v>
      </c>
      <c r="AI729" s="117" t="s">
        <v>30461</v>
      </c>
      <c r="AK729" s="114">
        <v>44925</v>
      </c>
      <c r="AL729" s="113">
        <v>40</v>
      </c>
      <c r="AM729" s="113" t="s">
        <v>9870</v>
      </c>
      <c r="AN729" s="113" t="s">
        <v>44362</v>
      </c>
      <c r="AO729" s="113" t="s">
        <v>6044</v>
      </c>
      <c r="AP729" s="113">
        <v>2009</v>
      </c>
      <c r="AQ729" s="113" t="s">
        <v>5236</v>
      </c>
      <c r="AR729" s="113" t="s">
        <v>27115</v>
      </c>
      <c r="AS729" s="113" t="s">
        <v>14</v>
      </c>
      <c r="AT729" s="113" t="s">
        <v>14</v>
      </c>
      <c r="AU729" s="113" t="s">
        <v>16229</v>
      </c>
      <c r="AV729" s="113" t="s">
        <v>14</v>
      </c>
      <c r="AW729" s="113" t="s">
        <v>14</v>
      </c>
    </row>
    <row r="730" spans="1:49">
      <c r="A730" s="116" t="s">
        <v>6764</v>
      </c>
      <c r="B730" s="113">
        <v>570027506</v>
      </c>
      <c r="C730" s="113" t="s">
        <v>6765</v>
      </c>
      <c r="E730" s="113" t="s">
        <v>30</v>
      </c>
      <c r="F730" s="113" t="s">
        <v>414</v>
      </c>
      <c r="G730" s="114">
        <v>25489</v>
      </c>
      <c r="H730" s="113" t="s">
        <v>16230</v>
      </c>
      <c r="I730" s="113" t="s">
        <v>9866</v>
      </c>
      <c r="J730" s="113" t="s">
        <v>9872</v>
      </c>
      <c r="K730" s="113" t="s">
        <v>17448</v>
      </c>
      <c r="L730" s="113">
        <v>85241244101</v>
      </c>
      <c r="M730" s="113" t="s">
        <v>15350</v>
      </c>
      <c r="O730" s="113" t="s">
        <v>15351</v>
      </c>
      <c r="P730" s="113" t="s">
        <v>17449</v>
      </c>
      <c r="Q730" s="113" t="s">
        <v>17450</v>
      </c>
      <c r="R730" s="113">
        <v>15</v>
      </c>
      <c r="S730" s="113" t="s">
        <v>13</v>
      </c>
      <c r="T730" s="113" t="s">
        <v>17451</v>
      </c>
      <c r="U730" s="113" t="s">
        <v>17452</v>
      </c>
      <c r="V730" s="114">
        <v>39387</v>
      </c>
      <c r="W730" s="114">
        <v>39083</v>
      </c>
      <c r="X730" s="113" t="s">
        <v>17453</v>
      </c>
      <c r="Y730" s="114">
        <v>39720</v>
      </c>
      <c r="Z730" s="114">
        <v>39722</v>
      </c>
      <c r="AA730" s="113">
        <v>21</v>
      </c>
      <c r="AB730" s="113" t="s">
        <v>24</v>
      </c>
      <c r="AC730" s="113">
        <v>33</v>
      </c>
      <c r="AD730" s="113" t="s">
        <v>10</v>
      </c>
      <c r="AE730" s="114">
        <v>45017</v>
      </c>
      <c r="AF730" s="113">
        <v>18</v>
      </c>
      <c r="AG730" s="113">
        <v>3</v>
      </c>
      <c r="AH730" s="113" t="s">
        <v>16263</v>
      </c>
      <c r="AI730" s="117" t="s">
        <v>75</v>
      </c>
      <c r="AK730" s="114">
        <v>45152</v>
      </c>
      <c r="AL730" s="113">
        <v>40</v>
      </c>
      <c r="AM730" s="113" t="s">
        <v>9870</v>
      </c>
      <c r="AN730" s="113" t="s">
        <v>16468</v>
      </c>
      <c r="AO730" s="113" t="s">
        <v>31</v>
      </c>
      <c r="AP730" s="113">
        <v>2013</v>
      </c>
      <c r="AQ730" s="113" t="s">
        <v>8</v>
      </c>
      <c r="AR730" s="113" t="s">
        <v>23422</v>
      </c>
      <c r="AS730" s="113" t="s">
        <v>14</v>
      </c>
      <c r="AT730" s="113" t="s">
        <v>14</v>
      </c>
      <c r="AU730" s="113" t="s">
        <v>16229</v>
      </c>
      <c r="AV730" s="113" t="s">
        <v>14</v>
      </c>
      <c r="AW730" s="113" t="s">
        <v>14</v>
      </c>
    </row>
    <row r="731" spans="1:49">
      <c r="A731" s="116" t="s">
        <v>2549</v>
      </c>
      <c r="B731" s="113">
        <v>132218761</v>
      </c>
      <c r="C731" s="113" t="s">
        <v>2550</v>
      </c>
      <c r="E731" s="113" t="s">
        <v>41</v>
      </c>
      <c r="F731" s="113" t="s">
        <v>877</v>
      </c>
      <c r="G731" s="114">
        <v>25497</v>
      </c>
      <c r="H731" s="113" t="s">
        <v>16230</v>
      </c>
      <c r="I731" s="113" t="s">
        <v>9866</v>
      </c>
      <c r="J731" s="113" t="s">
        <v>9872</v>
      </c>
      <c r="K731" s="113" t="s">
        <v>36101</v>
      </c>
      <c r="L731" s="113">
        <v>82293429786</v>
      </c>
      <c r="M731" s="113" t="s">
        <v>14592</v>
      </c>
      <c r="O731" s="113" t="s">
        <v>11297</v>
      </c>
      <c r="P731" s="113" t="s">
        <v>36102</v>
      </c>
      <c r="Q731" s="113" t="s">
        <v>36103</v>
      </c>
      <c r="R731" s="113">
        <v>15</v>
      </c>
      <c r="S731" s="113" t="s">
        <v>13</v>
      </c>
      <c r="T731" s="113" t="s">
        <v>36104</v>
      </c>
      <c r="U731" s="113" t="s">
        <v>34024</v>
      </c>
      <c r="V731" s="114">
        <v>36052</v>
      </c>
      <c r="W731" s="114">
        <v>36008</v>
      </c>
      <c r="X731" s="113" t="s">
        <v>17053</v>
      </c>
      <c r="Y731" s="114">
        <v>36403</v>
      </c>
      <c r="Z731" s="114">
        <v>36404</v>
      </c>
      <c r="AA731" s="113">
        <v>22</v>
      </c>
      <c r="AB731" s="113" t="s">
        <v>25</v>
      </c>
      <c r="AC731" s="113">
        <v>33</v>
      </c>
      <c r="AD731" s="113" t="s">
        <v>10</v>
      </c>
      <c r="AE731" s="114">
        <v>45200</v>
      </c>
      <c r="AF731" s="113">
        <v>23</v>
      </c>
      <c r="AG731" s="113">
        <v>2</v>
      </c>
      <c r="AH731" s="113" t="s">
        <v>16226</v>
      </c>
      <c r="AI731" s="117" t="s">
        <v>9891</v>
      </c>
      <c r="AK731" s="114">
        <v>45108</v>
      </c>
      <c r="AL731" s="113">
        <v>40</v>
      </c>
      <c r="AM731" s="113" t="s">
        <v>9870</v>
      </c>
      <c r="AN731" s="113" t="s">
        <v>16561</v>
      </c>
      <c r="AO731" s="113" t="s">
        <v>42</v>
      </c>
      <c r="AP731" s="113">
        <v>2016</v>
      </c>
      <c r="AQ731" s="113" t="s">
        <v>2307</v>
      </c>
      <c r="AR731" s="113" t="s">
        <v>18487</v>
      </c>
      <c r="AS731" s="113" t="s">
        <v>14</v>
      </c>
      <c r="AT731" s="113" t="s">
        <v>14</v>
      </c>
      <c r="AU731" s="113" t="s">
        <v>16229</v>
      </c>
      <c r="AV731" s="113" t="s">
        <v>14</v>
      </c>
    </row>
    <row r="732" spans="1:49">
      <c r="A732" s="116" t="s">
        <v>3372</v>
      </c>
      <c r="C732" s="113" t="s">
        <v>3373</v>
      </c>
      <c r="E732" s="113" t="s">
        <v>34</v>
      </c>
      <c r="F732" s="113" t="s">
        <v>8</v>
      </c>
      <c r="G732" s="114">
        <v>25497</v>
      </c>
      <c r="H732" s="113" t="s">
        <v>16230</v>
      </c>
      <c r="I732" s="113" t="s">
        <v>9866</v>
      </c>
      <c r="J732" s="113" t="s">
        <v>9872</v>
      </c>
      <c r="K732" s="113" t="s">
        <v>27196</v>
      </c>
      <c r="L732" s="113">
        <v>81341130220</v>
      </c>
      <c r="M732" s="113" t="s">
        <v>11251</v>
      </c>
      <c r="O732" s="113" t="s">
        <v>11252</v>
      </c>
      <c r="P732" s="113" t="s">
        <v>27197</v>
      </c>
      <c r="Q732" s="113" t="s">
        <v>27198</v>
      </c>
      <c r="R732" s="113">
        <v>15</v>
      </c>
      <c r="S732" s="113" t="s">
        <v>13</v>
      </c>
      <c r="T732" s="113" t="s">
        <v>27199</v>
      </c>
      <c r="U732" s="113" t="s">
        <v>27200</v>
      </c>
      <c r="V732" s="114">
        <v>39965</v>
      </c>
      <c r="W732" s="114">
        <v>39965</v>
      </c>
      <c r="X732" s="113" t="s">
        <v>27200</v>
      </c>
      <c r="Y732" s="114">
        <v>39965</v>
      </c>
      <c r="Z732" s="114">
        <v>39965</v>
      </c>
      <c r="AA732" s="113">
        <v>21</v>
      </c>
      <c r="AB732" s="113" t="s">
        <v>24</v>
      </c>
      <c r="AC732" s="113">
        <v>33</v>
      </c>
      <c r="AD732" s="113" t="s">
        <v>10</v>
      </c>
      <c r="AE732" s="114">
        <v>45200</v>
      </c>
      <c r="AF732" s="113">
        <v>16</v>
      </c>
      <c r="AG732" s="113">
        <v>8</v>
      </c>
      <c r="AH732" s="113" t="s">
        <v>16263</v>
      </c>
      <c r="AI732" s="117" t="s">
        <v>16264</v>
      </c>
      <c r="AK732" s="114">
        <v>45302</v>
      </c>
      <c r="AL732" s="113">
        <v>40</v>
      </c>
      <c r="AM732" s="113" t="s">
        <v>9870</v>
      </c>
      <c r="AN732" s="113" t="s">
        <v>16334</v>
      </c>
      <c r="AO732" s="113" t="s">
        <v>383</v>
      </c>
      <c r="AP732" s="113">
        <v>2014</v>
      </c>
      <c r="AQ732" s="113" t="s">
        <v>9871</v>
      </c>
      <c r="AR732" s="113" t="s">
        <v>36966</v>
      </c>
      <c r="AS732" s="113" t="s">
        <v>14</v>
      </c>
      <c r="AT732" s="113" t="s">
        <v>14</v>
      </c>
      <c r="AU732" s="113" t="s">
        <v>16229</v>
      </c>
      <c r="AV732" s="113" t="s">
        <v>14</v>
      </c>
    </row>
    <row r="733" spans="1:49">
      <c r="A733" s="116" t="s">
        <v>8921</v>
      </c>
      <c r="B733" s="113">
        <v>570027816</v>
      </c>
      <c r="C733" s="113" t="s">
        <v>8922</v>
      </c>
      <c r="F733" s="113" t="s">
        <v>4470</v>
      </c>
      <c r="G733" s="114">
        <v>25501</v>
      </c>
      <c r="H733" s="113" t="s">
        <v>16218</v>
      </c>
      <c r="I733" s="113" t="s">
        <v>9866</v>
      </c>
      <c r="J733" s="113" t="s">
        <v>9872</v>
      </c>
      <c r="K733" s="113" t="s">
        <v>33213</v>
      </c>
      <c r="L733" s="113">
        <v>82292762307</v>
      </c>
      <c r="M733" s="113" t="s">
        <v>15121</v>
      </c>
      <c r="O733" s="113" t="s">
        <v>13655</v>
      </c>
      <c r="P733" s="113" t="s">
        <v>33214</v>
      </c>
      <c r="Q733" s="113" t="s">
        <v>33215</v>
      </c>
      <c r="R733" s="113">
        <v>15</v>
      </c>
      <c r="S733" s="113" t="s">
        <v>13</v>
      </c>
      <c r="T733" s="113" t="s">
        <v>33216</v>
      </c>
      <c r="U733" s="113" t="s">
        <v>33217</v>
      </c>
      <c r="V733" s="114">
        <v>39387</v>
      </c>
      <c r="W733" s="114">
        <v>39083</v>
      </c>
      <c r="X733" s="113" t="s">
        <v>33218</v>
      </c>
      <c r="Y733" s="114">
        <v>39720</v>
      </c>
      <c r="Z733" s="114">
        <v>39722</v>
      </c>
      <c r="AA733" s="113">
        <v>21</v>
      </c>
      <c r="AB733" s="113" t="s">
        <v>24</v>
      </c>
      <c r="AC733" s="113">
        <v>31</v>
      </c>
      <c r="AD733" s="113" t="s">
        <v>9</v>
      </c>
      <c r="AE733" s="114">
        <v>45017</v>
      </c>
      <c r="AF733" s="113">
        <v>17</v>
      </c>
      <c r="AG733" s="113">
        <v>3</v>
      </c>
      <c r="AH733" s="113" t="s">
        <v>16263</v>
      </c>
      <c r="AI733" s="117" t="s">
        <v>16325</v>
      </c>
      <c r="AK733" s="114">
        <v>45302</v>
      </c>
      <c r="AL733" s="113">
        <v>17</v>
      </c>
      <c r="AM733" s="113" t="s">
        <v>9982</v>
      </c>
      <c r="AN733" s="113" t="s">
        <v>33219</v>
      </c>
      <c r="AO733" s="113" t="s">
        <v>1909</v>
      </c>
      <c r="AP733" s="113">
        <v>1988</v>
      </c>
      <c r="AQ733" s="113" t="s">
        <v>8</v>
      </c>
      <c r="AR733" s="113" t="s">
        <v>18453</v>
      </c>
      <c r="AS733" s="113" t="s">
        <v>14</v>
      </c>
      <c r="AT733" s="113" t="s">
        <v>14</v>
      </c>
      <c r="AU733" s="113" t="s">
        <v>16229</v>
      </c>
      <c r="AV733" s="113" t="s">
        <v>14</v>
      </c>
    </row>
    <row r="734" spans="1:49">
      <c r="A734" s="116" t="s">
        <v>4430</v>
      </c>
      <c r="B734" s="113">
        <v>570013580</v>
      </c>
      <c r="C734" s="113" t="s">
        <v>4431</v>
      </c>
      <c r="E734" s="113" t="s">
        <v>34</v>
      </c>
      <c r="F734" s="113" t="s">
        <v>8</v>
      </c>
      <c r="G734" s="114">
        <v>25503</v>
      </c>
      <c r="H734" s="113" t="s">
        <v>16218</v>
      </c>
      <c r="I734" s="113" t="s">
        <v>9866</v>
      </c>
      <c r="J734" s="113" t="s">
        <v>9872</v>
      </c>
      <c r="K734" s="113" t="s">
        <v>44300</v>
      </c>
      <c r="L734" s="113">
        <v>85394600773</v>
      </c>
      <c r="M734" s="113" t="s">
        <v>44301</v>
      </c>
      <c r="O734" s="113" t="s">
        <v>15239</v>
      </c>
      <c r="P734" s="113" t="s">
        <v>44302</v>
      </c>
      <c r="Q734" s="113" t="s">
        <v>44303</v>
      </c>
      <c r="R734" s="113">
        <v>15</v>
      </c>
      <c r="S734" s="113" t="s">
        <v>13</v>
      </c>
      <c r="T734" s="113" t="s">
        <v>44304</v>
      </c>
      <c r="U734" s="113" t="s">
        <v>44305</v>
      </c>
      <c r="V734" s="114">
        <v>37065</v>
      </c>
      <c r="W734" s="114">
        <v>37073</v>
      </c>
      <c r="X734" s="113" t="s">
        <v>44306</v>
      </c>
      <c r="Y734" s="114">
        <v>37565</v>
      </c>
      <c r="Z734" s="114">
        <v>37561</v>
      </c>
      <c r="AA734" s="113">
        <v>21</v>
      </c>
      <c r="AB734" s="113" t="s">
        <v>24</v>
      </c>
      <c r="AC734" s="113">
        <v>41</v>
      </c>
      <c r="AD734" s="113" t="s">
        <v>52</v>
      </c>
      <c r="AE734" s="114">
        <v>44652</v>
      </c>
      <c r="AF734" s="113">
        <v>20</v>
      </c>
      <c r="AG734" s="113">
        <v>0</v>
      </c>
      <c r="AH734" s="113" t="s">
        <v>9913</v>
      </c>
      <c r="AI734" s="117" t="s">
        <v>8315</v>
      </c>
      <c r="AJ734" s="113" t="s">
        <v>45560</v>
      </c>
      <c r="AK734" s="114">
        <v>45120</v>
      </c>
      <c r="AL734" s="113">
        <v>40</v>
      </c>
      <c r="AM734" s="113" t="s">
        <v>9870</v>
      </c>
      <c r="AN734" s="113" t="s">
        <v>16399</v>
      </c>
      <c r="AO734" s="113" t="s">
        <v>169</v>
      </c>
      <c r="AP734" s="113">
        <v>2007</v>
      </c>
      <c r="AQ734" s="113" t="s">
        <v>2436</v>
      </c>
      <c r="AR734" s="113" t="s">
        <v>23701</v>
      </c>
      <c r="AS734" s="113" t="s">
        <v>14</v>
      </c>
      <c r="AT734" s="113" t="s">
        <v>14</v>
      </c>
      <c r="AU734" s="113" t="s">
        <v>16229</v>
      </c>
      <c r="AV734" s="113" t="s">
        <v>14</v>
      </c>
      <c r="AW734" s="113" t="s">
        <v>14</v>
      </c>
    </row>
    <row r="735" spans="1:49">
      <c r="A735" s="116" t="s">
        <v>845</v>
      </c>
      <c r="B735" s="113">
        <v>570027657</v>
      </c>
      <c r="C735" s="113" t="s">
        <v>846</v>
      </c>
      <c r="E735" s="113" t="s">
        <v>41</v>
      </c>
      <c r="F735" s="113" t="s">
        <v>343</v>
      </c>
      <c r="G735" s="114">
        <v>25503</v>
      </c>
      <c r="H735" s="113" t="s">
        <v>16230</v>
      </c>
      <c r="I735" s="113" t="s">
        <v>9866</v>
      </c>
      <c r="J735" s="113" t="s">
        <v>9872</v>
      </c>
      <c r="K735" s="113" t="s">
        <v>22362</v>
      </c>
      <c r="L735" s="113">
        <v>628524128448</v>
      </c>
      <c r="M735" s="113" t="s">
        <v>22363</v>
      </c>
      <c r="O735" s="113" t="s">
        <v>15680</v>
      </c>
      <c r="P735" s="113" t="s">
        <v>22364</v>
      </c>
      <c r="Q735" s="113" t="s">
        <v>22365</v>
      </c>
      <c r="R735" s="113">
        <v>15</v>
      </c>
      <c r="S735" s="113" t="s">
        <v>13</v>
      </c>
      <c r="T735" s="113" t="s">
        <v>22366</v>
      </c>
      <c r="U735" s="113" t="s">
        <v>22367</v>
      </c>
      <c r="V735" s="114">
        <v>39387</v>
      </c>
      <c r="W735" s="114">
        <v>39083</v>
      </c>
      <c r="X735" s="113" t="s">
        <v>22368</v>
      </c>
      <c r="Y735" s="114">
        <v>39720</v>
      </c>
      <c r="Z735" s="114">
        <v>39722</v>
      </c>
      <c r="AA735" s="113">
        <v>21</v>
      </c>
      <c r="AB735" s="113" t="s">
        <v>24</v>
      </c>
      <c r="AC735" s="113">
        <v>32</v>
      </c>
      <c r="AD735" s="113" t="s">
        <v>84</v>
      </c>
      <c r="AE735" s="114">
        <v>44470</v>
      </c>
      <c r="AF735" s="113">
        <v>21</v>
      </c>
      <c r="AG735" s="113">
        <v>9</v>
      </c>
      <c r="AH735" s="113" t="s">
        <v>16226</v>
      </c>
      <c r="AI735" s="117" t="s">
        <v>9875</v>
      </c>
      <c r="AK735" s="114">
        <v>43556</v>
      </c>
      <c r="AL735" s="113">
        <v>40</v>
      </c>
      <c r="AM735" s="113" t="s">
        <v>9870</v>
      </c>
      <c r="AN735" s="113" t="s">
        <v>16372</v>
      </c>
      <c r="AO735" s="113" t="s">
        <v>326</v>
      </c>
      <c r="AP735" s="113">
        <v>1989</v>
      </c>
      <c r="AQ735" s="113" t="s">
        <v>8</v>
      </c>
      <c r="AR735" s="113" t="s">
        <v>22369</v>
      </c>
      <c r="AS735" s="113" t="s">
        <v>14</v>
      </c>
      <c r="AT735" s="113" t="s">
        <v>14</v>
      </c>
      <c r="AU735" s="113" t="s">
        <v>16229</v>
      </c>
      <c r="AV735" s="113" t="s">
        <v>14</v>
      </c>
      <c r="AW735" s="113" t="s">
        <v>14</v>
      </c>
    </row>
    <row r="736" spans="1:49">
      <c r="A736" s="116" t="s">
        <v>4190</v>
      </c>
      <c r="B736" s="113">
        <v>570013968</v>
      </c>
      <c r="C736" s="113" t="s">
        <v>4191</v>
      </c>
      <c r="E736" s="113" t="s">
        <v>110</v>
      </c>
      <c r="F736" s="113" t="s">
        <v>8</v>
      </c>
      <c r="G736" s="114">
        <v>25505</v>
      </c>
      <c r="H736" s="113" t="s">
        <v>16230</v>
      </c>
      <c r="I736" s="113" t="s">
        <v>9866</v>
      </c>
      <c r="J736" s="113" t="s">
        <v>9872</v>
      </c>
      <c r="K736" s="113" t="s">
        <v>44019</v>
      </c>
      <c r="L736" s="113">
        <v>85213408872</v>
      </c>
      <c r="M736" s="113" t="s">
        <v>12796</v>
      </c>
      <c r="O736" s="113" t="s">
        <v>44020</v>
      </c>
      <c r="P736" s="113" t="s">
        <v>44021</v>
      </c>
      <c r="Q736" s="113" t="s">
        <v>44022</v>
      </c>
      <c r="R736" s="113">
        <v>15</v>
      </c>
      <c r="S736" s="113" t="s">
        <v>13</v>
      </c>
      <c r="T736" s="113" t="s">
        <v>44023</v>
      </c>
      <c r="U736" s="113" t="s">
        <v>44024</v>
      </c>
      <c r="V736" s="114">
        <v>37557</v>
      </c>
      <c r="W736" s="114">
        <v>37561</v>
      </c>
      <c r="X736" s="113" t="s">
        <v>44025</v>
      </c>
      <c r="Y736" s="114">
        <v>37945</v>
      </c>
      <c r="Z736" s="114">
        <v>37926</v>
      </c>
      <c r="AA736" s="113">
        <v>21</v>
      </c>
      <c r="AB736" s="113" t="s">
        <v>24</v>
      </c>
      <c r="AC736" s="113">
        <v>34</v>
      </c>
      <c r="AD736" s="113" t="s">
        <v>18</v>
      </c>
      <c r="AE736" s="114">
        <v>42826</v>
      </c>
      <c r="AF736" s="113">
        <v>14</v>
      </c>
      <c r="AG736" s="113">
        <v>1</v>
      </c>
      <c r="AH736" s="113" t="s">
        <v>16226</v>
      </c>
      <c r="AI736" s="117" t="s">
        <v>11619</v>
      </c>
      <c r="AK736" s="114">
        <v>44925</v>
      </c>
      <c r="AL736" s="113">
        <v>40</v>
      </c>
      <c r="AM736" s="113" t="s">
        <v>9870</v>
      </c>
      <c r="AN736" s="113" t="s">
        <v>29009</v>
      </c>
      <c r="AO736" s="113" t="s">
        <v>3430</v>
      </c>
      <c r="AP736" s="113">
        <v>2006</v>
      </c>
      <c r="AQ736" s="113" t="s">
        <v>5236</v>
      </c>
      <c r="AR736" s="113" t="s">
        <v>21405</v>
      </c>
      <c r="AS736" s="113" t="s">
        <v>14</v>
      </c>
      <c r="AT736" s="113" t="s">
        <v>14</v>
      </c>
      <c r="AU736" s="113" t="s">
        <v>16229</v>
      </c>
      <c r="AV736" s="113" t="s">
        <v>14</v>
      </c>
      <c r="AW736" s="113" t="s">
        <v>14</v>
      </c>
    </row>
    <row r="737" spans="1:49">
      <c r="A737" s="116" t="s">
        <v>146</v>
      </c>
      <c r="B737" s="113">
        <v>131945638</v>
      </c>
      <c r="C737" s="113" t="s">
        <v>147</v>
      </c>
      <c r="E737" s="113" t="s">
        <v>41</v>
      </c>
      <c r="F737" s="113" t="s">
        <v>8</v>
      </c>
      <c r="G737" s="114">
        <v>25510</v>
      </c>
      <c r="H737" s="113" t="s">
        <v>16230</v>
      </c>
      <c r="I737" s="113" t="s">
        <v>9866</v>
      </c>
      <c r="J737" s="113" t="s">
        <v>9872</v>
      </c>
      <c r="K737" s="113" t="s">
        <v>39371</v>
      </c>
      <c r="L737" s="113">
        <v>82292948085</v>
      </c>
      <c r="M737" s="113" t="s">
        <v>39372</v>
      </c>
      <c r="O737" s="113" t="s">
        <v>11539</v>
      </c>
      <c r="P737" s="113" t="s">
        <v>39373</v>
      </c>
      <c r="Q737" s="113" t="s">
        <v>39374</v>
      </c>
      <c r="R737" s="113">
        <v>15</v>
      </c>
      <c r="S737" s="113" t="s">
        <v>13</v>
      </c>
      <c r="T737" s="113" t="s">
        <v>39375</v>
      </c>
      <c r="U737" s="113" t="s">
        <v>39376</v>
      </c>
      <c r="V737" s="114">
        <v>33409</v>
      </c>
      <c r="W737" s="114">
        <v>33298</v>
      </c>
      <c r="X737" s="113" t="s">
        <v>39377</v>
      </c>
      <c r="Y737" s="114">
        <v>33972</v>
      </c>
      <c r="Z737" s="114">
        <v>34001</v>
      </c>
      <c r="AA737" s="113">
        <v>21</v>
      </c>
      <c r="AB737" s="113" t="s">
        <v>24</v>
      </c>
      <c r="AC737" s="113">
        <v>34</v>
      </c>
      <c r="AD737" s="113" t="s">
        <v>18</v>
      </c>
      <c r="AE737" s="114">
        <v>44470</v>
      </c>
      <c r="AF737" s="113">
        <v>25</v>
      </c>
      <c r="AG737" s="113">
        <v>7</v>
      </c>
      <c r="AH737" s="113" t="s">
        <v>16226</v>
      </c>
      <c r="AI737" s="117" t="s">
        <v>11540</v>
      </c>
      <c r="AK737" s="114">
        <v>43466</v>
      </c>
      <c r="AL737" s="113">
        <v>40</v>
      </c>
      <c r="AM737" s="113" t="s">
        <v>9870</v>
      </c>
      <c r="AN737" s="113" t="s">
        <v>16927</v>
      </c>
      <c r="AO737" s="113" t="s">
        <v>149</v>
      </c>
      <c r="AP737" s="113">
        <v>2006</v>
      </c>
      <c r="AQ737" s="113" t="s">
        <v>8</v>
      </c>
      <c r="AR737" s="113" t="s">
        <v>18150</v>
      </c>
      <c r="AS737" s="113" t="s">
        <v>14</v>
      </c>
      <c r="AT737" s="113" t="s">
        <v>14</v>
      </c>
      <c r="AU737" s="113" t="s">
        <v>16229</v>
      </c>
      <c r="AV737" s="113" t="s">
        <v>14</v>
      </c>
      <c r="AW737" s="113" t="s">
        <v>14</v>
      </c>
    </row>
    <row r="738" spans="1:49">
      <c r="A738" s="116" t="s">
        <v>793</v>
      </c>
      <c r="B738" s="113">
        <v>570021146</v>
      </c>
      <c r="C738" s="113" t="s">
        <v>794</v>
      </c>
      <c r="E738" s="113" t="s">
        <v>244</v>
      </c>
      <c r="F738" s="113" t="s">
        <v>8</v>
      </c>
      <c r="G738" s="114">
        <v>25510</v>
      </c>
      <c r="H738" s="113" t="s">
        <v>16230</v>
      </c>
      <c r="I738" s="113" t="s">
        <v>9866</v>
      </c>
      <c r="J738" s="113" t="s">
        <v>16392</v>
      </c>
      <c r="K738" s="113" t="s">
        <v>32133</v>
      </c>
      <c r="M738" s="113" t="s">
        <v>12855</v>
      </c>
      <c r="O738" s="113" t="s">
        <v>12856</v>
      </c>
      <c r="P738" s="113" t="s">
        <v>32134</v>
      </c>
      <c r="Q738" s="113" t="s">
        <v>32135</v>
      </c>
      <c r="R738" s="113">
        <v>15</v>
      </c>
      <c r="S738" s="113" t="s">
        <v>13</v>
      </c>
      <c r="T738" s="113" t="s">
        <v>32136</v>
      </c>
      <c r="U738" s="113" t="s">
        <v>32137</v>
      </c>
      <c r="V738" s="114">
        <v>39038</v>
      </c>
      <c r="W738" s="114">
        <v>38808</v>
      </c>
      <c r="X738" s="113" t="s">
        <v>32138</v>
      </c>
      <c r="Y738" s="114">
        <v>39353</v>
      </c>
      <c r="Z738" s="114">
        <v>39356</v>
      </c>
      <c r="AA738" s="113">
        <v>31</v>
      </c>
      <c r="AB738" s="113" t="s">
        <v>9</v>
      </c>
      <c r="AC738" s="113">
        <v>33</v>
      </c>
      <c r="AD738" s="113" t="s">
        <v>10</v>
      </c>
      <c r="AE738" s="114">
        <v>42826</v>
      </c>
      <c r="AF738" s="113">
        <v>16</v>
      </c>
      <c r="AG738" s="113">
        <v>10</v>
      </c>
      <c r="AH738" s="113" t="s">
        <v>16226</v>
      </c>
      <c r="AI738" s="117" t="s">
        <v>9891</v>
      </c>
      <c r="AK738" s="114">
        <v>42826</v>
      </c>
      <c r="AL738" s="113">
        <v>40</v>
      </c>
      <c r="AM738" s="113" t="s">
        <v>9870</v>
      </c>
      <c r="AN738" s="113" t="s">
        <v>16301</v>
      </c>
      <c r="AO738" s="113" t="s">
        <v>220</v>
      </c>
      <c r="AP738" s="113">
        <v>1995</v>
      </c>
      <c r="AQ738" s="113" t="s">
        <v>6669</v>
      </c>
      <c r="AR738" s="113" t="s">
        <v>16408</v>
      </c>
      <c r="AS738" s="113" t="s">
        <v>14</v>
      </c>
      <c r="AT738" s="113" t="s">
        <v>14</v>
      </c>
      <c r="AU738" s="113" t="s">
        <v>16229</v>
      </c>
      <c r="AV738" s="113" t="s">
        <v>14</v>
      </c>
    </row>
    <row r="739" spans="1:49">
      <c r="A739" s="116" t="s">
        <v>4603</v>
      </c>
      <c r="B739" s="113">
        <v>570028890</v>
      </c>
      <c r="C739" s="113" t="s">
        <v>4604</v>
      </c>
      <c r="E739" s="113" t="s">
        <v>67</v>
      </c>
      <c r="F739" s="113" t="s">
        <v>8</v>
      </c>
      <c r="G739" s="114">
        <v>25510</v>
      </c>
      <c r="H739" s="113" t="s">
        <v>16230</v>
      </c>
      <c r="I739" s="113" t="s">
        <v>9866</v>
      </c>
      <c r="J739" s="113" t="s">
        <v>9872</v>
      </c>
      <c r="K739" s="113" t="s">
        <v>45658</v>
      </c>
      <c r="L739" s="113">
        <v>82198266460</v>
      </c>
      <c r="M739" s="113" t="s">
        <v>30532</v>
      </c>
      <c r="O739" s="113" t="s">
        <v>11967</v>
      </c>
      <c r="P739" s="113" t="s">
        <v>30533</v>
      </c>
      <c r="Q739" s="113" t="s">
        <v>30534</v>
      </c>
      <c r="R739" s="113">
        <v>15</v>
      </c>
      <c r="S739" s="113" t="s">
        <v>13</v>
      </c>
      <c r="T739" s="113" t="s">
        <v>30535</v>
      </c>
      <c r="U739" s="113" t="s">
        <v>30536</v>
      </c>
      <c r="V739" s="114">
        <v>39387</v>
      </c>
      <c r="W739" s="114">
        <v>39083</v>
      </c>
      <c r="X739" s="113" t="s">
        <v>30537</v>
      </c>
      <c r="Y739" s="114">
        <v>39720</v>
      </c>
      <c r="Z739" s="114">
        <v>39722</v>
      </c>
      <c r="AA739" s="113">
        <v>31</v>
      </c>
      <c r="AB739" s="113" t="s">
        <v>9</v>
      </c>
      <c r="AC739" s="113">
        <v>34</v>
      </c>
      <c r="AD739" s="113" t="s">
        <v>18</v>
      </c>
      <c r="AE739" s="114">
        <v>43556</v>
      </c>
      <c r="AF739" s="113">
        <v>18</v>
      </c>
      <c r="AG739" s="113">
        <v>3</v>
      </c>
      <c r="AH739" s="113" t="s">
        <v>16263</v>
      </c>
      <c r="AI739" s="117" t="s">
        <v>20086</v>
      </c>
      <c r="AK739" s="114">
        <v>45302</v>
      </c>
      <c r="AL739" s="113">
        <v>40</v>
      </c>
      <c r="AM739" s="113" t="s">
        <v>9870</v>
      </c>
      <c r="AN739" s="113" t="s">
        <v>16647</v>
      </c>
      <c r="AO739" s="113" t="s">
        <v>378</v>
      </c>
      <c r="AP739" s="113">
        <v>1996</v>
      </c>
      <c r="AQ739" s="113" t="s">
        <v>8</v>
      </c>
      <c r="AR739" s="113" t="s">
        <v>26235</v>
      </c>
      <c r="AS739" s="113" t="s">
        <v>14</v>
      </c>
      <c r="AT739" s="113" t="s">
        <v>14</v>
      </c>
      <c r="AU739" s="113" t="s">
        <v>16229</v>
      </c>
      <c r="AV739" s="113" t="s">
        <v>14</v>
      </c>
    </row>
    <row r="740" spans="1:49">
      <c r="A740" s="116" t="s">
        <v>4348</v>
      </c>
      <c r="B740" s="113">
        <v>132179477</v>
      </c>
      <c r="C740" s="113" t="s">
        <v>4349</v>
      </c>
      <c r="E740" s="113" t="s">
        <v>41</v>
      </c>
      <c r="F740" s="113" t="s">
        <v>37</v>
      </c>
      <c r="G740" s="114">
        <v>25517</v>
      </c>
      <c r="H740" s="113" t="s">
        <v>16218</v>
      </c>
      <c r="I740" s="113" t="s">
        <v>9866</v>
      </c>
      <c r="J740" s="113" t="s">
        <v>9872</v>
      </c>
      <c r="K740" s="113" t="s">
        <v>17573</v>
      </c>
      <c r="L740" s="113">
        <v>82343772016</v>
      </c>
      <c r="M740" s="113" t="s">
        <v>17574</v>
      </c>
      <c r="O740" s="113" t="s">
        <v>14161</v>
      </c>
      <c r="P740" s="113" t="s">
        <v>17575</v>
      </c>
      <c r="Q740" s="113" t="s">
        <v>17576</v>
      </c>
      <c r="R740" s="113">
        <v>15</v>
      </c>
      <c r="S740" s="113" t="s">
        <v>13</v>
      </c>
      <c r="T740" s="113" t="s">
        <v>17577</v>
      </c>
      <c r="U740" s="113" t="s">
        <v>17578</v>
      </c>
      <c r="V740" s="114">
        <v>35653</v>
      </c>
      <c r="W740" s="114">
        <v>35612</v>
      </c>
      <c r="X740" s="113" t="s">
        <v>17579</v>
      </c>
      <c r="Y740" s="114">
        <v>36129</v>
      </c>
      <c r="Z740" s="114">
        <v>36130</v>
      </c>
      <c r="AA740" s="113">
        <v>21</v>
      </c>
      <c r="AB740" s="113" t="s">
        <v>24</v>
      </c>
      <c r="AC740" s="113">
        <v>41</v>
      </c>
      <c r="AD740" s="113" t="s">
        <v>52</v>
      </c>
      <c r="AE740" s="114">
        <v>44470</v>
      </c>
      <c r="AF740" s="113">
        <v>19</v>
      </c>
      <c r="AG740" s="113">
        <v>3</v>
      </c>
      <c r="AH740" s="113" t="s">
        <v>16226</v>
      </c>
      <c r="AI740" s="117" t="s">
        <v>9901</v>
      </c>
      <c r="AK740" s="114">
        <v>44470</v>
      </c>
      <c r="AL740" s="113">
        <v>40</v>
      </c>
      <c r="AM740" s="113" t="s">
        <v>9870</v>
      </c>
      <c r="AN740" s="113" t="s">
        <v>17580</v>
      </c>
      <c r="AO740" s="113" t="s">
        <v>491</v>
      </c>
      <c r="AP740" s="113">
        <v>2018</v>
      </c>
      <c r="AQ740" s="113" t="s">
        <v>9871</v>
      </c>
      <c r="AR740" s="113" t="s">
        <v>17447</v>
      </c>
      <c r="AS740" s="113" t="s">
        <v>14</v>
      </c>
      <c r="AT740" s="113" t="s">
        <v>14</v>
      </c>
      <c r="AU740" s="113" t="s">
        <v>16229</v>
      </c>
      <c r="AV740" s="113" t="s">
        <v>14</v>
      </c>
    </row>
    <row r="741" spans="1:49">
      <c r="A741" s="116" t="s">
        <v>5400</v>
      </c>
      <c r="B741" s="113">
        <v>132211506</v>
      </c>
      <c r="C741" s="113" t="s">
        <v>5401</v>
      </c>
      <c r="F741" s="113" t="s">
        <v>8</v>
      </c>
      <c r="G741" s="114">
        <v>25517</v>
      </c>
      <c r="H741" s="113" t="s">
        <v>16230</v>
      </c>
      <c r="I741" s="113" t="s">
        <v>9866</v>
      </c>
      <c r="J741" s="113" t="s">
        <v>9872</v>
      </c>
      <c r="K741" s="113" t="s">
        <v>32902</v>
      </c>
      <c r="L741" s="113">
        <v>0</v>
      </c>
      <c r="M741" s="113" t="s">
        <v>13897</v>
      </c>
      <c r="O741" s="113" t="s">
        <v>22937</v>
      </c>
      <c r="P741" s="113" t="s">
        <v>32903</v>
      </c>
      <c r="Q741" s="113" t="s">
        <v>32904</v>
      </c>
      <c r="R741" s="113">
        <v>15</v>
      </c>
      <c r="S741" s="113" t="s">
        <v>13</v>
      </c>
      <c r="T741" s="113" t="s">
        <v>32905</v>
      </c>
      <c r="U741" s="113" t="s">
        <v>16800</v>
      </c>
      <c r="V741" s="114">
        <v>35999</v>
      </c>
      <c r="W741" s="114">
        <v>35855</v>
      </c>
      <c r="X741" s="113" t="s">
        <v>17053</v>
      </c>
      <c r="Y741" s="114">
        <v>36403</v>
      </c>
      <c r="Z741" s="114">
        <v>36404</v>
      </c>
      <c r="AA741" s="113">
        <v>21</v>
      </c>
      <c r="AB741" s="113" t="s">
        <v>24</v>
      </c>
      <c r="AC741" s="113">
        <v>31</v>
      </c>
      <c r="AD741" s="113" t="s">
        <v>9</v>
      </c>
      <c r="AE741" s="114">
        <v>43556</v>
      </c>
      <c r="AF741" s="113">
        <v>16</v>
      </c>
      <c r="AG741" s="113">
        <v>1</v>
      </c>
      <c r="AH741" s="113" t="s">
        <v>16226</v>
      </c>
      <c r="AI741" s="117" t="s">
        <v>9875</v>
      </c>
      <c r="AK741" s="114">
        <v>45120</v>
      </c>
      <c r="AL741" s="113">
        <v>15</v>
      </c>
      <c r="AM741" s="113" t="s">
        <v>9885</v>
      </c>
      <c r="AN741" s="113" t="s">
        <v>16858</v>
      </c>
      <c r="AO741" s="113" t="s">
        <v>666</v>
      </c>
      <c r="AP741" s="113">
        <v>1987</v>
      </c>
      <c r="AQ741" s="113" t="s">
        <v>9889</v>
      </c>
      <c r="AR741" s="113" t="s">
        <v>21749</v>
      </c>
      <c r="AS741" s="113" t="s">
        <v>14</v>
      </c>
      <c r="AT741" s="113" t="s">
        <v>14</v>
      </c>
      <c r="AU741" s="113" t="s">
        <v>16229</v>
      </c>
      <c r="AV741" s="113" t="s">
        <v>14</v>
      </c>
    </row>
    <row r="742" spans="1:49">
      <c r="A742" s="116" t="s">
        <v>2058</v>
      </c>
      <c r="B742" s="113">
        <v>132034413</v>
      </c>
      <c r="C742" s="113" t="s">
        <v>2059</v>
      </c>
      <c r="E742" s="113" t="s">
        <v>140</v>
      </c>
      <c r="F742" s="113" t="s">
        <v>8</v>
      </c>
      <c r="G742" s="114">
        <v>25518</v>
      </c>
      <c r="H742" s="113" t="s">
        <v>16218</v>
      </c>
      <c r="I742" s="113" t="s">
        <v>9866</v>
      </c>
      <c r="J742" s="113" t="s">
        <v>9872</v>
      </c>
      <c r="K742" s="113" t="s">
        <v>22963</v>
      </c>
      <c r="L742" s="113">
        <v>81245110117</v>
      </c>
      <c r="M742" s="113" t="s">
        <v>12691</v>
      </c>
      <c r="O742" s="113" t="s">
        <v>12692</v>
      </c>
      <c r="P742" s="113" t="s">
        <v>22964</v>
      </c>
      <c r="Q742" s="113" t="s">
        <v>22965</v>
      </c>
      <c r="R742" s="113">
        <v>15</v>
      </c>
      <c r="S742" s="113" t="s">
        <v>13</v>
      </c>
      <c r="T742" s="113" t="s">
        <v>22966</v>
      </c>
      <c r="U742" s="113" t="s">
        <v>17026</v>
      </c>
      <c r="V742" s="114">
        <v>33999</v>
      </c>
      <c r="W742" s="114">
        <v>34001</v>
      </c>
      <c r="X742" s="113" t="s">
        <v>17027</v>
      </c>
      <c r="Y742" s="113" t="s">
        <v>22967</v>
      </c>
      <c r="Z742" s="114">
        <v>34547</v>
      </c>
      <c r="AA742" s="113">
        <v>21</v>
      </c>
      <c r="AB742" s="113" t="s">
        <v>24</v>
      </c>
      <c r="AC742" s="113">
        <v>42</v>
      </c>
      <c r="AD742" s="113" t="s">
        <v>92</v>
      </c>
      <c r="AE742" s="114">
        <v>43374</v>
      </c>
      <c r="AF742" s="113">
        <v>20</v>
      </c>
      <c r="AG742" s="113">
        <v>8</v>
      </c>
      <c r="AH742" s="113" t="s">
        <v>16226</v>
      </c>
      <c r="AI742" s="117" t="s">
        <v>2060</v>
      </c>
      <c r="AK742" s="114">
        <v>41360</v>
      </c>
      <c r="AL742" s="113">
        <v>40</v>
      </c>
      <c r="AM742" s="113" t="s">
        <v>9870</v>
      </c>
      <c r="AN742" s="113" t="s">
        <v>17344</v>
      </c>
      <c r="AO742" s="113" t="s">
        <v>142</v>
      </c>
      <c r="AP742" s="113">
        <v>2011</v>
      </c>
      <c r="AQ742" s="113" t="s">
        <v>6669</v>
      </c>
      <c r="AR742" s="113" t="s">
        <v>16956</v>
      </c>
      <c r="AS742" s="113" t="s">
        <v>14</v>
      </c>
      <c r="AT742" s="113" t="s">
        <v>14</v>
      </c>
      <c r="AU742" s="113" t="s">
        <v>16229</v>
      </c>
      <c r="AV742" s="113" t="s">
        <v>14</v>
      </c>
      <c r="AW742" s="113" t="s">
        <v>14</v>
      </c>
    </row>
    <row r="743" spans="1:49">
      <c r="A743" s="116" t="s">
        <v>6126</v>
      </c>
      <c r="B743" s="113">
        <v>132034263</v>
      </c>
      <c r="C743" s="113" t="s">
        <v>6071</v>
      </c>
      <c r="E743" s="113" t="s">
        <v>133</v>
      </c>
      <c r="F743" s="113" t="s">
        <v>1075</v>
      </c>
      <c r="G743" s="114">
        <v>25519</v>
      </c>
      <c r="H743" s="113" t="s">
        <v>16218</v>
      </c>
      <c r="I743" s="113" t="s">
        <v>9866</v>
      </c>
      <c r="J743" s="113" t="s">
        <v>9872</v>
      </c>
      <c r="K743" s="113" t="s">
        <v>18128</v>
      </c>
      <c r="L743" s="113">
        <v>81343734288</v>
      </c>
      <c r="M743" s="113" t="s">
        <v>18129</v>
      </c>
      <c r="O743" s="113" t="s">
        <v>18130</v>
      </c>
      <c r="P743" s="113" t="s">
        <v>18131</v>
      </c>
      <c r="Q743" s="113" t="s">
        <v>18132</v>
      </c>
      <c r="R743" s="113">
        <v>15</v>
      </c>
      <c r="S743" s="113" t="s">
        <v>13</v>
      </c>
      <c r="T743" s="113" t="s">
        <v>18133</v>
      </c>
      <c r="U743" s="113" t="s">
        <v>18134</v>
      </c>
      <c r="V743" s="114">
        <v>34246</v>
      </c>
      <c r="W743" s="114">
        <v>34274</v>
      </c>
      <c r="X743" s="113" t="s">
        <v>17272</v>
      </c>
      <c r="Y743" s="114">
        <v>34668</v>
      </c>
      <c r="Z743" s="114">
        <v>34669</v>
      </c>
      <c r="AA743" s="113">
        <v>21</v>
      </c>
      <c r="AB743" s="113" t="s">
        <v>24</v>
      </c>
      <c r="AC743" s="113">
        <v>33</v>
      </c>
      <c r="AD743" s="113" t="s">
        <v>10</v>
      </c>
      <c r="AE743" s="114">
        <v>40817</v>
      </c>
      <c r="AF743" s="113">
        <v>12</v>
      </c>
      <c r="AG743" s="113">
        <v>11</v>
      </c>
      <c r="AH743" s="113" t="s">
        <v>16226</v>
      </c>
      <c r="AI743" s="117" t="s">
        <v>9891</v>
      </c>
      <c r="AK743" s="114">
        <v>44670</v>
      </c>
      <c r="AL743" s="113">
        <v>25</v>
      </c>
      <c r="AM743" s="113" t="s">
        <v>9974</v>
      </c>
      <c r="AN743" s="113" t="s">
        <v>35821</v>
      </c>
      <c r="AO743" s="113" t="s">
        <v>1845</v>
      </c>
      <c r="AP743" s="113">
        <v>2002</v>
      </c>
      <c r="AQ743" s="113" t="s">
        <v>9905</v>
      </c>
      <c r="AR743" s="113" t="s">
        <v>18135</v>
      </c>
      <c r="AS743" s="113" t="s">
        <v>14</v>
      </c>
      <c r="AT743" s="113" t="s">
        <v>14</v>
      </c>
      <c r="AU743" s="113" t="s">
        <v>16229</v>
      </c>
      <c r="AV743" s="113" t="s">
        <v>14</v>
      </c>
      <c r="AW743" s="113" t="s">
        <v>14</v>
      </c>
    </row>
    <row r="744" spans="1:49">
      <c r="A744" s="116" t="s">
        <v>3225</v>
      </c>
      <c r="B744" s="113">
        <v>132071143</v>
      </c>
      <c r="C744" s="113" t="s">
        <v>290</v>
      </c>
      <c r="E744" s="113" t="s">
        <v>140</v>
      </c>
      <c r="F744" s="113" t="s">
        <v>3226</v>
      </c>
      <c r="G744" s="114">
        <v>25520</v>
      </c>
      <c r="H744" s="113" t="s">
        <v>16230</v>
      </c>
      <c r="I744" s="113" t="s">
        <v>9866</v>
      </c>
      <c r="J744" s="113" t="s">
        <v>9872</v>
      </c>
      <c r="K744" s="113" t="s">
        <v>42039</v>
      </c>
      <c r="L744" s="113">
        <v>85399465753</v>
      </c>
      <c r="M744" s="113" t="s">
        <v>15052</v>
      </c>
      <c r="O744" s="113" t="s">
        <v>15053</v>
      </c>
      <c r="P744" s="113" t="s">
        <v>42040</v>
      </c>
      <c r="Q744" s="113" t="s">
        <v>42041</v>
      </c>
      <c r="R744" s="113">
        <v>15</v>
      </c>
      <c r="S744" s="113" t="s">
        <v>13</v>
      </c>
      <c r="T744" s="113" t="s">
        <v>42042</v>
      </c>
      <c r="U744" s="113" t="s">
        <v>18977</v>
      </c>
      <c r="V744" s="114">
        <v>34510</v>
      </c>
      <c r="W744" s="114">
        <v>34304</v>
      </c>
      <c r="X744" s="113" t="s">
        <v>42043</v>
      </c>
      <c r="Y744" s="114">
        <v>34849</v>
      </c>
      <c r="Z744" s="114">
        <v>34851</v>
      </c>
      <c r="AA744" s="113">
        <v>21</v>
      </c>
      <c r="AB744" s="113" t="s">
        <v>24</v>
      </c>
      <c r="AC744" s="113">
        <v>42</v>
      </c>
      <c r="AD744" s="113" t="s">
        <v>92</v>
      </c>
      <c r="AE744" s="114">
        <v>44287</v>
      </c>
      <c r="AF744" s="113">
        <v>22</v>
      </c>
      <c r="AG744" s="113">
        <v>4</v>
      </c>
      <c r="AH744" s="113" t="s">
        <v>16226</v>
      </c>
      <c r="AI744" s="117" t="s">
        <v>9901</v>
      </c>
      <c r="AK744" s="114">
        <v>44316</v>
      </c>
      <c r="AL744" s="113">
        <v>40</v>
      </c>
      <c r="AM744" s="113" t="s">
        <v>9870</v>
      </c>
      <c r="AN744" s="113" t="s">
        <v>17028</v>
      </c>
      <c r="AO744" s="113" t="s">
        <v>730</v>
      </c>
      <c r="AP744" s="113">
        <v>2013</v>
      </c>
      <c r="AQ744" s="113" t="s">
        <v>9889</v>
      </c>
      <c r="AR744" s="113" t="s">
        <v>17240</v>
      </c>
      <c r="AS744" s="113" t="s">
        <v>14</v>
      </c>
      <c r="AT744" s="113" t="s">
        <v>14</v>
      </c>
      <c r="AU744" s="113" t="s">
        <v>16229</v>
      </c>
      <c r="AV744" s="113" t="s">
        <v>14</v>
      </c>
      <c r="AW744" s="113" t="s">
        <v>14</v>
      </c>
    </row>
    <row r="745" spans="1:49">
      <c r="A745" s="116" t="s">
        <v>7032</v>
      </c>
      <c r="B745" s="113">
        <v>132072323</v>
      </c>
      <c r="C745" s="113" t="s">
        <v>7033</v>
      </c>
      <c r="E745" s="113" t="s">
        <v>3018</v>
      </c>
      <c r="F745" s="113" t="s">
        <v>761</v>
      </c>
      <c r="G745" s="114">
        <v>25520</v>
      </c>
      <c r="H745" s="113" t="s">
        <v>16218</v>
      </c>
      <c r="I745" s="113" t="s">
        <v>9866</v>
      </c>
      <c r="J745" s="113" t="s">
        <v>9872</v>
      </c>
      <c r="K745" s="113" t="s">
        <v>24736</v>
      </c>
      <c r="L745" s="113">
        <v>82289444547</v>
      </c>
      <c r="M745" s="113" t="s">
        <v>46076</v>
      </c>
      <c r="O745" s="113" t="s">
        <v>14618</v>
      </c>
      <c r="P745" s="113" t="s">
        <v>24737</v>
      </c>
      <c r="Q745" s="113" t="s">
        <v>24738</v>
      </c>
      <c r="R745" s="113">
        <v>15</v>
      </c>
      <c r="S745" s="113" t="s">
        <v>13</v>
      </c>
      <c r="T745" s="113" t="s">
        <v>24739</v>
      </c>
      <c r="U745" s="113" t="s">
        <v>24740</v>
      </c>
      <c r="V745" s="114">
        <v>34340</v>
      </c>
      <c r="W745" s="114">
        <v>34335</v>
      </c>
      <c r="X745" s="113" t="s">
        <v>24741</v>
      </c>
      <c r="Y745" s="114">
        <v>35461</v>
      </c>
      <c r="Z745" s="114">
        <v>35462</v>
      </c>
      <c r="AA745" s="113">
        <v>23</v>
      </c>
      <c r="AB745" s="113" t="s">
        <v>78</v>
      </c>
      <c r="AC745" s="113">
        <v>33</v>
      </c>
      <c r="AD745" s="113" t="s">
        <v>10</v>
      </c>
      <c r="AE745" s="114">
        <v>41365</v>
      </c>
      <c r="AF745" s="113">
        <v>24</v>
      </c>
      <c r="AG745" s="113">
        <v>3</v>
      </c>
      <c r="AH745" s="113" t="s">
        <v>16226</v>
      </c>
      <c r="AI745" s="117" t="s">
        <v>9891</v>
      </c>
      <c r="AK745" s="114">
        <v>41365</v>
      </c>
      <c r="AL745" s="113">
        <v>40</v>
      </c>
      <c r="AM745" s="113" t="s">
        <v>9870</v>
      </c>
      <c r="AN745" s="113" t="s">
        <v>17641</v>
      </c>
      <c r="AO745" s="113" t="s">
        <v>625</v>
      </c>
      <c r="AP745" s="113">
        <v>2000</v>
      </c>
      <c r="AQ745" s="113" t="s">
        <v>5236</v>
      </c>
      <c r="AR745" s="113" t="s">
        <v>16295</v>
      </c>
      <c r="AS745" s="113" t="s">
        <v>14</v>
      </c>
      <c r="AT745" s="113" t="s">
        <v>14</v>
      </c>
      <c r="AU745" s="113" t="s">
        <v>16229</v>
      </c>
      <c r="AV745" s="113" t="s">
        <v>14</v>
      </c>
    </row>
    <row r="746" spans="1:49">
      <c r="A746" s="116" t="s">
        <v>6701</v>
      </c>
      <c r="B746" s="113">
        <v>80112355</v>
      </c>
      <c r="C746" s="113" t="s">
        <v>6702</v>
      </c>
      <c r="E746" s="113" t="s">
        <v>67</v>
      </c>
      <c r="F746" s="113" t="s">
        <v>1295</v>
      </c>
      <c r="G746" s="114">
        <v>25524</v>
      </c>
      <c r="H746" s="113" t="s">
        <v>16218</v>
      </c>
      <c r="I746" s="113" t="s">
        <v>10007</v>
      </c>
      <c r="J746" s="113" t="s">
        <v>9872</v>
      </c>
      <c r="K746" s="113" t="s">
        <v>38891</v>
      </c>
      <c r="L746" s="113">
        <v>82394846514</v>
      </c>
      <c r="M746" s="113" t="s">
        <v>10501</v>
      </c>
      <c r="O746" s="113" t="s">
        <v>353</v>
      </c>
      <c r="P746" s="113" t="s">
        <v>38892</v>
      </c>
      <c r="Q746" s="113" t="s">
        <v>38893</v>
      </c>
      <c r="R746" s="113">
        <v>15</v>
      </c>
      <c r="S746" s="113" t="s">
        <v>13</v>
      </c>
      <c r="T746" s="113" t="s">
        <v>38894</v>
      </c>
      <c r="U746" s="113" t="s">
        <v>38895</v>
      </c>
      <c r="V746" s="114">
        <v>34073</v>
      </c>
      <c r="W746" s="114">
        <v>34213</v>
      </c>
      <c r="X746" s="113" t="s">
        <v>38896</v>
      </c>
      <c r="Y746" s="114">
        <v>34383</v>
      </c>
      <c r="Z746" s="114">
        <v>34394</v>
      </c>
      <c r="AA746" s="113">
        <v>21</v>
      </c>
      <c r="AB746" s="113" t="s">
        <v>24</v>
      </c>
      <c r="AC746" s="113">
        <v>42</v>
      </c>
      <c r="AD746" s="113" t="s">
        <v>92</v>
      </c>
      <c r="AE746" s="114">
        <v>44835</v>
      </c>
      <c r="AF746" s="113">
        <v>27</v>
      </c>
      <c r="AG746" s="113">
        <v>9</v>
      </c>
      <c r="AH746" s="113" t="s">
        <v>16226</v>
      </c>
      <c r="AI746" s="117" t="s">
        <v>9977</v>
      </c>
      <c r="AK746" s="114">
        <v>44925</v>
      </c>
      <c r="AL746" s="113">
        <v>40</v>
      </c>
      <c r="AM746" s="113" t="s">
        <v>9870</v>
      </c>
      <c r="AN746" s="113" t="s">
        <v>16647</v>
      </c>
      <c r="AO746" s="113" t="s">
        <v>378</v>
      </c>
      <c r="AP746" s="113">
        <v>2005</v>
      </c>
      <c r="AQ746" s="113" t="s">
        <v>9871</v>
      </c>
      <c r="AR746" s="113" t="s">
        <v>18780</v>
      </c>
      <c r="AS746" s="113" t="s">
        <v>14</v>
      </c>
      <c r="AT746" s="113" t="s">
        <v>14</v>
      </c>
      <c r="AU746" s="113" t="s">
        <v>16229</v>
      </c>
      <c r="AV746" s="113" t="s">
        <v>14</v>
      </c>
      <c r="AW746" s="113" t="s">
        <v>14</v>
      </c>
    </row>
    <row r="747" spans="1:49">
      <c r="A747" s="116" t="s">
        <v>3333</v>
      </c>
      <c r="B747" s="113">
        <v>570013909</v>
      </c>
      <c r="C747" s="113" t="s">
        <v>3334</v>
      </c>
      <c r="E747" s="113" t="s">
        <v>199</v>
      </c>
      <c r="F747" s="113" t="s">
        <v>8</v>
      </c>
      <c r="G747" s="114">
        <v>25525</v>
      </c>
      <c r="H747" s="113" t="s">
        <v>16218</v>
      </c>
      <c r="I747" s="113" t="s">
        <v>9866</v>
      </c>
      <c r="J747" s="113" t="s">
        <v>9872</v>
      </c>
      <c r="K747" s="113" t="s">
        <v>27272</v>
      </c>
      <c r="L747" s="113">
        <v>81241453398</v>
      </c>
      <c r="M747" s="113" t="s">
        <v>13822</v>
      </c>
      <c r="O747" s="113" t="s">
        <v>27273</v>
      </c>
      <c r="P747" s="113" t="s">
        <v>27274</v>
      </c>
      <c r="Q747" s="113" t="s">
        <v>27275</v>
      </c>
      <c r="R747" s="113">
        <v>15</v>
      </c>
      <c r="S747" s="113" t="s">
        <v>13</v>
      </c>
      <c r="T747" s="113" t="s">
        <v>27276</v>
      </c>
      <c r="U747" s="113" t="s">
        <v>27277</v>
      </c>
      <c r="V747" s="114">
        <v>37557</v>
      </c>
      <c r="W747" s="114">
        <v>37561</v>
      </c>
      <c r="X747" s="113" t="s">
        <v>27278</v>
      </c>
      <c r="Y747" s="114">
        <v>38010</v>
      </c>
      <c r="Z747" s="114">
        <v>38018</v>
      </c>
      <c r="AA747" s="113">
        <v>23</v>
      </c>
      <c r="AB747" s="113" t="s">
        <v>78</v>
      </c>
      <c r="AC747" s="113">
        <v>34</v>
      </c>
      <c r="AD747" s="113" t="s">
        <v>18</v>
      </c>
      <c r="AE747" s="114">
        <v>42644</v>
      </c>
      <c r="AF747" s="113">
        <v>11</v>
      </c>
      <c r="AG747" s="113">
        <v>11</v>
      </c>
      <c r="AH747" s="113" t="s">
        <v>16226</v>
      </c>
      <c r="AI747" s="117" t="s">
        <v>9891</v>
      </c>
      <c r="AK747" s="114">
        <v>44670</v>
      </c>
      <c r="AL747" s="113">
        <v>30</v>
      </c>
      <c r="AM747" s="113" t="s">
        <v>9882</v>
      </c>
      <c r="AN747" s="113" t="s">
        <v>27279</v>
      </c>
      <c r="AO747" s="113" t="s">
        <v>3335</v>
      </c>
      <c r="AP747" s="113">
        <v>1994</v>
      </c>
      <c r="AQ747" s="113" t="s">
        <v>3314</v>
      </c>
      <c r="AR747" s="113" t="s">
        <v>16600</v>
      </c>
      <c r="AS747" s="113" t="s">
        <v>14</v>
      </c>
      <c r="AT747" s="113" t="s">
        <v>14</v>
      </c>
      <c r="AU747" s="113" t="s">
        <v>16229</v>
      </c>
      <c r="AV747" s="113" t="s">
        <v>14</v>
      </c>
      <c r="AW747" s="113" t="s">
        <v>14</v>
      </c>
    </row>
    <row r="748" spans="1:49">
      <c r="A748" s="116" t="s">
        <v>46826</v>
      </c>
      <c r="B748" s="113">
        <v>570025434</v>
      </c>
      <c r="C748" s="113" t="s">
        <v>39500</v>
      </c>
      <c r="E748" s="113" t="s">
        <v>177</v>
      </c>
      <c r="F748" s="113" t="s">
        <v>1706</v>
      </c>
      <c r="G748" s="114">
        <v>25526</v>
      </c>
      <c r="H748" s="113" t="s">
        <v>16230</v>
      </c>
      <c r="I748" s="113" t="s">
        <v>9866</v>
      </c>
      <c r="J748" s="113" t="s">
        <v>9872</v>
      </c>
      <c r="K748" s="113" t="s">
        <v>39501</v>
      </c>
      <c r="L748" s="113">
        <v>82259487105</v>
      </c>
      <c r="M748" s="113" t="s">
        <v>39502</v>
      </c>
      <c r="N748" s="113" t="s">
        <v>39503</v>
      </c>
      <c r="O748" s="113" t="s">
        <v>39504</v>
      </c>
      <c r="P748" s="113" t="s">
        <v>39505</v>
      </c>
      <c r="Q748" s="113" t="s">
        <v>39506</v>
      </c>
      <c r="R748" s="113">
        <v>15</v>
      </c>
      <c r="S748" s="113" t="s">
        <v>13</v>
      </c>
      <c r="T748" s="113" t="s">
        <v>39507</v>
      </c>
      <c r="U748" s="113" t="s">
        <v>39508</v>
      </c>
      <c r="V748" s="114">
        <v>38807</v>
      </c>
      <c r="W748" s="114">
        <v>38808</v>
      </c>
      <c r="X748" s="113" t="s">
        <v>39509</v>
      </c>
      <c r="Y748" s="114">
        <v>39446</v>
      </c>
      <c r="Z748" s="114">
        <v>39448</v>
      </c>
      <c r="AA748" s="113">
        <v>22</v>
      </c>
      <c r="AB748" s="113" t="s">
        <v>25</v>
      </c>
      <c r="AC748" s="113">
        <v>33</v>
      </c>
      <c r="AD748" s="113" t="s">
        <v>10</v>
      </c>
      <c r="AE748" s="114">
        <v>44652</v>
      </c>
      <c r="AF748" s="113">
        <v>22</v>
      </c>
      <c r="AG748" s="113">
        <v>3</v>
      </c>
      <c r="AH748" s="113" t="s">
        <v>16226</v>
      </c>
      <c r="AI748" s="117" t="s">
        <v>9891</v>
      </c>
      <c r="AK748" s="114">
        <v>45108</v>
      </c>
      <c r="AL748" s="113">
        <v>25</v>
      </c>
      <c r="AM748" s="113" t="s">
        <v>9974</v>
      </c>
      <c r="AN748" s="113" t="s">
        <v>23540</v>
      </c>
      <c r="AO748" s="113" t="s">
        <v>211</v>
      </c>
      <c r="AP748" s="113">
        <v>2002</v>
      </c>
      <c r="AQ748" s="113" t="s">
        <v>527</v>
      </c>
      <c r="AR748" s="113" t="s">
        <v>17265</v>
      </c>
      <c r="AS748" s="113" t="s">
        <v>14</v>
      </c>
      <c r="AT748" s="113" t="s">
        <v>14</v>
      </c>
      <c r="AU748" s="113" t="s">
        <v>16229</v>
      </c>
      <c r="AV748" s="113" t="s">
        <v>14</v>
      </c>
    </row>
    <row r="749" spans="1:49">
      <c r="A749" s="116" t="s">
        <v>3274</v>
      </c>
      <c r="B749" s="113">
        <v>140242545</v>
      </c>
      <c r="C749" s="113" t="s">
        <v>33762</v>
      </c>
      <c r="F749" s="113" t="s">
        <v>1706</v>
      </c>
      <c r="G749" s="114">
        <v>25527</v>
      </c>
      <c r="H749" s="113" t="s">
        <v>16218</v>
      </c>
      <c r="I749" s="113" t="s">
        <v>9866</v>
      </c>
      <c r="J749" s="113" t="s">
        <v>9872</v>
      </c>
      <c r="K749" s="113" t="s">
        <v>33763</v>
      </c>
      <c r="L749" s="113">
        <v>85241754916</v>
      </c>
      <c r="M749" s="113" t="s">
        <v>15175</v>
      </c>
      <c r="O749" s="113" t="s">
        <v>15176</v>
      </c>
      <c r="P749" s="113" t="s">
        <v>33764</v>
      </c>
      <c r="Q749" s="113" t="s">
        <v>33765</v>
      </c>
      <c r="R749" s="113">
        <v>15</v>
      </c>
      <c r="S749" s="113" t="s">
        <v>13</v>
      </c>
      <c r="T749" s="113" t="s">
        <v>33766</v>
      </c>
      <c r="U749" s="113" t="s">
        <v>33767</v>
      </c>
      <c r="V749" s="114">
        <v>32924</v>
      </c>
      <c r="W749" s="114">
        <v>32813</v>
      </c>
      <c r="X749" s="113" t="s">
        <v>33768</v>
      </c>
      <c r="Y749" s="114">
        <v>33358</v>
      </c>
      <c r="Z749" s="114">
        <v>33359</v>
      </c>
      <c r="AA749" s="113">
        <v>21</v>
      </c>
      <c r="AB749" s="113" t="s">
        <v>24</v>
      </c>
      <c r="AC749" s="113">
        <v>34</v>
      </c>
      <c r="AD749" s="113" t="s">
        <v>18</v>
      </c>
      <c r="AE749" s="114">
        <v>40817</v>
      </c>
      <c r="AF749" s="113">
        <v>16</v>
      </c>
      <c r="AG749" s="113">
        <v>11</v>
      </c>
      <c r="AH749" s="113" t="s">
        <v>16226</v>
      </c>
      <c r="AI749" s="117" t="s">
        <v>302</v>
      </c>
      <c r="AK749" s="114">
        <v>40817</v>
      </c>
      <c r="AL749" s="113">
        <v>30</v>
      </c>
      <c r="AM749" s="113" t="s">
        <v>9882</v>
      </c>
      <c r="AN749" s="113" t="s">
        <v>16273</v>
      </c>
      <c r="AO749" s="113" t="s">
        <v>107</v>
      </c>
      <c r="AP749" s="113">
        <v>2003</v>
      </c>
      <c r="AQ749" s="113" t="s">
        <v>5236</v>
      </c>
      <c r="AR749" s="113" t="s">
        <v>16437</v>
      </c>
      <c r="AS749" s="113" t="s">
        <v>14</v>
      </c>
      <c r="AT749" s="113" t="s">
        <v>14</v>
      </c>
      <c r="AU749" s="113" t="s">
        <v>16229</v>
      </c>
      <c r="AV749" s="113" t="s">
        <v>14</v>
      </c>
      <c r="AW749" s="113" t="s">
        <v>14</v>
      </c>
    </row>
    <row r="750" spans="1:49">
      <c r="A750" s="116" t="s">
        <v>7805</v>
      </c>
      <c r="B750" s="113">
        <v>570015647</v>
      </c>
      <c r="C750" s="113" t="s">
        <v>7806</v>
      </c>
      <c r="E750" s="113" t="s">
        <v>110</v>
      </c>
      <c r="F750" s="113" t="s">
        <v>8</v>
      </c>
      <c r="G750" s="114">
        <v>25527</v>
      </c>
      <c r="H750" s="113" t="s">
        <v>16230</v>
      </c>
      <c r="I750" s="113" t="s">
        <v>9866</v>
      </c>
      <c r="J750" s="113" t="s">
        <v>9867</v>
      </c>
      <c r="K750" s="113" t="s">
        <v>25078</v>
      </c>
      <c r="L750" s="113">
        <v>81243648787</v>
      </c>
      <c r="M750" s="113" t="s">
        <v>11796</v>
      </c>
      <c r="O750" s="113" t="s">
        <v>25079</v>
      </c>
      <c r="P750" s="113" t="s">
        <v>25080</v>
      </c>
      <c r="Q750" s="113" t="s">
        <v>25081</v>
      </c>
      <c r="R750" s="113">
        <v>15</v>
      </c>
      <c r="S750" s="113" t="s">
        <v>13</v>
      </c>
      <c r="T750" s="113" t="s">
        <v>25082</v>
      </c>
      <c r="U750" s="113" t="s">
        <v>25083</v>
      </c>
      <c r="V750" s="114">
        <v>37998</v>
      </c>
      <c r="W750" s="114">
        <v>37956</v>
      </c>
      <c r="X750" s="113" t="s">
        <v>25084</v>
      </c>
      <c r="Y750" s="114">
        <v>38408</v>
      </c>
      <c r="Z750" s="114">
        <v>38412</v>
      </c>
      <c r="AA750" s="113">
        <v>21</v>
      </c>
      <c r="AB750" s="113" t="s">
        <v>24</v>
      </c>
      <c r="AC750" s="113">
        <v>34</v>
      </c>
      <c r="AD750" s="113" t="s">
        <v>18</v>
      </c>
      <c r="AE750" s="114">
        <v>44470</v>
      </c>
      <c r="AF750" s="113">
        <v>12</v>
      </c>
      <c r="AG750" s="113">
        <v>10</v>
      </c>
      <c r="AH750" s="113" t="s">
        <v>16226</v>
      </c>
      <c r="AI750" s="117" t="s">
        <v>9932</v>
      </c>
      <c r="AK750" s="114">
        <v>44925</v>
      </c>
      <c r="AL750" s="113">
        <v>40</v>
      </c>
      <c r="AM750" s="113" t="s">
        <v>9870</v>
      </c>
      <c r="AN750" s="113" t="s">
        <v>16282</v>
      </c>
      <c r="AO750" s="113" t="s">
        <v>113</v>
      </c>
      <c r="AP750" s="113">
        <v>2008</v>
      </c>
      <c r="AQ750" s="113" t="s">
        <v>8</v>
      </c>
      <c r="AR750" s="113" t="s">
        <v>25085</v>
      </c>
      <c r="AS750" s="113" t="s">
        <v>14</v>
      </c>
      <c r="AT750" s="113" t="s">
        <v>14</v>
      </c>
      <c r="AU750" s="113" t="s">
        <v>16229</v>
      </c>
      <c r="AV750" s="113" t="s">
        <v>14</v>
      </c>
      <c r="AW750" s="113" t="s">
        <v>14</v>
      </c>
    </row>
    <row r="751" spans="1:49">
      <c r="A751" s="116" t="s">
        <v>2425</v>
      </c>
      <c r="B751" s="113">
        <v>132080135</v>
      </c>
      <c r="C751" s="113" t="s">
        <v>2426</v>
      </c>
      <c r="F751" s="113" t="s">
        <v>877</v>
      </c>
      <c r="G751" s="114">
        <v>25529</v>
      </c>
      <c r="H751" s="113" t="s">
        <v>16230</v>
      </c>
      <c r="I751" s="113" t="s">
        <v>9866</v>
      </c>
      <c r="J751" s="113" t="s">
        <v>9867</v>
      </c>
      <c r="K751" s="113" t="s">
        <v>44638</v>
      </c>
      <c r="M751" s="113" t="s">
        <v>14547</v>
      </c>
      <c r="O751" s="113" t="s">
        <v>14548</v>
      </c>
      <c r="P751" s="113" t="s">
        <v>44639</v>
      </c>
      <c r="Q751" s="113" t="s">
        <v>44640</v>
      </c>
      <c r="R751" s="113">
        <v>15</v>
      </c>
      <c r="S751" s="113" t="s">
        <v>13</v>
      </c>
      <c r="T751" s="113" t="s">
        <v>44641</v>
      </c>
      <c r="U751" s="113" t="s">
        <v>44642</v>
      </c>
      <c r="V751" s="114">
        <v>34540</v>
      </c>
      <c r="W751" s="114">
        <v>34547</v>
      </c>
      <c r="X751" s="113" t="s">
        <v>20915</v>
      </c>
      <c r="Y751" s="114">
        <v>35033</v>
      </c>
      <c r="Z751" s="114">
        <v>35034</v>
      </c>
      <c r="AA751" s="113">
        <v>21</v>
      </c>
      <c r="AB751" s="113" t="s">
        <v>24</v>
      </c>
      <c r="AC751" s="113">
        <v>42</v>
      </c>
      <c r="AD751" s="113" t="s">
        <v>92</v>
      </c>
      <c r="AE751" s="114">
        <v>44835</v>
      </c>
      <c r="AF751" s="113">
        <v>23</v>
      </c>
      <c r="AG751" s="113">
        <v>2</v>
      </c>
      <c r="AH751" s="113" t="s">
        <v>16226</v>
      </c>
      <c r="AI751" s="117" t="s">
        <v>141</v>
      </c>
      <c r="AK751" s="114">
        <v>42278</v>
      </c>
      <c r="AL751" s="113">
        <v>40</v>
      </c>
      <c r="AM751" s="113" t="s">
        <v>9870</v>
      </c>
      <c r="AN751" s="113" t="s">
        <v>16802</v>
      </c>
      <c r="AO751" s="113" t="s">
        <v>53</v>
      </c>
      <c r="AP751" s="113">
        <v>2010</v>
      </c>
      <c r="AQ751" s="113" t="s">
        <v>5236</v>
      </c>
      <c r="AR751" s="113" t="s">
        <v>16446</v>
      </c>
      <c r="AS751" s="113" t="s">
        <v>14</v>
      </c>
      <c r="AT751" s="113" t="s">
        <v>14</v>
      </c>
      <c r="AU751" s="113" t="s">
        <v>16229</v>
      </c>
      <c r="AV751" s="113" t="s">
        <v>14</v>
      </c>
      <c r="AW751" s="113" t="s">
        <v>14</v>
      </c>
    </row>
    <row r="752" spans="1:49">
      <c r="A752" s="116" t="s">
        <v>9347</v>
      </c>
      <c r="B752" s="113">
        <v>570011740</v>
      </c>
      <c r="C752" s="113" t="s">
        <v>9348</v>
      </c>
      <c r="E752" s="113" t="s">
        <v>9349</v>
      </c>
      <c r="F752" s="113" t="s">
        <v>8</v>
      </c>
      <c r="G752" s="114">
        <v>25539</v>
      </c>
      <c r="H752" s="113" t="s">
        <v>16218</v>
      </c>
      <c r="I752" s="113" t="s">
        <v>9866</v>
      </c>
      <c r="J752" s="113" t="s">
        <v>16392</v>
      </c>
      <c r="K752" s="113" t="s">
        <v>41225</v>
      </c>
      <c r="L752" s="113">
        <v>82234705417</v>
      </c>
      <c r="M752" s="113" t="s">
        <v>41226</v>
      </c>
      <c r="O752" s="113" t="s">
        <v>12860</v>
      </c>
      <c r="P752" s="113" t="s">
        <v>41227</v>
      </c>
      <c r="Q752" s="113" t="s">
        <v>16244</v>
      </c>
      <c r="R752" s="113">
        <v>15</v>
      </c>
      <c r="S752" s="113" t="s">
        <v>13</v>
      </c>
      <c r="T752" s="113" t="s">
        <v>41228</v>
      </c>
      <c r="U752" s="113" t="s">
        <v>41229</v>
      </c>
      <c r="V752" s="114">
        <v>34507</v>
      </c>
      <c r="W752" s="114">
        <v>34394</v>
      </c>
      <c r="X752" s="113" t="s">
        <v>41230</v>
      </c>
      <c r="Y752" s="114">
        <v>34947</v>
      </c>
      <c r="Z752" s="114">
        <v>34973</v>
      </c>
      <c r="AA752" s="113">
        <v>21</v>
      </c>
      <c r="AB752" s="113" t="s">
        <v>24</v>
      </c>
      <c r="AC752" s="113">
        <v>41</v>
      </c>
      <c r="AD752" s="113" t="s">
        <v>52</v>
      </c>
      <c r="AE752" s="114">
        <v>42095</v>
      </c>
      <c r="AF752" s="113">
        <v>16</v>
      </c>
      <c r="AG752" s="113">
        <v>1</v>
      </c>
      <c r="AH752" s="113" t="s">
        <v>9913</v>
      </c>
      <c r="AI752" s="117" t="s">
        <v>41231</v>
      </c>
      <c r="AJ752" s="113" t="s">
        <v>45514</v>
      </c>
      <c r="AK752" s="114">
        <v>44923</v>
      </c>
      <c r="AL752" s="113">
        <v>45</v>
      </c>
      <c r="AM752" s="113" t="s">
        <v>9922</v>
      </c>
      <c r="AN752" s="113" t="s">
        <v>41232</v>
      </c>
      <c r="AO752" s="113" t="s">
        <v>5475</v>
      </c>
      <c r="AP752" s="113">
        <v>2006</v>
      </c>
      <c r="AQ752" s="113" t="s">
        <v>5236</v>
      </c>
      <c r="AR752" s="113" t="s">
        <v>29070</v>
      </c>
      <c r="AS752" s="113" t="s">
        <v>14</v>
      </c>
      <c r="AT752" s="113" t="s">
        <v>14</v>
      </c>
      <c r="AU752" s="113" t="s">
        <v>16229</v>
      </c>
      <c r="AV752" s="113" t="s">
        <v>14</v>
      </c>
      <c r="AW752" s="113" t="s">
        <v>14</v>
      </c>
    </row>
    <row r="753" spans="1:49">
      <c r="A753" s="116" t="s">
        <v>5618</v>
      </c>
      <c r="B753" s="113">
        <v>132093359</v>
      </c>
      <c r="C753" s="113" t="s">
        <v>5619</v>
      </c>
      <c r="E753" s="113" t="s">
        <v>133</v>
      </c>
      <c r="F753" s="113" t="s">
        <v>178</v>
      </c>
      <c r="G753" s="114">
        <v>25539</v>
      </c>
      <c r="H753" s="113" t="s">
        <v>16230</v>
      </c>
      <c r="I753" s="113" t="s">
        <v>10007</v>
      </c>
      <c r="J753" s="113" t="s">
        <v>9872</v>
      </c>
      <c r="K753" s="113" t="s">
        <v>46332</v>
      </c>
      <c r="L753" s="113">
        <v>81356172525</v>
      </c>
      <c r="M753" s="113" t="s">
        <v>39888</v>
      </c>
      <c r="O753" s="113" t="s">
        <v>15106</v>
      </c>
      <c r="P753" s="113" t="s">
        <v>39889</v>
      </c>
      <c r="Q753" s="113" t="s">
        <v>39890</v>
      </c>
      <c r="R753" s="113">
        <v>15</v>
      </c>
      <c r="S753" s="113" t="s">
        <v>13</v>
      </c>
      <c r="T753" s="113" t="s">
        <v>39891</v>
      </c>
      <c r="U753" s="113" t="s">
        <v>39892</v>
      </c>
      <c r="V753" s="114">
        <v>34470</v>
      </c>
      <c r="W753" s="114">
        <v>34394</v>
      </c>
      <c r="X753" s="113" t="s">
        <v>39893</v>
      </c>
      <c r="Y753" s="114">
        <v>35096</v>
      </c>
      <c r="Z753" s="114">
        <v>35096</v>
      </c>
      <c r="AA753" s="113">
        <v>21</v>
      </c>
      <c r="AB753" s="113" t="s">
        <v>24</v>
      </c>
      <c r="AC753" s="113">
        <v>41</v>
      </c>
      <c r="AD753" s="113" t="s">
        <v>52</v>
      </c>
      <c r="AE753" s="114">
        <v>44105</v>
      </c>
      <c r="AF753" s="113">
        <v>21</v>
      </c>
      <c r="AG753" s="113">
        <v>7</v>
      </c>
      <c r="AH753" s="113" t="s">
        <v>16226</v>
      </c>
      <c r="AI753" s="117" t="s">
        <v>9901</v>
      </c>
      <c r="AK753" s="114">
        <v>45201</v>
      </c>
      <c r="AL753" s="113">
        <v>25</v>
      </c>
      <c r="AM753" s="113" t="s">
        <v>9974</v>
      </c>
      <c r="AN753" s="113" t="s">
        <v>19210</v>
      </c>
      <c r="AO753" s="113" t="s">
        <v>135</v>
      </c>
      <c r="AP753" s="113">
        <v>2006</v>
      </c>
      <c r="AQ753" s="113" t="s">
        <v>5236</v>
      </c>
      <c r="AR753" s="113" t="s">
        <v>18404</v>
      </c>
      <c r="AS753" s="113" t="s">
        <v>14</v>
      </c>
      <c r="AT753" s="113" t="s">
        <v>14</v>
      </c>
      <c r="AU753" s="113" t="s">
        <v>16229</v>
      </c>
      <c r="AV753" s="113" t="s">
        <v>14</v>
      </c>
    </row>
    <row r="754" spans="1:49">
      <c r="A754" s="116" t="s">
        <v>6504</v>
      </c>
      <c r="B754" s="113">
        <v>132282910</v>
      </c>
      <c r="C754" s="113" t="s">
        <v>6505</v>
      </c>
      <c r="F754" s="113" t="s">
        <v>46</v>
      </c>
      <c r="G754" s="114">
        <v>25539</v>
      </c>
      <c r="H754" s="113" t="s">
        <v>16218</v>
      </c>
      <c r="I754" s="113" t="s">
        <v>9866</v>
      </c>
      <c r="J754" s="113" t="s">
        <v>9872</v>
      </c>
      <c r="K754" s="113" t="s">
        <v>44524</v>
      </c>
      <c r="L754" s="113">
        <v>85341152457</v>
      </c>
      <c r="M754" s="113" t="s">
        <v>15725</v>
      </c>
      <c r="O754" s="113" t="s">
        <v>14009</v>
      </c>
      <c r="P754" s="113" t="s">
        <v>44525</v>
      </c>
      <c r="Q754" s="113" t="s">
        <v>44526</v>
      </c>
      <c r="R754" s="113">
        <v>15</v>
      </c>
      <c r="S754" s="113" t="s">
        <v>13</v>
      </c>
      <c r="T754" s="113" t="s">
        <v>44527</v>
      </c>
      <c r="U754" s="113" t="s">
        <v>16559</v>
      </c>
      <c r="V754" s="114">
        <v>36965</v>
      </c>
      <c r="W754" s="114">
        <v>36861</v>
      </c>
      <c r="X754" s="113" t="s">
        <v>16560</v>
      </c>
      <c r="Y754" s="114">
        <v>37334</v>
      </c>
      <c r="Z754" s="114">
        <v>37347</v>
      </c>
      <c r="AA754" s="113">
        <v>12</v>
      </c>
      <c r="AB754" s="113" t="s">
        <v>287</v>
      </c>
      <c r="AC754" s="113">
        <v>24</v>
      </c>
      <c r="AD754" s="113" t="s">
        <v>47</v>
      </c>
      <c r="AE754" s="114">
        <v>43009</v>
      </c>
      <c r="AF754" s="113">
        <v>14</v>
      </c>
      <c r="AG754" s="113">
        <v>10</v>
      </c>
      <c r="AH754" s="113" t="s">
        <v>16263</v>
      </c>
      <c r="AI754" s="117" t="s">
        <v>3074</v>
      </c>
      <c r="AK754" s="114">
        <v>43009</v>
      </c>
      <c r="AL754" s="113">
        <v>15</v>
      </c>
      <c r="AM754" s="113" t="s">
        <v>9885</v>
      </c>
      <c r="AN754" s="113" t="s">
        <v>32533</v>
      </c>
      <c r="AO754" s="113" t="s">
        <v>669</v>
      </c>
      <c r="AP754" s="113">
        <v>2002</v>
      </c>
      <c r="AQ754" s="113" t="s">
        <v>9871</v>
      </c>
      <c r="AR754" s="113" t="s">
        <v>17404</v>
      </c>
      <c r="AS754" s="113" t="s">
        <v>14</v>
      </c>
      <c r="AT754" s="113" t="s">
        <v>14</v>
      </c>
      <c r="AU754" s="113" t="s">
        <v>16229</v>
      </c>
      <c r="AV754" s="113" t="s">
        <v>14</v>
      </c>
      <c r="AW754" s="113" t="s">
        <v>14</v>
      </c>
    </row>
    <row r="755" spans="1:49">
      <c r="A755" s="116" t="s">
        <v>8791</v>
      </c>
      <c r="C755" s="113" t="s">
        <v>8792</v>
      </c>
      <c r="E755" s="113" t="s">
        <v>5811</v>
      </c>
      <c r="F755" s="113" t="s">
        <v>8</v>
      </c>
      <c r="G755" s="114">
        <v>25544</v>
      </c>
      <c r="H755" s="113" t="s">
        <v>16218</v>
      </c>
      <c r="I755" s="113" t="s">
        <v>9866</v>
      </c>
      <c r="J755" s="113" t="s">
        <v>9872</v>
      </c>
      <c r="K755" s="113" t="s">
        <v>40414</v>
      </c>
      <c r="L755" s="113">
        <v>82272239475</v>
      </c>
      <c r="M755" s="113" t="s">
        <v>40415</v>
      </c>
      <c r="O755" s="113" t="s">
        <v>11232</v>
      </c>
      <c r="P755" s="113" t="s">
        <v>36424</v>
      </c>
      <c r="Q755" s="113" t="s">
        <v>40416</v>
      </c>
      <c r="R755" s="113">
        <v>15</v>
      </c>
      <c r="S755" s="113" t="s">
        <v>13</v>
      </c>
      <c r="T755" s="113" t="s">
        <v>40417</v>
      </c>
      <c r="U755" s="113" t="s">
        <v>40418</v>
      </c>
      <c r="V755" s="114">
        <v>39965</v>
      </c>
      <c r="W755" s="114">
        <v>39965</v>
      </c>
      <c r="X755" s="113" t="s">
        <v>40418</v>
      </c>
      <c r="Y755" s="114">
        <v>39965</v>
      </c>
      <c r="Z755" s="114">
        <v>39965</v>
      </c>
      <c r="AA755" s="113">
        <v>21</v>
      </c>
      <c r="AB755" s="113" t="s">
        <v>24</v>
      </c>
      <c r="AC755" s="113">
        <v>33</v>
      </c>
      <c r="AD755" s="113" t="s">
        <v>10</v>
      </c>
      <c r="AE755" s="114">
        <v>45200</v>
      </c>
      <c r="AF755" s="113">
        <v>14</v>
      </c>
      <c r="AG755" s="113">
        <v>1</v>
      </c>
      <c r="AH755" s="113" t="s">
        <v>9913</v>
      </c>
      <c r="AI755" s="117" t="s">
        <v>1592</v>
      </c>
      <c r="AJ755" s="113" t="s">
        <v>45509</v>
      </c>
      <c r="AK755" s="114">
        <v>44670</v>
      </c>
      <c r="AL755" s="113">
        <v>40</v>
      </c>
      <c r="AM755" s="113" t="s">
        <v>9870</v>
      </c>
      <c r="AN755" s="113" t="s">
        <v>16334</v>
      </c>
      <c r="AO755" s="113" t="s">
        <v>383</v>
      </c>
      <c r="AP755" s="113">
        <v>2015</v>
      </c>
      <c r="AQ755" s="113" t="s">
        <v>2436</v>
      </c>
      <c r="AR755" s="113" t="s">
        <v>45640</v>
      </c>
      <c r="AS755" s="113" t="s">
        <v>14</v>
      </c>
      <c r="AT755" s="113" t="s">
        <v>14</v>
      </c>
      <c r="AU755" s="113" t="s">
        <v>16229</v>
      </c>
      <c r="AV755" s="113" t="s">
        <v>14</v>
      </c>
      <c r="AW755" s="113" t="s">
        <v>14</v>
      </c>
    </row>
    <row r="756" spans="1:49">
      <c r="A756" s="116" t="s">
        <v>6817</v>
      </c>
      <c r="B756" s="113">
        <v>570011028</v>
      </c>
      <c r="C756" s="113" t="s">
        <v>1262</v>
      </c>
      <c r="E756" s="113" t="s">
        <v>110</v>
      </c>
      <c r="F756" s="113" t="s">
        <v>877</v>
      </c>
      <c r="G756" s="114">
        <v>25547</v>
      </c>
      <c r="H756" s="113" t="s">
        <v>16230</v>
      </c>
      <c r="I756" s="113" t="s">
        <v>9866</v>
      </c>
      <c r="J756" s="113" t="s">
        <v>9872</v>
      </c>
      <c r="K756" s="113" t="s">
        <v>40822</v>
      </c>
      <c r="L756" s="113">
        <v>81233304683</v>
      </c>
      <c r="M756" s="113" t="s">
        <v>14549</v>
      </c>
      <c r="O756" s="113" t="s">
        <v>40823</v>
      </c>
      <c r="P756" s="113" t="s">
        <v>40824</v>
      </c>
      <c r="Q756" s="113" t="s">
        <v>40825</v>
      </c>
      <c r="R756" s="113">
        <v>15</v>
      </c>
      <c r="S756" s="113" t="s">
        <v>13</v>
      </c>
      <c r="T756" s="113" t="s">
        <v>40826</v>
      </c>
      <c r="U756" s="113" t="s">
        <v>40827</v>
      </c>
      <c r="V756" s="114">
        <v>33852</v>
      </c>
      <c r="W756" s="114">
        <v>33664</v>
      </c>
      <c r="X756" s="113" t="s">
        <v>40828</v>
      </c>
      <c r="Y756" s="114">
        <v>34282</v>
      </c>
      <c r="Z756" s="114">
        <v>34335</v>
      </c>
      <c r="AA756" s="113">
        <v>21</v>
      </c>
      <c r="AB756" s="113" t="s">
        <v>24</v>
      </c>
      <c r="AC756" s="113">
        <v>34</v>
      </c>
      <c r="AD756" s="113" t="s">
        <v>18</v>
      </c>
      <c r="AE756" s="114">
        <v>41730</v>
      </c>
      <c r="AF756" s="113">
        <v>17</v>
      </c>
      <c r="AG756" s="113">
        <v>0</v>
      </c>
      <c r="AH756" s="113" t="s">
        <v>16226</v>
      </c>
      <c r="AI756" s="117" t="s">
        <v>11675</v>
      </c>
      <c r="AK756" s="114">
        <v>44925</v>
      </c>
      <c r="AL756" s="113">
        <v>40</v>
      </c>
      <c r="AM756" s="113" t="s">
        <v>9870</v>
      </c>
      <c r="AN756" s="113" t="s">
        <v>16282</v>
      </c>
      <c r="AO756" s="113" t="s">
        <v>113</v>
      </c>
      <c r="AP756" s="113">
        <v>2002</v>
      </c>
      <c r="AQ756" s="113" t="s">
        <v>8</v>
      </c>
      <c r="AR756" s="113" t="s">
        <v>20473</v>
      </c>
      <c r="AS756" s="113" t="s">
        <v>14</v>
      </c>
      <c r="AT756" s="113" t="s">
        <v>14</v>
      </c>
      <c r="AU756" s="113" t="s">
        <v>16229</v>
      </c>
      <c r="AV756" s="113" t="s">
        <v>14</v>
      </c>
    </row>
    <row r="757" spans="1:49">
      <c r="A757" s="116" t="s">
        <v>3210</v>
      </c>
      <c r="B757" s="113">
        <v>132282861</v>
      </c>
      <c r="C757" s="113" t="s">
        <v>3211</v>
      </c>
      <c r="E757" s="113" t="s">
        <v>140</v>
      </c>
      <c r="F757" s="113" t="s">
        <v>8</v>
      </c>
      <c r="G757" s="114">
        <v>25548</v>
      </c>
      <c r="H757" s="113" t="s">
        <v>16230</v>
      </c>
      <c r="I757" s="113" t="s">
        <v>9866</v>
      </c>
      <c r="J757" s="113" t="s">
        <v>9872</v>
      </c>
      <c r="K757" s="113" t="s">
        <v>36617</v>
      </c>
      <c r="L757" s="113">
        <v>82247318112</v>
      </c>
      <c r="M757" s="113" t="s">
        <v>36618</v>
      </c>
      <c r="O757" s="113" t="s">
        <v>16065</v>
      </c>
      <c r="P757" s="113" t="s">
        <v>36619</v>
      </c>
      <c r="Q757" s="113" t="s">
        <v>36620</v>
      </c>
      <c r="R757" s="113">
        <v>15</v>
      </c>
      <c r="S757" s="113" t="s">
        <v>13</v>
      </c>
      <c r="T757" s="113" t="s">
        <v>36621</v>
      </c>
      <c r="U757" s="113" t="s">
        <v>36622</v>
      </c>
      <c r="V757" s="114">
        <v>36965</v>
      </c>
      <c r="W757" s="114">
        <v>36861</v>
      </c>
      <c r="X757" s="113" t="s">
        <v>36623</v>
      </c>
      <c r="Y757" s="114">
        <v>37347</v>
      </c>
      <c r="Z757" s="114">
        <v>37347</v>
      </c>
      <c r="AA757" s="113">
        <v>21</v>
      </c>
      <c r="AB757" s="113" t="s">
        <v>24</v>
      </c>
      <c r="AC757" s="113">
        <v>42</v>
      </c>
      <c r="AD757" s="113" t="s">
        <v>92</v>
      </c>
      <c r="AE757" s="114">
        <v>45383</v>
      </c>
      <c r="AF757" s="113">
        <v>18</v>
      </c>
      <c r="AG757" s="113">
        <v>4</v>
      </c>
      <c r="AH757" s="113" t="s">
        <v>16226</v>
      </c>
      <c r="AI757" s="117" t="s">
        <v>9901</v>
      </c>
      <c r="AK757" s="114">
        <v>44470</v>
      </c>
      <c r="AL757" s="113">
        <v>40</v>
      </c>
      <c r="AM757" s="113" t="s">
        <v>9870</v>
      </c>
      <c r="AN757" s="113" t="s">
        <v>16802</v>
      </c>
      <c r="AO757" s="113" t="s">
        <v>53</v>
      </c>
      <c r="AP757" s="113">
        <v>2011</v>
      </c>
      <c r="AQ757" s="113" t="s">
        <v>5236</v>
      </c>
      <c r="AR757" s="113" t="s">
        <v>17361</v>
      </c>
      <c r="AS757" s="113" t="s">
        <v>14</v>
      </c>
      <c r="AT757" s="113" t="s">
        <v>14</v>
      </c>
      <c r="AU757" s="113" t="s">
        <v>16229</v>
      </c>
      <c r="AV757" s="113" t="s">
        <v>14</v>
      </c>
    </row>
    <row r="758" spans="1:49">
      <c r="A758" s="116" t="s">
        <v>2579</v>
      </c>
      <c r="B758" s="113">
        <v>140242189</v>
      </c>
      <c r="C758" s="113" t="s">
        <v>2580</v>
      </c>
      <c r="E758" s="113" t="s">
        <v>103</v>
      </c>
      <c r="F758" s="113" t="s">
        <v>236</v>
      </c>
      <c r="G758" s="114">
        <v>25549</v>
      </c>
      <c r="H758" s="113" t="s">
        <v>16230</v>
      </c>
      <c r="I758" s="113" t="s">
        <v>9866</v>
      </c>
      <c r="J758" s="113" t="s">
        <v>9872</v>
      </c>
      <c r="K758" s="113" t="s">
        <v>41474</v>
      </c>
      <c r="L758" s="113">
        <v>85241411081</v>
      </c>
      <c r="M758" s="113" t="s">
        <v>15079</v>
      </c>
      <c r="O758" s="113" t="s">
        <v>15080</v>
      </c>
      <c r="P758" s="113" t="s">
        <v>41475</v>
      </c>
      <c r="Q758" s="113" t="s">
        <v>41476</v>
      </c>
      <c r="R758" s="113">
        <v>15</v>
      </c>
      <c r="S758" s="113" t="s">
        <v>13</v>
      </c>
      <c r="T758" s="113" t="s">
        <v>41477</v>
      </c>
      <c r="U758" s="113" t="s">
        <v>41478</v>
      </c>
      <c r="V758" s="114">
        <v>32928</v>
      </c>
      <c r="W758" s="114">
        <v>32813</v>
      </c>
      <c r="X758" s="113" t="s">
        <v>41479</v>
      </c>
      <c r="Y758" s="114">
        <v>33358</v>
      </c>
      <c r="Z758" s="114">
        <v>33359</v>
      </c>
      <c r="AA758" s="113">
        <v>21</v>
      </c>
      <c r="AB758" s="113" t="s">
        <v>24</v>
      </c>
      <c r="AC758" s="113">
        <v>34</v>
      </c>
      <c r="AD758" s="113" t="s">
        <v>18</v>
      </c>
      <c r="AE758" s="114">
        <v>40087</v>
      </c>
      <c r="AF758" s="113">
        <v>14</v>
      </c>
      <c r="AG758" s="113">
        <v>11</v>
      </c>
      <c r="AH758" s="113" t="s">
        <v>16226</v>
      </c>
      <c r="AI758" s="117" t="s">
        <v>302</v>
      </c>
      <c r="AK758" s="114">
        <v>40087</v>
      </c>
      <c r="AL758" s="113">
        <v>30</v>
      </c>
      <c r="AM758" s="113" t="s">
        <v>9882</v>
      </c>
      <c r="AN758" s="113" t="s">
        <v>16273</v>
      </c>
      <c r="AO758" s="113" t="s">
        <v>107</v>
      </c>
      <c r="AP758" s="113">
        <v>2007</v>
      </c>
      <c r="AQ758" s="113" t="s">
        <v>5236</v>
      </c>
      <c r="AR758" s="113" t="s">
        <v>16437</v>
      </c>
      <c r="AS758" s="113" t="s">
        <v>14</v>
      </c>
      <c r="AT758" s="113" t="s">
        <v>14</v>
      </c>
      <c r="AU758" s="113" t="s">
        <v>16229</v>
      </c>
      <c r="AV758" s="113" t="s">
        <v>14</v>
      </c>
      <c r="AW758" s="113" t="s">
        <v>14</v>
      </c>
    </row>
    <row r="759" spans="1:49">
      <c r="A759" s="116" t="s">
        <v>4394</v>
      </c>
      <c r="B759" s="113">
        <v>132211519</v>
      </c>
      <c r="C759" s="113" t="s">
        <v>4395</v>
      </c>
      <c r="E759" s="113" t="s">
        <v>17976</v>
      </c>
      <c r="F759" s="113" t="s">
        <v>362</v>
      </c>
      <c r="G759" s="114">
        <v>25552</v>
      </c>
      <c r="H759" s="113" t="s">
        <v>16218</v>
      </c>
      <c r="I759" s="113" t="s">
        <v>9866</v>
      </c>
      <c r="J759" s="113" t="s">
        <v>9872</v>
      </c>
      <c r="K759" s="113" t="s">
        <v>17393</v>
      </c>
      <c r="L759" s="113">
        <v>82292001939</v>
      </c>
      <c r="M759" s="113" t="s">
        <v>15421</v>
      </c>
      <c r="O759" s="113" t="s">
        <v>15422</v>
      </c>
      <c r="P759" s="113" t="s">
        <v>17394</v>
      </c>
      <c r="Q759" s="113" t="s">
        <v>17395</v>
      </c>
      <c r="R759" s="113">
        <v>15</v>
      </c>
      <c r="S759" s="113" t="s">
        <v>13</v>
      </c>
      <c r="T759" s="113" t="s">
        <v>17396</v>
      </c>
      <c r="U759" s="113" t="s">
        <v>17397</v>
      </c>
      <c r="V759" s="114">
        <v>35999</v>
      </c>
      <c r="W759" s="114">
        <v>35855</v>
      </c>
      <c r="X759" s="113" t="s">
        <v>17053</v>
      </c>
      <c r="Y759" s="114">
        <v>36403</v>
      </c>
      <c r="Z759" s="114">
        <v>36404</v>
      </c>
      <c r="AA759" s="113">
        <v>21</v>
      </c>
      <c r="AB759" s="113" t="s">
        <v>24</v>
      </c>
      <c r="AC759" s="113">
        <v>34</v>
      </c>
      <c r="AD759" s="113" t="s">
        <v>18</v>
      </c>
      <c r="AE759" s="114">
        <v>44105</v>
      </c>
      <c r="AF759" s="113">
        <v>17</v>
      </c>
      <c r="AG759" s="113">
        <v>7</v>
      </c>
      <c r="AH759" s="113" t="s">
        <v>16226</v>
      </c>
      <c r="AI759" s="117" t="s">
        <v>9901</v>
      </c>
      <c r="AK759" s="114">
        <v>44927</v>
      </c>
      <c r="AL759" s="113">
        <v>40</v>
      </c>
      <c r="AM759" s="113" t="s">
        <v>9870</v>
      </c>
      <c r="AN759" s="113" t="s">
        <v>17249</v>
      </c>
      <c r="AO759" s="113" t="s">
        <v>878</v>
      </c>
      <c r="AP759" s="113">
        <v>2002</v>
      </c>
      <c r="AQ759" s="113" t="s">
        <v>2436</v>
      </c>
      <c r="AR759" s="113" t="s">
        <v>17145</v>
      </c>
      <c r="AS759" s="113" t="s">
        <v>14</v>
      </c>
      <c r="AT759" s="113" t="s">
        <v>14</v>
      </c>
      <c r="AU759" s="113" t="s">
        <v>16229</v>
      </c>
      <c r="AV759" s="113" t="s">
        <v>14</v>
      </c>
      <c r="AW759" s="113" t="s">
        <v>14</v>
      </c>
    </row>
    <row r="760" spans="1:49">
      <c r="A760" s="116" t="s">
        <v>476</v>
      </c>
      <c r="B760" s="113">
        <v>132282907</v>
      </c>
      <c r="C760" s="113" t="s">
        <v>477</v>
      </c>
      <c r="E760" s="113" t="s">
        <v>191</v>
      </c>
      <c r="F760" s="113" t="s">
        <v>8</v>
      </c>
      <c r="G760" s="114">
        <v>25553</v>
      </c>
      <c r="H760" s="113" t="s">
        <v>16218</v>
      </c>
      <c r="I760" s="113" t="s">
        <v>9866</v>
      </c>
      <c r="J760" s="113" t="s">
        <v>9872</v>
      </c>
      <c r="K760" s="113" t="s">
        <v>34737</v>
      </c>
      <c r="L760" s="113">
        <v>82217324142</v>
      </c>
      <c r="M760" s="113" t="s">
        <v>34738</v>
      </c>
      <c r="O760" s="113" t="s">
        <v>11242</v>
      </c>
      <c r="P760" s="113" t="s">
        <v>34739</v>
      </c>
      <c r="Q760" s="113" t="s">
        <v>34740</v>
      </c>
      <c r="R760" s="113">
        <v>15</v>
      </c>
      <c r="S760" s="113" t="s">
        <v>13</v>
      </c>
      <c r="T760" s="113" t="s">
        <v>34741</v>
      </c>
      <c r="U760" s="113" t="s">
        <v>16559</v>
      </c>
      <c r="V760" s="114">
        <v>36965</v>
      </c>
      <c r="W760" s="114">
        <v>36861</v>
      </c>
      <c r="X760" s="113" t="s">
        <v>16560</v>
      </c>
      <c r="Y760" s="114">
        <v>37334</v>
      </c>
      <c r="Z760" s="114">
        <v>37347</v>
      </c>
      <c r="AA760" s="113">
        <v>12</v>
      </c>
      <c r="AB760" s="113" t="s">
        <v>287</v>
      </c>
      <c r="AC760" s="113">
        <v>34</v>
      </c>
      <c r="AD760" s="113" t="s">
        <v>18</v>
      </c>
      <c r="AE760" s="114">
        <v>44652</v>
      </c>
      <c r="AF760" s="113">
        <v>13</v>
      </c>
      <c r="AG760" s="113">
        <v>6</v>
      </c>
      <c r="AH760" s="113" t="s">
        <v>16226</v>
      </c>
      <c r="AI760" s="117" t="s">
        <v>9932</v>
      </c>
      <c r="AK760" s="114">
        <v>44560</v>
      </c>
      <c r="AL760" s="113">
        <v>40</v>
      </c>
      <c r="AM760" s="113" t="s">
        <v>9870</v>
      </c>
      <c r="AN760" s="113" t="s">
        <v>16334</v>
      </c>
      <c r="AO760" s="113" t="s">
        <v>383</v>
      </c>
      <c r="AP760" s="113">
        <v>2010</v>
      </c>
      <c r="AQ760" s="113" t="s">
        <v>5236</v>
      </c>
      <c r="AR760" s="113" t="s">
        <v>27096</v>
      </c>
      <c r="AS760" s="113" t="s">
        <v>14</v>
      </c>
      <c r="AT760" s="113" t="s">
        <v>14</v>
      </c>
      <c r="AU760" s="113" t="s">
        <v>16229</v>
      </c>
      <c r="AV760" s="113" t="s">
        <v>14</v>
      </c>
      <c r="AW760" s="113" t="s">
        <v>14</v>
      </c>
    </row>
    <row r="761" spans="1:49">
      <c r="A761" s="116" t="s">
        <v>1430</v>
      </c>
      <c r="B761" s="113">
        <v>570027614</v>
      </c>
      <c r="C761" s="113" t="s">
        <v>1431</v>
      </c>
      <c r="F761" s="113" t="s">
        <v>196</v>
      </c>
      <c r="G761" s="114">
        <v>25553</v>
      </c>
      <c r="H761" s="113" t="s">
        <v>16218</v>
      </c>
      <c r="I761" s="113" t="s">
        <v>9866</v>
      </c>
      <c r="J761" s="113" t="s">
        <v>9872</v>
      </c>
      <c r="K761" s="113" t="s">
        <v>34977</v>
      </c>
      <c r="L761" s="113">
        <v>82337338306</v>
      </c>
      <c r="M761" s="113" t="s">
        <v>15593</v>
      </c>
      <c r="O761" s="113" t="s">
        <v>11354</v>
      </c>
      <c r="P761" s="113" t="s">
        <v>34978</v>
      </c>
      <c r="Q761" s="113" t="s">
        <v>34979</v>
      </c>
      <c r="R761" s="113">
        <v>15</v>
      </c>
      <c r="S761" s="113" t="s">
        <v>13</v>
      </c>
      <c r="T761" s="113" t="s">
        <v>34980</v>
      </c>
      <c r="U761" s="113" t="s">
        <v>34981</v>
      </c>
      <c r="V761" s="114">
        <v>39387</v>
      </c>
      <c r="W761" s="114">
        <v>39083</v>
      </c>
      <c r="X761" s="113" t="s">
        <v>34982</v>
      </c>
      <c r="Y761" s="114">
        <v>39720</v>
      </c>
      <c r="Z761" s="114">
        <v>39722</v>
      </c>
      <c r="AA761" s="113">
        <v>21</v>
      </c>
      <c r="AB761" s="113" t="s">
        <v>24</v>
      </c>
      <c r="AC761" s="113">
        <v>23</v>
      </c>
      <c r="AD761" s="113" t="s">
        <v>78</v>
      </c>
      <c r="AE761" s="114">
        <v>44470</v>
      </c>
      <c r="AF761" s="113">
        <v>16</v>
      </c>
      <c r="AG761" s="113">
        <v>9</v>
      </c>
      <c r="AH761" s="113" t="s">
        <v>16226</v>
      </c>
      <c r="AI761" s="117" t="s">
        <v>9875</v>
      </c>
      <c r="AK761" s="114">
        <v>44470</v>
      </c>
      <c r="AL761" s="113">
        <v>15</v>
      </c>
      <c r="AM761" s="113" t="s">
        <v>9885</v>
      </c>
      <c r="AN761" s="113" t="s">
        <v>16743</v>
      </c>
      <c r="AO761" s="113" t="s">
        <v>781</v>
      </c>
      <c r="AP761" s="113">
        <v>1989</v>
      </c>
      <c r="AQ761" s="113" t="s">
        <v>9994</v>
      </c>
      <c r="AR761" s="113" t="s">
        <v>21861</v>
      </c>
      <c r="AS761" s="113" t="s">
        <v>14</v>
      </c>
      <c r="AT761" s="113" t="s">
        <v>14</v>
      </c>
      <c r="AU761" s="113" t="s">
        <v>16229</v>
      </c>
      <c r="AV761" s="113" t="s">
        <v>14</v>
      </c>
    </row>
    <row r="762" spans="1:49">
      <c r="A762" s="116" t="s">
        <v>2430</v>
      </c>
      <c r="B762" s="113">
        <v>570011025</v>
      </c>
      <c r="C762" s="113" t="s">
        <v>2431</v>
      </c>
      <c r="E762" s="113" t="s">
        <v>34</v>
      </c>
      <c r="F762" s="113" t="s">
        <v>8</v>
      </c>
      <c r="G762" s="114">
        <v>25558</v>
      </c>
      <c r="H762" s="113" t="s">
        <v>16230</v>
      </c>
      <c r="I762" s="113" t="s">
        <v>9866</v>
      </c>
      <c r="J762" s="113" t="s">
        <v>9872</v>
      </c>
      <c r="K762" s="113" t="s">
        <v>41866</v>
      </c>
      <c r="L762" s="113">
        <v>81341410300</v>
      </c>
      <c r="M762" s="113" t="s">
        <v>41867</v>
      </c>
      <c r="O762" s="113" t="s">
        <v>11605</v>
      </c>
      <c r="P762" s="113" t="s">
        <v>41868</v>
      </c>
      <c r="Q762" s="113" t="s">
        <v>41869</v>
      </c>
      <c r="R762" s="113">
        <v>15</v>
      </c>
      <c r="S762" s="113" t="s">
        <v>13</v>
      </c>
      <c r="T762" s="113" t="s">
        <v>41870</v>
      </c>
      <c r="U762" s="113" t="s">
        <v>41871</v>
      </c>
      <c r="V762" s="114">
        <v>33842</v>
      </c>
      <c r="W762" s="114">
        <v>33664</v>
      </c>
      <c r="X762" s="113" t="s">
        <v>41872</v>
      </c>
      <c r="Y762" s="114">
        <v>34291</v>
      </c>
      <c r="Z762" s="114">
        <v>34335</v>
      </c>
      <c r="AA762" s="113">
        <v>21</v>
      </c>
      <c r="AB762" s="113" t="s">
        <v>24</v>
      </c>
      <c r="AC762" s="113">
        <v>34</v>
      </c>
      <c r="AD762" s="113" t="s">
        <v>18</v>
      </c>
      <c r="AE762" s="114">
        <v>43191</v>
      </c>
      <c r="AF762" s="113">
        <v>21</v>
      </c>
      <c r="AG762" s="113">
        <v>1</v>
      </c>
      <c r="AH762" s="113" t="s">
        <v>9913</v>
      </c>
      <c r="AI762" s="117" t="s">
        <v>175</v>
      </c>
      <c r="AJ762" s="113" t="s">
        <v>45509</v>
      </c>
      <c r="AK762" s="114">
        <v>43722</v>
      </c>
      <c r="AL762" s="113">
        <v>40</v>
      </c>
      <c r="AM762" s="113" t="s">
        <v>9870</v>
      </c>
      <c r="AN762" s="113" t="s">
        <v>18149</v>
      </c>
      <c r="AO762" s="113" t="s">
        <v>629</v>
      </c>
      <c r="AP762" s="113">
        <v>2009</v>
      </c>
      <c r="AQ762" s="113" t="s">
        <v>5236</v>
      </c>
      <c r="AR762" s="113" t="s">
        <v>22822</v>
      </c>
      <c r="AS762" s="113" t="s">
        <v>14</v>
      </c>
      <c r="AT762" s="113" t="s">
        <v>14</v>
      </c>
      <c r="AU762" s="113" t="s">
        <v>16229</v>
      </c>
      <c r="AV762" s="113" t="s">
        <v>14</v>
      </c>
      <c r="AW762" s="113" t="s">
        <v>14</v>
      </c>
    </row>
    <row r="763" spans="1:49">
      <c r="A763" s="116" t="s">
        <v>915</v>
      </c>
      <c r="B763" s="113">
        <v>570021120</v>
      </c>
      <c r="C763" s="113" t="s">
        <v>916</v>
      </c>
      <c r="E763" s="113" t="s">
        <v>41</v>
      </c>
      <c r="F763" s="113" t="s">
        <v>445</v>
      </c>
      <c r="G763" s="114">
        <v>25559</v>
      </c>
      <c r="H763" s="113" t="s">
        <v>16218</v>
      </c>
      <c r="I763" s="113" t="s">
        <v>9866</v>
      </c>
      <c r="J763" s="113" t="s">
        <v>9872</v>
      </c>
      <c r="K763" s="113" t="s">
        <v>17711</v>
      </c>
      <c r="L763" s="113">
        <v>81341095358</v>
      </c>
      <c r="M763" s="113" t="s">
        <v>17712</v>
      </c>
      <c r="O763" s="113" t="s">
        <v>17713</v>
      </c>
      <c r="P763" s="113" t="s">
        <v>17714</v>
      </c>
      <c r="Q763" s="113" t="s">
        <v>17715</v>
      </c>
      <c r="R763" s="113">
        <v>15</v>
      </c>
      <c r="S763" s="113" t="s">
        <v>13</v>
      </c>
      <c r="T763" s="113" t="s">
        <v>17716</v>
      </c>
      <c r="U763" s="113" t="s">
        <v>17717</v>
      </c>
      <c r="V763" s="114">
        <v>39038</v>
      </c>
      <c r="W763" s="114">
        <v>38808</v>
      </c>
      <c r="X763" s="113" t="s">
        <v>17718</v>
      </c>
      <c r="Y763" s="114">
        <v>39353</v>
      </c>
      <c r="Z763" s="114">
        <v>39356</v>
      </c>
      <c r="AA763" s="113">
        <v>31</v>
      </c>
      <c r="AB763" s="113" t="s">
        <v>9</v>
      </c>
      <c r="AC763" s="113">
        <v>42</v>
      </c>
      <c r="AD763" s="113" t="s">
        <v>92</v>
      </c>
      <c r="AE763" s="114">
        <v>45200</v>
      </c>
      <c r="AF763" s="113">
        <v>21</v>
      </c>
      <c r="AG763" s="113">
        <v>6</v>
      </c>
      <c r="AH763" s="113" t="s">
        <v>16226</v>
      </c>
      <c r="AI763" s="117" t="s">
        <v>9901</v>
      </c>
      <c r="AK763" s="114">
        <v>44670</v>
      </c>
      <c r="AL763" s="113">
        <v>40</v>
      </c>
      <c r="AM763" s="113" t="s">
        <v>9870</v>
      </c>
      <c r="AN763" s="113" t="s">
        <v>16381</v>
      </c>
      <c r="AO763" s="113" t="s">
        <v>917</v>
      </c>
      <c r="AP763" s="113">
        <v>2004</v>
      </c>
      <c r="AQ763" s="113" t="s">
        <v>8</v>
      </c>
      <c r="AR763" s="113" t="s">
        <v>17729</v>
      </c>
      <c r="AS763" s="113" t="s">
        <v>14</v>
      </c>
      <c r="AT763" s="113" t="s">
        <v>14</v>
      </c>
      <c r="AU763" s="113" t="s">
        <v>16229</v>
      </c>
      <c r="AV763" s="113" t="s">
        <v>14</v>
      </c>
      <c r="AW763" s="113" t="s">
        <v>14</v>
      </c>
    </row>
    <row r="764" spans="1:49">
      <c r="A764" s="116" t="s">
        <v>8500</v>
      </c>
      <c r="B764" s="113">
        <v>570012932</v>
      </c>
      <c r="C764" s="113" t="s">
        <v>8501</v>
      </c>
      <c r="E764" s="113" t="s">
        <v>191</v>
      </c>
      <c r="F764" s="113" t="s">
        <v>204</v>
      </c>
      <c r="G764" s="114">
        <v>25563</v>
      </c>
      <c r="H764" s="113" t="s">
        <v>16230</v>
      </c>
      <c r="I764" s="113" t="s">
        <v>9866</v>
      </c>
      <c r="J764" s="113" t="s">
        <v>9872</v>
      </c>
      <c r="K764" s="113" t="s">
        <v>30244</v>
      </c>
      <c r="L764" s="113">
        <v>81341059088</v>
      </c>
      <c r="M764" s="113" t="s">
        <v>14454</v>
      </c>
      <c r="O764" s="113" t="s">
        <v>14455</v>
      </c>
      <c r="P764" s="113" t="s">
        <v>30245</v>
      </c>
      <c r="Q764" s="113" t="s">
        <v>30246</v>
      </c>
      <c r="R764" s="113">
        <v>15</v>
      </c>
      <c r="S764" s="113" t="s">
        <v>13</v>
      </c>
      <c r="T764" s="113" t="s">
        <v>30247</v>
      </c>
      <c r="U764" s="113" t="s">
        <v>28630</v>
      </c>
      <c r="V764" s="114">
        <v>36654</v>
      </c>
      <c r="W764" s="114">
        <v>36586</v>
      </c>
      <c r="X764" s="113" t="s">
        <v>27897</v>
      </c>
      <c r="Y764" s="114">
        <v>36949</v>
      </c>
      <c r="Z764" s="114">
        <v>36951</v>
      </c>
      <c r="AA764" s="113">
        <v>31</v>
      </c>
      <c r="AB764" s="113" t="s">
        <v>9</v>
      </c>
      <c r="AC764" s="113">
        <v>34</v>
      </c>
      <c r="AD764" s="113" t="s">
        <v>18</v>
      </c>
      <c r="AE764" s="114">
        <v>38808</v>
      </c>
      <c r="AF764" s="113">
        <v>6</v>
      </c>
      <c r="AG764" s="113">
        <v>1</v>
      </c>
      <c r="AH764" s="113" t="s">
        <v>16226</v>
      </c>
      <c r="AI764" s="117" t="s">
        <v>11673</v>
      </c>
      <c r="AK764" s="114">
        <v>44925</v>
      </c>
      <c r="AL764" s="113">
        <v>40</v>
      </c>
      <c r="AM764" s="113" t="s">
        <v>9870</v>
      </c>
      <c r="AN764" s="113" t="s">
        <v>16301</v>
      </c>
      <c r="AO764" s="113" t="s">
        <v>220</v>
      </c>
      <c r="AP764" s="113">
        <v>1994</v>
      </c>
      <c r="AQ764" s="113" t="s">
        <v>5236</v>
      </c>
      <c r="AR764" s="113" t="s">
        <v>25070</v>
      </c>
      <c r="AS764" s="113" t="s">
        <v>14</v>
      </c>
      <c r="AT764" s="113" t="s">
        <v>14</v>
      </c>
      <c r="AU764" s="113" t="s">
        <v>16229</v>
      </c>
      <c r="AV764" s="113" t="s">
        <v>14</v>
      </c>
      <c r="AW764" s="113" t="s">
        <v>14</v>
      </c>
    </row>
    <row r="765" spans="1:49">
      <c r="A765" s="116" t="s">
        <v>8229</v>
      </c>
      <c r="B765" s="113">
        <v>131996872</v>
      </c>
      <c r="C765" s="113" t="s">
        <v>8230</v>
      </c>
      <c r="E765" s="113" t="s">
        <v>945</v>
      </c>
      <c r="F765" s="113" t="s">
        <v>8</v>
      </c>
      <c r="G765" s="114">
        <v>25564</v>
      </c>
      <c r="H765" s="113" t="s">
        <v>16230</v>
      </c>
      <c r="I765" s="113" t="s">
        <v>9866</v>
      </c>
      <c r="J765" s="113" t="s">
        <v>17219</v>
      </c>
      <c r="K765" s="113" t="s">
        <v>41201</v>
      </c>
      <c r="L765" s="113">
        <v>82293167698</v>
      </c>
      <c r="M765" s="113" t="s">
        <v>41202</v>
      </c>
      <c r="N765" s="113" t="s">
        <v>41203</v>
      </c>
      <c r="O765" s="113" t="s">
        <v>11876</v>
      </c>
      <c r="P765" s="113" t="s">
        <v>41204</v>
      </c>
      <c r="Q765" s="113" t="s">
        <v>41205</v>
      </c>
      <c r="R765" s="113">
        <v>15</v>
      </c>
      <c r="S765" s="113" t="s">
        <v>13</v>
      </c>
      <c r="T765" s="113" t="s">
        <v>41206</v>
      </c>
      <c r="U765" s="113" t="s">
        <v>41207</v>
      </c>
      <c r="V765" s="114">
        <v>33805</v>
      </c>
      <c r="W765" s="114">
        <v>33664</v>
      </c>
      <c r="X765" s="113" t="s">
        <v>41208</v>
      </c>
      <c r="Y765" s="114">
        <v>34365</v>
      </c>
      <c r="Z765" s="114">
        <v>34366</v>
      </c>
      <c r="AA765" s="113">
        <v>22</v>
      </c>
      <c r="AB765" s="113" t="s">
        <v>25</v>
      </c>
      <c r="AC765" s="113">
        <v>42</v>
      </c>
      <c r="AD765" s="113" t="s">
        <v>92</v>
      </c>
      <c r="AE765" s="114">
        <v>45200</v>
      </c>
      <c r="AF765" s="113">
        <v>29</v>
      </c>
      <c r="AG765" s="113">
        <v>7</v>
      </c>
      <c r="AH765" s="113" t="s">
        <v>16226</v>
      </c>
      <c r="AI765" s="117" t="s">
        <v>9901</v>
      </c>
      <c r="AK765" s="114">
        <v>42826</v>
      </c>
      <c r="AL765" s="113">
        <v>40</v>
      </c>
      <c r="AM765" s="113" t="s">
        <v>9870</v>
      </c>
      <c r="AN765" s="113" t="s">
        <v>17728</v>
      </c>
      <c r="AO765" s="113" t="s">
        <v>4182</v>
      </c>
      <c r="AP765" s="113">
        <v>2002</v>
      </c>
      <c r="AQ765" s="113" t="s">
        <v>5236</v>
      </c>
      <c r="AR765" s="113" t="s">
        <v>17710</v>
      </c>
      <c r="AS765" s="113" t="s">
        <v>14</v>
      </c>
      <c r="AT765" s="113" t="s">
        <v>14</v>
      </c>
      <c r="AU765" s="113" t="s">
        <v>16229</v>
      </c>
      <c r="AV765" s="113" t="s">
        <v>14</v>
      </c>
      <c r="AW765" s="113" t="s">
        <v>14</v>
      </c>
    </row>
    <row r="766" spans="1:49">
      <c r="A766" s="116" t="s">
        <v>4761</v>
      </c>
      <c r="C766" s="113" t="s">
        <v>735</v>
      </c>
      <c r="E766" s="113" t="s">
        <v>41</v>
      </c>
      <c r="F766" s="113" t="s">
        <v>877</v>
      </c>
      <c r="G766" s="114">
        <v>25567</v>
      </c>
      <c r="H766" s="113" t="s">
        <v>16230</v>
      </c>
      <c r="I766" s="113" t="s">
        <v>9866</v>
      </c>
      <c r="J766" s="113" t="s">
        <v>9872</v>
      </c>
      <c r="K766" s="113" t="s">
        <v>35734</v>
      </c>
      <c r="L766" s="113">
        <v>82290769697</v>
      </c>
      <c r="M766" s="113" t="s">
        <v>14566</v>
      </c>
      <c r="O766" s="113" t="s">
        <v>10021</v>
      </c>
      <c r="P766" s="113" t="s">
        <v>35735</v>
      </c>
      <c r="Q766" s="113" t="s">
        <v>35736</v>
      </c>
      <c r="R766" s="113">
        <v>15</v>
      </c>
      <c r="S766" s="113" t="s">
        <v>13</v>
      </c>
      <c r="T766" s="113" t="s">
        <v>35737</v>
      </c>
      <c r="U766" s="113" t="s">
        <v>35738</v>
      </c>
      <c r="V766" s="114">
        <v>41705</v>
      </c>
      <c r="W766" s="114">
        <v>41640</v>
      </c>
      <c r="X766" s="113" t="s">
        <v>35739</v>
      </c>
      <c r="Y766" s="114">
        <v>42339</v>
      </c>
      <c r="Z766" s="114">
        <v>42339</v>
      </c>
      <c r="AA766" s="113">
        <v>22</v>
      </c>
      <c r="AB766" s="113" t="s">
        <v>25</v>
      </c>
      <c r="AC766" s="113">
        <v>32</v>
      </c>
      <c r="AD766" s="113" t="s">
        <v>84</v>
      </c>
      <c r="AE766" s="114">
        <v>45505</v>
      </c>
      <c r="AF766" s="113">
        <v>19</v>
      </c>
      <c r="AG766" s="113">
        <v>2</v>
      </c>
      <c r="AH766" s="113" t="s">
        <v>16226</v>
      </c>
      <c r="AI766" s="117" t="s">
        <v>9875</v>
      </c>
      <c r="AK766" s="114">
        <v>44287</v>
      </c>
      <c r="AL766" s="113">
        <v>40</v>
      </c>
      <c r="AM766" s="113" t="s">
        <v>9870</v>
      </c>
      <c r="AN766" s="113" t="s">
        <v>16561</v>
      </c>
      <c r="AO766" s="113" t="s">
        <v>42</v>
      </c>
      <c r="AP766" s="113">
        <v>2020</v>
      </c>
      <c r="AQ766" s="113" t="s">
        <v>9871</v>
      </c>
      <c r="AR766" s="113" t="s">
        <v>17414</v>
      </c>
      <c r="AS766" s="113" t="s">
        <v>14</v>
      </c>
      <c r="AT766" s="113" t="s">
        <v>14</v>
      </c>
      <c r="AU766" s="113" t="s">
        <v>16229</v>
      </c>
      <c r="AV766" s="113" t="s">
        <v>14</v>
      </c>
    </row>
    <row r="767" spans="1:49">
      <c r="A767" s="116" t="s">
        <v>9353</v>
      </c>
      <c r="B767" s="113">
        <v>132080235</v>
      </c>
      <c r="C767" s="113" t="s">
        <v>9354</v>
      </c>
      <c r="F767" s="113" t="s">
        <v>9355</v>
      </c>
      <c r="G767" s="114">
        <v>25568</v>
      </c>
      <c r="H767" s="113" t="s">
        <v>16218</v>
      </c>
      <c r="I767" s="113" t="s">
        <v>9866</v>
      </c>
      <c r="K767" s="113" t="s">
        <v>27302</v>
      </c>
      <c r="L767" s="113">
        <v>8124489284</v>
      </c>
      <c r="M767" s="113" t="s">
        <v>27303</v>
      </c>
      <c r="O767" s="113" t="s">
        <v>15358</v>
      </c>
      <c r="P767" s="113" t="s">
        <v>27304</v>
      </c>
      <c r="Q767" s="113" t="s">
        <v>27305</v>
      </c>
      <c r="R767" s="113">
        <v>15</v>
      </c>
      <c r="S767" s="113" t="s">
        <v>13</v>
      </c>
      <c r="T767" s="113" t="s">
        <v>27306</v>
      </c>
      <c r="U767" s="113" t="s">
        <v>27307</v>
      </c>
      <c r="V767" s="114">
        <v>34540</v>
      </c>
      <c r="W767" s="114">
        <v>34547</v>
      </c>
      <c r="X767" s="113" t="s">
        <v>19071</v>
      </c>
      <c r="Y767" s="114">
        <v>35244</v>
      </c>
      <c r="Z767" s="114">
        <v>35247</v>
      </c>
      <c r="AA767" s="113">
        <v>21</v>
      </c>
      <c r="AB767" s="113" t="s">
        <v>24</v>
      </c>
      <c r="AC767" s="113">
        <v>34</v>
      </c>
      <c r="AD767" s="113" t="s">
        <v>18</v>
      </c>
      <c r="AE767" s="114">
        <v>41730</v>
      </c>
      <c r="AF767" s="113">
        <v>0</v>
      </c>
      <c r="AG767" s="113">
        <v>0</v>
      </c>
      <c r="AH767" s="113" t="s">
        <v>16226</v>
      </c>
      <c r="AI767" s="117" t="s">
        <v>9891</v>
      </c>
      <c r="AK767" s="114">
        <v>44670</v>
      </c>
      <c r="AL767" s="113">
        <v>15</v>
      </c>
      <c r="AM767" s="113" t="s">
        <v>9885</v>
      </c>
      <c r="AN767" s="113" t="s">
        <v>27308</v>
      </c>
      <c r="AO767" s="113" t="s">
        <v>229</v>
      </c>
      <c r="AP767" s="113">
        <v>1988</v>
      </c>
      <c r="AQ767" s="113" t="s">
        <v>9994</v>
      </c>
      <c r="AR767" s="113" t="s">
        <v>17046</v>
      </c>
      <c r="AS767" s="113" t="s">
        <v>14</v>
      </c>
      <c r="AT767" s="113" t="s">
        <v>14</v>
      </c>
      <c r="AU767" s="113" t="s">
        <v>16229</v>
      </c>
      <c r="AV767" s="113" t="s">
        <v>14</v>
      </c>
      <c r="AW767" s="113" t="s">
        <v>14</v>
      </c>
    </row>
    <row r="768" spans="1:49">
      <c r="A768" s="116" t="s">
        <v>4694</v>
      </c>
      <c r="B768" s="113">
        <v>132282896</v>
      </c>
      <c r="C768" s="113" t="s">
        <v>4695</v>
      </c>
      <c r="E768" s="113" t="s">
        <v>74</v>
      </c>
      <c r="F768" s="113" t="s">
        <v>456</v>
      </c>
      <c r="G768" s="114">
        <v>25568</v>
      </c>
      <c r="H768" s="113" t="s">
        <v>16218</v>
      </c>
      <c r="I768" s="113" t="s">
        <v>9866</v>
      </c>
      <c r="J768" s="113" t="s">
        <v>9872</v>
      </c>
      <c r="K768" s="113" t="s">
        <v>24156</v>
      </c>
      <c r="L768" s="113">
        <v>85298612999</v>
      </c>
      <c r="M768" s="113" t="s">
        <v>14939</v>
      </c>
      <c r="O768" s="113" t="s">
        <v>14940</v>
      </c>
      <c r="P768" s="113" t="s">
        <v>24157</v>
      </c>
      <c r="Q768" s="113" t="s">
        <v>24158</v>
      </c>
      <c r="R768" s="113">
        <v>15</v>
      </c>
      <c r="S768" s="113" t="s">
        <v>13</v>
      </c>
      <c r="T768" s="113" t="s">
        <v>24159</v>
      </c>
      <c r="U768" s="113" t="s">
        <v>24160</v>
      </c>
      <c r="V768" s="114">
        <v>36965</v>
      </c>
      <c r="W768" s="114">
        <v>36861</v>
      </c>
      <c r="X768" s="113" t="s">
        <v>24161</v>
      </c>
      <c r="Y768" s="114">
        <v>37334</v>
      </c>
      <c r="Z768" s="114">
        <v>37347</v>
      </c>
      <c r="AA768" s="113">
        <v>22</v>
      </c>
      <c r="AB768" s="113" t="s">
        <v>25</v>
      </c>
      <c r="AC768" s="113">
        <v>41</v>
      </c>
      <c r="AD768" s="113" t="s">
        <v>52</v>
      </c>
      <c r="AE768" s="114">
        <v>44105</v>
      </c>
      <c r="AF768" s="113">
        <v>17</v>
      </c>
      <c r="AG768" s="113">
        <v>10</v>
      </c>
      <c r="AH768" s="113" t="s">
        <v>16226</v>
      </c>
      <c r="AI768" s="117" t="s">
        <v>9901</v>
      </c>
      <c r="AK768" s="114">
        <v>44105</v>
      </c>
      <c r="AL768" s="113">
        <v>40</v>
      </c>
      <c r="AM768" s="113" t="s">
        <v>9870</v>
      </c>
      <c r="AN768" s="113" t="s">
        <v>17858</v>
      </c>
      <c r="AO768" s="113" t="s">
        <v>457</v>
      </c>
      <c r="AP768" s="113">
        <v>2008</v>
      </c>
      <c r="AQ768" s="113" t="s">
        <v>9871</v>
      </c>
      <c r="AR768" s="113" t="s">
        <v>19674</v>
      </c>
      <c r="AS768" s="113" t="s">
        <v>14</v>
      </c>
      <c r="AT768" s="113" t="s">
        <v>14</v>
      </c>
      <c r="AU768" s="113" t="s">
        <v>16229</v>
      </c>
      <c r="AV768" s="113" t="s">
        <v>14</v>
      </c>
    </row>
    <row r="769" spans="1:49">
      <c r="A769" s="116" t="s">
        <v>4727</v>
      </c>
      <c r="B769" s="113">
        <v>570028819</v>
      </c>
      <c r="C769" s="113" t="s">
        <v>4728</v>
      </c>
      <c r="F769" s="113" t="s">
        <v>343</v>
      </c>
      <c r="G769" s="114">
        <v>25568</v>
      </c>
      <c r="H769" s="113" t="s">
        <v>16218</v>
      </c>
      <c r="I769" s="113" t="s">
        <v>9866</v>
      </c>
      <c r="J769" s="113" t="s">
        <v>9872</v>
      </c>
      <c r="K769" s="113" t="s">
        <v>43416</v>
      </c>
      <c r="L769" s="113">
        <v>82292092712</v>
      </c>
      <c r="M769" s="113" t="s">
        <v>15686</v>
      </c>
      <c r="O769" s="113" t="s">
        <v>12604</v>
      </c>
      <c r="P769" s="113" t="s">
        <v>43417</v>
      </c>
      <c r="Q769" s="113" t="s">
        <v>43418</v>
      </c>
      <c r="R769" s="113">
        <v>15</v>
      </c>
      <c r="S769" s="113" t="s">
        <v>13</v>
      </c>
      <c r="T769" s="113" t="s">
        <v>43419</v>
      </c>
      <c r="U769" s="113" t="s">
        <v>43420</v>
      </c>
      <c r="V769" s="114">
        <v>39387</v>
      </c>
      <c r="W769" s="114">
        <v>39083</v>
      </c>
      <c r="X769" s="113" t="s">
        <v>43421</v>
      </c>
      <c r="Y769" s="114">
        <v>39720</v>
      </c>
      <c r="Z769" s="114">
        <v>39722</v>
      </c>
      <c r="AA769" s="113">
        <v>21</v>
      </c>
      <c r="AB769" s="113" t="s">
        <v>24</v>
      </c>
      <c r="AC769" s="113">
        <v>23</v>
      </c>
      <c r="AD769" s="113" t="s">
        <v>78</v>
      </c>
      <c r="AE769" s="114">
        <v>44470</v>
      </c>
      <c r="AF769" s="113">
        <v>18</v>
      </c>
      <c r="AG769" s="113">
        <v>9</v>
      </c>
      <c r="AH769" s="113" t="s">
        <v>16226</v>
      </c>
      <c r="AI769" s="117" t="s">
        <v>179</v>
      </c>
      <c r="AK769" s="114">
        <v>43467</v>
      </c>
      <c r="AL769" s="113">
        <v>15</v>
      </c>
      <c r="AM769" s="113" t="s">
        <v>9885</v>
      </c>
      <c r="AN769" s="113" t="s">
        <v>16858</v>
      </c>
      <c r="AO769" s="113" t="s">
        <v>666</v>
      </c>
      <c r="AP769" s="113">
        <v>1987</v>
      </c>
      <c r="AQ769" s="113" t="s">
        <v>2436</v>
      </c>
      <c r="AR769" s="113" t="s">
        <v>16971</v>
      </c>
      <c r="AS769" s="113" t="s">
        <v>14</v>
      </c>
      <c r="AT769" s="113" t="s">
        <v>14</v>
      </c>
      <c r="AU769" s="113" t="s">
        <v>16229</v>
      </c>
      <c r="AV769" s="113" t="s">
        <v>14</v>
      </c>
      <c r="AW769" s="113" t="s">
        <v>14</v>
      </c>
    </row>
    <row r="770" spans="1:49">
      <c r="A770" s="116" t="s">
        <v>5908</v>
      </c>
      <c r="B770" s="113">
        <v>140320969</v>
      </c>
      <c r="C770" s="113" t="s">
        <v>5909</v>
      </c>
      <c r="E770" s="113" t="s">
        <v>97</v>
      </c>
      <c r="F770" s="113" t="s">
        <v>5910</v>
      </c>
      <c r="G770" s="114">
        <v>25570</v>
      </c>
      <c r="H770" s="113" t="s">
        <v>16230</v>
      </c>
      <c r="I770" s="113" t="s">
        <v>10007</v>
      </c>
      <c r="J770" s="113" t="s">
        <v>9872</v>
      </c>
      <c r="K770" s="113" t="s">
        <v>42062</v>
      </c>
      <c r="M770" s="113" t="s">
        <v>10436</v>
      </c>
      <c r="O770" s="113" t="s">
        <v>10437</v>
      </c>
      <c r="P770" s="113" t="s">
        <v>42063</v>
      </c>
      <c r="Q770" s="113" t="s">
        <v>42064</v>
      </c>
      <c r="R770" s="113">
        <v>15</v>
      </c>
      <c r="S770" s="113" t="s">
        <v>13</v>
      </c>
      <c r="T770" s="113" t="s">
        <v>42065</v>
      </c>
      <c r="U770" s="113" t="s">
        <v>42066</v>
      </c>
      <c r="V770" s="114">
        <v>34817</v>
      </c>
      <c r="W770" s="114">
        <v>34759</v>
      </c>
      <c r="X770" s="113" t="s">
        <v>42067</v>
      </c>
      <c r="Y770" s="114">
        <v>35338</v>
      </c>
      <c r="Z770" s="114">
        <v>35339</v>
      </c>
      <c r="AA770" s="113">
        <v>22</v>
      </c>
      <c r="AB770" s="113" t="s">
        <v>25</v>
      </c>
      <c r="AC770" s="113">
        <v>42</v>
      </c>
      <c r="AD770" s="113" t="s">
        <v>92</v>
      </c>
      <c r="AE770" s="114">
        <v>44835</v>
      </c>
      <c r="AF770" s="113">
        <v>25</v>
      </c>
      <c r="AG770" s="113">
        <v>7</v>
      </c>
      <c r="AH770" s="113" t="s">
        <v>16226</v>
      </c>
      <c r="AI770" s="117" t="s">
        <v>10081</v>
      </c>
      <c r="AK770" s="114">
        <v>41913</v>
      </c>
      <c r="AL770" s="113">
        <v>40</v>
      </c>
      <c r="AM770" s="113" t="s">
        <v>9870</v>
      </c>
      <c r="AN770" s="113" t="s">
        <v>17701</v>
      </c>
      <c r="AO770" s="113" t="s">
        <v>572</v>
      </c>
      <c r="AP770" s="113">
        <v>2010</v>
      </c>
      <c r="AQ770" s="113" t="s">
        <v>5236</v>
      </c>
      <c r="AR770" s="113" t="s">
        <v>19217</v>
      </c>
      <c r="AS770" s="113" t="s">
        <v>14</v>
      </c>
      <c r="AT770" s="113" t="s">
        <v>14</v>
      </c>
      <c r="AU770" s="113" t="s">
        <v>16229</v>
      </c>
      <c r="AV770" s="113" t="s">
        <v>14</v>
      </c>
      <c r="AW770" s="113" t="s">
        <v>14</v>
      </c>
    </row>
    <row r="771" spans="1:49">
      <c r="A771" s="116" t="s">
        <v>2823</v>
      </c>
      <c r="B771" s="113">
        <v>570027493</v>
      </c>
      <c r="C771" s="113" t="s">
        <v>2824</v>
      </c>
      <c r="F771" s="113" t="s">
        <v>1151</v>
      </c>
      <c r="G771" s="114">
        <v>25571</v>
      </c>
      <c r="H771" s="113" t="s">
        <v>16218</v>
      </c>
      <c r="I771" s="113" t="s">
        <v>9866</v>
      </c>
      <c r="J771" s="113" t="s">
        <v>9872</v>
      </c>
      <c r="K771" s="113" t="s">
        <v>20411</v>
      </c>
      <c r="L771" s="113">
        <v>82249066882</v>
      </c>
      <c r="M771" s="113" t="s">
        <v>19946</v>
      </c>
      <c r="O771" s="113" t="s">
        <v>15998</v>
      </c>
      <c r="P771" s="113" t="s">
        <v>20412</v>
      </c>
      <c r="Q771" s="113" t="s">
        <v>20413</v>
      </c>
      <c r="R771" s="113">
        <v>15</v>
      </c>
      <c r="S771" s="113" t="s">
        <v>13</v>
      </c>
      <c r="T771" s="113" t="s">
        <v>20414</v>
      </c>
      <c r="U771" s="113" t="s">
        <v>20415</v>
      </c>
      <c r="V771" s="114">
        <v>39387</v>
      </c>
      <c r="W771" s="114">
        <v>39083</v>
      </c>
      <c r="X771" s="113" t="s">
        <v>20416</v>
      </c>
      <c r="Y771" s="114">
        <v>39720</v>
      </c>
      <c r="Z771" s="114">
        <v>39722</v>
      </c>
      <c r="AA771" s="113">
        <v>21</v>
      </c>
      <c r="AB771" s="113" t="s">
        <v>24</v>
      </c>
      <c r="AC771" s="113">
        <v>31</v>
      </c>
      <c r="AD771" s="113" t="s">
        <v>9</v>
      </c>
      <c r="AE771" s="114">
        <v>45017</v>
      </c>
      <c r="AF771" s="113">
        <v>18</v>
      </c>
      <c r="AG771" s="113">
        <v>3</v>
      </c>
      <c r="AH771" s="113" t="s">
        <v>16263</v>
      </c>
      <c r="AI771" s="117" t="s">
        <v>75</v>
      </c>
      <c r="AK771" s="114">
        <v>43555</v>
      </c>
      <c r="AL771" s="113">
        <v>15</v>
      </c>
      <c r="AM771" s="113" t="s">
        <v>9885</v>
      </c>
      <c r="AN771" s="113" t="s">
        <v>17932</v>
      </c>
      <c r="AO771" s="113" t="s">
        <v>185</v>
      </c>
      <c r="AP771" s="113">
        <v>1993</v>
      </c>
      <c r="AQ771" s="113" t="s">
        <v>6669</v>
      </c>
      <c r="AR771" s="113" t="s">
        <v>20417</v>
      </c>
      <c r="AS771" s="113" t="s">
        <v>14</v>
      </c>
      <c r="AT771" s="113" t="s">
        <v>14</v>
      </c>
      <c r="AU771" s="113" t="s">
        <v>16229</v>
      </c>
      <c r="AV771" s="113" t="s">
        <v>14</v>
      </c>
      <c r="AW771" s="113" t="s">
        <v>14</v>
      </c>
    </row>
    <row r="772" spans="1:49">
      <c r="A772" s="116" t="s">
        <v>6110</v>
      </c>
      <c r="B772" s="113">
        <v>570010886</v>
      </c>
      <c r="C772" s="113" t="s">
        <v>6111</v>
      </c>
      <c r="E772" s="113" t="s">
        <v>30</v>
      </c>
      <c r="F772" s="113" t="s">
        <v>8</v>
      </c>
      <c r="G772" s="114">
        <v>25572</v>
      </c>
      <c r="H772" s="113" t="s">
        <v>16230</v>
      </c>
      <c r="I772" s="113" t="s">
        <v>9866</v>
      </c>
      <c r="J772" s="113" t="s">
        <v>9872</v>
      </c>
      <c r="K772" s="113" t="s">
        <v>19632</v>
      </c>
      <c r="L772" s="113">
        <v>82188029056</v>
      </c>
      <c r="M772" s="113" t="s">
        <v>46205</v>
      </c>
      <c r="O772" s="113" t="s">
        <v>19633</v>
      </c>
      <c r="P772" s="113" t="s">
        <v>19634</v>
      </c>
      <c r="Q772" s="113" t="s">
        <v>19635</v>
      </c>
      <c r="R772" s="113">
        <v>15</v>
      </c>
      <c r="S772" s="113" t="s">
        <v>13</v>
      </c>
      <c r="T772" s="113" t="s">
        <v>19636</v>
      </c>
      <c r="U772" s="113" t="s">
        <v>19637</v>
      </c>
      <c r="V772" s="114">
        <v>33870</v>
      </c>
      <c r="W772" s="114">
        <v>33664</v>
      </c>
      <c r="X772" s="113" t="s">
        <v>19638</v>
      </c>
      <c r="Y772" s="114">
        <v>34312</v>
      </c>
      <c r="Z772" s="114">
        <v>34335</v>
      </c>
      <c r="AA772" s="113">
        <v>21</v>
      </c>
      <c r="AB772" s="113" t="s">
        <v>24</v>
      </c>
      <c r="AC772" s="113">
        <v>34</v>
      </c>
      <c r="AD772" s="113" t="s">
        <v>18</v>
      </c>
      <c r="AE772" s="114">
        <v>43009</v>
      </c>
      <c r="AF772" s="113">
        <v>20</v>
      </c>
      <c r="AG772" s="113">
        <v>7</v>
      </c>
      <c r="AH772" s="113" t="s">
        <v>16263</v>
      </c>
      <c r="AI772" s="117" t="s">
        <v>16264</v>
      </c>
      <c r="AK772" s="114">
        <v>45302</v>
      </c>
      <c r="AL772" s="113">
        <v>40</v>
      </c>
      <c r="AM772" s="113" t="s">
        <v>9870</v>
      </c>
      <c r="AN772" s="113" t="s">
        <v>16468</v>
      </c>
      <c r="AO772" s="113" t="s">
        <v>31</v>
      </c>
      <c r="AP772" s="113">
        <v>2005</v>
      </c>
      <c r="AQ772" s="113" t="s">
        <v>5236</v>
      </c>
      <c r="AR772" s="113" t="s">
        <v>19639</v>
      </c>
      <c r="AS772" s="113" t="s">
        <v>14</v>
      </c>
      <c r="AT772" s="113" t="s">
        <v>14</v>
      </c>
      <c r="AU772" s="113" t="s">
        <v>16229</v>
      </c>
      <c r="AV772" s="113" t="s">
        <v>14</v>
      </c>
    </row>
    <row r="773" spans="1:49">
      <c r="A773" s="116" t="s">
        <v>9808</v>
      </c>
      <c r="B773" s="113">
        <v>131932765</v>
      </c>
      <c r="C773" s="113" t="s">
        <v>9809</v>
      </c>
      <c r="E773" s="113" t="s">
        <v>140</v>
      </c>
      <c r="F773" s="113" t="s">
        <v>395</v>
      </c>
      <c r="G773" s="114">
        <v>25576</v>
      </c>
      <c r="H773" s="113" t="s">
        <v>16230</v>
      </c>
      <c r="I773" s="113" t="s">
        <v>9866</v>
      </c>
      <c r="J773" s="113" t="s">
        <v>9872</v>
      </c>
      <c r="K773" s="113" t="s">
        <v>27392</v>
      </c>
      <c r="L773" s="113">
        <v>85241596023</v>
      </c>
      <c r="M773" s="113" t="s">
        <v>27393</v>
      </c>
      <c r="O773" s="113" t="s">
        <v>11092</v>
      </c>
      <c r="P773" s="113" t="s">
        <v>27394</v>
      </c>
      <c r="Q773" s="113" t="s">
        <v>27395</v>
      </c>
      <c r="R773" s="113">
        <v>15</v>
      </c>
      <c r="S773" s="113" t="s">
        <v>13</v>
      </c>
      <c r="T773" s="113" t="s">
        <v>27396</v>
      </c>
      <c r="U773" s="113" t="s">
        <v>17981</v>
      </c>
      <c r="V773" s="114">
        <v>33269</v>
      </c>
      <c r="W773" s="114">
        <v>33270</v>
      </c>
      <c r="X773" s="113" t="s">
        <v>27397</v>
      </c>
      <c r="Y773" s="114">
        <v>33753</v>
      </c>
      <c r="Z773" s="114">
        <v>33756</v>
      </c>
      <c r="AA773" s="113">
        <v>21</v>
      </c>
      <c r="AB773" s="113" t="s">
        <v>24</v>
      </c>
      <c r="AC773" s="113">
        <v>42</v>
      </c>
      <c r="AD773" s="113" t="s">
        <v>92</v>
      </c>
      <c r="AE773" s="114">
        <v>44470</v>
      </c>
      <c r="AF773" s="113">
        <v>25</v>
      </c>
      <c r="AG773" s="113">
        <v>8</v>
      </c>
      <c r="AH773" s="113" t="s">
        <v>16226</v>
      </c>
      <c r="AI773" s="117" t="s">
        <v>9901</v>
      </c>
      <c r="AK773" s="114">
        <v>44670</v>
      </c>
      <c r="AL773" s="113">
        <v>40</v>
      </c>
      <c r="AM773" s="113" t="s">
        <v>9870</v>
      </c>
      <c r="AN773" s="113" t="s">
        <v>16802</v>
      </c>
      <c r="AO773" s="113" t="s">
        <v>53</v>
      </c>
      <c r="AP773" s="113">
        <v>2009</v>
      </c>
      <c r="AQ773" s="113" t="s">
        <v>9871</v>
      </c>
      <c r="AR773" s="113" t="s">
        <v>17559</v>
      </c>
      <c r="AS773" s="113" t="s">
        <v>14</v>
      </c>
      <c r="AT773" s="113" t="s">
        <v>14</v>
      </c>
      <c r="AU773" s="113" t="s">
        <v>16229</v>
      </c>
      <c r="AV773" s="113" t="s">
        <v>14</v>
      </c>
      <c r="AW773" s="113" t="s">
        <v>14</v>
      </c>
    </row>
    <row r="774" spans="1:49">
      <c r="A774" s="116" t="s">
        <v>3391</v>
      </c>
      <c r="B774" s="113">
        <v>132113092</v>
      </c>
      <c r="C774" s="113" t="s">
        <v>3392</v>
      </c>
      <c r="E774" s="113" t="s">
        <v>17976</v>
      </c>
      <c r="F774" s="113" t="s">
        <v>8</v>
      </c>
      <c r="G774" s="114">
        <v>25576</v>
      </c>
      <c r="H774" s="113" t="s">
        <v>16230</v>
      </c>
      <c r="I774" s="113" t="s">
        <v>9866</v>
      </c>
      <c r="J774" s="113" t="s">
        <v>9872</v>
      </c>
      <c r="K774" s="113" t="s">
        <v>42138</v>
      </c>
      <c r="M774" s="113" t="s">
        <v>12346</v>
      </c>
      <c r="O774" s="113" t="s">
        <v>12347</v>
      </c>
      <c r="P774" s="113" t="s">
        <v>42139</v>
      </c>
      <c r="Q774" s="113" t="s">
        <v>42140</v>
      </c>
      <c r="R774" s="113">
        <v>15</v>
      </c>
      <c r="S774" s="113" t="s">
        <v>13</v>
      </c>
      <c r="T774" s="113" t="s">
        <v>42141</v>
      </c>
      <c r="U774" s="113" t="s">
        <v>20099</v>
      </c>
      <c r="V774" s="114">
        <v>35030</v>
      </c>
      <c r="W774" s="114">
        <v>35034</v>
      </c>
      <c r="X774" s="113" t="s">
        <v>42142</v>
      </c>
      <c r="Y774" s="114">
        <v>35764</v>
      </c>
      <c r="Z774" s="114">
        <v>35765</v>
      </c>
      <c r="AA774" s="113">
        <v>21</v>
      </c>
      <c r="AB774" s="113" t="s">
        <v>24</v>
      </c>
      <c r="AC774" s="113">
        <v>34</v>
      </c>
      <c r="AD774" s="113" t="s">
        <v>18</v>
      </c>
      <c r="AE774" s="114">
        <v>44835</v>
      </c>
      <c r="AF774" s="113">
        <v>22</v>
      </c>
      <c r="AG774" s="113">
        <v>10</v>
      </c>
      <c r="AH774" s="113" t="s">
        <v>16226</v>
      </c>
      <c r="AI774" s="117" t="s">
        <v>9891</v>
      </c>
      <c r="AK774" s="114">
        <v>43191</v>
      </c>
      <c r="AL774" s="113">
        <v>40</v>
      </c>
      <c r="AM774" s="113" t="s">
        <v>9870</v>
      </c>
      <c r="AN774" s="113" t="s">
        <v>19210</v>
      </c>
      <c r="AO774" s="113" t="s">
        <v>135</v>
      </c>
      <c r="AP774" s="113">
        <v>2017</v>
      </c>
      <c r="AQ774" s="113" t="s">
        <v>6669</v>
      </c>
      <c r="AR774" s="113" t="s">
        <v>21266</v>
      </c>
      <c r="AS774" s="113" t="s">
        <v>14</v>
      </c>
      <c r="AT774" s="113" t="s">
        <v>14</v>
      </c>
      <c r="AU774" s="113" t="s">
        <v>16229</v>
      </c>
      <c r="AV774" s="113" t="s">
        <v>14</v>
      </c>
      <c r="AW774" s="113" t="s">
        <v>14</v>
      </c>
    </row>
    <row r="775" spans="1:49">
      <c r="A775" s="116" t="s">
        <v>8884</v>
      </c>
      <c r="B775" s="113">
        <v>132179552</v>
      </c>
      <c r="C775" s="113" t="s">
        <v>8885</v>
      </c>
      <c r="E775" s="113" t="s">
        <v>41</v>
      </c>
      <c r="F775" s="113" t="s">
        <v>1384</v>
      </c>
      <c r="G775" s="114">
        <v>25577</v>
      </c>
      <c r="H775" s="113" t="s">
        <v>16218</v>
      </c>
      <c r="I775" s="113" t="s">
        <v>9866</v>
      </c>
      <c r="J775" s="113" t="s">
        <v>9872</v>
      </c>
      <c r="K775" s="113" t="s">
        <v>19365</v>
      </c>
      <c r="L775" s="113">
        <v>82217625031</v>
      </c>
      <c r="M775" s="113" t="s">
        <v>19366</v>
      </c>
      <c r="O775" s="113" t="s">
        <v>15334</v>
      </c>
      <c r="P775" s="113" t="s">
        <v>19367</v>
      </c>
      <c r="Q775" s="113" t="s">
        <v>19368</v>
      </c>
      <c r="R775" s="113">
        <v>15</v>
      </c>
      <c r="S775" s="113" t="s">
        <v>13</v>
      </c>
      <c r="T775" s="113" t="s">
        <v>19369</v>
      </c>
      <c r="U775" s="113" t="s">
        <v>17390</v>
      </c>
      <c r="V775" s="114">
        <v>35653</v>
      </c>
      <c r="W775" s="114">
        <v>35612</v>
      </c>
      <c r="X775" s="113" t="s">
        <v>17391</v>
      </c>
      <c r="Y775" s="114">
        <v>36129</v>
      </c>
      <c r="Z775" s="114">
        <v>36130</v>
      </c>
      <c r="AA775" s="113">
        <v>22</v>
      </c>
      <c r="AB775" s="113" t="s">
        <v>25</v>
      </c>
      <c r="AC775" s="113">
        <v>33</v>
      </c>
      <c r="AD775" s="113" t="s">
        <v>10</v>
      </c>
      <c r="AE775" s="114">
        <v>44470</v>
      </c>
      <c r="AF775" s="113">
        <v>23</v>
      </c>
      <c r="AG775" s="113">
        <v>6</v>
      </c>
      <c r="AH775" s="113" t="s">
        <v>16226</v>
      </c>
      <c r="AI775" s="117" t="s">
        <v>9891</v>
      </c>
      <c r="AK775" s="114">
        <v>45120</v>
      </c>
      <c r="AL775" s="113">
        <v>40</v>
      </c>
      <c r="AM775" s="113" t="s">
        <v>9870</v>
      </c>
      <c r="AN775" s="113" t="s">
        <v>16561</v>
      </c>
      <c r="AO775" s="113" t="s">
        <v>42</v>
      </c>
      <c r="AP775" s="113">
        <v>2021</v>
      </c>
      <c r="AQ775" s="113" t="s">
        <v>9871</v>
      </c>
      <c r="AR775" s="113" t="s">
        <v>18135</v>
      </c>
      <c r="AS775" s="113" t="s">
        <v>14</v>
      </c>
      <c r="AT775" s="113" t="s">
        <v>14</v>
      </c>
      <c r="AU775" s="113" t="s">
        <v>16229</v>
      </c>
      <c r="AV775" s="113" t="s">
        <v>14</v>
      </c>
      <c r="AW775" s="113" t="s">
        <v>14</v>
      </c>
    </row>
    <row r="776" spans="1:49">
      <c r="A776" s="116" t="s">
        <v>6494</v>
      </c>
      <c r="B776" s="113">
        <v>132218762</v>
      </c>
      <c r="C776" s="113" t="s">
        <v>6495</v>
      </c>
      <c r="E776" s="113" t="s">
        <v>133</v>
      </c>
      <c r="F776" s="113" t="s">
        <v>8</v>
      </c>
      <c r="G776" s="114">
        <v>25577</v>
      </c>
      <c r="H776" s="113" t="s">
        <v>16218</v>
      </c>
      <c r="I776" s="113" t="s">
        <v>9866</v>
      </c>
      <c r="J776" s="113" t="s">
        <v>9872</v>
      </c>
      <c r="K776" s="113" t="s">
        <v>33036</v>
      </c>
      <c r="L776" s="113">
        <v>82195959102</v>
      </c>
      <c r="M776" s="113" t="s">
        <v>13830</v>
      </c>
      <c r="O776" s="113" t="s">
        <v>13831</v>
      </c>
      <c r="P776" s="113" t="s">
        <v>33037</v>
      </c>
      <c r="Q776" s="113" t="s">
        <v>33038</v>
      </c>
      <c r="R776" s="113">
        <v>15</v>
      </c>
      <c r="S776" s="113" t="s">
        <v>13</v>
      </c>
      <c r="T776" s="113" t="s">
        <v>33039</v>
      </c>
      <c r="W776" s="114">
        <v>36008</v>
      </c>
      <c r="Z776" s="114">
        <v>36404</v>
      </c>
      <c r="AA776" s="113">
        <v>22</v>
      </c>
      <c r="AB776" s="113" t="s">
        <v>25</v>
      </c>
      <c r="AC776" s="113">
        <v>31</v>
      </c>
      <c r="AD776" s="113" t="s">
        <v>9</v>
      </c>
      <c r="AE776" s="114">
        <v>40817</v>
      </c>
      <c r="AF776" s="113">
        <v>11</v>
      </c>
      <c r="AG776" s="113">
        <v>2</v>
      </c>
      <c r="AH776" s="113" t="s">
        <v>16226</v>
      </c>
      <c r="AI776" s="117" t="s">
        <v>9875</v>
      </c>
      <c r="AK776" s="114">
        <v>44753</v>
      </c>
      <c r="AL776" s="113">
        <v>25</v>
      </c>
      <c r="AM776" s="113" t="s">
        <v>9974</v>
      </c>
      <c r="AN776" s="113" t="s">
        <v>17974</v>
      </c>
      <c r="AO776" s="113" t="s">
        <v>830</v>
      </c>
      <c r="AP776" s="113">
        <v>1997</v>
      </c>
      <c r="AQ776" s="113" t="s">
        <v>9971</v>
      </c>
      <c r="AR776" s="113" t="s">
        <v>17594</v>
      </c>
      <c r="AS776" s="113" t="s">
        <v>14</v>
      </c>
      <c r="AT776" s="113" t="s">
        <v>14</v>
      </c>
      <c r="AU776" s="113" t="s">
        <v>16229</v>
      </c>
      <c r="AV776" s="113" t="s">
        <v>14</v>
      </c>
      <c r="AW776" s="113" t="s">
        <v>14</v>
      </c>
    </row>
    <row r="777" spans="1:49">
      <c r="A777" s="116" t="s">
        <v>6317</v>
      </c>
      <c r="B777" s="113">
        <v>570013961</v>
      </c>
      <c r="C777" s="113" t="s">
        <v>6318</v>
      </c>
      <c r="E777" s="113" t="s">
        <v>110</v>
      </c>
      <c r="F777" s="113" t="s">
        <v>8</v>
      </c>
      <c r="G777" s="114">
        <v>25578</v>
      </c>
      <c r="H777" s="113" t="s">
        <v>16218</v>
      </c>
      <c r="I777" s="113" t="s">
        <v>9866</v>
      </c>
      <c r="J777" s="113" t="s">
        <v>9872</v>
      </c>
      <c r="K777" s="113" t="s">
        <v>21525</v>
      </c>
      <c r="L777" s="113">
        <v>85241031372</v>
      </c>
      <c r="M777" s="113" t="s">
        <v>11837</v>
      </c>
      <c r="O777" s="113" t="s">
        <v>11838</v>
      </c>
      <c r="P777" s="113" t="s">
        <v>21526</v>
      </c>
      <c r="Q777" s="113" t="s">
        <v>21527</v>
      </c>
      <c r="R777" s="113">
        <v>15</v>
      </c>
      <c r="S777" s="113" t="s">
        <v>13</v>
      </c>
      <c r="T777" s="113" t="s">
        <v>21528</v>
      </c>
      <c r="U777" s="113" t="s">
        <v>21529</v>
      </c>
      <c r="V777" s="114">
        <v>37557</v>
      </c>
      <c r="W777" s="114">
        <v>37561</v>
      </c>
      <c r="X777" s="113" t="s">
        <v>21530</v>
      </c>
      <c r="Y777" s="114">
        <v>37945</v>
      </c>
      <c r="Z777" s="114">
        <v>37956</v>
      </c>
      <c r="AA777" s="113">
        <v>21</v>
      </c>
      <c r="AB777" s="113" t="s">
        <v>24</v>
      </c>
      <c r="AC777" s="113">
        <v>34</v>
      </c>
      <c r="AD777" s="113" t="s">
        <v>18</v>
      </c>
      <c r="AE777" s="114">
        <v>42826</v>
      </c>
      <c r="AF777" s="113">
        <v>14</v>
      </c>
      <c r="AG777" s="113">
        <v>0</v>
      </c>
      <c r="AH777" s="113" t="s">
        <v>9913</v>
      </c>
      <c r="AI777" s="117" t="s">
        <v>791</v>
      </c>
      <c r="AJ777" s="113" t="s">
        <v>45509</v>
      </c>
      <c r="AK777" s="114">
        <v>42826</v>
      </c>
      <c r="AL777" s="113">
        <v>40</v>
      </c>
      <c r="AM777" s="113" t="s">
        <v>9870</v>
      </c>
      <c r="AN777" s="113" t="s">
        <v>16282</v>
      </c>
      <c r="AO777" s="113" t="s">
        <v>113</v>
      </c>
      <c r="AP777" s="113">
        <v>2005</v>
      </c>
      <c r="AQ777" s="113" t="s">
        <v>5236</v>
      </c>
      <c r="AR777" s="113" t="s">
        <v>21531</v>
      </c>
      <c r="AS777" s="113" t="s">
        <v>14</v>
      </c>
      <c r="AT777" s="113" t="s">
        <v>14</v>
      </c>
      <c r="AU777" s="113" t="s">
        <v>16229</v>
      </c>
      <c r="AV777" s="113" t="s">
        <v>14</v>
      </c>
      <c r="AW777" s="113" t="s">
        <v>14</v>
      </c>
    </row>
    <row r="778" spans="1:49">
      <c r="A778" s="116" t="s">
        <v>1114</v>
      </c>
      <c r="B778" s="113">
        <v>570015630</v>
      </c>
      <c r="C778" s="113" t="s">
        <v>1115</v>
      </c>
      <c r="E778" s="113" t="s">
        <v>520</v>
      </c>
      <c r="F778" s="113" t="s">
        <v>8</v>
      </c>
      <c r="G778" s="114">
        <v>25579</v>
      </c>
      <c r="H778" s="113" t="s">
        <v>16230</v>
      </c>
      <c r="I778" s="113" t="s">
        <v>9866</v>
      </c>
      <c r="J778" s="113" t="s">
        <v>9872</v>
      </c>
      <c r="K778" s="113" t="s">
        <v>31990</v>
      </c>
      <c r="L778" s="113">
        <v>82291610465</v>
      </c>
      <c r="M778" s="113" t="s">
        <v>12966</v>
      </c>
      <c r="O778" s="113" t="s">
        <v>12967</v>
      </c>
      <c r="P778" s="113" t="s">
        <v>31991</v>
      </c>
      <c r="Q778" s="113" t="s">
        <v>31992</v>
      </c>
      <c r="R778" s="113">
        <v>15</v>
      </c>
      <c r="S778" s="113" t="s">
        <v>13</v>
      </c>
      <c r="T778" s="113" t="s">
        <v>31993</v>
      </c>
      <c r="U778" s="113" t="s">
        <v>31994</v>
      </c>
      <c r="V778" s="114">
        <v>37998</v>
      </c>
      <c r="W778" s="114">
        <v>37956</v>
      </c>
      <c r="X778" s="113" t="s">
        <v>31995</v>
      </c>
      <c r="Y778" s="114">
        <v>38408</v>
      </c>
      <c r="Z778" s="114">
        <v>38412</v>
      </c>
      <c r="AA778" s="113">
        <v>31</v>
      </c>
      <c r="AB778" s="113" t="s">
        <v>9</v>
      </c>
      <c r="AC778" s="113">
        <v>34</v>
      </c>
      <c r="AD778" s="113" t="s">
        <v>18</v>
      </c>
      <c r="AE778" s="114">
        <v>41365</v>
      </c>
      <c r="AF778" s="113">
        <v>9</v>
      </c>
      <c r="AG778" s="113">
        <v>9</v>
      </c>
      <c r="AH778" s="113" t="s">
        <v>16226</v>
      </c>
      <c r="AI778" s="117" t="s">
        <v>10098</v>
      </c>
      <c r="AK778" s="114">
        <v>44560</v>
      </c>
      <c r="AL778" s="113">
        <v>40</v>
      </c>
      <c r="AM778" s="113" t="s">
        <v>9870</v>
      </c>
      <c r="AN778" s="113" t="s">
        <v>19249</v>
      </c>
      <c r="AO778" s="113" t="s">
        <v>521</v>
      </c>
      <c r="AP778" s="113">
        <v>1995</v>
      </c>
      <c r="AQ778" s="113" t="s">
        <v>8</v>
      </c>
      <c r="AR778" s="113" t="s">
        <v>20166</v>
      </c>
      <c r="AS778" s="113" t="s">
        <v>14</v>
      </c>
      <c r="AT778" s="113" t="s">
        <v>14</v>
      </c>
      <c r="AU778" s="113" t="s">
        <v>16229</v>
      </c>
      <c r="AV778" s="113" t="s">
        <v>14</v>
      </c>
      <c r="AW778" s="113" t="s">
        <v>14</v>
      </c>
    </row>
    <row r="779" spans="1:49">
      <c r="A779" s="116" t="s">
        <v>2812</v>
      </c>
      <c r="B779" s="113">
        <v>570012241</v>
      </c>
      <c r="C779" s="113" t="s">
        <v>2813</v>
      </c>
      <c r="F779" s="113" t="s">
        <v>8</v>
      </c>
      <c r="G779" s="114">
        <v>25580</v>
      </c>
      <c r="H779" s="113" t="s">
        <v>16218</v>
      </c>
      <c r="I779" s="113" t="s">
        <v>9866</v>
      </c>
      <c r="J779" s="113" t="s">
        <v>9872</v>
      </c>
      <c r="K779" s="113" t="s">
        <v>37232</v>
      </c>
      <c r="L779" s="113">
        <v>81341193337</v>
      </c>
      <c r="M779" s="113" t="s">
        <v>13921</v>
      </c>
      <c r="O779" s="113" t="s">
        <v>13922</v>
      </c>
      <c r="P779" s="113" t="s">
        <v>37233</v>
      </c>
      <c r="Q779" s="113" t="s">
        <v>37234</v>
      </c>
      <c r="R779" s="113">
        <v>15</v>
      </c>
      <c r="S779" s="113" t="s">
        <v>13</v>
      </c>
      <c r="T779" s="113" t="s">
        <v>37235</v>
      </c>
      <c r="U779" s="113" t="s">
        <v>37236</v>
      </c>
      <c r="V779" s="114">
        <v>35205</v>
      </c>
      <c r="W779" s="114">
        <v>35125</v>
      </c>
      <c r="X779" s="113" t="s">
        <v>37237</v>
      </c>
      <c r="Y779" s="114">
        <v>35841</v>
      </c>
      <c r="Z779" s="114">
        <v>35855</v>
      </c>
      <c r="AA779" s="113">
        <v>21</v>
      </c>
      <c r="AB779" s="113" t="s">
        <v>24</v>
      </c>
      <c r="AC779" s="113">
        <v>32</v>
      </c>
      <c r="AD779" s="113" t="s">
        <v>84</v>
      </c>
      <c r="AE779" s="114">
        <v>42278</v>
      </c>
      <c r="AF779" s="113">
        <v>14</v>
      </c>
      <c r="AG779" s="113">
        <v>7</v>
      </c>
      <c r="AH779" s="113" t="s">
        <v>16263</v>
      </c>
      <c r="AI779" s="117" t="s">
        <v>33380</v>
      </c>
      <c r="AK779" s="114">
        <v>45302</v>
      </c>
      <c r="AL779" s="113">
        <v>15</v>
      </c>
      <c r="AM779" s="113" t="s">
        <v>9885</v>
      </c>
      <c r="AN779" s="113" t="s">
        <v>37238</v>
      </c>
      <c r="AO779" s="113" t="s">
        <v>2814</v>
      </c>
      <c r="AP779" s="113">
        <v>1990</v>
      </c>
      <c r="AQ779" s="113" t="s">
        <v>5236</v>
      </c>
      <c r="AR779" s="113" t="s">
        <v>20945</v>
      </c>
      <c r="AS779" s="113" t="s">
        <v>14</v>
      </c>
      <c r="AT779" s="113" t="s">
        <v>14</v>
      </c>
      <c r="AU779" s="113" t="s">
        <v>16229</v>
      </c>
      <c r="AV779" s="113" t="s">
        <v>14</v>
      </c>
    </row>
    <row r="780" spans="1:49">
      <c r="A780" s="116" t="s">
        <v>2226</v>
      </c>
      <c r="B780" s="113">
        <v>570027505</v>
      </c>
      <c r="C780" s="113" t="s">
        <v>2227</v>
      </c>
      <c r="E780" s="113" t="s">
        <v>110</v>
      </c>
      <c r="F780" s="113" t="s">
        <v>8</v>
      </c>
      <c r="G780" s="114">
        <v>25581</v>
      </c>
      <c r="H780" s="113" t="s">
        <v>16230</v>
      </c>
      <c r="I780" s="113" t="s">
        <v>9866</v>
      </c>
      <c r="J780" s="113" t="s">
        <v>9872</v>
      </c>
      <c r="K780" s="113" t="s">
        <v>21146</v>
      </c>
      <c r="L780" s="113">
        <v>85241095508</v>
      </c>
      <c r="M780" s="113" t="s">
        <v>10948</v>
      </c>
      <c r="O780" s="113" t="s">
        <v>10949</v>
      </c>
      <c r="P780" s="113" t="s">
        <v>21147</v>
      </c>
      <c r="Q780" s="113" t="s">
        <v>21148</v>
      </c>
      <c r="R780" s="113">
        <v>15</v>
      </c>
      <c r="S780" s="113" t="s">
        <v>13</v>
      </c>
      <c r="T780" s="113" t="s">
        <v>21149</v>
      </c>
      <c r="U780" s="113" t="s">
        <v>21150</v>
      </c>
      <c r="V780" s="114">
        <v>39387</v>
      </c>
      <c r="W780" s="114">
        <v>39083</v>
      </c>
      <c r="X780" s="113" t="s">
        <v>21151</v>
      </c>
      <c r="Y780" s="114">
        <v>39720</v>
      </c>
      <c r="Z780" s="114">
        <v>39722</v>
      </c>
      <c r="AA780" s="113">
        <v>31</v>
      </c>
      <c r="AB780" s="113" t="s">
        <v>9</v>
      </c>
      <c r="AC780" s="113">
        <v>34</v>
      </c>
      <c r="AD780" s="113" t="s">
        <v>18</v>
      </c>
      <c r="AE780" s="114">
        <v>43556</v>
      </c>
      <c r="AF780" s="113">
        <v>14</v>
      </c>
      <c r="AG780" s="113">
        <v>3</v>
      </c>
      <c r="AH780" s="113" t="s">
        <v>16263</v>
      </c>
      <c r="AI780" s="117" t="s">
        <v>16264</v>
      </c>
      <c r="AK780" s="114">
        <v>45302</v>
      </c>
      <c r="AL780" s="113">
        <v>40</v>
      </c>
      <c r="AM780" s="113" t="s">
        <v>9870</v>
      </c>
      <c r="AN780" s="113" t="s">
        <v>19171</v>
      </c>
      <c r="AO780" s="113" t="s">
        <v>2228</v>
      </c>
      <c r="AP780" s="113">
        <v>1995</v>
      </c>
      <c r="AQ780" s="113" t="s">
        <v>8</v>
      </c>
      <c r="AR780" s="113" t="s">
        <v>18703</v>
      </c>
      <c r="AS780" s="113" t="s">
        <v>14</v>
      </c>
      <c r="AT780" s="113" t="s">
        <v>14</v>
      </c>
      <c r="AU780" s="113" t="s">
        <v>16229</v>
      </c>
      <c r="AV780" s="113" t="s">
        <v>14</v>
      </c>
    </row>
    <row r="781" spans="1:49">
      <c r="A781" s="116" t="s">
        <v>6498</v>
      </c>
      <c r="B781" s="113">
        <v>132080272</v>
      </c>
      <c r="C781" s="113" t="s">
        <v>6499</v>
      </c>
      <c r="E781" s="113" t="s">
        <v>208</v>
      </c>
      <c r="F781" s="113" t="s">
        <v>2612</v>
      </c>
      <c r="G781" s="114">
        <v>25584</v>
      </c>
      <c r="H781" s="113" t="s">
        <v>16218</v>
      </c>
      <c r="I781" s="113" t="s">
        <v>10007</v>
      </c>
      <c r="J781" s="113" t="s">
        <v>9872</v>
      </c>
      <c r="K781" s="113" t="s">
        <v>17968</v>
      </c>
      <c r="L781" s="113">
        <v>82211316716</v>
      </c>
      <c r="M781" s="113" t="s">
        <v>46179</v>
      </c>
      <c r="O781" s="113" t="s">
        <v>17969</v>
      </c>
      <c r="P781" s="113" t="s">
        <v>17970</v>
      </c>
      <c r="Q781" s="113" t="s">
        <v>17971</v>
      </c>
      <c r="R781" s="113">
        <v>15</v>
      </c>
      <c r="S781" s="113" t="s">
        <v>13</v>
      </c>
      <c r="T781" s="113" t="s">
        <v>17972</v>
      </c>
      <c r="U781" s="113" t="s">
        <v>17973</v>
      </c>
      <c r="V781" s="114">
        <v>34969</v>
      </c>
      <c r="W781" s="114">
        <v>35034</v>
      </c>
      <c r="Z781" s="114">
        <v>35582</v>
      </c>
      <c r="AA781" s="113">
        <v>22</v>
      </c>
      <c r="AB781" s="113" t="s">
        <v>25</v>
      </c>
      <c r="AC781" s="113">
        <v>34</v>
      </c>
      <c r="AD781" s="113" t="s">
        <v>18</v>
      </c>
      <c r="AE781" s="114">
        <v>43922</v>
      </c>
      <c r="AF781" s="113">
        <v>22</v>
      </c>
      <c r="AG781" s="113">
        <v>4</v>
      </c>
      <c r="AH781" s="113" t="s">
        <v>16226</v>
      </c>
      <c r="AI781" s="117" t="s">
        <v>9891</v>
      </c>
      <c r="AK781" s="114">
        <v>45120</v>
      </c>
      <c r="AL781" s="113">
        <v>25</v>
      </c>
      <c r="AM781" s="113" t="s">
        <v>9974</v>
      </c>
      <c r="AN781" s="113" t="s">
        <v>17974</v>
      </c>
      <c r="AO781" s="113" t="s">
        <v>830</v>
      </c>
      <c r="AP781" s="113">
        <v>1994</v>
      </c>
      <c r="AQ781" s="113" t="s">
        <v>9889</v>
      </c>
      <c r="AR781" s="113" t="s">
        <v>41162</v>
      </c>
      <c r="AS781" s="113" t="s">
        <v>14</v>
      </c>
      <c r="AT781" s="113" t="s">
        <v>14</v>
      </c>
      <c r="AU781" s="113" t="s">
        <v>16229</v>
      </c>
      <c r="AV781" s="113" t="s">
        <v>14</v>
      </c>
      <c r="AW781" s="113" t="s">
        <v>14</v>
      </c>
    </row>
    <row r="782" spans="1:49">
      <c r="A782" s="116" t="s">
        <v>8693</v>
      </c>
      <c r="B782" s="113">
        <v>140295247</v>
      </c>
      <c r="C782" s="113" t="s">
        <v>735</v>
      </c>
      <c r="F782" s="113" t="s">
        <v>721</v>
      </c>
      <c r="G782" s="114">
        <v>25586</v>
      </c>
      <c r="H782" s="113" t="s">
        <v>16230</v>
      </c>
      <c r="I782" s="113" t="s">
        <v>9866</v>
      </c>
      <c r="J782" s="113" t="s">
        <v>9872</v>
      </c>
      <c r="K782" s="113" t="s">
        <v>44440</v>
      </c>
      <c r="L782" s="113">
        <v>81341029180</v>
      </c>
      <c r="M782" s="113" t="s">
        <v>15182</v>
      </c>
      <c r="O782" s="113" t="s">
        <v>44441</v>
      </c>
      <c r="P782" s="113" t="s">
        <v>44442</v>
      </c>
      <c r="Q782" s="113" t="s">
        <v>44443</v>
      </c>
      <c r="R782" s="113">
        <v>15</v>
      </c>
      <c r="S782" s="113" t="s">
        <v>13</v>
      </c>
      <c r="T782" s="113" t="s">
        <v>44444</v>
      </c>
      <c r="U782" s="113" t="s">
        <v>44445</v>
      </c>
      <c r="V782" s="114">
        <v>34169</v>
      </c>
      <c r="W782" s="114">
        <v>34029</v>
      </c>
      <c r="X782" s="113" t="s">
        <v>44446</v>
      </c>
      <c r="Y782" s="114">
        <v>34708</v>
      </c>
      <c r="Z782" s="114">
        <v>34731</v>
      </c>
      <c r="AA782" s="113">
        <v>21</v>
      </c>
      <c r="AB782" s="113" t="s">
        <v>24</v>
      </c>
      <c r="AC782" s="113">
        <v>34</v>
      </c>
      <c r="AD782" s="113" t="s">
        <v>18</v>
      </c>
      <c r="AE782" s="114">
        <v>41365</v>
      </c>
      <c r="AF782" s="113">
        <v>15</v>
      </c>
      <c r="AG782" s="113">
        <v>1</v>
      </c>
      <c r="AH782" s="113" t="s">
        <v>16226</v>
      </c>
      <c r="AI782" s="117" t="s">
        <v>2025</v>
      </c>
      <c r="AK782" s="114">
        <v>41365</v>
      </c>
      <c r="AL782" s="113">
        <v>30</v>
      </c>
      <c r="AM782" s="113" t="s">
        <v>9882</v>
      </c>
      <c r="AN782" s="113" t="s">
        <v>44447</v>
      </c>
      <c r="AO782" s="113" t="s">
        <v>4222</v>
      </c>
      <c r="AP782" s="113">
        <v>2007</v>
      </c>
      <c r="AQ782" s="113" t="s">
        <v>5236</v>
      </c>
      <c r="AR782" s="113" t="s">
        <v>27971</v>
      </c>
      <c r="AS782" s="113" t="s">
        <v>14</v>
      </c>
      <c r="AT782" s="113" t="s">
        <v>14</v>
      </c>
      <c r="AU782" s="113" t="s">
        <v>16229</v>
      </c>
      <c r="AV782" s="113" t="s">
        <v>14</v>
      </c>
      <c r="AW782" s="113" t="s">
        <v>14</v>
      </c>
    </row>
    <row r="783" spans="1:49">
      <c r="A783" s="116" t="s">
        <v>9182</v>
      </c>
      <c r="B783" s="113">
        <v>570011741</v>
      </c>
      <c r="C783" s="113" t="s">
        <v>9183</v>
      </c>
      <c r="F783" s="113" t="s">
        <v>8</v>
      </c>
      <c r="G783" s="114">
        <v>25588</v>
      </c>
      <c r="H783" s="113" t="s">
        <v>16230</v>
      </c>
      <c r="I783" s="113" t="s">
        <v>9866</v>
      </c>
      <c r="J783" s="113" t="s">
        <v>9872</v>
      </c>
      <c r="K783" s="113" t="s">
        <v>39603</v>
      </c>
      <c r="L783" s="113">
        <v>82231382156</v>
      </c>
      <c r="M783" s="113" t="s">
        <v>39604</v>
      </c>
      <c r="O783" s="113" t="s">
        <v>12381</v>
      </c>
      <c r="P783" s="113" t="s">
        <v>39605</v>
      </c>
      <c r="Q783" s="113" t="s">
        <v>39606</v>
      </c>
      <c r="R783" s="113">
        <v>15</v>
      </c>
      <c r="S783" s="113" t="s">
        <v>13</v>
      </c>
      <c r="T783" s="113" t="s">
        <v>39607</v>
      </c>
      <c r="U783" s="113" t="s">
        <v>39608</v>
      </c>
      <c r="V783" s="114">
        <v>34507</v>
      </c>
      <c r="W783" s="114">
        <v>34394</v>
      </c>
      <c r="X783" s="113" t="s">
        <v>39609</v>
      </c>
      <c r="Y783" s="114">
        <v>34947</v>
      </c>
      <c r="Z783" s="114">
        <v>34943</v>
      </c>
      <c r="AA783" s="113">
        <v>21</v>
      </c>
      <c r="AB783" s="113" t="s">
        <v>24</v>
      </c>
      <c r="AC783" s="113">
        <v>33</v>
      </c>
      <c r="AD783" s="113" t="s">
        <v>10</v>
      </c>
      <c r="AE783" s="114">
        <v>43191</v>
      </c>
      <c r="AF783" s="113">
        <v>19</v>
      </c>
      <c r="AG783" s="113">
        <v>1</v>
      </c>
      <c r="AH783" s="113" t="s">
        <v>16226</v>
      </c>
      <c r="AI783" s="117" t="s">
        <v>9932</v>
      </c>
      <c r="AK783" s="114">
        <v>44560</v>
      </c>
      <c r="AL783" s="113">
        <v>15</v>
      </c>
      <c r="AM783" s="113" t="s">
        <v>9885</v>
      </c>
      <c r="AN783" s="113" t="s">
        <v>32672</v>
      </c>
      <c r="AO783" s="113" t="s">
        <v>1714</v>
      </c>
      <c r="AP783" s="113">
        <v>1988</v>
      </c>
      <c r="AQ783" s="113" t="s">
        <v>8</v>
      </c>
      <c r="AR783" s="113" t="s">
        <v>19840</v>
      </c>
      <c r="AS783" s="113" t="s">
        <v>14</v>
      </c>
      <c r="AT783" s="113" t="s">
        <v>14</v>
      </c>
      <c r="AU783" s="113" t="s">
        <v>16229</v>
      </c>
      <c r="AV783" s="113" t="s">
        <v>14</v>
      </c>
      <c r="AW783" s="113" t="s">
        <v>14</v>
      </c>
    </row>
    <row r="784" spans="1:49">
      <c r="A784" s="116" t="s">
        <v>2865</v>
      </c>
      <c r="B784" s="113">
        <v>570012404</v>
      </c>
      <c r="C784" s="113" t="s">
        <v>2866</v>
      </c>
      <c r="E784" s="113" t="s">
        <v>67</v>
      </c>
      <c r="F784" s="113" t="s">
        <v>8</v>
      </c>
      <c r="G784" s="114">
        <v>25591</v>
      </c>
      <c r="H784" s="113" t="s">
        <v>16230</v>
      </c>
      <c r="I784" s="113" t="s">
        <v>10007</v>
      </c>
      <c r="J784" s="113" t="s">
        <v>9872</v>
      </c>
      <c r="K784" s="113" t="s">
        <v>44337</v>
      </c>
      <c r="L784" s="113">
        <v>85241257946</v>
      </c>
      <c r="M784" s="113" t="s">
        <v>11962</v>
      </c>
      <c r="O784" s="113" t="s">
        <v>44338</v>
      </c>
      <c r="P784" s="113" t="s">
        <v>44339</v>
      </c>
      <c r="Q784" s="113" t="s">
        <v>44340</v>
      </c>
      <c r="R784" s="113">
        <v>15</v>
      </c>
      <c r="S784" s="113" t="s">
        <v>13</v>
      </c>
      <c r="T784" s="113" t="s">
        <v>44341</v>
      </c>
      <c r="U784" s="113" t="s">
        <v>44342</v>
      </c>
      <c r="V784" s="114">
        <v>35555</v>
      </c>
      <c r="W784" s="114">
        <v>35490</v>
      </c>
      <c r="X784" s="113" t="s">
        <v>24847</v>
      </c>
      <c r="Y784" s="114">
        <v>35864</v>
      </c>
      <c r="Z784" s="114">
        <v>35886</v>
      </c>
      <c r="AA784" s="113">
        <v>21</v>
      </c>
      <c r="AB784" s="113" t="s">
        <v>24</v>
      </c>
      <c r="AC784" s="113">
        <v>33</v>
      </c>
      <c r="AD784" s="113" t="s">
        <v>10</v>
      </c>
      <c r="AE784" s="114">
        <v>44287</v>
      </c>
      <c r="AF784" s="113">
        <v>19</v>
      </c>
      <c r="AG784" s="113">
        <v>1</v>
      </c>
      <c r="AH784" s="113" t="s">
        <v>9913</v>
      </c>
      <c r="AI784" s="117" t="s">
        <v>2505</v>
      </c>
      <c r="AJ784" s="113" t="s">
        <v>45516</v>
      </c>
      <c r="AK784" s="114">
        <v>43222</v>
      </c>
      <c r="AL784" s="113">
        <v>40</v>
      </c>
      <c r="AM784" s="113" t="s">
        <v>9870</v>
      </c>
      <c r="AN784" s="113" t="s">
        <v>16647</v>
      </c>
      <c r="AO784" s="113" t="s">
        <v>378</v>
      </c>
      <c r="AP784" s="113">
        <v>2012</v>
      </c>
      <c r="AQ784" s="113" t="s">
        <v>8</v>
      </c>
      <c r="AR784" s="113" t="s">
        <v>44343</v>
      </c>
      <c r="AS784" s="113" t="s">
        <v>14</v>
      </c>
      <c r="AT784" s="113" t="s">
        <v>14</v>
      </c>
      <c r="AU784" s="113" t="s">
        <v>16229</v>
      </c>
      <c r="AV784" s="113" t="s">
        <v>14</v>
      </c>
      <c r="AW784" s="113" t="s">
        <v>14</v>
      </c>
    </row>
    <row r="785" spans="1:49">
      <c r="A785" s="116" t="s">
        <v>5055</v>
      </c>
      <c r="B785" s="113">
        <v>132275326</v>
      </c>
      <c r="C785" s="113" t="s">
        <v>1120</v>
      </c>
      <c r="E785" s="113" t="s">
        <v>41</v>
      </c>
      <c r="F785" s="113" t="s">
        <v>388</v>
      </c>
      <c r="G785" s="114">
        <v>25591</v>
      </c>
      <c r="H785" s="113" t="s">
        <v>16230</v>
      </c>
      <c r="I785" s="113" t="s">
        <v>9866</v>
      </c>
      <c r="J785" s="113" t="s">
        <v>9872</v>
      </c>
      <c r="K785" s="113" t="s">
        <v>18433</v>
      </c>
      <c r="L785" s="113">
        <v>85298934223</v>
      </c>
      <c r="M785" s="113" t="s">
        <v>15845</v>
      </c>
      <c r="O785" s="113" t="s">
        <v>15846</v>
      </c>
      <c r="P785" s="113" t="s">
        <v>18434</v>
      </c>
      <c r="Q785" s="113" t="s">
        <v>18435</v>
      </c>
      <c r="R785" s="113">
        <v>15</v>
      </c>
      <c r="S785" s="113" t="s">
        <v>13</v>
      </c>
      <c r="T785" s="113" t="s">
        <v>18436</v>
      </c>
      <c r="U785" s="113" t="s">
        <v>18437</v>
      </c>
      <c r="V785" s="114">
        <v>36890</v>
      </c>
      <c r="W785" s="114">
        <v>36861</v>
      </c>
      <c r="X785" s="113" t="s">
        <v>18438</v>
      </c>
      <c r="Y785" s="114">
        <v>37345</v>
      </c>
      <c r="Z785" s="114">
        <v>37347</v>
      </c>
      <c r="AA785" s="113">
        <v>31</v>
      </c>
      <c r="AB785" s="113" t="s">
        <v>9</v>
      </c>
      <c r="AC785" s="113">
        <v>41</v>
      </c>
      <c r="AD785" s="113" t="s">
        <v>52</v>
      </c>
      <c r="AE785" s="114">
        <v>41365</v>
      </c>
      <c r="AF785" s="113">
        <v>12</v>
      </c>
      <c r="AG785" s="113">
        <v>4</v>
      </c>
      <c r="AH785" s="113" t="s">
        <v>16226</v>
      </c>
      <c r="AI785" s="117" t="s">
        <v>228</v>
      </c>
      <c r="AK785" s="114">
        <v>41365</v>
      </c>
      <c r="AL785" s="113">
        <v>40</v>
      </c>
      <c r="AM785" s="113" t="s">
        <v>9870</v>
      </c>
      <c r="AN785" s="113" t="s">
        <v>17403</v>
      </c>
      <c r="AO785" s="113" t="s">
        <v>1552</v>
      </c>
      <c r="AP785" s="113">
        <v>1997</v>
      </c>
      <c r="AQ785" s="113" t="s">
        <v>9994</v>
      </c>
      <c r="AR785" s="113" t="s">
        <v>18249</v>
      </c>
      <c r="AS785" s="113" t="s">
        <v>14</v>
      </c>
      <c r="AT785" s="113" t="s">
        <v>14</v>
      </c>
      <c r="AU785" s="113" t="s">
        <v>16229</v>
      </c>
      <c r="AV785" s="113" t="s">
        <v>14</v>
      </c>
      <c r="AW785" s="113" t="s">
        <v>14</v>
      </c>
    </row>
    <row r="786" spans="1:49">
      <c r="A786" s="116" t="s">
        <v>7994</v>
      </c>
      <c r="B786" s="113">
        <v>570021439</v>
      </c>
      <c r="C786" s="113" t="s">
        <v>7995</v>
      </c>
      <c r="E786" s="113" t="s">
        <v>41</v>
      </c>
      <c r="F786" s="113" t="s">
        <v>343</v>
      </c>
      <c r="G786" s="114">
        <v>25597</v>
      </c>
      <c r="H786" s="113" t="s">
        <v>16230</v>
      </c>
      <c r="I786" s="113" t="s">
        <v>9866</v>
      </c>
      <c r="J786" s="113" t="s">
        <v>9872</v>
      </c>
      <c r="K786" s="113" t="s">
        <v>18405</v>
      </c>
      <c r="L786" s="113">
        <v>82194417799</v>
      </c>
      <c r="M786" s="113" t="s">
        <v>15678</v>
      </c>
      <c r="O786" s="113" t="s">
        <v>11022</v>
      </c>
      <c r="P786" s="113" t="s">
        <v>18406</v>
      </c>
      <c r="Q786" s="113" t="s">
        <v>18407</v>
      </c>
      <c r="R786" s="113">
        <v>15</v>
      </c>
      <c r="S786" s="113" t="s">
        <v>13</v>
      </c>
      <c r="T786" s="113" t="s">
        <v>18408</v>
      </c>
      <c r="U786" s="113" t="s">
        <v>18409</v>
      </c>
      <c r="V786" s="114">
        <v>39038</v>
      </c>
      <c r="W786" s="114">
        <v>38808</v>
      </c>
      <c r="X786" s="113" t="s">
        <v>18410</v>
      </c>
      <c r="Y786" s="114">
        <v>39353</v>
      </c>
      <c r="Z786" s="114">
        <v>39356</v>
      </c>
      <c r="AA786" s="113">
        <v>22</v>
      </c>
      <c r="AB786" s="113" t="s">
        <v>25</v>
      </c>
      <c r="AC786" s="113">
        <v>33</v>
      </c>
      <c r="AD786" s="113" t="s">
        <v>10</v>
      </c>
      <c r="AE786" s="114">
        <v>44652</v>
      </c>
      <c r="AF786" s="113">
        <v>2</v>
      </c>
      <c r="AG786" s="113">
        <v>6</v>
      </c>
      <c r="AH786" s="113" t="s">
        <v>16226</v>
      </c>
      <c r="AI786" s="117" t="s">
        <v>9891</v>
      </c>
      <c r="AK786" s="114">
        <v>44652</v>
      </c>
      <c r="AL786" s="113">
        <v>40</v>
      </c>
      <c r="AM786" s="113" t="s">
        <v>9870</v>
      </c>
      <c r="AN786" s="113" t="s">
        <v>16561</v>
      </c>
      <c r="AO786" s="113" t="s">
        <v>42</v>
      </c>
      <c r="AP786" s="113">
        <v>2021</v>
      </c>
      <c r="AQ786" s="113" t="s">
        <v>9871</v>
      </c>
      <c r="AR786" s="113" t="s">
        <v>17447</v>
      </c>
      <c r="AS786" s="113" t="s">
        <v>14</v>
      </c>
      <c r="AT786" s="113" t="s">
        <v>14</v>
      </c>
      <c r="AU786" s="113" t="s">
        <v>16229</v>
      </c>
      <c r="AV786" s="113" t="s">
        <v>14</v>
      </c>
      <c r="AW786" s="113" t="s">
        <v>14</v>
      </c>
    </row>
    <row r="787" spans="1:49">
      <c r="A787" s="116" t="s">
        <v>6188</v>
      </c>
      <c r="B787" s="113">
        <v>570027821</v>
      </c>
      <c r="C787" s="113" t="s">
        <v>6189</v>
      </c>
      <c r="E787" s="113" t="s">
        <v>41</v>
      </c>
      <c r="F787" s="113" t="s">
        <v>8</v>
      </c>
      <c r="G787" s="114">
        <v>25597</v>
      </c>
      <c r="H787" s="113" t="s">
        <v>16218</v>
      </c>
      <c r="I787" s="113" t="s">
        <v>9866</v>
      </c>
      <c r="J787" s="113" t="s">
        <v>9872</v>
      </c>
      <c r="K787" s="113" t="s">
        <v>16579</v>
      </c>
      <c r="L787" s="113">
        <v>82256242321</v>
      </c>
      <c r="M787" s="113" t="s">
        <v>16580</v>
      </c>
      <c r="O787" s="113" t="s">
        <v>11148</v>
      </c>
      <c r="P787" s="113" t="s">
        <v>16581</v>
      </c>
      <c r="Q787" s="113" t="s">
        <v>16582</v>
      </c>
      <c r="R787" s="113">
        <v>15</v>
      </c>
      <c r="S787" s="113" t="s">
        <v>13</v>
      </c>
      <c r="T787" s="113" t="s">
        <v>16583</v>
      </c>
      <c r="U787" s="113" t="s">
        <v>16584</v>
      </c>
      <c r="V787" s="114">
        <v>39387</v>
      </c>
      <c r="W787" s="114">
        <v>39083</v>
      </c>
      <c r="X787" s="113" t="s">
        <v>16585</v>
      </c>
      <c r="Y787" s="114">
        <v>39720</v>
      </c>
      <c r="Z787" s="114">
        <v>39722</v>
      </c>
      <c r="AA787" s="113">
        <v>21</v>
      </c>
      <c r="AB787" s="113" t="s">
        <v>24</v>
      </c>
      <c r="AC787" s="113">
        <v>34</v>
      </c>
      <c r="AD787" s="113" t="s">
        <v>18</v>
      </c>
      <c r="AE787" s="114">
        <v>44105</v>
      </c>
      <c r="AF787" s="113">
        <v>12</v>
      </c>
      <c r="AG787" s="113">
        <v>9</v>
      </c>
      <c r="AH787" s="113" t="s">
        <v>16226</v>
      </c>
      <c r="AI787" s="117" t="s">
        <v>6736</v>
      </c>
      <c r="AK787" s="114">
        <v>44560</v>
      </c>
      <c r="AL787" s="113">
        <v>40</v>
      </c>
      <c r="AM787" s="113" t="s">
        <v>9870</v>
      </c>
      <c r="AN787" s="113" t="s">
        <v>16586</v>
      </c>
      <c r="AO787" s="113" t="s">
        <v>677</v>
      </c>
      <c r="AP787" s="113">
        <v>2007</v>
      </c>
      <c r="AQ787" s="113" t="s">
        <v>8</v>
      </c>
      <c r="AR787" s="113" t="s">
        <v>16335</v>
      </c>
      <c r="AS787" s="113" t="s">
        <v>14</v>
      </c>
      <c r="AT787" s="113" t="s">
        <v>14</v>
      </c>
      <c r="AU787" s="113" t="s">
        <v>16229</v>
      </c>
      <c r="AV787" s="113" t="s">
        <v>14</v>
      </c>
      <c r="AW787" s="113" t="s">
        <v>14</v>
      </c>
    </row>
    <row r="788" spans="1:49">
      <c r="A788" s="116" t="s">
        <v>6007</v>
      </c>
      <c r="B788" s="113">
        <v>140243428</v>
      </c>
      <c r="C788" s="113" t="s">
        <v>1305</v>
      </c>
      <c r="F788" s="113" t="s">
        <v>8</v>
      </c>
      <c r="G788" s="114">
        <v>25598</v>
      </c>
      <c r="H788" s="113" t="s">
        <v>16230</v>
      </c>
      <c r="I788" s="113" t="s">
        <v>9866</v>
      </c>
      <c r="J788" s="113" t="s">
        <v>9872</v>
      </c>
      <c r="K788" s="113" t="s">
        <v>39188</v>
      </c>
      <c r="L788" s="113">
        <v>85241198177</v>
      </c>
      <c r="M788" s="113" t="s">
        <v>14166</v>
      </c>
      <c r="O788" s="113" t="s">
        <v>15810</v>
      </c>
      <c r="P788" s="113" t="s">
        <v>39189</v>
      </c>
      <c r="Q788" s="113" t="s">
        <v>39190</v>
      </c>
      <c r="R788" s="113">
        <v>15</v>
      </c>
      <c r="S788" s="113" t="s">
        <v>13</v>
      </c>
      <c r="T788" s="113" t="s">
        <v>39191</v>
      </c>
      <c r="U788" s="113" t="s">
        <v>39192</v>
      </c>
      <c r="V788" s="114">
        <v>33045</v>
      </c>
      <c r="W788" s="114">
        <v>32843</v>
      </c>
      <c r="X788" s="113" t="s">
        <v>39193</v>
      </c>
      <c r="Y788" s="114">
        <v>33572</v>
      </c>
      <c r="Z788" s="114">
        <v>33543</v>
      </c>
      <c r="AA788" s="113">
        <v>21</v>
      </c>
      <c r="AB788" s="113" t="s">
        <v>24</v>
      </c>
      <c r="AC788" s="113">
        <v>34</v>
      </c>
      <c r="AD788" s="113" t="s">
        <v>18</v>
      </c>
      <c r="AE788" s="114">
        <v>40269</v>
      </c>
      <c r="AF788" s="113">
        <v>15</v>
      </c>
      <c r="AG788" s="113">
        <v>4</v>
      </c>
      <c r="AH788" s="113" t="s">
        <v>16226</v>
      </c>
      <c r="AI788" s="117" t="s">
        <v>302</v>
      </c>
      <c r="AK788" s="114">
        <v>42867</v>
      </c>
      <c r="AL788" s="113">
        <v>17</v>
      </c>
      <c r="AM788" s="113" t="s">
        <v>9982</v>
      </c>
      <c r="AN788" s="113" t="s">
        <v>16390</v>
      </c>
      <c r="AO788" s="113" t="s">
        <v>303</v>
      </c>
      <c r="AP788" s="113">
        <v>1988</v>
      </c>
      <c r="AQ788" s="113" t="s">
        <v>9994</v>
      </c>
      <c r="AR788" s="113" t="s">
        <v>16421</v>
      </c>
      <c r="AS788" s="113" t="s">
        <v>14</v>
      </c>
      <c r="AT788" s="113" t="s">
        <v>14</v>
      </c>
      <c r="AU788" s="113" t="s">
        <v>16229</v>
      </c>
      <c r="AV788" s="113" t="s">
        <v>14</v>
      </c>
      <c r="AW788" s="113" t="s">
        <v>14</v>
      </c>
    </row>
    <row r="789" spans="1:49">
      <c r="A789" s="116" t="s">
        <v>2201</v>
      </c>
      <c r="B789" s="113">
        <v>570012831</v>
      </c>
      <c r="C789" s="113" t="s">
        <v>2202</v>
      </c>
      <c r="E789" s="113" t="s">
        <v>110</v>
      </c>
      <c r="F789" s="113" t="s">
        <v>8</v>
      </c>
      <c r="G789" s="114">
        <v>25600</v>
      </c>
      <c r="H789" s="113" t="s">
        <v>16230</v>
      </c>
      <c r="I789" s="113" t="s">
        <v>9866</v>
      </c>
      <c r="J789" s="113" t="s">
        <v>9872</v>
      </c>
      <c r="K789" s="113" t="s">
        <v>44292</v>
      </c>
      <c r="L789" s="113">
        <v>85298919009</v>
      </c>
      <c r="M789" s="113" t="s">
        <v>11809</v>
      </c>
      <c r="O789" s="113" t="s">
        <v>11810</v>
      </c>
      <c r="P789" s="113" t="s">
        <v>44293</v>
      </c>
      <c r="Q789" s="113" t="s">
        <v>44294</v>
      </c>
      <c r="R789" s="113">
        <v>15</v>
      </c>
      <c r="S789" s="113" t="s">
        <v>13</v>
      </c>
      <c r="T789" s="113" t="s">
        <v>44295</v>
      </c>
      <c r="U789" s="113" t="s">
        <v>20519</v>
      </c>
      <c r="V789" s="114">
        <v>36654</v>
      </c>
      <c r="W789" s="114">
        <v>36586</v>
      </c>
      <c r="X789" s="113" t="s">
        <v>20826</v>
      </c>
      <c r="Y789" s="114">
        <v>36949</v>
      </c>
      <c r="Z789" s="114">
        <v>36951</v>
      </c>
      <c r="AA789" s="113">
        <v>21</v>
      </c>
      <c r="AB789" s="113" t="s">
        <v>24</v>
      </c>
      <c r="AC789" s="113">
        <v>34</v>
      </c>
      <c r="AD789" s="113" t="s">
        <v>18</v>
      </c>
      <c r="AE789" s="114">
        <v>41365</v>
      </c>
      <c r="AF789" s="113">
        <v>9</v>
      </c>
      <c r="AG789" s="113">
        <v>1</v>
      </c>
      <c r="AH789" s="113" t="s">
        <v>16226</v>
      </c>
      <c r="AI789" s="117" t="s">
        <v>628</v>
      </c>
      <c r="AK789" s="114">
        <v>43721</v>
      </c>
      <c r="AL789" s="113">
        <v>40</v>
      </c>
      <c r="AM789" s="113" t="s">
        <v>9870</v>
      </c>
      <c r="AN789" s="113" t="s">
        <v>16282</v>
      </c>
      <c r="AO789" s="113" t="s">
        <v>113</v>
      </c>
      <c r="AP789" s="113">
        <v>2003</v>
      </c>
      <c r="AQ789" s="113" t="s">
        <v>8</v>
      </c>
      <c r="AR789" s="113" t="s">
        <v>19014</v>
      </c>
      <c r="AS789" s="113" t="s">
        <v>14</v>
      </c>
      <c r="AT789" s="113" t="s">
        <v>14</v>
      </c>
      <c r="AU789" s="113" t="s">
        <v>16229</v>
      </c>
      <c r="AV789" s="113" t="s">
        <v>14</v>
      </c>
      <c r="AW789" s="113" t="s">
        <v>14</v>
      </c>
    </row>
    <row r="790" spans="1:49">
      <c r="A790" s="116" t="s">
        <v>1535</v>
      </c>
      <c r="B790" s="113">
        <v>570021391</v>
      </c>
      <c r="C790" s="113" t="s">
        <v>1536</v>
      </c>
      <c r="E790" s="113" t="s">
        <v>244</v>
      </c>
      <c r="F790" s="113" t="s">
        <v>8</v>
      </c>
      <c r="G790" s="114">
        <v>25600</v>
      </c>
      <c r="H790" s="113" t="s">
        <v>16230</v>
      </c>
      <c r="I790" s="113" t="s">
        <v>9866</v>
      </c>
      <c r="J790" s="113" t="s">
        <v>9872</v>
      </c>
      <c r="K790" s="113" t="s">
        <v>28363</v>
      </c>
      <c r="L790" s="113">
        <v>85241418244</v>
      </c>
      <c r="M790" s="113" t="s">
        <v>11323</v>
      </c>
      <c r="O790" s="113" t="s">
        <v>10373</v>
      </c>
      <c r="P790" s="113" t="s">
        <v>28364</v>
      </c>
      <c r="Q790" s="113" t="s">
        <v>28365</v>
      </c>
      <c r="R790" s="113">
        <v>15</v>
      </c>
      <c r="S790" s="113" t="s">
        <v>13</v>
      </c>
      <c r="T790" s="113" t="s">
        <v>28366</v>
      </c>
      <c r="U790" s="113" t="s">
        <v>28367</v>
      </c>
      <c r="V790" s="114">
        <v>39038</v>
      </c>
      <c r="W790" s="114">
        <v>38808</v>
      </c>
      <c r="X790" s="113" t="s">
        <v>28368</v>
      </c>
      <c r="Y790" s="114">
        <v>39353</v>
      </c>
      <c r="Z790" s="114">
        <v>39356</v>
      </c>
      <c r="AA790" s="113">
        <v>31</v>
      </c>
      <c r="AB790" s="113" t="s">
        <v>9</v>
      </c>
      <c r="AC790" s="113">
        <v>34</v>
      </c>
      <c r="AD790" s="113" t="s">
        <v>18</v>
      </c>
      <c r="AE790" s="114">
        <v>44287</v>
      </c>
      <c r="AF790" s="113">
        <v>20</v>
      </c>
      <c r="AG790" s="113">
        <v>10</v>
      </c>
      <c r="AH790" s="113" t="s">
        <v>16226</v>
      </c>
      <c r="AI790" s="117" t="s">
        <v>9891</v>
      </c>
      <c r="AK790" s="114">
        <v>44287</v>
      </c>
      <c r="AL790" s="113">
        <v>40</v>
      </c>
      <c r="AM790" s="113" t="s">
        <v>9870</v>
      </c>
      <c r="AN790" s="113" t="s">
        <v>16670</v>
      </c>
      <c r="AO790" s="113" t="s">
        <v>94</v>
      </c>
      <c r="AP790" s="113">
        <v>1994</v>
      </c>
      <c r="AQ790" s="113" t="s">
        <v>2307</v>
      </c>
      <c r="AR790" s="113" t="s">
        <v>23599</v>
      </c>
      <c r="AS790" s="113" t="s">
        <v>14</v>
      </c>
      <c r="AT790" s="113" t="s">
        <v>14</v>
      </c>
      <c r="AU790" s="113" t="s">
        <v>16229</v>
      </c>
      <c r="AV790" s="113" t="s">
        <v>14</v>
      </c>
      <c r="AW790" s="113" t="s">
        <v>14</v>
      </c>
    </row>
    <row r="791" spans="1:49">
      <c r="A791" s="116" t="s">
        <v>6941</v>
      </c>
      <c r="C791" s="113" t="s">
        <v>6942</v>
      </c>
      <c r="E791" s="113" t="s">
        <v>30</v>
      </c>
      <c r="F791" s="113" t="s">
        <v>37</v>
      </c>
      <c r="G791" s="114">
        <v>25600</v>
      </c>
      <c r="H791" s="113" t="s">
        <v>16230</v>
      </c>
      <c r="I791" s="113" t="s">
        <v>9866</v>
      </c>
      <c r="J791" s="113" t="s">
        <v>9872</v>
      </c>
      <c r="K791" s="113" t="s">
        <v>37920</v>
      </c>
      <c r="L791" s="113">
        <v>85241132702</v>
      </c>
      <c r="M791" s="113" t="s">
        <v>14206</v>
      </c>
      <c r="O791" s="113" t="s">
        <v>37921</v>
      </c>
      <c r="P791" s="113" t="s">
        <v>37922</v>
      </c>
      <c r="Q791" s="113" t="s">
        <v>37923</v>
      </c>
      <c r="R791" s="113">
        <v>15</v>
      </c>
      <c r="S791" s="113" t="s">
        <v>13</v>
      </c>
      <c r="T791" s="113" t="s">
        <v>37924</v>
      </c>
      <c r="U791" s="113" t="s">
        <v>37925</v>
      </c>
      <c r="V791" s="114">
        <v>39904</v>
      </c>
      <c r="W791" s="114">
        <v>39904</v>
      </c>
      <c r="X791" s="113" t="s">
        <v>37926</v>
      </c>
      <c r="Y791" s="114">
        <v>40542</v>
      </c>
      <c r="Z791" s="114">
        <v>40544</v>
      </c>
      <c r="AA791" s="113">
        <v>21</v>
      </c>
      <c r="AB791" s="113" t="s">
        <v>24</v>
      </c>
      <c r="AC791" s="113">
        <v>32</v>
      </c>
      <c r="AD791" s="113" t="s">
        <v>84</v>
      </c>
      <c r="AE791" s="114">
        <v>44287</v>
      </c>
      <c r="AF791" s="113">
        <v>12</v>
      </c>
      <c r="AG791" s="113">
        <v>0</v>
      </c>
      <c r="AH791" s="113" t="s">
        <v>16263</v>
      </c>
      <c r="AI791" s="117" t="s">
        <v>16264</v>
      </c>
      <c r="AK791" s="114">
        <v>45302</v>
      </c>
      <c r="AL791" s="113">
        <v>40</v>
      </c>
      <c r="AM791" s="113" t="s">
        <v>9870</v>
      </c>
      <c r="AN791" s="113" t="s">
        <v>16477</v>
      </c>
      <c r="AO791" s="113" t="s">
        <v>153</v>
      </c>
      <c r="AP791" s="113">
        <v>2015</v>
      </c>
      <c r="AQ791" s="113" t="s">
        <v>8</v>
      </c>
      <c r="AR791" s="113" t="s">
        <v>37912</v>
      </c>
      <c r="AS791" s="113" t="s">
        <v>14</v>
      </c>
      <c r="AT791" s="113" t="s">
        <v>14</v>
      </c>
      <c r="AU791" s="113" t="s">
        <v>16229</v>
      </c>
      <c r="AV791" s="113" t="s">
        <v>14</v>
      </c>
    </row>
    <row r="792" spans="1:49">
      <c r="A792" s="116" t="s">
        <v>9361</v>
      </c>
      <c r="B792" s="113">
        <v>570027482</v>
      </c>
      <c r="C792" s="113" t="s">
        <v>9362</v>
      </c>
      <c r="F792" s="113" t="s">
        <v>68</v>
      </c>
      <c r="G792" s="114">
        <v>25602</v>
      </c>
      <c r="H792" s="113" t="s">
        <v>16230</v>
      </c>
      <c r="I792" s="113" t="s">
        <v>9866</v>
      </c>
      <c r="J792" s="113" t="s">
        <v>9872</v>
      </c>
      <c r="K792" s="113" t="s">
        <v>25737</v>
      </c>
      <c r="L792" s="113">
        <v>82293825553</v>
      </c>
      <c r="M792" s="113" t="s">
        <v>15674</v>
      </c>
      <c r="O792" s="113" t="s">
        <v>15675</v>
      </c>
      <c r="P792" s="113" t="s">
        <v>25738</v>
      </c>
      <c r="Q792" s="113" t="s">
        <v>25739</v>
      </c>
      <c r="R792" s="113">
        <v>15</v>
      </c>
      <c r="S792" s="113" t="s">
        <v>13</v>
      </c>
      <c r="T792" s="113" t="s">
        <v>25740</v>
      </c>
      <c r="U792" s="113" t="s">
        <v>25741</v>
      </c>
      <c r="V792" s="114">
        <v>39387</v>
      </c>
      <c r="W792" s="114">
        <v>39083</v>
      </c>
      <c r="X792" s="113" t="s">
        <v>25742</v>
      </c>
      <c r="Y792" s="114">
        <v>39720</v>
      </c>
      <c r="Z792" s="114">
        <v>39722</v>
      </c>
      <c r="AA792" s="113">
        <v>21</v>
      </c>
      <c r="AB792" s="113" t="s">
        <v>24</v>
      </c>
      <c r="AC792" s="113">
        <v>31</v>
      </c>
      <c r="AD792" s="113" t="s">
        <v>9</v>
      </c>
      <c r="AE792" s="114">
        <v>45017</v>
      </c>
      <c r="AF792" s="113">
        <v>18</v>
      </c>
      <c r="AG792" s="113">
        <v>3</v>
      </c>
      <c r="AH792" s="113" t="s">
        <v>16263</v>
      </c>
      <c r="AI792" s="117" t="s">
        <v>16325</v>
      </c>
      <c r="AK792" s="114">
        <v>45302</v>
      </c>
      <c r="AL792" s="113">
        <v>15</v>
      </c>
      <c r="AM792" s="113" t="s">
        <v>9885</v>
      </c>
      <c r="AN792" s="113" t="s">
        <v>20351</v>
      </c>
      <c r="AO792" s="113" t="s">
        <v>7778</v>
      </c>
      <c r="AP792" s="113">
        <v>1990</v>
      </c>
      <c r="AQ792" s="113" t="s">
        <v>8</v>
      </c>
      <c r="AR792" s="113" t="s">
        <v>20827</v>
      </c>
      <c r="AS792" s="113" t="s">
        <v>14</v>
      </c>
      <c r="AT792" s="113" t="s">
        <v>14</v>
      </c>
      <c r="AU792" s="113" t="s">
        <v>16229</v>
      </c>
      <c r="AV792" s="113" t="s">
        <v>14</v>
      </c>
    </row>
    <row r="793" spans="1:49">
      <c r="A793" s="116" t="s">
        <v>3149</v>
      </c>
      <c r="B793" s="113">
        <v>570012085</v>
      </c>
      <c r="C793" s="113" t="s">
        <v>3150</v>
      </c>
      <c r="E793" s="113" t="s">
        <v>30</v>
      </c>
      <c r="F793" s="113" t="s">
        <v>8</v>
      </c>
      <c r="G793" s="114">
        <v>25603</v>
      </c>
      <c r="H793" s="113" t="s">
        <v>16230</v>
      </c>
      <c r="I793" s="113" t="s">
        <v>9866</v>
      </c>
      <c r="J793" s="113" t="s">
        <v>9872</v>
      </c>
      <c r="K793" s="113" t="s">
        <v>39949</v>
      </c>
      <c r="L793" s="113">
        <v>81340307814</v>
      </c>
      <c r="M793" s="113" t="s">
        <v>39950</v>
      </c>
      <c r="O793" s="113" t="s">
        <v>13161</v>
      </c>
      <c r="P793" s="113" t="s">
        <v>39951</v>
      </c>
      <c r="Q793" s="113" t="s">
        <v>39952</v>
      </c>
      <c r="R793" s="113">
        <v>15</v>
      </c>
      <c r="S793" s="113" t="s">
        <v>13</v>
      </c>
      <c r="T793" s="113" t="s">
        <v>39953</v>
      </c>
      <c r="U793" s="113" t="s">
        <v>39954</v>
      </c>
      <c r="V793" s="114">
        <v>34866</v>
      </c>
      <c r="W793" s="114">
        <v>34759</v>
      </c>
      <c r="X793" s="113" t="s">
        <v>39955</v>
      </c>
      <c r="Y793" s="114">
        <v>35317</v>
      </c>
      <c r="Z793" s="114">
        <v>35339</v>
      </c>
      <c r="AA793" s="113">
        <v>21</v>
      </c>
      <c r="AB793" s="113" t="s">
        <v>24</v>
      </c>
      <c r="AC793" s="113">
        <v>41</v>
      </c>
      <c r="AD793" s="113" t="s">
        <v>52</v>
      </c>
      <c r="AE793" s="114">
        <v>44652</v>
      </c>
      <c r="AF793" s="113">
        <v>22</v>
      </c>
      <c r="AG793" s="113">
        <v>1</v>
      </c>
      <c r="AH793" s="113" t="s">
        <v>9913</v>
      </c>
      <c r="AI793" s="117" t="s">
        <v>3151</v>
      </c>
      <c r="AJ793" s="113" t="s">
        <v>45514</v>
      </c>
      <c r="AK793" s="114">
        <v>43497</v>
      </c>
      <c r="AL793" s="113">
        <v>40</v>
      </c>
      <c r="AM793" s="113" t="s">
        <v>9870</v>
      </c>
      <c r="AN793" s="113" t="s">
        <v>16468</v>
      </c>
      <c r="AO793" s="113" t="s">
        <v>31</v>
      </c>
      <c r="AP793" s="113">
        <v>2006</v>
      </c>
      <c r="AQ793" s="113" t="s">
        <v>5236</v>
      </c>
      <c r="AR793" s="113" t="s">
        <v>26970</v>
      </c>
      <c r="AS793" s="113" t="s">
        <v>14</v>
      </c>
      <c r="AT793" s="113" t="s">
        <v>14</v>
      </c>
      <c r="AU793" s="113" t="s">
        <v>16229</v>
      </c>
      <c r="AV793" s="113" t="s">
        <v>14</v>
      </c>
      <c r="AW793" s="113" t="s">
        <v>14</v>
      </c>
    </row>
    <row r="794" spans="1:49">
      <c r="A794" s="116" t="s">
        <v>8860</v>
      </c>
      <c r="B794" s="113">
        <v>570015605</v>
      </c>
      <c r="C794" s="113" t="s">
        <v>8054</v>
      </c>
      <c r="F794" s="113" t="s">
        <v>1776</v>
      </c>
      <c r="G794" s="114">
        <v>25606</v>
      </c>
      <c r="H794" s="113" t="s">
        <v>16218</v>
      </c>
      <c r="I794" s="113" t="s">
        <v>9866</v>
      </c>
      <c r="J794" s="113" t="s">
        <v>9872</v>
      </c>
      <c r="K794" s="113" t="s">
        <v>25859</v>
      </c>
      <c r="L794" s="113">
        <v>85282600118</v>
      </c>
      <c r="M794" s="113" t="s">
        <v>16122</v>
      </c>
      <c r="O794" s="113" t="s">
        <v>16123</v>
      </c>
      <c r="P794" s="113" t="s">
        <v>25860</v>
      </c>
      <c r="Q794" s="113" t="s">
        <v>25861</v>
      </c>
      <c r="R794" s="113">
        <v>15</v>
      </c>
      <c r="S794" s="113" t="s">
        <v>13</v>
      </c>
      <c r="T794" s="113" t="s">
        <v>25862</v>
      </c>
      <c r="U794" s="113" t="s">
        <v>25863</v>
      </c>
      <c r="V794" s="114">
        <v>37998</v>
      </c>
      <c r="W794" s="114">
        <v>37956</v>
      </c>
      <c r="X794" s="113" t="s">
        <v>25864</v>
      </c>
      <c r="Y794" s="114">
        <v>38408</v>
      </c>
      <c r="Z794" s="114">
        <v>38412</v>
      </c>
      <c r="AA794" s="113">
        <v>21</v>
      </c>
      <c r="AB794" s="113" t="s">
        <v>24</v>
      </c>
      <c r="AC794" s="113">
        <v>23</v>
      </c>
      <c r="AD794" s="113" t="s">
        <v>78</v>
      </c>
      <c r="AE794" s="114">
        <v>41913</v>
      </c>
      <c r="AF794" s="113">
        <v>10</v>
      </c>
      <c r="AG794" s="113">
        <v>10</v>
      </c>
      <c r="AH794" s="113" t="s">
        <v>16226</v>
      </c>
      <c r="AI794" s="117" t="s">
        <v>419</v>
      </c>
      <c r="AK794" s="114">
        <v>41913</v>
      </c>
      <c r="AL794" s="113">
        <v>15</v>
      </c>
      <c r="AM794" s="113" t="s">
        <v>9885</v>
      </c>
      <c r="AN794" s="113" t="s">
        <v>16858</v>
      </c>
      <c r="AO794" s="113" t="s">
        <v>666</v>
      </c>
      <c r="AP794" s="113">
        <v>1989</v>
      </c>
      <c r="AQ794" s="113" t="s">
        <v>2436</v>
      </c>
      <c r="AR794" s="113" t="s">
        <v>17880</v>
      </c>
      <c r="AS794" s="113" t="s">
        <v>14</v>
      </c>
      <c r="AT794" s="113" t="s">
        <v>14</v>
      </c>
      <c r="AU794" s="113" t="s">
        <v>16229</v>
      </c>
      <c r="AV794" s="113" t="s">
        <v>14</v>
      </c>
    </row>
    <row r="795" spans="1:49">
      <c r="A795" s="116" t="s">
        <v>6740</v>
      </c>
      <c r="B795" s="113">
        <v>140299924</v>
      </c>
      <c r="C795" s="113" t="s">
        <v>6741</v>
      </c>
      <c r="F795" s="113" t="s">
        <v>6742</v>
      </c>
      <c r="G795" s="114">
        <v>25607</v>
      </c>
      <c r="H795" s="113" t="s">
        <v>16230</v>
      </c>
      <c r="I795" s="113" t="s">
        <v>9919</v>
      </c>
      <c r="J795" s="113" t="s">
        <v>9872</v>
      </c>
      <c r="K795" s="113" t="s">
        <v>35125</v>
      </c>
      <c r="L795" s="113">
        <v>81354614334</v>
      </c>
      <c r="M795" s="113" t="s">
        <v>35126</v>
      </c>
      <c r="O795" s="113" t="s">
        <v>15312</v>
      </c>
      <c r="P795" s="113" t="s">
        <v>35127</v>
      </c>
      <c r="Q795" s="113" t="s">
        <v>35128</v>
      </c>
      <c r="R795" s="113">
        <v>15</v>
      </c>
      <c r="S795" s="113" t="s">
        <v>13</v>
      </c>
      <c r="T795" s="113" t="s">
        <v>35129</v>
      </c>
      <c r="U795" s="113" t="s">
        <v>35130</v>
      </c>
      <c r="V795" s="114">
        <v>34152</v>
      </c>
      <c r="W795" s="114">
        <v>34029</v>
      </c>
      <c r="X795" s="113" t="s">
        <v>35131</v>
      </c>
      <c r="Y795" s="114">
        <v>34582</v>
      </c>
      <c r="Z795" s="114">
        <v>34608</v>
      </c>
      <c r="AA795" s="113">
        <v>22</v>
      </c>
      <c r="AB795" s="113" t="s">
        <v>25</v>
      </c>
      <c r="AC795" s="113">
        <v>34</v>
      </c>
      <c r="AD795" s="113" t="s">
        <v>18</v>
      </c>
      <c r="AE795" s="114">
        <v>41365</v>
      </c>
      <c r="AF795" s="113">
        <v>18</v>
      </c>
      <c r="AG795" s="113">
        <v>1</v>
      </c>
      <c r="AH795" s="113" t="s">
        <v>9913</v>
      </c>
      <c r="AI795" s="117" t="s">
        <v>251</v>
      </c>
      <c r="AJ795" s="113" t="s">
        <v>45509</v>
      </c>
      <c r="AK795" s="114">
        <v>42746</v>
      </c>
      <c r="AL795" s="113">
        <v>30</v>
      </c>
      <c r="AM795" s="113" t="s">
        <v>9882</v>
      </c>
      <c r="AN795" s="113" t="s">
        <v>35132</v>
      </c>
      <c r="AO795" s="113" t="s">
        <v>4285</v>
      </c>
      <c r="AP795" s="113">
        <v>1992</v>
      </c>
      <c r="AQ795" s="113" t="s">
        <v>5236</v>
      </c>
      <c r="AR795" s="113" t="s">
        <v>34088</v>
      </c>
      <c r="AS795" s="113" t="s">
        <v>14</v>
      </c>
      <c r="AT795" s="113" t="s">
        <v>14</v>
      </c>
      <c r="AU795" s="113" t="s">
        <v>16229</v>
      </c>
      <c r="AV795" s="113" t="s">
        <v>14</v>
      </c>
      <c r="AW795" s="113" t="s">
        <v>14</v>
      </c>
    </row>
    <row r="796" spans="1:49">
      <c r="A796" s="116" t="s">
        <v>3498</v>
      </c>
      <c r="C796" s="113" t="s">
        <v>1803</v>
      </c>
      <c r="F796" s="113" t="s">
        <v>154</v>
      </c>
      <c r="G796" s="114">
        <v>25607</v>
      </c>
      <c r="H796" s="113" t="s">
        <v>16218</v>
      </c>
      <c r="I796" s="113" t="s">
        <v>9866</v>
      </c>
      <c r="J796" s="113" t="s">
        <v>9872</v>
      </c>
      <c r="K796" s="113" t="s">
        <v>22659</v>
      </c>
      <c r="L796" s="113">
        <v>0</v>
      </c>
      <c r="M796" s="113" t="s">
        <v>15241</v>
      </c>
      <c r="O796" s="113" t="s">
        <v>15242</v>
      </c>
      <c r="P796" s="113" t="s">
        <v>22660</v>
      </c>
      <c r="Q796" s="113" t="s">
        <v>22661</v>
      </c>
      <c r="R796" s="113">
        <v>15</v>
      </c>
      <c r="S796" s="113" t="s">
        <v>13</v>
      </c>
      <c r="T796" s="113" t="s">
        <v>22662</v>
      </c>
      <c r="U796" s="113" t="s">
        <v>22663</v>
      </c>
      <c r="V796" s="114">
        <v>42032</v>
      </c>
      <c r="W796" s="114">
        <v>41944</v>
      </c>
      <c r="X796" s="113" t="s">
        <v>22664</v>
      </c>
      <c r="Y796" s="114">
        <v>42612</v>
      </c>
      <c r="Z796" s="114">
        <v>42614</v>
      </c>
      <c r="AA796" s="113">
        <v>21</v>
      </c>
      <c r="AB796" s="113" t="s">
        <v>24</v>
      </c>
      <c r="AC796" s="113">
        <v>23</v>
      </c>
      <c r="AD796" s="113" t="s">
        <v>78</v>
      </c>
      <c r="AE796" s="114">
        <v>45200</v>
      </c>
      <c r="AF796" s="113">
        <v>19</v>
      </c>
      <c r="AG796" s="113">
        <v>11</v>
      </c>
      <c r="AH796" s="113" t="s">
        <v>16263</v>
      </c>
      <c r="AI796" s="117" t="s">
        <v>20448</v>
      </c>
      <c r="AK796" s="114">
        <v>45302</v>
      </c>
      <c r="AL796" s="113">
        <v>15</v>
      </c>
      <c r="AM796" s="113" t="s">
        <v>9885</v>
      </c>
      <c r="AN796" s="113" t="s">
        <v>20038</v>
      </c>
      <c r="AO796" s="113" t="s">
        <v>3040</v>
      </c>
      <c r="AP796" s="113">
        <v>1990</v>
      </c>
      <c r="AQ796" s="113" t="s">
        <v>8</v>
      </c>
      <c r="AR796" s="113" t="s">
        <v>21136</v>
      </c>
      <c r="AS796" s="113" t="s">
        <v>14</v>
      </c>
      <c r="AT796" s="113" t="s">
        <v>14</v>
      </c>
      <c r="AU796" s="113" t="s">
        <v>16229</v>
      </c>
      <c r="AV796" s="113" t="s">
        <v>14</v>
      </c>
    </row>
    <row r="797" spans="1:49">
      <c r="A797" s="116" t="s">
        <v>1927</v>
      </c>
      <c r="B797" s="113">
        <v>80124366</v>
      </c>
      <c r="C797" s="113" t="s">
        <v>1928</v>
      </c>
      <c r="E797" s="113" t="s">
        <v>1929</v>
      </c>
      <c r="F797" s="113" t="s">
        <v>8</v>
      </c>
      <c r="G797" s="114">
        <v>25608</v>
      </c>
      <c r="H797" s="113" t="s">
        <v>16230</v>
      </c>
      <c r="I797" s="113" t="s">
        <v>9866</v>
      </c>
      <c r="J797" s="113" t="s">
        <v>9867</v>
      </c>
      <c r="K797" s="113" t="s">
        <v>29649</v>
      </c>
      <c r="L797" s="113">
        <v>81354230330</v>
      </c>
      <c r="M797" s="113" t="s">
        <v>13290</v>
      </c>
      <c r="O797" s="113" t="s">
        <v>13291</v>
      </c>
      <c r="P797" s="113" t="s">
        <v>29650</v>
      </c>
      <c r="Q797" s="113" t="s">
        <v>29651</v>
      </c>
      <c r="R797" s="113">
        <v>15</v>
      </c>
      <c r="S797" s="113" t="s">
        <v>13</v>
      </c>
      <c r="T797" s="113" t="s">
        <v>29652</v>
      </c>
      <c r="W797" s="114">
        <v>35855</v>
      </c>
      <c r="Z797" s="114">
        <v>36220</v>
      </c>
      <c r="AA797" s="113">
        <v>31</v>
      </c>
      <c r="AB797" s="113" t="s">
        <v>9</v>
      </c>
      <c r="AC797" s="113">
        <v>41</v>
      </c>
      <c r="AD797" s="113" t="s">
        <v>52</v>
      </c>
      <c r="AE797" s="114">
        <v>39722</v>
      </c>
      <c r="AF797" s="113">
        <v>10</v>
      </c>
      <c r="AG797" s="113">
        <v>7</v>
      </c>
      <c r="AH797" s="113" t="s">
        <v>16226</v>
      </c>
      <c r="AI797" s="117" t="s">
        <v>10098</v>
      </c>
      <c r="AK797" s="114">
        <v>44925</v>
      </c>
      <c r="AL797" s="113">
        <v>40</v>
      </c>
      <c r="AM797" s="113" t="s">
        <v>9870</v>
      </c>
      <c r="AN797" s="113" t="s">
        <v>29653</v>
      </c>
      <c r="AO797" s="113" t="s">
        <v>1930</v>
      </c>
      <c r="AP797" s="113">
        <v>1996</v>
      </c>
      <c r="AQ797" s="113" t="s">
        <v>5236</v>
      </c>
      <c r="AR797" s="113" t="s">
        <v>29654</v>
      </c>
      <c r="AS797" s="113" t="s">
        <v>14</v>
      </c>
      <c r="AT797" s="113" t="s">
        <v>14</v>
      </c>
      <c r="AU797" s="113" t="s">
        <v>16229</v>
      </c>
      <c r="AV797" s="113" t="s">
        <v>14</v>
      </c>
      <c r="AW797" s="113" t="s">
        <v>14</v>
      </c>
    </row>
    <row r="798" spans="1:49">
      <c r="A798" s="116" t="s">
        <v>1230</v>
      </c>
      <c r="B798" s="113">
        <v>700007374</v>
      </c>
      <c r="C798" s="113" t="s">
        <v>1231</v>
      </c>
      <c r="E798" s="113" t="s">
        <v>30</v>
      </c>
      <c r="F798" s="113" t="s">
        <v>8</v>
      </c>
      <c r="G798" s="114">
        <v>25611</v>
      </c>
      <c r="H798" s="113" t="s">
        <v>16218</v>
      </c>
      <c r="I798" s="113" t="s">
        <v>9866</v>
      </c>
      <c r="J798" s="113" t="s">
        <v>9872</v>
      </c>
      <c r="K798" s="113" t="s">
        <v>31398</v>
      </c>
      <c r="M798" s="113" t="s">
        <v>12529</v>
      </c>
      <c r="O798" s="113" t="s">
        <v>12530</v>
      </c>
      <c r="P798" s="113" t="s">
        <v>31399</v>
      </c>
      <c r="Q798" s="113" t="s">
        <v>31400</v>
      </c>
      <c r="R798" s="113">
        <v>15</v>
      </c>
      <c r="S798" s="113" t="s">
        <v>13</v>
      </c>
      <c r="T798" s="113" t="s">
        <v>31401</v>
      </c>
      <c r="U798" s="113" t="s">
        <v>31402</v>
      </c>
      <c r="V798" s="114">
        <v>36266</v>
      </c>
      <c r="W798" s="114">
        <v>36192</v>
      </c>
      <c r="X798" s="113" t="s">
        <v>31403</v>
      </c>
      <c r="Y798" s="114">
        <v>36645</v>
      </c>
      <c r="Z798" s="114">
        <v>36678</v>
      </c>
      <c r="AA798" s="113">
        <v>31</v>
      </c>
      <c r="AB798" s="113" t="s">
        <v>9</v>
      </c>
      <c r="AC798" s="113">
        <v>42</v>
      </c>
      <c r="AD798" s="113" t="s">
        <v>92</v>
      </c>
      <c r="AE798" s="114">
        <v>44835</v>
      </c>
      <c r="AF798" s="113">
        <v>23</v>
      </c>
      <c r="AG798" s="113">
        <v>8</v>
      </c>
      <c r="AH798" s="113" t="s">
        <v>9913</v>
      </c>
      <c r="AI798" s="117" t="s">
        <v>31404</v>
      </c>
      <c r="AJ798" s="113" t="s">
        <v>45560</v>
      </c>
      <c r="AK798" s="114">
        <v>45120</v>
      </c>
      <c r="AL798" s="113">
        <v>40</v>
      </c>
      <c r="AM798" s="113" t="s">
        <v>9870</v>
      </c>
      <c r="AN798" s="113" t="s">
        <v>29047</v>
      </c>
      <c r="AO798" s="113" t="s">
        <v>1232</v>
      </c>
      <c r="AP798" s="113">
        <v>1993</v>
      </c>
      <c r="AQ798" s="113" t="s">
        <v>5236</v>
      </c>
      <c r="AR798" s="113" t="s">
        <v>19014</v>
      </c>
      <c r="AS798" s="113" t="s">
        <v>14</v>
      </c>
      <c r="AT798" s="113" t="s">
        <v>14</v>
      </c>
      <c r="AU798" s="113" t="s">
        <v>16229</v>
      </c>
      <c r="AV798" s="113" t="s">
        <v>14</v>
      </c>
      <c r="AW798" s="113" t="s">
        <v>14</v>
      </c>
    </row>
    <row r="799" spans="1:49">
      <c r="A799" s="116" t="s">
        <v>3614</v>
      </c>
      <c r="C799" s="113" t="s">
        <v>3615</v>
      </c>
      <c r="E799" s="113" t="s">
        <v>30</v>
      </c>
      <c r="F799" s="113" t="s">
        <v>1285</v>
      </c>
      <c r="G799" s="114">
        <v>25611</v>
      </c>
      <c r="H799" s="113" t="s">
        <v>16230</v>
      </c>
      <c r="I799" s="113" t="s">
        <v>9866</v>
      </c>
      <c r="J799" s="113" t="s">
        <v>9872</v>
      </c>
      <c r="K799" s="113" t="s">
        <v>25098</v>
      </c>
      <c r="L799" s="113">
        <v>85241390274</v>
      </c>
      <c r="M799" s="113" t="s">
        <v>14913</v>
      </c>
      <c r="O799" s="113" t="s">
        <v>14914</v>
      </c>
      <c r="P799" s="113" t="s">
        <v>25099</v>
      </c>
      <c r="Q799" s="113" t="s">
        <v>25100</v>
      </c>
      <c r="R799" s="113">
        <v>15</v>
      </c>
      <c r="S799" s="113" t="s">
        <v>13</v>
      </c>
      <c r="T799" s="113" t="s">
        <v>25101</v>
      </c>
      <c r="U799" s="113" t="s">
        <v>25102</v>
      </c>
      <c r="V799" s="114">
        <v>39965</v>
      </c>
      <c r="W799" s="114">
        <v>39904</v>
      </c>
      <c r="X799" s="113" t="s">
        <v>25103</v>
      </c>
      <c r="Y799" s="114">
        <v>40542</v>
      </c>
      <c r="Z799" s="114">
        <v>40544</v>
      </c>
      <c r="AA799" s="113">
        <v>31</v>
      </c>
      <c r="AB799" s="113" t="s">
        <v>9</v>
      </c>
      <c r="AC799" s="113">
        <v>41</v>
      </c>
      <c r="AD799" s="113" t="s">
        <v>52</v>
      </c>
      <c r="AE799" s="114">
        <v>44652</v>
      </c>
      <c r="AF799" s="113">
        <v>25</v>
      </c>
      <c r="AG799" s="113">
        <v>3</v>
      </c>
      <c r="AH799" s="113" t="s">
        <v>16226</v>
      </c>
      <c r="AI799" s="117" t="s">
        <v>9901</v>
      </c>
      <c r="AK799" s="114">
        <v>44652</v>
      </c>
      <c r="AL799" s="113">
        <v>40</v>
      </c>
      <c r="AM799" s="113" t="s">
        <v>9870</v>
      </c>
      <c r="AN799" s="113" t="s">
        <v>19006</v>
      </c>
      <c r="AO799" s="113" t="s">
        <v>311</v>
      </c>
      <c r="AP799" s="113">
        <v>1995</v>
      </c>
      <c r="AQ799" s="113" t="s">
        <v>8</v>
      </c>
      <c r="AR799" s="113" t="s">
        <v>25104</v>
      </c>
      <c r="AS799" s="113" t="s">
        <v>14</v>
      </c>
      <c r="AT799" s="113" t="s">
        <v>14</v>
      </c>
      <c r="AU799" s="113" t="s">
        <v>16229</v>
      </c>
      <c r="AV799" s="113" t="s">
        <v>14</v>
      </c>
    </row>
    <row r="800" spans="1:49">
      <c r="A800" s="116" t="s">
        <v>4127</v>
      </c>
      <c r="C800" s="113" t="s">
        <v>4128</v>
      </c>
      <c r="F800" s="113" t="s">
        <v>8</v>
      </c>
      <c r="G800" s="114">
        <v>25611</v>
      </c>
      <c r="H800" s="113" t="s">
        <v>16230</v>
      </c>
      <c r="I800" s="113" t="s">
        <v>9866</v>
      </c>
      <c r="J800" s="113" t="s">
        <v>9872</v>
      </c>
      <c r="K800" s="113" t="s">
        <v>37161</v>
      </c>
      <c r="L800" s="113">
        <v>82346470089</v>
      </c>
      <c r="M800" s="113" t="s">
        <v>37162</v>
      </c>
      <c r="O800" s="113" t="s">
        <v>13953</v>
      </c>
      <c r="P800" s="113" t="s">
        <v>37163</v>
      </c>
      <c r="Q800" s="113" t="s">
        <v>16244</v>
      </c>
      <c r="R800" s="113">
        <v>15</v>
      </c>
      <c r="S800" s="113" t="s">
        <v>13</v>
      </c>
      <c r="T800" s="113" t="s">
        <v>37164</v>
      </c>
      <c r="U800" s="113" t="s">
        <v>37165</v>
      </c>
      <c r="V800" s="114">
        <v>42030</v>
      </c>
      <c r="W800" s="114">
        <v>41883</v>
      </c>
      <c r="X800" s="113" t="s">
        <v>37166</v>
      </c>
      <c r="Y800" s="114">
        <v>42339</v>
      </c>
      <c r="Z800" s="114">
        <v>42339</v>
      </c>
      <c r="AA800" s="113">
        <v>21</v>
      </c>
      <c r="AB800" s="113" t="s">
        <v>24</v>
      </c>
      <c r="AC800" s="113">
        <v>23</v>
      </c>
      <c r="AD800" s="113" t="s">
        <v>78</v>
      </c>
      <c r="AE800" s="114">
        <v>45017</v>
      </c>
      <c r="AF800" s="113">
        <v>18</v>
      </c>
      <c r="AG800" s="113">
        <v>7</v>
      </c>
      <c r="AH800" s="113" t="s">
        <v>16263</v>
      </c>
      <c r="AI800" s="117" t="s">
        <v>16325</v>
      </c>
      <c r="AK800" s="114">
        <v>45302</v>
      </c>
      <c r="AL800" s="113">
        <v>15</v>
      </c>
      <c r="AM800" s="113" t="s">
        <v>9885</v>
      </c>
      <c r="AN800" s="113" t="s">
        <v>18740</v>
      </c>
      <c r="AO800" s="113" t="s">
        <v>27</v>
      </c>
      <c r="AP800" s="113">
        <v>2002</v>
      </c>
      <c r="AQ800" s="113" t="s">
        <v>2436</v>
      </c>
      <c r="AR800" s="113" t="s">
        <v>34340</v>
      </c>
      <c r="AS800" s="113" t="s">
        <v>14</v>
      </c>
      <c r="AT800" s="113" t="s">
        <v>14</v>
      </c>
      <c r="AU800" s="113" t="s">
        <v>16229</v>
      </c>
      <c r="AV800" s="113" t="s">
        <v>14</v>
      </c>
    </row>
    <row r="801" spans="1:49">
      <c r="A801" s="116" t="s">
        <v>5562</v>
      </c>
      <c r="B801" s="113">
        <v>132034194</v>
      </c>
      <c r="C801" s="113" t="s">
        <v>5563</v>
      </c>
      <c r="E801" s="113" t="s">
        <v>140</v>
      </c>
      <c r="F801" s="113" t="s">
        <v>5564</v>
      </c>
      <c r="G801" s="114">
        <v>25614</v>
      </c>
      <c r="H801" s="113" t="s">
        <v>16218</v>
      </c>
      <c r="I801" s="113" t="s">
        <v>9866</v>
      </c>
      <c r="J801" s="113" t="s">
        <v>9872</v>
      </c>
      <c r="K801" s="113" t="s">
        <v>41088</v>
      </c>
      <c r="L801" s="113">
        <v>82194237653</v>
      </c>
      <c r="M801" s="113" t="s">
        <v>15189</v>
      </c>
      <c r="O801" s="113" t="s">
        <v>41089</v>
      </c>
      <c r="P801" s="113" t="s">
        <v>41090</v>
      </c>
      <c r="Q801" s="113" t="s">
        <v>41091</v>
      </c>
      <c r="R801" s="113">
        <v>15</v>
      </c>
      <c r="S801" s="113" t="s">
        <v>13</v>
      </c>
      <c r="T801" s="113" t="s">
        <v>41092</v>
      </c>
      <c r="U801" s="113" t="s">
        <v>16370</v>
      </c>
      <c r="V801" s="114">
        <v>34059</v>
      </c>
      <c r="W801" s="114">
        <v>34060</v>
      </c>
      <c r="X801" s="113" t="s">
        <v>17272</v>
      </c>
      <c r="Y801" s="114">
        <v>34668</v>
      </c>
      <c r="Z801" s="114">
        <v>34669</v>
      </c>
      <c r="AA801" s="113">
        <v>22</v>
      </c>
      <c r="AB801" s="113" t="s">
        <v>25</v>
      </c>
      <c r="AC801" s="113">
        <v>42</v>
      </c>
      <c r="AD801" s="113" t="s">
        <v>92</v>
      </c>
      <c r="AE801" s="114">
        <v>45200</v>
      </c>
      <c r="AF801" s="113">
        <v>28</v>
      </c>
      <c r="AG801" s="113">
        <v>6</v>
      </c>
      <c r="AH801" s="113" t="s">
        <v>16226</v>
      </c>
      <c r="AI801" s="117" t="s">
        <v>9950</v>
      </c>
      <c r="AK801" s="114">
        <v>43131</v>
      </c>
      <c r="AL801" s="113">
        <v>40</v>
      </c>
      <c r="AM801" s="113" t="s">
        <v>9870</v>
      </c>
      <c r="AN801" s="113" t="s">
        <v>17249</v>
      </c>
      <c r="AO801" s="113" t="s">
        <v>878</v>
      </c>
      <c r="AP801" s="113">
        <v>2012</v>
      </c>
      <c r="AQ801" s="113" t="s">
        <v>9971</v>
      </c>
      <c r="AR801" s="113" t="s">
        <v>22719</v>
      </c>
      <c r="AS801" s="113" t="s">
        <v>14</v>
      </c>
      <c r="AT801" s="113" t="s">
        <v>14</v>
      </c>
      <c r="AU801" s="113" t="s">
        <v>16229</v>
      </c>
      <c r="AV801" s="113" t="s">
        <v>14</v>
      </c>
    </row>
    <row r="802" spans="1:49">
      <c r="A802" s="116" t="s">
        <v>8252</v>
      </c>
      <c r="C802" s="113" t="s">
        <v>8253</v>
      </c>
      <c r="E802" s="113" t="s">
        <v>34</v>
      </c>
      <c r="F802" s="113" t="s">
        <v>120</v>
      </c>
      <c r="G802" s="114">
        <v>25614</v>
      </c>
      <c r="H802" s="113" t="s">
        <v>16218</v>
      </c>
      <c r="I802" s="113" t="s">
        <v>10007</v>
      </c>
      <c r="J802" s="113" t="s">
        <v>9872</v>
      </c>
      <c r="K802" s="113" t="s">
        <v>31672</v>
      </c>
      <c r="L802" s="113">
        <v>85242413737</v>
      </c>
      <c r="M802" s="113" t="s">
        <v>10245</v>
      </c>
      <c r="O802" s="113" t="s">
        <v>10246</v>
      </c>
      <c r="P802" s="113" t="s">
        <v>31673</v>
      </c>
      <c r="Q802" s="113" t="s">
        <v>31674</v>
      </c>
      <c r="R802" s="113">
        <v>15</v>
      </c>
      <c r="S802" s="113" t="s">
        <v>13</v>
      </c>
      <c r="T802" s="113" t="s">
        <v>31675</v>
      </c>
      <c r="U802" s="113" t="s">
        <v>31676</v>
      </c>
      <c r="V802" s="114">
        <v>42032</v>
      </c>
      <c r="W802" s="114">
        <v>41944</v>
      </c>
      <c r="X802" s="113" t="s">
        <v>31677</v>
      </c>
      <c r="Y802" s="114">
        <v>42612</v>
      </c>
      <c r="Z802" s="114">
        <v>42614</v>
      </c>
      <c r="AA802" s="113">
        <v>31</v>
      </c>
      <c r="AB802" s="113" t="s">
        <v>9</v>
      </c>
      <c r="AC802" s="113">
        <v>33</v>
      </c>
      <c r="AD802" s="113" t="s">
        <v>10</v>
      </c>
      <c r="AE802" s="114">
        <v>45017</v>
      </c>
      <c r="AF802" s="113">
        <v>19</v>
      </c>
      <c r="AG802" s="113">
        <v>1</v>
      </c>
      <c r="AH802" s="113" t="s">
        <v>16263</v>
      </c>
      <c r="AI802" s="117" t="s">
        <v>16264</v>
      </c>
      <c r="AK802" s="114">
        <v>45302</v>
      </c>
      <c r="AL802" s="113">
        <v>40</v>
      </c>
      <c r="AM802" s="113" t="s">
        <v>9870</v>
      </c>
      <c r="AN802" s="113" t="s">
        <v>18149</v>
      </c>
      <c r="AO802" s="113" t="s">
        <v>629</v>
      </c>
      <c r="AP802" s="113">
        <v>1998</v>
      </c>
      <c r="AQ802" s="113" t="s">
        <v>9971</v>
      </c>
      <c r="AR802" s="113" t="s">
        <v>19905</v>
      </c>
      <c r="AS802" s="113" t="s">
        <v>14</v>
      </c>
      <c r="AT802" s="113" t="s">
        <v>14</v>
      </c>
      <c r="AU802" s="113" t="s">
        <v>16229</v>
      </c>
      <c r="AV802" s="113" t="s">
        <v>14</v>
      </c>
    </row>
    <row r="803" spans="1:49">
      <c r="A803" s="116" t="s">
        <v>6984</v>
      </c>
      <c r="B803" s="113">
        <v>570021408</v>
      </c>
      <c r="C803" s="113" t="s">
        <v>6985</v>
      </c>
      <c r="E803" s="113" t="s">
        <v>691</v>
      </c>
      <c r="F803" s="113" t="s">
        <v>8</v>
      </c>
      <c r="G803" s="114">
        <v>25618</v>
      </c>
      <c r="H803" s="113" t="s">
        <v>16230</v>
      </c>
      <c r="I803" s="113" t="s">
        <v>9866</v>
      </c>
      <c r="J803" s="113" t="s">
        <v>9872</v>
      </c>
      <c r="K803" s="113" t="s">
        <v>43123</v>
      </c>
      <c r="L803" s="113">
        <v>85395959398</v>
      </c>
      <c r="M803" s="113" t="s">
        <v>43124</v>
      </c>
      <c r="O803" s="113" t="s">
        <v>43125</v>
      </c>
      <c r="P803" s="113" t="s">
        <v>43126</v>
      </c>
      <c r="Q803" s="113" t="s">
        <v>43127</v>
      </c>
      <c r="R803" s="113">
        <v>15</v>
      </c>
      <c r="S803" s="113" t="s">
        <v>13</v>
      </c>
      <c r="T803" s="113" t="s">
        <v>43128</v>
      </c>
      <c r="U803" s="113" t="s">
        <v>43129</v>
      </c>
      <c r="V803" s="114">
        <v>39038</v>
      </c>
      <c r="W803" s="114">
        <v>38808</v>
      </c>
      <c r="X803" s="113" t="s">
        <v>39887</v>
      </c>
      <c r="Y803" s="114">
        <v>39353</v>
      </c>
      <c r="Z803" s="114">
        <v>39356</v>
      </c>
      <c r="AA803" s="113">
        <v>21</v>
      </c>
      <c r="AB803" s="113" t="s">
        <v>24</v>
      </c>
      <c r="AC803" s="113">
        <v>32</v>
      </c>
      <c r="AD803" s="113" t="s">
        <v>84</v>
      </c>
      <c r="AE803" s="114">
        <v>44652</v>
      </c>
      <c r="AF803" s="113">
        <v>22</v>
      </c>
      <c r="AG803" s="113">
        <v>2</v>
      </c>
      <c r="AH803" s="113" t="s">
        <v>16226</v>
      </c>
      <c r="AI803" s="117" t="s">
        <v>9875</v>
      </c>
      <c r="AK803" s="114">
        <v>43739</v>
      </c>
      <c r="AL803" s="113">
        <v>40</v>
      </c>
      <c r="AM803" s="113" t="s">
        <v>9870</v>
      </c>
      <c r="AN803" s="113" t="s">
        <v>16227</v>
      </c>
      <c r="AO803" s="113" t="s">
        <v>693</v>
      </c>
      <c r="AP803" s="113">
        <v>2010</v>
      </c>
      <c r="AQ803" s="113" t="s">
        <v>3314</v>
      </c>
      <c r="AR803" s="113" t="s">
        <v>39416</v>
      </c>
      <c r="AS803" s="113" t="s">
        <v>14</v>
      </c>
      <c r="AT803" s="113" t="s">
        <v>14</v>
      </c>
      <c r="AU803" s="113" t="s">
        <v>16229</v>
      </c>
      <c r="AV803" s="113" t="s">
        <v>14</v>
      </c>
      <c r="AW803" s="113" t="s">
        <v>14</v>
      </c>
    </row>
    <row r="804" spans="1:49">
      <c r="A804" s="116" t="s">
        <v>5971</v>
      </c>
      <c r="B804" s="113">
        <v>570021131</v>
      </c>
      <c r="C804" s="113" t="s">
        <v>2595</v>
      </c>
      <c r="E804" s="113" t="s">
        <v>2360</v>
      </c>
      <c r="F804" s="113" t="s">
        <v>154</v>
      </c>
      <c r="G804" s="114">
        <v>25619</v>
      </c>
      <c r="H804" s="113" t="s">
        <v>16230</v>
      </c>
      <c r="I804" s="113" t="s">
        <v>9866</v>
      </c>
      <c r="J804" s="113" t="s">
        <v>9872</v>
      </c>
      <c r="K804" s="113" t="s">
        <v>18543</v>
      </c>
      <c r="L804" s="113">
        <v>81241875560</v>
      </c>
      <c r="M804" s="113" t="s">
        <v>15226</v>
      </c>
      <c r="O804" s="113" t="s">
        <v>15227</v>
      </c>
      <c r="P804" s="113" t="s">
        <v>18544</v>
      </c>
      <c r="Q804" s="113" t="s">
        <v>18545</v>
      </c>
      <c r="R804" s="113">
        <v>15</v>
      </c>
      <c r="S804" s="113" t="s">
        <v>13</v>
      </c>
      <c r="T804" s="113" t="s">
        <v>18546</v>
      </c>
      <c r="U804" s="113" t="s">
        <v>18547</v>
      </c>
      <c r="V804" s="114">
        <v>39038</v>
      </c>
      <c r="W804" s="114">
        <v>38808</v>
      </c>
      <c r="X804" s="113" t="s">
        <v>18548</v>
      </c>
      <c r="Y804" s="114">
        <v>39353</v>
      </c>
      <c r="Z804" s="114">
        <v>39356</v>
      </c>
      <c r="AA804" s="113">
        <v>31</v>
      </c>
      <c r="AB804" s="113" t="s">
        <v>9</v>
      </c>
      <c r="AC804" s="113">
        <v>41</v>
      </c>
      <c r="AD804" s="113" t="s">
        <v>52</v>
      </c>
      <c r="AE804" s="114">
        <v>44287</v>
      </c>
      <c r="AF804" s="113">
        <v>17</v>
      </c>
      <c r="AG804" s="113">
        <v>0</v>
      </c>
      <c r="AH804" s="113" t="s">
        <v>16226</v>
      </c>
      <c r="AI804" s="117" t="s">
        <v>141</v>
      </c>
      <c r="AK804" s="114">
        <v>44287</v>
      </c>
      <c r="AL804" s="113">
        <v>40</v>
      </c>
      <c r="AM804" s="113" t="s">
        <v>9870</v>
      </c>
      <c r="AN804" s="113" t="s">
        <v>17641</v>
      </c>
      <c r="AO804" s="113" t="s">
        <v>625</v>
      </c>
      <c r="AP804" s="113">
        <v>2003</v>
      </c>
      <c r="AQ804" s="113" t="s">
        <v>8</v>
      </c>
      <c r="AR804" s="113" t="s">
        <v>17719</v>
      </c>
      <c r="AS804" s="113" t="s">
        <v>14</v>
      </c>
      <c r="AT804" s="113" t="s">
        <v>14</v>
      </c>
      <c r="AU804" s="113" t="s">
        <v>16229</v>
      </c>
      <c r="AV804" s="113" t="s">
        <v>14</v>
      </c>
      <c r="AW804" s="113" t="s">
        <v>14</v>
      </c>
    </row>
    <row r="805" spans="1:49">
      <c r="A805" s="116" t="s">
        <v>1480</v>
      </c>
      <c r="B805" s="113">
        <v>570027589</v>
      </c>
      <c r="C805" s="113" t="s">
        <v>1481</v>
      </c>
      <c r="E805" s="113" t="s">
        <v>244</v>
      </c>
      <c r="F805" s="113" t="s">
        <v>620</v>
      </c>
      <c r="G805" s="114">
        <v>25620</v>
      </c>
      <c r="H805" s="113" t="s">
        <v>16230</v>
      </c>
      <c r="I805" s="113" t="s">
        <v>9866</v>
      </c>
      <c r="J805" s="113" t="s">
        <v>9867</v>
      </c>
      <c r="K805" s="113" t="s">
        <v>30591</v>
      </c>
      <c r="L805" s="113">
        <v>85241123359</v>
      </c>
      <c r="M805" s="113" t="s">
        <v>30592</v>
      </c>
      <c r="O805" s="113" t="s">
        <v>30593</v>
      </c>
      <c r="P805" s="113" t="s">
        <v>30594</v>
      </c>
      <c r="Q805" s="113" t="s">
        <v>30595</v>
      </c>
      <c r="R805" s="113">
        <v>15</v>
      </c>
      <c r="S805" s="113" t="s">
        <v>13</v>
      </c>
      <c r="T805" s="113" t="s">
        <v>30596</v>
      </c>
      <c r="U805" s="113" t="s">
        <v>30597</v>
      </c>
      <c r="V805" s="114">
        <v>39387</v>
      </c>
      <c r="W805" s="114">
        <v>39083</v>
      </c>
      <c r="X805" s="113" t="s">
        <v>30598</v>
      </c>
      <c r="Y805" s="114">
        <v>39720</v>
      </c>
      <c r="Z805" s="114">
        <v>39722</v>
      </c>
      <c r="AA805" s="113">
        <v>31</v>
      </c>
      <c r="AB805" s="113" t="s">
        <v>9</v>
      </c>
      <c r="AC805" s="113">
        <v>42</v>
      </c>
      <c r="AD805" s="113" t="s">
        <v>92</v>
      </c>
      <c r="AE805" s="114">
        <v>45383</v>
      </c>
      <c r="AF805" s="113">
        <v>20</v>
      </c>
      <c r="AG805" s="113">
        <v>3</v>
      </c>
      <c r="AH805" s="113" t="s">
        <v>16226</v>
      </c>
      <c r="AI805" s="117" t="s">
        <v>9901</v>
      </c>
      <c r="AK805" s="114">
        <v>43922</v>
      </c>
      <c r="AL805" s="113">
        <v>40</v>
      </c>
      <c r="AM805" s="113" t="s">
        <v>9870</v>
      </c>
      <c r="AN805" s="113" t="s">
        <v>16670</v>
      </c>
      <c r="AO805" s="113" t="s">
        <v>94</v>
      </c>
      <c r="AP805" s="113">
        <v>1995</v>
      </c>
      <c r="AQ805" s="113" t="s">
        <v>8</v>
      </c>
      <c r="AR805" s="113" t="s">
        <v>16295</v>
      </c>
      <c r="AS805" s="113" t="s">
        <v>14</v>
      </c>
      <c r="AT805" s="113" t="s">
        <v>14</v>
      </c>
      <c r="AU805" s="113" t="s">
        <v>16229</v>
      </c>
      <c r="AV805" s="113" t="s">
        <v>14</v>
      </c>
    </row>
    <row r="806" spans="1:49">
      <c r="A806" s="116" t="s">
        <v>5759</v>
      </c>
      <c r="B806" s="113">
        <v>140313141</v>
      </c>
      <c r="C806" s="113" t="s">
        <v>5760</v>
      </c>
      <c r="F806" s="113" t="s">
        <v>5761</v>
      </c>
      <c r="G806" s="114">
        <v>25623</v>
      </c>
      <c r="H806" s="113" t="s">
        <v>16218</v>
      </c>
      <c r="I806" s="113" t="s">
        <v>9866</v>
      </c>
      <c r="J806" s="113" t="s">
        <v>9872</v>
      </c>
      <c r="K806" s="113" t="s">
        <v>44448</v>
      </c>
      <c r="L806" s="113">
        <v>85241215724</v>
      </c>
      <c r="M806" s="113" t="s">
        <v>44449</v>
      </c>
      <c r="O806" s="113" t="s">
        <v>15190</v>
      </c>
      <c r="P806" s="113" t="s">
        <v>44450</v>
      </c>
      <c r="Q806" s="113" t="s">
        <v>44451</v>
      </c>
      <c r="R806" s="113">
        <v>15</v>
      </c>
      <c r="S806" s="113" t="s">
        <v>13</v>
      </c>
      <c r="T806" s="113" t="s">
        <v>44452</v>
      </c>
      <c r="U806" s="113" t="s">
        <v>44453</v>
      </c>
      <c r="V806" s="114">
        <v>34521</v>
      </c>
      <c r="W806" s="114">
        <v>34394</v>
      </c>
      <c r="X806" s="113" t="s">
        <v>44454</v>
      </c>
      <c r="Y806" s="114">
        <v>35075</v>
      </c>
      <c r="Z806" s="114">
        <v>35065</v>
      </c>
      <c r="AA806" s="113">
        <v>21</v>
      </c>
      <c r="AB806" s="113" t="s">
        <v>24</v>
      </c>
      <c r="AC806" s="113">
        <v>34</v>
      </c>
      <c r="AD806" s="113" t="s">
        <v>18</v>
      </c>
      <c r="AE806" s="114">
        <v>42095</v>
      </c>
      <c r="AF806" s="113">
        <v>4</v>
      </c>
      <c r="AG806" s="113">
        <v>0</v>
      </c>
      <c r="AH806" s="113" t="s">
        <v>9913</v>
      </c>
      <c r="AI806" s="117" t="s">
        <v>2886</v>
      </c>
      <c r="AJ806" s="113" t="s">
        <v>45509</v>
      </c>
      <c r="AK806" s="114">
        <v>44558</v>
      </c>
      <c r="AL806" s="113">
        <v>15</v>
      </c>
      <c r="AM806" s="113" t="s">
        <v>9885</v>
      </c>
      <c r="AN806" s="113" t="s">
        <v>36696</v>
      </c>
      <c r="AO806" s="113" t="s">
        <v>5762</v>
      </c>
      <c r="AP806" s="113">
        <v>1989</v>
      </c>
      <c r="AQ806" s="113" t="s">
        <v>5236</v>
      </c>
      <c r="AR806" s="113" t="s">
        <v>41719</v>
      </c>
      <c r="AS806" s="113" t="s">
        <v>14</v>
      </c>
      <c r="AT806" s="113" t="s">
        <v>14</v>
      </c>
      <c r="AU806" s="113" t="s">
        <v>16229</v>
      </c>
      <c r="AV806" s="113" t="s">
        <v>14</v>
      </c>
      <c r="AW806" s="113" t="s">
        <v>14</v>
      </c>
    </row>
    <row r="807" spans="1:49">
      <c r="A807" s="116" t="s">
        <v>806</v>
      </c>
      <c r="B807" s="113">
        <v>570011261</v>
      </c>
      <c r="C807" s="113" t="s">
        <v>807</v>
      </c>
      <c r="E807" s="113" t="s">
        <v>199</v>
      </c>
      <c r="F807" s="113" t="s">
        <v>8</v>
      </c>
      <c r="G807" s="114">
        <v>25624</v>
      </c>
      <c r="H807" s="113" t="s">
        <v>16218</v>
      </c>
      <c r="I807" s="113" t="s">
        <v>9866</v>
      </c>
      <c r="J807" s="113" t="s">
        <v>9872</v>
      </c>
      <c r="K807" s="113" t="s">
        <v>37499</v>
      </c>
      <c r="L807" s="113">
        <v>85340044208</v>
      </c>
      <c r="O807" s="113" t="s">
        <v>12266</v>
      </c>
      <c r="P807" s="113" t="s">
        <v>37500</v>
      </c>
      <c r="Q807" s="113" t="s">
        <v>37501</v>
      </c>
      <c r="R807" s="113">
        <v>15</v>
      </c>
      <c r="S807" s="113" t="s">
        <v>13</v>
      </c>
      <c r="T807" s="113" t="s">
        <v>37502</v>
      </c>
      <c r="U807" s="113" t="s">
        <v>37503</v>
      </c>
      <c r="V807" s="114">
        <v>34237</v>
      </c>
      <c r="W807" s="114">
        <v>34029</v>
      </c>
      <c r="X807" s="113" t="s">
        <v>37504</v>
      </c>
      <c r="Y807" s="114">
        <v>34469</v>
      </c>
      <c r="Z807" s="114">
        <v>34394</v>
      </c>
      <c r="AA807" s="113">
        <v>21</v>
      </c>
      <c r="AB807" s="113" t="s">
        <v>24</v>
      </c>
      <c r="AC807" s="113">
        <v>32</v>
      </c>
      <c r="AD807" s="113" t="s">
        <v>84</v>
      </c>
      <c r="AE807" s="114">
        <v>45017</v>
      </c>
      <c r="AF807" s="113">
        <v>27</v>
      </c>
      <c r="AG807" s="113">
        <v>4</v>
      </c>
      <c r="AH807" s="113" t="s">
        <v>16263</v>
      </c>
      <c r="AI807" s="117" t="s">
        <v>21613</v>
      </c>
      <c r="AK807" s="114">
        <v>45302</v>
      </c>
      <c r="AL807" s="113">
        <v>30</v>
      </c>
      <c r="AM807" s="113" t="s">
        <v>9882</v>
      </c>
      <c r="AN807" s="113" t="s">
        <v>37505</v>
      </c>
      <c r="AO807" s="113" t="s">
        <v>808</v>
      </c>
      <c r="AP807" s="113">
        <v>2002</v>
      </c>
      <c r="AQ807" s="113" t="s">
        <v>5236</v>
      </c>
      <c r="AR807" s="113" t="s">
        <v>19598</v>
      </c>
      <c r="AS807" s="113" t="s">
        <v>14</v>
      </c>
      <c r="AT807" s="113" t="s">
        <v>14</v>
      </c>
      <c r="AU807" s="113" t="s">
        <v>16229</v>
      </c>
      <c r="AV807" s="113" t="s">
        <v>14</v>
      </c>
    </row>
    <row r="808" spans="1:49">
      <c r="A808" s="116" t="s">
        <v>8134</v>
      </c>
      <c r="B808" s="113">
        <v>570013990</v>
      </c>
      <c r="C808" s="113" t="s">
        <v>8135</v>
      </c>
      <c r="F808" s="113" t="s">
        <v>8</v>
      </c>
      <c r="G808" s="114">
        <v>25628</v>
      </c>
      <c r="H808" s="113" t="s">
        <v>16218</v>
      </c>
      <c r="I808" s="113" t="s">
        <v>9866</v>
      </c>
      <c r="J808" s="113" t="s">
        <v>9872</v>
      </c>
      <c r="K808" s="113" t="s">
        <v>33226</v>
      </c>
      <c r="L808" s="113">
        <v>82246901930</v>
      </c>
      <c r="M808" s="113" t="s">
        <v>13898</v>
      </c>
      <c r="O808" s="113" t="s">
        <v>13899</v>
      </c>
      <c r="P808" s="113" t="s">
        <v>33227</v>
      </c>
      <c r="Q808" s="113" t="s">
        <v>33228</v>
      </c>
      <c r="R808" s="113">
        <v>15</v>
      </c>
      <c r="S808" s="113" t="s">
        <v>13</v>
      </c>
      <c r="T808" s="113" t="s">
        <v>33229</v>
      </c>
      <c r="U808" s="113" t="s">
        <v>33230</v>
      </c>
      <c r="V808" s="114">
        <v>37557</v>
      </c>
      <c r="W808" s="114">
        <v>37561</v>
      </c>
      <c r="X808" s="113" t="s">
        <v>33231</v>
      </c>
      <c r="Y808" s="114">
        <v>37945</v>
      </c>
      <c r="Z808" s="114">
        <v>37956</v>
      </c>
      <c r="AA808" s="113">
        <v>21</v>
      </c>
      <c r="AB808" s="113" t="s">
        <v>24</v>
      </c>
      <c r="AC808" s="113">
        <v>31</v>
      </c>
      <c r="AD808" s="113" t="s">
        <v>9</v>
      </c>
      <c r="AE808" s="114">
        <v>44287</v>
      </c>
      <c r="AF808" s="113">
        <v>13</v>
      </c>
      <c r="AG808" s="113">
        <v>5</v>
      </c>
      <c r="AH808" s="113" t="s">
        <v>16226</v>
      </c>
      <c r="AI808" s="117" t="s">
        <v>9875</v>
      </c>
      <c r="AK808" s="114">
        <v>44287</v>
      </c>
      <c r="AL808" s="113">
        <v>15</v>
      </c>
      <c r="AM808" s="113" t="s">
        <v>9885</v>
      </c>
      <c r="AN808" s="113" t="s">
        <v>16858</v>
      </c>
      <c r="AO808" s="113" t="s">
        <v>666</v>
      </c>
      <c r="AP808" s="113">
        <v>1990</v>
      </c>
      <c r="AQ808" s="113" t="s">
        <v>9905</v>
      </c>
      <c r="AR808" s="113" t="s">
        <v>30004</v>
      </c>
      <c r="AS808" s="113" t="s">
        <v>14</v>
      </c>
      <c r="AT808" s="113" t="s">
        <v>14</v>
      </c>
      <c r="AU808" s="113" t="s">
        <v>16229</v>
      </c>
      <c r="AV808" s="113" t="s">
        <v>14</v>
      </c>
      <c r="AW808" s="113" t="s">
        <v>14</v>
      </c>
    </row>
    <row r="809" spans="1:49">
      <c r="A809" s="116" t="s">
        <v>8378</v>
      </c>
      <c r="B809" s="113">
        <v>570021205</v>
      </c>
      <c r="C809" s="113" t="s">
        <v>8379</v>
      </c>
      <c r="E809" s="113" t="s">
        <v>41</v>
      </c>
      <c r="F809" s="113" t="s">
        <v>8320</v>
      </c>
      <c r="G809" s="114">
        <v>25630</v>
      </c>
      <c r="H809" s="113" t="s">
        <v>16230</v>
      </c>
      <c r="I809" s="113" t="s">
        <v>9866</v>
      </c>
      <c r="J809" s="113" t="s">
        <v>9872</v>
      </c>
      <c r="K809" s="113" t="s">
        <v>19739</v>
      </c>
      <c r="L809" s="113">
        <v>85394254807</v>
      </c>
      <c r="M809" s="113" t="s">
        <v>15042</v>
      </c>
      <c r="O809" s="113" t="s">
        <v>19740</v>
      </c>
      <c r="P809" s="113" t="s">
        <v>19741</v>
      </c>
      <c r="Q809" s="113" t="s">
        <v>19742</v>
      </c>
      <c r="R809" s="113">
        <v>15</v>
      </c>
      <c r="S809" s="113" t="s">
        <v>13</v>
      </c>
      <c r="T809" s="113" t="s">
        <v>19743</v>
      </c>
      <c r="U809" s="113" t="s">
        <v>19744</v>
      </c>
      <c r="V809" s="114">
        <v>39038</v>
      </c>
      <c r="W809" s="114">
        <v>38808</v>
      </c>
      <c r="X809" s="113" t="s">
        <v>19745</v>
      </c>
      <c r="Y809" s="114">
        <v>39353</v>
      </c>
      <c r="Z809" s="114">
        <v>39356</v>
      </c>
      <c r="AA809" s="113">
        <v>21</v>
      </c>
      <c r="AB809" s="113" t="s">
        <v>24</v>
      </c>
      <c r="AC809" s="113">
        <v>32</v>
      </c>
      <c r="AD809" s="113" t="s">
        <v>84</v>
      </c>
      <c r="AE809" s="114">
        <v>44652</v>
      </c>
      <c r="AF809" s="113">
        <v>16</v>
      </c>
      <c r="AG809" s="113">
        <v>10</v>
      </c>
      <c r="AH809" s="113" t="s">
        <v>16226</v>
      </c>
      <c r="AI809" s="117" t="s">
        <v>9875</v>
      </c>
      <c r="AK809" s="114">
        <v>43647</v>
      </c>
      <c r="AL809" s="113">
        <v>40</v>
      </c>
      <c r="AM809" s="113" t="s">
        <v>9870</v>
      </c>
      <c r="AN809" s="113" t="s">
        <v>16561</v>
      </c>
      <c r="AO809" s="113" t="s">
        <v>42</v>
      </c>
      <c r="AP809" s="113">
        <v>2021</v>
      </c>
      <c r="AQ809" s="113" t="s">
        <v>5236</v>
      </c>
      <c r="AR809" s="113" t="s">
        <v>18404</v>
      </c>
      <c r="AS809" s="113" t="s">
        <v>14</v>
      </c>
      <c r="AT809" s="113" t="s">
        <v>14</v>
      </c>
      <c r="AU809" s="113" t="s">
        <v>16229</v>
      </c>
      <c r="AV809" s="113" t="s">
        <v>14</v>
      </c>
      <c r="AW809" s="113" t="s">
        <v>14</v>
      </c>
    </row>
    <row r="810" spans="1:49">
      <c r="A810" s="116" t="s">
        <v>2470</v>
      </c>
      <c r="C810" s="113" t="s">
        <v>2471</v>
      </c>
      <c r="F810" s="113" t="s">
        <v>37</v>
      </c>
      <c r="G810" s="114">
        <v>25632</v>
      </c>
      <c r="H810" s="113" t="s">
        <v>16230</v>
      </c>
      <c r="I810" s="113" t="s">
        <v>9866</v>
      </c>
      <c r="J810" s="113" t="s">
        <v>9872</v>
      </c>
      <c r="K810" s="113" t="s">
        <v>33327</v>
      </c>
      <c r="L810" s="113">
        <v>85335485095</v>
      </c>
      <c r="M810" s="113" t="s">
        <v>33328</v>
      </c>
      <c r="O810" s="113" t="s">
        <v>14301</v>
      </c>
      <c r="P810" s="113" t="s">
        <v>33329</v>
      </c>
      <c r="Q810" s="113" t="s">
        <v>33330</v>
      </c>
      <c r="R810" s="113">
        <v>15</v>
      </c>
      <c r="S810" s="113" t="s">
        <v>13</v>
      </c>
      <c r="T810" s="113" t="s">
        <v>33331</v>
      </c>
      <c r="U810" s="113" t="s">
        <v>33332</v>
      </c>
      <c r="V810" s="114">
        <v>41705</v>
      </c>
      <c r="W810" s="114">
        <v>41640</v>
      </c>
      <c r="X810" s="113" t="s">
        <v>33333</v>
      </c>
      <c r="Y810" s="114">
        <v>42339</v>
      </c>
      <c r="Z810" s="114">
        <v>42339</v>
      </c>
      <c r="AA810" s="113">
        <v>21</v>
      </c>
      <c r="AB810" s="113" t="s">
        <v>24</v>
      </c>
      <c r="AC810" s="113">
        <v>31</v>
      </c>
      <c r="AD810" s="113" t="s">
        <v>9</v>
      </c>
      <c r="AE810" s="114">
        <v>45200</v>
      </c>
      <c r="AF810" s="113">
        <v>15</v>
      </c>
      <c r="AG810" s="113">
        <v>4</v>
      </c>
      <c r="AH810" s="113" t="s">
        <v>16226</v>
      </c>
      <c r="AI810" s="117" t="s">
        <v>9875</v>
      </c>
      <c r="AK810" s="114">
        <v>45200</v>
      </c>
      <c r="AL810" s="113">
        <v>15</v>
      </c>
      <c r="AM810" s="113" t="s">
        <v>9885</v>
      </c>
      <c r="AN810" s="113" t="s">
        <v>33334</v>
      </c>
      <c r="AO810" s="113" t="s">
        <v>611</v>
      </c>
      <c r="AP810" s="113">
        <v>1999</v>
      </c>
      <c r="AQ810" s="113" t="s">
        <v>9871</v>
      </c>
      <c r="AR810" s="113" t="s">
        <v>18404</v>
      </c>
      <c r="AS810" s="113" t="s">
        <v>14</v>
      </c>
      <c r="AT810" s="113" t="s">
        <v>14</v>
      </c>
      <c r="AU810" s="113" t="s">
        <v>16229</v>
      </c>
      <c r="AV810" s="113" t="s">
        <v>14</v>
      </c>
    </row>
    <row r="811" spans="1:49">
      <c r="A811" s="116" t="s">
        <v>749</v>
      </c>
      <c r="B811" s="113">
        <v>570017184</v>
      </c>
      <c r="C811" s="113" t="s">
        <v>750</v>
      </c>
      <c r="E811" s="113" t="s">
        <v>751</v>
      </c>
      <c r="F811" s="113" t="s">
        <v>8</v>
      </c>
      <c r="G811" s="114">
        <v>25636</v>
      </c>
      <c r="H811" s="113" t="s">
        <v>16230</v>
      </c>
      <c r="I811" s="113" t="s">
        <v>9866</v>
      </c>
      <c r="J811" s="113" t="s">
        <v>9867</v>
      </c>
      <c r="K811" s="113" t="s">
        <v>25092</v>
      </c>
      <c r="L811" s="113">
        <v>81341230640</v>
      </c>
      <c r="M811" s="113" t="s">
        <v>12701</v>
      </c>
      <c r="O811" s="113" t="s">
        <v>12702</v>
      </c>
      <c r="P811" s="113" t="s">
        <v>25093</v>
      </c>
      <c r="Q811" s="113" t="s">
        <v>25094</v>
      </c>
      <c r="R811" s="113">
        <v>15</v>
      </c>
      <c r="S811" s="113" t="s">
        <v>13</v>
      </c>
      <c r="T811" s="113" t="s">
        <v>25095</v>
      </c>
      <c r="U811" s="113" t="s">
        <v>25096</v>
      </c>
      <c r="V811" s="114">
        <v>38397</v>
      </c>
      <c r="W811" s="114">
        <v>38353</v>
      </c>
      <c r="X811" s="113" t="s">
        <v>25097</v>
      </c>
      <c r="Y811" s="114">
        <v>38775</v>
      </c>
      <c r="Z811" s="114">
        <v>38777</v>
      </c>
      <c r="AA811" s="113">
        <v>23</v>
      </c>
      <c r="AB811" s="113" t="s">
        <v>78</v>
      </c>
      <c r="AC811" s="113">
        <v>41</v>
      </c>
      <c r="AD811" s="113" t="s">
        <v>52</v>
      </c>
      <c r="AE811" s="114">
        <v>44470</v>
      </c>
      <c r="AF811" s="113">
        <v>14</v>
      </c>
      <c r="AG811" s="113">
        <v>9</v>
      </c>
      <c r="AH811" s="113" t="s">
        <v>16226</v>
      </c>
      <c r="AI811" s="117" t="s">
        <v>9901</v>
      </c>
      <c r="AK811" s="114">
        <v>44470</v>
      </c>
      <c r="AL811" s="113">
        <v>40</v>
      </c>
      <c r="AM811" s="113" t="s">
        <v>9870</v>
      </c>
      <c r="AN811" s="113" t="s">
        <v>20000</v>
      </c>
      <c r="AO811" s="113" t="s">
        <v>2316</v>
      </c>
      <c r="AP811" s="113">
        <v>2013</v>
      </c>
      <c r="AQ811" s="113" t="s">
        <v>9971</v>
      </c>
      <c r="AR811" s="113" t="s">
        <v>18119</v>
      </c>
      <c r="AS811" s="113" t="s">
        <v>14</v>
      </c>
      <c r="AT811" s="113" t="s">
        <v>14</v>
      </c>
      <c r="AU811" s="113" t="s">
        <v>16229</v>
      </c>
      <c r="AV811" s="113" t="s">
        <v>14</v>
      </c>
    </row>
    <row r="812" spans="1:49">
      <c r="A812" s="116" t="s">
        <v>785</v>
      </c>
      <c r="B812" s="113">
        <v>570021326</v>
      </c>
      <c r="C812" s="113" t="s">
        <v>33</v>
      </c>
      <c r="E812" s="113" t="s">
        <v>34</v>
      </c>
      <c r="F812" s="113" t="s">
        <v>786</v>
      </c>
      <c r="G812" s="114">
        <v>25638</v>
      </c>
      <c r="H812" s="113" t="s">
        <v>16218</v>
      </c>
      <c r="I812" s="113" t="s">
        <v>9866</v>
      </c>
      <c r="J812" s="113" t="s">
        <v>9872</v>
      </c>
      <c r="K812" s="113" t="s">
        <v>28751</v>
      </c>
      <c r="L812" s="113">
        <v>82296693838</v>
      </c>
      <c r="M812" s="113" t="s">
        <v>15150</v>
      </c>
      <c r="N812" s="113" t="s">
        <v>23010</v>
      </c>
      <c r="O812" s="113" t="s">
        <v>28752</v>
      </c>
      <c r="P812" s="113" t="s">
        <v>28753</v>
      </c>
      <c r="Q812" s="113" t="s">
        <v>28754</v>
      </c>
      <c r="R812" s="113">
        <v>15</v>
      </c>
      <c r="S812" s="113" t="s">
        <v>13</v>
      </c>
      <c r="T812" s="113" t="s">
        <v>28755</v>
      </c>
      <c r="U812" s="113" t="s">
        <v>28756</v>
      </c>
      <c r="V812" s="114">
        <v>39038</v>
      </c>
      <c r="W812" s="114">
        <v>38808</v>
      </c>
      <c r="X812" s="113" t="s">
        <v>28757</v>
      </c>
      <c r="Y812" s="114">
        <v>39353</v>
      </c>
      <c r="Z812" s="114">
        <v>39356</v>
      </c>
      <c r="AA812" s="113">
        <v>31</v>
      </c>
      <c r="AB812" s="113" t="s">
        <v>9</v>
      </c>
      <c r="AC812" s="113">
        <v>34</v>
      </c>
      <c r="AD812" s="113" t="s">
        <v>18</v>
      </c>
      <c r="AE812" s="114">
        <v>43374</v>
      </c>
      <c r="AF812" s="113">
        <v>15</v>
      </c>
      <c r="AG812" s="113">
        <v>6</v>
      </c>
      <c r="AH812" s="113" t="s">
        <v>16226</v>
      </c>
      <c r="AI812" s="117" t="s">
        <v>15151</v>
      </c>
      <c r="AK812" s="114">
        <v>44918</v>
      </c>
      <c r="AL812" s="113">
        <v>40</v>
      </c>
      <c r="AM812" s="113" t="s">
        <v>9870</v>
      </c>
      <c r="AN812" s="113" t="s">
        <v>16399</v>
      </c>
      <c r="AO812" s="113" t="s">
        <v>169</v>
      </c>
      <c r="AP812" s="113">
        <v>2005</v>
      </c>
      <c r="AQ812" s="113" t="s">
        <v>8</v>
      </c>
      <c r="AR812" s="113" t="s">
        <v>28758</v>
      </c>
      <c r="AS812" s="113" t="s">
        <v>14</v>
      </c>
      <c r="AT812" s="113" t="s">
        <v>14</v>
      </c>
      <c r="AU812" s="113" t="s">
        <v>16229</v>
      </c>
      <c r="AV812" s="113" t="s">
        <v>14</v>
      </c>
      <c r="AW812" s="113" t="s">
        <v>14</v>
      </c>
    </row>
    <row r="813" spans="1:49">
      <c r="A813" s="116" t="s">
        <v>5014</v>
      </c>
      <c r="C813" s="113" t="s">
        <v>778</v>
      </c>
      <c r="E813" s="113" t="s">
        <v>74</v>
      </c>
      <c r="F813" s="113" t="s">
        <v>278</v>
      </c>
      <c r="G813" s="114">
        <v>25639</v>
      </c>
      <c r="H813" s="113" t="s">
        <v>16230</v>
      </c>
      <c r="I813" s="113" t="s">
        <v>9866</v>
      </c>
      <c r="J813" s="113" t="s">
        <v>9872</v>
      </c>
      <c r="K813" s="113" t="s">
        <v>34520</v>
      </c>
      <c r="L813" s="113">
        <v>82347986709</v>
      </c>
      <c r="M813" s="113" t="s">
        <v>34521</v>
      </c>
      <c r="O813" s="113" t="s">
        <v>15798</v>
      </c>
      <c r="P813" s="113" t="s">
        <v>34522</v>
      </c>
      <c r="Q813" s="113" t="s">
        <v>34523</v>
      </c>
      <c r="R813" s="113">
        <v>15</v>
      </c>
      <c r="S813" s="113" t="s">
        <v>13</v>
      </c>
      <c r="T813" s="113" t="s">
        <v>34524</v>
      </c>
      <c r="U813" s="113" t="s">
        <v>34525</v>
      </c>
      <c r="V813" s="114">
        <v>39965</v>
      </c>
      <c r="W813" s="114">
        <v>39904</v>
      </c>
      <c r="X813" s="113" t="s">
        <v>34526</v>
      </c>
      <c r="Y813" s="114">
        <v>40542</v>
      </c>
      <c r="Z813" s="114">
        <v>40544</v>
      </c>
      <c r="AA813" s="113">
        <v>22</v>
      </c>
      <c r="AB813" s="113" t="s">
        <v>25</v>
      </c>
      <c r="AC813" s="113">
        <v>34</v>
      </c>
      <c r="AD813" s="113" t="s">
        <v>18</v>
      </c>
      <c r="AE813" s="114">
        <v>45566</v>
      </c>
      <c r="AF813" s="113">
        <v>25</v>
      </c>
      <c r="AG813" s="113">
        <v>6</v>
      </c>
      <c r="AH813" s="113" t="s">
        <v>16226</v>
      </c>
      <c r="AI813" s="117" t="s">
        <v>9891</v>
      </c>
      <c r="AK813" s="114">
        <v>44652</v>
      </c>
      <c r="AL813" s="113">
        <v>40</v>
      </c>
      <c r="AM813" s="113" t="s">
        <v>9870</v>
      </c>
      <c r="AN813" s="113" t="s">
        <v>17096</v>
      </c>
      <c r="AO813" s="113" t="s">
        <v>420</v>
      </c>
      <c r="AP813" s="113">
        <v>2010</v>
      </c>
      <c r="AQ813" s="113" t="s">
        <v>9871</v>
      </c>
      <c r="AR813" s="113" t="s">
        <v>19423</v>
      </c>
      <c r="AS813" s="113" t="s">
        <v>14</v>
      </c>
      <c r="AT813" s="113" t="s">
        <v>14</v>
      </c>
      <c r="AU813" s="113" t="s">
        <v>16229</v>
      </c>
      <c r="AV813" s="113" t="s">
        <v>14</v>
      </c>
      <c r="AW813" s="113" t="s">
        <v>14</v>
      </c>
    </row>
    <row r="814" spans="1:49">
      <c r="A814" s="116" t="s">
        <v>6528</v>
      </c>
      <c r="B814" s="113">
        <v>80105547</v>
      </c>
      <c r="C814" s="113" t="s">
        <v>6529</v>
      </c>
      <c r="E814" s="113" t="s">
        <v>1453</v>
      </c>
      <c r="F814" s="113" t="s">
        <v>332</v>
      </c>
      <c r="G814" s="114">
        <v>25644</v>
      </c>
      <c r="H814" s="113" t="s">
        <v>16218</v>
      </c>
      <c r="I814" s="113" t="s">
        <v>9866</v>
      </c>
      <c r="J814" s="113" t="s">
        <v>9872</v>
      </c>
      <c r="K814" s="113" t="s">
        <v>41858</v>
      </c>
      <c r="L814" s="113">
        <v>82346802000</v>
      </c>
      <c r="M814" s="113" t="s">
        <v>10001</v>
      </c>
      <c r="O814" s="113" t="s">
        <v>41859</v>
      </c>
      <c r="P814" s="113" t="s">
        <v>41860</v>
      </c>
      <c r="Q814" s="113" t="s">
        <v>41861</v>
      </c>
      <c r="R814" s="113">
        <v>15</v>
      </c>
      <c r="S814" s="113" t="s">
        <v>13</v>
      </c>
      <c r="T814" s="113" t="s">
        <v>41862</v>
      </c>
      <c r="U814" s="113" t="s">
        <v>41863</v>
      </c>
      <c r="V814" s="114">
        <v>33312</v>
      </c>
      <c r="W814" s="114">
        <v>33298</v>
      </c>
      <c r="X814" s="113" t="s">
        <v>41864</v>
      </c>
      <c r="Y814" s="114">
        <v>33662</v>
      </c>
      <c r="Z814" s="114">
        <v>33664</v>
      </c>
      <c r="AA814" s="113">
        <v>21</v>
      </c>
      <c r="AB814" s="113" t="s">
        <v>24</v>
      </c>
      <c r="AC814" s="113">
        <v>42</v>
      </c>
      <c r="AD814" s="113" t="s">
        <v>92</v>
      </c>
      <c r="AE814" s="114">
        <v>44652</v>
      </c>
      <c r="AF814" s="113">
        <v>27</v>
      </c>
      <c r="AG814" s="113">
        <v>3</v>
      </c>
      <c r="AH814" s="113" t="s">
        <v>16226</v>
      </c>
      <c r="AI814" s="117" t="s">
        <v>9977</v>
      </c>
      <c r="AK814" s="114">
        <v>43009</v>
      </c>
      <c r="AL814" s="113">
        <v>35</v>
      </c>
      <c r="AM814" s="113" t="s">
        <v>9978</v>
      </c>
      <c r="AN814" s="113" t="s">
        <v>41865</v>
      </c>
      <c r="AO814" s="113" t="s">
        <v>6530</v>
      </c>
      <c r="AP814" s="113">
        <v>2011</v>
      </c>
      <c r="AQ814" s="113" t="s">
        <v>8</v>
      </c>
      <c r="AR814" s="113" t="s">
        <v>18771</v>
      </c>
      <c r="AS814" s="113" t="s">
        <v>14</v>
      </c>
      <c r="AT814" s="113" t="s">
        <v>14</v>
      </c>
      <c r="AU814" s="113" t="s">
        <v>16229</v>
      </c>
      <c r="AV814" s="113" t="s">
        <v>14</v>
      </c>
      <c r="AW814" s="113" t="s">
        <v>14</v>
      </c>
    </row>
    <row r="815" spans="1:49">
      <c r="A815" s="116" t="s">
        <v>7040</v>
      </c>
      <c r="B815" s="113">
        <v>132225607</v>
      </c>
      <c r="C815" s="113" t="s">
        <v>7041</v>
      </c>
      <c r="E815" s="113" t="s">
        <v>2360</v>
      </c>
      <c r="F815" s="113" t="s">
        <v>7042</v>
      </c>
      <c r="G815" s="114">
        <v>25645</v>
      </c>
      <c r="H815" s="113" t="s">
        <v>16218</v>
      </c>
      <c r="I815" s="113" t="s">
        <v>10007</v>
      </c>
      <c r="J815" s="113" t="s">
        <v>9872</v>
      </c>
      <c r="K815" s="113" t="s">
        <v>18223</v>
      </c>
      <c r="L815" s="113">
        <v>82248238218</v>
      </c>
      <c r="M815" s="113" t="s">
        <v>10018</v>
      </c>
      <c r="O815" s="113" t="s">
        <v>18224</v>
      </c>
      <c r="P815" s="113" t="s">
        <v>18225</v>
      </c>
      <c r="Q815" s="113" t="s">
        <v>18226</v>
      </c>
      <c r="R815" s="113">
        <v>15</v>
      </c>
      <c r="S815" s="113" t="s">
        <v>13</v>
      </c>
      <c r="T815" s="113" t="s">
        <v>18227</v>
      </c>
      <c r="U815" s="113" t="s">
        <v>18228</v>
      </c>
      <c r="V815" s="113" t="s">
        <v>18229</v>
      </c>
      <c r="W815" s="114">
        <v>36220</v>
      </c>
      <c r="Z815" s="114">
        <v>36647</v>
      </c>
      <c r="AA815" s="113">
        <v>31</v>
      </c>
      <c r="AB815" s="113" t="s">
        <v>9</v>
      </c>
      <c r="AC815" s="113">
        <v>41</v>
      </c>
      <c r="AD815" s="113" t="s">
        <v>52</v>
      </c>
      <c r="AE815" s="114">
        <v>40087</v>
      </c>
      <c r="AF815" s="113">
        <v>6</v>
      </c>
      <c r="AG815" s="113">
        <v>1</v>
      </c>
      <c r="AH815" s="113" t="s">
        <v>16226</v>
      </c>
      <c r="AI815" s="117" t="s">
        <v>9901</v>
      </c>
      <c r="AK815" s="114">
        <v>43131</v>
      </c>
      <c r="AL815" s="113">
        <v>40</v>
      </c>
      <c r="AM815" s="113" t="s">
        <v>9870</v>
      </c>
      <c r="AN815" s="113" t="s">
        <v>16545</v>
      </c>
      <c r="AO815" s="113" t="s">
        <v>227</v>
      </c>
      <c r="AP815" s="113">
        <v>1996</v>
      </c>
      <c r="AQ815" s="113" t="s">
        <v>9905</v>
      </c>
      <c r="AR815" s="113" t="s">
        <v>17633</v>
      </c>
      <c r="AS815" s="113" t="s">
        <v>14</v>
      </c>
      <c r="AT815" s="113" t="s">
        <v>14</v>
      </c>
      <c r="AU815" s="113" t="s">
        <v>16229</v>
      </c>
      <c r="AV815" s="113" t="s">
        <v>14</v>
      </c>
    </row>
    <row r="816" spans="1:49">
      <c r="A816" s="116" t="s">
        <v>8342</v>
      </c>
      <c r="B816" s="113">
        <v>570013960</v>
      </c>
      <c r="C816" s="113" t="s">
        <v>8343</v>
      </c>
      <c r="E816" s="113" t="s">
        <v>30</v>
      </c>
      <c r="F816" s="113" t="s">
        <v>8</v>
      </c>
      <c r="G816" s="114">
        <v>25647</v>
      </c>
      <c r="H816" s="113" t="s">
        <v>16230</v>
      </c>
      <c r="I816" s="113" t="s">
        <v>9866</v>
      </c>
      <c r="J816" s="113" t="s">
        <v>9872</v>
      </c>
      <c r="K816" s="113" t="s">
        <v>38495</v>
      </c>
      <c r="L816" s="113">
        <v>82259882995</v>
      </c>
      <c r="M816" s="113" t="s">
        <v>13187</v>
      </c>
      <c r="O816" s="113" t="s">
        <v>38496</v>
      </c>
      <c r="P816" s="113" t="s">
        <v>38497</v>
      </c>
      <c r="Q816" s="113" t="s">
        <v>38498</v>
      </c>
      <c r="R816" s="113">
        <v>15</v>
      </c>
      <c r="S816" s="113" t="s">
        <v>13</v>
      </c>
      <c r="T816" s="113" t="s">
        <v>38499</v>
      </c>
      <c r="U816" s="113" t="s">
        <v>38500</v>
      </c>
      <c r="V816" s="114">
        <v>37557</v>
      </c>
      <c r="W816" s="114">
        <v>37561</v>
      </c>
      <c r="X816" s="113" t="s">
        <v>38501</v>
      </c>
      <c r="Y816" s="114">
        <v>37945</v>
      </c>
      <c r="Z816" s="114">
        <v>37956</v>
      </c>
      <c r="AA816" s="113">
        <v>21</v>
      </c>
      <c r="AB816" s="113" t="s">
        <v>24</v>
      </c>
      <c r="AC816" s="113">
        <v>34</v>
      </c>
      <c r="AD816" s="113" t="s">
        <v>18</v>
      </c>
      <c r="AE816" s="114">
        <v>45017</v>
      </c>
      <c r="AF816" s="113">
        <v>20</v>
      </c>
      <c r="AG816" s="113">
        <v>6</v>
      </c>
      <c r="AH816" s="113" t="s">
        <v>16263</v>
      </c>
      <c r="AI816" s="117" t="s">
        <v>16264</v>
      </c>
      <c r="AK816" s="114">
        <v>45302</v>
      </c>
      <c r="AL816" s="113">
        <v>40</v>
      </c>
      <c r="AM816" s="113" t="s">
        <v>9870</v>
      </c>
      <c r="AN816" s="113" t="s">
        <v>16468</v>
      </c>
      <c r="AO816" s="113" t="s">
        <v>31</v>
      </c>
      <c r="AP816" s="113">
        <v>2010</v>
      </c>
      <c r="AQ816" s="113" t="s">
        <v>5236</v>
      </c>
      <c r="AR816" s="113" t="s">
        <v>16947</v>
      </c>
      <c r="AS816" s="113" t="s">
        <v>14</v>
      </c>
      <c r="AT816" s="113" t="s">
        <v>14</v>
      </c>
      <c r="AU816" s="113" t="s">
        <v>16229</v>
      </c>
      <c r="AV816" s="113" t="s">
        <v>14</v>
      </c>
    </row>
    <row r="817" spans="1:49">
      <c r="A817" s="116" t="s">
        <v>686</v>
      </c>
      <c r="C817" s="113" t="s">
        <v>687</v>
      </c>
      <c r="E817" s="113" t="s">
        <v>17</v>
      </c>
      <c r="F817" s="113" t="s">
        <v>414</v>
      </c>
      <c r="G817" s="114">
        <v>25648</v>
      </c>
      <c r="H817" s="113" t="s">
        <v>16218</v>
      </c>
      <c r="I817" s="113" t="s">
        <v>9866</v>
      </c>
      <c r="J817" s="113" t="s">
        <v>9872</v>
      </c>
      <c r="K817" s="113" t="s">
        <v>37219</v>
      </c>
      <c r="L817" s="113">
        <v>82191327815</v>
      </c>
      <c r="M817" s="113" t="s">
        <v>15472</v>
      </c>
      <c r="O817" s="113" t="s">
        <v>15473</v>
      </c>
      <c r="P817" s="113" t="s">
        <v>37220</v>
      </c>
      <c r="Q817" s="113" t="s">
        <v>37221</v>
      </c>
      <c r="R817" s="113">
        <v>15</v>
      </c>
      <c r="S817" s="113" t="s">
        <v>13</v>
      </c>
      <c r="T817" s="113" t="s">
        <v>37222</v>
      </c>
      <c r="U817" s="113" t="s">
        <v>37223</v>
      </c>
      <c r="V817" s="114">
        <v>42037</v>
      </c>
      <c r="W817" s="114">
        <v>42036</v>
      </c>
      <c r="X817" s="113" t="s">
        <v>37224</v>
      </c>
      <c r="Y817" s="114">
        <v>42612</v>
      </c>
      <c r="Z817" s="114">
        <v>42614</v>
      </c>
      <c r="AA817" s="113">
        <v>23</v>
      </c>
      <c r="AB817" s="113" t="s">
        <v>78</v>
      </c>
      <c r="AC817" s="113">
        <v>32</v>
      </c>
      <c r="AD817" s="113" t="s">
        <v>84</v>
      </c>
      <c r="AE817" s="114">
        <v>45017</v>
      </c>
      <c r="AF817" s="113">
        <v>16</v>
      </c>
      <c r="AG817" s="113">
        <v>5</v>
      </c>
      <c r="AH817" s="113" t="s">
        <v>16263</v>
      </c>
      <c r="AI817" s="117" t="s">
        <v>20086</v>
      </c>
      <c r="AK817" s="114">
        <v>45302</v>
      </c>
      <c r="AL817" s="113">
        <v>40</v>
      </c>
      <c r="AM817" s="113" t="s">
        <v>9870</v>
      </c>
      <c r="AN817" s="113" t="s">
        <v>18452</v>
      </c>
      <c r="AO817" s="113" t="s">
        <v>688</v>
      </c>
      <c r="AP817" s="113">
        <v>2006</v>
      </c>
      <c r="AQ817" s="113" t="s">
        <v>8</v>
      </c>
      <c r="AR817" s="113" t="s">
        <v>20945</v>
      </c>
      <c r="AS817" s="113" t="s">
        <v>14</v>
      </c>
      <c r="AT817" s="113" t="s">
        <v>14</v>
      </c>
      <c r="AU817" s="113" t="s">
        <v>16229</v>
      </c>
      <c r="AV817" s="113" t="s">
        <v>14</v>
      </c>
    </row>
    <row r="818" spans="1:49">
      <c r="A818" s="116" t="s">
        <v>6358</v>
      </c>
      <c r="B818" s="113">
        <v>570021204</v>
      </c>
      <c r="C818" s="113" t="s">
        <v>6359</v>
      </c>
      <c r="E818" s="113" t="s">
        <v>3018</v>
      </c>
      <c r="F818" s="113" t="s">
        <v>8</v>
      </c>
      <c r="G818" s="114">
        <v>25654</v>
      </c>
      <c r="H818" s="113" t="s">
        <v>16230</v>
      </c>
      <c r="I818" s="113" t="s">
        <v>9866</v>
      </c>
      <c r="J818" s="113" t="s">
        <v>9872</v>
      </c>
      <c r="K818" s="113" t="s">
        <v>43250</v>
      </c>
      <c r="L818" s="113">
        <v>85298262713</v>
      </c>
      <c r="M818" s="113" t="s">
        <v>12633</v>
      </c>
      <c r="O818" s="113" t="s">
        <v>12634</v>
      </c>
      <c r="P818" s="113" t="s">
        <v>43251</v>
      </c>
      <c r="Q818" s="113" t="s">
        <v>43252</v>
      </c>
      <c r="R818" s="113">
        <v>15</v>
      </c>
      <c r="S818" s="113" t="s">
        <v>13</v>
      </c>
      <c r="T818" s="113" t="s">
        <v>43253</v>
      </c>
      <c r="U818" s="113" t="s">
        <v>43254</v>
      </c>
      <c r="V818" s="114">
        <v>39038</v>
      </c>
      <c r="W818" s="114">
        <v>38808</v>
      </c>
      <c r="X818" s="113" t="s">
        <v>43255</v>
      </c>
      <c r="Y818" s="114">
        <v>39353</v>
      </c>
      <c r="Z818" s="114">
        <v>39356</v>
      </c>
      <c r="AA818" s="113">
        <v>22</v>
      </c>
      <c r="AB818" s="113" t="s">
        <v>25</v>
      </c>
      <c r="AC818" s="113">
        <v>34</v>
      </c>
      <c r="AD818" s="113" t="s">
        <v>18</v>
      </c>
      <c r="AE818" s="114">
        <v>45200</v>
      </c>
      <c r="AF818" s="113">
        <v>18</v>
      </c>
      <c r="AG818" s="113">
        <v>6</v>
      </c>
      <c r="AH818" s="113" t="s">
        <v>16226</v>
      </c>
      <c r="AI818" s="117" t="s">
        <v>9891</v>
      </c>
      <c r="AK818" s="114">
        <v>44287</v>
      </c>
      <c r="AL818" s="113">
        <v>45</v>
      </c>
      <c r="AM818" s="113" t="s">
        <v>9922</v>
      </c>
      <c r="AN818" s="113" t="s">
        <v>17006</v>
      </c>
      <c r="AO818" s="113" t="s">
        <v>176</v>
      </c>
      <c r="AP818" s="113">
        <v>2016</v>
      </c>
      <c r="AQ818" s="113" t="s">
        <v>8</v>
      </c>
      <c r="AR818" s="113" t="s">
        <v>18404</v>
      </c>
      <c r="AS818" s="113" t="s">
        <v>14</v>
      </c>
      <c r="AT818" s="113" t="s">
        <v>14</v>
      </c>
      <c r="AU818" s="113" t="s">
        <v>16229</v>
      </c>
      <c r="AV818" s="113" t="s">
        <v>14</v>
      </c>
      <c r="AW818" s="113" t="s">
        <v>14</v>
      </c>
    </row>
    <row r="819" spans="1:49">
      <c r="A819" s="116" t="s">
        <v>9197</v>
      </c>
      <c r="C819" s="113" t="s">
        <v>433</v>
      </c>
      <c r="F819" s="113" t="s">
        <v>8</v>
      </c>
      <c r="G819" s="114">
        <v>25657</v>
      </c>
      <c r="H819" s="113" t="s">
        <v>16230</v>
      </c>
      <c r="I819" s="113" t="s">
        <v>9866</v>
      </c>
      <c r="J819" s="113" t="s">
        <v>9872</v>
      </c>
      <c r="K819" s="113" t="s">
        <v>37225</v>
      </c>
      <c r="L819" s="113">
        <v>81297516063</v>
      </c>
      <c r="M819" s="113" t="s">
        <v>37226</v>
      </c>
      <c r="O819" s="113" t="s">
        <v>14034</v>
      </c>
      <c r="P819" s="113" t="s">
        <v>37227</v>
      </c>
      <c r="Q819" s="113" t="s">
        <v>37228</v>
      </c>
      <c r="R819" s="113">
        <v>15</v>
      </c>
      <c r="S819" s="113" t="s">
        <v>13</v>
      </c>
      <c r="T819" s="113" t="s">
        <v>37229</v>
      </c>
      <c r="U819" s="113" t="s">
        <v>37230</v>
      </c>
      <c r="V819" s="114">
        <v>42032</v>
      </c>
      <c r="W819" s="114">
        <v>41944</v>
      </c>
      <c r="X819" s="113" t="s">
        <v>37231</v>
      </c>
      <c r="Y819" s="114">
        <v>42612</v>
      </c>
      <c r="Z819" s="114">
        <v>42614</v>
      </c>
      <c r="AA819" s="113">
        <v>21</v>
      </c>
      <c r="AB819" s="113" t="s">
        <v>24</v>
      </c>
      <c r="AC819" s="113">
        <v>23</v>
      </c>
      <c r="AD819" s="113" t="s">
        <v>78</v>
      </c>
      <c r="AE819" s="114">
        <v>45017</v>
      </c>
      <c r="AF819" s="113">
        <v>18</v>
      </c>
      <c r="AG819" s="113">
        <v>8</v>
      </c>
      <c r="AH819" s="113" t="s">
        <v>16263</v>
      </c>
      <c r="AI819" s="117" t="s">
        <v>16325</v>
      </c>
      <c r="AK819" s="114">
        <v>45302</v>
      </c>
      <c r="AL819" s="113">
        <v>15</v>
      </c>
      <c r="AM819" s="113" t="s">
        <v>9885</v>
      </c>
      <c r="AN819" s="113" t="s">
        <v>16707</v>
      </c>
      <c r="AO819" s="113" t="s">
        <v>891</v>
      </c>
      <c r="AP819" s="113">
        <v>1990</v>
      </c>
      <c r="AQ819" s="113" t="s">
        <v>9899</v>
      </c>
      <c r="AR819" s="113" t="s">
        <v>21018</v>
      </c>
      <c r="AS819" s="113" t="s">
        <v>14</v>
      </c>
      <c r="AT819" s="113" t="s">
        <v>14</v>
      </c>
      <c r="AU819" s="113" t="s">
        <v>16229</v>
      </c>
      <c r="AV819" s="113" t="s">
        <v>14</v>
      </c>
    </row>
    <row r="820" spans="1:49">
      <c r="A820" s="116" t="s">
        <v>2203</v>
      </c>
      <c r="B820" s="113">
        <v>570011468</v>
      </c>
      <c r="C820" s="113" t="s">
        <v>2204</v>
      </c>
      <c r="F820" s="113" t="s">
        <v>204</v>
      </c>
      <c r="G820" s="114">
        <v>25663</v>
      </c>
      <c r="H820" s="113" t="s">
        <v>16230</v>
      </c>
      <c r="I820" s="113" t="s">
        <v>9866</v>
      </c>
      <c r="J820" s="113" t="s">
        <v>9872</v>
      </c>
      <c r="K820" s="113" t="s">
        <v>38742</v>
      </c>
      <c r="L820" s="113">
        <v>82193569966</v>
      </c>
      <c r="M820" s="113" t="s">
        <v>14520</v>
      </c>
      <c r="O820" s="113" t="s">
        <v>38743</v>
      </c>
      <c r="P820" s="113" t="s">
        <v>38744</v>
      </c>
      <c r="Q820" s="113" t="s">
        <v>38745</v>
      </c>
      <c r="R820" s="113">
        <v>15</v>
      </c>
      <c r="S820" s="113" t="s">
        <v>13</v>
      </c>
      <c r="T820" s="113" t="s">
        <v>38746</v>
      </c>
      <c r="U820" s="113" t="s">
        <v>38747</v>
      </c>
      <c r="V820" s="114">
        <v>34185</v>
      </c>
      <c r="W820" s="114">
        <v>34029</v>
      </c>
      <c r="X820" s="113" t="s">
        <v>38748</v>
      </c>
      <c r="Y820" s="114">
        <v>34469</v>
      </c>
      <c r="Z820" s="114">
        <v>34486</v>
      </c>
      <c r="AA820" s="113">
        <v>21</v>
      </c>
      <c r="AB820" s="113" t="s">
        <v>24</v>
      </c>
      <c r="AC820" s="113">
        <v>32</v>
      </c>
      <c r="AD820" s="113" t="s">
        <v>84</v>
      </c>
      <c r="AE820" s="114">
        <v>41000</v>
      </c>
      <c r="AF820" s="113">
        <v>14</v>
      </c>
      <c r="AG820" s="113">
        <v>1</v>
      </c>
      <c r="AH820" s="113" t="s">
        <v>16263</v>
      </c>
      <c r="AI820" s="117" t="s">
        <v>16325</v>
      </c>
      <c r="AK820" s="114">
        <v>45302</v>
      </c>
      <c r="AL820" s="113">
        <v>15</v>
      </c>
      <c r="AM820" s="113" t="s">
        <v>9885</v>
      </c>
      <c r="AN820" s="113" t="s">
        <v>32672</v>
      </c>
      <c r="AO820" s="113" t="s">
        <v>1714</v>
      </c>
      <c r="AP820" s="113">
        <v>1989</v>
      </c>
      <c r="AQ820" s="113" t="s">
        <v>8</v>
      </c>
      <c r="AR820" s="113" t="s">
        <v>16947</v>
      </c>
      <c r="AS820" s="113" t="s">
        <v>14</v>
      </c>
      <c r="AT820" s="113" t="s">
        <v>14</v>
      </c>
      <c r="AU820" s="113" t="s">
        <v>16229</v>
      </c>
      <c r="AV820" s="113" t="s">
        <v>14</v>
      </c>
    </row>
    <row r="821" spans="1:49">
      <c r="A821" s="116" t="s">
        <v>9669</v>
      </c>
      <c r="B821" s="113">
        <v>570013876</v>
      </c>
      <c r="C821" s="113" t="s">
        <v>5431</v>
      </c>
      <c r="E821" s="113" t="s">
        <v>41</v>
      </c>
      <c r="F821" s="113" t="s">
        <v>129</v>
      </c>
      <c r="G821" s="114">
        <v>25663</v>
      </c>
      <c r="H821" s="113" t="s">
        <v>16218</v>
      </c>
      <c r="I821" s="113" t="s">
        <v>9866</v>
      </c>
      <c r="J821" s="113" t="s">
        <v>9872</v>
      </c>
      <c r="K821" s="113" t="s">
        <v>31866</v>
      </c>
      <c r="L821" s="113">
        <v>85397482948</v>
      </c>
      <c r="M821" s="113" t="s">
        <v>31867</v>
      </c>
      <c r="O821" s="113" t="s">
        <v>10085</v>
      </c>
      <c r="P821" s="113" t="s">
        <v>31868</v>
      </c>
      <c r="Q821" s="113" t="s">
        <v>31869</v>
      </c>
      <c r="R821" s="113">
        <v>15</v>
      </c>
      <c r="S821" s="113" t="s">
        <v>13</v>
      </c>
      <c r="T821" s="113" t="s">
        <v>31870</v>
      </c>
      <c r="U821" s="113" t="s">
        <v>31871</v>
      </c>
      <c r="V821" s="114">
        <v>37557</v>
      </c>
      <c r="W821" s="114">
        <v>37561</v>
      </c>
      <c r="X821" s="113" t="s">
        <v>31872</v>
      </c>
      <c r="Y821" s="114">
        <v>38000</v>
      </c>
      <c r="Z821" s="114">
        <v>38018</v>
      </c>
      <c r="AA821" s="113">
        <v>31</v>
      </c>
      <c r="AB821" s="113" t="s">
        <v>9</v>
      </c>
      <c r="AC821" s="113">
        <v>41</v>
      </c>
      <c r="AD821" s="113" t="s">
        <v>52</v>
      </c>
      <c r="AE821" s="114">
        <v>44652</v>
      </c>
      <c r="AF821" s="113">
        <v>19</v>
      </c>
      <c r="AG821" s="113">
        <v>5</v>
      </c>
      <c r="AH821" s="113" t="s">
        <v>16226</v>
      </c>
      <c r="AI821" s="117" t="s">
        <v>9901</v>
      </c>
      <c r="AK821" s="114">
        <v>45120</v>
      </c>
      <c r="AL821" s="113">
        <v>40</v>
      </c>
      <c r="AM821" s="113" t="s">
        <v>9870</v>
      </c>
      <c r="AN821" s="113" t="s">
        <v>31873</v>
      </c>
      <c r="AO821" s="113" t="s">
        <v>9670</v>
      </c>
      <c r="AP821" s="113">
        <v>1999</v>
      </c>
      <c r="AQ821" s="113" t="s">
        <v>8</v>
      </c>
      <c r="AR821" s="113" t="s">
        <v>17648</v>
      </c>
      <c r="AS821" s="113" t="s">
        <v>14</v>
      </c>
      <c r="AT821" s="113" t="s">
        <v>14</v>
      </c>
      <c r="AU821" s="113" t="s">
        <v>16229</v>
      </c>
      <c r="AV821" s="113" t="s">
        <v>14</v>
      </c>
      <c r="AW821" s="113" t="s">
        <v>14</v>
      </c>
    </row>
    <row r="822" spans="1:49">
      <c r="A822" s="116" t="s">
        <v>1885</v>
      </c>
      <c r="B822" s="113">
        <v>570017158</v>
      </c>
      <c r="C822" s="113" t="s">
        <v>1886</v>
      </c>
      <c r="E822" s="113" t="s">
        <v>945</v>
      </c>
      <c r="F822" s="113" t="s">
        <v>877</v>
      </c>
      <c r="G822" s="114">
        <v>25663</v>
      </c>
      <c r="H822" s="113" t="s">
        <v>16230</v>
      </c>
      <c r="I822" s="113" t="s">
        <v>9866</v>
      </c>
      <c r="J822" s="113" t="s">
        <v>9867</v>
      </c>
      <c r="K822" s="113" t="s">
        <v>30607</v>
      </c>
      <c r="L822" s="113">
        <v>82189190100</v>
      </c>
      <c r="M822" s="113" t="s">
        <v>14522</v>
      </c>
      <c r="O822" s="113" t="s">
        <v>14523</v>
      </c>
      <c r="P822" s="113" t="s">
        <v>30608</v>
      </c>
      <c r="Q822" s="113" t="s">
        <v>30609</v>
      </c>
      <c r="R822" s="113">
        <v>15</v>
      </c>
      <c r="S822" s="113" t="s">
        <v>13</v>
      </c>
      <c r="T822" s="113" t="s">
        <v>30610</v>
      </c>
      <c r="U822" s="113" t="s">
        <v>30611</v>
      </c>
      <c r="V822" s="114">
        <v>38397</v>
      </c>
      <c r="W822" s="114">
        <v>38353</v>
      </c>
      <c r="X822" s="113" t="s">
        <v>30612</v>
      </c>
      <c r="Y822" s="114">
        <v>38803</v>
      </c>
      <c r="Z822" s="114">
        <v>38808</v>
      </c>
      <c r="AA822" s="113">
        <v>31</v>
      </c>
      <c r="AB822" s="113" t="s">
        <v>9</v>
      </c>
      <c r="AC822" s="113">
        <v>42</v>
      </c>
      <c r="AD822" s="113" t="s">
        <v>92</v>
      </c>
      <c r="AE822" s="114">
        <v>44835</v>
      </c>
      <c r="AF822" s="113">
        <v>19</v>
      </c>
      <c r="AG822" s="113">
        <v>4</v>
      </c>
      <c r="AH822" s="113" t="s">
        <v>16226</v>
      </c>
      <c r="AI822" s="117" t="s">
        <v>9901</v>
      </c>
      <c r="AK822" s="114">
        <v>43922</v>
      </c>
      <c r="AL822" s="113">
        <v>40</v>
      </c>
      <c r="AM822" s="113" t="s">
        <v>9870</v>
      </c>
      <c r="AN822" s="113" t="s">
        <v>17641</v>
      </c>
      <c r="AO822" s="113" t="s">
        <v>625</v>
      </c>
      <c r="AP822" s="113">
        <v>2004</v>
      </c>
      <c r="AQ822" s="113" t="s">
        <v>8</v>
      </c>
      <c r="AR822" s="113" t="s">
        <v>16295</v>
      </c>
      <c r="AS822" s="113" t="s">
        <v>14</v>
      </c>
      <c r="AT822" s="113" t="s">
        <v>14</v>
      </c>
      <c r="AU822" s="113" t="s">
        <v>16229</v>
      </c>
      <c r="AV822" s="113" t="s">
        <v>14</v>
      </c>
    </row>
    <row r="823" spans="1:49">
      <c r="A823" s="116" t="s">
        <v>6103</v>
      </c>
      <c r="C823" s="113" t="s">
        <v>6104</v>
      </c>
      <c r="F823" s="113" t="s">
        <v>6105</v>
      </c>
      <c r="G823" s="114">
        <v>25663</v>
      </c>
      <c r="H823" s="113" t="s">
        <v>16218</v>
      </c>
      <c r="I823" s="113" t="s">
        <v>9866</v>
      </c>
      <c r="J823" s="113" t="s">
        <v>9872</v>
      </c>
      <c r="K823" s="113" t="s">
        <v>42440</v>
      </c>
      <c r="L823" s="113">
        <v>85261238677</v>
      </c>
      <c r="M823" s="113" t="s">
        <v>42441</v>
      </c>
      <c r="O823" s="113" t="s">
        <v>10457</v>
      </c>
      <c r="P823" s="113" t="s">
        <v>42442</v>
      </c>
      <c r="Q823" s="113" t="s">
        <v>42443</v>
      </c>
      <c r="R823" s="113">
        <v>15</v>
      </c>
      <c r="S823" s="113" t="s">
        <v>13</v>
      </c>
      <c r="T823" s="113" t="s">
        <v>42444</v>
      </c>
      <c r="U823" s="113" t="s">
        <v>42445</v>
      </c>
      <c r="V823" s="114">
        <v>42034</v>
      </c>
      <c r="W823" s="114">
        <v>41883</v>
      </c>
      <c r="X823" s="113" t="s">
        <v>42446</v>
      </c>
      <c r="Y823" s="114">
        <v>42339</v>
      </c>
      <c r="Z823" s="114">
        <v>42339</v>
      </c>
      <c r="AA823" s="113">
        <v>21</v>
      </c>
      <c r="AB823" s="113" t="s">
        <v>24</v>
      </c>
      <c r="AC823" s="113">
        <v>23</v>
      </c>
      <c r="AD823" s="113" t="s">
        <v>78</v>
      </c>
      <c r="AE823" s="114">
        <v>45200</v>
      </c>
      <c r="AF823" s="113">
        <v>18</v>
      </c>
      <c r="AG823" s="113">
        <v>9</v>
      </c>
      <c r="AH823" s="113" t="s">
        <v>16263</v>
      </c>
      <c r="AI823" s="117" t="s">
        <v>75</v>
      </c>
      <c r="AK823" s="114">
        <v>42032</v>
      </c>
      <c r="AL823" s="113">
        <v>15</v>
      </c>
      <c r="AM823" s="113" t="s">
        <v>9885</v>
      </c>
      <c r="AN823" s="113" t="s">
        <v>20038</v>
      </c>
      <c r="AO823" s="113" t="s">
        <v>3040</v>
      </c>
      <c r="AP823" s="113">
        <v>1990</v>
      </c>
      <c r="AQ823" s="113" t="s">
        <v>1776</v>
      </c>
      <c r="AR823" s="113" t="s">
        <v>17123</v>
      </c>
      <c r="AS823" s="113" t="s">
        <v>14</v>
      </c>
      <c r="AT823" s="113" t="s">
        <v>14</v>
      </c>
      <c r="AU823" s="113" t="s">
        <v>16229</v>
      </c>
      <c r="AV823" s="113" t="s">
        <v>14</v>
      </c>
      <c r="AW823" s="113" t="s">
        <v>14</v>
      </c>
    </row>
    <row r="824" spans="1:49">
      <c r="A824" s="116" t="s">
        <v>6523</v>
      </c>
      <c r="B824" s="113">
        <v>132034421</v>
      </c>
      <c r="C824" s="113" t="s">
        <v>6524</v>
      </c>
      <c r="E824" s="113" t="s">
        <v>140</v>
      </c>
      <c r="F824" s="113" t="s">
        <v>8</v>
      </c>
      <c r="G824" s="114">
        <v>25666</v>
      </c>
      <c r="H824" s="113" t="s">
        <v>16218</v>
      </c>
      <c r="I824" s="113" t="s">
        <v>9866</v>
      </c>
      <c r="J824" s="113" t="s">
        <v>9872</v>
      </c>
      <c r="K824" s="113" t="s">
        <v>17132</v>
      </c>
      <c r="L824" s="113">
        <v>81245430915</v>
      </c>
      <c r="M824" s="113" t="s">
        <v>17133</v>
      </c>
      <c r="O824" s="113" t="s">
        <v>11935</v>
      </c>
      <c r="P824" s="113" t="s">
        <v>17134</v>
      </c>
      <c r="Q824" s="113" t="s">
        <v>17135</v>
      </c>
      <c r="R824" s="113">
        <v>15</v>
      </c>
      <c r="S824" s="113" t="s">
        <v>13</v>
      </c>
      <c r="T824" s="113" t="s">
        <v>17136</v>
      </c>
      <c r="U824" s="113" t="s">
        <v>17137</v>
      </c>
      <c r="V824" s="114">
        <v>33999</v>
      </c>
      <c r="W824" s="114">
        <v>34001</v>
      </c>
      <c r="X824" s="113" t="s">
        <v>17027</v>
      </c>
      <c r="Y824" s="114">
        <v>34546</v>
      </c>
      <c r="Z824" s="114">
        <v>34547</v>
      </c>
      <c r="AA824" s="113">
        <v>21</v>
      </c>
      <c r="AB824" s="113" t="s">
        <v>24</v>
      </c>
      <c r="AC824" s="113">
        <v>41</v>
      </c>
      <c r="AD824" s="113" t="s">
        <v>52</v>
      </c>
      <c r="AE824" s="114">
        <v>45200</v>
      </c>
      <c r="AF824" s="113">
        <v>25</v>
      </c>
      <c r="AG824" s="113">
        <v>8</v>
      </c>
      <c r="AH824" s="113" t="s">
        <v>16226</v>
      </c>
      <c r="AI824" s="117" t="s">
        <v>9901</v>
      </c>
      <c r="AK824" s="114">
        <v>45108</v>
      </c>
      <c r="AL824" s="113">
        <v>40</v>
      </c>
      <c r="AM824" s="113" t="s">
        <v>9870</v>
      </c>
      <c r="AN824" s="113" t="s">
        <v>17028</v>
      </c>
      <c r="AO824" s="113" t="s">
        <v>730</v>
      </c>
      <c r="AP824" s="113">
        <v>2011</v>
      </c>
      <c r="AQ824" s="113" t="s">
        <v>2436</v>
      </c>
      <c r="AR824" s="113" t="s">
        <v>17153</v>
      </c>
      <c r="AS824" s="113" t="s">
        <v>14</v>
      </c>
      <c r="AT824" s="113" t="s">
        <v>14</v>
      </c>
      <c r="AU824" s="113" t="s">
        <v>16229</v>
      </c>
      <c r="AV824" s="113" t="s">
        <v>14</v>
      </c>
    </row>
    <row r="825" spans="1:49">
      <c r="A825" s="116" t="s">
        <v>7662</v>
      </c>
      <c r="B825" s="113">
        <v>570015566</v>
      </c>
      <c r="C825" s="113" t="s">
        <v>7663</v>
      </c>
      <c r="E825" s="113" t="s">
        <v>41</v>
      </c>
      <c r="F825" s="113" t="s">
        <v>8</v>
      </c>
      <c r="G825" s="114">
        <v>25668</v>
      </c>
      <c r="H825" s="113" t="s">
        <v>16218</v>
      </c>
      <c r="I825" s="113" t="s">
        <v>9866</v>
      </c>
      <c r="J825" s="113" t="s">
        <v>9872</v>
      </c>
      <c r="K825" s="113" t="s">
        <v>30625</v>
      </c>
      <c r="L825" s="113">
        <v>82349982670</v>
      </c>
      <c r="M825" s="113" t="s">
        <v>11293</v>
      </c>
      <c r="O825" s="113" t="s">
        <v>11294</v>
      </c>
      <c r="P825" s="113" t="s">
        <v>30626</v>
      </c>
      <c r="Q825" s="113" t="s">
        <v>30627</v>
      </c>
      <c r="R825" s="113">
        <v>15</v>
      </c>
      <c r="S825" s="113" t="s">
        <v>13</v>
      </c>
      <c r="T825" s="113" t="s">
        <v>30628</v>
      </c>
      <c r="U825" s="113" t="s">
        <v>30629</v>
      </c>
      <c r="V825" s="114">
        <v>38322</v>
      </c>
      <c r="W825" s="114">
        <v>37956</v>
      </c>
      <c r="X825" s="113" t="s">
        <v>30630</v>
      </c>
      <c r="Y825" s="114">
        <v>38408</v>
      </c>
      <c r="Z825" s="114">
        <v>38412</v>
      </c>
      <c r="AA825" s="113">
        <v>31</v>
      </c>
      <c r="AB825" s="113" t="s">
        <v>9</v>
      </c>
      <c r="AC825" s="113">
        <v>43</v>
      </c>
      <c r="AD825" s="113" t="s">
        <v>316</v>
      </c>
      <c r="AE825" s="114">
        <v>45566</v>
      </c>
      <c r="AF825" s="113">
        <v>20</v>
      </c>
      <c r="AG825" s="113">
        <v>10</v>
      </c>
      <c r="AH825" s="113" t="s">
        <v>16226</v>
      </c>
      <c r="AI825" s="117" t="s">
        <v>9901</v>
      </c>
      <c r="AK825" s="114">
        <v>43191</v>
      </c>
      <c r="AL825" s="113">
        <v>40</v>
      </c>
      <c r="AM825" s="113" t="s">
        <v>9870</v>
      </c>
      <c r="AN825" s="113" t="s">
        <v>16342</v>
      </c>
      <c r="AO825" s="113" t="s">
        <v>701</v>
      </c>
      <c r="AP825" s="113">
        <v>1996</v>
      </c>
      <c r="AQ825" s="113" t="s">
        <v>5236</v>
      </c>
      <c r="AR825" s="113" t="s">
        <v>16295</v>
      </c>
      <c r="AS825" s="113" t="s">
        <v>14</v>
      </c>
      <c r="AT825" s="113" t="s">
        <v>14</v>
      </c>
      <c r="AU825" s="113" t="s">
        <v>16229</v>
      </c>
      <c r="AV825" s="113" t="s">
        <v>14</v>
      </c>
    </row>
    <row r="826" spans="1:49">
      <c r="A826" s="116" t="s">
        <v>5919</v>
      </c>
      <c r="B826" s="113">
        <v>132034029</v>
      </c>
      <c r="C826" s="113" t="s">
        <v>5920</v>
      </c>
      <c r="E826" s="113" t="s">
        <v>41</v>
      </c>
      <c r="F826" s="113" t="s">
        <v>1151</v>
      </c>
      <c r="G826" s="114">
        <v>25670</v>
      </c>
      <c r="H826" s="113" t="s">
        <v>16218</v>
      </c>
      <c r="I826" s="113" t="s">
        <v>9866</v>
      </c>
      <c r="J826" s="113" t="s">
        <v>9872</v>
      </c>
      <c r="K826" s="113" t="s">
        <v>36034</v>
      </c>
      <c r="M826" s="113" t="s">
        <v>36035</v>
      </c>
      <c r="O826" s="113" t="s">
        <v>16000</v>
      </c>
      <c r="P826" s="113" t="s">
        <v>36036</v>
      </c>
      <c r="Q826" s="113" t="s">
        <v>36037</v>
      </c>
      <c r="R826" s="113">
        <v>15</v>
      </c>
      <c r="S826" s="113" t="s">
        <v>13</v>
      </c>
      <c r="T826" s="113" t="s">
        <v>36038</v>
      </c>
      <c r="U826" s="113" t="s">
        <v>17336</v>
      </c>
      <c r="V826" s="114">
        <v>34240</v>
      </c>
      <c r="W826" s="114">
        <v>34243</v>
      </c>
      <c r="X826" s="113" t="s">
        <v>26061</v>
      </c>
      <c r="Y826" s="114">
        <v>34971</v>
      </c>
      <c r="Z826" s="114">
        <v>34973</v>
      </c>
      <c r="AA826" s="113">
        <v>21</v>
      </c>
      <c r="AB826" s="113" t="s">
        <v>24</v>
      </c>
      <c r="AC826" s="113">
        <v>41</v>
      </c>
      <c r="AD826" s="113" t="s">
        <v>52</v>
      </c>
      <c r="AE826" s="114">
        <v>44835</v>
      </c>
      <c r="AF826" s="113">
        <v>24</v>
      </c>
      <c r="AG826" s="113">
        <v>6</v>
      </c>
      <c r="AH826" s="113" t="s">
        <v>16226</v>
      </c>
      <c r="AI826" s="117" t="s">
        <v>9901</v>
      </c>
      <c r="AK826" s="114">
        <v>44835</v>
      </c>
      <c r="AL826" s="113">
        <v>40</v>
      </c>
      <c r="AM826" s="113" t="s">
        <v>9870</v>
      </c>
      <c r="AN826" s="113" t="s">
        <v>16561</v>
      </c>
      <c r="AO826" s="113" t="s">
        <v>42</v>
      </c>
      <c r="AP826" s="113">
        <v>2021</v>
      </c>
      <c r="AQ826" s="113" t="s">
        <v>5236</v>
      </c>
      <c r="AR826" s="113" t="s">
        <v>17949</v>
      </c>
      <c r="AS826" s="113" t="s">
        <v>14</v>
      </c>
      <c r="AT826" s="113" t="s">
        <v>14</v>
      </c>
      <c r="AU826" s="113" t="s">
        <v>16229</v>
      </c>
      <c r="AV826" s="113" t="s">
        <v>14</v>
      </c>
    </row>
    <row r="827" spans="1:49">
      <c r="A827" s="116" t="s">
        <v>9017</v>
      </c>
      <c r="B827" s="113">
        <v>570036158</v>
      </c>
      <c r="C827" s="113" t="s">
        <v>9018</v>
      </c>
      <c r="E827" s="113" t="s">
        <v>520</v>
      </c>
      <c r="F827" s="113" t="s">
        <v>8</v>
      </c>
      <c r="G827" s="114">
        <v>25671</v>
      </c>
      <c r="H827" s="113" t="s">
        <v>16218</v>
      </c>
      <c r="I827" s="113" t="s">
        <v>9866</v>
      </c>
      <c r="J827" s="113" t="s">
        <v>9872</v>
      </c>
      <c r="K827" s="113" t="s">
        <v>46171</v>
      </c>
      <c r="L827" s="113">
        <v>82292222830</v>
      </c>
      <c r="M827" s="113" t="s">
        <v>46172</v>
      </c>
      <c r="O827" s="113" t="s">
        <v>15679</v>
      </c>
      <c r="P827" s="113" t="s">
        <v>46173</v>
      </c>
      <c r="Q827" s="113" t="s">
        <v>46174</v>
      </c>
      <c r="R827" s="113">
        <v>15</v>
      </c>
      <c r="S827" s="113" t="s">
        <v>13</v>
      </c>
      <c r="T827" s="113" t="s">
        <v>46175</v>
      </c>
      <c r="U827" s="113" t="s">
        <v>46176</v>
      </c>
      <c r="V827" s="114">
        <v>39563</v>
      </c>
      <c r="W827" s="114">
        <v>39448</v>
      </c>
      <c r="X827" s="113" t="s">
        <v>46177</v>
      </c>
      <c r="Y827" s="114">
        <v>40143</v>
      </c>
      <c r="Z827" s="114">
        <v>40148</v>
      </c>
      <c r="AA827" s="113">
        <v>21</v>
      </c>
      <c r="AB827" s="113" t="s">
        <v>24</v>
      </c>
      <c r="AC827" s="113">
        <v>33</v>
      </c>
      <c r="AD827" s="113" t="s">
        <v>10</v>
      </c>
      <c r="AE827" s="114">
        <v>45200</v>
      </c>
      <c r="AF827" s="113">
        <v>15</v>
      </c>
      <c r="AG827" s="113">
        <v>9</v>
      </c>
      <c r="AH827" s="113" t="s">
        <v>16263</v>
      </c>
      <c r="AI827" s="117" t="s">
        <v>16264</v>
      </c>
      <c r="AK827" s="114">
        <v>45302</v>
      </c>
      <c r="AL827" s="113">
        <v>40</v>
      </c>
      <c r="AM827" s="113" t="s">
        <v>9870</v>
      </c>
      <c r="AN827" s="113" t="s">
        <v>46178</v>
      </c>
      <c r="AO827" s="113" t="s">
        <v>9019</v>
      </c>
      <c r="AP827" s="113">
        <v>2008</v>
      </c>
      <c r="AQ827" s="113" t="s">
        <v>8</v>
      </c>
      <c r="AR827" s="113" t="s">
        <v>25232</v>
      </c>
      <c r="AS827" s="113" t="s">
        <v>14</v>
      </c>
      <c r="AT827" s="113" t="s">
        <v>14</v>
      </c>
      <c r="AU827" s="113" t="s">
        <v>16229</v>
      </c>
      <c r="AV827" s="113" t="s">
        <v>14</v>
      </c>
    </row>
    <row r="828" spans="1:49">
      <c r="A828" s="116" t="s">
        <v>3493</v>
      </c>
      <c r="B828" s="113">
        <v>570027842</v>
      </c>
      <c r="C828" s="113" t="s">
        <v>3494</v>
      </c>
      <c r="E828" s="113" t="s">
        <v>67</v>
      </c>
      <c r="F828" s="113" t="s">
        <v>620</v>
      </c>
      <c r="G828" s="114">
        <v>25672</v>
      </c>
      <c r="H828" s="113" t="s">
        <v>16218</v>
      </c>
      <c r="I828" s="113" t="s">
        <v>9866</v>
      </c>
      <c r="J828" s="113" t="s">
        <v>9872</v>
      </c>
      <c r="K828" s="113" t="s">
        <v>22759</v>
      </c>
      <c r="L828" s="113">
        <v>81341425528</v>
      </c>
      <c r="M828" s="113" t="s">
        <v>22760</v>
      </c>
      <c r="O828" s="113" t="s">
        <v>14846</v>
      </c>
      <c r="P828" s="113" t="s">
        <v>22761</v>
      </c>
      <c r="Q828" s="113" t="s">
        <v>22762</v>
      </c>
      <c r="R828" s="113">
        <v>15</v>
      </c>
      <c r="S828" s="113" t="s">
        <v>13</v>
      </c>
      <c r="T828" s="113" t="s">
        <v>22763</v>
      </c>
      <c r="U828" s="113" t="s">
        <v>22764</v>
      </c>
      <c r="V828" s="114">
        <v>39387</v>
      </c>
      <c r="W828" s="114">
        <v>39083</v>
      </c>
      <c r="X828" s="113" t="s">
        <v>22765</v>
      </c>
      <c r="Y828" s="114">
        <v>39720</v>
      </c>
      <c r="Z828" s="114">
        <v>39722</v>
      </c>
      <c r="AA828" s="113">
        <v>31</v>
      </c>
      <c r="AB828" s="113" t="s">
        <v>9</v>
      </c>
      <c r="AC828" s="113">
        <v>42</v>
      </c>
      <c r="AD828" s="113" t="s">
        <v>92</v>
      </c>
      <c r="AE828" s="114">
        <v>44287</v>
      </c>
      <c r="AF828" s="113">
        <v>17</v>
      </c>
      <c r="AG828" s="113">
        <v>3</v>
      </c>
      <c r="AH828" s="113" t="s">
        <v>16226</v>
      </c>
      <c r="AI828" s="117" t="s">
        <v>9977</v>
      </c>
      <c r="AK828" s="114">
        <v>44925</v>
      </c>
      <c r="AL828" s="113">
        <v>40</v>
      </c>
      <c r="AM828" s="113" t="s">
        <v>9870</v>
      </c>
      <c r="AN828" s="113" t="s">
        <v>16647</v>
      </c>
      <c r="AO828" s="113" t="s">
        <v>378</v>
      </c>
      <c r="AP828" s="113">
        <v>1998</v>
      </c>
      <c r="AQ828" s="113" t="s">
        <v>8</v>
      </c>
      <c r="AR828" s="113" t="s">
        <v>18780</v>
      </c>
      <c r="AS828" s="113" t="s">
        <v>14</v>
      </c>
      <c r="AT828" s="113" t="s">
        <v>14</v>
      </c>
      <c r="AU828" s="113" t="s">
        <v>16229</v>
      </c>
      <c r="AV828" s="113" t="s">
        <v>14</v>
      </c>
      <c r="AW828" s="113" t="s">
        <v>14</v>
      </c>
    </row>
    <row r="829" spans="1:49">
      <c r="A829" s="116" t="s">
        <v>6811</v>
      </c>
      <c r="B829" s="113">
        <v>140277332</v>
      </c>
      <c r="C829" s="113" t="s">
        <v>6812</v>
      </c>
      <c r="F829" s="113" t="s">
        <v>8</v>
      </c>
      <c r="G829" s="114">
        <v>25673</v>
      </c>
      <c r="H829" s="113" t="s">
        <v>16230</v>
      </c>
      <c r="I829" s="113" t="s">
        <v>9866</v>
      </c>
      <c r="J829" s="113" t="s">
        <v>9872</v>
      </c>
      <c r="K829" s="113" t="s">
        <v>46206</v>
      </c>
      <c r="L829" s="113">
        <v>82271322203</v>
      </c>
      <c r="M829" s="113" t="s">
        <v>37753</v>
      </c>
      <c r="O829" s="113" t="s">
        <v>14046</v>
      </c>
      <c r="P829" s="113" t="s">
        <v>37754</v>
      </c>
      <c r="Q829" s="113" t="s">
        <v>37755</v>
      </c>
      <c r="R829" s="113">
        <v>15</v>
      </c>
      <c r="S829" s="113" t="s">
        <v>13</v>
      </c>
      <c r="T829" s="113" t="s">
        <v>37756</v>
      </c>
      <c r="U829" s="113">
        <v>2.7303240740740739E-2</v>
      </c>
      <c r="V829" s="114">
        <v>33803</v>
      </c>
      <c r="W829" s="114">
        <v>33664</v>
      </c>
      <c r="X829" s="113" t="s">
        <v>37757</v>
      </c>
      <c r="Y829" s="114">
        <v>33706</v>
      </c>
      <c r="Z829" s="114">
        <v>34090</v>
      </c>
      <c r="AA829" s="113">
        <v>21</v>
      </c>
      <c r="AB829" s="113" t="s">
        <v>24</v>
      </c>
      <c r="AC829" s="113">
        <v>32</v>
      </c>
      <c r="AD829" s="113" t="s">
        <v>84</v>
      </c>
      <c r="AE829" s="114">
        <v>42461</v>
      </c>
      <c r="AF829" s="113">
        <v>19</v>
      </c>
      <c r="AG829" s="113">
        <v>1</v>
      </c>
      <c r="AH829" s="113" t="s">
        <v>16263</v>
      </c>
      <c r="AI829" s="117" t="s">
        <v>75</v>
      </c>
      <c r="AK829" s="114">
        <v>42746</v>
      </c>
      <c r="AL829" s="113">
        <v>15</v>
      </c>
      <c r="AM829" s="113" t="s">
        <v>9885</v>
      </c>
      <c r="AN829" s="113" t="s">
        <v>32672</v>
      </c>
      <c r="AO829" s="113" t="s">
        <v>1714</v>
      </c>
      <c r="AP829" s="113">
        <v>1989</v>
      </c>
      <c r="AQ829" s="113" t="s">
        <v>8</v>
      </c>
      <c r="AR829" s="113" t="s">
        <v>20424</v>
      </c>
      <c r="AS829" s="113" t="s">
        <v>14</v>
      </c>
      <c r="AT829" s="113" t="s">
        <v>14</v>
      </c>
      <c r="AU829" s="113" t="s">
        <v>16229</v>
      </c>
      <c r="AV829" s="113" t="s">
        <v>14</v>
      </c>
      <c r="AW829" s="113" t="s">
        <v>14</v>
      </c>
    </row>
    <row r="830" spans="1:49">
      <c r="A830" s="116" t="s">
        <v>6305</v>
      </c>
      <c r="B830" s="113">
        <v>132244749</v>
      </c>
      <c r="C830" s="113" t="s">
        <v>6306</v>
      </c>
      <c r="E830" s="113" t="s">
        <v>2240</v>
      </c>
      <c r="F830" s="113" t="s">
        <v>510</v>
      </c>
      <c r="G830" s="114">
        <v>25674</v>
      </c>
      <c r="H830" s="113" t="s">
        <v>16218</v>
      </c>
      <c r="I830" s="113" t="s">
        <v>9866</v>
      </c>
      <c r="J830" s="113" t="s">
        <v>9872</v>
      </c>
      <c r="K830" s="113" t="s">
        <v>25707</v>
      </c>
      <c r="M830" s="113" t="s">
        <v>10424</v>
      </c>
      <c r="O830" s="113" t="s">
        <v>10425</v>
      </c>
      <c r="P830" s="113" t="s">
        <v>25708</v>
      </c>
      <c r="Q830" s="113" t="s">
        <v>16244</v>
      </c>
      <c r="R830" s="113">
        <v>15</v>
      </c>
      <c r="S830" s="113" t="s">
        <v>13</v>
      </c>
      <c r="T830" s="113" t="s">
        <v>25709</v>
      </c>
      <c r="U830" s="113" t="s">
        <v>18506</v>
      </c>
      <c r="V830" s="114">
        <v>36458</v>
      </c>
      <c r="W830" s="114">
        <v>36342</v>
      </c>
      <c r="X830" s="113" t="s">
        <v>25710</v>
      </c>
      <c r="Y830" s="114">
        <v>36950</v>
      </c>
      <c r="Z830" s="114">
        <v>36951</v>
      </c>
      <c r="AA830" s="113">
        <v>22</v>
      </c>
      <c r="AB830" s="113" t="s">
        <v>25</v>
      </c>
      <c r="AC830" s="113">
        <v>34</v>
      </c>
      <c r="AD830" s="113" t="s">
        <v>18</v>
      </c>
      <c r="AE830" s="114">
        <v>45566</v>
      </c>
      <c r="AF830" s="113">
        <v>23</v>
      </c>
      <c r="AG830" s="113">
        <v>3</v>
      </c>
      <c r="AH830" s="113" t="s">
        <v>16226</v>
      </c>
      <c r="AI830" s="117" t="s">
        <v>9891</v>
      </c>
      <c r="AK830" s="114">
        <v>44670</v>
      </c>
      <c r="AL830" s="113">
        <v>40</v>
      </c>
      <c r="AM830" s="113" t="s">
        <v>9870</v>
      </c>
      <c r="AN830" s="113" t="s">
        <v>17344</v>
      </c>
      <c r="AO830" s="113" t="s">
        <v>142</v>
      </c>
      <c r="AP830" s="113">
        <v>2012</v>
      </c>
      <c r="AQ830" s="113" t="s">
        <v>6669</v>
      </c>
      <c r="AR830" s="113" t="s">
        <v>23084</v>
      </c>
      <c r="AS830" s="113" t="s">
        <v>14</v>
      </c>
      <c r="AT830" s="113" t="s">
        <v>14</v>
      </c>
      <c r="AU830" s="113" t="s">
        <v>16229</v>
      </c>
      <c r="AV830" s="113" t="s">
        <v>14</v>
      </c>
      <c r="AW830" s="113" t="s">
        <v>14</v>
      </c>
    </row>
    <row r="831" spans="1:49">
      <c r="A831" s="116" t="s">
        <v>2932</v>
      </c>
      <c r="B831" s="113">
        <v>570036270</v>
      </c>
      <c r="C831" s="113" t="s">
        <v>2933</v>
      </c>
      <c r="E831" s="113" t="s">
        <v>17</v>
      </c>
      <c r="F831" s="113" t="s">
        <v>154</v>
      </c>
      <c r="G831" s="114">
        <v>25676</v>
      </c>
      <c r="H831" s="113" t="s">
        <v>16218</v>
      </c>
      <c r="I831" s="113" t="s">
        <v>9866</v>
      </c>
      <c r="J831" s="113" t="s">
        <v>9872</v>
      </c>
      <c r="K831" s="113" t="s">
        <v>32805</v>
      </c>
      <c r="L831" s="113">
        <v>85394233970</v>
      </c>
      <c r="M831" s="113" t="s">
        <v>19946</v>
      </c>
      <c r="O831" s="113" t="s">
        <v>15258</v>
      </c>
      <c r="P831" s="113" t="s">
        <v>32806</v>
      </c>
      <c r="Q831" s="113" t="s">
        <v>32807</v>
      </c>
      <c r="R831" s="113">
        <v>15</v>
      </c>
      <c r="S831" s="113" t="s">
        <v>13</v>
      </c>
      <c r="T831" s="113" t="s">
        <v>32808</v>
      </c>
      <c r="U831" s="113" t="s">
        <v>32809</v>
      </c>
      <c r="V831" s="114">
        <v>39563</v>
      </c>
      <c r="W831" s="114">
        <v>39448</v>
      </c>
      <c r="X831" s="113" t="s">
        <v>32810</v>
      </c>
      <c r="Y831" s="114">
        <v>40143</v>
      </c>
      <c r="Z831" s="114">
        <v>40148</v>
      </c>
      <c r="AA831" s="113">
        <v>21</v>
      </c>
      <c r="AB831" s="113" t="s">
        <v>24</v>
      </c>
      <c r="AC831" s="113">
        <v>31</v>
      </c>
      <c r="AD831" s="113" t="s">
        <v>9</v>
      </c>
      <c r="AE831" s="114">
        <v>44287</v>
      </c>
      <c r="AF831" s="113">
        <v>13</v>
      </c>
      <c r="AG831" s="113">
        <v>3</v>
      </c>
      <c r="AH831" s="113" t="s">
        <v>16263</v>
      </c>
      <c r="AI831" s="117" t="s">
        <v>75</v>
      </c>
      <c r="AK831" s="114">
        <v>42746</v>
      </c>
      <c r="AL831" s="113">
        <v>40</v>
      </c>
      <c r="AM831" s="113" t="s">
        <v>9870</v>
      </c>
      <c r="AN831" s="113" t="s">
        <v>18452</v>
      </c>
      <c r="AO831" s="113" t="s">
        <v>688</v>
      </c>
      <c r="AP831" s="113">
        <v>2003</v>
      </c>
      <c r="AQ831" s="113" t="s">
        <v>8</v>
      </c>
      <c r="AR831" s="113" t="s">
        <v>32811</v>
      </c>
      <c r="AS831" s="113" t="s">
        <v>14</v>
      </c>
      <c r="AT831" s="113" t="s">
        <v>14</v>
      </c>
      <c r="AU831" s="113" t="s">
        <v>16229</v>
      </c>
      <c r="AV831" s="113" t="s">
        <v>14</v>
      </c>
      <c r="AW831" s="113" t="s">
        <v>14</v>
      </c>
    </row>
    <row r="832" spans="1:49">
      <c r="A832" s="116" t="s">
        <v>7013</v>
      </c>
      <c r="B832" s="113">
        <v>570013576</v>
      </c>
      <c r="C832" s="113" t="s">
        <v>7014</v>
      </c>
      <c r="E832" s="113" t="s">
        <v>34</v>
      </c>
      <c r="F832" s="113" t="s">
        <v>8</v>
      </c>
      <c r="G832" s="114">
        <v>25677</v>
      </c>
      <c r="H832" s="113" t="s">
        <v>16218</v>
      </c>
      <c r="I832" s="113" t="s">
        <v>9866</v>
      </c>
      <c r="J832" s="113" t="s">
        <v>9872</v>
      </c>
      <c r="K832" s="113" t="s">
        <v>43944</v>
      </c>
      <c r="L832" s="113">
        <v>82290901828</v>
      </c>
      <c r="M832" s="113" t="s">
        <v>11694</v>
      </c>
      <c r="O832" s="113" t="s">
        <v>11695</v>
      </c>
      <c r="P832" s="113" t="s">
        <v>43945</v>
      </c>
      <c r="Q832" s="113" t="s">
        <v>43946</v>
      </c>
      <c r="R832" s="113">
        <v>15</v>
      </c>
      <c r="S832" s="113" t="s">
        <v>13</v>
      </c>
      <c r="T832" s="113" t="s">
        <v>43947</v>
      </c>
      <c r="U832" s="113" t="s">
        <v>43948</v>
      </c>
      <c r="V832" s="114">
        <v>37065</v>
      </c>
      <c r="W832" s="114">
        <v>37073</v>
      </c>
      <c r="X832" s="113" t="s">
        <v>43949</v>
      </c>
      <c r="Y832" s="114">
        <v>37565</v>
      </c>
      <c r="Z832" s="114">
        <v>37561</v>
      </c>
      <c r="AA832" s="113">
        <v>21</v>
      </c>
      <c r="AB832" s="113" t="s">
        <v>24</v>
      </c>
      <c r="AC832" s="113">
        <v>34</v>
      </c>
      <c r="AD832" s="113" t="s">
        <v>18</v>
      </c>
      <c r="AE832" s="114">
        <v>42826</v>
      </c>
      <c r="AF832" s="113">
        <v>10</v>
      </c>
      <c r="AG832" s="113">
        <v>9</v>
      </c>
      <c r="AH832" s="113" t="s">
        <v>9913</v>
      </c>
      <c r="AI832" s="117" t="s">
        <v>7015</v>
      </c>
      <c r="AJ832" s="113" t="s">
        <v>45509</v>
      </c>
      <c r="AK832" s="114">
        <v>42826</v>
      </c>
      <c r="AL832" s="113">
        <v>40</v>
      </c>
      <c r="AM832" s="113" t="s">
        <v>9870</v>
      </c>
      <c r="AN832" s="113" t="s">
        <v>16399</v>
      </c>
      <c r="AO832" s="113" t="s">
        <v>169</v>
      </c>
      <c r="AP832" s="113">
        <v>2006</v>
      </c>
      <c r="AQ832" s="113" t="s">
        <v>5236</v>
      </c>
      <c r="AR832" s="113" t="s">
        <v>32615</v>
      </c>
      <c r="AS832" s="113" t="s">
        <v>14</v>
      </c>
      <c r="AT832" s="113" t="s">
        <v>14</v>
      </c>
      <c r="AU832" s="113" t="s">
        <v>16229</v>
      </c>
      <c r="AV832" s="113" t="s">
        <v>14</v>
      </c>
      <c r="AW832" s="113" t="s">
        <v>14</v>
      </c>
    </row>
    <row r="833" spans="1:49">
      <c r="A833" s="116" t="s">
        <v>4207</v>
      </c>
      <c r="B833" s="113">
        <v>570021447</v>
      </c>
      <c r="C833" s="113" t="s">
        <v>4208</v>
      </c>
      <c r="E833" s="113" t="s">
        <v>177</v>
      </c>
      <c r="F833" s="113" t="s">
        <v>3853</v>
      </c>
      <c r="G833" s="114">
        <v>25677</v>
      </c>
      <c r="H833" s="113" t="s">
        <v>16218</v>
      </c>
      <c r="I833" s="113" t="s">
        <v>9866</v>
      </c>
      <c r="J833" s="113" t="s">
        <v>9867</v>
      </c>
      <c r="K833" s="113" t="s">
        <v>35565</v>
      </c>
      <c r="L833" s="113">
        <v>802190264520</v>
      </c>
      <c r="M833" s="113" t="s">
        <v>35566</v>
      </c>
      <c r="O833" s="113" t="s">
        <v>15488</v>
      </c>
      <c r="P833" s="113" t="s">
        <v>35567</v>
      </c>
      <c r="Q833" s="113" t="s">
        <v>35568</v>
      </c>
      <c r="R833" s="113">
        <v>15</v>
      </c>
      <c r="S833" s="113" t="s">
        <v>13</v>
      </c>
      <c r="T833" s="113" t="s">
        <v>35569</v>
      </c>
      <c r="U833" s="113" t="s">
        <v>35570</v>
      </c>
      <c r="V833" s="114">
        <v>39038</v>
      </c>
      <c r="W833" s="114">
        <v>38808</v>
      </c>
      <c r="X833" s="113" t="s">
        <v>35571</v>
      </c>
      <c r="Y833" s="114">
        <v>39353</v>
      </c>
      <c r="Z833" s="114">
        <v>39356</v>
      </c>
      <c r="AA833" s="113">
        <v>22</v>
      </c>
      <c r="AB833" s="113" t="s">
        <v>25</v>
      </c>
      <c r="AC833" s="113">
        <v>24</v>
      </c>
      <c r="AD833" s="113" t="s">
        <v>47</v>
      </c>
      <c r="AE833" s="114">
        <v>41913</v>
      </c>
      <c r="AF833" s="113">
        <v>13</v>
      </c>
      <c r="AG833" s="113">
        <v>4</v>
      </c>
      <c r="AH833" s="113" t="s">
        <v>16226</v>
      </c>
      <c r="AI833" s="117" t="s">
        <v>9875</v>
      </c>
      <c r="AK833" s="114">
        <v>44378</v>
      </c>
      <c r="AL833" s="113">
        <v>25</v>
      </c>
      <c r="AM833" s="113" t="s">
        <v>9974</v>
      </c>
      <c r="AN833" s="113" t="s">
        <v>19591</v>
      </c>
      <c r="AO833" s="113" t="s">
        <v>49</v>
      </c>
      <c r="AP833" s="113">
        <v>2002</v>
      </c>
      <c r="AQ833" s="113" t="s">
        <v>9871</v>
      </c>
      <c r="AR833" s="113" t="s">
        <v>16373</v>
      </c>
      <c r="AS833" s="113" t="s">
        <v>14</v>
      </c>
      <c r="AT833" s="113" t="s">
        <v>14</v>
      </c>
      <c r="AU833" s="113" t="s">
        <v>16229</v>
      </c>
      <c r="AV833" s="113" t="s">
        <v>14</v>
      </c>
    </row>
    <row r="834" spans="1:49">
      <c r="A834" s="116" t="s">
        <v>7255</v>
      </c>
      <c r="C834" s="113" t="s">
        <v>7256</v>
      </c>
      <c r="E834" s="113" t="s">
        <v>244</v>
      </c>
      <c r="F834" s="113" t="s">
        <v>343</v>
      </c>
      <c r="G834" s="114">
        <v>25679</v>
      </c>
      <c r="H834" s="113" t="s">
        <v>16230</v>
      </c>
      <c r="I834" s="113" t="s">
        <v>9866</v>
      </c>
      <c r="J834" s="113" t="s">
        <v>9872</v>
      </c>
      <c r="K834" s="113" t="s">
        <v>32274</v>
      </c>
      <c r="L834" s="113">
        <v>81354808973</v>
      </c>
      <c r="M834" s="113" t="s">
        <v>32275</v>
      </c>
      <c r="O834" s="113" t="s">
        <v>32276</v>
      </c>
      <c r="P834" s="113" t="s">
        <v>32277</v>
      </c>
      <c r="Q834" s="113" t="s">
        <v>32278</v>
      </c>
      <c r="R834" s="113">
        <v>15</v>
      </c>
      <c r="S834" s="113" t="s">
        <v>13</v>
      </c>
      <c r="T834" s="113" t="s">
        <v>32279</v>
      </c>
      <c r="U834" s="113" t="s">
        <v>32280</v>
      </c>
      <c r="V834" s="114">
        <v>40179</v>
      </c>
      <c r="W834" s="114">
        <v>40179</v>
      </c>
      <c r="X834" s="113" t="s">
        <v>32281</v>
      </c>
      <c r="Y834" s="114">
        <v>40906</v>
      </c>
      <c r="Z834" s="114">
        <v>40909</v>
      </c>
      <c r="AA834" s="113">
        <v>31</v>
      </c>
      <c r="AB834" s="113" t="s">
        <v>9</v>
      </c>
      <c r="AC834" s="113">
        <v>34</v>
      </c>
      <c r="AD834" s="113" t="s">
        <v>18</v>
      </c>
      <c r="AE834" s="114">
        <v>44652</v>
      </c>
      <c r="AF834" s="113">
        <v>20</v>
      </c>
      <c r="AG834" s="113">
        <v>3</v>
      </c>
      <c r="AH834" s="113" t="s">
        <v>16226</v>
      </c>
      <c r="AI834" s="117" t="s">
        <v>9891</v>
      </c>
      <c r="AK834" s="114">
        <v>44162</v>
      </c>
      <c r="AL834" s="113">
        <v>40</v>
      </c>
      <c r="AM834" s="113" t="s">
        <v>9870</v>
      </c>
      <c r="AN834" s="113" t="s">
        <v>16670</v>
      </c>
      <c r="AO834" s="113" t="s">
        <v>94</v>
      </c>
      <c r="AP834" s="113">
        <v>1997</v>
      </c>
      <c r="AQ834" s="113" t="s">
        <v>9871</v>
      </c>
      <c r="AR834" s="113" t="s">
        <v>17404</v>
      </c>
      <c r="AS834" s="113" t="s">
        <v>14</v>
      </c>
      <c r="AT834" s="113" t="s">
        <v>14</v>
      </c>
      <c r="AU834" s="113" t="s">
        <v>16229</v>
      </c>
      <c r="AV834" s="113" t="s">
        <v>14</v>
      </c>
      <c r="AW834" s="113" t="s">
        <v>14</v>
      </c>
    </row>
    <row r="835" spans="1:49">
      <c r="A835" s="116" t="s">
        <v>4806</v>
      </c>
      <c r="B835" s="113">
        <v>570015921</v>
      </c>
      <c r="C835" s="113" t="s">
        <v>2457</v>
      </c>
      <c r="E835" s="113" t="s">
        <v>74</v>
      </c>
      <c r="F835" s="113" t="s">
        <v>8</v>
      </c>
      <c r="G835" s="114">
        <v>25681</v>
      </c>
      <c r="H835" s="113" t="s">
        <v>16230</v>
      </c>
      <c r="I835" s="113" t="s">
        <v>9866</v>
      </c>
      <c r="J835" s="113" t="s">
        <v>9872</v>
      </c>
      <c r="K835" s="113" t="s">
        <v>38949</v>
      </c>
      <c r="L835" s="113">
        <v>82211739657</v>
      </c>
      <c r="M835" s="113" t="s">
        <v>38950</v>
      </c>
      <c r="O835" s="113" t="s">
        <v>11297</v>
      </c>
      <c r="P835" s="113" t="s">
        <v>38951</v>
      </c>
      <c r="Q835" s="113" t="s">
        <v>38952</v>
      </c>
      <c r="R835" s="113">
        <v>15</v>
      </c>
      <c r="S835" s="113" t="s">
        <v>13</v>
      </c>
      <c r="T835" s="113" t="s">
        <v>38953</v>
      </c>
      <c r="U835" s="113" t="s">
        <v>38954</v>
      </c>
      <c r="V835" s="114">
        <v>37998</v>
      </c>
      <c r="W835" s="114">
        <v>37956</v>
      </c>
      <c r="X835" s="113" t="s">
        <v>38955</v>
      </c>
      <c r="Y835" s="114">
        <v>38408</v>
      </c>
      <c r="Z835" s="114">
        <v>38412</v>
      </c>
      <c r="AA835" s="113">
        <v>21</v>
      </c>
      <c r="AB835" s="113" t="s">
        <v>24</v>
      </c>
      <c r="AC835" s="113">
        <v>32</v>
      </c>
      <c r="AD835" s="113" t="s">
        <v>84</v>
      </c>
      <c r="AE835" s="114">
        <v>44470</v>
      </c>
      <c r="AF835" s="113">
        <v>12</v>
      </c>
      <c r="AG835" s="113">
        <v>10</v>
      </c>
      <c r="AH835" s="113" t="s">
        <v>16226</v>
      </c>
      <c r="AI835" s="117" t="s">
        <v>9891</v>
      </c>
      <c r="AK835" s="114">
        <v>45323</v>
      </c>
      <c r="AL835" s="113">
        <v>40</v>
      </c>
      <c r="AM835" s="113" t="s">
        <v>9870</v>
      </c>
      <c r="AN835" s="113" t="s">
        <v>17096</v>
      </c>
      <c r="AO835" s="113" t="s">
        <v>420</v>
      </c>
      <c r="AP835" s="113">
        <v>2009</v>
      </c>
      <c r="AQ835" s="113" t="s">
        <v>2307</v>
      </c>
      <c r="AR835" s="113" t="s">
        <v>28703</v>
      </c>
      <c r="AS835" s="113" t="s">
        <v>14</v>
      </c>
      <c r="AT835" s="113" t="s">
        <v>14</v>
      </c>
      <c r="AU835" s="113" t="s">
        <v>16229</v>
      </c>
      <c r="AV835" s="113" t="s">
        <v>14</v>
      </c>
    </row>
    <row r="836" spans="1:49">
      <c r="A836" s="116" t="s">
        <v>4354</v>
      </c>
      <c r="B836" s="113">
        <v>570027856</v>
      </c>
      <c r="C836" s="113" t="s">
        <v>2052</v>
      </c>
      <c r="E836" s="113" t="s">
        <v>67</v>
      </c>
      <c r="F836" s="113" t="s">
        <v>46</v>
      </c>
      <c r="G836" s="114">
        <v>25681</v>
      </c>
      <c r="H836" s="113" t="s">
        <v>16218</v>
      </c>
      <c r="I836" s="113" t="s">
        <v>9866</v>
      </c>
      <c r="J836" s="113" t="s">
        <v>9872</v>
      </c>
      <c r="K836" s="113" t="s">
        <v>43396</v>
      </c>
      <c r="L836" s="113">
        <v>82296278256</v>
      </c>
      <c r="M836" s="113" t="s">
        <v>15738</v>
      </c>
      <c r="O836" s="113" t="s">
        <v>15739</v>
      </c>
      <c r="P836" s="113" t="s">
        <v>43397</v>
      </c>
      <c r="Q836" s="113" t="s">
        <v>43398</v>
      </c>
      <c r="R836" s="113">
        <v>15</v>
      </c>
      <c r="S836" s="113" t="s">
        <v>13</v>
      </c>
      <c r="T836" s="113" t="s">
        <v>43399</v>
      </c>
      <c r="U836" s="113" t="s">
        <v>43400</v>
      </c>
      <c r="V836" s="114">
        <v>39387</v>
      </c>
      <c r="W836" s="114">
        <v>39083</v>
      </c>
      <c r="X836" s="113" t="s">
        <v>43401</v>
      </c>
      <c r="Y836" s="114">
        <v>39720</v>
      </c>
      <c r="Z836" s="114">
        <v>39722</v>
      </c>
      <c r="AA836" s="113">
        <v>21</v>
      </c>
      <c r="AB836" s="113" t="s">
        <v>24</v>
      </c>
      <c r="AC836" s="113">
        <v>33</v>
      </c>
      <c r="AD836" s="113" t="s">
        <v>10</v>
      </c>
      <c r="AE836" s="114">
        <v>44652</v>
      </c>
      <c r="AF836" s="113">
        <v>15</v>
      </c>
      <c r="AG836" s="113">
        <v>3</v>
      </c>
      <c r="AH836" s="113" t="s">
        <v>16226</v>
      </c>
      <c r="AI836" s="117" t="s">
        <v>31325</v>
      </c>
      <c r="AK836" s="114">
        <v>44925</v>
      </c>
      <c r="AL836" s="113">
        <v>40</v>
      </c>
      <c r="AM836" s="113" t="s">
        <v>9870</v>
      </c>
      <c r="AN836" s="113" t="s">
        <v>20959</v>
      </c>
      <c r="AO836" s="113" t="s">
        <v>2947</v>
      </c>
      <c r="AP836" s="113">
        <v>2012</v>
      </c>
      <c r="AQ836" s="113" t="s">
        <v>5236</v>
      </c>
      <c r="AR836" s="113" t="s">
        <v>24704</v>
      </c>
      <c r="AS836" s="113" t="s">
        <v>14</v>
      </c>
      <c r="AT836" s="113" t="s">
        <v>14</v>
      </c>
      <c r="AU836" s="113" t="s">
        <v>16229</v>
      </c>
      <c r="AV836" s="113" t="s">
        <v>14</v>
      </c>
      <c r="AW836" s="113" t="s">
        <v>14</v>
      </c>
    </row>
    <row r="837" spans="1:49">
      <c r="A837" s="116" t="s">
        <v>8610</v>
      </c>
      <c r="C837" s="113" t="s">
        <v>8611</v>
      </c>
      <c r="E837" s="113" t="s">
        <v>41</v>
      </c>
      <c r="F837" s="113" t="s">
        <v>8</v>
      </c>
      <c r="G837" s="114">
        <v>25682</v>
      </c>
      <c r="H837" s="113" t="s">
        <v>16230</v>
      </c>
      <c r="I837" s="113" t="s">
        <v>9866</v>
      </c>
      <c r="J837" s="113" t="s">
        <v>9872</v>
      </c>
      <c r="K837" s="113" t="s">
        <v>42272</v>
      </c>
      <c r="L837" s="113">
        <v>85241227540</v>
      </c>
      <c r="M837" s="113" t="s">
        <v>11169</v>
      </c>
      <c r="O837" s="113" t="s">
        <v>42273</v>
      </c>
      <c r="P837" s="113" t="s">
        <v>42274</v>
      </c>
      <c r="Q837" s="113" t="s">
        <v>42275</v>
      </c>
      <c r="R837" s="113">
        <v>15</v>
      </c>
      <c r="S837" s="113" t="s">
        <v>13</v>
      </c>
      <c r="T837" s="113" t="s">
        <v>42276</v>
      </c>
      <c r="U837" s="113" t="s">
        <v>42277</v>
      </c>
      <c r="V837" s="114">
        <v>42044</v>
      </c>
      <c r="W837" s="114">
        <v>41944</v>
      </c>
      <c r="X837" s="113" t="s">
        <v>42278</v>
      </c>
      <c r="Y837" s="114">
        <v>42612</v>
      </c>
      <c r="Z837" s="114">
        <v>42614</v>
      </c>
      <c r="AA837" s="113">
        <v>21</v>
      </c>
      <c r="AB837" s="113" t="s">
        <v>24</v>
      </c>
      <c r="AC837" s="113">
        <v>32</v>
      </c>
      <c r="AD837" s="113" t="s">
        <v>84</v>
      </c>
      <c r="AE837" s="114">
        <v>45017</v>
      </c>
      <c r="AF837" s="113">
        <v>13</v>
      </c>
      <c r="AG837" s="113">
        <v>3</v>
      </c>
      <c r="AH837" s="113" t="s">
        <v>16263</v>
      </c>
      <c r="AI837" s="117" t="s">
        <v>7444</v>
      </c>
      <c r="AK837" s="114">
        <v>43555</v>
      </c>
      <c r="AL837" s="113">
        <v>40</v>
      </c>
      <c r="AM837" s="113" t="s">
        <v>9870</v>
      </c>
      <c r="AN837" s="113" t="s">
        <v>16586</v>
      </c>
      <c r="AO837" s="113" t="s">
        <v>677</v>
      </c>
      <c r="AP837" s="113">
        <v>2009</v>
      </c>
      <c r="AQ837" s="113" t="s">
        <v>5236</v>
      </c>
      <c r="AR837" s="113" t="s">
        <v>16956</v>
      </c>
      <c r="AS837" s="113" t="s">
        <v>14</v>
      </c>
      <c r="AT837" s="113" t="s">
        <v>14</v>
      </c>
      <c r="AU837" s="113" t="s">
        <v>16229</v>
      </c>
      <c r="AV837" s="113" t="s">
        <v>14</v>
      </c>
      <c r="AW837" s="113" t="s">
        <v>14</v>
      </c>
    </row>
    <row r="838" spans="1:49">
      <c r="A838" s="116" t="s">
        <v>9812</v>
      </c>
      <c r="B838" s="113">
        <v>570013594</v>
      </c>
      <c r="C838" s="113" t="s">
        <v>9813</v>
      </c>
      <c r="E838" s="113" t="s">
        <v>67</v>
      </c>
      <c r="F838" s="113" t="s">
        <v>8</v>
      </c>
      <c r="G838" s="114">
        <v>25683</v>
      </c>
      <c r="H838" s="113" t="s">
        <v>16218</v>
      </c>
      <c r="I838" s="113" t="s">
        <v>9866</v>
      </c>
      <c r="J838" s="113" t="s">
        <v>9872</v>
      </c>
      <c r="K838" s="113" t="s">
        <v>31003</v>
      </c>
      <c r="L838" s="113">
        <v>82293386622</v>
      </c>
      <c r="M838" s="113" t="s">
        <v>11960</v>
      </c>
      <c r="O838" s="113" t="s">
        <v>31004</v>
      </c>
      <c r="P838" s="113" t="s">
        <v>31005</v>
      </c>
      <c r="Q838" s="113" t="s">
        <v>31006</v>
      </c>
      <c r="R838" s="113">
        <v>15</v>
      </c>
      <c r="S838" s="113" t="s">
        <v>13</v>
      </c>
      <c r="T838" s="113" t="s">
        <v>31007</v>
      </c>
      <c r="U838" s="113" t="s">
        <v>31008</v>
      </c>
      <c r="V838" s="114">
        <v>37065</v>
      </c>
      <c r="W838" s="114">
        <v>37073</v>
      </c>
      <c r="X838" s="113" t="s">
        <v>31009</v>
      </c>
      <c r="Y838" s="114">
        <v>37557</v>
      </c>
      <c r="Z838" s="114">
        <v>37561</v>
      </c>
      <c r="AA838" s="113">
        <v>31</v>
      </c>
      <c r="AB838" s="113" t="s">
        <v>9</v>
      </c>
      <c r="AC838" s="113">
        <v>34</v>
      </c>
      <c r="AD838" s="113" t="s">
        <v>18</v>
      </c>
      <c r="AE838" s="114">
        <v>40634</v>
      </c>
      <c r="AF838" s="113">
        <v>0</v>
      </c>
      <c r="AG838" s="113">
        <v>0</v>
      </c>
      <c r="AH838" s="113" t="s">
        <v>16226</v>
      </c>
      <c r="AI838" s="117" t="s">
        <v>11961</v>
      </c>
      <c r="AK838" s="114">
        <v>44925</v>
      </c>
      <c r="AL838" s="113">
        <v>40</v>
      </c>
      <c r="AM838" s="113" t="s">
        <v>9870</v>
      </c>
      <c r="AN838" s="113" t="s">
        <v>16647</v>
      </c>
      <c r="AO838" s="113" t="s">
        <v>378</v>
      </c>
      <c r="AP838" s="113">
        <v>1997</v>
      </c>
      <c r="AQ838" s="113" t="s">
        <v>8</v>
      </c>
      <c r="AR838" s="113" t="s">
        <v>16664</v>
      </c>
      <c r="AS838" s="113" t="s">
        <v>14</v>
      </c>
      <c r="AT838" s="113" t="s">
        <v>14</v>
      </c>
      <c r="AU838" s="113" t="s">
        <v>16229</v>
      </c>
      <c r="AV838" s="113" t="s">
        <v>14</v>
      </c>
      <c r="AW838" s="113" t="s">
        <v>14</v>
      </c>
    </row>
    <row r="839" spans="1:49">
      <c r="A839" s="116" t="s">
        <v>1186</v>
      </c>
      <c r="C839" s="113" t="s">
        <v>1187</v>
      </c>
      <c r="F839" s="113" t="s">
        <v>8</v>
      </c>
      <c r="G839" s="114">
        <v>25684</v>
      </c>
      <c r="H839" s="113" t="s">
        <v>16230</v>
      </c>
      <c r="I839" s="113" t="s">
        <v>9866</v>
      </c>
      <c r="J839" s="113" t="s">
        <v>9872</v>
      </c>
      <c r="K839" s="113" t="s">
        <v>18697</v>
      </c>
      <c r="L839" s="113">
        <v>82291100787</v>
      </c>
      <c r="M839" s="113" t="s">
        <v>13847</v>
      </c>
      <c r="O839" s="113" t="s">
        <v>13848</v>
      </c>
      <c r="P839" s="113" t="s">
        <v>18698</v>
      </c>
      <c r="Q839" s="113" t="s">
        <v>18699</v>
      </c>
      <c r="R839" s="113">
        <v>15</v>
      </c>
      <c r="S839" s="113" t="s">
        <v>13</v>
      </c>
      <c r="T839" s="113" t="s">
        <v>18700</v>
      </c>
      <c r="U839" s="113" t="s">
        <v>18701</v>
      </c>
      <c r="V839" s="114">
        <v>42037</v>
      </c>
      <c r="W839" s="114">
        <v>42036</v>
      </c>
      <c r="X839" s="113" t="s">
        <v>18702</v>
      </c>
      <c r="Y839" s="114">
        <v>42612</v>
      </c>
      <c r="Z839" s="114">
        <v>42614</v>
      </c>
      <c r="AA839" s="113">
        <v>13</v>
      </c>
      <c r="AB839" s="113" t="s">
        <v>357</v>
      </c>
      <c r="AC839" s="113">
        <v>22</v>
      </c>
      <c r="AD839" s="113" t="s">
        <v>25</v>
      </c>
      <c r="AE839" s="114">
        <v>45017</v>
      </c>
      <c r="AF839" s="113">
        <v>16</v>
      </c>
      <c r="AG839" s="113">
        <v>1</v>
      </c>
      <c r="AH839" s="113" t="s">
        <v>16263</v>
      </c>
      <c r="AI839" s="117" t="s">
        <v>16325</v>
      </c>
      <c r="AK839" s="114">
        <v>45302</v>
      </c>
      <c r="AL839" s="113">
        <v>15</v>
      </c>
      <c r="AM839" s="113" t="s">
        <v>9885</v>
      </c>
      <c r="AN839" s="113" t="s">
        <v>16415</v>
      </c>
      <c r="AO839" s="113" t="s">
        <v>517</v>
      </c>
      <c r="AP839" s="113">
        <v>2010</v>
      </c>
      <c r="AQ839" s="113" t="s">
        <v>8</v>
      </c>
      <c r="AR839" s="113" t="s">
        <v>32901</v>
      </c>
      <c r="AS839" s="113" t="s">
        <v>14</v>
      </c>
      <c r="AT839" s="113" t="s">
        <v>14</v>
      </c>
      <c r="AU839" s="113" t="s">
        <v>16229</v>
      </c>
      <c r="AV839" s="113" t="s">
        <v>14</v>
      </c>
    </row>
    <row r="840" spans="1:49">
      <c r="A840" s="116" t="s">
        <v>4294</v>
      </c>
      <c r="B840" s="113">
        <v>140336934</v>
      </c>
      <c r="C840" s="113" t="s">
        <v>4295</v>
      </c>
      <c r="E840" s="113" t="s">
        <v>199</v>
      </c>
      <c r="F840" s="113" t="s">
        <v>2325</v>
      </c>
      <c r="G840" s="114">
        <v>25687</v>
      </c>
      <c r="H840" s="113" t="s">
        <v>16230</v>
      </c>
      <c r="I840" s="113" t="s">
        <v>9866</v>
      </c>
      <c r="J840" s="113" t="s">
        <v>9872</v>
      </c>
      <c r="K840" s="113" t="s">
        <v>41362</v>
      </c>
      <c r="L840" s="113">
        <v>81354439182</v>
      </c>
      <c r="M840" s="113" t="s">
        <v>10270</v>
      </c>
      <c r="O840" s="113" t="s">
        <v>10271</v>
      </c>
      <c r="P840" s="113" t="s">
        <v>41363</v>
      </c>
      <c r="Q840" s="113" t="s">
        <v>41364</v>
      </c>
      <c r="R840" s="113">
        <v>15</v>
      </c>
      <c r="S840" s="113" t="s">
        <v>13</v>
      </c>
      <c r="T840" s="113" t="s">
        <v>41365</v>
      </c>
      <c r="U840" s="113" t="s">
        <v>41366</v>
      </c>
      <c r="V840" s="114">
        <v>35537</v>
      </c>
      <c r="W840" s="114">
        <v>35490</v>
      </c>
      <c r="X840" s="113" t="s">
        <v>41367</v>
      </c>
      <c r="Y840" s="114">
        <v>35851</v>
      </c>
      <c r="Z840" s="114">
        <v>35855</v>
      </c>
      <c r="AA840" s="113">
        <v>22</v>
      </c>
      <c r="AB840" s="113" t="s">
        <v>25</v>
      </c>
      <c r="AC840" s="113">
        <v>34</v>
      </c>
      <c r="AD840" s="113" t="s">
        <v>18</v>
      </c>
      <c r="AE840" s="114">
        <v>41000</v>
      </c>
      <c r="AF840" s="113">
        <v>13</v>
      </c>
      <c r="AG840" s="113">
        <v>1</v>
      </c>
      <c r="AH840" s="113" t="s">
        <v>16226</v>
      </c>
      <c r="AI840" s="117" t="s">
        <v>2195</v>
      </c>
      <c r="AK840" s="114">
        <v>41000</v>
      </c>
      <c r="AL840" s="113">
        <v>30</v>
      </c>
      <c r="AM840" s="113" t="s">
        <v>9882</v>
      </c>
      <c r="AN840" s="113" t="s">
        <v>27279</v>
      </c>
      <c r="AO840" s="113" t="s">
        <v>3335</v>
      </c>
      <c r="AQ840" s="113" t="s">
        <v>5236</v>
      </c>
      <c r="AR840" s="113" t="s">
        <v>19217</v>
      </c>
      <c r="AS840" s="113" t="s">
        <v>14</v>
      </c>
      <c r="AT840" s="113" t="s">
        <v>14</v>
      </c>
      <c r="AU840" s="113" t="s">
        <v>16229</v>
      </c>
      <c r="AV840" s="113" t="s">
        <v>14</v>
      </c>
      <c r="AW840" s="113" t="s">
        <v>14</v>
      </c>
    </row>
    <row r="841" spans="1:49">
      <c r="A841" s="116" t="s">
        <v>3147</v>
      </c>
      <c r="B841" s="113">
        <v>132234042</v>
      </c>
      <c r="C841" s="113" t="s">
        <v>3148</v>
      </c>
      <c r="E841" s="113" t="s">
        <v>74</v>
      </c>
      <c r="F841" s="113" t="s">
        <v>68</v>
      </c>
      <c r="G841" s="114">
        <v>25689</v>
      </c>
      <c r="H841" s="113" t="s">
        <v>16230</v>
      </c>
      <c r="I841" s="113" t="s">
        <v>9866</v>
      </c>
      <c r="J841" s="113" t="s">
        <v>9872</v>
      </c>
      <c r="K841" s="113" t="s">
        <v>40988</v>
      </c>
      <c r="L841" s="113">
        <v>85230734467</v>
      </c>
      <c r="M841" s="113" t="s">
        <v>15665</v>
      </c>
      <c r="O841" s="113" t="s">
        <v>11957</v>
      </c>
      <c r="P841" s="113" t="s">
        <v>40989</v>
      </c>
      <c r="Q841" s="113" t="s">
        <v>40990</v>
      </c>
      <c r="R841" s="113">
        <v>15</v>
      </c>
      <c r="S841" s="113" t="s">
        <v>13</v>
      </c>
      <c r="T841" s="113" t="s">
        <v>40991</v>
      </c>
      <c r="U841" s="113" t="s">
        <v>16559</v>
      </c>
      <c r="V841" s="114">
        <v>36965</v>
      </c>
      <c r="W841" s="114">
        <v>36220</v>
      </c>
      <c r="X841" s="113" t="s">
        <v>16560</v>
      </c>
      <c r="Y841" s="114">
        <v>37334</v>
      </c>
      <c r="Z841" s="114">
        <v>36739</v>
      </c>
      <c r="AA841" s="113">
        <v>21</v>
      </c>
      <c r="AB841" s="113" t="s">
        <v>24</v>
      </c>
      <c r="AC841" s="113">
        <v>41</v>
      </c>
      <c r="AD841" s="113" t="s">
        <v>52</v>
      </c>
      <c r="AE841" s="114">
        <v>43922</v>
      </c>
      <c r="AF841" s="113">
        <v>16</v>
      </c>
      <c r="AG841" s="113">
        <v>1</v>
      </c>
      <c r="AH841" s="113" t="s">
        <v>16226</v>
      </c>
      <c r="AI841" s="117" t="s">
        <v>9901</v>
      </c>
      <c r="AK841" s="114">
        <v>45120</v>
      </c>
      <c r="AL841" s="113">
        <v>40</v>
      </c>
      <c r="AM841" s="113" t="s">
        <v>9870</v>
      </c>
      <c r="AN841" s="113" t="s">
        <v>17096</v>
      </c>
      <c r="AO841" s="113" t="s">
        <v>420</v>
      </c>
      <c r="AP841" s="113">
        <v>2008</v>
      </c>
      <c r="AQ841" s="113" t="s">
        <v>9871</v>
      </c>
      <c r="AR841" s="113" t="s">
        <v>19423</v>
      </c>
      <c r="AS841" s="113" t="s">
        <v>14</v>
      </c>
      <c r="AT841" s="113" t="s">
        <v>14</v>
      </c>
      <c r="AU841" s="113" t="s">
        <v>16229</v>
      </c>
      <c r="AV841" s="113" t="s">
        <v>14</v>
      </c>
      <c r="AW841" s="113" t="s">
        <v>14</v>
      </c>
    </row>
    <row r="842" spans="1:49">
      <c r="A842" s="116" t="s">
        <v>1828</v>
      </c>
      <c r="C842" s="113" t="s">
        <v>488</v>
      </c>
      <c r="E842" s="113" t="s">
        <v>67</v>
      </c>
      <c r="F842" s="113" t="s">
        <v>610</v>
      </c>
      <c r="G842" s="114">
        <v>25689</v>
      </c>
      <c r="H842" s="113" t="s">
        <v>16230</v>
      </c>
      <c r="I842" s="113" t="s">
        <v>9866</v>
      </c>
      <c r="J842" s="113" t="s">
        <v>9867</v>
      </c>
      <c r="K842" s="113" t="s">
        <v>29259</v>
      </c>
      <c r="M842" s="113" t="s">
        <v>14839</v>
      </c>
      <c r="O842" s="113" t="s">
        <v>14840</v>
      </c>
      <c r="P842" s="113" t="s">
        <v>29260</v>
      </c>
      <c r="Q842" s="113" t="s">
        <v>29261</v>
      </c>
      <c r="R842" s="113">
        <v>15</v>
      </c>
      <c r="S842" s="113" t="s">
        <v>13</v>
      </c>
      <c r="T842" s="113" t="s">
        <v>29262</v>
      </c>
      <c r="U842" s="113" t="s">
        <v>29263</v>
      </c>
      <c r="V842" s="114">
        <v>42034</v>
      </c>
      <c r="W842" s="114">
        <v>41883</v>
      </c>
      <c r="X842" s="113" t="s">
        <v>29264</v>
      </c>
      <c r="Y842" s="114">
        <v>42339</v>
      </c>
      <c r="Z842" s="114">
        <v>42339</v>
      </c>
      <c r="AA842" s="113">
        <v>31</v>
      </c>
      <c r="AB842" s="113" t="s">
        <v>9</v>
      </c>
      <c r="AC842" s="113">
        <v>32</v>
      </c>
      <c r="AD842" s="113" t="s">
        <v>84</v>
      </c>
      <c r="AE842" s="114">
        <v>43922</v>
      </c>
      <c r="AF842" s="113">
        <v>16</v>
      </c>
      <c r="AG842" s="113">
        <v>3</v>
      </c>
      <c r="AH842" s="113" t="s">
        <v>16226</v>
      </c>
      <c r="AI842" s="117" t="s">
        <v>12117</v>
      </c>
      <c r="AK842" s="114">
        <v>43922</v>
      </c>
      <c r="AL842" s="113">
        <v>40</v>
      </c>
      <c r="AM842" s="113" t="s">
        <v>9870</v>
      </c>
      <c r="AN842" s="113" t="s">
        <v>20279</v>
      </c>
      <c r="AO842" s="113" t="s">
        <v>1829</v>
      </c>
      <c r="AP842" s="113">
        <v>1998</v>
      </c>
      <c r="AQ842" s="113" t="s">
        <v>8</v>
      </c>
      <c r="AR842" s="113" t="s">
        <v>18780</v>
      </c>
      <c r="AS842" s="113" t="s">
        <v>14</v>
      </c>
      <c r="AT842" s="113" t="s">
        <v>14</v>
      </c>
      <c r="AU842" s="113" t="s">
        <v>16229</v>
      </c>
      <c r="AV842" s="113" t="s">
        <v>14</v>
      </c>
      <c r="AW842" s="113" t="s">
        <v>14</v>
      </c>
    </row>
    <row r="843" spans="1:49">
      <c r="A843" s="116" t="s">
        <v>4291</v>
      </c>
      <c r="B843" s="113">
        <v>570010867</v>
      </c>
      <c r="C843" s="113" t="s">
        <v>4292</v>
      </c>
      <c r="E843" s="113" t="s">
        <v>67</v>
      </c>
      <c r="F843" s="113" t="s">
        <v>8</v>
      </c>
      <c r="G843" s="114">
        <v>25691</v>
      </c>
      <c r="H843" s="113" t="s">
        <v>16218</v>
      </c>
      <c r="I843" s="113" t="s">
        <v>9866</v>
      </c>
      <c r="J843" s="113" t="s">
        <v>9872</v>
      </c>
      <c r="K843" s="113" t="s">
        <v>35383</v>
      </c>
      <c r="L843" s="113">
        <v>85241269854</v>
      </c>
      <c r="M843" s="113" t="s">
        <v>11979</v>
      </c>
      <c r="O843" s="113" t="s">
        <v>11980</v>
      </c>
      <c r="P843" s="113" t="s">
        <v>35384</v>
      </c>
      <c r="Q843" s="113" t="s">
        <v>35385</v>
      </c>
      <c r="R843" s="113">
        <v>15</v>
      </c>
      <c r="S843" s="113" t="s">
        <v>13</v>
      </c>
      <c r="T843" s="113" t="s">
        <v>35386</v>
      </c>
      <c r="U843" s="113" t="s">
        <v>35387</v>
      </c>
      <c r="V843" s="114">
        <v>33870</v>
      </c>
      <c r="W843" s="114">
        <v>33664</v>
      </c>
      <c r="X843" s="113" t="s">
        <v>35388</v>
      </c>
      <c r="Y843" s="114">
        <v>34291</v>
      </c>
      <c r="Z843" s="114">
        <v>34335</v>
      </c>
      <c r="AA843" s="113">
        <v>21</v>
      </c>
      <c r="AB843" s="113" t="s">
        <v>24</v>
      </c>
      <c r="AC843" s="113">
        <v>41</v>
      </c>
      <c r="AD843" s="113" t="s">
        <v>52</v>
      </c>
      <c r="AE843" s="114">
        <v>43374</v>
      </c>
      <c r="AF843" s="113">
        <v>21</v>
      </c>
      <c r="AG843" s="113">
        <v>7</v>
      </c>
      <c r="AH843" s="113" t="s">
        <v>9913</v>
      </c>
      <c r="AI843" s="117" t="s">
        <v>9139</v>
      </c>
      <c r="AJ843" s="113" t="s">
        <v>45514</v>
      </c>
      <c r="AK843" s="114">
        <v>44923</v>
      </c>
      <c r="AL843" s="113">
        <v>40</v>
      </c>
      <c r="AM843" s="113" t="s">
        <v>9870</v>
      </c>
      <c r="AN843" s="113" t="s">
        <v>16647</v>
      </c>
      <c r="AO843" s="113" t="s">
        <v>378</v>
      </c>
      <c r="AP843" s="113">
        <v>2001</v>
      </c>
      <c r="AQ843" s="113" t="s">
        <v>5236</v>
      </c>
      <c r="AR843" s="113" t="s">
        <v>21920</v>
      </c>
      <c r="AS843" s="113" t="s">
        <v>14</v>
      </c>
      <c r="AT843" s="113" t="s">
        <v>14</v>
      </c>
      <c r="AU843" s="113" t="s">
        <v>16229</v>
      </c>
      <c r="AV843" s="113" t="s">
        <v>14</v>
      </c>
      <c r="AW843" s="113" t="s">
        <v>14</v>
      </c>
    </row>
    <row r="844" spans="1:49">
      <c r="A844" s="116" t="s">
        <v>8429</v>
      </c>
      <c r="B844" s="113">
        <v>570013557</v>
      </c>
      <c r="C844" s="113" t="s">
        <v>8430</v>
      </c>
      <c r="E844" s="113" t="s">
        <v>34</v>
      </c>
      <c r="F844" s="113" t="s">
        <v>8</v>
      </c>
      <c r="G844" s="114">
        <v>25691</v>
      </c>
      <c r="H844" s="113" t="s">
        <v>16218</v>
      </c>
      <c r="I844" s="113" t="s">
        <v>9866</v>
      </c>
      <c r="J844" s="113" t="s">
        <v>9872</v>
      </c>
      <c r="K844" s="113" t="s">
        <v>20506</v>
      </c>
      <c r="L844" s="113">
        <v>82159329423</v>
      </c>
      <c r="M844" s="113" t="s">
        <v>45616</v>
      </c>
      <c r="O844" s="113" t="s">
        <v>11288</v>
      </c>
      <c r="P844" s="113" t="s">
        <v>20507</v>
      </c>
      <c r="Q844" s="113" t="s">
        <v>20508</v>
      </c>
      <c r="R844" s="113">
        <v>15</v>
      </c>
      <c r="S844" s="113" t="s">
        <v>13</v>
      </c>
      <c r="T844" s="113" t="s">
        <v>20509</v>
      </c>
      <c r="U844" s="113" t="s">
        <v>20510</v>
      </c>
      <c r="V844" s="114">
        <v>37065</v>
      </c>
      <c r="W844" s="114">
        <v>37073</v>
      </c>
      <c r="X844" s="113" t="s">
        <v>20511</v>
      </c>
      <c r="Y844" s="114">
        <v>37559</v>
      </c>
      <c r="Z844" s="114">
        <v>37561</v>
      </c>
      <c r="AA844" s="113">
        <v>31</v>
      </c>
      <c r="AB844" s="113" t="s">
        <v>9</v>
      </c>
      <c r="AC844" s="113">
        <v>42</v>
      </c>
      <c r="AD844" s="113" t="s">
        <v>92</v>
      </c>
      <c r="AE844" s="114">
        <v>44470</v>
      </c>
      <c r="AF844" s="113">
        <v>20</v>
      </c>
      <c r="AG844" s="113">
        <v>3</v>
      </c>
      <c r="AH844" s="113" t="s">
        <v>9913</v>
      </c>
      <c r="AI844" s="117" t="s">
        <v>3429</v>
      </c>
      <c r="AJ844" s="113" t="s">
        <v>45560</v>
      </c>
      <c r="AK844" s="114">
        <v>45120</v>
      </c>
      <c r="AL844" s="113">
        <v>40</v>
      </c>
      <c r="AM844" s="113" t="s">
        <v>9870</v>
      </c>
      <c r="AN844" s="113" t="s">
        <v>20512</v>
      </c>
      <c r="AO844" s="113" t="s">
        <v>506</v>
      </c>
      <c r="AP844" s="113">
        <v>1996</v>
      </c>
      <c r="AQ844" s="113" t="s">
        <v>5236</v>
      </c>
      <c r="AR844" s="113" t="s">
        <v>20513</v>
      </c>
      <c r="AS844" s="113" t="s">
        <v>14</v>
      </c>
      <c r="AT844" s="113" t="s">
        <v>14</v>
      </c>
      <c r="AU844" s="113" t="s">
        <v>16229</v>
      </c>
      <c r="AV844" s="113" t="s">
        <v>14</v>
      </c>
      <c r="AW844" s="113" t="s">
        <v>14</v>
      </c>
    </row>
    <row r="845" spans="1:49">
      <c r="A845" s="116" t="s">
        <v>2434</v>
      </c>
      <c r="B845" s="113">
        <v>570028846</v>
      </c>
      <c r="C845" s="113" t="s">
        <v>2435</v>
      </c>
      <c r="D845" s="113" t="s">
        <v>462</v>
      </c>
      <c r="F845" s="113" t="s">
        <v>2436</v>
      </c>
      <c r="G845" s="114">
        <v>25692</v>
      </c>
      <c r="H845" s="113" t="s">
        <v>16218</v>
      </c>
      <c r="I845" s="113" t="s">
        <v>9866</v>
      </c>
      <c r="J845" s="113" t="s">
        <v>9872</v>
      </c>
      <c r="K845" s="113" t="s">
        <v>45567</v>
      </c>
      <c r="L845" s="113">
        <v>82291349914</v>
      </c>
      <c r="M845" s="113" t="s">
        <v>17165</v>
      </c>
      <c r="O845" s="113" t="s">
        <v>15049</v>
      </c>
      <c r="P845" s="113" t="s">
        <v>17166</v>
      </c>
      <c r="Q845" s="113" t="s">
        <v>17167</v>
      </c>
      <c r="R845" s="113">
        <v>15</v>
      </c>
      <c r="S845" s="113" t="s">
        <v>13</v>
      </c>
      <c r="T845" s="113" t="s">
        <v>17168</v>
      </c>
      <c r="U845" s="113" t="s">
        <v>17169</v>
      </c>
      <c r="V845" s="114">
        <v>39387</v>
      </c>
      <c r="W845" s="114">
        <v>39083</v>
      </c>
      <c r="X845" s="113" t="s">
        <v>17170</v>
      </c>
      <c r="Y845" s="114">
        <v>39720</v>
      </c>
      <c r="Z845" s="114">
        <v>39356</v>
      </c>
      <c r="AA845" s="113">
        <v>31</v>
      </c>
      <c r="AB845" s="113" t="s">
        <v>9</v>
      </c>
      <c r="AC845" s="113">
        <v>42</v>
      </c>
      <c r="AD845" s="113" t="s">
        <v>92</v>
      </c>
      <c r="AE845" s="114">
        <v>44835</v>
      </c>
      <c r="AF845" s="113">
        <v>18</v>
      </c>
      <c r="AG845" s="113">
        <v>9</v>
      </c>
      <c r="AH845" s="113" t="s">
        <v>16226</v>
      </c>
      <c r="AI845" s="117" t="s">
        <v>9901</v>
      </c>
      <c r="AK845" s="114">
        <v>43739</v>
      </c>
      <c r="AL845" s="113">
        <v>40</v>
      </c>
      <c r="AM845" s="113" t="s">
        <v>9870</v>
      </c>
      <c r="AN845" s="113" t="s">
        <v>16670</v>
      </c>
      <c r="AO845" s="113" t="s">
        <v>94</v>
      </c>
      <c r="AP845" s="113">
        <v>1994</v>
      </c>
      <c r="AQ845" s="113" t="s">
        <v>8</v>
      </c>
      <c r="AR845" s="113" t="s">
        <v>17626</v>
      </c>
      <c r="AS845" s="113" t="s">
        <v>14</v>
      </c>
      <c r="AT845" s="113" t="s">
        <v>14</v>
      </c>
      <c r="AU845" s="113" t="s">
        <v>16229</v>
      </c>
      <c r="AV845" s="113" t="s">
        <v>14</v>
      </c>
      <c r="AW845" s="113" t="s">
        <v>14</v>
      </c>
    </row>
    <row r="846" spans="1:49">
      <c r="A846" s="116" t="s">
        <v>1674</v>
      </c>
      <c r="B846" s="113">
        <v>570013993</v>
      </c>
      <c r="C846" s="113" t="s">
        <v>1675</v>
      </c>
      <c r="E846" s="113" t="s">
        <v>691</v>
      </c>
      <c r="F846" s="113" t="s">
        <v>8</v>
      </c>
      <c r="G846" s="114">
        <v>25693</v>
      </c>
      <c r="H846" s="113" t="s">
        <v>16218</v>
      </c>
      <c r="I846" s="113" t="s">
        <v>9866</v>
      </c>
      <c r="J846" s="113" t="s">
        <v>9872</v>
      </c>
      <c r="K846" s="113" t="s">
        <v>39410</v>
      </c>
      <c r="M846" s="113" t="s">
        <v>11075</v>
      </c>
      <c r="O846" s="113" t="s">
        <v>11076</v>
      </c>
      <c r="P846" s="113" t="s">
        <v>39411</v>
      </c>
      <c r="Q846" s="113" t="s">
        <v>39412</v>
      </c>
      <c r="R846" s="113">
        <v>15</v>
      </c>
      <c r="S846" s="113" t="s">
        <v>13</v>
      </c>
      <c r="T846" s="113" t="s">
        <v>39413</v>
      </c>
      <c r="U846" s="113" t="s">
        <v>39414</v>
      </c>
      <c r="V846" s="114">
        <v>37557</v>
      </c>
      <c r="W846" s="114">
        <v>37561</v>
      </c>
      <c r="X846" s="113" t="s">
        <v>39415</v>
      </c>
      <c r="Y846" s="114">
        <v>37945</v>
      </c>
      <c r="Z846" s="114">
        <v>37956</v>
      </c>
      <c r="AA846" s="113">
        <v>21</v>
      </c>
      <c r="AB846" s="113" t="s">
        <v>24</v>
      </c>
      <c r="AC846" s="113">
        <v>34</v>
      </c>
      <c r="AD846" s="113" t="s">
        <v>18</v>
      </c>
      <c r="AE846" s="114">
        <v>44835</v>
      </c>
      <c r="AF846" s="113">
        <v>14</v>
      </c>
      <c r="AG846" s="113">
        <v>11</v>
      </c>
      <c r="AH846" s="113" t="s">
        <v>16226</v>
      </c>
      <c r="AI846" s="117" t="s">
        <v>9891</v>
      </c>
      <c r="AK846" s="114">
        <v>44743</v>
      </c>
      <c r="AL846" s="113">
        <v>40</v>
      </c>
      <c r="AM846" s="113" t="s">
        <v>9870</v>
      </c>
      <c r="AN846" s="113" t="s">
        <v>16227</v>
      </c>
      <c r="AO846" s="113" t="s">
        <v>693</v>
      </c>
      <c r="AP846" s="113">
        <v>2009</v>
      </c>
      <c r="AQ846" s="113" t="s">
        <v>3314</v>
      </c>
      <c r="AR846" s="113" t="s">
        <v>39416</v>
      </c>
      <c r="AS846" s="113" t="s">
        <v>14</v>
      </c>
      <c r="AT846" s="113" t="s">
        <v>14</v>
      </c>
      <c r="AU846" s="113" t="s">
        <v>16229</v>
      </c>
      <c r="AV846" s="113" t="s">
        <v>14</v>
      </c>
    </row>
    <row r="847" spans="1:49">
      <c r="A847" s="116" t="s">
        <v>1261</v>
      </c>
      <c r="B847" s="113">
        <v>131926521</v>
      </c>
      <c r="C847" s="113" t="s">
        <v>1262</v>
      </c>
      <c r="E847" s="113" t="s">
        <v>140</v>
      </c>
      <c r="F847" s="113" t="s">
        <v>555</v>
      </c>
      <c r="G847" s="114">
        <v>25698</v>
      </c>
      <c r="H847" s="113" t="s">
        <v>16230</v>
      </c>
      <c r="I847" s="113" t="s">
        <v>9866</v>
      </c>
      <c r="J847" s="113" t="s">
        <v>9872</v>
      </c>
      <c r="K847" s="113" t="s">
        <v>16438</v>
      </c>
      <c r="L847" s="113">
        <v>82290443466</v>
      </c>
      <c r="M847" s="113" t="s">
        <v>16439</v>
      </c>
      <c r="O847" s="113" t="s">
        <v>14879</v>
      </c>
      <c r="P847" s="113" t="s">
        <v>16440</v>
      </c>
      <c r="Q847" s="113" t="s">
        <v>16441</v>
      </c>
      <c r="R847" s="113">
        <v>15</v>
      </c>
      <c r="S847" s="113" t="s">
        <v>13</v>
      </c>
      <c r="T847" s="113" t="s">
        <v>16442</v>
      </c>
      <c r="U847" s="113" t="s">
        <v>16443</v>
      </c>
      <c r="V847" s="114">
        <v>33228</v>
      </c>
      <c r="W847" s="114">
        <v>33178</v>
      </c>
      <c r="X847" s="113" t="s">
        <v>16444</v>
      </c>
      <c r="Y847" s="114">
        <v>33785</v>
      </c>
      <c r="Z847" s="114">
        <v>33786</v>
      </c>
      <c r="AA847" s="113">
        <v>21</v>
      </c>
      <c r="AB847" s="113" t="s">
        <v>24</v>
      </c>
      <c r="AC847" s="113">
        <v>42</v>
      </c>
      <c r="AD847" s="113" t="s">
        <v>92</v>
      </c>
      <c r="AE847" s="114">
        <v>42644</v>
      </c>
      <c r="AF847" s="113">
        <v>20</v>
      </c>
      <c r="AG847" s="113">
        <v>11</v>
      </c>
      <c r="AH847" s="113" t="s">
        <v>16226</v>
      </c>
      <c r="AI847" s="117" t="s">
        <v>9901</v>
      </c>
      <c r="AK847" s="114">
        <v>44670</v>
      </c>
      <c r="AL847" s="113">
        <v>40</v>
      </c>
      <c r="AM847" s="113" t="s">
        <v>9870</v>
      </c>
      <c r="AN847" s="113" t="s">
        <v>16445</v>
      </c>
      <c r="AO847" s="113" t="s">
        <v>842</v>
      </c>
      <c r="AP847" s="113">
        <v>2009</v>
      </c>
      <c r="AQ847" s="113" t="s">
        <v>5236</v>
      </c>
      <c r="AR847" s="113" t="s">
        <v>16446</v>
      </c>
      <c r="AS847" s="113" t="s">
        <v>14</v>
      </c>
      <c r="AT847" s="113" t="s">
        <v>14</v>
      </c>
      <c r="AU847" s="113" t="s">
        <v>16229</v>
      </c>
      <c r="AV847" s="113" t="s">
        <v>14</v>
      </c>
      <c r="AW847" s="113" t="s">
        <v>14</v>
      </c>
    </row>
    <row r="848" spans="1:49">
      <c r="A848" s="116" t="s">
        <v>7679</v>
      </c>
      <c r="B848" s="113">
        <v>570017273</v>
      </c>
      <c r="C848" s="113" t="s">
        <v>7680</v>
      </c>
      <c r="E848" s="113" t="s">
        <v>41</v>
      </c>
      <c r="F848" s="113" t="s">
        <v>8</v>
      </c>
      <c r="G848" s="114">
        <v>25698</v>
      </c>
      <c r="H848" s="113" t="s">
        <v>16218</v>
      </c>
      <c r="I848" s="113" t="s">
        <v>9866</v>
      </c>
      <c r="J848" s="113" t="s">
        <v>9872</v>
      </c>
      <c r="K848" s="113" t="s">
        <v>18935</v>
      </c>
      <c r="M848" s="113" t="s">
        <v>18936</v>
      </c>
      <c r="O848" s="113" t="s">
        <v>11751</v>
      </c>
      <c r="P848" s="113" t="s">
        <v>18937</v>
      </c>
      <c r="Q848" s="113" t="s">
        <v>18938</v>
      </c>
      <c r="R848" s="113">
        <v>15</v>
      </c>
      <c r="S848" s="113" t="s">
        <v>13</v>
      </c>
      <c r="T848" s="113" t="s">
        <v>18939</v>
      </c>
      <c r="U848" s="113" t="s">
        <v>18940</v>
      </c>
      <c r="V848" s="114">
        <v>38397</v>
      </c>
      <c r="W848" s="114">
        <v>38353</v>
      </c>
      <c r="X848" s="113" t="s">
        <v>18941</v>
      </c>
      <c r="Y848" s="114">
        <v>60690</v>
      </c>
      <c r="Z848" s="114">
        <v>38777</v>
      </c>
      <c r="AA848" s="113">
        <v>21</v>
      </c>
      <c r="AB848" s="113" t="s">
        <v>24</v>
      </c>
      <c r="AC848" s="113">
        <v>41</v>
      </c>
      <c r="AD848" s="113" t="s">
        <v>52</v>
      </c>
      <c r="AE848" s="114">
        <v>44835</v>
      </c>
      <c r="AF848" s="113">
        <v>12</v>
      </c>
      <c r="AG848" s="113">
        <v>9</v>
      </c>
      <c r="AH848" s="113" t="s">
        <v>16226</v>
      </c>
      <c r="AI848" s="117" t="s">
        <v>9901</v>
      </c>
      <c r="AK848" s="114">
        <v>45120</v>
      </c>
      <c r="AL848" s="113">
        <v>40</v>
      </c>
      <c r="AM848" s="113" t="s">
        <v>9870</v>
      </c>
      <c r="AN848" s="113" t="s">
        <v>17211</v>
      </c>
      <c r="AO848" s="113" t="s">
        <v>2103</v>
      </c>
      <c r="AP848" s="113">
        <v>2009</v>
      </c>
      <c r="AQ848" s="113" t="s">
        <v>5236</v>
      </c>
      <c r="AR848" s="113" t="s">
        <v>18942</v>
      </c>
      <c r="AS848" s="113" t="s">
        <v>14</v>
      </c>
      <c r="AT848" s="113" t="s">
        <v>14</v>
      </c>
      <c r="AU848" s="113" t="s">
        <v>16229</v>
      </c>
      <c r="AV848" s="113" t="s">
        <v>14</v>
      </c>
    </row>
    <row r="849" spans="1:49">
      <c r="A849" s="116" t="s">
        <v>2373</v>
      </c>
      <c r="B849" s="113">
        <v>570021137</v>
      </c>
      <c r="C849" s="113" t="s">
        <v>2374</v>
      </c>
      <c r="E849" s="113" t="s">
        <v>41</v>
      </c>
      <c r="F849" s="113" t="s">
        <v>2375</v>
      </c>
      <c r="G849" s="114">
        <v>25700</v>
      </c>
      <c r="H849" s="113" t="s">
        <v>16230</v>
      </c>
      <c r="I849" s="113" t="s">
        <v>10007</v>
      </c>
      <c r="J849" s="113" t="s">
        <v>9872</v>
      </c>
      <c r="K849" s="113" t="s">
        <v>32160</v>
      </c>
      <c r="L849" s="113">
        <v>82344835860</v>
      </c>
      <c r="M849" s="113" t="s">
        <v>15322</v>
      </c>
      <c r="O849" s="113" t="s">
        <v>15323</v>
      </c>
      <c r="P849" s="113" t="s">
        <v>32161</v>
      </c>
      <c r="Q849" s="113" t="s">
        <v>32162</v>
      </c>
      <c r="R849" s="113">
        <v>15</v>
      </c>
      <c r="S849" s="113" t="s">
        <v>13</v>
      </c>
      <c r="T849" s="113" t="s">
        <v>32163</v>
      </c>
      <c r="U849" s="113" t="s">
        <v>32164</v>
      </c>
      <c r="V849" s="114">
        <v>39038</v>
      </c>
      <c r="W849" s="114">
        <v>38808</v>
      </c>
      <c r="X849" s="113" t="s">
        <v>32165</v>
      </c>
      <c r="Y849" s="114">
        <v>39353</v>
      </c>
      <c r="Z849" s="114">
        <v>39356</v>
      </c>
      <c r="AA849" s="113">
        <v>31</v>
      </c>
      <c r="AB849" s="113" t="s">
        <v>9</v>
      </c>
      <c r="AC849" s="113">
        <v>42</v>
      </c>
      <c r="AD849" s="113" t="s">
        <v>92</v>
      </c>
      <c r="AE849" s="114">
        <v>44652</v>
      </c>
      <c r="AF849" s="113">
        <v>21</v>
      </c>
      <c r="AG849" s="113">
        <v>10</v>
      </c>
      <c r="AH849" s="113" t="s">
        <v>16226</v>
      </c>
      <c r="AI849" s="117" t="s">
        <v>9901</v>
      </c>
      <c r="AK849" s="114">
        <v>43556</v>
      </c>
      <c r="AL849" s="113">
        <v>40</v>
      </c>
      <c r="AM849" s="113" t="s">
        <v>9870</v>
      </c>
      <c r="AN849" s="113" t="s">
        <v>17641</v>
      </c>
      <c r="AO849" s="113" t="s">
        <v>625</v>
      </c>
      <c r="AP849" s="113">
        <v>1995</v>
      </c>
      <c r="AQ849" s="113" t="s">
        <v>5236</v>
      </c>
      <c r="AR849" s="113" t="s">
        <v>16382</v>
      </c>
      <c r="AS849" s="113" t="s">
        <v>14</v>
      </c>
      <c r="AT849" s="113" t="s">
        <v>14</v>
      </c>
      <c r="AU849" s="113" t="s">
        <v>16229</v>
      </c>
      <c r="AV849" s="113" t="s">
        <v>14</v>
      </c>
      <c r="AW849" s="113" t="s">
        <v>14</v>
      </c>
    </row>
    <row r="850" spans="1:49">
      <c r="A850" s="116" t="s">
        <v>2671</v>
      </c>
      <c r="B850" s="113">
        <v>570015607</v>
      </c>
      <c r="C850" s="113" t="s">
        <v>2672</v>
      </c>
      <c r="E850" s="113" t="s">
        <v>41</v>
      </c>
      <c r="F850" s="113" t="s">
        <v>8</v>
      </c>
      <c r="G850" s="114">
        <v>25701</v>
      </c>
      <c r="H850" s="113" t="s">
        <v>16230</v>
      </c>
      <c r="I850" s="113" t="s">
        <v>9866</v>
      </c>
      <c r="J850" s="113" t="s">
        <v>9872</v>
      </c>
      <c r="K850" s="113" t="s">
        <v>38943</v>
      </c>
      <c r="L850" s="113">
        <v>85241463088</v>
      </c>
      <c r="M850" s="113" t="s">
        <v>11884</v>
      </c>
      <c r="O850" s="113" t="s">
        <v>11885</v>
      </c>
      <c r="P850" s="113" t="s">
        <v>38944</v>
      </c>
      <c r="Q850" s="113" t="s">
        <v>38945</v>
      </c>
      <c r="R850" s="113">
        <v>15</v>
      </c>
      <c r="S850" s="113" t="s">
        <v>13</v>
      </c>
      <c r="T850" s="113" t="s">
        <v>38946</v>
      </c>
      <c r="U850" s="113" t="s">
        <v>38947</v>
      </c>
      <c r="V850" s="114">
        <v>37998</v>
      </c>
      <c r="W850" s="114">
        <v>37956</v>
      </c>
      <c r="X850" s="113" t="s">
        <v>38948</v>
      </c>
      <c r="Y850" s="114">
        <v>38408</v>
      </c>
      <c r="Z850" s="114">
        <v>38412</v>
      </c>
      <c r="AA850" s="113">
        <v>21</v>
      </c>
      <c r="AB850" s="113" t="s">
        <v>24</v>
      </c>
      <c r="AC850" s="113">
        <v>32</v>
      </c>
      <c r="AD850" s="113" t="s">
        <v>84</v>
      </c>
      <c r="AE850" s="114">
        <v>44470</v>
      </c>
      <c r="AF850" s="113">
        <v>12</v>
      </c>
      <c r="AG850" s="113">
        <v>10</v>
      </c>
      <c r="AH850" s="113" t="s">
        <v>16226</v>
      </c>
      <c r="AI850" s="117" t="s">
        <v>9891</v>
      </c>
      <c r="AK850" s="114">
        <v>45323</v>
      </c>
      <c r="AL850" s="113">
        <v>40</v>
      </c>
      <c r="AM850" s="113" t="s">
        <v>9870</v>
      </c>
      <c r="AN850" s="113" t="s">
        <v>17256</v>
      </c>
      <c r="AO850" s="113" t="s">
        <v>1424</v>
      </c>
      <c r="AP850" s="113">
        <v>2017</v>
      </c>
      <c r="AQ850" s="113" t="s">
        <v>5236</v>
      </c>
      <c r="AR850" s="113" t="s">
        <v>17949</v>
      </c>
      <c r="AS850" s="113" t="s">
        <v>14</v>
      </c>
      <c r="AT850" s="113" t="s">
        <v>14</v>
      </c>
      <c r="AU850" s="113" t="s">
        <v>16229</v>
      </c>
      <c r="AV850" s="113" t="s">
        <v>14</v>
      </c>
    </row>
    <row r="851" spans="1:49">
      <c r="A851" s="116" t="s">
        <v>2406</v>
      </c>
      <c r="B851" s="113">
        <v>570021404</v>
      </c>
      <c r="C851" s="113" t="s">
        <v>2407</v>
      </c>
      <c r="F851" s="113" t="s">
        <v>8</v>
      </c>
      <c r="G851" s="114">
        <v>25702</v>
      </c>
      <c r="H851" s="113" t="s">
        <v>16218</v>
      </c>
      <c r="I851" s="113" t="s">
        <v>9866</v>
      </c>
      <c r="J851" s="113" t="s">
        <v>9872</v>
      </c>
      <c r="K851" s="113" t="s">
        <v>32936</v>
      </c>
      <c r="M851" s="113" t="s">
        <v>32937</v>
      </c>
      <c r="O851" s="113" t="s">
        <v>13895</v>
      </c>
      <c r="P851" s="113" t="s">
        <v>32938</v>
      </c>
      <c r="Q851" s="113" t="s">
        <v>32939</v>
      </c>
      <c r="R851" s="113">
        <v>15</v>
      </c>
      <c r="S851" s="113" t="s">
        <v>13</v>
      </c>
      <c r="T851" s="113" t="s">
        <v>32940</v>
      </c>
      <c r="U851" s="113" t="s">
        <v>32941</v>
      </c>
      <c r="V851" s="114">
        <v>39038</v>
      </c>
      <c r="W851" s="114">
        <v>38808</v>
      </c>
      <c r="X851" s="113" t="s">
        <v>32942</v>
      </c>
      <c r="Y851" s="114">
        <v>39353</v>
      </c>
      <c r="Z851" s="114">
        <v>39356</v>
      </c>
      <c r="AA851" s="113">
        <v>21</v>
      </c>
      <c r="AB851" s="113" t="s">
        <v>24</v>
      </c>
      <c r="AC851" s="113">
        <v>31</v>
      </c>
      <c r="AD851" s="113" t="s">
        <v>9</v>
      </c>
      <c r="AE851" s="114">
        <v>44835</v>
      </c>
      <c r="AF851" s="113">
        <v>22</v>
      </c>
      <c r="AG851" s="113">
        <v>8</v>
      </c>
      <c r="AH851" s="113" t="s">
        <v>16226</v>
      </c>
      <c r="AI851" s="117" t="s">
        <v>9875</v>
      </c>
      <c r="AK851" s="114">
        <v>44835</v>
      </c>
      <c r="AL851" s="113">
        <v>15</v>
      </c>
      <c r="AM851" s="113" t="s">
        <v>9885</v>
      </c>
      <c r="AN851" s="113" t="s">
        <v>16858</v>
      </c>
      <c r="AO851" s="113" t="s">
        <v>666</v>
      </c>
      <c r="AP851" s="113">
        <v>1991</v>
      </c>
      <c r="AQ851" s="113" t="s">
        <v>6669</v>
      </c>
      <c r="AR851" s="113" t="s">
        <v>22457</v>
      </c>
      <c r="AS851" s="113" t="s">
        <v>14</v>
      </c>
      <c r="AT851" s="113" t="s">
        <v>14</v>
      </c>
      <c r="AU851" s="113" t="s">
        <v>16229</v>
      </c>
      <c r="AV851" s="113" t="s">
        <v>14</v>
      </c>
      <c r="AW851" s="113" t="s">
        <v>14</v>
      </c>
    </row>
    <row r="852" spans="1:49">
      <c r="A852" s="116" t="s">
        <v>8032</v>
      </c>
      <c r="B852" s="113">
        <v>570015609</v>
      </c>
      <c r="C852" s="113" t="s">
        <v>4226</v>
      </c>
      <c r="E852" s="113" t="s">
        <v>34</v>
      </c>
      <c r="F852" s="113" t="s">
        <v>2398</v>
      </c>
      <c r="G852" s="114">
        <v>25705</v>
      </c>
      <c r="H852" s="113" t="s">
        <v>16218</v>
      </c>
      <c r="I852" s="113" t="s">
        <v>9866</v>
      </c>
      <c r="J852" s="113" t="s">
        <v>9872</v>
      </c>
      <c r="K852" s="113" t="s">
        <v>43819</v>
      </c>
      <c r="L852" s="113">
        <v>85241249469</v>
      </c>
      <c r="M852" s="113" t="s">
        <v>15319</v>
      </c>
      <c r="O852" s="113" t="s">
        <v>15320</v>
      </c>
      <c r="P852" s="113" t="s">
        <v>43820</v>
      </c>
      <c r="Q852" s="113" t="s">
        <v>43821</v>
      </c>
      <c r="R852" s="113">
        <v>15</v>
      </c>
      <c r="S852" s="113" t="s">
        <v>13</v>
      </c>
      <c r="T852" s="113" t="s">
        <v>43822</v>
      </c>
      <c r="U852" s="113" t="s">
        <v>43823</v>
      </c>
      <c r="V852" s="114">
        <v>37998</v>
      </c>
      <c r="W852" s="114">
        <v>37956</v>
      </c>
      <c r="X852" s="113" t="s">
        <v>43824</v>
      </c>
      <c r="Y852" s="114">
        <v>38408</v>
      </c>
      <c r="Z852" s="114">
        <v>38412</v>
      </c>
      <c r="AA852" s="113">
        <v>21</v>
      </c>
      <c r="AB852" s="113" t="s">
        <v>24</v>
      </c>
      <c r="AC852" s="113">
        <v>33</v>
      </c>
      <c r="AD852" s="113" t="s">
        <v>10</v>
      </c>
      <c r="AE852" s="114">
        <v>44470</v>
      </c>
      <c r="AF852" s="113">
        <v>12</v>
      </c>
      <c r="AG852" s="113">
        <v>10</v>
      </c>
      <c r="AH852" s="113" t="s">
        <v>16263</v>
      </c>
      <c r="AI852" s="117" t="s">
        <v>4798</v>
      </c>
      <c r="AK852" s="114">
        <v>42746</v>
      </c>
      <c r="AL852" s="113">
        <v>40</v>
      </c>
      <c r="AM852" s="113" t="s">
        <v>9870</v>
      </c>
      <c r="AN852" s="113" t="s">
        <v>16399</v>
      </c>
      <c r="AO852" s="113" t="s">
        <v>169</v>
      </c>
      <c r="AP852" s="113">
        <v>2012</v>
      </c>
      <c r="AQ852" s="113" t="s">
        <v>5236</v>
      </c>
      <c r="AR852" s="113" t="s">
        <v>25447</v>
      </c>
      <c r="AS852" s="113" t="s">
        <v>14</v>
      </c>
      <c r="AT852" s="113" t="s">
        <v>14</v>
      </c>
      <c r="AU852" s="113" t="s">
        <v>16229</v>
      </c>
      <c r="AV852" s="113" t="s">
        <v>14</v>
      </c>
      <c r="AW852" s="113" t="s">
        <v>14</v>
      </c>
    </row>
    <row r="853" spans="1:49">
      <c r="A853" s="116" t="s">
        <v>9659</v>
      </c>
      <c r="B853" s="113">
        <v>570021450</v>
      </c>
      <c r="C853" s="113" t="s">
        <v>5804</v>
      </c>
      <c r="E853" s="113" t="s">
        <v>3062</v>
      </c>
      <c r="F853" s="113" t="s">
        <v>9660</v>
      </c>
      <c r="G853" s="114">
        <v>25710</v>
      </c>
      <c r="H853" s="113" t="s">
        <v>16218</v>
      </c>
      <c r="I853" s="113" t="s">
        <v>9866</v>
      </c>
      <c r="J853" s="113" t="s">
        <v>9872</v>
      </c>
      <c r="K853" s="113" t="s">
        <v>34304</v>
      </c>
      <c r="L853" s="113">
        <v>82231647183</v>
      </c>
      <c r="M853" s="113" t="s">
        <v>34305</v>
      </c>
      <c r="O853" s="113" t="s">
        <v>15331</v>
      </c>
      <c r="P853" s="113" t="s">
        <v>34306</v>
      </c>
      <c r="Q853" s="113" t="s">
        <v>34307</v>
      </c>
      <c r="R853" s="113">
        <v>15</v>
      </c>
      <c r="S853" s="113" t="s">
        <v>13</v>
      </c>
      <c r="T853" s="113" t="s">
        <v>34308</v>
      </c>
      <c r="U853" s="113" t="s">
        <v>34309</v>
      </c>
      <c r="V853" s="114">
        <v>39038</v>
      </c>
      <c r="W853" s="114">
        <v>38808</v>
      </c>
      <c r="X853" s="113" t="s">
        <v>34310</v>
      </c>
      <c r="Y853" s="114">
        <v>39353</v>
      </c>
      <c r="Z853" s="114">
        <v>39356</v>
      </c>
      <c r="AA853" s="113">
        <v>22</v>
      </c>
      <c r="AB853" s="113" t="s">
        <v>25</v>
      </c>
      <c r="AC853" s="113">
        <v>24</v>
      </c>
      <c r="AD853" s="113" t="s">
        <v>47</v>
      </c>
      <c r="AE853" s="114">
        <v>42644</v>
      </c>
      <c r="AF853" s="113">
        <v>18</v>
      </c>
      <c r="AG853" s="113">
        <v>9</v>
      </c>
      <c r="AH853" s="113" t="s">
        <v>16226</v>
      </c>
      <c r="AI853" s="117" t="s">
        <v>9875</v>
      </c>
      <c r="AK853" s="114">
        <v>45566</v>
      </c>
      <c r="AL853" s="113">
        <v>25</v>
      </c>
      <c r="AM853" s="113" t="s">
        <v>9974</v>
      </c>
      <c r="AN853" s="113" t="s">
        <v>19591</v>
      </c>
      <c r="AO853" s="113" t="s">
        <v>49</v>
      </c>
      <c r="AP853" s="113">
        <v>2000</v>
      </c>
      <c r="AQ853" s="113" t="s">
        <v>9889</v>
      </c>
      <c r="AR853" s="113" t="s">
        <v>34311</v>
      </c>
      <c r="AS853" s="113" t="s">
        <v>14</v>
      </c>
      <c r="AT853" s="113" t="s">
        <v>14</v>
      </c>
      <c r="AU853" s="113" t="s">
        <v>16229</v>
      </c>
      <c r="AV853" s="113" t="s">
        <v>14</v>
      </c>
    </row>
    <row r="854" spans="1:49">
      <c r="A854" s="116" t="s">
        <v>8507</v>
      </c>
      <c r="B854" s="113">
        <v>570021179</v>
      </c>
      <c r="C854" s="113" t="s">
        <v>493</v>
      </c>
      <c r="E854" s="113" t="s">
        <v>41</v>
      </c>
      <c r="F854" s="113" t="s">
        <v>1227</v>
      </c>
      <c r="G854" s="114">
        <v>25713</v>
      </c>
      <c r="H854" s="113" t="s">
        <v>16218</v>
      </c>
      <c r="I854" s="113" t="s">
        <v>9866</v>
      </c>
      <c r="J854" s="113" t="s">
        <v>9872</v>
      </c>
      <c r="K854" s="113" t="s">
        <v>43230</v>
      </c>
      <c r="L854" s="113">
        <v>82345528330</v>
      </c>
      <c r="M854" s="113" t="s">
        <v>15616</v>
      </c>
      <c r="O854" s="113" t="s">
        <v>43231</v>
      </c>
      <c r="P854" s="113" t="s">
        <v>43232</v>
      </c>
      <c r="Q854" s="113" t="s">
        <v>43233</v>
      </c>
      <c r="R854" s="113">
        <v>15</v>
      </c>
      <c r="S854" s="113" t="s">
        <v>13</v>
      </c>
      <c r="T854" s="113" t="s">
        <v>43234</v>
      </c>
      <c r="U854" s="113" t="s">
        <v>43235</v>
      </c>
      <c r="V854" s="114">
        <v>39038</v>
      </c>
      <c r="W854" s="114">
        <v>38808</v>
      </c>
      <c r="X854" s="113" t="s">
        <v>43236</v>
      </c>
      <c r="Y854" s="114">
        <v>39353</v>
      </c>
      <c r="Z854" s="114">
        <v>39356</v>
      </c>
      <c r="AA854" s="113">
        <v>22</v>
      </c>
      <c r="AB854" s="113" t="s">
        <v>25</v>
      </c>
      <c r="AC854" s="113">
        <v>32</v>
      </c>
      <c r="AD854" s="113" t="s">
        <v>84</v>
      </c>
      <c r="AE854" s="114">
        <v>44470</v>
      </c>
      <c r="AF854" s="113">
        <v>16</v>
      </c>
      <c r="AG854" s="113">
        <v>4</v>
      </c>
      <c r="AH854" s="113" t="s">
        <v>16226</v>
      </c>
      <c r="AI854" s="117" t="s">
        <v>9875</v>
      </c>
      <c r="AK854" s="114">
        <v>45120</v>
      </c>
      <c r="AL854" s="113">
        <v>40</v>
      </c>
      <c r="AM854" s="113" t="s">
        <v>9870</v>
      </c>
      <c r="AN854" s="113" t="s">
        <v>16561</v>
      </c>
      <c r="AO854" s="113" t="s">
        <v>42</v>
      </c>
      <c r="AP854" s="113">
        <v>2015</v>
      </c>
      <c r="AQ854" s="113" t="s">
        <v>9994</v>
      </c>
      <c r="AR854" s="113" t="s">
        <v>17021</v>
      </c>
      <c r="AS854" s="113" t="s">
        <v>14</v>
      </c>
      <c r="AT854" s="113" t="s">
        <v>14</v>
      </c>
      <c r="AU854" s="113" t="s">
        <v>16229</v>
      </c>
      <c r="AV854" s="113" t="s">
        <v>14</v>
      </c>
      <c r="AW854" s="113" t="s">
        <v>14</v>
      </c>
    </row>
    <row r="855" spans="1:49">
      <c r="A855" s="116" t="s">
        <v>4609</v>
      </c>
      <c r="B855" s="113">
        <v>570021128</v>
      </c>
      <c r="C855" s="113" t="s">
        <v>4610</v>
      </c>
      <c r="E855" s="113" t="s">
        <v>41</v>
      </c>
      <c r="F855" s="113" t="s">
        <v>4611</v>
      </c>
      <c r="G855" s="114">
        <v>25713</v>
      </c>
      <c r="H855" s="113" t="s">
        <v>16230</v>
      </c>
      <c r="I855" s="113" t="s">
        <v>9866</v>
      </c>
      <c r="J855" s="113" t="s">
        <v>9872</v>
      </c>
      <c r="K855" s="113" t="s">
        <v>30746</v>
      </c>
      <c r="L855" s="113">
        <v>82291208171</v>
      </c>
      <c r="O855" s="113" t="s">
        <v>30747</v>
      </c>
      <c r="P855" s="113" t="s">
        <v>30748</v>
      </c>
      <c r="Q855" s="113" t="s">
        <v>30749</v>
      </c>
      <c r="R855" s="113">
        <v>15</v>
      </c>
      <c r="S855" s="113" t="s">
        <v>13</v>
      </c>
      <c r="T855" s="113" t="s">
        <v>30750</v>
      </c>
      <c r="U855" s="113" t="s">
        <v>30751</v>
      </c>
      <c r="V855" s="114">
        <v>39038</v>
      </c>
      <c r="W855" s="114">
        <v>38808</v>
      </c>
      <c r="X855" s="113" t="s">
        <v>30752</v>
      </c>
      <c r="Y855" s="114">
        <v>39353</v>
      </c>
      <c r="Z855" s="114">
        <v>39356</v>
      </c>
      <c r="AA855" s="113">
        <v>31</v>
      </c>
      <c r="AB855" s="113" t="s">
        <v>9</v>
      </c>
      <c r="AC855" s="113">
        <v>42</v>
      </c>
      <c r="AD855" s="113" t="s">
        <v>92</v>
      </c>
      <c r="AE855" s="114">
        <v>45200</v>
      </c>
      <c r="AF855" s="113">
        <v>23</v>
      </c>
      <c r="AG855" s="113">
        <v>4</v>
      </c>
      <c r="AH855" s="113" t="s">
        <v>16226</v>
      </c>
      <c r="AI855" s="117" t="s">
        <v>9901</v>
      </c>
      <c r="AK855" s="114">
        <v>44105</v>
      </c>
      <c r="AL855" s="113">
        <v>40</v>
      </c>
      <c r="AM855" s="113" t="s">
        <v>9870</v>
      </c>
      <c r="AN855" s="113" t="s">
        <v>30753</v>
      </c>
      <c r="AO855" s="113" t="s">
        <v>3450</v>
      </c>
      <c r="AP855" s="113">
        <v>1994</v>
      </c>
      <c r="AQ855" s="113" t="s">
        <v>5236</v>
      </c>
      <c r="AR855" s="113" t="s">
        <v>16295</v>
      </c>
      <c r="AS855" s="113" t="s">
        <v>14</v>
      </c>
      <c r="AT855" s="113" t="s">
        <v>14</v>
      </c>
      <c r="AU855" s="113" t="s">
        <v>16229</v>
      </c>
      <c r="AV855" s="113" t="s">
        <v>14</v>
      </c>
    </row>
    <row r="856" spans="1:49">
      <c r="A856" s="116" t="s">
        <v>6382</v>
      </c>
      <c r="B856" s="113">
        <v>132282878</v>
      </c>
      <c r="C856" s="113" t="s">
        <v>6383</v>
      </c>
      <c r="E856" s="113" t="s">
        <v>41</v>
      </c>
      <c r="F856" s="113" t="s">
        <v>2946</v>
      </c>
      <c r="G856" s="114">
        <v>25715</v>
      </c>
      <c r="H856" s="113" t="s">
        <v>16218</v>
      </c>
      <c r="I856" s="113" t="s">
        <v>9866</v>
      </c>
      <c r="J856" s="113" t="s">
        <v>9872</v>
      </c>
      <c r="K856" s="113" t="s">
        <v>25529</v>
      </c>
      <c r="L856" s="113">
        <v>85396629020</v>
      </c>
      <c r="M856" s="113" t="s">
        <v>25530</v>
      </c>
      <c r="O856" s="113" t="s">
        <v>15407</v>
      </c>
      <c r="P856" s="113" t="s">
        <v>25531</v>
      </c>
      <c r="Q856" s="113" t="s">
        <v>25532</v>
      </c>
      <c r="R856" s="113">
        <v>15</v>
      </c>
      <c r="S856" s="113" t="s">
        <v>13</v>
      </c>
      <c r="T856" s="113" t="s">
        <v>25533</v>
      </c>
      <c r="U856" s="113" t="s">
        <v>25534</v>
      </c>
      <c r="V856" s="114">
        <v>37087</v>
      </c>
      <c r="W856" s="114">
        <v>36861</v>
      </c>
      <c r="X856" s="113" t="s">
        <v>16560</v>
      </c>
      <c r="Y856" s="114">
        <v>37334</v>
      </c>
      <c r="Z856" s="114">
        <v>37347</v>
      </c>
      <c r="AA856" s="113">
        <v>21</v>
      </c>
      <c r="AB856" s="113" t="s">
        <v>24</v>
      </c>
      <c r="AC856" s="113">
        <v>34</v>
      </c>
      <c r="AD856" s="113" t="s">
        <v>18</v>
      </c>
      <c r="AE856" s="114">
        <v>44470</v>
      </c>
      <c r="AF856" s="113">
        <v>15</v>
      </c>
      <c r="AG856" s="113">
        <v>10</v>
      </c>
      <c r="AH856" s="113" t="s">
        <v>16226</v>
      </c>
      <c r="AI856" s="117" t="s">
        <v>9891</v>
      </c>
      <c r="AK856" s="114">
        <v>44670</v>
      </c>
      <c r="AL856" s="113">
        <v>40</v>
      </c>
      <c r="AM856" s="113" t="s">
        <v>9870</v>
      </c>
      <c r="AN856" s="113" t="s">
        <v>17344</v>
      </c>
      <c r="AO856" s="113" t="s">
        <v>142</v>
      </c>
      <c r="AP856" s="113">
        <v>2014</v>
      </c>
      <c r="AQ856" s="113" t="s">
        <v>2436</v>
      </c>
      <c r="AR856" s="113" t="s">
        <v>21194</v>
      </c>
      <c r="AS856" s="113" t="s">
        <v>14</v>
      </c>
      <c r="AT856" s="113" t="s">
        <v>14</v>
      </c>
      <c r="AU856" s="113" t="s">
        <v>16229</v>
      </c>
      <c r="AV856" s="113" t="s">
        <v>14</v>
      </c>
      <c r="AW856" s="113" t="s">
        <v>14</v>
      </c>
    </row>
    <row r="857" spans="1:49">
      <c r="A857" s="116" t="s">
        <v>285</v>
      </c>
      <c r="B857" s="113">
        <v>570012575</v>
      </c>
      <c r="C857" s="113" t="s">
        <v>286</v>
      </c>
      <c r="E857" s="113" t="s">
        <v>34</v>
      </c>
      <c r="F857" s="113" t="s">
        <v>8</v>
      </c>
      <c r="G857" s="114">
        <v>25719</v>
      </c>
      <c r="H857" s="113" t="s">
        <v>16218</v>
      </c>
      <c r="I857" s="113" t="s">
        <v>9866</v>
      </c>
      <c r="J857" s="113" t="s">
        <v>9872</v>
      </c>
      <c r="K857" s="113" t="s">
        <v>44344</v>
      </c>
      <c r="L857" s="113">
        <v>82214101009</v>
      </c>
      <c r="M857" s="113" t="s">
        <v>12699</v>
      </c>
      <c r="O857" s="113" t="s">
        <v>12700</v>
      </c>
      <c r="P857" s="113" t="s">
        <v>44345</v>
      </c>
      <c r="Q857" s="113" t="s">
        <v>44346</v>
      </c>
      <c r="R857" s="113">
        <v>15</v>
      </c>
      <c r="S857" s="113" t="s">
        <v>13</v>
      </c>
      <c r="T857" s="113" t="s">
        <v>44347</v>
      </c>
      <c r="U857" s="113" t="s">
        <v>17930</v>
      </c>
      <c r="V857" s="114">
        <v>35951</v>
      </c>
      <c r="W857" s="114">
        <v>35855</v>
      </c>
      <c r="X857" s="113" t="s">
        <v>36616</v>
      </c>
      <c r="Y857" s="114">
        <v>36361</v>
      </c>
      <c r="Z857" s="114">
        <v>36373</v>
      </c>
      <c r="AA857" s="113">
        <v>12</v>
      </c>
      <c r="AB857" s="113" t="s">
        <v>287</v>
      </c>
      <c r="AC857" s="113">
        <v>42</v>
      </c>
      <c r="AD857" s="113" t="s">
        <v>92</v>
      </c>
      <c r="AE857" s="114">
        <v>44835</v>
      </c>
      <c r="AF857" s="113">
        <v>17</v>
      </c>
      <c r="AG857" s="113">
        <v>7</v>
      </c>
      <c r="AH857" s="113" t="s">
        <v>9913</v>
      </c>
      <c r="AI857" s="117" t="s">
        <v>44348</v>
      </c>
      <c r="AJ857" s="113" t="s">
        <v>45560</v>
      </c>
      <c r="AK857" s="114">
        <v>44923</v>
      </c>
      <c r="AL857" s="113">
        <v>40</v>
      </c>
      <c r="AM857" s="113" t="s">
        <v>9870</v>
      </c>
      <c r="AN857" s="113" t="s">
        <v>16955</v>
      </c>
      <c r="AO857" s="113" t="s">
        <v>288</v>
      </c>
      <c r="AP857" s="113">
        <v>2005</v>
      </c>
      <c r="AQ857" s="113" t="s">
        <v>5236</v>
      </c>
      <c r="AR857" s="113" t="s">
        <v>21224</v>
      </c>
      <c r="AS857" s="113" t="s">
        <v>14</v>
      </c>
      <c r="AT857" s="113" t="s">
        <v>14</v>
      </c>
      <c r="AU857" s="113" t="s">
        <v>16229</v>
      </c>
      <c r="AV857" s="113" t="s">
        <v>14</v>
      </c>
      <c r="AW857" s="113" t="s">
        <v>14</v>
      </c>
    </row>
    <row r="858" spans="1:49">
      <c r="A858" s="116" t="s">
        <v>7769</v>
      </c>
      <c r="B858" s="113">
        <v>570013868</v>
      </c>
      <c r="C858" s="113" t="s">
        <v>7770</v>
      </c>
      <c r="E858" s="113" t="s">
        <v>41</v>
      </c>
      <c r="F858" s="113" t="s">
        <v>7771</v>
      </c>
      <c r="G858" s="114">
        <v>25719</v>
      </c>
      <c r="H858" s="113" t="s">
        <v>16230</v>
      </c>
      <c r="I858" s="113" t="s">
        <v>9866</v>
      </c>
      <c r="J858" s="113" t="s">
        <v>9872</v>
      </c>
      <c r="K858" s="113" t="s">
        <v>24352</v>
      </c>
      <c r="L858" s="113">
        <v>85342494040</v>
      </c>
      <c r="M858" s="113" t="s">
        <v>24353</v>
      </c>
      <c r="O858" s="113" t="s">
        <v>15185</v>
      </c>
      <c r="P858" s="113" t="s">
        <v>24354</v>
      </c>
      <c r="Q858" s="113" t="s">
        <v>24355</v>
      </c>
      <c r="R858" s="113">
        <v>15</v>
      </c>
      <c r="S858" s="113" t="s">
        <v>13</v>
      </c>
      <c r="T858" s="113" t="s">
        <v>24356</v>
      </c>
      <c r="U858" s="113" t="s">
        <v>24357</v>
      </c>
      <c r="V858" s="114">
        <v>37557</v>
      </c>
      <c r="W858" s="114">
        <v>37561</v>
      </c>
      <c r="X858" s="113" t="s">
        <v>24358</v>
      </c>
      <c r="Y858" s="114">
        <v>38010</v>
      </c>
      <c r="Z858" s="114">
        <v>38018</v>
      </c>
      <c r="AA858" s="113">
        <v>31</v>
      </c>
      <c r="AB858" s="113" t="s">
        <v>9</v>
      </c>
      <c r="AC858" s="113">
        <v>42</v>
      </c>
      <c r="AD858" s="113" t="s">
        <v>92</v>
      </c>
      <c r="AE858" s="114">
        <v>43922</v>
      </c>
      <c r="AF858" s="113">
        <v>20</v>
      </c>
      <c r="AG858" s="113">
        <v>11</v>
      </c>
      <c r="AH858" s="113" t="s">
        <v>16226</v>
      </c>
      <c r="AI858" s="117" t="s">
        <v>9901</v>
      </c>
      <c r="AK858" s="114">
        <v>43922</v>
      </c>
      <c r="AL858" s="113">
        <v>40</v>
      </c>
      <c r="AM858" s="113" t="s">
        <v>9870</v>
      </c>
      <c r="AN858" s="113" t="s">
        <v>24359</v>
      </c>
      <c r="AO858" s="113" t="s">
        <v>38</v>
      </c>
      <c r="AP858" s="113">
        <v>1994</v>
      </c>
      <c r="AQ858" s="113" t="s">
        <v>8</v>
      </c>
      <c r="AR858" s="113" t="s">
        <v>17710</v>
      </c>
      <c r="AS858" s="113" t="s">
        <v>14</v>
      </c>
      <c r="AT858" s="113" t="s">
        <v>14</v>
      </c>
      <c r="AU858" s="113" t="s">
        <v>16229</v>
      </c>
      <c r="AV858" s="113" t="s">
        <v>14</v>
      </c>
      <c r="AW858" s="113" t="s">
        <v>14</v>
      </c>
    </row>
    <row r="859" spans="1:49">
      <c r="A859" s="116" t="s">
        <v>9491</v>
      </c>
      <c r="B859" s="113">
        <v>570017285</v>
      </c>
      <c r="C859" s="113" t="s">
        <v>9492</v>
      </c>
      <c r="E859" s="113" t="s">
        <v>2643</v>
      </c>
      <c r="F859" s="113" t="s">
        <v>320</v>
      </c>
      <c r="G859" s="114">
        <v>25722</v>
      </c>
      <c r="H859" s="113" t="s">
        <v>16230</v>
      </c>
      <c r="I859" s="113" t="s">
        <v>9866</v>
      </c>
      <c r="J859" s="113" t="s">
        <v>9872</v>
      </c>
      <c r="K859" s="113" t="s">
        <v>35715</v>
      </c>
      <c r="L859" s="113">
        <v>85298395476</v>
      </c>
      <c r="M859" s="113" t="s">
        <v>10296</v>
      </c>
      <c r="O859" s="113" t="s">
        <v>10297</v>
      </c>
      <c r="P859" s="113" t="s">
        <v>35716</v>
      </c>
      <c r="Q859" s="113" t="s">
        <v>35717</v>
      </c>
      <c r="R859" s="113">
        <v>15</v>
      </c>
      <c r="S859" s="113" t="s">
        <v>13</v>
      </c>
      <c r="T859" s="113" t="s">
        <v>35718</v>
      </c>
      <c r="U859" s="113" t="s">
        <v>35719</v>
      </c>
      <c r="V859" s="114">
        <v>38397</v>
      </c>
      <c r="W859" s="114">
        <v>38353</v>
      </c>
      <c r="X859" s="113" t="s">
        <v>35720</v>
      </c>
      <c r="Y859" s="114">
        <v>38775</v>
      </c>
      <c r="Z859" s="114">
        <v>38777</v>
      </c>
      <c r="AA859" s="113">
        <v>21</v>
      </c>
      <c r="AB859" s="113" t="s">
        <v>24</v>
      </c>
      <c r="AC859" s="113">
        <v>32</v>
      </c>
      <c r="AD859" s="113" t="s">
        <v>84</v>
      </c>
      <c r="AE859" s="114">
        <v>44652</v>
      </c>
      <c r="AF859" s="113">
        <v>17</v>
      </c>
      <c r="AG859" s="113">
        <v>3</v>
      </c>
      <c r="AH859" s="113" t="s">
        <v>16226</v>
      </c>
      <c r="AI859" s="117" t="s">
        <v>9875</v>
      </c>
      <c r="AK859" s="114">
        <v>45120</v>
      </c>
      <c r="AL859" s="113">
        <v>15</v>
      </c>
      <c r="AM859" s="113" t="s">
        <v>9885</v>
      </c>
      <c r="AN859" s="113" t="s">
        <v>16743</v>
      </c>
      <c r="AO859" s="113" t="s">
        <v>781</v>
      </c>
      <c r="AP859" s="113">
        <v>2009</v>
      </c>
      <c r="AQ859" s="113" t="s">
        <v>2307</v>
      </c>
      <c r="AR859" s="113" t="s">
        <v>17116</v>
      </c>
      <c r="AS859" s="113" t="s">
        <v>14</v>
      </c>
      <c r="AT859" s="113" t="s">
        <v>14</v>
      </c>
      <c r="AU859" s="113" t="s">
        <v>16229</v>
      </c>
      <c r="AV859" s="113" t="s">
        <v>14</v>
      </c>
    </row>
    <row r="860" spans="1:49">
      <c r="A860" s="116" t="s">
        <v>8900</v>
      </c>
      <c r="C860" s="113" t="s">
        <v>8901</v>
      </c>
      <c r="F860" s="113" t="s">
        <v>37</v>
      </c>
      <c r="G860" s="114">
        <v>25728</v>
      </c>
      <c r="H860" s="113" t="s">
        <v>16218</v>
      </c>
      <c r="I860" s="113" t="s">
        <v>9866</v>
      </c>
      <c r="J860" s="113" t="s">
        <v>9872</v>
      </c>
      <c r="K860" s="113" t="s">
        <v>25599</v>
      </c>
      <c r="L860" s="113">
        <v>82259440005</v>
      </c>
      <c r="M860" s="113" t="s">
        <v>14244</v>
      </c>
      <c r="O860" s="113" t="s">
        <v>25600</v>
      </c>
      <c r="P860" s="113" t="s">
        <v>25601</v>
      </c>
      <c r="Q860" s="113" t="s">
        <v>25602</v>
      </c>
      <c r="R860" s="113">
        <v>15</v>
      </c>
      <c r="S860" s="113" t="s">
        <v>13</v>
      </c>
      <c r="T860" s="113" t="s">
        <v>25603</v>
      </c>
      <c r="U860" s="113" t="s">
        <v>25604</v>
      </c>
      <c r="V860" s="114">
        <v>41922</v>
      </c>
      <c r="W860" s="114">
        <v>41883</v>
      </c>
      <c r="X860" s="113" t="s">
        <v>25605</v>
      </c>
      <c r="Y860" s="114">
        <v>42339</v>
      </c>
      <c r="Z860" s="114">
        <v>42339</v>
      </c>
      <c r="AA860" s="113">
        <v>21</v>
      </c>
      <c r="AB860" s="113" t="s">
        <v>24</v>
      </c>
      <c r="AC860" s="113">
        <v>23</v>
      </c>
      <c r="AD860" s="113" t="s">
        <v>78</v>
      </c>
      <c r="AE860" s="114">
        <v>45017</v>
      </c>
      <c r="AF860" s="113">
        <v>21</v>
      </c>
      <c r="AG860" s="113">
        <v>3</v>
      </c>
      <c r="AH860" s="113" t="s">
        <v>16263</v>
      </c>
      <c r="AI860" s="117" t="s">
        <v>75</v>
      </c>
      <c r="AK860" s="114">
        <v>45017</v>
      </c>
      <c r="AL860" s="113">
        <v>15</v>
      </c>
      <c r="AM860" s="113" t="s">
        <v>9885</v>
      </c>
      <c r="AN860" s="113" t="s">
        <v>16326</v>
      </c>
      <c r="AO860" s="113" t="s">
        <v>314</v>
      </c>
      <c r="AP860" s="113">
        <v>1989</v>
      </c>
      <c r="AQ860" s="113" t="s">
        <v>3314</v>
      </c>
      <c r="AR860" s="113" t="s">
        <v>17289</v>
      </c>
      <c r="AS860" s="113" t="s">
        <v>14</v>
      </c>
      <c r="AT860" s="113" t="s">
        <v>14</v>
      </c>
      <c r="AU860" s="113" t="s">
        <v>16229</v>
      </c>
      <c r="AV860" s="113" t="s">
        <v>14</v>
      </c>
      <c r="AW860" s="113" t="s">
        <v>14</v>
      </c>
    </row>
    <row r="861" spans="1:49">
      <c r="A861" s="116" t="s">
        <v>3355</v>
      </c>
      <c r="B861" s="113">
        <v>570021283</v>
      </c>
      <c r="C861" s="113" t="s">
        <v>3356</v>
      </c>
      <c r="E861" s="113" t="s">
        <v>30</v>
      </c>
      <c r="F861" s="113" t="s">
        <v>8</v>
      </c>
      <c r="G861" s="114">
        <v>25729</v>
      </c>
      <c r="H861" s="113" t="s">
        <v>16218</v>
      </c>
      <c r="I861" s="113" t="s">
        <v>9866</v>
      </c>
      <c r="J861" s="113" t="s">
        <v>9872</v>
      </c>
      <c r="K861" s="113" t="s">
        <v>34395</v>
      </c>
      <c r="L861" s="113">
        <v>82293826188</v>
      </c>
      <c r="M861" s="113" t="s">
        <v>13114</v>
      </c>
      <c r="O861" s="113" t="s">
        <v>14398</v>
      </c>
      <c r="P861" s="113" t="s">
        <v>34396</v>
      </c>
      <c r="Q861" s="113" t="s">
        <v>34397</v>
      </c>
      <c r="R861" s="113">
        <v>15</v>
      </c>
      <c r="S861" s="113" t="s">
        <v>13</v>
      </c>
      <c r="T861" s="113" t="s">
        <v>34398</v>
      </c>
      <c r="U861" s="113" t="s">
        <v>34399</v>
      </c>
      <c r="V861" s="114">
        <v>38808</v>
      </c>
      <c r="W861" s="114">
        <v>38808</v>
      </c>
      <c r="X861" s="113" t="s">
        <v>34400</v>
      </c>
      <c r="Y861" s="114">
        <v>39173</v>
      </c>
      <c r="Z861" s="114">
        <v>39356</v>
      </c>
      <c r="AA861" s="113">
        <v>21</v>
      </c>
      <c r="AB861" s="113" t="s">
        <v>24</v>
      </c>
      <c r="AC861" s="113">
        <v>33</v>
      </c>
      <c r="AD861" s="113" t="s">
        <v>10</v>
      </c>
      <c r="AE861" s="114">
        <v>45566</v>
      </c>
      <c r="AF861" s="113">
        <v>22</v>
      </c>
      <c r="AG861" s="113">
        <v>11</v>
      </c>
      <c r="AH861" s="113" t="s">
        <v>16263</v>
      </c>
      <c r="AI861" s="117" t="s">
        <v>16264</v>
      </c>
      <c r="AK861" s="114">
        <v>45302</v>
      </c>
      <c r="AL861" s="113">
        <v>40</v>
      </c>
      <c r="AM861" s="113" t="s">
        <v>9870</v>
      </c>
      <c r="AN861" s="113" t="s">
        <v>16468</v>
      </c>
      <c r="AO861" s="113" t="s">
        <v>31</v>
      </c>
      <c r="AP861" s="113">
        <v>2015</v>
      </c>
      <c r="AQ861" s="113" t="s">
        <v>8</v>
      </c>
      <c r="AR861" s="113" t="s">
        <v>21735</v>
      </c>
      <c r="AS861" s="113" t="s">
        <v>14</v>
      </c>
      <c r="AT861" s="113" t="s">
        <v>14</v>
      </c>
      <c r="AU861" s="113" t="s">
        <v>16229</v>
      </c>
      <c r="AV861" s="113" t="s">
        <v>14</v>
      </c>
    </row>
    <row r="862" spans="1:49">
      <c r="A862" s="116" t="s">
        <v>851</v>
      </c>
      <c r="B862" s="113">
        <v>132282888</v>
      </c>
      <c r="C862" s="113" t="s">
        <v>852</v>
      </c>
      <c r="E862" s="113" t="s">
        <v>853</v>
      </c>
      <c r="F862" s="113" t="s">
        <v>8</v>
      </c>
      <c r="G862" s="114">
        <v>25731</v>
      </c>
      <c r="H862" s="113" t="s">
        <v>16218</v>
      </c>
      <c r="I862" s="113" t="s">
        <v>9866</v>
      </c>
      <c r="J862" s="113" t="s">
        <v>9872</v>
      </c>
      <c r="K862" s="113" t="s">
        <v>35141</v>
      </c>
      <c r="L862" s="113">
        <v>85241135731</v>
      </c>
      <c r="M862" s="113" t="s">
        <v>35142</v>
      </c>
      <c r="O862" s="113" t="s">
        <v>12680</v>
      </c>
      <c r="P862" s="113" t="s">
        <v>35143</v>
      </c>
      <c r="Q862" s="113" t="s">
        <v>35144</v>
      </c>
      <c r="R862" s="113">
        <v>15</v>
      </c>
      <c r="S862" s="113" t="s">
        <v>13</v>
      </c>
      <c r="T862" s="113" t="s">
        <v>35145</v>
      </c>
      <c r="U862" s="113" t="s">
        <v>16559</v>
      </c>
      <c r="V862" s="114">
        <v>36965</v>
      </c>
      <c r="W862" s="114">
        <v>36861</v>
      </c>
      <c r="X862" s="113" t="s">
        <v>16560</v>
      </c>
      <c r="Y862" s="114">
        <v>37334</v>
      </c>
      <c r="Z862" s="114">
        <v>37347</v>
      </c>
      <c r="AA862" s="113">
        <v>21</v>
      </c>
      <c r="AB862" s="113" t="s">
        <v>24</v>
      </c>
      <c r="AC862" s="113">
        <v>41</v>
      </c>
      <c r="AD862" s="113" t="s">
        <v>52</v>
      </c>
      <c r="AE862" s="114">
        <v>44470</v>
      </c>
      <c r="AF862" s="113">
        <v>15</v>
      </c>
      <c r="AG862" s="113">
        <v>10</v>
      </c>
      <c r="AH862" s="113" t="s">
        <v>16226</v>
      </c>
      <c r="AI862" s="117" t="s">
        <v>9901</v>
      </c>
      <c r="AK862" s="114">
        <v>44670</v>
      </c>
      <c r="AL862" s="113">
        <v>45</v>
      </c>
      <c r="AM862" s="113" t="s">
        <v>9922</v>
      </c>
      <c r="AN862" s="113" t="s">
        <v>18472</v>
      </c>
      <c r="AO862" s="113" t="s">
        <v>854</v>
      </c>
      <c r="AP862" s="113">
        <v>2012</v>
      </c>
      <c r="AQ862" s="113" t="s">
        <v>9871</v>
      </c>
      <c r="AR862" s="113" t="s">
        <v>23495</v>
      </c>
      <c r="AS862" s="113" t="s">
        <v>14</v>
      </c>
      <c r="AT862" s="113" t="s">
        <v>14</v>
      </c>
      <c r="AU862" s="113" t="s">
        <v>16229</v>
      </c>
      <c r="AV862" s="113" t="s">
        <v>14</v>
      </c>
      <c r="AW862" s="113" t="s">
        <v>14</v>
      </c>
    </row>
    <row r="863" spans="1:49">
      <c r="A863" s="116" t="s">
        <v>3704</v>
      </c>
      <c r="B863" s="113">
        <v>570021203</v>
      </c>
      <c r="C863" s="113" t="s">
        <v>3705</v>
      </c>
      <c r="E863" s="113" t="s">
        <v>14241</v>
      </c>
      <c r="F863" s="113" t="s">
        <v>37</v>
      </c>
      <c r="G863" s="114">
        <v>25731</v>
      </c>
      <c r="H863" s="113" t="s">
        <v>16230</v>
      </c>
      <c r="I863" s="113" t="s">
        <v>9866</v>
      </c>
      <c r="J863" s="113" t="s">
        <v>9872</v>
      </c>
      <c r="K863" s="113" t="s">
        <v>43256</v>
      </c>
      <c r="M863" s="113" t="s">
        <v>14242</v>
      </c>
      <c r="O863" s="113" t="s">
        <v>14243</v>
      </c>
      <c r="P863" s="113" t="s">
        <v>43257</v>
      </c>
      <c r="Q863" s="113" t="s">
        <v>43258</v>
      </c>
      <c r="R863" s="113">
        <v>15</v>
      </c>
      <c r="S863" s="113" t="s">
        <v>13</v>
      </c>
      <c r="T863" s="113" t="s">
        <v>43259</v>
      </c>
      <c r="U863" s="113" t="s">
        <v>43260</v>
      </c>
      <c r="V863" s="114">
        <v>39038</v>
      </c>
      <c r="W863" s="114">
        <v>38808</v>
      </c>
      <c r="X863" s="113" t="s">
        <v>43261</v>
      </c>
      <c r="Y863" s="114">
        <v>39353</v>
      </c>
      <c r="Z863" s="114">
        <v>39356</v>
      </c>
      <c r="AA863" s="113">
        <v>22</v>
      </c>
      <c r="AB863" s="113" t="s">
        <v>25</v>
      </c>
      <c r="AC863" s="113">
        <v>32</v>
      </c>
      <c r="AD863" s="113" t="s">
        <v>84</v>
      </c>
      <c r="AE863" s="114">
        <v>44835</v>
      </c>
      <c r="AF863" s="113">
        <v>17</v>
      </c>
      <c r="AG863" s="113">
        <v>4</v>
      </c>
      <c r="AH863" s="113" t="s">
        <v>16226</v>
      </c>
      <c r="AI863" s="117" t="s">
        <v>9875</v>
      </c>
      <c r="AK863" s="114">
        <v>43739</v>
      </c>
      <c r="AL863" s="113">
        <v>45</v>
      </c>
      <c r="AM863" s="113" t="s">
        <v>9922</v>
      </c>
      <c r="AN863" s="113" t="s">
        <v>17296</v>
      </c>
      <c r="AO863" s="113" t="s">
        <v>1570</v>
      </c>
      <c r="AP863" s="113">
        <v>2012</v>
      </c>
      <c r="AQ863" s="113" t="s">
        <v>8</v>
      </c>
      <c r="AR863" s="113" t="s">
        <v>17845</v>
      </c>
      <c r="AS863" s="113" t="s">
        <v>14</v>
      </c>
      <c r="AT863" s="113" t="s">
        <v>14</v>
      </c>
      <c r="AU863" s="113" t="s">
        <v>16229</v>
      </c>
      <c r="AV863" s="113" t="s">
        <v>14</v>
      </c>
      <c r="AW863" s="113" t="s">
        <v>14</v>
      </c>
    </row>
    <row r="864" spans="1:49">
      <c r="A864" s="116" t="s">
        <v>4597</v>
      </c>
      <c r="B864" s="113">
        <v>570028116</v>
      </c>
      <c r="C864" s="113" t="s">
        <v>4598</v>
      </c>
      <c r="E864" s="113" t="s">
        <v>4599</v>
      </c>
      <c r="F864" s="113" t="s">
        <v>8</v>
      </c>
      <c r="G864" s="114">
        <v>25732</v>
      </c>
      <c r="H864" s="113" t="s">
        <v>16218</v>
      </c>
      <c r="I864" s="113" t="s">
        <v>9866</v>
      </c>
      <c r="J864" s="113" t="s">
        <v>9872</v>
      </c>
      <c r="K864" s="113" t="s">
        <v>24414</v>
      </c>
      <c r="L864" s="113">
        <v>82213032588</v>
      </c>
      <c r="M864" s="113" t="s">
        <v>11249</v>
      </c>
      <c r="O864" s="113" t="s">
        <v>11250</v>
      </c>
      <c r="P864" s="113" t="s">
        <v>24415</v>
      </c>
      <c r="Q864" s="113" t="s">
        <v>24416</v>
      </c>
      <c r="R864" s="113">
        <v>15</v>
      </c>
      <c r="S864" s="113" t="s">
        <v>13</v>
      </c>
      <c r="T864" s="113" t="s">
        <v>24417</v>
      </c>
      <c r="U864" s="113" t="s">
        <v>24418</v>
      </c>
      <c r="V864" s="114">
        <v>39387</v>
      </c>
      <c r="W864" s="114">
        <v>39083</v>
      </c>
      <c r="X864" s="113" t="s">
        <v>24419</v>
      </c>
      <c r="Y864" s="114">
        <v>39720</v>
      </c>
      <c r="Z864" s="114">
        <v>39722</v>
      </c>
      <c r="AA864" s="113">
        <v>21</v>
      </c>
      <c r="AB864" s="113" t="s">
        <v>24</v>
      </c>
      <c r="AC864" s="113">
        <v>41</v>
      </c>
      <c r="AD864" s="113" t="s">
        <v>52</v>
      </c>
      <c r="AE864" s="114">
        <v>45017</v>
      </c>
      <c r="AF864" s="113">
        <v>16</v>
      </c>
      <c r="AG864" s="113">
        <v>3</v>
      </c>
      <c r="AH864" s="113" t="s">
        <v>9913</v>
      </c>
      <c r="AI864" s="117" t="s">
        <v>3878</v>
      </c>
      <c r="AJ864" s="113" t="s">
        <v>45514</v>
      </c>
      <c r="AK864" s="114">
        <v>45120</v>
      </c>
      <c r="AL864" s="113">
        <v>40</v>
      </c>
      <c r="AM864" s="113" t="s">
        <v>9870</v>
      </c>
      <c r="AN864" s="113" t="s">
        <v>16334</v>
      </c>
      <c r="AO864" s="113" t="s">
        <v>383</v>
      </c>
      <c r="AP864" s="113">
        <v>2014</v>
      </c>
      <c r="AQ864" s="113" t="s">
        <v>9994</v>
      </c>
      <c r="AR864" s="113" t="s">
        <v>45918</v>
      </c>
      <c r="AS864" s="113" t="s">
        <v>14</v>
      </c>
      <c r="AT864" s="113" t="s">
        <v>14</v>
      </c>
      <c r="AU864" s="113" t="s">
        <v>16229</v>
      </c>
      <c r="AV864" s="113" t="s">
        <v>14</v>
      </c>
      <c r="AW864" s="113" t="s">
        <v>14</v>
      </c>
    </row>
    <row r="865" spans="1:49">
      <c r="A865" s="116" t="s">
        <v>7269</v>
      </c>
      <c r="B865" s="113">
        <v>570027574</v>
      </c>
      <c r="C865" s="113" t="s">
        <v>5251</v>
      </c>
      <c r="F865" s="113" t="s">
        <v>8</v>
      </c>
      <c r="G865" s="114">
        <v>25733</v>
      </c>
      <c r="H865" s="113" t="s">
        <v>16218</v>
      </c>
      <c r="I865" s="113" t="s">
        <v>9866</v>
      </c>
      <c r="J865" s="113" t="s">
        <v>9872</v>
      </c>
      <c r="K865" s="113" t="s">
        <v>22442</v>
      </c>
      <c r="L865" s="113">
        <v>82348870666</v>
      </c>
      <c r="M865" s="113" t="s">
        <v>22443</v>
      </c>
      <c r="O865" s="113" t="s">
        <v>12569</v>
      </c>
      <c r="P865" s="113" t="s">
        <v>22444</v>
      </c>
      <c r="Q865" s="113" t="s">
        <v>22445</v>
      </c>
      <c r="R865" s="113">
        <v>15</v>
      </c>
      <c r="S865" s="113" t="s">
        <v>13</v>
      </c>
      <c r="T865" s="113" t="s">
        <v>22446</v>
      </c>
      <c r="U865" s="113" t="s">
        <v>22447</v>
      </c>
      <c r="V865" s="114">
        <v>39387</v>
      </c>
      <c r="W865" s="114">
        <v>39083</v>
      </c>
      <c r="X865" s="113" t="s">
        <v>22448</v>
      </c>
      <c r="Y865" s="114">
        <v>39720</v>
      </c>
      <c r="Z865" s="114">
        <v>39722</v>
      </c>
      <c r="AA865" s="113">
        <v>21</v>
      </c>
      <c r="AB865" s="113" t="s">
        <v>24</v>
      </c>
      <c r="AC865" s="113">
        <v>24</v>
      </c>
      <c r="AD865" s="113" t="s">
        <v>47</v>
      </c>
      <c r="AE865" s="114">
        <v>44287</v>
      </c>
      <c r="AF865" s="113">
        <v>17</v>
      </c>
      <c r="AG865" s="113">
        <v>3</v>
      </c>
      <c r="AH865" s="113" t="s">
        <v>16263</v>
      </c>
      <c r="AI865" s="117" t="s">
        <v>5798</v>
      </c>
      <c r="AK865" s="114">
        <v>42826</v>
      </c>
      <c r="AL865" s="113">
        <v>15</v>
      </c>
      <c r="AM865" s="113" t="s">
        <v>9885</v>
      </c>
      <c r="AN865" s="113" t="s">
        <v>22449</v>
      </c>
      <c r="AO865" s="113" t="s">
        <v>145</v>
      </c>
      <c r="AP865" s="113">
        <v>1989</v>
      </c>
      <c r="AQ865" s="113" t="s">
        <v>2307</v>
      </c>
      <c r="AR865" s="113" t="s">
        <v>18065</v>
      </c>
      <c r="AS865" s="113" t="s">
        <v>14</v>
      </c>
      <c r="AT865" s="113" t="s">
        <v>14</v>
      </c>
      <c r="AU865" s="113" t="s">
        <v>16229</v>
      </c>
      <c r="AV865" s="113" t="s">
        <v>14</v>
      </c>
      <c r="AW865" s="113" t="s">
        <v>14</v>
      </c>
    </row>
    <row r="866" spans="1:49">
      <c r="A866" s="116" t="s">
        <v>8109</v>
      </c>
      <c r="B866" s="113">
        <v>570012231</v>
      </c>
      <c r="C866" s="113" t="s">
        <v>461</v>
      </c>
      <c r="E866" s="113" t="s">
        <v>789</v>
      </c>
      <c r="F866" s="113" t="s">
        <v>8</v>
      </c>
      <c r="G866" s="114">
        <v>25734</v>
      </c>
      <c r="H866" s="113" t="s">
        <v>16218</v>
      </c>
      <c r="I866" s="113" t="s">
        <v>9866</v>
      </c>
      <c r="J866" s="113" t="s">
        <v>9872</v>
      </c>
      <c r="K866" s="113" t="s">
        <v>37465</v>
      </c>
      <c r="M866" s="113" t="s">
        <v>37466</v>
      </c>
      <c r="O866" s="113" t="s">
        <v>12666</v>
      </c>
      <c r="P866" s="113" t="s">
        <v>37467</v>
      </c>
      <c r="Q866" s="113" t="s">
        <v>37468</v>
      </c>
      <c r="R866" s="113">
        <v>15</v>
      </c>
      <c r="S866" s="113" t="s">
        <v>13</v>
      </c>
      <c r="T866" s="113" t="s">
        <v>37469</v>
      </c>
      <c r="U866" s="113" t="s">
        <v>37470</v>
      </c>
      <c r="V866" s="114">
        <v>35205</v>
      </c>
      <c r="W866" s="114">
        <v>35125</v>
      </c>
      <c r="X866" s="113" t="s">
        <v>37471</v>
      </c>
      <c r="Y866" s="114">
        <v>35601</v>
      </c>
      <c r="Z866" s="114">
        <v>35612</v>
      </c>
      <c r="AA866" s="113">
        <v>21</v>
      </c>
      <c r="AB866" s="113" t="s">
        <v>24</v>
      </c>
      <c r="AC866" s="113">
        <v>33</v>
      </c>
      <c r="AD866" s="113" t="s">
        <v>10</v>
      </c>
      <c r="AE866" s="114">
        <v>45017</v>
      </c>
      <c r="AF866" s="113">
        <v>22</v>
      </c>
      <c r="AG866" s="113">
        <v>1</v>
      </c>
      <c r="AH866" s="113" t="s">
        <v>16263</v>
      </c>
      <c r="AI866" s="117" t="s">
        <v>16264</v>
      </c>
      <c r="AK866" s="114">
        <v>45302</v>
      </c>
      <c r="AL866" s="113">
        <v>40</v>
      </c>
      <c r="AM866" s="113" t="s">
        <v>9870</v>
      </c>
      <c r="AN866" s="113" t="s">
        <v>20959</v>
      </c>
      <c r="AO866" s="113" t="s">
        <v>2947</v>
      </c>
      <c r="AP866" s="113">
        <v>2011</v>
      </c>
      <c r="AQ866" s="113" t="s">
        <v>5236</v>
      </c>
      <c r="AR866" s="113" t="s">
        <v>20280</v>
      </c>
      <c r="AS866" s="113" t="s">
        <v>14</v>
      </c>
      <c r="AT866" s="113" t="s">
        <v>14</v>
      </c>
      <c r="AU866" s="113" t="s">
        <v>16229</v>
      </c>
      <c r="AV866" s="113" t="s">
        <v>14</v>
      </c>
    </row>
    <row r="867" spans="1:49">
      <c r="A867" s="116" t="s">
        <v>7642</v>
      </c>
      <c r="B867" s="113">
        <v>570027494</v>
      </c>
      <c r="C867" s="113" t="s">
        <v>7643</v>
      </c>
      <c r="F867" s="113" t="s">
        <v>8</v>
      </c>
      <c r="G867" s="114">
        <v>25735</v>
      </c>
      <c r="H867" s="113" t="s">
        <v>16230</v>
      </c>
      <c r="I867" s="113" t="s">
        <v>9866</v>
      </c>
      <c r="J867" s="113" t="s">
        <v>17219</v>
      </c>
      <c r="K867" s="113" t="s">
        <v>37512</v>
      </c>
      <c r="L867" s="113">
        <v>82292594979</v>
      </c>
      <c r="M867" s="113" t="s">
        <v>37513</v>
      </c>
      <c r="O867" s="113" t="s">
        <v>13927</v>
      </c>
      <c r="P867" s="113" t="s">
        <v>37514</v>
      </c>
      <c r="Q867" s="113" t="s">
        <v>37515</v>
      </c>
      <c r="R867" s="113">
        <v>15</v>
      </c>
      <c r="S867" s="113" t="s">
        <v>13</v>
      </c>
      <c r="T867" s="113" t="s">
        <v>37516</v>
      </c>
      <c r="U867" s="113" t="s">
        <v>37517</v>
      </c>
      <c r="V867" s="114">
        <v>39387</v>
      </c>
      <c r="W867" s="114">
        <v>39083</v>
      </c>
      <c r="X867" s="113" t="s">
        <v>37518</v>
      </c>
      <c r="Y867" s="114">
        <v>39720</v>
      </c>
      <c r="Z867" s="114">
        <v>39722</v>
      </c>
      <c r="AA867" s="113">
        <v>21</v>
      </c>
      <c r="AB867" s="113" t="s">
        <v>24</v>
      </c>
      <c r="AC867" s="113">
        <v>24</v>
      </c>
      <c r="AD867" s="113" t="s">
        <v>47</v>
      </c>
      <c r="AE867" s="114">
        <v>44287</v>
      </c>
      <c r="AF867" s="113">
        <v>21</v>
      </c>
      <c r="AG867" s="113">
        <v>3</v>
      </c>
      <c r="AH867" s="113" t="s">
        <v>16263</v>
      </c>
      <c r="AI867" s="117" t="s">
        <v>16325</v>
      </c>
      <c r="AK867" s="114">
        <v>45302</v>
      </c>
      <c r="AL867" s="113">
        <v>15</v>
      </c>
      <c r="AM867" s="113" t="s">
        <v>9885</v>
      </c>
      <c r="AN867" s="113" t="s">
        <v>19042</v>
      </c>
      <c r="AO867" s="113" t="s">
        <v>1863</v>
      </c>
      <c r="AP867" s="113">
        <v>1989</v>
      </c>
      <c r="AQ867" s="113" t="s">
        <v>8</v>
      </c>
      <c r="AR867" s="113" t="s">
        <v>20755</v>
      </c>
      <c r="AS867" s="113" t="s">
        <v>14</v>
      </c>
      <c r="AT867" s="113" t="s">
        <v>14</v>
      </c>
      <c r="AU867" s="113" t="s">
        <v>16229</v>
      </c>
      <c r="AV867" s="113" t="s">
        <v>14</v>
      </c>
    </row>
    <row r="868" spans="1:49">
      <c r="A868" s="116" t="s">
        <v>3267</v>
      </c>
      <c r="B868" s="113">
        <v>131896590</v>
      </c>
      <c r="C868" s="113" t="s">
        <v>3268</v>
      </c>
      <c r="E868" s="113" t="s">
        <v>41</v>
      </c>
      <c r="F868" s="113" t="s">
        <v>278</v>
      </c>
      <c r="G868" s="114">
        <v>25737</v>
      </c>
      <c r="H868" s="113" t="s">
        <v>16218</v>
      </c>
      <c r="I868" s="113" t="s">
        <v>9866</v>
      </c>
      <c r="J868" s="113" t="s">
        <v>9872</v>
      </c>
      <c r="K868" s="113" t="s">
        <v>24373</v>
      </c>
      <c r="M868" s="113" t="s">
        <v>24374</v>
      </c>
      <c r="O868" s="113" t="s">
        <v>15794</v>
      </c>
      <c r="P868" s="113" t="s">
        <v>24375</v>
      </c>
      <c r="Q868" s="113" t="s">
        <v>24376</v>
      </c>
      <c r="R868" s="113">
        <v>15</v>
      </c>
      <c r="S868" s="113" t="s">
        <v>13</v>
      </c>
      <c r="T868" s="113" t="s">
        <v>24377</v>
      </c>
      <c r="U868" s="113" t="s">
        <v>17151</v>
      </c>
      <c r="V868" s="114">
        <v>33317</v>
      </c>
      <c r="W868" s="114">
        <v>33329</v>
      </c>
      <c r="X868" s="113" t="s">
        <v>24378</v>
      </c>
      <c r="Y868" s="114">
        <v>33785</v>
      </c>
      <c r="Z868" s="114">
        <v>33786</v>
      </c>
      <c r="AA868" s="113">
        <v>21</v>
      </c>
      <c r="AB868" s="113" t="s">
        <v>24</v>
      </c>
      <c r="AC868" s="113">
        <v>41</v>
      </c>
      <c r="AD868" s="113" t="s">
        <v>52</v>
      </c>
      <c r="AE868" s="114">
        <v>44835</v>
      </c>
      <c r="AF868" s="113">
        <v>26</v>
      </c>
      <c r="AG868" s="113">
        <v>6</v>
      </c>
      <c r="AH868" s="113" t="s">
        <v>16226</v>
      </c>
      <c r="AI868" s="117" t="s">
        <v>9901</v>
      </c>
      <c r="AK868" s="114">
        <v>45120</v>
      </c>
      <c r="AL868" s="113">
        <v>40</v>
      </c>
      <c r="AM868" s="113" t="s">
        <v>9870</v>
      </c>
      <c r="AN868" s="113" t="s">
        <v>16561</v>
      </c>
      <c r="AO868" s="113" t="s">
        <v>42</v>
      </c>
      <c r="AP868" s="113">
        <v>2020</v>
      </c>
      <c r="AQ868" s="113" t="s">
        <v>5236</v>
      </c>
      <c r="AR868" s="113" t="s">
        <v>17962</v>
      </c>
      <c r="AS868" s="113" t="s">
        <v>14</v>
      </c>
      <c r="AT868" s="113" t="s">
        <v>14</v>
      </c>
      <c r="AU868" s="113" t="s">
        <v>16229</v>
      </c>
      <c r="AV868" s="113" t="s">
        <v>14</v>
      </c>
      <c r="AW868" s="113" t="s">
        <v>14</v>
      </c>
    </row>
    <row r="869" spans="1:49">
      <c r="A869" s="116" t="s">
        <v>4340</v>
      </c>
      <c r="B869" s="113">
        <v>570012684</v>
      </c>
      <c r="C869" s="113" t="s">
        <v>4341</v>
      </c>
      <c r="E869" s="113" t="s">
        <v>110</v>
      </c>
      <c r="F869" s="113" t="s">
        <v>8</v>
      </c>
      <c r="G869" s="114">
        <v>25738</v>
      </c>
      <c r="H869" s="113" t="s">
        <v>16218</v>
      </c>
      <c r="I869" s="113" t="s">
        <v>9866</v>
      </c>
      <c r="J869" s="113" t="s">
        <v>9872</v>
      </c>
      <c r="K869" s="113" t="s">
        <v>27701</v>
      </c>
      <c r="L869" s="113">
        <v>85210122577</v>
      </c>
      <c r="M869" s="113" t="s">
        <v>27702</v>
      </c>
      <c r="O869" s="113" t="s">
        <v>27703</v>
      </c>
      <c r="P869" s="113" t="s">
        <v>27704</v>
      </c>
      <c r="Q869" s="113" t="s">
        <v>27705</v>
      </c>
      <c r="R869" s="113">
        <v>15</v>
      </c>
      <c r="S869" s="113" t="s">
        <v>13</v>
      </c>
      <c r="T869" s="113" t="s">
        <v>27706</v>
      </c>
      <c r="U869" s="113" t="s">
        <v>27707</v>
      </c>
      <c r="V869" s="114">
        <v>36333</v>
      </c>
      <c r="W869" s="114">
        <v>36220</v>
      </c>
      <c r="X869" s="113" t="s">
        <v>27708</v>
      </c>
      <c r="Y869" s="114">
        <v>36594</v>
      </c>
      <c r="Z869" s="114">
        <v>36617</v>
      </c>
      <c r="AA869" s="113">
        <v>31</v>
      </c>
      <c r="AB869" s="113" t="s">
        <v>9</v>
      </c>
      <c r="AC869" s="113">
        <v>42</v>
      </c>
      <c r="AD869" s="113" t="s">
        <v>92</v>
      </c>
      <c r="AE869" s="114">
        <v>44652</v>
      </c>
      <c r="AF869" s="113">
        <v>23</v>
      </c>
      <c r="AG869" s="113">
        <v>1</v>
      </c>
      <c r="AH869" s="113" t="s">
        <v>9913</v>
      </c>
      <c r="AI869" s="117" t="s">
        <v>45597</v>
      </c>
      <c r="AJ869" s="113" t="s">
        <v>45560</v>
      </c>
      <c r="AK869" s="114">
        <v>44670</v>
      </c>
      <c r="AL869" s="113">
        <v>40</v>
      </c>
      <c r="AM869" s="113" t="s">
        <v>9870</v>
      </c>
      <c r="AN869" s="113" t="s">
        <v>19171</v>
      </c>
      <c r="AO869" s="113" t="s">
        <v>2228</v>
      </c>
      <c r="AP869" s="113">
        <v>1994</v>
      </c>
      <c r="AQ869" s="113" t="s">
        <v>5236</v>
      </c>
      <c r="AR869" s="113" t="s">
        <v>21704</v>
      </c>
      <c r="AS869" s="113" t="s">
        <v>14</v>
      </c>
      <c r="AT869" s="113" t="s">
        <v>14</v>
      </c>
      <c r="AU869" s="113" t="s">
        <v>16229</v>
      </c>
      <c r="AV869" s="113" t="s">
        <v>14</v>
      </c>
      <c r="AW869" s="113" t="s">
        <v>14</v>
      </c>
    </row>
    <row r="870" spans="1:49">
      <c r="A870" s="116" t="s">
        <v>3384</v>
      </c>
      <c r="B870" s="113">
        <v>570012933</v>
      </c>
      <c r="C870" s="113" t="s">
        <v>3385</v>
      </c>
      <c r="E870" s="113" t="s">
        <v>30</v>
      </c>
      <c r="F870" s="113" t="s">
        <v>8</v>
      </c>
      <c r="G870" s="114">
        <v>25741</v>
      </c>
      <c r="H870" s="113" t="s">
        <v>16218</v>
      </c>
      <c r="I870" s="113" t="s">
        <v>9866</v>
      </c>
      <c r="J870" s="113" t="s">
        <v>9872</v>
      </c>
      <c r="K870" s="113" t="s">
        <v>45656</v>
      </c>
      <c r="L870" s="113">
        <v>81341023366</v>
      </c>
      <c r="M870" s="113" t="s">
        <v>13990</v>
      </c>
      <c r="O870" s="113" t="s">
        <v>11111</v>
      </c>
      <c r="P870" s="113" t="s">
        <v>30513</v>
      </c>
      <c r="Q870" s="113" t="s">
        <v>30514</v>
      </c>
      <c r="R870" s="113">
        <v>15</v>
      </c>
      <c r="S870" s="113" t="s">
        <v>13</v>
      </c>
      <c r="T870" s="113" t="s">
        <v>30515</v>
      </c>
      <c r="U870" s="113" t="s">
        <v>28630</v>
      </c>
      <c r="V870" s="114">
        <v>36654</v>
      </c>
      <c r="W870" s="114">
        <v>36586</v>
      </c>
      <c r="X870" s="113" t="s">
        <v>27897</v>
      </c>
      <c r="Y870" s="114">
        <v>36949</v>
      </c>
      <c r="Z870" s="114">
        <v>36951</v>
      </c>
      <c r="AA870" s="113">
        <v>31</v>
      </c>
      <c r="AB870" s="113" t="s">
        <v>9</v>
      </c>
      <c r="AC870" s="113">
        <v>42</v>
      </c>
      <c r="AD870" s="113" t="s">
        <v>92</v>
      </c>
      <c r="AE870" s="114">
        <v>41730</v>
      </c>
      <c r="AF870" s="113">
        <v>14</v>
      </c>
      <c r="AG870" s="113">
        <v>1</v>
      </c>
      <c r="AH870" s="113" t="s">
        <v>9913</v>
      </c>
      <c r="AI870" s="117" t="s">
        <v>45657</v>
      </c>
      <c r="AJ870" s="113" t="s">
        <v>45560</v>
      </c>
      <c r="AK870" s="114">
        <v>44923</v>
      </c>
      <c r="AL870" s="113">
        <v>40</v>
      </c>
      <c r="AM870" s="113" t="s">
        <v>9870</v>
      </c>
      <c r="AN870" s="113" t="s">
        <v>16468</v>
      </c>
      <c r="AO870" s="113" t="s">
        <v>31</v>
      </c>
      <c r="AP870" s="113">
        <v>1995</v>
      </c>
      <c r="AQ870" s="113" t="s">
        <v>8</v>
      </c>
      <c r="AR870" s="113" t="s">
        <v>30516</v>
      </c>
      <c r="AS870" s="113" t="s">
        <v>14</v>
      </c>
      <c r="AT870" s="113" t="s">
        <v>14</v>
      </c>
      <c r="AU870" s="113" t="s">
        <v>16229</v>
      </c>
      <c r="AV870" s="113" t="s">
        <v>14</v>
      </c>
      <c r="AW870" s="113" t="s">
        <v>14</v>
      </c>
    </row>
    <row r="871" spans="1:49">
      <c r="A871" s="116" t="s">
        <v>6688</v>
      </c>
      <c r="B871" s="113">
        <v>132163551</v>
      </c>
      <c r="C871" s="113" t="s">
        <v>6689</v>
      </c>
      <c r="E871" s="113" t="s">
        <v>945</v>
      </c>
      <c r="F871" s="113" t="s">
        <v>8</v>
      </c>
      <c r="G871" s="114">
        <v>25742</v>
      </c>
      <c r="H871" s="113" t="s">
        <v>16218</v>
      </c>
      <c r="I871" s="113" t="s">
        <v>9866</v>
      </c>
      <c r="J871" s="113" t="s">
        <v>9872</v>
      </c>
      <c r="K871" s="113" t="s">
        <v>27381</v>
      </c>
      <c r="L871" s="113">
        <v>82259598950</v>
      </c>
      <c r="M871" s="113" t="s">
        <v>11536</v>
      </c>
      <c r="O871" s="113" t="s">
        <v>11537</v>
      </c>
      <c r="P871" s="113" t="s">
        <v>27381</v>
      </c>
      <c r="Q871" s="113" t="s">
        <v>27382</v>
      </c>
      <c r="R871" s="113">
        <v>15</v>
      </c>
      <c r="S871" s="113" t="s">
        <v>13</v>
      </c>
      <c r="T871" s="113" t="s">
        <v>27383</v>
      </c>
      <c r="U871" s="113" t="s">
        <v>27384</v>
      </c>
      <c r="V871" s="114">
        <v>35455</v>
      </c>
      <c r="W871" s="114">
        <v>35462</v>
      </c>
      <c r="X871" s="113" t="s">
        <v>27385</v>
      </c>
      <c r="Y871" s="114">
        <v>36015</v>
      </c>
      <c r="Z871" s="114">
        <v>36039</v>
      </c>
      <c r="AA871" s="113">
        <v>31</v>
      </c>
      <c r="AB871" s="113" t="s">
        <v>9</v>
      </c>
      <c r="AC871" s="113">
        <v>42</v>
      </c>
      <c r="AD871" s="113" t="s">
        <v>92</v>
      </c>
      <c r="AE871" s="114">
        <v>44835</v>
      </c>
      <c r="AF871" s="113">
        <v>25</v>
      </c>
      <c r="AG871" s="113">
        <v>8</v>
      </c>
      <c r="AH871" s="113" t="s">
        <v>16226</v>
      </c>
      <c r="AI871" s="117" t="s">
        <v>9901</v>
      </c>
      <c r="AK871" s="114">
        <v>44835</v>
      </c>
      <c r="AL871" s="113">
        <v>40</v>
      </c>
      <c r="AM871" s="113" t="s">
        <v>9870</v>
      </c>
      <c r="AN871" s="113" t="s">
        <v>24359</v>
      </c>
      <c r="AO871" s="113" t="s">
        <v>38</v>
      </c>
      <c r="AP871" s="113">
        <v>1996</v>
      </c>
      <c r="AQ871" s="113" t="s">
        <v>5236</v>
      </c>
      <c r="AR871" s="113" t="s">
        <v>17719</v>
      </c>
      <c r="AS871" s="113" t="s">
        <v>14</v>
      </c>
      <c r="AT871" s="113" t="s">
        <v>14</v>
      </c>
      <c r="AU871" s="113" t="s">
        <v>16229</v>
      </c>
      <c r="AV871" s="113" t="s">
        <v>14</v>
      </c>
      <c r="AW871" s="113" t="s">
        <v>14</v>
      </c>
    </row>
    <row r="872" spans="1:49">
      <c r="A872" s="116" t="s">
        <v>9795</v>
      </c>
      <c r="B872" s="113">
        <v>570014019</v>
      </c>
      <c r="C872" s="113" t="s">
        <v>1354</v>
      </c>
      <c r="E872" s="113" t="s">
        <v>17</v>
      </c>
      <c r="F872" s="113" t="s">
        <v>8</v>
      </c>
      <c r="G872" s="114">
        <v>25744</v>
      </c>
      <c r="H872" s="113" t="s">
        <v>16218</v>
      </c>
      <c r="I872" s="113" t="s">
        <v>9866</v>
      </c>
      <c r="J872" s="113" t="s">
        <v>9872</v>
      </c>
      <c r="K872" s="113" t="s">
        <v>30419</v>
      </c>
      <c r="L872" s="113">
        <v>81525787000</v>
      </c>
      <c r="M872" s="113" t="s">
        <v>13297</v>
      </c>
      <c r="O872" s="113" t="s">
        <v>30420</v>
      </c>
      <c r="P872" s="113" t="s">
        <v>30421</v>
      </c>
      <c r="Q872" s="113" t="s">
        <v>30422</v>
      </c>
      <c r="R872" s="113">
        <v>15</v>
      </c>
      <c r="S872" s="113" t="s">
        <v>13</v>
      </c>
      <c r="T872" s="113" t="s">
        <v>30423</v>
      </c>
      <c r="U872" s="113" t="s">
        <v>30424</v>
      </c>
      <c r="V872" s="114">
        <v>37956</v>
      </c>
      <c r="W872" s="114">
        <v>37561</v>
      </c>
      <c r="X872" s="113" t="s">
        <v>30425</v>
      </c>
      <c r="Y872" s="114">
        <v>38245</v>
      </c>
      <c r="Z872" s="114">
        <v>37956</v>
      </c>
      <c r="AA872" s="113">
        <v>31</v>
      </c>
      <c r="AB872" s="113" t="s">
        <v>9</v>
      </c>
      <c r="AC872" s="113">
        <v>42</v>
      </c>
      <c r="AD872" s="113" t="s">
        <v>92</v>
      </c>
      <c r="AE872" s="114">
        <v>45383</v>
      </c>
      <c r="AF872" s="113">
        <v>25</v>
      </c>
      <c r="AG872" s="113">
        <v>5</v>
      </c>
      <c r="AH872" s="113" t="s">
        <v>9913</v>
      </c>
      <c r="AI872" s="117" t="s">
        <v>45712</v>
      </c>
      <c r="AJ872" s="113" t="s">
        <v>45560</v>
      </c>
      <c r="AK872" s="114">
        <v>45121</v>
      </c>
      <c r="AL872" s="113">
        <v>40</v>
      </c>
      <c r="AM872" s="113" t="s">
        <v>9870</v>
      </c>
      <c r="AN872" s="113" t="s">
        <v>30426</v>
      </c>
      <c r="AO872" s="113" t="s">
        <v>9796</v>
      </c>
      <c r="AP872" s="113">
        <v>1998</v>
      </c>
      <c r="AQ872" s="113" t="s">
        <v>5236</v>
      </c>
      <c r="AR872" s="113" t="s">
        <v>30427</v>
      </c>
      <c r="AS872" s="113" t="s">
        <v>14</v>
      </c>
      <c r="AT872" s="113" t="s">
        <v>14</v>
      </c>
      <c r="AU872" s="113" t="s">
        <v>16229</v>
      </c>
      <c r="AV872" s="113" t="s">
        <v>14</v>
      </c>
    </row>
    <row r="873" spans="1:49">
      <c r="A873" s="116" t="s">
        <v>4452</v>
      </c>
      <c r="B873" s="113">
        <v>570012122</v>
      </c>
      <c r="C873" s="113" t="s">
        <v>4453</v>
      </c>
      <c r="F873" s="113" t="s">
        <v>8</v>
      </c>
      <c r="G873" s="114">
        <v>25745</v>
      </c>
      <c r="H873" s="113" t="s">
        <v>16218</v>
      </c>
      <c r="I873" s="113" t="s">
        <v>9866</v>
      </c>
      <c r="J873" s="113" t="s">
        <v>9872</v>
      </c>
      <c r="K873" s="113" t="s">
        <v>19857</v>
      </c>
      <c r="L873" s="113">
        <v>81242456234</v>
      </c>
      <c r="M873" s="113" t="s">
        <v>11464</v>
      </c>
      <c r="O873" s="113" t="s">
        <v>19858</v>
      </c>
      <c r="P873" s="113" t="s">
        <v>19859</v>
      </c>
      <c r="Q873" s="113" t="s">
        <v>19860</v>
      </c>
      <c r="R873" s="113">
        <v>15</v>
      </c>
      <c r="S873" s="113" t="s">
        <v>13</v>
      </c>
      <c r="T873" s="113" t="s">
        <v>19861</v>
      </c>
      <c r="U873" s="113" t="s">
        <v>19862</v>
      </c>
      <c r="V873" s="114">
        <v>34866</v>
      </c>
      <c r="W873" s="114">
        <v>34790</v>
      </c>
      <c r="X873" s="113" t="s">
        <v>19863</v>
      </c>
      <c r="Y873" s="114">
        <v>35317</v>
      </c>
      <c r="Z873" s="114">
        <v>35125</v>
      </c>
      <c r="AA873" s="113">
        <v>21</v>
      </c>
      <c r="AB873" s="113" t="s">
        <v>24</v>
      </c>
      <c r="AC873" s="113">
        <v>32</v>
      </c>
      <c r="AD873" s="113" t="s">
        <v>84</v>
      </c>
      <c r="AE873" s="114">
        <v>43922</v>
      </c>
      <c r="AF873" s="113">
        <v>20</v>
      </c>
      <c r="AG873" s="113">
        <v>1</v>
      </c>
      <c r="AH873" s="113" t="s">
        <v>16226</v>
      </c>
      <c r="AI873" s="117" t="s">
        <v>11465</v>
      </c>
      <c r="AK873" s="114">
        <v>44925</v>
      </c>
      <c r="AL873" s="113">
        <v>15</v>
      </c>
      <c r="AM873" s="113" t="s">
        <v>9885</v>
      </c>
      <c r="AN873" s="113" t="s">
        <v>17932</v>
      </c>
      <c r="AO873" s="113" t="s">
        <v>185</v>
      </c>
      <c r="AP873" s="113">
        <v>1990</v>
      </c>
      <c r="AQ873" s="113" t="s">
        <v>5236</v>
      </c>
      <c r="AR873" s="113" t="s">
        <v>19864</v>
      </c>
      <c r="AS873" s="113" t="s">
        <v>14</v>
      </c>
      <c r="AT873" s="113" t="s">
        <v>14</v>
      </c>
      <c r="AU873" s="113" t="s">
        <v>16229</v>
      </c>
      <c r="AV873" s="113" t="s">
        <v>14</v>
      </c>
      <c r="AW873" s="113" t="s">
        <v>14</v>
      </c>
    </row>
    <row r="874" spans="1:49">
      <c r="A874" s="116" t="s">
        <v>6112</v>
      </c>
      <c r="B874" s="113">
        <v>570013847</v>
      </c>
      <c r="C874" s="113" t="s">
        <v>6113</v>
      </c>
      <c r="E874" s="113" t="s">
        <v>30</v>
      </c>
      <c r="F874" s="113" t="s">
        <v>8</v>
      </c>
      <c r="G874" s="114">
        <v>25746</v>
      </c>
      <c r="H874" s="113" t="s">
        <v>16218</v>
      </c>
      <c r="I874" s="113" t="s">
        <v>9866</v>
      </c>
      <c r="J874" s="113" t="s">
        <v>9872</v>
      </c>
      <c r="K874" s="113" t="s">
        <v>30116</v>
      </c>
      <c r="L874" s="113">
        <v>85231519137</v>
      </c>
      <c r="M874" s="113" t="s">
        <v>30117</v>
      </c>
      <c r="O874" s="113" t="s">
        <v>13234</v>
      </c>
      <c r="P874" s="113" t="s">
        <v>30118</v>
      </c>
      <c r="Q874" s="113" t="s">
        <v>30119</v>
      </c>
      <c r="R874" s="113">
        <v>15</v>
      </c>
      <c r="S874" s="113" t="s">
        <v>13</v>
      </c>
      <c r="T874" s="113" t="s">
        <v>30120</v>
      </c>
      <c r="U874" s="113" t="s">
        <v>30121</v>
      </c>
      <c r="V874" s="114">
        <v>37557</v>
      </c>
      <c r="W874" s="114">
        <v>37561</v>
      </c>
      <c r="X874" s="113" t="s">
        <v>30122</v>
      </c>
      <c r="Y874" s="114">
        <v>37945</v>
      </c>
      <c r="Z874" s="114">
        <v>37956</v>
      </c>
      <c r="AA874" s="113">
        <v>31</v>
      </c>
      <c r="AB874" s="113" t="s">
        <v>9</v>
      </c>
      <c r="AC874" s="113">
        <v>42</v>
      </c>
      <c r="AD874" s="113" t="s">
        <v>92</v>
      </c>
      <c r="AE874" s="114">
        <v>44835</v>
      </c>
      <c r="AF874" s="113">
        <v>19</v>
      </c>
      <c r="AG874" s="113">
        <v>11</v>
      </c>
      <c r="AH874" s="113" t="s">
        <v>9913</v>
      </c>
      <c r="AI874" s="117" t="s">
        <v>45664</v>
      </c>
      <c r="AJ874" s="113" t="s">
        <v>45560</v>
      </c>
      <c r="AK874" s="114">
        <v>45120</v>
      </c>
      <c r="AL874" s="113">
        <v>40</v>
      </c>
      <c r="AM874" s="113" t="s">
        <v>9870</v>
      </c>
      <c r="AN874" s="113" t="s">
        <v>18311</v>
      </c>
      <c r="AO874" s="113" t="s">
        <v>480</v>
      </c>
      <c r="AP874" s="113">
        <v>2000</v>
      </c>
      <c r="AQ874" s="113" t="s">
        <v>5236</v>
      </c>
      <c r="AR874" s="113" t="s">
        <v>25549</v>
      </c>
      <c r="AS874" s="113" t="s">
        <v>14</v>
      </c>
      <c r="AT874" s="113" t="s">
        <v>14</v>
      </c>
      <c r="AU874" s="113" t="s">
        <v>16229</v>
      </c>
      <c r="AV874" s="113" t="s">
        <v>14</v>
      </c>
      <c r="AW874" s="113" t="s">
        <v>14</v>
      </c>
    </row>
    <row r="875" spans="1:49">
      <c r="A875" s="116" t="s">
        <v>8678</v>
      </c>
      <c r="C875" s="113" t="s">
        <v>8679</v>
      </c>
      <c r="E875" s="113" t="s">
        <v>6626</v>
      </c>
      <c r="F875" s="113" t="s">
        <v>8</v>
      </c>
      <c r="G875" s="114">
        <v>25747</v>
      </c>
      <c r="H875" s="113" t="s">
        <v>16230</v>
      </c>
      <c r="I875" s="113" t="s">
        <v>9866</v>
      </c>
      <c r="J875" s="113" t="s">
        <v>9872</v>
      </c>
      <c r="K875" s="113" t="s">
        <v>29089</v>
      </c>
      <c r="L875" s="113">
        <v>82194888882</v>
      </c>
      <c r="M875" s="113" t="s">
        <v>11640</v>
      </c>
      <c r="O875" s="113" t="s">
        <v>11641</v>
      </c>
      <c r="P875" s="113" t="s">
        <v>29090</v>
      </c>
      <c r="Q875" s="113" t="s">
        <v>29091</v>
      </c>
      <c r="R875" s="113">
        <v>15</v>
      </c>
      <c r="S875" s="113" t="s">
        <v>13</v>
      </c>
      <c r="T875" s="113" t="s">
        <v>29092</v>
      </c>
      <c r="U875" s="113" t="s">
        <v>29093</v>
      </c>
      <c r="V875" s="114">
        <v>39965</v>
      </c>
      <c r="W875" s="114">
        <v>39904</v>
      </c>
      <c r="X875" s="113" t="s">
        <v>29094</v>
      </c>
      <c r="Y875" s="114">
        <v>40542</v>
      </c>
      <c r="Z875" s="114">
        <v>40544</v>
      </c>
      <c r="AA875" s="113">
        <v>31</v>
      </c>
      <c r="AB875" s="113" t="s">
        <v>9</v>
      </c>
      <c r="AC875" s="113">
        <v>34</v>
      </c>
      <c r="AD875" s="113" t="s">
        <v>18</v>
      </c>
      <c r="AE875" s="114">
        <v>43922</v>
      </c>
      <c r="AF875" s="113">
        <v>18</v>
      </c>
      <c r="AG875" s="113">
        <v>3</v>
      </c>
      <c r="AH875" s="113" t="s">
        <v>16226</v>
      </c>
      <c r="AI875" s="117" t="s">
        <v>9932</v>
      </c>
      <c r="AK875" s="114">
        <v>44925</v>
      </c>
      <c r="AL875" s="113">
        <v>40</v>
      </c>
      <c r="AM875" s="113" t="s">
        <v>9870</v>
      </c>
      <c r="AN875" s="113" t="s">
        <v>16399</v>
      </c>
      <c r="AO875" s="113" t="s">
        <v>169</v>
      </c>
      <c r="AP875" s="113">
        <v>2008</v>
      </c>
      <c r="AQ875" s="113" t="s">
        <v>8</v>
      </c>
      <c r="AR875" s="113" t="s">
        <v>24835</v>
      </c>
      <c r="AS875" s="113" t="s">
        <v>14</v>
      </c>
      <c r="AT875" s="113" t="s">
        <v>14</v>
      </c>
      <c r="AU875" s="113" t="s">
        <v>16229</v>
      </c>
      <c r="AV875" s="113" t="s">
        <v>14</v>
      </c>
      <c r="AW875" s="113" t="s">
        <v>14</v>
      </c>
    </row>
    <row r="876" spans="1:49">
      <c r="A876" s="116" t="s">
        <v>9614</v>
      </c>
      <c r="B876" s="113">
        <v>570027803</v>
      </c>
      <c r="C876" s="113" t="s">
        <v>1106</v>
      </c>
      <c r="E876" s="113" t="s">
        <v>67</v>
      </c>
      <c r="F876" s="113" t="s">
        <v>6698</v>
      </c>
      <c r="G876" s="114">
        <v>25748</v>
      </c>
      <c r="H876" s="113" t="s">
        <v>16230</v>
      </c>
      <c r="I876" s="113" t="s">
        <v>9866</v>
      </c>
      <c r="J876" s="113" t="s">
        <v>9872</v>
      </c>
      <c r="K876" s="113" t="s">
        <v>40199</v>
      </c>
      <c r="L876" s="113">
        <v>85396875599</v>
      </c>
      <c r="M876" s="113" t="s">
        <v>15084</v>
      </c>
      <c r="O876" s="113" t="s">
        <v>10391</v>
      </c>
      <c r="P876" s="113" t="s">
        <v>40200</v>
      </c>
      <c r="Q876" s="113" t="s">
        <v>40201</v>
      </c>
      <c r="R876" s="113">
        <v>15</v>
      </c>
      <c r="S876" s="113" t="s">
        <v>13</v>
      </c>
      <c r="T876" s="113" t="s">
        <v>40202</v>
      </c>
      <c r="U876" s="113" t="s">
        <v>40203</v>
      </c>
      <c r="V876" s="114">
        <v>39387</v>
      </c>
      <c r="W876" s="114">
        <v>39083</v>
      </c>
      <c r="X876" s="113" t="s">
        <v>40204</v>
      </c>
      <c r="Y876" s="114">
        <v>39720</v>
      </c>
      <c r="Z876" s="114">
        <v>39722</v>
      </c>
      <c r="AA876" s="113">
        <v>21</v>
      </c>
      <c r="AB876" s="113" t="s">
        <v>24</v>
      </c>
      <c r="AC876" s="113">
        <v>34</v>
      </c>
      <c r="AD876" s="113" t="s">
        <v>18</v>
      </c>
      <c r="AE876" s="114">
        <v>44470</v>
      </c>
      <c r="AF876" s="113">
        <v>15</v>
      </c>
      <c r="AG876" s="113">
        <v>9</v>
      </c>
      <c r="AH876" s="113" t="s">
        <v>16226</v>
      </c>
      <c r="AI876" s="117" t="s">
        <v>9956</v>
      </c>
      <c r="AK876" s="114">
        <v>44925</v>
      </c>
      <c r="AL876" s="113">
        <v>40</v>
      </c>
      <c r="AM876" s="113" t="s">
        <v>9870</v>
      </c>
      <c r="AN876" s="113" t="s">
        <v>16647</v>
      </c>
      <c r="AO876" s="113" t="s">
        <v>378</v>
      </c>
      <c r="AP876" s="113">
        <v>2008</v>
      </c>
      <c r="AQ876" s="113" t="s">
        <v>8</v>
      </c>
      <c r="AR876" s="113" t="s">
        <v>18780</v>
      </c>
      <c r="AS876" s="113" t="s">
        <v>14</v>
      </c>
      <c r="AT876" s="113" t="s">
        <v>14</v>
      </c>
      <c r="AU876" s="113" t="s">
        <v>16229</v>
      </c>
      <c r="AV876" s="113" t="s">
        <v>14</v>
      </c>
      <c r="AW876" s="113" t="s">
        <v>14</v>
      </c>
    </row>
    <row r="877" spans="1:49">
      <c r="A877" s="116" t="s">
        <v>172</v>
      </c>
      <c r="B877" s="113">
        <v>132034021</v>
      </c>
      <c r="C877" s="113" t="s">
        <v>173</v>
      </c>
      <c r="E877" s="113" t="s">
        <v>174</v>
      </c>
      <c r="F877" s="113" t="s">
        <v>8</v>
      </c>
      <c r="G877" s="114">
        <v>25750</v>
      </c>
      <c r="H877" s="113" t="s">
        <v>16230</v>
      </c>
      <c r="I877" s="113" t="s">
        <v>9866</v>
      </c>
      <c r="J877" s="113" t="s">
        <v>17219</v>
      </c>
      <c r="K877" s="113" t="s">
        <v>44618</v>
      </c>
      <c r="M877" s="113" t="s">
        <v>12632</v>
      </c>
      <c r="O877" s="113" t="s">
        <v>11351</v>
      </c>
      <c r="P877" s="113" t="s">
        <v>44619</v>
      </c>
      <c r="Q877" s="113" t="s">
        <v>44620</v>
      </c>
      <c r="R877" s="113">
        <v>15</v>
      </c>
      <c r="S877" s="113" t="s">
        <v>13</v>
      </c>
      <c r="T877" s="113" t="s">
        <v>44621</v>
      </c>
      <c r="U877" s="113" t="s">
        <v>17336</v>
      </c>
      <c r="V877" s="114">
        <v>34240</v>
      </c>
      <c r="W877" s="114">
        <v>34243</v>
      </c>
      <c r="X877" s="113" t="s">
        <v>44622</v>
      </c>
      <c r="Y877" s="114">
        <v>35339</v>
      </c>
      <c r="Z877" s="114">
        <v>34943</v>
      </c>
      <c r="AA877" s="113">
        <v>21</v>
      </c>
      <c r="AB877" s="113" t="s">
        <v>24</v>
      </c>
      <c r="AC877" s="113">
        <v>42</v>
      </c>
      <c r="AD877" s="113" t="s">
        <v>92</v>
      </c>
      <c r="AE877" s="114">
        <v>44835</v>
      </c>
      <c r="AF877" s="113">
        <v>24</v>
      </c>
      <c r="AG877" s="113">
        <v>0</v>
      </c>
      <c r="AH877" s="113" t="s">
        <v>16226</v>
      </c>
      <c r="AI877" s="117" t="s">
        <v>9901</v>
      </c>
      <c r="AK877" s="114">
        <v>45120</v>
      </c>
      <c r="AL877" s="113">
        <v>45</v>
      </c>
      <c r="AM877" s="113" t="s">
        <v>9922</v>
      </c>
      <c r="AN877" s="113" t="s">
        <v>17006</v>
      </c>
      <c r="AO877" s="113" t="s">
        <v>176</v>
      </c>
      <c r="AP877" s="113">
        <v>2013</v>
      </c>
      <c r="AQ877" s="113" t="s">
        <v>8</v>
      </c>
      <c r="AR877" s="113" t="s">
        <v>26011</v>
      </c>
      <c r="AS877" s="113" t="s">
        <v>14</v>
      </c>
      <c r="AT877" s="113" t="s">
        <v>14</v>
      </c>
      <c r="AU877" s="113" t="s">
        <v>16229</v>
      </c>
      <c r="AV877" s="113" t="s">
        <v>14</v>
      </c>
      <c r="AW877" s="113" t="s">
        <v>14</v>
      </c>
    </row>
    <row r="878" spans="1:49">
      <c r="A878" s="116" t="s">
        <v>1474</v>
      </c>
      <c r="B878" s="113">
        <v>570012233</v>
      </c>
      <c r="C878" s="113" t="s">
        <v>1475</v>
      </c>
      <c r="E878" s="113" t="s">
        <v>34</v>
      </c>
      <c r="F878" s="113" t="s">
        <v>8</v>
      </c>
      <c r="G878" s="114">
        <v>25750</v>
      </c>
      <c r="H878" s="113" t="s">
        <v>16230</v>
      </c>
      <c r="I878" s="113" t="s">
        <v>9866</v>
      </c>
      <c r="J878" s="113" t="s">
        <v>17219</v>
      </c>
      <c r="K878" s="113" t="s">
        <v>37682</v>
      </c>
      <c r="M878" s="113" t="s">
        <v>37683</v>
      </c>
      <c r="O878" s="113" t="s">
        <v>12854</v>
      </c>
      <c r="P878" s="113" t="s">
        <v>37684</v>
      </c>
      <c r="Q878" s="113" t="s">
        <v>37685</v>
      </c>
      <c r="R878" s="113">
        <v>15</v>
      </c>
      <c r="S878" s="113" t="s">
        <v>13</v>
      </c>
      <c r="T878" s="113" t="s">
        <v>37686</v>
      </c>
      <c r="U878" s="113" t="s">
        <v>37687</v>
      </c>
      <c r="V878" s="114">
        <v>35205</v>
      </c>
      <c r="W878" s="114">
        <v>35125</v>
      </c>
      <c r="X878" s="113" t="s">
        <v>37237</v>
      </c>
      <c r="Y878" s="114">
        <v>35841</v>
      </c>
      <c r="Z878" s="114">
        <v>35855</v>
      </c>
      <c r="AA878" s="113">
        <v>21</v>
      </c>
      <c r="AB878" s="113" t="s">
        <v>24</v>
      </c>
      <c r="AC878" s="113">
        <v>34</v>
      </c>
      <c r="AD878" s="113" t="s">
        <v>18</v>
      </c>
      <c r="AE878" s="114">
        <v>43922</v>
      </c>
      <c r="AF878" s="113">
        <v>19</v>
      </c>
      <c r="AG878" s="113">
        <v>1</v>
      </c>
      <c r="AH878" s="113" t="s">
        <v>16263</v>
      </c>
      <c r="AI878" s="117" t="s">
        <v>75</v>
      </c>
      <c r="AK878" s="114">
        <v>42746</v>
      </c>
      <c r="AL878" s="113">
        <v>40</v>
      </c>
      <c r="AM878" s="113" t="s">
        <v>9870</v>
      </c>
      <c r="AN878" s="113" t="s">
        <v>16301</v>
      </c>
      <c r="AO878" s="113" t="s">
        <v>220</v>
      </c>
      <c r="AP878" s="113">
        <v>2005</v>
      </c>
      <c r="AQ878" s="113" t="s">
        <v>5236</v>
      </c>
      <c r="AR878" s="113" t="s">
        <v>30897</v>
      </c>
      <c r="AS878" s="113" t="s">
        <v>14</v>
      </c>
      <c r="AT878" s="113" t="s">
        <v>14</v>
      </c>
      <c r="AU878" s="113" t="s">
        <v>16229</v>
      </c>
      <c r="AV878" s="113" t="s">
        <v>14</v>
      </c>
      <c r="AW878" s="113" t="s">
        <v>14</v>
      </c>
    </row>
    <row r="879" spans="1:49">
      <c r="A879" s="116" t="s">
        <v>1764</v>
      </c>
      <c r="B879" s="113">
        <v>570015608</v>
      </c>
      <c r="C879" s="113" t="s">
        <v>1765</v>
      </c>
      <c r="F879" s="113" t="s">
        <v>445</v>
      </c>
      <c r="G879" s="114">
        <v>25754</v>
      </c>
      <c r="H879" s="113" t="s">
        <v>16218</v>
      </c>
      <c r="I879" s="113" t="s">
        <v>9866</v>
      </c>
      <c r="J879" s="113" t="s">
        <v>9867</v>
      </c>
      <c r="K879" s="113" t="s">
        <v>25711</v>
      </c>
      <c r="L879" s="113">
        <v>82291864116</v>
      </c>
      <c r="M879" s="113" t="s">
        <v>15867</v>
      </c>
      <c r="O879" s="113" t="s">
        <v>15860</v>
      </c>
      <c r="P879" s="113" t="s">
        <v>25712</v>
      </c>
      <c r="Q879" s="113" t="s">
        <v>25713</v>
      </c>
      <c r="R879" s="113">
        <v>15</v>
      </c>
      <c r="S879" s="113" t="s">
        <v>13</v>
      </c>
      <c r="T879" s="113" t="s">
        <v>25714</v>
      </c>
      <c r="U879" s="113" t="s">
        <v>25715</v>
      </c>
      <c r="V879" s="114">
        <v>37998</v>
      </c>
      <c r="W879" s="114">
        <v>37956</v>
      </c>
      <c r="X879" s="113" t="s">
        <v>25716</v>
      </c>
      <c r="Y879" s="114">
        <v>38408</v>
      </c>
      <c r="Z879" s="114">
        <v>38412</v>
      </c>
      <c r="AA879" s="113">
        <v>21</v>
      </c>
      <c r="AB879" s="113" t="s">
        <v>24</v>
      </c>
      <c r="AC879" s="113">
        <v>32</v>
      </c>
      <c r="AD879" s="113" t="s">
        <v>84</v>
      </c>
      <c r="AE879" s="114">
        <v>44287</v>
      </c>
      <c r="AF879" s="113">
        <v>12</v>
      </c>
      <c r="AG879" s="113">
        <v>4</v>
      </c>
      <c r="AH879" s="113" t="s">
        <v>16226</v>
      </c>
      <c r="AI879" s="117" t="s">
        <v>9875</v>
      </c>
      <c r="AK879" s="114">
        <v>43608</v>
      </c>
      <c r="AL879" s="113">
        <v>15</v>
      </c>
      <c r="AM879" s="113" t="s">
        <v>9885</v>
      </c>
      <c r="AN879" s="113" t="s">
        <v>16858</v>
      </c>
      <c r="AO879" s="113" t="s">
        <v>666</v>
      </c>
      <c r="AP879" s="113">
        <v>1990</v>
      </c>
      <c r="AQ879" s="113" t="s">
        <v>6669</v>
      </c>
      <c r="AR879" s="113" t="s">
        <v>23409</v>
      </c>
      <c r="AS879" s="113" t="s">
        <v>14</v>
      </c>
      <c r="AT879" s="113" t="s">
        <v>14</v>
      </c>
      <c r="AU879" s="113" t="s">
        <v>16229</v>
      </c>
      <c r="AV879" s="113" t="s">
        <v>14</v>
      </c>
      <c r="AW879" s="113" t="s">
        <v>14</v>
      </c>
    </row>
    <row r="880" spans="1:49">
      <c r="A880" s="116" t="s">
        <v>8238</v>
      </c>
      <c r="B880" s="113">
        <v>132211508</v>
      </c>
      <c r="C880" s="113" t="s">
        <v>8239</v>
      </c>
      <c r="E880" s="113" t="s">
        <v>41</v>
      </c>
      <c r="F880" s="113" t="s">
        <v>16146</v>
      </c>
      <c r="G880" s="114">
        <v>25756</v>
      </c>
      <c r="H880" s="113" t="s">
        <v>16218</v>
      </c>
      <c r="I880" s="113" t="s">
        <v>9866</v>
      </c>
      <c r="J880" s="113" t="s">
        <v>9872</v>
      </c>
      <c r="K880" s="113" t="s">
        <v>36024</v>
      </c>
      <c r="L880" s="113">
        <v>82296671956</v>
      </c>
      <c r="M880" s="113" t="s">
        <v>14226</v>
      </c>
      <c r="O880" s="113" t="s">
        <v>14227</v>
      </c>
      <c r="P880" s="113" t="s">
        <v>36025</v>
      </c>
      <c r="Q880" s="113" t="s">
        <v>36026</v>
      </c>
      <c r="R880" s="113">
        <v>15</v>
      </c>
      <c r="S880" s="113" t="s">
        <v>13</v>
      </c>
      <c r="T880" s="113" t="s">
        <v>36027</v>
      </c>
      <c r="U880" s="113" t="s">
        <v>16800</v>
      </c>
      <c r="V880" s="114">
        <v>35999</v>
      </c>
      <c r="W880" s="114">
        <v>35855</v>
      </c>
      <c r="X880" s="113" t="s">
        <v>17053</v>
      </c>
      <c r="Y880" s="114">
        <v>36403</v>
      </c>
      <c r="Z880" s="114">
        <v>36404</v>
      </c>
      <c r="AA880" s="113">
        <v>21</v>
      </c>
      <c r="AB880" s="113" t="s">
        <v>24</v>
      </c>
      <c r="AC880" s="113">
        <v>34</v>
      </c>
      <c r="AD880" s="113" t="s">
        <v>18</v>
      </c>
      <c r="AE880" s="114">
        <v>44470</v>
      </c>
      <c r="AF880" s="113">
        <v>18</v>
      </c>
      <c r="AG880" s="113">
        <v>7</v>
      </c>
      <c r="AH880" s="113" t="s">
        <v>16226</v>
      </c>
      <c r="AI880" s="117" t="s">
        <v>9891</v>
      </c>
      <c r="AK880" s="114">
        <v>44670</v>
      </c>
      <c r="AL880" s="113">
        <v>40</v>
      </c>
      <c r="AM880" s="113" t="s">
        <v>9870</v>
      </c>
      <c r="AN880" s="113" t="s">
        <v>16561</v>
      </c>
      <c r="AO880" s="113" t="s">
        <v>42</v>
      </c>
      <c r="AP880" s="113">
        <v>2020</v>
      </c>
      <c r="AQ880" s="113" t="s">
        <v>3314</v>
      </c>
      <c r="AR880" s="113" t="s">
        <v>18708</v>
      </c>
      <c r="AS880" s="113" t="s">
        <v>14</v>
      </c>
      <c r="AT880" s="113" t="s">
        <v>14</v>
      </c>
      <c r="AU880" s="113" t="s">
        <v>16229</v>
      </c>
      <c r="AV880" s="113" t="s">
        <v>14</v>
      </c>
    </row>
    <row r="881" spans="1:49">
      <c r="A881" s="116" t="s">
        <v>5538</v>
      </c>
      <c r="B881" s="113">
        <v>570027560</v>
      </c>
      <c r="C881" s="113" t="s">
        <v>5539</v>
      </c>
      <c r="F881" s="113" t="s">
        <v>8</v>
      </c>
      <c r="G881" s="114">
        <v>25757</v>
      </c>
      <c r="H881" s="113" t="s">
        <v>16218</v>
      </c>
      <c r="I881" s="113" t="s">
        <v>9866</v>
      </c>
      <c r="J881" s="113" t="s">
        <v>9872</v>
      </c>
      <c r="K881" s="113" t="s">
        <v>33428</v>
      </c>
      <c r="L881" s="113">
        <v>82259882970</v>
      </c>
      <c r="M881" s="113" t="s">
        <v>33429</v>
      </c>
      <c r="O881" s="113" t="s">
        <v>14069</v>
      </c>
      <c r="P881" s="113" t="s">
        <v>33430</v>
      </c>
      <c r="Q881" s="113" t="s">
        <v>33431</v>
      </c>
      <c r="R881" s="113">
        <v>15</v>
      </c>
      <c r="S881" s="113" t="s">
        <v>13</v>
      </c>
      <c r="T881" s="113" t="s">
        <v>33432</v>
      </c>
      <c r="U881" s="113" t="s">
        <v>33433</v>
      </c>
      <c r="V881" s="114">
        <v>39387</v>
      </c>
      <c r="W881" s="114">
        <v>39083</v>
      </c>
      <c r="X881" s="113" t="s">
        <v>33434</v>
      </c>
      <c r="Y881" s="114">
        <v>39720</v>
      </c>
      <c r="Z881" s="114">
        <v>39722</v>
      </c>
      <c r="AA881" s="113">
        <v>21</v>
      </c>
      <c r="AB881" s="113" t="s">
        <v>24</v>
      </c>
      <c r="AC881" s="113">
        <v>31</v>
      </c>
      <c r="AD881" s="113" t="s">
        <v>9</v>
      </c>
      <c r="AE881" s="114">
        <v>45017</v>
      </c>
      <c r="AF881" s="113">
        <v>17</v>
      </c>
      <c r="AG881" s="113">
        <v>3</v>
      </c>
      <c r="AH881" s="113" t="s">
        <v>16263</v>
      </c>
      <c r="AI881" s="117" t="s">
        <v>16325</v>
      </c>
      <c r="AK881" s="114">
        <v>45302</v>
      </c>
      <c r="AL881" s="113">
        <v>15</v>
      </c>
      <c r="AM881" s="113" t="s">
        <v>9885</v>
      </c>
      <c r="AN881" s="113" t="s">
        <v>25858</v>
      </c>
      <c r="AO881" s="113" t="s">
        <v>2900</v>
      </c>
      <c r="AP881" s="113">
        <v>1998</v>
      </c>
      <c r="AQ881" s="113" t="s">
        <v>8</v>
      </c>
      <c r="AR881" s="113" t="s">
        <v>19281</v>
      </c>
      <c r="AS881" s="113" t="s">
        <v>14</v>
      </c>
      <c r="AT881" s="113" t="s">
        <v>14</v>
      </c>
      <c r="AU881" s="113" t="s">
        <v>16229</v>
      </c>
      <c r="AV881" s="113" t="s">
        <v>14</v>
      </c>
    </row>
    <row r="882" spans="1:49">
      <c r="A882" s="116" t="s">
        <v>4743</v>
      </c>
      <c r="B882" s="113">
        <v>570021405</v>
      </c>
      <c r="C882" s="113" t="s">
        <v>4744</v>
      </c>
      <c r="F882" s="113" t="s">
        <v>445</v>
      </c>
      <c r="G882" s="114">
        <v>25758</v>
      </c>
      <c r="H882" s="113" t="s">
        <v>16218</v>
      </c>
      <c r="I882" s="113" t="s">
        <v>9866</v>
      </c>
      <c r="J882" s="113" t="s">
        <v>9872</v>
      </c>
      <c r="K882" s="113" t="s">
        <v>33082</v>
      </c>
      <c r="L882" s="113">
        <v>82321301148</v>
      </c>
      <c r="M882" s="113" t="s">
        <v>15868</v>
      </c>
      <c r="O882" s="113" t="s">
        <v>15860</v>
      </c>
      <c r="P882" s="113" t="s">
        <v>33083</v>
      </c>
      <c r="Q882" s="113" t="s">
        <v>33084</v>
      </c>
      <c r="R882" s="113">
        <v>15</v>
      </c>
      <c r="S882" s="113" t="s">
        <v>13</v>
      </c>
      <c r="T882" s="113" t="s">
        <v>33085</v>
      </c>
      <c r="U882" s="113" t="s">
        <v>33086</v>
      </c>
      <c r="V882" s="114">
        <v>39038</v>
      </c>
      <c r="W882" s="114">
        <v>38808</v>
      </c>
      <c r="Z882" s="114">
        <v>39356</v>
      </c>
      <c r="AA882" s="113">
        <v>21</v>
      </c>
      <c r="AB882" s="113" t="s">
        <v>24</v>
      </c>
      <c r="AC882" s="113">
        <v>31</v>
      </c>
      <c r="AD882" s="113" t="s">
        <v>9</v>
      </c>
      <c r="AE882" s="114">
        <v>44105</v>
      </c>
      <c r="AF882" s="113">
        <v>20</v>
      </c>
      <c r="AG882" s="113">
        <v>8</v>
      </c>
      <c r="AH882" s="113" t="s">
        <v>16226</v>
      </c>
      <c r="AI882" s="117" t="s">
        <v>9875</v>
      </c>
      <c r="AK882" s="114">
        <v>44105</v>
      </c>
      <c r="AL882" s="113">
        <v>15</v>
      </c>
      <c r="AM882" s="113" t="s">
        <v>9885</v>
      </c>
      <c r="AN882" s="113" t="s">
        <v>16858</v>
      </c>
      <c r="AO882" s="113" t="s">
        <v>666</v>
      </c>
      <c r="AP882" s="113">
        <v>1990</v>
      </c>
      <c r="AQ882" s="113" t="s">
        <v>445</v>
      </c>
      <c r="AR882" s="113" t="s">
        <v>23409</v>
      </c>
      <c r="AS882" s="113" t="s">
        <v>14</v>
      </c>
      <c r="AT882" s="113" t="s">
        <v>14</v>
      </c>
      <c r="AU882" s="113" t="s">
        <v>16229</v>
      </c>
      <c r="AV882" s="113" t="s">
        <v>14</v>
      </c>
      <c r="AW882" s="113" t="s">
        <v>14</v>
      </c>
    </row>
    <row r="883" spans="1:49">
      <c r="A883" s="116" t="s">
        <v>8204</v>
      </c>
      <c r="B883" s="113">
        <v>570028895</v>
      </c>
      <c r="C883" s="113" t="s">
        <v>8205</v>
      </c>
      <c r="F883" s="113" t="s">
        <v>353</v>
      </c>
      <c r="G883" s="114">
        <v>25758</v>
      </c>
      <c r="H883" s="113" t="s">
        <v>16218</v>
      </c>
      <c r="I883" s="113" t="s">
        <v>10007</v>
      </c>
      <c r="J883" s="113" t="s">
        <v>9872</v>
      </c>
      <c r="K883" s="113" t="s">
        <v>35310</v>
      </c>
      <c r="L883" s="113">
        <v>85241010071</v>
      </c>
      <c r="M883" s="113" t="s">
        <v>15997</v>
      </c>
      <c r="O883" s="113" t="s">
        <v>35311</v>
      </c>
      <c r="P883" s="113" t="s">
        <v>35312</v>
      </c>
      <c r="Q883" s="113" t="s">
        <v>35313</v>
      </c>
      <c r="R883" s="113">
        <v>15</v>
      </c>
      <c r="S883" s="113" t="s">
        <v>13</v>
      </c>
      <c r="T883" s="113" t="s">
        <v>35314</v>
      </c>
      <c r="U883" s="113" t="s">
        <v>35315</v>
      </c>
      <c r="V883" s="114">
        <v>39387</v>
      </c>
      <c r="W883" s="114">
        <v>39083</v>
      </c>
      <c r="X883" s="113" t="s">
        <v>35316</v>
      </c>
      <c r="Y883" s="114">
        <v>39720</v>
      </c>
      <c r="Z883" s="114">
        <v>39722</v>
      </c>
      <c r="AA883" s="113">
        <v>21</v>
      </c>
      <c r="AB883" s="113" t="s">
        <v>24</v>
      </c>
      <c r="AC883" s="113">
        <v>24</v>
      </c>
      <c r="AD883" s="113" t="s">
        <v>47</v>
      </c>
      <c r="AE883" s="114">
        <v>44470</v>
      </c>
      <c r="AF883" s="113">
        <v>11</v>
      </c>
      <c r="AG883" s="113">
        <v>3</v>
      </c>
      <c r="AH883" s="113" t="s">
        <v>16263</v>
      </c>
      <c r="AI883" s="117" t="s">
        <v>75</v>
      </c>
      <c r="AK883" s="114">
        <v>42095</v>
      </c>
      <c r="AL883" s="113">
        <v>15</v>
      </c>
      <c r="AM883" s="113" t="s">
        <v>9885</v>
      </c>
      <c r="AN883" s="113" t="s">
        <v>17226</v>
      </c>
      <c r="AO883" s="113" t="s">
        <v>3497</v>
      </c>
      <c r="AP883" s="113">
        <v>1989</v>
      </c>
      <c r="AQ883" s="113" t="s">
        <v>9871</v>
      </c>
      <c r="AR883" s="113" t="s">
        <v>17447</v>
      </c>
      <c r="AS883" s="113" t="s">
        <v>14</v>
      </c>
      <c r="AT883" s="113" t="s">
        <v>14</v>
      </c>
      <c r="AU883" s="113" t="s">
        <v>16229</v>
      </c>
      <c r="AV883" s="113" t="s">
        <v>14</v>
      </c>
      <c r="AW883" s="113" t="s">
        <v>14</v>
      </c>
    </row>
    <row r="884" spans="1:49">
      <c r="A884" s="116" t="s">
        <v>2079</v>
      </c>
      <c r="B884" s="113">
        <v>570012716</v>
      </c>
      <c r="C884" s="113" t="s">
        <v>2080</v>
      </c>
      <c r="E884" s="113" t="s">
        <v>2081</v>
      </c>
      <c r="F884" s="113" t="s">
        <v>8</v>
      </c>
      <c r="G884" s="114">
        <v>25759</v>
      </c>
      <c r="H884" s="113" t="s">
        <v>16218</v>
      </c>
      <c r="I884" s="113" t="s">
        <v>9866</v>
      </c>
      <c r="J884" s="113" t="s">
        <v>9872</v>
      </c>
      <c r="K884" s="113" t="s">
        <v>30441</v>
      </c>
      <c r="L884" s="113">
        <v>82219926902</v>
      </c>
      <c r="M884" s="113" t="s">
        <v>30442</v>
      </c>
      <c r="O884" s="113" t="s">
        <v>30443</v>
      </c>
      <c r="P884" s="113" t="s">
        <v>30444</v>
      </c>
      <c r="Q884" s="113" t="s">
        <v>30445</v>
      </c>
      <c r="R884" s="113">
        <v>15</v>
      </c>
      <c r="S884" s="113" t="s">
        <v>13</v>
      </c>
      <c r="T884" s="113" t="s">
        <v>30446</v>
      </c>
      <c r="U884" s="113" t="s">
        <v>30447</v>
      </c>
      <c r="V884" s="114">
        <v>36333</v>
      </c>
      <c r="W884" s="114">
        <v>36220</v>
      </c>
      <c r="X884" s="113" t="s">
        <v>30448</v>
      </c>
      <c r="Y884" s="114">
        <v>36626</v>
      </c>
      <c r="Z884" s="114">
        <v>36647</v>
      </c>
      <c r="AA884" s="113">
        <v>31</v>
      </c>
      <c r="AB884" s="113" t="s">
        <v>9</v>
      </c>
      <c r="AC884" s="113">
        <v>42</v>
      </c>
      <c r="AD884" s="113" t="s">
        <v>92</v>
      </c>
      <c r="AE884" s="114">
        <v>42644</v>
      </c>
      <c r="AF884" s="113">
        <v>17</v>
      </c>
      <c r="AG884" s="113">
        <v>7</v>
      </c>
      <c r="AH884" s="113" t="s">
        <v>9913</v>
      </c>
      <c r="AI884" s="117" t="s">
        <v>45562</v>
      </c>
      <c r="AJ884" s="113" t="s">
        <v>45560</v>
      </c>
      <c r="AK884" s="114">
        <v>45120</v>
      </c>
      <c r="AL884" s="113">
        <v>40</v>
      </c>
      <c r="AM884" s="113" t="s">
        <v>9870</v>
      </c>
      <c r="AN884" s="113" t="s">
        <v>18779</v>
      </c>
      <c r="AO884" s="113" t="s">
        <v>61</v>
      </c>
      <c r="AP884" s="113">
        <v>1997</v>
      </c>
      <c r="AQ884" s="113" t="s">
        <v>8</v>
      </c>
      <c r="AR884" s="113" t="s">
        <v>25054</v>
      </c>
      <c r="AS884" s="113" t="s">
        <v>14</v>
      </c>
      <c r="AT884" s="113" t="s">
        <v>14</v>
      </c>
      <c r="AU884" s="113" t="s">
        <v>16229</v>
      </c>
      <c r="AV884" s="113" t="s">
        <v>14</v>
      </c>
      <c r="AW884" s="113" t="s">
        <v>14</v>
      </c>
    </row>
    <row r="885" spans="1:49">
      <c r="A885" s="116" t="s">
        <v>6473</v>
      </c>
      <c r="B885" s="113">
        <v>570013212</v>
      </c>
      <c r="C885" s="113" t="s">
        <v>2639</v>
      </c>
      <c r="F885" s="113" t="s">
        <v>8</v>
      </c>
      <c r="G885" s="114">
        <v>25759</v>
      </c>
      <c r="H885" s="113" t="s">
        <v>16218</v>
      </c>
      <c r="I885" s="113" t="s">
        <v>9866</v>
      </c>
      <c r="J885" s="113" t="s">
        <v>9872</v>
      </c>
      <c r="K885" s="113" t="s">
        <v>41011</v>
      </c>
      <c r="L885" s="113">
        <v>85282682662</v>
      </c>
      <c r="M885" s="113" t="s">
        <v>41012</v>
      </c>
      <c r="O885" s="113" t="s">
        <v>11421</v>
      </c>
      <c r="P885" s="113" t="s">
        <v>41013</v>
      </c>
      <c r="Q885" s="113" t="s">
        <v>41014</v>
      </c>
      <c r="R885" s="113">
        <v>15</v>
      </c>
      <c r="S885" s="113" t="s">
        <v>13</v>
      </c>
      <c r="T885" s="113" t="s">
        <v>41015</v>
      </c>
      <c r="U885" s="113" t="s">
        <v>33461</v>
      </c>
      <c r="V885" s="114">
        <v>37068</v>
      </c>
      <c r="W885" s="114">
        <v>36861</v>
      </c>
      <c r="X885" s="113" t="s">
        <v>26389</v>
      </c>
      <c r="Y885" s="114">
        <v>37334</v>
      </c>
      <c r="Z885" s="114">
        <v>37347</v>
      </c>
      <c r="AA885" s="113">
        <v>21</v>
      </c>
      <c r="AB885" s="113" t="s">
        <v>24</v>
      </c>
      <c r="AC885" s="113">
        <v>32</v>
      </c>
      <c r="AD885" s="113" t="s">
        <v>84</v>
      </c>
      <c r="AE885" s="114">
        <v>44835</v>
      </c>
      <c r="AF885" s="113">
        <v>20</v>
      </c>
      <c r="AG885" s="113">
        <v>0</v>
      </c>
      <c r="AH885" s="113" t="s">
        <v>16263</v>
      </c>
      <c r="AI885" s="117" t="s">
        <v>121</v>
      </c>
      <c r="AK885" s="114">
        <v>42746</v>
      </c>
      <c r="AL885" s="113">
        <v>15</v>
      </c>
      <c r="AM885" s="113" t="s">
        <v>9885</v>
      </c>
      <c r="AN885" s="113" t="s">
        <v>20449</v>
      </c>
      <c r="AO885" s="113" t="s">
        <v>607</v>
      </c>
      <c r="AP885" s="113">
        <v>1989</v>
      </c>
      <c r="AQ885" s="113" t="s">
        <v>8</v>
      </c>
      <c r="AR885" s="113" t="s">
        <v>19669</v>
      </c>
      <c r="AS885" s="113" t="s">
        <v>14</v>
      </c>
      <c r="AT885" s="113" t="s">
        <v>14</v>
      </c>
      <c r="AU885" s="113" t="s">
        <v>16229</v>
      </c>
      <c r="AV885" s="113" t="s">
        <v>14</v>
      </c>
      <c r="AW885" s="113" t="s">
        <v>14</v>
      </c>
    </row>
    <row r="886" spans="1:49">
      <c r="A886" s="116" t="s">
        <v>9509</v>
      </c>
      <c r="B886" s="113">
        <v>570012313</v>
      </c>
      <c r="C886" s="113" t="s">
        <v>9510</v>
      </c>
      <c r="E886" s="113" t="s">
        <v>8268</v>
      </c>
      <c r="F886" s="113" t="s">
        <v>8</v>
      </c>
      <c r="G886" s="114">
        <v>25761</v>
      </c>
      <c r="H886" s="113" t="s">
        <v>16218</v>
      </c>
      <c r="I886" s="113" t="s">
        <v>9866</v>
      </c>
      <c r="J886" s="113" t="s">
        <v>9872</v>
      </c>
      <c r="K886" s="113" t="s">
        <v>30393</v>
      </c>
      <c r="L886" s="113">
        <v>81354221000</v>
      </c>
      <c r="M886" s="113" t="s">
        <v>12758</v>
      </c>
      <c r="O886" s="113" t="s">
        <v>12759</v>
      </c>
      <c r="P886" s="113" t="s">
        <v>30394</v>
      </c>
      <c r="Q886" s="113" t="s">
        <v>30395</v>
      </c>
      <c r="R886" s="113">
        <v>15</v>
      </c>
      <c r="S886" s="113" t="s">
        <v>13</v>
      </c>
      <c r="T886" s="113" t="s">
        <v>30396</v>
      </c>
      <c r="U886" s="113" t="s">
        <v>30397</v>
      </c>
      <c r="V886" s="114">
        <v>35555</v>
      </c>
      <c r="W886" s="114">
        <v>35490</v>
      </c>
      <c r="X886" s="113" t="s">
        <v>28231</v>
      </c>
      <c r="Y886" s="114">
        <v>35864</v>
      </c>
      <c r="Z886" s="114">
        <v>35886</v>
      </c>
      <c r="AA886" s="113">
        <v>31</v>
      </c>
      <c r="AB886" s="113" t="s">
        <v>9</v>
      </c>
      <c r="AC886" s="113">
        <v>43</v>
      </c>
      <c r="AD886" s="113" t="s">
        <v>316</v>
      </c>
      <c r="AE886" s="114">
        <v>42461</v>
      </c>
      <c r="AF886" s="113">
        <v>19</v>
      </c>
      <c r="AG886" s="113">
        <v>1</v>
      </c>
      <c r="AH886" s="113" t="s">
        <v>9913</v>
      </c>
      <c r="AI886" s="117" t="s">
        <v>12760</v>
      </c>
      <c r="AJ886" s="113" t="s">
        <v>45507</v>
      </c>
      <c r="AK886" s="114">
        <v>44853</v>
      </c>
      <c r="AL886" s="113">
        <v>45</v>
      </c>
      <c r="AM886" s="113" t="s">
        <v>9922</v>
      </c>
      <c r="AN886" s="113" t="s">
        <v>16530</v>
      </c>
      <c r="AO886" s="113" t="s">
        <v>541</v>
      </c>
      <c r="AP886" s="113">
        <v>2001</v>
      </c>
      <c r="AQ886" s="113" t="s">
        <v>5236</v>
      </c>
      <c r="AR886" s="113" t="s">
        <v>30398</v>
      </c>
      <c r="AS886" s="113" t="s">
        <v>14</v>
      </c>
      <c r="AT886" s="113" t="s">
        <v>14</v>
      </c>
      <c r="AU886" s="113" t="s">
        <v>16229</v>
      </c>
      <c r="AV886" s="113" t="s">
        <v>14</v>
      </c>
      <c r="AW886" s="113" t="s">
        <v>14</v>
      </c>
    </row>
    <row r="887" spans="1:49">
      <c r="A887" s="116" t="s">
        <v>7809</v>
      </c>
      <c r="C887" s="113" t="s">
        <v>7810</v>
      </c>
      <c r="F887" s="113" t="s">
        <v>8</v>
      </c>
      <c r="G887" s="114">
        <v>25761</v>
      </c>
      <c r="H887" s="113" t="s">
        <v>16218</v>
      </c>
      <c r="I887" s="113" t="s">
        <v>9866</v>
      </c>
      <c r="J887" s="113" t="s">
        <v>9872</v>
      </c>
      <c r="K887" s="113" t="s">
        <v>38640</v>
      </c>
      <c r="L887" s="113">
        <v>85256811975</v>
      </c>
      <c r="M887" s="113" t="s">
        <v>11274</v>
      </c>
      <c r="O887" s="113" t="s">
        <v>38641</v>
      </c>
      <c r="P887" s="113" t="s">
        <v>38642</v>
      </c>
      <c r="Q887" s="113" t="s">
        <v>38643</v>
      </c>
      <c r="R887" s="113">
        <v>15</v>
      </c>
      <c r="S887" s="113" t="s">
        <v>13</v>
      </c>
      <c r="T887" s="113" t="s">
        <v>38644</v>
      </c>
      <c r="U887" s="113" t="s">
        <v>38645</v>
      </c>
      <c r="V887" s="114">
        <v>42032</v>
      </c>
      <c r="W887" s="114">
        <v>41944</v>
      </c>
      <c r="X887" s="113" t="s">
        <v>38646</v>
      </c>
      <c r="Y887" s="114">
        <v>42612</v>
      </c>
      <c r="Z887" s="114">
        <v>42614</v>
      </c>
      <c r="AA887" s="113">
        <v>21</v>
      </c>
      <c r="AB887" s="113" t="s">
        <v>24</v>
      </c>
      <c r="AC887" s="113">
        <v>23</v>
      </c>
      <c r="AD887" s="113" t="s">
        <v>78</v>
      </c>
      <c r="AE887" s="114">
        <v>45383</v>
      </c>
      <c r="AF887" s="113">
        <v>19</v>
      </c>
      <c r="AG887" s="113">
        <v>11</v>
      </c>
      <c r="AH887" s="113" t="s">
        <v>16263</v>
      </c>
      <c r="AI887" s="117" t="s">
        <v>16325</v>
      </c>
      <c r="AK887" s="114">
        <v>45302</v>
      </c>
      <c r="AL887" s="113">
        <v>17</v>
      </c>
      <c r="AM887" s="113" t="s">
        <v>9982</v>
      </c>
      <c r="AN887" s="113" t="s">
        <v>38647</v>
      </c>
      <c r="AO887" s="113" t="s">
        <v>7811</v>
      </c>
      <c r="AP887" s="113">
        <v>1992</v>
      </c>
      <c r="AQ887" s="113" t="s">
        <v>9971</v>
      </c>
      <c r="AR887" s="113" t="s">
        <v>31015</v>
      </c>
      <c r="AS887" s="113" t="s">
        <v>14</v>
      </c>
      <c r="AT887" s="113" t="s">
        <v>14</v>
      </c>
      <c r="AU887" s="113" t="s">
        <v>16229</v>
      </c>
      <c r="AV887" s="113" t="s">
        <v>14</v>
      </c>
    </row>
    <row r="888" spans="1:49">
      <c r="A888" s="116" t="s">
        <v>905</v>
      </c>
      <c r="B888" s="113">
        <v>132282881</v>
      </c>
      <c r="C888" s="113" t="s">
        <v>906</v>
      </c>
      <c r="E888" s="113" t="s">
        <v>140</v>
      </c>
      <c r="F888" s="113" t="s">
        <v>907</v>
      </c>
      <c r="G888" s="114">
        <v>25762</v>
      </c>
      <c r="H888" s="113" t="s">
        <v>16230</v>
      </c>
      <c r="I888" s="113" t="s">
        <v>9866</v>
      </c>
      <c r="J888" s="113" t="s">
        <v>9872</v>
      </c>
      <c r="K888" s="113" t="s">
        <v>40400</v>
      </c>
      <c r="L888" s="113">
        <v>85256721913</v>
      </c>
      <c r="M888" s="113" t="s">
        <v>40401</v>
      </c>
      <c r="O888" s="113" t="s">
        <v>40402</v>
      </c>
      <c r="P888" s="113" t="s">
        <v>40403</v>
      </c>
      <c r="Q888" s="113" t="s">
        <v>40404</v>
      </c>
      <c r="R888" s="113">
        <v>15</v>
      </c>
      <c r="S888" s="113" t="s">
        <v>13</v>
      </c>
      <c r="T888" s="113" t="s">
        <v>40405</v>
      </c>
      <c r="U888" s="113" t="s">
        <v>16559</v>
      </c>
      <c r="V888" s="114">
        <v>36965</v>
      </c>
      <c r="W888" s="114">
        <v>36861</v>
      </c>
      <c r="X888" s="113" t="s">
        <v>16560</v>
      </c>
      <c r="Y888" s="114">
        <v>37334</v>
      </c>
      <c r="Z888" s="114">
        <v>37347</v>
      </c>
      <c r="AA888" s="113">
        <v>21</v>
      </c>
      <c r="AB888" s="113" t="s">
        <v>24</v>
      </c>
      <c r="AC888" s="113">
        <v>34</v>
      </c>
      <c r="AD888" s="113" t="s">
        <v>18</v>
      </c>
      <c r="AE888" s="114">
        <v>44652</v>
      </c>
      <c r="AF888" s="113">
        <v>11</v>
      </c>
      <c r="AG888" s="113">
        <v>3</v>
      </c>
      <c r="AH888" s="113" t="s">
        <v>16226</v>
      </c>
      <c r="AI888" s="117" t="s">
        <v>9891</v>
      </c>
      <c r="AK888" s="114">
        <v>45120</v>
      </c>
      <c r="AL888" s="113">
        <v>40</v>
      </c>
      <c r="AM888" s="113" t="s">
        <v>9870</v>
      </c>
      <c r="AN888" s="113" t="s">
        <v>16294</v>
      </c>
      <c r="AO888" s="113" t="s">
        <v>279</v>
      </c>
      <c r="AP888" s="113">
        <v>2007</v>
      </c>
      <c r="AQ888" s="113" t="s">
        <v>3314</v>
      </c>
      <c r="AR888" s="113" t="s">
        <v>17279</v>
      </c>
      <c r="AS888" s="113" t="s">
        <v>14</v>
      </c>
      <c r="AT888" s="113" t="s">
        <v>14</v>
      </c>
      <c r="AU888" s="113" t="s">
        <v>16229</v>
      </c>
      <c r="AV888" s="113" t="s">
        <v>14</v>
      </c>
      <c r="AW888" s="113" t="s">
        <v>14</v>
      </c>
    </row>
    <row r="889" spans="1:49">
      <c r="A889" s="116" t="s">
        <v>2293</v>
      </c>
      <c r="B889" s="113">
        <v>570017369</v>
      </c>
      <c r="C889" s="113" t="s">
        <v>2294</v>
      </c>
      <c r="E889" s="113" t="s">
        <v>30</v>
      </c>
      <c r="F889" s="113" t="s">
        <v>8</v>
      </c>
      <c r="G889" s="114">
        <v>25763</v>
      </c>
      <c r="H889" s="113" t="s">
        <v>16218</v>
      </c>
      <c r="I889" s="113" t="s">
        <v>9866</v>
      </c>
      <c r="J889" s="113" t="s">
        <v>9872</v>
      </c>
      <c r="K889" s="113" t="s">
        <v>25205</v>
      </c>
      <c r="L889" s="113">
        <v>82238212977</v>
      </c>
      <c r="M889" s="113" t="s">
        <v>13175</v>
      </c>
      <c r="O889" s="113" t="s">
        <v>13176</v>
      </c>
      <c r="P889" s="113" t="s">
        <v>25206</v>
      </c>
      <c r="Q889" s="113" t="s">
        <v>25207</v>
      </c>
      <c r="R889" s="113">
        <v>15</v>
      </c>
      <c r="S889" s="113" t="s">
        <v>13</v>
      </c>
      <c r="T889" s="113" t="s">
        <v>25208</v>
      </c>
      <c r="U889" s="113" t="s">
        <v>25209</v>
      </c>
      <c r="V889" s="114">
        <v>38397</v>
      </c>
      <c r="W889" s="114">
        <v>38353</v>
      </c>
      <c r="X889" s="113" t="s">
        <v>25210</v>
      </c>
      <c r="Y889" s="114">
        <v>38800</v>
      </c>
      <c r="Z889" s="114">
        <v>38808</v>
      </c>
      <c r="AA889" s="113">
        <v>31</v>
      </c>
      <c r="AB889" s="113" t="s">
        <v>9</v>
      </c>
      <c r="AC889" s="113">
        <v>34</v>
      </c>
      <c r="AD889" s="113" t="s">
        <v>18</v>
      </c>
      <c r="AE889" s="114">
        <v>42095</v>
      </c>
      <c r="AF889" s="113">
        <v>10</v>
      </c>
      <c r="AG889" s="113">
        <v>3</v>
      </c>
      <c r="AH889" s="113" t="s">
        <v>16263</v>
      </c>
      <c r="AI889" s="117" t="s">
        <v>16264</v>
      </c>
      <c r="AK889" s="114">
        <v>45302</v>
      </c>
      <c r="AL889" s="113">
        <v>40</v>
      </c>
      <c r="AM889" s="113" t="s">
        <v>9870</v>
      </c>
      <c r="AN889" s="113" t="s">
        <v>16468</v>
      </c>
      <c r="AO889" s="113" t="s">
        <v>31</v>
      </c>
      <c r="AP889" s="113">
        <v>1998</v>
      </c>
      <c r="AQ889" s="113" t="s">
        <v>5236</v>
      </c>
      <c r="AR889" s="113" t="s">
        <v>25211</v>
      </c>
      <c r="AS889" s="113" t="s">
        <v>14</v>
      </c>
      <c r="AT889" s="113" t="s">
        <v>14</v>
      </c>
      <c r="AU889" s="113" t="s">
        <v>16229</v>
      </c>
      <c r="AV889" s="113" t="s">
        <v>14</v>
      </c>
    </row>
    <row r="890" spans="1:49">
      <c r="A890" s="116" t="s">
        <v>9161</v>
      </c>
      <c r="B890" s="113">
        <v>132184489</v>
      </c>
      <c r="C890" s="113" t="s">
        <v>5154</v>
      </c>
      <c r="E890" s="113" t="s">
        <v>945</v>
      </c>
      <c r="F890" s="113" t="s">
        <v>8</v>
      </c>
      <c r="G890" s="114">
        <v>25764</v>
      </c>
      <c r="H890" s="113" t="s">
        <v>16218</v>
      </c>
      <c r="I890" s="113" t="s">
        <v>9866</v>
      </c>
      <c r="J890" s="113" t="s">
        <v>9872</v>
      </c>
      <c r="K890" s="113" t="s">
        <v>20595</v>
      </c>
      <c r="L890" s="113">
        <v>85241228461</v>
      </c>
      <c r="M890" s="113" t="s">
        <v>10866</v>
      </c>
      <c r="O890" s="113" t="s">
        <v>10867</v>
      </c>
      <c r="P890" s="113" t="s">
        <v>20596</v>
      </c>
      <c r="Q890" s="113" t="s">
        <v>20597</v>
      </c>
      <c r="R890" s="113">
        <v>15</v>
      </c>
      <c r="S890" s="113" t="s">
        <v>13</v>
      </c>
      <c r="T890" s="113" t="s">
        <v>20598</v>
      </c>
      <c r="U890" s="113" t="s">
        <v>20599</v>
      </c>
      <c r="V890" s="114">
        <v>35795</v>
      </c>
      <c r="W890" s="114">
        <v>35796</v>
      </c>
      <c r="X890" s="113" t="s">
        <v>20600</v>
      </c>
      <c r="Y890" s="114">
        <v>36235</v>
      </c>
      <c r="Z890" s="114">
        <v>36251</v>
      </c>
      <c r="AA890" s="113">
        <v>31</v>
      </c>
      <c r="AB890" s="113" t="s">
        <v>9</v>
      </c>
      <c r="AC890" s="113">
        <v>42</v>
      </c>
      <c r="AD890" s="113" t="s">
        <v>92</v>
      </c>
      <c r="AE890" s="114">
        <v>43922</v>
      </c>
      <c r="AF890" s="113">
        <v>22</v>
      </c>
      <c r="AG890" s="113">
        <v>3</v>
      </c>
      <c r="AH890" s="113" t="s">
        <v>16226</v>
      </c>
      <c r="AI890" s="117" t="s">
        <v>9901</v>
      </c>
      <c r="AK890" s="114">
        <v>43922</v>
      </c>
      <c r="AL890" s="113">
        <v>40</v>
      </c>
      <c r="AM890" s="113" t="s">
        <v>9870</v>
      </c>
      <c r="AN890" s="113" t="s">
        <v>17641</v>
      </c>
      <c r="AO890" s="113" t="s">
        <v>625</v>
      </c>
      <c r="AP890" s="113">
        <v>1996</v>
      </c>
      <c r="AQ890" s="113" t="s">
        <v>8</v>
      </c>
      <c r="AR890" s="113" t="s">
        <v>16295</v>
      </c>
      <c r="AS890" s="113" t="s">
        <v>14</v>
      </c>
      <c r="AT890" s="113" t="s">
        <v>14</v>
      </c>
      <c r="AU890" s="113" t="s">
        <v>16229</v>
      </c>
      <c r="AV890" s="113" t="s">
        <v>14</v>
      </c>
    </row>
    <row r="891" spans="1:49">
      <c r="A891" s="116" t="s">
        <v>7136</v>
      </c>
      <c r="B891" s="113">
        <v>570012312</v>
      </c>
      <c r="C891" s="113" t="s">
        <v>7137</v>
      </c>
      <c r="E891" s="113" t="s">
        <v>34</v>
      </c>
      <c r="F891" s="113" t="s">
        <v>204</v>
      </c>
      <c r="G891" s="114">
        <v>25765</v>
      </c>
      <c r="H891" s="113" t="s">
        <v>16230</v>
      </c>
      <c r="I891" s="113" t="s">
        <v>9866</v>
      </c>
      <c r="J891" s="113" t="s">
        <v>9872</v>
      </c>
      <c r="K891" s="113" t="s">
        <v>28226</v>
      </c>
      <c r="L891" s="113">
        <v>81342122878</v>
      </c>
      <c r="M891" s="113" t="s">
        <v>14371</v>
      </c>
      <c r="O891" s="113" t="s">
        <v>14372</v>
      </c>
      <c r="P891" s="113" t="s">
        <v>28227</v>
      </c>
      <c r="Q891" s="113" t="s">
        <v>28228</v>
      </c>
      <c r="R891" s="113">
        <v>15</v>
      </c>
      <c r="S891" s="113" t="s">
        <v>13</v>
      </c>
      <c r="T891" s="113" t="s">
        <v>28229</v>
      </c>
      <c r="U891" s="113" t="s">
        <v>28230</v>
      </c>
      <c r="V891" s="114">
        <v>35555</v>
      </c>
      <c r="W891" s="114">
        <v>35490</v>
      </c>
      <c r="X891" s="113" t="s">
        <v>28231</v>
      </c>
      <c r="Y891" s="114">
        <v>35864</v>
      </c>
      <c r="Z891" s="114">
        <v>35886</v>
      </c>
      <c r="AA891" s="113">
        <v>31</v>
      </c>
      <c r="AB891" s="113" t="s">
        <v>9</v>
      </c>
      <c r="AC891" s="113">
        <v>43</v>
      </c>
      <c r="AD891" s="113" t="s">
        <v>316</v>
      </c>
      <c r="AE891" s="114">
        <v>42095</v>
      </c>
      <c r="AF891" s="113">
        <v>18</v>
      </c>
      <c r="AG891" s="113">
        <v>1</v>
      </c>
      <c r="AH891" s="113" t="s">
        <v>9913</v>
      </c>
      <c r="AI891" s="117" t="s">
        <v>7138</v>
      </c>
      <c r="AJ891" s="113" t="s">
        <v>45507</v>
      </c>
      <c r="AK891" s="114">
        <v>43608</v>
      </c>
      <c r="AL891" s="113">
        <v>40</v>
      </c>
      <c r="AM891" s="113" t="s">
        <v>9870</v>
      </c>
      <c r="AN891" s="113" t="s">
        <v>18149</v>
      </c>
      <c r="AO891" s="113" t="s">
        <v>629</v>
      </c>
      <c r="AP891" s="113">
        <v>1995</v>
      </c>
      <c r="AQ891" s="113" t="s">
        <v>5236</v>
      </c>
      <c r="AR891" s="113" t="s">
        <v>19093</v>
      </c>
      <c r="AS891" s="113" t="s">
        <v>14</v>
      </c>
      <c r="AT891" s="113" t="s">
        <v>14</v>
      </c>
      <c r="AU891" s="113" t="s">
        <v>16229</v>
      </c>
      <c r="AV891" s="113" t="s">
        <v>14</v>
      </c>
      <c r="AW891" s="113" t="s">
        <v>14</v>
      </c>
    </row>
    <row r="892" spans="1:49">
      <c r="A892" s="116" t="s">
        <v>5591</v>
      </c>
      <c r="B892" s="113">
        <v>570013470</v>
      </c>
      <c r="C892" s="113" t="s">
        <v>1670</v>
      </c>
      <c r="E892" s="113" t="s">
        <v>67</v>
      </c>
      <c r="F892" s="113" t="s">
        <v>8</v>
      </c>
      <c r="G892" s="114">
        <v>25766</v>
      </c>
      <c r="H892" s="113" t="s">
        <v>16218</v>
      </c>
      <c r="I892" s="113" t="s">
        <v>9866</v>
      </c>
      <c r="J892" s="113" t="s">
        <v>9872</v>
      </c>
      <c r="K892" s="113" t="s">
        <v>44215</v>
      </c>
      <c r="L892" s="113">
        <v>85244304910</v>
      </c>
      <c r="M892" s="113" t="s">
        <v>11974</v>
      </c>
      <c r="O892" s="113" t="s">
        <v>11975</v>
      </c>
      <c r="P892" s="113" t="s">
        <v>44216</v>
      </c>
      <c r="Q892" s="113" t="s">
        <v>44217</v>
      </c>
      <c r="R892" s="113">
        <v>15</v>
      </c>
      <c r="S892" s="113" t="s">
        <v>13</v>
      </c>
      <c r="T892" s="113" t="s">
        <v>44218</v>
      </c>
      <c r="U892" s="113" t="s">
        <v>33461</v>
      </c>
      <c r="V892" s="114">
        <v>37068</v>
      </c>
      <c r="W892" s="114">
        <v>36861</v>
      </c>
      <c r="X892" s="113" t="s">
        <v>16757</v>
      </c>
      <c r="Y892" s="114">
        <v>37334</v>
      </c>
      <c r="Z892" s="114">
        <v>37347</v>
      </c>
      <c r="AA892" s="113">
        <v>22</v>
      </c>
      <c r="AB892" s="113" t="s">
        <v>25</v>
      </c>
      <c r="AC892" s="113">
        <v>34</v>
      </c>
      <c r="AD892" s="113" t="s">
        <v>18</v>
      </c>
      <c r="AE892" s="114">
        <v>42095</v>
      </c>
      <c r="AF892" s="113">
        <v>12</v>
      </c>
      <c r="AG892" s="113">
        <v>4</v>
      </c>
      <c r="AH892" s="113" t="s">
        <v>16226</v>
      </c>
      <c r="AI892" s="117" t="s">
        <v>10255</v>
      </c>
      <c r="AK892" s="114">
        <v>44925</v>
      </c>
      <c r="AL892" s="113">
        <v>40</v>
      </c>
      <c r="AM892" s="113" t="s">
        <v>9870</v>
      </c>
      <c r="AN892" s="113" t="s">
        <v>16647</v>
      </c>
      <c r="AO892" s="113" t="s">
        <v>378</v>
      </c>
      <c r="AP892" s="113">
        <v>2005</v>
      </c>
      <c r="AQ892" s="113" t="s">
        <v>5236</v>
      </c>
      <c r="AR892" s="113" t="s">
        <v>20936</v>
      </c>
      <c r="AS892" s="113" t="s">
        <v>14</v>
      </c>
      <c r="AT892" s="113" t="s">
        <v>14</v>
      </c>
      <c r="AU892" s="113" t="s">
        <v>16229</v>
      </c>
      <c r="AV892" s="113" t="s">
        <v>14</v>
      </c>
      <c r="AW892" s="113" t="s">
        <v>14</v>
      </c>
    </row>
    <row r="893" spans="1:49">
      <c r="A893" s="116" t="s">
        <v>8024</v>
      </c>
      <c r="B893" s="113">
        <v>132080169</v>
      </c>
      <c r="C893" s="113" t="s">
        <v>8025</v>
      </c>
      <c r="E893" s="113" t="s">
        <v>140</v>
      </c>
      <c r="F893" s="113" t="s">
        <v>196</v>
      </c>
      <c r="G893" s="114">
        <v>25767</v>
      </c>
      <c r="H893" s="113" t="s">
        <v>16230</v>
      </c>
      <c r="I893" s="113" t="s">
        <v>9866</v>
      </c>
      <c r="J893" s="113" t="s">
        <v>9872</v>
      </c>
      <c r="K893" s="113" t="s">
        <v>19065</v>
      </c>
      <c r="L893" s="113">
        <v>8234585044</v>
      </c>
      <c r="M893" s="113" t="s">
        <v>19066</v>
      </c>
      <c r="O893" s="113" t="s">
        <v>11493</v>
      </c>
      <c r="P893" s="113" t="s">
        <v>19067</v>
      </c>
      <c r="Q893" s="113" t="s">
        <v>19068</v>
      </c>
      <c r="R893" s="113">
        <v>15</v>
      </c>
      <c r="S893" s="113" t="s">
        <v>13</v>
      </c>
      <c r="T893" s="113" t="s">
        <v>19069</v>
      </c>
      <c r="U893" s="113" t="s">
        <v>19070</v>
      </c>
      <c r="V893" s="114">
        <v>34540</v>
      </c>
      <c r="W893" s="114">
        <v>34547</v>
      </c>
      <c r="X893" s="113" t="s">
        <v>19071</v>
      </c>
      <c r="Y893" s="114">
        <v>35244</v>
      </c>
      <c r="Z893" s="114">
        <v>35247</v>
      </c>
      <c r="AA893" s="113">
        <v>21</v>
      </c>
      <c r="AB893" s="113" t="s">
        <v>24</v>
      </c>
      <c r="AC893" s="113">
        <v>34</v>
      </c>
      <c r="AD893" s="113" t="s">
        <v>18</v>
      </c>
      <c r="AE893" s="114">
        <v>44652</v>
      </c>
      <c r="AF893" s="113">
        <v>22</v>
      </c>
      <c r="AG893" s="113">
        <v>8</v>
      </c>
      <c r="AH893" s="113" t="s">
        <v>16226</v>
      </c>
      <c r="AI893" s="117" t="s">
        <v>9891</v>
      </c>
      <c r="AK893" s="114">
        <v>44670</v>
      </c>
      <c r="AL893" s="113">
        <v>40</v>
      </c>
      <c r="AM893" s="113" t="s">
        <v>9870</v>
      </c>
      <c r="AN893" s="113" t="s">
        <v>17028</v>
      </c>
      <c r="AO893" s="113" t="s">
        <v>730</v>
      </c>
      <c r="AP893" s="113">
        <v>2010</v>
      </c>
      <c r="AQ893" s="113" t="s">
        <v>9994</v>
      </c>
      <c r="AR893" s="113" t="s">
        <v>23565</v>
      </c>
      <c r="AS893" s="113" t="s">
        <v>14</v>
      </c>
      <c r="AT893" s="113" t="s">
        <v>14</v>
      </c>
      <c r="AU893" s="113" t="s">
        <v>16229</v>
      </c>
      <c r="AV893" s="113" t="s">
        <v>14</v>
      </c>
      <c r="AW893" s="113" t="s">
        <v>14</v>
      </c>
    </row>
    <row r="894" spans="1:49">
      <c r="A894" s="116" t="s">
        <v>6086</v>
      </c>
      <c r="B894" s="113">
        <v>132267071</v>
      </c>
      <c r="C894" s="113" t="s">
        <v>6087</v>
      </c>
      <c r="F894" s="113" t="s">
        <v>2946</v>
      </c>
      <c r="G894" s="114">
        <v>25768</v>
      </c>
      <c r="H894" s="113" t="s">
        <v>16230</v>
      </c>
      <c r="I894" s="113" t="s">
        <v>9866</v>
      </c>
      <c r="J894" s="113" t="s">
        <v>9872</v>
      </c>
      <c r="K894" s="113" t="s">
        <v>42143</v>
      </c>
      <c r="L894" s="113">
        <v>82348223455</v>
      </c>
      <c r="M894" s="113" t="s">
        <v>15408</v>
      </c>
      <c r="O894" s="113" t="s">
        <v>25724</v>
      </c>
      <c r="P894" s="113" t="s">
        <v>42144</v>
      </c>
      <c r="Q894" s="113" t="s">
        <v>42145</v>
      </c>
      <c r="R894" s="113">
        <v>15</v>
      </c>
      <c r="S894" s="113" t="s">
        <v>13</v>
      </c>
      <c r="T894" s="113" t="s">
        <v>42146</v>
      </c>
      <c r="U894" s="113" t="s">
        <v>22455</v>
      </c>
      <c r="V894" s="114">
        <v>36801</v>
      </c>
      <c r="W894" s="114">
        <v>36770</v>
      </c>
      <c r="X894" s="113" t="s">
        <v>16560</v>
      </c>
      <c r="Y894" s="114">
        <v>37334</v>
      </c>
      <c r="Z894" s="114">
        <v>37347</v>
      </c>
      <c r="AA894" s="113">
        <v>21</v>
      </c>
      <c r="AB894" s="113" t="s">
        <v>24</v>
      </c>
      <c r="AC894" s="113">
        <v>32</v>
      </c>
      <c r="AD894" s="113" t="s">
        <v>84</v>
      </c>
      <c r="AE894" s="114">
        <v>41913</v>
      </c>
      <c r="AF894" s="113">
        <v>9</v>
      </c>
      <c r="AG894" s="113">
        <v>1</v>
      </c>
      <c r="AH894" s="113" t="s">
        <v>16226</v>
      </c>
      <c r="AI894" s="117" t="s">
        <v>1657</v>
      </c>
      <c r="AK894" s="114">
        <v>41913</v>
      </c>
      <c r="AL894" s="113">
        <v>15</v>
      </c>
      <c r="AM894" s="113" t="s">
        <v>9885</v>
      </c>
      <c r="AN894" s="113" t="s">
        <v>27308</v>
      </c>
      <c r="AO894" s="113" t="s">
        <v>229</v>
      </c>
      <c r="AP894" s="113">
        <v>1989</v>
      </c>
      <c r="AQ894" s="113" t="s">
        <v>9871</v>
      </c>
      <c r="AR894" s="113" t="s">
        <v>17817</v>
      </c>
      <c r="AS894" s="113" t="s">
        <v>14</v>
      </c>
      <c r="AT894" s="113" t="s">
        <v>14</v>
      </c>
      <c r="AU894" s="113" t="s">
        <v>16229</v>
      </c>
      <c r="AV894" s="113" t="s">
        <v>14</v>
      </c>
      <c r="AW894" s="113" t="s">
        <v>14</v>
      </c>
    </row>
    <row r="895" spans="1:49">
      <c r="A895" s="116" t="s">
        <v>7685</v>
      </c>
      <c r="B895" s="113">
        <v>570027579</v>
      </c>
      <c r="C895" s="113" t="s">
        <v>7686</v>
      </c>
      <c r="E895" s="113" t="s">
        <v>5811</v>
      </c>
      <c r="F895" s="113" t="s">
        <v>798</v>
      </c>
      <c r="G895" s="114">
        <v>25768</v>
      </c>
      <c r="H895" s="113" t="s">
        <v>16230</v>
      </c>
      <c r="I895" s="113" t="s">
        <v>9866</v>
      </c>
      <c r="J895" s="113" t="s">
        <v>9872</v>
      </c>
      <c r="K895" s="113" t="s">
        <v>33993</v>
      </c>
      <c r="L895" s="113">
        <v>81341542377</v>
      </c>
      <c r="M895" s="113" t="s">
        <v>16050</v>
      </c>
      <c r="O895" s="113" t="s">
        <v>33994</v>
      </c>
      <c r="P895" s="113" t="s">
        <v>33995</v>
      </c>
      <c r="Q895" s="113" t="s">
        <v>33996</v>
      </c>
      <c r="R895" s="113">
        <v>15</v>
      </c>
      <c r="S895" s="113" t="s">
        <v>13</v>
      </c>
      <c r="T895" s="113" t="s">
        <v>33997</v>
      </c>
      <c r="U895" s="113" t="s">
        <v>33998</v>
      </c>
      <c r="V895" s="114">
        <v>39083</v>
      </c>
      <c r="W895" s="114">
        <v>39083</v>
      </c>
      <c r="X895" s="113" t="s">
        <v>33999</v>
      </c>
      <c r="Y895" s="114">
        <v>39720</v>
      </c>
      <c r="Z895" s="114">
        <v>39722</v>
      </c>
      <c r="AA895" s="113">
        <v>21</v>
      </c>
      <c r="AB895" s="113" t="s">
        <v>24</v>
      </c>
      <c r="AC895" s="113">
        <v>33</v>
      </c>
      <c r="AD895" s="113" t="s">
        <v>10</v>
      </c>
      <c r="AE895" s="114">
        <v>45566</v>
      </c>
      <c r="AF895" s="113">
        <v>15</v>
      </c>
      <c r="AG895" s="113">
        <v>9</v>
      </c>
      <c r="AH895" s="113" t="s">
        <v>16263</v>
      </c>
      <c r="AI895" s="117" t="s">
        <v>16264</v>
      </c>
      <c r="AK895" s="114">
        <v>45302</v>
      </c>
      <c r="AL895" s="113">
        <v>40</v>
      </c>
      <c r="AM895" s="113" t="s">
        <v>9870</v>
      </c>
      <c r="AN895" s="113" t="s">
        <v>16334</v>
      </c>
      <c r="AO895" s="113" t="s">
        <v>383</v>
      </c>
      <c r="AP895" s="113">
        <v>2015</v>
      </c>
      <c r="AQ895" s="113" t="s">
        <v>8</v>
      </c>
      <c r="AR895" s="113" t="s">
        <v>28618</v>
      </c>
      <c r="AS895" s="113" t="s">
        <v>14</v>
      </c>
      <c r="AT895" s="113" t="s">
        <v>14</v>
      </c>
      <c r="AU895" s="113" t="s">
        <v>16229</v>
      </c>
      <c r="AV895" s="113" t="s">
        <v>14</v>
      </c>
    </row>
    <row r="896" spans="1:49">
      <c r="A896" s="116" t="s">
        <v>8043</v>
      </c>
      <c r="B896" s="113">
        <v>132145468</v>
      </c>
      <c r="C896" s="113" t="s">
        <v>8044</v>
      </c>
      <c r="E896" s="113" t="s">
        <v>41</v>
      </c>
      <c r="F896" s="113" t="s">
        <v>27450</v>
      </c>
      <c r="G896" s="114">
        <v>25769</v>
      </c>
      <c r="H896" s="113" t="s">
        <v>16230</v>
      </c>
      <c r="I896" s="113" t="s">
        <v>9866</v>
      </c>
      <c r="J896" s="113" t="s">
        <v>9872</v>
      </c>
      <c r="K896" s="113" t="s">
        <v>27451</v>
      </c>
      <c r="L896" s="113">
        <v>85241222557</v>
      </c>
      <c r="M896" s="113" t="s">
        <v>14777</v>
      </c>
      <c r="O896" s="113" t="s">
        <v>27452</v>
      </c>
      <c r="P896" s="113" t="s">
        <v>27453</v>
      </c>
      <c r="Q896" s="113" t="s">
        <v>27454</v>
      </c>
      <c r="R896" s="113">
        <v>15</v>
      </c>
      <c r="S896" s="113" t="s">
        <v>13</v>
      </c>
      <c r="T896" s="113" t="s">
        <v>27455</v>
      </c>
      <c r="U896" s="113" t="s">
        <v>27456</v>
      </c>
      <c r="V896" s="114">
        <v>35034</v>
      </c>
      <c r="W896" s="114">
        <v>35034</v>
      </c>
      <c r="X896" s="113" t="s">
        <v>27457</v>
      </c>
      <c r="Y896" s="114">
        <v>35585</v>
      </c>
      <c r="Z896" s="114">
        <v>35521</v>
      </c>
      <c r="AA896" s="113">
        <v>23</v>
      </c>
      <c r="AB896" s="113" t="s">
        <v>78</v>
      </c>
      <c r="AC896" s="113">
        <v>42</v>
      </c>
      <c r="AD896" s="113" t="s">
        <v>92</v>
      </c>
      <c r="AE896" s="114">
        <v>42644</v>
      </c>
      <c r="AF896" s="113">
        <v>18</v>
      </c>
      <c r="AG896" s="113">
        <v>10</v>
      </c>
      <c r="AH896" s="113" t="s">
        <v>16226</v>
      </c>
      <c r="AI896" s="117" t="s">
        <v>9901</v>
      </c>
      <c r="AK896" s="114">
        <v>42644</v>
      </c>
      <c r="AL896" s="113">
        <v>40</v>
      </c>
      <c r="AM896" s="113" t="s">
        <v>9870</v>
      </c>
      <c r="AN896" s="113" t="s">
        <v>17376</v>
      </c>
      <c r="AO896" s="113" t="s">
        <v>495</v>
      </c>
      <c r="AP896" s="113">
        <v>2001</v>
      </c>
      <c r="AQ896" s="113" t="s">
        <v>5236</v>
      </c>
      <c r="AR896" s="113" t="s">
        <v>17729</v>
      </c>
      <c r="AS896" s="113" t="s">
        <v>14</v>
      </c>
      <c r="AT896" s="113" t="s">
        <v>14</v>
      </c>
      <c r="AU896" s="113" t="s">
        <v>16229</v>
      </c>
      <c r="AV896" s="113" t="s">
        <v>14</v>
      </c>
    </row>
    <row r="897" spans="1:49">
      <c r="A897" s="116" t="s">
        <v>3131</v>
      </c>
      <c r="B897" s="113">
        <v>570021191</v>
      </c>
      <c r="C897" s="113" t="s">
        <v>3132</v>
      </c>
      <c r="E897" s="113" t="s">
        <v>41</v>
      </c>
      <c r="F897" s="113" t="s">
        <v>8</v>
      </c>
      <c r="G897" s="114">
        <v>25771</v>
      </c>
      <c r="H897" s="113" t="s">
        <v>16218</v>
      </c>
      <c r="I897" s="113" t="s">
        <v>9866</v>
      </c>
      <c r="J897" s="113" t="s">
        <v>9872</v>
      </c>
      <c r="K897" s="113" t="s">
        <v>39539</v>
      </c>
      <c r="L897" s="113">
        <v>85241027573</v>
      </c>
      <c r="M897" s="113" t="s">
        <v>39540</v>
      </c>
      <c r="O897" s="113" t="s">
        <v>12006</v>
      </c>
      <c r="P897" s="113" t="s">
        <v>39541</v>
      </c>
      <c r="Q897" s="113" t="s">
        <v>39542</v>
      </c>
      <c r="R897" s="113">
        <v>15</v>
      </c>
      <c r="S897" s="113" t="s">
        <v>13</v>
      </c>
      <c r="T897" s="113" t="s">
        <v>39543</v>
      </c>
      <c r="U897" s="113" t="s">
        <v>39544</v>
      </c>
      <c r="V897" s="114">
        <v>39038</v>
      </c>
      <c r="W897" s="114">
        <v>38808</v>
      </c>
      <c r="X897" s="113" t="s">
        <v>39545</v>
      </c>
      <c r="Y897" s="114">
        <v>39353</v>
      </c>
      <c r="Z897" s="114">
        <v>39356</v>
      </c>
      <c r="AA897" s="113">
        <v>22</v>
      </c>
      <c r="AB897" s="113" t="s">
        <v>25</v>
      </c>
      <c r="AC897" s="113">
        <v>32</v>
      </c>
      <c r="AD897" s="113" t="s">
        <v>84</v>
      </c>
      <c r="AE897" s="114">
        <v>44652</v>
      </c>
      <c r="AF897" s="113">
        <v>16</v>
      </c>
      <c r="AG897" s="113">
        <v>10</v>
      </c>
      <c r="AH897" s="113" t="s">
        <v>16226</v>
      </c>
      <c r="AI897" s="117" t="s">
        <v>9875</v>
      </c>
      <c r="AK897" s="114">
        <v>43466</v>
      </c>
      <c r="AL897" s="113">
        <v>40</v>
      </c>
      <c r="AM897" s="113" t="s">
        <v>9870</v>
      </c>
      <c r="AN897" s="113" t="s">
        <v>39546</v>
      </c>
      <c r="AO897" s="113" t="s">
        <v>3133</v>
      </c>
      <c r="AP897" s="113">
        <v>2017</v>
      </c>
      <c r="AQ897" s="113" t="s">
        <v>5236</v>
      </c>
      <c r="AR897" s="113" t="s">
        <v>17354</v>
      </c>
      <c r="AS897" s="113" t="s">
        <v>14</v>
      </c>
      <c r="AT897" s="113" t="s">
        <v>14</v>
      </c>
      <c r="AU897" s="113" t="s">
        <v>16229</v>
      </c>
      <c r="AV897" s="113" t="s">
        <v>14</v>
      </c>
      <c r="AW897" s="113" t="s">
        <v>14</v>
      </c>
    </row>
    <row r="898" spans="1:49">
      <c r="A898" s="116" t="s">
        <v>6727</v>
      </c>
      <c r="B898" s="113">
        <v>132034422</v>
      </c>
      <c r="C898" s="113" t="s">
        <v>6728</v>
      </c>
      <c r="E898" s="113" t="s">
        <v>140</v>
      </c>
      <c r="F898" s="113" t="s">
        <v>37</v>
      </c>
      <c r="G898" s="114">
        <v>25778</v>
      </c>
      <c r="H898" s="113" t="s">
        <v>16230</v>
      </c>
      <c r="I898" s="113" t="s">
        <v>9866</v>
      </c>
      <c r="J898" s="113" t="s">
        <v>9872</v>
      </c>
      <c r="K898" s="113" t="s">
        <v>41083</v>
      </c>
      <c r="L898" s="113">
        <v>82258340979</v>
      </c>
      <c r="M898" s="113" t="s">
        <v>14194</v>
      </c>
      <c r="O898" s="113" t="s">
        <v>11935</v>
      </c>
      <c r="P898" s="113" t="s">
        <v>41084</v>
      </c>
      <c r="Q898" s="113" t="s">
        <v>41085</v>
      </c>
      <c r="R898" s="113">
        <v>15</v>
      </c>
      <c r="S898" s="113" t="s">
        <v>13</v>
      </c>
      <c r="T898" s="113" t="s">
        <v>41086</v>
      </c>
      <c r="U898" s="113" t="s">
        <v>17026</v>
      </c>
      <c r="V898" s="114">
        <v>33999</v>
      </c>
      <c r="W898" s="114">
        <v>34001</v>
      </c>
      <c r="X898" s="113" t="s">
        <v>41087</v>
      </c>
      <c r="Y898" s="114">
        <v>34546</v>
      </c>
      <c r="Z898" s="114">
        <v>34547</v>
      </c>
      <c r="AA898" s="113">
        <v>21</v>
      </c>
      <c r="AB898" s="113" t="s">
        <v>24</v>
      </c>
      <c r="AC898" s="113">
        <v>41</v>
      </c>
      <c r="AD898" s="113" t="s">
        <v>52</v>
      </c>
      <c r="AE898" s="114">
        <v>45200</v>
      </c>
      <c r="AF898" s="113">
        <v>25</v>
      </c>
      <c r="AG898" s="113">
        <v>8</v>
      </c>
      <c r="AH898" s="113" t="s">
        <v>16226</v>
      </c>
      <c r="AI898" s="117" t="s">
        <v>9901</v>
      </c>
      <c r="AK898" s="114">
        <v>45108</v>
      </c>
      <c r="AL898" s="113">
        <v>40</v>
      </c>
      <c r="AM898" s="113" t="s">
        <v>9870</v>
      </c>
      <c r="AN898" s="113" t="s">
        <v>17028</v>
      </c>
      <c r="AO898" s="113" t="s">
        <v>730</v>
      </c>
      <c r="AP898" s="113">
        <v>2013</v>
      </c>
      <c r="AQ898" s="113" t="s">
        <v>2436</v>
      </c>
      <c r="AR898" s="113" t="s">
        <v>17145</v>
      </c>
      <c r="AS898" s="113" t="s">
        <v>14</v>
      </c>
      <c r="AT898" s="113" t="s">
        <v>14</v>
      </c>
      <c r="AU898" s="113" t="s">
        <v>16229</v>
      </c>
      <c r="AV898" s="113" t="s">
        <v>14</v>
      </c>
    </row>
    <row r="899" spans="1:49">
      <c r="A899" s="116" t="s">
        <v>4891</v>
      </c>
      <c r="C899" s="113" t="s">
        <v>4892</v>
      </c>
      <c r="F899" s="113" t="s">
        <v>8</v>
      </c>
      <c r="G899" s="114">
        <v>25784</v>
      </c>
      <c r="H899" s="113" t="s">
        <v>16230</v>
      </c>
      <c r="I899" s="113" t="s">
        <v>9866</v>
      </c>
      <c r="J899" s="113" t="s">
        <v>9872</v>
      </c>
      <c r="K899" s="113" t="s">
        <v>33201</v>
      </c>
      <c r="L899" s="113">
        <v>82225532638</v>
      </c>
      <c r="M899" s="113" t="s">
        <v>14041</v>
      </c>
      <c r="O899" s="113" t="s">
        <v>10836</v>
      </c>
      <c r="P899" s="113" t="s">
        <v>33202</v>
      </c>
      <c r="Q899" s="113" t="s">
        <v>33203</v>
      </c>
      <c r="R899" s="113">
        <v>15</v>
      </c>
      <c r="S899" s="113" t="s">
        <v>13</v>
      </c>
      <c r="T899" s="113" t="s">
        <v>33204</v>
      </c>
      <c r="U899" s="113" t="s">
        <v>33205</v>
      </c>
      <c r="V899" s="114">
        <v>42037</v>
      </c>
      <c r="W899" s="114">
        <v>42036</v>
      </c>
      <c r="X899" s="113" t="s">
        <v>33206</v>
      </c>
      <c r="Y899" s="114">
        <v>42612</v>
      </c>
      <c r="Z899" s="114">
        <v>42614</v>
      </c>
      <c r="AA899" s="113">
        <v>21</v>
      </c>
      <c r="AB899" s="113" t="s">
        <v>24</v>
      </c>
      <c r="AC899" s="113">
        <v>31</v>
      </c>
      <c r="AD899" s="113" t="s">
        <v>9</v>
      </c>
      <c r="AE899" s="114">
        <v>45566</v>
      </c>
      <c r="AF899" s="113">
        <v>16</v>
      </c>
      <c r="AG899" s="113">
        <v>1</v>
      </c>
      <c r="AH899" s="113" t="s">
        <v>16263</v>
      </c>
      <c r="AI899" s="117" t="s">
        <v>16264</v>
      </c>
      <c r="AK899" s="114">
        <v>45302</v>
      </c>
      <c r="AL899" s="113">
        <v>15</v>
      </c>
      <c r="AM899" s="113" t="s">
        <v>9885</v>
      </c>
      <c r="AN899" s="113" t="s">
        <v>20330</v>
      </c>
      <c r="AO899" s="113" t="s">
        <v>1026</v>
      </c>
      <c r="AP899" s="113">
        <v>1990</v>
      </c>
      <c r="AQ899" s="113" t="s">
        <v>2436</v>
      </c>
      <c r="AR899" s="113" t="s">
        <v>18035</v>
      </c>
      <c r="AS899" s="113" t="s">
        <v>14</v>
      </c>
      <c r="AT899" s="113" t="s">
        <v>14</v>
      </c>
      <c r="AU899" s="113" t="s">
        <v>16229</v>
      </c>
      <c r="AV899" s="113" t="s">
        <v>14</v>
      </c>
    </row>
    <row r="900" spans="1:49">
      <c r="A900" s="116" t="s">
        <v>7222</v>
      </c>
      <c r="B900" s="113">
        <v>570013989</v>
      </c>
      <c r="C900" s="113" t="s">
        <v>7223</v>
      </c>
      <c r="E900" s="113" t="s">
        <v>41</v>
      </c>
      <c r="F900" s="113" t="s">
        <v>7106</v>
      </c>
      <c r="G900" s="114">
        <v>25787</v>
      </c>
      <c r="H900" s="113" t="s">
        <v>16230</v>
      </c>
      <c r="I900" s="113" t="s">
        <v>9866</v>
      </c>
      <c r="J900" s="113" t="s">
        <v>9872</v>
      </c>
      <c r="K900" s="113" t="s">
        <v>22349</v>
      </c>
      <c r="L900" s="113">
        <v>85242459988</v>
      </c>
      <c r="M900" s="113" t="s">
        <v>16163</v>
      </c>
      <c r="O900" s="113" t="s">
        <v>22350</v>
      </c>
      <c r="P900" s="113" t="s">
        <v>22351</v>
      </c>
      <c r="Q900" s="113" t="s">
        <v>22352</v>
      </c>
      <c r="R900" s="113">
        <v>15</v>
      </c>
      <c r="S900" s="113" t="s">
        <v>13</v>
      </c>
      <c r="T900" s="113" t="s">
        <v>22353</v>
      </c>
      <c r="U900" s="113" t="s">
        <v>22354</v>
      </c>
      <c r="V900" s="114">
        <v>37557</v>
      </c>
      <c r="W900" s="114">
        <v>37561</v>
      </c>
      <c r="X900" s="113" t="s">
        <v>22355</v>
      </c>
      <c r="Y900" s="114">
        <v>37945</v>
      </c>
      <c r="Z900" s="114">
        <v>37956</v>
      </c>
      <c r="AA900" s="113">
        <v>21</v>
      </c>
      <c r="AB900" s="113" t="s">
        <v>24</v>
      </c>
      <c r="AC900" s="113">
        <v>32</v>
      </c>
      <c r="AD900" s="113" t="s">
        <v>84</v>
      </c>
      <c r="AE900" s="114">
        <v>44470</v>
      </c>
      <c r="AF900" s="113">
        <v>13</v>
      </c>
      <c r="AG900" s="113">
        <v>11</v>
      </c>
      <c r="AH900" s="113" t="s">
        <v>16226</v>
      </c>
      <c r="AI900" s="117" t="s">
        <v>9875</v>
      </c>
      <c r="AK900" s="114">
        <v>44670</v>
      </c>
      <c r="AL900" s="113">
        <v>40</v>
      </c>
      <c r="AM900" s="113" t="s">
        <v>9870</v>
      </c>
      <c r="AN900" s="113" t="s">
        <v>17256</v>
      </c>
      <c r="AO900" s="113" t="s">
        <v>1424</v>
      </c>
      <c r="AP900" s="113">
        <v>2014</v>
      </c>
      <c r="AQ900" s="113" t="s">
        <v>9889</v>
      </c>
      <c r="AR900" s="113" t="s">
        <v>17956</v>
      </c>
      <c r="AS900" s="113" t="s">
        <v>14</v>
      </c>
      <c r="AT900" s="113" t="s">
        <v>14</v>
      </c>
      <c r="AU900" s="113" t="s">
        <v>16229</v>
      </c>
      <c r="AV900" s="113" t="s">
        <v>14</v>
      </c>
      <c r="AW900" s="113" t="s">
        <v>14</v>
      </c>
    </row>
    <row r="901" spans="1:49">
      <c r="A901" s="116" t="s">
        <v>3084</v>
      </c>
      <c r="C901" s="113" t="s">
        <v>3085</v>
      </c>
      <c r="E901" s="113" t="s">
        <v>277</v>
      </c>
      <c r="F901" s="113" t="s">
        <v>1591</v>
      </c>
      <c r="G901" s="114">
        <v>25787</v>
      </c>
      <c r="H901" s="113" t="s">
        <v>16230</v>
      </c>
      <c r="I901" s="113" t="s">
        <v>9866</v>
      </c>
      <c r="J901" s="113" t="s">
        <v>9872</v>
      </c>
      <c r="K901" s="113" t="s">
        <v>29023</v>
      </c>
      <c r="L901" s="113">
        <v>85259071938</v>
      </c>
      <c r="M901" s="113" t="s">
        <v>29024</v>
      </c>
      <c r="O901" s="113" t="s">
        <v>14599</v>
      </c>
      <c r="P901" s="113" t="s">
        <v>29025</v>
      </c>
      <c r="Q901" s="113" t="s">
        <v>29026</v>
      </c>
      <c r="R901" s="113">
        <v>15</v>
      </c>
      <c r="S901" s="113" t="s">
        <v>13</v>
      </c>
      <c r="T901" s="113" t="s">
        <v>29027</v>
      </c>
      <c r="U901" s="113" t="s">
        <v>29028</v>
      </c>
      <c r="V901" s="114">
        <v>40179</v>
      </c>
      <c r="W901" s="114">
        <v>40179</v>
      </c>
      <c r="X901" s="113" t="s">
        <v>29029</v>
      </c>
      <c r="Y901" s="114">
        <v>40906</v>
      </c>
      <c r="Z901" s="114">
        <v>40909</v>
      </c>
      <c r="AA901" s="113">
        <v>31</v>
      </c>
      <c r="AB901" s="113" t="s">
        <v>9</v>
      </c>
      <c r="AC901" s="113">
        <v>32</v>
      </c>
      <c r="AD901" s="113" t="s">
        <v>84</v>
      </c>
      <c r="AE901" s="114">
        <v>42826</v>
      </c>
      <c r="AF901" s="113">
        <v>12</v>
      </c>
      <c r="AG901" s="113">
        <v>2</v>
      </c>
      <c r="AH901" s="113" t="s">
        <v>16226</v>
      </c>
      <c r="AI901" s="117" t="s">
        <v>9875</v>
      </c>
      <c r="AK901" s="114">
        <v>42826</v>
      </c>
      <c r="AL901" s="113">
        <v>40</v>
      </c>
      <c r="AM901" s="113" t="s">
        <v>9870</v>
      </c>
      <c r="AN901" s="113" t="s">
        <v>18970</v>
      </c>
      <c r="AO901" s="113" t="s">
        <v>2057</v>
      </c>
      <c r="AP901" s="113">
        <v>2000</v>
      </c>
      <c r="AQ901" s="113" t="s">
        <v>9994</v>
      </c>
      <c r="AR901" s="113" t="s">
        <v>18249</v>
      </c>
      <c r="AS901" s="113" t="s">
        <v>14</v>
      </c>
      <c r="AT901" s="113" t="s">
        <v>14</v>
      </c>
      <c r="AU901" s="113" t="s">
        <v>16229</v>
      </c>
      <c r="AV901" s="113" t="s">
        <v>14</v>
      </c>
      <c r="AW901" s="113" t="s">
        <v>14</v>
      </c>
    </row>
    <row r="902" spans="1:49">
      <c r="A902" s="116" t="s">
        <v>6872</v>
      </c>
      <c r="B902" s="113">
        <v>570027552</v>
      </c>
      <c r="C902" s="113" t="s">
        <v>6468</v>
      </c>
      <c r="E902" s="113" t="s">
        <v>34</v>
      </c>
      <c r="F902" s="113" t="s">
        <v>8</v>
      </c>
      <c r="G902" s="114">
        <v>25788</v>
      </c>
      <c r="H902" s="113" t="s">
        <v>16218</v>
      </c>
      <c r="I902" s="113" t="s">
        <v>9866</v>
      </c>
      <c r="J902" s="113" t="s">
        <v>9872</v>
      </c>
      <c r="K902" s="113" t="s">
        <v>39567</v>
      </c>
      <c r="L902" s="113">
        <v>85256376038</v>
      </c>
      <c r="M902" s="113" t="s">
        <v>39568</v>
      </c>
      <c r="O902" s="113" t="s">
        <v>11667</v>
      </c>
      <c r="P902" s="113" t="s">
        <v>39569</v>
      </c>
      <c r="Q902" s="113" t="s">
        <v>39570</v>
      </c>
      <c r="R902" s="113">
        <v>15</v>
      </c>
      <c r="S902" s="113" t="s">
        <v>13</v>
      </c>
      <c r="T902" s="113" t="s">
        <v>39571</v>
      </c>
      <c r="U902" s="113" t="s">
        <v>39572</v>
      </c>
      <c r="V902" s="114">
        <v>39387</v>
      </c>
      <c r="W902" s="114">
        <v>39083</v>
      </c>
      <c r="X902" s="113" t="s">
        <v>39573</v>
      </c>
      <c r="Y902" s="114">
        <v>39720</v>
      </c>
      <c r="Z902" s="114">
        <v>39722</v>
      </c>
      <c r="AA902" s="113">
        <v>21</v>
      </c>
      <c r="AB902" s="113" t="s">
        <v>24</v>
      </c>
      <c r="AC902" s="113">
        <v>33</v>
      </c>
      <c r="AD902" s="113" t="s">
        <v>10</v>
      </c>
      <c r="AE902" s="114">
        <v>45017</v>
      </c>
      <c r="AF902" s="113">
        <v>16</v>
      </c>
      <c r="AG902" s="113">
        <v>0</v>
      </c>
      <c r="AH902" s="113" t="s">
        <v>9913</v>
      </c>
      <c r="AI902" s="117" t="s">
        <v>2505</v>
      </c>
      <c r="AJ902" s="113" t="s">
        <v>45516</v>
      </c>
      <c r="AK902" s="114">
        <v>43222</v>
      </c>
      <c r="AL902" s="113">
        <v>40</v>
      </c>
      <c r="AM902" s="113" t="s">
        <v>9870</v>
      </c>
      <c r="AN902" s="113" t="s">
        <v>16399</v>
      </c>
      <c r="AO902" s="113" t="s">
        <v>169</v>
      </c>
      <c r="AP902" s="113">
        <v>2013</v>
      </c>
      <c r="AQ902" s="113" t="s">
        <v>8</v>
      </c>
      <c r="AR902" s="113" t="s">
        <v>33518</v>
      </c>
      <c r="AS902" s="113" t="s">
        <v>14</v>
      </c>
      <c r="AT902" s="113" t="s">
        <v>14</v>
      </c>
      <c r="AU902" s="113" t="s">
        <v>16229</v>
      </c>
      <c r="AV902" s="113" t="s">
        <v>14</v>
      </c>
      <c r="AW902" s="113" t="s">
        <v>14</v>
      </c>
    </row>
    <row r="903" spans="1:49">
      <c r="A903" s="116" t="s">
        <v>979</v>
      </c>
      <c r="B903" s="113">
        <v>132034260</v>
      </c>
      <c r="C903" s="113" t="s">
        <v>980</v>
      </c>
      <c r="E903" s="113" t="s">
        <v>140</v>
      </c>
      <c r="F903" s="113" t="s">
        <v>981</v>
      </c>
      <c r="G903" s="114">
        <v>25792</v>
      </c>
      <c r="H903" s="113" t="s">
        <v>16218</v>
      </c>
      <c r="I903" s="113" t="s">
        <v>9866</v>
      </c>
      <c r="J903" s="113" t="s">
        <v>9872</v>
      </c>
      <c r="K903" s="113" t="s">
        <v>19295</v>
      </c>
      <c r="L903" s="113">
        <v>82259076380</v>
      </c>
      <c r="M903" s="113" t="s">
        <v>19296</v>
      </c>
      <c r="O903" s="113" t="s">
        <v>15168</v>
      </c>
      <c r="P903" s="113" t="s">
        <v>19297</v>
      </c>
      <c r="Q903" s="113" t="s">
        <v>19298</v>
      </c>
      <c r="R903" s="113">
        <v>15</v>
      </c>
      <c r="S903" s="113" t="s">
        <v>13</v>
      </c>
      <c r="T903" s="113" t="s">
        <v>19299</v>
      </c>
      <c r="U903" s="113" t="s">
        <v>18134</v>
      </c>
      <c r="V903" s="114">
        <v>34246</v>
      </c>
      <c r="W903" s="114">
        <v>34274</v>
      </c>
      <c r="X903" s="113" t="s">
        <v>19300</v>
      </c>
      <c r="Y903" s="114">
        <v>34789</v>
      </c>
      <c r="Z903" s="114">
        <v>34790</v>
      </c>
      <c r="AA903" s="113">
        <v>21</v>
      </c>
      <c r="AB903" s="113" t="s">
        <v>24</v>
      </c>
      <c r="AC903" s="113">
        <v>34</v>
      </c>
      <c r="AD903" s="113" t="s">
        <v>18</v>
      </c>
      <c r="AE903" s="114">
        <v>43191</v>
      </c>
      <c r="AF903" s="113">
        <v>19</v>
      </c>
      <c r="AG903" s="113">
        <v>5</v>
      </c>
      <c r="AH903" s="113" t="s">
        <v>16226</v>
      </c>
      <c r="AI903" s="117" t="s">
        <v>9891</v>
      </c>
      <c r="AK903" s="114">
        <v>44670</v>
      </c>
      <c r="AL903" s="113">
        <v>40</v>
      </c>
      <c r="AM903" s="113" t="s">
        <v>9870</v>
      </c>
      <c r="AN903" s="113" t="s">
        <v>16445</v>
      </c>
      <c r="AO903" s="113" t="s">
        <v>842</v>
      </c>
      <c r="AP903" s="113">
        <v>2010</v>
      </c>
      <c r="AQ903" s="113" t="s">
        <v>2436</v>
      </c>
      <c r="AR903" s="113" t="s">
        <v>19301</v>
      </c>
      <c r="AS903" s="113" t="s">
        <v>14</v>
      </c>
      <c r="AT903" s="113" t="s">
        <v>14</v>
      </c>
      <c r="AU903" s="113" t="s">
        <v>16229</v>
      </c>
      <c r="AV903" s="113" t="s">
        <v>14</v>
      </c>
      <c r="AW903" s="113" t="s">
        <v>14</v>
      </c>
    </row>
    <row r="904" spans="1:49">
      <c r="A904" s="116" t="s">
        <v>7059</v>
      </c>
      <c r="B904" s="113">
        <v>132171434</v>
      </c>
      <c r="C904" s="113" t="s">
        <v>7060</v>
      </c>
      <c r="E904" s="113" t="s">
        <v>945</v>
      </c>
      <c r="F904" s="113" t="s">
        <v>1285</v>
      </c>
      <c r="G904" s="114">
        <v>25794</v>
      </c>
      <c r="H904" s="113" t="s">
        <v>16218</v>
      </c>
      <c r="I904" s="113" t="s">
        <v>9866</v>
      </c>
      <c r="J904" s="113" t="s">
        <v>9872</v>
      </c>
      <c r="K904" s="113" t="s">
        <v>16296</v>
      </c>
      <c r="L904" s="113">
        <v>81354588967</v>
      </c>
      <c r="M904" s="113" t="s">
        <v>16297</v>
      </c>
      <c r="O904" s="113" t="s">
        <v>14918</v>
      </c>
      <c r="P904" s="113" t="s">
        <v>16298</v>
      </c>
      <c r="Q904" s="113" t="s">
        <v>16299</v>
      </c>
      <c r="R904" s="113">
        <v>15</v>
      </c>
      <c r="S904" s="113" t="s">
        <v>13</v>
      </c>
      <c r="T904" s="113" t="s">
        <v>16300</v>
      </c>
      <c r="W904" s="114">
        <v>35490</v>
      </c>
      <c r="Z904" s="114">
        <v>36008</v>
      </c>
      <c r="AA904" s="113">
        <v>31</v>
      </c>
      <c r="AB904" s="113" t="s">
        <v>9</v>
      </c>
      <c r="AC904" s="113">
        <v>41</v>
      </c>
      <c r="AD904" s="113" t="s">
        <v>52</v>
      </c>
      <c r="AE904" s="114">
        <v>40087</v>
      </c>
      <c r="AF904" s="113">
        <v>12</v>
      </c>
      <c r="AG904" s="113">
        <v>7</v>
      </c>
      <c r="AH904" s="113" t="s">
        <v>16226</v>
      </c>
      <c r="AI904" s="117" t="s">
        <v>9901</v>
      </c>
      <c r="AK904" s="114">
        <v>40087</v>
      </c>
      <c r="AL904" s="113">
        <v>40</v>
      </c>
      <c r="AM904" s="113" t="s">
        <v>9870</v>
      </c>
      <c r="AN904" s="113" t="s">
        <v>16301</v>
      </c>
      <c r="AO904" s="113" t="s">
        <v>220</v>
      </c>
      <c r="AP904" s="113">
        <v>1996</v>
      </c>
      <c r="AQ904" s="113" t="s">
        <v>9871</v>
      </c>
      <c r="AR904" s="113" t="s">
        <v>16302</v>
      </c>
      <c r="AS904" s="113" t="s">
        <v>14</v>
      </c>
      <c r="AT904" s="113" t="s">
        <v>14</v>
      </c>
      <c r="AU904" s="113" t="s">
        <v>16229</v>
      </c>
      <c r="AV904" s="113" t="s">
        <v>14</v>
      </c>
      <c r="AW904" s="113" t="s">
        <v>14</v>
      </c>
    </row>
    <row r="905" spans="1:49">
      <c r="A905" s="116" t="s">
        <v>2648</v>
      </c>
      <c r="B905" s="113">
        <v>570015926</v>
      </c>
      <c r="C905" s="113" t="s">
        <v>2649</v>
      </c>
      <c r="E905" s="113" t="s">
        <v>41</v>
      </c>
      <c r="F905" s="113" t="s">
        <v>1303</v>
      </c>
      <c r="G905" s="114">
        <v>25795</v>
      </c>
      <c r="H905" s="113" t="s">
        <v>16230</v>
      </c>
      <c r="I905" s="113" t="s">
        <v>9866</v>
      </c>
      <c r="J905" s="113" t="s">
        <v>9872</v>
      </c>
      <c r="K905" s="113" t="s">
        <v>38923</v>
      </c>
      <c r="L905" s="113">
        <v>0</v>
      </c>
      <c r="M905" s="113" t="s">
        <v>38924</v>
      </c>
      <c r="O905" s="113" t="s">
        <v>15882</v>
      </c>
      <c r="P905" s="113" t="s">
        <v>38925</v>
      </c>
      <c r="Q905" s="113" t="s">
        <v>38926</v>
      </c>
      <c r="R905" s="113">
        <v>15</v>
      </c>
      <c r="S905" s="113" t="s">
        <v>13</v>
      </c>
      <c r="T905" s="113" t="s">
        <v>38927</v>
      </c>
      <c r="U905" s="113" t="s">
        <v>38928</v>
      </c>
      <c r="V905" s="114">
        <v>37998</v>
      </c>
      <c r="W905" s="114">
        <v>37956</v>
      </c>
      <c r="X905" s="113" t="s">
        <v>38929</v>
      </c>
      <c r="Y905" s="114">
        <v>38408</v>
      </c>
      <c r="Z905" s="114">
        <v>38412</v>
      </c>
      <c r="AA905" s="113">
        <v>21</v>
      </c>
      <c r="AB905" s="113" t="s">
        <v>24</v>
      </c>
      <c r="AC905" s="113">
        <v>32</v>
      </c>
      <c r="AD905" s="113" t="s">
        <v>84</v>
      </c>
      <c r="AE905" s="114">
        <v>44470</v>
      </c>
      <c r="AF905" s="113">
        <v>12</v>
      </c>
      <c r="AG905" s="113">
        <v>10</v>
      </c>
      <c r="AH905" s="113" t="s">
        <v>16226</v>
      </c>
      <c r="AI905" s="117" t="s">
        <v>9891</v>
      </c>
      <c r="AK905" s="114">
        <v>45323</v>
      </c>
      <c r="AL905" s="113">
        <v>40</v>
      </c>
      <c r="AM905" s="113" t="s">
        <v>9870</v>
      </c>
      <c r="AN905" s="113" t="s">
        <v>17879</v>
      </c>
      <c r="AO905" s="113" t="s">
        <v>326</v>
      </c>
      <c r="AP905" s="113">
        <v>2020</v>
      </c>
      <c r="AQ905" s="113" t="s">
        <v>6669</v>
      </c>
      <c r="AR905" s="113" t="s">
        <v>19265</v>
      </c>
      <c r="AS905" s="113" t="s">
        <v>14</v>
      </c>
      <c r="AT905" s="113" t="s">
        <v>14</v>
      </c>
      <c r="AU905" s="113" t="s">
        <v>16229</v>
      </c>
      <c r="AV905" s="113" t="s">
        <v>14</v>
      </c>
    </row>
    <row r="906" spans="1:49">
      <c r="A906" s="116" t="s">
        <v>6354</v>
      </c>
      <c r="B906" s="113">
        <v>570011589</v>
      </c>
      <c r="C906" s="113" t="s">
        <v>6355</v>
      </c>
      <c r="E906" s="113" t="s">
        <v>34</v>
      </c>
      <c r="F906" s="113" t="s">
        <v>8</v>
      </c>
      <c r="G906" s="114">
        <v>25796</v>
      </c>
      <c r="H906" s="113" t="s">
        <v>16230</v>
      </c>
      <c r="I906" s="113" t="s">
        <v>9866</v>
      </c>
      <c r="J906" s="113" t="s">
        <v>9872</v>
      </c>
      <c r="K906" s="113" t="s">
        <v>37799</v>
      </c>
      <c r="L906" s="113">
        <v>82193439199</v>
      </c>
      <c r="M906" s="113" t="s">
        <v>11606</v>
      </c>
      <c r="O906" s="113" t="s">
        <v>12249</v>
      </c>
      <c r="P906" s="113" t="s">
        <v>37800</v>
      </c>
      <c r="Q906" s="113" t="s">
        <v>37801</v>
      </c>
      <c r="R906" s="113">
        <v>15</v>
      </c>
      <c r="S906" s="113" t="s">
        <v>13</v>
      </c>
      <c r="T906" s="113" t="s">
        <v>37802</v>
      </c>
      <c r="U906" s="113" t="s">
        <v>37803</v>
      </c>
      <c r="V906" s="114">
        <v>34491</v>
      </c>
      <c r="W906" s="114">
        <v>34335</v>
      </c>
      <c r="X906" s="113" t="s">
        <v>37804</v>
      </c>
      <c r="Y906" s="114">
        <v>34491</v>
      </c>
      <c r="Z906" s="114">
        <v>34943</v>
      </c>
      <c r="AA906" s="113">
        <v>21</v>
      </c>
      <c r="AB906" s="113" t="s">
        <v>24</v>
      </c>
      <c r="AC906" s="113">
        <v>34</v>
      </c>
      <c r="AD906" s="113" t="s">
        <v>18</v>
      </c>
      <c r="AE906" s="114">
        <v>44652</v>
      </c>
      <c r="AF906" s="113">
        <v>23</v>
      </c>
      <c r="AG906" s="113">
        <v>3</v>
      </c>
      <c r="AH906" s="113" t="s">
        <v>16263</v>
      </c>
      <c r="AI906" s="117" t="s">
        <v>16264</v>
      </c>
      <c r="AK906" s="114">
        <v>45302</v>
      </c>
      <c r="AL906" s="113">
        <v>40</v>
      </c>
      <c r="AM906" s="113" t="s">
        <v>9870</v>
      </c>
      <c r="AN906" s="113" t="s">
        <v>18149</v>
      </c>
      <c r="AO906" s="113" t="s">
        <v>629</v>
      </c>
      <c r="AP906" s="113">
        <v>2012</v>
      </c>
      <c r="AQ906" s="113" t="s">
        <v>5236</v>
      </c>
      <c r="AR906" s="113" t="s">
        <v>20458</v>
      </c>
      <c r="AS906" s="113" t="s">
        <v>14</v>
      </c>
      <c r="AT906" s="113" t="s">
        <v>14</v>
      </c>
      <c r="AU906" s="113" t="s">
        <v>16229</v>
      </c>
      <c r="AV906" s="113" t="s">
        <v>14</v>
      </c>
    </row>
    <row r="907" spans="1:49">
      <c r="A907" s="116" t="s">
        <v>2983</v>
      </c>
      <c r="B907" s="113">
        <v>570012840</v>
      </c>
      <c r="C907" s="113" t="s">
        <v>2984</v>
      </c>
      <c r="F907" s="113" t="s">
        <v>136</v>
      </c>
      <c r="G907" s="114">
        <v>25796</v>
      </c>
      <c r="H907" s="113" t="s">
        <v>16218</v>
      </c>
      <c r="I907" s="113" t="s">
        <v>9866</v>
      </c>
      <c r="J907" s="113" t="s">
        <v>9872</v>
      </c>
      <c r="K907" s="113" t="s">
        <v>44091</v>
      </c>
      <c r="L907" s="113">
        <v>82250703532</v>
      </c>
      <c r="M907" s="113" t="s">
        <v>16110</v>
      </c>
      <c r="O907" s="113" t="s">
        <v>44092</v>
      </c>
      <c r="P907" s="113" t="s">
        <v>44093</v>
      </c>
      <c r="Q907" s="113" t="s">
        <v>44094</v>
      </c>
      <c r="R907" s="113">
        <v>15</v>
      </c>
      <c r="S907" s="113" t="s">
        <v>13</v>
      </c>
      <c r="T907" s="113" t="s">
        <v>44095</v>
      </c>
      <c r="U907" s="113" t="s">
        <v>20519</v>
      </c>
      <c r="V907" s="114">
        <v>36654</v>
      </c>
      <c r="W907" s="114">
        <v>36586</v>
      </c>
      <c r="X907" s="113" t="s">
        <v>20826</v>
      </c>
      <c r="Y907" s="114">
        <v>36949</v>
      </c>
      <c r="Z907" s="114">
        <v>36951</v>
      </c>
      <c r="AA907" s="113">
        <v>21</v>
      </c>
      <c r="AB907" s="113" t="s">
        <v>24</v>
      </c>
      <c r="AC907" s="113">
        <v>32</v>
      </c>
      <c r="AD907" s="113" t="s">
        <v>84</v>
      </c>
      <c r="AE907" s="114">
        <v>43191</v>
      </c>
      <c r="AF907" s="113">
        <v>13</v>
      </c>
      <c r="AG907" s="113">
        <v>1</v>
      </c>
      <c r="AH907" s="113" t="s">
        <v>9913</v>
      </c>
      <c r="AI907" s="117" t="s">
        <v>336</v>
      </c>
      <c r="AJ907" s="113" t="s">
        <v>45516</v>
      </c>
      <c r="AK907" s="114">
        <v>43222</v>
      </c>
      <c r="AL907" s="113">
        <v>17</v>
      </c>
      <c r="AM907" s="113" t="s">
        <v>9982</v>
      </c>
      <c r="AN907" s="113" t="s">
        <v>27020</v>
      </c>
      <c r="AO907" s="113" t="s">
        <v>1485</v>
      </c>
      <c r="AP907" s="113">
        <v>1989</v>
      </c>
      <c r="AQ907" s="113" t="s">
        <v>8</v>
      </c>
      <c r="AR907" s="113" t="s">
        <v>32700</v>
      </c>
      <c r="AS907" s="113" t="s">
        <v>14</v>
      </c>
      <c r="AT907" s="113" t="s">
        <v>14</v>
      </c>
      <c r="AU907" s="113" t="s">
        <v>16229</v>
      </c>
      <c r="AV907" s="113" t="s">
        <v>14</v>
      </c>
      <c r="AW907" s="113" t="s">
        <v>14</v>
      </c>
    </row>
    <row r="908" spans="1:49">
      <c r="A908" s="116" t="s">
        <v>4032</v>
      </c>
      <c r="B908" s="113">
        <v>570017255</v>
      </c>
      <c r="C908" s="113" t="s">
        <v>4033</v>
      </c>
      <c r="E908" s="113" t="s">
        <v>41</v>
      </c>
      <c r="F908" s="113" t="s">
        <v>8</v>
      </c>
      <c r="G908" s="114">
        <v>25796</v>
      </c>
      <c r="H908" s="113" t="s">
        <v>16230</v>
      </c>
      <c r="I908" s="113" t="s">
        <v>9866</v>
      </c>
      <c r="J908" s="113" t="s">
        <v>9872</v>
      </c>
      <c r="K908" s="113" t="s">
        <v>21835</v>
      </c>
      <c r="L908" s="113">
        <v>81242323836</v>
      </c>
      <c r="M908" s="113" t="s">
        <v>12336</v>
      </c>
      <c r="O908" s="113" t="s">
        <v>12337</v>
      </c>
      <c r="P908" s="113" t="s">
        <v>21836</v>
      </c>
      <c r="Q908" s="113" t="s">
        <v>21837</v>
      </c>
      <c r="R908" s="113">
        <v>15</v>
      </c>
      <c r="S908" s="113" t="s">
        <v>13</v>
      </c>
      <c r="T908" s="113" t="s">
        <v>21838</v>
      </c>
      <c r="U908" s="113" t="s">
        <v>21839</v>
      </c>
      <c r="V908" s="114">
        <v>38387</v>
      </c>
      <c r="W908" s="114">
        <v>38353</v>
      </c>
      <c r="X908" s="113" t="s">
        <v>21840</v>
      </c>
      <c r="Y908" s="114">
        <v>38775</v>
      </c>
      <c r="Z908" s="114">
        <v>38777</v>
      </c>
      <c r="AA908" s="113">
        <v>22</v>
      </c>
      <c r="AB908" s="113" t="s">
        <v>25</v>
      </c>
      <c r="AC908" s="113">
        <v>34</v>
      </c>
      <c r="AD908" s="113" t="s">
        <v>18</v>
      </c>
      <c r="AE908" s="114">
        <v>45444</v>
      </c>
      <c r="AF908" s="113">
        <v>17</v>
      </c>
      <c r="AG908" s="113">
        <v>5</v>
      </c>
      <c r="AH908" s="113" t="s">
        <v>16226</v>
      </c>
      <c r="AI908" s="117" t="s">
        <v>9891</v>
      </c>
      <c r="AK908" s="114">
        <v>45092</v>
      </c>
      <c r="AL908" s="113">
        <v>40</v>
      </c>
      <c r="AM908" s="113" t="s">
        <v>9870</v>
      </c>
      <c r="AN908" s="113" t="s">
        <v>16561</v>
      </c>
      <c r="AO908" s="113" t="s">
        <v>42</v>
      </c>
      <c r="AP908" s="113">
        <v>2019</v>
      </c>
      <c r="AQ908" s="113" t="s">
        <v>5236</v>
      </c>
      <c r="AR908" s="113" t="s">
        <v>16737</v>
      </c>
      <c r="AS908" s="113" t="s">
        <v>14</v>
      </c>
      <c r="AT908" s="113" t="s">
        <v>14</v>
      </c>
      <c r="AU908" s="113" t="s">
        <v>16229</v>
      </c>
      <c r="AV908" s="113" t="s">
        <v>14</v>
      </c>
    </row>
    <row r="909" spans="1:49">
      <c r="A909" s="116" t="s">
        <v>6380</v>
      </c>
      <c r="C909" s="113" t="s">
        <v>6381</v>
      </c>
      <c r="E909" s="113" t="s">
        <v>437</v>
      </c>
      <c r="F909" s="113" t="s">
        <v>8</v>
      </c>
      <c r="G909" s="114">
        <v>25797</v>
      </c>
      <c r="H909" s="113" t="s">
        <v>16230</v>
      </c>
      <c r="I909" s="113" t="s">
        <v>9866</v>
      </c>
      <c r="J909" s="113" t="s">
        <v>9872</v>
      </c>
      <c r="K909" s="113" t="s">
        <v>33321</v>
      </c>
      <c r="L909" s="113">
        <v>82296734432</v>
      </c>
      <c r="M909" s="113" t="s">
        <v>13625</v>
      </c>
      <c r="O909" s="113" t="s">
        <v>13626</v>
      </c>
      <c r="P909" s="113" t="s">
        <v>33322</v>
      </c>
      <c r="Q909" s="113" t="s">
        <v>33323</v>
      </c>
      <c r="R909" s="113">
        <v>15</v>
      </c>
      <c r="S909" s="113" t="s">
        <v>13</v>
      </c>
      <c r="T909" s="113" t="s">
        <v>33324</v>
      </c>
      <c r="U909" s="113" t="s">
        <v>33325</v>
      </c>
      <c r="V909" s="114">
        <v>39965</v>
      </c>
      <c r="W909" s="114">
        <v>39904</v>
      </c>
      <c r="X909" s="113" t="s">
        <v>33326</v>
      </c>
      <c r="Y909" s="114">
        <v>40542</v>
      </c>
      <c r="Z909" s="114">
        <v>40544</v>
      </c>
      <c r="AA909" s="113">
        <v>22</v>
      </c>
      <c r="AB909" s="113" t="s">
        <v>25</v>
      </c>
      <c r="AC909" s="113">
        <v>31</v>
      </c>
      <c r="AD909" s="113" t="s">
        <v>9</v>
      </c>
      <c r="AE909" s="114">
        <v>44470</v>
      </c>
      <c r="AF909" s="113">
        <v>22</v>
      </c>
      <c r="AG909" s="113">
        <v>9</v>
      </c>
      <c r="AH909" s="113" t="s">
        <v>16226</v>
      </c>
      <c r="AI909" s="117" t="s">
        <v>9875</v>
      </c>
      <c r="AK909" s="114">
        <v>44470</v>
      </c>
      <c r="AL909" s="113">
        <v>25</v>
      </c>
      <c r="AM909" s="113" t="s">
        <v>9974</v>
      </c>
      <c r="AN909" s="113" t="s">
        <v>23540</v>
      </c>
      <c r="AO909" s="113" t="s">
        <v>211</v>
      </c>
      <c r="AP909" s="113">
        <v>2006</v>
      </c>
      <c r="AQ909" s="113" t="s">
        <v>5236</v>
      </c>
      <c r="AR909" s="113" t="s">
        <v>22369</v>
      </c>
      <c r="AS909" s="113" t="s">
        <v>14</v>
      </c>
      <c r="AT909" s="113" t="s">
        <v>14</v>
      </c>
      <c r="AU909" s="113" t="s">
        <v>16229</v>
      </c>
      <c r="AV909" s="113" t="s">
        <v>14</v>
      </c>
      <c r="AW909" s="113" t="s">
        <v>14</v>
      </c>
    </row>
    <row r="910" spans="1:49">
      <c r="A910" s="116" t="s">
        <v>892</v>
      </c>
      <c r="B910" s="113">
        <v>80119346</v>
      </c>
      <c r="C910" s="113" t="s">
        <v>893</v>
      </c>
      <c r="E910" s="113" t="s">
        <v>67</v>
      </c>
      <c r="F910" s="113" t="s">
        <v>98</v>
      </c>
      <c r="G910" s="114">
        <v>25798</v>
      </c>
      <c r="H910" s="113" t="s">
        <v>16218</v>
      </c>
      <c r="I910" s="113" t="s">
        <v>9866</v>
      </c>
      <c r="J910" s="113" t="s">
        <v>9872</v>
      </c>
      <c r="K910" s="113" t="s">
        <v>20608</v>
      </c>
      <c r="L910" s="113">
        <v>82352363355</v>
      </c>
      <c r="M910" s="113" t="s">
        <v>10331</v>
      </c>
      <c r="O910" s="113" t="s">
        <v>10332</v>
      </c>
      <c r="P910" s="113" t="s">
        <v>20609</v>
      </c>
      <c r="Q910" s="113" t="s">
        <v>20610</v>
      </c>
      <c r="R910" s="113">
        <v>15</v>
      </c>
      <c r="S910" s="113" t="s">
        <v>13</v>
      </c>
      <c r="T910" s="113" t="s">
        <v>20611</v>
      </c>
      <c r="U910" s="113" t="s">
        <v>20612</v>
      </c>
      <c r="V910" s="114">
        <v>34799</v>
      </c>
      <c r="W910" s="114">
        <v>34759</v>
      </c>
      <c r="X910" s="113" t="s">
        <v>20613</v>
      </c>
      <c r="Y910" s="114">
        <v>35268</v>
      </c>
      <c r="Z910" s="114">
        <v>35278</v>
      </c>
      <c r="AA910" s="113">
        <v>21</v>
      </c>
      <c r="AB910" s="113" t="s">
        <v>24</v>
      </c>
      <c r="AC910" s="113">
        <v>42</v>
      </c>
      <c r="AD910" s="113" t="s">
        <v>92</v>
      </c>
      <c r="AE910" s="114">
        <v>43556</v>
      </c>
      <c r="AF910" s="113">
        <v>21</v>
      </c>
      <c r="AG910" s="113">
        <v>3</v>
      </c>
      <c r="AH910" s="113" t="s">
        <v>16226</v>
      </c>
      <c r="AI910" s="117" t="s">
        <v>9977</v>
      </c>
      <c r="AK910" s="114">
        <v>44925</v>
      </c>
      <c r="AL910" s="113">
        <v>40</v>
      </c>
      <c r="AM910" s="113" t="s">
        <v>9870</v>
      </c>
      <c r="AN910" s="113" t="s">
        <v>16647</v>
      </c>
      <c r="AO910" s="113" t="s">
        <v>378</v>
      </c>
      <c r="AP910" s="113">
        <v>2006</v>
      </c>
      <c r="AQ910" s="113" t="s">
        <v>8</v>
      </c>
      <c r="AR910" s="113" t="s">
        <v>18780</v>
      </c>
      <c r="AS910" s="113" t="s">
        <v>14</v>
      </c>
      <c r="AT910" s="113" t="s">
        <v>14</v>
      </c>
      <c r="AU910" s="113" t="s">
        <v>16229</v>
      </c>
      <c r="AV910" s="113" t="s">
        <v>14</v>
      </c>
      <c r="AW910" s="113" t="s">
        <v>14</v>
      </c>
    </row>
    <row r="911" spans="1:49">
      <c r="A911" s="116" t="s">
        <v>4571</v>
      </c>
      <c r="B911" s="113">
        <v>132282877</v>
      </c>
      <c r="C911" s="113" t="s">
        <v>4572</v>
      </c>
      <c r="F911" s="113" t="s">
        <v>8</v>
      </c>
      <c r="G911" s="114">
        <v>25801</v>
      </c>
      <c r="H911" s="113" t="s">
        <v>16218</v>
      </c>
      <c r="I911" s="113" t="s">
        <v>9866</v>
      </c>
      <c r="J911" s="113" t="s">
        <v>9872</v>
      </c>
      <c r="K911" s="113" t="s">
        <v>39876</v>
      </c>
      <c r="L911" s="113">
        <v>82259643388</v>
      </c>
      <c r="M911" s="113" t="s">
        <v>14166</v>
      </c>
      <c r="O911" s="113" t="s">
        <v>39877</v>
      </c>
      <c r="P911" s="113" t="s">
        <v>39878</v>
      </c>
      <c r="Q911" s="113" t="s">
        <v>39879</v>
      </c>
      <c r="R911" s="113">
        <v>15</v>
      </c>
      <c r="S911" s="113" t="s">
        <v>13</v>
      </c>
      <c r="T911" s="113" t="s">
        <v>39880</v>
      </c>
      <c r="U911" s="113" t="s">
        <v>16559</v>
      </c>
      <c r="V911" s="114">
        <v>36965</v>
      </c>
      <c r="W911" s="114">
        <v>36861</v>
      </c>
      <c r="X911" s="113" t="s">
        <v>39881</v>
      </c>
      <c r="Y911" s="114">
        <v>37334</v>
      </c>
      <c r="Z911" s="114">
        <v>37347</v>
      </c>
      <c r="AA911" s="113">
        <v>21</v>
      </c>
      <c r="AB911" s="113" t="s">
        <v>24</v>
      </c>
      <c r="AC911" s="113">
        <v>24</v>
      </c>
      <c r="AD911" s="113" t="s">
        <v>47</v>
      </c>
      <c r="AE911" s="114">
        <v>41913</v>
      </c>
      <c r="AF911" s="113">
        <v>13</v>
      </c>
      <c r="AG911" s="113">
        <v>10</v>
      </c>
      <c r="AH911" s="113" t="s">
        <v>16226</v>
      </c>
      <c r="AI911" s="117" t="s">
        <v>9891</v>
      </c>
      <c r="AK911" s="114">
        <v>44725</v>
      </c>
      <c r="AL911" s="113">
        <v>15</v>
      </c>
      <c r="AM911" s="113" t="s">
        <v>9885</v>
      </c>
      <c r="AN911" s="113" t="s">
        <v>16858</v>
      </c>
      <c r="AO911" s="113" t="s">
        <v>666</v>
      </c>
      <c r="AP911" s="113">
        <v>1991</v>
      </c>
      <c r="AQ911" s="113" t="s">
        <v>9905</v>
      </c>
      <c r="AR911" s="113" t="s">
        <v>16774</v>
      </c>
      <c r="AS911" s="113" t="s">
        <v>14</v>
      </c>
      <c r="AT911" s="113" t="s">
        <v>14</v>
      </c>
      <c r="AU911" s="113" t="s">
        <v>16229</v>
      </c>
      <c r="AV911" s="113" t="s">
        <v>14</v>
      </c>
      <c r="AW911" s="113" t="s">
        <v>14</v>
      </c>
    </row>
    <row r="912" spans="1:49">
      <c r="A912" s="116" t="s">
        <v>9701</v>
      </c>
      <c r="B912" s="113">
        <v>132275644</v>
      </c>
      <c r="C912" s="113" t="s">
        <v>9702</v>
      </c>
      <c r="E912" s="113" t="s">
        <v>945</v>
      </c>
      <c r="F912" s="113" t="s">
        <v>1868</v>
      </c>
      <c r="G912" s="114">
        <v>25803</v>
      </c>
      <c r="H912" s="113" t="s">
        <v>16218</v>
      </c>
      <c r="I912" s="113" t="s">
        <v>10007</v>
      </c>
      <c r="J912" s="113" t="s">
        <v>9872</v>
      </c>
      <c r="K912" s="113" t="s">
        <v>16336</v>
      </c>
      <c r="L912" s="113">
        <v>81242324215</v>
      </c>
      <c r="M912" s="113" t="s">
        <v>15396</v>
      </c>
      <c r="O912" s="113" t="s">
        <v>16337</v>
      </c>
      <c r="P912" s="113" t="s">
        <v>16338</v>
      </c>
      <c r="Q912" s="113" t="s">
        <v>16339</v>
      </c>
      <c r="R912" s="113">
        <v>15</v>
      </c>
      <c r="S912" s="113" t="s">
        <v>13</v>
      </c>
      <c r="T912" s="113" t="s">
        <v>16340</v>
      </c>
      <c r="U912" s="113" t="s">
        <v>16341</v>
      </c>
      <c r="V912" s="114">
        <v>36890</v>
      </c>
      <c r="W912" s="114">
        <v>36861</v>
      </c>
      <c r="Z912" s="114">
        <v>37347</v>
      </c>
      <c r="AA912" s="113">
        <v>31</v>
      </c>
      <c r="AB912" s="113" t="s">
        <v>9</v>
      </c>
      <c r="AC912" s="113">
        <v>42</v>
      </c>
      <c r="AD912" s="113" t="s">
        <v>92</v>
      </c>
      <c r="AE912" s="114">
        <v>43922</v>
      </c>
      <c r="AF912" s="113">
        <v>19</v>
      </c>
      <c r="AG912" s="113">
        <v>4</v>
      </c>
      <c r="AH912" s="113" t="s">
        <v>16226</v>
      </c>
      <c r="AI912" s="117" t="s">
        <v>9901</v>
      </c>
      <c r="AK912" s="114">
        <v>43131</v>
      </c>
      <c r="AL912" s="113">
        <v>40</v>
      </c>
      <c r="AM912" s="113" t="s">
        <v>9870</v>
      </c>
      <c r="AN912" s="113" t="s">
        <v>16342</v>
      </c>
      <c r="AO912" s="113" t="s">
        <v>701</v>
      </c>
      <c r="AP912" s="113">
        <v>1996</v>
      </c>
      <c r="AQ912" s="113" t="s">
        <v>8</v>
      </c>
      <c r="AR912" s="113" t="s">
        <v>16343</v>
      </c>
      <c r="AS912" s="113" t="s">
        <v>14</v>
      </c>
      <c r="AT912" s="113" t="s">
        <v>14</v>
      </c>
      <c r="AU912" s="113" t="s">
        <v>16229</v>
      </c>
      <c r="AV912" s="113" t="s">
        <v>14</v>
      </c>
    </row>
    <row r="913" spans="1:49">
      <c r="A913" s="116" t="s">
        <v>3227</v>
      </c>
      <c r="B913" s="113">
        <v>132282871</v>
      </c>
      <c r="C913" s="113" t="s">
        <v>73</v>
      </c>
      <c r="E913" s="113" t="s">
        <v>17313</v>
      </c>
      <c r="F913" s="113" t="s">
        <v>8</v>
      </c>
      <c r="G913" s="114">
        <v>25804</v>
      </c>
      <c r="H913" s="113" t="s">
        <v>16218</v>
      </c>
      <c r="I913" s="113" t="s">
        <v>9866</v>
      </c>
      <c r="J913" s="113" t="s">
        <v>9872</v>
      </c>
      <c r="K913" s="113" t="s">
        <v>17314</v>
      </c>
      <c r="L913" s="113">
        <v>85241016124</v>
      </c>
      <c r="M913" s="113" t="s">
        <v>11508</v>
      </c>
      <c r="O913" s="113" t="s">
        <v>17315</v>
      </c>
      <c r="P913" s="113" t="s">
        <v>17316</v>
      </c>
      <c r="Q913" s="113" t="s">
        <v>17317</v>
      </c>
      <c r="R913" s="113">
        <v>15</v>
      </c>
      <c r="S913" s="113" t="s">
        <v>13</v>
      </c>
      <c r="T913" s="113" t="s">
        <v>17318</v>
      </c>
      <c r="U913" s="113" t="s">
        <v>16559</v>
      </c>
      <c r="V913" s="114">
        <v>36965</v>
      </c>
      <c r="W913" s="114">
        <v>36861</v>
      </c>
      <c r="X913" s="113" t="s">
        <v>16560</v>
      </c>
      <c r="Y913" s="114">
        <v>37334</v>
      </c>
      <c r="Z913" s="114">
        <v>37347</v>
      </c>
      <c r="AA913" s="113">
        <v>21</v>
      </c>
      <c r="AB913" s="113" t="s">
        <v>24</v>
      </c>
      <c r="AC913" s="113">
        <v>41</v>
      </c>
      <c r="AD913" s="113" t="s">
        <v>52</v>
      </c>
      <c r="AE913" s="114">
        <v>45200</v>
      </c>
      <c r="AF913" s="113">
        <v>17</v>
      </c>
      <c r="AG913" s="113">
        <v>10</v>
      </c>
      <c r="AH913" s="113" t="s">
        <v>16226</v>
      </c>
      <c r="AI913" s="117" t="s">
        <v>9901</v>
      </c>
      <c r="AK913" s="114">
        <v>45120</v>
      </c>
      <c r="AL913" s="113">
        <v>40</v>
      </c>
      <c r="AM913" s="113" t="s">
        <v>9870</v>
      </c>
      <c r="AN913" s="113" t="s">
        <v>16561</v>
      </c>
      <c r="AO913" s="113" t="s">
        <v>42</v>
      </c>
      <c r="AP913" s="113">
        <v>2007</v>
      </c>
      <c r="AQ913" s="113" t="s">
        <v>5236</v>
      </c>
      <c r="AR913" s="113" t="s">
        <v>17354</v>
      </c>
      <c r="AS913" s="113" t="s">
        <v>14</v>
      </c>
      <c r="AT913" s="113" t="s">
        <v>14</v>
      </c>
      <c r="AU913" s="113" t="s">
        <v>16229</v>
      </c>
      <c r="AV913" s="113" t="s">
        <v>14</v>
      </c>
      <c r="AW913" s="113" t="s">
        <v>14</v>
      </c>
    </row>
    <row r="914" spans="1:49">
      <c r="A914" s="116" t="s">
        <v>7088</v>
      </c>
      <c r="B914" s="113">
        <v>570027687</v>
      </c>
      <c r="C914" s="113" t="s">
        <v>7089</v>
      </c>
      <c r="E914" s="113" t="s">
        <v>41</v>
      </c>
      <c r="F914" s="113" t="s">
        <v>1295</v>
      </c>
      <c r="G914" s="114">
        <v>25807</v>
      </c>
      <c r="H914" s="113" t="s">
        <v>16230</v>
      </c>
      <c r="I914" s="113" t="s">
        <v>9866</v>
      </c>
      <c r="J914" s="113" t="s">
        <v>9872</v>
      </c>
      <c r="K914" s="113" t="s">
        <v>33733</v>
      </c>
      <c r="L914" s="113">
        <v>82298456978</v>
      </c>
      <c r="M914" s="113" t="s">
        <v>10492</v>
      </c>
      <c r="O914" s="113" t="s">
        <v>10493</v>
      </c>
      <c r="P914" s="113" t="s">
        <v>33734</v>
      </c>
      <c r="Q914" s="113" t="s">
        <v>33735</v>
      </c>
      <c r="R914" s="113">
        <v>15</v>
      </c>
      <c r="S914" s="113" t="s">
        <v>13</v>
      </c>
      <c r="T914" s="113" t="s">
        <v>33736</v>
      </c>
      <c r="U914" s="113" t="s">
        <v>33737</v>
      </c>
      <c r="V914" s="114">
        <v>39387</v>
      </c>
      <c r="W914" s="114">
        <v>39083</v>
      </c>
      <c r="X914" s="113" t="s">
        <v>33738</v>
      </c>
      <c r="Y914" s="114">
        <v>39720</v>
      </c>
      <c r="Z914" s="114">
        <v>39722</v>
      </c>
      <c r="AA914" s="113">
        <v>22</v>
      </c>
      <c r="AB914" s="113" t="s">
        <v>25</v>
      </c>
      <c r="AC914" s="113">
        <v>34</v>
      </c>
      <c r="AD914" s="113" t="s">
        <v>18</v>
      </c>
      <c r="AE914" s="114">
        <v>45444</v>
      </c>
      <c r="AF914" s="113">
        <v>18</v>
      </c>
      <c r="AG914" s="113">
        <v>5</v>
      </c>
      <c r="AH914" s="113" t="s">
        <v>16226</v>
      </c>
      <c r="AI914" s="117" t="s">
        <v>9891</v>
      </c>
      <c r="AK914" s="114">
        <v>44470</v>
      </c>
      <c r="AL914" s="113">
        <v>40</v>
      </c>
      <c r="AM914" s="113" t="s">
        <v>9870</v>
      </c>
      <c r="AN914" s="113" t="s">
        <v>33739</v>
      </c>
      <c r="AO914" s="113" t="s">
        <v>7090</v>
      </c>
      <c r="AP914" s="113">
        <v>2002</v>
      </c>
      <c r="AQ914" s="113" t="s">
        <v>494</v>
      </c>
      <c r="AR914" s="113" t="s">
        <v>17769</v>
      </c>
      <c r="AS914" s="113" t="s">
        <v>14</v>
      </c>
      <c r="AT914" s="113" t="s">
        <v>14</v>
      </c>
      <c r="AU914" s="113" t="s">
        <v>16229</v>
      </c>
      <c r="AV914" s="113" t="s">
        <v>14</v>
      </c>
    </row>
    <row r="915" spans="1:49">
      <c r="A915" s="116" t="s">
        <v>1731</v>
      </c>
      <c r="B915" s="113">
        <v>570021279</v>
      </c>
      <c r="C915" s="113" t="s">
        <v>1732</v>
      </c>
      <c r="E915" s="113" t="s">
        <v>67</v>
      </c>
      <c r="F915" s="113" t="s">
        <v>8</v>
      </c>
      <c r="G915" s="114">
        <v>25808</v>
      </c>
      <c r="H915" s="113" t="s">
        <v>16218</v>
      </c>
      <c r="I915" s="113" t="s">
        <v>9866</v>
      </c>
      <c r="J915" s="113" t="s">
        <v>9872</v>
      </c>
      <c r="K915" s="113" t="s">
        <v>37650</v>
      </c>
      <c r="L915" s="113">
        <v>85343724248</v>
      </c>
      <c r="M915" s="113" t="s">
        <v>37651</v>
      </c>
      <c r="O915" s="113" t="s">
        <v>12425</v>
      </c>
      <c r="P915" s="113" t="s">
        <v>37652</v>
      </c>
      <c r="Q915" s="113" t="s">
        <v>37653</v>
      </c>
      <c r="R915" s="113">
        <v>15</v>
      </c>
      <c r="S915" s="113" t="s">
        <v>13</v>
      </c>
      <c r="T915" s="113" t="s">
        <v>37654</v>
      </c>
      <c r="U915" s="113" t="s">
        <v>37655</v>
      </c>
      <c r="V915" s="114">
        <v>39038</v>
      </c>
      <c r="W915" s="114">
        <v>38808</v>
      </c>
      <c r="X915" s="113" t="s">
        <v>37656</v>
      </c>
      <c r="Y915" s="114">
        <v>39353</v>
      </c>
      <c r="Z915" s="114">
        <v>39356</v>
      </c>
      <c r="AA915" s="113">
        <v>21</v>
      </c>
      <c r="AB915" s="113" t="s">
        <v>24</v>
      </c>
      <c r="AC915" s="113">
        <v>34</v>
      </c>
      <c r="AD915" s="113" t="s">
        <v>18</v>
      </c>
      <c r="AE915" s="114">
        <v>45017</v>
      </c>
      <c r="AF915" s="113">
        <v>18</v>
      </c>
      <c r="AG915" s="113">
        <v>8</v>
      </c>
      <c r="AH915" s="113" t="s">
        <v>16263</v>
      </c>
      <c r="AI915" s="117" t="s">
        <v>16264</v>
      </c>
      <c r="AK915" s="114">
        <v>45302</v>
      </c>
      <c r="AL915" s="113">
        <v>40</v>
      </c>
      <c r="AM915" s="113" t="s">
        <v>9870</v>
      </c>
      <c r="AN915" s="113" t="s">
        <v>26590</v>
      </c>
      <c r="AO915" s="113" t="s">
        <v>248</v>
      </c>
      <c r="AP915" s="113">
        <v>2010</v>
      </c>
      <c r="AQ915" s="113" t="s">
        <v>8</v>
      </c>
      <c r="AR915" s="113" t="s">
        <v>20827</v>
      </c>
      <c r="AS915" s="113" t="s">
        <v>14</v>
      </c>
      <c r="AT915" s="113" t="s">
        <v>14</v>
      </c>
      <c r="AU915" s="113" t="s">
        <v>16229</v>
      </c>
      <c r="AV915" s="113" t="s">
        <v>14</v>
      </c>
    </row>
    <row r="916" spans="1:49">
      <c r="A916" s="116" t="s">
        <v>7931</v>
      </c>
      <c r="B916" s="113">
        <v>570013187</v>
      </c>
      <c r="C916" s="113" t="s">
        <v>7932</v>
      </c>
      <c r="E916" s="113" t="s">
        <v>17</v>
      </c>
      <c r="F916" s="113" t="s">
        <v>8</v>
      </c>
      <c r="G916" s="114">
        <v>25811</v>
      </c>
      <c r="H916" s="113" t="s">
        <v>16218</v>
      </c>
      <c r="I916" s="113" t="s">
        <v>9866</v>
      </c>
      <c r="J916" s="113" t="s">
        <v>9872</v>
      </c>
      <c r="K916" s="113" t="s">
        <v>31274</v>
      </c>
      <c r="L916" s="113">
        <v>82194118668</v>
      </c>
      <c r="M916" s="113" t="s">
        <v>13293</v>
      </c>
      <c r="O916" s="113" t="s">
        <v>31275</v>
      </c>
      <c r="P916" s="113" t="s">
        <v>31276</v>
      </c>
      <c r="Q916" s="113" t="s">
        <v>31277</v>
      </c>
      <c r="R916" s="113">
        <v>15</v>
      </c>
      <c r="S916" s="113" t="s">
        <v>13</v>
      </c>
      <c r="T916" s="113" t="s">
        <v>31278</v>
      </c>
      <c r="U916" s="113" t="s">
        <v>21242</v>
      </c>
      <c r="V916" s="114">
        <v>37068</v>
      </c>
      <c r="W916" s="114">
        <v>36861</v>
      </c>
      <c r="X916" s="113" t="s">
        <v>21243</v>
      </c>
      <c r="Y916" s="114">
        <v>37334</v>
      </c>
      <c r="Z916" s="114">
        <v>37347</v>
      </c>
      <c r="AA916" s="113">
        <v>31</v>
      </c>
      <c r="AB916" s="113" t="s">
        <v>9</v>
      </c>
      <c r="AC916" s="113">
        <v>34</v>
      </c>
      <c r="AD916" s="113" t="s">
        <v>18</v>
      </c>
      <c r="AE916" s="114">
        <v>40634</v>
      </c>
      <c r="AF916" s="113">
        <v>12</v>
      </c>
      <c r="AG916" s="113">
        <v>8</v>
      </c>
      <c r="AH916" s="113" t="s">
        <v>16226</v>
      </c>
      <c r="AI916" s="117" t="s">
        <v>10856</v>
      </c>
      <c r="AK916" s="114">
        <v>44925</v>
      </c>
      <c r="AL916" s="113">
        <v>40</v>
      </c>
      <c r="AM916" s="113" t="s">
        <v>9870</v>
      </c>
      <c r="AN916" s="113" t="s">
        <v>20944</v>
      </c>
      <c r="AO916" s="113" t="s">
        <v>7933</v>
      </c>
      <c r="AP916" s="113">
        <v>1997</v>
      </c>
      <c r="AQ916" s="113" t="s">
        <v>5236</v>
      </c>
      <c r="AR916" s="113" t="s">
        <v>25591</v>
      </c>
      <c r="AS916" s="113" t="s">
        <v>14</v>
      </c>
      <c r="AT916" s="113" t="s">
        <v>14</v>
      </c>
      <c r="AU916" s="113" t="s">
        <v>16229</v>
      </c>
      <c r="AV916" s="113" t="s">
        <v>14</v>
      </c>
      <c r="AW916" s="113" t="s">
        <v>14</v>
      </c>
    </row>
    <row r="917" spans="1:49">
      <c r="A917" s="116" t="s">
        <v>3386</v>
      </c>
      <c r="B917" s="113">
        <v>132244748</v>
      </c>
      <c r="C917" s="113" t="s">
        <v>519</v>
      </c>
      <c r="E917" s="113" t="s">
        <v>41</v>
      </c>
      <c r="F917" s="113" t="s">
        <v>8</v>
      </c>
      <c r="G917" s="114">
        <v>25812</v>
      </c>
      <c r="H917" s="113" t="s">
        <v>16230</v>
      </c>
      <c r="I917" s="113" t="s">
        <v>9866</v>
      </c>
      <c r="J917" s="113" t="s">
        <v>9872</v>
      </c>
      <c r="K917" s="113" t="s">
        <v>36095</v>
      </c>
      <c r="L917" s="113">
        <v>82264717748</v>
      </c>
      <c r="M917" s="113" t="s">
        <v>36096</v>
      </c>
      <c r="O917" s="113" t="s">
        <v>36097</v>
      </c>
      <c r="P917" s="113" t="s">
        <v>36098</v>
      </c>
      <c r="Q917" s="113" t="s">
        <v>36099</v>
      </c>
      <c r="R917" s="113">
        <v>15</v>
      </c>
      <c r="S917" s="113" t="s">
        <v>13</v>
      </c>
      <c r="T917" s="113" t="s">
        <v>36100</v>
      </c>
      <c r="U917" s="113" t="s">
        <v>18506</v>
      </c>
      <c r="V917" s="114">
        <v>36458</v>
      </c>
      <c r="W917" s="114">
        <v>36342</v>
      </c>
      <c r="X917" s="113" t="s">
        <v>17255</v>
      </c>
      <c r="Y917" s="114">
        <v>36736</v>
      </c>
      <c r="Z917" s="114">
        <v>36739</v>
      </c>
      <c r="AA917" s="113">
        <v>22</v>
      </c>
      <c r="AB917" s="113" t="s">
        <v>25</v>
      </c>
      <c r="AC917" s="113">
        <v>34</v>
      </c>
      <c r="AD917" s="113" t="s">
        <v>18</v>
      </c>
      <c r="AE917" s="114">
        <v>43191</v>
      </c>
      <c r="AF917" s="113">
        <v>16</v>
      </c>
      <c r="AG917" s="113">
        <v>9</v>
      </c>
      <c r="AH917" s="113" t="s">
        <v>16226</v>
      </c>
      <c r="AI917" s="117" t="s">
        <v>9891</v>
      </c>
      <c r="AK917" s="114">
        <v>43721</v>
      </c>
      <c r="AL917" s="113">
        <v>40</v>
      </c>
      <c r="AM917" s="113" t="s">
        <v>9870</v>
      </c>
      <c r="AN917" s="113" t="s">
        <v>16445</v>
      </c>
      <c r="AO917" s="113" t="s">
        <v>842</v>
      </c>
      <c r="AP917" s="113">
        <v>2014</v>
      </c>
      <c r="AQ917" s="113" t="s">
        <v>6669</v>
      </c>
      <c r="AR917" s="113" t="s">
        <v>20237</v>
      </c>
      <c r="AS917" s="113" t="s">
        <v>14</v>
      </c>
      <c r="AT917" s="113" t="s">
        <v>14</v>
      </c>
      <c r="AU917" s="113" t="s">
        <v>16229</v>
      </c>
      <c r="AV917" s="113" t="s">
        <v>14</v>
      </c>
    </row>
    <row r="918" spans="1:49">
      <c r="A918" s="116" t="s">
        <v>7812</v>
      </c>
      <c r="C918" s="113" t="s">
        <v>986</v>
      </c>
      <c r="E918" s="113" t="s">
        <v>244</v>
      </c>
      <c r="F918" s="113" t="s">
        <v>445</v>
      </c>
      <c r="G918" s="114">
        <v>25812</v>
      </c>
      <c r="H918" s="113" t="s">
        <v>16230</v>
      </c>
      <c r="I918" s="113" t="s">
        <v>9866</v>
      </c>
      <c r="J918" s="113" t="s">
        <v>9872</v>
      </c>
      <c r="K918" s="113" t="s">
        <v>17742</v>
      </c>
      <c r="L918" s="113">
        <v>81386809475</v>
      </c>
      <c r="M918" s="113" t="s">
        <v>15859</v>
      </c>
      <c r="O918" s="113" t="s">
        <v>15860</v>
      </c>
      <c r="P918" s="113" t="s">
        <v>17743</v>
      </c>
      <c r="Q918" s="113" t="s">
        <v>17744</v>
      </c>
      <c r="R918" s="113">
        <v>15</v>
      </c>
      <c r="S918" s="113" t="s">
        <v>13</v>
      </c>
      <c r="T918" s="113" t="s">
        <v>17745</v>
      </c>
      <c r="U918" s="113" t="s">
        <v>17746</v>
      </c>
      <c r="V918" s="114">
        <v>39965</v>
      </c>
      <c r="W918" s="114">
        <v>39904</v>
      </c>
      <c r="X918" s="113" t="s">
        <v>17747</v>
      </c>
      <c r="Y918" s="114">
        <v>40542</v>
      </c>
      <c r="Z918" s="114">
        <v>40544</v>
      </c>
      <c r="AA918" s="113">
        <v>31</v>
      </c>
      <c r="AB918" s="113" t="s">
        <v>9</v>
      </c>
      <c r="AC918" s="113">
        <v>41</v>
      </c>
      <c r="AD918" s="113" t="s">
        <v>52</v>
      </c>
      <c r="AE918" s="114">
        <v>45200</v>
      </c>
      <c r="AF918" s="113">
        <v>26</v>
      </c>
      <c r="AG918" s="113">
        <v>9</v>
      </c>
      <c r="AH918" s="113" t="s">
        <v>16226</v>
      </c>
      <c r="AI918" s="117" t="s">
        <v>9901</v>
      </c>
      <c r="AK918" s="114">
        <v>45108</v>
      </c>
      <c r="AL918" s="113">
        <v>40</v>
      </c>
      <c r="AM918" s="113" t="s">
        <v>9870</v>
      </c>
      <c r="AN918" s="113" t="s">
        <v>16670</v>
      </c>
      <c r="AO918" s="113" t="s">
        <v>94</v>
      </c>
      <c r="AP918" s="113">
        <v>1996</v>
      </c>
      <c r="AQ918" s="113" t="s">
        <v>445</v>
      </c>
      <c r="AR918" s="113" t="s">
        <v>17756</v>
      </c>
      <c r="AS918" s="113" t="s">
        <v>14</v>
      </c>
      <c r="AT918" s="113" t="s">
        <v>14</v>
      </c>
      <c r="AU918" s="113" t="s">
        <v>16229</v>
      </c>
      <c r="AV918" s="113" t="s">
        <v>14</v>
      </c>
    </row>
    <row r="919" spans="1:49">
      <c r="A919" s="116" t="s">
        <v>8256</v>
      </c>
      <c r="B919" s="113">
        <v>570015654</v>
      </c>
      <c r="C919" s="113" t="s">
        <v>8257</v>
      </c>
      <c r="E919" s="113" t="s">
        <v>41</v>
      </c>
      <c r="F919" s="113" t="s">
        <v>4511</v>
      </c>
      <c r="G919" s="114">
        <v>25815</v>
      </c>
      <c r="H919" s="113" t="s">
        <v>16230</v>
      </c>
      <c r="I919" s="113" t="s">
        <v>9866</v>
      </c>
      <c r="J919" s="113" t="s">
        <v>9872</v>
      </c>
      <c r="K919" s="113" t="s">
        <v>24201</v>
      </c>
      <c r="L919" s="113">
        <v>81310593135</v>
      </c>
      <c r="M919" s="113" t="s">
        <v>45681</v>
      </c>
      <c r="O919" s="113" t="s">
        <v>10128</v>
      </c>
      <c r="P919" s="113" t="s">
        <v>24202</v>
      </c>
      <c r="Q919" s="113" t="s">
        <v>24203</v>
      </c>
      <c r="R919" s="113">
        <v>15</v>
      </c>
      <c r="S919" s="113" t="s">
        <v>13</v>
      </c>
      <c r="T919" s="113" t="s">
        <v>24204</v>
      </c>
      <c r="U919" s="113" t="s">
        <v>24205</v>
      </c>
      <c r="V919" s="114">
        <v>37998</v>
      </c>
      <c r="W919" s="114">
        <v>37956</v>
      </c>
      <c r="X919" s="113" t="s">
        <v>24206</v>
      </c>
      <c r="Y919" s="114">
        <v>38408</v>
      </c>
      <c r="Z919" s="114">
        <v>38412</v>
      </c>
      <c r="AA919" s="113">
        <v>31</v>
      </c>
      <c r="AB919" s="113" t="s">
        <v>9</v>
      </c>
      <c r="AC919" s="113">
        <v>42</v>
      </c>
      <c r="AD919" s="113" t="s">
        <v>92</v>
      </c>
      <c r="AE919" s="114">
        <v>44470</v>
      </c>
      <c r="AF919" s="113">
        <v>17</v>
      </c>
      <c r="AG919" s="113">
        <v>10</v>
      </c>
      <c r="AH919" s="113" t="s">
        <v>16226</v>
      </c>
      <c r="AI919" s="117" t="s">
        <v>9901</v>
      </c>
      <c r="AK919" s="114">
        <v>43191</v>
      </c>
      <c r="AL919" s="113">
        <v>40</v>
      </c>
      <c r="AM919" s="113" t="s">
        <v>9870</v>
      </c>
      <c r="AN919" s="113" t="s">
        <v>18583</v>
      </c>
      <c r="AO919" s="113" t="s">
        <v>2483</v>
      </c>
      <c r="AP919" s="113">
        <v>1995</v>
      </c>
      <c r="AQ919" s="113" t="s">
        <v>9994</v>
      </c>
      <c r="AR919" s="113" t="s">
        <v>18249</v>
      </c>
      <c r="AS919" s="113" t="s">
        <v>14</v>
      </c>
      <c r="AT919" s="113" t="s">
        <v>14</v>
      </c>
      <c r="AU919" s="113" t="s">
        <v>16229</v>
      </c>
      <c r="AV919" s="113" t="s">
        <v>14</v>
      </c>
      <c r="AW919" s="113" t="s">
        <v>14</v>
      </c>
    </row>
    <row r="920" spans="1:49">
      <c r="A920" s="116" t="s">
        <v>4324</v>
      </c>
      <c r="B920" s="113">
        <v>570021403</v>
      </c>
      <c r="C920" s="113" t="s">
        <v>4325</v>
      </c>
      <c r="F920" s="113" t="s">
        <v>8</v>
      </c>
      <c r="G920" s="114">
        <v>25815</v>
      </c>
      <c r="H920" s="113" t="s">
        <v>16218</v>
      </c>
      <c r="I920" s="113" t="s">
        <v>9866</v>
      </c>
      <c r="J920" s="113" t="s">
        <v>9872</v>
      </c>
      <c r="K920" s="113" t="s">
        <v>33422</v>
      </c>
      <c r="L920" s="113">
        <v>82296259767</v>
      </c>
      <c r="M920" s="113" t="s">
        <v>13892</v>
      </c>
      <c r="O920" s="113" t="s">
        <v>13893</v>
      </c>
      <c r="P920" s="113" t="s">
        <v>33423</v>
      </c>
      <c r="Q920" s="113" t="s">
        <v>33424</v>
      </c>
      <c r="R920" s="113">
        <v>15</v>
      </c>
      <c r="S920" s="113" t="s">
        <v>13</v>
      </c>
      <c r="T920" s="113" t="s">
        <v>33425</v>
      </c>
      <c r="U920" s="113" t="s">
        <v>33426</v>
      </c>
      <c r="V920" s="114">
        <v>39038</v>
      </c>
      <c r="W920" s="114">
        <v>38808</v>
      </c>
      <c r="X920" s="113" t="s">
        <v>33427</v>
      </c>
      <c r="Y920" s="114">
        <v>39353</v>
      </c>
      <c r="Z920" s="114">
        <v>39356</v>
      </c>
      <c r="AA920" s="113">
        <v>21</v>
      </c>
      <c r="AB920" s="113" t="s">
        <v>24</v>
      </c>
      <c r="AC920" s="113">
        <v>31</v>
      </c>
      <c r="AD920" s="113" t="s">
        <v>9</v>
      </c>
      <c r="AE920" s="114">
        <v>45200</v>
      </c>
      <c r="AF920" s="113">
        <v>23</v>
      </c>
      <c r="AG920" s="113">
        <v>8</v>
      </c>
      <c r="AH920" s="113" t="s">
        <v>16226</v>
      </c>
      <c r="AI920" s="117" t="s">
        <v>9833</v>
      </c>
      <c r="AK920" s="114">
        <v>45108</v>
      </c>
      <c r="AL920" s="113">
        <v>15</v>
      </c>
      <c r="AM920" s="113" t="s">
        <v>9885</v>
      </c>
      <c r="AN920" s="113" t="s">
        <v>16858</v>
      </c>
      <c r="AO920" s="113" t="s">
        <v>666</v>
      </c>
      <c r="AP920" s="113">
        <v>1989</v>
      </c>
      <c r="AQ920" s="113" t="s">
        <v>6669</v>
      </c>
      <c r="AR920" s="113" t="s">
        <v>21266</v>
      </c>
      <c r="AS920" s="113" t="s">
        <v>14</v>
      </c>
      <c r="AT920" s="113" t="s">
        <v>14</v>
      </c>
      <c r="AU920" s="113" t="s">
        <v>16229</v>
      </c>
      <c r="AV920" s="113" t="s">
        <v>14</v>
      </c>
    </row>
    <row r="921" spans="1:49">
      <c r="A921" s="116" t="s">
        <v>3025</v>
      </c>
      <c r="B921" s="113">
        <v>570020157</v>
      </c>
      <c r="C921" s="113" t="s">
        <v>3026</v>
      </c>
      <c r="E921" s="113" t="s">
        <v>41</v>
      </c>
      <c r="F921" s="113" t="s">
        <v>456</v>
      </c>
      <c r="G921" s="114">
        <v>25818</v>
      </c>
      <c r="H921" s="113" t="s">
        <v>16218</v>
      </c>
      <c r="I921" s="113" t="s">
        <v>9866</v>
      </c>
      <c r="J921" s="113" t="s">
        <v>9872</v>
      </c>
      <c r="K921" s="113" t="s">
        <v>23473</v>
      </c>
      <c r="L921" s="113">
        <v>85399027373</v>
      </c>
      <c r="M921" s="113" t="s">
        <v>23474</v>
      </c>
      <c r="O921" s="113" t="s">
        <v>14941</v>
      </c>
      <c r="P921" s="113" t="s">
        <v>23475</v>
      </c>
      <c r="Q921" s="113" t="s">
        <v>23476</v>
      </c>
      <c r="R921" s="113">
        <v>15</v>
      </c>
      <c r="S921" s="113" t="s">
        <v>13</v>
      </c>
      <c r="T921" s="113" t="s">
        <v>23477</v>
      </c>
      <c r="U921" s="113" t="s">
        <v>23478</v>
      </c>
      <c r="V921" s="114">
        <v>38852</v>
      </c>
      <c r="W921" s="114">
        <v>38808</v>
      </c>
      <c r="X921" s="113" t="s">
        <v>23479</v>
      </c>
      <c r="Y921" s="114">
        <v>39230</v>
      </c>
      <c r="Z921" s="114">
        <v>39234</v>
      </c>
      <c r="AA921" s="113">
        <v>23</v>
      </c>
      <c r="AB921" s="113" t="s">
        <v>78</v>
      </c>
      <c r="AC921" s="113">
        <v>34</v>
      </c>
      <c r="AD921" s="113" t="s">
        <v>18</v>
      </c>
      <c r="AE921" s="114">
        <v>44835</v>
      </c>
      <c r="AF921" s="113">
        <v>14</v>
      </c>
      <c r="AG921" s="113">
        <v>6</v>
      </c>
      <c r="AH921" s="113" t="s">
        <v>16226</v>
      </c>
      <c r="AI921" s="117" t="s">
        <v>9891</v>
      </c>
      <c r="AK921" s="114">
        <v>44835</v>
      </c>
      <c r="AL921" s="113">
        <v>40</v>
      </c>
      <c r="AM921" s="113" t="s">
        <v>9870</v>
      </c>
      <c r="AN921" s="113" t="s">
        <v>16294</v>
      </c>
      <c r="AO921" s="113" t="s">
        <v>279</v>
      </c>
      <c r="AP921" s="113">
        <v>2012</v>
      </c>
      <c r="AQ921" s="113" t="s">
        <v>9889</v>
      </c>
      <c r="AR921" s="113" t="s">
        <v>16382</v>
      </c>
      <c r="AS921" s="113" t="s">
        <v>14</v>
      </c>
      <c r="AT921" s="113" t="s">
        <v>14</v>
      </c>
      <c r="AU921" s="113" t="s">
        <v>16229</v>
      </c>
      <c r="AV921" s="113" t="s">
        <v>14</v>
      </c>
    </row>
    <row r="922" spans="1:49">
      <c r="A922" s="116" t="s">
        <v>492</v>
      </c>
      <c r="B922" s="113">
        <v>570015578</v>
      </c>
      <c r="C922" s="113" t="s">
        <v>493</v>
      </c>
      <c r="E922" s="113" t="s">
        <v>41</v>
      </c>
      <c r="F922" s="113" t="s">
        <v>494</v>
      </c>
      <c r="G922" s="114">
        <v>25823</v>
      </c>
      <c r="H922" s="113" t="s">
        <v>16218</v>
      </c>
      <c r="I922" s="113" t="s">
        <v>9866</v>
      </c>
      <c r="J922" s="113" t="s">
        <v>9872</v>
      </c>
      <c r="K922" s="113" t="s">
        <v>43831</v>
      </c>
      <c r="L922" s="113">
        <v>85298729897</v>
      </c>
      <c r="M922" s="113" t="s">
        <v>15948</v>
      </c>
      <c r="O922" s="113" t="s">
        <v>15949</v>
      </c>
      <c r="P922" s="113" t="s">
        <v>43832</v>
      </c>
      <c r="Q922" s="113" t="s">
        <v>43833</v>
      </c>
      <c r="R922" s="113">
        <v>15</v>
      </c>
      <c r="S922" s="113" t="s">
        <v>13</v>
      </c>
      <c r="T922" s="113" t="s">
        <v>43834</v>
      </c>
      <c r="U922" s="113" t="s">
        <v>43835</v>
      </c>
      <c r="V922" s="114">
        <v>38022</v>
      </c>
      <c r="W922" s="114">
        <v>37956</v>
      </c>
      <c r="X922" s="113" t="s">
        <v>43836</v>
      </c>
      <c r="Y922" s="114">
        <v>38408</v>
      </c>
      <c r="Z922" s="114">
        <v>38412</v>
      </c>
      <c r="AA922" s="113">
        <v>22</v>
      </c>
      <c r="AB922" s="113" t="s">
        <v>25</v>
      </c>
      <c r="AC922" s="113">
        <v>41</v>
      </c>
      <c r="AD922" s="113" t="s">
        <v>52</v>
      </c>
      <c r="AE922" s="114">
        <v>43922</v>
      </c>
      <c r="AF922" s="113">
        <v>14</v>
      </c>
      <c r="AG922" s="113">
        <v>4</v>
      </c>
      <c r="AH922" s="113" t="s">
        <v>16226</v>
      </c>
      <c r="AI922" s="117" t="s">
        <v>9901</v>
      </c>
      <c r="AK922" s="114">
        <v>45120</v>
      </c>
      <c r="AL922" s="113">
        <v>40</v>
      </c>
      <c r="AM922" s="113" t="s">
        <v>9870</v>
      </c>
      <c r="AN922" s="113" t="s">
        <v>17376</v>
      </c>
      <c r="AO922" s="113" t="s">
        <v>495</v>
      </c>
      <c r="AP922" s="113">
        <v>2006</v>
      </c>
      <c r="AQ922" s="113" t="s">
        <v>9871</v>
      </c>
      <c r="AR922" s="113" t="s">
        <v>16228</v>
      </c>
      <c r="AS922" s="113" t="s">
        <v>14</v>
      </c>
      <c r="AT922" s="113" t="s">
        <v>14</v>
      </c>
      <c r="AU922" s="113" t="s">
        <v>16229</v>
      </c>
      <c r="AV922" s="113" t="s">
        <v>14</v>
      </c>
      <c r="AW922" s="113" t="s">
        <v>14</v>
      </c>
    </row>
    <row r="923" spans="1:49">
      <c r="A923" s="116" t="s">
        <v>9767</v>
      </c>
      <c r="B923" s="113">
        <v>132211510</v>
      </c>
      <c r="C923" s="113" t="s">
        <v>9768</v>
      </c>
      <c r="E923" s="113" t="s">
        <v>140</v>
      </c>
      <c r="F923" s="113" t="s">
        <v>98</v>
      </c>
      <c r="G923" s="114">
        <v>25824</v>
      </c>
      <c r="H923" s="113" t="s">
        <v>16230</v>
      </c>
      <c r="I923" s="113" t="s">
        <v>9896</v>
      </c>
      <c r="J923" s="113" t="s">
        <v>9872</v>
      </c>
      <c r="K923" s="113" t="s">
        <v>23360</v>
      </c>
      <c r="L923" s="113">
        <v>85340892397</v>
      </c>
      <c r="M923" s="113" t="s">
        <v>10368</v>
      </c>
      <c r="O923" s="113" t="s">
        <v>10369</v>
      </c>
      <c r="P923" s="113" t="s">
        <v>23361</v>
      </c>
      <c r="Q923" s="113" t="s">
        <v>23362</v>
      </c>
      <c r="R923" s="113">
        <v>15</v>
      </c>
      <c r="S923" s="113" t="s">
        <v>13</v>
      </c>
      <c r="T923" s="113" t="s">
        <v>23363</v>
      </c>
      <c r="U923" s="113" t="s">
        <v>16800</v>
      </c>
      <c r="V923" s="114">
        <v>35999</v>
      </c>
      <c r="W923" s="114">
        <v>35855</v>
      </c>
      <c r="X923" s="113" t="s">
        <v>17053</v>
      </c>
      <c r="Y923" s="114">
        <v>36403</v>
      </c>
      <c r="Z923" s="114">
        <v>36404</v>
      </c>
      <c r="AA923" s="113">
        <v>21</v>
      </c>
      <c r="AB923" s="113" t="s">
        <v>24</v>
      </c>
      <c r="AC923" s="113">
        <v>41</v>
      </c>
      <c r="AD923" s="113" t="s">
        <v>52</v>
      </c>
      <c r="AE923" s="114">
        <v>44835</v>
      </c>
      <c r="AF923" s="113">
        <v>19</v>
      </c>
      <c r="AG923" s="113">
        <v>7</v>
      </c>
      <c r="AH923" s="113" t="s">
        <v>16226</v>
      </c>
      <c r="AI923" s="117" t="s">
        <v>9901</v>
      </c>
      <c r="AK923" s="114">
        <v>45120</v>
      </c>
      <c r="AL923" s="113">
        <v>40</v>
      </c>
      <c r="AM923" s="113" t="s">
        <v>9870</v>
      </c>
      <c r="AN923" s="113" t="s">
        <v>16802</v>
      </c>
      <c r="AO923" s="113" t="s">
        <v>53</v>
      </c>
      <c r="AP923" s="113">
        <v>2010</v>
      </c>
      <c r="AQ923" s="113" t="s">
        <v>3314</v>
      </c>
      <c r="AR923" s="113" t="s">
        <v>23364</v>
      </c>
      <c r="AS923" s="113" t="s">
        <v>14</v>
      </c>
      <c r="AT923" s="113" t="s">
        <v>14</v>
      </c>
      <c r="AU923" s="113" t="s">
        <v>16229</v>
      </c>
      <c r="AV923" s="113" t="s">
        <v>14</v>
      </c>
      <c r="AW923" s="113" t="s">
        <v>14</v>
      </c>
    </row>
    <row r="924" spans="1:49">
      <c r="A924" s="116" t="s">
        <v>5303</v>
      </c>
      <c r="B924" s="113">
        <v>380052999</v>
      </c>
      <c r="C924" s="113" t="s">
        <v>5304</v>
      </c>
      <c r="E924" s="113" t="s">
        <v>110</v>
      </c>
      <c r="F924" s="113" t="s">
        <v>8</v>
      </c>
      <c r="G924" s="114">
        <v>25825</v>
      </c>
      <c r="H924" s="113" t="s">
        <v>16218</v>
      </c>
      <c r="I924" s="113" t="s">
        <v>9866</v>
      </c>
      <c r="J924" s="113" t="s">
        <v>9872</v>
      </c>
      <c r="K924" s="113" t="s">
        <v>40362</v>
      </c>
      <c r="L924" s="113">
        <v>85241339633</v>
      </c>
      <c r="M924" s="113" t="s">
        <v>11009</v>
      </c>
      <c r="O924" s="113" t="s">
        <v>11010</v>
      </c>
      <c r="P924" s="113" t="s">
        <v>40363</v>
      </c>
      <c r="Q924" s="113" t="s">
        <v>40364</v>
      </c>
      <c r="R924" s="113">
        <v>15</v>
      </c>
      <c r="S924" s="113" t="s">
        <v>13</v>
      </c>
      <c r="T924" s="113" t="s">
        <v>40365</v>
      </c>
      <c r="U924" s="113" t="s">
        <v>40366</v>
      </c>
      <c r="V924" s="114">
        <v>34169</v>
      </c>
      <c r="W924" s="114">
        <v>34029</v>
      </c>
      <c r="X924" s="113" t="s">
        <v>40367</v>
      </c>
      <c r="Y924" s="114">
        <v>34442</v>
      </c>
      <c r="Z924" s="114">
        <v>34455</v>
      </c>
      <c r="AA924" s="113">
        <v>21</v>
      </c>
      <c r="AB924" s="113" t="s">
        <v>24</v>
      </c>
      <c r="AC924" s="113">
        <v>42</v>
      </c>
      <c r="AD924" s="113" t="s">
        <v>92</v>
      </c>
      <c r="AE924" s="114">
        <v>43556</v>
      </c>
      <c r="AF924" s="113">
        <v>21</v>
      </c>
      <c r="AG924" s="113">
        <v>1</v>
      </c>
      <c r="AH924" s="113" t="s">
        <v>9913</v>
      </c>
      <c r="AI924" s="117" t="s">
        <v>370</v>
      </c>
      <c r="AJ924" s="113" t="s">
        <v>45560</v>
      </c>
      <c r="AK924" s="114">
        <v>44670</v>
      </c>
      <c r="AL924" s="113">
        <v>40</v>
      </c>
      <c r="AM924" s="113" t="s">
        <v>9870</v>
      </c>
      <c r="AN924" s="113" t="s">
        <v>16239</v>
      </c>
      <c r="AO924" s="113" t="s">
        <v>1265</v>
      </c>
      <c r="AP924" s="113">
        <v>2005</v>
      </c>
      <c r="AQ924" s="113" t="s">
        <v>8</v>
      </c>
      <c r="AR924" s="113" t="s">
        <v>40368</v>
      </c>
      <c r="AS924" s="113" t="s">
        <v>14</v>
      </c>
      <c r="AT924" s="113" t="s">
        <v>14</v>
      </c>
      <c r="AU924" s="113" t="s">
        <v>16229</v>
      </c>
      <c r="AV924" s="113" t="s">
        <v>14</v>
      </c>
      <c r="AW924" s="113" t="s">
        <v>14</v>
      </c>
    </row>
    <row r="925" spans="1:49">
      <c r="A925" s="116" t="s">
        <v>8097</v>
      </c>
      <c r="B925" s="113">
        <v>570012159</v>
      </c>
      <c r="C925" s="113" t="s">
        <v>8098</v>
      </c>
      <c r="F925" s="113" t="s">
        <v>8</v>
      </c>
      <c r="G925" s="114">
        <v>25826</v>
      </c>
      <c r="H925" s="113" t="s">
        <v>16230</v>
      </c>
      <c r="I925" s="113" t="s">
        <v>9866</v>
      </c>
      <c r="J925" s="113" t="s">
        <v>9872</v>
      </c>
      <c r="K925" s="113" t="s">
        <v>34312</v>
      </c>
      <c r="L925" s="113">
        <v>82292814935</v>
      </c>
      <c r="M925" s="113" t="s">
        <v>34313</v>
      </c>
      <c r="O925" s="113" t="s">
        <v>14110</v>
      </c>
      <c r="P925" s="113" t="s">
        <v>34314</v>
      </c>
      <c r="Q925" s="113" t="s">
        <v>34315</v>
      </c>
      <c r="R925" s="113">
        <v>15</v>
      </c>
      <c r="S925" s="113" t="s">
        <v>13</v>
      </c>
      <c r="T925" s="113" t="s">
        <v>34316</v>
      </c>
      <c r="U925" s="113" t="s">
        <v>34317</v>
      </c>
      <c r="V925" s="114">
        <v>35205</v>
      </c>
      <c r="W925" s="114">
        <v>35125</v>
      </c>
      <c r="X925" s="113" t="s">
        <v>34318</v>
      </c>
      <c r="Y925" s="114">
        <v>35810</v>
      </c>
      <c r="Z925" s="114">
        <v>35796</v>
      </c>
      <c r="AA925" s="113">
        <v>12</v>
      </c>
      <c r="AB925" s="113" t="s">
        <v>287</v>
      </c>
      <c r="AC925" s="113">
        <v>21</v>
      </c>
      <c r="AD925" s="113" t="s">
        <v>24</v>
      </c>
      <c r="AE925" s="114">
        <v>45566</v>
      </c>
      <c r="AF925" s="113">
        <v>25</v>
      </c>
      <c r="AG925" s="113">
        <v>7</v>
      </c>
      <c r="AH925" s="113" t="s">
        <v>16263</v>
      </c>
      <c r="AI925" s="117" t="s">
        <v>16325</v>
      </c>
      <c r="AK925" s="114">
        <v>45302</v>
      </c>
      <c r="AL925" s="113">
        <v>10</v>
      </c>
      <c r="AM925" s="113" t="s">
        <v>7836</v>
      </c>
      <c r="AN925" s="113" t="s">
        <v>18143</v>
      </c>
      <c r="AO925" s="113" t="s">
        <v>1229</v>
      </c>
      <c r="AP925" s="113">
        <v>1988</v>
      </c>
      <c r="AQ925" s="113" t="s">
        <v>5236</v>
      </c>
      <c r="AR925" s="113" t="s">
        <v>29718</v>
      </c>
      <c r="AS925" s="113" t="s">
        <v>14</v>
      </c>
      <c r="AT925" s="113" t="s">
        <v>14</v>
      </c>
      <c r="AU925" s="113" t="s">
        <v>16229</v>
      </c>
      <c r="AV925" s="113" t="s">
        <v>14</v>
      </c>
    </row>
    <row r="926" spans="1:49">
      <c r="A926" s="116" t="s">
        <v>3968</v>
      </c>
      <c r="B926" s="113">
        <v>570015923</v>
      </c>
      <c r="C926" s="113" t="s">
        <v>3969</v>
      </c>
      <c r="E926" s="113" t="s">
        <v>34</v>
      </c>
      <c r="F926" s="113" t="s">
        <v>46</v>
      </c>
      <c r="G926" s="114">
        <v>25828</v>
      </c>
      <c r="H926" s="113" t="s">
        <v>16218</v>
      </c>
      <c r="I926" s="113" t="s">
        <v>9866</v>
      </c>
      <c r="J926" s="113" t="s">
        <v>9872</v>
      </c>
      <c r="K926" s="113" t="s">
        <v>46625</v>
      </c>
      <c r="L926" s="113">
        <v>81395602364</v>
      </c>
      <c r="M926" s="113" t="s">
        <v>43812</v>
      </c>
      <c r="O926" s="113" t="s">
        <v>43813</v>
      </c>
      <c r="P926" s="113" t="s">
        <v>43814</v>
      </c>
      <c r="Q926" s="113" t="s">
        <v>43815</v>
      </c>
      <c r="R926" s="113">
        <v>15</v>
      </c>
      <c r="S926" s="113" t="s">
        <v>13</v>
      </c>
      <c r="T926" s="113" t="s">
        <v>43816</v>
      </c>
      <c r="U926" s="113" t="s">
        <v>43817</v>
      </c>
      <c r="V926" s="114">
        <v>37998</v>
      </c>
      <c r="W926" s="114">
        <v>37956</v>
      </c>
      <c r="X926" s="113" t="s">
        <v>43818</v>
      </c>
      <c r="Y926" s="114">
        <v>38408</v>
      </c>
      <c r="Z926" s="114">
        <v>38412</v>
      </c>
      <c r="AA926" s="113">
        <v>13</v>
      </c>
      <c r="AB926" s="113" t="s">
        <v>357</v>
      </c>
      <c r="AC926" s="113">
        <v>34</v>
      </c>
      <c r="AD926" s="113" t="s">
        <v>18</v>
      </c>
      <c r="AE926" s="114">
        <v>43922</v>
      </c>
      <c r="AF926" s="113">
        <v>10</v>
      </c>
      <c r="AG926" s="113">
        <v>4</v>
      </c>
      <c r="AH926" s="113" t="s">
        <v>16226</v>
      </c>
      <c r="AI926" s="117" t="s">
        <v>9932</v>
      </c>
      <c r="AK926" s="114">
        <v>44925</v>
      </c>
      <c r="AL926" s="113">
        <v>40</v>
      </c>
      <c r="AM926" s="113" t="s">
        <v>9870</v>
      </c>
      <c r="AN926" s="113" t="s">
        <v>16399</v>
      </c>
      <c r="AO926" s="113" t="s">
        <v>169</v>
      </c>
      <c r="AP926" s="113">
        <v>2009</v>
      </c>
      <c r="AQ926" s="113" t="s">
        <v>8</v>
      </c>
      <c r="AR926" s="113" t="s">
        <v>19681</v>
      </c>
      <c r="AS926" s="113" t="s">
        <v>14</v>
      </c>
      <c r="AT926" s="113" t="s">
        <v>14</v>
      </c>
      <c r="AU926" s="113" t="s">
        <v>16229</v>
      </c>
      <c r="AV926" s="113" t="s">
        <v>14</v>
      </c>
      <c r="AW926" s="113" t="s">
        <v>14</v>
      </c>
    </row>
    <row r="927" spans="1:49">
      <c r="A927" s="116" t="s">
        <v>1468</v>
      </c>
      <c r="B927" s="113">
        <v>570011282</v>
      </c>
      <c r="C927" s="113" t="s">
        <v>1469</v>
      </c>
      <c r="E927" s="113" t="s">
        <v>34</v>
      </c>
      <c r="F927" s="113" t="s">
        <v>8</v>
      </c>
      <c r="G927" s="114">
        <v>25829</v>
      </c>
      <c r="H927" s="113" t="s">
        <v>16230</v>
      </c>
      <c r="I927" s="113" t="s">
        <v>9866</v>
      </c>
      <c r="J927" s="113" t="s">
        <v>9872</v>
      </c>
      <c r="K927" s="113" t="s">
        <v>44128</v>
      </c>
      <c r="L927" s="113">
        <v>85256865734</v>
      </c>
      <c r="M927" s="113" t="s">
        <v>44129</v>
      </c>
      <c r="O927" s="113" t="s">
        <v>11946</v>
      </c>
      <c r="P927" s="113" t="s">
        <v>44130</v>
      </c>
      <c r="Q927" s="113" t="s">
        <v>44131</v>
      </c>
      <c r="R927" s="113">
        <v>15</v>
      </c>
      <c r="S927" s="113" t="s">
        <v>13</v>
      </c>
      <c r="T927" s="113" t="s">
        <v>44132</v>
      </c>
      <c r="U927" s="113" t="s">
        <v>44133</v>
      </c>
      <c r="V927" s="114">
        <v>34251</v>
      </c>
      <c r="W927" s="114">
        <v>34029</v>
      </c>
      <c r="X927" s="113" t="s">
        <v>44134</v>
      </c>
      <c r="Y927" s="114">
        <v>34540</v>
      </c>
      <c r="Z927" s="114">
        <v>34578</v>
      </c>
      <c r="AA927" s="113">
        <v>21</v>
      </c>
      <c r="AB927" s="113" t="s">
        <v>24</v>
      </c>
      <c r="AC927" s="113">
        <v>34</v>
      </c>
      <c r="AD927" s="113" t="s">
        <v>18</v>
      </c>
      <c r="AE927" s="114">
        <v>44287</v>
      </c>
      <c r="AF927" s="113">
        <v>23</v>
      </c>
      <c r="AG927" s="113">
        <v>1</v>
      </c>
      <c r="AH927" s="113" t="s">
        <v>16263</v>
      </c>
      <c r="AI927" s="117" t="s">
        <v>75</v>
      </c>
      <c r="AK927" s="114">
        <v>44501</v>
      </c>
      <c r="AL927" s="113">
        <v>40</v>
      </c>
      <c r="AM927" s="113" t="s">
        <v>9870</v>
      </c>
      <c r="AN927" s="113" t="s">
        <v>16538</v>
      </c>
      <c r="AO927" s="113" t="s">
        <v>169</v>
      </c>
      <c r="AP927" s="113">
        <v>2013</v>
      </c>
      <c r="AQ927" s="113" t="s">
        <v>5236</v>
      </c>
      <c r="AR927" s="113" t="s">
        <v>28406</v>
      </c>
      <c r="AS927" s="113" t="s">
        <v>14</v>
      </c>
      <c r="AT927" s="113" t="s">
        <v>14</v>
      </c>
      <c r="AU927" s="113" t="s">
        <v>16229</v>
      </c>
      <c r="AV927" s="113" t="s">
        <v>14</v>
      </c>
      <c r="AW927" s="113" t="s">
        <v>14</v>
      </c>
    </row>
    <row r="928" spans="1:49">
      <c r="A928" s="116" t="s">
        <v>8099</v>
      </c>
      <c r="B928" s="113">
        <v>131988359</v>
      </c>
      <c r="C928" s="113" t="s">
        <v>8100</v>
      </c>
      <c r="E928" s="113" t="s">
        <v>140</v>
      </c>
      <c r="F928" s="113" t="s">
        <v>129</v>
      </c>
      <c r="G928" s="114">
        <v>25830</v>
      </c>
      <c r="H928" s="113" t="s">
        <v>16230</v>
      </c>
      <c r="I928" s="113" t="s">
        <v>9866</v>
      </c>
      <c r="J928" s="113" t="s">
        <v>9872</v>
      </c>
      <c r="K928" s="113" t="s">
        <v>17338</v>
      </c>
      <c r="L928" s="113">
        <v>85240901273</v>
      </c>
      <c r="M928" s="113" t="s">
        <v>10076</v>
      </c>
      <c r="O928" s="113" t="s">
        <v>10077</v>
      </c>
      <c r="P928" s="113" t="s">
        <v>17339</v>
      </c>
      <c r="Q928" s="113" t="s">
        <v>17340</v>
      </c>
      <c r="R928" s="113">
        <v>15</v>
      </c>
      <c r="S928" s="113" t="s">
        <v>13</v>
      </c>
      <c r="T928" s="113" t="s">
        <v>17341</v>
      </c>
      <c r="U928" s="113" t="s">
        <v>17342</v>
      </c>
      <c r="V928" s="114">
        <v>33907</v>
      </c>
      <c r="W928" s="114">
        <v>33909</v>
      </c>
      <c r="X928" s="113" t="s">
        <v>17343</v>
      </c>
      <c r="Y928" s="114">
        <v>34454</v>
      </c>
      <c r="Z928" s="114">
        <v>34455</v>
      </c>
      <c r="AA928" s="113">
        <v>21</v>
      </c>
      <c r="AB928" s="113" t="s">
        <v>24</v>
      </c>
      <c r="AC928" s="113">
        <v>42</v>
      </c>
      <c r="AD928" s="113" t="s">
        <v>92</v>
      </c>
      <c r="AE928" s="114">
        <v>44287</v>
      </c>
      <c r="AF928" s="113">
        <v>23</v>
      </c>
      <c r="AG928" s="113">
        <v>5</v>
      </c>
      <c r="AH928" s="113" t="s">
        <v>16226</v>
      </c>
      <c r="AI928" s="117" t="s">
        <v>9901</v>
      </c>
      <c r="AK928" s="114">
        <v>45120</v>
      </c>
      <c r="AL928" s="113">
        <v>40</v>
      </c>
      <c r="AM928" s="113" t="s">
        <v>9870</v>
      </c>
      <c r="AN928" s="113" t="s">
        <v>17344</v>
      </c>
      <c r="AO928" s="113" t="s">
        <v>142</v>
      </c>
      <c r="AP928" s="113">
        <v>2009</v>
      </c>
      <c r="AQ928" s="113" t="s">
        <v>9889</v>
      </c>
      <c r="AR928" s="113" t="s">
        <v>17240</v>
      </c>
      <c r="AS928" s="113" t="s">
        <v>14</v>
      </c>
      <c r="AT928" s="113" t="s">
        <v>14</v>
      </c>
      <c r="AU928" s="113" t="s">
        <v>16229</v>
      </c>
      <c r="AV928" s="113" t="s">
        <v>14</v>
      </c>
      <c r="AW928" s="113" t="s">
        <v>14</v>
      </c>
    </row>
    <row r="929" spans="1:49">
      <c r="A929" s="116" t="s">
        <v>8059</v>
      </c>
      <c r="B929" s="113">
        <v>570017277</v>
      </c>
      <c r="C929" s="113" t="s">
        <v>8060</v>
      </c>
      <c r="E929" s="113" t="s">
        <v>41</v>
      </c>
      <c r="F929" s="113" t="s">
        <v>8</v>
      </c>
      <c r="G929" s="114">
        <v>25830</v>
      </c>
      <c r="H929" s="113" t="s">
        <v>16218</v>
      </c>
      <c r="I929" s="113" t="s">
        <v>9866</v>
      </c>
      <c r="J929" s="113" t="s">
        <v>9872</v>
      </c>
      <c r="K929" s="113" t="s">
        <v>33008</v>
      </c>
      <c r="L929" s="113">
        <v>81281198571</v>
      </c>
      <c r="M929" s="113" t="s">
        <v>12341</v>
      </c>
      <c r="O929" s="113" t="s">
        <v>33009</v>
      </c>
      <c r="P929" s="113" t="s">
        <v>33010</v>
      </c>
      <c r="Q929" s="113" t="s">
        <v>33011</v>
      </c>
      <c r="R929" s="113">
        <v>15</v>
      </c>
      <c r="S929" s="113" t="s">
        <v>13</v>
      </c>
      <c r="T929" s="113" t="s">
        <v>33012</v>
      </c>
      <c r="U929" s="113" t="s">
        <v>33013</v>
      </c>
      <c r="V929" s="114">
        <v>38397</v>
      </c>
      <c r="W929" s="114">
        <v>38353</v>
      </c>
      <c r="X929" s="113" t="s">
        <v>33014</v>
      </c>
      <c r="Y929" s="114">
        <v>38775</v>
      </c>
      <c r="Z929" s="114">
        <v>38777</v>
      </c>
      <c r="AA929" s="113">
        <v>21</v>
      </c>
      <c r="AB929" s="113" t="s">
        <v>24</v>
      </c>
      <c r="AC929" s="113">
        <v>31</v>
      </c>
      <c r="AD929" s="113" t="s">
        <v>9</v>
      </c>
      <c r="AE929" s="114">
        <v>43922</v>
      </c>
      <c r="AF929" s="113">
        <v>11</v>
      </c>
      <c r="AG929" s="113">
        <v>10</v>
      </c>
      <c r="AH929" s="113" t="s">
        <v>16226</v>
      </c>
      <c r="AI929" s="117" t="s">
        <v>9875</v>
      </c>
      <c r="AK929" s="114">
        <v>43922</v>
      </c>
      <c r="AL929" s="113">
        <v>40</v>
      </c>
      <c r="AM929" s="113" t="s">
        <v>9870</v>
      </c>
      <c r="AN929" s="113" t="s">
        <v>16561</v>
      </c>
      <c r="AO929" s="113" t="s">
        <v>42</v>
      </c>
      <c r="AP929" s="113">
        <v>2017</v>
      </c>
      <c r="AQ929" s="113" t="s">
        <v>6669</v>
      </c>
      <c r="AR929" s="113" t="s">
        <v>20237</v>
      </c>
      <c r="AS929" s="113" t="s">
        <v>14</v>
      </c>
      <c r="AT929" s="113" t="s">
        <v>14</v>
      </c>
      <c r="AU929" s="113" t="s">
        <v>16229</v>
      </c>
      <c r="AV929" s="113" t="s">
        <v>14</v>
      </c>
      <c r="AW929" s="113" t="s">
        <v>14</v>
      </c>
    </row>
    <row r="930" spans="1:49">
      <c r="A930" s="116" t="s">
        <v>7500</v>
      </c>
      <c r="C930" s="113" t="s">
        <v>33</v>
      </c>
      <c r="F930" s="113" t="s">
        <v>8</v>
      </c>
      <c r="G930" s="114">
        <v>25835</v>
      </c>
      <c r="H930" s="113" t="s">
        <v>16218</v>
      </c>
      <c r="I930" s="113" t="s">
        <v>9866</v>
      </c>
      <c r="J930" s="113" t="s">
        <v>9872</v>
      </c>
      <c r="K930" s="113" t="s">
        <v>25576</v>
      </c>
      <c r="L930" s="113">
        <v>6281245965625</v>
      </c>
      <c r="M930" s="113" t="s">
        <v>12548</v>
      </c>
      <c r="O930" s="113" t="s">
        <v>10836</v>
      </c>
      <c r="P930" s="113" t="s">
        <v>25577</v>
      </c>
      <c r="Q930" s="113" t="s">
        <v>25578</v>
      </c>
      <c r="R930" s="113">
        <v>15</v>
      </c>
      <c r="S930" s="113" t="s">
        <v>13</v>
      </c>
      <c r="T930" s="113" t="s">
        <v>25579</v>
      </c>
      <c r="U930" s="113" t="s">
        <v>25580</v>
      </c>
      <c r="V930" s="114">
        <v>42030</v>
      </c>
      <c r="W930" s="114">
        <v>41883</v>
      </c>
      <c r="X930" s="113" t="s">
        <v>25581</v>
      </c>
      <c r="Y930" s="114">
        <v>42339</v>
      </c>
      <c r="Z930" s="114">
        <v>42339</v>
      </c>
      <c r="AA930" s="113">
        <v>21</v>
      </c>
      <c r="AB930" s="113" t="s">
        <v>24</v>
      </c>
      <c r="AC930" s="113">
        <v>23</v>
      </c>
      <c r="AD930" s="113" t="s">
        <v>78</v>
      </c>
      <c r="AE930" s="114">
        <v>44835</v>
      </c>
      <c r="AF930" s="113">
        <v>18</v>
      </c>
      <c r="AG930" s="113">
        <v>9</v>
      </c>
      <c r="AH930" s="113" t="s">
        <v>16263</v>
      </c>
      <c r="AI930" s="117" t="s">
        <v>16325</v>
      </c>
      <c r="AK930" s="114">
        <v>45302</v>
      </c>
      <c r="AL930" s="113">
        <v>15</v>
      </c>
      <c r="AM930" s="113" t="s">
        <v>9885</v>
      </c>
      <c r="AN930" s="113" t="s">
        <v>25582</v>
      </c>
      <c r="AO930" s="113" t="s">
        <v>5905</v>
      </c>
      <c r="AP930" s="113">
        <v>1993</v>
      </c>
      <c r="AQ930" s="113" t="s">
        <v>2436</v>
      </c>
      <c r="AR930" s="113" t="s">
        <v>38383</v>
      </c>
      <c r="AS930" s="113" t="s">
        <v>14</v>
      </c>
      <c r="AT930" s="113" t="s">
        <v>14</v>
      </c>
      <c r="AU930" s="113" t="s">
        <v>16229</v>
      </c>
      <c r="AV930" s="113" t="s">
        <v>14</v>
      </c>
    </row>
    <row r="931" spans="1:49">
      <c r="A931" s="116" t="s">
        <v>6481</v>
      </c>
      <c r="B931" s="113">
        <v>570028889</v>
      </c>
      <c r="C931" s="113" t="s">
        <v>6482</v>
      </c>
      <c r="E931" s="113" t="s">
        <v>41</v>
      </c>
      <c r="F931" s="113" t="s">
        <v>5814</v>
      </c>
      <c r="G931" s="114">
        <v>25843</v>
      </c>
      <c r="H931" s="113" t="s">
        <v>16218</v>
      </c>
      <c r="I931" s="113" t="s">
        <v>9866</v>
      </c>
      <c r="J931" s="113" t="s">
        <v>9872</v>
      </c>
      <c r="K931" s="113" t="s">
        <v>40575</v>
      </c>
      <c r="L931" s="113">
        <v>82396451540</v>
      </c>
      <c r="M931" s="113" t="s">
        <v>40576</v>
      </c>
      <c r="O931" s="113" t="s">
        <v>15015</v>
      </c>
      <c r="P931" s="113" t="s">
        <v>40577</v>
      </c>
      <c r="Q931" s="113" t="s">
        <v>40578</v>
      </c>
      <c r="R931" s="113">
        <v>15</v>
      </c>
      <c r="S931" s="113" t="s">
        <v>13</v>
      </c>
      <c r="T931" s="113" t="s">
        <v>40579</v>
      </c>
      <c r="U931" s="113" t="s">
        <v>40580</v>
      </c>
      <c r="V931" s="114">
        <v>39387</v>
      </c>
      <c r="W931" s="114">
        <v>39083</v>
      </c>
      <c r="X931" s="113" t="s">
        <v>40581</v>
      </c>
      <c r="Y931" s="114">
        <v>39720</v>
      </c>
      <c r="Z931" s="114">
        <v>39722</v>
      </c>
      <c r="AA931" s="113">
        <v>21</v>
      </c>
      <c r="AB931" s="113" t="s">
        <v>24</v>
      </c>
      <c r="AC931" s="113">
        <v>32</v>
      </c>
      <c r="AD931" s="113" t="s">
        <v>84</v>
      </c>
      <c r="AE931" s="114">
        <v>44470</v>
      </c>
      <c r="AF931" s="113">
        <v>15</v>
      </c>
      <c r="AG931" s="113">
        <v>9</v>
      </c>
      <c r="AH931" s="113" t="s">
        <v>16226</v>
      </c>
      <c r="AI931" s="117" t="s">
        <v>9875</v>
      </c>
      <c r="AK931" s="114">
        <v>45120</v>
      </c>
      <c r="AL931" s="113">
        <v>40</v>
      </c>
      <c r="AM931" s="113" t="s">
        <v>9870</v>
      </c>
      <c r="AN931" s="113" t="s">
        <v>17256</v>
      </c>
      <c r="AO931" s="113" t="s">
        <v>1424</v>
      </c>
      <c r="AP931" s="113">
        <v>2014</v>
      </c>
      <c r="AQ931" s="113" t="s">
        <v>9889</v>
      </c>
      <c r="AR931" s="113" t="s">
        <v>40582</v>
      </c>
      <c r="AS931" s="113" t="s">
        <v>14</v>
      </c>
      <c r="AT931" s="113" t="s">
        <v>14</v>
      </c>
      <c r="AU931" s="113" t="s">
        <v>16229</v>
      </c>
      <c r="AV931" s="113" t="s">
        <v>14</v>
      </c>
      <c r="AW931" s="113" t="s">
        <v>14</v>
      </c>
    </row>
    <row r="932" spans="1:49">
      <c r="A932" s="116" t="s">
        <v>8628</v>
      </c>
      <c r="B932" s="113">
        <v>570017206</v>
      </c>
      <c r="C932" s="113" t="s">
        <v>3117</v>
      </c>
      <c r="E932" s="113" t="s">
        <v>177</v>
      </c>
      <c r="F932" s="113" t="s">
        <v>8</v>
      </c>
      <c r="G932" s="114">
        <v>25848</v>
      </c>
      <c r="H932" s="113" t="s">
        <v>16230</v>
      </c>
      <c r="I932" s="113" t="s">
        <v>9866</v>
      </c>
      <c r="J932" s="113" t="s">
        <v>9867</v>
      </c>
      <c r="K932" s="113" t="s">
        <v>25212</v>
      </c>
      <c r="L932" s="113">
        <v>82293828900</v>
      </c>
      <c r="M932" s="113" t="s">
        <v>11511</v>
      </c>
      <c r="O932" s="113" t="s">
        <v>25213</v>
      </c>
      <c r="P932" s="113" t="s">
        <v>25214</v>
      </c>
      <c r="Q932" s="113" t="s">
        <v>25215</v>
      </c>
      <c r="R932" s="113">
        <v>15</v>
      </c>
      <c r="S932" s="113" t="s">
        <v>13</v>
      </c>
      <c r="T932" s="113" t="s">
        <v>25216</v>
      </c>
      <c r="U932" s="113" t="s">
        <v>25217</v>
      </c>
      <c r="V932" s="114">
        <v>38397</v>
      </c>
      <c r="W932" s="114">
        <v>38353</v>
      </c>
      <c r="X932" s="113" t="s">
        <v>25218</v>
      </c>
      <c r="Y932" s="114">
        <v>38775</v>
      </c>
      <c r="Z932" s="114">
        <v>38777</v>
      </c>
      <c r="AA932" s="113">
        <v>22</v>
      </c>
      <c r="AB932" s="113" t="s">
        <v>25</v>
      </c>
      <c r="AC932" s="113">
        <v>31</v>
      </c>
      <c r="AD932" s="113" t="s">
        <v>9</v>
      </c>
      <c r="AE932" s="114">
        <v>44470</v>
      </c>
      <c r="AF932" s="113">
        <v>14</v>
      </c>
      <c r="AG932" s="113">
        <v>9</v>
      </c>
      <c r="AH932" s="113" t="s">
        <v>16226</v>
      </c>
      <c r="AI932" s="117" t="s">
        <v>9875</v>
      </c>
      <c r="AK932" s="114">
        <v>44378</v>
      </c>
      <c r="AL932" s="113">
        <v>25</v>
      </c>
      <c r="AM932" s="113" t="s">
        <v>9974</v>
      </c>
      <c r="AN932" s="113" t="s">
        <v>19591</v>
      </c>
      <c r="AO932" s="113" t="s">
        <v>49</v>
      </c>
      <c r="AP932" s="113">
        <v>2003</v>
      </c>
      <c r="AQ932" s="113" t="s">
        <v>5236</v>
      </c>
      <c r="AR932" s="113" t="s">
        <v>27650</v>
      </c>
      <c r="AS932" s="113" t="s">
        <v>14</v>
      </c>
      <c r="AT932" s="113" t="s">
        <v>14</v>
      </c>
      <c r="AU932" s="113" t="s">
        <v>16229</v>
      </c>
      <c r="AV932" s="113" t="s">
        <v>14</v>
      </c>
    </row>
    <row r="933" spans="1:49">
      <c r="A933" s="116" t="s">
        <v>5529</v>
      </c>
      <c r="B933" s="113">
        <v>570027512</v>
      </c>
      <c r="C933" s="113" t="s">
        <v>5530</v>
      </c>
      <c r="E933" s="113" t="s">
        <v>691</v>
      </c>
      <c r="F933" s="113" t="s">
        <v>786</v>
      </c>
      <c r="G933" s="114">
        <v>25851</v>
      </c>
      <c r="H933" s="113" t="s">
        <v>16218</v>
      </c>
      <c r="I933" s="113" t="s">
        <v>9866</v>
      </c>
      <c r="J933" s="113" t="s">
        <v>9872</v>
      </c>
      <c r="K933" s="113" t="s">
        <v>41432</v>
      </c>
      <c r="L933" s="113">
        <v>85394239312</v>
      </c>
      <c r="M933" s="113" t="s">
        <v>41433</v>
      </c>
      <c r="O933" s="113" t="s">
        <v>15156</v>
      </c>
      <c r="P933" s="113" t="s">
        <v>41434</v>
      </c>
      <c r="Q933" s="113" t="s">
        <v>41435</v>
      </c>
      <c r="R933" s="113">
        <v>15</v>
      </c>
      <c r="S933" s="113" t="s">
        <v>13</v>
      </c>
      <c r="T933" s="113" t="s">
        <v>41436</v>
      </c>
      <c r="U933" s="113" t="s">
        <v>41437</v>
      </c>
      <c r="V933" s="114">
        <v>39387</v>
      </c>
      <c r="W933" s="114">
        <v>39083</v>
      </c>
      <c r="X933" s="113" t="s">
        <v>41438</v>
      </c>
      <c r="Y933" s="114">
        <v>39720</v>
      </c>
      <c r="Z933" s="114">
        <v>39722</v>
      </c>
      <c r="AA933" s="113">
        <v>21</v>
      </c>
      <c r="AB933" s="113" t="s">
        <v>24</v>
      </c>
      <c r="AC933" s="113">
        <v>33</v>
      </c>
      <c r="AD933" s="113" t="s">
        <v>10</v>
      </c>
      <c r="AE933" s="114">
        <v>44835</v>
      </c>
      <c r="AF933" s="113">
        <v>17</v>
      </c>
      <c r="AG933" s="113">
        <v>9</v>
      </c>
      <c r="AH933" s="113" t="s">
        <v>16226</v>
      </c>
      <c r="AI933" s="117" t="s">
        <v>15151</v>
      </c>
      <c r="AK933" s="114">
        <v>44925</v>
      </c>
      <c r="AL933" s="113">
        <v>40</v>
      </c>
      <c r="AM933" s="113" t="s">
        <v>9870</v>
      </c>
      <c r="AN933" s="113" t="s">
        <v>39107</v>
      </c>
      <c r="AO933" s="113" t="s">
        <v>2597</v>
      </c>
      <c r="AP933" s="113">
        <v>2010</v>
      </c>
      <c r="AQ933" s="113" t="s">
        <v>9871</v>
      </c>
      <c r="AR933" s="113" t="s">
        <v>41439</v>
      </c>
      <c r="AS933" s="113" t="s">
        <v>14</v>
      </c>
      <c r="AT933" s="113" t="s">
        <v>14</v>
      </c>
      <c r="AU933" s="113" t="s">
        <v>16229</v>
      </c>
      <c r="AV933" s="113" t="s">
        <v>14</v>
      </c>
      <c r="AW933" s="113" t="s">
        <v>14</v>
      </c>
    </row>
    <row r="934" spans="1:49">
      <c r="A934" s="116" t="s">
        <v>7270</v>
      </c>
      <c r="C934" s="113" t="s">
        <v>7271</v>
      </c>
      <c r="E934" s="113" t="s">
        <v>74</v>
      </c>
      <c r="F934" s="113" t="s">
        <v>8</v>
      </c>
      <c r="G934" s="114">
        <v>25851</v>
      </c>
      <c r="H934" s="113" t="s">
        <v>16218</v>
      </c>
      <c r="I934" s="113" t="s">
        <v>9866</v>
      </c>
      <c r="J934" s="113" t="s">
        <v>9872</v>
      </c>
      <c r="K934" s="113" t="s">
        <v>39834</v>
      </c>
      <c r="L934" s="113">
        <v>85398969424</v>
      </c>
      <c r="M934" s="113" t="s">
        <v>39835</v>
      </c>
      <c r="O934" s="113" t="s">
        <v>39836</v>
      </c>
      <c r="P934" s="113" t="s">
        <v>39837</v>
      </c>
      <c r="Q934" s="113" t="s">
        <v>39838</v>
      </c>
      <c r="R934" s="113">
        <v>15</v>
      </c>
      <c r="S934" s="113" t="s">
        <v>13</v>
      </c>
      <c r="T934" s="113" t="s">
        <v>39839</v>
      </c>
      <c r="U934" s="113" t="s">
        <v>39840</v>
      </c>
      <c r="V934" s="114">
        <v>39965</v>
      </c>
      <c r="W934" s="114">
        <v>39904</v>
      </c>
      <c r="X934" s="113" t="s">
        <v>39841</v>
      </c>
      <c r="Y934" s="114">
        <v>40542</v>
      </c>
      <c r="Z934" s="114">
        <v>40544</v>
      </c>
      <c r="AA934" s="113">
        <v>22</v>
      </c>
      <c r="AB934" s="113" t="s">
        <v>25</v>
      </c>
      <c r="AC934" s="113">
        <v>33</v>
      </c>
      <c r="AD934" s="113" t="s">
        <v>10</v>
      </c>
      <c r="AE934" s="114">
        <v>45200</v>
      </c>
      <c r="AF934" s="113">
        <v>24</v>
      </c>
      <c r="AG934" s="113">
        <v>9</v>
      </c>
      <c r="AH934" s="113" t="s">
        <v>16226</v>
      </c>
      <c r="AI934" s="117" t="s">
        <v>9891</v>
      </c>
      <c r="AK934" s="114">
        <v>45122</v>
      </c>
      <c r="AL934" s="113">
        <v>40</v>
      </c>
      <c r="AM934" s="113" t="s">
        <v>9870</v>
      </c>
      <c r="AN934" s="113" t="s">
        <v>17096</v>
      </c>
      <c r="AO934" s="113" t="s">
        <v>420</v>
      </c>
      <c r="AP934" s="113">
        <v>2010</v>
      </c>
      <c r="AQ934" s="113" t="s">
        <v>8</v>
      </c>
      <c r="AR934" s="113" t="s">
        <v>17949</v>
      </c>
      <c r="AS934" s="113" t="s">
        <v>14</v>
      </c>
      <c r="AT934" s="113" t="s">
        <v>14</v>
      </c>
      <c r="AU934" s="113" t="s">
        <v>16229</v>
      </c>
      <c r="AV934" s="113" t="s">
        <v>14</v>
      </c>
    </row>
    <row r="935" spans="1:49">
      <c r="A935" s="116" t="s">
        <v>257</v>
      </c>
      <c r="B935" s="113">
        <v>570021261</v>
      </c>
      <c r="C935" s="113" t="s">
        <v>258</v>
      </c>
      <c r="E935" s="113" t="s">
        <v>30</v>
      </c>
      <c r="F935" s="113" t="s">
        <v>259</v>
      </c>
      <c r="G935" s="114">
        <v>25852</v>
      </c>
      <c r="H935" s="113" t="s">
        <v>16230</v>
      </c>
      <c r="I935" s="113" t="s">
        <v>9866</v>
      </c>
      <c r="J935" s="113" t="s">
        <v>9867</v>
      </c>
      <c r="K935" s="113" t="s">
        <v>45384</v>
      </c>
      <c r="M935" s="113" t="s">
        <v>15215</v>
      </c>
      <c r="O935" s="113" t="s">
        <v>15216</v>
      </c>
      <c r="P935" s="113" t="s">
        <v>45385</v>
      </c>
      <c r="Q935" s="113" t="s">
        <v>45386</v>
      </c>
      <c r="R935" s="113">
        <v>15</v>
      </c>
      <c r="S935" s="113" t="s">
        <v>13</v>
      </c>
      <c r="T935" s="113" t="s">
        <v>45387</v>
      </c>
      <c r="U935" s="113" t="s">
        <v>45388</v>
      </c>
      <c r="V935" s="114">
        <v>39038</v>
      </c>
      <c r="W935" s="114">
        <v>38808</v>
      </c>
      <c r="X935" s="113" t="s">
        <v>45389</v>
      </c>
      <c r="Z935" s="114">
        <v>39356</v>
      </c>
      <c r="AA935" s="113">
        <v>21</v>
      </c>
      <c r="AB935" s="113" t="s">
        <v>24</v>
      </c>
      <c r="AC935" s="113">
        <v>32</v>
      </c>
      <c r="AD935" s="113" t="s">
        <v>84</v>
      </c>
      <c r="AE935" s="114">
        <v>42095</v>
      </c>
      <c r="AF935" s="113">
        <v>16</v>
      </c>
      <c r="AG935" s="113">
        <v>4</v>
      </c>
      <c r="AH935" s="113" t="s">
        <v>16263</v>
      </c>
      <c r="AI935" s="117" t="s">
        <v>260</v>
      </c>
      <c r="AK935" s="114">
        <v>42746</v>
      </c>
      <c r="AL935" s="113">
        <v>40</v>
      </c>
      <c r="AM935" s="113" t="s">
        <v>9870</v>
      </c>
      <c r="AN935" s="113" t="s">
        <v>16468</v>
      </c>
      <c r="AO935" s="113" t="s">
        <v>31</v>
      </c>
      <c r="AP935" s="113">
        <v>2010</v>
      </c>
      <c r="AQ935" s="113" t="s">
        <v>8</v>
      </c>
      <c r="AR935" s="113" t="s">
        <v>25077</v>
      </c>
      <c r="AS935" s="113" t="s">
        <v>14</v>
      </c>
      <c r="AT935" s="113" t="s">
        <v>14</v>
      </c>
      <c r="AU935" s="113" t="s">
        <v>16229</v>
      </c>
      <c r="AV935" s="113" t="s">
        <v>14</v>
      </c>
      <c r="AW935" s="113" t="s">
        <v>14</v>
      </c>
    </row>
    <row r="936" spans="1:49">
      <c r="A936" s="116" t="s">
        <v>7697</v>
      </c>
      <c r="B936" s="113">
        <v>570013992</v>
      </c>
      <c r="C936" s="113" t="s">
        <v>7698</v>
      </c>
      <c r="E936" s="113" t="s">
        <v>41</v>
      </c>
      <c r="F936" s="113" t="s">
        <v>510</v>
      </c>
      <c r="G936" s="114">
        <v>25858</v>
      </c>
      <c r="H936" s="113" t="s">
        <v>16230</v>
      </c>
      <c r="I936" s="113" t="s">
        <v>9866</v>
      </c>
      <c r="J936" s="113" t="s">
        <v>9872</v>
      </c>
      <c r="K936" s="113" t="s">
        <v>44053</v>
      </c>
      <c r="L936" s="113">
        <v>85240106817</v>
      </c>
      <c r="M936" s="113" t="s">
        <v>14771</v>
      </c>
      <c r="O936" s="113" t="s">
        <v>14772</v>
      </c>
      <c r="P936" s="113" t="s">
        <v>44054</v>
      </c>
      <c r="Q936" s="113" t="s">
        <v>44055</v>
      </c>
      <c r="R936" s="113">
        <v>15</v>
      </c>
      <c r="S936" s="113" t="s">
        <v>13</v>
      </c>
      <c r="T936" s="113" t="s">
        <v>44056</v>
      </c>
      <c r="U936" s="113" t="s">
        <v>44057</v>
      </c>
      <c r="V936" s="114">
        <v>37557</v>
      </c>
      <c r="W936" s="114">
        <v>37561</v>
      </c>
      <c r="X936" s="113" t="s">
        <v>44058</v>
      </c>
      <c r="Y936" s="114">
        <v>37945</v>
      </c>
      <c r="Z936" s="114">
        <v>37956</v>
      </c>
      <c r="AA936" s="113">
        <v>21</v>
      </c>
      <c r="AB936" s="113" t="s">
        <v>24</v>
      </c>
      <c r="AC936" s="113">
        <v>32</v>
      </c>
      <c r="AD936" s="113" t="s">
        <v>84</v>
      </c>
      <c r="AE936" s="114">
        <v>44835</v>
      </c>
      <c r="AF936" s="113">
        <v>14</v>
      </c>
      <c r="AG936" s="113">
        <v>11</v>
      </c>
      <c r="AH936" s="113" t="s">
        <v>16226</v>
      </c>
      <c r="AI936" s="117" t="s">
        <v>9875</v>
      </c>
      <c r="AK936" s="114">
        <v>43466</v>
      </c>
      <c r="AL936" s="113">
        <v>40</v>
      </c>
      <c r="AM936" s="113" t="s">
        <v>9870</v>
      </c>
      <c r="AN936" s="113" t="s">
        <v>40123</v>
      </c>
      <c r="AO936" s="113" t="s">
        <v>7113</v>
      </c>
      <c r="AP936" s="113">
        <v>2011</v>
      </c>
      <c r="AQ936" s="113" t="s">
        <v>5236</v>
      </c>
      <c r="AR936" s="113" t="s">
        <v>20667</v>
      </c>
      <c r="AS936" s="113" t="s">
        <v>14</v>
      </c>
      <c r="AT936" s="113" t="s">
        <v>14</v>
      </c>
      <c r="AU936" s="113" t="s">
        <v>16229</v>
      </c>
      <c r="AV936" s="113" t="s">
        <v>14</v>
      </c>
      <c r="AW936" s="113" t="s">
        <v>14</v>
      </c>
    </row>
    <row r="937" spans="1:49">
      <c r="A937" s="116" t="s">
        <v>5508</v>
      </c>
      <c r="B937" s="113">
        <v>570017407</v>
      </c>
      <c r="C937" s="113" t="s">
        <v>5509</v>
      </c>
      <c r="E937" s="113" t="s">
        <v>30</v>
      </c>
      <c r="F937" s="113" t="s">
        <v>204</v>
      </c>
      <c r="G937" s="114">
        <v>25859</v>
      </c>
      <c r="H937" s="113" t="s">
        <v>16230</v>
      </c>
      <c r="I937" s="113" t="s">
        <v>10007</v>
      </c>
      <c r="J937" s="113" t="s">
        <v>9872</v>
      </c>
      <c r="K937" s="113" t="s">
        <v>43500</v>
      </c>
      <c r="L937" s="113">
        <v>82349054464</v>
      </c>
      <c r="M937" s="113" t="s">
        <v>14491</v>
      </c>
      <c r="O937" s="113" t="s">
        <v>43501</v>
      </c>
      <c r="P937" s="113" t="s">
        <v>43502</v>
      </c>
      <c r="Q937" s="113" t="s">
        <v>43503</v>
      </c>
      <c r="R937" s="113">
        <v>15</v>
      </c>
      <c r="S937" s="113" t="s">
        <v>13</v>
      </c>
      <c r="T937" s="113" t="s">
        <v>43504</v>
      </c>
      <c r="U937" s="113" t="s">
        <v>43505</v>
      </c>
      <c r="V937" s="114">
        <v>38397</v>
      </c>
      <c r="W937" s="114">
        <v>38353</v>
      </c>
      <c r="X937" s="113" t="s">
        <v>43506</v>
      </c>
      <c r="Y937" s="114">
        <v>38775</v>
      </c>
      <c r="Z937" s="114">
        <v>38777</v>
      </c>
      <c r="AA937" s="113">
        <v>21</v>
      </c>
      <c r="AB937" s="113" t="s">
        <v>24</v>
      </c>
      <c r="AC937" s="113">
        <v>34</v>
      </c>
      <c r="AD937" s="113" t="s">
        <v>18</v>
      </c>
      <c r="AE937" s="114">
        <v>43922</v>
      </c>
      <c r="AF937" s="113">
        <v>10</v>
      </c>
      <c r="AG937" s="113">
        <v>3</v>
      </c>
      <c r="AH937" s="113" t="s">
        <v>16263</v>
      </c>
      <c r="AI937" s="117" t="s">
        <v>803</v>
      </c>
      <c r="AK937" s="114">
        <v>42746</v>
      </c>
      <c r="AL937" s="113">
        <v>40</v>
      </c>
      <c r="AM937" s="113" t="s">
        <v>9870</v>
      </c>
      <c r="AN937" s="113" t="s">
        <v>16468</v>
      </c>
      <c r="AO937" s="113" t="s">
        <v>31</v>
      </c>
      <c r="AP937" s="113">
        <v>2009</v>
      </c>
      <c r="AQ937" s="113" t="s">
        <v>2884</v>
      </c>
      <c r="AR937" s="113" t="s">
        <v>27852</v>
      </c>
      <c r="AS937" s="113" t="s">
        <v>14</v>
      </c>
      <c r="AT937" s="113" t="s">
        <v>14</v>
      </c>
      <c r="AU937" s="113" t="s">
        <v>16229</v>
      </c>
      <c r="AV937" s="113" t="s">
        <v>14</v>
      </c>
      <c r="AW937" s="113" t="s">
        <v>14</v>
      </c>
    </row>
    <row r="938" spans="1:49">
      <c r="A938" s="116" t="s">
        <v>6966</v>
      </c>
      <c r="C938" s="113" t="s">
        <v>6967</v>
      </c>
      <c r="E938" s="113" t="s">
        <v>110</v>
      </c>
      <c r="F938" s="113" t="s">
        <v>8</v>
      </c>
      <c r="G938" s="114">
        <v>25862</v>
      </c>
      <c r="H938" s="113" t="s">
        <v>16218</v>
      </c>
      <c r="I938" s="113" t="s">
        <v>9866</v>
      </c>
      <c r="J938" s="113" t="s">
        <v>9872</v>
      </c>
      <c r="K938" s="113" t="s">
        <v>21532</v>
      </c>
      <c r="L938" s="113">
        <v>81341138234</v>
      </c>
      <c r="M938" s="113" t="s">
        <v>11018</v>
      </c>
      <c r="O938" s="113" t="s">
        <v>21533</v>
      </c>
      <c r="P938" s="113" t="s">
        <v>21534</v>
      </c>
      <c r="Q938" s="113" t="s">
        <v>21535</v>
      </c>
      <c r="R938" s="113">
        <v>15</v>
      </c>
      <c r="S938" s="113" t="s">
        <v>13</v>
      </c>
      <c r="T938" s="113" t="s">
        <v>21536</v>
      </c>
      <c r="U938" s="113" t="s">
        <v>21537</v>
      </c>
      <c r="V938" s="114">
        <v>42032</v>
      </c>
      <c r="W938" s="114">
        <v>41944</v>
      </c>
      <c r="X938" s="113" t="s">
        <v>21538</v>
      </c>
      <c r="Y938" s="114">
        <v>42612</v>
      </c>
      <c r="Z938" s="114">
        <v>42614</v>
      </c>
      <c r="AA938" s="113">
        <v>21</v>
      </c>
      <c r="AB938" s="113" t="s">
        <v>24</v>
      </c>
      <c r="AC938" s="113">
        <v>31</v>
      </c>
      <c r="AD938" s="113" t="s">
        <v>9</v>
      </c>
      <c r="AE938" s="114">
        <v>44470</v>
      </c>
      <c r="AF938" s="113">
        <v>14</v>
      </c>
      <c r="AG938" s="113">
        <v>8</v>
      </c>
      <c r="AH938" s="113" t="s">
        <v>16263</v>
      </c>
      <c r="AI938" s="117" t="s">
        <v>668</v>
      </c>
      <c r="AK938" s="114">
        <v>44925</v>
      </c>
      <c r="AL938" s="113">
        <v>40</v>
      </c>
      <c r="AM938" s="113" t="s">
        <v>9870</v>
      </c>
      <c r="AN938" s="113" t="s">
        <v>16239</v>
      </c>
      <c r="AO938" s="113" t="s">
        <v>1265</v>
      </c>
      <c r="AP938" s="113">
        <v>2018</v>
      </c>
      <c r="AQ938" s="113" t="s">
        <v>8</v>
      </c>
      <c r="AR938" s="113" t="s">
        <v>19681</v>
      </c>
      <c r="AS938" s="113" t="s">
        <v>14</v>
      </c>
      <c r="AT938" s="113" t="s">
        <v>14</v>
      </c>
      <c r="AU938" s="113" t="s">
        <v>16229</v>
      </c>
      <c r="AV938" s="113" t="s">
        <v>14</v>
      </c>
      <c r="AW938" s="113" t="s">
        <v>14</v>
      </c>
    </row>
    <row r="939" spans="1:49">
      <c r="A939" s="116" t="s">
        <v>5843</v>
      </c>
      <c r="B939" s="113">
        <v>570028128</v>
      </c>
      <c r="C939" s="113" t="s">
        <v>5844</v>
      </c>
      <c r="E939" s="113" t="s">
        <v>67</v>
      </c>
      <c r="F939" s="113" t="s">
        <v>8</v>
      </c>
      <c r="G939" s="114">
        <v>25869</v>
      </c>
      <c r="H939" s="113" t="s">
        <v>16230</v>
      </c>
      <c r="I939" s="113" t="s">
        <v>9866</v>
      </c>
      <c r="J939" s="113" t="s">
        <v>9872</v>
      </c>
      <c r="K939" s="113" t="s">
        <v>43343</v>
      </c>
      <c r="L939" s="113">
        <v>85241158924</v>
      </c>
      <c r="M939" s="113" t="s">
        <v>12204</v>
      </c>
      <c r="O939" s="113" t="s">
        <v>12205</v>
      </c>
      <c r="P939" s="113" t="s">
        <v>43344</v>
      </c>
      <c r="Q939" s="113" t="s">
        <v>43345</v>
      </c>
      <c r="R939" s="113">
        <v>15</v>
      </c>
      <c r="S939" s="113" t="s">
        <v>13</v>
      </c>
      <c r="T939" s="113" t="s">
        <v>43346</v>
      </c>
      <c r="U939" s="113" t="s">
        <v>43347</v>
      </c>
      <c r="V939" s="114">
        <v>39387</v>
      </c>
      <c r="W939" s="114">
        <v>39083</v>
      </c>
      <c r="X939" s="113" t="s">
        <v>43348</v>
      </c>
      <c r="Y939" s="114">
        <v>39719</v>
      </c>
      <c r="Z939" s="114">
        <v>39722</v>
      </c>
      <c r="AA939" s="113">
        <v>21</v>
      </c>
      <c r="AB939" s="113" t="s">
        <v>24</v>
      </c>
      <c r="AC939" s="113">
        <v>34</v>
      </c>
      <c r="AD939" s="113" t="s">
        <v>18</v>
      </c>
      <c r="AE939" s="114">
        <v>44652</v>
      </c>
      <c r="AF939" s="113">
        <v>17</v>
      </c>
      <c r="AG939" s="113">
        <v>3</v>
      </c>
      <c r="AH939" s="113" t="s">
        <v>16226</v>
      </c>
      <c r="AI939" s="117" t="s">
        <v>10098</v>
      </c>
      <c r="AK939" s="114">
        <v>44925</v>
      </c>
      <c r="AL939" s="113">
        <v>40</v>
      </c>
      <c r="AM939" s="113" t="s">
        <v>9870</v>
      </c>
      <c r="AN939" s="113" t="s">
        <v>18788</v>
      </c>
      <c r="AO939" s="113" t="s">
        <v>71</v>
      </c>
      <c r="AP939" s="113">
        <v>2010</v>
      </c>
      <c r="AQ939" s="113" t="s">
        <v>8</v>
      </c>
      <c r="AR939" s="113" t="s">
        <v>30860</v>
      </c>
      <c r="AS939" s="113" t="s">
        <v>14</v>
      </c>
      <c r="AT939" s="113" t="s">
        <v>14</v>
      </c>
      <c r="AU939" s="113" t="s">
        <v>16229</v>
      </c>
      <c r="AV939" s="113" t="s">
        <v>14</v>
      </c>
      <c r="AW939" s="113" t="s">
        <v>14</v>
      </c>
    </row>
    <row r="940" spans="1:49">
      <c r="A940" s="116" t="s">
        <v>5841</v>
      </c>
      <c r="B940" s="113">
        <v>570028105</v>
      </c>
      <c r="C940" s="113" t="s">
        <v>5842</v>
      </c>
      <c r="E940" s="113" t="s">
        <v>34</v>
      </c>
      <c r="F940" s="113" t="s">
        <v>37</v>
      </c>
      <c r="G940" s="114">
        <v>25869</v>
      </c>
      <c r="H940" s="113" t="s">
        <v>16230</v>
      </c>
      <c r="I940" s="113" t="s">
        <v>9866</v>
      </c>
      <c r="J940" s="113" t="s">
        <v>9872</v>
      </c>
      <c r="K940" s="113" t="s">
        <v>38000</v>
      </c>
      <c r="L940" s="113">
        <v>82236422747</v>
      </c>
      <c r="M940" s="113" t="s">
        <v>38001</v>
      </c>
      <c r="O940" s="113" t="s">
        <v>14180</v>
      </c>
      <c r="P940" s="113" t="s">
        <v>38002</v>
      </c>
      <c r="Q940" s="113" t="s">
        <v>38003</v>
      </c>
      <c r="R940" s="113">
        <v>15</v>
      </c>
      <c r="S940" s="113" t="s">
        <v>13</v>
      </c>
      <c r="T940" s="113" t="s">
        <v>38004</v>
      </c>
      <c r="U940" s="113" t="s">
        <v>38005</v>
      </c>
      <c r="V940" s="114">
        <v>39387</v>
      </c>
      <c r="W940" s="114">
        <v>39083</v>
      </c>
      <c r="X940" s="113" t="s">
        <v>38006</v>
      </c>
      <c r="Y940" s="114">
        <v>39720</v>
      </c>
      <c r="Z940" s="114">
        <v>39722</v>
      </c>
      <c r="AA940" s="113">
        <v>21</v>
      </c>
      <c r="AB940" s="113" t="s">
        <v>24</v>
      </c>
      <c r="AC940" s="113">
        <v>34</v>
      </c>
      <c r="AD940" s="113" t="s">
        <v>18</v>
      </c>
      <c r="AE940" s="114">
        <v>44470</v>
      </c>
      <c r="AF940" s="113">
        <v>14</v>
      </c>
      <c r="AG940" s="113">
        <v>9</v>
      </c>
      <c r="AH940" s="113" t="s">
        <v>16263</v>
      </c>
      <c r="AI940" s="117" t="s">
        <v>16264</v>
      </c>
      <c r="AK940" s="114">
        <v>45302</v>
      </c>
      <c r="AL940" s="113">
        <v>40</v>
      </c>
      <c r="AM940" s="113" t="s">
        <v>9870</v>
      </c>
      <c r="AN940" s="113" t="s">
        <v>16399</v>
      </c>
      <c r="AO940" s="113" t="s">
        <v>169</v>
      </c>
      <c r="AP940" s="113">
        <v>2007</v>
      </c>
      <c r="AQ940" s="113" t="s">
        <v>8</v>
      </c>
      <c r="AR940" s="113" t="s">
        <v>16358</v>
      </c>
      <c r="AS940" s="113" t="s">
        <v>14</v>
      </c>
      <c r="AT940" s="113" t="s">
        <v>14</v>
      </c>
      <c r="AU940" s="113" t="s">
        <v>16229</v>
      </c>
      <c r="AV940" s="113" t="s">
        <v>14</v>
      </c>
    </row>
    <row r="941" spans="1:49">
      <c r="A941" s="116" t="s">
        <v>9366</v>
      </c>
      <c r="B941" s="113">
        <v>570015650</v>
      </c>
      <c r="C941" s="113" t="s">
        <v>9367</v>
      </c>
      <c r="E941" s="113" t="s">
        <v>34</v>
      </c>
      <c r="F941" s="113" t="s">
        <v>154</v>
      </c>
      <c r="G941" s="114">
        <v>25873</v>
      </c>
      <c r="H941" s="113" t="s">
        <v>16218</v>
      </c>
      <c r="I941" s="113" t="s">
        <v>9866</v>
      </c>
      <c r="J941" s="113" t="s">
        <v>9872</v>
      </c>
      <c r="K941" s="113" t="s">
        <v>40677</v>
      </c>
      <c r="L941" s="113">
        <v>85298665962</v>
      </c>
      <c r="M941" s="113" t="s">
        <v>40678</v>
      </c>
      <c r="O941" s="113" t="s">
        <v>15245</v>
      </c>
      <c r="P941" s="113" t="s">
        <v>40679</v>
      </c>
      <c r="Q941" s="113" t="s">
        <v>40680</v>
      </c>
      <c r="R941" s="113">
        <v>15</v>
      </c>
      <c r="S941" s="113" t="s">
        <v>13</v>
      </c>
      <c r="T941" s="113" t="s">
        <v>40681</v>
      </c>
      <c r="U941" s="113" t="s">
        <v>40682</v>
      </c>
      <c r="V941" s="114">
        <v>37633</v>
      </c>
      <c r="W941" s="114">
        <v>37956</v>
      </c>
      <c r="X941" s="113" t="s">
        <v>40683</v>
      </c>
      <c r="Y941" s="114">
        <v>38408</v>
      </c>
      <c r="Z941" s="114">
        <v>38412</v>
      </c>
      <c r="AA941" s="113">
        <v>21</v>
      </c>
      <c r="AB941" s="113" t="s">
        <v>24</v>
      </c>
      <c r="AC941" s="113">
        <v>34</v>
      </c>
      <c r="AD941" s="113" t="s">
        <v>18</v>
      </c>
      <c r="AE941" s="114">
        <v>44652</v>
      </c>
      <c r="AF941" s="113">
        <v>13</v>
      </c>
      <c r="AG941" s="113">
        <v>4</v>
      </c>
      <c r="AH941" s="113" t="s">
        <v>9913</v>
      </c>
      <c r="AI941" s="117" t="s">
        <v>40684</v>
      </c>
      <c r="AJ941" s="113" t="s">
        <v>45509</v>
      </c>
      <c r="AK941" s="114">
        <v>44925</v>
      </c>
      <c r="AL941" s="113">
        <v>40</v>
      </c>
      <c r="AM941" s="113" t="s">
        <v>9870</v>
      </c>
      <c r="AN941" s="113" t="s">
        <v>16399</v>
      </c>
      <c r="AO941" s="113" t="s">
        <v>169</v>
      </c>
      <c r="AP941" s="113">
        <v>2010</v>
      </c>
      <c r="AQ941" s="113" t="s">
        <v>8</v>
      </c>
      <c r="AR941" s="113" t="s">
        <v>24612</v>
      </c>
      <c r="AS941" s="113" t="s">
        <v>14</v>
      </c>
      <c r="AT941" s="113" t="s">
        <v>14</v>
      </c>
      <c r="AU941" s="113" t="s">
        <v>16229</v>
      </c>
      <c r="AV941" s="113" t="s">
        <v>14</v>
      </c>
      <c r="AW941" s="113" t="s">
        <v>14</v>
      </c>
    </row>
    <row r="942" spans="1:49">
      <c r="A942" s="116" t="s">
        <v>7935</v>
      </c>
      <c r="B942" s="113">
        <v>132113086</v>
      </c>
      <c r="C942" s="113" t="s">
        <v>7936</v>
      </c>
      <c r="E942" s="113" t="s">
        <v>140</v>
      </c>
      <c r="F942" s="113" t="s">
        <v>37</v>
      </c>
      <c r="G942" s="114">
        <v>25875</v>
      </c>
      <c r="H942" s="113" t="s">
        <v>16230</v>
      </c>
      <c r="I942" s="113" t="s">
        <v>9866</v>
      </c>
      <c r="J942" s="113" t="s">
        <v>9872</v>
      </c>
      <c r="K942" s="113" t="s">
        <v>41357</v>
      </c>
      <c r="L942" s="113">
        <v>82259894945</v>
      </c>
      <c r="M942" s="113" t="s">
        <v>14208</v>
      </c>
      <c r="O942" s="113" t="s">
        <v>41358</v>
      </c>
      <c r="P942" s="113" t="s">
        <v>41359</v>
      </c>
      <c r="Q942" s="113" t="s">
        <v>41360</v>
      </c>
      <c r="R942" s="113">
        <v>15</v>
      </c>
      <c r="S942" s="113" t="s">
        <v>13</v>
      </c>
      <c r="T942" s="113" t="s">
        <v>41361</v>
      </c>
      <c r="U942" s="113" t="s">
        <v>20099</v>
      </c>
      <c r="V942" s="114">
        <v>35030</v>
      </c>
      <c r="W942" s="114">
        <v>35034</v>
      </c>
      <c r="X942" s="113" t="s">
        <v>20100</v>
      </c>
      <c r="Y942" s="114">
        <v>35581</v>
      </c>
      <c r="Z942" s="114">
        <v>35582</v>
      </c>
      <c r="AA942" s="113">
        <v>21</v>
      </c>
      <c r="AB942" s="113" t="s">
        <v>24</v>
      </c>
      <c r="AC942" s="113">
        <v>41</v>
      </c>
      <c r="AD942" s="113" t="s">
        <v>52</v>
      </c>
      <c r="AE942" s="114">
        <v>44835</v>
      </c>
      <c r="AF942" s="113">
        <v>21</v>
      </c>
      <c r="AG942" s="113">
        <v>10</v>
      </c>
      <c r="AH942" s="113" t="s">
        <v>16226</v>
      </c>
      <c r="AI942" s="117" t="s">
        <v>9901</v>
      </c>
      <c r="AK942" s="114">
        <v>44835</v>
      </c>
      <c r="AL942" s="113">
        <v>40</v>
      </c>
      <c r="AM942" s="113" t="s">
        <v>9870</v>
      </c>
      <c r="AN942" s="113" t="s">
        <v>16445</v>
      </c>
      <c r="AO942" s="113" t="s">
        <v>842</v>
      </c>
      <c r="AP942" s="113">
        <v>2012</v>
      </c>
      <c r="AQ942" s="113" t="s">
        <v>5236</v>
      </c>
      <c r="AR942" s="113" t="s">
        <v>16928</v>
      </c>
      <c r="AS942" s="113" t="s">
        <v>14</v>
      </c>
      <c r="AT942" s="113" t="s">
        <v>14</v>
      </c>
      <c r="AU942" s="113" t="s">
        <v>16229</v>
      </c>
      <c r="AV942" s="113" t="s">
        <v>14</v>
      </c>
      <c r="AW942" s="113" t="s">
        <v>14</v>
      </c>
    </row>
    <row r="943" spans="1:49">
      <c r="A943" s="116" t="s">
        <v>9025</v>
      </c>
      <c r="B943" s="113">
        <v>570027660</v>
      </c>
      <c r="C943" s="113" t="s">
        <v>9026</v>
      </c>
      <c r="E943" s="113" t="s">
        <v>41</v>
      </c>
      <c r="F943" s="113" t="s">
        <v>8</v>
      </c>
      <c r="G943" s="114">
        <v>25876</v>
      </c>
      <c r="H943" s="113" t="s">
        <v>16230</v>
      </c>
      <c r="I943" s="113" t="s">
        <v>9866</v>
      </c>
      <c r="J943" s="113" t="s">
        <v>9872</v>
      </c>
      <c r="K943" s="113" t="s">
        <v>33232</v>
      </c>
      <c r="L943" s="113">
        <v>85241046952</v>
      </c>
      <c r="M943" s="113" t="s">
        <v>33233</v>
      </c>
      <c r="O943" s="113" t="s">
        <v>13894</v>
      </c>
      <c r="P943" s="113" t="s">
        <v>33234</v>
      </c>
      <c r="Q943" s="113" t="s">
        <v>33235</v>
      </c>
      <c r="R943" s="113">
        <v>15</v>
      </c>
      <c r="S943" s="113" t="s">
        <v>13</v>
      </c>
      <c r="T943" s="113" t="s">
        <v>33236</v>
      </c>
      <c r="U943" s="113" t="s">
        <v>33237</v>
      </c>
      <c r="V943" s="114">
        <v>39387</v>
      </c>
      <c r="W943" s="114">
        <v>39083</v>
      </c>
      <c r="X943" s="113" t="s">
        <v>33238</v>
      </c>
      <c r="Y943" s="114">
        <v>39720</v>
      </c>
      <c r="Z943" s="114">
        <v>39722</v>
      </c>
      <c r="AA943" s="113">
        <v>21</v>
      </c>
      <c r="AB943" s="113" t="s">
        <v>24</v>
      </c>
      <c r="AC943" s="113">
        <v>31</v>
      </c>
      <c r="AD943" s="113" t="s">
        <v>9</v>
      </c>
      <c r="AE943" s="114">
        <v>44470</v>
      </c>
      <c r="AF943" s="113">
        <v>11</v>
      </c>
      <c r="AG943" s="113">
        <v>9</v>
      </c>
      <c r="AH943" s="113" t="s">
        <v>16226</v>
      </c>
      <c r="AI943" s="117" t="s">
        <v>9875</v>
      </c>
      <c r="AK943" s="114">
        <v>44470</v>
      </c>
      <c r="AL943" s="113">
        <v>40</v>
      </c>
      <c r="AM943" s="113" t="s">
        <v>9870</v>
      </c>
      <c r="AN943" s="113" t="s">
        <v>16561</v>
      </c>
      <c r="AO943" s="113" t="s">
        <v>42</v>
      </c>
      <c r="AP943" s="113">
        <v>2017</v>
      </c>
      <c r="AQ943" s="113" t="s">
        <v>8</v>
      </c>
      <c r="AR943" s="113" t="s">
        <v>19265</v>
      </c>
      <c r="AS943" s="113" t="s">
        <v>14</v>
      </c>
      <c r="AT943" s="113" t="s">
        <v>14</v>
      </c>
      <c r="AU943" s="113" t="s">
        <v>16229</v>
      </c>
      <c r="AV943" s="113" t="s">
        <v>14</v>
      </c>
      <c r="AW943" s="113" t="s">
        <v>14</v>
      </c>
    </row>
    <row r="944" spans="1:49">
      <c r="A944" s="116" t="s">
        <v>6930</v>
      </c>
      <c r="B944" s="113">
        <v>570027827</v>
      </c>
      <c r="C944" s="113" t="s">
        <v>2285</v>
      </c>
      <c r="E944" s="113" t="s">
        <v>67</v>
      </c>
      <c r="F944" s="113" t="s">
        <v>8</v>
      </c>
      <c r="G944" s="114">
        <v>25881</v>
      </c>
      <c r="H944" s="113" t="s">
        <v>16218</v>
      </c>
      <c r="I944" s="113" t="s">
        <v>9866</v>
      </c>
      <c r="J944" s="113" t="s">
        <v>9872</v>
      </c>
      <c r="K944" s="113" t="s">
        <v>37303</v>
      </c>
      <c r="L944" s="113">
        <v>82275045201</v>
      </c>
      <c r="M944" s="113" t="s">
        <v>37304</v>
      </c>
      <c r="O944" s="113" t="s">
        <v>37305</v>
      </c>
      <c r="P944" s="113" t="s">
        <v>37306</v>
      </c>
      <c r="Q944" s="113" t="s">
        <v>37307</v>
      </c>
      <c r="R944" s="113">
        <v>15</v>
      </c>
      <c r="S944" s="113" t="s">
        <v>13</v>
      </c>
      <c r="T944" s="113" t="s">
        <v>37308</v>
      </c>
      <c r="U944" s="113" t="s">
        <v>37309</v>
      </c>
      <c r="V944" s="114">
        <v>39387</v>
      </c>
      <c r="W944" s="114">
        <v>39083</v>
      </c>
      <c r="X944" s="113" t="s">
        <v>37310</v>
      </c>
      <c r="Y944" s="114">
        <v>39720</v>
      </c>
      <c r="Z944" s="114">
        <v>39722</v>
      </c>
      <c r="AA944" s="113">
        <v>21</v>
      </c>
      <c r="AB944" s="113" t="s">
        <v>24</v>
      </c>
      <c r="AC944" s="113">
        <v>33</v>
      </c>
      <c r="AD944" s="113" t="s">
        <v>10</v>
      </c>
      <c r="AE944" s="114">
        <v>44470</v>
      </c>
      <c r="AF944" s="113">
        <v>15</v>
      </c>
      <c r="AG944" s="113">
        <v>9</v>
      </c>
      <c r="AH944" s="113" t="s">
        <v>16263</v>
      </c>
      <c r="AI944" s="117" t="s">
        <v>16264</v>
      </c>
      <c r="AK944" s="114">
        <v>45302</v>
      </c>
      <c r="AL944" s="113">
        <v>40</v>
      </c>
      <c r="AM944" s="113" t="s">
        <v>9870</v>
      </c>
      <c r="AN944" s="113" t="s">
        <v>20959</v>
      </c>
      <c r="AO944" s="113" t="s">
        <v>2947</v>
      </c>
      <c r="AP944" s="113">
        <v>2012</v>
      </c>
      <c r="AQ944" s="113" t="s">
        <v>8</v>
      </c>
      <c r="AR944" s="113" t="s">
        <v>20721</v>
      </c>
      <c r="AS944" s="113" t="s">
        <v>14</v>
      </c>
      <c r="AT944" s="113" t="s">
        <v>14</v>
      </c>
      <c r="AU944" s="113" t="s">
        <v>16229</v>
      </c>
      <c r="AV944" s="113" t="s">
        <v>14</v>
      </c>
    </row>
    <row r="945" spans="1:49">
      <c r="A945" s="116" t="s">
        <v>7311</v>
      </c>
      <c r="B945" s="113">
        <v>132179478</v>
      </c>
      <c r="C945" s="113" t="s">
        <v>7312</v>
      </c>
      <c r="E945" s="113" t="s">
        <v>140</v>
      </c>
      <c r="F945" s="113" t="s">
        <v>1172</v>
      </c>
      <c r="G945" s="114">
        <v>25882</v>
      </c>
      <c r="H945" s="113" t="s">
        <v>16218</v>
      </c>
      <c r="I945" s="113" t="s">
        <v>9866</v>
      </c>
      <c r="J945" s="113" t="s">
        <v>9872</v>
      </c>
      <c r="K945" s="113" t="s">
        <v>35951</v>
      </c>
      <c r="L945" s="113">
        <v>85320242156</v>
      </c>
      <c r="M945" s="113" t="s">
        <v>35952</v>
      </c>
      <c r="O945" s="113" t="s">
        <v>15627</v>
      </c>
      <c r="P945" s="113" t="s">
        <v>35953</v>
      </c>
      <c r="Q945" s="113" t="s">
        <v>35954</v>
      </c>
      <c r="R945" s="113">
        <v>15</v>
      </c>
      <c r="S945" s="113" t="s">
        <v>13</v>
      </c>
      <c r="T945" s="113" t="s">
        <v>35955</v>
      </c>
      <c r="U945" s="113" t="s">
        <v>35956</v>
      </c>
      <c r="V945" s="114">
        <v>35653</v>
      </c>
      <c r="W945" s="114">
        <v>35612</v>
      </c>
      <c r="X945" s="113" t="s">
        <v>35957</v>
      </c>
      <c r="Y945" s="114">
        <v>36341</v>
      </c>
      <c r="Z945" s="114">
        <v>36342</v>
      </c>
      <c r="AA945" s="113">
        <v>21</v>
      </c>
      <c r="AB945" s="113" t="s">
        <v>24</v>
      </c>
      <c r="AC945" s="113">
        <v>33</v>
      </c>
      <c r="AD945" s="113" t="s">
        <v>10</v>
      </c>
      <c r="AE945" s="114">
        <v>42644</v>
      </c>
      <c r="AF945" s="113">
        <v>14</v>
      </c>
      <c r="AG945" s="113">
        <v>3</v>
      </c>
      <c r="AH945" s="113" t="s">
        <v>16226</v>
      </c>
      <c r="AI945" s="117" t="s">
        <v>419</v>
      </c>
      <c r="AK945" s="114">
        <v>42644</v>
      </c>
      <c r="AL945" s="113">
        <v>40</v>
      </c>
      <c r="AM945" s="113" t="s">
        <v>9870</v>
      </c>
      <c r="AN945" s="113" t="s">
        <v>18276</v>
      </c>
      <c r="AO945" s="113" t="s">
        <v>5707</v>
      </c>
      <c r="AP945" s="113">
        <v>2013</v>
      </c>
      <c r="AQ945" s="113" t="s">
        <v>9971</v>
      </c>
      <c r="AR945" s="113" t="s">
        <v>18208</v>
      </c>
      <c r="AS945" s="113" t="s">
        <v>14</v>
      </c>
      <c r="AT945" s="113" t="s">
        <v>14</v>
      </c>
      <c r="AU945" s="113" t="s">
        <v>16229</v>
      </c>
      <c r="AV945" s="113" t="s">
        <v>14</v>
      </c>
      <c r="AW945" s="113" t="s">
        <v>14</v>
      </c>
    </row>
    <row r="946" spans="1:49">
      <c r="A946" s="116" t="s">
        <v>5623</v>
      </c>
      <c r="B946" s="113">
        <v>570028807</v>
      </c>
      <c r="C946" s="113" t="s">
        <v>5624</v>
      </c>
      <c r="E946" s="113" t="s">
        <v>41</v>
      </c>
      <c r="F946" s="113" t="s">
        <v>4906</v>
      </c>
      <c r="G946" s="114">
        <v>25883</v>
      </c>
      <c r="H946" s="113" t="s">
        <v>16230</v>
      </c>
      <c r="I946" s="113" t="s">
        <v>9866</v>
      </c>
      <c r="J946" s="113" t="s">
        <v>9872</v>
      </c>
      <c r="K946" s="113" t="s">
        <v>22602</v>
      </c>
      <c r="L946" s="113">
        <v>85242558670</v>
      </c>
      <c r="M946" s="113" t="s">
        <v>15365</v>
      </c>
      <c r="O946" s="113" t="s">
        <v>15366</v>
      </c>
      <c r="P946" s="113" t="s">
        <v>22603</v>
      </c>
      <c r="Q946" s="113" t="s">
        <v>22604</v>
      </c>
      <c r="R946" s="113">
        <v>15</v>
      </c>
      <c r="S946" s="113" t="s">
        <v>13</v>
      </c>
      <c r="T946" s="113" t="s">
        <v>22605</v>
      </c>
      <c r="U946" s="113" t="s">
        <v>22606</v>
      </c>
      <c r="V946" s="114">
        <v>39387</v>
      </c>
      <c r="W946" s="114">
        <v>39083</v>
      </c>
      <c r="X946" s="113" t="s">
        <v>22607</v>
      </c>
      <c r="Y946" s="114">
        <v>39720</v>
      </c>
      <c r="Z946" s="114">
        <v>39722</v>
      </c>
      <c r="AA946" s="113">
        <v>23</v>
      </c>
      <c r="AB946" s="113" t="s">
        <v>78</v>
      </c>
      <c r="AC946" s="113">
        <v>34</v>
      </c>
      <c r="AD946" s="113" t="s">
        <v>18</v>
      </c>
      <c r="AE946" s="114">
        <v>45017</v>
      </c>
      <c r="AF946" s="113">
        <v>18</v>
      </c>
      <c r="AG946" s="113">
        <v>3</v>
      </c>
      <c r="AH946" s="113" t="s">
        <v>16226</v>
      </c>
      <c r="AI946" s="117" t="s">
        <v>9891</v>
      </c>
      <c r="AK946" s="114">
        <v>44013</v>
      </c>
      <c r="AL946" s="113">
        <v>40</v>
      </c>
      <c r="AM946" s="113" t="s">
        <v>9870</v>
      </c>
      <c r="AN946" s="113" t="s">
        <v>22608</v>
      </c>
      <c r="AO946" s="113" t="s">
        <v>917</v>
      </c>
      <c r="AP946" s="113">
        <v>2012</v>
      </c>
      <c r="AQ946" s="113" t="s">
        <v>9871</v>
      </c>
      <c r="AR946" s="113" t="s">
        <v>16350</v>
      </c>
      <c r="AS946" s="113" t="s">
        <v>14</v>
      </c>
      <c r="AT946" s="113" t="s">
        <v>14</v>
      </c>
      <c r="AU946" s="113" t="s">
        <v>16229</v>
      </c>
      <c r="AV946" s="113" t="s">
        <v>14</v>
      </c>
      <c r="AW946" s="113" t="s">
        <v>14</v>
      </c>
    </row>
    <row r="947" spans="1:49">
      <c r="A947" s="116" t="s">
        <v>7400</v>
      </c>
      <c r="B947" s="113">
        <v>570011031</v>
      </c>
      <c r="C947" s="113" t="s">
        <v>2112</v>
      </c>
      <c r="F947" s="113" t="s">
        <v>8</v>
      </c>
      <c r="G947" s="114">
        <v>25884</v>
      </c>
      <c r="H947" s="113" t="s">
        <v>16218</v>
      </c>
      <c r="I947" s="113" t="s">
        <v>9866</v>
      </c>
      <c r="J947" s="113" t="s">
        <v>9872</v>
      </c>
      <c r="K947" s="113" t="s">
        <v>46500</v>
      </c>
      <c r="L947" s="113">
        <v>81247954596</v>
      </c>
      <c r="M947" s="113" t="s">
        <v>14098</v>
      </c>
      <c r="O947" s="113" t="s">
        <v>14099</v>
      </c>
      <c r="P947" s="113" t="s">
        <v>22207</v>
      </c>
      <c r="Q947" s="113" t="s">
        <v>22208</v>
      </c>
      <c r="R947" s="113">
        <v>15</v>
      </c>
      <c r="S947" s="113" t="s">
        <v>13</v>
      </c>
      <c r="T947" s="113" t="s">
        <v>22209</v>
      </c>
      <c r="U947" s="113" t="s">
        <v>22210</v>
      </c>
      <c r="V947" s="114">
        <v>33870</v>
      </c>
      <c r="W947" s="114">
        <v>33664</v>
      </c>
      <c r="X947" s="113" t="s">
        <v>22211</v>
      </c>
      <c r="Y947" s="114">
        <v>34325</v>
      </c>
      <c r="Z947" s="114">
        <v>34366</v>
      </c>
      <c r="AA947" s="113">
        <v>21</v>
      </c>
      <c r="AB947" s="113" t="s">
        <v>24</v>
      </c>
      <c r="AC947" s="113">
        <v>33</v>
      </c>
      <c r="AD947" s="113" t="s">
        <v>10</v>
      </c>
      <c r="AE947" s="114">
        <v>41730</v>
      </c>
      <c r="AF947" s="113">
        <v>17</v>
      </c>
      <c r="AG947" s="113">
        <v>1</v>
      </c>
      <c r="AH947" s="113" t="s">
        <v>16263</v>
      </c>
      <c r="AI947" s="117" t="s">
        <v>75</v>
      </c>
      <c r="AK947" s="114">
        <v>44690</v>
      </c>
      <c r="AL947" s="113">
        <v>15</v>
      </c>
      <c r="AM947" s="113" t="s">
        <v>9885</v>
      </c>
      <c r="AN947" s="113" t="s">
        <v>16452</v>
      </c>
      <c r="AO947" s="113" t="s">
        <v>16453</v>
      </c>
      <c r="AP947" s="113">
        <v>1991</v>
      </c>
      <c r="AQ947" s="113" t="s">
        <v>5236</v>
      </c>
      <c r="AR947" s="113" t="s">
        <v>18302</v>
      </c>
      <c r="AS947" s="113" t="s">
        <v>14</v>
      </c>
      <c r="AT947" s="113" t="s">
        <v>14</v>
      </c>
      <c r="AU947" s="113" t="s">
        <v>16229</v>
      </c>
      <c r="AV947" s="113" t="s">
        <v>14</v>
      </c>
      <c r="AW947" s="113" t="s">
        <v>14</v>
      </c>
    </row>
    <row r="948" spans="1:49">
      <c r="A948" s="116" t="s">
        <v>2180</v>
      </c>
      <c r="C948" s="113" t="s">
        <v>2181</v>
      </c>
      <c r="E948" s="113" t="s">
        <v>2182</v>
      </c>
      <c r="F948" s="113" t="s">
        <v>8</v>
      </c>
      <c r="G948" s="114">
        <v>25887</v>
      </c>
      <c r="H948" s="113" t="s">
        <v>16218</v>
      </c>
      <c r="I948" s="113" t="s">
        <v>9866</v>
      </c>
      <c r="J948" s="113" t="s">
        <v>9872</v>
      </c>
      <c r="K948" s="113" t="s">
        <v>31075</v>
      </c>
      <c r="L948" s="113">
        <v>82221190022</v>
      </c>
      <c r="M948" s="113" t="s">
        <v>31076</v>
      </c>
      <c r="O948" s="113" t="s">
        <v>12896</v>
      </c>
      <c r="P948" s="113" t="s">
        <v>31077</v>
      </c>
      <c r="Q948" s="113" t="s">
        <v>31078</v>
      </c>
      <c r="R948" s="113">
        <v>15</v>
      </c>
      <c r="S948" s="113" t="s">
        <v>13</v>
      </c>
      <c r="T948" s="113" t="s">
        <v>31079</v>
      </c>
      <c r="U948" s="113" t="s">
        <v>31080</v>
      </c>
      <c r="V948" s="114">
        <v>39965</v>
      </c>
      <c r="W948" s="114">
        <v>39904</v>
      </c>
      <c r="X948" s="113" t="s">
        <v>31081</v>
      </c>
      <c r="Y948" s="114">
        <v>40542</v>
      </c>
      <c r="Z948" s="114">
        <v>40544</v>
      </c>
      <c r="AA948" s="113">
        <v>31</v>
      </c>
      <c r="AB948" s="113" t="s">
        <v>9</v>
      </c>
      <c r="AC948" s="113">
        <v>34</v>
      </c>
      <c r="AD948" s="113" t="s">
        <v>18</v>
      </c>
      <c r="AE948" s="114">
        <v>44287</v>
      </c>
      <c r="AF948" s="113">
        <v>24</v>
      </c>
      <c r="AG948" s="113">
        <v>3</v>
      </c>
      <c r="AH948" s="113" t="s">
        <v>16226</v>
      </c>
      <c r="AI948" s="117" t="s">
        <v>11969</v>
      </c>
      <c r="AK948" s="114">
        <v>44925</v>
      </c>
      <c r="AL948" s="113">
        <v>40</v>
      </c>
      <c r="AM948" s="113" t="s">
        <v>9870</v>
      </c>
      <c r="AN948" s="113" t="s">
        <v>30524</v>
      </c>
      <c r="AO948" s="113" t="s">
        <v>2183</v>
      </c>
      <c r="AP948" s="113">
        <v>2007</v>
      </c>
      <c r="AQ948" s="113" t="s">
        <v>8</v>
      </c>
      <c r="AR948" s="113" t="s">
        <v>20827</v>
      </c>
      <c r="AS948" s="113" t="s">
        <v>14</v>
      </c>
      <c r="AT948" s="113" t="s">
        <v>14</v>
      </c>
      <c r="AU948" s="113" t="s">
        <v>16229</v>
      </c>
      <c r="AV948" s="113" t="s">
        <v>14</v>
      </c>
      <c r="AW948" s="113" t="s">
        <v>14</v>
      </c>
    </row>
    <row r="949" spans="1:49">
      <c r="A949" s="116" t="s">
        <v>9743</v>
      </c>
      <c r="B949" s="113">
        <v>131896585</v>
      </c>
      <c r="C949" s="113" t="s">
        <v>9744</v>
      </c>
      <c r="E949" s="113" t="s">
        <v>41</v>
      </c>
      <c r="F949" s="113" t="s">
        <v>136</v>
      </c>
      <c r="G949" s="114">
        <v>25889</v>
      </c>
      <c r="H949" s="113" t="s">
        <v>16218</v>
      </c>
      <c r="I949" s="113" t="s">
        <v>9866</v>
      </c>
      <c r="J949" s="113" t="s">
        <v>9872</v>
      </c>
      <c r="K949" s="113" t="s">
        <v>44671</v>
      </c>
      <c r="L949" s="113">
        <v>85395054272</v>
      </c>
      <c r="M949" s="113" t="s">
        <v>16092</v>
      </c>
      <c r="O949" s="113" t="s">
        <v>16093</v>
      </c>
      <c r="P949" s="113" t="s">
        <v>44672</v>
      </c>
      <c r="Q949" s="113" t="s">
        <v>44673</v>
      </c>
      <c r="R949" s="113">
        <v>15</v>
      </c>
      <c r="S949" s="113" t="s">
        <v>13</v>
      </c>
      <c r="T949" s="113" t="s">
        <v>44674</v>
      </c>
      <c r="U949" s="113" t="s">
        <v>44675</v>
      </c>
      <c r="V949" s="114">
        <v>33325</v>
      </c>
      <c r="W949" s="114">
        <v>33329</v>
      </c>
      <c r="X949" s="113" t="s">
        <v>44676</v>
      </c>
      <c r="Y949" s="114">
        <v>33754</v>
      </c>
      <c r="Z949" s="114">
        <v>33756</v>
      </c>
      <c r="AA949" s="113">
        <v>21</v>
      </c>
      <c r="AB949" s="113" t="s">
        <v>24</v>
      </c>
      <c r="AC949" s="113">
        <v>42</v>
      </c>
      <c r="AD949" s="113" t="s">
        <v>92</v>
      </c>
      <c r="AE949" s="114">
        <v>44652</v>
      </c>
      <c r="AF949" s="113">
        <v>26</v>
      </c>
      <c r="AG949" s="113">
        <v>6</v>
      </c>
      <c r="AH949" s="113" t="s">
        <v>16226</v>
      </c>
      <c r="AI949" s="117" t="s">
        <v>9901</v>
      </c>
      <c r="AK949" s="114">
        <v>43130</v>
      </c>
      <c r="AL949" s="113">
        <v>40</v>
      </c>
      <c r="AM949" s="113" t="s">
        <v>9870</v>
      </c>
      <c r="AN949" s="113" t="s">
        <v>16561</v>
      </c>
      <c r="AO949" s="113" t="s">
        <v>42</v>
      </c>
      <c r="AP949" s="113">
        <v>2016</v>
      </c>
      <c r="AQ949" s="113" t="s">
        <v>5236</v>
      </c>
      <c r="AR949" s="113" t="s">
        <v>19140</v>
      </c>
      <c r="AS949" s="113" t="s">
        <v>14</v>
      </c>
      <c r="AT949" s="113" t="s">
        <v>14</v>
      </c>
      <c r="AU949" s="113" t="s">
        <v>16229</v>
      </c>
      <c r="AV949" s="113" t="s">
        <v>14</v>
      </c>
      <c r="AW949" s="113" t="s">
        <v>14</v>
      </c>
    </row>
    <row r="950" spans="1:49">
      <c r="A950" s="116" t="s">
        <v>7856</v>
      </c>
      <c r="B950" s="113">
        <v>570021260</v>
      </c>
      <c r="C950" s="113" t="s">
        <v>7857</v>
      </c>
      <c r="E950" s="113" t="s">
        <v>30</v>
      </c>
      <c r="F950" s="113" t="s">
        <v>8</v>
      </c>
      <c r="G950" s="114">
        <v>25889</v>
      </c>
      <c r="H950" s="113" t="s">
        <v>16230</v>
      </c>
      <c r="I950" s="113" t="s">
        <v>9866</v>
      </c>
      <c r="J950" s="113" t="s">
        <v>9872</v>
      </c>
      <c r="K950" s="113" t="s">
        <v>41850</v>
      </c>
      <c r="L950" s="113">
        <v>81245346972</v>
      </c>
      <c r="M950" s="113" t="s">
        <v>41851</v>
      </c>
      <c r="O950" s="113" t="s">
        <v>13094</v>
      </c>
      <c r="P950" s="113" t="s">
        <v>41852</v>
      </c>
      <c r="Q950" s="113" t="s">
        <v>41853</v>
      </c>
      <c r="R950" s="113">
        <v>15</v>
      </c>
      <c r="S950" s="113" t="s">
        <v>13</v>
      </c>
      <c r="T950" s="113" t="s">
        <v>41854</v>
      </c>
      <c r="U950" s="113" t="s">
        <v>41855</v>
      </c>
      <c r="V950" s="114">
        <v>39038</v>
      </c>
      <c r="W950" s="114">
        <v>38808</v>
      </c>
      <c r="X950" s="113" t="s">
        <v>41856</v>
      </c>
      <c r="Y950" s="114">
        <v>39353</v>
      </c>
      <c r="Z950" s="114">
        <v>39356</v>
      </c>
      <c r="AA950" s="113">
        <v>21</v>
      </c>
      <c r="AB950" s="113" t="s">
        <v>24</v>
      </c>
      <c r="AC950" s="113">
        <v>34</v>
      </c>
      <c r="AD950" s="113" t="s">
        <v>18</v>
      </c>
      <c r="AE950" s="114">
        <v>43922</v>
      </c>
      <c r="AF950" s="113">
        <v>18</v>
      </c>
      <c r="AG950" s="113">
        <v>8</v>
      </c>
      <c r="AH950" s="113" t="s">
        <v>16226</v>
      </c>
      <c r="AI950" s="117" t="s">
        <v>41857</v>
      </c>
      <c r="AK950" s="114">
        <v>44925</v>
      </c>
      <c r="AL950" s="113">
        <v>40</v>
      </c>
      <c r="AM950" s="113" t="s">
        <v>9870</v>
      </c>
      <c r="AN950" s="113" t="s">
        <v>16468</v>
      </c>
      <c r="AO950" s="113" t="s">
        <v>31</v>
      </c>
      <c r="AP950" s="113">
        <v>2010</v>
      </c>
      <c r="AQ950" s="113" t="s">
        <v>8</v>
      </c>
      <c r="AR950" s="113" t="s">
        <v>29607</v>
      </c>
      <c r="AS950" s="113" t="s">
        <v>14</v>
      </c>
      <c r="AT950" s="113" t="s">
        <v>14</v>
      </c>
      <c r="AU950" s="113" t="s">
        <v>16229</v>
      </c>
      <c r="AV950" s="113" t="s">
        <v>14</v>
      </c>
      <c r="AW950" s="113" t="s">
        <v>14</v>
      </c>
    </row>
    <row r="951" spans="1:49">
      <c r="A951" s="116" t="s">
        <v>5417</v>
      </c>
      <c r="B951" s="113">
        <v>570010874</v>
      </c>
      <c r="C951" s="113" t="s">
        <v>5418</v>
      </c>
      <c r="E951" s="113" t="s">
        <v>30</v>
      </c>
      <c r="F951" s="113" t="s">
        <v>8</v>
      </c>
      <c r="G951" s="114">
        <v>25892</v>
      </c>
      <c r="H951" s="113" t="s">
        <v>16218</v>
      </c>
      <c r="I951" s="113" t="s">
        <v>9866</v>
      </c>
      <c r="J951" s="113" t="s">
        <v>9872</v>
      </c>
      <c r="K951" s="113" t="s">
        <v>37706</v>
      </c>
      <c r="L951" s="113">
        <v>81354385739</v>
      </c>
      <c r="M951" s="113" t="s">
        <v>13010</v>
      </c>
      <c r="O951" s="113" t="s">
        <v>13011</v>
      </c>
      <c r="P951" s="113" t="s">
        <v>37707</v>
      </c>
      <c r="Q951" s="113" t="s">
        <v>37708</v>
      </c>
      <c r="R951" s="113">
        <v>15</v>
      </c>
      <c r="S951" s="113" t="s">
        <v>13</v>
      </c>
      <c r="T951" s="113" t="s">
        <v>37709</v>
      </c>
      <c r="U951" s="113" t="s">
        <v>37710</v>
      </c>
      <c r="V951" s="114">
        <v>33870</v>
      </c>
      <c r="W951" s="114">
        <v>33664</v>
      </c>
      <c r="X951" s="113" t="s">
        <v>37711</v>
      </c>
      <c r="Y951" s="114">
        <v>34325</v>
      </c>
      <c r="Z951" s="114">
        <v>34366</v>
      </c>
      <c r="AA951" s="113">
        <v>21</v>
      </c>
      <c r="AB951" s="113" t="s">
        <v>24</v>
      </c>
      <c r="AC951" s="113">
        <v>34</v>
      </c>
      <c r="AD951" s="113" t="s">
        <v>18</v>
      </c>
      <c r="AE951" s="114">
        <v>40634</v>
      </c>
      <c r="AF951" s="113">
        <v>17</v>
      </c>
      <c r="AG951" s="113">
        <v>1</v>
      </c>
      <c r="AH951" s="113" t="s">
        <v>16263</v>
      </c>
      <c r="AI951" s="117" t="s">
        <v>16264</v>
      </c>
      <c r="AK951" s="114">
        <v>45302</v>
      </c>
      <c r="AL951" s="113">
        <v>40</v>
      </c>
      <c r="AM951" s="113" t="s">
        <v>9870</v>
      </c>
      <c r="AN951" s="113" t="s">
        <v>20402</v>
      </c>
      <c r="AO951" s="113" t="s">
        <v>1081</v>
      </c>
      <c r="AP951" s="113">
        <v>2002</v>
      </c>
      <c r="AQ951" s="113" t="s">
        <v>5236</v>
      </c>
      <c r="AR951" s="113" t="s">
        <v>30284</v>
      </c>
      <c r="AS951" s="113" t="s">
        <v>14</v>
      </c>
      <c r="AT951" s="113" t="s">
        <v>14</v>
      </c>
      <c r="AU951" s="113" t="s">
        <v>16229</v>
      </c>
      <c r="AV951" s="113" t="s">
        <v>14</v>
      </c>
    </row>
    <row r="952" spans="1:49">
      <c r="A952" s="116" t="s">
        <v>2827</v>
      </c>
      <c r="B952" s="113">
        <v>570021418</v>
      </c>
      <c r="C952" s="113" t="s">
        <v>2828</v>
      </c>
      <c r="F952" s="113" t="s">
        <v>8</v>
      </c>
      <c r="G952" s="114">
        <v>25892</v>
      </c>
      <c r="H952" s="113" t="s">
        <v>16230</v>
      </c>
      <c r="I952" s="113" t="s">
        <v>9866</v>
      </c>
      <c r="J952" s="113" t="s">
        <v>9872</v>
      </c>
      <c r="K952" s="113" t="s">
        <v>39358</v>
      </c>
      <c r="L952" s="113">
        <v>81354245147</v>
      </c>
      <c r="M952" s="113" t="s">
        <v>39359</v>
      </c>
      <c r="O952" s="113" t="s">
        <v>39360</v>
      </c>
      <c r="P952" s="113" t="s">
        <v>39361</v>
      </c>
      <c r="Q952" s="113" t="s">
        <v>39362</v>
      </c>
      <c r="R952" s="113">
        <v>15</v>
      </c>
      <c r="S952" s="113" t="s">
        <v>13</v>
      </c>
      <c r="T952" s="113" t="s">
        <v>39363</v>
      </c>
      <c r="U952" s="113" t="s">
        <v>39364</v>
      </c>
      <c r="V952" s="114">
        <v>39038</v>
      </c>
      <c r="W952" s="114">
        <v>38808</v>
      </c>
      <c r="X952" s="113" t="s">
        <v>39365</v>
      </c>
      <c r="Y952" s="114">
        <v>39353</v>
      </c>
      <c r="Z952" s="114">
        <v>39356</v>
      </c>
      <c r="AA952" s="113">
        <v>21</v>
      </c>
      <c r="AB952" s="113" t="s">
        <v>24</v>
      </c>
      <c r="AC952" s="113">
        <v>23</v>
      </c>
      <c r="AD952" s="113" t="s">
        <v>78</v>
      </c>
      <c r="AE952" s="114">
        <v>41913</v>
      </c>
      <c r="AF952" s="113">
        <v>14</v>
      </c>
      <c r="AG952" s="113">
        <v>4</v>
      </c>
      <c r="AH952" s="113" t="s">
        <v>16226</v>
      </c>
      <c r="AI952" s="117" t="s">
        <v>419</v>
      </c>
      <c r="AK952" s="114">
        <v>41913</v>
      </c>
      <c r="AL952" s="113">
        <v>15</v>
      </c>
      <c r="AM952" s="113" t="s">
        <v>9885</v>
      </c>
      <c r="AN952" s="113" t="s">
        <v>16858</v>
      </c>
      <c r="AO952" s="113" t="s">
        <v>666</v>
      </c>
      <c r="AP952" s="113">
        <v>1990</v>
      </c>
      <c r="AQ952" s="113" t="s">
        <v>8</v>
      </c>
      <c r="AR952" s="113" t="s">
        <v>34311</v>
      </c>
      <c r="AS952" s="113" t="s">
        <v>14</v>
      </c>
      <c r="AT952" s="113" t="s">
        <v>14</v>
      </c>
      <c r="AU952" s="113" t="s">
        <v>16229</v>
      </c>
      <c r="AV952" s="113" t="s">
        <v>14</v>
      </c>
      <c r="AW952" s="113" t="s">
        <v>14</v>
      </c>
    </row>
    <row r="953" spans="1:49">
      <c r="A953" s="116" t="s">
        <v>9317</v>
      </c>
      <c r="B953" s="113">
        <v>570020250</v>
      </c>
      <c r="C953" s="113" t="s">
        <v>9318</v>
      </c>
      <c r="E953" s="113" t="s">
        <v>30</v>
      </c>
      <c r="F953" s="113" t="s">
        <v>8</v>
      </c>
      <c r="G953" s="114">
        <v>25893</v>
      </c>
      <c r="H953" s="113" t="s">
        <v>16218</v>
      </c>
      <c r="I953" s="113" t="s">
        <v>9866</v>
      </c>
      <c r="J953" s="113" t="s">
        <v>9872</v>
      </c>
      <c r="K953" s="113" t="s">
        <v>23159</v>
      </c>
      <c r="L953" s="113">
        <v>82296014916</v>
      </c>
      <c r="O953" s="113" t="s">
        <v>10836</v>
      </c>
      <c r="P953" s="113" t="s">
        <v>23160</v>
      </c>
      <c r="Q953" s="113" t="s">
        <v>23161</v>
      </c>
      <c r="R953" s="113">
        <v>15</v>
      </c>
      <c r="S953" s="113" t="s">
        <v>13</v>
      </c>
      <c r="T953" s="113" t="s">
        <v>23162</v>
      </c>
      <c r="U953" s="113" t="s">
        <v>23163</v>
      </c>
      <c r="V953" s="114">
        <v>38852</v>
      </c>
      <c r="W953" s="114">
        <v>38808</v>
      </c>
      <c r="X953" s="113" t="s">
        <v>23164</v>
      </c>
      <c r="Y953" s="114">
        <v>39230</v>
      </c>
      <c r="Z953" s="114">
        <v>39234</v>
      </c>
      <c r="AA953" s="113">
        <v>21</v>
      </c>
      <c r="AB953" s="113" t="s">
        <v>24</v>
      </c>
      <c r="AC953" s="113">
        <v>34</v>
      </c>
      <c r="AD953" s="113" t="s">
        <v>18</v>
      </c>
      <c r="AE953" s="114">
        <v>43191</v>
      </c>
      <c r="AF953" s="113">
        <v>18</v>
      </c>
      <c r="AG953" s="113">
        <v>1</v>
      </c>
      <c r="AH953" s="113" t="s">
        <v>9913</v>
      </c>
      <c r="AI953" s="117" t="s">
        <v>1555</v>
      </c>
      <c r="AJ953" s="113" t="s">
        <v>45516</v>
      </c>
      <c r="AK953" s="114">
        <v>45120</v>
      </c>
      <c r="AL953" s="113">
        <v>40</v>
      </c>
      <c r="AM953" s="113" t="s">
        <v>9870</v>
      </c>
      <c r="AN953" s="113" t="s">
        <v>16468</v>
      </c>
      <c r="AO953" s="113" t="s">
        <v>31</v>
      </c>
      <c r="AP953" s="113">
        <v>2008</v>
      </c>
      <c r="AQ953" s="113" t="s">
        <v>9905</v>
      </c>
      <c r="AR953" s="113" t="s">
        <v>46046</v>
      </c>
      <c r="AS953" s="113" t="s">
        <v>14</v>
      </c>
      <c r="AT953" s="113" t="s">
        <v>14</v>
      </c>
      <c r="AU953" s="113" t="s">
        <v>16229</v>
      </c>
      <c r="AV953" s="113" t="s">
        <v>14</v>
      </c>
      <c r="AW953" s="113" t="s">
        <v>14</v>
      </c>
    </row>
    <row r="954" spans="1:49">
      <c r="A954" s="116" t="s">
        <v>7152</v>
      </c>
      <c r="B954" s="113">
        <v>10262525</v>
      </c>
      <c r="C954" s="113" t="s">
        <v>7153</v>
      </c>
      <c r="E954" s="113" t="s">
        <v>110</v>
      </c>
      <c r="F954" s="113" t="s">
        <v>154</v>
      </c>
      <c r="G954" s="114">
        <v>25900</v>
      </c>
      <c r="H954" s="113" t="s">
        <v>16218</v>
      </c>
      <c r="I954" s="113" t="s">
        <v>9866</v>
      </c>
      <c r="J954" s="113" t="s">
        <v>9872</v>
      </c>
      <c r="K954" s="113" t="s">
        <v>28476</v>
      </c>
      <c r="L954" s="113">
        <v>82337262451</v>
      </c>
      <c r="M954" s="113" t="s">
        <v>15283</v>
      </c>
      <c r="O954" s="113" t="s">
        <v>15284</v>
      </c>
      <c r="P954" s="113" t="s">
        <v>28477</v>
      </c>
      <c r="Q954" s="113" t="s">
        <v>28478</v>
      </c>
      <c r="R954" s="113">
        <v>15</v>
      </c>
      <c r="S954" s="113" t="s">
        <v>13</v>
      </c>
      <c r="T954" s="113" t="s">
        <v>28479</v>
      </c>
      <c r="U954" s="113" t="s">
        <v>28480</v>
      </c>
      <c r="V954" s="114">
        <v>35968</v>
      </c>
      <c r="W954" s="114">
        <v>35855</v>
      </c>
      <c r="X954" s="113" t="s">
        <v>28481</v>
      </c>
      <c r="Y954" s="114">
        <v>36250</v>
      </c>
      <c r="Z954" s="114">
        <v>36251</v>
      </c>
      <c r="AA954" s="113">
        <v>31</v>
      </c>
      <c r="AB954" s="113" t="s">
        <v>9</v>
      </c>
      <c r="AC954" s="113">
        <v>43</v>
      </c>
      <c r="AD954" s="113" t="s">
        <v>316</v>
      </c>
      <c r="AE954" s="114">
        <v>44470</v>
      </c>
      <c r="AF954" s="113">
        <v>24</v>
      </c>
      <c r="AG954" s="113">
        <v>6</v>
      </c>
      <c r="AH954" s="113" t="s">
        <v>9913</v>
      </c>
      <c r="AI954" s="117" t="s">
        <v>7154</v>
      </c>
      <c r="AJ954" s="113" t="s">
        <v>45507</v>
      </c>
      <c r="AK954" s="114">
        <v>44209</v>
      </c>
      <c r="AL954" s="113">
        <v>40</v>
      </c>
      <c r="AM954" s="113" t="s">
        <v>9870</v>
      </c>
      <c r="AN954" s="113" t="s">
        <v>28482</v>
      </c>
      <c r="AO954" s="113" t="s">
        <v>7155</v>
      </c>
      <c r="AP954" s="113">
        <v>1994</v>
      </c>
      <c r="AQ954" s="113" t="s">
        <v>8</v>
      </c>
      <c r="AR954" s="113" t="s">
        <v>28483</v>
      </c>
      <c r="AS954" s="113" t="s">
        <v>14</v>
      </c>
      <c r="AT954" s="113" t="s">
        <v>14</v>
      </c>
      <c r="AU954" s="113" t="s">
        <v>16229</v>
      </c>
      <c r="AV954" s="113" t="s">
        <v>14</v>
      </c>
      <c r="AW954" s="113" t="s">
        <v>14</v>
      </c>
    </row>
    <row r="955" spans="1:49">
      <c r="A955" s="116" t="s">
        <v>5042</v>
      </c>
      <c r="C955" s="113" t="s">
        <v>5043</v>
      </c>
      <c r="F955" s="113" t="s">
        <v>414</v>
      </c>
      <c r="G955" s="114">
        <v>25902</v>
      </c>
      <c r="H955" s="113" t="s">
        <v>16230</v>
      </c>
      <c r="I955" s="113" t="s">
        <v>9866</v>
      </c>
      <c r="J955" s="113" t="s">
        <v>9872</v>
      </c>
      <c r="K955" s="113" t="s">
        <v>37081</v>
      </c>
      <c r="L955" s="113">
        <v>85255597900</v>
      </c>
      <c r="M955" s="113" t="s">
        <v>15469</v>
      </c>
      <c r="O955" s="113" t="s">
        <v>37082</v>
      </c>
      <c r="P955" s="113" t="s">
        <v>37083</v>
      </c>
      <c r="Q955" s="113" t="s">
        <v>37084</v>
      </c>
      <c r="R955" s="113">
        <v>15</v>
      </c>
      <c r="S955" s="113" t="s">
        <v>13</v>
      </c>
      <c r="T955" s="113" t="s">
        <v>37085</v>
      </c>
      <c r="U955" s="113" t="s">
        <v>37086</v>
      </c>
      <c r="V955" s="114">
        <v>42032</v>
      </c>
      <c r="W955" s="114">
        <v>41944</v>
      </c>
      <c r="X955" s="113" t="s">
        <v>37087</v>
      </c>
      <c r="Y955" s="114">
        <v>42612</v>
      </c>
      <c r="Z955" s="114">
        <v>42614</v>
      </c>
      <c r="AA955" s="113">
        <v>21</v>
      </c>
      <c r="AB955" s="113" t="s">
        <v>24</v>
      </c>
      <c r="AC955" s="113">
        <v>23</v>
      </c>
      <c r="AD955" s="113" t="s">
        <v>78</v>
      </c>
      <c r="AE955" s="114">
        <v>45200</v>
      </c>
      <c r="AF955" s="113">
        <v>19</v>
      </c>
      <c r="AG955" s="113">
        <v>1</v>
      </c>
      <c r="AH955" s="113" t="s">
        <v>16263</v>
      </c>
      <c r="AI955" s="117" t="s">
        <v>16325</v>
      </c>
      <c r="AK955" s="114">
        <v>45302</v>
      </c>
      <c r="AL955" s="113">
        <v>15</v>
      </c>
      <c r="AM955" s="113" t="s">
        <v>9885</v>
      </c>
      <c r="AN955" s="113" t="s">
        <v>20038</v>
      </c>
      <c r="AO955" s="113" t="s">
        <v>3040</v>
      </c>
      <c r="AP955" s="113">
        <v>1989</v>
      </c>
      <c r="AQ955" s="113" t="s">
        <v>8</v>
      </c>
      <c r="AR955" s="113" t="s">
        <v>19093</v>
      </c>
      <c r="AS955" s="113" t="s">
        <v>14</v>
      </c>
      <c r="AT955" s="113" t="s">
        <v>14</v>
      </c>
      <c r="AU955" s="113" t="s">
        <v>16229</v>
      </c>
      <c r="AV955" s="113" t="s">
        <v>14</v>
      </c>
    </row>
    <row r="956" spans="1:49">
      <c r="A956" s="116" t="s">
        <v>6621</v>
      </c>
      <c r="B956" s="113">
        <v>132080267</v>
      </c>
      <c r="C956" s="113" t="s">
        <v>6622</v>
      </c>
      <c r="E956" s="113" t="s">
        <v>41</v>
      </c>
      <c r="F956" s="113" t="s">
        <v>3517</v>
      </c>
      <c r="G956" s="114">
        <v>25906</v>
      </c>
      <c r="H956" s="113" t="s">
        <v>16218</v>
      </c>
      <c r="I956" s="113" t="s">
        <v>10007</v>
      </c>
      <c r="J956" s="113" t="s">
        <v>9872</v>
      </c>
      <c r="K956" s="113" t="s">
        <v>20224</v>
      </c>
      <c r="L956" s="113">
        <v>85341763661</v>
      </c>
      <c r="M956" s="113" t="s">
        <v>15223</v>
      </c>
      <c r="O956" s="113" t="s">
        <v>15224</v>
      </c>
      <c r="P956" s="113" t="s">
        <v>20225</v>
      </c>
      <c r="Q956" s="113" t="s">
        <v>20226</v>
      </c>
      <c r="R956" s="113">
        <v>15</v>
      </c>
      <c r="S956" s="113" t="s">
        <v>13</v>
      </c>
      <c r="T956" s="113" t="s">
        <v>20227</v>
      </c>
      <c r="U956" s="113" t="s">
        <v>20228</v>
      </c>
      <c r="V956" s="114">
        <v>35030</v>
      </c>
      <c r="W956" s="114">
        <v>35034</v>
      </c>
      <c r="X956" s="113" t="s">
        <v>20229</v>
      </c>
      <c r="Y956" s="114">
        <v>35581</v>
      </c>
      <c r="Z956" s="114">
        <v>35582</v>
      </c>
      <c r="AA956" s="113">
        <v>22</v>
      </c>
      <c r="AB956" s="113" t="s">
        <v>25</v>
      </c>
      <c r="AC956" s="113">
        <v>42</v>
      </c>
      <c r="AD956" s="113" t="s">
        <v>92</v>
      </c>
      <c r="AE956" s="114">
        <v>44835</v>
      </c>
      <c r="AF956" s="113">
        <v>24</v>
      </c>
      <c r="AG956" s="113">
        <v>10</v>
      </c>
      <c r="AH956" s="113" t="s">
        <v>16226</v>
      </c>
      <c r="AI956" s="117" t="s">
        <v>9901</v>
      </c>
      <c r="AK956" s="114">
        <v>44319</v>
      </c>
      <c r="AL956" s="113">
        <v>40</v>
      </c>
      <c r="AM956" s="113" t="s">
        <v>9870</v>
      </c>
      <c r="AN956" s="113" t="s">
        <v>20230</v>
      </c>
      <c r="AO956" s="113" t="s">
        <v>6623</v>
      </c>
      <c r="AP956" s="113">
        <v>2009</v>
      </c>
      <c r="AQ956" s="113" t="s">
        <v>5236</v>
      </c>
      <c r="AR956" s="113" t="s">
        <v>17361</v>
      </c>
      <c r="AS956" s="113" t="s">
        <v>14</v>
      </c>
      <c r="AT956" s="113" t="s">
        <v>14</v>
      </c>
      <c r="AU956" s="113" t="s">
        <v>16229</v>
      </c>
      <c r="AV956" s="113" t="s">
        <v>14</v>
      </c>
      <c r="AW956" s="113" t="s">
        <v>14</v>
      </c>
    </row>
    <row r="957" spans="1:49">
      <c r="A957" s="116" t="s">
        <v>7837</v>
      </c>
      <c r="B957" s="113">
        <v>132282876</v>
      </c>
      <c r="C957" s="113" t="s">
        <v>7838</v>
      </c>
      <c r="E957" s="113" t="s">
        <v>945</v>
      </c>
      <c r="F957" s="113" t="s">
        <v>414</v>
      </c>
      <c r="G957" s="114">
        <v>25914</v>
      </c>
      <c r="H957" s="113" t="s">
        <v>16230</v>
      </c>
      <c r="I957" s="113" t="s">
        <v>9866</v>
      </c>
      <c r="J957" s="113" t="s">
        <v>9872</v>
      </c>
      <c r="K957" s="113" t="s">
        <v>44501</v>
      </c>
      <c r="L957" s="113">
        <v>85241307245</v>
      </c>
      <c r="M957" s="113" t="s">
        <v>15341</v>
      </c>
      <c r="O957" s="113" t="s">
        <v>44502</v>
      </c>
      <c r="P957" s="113" t="s">
        <v>44503</v>
      </c>
      <c r="Q957" s="113" t="s">
        <v>44504</v>
      </c>
      <c r="R957" s="113">
        <v>15</v>
      </c>
      <c r="S957" s="113" t="s">
        <v>13</v>
      </c>
      <c r="T957" s="113" t="s">
        <v>44505</v>
      </c>
      <c r="U957" s="113" t="s">
        <v>44506</v>
      </c>
      <c r="V957" s="114">
        <v>36965</v>
      </c>
      <c r="W957" s="114">
        <v>36861</v>
      </c>
      <c r="X957" s="113" t="s">
        <v>16560</v>
      </c>
      <c r="Y957" s="114">
        <v>37334</v>
      </c>
      <c r="Z957" s="114">
        <v>37347</v>
      </c>
      <c r="AA957" s="113">
        <v>21</v>
      </c>
      <c r="AB957" s="113" t="s">
        <v>24</v>
      </c>
      <c r="AC957" s="113">
        <v>41</v>
      </c>
      <c r="AD957" s="113" t="s">
        <v>52</v>
      </c>
      <c r="AE957" s="114">
        <v>44835</v>
      </c>
      <c r="AF957" s="113">
        <v>16</v>
      </c>
      <c r="AG957" s="113">
        <v>10</v>
      </c>
      <c r="AH957" s="113" t="s">
        <v>16226</v>
      </c>
      <c r="AI957" s="117" t="s">
        <v>9901</v>
      </c>
      <c r="AK957" s="114">
        <v>44835</v>
      </c>
      <c r="AL957" s="113">
        <v>40</v>
      </c>
      <c r="AM957" s="113" t="s">
        <v>9870</v>
      </c>
      <c r="AN957" s="113" t="s">
        <v>16586</v>
      </c>
      <c r="AO957" s="113" t="s">
        <v>677</v>
      </c>
      <c r="AP957" s="113">
        <v>2006</v>
      </c>
      <c r="AQ957" s="113" t="s">
        <v>8</v>
      </c>
      <c r="AR957" s="113" t="s">
        <v>16928</v>
      </c>
      <c r="AS957" s="113" t="s">
        <v>14</v>
      </c>
      <c r="AT957" s="113" t="s">
        <v>14</v>
      </c>
      <c r="AU957" s="113" t="s">
        <v>16229</v>
      </c>
      <c r="AV957" s="113" t="s">
        <v>14</v>
      </c>
      <c r="AW957" s="113" t="s">
        <v>14</v>
      </c>
    </row>
    <row r="958" spans="1:49">
      <c r="A958" s="116" t="s">
        <v>6217</v>
      </c>
      <c r="B958" s="113">
        <v>140306014</v>
      </c>
      <c r="C958" s="113" t="s">
        <v>6218</v>
      </c>
      <c r="F958" s="113" t="s">
        <v>2157</v>
      </c>
      <c r="G958" s="114">
        <v>25919</v>
      </c>
      <c r="H958" s="113" t="s">
        <v>16230</v>
      </c>
      <c r="I958" s="113" t="s">
        <v>9866</v>
      </c>
      <c r="J958" s="113" t="s">
        <v>9872</v>
      </c>
      <c r="K958" s="113" t="s">
        <v>36689</v>
      </c>
      <c r="L958" s="113">
        <v>85253582035</v>
      </c>
      <c r="M958" s="113" t="s">
        <v>36690</v>
      </c>
      <c r="O958" s="113" t="s">
        <v>15142</v>
      </c>
      <c r="P958" s="113" t="s">
        <v>36691</v>
      </c>
      <c r="Q958" s="113" t="s">
        <v>36692</v>
      </c>
      <c r="R958" s="113">
        <v>15</v>
      </c>
      <c r="S958" s="113" t="s">
        <v>13</v>
      </c>
      <c r="T958" s="113" t="s">
        <v>36693</v>
      </c>
      <c r="U958" s="113" t="s">
        <v>36694</v>
      </c>
      <c r="V958" s="114">
        <v>34565</v>
      </c>
      <c r="W958" s="114">
        <v>34366</v>
      </c>
      <c r="X958" s="113" t="s">
        <v>36695</v>
      </c>
      <c r="Y958" s="114">
        <v>34925</v>
      </c>
      <c r="Z958" s="114">
        <v>34943</v>
      </c>
      <c r="AA958" s="113">
        <v>21</v>
      </c>
      <c r="AB958" s="113" t="s">
        <v>24</v>
      </c>
      <c r="AC958" s="113">
        <v>34</v>
      </c>
      <c r="AD958" s="113" t="s">
        <v>18</v>
      </c>
      <c r="AE958" s="114">
        <v>42461</v>
      </c>
      <c r="AF958" s="113">
        <v>17</v>
      </c>
      <c r="AG958" s="113">
        <v>2</v>
      </c>
      <c r="AH958" s="113" t="s">
        <v>16226</v>
      </c>
      <c r="AI958" s="117" t="s">
        <v>1790</v>
      </c>
      <c r="AK958" s="114">
        <v>42461</v>
      </c>
      <c r="AL958" s="113">
        <v>30</v>
      </c>
      <c r="AM958" s="113" t="s">
        <v>9882</v>
      </c>
      <c r="AN958" s="113" t="s">
        <v>36696</v>
      </c>
      <c r="AO958" s="113" t="s">
        <v>5762</v>
      </c>
      <c r="AP958" s="113">
        <v>1989</v>
      </c>
      <c r="AQ958" s="113" t="s">
        <v>5236</v>
      </c>
      <c r="AR958" s="113" t="s">
        <v>16249</v>
      </c>
      <c r="AS958" s="113" t="s">
        <v>14</v>
      </c>
      <c r="AT958" s="113" t="s">
        <v>14</v>
      </c>
      <c r="AU958" s="113" t="s">
        <v>16229</v>
      </c>
      <c r="AV958" s="113" t="s">
        <v>14</v>
      </c>
    </row>
    <row r="959" spans="1:49">
      <c r="A959" s="116" t="s">
        <v>6486</v>
      </c>
      <c r="B959" s="113">
        <v>570017279</v>
      </c>
      <c r="C959" s="113" t="s">
        <v>451</v>
      </c>
      <c r="E959" s="113" t="s">
        <v>41</v>
      </c>
      <c r="F959" s="113" t="s">
        <v>2123</v>
      </c>
      <c r="G959" s="114">
        <v>25919</v>
      </c>
      <c r="H959" s="113" t="s">
        <v>16230</v>
      </c>
      <c r="I959" s="113" t="s">
        <v>9866</v>
      </c>
      <c r="J959" s="113" t="s">
        <v>9872</v>
      </c>
      <c r="K959" s="113" t="s">
        <v>17770</v>
      </c>
      <c r="M959" s="113" t="s">
        <v>17771</v>
      </c>
      <c r="O959" s="113" t="s">
        <v>11539</v>
      </c>
      <c r="P959" s="113" t="s">
        <v>17772</v>
      </c>
      <c r="Q959" s="113" t="s">
        <v>17773</v>
      </c>
      <c r="R959" s="113">
        <v>15</v>
      </c>
      <c r="S959" s="113" t="s">
        <v>13</v>
      </c>
      <c r="T959" s="113" t="s">
        <v>17774</v>
      </c>
      <c r="U959" s="113" t="s">
        <v>17775</v>
      </c>
      <c r="V959" s="114">
        <v>38397</v>
      </c>
      <c r="W959" s="114">
        <v>38353</v>
      </c>
      <c r="X959" s="113" t="s">
        <v>17776</v>
      </c>
      <c r="Y959" s="114">
        <v>38775</v>
      </c>
      <c r="Z959" s="114">
        <v>38777</v>
      </c>
      <c r="AA959" s="113">
        <v>21</v>
      </c>
      <c r="AB959" s="113" t="s">
        <v>24</v>
      </c>
      <c r="AC959" s="113">
        <v>32</v>
      </c>
      <c r="AD959" s="113" t="s">
        <v>84</v>
      </c>
      <c r="AE959" s="114">
        <v>44835</v>
      </c>
      <c r="AF959" s="113">
        <v>14</v>
      </c>
      <c r="AG959" s="113">
        <v>4</v>
      </c>
      <c r="AH959" s="113" t="s">
        <v>16226</v>
      </c>
      <c r="AI959" s="117" t="s">
        <v>9875</v>
      </c>
      <c r="AK959" s="114">
        <v>44762</v>
      </c>
      <c r="AL959" s="113">
        <v>40</v>
      </c>
      <c r="AM959" s="113" t="s">
        <v>9870</v>
      </c>
      <c r="AN959" s="113" t="s">
        <v>16561</v>
      </c>
      <c r="AO959" s="113" t="s">
        <v>42</v>
      </c>
      <c r="AP959" s="113">
        <v>2021</v>
      </c>
      <c r="AQ959" s="113" t="s">
        <v>9971</v>
      </c>
      <c r="AR959" s="113" t="s">
        <v>17588</v>
      </c>
      <c r="AS959" s="113" t="s">
        <v>14</v>
      </c>
      <c r="AT959" s="113" t="s">
        <v>14</v>
      </c>
      <c r="AU959" s="113" t="s">
        <v>16229</v>
      </c>
      <c r="AV959" s="113" t="s">
        <v>14</v>
      </c>
      <c r="AW959" s="113" t="s">
        <v>14</v>
      </c>
    </row>
    <row r="960" spans="1:49">
      <c r="A960" s="116" t="s">
        <v>6970</v>
      </c>
      <c r="B960" s="113">
        <v>570013564</v>
      </c>
      <c r="C960" s="113" t="s">
        <v>6971</v>
      </c>
      <c r="E960" s="113" t="s">
        <v>1712</v>
      </c>
      <c r="F960" s="113" t="s">
        <v>8</v>
      </c>
      <c r="G960" s="114">
        <v>25924</v>
      </c>
      <c r="H960" s="113" t="s">
        <v>16218</v>
      </c>
      <c r="I960" s="113" t="s">
        <v>9866</v>
      </c>
      <c r="J960" s="113" t="s">
        <v>9872</v>
      </c>
      <c r="K960" s="113" t="s">
        <v>31176</v>
      </c>
      <c r="L960" s="113">
        <v>82271621847</v>
      </c>
      <c r="M960" s="113" t="s">
        <v>13282</v>
      </c>
      <c r="O960" s="113" t="s">
        <v>13283</v>
      </c>
      <c r="P960" s="113" t="s">
        <v>31177</v>
      </c>
      <c r="Q960" s="113" t="s">
        <v>31178</v>
      </c>
      <c r="R960" s="113">
        <v>15</v>
      </c>
      <c r="S960" s="113" t="s">
        <v>13</v>
      </c>
      <c r="T960" s="113" t="s">
        <v>31179</v>
      </c>
      <c r="U960" s="113" t="s">
        <v>31180</v>
      </c>
      <c r="V960" s="114">
        <v>37065</v>
      </c>
      <c r="W960" s="114">
        <v>37073</v>
      </c>
      <c r="X960" s="113" t="s">
        <v>31181</v>
      </c>
      <c r="Y960" s="114">
        <v>37565</v>
      </c>
      <c r="Z960" s="114">
        <v>37561</v>
      </c>
      <c r="AA960" s="113">
        <v>31</v>
      </c>
      <c r="AB960" s="113" t="s">
        <v>9</v>
      </c>
      <c r="AC960" s="113">
        <v>34</v>
      </c>
      <c r="AD960" s="113" t="s">
        <v>18</v>
      </c>
      <c r="AE960" s="114">
        <v>41000</v>
      </c>
      <c r="AF960" s="113">
        <v>10</v>
      </c>
      <c r="AG960" s="113">
        <v>9</v>
      </c>
      <c r="AH960" s="113" t="s">
        <v>16263</v>
      </c>
      <c r="AI960" s="117" t="s">
        <v>16264</v>
      </c>
      <c r="AK960" s="114">
        <v>45302</v>
      </c>
      <c r="AL960" s="113">
        <v>40</v>
      </c>
      <c r="AM960" s="113" t="s">
        <v>9870</v>
      </c>
      <c r="AN960" s="113" t="s">
        <v>18779</v>
      </c>
      <c r="AO960" s="113" t="s">
        <v>61</v>
      </c>
      <c r="AP960" s="113">
        <v>1998</v>
      </c>
      <c r="AQ960" s="113" t="s">
        <v>5236</v>
      </c>
      <c r="AR960" s="113" t="s">
        <v>16553</v>
      </c>
      <c r="AS960" s="113" t="s">
        <v>14</v>
      </c>
      <c r="AT960" s="113" t="s">
        <v>14</v>
      </c>
      <c r="AU960" s="113" t="s">
        <v>16229</v>
      </c>
      <c r="AV960" s="113" t="s">
        <v>14</v>
      </c>
    </row>
    <row r="961" spans="1:49">
      <c r="A961" s="116" t="s">
        <v>6774</v>
      </c>
      <c r="B961" s="113">
        <v>132264957</v>
      </c>
      <c r="C961" s="113" t="s">
        <v>6775</v>
      </c>
      <c r="F961" s="113" t="s">
        <v>6776</v>
      </c>
      <c r="G961" s="114">
        <v>25925</v>
      </c>
      <c r="H961" s="113" t="s">
        <v>16230</v>
      </c>
      <c r="I961" s="113" t="s">
        <v>9866</v>
      </c>
      <c r="J961" s="113" t="s">
        <v>9872</v>
      </c>
      <c r="K961" s="113" t="s">
        <v>39906</v>
      </c>
      <c r="M961" s="113" t="s">
        <v>15419</v>
      </c>
      <c r="O961" s="113" t="s">
        <v>15420</v>
      </c>
      <c r="P961" s="113" t="s">
        <v>39907</v>
      </c>
      <c r="Q961" s="113" t="s">
        <v>39908</v>
      </c>
      <c r="R961" s="113">
        <v>15</v>
      </c>
      <c r="S961" s="113" t="s">
        <v>13</v>
      </c>
      <c r="T961" s="113" t="s">
        <v>39909</v>
      </c>
      <c r="U961" s="113" t="s">
        <v>22455</v>
      </c>
      <c r="V961" s="114">
        <v>36801</v>
      </c>
      <c r="W961" s="114">
        <v>36708</v>
      </c>
      <c r="X961" s="113" t="s">
        <v>16560</v>
      </c>
      <c r="Y961" s="114">
        <v>37334</v>
      </c>
      <c r="Z961" s="114">
        <v>37347</v>
      </c>
      <c r="AA961" s="113">
        <v>21</v>
      </c>
      <c r="AB961" s="113" t="s">
        <v>24</v>
      </c>
      <c r="AC961" s="113">
        <v>34</v>
      </c>
      <c r="AD961" s="113" t="s">
        <v>18</v>
      </c>
      <c r="AE961" s="114">
        <v>44835</v>
      </c>
      <c r="AF961" s="113">
        <v>17</v>
      </c>
      <c r="AG961" s="113">
        <v>3</v>
      </c>
      <c r="AH961" s="113" t="s">
        <v>16226</v>
      </c>
      <c r="AI961" s="117" t="s">
        <v>9891</v>
      </c>
      <c r="AK961" s="114">
        <v>44835</v>
      </c>
      <c r="AL961" s="113">
        <v>15</v>
      </c>
      <c r="AM961" s="113" t="s">
        <v>9885</v>
      </c>
      <c r="AN961" s="113" t="s">
        <v>27308</v>
      </c>
      <c r="AO961" s="113" t="s">
        <v>229</v>
      </c>
      <c r="AP961" s="113">
        <v>1989</v>
      </c>
      <c r="AQ961" s="113" t="s">
        <v>5236</v>
      </c>
      <c r="AR961" s="113" t="s">
        <v>16446</v>
      </c>
      <c r="AS961" s="113" t="s">
        <v>14</v>
      </c>
      <c r="AT961" s="113" t="s">
        <v>14</v>
      </c>
      <c r="AU961" s="113" t="s">
        <v>16229</v>
      </c>
      <c r="AV961" s="113" t="s">
        <v>14</v>
      </c>
    </row>
    <row r="962" spans="1:49">
      <c r="A962" s="116" t="s">
        <v>5388</v>
      </c>
      <c r="B962" s="113">
        <v>131896910</v>
      </c>
      <c r="C962" s="113" t="s">
        <v>5389</v>
      </c>
      <c r="E962" s="113" t="s">
        <v>208</v>
      </c>
      <c r="F962" s="113" t="s">
        <v>456</v>
      </c>
      <c r="G962" s="114">
        <v>25933</v>
      </c>
      <c r="H962" s="113" t="s">
        <v>16230</v>
      </c>
      <c r="I962" s="113" t="s">
        <v>9866</v>
      </c>
      <c r="J962" s="113" t="s">
        <v>9872</v>
      </c>
      <c r="K962" s="113" t="s">
        <v>17280</v>
      </c>
      <c r="L962" s="113">
        <v>82293411213</v>
      </c>
      <c r="M962" s="113" t="s">
        <v>17281</v>
      </c>
      <c r="O962" s="113" t="s">
        <v>17282</v>
      </c>
      <c r="P962" s="113" t="s">
        <v>17283</v>
      </c>
      <c r="Q962" s="113" t="s">
        <v>17284</v>
      </c>
      <c r="R962" s="113">
        <v>15</v>
      </c>
      <c r="S962" s="113" t="s">
        <v>13</v>
      </c>
      <c r="T962" s="113" t="s">
        <v>17285</v>
      </c>
      <c r="U962" s="113" t="s">
        <v>17286</v>
      </c>
      <c r="V962" s="114">
        <v>33385</v>
      </c>
      <c r="W962" s="114">
        <v>33390</v>
      </c>
      <c r="X962" s="113" t="s">
        <v>17287</v>
      </c>
      <c r="Y962" s="114">
        <v>33845</v>
      </c>
      <c r="Z962" s="114">
        <v>33848</v>
      </c>
      <c r="AA962" s="113">
        <v>21</v>
      </c>
      <c r="AB962" s="113" t="s">
        <v>24</v>
      </c>
      <c r="AC962" s="113">
        <v>41</v>
      </c>
      <c r="AD962" s="113" t="s">
        <v>52</v>
      </c>
      <c r="AE962" s="114">
        <v>41183</v>
      </c>
      <c r="AF962" s="113">
        <v>16</v>
      </c>
      <c r="AG962" s="113">
        <v>4</v>
      </c>
      <c r="AH962" s="113" t="s">
        <v>16226</v>
      </c>
      <c r="AI962" s="117" t="s">
        <v>9901</v>
      </c>
      <c r="AK962" s="114">
        <v>43608</v>
      </c>
      <c r="AL962" s="113">
        <v>25</v>
      </c>
      <c r="AM962" s="113" t="s">
        <v>9974</v>
      </c>
      <c r="AN962" s="113" t="s">
        <v>17288</v>
      </c>
      <c r="AO962" s="113" t="s">
        <v>592</v>
      </c>
      <c r="AP962" s="113">
        <v>1992</v>
      </c>
      <c r="AQ962" s="113" t="s">
        <v>14953</v>
      </c>
      <c r="AR962" s="113" t="s">
        <v>26657</v>
      </c>
      <c r="AS962" s="113" t="s">
        <v>14</v>
      </c>
      <c r="AT962" s="113" t="s">
        <v>14</v>
      </c>
      <c r="AU962" s="113" t="s">
        <v>16229</v>
      </c>
      <c r="AV962" s="113" t="s">
        <v>14</v>
      </c>
      <c r="AW962" s="113" t="s">
        <v>14</v>
      </c>
    </row>
    <row r="963" spans="1:49">
      <c r="A963" s="116" t="s">
        <v>5857</v>
      </c>
      <c r="B963" s="113">
        <v>132264890</v>
      </c>
      <c r="C963" s="113" t="s">
        <v>5858</v>
      </c>
      <c r="E963" s="113" t="s">
        <v>277</v>
      </c>
      <c r="F963" s="113" t="s">
        <v>44554</v>
      </c>
      <c r="G963" s="114">
        <v>25933</v>
      </c>
      <c r="H963" s="113" t="s">
        <v>16230</v>
      </c>
      <c r="I963" s="113" t="s">
        <v>9866</v>
      </c>
      <c r="J963" s="113" t="s">
        <v>9872</v>
      </c>
      <c r="K963" s="113" t="s">
        <v>44555</v>
      </c>
      <c r="M963" s="113" t="s">
        <v>14987</v>
      </c>
      <c r="O963" s="113" t="s">
        <v>14192</v>
      </c>
      <c r="P963" s="113" t="s">
        <v>44556</v>
      </c>
      <c r="Q963" s="113" t="s">
        <v>44557</v>
      </c>
      <c r="R963" s="113">
        <v>15</v>
      </c>
      <c r="S963" s="113" t="s">
        <v>13</v>
      </c>
      <c r="T963" s="113" t="s">
        <v>44558</v>
      </c>
      <c r="U963" s="113" t="s">
        <v>44559</v>
      </c>
      <c r="V963" s="114">
        <v>36801</v>
      </c>
      <c r="W963" s="114">
        <v>36708</v>
      </c>
      <c r="X963" s="113" t="s">
        <v>39898</v>
      </c>
      <c r="Y963" s="114">
        <v>37334</v>
      </c>
      <c r="Z963" s="114">
        <v>37347</v>
      </c>
      <c r="AA963" s="113">
        <v>21</v>
      </c>
      <c r="AB963" s="113" t="s">
        <v>24</v>
      </c>
      <c r="AC963" s="113">
        <v>34</v>
      </c>
      <c r="AD963" s="113" t="s">
        <v>18</v>
      </c>
      <c r="AE963" s="114">
        <v>44835</v>
      </c>
      <c r="AF963" s="113">
        <v>17</v>
      </c>
      <c r="AG963" s="113">
        <v>3</v>
      </c>
      <c r="AH963" s="113" t="s">
        <v>16226</v>
      </c>
      <c r="AI963" s="117" t="s">
        <v>9891</v>
      </c>
      <c r="AK963" s="114">
        <v>45120</v>
      </c>
      <c r="AL963" s="113">
        <v>40</v>
      </c>
      <c r="AM963" s="113" t="s">
        <v>9870</v>
      </c>
      <c r="AN963" s="113" t="s">
        <v>16561</v>
      </c>
      <c r="AO963" s="113" t="s">
        <v>42</v>
      </c>
      <c r="AP963" s="113">
        <v>2017</v>
      </c>
      <c r="AQ963" s="113" t="s">
        <v>2436</v>
      </c>
      <c r="AR963" s="113" t="s">
        <v>28225</v>
      </c>
      <c r="AS963" s="113" t="s">
        <v>14</v>
      </c>
      <c r="AT963" s="113" t="s">
        <v>14</v>
      </c>
      <c r="AU963" s="113" t="s">
        <v>16229</v>
      </c>
      <c r="AV963" s="113" t="s">
        <v>14</v>
      </c>
      <c r="AW963" s="113" t="s">
        <v>14</v>
      </c>
    </row>
    <row r="964" spans="1:49">
      <c r="A964" s="116" t="s">
        <v>4820</v>
      </c>
      <c r="B964" s="113">
        <v>570021199</v>
      </c>
      <c r="C964" s="113" t="s">
        <v>4821</v>
      </c>
      <c r="E964" s="113" t="s">
        <v>41</v>
      </c>
      <c r="F964" s="113" t="s">
        <v>4822</v>
      </c>
      <c r="G964" s="114">
        <v>25933</v>
      </c>
      <c r="H964" s="113" t="s">
        <v>16218</v>
      </c>
      <c r="I964" s="113" t="s">
        <v>9866</v>
      </c>
      <c r="J964" s="113" t="s">
        <v>9872</v>
      </c>
      <c r="K964" s="113" t="s">
        <v>19489</v>
      </c>
      <c r="L964" s="113">
        <v>82262013995</v>
      </c>
      <c r="M964" s="113" t="s">
        <v>10458</v>
      </c>
      <c r="O964" s="113" t="s">
        <v>278</v>
      </c>
      <c r="P964" s="113" t="s">
        <v>19490</v>
      </c>
      <c r="Q964" s="113" t="s">
        <v>19491</v>
      </c>
      <c r="R964" s="113">
        <v>15</v>
      </c>
      <c r="S964" s="113" t="s">
        <v>13</v>
      </c>
      <c r="T964" s="113" t="s">
        <v>19492</v>
      </c>
      <c r="U964" s="113" t="s">
        <v>19493</v>
      </c>
      <c r="V964" s="114">
        <v>39038</v>
      </c>
      <c r="W964" s="114">
        <v>38808</v>
      </c>
      <c r="X964" s="113" t="s">
        <v>19494</v>
      </c>
      <c r="Y964" s="114">
        <v>39353</v>
      </c>
      <c r="Z964" s="114">
        <v>39264</v>
      </c>
      <c r="AA964" s="113">
        <v>21</v>
      </c>
      <c r="AB964" s="113" t="s">
        <v>24</v>
      </c>
      <c r="AC964" s="113">
        <v>32</v>
      </c>
      <c r="AD964" s="113" t="s">
        <v>84</v>
      </c>
      <c r="AE964" s="114">
        <v>44470</v>
      </c>
      <c r="AF964" s="113">
        <v>19</v>
      </c>
      <c r="AG964" s="113">
        <v>6</v>
      </c>
      <c r="AH964" s="113" t="s">
        <v>16226</v>
      </c>
      <c r="AI964" s="117" t="s">
        <v>9875</v>
      </c>
      <c r="AK964" s="114">
        <v>43739</v>
      </c>
      <c r="AL964" s="113">
        <v>40</v>
      </c>
      <c r="AM964" s="113" t="s">
        <v>9870</v>
      </c>
      <c r="AN964" s="113" t="s">
        <v>16561</v>
      </c>
      <c r="AO964" s="113" t="s">
        <v>42</v>
      </c>
      <c r="AP964" s="113">
        <v>2011</v>
      </c>
      <c r="AQ964" s="113" t="s">
        <v>9871</v>
      </c>
      <c r="AR964" s="113" t="s">
        <v>19495</v>
      </c>
      <c r="AS964" s="113" t="s">
        <v>14</v>
      </c>
      <c r="AT964" s="113" t="s">
        <v>14</v>
      </c>
      <c r="AU964" s="113" t="s">
        <v>16229</v>
      </c>
      <c r="AV964" s="113" t="s">
        <v>14</v>
      </c>
      <c r="AW964" s="113" t="s">
        <v>14</v>
      </c>
    </row>
    <row r="965" spans="1:49">
      <c r="A965" s="116" t="s">
        <v>7272</v>
      </c>
      <c r="B965" s="113">
        <v>570017419</v>
      </c>
      <c r="C965" s="113" t="s">
        <v>7273</v>
      </c>
      <c r="E965" s="113" t="s">
        <v>110</v>
      </c>
      <c r="F965" s="113" t="s">
        <v>8</v>
      </c>
      <c r="G965" s="114">
        <v>25934</v>
      </c>
      <c r="H965" s="113" t="s">
        <v>16230</v>
      </c>
      <c r="I965" s="113" t="s">
        <v>9866</v>
      </c>
      <c r="J965" s="113" t="s">
        <v>9872</v>
      </c>
      <c r="K965" s="113" t="s">
        <v>43532</v>
      </c>
      <c r="L965" s="113">
        <v>82248109206</v>
      </c>
      <c r="M965" s="113" t="s">
        <v>13610</v>
      </c>
      <c r="O965" s="113" t="s">
        <v>13611</v>
      </c>
      <c r="P965" s="113" t="s">
        <v>43533</v>
      </c>
      <c r="Q965" s="113" t="s">
        <v>43534</v>
      </c>
      <c r="R965" s="113">
        <v>15</v>
      </c>
      <c r="S965" s="113" t="s">
        <v>13</v>
      </c>
      <c r="T965" s="113" t="s">
        <v>43535</v>
      </c>
      <c r="U965" s="113" t="s">
        <v>43536</v>
      </c>
      <c r="V965" s="114">
        <v>38397</v>
      </c>
      <c r="W965" s="114">
        <v>38353</v>
      </c>
      <c r="X965" s="113" t="s">
        <v>43537</v>
      </c>
      <c r="Y965" s="114">
        <v>38775</v>
      </c>
      <c r="Z965" s="114">
        <v>38777</v>
      </c>
      <c r="AA965" s="113">
        <v>21</v>
      </c>
      <c r="AB965" s="113" t="s">
        <v>24</v>
      </c>
      <c r="AC965" s="113">
        <v>34</v>
      </c>
      <c r="AD965" s="113" t="s">
        <v>18</v>
      </c>
      <c r="AE965" s="114">
        <v>43556</v>
      </c>
      <c r="AF965" s="113">
        <v>12</v>
      </c>
      <c r="AG965" s="113">
        <v>1</v>
      </c>
      <c r="AH965" s="113" t="s">
        <v>9913</v>
      </c>
      <c r="AI965" s="117" t="s">
        <v>5203</v>
      </c>
      <c r="AJ965" s="113" t="s">
        <v>45509</v>
      </c>
      <c r="AK965" s="114">
        <v>44558</v>
      </c>
      <c r="AL965" s="113">
        <v>40</v>
      </c>
      <c r="AM965" s="113" t="s">
        <v>9870</v>
      </c>
      <c r="AN965" s="113" t="s">
        <v>19131</v>
      </c>
      <c r="AO965" s="113" t="s">
        <v>1173</v>
      </c>
      <c r="AP965" s="113">
        <v>2006</v>
      </c>
      <c r="AQ965" s="113" t="s">
        <v>8</v>
      </c>
      <c r="AR965" s="113" t="s">
        <v>43538</v>
      </c>
      <c r="AS965" s="113" t="s">
        <v>14</v>
      </c>
      <c r="AT965" s="113" t="s">
        <v>14</v>
      </c>
      <c r="AU965" s="113" t="s">
        <v>16229</v>
      </c>
      <c r="AV965" s="113" t="s">
        <v>14</v>
      </c>
      <c r="AW965" s="113" t="s">
        <v>14</v>
      </c>
    </row>
    <row r="966" spans="1:49">
      <c r="A966" s="116" t="s">
        <v>5883</v>
      </c>
      <c r="C966" s="113" t="s">
        <v>5884</v>
      </c>
      <c r="E966" s="113" t="s">
        <v>17</v>
      </c>
      <c r="F966" s="113" t="s">
        <v>555</v>
      </c>
      <c r="G966" s="114">
        <v>25934</v>
      </c>
      <c r="H966" s="113" t="s">
        <v>16230</v>
      </c>
      <c r="I966" s="113" t="s">
        <v>9866</v>
      </c>
      <c r="J966" s="113" t="s">
        <v>9872</v>
      </c>
      <c r="K966" s="113" t="s">
        <v>21561</v>
      </c>
      <c r="L966" s="113">
        <v>85241210380</v>
      </c>
      <c r="M966" s="113" t="s">
        <v>14887</v>
      </c>
      <c r="O966" s="113" t="s">
        <v>14888</v>
      </c>
      <c r="P966" s="113" t="s">
        <v>21562</v>
      </c>
      <c r="Q966" s="113" t="s">
        <v>21563</v>
      </c>
      <c r="R966" s="113">
        <v>15</v>
      </c>
      <c r="S966" s="113" t="s">
        <v>13</v>
      </c>
      <c r="T966" s="113" t="s">
        <v>21564</v>
      </c>
      <c r="U966" s="113" t="s">
        <v>21565</v>
      </c>
      <c r="V966" s="114">
        <v>39904</v>
      </c>
      <c r="W966" s="114">
        <v>39904</v>
      </c>
      <c r="X966" s="113" t="s">
        <v>21566</v>
      </c>
      <c r="Y966" s="114">
        <v>40542</v>
      </c>
      <c r="Z966" s="114">
        <v>40544</v>
      </c>
      <c r="AA966" s="113">
        <v>31</v>
      </c>
      <c r="AB966" s="113" t="s">
        <v>9</v>
      </c>
      <c r="AC966" s="113">
        <v>34</v>
      </c>
      <c r="AD966" s="113" t="s">
        <v>18</v>
      </c>
      <c r="AE966" s="114">
        <v>44287</v>
      </c>
      <c r="AF966" s="113">
        <v>16</v>
      </c>
      <c r="AG966" s="113">
        <v>8</v>
      </c>
      <c r="AH966" s="113" t="s">
        <v>16226</v>
      </c>
      <c r="AI966" s="117" t="s">
        <v>9932</v>
      </c>
      <c r="AK966" s="114">
        <v>44925</v>
      </c>
      <c r="AL966" s="113">
        <v>40</v>
      </c>
      <c r="AM966" s="113" t="s">
        <v>9870</v>
      </c>
      <c r="AN966" s="113" t="s">
        <v>21567</v>
      </c>
      <c r="AO966" s="113" t="s">
        <v>2819</v>
      </c>
      <c r="AP966" s="113">
        <v>1996</v>
      </c>
      <c r="AQ966" s="113" t="s">
        <v>8</v>
      </c>
      <c r="AR966" s="113" t="s">
        <v>21568</v>
      </c>
      <c r="AS966" s="113" t="s">
        <v>14</v>
      </c>
      <c r="AT966" s="113" t="s">
        <v>14</v>
      </c>
      <c r="AU966" s="113" t="s">
        <v>16229</v>
      </c>
      <c r="AV966" s="113" t="s">
        <v>14</v>
      </c>
      <c r="AW966" s="113" t="s">
        <v>14</v>
      </c>
    </row>
    <row r="967" spans="1:49">
      <c r="A967" s="116" t="s">
        <v>4919</v>
      </c>
      <c r="B967" s="113">
        <v>132184308</v>
      </c>
      <c r="C967" s="113" t="s">
        <v>4920</v>
      </c>
      <c r="E967" s="113" t="s">
        <v>41</v>
      </c>
      <c r="F967" s="113" t="s">
        <v>4921</v>
      </c>
      <c r="G967" s="114">
        <v>25935</v>
      </c>
      <c r="H967" s="113" t="s">
        <v>16230</v>
      </c>
      <c r="I967" s="113" t="s">
        <v>10007</v>
      </c>
      <c r="J967" s="113" t="s">
        <v>9872</v>
      </c>
      <c r="K967" s="113" t="s">
        <v>31512</v>
      </c>
      <c r="L967" s="113">
        <v>81242981908</v>
      </c>
      <c r="M967" s="113" t="s">
        <v>15394</v>
      </c>
      <c r="O967" s="113" t="s">
        <v>15395</v>
      </c>
      <c r="P967" s="113" t="s">
        <v>31513</v>
      </c>
      <c r="Q967" s="113" t="s">
        <v>31514</v>
      </c>
      <c r="R967" s="113">
        <v>15</v>
      </c>
      <c r="S967" s="113" t="s">
        <v>13</v>
      </c>
      <c r="T967" s="113" t="s">
        <v>31515</v>
      </c>
      <c r="U967" s="113" t="s">
        <v>31516</v>
      </c>
      <c r="V967" s="114">
        <v>35795</v>
      </c>
      <c r="W967" s="114">
        <v>35796</v>
      </c>
      <c r="X967" s="113" t="s">
        <v>31517</v>
      </c>
      <c r="Y967" s="114">
        <v>36216</v>
      </c>
      <c r="Z967" s="114">
        <v>36220</v>
      </c>
      <c r="AA967" s="113">
        <v>31</v>
      </c>
      <c r="AB967" s="113" t="s">
        <v>9</v>
      </c>
      <c r="AC967" s="113">
        <v>42</v>
      </c>
      <c r="AD967" s="113" t="s">
        <v>92</v>
      </c>
      <c r="AE967" s="114">
        <v>43739</v>
      </c>
      <c r="AF967" s="113">
        <v>21</v>
      </c>
      <c r="AG967" s="113">
        <v>9</v>
      </c>
      <c r="AH967" s="113" t="s">
        <v>16226</v>
      </c>
      <c r="AI967" s="117" t="s">
        <v>11154</v>
      </c>
      <c r="AK967" s="114">
        <v>43739</v>
      </c>
      <c r="AL967" s="113">
        <v>40</v>
      </c>
      <c r="AM967" s="113" t="s">
        <v>9870</v>
      </c>
      <c r="AN967" s="113" t="s">
        <v>31518</v>
      </c>
      <c r="AO967" s="113" t="s">
        <v>4922</v>
      </c>
      <c r="AP967" s="113">
        <v>1996</v>
      </c>
      <c r="AQ967" s="113" t="s">
        <v>5236</v>
      </c>
      <c r="AR967" s="113" t="s">
        <v>24148</v>
      </c>
      <c r="AS967" s="113" t="s">
        <v>14</v>
      </c>
      <c r="AT967" s="113" t="s">
        <v>14</v>
      </c>
      <c r="AU967" s="113" t="s">
        <v>16229</v>
      </c>
      <c r="AV967" s="113" t="s">
        <v>14</v>
      </c>
      <c r="AW967" s="113" t="s">
        <v>14</v>
      </c>
    </row>
    <row r="968" spans="1:49">
      <c r="A968" s="116" t="s">
        <v>3495</v>
      </c>
      <c r="B968" s="113">
        <v>570017394</v>
      </c>
      <c r="C968" s="113" t="s">
        <v>3496</v>
      </c>
      <c r="F968" s="113" t="s">
        <v>8</v>
      </c>
      <c r="G968" s="114">
        <v>25935</v>
      </c>
      <c r="H968" s="113" t="s">
        <v>16218</v>
      </c>
      <c r="I968" s="113" t="s">
        <v>9866</v>
      </c>
      <c r="J968" s="113" t="s">
        <v>17219</v>
      </c>
      <c r="K968" s="113" t="s">
        <v>17220</v>
      </c>
      <c r="M968" s="113" t="s">
        <v>46002</v>
      </c>
      <c r="O968" s="113" t="s">
        <v>14073</v>
      </c>
      <c r="P968" s="113" t="s">
        <v>17221</v>
      </c>
      <c r="Q968" s="113" t="s">
        <v>17222</v>
      </c>
      <c r="R968" s="113">
        <v>15</v>
      </c>
      <c r="S968" s="113" t="s">
        <v>13</v>
      </c>
      <c r="T968" s="113" t="s">
        <v>17223</v>
      </c>
      <c r="U968" s="113" t="s">
        <v>17224</v>
      </c>
      <c r="V968" s="114">
        <v>38397</v>
      </c>
      <c r="W968" s="114">
        <v>38353</v>
      </c>
      <c r="X968" s="113" t="s">
        <v>17225</v>
      </c>
      <c r="Y968" s="114">
        <v>38775</v>
      </c>
      <c r="Z968" s="114">
        <v>38777</v>
      </c>
      <c r="AA968" s="113">
        <v>21</v>
      </c>
      <c r="AB968" s="113" t="s">
        <v>24</v>
      </c>
      <c r="AC968" s="113">
        <v>24</v>
      </c>
      <c r="AD968" s="113" t="s">
        <v>47</v>
      </c>
      <c r="AE968" s="114">
        <v>44470</v>
      </c>
      <c r="AF968" s="113">
        <v>17</v>
      </c>
      <c r="AG968" s="113">
        <v>6</v>
      </c>
      <c r="AH968" s="113" t="s">
        <v>16263</v>
      </c>
      <c r="AI968" s="117" t="s">
        <v>152</v>
      </c>
      <c r="AK968" s="114">
        <v>40269</v>
      </c>
      <c r="AL968" s="113">
        <v>15</v>
      </c>
      <c r="AM968" s="113" t="s">
        <v>9885</v>
      </c>
      <c r="AN968" s="113" t="s">
        <v>17226</v>
      </c>
      <c r="AO968" s="113" t="s">
        <v>3497</v>
      </c>
      <c r="AP968" s="113">
        <v>1989</v>
      </c>
      <c r="AQ968" s="113" t="s">
        <v>8</v>
      </c>
      <c r="AR968" s="113" t="s">
        <v>17227</v>
      </c>
      <c r="AS968" s="113" t="s">
        <v>14</v>
      </c>
      <c r="AT968" s="113" t="s">
        <v>14</v>
      </c>
      <c r="AU968" s="113" t="s">
        <v>16229</v>
      </c>
      <c r="AV968" s="113" t="s">
        <v>14</v>
      </c>
      <c r="AW968" s="113" t="s">
        <v>14</v>
      </c>
    </row>
    <row r="969" spans="1:49">
      <c r="A969" s="116" t="s">
        <v>3555</v>
      </c>
      <c r="B969" s="113">
        <v>131988363</v>
      </c>
      <c r="C969" s="113" t="s">
        <v>3556</v>
      </c>
      <c r="E969" s="113" t="s">
        <v>140</v>
      </c>
      <c r="F969" s="113" t="s">
        <v>510</v>
      </c>
      <c r="G969" s="114">
        <v>25937</v>
      </c>
      <c r="H969" s="113" t="s">
        <v>16218</v>
      </c>
      <c r="I969" s="113" t="s">
        <v>9866</v>
      </c>
      <c r="J969" s="113" t="s">
        <v>9867</v>
      </c>
      <c r="K969" s="113" t="s">
        <v>20050</v>
      </c>
      <c r="L969" s="113">
        <v>81241446012</v>
      </c>
      <c r="M969" s="113" t="s">
        <v>20051</v>
      </c>
      <c r="O969" s="113" t="s">
        <v>20052</v>
      </c>
      <c r="P969" s="113" t="s">
        <v>20053</v>
      </c>
      <c r="Q969" s="113" t="s">
        <v>20054</v>
      </c>
      <c r="R969" s="113">
        <v>15</v>
      </c>
      <c r="S969" s="113" t="s">
        <v>13</v>
      </c>
      <c r="T969" s="113" t="s">
        <v>20055</v>
      </c>
      <c r="U969" s="113" t="s">
        <v>17342</v>
      </c>
      <c r="V969" s="114">
        <v>33907</v>
      </c>
      <c r="W969" s="114">
        <v>33909</v>
      </c>
      <c r="X969" s="113" t="s">
        <v>20056</v>
      </c>
      <c r="Y969" s="114">
        <v>34454</v>
      </c>
      <c r="Z969" s="114">
        <v>34455</v>
      </c>
      <c r="AA969" s="113">
        <v>21</v>
      </c>
      <c r="AB969" s="113" t="s">
        <v>24</v>
      </c>
      <c r="AC969" s="113">
        <v>42</v>
      </c>
      <c r="AD969" s="113" t="s">
        <v>92</v>
      </c>
      <c r="AE969" s="114">
        <v>42826</v>
      </c>
      <c r="AF969" s="113">
        <v>19</v>
      </c>
      <c r="AG969" s="113">
        <v>5</v>
      </c>
      <c r="AH969" s="113" t="s">
        <v>16226</v>
      </c>
      <c r="AI969" s="117" t="s">
        <v>9901</v>
      </c>
      <c r="AK969" s="114">
        <v>45566</v>
      </c>
      <c r="AL969" s="113">
        <v>40</v>
      </c>
      <c r="AM969" s="113" t="s">
        <v>9870</v>
      </c>
      <c r="AN969" s="113" t="s">
        <v>16802</v>
      </c>
      <c r="AO969" s="113" t="s">
        <v>53</v>
      </c>
      <c r="AP969" s="113">
        <v>2010</v>
      </c>
      <c r="AQ969" s="113" t="s">
        <v>91</v>
      </c>
      <c r="AR969" s="113" t="s">
        <v>16737</v>
      </c>
      <c r="AS969" s="113" t="s">
        <v>14</v>
      </c>
      <c r="AT969" s="113" t="s">
        <v>14</v>
      </c>
      <c r="AU969" s="113" t="s">
        <v>16229</v>
      </c>
      <c r="AV969" s="113" t="s">
        <v>14</v>
      </c>
    </row>
    <row r="970" spans="1:49">
      <c r="A970" s="116" t="s">
        <v>1651</v>
      </c>
      <c r="B970" s="113">
        <v>570027476</v>
      </c>
      <c r="C970" s="113" t="s">
        <v>1652</v>
      </c>
      <c r="E970" s="113" t="s">
        <v>30</v>
      </c>
      <c r="F970" s="113" t="s">
        <v>8</v>
      </c>
      <c r="G970" s="114">
        <v>25937</v>
      </c>
      <c r="H970" s="113" t="s">
        <v>16230</v>
      </c>
      <c r="I970" s="113" t="s">
        <v>9866</v>
      </c>
      <c r="J970" s="113" t="s">
        <v>9872</v>
      </c>
      <c r="K970" s="113" t="s">
        <v>43283</v>
      </c>
      <c r="L970" s="113">
        <v>85340018724</v>
      </c>
      <c r="M970" s="113" t="s">
        <v>43284</v>
      </c>
      <c r="O970" s="113" t="s">
        <v>43285</v>
      </c>
      <c r="P970" s="113" t="s">
        <v>43286</v>
      </c>
      <c r="Q970" s="113" t="s">
        <v>43287</v>
      </c>
      <c r="R970" s="113">
        <v>15</v>
      </c>
      <c r="S970" s="113" t="s">
        <v>13</v>
      </c>
      <c r="T970" s="113" t="s">
        <v>43288</v>
      </c>
      <c r="U970" s="113" t="s">
        <v>43289</v>
      </c>
      <c r="V970" s="114">
        <v>39387</v>
      </c>
      <c r="W970" s="114">
        <v>39083</v>
      </c>
      <c r="X970" s="113" t="s">
        <v>43290</v>
      </c>
      <c r="Y970" s="114">
        <v>39720</v>
      </c>
      <c r="Z970" s="114">
        <v>39722</v>
      </c>
      <c r="AA970" s="113">
        <v>21</v>
      </c>
      <c r="AB970" s="113" t="s">
        <v>24</v>
      </c>
      <c r="AC970" s="113">
        <v>34</v>
      </c>
      <c r="AD970" s="113" t="s">
        <v>18</v>
      </c>
      <c r="AE970" s="114">
        <v>45017</v>
      </c>
      <c r="AF970" s="113">
        <v>19</v>
      </c>
      <c r="AG970" s="113">
        <v>3</v>
      </c>
      <c r="AH970" s="113" t="s">
        <v>16263</v>
      </c>
      <c r="AI970" s="117" t="s">
        <v>955</v>
      </c>
      <c r="AK970" s="114">
        <v>43555</v>
      </c>
      <c r="AL970" s="113">
        <v>40</v>
      </c>
      <c r="AM970" s="113" t="s">
        <v>9870</v>
      </c>
      <c r="AN970" s="113" t="s">
        <v>16468</v>
      </c>
      <c r="AO970" s="113" t="s">
        <v>31</v>
      </c>
      <c r="AP970" s="113">
        <v>2010</v>
      </c>
      <c r="AQ970" s="113" t="s">
        <v>8</v>
      </c>
      <c r="AR970" s="113" t="s">
        <v>16274</v>
      </c>
      <c r="AS970" s="113" t="s">
        <v>14</v>
      </c>
      <c r="AT970" s="113" t="s">
        <v>14</v>
      </c>
      <c r="AU970" s="113" t="s">
        <v>16229</v>
      </c>
      <c r="AV970" s="113" t="s">
        <v>14</v>
      </c>
      <c r="AW970" s="113" t="s">
        <v>14</v>
      </c>
    </row>
    <row r="971" spans="1:49">
      <c r="A971" s="116" t="s">
        <v>2320</v>
      </c>
      <c r="B971" s="113">
        <v>570021149</v>
      </c>
      <c r="C971" s="113" t="s">
        <v>2321</v>
      </c>
      <c r="E971" s="113" t="s">
        <v>41</v>
      </c>
      <c r="F971" s="113" t="s">
        <v>2322</v>
      </c>
      <c r="G971" s="114">
        <v>25942</v>
      </c>
      <c r="H971" s="113" t="s">
        <v>16230</v>
      </c>
      <c r="I971" s="113" t="s">
        <v>9866</v>
      </c>
      <c r="J971" s="113" t="s">
        <v>9872</v>
      </c>
      <c r="K971" s="113" t="s">
        <v>18943</v>
      </c>
      <c r="M971" s="113" t="s">
        <v>15039</v>
      </c>
      <c r="O971" s="113" t="s">
        <v>15040</v>
      </c>
      <c r="P971" s="113" t="s">
        <v>18944</v>
      </c>
      <c r="Q971" s="113" t="s">
        <v>18945</v>
      </c>
      <c r="R971" s="113">
        <v>15</v>
      </c>
      <c r="S971" s="113" t="s">
        <v>13</v>
      </c>
      <c r="T971" s="113" t="s">
        <v>18946</v>
      </c>
      <c r="U971" s="113" t="s">
        <v>18947</v>
      </c>
      <c r="V971" s="114">
        <v>39038</v>
      </c>
      <c r="W971" s="114">
        <v>38808</v>
      </c>
      <c r="X971" s="113" t="s">
        <v>18948</v>
      </c>
      <c r="Y971" s="114">
        <v>39353</v>
      </c>
      <c r="Z971" s="114">
        <v>39356</v>
      </c>
      <c r="AA971" s="113">
        <v>31</v>
      </c>
      <c r="AB971" s="113" t="s">
        <v>9</v>
      </c>
      <c r="AC971" s="113">
        <v>41</v>
      </c>
      <c r="AD971" s="113" t="s">
        <v>52</v>
      </c>
      <c r="AE971" s="114">
        <v>44835</v>
      </c>
      <c r="AF971" s="113">
        <v>20</v>
      </c>
      <c r="AG971" s="113">
        <v>0</v>
      </c>
      <c r="AH971" s="113" t="s">
        <v>16226</v>
      </c>
      <c r="AI971" s="117" t="s">
        <v>9901</v>
      </c>
      <c r="AK971" s="114">
        <v>44835</v>
      </c>
      <c r="AL971" s="113">
        <v>40</v>
      </c>
      <c r="AM971" s="113" t="s">
        <v>9870</v>
      </c>
      <c r="AN971" s="113" t="s">
        <v>17641</v>
      </c>
      <c r="AO971" s="113" t="s">
        <v>625</v>
      </c>
      <c r="AP971" s="113">
        <v>2003</v>
      </c>
      <c r="AQ971" s="113" t="s">
        <v>8</v>
      </c>
      <c r="AR971" s="113" t="s">
        <v>16461</v>
      </c>
      <c r="AS971" s="113" t="s">
        <v>14</v>
      </c>
      <c r="AT971" s="113" t="s">
        <v>14</v>
      </c>
      <c r="AU971" s="113" t="s">
        <v>16229</v>
      </c>
      <c r="AV971" s="113" t="s">
        <v>14</v>
      </c>
      <c r="AW971" s="113" t="s">
        <v>14</v>
      </c>
    </row>
    <row r="972" spans="1:49">
      <c r="A972" s="116" t="s">
        <v>2885</v>
      </c>
      <c r="B972" s="113">
        <v>570015925</v>
      </c>
      <c r="C972" s="113" t="s">
        <v>1438</v>
      </c>
      <c r="E972" s="113" t="s">
        <v>34</v>
      </c>
      <c r="F972" s="113" t="s">
        <v>8</v>
      </c>
      <c r="G972" s="114">
        <v>25943</v>
      </c>
      <c r="H972" s="113" t="s">
        <v>16218</v>
      </c>
      <c r="I972" s="113" t="s">
        <v>9866</v>
      </c>
      <c r="J972" s="113" t="s">
        <v>9872</v>
      </c>
      <c r="K972" s="113" t="s">
        <v>43698</v>
      </c>
      <c r="L972" s="113">
        <v>85256078471</v>
      </c>
      <c r="M972" s="113" t="s">
        <v>43699</v>
      </c>
      <c r="O972" s="113" t="s">
        <v>11177</v>
      </c>
      <c r="P972" s="113" t="s">
        <v>43700</v>
      </c>
      <c r="Q972" s="113" t="s">
        <v>43701</v>
      </c>
      <c r="R972" s="113">
        <v>15</v>
      </c>
      <c r="S972" s="113" t="s">
        <v>13</v>
      </c>
      <c r="T972" s="113" t="s">
        <v>43702</v>
      </c>
      <c r="U972" s="113" t="s">
        <v>43703</v>
      </c>
      <c r="V972" s="114">
        <v>37998</v>
      </c>
      <c r="W972" s="114">
        <v>37956</v>
      </c>
      <c r="X972" s="113" t="s">
        <v>43704</v>
      </c>
      <c r="Y972" s="114">
        <v>38408</v>
      </c>
      <c r="Z972" s="114">
        <v>38412</v>
      </c>
      <c r="AA972" s="113">
        <v>13</v>
      </c>
      <c r="AB972" s="113" t="s">
        <v>357</v>
      </c>
      <c r="AC972" s="113">
        <v>34</v>
      </c>
      <c r="AD972" s="113" t="s">
        <v>18</v>
      </c>
      <c r="AE972" s="114">
        <v>44652</v>
      </c>
      <c r="AF972" s="113">
        <v>12</v>
      </c>
      <c r="AG972" s="113">
        <v>5</v>
      </c>
      <c r="AH972" s="113" t="s">
        <v>9913</v>
      </c>
      <c r="AI972" s="117" t="s">
        <v>11178</v>
      </c>
      <c r="AJ972" s="113" t="s">
        <v>45509</v>
      </c>
      <c r="AK972" s="114">
        <v>43498</v>
      </c>
      <c r="AL972" s="113">
        <v>40</v>
      </c>
      <c r="AM972" s="113" t="s">
        <v>9870</v>
      </c>
      <c r="AN972" s="113" t="s">
        <v>16334</v>
      </c>
      <c r="AO972" s="113" t="s">
        <v>383</v>
      </c>
      <c r="AP972" s="113">
        <v>2010</v>
      </c>
      <c r="AQ972" s="113" t="s">
        <v>8</v>
      </c>
      <c r="AR972" s="113" t="s">
        <v>37579</v>
      </c>
      <c r="AS972" s="113" t="s">
        <v>14</v>
      </c>
      <c r="AT972" s="113" t="s">
        <v>14</v>
      </c>
      <c r="AU972" s="113" t="s">
        <v>16229</v>
      </c>
      <c r="AV972" s="113" t="s">
        <v>14</v>
      </c>
      <c r="AW972" s="113" t="s">
        <v>14</v>
      </c>
    </row>
    <row r="973" spans="1:49">
      <c r="A973" s="116" t="s">
        <v>2772</v>
      </c>
      <c r="B973" s="113">
        <v>132070767</v>
      </c>
      <c r="C973" s="113" t="s">
        <v>2773</v>
      </c>
      <c r="E973" s="113" t="s">
        <v>140</v>
      </c>
      <c r="F973" s="113" t="s">
        <v>2157</v>
      </c>
      <c r="G973" s="114">
        <v>25944</v>
      </c>
      <c r="H973" s="113" t="s">
        <v>16230</v>
      </c>
      <c r="I973" s="113" t="s">
        <v>9866</v>
      </c>
      <c r="J973" s="113" t="s">
        <v>9872</v>
      </c>
      <c r="K973" s="113" t="s">
        <v>35632</v>
      </c>
      <c r="L973" s="113">
        <v>82395098356</v>
      </c>
      <c r="M973" s="113" t="s">
        <v>35633</v>
      </c>
      <c r="O973" s="113" t="s">
        <v>15138</v>
      </c>
      <c r="P973" s="113" t="s">
        <v>35634</v>
      </c>
      <c r="Q973" s="113" t="s">
        <v>35635</v>
      </c>
      <c r="R973" s="113">
        <v>15</v>
      </c>
      <c r="S973" s="113" t="s">
        <v>13</v>
      </c>
      <c r="T973" s="113" t="s">
        <v>35636</v>
      </c>
      <c r="U973" s="113" t="s">
        <v>18977</v>
      </c>
      <c r="V973" s="114">
        <v>34510</v>
      </c>
      <c r="W973" s="114">
        <v>34304</v>
      </c>
      <c r="X973" s="113" t="s">
        <v>35637</v>
      </c>
      <c r="Y973" s="114">
        <v>35033</v>
      </c>
      <c r="Z973" s="114">
        <v>35034</v>
      </c>
      <c r="AA973" s="113">
        <v>21</v>
      </c>
      <c r="AB973" s="113" t="s">
        <v>24</v>
      </c>
      <c r="AC973" s="113">
        <v>42</v>
      </c>
      <c r="AD973" s="113" t="s">
        <v>92</v>
      </c>
      <c r="AE973" s="114">
        <v>45200</v>
      </c>
      <c r="AF973" s="113">
        <v>24</v>
      </c>
      <c r="AG973" s="113">
        <v>10</v>
      </c>
      <c r="AH973" s="113" t="s">
        <v>16226</v>
      </c>
      <c r="AI973" s="117" t="s">
        <v>9901</v>
      </c>
      <c r="AK973" s="114">
        <v>44670</v>
      </c>
      <c r="AL973" s="113">
        <v>40</v>
      </c>
      <c r="AM973" s="113" t="s">
        <v>9870</v>
      </c>
      <c r="AN973" s="113" t="s">
        <v>16372</v>
      </c>
      <c r="AO973" s="113" t="s">
        <v>326</v>
      </c>
      <c r="AP973" s="113">
        <v>2009</v>
      </c>
      <c r="AQ973" s="113" t="s">
        <v>9871</v>
      </c>
      <c r="AR973" s="113" t="s">
        <v>18027</v>
      </c>
      <c r="AS973" s="113" t="s">
        <v>14</v>
      </c>
      <c r="AT973" s="113" t="s">
        <v>14</v>
      </c>
      <c r="AU973" s="113" t="s">
        <v>16229</v>
      </c>
      <c r="AV973" s="113" t="s">
        <v>14</v>
      </c>
      <c r="AW973" s="113" t="s">
        <v>14</v>
      </c>
    </row>
    <row r="974" spans="1:49">
      <c r="A974" s="116" t="s">
        <v>4961</v>
      </c>
      <c r="C974" s="113" t="s">
        <v>4962</v>
      </c>
      <c r="E974" s="113" t="s">
        <v>244</v>
      </c>
      <c r="F974" s="113" t="s">
        <v>4514</v>
      </c>
      <c r="G974" s="114">
        <v>25946</v>
      </c>
      <c r="H974" s="113" t="s">
        <v>16230</v>
      </c>
      <c r="I974" s="113" t="s">
        <v>9896</v>
      </c>
      <c r="J974" s="113" t="s">
        <v>9872</v>
      </c>
      <c r="K974" s="113" t="s">
        <v>19472</v>
      </c>
      <c r="L974" s="113">
        <v>81341219768</v>
      </c>
      <c r="M974" s="113" t="s">
        <v>19473</v>
      </c>
      <c r="O974" s="113" t="s">
        <v>14739</v>
      </c>
      <c r="P974" s="113" t="s">
        <v>19474</v>
      </c>
      <c r="Q974" s="113" t="s">
        <v>19475</v>
      </c>
      <c r="R974" s="113">
        <v>15</v>
      </c>
      <c r="S974" s="113" t="s">
        <v>13</v>
      </c>
      <c r="T974" s="113" t="s">
        <v>19476</v>
      </c>
      <c r="U974" s="113" t="s">
        <v>19477</v>
      </c>
      <c r="V974" s="114">
        <v>42046</v>
      </c>
      <c r="W974" s="114">
        <v>42036</v>
      </c>
      <c r="X974" s="113" t="s">
        <v>19478</v>
      </c>
      <c r="Y974" s="114">
        <v>42612</v>
      </c>
      <c r="Z974" s="114">
        <v>42614</v>
      </c>
      <c r="AA974" s="113">
        <v>21</v>
      </c>
      <c r="AB974" s="113" t="s">
        <v>24</v>
      </c>
      <c r="AC974" s="113">
        <v>31</v>
      </c>
      <c r="AD974" s="113" t="s">
        <v>9</v>
      </c>
      <c r="AE974" s="114">
        <v>44470</v>
      </c>
      <c r="AF974" s="113">
        <v>6</v>
      </c>
      <c r="AG974" s="113">
        <v>8</v>
      </c>
      <c r="AH974" s="113" t="s">
        <v>16263</v>
      </c>
      <c r="AI974" s="117" t="s">
        <v>75</v>
      </c>
      <c r="AK974" s="114">
        <v>43522</v>
      </c>
      <c r="AL974" s="113">
        <v>40</v>
      </c>
      <c r="AM974" s="113" t="s">
        <v>9870</v>
      </c>
      <c r="AN974" s="113" t="s">
        <v>19479</v>
      </c>
      <c r="AO974" s="113" t="s">
        <v>19480</v>
      </c>
      <c r="AP974" s="113">
        <v>2011</v>
      </c>
      <c r="AQ974" s="113" t="s">
        <v>3314</v>
      </c>
      <c r="AR974" s="113" t="s">
        <v>17710</v>
      </c>
      <c r="AS974" s="113" t="s">
        <v>14</v>
      </c>
      <c r="AT974" s="113" t="s">
        <v>14</v>
      </c>
      <c r="AU974" s="113" t="s">
        <v>16229</v>
      </c>
      <c r="AV974" s="113" t="s">
        <v>14</v>
      </c>
      <c r="AW974" s="113" t="s">
        <v>14</v>
      </c>
    </row>
    <row r="975" spans="1:49">
      <c r="A975" s="116" t="s">
        <v>6917</v>
      </c>
      <c r="B975" s="113">
        <v>570013998</v>
      </c>
      <c r="C975" s="113" t="s">
        <v>6918</v>
      </c>
      <c r="F975" s="113" t="s">
        <v>1039</v>
      </c>
      <c r="G975" s="114">
        <v>25947</v>
      </c>
      <c r="H975" s="113" t="s">
        <v>16218</v>
      </c>
      <c r="I975" s="113" t="s">
        <v>9866</v>
      </c>
      <c r="J975" s="113" t="s">
        <v>16392</v>
      </c>
      <c r="K975" s="113" t="s">
        <v>37890</v>
      </c>
      <c r="L975" s="113">
        <v>82348339444</v>
      </c>
      <c r="M975" s="113" t="s">
        <v>37891</v>
      </c>
      <c r="O975" s="113" t="s">
        <v>14718</v>
      </c>
      <c r="P975" s="113" t="s">
        <v>37892</v>
      </c>
      <c r="Q975" s="113" t="s">
        <v>37893</v>
      </c>
      <c r="R975" s="113">
        <v>15</v>
      </c>
      <c r="S975" s="113" t="s">
        <v>13</v>
      </c>
      <c r="T975" s="113" t="s">
        <v>37894</v>
      </c>
      <c r="U975" s="113" t="s">
        <v>37895</v>
      </c>
      <c r="V975" s="114">
        <v>37557</v>
      </c>
      <c r="W975" s="114">
        <v>37561</v>
      </c>
      <c r="X975" s="113" t="s">
        <v>37896</v>
      </c>
      <c r="Y975" s="114">
        <v>37955</v>
      </c>
      <c r="Z975" s="114">
        <v>37561</v>
      </c>
      <c r="AA975" s="113">
        <v>21</v>
      </c>
      <c r="AB975" s="113" t="s">
        <v>24</v>
      </c>
      <c r="AC975" s="113">
        <v>24</v>
      </c>
      <c r="AD975" s="113" t="s">
        <v>47</v>
      </c>
      <c r="AE975" s="114">
        <v>43191</v>
      </c>
      <c r="AF975" s="113">
        <v>15</v>
      </c>
      <c r="AG975" s="113">
        <v>5</v>
      </c>
      <c r="AH975" s="113" t="s">
        <v>16263</v>
      </c>
      <c r="AI975" s="117" t="s">
        <v>1063</v>
      </c>
      <c r="AK975" s="114">
        <v>45160</v>
      </c>
      <c r="AL975" s="113">
        <v>15</v>
      </c>
      <c r="AM975" s="113" t="s">
        <v>9885</v>
      </c>
      <c r="AN975" s="113" t="s">
        <v>20038</v>
      </c>
      <c r="AO975" s="113" t="s">
        <v>3040</v>
      </c>
      <c r="AP975" s="113">
        <v>1991</v>
      </c>
      <c r="AQ975" s="113" t="s">
        <v>8</v>
      </c>
      <c r="AR975" s="113" t="s">
        <v>29169</v>
      </c>
      <c r="AS975" s="113" t="s">
        <v>14</v>
      </c>
      <c r="AT975" s="113" t="s">
        <v>14</v>
      </c>
      <c r="AU975" s="113" t="s">
        <v>16229</v>
      </c>
      <c r="AV975" s="113" t="s">
        <v>14</v>
      </c>
    </row>
    <row r="976" spans="1:49">
      <c r="A976" s="116" t="s">
        <v>3658</v>
      </c>
      <c r="B976" s="113">
        <v>570012844</v>
      </c>
      <c r="C976" s="113" t="s">
        <v>3659</v>
      </c>
      <c r="E976" s="113" t="s">
        <v>56</v>
      </c>
      <c r="F976" s="113" t="s">
        <v>8</v>
      </c>
      <c r="G976" s="114">
        <v>25951</v>
      </c>
      <c r="H976" s="113" t="s">
        <v>16230</v>
      </c>
      <c r="I976" s="113" t="s">
        <v>10007</v>
      </c>
      <c r="J976" s="113" t="s">
        <v>9872</v>
      </c>
      <c r="K976" s="113" t="s">
        <v>31386</v>
      </c>
      <c r="L976" s="113">
        <v>82189184126</v>
      </c>
      <c r="M976" s="113" t="s">
        <v>13261</v>
      </c>
      <c r="O976" s="113" t="s">
        <v>13262</v>
      </c>
      <c r="P976" s="113" t="s">
        <v>31387</v>
      </c>
      <c r="Q976" s="113" t="s">
        <v>31388</v>
      </c>
      <c r="R976" s="113">
        <v>15</v>
      </c>
      <c r="S976" s="113" t="s">
        <v>13</v>
      </c>
      <c r="T976" s="113" t="s">
        <v>31389</v>
      </c>
      <c r="U976" s="113" t="s">
        <v>28630</v>
      </c>
      <c r="V976" s="114">
        <v>36654</v>
      </c>
      <c r="W976" s="114">
        <v>36586</v>
      </c>
      <c r="X976" s="113" t="s">
        <v>27897</v>
      </c>
      <c r="Y976" s="114">
        <v>36949</v>
      </c>
      <c r="Z976" s="114">
        <v>36951</v>
      </c>
      <c r="AA976" s="113">
        <v>31</v>
      </c>
      <c r="AB976" s="113" t="s">
        <v>9</v>
      </c>
      <c r="AC976" s="113">
        <v>34</v>
      </c>
      <c r="AD976" s="113" t="s">
        <v>18</v>
      </c>
      <c r="AE976" s="114">
        <v>39722</v>
      </c>
      <c r="AF976" s="113">
        <v>8</v>
      </c>
      <c r="AG976" s="113">
        <v>7</v>
      </c>
      <c r="AH976" s="113" t="s">
        <v>16226</v>
      </c>
      <c r="AI976" s="117" t="s">
        <v>13263</v>
      </c>
      <c r="AK976" s="114">
        <v>44925</v>
      </c>
      <c r="AL976" s="113">
        <v>40</v>
      </c>
      <c r="AM976" s="113" t="s">
        <v>9870</v>
      </c>
      <c r="AN976" s="113" t="s">
        <v>18779</v>
      </c>
      <c r="AO976" s="113" t="s">
        <v>61</v>
      </c>
      <c r="AP976" s="113">
        <v>1995</v>
      </c>
      <c r="AQ976" s="113" t="s">
        <v>8</v>
      </c>
      <c r="AR976" s="113" t="s">
        <v>19695</v>
      </c>
      <c r="AS976" s="113" t="s">
        <v>14</v>
      </c>
      <c r="AT976" s="113" t="s">
        <v>14</v>
      </c>
      <c r="AU976" s="113" t="s">
        <v>16229</v>
      </c>
      <c r="AV976" s="113" t="s">
        <v>14</v>
      </c>
      <c r="AW976" s="113" t="s">
        <v>14</v>
      </c>
    </row>
    <row r="977" spans="1:49">
      <c r="A977" s="116" t="s">
        <v>3515</v>
      </c>
      <c r="B977" s="113">
        <v>132130004</v>
      </c>
      <c r="C977" s="113" t="s">
        <v>3516</v>
      </c>
      <c r="E977" s="113" t="s">
        <v>41</v>
      </c>
      <c r="F977" s="113" t="s">
        <v>3517</v>
      </c>
      <c r="G977" s="114">
        <v>25957</v>
      </c>
      <c r="H977" s="113" t="s">
        <v>16218</v>
      </c>
      <c r="I977" s="113" t="s">
        <v>9919</v>
      </c>
      <c r="J977" s="113" t="s">
        <v>9872</v>
      </c>
      <c r="K977" s="113" t="s">
        <v>24482</v>
      </c>
      <c r="L977" s="113">
        <v>85242230652</v>
      </c>
      <c r="M977" s="113" t="s">
        <v>46228</v>
      </c>
      <c r="O977" s="113" t="s">
        <v>24483</v>
      </c>
      <c r="P977" s="113" t="s">
        <v>24484</v>
      </c>
      <c r="Q977" s="113" t="s">
        <v>24485</v>
      </c>
      <c r="R977" s="113">
        <v>15</v>
      </c>
      <c r="S977" s="113" t="s">
        <v>13</v>
      </c>
      <c r="T977" s="113" t="s">
        <v>24486</v>
      </c>
      <c r="U977" s="113" t="s">
        <v>24487</v>
      </c>
      <c r="V977" s="114">
        <v>34777</v>
      </c>
      <c r="W977" s="114">
        <v>34759</v>
      </c>
      <c r="X977" s="113" t="s">
        <v>24488</v>
      </c>
      <c r="Y977" s="114">
        <v>35164</v>
      </c>
      <c r="Z977" s="114">
        <v>35186</v>
      </c>
      <c r="AA977" s="113">
        <v>23</v>
      </c>
      <c r="AB977" s="113" t="s">
        <v>78</v>
      </c>
      <c r="AC977" s="113">
        <v>42</v>
      </c>
      <c r="AD977" s="113" t="s">
        <v>92</v>
      </c>
      <c r="AE977" s="114">
        <v>43922</v>
      </c>
      <c r="AF977" s="113">
        <v>23</v>
      </c>
      <c r="AG977" s="113">
        <v>3</v>
      </c>
      <c r="AH977" s="113" t="s">
        <v>16226</v>
      </c>
      <c r="AI977" s="117" t="s">
        <v>1657</v>
      </c>
      <c r="AK977" s="114">
        <v>43922</v>
      </c>
      <c r="AL977" s="113">
        <v>40</v>
      </c>
      <c r="AM977" s="113" t="s">
        <v>9870</v>
      </c>
      <c r="AN977" s="113" t="s">
        <v>17641</v>
      </c>
      <c r="AO977" s="113" t="s">
        <v>625</v>
      </c>
      <c r="AP977" s="113">
        <v>2007</v>
      </c>
      <c r="AQ977" s="113" t="s">
        <v>9889</v>
      </c>
      <c r="AR977" s="113" t="s">
        <v>17729</v>
      </c>
      <c r="AS977" s="113" t="s">
        <v>14</v>
      </c>
      <c r="AT977" s="113" t="s">
        <v>14</v>
      </c>
      <c r="AU977" s="113" t="s">
        <v>16229</v>
      </c>
      <c r="AV977" s="113" t="s">
        <v>14</v>
      </c>
    </row>
    <row r="978" spans="1:49">
      <c r="A978" s="116" t="s">
        <v>1060</v>
      </c>
      <c r="B978" s="113">
        <v>570036196</v>
      </c>
      <c r="C978" s="113" t="s">
        <v>1061</v>
      </c>
      <c r="E978" s="113" t="s">
        <v>1062</v>
      </c>
      <c r="F978" s="113" t="s">
        <v>8</v>
      </c>
      <c r="G978" s="114">
        <v>25962</v>
      </c>
      <c r="H978" s="113" t="s">
        <v>16230</v>
      </c>
      <c r="I978" s="113" t="s">
        <v>9866</v>
      </c>
      <c r="J978" s="113" t="s">
        <v>9872</v>
      </c>
      <c r="K978" s="113" t="s">
        <v>25434</v>
      </c>
      <c r="L978" s="113">
        <v>82348222428</v>
      </c>
      <c r="M978" s="113" t="s">
        <v>13254</v>
      </c>
      <c r="O978" s="113" t="s">
        <v>13255</v>
      </c>
      <c r="P978" s="113" t="s">
        <v>25435</v>
      </c>
      <c r="Q978" s="113" t="s">
        <v>25436</v>
      </c>
      <c r="R978" s="113">
        <v>15</v>
      </c>
      <c r="S978" s="113" t="s">
        <v>13</v>
      </c>
      <c r="T978" s="113" t="s">
        <v>25437</v>
      </c>
      <c r="U978" s="113" t="s">
        <v>25438</v>
      </c>
      <c r="V978" s="114">
        <v>39563</v>
      </c>
      <c r="W978" s="114">
        <v>39448</v>
      </c>
      <c r="X978" s="113" t="s">
        <v>25439</v>
      </c>
      <c r="Y978" s="114">
        <v>40143</v>
      </c>
      <c r="Z978" s="114">
        <v>40148</v>
      </c>
      <c r="AA978" s="113">
        <v>31</v>
      </c>
      <c r="AB978" s="113" t="s">
        <v>9</v>
      </c>
      <c r="AC978" s="113">
        <v>34</v>
      </c>
      <c r="AD978" s="113" t="s">
        <v>18</v>
      </c>
      <c r="AE978" s="114">
        <v>43922</v>
      </c>
      <c r="AF978" s="113">
        <v>17</v>
      </c>
      <c r="AG978" s="113">
        <v>3</v>
      </c>
      <c r="AH978" s="113" t="s">
        <v>16263</v>
      </c>
      <c r="AI978" s="117" t="s">
        <v>1063</v>
      </c>
      <c r="AK978" s="114">
        <v>42746</v>
      </c>
      <c r="AL978" s="113">
        <v>40</v>
      </c>
      <c r="AM978" s="113" t="s">
        <v>9870</v>
      </c>
      <c r="AN978" s="113" t="s">
        <v>18779</v>
      </c>
      <c r="AO978" s="113" t="s">
        <v>61</v>
      </c>
      <c r="AP978" s="113">
        <v>1996</v>
      </c>
      <c r="AQ978" s="113" t="s">
        <v>8</v>
      </c>
      <c r="AR978" s="113" t="s">
        <v>30545</v>
      </c>
      <c r="AS978" s="113" t="s">
        <v>14</v>
      </c>
      <c r="AT978" s="113" t="s">
        <v>14</v>
      </c>
      <c r="AU978" s="113" t="s">
        <v>16229</v>
      </c>
      <c r="AV978" s="113" t="s">
        <v>14</v>
      </c>
      <c r="AW978" s="113" t="s">
        <v>14</v>
      </c>
    </row>
    <row r="979" spans="1:49">
      <c r="A979" s="116" t="s">
        <v>6758</v>
      </c>
      <c r="B979" s="113">
        <v>570013975</v>
      </c>
      <c r="C979" s="113" t="s">
        <v>6759</v>
      </c>
      <c r="E979" s="113" t="s">
        <v>34</v>
      </c>
      <c r="F979" s="113" t="s">
        <v>8</v>
      </c>
      <c r="G979" s="114">
        <v>25964</v>
      </c>
      <c r="H979" s="113" t="s">
        <v>16218</v>
      </c>
      <c r="I979" s="113" t="s">
        <v>9866</v>
      </c>
      <c r="J979" s="113" t="s">
        <v>9872</v>
      </c>
      <c r="K979" s="113" t="s">
        <v>41093</v>
      </c>
      <c r="L979" s="113">
        <v>82261448664</v>
      </c>
      <c r="M979" s="113" t="s">
        <v>41094</v>
      </c>
      <c r="O979" s="113" t="s">
        <v>41095</v>
      </c>
      <c r="P979" s="113" t="s">
        <v>41096</v>
      </c>
      <c r="Q979" s="113" t="s">
        <v>41097</v>
      </c>
      <c r="R979" s="113">
        <v>15</v>
      </c>
      <c r="S979" s="113" t="s">
        <v>13</v>
      </c>
      <c r="T979" s="113" t="s">
        <v>41098</v>
      </c>
      <c r="U979" s="113" t="s">
        <v>41099</v>
      </c>
      <c r="V979" s="114">
        <v>37557</v>
      </c>
      <c r="W979" s="114">
        <v>37561</v>
      </c>
      <c r="X979" s="113" t="s">
        <v>41100</v>
      </c>
      <c r="Y979" s="114">
        <v>37945</v>
      </c>
      <c r="Z979" s="114">
        <v>37956</v>
      </c>
      <c r="AA979" s="113">
        <v>21</v>
      </c>
      <c r="AB979" s="113" t="s">
        <v>24</v>
      </c>
      <c r="AC979" s="113">
        <v>34</v>
      </c>
      <c r="AD979" s="113" t="s">
        <v>18</v>
      </c>
      <c r="AE979" s="114">
        <v>43191</v>
      </c>
      <c r="AF979" s="113">
        <v>15</v>
      </c>
      <c r="AG979" s="113">
        <v>0</v>
      </c>
      <c r="AH979" s="113" t="s">
        <v>16226</v>
      </c>
      <c r="AI979" s="117" t="s">
        <v>9932</v>
      </c>
      <c r="AK979" s="114">
        <v>44925</v>
      </c>
      <c r="AL979" s="113">
        <v>40</v>
      </c>
      <c r="AM979" s="113" t="s">
        <v>9870</v>
      </c>
      <c r="AN979" s="113" t="s">
        <v>16399</v>
      </c>
      <c r="AO979" s="113" t="s">
        <v>169</v>
      </c>
      <c r="AP979" s="113">
        <v>2008</v>
      </c>
      <c r="AQ979" s="113" t="s">
        <v>5236</v>
      </c>
      <c r="AR979" s="113" t="s">
        <v>30284</v>
      </c>
      <c r="AS979" s="113" t="s">
        <v>14</v>
      </c>
      <c r="AT979" s="113" t="s">
        <v>14</v>
      </c>
      <c r="AU979" s="113" t="s">
        <v>16229</v>
      </c>
      <c r="AV979" s="113" t="s">
        <v>14</v>
      </c>
      <c r="AW979" s="113" t="s">
        <v>14</v>
      </c>
    </row>
    <row r="980" spans="1:49">
      <c r="A980" s="116" t="s">
        <v>368</v>
      </c>
      <c r="B980" s="113">
        <v>570012843</v>
      </c>
      <c r="C980" s="113" t="s">
        <v>369</v>
      </c>
      <c r="E980" s="113" t="s">
        <v>30</v>
      </c>
      <c r="F980" s="113" t="s">
        <v>8</v>
      </c>
      <c r="G980" s="114">
        <v>25966</v>
      </c>
      <c r="H980" s="113" t="s">
        <v>16218</v>
      </c>
      <c r="I980" s="113" t="s">
        <v>9866</v>
      </c>
      <c r="J980" s="113" t="s">
        <v>9872</v>
      </c>
      <c r="K980" s="113" t="s">
        <v>30261</v>
      </c>
      <c r="L980" s="113">
        <v>82187556635</v>
      </c>
      <c r="M980" s="113" t="s">
        <v>13185</v>
      </c>
      <c r="O980" s="113" t="s">
        <v>13186</v>
      </c>
      <c r="P980" s="113" t="s">
        <v>30262</v>
      </c>
      <c r="Q980" s="113" t="s">
        <v>30263</v>
      </c>
      <c r="R980" s="113">
        <v>15</v>
      </c>
      <c r="S980" s="113" t="s">
        <v>13</v>
      </c>
      <c r="T980" s="113" t="s">
        <v>30264</v>
      </c>
      <c r="U980" s="113" t="s">
        <v>28630</v>
      </c>
      <c r="V980" s="114">
        <v>36654</v>
      </c>
      <c r="W980" s="114">
        <v>36586</v>
      </c>
      <c r="X980" s="113" t="s">
        <v>27897</v>
      </c>
      <c r="Y980" s="114">
        <v>36949</v>
      </c>
      <c r="Z980" s="114">
        <v>36951</v>
      </c>
      <c r="AA980" s="113">
        <v>31</v>
      </c>
      <c r="AB980" s="113" t="s">
        <v>9</v>
      </c>
      <c r="AC980" s="113">
        <v>42</v>
      </c>
      <c r="AD980" s="113" t="s">
        <v>92</v>
      </c>
      <c r="AE980" s="114">
        <v>41730</v>
      </c>
      <c r="AF980" s="113">
        <v>14</v>
      </c>
      <c r="AG980" s="113">
        <v>1</v>
      </c>
      <c r="AH980" s="113" t="s">
        <v>9913</v>
      </c>
      <c r="AI980" s="117" t="s">
        <v>45810</v>
      </c>
      <c r="AJ980" s="113" t="s">
        <v>45560</v>
      </c>
      <c r="AK980" s="114">
        <v>45120</v>
      </c>
      <c r="AL980" s="113">
        <v>40</v>
      </c>
      <c r="AM980" s="113" t="s">
        <v>9870</v>
      </c>
      <c r="AN980" s="113" t="s">
        <v>16468</v>
      </c>
      <c r="AO980" s="113" t="s">
        <v>31</v>
      </c>
      <c r="AP980" s="113">
        <v>1997</v>
      </c>
      <c r="AQ980" s="113" t="s">
        <v>5236</v>
      </c>
      <c r="AR980" s="113" t="s">
        <v>27021</v>
      </c>
      <c r="AS980" s="113" t="s">
        <v>14</v>
      </c>
      <c r="AT980" s="113" t="s">
        <v>14</v>
      </c>
      <c r="AU980" s="113" t="s">
        <v>16229</v>
      </c>
      <c r="AV980" s="113" t="s">
        <v>14</v>
      </c>
      <c r="AW980" s="113" t="s">
        <v>14</v>
      </c>
    </row>
    <row r="981" spans="1:49">
      <c r="A981" s="116" t="s">
        <v>5718</v>
      </c>
      <c r="B981" s="113">
        <v>570012310</v>
      </c>
      <c r="C981" s="113" t="s">
        <v>5719</v>
      </c>
      <c r="E981" s="113" t="s">
        <v>67</v>
      </c>
      <c r="F981" s="113" t="s">
        <v>8</v>
      </c>
      <c r="G981" s="114">
        <v>25970</v>
      </c>
      <c r="H981" s="113" t="s">
        <v>16230</v>
      </c>
      <c r="I981" s="113" t="s">
        <v>9866</v>
      </c>
      <c r="J981" s="113" t="s">
        <v>9872</v>
      </c>
      <c r="K981" s="113" t="s">
        <v>28443</v>
      </c>
      <c r="L981" s="113">
        <v>81341542342</v>
      </c>
      <c r="M981" s="113" t="s">
        <v>28444</v>
      </c>
      <c r="O981" s="113" t="s">
        <v>28445</v>
      </c>
      <c r="P981" s="113" t="s">
        <v>28446</v>
      </c>
      <c r="Q981" s="113" t="s">
        <v>28447</v>
      </c>
      <c r="R981" s="113">
        <v>15</v>
      </c>
      <c r="S981" s="113" t="s">
        <v>13</v>
      </c>
      <c r="T981" s="113" t="s">
        <v>28448</v>
      </c>
      <c r="U981" s="113" t="s">
        <v>28449</v>
      </c>
      <c r="V981" s="114">
        <v>35555</v>
      </c>
      <c r="W981" s="114">
        <v>35490</v>
      </c>
      <c r="X981" s="113" t="s">
        <v>28450</v>
      </c>
      <c r="Y981" s="114">
        <v>35864</v>
      </c>
      <c r="Z981" s="114">
        <v>35886</v>
      </c>
      <c r="AA981" s="113">
        <v>31</v>
      </c>
      <c r="AB981" s="113" t="s">
        <v>9</v>
      </c>
      <c r="AC981" s="113">
        <v>43</v>
      </c>
      <c r="AD981" s="113" t="s">
        <v>316</v>
      </c>
      <c r="AE981" s="114">
        <v>44470</v>
      </c>
      <c r="AF981" s="113">
        <v>24</v>
      </c>
      <c r="AG981" s="113">
        <v>7</v>
      </c>
      <c r="AH981" s="113" t="s">
        <v>9913</v>
      </c>
      <c r="AI981" s="117" t="s">
        <v>6948</v>
      </c>
      <c r="AJ981" s="113" t="s">
        <v>45507</v>
      </c>
      <c r="AK981" s="114">
        <v>44853</v>
      </c>
      <c r="AL981" s="113">
        <v>40</v>
      </c>
      <c r="AM981" s="113" t="s">
        <v>9870</v>
      </c>
      <c r="AN981" s="113" t="s">
        <v>19987</v>
      </c>
      <c r="AO981" s="113" t="s">
        <v>942</v>
      </c>
      <c r="AP981" s="113">
        <v>1995</v>
      </c>
      <c r="AQ981" s="113" t="s">
        <v>8</v>
      </c>
      <c r="AR981" s="113" t="s">
        <v>18771</v>
      </c>
      <c r="AS981" s="113" t="s">
        <v>14</v>
      </c>
      <c r="AT981" s="113" t="s">
        <v>14</v>
      </c>
      <c r="AU981" s="113" t="s">
        <v>16229</v>
      </c>
      <c r="AV981" s="113" t="s">
        <v>14</v>
      </c>
      <c r="AW981" s="113" t="s">
        <v>14</v>
      </c>
    </row>
    <row r="982" spans="1:49">
      <c r="A982" s="116" t="s">
        <v>8663</v>
      </c>
      <c r="B982" s="113">
        <v>140363227</v>
      </c>
      <c r="C982" s="113" t="s">
        <v>8664</v>
      </c>
      <c r="D982" s="113" t="s">
        <v>8665</v>
      </c>
      <c r="F982" s="113" t="s">
        <v>129</v>
      </c>
      <c r="G982" s="114">
        <v>25976</v>
      </c>
      <c r="H982" s="113" t="s">
        <v>16230</v>
      </c>
      <c r="I982" s="113" t="s">
        <v>9866</v>
      </c>
      <c r="J982" s="113" t="s">
        <v>9872</v>
      </c>
      <c r="K982" s="113" t="s">
        <v>30272</v>
      </c>
      <c r="L982" s="113">
        <v>81341452345</v>
      </c>
      <c r="M982" s="113" t="s">
        <v>10082</v>
      </c>
      <c r="O982" s="113" t="s">
        <v>10083</v>
      </c>
      <c r="P982" s="113" t="s">
        <v>30273</v>
      </c>
      <c r="Q982" s="113" t="s">
        <v>30274</v>
      </c>
      <c r="R982" s="113">
        <v>15</v>
      </c>
      <c r="S982" s="113" t="s">
        <v>13</v>
      </c>
      <c r="T982" s="113" t="s">
        <v>30275</v>
      </c>
      <c r="U982" s="113" t="s">
        <v>30276</v>
      </c>
      <c r="V982" s="114">
        <v>37390</v>
      </c>
      <c r="W982" s="114">
        <v>37226</v>
      </c>
      <c r="X982" s="113" t="s">
        <v>30277</v>
      </c>
      <c r="Y982" s="114">
        <v>37650</v>
      </c>
      <c r="Z982" s="114">
        <v>37653</v>
      </c>
      <c r="AA982" s="113">
        <v>31</v>
      </c>
      <c r="AB982" s="113" t="s">
        <v>9</v>
      </c>
      <c r="AC982" s="113">
        <v>43</v>
      </c>
      <c r="AD982" s="113" t="s">
        <v>316</v>
      </c>
      <c r="AE982" s="114">
        <v>43374</v>
      </c>
      <c r="AF982" s="113">
        <v>19</v>
      </c>
      <c r="AG982" s="113">
        <v>2</v>
      </c>
      <c r="AH982" s="113" t="s">
        <v>16226</v>
      </c>
      <c r="AI982" s="117" t="s">
        <v>10084</v>
      </c>
      <c r="AK982" s="114">
        <v>43374</v>
      </c>
      <c r="AL982" s="113">
        <v>40</v>
      </c>
      <c r="AM982" s="113" t="s">
        <v>9870</v>
      </c>
      <c r="AN982" s="113" t="s">
        <v>16301</v>
      </c>
      <c r="AO982" s="113" t="s">
        <v>220</v>
      </c>
      <c r="AP982" s="113">
        <v>1999</v>
      </c>
      <c r="AQ982" s="113" t="s">
        <v>8</v>
      </c>
      <c r="AR982" s="113" t="s">
        <v>19217</v>
      </c>
      <c r="AS982" s="113" t="s">
        <v>14</v>
      </c>
      <c r="AT982" s="113" t="s">
        <v>14</v>
      </c>
      <c r="AU982" s="113" t="s">
        <v>16229</v>
      </c>
      <c r="AV982" s="113" t="s">
        <v>14</v>
      </c>
      <c r="AW982" s="113" t="s">
        <v>14</v>
      </c>
    </row>
    <row r="983" spans="1:49">
      <c r="A983" s="116" t="s">
        <v>8231</v>
      </c>
      <c r="B983" s="113">
        <v>132234044</v>
      </c>
      <c r="C983" s="113" t="s">
        <v>8232</v>
      </c>
      <c r="E983" s="113" t="s">
        <v>140</v>
      </c>
      <c r="F983" s="113" t="s">
        <v>8</v>
      </c>
      <c r="G983" s="114">
        <v>25979</v>
      </c>
      <c r="H983" s="113" t="s">
        <v>16218</v>
      </c>
      <c r="I983" s="113" t="s">
        <v>9866</v>
      </c>
      <c r="J983" s="113" t="s">
        <v>9872</v>
      </c>
      <c r="K983" s="113" t="s">
        <v>36217</v>
      </c>
      <c r="L983" s="113">
        <v>82196633441</v>
      </c>
      <c r="M983" s="113" t="s">
        <v>36218</v>
      </c>
      <c r="O983" s="113" t="s">
        <v>13632</v>
      </c>
      <c r="P983" s="113" t="s">
        <v>36219</v>
      </c>
      <c r="Q983" s="113" t="s">
        <v>36220</v>
      </c>
      <c r="R983" s="113">
        <v>15</v>
      </c>
      <c r="S983" s="113" t="s">
        <v>13</v>
      </c>
      <c r="T983" s="113" t="s">
        <v>36221</v>
      </c>
      <c r="U983" s="113" t="s">
        <v>19646</v>
      </c>
      <c r="V983" s="114">
        <v>36367</v>
      </c>
      <c r="W983" s="114">
        <v>36220</v>
      </c>
      <c r="X983" s="113" t="s">
        <v>36222</v>
      </c>
      <c r="Y983" s="114">
        <v>36736</v>
      </c>
      <c r="Z983" s="114">
        <v>36739</v>
      </c>
      <c r="AA983" s="113">
        <v>21</v>
      </c>
      <c r="AB983" s="113" t="s">
        <v>24</v>
      </c>
      <c r="AC983" s="113">
        <v>33</v>
      </c>
      <c r="AD983" s="113" t="s">
        <v>10</v>
      </c>
      <c r="AE983" s="114">
        <v>45200</v>
      </c>
      <c r="AF983" s="113">
        <v>12</v>
      </c>
      <c r="AG983" s="113">
        <v>1</v>
      </c>
      <c r="AH983" s="113" t="s">
        <v>16226</v>
      </c>
      <c r="AI983" s="117" t="s">
        <v>9891</v>
      </c>
      <c r="AK983" s="114">
        <v>45200</v>
      </c>
      <c r="AL983" s="113">
        <v>40</v>
      </c>
      <c r="AM983" s="113" t="s">
        <v>9870</v>
      </c>
      <c r="AN983" s="113" t="s">
        <v>17249</v>
      </c>
      <c r="AO983" s="113" t="s">
        <v>878</v>
      </c>
      <c r="AP983" s="113">
        <v>2011</v>
      </c>
      <c r="AQ983" s="113" t="s">
        <v>2436</v>
      </c>
      <c r="AR983" s="113" t="s">
        <v>16266</v>
      </c>
      <c r="AS983" s="113" t="s">
        <v>14</v>
      </c>
      <c r="AT983" s="113" t="s">
        <v>14</v>
      </c>
      <c r="AU983" s="113" t="s">
        <v>16229</v>
      </c>
      <c r="AV983" s="113" t="s">
        <v>14</v>
      </c>
    </row>
    <row r="984" spans="1:49">
      <c r="A984" s="116" t="s">
        <v>3396</v>
      </c>
      <c r="B984" s="113">
        <v>570017140</v>
      </c>
      <c r="C984" s="113" t="s">
        <v>3397</v>
      </c>
      <c r="E984" s="113" t="s">
        <v>41</v>
      </c>
      <c r="F984" s="113" t="s">
        <v>349</v>
      </c>
      <c r="G984" s="114">
        <v>25983</v>
      </c>
      <c r="H984" s="113" t="s">
        <v>16230</v>
      </c>
      <c r="I984" s="113" t="s">
        <v>9866</v>
      </c>
      <c r="J984" s="113" t="s">
        <v>9872</v>
      </c>
      <c r="K984" s="113" t="s">
        <v>27572</v>
      </c>
      <c r="L984" s="113">
        <v>82271510963</v>
      </c>
      <c r="M984" s="113" t="s">
        <v>10525</v>
      </c>
      <c r="O984" s="113" t="s">
        <v>10526</v>
      </c>
      <c r="P984" s="113" t="s">
        <v>27573</v>
      </c>
      <c r="Q984" s="113" t="s">
        <v>27574</v>
      </c>
      <c r="R984" s="113">
        <v>15</v>
      </c>
      <c r="S984" s="113" t="s">
        <v>13</v>
      </c>
      <c r="T984" s="113" t="s">
        <v>27575</v>
      </c>
      <c r="U984" s="113" t="s">
        <v>27576</v>
      </c>
      <c r="V984" s="114">
        <v>38397</v>
      </c>
      <c r="W984" s="114">
        <v>38353</v>
      </c>
      <c r="X984" s="113" t="s">
        <v>27577</v>
      </c>
      <c r="Y984" s="114">
        <v>38803</v>
      </c>
      <c r="Z984" s="114">
        <v>38808</v>
      </c>
      <c r="AA984" s="113">
        <v>31</v>
      </c>
      <c r="AB984" s="113" t="s">
        <v>9</v>
      </c>
      <c r="AC984" s="113">
        <v>34</v>
      </c>
      <c r="AD984" s="113" t="s">
        <v>18</v>
      </c>
      <c r="AE984" s="114">
        <v>45566</v>
      </c>
      <c r="AF984" s="113">
        <v>19</v>
      </c>
      <c r="AG984" s="113">
        <v>9</v>
      </c>
      <c r="AH984" s="113" t="s">
        <v>16226</v>
      </c>
      <c r="AI984" s="117" t="s">
        <v>9891</v>
      </c>
      <c r="AK984" s="114">
        <v>41183</v>
      </c>
      <c r="AL984" s="113">
        <v>40</v>
      </c>
      <c r="AM984" s="113" t="s">
        <v>9870</v>
      </c>
      <c r="AN984" s="113" t="s">
        <v>27578</v>
      </c>
      <c r="AO984" s="113" t="s">
        <v>392</v>
      </c>
      <c r="AP984" s="113">
        <v>1996</v>
      </c>
      <c r="AQ984" s="113" t="s">
        <v>9994</v>
      </c>
      <c r="AR984" s="113" t="s">
        <v>18249</v>
      </c>
      <c r="AS984" s="113" t="s">
        <v>14</v>
      </c>
      <c r="AT984" s="113" t="s">
        <v>14</v>
      </c>
      <c r="AU984" s="113" t="s">
        <v>16229</v>
      </c>
      <c r="AV984" s="113" t="s">
        <v>14</v>
      </c>
      <c r="AW984" s="113" t="s">
        <v>14</v>
      </c>
    </row>
    <row r="985" spans="1:49">
      <c r="A985" s="116" t="s">
        <v>2620</v>
      </c>
      <c r="C985" s="113" t="s">
        <v>2621</v>
      </c>
      <c r="E985" s="113" t="s">
        <v>74</v>
      </c>
      <c r="F985" s="113" t="s">
        <v>8</v>
      </c>
      <c r="G985" s="114">
        <v>25986</v>
      </c>
      <c r="H985" s="113" t="s">
        <v>16218</v>
      </c>
      <c r="I985" s="113" t="s">
        <v>9866</v>
      </c>
      <c r="J985" s="113" t="s">
        <v>9872</v>
      </c>
      <c r="K985" s="113" t="s">
        <v>41843</v>
      </c>
      <c r="L985" s="113">
        <v>82241404858</v>
      </c>
      <c r="M985" s="113" t="s">
        <v>11333</v>
      </c>
      <c r="O985" s="113" t="s">
        <v>11334</v>
      </c>
      <c r="P985" s="113" t="s">
        <v>41844</v>
      </c>
      <c r="Q985" s="113" t="s">
        <v>41845</v>
      </c>
      <c r="R985" s="113">
        <v>15</v>
      </c>
      <c r="S985" s="113" t="s">
        <v>13</v>
      </c>
      <c r="T985" s="113" t="s">
        <v>41846</v>
      </c>
      <c r="U985" s="113" t="s">
        <v>41847</v>
      </c>
      <c r="V985" s="114">
        <v>42076</v>
      </c>
      <c r="W985" s="114">
        <v>42036</v>
      </c>
      <c r="X985" s="113" t="s">
        <v>41848</v>
      </c>
      <c r="Y985" s="114">
        <v>42612</v>
      </c>
      <c r="Z985" s="114">
        <v>42614</v>
      </c>
      <c r="AA985" s="113">
        <v>21</v>
      </c>
      <c r="AB985" s="113" t="s">
        <v>24</v>
      </c>
      <c r="AC985" s="113">
        <v>32</v>
      </c>
      <c r="AD985" s="113" t="s">
        <v>84</v>
      </c>
      <c r="AE985" s="114">
        <v>44652</v>
      </c>
      <c r="AF985" s="113">
        <v>17</v>
      </c>
      <c r="AG985" s="113">
        <v>3</v>
      </c>
      <c r="AH985" s="113" t="s">
        <v>16226</v>
      </c>
      <c r="AI985" s="117" t="s">
        <v>9875</v>
      </c>
      <c r="AK985" s="114">
        <v>45120</v>
      </c>
      <c r="AL985" s="113">
        <v>40</v>
      </c>
      <c r="AM985" s="113" t="s">
        <v>9870</v>
      </c>
      <c r="AN985" s="113" t="s">
        <v>16670</v>
      </c>
      <c r="AO985" s="113" t="s">
        <v>94</v>
      </c>
      <c r="AP985" s="113">
        <v>2004</v>
      </c>
      <c r="AQ985" s="113" t="s">
        <v>2436</v>
      </c>
      <c r="AR985" s="113" t="s">
        <v>41849</v>
      </c>
      <c r="AS985" s="113" t="s">
        <v>14</v>
      </c>
      <c r="AT985" s="113" t="s">
        <v>14</v>
      </c>
      <c r="AU985" s="113" t="s">
        <v>16229</v>
      </c>
      <c r="AV985" s="113" t="s">
        <v>14</v>
      </c>
      <c r="AW985" s="113" t="s">
        <v>14</v>
      </c>
    </row>
    <row r="986" spans="1:49">
      <c r="A986" s="116" t="s">
        <v>8807</v>
      </c>
      <c r="B986" s="113">
        <v>570013948</v>
      </c>
      <c r="C986" s="113" t="s">
        <v>8808</v>
      </c>
      <c r="E986" s="113" t="s">
        <v>244</v>
      </c>
      <c r="F986" s="113" t="s">
        <v>8</v>
      </c>
      <c r="G986" s="114">
        <v>25987</v>
      </c>
      <c r="H986" s="113" t="s">
        <v>16218</v>
      </c>
      <c r="I986" s="113" t="s">
        <v>9866</v>
      </c>
      <c r="J986" s="113" t="s">
        <v>9872</v>
      </c>
      <c r="K986" s="113" t="s">
        <v>39630</v>
      </c>
      <c r="L986" s="113">
        <v>81341540793</v>
      </c>
      <c r="M986" s="113" t="s">
        <v>39631</v>
      </c>
      <c r="O986" s="113" t="s">
        <v>12857</v>
      </c>
      <c r="P986" s="113" t="s">
        <v>39632</v>
      </c>
      <c r="Q986" s="113" t="s">
        <v>39633</v>
      </c>
      <c r="R986" s="113">
        <v>15</v>
      </c>
      <c r="S986" s="113" t="s">
        <v>13</v>
      </c>
      <c r="T986" s="113" t="s">
        <v>39634</v>
      </c>
      <c r="U986" s="113" t="s">
        <v>39635</v>
      </c>
      <c r="V986" s="114">
        <v>37557</v>
      </c>
      <c r="W986" s="114">
        <v>37561</v>
      </c>
      <c r="X986" s="113" t="s">
        <v>39636</v>
      </c>
      <c r="Y986" s="114">
        <v>37945</v>
      </c>
      <c r="Z986" s="114">
        <v>37956</v>
      </c>
      <c r="AA986" s="113">
        <v>21</v>
      </c>
      <c r="AB986" s="113" t="s">
        <v>24</v>
      </c>
      <c r="AC986" s="113">
        <v>34</v>
      </c>
      <c r="AD986" s="113" t="s">
        <v>18</v>
      </c>
      <c r="AE986" s="114">
        <v>42461</v>
      </c>
      <c r="AF986" s="113">
        <v>13</v>
      </c>
      <c r="AG986" s="113">
        <v>5</v>
      </c>
      <c r="AH986" s="113" t="s">
        <v>16226</v>
      </c>
      <c r="AI986" s="117" t="s">
        <v>9932</v>
      </c>
      <c r="AK986" s="114">
        <v>44560</v>
      </c>
      <c r="AL986" s="113">
        <v>40</v>
      </c>
      <c r="AM986" s="113" t="s">
        <v>9870</v>
      </c>
      <c r="AN986" s="113" t="s">
        <v>16301</v>
      </c>
      <c r="AO986" s="113" t="s">
        <v>220</v>
      </c>
      <c r="AP986" s="113">
        <v>1998</v>
      </c>
      <c r="AQ986" s="113" t="s">
        <v>5236</v>
      </c>
      <c r="AR986" s="113" t="s">
        <v>20853</v>
      </c>
      <c r="AS986" s="113" t="s">
        <v>14</v>
      </c>
      <c r="AT986" s="113" t="s">
        <v>14</v>
      </c>
      <c r="AU986" s="113" t="s">
        <v>16229</v>
      </c>
      <c r="AV986" s="113" t="s">
        <v>14</v>
      </c>
      <c r="AW986" s="113" t="s">
        <v>14</v>
      </c>
    </row>
    <row r="987" spans="1:49">
      <c r="A987" s="116" t="s">
        <v>7340</v>
      </c>
      <c r="B987" s="113">
        <v>570028789</v>
      </c>
      <c r="C987" s="113" t="s">
        <v>408</v>
      </c>
      <c r="E987" s="113" t="s">
        <v>34</v>
      </c>
      <c r="F987" s="113" t="s">
        <v>196</v>
      </c>
      <c r="G987" s="114">
        <v>25989</v>
      </c>
      <c r="H987" s="113" t="s">
        <v>16218</v>
      </c>
      <c r="I987" s="113" t="s">
        <v>9866</v>
      </c>
      <c r="J987" s="113" t="s">
        <v>9872</v>
      </c>
      <c r="K987" s="113" t="s">
        <v>39510</v>
      </c>
      <c r="L987" s="113">
        <v>85220958727</v>
      </c>
      <c r="M987" s="113" t="s">
        <v>10265</v>
      </c>
      <c r="O987" s="113" t="s">
        <v>39511</v>
      </c>
      <c r="P987" s="113" t="s">
        <v>39512</v>
      </c>
      <c r="Q987" s="113" t="s">
        <v>39513</v>
      </c>
      <c r="R987" s="113">
        <v>15</v>
      </c>
      <c r="S987" s="113" t="s">
        <v>13</v>
      </c>
      <c r="T987" s="113" t="s">
        <v>39514</v>
      </c>
      <c r="U987" s="113" t="s">
        <v>39515</v>
      </c>
      <c r="V987" s="114">
        <v>39387</v>
      </c>
      <c r="W987" s="114">
        <v>39083</v>
      </c>
      <c r="X987" s="113" t="s">
        <v>39516</v>
      </c>
      <c r="Y987" s="114">
        <v>39720</v>
      </c>
      <c r="Z987" s="114">
        <v>39722</v>
      </c>
      <c r="AA987" s="113">
        <v>21</v>
      </c>
      <c r="AB987" s="113" t="s">
        <v>24</v>
      </c>
      <c r="AC987" s="113">
        <v>33</v>
      </c>
      <c r="AD987" s="113" t="s">
        <v>10</v>
      </c>
      <c r="AE987" s="114">
        <v>44652</v>
      </c>
      <c r="AF987" s="113">
        <v>15</v>
      </c>
      <c r="AG987" s="113">
        <v>3</v>
      </c>
      <c r="AH987" s="113" t="s">
        <v>9913</v>
      </c>
      <c r="AI987" s="117" t="s">
        <v>791</v>
      </c>
      <c r="AJ987" s="113" t="s">
        <v>45509</v>
      </c>
      <c r="AK987" s="114">
        <v>43722</v>
      </c>
      <c r="AL987" s="113">
        <v>40</v>
      </c>
      <c r="AM987" s="113" t="s">
        <v>9870</v>
      </c>
      <c r="AN987" s="113" t="s">
        <v>16334</v>
      </c>
      <c r="AO987" s="113" t="s">
        <v>383</v>
      </c>
      <c r="AP987" s="113">
        <v>2014</v>
      </c>
      <c r="AQ987" s="113" t="s">
        <v>2307</v>
      </c>
      <c r="AR987" s="113" t="s">
        <v>39517</v>
      </c>
      <c r="AS987" s="113" t="s">
        <v>14</v>
      </c>
      <c r="AT987" s="113" t="s">
        <v>14</v>
      </c>
      <c r="AU987" s="113" t="s">
        <v>16229</v>
      </c>
      <c r="AV987" s="113" t="s">
        <v>14</v>
      </c>
      <c r="AW987" s="113" t="s">
        <v>14</v>
      </c>
    </row>
    <row r="988" spans="1:49">
      <c r="A988" s="116" t="s">
        <v>5123</v>
      </c>
      <c r="B988" s="113">
        <v>140276848</v>
      </c>
      <c r="C988" s="113" t="s">
        <v>5124</v>
      </c>
      <c r="E988" s="113" t="s">
        <v>103</v>
      </c>
      <c r="F988" s="113" t="s">
        <v>349</v>
      </c>
      <c r="G988" s="114">
        <v>25990</v>
      </c>
      <c r="H988" s="113" t="s">
        <v>16218</v>
      </c>
      <c r="I988" s="113" t="s">
        <v>9866</v>
      </c>
      <c r="J988" s="113" t="s">
        <v>9872</v>
      </c>
      <c r="K988" s="113" t="s">
        <v>44490</v>
      </c>
      <c r="L988" s="113">
        <v>82193463863</v>
      </c>
      <c r="M988" s="113" t="s">
        <v>10553</v>
      </c>
      <c r="O988" s="113" t="s">
        <v>10554</v>
      </c>
      <c r="P988" s="113" t="s">
        <v>44491</v>
      </c>
      <c r="Q988" s="113" t="s">
        <v>44492</v>
      </c>
      <c r="R988" s="113">
        <v>15</v>
      </c>
      <c r="S988" s="113" t="s">
        <v>13</v>
      </c>
      <c r="T988" s="113" t="s">
        <v>44493</v>
      </c>
      <c r="U988" s="113" t="s">
        <v>44494</v>
      </c>
      <c r="V988" s="114">
        <v>33807</v>
      </c>
      <c r="W988" s="114">
        <v>33664</v>
      </c>
      <c r="X988" s="113" t="s">
        <v>17531</v>
      </c>
      <c r="Y988" s="114">
        <v>34389</v>
      </c>
      <c r="Z988" s="114">
        <v>34394</v>
      </c>
      <c r="AA988" s="113">
        <v>21</v>
      </c>
      <c r="AB988" s="113" t="s">
        <v>24</v>
      </c>
      <c r="AC988" s="113">
        <v>34</v>
      </c>
      <c r="AD988" s="113" t="s">
        <v>18</v>
      </c>
      <c r="AE988" s="114">
        <v>42644</v>
      </c>
      <c r="AF988" s="113">
        <v>19</v>
      </c>
      <c r="AG988" s="113">
        <v>7</v>
      </c>
      <c r="AH988" s="113" t="s">
        <v>16226</v>
      </c>
      <c r="AI988" s="117" t="s">
        <v>302</v>
      </c>
      <c r="AK988" s="114">
        <v>42644</v>
      </c>
      <c r="AL988" s="113">
        <v>30</v>
      </c>
      <c r="AM988" s="113" t="s">
        <v>9882</v>
      </c>
      <c r="AN988" s="113" t="s">
        <v>16273</v>
      </c>
      <c r="AO988" s="113" t="s">
        <v>107</v>
      </c>
      <c r="AP988" s="113">
        <v>1</v>
      </c>
      <c r="AQ988" s="113" t="s">
        <v>2307</v>
      </c>
      <c r="AR988" s="113" t="s">
        <v>17702</v>
      </c>
      <c r="AS988" s="113" t="s">
        <v>14</v>
      </c>
      <c r="AT988" s="113" t="s">
        <v>14</v>
      </c>
      <c r="AU988" s="113" t="s">
        <v>16229</v>
      </c>
      <c r="AV988" s="113" t="s">
        <v>14</v>
      </c>
      <c r="AW988" s="113" t="s">
        <v>14</v>
      </c>
    </row>
    <row r="989" spans="1:49">
      <c r="A989" s="116" t="s">
        <v>4196</v>
      </c>
      <c r="B989" s="113">
        <v>570012234</v>
      </c>
      <c r="C989" s="113" t="s">
        <v>4197</v>
      </c>
      <c r="E989" s="113" t="s">
        <v>67</v>
      </c>
      <c r="F989" s="113" t="s">
        <v>8</v>
      </c>
      <c r="G989" s="114">
        <v>25992</v>
      </c>
      <c r="H989" s="113" t="s">
        <v>16218</v>
      </c>
      <c r="I989" s="113" t="s">
        <v>9866</v>
      </c>
      <c r="J989" s="113" t="s">
        <v>9872</v>
      </c>
      <c r="K989" s="113" t="s">
        <v>37327</v>
      </c>
      <c r="L989" s="113">
        <v>85399715157</v>
      </c>
      <c r="M989" s="113" t="s">
        <v>12434</v>
      </c>
      <c r="O989" s="113" t="s">
        <v>12435</v>
      </c>
      <c r="P989" s="113" t="s">
        <v>37328</v>
      </c>
      <c r="Q989" s="113" t="s">
        <v>37329</v>
      </c>
      <c r="R989" s="113">
        <v>15</v>
      </c>
      <c r="S989" s="113" t="s">
        <v>13</v>
      </c>
      <c r="T989" s="113" t="s">
        <v>37330</v>
      </c>
      <c r="U989" s="113" t="s">
        <v>37331</v>
      </c>
      <c r="V989" s="114">
        <v>35205</v>
      </c>
      <c r="W989" s="114">
        <v>35125</v>
      </c>
      <c r="X989" s="113" t="s">
        <v>37332</v>
      </c>
      <c r="Y989" s="114">
        <v>35601</v>
      </c>
      <c r="Z989" s="114">
        <v>35612</v>
      </c>
      <c r="AA989" s="113">
        <v>21</v>
      </c>
      <c r="AB989" s="113" t="s">
        <v>24</v>
      </c>
      <c r="AC989" s="113">
        <v>34</v>
      </c>
      <c r="AD989" s="113" t="s">
        <v>18</v>
      </c>
      <c r="AE989" s="114">
        <v>44287</v>
      </c>
      <c r="AF989" s="113">
        <v>20</v>
      </c>
      <c r="AG989" s="113">
        <v>1</v>
      </c>
      <c r="AH989" s="113" t="s">
        <v>16263</v>
      </c>
      <c r="AI989" s="117" t="s">
        <v>16264</v>
      </c>
      <c r="AK989" s="114">
        <v>45302</v>
      </c>
      <c r="AL989" s="113">
        <v>40</v>
      </c>
      <c r="AM989" s="113" t="s">
        <v>9870</v>
      </c>
      <c r="AN989" s="113" t="s">
        <v>37333</v>
      </c>
      <c r="AO989" s="113" t="s">
        <v>1219</v>
      </c>
      <c r="AP989" s="113">
        <v>2008</v>
      </c>
      <c r="AQ989" s="113" t="s">
        <v>5236</v>
      </c>
      <c r="AR989" s="113" t="s">
        <v>18780</v>
      </c>
      <c r="AS989" s="113" t="s">
        <v>14</v>
      </c>
      <c r="AT989" s="113" t="s">
        <v>14</v>
      </c>
      <c r="AU989" s="113" t="s">
        <v>16229</v>
      </c>
      <c r="AV989" s="113" t="s">
        <v>14</v>
      </c>
    </row>
    <row r="990" spans="1:49">
      <c r="A990" s="116" t="s">
        <v>8649</v>
      </c>
      <c r="B990" s="113">
        <v>132282884</v>
      </c>
      <c r="C990" s="113" t="s">
        <v>2221</v>
      </c>
      <c r="E990" s="113" t="s">
        <v>41</v>
      </c>
      <c r="F990" s="113" t="s">
        <v>46</v>
      </c>
      <c r="G990" s="114">
        <v>25994</v>
      </c>
      <c r="H990" s="113" t="s">
        <v>16230</v>
      </c>
      <c r="I990" s="113" t="s">
        <v>9866</v>
      </c>
      <c r="J990" s="113" t="s">
        <v>9872</v>
      </c>
      <c r="K990" s="113" t="s">
        <v>44507</v>
      </c>
      <c r="L990" s="113">
        <v>85241441202</v>
      </c>
      <c r="M990" s="113" t="s">
        <v>15724</v>
      </c>
      <c r="O990" s="113" t="s">
        <v>44508</v>
      </c>
      <c r="P990" s="113" t="s">
        <v>44509</v>
      </c>
      <c r="Q990" s="113" t="s">
        <v>44510</v>
      </c>
      <c r="R990" s="113">
        <v>15</v>
      </c>
      <c r="S990" s="113" t="s">
        <v>13</v>
      </c>
      <c r="T990" s="113" t="s">
        <v>44511</v>
      </c>
      <c r="U990" s="113" t="s">
        <v>16559</v>
      </c>
      <c r="V990" s="114">
        <v>36965</v>
      </c>
      <c r="W990" s="114">
        <v>36861</v>
      </c>
      <c r="X990" s="113" t="s">
        <v>16560</v>
      </c>
      <c r="Y990" s="114">
        <v>37334</v>
      </c>
      <c r="Z990" s="114">
        <v>37347</v>
      </c>
      <c r="AA990" s="113">
        <v>21</v>
      </c>
      <c r="AB990" s="113" t="s">
        <v>24</v>
      </c>
      <c r="AC990" s="113">
        <v>34</v>
      </c>
      <c r="AD990" s="113" t="s">
        <v>18</v>
      </c>
      <c r="AE990" s="114">
        <v>44470</v>
      </c>
      <c r="AF990" s="113">
        <v>15</v>
      </c>
      <c r="AG990" s="113">
        <v>4</v>
      </c>
      <c r="AH990" s="113" t="s">
        <v>16226</v>
      </c>
      <c r="AI990" s="117" t="s">
        <v>9891</v>
      </c>
      <c r="AK990" s="114">
        <v>45120</v>
      </c>
      <c r="AL990" s="113">
        <v>35</v>
      </c>
      <c r="AM990" s="113" t="s">
        <v>9978</v>
      </c>
      <c r="AN990" s="113" t="s">
        <v>44512</v>
      </c>
      <c r="AO990" s="113" t="s">
        <v>8650</v>
      </c>
      <c r="AP990" s="113">
        <v>2013</v>
      </c>
      <c r="AQ990" s="113" t="s">
        <v>9871</v>
      </c>
      <c r="AR990" s="113" t="s">
        <v>17431</v>
      </c>
      <c r="AS990" s="113" t="s">
        <v>14</v>
      </c>
      <c r="AT990" s="113" t="s">
        <v>14</v>
      </c>
      <c r="AU990" s="113" t="s">
        <v>16229</v>
      </c>
      <c r="AV990" s="113" t="s">
        <v>14</v>
      </c>
      <c r="AW990" s="113" t="s">
        <v>14</v>
      </c>
    </row>
    <row r="991" spans="1:49">
      <c r="A991" s="116" t="s">
        <v>280</v>
      </c>
      <c r="B991" s="113">
        <v>380052993</v>
      </c>
      <c r="C991" s="113" t="s">
        <v>281</v>
      </c>
      <c r="E991" s="113" t="s">
        <v>110</v>
      </c>
      <c r="F991" s="113" t="s">
        <v>8</v>
      </c>
      <c r="G991" s="114">
        <v>25995</v>
      </c>
      <c r="H991" s="113" t="s">
        <v>16218</v>
      </c>
      <c r="I991" s="113" t="s">
        <v>9866</v>
      </c>
      <c r="J991" s="113" t="s">
        <v>9872</v>
      </c>
      <c r="K991" s="113" t="s">
        <v>43737</v>
      </c>
      <c r="L991" s="113">
        <v>82176568297</v>
      </c>
      <c r="M991" s="113" t="s">
        <v>11768</v>
      </c>
      <c r="O991" s="113">
        <v>7204070303710000</v>
      </c>
      <c r="P991" s="113" t="s">
        <v>43738</v>
      </c>
      <c r="Q991" s="113" t="s">
        <v>43739</v>
      </c>
      <c r="R991" s="113">
        <v>15</v>
      </c>
      <c r="S991" s="113" t="s">
        <v>13</v>
      </c>
      <c r="T991" s="113" t="s">
        <v>43740</v>
      </c>
      <c r="U991" s="113" t="s">
        <v>43741</v>
      </c>
      <c r="V991" s="114">
        <v>34169</v>
      </c>
      <c r="W991" s="114">
        <v>34029</v>
      </c>
      <c r="X991" s="113" t="s">
        <v>43742</v>
      </c>
      <c r="Y991" s="114">
        <v>34442</v>
      </c>
      <c r="Z991" s="114">
        <v>34455</v>
      </c>
      <c r="AA991" s="113">
        <v>21</v>
      </c>
      <c r="AB991" s="113" t="s">
        <v>24</v>
      </c>
      <c r="AC991" s="113">
        <v>34</v>
      </c>
      <c r="AD991" s="113" t="s">
        <v>18</v>
      </c>
      <c r="AE991" s="114">
        <v>41730</v>
      </c>
      <c r="AF991" s="113">
        <v>16</v>
      </c>
      <c r="AG991" s="113">
        <v>1</v>
      </c>
      <c r="AH991" s="113" t="s">
        <v>16226</v>
      </c>
      <c r="AI991" s="117" t="s">
        <v>11214</v>
      </c>
      <c r="AK991" s="114">
        <v>44925</v>
      </c>
      <c r="AL991" s="113">
        <v>40</v>
      </c>
      <c r="AM991" s="113" t="s">
        <v>9870</v>
      </c>
      <c r="AN991" s="113" t="s">
        <v>16282</v>
      </c>
      <c r="AO991" s="113" t="s">
        <v>113</v>
      </c>
      <c r="AP991" s="113">
        <v>2005</v>
      </c>
      <c r="AQ991" s="113" t="s">
        <v>8</v>
      </c>
      <c r="AR991" s="113" t="s">
        <v>22913</v>
      </c>
      <c r="AS991" s="113" t="s">
        <v>14</v>
      </c>
      <c r="AT991" s="113" t="s">
        <v>14</v>
      </c>
      <c r="AU991" s="113" t="s">
        <v>16229</v>
      </c>
      <c r="AV991" s="113" t="s">
        <v>14</v>
      </c>
      <c r="AW991" s="113" t="s">
        <v>14</v>
      </c>
    </row>
    <row r="992" spans="1:49">
      <c r="A992" s="116" t="s">
        <v>7280</v>
      </c>
      <c r="B992" s="113">
        <v>570010813</v>
      </c>
      <c r="C992" s="113" t="s">
        <v>7281</v>
      </c>
      <c r="F992" s="113" t="s">
        <v>8</v>
      </c>
      <c r="G992" s="114">
        <v>25997</v>
      </c>
      <c r="H992" s="113" t="s">
        <v>16218</v>
      </c>
      <c r="I992" s="113" t="s">
        <v>9866</v>
      </c>
      <c r="J992" s="113" t="s">
        <v>9872</v>
      </c>
      <c r="K992" s="113" t="s">
        <v>38026</v>
      </c>
      <c r="L992" s="113">
        <v>8</v>
      </c>
      <c r="M992" s="113" t="s">
        <v>38027</v>
      </c>
      <c r="O992" s="113" t="s">
        <v>14097</v>
      </c>
      <c r="P992" s="113" t="s">
        <v>38028</v>
      </c>
      <c r="Q992" s="113" t="s">
        <v>38029</v>
      </c>
      <c r="R992" s="113">
        <v>15</v>
      </c>
      <c r="S992" s="113" t="s">
        <v>13</v>
      </c>
      <c r="T992" s="113" t="s">
        <v>38030</v>
      </c>
      <c r="U992" s="113" t="s">
        <v>38031</v>
      </c>
      <c r="V992" s="114">
        <v>33852</v>
      </c>
      <c r="W992" s="114">
        <v>33664</v>
      </c>
      <c r="X992" s="113" t="s">
        <v>38032</v>
      </c>
      <c r="Y992" s="114">
        <v>34150</v>
      </c>
      <c r="Z992" s="114">
        <v>34151</v>
      </c>
      <c r="AA992" s="113">
        <v>21</v>
      </c>
      <c r="AB992" s="113" t="s">
        <v>24</v>
      </c>
      <c r="AC992" s="113">
        <v>32</v>
      </c>
      <c r="AD992" s="113" t="s">
        <v>84</v>
      </c>
      <c r="AE992" s="114">
        <v>44652</v>
      </c>
      <c r="AF992" s="113">
        <v>25</v>
      </c>
      <c r="AG992" s="113">
        <v>1</v>
      </c>
      <c r="AH992" s="113" t="s">
        <v>16263</v>
      </c>
      <c r="AI992" s="117" t="s">
        <v>16325</v>
      </c>
      <c r="AK992" s="114">
        <v>45302</v>
      </c>
      <c r="AL992" s="113">
        <v>15</v>
      </c>
      <c r="AM992" s="113" t="s">
        <v>9885</v>
      </c>
      <c r="AN992" s="113" t="s">
        <v>16452</v>
      </c>
      <c r="AO992" s="113" t="s">
        <v>16453</v>
      </c>
      <c r="AP992" s="113">
        <v>1990</v>
      </c>
      <c r="AQ992" s="113" t="s">
        <v>8</v>
      </c>
      <c r="AR992" s="113" t="s">
        <v>20799</v>
      </c>
      <c r="AS992" s="113" t="s">
        <v>14</v>
      </c>
      <c r="AT992" s="113" t="s">
        <v>14</v>
      </c>
      <c r="AU992" s="113" t="s">
        <v>16229</v>
      </c>
      <c r="AV992" s="113" t="s">
        <v>14</v>
      </c>
    </row>
    <row r="993" spans="1:49">
      <c r="A993" s="116" t="s">
        <v>1698</v>
      </c>
      <c r="B993" s="113">
        <v>132264896</v>
      </c>
      <c r="C993" s="113" t="s">
        <v>1699</v>
      </c>
      <c r="E993" s="113" t="s">
        <v>41</v>
      </c>
      <c r="F993" s="113" t="s">
        <v>37</v>
      </c>
      <c r="G993" s="114">
        <v>25998</v>
      </c>
      <c r="H993" s="113" t="s">
        <v>16230</v>
      </c>
      <c r="I993" s="113" t="s">
        <v>9866</v>
      </c>
      <c r="J993" s="113" t="s">
        <v>9872</v>
      </c>
      <c r="K993" s="113" t="s">
        <v>44537</v>
      </c>
      <c r="L993" s="113">
        <v>85397431095</v>
      </c>
      <c r="M993" s="113" t="s">
        <v>44538</v>
      </c>
      <c r="O993" s="113" t="s">
        <v>14160</v>
      </c>
      <c r="P993" s="113" t="s">
        <v>44539</v>
      </c>
      <c r="Q993" s="113" t="s">
        <v>44540</v>
      </c>
      <c r="R993" s="113">
        <v>15</v>
      </c>
      <c r="S993" s="113" t="s">
        <v>13</v>
      </c>
      <c r="T993" s="113" t="s">
        <v>44541</v>
      </c>
      <c r="U993" s="113" t="s">
        <v>44542</v>
      </c>
      <c r="V993" s="114">
        <v>36801</v>
      </c>
      <c r="W993" s="114">
        <v>36708</v>
      </c>
      <c r="X993" s="113" t="s">
        <v>16560</v>
      </c>
      <c r="Y993" s="114">
        <v>37334</v>
      </c>
      <c r="Z993" s="114">
        <v>37347</v>
      </c>
      <c r="AA993" s="113">
        <v>21</v>
      </c>
      <c r="AB993" s="113" t="s">
        <v>24</v>
      </c>
      <c r="AC993" s="113">
        <v>33</v>
      </c>
      <c r="AD993" s="113" t="s">
        <v>10</v>
      </c>
      <c r="AE993" s="114">
        <v>44835</v>
      </c>
      <c r="AF993" s="113">
        <v>17</v>
      </c>
      <c r="AG993" s="113">
        <v>9</v>
      </c>
      <c r="AH993" s="113" t="s">
        <v>16226</v>
      </c>
      <c r="AI993" s="117" t="s">
        <v>9891</v>
      </c>
      <c r="AK993" s="114">
        <v>44835</v>
      </c>
      <c r="AL993" s="113">
        <v>40</v>
      </c>
      <c r="AM993" s="113" t="s">
        <v>9870</v>
      </c>
      <c r="AN993" s="113" t="s">
        <v>16372</v>
      </c>
      <c r="AO993" s="113" t="s">
        <v>326</v>
      </c>
      <c r="AP993" s="113">
        <v>2015</v>
      </c>
      <c r="AQ993" s="113" t="s">
        <v>12677</v>
      </c>
      <c r="AR993" s="113" t="s">
        <v>18479</v>
      </c>
      <c r="AS993" s="113" t="s">
        <v>14</v>
      </c>
      <c r="AT993" s="113" t="s">
        <v>14</v>
      </c>
      <c r="AU993" s="113" t="s">
        <v>16229</v>
      </c>
      <c r="AV993" s="113" t="s">
        <v>14</v>
      </c>
      <c r="AW993" s="113" t="s">
        <v>14</v>
      </c>
    </row>
    <row r="994" spans="1:49">
      <c r="A994" s="116" t="s">
        <v>894</v>
      </c>
      <c r="B994" s="113">
        <v>380052991</v>
      </c>
      <c r="C994" s="113" t="s">
        <v>895</v>
      </c>
      <c r="E994" s="113" t="s">
        <v>30</v>
      </c>
      <c r="F994" s="113" t="s">
        <v>8</v>
      </c>
      <c r="G994" s="114">
        <v>25999</v>
      </c>
      <c r="H994" s="113" t="s">
        <v>16218</v>
      </c>
      <c r="I994" s="113" t="s">
        <v>9866</v>
      </c>
      <c r="J994" s="113" t="s">
        <v>9872</v>
      </c>
      <c r="K994" s="113" t="s">
        <v>24337</v>
      </c>
      <c r="M994" s="113" t="s">
        <v>12799</v>
      </c>
      <c r="O994" s="113" t="s">
        <v>12800</v>
      </c>
      <c r="P994" s="113" t="s">
        <v>24338</v>
      </c>
      <c r="Q994" s="113" t="s">
        <v>24339</v>
      </c>
      <c r="R994" s="113">
        <v>15</v>
      </c>
      <c r="S994" s="113" t="s">
        <v>13</v>
      </c>
      <c r="T994" s="113" t="s">
        <v>24340</v>
      </c>
      <c r="U994" s="113" t="s">
        <v>24341</v>
      </c>
      <c r="V994" s="114">
        <v>34169</v>
      </c>
      <c r="W994" s="114">
        <v>34029</v>
      </c>
      <c r="X994" s="113" t="s">
        <v>24342</v>
      </c>
      <c r="Y994" s="114">
        <v>34432</v>
      </c>
      <c r="Z994" s="114">
        <v>34455</v>
      </c>
      <c r="AA994" s="113">
        <v>21</v>
      </c>
      <c r="AB994" s="113" t="s">
        <v>24</v>
      </c>
      <c r="AC994" s="113">
        <v>34</v>
      </c>
      <c r="AD994" s="113" t="s">
        <v>18</v>
      </c>
      <c r="AE994" s="114">
        <v>42461</v>
      </c>
      <c r="AF994" s="113">
        <v>18</v>
      </c>
      <c r="AG994" s="113">
        <v>1</v>
      </c>
      <c r="AH994" s="113" t="s">
        <v>16263</v>
      </c>
      <c r="AI994" s="117" t="s">
        <v>75</v>
      </c>
      <c r="AK994" s="114">
        <v>44925</v>
      </c>
      <c r="AL994" s="113">
        <v>40</v>
      </c>
      <c r="AM994" s="113" t="s">
        <v>9870</v>
      </c>
      <c r="AN994" s="113" t="s">
        <v>24343</v>
      </c>
      <c r="AO994" s="113" t="s">
        <v>896</v>
      </c>
      <c r="AP994" s="113">
        <v>2006</v>
      </c>
      <c r="AQ994" s="113" t="s">
        <v>5236</v>
      </c>
      <c r="AR994" s="113" t="s">
        <v>19840</v>
      </c>
      <c r="AS994" s="113" t="s">
        <v>14</v>
      </c>
      <c r="AT994" s="113" t="s">
        <v>14</v>
      </c>
      <c r="AU994" s="113" t="s">
        <v>16229</v>
      </c>
      <c r="AV994" s="113" t="s">
        <v>14</v>
      </c>
      <c r="AW994" s="113" t="s">
        <v>14</v>
      </c>
    </row>
    <row r="995" spans="1:49">
      <c r="A995" s="116" t="s">
        <v>4823</v>
      </c>
      <c r="B995" s="113">
        <v>570013867</v>
      </c>
      <c r="C995" s="113" t="s">
        <v>4824</v>
      </c>
      <c r="E995" s="113" t="s">
        <v>41</v>
      </c>
      <c r="F995" s="113" t="s">
        <v>8</v>
      </c>
      <c r="G995" s="114">
        <v>25999</v>
      </c>
      <c r="H995" s="113" t="s">
        <v>16218</v>
      </c>
      <c r="I995" s="113" t="s">
        <v>9866</v>
      </c>
      <c r="J995" s="113" t="s">
        <v>9872</v>
      </c>
      <c r="K995" s="113" t="s">
        <v>17620</v>
      </c>
      <c r="L995" s="113">
        <v>85394389006</v>
      </c>
      <c r="M995" s="113" t="s">
        <v>14105</v>
      </c>
      <c r="O995" s="113" t="s">
        <v>11750</v>
      </c>
      <c r="P995" s="113" t="s">
        <v>17621</v>
      </c>
      <c r="Q995" s="113" t="s">
        <v>17622</v>
      </c>
      <c r="R995" s="113">
        <v>15</v>
      </c>
      <c r="S995" s="113" t="s">
        <v>13</v>
      </c>
      <c r="T995" s="113" t="s">
        <v>17623</v>
      </c>
      <c r="U995" s="113" t="s">
        <v>17624</v>
      </c>
      <c r="V995" s="114">
        <v>37557</v>
      </c>
      <c r="W995" s="114">
        <v>37561</v>
      </c>
      <c r="X995" s="113" t="s">
        <v>17625</v>
      </c>
      <c r="Y995" s="114">
        <v>38010</v>
      </c>
      <c r="Z995" s="114">
        <v>38018</v>
      </c>
      <c r="AA995" s="113">
        <v>31</v>
      </c>
      <c r="AB995" s="113" t="s">
        <v>9</v>
      </c>
      <c r="AC995" s="113">
        <v>41</v>
      </c>
      <c r="AD995" s="113" t="s">
        <v>52</v>
      </c>
      <c r="AE995" s="114">
        <v>42826</v>
      </c>
      <c r="AF995" s="113">
        <v>14</v>
      </c>
      <c r="AG995" s="113">
        <v>5</v>
      </c>
      <c r="AH995" s="113" t="s">
        <v>16226</v>
      </c>
      <c r="AI995" s="117" t="s">
        <v>9901</v>
      </c>
      <c r="AK995" s="114">
        <v>42620</v>
      </c>
      <c r="AL995" s="113">
        <v>40</v>
      </c>
      <c r="AM995" s="113" t="s">
        <v>9870</v>
      </c>
      <c r="AN995" s="113" t="s">
        <v>17211</v>
      </c>
      <c r="AO995" s="113" t="s">
        <v>2103</v>
      </c>
      <c r="AP995" s="113">
        <v>1998</v>
      </c>
      <c r="AQ995" s="113" t="s">
        <v>2436</v>
      </c>
      <c r="AR995" s="113" t="s">
        <v>20792</v>
      </c>
      <c r="AS995" s="113" t="s">
        <v>14</v>
      </c>
      <c r="AT995" s="113" t="s">
        <v>14</v>
      </c>
      <c r="AU995" s="113" t="s">
        <v>16229</v>
      </c>
      <c r="AV995" s="113" t="s">
        <v>14</v>
      </c>
      <c r="AW995" s="113" t="s">
        <v>14</v>
      </c>
    </row>
    <row r="996" spans="1:49">
      <c r="A996" s="116" t="s">
        <v>4851</v>
      </c>
      <c r="B996" s="113">
        <v>140313127</v>
      </c>
      <c r="C996" s="113" t="s">
        <v>4852</v>
      </c>
      <c r="E996" s="113" t="s">
        <v>4853</v>
      </c>
      <c r="F996" s="113" t="s">
        <v>4854</v>
      </c>
      <c r="G996" s="114">
        <v>26006</v>
      </c>
      <c r="H996" s="113" t="s">
        <v>16218</v>
      </c>
      <c r="I996" s="113" t="s">
        <v>9866</v>
      </c>
      <c r="J996" s="113" t="s">
        <v>9872</v>
      </c>
      <c r="K996" s="113" t="s">
        <v>34031</v>
      </c>
      <c r="L996" s="113">
        <v>82259595988</v>
      </c>
      <c r="M996" s="113" t="s">
        <v>15415</v>
      </c>
      <c r="O996" s="113" t="s">
        <v>15416</v>
      </c>
      <c r="P996" s="113" t="s">
        <v>34032</v>
      </c>
      <c r="Q996" s="113" t="s">
        <v>34033</v>
      </c>
      <c r="R996" s="113">
        <v>15</v>
      </c>
      <c r="S996" s="113" t="s">
        <v>13</v>
      </c>
      <c r="T996" s="113" t="s">
        <v>34034</v>
      </c>
      <c r="U996" s="113" t="s">
        <v>34035</v>
      </c>
      <c r="V996" s="114">
        <v>34521</v>
      </c>
      <c r="W996" s="114">
        <v>34394</v>
      </c>
      <c r="X996" s="113" t="s">
        <v>34036</v>
      </c>
      <c r="Y996" s="114">
        <v>35124</v>
      </c>
      <c r="Z996" s="114">
        <v>35125</v>
      </c>
      <c r="AA996" s="113">
        <v>21</v>
      </c>
      <c r="AB996" s="113" t="s">
        <v>24</v>
      </c>
      <c r="AC996" s="113">
        <v>42</v>
      </c>
      <c r="AD996" s="113" t="s">
        <v>92</v>
      </c>
      <c r="AE996" s="114">
        <v>45444</v>
      </c>
      <c r="AF996" s="113">
        <v>25</v>
      </c>
      <c r="AG996" s="113">
        <v>3</v>
      </c>
      <c r="AH996" s="113" t="s">
        <v>16226</v>
      </c>
      <c r="AI996" s="117" t="s">
        <v>12147</v>
      </c>
      <c r="AK996" s="114">
        <v>44287</v>
      </c>
      <c r="AL996" s="113">
        <v>40</v>
      </c>
      <c r="AM996" s="113" t="s">
        <v>9870</v>
      </c>
      <c r="AN996" s="113" t="s">
        <v>30237</v>
      </c>
      <c r="AO996" s="113" t="s">
        <v>4786</v>
      </c>
      <c r="AP996" s="113">
        <v>2009</v>
      </c>
      <c r="AQ996" s="113" t="s">
        <v>5236</v>
      </c>
      <c r="AR996" s="113" t="s">
        <v>20505</v>
      </c>
      <c r="AS996" s="113" t="s">
        <v>14</v>
      </c>
      <c r="AT996" s="113" t="s">
        <v>14</v>
      </c>
      <c r="AU996" s="113" t="s">
        <v>16229</v>
      </c>
      <c r="AV996" s="113" t="s">
        <v>14</v>
      </c>
      <c r="AW996" s="113" t="s">
        <v>14</v>
      </c>
    </row>
    <row r="997" spans="1:49">
      <c r="A997" s="116" t="s">
        <v>4904</v>
      </c>
      <c r="C997" s="113" t="s">
        <v>4905</v>
      </c>
      <c r="F997" s="113" t="s">
        <v>8</v>
      </c>
      <c r="G997" s="114">
        <v>26010</v>
      </c>
      <c r="H997" s="113" t="s">
        <v>16230</v>
      </c>
      <c r="I997" s="113" t="s">
        <v>9866</v>
      </c>
      <c r="J997" s="113" t="s">
        <v>9872</v>
      </c>
      <c r="K997" s="113" t="s">
        <v>36631</v>
      </c>
      <c r="L997" s="113">
        <v>85241471913</v>
      </c>
      <c r="M997" s="113" t="s">
        <v>14166</v>
      </c>
      <c r="O997" s="113" t="s">
        <v>13834</v>
      </c>
      <c r="P997" s="113" t="s">
        <v>36632</v>
      </c>
      <c r="Q997" s="113" t="s">
        <v>36633</v>
      </c>
      <c r="R997" s="113">
        <v>15</v>
      </c>
      <c r="S997" s="113" t="s">
        <v>13</v>
      </c>
      <c r="T997" s="113" t="s">
        <v>36634</v>
      </c>
      <c r="U997" s="113" t="s">
        <v>36635</v>
      </c>
      <c r="V997" s="114">
        <v>41705</v>
      </c>
      <c r="W997" s="114">
        <v>41640</v>
      </c>
      <c r="X997" s="113" t="s">
        <v>34558</v>
      </c>
      <c r="Y997" s="114">
        <v>42339</v>
      </c>
      <c r="Z997" s="114">
        <v>42339</v>
      </c>
      <c r="AA997" s="113">
        <v>21</v>
      </c>
      <c r="AB997" s="113" t="s">
        <v>24</v>
      </c>
      <c r="AC997" s="113">
        <v>23</v>
      </c>
      <c r="AD997" s="113" t="s">
        <v>78</v>
      </c>
      <c r="AE997" s="114">
        <v>45017</v>
      </c>
      <c r="AF997" s="113">
        <v>19</v>
      </c>
      <c r="AG997" s="113">
        <v>10</v>
      </c>
      <c r="AH997" s="113" t="s">
        <v>16263</v>
      </c>
      <c r="AI997" s="117" t="s">
        <v>75</v>
      </c>
      <c r="AK997" s="114">
        <v>44497</v>
      </c>
      <c r="AL997" s="113">
        <v>15</v>
      </c>
      <c r="AM997" s="113" t="s">
        <v>9885</v>
      </c>
      <c r="AN997" s="113" t="s">
        <v>33334</v>
      </c>
      <c r="AO997" s="113" t="s">
        <v>611</v>
      </c>
      <c r="AP997" s="113">
        <v>1999</v>
      </c>
      <c r="AQ997" s="113" t="s">
        <v>9871</v>
      </c>
      <c r="AR997" s="113" t="s">
        <v>16774</v>
      </c>
      <c r="AS997" s="113" t="s">
        <v>14</v>
      </c>
      <c r="AT997" s="113" t="s">
        <v>14</v>
      </c>
      <c r="AU997" s="113" t="s">
        <v>16229</v>
      </c>
      <c r="AV997" s="113" t="s">
        <v>14</v>
      </c>
    </row>
    <row r="998" spans="1:49">
      <c r="A998" s="116" t="s">
        <v>3019</v>
      </c>
      <c r="B998" s="113">
        <v>570013555</v>
      </c>
      <c r="C998" s="113" t="s">
        <v>3020</v>
      </c>
      <c r="E998" s="113" t="s">
        <v>3021</v>
      </c>
      <c r="F998" s="113" t="s">
        <v>129</v>
      </c>
      <c r="G998" s="114">
        <v>26024</v>
      </c>
      <c r="H998" s="113" t="s">
        <v>16218</v>
      </c>
      <c r="I998" s="113" t="s">
        <v>9866</v>
      </c>
      <c r="J998" s="113" t="s">
        <v>9872</v>
      </c>
      <c r="K998" s="113" t="s">
        <v>20960</v>
      </c>
      <c r="L998" s="113">
        <v>811455935</v>
      </c>
      <c r="M998" s="113" t="s">
        <v>10075</v>
      </c>
      <c r="O998" s="113" t="s">
        <v>20961</v>
      </c>
      <c r="P998" s="113" t="s">
        <v>20962</v>
      </c>
      <c r="Q998" s="113" t="s">
        <v>20963</v>
      </c>
      <c r="R998" s="113">
        <v>15</v>
      </c>
      <c r="S998" s="113" t="s">
        <v>13</v>
      </c>
      <c r="T998" s="113" t="s">
        <v>20964</v>
      </c>
      <c r="U998" s="113" t="s">
        <v>20965</v>
      </c>
      <c r="V998" s="114">
        <v>37065</v>
      </c>
      <c r="W998" s="114">
        <v>37073</v>
      </c>
      <c r="X998" s="113" t="s">
        <v>20966</v>
      </c>
      <c r="Y998" s="114">
        <v>37565</v>
      </c>
      <c r="Z998" s="114">
        <v>37561</v>
      </c>
      <c r="AA998" s="113">
        <v>31</v>
      </c>
      <c r="AB998" s="113" t="s">
        <v>9</v>
      </c>
      <c r="AC998" s="113">
        <v>41</v>
      </c>
      <c r="AD998" s="113" t="s">
        <v>52</v>
      </c>
      <c r="AE998" s="114">
        <v>42095</v>
      </c>
      <c r="AF998" s="113">
        <v>17</v>
      </c>
      <c r="AG998" s="113">
        <v>2</v>
      </c>
      <c r="AH998" s="113" t="s">
        <v>9913</v>
      </c>
      <c r="AI998" s="117" t="s">
        <v>20967</v>
      </c>
      <c r="AJ998" s="113" t="s">
        <v>45514</v>
      </c>
      <c r="AK998" s="114">
        <v>44923</v>
      </c>
      <c r="AL998" s="113">
        <v>45</v>
      </c>
      <c r="AM998" s="113" t="s">
        <v>9922</v>
      </c>
      <c r="AN998" s="113" t="s">
        <v>20968</v>
      </c>
      <c r="AO998" s="113" t="s">
        <v>3022</v>
      </c>
      <c r="AP998" s="113">
        <v>2006</v>
      </c>
      <c r="AQ998" s="113" t="s">
        <v>5236</v>
      </c>
      <c r="AR998" s="113" t="s">
        <v>20969</v>
      </c>
      <c r="AS998" s="113" t="s">
        <v>14</v>
      </c>
      <c r="AT998" s="113" t="s">
        <v>14</v>
      </c>
      <c r="AU998" s="113" t="s">
        <v>16229</v>
      </c>
      <c r="AV998" s="113" t="s">
        <v>14</v>
      </c>
      <c r="AW998" s="113" t="s">
        <v>14</v>
      </c>
    </row>
    <row r="999" spans="1:49">
      <c r="A999" s="116" t="s">
        <v>5807</v>
      </c>
      <c r="B999" s="113">
        <v>570013840</v>
      </c>
      <c r="C999" s="113" t="s">
        <v>5808</v>
      </c>
      <c r="E999" s="113" t="s">
        <v>110</v>
      </c>
      <c r="F999" s="113" t="s">
        <v>388</v>
      </c>
      <c r="G999" s="114">
        <v>26026</v>
      </c>
      <c r="H999" s="113" t="s">
        <v>16218</v>
      </c>
      <c r="I999" s="113" t="s">
        <v>9866</v>
      </c>
      <c r="J999" s="113" t="s">
        <v>9872</v>
      </c>
      <c r="K999" s="113" t="s">
        <v>31719</v>
      </c>
      <c r="L999" s="113">
        <v>85398969377</v>
      </c>
      <c r="M999" s="113" t="s">
        <v>15815</v>
      </c>
      <c r="O999" s="113" t="s">
        <v>15816</v>
      </c>
      <c r="P999" s="113" t="s">
        <v>31720</v>
      </c>
      <c r="Q999" s="113" t="s">
        <v>31721</v>
      </c>
      <c r="R999" s="113">
        <v>15</v>
      </c>
      <c r="S999" s="113" t="s">
        <v>13</v>
      </c>
      <c r="T999" s="113" t="s">
        <v>31722</v>
      </c>
      <c r="U999" s="113" t="s">
        <v>31723</v>
      </c>
      <c r="V999" s="114">
        <v>37557</v>
      </c>
      <c r="W999" s="114">
        <v>37561</v>
      </c>
      <c r="X999" s="113" t="s">
        <v>31724</v>
      </c>
      <c r="Y999" s="114">
        <v>37945</v>
      </c>
      <c r="Z999" s="114">
        <v>37956</v>
      </c>
      <c r="AA999" s="113">
        <v>31</v>
      </c>
      <c r="AB999" s="113" t="s">
        <v>9</v>
      </c>
      <c r="AC999" s="113">
        <v>42</v>
      </c>
      <c r="AD999" s="113" t="s">
        <v>92</v>
      </c>
      <c r="AE999" s="114">
        <v>43739</v>
      </c>
      <c r="AF999" s="113">
        <v>16</v>
      </c>
      <c r="AG999" s="113">
        <v>11</v>
      </c>
      <c r="AH999" s="113" t="s">
        <v>9913</v>
      </c>
      <c r="AI999" s="117" t="s">
        <v>31725</v>
      </c>
      <c r="AJ999" s="113" t="s">
        <v>45560</v>
      </c>
      <c r="AK999" s="114">
        <v>44923</v>
      </c>
      <c r="AL999" s="113">
        <v>40</v>
      </c>
      <c r="AM999" s="113" t="s">
        <v>9870</v>
      </c>
      <c r="AN999" s="113" t="s">
        <v>18417</v>
      </c>
      <c r="AO999" s="113" t="s">
        <v>399</v>
      </c>
      <c r="AP999" s="113">
        <v>1997</v>
      </c>
      <c r="AQ999" s="113" t="s">
        <v>8</v>
      </c>
      <c r="AR999" s="113" t="s">
        <v>18716</v>
      </c>
      <c r="AS999" s="113" t="s">
        <v>14</v>
      </c>
      <c r="AT999" s="113" t="s">
        <v>14</v>
      </c>
      <c r="AU999" s="113" t="s">
        <v>16229</v>
      </c>
      <c r="AV999" s="113" t="s">
        <v>14</v>
      </c>
      <c r="AW999" s="113" t="s">
        <v>14</v>
      </c>
    </row>
    <row r="1000" spans="1:49">
      <c r="A1000" s="116" t="s">
        <v>3743</v>
      </c>
      <c r="B1000" s="113">
        <v>80112510</v>
      </c>
      <c r="C1000" s="113" t="s">
        <v>3744</v>
      </c>
      <c r="E1000" s="113" t="s">
        <v>67</v>
      </c>
      <c r="F1000" s="113" t="s">
        <v>3745</v>
      </c>
      <c r="G1000" s="114">
        <v>26027</v>
      </c>
      <c r="H1000" s="113" t="s">
        <v>16218</v>
      </c>
      <c r="I1000" s="113" t="s">
        <v>10007</v>
      </c>
      <c r="J1000" s="113" t="s">
        <v>9872</v>
      </c>
      <c r="K1000" s="113" t="s">
        <v>44782</v>
      </c>
      <c r="L1000" s="113">
        <v>81354373594</v>
      </c>
      <c r="M1000" s="113" t="s">
        <v>14994</v>
      </c>
      <c r="O1000" s="113" t="s">
        <v>14995</v>
      </c>
      <c r="P1000" s="113" t="s">
        <v>44783</v>
      </c>
      <c r="Q1000" s="113" t="s">
        <v>44784</v>
      </c>
      <c r="R1000" s="113">
        <v>15</v>
      </c>
      <c r="S1000" s="113" t="s">
        <v>13</v>
      </c>
      <c r="T1000" s="113" t="s">
        <v>44785</v>
      </c>
      <c r="U1000" s="113" t="s">
        <v>44786</v>
      </c>
      <c r="V1000" s="114">
        <v>34073</v>
      </c>
      <c r="W1000" s="114">
        <v>34029</v>
      </c>
      <c r="X1000" s="113" t="s">
        <v>44787</v>
      </c>
      <c r="Y1000" s="114">
        <v>34391</v>
      </c>
      <c r="Z1000" s="114">
        <v>34394</v>
      </c>
      <c r="AA1000" s="113">
        <v>21</v>
      </c>
      <c r="AB1000" s="113" t="s">
        <v>24</v>
      </c>
      <c r="AC1000" s="113">
        <v>42</v>
      </c>
      <c r="AD1000" s="113" t="s">
        <v>92</v>
      </c>
      <c r="AE1000" s="114">
        <v>43009</v>
      </c>
      <c r="AF1000" s="113">
        <v>19</v>
      </c>
      <c r="AG1000" s="113">
        <v>9</v>
      </c>
      <c r="AH1000" s="113" t="s">
        <v>16226</v>
      </c>
      <c r="AI1000" s="117" t="s">
        <v>9977</v>
      </c>
      <c r="AK1000" s="114">
        <v>44925</v>
      </c>
      <c r="AL1000" s="113">
        <v>40</v>
      </c>
      <c r="AM1000" s="113" t="s">
        <v>9870</v>
      </c>
      <c r="AN1000" s="113" t="s">
        <v>20542</v>
      </c>
      <c r="AO1000" s="113" t="s">
        <v>3065</v>
      </c>
      <c r="AP1000" s="113">
        <v>1999</v>
      </c>
      <c r="AQ1000" s="113" t="s">
        <v>8</v>
      </c>
      <c r="AR1000" s="113" t="s">
        <v>18780</v>
      </c>
      <c r="AS1000" s="113" t="s">
        <v>14</v>
      </c>
      <c r="AT1000" s="113" t="s">
        <v>14</v>
      </c>
      <c r="AU1000" s="113" t="s">
        <v>16229</v>
      </c>
      <c r="AV1000" s="113" t="s">
        <v>14</v>
      </c>
      <c r="AW1000" s="113" t="s">
        <v>14</v>
      </c>
    </row>
    <row r="1001" spans="1:49">
      <c r="A1001" s="116" t="s">
        <v>3261</v>
      </c>
      <c r="B1001" s="113">
        <v>570021446</v>
      </c>
      <c r="C1001" s="113" t="s">
        <v>3262</v>
      </c>
      <c r="E1001" s="113" t="s">
        <v>140</v>
      </c>
      <c r="F1001" s="113" t="s">
        <v>349</v>
      </c>
      <c r="G1001" s="114">
        <v>26027</v>
      </c>
      <c r="H1001" s="113" t="s">
        <v>16230</v>
      </c>
      <c r="I1001" s="113" t="s">
        <v>10007</v>
      </c>
      <c r="J1001" s="113" t="s">
        <v>9872</v>
      </c>
      <c r="K1001" s="113" t="s">
        <v>39668</v>
      </c>
      <c r="L1001" s="113">
        <v>81354613539</v>
      </c>
      <c r="M1001" s="113" t="s">
        <v>39669</v>
      </c>
      <c r="O1001" s="113" t="s">
        <v>10547</v>
      </c>
      <c r="P1001" s="113" t="s">
        <v>39670</v>
      </c>
      <c r="Q1001" s="113" t="s">
        <v>39671</v>
      </c>
      <c r="R1001" s="113">
        <v>15</v>
      </c>
      <c r="S1001" s="113" t="s">
        <v>13</v>
      </c>
      <c r="T1001" s="113" t="s">
        <v>39672</v>
      </c>
      <c r="U1001" s="113" t="s">
        <v>39673</v>
      </c>
      <c r="V1001" s="114">
        <v>39038</v>
      </c>
      <c r="W1001" s="114">
        <v>38808</v>
      </c>
      <c r="X1001" s="113" t="s">
        <v>39674</v>
      </c>
      <c r="Y1001" s="114">
        <v>39353</v>
      </c>
      <c r="Z1001" s="114">
        <v>39356</v>
      </c>
      <c r="AA1001" s="113">
        <v>22</v>
      </c>
      <c r="AB1001" s="113" t="s">
        <v>25</v>
      </c>
      <c r="AC1001" s="113">
        <v>33</v>
      </c>
      <c r="AD1001" s="113" t="s">
        <v>10</v>
      </c>
      <c r="AE1001" s="114">
        <v>45017</v>
      </c>
      <c r="AF1001" s="113">
        <v>17</v>
      </c>
      <c r="AG1001" s="113">
        <v>10</v>
      </c>
      <c r="AH1001" s="113" t="s">
        <v>16226</v>
      </c>
      <c r="AI1001" s="117" t="s">
        <v>9891</v>
      </c>
      <c r="AK1001" s="114">
        <v>45120</v>
      </c>
      <c r="AL1001" s="113">
        <v>40</v>
      </c>
      <c r="AM1001" s="113" t="s">
        <v>9870</v>
      </c>
      <c r="AN1001" s="113" t="s">
        <v>16561</v>
      </c>
      <c r="AO1001" s="113" t="s">
        <v>42</v>
      </c>
      <c r="AP1001" s="113">
        <v>2011</v>
      </c>
      <c r="AQ1001" s="113" t="s">
        <v>9905</v>
      </c>
      <c r="AR1001" s="113" t="s">
        <v>17089</v>
      </c>
      <c r="AS1001" s="113" t="s">
        <v>14</v>
      </c>
      <c r="AT1001" s="113" t="s">
        <v>14</v>
      </c>
      <c r="AU1001" s="113" t="s">
        <v>16229</v>
      </c>
      <c r="AV1001" s="113" t="s">
        <v>14</v>
      </c>
      <c r="AW1001" s="113" t="s">
        <v>14</v>
      </c>
    </row>
    <row r="1002" spans="1:49">
      <c r="A1002" s="116" t="s">
        <v>2222</v>
      </c>
      <c r="C1002" s="113" t="s">
        <v>2223</v>
      </c>
      <c r="E1002" s="113" t="s">
        <v>41</v>
      </c>
      <c r="F1002" s="113" t="s">
        <v>8</v>
      </c>
      <c r="G1002" s="114">
        <v>26028</v>
      </c>
      <c r="H1002" s="113" t="s">
        <v>16230</v>
      </c>
      <c r="I1002" s="113" t="s">
        <v>9866</v>
      </c>
      <c r="J1002" s="113" t="s">
        <v>9872</v>
      </c>
      <c r="K1002" s="113" t="s">
        <v>22004</v>
      </c>
      <c r="L1002" s="113">
        <v>81245732616</v>
      </c>
      <c r="M1002" s="113" t="s">
        <v>22005</v>
      </c>
      <c r="O1002" s="113" t="s">
        <v>12693</v>
      </c>
      <c r="P1002" s="113" t="s">
        <v>22006</v>
      </c>
      <c r="Q1002" s="113" t="s">
        <v>22007</v>
      </c>
      <c r="R1002" s="113">
        <v>15</v>
      </c>
      <c r="S1002" s="113" t="s">
        <v>13</v>
      </c>
      <c r="T1002" s="113" t="s">
        <v>22008</v>
      </c>
      <c r="U1002" s="113" t="s">
        <v>22009</v>
      </c>
      <c r="V1002" s="114">
        <v>42046</v>
      </c>
      <c r="W1002" s="114">
        <v>41883</v>
      </c>
      <c r="X1002" s="113" t="s">
        <v>22010</v>
      </c>
      <c r="Y1002" s="114">
        <v>42339</v>
      </c>
      <c r="Z1002" s="114">
        <v>42339</v>
      </c>
      <c r="AA1002" s="113">
        <v>21</v>
      </c>
      <c r="AB1002" s="113" t="s">
        <v>24</v>
      </c>
      <c r="AC1002" s="113">
        <v>31</v>
      </c>
      <c r="AD1002" s="113" t="s">
        <v>9</v>
      </c>
      <c r="AE1002" s="114">
        <v>45323</v>
      </c>
      <c r="AF1002" s="113">
        <v>15</v>
      </c>
      <c r="AG1002" s="113">
        <v>1</v>
      </c>
      <c r="AH1002" s="113" t="s">
        <v>16226</v>
      </c>
      <c r="AI1002" s="117" t="s">
        <v>9875</v>
      </c>
      <c r="AK1002" s="114">
        <v>45323</v>
      </c>
      <c r="AL1002" s="113">
        <v>40</v>
      </c>
      <c r="AM1002" s="113" t="s">
        <v>9870</v>
      </c>
      <c r="AN1002" s="113" t="s">
        <v>16561</v>
      </c>
      <c r="AO1002" s="113" t="s">
        <v>42</v>
      </c>
      <c r="AP1002" s="113">
        <v>2023</v>
      </c>
      <c r="AQ1002" s="113" t="s">
        <v>8</v>
      </c>
      <c r="AR1002" s="113" t="s">
        <v>20237</v>
      </c>
      <c r="AS1002" s="113" t="s">
        <v>14</v>
      </c>
      <c r="AT1002" s="113" t="s">
        <v>14</v>
      </c>
      <c r="AU1002" s="113" t="s">
        <v>16229</v>
      </c>
      <c r="AV1002" s="113" t="s">
        <v>14</v>
      </c>
    </row>
    <row r="1003" spans="1:49">
      <c r="A1003" s="116" t="s">
        <v>9213</v>
      </c>
      <c r="B1003" s="113">
        <v>140294599</v>
      </c>
      <c r="C1003" s="113" t="s">
        <v>9214</v>
      </c>
      <c r="E1003" s="113" t="s">
        <v>223</v>
      </c>
      <c r="F1003" s="113" t="s">
        <v>555</v>
      </c>
      <c r="G1003" s="114">
        <v>26030</v>
      </c>
      <c r="H1003" s="113" t="s">
        <v>16230</v>
      </c>
      <c r="I1003" s="113" t="s">
        <v>9866</v>
      </c>
      <c r="J1003" s="113" t="s">
        <v>9872</v>
      </c>
      <c r="K1003" s="113" t="s">
        <v>41547</v>
      </c>
      <c r="L1003" s="113">
        <v>81341344267</v>
      </c>
      <c r="M1003" s="113" t="s">
        <v>41548</v>
      </c>
      <c r="O1003" s="113" t="s">
        <v>14896</v>
      </c>
      <c r="P1003" s="113" t="s">
        <v>41549</v>
      </c>
      <c r="Q1003" s="113" t="s">
        <v>41550</v>
      </c>
      <c r="R1003" s="113">
        <v>15</v>
      </c>
      <c r="S1003" s="113" t="s">
        <v>13</v>
      </c>
      <c r="T1003" s="113" t="s">
        <v>41551</v>
      </c>
      <c r="U1003" s="113" t="s">
        <v>41552</v>
      </c>
      <c r="V1003" s="114">
        <v>34177</v>
      </c>
      <c r="W1003" s="114">
        <v>34001</v>
      </c>
      <c r="X1003" s="113" t="s">
        <v>41553</v>
      </c>
      <c r="Y1003" s="114">
        <v>34708</v>
      </c>
      <c r="Z1003" s="114">
        <v>34731</v>
      </c>
      <c r="AA1003" s="113">
        <v>21</v>
      </c>
      <c r="AB1003" s="113" t="s">
        <v>24</v>
      </c>
      <c r="AC1003" s="113">
        <v>34</v>
      </c>
      <c r="AD1003" s="113" t="s">
        <v>18</v>
      </c>
      <c r="AE1003" s="114">
        <v>41000</v>
      </c>
      <c r="AF1003" s="113">
        <v>14</v>
      </c>
      <c r="AG1003" s="113">
        <v>2</v>
      </c>
      <c r="AH1003" s="113" t="s">
        <v>16226</v>
      </c>
      <c r="AI1003" s="117" t="s">
        <v>2025</v>
      </c>
      <c r="AK1003" s="114">
        <v>41000</v>
      </c>
      <c r="AL1003" s="113">
        <v>30</v>
      </c>
      <c r="AM1003" s="113" t="s">
        <v>9882</v>
      </c>
      <c r="AN1003" s="113" t="s">
        <v>16364</v>
      </c>
      <c r="AO1003" s="113" t="s">
        <v>100</v>
      </c>
      <c r="AP1003" s="113">
        <v>2015</v>
      </c>
      <c r="AQ1003" s="113" t="s">
        <v>5236</v>
      </c>
      <c r="AR1003" s="113" t="s">
        <v>19217</v>
      </c>
      <c r="AS1003" s="113" t="s">
        <v>14</v>
      </c>
      <c r="AT1003" s="113" t="s">
        <v>14</v>
      </c>
      <c r="AU1003" s="113" t="s">
        <v>16229</v>
      </c>
      <c r="AV1003" s="113" t="s">
        <v>14</v>
      </c>
      <c r="AW1003" s="113" t="s">
        <v>14</v>
      </c>
    </row>
    <row r="1004" spans="1:49">
      <c r="A1004" s="116" t="s">
        <v>6708</v>
      </c>
      <c r="B1004" s="113">
        <v>132218843</v>
      </c>
      <c r="C1004" s="113" t="s">
        <v>6709</v>
      </c>
      <c r="E1004" s="113" t="s">
        <v>41</v>
      </c>
      <c r="F1004" s="113" t="s">
        <v>1295</v>
      </c>
      <c r="G1004" s="114">
        <v>26033</v>
      </c>
      <c r="H1004" s="113" t="s">
        <v>16230</v>
      </c>
      <c r="I1004" s="113" t="s">
        <v>9866</v>
      </c>
      <c r="J1004" s="113" t="s">
        <v>9872</v>
      </c>
      <c r="K1004" s="113" t="s">
        <v>23488</v>
      </c>
      <c r="L1004" s="113">
        <v>8124459886</v>
      </c>
      <c r="M1004" s="113" t="s">
        <v>23489</v>
      </c>
      <c r="O1004" s="113" t="s">
        <v>10433</v>
      </c>
      <c r="P1004" s="113" t="s">
        <v>23490</v>
      </c>
      <c r="Q1004" s="113" t="s">
        <v>23491</v>
      </c>
      <c r="R1004" s="113">
        <v>15</v>
      </c>
      <c r="S1004" s="113" t="s">
        <v>13</v>
      </c>
      <c r="T1004" s="113" t="s">
        <v>23492</v>
      </c>
      <c r="U1004" s="113" t="s">
        <v>23493</v>
      </c>
      <c r="V1004" s="114">
        <v>36052</v>
      </c>
      <c r="W1004" s="114">
        <v>36008</v>
      </c>
      <c r="X1004" s="113" t="s">
        <v>23494</v>
      </c>
      <c r="Y1004" s="114">
        <v>36494</v>
      </c>
      <c r="Z1004" s="114">
        <v>36495</v>
      </c>
      <c r="AA1004" s="113">
        <v>21</v>
      </c>
      <c r="AB1004" s="113" t="s">
        <v>24</v>
      </c>
      <c r="AC1004" s="113">
        <v>41</v>
      </c>
      <c r="AD1004" s="113" t="s">
        <v>52</v>
      </c>
      <c r="AE1004" s="114">
        <v>44835</v>
      </c>
      <c r="AF1004" s="113">
        <v>22</v>
      </c>
      <c r="AG1004" s="113">
        <v>2</v>
      </c>
      <c r="AH1004" s="113" t="s">
        <v>16226</v>
      </c>
      <c r="AI1004" s="117" t="s">
        <v>9901</v>
      </c>
      <c r="AK1004" s="114">
        <v>44835</v>
      </c>
      <c r="AL1004" s="113">
        <v>25</v>
      </c>
      <c r="AM1004" s="113" t="s">
        <v>9974</v>
      </c>
      <c r="AN1004" s="113" t="s">
        <v>39154</v>
      </c>
      <c r="AO1004" s="113" t="s">
        <v>997</v>
      </c>
      <c r="AP1004" s="113">
        <v>1997</v>
      </c>
      <c r="AQ1004" s="113" t="s">
        <v>9871</v>
      </c>
      <c r="AR1004" s="113" t="s">
        <v>23495</v>
      </c>
      <c r="AS1004" s="113" t="s">
        <v>14</v>
      </c>
      <c r="AT1004" s="113" t="s">
        <v>14</v>
      </c>
      <c r="AU1004" s="113" t="s">
        <v>16229</v>
      </c>
      <c r="AV1004" s="113" t="s">
        <v>14</v>
      </c>
    </row>
    <row r="1005" spans="1:49">
      <c r="A1005" s="116" t="s">
        <v>8891</v>
      </c>
      <c r="B1005" s="113">
        <v>570021271</v>
      </c>
      <c r="C1005" s="113" t="s">
        <v>8892</v>
      </c>
      <c r="F1005" s="113" t="s">
        <v>8</v>
      </c>
      <c r="G1005" s="114">
        <v>26034</v>
      </c>
      <c r="H1005" s="113" t="s">
        <v>16230</v>
      </c>
      <c r="I1005" s="113" t="s">
        <v>9866</v>
      </c>
      <c r="J1005" s="113" t="s">
        <v>9872</v>
      </c>
      <c r="K1005" s="113" t="s">
        <v>33055</v>
      </c>
      <c r="L1005" s="113">
        <v>85395357177</v>
      </c>
      <c r="M1005" s="113" t="s">
        <v>33056</v>
      </c>
      <c r="O1005" s="113" t="s">
        <v>12714</v>
      </c>
      <c r="P1005" s="113" t="s">
        <v>33057</v>
      </c>
      <c r="Q1005" s="113" t="s">
        <v>33058</v>
      </c>
      <c r="R1005" s="113">
        <v>15</v>
      </c>
      <c r="S1005" s="113" t="s">
        <v>13</v>
      </c>
      <c r="T1005" s="113" t="s">
        <v>33059</v>
      </c>
      <c r="U1005" s="113" t="s">
        <v>33060</v>
      </c>
      <c r="V1005" s="114">
        <v>39038</v>
      </c>
      <c r="W1005" s="114">
        <v>38808</v>
      </c>
      <c r="X1005" s="113" t="s">
        <v>33061</v>
      </c>
      <c r="Y1005" s="114">
        <v>39353</v>
      </c>
      <c r="Z1005" s="114">
        <v>39356</v>
      </c>
      <c r="AA1005" s="113">
        <v>21</v>
      </c>
      <c r="AB1005" s="113" t="s">
        <v>24</v>
      </c>
      <c r="AC1005" s="113">
        <v>31</v>
      </c>
      <c r="AD1005" s="113" t="s">
        <v>9</v>
      </c>
      <c r="AE1005" s="114">
        <v>44652</v>
      </c>
      <c r="AF1005" s="113">
        <v>20</v>
      </c>
      <c r="AG1005" s="113">
        <v>2</v>
      </c>
      <c r="AH1005" s="113" t="s">
        <v>16263</v>
      </c>
      <c r="AI1005" s="117" t="s">
        <v>11623</v>
      </c>
      <c r="AK1005" s="114">
        <v>44925</v>
      </c>
      <c r="AL1005" s="113">
        <v>15</v>
      </c>
      <c r="AM1005" s="113" t="s">
        <v>9885</v>
      </c>
      <c r="AN1005" s="113" t="s">
        <v>16707</v>
      </c>
      <c r="AO1005" s="113" t="s">
        <v>891</v>
      </c>
      <c r="AP1005" s="113">
        <v>1991</v>
      </c>
      <c r="AQ1005" s="113" t="s">
        <v>5236</v>
      </c>
      <c r="AR1005" s="113" t="s">
        <v>20806</v>
      </c>
      <c r="AS1005" s="113" t="s">
        <v>14</v>
      </c>
      <c r="AT1005" s="113" t="s">
        <v>14</v>
      </c>
      <c r="AU1005" s="113" t="s">
        <v>16229</v>
      </c>
      <c r="AV1005" s="113" t="s">
        <v>14</v>
      </c>
      <c r="AW1005" s="113" t="s">
        <v>14</v>
      </c>
    </row>
    <row r="1006" spans="1:49">
      <c r="A1006" s="116" t="s">
        <v>5745</v>
      </c>
      <c r="B1006" s="113">
        <v>570017287</v>
      </c>
      <c r="C1006" s="113" t="s">
        <v>5746</v>
      </c>
      <c r="E1006" s="113" t="s">
        <v>41</v>
      </c>
      <c r="F1006" s="113" t="s">
        <v>1706</v>
      </c>
      <c r="G1006" s="114">
        <v>26040</v>
      </c>
      <c r="H1006" s="113" t="s">
        <v>16218</v>
      </c>
      <c r="I1006" s="113" t="s">
        <v>9866</v>
      </c>
      <c r="J1006" s="113" t="s">
        <v>9872</v>
      </c>
      <c r="K1006" s="113" t="s">
        <v>33366</v>
      </c>
      <c r="M1006" s="113" t="s">
        <v>15435</v>
      </c>
      <c r="O1006" s="113" t="s">
        <v>15436</v>
      </c>
      <c r="P1006" s="113" t="s">
        <v>33367</v>
      </c>
      <c r="Q1006" s="113" t="s">
        <v>33368</v>
      </c>
      <c r="R1006" s="113">
        <v>15</v>
      </c>
      <c r="S1006" s="113" t="s">
        <v>13</v>
      </c>
      <c r="T1006" s="113" t="s">
        <v>33369</v>
      </c>
      <c r="U1006" s="113" t="s">
        <v>33370</v>
      </c>
      <c r="V1006" s="114">
        <v>38397</v>
      </c>
      <c r="W1006" s="114">
        <v>38353</v>
      </c>
      <c r="X1006" s="113" t="s">
        <v>33371</v>
      </c>
      <c r="Y1006" s="114">
        <v>38775</v>
      </c>
      <c r="Z1006" s="114">
        <v>38777</v>
      </c>
      <c r="AA1006" s="113">
        <v>21</v>
      </c>
      <c r="AB1006" s="113" t="s">
        <v>24</v>
      </c>
      <c r="AC1006" s="113">
        <v>31</v>
      </c>
      <c r="AD1006" s="113" t="s">
        <v>9</v>
      </c>
      <c r="AE1006" s="114">
        <v>43739</v>
      </c>
      <c r="AF1006" s="113">
        <v>9</v>
      </c>
      <c r="AG1006" s="113">
        <v>9</v>
      </c>
      <c r="AH1006" s="113" t="s">
        <v>16226</v>
      </c>
      <c r="AI1006" s="117" t="s">
        <v>9875</v>
      </c>
      <c r="AK1006" s="114">
        <v>43647</v>
      </c>
      <c r="AL1006" s="113">
        <v>40</v>
      </c>
      <c r="AM1006" s="113" t="s">
        <v>9870</v>
      </c>
      <c r="AN1006" s="113" t="s">
        <v>16561</v>
      </c>
      <c r="AO1006" s="113" t="s">
        <v>42</v>
      </c>
      <c r="AP1006" s="113">
        <v>2015</v>
      </c>
      <c r="AQ1006" s="113" t="s">
        <v>9871</v>
      </c>
      <c r="AR1006" s="113" t="s">
        <v>33372</v>
      </c>
      <c r="AS1006" s="113" t="s">
        <v>14</v>
      </c>
      <c r="AT1006" s="113" t="s">
        <v>14</v>
      </c>
      <c r="AU1006" s="113" t="s">
        <v>16229</v>
      </c>
      <c r="AV1006" s="113" t="s">
        <v>14</v>
      </c>
      <c r="AW1006" s="113" t="s">
        <v>14</v>
      </c>
    </row>
    <row r="1007" spans="1:49">
      <c r="A1007" s="116" t="s">
        <v>9439</v>
      </c>
      <c r="C1007" s="113" t="s">
        <v>9440</v>
      </c>
      <c r="E1007" s="113" t="s">
        <v>30</v>
      </c>
      <c r="F1007" s="113" t="s">
        <v>632</v>
      </c>
      <c r="G1007" s="114">
        <v>26042</v>
      </c>
      <c r="H1007" s="113" t="s">
        <v>16218</v>
      </c>
      <c r="I1007" s="113" t="s">
        <v>9866</v>
      </c>
      <c r="J1007" s="113" t="s">
        <v>9872</v>
      </c>
      <c r="K1007" s="113" t="s">
        <v>25638</v>
      </c>
      <c r="L1007" s="113">
        <v>85230481851</v>
      </c>
      <c r="M1007" s="113" t="s">
        <v>10273</v>
      </c>
      <c r="O1007" s="113" t="s">
        <v>10274</v>
      </c>
      <c r="P1007" s="113" t="s">
        <v>25639</v>
      </c>
      <c r="Q1007" s="113" t="s">
        <v>25640</v>
      </c>
      <c r="R1007" s="113">
        <v>15</v>
      </c>
      <c r="S1007" s="113" t="s">
        <v>13</v>
      </c>
      <c r="T1007" s="113" t="s">
        <v>25641</v>
      </c>
      <c r="U1007" s="113" t="s">
        <v>25642</v>
      </c>
      <c r="V1007" s="114">
        <v>39965</v>
      </c>
      <c r="W1007" s="114">
        <v>39904</v>
      </c>
      <c r="X1007" s="113" t="s">
        <v>25643</v>
      </c>
      <c r="Y1007" s="114">
        <v>40542</v>
      </c>
      <c r="Z1007" s="114">
        <v>40544</v>
      </c>
      <c r="AA1007" s="113">
        <v>31</v>
      </c>
      <c r="AB1007" s="113" t="s">
        <v>9</v>
      </c>
      <c r="AC1007" s="113">
        <v>34</v>
      </c>
      <c r="AD1007" s="113" t="s">
        <v>18</v>
      </c>
      <c r="AE1007" s="114">
        <v>44652</v>
      </c>
      <c r="AF1007" s="113">
        <v>25</v>
      </c>
      <c r="AG1007" s="113">
        <v>3</v>
      </c>
      <c r="AH1007" s="113" t="s">
        <v>9913</v>
      </c>
      <c r="AI1007" s="117" t="s">
        <v>45820</v>
      </c>
      <c r="AJ1007" s="113" t="s">
        <v>45514</v>
      </c>
      <c r="AK1007" s="114">
        <v>45120</v>
      </c>
      <c r="AL1007" s="113">
        <v>40</v>
      </c>
      <c r="AM1007" s="113" t="s">
        <v>9870</v>
      </c>
      <c r="AN1007" s="113" t="s">
        <v>19006</v>
      </c>
      <c r="AO1007" s="113" t="s">
        <v>311</v>
      </c>
      <c r="AP1007" s="113">
        <v>2005</v>
      </c>
      <c r="AQ1007" s="113" t="s">
        <v>8</v>
      </c>
      <c r="AR1007" s="113" t="s">
        <v>25644</v>
      </c>
      <c r="AS1007" s="113" t="s">
        <v>14</v>
      </c>
      <c r="AT1007" s="113" t="s">
        <v>14</v>
      </c>
      <c r="AU1007" s="113" t="s">
        <v>16229</v>
      </c>
      <c r="AV1007" s="113" t="s">
        <v>14</v>
      </c>
      <c r="AW1007" s="113" t="s">
        <v>14</v>
      </c>
    </row>
    <row r="1008" spans="1:49">
      <c r="A1008" s="116" t="s">
        <v>8633</v>
      </c>
      <c r="B1008" s="113">
        <v>570017224</v>
      </c>
      <c r="C1008" s="113" t="s">
        <v>8634</v>
      </c>
      <c r="E1008" s="113" t="s">
        <v>140</v>
      </c>
      <c r="F1008" s="113" t="s">
        <v>510</v>
      </c>
      <c r="G1008" s="114">
        <v>26044</v>
      </c>
      <c r="H1008" s="113" t="s">
        <v>16230</v>
      </c>
      <c r="I1008" s="113" t="s">
        <v>9866</v>
      </c>
      <c r="J1008" s="113" t="s">
        <v>9872</v>
      </c>
      <c r="K1008" s="113" t="s">
        <v>25763</v>
      </c>
      <c r="L1008" s="113">
        <v>85397231177</v>
      </c>
      <c r="M1008" s="113" t="s">
        <v>10423</v>
      </c>
      <c r="O1008" s="113" t="s">
        <v>25764</v>
      </c>
      <c r="P1008" s="113" t="s">
        <v>25765</v>
      </c>
      <c r="Q1008" s="113" t="s">
        <v>25766</v>
      </c>
      <c r="R1008" s="113">
        <v>15</v>
      </c>
      <c r="S1008" s="113" t="s">
        <v>13</v>
      </c>
      <c r="T1008" s="113" t="s">
        <v>25767</v>
      </c>
      <c r="U1008" s="113" t="s">
        <v>25768</v>
      </c>
      <c r="V1008" s="114">
        <v>38397</v>
      </c>
      <c r="W1008" s="114">
        <v>38353</v>
      </c>
      <c r="X1008" s="113" t="s">
        <v>25769</v>
      </c>
      <c r="Y1008" s="114">
        <v>38775</v>
      </c>
      <c r="Z1008" s="114">
        <v>38777</v>
      </c>
      <c r="AA1008" s="113">
        <v>22</v>
      </c>
      <c r="AB1008" s="113" t="s">
        <v>25</v>
      </c>
      <c r="AC1008" s="113">
        <v>34</v>
      </c>
      <c r="AD1008" s="113" t="s">
        <v>18</v>
      </c>
      <c r="AE1008" s="114">
        <v>45017</v>
      </c>
      <c r="AF1008" s="113">
        <v>16</v>
      </c>
      <c r="AG1008" s="113">
        <v>3</v>
      </c>
      <c r="AH1008" s="113" t="s">
        <v>16226</v>
      </c>
      <c r="AI1008" s="117" t="s">
        <v>9891</v>
      </c>
      <c r="AK1008" s="114">
        <v>44105</v>
      </c>
      <c r="AL1008" s="113">
        <v>40</v>
      </c>
      <c r="AM1008" s="113" t="s">
        <v>9870</v>
      </c>
      <c r="AN1008" s="113" t="s">
        <v>16445</v>
      </c>
      <c r="AO1008" s="113" t="s">
        <v>842</v>
      </c>
      <c r="AP1008" s="113">
        <v>2012</v>
      </c>
      <c r="AQ1008" s="113" t="s">
        <v>5236</v>
      </c>
      <c r="AR1008" s="113" t="s">
        <v>17312</v>
      </c>
      <c r="AS1008" s="113" t="s">
        <v>14</v>
      </c>
      <c r="AT1008" s="113" t="s">
        <v>14</v>
      </c>
      <c r="AU1008" s="113" t="s">
        <v>16229</v>
      </c>
      <c r="AV1008" s="113" t="s">
        <v>14</v>
      </c>
      <c r="AW1008" s="113" t="s">
        <v>14</v>
      </c>
    </row>
    <row r="1009" spans="1:49">
      <c r="A1009" s="116" t="s">
        <v>8622</v>
      </c>
      <c r="B1009" s="113">
        <v>132211507</v>
      </c>
      <c r="C1009" s="113" t="s">
        <v>8623</v>
      </c>
      <c r="E1009" s="113" t="s">
        <v>133</v>
      </c>
      <c r="F1009" s="113" t="s">
        <v>8</v>
      </c>
      <c r="G1009" s="114">
        <v>26047</v>
      </c>
      <c r="H1009" s="113" t="s">
        <v>16230</v>
      </c>
      <c r="I1009" s="113" t="s">
        <v>9866</v>
      </c>
      <c r="J1009" s="113" t="s">
        <v>9872</v>
      </c>
      <c r="K1009" s="113" t="s">
        <v>44597</v>
      </c>
      <c r="L1009" s="113">
        <v>0</v>
      </c>
      <c r="M1009" s="113" t="s">
        <v>12624</v>
      </c>
      <c r="O1009" s="113" t="s">
        <v>12625</v>
      </c>
      <c r="P1009" s="113" t="s">
        <v>44598</v>
      </c>
      <c r="Q1009" s="113" t="s">
        <v>44599</v>
      </c>
      <c r="R1009" s="113">
        <v>15</v>
      </c>
      <c r="S1009" s="113" t="s">
        <v>13</v>
      </c>
      <c r="T1009" s="113" t="s">
        <v>44600</v>
      </c>
      <c r="U1009" s="113" t="s">
        <v>44601</v>
      </c>
      <c r="V1009" s="114">
        <v>35999</v>
      </c>
      <c r="W1009" s="114">
        <v>35855</v>
      </c>
      <c r="X1009" s="113" t="s">
        <v>17053</v>
      </c>
      <c r="Y1009" s="114">
        <v>36403</v>
      </c>
      <c r="Z1009" s="114">
        <v>36404</v>
      </c>
      <c r="AA1009" s="113">
        <v>21</v>
      </c>
      <c r="AB1009" s="113" t="s">
        <v>24</v>
      </c>
      <c r="AC1009" s="113">
        <v>34</v>
      </c>
      <c r="AD1009" s="113" t="s">
        <v>18</v>
      </c>
      <c r="AE1009" s="114">
        <v>43922</v>
      </c>
      <c r="AF1009" s="113">
        <v>17</v>
      </c>
      <c r="AG1009" s="113">
        <v>1</v>
      </c>
      <c r="AH1009" s="113" t="s">
        <v>16226</v>
      </c>
      <c r="AI1009" s="117" t="s">
        <v>9891</v>
      </c>
      <c r="AK1009" s="114">
        <v>43922</v>
      </c>
      <c r="AL1009" s="113">
        <v>25</v>
      </c>
      <c r="AM1009" s="113" t="s">
        <v>9974</v>
      </c>
      <c r="AN1009" s="113" t="s">
        <v>41948</v>
      </c>
      <c r="AO1009" s="113" t="s">
        <v>367</v>
      </c>
      <c r="AP1009" s="113">
        <v>2003</v>
      </c>
      <c r="AQ1009" s="113" t="s">
        <v>3314</v>
      </c>
      <c r="AR1009" s="113" t="s">
        <v>28711</v>
      </c>
      <c r="AS1009" s="113" t="s">
        <v>14</v>
      </c>
      <c r="AT1009" s="113" t="s">
        <v>14</v>
      </c>
      <c r="AU1009" s="113" t="s">
        <v>16229</v>
      </c>
      <c r="AV1009" s="113" t="s">
        <v>14</v>
      </c>
      <c r="AW1009" s="113" t="s">
        <v>14</v>
      </c>
    </row>
    <row r="1010" spans="1:49">
      <c r="A1010" s="116" t="s">
        <v>9096</v>
      </c>
      <c r="B1010" s="113">
        <v>570036118</v>
      </c>
      <c r="C1010" s="113" t="s">
        <v>9097</v>
      </c>
      <c r="E1010" s="113" t="s">
        <v>67</v>
      </c>
      <c r="F1010" s="113" t="s">
        <v>8</v>
      </c>
      <c r="G1010" s="114">
        <v>26052</v>
      </c>
      <c r="H1010" s="113" t="s">
        <v>16218</v>
      </c>
      <c r="I1010" s="113" t="s">
        <v>9866</v>
      </c>
      <c r="J1010" s="113" t="s">
        <v>9872</v>
      </c>
      <c r="K1010" s="113" t="s">
        <v>20715</v>
      </c>
      <c r="L1010" s="113">
        <v>82347511453</v>
      </c>
      <c r="M1010" s="113" t="s">
        <v>12911</v>
      </c>
      <c r="O1010" s="113" t="s">
        <v>12912</v>
      </c>
      <c r="P1010" s="113" t="s">
        <v>20716</v>
      </c>
      <c r="Q1010" s="113" t="s">
        <v>20717</v>
      </c>
      <c r="R1010" s="113">
        <v>15</v>
      </c>
      <c r="S1010" s="113" t="s">
        <v>13</v>
      </c>
      <c r="T1010" s="113" t="s">
        <v>20718</v>
      </c>
      <c r="U1010" s="113" t="s">
        <v>20719</v>
      </c>
      <c r="V1010" s="114">
        <v>39563</v>
      </c>
      <c r="W1010" s="114">
        <v>39448</v>
      </c>
      <c r="X1010" s="113" t="s">
        <v>20720</v>
      </c>
      <c r="Y1010" s="114">
        <v>40143</v>
      </c>
      <c r="Z1010" s="114">
        <v>40148</v>
      </c>
      <c r="AA1010" s="113">
        <v>31</v>
      </c>
      <c r="AB1010" s="113" t="s">
        <v>9</v>
      </c>
      <c r="AC1010" s="113">
        <v>34</v>
      </c>
      <c r="AD1010" s="113" t="s">
        <v>18</v>
      </c>
      <c r="AE1010" s="114">
        <v>43922</v>
      </c>
      <c r="AF1010" s="113">
        <v>15</v>
      </c>
      <c r="AG1010" s="113">
        <v>3</v>
      </c>
      <c r="AH1010" s="113" t="s">
        <v>16263</v>
      </c>
      <c r="AI1010" s="117" t="s">
        <v>16264</v>
      </c>
      <c r="AK1010" s="114">
        <v>45302</v>
      </c>
      <c r="AL1010" s="113">
        <v>40</v>
      </c>
      <c r="AM1010" s="113" t="s">
        <v>9870</v>
      </c>
      <c r="AN1010" s="113" t="s">
        <v>19987</v>
      </c>
      <c r="AO1010" s="113" t="s">
        <v>942</v>
      </c>
      <c r="AP1010" s="113">
        <v>1998</v>
      </c>
      <c r="AQ1010" s="113" t="s">
        <v>8</v>
      </c>
      <c r="AR1010" s="113" t="s">
        <v>20721</v>
      </c>
      <c r="AS1010" s="113" t="s">
        <v>14</v>
      </c>
      <c r="AT1010" s="113" t="s">
        <v>14</v>
      </c>
      <c r="AU1010" s="113" t="s">
        <v>16229</v>
      </c>
      <c r="AV1010" s="113" t="s">
        <v>14</v>
      </c>
    </row>
    <row r="1011" spans="1:49">
      <c r="A1011" s="116" t="s">
        <v>2232</v>
      </c>
      <c r="B1011" s="113">
        <v>132034203</v>
      </c>
      <c r="C1011" s="113" t="s">
        <v>2233</v>
      </c>
      <c r="E1011" s="113" t="s">
        <v>133</v>
      </c>
      <c r="F1011" s="113" t="s">
        <v>2234</v>
      </c>
      <c r="G1011" s="114">
        <v>26058</v>
      </c>
      <c r="H1011" s="113" t="s">
        <v>16230</v>
      </c>
      <c r="I1011" s="113" t="s">
        <v>9866</v>
      </c>
      <c r="J1011" s="113" t="s">
        <v>9872</v>
      </c>
      <c r="K1011" s="113" t="s">
        <v>44643</v>
      </c>
      <c r="L1011" s="113">
        <v>82292750195</v>
      </c>
      <c r="M1011" s="113" t="s">
        <v>15359</v>
      </c>
      <c r="O1011" s="113" t="s">
        <v>11776</v>
      </c>
      <c r="P1011" s="113" t="s">
        <v>44644</v>
      </c>
      <c r="Q1011" s="113" t="s">
        <v>44645</v>
      </c>
      <c r="R1011" s="113">
        <v>15</v>
      </c>
      <c r="S1011" s="113" t="s">
        <v>13</v>
      </c>
      <c r="T1011" s="113" t="s">
        <v>44646</v>
      </c>
      <c r="U1011" s="113" t="s">
        <v>16370</v>
      </c>
      <c r="V1011" s="114">
        <v>34059</v>
      </c>
      <c r="W1011" s="114">
        <v>34060</v>
      </c>
      <c r="X1011" s="113" t="s">
        <v>17272</v>
      </c>
      <c r="Y1011" s="114">
        <v>34668</v>
      </c>
      <c r="Z1011" s="114">
        <v>34669</v>
      </c>
      <c r="AA1011" s="113">
        <v>22</v>
      </c>
      <c r="AB1011" s="113" t="s">
        <v>25</v>
      </c>
      <c r="AC1011" s="113">
        <v>33</v>
      </c>
      <c r="AD1011" s="113" t="s">
        <v>10</v>
      </c>
      <c r="AE1011" s="114">
        <v>40817</v>
      </c>
      <c r="AF1011" s="113">
        <v>16</v>
      </c>
      <c r="AG1011" s="113">
        <v>6</v>
      </c>
      <c r="AH1011" s="113" t="s">
        <v>16226</v>
      </c>
      <c r="AI1011" s="117" t="s">
        <v>419</v>
      </c>
      <c r="AK1011" s="114">
        <v>43608</v>
      </c>
      <c r="AL1011" s="113">
        <v>25</v>
      </c>
      <c r="AM1011" s="113" t="s">
        <v>9974</v>
      </c>
      <c r="AN1011" s="113" t="s">
        <v>17974</v>
      </c>
      <c r="AO1011" s="113" t="s">
        <v>830</v>
      </c>
      <c r="AP1011" s="113">
        <v>1993</v>
      </c>
      <c r="AQ1011" s="113" t="s">
        <v>5236</v>
      </c>
      <c r="AR1011" s="113" t="s">
        <v>16446</v>
      </c>
      <c r="AS1011" s="113" t="s">
        <v>14</v>
      </c>
      <c r="AT1011" s="113" t="s">
        <v>14</v>
      </c>
      <c r="AU1011" s="113" t="s">
        <v>16229</v>
      </c>
      <c r="AV1011" s="113" t="s">
        <v>14</v>
      </c>
      <c r="AW1011" s="113" t="s">
        <v>14</v>
      </c>
    </row>
    <row r="1012" spans="1:49">
      <c r="A1012" s="116" t="s">
        <v>1206</v>
      </c>
      <c r="B1012" s="113">
        <v>570027514</v>
      </c>
      <c r="C1012" s="113" t="s">
        <v>735</v>
      </c>
      <c r="E1012" s="113" t="s">
        <v>34</v>
      </c>
      <c r="F1012" s="113" t="s">
        <v>8</v>
      </c>
      <c r="G1012" s="114">
        <v>26058</v>
      </c>
      <c r="H1012" s="113" t="s">
        <v>16230</v>
      </c>
      <c r="I1012" s="113" t="s">
        <v>9866</v>
      </c>
      <c r="J1012" s="113" t="s">
        <v>9872</v>
      </c>
      <c r="K1012" s="113" t="s">
        <v>36933</v>
      </c>
      <c r="L1012" s="113">
        <v>82188029162</v>
      </c>
      <c r="M1012" s="113" t="s">
        <v>36934</v>
      </c>
      <c r="O1012" s="113" t="s">
        <v>36935</v>
      </c>
      <c r="P1012" s="113" t="s">
        <v>36936</v>
      </c>
      <c r="Q1012" s="113" t="s">
        <v>36937</v>
      </c>
      <c r="R1012" s="113">
        <v>15</v>
      </c>
      <c r="S1012" s="113" t="s">
        <v>13</v>
      </c>
      <c r="T1012" s="113" t="s">
        <v>36938</v>
      </c>
      <c r="U1012" s="113" t="s">
        <v>36939</v>
      </c>
      <c r="V1012" s="114">
        <v>39387</v>
      </c>
      <c r="W1012" s="114">
        <v>39083</v>
      </c>
      <c r="X1012" s="113" t="s">
        <v>36940</v>
      </c>
      <c r="Y1012" s="114">
        <v>39720</v>
      </c>
      <c r="Z1012" s="114">
        <v>39722</v>
      </c>
      <c r="AA1012" s="113">
        <v>21</v>
      </c>
      <c r="AB1012" s="113" t="s">
        <v>24</v>
      </c>
      <c r="AC1012" s="113">
        <v>33</v>
      </c>
      <c r="AD1012" s="113" t="s">
        <v>10</v>
      </c>
      <c r="AE1012" s="114">
        <v>44652</v>
      </c>
      <c r="AF1012" s="113">
        <v>22</v>
      </c>
      <c r="AG1012" s="113">
        <v>3</v>
      </c>
      <c r="AH1012" s="113" t="s">
        <v>16263</v>
      </c>
      <c r="AI1012" s="117" t="s">
        <v>16264</v>
      </c>
      <c r="AK1012" s="114">
        <v>45302</v>
      </c>
      <c r="AL1012" s="113">
        <v>40</v>
      </c>
      <c r="AM1012" s="113" t="s">
        <v>9870</v>
      </c>
      <c r="AN1012" s="113" t="s">
        <v>16399</v>
      </c>
      <c r="AO1012" s="113" t="s">
        <v>169</v>
      </c>
      <c r="AP1012" s="113">
        <v>2011</v>
      </c>
      <c r="AQ1012" s="113" t="s">
        <v>8</v>
      </c>
      <c r="AR1012" s="113" t="s">
        <v>33518</v>
      </c>
      <c r="AS1012" s="113" t="s">
        <v>14</v>
      </c>
      <c r="AT1012" s="113" t="s">
        <v>14</v>
      </c>
      <c r="AU1012" s="113" t="s">
        <v>16229</v>
      </c>
      <c r="AV1012" s="113" t="s">
        <v>14</v>
      </c>
    </row>
    <row r="1013" spans="1:49">
      <c r="A1013" s="116" t="s">
        <v>953</v>
      </c>
      <c r="C1013" s="113" t="s">
        <v>954</v>
      </c>
      <c r="E1013" s="113" t="s">
        <v>30</v>
      </c>
      <c r="F1013" s="113" t="s">
        <v>8</v>
      </c>
      <c r="G1013" s="114">
        <v>26058</v>
      </c>
      <c r="H1013" s="113" t="s">
        <v>16230</v>
      </c>
      <c r="I1013" s="113" t="s">
        <v>9866</v>
      </c>
      <c r="J1013" s="113" t="s">
        <v>9872</v>
      </c>
      <c r="K1013" s="113" t="s">
        <v>32426</v>
      </c>
      <c r="L1013" s="113">
        <v>85394164707</v>
      </c>
      <c r="M1013" s="113" t="s">
        <v>13165</v>
      </c>
      <c r="O1013" s="113" t="s">
        <v>13166</v>
      </c>
      <c r="P1013" s="113" t="s">
        <v>32427</v>
      </c>
      <c r="Q1013" s="113" t="s">
        <v>32428</v>
      </c>
      <c r="R1013" s="113">
        <v>15</v>
      </c>
      <c r="S1013" s="113" t="s">
        <v>13</v>
      </c>
      <c r="T1013" s="113" t="s">
        <v>32429</v>
      </c>
      <c r="U1013" s="113" t="s">
        <v>32430</v>
      </c>
      <c r="V1013" s="114">
        <v>40581</v>
      </c>
      <c r="W1013" s="114">
        <v>40544</v>
      </c>
      <c r="X1013" s="113" t="s">
        <v>32431</v>
      </c>
      <c r="Y1013" s="114">
        <v>41271</v>
      </c>
      <c r="Z1013" s="114">
        <v>41275</v>
      </c>
      <c r="AA1013" s="113">
        <v>31</v>
      </c>
      <c r="AB1013" s="113" t="s">
        <v>9</v>
      </c>
      <c r="AC1013" s="113">
        <v>34</v>
      </c>
      <c r="AD1013" s="113" t="s">
        <v>18</v>
      </c>
      <c r="AE1013" s="114">
        <v>45200</v>
      </c>
      <c r="AF1013" s="113">
        <v>19</v>
      </c>
      <c r="AG1013" s="113">
        <v>8</v>
      </c>
      <c r="AH1013" s="113" t="s">
        <v>16263</v>
      </c>
      <c r="AI1013" s="117" t="s">
        <v>16264</v>
      </c>
      <c r="AK1013" s="114">
        <v>45302</v>
      </c>
      <c r="AL1013" s="113">
        <v>40</v>
      </c>
      <c r="AM1013" s="113" t="s">
        <v>9870</v>
      </c>
      <c r="AN1013" s="113" t="s">
        <v>16468</v>
      </c>
      <c r="AO1013" s="113" t="s">
        <v>31</v>
      </c>
      <c r="AP1013" s="113">
        <v>1997</v>
      </c>
      <c r="AQ1013" s="113" t="s">
        <v>204</v>
      </c>
      <c r="AR1013" s="113" t="s">
        <v>16947</v>
      </c>
      <c r="AS1013" s="113" t="s">
        <v>14</v>
      </c>
      <c r="AT1013" s="113" t="s">
        <v>14</v>
      </c>
      <c r="AU1013" s="113" t="s">
        <v>16229</v>
      </c>
      <c r="AV1013" s="113" t="s">
        <v>14</v>
      </c>
    </row>
    <row r="1014" spans="1:49">
      <c r="A1014" s="116" t="s">
        <v>683</v>
      </c>
      <c r="C1014" s="113" t="s">
        <v>684</v>
      </c>
      <c r="E1014" s="113" t="s">
        <v>244</v>
      </c>
      <c r="F1014" s="113" t="s">
        <v>349</v>
      </c>
      <c r="G1014" s="114">
        <v>26058</v>
      </c>
      <c r="H1014" s="113" t="s">
        <v>16218</v>
      </c>
      <c r="I1014" s="113" t="s">
        <v>9866</v>
      </c>
      <c r="J1014" s="113" t="s">
        <v>9872</v>
      </c>
      <c r="K1014" s="113" t="s">
        <v>33100</v>
      </c>
      <c r="L1014" s="113">
        <v>85338349521</v>
      </c>
      <c r="M1014" s="113" t="s">
        <v>10535</v>
      </c>
      <c r="O1014" s="113" t="s">
        <v>33101</v>
      </c>
      <c r="P1014" s="113" t="s">
        <v>33102</v>
      </c>
      <c r="Q1014" s="113" t="s">
        <v>33103</v>
      </c>
      <c r="R1014" s="113">
        <v>15</v>
      </c>
      <c r="S1014" s="113" t="s">
        <v>13</v>
      </c>
      <c r="T1014" s="113" t="s">
        <v>33104</v>
      </c>
      <c r="U1014" s="113" t="s">
        <v>33105</v>
      </c>
      <c r="V1014" s="114">
        <v>41705</v>
      </c>
      <c r="W1014" s="114">
        <v>41640</v>
      </c>
      <c r="X1014" s="113" t="s">
        <v>33106</v>
      </c>
      <c r="Y1014" s="114">
        <v>42339</v>
      </c>
      <c r="Z1014" s="114">
        <v>42339</v>
      </c>
      <c r="AA1014" s="113">
        <v>21</v>
      </c>
      <c r="AB1014" s="113" t="s">
        <v>24</v>
      </c>
      <c r="AC1014" s="113">
        <v>31</v>
      </c>
      <c r="AD1014" s="113" t="s">
        <v>9</v>
      </c>
      <c r="AE1014" s="114">
        <v>45566</v>
      </c>
      <c r="AF1014" s="113">
        <v>16</v>
      </c>
      <c r="AG1014" s="113">
        <v>4</v>
      </c>
      <c r="AH1014" s="113" t="s">
        <v>16226</v>
      </c>
      <c r="AI1014" s="117" t="s">
        <v>9875</v>
      </c>
      <c r="AK1014" s="114">
        <v>43917</v>
      </c>
      <c r="AL1014" s="113">
        <v>15</v>
      </c>
      <c r="AM1014" s="113" t="s">
        <v>9885</v>
      </c>
      <c r="AN1014" s="113" t="s">
        <v>33107</v>
      </c>
      <c r="AO1014" s="113" t="s">
        <v>685</v>
      </c>
      <c r="AP1014" s="113">
        <v>1991</v>
      </c>
      <c r="AQ1014" s="113" t="s">
        <v>8</v>
      </c>
      <c r="AR1014" s="113" t="s">
        <v>17007</v>
      </c>
      <c r="AS1014" s="113" t="s">
        <v>14</v>
      </c>
      <c r="AT1014" s="113" t="s">
        <v>14</v>
      </c>
      <c r="AU1014" s="113" t="s">
        <v>16229</v>
      </c>
      <c r="AV1014" s="113" t="s">
        <v>14</v>
      </c>
    </row>
    <row r="1015" spans="1:49">
      <c r="A1015" s="116" t="s">
        <v>7321</v>
      </c>
      <c r="B1015" s="113">
        <v>570021147</v>
      </c>
      <c r="C1015" s="113" t="s">
        <v>5251</v>
      </c>
      <c r="E1015" s="113" t="s">
        <v>41</v>
      </c>
      <c r="F1015" s="113" t="s">
        <v>877</v>
      </c>
      <c r="G1015" s="114">
        <v>26060</v>
      </c>
      <c r="H1015" s="113" t="s">
        <v>16218</v>
      </c>
      <c r="I1015" s="113" t="s">
        <v>9866</v>
      </c>
      <c r="J1015" s="113" t="s">
        <v>9872</v>
      </c>
      <c r="K1015" s="113" t="s">
        <v>28926</v>
      </c>
      <c r="L1015" s="113">
        <v>85394336699</v>
      </c>
      <c r="M1015" s="113" t="s">
        <v>28927</v>
      </c>
      <c r="O1015" s="113" t="s">
        <v>14535</v>
      </c>
      <c r="P1015" s="113" t="s">
        <v>28928</v>
      </c>
      <c r="Q1015" s="113" t="s">
        <v>28929</v>
      </c>
      <c r="R1015" s="113">
        <v>15</v>
      </c>
      <c r="S1015" s="113" t="s">
        <v>13</v>
      </c>
      <c r="T1015" s="113" t="s">
        <v>28930</v>
      </c>
      <c r="U1015" s="113" t="s">
        <v>28931</v>
      </c>
      <c r="V1015" s="114">
        <v>39038</v>
      </c>
      <c r="W1015" s="114">
        <v>38808</v>
      </c>
      <c r="X1015" s="113" t="s">
        <v>28932</v>
      </c>
      <c r="Y1015" s="114">
        <v>39353</v>
      </c>
      <c r="Z1015" s="114">
        <v>39356</v>
      </c>
      <c r="AA1015" s="113">
        <v>31</v>
      </c>
      <c r="AB1015" s="113" t="s">
        <v>9</v>
      </c>
      <c r="AC1015" s="113">
        <v>33</v>
      </c>
      <c r="AD1015" s="113" t="s">
        <v>10</v>
      </c>
      <c r="AE1015" s="114">
        <v>45200</v>
      </c>
      <c r="AF1015" s="113">
        <v>17</v>
      </c>
      <c r="AG1015" s="113">
        <v>6</v>
      </c>
      <c r="AH1015" s="113" t="s">
        <v>16226</v>
      </c>
      <c r="AI1015" s="117" t="s">
        <v>9891</v>
      </c>
      <c r="AK1015" s="114">
        <v>45108</v>
      </c>
      <c r="AL1015" s="113">
        <v>40</v>
      </c>
      <c r="AM1015" s="113" t="s">
        <v>9870</v>
      </c>
      <c r="AN1015" s="113" t="s">
        <v>16342</v>
      </c>
      <c r="AO1015" s="113" t="s">
        <v>701</v>
      </c>
      <c r="AP1015" s="113">
        <v>1999</v>
      </c>
      <c r="AQ1015" s="113" t="s">
        <v>9871</v>
      </c>
      <c r="AR1015" s="113" t="s">
        <v>16817</v>
      </c>
      <c r="AS1015" s="113" t="s">
        <v>14</v>
      </c>
      <c r="AT1015" s="113" t="s">
        <v>14</v>
      </c>
      <c r="AU1015" s="113" t="s">
        <v>16229</v>
      </c>
      <c r="AV1015" s="113" t="s">
        <v>14</v>
      </c>
    </row>
    <row r="1016" spans="1:49">
      <c r="A1016" s="116" t="s">
        <v>5779</v>
      </c>
      <c r="B1016" s="113">
        <v>132034412</v>
      </c>
      <c r="C1016" s="113" t="s">
        <v>5780</v>
      </c>
      <c r="E1016" s="113" t="s">
        <v>140</v>
      </c>
      <c r="F1016" s="113" t="s">
        <v>196</v>
      </c>
      <c r="G1016" s="114">
        <v>26063</v>
      </c>
      <c r="H1016" s="113" t="s">
        <v>16230</v>
      </c>
      <c r="I1016" s="113" t="s">
        <v>9866</v>
      </c>
      <c r="J1016" s="113" t="s">
        <v>9872</v>
      </c>
      <c r="K1016" s="113" t="s">
        <v>17022</v>
      </c>
      <c r="L1016" s="113">
        <v>82291913164</v>
      </c>
      <c r="M1016" s="113" t="s">
        <v>15557</v>
      </c>
      <c r="O1016" s="113" t="s">
        <v>15558</v>
      </c>
      <c r="P1016" s="113" t="s">
        <v>17023</v>
      </c>
      <c r="Q1016" s="113" t="s">
        <v>17024</v>
      </c>
      <c r="R1016" s="113">
        <v>15</v>
      </c>
      <c r="S1016" s="113" t="s">
        <v>13</v>
      </c>
      <c r="T1016" s="113" t="s">
        <v>17025</v>
      </c>
      <c r="U1016" s="113" t="s">
        <v>17026</v>
      </c>
      <c r="V1016" s="114">
        <v>33999</v>
      </c>
      <c r="W1016" s="114">
        <v>34001</v>
      </c>
      <c r="X1016" s="113" t="s">
        <v>17027</v>
      </c>
      <c r="Y1016" s="114">
        <v>34546</v>
      </c>
      <c r="Z1016" s="114">
        <v>34547</v>
      </c>
      <c r="AA1016" s="113">
        <v>21</v>
      </c>
      <c r="AB1016" s="113" t="s">
        <v>24</v>
      </c>
      <c r="AC1016" s="113">
        <v>41</v>
      </c>
      <c r="AD1016" s="113" t="s">
        <v>52</v>
      </c>
      <c r="AE1016" s="114">
        <v>44835</v>
      </c>
      <c r="AF1016" s="113">
        <v>24</v>
      </c>
      <c r="AG1016" s="113">
        <v>8</v>
      </c>
      <c r="AH1016" s="113" t="s">
        <v>16226</v>
      </c>
      <c r="AI1016" s="117" t="s">
        <v>9901</v>
      </c>
      <c r="AK1016" s="114">
        <v>44835</v>
      </c>
      <c r="AL1016" s="113">
        <v>40</v>
      </c>
      <c r="AM1016" s="113" t="s">
        <v>9870</v>
      </c>
      <c r="AN1016" s="113" t="s">
        <v>17028</v>
      </c>
      <c r="AO1016" s="113" t="s">
        <v>730</v>
      </c>
      <c r="AP1016" s="113">
        <v>2011</v>
      </c>
      <c r="AQ1016" s="113" t="s">
        <v>9994</v>
      </c>
      <c r="AR1016" s="113" t="s">
        <v>17014</v>
      </c>
      <c r="AS1016" s="113" t="s">
        <v>14</v>
      </c>
      <c r="AT1016" s="113" t="s">
        <v>14</v>
      </c>
      <c r="AU1016" s="113" t="s">
        <v>16229</v>
      </c>
      <c r="AV1016" s="113" t="s">
        <v>14</v>
      </c>
      <c r="AW1016" s="113" t="s">
        <v>14</v>
      </c>
    </row>
    <row r="1017" spans="1:49">
      <c r="A1017" s="116" t="s">
        <v>6672</v>
      </c>
      <c r="B1017" s="113">
        <v>570017167</v>
      </c>
      <c r="C1017" s="113" t="s">
        <v>6673</v>
      </c>
      <c r="E1017" s="113" t="s">
        <v>41</v>
      </c>
      <c r="F1017" s="113" t="s">
        <v>1522</v>
      </c>
      <c r="G1017" s="114">
        <v>26064</v>
      </c>
      <c r="H1017" s="113" t="s">
        <v>16230</v>
      </c>
      <c r="I1017" s="113" t="s">
        <v>9866</v>
      </c>
      <c r="J1017" s="113" t="s">
        <v>9872</v>
      </c>
      <c r="K1017" s="113" t="s">
        <v>45800</v>
      </c>
      <c r="L1017" s="113">
        <v>85342807671</v>
      </c>
      <c r="M1017" s="113" t="s">
        <v>14815</v>
      </c>
      <c r="O1017" s="113" t="s">
        <v>21546</v>
      </c>
      <c r="P1017" s="113" t="s">
        <v>21547</v>
      </c>
      <c r="Q1017" s="113" t="s">
        <v>21548</v>
      </c>
      <c r="R1017" s="113">
        <v>15</v>
      </c>
      <c r="S1017" s="113" t="s">
        <v>13</v>
      </c>
      <c r="T1017" s="113" t="s">
        <v>21549</v>
      </c>
      <c r="U1017" s="113" t="s">
        <v>21550</v>
      </c>
      <c r="V1017" s="114">
        <v>38397</v>
      </c>
      <c r="W1017" s="114">
        <v>38353</v>
      </c>
      <c r="X1017" s="113" t="s">
        <v>21551</v>
      </c>
      <c r="Y1017" s="114">
        <v>38803</v>
      </c>
      <c r="Z1017" s="114">
        <v>38808</v>
      </c>
      <c r="AA1017" s="113">
        <v>31</v>
      </c>
      <c r="AB1017" s="113" t="s">
        <v>9</v>
      </c>
      <c r="AC1017" s="113">
        <v>42</v>
      </c>
      <c r="AD1017" s="113" t="s">
        <v>92</v>
      </c>
      <c r="AE1017" s="114">
        <v>44835</v>
      </c>
      <c r="AF1017" s="113">
        <v>17</v>
      </c>
      <c r="AG1017" s="113">
        <v>9</v>
      </c>
      <c r="AH1017" s="113" t="s">
        <v>16226</v>
      </c>
      <c r="AI1017" s="117" t="s">
        <v>9901</v>
      </c>
      <c r="AK1017" s="114">
        <v>45200</v>
      </c>
      <c r="AL1017" s="113">
        <v>40</v>
      </c>
      <c r="AM1017" s="113" t="s">
        <v>9870</v>
      </c>
      <c r="AN1017" s="113" t="s">
        <v>17692</v>
      </c>
      <c r="AO1017" s="113" t="s">
        <v>3657</v>
      </c>
      <c r="AP1017" s="113">
        <v>2004</v>
      </c>
      <c r="AQ1017" s="113" t="s">
        <v>5236</v>
      </c>
      <c r="AR1017" s="113" t="s">
        <v>19458</v>
      </c>
      <c r="AS1017" s="113" t="s">
        <v>14</v>
      </c>
      <c r="AT1017" s="113" t="s">
        <v>14</v>
      </c>
      <c r="AU1017" s="113" t="s">
        <v>16229</v>
      </c>
      <c r="AV1017" s="113" t="s">
        <v>14</v>
      </c>
    </row>
    <row r="1018" spans="1:49">
      <c r="A1018" s="116" t="s">
        <v>3425</v>
      </c>
      <c r="B1018" s="113">
        <v>570027640</v>
      </c>
      <c r="C1018" s="113" t="s">
        <v>3426</v>
      </c>
      <c r="F1018" s="113" t="s">
        <v>196</v>
      </c>
      <c r="G1018" s="114">
        <v>26066</v>
      </c>
      <c r="H1018" s="113" t="s">
        <v>16218</v>
      </c>
      <c r="I1018" s="113" t="s">
        <v>9866</v>
      </c>
      <c r="J1018" s="113" t="s">
        <v>9872</v>
      </c>
      <c r="K1018" s="113" t="s">
        <v>45859</v>
      </c>
      <c r="L1018" s="113">
        <v>82111260771</v>
      </c>
      <c r="M1018" s="113" t="s">
        <v>15592</v>
      </c>
      <c r="O1018" s="113" t="s">
        <v>13505</v>
      </c>
      <c r="P1018" s="113" t="s">
        <v>32616</v>
      </c>
      <c r="Q1018" s="113" t="s">
        <v>32617</v>
      </c>
      <c r="R1018" s="113">
        <v>15</v>
      </c>
      <c r="S1018" s="113" t="s">
        <v>13</v>
      </c>
      <c r="T1018" s="113" t="s">
        <v>32618</v>
      </c>
      <c r="U1018" s="113" t="s">
        <v>32619</v>
      </c>
      <c r="V1018" s="114">
        <v>39387</v>
      </c>
      <c r="W1018" s="114">
        <v>39083</v>
      </c>
      <c r="X1018" s="113" t="s">
        <v>32620</v>
      </c>
      <c r="Y1018" s="114">
        <v>39720</v>
      </c>
      <c r="Z1018" s="114">
        <v>39722</v>
      </c>
      <c r="AA1018" s="113">
        <v>21</v>
      </c>
      <c r="AB1018" s="113" t="s">
        <v>24</v>
      </c>
      <c r="AC1018" s="113">
        <v>31</v>
      </c>
      <c r="AD1018" s="113" t="s">
        <v>9</v>
      </c>
      <c r="AE1018" s="114">
        <v>44470</v>
      </c>
      <c r="AF1018" s="113">
        <v>13</v>
      </c>
      <c r="AG1018" s="113">
        <v>4</v>
      </c>
      <c r="AH1018" s="113" t="s">
        <v>16226</v>
      </c>
      <c r="AI1018" s="117" t="s">
        <v>9875</v>
      </c>
      <c r="AK1018" s="114">
        <v>44470</v>
      </c>
      <c r="AL1018" s="113">
        <v>15</v>
      </c>
      <c r="AM1018" s="113" t="s">
        <v>9885</v>
      </c>
      <c r="AN1018" s="113" t="s">
        <v>16858</v>
      </c>
      <c r="AO1018" s="113" t="s">
        <v>666</v>
      </c>
      <c r="AP1018" s="113">
        <v>1990</v>
      </c>
      <c r="AQ1018" s="113" t="s">
        <v>9994</v>
      </c>
      <c r="AR1018" s="113" t="s">
        <v>21861</v>
      </c>
      <c r="AS1018" s="113" t="s">
        <v>14</v>
      </c>
      <c r="AT1018" s="113" t="s">
        <v>14</v>
      </c>
      <c r="AU1018" s="113" t="s">
        <v>16229</v>
      </c>
      <c r="AV1018" s="113" t="s">
        <v>14</v>
      </c>
    </row>
    <row r="1019" spans="1:49">
      <c r="A1019" s="116" t="s">
        <v>5385</v>
      </c>
      <c r="B1019" s="113">
        <v>570020196</v>
      </c>
      <c r="C1019" s="113" t="s">
        <v>5386</v>
      </c>
      <c r="F1019" s="113" t="s">
        <v>1776</v>
      </c>
      <c r="G1019" s="114">
        <v>26068</v>
      </c>
      <c r="H1019" s="113" t="s">
        <v>16218</v>
      </c>
      <c r="I1019" s="113" t="s">
        <v>9866</v>
      </c>
      <c r="J1019" s="113" t="s">
        <v>9872</v>
      </c>
      <c r="K1019" s="113" t="s">
        <v>43857</v>
      </c>
      <c r="L1019" s="113">
        <v>0</v>
      </c>
      <c r="M1019" s="113" t="s">
        <v>16121</v>
      </c>
      <c r="O1019" s="113" t="s">
        <v>43858</v>
      </c>
      <c r="P1019" s="113" t="s">
        <v>43859</v>
      </c>
      <c r="Q1019" s="113" t="s">
        <v>43860</v>
      </c>
      <c r="R1019" s="113">
        <v>15</v>
      </c>
      <c r="S1019" s="113" t="s">
        <v>13</v>
      </c>
      <c r="T1019" s="113" t="s">
        <v>43861</v>
      </c>
      <c r="U1019" s="113" t="s">
        <v>43862</v>
      </c>
      <c r="V1019" s="114">
        <v>38852</v>
      </c>
      <c r="W1019" s="114">
        <v>38808</v>
      </c>
      <c r="X1019" s="113" t="s">
        <v>43863</v>
      </c>
      <c r="Y1019" s="114">
        <v>39353</v>
      </c>
      <c r="Z1019" s="114">
        <v>39356</v>
      </c>
      <c r="AA1019" s="113">
        <v>21</v>
      </c>
      <c r="AB1019" s="113" t="s">
        <v>24</v>
      </c>
      <c r="AC1019" s="113">
        <v>21</v>
      </c>
      <c r="AD1019" s="113" t="s">
        <v>24</v>
      </c>
      <c r="AE1019" s="114">
        <v>38808</v>
      </c>
      <c r="AF1019" s="113">
        <v>0</v>
      </c>
      <c r="AG1019" s="113">
        <v>0</v>
      </c>
      <c r="AH1019" s="113" t="s">
        <v>16226</v>
      </c>
      <c r="AI1019" s="117" t="s">
        <v>179</v>
      </c>
      <c r="AK1019" s="114">
        <v>39356</v>
      </c>
      <c r="AL1019" s="113">
        <v>15</v>
      </c>
      <c r="AM1019" s="113" t="s">
        <v>9885</v>
      </c>
      <c r="AN1019" s="113" t="s">
        <v>16858</v>
      </c>
      <c r="AO1019" s="113" t="s">
        <v>666</v>
      </c>
      <c r="AP1019" s="113">
        <v>1990</v>
      </c>
      <c r="AQ1019" s="113" t="s">
        <v>2307</v>
      </c>
      <c r="AR1019" s="113" t="s">
        <v>18065</v>
      </c>
      <c r="AS1019" s="113" t="s">
        <v>14</v>
      </c>
      <c r="AT1019" s="113" t="s">
        <v>14</v>
      </c>
      <c r="AU1019" s="113" t="s">
        <v>16229</v>
      </c>
      <c r="AV1019" s="113" t="s">
        <v>14</v>
      </c>
      <c r="AW1019" s="113" t="s">
        <v>14</v>
      </c>
    </row>
    <row r="1020" spans="1:49">
      <c r="A1020" s="116" t="s">
        <v>7549</v>
      </c>
      <c r="C1020" s="113" t="s">
        <v>2344</v>
      </c>
      <c r="E1020" s="113" t="s">
        <v>244</v>
      </c>
      <c r="F1020" s="113" t="s">
        <v>555</v>
      </c>
      <c r="G1020" s="114">
        <v>26068</v>
      </c>
      <c r="H1020" s="113" t="s">
        <v>16218</v>
      </c>
      <c r="I1020" s="113" t="s">
        <v>9866</v>
      </c>
      <c r="J1020" s="113" t="s">
        <v>9872</v>
      </c>
      <c r="K1020" s="113" t="s">
        <v>32949</v>
      </c>
      <c r="L1020" s="113">
        <v>82259883267</v>
      </c>
      <c r="M1020" s="113" t="s">
        <v>32950</v>
      </c>
      <c r="O1020" s="113" t="s">
        <v>14860</v>
      </c>
      <c r="P1020" s="113" t="s">
        <v>32951</v>
      </c>
      <c r="Q1020" s="113" t="s">
        <v>32952</v>
      </c>
      <c r="R1020" s="113">
        <v>15</v>
      </c>
      <c r="S1020" s="113" t="s">
        <v>13</v>
      </c>
      <c r="T1020" s="113" t="s">
        <v>32953</v>
      </c>
      <c r="U1020" s="113" t="s">
        <v>32954</v>
      </c>
      <c r="V1020" s="114">
        <v>39965</v>
      </c>
      <c r="W1020" s="114">
        <v>39965</v>
      </c>
      <c r="X1020" s="113" t="s">
        <v>32954</v>
      </c>
      <c r="Y1020" s="114">
        <v>39965</v>
      </c>
      <c r="Z1020" s="114">
        <v>39965</v>
      </c>
      <c r="AA1020" s="113">
        <v>21</v>
      </c>
      <c r="AB1020" s="113" t="s">
        <v>24</v>
      </c>
      <c r="AC1020" s="113">
        <v>31</v>
      </c>
      <c r="AD1020" s="113" t="s">
        <v>9</v>
      </c>
      <c r="AE1020" s="114">
        <v>44652</v>
      </c>
      <c r="AF1020" s="113">
        <v>13</v>
      </c>
      <c r="AG1020" s="113">
        <v>3</v>
      </c>
      <c r="AH1020" s="113" t="s">
        <v>16263</v>
      </c>
      <c r="AI1020" s="117" t="s">
        <v>16264</v>
      </c>
      <c r="AK1020" s="114">
        <v>45302</v>
      </c>
      <c r="AL1020" s="113">
        <v>40</v>
      </c>
      <c r="AM1020" s="113" t="s">
        <v>9870</v>
      </c>
      <c r="AN1020" s="113" t="s">
        <v>32955</v>
      </c>
      <c r="AO1020" s="113" t="s">
        <v>795</v>
      </c>
      <c r="AP1020" s="113">
        <v>1996</v>
      </c>
      <c r="AQ1020" s="113" t="s">
        <v>9994</v>
      </c>
      <c r="AR1020" s="113" t="s">
        <v>45860</v>
      </c>
      <c r="AS1020" s="113" t="s">
        <v>14</v>
      </c>
      <c r="AT1020" s="113" t="s">
        <v>14</v>
      </c>
      <c r="AU1020" s="113" t="s">
        <v>16229</v>
      </c>
      <c r="AV1020" s="113" t="s">
        <v>14</v>
      </c>
    </row>
    <row r="1021" spans="1:49">
      <c r="A1021" s="116" t="s">
        <v>4110</v>
      </c>
      <c r="C1021" s="113" t="s">
        <v>4111</v>
      </c>
      <c r="F1021" s="113" t="s">
        <v>1285</v>
      </c>
      <c r="G1021" s="114">
        <v>26068</v>
      </c>
      <c r="H1021" s="113" t="s">
        <v>16218</v>
      </c>
      <c r="I1021" s="113" t="s">
        <v>9866</v>
      </c>
      <c r="J1021" s="113" t="s">
        <v>9872</v>
      </c>
      <c r="K1021" s="113" t="s">
        <v>38138</v>
      </c>
      <c r="L1021" s="113">
        <v>81245945858</v>
      </c>
      <c r="M1021" s="113" t="s">
        <v>14917</v>
      </c>
      <c r="O1021" s="113" t="s">
        <v>38139</v>
      </c>
      <c r="P1021" s="113" t="s">
        <v>38140</v>
      </c>
      <c r="Q1021" s="113" t="s">
        <v>38141</v>
      </c>
      <c r="R1021" s="113">
        <v>15</v>
      </c>
      <c r="S1021" s="113" t="s">
        <v>13</v>
      </c>
      <c r="T1021" s="113" t="s">
        <v>38142</v>
      </c>
      <c r="U1021" s="113" t="s">
        <v>38143</v>
      </c>
      <c r="V1021" s="114">
        <v>42032</v>
      </c>
      <c r="W1021" s="114">
        <v>41944</v>
      </c>
      <c r="X1021" s="113" t="s">
        <v>38144</v>
      </c>
      <c r="Y1021" s="114">
        <v>42612</v>
      </c>
      <c r="Z1021" s="114">
        <v>42614</v>
      </c>
      <c r="AA1021" s="113">
        <v>21</v>
      </c>
      <c r="AB1021" s="113" t="s">
        <v>24</v>
      </c>
      <c r="AC1021" s="113">
        <v>22</v>
      </c>
      <c r="AD1021" s="113" t="s">
        <v>25</v>
      </c>
      <c r="AE1021" s="114">
        <v>43556</v>
      </c>
      <c r="AF1021" s="113">
        <v>14</v>
      </c>
      <c r="AG1021" s="113">
        <v>8</v>
      </c>
      <c r="AH1021" s="113" t="s">
        <v>16263</v>
      </c>
      <c r="AI1021" s="117" t="s">
        <v>16325</v>
      </c>
      <c r="AK1021" s="114">
        <v>45302</v>
      </c>
      <c r="AL1021" s="113">
        <v>15</v>
      </c>
      <c r="AM1021" s="113" t="s">
        <v>9885</v>
      </c>
      <c r="AN1021" s="113" t="s">
        <v>35530</v>
      </c>
      <c r="AO1021" s="113" t="s">
        <v>4112</v>
      </c>
      <c r="AP1021" s="113">
        <v>1990</v>
      </c>
      <c r="AQ1021" s="113" t="s">
        <v>8</v>
      </c>
      <c r="AR1021" s="113" t="s">
        <v>22099</v>
      </c>
      <c r="AS1021" s="113" t="s">
        <v>14</v>
      </c>
      <c r="AT1021" s="113" t="s">
        <v>14</v>
      </c>
      <c r="AU1021" s="113" t="s">
        <v>16229</v>
      </c>
      <c r="AV1021" s="113" t="s">
        <v>14</v>
      </c>
    </row>
    <row r="1022" spans="1:49">
      <c r="A1022" s="116" t="s">
        <v>1589</v>
      </c>
      <c r="C1022" s="113" t="s">
        <v>1590</v>
      </c>
      <c r="E1022" s="113" t="s">
        <v>67</v>
      </c>
      <c r="F1022" s="113" t="s">
        <v>1591</v>
      </c>
      <c r="G1022" s="114">
        <v>26070</v>
      </c>
      <c r="H1022" s="113" t="s">
        <v>16230</v>
      </c>
      <c r="I1022" s="113" t="s">
        <v>9866</v>
      </c>
      <c r="J1022" s="113" t="s">
        <v>9872</v>
      </c>
      <c r="K1022" s="113" t="s">
        <v>27769</v>
      </c>
      <c r="L1022" s="113">
        <v>82250791629</v>
      </c>
      <c r="M1022" s="113" t="s">
        <v>27770</v>
      </c>
      <c r="O1022" s="113" t="s">
        <v>27771</v>
      </c>
      <c r="P1022" s="113" t="s">
        <v>27772</v>
      </c>
      <c r="Q1022" s="113" t="s">
        <v>27773</v>
      </c>
      <c r="R1022" s="113">
        <v>15</v>
      </c>
      <c r="S1022" s="113" t="s">
        <v>13</v>
      </c>
      <c r="T1022" s="113" t="s">
        <v>27774</v>
      </c>
      <c r="U1022" s="113" t="s">
        <v>27775</v>
      </c>
      <c r="V1022" s="114">
        <v>40179</v>
      </c>
      <c r="W1022" s="114">
        <v>40179</v>
      </c>
      <c r="X1022" s="113" t="s">
        <v>27776</v>
      </c>
      <c r="Y1022" s="114">
        <v>40906</v>
      </c>
      <c r="Z1022" s="114">
        <v>40909</v>
      </c>
      <c r="AA1022" s="113">
        <v>31</v>
      </c>
      <c r="AB1022" s="113" t="s">
        <v>9</v>
      </c>
      <c r="AC1022" s="113">
        <v>34</v>
      </c>
      <c r="AD1022" s="113" t="s">
        <v>18</v>
      </c>
      <c r="AE1022" s="114">
        <v>44652</v>
      </c>
      <c r="AF1022" s="113">
        <v>13</v>
      </c>
      <c r="AG1022" s="113">
        <v>8</v>
      </c>
      <c r="AH1022" s="113" t="s">
        <v>16226</v>
      </c>
      <c r="AI1022" s="117" t="s">
        <v>9932</v>
      </c>
      <c r="AK1022" s="114">
        <v>44560</v>
      </c>
      <c r="AL1022" s="113">
        <v>40</v>
      </c>
      <c r="AM1022" s="113" t="s">
        <v>9870</v>
      </c>
      <c r="AN1022" s="113" t="s">
        <v>16647</v>
      </c>
      <c r="AO1022" s="113" t="s">
        <v>378</v>
      </c>
      <c r="AP1022" s="113">
        <v>1998</v>
      </c>
      <c r="AQ1022" s="113" t="s">
        <v>8</v>
      </c>
      <c r="AR1022" s="113" t="s">
        <v>27739</v>
      </c>
      <c r="AS1022" s="113" t="s">
        <v>14</v>
      </c>
      <c r="AT1022" s="113" t="s">
        <v>14</v>
      </c>
      <c r="AU1022" s="113" t="s">
        <v>16229</v>
      </c>
      <c r="AV1022" s="113" t="s">
        <v>14</v>
      </c>
      <c r="AW1022" s="113" t="s">
        <v>14</v>
      </c>
    </row>
    <row r="1023" spans="1:49">
      <c r="A1023" s="116" t="s">
        <v>4213</v>
      </c>
      <c r="B1023" s="113">
        <v>570013964</v>
      </c>
      <c r="C1023" s="113" t="s">
        <v>4214</v>
      </c>
      <c r="E1023" s="113" t="s">
        <v>30</v>
      </c>
      <c r="F1023" s="113" t="s">
        <v>510</v>
      </c>
      <c r="G1023" s="114">
        <v>26071</v>
      </c>
      <c r="H1023" s="113" t="s">
        <v>16218</v>
      </c>
      <c r="I1023" s="113" t="s">
        <v>9866</v>
      </c>
      <c r="J1023" s="113" t="s">
        <v>9872</v>
      </c>
      <c r="K1023" s="113" t="s">
        <v>44349</v>
      </c>
      <c r="L1023" s="113">
        <v>82296696622</v>
      </c>
      <c r="M1023" s="113" t="s">
        <v>10418</v>
      </c>
      <c r="N1023" s="113" t="s">
        <v>44350</v>
      </c>
      <c r="O1023" s="113" t="s">
        <v>10419</v>
      </c>
      <c r="P1023" s="113" t="s">
        <v>44351</v>
      </c>
      <c r="Q1023" s="113" t="s">
        <v>44352</v>
      </c>
      <c r="R1023" s="113">
        <v>15</v>
      </c>
      <c r="S1023" s="113" t="s">
        <v>13</v>
      </c>
      <c r="T1023" s="113" t="s">
        <v>44353</v>
      </c>
      <c r="U1023" s="113" t="s">
        <v>44354</v>
      </c>
      <c r="V1023" s="114">
        <v>37557</v>
      </c>
      <c r="W1023" s="114">
        <v>37561</v>
      </c>
      <c r="X1023" s="113" t="s">
        <v>44355</v>
      </c>
      <c r="Y1023" s="114">
        <v>37945</v>
      </c>
      <c r="Z1023" s="114">
        <v>37956</v>
      </c>
      <c r="AA1023" s="113">
        <v>21</v>
      </c>
      <c r="AB1023" s="113" t="s">
        <v>24</v>
      </c>
      <c r="AC1023" s="113">
        <v>34</v>
      </c>
      <c r="AD1023" s="113" t="s">
        <v>18</v>
      </c>
      <c r="AE1023" s="114">
        <v>43374</v>
      </c>
      <c r="AF1023" s="113">
        <v>10</v>
      </c>
      <c r="AG1023" s="113">
        <v>11</v>
      </c>
      <c r="AH1023" s="113" t="s">
        <v>16226</v>
      </c>
      <c r="AI1023" s="117" t="s">
        <v>10420</v>
      </c>
      <c r="AK1023" s="114">
        <v>44925</v>
      </c>
      <c r="AL1023" s="113">
        <v>40</v>
      </c>
      <c r="AM1023" s="113" t="s">
        <v>9870</v>
      </c>
      <c r="AN1023" s="113" t="s">
        <v>19006</v>
      </c>
      <c r="AO1023" s="113" t="s">
        <v>311</v>
      </c>
      <c r="AP1023" s="113">
        <v>2008</v>
      </c>
      <c r="AQ1023" s="113" t="s">
        <v>8</v>
      </c>
      <c r="AR1023" s="113" t="s">
        <v>29938</v>
      </c>
      <c r="AS1023" s="113" t="s">
        <v>14</v>
      </c>
      <c r="AT1023" s="113" t="s">
        <v>14</v>
      </c>
      <c r="AU1023" s="113" t="s">
        <v>16229</v>
      </c>
      <c r="AV1023" s="113" t="s">
        <v>14</v>
      </c>
      <c r="AW1023" s="113" t="s">
        <v>14</v>
      </c>
    </row>
    <row r="1024" spans="1:49">
      <c r="A1024" s="116" t="s">
        <v>5781</v>
      </c>
      <c r="B1024" s="113">
        <v>570021438</v>
      </c>
      <c r="C1024" s="113" t="s">
        <v>5782</v>
      </c>
      <c r="E1024" s="113" t="s">
        <v>74</v>
      </c>
      <c r="F1024" s="113" t="s">
        <v>1285</v>
      </c>
      <c r="G1024" s="114">
        <v>26073</v>
      </c>
      <c r="H1024" s="113" t="s">
        <v>16218</v>
      </c>
      <c r="I1024" s="113" t="s">
        <v>9866</v>
      </c>
      <c r="J1024" s="113" t="s">
        <v>9872</v>
      </c>
      <c r="K1024" s="113" t="s">
        <v>40727</v>
      </c>
      <c r="L1024" s="113">
        <v>85341167806</v>
      </c>
      <c r="M1024" s="113" t="s">
        <v>40728</v>
      </c>
      <c r="O1024" s="113" t="s">
        <v>11092</v>
      </c>
      <c r="P1024" s="113" t="s">
        <v>40729</v>
      </c>
      <c r="Q1024" s="113" t="s">
        <v>40730</v>
      </c>
      <c r="R1024" s="113">
        <v>15</v>
      </c>
      <c r="S1024" s="113" t="s">
        <v>13</v>
      </c>
      <c r="T1024" s="113" t="s">
        <v>40731</v>
      </c>
      <c r="U1024" s="113" t="s">
        <v>40732</v>
      </c>
      <c r="V1024" s="114">
        <v>39038</v>
      </c>
      <c r="W1024" s="114">
        <v>38808</v>
      </c>
      <c r="X1024" s="113" t="s">
        <v>40733</v>
      </c>
      <c r="Y1024" s="114">
        <v>39353</v>
      </c>
      <c r="Z1024" s="114">
        <v>39356</v>
      </c>
      <c r="AA1024" s="113">
        <v>22</v>
      </c>
      <c r="AB1024" s="113" t="s">
        <v>25</v>
      </c>
      <c r="AC1024" s="113">
        <v>32</v>
      </c>
      <c r="AD1024" s="113" t="s">
        <v>84</v>
      </c>
      <c r="AE1024" s="114">
        <v>44835</v>
      </c>
      <c r="AF1024" s="113">
        <v>17</v>
      </c>
      <c r="AG1024" s="113">
        <v>4</v>
      </c>
      <c r="AH1024" s="113" t="s">
        <v>16226</v>
      </c>
      <c r="AI1024" s="117" t="s">
        <v>9875</v>
      </c>
      <c r="AK1024" s="114">
        <v>43922</v>
      </c>
      <c r="AL1024" s="113">
        <v>40</v>
      </c>
      <c r="AM1024" s="113" t="s">
        <v>9870</v>
      </c>
      <c r="AN1024" s="113" t="s">
        <v>17096</v>
      </c>
      <c r="AO1024" s="113" t="s">
        <v>420</v>
      </c>
      <c r="AP1024" s="113">
        <v>2008</v>
      </c>
      <c r="AQ1024" s="113" t="s">
        <v>9871</v>
      </c>
      <c r="AR1024" s="113" t="s">
        <v>19648</v>
      </c>
      <c r="AS1024" s="113" t="s">
        <v>14</v>
      </c>
      <c r="AT1024" s="113" t="s">
        <v>14</v>
      </c>
      <c r="AU1024" s="113" t="s">
        <v>16229</v>
      </c>
      <c r="AV1024" s="113" t="s">
        <v>14</v>
      </c>
      <c r="AW1024" s="113" t="s">
        <v>14</v>
      </c>
    </row>
    <row r="1025" spans="1:49">
      <c r="A1025" s="116" t="s">
        <v>4009</v>
      </c>
      <c r="B1025" s="113">
        <v>570012405</v>
      </c>
      <c r="C1025" s="113" t="s">
        <v>4010</v>
      </c>
      <c r="E1025" s="113" t="s">
        <v>34</v>
      </c>
      <c r="F1025" s="113" t="s">
        <v>8</v>
      </c>
      <c r="G1025" s="114">
        <v>26074</v>
      </c>
      <c r="H1025" s="113" t="s">
        <v>16230</v>
      </c>
      <c r="I1025" s="113" t="s">
        <v>9866</v>
      </c>
      <c r="J1025" s="113" t="s">
        <v>9872</v>
      </c>
      <c r="K1025" s="113" t="s">
        <v>46796</v>
      </c>
      <c r="L1025" s="113">
        <v>82348398383</v>
      </c>
      <c r="M1025" s="113" t="s">
        <v>45293</v>
      </c>
      <c r="O1025" s="113" t="s">
        <v>11604</v>
      </c>
      <c r="P1025" s="113" t="s">
        <v>45294</v>
      </c>
      <c r="Q1025" s="113" t="s">
        <v>45295</v>
      </c>
      <c r="R1025" s="113">
        <v>15</v>
      </c>
      <c r="S1025" s="113" t="s">
        <v>13</v>
      </c>
      <c r="T1025" s="113" t="s">
        <v>45296</v>
      </c>
      <c r="U1025" s="113" t="s">
        <v>45297</v>
      </c>
      <c r="V1025" s="114">
        <v>35555</v>
      </c>
      <c r="W1025" s="114">
        <v>35490</v>
      </c>
      <c r="X1025" s="113" t="s">
        <v>37019</v>
      </c>
      <c r="Y1025" s="114">
        <v>35947</v>
      </c>
      <c r="Z1025" s="114">
        <v>35977</v>
      </c>
      <c r="AA1025" s="113">
        <v>21</v>
      </c>
      <c r="AB1025" s="113" t="s">
        <v>24</v>
      </c>
      <c r="AC1025" s="113">
        <v>34</v>
      </c>
      <c r="AD1025" s="113" t="s">
        <v>18</v>
      </c>
      <c r="AE1025" s="114">
        <v>41913</v>
      </c>
      <c r="AF1025" s="113">
        <v>12</v>
      </c>
      <c r="AG1025" s="113">
        <v>7</v>
      </c>
      <c r="AH1025" s="113" t="s">
        <v>16226</v>
      </c>
      <c r="AI1025" s="117" t="s">
        <v>10220</v>
      </c>
      <c r="AK1025" s="114">
        <v>44925</v>
      </c>
      <c r="AL1025" s="113">
        <v>40</v>
      </c>
      <c r="AM1025" s="113" t="s">
        <v>9870</v>
      </c>
      <c r="AN1025" s="113" t="s">
        <v>18149</v>
      </c>
      <c r="AO1025" s="113" t="s">
        <v>629</v>
      </c>
      <c r="AP1025" s="113">
        <v>2004</v>
      </c>
      <c r="AQ1025" s="113" t="s">
        <v>5236</v>
      </c>
      <c r="AR1025" s="113" t="s">
        <v>24569</v>
      </c>
      <c r="AS1025" s="113" t="s">
        <v>14</v>
      </c>
      <c r="AT1025" s="113" t="s">
        <v>14</v>
      </c>
      <c r="AU1025" s="113" t="s">
        <v>16229</v>
      </c>
      <c r="AV1025" s="113" t="s">
        <v>14</v>
      </c>
      <c r="AW1025" s="113" t="s">
        <v>14</v>
      </c>
    </row>
    <row r="1026" spans="1:49">
      <c r="A1026" s="116" t="s">
        <v>5982</v>
      </c>
      <c r="B1026" s="113">
        <v>570012685</v>
      </c>
      <c r="C1026" s="113" t="s">
        <v>5983</v>
      </c>
      <c r="E1026" s="113" t="s">
        <v>17</v>
      </c>
      <c r="F1026" s="113" t="s">
        <v>8</v>
      </c>
      <c r="G1026" s="114">
        <v>26074</v>
      </c>
      <c r="H1026" s="113" t="s">
        <v>16218</v>
      </c>
      <c r="I1026" s="113" t="s">
        <v>9866</v>
      </c>
      <c r="J1026" s="113" t="s">
        <v>9872</v>
      </c>
      <c r="K1026" s="113" t="s">
        <v>28691</v>
      </c>
      <c r="L1026" s="113">
        <v>85343723147</v>
      </c>
      <c r="M1026" s="113" t="s">
        <v>13295</v>
      </c>
      <c r="O1026" s="113" t="s">
        <v>13296</v>
      </c>
      <c r="P1026" s="113" t="s">
        <v>28692</v>
      </c>
      <c r="Q1026" s="113" t="s">
        <v>28693</v>
      </c>
      <c r="R1026" s="113">
        <v>15</v>
      </c>
      <c r="S1026" s="113" t="s">
        <v>13</v>
      </c>
      <c r="T1026" s="113" t="s">
        <v>28694</v>
      </c>
      <c r="U1026" s="113" t="s">
        <v>27707</v>
      </c>
      <c r="V1026" s="114">
        <v>36333</v>
      </c>
      <c r="W1026" s="114">
        <v>36220</v>
      </c>
      <c r="X1026" s="113" t="s">
        <v>27708</v>
      </c>
      <c r="Y1026" s="114">
        <v>36594</v>
      </c>
      <c r="Z1026" s="114">
        <v>36617</v>
      </c>
      <c r="AA1026" s="113">
        <v>31</v>
      </c>
      <c r="AB1026" s="113" t="s">
        <v>9</v>
      </c>
      <c r="AC1026" s="113">
        <v>42</v>
      </c>
      <c r="AD1026" s="113" t="s">
        <v>92</v>
      </c>
      <c r="AE1026" s="114">
        <v>41730</v>
      </c>
      <c r="AF1026" s="113">
        <v>15</v>
      </c>
      <c r="AG1026" s="113">
        <v>1</v>
      </c>
      <c r="AH1026" s="113" t="s">
        <v>9913</v>
      </c>
      <c r="AI1026" s="117" t="s">
        <v>45663</v>
      </c>
      <c r="AJ1026" s="113" t="s">
        <v>45560</v>
      </c>
      <c r="AK1026" s="114">
        <v>44558</v>
      </c>
      <c r="AL1026" s="113">
        <v>40</v>
      </c>
      <c r="AM1026" s="113" t="s">
        <v>9870</v>
      </c>
      <c r="AN1026" s="113" t="s">
        <v>28695</v>
      </c>
      <c r="AO1026" s="113" t="s">
        <v>5984</v>
      </c>
      <c r="AP1026" s="113">
        <v>1998</v>
      </c>
      <c r="AQ1026" s="113" t="s">
        <v>5236</v>
      </c>
      <c r="AR1026" s="113" t="s">
        <v>28696</v>
      </c>
      <c r="AS1026" s="113" t="s">
        <v>14</v>
      </c>
      <c r="AT1026" s="113" t="s">
        <v>14</v>
      </c>
      <c r="AU1026" s="113" t="s">
        <v>16229</v>
      </c>
      <c r="AV1026" s="113" t="s">
        <v>14</v>
      </c>
      <c r="AW1026" s="113" t="s">
        <v>14</v>
      </c>
    </row>
    <row r="1027" spans="1:49">
      <c r="A1027" s="116" t="s">
        <v>3181</v>
      </c>
      <c r="B1027" s="113">
        <v>570036126</v>
      </c>
      <c r="C1027" s="113" t="s">
        <v>3182</v>
      </c>
      <c r="E1027" s="113" t="s">
        <v>34</v>
      </c>
      <c r="F1027" s="113" t="s">
        <v>8</v>
      </c>
      <c r="G1027" s="114">
        <v>26075</v>
      </c>
      <c r="H1027" s="113" t="s">
        <v>16218</v>
      </c>
      <c r="I1027" s="113" t="s">
        <v>9866</v>
      </c>
      <c r="J1027" s="113" t="s">
        <v>9872</v>
      </c>
      <c r="K1027" s="113" t="s">
        <v>42927</v>
      </c>
      <c r="L1027" s="113">
        <v>82296194095</v>
      </c>
      <c r="M1027" s="113" t="s">
        <v>11698</v>
      </c>
      <c r="O1027" s="113" t="s">
        <v>11699</v>
      </c>
      <c r="P1027" s="113" t="s">
        <v>42928</v>
      </c>
      <c r="Q1027" s="113" t="s">
        <v>42929</v>
      </c>
      <c r="R1027" s="113">
        <v>15</v>
      </c>
      <c r="S1027" s="113" t="s">
        <v>13</v>
      </c>
      <c r="T1027" s="113" t="s">
        <v>42930</v>
      </c>
      <c r="U1027" s="113" t="s">
        <v>42931</v>
      </c>
      <c r="V1027" s="114">
        <v>39563</v>
      </c>
      <c r="W1027" s="114">
        <v>39448</v>
      </c>
      <c r="X1027" s="113" t="s">
        <v>42932</v>
      </c>
      <c r="Y1027" s="114">
        <v>40143</v>
      </c>
      <c r="Z1027" s="114">
        <v>40148</v>
      </c>
      <c r="AA1027" s="113">
        <v>21</v>
      </c>
      <c r="AB1027" s="113" t="s">
        <v>24</v>
      </c>
      <c r="AC1027" s="113">
        <v>33</v>
      </c>
      <c r="AD1027" s="113" t="s">
        <v>10</v>
      </c>
      <c r="AE1027" s="114">
        <v>45200</v>
      </c>
      <c r="AF1027" s="113">
        <v>14</v>
      </c>
      <c r="AG1027" s="113">
        <v>9</v>
      </c>
      <c r="AH1027" s="113" t="s">
        <v>9913</v>
      </c>
      <c r="AI1027" s="117" t="s">
        <v>155</v>
      </c>
      <c r="AJ1027" s="113" t="s">
        <v>45516</v>
      </c>
      <c r="AK1027" s="114">
        <v>43418</v>
      </c>
      <c r="AL1027" s="113">
        <v>40</v>
      </c>
      <c r="AM1027" s="113" t="s">
        <v>9870</v>
      </c>
      <c r="AN1027" s="113" t="s">
        <v>16399</v>
      </c>
      <c r="AO1027" s="113" t="s">
        <v>169</v>
      </c>
      <c r="AP1027" s="113">
        <v>2013</v>
      </c>
      <c r="AQ1027" s="113" t="s">
        <v>5236</v>
      </c>
      <c r="AR1027" s="113" t="s">
        <v>34466</v>
      </c>
      <c r="AS1027" s="113" t="s">
        <v>14</v>
      </c>
      <c r="AT1027" s="113" t="s">
        <v>14</v>
      </c>
      <c r="AU1027" s="113" t="s">
        <v>16229</v>
      </c>
      <c r="AV1027" s="113" t="s">
        <v>14</v>
      </c>
      <c r="AW1027" s="113" t="s">
        <v>14</v>
      </c>
    </row>
    <row r="1028" spans="1:49">
      <c r="A1028" s="116" t="s">
        <v>5702</v>
      </c>
      <c r="B1028" s="113">
        <v>570027834</v>
      </c>
      <c r="C1028" s="113" t="s">
        <v>5703</v>
      </c>
      <c r="E1028" s="113" t="s">
        <v>74</v>
      </c>
      <c r="F1028" s="113" t="s">
        <v>540</v>
      </c>
      <c r="G1028" s="114">
        <v>26077</v>
      </c>
      <c r="H1028" s="113" t="s">
        <v>16230</v>
      </c>
      <c r="I1028" s="113" t="s">
        <v>9866</v>
      </c>
      <c r="J1028" s="113" t="s">
        <v>9867</v>
      </c>
      <c r="K1028" s="113" t="s">
        <v>35410</v>
      </c>
      <c r="L1028" s="113">
        <v>82296749956</v>
      </c>
      <c r="M1028" s="113" t="s">
        <v>10129</v>
      </c>
      <c r="O1028" s="113" t="s">
        <v>10130</v>
      </c>
      <c r="P1028" s="113" t="s">
        <v>35411</v>
      </c>
      <c r="Q1028" s="113" t="s">
        <v>35412</v>
      </c>
      <c r="R1028" s="113">
        <v>15</v>
      </c>
      <c r="S1028" s="113" t="s">
        <v>13</v>
      </c>
      <c r="T1028" s="113" t="s">
        <v>35413</v>
      </c>
      <c r="U1028" s="113" t="s">
        <v>35414</v>
      </c>
      <c r="V1028" s="114">
        <v>39387</v>
      </c>
      <c r="W1028" s="114">
        <v>39083</v>
      </c>
      <c r="X1028" s="113" t="s">
        <v>35415</v>
      </c>
      <c r="Y1028" s="114">
        <v>39720</v>
      </c>
      <c r="Z1028" s="114">
        <v>39722</v>
      </c>
      <c r="AA1028" s="113">
        <v>22</v>
      </c>
      <c r="AB1028" s="113" t="s">
        <v>25</v>
      </c>
      <c r="AC1028" s="113">
        <v>32</v>
      </c>
      <c r="AD1028" s="113" t="s">
        <v>84</v>
      </c>
      <c r="AE1028" s="114">
        <v>44470</v>
      </c>
      <c r="AF1028" s="113">
        <v>16</v>
      </c>
      <c r="AG1028" s="113">
        <v>9</v>
      </c>
      <c r="AH1028" s="113" t="s">
        <v>16226</v>
      </c>
      <c r="AI1028" s="117" t="s">
        <v>9875</v>
      </c>
      <c r="AK1028" s="114">
        <v>43009</v>
      </c>
      <c r="AL1028" s="113">
        <v>40</v>
      </c>
      <c r="AM1028" s="113" t="s">
        <v>9870</v>
      </c>
      <c r="AN1028" s="113" t="s">
        <v>17096</v>
      </c>
      <c r="AO1028" s="113" t="s">
        <v>420</v>
      </c>
      <c r="AP1028" s="113">
        <v>2015</v>
      </c>
      <c r="AQ1028" s="113" t="s">
        <v>9871</v>
      </c>
      <c r="AR1028" s="113" t="s">
        <v>23495</v>
      </c>
      <c r="AS1028" s="113" t="s">
        <v>14</v>
      </c>
      <c r="AT1028" s="113" t="s">
        <v>14</v>
      </c>
      <c r="AU1028" s="113" t="s">
        <v>16229</v>
      </c>
      <c r="AV1028" s="113" t="s">
        <v>14</v>
      </c>
      <c r="AW1028" s="113" t="s">
        <v>14</v>
      </c>
    </row>
    <row r="1029" spans="1:49">
      <c r="A1029" s="116" t="s">
        <v>6066</v>
      </c>
      <c r="B1029" s="113">
        <v>131932788</v>
      </c>
      <c r="C1029" s="113" t="s">
        <v>6067</v>
      </c>
      <c r="F1029" s="113" t="s">
        <v>236</v>
      </c>
      <c r="G1029" s="114">
        <v>26080</v>
      </c>
      <c r="H1029" s="113" t="s">
        <v>16218</v>
      </c>
      <c r="I1029" s="113" t="s">
        <v>9866</v>
      </c>
      <c r="J1029" s="113" t="s">
        <v>9872</v>
      </c>
      <c r="K1029" s="113" t="s">
        <v>39458</v>
      </c>
      <c r="L1029" s="113">
        <v>82292881847</v>
      </c>
      <c r="M1029" s="113" t="s">
        <v>15069</v>
      </c>
      <c r="O1029" s="113" t="s">
        <v>15070</v>
      </c>
      <c r="P1029" s="113" t="s">
        <v>39459</v>
      </c>
      <c r="Q1029" s="113" t="s">
        <v>39460</v>
      </c>
      <c r="R1029" s="113">
        <v>15</v>
      </c>
      <c r="S1029" s="113" t="s">
        <v>13</v>
      </c>
      <c r="T1029" s="113" t="s">
        <v>39461</v>
      </c>
      <c r="U1029" s="113" t="s">
        <v>17981</v>
      </c>
      <c r="V1029" s="114">
        <v>33269</v>
      </c>
      <c r="W1029" s="114">
        <v>33270</v>
      </c>
      <c r="Z1029" s="114">
        <v>33756</v>
      </c>
      <c r="AA1029" s="113">
        <v>21</v>
      </c>
      <c r="AB1029" s="113" t="s">
        <v>24</v>
      </c>
      <c r="AC1029" s="113">
        <v>42</v>
      </c>
      <c r="AD1029" s="113" t="s">
        <v>92</v>
      </c>
      <c r="AE1029" s="114">
        <v>44470</v>
      </c>
      <c r="AF1029" s="113">
        <v>25</v>
      </c>
      <c r="AG1029" s="113">
        <v>8</v>
      </c>
      <c r="AH1029" s="113" t="s">
        <v>16226</v>
      </c>
      <c r="AI1029" s="117" t="s">
        <v>141</v>
      </c>
      <c r="AK1029" s="114">
        <v>44470</v>
      </c>
      <c r="AL1029" s="113">
        <v>25</v>
      </c>
      <c r="AM1029" s="113" t="s">
        <v>9974</v>
      </c>
      <c r="AN1029" s="113" t="s">
        <v>39462</v>
      </c>
      <c r="AO1029" s="113" t="s">
        <v>1473</v>
      </c>
      <c r="AP1029" s="113">
        <v>2005</v>
      </c>
      <c r="AQ1029" s="113" t="s">
        <v>5236</v>
      </c>
      <c r="AR1029" s="113" t="s">
        <v>22369</v>
      </c>
      <c r="AS1029" s="113" t="s">
        <v>14</v>
      </c>
      <c r="AT1029" s="113" t="s">
        <v>14</v>
      </c>
      <c r="AU1029" s="113" t="s">
        <v>16229</v>
      </c>
      <c r="AV1029" s="113" t="s">
        <v>14</v>
      </c>
      <c r="AW1029" s="113" t="s">
        <v>14</v>
      </c>
    </row>
    <row r="1030" spans="1:49">
      <c r="A1030" s="116" t="s">
        <v>2303</v>
      </c>
      <c r="B1030" s="113">
        <v>570015637</v>
      </c>
      <c r="C1030" s="113" t="s">
        <v>2304</v>
      </c>
      <c r="E1030" s="113" t="s">
        <v>34</v>
      </c>
      <c r="F1030" s="113" t="s">
        <v>8</v>
      </c>
      <c r="G1030" s="114">
        <v>26080</v>
      </c>
      <c r="H1030" s="113" t="s">
        <v>16218</v>
      </c>
      <c r="I1030" s="113" t="s">
        <v>9866</v>
      </c>
      <c r="J1030" s="113" t="s">
        <v>9872</v>
      </c>
      <c r="K1030" s="113" t="s">
        <v>40829</v>
      </c>
      <c r="L1030" s="113">
        <v>85342265789</v>
      </c>
      <c r="M1030" s="113" t="s">
        <v>40830</v>
      </c>
      <c r="O1030" s="113" t="s">
        <v>11583</v>
      </c>
      <c r="P1030" s="113" t="s">
        <v>40831</v>
      </c>
      <c r="Q1030" s="113" t="s">
        <v>40832</v>
      </c>
      <c r="R1030" s="113">
        <v>15</v>
      </c>
      <c r="S1030" s="113" t="s">
        <v>13</v>
      </c>
      <c r="T1030" s="113" t="s">
        <v>40833</v>
      </c>
      <c r="U1030" s="113" t="s">
        <v>40834</v>
      </c>
      <c r="V1030" s="114">
        <v>37998</v>
      </c>
      <c r="W1030" s="114">
        <v>37956</v>
      </c>
      <c r="X1030" s="113" t="s">
        <v>40835</v>
      </c>
      <c r="Y1030" s="114">
        <v>38408</v>
      </c>
      <c r="Z1030" s="114">
        <v>38412</v>
      </c>
      <c r="AA1030" s="113">
        <v>21</v>
      </c>
      <c r="AB1030" s="113" t="s">
        <v>24</v>
      </c>
      <c r="AC1030" s="113">
        <v>41</v>
      </c>
      <c r="AD1030" s="113" t="s">
        <v>52</v>
      </c>
      <c r="AE1030" s="114">
        <v>44652</v>
      </c>
      <c r="AF1030" s="113">
        <v>23</v>
      </c>
      <c r="AG1030" s="113">
        <v>4</v>
      </c>
      <c r="AH1030" s="113" t="s">
        <v>9913</v>
      </c>
      <c r="AI1030" s="117" t="s">
        <v>40836</v>
      </c>
      <c r="AJ1030" s="113" t="s">
        <v>45514</v>
      </c>
      <c r="AK1030" s="114">
        <v>45120</v>
      </c>
      <c r="AL1030" s="113">
        <v>40</v>
      </c>
      <c r="AM1030" s="113" t="s">
        <v>9870</v>
      </c>
      <c r="AN1030" s="113" t="s">
        <v>18149</v>
      </c>
      <c r="AO1030" s="113" t="s">
        <v>629</v>
      </c>
      <c r="AP1030" s="113">
        <v>2007</v>
      </c>
      <c r="AQ1030" s="113" t="s">
        <v>8</v>
      </c>
      <c r="AR1030" s="113" t="s">
        <v>26235</v>
      </c>
      <c r="AS1030" s="113" t="s">
        <v>14</v>
      </c>
      <c r="AT1030" s="113" t="s">
        <v>14</v>
      </c>
      <c r="AU1030" s="113" t="s">
        <v>16229</v>
      </c>
      <c r="AV1030" s="113" t="s">
        <v>14</v>
      </c>
      <c r="AW1030" s="113" t="s">
        <v>14</v>
      </c>
    </row>
    <row r="1031" spans="1:49">
      <c r="A1031" s="116" t="s">
        <v>9206</v>
      </c>
      <c r="B1031" s="113">
        <v>140298590</v>
      </c>
      <c r="C1031" s="113" t="s">
        <v>9207</v>
      </c>
      <c r="F1031" s="113" t="s">
        <v>4751</v>
      </c>
      <c r="G1031" s="114">
        <v>26081</v>
      </c>
      <c r="H1031" s="113" t="s">
        <v>16230</v>
      </c>
      <c r="I1031" s="113" t="s">
        <v>9866</v>
      </c>
      <c r="J1031" s="113" t="s">
        <v>9872</v>
      </c>
      <c r="K1031" s="113" t="s">
        <v>39594</v>
      </c>
      <c r="L1031" s="113">
        <v>85340369666</v>
      </c>
      <c r="M1031" s="113" t="s">
        <v>39595</v>
      </c>
      <c r="O1031" s="113" t="s">
        <v>39596</v>
      </c>
      <c r="P1031" s="113" t="s">
        <v>39597</v>
      </c>
      <c r="Q1031" s="113" t="s">
        <v>39598</v>
      </c>
      <c r="R1031" s="113">
        <v>15</v>
      </c>
      <c r="S1031" s="113" t="s">
        <v>13</v>
      </c>
      <c r="T1031" s="113" t="s">
        <v>39599</v>
      </c>
      <c r="U1031" s="113" t="s">
        <v>39600</v>
      </c>
      <c r="V1031" s="114">
        <v>34150</v>
      </c>
      <c r="W1031" s="114">
        <v>34029</v>
      </c>
      <c r="X1031" s="113" t="s">
        <v>39601</v>
      </c>
      <c r="Y1031" s="114">
        <v>35457</v>
      </c>
      <c r="Z1031" s="114">
        <v>35462</v>
      </c>
      <c r="AA1031" s="113">
        <v>21</v>
      </c>
      <c r="AB1031" s="113" t="s">
        <v>24</v>
      </c>
      <c r="AC1031" s="113">
        <v>34</v>
      </c>
      <c r="AD1031" s="113" t="s">
        <v>18</v>
      </c>
      <c r="AE1031" s="114">
        <v>41000</v>
      </c>
      <c r="AF1031" s="113">
        <v>14</v>
      </c>
      <c r="AG1031" s="113">
        <v>1</v>
      </c>
      <c r="AH1031" s="113" t="s">
        <v>16226</v>
      </c>
      <c r="AI1031" s="117" t="s">
        <v>4328</v>
      </c>
      <c r="AK1031" s="114">
        <v>45152</v>
      </c>
      <c r="AL1031" s="113">
        <v>15</v>
      </c>
      <c r="AM1031" s="113" t="s">
        <v>9885</v>
      </c>
      <c r="AN1031" s="113" t="s">
        <v>39602</v>
      </c>
      <c r="AO1031" s="113" t="s">
        <v>4329</v>
      </c>
      <c r="AP1031" s="113">
        <v>1992</v>
      </c>
      <c r="AQ1031" s="113" t="s">
        <v>5236</v>
      </c>
      <c r="AR1031" s="113" t="s">
        <v>16437</v>
      </c>
      <c r="AS1031" s="113" t="s">
        <v>14</v>
      </c>
      <c r="AT1031" s="113" t="s">
        <v>14</v>
      </c>
      <c r="AU1031" s="113" t="s">
        <v>16229</v>
      </c>
      <c r="AV1031" s="113" t="s">
        <v>14</v>
      </c>
      <c r="AW1031" s="113" t="s">
        <v>14</v>
      </c>
    </row>
    <row r="1032" spans="1:49">
      <c r="A1032" s="116" t="s">
        <v>8993</v>
      </c>
      <c r="B1032" s="113">
        <v>570017176</v>
      </c>
      <c r="C1032" s="113" t="s">
        <v>8994</v>
      </c>
      <c r="E1032" s="113" t="s">
        <v>41</v>
      </c>
      <c r="F1032" s="113" t="s">
        <v>550</v>
      </c>
      <c r="G1032" s="114">
        <v>26081</v>
      </c>
      <c r="H1032" s="113" t="s">
        <v>16230</v>
      </c>
      <c r="I1032" s="113" t="s">
        <v>9866</v>
      </c>
      <c r="J1032" s="113" t="s">
        <v>9872</v>
      </c>
      <c r="K1032" s="113" t="s">
        <v>28170</v>
      </c>
      <c r="L1032" s="113">
        <v>81354251797</v>
      </c>
      <c r="M1032" s="113" t="s">
        <v>15088</v>
      </c>
      <c r="O1032" s="113" t="s">
        <v>28171</v>
      </c>
      <c r="P1032" s="113" t="s">
        <v>28172</v>
      </c>
      <c r="Q1032" s="113" t="s">
        <v>28173</v>
      </c>
      <c r="R1032" s="113">
        <v>15</v>
      </c>
      <c r="S1032" s="113" t="s">
        <v>13</v>
      </c>
      <c r="T1032" s="113" t="s">
        <v>28174</v>
      </c>
      <c r="U1032" s="113" t="s">
        <v>28175</v>
      </c>
      <c r="V1032" s="114">
        <v>38397</v>
      </c>
      <c r="W1032" s="114">
        <v>38353</v>
      </c>
      <c r="X1032" s="113" t="s">
        <v>28176</v>
      </c>
      <c r="Y1032" s="114">
        <v>38803</v>
      </c>
      <c r="Z1032" s="114">
        <v>38808</v>
      </c>
      <c r="AA1032" s="113">
        <v>31</v>
      </c>
      <c r="AB1032" s="113" t="s">
        <v>9</v>
      </c>
      <c r="AC1032" s="113">
        <v>42</v>
      </c>
      <c r="AD1032" s="113" t="s">
        <v>92</v>
      </c>
      <c r="AE1032" s="114">
        <v>43922</v>
      </c>
      <c r="AF1032" s="113">
        <v>15</v>
      </c>
      <c r="AG1032" s="113">
        <v>3</v>
      </c>
      <c r="AH1032" s="113" t="s">
        <v>16226</v>
      </c>
      <c r="AI1032" s="117" t="s">
        <v>9901</v>
      </c>
      <c r="AK1032" s="114">
        <v>43922</v>
      </c>
      <c r="AL1032" s="113">
        <v>40</v>
      </c>
      <c r="AM1032" s="113" t="s">
        <v>9870</v>
      </c>
      <c r="AN1032" s="113" t="s">
        <v>28177</v>
      </c>
      <c r="AO1032" s="113" t="s">
        <v>4192</v>
      </c>
      <c r="AP1032" s="113">
        <v>1997</v>
      </c>
      <c r="AQ1032" s="113" t="s">
        <v>8</v>
      </c>
      <c r="AR1032" s="113" t="s">
        <v>18119</v>
      </c>
      <c r="AS1032" s="113" t="s">
        <v>14</v>
      </c>
      <c r="AT1032" s="113" t="s">
        <v>14</v>
      </c>
      <c r="AU1032" s="113" t="s">
        <v>16229</v>
      </c>
      <c r="AV1032" s="113" t="s">
        <v>14</v>
      </c>
    </row>
    <row r="1033" spans="1:49">
      <c r="A1033" s="116" t="s">
        <v>8614</v>
      </c>
      <c r="B1033" s="113">
        <v>570027473</v>
      </c>
      <c r="C1033" s="113" t="s">
        <v>8615</v>
      </c>
      <c r="E1033" s="113" t="s">
        <v>30</v>
      </c>
      <c r="F1033" s="113" t="s">
        <v>8</v>
      </c>
      <c r="G1033" s="114">
        <v>26082</v>
      </c>
      <c r="H1033" s="113" t="s">
        <v>16230</v>
      </c>
      <c r="I1033" s="113" t="s">
        <v>9866</v>
      </c>
      <c r="J1033" s="113" t="s">
        <v>9872</v>
      </c>
      <c r="K1033" s="113" t="s">
        <v>46798</v>
      </c>
      <c r="L1033" s="113">
        <v>82187723086</v>
      </c>
      <c r="M1033" s="113" t="s">
        <v>13216</v>
      </c>
      <c r="O1033" s="113" t="s">
        <v>13217</v>
      </c>
      <c r="P1033" s="113" t="s">
        <v>25199</v>
      </c>
      <c r="Q1033" s="113" t="s">
        <v>25200</v>
      </c>
      <c r="R1033" s="113">
        <v>15</v>
      </c>
      <c r="S1033" s="113" t="s">
        <v>13</v>
      </c>
      <c r="T1033" s="113" t="s">
        <v>25201</v>
      </c>
      <c r="U1033" s="113" t="s">
        <v>25202</v>
      </c>
      <c r="V1033" s="114">
        <v>39387</v>
      </c>
      <c r="W1033" s="114">
        <v>39083</v>
      </c>
      <c r="X1033" s="113" t="s">
        <v>25203</v>
      </c>
      <c r="Y1033" s="114">
        <v>39720</v>
      </c>
      <c r="Z1033" s="114">
        <v>39722</v>
      </c>
      <c r="AA1033" s="113">
        <v>21</v>
      </c>
      <c r="AB1033" s="113" t="s">
        <v>24</v>
      </c>
      <c r="AC1033" s="113">
        <v>32</v>
      </c>
      <c r="AD1033" s="113" t="s">
        <v>84</v>
      </c>
      <c r="AE1033" s="114">
        <v>43556</v>
      </c>
      <c r="AF1033" s="113">
        <v>16</v>
      </c>
      <c r="AG1033" s="113">
        <v>3</v>
      </c>
      <c r="AH1033" s="113" t="s">
        <v>16263</v>
      </c>
      <c r="AI1033" s="117" t="s">
        <v>8616</v>
      </c>
      <c r="AK1033" s="114">
        <v>42836</v>
      </c>
      <c r="AL1033" s="113">
        <v>40</v>
      </c>
      <c r="AM1033" s="113" t="s">
        <v>9870</v>
      </c>
      <c r="AN1033" s="113" t="s">
        <v>16468</v>
      </c>
      <c r="AO1033" s="113" t="s">
        <v>31</v>
      </c>
      <c r="AP1033" s="113">
        <v>2011</v>
      </c>
      <c r="AQ1033" s="113" t="s">
        <v>2884</v>
      </c>
      <c r="AR1033" s="113" t="s">
        <v>22962</v>
      </c>
      <c r="AS1033" s="113" t="s">
        <v>14</v>
      </c>
      <c r="AT1033" s="113" t="s">
        <v>14</v>
      </c>
      <c r="AU1033" s="113" t="s">
        <v>16229</v>
      </c>
      <c r="AV1033" s="113" t="s">
        <v>14</v>
      </c>
      <c r="AW1033" s="113" t="s">
        <v>14</v>
      </c>
    </row>
    <row r="1034" spans="1:49">
      <c r="A1034" s="116" t="s">
        <v>5812</v>
      </c>
      <c r="B1034" s="113">
        <v>132226246</v>
      </c>
      <c r="C1034" s="113" t="s">
        <v>5813</v>
      </c>
      <c r="E1034" s="113" t="s">
        <v>41</v>
      </c>
      <c r="F1034" s="113" t="s">
        <v>5814</v>
      </c>
      <c r="G1034" s="114">
        <v>26085</v>
      </c>
      <c r="H1034" s="113" t="s">
        <v>16230</v>
      </c>
      <c r="I1034" s="113" t="s">
        <v>9866</v>
      </c>
      <c r="J1034" s="113" t="s">
        <v>9872</v>
      </c>
      <c r="K1034" s="113" t="s">
        <v>21884</v>
      </c>
      <c r="L1034" s="113">
        <v>82291268067</v>
      </c>
      <c r="M1034" s="113" t="s">
        <v>21885</v>
      </c>
      <c r="O1034" s="113" t="s">
        <v>15014</v>
      </c>
      <c r="P1034" s="113" t="s">
        <v>21886</v>
      </c>
      <c r="Q1034" s="113" t="s">
        <v>21887</v>
      </c>
      <c r="R1034" s="113">
        <v>15</v>
      </c>
      <c r="S1034" s="113" t="s">
        <v>13</v>
      </c>
      <c r="T1034" s="113" t="s">
        <v>21888</v>
      </c>
      <c r="U1034" s="113" t="s">
        <v>21889</v>
      </c>
      <c r="V1034" s="114">
        <v>36241</v>
      </c>
      <c r="W1034" s="114">
        <v>36220</v>
      </c>
      <c r="X1034" s="113" t="s">
        <v>21890</v>
      </c>
      <c r="Y1034" s="114">
        <v>36922</v>
      </c>
      <c r="Z1034" s="114">
        <v>36923</v>
      </c>
      <c r="AA1034" s="113">
        <v>31</v>
      </c>
      <c r="AB1034" s="113" t="s">
        <v>9</v>
      </c>
      <c r="AC1034" s="113">
        <v>41</v>
      </c>
      <c r="AD1034" s="113" t="s">
        <v>52</v>
      </c>
      <c r="AE1034" s="114">
        <v>41913</v>
      </c>
      <c r="AF1034" s="113">
        <v>15</v>
      </c>
      <c r="AG1034" s="113">
        <v>7</v>
      </c>
      <c r="AH1034" s="113" t="s">
        <v>16226</v>
      </c>
      <c r="AI1034" s="117" t="s">
        <v>9901</v>
      </c>
      <c r="AK1034" s="114">
        <v>41913</v>
      </c>
      <c r="AL1034" s="113">
        <v>40</v>
      </c>
      <c r="AM1034" s="113" t="s">
        <v>9870</v>
      </c>
      <c r="AN1034" s="113" t="s">
        <v>18432</v>
      </c>
      <c r="AO1034" s="113" t="s">
        <v>5815</v>
      </c>
      <c r="AP1034" s="113">
        <v>1997</v>
      </c>
      <c r="AQ1034" s="113" t="s">
        <v>8</v>
      </c>
      <c r="AR1034" s="113" t="s">
        <v>17729</v>
      </c>
      <c r="AS1034" s="113" t="s">
        <v>14</v>
      </c>
      <c r="AT1034" s="113" t="s">
        <v>14</v>
      </c>
      <c r="AU1034" s="113" t="s">
        <v>16229</v>
      </c>
      <c r="AV1034" s="113" t="s">
        <v>14</v>
      </c>
      <c r="AW1034" s="113" t="s">
        <v>14</v>
      </c>
    </row>
    <row r="1035" spans="1:49">
      <c r="A1035" s="116" t="s">
        <v>6771</v>
      </c>
      <c r="B1035" s="113">
        <v>570027530</v>
      </c>
      <c r="C1035" s="113" t="s">
        <v>6772</v>
      </c>
      <c r="F1035" s="113" t="s">
        <v>1227</v>
      </c>
      <c r="G1035" s="114">
        <v>26089</v>
      </c>
      <c r="H1035" s="113" t="s">
        <v>16218</v>
      </c>
      <c r="I1035" s="113" t="s">
        <v>9866</v>
      </c>
      <c r="J1035" s="113" t="s">
        <v>9872</v>
      </c>
      <c r="K1035" s="113" t="s">
        <v>16957</v>
      </c>
      <c r="L1035" s="113">
        <v>82290450584</v>
      </c>
      <c r="M1035" s="113" t="s">
        <v>15621</v>
      </c>
      <c r="O1035" s="113" t="s">
        <v>15622</v>
      </c>
      <c r="P1035" s="113" t="s">
        <v>16958</v>
      </c>
      <c r="Q1035" s="113" t="s">
        <v>16959</v>
      </c>
      <c r="R1035" s="113">
        <v>15</v>
      </c>
      <c r="S1035" s="113" t="s">
        <v>13</v>
      </c>
      <c r="T1035" s="113" t="s">
        <v>16960</v>
      </c>
      <c r="U1035" s="113" t="s">
        <v>16961</v>
      </c>
      <c r="V1035" s="114">
        <v>39387</v>
      </c>
      <c r="W1035" s="114">
        <v>39083</v>
      </c>
      <c r="X1035" s="113" t="s">
        <v>16962</v>
      </c>
      <c r="Y1035" s="114">
        <v>39720</v>
      </c>
      <c r="Z1035" s="114">
        <v>39722</v>
      </c>
      <c r="AA1035" s="113">
        <v>21</v>
      </c>
      <c r="AB1035" s="113" t="s">
        <v>24</v>
      </c>
      <c r="AC1035" s="113">
        <v>24</v>
      </c>
      <c r="AD1035" s="113" t="s">
        <v>47</v>
      </c>
      <c r="AE1035" s="114">
        <v>44470</v>
      </c>
      <c r="AF1035" s="113">
        <v>17</v>
      </c>
      <c r="AG1035" s="113">
        <v>9</v>
      </c>
      <c r="AH1035" s="113" t="s">
        <v>16263</v>
      </c>
      <c r="AI1035" s="117" t="s">
        <v>5798</v>
      </c>
      <c r="AK1035" s="114">
        <v>43009</v>
      </c>
      <c r="AL1035" s="113">
        <v>15</v>
      </c>
      <c r="AM1035" s="113" t="s">
        <v>9885</v>
      </c>
      <c r="AN1035" s="113" t="s">
        <v>16963</v>
      </c>
      <c r="AO1035" s="113" t="s">
        <v>6773</v>
      </c>
      <c r="AP1035" s="113">
        <v>1993</v>
      </c>
      <c r="AQ1035" s="113" t="s">
        <v>9871</v>
      </c>
      <c r="AR1035" s="113" t="s">
        <v>16350</v>
      </c>
      <c r="AS1035" s="113" t="s">
        <v>14</v>
      </c>
      <c r="AT1035" s="113" t="s">
        <v>14</v>
      </c>
      <c r="AU1035" s="113" t="s">
        <v>16229</v>
      </c>
      <c r="AV1035" s="113" t="s">
        <v>14</v>
      </c>
      <c r="AW1035" s="113" t="s">
        <v>14</v>
      </c>
    </row>
    <row r="1036" spans="1:49">
      <c r="A1036" s="116" t="s">
        <v>3467</v>
      </c>
      <c r="B1036" s="113">
        <v>570015567</v>
      </c>
      <c r="C1036" s="113" t="s">
        <v>1870</v>
      </c>
      <c r="E1036" s="113" t="s">
        <v>41</v>
      </c>
      <c r="F1036" s="113" t="s">
        <v>196</v>
      </c>
      <c r="G1036" s="114">
        <v>26090</v>
      </c>
      <c r="H1036" s="113" t="s">
        <v>16218</v>
      </c>
      <c r="I1036" s="113" t="s">
        <v>9866</v>
      </c>
      <c r="J1036" s="113" t="s">
        <v>9872</v>
      </c>
      <c r="K1036" s="113" t="s">
        <v>17612</v>
      </c>
      <c r="L1036" s="113">
        <v>85222940743</v>
      </c>
      <c r="M1036" s="113" t="s">
        <v>17613</v>
      </c>
      <c r="O1036" s="113" t="s">
        <v>11299</v>
      </c>
      <c r="P1036" s="113" t="s">
        <v>17614</v>
      </c>
      <c r="Q1036" s="113" t="s">
        <v>17615</v>
      </c>
      <c r="R1036" s="113">
        <v>15</v>
      </c>
      <c r="S1036" s="113" t="s">
        <v>13</v>
      </c>
      <c r="T1036" s="113" t="s">
        <v>17616</v>
      </c>
      <c r="U1036" s="113" t="s">
        <v>17617</v>
      </c>
      <c r="V1036" s="114">
        <v>37998</v>
      </c>
      <c r="W1036" s="114">
        <v>37956</v>
      </c>
      <c r="X1036" s="113" t="s">
        <v>17618</v>
      </c>
      <c r="Y1036" s="114">
        <v>38408</v>
      </c>
      <c r="Z1036" s="114">
        <v>38412</v>
      </c>
      <c r="AA1036" s="113">
        <v>31</v>
      </c>
      <c r="AB1036" s="113" t="s">
        <v>9</v>
      </c>
      <c r="AC1036" s="113">
        <v>41</v>
      </c>
      <c r="AD1036" s="113" t="s">
        <v>52</v>
      </c>
      <c r="AE1036" s="114">
        <v>42644</v>
      </c>
      <c r="AF1036" s="113">
        <v>12</v>
      </c>
      <c r="AG1036" s="113">
        <v>10</v>
      </c>
      <c r="AH1036" s="113" t="s">
        <v>16226</v>
      </c>
      <c r="AI1036" s="117" t="s">
        <v>9901</v>
      </c>
      <c r="AK1036" s="114">
        <v>43721</v>
      </c>
      <c r="AL1036" s="113">
        <v>40</v>
      </c>
      <c r="AM1036" s="113" t="s">
        <v>9870</v>
      </c>
      <c r="AN1036" s="113" t="s">
        <v>16342</v>
      </c>
      <c r="AO1036" s="113" t="s">
        <v>701</v>
      </c>
      <c r="AP1036" s="113">
        <v>1996</v>
      </c>
      <c r="AQ1036" s="113" t="s">
        <v>9994</v>
      </c>
      <c r="AR1036" s="113" t="s">
        <v>17603</v>
      </c>
      <c r="AS1036" s="113" t="s">
        <v>14</v>
      </c>
      <c r="AT1036" s="113" t="s">
        <v>14</v>
      </c>
      <c r="AU1036" s="113" t="s">
        <v>16229</v>
      </c>
      <c r="AV1036" s="113" t="s">
        <v>14</v>
      </c>
      <c r="AW1036" s="113" t="s">
        <v>14</v>
      </c>
    </row>
    <row r="1037" spans="1:49">
      <c r="A1037" s="116" t="s">
        <v>9652</v>
      </c>
      <c r="C1037" s="113" t="s">
        <v>504</v>
      </c>
      <c r="E1037" s="113" t="s">
        <v>1967</v>
      </c>
      <c r="F1037" s="113" t="s">
        <v>98</v>
      </c>
      <c r="G1037" s="114">
        <v>26091</v>
      </c>
      <c r="H1037" s="113" t="s">
        <v>16230</v>
      </c>
      <c r="I1037" s="113" t="s">
        <v>9866</v>
      </c>
      <c r="J1037" s="113" t="s">
        <v>9872</v>
      </c>
      <c r="K1037" s="113" t="s">
        <v>22930</v>
      </c>
      <c r="L1037" s="113">
        <v>82243294462</v>
      </c>
      <c r="M1037" s="113" t="s">
        <v>10352</v>
      </c>
      <c r="O1037" s="113" t="s">
        <v>10353</v>
      </c>
      <c r="P1037" s="113" t="s">
        <v>22931</v>
      </c>
      <c r="Q1037" s="113" t="s">
        <v>22932</v>
      </c>
      <c r="R1037" s="113">
        <v>15</v>
      </c>
      <c r="S1037" s="113" t="s">
        <v>13</v>
      </c>
      <c r="T1037" s="113" t="s">
        <v>22933</v>
      </c>
      <c r="U1037" s="113" t="s">
        <v>22934</v>
      </c>
      <c r="V1037" s="114">
        <v>39965</v>
      </c>
      <c r="W1037" s="114">
        <v>39904</v>
      </c>
      <c r="X1037" s="113" t="s">
        <v>22935</v>
      </c>
      <c r="Y1037" s="114">
        <v>40542</v>
      </c>
      <c r="Z1037" s="114">
        <v>40544</v>
      </c>
      <c r="AA1037" s="113">
        <v>31</v>
      </c>
      <c r="AB1037" s="113" t="s">
        <v>9</v>
      </c>
      <c r="AC1037" s="113">
        <v>34</v>
      </c>
      <c r="AD1037" s="113" t="s">
        <v>18</v>
      </c>
      <c r="AE1037" s="114">
        <v>44835</v>
      </c>
      <c r="AF1037" s="113">
        <v>25</v>
      </c>
      <c r="AG1037" s="113">
        <v>9</v>
      </c>
      <c r="AH1037" s="113" t="s">
        <v>16226</v>
      </c>
      <c r="AI1037" s="117" t="s">
        <v>9891</v>
      </c>
      <c r="AK1037" s="114">
        <v>42644</v>
      </c>
      <c r="AL1037" s="113">
        <v>40</v>
      </c>
      <c r="AM1037" s="113" t="s">
        <v>9870</v>
      </c>
      <c r="AN1037" s="113" t="s">
        <v>17096</v>
      </c>
      <c r="AO1037" s="113" t="s">
        <v>420</v>
      </c>
      <c r="AP1037" s="113">
        <v>1996</v>
      </c>
      <c r="AQ1037" s="113" t="s">
        <v>388</v>
      </c>
      <c r="AR1037" s="113" t="s">
        <v>17603</v>
      </c>
      <c r="AS1037" s="113" t="s">
        <v>14</v>
      </c>
      <c r="AT1037" s="113" t="s">
        <v>14</v>
      </c>
      <c r="AU1037" s="113" t="s">
        <v>16229</v>
      </c>
      <c r="AV1037" s="113" t="s">
        <v>14</v>
      </c>
    </row>
    <row r="1038" spans="1:49">
      <c r="A1038" s="116" t="s">
        <v>2092</v>
      </c>
      <c r="B1038" s="113">
        <v>132264959</v>
      </c>
      <c r="C1038" s="113" t="s">
        <v>2093</v>
      </c>
      <c r="F1038" s="113" t="s">
        <v>1138</v>
      </c>
      <c r="G1038" s="114">
        <v>26099</v>
      </c>
      <c r="H1038" s="113" t="s">
        <v>16218</v>
      </c>
      <c r="I1038" s="113" t="s">
        <v>9896</v>
      </c>
      <c r="J1038" s="113" t="s">
        <v>9872</v>
      </c>
      <c r="K1038" s="113" t="s">
        <v>42075</v>
      </c>
      <c r="L1038" s="113">
        <v>82339524253</v>
      </c>
      <c r="M1038" s="113" t="s">
        <v>9917</v>
      </c>
      <c r="O1038" s="113" t="s">
        <v>9918</v>
      </c>
      <c r="P1038" s="113" t="s">
        <v>42076</v>
      </c>
      <c r="Q1038" s="113" t="s">
        <v>42077</v>
      </c>
      <c r="R1038" s="113">
        <v>15</v>
      </c>
      <c r="S1038" s="113" t="s">
        <v>13</v>
      </c>
      <c r="T1038" s="113" t="s">
        <v>42078</v>
      </c>
      <c r="U1038" s="113" t="s">
        <v>22455</v>
      </c>
      <c r="V1038" s="114">
        <v>36801</v>
      </c>
      <c r="W1038" s="114">
        <v>36708</v>
      </c>
      <c r="X1038" s="113" t="s">
        <v>42079</v>
      </c>
      <c r="Y1038" s="114">
        <v>37351</v>
      </c>
      <c r="Z1038" s="114">
        <v>37377</v>
      </c>
      <c r="AA1038" s="113">
        <v>21</v>
      </c>
      <c r="AB1038" s="113" t="s">
        <v>24</v>
      </c>
      <c r="AC1038" s="113">
        <v>32</v>
      </c>
      <c r="AD1038" s="113" t="s">
        <v>84</v>
      </c>
      <c r="AE1038" s="114">
        <v>41730</v>
      </c>
      <c r="AF1038" s="113">
        <v>8</v>
      </c>
      <c r="AG1038" s="113">
        <v>9</v>
      </c>
      <c r="AH1038" s="113" t="s">
        <v>16263</v>
      </c>
      <c r="AI1038" s="117" t="s">
        <v>42080</v>
      </c>
      <c r="AK1038" s="114">
        <v>41730</v>
      </c>
      <c r="AL1038" s="113">
        <v>15</v>
      </c>
      <c r="AM1038" s="113" t="s">
        <v>9885</v>
      </c>
      <c r="AN1038" s="113" t="s">
        <v>27308</v>
      </c>
      <c r="AO1038" s="113" t="s">
        <v>229</v>
      </c>
      <c r="AP1038" s="113">
        <v>1990</v>
      </c>
      <c r="AQ1038" s="113" t="s">
        <v>8</v>
      </c>
      <c r="AR1038" s="113" t="s">
        <v>21113</v>
      </c>
      <c r="AS1038" s="113" t="s">
        <v>14</v>
      </c>
      <c r="AT1038" s="113" t="s">
        <v>14</v>
      </c>
      <c r="AU1038" s="113" t="s">
        <v>16229</v>
      </c>
      <c r="AV1038" s="113" t="s">
        <v>14</v>
      </c>
      <c r="AW1038" s="113" t="s">
        <v>14</v>
      </c>
    </row>
    <row r="1039" spans="1:49">
      <c r="A1039" s="116" t="s">
        <v>6309</v>
      </c>
      <c r="B1039" s="113">
        <v>140297643</v>
      </c>
      <c r="C1039" s="113" t="s">
        <v>6310</v>
      </c>
      <c r="E1039" s="113" t="s">
        <v>103</v>
      </c>
      <c r="F1039" s="113" t="s">
        <v>154</v>
      </c>
      <c r="G1039" s="114">
        <v>26105</v>
      </c>
      <c r="H1039" s="113" t="s">
        <v>16218</v>
      </c>
      <c r="I1039" s="113" t="s">
        <v>9866</v>
      </c>
      <c r="J1039" s="113" t="s">
        <v>9872</v>
      </c>
      <c r="K1039" s="113" t="s">
        <v>44455</v>
      </c>
      <c r="L1039" s="113">
        <v>85397755095</v>
      </c>
      <c r="M1039" s="113" t="s">
        <v>15255</v>
      </c>
      <c r="O1039" s="113" t="s">
        <v>13441</v>
      </c>
      <c r="P1039" s="113" t="s">
        <v>44456</v>
      </c>
      <c r="Q1039" s="113" t="s">
        <v>44457</v>
      </c>
      <c r="R1039" s="113">
        <v>15</v>
      </c>
      <c r="S1039" s="113" t="s">
        <v>1228</v>
      </c>
      <c r="T1039" s="113" t="s">
        <v>44458</v>
      </c>
      <c r="U1039" s="113" t="s">
        <v>44459</v>
      </c>
      <c r="V1039" s="114">
        <v>34167</v>
      </c>
      <c r="W1039" s="114">
        <v>34029</v>
      </c>
      <c r="X1039" s="113" t="s">
        <v>44460</v>
      </c>
      <c r="Y1039" s="114">
        <v>34662</v>
      </c>
      <c r="Z1039" s="114">
        <v>34669</v>
      </c>
      <c r="AA1039" s="113">
        <v>21</v>
      </c>
      <c r="AB1039" s="113" t="s">
        <v>24</v>
      </c>
      <c r="AC1039" s="113">
        <v>34</v>
      </c>
      <c r="AD1039" s="113" t="s">
        <v>18</v>
      </c>
      <c r="AE1039" s="114">
        <v>44105</v>
      </c>
      <c r="AF1039" s="113">
        <v>22</v>
      </c>
      <c r="AG1039" s="113">
        <v>7</v>
      </c>
      <c r="AH1039" s="113" t="s">
        <v>16226</v>
      </c>
      <c r="AI1039" s="117" t="s">
        <v>302</v>
      </c>
      <c r="AK1039" s="114">
        <v>44105</v>
      </c>
      <c r="AL1039" s="113">
        <v>30</v>
      </c>
      <c r="AM1039" s="113" t="s">
        <v>9882</v>
      </c>
      <c r="AN1039" s="113" t="s">
        <v>20141</v>
      </c>
      <c r="AO1039" s="113" t="s">
        <v>932</v>
      </c>
      <c r="AP1039" s="113">
        <v>2003</v>
      </c>
      <c r="AQ1039" s="113" t="s">
        <v>9871</v>
      </c>
      <c r="AR1039" s="113" t="s">
        <v>17533</v>
      </c>
      <c r="AS1039" s="113" t="s">
        <v>14</v>
      </c>
      <c r="AT1039" s="113" t="s">
        <v>14</v>
      </c>
      <c r="AU1039" s="113" t="s">
        <v>16229</v>
      </c>
      <c r="AV1039" s="113" t="s">
        <v>14</v>
      </c>
      <c r="AW1039" s="113" t="s">
        <v>14</v>
      </c>
    </row>
    <row r="1040" spans="1:49">
      <c r="A1040" s="116" t="s">
        <v>8006</v>
      </c>
      <c r="B1040" s="113">
        <v>10260132</v>
      </c>
      <c r="C1040" s="113" t="s">
        <v>8007</v>
      </c>
      <c r="E1040" s="113" t="s">
        <v>3622</v>
      </c>
      <c r="F1040" s="113" t="s">
        <v>8</v>
      </c>
      <c r="G1040" s="114">
        <v>26106</v>
      </c>
      <c r="H1040" s="113" t="s">
        <v>16230</v>
      </c>
      <c r="I1040" s="113" t="s">
        <v>9866</v>
      </c>
      <c r="J1040" s="113" t="s">
        <v>9872</v>
      </c>
      <c r="K1040" s="113" t="s">
        <v>19242</v>
      </c>
      <c r="L1040" s="113">
        <v>85395253210</v>
      </c>
      <c r="M1040" s="113" t="s">
        <v>12969</v>
      </c>
      <c r="O1040" s="113" t="s">
        <v>12970</v>
      </c>
      <c r="P1040" s="113" t="s">
        <v>19243</v>
      </c>
      <c r="Q1040" s="113" t="s">
        <v>19244</v>
      </c>
      <c r="R1040" s="113">
        <v>15</v>
      </c>
      <c r="S1040" s="113" t="s">
        <v>13</v>
      </c>
      <c r="T1040" s="113" t="s">
        <v>19245</v>
      </c>
      <c r="U1040" s="113" t="s">
        <v>19246</v>
      </c>
      <c r="V1040" s="114">
        <v>35564</v>
      </c>
      <c r="W1040" s="114">
        <v>35490</v>
      </c>
      <c r="X1040" s="113" t="s">
        <v>19247</v>
      </c>
      <c r="Y1040" s="114">
        <v>35915</v>
      </c>
      <c r="Z1040" s="114">
        <v>35916</v>
      </c>
      <c r="AA1040" s="113">
        <v>31</v>
      </c>
      <c r="AB1040" s="113" t="s">
        <v>9</v>
      </c>
      <c r="AC1040" s="113">
        <v>42</v>
      </c>
      <c r="AD1040" s="113" t="s">
        <v>92</v>
      </c>
      <c r="AE1040" s="114">
        <v>41913</v>
      </c>
      <c r="AF1040" s="113">
        <v>17</v>
      </c>
      <c r="AG1040" s="113">
        <v>7</v>
      </c>
      <c r="AH1040" s="113" t="s">
        <v>9913</v>
      </c>
      <c r="AI1040" s="117" t="s">
        <v>19248</v>
      </c>
      <c r="AJ1040" s="113" t="s">
        <v>45514</v>
      </c>
      <c r="AK1040" s="114">
        <v>44923</v>
      </c>
      <c r="AL1040" s="113">
        <v>40</v>
      </c>
      <c r="AM1040" s="113" t="s">
        <v>9870</v>
      </c>
      <c r="AN1040" s="113" t="s">
        <v>19249</v>
      </c>
      <c r="AO1040" s="113" t="s">
        <v>521</v>
      </c>
      <c r="AP1040" s="113">
        <v>1995</v>
      </c>
      <c r="AQ1040" s="113" t="s">
        <v>5236</v>
      </c>
      <c r="AR1040" s="113" t="s">
        <v>19250</v>
      </c>
      <c r="AS1040" s="113" t="s">
        <v>14</v>
      </c>
      <c r="AT1040" s="113" t="s">
        <v>14</v>
      </c>
      <c r="AU1040" s="113" t="s">
        <v>16229</v>
      </c>
      <c r="AV1040" s="113" t="s">
        <v>14</v>
      </c>
      <c r="AW1040" s="113" t="s">
        <v>14</v>
      </c>
    </row>
    <row r="1041" spans="1:49">
      <c r="A1041" s="116" t="s">
        <v>6922</v>
      </c>
      <c r="B1041" s="113">
        <v>132034024</v>
      </c>
      <c r="C1041" s="113" t="s">
        <v>6923</v>
      </c>
      <c r="E1041" s="113" t="s">
        <v>140</v>
      </c>
      <c r="F1041" s="113" t="s">
        <v>6924</v>
      </c>
      <c r="G1041" s="114">
        <v>26111</v>
      </c>
      <c r="H1041" s="113" t="s">
        <v>16218</v>
      </c>
      <c r="I1041" s="113" t="s">
        <v>9866</v>
      </c>
      <c r="J1041" s="113" t="s">
        <v>9872</v>
      </c>
      <c r="K1041" s="113" t="s">
        <v>41221</v>
      </c>
      <c r="L1041" s="113">
        <v>85242937448</v>
      </c>
      <c r="M1041" s="113" t="s">
        <v>15392</v>
      </c>
      <c r="O1041" s="113" t="s">
        <v>11137</v>
      </c>
      <c r="P1041" s="113" t="s">
        <v>41222</v>
      </c>
      <c r="Q1041" s="113" t="s">
        <v>41223</v>
      </c>
      <c r="R1041" s="113">
        <v>15</v>
      </c>
      <c r="S1041" s="113" t="s">
        <v>13</v>
      </c>
      <c r="T1041" s="113" t="s">
        <v>41224</v>
      </c>
      <c r="U1041" s="113" t="s">
        <v>17336</v>
      </c>
      <c r="V1041" s="114">
        <v>34240</v>
      </c>
      <c r="W1041" s="114">
        <v>34243</v>
      </c>
      <c r="X1041" s="113" t="s">
        <v>19300</v>
      </c>
      <c r="Y1041" s="114">
        <v>34789</v>
      </c>
      <c r="Z1041" s="114">
        <v>34790</v>
      </c>
      <c r="AA1041" s="113">
        <v>21</v>
      </c>
      <c r="AB1041" s="113" t="s">
        <v>24</v>
      </c>
      <c r="AC1041" s="113">
        <v>42</v>
      </c>
      <c r="AD1041" s="113" t="s">
        <v>92</v>
      </c>
      <c r="AE1041" s="114">
        <v>45200</v>
      </c>
      <c r="AF1041" s="113">
        <v>25</v>
      </c>
      <c r="AG1041" s="113">
        <v>6</v>
      </c>
      <c r="AH1041" s="113" t="s">
        <v>16226</v>
      </c>
      <c r="AI1041" s="117" t="s">
        <v>9901</v>
      </c>
      <c r="AK1041" s="114">
        <v>43917</v>
      </c>
      <c r="AL1041" s="113">
        <v>40</v>
      </c>
      <c r="AM1041" s="113" t="s">
        <v>9870</v>
      </c>
      <c r="AN1041" s="113" t="s">
        <v>16372</v>
      </c>
      <c r="AO1041" s="113" t="s">
        <v>326</v>
      </c>
      <c r="AP1041" s="113">
        <v>2010</v>
      </c>
      <c r="AQ1041" s="113" t="s">
        <v>9871</v>
      </c>
      <c r="AR1041" s="113" t="s">
        <v>17414</v>
      </c>
      <c r="AS1041" s="113" t="s">
        <v>14</v>
      </c>
      <c r="AT1041" s="113" t="s">
        <v>14</v>
      </c>
      <c r="AU1041" s="113" t="s">
        <v>16229</v>
      </c>
      <c r="AV1041" s="113" t="s">
        <v>14</v>
      </c>
      <c r="AW1041" s="113" t="s">
        <v>14</v>
      </c>
    </row>
    <row r="1042" spans="1:49">
      <c r="A1042" s="116" t="s">
        <v>3635</v>
      </c>
      <c r="B1042" s="113">
        <v>570015606</v>
      </c>
      <c r="C1042" s="113" t="s">
        <v>3636</v>
      </c>
      <c r="E1042" s="113" t="s">
        <v>691</v>
      </c>
      <c r="F1042" s="113" t="s">
        <v>46</v>
      </c>
      <c r="G1042" s="114">
        <v>26111</v>
      </c>
      <c r="H1042" s="113" t="s">
        <v>16218</v>
      </c>
      <c r="I1042" s="113" t="s">
        <v>9866</v>
      </c>
      <c r="J1042" s="113" t="s">
        <v>9872</v>
      </c>
      <c r="K1042" s="113" t="s">
        <v>24238</v>
      </c>
      <c r="L1042" s="113">
        <v>82348580274</v>
      </c>
      <c r="M1042" s="113" t="s">
        <v>24239</v>
      </c>
      <c r="O1042" s="113" t="s">
        <v>11897</v>
      </c>
      <c r="P1042" s="113" t="s">
        <v>24240</v>
      </c>
      <c r="Q1042" s="113" t="s">
        <v>24241</v>
      </c>
      <c r="R1042" s="113">
        <v>15</v>
      </c>
      <c r="S1042" s="113" t="s">
        <v>13</v>
      </c>
      <c r="T1042" s="113" t="s">
        <v>24242</v>
      </c>
      <c r="U1042" s="113" t="s">
        <v>24243</v>
      </c>
      <c r="V1042" s="114">
        <v>37998</v>
      </c>
      <c r="W1042" s="114">
        <v>37956</v>
      </c>
      <c r="X1042" s="113" t="s">
        <v>24244</v>
      </c>
      <c r="Y1042" s="114">
        <v>38408</v>
      </c>
      <c r="Z1042" s="114">
        <v>38412</v>
      </c>
      <c r="AA1042" s="113">
        <v>21</v>
      </c>
      <c r="AB1042" s="113" t="s">
        <v>24</v>
      </c>
      <c r="AC1042" s="113">
        <v>31</v>
      </c>
      <c r="AD1042" s="113" t="s">
        <v>9</v>
      </c>
      <c r="AE1042" s="114">
        <v>44105</v>
      </c>
      <c r="AF1042" s="113">
        <v>11</v>
      </c>
      <c r="AG1042" s="113">
        <v>10</v>
      </c>
      <c r="AH1042" s="113" t="s">
        <v>16226</v>
      </c>
      <c r="AI1042" s="117" t="s">
        <v>9875</v>
      </c>
      <c r="AK1042" s="114">
        <v>45048</v>
      </c>
      <c r="AL1042" s="113">
        <v>40</v>
      </c>
      <c r="AM1042" s="113" t="s">
        <v>9870</v>
      </c>
      <c r="AN1042" s="113" t="s">
        <v>16227</v>
      </c>
      <c r="AO1042" s="113" t="s">
        <v>693</v>
      </c>
      <c r="AP1042" s="113">
        <v>2009</v>
      </c>
      <c r="AQ1042" s="113" t="s">
        <v>9871</v>
      </c>
      <c r="AR1042" s="113" t="s">
        <v>17218</v>
      </c>
      <c r="AS1042" s="113" t="s">
        <v>14</v>
      </c>
      <c r="AT1042" s="113" t="s">
        <v>14</v>
      </c>
      <c r="AU1042" s="113" t="s">
        <v>16229</v>
      </c>
      <c r="AV1042" s="113" t="s">
        <v>14</v>
      </c>
    </row>
    <row r="1043" spans="1:49">
      <c r="A1043" s="116" t="s">
        <v>3544</v>
      </c>
      <c r="B1043" s="113">
        <v>570028781</v>
      </c>
      <c r="C1043" s="113" t="s">
        <v>3545</v>
      </c>
      <c r="E1043" s="113" t="s">
        <v>34</v>
      </c>
      <c r="F1043" s="113" t="s">
        <v>8</v>
      </c>
      <c r="G1043" s="114">
        <v>26114</v>
      </c>
      <c r="H1043" s="113" t="s">
        <v>16218</v>
      </c>
      <c r="I1043" s="113" t="s">
        <v>9866</v>
      </c>
      <c r="J1043" s="113" t="s">
        <v>9872</v>
      </c>
      <c r="K1043" s="113" t="s">
        <v>43441</v>
      </c>
      <c r="L1043" s="113">
        <v>82240654971</v>
      </c>
      <c r="M1043" s="113" t="s">
        <v>11690</v>
      </c>
      <c r="O1043" s="113" t="s">
        <v>43442</v>
      </c>
      <c r="P1043" s="113" t="s">
        <v>43443</v>
      </c>
      <c r="Q1043" s="113" t="s">
        <v>43444</v>
      </c>
      <c r="R1043" s="113">
        <v>15</v>
      </c>
      <c r="S1043" s="113" t="s">
        <v>13</v>
      </c>
      <c r="T1043" s="113" t="s">
        <v>43445</v>
      </c>
      <c r="U1043" s="113" t="s">
        <v>43446</v>
      </c>
      <c r="V1043" s="114">
        <v>39387</v>
      </c>
      <c r="W1043" s="114">
        <v>39083</v>
      </c>
      <c r="X1043" s="113" t="s">
        <v>43447</v>
      </c>
      <c r="Y1043" s="114">
        <v>39720</v>
      </c>
      <c r="Z1043" s="114">
        <v>39722</v>
      </c>
      <c r="AA1043" s="113">
        <v>21</v>
      </c>
      <c r="AB1043" s="113" t="s">
        <v>24</v>
      </c>
      <c r="AC1043" s="113">
        <v>34</v>
      </c>
      <c r="AD1043" s="113" t="s">
        <v>18</v>
      </c>
      <c r="AE1043" s="114">
        <v>44652</v>
      </c>
      <c r="AF1043" s="113">
        <v>13</v>
      </c>
      <c r="AG1043" s="113">
        <v>3</v>
      </c>
      <c r="AH1043" s="113" t="s">
        <v>9913</v>
      </c>
      <c r="AI1043" s="117" t="s">
        <v>791</v>
      </c>
      <c r="AJ1043" s="113" t="s">
        <v>45509</v>
      </c>
      <c r="AK1043" s="114">
        <v>44670</v>
      </c>
      <c r="AL1043" s="113">
        <v>40</v>
      </c>
      <c r="AM1043" s="113" t="s">
        <v>9870</v>
      </c>
      <c r="AN1043" s="113" t="s">
        <v>16399</v>
      </c>
      <c r="AO1043" s="113" t="s">
        <v>169</v>
      </c>
      <c r="AP1043" s="113">
        <v>2011</v>
      </c>
      <c r="AQ1043" s="113" t="s">
        <v>2436</v>
      </c>
      <c r="AR1043" s="113" t="s">
        <v>43448</v>
      </c>
      <c r="AS1043" s="113" t="s">
        <v>14</v>
      </c>
      <c r="AT1043" s="113" t="s">
        <v>14</v>
      </c>
      <c r="AU1043" s="113" t="s">
        <v>16229</v>
      </c>
      <c r="AV1043" s="113" t="s">
        <v>14</v>
      </c>
      <c r="AW1043" s="113" t="s">
        <v>14</v>
      </c>
    </row>
    <row r="1044" spans="1:49">
      <c r="A1044" s="116" t="s">
        <v>8090</v>
      </c>
      <c r="B1044" s="113">
        <v>570012557</v>
      </c>
      <c r="C1044" s="113" t="s">
        <v>8091</v>
      </c>
      <c r="F1044" s="113" t="s">
        <v>236</v>
      </c>
      <c r="G1044" s="114">
        <v>26115</v>
      </c>
      <c r="H1044" s="113" t="s">
        <v>16230</v>
      </c>
      <c r="I1044" s="113" t="s">
        <v>9866</v>
      </c>
      <c r="J1044" s="113" t="s">
        <v>9872</v>
      </c>
      <c r="K1044" s="113" t="s">
        <v>20325</v>
      </c>
      <c r="L1044" s="113">
        <v>85341105394</v>
      </c>
      <c r="M1044" s="113" t="s">
        <v>15081</v>
      </c>
      <c r="O1044" s="113" t="s">
        <v>15082</v>
      </c>
      <c r="P1044" s="113" t="s">
        <v>20326</v>
      </c>
      <c r="Q1044" s="113" t="s">
        <v>20327</v>
      </c>
      <c r="R1044" s="113">
        <v>15</v>
      </c>
      <c r="S1044" s="113" t="s">
        <v>13</v>
      </c>
      <c r="T1044" s="113" t="s">
        <v>20328</v>
      </c>
      <c r="U1044" s="113" t="s">
        <v>17930</v>
      </c>
      <c r="V1044" s="114">
        <v>35951</v>
      </c>
      <c r="W1044" s="114">
        <v>35855</v>
      </c>
      <c r="X1044" s="113" t="s">
        <v>20329</v>
      </c>
      <c r="Y1044" s="114">
        <v>36361</v>
      </c>
      <c r="Z1044" s="114">
        <v>36373</v>
      </c>
      <c r="AA1044" s="113">
        <v>21</v>
      </c>
      <c r="AB1044" s="113" t="s">
        <v>24</v>
      </c>
      <c r="AC1044" s="113">
        <v>32</v>
      </c>
      <c r="AD1044" s="113" t="s">
        <v>84</v>
      </c>
      <c r="AE1044" s="114">
        <v>42826</v>
      </c>
      <c r="AF1044" s="113">
        <v>14</v>
      </c>
      <c r="AG1044" s="113">
        <v>1</v>
      </c>
      <c r="AH1044" s="113" t="s">
        <v>16263</v>
      </c>
      <c r="AI1044" s="117" t="s">
        <v>16325</v>
      </c>
      <c r="AK1044" s="114">
        <v>45302</v>
      </c>
      <c r="AL1044" s="113">
        <v>15</v>
      </c>
      <c r="AM1044" s="113" t="s">
        <v>9885</v>
      </c>
      <c r="AN1044" s="113" t="s">
        <v>20330</v>
      </c>
      <c r="AO1044" s="113" t="s">
        <v>1026</v>
      </c>
      <c r="AP1044" s="113">
        <v>1990</v>
      </c>
      <c r="AQ1044" s="113" t="s">
        <v>5236</v>
      </c>
      <c r="AR1044" s="113" t="s">
        <v>20331</v>
      </c>
      <c r="AS1044" s="113" t="s">
        <v>14</v>
      </c>
      <c r="AT1044" s="113" t="s">
        <v>14</v>
      </c>
      <c r="AU1044" s="113" t="s">
        <v>16229</v>
      </c>
      <c r="AV1044" s="113" t="s">
        <v>14</v>
      </c>
    </row>
    <row r="1045" spans="1:49">
      <c r="A1045" s="116" t="s">
        <v>5599</v>
      </c>
      <c r="B1045" s="113">
        <v>570021454</v>
      </c>
      <c r="C1045" s="113" t="s">
        <v>5600</v>
      </c>
      <c r="E1045" s="113" t="s">
        <v>41</v>
      </c>
      <c r="F1045" s="113" t="s">
        <v>8</v>
      </c>
      <c r="G1045" s="114">
        <v>26117</v>
      </c>
      <c r="H1045" s="113" t="s">
        <v>16230</v>
      </c>
      <c r="I1045" s="113" t="s">
        <v>9866</v>
      </c>
      <c r="J1045" s="113" t="s">
        <v>9872</v>
      </c>
      <c r="K1045" s="113" t="s">
        <v>36624</v>
      </c>
      <c r="L1045" s="113">
        <v>82296540853</v>
      </c>
      <c r="M1045" s="113" t="s">
        <v>14166</v>
      </c>
      <c r="O1045" s="113" t="s">
        <v>36625</v>
      </c>
      <c r="P1045" s="113" t="s">
        <v>36626</v>
      </c>
      <c r="Q1045" s="113" t="s">
        <v>36627</v>
      </c>
      <c r="R1045" s="113">
        <v>15</v>
      </c>
      <c r="S1045" s="113" t="s">
        <v>13</v>
      </c>
      <c r="T1045" s="113" t="s">
        <v>36628</v>
      </c>
      <c r="U1045" s="113" t="s">
        <v>36629</v>
      </c>
      <c r="V1045" s="114">
        <v>39038</v>
      </c>
      <c r="W1045" s="114">
        <v>38808</v>
      </c>
      <c r="X1045" s="113" t="s">
        <v>36630</v>
      </c>
      <c r="Y1045" s="114">
        <v>39353</v>
      </c>
      <c r="Z1045" s="114">
        <v>39356</v>
      </c>
      <c r="AA1045" s="113">
        <v>22</v>
      </c>
      <c r="AB1045" s="113" t="s">
        <v>25</v>
      </c>
      <c r="AC1045" s="113">
        <v>33</v>
      </c>
      <c r="AD1045" s="113" t="s">
        <v>10</v>
      </c>
      <c r="AE1045" s="114">
        <v>45200</v>
      </c>
      <c r="AF1045" s="113">
        <v>18</v>
      </c>
      <c r="AG1045" s="113">
        <v>4</v>
      </c>
      <c r="AH1045" s="113" t="s">
        <v>16226</v>
      </c>
      <c r="AI1045" s="117" t="s">
        <v>9891</v>
      </c>
      <c r="AK1045" s="114">
        <v>45108</v>
      </c>
      <c r="AL1045" s="113">
        <v>40</v>
      </c>
      <c r="AM1045" s="113" t="s">
        <v>9870</v>
      </c>
      <c r="AN1045" s="113" t="s">
        <v>16561</v>
      </c>
      <c r="AO1045" s="113" t="s">
        <v>42</v>
      </c>
      <c r="AP1045" s="113">
        <v>2020</v>
      </c>
      <c r="AQ1045" s="113" t="s">
        <v>91</v>
      </c>
      <c r="AR1045" s="113" t="s">
        <v>16774</v>
      </c>
      <c r="AS1045" s="113" t="s">
        <v>14</v>
      </c>
      <c r="AT1045" s="113" t="s">
        <v>14</v>
      </c>
      <c r="AU1045" s="113" t="s">
        <v>16229</v>
      </c>
      <c r="AV1045" s="113" t="s">
        <v>14</v>
      </c>
    </row>
    <row r="1046" spans="1:49">
      <c r="A1046" s="116" t="s">
        <v>3399</v>
      </c>
      <c r="B1046" s="113">
        <v>570036083</v>
      </c>
      <c r="C1046" s="113" t="s">
        <v>3400</v>
      </c>
      <c r="E1046" s="113" t="s">
        <v>30</v>
      </c>
      <c r="F1046" s="113" t="s">
        <v>15509</v>
      </c>
      <c r="G1046" s="114">
        <v>26123</v>
      </c>
      <c r="H1046" s="113" t="s">
        <v>16230</v>
      </c>
      <c r="I1046" s="113" t="s">
        <v>9866</v>
      </c>
      <c r="J1046" s="113" t="s">
        <v>9872</v>
      </c>
      <c r="K1046" s="113" t="s">
        <v>38039</v>
      </c>
      <c r="L1046" s="113">
        <v>85348129775</v>
      </c>
      <c r="M1046" s="113" t="s">
        <v>15510</v>
      </c>
      <c r="O1046" s="113" t="s">
        <v>15511</v>
      </c>
      <c r="P1046" s="113" t="s">
        <v>38040</v>
      </c>
      <c r="Q1046" s="113" t="s">
        <v>38041</v>
      </c>
      <c r="R1046" s="113">
        <v>15</v>
      </c>
      <c r="S1046" s="113" t="s">
        <v>13</v>
      </c>
      <c r="T1046" s="113" t="s">
        <v>38042</v>
      </c>
      <c r="U1046" s="113" t="s">
        <v>38043</v>
      </c>
      <c r="V1046" s="114">
        <v>39563</v>
      </c>
      <c r="W1046" s="114">
        <v>39448</v>
      </c>
      <c r="X1046" s="113" t="s">
        <v>38044</v>
      </c>
      <c r="Y1046" s="114">
        <v>40143</v>
      </c>
      <c r="Z1046" s="114">
        <v>40148</v>
      </c>
      <c r="AA1046" s="113">
        <v>21</v>
      </c>
      <c r="AB1046" s="113" t="s">
        <v>24</v>
      </c>
      <c r="AC1046" s="113">
        <v>33</v>
      </c>
      <c r="AD1046" s="113" t="s">
        <v>10</v>
      </c>
      <c r="AE1046" s="114">
        <v>44835</v>
      </c>
      <c r="AF1046" s="113">
        <v>13</v>
      </c>
      <c r="AG1046" s="113">
        <v>9</v>
      </c>
      <c r="AH1046" s="113" t="s">
        <v>16263</v>
      </c>
      <c r="AI1046" s="117" t="s">
        <v>16264</v>
      </c>
      <c r="AK1046" s="114">
        <v>45302</v>
      </c>
      <c r="AL1046" s="113">
        <v>40</v>
      </c>
      <c r="AM1046" s="113" t="s">
        <v>9870</v>
      </c>
      <c r="AN1046" s="113" t="s">
        <v>16468</v>
      </c>
      <c r="AO1046" s="113" t="s">
        <v>31</v>
      </c>
      <c r="AP1046" s="113">
        <v>2013</v>
      </c>
      <c r="AQ1046" s="113" t="s">
        <v>8</v>
      </c>
      <c r="AR1046" s="113" t="s">
        <v>30427</v>
      </c>
      <c r="AS1046" s="113" t="s">
        <v>14</v>
      </c>
      <c r="AT1046" s="113" t="s">
        <v>14</v>
      </c>
      <c r="AU1046" s="113" t="s">
        <v>16229</v>
      </c>
      <c r="AV1046" s="113" t="s">
        <v>14</v>
      </c>
    </row>
    <row r="1047" spans="1:49">
      <c r="A1047" s="116" t="s">
        <v>6649</v>
      </c>
      <c r="C1047" s="113" t="s">
        <v>6650</v>
      </c>
      <c r="E1047" s="113" t="s">
        <v>140</v>
      </c>
      <c r="F1047" s="113" t="s">
        <v>8</v>
      </c>
      <c r="G1047" s="114">
        <v>26124</v>
      </c>
      <c r="H1047" s="113" t="s">
        <v>16230</v>
      </c>
      <c r="I1047" s="113" t="s">
        <v>9866</v>
      </c>
      <c r="J1047" s="113" t="s">
        <v>9872</v>
      </c>
      <c r="K1047" s="113" t="s">
        <v>22327</v>
      </c>
      <c r="L1047" s="113">
        <v>81245204510</v>
      </c>
      <c r="M1047" s="113" t="s">
        <v>22328</v>
      </c>
      <c r="O1047" s="113" t="s">
        <v>10524</v>
      </c>
      <c r="P1047" s="113" t="s">
        <v>22329</v>
      </c>
      <c r="Q1047" s="113" t="s">
        <v>22330</v>
      </c>
      <c r="R1047" s="113">
        <v>15</v>
      </c>
      <c r="S1047" s="113" t="s">
        <v>13</v>
      </c>
      <c r="T1047" s="113" t="s">
        <v>22331</v>
      </c>
      <c r="U1047" s="113" t="s">
        <v>22332</v>
      </c>
      <c r="V1047" s="114">
        <v>41886</v>
      </c>
      <c r="W1047" s="114">
        <v>41883</v>
      </c>
      <c r="X1047" s="113" t="s">
        <v>22333</v>
      </c>
      <c r="Y1047" s="114">
        <v>42339</v>
      </c>
      <c r="Z1047" s="114">
        <v>42339</v>
      </c>
      <c r="AA1047" s="113">
        <v>21</v>
      </c>
      <c r="AB1047" s="113" t="s">
        <v>24</v>
      </c>
      <c r="AC1047" s="113">
        <v>31</v>
      </c>
      <c r="AD1047" s="113" t="s">
        <v>9</v>
      </c>
      <c r="AE1047" s="114">
        <v>43556</v>
      </c>
      <c r="AF1047" s="113">
        <v>9</v>
      </c>
      <c r="AG1047" s="113">
        <v>9</v>
      </c>
      <c r="AH1047" s="113" t="s">
        <v>16226</v>
      </c>
      <c r="AI1047" s="117" t="s">
        <v>9875</v>
      </c>
      <c r="AK1047" s="114">
        <v>43721</v>
      </c>
      <c r="AL1047" s="113">
        <v>40</v>
      </c>
      <c r="AM1047" s="113" t="s">
        <v>9870</v>
      </c>
      <c r="AN1047" s="113" t="s">
        <v>16372</v>
      </c>
      <c r="AO1047" s="113" t="s">
        <v>326</v>
      </c>
      <c r="AP1047" s="113">
        <v>2013</v>
      </c>
      <c r="AQ1047" s="113" t="s">
        <v>6669</v>
      </c>
      <c r="AR1047" s="113" t="s">
        <v>21002</v>
      </c>
      <c r="AS1047" s="113" t="s">
        <v>14</v>
      </c>
      <c r="AT1047" s="113" t="s">
        <v>14</v>
      </c>
      <c r="AU1047" s="113" t="s">
        <v>16229</v>
      </c>
      <c r="AV1047" s="113" t="s">
        <v>14</v>
      </c>
    </row>
    <row r="1048" spans="1:49">
      <c r="A1048" s="116" t="s">
        <v>8057</v>
      </c>
      <c r="B1048" s="113">
        <v>132282872</v>
      </c>
      <c r="C1048" s="113" t="s">
        <v>8058</v>
      </c>
      <c r="F1048" s="113" t="s">
        <v>8</v>
      </c>
      <c r="G1048" s="114">
        <v>26126</v>
      </c>
      <c r="H1048" s="113" t="s">
        <v>16230</v>
      </c>
      <c r="I1048" s="113" t="s">
        <v>9866</v>
      </c>
      <c r="J1048" s="113" t="s">
        <v>9872</v>
      </c>
      <c r="K1048" s="113" t="s">
        <v>40804</v>
      </c>
      <c r="L1048" s="113">
        <v>82293786341</v>
      </c>
      <c r="M1048" s="113" t="s">
        <v>40805</v>
      </c>
      <c r="O1048" s="113" t="s">
        <v>40806</v>
      </c>
      <c r="P1048" s="113" t="s">
        <v>40807</v>
      </c>
      <c r="Q1048" s="113" t="s">
        <v>40808</v>
      </c>
      <c r="R1048" s="113">
        <v>15</v>
      </c>
      <c r="S1048" s="113" t="s">
        <v>13</v>
      </c>
      <c r="T1048" s="113" t="s">
        <v>40809</v>
      </c>
      <c r="U1048" s="113" t="s">
        <v>16559</v>
      </c>
      <c r="V1048" s="114">
        <v>36965</v>
      </c>
      <c r="W1048" s="114">
        <v>36861</v>
      </c>
      <c r="X1048" s="113" t="s">
        <v>16560</v>
      </c>
      <c r="Y1048" s="114">
        <v>37334</v>
      </c>
      <c r="Z1048" s="114">
        <v>37347</v>
      </c>
      <c r="AA1048" s="113">
        <v>21</v>
      </c>
      <c r="AB1048" s="113" t="s">
        <v>24</v>
      </c>
      <c r="AC1048" s="113">
        <v>32</v>
      </c>
      <c r="AD1048" s="113" t="s">
        <v>84</v>
      </c>
      <c r="AE1048" s="114">
        <v>44470</v>
      </c>
      <c r="AF1048" s="113">
        <v>15</v>
      </c>
      <c r="AG1048" s="113">
        <v>10</v>
      </c>
      <c r="AH1048" s="113" t="s">
        <v>16226</v>
      </c>
      <c r="AI1048" s="117" t="s">
        <v>9875</v>
      </c>
      <c r="AK1048" s="114">
        <v>44377</v>
      </c>
      <c r="AL1048" s="113">
        <v>15</v>
      </c>
      <c r="AM1048" s="113" t="s">
        <v>9885</v>
      </c>
      <c r="AN1048" s="113" t="s">
        <v>16858</v>
      </c>
      <c r="AO1048" s="113" t="s">
        <v>666</v>
      </c>
      <c r="AP1048" s="113">
        <v>1990</v>
      </c>
      <c r="AQ1048" s="113" t="s">
        <v>5236</v>
      </c>
      <c r="AR1048" s="113" t="s">
        <v>18508</v>
      </c>
      <c r="AS1048" s="113" t="s">
        <v>14</v>
      </c>
      <c r="AT1048" s="113" t="s">
        <v>14</v>
      </c>
      <c r="AU1048" s="113" t="s">
        <v>16229</v>
      </c>
      <c r="AV1048" s="113" t="s">
        <v>14</v>
      </c>
      <c r="AW1048" s="113" t="s">
        <v>14</v>
      </c>
    </row>
    <row r="1049" spans="1:49">
      <c r="A1049" s="116" t="s">
        <v>8848</v>
      </c>
      <c r="B1049" s="113">
        <v>131827618</v>
      </c>
      <c r="C1049" s="113" t="s">
        <v>8849</v>
      </c>
      <c r="F1049" s="113" t="s">
        <v>196</v>
      </c>
      <c r="G1049" s="114">
        <v>26129</v>
      </c>
      <c r="H1049" s="113" t="s">
        <v>16218</v>
      </c>
      <c r="I1049" s="113" t="s">
        <v>9866</v>
      </c>
      <c r="J1049" s="113" t="s">
        <v>9872</v>
      </c>
      <c r="K1049" s="113" t="s">
        <v>46197</v>
      </c>
      <c r="L1049" s="113">
        <v>82188504333</v>
      </c>
      <c r="M1049" s="113" t="s">
        <v>15549</v>
      </c>
      <c r="O1049" s="113" t="s">
        <v>37530</v>
      </c>
      <c r="P1049" s="113" t="s">
        <v>37531</v>
      </c>
      <c r="Q1049" s="113" t="s">
        <v>37532</v>
      </c>
      <c r="R1049" s="113">
        <v>15</v>
      </c>
      <c r="S1049" s="113" t="s">
        <v>13</v>
      </c>
      <c r="T1049" s="113" t="s">
        <v>37533</v>
      </c>
      <c r="U1049" s="113" t="s">
        <v>37534</v>
      </c>
      <c r="V1049" s="114">
        <v>32779</v>
      </c>
      <c r="W1049" s="114">
        <v>32782</v>
      </c>
      <c r="X1049" s="113" t="s">
        <v>37535</v>
      </c>
      <c r="Y1049" s="114">
        <v>33269</v>
      </c>
      <c r="Z1049" s="114">
        <v>33329</v>
      </c>
      <c r="AA1049" s="113">
        <v>11</v>
      </c>
      <c r="AB1049" s="113" t="s">
        <v>306</v>
      </c>
      <c r="AC1049" s="113">
        <v>22</v>
      </c>
      <c r="AD1049" s="113" t="s">
        <v>25</v>
      </c>
      <c r="AE1049" s="114">
        <v>42644</v>
      </c>
      <c r="AF1049" s="113">
        <v>21</v>
      </c>
      <c r="AG1049" s="113">
        <v>0</v>
      </c>
      <c r="AH1049" s="113" t="s">
        <v>16263</v>
      </c>
      <c r="AI1049" s="117" t="s">
        <v>16325</v>
      </c>
      <c r="AK1049" s="114">
        <v>45302</v>
      </c>
      <c r="AL1049" s="113">
        <v>15</v>
      </c>
      <c r="AM1049" s="113" t="s">
        <v>9885</v>
      </c>
      <c r="AN1049" s="113" t="s">
        <v>37536</v>
      </c>
      <c r="AO1049" s="113" t="s">
        <v>607</v>
      </c>
      <c r="AP1049" s="113">
        <v>2006</v>
      </c>
      <c r="AQ1049" s="113" t="s">
        <v>9994</v>
      </c>
      <c r="AR1049" s="113" t="s">
        <v>16318</v>
      </c>
      <c r="AS1049" s="113" t="s">
        <v>14</v>
      </c>
      <c r="AT1049" s="113" t="s">
        <v>14</v>
      </c>
      <c r="AU1049" s="113" t="s">
        <v>16229</v>
      </c>
      <c r="AV1049" s="113" t="s">
        <v>14</v>
      </c>
    </row>
    <row r="1050" spans="1:49">
      <c r="A1050" s="116" t="s">
        <v>4848</v>
      </c>
      <c r="B1050" s="113">
        <v>570027735</v>
      </c>
      <c r="C1050" s="113" t="s">
        <v>4849</v>
      </c>
      <c r="E1050" s="113" t="s">
        <v>34</v>
      </c>
      <c r="F1050" s="113" t="s">
        <v>8</v>
      </c>
      <c r="G1050" s="114">
        <v>26130</v>
      </c>
      <c r="H1050" s="113" t="s">
        <v>16218</v>
      </c>
      <c r="I1050" s="113" t="s">
        <v>9866</v>
      </c>
      <c r="J1050" s="113" t="s">
        <v>9872</v>
      </c>
      <c r="K1050" s="113" t="s">
        <v>43045</v>
      </c>
      <c r="L1050" s="113">
        <v>82296735575</v>
      </c>
      <c r="M1050" s="113" t="s">
        <v>11617</v>
      </c>
      <c r="O1050" s="113" t="s">
        <v>11618</v>
      </c>
      <c r="P1050" s="113" t="s">
        <v>43046</v>
      </c>
      <c r="Q1050" s="113" t="s">
        <v>43047</v>
      </c>
      <c r="R1050" s="113">
        <v>15</v>
      </c>
      <c r="S1050" s="113" t="s">
        <v>13</v>
      </c>
      <c r="T1050" s="113" t="s">
        <v>43048</v>
      </c>
      <c r="U1050" s="113" t="s">
        <v>43049</v>
      </c>
      <c r="V1050" s="114">
        <v>39387</v>
      </c>
      <c r="W1050" s="114">
        <v>39083</v>
      </c>
      <c r="X1050" s="113" t="s">
        <v>43050</v>
      </c>
      <c r="Y1050" s="114">
        <v>39720</v>
      </c>
      <c r="Z1050" s="114">
        <v>39448</v>
      </c>
      <c r="AA1050" s="113">
        <v>21</v>
      </c>
      <c r="AB1050" s="113" t="s">
        <v>24</v>
      </c>
      <c r="AC1050" s="113">
        <v>32</v>
      </c>
      <c r="AD1050" s="113" t="s">
        <v>84</v>
      </c>
      <c r="AE1050" s="114">
        <v>43009</v>
      </c>
      <c r="AF1050" s="113">
        <v>9</v>
      </c>
      <c r="AG1050" s="113">
        <v>9</v>
      </c>
      <c r="AH1050" s="113" t="s">
        <v>16226</v>
      </c>
      <c r="AI1050" s="117" t="s">
        <v>11619</v>
      </c>
      <c r="AK1050" s="114">
        <v>44925</v>
      </c>
      <c r="AL1050" s="113">
        <v>40</v>
      </c>
      <c r="AM1050" s="113" t="s">
        <v>9870</v>
      </c>
      <c r="AN1050" s="113" t="s">
        <v>16399</v>
      </c>
      <c r="AO1050" s="113" t="s">
        <v>169</v>
      </c>
      <c r="AP1050" s="113">
        <v>2012</v>
      </c>
      <c r="AQ1050" s="113" t="s">
        <v>8</v>
      </c>
      <c r="AR1050" s="113" t="s">
        <v>21405</v>
      </c>
      <c r="AS1050" s="113" t="s">
        <v>14</v>
      </c>
      <c r="AT1050" s="113" t="s">
        <v>14</v>
      </c>
      <c r="AU1050" s="113" t="s">
        <v>16229</v>
      </c>
      <c r="AV1050" s="113" t="s">
        <v>14</v>
      </c>
      <c r="AW1050" s="113" t="s">
        <v>14</v>
      </c>
    </row>
    <row r="1051" spans="1:49">
      <c r="A1051" s="116" t="s">
        <v>2480</v>
      </c>
      <c r="B1051" s="113">
        <v>570027642</v>
      </c>
      <c r="C1051" s="113" t="s">
        <v>2481</v>
      </c>
      <c r="F1051" s="113" t="s">
        <v>37</v>
      </c>
      <c r="G1051" s="114">
        <v>26133</v>
      </c>
      <c r="H1051" s="113" t="s">
        <v>16218</v>
      </c>
      <c r="I1051" s="113" t="s">
        <v>9866</v>
      </c>
      <c r="J1051" s="113" t="s">
        <v>9872</v>
      </c>
      <c r="K1051" s="113" t="s">
        <v>24716</v>
      </c>
      <c r="L1051" s="113">
        <v>85343749586</v>
      </c>
      <c r="M1051" s="113" t="s">
        <v>14304</v>
      </c>
      <c r="O1051" s="113" t="s">
        <v>24717</v>
      </c>
      <c r="P1051" s="113" t="s">
        <v>24718</v>
      </c>
      <c r="Q1051" s="113" t="s">
        <v>24719</v>
      </c>
      <c r="R1051" s="113">
        <v>15</v>
      </c>
      <c r="S1051" s="113" t="s">
        <v>13</v>
      </c>
      <c r="T1051" s="113" t="s">
        <v>24720</v>
      </c>
      <c r="U1051" s="113" t="s">
        <v>24721</v>
      </c>
      <c r="V1051" s="114">
        <v>39387</v>
      </c>
      <c r="W1051" s="114">
        <v>39083</v>
      </c>
      <c r="X1051" s="113" t="s">
        <v>24722</v>
      </c>
      <c r="Y1051" s="114">
        <v>39720</v>
      </c>
      <c r="Z1051" s="114">
        <v>39722</v>
      </c>
      <c r="AA1051" s="113">
        <v>21</v>
      </c>
      <c r="AB1051" s="113" t="s">
        <v>24</v>
      </c>
      <c r="AC1051" s="113">
        <v>24</v>
      </c>
      <c r="AD1051" s="113" t="s">
        <v>47</v>
      </c>
      <c r="AE1051" s="114">
        <v>44470</v>
      </c>
      <c r="AF1051" s="113">
        <v>18</v>
      </c>
      <c r="AG1051" s="113">
        <v>4</v>
      </c>
      <c r="AH1051" s="113" t="s">
        <v>16226</v>
      </c>
      <c r="AI1051" s="117" t="s">
        <v>179</v>
      </c>
      <c r="AK1051" s="114">
        <v>45120</v>
      </c>
      <c r="AL1051" s="113">
        <v>15</v>
      </c>
      <c r="AM1051" s="113" t="s">
        <v>9885</v>
      </c>
      <c r="AN1051" s="113" t="s">
        <v>16858</v>
      </c>
      <c r="AO1051" s="113" t="s">
        <v>666</v>
      </c>
      <c r="AP1051" s="113">
        <v>1990</v>
      </c>
      <c r="AQ1051" s="113" t="s">
        <v>8</v>
      </c>
      <c r="AR1051" s="113" t="s">
        <v>21697</v>
      </c>
      <c r="AS1051" s="113" t="s">
        <v>14</v>
      </c>
      <c r="AT1051" s="113" t="s">
        <v>14</v>
      </c>
      <c r="AU1051" s="113" t="s">
        <v>16229</v>
      </c>
      <c r="AV1051" s="113" t="s">
        <v>14</v>
      </c>
      <c r="AW1051" s="113" t="s">
        <v>14</v>
      </c>
    </row>
    <row r="1052" spans="1:49">
      <c r="A1052" s="116" t="s">
        <v>8212</v>
      </c>
      <c r="B1052" s="113">
        <v>132244742</v>
      </c>
      <c r="C1052" s="113" t="s">
        <v>8213</v>
      </c>
      <c r="E1052" s="113" t="s">
        <v>133</v>
      </c>
      <c r="F1052" s="113" t="s">
        <v>5271</v>
      </c>
      <c r="G1052" s="114">
        <v>26141</v>
      </c>
      <c r="H1052" s="113" t="s">
        <v>16218</v>
      </c>
      <c r="I1052" s="113" t="s">
        <v>9866</v>
      </c>
      <c r="J1052" s="113" t="s">
        <v>9872</v>
      </c>
      <c r="K1052" s="113" t="s">
        <v>44543</v>
      </c>
      <c r="L1052" s="113">
        <v>82271658898</v>
      </c>
      <c r="M1052" s="113" t="s">
        <v>44544</v>
      </c>
      <c r="O1052" s="113" t="s">
        <v>16011</v>
      </c>
      <c r="P1052" s="113" t="s">
        <v>44545</v>
      </c>
      <c r="Q1052" s="113" t="s">
        <v>44546</v>
      </c>
      <c r="R1052" s="113">
        <v>15</v>
      </c>
      <c r="S1052" s="113" t="s">
        <v>13</v>
      </c>
      <c r="T1052" s="113" t="s">
        <v>44547</v>
      </c>
      <c r="U1052" s="113" t="s">
        <v>18506</v>
      </c>
      <c r="V1052" s="114">
        <v>36458</v>
      </c>
      <c r="W1052" s="114">
        <v>36342</v>
      </c>
      <c r="X1052" s="113" t="s">
        <v>44548</v>
      </c>
      <c r="Y1052" s="114">
        <v>36708</v>
      </c>
      <c r="Z1052" s="114">
        <v>36739</v>
      </c>
      <c r="AA1052" s="113">
        <v>22</v>
      </c>
      <c r="AB1052" s="113" t="s">
        <v>25</v>
      </c>
      <c r="AC1052" s="113">
        <v>33</v>
      </c>
      <c r="AD1052" s="113" t="s">
        <v>10</v>
      </c>
      <c r="AE1052" s="114">
        <v>41548</v>
      </c>
      <c r="AF1052" s="113">
        <v>12</v>
      </c>
      <c r="AG1052" s="113">
        <v>3</v>
      </c>
      <c r="AH1052" s="113" t="s">
        <v>16226</v>
      </c>
      <c r="AI1052" s="117" t="s">
        <v>9891</v>
      </c>
      <c r="AK1052" s="114">
        <v>44670</v>
      </c>
      <c r="AL1052" s="113">
        <v>25</v>
      </c>
      <c r="AM1052" s="113" t="s">
        <v>9974</v>
      </c>
      <c r="AN1052" s="113" t="s">
        <v>19210</v>
      </c>
      <c r="AO1052" s="113" t="s">
        <v>135</v>
      </c>
      <c r="AP1052" s="113">
        <v>1999</v>
      </c>
      <c r="AQ1052" s="113" t="s">
        <v>2307</v>
      </c>
      <c r="AR1052" s="113" t="s">
        <v>17116</v>
      </c>
      <c r="AS1052" s="113" t="s">
        <v>14</v>
      </c>
      <c r="AT1052" s="113" t="s">
        <v>14</v>
      </c>
      <c r="AU1052" s="113" t="s">
        <v>16229</v>
      </c>
      <c r="AV1052" s="113" t="s">
        <v>14</v>
      </c>
      <c r="AW1052" s="113" t="s">
        <v>14</v>
      </c>
    </row>
    <row r="1053" spans="1:49">
      <c r="A1053" s="116" t="s">
        <v>5036</v>
      </c>
      <c r="B1053" s="113">
        <v>570015678</v>
      </c>
      <c r="C1053" s="113" t="s">
        <v>5037</v>
      </c>
      <c r="F1053" s="113" t="s">
        <v>414</v>
      </c>
      <c r="G1053" s="114">
        <v>26141</v>
      </c>
      <c r="H1053" s="113" t="s">
        <v>16218</v>
      </c>
      <c r="I1053" s="113" t="s">
        <v>9866</v>
      </c>
      <c r="J1053" s="113" t="s">
        <v>9872</v>
      </c>
      <c r="K1053" s="113" t="s">
        <v>32758</v>
      </c>
      <c r="L1053" s="113">
        <v>82296736515</v>
      </c>
      <c r="M1053" s="113" t="s">
        <v>15465</v>
      </c>
      <c r="O1053" s="113" t="s">
        <v>15466</v>
      </c>
      <c r="P1053" s="113" t="s">
        <v>32759</v>
      </c>
      <c r="Q1053" s="113" t="s">
        <v>32760</v>
      </c>
      <c r="R1053" s="113">
        <v>15</v>
      </c>
      <c r="S1053" s="113" t="s">
        <v>13</v>
      </c>
      <c r="T1053" s="113" t="s">
        <v>32761</v>
      </c>
      <c r="U1053" s="113" t="s">
        <v>32762</v>
      </c>
      <c r="V1053" s="114">
        <v>37998</v>
      </c>
      <c r="W1053" s="114">
        <v>37956</v>
      </c>
      <c r="X1053" s="113" t="s">
        <v>32763</v>
      </c>
      <c r="Y1053" s="114">
        <v>38408</v>
      </c>
      <c r="Z1053" s="114">
        <v>38412</v>
      </c>
      <c r="AA1053" s="113">
        <v>13</v>
      </c>
      <c r="AB1053" s="113" t="s">
        <v>357</v>
      </c>
      <c r="AC1053" s="113">
        <v>31</v>
      </c>
      <c r="AD1053" s="113" t="s">
        <v>9</v>
      </c>
      <c r="AE1053" s="114">
        <v>44652</v>
      </c>
      <c r="AF1053" s="113">
        <v>11</v>
      </c>
      <c r="AG1053" s="113">
        <v>4</v>
      </c>
      <c r="AH1053" s="113" t="s">
        <v>16263</v>
      </c>
      <c r="AI1053" s="117" t="s">
        <v>20448</v>
      </c>
      <c r="AK1053" s="114">
        <v>45302</v>
      </c>
      <c r="AL1053" s="113">
        <v>15</v>
      </c>
      <c r="AM1053" s="113" t="s">
        <v>9885</v>
      </c>
      <c r="AN1053" s="113" t="s">
        <v>20449</v>
      </c>
      <c r="AO1053" s="113" t="s">
        <v>607</v>
      </c>
      <c r="AP1053" s="113">
        <v>1992</v>
      </c>
      <c r="AQ1053" s="113" t="s">
        <v>8</v>
      </c>
      <c r="AR1053" s="113" t="s">
        <v>20331</v>
      </c>
      <c r="AS1053" s="113" t="s">
        <v>14</v>
      </c>
      <c r="AT1053" s="113" t="s">
        <v>14</v>
      </c>
      <c r="AU1053" s="113" t="s">
        <v>16229</v>
      </c>
      <c r="AV1053" s="113" t="s">
        <v>14</v>
      </c>
    </row>
    <row r="1054" spans="1:49">
      <c r="A1054" s="116" t="s">
        <v>3421</v>
      </c>
      <c r="B1054" s="113">
        <v>570021468</v>
      </c>
      <c r="C1054" s="113" t="s">
        <v>3422</v>
      </c>
      <c r="E1054" s="113" t="s">
        <v>244</v>
      </c>
      <c r="F1054" s="113" t="s">
        <v>936</v>
      </c>
      <c r="G1054" s="114">
        <v>26141</v>
      </c>
      <c r="H1054" s="113" t="s">
        <v>16230</v>
      </c>
      <c r="I1054" s="113" t="s">
        <v>9866</v>
      </c>
      <c r="J1054" s="113" t="s">
        <v>9872</v>
      </c>
      <c r="K1054" s="113" t="s">
        <v>30841</v>
      </c>
      <c r="L1054" s="113">
        <v>81238096235</v>
      </c>
      <c r="M1054" s="113" t="s">
        <v>9923</v>
      </c>
      <c r="O1054" s="113" t="s">
        <v>9918</v>
      </c>
      <c r="P1054" s="113" t="s">
        <v>30842</v>
      </c>
      <c r="Q1054" s="113" t="s">
        <v>30843</v>
      </c>
      <c r="R1054" s="113">
        <v>15</v>
      </c>
      <c r="S1054" s="113" t="s">
        <v>13</v>
      </c>
      <c r="T1054" s="113" t="s">
        <v>30844</v>
      </c>
      <c r="U1054" s="113" t="s">
        <v>30845</v>
      </c>
      <c r="V1054" s="114">
        <v>39038</v>
      </c>
      <c r="W1054" s="114">
        <v>38808</v>
      </c>
      <c r="X1054" s="113" t="s">
        <v>30846</v>
      </c>
      <c r="Y1054" s="114">
        <v>39353</v>
      </c>
      <c r="Z1054" s="114">
        <v>39356</v>
      </c>
      <c r="AA1054" s="113">
        <v>31</v>
      </c>
      <c r="AB1054" s="113" t="s">
        <v>9</v>
      </c>
      <c r="AC1054" s="113">
        <v>42</v>
      </c>
      <c r="AD1054" s="113" t="s">
        <v>92</v>
      </c>
      <c r="AE1054" s="114">
        <v>44470</v>
      </c>
      <c r="AF1054" s="113">
        <v>18</v>
      </c>
      <c r="AG1054" s="113">
        <v>4</v>
      </c>
      <c r="AH1054" s="113" t="s">
        <v>16226</v>
      </c>
      <c r="AI1054" s="117" t="s">
        <v>141</v>
      </c>
      <c r="AK1054" s="114">
        <v>43556</v>
      </c>
      <c r="AL1054" s="113">
        <v>40</v>
      </c>
      <c r="AM1054" s="113" t="s">
        <v>9870</v>
      </c>
      <c r="AN1054" s="113" t="s">
        <v>16670</v>
      </c>
      <c r="AO1054" s="113" t="s">
        <v>94</v>
      </c>
      <c r="AP1054" s="113">
        <v>1996</v>
      </c>
      <c r="AQ1054" s="113" t="s">
        <v>8</v>
      </c>
      <c r="AR1054" s="113" t="s">
        <v>21113</v>
      </c>
      <c r="AS1054" s="113" t="s">
        <v>14</v>
      </c>
      <c r="AT1054" s="113" t="s">
        <v>14</v>
      </c>
      <c r="AU1054" s="113" t="s">
        <v>16229</v>
      </c>
      <c r="AV1054" s="113" t="s">
        <v>14</v>
      </c>
      <c r="AW1054" s="113" t="s">
        <v>14</v>
      </c>
    </row>
    <row r="1055" spans="1:49">
      <c r="A1055" s="116" t="s">
        <v>7900</v>
      </c>
      <c r="B1055" s="113">
        <v>132275315</v>
      </c>
      <c r="C1055" s="113" t="s">
        <v>7901</v>
      </c>
      <c r="E1055" s="113" t="s">
        <v>67</v>
      </c>
      <c r="F1055" s="113" t="s">
        <v>8</v>
      </c>
      <c r="G1055" s="114">
        <v>26142</v>
      </c>
      <c r="H1055" s="113" t="s">
        <v>16230</v>
      </c>
      <c r="I1055" s="113" t="s">
        <v>9866</v>
      </c>
      <c r="J1055" s="113" t="s">
        <v>9872</v>
      </c>
      <c r="K1055" s="113" t="s">
        <v>44519</v>
      </c>
      <c r="L1055" s="113">
        <v>82196137818</v>
      </c>
      <c r="M1055" s="113" t="s">
        <v>12915</v>
      </c>
      <c r="O1055" s="113" t="s">
        <v>12916</v>
      </c>
      <c r="P1055" s="113" t="s">
        <v>44520</v>
      </c>
      <c r="Q1055" s="113" t="s">
        <v>44521</v>
      </c>
      <c r="R1055" s="113">
        <v>15</v>
      </c>
      <c r="S1055" s="113" t="s">
        <v>13</v>
      </c>
      <c r="T1055" s="113" t="s">
        <v>44522</v>
      </c>
      <c r="U1055" s="113" t="s">
        <v>44523</v>
      </c>
      <c r="V1055" s="114">
        <v>36890</v>
      </c>
      <c r="W1055" s="114">
        <v>36861</v>
      </c>
      <c r="X1055" s="113" t="s">
        <v>16757</v>
      </c>
      <c r="Y1055" s="114">
        <v>37345</v>
      </c>
      <c r="Z1055" s="114">
        <v>37347</v>
      </c>
      <c r="AA1055" s="113">
        <v>21</v>
      </c>
      <c r="AB1055" s="113" t="s">
        <v>24</v>
      </c>
      <c r="AC1055" s="113">
        <v>34</v>
      </c>
      <c r="AD1055" s="113" t="s">
        <v>18</v>
      </c>
      <c r="AE1055" s="114">
        <v>41730</v>
      </c>
      <c r="AF1055" s="113">
        <v>10</v>
      </c>
      <c r="AG1055" s="113">
        <v>6</v>
      </c>
      <c r="AH1055" s="113" t="s">
        <v>16226</v>
      </c>
      <c r="AI1055" s="117" t="s">
        <v>10098</v>
      </c>
      <c r="AK1055" s="114">
        <v>44925</v>
      </c>
      <c r="AL1055" s="113">
        <v>40</v>
      </c>
      <c r="AM1055" s="113" t="s">
        <v>9870</v>
      </c>
      <c r="AN1055" s="113" t="s">
        <v>19987</v>
      </c>
      <c r="AO1055" s="113" t="s">
        <v>942</v>
      </c>
      <c r="AP1055" s="113">
        <v>1999</v>
      </c>
      <c r="AQ1055" s="113" t="s">
        <v>5236</v>
      </c>
      <c r="AR1055" s="113" t="s">
        <v>29654</v>
      </c>
      <c r="AS1055" s="113" t="s">
        <v>14</v>
      </c>
      <c r="AT1055" s="113" t="s">
        <v>14</v>
      </c>
      <c r="AU1055" s="113" t="s">
        <v>16229</v>
      </c>
      <c r="AV1055" s="113" t="s">
        <v>14</v>
      </c>
      <c r="AW1055" s="113" t="s">
        <v>14</v>
      </c>
    </row>
    <row r="1056" spans="1:49">
      <c r="A1056" s="116" t="s">
        <v>8324</v>
      </c>
      <c r="C1056" s="113" t="s">
        <v>8325</v>
      </c>
      <c r="F1056" s="113" t="s">
        <v>8</v>
      </c>
      <c r="G1056" s="114">
        <v>26143</v>
      </c>
      <c r="H1056" s="113" t="s">
        <v>16218</v>
      </c>
      <c r="I1056" s="113" t="s">
        <v>10007</v>
      </c>
      <c r="J1056" s="113" t="s">
        <v>9867</v>
      </c>
      <c r="K1056" s="113" t="s">
        <v>39655</v>
      </c>
      <c r="L1056" s="113">
        <v>82246440800</v>
      </c>
      <c r="M1056" s="113" t="s">
        <v>39656</v>
      </c>
      <c r="O1056" s="113" t="s">
        <v>13932</v>
      </c>
      <c r="P1056" s="113" t="s">
        <v>39657</v>
      </c>
      <c r="Q1056" s="113" t="s">
        <v>39658</v>
      </c>
      <c r="R1056" s="113">
        <v>15</v>
      </c>
      <c r="S1056" s="113" t="s">
        <v>13</v>
      </c>
      <c r="T1056" s="113" t="s">
        <v>39659</v>
      </c>
      <c r="U1056" s="113" t="s">
        <v>39660</v>
      </c>
      <c r="V1056" s="114">
        <v>42033</v>
      </c>
      <c r="W1056" s="114">
        <v>42036</v>
      </c>
      <c r="X1056" s="113" t="s">
        <v>39661</v>
      </c>
      <c r="Y1056" s="114">
        <v>42612</v>
      </c>
      <c r="Z1056" s="114">
        <v>42614</v>
      </c>
      <c r="AA1056" s="113">
        <v>11</v>
      </c>
      <c r="AB1056" s="113" t="s">
        <v>306</v>
      </c>
      <c r="AC1056" s="113">
        <v>13</v>
      </c>
      <c r="AD1056" s="113" t="s">
        <v>357</v>
      </c>
      <c r="AE1056" s="114">
        <v>45200</v>
      </c>
      <c r="AF1056" s="113">
        <v>22</v>
      </c>
      <c r="AG1056" s="113">
        <v>10</v>
      </c>
      <c r="AH1056" s="113" t="s">
        <v>16263</v>
      </c>
      <c r="AI1056" s="117" t="s">
        <v>75</v>
      </c>
      <c r="AK1056" s="114">
        <v>44927</v>
      </c>
      <c r="AL1056" s="113">
        <v>5</v>
      </c>
      <c r="AM1056" s="113" t="s">
        <v>13931</v>
      </c>
      <c r="AN1056" s="113" t="s">
        <v>17088</v>
      </c>
      <c r="AO1056" s="113" t="s">
        <v>358</v>
      </c>
      <c r="AP1056" s="113">
        <v>1992</v>
      </c>
      <c r="AQ1056" s="113" t="s">
        <v>8</v>
      </c>
      <c r="AR1056" s="113" t="s">
        <v>16274</v>
      </c>
      <c r="AS1056" s="113" t="s">
        <v>14</v>
      </c>
      <c r="AT1056" s="113" t="s">
        <v>14</v>
      </c>
      <c r="AU1056" s="113" t="s">
        <v>16229</v>
      </c>
      <c r="AV1056" s="113" t="s">
        <v>14</v>
      </c>
      <c r="AW1056" s="113" t="s">
        <v>14</v>
      </c>
    </row>
    <row r="1057" spans="1:49">
      <c r="A1057" s="116" t="s">
        <v>612</v>
      </c>
      <c r="C1057" s="113" t="s">
        <v>613</v>
      </c>
      <c r="F1057" s="113" t="s">
        <v>8</v>
      </c>
      <c r="G1057" s="114">
        <v>26147</v>
      </c>
      <c r="H1057" s="113" t="s">
        <v>16218</v>
      </c>
      <c r="I1057" s="113" t="s">
        <v>9896</v>
      </c>
      <c r="J1057" s="113" t="s">
        <v>9872</v>
      </c>
      <c r="K1057" s="113" t="s">
        <v>37519</v>
      </c>
      <c r="L1057" s="113">
        <v>82260030422</v>
      </c>
      <c r="M1057" s="113" t="s">
        <v>37520</v>
      </c>
      <c r="O1057" s="113" t="s">
        <v>13875</v>
      </c>
      <c r="P1057" s="113" t="s">
        <v>37521</v>
      </c>
      <c r="Q1057" s="113" t="s">
        <v>37522</v>
      </c>
      <c r="R1057" s="113">
        <v>15</v>
      </c>
      <c r="S1057" s="113" t="s">
        <v>13</v>
      </c>
      <c r="T1057" s="113" t="s">
        <v>37523</v>
      </c>
      <c r="U1057" s="113" t="s">
        <v>37524</v>
      </c>
      <c r="V1057" s="114">
        <v>39965</v>
      </c>
      <c r="W1057" s="114">
        <v>39965</v>
      </c>
      <c r="X1057" s="113" t="s">
        <v>37524</v>
      </c>
      <c r="Y1057" s="114">
        <v>39965</v>
      </c>
      <c r="Z1057" s="114">
        <v>39965</v>
      </c>
      <c r="AA1057" s="113">
        <v>13</v>
      </c>
      <c r="AB1057" s="113" t="s">
        <v>357</v>
      </c>
      <c r="AC1057" s="113">
        <v>21</v>
      </c>
      <c r="AD1057" s="113" t="s">
        <v>24</v>
      </c>
      <c r="AE1057" s="114">
        <v>44470</v>
      </c>
      <c r="AF1057" s="113">
        <v>18</v>
      </c>
      <c r="AG1057" s="113">
        <v>2</v>
      </c>
      <c r="AH1057" s="113" t="s">
        <v>16263</v>
      </c>
      <c r="AI1057" s="117" t="s">
        <v>427</v>
      </c>
      <c r="AK1057" s="114">
        <v>42746</v>
      </c>
      <c r="AL1057" s="113">
        <v>15</v>
      </c>
      <c r="AM1057" s="113" t="s">
        <v>9885</v>
      </c>
      <c r="AN1057" s="113" t="s">
        <v>16415</v>
      </c>
      <c r="AO1057" s="113" t="s">
        <v>517</v>
      </c>
      <c r="AP1057" s="113">
        <v>2011</v>
      </c>
      <c r="AQ1057" s="113" t="s">
        <v>9889</v>
      </c>
      <c r="AR1057" s="113" t="s">
        <v>19818</v>
      </c>
      <c r="AS1057" s="113" t="s">
        <v>14</v>
      </c>
      <c r="AT1057" s="113" t="s">
        <v>14</v>
      </c>
      <c r="AU1057" s="113" t="s">
        <v>16229</v>
      </c>
      <c r="AV1057" s="113" t="s">
        <v>14</v>
      </c>
      <c r="AW1057" s="113" t="s">
        <v>14</v>
      </c>
    </row>
    <row r="1058" spans="1:49">
      <c r="A1058" s="116" t="s">
        <v>8214</v>
      </c>
      <c r="B1058" s="113">
        <v>131988302</v>
      </c>
      <c r="C1058" s="113" t="s">
        <v>2572</v>
      </c>
      <c r="E1058" s="113" t="s">
        <v>41</v>
      </c>
      <c r="F1058" s="113" t="s">
        <v>204</v>
      </c>
      <c r="G1058" s="114">
        <v>26148</v>
      </c>
      <c r="H1058" s="113" t="s">
        <v>16230</v>
      </c>
      <c r="I1058" s="113" t="s">
        <v>9866</v>
      </c>
      <c r="J1058" s="113" t="s">
        <v>9872</v>
      </c>
      <c r="K1058" s="113" t="s">
        <v>38880</v>
      </c>
      <c r="L1058" s="113">
        <v>85340228271</v>
      </c>
      <c r="M1058" s="113" t="s">
        <v>14464</v>
      </c>
      <c r="O1058" s="113" t="s">
        <v>14465</v>
      </c>
      <c r="P1058" s="113" t="s">
        <v>38881</v>
      </c>
      <c r="Q1058" s="113" t="s">
        <v>38882</v>
      </c>
      <c r="R1058" s="113">
        <v>15</v>
      </c>
      <c r="S1058" s="113" t="s">
        <v>13</v>
      </c>
      <c r="T1058" s="113" t="s">
        <v>38883</v>
      </c>
      <c r="U1058" s="113" t="s">
        <v>17342</v>
      </c>
      <c r="V1058" s="114">
        <v>33907</v>
      </c>
      <c r="W1058" s="114">
        <v>33909</v>
      </c>
      <c r="X1058" s="113" t="s">
        <v>38884</v>
      </c>
      <c r="Y1058" s="114">
        <v>34303</v>
      </c>
      <c r="Z1058" s="114">
        <v>34304</v>
      </c>
      <c r="AA1058" s="113">
        <v>21</v>
      </c>
      <c r="AB1058" s="113" t="s">
        <v>24</v>
      </c>
      <c r="AC1058" s="113">
        <v>34</v>
      </c>
      <c r="AD1058" s="113" t="s">
        <v>18</v>
      </c>
      <c r="AE1058" s="114">
        <v>41183</v>
      </c>
      <c r="AF1058" s="113">
        <v>14</v>
      </c>
      <c r="AG1058" s="113">
        <v>11</v>
      </c>
      <c r="AH1058" s="113" t="s">
        <v>16226</v>
      </c>
      <c r="AI1058" s="117" t="s">
        <v>9891</v>
      </c>
      <c r="AK1058" s="114">
        <v>41183</v>
      </c>
      <c r="AL1058" s="113">
        <v>40</v>
      </c>
      <c r="AM1058" s="113" t="s">
        <v>9870</v>
      </c>
      <c r="AN1058" s="113" t="s">
        <v>17045</v>
      </c>
      <c r="AO1058" s="113" t="s">
        <v>1076</v>
      </c>
      <c r="AP1058" s="113">
        <v>1</v>
      </c>
      <c r="AQ1058" s="113" t="s">
        <v>5236</v>
      </c>
      <c r="AR1058" s="113" t="s">
        <v>16446</v>
      </c>
      <c r="AS1058" s="113" t="s">
        <v>14</v>
      </c>
      <c r="AT1058" s="113" t="s">
        <v>14</v>
      </c>
      <c r="AU1058" s="113" t="s">
        <v>16229</v>
      </c>
      <c r="AV1058" s="113" t="s">
        <v>14</v>
      </c>
    </row>
    <row r="1059" spans="1:49">
      <c r="A1059" s="116" t="s">
        <v>3048</v>
      </c>
      <c r="B1059" s="113">
        <v>570013559</v>
      </c>
      <c r="C1059" s="113" t="s">
        <v>3049</v>
      </c>
      <c r="E1059" s="113" t="s">
        <v>67</v>
      </c>
      <c r="F1059" s="113" t="s">
        <v>8</v>
      </c>
      <c r="G1059" s="114">
        <v>26149</v>
      </c>
      <c r="H1059" s="113" t="s">
        <v>16230</v>
      </c>
      <c r="I1059" s="113" t="s">
        <v>9866</v>
      </c>
      <c r="J1059" s="113" t="s">
        <v>9872</v>
      </c>
      <c r="K1059" s="113" t="s">
        <v>31016</v>
      </c>
      <c r="L1059" s="113">
        <v>81354216118</v>
      </c>
      <c r="M1059" s="113" t="s">
        <v>11994</v>
      </c>
      <c r="O1059" s="113" t="s">
        <v>31017</v>
      </c>
      <c r="P1059" s="113" t="s">
        <v>31018</v>
      </c>
      <c r="Q1059" s="113" t="s">
        <v>31019</v>
      </c>
      <c r="R1059" s="113">
        <v>15</v>
      </c>
      <c r="S1059" s="113" t="s">
        <v>13</v>
      </c>
      <c r="T1059" s="113" t="s">
        <v>31020</v>
      </c>
      <c r="U1059" s="113" t="s">
        <v>31021</v>
      </c>
      <c r="V1059" s="114">
        <v>37065</v>
      </c>
      <c r="W1059" s="114">
        <v>37073</v>
      </c>
      <c r="X1059" s="113" t="s">
        <v>31022</v>
      </c>
      <c r="Y1059" s="114">
        <v>37565</v>
      </c>
      <c r="Z1059" s="114">
        <v>37561</v>
      </c>
      <c r="AA1059" s="113">
        <v>31</v>
      </c>
      <c r="AB1059" s="113" t="s">
        <v>9</v>
      </c>
      <c r="AC1059" s="113">
        <v>34</v>
      </c>
      <c r="AD1059" s="113" t="s">
        <v>18</v>
      </c>
      <c r="AE1059" s="114">
        <v>40634</v>
      </c>
      <c r="AF1059" s="113">
        <v>9</v>
      </c>
      <c r="AG1059" s="113">
        <v>9</v>
      </c>
      <c r="AH1059" s="113" t="s">
        <v>16226</v>
      </c>
      <c r="AI1059" s="117" t="s">
        <v>11976</v>
      </c>
      <c r="AK1059" s="114">
        <v>44925</v>
      </c>
      <c r="AL1059" s="113">
        <v>40</v>
      </c>
      <c r="AM1059" s="113" t="s">
        <v>9870</v>
      </c>
      <c r="AN1059" s="113" t="s">
        <v>17376</v>
      </c>
      <c r="AO1059" s="113" t="s">
        <v>495</v>
      </c>
      <c r="AP1059" s="113">
        <v>1996</v>
      </c>
      <c r="AQ1059" s="113" t="s">
        <v>5236</v>
      </c>
      <c r="AR1059" s="113" t="s">
        <v>20721</v>
      </c>
      <c r="AS1059" s="113" t="s">
        <v>14</v>
      </c>
      <c r="AT1059" s="113" t="s">
        <v>14</v>
      </c>
      <c r="AU1059" s="113" t="s">
        <v>16229</v>
      </c>
      <c r="AV1059" s="113" t="s">
        <v>14</v>
      </c>
      <c r="AW1059" s="113" t="s">
        <v>14</v>
      </c>
    </row>
    <row r="1060" spans="1:49">
      <c r="A1060" s="116" t="s">
        <v>6420</v>
      </c>
      <c r="B1060" s="113">
        <v>132034035</v>
      </c>
      <c r="C1060" s="113" t="s">
        <v>6421</v>
      </c>
      <c r="E1060" s="113" t="s">
        <v>41</v>
      </c>
      <c r="F1060" s="113" t="s">
        <v>859</v>
      </c>
      <c r="G1060" s="114">
        <v>26151</v>
      </c>
      <c r="H1060" s="113" t="s">
        <v>16230</v>
      </c>
      <c r="I1060" s="113" t="s">
        <v>9866</v>
      </c>
      <c r="J1060" s="113" t="s">
        <v>17219</v>
      </c>
      <c r="K1060" s="113" t="s">
        <v>35267</v>
      </c>
      <c r="L1060" s="113">
        <v>85214951725</v>
      </c>
      <c r="M1060" s="113" t="s">
        <v>35268</v>
      </c>
      <c r="O1060" s="113" t="s">
        <v>11254</v>
      </c>
      <c r="P1060" s="113" t="s">
        <v>35269</v>
      </c>
      <c r="Q1060" s="113" t="s">
        <v>35270</v>
      </c>
      <c r="R1060" s="113">
        <v>15</v>
      </c>
      <c r="S1060" s="113" t="s">
        <v>13</v>
      </c>
      <c r="T1060" s="113" t="s">
        <v>35271</v>
      </c>
      <c r="U1060" s="113" t="s">
        <v>17336</v>
      </c>
      <c r="V1060" s="114">
        <v>34240</v>
      </c>
      <c r="W1060" s="114">
        <v>34243</v>
      </c>
      <c r="X1060" s="113" t="s">
        <v>17195</v>
      </c>
      <c r="Y1060" s="114">
        <v>34942</v>
      </c>
      <c r="Z1060" s="114">
        <v>34943</v>
      </c>
      <c r="AA1060" s="113">
        <v>21</v>
      </c>
      <c r="AB1060" s="113" t="s">
        <v>24</v>
      </c>
      <c r="AC1060" s="113">
        <v>41</v>
      </c>
      <c r="AD1060" s="113" t="s">
        <v>52</v>
      </c>
      <c r="AE1060" s="114">
        <v>44470</v>
      </c>
      <c r="AF1060" s="113">
        <v>23</v>
      </c>
      <c r="AG1060" s="113">
        <v>6</v>
      </c>
      <c r="AH1060" s="113" t="s">
        <v>16226</v>
      </c>
      <c r="AI1060" s="117" t="s">
        <v>9901</v>
      </c>
      <c r="AK1060" s="114">
        <v>44670</v>
      </c>
      <c r="AL1060" s="113">
        <v>40</v>
      </c>
      <c r="AM1060" s="113" t="s">
        <v>9870</v>
      </c>
      <c r="AN1060" s="113" t="s">
        <v>17256</v>
      </c>
      <c r="AO1060" s="113" t="s">
        <v>1424</v>
      </c>
      <c r="AP1060" s="113">
        <v>2020</v>
      </c>
      <c r="AQ1060" s="113" t="s">
        <v>9871</v>
      </c>
      <c r="AR1060" s="113" t="s">
        <v>19648</v>
      </c>
      <c r="AS1060" s="113" t="s">
        <v>14</v>
      </c>
      <c r="AT1060" s="113" t="s">
        <v>14</v>
      </c>
      <c r="AU1060" s="113" t="s">
        <v>16229</v>
      </c>
      <c r="AV1060" s="113" t="s">
        <v>14</v>
      </c>
      <c r="AW1060" s="113" t="s">
        <v>14</v>
      </c>
    </row>
    <row r="1061" spans="1:49">
      <c r="A1061" s="116" t="s">
        <v>3348</v>
      </c>
      <c r="B1061" s="113">
        <v>132203721</v>
      </c>
      <c r="C1061" s="113" t="s">
        <v>3349</v>
      </c>
      <c r="E1061" s="113" t="s">
        <v>41</v>
      </c>
      <c r="F1061" s="113" t="s">
        <v>1295</v>
      </c>
      <c r="G1061" s="114">
        <v>26155</v>
      </c>
      <c r="H1061" s="113" t="s">
        <v>16230</v>
      </c>
      <c r="I1061" s="113" t="s">
        <v>9866</v>
      </c>
      <c r="J1061" s="113" t="s">
        <v>9872</v>
      </c>
      <c r="K1061" s="113" t="s">
        <v>44602</v>
      </c>
      <c r="L1061" s="113">
        <v>81354382096</v>
      </c>
      <c r="M1061" s="113" t="s">
        <v>10508</v>
      </c>
      <c r="O1061" s="113" t="s">
        <v>10509</v>
      </c>
      <c r="P1061" s="113" t="s">
        <v>44603</v>
      </c>
      <c r="Q1061" s="113" t="s">
        <v>16244</v>
      </c>
      <c r="R1061" s="113">
        <v>15</v>
      </c>
      <c r="S1061" s="113" t="s">
        <v>13</v>
      </c>
      <c r="T1061" s="113" t="s">
        <v>44604</v>
      </c>
      <c r="U1061" s="113" t="s">
        <v>44605</v>
      </c>
      <c r="V1061" s="114">
        <v>35818</v>
      </c>
      <c r="W1061" s="114">
        <v>35827</v>
      </c>
      <c r="X1061" s="113" t="s">
        <v>44606</v>
      </c>
      <c r="Y1061" s="114">
        <v>36341</v>
      </c>
      <c r="Z1061" s="114">
        <v>36342</v>
      </c>
      <c r="AA1061" s="113">
        <v>23</v>
      </c>
      <c r="AB1061" s="113" t="s">
        <v>78</v>
      </c>
      <c r="AC1061" s="113">
        <v>42</v>
      </c>
      <c r="AD1061" s="113" t="s">
        <v>92</v>
      </c>
      <c r="AE1061" s="114">
        <v>43922</v>
      </c>
      <c r="AF1061" s="113">
        <v>20</v>
      </c>
      <c r="AG1061" s="113">
        <v>2</v>
      </c>
      <c r="AH1061" s="113" t="s">
        <v>16226</v>
      </c>
      <c r="AI1061" s="117" t="s">
        <v>9901</v>
      </c>
      <c r="AK1061" s="114">
        <v>44670</v>
      </c>
      <c r="AL1061" s="113">
        <v>40</v>
      </c>
      <c r="AM1061" s="113" t="s">
        <v>9870</v>
      </c>
      <c r="AN1061" s="113" t="s">
        <v>44607</v>
      </c>
      <c r="AO1061" s="113" t="s">
        <v>3350</v>
      </c>
      <c r="AP1061" s="113">
        <v>2003</v>
      </c>
      <c r="AQ1061" s="113" t="s">
        <v>8</v>
      </c>
      <c r="AR1061" s="113" t="s">
        <v>18119</v>
      </c>
      <c r="AS1061" s="113" t="s">
        <v>14</v>
      </c>
      <c r="AT1061" s="113" t="s">
        <v>14</v>
      </c>
      <c r="AU1061" s="113" t="s">
        <v>16229</v>
      </c>
      <c r="AV1061" s="113" t="s">
        <v>14</v>
      </c>
      <c r="AW1061" s="113" t="s">
        <v>14</v>
      </c>
    </row>
    <row r="1062" spans="1:49">
      <c r="A1062" s="116" t="s">
        <v>2130</v>
      </c>
      <c r="B1062" s="113">
        <v>570021419</v>
      </c>
      <c r="C1062" s="113" t="s">
        <v>2131</v>
      </c>
      <c r="E1062" s="113" t="s">
        <v>41</v>
      </c>
      <c r="F1062" s="113" t="s">
        <v>2036</v>
      </c>
      <c r="G1062" s="114">
        <v>26155</v>
      </c>
      <c r="H1062" s="113" t="s">
        <v>16230</v>
      </c>
      <c r="I1062" s="113" t="s">
        <v>9866</v>
      </c>
      <c r="J1062" s="113" t="s">
        <v>9867</v>
      </c>
      <c r="K1062" s="113" t="s">
        <v>39155</v>
      </c>
      <c r="L1062" s="113">
        <v>82196594791</v>
      </c>
      <c r="M1062" s="113" t="s">
        <v>15446</v>
      </c>
      <c r="O1062" s="113" t="s">
        <v>15447</v>
      </c>
      <c r="P1062" s="113" t="s">
        <v>39156</v>
      </c>
      <c r="Q1062" s="113" t="s">
        <v>39157</v>
      </c>
      <c r="R1062" s="113">
        <v>15</v>
      </c>
      <c r="S1062" s="113" t="s">
        <v>13</v>
      </c>
      <c r="T1062" s="113" t="s">
        <v>39158</v>
      </c>
      <c r="U1062" s="113" t="s">
        <v>39159</v>
      </c>
      <c r="V1062" s="114">
        <v>39038</v>
      </c>
      <c r="W1062" s="114">
        <v>38808</v>
      </c>
      <c r="X1062" s="113" t="s">
        <v>39160</v>
      </c>
      <c r="Y1062" s="114">
        <v>39353</v>
      </c>
      <c r="Z1062" s="114">
        <v>39356</v>
      </c>
      <c r="AA1062" s="113">
        <v>21</v>
      </c>
      <c r="AB1062" s="113" t="s">
        <v>24</v>
      </c>
      <c r="AC1062" s="113">
        <v>33</v>
      </c>
      <c r="AD1062" s="113" t="s">
        <v>10</v>
      </c>
      <c r="AE1062" s="114">
        <v>45200</v>
      </c>
      <c r="AF1062" s="113">
        <v>15</v>
      </c>
      <c r="AG1062" s="113">
        <v>4</v>
      </c>
      <c r="AH1062" s="113" t="s">
        <v>16226</v>
      </c>
      <c r="AI1062" s="117" t="s">
        <v>9891</v>
      </c>
      <c r="AK1062" s="114">
        <v>45108</v>
      </c>
      <c r="AL1062" s="113">
        <v>40</v>
      </c>
      <c r="AM1062" s="113" t="s">
        <v>9870</v>
      </c>
      <c r="AN1062" s="113" t="s">
        <v>17256</v>
      </c>
      <c r="AO1062" s="113" t="s">
        <v>1424</v>
      </c>
      <c r="AP1062" s="113">
        <v>2017</v>
      </c>
      <c r="AQ1062" s="113" t="s">
        <v>5236</v>
      </c>
      <c r="AR1062" s="113" t="s">
        <v>22369</v>
      </c>
      <c r="AS1062" s="113" t="s">
        <v>14</v>
      </c>
      <c r="AT1062" s="113" t="s">
        <v>14</v>
      </c>
      <c r="AU1062" s="113" t="s">
        <v>16229</v>
      </c>
      <c r="AV1062" s="113" t="s">
        <v>14</v>
      </c>
    </row>
    <row r="1063" spans="1:49">
      <c r="A1063" s="116" t="s">
        <v>7703</v>
      </c>
      <c r="C1063" s="113" t="s">
        <v>7704</v>
      </c>
      <c r="F1063" s="113" t="s">
        <v>5073</v>
      </c>
      <c r="G1063" s="114">
        <v>26156</v>
      </c>
      <c r="H1063" s="113" t="s">
        <v>16218</v>
      </c>
      <c r="I1063" s="113" t="s">
        <v>9866</v>
      </c>
      <c r="J1063" s="113" t="s">
        <v>9872</v>
      </c>
      <c r="K1063" s="113" t="s">
        <v>38334</v>
      </c>
      <c r="L1063" s="113">
        <v>85241262771</v>
      </c>
      <c r="M1063" s="113" t="s">
        <v>10487</v>
      </c>
      <c r="O1063" s="113" t="s">
        <v>10488</v>
      </c>
      <c r="P1063" s="113" t="s">
        <v>38335</v>
      </c>
      <c r="Q1063" s="113" t="s">
        <v>38336</v>
      </c>
      <c r="R1063" s="113">
        <v>15</v>
      </c>
      <c r="S1063" s="113" t="s">
        <v>13</v>
      </c>
      <c r="T1063" s="113" t="s">
        <v>38337</v>
      </c>
      <c r="U1063" s="113" t="s">
        <v>38338</v>
      </c>
      <c r="V1063" s="114">
        <v>42032</v>
      </c>
      <c r="W1063" s="114">
        <v>41944</v>
      </c>
      <c r="X1063" s="113" t="s">
        <v>38339</v>
      </c>
      <c r="Y1063" s="114">
        <v>42612</v>
      </c>
      <c r="Z1063" s="114">
        <v>42614</v>
      </c>
      <c r="AA1063" s="113">
        <v>21</v>
      </c>
      <c r="AB1063" s="113" t="s">
        <v>24</v>
      </c>
      <c r="AC1063" s="113">
        <v>24</v>
      </c>
      <c r="AD1063" s="113" t="s">
        <v>47</v>
      </c>
      <c r="AE1063" s="114">
        <v>45383</v>
      </c>
      <c r="AF1063" s="113">
        <v>19</v>
      </c>
      <c r="AG1063" s="113">
        <v>3</v>
      </c>
      <c r="AH1063" s="113" t="s">
        <v>16226</v>
      </c>
      <c r="AI1063" s="117" t="s">
        <v>16591</v>
      </c>
      <c r="AK1063" s="114">
        <v>44931</v>
      </c>
      <c r="AL1063" s="113">
        <v>15</v>
      </c>
      <c r="AM1063" s="113" t="s">
        <v>9885</v>
      </c>
      <c r="AN1063" s="113" t="s">
        <v>20449</v>
      </c>
      <c r="AO1063" s="113" t="s">
        <v>607</v>
      </c>
      <c r="AP1063" s="113">
        <v>1992</v>
      </c>
      <c r="AQ1063" s="113" t="s">
        <v>8</v>
      </c>
      <c r="AR1063" s="113" t="s">
        <v>16335</v>
      </c>
      <c r="AS1063" s="113" t="s">
        <v>14</v>
      </c>
      <c r="AT1063" s="113" t="s">
        <v>14</v>
      </c>
      <c r="AU1063" s="113" t="s">
        <v>16229</v>
      </c>
      <c r="AV1063" s="113" t="s">
        <v>14</v>
      </c>
      <c r="AW1063" s="113" t="s">
        <v>14</v>
      </c>
    </row>
    <row r="1064" spans="1:49">
      <c r="A1064" s="116" t="s">
        <v>2031</v>
      </c>
      <c r="B1064" s="113">
        <v>132264960</v>
      </c>
      <c r="C1064" s="113" t="s">
        <v>1106</v>
      </c>
      <c r="E1064" s="113" t="s">
        <v>41</v>
      </c>
      <c r="F1064" s="113" t="s">
        <v>8</v>
      </c>
      <c r="G1064" s="114">
        <v>26157</v>
      </c>
      <c r="H1064" s="113" t="s">
        <v>16230</v>
      </c>
      <c r="I1064" s="113" t="s">
        <v>9866</v>
      </c>
      <c r="J1064" s="113" t="s">
        <v>9872</v>
      </c>
      <c r="K1064" s="113" t="s">
        <v>22450</v>
      </c>
      <c r="M1064" s="113" t="s">
        <v>12342</v>
      </c>
      <c r="O1064" s="113" t="s">
        <v>22451</v>
      </c>
      <c r="P1064" s="113" t="s">
        <v>22452</v>
      </c>
      <c r="Q1064" s="113" t="s">
        <v>22453</v>
      </c>
      <c r="R1064" s="113">
        <v>15</v>
      </c>
      <c r="S1064" s="113" t="s">
        <v>13</v>
      </c>
      <c r="T1064" s="113" t="s">
        <v>22454</v>
      </c>
      <c r="U1064" s="113" t="s">
        <v>22455</v>
      </c>
      <c r="V1064" s="114">
        <v>36801</v>
      </c>
      <c r="W1064" s="114">
        <v>36708</v>
      </c>
      <c r="X1064" s="113" t="s">
        <v>22456</v>
      </c>
      <c r="Y1064" s="114">
        <v>37357</v>
      </c>
      <c r="Z1064" s="114">
        <v>37347</v>
      </c>
      <c r="AA1064" s="113">
        <v>21</v>
      </c>
      <c r="AB1064" s="113" t="s">
        <v>24</v>
      </c>
      <c r="AC1064" s="113">
        <v>33</v>
      </c>
      <c r="AD1064" s="113" t="s">
        <v>10</v>
      </c>
      <c r="AE1064" s="114">
        <v>44835</v>
      </c>
      <c r="AF1064" s="113">
        <v>17</v>
      </c>
      <c r="AG1064" s="113">
        <v>9</v>
      </c>
      <c r="AH1064" s="113" t="s">
        <v>16226</v>
      </c>
      <c r="AI1064" s="117" t="s">
        <v>9891</v>
      </c>
      <c r="AK1064" s="114">
        <v>44835</v>
      </c>
      <c r="AL1064" s="113">
        <v>40</v>
      </c>
      <c r="AM1064" s="113" t="s">
        <v>9870</v>
      </c>
      <c r="AN1064" s="113" t="s">
        <v>16561</v>
      </c>
      <c r="AO1064" s="113" t="s">
        <v>42</v>
      </c>
      <c r="AP1064" s="113">
        <v>2021</v>
      </c>
      <c r="AQ1064" s="113" t="s">
        <v>6669</v>
      </c>
      <c r="AR1064" s="113" t="s">
        <v>22457</v>
      </c>
      <c r="AS1064" s="113" t="s">
        <v>14</v>
      </c>
      <c r="AT1064" s="113" t="s">
        <v>14</v>
      </c>
      <c r="AU1064" s="113" t="s">
        <v>16229</v>
      </c>
      <c r="AV1064" s="113" t="s">
        <v>14</v>
      </c>
      <c r="AW1064" s="113" t="s">
        <v>14</v>
      </c>
    </row>
    <row r="1065" spans="1:49">
      <c r="A1065" s="116" t="s">
        <v>6444</v>
      </c>
      <c r="C1065" s="113" t="s">
        <v>6445</v>
      </c>
      <c r="E1065" s="113" t="s">
        <v>30</v>
      </c>
      <c r="F1065" s="113" t="s">
        <v>6446</v>
      </c>
      <c r="G1065" s="114">
        <v>26159</v>
      </c>
      <c r="H1065" s="113" t="s">
        <v>16218</v>
      </c>
      <c r="I1065" s="113" t="s">
        <v>9866</v>
      </c>
      <c r="J1065" s="113" t="s">
        <v>9872</v>
      </c>
      <c r="K1065" s="113" t="s">
        <v>42303</v>
      </c>
      <c r="L1065" s="113">
        <v>81220391716</v>
      </c>
      <c r="M1065" s="113" t="s">
        <v>10216</v>
      </c>
      <c r="O1065" s="113" t="s">
        <v>42304</v>
      </c>
      <c r="P1065" s="113" t="s">
        <v>42305</v>
      </c>
      <c r="Q1065" s="113" t="s">
        <v>42306</v>
      </c>
      <c r="R1065" s="113">
        <v>15</v>
      </c>
      <c r="S1065" s="113" t="s">
        <v>13</v>
      </c>
      <c r="T1065" s="113" t="s">
        <v>42307</v>
      </c>
      <c r="U1065" s="113" t="s">
        <v>42308</v>
      </c>
      <c r="V1065" s="114">
        <v>42032</v>
      </c>
      <c r="W1065" s="114">
        <v>41944</v>
      </c>
      <c r="X1065" s="113" t="s">
        <v>42309</v>
      </c>
      <c r="Y1065" s="114">
        <v>42612</v>
      </c>
      <c r="Z1065" s="114">
        <v>42614</v>
      </c>
      <c r="AA1065" s="113">
        <v>21</v>
      </c>
      <c r="AB1065" s="113" t="s">
        <v>24</v>
      </c>
      <c r="AC1065" s="113">
        <v>32</v>
      </c>
      <c r="AD1065" s="113" t="s">
        <v>84</v>
      </c>
      <c r="AE1065" s="114">
        <v>45017</v>
      </c>
      <c r="AF1065" s="113">
        <v>13</v>
      </c>
      <c r="AG1065" s="113">
        <v>6</v>
      </c>
      <c r="AH1065" s="113" t="s">
        <v>16263</v>
      </c>
      <c r="AI1065" s="117" t="s">
        <v>75</v>
      </c>
      <c r="AK1065" s="114">
        <v>44925</v>
      </c>
      <c r="AL1065" s="113">
        <v>40</v>
      </c>
      <c r="AM1065" s="113" t="s">
        <v>9870</v>
      </c>
      <c r="AN1065" s="113" t="s">
        <v>16468</v>
      </c>
      <c r="AO1065" s="113" t="s">
        <v>31</v>
      </c>
      <c r="AP1065" s="113">
        <v>2016</v>
      </c>
      <c r="AQ1065" s="113" t="s">
        <v>8</v>
      </c>
      <c r="AR1065" s="113" t="s">
        <v>20806</v>
      </c>
      <c r="AS1065" s="113" t="s">
        <v>14</v>
      </c>
      <c r="AT1065" s="113" t="s">
        <v>14</v>
      </c>
      <c r="AU1065" s="113" t="s">
        <v>16229</v>
      </c>
      <c r="AV1065" s="113" t="s">
        <v>14</v>
      </c>
      <c r="AW1065" s="113" t="s">
        <v>14</v>
      </c>
    </row>
    <row r="1066" spans="1:49">
      <c r="A1066" s="116" t="s">
        <v>8706</v>
      </c>
      <c r="B1066" s="113">
        <v>570028804</v>
      </c>
      <c r="C1066" s="113" t="s">
        <v>1217</v>
      </c>
      <c r="E1066" s="113" t="s">
        <v>520</v>
      </c>
      <c r="F1066" s="113" t="s">
        <v>37</v>
      </c>
      <c r="G1066" s="114">
        <v>26162</v>
      </c>
      <c r="H1066" s="113" t="s">
        <v>16218</v>
      </c>
      <c r="I1066" s="113" t="s">
        <v>9866</v>
      </c>
      <c r="J1066" s="113" t="s">
        <v>9872</v>
      </c>
      <c r="K1066" s="113" t="s">
        <v>21677</v>
      </c>
      <c r="L1066" s="113">
        <v>85241241447</v>
      </c>
      <c r="M1066" s="113" t="s">
        <v>14260</v>
      </c>
      <c r="O1066" s="113" t="s">
        <v>14261</v>
      </c>
      <c r="P1066" s="113" t="s">
        <v>21678</v>
      </c>
      <c r="Q1066" s="113" t="s">
        <v>21679</v>
      </c>
      <c r="R1066" s="113">
        <v>15</v>
      </c>
      <c r="S1066" s="113" t="s">
        <v>13</v>
      </c>
      <c r="T1066" s="113" t="s">
        <v>21680</v>
      </c>
      <c r="U1066" s="113" t="s">
        <v>21681</v>
      </c>
      <c r="V1066" s="114">
        <v>39387</v>
      </c>
      <c r="W1066" s="114">
        <v>39083</v>
      </c>
      <c r="X1066" s="113" t="s">
        <v>21682</v>
      </c>
      <c r="Y1066" s="114">
        <v>39720</v>
      </c>
      <c r="Z1066" s="114">
        <v>39722</v>
      </c>
      <c r="AA1066" s="113">
        <v>21</v>
      </c>
      <c r="AB1066" s="113" t="s">
        <v>24</v>
      </c>
      <c r="AC1066" s="113">
        <v>34</v>
      </c>
      <c r="AD1066" s="113" t="s">
        <v>18</v>
      </c>
      <c r="AE1066" s="114">
        <v>44105</v>
      </c>
      <c r="AF1066" s="113">
        <v>15</v>
      </c>
      <c r="AG1066" s="113">
        <v>9</v>
      </c>
      <c r="AH1066" s="113" t="s">
        <v>16226</v>
      </c>
      <c r="AI1066" s="117" t="s">
        <v>9956</v>
      </c>
      <c r="AK1066" s="114">
        <v>44925</v>
      </c>
      <c r="AL1066" s="113">
        <v>40</v>
      </c>
      <c r="AM1066" s="113" t="s">
        <v>9870</v>
      </c>
      <c r="AN1066" s="113" t="s">
        <v>19249</v>
      </c>
      <c r="AO1066" s="113" t="s">
        <v>521</v>
      </c>
      <c r="AP1066" s="113">
        <v>2009</v>
      </c>
      <c r="AQ1066" s="113" t="s">
        <v>8</v>
      </c>
      <c r="AR1066" s="113" t="s">
        <v>18780</v>
      </c>
      <c r="AS1066" s="113" t="s">
        <v>14</v>
      </c>
      <c r="AT1066" s="113" t="s">
        <v>14</v>
      </c>
      <c r="AU1066" s="113" t="s">
        <v>16229</v>
      </c>
      <c r="AV1066" s="113" t="s">
        <v>14</v>
      </c>
      <c r="AW1066" s="113" t="s">
        <v>14</v>
      </c>
    </row>
    <row r="1067" spans="1:49">
      <c r="A1067" s="116" t="s">
        <v>1263</v>
      </c>
      <c r="B1067" s="113">
        <v>570013982</v>
      </c>
      <c r="C1067" s="113" t="s">
        <v>1264</v>
      </c>
      <c r="E1067" s="113" t="s">
        <v>110</v>
      </c>
      <c r="F1067" s="113" t="s">
        <v>8</v>
      </c>
      <c r="G1067" s="114">
        <v>26164</v>
      </c>
      <c r="H1067" s="113" t="s">
        <v>16218</v>
      </c>
      <c r="I1067" s="113" t="s">
        <v>9866</v>
      </c>
      <c r="J1067" s="113" t="s">
        <v>9872</v>
      </c>
      <c r="K1067" s="113" t="s">
        <v>44059</v>
      </c>
      <c r="L1067" s="113">
        <v>81933845099</v>
      </c>
      <c r="M1067" s="113" t="s">
        <v>11011</v>
      </c>
      <c r="O1067" s="113" t="s">
        <v>11012</v>
      </c>
      <c r="P1067" s="113" t="s">
        <v>44060</v>
      </c>
      <c r="Q1067" s="113" t="s">
        <v>44061</v>
      </c>
      <c r="R1067" s="113">
        <v>15</v>
      </c>
      <c r="S1067" s="113" t="s">
        <v>13</v>
      </c>
      <c r="T1067" s="113" t="s">
        <v>44062</v>
      </c>
      <c r="U1067" s="113" t="s">
        <v>44063</v>
      </c>
      <c r="V1067" s="114">
        <v>37557</v>
      </c>
      <c r="W1067" s="114">
        <v>37561</v>
      </c>
      <c r="X1067" s="113" t="s">
        <v>44064</v>
      </c>
      <c r="Y1067" s="114">
        <v>37945</v>
      </c>
      <c r="Z1067" s="114">
        <v>37956</v>
      </c>
      <c r="AA1067" s="113">
        <v>21</v>
      </c>
      <c r="AB1067" s="113" t="s">
        <v>24</v>
      </c>
      <c r="AC1067" s="113">
        <v>34</v>
      </c>
      <c r="AD1067" s="113" t="s">
        <v>18</v>
      </c>
      <c r="AE1067" s="114">
        <v>43739</v>
      </c>
      <c r="AF1067" s="113">
        <v>16</v>
      </c>
      <c r="AG1067" s="113">
        <v>11</v>
      </c>
      <c r="AH1067" s="113" t="s">
        <v>16226</v>
      </c>
      <c r="AI1067" s="117" t="s">
        <v>30461</v>
      </c>
      <c r="AK1067" s="114">
        <v>44925</v>
      </c>
      <c r="AL1067" s="113">
        <v>40</v>
      </c>
      <c r="AM1067" s="113" t="s">
        <v>9870</v>
      </c>
      <c r="AN1067" s="113" t="s">
        <v>16239</v>
      </c>
      <c r="AO1067" s="113" t="s">
        <v>1265</v>
      </c>
      <c r="AP1067" s="113">
        <v>2007</v>
      </c>
      <c r="AQ1067" s="113" t="s">
        <v>8</v>
      </c>
      <c r="AR1067" s="113" t="s">
        <v>27644</v>
      </c>
      <c r="AS1067" s="113" t="s">
        <v>14</v>
      </c>
      <c r="AT1067" s="113" t="s">
        <v>14</v>
      </c>
      <c r="AU1067" s="113" t="s">
        <v>16229</v>
      </c>
      <c r="AV1067" s="113" t="s">
        <v>14</v>
      </c>
      <c r="AW1067" s="113" t="s">
        <v>14</v>
      </c>
    </row>
    <row r="1068" spans="1:49">
      <c r="A1068" s="116" t="s">
        <v>1091</v>
      </c>
      <c r="B1068" s="113">
        <v>570021143</v>
      </c>
      <c r="C1068" s="113" t="s">
        <v>310</v>
      </c>
      <c r="E1068" s="113" t="s">
        <v>244</v>
      </c>
      <c r="F1068" s="113" t="s">
        <v>8</v>
      </c>
      <c r="G1068" s="114">
        <v>26164</v>
      </c>
      <c r="H1068" s="113" t="s">
        <v>16218</v>
      </c>
      <c r="I1068" s="113" t="s">
        <v>9866</v>
      </c>
      <c r="J1068" s="113" t="s">
        <v>9872</v>
      </c>
      <c r="K1068" s="113" t="s">
        <v>30495</v>
      </c>
      <c r="L1068" s="113">
        <v>82281124261</v>
      </c>
      <c r="M1068" s="113" t="s">
        <v>12626</v>
      </c>
      <c r="O1068" s="113" t="s">
        <v>30496</v>
      </c>
      <c r="P1068" s="113" t="s">
        <v>30497</v>
      </c>
      <c r="Q1068" s="113" t="s">
        <v>30498</v>
      </c>
      <c r="R1068" s="113">
        <v>15</v>
      </c>
      <c r="S1068" s="113" t="s">
        <v>13</v>
      </c>
      <c r="T1068" s="113" t="s">
        <v>30499</v>
      </c>
      <c r="U1068" s="113" t="s">
        <v>30500</v>
      </c>
      <c r="V1068" s="114">
        <v>39038</v>
      </c>
      <c r="W1068" s="114">
        <v>38808</v>
      </c>
      <c r="X1068" s="113" t="s">
        <v>30501</v>
      </c>
      <c r="Y1068" s="114">
        <v>39354</v>
      </c>
      <c r="Z1068" s="114">
        <v>39356</v>
      </c>
      <c r="AA1068" s="113">
        <v>31</v>
      </c>
      <c r="AB1068" s="113" t="s">
        <v>9</v>
      </c>
      <c r="AC1068" s="113">
        <v>41</v>
      </c>
      <c r="AD1068" s="113" t="s">
        <v>52</v>
      </c>
      <c r="AE1068" s="114">
        <v>45200</v>
      </c>
      <c r="AF1068" s="113">
        <v>19</v>
      </c>
      <c r="AG1068" s="113">
        <v>2</v>
      </c>
      <c r="AH1068" s="113" t="s">
        <v>16226</v>
      </c>
      <c r="AI1068" s="117" t="s">
        <v>9901</v>
      </c>
      <c r="AK1068" s="114">
        <v>45108</v>
      </c>
      <c r="AL1068" s="113">
        <v>40</v>
      </c>
      <c r="AM1068" s="113" t="s">
        <v>9870</v>
      </c>
      <c r="AN1068" s="113" t="s">
        <v>19718</v>
      </c>
      <c r="AO1068" s="113" t="s">
        <v>1092</v>
      </c>
      <c r="AP1068" s="113">
        <v>1999</v>
      </c>
      <c r="AQ1068" s="113" t="s">
        <v>2436</v>
      </c>
      <c r="AR1068" s="113" t="s">
        <v>21384</v>
      </c>
      <c r="AS1068" s="113" t="s">
        <v>14</v>
      </c>
      <c r="AT1068" s="113" t="s">
        <v>14</v>
      </c>
      <c r="AU1068" s="113" t="s">
        <v>16229</v>
      </c>
      <c r="AV1068" s="113" t="s">
        <v>14</v>
      </c>
    </row>
    <row r="1069" spans="1:49">
      <c r="A1069" s="116" t="s">
        <v>8757</v>
      </c>
      <c r="B1069" s="113">
        <v>132275386</v>
      </c>
      <c r="C1069" s="113" t="s">
        <v>3067</v>
      </c>
      <c r="E1069" s="113" t="s">
        <v>34</v>
      </c>
      <c r="F1069" s="113" t="s">
        <v>120</v>
      </c>
      <c r="G1069" s="114">
        <v>26169</v>
      </c>
      <c r="H1069" s="113" t="s">
        <v>16230</v>
      </c>
      <c r="I1069" s="113" t="s">
        <v>10007</v>
      </c>
      <c r="J1069" s="113" t="s">
        <v>9872</v>
      </c>
      <c r="K1069" s="113" t="s">
        <v>37107</v>
      </c>
      <c r="L1069" s="113">
        <v>85398728902</v>
      </c>
      <c r="M1069" s="113" t="s">
        <v>10248</v>
      </c>
      <c r="O1069" s="113" t="s">
        <v>37108</v>
      </c>
      <c r="P1069" s="113" t="s">
        <v>37109</v>
      </c>
      <c r="Q1069" s="113" t="s">
        <v>37110</v>
      </c>
      <c r="R1069" s="113">
        <v>15</v>
      </c>
      <c r="S1069" s="113" t="s">
        <v>13</v>
      </c>
      <c r="T1069" s="113" t="s">
        <v>37111</v>
      </c>
      <c r="U1069" s="113" t="s">
        <v>37112</v>
      </c>
      <c r="V1069" s="114">
        <v>36890</v>
      </c>
      <c r="W1069" s="114">
        <v>36861</v>
      </c>
      <c r="X1069" s="113" t="s">
        <v>16757</v>
      </c>
      <c r="Y1069" s="114">
        <v>37334</v>
      </c>
      <c r="Z1069" s="114">
        <v>37347</v>
      </c>
      <c r="AA1069" s="113">
        <v>21</v>
      </c>
      <c r="AB1069" s="113" t="s">
        <v>24</v>
      </c>
      <c r="AC1069" s="113">
        <v>34</v>
      </c>
      <c r="AD1069" s="113" t="s">
        <v>18</v>
      </c>
      <c r="AE1069" s="114">
        <v>44470</v>
      </c>
      <c r="AF1069" s="113">
        <v>15</v>
      </c>
      <c r="AG1069" s="113">
        <v>10</v>
      </c>
      <c r="AH1069" s="113" t="s">
        <v>16263</v>
      </c>
      <c r="AI1069" s="117" t="s">
        <v>16264</v>
      </c>
      <c r="AK1069" s="114">
        <v>45302</v>
      </c>
      <c r="AL1069" s="113">
        <v>40</v>
      </c>
      <c r="AM1069" s="113" t="s">
        <v>9870</v>
      </c>
      <c r="AN1069" s="113" t="s">
        <v>16399</v>
      </c>
      <c r="AO1069" s="113" t="s">
        <v>169</v>
      </c>
      <c r="AP1069" s="113">
        <v>2007</v>
      </c>
      <c r="AQ1069" s="113" t="s">
        <v>5236</v>
      </c>
      <c r="AR1069" s="113" t="s">
        <v>22913</v>
      </c>
      <c r="AS1069" s="113" t="s">
        <v>14</v>
      </c>
      <c r="AT1069" s="113" t="s">
        <v>14</v>
      </c>
      <c r="AU1069" s="113" t="s">
        <v>16229</v>
      </c>
      <c r="AV1069" s="113" t="s">
        <v>14</v>
      </c>
    </row>
    <row r="1070" spans="1:49">
      <c r="A1070" s="116" t="s">
        <v>4835</v>
      </c>
      <c r="B1070" s="113">
        <v>570021178</v>
      </c>
      <c r="C1070" s="113" t="s">
        <v>4836</v>
      </c>
      <c r="E1070" s="113" t="s">
        <v>41</v>
      </c>
      <c r="F1070" s="113" t="s">
        <v>2922</v>
      </c>
      <c r="G1070" s="114">
        <v>26174</v>
      </c>
      <c r="H1070" s="113" t="s">
        <v>16218</v>
      </c>
      <c r="I1070" s="113" t="s">
        <v>9866</v>
      </c>
      <c r="J1070" s="113" t="s">
        <v>17219</v>
      </c>
      <c r="K1070" s="113" t="s">
        <v>22419</v>
      </c>
      <c r="L1070" s="113">
        <v>81354278766</v>
      </c>
      <c r="M1070" s="113" t="s">
        <v>22420</v>
      </c>
      <c r="O1070" s="113" t="s">
        <v>14755</v>
      </c>
      <c r="P1070" s="113" t="s">
        <v>22421</v>
      </c>
      <c r="Q1070" s="113" t="s">
        <v>22422</v>
      </c>
      <c r="R1070" s="113">
        <v>15</v>
      </c>
      <c r="S1070" s="113" t="s">
        <v>13</v>
      </c>
      <c r="T1070" s="113" t="s">
        <v>22423</v>
      </c>
      <c r="U1070" s="113" t="s">
        <v>22424</v>
      </c>
      <c r="V1070" s="114">
        <v>39038</v>
      </c>
      <c r="W1070" s="114">
        <v>38808</v>
      </c>
      <c r="X1070" s="113" t="s">
        <v>22425</v>
      </c>
      <c r="Y1070" s="114">
        <v>39353</v>
      </c>
      <c r="Z1070" s="114">
        <v>39356</v>
      </c>
      <c r="AA1070" s="113">
        <v>22</v>
      </c>
      <c r="AB1070" s="113" t="s">
        <v>25</v>
      </c>
      <c r="AC1070" s="113">
        <v>32</v>
      </c>
      <c r="AD1070" s="113" t="s">
        <v>84</v>
      </c>
      <c r="AE1070" s="114">
        <v>44287</v>
      </c>
      <c r="AF1070" s="113">
        <v>14</v>
      </c>
      <c r="AG1070" s="113">
        <v>5</v>
      </c>
      <c r="AH1070" s="113" t="s">
        <v>16226</v>
      </c>
      <c r="AI1070" s="117" t="s">
        <v>9875</v>
      </c>
      <c r="AK1070" s="114">
        <v>44287</v>
      </c>
      <c r="AL1070" s="113">
        <v>40</v>
      </c>
      <c r="AM1070" s="113" t="s">
        <v>9870</v>
      </c>
      <c r="AN1070" s="113" t="s">
        <v>17422</v>
      </c>
      <c r="AO1070" s="113" t="s">
        <v>10559</v>
      </c>
      <c r="AP1070" s="113">
        <v>2011</v>
      </c>
      <c r="AQ1070" s="113" t="s">
        <v>9871</v>
      </c>
      <c r="AR1070" s="113" t="s">
        <v>17581</v>
      </c>
      <c r="AS1070" s="113" t="s">
        <v>14</v>
      </c>
      <c r="AT1070" s="113" t="s">
        <v>14</v>
      </c>
      <c r="AU1070" s="113" t="s">
        <v>16229</v>
      </c>
      <c r="AV1070" s="113" t="s">
        <v>14</v>
      </c>
    </row>
    <row r="1071" spans="1:49">
      <c r="A1071" s="116" t="s">
        <v>2417</v>
      </c>
      <c r="B1071" s="113">
        <v>570021263</v>
      </c>
      <c r="C1071" s="113" t="s">
        <v>2418</v>
      </c>
      <c r="E1071" s="113" t="s">
        <v>39704</v>
      </c>
      <c r="F1071" s="113" t="s">
        <v>1454</v>
      </c>
      <c r="G1071" s="114">
        <v>26176</v>
      </c>
      <c r="H1071" s="113" t="s">
        <v>16230</v>
      </c>
      <c r="I1071" s="113" t="s">
        <v>9866</v>
      </c>
      <c r="J1071" s="113" t="s">
        <v>9872</v>
      </c>
      <c r="K1071" s="113" t="s">
        <v>39705</v>
      </c>
      <c r="L1071" s="113">
        <v>81310733857</v>
      </c>
      <c r="M1071" s="113" t="s">
        <v>13990</v>
      </c>
      <c r="N1071" s="113" t="s">
        <v>18798</v>
      </c>
      <c r="O1071" s="113" t="s">
        <v>9967</v>
      </c>
      <c r="P1071" s="113" t="s">
        <v>39706</v>
      </c>
      <c r="Q1071" s="113" t="s">
        <v>39707</v>
      </c>
      <c r="R1071" s="113">
        <v>15</v>
      </c>
      <c r="S1071" s="113" t="s">
        <v>13</v>
      </c>
      <c r="T1071" s="113" t="s">
        <v>39708</v>
      </c>
      <c r="U1071" s="113" t="s">
        <v>39709</v>
      </c>
      <c r="V1071" s="114">
        <v>39038</v>
      </c>
      <c r="W1071" s="114">
        <v>38808</v>
      </c>
      <c r="X1071" s="113" t="s">
        <v>39710</v>
      </c>
      <c r="Y1071" s="114">
        <v>39353</v>
      </c>
      <c r="Z1071" s="114">
        <v>39356</v>
      </c>
      <c r="AA1071" s="113">
        <v>21</v>
      </c>
      <c r="AB1071" s="113" t="s">
        <v>24</v>
      </c>
      <c r="AC1071" s="113">
        <v>34</v>
      </c>
      <c r="AD1071" s="113" t="s">
        <v>18</v>
      </c>
      <c r="AE1071" s="114">
        <v>44287</v>
      </c>
      <c r="AF1071" s="113">
        <v>25</v>
      </c>
      <c r="AG1071" s="113">
        <v>9</v>
      </c>
      <c r="AH1071" s="113" t="s">
        <v>9913</v>
      </c>
      <c r="AI1071" s="117" t="s">
        <v>505</v>
      </c>
      <c r="AJ1071" s="113" t="s">
        <v>45516</v>
      </c>
      <c r="AK1071" s="114">
        <v>44925</v>
      </c>
      <c r="AL1071" s="113">
        <v>40</v>
      </c>
      <c r="AM1071" s="113" t="s">
        <v>9870</v>
      </c>
      <c r="AN1071" s="113" t="s">
        <v>19849</v>
      </c>
      <c r="AO1071" s="113" t="s">
        <v>629</v>
      </c>
      <c r="AP1071" s="113">
        <v>2007</v>
      </c>
      <c r="AQ1071" s="113" t="s">
        <v>8</v>
      </c>
      <c r="AR1071" s="113" t="s">
        <v>22129</v>
      </c>
      <c r="AS1071" s="113" t="s">
        <v>14</v>
      </c>
      <c r="AT1071" s="113" t="s">
        <v>14</v>
      </c>
      <c r="AU1071" s="113" t="s">
        <v>16229</v>
      </c>
      <c r="AV1071" s="113" t="s">
        <v>14</v>
      </c>
      <c r="AW1071" s="113" t="s">
        <v>14</v>
      </c>
    </row>
    <row r="1072" spans="1:49">
      <c r="A1072" s="116" t="s">
        <v>9739</v>
      </c>
      <c r="B1072" s="113">
        <v>570027550</v>
      </c>
      <c r="C1072" s="113" t="s">
        <v>9740</v>
      </c>
      <c r="F1072" s="113" t="s">
        <v>8</v>
      </c>
      <c r="G1072" s="114">
        <v>26176</v>
      </c>
      <c r="H1072" s="113" t="s">
        <v>16218</v>
      </c>
      <c r="I1072" s="113" t="s">
        <v>9866</v>
      </c>
      <c r="J1072" s="113" t="s">
        <v>9872</v>
      </c>
      <c r="K1072" s="113" t="s">
        <v>32735</v>
      </c>
      <c r="L1072" s="113">
        <v>82290443011</v>
      </c>
      <c r="M1072" s="113" t="s">
        <v>32736</v>
      </c>
      <c r="O1072" s="113" t="s">
        <v>32737</v>
      </c>
      <c r="P1072" s="113" t="s">
        <v>32738</v>
      </c>
      <c r="Q1072" s="113" t="s">
        <v>32739</v>
      </c>
      <c r="R1072" s="113">
        <v>15</v>
      </c>
      <c r="S1072" s="113" t="s">
        <v>13</v>
      </c>
      <c r="T1072" s="113" t="s">
        <v>32740</v>
      </c>
      <c r="U1072" s="113" t="s">
        <v>32741</v>
      </c>
      <c r="V1072" s="114">
        <v>39387</v>
      </c>
      <c r="W1072" s="114">
        <v>39083</v>
      </c>
      <c r="X1072" s="113" t="s">
        <v>32742</v>
      </c>
      <c r="Y1072" s="114">
        <v>39720</v>
      </c>
      <c r="Z1072" s="114">
        <v>39722</v>
      </c>
      <c r="AA1072" s="113">
        <v>21</v>
      </c>
      <c r="AB1072" s="113" t="s">
        <v>24</v>
      </c>
      <c r="AC1072" s="113">
        <v>31</v>
      </c>
      <c r="AD1072" s="113" t="s">
        <v>9</v>
      </c>
      <c r="AE1072" s="114">
        <v>45017</v>
      </c>
      <c r="AF1072" s="113">
        <v>17</v>
      </c>
      <c r="AG1072" s="113">
        <v>3</v>
      </c>
      <c r="AH1072" s="113" t="s">
        <v>16263</v>
      </c>
      <c r="AI1072" s="117" t="s">
        <v>75</v>
      </c>
      <c r="AK1072" s="114">
        <v>45092</v>
      </c>
      <c r="AL1072" s="113">
        <v>15</v>
      </c>
      <c r="AM1072" s="113" t="s">
        <v>9885</v>
      </c>
      <c r="AN1072" s="113" t="s">
        <v>17932</v>
      </c>
      <c r="AO1072" s="113" t="s">
        <v>185</v>
      </c>
      <c r="AP1072" s="113">
        <v>1993</v>
      </c>
      <c r="AQ1072" s="113" t="s">
        <v>8</v>
      </c>
      <c r="AR1072" s="113" t="s">
        <v>19788</v>
      </c>
      <c r="AS1072" s="113" t="s">
        <v>14</v>
      </c>
      <c r="AT1072" s="113" t="s">
        <v>14</v>
      </c>
      <c r="AU1072" s="113" t="s">
        <v>16229</v>
      </c>
      <c r="AV1072" s="113" t="s">
        <v>14</v>
      </c>
      <c r="AW1072" s="113" t="s">
        <v>14</v>
      </c>
    </row>
    <row r="1073" spans="1:49">
      <c r="A1073" s="116" t="s">
        <v>2845</v>
      </c>
      <c r="B1073" s="113">
        <v>570021302</v>
      </c>
      <c r="C1073" s="113" t="s">
        <v>2846</v>
      </c>
      <c r="E1073" s="113" t="s">
        <v>41</v>
      </c>
      <c r="F1073" s="113" t="s">
        <v>98</v>
      </c>
      <c r="G1073" s="114">
        <v>26177</v>
      </c>
      <c r="H1073" s="113" t="s">
        <v>16230</v>
      </c>
      <c r="I1073" s="113" t="s">
        <v>10007</v>
      </c>
      <c r="J1073" s="113" t="s">
        <v>9872</v>
      </c>
      <c r="K1073" s="113" t="s">
        <v>22342</v>
      </c>
      <c r="L1073" s="113">
        <v>85234191329</v>
      </c>
      <c r="M1073" s="113" t="s">
        <v>22343</v>
      </c>
      <c r="O1073" s="113" t="s">
        <v>10366</v>
      </c>
      <c r="P1073" s="113" t="s">
        <v>22344</v>
      </c>
      <c r="Q1073" s="113" t="s">
        <v>22345</v>
      </c>
      <c r="R1073" s="113">
        <v>15</v>
      </c>
      <c r="S1073" s="113" t="s">
        <v>13</v>
      </c>
      <c r="T1073" s="113" t="s">
        <v>22346</v>
      </c>
      <c r="U1073" s="113" t="s">
        <v>22347</v>
      </c>
      <c r="V1073" s="114">
        <v>39038</v>
      </c>
      <c r="W1073" s="114">
        <v>38808</v>
      </c>
      <c r="X1073" s="113" t="s">
        <v>22348</v>
      </c>
      <c r="Y1073" s="114">
        <v>39353</v>
      </c>
      <c r="Z1073" s="114">
        <v>39356</v>
      </c>
      <c r="AA1073" s="113">
        <v>23</v>
      </c>
      <c r="AB1073" s="113" t="s">
        <v>78</v>
      </c>
      <c r="AC1073" s="113">
        <v>32</v>
      </c>
      <c r="AD1073" s="113" t="s">
        <v>84</v>
      </c>
      <c r="AE1073" s="114">
        <v>44105</v>
      </c>
      <c r="AF1073" s="113">
        <v>15</v>
      </c>
      <c r="AG1073" s="113">
        <v>4</v>
      </c>
      <c r="AH1073" s="113" t="s">
        <v>16226</v>
      </c>
      <c r="AI1073" s="117" t="s">
        <v>9875</v>
      </c>
      <c r="AK1073" s="114">
        <v>45211</v>
      </c>
      <c r="AL1073" s="113">
        <v>40</v>
      </c>
      <c r="AM1073" s="113" t="s">
        <v>9870</v>
      </c>
      <c r="AN1073" s="113" t="s">
        <v>17422</v>
      </c>
      <c r="AO1073" s="113" t="s">
        <v>10559</v>
      </c>
      <c r="AP1073" s="113">
        <v>2011</v>
      </c>
      <c r="AQ1073" s="113" t="s">
        <v>5236</v>
      </c>
      <c r="AR1073" s="113" t="s">
        <v>17729</v>
      </c>
      <c r="AS1073" s="113" t="s">
        <v>14</v>
      </c>
      <c r="AT1073" s="113" t="s">
        <v>14</v>
      </c>
      <c r="AU1073" s="113" t="s">
        <v>16229</v>
      </c>
      <c r="AV1073" s="113" t="s">
        <v>14</v>
      </c>
    </row>
    <row r="1074" spans="1:49">
      <c r="A1074" s="116" t="s">
        <v>4038</v>
      </c>
      <c r="C1074" s="113" t="s">
        <v>4039</v>
      </c>
      <c r="E1074" s="113" t="s">
        <v>41</v>
      </c>
      <c r="F1074" s="113" t="s">
        <v>414</v>
      </c>
      <c r="G1074" s="114">
        <v>26179</v>
      </c>
      <c r="H1074" s="113" t="s">
        <v>16230</v>
      </c>
      <c r="I1074" s="113" t="s">
        <v>9866</v>
      </c>
      <c r="J1074" s="113" t="s">
        <v>9872</v>
      </c>
      <c r="K1074" s="113" t="s">
        <v>23241</v>
      </c>
      <c r="L1074" s="113">
        <v>82291621871</v>
      </c>
      <c r="M1074" s="113" t="s">
        <v>15345</v>
      </c>
      <c r="O1074" s="113" t="s">
        <v>15346</v>
      </c>
      <c r="P1074" s="113" t="s">
        <v>23242</v>
      </c>
      <c r="Q1074" s="113" t="s">
        <v>23243</v>
      </c>
      <c r="R1074" s="113">
        <v>15</v>
      </c>
      <c r="S1074" s="113" t="s">
        <v>13</v>
      </c>
      <c r="T1074" s="113" t="s">
        <v>23244</v>
      </c>
      <c r="U1074" s="113" t="s">
        <v>23245</v>
      </c>
      <c r="V1074" s="114">
        <v>39965</v>
      </c>
      <c r="W1074" s="114">
        <v>39904</v>
      </c>
      <c r="X1074" s="113" t="s">
        <v>23246</v>
      </c>
      <c r="Y1074" s="114">
        <v>40542</v>
      </c>
      <c r="Z1074" s="114">
        <v>40544</v>
      </c>
      <c r="AA1074" s="113">
        <v>22</v>
      </c>
      <c r="AB1074" s="113" t="s">
        <v>25</v>
      </c>
      <c r="AC1074" s="113">
        <v>31</v>
      </c>
      <c r="AD1074" s="113" t="s">
        <v>9</v>
      </c>
      <c r="AE1074" s="114">
        <v>44652</v>
      </c>
      <c r="AF1074" s="113">
        <v>23</v>
      </c>
      <c r="AG1074" s="113">
        <v>3</v>
      </c>
      <c r="AH1074" s="113" t="s">
        <v>16226</v>
      </c>
      <c r="AI1074" s="117" t="s">
        <v>9875</v>
      </c>
      <c r="AK1074" s="114">
        <v>44652</v>
      </c>
      <c r="AL1074" s="113">
        <v>40</v>
      </c>
      <c r="AM1074" s="113" t="s">
        <v>9870</v>
      </c>
      <c r="AN1074" s="113" t="s">
        <v>16561</v>
      </c>
      <c r="AO1074" s="113" t="s">
        <v>42</v>
      </c>
      <c r="AP1074" s="113">
        <v>2014</v>
      </c>
      <c r="AQ1074" s="113" t="s">
        <v>8</v>
      </c>
      <c r="AR1074" s="113" t="s">
        <v>18404</v>
      </c>
      <c r="AS1074" s="113" t="s">
        <v>14</v>
      </c>
      <c r="AT1074" s="113" t="s">
        <v>14</v>
      </c>
      <c r="AU1074" s="113" t="s">
        <v>16229</v>
      </c>
      <c r="AV1074" s="113" t="s">
        <v>14</v>
      </c>
    </row>
    <row r="1075" spans="1:49">
      <c r="A1075" s="116" t="s">
        <v>4605</v>
      </c>
      <c r="B1075" s="113">
        <v>132218756</v>
      </c>
      <c r="C1075" s="113" t="s">
        <v>4606</v>
      </c>
      <c r="E1075" s="113" t="s">
        <v>41</v>
      </c>
      <c r="F1075" s="113" t="s">
        <v>1285</v>
      </c>
      <c r="G1075" s="114">
        <v>26181</v>
      </c>
      <c r="H1075" s="113" t="s">
        <v>16230</v>
      </c>
      <c r="I1075" s="113" t="s">
        <v>9866</v>
      </c>
      <c r="J1075" s="113" t="s">
        <v>9872</v>
      </c>
      <c r="K1075" s="113" t="s">
        <v>34019</v>
      </c>
      <c r="L1075" s="113">
        <v>85256852225</v>
      </c>
      <c r="M1075" s="113" t="s">
        <v>34020</v>
      </c>
      <c r="O1075" s="113" t="s">
        <v>14929</v>
      </c>
      <c r="P1075" s="113" t="s">
        <v>34021</v>
      </c>
      <c r="Q1075" s="113" t="s">
        <v>34022</v>
      </c>
      <c r="R1075" s="113">
        <v>15</v>
      </c>
      <c r="S1075" s="113" t="s">
        <v>13</v>
      </c>
      <c r="T1075" s="113" t="s">
        <v>34023</v>
      </c>
      <c r="U1075" s="113" t="s">
        <v>34024</v>
      </c>
      <c r="V1075" s="114">
        <v>36052</v>
      </c>
      <c r="W1075" s="114">
        <v>36008</v>
      </c>
      <c r="X1075" s="113" t="s">
        <v>17053</v>
      </c>
      <c r="Y1075" s="114">
        <v>36403</v>
      </c>
      <c r="Z1075" s="114">
        <v>36404</v>
      </c>
      <c r="AA1075" s="113">
        <v>22</v>
      </c>
      <c r="AB1075" s="113" t="s">
        <v>25</v>
      </c>
      <c r="AC1075" s="113">
        <v>41</v>
      </c>
      <c r="AD1075" s="113" t="s">
        <v>52</v>
      </c>
      <c r="AE1075" s="114">
        <v>45017</v>
      </c>
      <c r="AF1075" s="113">
        <v>22</v>
      </c>
      <c r="AG1075" s="113">
        <v>8</v>
      </c>
      <c r="AH1075" s="113" t="s">
        <v>16226</v>
      </c>
      <c r="AI1075" s="117" t="s">
        <v>9891</v>
      </c>
      <c r="AK1075" s="114">
        <v>44927</v>
      </c>
      <c r="AL1075" s="113">
        <v>40</v>
      </c>
      <c r="AM1075" s="113" t="s">
        <v>9870</v>
      </c>
      <c r="AN1075" s="113" t="s">
        <v>16561</v>
      </c>
      <c r="AO1075" s="113" t="s">
        <v>42</v>
      </c>
      <c r="AP1075" s="113">
        <v>2010</v>
      </c>
      <c r="AQ1075" s="113" t="s">
        <v>5236</v>
      </c>
      <c r="AR1075" s="113" t="s">
        <v>17319</v>
      </c>
      <c r="AS1075" s="113" t="s">
        <v>14</v>
      </c>
      <c r="AT1075" s="113" t="s">
        <v>14</v>
      </c>
      <c r="AU1075" s="113" t="s">
        <v>16229</v>
      </c>
      <c r="AV1075" s="113" t="s">
        <v>14</v>
      </c>
    </row>
    <row r="1076" spans="1:49">
      <c r="A1076" s="116" t="s">
        <v>1085</v>
      </c>
      <c r="B1076" s="113">
        <v>570028844</v>
      </c>
      <c r="C1076" s="113" t="s">
        <v>1086</v>
      </c>
      <c r="E1076" s="113" t="s">
        <v>67</v>
      </c>
      <c r="F1076" s="113" t="s">
        <v>204</v>
      </c>
      <c r="G1076" s="114">
        <v>26181</v>
      </c>
      <c r="H1076" s="113" t="s">
        <v>16218</v>
      </c>
      <c r="I1076" s="113" t="s">
        <v>9866</v>
      </c>
      <c r="J1076" s="113" t="s">
        <v>9872</v>
      </c>
      <c r="K1076" s="113" t="s">
        <v>18781</v>
      </c>
      <c r="L1076" s="113">
        <v>82259106119</v>
      </c>
      <c r="M1076" s="113" t="s">
        <v>14421</v>
      </c>
      <c r="O1076" s="113" t="s">
        <v>18782</v>
      </c>
      <c r="P1076" s="113" t="s">
        <v>18783</v>
      </c>
      <c r="Q1076" s="113" t="s">
        <v>18784</v>
      </c>
      <c r="R1076" s="113">
        <v>15</v>
      </c>
      <c r="S1076" s="113" t="s">
        <v>13</v>
      </c>
      <c r="T1076" s="113" t="s">
        <v>18785</v>
      </c>
      <c r="U1076" s="113" t="s">
        <v>18786</v>
      </c>
      <c r="V1076" s="114">
        <v>39387</v>
      </c>
      <c r="W1076" s="114">
        <v>39083</v>
      </c>
      <c r="X1076" s="113" t="s">
        <v>18787</v>
      </c>
      <c r="Y1076" s="114">
        <v>39720</v>
      </c>
      <c r="Z1076" s="114">
        <v>39722</v>
      </c>
      <c r="AA1076" s="113">
        <v>21</v>
      </c>
      <c r="AB1076" s="113" t="s">
        <v>24</v>
      </c>
      <c r="AC1076" s="113">
        <v>33</v>
      </c>
      <c r="AD1076" s="113" t="s">
        <v>10</v>
      </c>
      <c r="AE1076" s="114">
        <v>44470</v>
      </c>
      <c r="AF1076" s="113">
        <v>16</v>
      </c>
      <c r="AG1076" s="113">
        <v>9</v>
      </c>
      <c r="AH1076" s="113" t="s">
        <v>16226</v>
      </c>
      <c r="AI1076" s="117" t="s">
        <v>9956</v>
      </c>
      <c r="AK1076" s="114">
        <v>44925</v>
      </c>
      <c r="AL1076" s="113">
        <v>40</v>
      </c>
      <c r="AM1076" s="113" t="s">
        <v>9870</v>
      </c>
      <c r="AN1076" s="113" t="s">
        <v>18788</v>
      </c>
      <c r="AO1076" s="113" t="s">
        <v>71</v>
      </c>
      <c r="AP1076" s="113">
        <v>2012</v>
      </c>
      <c r="AQ1076" s="113" t="s">
        <v>8</v>
      </c>
      <c r="AR1076" s="113" t="s">
        <v>18780</v>
      </c>
      <c r="AS1076" s="113" t="s">
        <v>14</v>
      </c>
      <c r="AT1076" s="113" t="s">
        <v>14</v>
      </c>
      <c r="AU1076" s="113" t="s">
        <v>16229</v>
      </c>
      <c r="AV1076" s="113" t="s">
        <v>14</v>
      </c>
      <c r="AW1076" s="113" t="s">
        <v>14</v>
      </c>
    </row>
    <row r="1077" spans="1:49">
      <c r="A1077" s="116" t="s">
        <v>5033</v>
      </c>
      <c r="B1077" s="113">
        <v>132034470</v>
      </c>
      <c r="C1077" s="113" t="s">
        <v>3083</v>
      </c>
      <c r="E1077" s="113" t="s">
        <v>41</v>
      </c>
      <c r="F1077" s="113" t="s">
        <v>8</v>
      </c>
      <c r="G1077" s="114">
        <v>26183</v>
      </c>
      <c r="H1077" s="113" t="s">
        <v>16218</v>
      </c>
      <c r="I1077" s="113" t="s">
        <v>9866</v>
      </c>
      <c r="J1077" s="113" t="s">
        <v>9872</v>
      </c>
      <c r="K1077" s="113" t="s">
        <v>40720</v>
      </c>
      <c r="L1077" s="113">
        <v>82190994872</v>
      </c>
      <c r="M1077" s="113" t="s">
        <v>40721</v>
      </c>
      <c r="O1077" s="113" t="s">
        <v>11493</v>
      </c>
      <c r="P1077" s="113" t="s">
        <v>40722</v>
      </c>
      <c r="Q1077" s="113" t="s">
        <v>40723</v>
      </c>
      <c r="R1077" s="113">
        <v>15</v>
      </c>
      <c r="S1077" s="113" t="s">
        <v>13</v>
      </c>
      <c r="T1077" s="113" t="s">
        <v>40724</v>
      </c>
      <c r="U1077" s="113" t="s">
        <v>40725</v>
      </c>
      <c r="V1077" s="114">
        <v>34240</v>
      </c>
      <c r="W1077" s="114">
        <v>34243</v>
      </c>
      <c r="X1077" s="113" t="s">
        <v>40726</v>
      </c>
      <c r="Y1077" s="114">
        <v>34942</v>
      </c>
      <c r="Z1077" s="114">
        <v>34943</v>
      </c>
      <c r="AA1077" s="113">
        <v>21</v>
      </c>
      <c r="AB1077" s="113" t="s">
        <v>24</v>
      </c>
      <c r="AC1077" s="113">
        <v>34</v>
      </c>
      <c r="AD1077" s="113" t="s">
        <v>18</v>
      </c>
      <c r="AE1077" s="114">
        <v>44835</v>
      </c>
      <c r="AF1077" s="113">
        <v>24</v>
      </c>
      <c r="AG1077" s="113">
        <v>0</v>
      </c>
      <c r="AH1077" s="113" t="s">
        <v>16226</v>
      </c>
      <c r="AI1077" s="117" t="s">
        <v>9891</v>
      </c>
      <c r="AK1077" s="114">
        <v>43922</v>
      </c>
      <c r="AL1077" s="113">
        <v>40</v>
      </c>
      <c r="AM1077" s="113" t="s">
        <v>9870</v>
      </c>
      <c r="AN1077" s="113" t="s">
        <v>16561</v>
      </c>
      <c r="AO1077" s="113" t="s">
        <v>42</v>
      </c>
      <c r="AP1077" s="113">
        <v>2016</v>
      </c>
      <c r="AQ1077" s="113" t="s">
        <v>9994</v>
      </c>
      <c r="AR1077" s="113" t="s">
        <v>19072</v>
      </c>
      <c r="AS1077" s="113" t="s">
        <v>14</v>
      </c>
      <c r="AT1077" s="113" t="s">
        <v>14</v>
      </c>
      <c r="AU1077" s="113" t="s">
        <v>16229</v>
      </c>
      <c r="AV1077" s="113" t="s">
        <v>14</v>
      </c>
      <c r="AW1077" s="113" t="s">
        <v>14</v>
      </c>
    </row>
    <row r="1078" spans="1:49">
      <c r="A1078" s="116" t="s">
        <v>4773</v>
      </c>
      <c r="B1078" s="113">
        <v>570013850</v>
      </c>
      <c r="C1078" s="113" t="s">
        <v>4774</v>
      </c>
      <c r="E1078" s="113" t="s">
        <v>30</v>
      </c>
      <c r="F1078" s="113" t="s">
        <v>8</v>
      </c>
      <c r="G1078" s="114">
        <v>26186</v>
      </c>
      <c r="H1078" s="113" t="s">
        <v>16230</v>
      </c>
      <c r="I1078" s="113" t="s">
        <v>9866</v>
      </c>
      <c r="J1078" s="113" t="s">
        <v>9872</v>
      </c>
      <c r="K1078" s="113" t="s">
        <v>29761</v>
      </c>
      <c r="L1078" s="113">
        <v>81342505150</v>
      </c>
      <c r="M1078" s="113" t="s">
        <v>13230</v>
      </c>
      <c r="O1078" s="113" t="s">
        <v>13231</v>
      </c>
      <c r="P1078" s="113" t="s">
        <v>29762</v>
      </c>
      <c r="Q1078" s="113" t="s">
        <v>29763</v>
      </c>
      <c r="R1078" s="113">
        <v>15</v>
      </c>
      <c r="S1078" s="113" t="s">
        <v>13</v>
      </c>
      <c r="T1078" s="113" t="s">
        <v>29764</v>
      </c>
      <c r="U1078" s="113" t="s">
        <v>29765</v>
      </c>
      <c r="V1078" s="114">
        <v>37552</v>
      </c>
      <c r="W1078" s="114">
        <v>37561</v>
      </c>
      <c r="X1078" s="113" t="s">
        <v>29766</v>
      </c>
      <c r="Y1078" s="114">
        <v>37945</v>
      </c>
      <c r="Z1078" s="114">
        <v>37956</v>
      </c>
      <c r="AA1078" s="113">
        <v>31</v>
      </c>
      <c r="AB1078" s="113" t="s">
        <v>9</v>
      </c>
      <c r="AC1078" s="113">
        <v>41</v>
      </c>
      <c r="AD1078" s="113" t="s">
        <v>52</v>
      </c>
      <c r="AE1078" s="114">
        <v>43739</v>
      </c>
      <c r="AF1078" s="113">
        <v>16</v>
      </c>
      <c r="AG1078" s="113">
        <v>11</v>
      </c>
      <c r="AH1078" s="113" t="s">
        <v>9913</v>
      </c>
      <c r="AI1078" s="117" t="s">
        <v>4775</v>
      </c>
      <c r="AJ1078" s="113" t="s">
        <v>45514</v>
      </c>
      <c r="AK1078" s="114">
        <v>43418</v>
      </c>
      <c r="AL1078" s="113">
        <v>40</v>
      </c>
      <c r="AM1078" s="113" t="s">
        <v>9870</v>
      </c>
      <c r="AN1078" s="113" t="s">
        <v>18311</v>
      </c>
      <c r="AO1078" s="113" t="s">
        <v>480</v>
      </c>
      <c r="AP1078" s="113">
        <v>1995</v>
      </c>
      <c r="AQ1078" s="113" t="s">
        <v>5236</v>
      </c>
      <c r="AR1078" s="113" t="s">
        <v>29718</v>
      </c>
      <c r="AS1078" s="113" t="s">
        <v>14</v>
      </c>
      <c r="AT1078" s="113" t="s">
        <v>14</v>
      </c>
      <c r="AU1078" s="113" t="s">
        <v>16229</v>
      </c>
      <c r="AV1078" s="113" t="s">
        <v>14</v>
      </c>
      <c r="AW1078" s="113" t="s">
        <v>14</v>
      </c>
    </row>
    <row r="1079" spans="1:49">
      <c r="A1079" s="116" t="s">
        <v>3534</v>
      </c>
      <c r="B1079" s="113">
        <v>570021177</v>
      </c>
      <c r="C1079" s="113" t="s">
        <v>3535</v>
      </c>
      <c r="E1079" s="113" t="s">
        <v>74</v>
      </c>
      <c r="F1079" s="113" t="s">
        <v>3537</v>
      </c>
      <c r="G1079" s="114">
        <v>26186</v>
      </c>
      <c r="H1079" s="113" t="s">
        <v>16230</v>
      </c>
      <c r="I1079" s="113" t="s">
        <v>9866</v>
      </c>
      <c r="J1079" s="113" t="s">
        <v>9872</v>
      </c>
      <c r="K1079" s="113" t="s">
        <v>41264</v>
      </c>
      <c r="L1079" s="113">
        <v>85241301944</v>
      </c>
      <c r="M1079" s="113" t="s">
        <v>16124</v>
      </c>
      <c r="O1079" s="113" t="s">
        <v>41265</v>
      </c>
      <c r="P1079" s="113" t="s">
        <v>41266</v>
      </c>
      <c r="Q1079" s="113" t="s">
        <v>41267</v>
      </c>
      <c r="R1079" s="113">
        <v>15</v>
      </c>
      <c r="S1079" s="113" t="s">
        <v>13</v>
      </c>
      <c r="T1079" s="113" t="s">
        <v>41268</v>
      </c>
      <c r="U1079" s="113" t="s">
        <v>41269</v>
      </c>
      <c r="V1079" s="114">
        <v>39038</v>
      </c>
      <c r="W1079" s="114">
        <v>38808</v>
      </c>
      <c r="X1079" s="113" t="s">
        <v>41270</v>
      </c>
      <c r="Y1079" s="114">
        <v>39353</v>
      </c>
      <c r="Z1079" s="114">
        <v>39356</v>
      </c>
      <c r="AA1079" s="113">
        <v>22</v>
      </c>
      <c r="AB1079" s="113" t="s">
        <v>25</v>
      </c>
      <c r="AC1079" s="113">
        <v>32</v>
      </c>
      <c r="AD1079" s="113" t="s">
        <v>84</v>
      </c>
      <c r="AE1079" s="114">
        <v>45200</v>
      </c>
      <c r="AF1079" s="113">
        <v>16</v>
      </c>
      <c r="AG1079" s="113">
        <v>11</v>
      </c>
      <c r="AH1079" s="113" t="s">
        <v>16226</v>
      </c>
      <c r="AI1079" s="117" t="s">
        <v>9875</v>
      </c>
      <c r="AK1079" s="114">
        <v>45120</v>
      </c>
      <c r="AL1079" s="113">
        <v>40</v>
      </c>
      <c r="AM1079" s="113" t="s">
        <v>9870</v>
      </c>
      <c r="AN1079" s="113" t="s">
        <v>16670</v>
      </c>
      <c r="AO1079" s="113" t="s">
        <v>94</v>
      </c>
      <c r="AP1079" s="113">
        <v>2008</v>
      </c>
      <c r="AQ1079" s="113" t="s">
        <v>2307</v>
      </c>
      <c r="AR1079" s="113" t="s">
        <v>19509</v>
      </c>
      <c r="AS1079" s="113" t="s">
        <v>14</v>
      </c>
      <c r="AT1079" s="113" t="s">
        <v>14</v>
      </c>
      <c r="AU1079" s="113" t="s">
        <v>16229</v>
      </c>
      <c r="AV1079" s="113" t="s">
        <v>14</v>
      </c>
      <c r="AW1079" s="113" t="s">
        <v>14</v>
      </c>
    </row>
    <row r="1080" spans="1:49">
      <c r="A1080" s="116" t="s">
        <v>1744</v>
      </c>
      <c r="B1080" s="113">
        <v>132079890</v>
      </c>
      <c r="C1080" s="113" t="s">
        <v>1745</v>
      </c>
      <c r="E1080" s="113" t="s">
        <v>1746</v>
      </c>
      <c r="F1080" s="113" t="s">
        <v>1747</v>
      </c>
      <c r="G1080" s="114">
        <v>26187</v>
      </c>
      <c r="H1080" s="113" t="s">
        <v>16230</v>
      </c>
      <c r="I1080" s="113" t="s">
        <v>10007</v>
      </c>
      <c r="J1080" s="113" t="s">
        <v>9867</v>
      </c>
      <c r="K1080" s="113" t="s">
        <v>20675</v>
      </c>
      <c r="L1080" s="113">
        <v>82190689795</v>
      </c>
      <c r="M1080" s="113" t="s">
        <v>46580</v>
      </c>
      <c r="O1080" s="113" t="s">
        <v>10191</v>
      </c>
      <c r="P1080" s="113" t="s">
        <v>20676</v>
      </c>
      <c r="Q1080" s="113" t="s">
        <v>20677</v>
      </c>
      <c r="R1080" s="113">
        <v>15</v>
      </c>
      <c r="S1080" s="113" t="s">
        <v>13</v>
      </c>
      <c r="T1080" s="113" t="s">
        <v>20678</v>
      </c>
      <c r="U1080" s="113" t="s">
        <v>20679</v>
      </c>
      <c r="V1080" s="114">
        <v>35030</v>
      </c>
      <c r="W1080" s="114">
        <v>35034</v>
      </c>
      <c r="X1080" s="113" t="s">
        <v>20680</v>
      </c>
      <c r="Y1080" s="114">
        <v>28459</v>
      </c>
      <c r="Z1080" s="114">
        <v>35765</v>
      </c>
      <c r="AA1080" s="113">
        <v>22</v>
      </c>
      <c r="AB1080" s="113" t="s">
        <v>25</v>
      </c>
      <c r="AC1080" s="113">
        <v>41</v>
      </c>
      <c r="AD1080" s="113" t="s">
        <v>52</v>
      </c>
      <c r="AE1080" s="114">
        <v>41913</v>
      </c>
      <c r="AF1080" s="113">
        <v>16</v>
      </c>
      <c r="AG1080" s="113">
        <v>10</v>
      </c>
      <c r="AH1080" s="113" t="s">
        <v>16226</v>
      </c>
      <c r="AI1080" s="117" t="s">
        <v>9901</v>
      </c>
      <c r="AK1080" s="114">
        <v>41913</v>
      </c>
      <c r="AL1080" s="113">
        <v>40</v>
      </c>
      <c r="AM1080" s="113" t="s">
        <v>9870</v>
      </c>
      <c r="AN1080" s="113" t="s">
        <v>16445</v>
      </c>
      <c r="AO1080" s="113" t="s">
        <v>842</v>
      </c>
      <c r="AP1080" s="113">
        <v>2010</v>
      </c>
      <c r="AQ1080" s="113" t="s">
        <v>5236</v>
      </c>
      <c r="AR1080" s="113" t="s">
        <v>17361</v>
      </c>
      <c r="AS1080" s="113" t="s">
        <v>14</v>
      </c>
      <c r="AT1080" s="113" t="s">
        <v>14</v>
      </c>
      <c r="AU1080" s="113" t="s">
        <v>16229</v>
      </c>
      <c r="AV1080" s="113" t="s">
        <v>14</v>
      </c>
      <c r="AW1080" s="113" t="s">
        <v>14</v>
      </c>
    </row>
    <row r="1081" spans="1:49">
      <c r="A1081" s="116" t="s">
        <v>2803</v>
      </c>
      <c r="B1081" s="113">
        <v>380052992</v>
      </c>
      <c r="C1081" s="113" t="s">
        <v>2804</v>
      </c>
      <c r="E1081" s="113" t="s">
        <v>110</v>
      </c>
      <c r="F1081" s="113" t="s">
        <v>8</v>
      </c>
      <c r="G1081" s="114">
        <v>26189</v>
      </c>
      <c r="H1081" s="113" t="s">
        <v>16218</v>
      </c>
      <c r="I1081" s="113" t="s">
        <v>9866</v>
      </c>
      <c r="J1081" s="113" t="s">
        <v>9872</v>
      </c>
      <c r="K1081" s="113" t="s">
        <v>43743</v>
      </c>
      <c r="L1081" s="113">
        <v>81354256765</v>
      </c>
      <c r="M1081" s="113" t="s">
        <v>11831</v>
      </c>
      <c r="O1081" s="113" t="s">
        <v>11832</v>
      </c>
      <c r="P1081" s="113" t="s">
        <v>43744</v>
      </c>
      <c r="Q1081" s="113" t="s">
        <v>43745</v>
      </c>
      <c r="R1081" s="113">
        <v>15</v>
      </c>
      <c r="S1081" s="113" t="s">
        <v>13</v>
      </c>
      <c r="T1081" s="113" t="s">
        <v>43746</v>
      </c>
      <c r="U1081" s="113" t="s">
        <v>43747</v>
      </c>
      <c r="V1081" s="114">
        <v>34169</v>
      </c>
      <c r="W1081" s="114">
        <v>34029</v>
      </c>
      <c r="X1081" s="113" t="s">
        <v>43748</v>
      </c>
      <c r="Y1081" s="114">
        <v>34442</v>
      </c>
      <c r="Z1081" s="114">
        <v>34455</v>
      </c>
      <c r="AA1081" s="113">
        <v>21</v>
      </c>
      <c r="AB1081" s="113" t="s">
        <v>24</v>
      </c>
      <c r="AC1081" s="113">
        <v>41</v>
      </c>
      <c r="AD1081" s="113" t="s">
        <v>52</v>
      </c>
      <c r="AE1081" s="114">
        <v>43374</v>
      </c>
      <c r="AF1081" s="113">
        <v>20</v>
      </c>
      <c r="AG1081" s="113">
        <v>7</v>
      </c>
      <c r="AH1081" s="113" t="s">
        <v>9913</v>
      </c>
      <c r="AI1081" s="117" t="s">
        <v>1963</v>
      </c>
      <c r="AJ1081" s="113" t="s">
        <v>45514</v>
      </c>
      <c r="AK1081" s="114">
        <v>44558</v>
      </c>
      <c r="AL1081" s="113">
        <v>40</v>
      </c>
      <c r="AM1081" s="113" t="s">
        <v>9870</v>
      </c>
      <c r="AN1081" s="113" t="s">
        <v>16282</v>
      </c>
      <c r="AO1081" s="113" t="s">
        <v>113</v>
      </c>
      <c r="AP1081" s="113">
        <v>2007</v>
      </c>
      <c r="AQ1081" s="113" t="s">
        <v>5236</v>
      </c>
      <c r="AR1081" s="113" t="s">
        <v>28801</v>
      </c>
      <c r="AS1081" s="113" t="s">
        <v>14</v>
      </c>
      <c r="AT1081" s="113" t="s">
        <v>14</v>
      </c>
      <c r="AU1081" s="113" t="s">
        <v>16229</v>
      </c>
      <c r="AV1081" s="113" t="s">
        <v>14</v>
      </c>
      <c r="AW1081" s="113" t="s">
        <v>14</v>
      </c>
    </row>
    <row r="1082" spans="1:49">
      <c r="A1082" s="116" t="s">
        <v>4279</v>
      </c>
      <c r="B1082" s="113">
        <v>132184310</v>
      </c>
      <c r="C1082" s="113" t="s">
        <v>4280</v>
      </c>
      <c r="E1082" s="113" t="s">
        <v>41</v>
      </c>
      <c r="F1082" s="113" t="s">
        <v>120</v>
      </c>
      <c r="G1082" s="114">
        <v>26196</v>
      </c>
      <c r="H1082" s="113" t="s">
        <v>16218</v>
      </c>
      <c r="I1082" s="113" t="s">
        <v>10007</v>
      </c>
      <c r="J1082" s="113" t="s">
        <v>9872</v>
      </c>
      <c r="K1082" s="113" t="s">
        <v>19330</v>
      </c>
      <c r="L1082" s="113">
        <v>8114500971</v>
      </c>
      <c r="M1082" s="113" t="s">
        <v>10253</v>
      </c>
      <c r="O1082" s="113" t="s">
        <v>19331</v>
      </c>
      <c r="P1082" s="113" t="s">
        <v>19332</v>
      </c>
      <c r="Q1082" s="113" t="s">
        <v>19333</v>
      </c>
      <c r="R1082" s="113">
        <v>15</v>
      </c>
      <c r="S1082" s="113" t="s">
        <v>13</v>
      </c>
      <c r="T1082" s="113" t="s">
        <v>19334</v>
      </c>
      <c r="U1082" s="113" t="s">
        <v>19335</v>
      </c>
      <c r="V1082" s="114">
        <v>35795</v>
      </c>
      <c r="W1082" s="114">
        <v>35796</v>
      </c>
      <c r="X1082" s="113" t="s">
        <v>19336</v>
      </c>
      <c r="Y1082" s="114">
        <v>36272</v>
      </c>
      <c r="Z1082" s="114">
        <v>36281</v>
      </c>
      <c r="AA1082" s="113">
        <v>31</v>
      </c>
      <c r="AB1082" s="113" t="s">
        <v>9</v>
      </c>
      <c r="AC1082" s="113">
        <v>42</v>
      </c>
      <c r="AD1082" s="113" t="s">
        <v>92</v>
      </c>
      <c r="AE1082" s="114">
        <v>44652</v>
      </c>
      <c r="AF1082" s="113">
        <v>24</v>
      </c>
      <c r="AG1082" s="113">
        <v>3</v>
      </c>
      <c r="AH1082" s="113" t="s">
        <v>16226</v>
      </c>
      <c r="AI1082" s="117" t="s">
        <v>9901</v>
      </c>
      <c r="AK1082" s="114">
        <v>45120</v>
      </c>
      <c r="AL1082" s="113">
        <v>40</v>
      </c>
      <c r="AM1082" s="113" t="s">
        <v>9870</v>
      </c>
      <c r="AN1082" s="113" t="s">
        <v>16561</v>
      </c>
      <c r="AO1082" s="113" t="s">
        <v>42</v>
      </c>
      <c r="AP1082" s="113">
        <v>1995</v>
      </c>
      <c r="AQ1082" s="113" t="s">
        <v>9889</v>
      </c>
      <c r="AR1082" s="113" t="s">
        <v>17729</v>
      </c>
      <c r="AS1082" s="113" t="s">
        <v>14</v>
      </c>
      <c r="AT1082" s="113" t="s">
        <v>14</v>
      </c>
      <c r="AU1082" s="113" t="s">
        <v>16229</v>
      </c>
      <c r="AV1082" s="113" t="s">
        <v>14</v>
      </c>
      <c r="AW1082" s="113" t="s">
        <v>14</v>
      </c>
    </row>
    <row r="1083" spans="1:49">
      <c r="A1083" s="116" t="s">
        <v>5854</v>
      </c>
      <c r="B1083" s="113">
        <v>570036022</v>
      </c>
      <c r="C1083" s="113" t="s">
        <v>5326</v>
      </c>
      <c r="E1083" s="113" t="s">
        <v>110</v>
      </c>
      <c r="F1083" s="113" t="s">
        <v>8</v>
      </c>
      <c r="G1083" s="114">
        <v>26197</v>
      </c>
      <c r="H1083" s="113" t="s">
        <v>16218</v>
      </c>
      <c r="I1083" s="113" t="s">
        <v>9866</v>
      </c>
      <c r="J1083" s="113" t="s">
        <v>9872</v>
      </c>
      <c r="K1083" s="113" t="s">
        <v>20260</v>
      </c>
      <c r="L1083" s="113">
        <v>81341156299</v>
      </c>
      <c r="M1083" s="113" t="s">
        <v>11823</v>
      </c>
      <c r="O1083" s="113" t="s">
        <v>20261</v>
      </c>
      <c r="P1083" s="113" t="s">
        <v>20262</v>
      </c>
      <c r="Q1083" s="113" t="s">
        <v>20263</v>
      </c>
      <c r="R1083" s="113">
        <v>15</v>
      </c>
      <c r="S1083" s="113" t="s">
        <v>13</v>
      </c>
      <c r="T1083" s="113" t="s">
        <v>20264</v>
      </c>
      <c r="U1083" s="113" t="s">
        <v>20265</v>
      </c>
      <c r="V1083" s="114">
        <v>39563</v>
      </c>
      <c r="W1083" s="114">
        <v>39448</v>
      </c>
      <c r="X1083" s="113" t="s">
        <v>20266</v>
      </c>
      <c r="Y1083" s="114">
        <v>40143</v>
      </c>
      <c r="Z1083" s="114">
        <v>40148</v>
      </c>
      <c r="AA1083" s="113">
        <v>21</v>
      </c>
      <c r="AB1083" s="113" t="s">
        <v>24</v>
      </c>
      <c r="AC1083" s="113">
        <v>34</v>
      </c>
      <c r="AD1083" s="113" t="s">
        <v>18</v>
      </c>
      <c r="AE1083" s="114">
        <v>44652</v>
      </c>
      <c r="AF1083" s="113">
        <v>13</v>
      </c>
      <c r="AG1083" s="113">
        <v>3</v>
      </c>
      <c r="AH1083" s="113" t="s">
        <v>9913</v>
      </c>
      <c r="AI1083" s="117" t="s">
        <v>58</v>
      </c>
      <c r="AJ1083" s="113" t="s">
        <v>45509</v>
      </c>
      <c r="AK1083" s="114">
        <v>44560</v>
      </c>
      <c r="AL1083" s="113">
        <v>40</v>
      </c>
      <c r="AM1083" s="113" t="s">
        <v>9870</v>
      </c>
      <c r="AN1083" s="113" t="s">
        <v>16282</v>
      </c>
      <c r="AO1083" s="113" t="s">
        <v>113</v>
      </c>
      <c r="AP1083" s="113">
        <v>2011</v>
      </c>
      <c r="AQ1083" s="113" t="s">
        <v>5236</v>
      </c>
      <c r="AR1083" s="113" t="s">
        <v>20267</v>
      </c>
      <c r="AS1083" s="113" t="s">
        <v>14</v>
      </c>
      <c r="AT1083" s="113" t="s">
        <v>14</v>
      </c>
      <c r="AU1083" s="113" t="s">
        <v>16229</v>
      </c>
      <c r="AV1083" s="113" t="s">
        <v>14</v>
      </c>
      <c r="AW1083" s="113" t="s">
        <v>14</v>
      </c>
    </row>
    <row r="1084" spans="1:49">
      <c r="A1084" s="116" t="s">
        <v>4645</v>
      </c>
      <c r="B1084" s="113">
        <v>570027548</v>
      </c>
      <c r="C1084" s="113" t="s">
        <v>1631</v>
      </c>
      <c r="E1084" s="113" t="s">
        <v>110</v>
      </c>
      <c r="F1084" s="113" t="s">
        <v>8</v>
      </c>
      <c r="G1084" s="114">
        <v>26205</v>
      </c>
      <c r="H1084" s="113" t="s">
        <v>16230</v>
      </c>
      <c r="I1084" s="113" t="s">
        <v>9866</v>
      </c>
      <c r="J1084" s="113" t="s">
        <v>9872</v>
      </c>
      <c r="K1084" s="113" t="s">
        <v>19165</v>
      </c>
      <c r="L1084" s="113">
        <v>82292392301</v>
      </c>
      <c r="M1084" s="113" t="s">
        <v>46390</v>
      </c>
      <c r="O1084" s="113" t="s">
        <v>10947</v>
      </c>
      <c r="P1084" s="113" t="s">
        <v>19166</v>
      </c>
      <c r="Q1084" s="113" t="s">
        <v>19167</v>
      </c>
      <c r="R1084" s="113">
        <v>15</v>
      </c>
      <c r="S1084" s="113" t="s">
        <v>13</v>
      </c>
      <c r="T1084" s="113" t="s">
        <v>19168</v>
      </c>
      <c r="U1084" s="113" t="s">
        <v>19169</v>
      </c>
      <c r="V1084" s="114">
        <v>39387</v>
      </c>
      <c r="W1084" s="114">
        <v>39083</v>
      </c>
      <c r="X1084" s="113" t="s">
        <v>19170</v>
      </c>
      <c r="Y1084" s="114">
        <v>39720</v>
      </c>
      <c r="Z1084" s="114">
        <v>39722</v>
      </c>
      <c r="AA1084" s="113">
        <v>21</v>
      </c>
      <c r="AB1084" s="113" t="s">
        <v>24</v>
      </c>
      <c r="AC1084" s="113">
        <v>33</v>
      </c>
      <c r="AD1084" s="113" t="s">
        <v>10</v>
      </c>
      <c r="AE1084" s="114">
        <v>44652</v>
      </c>
      <c r="AF1084" s="113">
        <v>13</v>
      </c>
      <c r="AG1084" s="113">
        <v>3</v>
      </c>
      <c r="AH1084" s="113" t="s">
        <v>9913</v>
      </c>
      <c r="AI1084" s="117" t="s">
        <v>251</v>
      </c>
      <c r="AJ1084" s="113" t="s">
        <v>45509</v>
      </c>
      <c r="AK1084" s="114">
        <v>44670</v>
      </c>
      <c r="AL1084" s="113">
        <v>40</v>
      </c>
      <c r="AM1084" s="113" t="s">
        <v>9870</v>
      </c>
      <c r="AN1084" s="113" t="s">
        <v>19171</v>
      </c>
      <c r="AO1084" s="113" t="s">
        <v>2228</v>
      </c>
      <c r="AP1084" s="113">
        <v>2013</v>
      </c>
      <c r="AQ1084" s="113" t="s">
        <v>8</v>
      </c>
      <c r="AR1084" s="113" t="s">
        <v>19172</v>
      </c>
      <c r="AS1084" s="113" t="s">
        <v>14</v>
      </c>
      <c r="AT1084" s="113" t="s">
        <v>14</v>
      </c>
      <c r="AU1084" s="113" t="s">
        <v>16229</v>
      </c>
      <c r="AV1084" s="113" t="s">
        <v>14</v>
      </c>
      <c r="AW1084" s="113" t="s">
        <v>14</v>
      </c>
    </row>
    <row r="1085" spans="1:49">
      <c r="A1085" s="116" t="s">
        <v>9443</v>
      </c>
      <c r="B1085" s="113">
        <v>570021323</v>
      </c>
      <c r="C1085" s="113" t="s">
        <v>9444</v>
      </c>
      <c r="E1085" s="113" t="s">
        <v>56</v>
      </c>
      <c r="F1085" s="113" t="s">
        <v>4528</v>
      </c>
      <c r="G1085" s="114">
        <v>26208</v>
      </c>
      <c r="H1085" s="113" t="s">
        <v>16230</v>
      </c>
      <c r="I1085" s="113" t="s">
        <v>9866</v>
      </c>
      <c r="J1085" s="113" t="s">
        <v>9872</v>
      </c>
      <c r="K1085" s="113" t="s">
        <v>31236</v>
      </c>
      <c r="L1085" s="113">
        <v>81341542255</v>
      </c>
      <c r="M1085" s="113" t="s">
        <v>15000</v>
      </c>
      <c r="O1085" s="113" t="s">
        <v>15001</v>
      </c>
      <c r="P1085" s="113" t="s">
        <v>31237</v>
      </c>
      <c r="Q1085" s="113" t="s">
        <v>31238</v>
      </c>
      <c r="R1085" s="113">
        <v>15</v>
      </c>
      <c r="S1085" s="113" t="s">
        <v>13</v>
      </c>
      <c r="T1085" s="113" t="s">
        <v>31239</v>
      </c>
      <c r="U1085" s="113" t="s">
        <v>31240</v>
      </c>
      <c r="V1085" s="114">
        <v>39038</v>
      </c>
      <c r="W1085" s="114">
        <v>38808</v>
      </c>
      <c r="X1085" s="113" t="s">
        <v>31241</v>
      </c>
      <c r="Y1085" s="114">
        <v>39353</v>
      </c>
      <c r="Z1085" s="114">
        <v>39356</v>
      </c>
      <c r="AA1085" s="113">
        <v>31</v>
      </c>
      <c r="AB1085" s="113" t="s">
        <v>9</v>
      </c>
      <c r="AC1085" s="113">
        <v>41</v>
      </c>
      <c r="AD1085" s="113" t="s">
        <v>52</v>
      </c>
      <c r="AE1085" s="114">
        <v>43922</v>
      </c>
      <c r="AF1085" s="113">
        <v>22</v>
      </c>
      <c r="AG1085" s="113">
        <v>0</v>
      </c>
      <c r="AH1085" s="113" t="s">
        <v>9913</v>
      </c>
      <c r="AI1085" s="117" t="s">
        <v>5382</v>
      </c>
      <c r="AJ1085" s="113" t="s">
        <v>45509</v>
      </c>
      <c r="AK1085" s="114">
        <v>44558</v>
      </c>
      <c r="AL1085" s="113">
        <v>40</v>
      </c>
      <c r="AM1085" s="113" t="s">
        <v>9870</v>
      </c>
      <c r="AN1085" s="113" t="s">
        <v>18779</v>
      </c>
      <c r="AO1085" s="113" t="s">
        <v>61</v>
      </c>
      <c r="AP1085" s="113">
        <v>1997</v>
      </c>
      <c r="AQ1085" s="113" t="s">
        <v>8</v>
      </c>
      <c r="AR1085" s="113" t="s">
        <v>16553</v>
      </c>
      <c r="AS1085" s="113" t="s">
        <v>14</v>
      </c>
      <c r="AT1085" s="113" t="s">
        <v>14</v>
      </c>
      <c r="AU1085" s="113" t="s">
        <v>16229</v>
      </c>
      <c r="AV1085" s="113" t="s">
        <v>14</v>
      </c>
      <c r="AW1085" s="113" t="s">
        <v>14</v>
      </c>
    </row>
    <row r="1086" spans="1:49">
      <c r="A1086" s="116" t="s">
        <v>8084</v>
      </c>
      <c r="B1086" s="113">
        <v>570027645</v>
      </c>
      <c r="C1086" s="113" t="s">
        <v>8085</v>
      </c>
      <c r="E1086" s="113" t="s">
        <v>41</v>
      </c>
      <c r="F1086" s="113" t="s">
        <v>129</v>
      </c>
      <c r="G1086" s="114">
        <v>26210</v>
      </c>
      <c r="H1086" s="113" t="s">
        <v>16230</v>
      </c>
      <c r="I1086" s="113" t="s">
        <v>9866</v>
      </c>
      <c r="J1086" s="113" t="s">
        <v>9872</v>
      </c>
      <c r="K1086" s="113" t="s">
        <v>36578</v>
      </c>
      <c r="L1086" s="113">
        <v>81341416785</v>
      </c>
      <c r="M1086" s="113" t="s">
        <v>34899</v>
      </c>
      <c r="O1086" s="113" t="s">
        <v>10066</v>
      </c>
      <c r="P1086" s="113" t="s">
        <v>36579</v>
      </c>
      <c r="Q1086" s="113" t="s">
        <v>36580</v>
      </c>
      <c r="R1086" s="113">
        <v>15</v>
      </c>
      <c r="S1086" s="113" t="s">
        <v>13</v>
      </c>
      <c r="T1086" s="113" t="s">
        <v>36581</v>
      </c>
      <c r="U1086" s="113" t="s">
        <v>36582</v>
      </c>
      <c r="V1086" s="114">
        <v>39387</v>
      </c>
      <c r="W1086" s="114">
        <v>39083</v>
      </c>
      <c r="X1086" s="113" t="s">
        <v>36583</v>
      </c>
      <c r="Y1086" s="114">
        <v>39720</v>
      </c>
      <c r="Z1086" s="114">
        <v>39722</v>
      </c>
      <c r="AA1086" s="113">
        <v>21</v>
      </c>
      <c r="AB1086" s="113" t="s">
        <v>24</v>
      </c>
      <c r="AC1086" s="113">
        <v>32</v>
      </c>
      <c r="AD1086" s="113" t="s">
        <v>84</v>
      </c>
      <c r="AE1086" s="114">
        <v>45444</v>
      </c>
      <c r="AF1086" s="113">
        <v>16</v>
      </c>
      <c r="AG1086" s="113">
        <v>4</v>
      </c>
      <c r="AH1086" s="113" t="s">
        <v>16226</v>
      </c>
      <c r="AI1086" s="117" t="s">
        <v>9875</v>
      </c>
      <c r="AK1086" s="114">
        <v>44106</v>
      </c>
      <c r="AL1086" s="113">
        <v>40</v>
      </c>
      <c r="AM1086" s="113" t="s">
        <v>9870</v>
      </c>
      <c r="AN1086" s="113" t="s">
        <v>16561</v>
      </c>
      <c r="AO1086" s="113" t="s">
        <v>42</v>
      </c>
      <c r="AP1086" s="113">
        <v>2018</v>
      </c>
      <c r="AQ1086" s="113" t="s">
        <v>5236</v>
      </c>
      <c r="AR1086" s="113" t="s">
        <v>16571</v>
      </c>
      <c r="AS1086" s="113" t="s">
        <v>14</v>
      </c>
      <c r="AT1086" s="113" t="s">
        <v>14</v>
      </c>
      <c r="AU1086" s="113" t="s">
        <v>16229</v>
      </c>
      <c r="AV1086" s="113" t="s">
        <v>14</v>
      </c>
    </row>
    <row r="1087" spans="1:49">
      <c r="A1087" s="116" t="s">
        <v>1198</v>
      </c>
      <c r="B1087" s="113">
        <v>570027691</v>
      </c>
      <c r="C1087" s="113" t="s">
        <v>102</v>
      </c>
      <c r="E1087" s="113" t="s">
        <v>41</v>
      </c>
      <c r="F1087" s="113" t="s">
        <v>514</v>
      </c>
      <c r="G1087" s="114">
        <v>26211</v>
      </c>
      <c r="H1087" s="113" t="s">
        <v>16230</v>
      </c>
      <c r="I1087" s="113" t="s">
        <v>9866</v>
      </c>
      <c r="J1087" s="113" t="s">
        <v>9872</v>
      </c>
      <c r="K1087" s="113" t="s">
        <v>22497</v>
      </c>
      <c r="L1087" s="113">
        <v>85335582119</v>
      </c>
      <c r="M1087" s="113" t="s">
        <v>15713</v>
      </c>
      <c r="O1087" s="113" t="s">
        <v>22498</v>
      </c>
      <c r="P1087" s="113" t="s">
        <v>22499</v>
      </c>
      <c r="Q1087" s="113" t="s">
        <v>22500</v>
      </c>
      <c r="R1087" s="113">
        <v>15</v>
      </c>
      <c r="S1087" s="113" t="s">
        <v>13</v>
      </c>
      <c r="T1087" s="113" t="s">
        <v>22501</v>
      </c>
      <c r="U1087" s="113" t="s">
        <v>22502</v>
      </c>
      <c r="V1087" s="114">
        <v>39387</v>
      </c>
      <c r="W1087" s="114">
        <v>39083</v>
      </c>
      <c r="X1087" s="113" t="s">
        <v>22503</v>
      </c>
      <c r="Y1087" s="114">
        <v>39720</v>
      </c>
      <c r="Z1087" s="114">
        <v>39722</v>
      </c>
      <c r="AA1087" s="113">
        <v>22</v>
      </c>
      <c r="AB1087" s="113" t="s">
        <v>25</v>
      </c>
      <c r="AC1087" s="113">
        <v>32</v>
      </c>
      <c r="AD1087" s="113" t="s">
        <v>84</v>
      </c>
      <c r="AE1087" s="114">
        <v>44470</v>
      </c>
      <c r="AF1087" s="113">
        <v>16</v>
      </c>
      <c r="AG1087" s="113">
        <v>9</v>
      </c>
      <c r="AH1087" s="113" t="s">
        <v>16226</v>
      </c>
      <c r="AI1087" s="117" t="s">
        <v>9875</v>
      </c>
      <c r="AK1087" s="114">
        <v>45200</v>
      </c>
      <c r="AL1087" s="113">
        <v>40</v>
      </c>
      <c r="AM1087" s="113" t="s">
        <v>9870</v>
      </c>
      <c r="AN1087" s="113" t="s">
        <v>16988</v>
      </c>
      <c r="AO1087" s="113" t="s">
        <v>1199</v>
      </c>
      <c r="AP1087" s="113">
        <v>2012</v>
      </c>
      <c r="AQ1087" s="113" t="s">
        <v>9871</v>
      </c>
      <c r="AR1087" s="113" t="s">
        <v>16842</v>
      </c>
      <c r="AS1087" s="113" t="s">
        <v>14</v>
      </c>
      <c r="AT1087" s="113" t="s">
        <v>14</v>
      </c>
      <c r="AU1087" s="113" t="s">
        <v>16229</v>
      </c>
      <c r="AV1087" s="113" t="s">
        <v>14</v>
      </c>
    </row>
    <row r="1088" spans="1:49">
      <c r="A1088" s="116" t="s">
        <v>8542</v>
      </c>
      <c r="C1088" s="113" t="s">
        <v>8543</v>
      </c>
      <c r="F1088" s="113" t="s">
        <v>8</v>
      </c>
      <c r="G1088" s="114">
        <v>26211</v>
      </c>
      <c r="H1088" s="113" t="s">
        <v>16218</v>
      </c>
      <c r="I1088" s="113" t="s">
        <v>9866</v>
      </c>
      <c r="J1088" s="113" t="s">
        <v>9872</v>
      </c>
      <c r="K1088" s="113" t="s">
        <v>19035</v>
      </c>
      <c r="L1088" s="113">
        <v>81244331456</v>
      </c>
      <c r="M1088" s="113" t="s">
        <v>13928</v>
      </c>
      <c r="O1088" s="113" t="s">
        <v>19036</v>
      </c>
      <c r="P1088" s="113" t="s">
        <v>19037</v>
      </c>
      <c r="Q1088" s="113" t="s">
        <v>19038</v>
      </c>
      <c r="R1088" s="113">
        <v>15</v>
      </c>
      <c r="S1088" s="113" t="s">
        <v>13</v>
      </c>
      <c r="T1088" s="113" t="s">
        <v>19039</v>
      </c>
      <c r="U1088" s="113" t="s">
        <v>19040</v>
      </c>
      <c r="V1088" s="114">
        <v>42030</v>
      </c>
      <c r="W1088" s="114">
        <v>41883</v>
      </c>
      <c r="X1088" s="113" t="s">
        <v>19041</v>
      </c>
      <c r="Y1088" s="114">
        <v>42339</v>
      </c>
      <c r="Z1088" s="114">
        <v>42339</v>
      </c>
      <c r="AA1088" s="113">
        <v>21</v>
      </c>
      <c r="AB1088" s="113" t="s">
        <v>24</v>
      </c>
      <c r="AC1088" s="113">
        <v>23</v>
      </c>
      <c r="AD1088" s="113" t="s">
        <v>78</v>
      </c>
      <c r="AE1088" s="114">
        <v>45200</v>
      </c>
      <c r="AF1088" s="113">
        <v>18</v>
      </c>
      <c r="AG1088" s="113">
        <v>9</v>
      </c>
      <c r="AH1088" s="113" t="s">
        <v>16263</v>
      </c>
      <c r="AI1088" s="117" t="s">
        <v>16325</v>
      </c>
      <c r="AK1088" s="114">
        <v>45302</v>
      </c>
      <c r="AL1088" s="113">
        <v>15</v>
      </c>
      <c r="AM1088" s="113" t="s">
        <v>9885</v>
      </c>
      <c r="AN1088" s="113" t="s">
        <v>19042</v>
      </c>
      <c r="AO1088" s="113" t="s">
        <v>1863</v>
      </c>
      <c r="AP1088" s="113">
        <v>1992</v>
      </c>
      <c r="AQ1088" s="113" t="s">
        <v>8</v>
      </c>
      <c r="AR1088" s="113" t="s">
        <v>19043</v>
      </c>
      <c r="AS1088" s="113" t="s">
        <v>14</v>
      </c>
      <c r="AT1088" s="113" t="s">
        <v>14</v>
      </c>
      <c r="AU1088" s="113" t="s">
        <v>16229</v>
      </c>
      <c r="AV1088" s="113" t="s">
        <v>14</v>
      </c>
    </row>
    <row r="1089" spans="1:49">
      <c r="A1089" s="116" t="s">
        <v>4980</v>
      </c>
      <c r="B1089" s="113">
        <v>570017401</v>
      </c>
      <c r="C1089" s="113" t="s">
        <v>4981</v>
      </c>
      <c r="E1089" s="113" t="s">
        <v>2170</v>
      </c>
      <c r="F1089" s="113" t="s">
        <v>8</v>
      </c>
      <c r="G1089" s="114">
        <v>26216</v>
      </c>
      <c r="H1089" s="113" t="s">
        <v>16230</v>
      </c>
      <c r="I1089" s="113" t="s">
        <v>9866</v>
      </c>
      <c r="J1089" s="113" t="s">
        <v>9872</v>
      </c>
      <c r="K1089" s="113" t="s">
        <v>38509</v>
      </c>
      <c r="L1089" s="113">
        <v>85342785332</v>
      </c>
      <c r="M1089" s="113" t="s">
        <v>13584</v>
      </c>
      <c r="O1089" s="113" t="s">
        <v>38510</v>
      </c>
      <c r="P1089" s="113" t="s">
        <v>38511</v>
      </c>
      <c r="Q1089" s="113" t="s">
        <v>38512</v>
      </c>
      <c r="R1089" s="113">
        <v>15</v>
      </c>
      <c r="S1089" s="113" t="s">
        <v>13</v>
      </c>
      <c r="T1089" s="113" t="s">
        <v>38513</v>
      </c>
      <c r="U1089" s="113" t="s">
        <v>38514</v>
      </c>
      <c r="V1089" s="114">
        <v>38397</v>
      </c>
      <c r="W1089" s="114">
        <v>38353</v>
      </c>
      <c r="X1089" s="113" t="s">
        <v>38515</v>
      </c>
      <c r="Y1089" s="114">
        <v>38775</v>
      </c>
      <c r="Z1089" s="114">
        <v>38777</v>
      </c>
      <c r="AA1089" s="113">
        <v>21</v>
      </c>
      <c r="AB1089" s="113" t="s">
        <v>24</v>
      </c>
      <c r="AC1089" s="113">
        <v>34</v>
      </c>
      <c r="AD1089" s="113" t="s">
        <v>18</v>
      </c>
      <c r="AE1089" s="114">
        <v>45383</v>
      </c>
      <c r="AF1089" s="113">
        <v>15</v>
      </c>
      <c r="AG1089" s="113">
        <v>3</v>
      </c>
      <c r="AH1089" s="113" t="s">
        <v>16226</v>
      </c>
      <c r="AI1089" s="117" t="s">
        <v>11644</v>
      </c>
      <c r="AK1089" s="114">
        <v>44925</v>
      </c>
      <c r="AL1089" s="113">
        <v>35</v>
      </c>
      <c r="AM1089" s="113" t="s">
        <v>9978</v>
      </c>
      <c r="AN1089" s="113" t="s">
        <v>38516</v>
      </c>
      <c r="AO1089" s="113" t="s">
        <v>4982</v>
      </c>
      <c r="AP1089" s="113">
        <v>2009</v>
      </c>
      <c r="AQ1089" s="113" t="s">
        <v>8</v>
      </c>
      <c r="AR1089" s="113" t="s">
        <v>26970</v>
      </c>
      <c r="AS1089" s="113" t="s">
        <v>14</v>
      </c>
      <c r="AT1089" s="113" t="s">
        <v>14</v>
      </c>
      <c r="AU1089" s="113" t="s">
        <v>16229</v>
      </c>
      <c r="AV1089" s="113" t="s">
        <v>14</v>
      </c>
      <c r="AW1089" s="113" t="s">
        <v>14</v>
      </c>
    </row>
    <row r="1090" spans="1:49">
      <c r="A1090" s="116" t="s">
        <v>1382</v>
      </c>
      <c r="C1090" s="113" t="s">
        <v>1383</v>
      </c>
      <c r="E1090" s="113" t="s">
        <v>110</v>
      </c>
      <c r="F1090" s="113" t="s">
        <v>8</v>
      </c>
      <c r="G1090" s="114">
        <v>26218</v>
      </c>
      <c r="H1090" s="113" t="s">
        <v>16218</v>
      </c>
      <c r="I1090" s="113" t="s">
        <v>9866</v>
      </c>
      <c r="J1090" s="113" t="s">
        <v>9872</v>
      </c>
      <c r="K1090" s="113" t="s">
        <v>28017</v>
      </c>
      <c r="L1090" s="113">
        <v>8341421972</v>
      </c>
      <c r="M1090" s="113" t="s">
        <v>28018</v>
      </c>
      <c r="O1090" s="113" t="s">
        <v>11031</v>
      </c>
      <c r="P1090" s="113" t="s">
        <v>28019</v>
      </c>
      <c r="Q1090" s="113" t="s">
        <v>28020</v>
      </c>
      <c r="R1090" s="113">
        <v>15</v>
      </c>
      <c r="S1090" s="113" t="s">
        <v>13</v>
      </c>
      <c r="T1090" s="113" t="s">
        <v>28021</v>
      </c>
      <c r="U1090" s="113" t="s">
        <v>28022</v>
      </c>
      <c r="V1090" s="114">
        <v>40581</v>
      </c>
      <c r="W1090" s="114">
        <v>40544</v>
      </c>
      <c r="X1090" s="113" t="s">
        <v>28023</v>
      </c>
      <c r="Y1090" s="114">
        <v>41271</v>
      </c>
      <c r="Z1090" s="114">
        <v>41275</v>
      </c>
      <c r="AA1090" s="113">
        <v>31</v>
      </c>
      <c r="AB1090" s="113" t="s">
        <v>9</v>
      </c>
      <c r="AC1090" s="113">
        <v>34</v>
      </c>
      <c r="AD1090" s="113" t="s">
        <v>18</v>
      </c>
      <c r="AE1090" s="114">
        <v>45017</v>
      </c>
      <c r="AF1090" s="113">
        <v>26</v>
      </c>
      <c r="AG1090" s="113">
        <v>0</v>
      </c>
      <c r="AH1090" s="113" t="s">
        <v>16263</v>
      </c>
      <c r="AI1090" s="117" t="s">
        <v>75</v>
      </c>
      <c r="AK1090" s="114">
        <v>43556</v>
      </c>
      <c r="AL1090" s="113">
        <v>40</v>
      </c>
      <c r="AM1090" s="113" t="s">
        <v>9870</v>
      </c>
      <c r="AN1090" s="113" t="s">
        <v>18417</v>
      </c>
      <c r="AO1090" s="113" t="s">
        <v>399</v>
      </c>
      <c r="AP1090" s="113">
        <v>2007</v>
      </c>
      <c r="AQ1090" s="113" t="s">
        <v>8</v>
      </c>
      <c r="AR1090" s="113" t="s">
        <v>21913</v>
      </c>
      <c r="AS1090" s="113" t="s">
        <v>14</v>
      </c>
      <c r="AT1090" s="113" t="s">
        <v>14</v>
      </c>
      <c r="AU1090" s="113" t="s">
        <v>16229</v>
      </c>
      <c r="AV1090" s="113" t="s">
        <v>14</v>
      </c>
      <c r="AW1090" s="113" t="s">
        <v>14</v>
      </c>
    </row>
    <row r="1091" spans="1:49">
      <c r="A1091" s="116" t="s">
        <v>4326</v>
      </c>
      <c r="B1091" s="113">
        <v>140277329</v>
      </c>
      <c r="C1091" s="113" t="s">
        <v>4327</v>
      </c>
      <c r="F1091" s="113" t="s">
        <v>204</v>
      </c>
      <c r="G1091" s="114">
        <v>26226</v>
      </c>
      <c r="H1091" s="113" t="s">
        <v>16218</v>
      </c>
      <c r="I1091" s="113" t="s">
        <v>9866</v>
      </c>
      <c r="J1091" s="113" t="s">
        <v>9872</v>
      </c>
      <c r="K1091" s="113" t="s">
        <v>46443</v>
      </c>
      <c r="M1091" s="113" t="s">
        <v>14519</v>
      </c>
      <c r="N1091" s="113" t="s">
        <v>46444</v>
      </c>
      <c r="O1091" s="113" t="s">
        <v>11111</v>
      </c>
      <c r="P1091" s="113" t="s">
        <v>46445</v>
      </c>
      <c r="Q1091" s="113" t="s">
        <v>46445</v>
      </c>
      <c r="R1091" s="113">
        <v>15</v>
      </c>
      <c r="S1091" s="113" t="s">
        <v>13</v>
      </c>
      <c r="T1091" s="113" t="s">
        <v>46446</v>
      </c>
      <c r="W1091" s="114">
        <v>33664</v>
      </c>
      <c r="Z1091" s="114">
        <v>34394</v>
      </c>
      <c r="AA1091" s="113">
        <v>21</v>
      </c>
      <c r="AB1091" s="113" t="s">
        <v>24</v>
      </c>
      <c r="AC1091" s="113">
        <v>34</v>
      </c>
      <c r="AD1091" s="113" t="s">
        <v>18</v>
      </c>
      <c r="AE1091" s="114">
        <v>41730</v>
      </c>
      <c r="AF1091" s="113">
        <v>17</v>
      </c>
      <c r="AG1091" s="113">
        <v>1</v>
      </c>
      <c r="AH1091" s="113" t="s">
        <v>16226</v>
      </c>
      <c r="AI1091" s="117" t="s">
        <v>4328</v>
      </c>
      <c r="AK1091" s="114">
        <v>41722</v>
      </c>
      <c r="AL1091" s="113">
        <v>15</v>
      </c>
      <c r="AM1091" s="113" t="s">
        <v>9885</v>
      </c>
      <c r="AN1091" s="113" t="s">
        <v>39602</v>
      </c>
      <c r="AO1091" s="113" t="s">
        <v>4329</v>
      </c>
      <c r="AP1091" s="113">
        <v>1991</v>
      </c>
      <c r="AQ1091" s="113" t="s">
        <v>8</v>
      </c>
      <c r="AR1091" s="113" t="s">
        <v>16421</v>
      </c>
      <c r="AS1091" s="113" t="s">
        <v>14</v>
      </c>
      <c r="AT1091" s="113" t="s">
        <v>14</v>
      </c>
      <c r="AU1091" s="113" t="s">
        <v>16229</v>
      </c>
      <c r="AV1091" s="113" t="s">
        <v>14</v>
      </c>
    </row>
    <row r="1092" spans="1:49">
      <c r="A1092" s="116" t="s">
        <v>9208</v>
      </c>
      <c r="B1092" s="113">
        <v>140338478</v>
      </c>
      <c r="C1092" s="113" t="s">
        <v>9209</v>
      </c>
      <c r="F1092" s="113" t="s">
        <v>9210</v>
      </c>
      <c r="G1092" s="114">
        <v>26231</v>
      </c>
      <c r="H1092" s="113" t="s">
        <v>16218</v>
      </c>
      <c r="I1092" s="113" t="s">
        <v>9866</v>
      </c>
      <c r="J1092" s="113" t="s">
        <v>9872</v>
      </c>
      <c r="K1092" s="113" t="s">
        <v>44397</v>
      </c>
      <c r="L1092" s="113">
        <v>82198445005</v>
      </c>
      <c r="M1092" s="113" t="s">
        <v>10217</v>
      </c>
      <c r="O1092" s="113" t="s">
        <v>44398</v>
      </c>
      <c r="P1092" s="113" t="s">
        <v>44399</v>
      </c>
      <c r="Q1092" s="113" t="s">
        <v>44400</v>
      </c>
      <c r="R1092" s="113">
        <v>15</v>
      </c>
      <c r="S1092" s="113" t="s">
        <v>13</v>
      </c>
      <c r="T1092" s="113" t="s">
        <v>44401</v>
      </c>
      <c r="U1092" s="113" t="s">
        <v>44402</v>
      </c>
      <c r="V1092" s="114">
        <v>35519</v>
      </c>
      <c r="W1092" s="114">
        <v>35490</v>
      </c>
      <c r="X1092" s="113" t="s">
        <v>44403</v>
      </c>
      <c r="Y1092" s="114">
        <v>35849</v>
      </c>
      <c r="Z1092" s="114">
        <v>35855</v>
      </c>
      <c r="AA1092" s="113">
        <v>21</v>
      </c>
      <c r="AB1092" s="113" t="s">
        <v>24</v>
      </c>
      <c r="AC1092" s="113">
        <v>34</v>
      </c>
      <c r="AD1092" s="113" t="s">
        <v>18</v>
      </c>
      <c r="AE1092" s="114">
        <v>42644</v>
      </c>
      <c r="AF1092" s="113">
        <v>14</v>
      </c>
      <c r="AG1092" s="113">
        <v>7</v>
      </c>
      <c r="AH1092" s="113" t="s">
        <v>9913</v>
      </c>
      <c r="AI1092" s="117" t="s">
        <v>621</v>
      </c>
      <c r="AJ1092" s="113" t="s">
        <v>45516</v>
      </c>
      <c r="AK1092" s="114">
        <v>42746</v>
      </c>
      <c r="AL1092" s="113">
        <v>15</v>
      </c>
      <c r="AM1092" s="113" t="s">
        <v>9885</v>
      </c>
      <c r="AN1092" s="113" t="s">
        <v>36696</v>
      </c>
      <c r="AO1092" s="113" t="s">
        <v>5762</v>
      </c>
      <c r="AP1092" s="113">
        <v>1991</v>
      </c>
      <c r="AQ1092" s="113" t="s">
        <v>5236</v>
      </c>
      <c r="AR1092" s="113" t="s">
        <v>44404</v>
      </c>
      <c r="AS1092" s="113" t="s">
        <v>14</v>
      </c>
      <c r="AT1092" s="113" t="s">
        <v>14</v>
      </c>
      <c r="AU1092" s="113" t="s">
        <v>16229</v>
      </c>
      <c r="AV1092" s="113" t="s">
        <v>14</v>
      </c>
      <c r="AW1092" s="113" t="s">
        <v>14</v>
      </c>
    </row>
    <row r="1093" spans="1:49">
      <c r="A1093" s="116" t="s">
        <v>2217</v>
      </c>
      <c r="C1093" s="113" t="s">
        <v>2218</v>
      </c>
      <c r="E1093" s="113" t="s">
        <v>34</v>
      </c>
      <c r="F1093" s="113" t="s">
        <v>8</v>
      </c>
      <c r="G1093" s="114">
        <v>26234</v>
      </c>
      <c r="H1093" s="113" t="s">
        <v>16230</v>
      </c>
      <c r="I1093" s="113" t="s">
        <v>9866</v>
      </c>
      <c r="J1093" s="113" t="s">
        <v>9872</v>
      </c>
      <c r="K1093" s="113" t="s">
        <v>25144</v>
      </c>
      <c r="L1093" s="113">
        <v>81341110655</v>
      </c>
      <c r="M1093" s="113" t="s">
        <v>12155</v>
      </c>
      <c r="O1093" s="113" t="s">
        <v>25145</v>
      </c>
      <c r="P1093" s="113" t="s">
        <v>25146</v>
      </c>
      <c r="Q1093" s="113" t="s">
        <v>25147</v>
      </c>
      <c r="R1093" s="113">
        <v>15</v>
      </c>
      <c r="S1093" s="113" t="s">
        <v>13</v>
      </c>
      <c r="T1093" s="113" t="s">
        <v>25148</v>
      </c>
      <c r="U1093" s="113" t="s">
        <v>25149</v>
      </c>
      <c r="V1093" s="114">
        <v>42032</v>
      </c>
      <c r="W1093" s="114">
        <v>41944</v>
      </c>
      <c r="X1093" s="113" t="s">
        <v>25150</v>
      </c>
      <c r="Y1093" s="114">
        <v>42612</v>
      </c>
      <c r="Z1093" s="114">
        <v>42614</v>
      </c>
      <c r="AA1093" s="113">
        <v>21</v>
      </c>
      <c r="AB1093" s="113" t="s">
        <v>24</v>
      </c>
      <c r="AC1093" s="113">
        <v>32</v>
      </c>
      <c r="AD1093" s="113" t="s">
        <v>84</v>
      </c>
      <c r="AE1093" s="114">
        <v>45017</v>
      </c>
      <c r="AF1093" s="113">
        <v>14</v>
      </c>
      <c r="AG1093" s="113">
        <v>3</v>
      </c>
      <c r="AH1093" s="113" t="s">
        <v>16263</v>
      </c>
      <c r="AI1093" s="117" t="s">
        <v>16264</v>
      </c>
      <c r="AK1093" s="114">
        <v>45302</v>
      </c>
      <c r="AL1093" s="113">
        <v>40</v>
      </c>
      <c r="AM1093" s="113" t="s">
        <v>9870</v>
      </c>
      <c r="AN1093" s="113" t="s">
        <v>19551</v>
      </c>
      <c r="AO1093" s="113" t="s">
        <v>649</v>
      </c>
      <c r="AP1093" s="113">
        <v>2010</v>
      </c>
      <c r="AQ1093" s="113" t="s">
        <v>8</v>
      </c>
      <c r="AR1093" s="113" t="s">
        <v>16947</v>
      </c>
      <c r="AS1093" s="113" t="s">
        <v>14</v>
      </c>
      <c r="AT1093" s="113" t="s">
        <v>14</v>
      </c>
      <c r="AU1093" s="113" t="s">
        <v>16229</v>
      </c>
      <c r="AV1093" s="113" t="s">
        <v>14</v>
      </c>
    </row>
    <row r="1094" spans="1:49">
      <c r="A1094" s="116" t="s">
        <v>6847</v>
      </c>
      <c r="B1094" s="113">
        <v>570012939</v>
      </c>
      <c r="C1094" s="113" t="s">
        <v>6848</v>
      </c>
      <c r="E1094" s="113" t="s">
        <v>5247</v>
      </c>
      <c r="F1094" s="113" t="s">
        <v>414</v>
      </c>
      <c r="G1094" s="114">
        <v>26236</v>
      </c>
      <c r="H1094" s="113" t="s">
        <v>16230</v>
      </c>
      <c r="I1094" s="113" t="s">
        <v>9866</v>
      </c>
      <c r="J1094" s="113" t="s">
        <v>9872</v>
      </c>
      <c r="K1094" s="113" t="s">
        <v>42120</v>
      </c>
      <c r="L1094" s="113">
        <v>81233337771</v>
      </c>
      <c r="M1094" s="113" t="s">
        <v>42121</v>
      </c>
      <c r="O1094" s="113" t="s">
        <v>15349</v>
      </c>
      <c r="P1094" s="113" t="s">
        <v>42122</v>
      </c>
      <c r="Q1094" s="113" t="s">
        <v>42123</v>
      </c>
      <c r="R1094" s="113">
        <v>15</v>
      </c>
      <c r="S1094" s="113" t="s">
        <v>13</v>
      </c>
      <c r="T1094" s="113" t="s">
        <v>42124</v>
      </c>
      <c r="U1094" s="113" t="s">
        <v>20519</v>
      </c>
      <c r="V1094" s="114">
        <v>36654</v>
      </c>
      <c r="W1094" s="114">
        <v>36586</v>
      </c>
      <c r="X1094" s="113" t="s">
        <v>42125</v>
      </c>
      <c r="Y1094" s="114">
        <v>36949</v>
      </c>
      <c r="Z1094" s="114">
        <v>36951</v>
      </c>
      <c r="AA1094" s="113">
        <v>22</v>
      </c>
      <c r="AB1094" s="113" t="s">
        <v>25</v>
      </c>
      <c r="AC1094" s="113">
        <v>42</v>
      </c>
      <c r="AD1094" s="113" t="s">
        <v>92</v>
      </c>
      <c r="AE1094" s="114">
        <v>44105</v>
      </c>
      <c r="AF1094" s="113">
        <v>18</v>
      </c>
      <c r="AG1094" s="113">
        <v>7</v>
      </c>
      <c r="AH1094" s="113" t="s">
        <v>9913</v>
      </c>
      <c r="AI1094" s="117" t="s">
        <v>46573</v>
      </c>
      <c r="AJ1094" s="113" t="s">
        <v>45560</v>
      </c>
      <c r="AK1094" s="114">
        <v>44670</v>
      </c>
      <c r="AL1094" s="113">
        <v>45</v>
      </c>
      <c r="AM1094" s="113" t="s">
        <v>9922</v>
      </c>
      <c r="AN1094" s="113" t="s">
        <v>29640</v>
      </c>
      <c r="AO1094" s="113" t="s">
        <v>1964</v>
      </c>
      <c r="AP1094" s="113">
        <v>2007</v>
      </c>
      <c r="AQ1094" s="113" t="s">
        <v>5236</v>
      </c>
      <c r="AR1094" s="113" t="s">
        <v>29322</v>
      </c>
      <c r="AS1094" s="113" t="s">
        <v>14</v>
      </c>
      <c r="AT1094" s="113" t="s">
        <v>14</v>
      </c>
      <c r="AU1094" s="113" t="s">
        <v>16229</v>
      </c>
      <c r="AV1094" s="113" t="s">
        <v>14</v>
      </c>
      <c r="AW1094" s="113" t="s">
        <v>14</v>
      </c>
    </row>
    <row r="1095" spans="1:49">
      <c r="A1095" s="116" t="s">
        <v>2275</v>
      </c>
      <c r="B1095" s="113">
        <v>132070828</v>
      </c>
      <c r="C1095" s="113" t="s">
        <v>2276</v>
      </c>
      <c r="E1095" s="113" t="s">
        <v>140</v>
      </c>
      <c r="F1095" s="113" t="s">
        <v>18971</v>
      </c>
      <c r="G1095" s="114">
        <v>26246</v>
      </c>
      <c r="H1095" s="113" t="s">
        <v>16218</v>
      </c>
      <c r="I1095" s="113" t="s">
        <v>9866</v>
      </c>
      <c r="J1095" s="113" t="s">
        <v>9872</v>
      </c>
      <c r="K1095" s="113" t="s">
        <v>18972</v>
      </c>
      <c r="L1095" s="113">
        <v>82349817902</v>
      </c>
      <c r="M1095" s="113" t="s">
        <v>46371</v>
      </c>
      <c r="O1095" s="113" t="s">
        <v>18973</v>
      </c>
      <c r="P1095" s="113" t="s">
        <v>18974</v>
      </c>
      <c r="Q1095" s="113" t="s">
        <v>18975</v>
      </c>
      <c r="R1095" s="113">
        <v>15</v>
      </c>
      <c r="S1095" s="113" t="s">
        <v>13</v>
      </c>
      <c r="T1095" s="113" t="s">
        <v>18976</v>
      </c>
      <c r="U1095" s="113" t="s">
        <v>18977</v>
      </c>
      <c r="V1095" s="114">
        <v>34510</v>
      </c>
      <c r="W1095" s="114">
        <v>34304</v>
      </c>
      <c r="X1095" s="113" t="s">
        <v>18978</v>
      </c>
      <c r="Y1095" s="114">
        <v>34876</v>
      </c>
      <c r="Z1095" s="114">
        <v>34881</v>
      </c>
      <c r="AA1095" s="113">
        <v>21</v>
      </c>
      <c r="AB1095" s="113" t="s">
        <v>24</v>
      </c>
      <c r="AC1095" s="113">
        <v>41</v>
      </c>
      <c r="AD1095" s="113" t="s">
        <v>52</v>
      </c>
      <c r="AE1095" s="114">
        <v>42278</v>
      </c>
      <c r="AF1095" s="113">
        <v>16</v>
      </c>
      <c r="AG1095" s="113">
        <v>9</v>
      </c>
      <c r="AH1095" s="113" t="s">
        <v>16226</v>
      </c>
      <c r="AI1095" s="117" t="s">
        <v>9901</v>
      </c>
      <c r="AK1095" s="114">
        <v>44670</v>
      </c>
      <c r="AL1095" s="113">
        <v>40</v>
      </c>
      <c r="AM1095" s="113" t="s">
        <v>9870</v>
      </c>
      <c r="AN1095" s="113" t="s">
        <v>16997</v>
      </c>
      <c r="AO1095" s="113" t="s">
        <v>3625</v>
      </c>
      <c r="AP1095" s="113">
        <v>1</v>
      </c>
      <c r="AQ1095" s="113" t="s">
        <v>5236</v>
      </c>
      <c r="AR1095" s="113" t="s">
        <v>18135</v>
      </c>
      <c r="AS1095" s="113" t="s">
        <v>14</v>
      </c>
      <c r="AT1095" s="113" t="s">
        <v>14</v>
      </c>
      <c r="AU1095" s="113" t="s">
        <v>16229</v>
      </c>
      <c r="AV1095" s="113" t="s">
        <v>14</v>
      </c>
    </row>
    <row r="1096" spans="1:49">
      <c r="A1096" s="116" t="s">
        <v>3512</v>
      </c>
      <c r="B1096" s="113">
        <v>570021317</v>
      </c>
      <c r="C1096" s="113" t="s">
        <v>3513</v>
      </c>
      <c r="E1096" s="113" t="s">
        <v>67</v>
      </c>
      <c r="F1096" s="113" t="s">
        <v>98</v>
      </c>
      <c r="G1096" s="114">
        <v>26247</v>
      </c>
      <c r="H1096" s="113" t="s">
        <v>16218</v>
      </c>
      <c r="I1096" s="113" t="s">
        <v>9866</v>
      </c>
      <c r="J1096" s="113" t="s">
        <v>9872</v>
      </c>
      <c r="K1096" s="113" t="s">
        <v>21335</v>
      </c>
      <c r="L1096" s="113">
        <v>82190463133</v>
      </c>
      <c r="M1096" s="113" t="s">
        <v>10355</v>
      </c>
      <c r="O1096" s="113" t="s">
        <v>21336</v>
      </c>
      <c r="P1096" s="113" t="s">
        <v>21337</v>
      </c>
      <c r="Q1096" s="113" t="s">
        <v>21338</v>
      </c>
      <c r="R1096" s="113">
        <v>15</v>
      </c>
      <c r="S1096" s="113" t="s">
        <v>13</v>
      </c>
      <c r="T1096" s="113" t="s">
        <v>21339</v>
      </c>
      <c r="U1096" s="113" t="s">
        <v>21340</v>
      </c>
      <c r="V1096" s="114">
        <v>39038</v>
      </c>
      <c r="W1096" s="114">
        <v>38808</v>
      </c>
      <c r="X1096" s="113" t="s">
        <v>21341</v>
      </c>
      <c r="Y1096" s="114">
        <v>39353</v>
      </c>
      <c r="Z1096" s="114">
        <v>39356</v>
      </c>
      <c r="AA1096" s="113">
        <v>31</v>
      </c>
      <c r="AB1096" s="113" t="s">
        <v>9</v>
      </c>
      <c r="AC1096" s="113">
        <v>42</v>
      </c>
      <c r="AD1096" s="113" t="s">
        <v>92</v>
      </c>
      <c r="AE1096" s="114">
        <v>44105</v>
      </c>
      <c r="AF1096" s="113">
        <v>23</v>
      </c>
      <c r="AG1096" s="113">
        <v>6</v>
      </c>
      <c r="AH1096" s="113" t="s">
        <v>16226</v>
      </c>
      <c r="AI1096" s="117" t="s">
        <v>9977</v>
      </c>
      <c r="AK1096" s="114">
        <v>44925</v>
      </c>
      <c r="AL1096" s="113">
        <v>40</v>
      </c>
      <c r="AM1096" s="113" t="s">
        <v>9870</v>
      </c>
      <c r="AN1096" s="113" t="s">
        <v>21342</v>
      </c>
      <c r="AO1096" s="113" t="s">
        <v>3514</v>
      </c>
      <c r="AP1096" s="113">
        <v>2003</v>
      </c>
      <c r="AQ1096" s="113" t="s">
        <v>8</v>
      </c>
      <c r="AR1096" s="113" t="s">
        <v>18780</v>
      </c>
      <c r="AS1096" s="113" t="s">
        <v>14</v>
      </c>
      <c r="AT1096" s="113" t="s">
        <v>14</v>
      </c>
      <c r="AU1096" s="113" t="s">
        <v>16229</v>
      </c>
      <c r="AV1096" s="113" t="s">
        <v>14</v>
      </c>
      <c r="AW1096" s="113" t="s">
        <v>14</v>
      </c>
    </row>
    <row r="1097" spans="1:49">
      <c r="A1097" s="116" t="s">
        <v>8691</v>
      </c>
      <c r="C1097" s="113" t="s">
        <v>8692</v>
      </c>
      <c r="F1097" s="113" t="s">
        <v>2123</v>
      </c>
      <c r="G1097" s="114">
        <v>26247</v>
      </c>
      <c r="H1097" s="113" t="s">
        <v>16218</v>
      </c>
      <c r="I1097" s="113" t="s">
        <v>9866</v>
      </c>
      <c r="J1097" s="113" t="s">
        <v>9872</v>
      </c>
      <c r="K1097" s="113" t="s">
        <v>27523</v>
      </c>
      <c r="L1097" s="113">
        <v>82239009257</v>
      </c>
      <c r="M1097" s="113" t="s">
        <v>27524</v>
      </c>
      <c r="O1097" s="113" t="s">
        <v>16129</v>
      </c>
      <c r="P1097" s="113" t="s">
        <v>27525</v>
      </c>
      <c r="Q1097" s="113" t="s">
        <v>27526</v>
      </c>
      <c r="R1097" s="113">
        <v>15</v>
      </c>
      <c r="S1097" s="113" t="s">
        <v>13</v>
      </c>
      <c r="T1097" s="113" t="s">
        <v>27527</v>
      </c>
      <c r="U1097" s="113" t="s">
        <v>27528</v>
      </c>
      <c r="V1097" s="114">
        <v>39904</v>
      </c>
      <c r="W1097" s="114">
        <v>39904</v>
      </c>
      <c r="X1097" s="113" t="s">
        <v>27529</v>
      </c>
      <c r="Y1097" s="114">
        <v>40542</v>
      </c>
      <c r="Z1097" s="114">
        <v>40544</v>
      </c>
      <c r="AA1097" s="113">
        <v>21</v>
      </c>
      <c r="AB1097" s="113" t="s">
        <v>24</v>
      </c>
      <c r="AC1097" s="113">
        <v>24</v>
      </c>
      <c r="AD1097" s="113" t="s">
        <v>47</v>
      </c>
      <c r="AE1097" s="114">
        <v>44470</v>
      </c>
      <c r="AF1097" s="113">
        <v>17</v>
      </c>
      <c r="AG1097" s="113">
        <v>2</v>
      </c>
      <c r="AH1097" s="113" t="s">
        <v>16263</v>
      </c>
      <c r="AI1097" s="117" t="s">
        <v>16325</v>
      </c>
      <c r="AK1097" s="114">
        <v>45302</v>
      </c>
      <c r="AL1097" s="113">
        <v>15</v>
      </c>
      <c r="AM1097" s="113" t="s">
        <v>9885</v>
      </c>
      <c r="AN1097" s="113" t="s">
        <v>22144</v>
      </c>
      <c r="AO1097" s="113" t="s">
        <v>274</v>
      </c>
      <c r="AP1097" s="113">
        <v>1991</v>
      </c>
      <c r="AQ1097" s="113" t="s">
        <v>8</v>
      </c>
      <c r="AR1097" s="113" t="s">
        <v>19864</v>
      </c>
      <c r="AS1097" s="113" t="s">
        <v>14</v>
      </c>
      <c r="AT1097" s="113" t="s">
        <v>14</v>
      </c>
      <c r="AU1097" s="113" t="s">
        <v>16229</v>
      </c>
      <c r="AV1097" s="113" t="s">
        <v>14</v>
      </c>
    </row>
    <row r="1098" spans="1:49">
      <c r="A1098" s="116" t="s">
        <v>282</v>
      </c>
      <c r="B1098" s="113">
        <v>570013878</v>
      </c>
      <c r="C1098" s="113" t="s">
        <v>283</v>
      </c>
      <c r="E1098" s="113" t="s">
        <v>244</v>
      </c>
      <c r="F1098" s="113" t="s">
        <v>98</v>
      </c>
      <c r="G1098" s="114">
        <v>26249</v>
      </c>
      <c r="H1098" s="113" t="s">
        <v>16218</v>
      </c>
      <c r="I1098" s="113" t="s">
        <v>9866</v>
      </c>
      <c r="J1098" s="113" t="s">
        <v>9872</v>
      </c>
      <c r="K1098" s="113" t="s">
        <v>29410</v>
      </c>
      <c r="L1098" s="113">
        <v>82291277059</v>
      </c>
      <c r="M1098" s="113" t="s">
        <v>29411</v>
      </c>
      <c r="O1098" s="113" t="s">
        <v>10316</v>
      </c>
      <c r="P1098" s="113" t="s">
        <v>29412</v>
      </c>
      <c r="Q1098" s="113" t="s">
        <v>29413</v>
      </c>
      <c r="R1098" s="113">
        <v>15</v>
      </c>
      <c r="S1098" s="113" t="s">
        <v>13</v>
      </c>
      <c r="T1098" s="113" t="s">
        <v>29414</v>
      </c>
      <c r="U1098" s="113" t="s">
        <v>29415</v>
      </c>
      <c r="V1098" s="114">
        <v>37557</v>
      </c>
      <c r="W1098" s="114">
        <v>37561</v>
      </c>
      <c r="X1098" s="113" t="s">
        <v>29416</v>
      </c>
      <c r="Y1098" s="114">
        <v>37945</v>
      </c>
      <c r="Z1098" s="114">
        <v>37956</v>
      </c>
      <c r="AA1098" s="113">
        <v>31</v>
      </c>
      <c r="AB1098" s="113" t="s">
        <v>9</v>
      </c>
      <c r="AC1098" s="113">
        <v>41</v>
      </c>
      <c r="AD1098" s="113" t="s">
        <v>52</v>
      </c>
      <c r="AE1098" s="114">
        <v>45200</v>
      </c>
      <c r="AF1098" s="113">
        <v>24</v>
      </c>
      <c r="AG1098" s="113">
        <v>6</v>
      </c>
      <c r="AH1098" s="113" t="s">
        <v>16226</v>
      </c>
      <c r="AI1098" s="117" t="s">
        <v>9901</v>
      </c>
      <c r="AK1098" s="114">
        <v>45108</v>
      </c>
      <c r="AL1098" s="113">
        <v>40</v>
      </c>
      <c r="AM1098" s="113" t="s">
        <v>9870</v>
      </c>
      <c r="AN1098" s="113" t="s">
        <v>16670</v>
      </c>
      <c r="AO1098" s="113" t="s">
        <v>94</v>
      </c>
      <c r="AP1098" s="113">
        <v>1997</v>
      </c>
      <c r="AQ1098" s="113" t="s">
        <v>9889</v>
      </c>
      <c r="AR1098" s="113" t="s">
        <v>17710</v>
      </c>
      <c r="AS1098" s="113" t="s">
        <v>14</v>
      </c>
      <c r="AT1098" s="113" t="s">
        <v>14</v>
      </c>
      <c r="AU1098" s="113" t="s">
        <v>16229</v>
      </c>
      <c r="AV1098" s="113" t="s">
        <v>14</v>
      </c>
    </row>
    <row r="1099" spans="1:49">
      <c r="A1099" s="116" t="s">
        <v>4736</v>
      </c>
      <c r="B1099" s="113">
        <v>140288884</v>
      </c>
      <c r="C1099" s="113" t="s">
        <v>4737</v>
      </c>
      <c r="E1099" s="113" t="s">
        <v>223</v>
      </c>
      <c r="F1099" s="113" t="s">
        <v>37</v>
      </c>
      <c r="G1099" s="114">
        <v>26262</v>
      </c>
      <c r="H1099" s="113" t="s">
        <v>16230</v>
      </c>
      <c r="I1099" s="113" t="s">
        <v>9866</v>
      </c>
      <c r="J1099" s="113" t="s">
        <v>9872</v>
      </c>
      <c r="K1099" s="113" t="s">
        <v>41468</v>
      </c>
      <c r="L1099" s="113">
        <v>85241228447</v>
      </c>
      <c r="M1099" s="113" t="s">
        <v>14280</v>
      </c>
      <c r="O1099" s="113" t="s">
        <v>14281</v>
      </c>
      <c r="P1099" s="113" t="s">
        <v>41469</v>
      </c>
      <c r="Q1099" s="113" t="s">
        <v>41470</v>
      </c>
      <c r="R1099" s="113">
        <v>15</v>
      </c>
      <c r="S1099" s="113" t="s">
        <v>13</v>
      </c>
      <c r="T1099" s="113" t="s">
        <v>41471</v>
      </c>
      <c r="U1099" s="113" t="s">
        <v>41472</v>
      </c>
      <c r="V1099" s="114">
        <v>33826</v>
      </c>
      <c r="W1099" s="114">
        <v>33664</v>
      </c>
      <c r="X1099" s="113" t="s">
        <v>41473</v>
      </c>
      <c r="Y1099" s="114">
        <v>34240</v>
      </c>
      <c r="Z1099" s="114">
        <v>34243</v>
      </c>
      <c r="AA1099" s="113">
        <v>21</v>
      </c>
      <c r="AB1099" s="113" t="s">
        <v>24</v>
      </c>
      <c r="AC1099" s="113">
        <v>34</v>
      </c>
      <c r="AD1099" s="113" t="s">
        <v>18</v>
      </c>
      <c r="AE1099" s="114">
        <v>40634</v>
      </c>
      <c r="AF1099" s="113">
        <v>14</v>
      </c>
      <c r="AG1099" s="113">
        <v>1</v>
      </c>
      <c r="AH1099" s="113" t="s">
        <v>16226</v>
      </c>
      <c r="AI1099" s="117" t="s">
        <v>2025</v>
      </c>
      <c r="AK1099" s="114">
        <v>40634</v>
      </c>
      <c r="AL1099" s="113">
        <v>30</v>
      </c>
      <c r="AM1099" s="113" t="s">
        <v>9882</v>
      </c>
      <c r="AN1099" s="113" t="s">
        <v>16364</v>
      </c>
      <c r="AO1099" s="113" t="s">
        <v>100</v>
      </c>
      <c r="AP1099" s="113">
        <v>2015</v>
      </c>
      <c r="AQ1099" s="113" t="s">
        <v>5236</v>
      </c>
      <c r="AR1099" s="113" t="s">
        <v>16437</v>
      </c>
      <c r="AS1099" s="113" t="s">
        <v>14</v>
      </c>
      <c r="AT1099" s="113" t="s">
        <v>14</v>
      </c>
      <c r="AU1099" s="113" t="s">
        <v>16229</v>
      </c>
      <c r="AV1099" s="113" t="s">
        <v>14</v>
      </c>
      <c r="AW1099" s="113" t="s">
        <v>14</v>
      </c>
    </row>
    <row r="1100" spans="1:49">
      <c r="A1100" s="116" t="s">
        <v>7326</v>
      </c>
      <c r="B1100" s="113">
        <v>570013897</v>
      </c>
      <c r="C1100" s="113" t="s">
        <v>7327</v>
      </c>
      <c r="E1100" s="113" t="s">
        <v>199</v>
      </c>
      <c r="F1100" s="113" t="s">
        <v>8</v>
      </c>
      <c r="G1100" s="114">
        <v>26262</v>
      </c>
      <c r="H1100" s="113" t="s">
        <v>16230</v>
      </c>
      <c r="I1100" s="113" t="s">
        <v>9866</v>
      </c>
      <c r="J1100" s="113" t="s">
        <v>9872</v>
      </c>
      <c r="K1100" s="113" t="s">
        <v>40248</v>
      </c>
      <c r="L1100" s="113">
        <v>82271619238</v>
      </c>
      <c r="M1100" s="113" t="s">
        <v>40249</v>
      </c>
      <c r="O1100" s="113" t="s">
        <v>13541</v>
      </c>
      <c r="P1100" s="113" t="s">
        <v>40250</v>
      </c>
      <c r="Q1100" s="113" t="s">
        <v>40251</v>
      </c>
      <c r="R1100" s="113">
        <v>15</v>
      </c>
      <c r="S1100" s="113" t="s">
        <v>13</v>
      </c>
      <c r="T1100" s="113" t="s">
        <v>40252</v>
      </c>
      <c r="U1100" s="113" t="s">
        <v>40253</v>
      </c>
      <c r="V1100" s="114">
        <v>37557</v>
      </c>
      <c r="W1100" s="114">
        <v>37561</v>
      </c>
      <c r="X1100" s="113" t="s">
        <v>40254</v>
      </c>
      <c r="Y1100" s="114">
        <v>37956</v>
      </c>
      <c r="Z1100" s="114">
        <v>37956</v>
      </c>
      <c r="AA1100" s="113">
        <v>23</v>
      </c>
      <c r="AB1100" s="113" t="s">
        <v>78</v>
      </c>
      <c r="AC1100" s="113">
        <v>34</v>
      </c>
      <c r="AD1100" s="113" t="s">
        <v>18</v>
      </c>
      <c r="AE1100" s="114">
        <v>43191</v>
      </c>
      <c r="AF1100" s="113">
        <v>13</v>
      </c>
      <c r="AG1100" s="113">
        <v>5</v>
      </c>
      <c r="AH1100" s="113" t="s">
        <v>16226</v>
      </c>
      <c r="AI1100" s="117" t="s">
        <v>2195</v>
      </c>
      <c r="AK1100" s="114">
        <v>42278</v>
      </c>
      <c r="AL1100" s="113">
        <v>30</v>
      </c>
      <c r="AM1100" s="113" t="s">
        <v>9882</v>
      </c>
      <c r="AN1100" s="113" t="s">
        <v>35132</v>
      </c>
      <c r="AO1100" s="113" t="s">
        <v>4285</v>
      </c>
      <c r="AP1100" s="113">
        <v>1996</v>
      </c>
      <c r="AQ1100" s="113" t="s">
        <v>8</v>
      </c>
      <c r="AR1100" s="113" t="s">
        <v>17533</v>
      </c>
      <c r="AS1100" s="113" t="s">
        <v>14</v>
      </c>
      <c r="AT1100" s="113" t="s">
        <v>14</v>
      </c>
      <c r="AU1100" s="113" t="s">
        <v>16229</v>
      </c>
      <c r="AV1100" s="113" t="s">
        <v>14</v>
      </c>
      <c r="AW1100" s="113" t="s">
        <v>14</v>
      </c>
    </row>
    <row r="1101" spans="1:49">
      <c r="A1101" s="116" t="s">
        <v>9015</v>
      </c>
      <c r="B1101" s="113">
        <v>570012160</v>
      </c>
      <c r="C1101" s="113" t="s">
        <v>9016</v>
      </c>
      <c r="E1101" s="113" t="s">
        <v>34</v>
      </c>
      <c r="F1101" s="113" t="s">
        <v>8</v>
      </c>
      <c r="G1101" s="114">
        <v>26267</v>
      </c>
      <c r="H1101" s="113" t="s">
        <v>16230</v>
      </c>
      <c r="I1101" s="113" t="s">
        <v>9866</v>
      </c>
      <c r="J1101" s="113" t="s">
        <v>9872</v>
      </c>
      <c r="K1101" s="113" t="s">
        <v>38074</v>
      </c>
      <c r="M1101" s="113" t="s">
        <v>38075</v>
      </c>
      <c r="O1101" s="113" t="s">
        <v>11589</v>
      </c>
      <c r="P1101" s="113" t="s">
        <v>38076</v>
      </c>
      <c r="Q1101" s="113" t="s">
        <v>38077</v>
      </c>
      <c r="R1101" s="113">
        <v>15</v>
      </c>
      <c r="S1101" s="113" t="s">
        <v>13</v>
      </c>
      <c r="T1101" s="113" t="s">
        <v>38078</v>
      </c>
      <c r="U1101" s="113" t="s">
        <v>38079</v>
      </c>
      <c r="V1101" s="114">
        <v>35205</v>
      </c>
      <c r="W1101" s="114">
        <v>35125</v>
      </c>
      <c r="X1101" s="113" t="s">
        <v>38080</v>
      </c>
      <c r="Y1101" s="114">
        <v>35697</v>
      </c>
      <c r="Z1101" s="114">
        <v>35704</v>
      </c>
      <c r="AA1101" s="113">
        <v>12</v>
      </c>
      <c r="AB1101" s="113" t="s">
        <v>287</v>
      </c>
      <c r="AC1101" s="113">
        <v>33</v>
      </c>
      <c r="AD1101" s="113" t="s">
        <v>10</v>
      </c>
      <c r="AE1101" s="114">
        <v>44835</v>
      </c>
      <c r="AF1101" s="113">
        <v>18</v>
      </c>
      <c r="AG1101" s="113">
        <v>7</v>
      </c>
      <c r="AH1101" s="113" t="s">
        <v>16263</v>
      </c>
      <c r="AI1101" s="117" t="s">
        <v>16264</v>
      </c>
      <c r="AK1101" s="114">
        <v>45302</v>
      </c>
      <c r="AL1101" s="113">
        <v>40</v>
      </c>
      <c r="AM1101" s="113" t="s">
        <v>9870</v>
      </c>
      <c r="AN1101" s="113" t="s">
        <v>18149</v>
      </c>
      <c r="AO1101" s="113" t="s">
        <v>629</v>
      </c>
      <c r="AP1101" s="113">
        <v>2013</v>
      </c>
      <c r="AQ1101" s="113" t="s">
        <v>8</v>
      </c>
      <c r="AR1101" s="113" t="s">
        <v>16788</v>
      </c>
      <c r="AS1101" s="113" t="s">
        <v>14</v>
      </c>
      <c r="AT1101" s="113" t="s">
        <v>14</v>
      </c>
      <c r="AU1101" s="113" t="s">
        <v>16229</v>
      </c>
      <c r="AV1101" s="113" t="s">
        <v>14</v>
      </c>
    </row>
    <row r="1102" spans="1:49">
      <c r="A1102" s="116" t="s">
        <v>9073</v>
      </c>
      <c r="B1102" s="113">
        <v>132275139</v>
      </c>
      <c r="C1102" s="113" t="s">
        <v>9074</v>
      </c>
      <c r="E1102" s="113" t="s">
        <v>41</v>
      </c>
      <c r="F1102" s="113" t="s">
        <v>178</v>
      </c>
      <c r="G1102" s="114">
        <v>26267</v>
      </c>
      <c r="H1102" s="113" t="s">
        <v>16230</v>
      </c>
      <c r="I1102" s="113" t="s">
        <v>9866</v>
      </c>
      <c r="J1102" s="113" t="s">
        <v>9872</v>
      </c>
      <c r="K1102" s="113" t="s">
        <v>20583</v>
      </c>
      <c r="L1102" s="113">
        <v>1971113020001</v>
      </c>
      <c r="M1102" s="113" t="s">
        <v>15099</v>
      </c>
      <c r="O1102" s="113" t="s">
        <v>15100</v>
      </c>
      <c r="P1102" s="113" t="s">
        <v>20584</v>
      </c>
      <c r="Q1102" s="113" t="s">
        <v>20585</v>
      </c>
      <c r="R1102" s="113">
        <v>15</v>
      </c>
      <c r="S1102" s="113" t="s">
        <v>13</v>
      </c>
      <c r="T1102" s="113" t="s">
        <v>20586</v>
      </c>
      <c r="U1102" s="113" t="s">
        <v>20587</v>
      </c>
      <c r="V1102" s="114">
        <v>36890</v>
      </c>
      <c r="W1102" s="114">
        <v>36861</v>
      </c>
      <c r="X1102" s="113" t="s">
        <v>18431</v>
      </c>
      <c r="Y1102" s="114">
        <v>37345</v>
      </c>
      <c r="Z1102" s="114">
        <v>37347</v>
      </c>
      <c r="AA1102" s="113">
        <v>31</v>
      </c>
      <c r="AB1102" s="113" t="s">
        <v>9</v>
      </c>
      <c r="AC1102" s="113">
        <v>42</v>
      </c>
      <c r="AD1102" s="113" t="s">
        <v>92</v>
      </c>
      <c r="AE1102" s="114">
        <v>43922</v>
      </c>
      <c r="AF1102" s="113">
        <v>19</v>
      </c>
      <c r="AG1102" s="113">
        <v>4</v>
      </c>
      <c r="AH1102" s="113" t="s">
        <v>16226</v>
      </c>
      <c r="AI1102" s="117" t="s">
        <v>9901</v>
      </c>
      <c r="AK1102" s="114">
        <v>43922</v>
      </c>
      <c r="AL1102" s="113">
        <v>40</v>
      </c>
      <c r="AM1102" s="113" t="s">
        <v>9870</v>
      </c>
      <c r="AN1102" s="113" t="s">
        <v>16301</v>
      </c>
      <c r="AO1102" s="113" t="s">
        <v>220</v>
      </c>
      <c r="AP1102" s="113">
        <v>1995</v>
      </c>
      <c r="AQ1102" s="113" t="s">
        <v>9871</v>
      </c>
      <c r="AR1102" s="113" t="s">
        <v>16295</v>
      </c>
      <c r="AS1102" s="113" t="s">
        <v>14</v>
      </c>
      <c r="AT1102" s="113" t="s">
        <v>14</v>
      </c>
      <c r="AU1102" s="113" t="s">
        <v>16229</v>
      </c>
      <c r="AV1102" s="113" t="s">
        <v>14</v>
      </c>
    </row>
    <row r="1103" spans="1:49">
      <c r="A1103" s="116" t="s">
        <v>3668</v>
      </c>
      <c r="B1103" s="113">
        <v>570013469</v>
      </c>
      <c r="C1103" s="113" t="s">
        <v>3669</v>
      </c>
      <c r="E1103" s="113" t="s">
        <v>17</v>
      </c>
      <c r="F1103" s="113" t="s">
        <v>8</v>
      </c>
      <c r="G1103" s="114">
        <v>26279</v>
      </c>
      <c r="H1103" s="113" t="s">
        <v>16218</v>
      </c>
      <c r="I1103" s="113" t="s">
        <v>9866</v>
      </c>
      <c r="J1103" s="113" t="s">
        <v>9872</v>
      </c>
      <c r="K1103" s="113" t="s">
        <v>38828</v>
      </c>
      <c r="L1103" s="113">
        <v>811450884</v>
      </c>
      <c r="M1103" s="113" t="s">
        <v>11174</v>
      </c>
      <c r="O1103" s="113" t="s">
        <v>11175</v>
      </c>
      <c r="P1103" s="113" t="s">
        <v>38829</v>
      </c>
      <c r="Q1103" s="113" t="s">
        <v>38830</v>
      </c>
      <c r="R1103" s="113">
        <v>15</v>
      </c>
      <c r="S1103" s="113" t="s">
        <v>13</v>
      </c>
      <c r="T1103" s="113" t="s">
        <v>38831</v>
      </c>
      <c r="U1103" s="113" t="s">
        <v>38832</v>
      </c>
      <c r="V1103" s="114">
        <v>37068</v>
      </c>
      <c r="W1103" s="114">
        <v>36861</v>
      </c>
      <c r="X1103" s="113" t="s">
        <v>16757</v>
      </c>
      <c r="Y1103" s="114">
        <v>37334</v>
      </c>
      <c r="Z1103" s="114">
        <v>37347</v>
      </c>
      <c r="AA1103" s="113">
        <v>22</v>
      </c>
      <c r="AB1103" s="113" t="s">
        <v>25</v>
      </c>
      <c r="AC1103" s="113">
        <v>34</v>
      </c>
      <c r="AD1103" s="113" t="s">
        <v>18</v>
      </c>
      <c r="AE1103" s="114">
        <v>42095</v>
      </c>
      <c r="AF1103" s="113">
        <v>12</v>
      </c>
      <c r="AG1103" s="113">
        <v>4</v>
      </c>
      <c r="AH1103" s="113" t="s">
        <v>16226</v>
      </c>
      <c r="AI1103" s="117" t="s">
        <v>11777</v>
      </c>
      <c r="AK1103" s="114">
        <v>44287</v>
      </c>
      <c r="AL1103" s="113">
        <v>40</v>
      </c>
      <c r="AM1103" s="113" t="s">
        <v>9870</v>
      </c>
      <c r="AN1103" s="113" t="s">
        <v>38833</v>
      </c>
      <c r="AO1103" s="113" t="s">
        <v>3670</v>
      </c>
      <c r="AP1103" s="113">
        <v>2005</v>
      </c>
      <c r="AQ1103" s="113" t="s">
        <v>5236</v>
      </c>
      <c r="AR1103" s="113" t="s">
        <v>18716</v>
      </c>
      <c r="AS1103" s="113" t="s">
        <v>14</v>
      </c>
      <c r="AT1103" s="113" t="s">
        <v>14</v>
      </c>
      <c r="AU1103" s="113" t="s">
        <v>16229</v>
      </c>
      <c r="AV1103" s="113" t="s">
        <v>14</v>
      </c>
    </row>
    <row r="1104" spans="1:49">
      <c r="A1104" s="116" t="s">
        <v>3116</v>
      </c>
      <c r="B1104" s="113">
        <v>132244743</v>
      </c>
      <c r="C1104" s="113" t="s">
        <v>3117</v>
      </c>
      <c r="E1104" s="113" t="s">
        <v>46579</v>
      </c>
      <c r="F1104" s="113" t="s">
        <v>8</v>
      </c>
      <c r="G1104" s="114">
        <v>26281</v>
      </c>
      <c r="H1104" s="113" t="s">
        <v>16230</v>
      </c>
      <c r="I1104" s="113" t="s">
        <v>9866</v>
      </c>
      <c r="J1104" s="113" t="s">
        <v>9867</v>
      </c>
      <c r="K1104" s="113" t="s">
        <v>24436</v>
      </c>
      <c r="L1104" s="113">
        <v>82348870366</v>
      </c>
      <c r="M1104" s="113" t="s">
        <v>24437</v>
      </c>
      <c r="O1104" s="113" t="s">
        <v>11297</v>
      </c>
      <c r="P1104" s="113" t="s">
        <v>24438</v>
      </c>
      <c r="Q1104" s="113" t="s">
        <v>24439</v>
      </c>
      <c r="R1104" s="113">
        <v>15</v>
      </c>
      <c r="S1104" s="113" t="s">
        <v>13</v>
      </c>
      <c r="T1104" s="113" t="s">
        <v>24440</v>
      </c>
      <c r="U1104" s="113" t="s">
        <v>24441</v>
      </c>
      <c r="V1104" s="114">
        <v>36458</v>
      </c>
      <c r="W1104" s="114">
        <v>36342</v>
      </c>
      <c r="X1104" s="113" t="s">
        <v>17255</v>
      </c>
      <c r="Y1104" s="114">
        <v>36736</v>
      </c>
      <c r="Z1104" s="114">
        <v>36739</v>
      </c>
      <c r="AA1104" s="113">
        <v>22</v>
      </c>
      <c r="AB1104" s="113" t="s">
        <v>25</v>
      </c>
      <c r="AC1104" s="113">
        <v>34</v>
      </c>
      <c r="AD1104" s="113" t="s">
        <v>18</v>
      </c>
      <c r="AE1104" s="114">
        <v>44470</v>
      </c>
      <c r="AF1104" s="113">
        <v>18</v>
      </c>
      <c r="AG1104" s="113">
        <v>9</v>
      </c>
      <c r="AH1104" s="113" t="s">
        <v>16226</v>
      </c>
      <c r="AI1104" s="117" t="s">
        <v>419</v>
      </c>
      <c r="AK1104" s="114">
        <v>43191</v>
      </c>
      <c r="AL1104" s="113">
        <v>40</v>
      </c>
      <c r="AM1104" s="113" t="s">
        <v>9870</v>
      </c>
      <c r="AN1104" s="113" t="s">
        <v>16831</v>
      </c>
      <c r="AO1104" s="113" t="s">
        <v>94</v>
      </c>
      <c r="AP1104" s="113">
        <v>2009</v>
      </c>
      <c r="AQ1104" s="113" t="s">
        <v>2307</v>
      </c>
      <c r="AR1104" s="113" t="s">
        <v>16521</v>
      </c>
      <c r="AS1104" s="113" t="s">
        <v>14</v>
      </c>
      <c r="AT1104" s="113" t="s">
        <v>14</v>
      </c>
      <c r="AU1104" s="113" t="s">
        <v>16229</v>
      </c>
      <c r="AV1104" s="113" t="s">
        <v>14</v>
      </c>
      <c r="AW1104" s="113" t="s">
        <v>14</v>
      </c>
    </row>
    <row r="1105" spans="1:49">
      <c r="A1105" s="116" t="s">
        <v>7560</v>
      </c>
      <c r="B1105" s="113">
        <v>570027650</v>
      </c>
      <c r="C1105" s="113" t="s">
        <v>7561</v>
      </c>
      <c r="E1105" s="113" t="s">
        <v>41</v>
      </c>
      <c r="F1105" s="113" t="s">
        <v>555</v>
      </c>
      <c r="G1105" s="114">
        <v>26282</v>
      </c>
      <c r="H1105" s="113" t="s">
        <v>16230</v>
      </c>
      <c r="I1105" s="113" t="s">
        <v>9866</v>
      </c>
      <c r="J1105" s="113" t="s">
        <v>9872</v>
      </c>
      <c r="K1105" s="113" t="s">
        <v>36547</v>
      </c>
      <c r="L1105" s="113">
        <v>82344910991</v>
      </c>
      <c r="M1105" s="113" t="s">
        <v>14880</v>
      </c>
      <c r="O1105" s="113" t="s">
        <v>14881</v>
      </c>
      <c r="P1105" s="113" t="s">
        <v>36548</v>
      </c>
      <c r="Q1105" s="113" t="s">
        <v>36549</v>
      </c>
      <c r="R1105" s="113">
        <v>15</v>
      </c>
      <c r="S1105" s="113" t="s">
        <v>13</v>
      </c>
      <c r="T1105" s="113" t="s">
        <v>36550</v>
      </c>
      <c r="U1105" s="113" t="s">
        <v>36551</v>
      </c>
      <c r="V1105" s="114">
        <v>39387</v>
      </c>
      <c r="W1105" s="114">
        <v>39083</v>
      </c>
      <c r="X1105" s="113" t="s">
        <v>36552</v>
      </c>
      <c r="Y1105" s="114">
        <v>39720</v>
      </c>
      <c r="Z1105" s="114">
        <v>39722</v>
      </c>
      <c r="AA1105" s="113">
        <v>21</v>
      </c>
      <c r="AB1105" s="113" t="s">
        <v>24</v>
      </c>
      <c r="AC1105" s="113">
        <v>32</v>
      </c>
      <c r="AD1105" s="113" t="s">
        <v>84</v>
      </c>
      <c r="AE1105" s="114">
        <v>45444</v>
      </c>
      <c r="AF1105" s="113">
        <v>15</v>
      </c>
      <c r="AG1105" s="113">
        <v>5</v>
      </c>
      <c r="AH1105" s="113" t="s">
        <v>16226</v>
      </c>
      <c r="AI1105" s="117" t="s">
        <v>9875</v>
      </c>
      <c r="AK1105" s="114">
        <v>44470</v>
      </c>
      <c r="AL1105" s="113">
        <v>40</v>
      </c>
      <c r="AM1105" s="113" t="s">
        <v>9870</v>
      </c>
      <c r="AN1105" s="113" t="s">
        <v>16561</v>
      </c>
      <c r="AO1105" s="113" t="s">
        <v>42</v>
      </c>
      <c r="AP1105" s="113">
        <v>2017</v>
      </c>
      <c r="AQ1105" s="113" t="s">
        <v>5236</v>
      </c>
      <c r="AR1105" s="113" t="s">
        <v>17345</v>
      </c>
      <c r="AS1105" s="113" t="s">
        <v>14</v>
      </c>
      <c r="AT1105" s="113" t="s">
        <v>14</v>
      </c>
      <c r="AU1105" s="113" t="s">
        <v>16229</v>
      </c>
      <c r="AV1105" s="113" t="s">
        <v>14</v>
      </c>
      <c r="AW1105" s="113" t="s">
        <v>14</v>
      </c>
    </row>
    <row r="1106" spans="1:49">
      <c r="A1106" s="116" t="s">
        <v>9218</v>
      </c>
      <c r="B1106" s="113">
        <v>570020125</v>
      </c>
      <c r="C1106" s="113" t="s">
        <v>9219</v>
      </c>
      <c r="E1106" s="113" t="s">
        <v>9220</v>
      </c>
      <c r="F1106" s="113" t="s">
        <v>8</v>
      </c>
      <c r="G1106" s="114">
        <v>26284</v>
      </c>
      <c r="H1106" s="113" t="s">
        <v>16230</v>
      </c>
      <c r="I1106" s="113" t="s">
        <v>9866</v>
      </c>
      <c r="J1106" s="113" t="s">
        <v>9867</v>
      </c>
      <c r="K1106" s="113" t="s">
        <v>31068</v>
      </c>
      <c r="L1106" s="113">
        <v>81243750559</v>
      </c>
      <c r="M1106" s="113" t="s">
        <v>12721</v>
      </c>
      <c r="O1106" s="113" t="s">
        <v>31069</v>
      </c>
      <c r="P1106" s="113" t="s">
        <v>31070</v>
      </c>
      <c r="Q1106" s="113" t="s">
        <v>31071</v>
      </c>
      <c r="R1106" s="113">
        <v>15</v>
      </c>
      <c r="S1106" s="113" t="s">
        <v>13</v>
      </c>
      <c r="T1106" s="113" t="s">
        <v>31072</v>
      </c>
      <c r="U1106" s="113" t="s">
        <v>31073</v>
      </c>
      <c r="V1106" s="114">
        <v>38852</v>
      </c>
      <c r="W1106" s="114">
        <v>38808</v>
      </c>
      <c r="X1106" s="113" t="s">
        <v>31074</v>
      </c>
      <c r="Y1106" s="114">
        <v>39230</v>
      </c>
      <c r="Z1106" s="114">
        <v>39234</v>
      </c>
      <c r="AA1106" s="113">
        <v>31</v>
      </c>
      <c r="AB1106" s="113" t="s">
        <v>9</v>
      </c>
      <c r="AC1106" s="113">
        <v>41</v>
      </c>
      <c r="AD1106" s="113" t="s">
        <v>52</v>
      </c>
      <c r="AE1106" s="114">
        <v>44287</v>
      </c>
      <c r="AF1106" s="113">
        <v>15</v>
      </c>
      <c r="AG1106" s="113">
        <v>0</v>
      </c>
      <c r="AH1106" s="113" t="s">
        <v>16226</v>
      </c>
      <c r="AI1106" s="117" t="s">
        <v>12722</v>
      </c>
      <c r="AK1106" s="114">
        <v>44925</v>
      </c>
      <c r="AL1106" s="113">
        <v>45</v>
      </c>
      <c r="AM1106" s="113" t="s">
        <v>9922</v>
      </c>
      <c r="AN1106" s="113" t="s">
        <v>18885</v>
      </c>
      <c r="AO1106" s="113" t="s">
        <v>762</v>
      </c>
      <c r="AP1106" s="113">
        <v>2009</v>
      </c>
      <c r="AQ1106" s="113" t="s">
        <v>5236</v>
      </c>
      <c r="AR1106" s="113" t="s">
        <v>20827</v>
      </c>
      <c r="AS1106" s="113" t="s">
        <v>14</v>
      </c>
      <c r="AT1106" s="113" t="s">
        <v>14</v>
      </c>
      <c r="AU1106" s="113" t="s">
        <v>16229</v>
      </c>
      <c r="AV1106" s="113" t="s">
        <v>14</v>
      </c>
      <c r="AW1106" s="113" t="s">
        <v>14</v>
      </c>
    </row>
    <row r="1107" spans="1:49">
      <c r="A1107" s="116" t="s">
        <v>3508</v>
      </c>
      <c r="B1107" s="113">
        <v>570028821</v>
      </c>
      <c r="C1107" s="113" t="s">
        <v>3509</v>
      </c>
      <c r="E1107" s="113" t="s">
        <v>67</v>
      </c>
      <c r="F1107" s="113" t="s">
        <v>154</v>
      </c>
      <c r="G1107" s="114">
        <v>26284</v>
      </c>
      <c r="H1107" s="113" t="s">
        <v>16230</v>
      </c>
      <c r="I1107" s="113" t="s">
        <v>9866</v>
      </c>
      <c r="J1107" s="113" t="s">
        <v>9872</v>
      </c>
      <c r="K1107" s="113" t="s">
        <v>37644</v>
      </c>
      <c r="L1107" s="113">
        <v>82261023474</v>
      </c>
      <c r="M1107" s="113" t="s">
        <v>15259</v>
      </c>
      <c r="O1107" s="113" t="s">
        <v>15260</v>
      </c>
      <c r="P1107" s="113" t="s">
        <v>37645</v>
      </c>
      <c r="Q1107" s="113" t="s">
        <v>37646</v>
      </c>
      <c r="R1107" s="113">
        <v>15</v>
      </c>
      <c r="S1107" s="113" t="s">
        <v>13</v>
      </c>
      <c r="T1107" s="113" t="s">
        <v>37647</v>
      </c>
      <c r="U1107" s="113" t="s">
        <v>37648</v>
      </c>
      <c r="V1107" s="114">
        <v>39387</v>
      </c>
      <c r="W1107" s="114">
        <v>39083</v>
      </c>
      <c r="X1107" s="113" t="s">
        <v>37649</v>
      </c>
      <c r="Y1107" s="114">
        <v>39720</v>
      </c>
      <c r="Z1107" s="114">
        <v>39722</v>
      </c>
      <c r="AA1107" s="113">
        <v>21</v>
      </c>
      <c r="AB1107" s="113" t="s">
        <v>24</v>
      </c>
      <c r="AC1107" s="113">
        <v>34</v>
      </c>
      <c r="AD1107" s="113" t="s">
        <v>18</v>
      </c>
      <c r="AE1107" s="114">
        <v>45017</v>
      </c>
      <c r="AF1107" s="113">
        <v>16</v>
      </c>
      <c r="AG1107" s="113">
        <v>3</v>
      </c>
      <c r="AH1107" s="113" t="s">
        <v>16263</v>
      </c>
      <c r="AI1107" s="117" t="s">
        <v>16264</v>
      </c>
      <c r="AK1107" s="114">
        <v>45302</v>
      </c>
      <c r="AL1107" s="113">
        <v>40</v>
      </c>
      <c r="AM1107" s="113" t="s">
        <v>9870</v>
      </c>
      <c r="AN1107" s="113" t="s">
        <v>18788</v>
      </c>
      <c r="AO1107" s="113" t="s">
        <v>71</v>
      </c>
      <c r="AP1107" s="113">
        <v>2010</v>
      </c>
      <c r="AQ1107" s="113" t="s">
        <v>8</v>
      </c>
      <c r="AR1107" s="113" t="s">
        <v>20827</v>
      </c>
      <c r="AS1107" s="113" t="s">
        <v>14</v>
      </c>
      <c r="AT1107" s="113" t="s">
        <v>14</v>
      </c>
      <c r="AU1107" s="113" t="s">
        <v>16229</v>
      </c>
      <c r="AV1107" s="113" t="s">
        <v>14</v>
      </c>
    </row>
    <row r="1108" spans="1:49">
      <c r="A1108" s="116" t="s">
        <v>2461</v>
      </c>
      <c r="B1108" s="113">
        <v>570027654</v>
      </c>
      <c r="C1108" s="113" t="s">
        <v>2462</v>
      </c>
      <c r="F1108" s="113" t="s">
        <v>8</v>
      </c>
      <c r="G1108" s="114">
        <v>26287</v>
      </c>
      <c r="H1108" s="113" t="s">
        <v>16218</v>
      </c>
      <c r="I1108" s="113" t="s">
        <v>9866</v>
      </c>
      <c r="J1108" s="113" t="s">
        <v>9872</v>
      </c>
      <c r="K1108" s="113" t="s">
        <v>39398</v>
      </c>
      <c r="L1108" s="113">
        <v>85322336892</v>
      </c>
      <c r="M1108" s="113" t="s">
        <v>13886</v>
      </c>
      <c r="O1108" s="113" t="s">
        <v>13887</v>
      </c>
      <c r="P1108" s="113" t="s">
        <v>39399</v>
      </c>
      <c r="Q1108" s="113" t="s">
        <v>39400</v>
      </c>
      <c r="R1108" s="113">
        <v>15</v>
      </c>
      <c r="S1108" s="113" t="s">
        <v>13</v>
      </c>
      <c r="T1108" s="113" t="s">
        <v>39401</v>
      </c>
      <c r="U1108" s="113" t="s">
        <v>39402</v>
      </c>
      <c r="V1108" s="114">
        <v>39387</v>
      </c>
      <c r="W1108" s="114">
        <v>39083</v>
      </c>
      <c r="X1108" s="113" t="s">
        <v>39403</v>
      </c>
      <c r="Y1108" s="114">
        <v>39720</v>
      </c>
      <c r="Z1108" s="114">
        <v>39722</v>
      </c>
      <c r="AA1108" s="113">
        <v>21</v>
      </c>
      <c r="AB1108" s="113" t="s">
        <v>24</v>
      </c>
      <c r="AC1108" s="113">
        <v>24</v>
      </c>
      <c r="AD1108" s="113" t="s">
        <v>47</v>
      </c>
      <c r="AE1108" s="114">
        <v>45017</v>
      </c>
      <c r="AF1108" s="113">
        <v>19</v>
      </c>
      <c r="AG1108" s="113">
        <v>10</v>
      </c>
      <c r="AH1108" s="113" t="s">
        <v>16226</v>
      </c>
      <c r="AI1108" s="117" t="s">
        <v>9875</v>
      </c>
      <c r="AK1108" s="114">
        <v>44928</v>
      </c>
      <c r="AL1108" s="113">
        <v>15</v>
      </c>
      <c r="AM1108" s="113" t="s">
        <v>9885</v>
      </c>
      <c r="AN1108" s="113" t="s">
        <v>16858</v>
      </c>
      <c r="AO1108" s="113" t="s">
        <v>666</v>
      </c>
      <c r="AP1108" s="113">
        <v>1990</v>
      </c>
      <c r="AQ1108" s="113" t="s">
        <v>2307</v>
      </c>
      <c r="AR1108" s="113" t="s">
        <v>17377</v>
      </c>
      <c r="AS1108" s="113" t="s">
        <v>14</v>
      </c>
      <c r="AT1108" s="113" t="s">
        <v>14</v>
      </c>
      <c r="AU1108" s="113" t="s">
        <v>16229</v>
      </c>
      <c r="AV1108" s="113" t="s">
        <v>14</v>
      </c>
    </row>
    <row r="1109" spans="1:49">
      <c r="A1109" s="116" t="s">
        <v>9386</v>
      </c>
      <c r="C1109" s="113" t="s">
        <v>9387</v>
      </c>
      <c r="E1109" s="113" t="s">
        <v>110</v>
      </c>
      <c r="F1109" s="113" t="s">
        <v>37</v>
      </c>
      <c r="G1109" s="114">
        <v>26289</v>
      </c>
      <c r="H1109" s="113" t="s">
        <v>16218</v>
      </c>
      <c r="I1109" s="113" t="s">
        <v>9866</v>
      </c>
      <c r="J1109" s="113" t="s">
        <v>9872</v>
      </c>
      <c r="K1109" s="113" t="s">
        <v>27502</v>
      </c>
      <c r="L1109" s="113">
        <v>81342222773</v>
      </c>
      <c r="M1109" s="113" t="s">
        <v>27503</v>
      </c>
      <c r="O1109" s="113" t="s">
        <v>14291</v>
      </c>
      <c r="P1109" s="113" t="s">
        <v>27504</v>
      </c>
      <c r="Q1109" s="113" t="s">
        <v>27505</v>
      </c>
      <c r="R1109" s="113">
        <v>15</v>
      </c>
      <c r="S1109" s="113" t="s">
        <v>13</v>
      </c>
      <c r="T1109" s="113" t="s">
        <v>27506</v>
      </c>
      <c r="U1109" s="113" t="s">
        <v>27507</v>
      </c>
      <c r="V1109" s="114">
        <v>39904</v>
      </c>
      <c r="W1109" s="114">
        <v>39904</v>
      </c>
      <c r="X1109" s="113" t="s">
        <v>27508</v>
      </c>
      <c r="Y1109" s="114">
        <v>40542</v>
      </c>
      <c r="Z1109" s="114">
        <v>40544</v>
      </c>
      <c r="AA1109" s="113">
        <v>21</v>
      </c>
      <c r="AB1109" s="113" t="s">
        <v>24</v>
      </c>
      <c r="AC1109" s="113">
        <v>32</v>
      </c>
      <c r="AD1109" s="113" t="s">
        <v>84</v>
      </c>
      <c r="AE1109" s="114">
        <v>43556</v>
      </c>
      <c r="AF1109" s="113">
        <v>9</v>
      </c>
      <c r="AG1109" s="113">
        <v>7</v>
      </c>
      <c r="AH1109" s="113" t="s">
        <v>16263</v>
      </c>
      <c r="AI1109" s="117" t="s">
        <v>9388</v>
      </c>
      <c r="AK1109" s="114">
        <v>43556</v>
      </c>
      <c r="AL1109" s="113">
        <v>40</v>
      </c>
      <c r="AM1109" s="113" t="s">
        <v>9870</v>
      </c>
      <c r="AN1109" s="113" t="s">
        <v>19131</v>
      </c>
      <c r="AO1109" s="113" t="s">
        <v>1173</v>
      </c>
      <c r="AP1109" s="113">
        <v>2011</v>
      </c>
      <c r="AQ1109" s="113" t="s">
        <v>8</v>
      </c>
      <c r="AR1109" s="113" t="s">
        <v>24604</v>
      </c>
      <c r="AS1109" s="113" t="s">
        <v>14</v>
      </c>
      <c r="AT1109" s="113" t="s">
        <v>14</v>
      </c>
      <c r="AU1109" s="113" t="s">
        <v>16229</v>
      </c>
      <c r="AV1109" s="113" t="s">
        <v>14</v>
      </c>
      <c r="AW1109" s="113" t="s">
        <v>14</v>
      </c>
    </row>
    <row r="1110" spans="1:49">
      <c r="A1110" s="116" t="s">
        <v>9424</v>
      </c>
      <c r="B1110" s="113">
        <v>132164891</v>
      </c>
      <c r="C1110" s="113" t="s">
        <v>9425</v>
      </c>
      <c r="E1110" s="113" t="s">
        <v>30664</v>
      </c>
      <c r="F1110" s="113" t="s">
        <v>510</v>
      </c>
      <c r="G1110" s="114">
        <v>26294</v>
      </c>
      <c r="H1110" s="113" t="s">
        <v>16218</v>
      </c>
      <c r="I1110" s="113" t="s">
        <v>9866</v>
      </c>
      <c r="J1110" s="113" t="s">
        <v>9872</v>
      </c>
      <c r="K1110" s="113" t="s">
        <v>30665</v>
      </c>
      <c r="L1110" s="113">
        <v>81245270585</v>
      </c>
      <c r="M1110" s="113" t="s">
        <v>10416</v>
      </c>
      <c r="O1110" s="113" t="s">
        <v>30666</v>
      </c>
      <c r="P1110" s="113" t="s">
        <v>30667</v>
      </c>
      <c r="Q1110" s="113" t="s">
        <v>30668</v>
      </c>
      <c r="R1110" s="113">
        <v>15</v>
      </c>
      <c r="S1110" s="113" t="s">
        <v>13</v>
      </c>
      <c r="T1110" s="113" t="s">
        <v>30669</v>
      </c>
      <c r="U1110" s="113" t="s">
        <v>30670</v>
      </c>
      <c r="V1110" s="114">
        <v>35458</v>
      </c>
      <c r="W1110" s="114">
        <v>35462</v>
      </c>
      <c r="Z1110" s="114">
        <v>36039</v>
      </c>
      <c r="AA1110" s="113">
        <v>31</v>
      </c>
      <c r="AB1110" s="113" t="s">
        <v>9</v>
      </c>
      <c r="AC1110" s="113">
        <v>43</v>
      </c>
      <c r="AD1110" s="113" t="s">
        <v>316</v>
      </c>
      <c r="AE1110" s="114">
        <v>45505</v>
      </c>
      <c r="AF1110" s="113">
        <v>27</v>
      </c>
      <c r="AG1110" s="113">
        <v>6</v>
      </c>
      <c r="AH1110" s="113" t="s">
        <v>16226</v>
      </c>
      <c r="AI1110" s="117" t="s">
        <v>9901</v>
      </c>
      <c r="AK1110" s="114">
        <v>44670</v>
      </c>
      <c r="AL1110" s="113">
        <v>45</v>
      </c>
      <c r="AM1110" s="113" t="s">
        <v>9922</v>
      </c>
      <c r="AN1110" s="113" t="s">
        <v>30671</v>
      </c>
      <c r="AO1110" s="113" t="s">
        <v>9426</v>
      </c>
      <c r="AP1110" s="113">
        <v>2013</v>
      </c>
      <c r="AQ1110" s="113" t="s">
        <v>5236</v>
      </c>
      <c r="AR1110" s="113" t="s">
        <v>16295</v>
      </c>
      <c r="AS1110" s="113" t="s">
        <v>14</v>
      </c>
      <c r="AT1110" s="113" t="s">
        <v>14</v>
      </c>
      <c r="AU1110" s="113" t="s">
        <v>16229</v>
      </c>
      <c r="AV1110" s="113" t="s">
        <v>14</v>
      </c>
    </row>
    <row r="1111" spans="1:49">
      <c r="A1111" s="116" t="s">
        <v>6057</v>
      </c>
      <c r="B1111" s="113">
        <v>132154236</v>
      </c>
      <c r="C1111" s="113" t="s">
        <v>6058</v>
      </c>
      <c r="E1111" s="113" t="s">
        <v>22987</v>
      </c>
      <c r="F1111" s="113" t="s">
        <v>204</v>
      </c>
      <c r="G1111" s="114">
        <v>26296</v>
      </c>
      <c r="H1111" s="113" t="s">
        <v>16230</v>
      </c>
      <c r="I1111" s="113" t="s">
        <v>9866</v>
      </c>
      <c r="J1111" s="113" t="s">
        <v>9872</v>
      </c>
      <c r="K1111" s="113" t="s">
        <v>22988</v>
      </c>
      <c r="L1111" s="113">
        <v>81354232600</v>
      </c>
      <c r="M1111" s="113" t="s">
        <v>22989</v>
      </c>
      <c r="O1111" s="113" t="s">
        <v>14374</v>
      </c>
      <c r="P1111" s="113" t="s">
        <v>22990</v>
      </c>
      <c r="Q1111" s="113" t="s">
        <v>22991</v>
      </c>
      <c r="R1111" s="113">
        <v>15</v>
      </c>
      <c r="S1111" s="113" t="s">
        <v>13</v>
      </c>
      <c r="T1111" s="113" t="s">
        <v>22992</v>
      </c>
      <c r="U1111" s="113" t="s">
        <v>22993</v>
      </c>
      <c r="V1111" s="114">
        <v>35345</v>
      </c>
      <c r="W1111" s="114">
        <v>35217</v>
      </c>
      <c r="X1111" s="113" t="s">
        <v>22994</v>
      </c>
      <c r="Y1111" s="114">
        <v>35764</v>
      </c>
      <c r="Z1111" s="114">
        <v>35765</v>
      </c>
      <c r="AA1111" s="113">
        <v>22</v>
      </c>
      <c r="AB1111" s="113" t="s">
        <v>25</v>
      </c>
      <c r="AC1111" s="113">
        <v>43</v>
      </c>
      <c r="AD1111" s="113" t="s">
        <v>316</v>
      </c>
      <c r="AE1111" s="114">
        <v>45505</v>
      </c>
      <c r="AF1111" s="113">
        <v>26</v>
      </c>
      <c r="AG1111" s="113">
        <v>2</v>
      </c>
      <c r="AH1111" s="113" t="s">
        <v>16226</v>
      </c>
      <c r="AI1111" s="117" t="s">
        <v>2357</v>
      </c>
      <c r="AK1111" s="114">
        <v>41523</v>
      </c>
      <c r="AL1111" s="113">
        <v>45</v>
      </c>
      <c r="AM1111" s="113" t="s">
        <v>9922</v>
      </c>
      <c r="AN1111" s="113" t="s">
        <v>22995</v>
      </c>
      <c r="AO1111" s="113" t="s">
        <v>22996</v>
      </c>
      <c r="AP1111" s="113">
        <v>2012</v>
      </c>
      <c r="AQ1111" s="113" t="s">
        <v>5236</v>
      </c>
      <c r="AR1111" s="113" t="s">
        <v>17933</v>
      </c>
      <c r="AS1111" s="113" t="s">
        <v>14</v>
      </c>
      <c r="AT1111" s="113" t="s">
        <v>14</v>
      </c>
      <c r="AU1111" s="113" t="s">
        <v>16229</v>
      </c>
      <c r="AV1111" s="113" t="s">
        <v>14</v>
      </c>
    </row>
    <row r="1112" spans="1:49">
      <c r="A1112" s="116" t="s">
        <v>8733</v>
      </c>
      <c r="B1112" s="113">
        <v>570021198</v>
      </c>
      <c r="C1112" s="113" t="s">
        <v>8734</v>
      </c>
      <c r="F1112" s="113" t="s">
        <v>5548</v>
      </c>
      <c r="G1112" s="114">
        <v>26297</v>
      </c>
      <c r="H1112" s="113" t="s">
        <v>16230</v>
      </c>
      <c r="I1112" s="113" t="s">
        <v>10007</v>
      </c>
      <c r="J1112" s="113" t="s">
        <v>9872</v>
      </c>
      <c r="K1112" s="113" t="s">
        <v>21441</v>
      </c>
      <c r="L1112" s="113">
        <v>85298395486</v>
      </c>
      <c r="M1112" s="113" t="s">
        <v>21442</v>
      </c>
      <c r="O1112" s="113" t="s">
        <v>10238</v>
      </c>
      <c r="P1112" s="113" t="s">
        <v>21443</v>
      </c>
      <c r="Q1112" s="113" t="s">
        <v>21444</v>
      </c>
      <c r="R1112" s="113">
        <v>15</v>
      </c>
      <c r="S1112" s="113" t="s">
        <v>13</v>
      </c>
      <c r="T1112" s="113" t="s">
        <v>21445</v>
      </c>
      <c r="U1112" s="113" t="s">
        <v>21446</v>
      </c>
      <c r="V1112" s="114">
        <v>39038</v>
      </c>
      <c r="W1112" s="114">
        <v>38808</v>
      </c>
      <c r="X1112" s="113" t="s">
        <v>21447</v>
      </c>
      <c r="Y1112" s="114">
        <v>39353</v>
      </c>
      <c r="Z1112" s="114">
        <v>39356</v>
      </c>
      <c r="AA1112" s="113">
        <v>21</v>
      </c>
      <c r="AB1112" s="113" t="s">
        <v>24</v>
      </c>
      <c r="AC1112" s="113">
        <v>31</v>
      </c>
      <c r="AD1112" s="113" t="s">
        <v>9</v>
      </c>
      <c r="AE1112" s="114">
        <v>45200</v>
      </c>
      <c r="AF1112" s="113">
        <v>18</v>
      </c>
      <c r="AG1112" s="113">
        <v>4</v>
      </c>
      <c r="AH1112" s="113" t="s">
        <v>16226</v>
      </c>
      <c r="AI1112" s="117" t="s">
        <v>9875</v>
      </c>
      <c r="AK1112" s="114">
        <v>45108</v>
      </c>
      <c r="AL1112" s="113">
        <v>15</v>
      </c>
      <c r="AM1112" s="113" t="s">
        <v>9885</v>
      </c>
      <c r="AN1112" s="113" t="s">
        <v>21448</v>
      </c>
      <c r="AO1112" s="113" t="s">
        <v>8735</v>
      </c>
      <c r="AP1112" s="113">
        <v>1989</v>
      </c>
      <c r="AQ1112" s="113" t="s">
        <v>6669</v>
      </c>
      <c r="AR1112" s="113" t="s">
        <v>27650</v>
      </c>
      <c r="AS1112" s="113" t="s">
        <v>14</v>
      </c>
      <c r="AT1112" s="113" t="s">
        <v>14</v>
      </c>
      <c r="AU1112" s="113" t="s">
        <v>16229</v>
      </c>
      <c r="AV1112" s="113" t="s">
        <v>14</v>
      </c>
    </row>
    <row r="1113" spans="1:49">
      <c r="A1113" s="116" t="s">
        <v>2590</v>
      </c>
      <c r="B1113" s="113">
        <v>140299918</v>
      </c>
      <c r="C1113" s="113" t="s">
        <v>2591</v>
      </c>
      <c r="F1113" s="113" t="s">
        <v>2250</v>
      </c>
      <c r="G1113" s="114">
        <v>26298</v>
      </c>
      <c r="H1113" s="113" t="s">
        <v>16218</v>
      </c>
      <c r="I1113" s="113" t="s">
        <v>9866</v>
      </c>
      <c r="J1113" s="113" t="s">
        <v>9872</v>
      </c>
      <c r="K1113" s="113" t="s">
        <v>44432</v>
      </c>
      <c r="L1113" s="113">
        <v>81339865516</v>
      </c>
      <c r="M1113" s="113" t="s">
        <v>44433</v>
      </c>
      <c r="O1113" s="113" t="s">
        <v>10554</v>
      </c>
      <c r="P1113" s="113" t="s">
        <v>44434</v>
      </c>
      <c r="Q1113" s="113" t="s">
        <v>44435</v>
      </c>
      <c r="R1113" s="113">
        <v>15</v>
      </c>
      <c r="S1113" s="113" t="s">
        <v>13</v>
      </c>
      <c r="T1113" s="113" t="s">
        <v>44436</v>
      </c>
      <c r="U1113" s="113" t="s">
        <v>44437</v>
      </c>
      <c r="V1113" s="114">
        <v>34150</v>
      </c>
      <c r="W1113" s="114">
        <v>34029</v>
      </c>
      <c r="X1113" s="113" t="s">
        <v>44438</v>
      </c>
      <c r="Y1113" s="114">
        <v>34758</v>
      </c>
      <c r="Z1113" s="114">
        <v>34759</v>
      </c>
      <c r="AA1113" s="113">
        <v>21</v>
      </c>
      <c r="AB1113" s="113" t="s">
        <v>24</v>
      </c>
      <c r="AC1113" s="113">
        <v>34</v>
      </c>
      <c r="AD1113" s="113" t="s">
        <v>18</v>
      </c>
      <c r="AE1113" s="114">
        <v>43009</v>
      </c>
      <c r="AF1113" s="113">
        <v>19</v>
      </c>
      <c r="AG1113" s="113">
        <v>7</v>
      </c>
      <c r="AH1113" s="113" t="s">
        <v>16226</v>
      </c>
      <c r="AI1113" s="117" t="s">
        <v>556</v>
      </c>
      <c r="AK1113" s="114">
        <v>41285</v>
      </c>
      <c r="AL1113" s="113">
        <v>15</v>
      </c>
      <c r="AM1113" s="113" t="s">
        <v>9885</v>
      </c>
      <c r="AN1113" s="113" t="s">
        <v>44439</v>
      </c>
      <c r="AO1113" s="113" t="s">
        <v>1629</v>
      </c>
      <c r="AP1113" s="113">
        <v>1992</v>
      </c>
      <c r="AQ1113" s="113" t="s">
        <v>2307</v>
      </c>
      <c r="AR1113" s="113" t="s">
        <v>17702</v>
      </c>
      <c r="AS1113" s="113" t="s">
        <v>14</v>
      </c>
      <c r="AT1113" s="113" t="s">
        <v>14</v>
      </c>
      <c r="AU1113" s="113" t="s">
        <v>16229</v>
      </c>
      <c r="AV1113" s="113" t="s">
        <v>14</v>
      </c>
      <c r="AW1113" s="113" t="s">
        <v>14</v>
      </c>
    </row>
    <row r="1114" spans="1:49">
      <c r="A1114" s="116" t="s">
        <v>6928</v>
      </c>
      <c r="B1114" s="113">
        <v>132034034</v>
      </c>
      <c r="C1114" s="113" t="s">
        <v>2639</v>
      </c>
      <c r="E1114" s="113" t="s">
        <v>133</v>
      </c>
      <c r="G1114" s="114">
        <v>26298</v>
      </c>
      <c r="H1114" s="113" t="s">
        <v>16218</v>
      </c>
      <c r="I1114" s="113" t="s">
        <v>9866</v>
      </c>
      <c r="J1114" s="113" t="s">
        <v>9872</v>
      </c>
      <c r="K1114" s="113" t="s">
        <v>39731</v>
      </c>
      <c r="L1114" s="113">
        <v>82271330822</v>
      </c>
      <c r="M1114" s="113" t="s">
        <v>39732</v>
      </c>
      <c r="O1114" s="113" t="s">
        <v>16166</v>
      </c>
      <c r="P1114" s="113" t="s">
        <v>39733</v>
      </c>
      <c r="Q1114" s="113" t="s">
        <v>39734</v>
      </c>
      <c r="R1114" s="113">
        <v>15</v>
      </c>
      <c r="S1114" s="113" t="s">
        <v>13</v>
      </c>
      <c r="T1114" s="113" t="s">
        <v>39735</v>
      </c>
      <c r="U1114" s="113" t="s">
        <v>39736</v>
      </c>
      <c r="V1114" s="114">
        <v>34240</v>
      </c>
      <c r="W1114" s="114">
        <v>34243</v>
      </c>
      <c r="X1114" s="113" t="s">
        <v>39737</v>
      </c>
      <c r="Y1114" s="114">
        <v>34972</v>
      </c>
      <c r="Z1114" s="114">
        <v>34973</v>
      </c>
      <c r="AA1114" s="113">
        <v>21</v>
      </c>
      <c r="AB1114" s="113" t="s">
        <v>24</v>
      </c>
      <c r="AC1114" s="113">
        <v>33</v>
      </c>
      <c r="AD1114" s="113" t="s">
        <v>10</v>
      </c>
      <c r="AE1114" s="114">
        <v>41000</v>
      </c>
      <c r="AF1114" s="113">
        <v>13</v>
      </c>
      <c r="AG1114" s="113">
        <v>6</v>
      </c>
      <c r="AH1114" s="113" t="s">
        <v>16226</v>
      </c>
      <c r="AI1114" s="117" t="s">
        <v>9891</v>
      </c>
      <c r="AK1114" s="114">
        <v>41000</v>
      </c>
      <c r="AL1114" s="113">
        <v>25</v>
      </c>
      <c r="AM1114" s="113" t="s">
        <v>9974</v>
      </c>
      <c r="AN1114" s="113" t="s">
        <v>19591</v>
      </c>
      <c r="AO1114" s="113" t="s">
        <v>49</v>
      </c>
      <c r="AP1114" s="113">
        <v>2003</v>
      </c>
      <c r="AQ1114" s="113" t="s">
        <v>9994</v>
      </c>
      <c r="AR1114" s="113" t="s">
        <v>17007</v>
      </c>
      <c r="AS1114" s="113" t="s">
        <v>14</v>
      </c>
      <c r="AT1114" s="113" t="s">
        <v>14</v>
      </c>
      <c r="AU1114" s="113" t="s">
        <v>16229</v>
      </c>
      <c r="AV1114" s="113" t="s">
        <v>14</v>
      </c>
      <c r="AW1114" s="113" t="s">
        <v>14</v>
      </c>
    </row>
    <row r="1115" spans="1:49">
      <c r="A1115" s="116" t="s">
        <v>2066</v>
      </c>
      <c r="C1115" s="113" t="s">
        <v>2067</v>
      </c>
      <c r="E1115" s="113" t="s">
        <v>74</v>
      </c>
      <c r="F1115" s="113" t="s">
        <v>8</v>
      </c>
      <c r="G1115" s="114">
        <v>26299</v>
      </c>
      <c r="H1115" s="113" t="s">
        <v>16230</v>
      </c>
      <c r="I1115" s="113" t="s">
        <v>9866</v>
      </c>
      <c r="J1115" s="113" t="s">
        <v>9872</v>
      </c>
      <c r="K1115" s="113" t="s">
        <v>19437</v>
      </c>
      <c r="L1115" s="113">
        <v>85395164371</v>
      </c>
      <c r="M1115" s="113" t="s">
        <v>11136</v>
      </c>
      <c r="O1115" s="113" t="s">
        <v>11137</v>
      </c>
      <c r="P1115" s="113" t="s">
        <v>19438</v>
      </c>
      <c r="Q1115" s="113" t="s">
        <v>19439</v>
      </c>
      <c r="R1115" s="113">
        <v>15</v>
      </c>
      <c r="S1115" s="113" t="s">
        <v>13</v>
      </c>
      <c r="T1115" s="113" t="s">
        <v>19440</v>
      </c>
      <c r="U1115" s="113" t="s">
        <v>19441</v>
      </c>
      <c r="V1115" s="114">
        <v>42123</v>
      </c>
      <c r="W1115" s="114">
        <v>42125</v>
      </c>
      <c r="X1115" s="113" t="s">
        <v>19442</v>
      </c>
      <c r="Y1115" s="114">
        <v>42612</v>
      </c>
      <c r="Z1115" s="114">
        <v>42614</v>
      </c>
      <c r="AA1115" s="113">
        <v>13</v>
      </c>
      <c r="AB1115" s="113" t="s">
        <v>357</v>
      </c>
      <c r="AC1115" s="113">
        <v>31</v>
      </c>
      <c r="AD1115" s="113" t="s">
        <v>9</v>
      </c>
      <c r="AE1115" s="114">
        <v>44652</v>
      </c>
      <c r="AF1115" s="113">
        <v>15</v>
      </c>
      <c r="AG1115" s="113">
        <v>3</v>
      </c>
      <c r="AH1115" s="113" t="s">
        <v>16226</v>
      </c>
      <c r="AI1115" s="117" t="s">
        <v>9875</v>
      </c>
      <c r="AK1115" s="114">
        <v>44652</v>
      </c>
      <c r="AL1115" s="113">
        <v>40</v>
      </c>
      <c r="AM1115" s="113" t="s">
        <v>9870</v>
      </c>
      <c r="AN1115" s="113" t="s">
        <v>19443</v>
      </c>
      <c r="AO1115" s="113" t="s">
        <v>11138</v>
      </c>
      <c r="AP1115" s="113">
        <v>2012</v>
      </c>
      <c r="AQ1115" s="113" t="s">
        <v>9871</v>
      </c>
      <c r="AR1115" s="113" t="s">
        <v>16842</v>
      </c>
      <c r="AS1115" s="113" t="s">
        <v>14</v>
      </c>
      <c r="AT1115" s="113" t="s">
        <v>14</v>
      </c>
      <c r="AU1115" s="113" t="s">
        <v>16229</v>
      </c>
      <c r="AV1115" s="113" t="s">
        <v>14</v>
      </c>
      <c r="AW1115" s="113" t="s">
        <v>14</v>
      </c>
    </row>
    <row r="1116" spans="1:49">
      <c r="A1116" s="116" t="s">
        <v>6561</v>
      </c>
      <c r="B1116" s="113">
        <v>132080130</v>
      </c>
      <c r="C1116" s="113" t="s">
        <v>1305</v>
      </c>
      <c r="E1116" s="113" t="s">
        <v>133</v>
      </c>
      <c r="F1116" s="113" t="s">
        <v>514</v>
      </c>
      <c r="G1116" s="114">
        <v>26306</v>
      </c>
      <c r="H1116" s="113" t="s">
        <v>16230</v>
      </c>
      <c r="I1116" s="113" t="s">
        <v>9866</v>
      </c>
      <c r="J1116" s="113" t="s">
        <v>9872</v>
      </c>
      <c r="K1116" s="113" t="s">
        <v>35748</v>
      </c>
      <c r="L1116" s="113">
        <v>85314423442</v>
      </c>
      <c r="M1116" s="113" t="s">
        <v>35749</v>
      </c>
      <c r="O1116" s="113" t="s">
        <v>15723</v>
      </c>
      <c r="P1116" s="113" t="s">
        <v>35750</v>
      </c>
      <c r="Q1116" s="113" t="s">
        <v>35751</v>
      </c>
      <c r="R1116" s="113">
        <v>15</v>
      </c>
      <c r="S1116" s="113" t="s">
        <v>13</v>
      </c>
      <c r="T1116" s="113" t="s">
        <v>35752</v>
      </c>
      <c r="U1116" s="113" t="s">
        <v>35753</v>
      </c>
      <c r="V1116" s="114">
        <v>34540</v>
      </c>
      <c r="W1116" s="114">
        <v>34547</v>
      </c>
      <c r="X1116" s="113" t="s">
        <v>35754</v>
      </c>
      <c r="Y1116" s="114">
        <v>35033</v>
      </c>
      <c r="Z1116" s="114">
        <v>34731</v>
      </c>
      <c r="AA1116" s="113">
        <v>21</v>
      </c>
      <c r="AB1116" s="113" t="s">
        <v>24</v>
      </c>
      <c r="AC1116" s="113">
        <v>34</v>
      </c>
      <c r="AD1116" s="113" t="s">
        <v>18</v>
      </c>
      <c r="AE1116" s="114">
        <v>44470</v>
      </c>
      <c r="AF1116" s="113">
        <v>22</v>
      </c>
      <c r="AG1116" s="113">
        <v>2</v>
      </c>
      <c r="AH1116" s="113" t="s">
        <v>16226</v>
      </c>
      <c r="AI1116" s="117" t="s">
        <v>9891</v>
      </c>
      <c r="AK1116" s="114">
        <v>45200</v>
      </c>
      <c r="AL1116" s="113">
        <v>25</v>
      </c>
      <c r="AM1116" s="113" t="s">
        <v>9974</v>
      </c>
      <c r="AN1116" s="113" t="s">
        <v>17974</v>
      </c>
      <c r="AO1116" s="113" t="s">
        <v>830</v>
      </c>
      <c r="AP1116" s="113">
        <v>2005</v>
      </c>
      <c r="AQ1116" s="113" t="s">
        <v>8</v>
      </c>
      <c r="AR1116" s="113" t="s">
        <v>17865</v>
      </c>
      <c r="AS1116" s="113" t="s">
        <v>14</v>
      </c>
      <c r="AT1116" s="113" t="s">
        <v>14</v>
      </c>
      <c r="AU1116" s="113" t="s">
        <v>16229</v>
      </c>
      <c r="AV1116" s="113" t="s">
        <v>14</v>
      </c>
    </row>
    <row r="1117" spans="1:49">
      <c r="A1117" s="116" t="s">
        <v>5121</v>
      </c>
      <c r="B1117" s="113">
        <v>570014001</v>
      </c>
      <c r="C1117" s="113" t="s">
        <v>5122</v>
      </c>
      <c r="E1117" s="113" t="s">
        <v>30</v>
      </c>
      <c r="F1117" s="113" t="s">
        <v>8</v>
      </c>
      <c r="G1117" s="114">
        <v>26306</v>
      </c>
      <c r="H1117" s="113" t="s">
        <v>16218</v>
      </c>
      <c r="I1117" s="113" t="s">
        <v>9866</v>
      </c>
      <c r="J1117" s="113" t="s">
        <v>9872</v>
      </c>
      <c r="K1117" s="113" t="s">
        <v>43981</v>
      </c>
      <c r="L1117" s="113">
        <v>82296368219</v>
      </c>
      <c r="M1117" s="113" t="s">
        <v>10968</v>
      </c>
      <c r="O1117" s="113" t="s">
        <v>43982</v>
      </c>
      <c r="P1117" s="113" t="s">
        <v>43983</v>
      </c>
      <c r="Q1117" s="113" t="s">
        <v>43984</v>
      </c>
      <c r="R1117" s="113">
        <v>15</v>
      </c>
      <c r="S1117" s="113" t="s">
        <v>13</v>
      </c>
      <c r="T1117" s="113" t="s">
        <v>43985</v>
      </c>
      <c r="U1117" s="113" t="s">
        <v>43986</v>
      </c>
      <c r="V1117" s="114">
        <v>37557</v>
      </c>
      <c r="W1117" s="114">
        <v>37561</v>
      </c>
      <c r="X1117" s="113" t="s">
        <v>43987</v>
      </c>
      <c r="Y1117" s="114">
        <v>37945</v>
      </c>
      <c r="Z1117" s="114">
        <v>37956</v>
      </c>
      <c r="AA1117" s="113">
        <v>21</v>
      </c>
      <c r="AB1117" s="113" t="s">
        <v>24</v>
      </c>
      <c r="AC1117" s="113">
        <v>34</v>
      </c>
      <c r="AD1117" s="113" t="s">
        <v>18</v>
      </c>
      <c r="AE1117" s="114">
        <v>43922</v>
      </c>
      <c r="AF1117" s="113">
        <v>12</v>
      </c>
      <c r="AG1117" s="113">
        <v>5</v>
      </c>
      <c r="AH1117" s="113" t="s">
        <v>9913</v>
      </c>
      <c r="AI1117" s="117" t="s">
        <v>768</v>
      </c>
      <c r="AJ1117" s="113" t="s">
        <v>45509</v>
      </c>
      <c r="AK1117" s="114">
        <v>45120</v>
      </c>
      <c r="AL1117" s="113">
        <v>40</v>
      </c>
      <c r="AM1117" s="113" t="s">
        <v>9870</v>
      </c>
      <c r="AN1117" s="113" t="s">
        <v>16317</v>
      </c>
      <c r="AO1117" s="113" t="s">
        <v>188</v>
      </c>
      <c r="AP1117" s="113">
        <v>2008</v>
      </c>
      <c r="AQ1117" s="113" t="s">
        <v>8</v>
      </c>
      <c r="AR1117" s="113" t="s">
        <v>34918</v>
      </c>
      <c r="AS1117" s="113" t="s">
        <v>14</v>
      </c>
      <c r="AT1117" s="113" t="s">
        <v>14</v>
      </c>
      <c r="AU1117" s="113" t="s">
        <v>16229</v>
      </c>
      <c r="AV1117" s="113" t="s">
        <v>14</v>
      </c>
      <c r="AW1117" s="113" t="s">
        <v>14</v>
      </c>
    </row>
    <row r="1118" spans="1:49">
      <c r="A1118" s="116" t="s">
        <v>5346</v>
      </c>
      <c r="C1118" s="113" t="s">
        <v>3042</v>
      </c>
      <c r="F1118" s="113" t="s">
        <v>98</v>
      </c>
      <c r="G1118" s="114">
        <v>26306</v>
      </c>
      <c r="H1118" s="113" t="s">
        <v>16230</v>
      </c>
      <c r="I1118" s="113" t="s">
        <v>9866</v>
      </c>
      <c r="J1118" s="113" t="s">
        <v>9872</v>
      </c>
      <c r="K1118" s="113" t="s">
        <v>36597</v>
      </c>
      <c r="L1118" s="113">
        <v>82296713066</v>
      </c>
      <c r="M1118" s="113" t="s">
        <v>10336</v>
      </c>
      <c r="O1118" s="113" t="s">
        <v>10337</v>
      </c>
      <c r="P1118" s="113" t="s">
        <v>36598</v>
      </c>
      <c r="Q1118" s="113" t="s">
        <v>36599</v>
      </c>
      <c r="R1118" s="113">
        <v>15</v>
      </c>
      <c r="S1118" s="113" t="s">
        <v>13</v>
      </c>
      <c r="T1118" s="113" t="s">
        <v>36600</v>
      </c>
      <c r="U1118" s="113" t="s">
        <v>36601</v>
      </c>
      <c r="V1118" s="114">
        <v>40179</v>
      </c>
      <c r="W1118" s="114">
        <v>40179</v>
      </c>
      <c r="X1118" s="113" t="s">
        <v>36602</v>
      </c>
      <c r="Y1118" s="114">
        <v>40906</v>
      </c>
      <c r="Z1118" s="114">
        <v>40909</v>
      </c>
      <c r="AA1118" s="113">
        <v>21</v>
      </c>
      <c r="AB1118" s="113" t="s">
        <v>24</v>
      </c>
      <c r="AC1118" s="113">
        <v>24</v>
      </c>
      <c r="AD1118" s="113" t="s">
        <v>47</v>
      </c>
      <c r="AE1118" s="114">
        <v>45444</v>
      </c>
      <c r="AF1118" s="113">
        <v>19</v>
      </c>
      <c r="AG1118" s="113">
        <v>10</v>
      </c>
      <c r="AH1118" s="113" t="s">
        <v>16263</v>
      </c>
      <c r="AI1118" s="117" t="s">
        <v>16325</v>
      </c>
      <c r="AK1118" s="114">
        <v>45302</v>
      </c>
      <c r="AL1118" s="113">
        <v>15</v>
      </c>
      <c r="AM1118" s="113" t="s">
        <v>9885</v>
      </c>
      <c r="AN1118" s="113" t="s">
        <v>36603</v>
      </c>
      <c r="AO1118" s="113" t="s">
        <v>5347</v>
      </c>
      <c r="AP1118" s="113">
        <v>1991</v>
      </c>
      <c r="AQ1118" s="113" t="s">
        <v>8</v>
      </c>
      <c r="AR1118" s="113" t="s">
        <v>19139</v>
      </c>
      <c r="AS1118" s="113" t="s">
        <v>14</v>
      </c>
      <c r="AT1118" s="113" t="s">
        <v>14</v>
      </c>
      <c r="AU1118" s="113" t="s">
        <v>16229</v>
      </c>
      <c r="AV1118" s="113" t="s">
        <v>14</v>
      </c>
    </row>
    <row r="1119" spans="1:49">
      <c r="A1119" s="116" t="s">
        <v>1710</v>
      </c>
      <c r="B1119" s="113">
        <v>570013843</v>
      </c>
      <c r="C1119" s="113" t="s">
        <v>1711</v>
      </c>
      <c r="E1119" s="113" t="s">
        <v>1712</v>
      </c>
      <c r="F1119" s="113" t="s">
        <v>8</v>
      </c>
      <c r="G1119" s="114">
        <v>26315</v>
      </c>
      <c r="H1119" s="113" t="s">
        <v>16230</v>
      </c>
      <c r="I1119" s="113" t="s">
        <v>9866</v>
      </c>
      <c r="J1119" s="113" t="s">
        <v>9872</v>
      </c>
      <c r="K1119" s="113" t="s">
        <v>20293</v>
      </c>
      <c r="L1119" s="113">
        <v>82231229172</v>
      </c>
      <c r="M1119" s="113" t="s">
        <v>10993</v>
      </c>
      <c r="O1119" s="113" t="s">
        <v>10994</v>
      </c>
      <c r="P1119" s="113" t="s">
        <v>20294</v>
      </c>
      <c r="Q1119" s="113" t="s">
        <v>20295</v>
      </c>
      <c r="R1119" s="113">
        <v>15</v>
      </c>
      <c r="S1119" s="113" t="s">
        <v>13</v>
      </c>
      <c r="T1119" s="113" t="s">
        <v>20296</v>
      </c>
      <c r="U1119" s="113" t="s">
        <v>20297</v>
      </c>
      <c r="V1119" s="114">
        <v>37557</v>
      </c>
      <c r="W1119" s="114">
        <v>37561</v>
      </c>
      <c r="X1119" s="113" t="s">
        <v>20298</v>
      </c>
      <c r="Y1119" s="114">
        <v>37945</v>
      </c>
      <c r="Z1119" s="114">
        <v>37956</v>
      </c>
      <c r="AA1119" s="113">
        <v>31</v>
      </c>
      <c r="AB1119" s="113" t="s">
        <v>9</v>
      </c>
      <c r="AC1119" s="113">
        <v>41</v>
      </c>
      <c r="AD1119" s="113" t="s">
        <v>52</v>
      </c>
      <c r="AE1119" s="114">
        <v>43556</v>
      </c>
      <c r="AF1119" s="113">
        <v>16</v>
      </c>
      <c r="AG1119" s="113">
        <v>5</v>
      </c>
      <c r="AH1119" s="113" t="s">
        <v>9913</v>
      </c>
      <c r="AI1119" s="117" t="s">
        <v>20299</v>
      </c>
      <c r="AJ1119" s="113" t="s">
        <v>45514</v>
      </c>
      <c r="AK1119" s="114">
        <v>44923</v>
      </c>
      <c r="AL1119" s="113">
        <v>45</v>
      </c>
      <c r="AM1119" s="113" t="s">
        <v>9922</v>
      </c>
      <c r="AN1119" s="113" t="s">
        <v>18625</v>
      </c>
      <c r="AO1119" s="113" t="s">
        <v>1713</v>
      </c>
      <c r="AP1119" s="113">
        <v>2011</v>
      </c>
      <c r="AQ1119" s="113" t="s">
        <v>5236</v>
      </c>
      <c r="AR1119" s="113" t="s">
        <v>19695</v>
      </c>
      <c r="AS1119" s="113" t="s">
        <v>14</v>
      </c>
      <c r="AT1119" s="113" t="s">
        <v>14</v>
      </c>
      <c r="AU1119" s="113" t="s">
        <v>16229</v>
      </c>
      <c r="AV1119" s="113" t="s">
        <v>14</v>
      </c>
      <c r="AW1119" s="113" t="s">
        <v>14</v>
      </c>
    </row>
    <row r="1120" spans="1:49">
      <c r="A1120" s="116" t="s">
        <v>4762</v>
      </c>
      <c r="B1120" s="113">
        <v>570012411</v>
      </c>
      <c r="C1120" s="113" t="s">
        <v>4763</v>
      </c>
      <c r="F1120" s="113" t="s">
        <v>8</v>
      </c>
      <c r="G1120" s="114">
        <v>26325</v>
      </c>
      <c r="H1120" s="113" t="s">
        <v>16230</v>
      </c>
      <c r="I1120" s="113" t="s">
        <v>9866</v>
      </c>
      <c r="J1120" s="113" t="s">
        <v>9872</v>
      </c>
      <c r="K1120" s="113" t="s">
        <v>25852</v>
      </c>
      <c r="L1120" s="113">
        <v>82262315005</v>
      </c>
      <c r="M1120" s="113" t="s">
        <v>14070</v>
      </c>
      <c r="O1120" s="113" t="s">
        <v>14071</v>
      </c>
      <c r="P1120" s="113" t="s">
        <v>25853</v>
      </c>
      <c r="Q1120" s="113" t="s">
        <v>25854</v>
      </c>
      <c r="R1120" s="113">
        <v>15</v>
      </c>
      <c r="S1120" s="113" t="s">
        <v>13</v>
      </c>
      <c r="T1120" s="113" t="s">
        <v>25855</v>
      </c>
      <c r="U1120" s="113" t="s">
        <v>25856</v>
      </c>
      <c r="V1120" s="114">
        <v>35555</v>
      </c>
      <c r="W1120" s="114">
        <v>35490</v>
      </c>
      <c r="X1120" s="113" t="s">
        <v>25857</v>
      </c>
      <c r="Y1120" s="114">
        <v>35864</v>
      </c>
      <c r="Z1120" s="114">
        <v>35886</v>
      </c>
      <c r="AA1120" s="113">
        <v>11</v>
      </c>
      <c r="AB1120" s="113" t="s">
        <v>306</v>
      </c>
      <c r="AC1120" s="113">
        <v>32</v>
      </c>
      <c r="AD1120" s="113" t="s">
        <v>84</v>
      </c>
      <c r="AE1120" s="114">
        <v>45017</v>
      </c>
      <c r="AF1120" s="113">
        <v>16</v>
      </c>
      <c r="AG1120" s="113">
        <v>0</v>
      </c>
      <c r="AH1120" s="113" t="s">
        <v>16263</v>
      </c>
      <c r="AI1120" s="117" t="s">
        <v>16325</v>
      </c>
      <c r="AK1120" s="114">
        <v>45302</v>
      </c>
      <c r="AL1120" s="113">
        <v>15</v>
      </c>
      <c r="AM1120" s="113" t="s">
        <v>9885</v>
      </c>
      <c r="AN1120" s="113" t="s">
        <v>25858</v>
      </c>
      <c r="AO1120" s="113" t="s">
        <v>2900</v>
      </c>
      <c r="AP1120" s="113">
        <v>1998</v>
      </c>
      <c r="AQ1120" s="113" t="s">
        <v>2436</v>
      </c>
      <c r="AR1120" s="113" t="s">
        <v>38383</v>
      </c>
      <c r="AS1120" s="113" t="s">
        <v>14</v>
      </c>
      <c r="AT1120" s="113" t="s">
        <v>14</v>
      </c>
      <c r="AU1120" s="113" t="s">
        <v>16229</v>
      </c>
      <c r="AV1120" s="113" t="s">
        <v>14</v>
      </c>
    </row>
    <row r="1121" spans="1:49">
      <c r="A1121" s="116" t="s">
        <v>4990</v>
      </c>
      <c r="B1121" s="113">
        <v>132275384</v>
      </c>
      <c r="C1121" s="113" t="s">
        <v>4991</v>
      </c>
      <c r="E1121" s="113" t="s">
        <v>34</v>
      </c>
      <c r="F1121" s="113" t="s">
        <v>2586</v>
      </c>
      <c r="G1121" s="114">
        <v>26330</v>
      </c>
      <c r="H1121" s="113" t="s">
        <v>16230</v>
      </c>
      <c r="I1121" s="113" t="s">
        <v>9866</v>
      </c>
      <c r="J1121" s="113" t="s">
        <v>9872</v>
      </c>
      <c r="K1121" s="113" t="s">
        <v>44571</v>
      </c>
      <c r="M1121" s="113" t="s">
        <v>9953</v>
      </c>
      <c r="O1121" s="113" t="s">
        <v>9954</v>
      </c>
      <c r="P1121" s="113" t="s">
        <v>44572</v>
      </c>
      <c r="Q1121" s="113" t="s">
        <v>44573</v>
      </c>
      <c r="R1121" s="113">
        <v>15</v>
      </c>
      <c r="S1121" s="113" t="s">
        <v>13</v>
      </c>
      <c r="T1121" s="113" t="s">
        <v>44574</v>
      </c>
      <c r="U1121" s="113" t="s">
        <v>44575</v>
      </c>
      <c r="V1121" s="114">
        <v>36890</v>
      </c>
      <c r="W1121" s="114">
        <v>36861</v>
      </c>
      <c r="X1121" s="113" t="s">
        <v>44576</v>
      </c>
      <c r="Y1121" s="114">
        <v>37334</v>
      </c>
      <c r="Z1121" s="114">
        <v>37347</v>
      </c>
      <c r="AA1121" s="113">
        <v>21</v>
      </c>
      <c r="AB1121" s="113" t="s">
        <v>24</v>
      </c>
      <c r="AC1121" s="113">
        <v>34</v>
      </c>
      <c r="AD1121" s="113" t="s">
        <v>18</v>
      </c>
      <c r="AE1121" s="114">
        <v>44835</v>
      </c>
      <c r="AF1121" s="113">
        <v>26</v>
      </c>
      <c r="AG1121" s="113">
        <v>10</v>
      </c>
      <c r="AH1121" s="113" t="s">
        <v>16263</v>
      </c>
      <c r="AI1121" s="117" t="s">
        <v>4992</v>
      </c>
      <c r="AK1121" s="114">
        <v>43191</v>
      </c>
      <c r="AL1121" s="113">
        <v>40</v>
      </c>
      <c r="AM1121" s="113" t="s">
        <v>9870</v>
      </c>
      <c r="AN1121" s="113" t="s">
        <v>18149</v>
      </c>
      <c r="AO1121" s="113" t="s">
        <v>629</v>
      </c>
      <c r="AP1121" s="113">
        <v>2009</v>
      </c>
      <c r="AQ1121" s="113" t="s">
        <v>8</v>
      </c>
      <c r="AR1121" s="113" t="s">
        <v>17719</v>
      </c>
      <c r="AS1121" s="113" t="s">
        <v>14</v>
      </c>
      <c r="AT1121" s="113" t="s">
        <v>14</v>
      </c>
      <c r="AU1121" s="113" t="s">
        <v>16229</v>
      </c>
      <c r="AV1121" s="113" t="s">
        <v>14</v>
      </c>
      <c r="AW1121" s="113" t="s">
        <v>14</v>
      </c>
    </row>
    <row r="1122" spans="1:49">
      <c r="A1122" s="116" t="s">
        <v>7672</v>
      </c>
      <c r="B1122" s="113">
        <v>570013560</v>
      </c>
      <c r="C1122" s="113" t="s">
        <v>286</v>
      </c>
      <c r="E1122" s="113" t="s">
        <v>110</v>
      </c>
      <c r="F1122" s="113" t="s">
        <v>196</v>
      </c>
      <c r="G1122" s="114">
        <v>26333</v>
      </c>
      <c r="H1122" s="113" t="s">
        <v>16218</v>
      </c>
      <c r="I1122" s="113" t="s">
        <v>9866</v>
      </c>
      <c r="J1122" s="113" t="s">
        <v>9872</v>
      </c>
      <c r="K1122" s="113" t="s">
        <v>29939</v>
      </c>
      <c r="L1122" s="113">
        <v>82259210019</v>
      </c>
      <c r="M1122" s="113" t="s">
        <v>15559</v>
      </c>
      <c r="O1122" s="113" t="s">
        <v>15560</v>
      </c>
      <c r="P1122" s="113" t="s">
        <v>29940</v>
      </c>
      <c r="Q1122" s="113" t="s">
        <v>29941</v>
      </c>
      <c r="R1122" s="113">
        <v>15</v>
      </c>
      <c r="S1122" s="113" t="s">
        <v>13</v>
      </c>
      <c r="T1122" s="113" t="s">
        <v>29942</v>
      </c>
      <c r="U1122" s="113" t="s">
        <v>29943</v>
      </c>
      <c r="V1122" s="114">
        <v>37065</v>
      </c>
      <c r="W1122" s="114">
        <v>37073</v>
      </c>
      <c r="X1122" s="113" t="s">
        <v>29944</v>
      </c>
      <c r="Y1122" s="114">
        <v>37559</v>
      </c>
      <c r="Z1122" s="114">
        <v>37561</v>
      </c>
      <c r="AA1122" s="113">
        <v>31</v>
      </c>
      <c r="AB1122" s="113" t="s">
        <v>9</v>
      </c>
      <c r="AC1122" s="113">
        <v>42</v>
      </c>
      <c r="AD1122" s="113" t="s">
        <v>92</v>
      </c>
      <c r="AE1122" s="114">
        <v>44470</v>
      </c>
      <c r="AF1122" s="113">
        <v>20</v>
      </c>
      <c r="AG1122" s="113">
        <v>3</v>
      </c>
      <c r="AH1122" s="113" t="s">
        <v>9913</v>
      </c>
      <c r="AI1122" s="117" t="s">
        <v>7832</v>
      </c>
      <c r="AJ1122" s="113" t="s">
        <v>45507</v>
      </c>
      <c r="AK1122" s="114">
        <v>44853</v>
      </c>
      <c r="AL1122" s="113">
        <v>40</v>
      </c>
      <c r="AM1122" s="113" t="s">
        <v>9870</v>
      </c>
      <c r="AN1122" s="113" t="s">
        <v>29945</v>
      </c>
      <c r="AO1122" s="113" t="s">
        <v>399</v>
      </c>
      <c r="AP1122" s="113">
        <v>1999</v>
      </c>
      <c r="AQ1122" s="113" t="s">
        <v>5236</v>
      </c>
      <c r="AR1122" s="113" t="s">
        <v>29946</v>
      </c>
      <c r="AS1122" s="113" t="s">
        <v>14</v>
      </c>
      <c r="AT1122" s="113" t="s">
        <v>14</v>
      </c>
      <c r="AU1122" s="113" t="s">
        <v>16229</v>
      </c>
      <c r="AV1122" s="113" t="s">
        <v>14</v>
      </c>
      <c r="AW1122" s="113" t="s">
        <v>14</v>
      </c>
    </row>
    <row r="1123" spans="1:49">
      <c r="A1123" s="116" t="s">
        <v>7395</v>
      </c>
      <c r="B1123" s="113">
        <v>131988410</v>
      </c>
      <c r="C1123" s="113" t="s">
        <v>7396</v>
      </c>
      <c r="F1123" s="113" t="s">
        <v>7397</v>
      </c>
      <c r="G1123" s="114">
        <v>26334</v>
      </c>
      <c r="H1123" s="113" t="s">
        <v>16218</v>
      </c>
      <c r="I1123" s="113" t="s">
        <v>9866</v>
      </c>
      <c r="J1123" s="113" t="s">
        <v>9872</v>
      </c>
      <c r="K1123" s="113" t="s">
        <v>35664</v>
      </c>
      <c r="L1123" s="113">
        <v>85299823111</v>
      </c>
      <c r="M1123" s="113" t="s">
        <v>10218</v>
      </c>
      <c r="O1123" s="113" t="s">
        <v>10219</v>
      </c>
      <c r="P1123" s="113" t="s">
        <v>35665</v>
      </c>
      <c r="Q1123" s="113" t="s">
        <v>35666</v>
      </c>
      <c r="R1123" s="113">
        <v>15</v>
      </c>
      <c r="S1123" s="113" t="s">
        <v>13</v>
      </c>
      <c r="T1123" s="113" t="s">
        <v>35667</v>
      </c>
      <c r="U1123" s="113" t="s">
        <v>35668</v>
      </c>
      <c r="V1123" s="114">
        <v>33938</v>
      </c>
      <c r="W1123" s="114">
        <v>33939</v>
      </c>
      <c r="X1123" s="113" t="s">
        <v>25870</v>
      </c>
      <c r="Y1123" s="114">
        <v>34637</v>
      </c>
      <c r="Z1123" s="114">
        <v>34639</v>
      </c>
      <c r="AA1123" s="113">
        <v>11</v>
      </c>
      <c r="AB1123" s="113" t="s">
        <v>306</v>
      </c>
      <c r="AC1123" s="113">
        <v>32</v>
      </c>
      <c r="AD1123" s="113" t="s">
        <v>84</v>
      </c>
      <c r="AE1123" s="114">
        <v>44835</v>
      </c>
      <c r="AF1123" s="113">
        <v>18</v>
      </c>
      <c r="AG1123" s="113">
        <v>10</v>
      </c>
      <c r="AH1123" s="113" t="s">
        <v>16263</v>
      </c>
      <c r="AI1123" s="117" t="s">
        <v>16325</v>
      </c>
      <c r="AK1123" s="114">
        <v>45302</v>
      </c>
      <c r="AL1123" s="113">
        <v>15</v>
      </c>
      <c r="AM1123" s="113" t="s">
        <v>9885</v>
      </c>
      <c r="AN1123" s="113" t="s">
        <v>17932</v>
      </c>
      <c r="AO1123" s="113" t="s">
        <v>185</v>
      </c>
      <c r="AP1123" s="113">
        <v>1997</v>
      </c>
      <c r="AQ1123" s="113" t="s">
        <v>8</v>
      </c>
      <c r="AR1123" s="113" t="s">
        <v>24835</v>
      </c>
      <c r="AS1123" s="113" t="s">
        <v>14</v>
      </c>
      <c r="AT1123" s="113" t="s">
        <v>14</v>
      </c>
      <c r="AU1123" s="113" t="s">
        <v>16229</v>
      </c>
      <c r="AV1123" s="113" t="s">
        <v>14</v>
      </c>
    </row>
    <row r="1124" spans="1:49">
      <c r="A1124" s="116" t="s">
        <v>5284</v>
      </c>
      <c r="B1124" s="113">
        <v>570017286</v>
      </c>
      <c r="C1124" s="113" t="s">
        <v>5285</v>
      </c>
      <c r="E1124" s="113" t="s">
        <v>41</v>
      </c>
      <c r="F1124" s="113" t="s">
        <v>8</v>
      </c>
      <c r="G1124" s="114">
        <v>26336</v>
      </c>
      <c r="H1124" s="113" t="s">
        <v>16230</v>
      </c>
      <c r="I1124" s="113" t="s">
        <v>9866</v>
      </c>
      <c r="J1124" s="113" t="s">
        <v>9872</v>
      </c>
      <c r="K1124" s="113" t="s">
        <v>43610</v>
      </c>
      <c r="L1124" s="113">
        <v>85299832177</v>
      </c>
      <c r="M1124" s="113" t="s">
        <v>12362</v>
      </c>
      <c r="O1124" s="113" t="s">
        <v>12363</v>
      </c>
      <c r="P1124" s="113" t="s">
        <v>43611</v>
      </c>
      <c r="Q1124" s="113" t="s">
        <v>43612</v>
      </c>
      <c r="R1124" s="113">
        <v>15</v>
      </c>
      <c r="S1124" s="113" t="s">
        <v>13</v>
      </c>
      <c r="T1124" s="113" t="s">
        <v>43613</v>
      </c>
      <c r="U1124" s="113" t="s">
        <v>43614</v>
      </c>
      <c r="V1124" s="114">
        <v>38397</v>
      </c>
      <c r="W1124" s="114">
        <v>38353</v>
      </c>
      <c r="X1124" s="113" t="s">
        <v>43615</v>
      </c>
      <c r="Y1124" s="114">
        <v>38775</v>
      </c>
      <c r="Z1124" s="114">
        <v>38777</v>
      </c>
      <c r="AA1124" s="113">
        <v>21</v>
      </c>
      <c r="AB1124" s="113" t="s">
        <v>24</v>
      </c>
      <c r="AC1124" s="113">
        <v>32</v>
      </c>
      <c r="AD1124" s="113" t="s">
        <v>84</v>
      </c>
      <c r="AE1124" s="114">
        <v>45200</v>
      </c>
      <c r="AF1124" s="113">
        <v>13</v>
      </c>
      <c r="AG1124" s="113">
        <v>9</v>
      </c>
      <c r="AH1124" s="113" t="s">
        <v>16226</v>
      </c>
      <c r="AI1124" s="117" t="s">
        <v>9875</v>
      </c>
      <c r="AK1124" s="114">
        <v>44362</v>
      </c>
      <c r="AL1124" s="113">
        <v>40</v>
      </c>
      <c r="AM1124" s="113" t="s">
        <v>9870</v>
      </c>
      <c r="AN1124" s="113" t="s">
        <v>16561</v>
      </c>
      <c r="AO1124" s="113" t="s">
        <v>42</v>
      </c>
      <c r="AP1124" s="113">
        <v>2018</v>
      </c>
      <c r="AQ1124" s="113" t="s">
        <v>9994</v>
      </c>
      <c r="AR1124" s="113" t="s">
        <v>17054</v>
      </c>
      <c r="AS1124" s="113" t="s">
        <v>14</v>
      </c>
      <c r="AT1124" s="113" t="s">
        <v>14</v>
      </c>
      <c r="AU1124" s="113" t="s">
        <v>16229</v>
      </c>
      <c r="AV1124" s="113" t="s">
        <v>14</v>
      </c>
      <c r="AW1124" s="113" t="s">
        <v>14</v>
      </c>
    </row>
    <row r="1125" spans="1:49">
      <c r="A1125" s="116" t="s">
        <v>8412</v>
      </c>
      <c r="C1125" s="113" t="s">
        <v>8413</v>
      </c>
      <c r="E1125" s="113" t="s">
        <v>34</v>
      </c>
      <c r="F1125" s="113" t="s">
        <v>8</v>
      </c>
      <c r="G1125" s="114">
        <v>26336</v>
      </c>
      <c r="H1125" s="113" t="s">
        <v>16218</v>
      </c>
      <c r="I1125" s="113" t="s">
        <v>9866</v>
      </c>
      <c r="J1125" s="113" t="s">
        <v>9872</v>
      </c>
      <c r="K1125" s="113" t="s">
        <v>42367</v>
      </c>
      <c r="L1125" s="113">
        <v>8114533930</v>
      </c>
      <c r="M1125" s="113" t="s">
        <v>12776</v>
      </c>
      <c r="N1125" s="113" t="s">
        <v>18798</v>
      </c>
      <c r="O1125" s="113" t="s">
        <v>36554</v>
      </c>
      <c r="P1125" s="113" t="s">
        <v>42368</v>
      </c>
      <c r="Q1125" s="113" t="s">
        <v>42369</v>
      </c>
      <c r="R1125" s="113">
        <v>15</v>
      </c>
      <c r="S1125" s="113" t="s">
        <v>13</v>
      </c>
      <c r="T1125" s="113" t="s">
        <v>42370</v>
      </c>
      <c r="U1125" s="113" t="s">
        <v>42371</v>
      </c>
      <c r="V1125" s="114">
        <v>42037</v>
      </c>
      <c r="W1125" s="114">
        <v>42036</v>
      </c>
      <c r="X1125" s="113" t="s">
        <v>42372</v>
      </c>
      <c r="Y1125" s="114">
        <v>42612</v>
      </c>
      <c r="Z1125" s="114">
        <v>42614</v>
      </c>
      <c r="AA1125" s="113">
        <v>21</v>
      </c>
      <c r="AB1125" s="113" t="s">
        <v>24</v>
      </c>
      <c r="AC1125" s="113">
        <v>32</v>
      </c>
      <c r="AD1125" s="113" t="s">
        <v>84</v>
      </c>
      <c r="AE1125" s="114">
        <v>45017</v>
      </c>
      <c r="AF1125" s="113">
        <v>13</v>
      </c>
      <c r="AG1125" s="113">
        <v>9</v>
      </c>
      <c r="AH1125" s="113" t="s">
        <v>16263</v>
      </c>
      <c r="AI1125" s="117" t="s">
        <v>5835</v>
      </c>
      <c r="AK1125" s="114">
        <v>42036</v>
      </c>
      <c r="AL1125" s="113">
        <v>40</v>
      </c>
      <c r="AM1125" s="113" t="s">
        <v>9870</v>
      </c>
      <c r="AN1125" s="113" t="s">
        <v>20982</v>
      </c>
      <c r="AO1125" s="113" t="s">
        <v>36</v>
      </c>
      <c r="AP1125" s="113">
        <v>2014</v>
      </c>
      <c r="AQ1125" s="113" t="s">
        <v>8</v>
      </c>
      <c r="AR1125" s="113" t="s">
        <v>30516</v>
      </c>
      <c r="AS1125" s="113" t="s">
        <v>14</v>
      </c>
      <c r="AT1125" s="113" t="s">
        <v>14</v>
      </c>
      <c r="AU1125" s="113" t="s">
        <v>16229</v>
      </c>
      <c r="AV1125" s="113" t="s">
        <v>14</v>
      </c>
      <c r="AW1125" s="113" t="s">
        <v>14</v>
      </c>
    </row>
    <row r="1126" spans="1:49">
      <c r="A1126" s="116" t="s">
        <v>8071</v>
      </c>
      <c r="C1126" s="113" t="s">
        <v>2210</v>
      </c>
      <c r="E1126" s="113" t="s">
        <v>30</v>
      </c>
      <c r="F1126" s="113" t="s">
        <v>8</v>
      </c>
      <c r="G1126" s="114">
        <v>26339</v>
      </c>
      <c r="H1126" s="113" t="s">
        <v>16230</v>
      </c>
      <c r="I1126" s="113" t="s">
        <v>9866</v>
      </c>
      <c r="J1126" s="113" t="s">
        <v>9867</v>
      </c>
      <c r="K1126" s="113" t="s">
        <v>34964</v>
      </c>
      <c r="L1126" s="113">
        <v>85241073076</v>
      </c>
      <c r="M1126" s="113" t="s">
        <v>13212</v>
      </c>
      <c r="O1126" s="113" t="s">
        <v>34965</v>
      </c>
      <c r="P1126" s="113" t="s">
        <v>34966</v>
      </c>
      <c r="Q1126" s="113" t="s">
        <v>34967</v>
      </c>
      <c r="R1126" s="113">
        <v>15</v>
      </c>
      <c r="S1126" s="113" t="s">
        <v>13</v>
      </c>
      <c r="T1126" s="113" t="s">
        <v>34968</v>
      </c>
      <c r="U1126" s="113" t="s">
        <v>34969</v>
      </c>
      <c r="V1126" s="114">
        <v>39904</v>
      </c>
      <c r="W1126" s="114">
        <v>39904</v>
      </c>
      <c r="X1126" s="113" t="s">
        <v>34970</v>
      </c>
      <c r="Y1126" s="114">
        <v>40542</v>
      </c>
      <c r="Z1126" s="114">
        <v>40544</v>
      </c>
      <c r="AA1126" s="113">
        <v>21</v>
      </c>
      <c r="AB1126" s="113" t="s">
        <v>24</v>
      </c>
      <c r="AC1126" s="113">
        <v>33</v>
      </c>
      <c r="AD1126" s="113" t="s">
        <v>10</v>
      </c>
      <c r="AE1126" s="114">
        <v>45200</v>
      </c>
      <c r="AF1126" s="113">
        <v>14</v>
      </c>
      <c r="AG1126" s="113">
        <v>2</v>
      </c>
      <c r="AH1126" s="113" t="s">
        <v>16263</v>
      </c>
      <c r="AI1126" s="117" t="s">
        <v>16264</v>
      </c>
      <c r="AK1126" s="114">
        <v>45302</v>
      </c>
      <c r="AL1126" s="113">
        <v>40</v>
      </c>
      <c r="AM1126" s="113" t="s">
        <v>9870</v>
      </c>
      <c r="AN1126" s="113" t="s">
        <v>16468</v>
      </c>
      <c r="AO1126" s="113" t="s">
        <v>31</v>
      </c>
      <c r="AP1126" s="113">
        <v>2014</v>
      </c>
      <c r="AQ1126" s="113" t="s">
        <v>9971</v>
      </c>
      <c r="AR1126" s="113" t="s">
        <v>16947</v>
      </c>
      <c r="AS1126" s="113" t="s">
        <v>14</v>
      </c>
      <c r="AT1126" s="113" t="s">
        <v>14</v>
      </c>
      <c r="AU1126" s="113" t="s">
        <v>16229</v>
      </c>
      <c r="AV1126" s="113" t="s">
        <v>14</v>
      </c>
    </row>
    <row r="1127" spans="1:49">
      <c r="A1127" s="116" t="s">
        <v>7215</v>
      </c>
      <c r="B1127" s="113">
        <v>570012842</v>
      </c>
      <c r="C1127" s="113" t="s">
        <v>7216</v>
      </c>
      <c r="E1127" s="113" t="s">
        <v>3622</v>
      </c>
      <c r="F1127" s="113" t="s">
        <v>8</v>
      </c>
      <c r="G1127" s="114">
        <v>26340</v>
      </c>
      <c r="H1127" s="113" t="s">
        <v>16230</v>
      </c>
      <c r="I1127" s="113" t="s">
        <v>10007</v>
      </c>
      <c r="J1127" s="113" t="s">
        <v>9872</v>
      </c>
      <c r="K1127" s="113" t="s">
        <v>21475</v>
      </c>
      <c r="L1127" s="113">
        <v>81341032689</v>
      </c>
      <c r="M1127" s="113" t="s">
        <v>21476</v>
      </c>
      <c r="O1127" s="113" t="s">
        <v>11272</v>
      </c>
      <c r="P1127" s="113" t="s">
        <v>21477</v>
      </c>
      <c r="Q1127" s="113" t="s">
        <v>21478</v>
      </c>
      <c r="R1127" s="113">
        <v>15</v>
      </c>
      <c r="S1127" s="113" t="s">
        <v>13</v>
      </c>
      <c r="T1127" s="113" t="s">
        <v>21479</v>
      </c>
      <c r="U1127" s="113" t="s">
        <v>21480</v>
      </c>
      <c r="V1127" s="114">
        <v>36654</v>
      </c>
      <c r="W1127" s="114">
        <v>36586</v>
      </c>
      <c r="X1127" s="113" t="s">
        <v>21481</v>
      </c>
      <c r="Y1127" s="114">
        <v>36949</v>
      </c>
      <c r="Z1127" s="114">
        <v>36951</v>
      </c>
      <c r="AA1127" s="113">
        <v>31</v>
      </c>
      <c r="AB1127" s="113" t="s">
        <v>9</v>
      </c>
      <c r="AC1127" s="113">
        <v>41</v>
      </c>
      <c r="AD1127" s="113" t="s">
        <v>52</v>
      </c>
      <c r="AE1127" s="114">
        <v>41730</v>
      </c>
      <c r="AF1127" s="113">
        <v>14</v>
      </c>
      <c r="AG1127" s="113">
        <v>1</v>
      </c>
      <c r="AH1127" s="113" t="s">
        <v>9913</v>
      </c>
      <c r="AI1127" s="117" t="s">
        <v>45563</v>
      </c>
      <c r="AJ1127" s="113" t="s">
        <v>45514</v>
      </c>
      <c r="AK1127" s="114">
        <v>45120</v>
      </c>
      <c r="AL1127" s="113">
        <v>40</v>
      </c>
      <c r="AM1127" s="113" t="s">
        <v>9870</v>
      </c>
      <c r="AN1127" s="113" t="s">
        <v>21482</v>
      </c>
      <c r="AO1127" s="113" t="s">
        <v>1268</v>
      </c>
      <c r="AP1127" s="113">
        <v>1995</v>
      </c>
      <c r="AQ1127" s="113" t="s">
        <v>8</v>
      </c>
      <c r="AR1127" s="113" t="s">
        <v>21483</v>
      </c>
      <c r="AS1127" s="113" t="s">
        <v>14</v>
      </c>
      <c r="AT1127" s="113" t="s">
        <v>14</v>
      </c>
      <c r="AU1127" s="113" t="s">
        <v>16229</v>
      </c>
      <c r="AV1127" s="113" t="s">
        <v>14</v>
      </c>
      <c r="AW1127" s="113" t="s">
        <v>14</v>
      </c>
    </row>
    <row r="1128" spans="1:49">
      <c r="A1128" s="116" t="s">
        <v>6405</v>
      </c>
      <c r="B1128" s="113">
        <v>570028792</v>
      </c>
      <c r="C1128" s="113" t="s">
        <v>6406</v>
      </c>
      <c r="F1128" s="113" t="s">
        <v>8</v>
      </c>
      <c r="G1128" s="114">
        <v>26341</v>
      </c>
      <c r="H1128" s="113" t="s">
        <v>16218</v>
      </c>
      <c r="I1128" s="113" t="s">
        <v>10007</v>
      </c>
      <c r="J1128" s="113" t="s">
        <v>9872</v>
      </c>
      <c r="K1128" s="113" t="s">
        <v>24972</v>
      </c>
      <c r="L1128" s="113">
        <v>82290259254</v>
      </c>
      <c r="M1128" s="113" t="s">
        <v>24973</v>
      </c>
      <c r="O1128" s="113" t="s">
        <v>24974</v>
      </c>
      <c r="P1128" s="113" t="s">
        <v>24975</v>
      </c>
      <c r="Q1128" s="113" t="s">
        <v>24976</v>
      </c>
      <c r="R1128" s="113">
        <v>15</v>
      </c>
      <c r="S1128" s="113" t="s">
        <v>13</v>
      </c>
      <c r="T1128" s="113" t="s">
        <v>24977</v>
      </c>
      <c r="U1128" s="113" t="s">
        <v>24978</v>
      </c>
      <c r="V1128" s="114">
        <v>39387</v>
      </c>
      <c r="W1128" s="114">
        <v>39083</v>
      </c>
      <c r="X1128" s="113" t="s">
        <v>24979</v>
      </c>
      <c r="Y1128" s="114">
        <v>39720</v>
      </c>
      <c r="Z1128" s="114">
        <v>39722</v>
      </c>
      <c r="AA1128" s="113">
        <v>21</v>
      </c>
      <c r="AB1128" s="113" t="s">
        <v>24</v>
      </c>
      <c r="AC1128" s="113">
        <v>31</v>
      </c>
      <c r="AD1128" s="113" t="s">
        <v>9</v>
      </c>
      <c r="AE1128" s="114">
        <v>45017</v>
      </c>
      <c r="AF1128" s="113">
        <v>16</v>
      </c>
      <c r="AG1128" s="113">
        <v>3</v>
      </c>
      <c r="AH1128" s="113" t="s">
        <v>16263</v>
      </c>
      <c r="AI1128" s="117" t="s">
        <v>16325</v>
      </c>
      <c r="AK1128" s="114">
        <v>45302</v>
      </c>
      <c r="AL1128" s="113">
        <v>15</v>
      </c>
      <c r="AM1128" s="113" t="s">
        <v>9885</v>
      </c>
      <c r="AN1128" s="113" t="s">
        <v>24980</v>
      </c>
      <c r="AO1128" s="113" t="s">
        <v>3465</v>
      </c>
      <c r="AP1128" s="113">
        <v>1992</v>
      </c>
      <c r="AQ1128" s="113" t="s">
        <v>8</v>
      </c>
      <c r="AR1128" s="113" t="s">
        <v>21018</v>
      </c>
      <c r="AS1128" s="113" t="s">
        <v>14</v>
      </c>
      <c r="AT1128" s="113" t="s">
        <v>14</v>
      </c>
      <c r="AU1128" s="113" t="s">
        <v>16229</v>
      </c>
      <c r="AV1128" s="113" t="s">
        <v>14</v>
      </c>
    </row>
    <row r="1129" spans="1:49">
      <c r="A1129" s="116" t="s">
        <v>2388</v>
      </c>
      <c r="B1129" s="113">
        <v>570028107</v>
      </c>
      <c r="C1129" s="113" t="s">
        <v>2389</v>
      </c>
      <c r="E1129" s="113" t="s">
        <v>30</v>
      </c>
      <c r="F1129" s="113" t="s">
        <v>8</v>
      </c>
      <c r="G1129" s="114">
        <v>26341</v>
      </c>
      <c r="H1129" s="113" t="s">
        <v>16230</v>
      </c>
      <c r="I1129" s="113" t="s">
        <v>9866</v>
      </c>
      <c r="J1129" s="113" t="s">
        <v>9872</v>
      </c>
      <c r="K1129" s="113" t="s">
        <v>25592</v>
      </c>
      <c r="L1129" s="113">
        <v>82259236704</v>
      </c>
      <c r="M1129" s="113" t="s">
        <v>25593</v>
      </c>
      <c r="O1129" s="113" t="s">
        <v>13108</v>
      </c>
      <c r="P1129" s="113" t="s">
        <v>25594</v>
      </c>
      <c r="Q1129" s="113" t="s">
        <v>25595</v>
      </c>
      <c r="R1129" s="113">
        <v>15</v>
      </c>
      <c r="S1129" s="113" t="s">
        <v>13</v>
      </c>
      <c r="T1129" s="113" t="s">
        <v>25596</v>
      </c>
      <c r="U1129" s="113" t="s">
        <v>25597</v>
      </c>
      <c r="V1129" s="114">
        <v>39387</v>
      </c>
      <c r="W1129" s="114">
        <v>39083</v>
      </c>
      <c r="X1129" s="113" t="s">
        <v>25598</v>
      </c>
      <c r="Y1129" s="114">
        <v>39720</v>
      </c>
      <c r="Z1129" s="114">
        <v>39722</v>
      </c>
      <c r="AA1129" s="113">
        <v>21</v>
      </c>
      <c r="AB1129" s="113" t="s">
        <v>24</v>
      </c>
      <c r="AC1129" s="113">
        <v>33</v>
      </c>
      <c r="AD1129" s="113" t="s">
        <v>10</v>
      </c>
      <c r="AE1129" s="114">
        <v>44470</v>
      </c>
      <c r="AF1129" s="113">
        <v>12</v>
      </c>
      <c r="AG1129" s="113">
        <v>9</v>
      </c>
      <c r="AH1129" s="113" t="s">
        <v>16263</v>
      </c>
      <c r="AI1129" s="117" t="s">
        <v>16264</v>
      </c>
      <c r="AK1129" s="114">
        <v>45302</v>
      </c>
      <c r="AL1129" s="113">
        <v>40</v>
      </c>
      <c r="AM1129" s="113" t="s">
        <v>9870</v>
      </c>
      <c r="AN1129" s="113" t="s">
        <v>16468</v>
      </c>
      <c r="AO1129" s="113" t="s">
        <v>31</v>
      </c>
      <c r="AP1129" s="113">
        <v>2011</v>
      </c>
      <c r="AQ1129" s="113" t="s">
        <v>8</v>
      </c>
      <c r="AR1129" s="113" t="s">
        <v>24996</v>
      </c>
      <c r="AS1129" s="113" t="s">
        <v>14</v>
      </c>
      <c r="AT1129" s="113" t="s">
        <v>14</v>
      </c>
      <c r="AU1129" s="113" t="s">
        <v>16229</v>
      </c>
      <c r="AV1129" s="113" t="s">
        <v>14</v>
      </c>
    </row>
    <row r="1130" spans="1:49">
      <c r="A1130" s="116" t="s">
        <v>8697</v>
      </c>
      <c r="C1130" s="113" t="s">
        <v>8698</v>
      </c>
      <c r="E1130" s="113" t="s">
        <v>67</v>
      </c>
      <c r="F1130" s="113" t="s">
        <v>6572</v>
      </c>
      <c r="G1130" s="114">
        <v>26341</v>
      </c>
      <c r="H1130" s="113" t="s">
        <v>16218</v>
      </c>
      <c r="I1130" s="113" t="s">
        <v>9896</v>
      </c>
      <c r="J1130" s="113" t="s">
        <v>9872</v>
      </c>
      <c r="K1130" s="113" t="s">
        <v>20211</v>
      </c>
      <c r="L1130" s="113">
        <v>85200299949</v>
      </c>
      <c r="M1130" s="113" t="s">
        <v>15191</v>
      </c>
      <c r="O1130" s="113" t="s">
        <v>10369</v>
      </c>
      <c r="P1130" s="113" t="s">
        <v>20212</v>
      </c>
      <c r="Q1130" s="113" t="s">
        <v>20213</v>
      </c>
      <c r="R1130" s="113">
        <v>15</v>
      </c>
      <c r="S1130" s="113" t="s">
        <v>13</v>
      </c>
      <c r="T1130" s="113" t="s">
        <v>20214</v>
      </c>
      <c r="U1130" s="113" t="s">
        <v>20215</v>
      </c>
      <c r="V1130" s="114">
        <v>42037</v>
      </c>
      <c r="W1130" s="114">
        <v>42036</v>
      </c>
      <c r="X1130" s="113" t="s">
        <v>20216</v>
      </c>
      <c r="Y1130" s="114">
        <v>42612</v>
      </c>
      <c r="Z1130" s="114">
        <v>42614</v>
      </c>
      <c r="AA1130" s="113">
        <v>21</v>
      </c>
      <c r="AB1130" s="113" t="s">
        <v>24</v>
      </c>
      <c r="AC1130" s="113">
        <v>32</v>
      </c>
      <c r="AD1130" s="113" t="s">
        <v>84</v>
      </c>
      <c r="AE1130" s="114">
        <v>45017</v>
      </c>
      <c r="AF1130" s="113">
        <v>14</v>
      </c>
      <c r="AG1130" s="113">
        <v>1</v>
      </c>
      <c r="AH1130" s="113" t="s">
        <v>9913</v>
      </c>
      <c r="AI1130" s="117" t="s">
        <v>336</v>
      </c>
      <c r="AJ1130" s="113" t="s">
        <v>45516</v>
      </c>
      <c r="AK1130" s="114">
        <v>44923</v>
      </c>
      <c r="AL1130" s="113">
        <v>40</v>
      </c>
      <c r="AM1130" s="113" t="s">
        <v>9870</v>
      </c>
      <c r="AN1130" s="113" t="s">
        <v>17491</v>
      </c>
      <c r="AO1130" s="113" t="s">
        <v>378</v>
      </c>
      <c r="AP1130" s="113">
        <v>2014</v>
      </c>
      <c r="AQ1130" s="113" t="s">
        <v>9899</v>
      </c>
      <c r="AR1130" s="113" t="s">
        <v>20217</v>
      </c>
      <c r="AS1130" s="113" t="s">
        <v>14</v>
      </c>
      <c r="AT1130" s="113" t="s">
        <v>14</v>
      </c>
      <c r="AU1130" s="113" t="s">
        <v>16229</v>
      </c>
      <c r="AV1130" s="113" t="s">
        <v>14</v>
      </c>
      <c r="AW1130" s="113" t="s">
        <v>14</v>
      </c>
    </row>
    <row r="1131" spans="1:49">
      <c r="A1131" s="116" t="s">
        <v>9528</v>
      </c>
      <c r="C1131" s="113" t="s">
        <v>9529</v>
      </c>
      <c r="E1131" s="113" t="s">
        <v>1967</v>
      </c>
      <c r="F1131" s="113" t="s">
        <v>3140</v>
      </c>
      <c r="G1131" s="114">
        <v>26343</v>
      </c>
      <c r="H1131" s="113" t="s">
        <v>16230</v>
      </c>
      <c r="I1131" s="113" t="s">
        <v>9866</v>
      </c>
      <c r="J1131" s="113" t="s">
        <v>9872</v>
      </c>
      <c r="K1131" s="113" t="s">
        <v>28218</v>
      </c>
      <c r="L1131" s="113">
        <v>85242468791</v>
      </c>
      <c r="M1131" s="113" t="s">
        <v>28219</v>
      </c>
      <c r="O1131" s="113" t="s">
        <v>11332</v>
      </c>
      <c r="P1131" s="113" t="s">
        <v>28220</v>
      </c>
      <c r="Q1131" s="113" t="s">
        <v>28221</v>
      </c>
      <c r="R1131" s="113">
        <v>15</v>
      </c>
      <c r="S1131" s="113" t="s">
        <v>13</v>
      </c>
      <c r="T1131" s="113" t="s">
        <v>28222</v>
      </c>
      <c r="U1131" s="113" t="s">
        <v>28223</v>
      </c>
      <c r="V1131" s="114">
        <v>40289</v>
      </c>
      <c r="W1131" s="114">
        <v>40179</v>
      </c>
      <c r="X1131" s="113" t="s">
        <v>28224</v>
      </c>
      <c r="Y1131" s="114">
        <v>40907</v>
      </c>
      <c r="Z1131" s="114">
        <v>40909</v>
      </c>
      <c r="AA1131" s="113">
        <v>31</v>
      </c>
      <c r="AB1131" s="113" t="s">
        <v>9</v>
      </c>
      <c r="AC1131" s="113">
        <v>34</v>
      </c>
      <c r="AD1131" s="113" t="s">
        <v>18</v>
      </c>
      <c r="AE1131" s="114">
        <v>44470</v>
      </c>
      <c r="AF1131" s="113">
        <v>24</v>
      </c>
      <c r="AG1131" s="113">
        <v>7</v>
      </c>
      <c r="AH1131" s="113" t="s">
        <v>16226</v>
      </c>
      <c r="AI1131" s="117" t="s">
        <v>9891</v>
      </c>
      <c r="AK1131" s="114">
        <v>42644</v>
      </c>
      <c r="AL1131" s="113">
        <v>40</v>
      </c>
      <c r="AM1131" s="113" t="s">
        <v>9870</v>
      </c>
      <c r="AN1131" s="113" t="s">
        <v>17096</v>
      </c>
      <c r="AO1131" s="113" t="s">
        <v>420</v>
      </c>
      <c r="AP1131" s="113">
        <v>1</v>
      </c>
      <c r="AQ1131" s="113" t="s">
        <v>2436</v>
      </c>
      <c r="AR1131" s="113" t="s">
        <v>28225</v>
      </c>
      <c r="AS1131" s="113" t="s">
        <v>14</v>
      </c>
      <c r="AT1131" s="113" t="s">
        <v>14</v>
      </c>
      <c r="AU1131" s="113" t="s">
        <v>16229</v>
      </c>
      <c r="AV1131" s="113" t="s">
        <v>14</v>
      </c>
    </row>
    <row r="1132" spans="1:49">
      <c r="A1132" s="116" t="s">
        <v>7610</v>
      </c>
      <c r="B1132" s="113">
        <v>570012849</v>
      </c>
      <c r="C1132" s="113" t="s">
        <v>7611</v>
      </c>
      <c r="E1132" s="113" t="s">
        <v>17</v>
      </c>
      <c r="F1132" s="113" t="s">
        <v>8</v>
      </c>
      <c r="G1132" s="114">
        <v>26346</v>
      </c>
      <c r="H1132" s="113" t="s">
        <v>16218</v>
      </c>
      <c r="I1132" s="113" t="s">
        <v>9866</v>
      </c>
      <c r="J1132" s="113" t="s">
        <v>9872</v>
      </c>
      <c r="K1132" s="113" t="s">
        <v>28389</v>
      </c>
      <c r="L1132" s="113">
        <v>85241091972</v>
      </c>
      <c r="M1132" s="113" t="s">
        <v>12959</v>
      </c>
      <c r="O1132" s="113" t="s">
        <v>12960</v>
      </c>
      <c r="P1132" s="113" t="s">
        <v>28390</v>
      </c>
      <c r="Q1132" s="113" t="s">
        <v>28391</v>
      </c>
      <c r="R1132" s="113">
        <v>15</v>
      </c>
      <c r="S1132" s="113" t="s">
        <v>13</v>
      </c>
      <c r="T1132" s="113" t="s">
        <v>28392</v>
      </c>
      <c r="U1132" s="113" t="s">
        <v>28393</v>
      </c>
      <c r="V1132" s="114">
        <v>36654</v>
      </c>
      <c r="W1132" s="114">
        <v>36586</v>
      </c>
      <c r="X1132" s="113" t="s">
        <v>27897</v>
      </c>
      <c r="Y1132" s="114">
        <v>36949</v>
      </c>
      <c r="Z1132" s="114">
        <v>36951</v>
      </c>
      <c r="AA1132" s="113">
        <v>31</v>
      </c>
      <c r="AB1132" s="113" t="s">
        <v>9</v>
      </c>
      <c r="AC1132" s="113">
        <v>43</v>
      </c>
      <c r="AD1132" s="113" t="s">
        <v>316</v>
      </c>
      <c r="AE1132" s="114">
        <v>43374</v>
      </c>
      <c r="AF1132" s="113">
        <v>18</v>
      </c>
      <c r="AG1132" s="113">
        <v>7</v>
      </c>
      <c r="AH1132" s="113" t="s">
        <v>9913</v>
      </c>
      <c r="AI1132" s="117" t="s">
        <v>3937</v>
      </c>
      <c r="AJ1132" s="113" t="s">
        <v>45507</v>
      </c>
      <c r="AK1132" s="114">
        <v>44853</v>
      </c>
      <c r="AL1132" s="113">
        <v>40</v>
      </c>
      <c r="AM1132" s="113" t="s">
        <v>9870</v>
      </c>
      <c r="AN1132" s="113" t="s">
        <v>19451</v>
      </c>
      <c r="AO1132" s="113" t="s">
        <v>1140</v>
      </c>
      <c r="AP1132" s="113">
        <v>1998</v>
      </c>
      <c r="AQ1132" s="113" t="s">
        <v>5236</v>
      </c>
      <c r="AR1132" s="113" t="s">
        <v>16874</v>
      </c>
      <c r="AS1132" s="113" t="s">
        <v>14</v>
      </c>
      <c r="AT1132" s="113" t="s">
        <v>14</v>
      </c>
      <c r="AU1132" s="113" t="s">
        <v>16229</v>
      </c>
      <c r="AV1132" s="113" t="s">
        <v>14</v>
      </c>
      <c r="AW1132" s="113" t="s">
        <v>14</v>
      </c>
    </row>
    <row r="1133" spans="1:49">
      <c r="A1133" s="116" t="s">
        <v>5438</v>
      </c>
      <c r="B1133" s="113">
        <v>132034411</v>
      </c>
      <c r="C1133" s="113" t="s">
        <v>5439</v>
      </c>
      <c r="E1133" s="113" t="s">
        <v>41</v>
      </c>
      <c r="F1133" s="113" t="s">
        <v>196</v>
      </c>
      <c r="G1133" s="114">
        <v>26349</v>
      </c>
      <c r="H1133" s="113" t="s">
        <v>16230</v>
      </c>
      <c r="I1133" s="113" t="s">
        <v>9866</v>
      </c>
      <c r="J1133" s="113" t="s">
        <v>9872</v>
      </c>
      <c r="K1133" s="113" t="s">
        <v>36205</v>
      </c>
      <c r="L1133" s="113">
        <v>82394203672</v>
      </c>
      <c r="M1133" s="113" t="s">
        <v>15564</v>
      </c>
      <c r="O1133" s="113" t="s">
        <v>15565</v>
      </c>
      <c r="P1133" s="113" t="s">
        <v>36206</v>
      </c>
      <c r="Q1133" s="113" t="s">
        <v>36207</v>
      </c>
      <c r="R1133" s="113">
        <v>15</v>
      </c>
      <c r="S1133" s="113" t="s">
        <v>13</v>
      </c>
      <c r="T1133" s="113" t="s">
        <v>36208</v>
      </c>
      <c r="U1133" s="113" t="s">
        <v>17026</v>
      </c>
      <c r="V1133" s="114">
        <v>33999</v>
      </c>
      <c r="W1133" s="114">
        <v>34001</v>
      </c>
      <c r="X1133" s="113" t="s">
        <v>36209</v>
      </c>
      <c r="Y1133" s="114">
        <v>34546</v>
      </c>
      <c r="Z1133" s="114">
        <v>34547</v>
      </c>
      <c r="AA1133" s="113">
        <v>21</v>
      </c>
      <c r="AB1133" s="113" t="s">
        <v>24</v>
      </c>
      <c r="AC1133" s="113">
        <v>33</v>
      </c>
      <c r="AD1133" s="113" t="s">
        <v>10</v>
      </c>
      <c r="AE1133" s="114">
        <v>45017</v>
      </c>
      <c r="AF1133" s="113">
        <v>25</v>
      </c>
      <c r="AG1133" s="113">
        <v>2</v>
      </c>
      <c r="AH1133" s="113" t="s">
        <v>16226</v>
      </c>
      <c r="AI1133" s="117" t="s">
        <v>9891</v>
      </c>
      <c r="AK1133" s="114">
        <v>45017</v>
      </c>
      <c r="AL1133" s="113">
        <v>40</v>
      </c>
      <c r="AM1133" s="113" t="s">
        <v>9870</v>
      </c>
      <c r="AN1133" s="113" t="s">
        <v>16445</v>
      </c>
      <c r="AO1133" s="113" t="s">
        <v>842</v>
      </c>
      <c r="AP1133" s="113">
        <v>2019</v>
      </c>
      <c r="AQ1133" s="113" t="s">
        <v>5236</v>
      </c>
      <c r="AR1133" s="113" t="s">
        <v>17926</v>
      </c>
      <c r="AS1133" s="113" t="s">
        <v>14</v>
      </c>
      <c r="AT1133" s="113" t="s">
        <v>14</v>
      </c>
      <c r="AU1133" s="113" t="s">
        <v>16229</v>
      </c>
      <c r="AV1133" s="113" t="s">
        <v>14</v>
      </c>
    </row>
    <row r="1134" spans="1:49">
      <c r="A1134" s="116" t="s">
        <v>7659</v>
      </c>
      <c r="C1134" s="113" t="s">
        <v>4831</v>
      </c>
      <c r="F1134" s="113" t="s">
        <v>8</v>
      </c>
      <c r="G1134" s="114">
        <v>26349</v>
      </c>
      <c r="H1134" s="113" t="s">
        <v>16218</v>
      </c>
      <c r="I1134" s="113" t="s">
        <v>9866</v>
      </c>
      <c r="J1134" s="113" t="s">
        <v>9867</v>
      </c>
      <c r="K1134" s="113" t="s">
        <v>41837</v>
      </c>
      <c r="L1134" s="113">
        <v>85298146786</v>
      </c>
      <c r="M1134" s="113" t="s">
        <v>14019</v>
      </c>
      <c r="O1134" s="113" t="s">
        <v>14020</v>
      </c>
      <c r="P1134" s="113" t="s">
        <v>41838</v>
      </c>
      <c r="Q1134" s="113" t="s">
        <v>41839</v>
      </c>
      <c r="R1134" s="113">
        <v>15</v>
      </c>
      <c r="S1134" s="113" t="s">
        <v>13</v>
      </c>
      <c r="T1134" s="113" t="s">
        <v>41840</v>
      </c>
      <c r="U1134" s="113" t="s">
        <v>41841</v>
      </c>
      <c r="V1134" s="114">
        <v>42037</v>
      </c>
      <c r="W1134" s="114">
        <v>41883</v>
      </c>
      <c r="X1134" s="113" t="s">
        <v>41842</v>
      </c>
      <c r="Y1134" s="114">
        <v>42339</v>
      </c>
      <c r="Z1134" s="114">
        <v>42339</v>
      </c>
      <c r="AA1134" s="113">
        <v>21</v>
      </c>
      <c r="AB1134" s="113" t="s">
        <v>24</v>
      </c>
      <c r="AC1134" s="113">
        <v>23</v>
      </c>
      <c r="AD1134" s="113" t="s">
        <v>78</v>
      </c>
      <c r="AE1134" s="114">
        <v>45200</v>
      </c>
      <c r="AF1134" s="113">
        <v>20</v>
      </c>
      <c r="AG1134" s="113">
        <v>6</v>
      </c>
      <c r="AH1134" s="113" t="s">
        <v>16263</v>
      </c>
      <c r="AI1134" s="117" t="s">
        <v>75</v>
      </c>
      <c r="AK1134" s="114">
        <v>44753</v>
      </c>
      <c r="AL1134" s="113">
        <v>15</v>
      </c>
      <c r="AM1134" s="113" t="s">
        <v>9885</v>
      </c>
      <c r="AN1134" s="113" t="s">
        <v>20165</v>
      </c>
      <c r="AO1134" s="113" t="s">
        <v>1118</v>
      </c>
      <c r="AP1134" s="113">
        <v>1993</v>
      </c>
      <c r="AQ1134" s="113" t="s">
        <v>5236</v>
      </c>
      <c r="AR1134" s="113" t="s">
        <v>17949</v>
      </c>
      <c r="AS1134" s="113" t="s">
        <v>14</v>
      </c>
      <c r="AT1134" s="113" t="s">
        <v>14</v>
      </c>
      <c r="AU1134" s="113" t="s">
        <v>16229</v>
      </c>
      <c r="AV1134" s="113" t="s">
        <v>14</v>
      </c>
      <c r="AW1134" s="113" t="s">
        <v>14</v>
      </c>
    </row>
    <row r="1135" spans="1:49">
      <c r="A1135" s="116" t="s">
        <v>3057</v>
      </c>
      <c r="B1135" s="113">
        <v>131949796</v>
      </c>
      <c r="C1135" s="113" t="s">
        <v>3058</v>
      </c>
      <c r="F1135" s="113" t="s">
        <v>8</v>
      </c>
      <c r="G1135" s="114">
        <v>26351</v>
      </c>
      <c r="H1135" s="113" t="s">
        <v>16230</v>
      </c>
      <c r="I1135" s="113" t="s">
        <v>9866</v>
      </c>
      <c r="J1135" s="113" t="s">
        <v>9872</v>
      </c>
      <c r="K1135" s="113" t="s">
        <v>41351</v>
      </c>
      <c r="L1135" s="113">
        <v>85241099488</v>
      </c>
      <c r="M1135" s="113" t="s">
        <v>14101</v>
      </c>
      <c r="O1135" s="113" t="s">
        <v>14102</v>
      </c>
      <c r="P1135" s="113" t="s">
        <v>41352</v>
      </c>
      <c r="Q1135" s="113" t="s">
        <v>41353</v>
      </c>
      <c r="R1135" s="113">
        <v>15</v>
      </c>
      <c r="S1135" s="113" t="s">
        <v>13</v>
      </c>
      <c r="T1135" s="113" t="s">
        <v>41354</v>
      </c>
      <c r="U1135" s="113" t="s">
        <v>41355</v>
      </c>
      <c r="V1135" s="114">
        <v>33409</v>
      </c>
      <c r="W1135" s="114">
        <v>33298</v>
      </c>
      <c r="X1135" s="113" t="s">
        <v>41356</v>
      </c>
      <c r="Y1135" s="114">
        <v>33999</v>
      </c>
      <c r="Z1135" s="114">
        <v>34001</v>
      </c>
      <c r="AA1135" s="113">
        <v>12</v>
      </c>
      <c r="AB1135" s="113" t="s">
        <v>287</v>
      </c>
      <c r="AC1135" s="113">
        <v>32</v>
      </c>
      <c r="AD1135" s="113" t="s">
        <v>84</v>
      </c>
      <c r="AE1135" s="114">
        <v>42278</v>
      </c>
      <c r="AF1135" s="113">
        <v>16</v>
      </c>
      <c r="AG1135" s="113">
        <v>7</v>
      </c>
      <c r="AH1135" s="113" t="s">
        <v>16263</v>
      </c>
      <c r="AI1135" s="117" t="s">
        <v>75</v>
      </c>
      <c r="AK1135" s="114">
        <v>42278</v>
      </c>
      <c r="AL1135" s="113">
        <v>15</v>
      </c>
      <c r="AM1135" s="113" t="s">
        <v>9885</v>
      </c>
      <c r="AN1135" s="113" t="s">
        <v>16452</v>
      </c>
      <c r="AO1135" s="113" t="s">
        <v>16453</v>
      </c>
      <c r="AP1135" s="113">
        <v>1992</v>
      </c>
      <c r="AQ1135" s="113" t="s">
        <v>5236</v>
      </c>
      <c r="AR1135" s="113" t="s">
        <v>17710</v>
      </c>
      <c r="AS1135" s="113" t="s">
        <v>14</v>
      </c>
      <c r="AT1135" s="113" t="s">
        <v>14</v>
      </c>
      <c r="AU1135" s="113" t="s">
        <v>16229</v>
      </c>
      <c r="AV1135" s="113" t="s">
        <v>14</v>
      </c>
      <c r="AW1135" s="113" t="s">
        <v>14</v>
      </c>
    </row>
    <row r="1136" spans="1:49">
      <c r="A1136" s="116" t="s">
        <v>6391</v>
      </c>
      <c r="B1136" s="113">
        <v>570011029</v>
      </c>
      <c r="C1136" s="113" t="s">
        <v>6392</v>
      </c>
      <c r="E1136" s="113" t="s">
        <v>30</v>
      </c>
      <c r="F1136" s="113" t="s">
        <v>8</v>
      </c>
      <c r="G1136" s="114">
        <v>26353</v>
      </c>
      <c r="H1136" s="113" t="s">
        <v>16230</v>
      </c>
      <c r="I1136" s="113" t="s">
        <v>9866</v>
      </c>
      <c r="J1136" s="113" t="s">
        <v>9872</v>
      </c>
      <c r="K1136" s="113" t="s">
        <v>43997</v>
      </c>
      <c r="L1136" s="113">
        <v>85214115678</v>
      </c>
      <c r="M1136" s="113" t="s">
        <v>12848</v>
      </c>
      <c r="O1136" s="113" t="s">
        <v>43998</v>
      </c>
      <c r="P1136" s="113" t="s">
        <v>43999</v>
      </c>
      <c r="Q1136" s="113" t="s">
        <v>44000</v>
      </c>
      <c r="R1136" s="113">
        <v>15</v>
      </c>
      <c r="S1136" s="113" t="s">
        <v>13</v>
      </c>
      <c r="T1136" s="113" t="s">
        <v>44001</v>
      </c>
      <c r="U1136" s="113" t="s">
        <v>44002</v>
      </c>
      <c r="V1136" s="114">
        <v>33852</v>
      </c>
      <c r="W1136" s="114">
        <v>33664</v>
      </c>
      <c r="X1136" s="113" t="s">
        <v>44003</v>
      </c>
      <c r="Y1136" s="114">
        <v>34325</v>
      </c>
      <c r="Z1136" s="114">
        <v>34366</v>
      </c>
      <c r="AA1136" s="113">
        <v>21</v>
      </c>
      <c r="AB1136" s="113" t="s">
        <v>24</v>
      </c>
      <c r="AC1136" s="113">
        <v>41</v>
      </c>
      <c r="AD1136" s="113" t="s">
        <v>52</v>
      </c>
      <c r="AE1136" s="114">
        <v>43922</v>
      </c>
      <c r="AF1136" s="113">
        <v>23</v>
      </c>
      <c r="AG1136" s="113">
        <v>1</v>
      </c>
      <c r="AH1136" s="113" t="s">
        <v>9913</v>
      </c>
      <c r="AI1136" s="117" t="s">
        <v>46633</v>
      </c>
      <c r="AJ1136" s="113" t="s">
        <v>45560</v>
      </c>
      <c r="AK1136" s="114">
        <v>43418</v>
      </c>
      <c r="AL1136" s="113">
        <v>40</v>
      </c>
      <c r="AM1136" s="113" t="s">
        <v>9870</v>
      </c>
      <c r="AN1136" s="113" t="s">
        <v>16301</v>
      </c>
      <c r="AO1136" s="113" t="s">
        <v>220</v>
      </c>
      <c r="AP1136" s="113">
        <v>2011</v>
      </c>
      <c r="AQ1136" s="113" t="s">
        <v>8</v>
      </c>
      <c r="AR1136" s="113" t="s">
        <v>24180</v>
      </c>
      <c r="AS1136" s="113" t="s">
        <v>14</v>
      </c>
      <c r="AT1136" s="113" t="s">
        <v>14</v>
      </c>
      <c r="AU1136" s="113" t="s">
        <v>16229</v>
      </c>
      <c r="AV1136" s="113" t="s">
        <v>14</v>
      </c>
      <c r="AW1136" s="113" t="s">
        <v>14</v>
      </c>
    </row>
    <row r="1137" spans="1:49">
      <c r="A1137" s="116" t="s">
        <v>4450</v>
      </c>
      <c r="C1137" s="113" t="s">
        <v>4451</v>
      </c>
      <c r="E1137" s="113" t="s">
        <v>244</v>
      </c>
      <c r="F1137" s="113" t="s">
        <v>8</v>
      </c>
      <c r="G1137" s="114">
        <v>26357</v>
      </c>
      <c r="H1137" s="113" t="s">
        <v>16230</v>
      </c>
      <c r="I1137" s="113" t="s">
        <v>9866</v>
      </c>
      <c r="J1137" s="113" t="s">
        <v>9872</v>
      </c>
      <c r="K1137" s="113" t="s">
        <v>26681</v>
      </c>
      <c r="L1137" s="113">
        <v>82296592877</v>
      </c>
      <c r="M1137" s="113" t="s">
        <v>12814</v>
      </c>
      <c r="O1137" s="113" t="s">
        <v>12815</v>
      </c>
      <c r="P1137" s="113" t="s">
        <v>26682</v>
      </c>
      <c r="Q1137" s="113" t="s">
        <v>26683</v>
      </c>
      <c r="R1137" s="113">
        <v>15</v>
      </c>
      <c r="S1137" s="113" t="s">
        <v>13</v>
      </c>
      <c r="T1137" s="113" t="s">
        <v>26684</v>
      </c>
      <c r="U1137" s="113" t="s">
        <v>26685</v>
      </c>
      <c r="V1137" s="114">
        <v>41894</v>
      </c>
      <c r="W1137" s="114">
        <v>41883</v>
      </c>
      <c r="X1137" s="113" t="s">
        <v>26686</v>
      </c>
      <c r="Y1137" s="114">
        <v>42339</v>
      </c>
      <c r="Z1137" s="114">
        <v>42339</v>
      </c>
      <c r="AA1137" s="113">
        <v>31</v>
      </c>
      <c r="AB1137" s="113" t="s">
        <v>9</v>
      </c>
      <c r="AC1137" s="113">
        <v>33</v>
      </c>
      <c r="AD1137" s="113" t="s">
        <v>10</v>
      </c>
      <c r="AE1137" s="114">
        <v>44652</v>
      </c>
      <c r="AF1137" s="113">
        <v>18</v>
      </c>
      <c r="AG1137" s="113">
        <v>1</v>
      </c>
      <c r="AH1137" s="113" t="s">
        <v>16226</v>
      </c>
      <c r="AI1137" s="117" t="s">
        <v>9891</v>
      </c>
      <c r="AK1137" s="114">
        <v>44652</v>
      </c>
      <c r="AL1137" s="113">
        <v>40</v>
      </c>
      <c r="AM1137" s="113" t="s">
        <v>9870</v>
      </c>
      <c r="AN1137" s="113" t="s">
        <v>18529</v>
      </c>
      <c r="AO1137" s="113" t="s">
        <v>2354</v>
      </c>
      <c r="AP1137" s="113">
        <v>1996</v>
      </c>
      <c r="AQ1137" s="113" t="s">
        <v>9871</v>
      </c>
      <c r="AR1137" s="113" t="s">
        <v>18027</v>
      </c>
      <c r="AS1137" s="113" t="s">
        <v>14</v>
      </c>
      <c r="AT1137" s="113" t="s">
        <v>14</v>
      </c>
      <c r="AU1137" s="113" t="s">
        <v>16229</v>
      </c>
      <c r="AV1137" s="113" t="s">
        <v>14</v>
      </c>
      <c r="AW1137" s="113" t="s">
        <v>14</v>
      </c>
    </row>
    <row r="1138" spans="1:49">
      <c r="A1138" s="116" t="s">
        <v>7301</v>
      </c>
      <c r="C1138" s="113" t="s">
        <v>7302</v>
      </c>
      <c r="F1138" s="113" t="s">
        <v>8</v>
      </c>
      <c r="G1138" s="114">
        <v>26359</v>
      </c>
      <c r="H1138" s="113" t="s">
        <v>16218</v>
      </c>
      <c r="I1138" s="113" t="s">
        <v>9866</v>
      </c>
      <c r="J1138" s="113" t="s">
        <v>9872</v>
      </c>
      <c r="K1138" s="113" t="s">
        <v>38310</v>
      </c>
      <c r="L1138" s="113">
        <v>85241424866</v>
      </c>
      <c r="M1138" s="113" t="s">
        <v>14032</v>
      </c>
      <c r="O1138" s="113" t="s">
        <v>14033</v>
      </c>
      <c r="P1138" s="113" t="s">
        <v>38311</v>
      </c>
      <c r="Q1138" s="113" t="s">
        <v>38312</v>
      </c>
      <c r="R1138" s="113">
        <v>15</v>
      </c>
      <c r="S1138" s="113" t="s">
        <v>13</v>
      </c>
      <c r="T1138" s="113" t="s">
        <v>38313</v>
      </c>
      <c r="U1138" s="113" t="s">
        <v>38314</v>
      </c>
      <c r="V1138" s="114">
        <v>42030</v>
      </c>
      <c r="W1138" s="114">
        <v>41944</v>
      </c>
      <c r="X1138" s="113" t="s">
        <v>38315</v>
      </c>
      <c r="Y1138" s="114">
        <v>42583</v>
      </c>
      <c r="Z1138" s="114">
        <v>42614</v>
      </c>
      <c r="AA1138" s="113">
        <v>21</v>
      </c>
      <c r="AB1138" s="113" t="s">
        <v>24</v>
      </c>
      <c r="AC1138" s="113">
        <v>24</v>
      </c>
      <c r="AD1138" s="113" t="s">
        <v>47</v>
      </c>
      <c r="AE1138" s="114">
        <v>45383</v>
      </c>
      <c r="AF1138" s="113">
        <v>19</v>
      </c>
      <c r="AG1138" s="113">
        <v>3</v>
      </c>
      <c r="AH1138" s="113" t="s">
        <v>16226</v>
      </c>
      <c r="AI1138" s="117" t="s">
        <v>16591</v>
      </c>
      <c r="AK1138" s="114">
        <v>44470</v>
      </c>
      <c r="AL1138" s="113">
        <v>15</v>
      </c>
      <c r="AM1138" s="113" t="s">
        <v>9885</v>
      </c>
      <c r="AN1138" s="113" t="s">
        <v>16707</v>
      </c>
      <c r="AO1138" s="113" t="s">
        <v>891</v>
      </c>
      <c r="AP1138" s="113">
        <v>1992</v>
      </c>
      <c r="AQ1138" s="113" t="s">
        <v>8</v>
      </c>
      <c r="AR1138" s="113" t="s">
        <v>16593</v>
      </c>
      <c r="AS1138" s="113" t="s">
        <v>14</v>
      </c>
      <c r="AT1138" s="113" t="s">
        <v>14</v>
      </c>
      <c r="AU1138" s="113" t="s">
        <v>16229</v>
      </c>
      <c r="AV1138" s="113" t="s">
        <v>14</v>
      </c>
      <c r="AW1138" s="113" t="s">
        <v>14</v>
      </c>
    </row>
    <row r="1139" spans="1:49">
      <c r="A1139" s="116" t="s">
        <v>8770</v>
      </c>
      <c r="B1139" s="113">
        <v>570021176</v>
      </c>
      <c r="C1139" s="113" t="s">
        <v>8771</v>
      </c>
      <c r="E1139" s="113" t="s">
        <v>7305</v>
      </c>
      <c r="F1139" s="113" t="s">
        <v>620</v>
      </c>
      <c r="G1139" s="114">
        <v>26361</v>
      </c>
      <c r="H1139" s="113" t="s">
        <v>16230</v>
      </c>
      <c r="I1139" s="113" t="s">
        <v>9866</v>
      </c>
      <c r="J1139" s="113" t="s">
        <v>9872</v>
      </c>
      <c r="K1139" s="113" t="s">
        <v>18066</v>
      </c>
      <c r="L1139" s="113">
        <v>85389483048</v>
      </c>
      <c r="M1139" s="113" t="s">
        <v>18067</v>
      </c>
      <c r="O1139" s="113" t="s">
        <v>14845</v>
      </c>
      <c r="P1139" s="113" t="s">
        <v>18068</v>
      </c>
      <c r="Q1139" s="113" t="s">
        <v>18069</v>
      </c>
      <c r="R1139" s="113">
        <v>15</v>
      </c>
      <c r="S1139" s="113" t="s">
        <v>13</v>
      </c>
      <c r="T1139" s="113" t="s">
        <v>18070</v>
      </c>
      <c r="U1139" s="113" t="s">
        <v>18071</v>
      </c>
      <c r="V1139" s="114">
        <v>39038</v>
      </c>
      <c r="W1139" s="114">
        <v>38808</v>
      </c>
      <c r="X1139" s="113" t="s">
        <v>18072</v>
      </c>
      <c r="Y1139" s="114">
        <v>39353</v>
      </c>
      <c r="Z1139" s="114">
        <v>39356</v>
      </c>
      <c r="AA1139" s="113">
        <v>22</v>
      </c>
      <c r="AB1139" s="113" t="s">
        <v>25</v>
      </c>
      <c r="AC1139" s="113">
        <v>32</v>
      </c>
      <c r="AD1139" s="113" t="s">
        <v>84</v>
      </c>
      <c r="AE1139" s="114">
        <v>43922</v>
      </c>
      <c r="AF1139" s="113">
        <v>13</v>
      </c>
      <c r="AG1139" s="113">
        <v>5</v>
      </c>
      <c r="AH1139" s="113" t="s">
        <v>16226</v>
      </c>
      <c r="AI1139" s="117" t="s">
        <v>9875</v>
      </c>
      <c r="AK1139" s="114">
        <v>42826</v>
      </c>
      <c r="AL1139" s="113">
        <v>25</v>
      </c>
      <c r="AM1139" s="113" t="s">
        <v>9974</v>
      </c>
      <c r="AN1139" s="113" t="s">
        <v>19591</v>
      </c>
      <c r="AO1139" s="113" t="s">
        <v>49</v>
      </c>
      <c r="AP1139" s="113">
        <v>2003</v>
      </c>
      <c r="AQ1139" s="113" t="s">
        <v>5236</v>
      </c>
      <c r="AR1139" s="113" t="s">
        <v>21524</v>
      </c>
      <c r="AS1139" s="113" t="s">
        <v>14</v>
      </c>
      <c r="AT1139" s="113" t="s">
        <v>14</v>
      </c>
      <c r="AU1139" s="113" t="s">
        <v>16229</v>
      </c>
      <c r="AV1139" s="113" t="s">
        <v>14</v>
      </c>
      <c r="AW1139" s="113" t="s">
        <v>14</v>
      </c>
    </row>
    <row r="1140" spans="1:49">
      <c r="A1140" s="116" t="s">
        <v>6182</v>
      </c>
      <c r="C1140" s="113" t="s">
        <v>6183</v>
      </c>
      <c r="E1140" s="113" t="s">
        <v>34</v>
      </c>
      <c r="F1140" s="113" t="s">
        <v>494</v>
      </c>
      <c r="G1140" s="114">
        <v>26365</v>
      </c>
      <c r="H1140" s="113" t="s">
        <v>16230</v>
      </c>
      <c r="I1140" s="113" t="s">
        <v>9866</v>
      </c>
      <c r="J1140" s="113" t="s">
        <v>9867</v>
      </c>
      <c r="K1140" s="113" t="s">
        <v>40080</v>
      </c>
      <c r="L1140" s="113">
        <v>82191994303</v>
      </c>
      <c r="M1140" s="113" t="s">
        <v>15942</v>
      </c>
      <c r="O1140" s="113" t="s">
        <v>15943</v>
      </c>
      <c r="P1140" s="113" t="s">
        <v>40081</v>
      </c>
      <c r="Q1140" s="113" t="s">
        <v>40082</v>
      </c>
      <c r="R1140" s="113">
        <v>15</v>
      </c>
      <c r="S1140" s="113" t="s">
        <v>13</v>
      </c>
      <c r="T1140" s="113" t="s">
        <v>40083</v>
      </c>
      <c r="U1140" s="113" t="s">
        <v>40084</v>
      </c>
      <c r="V1140" s="114">
        <v>39904</v>
      </c>
      <c r="W1140" s="114">
        <v>39904</v>
      </c>
      <c r="X1140" s="113" t="s">
        <v>40085</v>
      </c>
      <c r="Y1140" s="114">
        <v>40542</v>
      </c>
      <c r="Z1140" s="114">
        <v>40544</v>
      </c>
      <c r="AA1140" s="113">
        <v>21</v>
      </c>
      <c r="AB1140" s="113" t="s">
        <v>24</v>
      </c>
      <c r="AC1140" s="113">
        <v>33</v>
      </c>
      <c r="AD1140" s="113" t="s">
        <v>10</v>
      </c>
      <c r="AE1140" s="114">
        <v>45200</v>
      </c>
      <c r="AF1140" s="113">
        <v>14</v>
      </c>
      <c r="AG1140" s="113">
        <v>2</v>
      </c>
      <c r="AH1140" s="113" t="s">
        <v>16263</v>
      </c>
      <c r="AI1140" s="117" t="s">
        <v>35222</v>
      </c>
      <c r="AK1140" s="114">
        <v>43768</v>
      </c>
      <c r="AL1140" s="113">
        <v>40</v>
      </c>
      <c r="AM1140" s="113" t="s">
        <v>9870</v>
      </c>
      <c r="AN1140" s="113" t="s">
        <v>16399</v>
      </c>
      <c r="AO1140" s="113" t="s">
        <v>169</v>
      </c>
      <c r="AP1140" s="113">
        <v>2013</v>
      </c>
      <c r="AQ1140" s="113" t="s">
        <v>8</v>
      </c>
      <c r="AR1140" s="113" t="s">
        <v>16400</v>
      </c>
      <c r="AS1140" s="113" t="s">
        <v>14</v>
      </c>
      <c r="AT1140" s="113" t="s">
        <v>14</v>
      </c>
      <c r="AU1140" s="113" t="s">
        <v>16229</v>
      </c>
      <c r="AV1140" s="113" t="s">
        <v>14</v>
      </c>
      <c r="AW1140" s="113" t="s">
        <v>14</v>
      </c>
    </row>
    <row r="1141" spans="1:49">
      <c r="A1141" s="116" t="s">
        <v>744</v>
      </c>
      <c r="B1141" s="113">
        <v>570027577</v>
      </c>
      <c r="C1141" s="113" t="s">
        <v>745</v>
      </c>
      <c r="E1141" s="113" t="s">
        <v>191</v>
      </c>
      <c r="F1141" s="113" t="s">
        <v>8</v>
      </c>
      <c r="G1141" s="114">
        <v>26369</v>
      </c>
      <c r="H1141" s="113" t="s">
        <v>16230</v>
      </c>
      <c r="I1141" s="113" t="s">
        <v>9866</v>
      </c>
      <c r="J1141" s="113" t="s">
        <v>9872</v>
      </c>
      <c r="K1141" s="113" t="s">
        <v>40912</v>
      </c>
      <c r="L1141" s="113">
        <v>82291680677</v>
      </c>
      <c r="M1141" s="113" t="s">
        <v>40913</v>
      </c>
      <c r="O1141" s="113" t="s">
        <v>12698</v>
      </c>
      <c r="P1141" s="113" t="s">
        <v>40914</v>
      </c>
      <c r="Q1141" s="113" t="s">
        <v>40915</v>
      </c>
      <c r="R1141" s="113">
        <v>15</v>
      </c>
      <c r="S1141" s="113" t="s">
        <v>13</v>
      </c>
      <c r="T1141" s="113" t="s">
        <v>40916</v>
      </c>
      <c r="U1141" s="113" t="s">
        <v>40917</v>
      </c>
      <c r="V1141" s="114">
        <v>39387</v>
      </c>
      <c r="W1141" s="114">
        <v>39083</v>
      </c>
      <c r="X1141" s="113" t="s">
        <v>40918</v>
      </c>
      <c r="Y1141" s="114">
        <v>39720</v>
      </c>
      <c r="Z1141" s="114">
        <v>39722</v>
      </c>
      <c r="AA1141" s="113">
        <v>13</v>
      </c>
      <c r="AB1141" s="113" t="s">
        <v>357</v>
      </c>
      <c r="AC1141" s="113">
        <v>33</v>
      </c>
      <c r="AD1141" s="113" t="s">
        <v>10</v>
      </c>
      <c r="AE1141" s="114">
        <v>45200</v>
      </c>
      <c r="AF1141" s="113">
        <v>12</v>
      </c>
      <c r="AG1141" s="113">
        <v>9</v>
      </c>
      <c r="AH1141" s="113" t="s">
        <v>16263</v>
      </c>
      <c r="AI1141" s="117" t="s">
        <v>10541</v>
      </c>
      <c r="AK1141" s="114">
        <v>44197</v>
      </c>
      <c r="AL1141" s="113">
        <v>40</v>
      </c>
      <c r="AM1141" s="113" t="s">
        <v>9870</v>
      </c>
      <c r="AN1141" s="113" t="s">
        <v>16955</v>
      </c>
      <c r="AO1141" s="113" t="s">
        <v>288</v>
      </c>
      <c r="AP1141" s="113">
        <v>2013</v>
      </c>
      <c r="AQ1141" s="113" t="s">
        <v>8</v>
      </c>
      <c r="AR1141" s="113" t="s">
        <v>16274</v>
      </c>
      <c r="AS1141" s="113" t="s">
        <v>14</v>
      </c>
      <c r="AT1141" s="113" t="s">
        <v>14</v>
      </c>
      <c r="AU1141" s="113" t="s">
        <v>16229</v>
      </c>
      <c r="AV1141" s="113" t="s">
        <v>14</v>
      </c>
      <c r="AW1141" s="113" t="s">
        <v>14</v>
      </c>
    </row>
    <row r="1142" spans="1:49">
      <c r="A1142" s="116" t="s">
        <v>2936</v>
      </c>
      <c r="C1142" s="113" t="s">
        <v>2937</v>
      </c>
      <c r="E1142" s="113" t="s">
        <v>17</v>
      </c>
      <c r="F1142" s="113" t="s">
        <v>761</v>
      </c>
      <c r="G1142" s="114">
        <v>26371</v>
      </c>
      <c r="H1142" s="113" t="s">
        <v>16218</v>
      </c>
      <c r="I1142" s="113" t="s">
        <v>9866</v>
      </c>
      <c r="J1142" s="113" t="s">
        <v>9872</v>
      </c>
      <c r="K1142" s="113" t="s">
        <v>30567</v>
      </c>
      <c r="L1142" s="113">
        <v>81245315772</v>
      </c>
      <c r="M1142" s="113" t="s">
        <v>14650</v>
      </c>
      <c r="O1142" s="113" t="s">
        <v>13227</v>
      </c>
      <c r="P1142" s="113" t="s">
        <v>30568</v>
      </c>
      <c r="Q1142" s="113" t="s">
        <v>30569</v>
      </c>
      <c r="R1142" s="113">
        <v>15</v>
      </c>
      <c r="S1142" s="113" t="s">
        <v>13</v>
      </c>
      <c r="T1142" s="113" t="s">
        <v>30570</v>
      </c>
      <c r="U1142" s="113" t="s">
        <v>30571</v>
      </c>
      <c r="V1142" s="114">
        <v>40210</v>
      </c>
      <c r="W1142" s="114">
        <v>40179</v>
      </c>
      <c r="X1142" s="113" t="s">
        <v>30572</v>
      </c>
      <c r="Y1142" s="114">
        <v>40906</v>
      </c>
      <c r="Z1142" s="114">
        <v>40909</v>
      </c>
      <c r="AA1142" s="113">
        <v>31</v>
      </c>
      <c r="AB1142" s="113" t="s">
        <v>9</v>
      </c>
      <c r="AC1142" s="113">
        <v>34</v>
      </c>
      <c r="AD1142" s="113" t="s">
        <v>18</v>
      </c>
      <c r="AE1142" s="114">
        <v>44287</v>
      </c>
      <c r="AF1142" s="113">
        <v>11</v>
      </c>
      <c r="AG1142" s="113">
        <v>3</v>
      </c>
      <c r="AH1142" s="113" t="s">
        <v>16226</v>
      </c>
      <c r="AI1142" s="117" t="s">
        <v>9932</v>
      </c>
      <c r="AK1142" s="114">
        <v>44925</v>
      </c>
      <c r="AL1142" s="113">
        <v>40</v>
      </c>
      <c r="AM1142" s="113" t="s">
        <v>9870</v>
      </c>
      <c r="AN1142" s="113" t="s">
        <v>19451</v>
      </c>
      <c r="AO1142" s="113" t="s">
        <v>1140</v>
      </c>
      <c r="AP1142" s="113">
        <v>2001</v>
      </c>
      <c r="AQ1142" s="113" t="s">
        <v>8</v>
      </c>
      <c r="AR1142" s="113" t="s">
        <v>20945</v>
      </c>
      <c r="AS1142" s="113" t="s">
        <v>14</v>
      </c>
      <c r="AT1142" s="113" t="s">
        <v>14</v>
      </c>
      <c r="AU1142" s="113" t="s">
        <v>16229</v>
      </c>
      <c r="AV1142" s="113" t="s">
        <v>14</v>
      </c>
      <c r="AW1142" s="113" t="s">
        <v>14</v>
      </c>
    </row>
    <row r="1143" spans="1:49">
      <c r="A1143" s="116" t="s">
        <v>5717</v>
      </c>
      <c r="B1143" s="113">
        <v>570021202</v>
      </c>
      <c r="C1143" s="113" t="s">
        <v>479</v>
      </c>
      <c r="F1143" s="113" t="s">
        <v>129</v>
      </c>
      <c r="G1143" s="114">
        <v>26372</v>
      </c>
      <c r="H1143" s="113" t="s">
        <v>16230</v>
      </c>
      <c r="I1143" s="113" t="s">
        <v>9866</v>
      </c>
      <c r="J1143" s="113" t="s">
        <v>9872</v>
      </c>
      <c r="K1143" s="113" t="s">
        <v>19424</v>
      </c>
      <c r="L1143" s="113">
        <v>82349056193</v>
      </c>
      <c r="M1143" s="113" t="s">
        <v>10110</v>
      </c>
      <c r="O1143" s="113" t="s">
        <v>10066</v>
      </c>
      <c r="P1143" s="113" t="s">
        <v>19425</v>
      </c>
      <c r="Q1143" s="113" t="s">
        <v>19426</v>
      </c>
      <c r="R1143" s="113">
        <v>15</v>
      </c>
      <c r="S1143" s="113" t="s">
        <v>13</v>
      </c>
      <c r="T1143" s="113" t="s">
        <v>19427</v>
      </c>
      <c r="U1143" s="113" t="s">
        <v>19428</v>
      </c>
      <c r="V1143" s="114">
        <v>39038</v>
      </c>
      <c r="W1143" s="114">
        <v>38808</v>
      </c>
      <c r="X1143" s="113" t="s">
        <v>19429</v>
      </c>
      <c r="Y1143" s="114">
        <v>39353</v>
      </c>
      <c r="Z1143" s="114">
        <v>39356</v>
      </c>
      <c r="AA1143" s="113">
        <v>21</v>
      </c>
      <c r="AB1143" s="113" t="s">
        <v>24</v>
      </c>
      <c r="AC1143" s="113">
        <v>31</v>
      </c>
      <c r="AD1143" s="113" t="s">
        <v>9</v>
      </c>
      <c r="AE1143" s="114">
        <v>44470</v>
      </c>
      <c r="AF1143" s="113">
        <v>15</v>
      </c>
      <c r="AG1143" s="113">
        <v>10</v>
      </c>
      <c r="AH1143" s="113" t="s">
        <v>16226</v>
      </c>
      <c r="AI1143" s="117" t="s">
        <v>9875</v>
      </c>
      <c r="AK1143" s="114">
        <v>44280</v>
      </c>
      <c r="AL1143" s="113">
        <v>15</v>
      </c>
      <c r="AM1143" s="113" t="s">
        <v>9885</v>
      </c>
      <c r="AN1143" s="113" t="s">
        <v>16858</v>
      </c>
      <c r="AO1143" s="113" t="s">
        <v>666</v>
      </c>
      <c r="AP1143" s="113">
        <v>1991</v>
      </c>
      <c r="AQ1143" s="113" t="s">
        <v>5236</v>
      </c>
      <c r="AR1143" s="113" t="s">
        <v>17212</v>
      </c>
      <c r="AS1143" s="113" t="s">
        <v>14</v>
      </c>
      <c r="AT1143" s="113" t="s">
        <v>14</v>
      </c>
      <c r="AU1143" s="113" t="s">
        <v>16229</v>
      </c>
      <c r="AV1143" s="113" t="s">
        <v>14</v>
      </c>
    </row>
    <row r="1144" spans="1:49">
      <c r="A1144" s="116" t="s">
        <v>1935</v>
      </c>
      <c r="B1144" s="113">
        <v>570020169</v>
      </c>
      <c r="C1144" s="113" t="s">
        <v>1936</v>
      </c>
      <c r="E1144" s="113" t="s">
        <v>41</v>
      </c>
      <c r="F1144" s="113" t="s">
        <v>8</v>
      </c>
      <c r="G1144" s="114">
        <v>26379</v>
      </c>
      <c r="H1144" s="113" t="s">
        <v>16230</v>
      </c>
      <c r="I1144" s="113" t="s">
        <v>9866</v>
      </c>
      <c r="J1144" s="113" t="s">
        <v>9872</v>
      </c>
      <c r="K1144" s="113" t="s">
        <v>34474</v>
      </c>
      <c r="L1144" s="113">
        <v>82343123274</v>
      </c>
      <c r="M1144" s="113" t="s">
        <v>13528</v>
      </c>
      <c r="O1144" s="113" t="s">
        <v>13529</v>
      </c>
      <c r="P1144" s="113" t="s">
        <v>34475</v>
      </c>
      <c r="Q1144" s="113" t="s">
        <v>34476</v>
      </c>
      <c r="R1144" s="113">
        <v>15</v>
      </c>
      <c r="S1144" s="113" t="s">
        <v>13</v>
      </c>
      <c r="T1144" s="113" t="s">
        <v>34477</v>
      </c>
      <c r="U1144" s="113" t="s">
        <v>34478</v>
      </c>
      <c r="V1144" s="114">
        <v>38852</v>
      </c>
      <c r="W1144" s="114">
        <v>38808</v>
      </c>
      <c r="X1144" s="113" t="s">
        <v>34479</v>
      </c>
      <c r="Y1144" s="114">
        <v>39230</v>
      </c>
      <c r="Z1144" s="114">
        <v>39234</v>
      </c>
      <c r="AA1144" s="113">
        <v>22</v>
      </c>
      <c r="AB1144" s="113" t="s">
        <v>25</v>
      </c>
      <c r="AC1144" s="113">
        <v>33</v>
      </c>
      <c r="AD1144" s="113" t="s">
        <v>10</v>
      </c>
      <c r="AE1144" s="114">
        <v>45566</v>
      </c>
      <c r="AF1144" s="113">
        <v>16</v>
      </c>
      <c r="AG1144" s="113">
        <v>6</v>
      </c>
      <c r="AH1144" s="113" t="s">
        <v>16226</v>
      </c>
      <c r="AI1144" s="117" t="s">
        <v>9891</v>
      </c>
      <c r="AK1144" s="114">
        <v>45566</v>
      </c>
      <c r="AL1144" s="113">
        <v>40</v>
      </c>
      <c r="AM1144" s="113" t="s">
        <v>9870</v>
      </c>
      <c r="AN1144" s="113" t="s">
        <v>16586</v>
      </c>
      <c r="AO1144" s="113" t="s">
        <v>677</v>
      </c>
      <c r="AP1144" s="113">
        <v>2012</v>
      </c>
      <c r="AQ1144" s="113" t="s">
        <v>5236</v>
      </c>
      <c r="AR1144" s="113" t="s">
        <v>19140</v>
      </c>
      <c r="AS1144" s="113" t="s">
        <v>14</v>
      </c>
      <c r="AT1144" s="113" t="s">
        <v>14</v>
      </c>
      <c r="AU1144" s="113" t="s">
        <v>16229</v>
      </c>
      <c r="AV1144" s="113" t="s">
        <v>14</v>
      </c>
    </row>
    <row r="1145" spans="1:49">
      <c r="A1145" s="116" t="s">
        <v>2140</v>
      </c>
      <c r="B1145" s="113">
        <v>570012561</v>
      </c>
      <c r="C1145" s="113" t="s">
        <v>2141</v>
      </c>
      <c r="E1145" s="113" t="s">
        <v>30</v>
      </c>
      <c r="F1145" s="113" t="s">
        <v>46</v>
      </c>
      <c r="G1145" s="114">
        <v>26382</v>
      </c>
      <c r="H1145" s="113" t="s">
        <v>16218</v>
      </c>
      <c r="I1145" s="113" t="s">
        <v>9866</v>
      </c>
      <c r="J1145" s="113" t="s">
        <v>9872</v>
      </c>
      <c r="K1145" s="113" t="s">
        <v>45298</v>
      </c>
      <c r="L1145" s="113">
        <v>85240949557</v>
      </c>
      <c r="M1145" s="113" t="s">
        <v>15743</v>
      </c>
      <c r="O1145" s="113" t="s">
        <v>15744</v>
      </c>
      <c r="P1145" s="113" t="s">
        <v>45299</v>
      </c>
      <c r="Q1145" s="113" t="s">
        <v>45300</v>
      </c>
      <c r="R1145" s="113">
        <v>15</v>
      </c>
      <c r="S1145" s="113" t="s">
        <v>13</v>
      </c>
      <c r="T1145" s="113" t="s">
        <v>45301</v>
      </c>
      <c r="U1145" s="113" t="s">
        <v>45302</v>
      </c>
      <c r="V1145" s="114">
        <v>35951</v>
      </c>
      <c r="W1145" s="114">
        <v>35855</v>
      </c>
      <c r="X1145" s="113" t="s">
        <v>45303</v>
      </c>
      <c r="Y1145" s="114">
        <v>36361</v>
      </c>
      <c r="Z1145" s="114">
        <v>36373</v>
      </c>
      <c r="AA1145" s="113">
        <v>21</v>
      </c>
      <c r="AB1145" s="113" t="s">
        <v>24</v>
      </c>
      <c r="AC1145" s="113">
        <v>33</v>
      </c>
      <c r="AD1145" s="113" t="s">
        <v>10</v>
      </c>
      <c r="AE1145" s="114">
        <v>42278</v>
      </c>
      <c r="AF1145" s="113">
        <v>22</v>
      </c>
      <c r="AG1145" s="113">
        <v>7</v>
      </c>
      <c r="AH1145" s="113" t="s">
        <v>16226</v>
      </c>
      <c r="AI1145" s="117" t="s">
        <v>9932</v>
      </c>
      <c r="AK1145" s="114">
        <v>44925</v>
      </c>
      <c r="AL1145" s="113">
        <v>40</v>
      </c>
      <c r="AM1145" s="113" t="s">
        <v>9870</v>
      </c>
      <c r="AN1145" s="113" t="s">
        <v>16468</v>
      </c>
      <c r="AO1145" s="113" t="s">
        <v>31</v>
      </c>
      <c r="AP1145" s="113">
        <v>2007</v>
      </c>
      <c r="AQ1145" s="113" t="s">
        <v>2884</v>
      </c>
      <c r="AR1145" s="113" t="s">
        <v>22063</v>
      </c>
      <c r="AS1145" s="113" t="s">
        <v>14</v>
      </c>
      <c r="AT1145" s="113" t="s">
        <v>14</v>
      </c>
      <c r="AU1145" s="113" t="s">
        <v>16229</v>
      </c>
      <c r="AV1145" s="113" t="s">
        <v>14</v>
      </c>
      <c r="AW1145" s="113" t="s">
        <v>14</v>
      </c>
    </row>
    <row r="1146" spans="1:49">
      <c r="A1146" s="116" t="s">
        <v>882</v>
      </c>
      <c r="B1146" s="113">
        <v>570012675</v>
      </c>
      <c r="C1146" s="113" t="s">
        <v>883</v>
      </c>
      <c r="E1146" s="113" t="s">
        <v>884</v>
      </c>
      <c r="F1146" s="113" t="s">
        <v>8</v>
      </c>
      <c r="G1146" s="114">
        <v>26382</v>
      </c>
      <c r="H1146" s="113" t="s">
        <v>16218</v>
      </c>
      <c r="I1146" s="113" t="s">
        <v>9866</v>
      </c>
      <c r="J1146" s="113" t="s">
        <v>9872</v>
      </c>
      <c r="K1146" s="113" t="s">
        <v>41183</v>
      </c>
      <c r="L1146" s="113">
        <v>811457771</v>
      </c>
      <c r="M1146" s="113" t="s">
        <v>12584</v>
      </c>
      <c r="O1146" s="113" t="s">
        <v>41184</v>
      </c>
      <c r="P1146" s="113" t="s">
        <v>41185</v>
      </c>
      <c r="Q1146" s="113" t="s">
        <v>41186</v>
      </c>
      <c r="R1146" s="113">
        <v>15</v>
      </c>
      <c r="S1146" s="113" t="s">
        <v>13</v>
      </c>
      <c r="T1146" s="113" t="s">
        <v>41187</v>
      </c>
      <c r="U1146" s="113" t="s">
        <v>36251</v>
      </c>
      <c r="V1146" s="114">
        <v>36333</v>
      </c>
      <c r="W1146" s="114">
        <v>36220</v>
      </c>
      <c r="X1146" s="113" t="s">
        <v>36252</v>
      </c>
      <c r="Y1146" s="114">
        <v>36696</v>
      </c>
      <c r="Z1146" s="114">
        <v>36708</v>
      </c>
      <c r="AA1146" s="113">
        <v>22</v>
      </c>
      <c r="AB1146" s="113" t="s">
        <v>25</v>
      </c>
      <c r="AC1146" s="113">
        <v>42</v>
      </c>
      <c r="AD1146" s="113" t="s">
        <v>92</v>
      </c>
      <c r="AE1146" s="114">
        <v>45200</v>
      </c>
      <c r="AF1146" s="113">
        <v>21</v>
      </c>
      <c r="AG1146" s="113">
        <v>3</v>
      </c>
      <c r="AH1146" s="113" t="s">
        <v>9913</v>
      </c>
      <c r="AI1146" s="117" t="s">
        <v>41188</v>
      </c>
      <c r="AJ1146" s="113" t="s">
        <v>45507</v>
      </c>
      <c r="AK1146" s="114">
        <v>44923</v>
      </c>
      <c r="AL1146" s="113">
        <v>45</v>
      </c>
      <c r="AM1146" s="113" t="s">
        <v>9922</v>
      </c>
      <c r="AN1146" s="113" t="s">
        <v>41189</v>
      </c>
      <c r="AO1146" s="113" t="s">
        <v>12585</v>
      </c>
      <c r="AP1146" s="113">
        <v>2011</v>
      </c>
      <c r="AQ1146" s="113" t="s">
        <v>8</v>
      </c>
      <c r="AR1146" s="113" t="s">
        <v>25062</v>
      </c>
      <c r="AS1146" s="113" t="s">
        <v>14</v>
      </c>
      <c r="AT1146" s="113" t="s">
        <v>14</v>
      </c>
      <c r="AU1146" s="113" t="s">
        <v>16229</v>
      </c>
      <c r="AV1146" s="113" t="s">
        <v>14</v>
      </c>
      <c r="AW1146" s="113" t="s">
        <v>14</v>
      </c>
    </row>
    <row r="1147" spans="1:49">
      <c r="A1147" s="116" t="s">
        <v>2540</v>
      </c>
      <c r="B1147" s="113">
        <v>570027828</v>
      </c>
      <c r="C1147" s="113" t="s">
        <v>2541</v>
      </c>
      <c r="F1147" s="113" t="s">
        <v>37</v>
      </c>
      <c r="G1147" s="114">
        <v>26389</v>
      </c>
      <c r="H1147" s="113" t="s">
        <v>16218</v>
      </c>
      <c r="I1147" s="113" t="s">
        <v>9866</v>
      </c>
      <c r="J1147" s="113" t="s">
        <v>9872</v>
      </c>
      <c r="K1147" s="113" t="s">
        <v>32786</v>
      </c>
      <c r="L1147" s="113">
        <v>82292087730</v>
      </c>
      <c r="M1147" s="113" t="s">
        <v>14318</v>
      </c>
      <c r="O1147" s="113" t="s">
        <v>14319</v>
      </c>
      <c r="P1147" s="113" t="s">
        <v>32787</v>
      </c>
      <c r="Q1147" s="113" t="s">
        <v>32788</v>
      </c>
      <c r="R1147" s="113">
        <v>15</v>
      </c>
      <c r="S1147" s="113" t="s">
        <v>13</v>
      </c>
      <c r="T1147" s="113" t="s">
        <v>32789</v>
      </c>
      <c r="U1147" s="113" t="s">
        <v>32790</v>
      </c>
      <c r="V1147" s="114">
        <v>39387</v>
      </c>
      <c r="W1147" s="114">
        <v>39083</v>
      </c>
      <c r="X1147" s="113" t="s">
        <v>32791</v>
      </c>
      <c r="Y1147" s="114">
        <v>39720</v>
      </c>
      <c r="Z1147" s="114">
        <v>39722</v>
      </c>
      <c r="AA1147" s="113">
        <v>21</v>
      </c>
      <c r="AB1147" s="113" t="s">
        <v>24</v>
      </c>
      <c r="AC1147" s="113">
        <v>31</v>
      </c>
      <c r="AD1147" s="113" t="s">
        <v>9</v>
      </c>
      <c r="AE1147" s="114">
        <v>45017</v>
      </c>
      <c r="AF1147" s="113">
        <v>15</v>
      </c>
      <c r="AG1147" s="113">
        <v>3</v>
      </c>
      <c r="AH1147" s="113" t="s">
        <v>16263</v>
      </c>
      <c r="AI1147" s="117" t="s">
        <v>20448</v>
      </c>
      <c r="AK1147" s="114">
        <v>45302</v>
      </c>
      <c r="AL1147" s="113">
        <v>15</v>
      </c>
      <c r="AM1147" s="113" t="s">
        <v>9885</v>
      </c>
      <c r="AN1147" s="113" t="s">
        <v>19042</v>
      </c>
      <c r="AO1147" s="113" t="s">
        <v>1863</v>
      </c>
      <c r="AP1147" s="113">
        <v>1992</v>
      </c>
      <c r="AQ1147" s="113" t="s">
        <v>8</v>
      </c>
      <c r="AR1147" s="113" t="s">
        <v>26235</v>
      </c>
      <c r="AS1147" s="113" t="s">
        <v>14</v>
      </c>
      <c r="AT1147" s="113" t="s">
        <v>14</v>
      </c>
      <c r="AU1147" s="113" t="s">
        <v>16229</v>
      </c>
      <c r="AV1147" s="113" t="s">
        <v>14</v>
      </c>
    </row>
    <row r="1148" spans="1:49">
      <c r="A1148" s="116" t="s">
        <v>8533</v>
      </c>
      <c r="C1148" s="113" t="s">
        <v>8534</v>
      </c>
      <c r="E1148" s="113" t="s">
        <v>7</v>
      </c>
      <c r="F1148" s="113" t="s">
        <v>8</v>
      </c>
      <c r="G1148" s="114">
        <v>26390</v>
      </c>
      <c r="H1148" s="113" t="s">
        <v>16218</v>
      </c>
      <c r="I1148" s="113" t="s">
        <v>10007</v>
      </c>
      <c r="J1148" s="113" t="s">
        <v>9872</v>
      </c>
      <c r="K1148" s="113" t="s">
        <v>19351</v>
      </c>
      <c r="L1148" s="113">
        <v>85241786272</v>
      </c>
      <c r="M1148" s="113" t="s">
        <v>12997</v>
      </c>
      <c r="O1148" s="113" t="s">
        <v>12998</v>
      </c>
      <c r="P1148" s="113" t="s">
        <v>19352</v>
      </c>
      <c r="Q1148" s="113" t="s">
        <v>19353</v>
      </c>
      <c r="R1148" s="113">
        <v>15</v>
      </c>
      <c r="S1148" s="113" t="s">
        <v>13</v>
      </c>
      <c r="T1148" s="113" t="s">
        <v>19354</v>
      </c>
      <c r="U1148" s="113" t="s">
        <v>19355</v>
      </c>
      <c r="V1148" s="114">
        <v>42032</v>
      </c>
      <c r="W1148" s="114">
        <v>41944</v>
      </c>
      <c r="X1148" s="113" t="s">
        <v>19356</v>
      </c>
      <c r="Y1148" s="114">
        <v>42612</v>
      </c>
      <c r="Z1148" s="114">
        <v>42614</v>
      </c>
      <c r="AA1148" s="113">
        <v>21</v>
      </c>
      <c r="AB1148" s="113" t="s">
        <v>24</v>
      </c>
      <c r="AC1148" s="113">
        <v>31</v>
      </c>
      <c r="AD1148" s="113" t="s">
        <v>9</v>
      </c>
      <c r="AE1148" s="114">
        <v>43739</v>
      </c>
      <c r="AF1148" s="113">
        <v>10</v>
      </c>
      <c r="AG1148" s="113">
        <v>7</v>
      </c>
      <c r="AH1148" s="113" t="s">
        <v>16263</v>
      </c>
      <c r="AI1148" s="117" t="s">
        <v>8535</v>
      </c>
      <c r="AK1148" s="114">
        <v>43739</v>
      </c>
      <c r="AL1148" s="113">
        <v>40</v>
      </c>
      <c r="AM1148" s="113" t="s">
        <v>9870</v>
      </c>
      <c r="AN1148" s="113" t="s">
        <v>19357</v>
      </c>
      <c r="AO1148" s="113" t="s">
        <v>12</v>
      </c>
      <c r="AP1148" s="113">
        <v>2015</v>
      </c>
      <c r="AQ1148" s="113" t="s">
        <v>8</v>
      </c>
      <c r="AR1148" s="113" t="s">
        <v>18302</v>
      </c>
      <c r="AS1148" s="113" t="s">
        <v>14</v>
      </c>
      <c r="AT1148" s="113" t="s">
        <v>14</v>
      </c>
      <c r="AU1148" s="113" t="s">
        <v>16229</v>
      </c>
      <c r="AV1148" s="113" t="s">
        <v>14</v>
      </c>
      <c r="AW1148" s="113" t="s">
        <v>14</v>
      </c>
    </row>
    <row r="1149" spans="1:49">
      <c r="A1149" s="116" t="s">
        <v>2421</v>
      </c>
      <c r="C1149" s="113" t="s">
        <v>2422</v>
      </c>
      <c r="E1149" s="113" t="s">
        <v>74</v>
      </c>
      <c r="F1149" s="113" t="s">
        <v>8</v>
      </c>
      <c r="G1149" s="114">
        <v>26391</v>
      </c>
      <c r="H1149" s="113" t="s">
        <v>16230</v>
      </c>
      <c r="I1149" s="113" t="s">
        <v>9866</v>
      </c>
      <c r="J1149" s="113" t="s">
        <v>9872</v>
      </c>
      <c r="K1149" s="113" t="s">
        <v>30988</v>
      </c>
      <c r="L1149" s="113">
        <v>82296672135</v>
      </c>
      <c r="M1149" s="113" t="s">
        <v>11342</v>
      </c>
      <c r="O1149" s="113" t="s">
        <v>11343</v>
      </c>
      <c r="P1149" s="113" t="s">
        <v>30989</v>
      </c>
      <c r="Q1149" s="113" t="s">
        <v>30990</v>
      </c>
      <c r="R1149" s="113">
        <v>15</v>
      </c>
      <c r="S1149" s="113" t="s">
        <v>13</v>
      </c>
      <c r="T1149" s="113" t="s">
        <v>30991</v>
      </c>
      <c r="U1149" s="113" t="s">
        <v>30992</v>
      </c>
      <c r="V1149" s="114">
        <v>40581</v>
      </c>
      <c r="W1149" s="114">
        <v>40544</v>
      </c>
      <c r="X1149" s="113" t="s">
        <v>30993</v>
      </c>
      <c r="Y1149" s="114">
        <v>41271</v>
      </c>
      <c r="Z1149" s="114">
        <v>41275</v>
      </c>
      <c r="AA1149" s="113">
        <v>31</v>
      </c>
      <c r="AB1149" s="113" t="s">
        <v>9</v>
      </c>
      <c r="AC1149" s="113">
        <v>34</v>
      </c>
      <c r="AD1149" s="113" t="s">
        <v>18</v>
      </c>
      <c r="AE1149" s="114">
        <v>45017</v>
      </c>
      <c r="AF1149" s="113">
        <v>18</v>
      </c>
      <c r="AG1149" s="113">
        <v>3</v>
      </c>
      <c r="AH1149" s="113" t="s">
        <v>16226</v>
      </c>
      <c r="AI1149" s="117" t="s">
        <v>9891</v>
      </c>
      <c r="AK1149" s="114">
        <v>44287</v>
      </c>
      <c r="AL1149" s="113">
        <v>40</v>
      </c>
      <c r="AM1149" s="113" t="s">
        <v>9870</v>
      </c>
      <c r="AN1149" s="113" t="s">
        <v>16670</v>
      </c>
      <c r="AO1149" s="113" t="s">
        <v>94</v>
      </c>
      <c r="AP1149" s="113">
        <v>2010</v>
      </c>
      <c r="AQ1149" s="113" t="s">
        <v>5236</v>
      </c>
      <c r="AR1149" s="113" t="s">
        <v>17392</v>
      </c>
      <c r="AS1149" s="113" t="s">
        <v>14</v>
      </c>
      <c r="AT1149" s="113" t="s">
        <v>14</v>
      </c>
      <c r="AU1149" s="113" t="s">
        <v>16229</v>
      </c>
      <c r="AV1149" s="113" t="s">
        <v>14</v>
      </c>
    </row>
    <row r="1150" spans="1:49">
      <c r="A1150" s="116" t="s">
        <v>8352</v>
      </c>
      <c r="C1150" s="113" t="s">
        <v>6071</v>
      </c>
      <c r="E1150" s="113" t="s">
        <v>56</v>
      </c>
      <c r="F1150" s="113" t="s">
        <v>859</v>
      </c>
      <c r="G1150" s="114">
        <v>26396</v>
      </c>
      <c r="H1150" s="113" t="s">
        <v>16218</v>
      </c>
      <c r="I1150" s="113" t="s">
        <v>9866</v>
      </c>
      <c r="J1150" s="113" t="s">
        <v>9872</v>
      </c>
      <c r="K1150" s="113" t="s">
        <v>39711</v>
      </c>
      <c r="L1150" s="113">
        <v>82293690741</v>
      </c>
      <c r="M1150" s="113" t="s">
        <v>39712</v>
      </c>
      <c r="O1150" s="113" t="s">
        <v>15650</v>
      </c>
      <c r="P1150" s="113" t="s">
        <v>39713</v>
      </c>
      <c r="Q1150" s="113" t="s">
        <v>39714</v>
      </c>
      <c r="R1150" s="113">
        <v>15</v>
      </c>
      <c r="S1150" s="113" t="s">
        <v>13</v>
      </c>
      <c r="T1150" s="113" t="s">
        <v>39715</v>
      </c>
      <c r="U1150" s="113" t="s">
        <v>39716</v>
      </c>
      <c r="V1150" s="114">
        <v>39965</v>
      </c>
      <c r="W1150" s="114">
        <v>39965</v>
      </c>
      <c r="X1150" s="113" t="s">
        <v>39716</v>
      </c>
      <c r="Y1150" s="114">
        <v>39965</v>
      </c>
      <c r="Z1150" s="114">
        <v>39965</v>
      </c>
      <c r="AA1150" s="113">
        <v>21</v>
      </c>
      <c r="AB1150" s="113" t="s">
        <v>24</v>
      </c>
      <c r="AC1150" s="113">
        <v>32</v>
      </c>
      <c r="AD1150" s="113" t="s">
        <v>84</v>
      </c>
      <c r="AE1150" s="114">
        <v>43922</v>
      </c>
      <c r="AF1150" s="113">
        <v>13</v>
      </c>
      <c r="AG1150" s="113">
        <v>1</v>
      </c>
      <c r="AH1150" s="113" t="s">
        <v>16226</v>
      </c>
      <c r="AI1150" s="117" t="s">
        <v>12117</v>
      </c>
      <c r="AK1150" s="114">
        <v>43957</v>
      </c>
      <c r="AL1150" s="113">
        <v>40</v>
      </c>
      <c r="AM1150" s="113" t="s">
        <v>9870</v>
      </c>
      <c r="AN1150" s="113" t="s">
        <v>19057</v>
      </c>
      <c r="AO1150" s="113" t="s">
        <v>2312</v>
      </c>
      <c r="AP1150" s="113">
        <v>1999</v>
      </c>
      <c r="AQ1150" s="113" t="s">
        <v>9871</v>
      </c>
      <c r="AR1150" s="113" t="s">
        <v>18780</v>
      </c>
      <c r="AS1150" s="113" t="s">
        <v>14</v>
      </c>
      <c r="AT1150" s="113" t="s">
        <v>14</v>
      </c>
      <c r="AU1150" s="113" t="s">
        <v>16229</v>
      </c>
      <c r="AV1150" s="113" t="s">
        <v>14</v>
      </c>
      <c r="AW1150" s="113" t="s">
        <v>14</v>
      </c>
    </row>
    <row r="1151" spans="1:49">
      <c r="A1151" s="116" t="s">
        <v>1553</v>
      </c>
      <c r="B1151" s="113">
        <v>570012746</v>
      </c>
      <c r="C1151" s="113" t="s">
        <v>1554</v>
      </c>
      <c r="E1151" s="113" t="s">
        <v>30</v>
      </c>
      <c r="F1151" s="113" t="s">
        <v>204</v>
      </c>
      <c r="G1151" s="114">
        <v>26399</v>
      </c>
      <c r="H1151" s="113" t="s">
        <v>16218</v>
      </c>
      <c r="I1151" s="113" t="s">
        <v>9866</v>
      </c>
      <c r="J1151" s="113" t="s">
        <v>9872</v>
      </c>
      <c r="K1151" s="113" t="s">
        <v>27651</v>
      </c>
      <c r="L1151" s="113">
        <v>81245782472</v>
      </c>
      <c r="M1151" s="113" t="s">
        <v>14483</v>
      </c>
      <c r="O1151" s="113" t="s">
        <v>14484</v>
      </c>
      <c r="P1151" s="113" t="s">
        <v>27652</v>
      </c>
      <c r="Q1151" s="113" t="s">
        <v>27653</v>
      </c>
      <c r="R1151" s="113">
        <v>15</v>
      </c>
      <c r="S1151" s="113" t="s">
        <v>13</v>
      </c>
      <c r="T1151" s="113" t="s">
        <v>27654</v>
      </c>
      <c r="U1151" s="113" t="s">
        <v>27655</v>
      </c>
      <c r="V1151" s="114">
        <v>36654</v>
      </c>
      <c r="W1151" s="114">
        <v>36586</v>
      </c>
      <c r="X1151" s="113" t="s">
        <v>27656</v>
      </c>
      <c r="Y1151" s="114">
        <v>37043</v>
      </c>
      <c r="Z1151" s="114">
        <v>36951</v>
      </c>
      <c r="AA1151" s="113">
        <v>31</v>
      </c>
      <c r="AB1151" s="113" t="s">
        <v>9</v>
      </c>
      <c r="AC1151" s="113">
        <v>34</v>
      </c>
      <c r="AD1151" s="113" t="s">
        <v>18</v>
      </c>
      <c r="AE1151" s="114">
        <v>41730</v>
      </c>
      <c r="AF1151" s="113">
        <v>14</v>
      </c>
      <c r="AG1151" s="113">
        <v>1</v>
      </c>
      <c r="AH1151" s="113" t="s">
        <v>9913</v>
      </c>
      <c r="AI1151" s="117" t="s">
        <v>1555</v>
      </c>
      <c r="AJ1151" s="113" t="s">
        <v>45516</v>
      </c>
      <c r="AK1151" s="114">
        <v>43222</v>
      </c>
      <c r="AL1151" s="113">
        <v>40</v>
      </c>
      <c r="AM1151" s="113" t="s">
        <v>9870</v>
      </c>
      <c r="AN1151" s="113" t="s">
        <v>16468</v>
      </c>
      <c r="AO1151" s="113" t="s">
        <v>31</v>
      </c>
      <c r="AP1151" s="113">
        <v>1999</v>
      </c>
      <c r="AQ1151" s="113" t="s">
        <v>8</v>
      </c>
      <c r="AR1151" s="113" t="s">
        <v>45601</v>
      </c>
      <c r="AS1151" s="113" t="s">
        <v>14</v>
      </c>
      <c r="AT1151" s="113" t="s">
        <v>14</v>
      </c>
      <c r="AU1151" s="113" t="s">
        <v>16229</v>
      </c>
      <c r="AV1151" s="113" t="s">
        <v>14</v>
      </c>
      <c r="AW1151" s="113" t="s">
        <v>14</v>
      </c>
    </row>
    <row r="1152" spans="1:49">
      <c r="A1152" s="116" t="s">
        <v>2633</v>
      </c>
      <c r="C1152" s="113" t="s">
        <v>1471</v>
      </c>
      <c r="F1152" s="113" t="s">
        <v>414</v>
      </c>
      <c r="G1152" s="114">
        <v>26400</v>
      </c>
      <c r="H1152" s="113" t="s">
        <v>16218</v>
      </c>
      <c r="I1152" s="113" t="s">
        <v>9866</v>
      </c>
      <c r="J1152" s="113" t="s">
        <v>9872</v>
      </c>
      <c r="K1152" s="113" t="s">
        <v>38316</v>
      </c>
      <c r="L1152" s="113">
        <v>81355521205</v>
      </c>
      <c r="M1152" s="113" t="s">
        <v>15467</v>
      </c>
      <c r="O1152" s="113" t="s">
        <v>15468</v>
      </c>
      <c r="P1152" s="113" t="s">
        <v>38317</v>
      </c>
      <c r="Q1152" s="113" t="s">
        <v>38318</v>
      </c>
      <c r="R1152" s="113">
        <v>15</v>
      </c>
      <c r="S1152" s="113" t="s">
        <v>13</v>
      </c>
      <c r="T1152" s="113" t="s">
        <v>38319</v>
      </c>
      <c r="U1152" s="113" t="s">
        <v>38320</v>
      </c>
      <c r="V1152" s="114">
        <v>42030</v>
      </c>
      <c r="W1152" s="114">
        <v>41944</v>
      </c>
      <c r="X1152" s="113" t="s">
        <v>38321</v>
      </c>
      <c r="Y1152" s="114">
        <v>42612</v>
      </c>
      <c r="Z1152" s="114">
        <v>42614</v>
      </c>
      <c r="AA1152" s="113">
        <v>21</v>
      </c>
      <c r="AB1152" s="113" t="s">
        <v>24</v>
      </c>
      <c r="AC1152" s="113">
        <v>24</v>
      </c>
      <c r="AD1152" s="113" t="s">
        <v>47</v>
      </c>
      <c r="AE1152" s="114">
        <v>45383</v>
      </c>
      <c r="AF1152" s="113">
        <v>19</v>
      </c>
      <c r="AG1152" s="113">
        <v>11</v>
      </c>
      <c r="AH1152" s="113" t="s">
        <v>16226</v>
      </c>
      <c r="AI1152" s="117" t="s">
        <v>16591</v>
      </c>
      <c r="AK1152" s="114">
        <v>44470</v>
      </c>
      <c r="AL1152" s="113">
        <v>15</v>
      </c>
      <c r="AM1152" s="113" t="s">
        <v>9885</v>
      </c>
      <c r="AN1152" s="113" t="s">
        <v>20449</v>
      </c>
      <c r="AO1152" s="113" t="s">
        <v>607</v>
      </c>
      <c r="AP1152" s="113">
        <v>1993</v>
      </c>
      <c r="AQ1152" s="113" t="s">
        <v>8</v>
      </c>
      <c r="AR1152" s="113" t="s">
        <v>16593</v>
      </c>
      <c r="AS1152" s="113" t="s">
        <v>14</v>
      </c>
      <c r="AT1152" s="113" t="s">
        <v>14</v>
      </c>
      <c r="AU1152" s="113" t="s">
        <v>16229</v>
      </c>
      <c r="AV1152" s="113" t="s">
        <v>14</v>
      </c>
      <c r="AW1152" s="113" t="s">
        <v>14</v>
      </c>
    </row>
    <row r="1153" spans="1:49">
      <c r="A1153" s="116" t="s">
        <v>5112</v>
      </c>
      <c r="B1153" s="113">
        <v>570027774</v>
      </c>
      <c r="C1153" s="113" t="s">
        <v>986</v>
      </c>
      <c r="F1153" s="113" t="s">
        <v>8</v>
      </c>
      <c r="G1153" s="114">
        <v>26401</v>
      </c>
      <c r="H1153" s="113" t="s">
        <v>16230</v>
      </c>
      <c r="I1153" s="113" t="s">
        <v>9866</v>
      </c>
      <c r="J1153" s="113" t="s">
        <v>9872</v>
      </c>
      <c r="K1153" s="113" t="s">
        <v>33346</v>
      </c>
      <c r="L1153" s="113">
        <v>81354253977</v>
      </c>
      <c r="M1153" s="113" t="s">
        <v>14027</v>
      </c>
      <c r="O1153" s="113" t="s">
        <v>14028</v>
      </c>
      <c r="P1153" s="113" t="s">
        <v>33347</v>
      </c>
      <c r="Q1153" s="113" t="s">
        <v>33348</v>
      </c>
      <c r="R1153" s="113">
        <v>15</v>
      </c>
      <c r="S1153" s="113" t="s">
        <v>13</v>
      </c>
      <c r="T1153" s="113" t="s">
        <v>33349</v>
      </c>
      <c r="U1153" s="113" t="s">
        <v>33350</v>
      </c>
      <c r="V1153" s="114">
        <v>39387</v>
      </c>
      <c r="W1153" s="114">
        <v>39083</v>
      </c>
      <c r="X1153" s="113" t="s">
        <v>33351</v>
      </c>
      <c r="Y1153" s="114">
        <v>39720</v>
      </c>
      <c r="Z1153" s="114">
        <v>39722</v>
      </c>
      <c r="AA1153" s="113">
        <v>21</v>
      </c>
      <c r="AB1153" s="113" t="s">
        <v>24</v>
      </c>
      <c r="AC1153" s="113">
        <v>31</v>
      </c>
      <c r="AD1153" s="113" t="s">
        <v>9</v>
      </c>
      <c r="AE1153" s="114">
        <v>45017</v>
      </c>
      <c r="AF1153" s="113">
        <v>17</v>
      </c>
      <c r="AG1153" s="113">
        <v>3</v>
      </c>
      <c r="AH1153" s="113" t="s">
        <v>16263</v>
      </c>
      <c r="AI1153" s="117" t="s">
        <v>16325</v>
      </c>
      <c r="AK1153" s="114">
        <v>45302</v>
      </c>
      <c r="AL1153" s="113">
        <v>15</v>
      </c>
      <c r="AM1153" s="113" t="s">
        <v>9885</v>
      </c>
      <c r="AN1153" s="113" t="s">
        <v>16707</v>
      </c>
      <c r="AO1153" s="113" t="s">
        <v>891</v>
      </c>
      <c r="AP1153" s="113">
        <v>1991</v>
      </c>
      <c r="AQ1153" s="113" t="s">
        <v>8</v>
      </c>
      <c r="AR1153" s="113" t="s">
        <v>27212</v>
      </c>
      <c r="AS1153" s="113" t="s">
        <v>14</v>
      </c>
      <c r="AT1153" s="113" t="s">
        <v>14</v>
      </c>
      <c r="AU1153" s="113" t="s">
        <v>16229</v>
      </c>
      <c r="AV1153" s="113" t="s">
        <v>14</v>
      </c>
    </row>
    <row r="1154" spans="1:49">
      <c r="A1154" s="116" t="s">
        <v>7722</v>
      </c>
      <c r="B1154" s="113">
        <v>570027711</v>
      </c>
      <c r="C1154" s="113" t="s">
        <v>7723</v>
      </c>
      <c r="E1154" s="113" t="s">
        <v>30</v>
      </c>
      <c r="F1154" s="113" t="s">
        <v>8</v>
      </c>
      <c r="G1154" s="114">
        <v>26404</v>
      </c>
      <c r="H1154" s="113" t="s">
        <v>16218</v>
      </c>
      <c r="I1154" s="113" t="s">
        <v>9866</v>
      </c>
      <c r="J1154" s="113" t="s">
        <v>9872</v>
      </c>
      <c r="K1154" s="113" t="s">
        <v>26229</v>
      </c>
      <c r="L1154" s="113">
        <v>82293375149</v>
      </c>
      <c r="M1154" s="113" t="s">
        <v>10986</v>
      </c>
      <c r="O1154" s="113" t="s">
        <v>10987</v>
      </c>
      <c r="P1154" s="113" t="s">
        <v>26230</v>
      </c>
      <c r="Q1154" s="113" t="s">
        <v>26231</v>
      </c>
      <c r="R1154" s="113">
        <v>15</v>
      </c>
      <c r="S1154" s="113" t="s">
        <v>13</v>
      </c>
      <c r="T1154" s="113" t="s">
        <v>26232</v>
      </c>
      <c r="U1154" s="113" t="s">
        <v>26233</v>
      </c>
      <c r="V1154" s="114">
        <v>39387</v>
      </c>
      <c r="W1154" s="114">
        <v>39083</v>
      </c>
      <c r="X1154" s="113" t="s">
        <v>26234</v>
      </c>
      <c r="Y1154" s="114">
        <v>39720</v>
      </c>
      <c r="Z1154" s="114">
        <v>39722</v>
      </c>
      <c r="AA1154" s="113">
        <v>21</v>
      </c>
      <c r="AB1154" s="113" t="s">
        <v>24</v>
      </c>
      <c r="AC1154" s="113">
        <v>32</v>
      </c>
      <c r="AD1154" s="113" t="s">
        <v>84</v>
      </c>
      <c r="AE1154" s="114">
        <v>44105</v>
      </c>
      <c r="AF1154" s="113">
        <v>14</v>
      </c>
      <c r="AG1154" s="113">
        <v>9</v>
      </c>
      <c r="AH1154" s="113" t="s">
        <v>16263</v>
      </c>
      <c r="AI1154" s="117" t="s">
        <v>20086</v>
      </c>
      <c r="AK1154" s="114">
        <v>45302</v>
      </c>
      <c r="AL1154" s="113">
        <v>40</v>
      </c>
      <c r="AM1154" s="113" t="s">
        <v>9870</v>
      </c>
      <c r="AN1154" s="113" t="s">
        <v>16317</v>
      </c>
      <c r="AO1154" s="113" t="s">
        <v>188</v>
      </c>
      <c r="AP1154" s="113">
        <v>2013</v>
      </c>
      <c r="AQ1154" s="113" t="s">
        <v>5236</v>
      </c>
      <c r="AR1154" s="113" t="s">
        <v>26235</v>
      </c>
      <c r="AS1154" s="113" t="s">
        <v>14</v>
      </c>
      <c r="AT1154" s="113" t="s">
        <v>14</v>
      </c>
      <c r="AU1154" s="113" t="s">
        <v>16229</v>
      </c>
      <c r="AV1154" s="113" t="s">
        <v>14</v>
      </c>
    </row>
    <row r="1155" spans="1:49">
      <c r="A1155" s="116" t="s">
        <v>217</v>
      </c>
      <c r="B1155" s="113">
        <v>570013596</v>
      </c>
      <c r="C1155" s="113" t="s">
        <v>218</v>
      </c>
      <c r="E1155" s="113" t="s">
        <v>56</v>
      </c>
      <c r="F1155" s="113" t="s">
        <v>8</v>
      </c>
      <c r="G1155" s="114">
        <v>26410</v>
      </c>
      <c r="H1155" s="113" t="s">
        <v>16218</v>
      </c>
      <c r="I1155" s="113" t="s">
        <v>9866</v>
      </c>
      <c r="J1155" s="113" t="s">
        <v>9872</v>
      </c>
      <c r="K1155" s="113" t="s">
        <v>31045</v>
      </c>
      <c r="L1155" s="113">
        <v>81341350765</v>
      </c>
      <c r="O1155" s="113" t="s">
        <v>12849</v>
      </c>
      <c r="P1155" s="113" t="s">
        <v>31046</v>
      </c>
      <c r="Q1155" s="113" t="s">
        <v>31047</v>
      </c>
      <c r="R1155" s="113">
        <v>15</v>
      </c>
      <c r="S1155" s="113" t="s">
        <v>13</v>
      </c>
      <c r="T1155" s="113" t="s">
        <v>31048</v>
      </c>
      <c r="U1155" s="113" t="s">
        <v>31049</v>
      </c>
      <c r="V1155" s="114">
        <v>37065</v>
      </c>
      <c r="W1155" s="114">
        <v>37073</v>
      </c>
      <c r="X1155" s="113" t="s">
        <v>31050</v>
      </c>
      <c r="Y1155" s="114">
        <v>37561</v>
      </c>
      <c r="Z1155" s="114">
        <v>37591</v>
      </c>
      <c r="AA1155" s="113">
        <v>31</v>
      </c>
      <c r="AB1155" s="113" t="s">
        <v>9</v>
      </c>
      <c r="AC1155" s="113">
        <v>43</v>
      </c>
      <c r="AD1155" s="113" t="s">
        <v>316</v>
      </c>
      <c r="AE1155" s="114">
        <v>45200</v>
      </c>
      <c r="AF1155" s="113">
        <v>25</v>
      </c>
      <c r="AG1155" s="113">
        <v>6</v>
      </c>
      <c r="AH1155" s="113" t="s">
        <v>9913</v>
      </c>
      <c r="AI1155" s="117" t="s">
        <v>4096</v>
      </c>
      <c r="AJ1155" s="113" t="s">
        <v>45507</v>
      </c>
      <c r="AK1155" s="114">
        <v>45120</v>
      </c>
      <c r="AL1155" s="113">
        <v>40</v>
      </c>
      <c r="AM1155" s="113" t="s">
        <v>9870</v>
      </c>
      <c r="AN1155" s="113" t="s">
        <v>16301</v>
      </c>
      <c r="AO1155" s="113" t="s">
        <v>220</v>
      </c>
      <c r="AP1155" s="113">
        <v>1997</v>
      </c>
      <c r="AQ1155" s="113" t="s">
        <v>8</v>
      </c>
      <c r="AR1155" s="113" t="s">
        <v>20875</v>
      </c>
      <c r="AS1155" s="113" t="s">
        <v>14</v>
      </c>
      <c r="AT1155" s="113" t="s">
        <v>14</v>
      </c>
      <c r="AU1155" s="113" t="s">
        <v>16229</v>
      </c>
      <c r="AV1155" s="113" t="s">
        <v>14</v>
      </c>
      <c r="AW1155" s="113" t="s">
        <v>14</v>
      </c>
    </row>
    <row r="1156" spans="1:49">
      <c r="A1156" s="116" t="s">
        <v>7183</v>
      </c>
      <c r="B1156" s="113">
        <v>570021444</v>
      </c>
      <c r="C1156" s="113" t="s">
        <v>7184</v>
      </c>
      <c r="E1156" s="113" t="s">
        <v>74</v>
      </c>
      <c r="F1156" s="113" t="s">
        <v>510</v>
      </c>
      <c r="G1156" s="114">
        <v>26420</v>
      </c>
      <c r="H1156" s="113" t="s">
        <v>16230</v>
      </c>
      <c r="I1156" s="113" t="s">
        <v>9866</v>
      </c>
      <c r="J1156" s="113" t="s">
        <v>9872</v>
      </c>
      <c r="K1156" s="113" t="s">
        <v>17090</v>
      </c>
      <c r="L1156" s="113">
        <v>85395321781</v>
      </c>
      <c r="M1156" s="113" t="s">
        <v>17091</v>
      </c>
      <c r="O1156" s="113" t="s">
        <v>10426</v>
      </c>
      <c r="P1156" s="113" t="s">
        <v>17092</v>
      </c>
      <c r="Q1156" s="113" t="s">
        <v>16244</v>
      </c>
      <c r="R1156" s="113">
        <v>15</v>
      </c>
      <c r="S1156" s="113" t="s">
        <v>13</v>
      </c>
      <c r="T1156" s="113" t="s">
        <v>17093</v>
      </c>
      <c r="U1156" s="113" t="s">
        <v>17094</v>
      </c>
      <c r="V1156" s="114">
        <v>39038</v>
      </c>
      <c r="W1156" s="114">
        <v>38808</v>
      </c>
      <c r="X1156" s="113" t="s">
        <v>17095</v>
      </c>
      <c r="Y1156" s="114">
        <v>39353</v>
      </c>
      <c r="Z1156" s="114">
        <v>39356</v>
      </c>
      <c r="AA1156" s="113">
        <v>22</v>
      </c>
      <c r="AB1156" s="113" t="s">
        <v>25</v>
      </c>
      <c r="AC1156" s="113">
        <v>32</v>
      </c>
      <c r="AD1156" s="113" t="s">
        <v>84</v>
      </c>
      <c r="AE1156" s="114">
        <v>44287</v>
      </c>
      <c r="AF1156" s="113">
        <v>15</v>
      </c>
      <c r="AG1156" s="113">
        <v>0</v>
      </c>
      <c r="AH1156" s="113" t="s">
        <v>16226</v>
      </c>
      <c r="AI1156" s="117" t="s">
        <v>9891</v>
      </c>
      <c r="AK1156" s="114">
        <v>45323</v>
      </c>
      <c r="AL1156" s="113">
        <v>40</v>
      </c>
      <c r="AM1156" s="113" t="s">
        <v>9870</v>
      </c>
      <c r="AN1156" s="113" t="s">
        <v>17096</v>
      </c>
      <c r="AO1156" s="113" t="s">
        <v>420</v>
      </c>
      <c r="AP1156" s="113">
        <v>2012</v>
      </c>
      <c r="AQ1156" s="113" t="s">
        <v>2307</v>
      </c>
      <c r="AR1156" s="113" t="s">
        <v>17084</v>
      </c>
      <c r="AS1156" s="113" t="s">
        <v>14</v>
      </c>
      <c r="AT1156" s="113" t="s">
        <v>14</v>
      </c>
      <c r="AU1156" s="113" t="s">
        <v>16229</v>
      </c>
      <c r="AV1156" s="113" t="s">
        <v>14</v>
      </c>
    </row>
    <row r="1157" spans="1:49">
      <c r="A1157" s="116" t="s">
        <v>9496</v>
      </c>
      <c r="C1157" s="113" t="s">
        <v>9497</v>
      </c>
      <c r="E1157" s="113" t="s">
        <v>56</v>
      </c>
      <c r="F1157" s="113" t="s">
        <v>3959</v>
      </c>
      <c r="G1157" s="114">
        <v>26421</v>
      </c>
      <c r="H1157" s="113" t="s">
        <v>16218</v>
      </c>
      <c r="I1157" s="113" t="s">
        <v>9866</v>
      </c>
      <c r="J1157" s="113" t="s">
        <v>9872</v>
      </c>
      <c r="K1157" s="113" t="s">
        <v>25730</v>
      </c>
      <c r="L1157" s="113">
        <v>85395119777</v>
      </c>
      <c r="N1157" s="113" t="s">
        <v>25731</v>
      </c>
      <c r="O1157" s="113" t="s">
        <v>10017</v>
      </c>
      <c r="P1157" s="113" t="s">
        <v>25732</v>
      </c>
      <c r="Q1157" s="113" t="s">
        <v>25733</v>
      </c>
      <c r="R1157" s="113">
        <v>15</v>
      </c>
      <c r="S1157" s="113" t="s">
        <v>13</v>
      </c>
      <c r="T1157" s="113" t="s">
        <v>25734</v>
      </c>
      <c r="U1157" s="113" t="s">
        <v>25735</v>
      </c>
      <c r="V1157" s="114">
        <v>39965</v>
      </c>
      <c r="W1157" s="114">
        <v>39904</v>
      </c>
      <c r="X1157" s="113" t="s">
        <v>25736</v>
      </c>
      <c r="Y1157" s="114">
        <v>40542</v>
      </c>
      <c r="Z1157" s="114">
        <v>40544</v>
      </c>
      <c r="AA1157" s="113">
        <v>31</v>
      </c>
      <c r="AB1157" s="113" t="s">
        <v>9</v>
      </c>
      <c r="AC1157" s="113">
        <v>34</v>
      </c>
      <c r="AD1157" s="113" t="s">
        <v>18</v>
      </c>
      <c r="AE1157" s="114">
        <v>43922</v>
      </c>
      <c r="AF1157" s="113">
        <v>23</v>
      </c>
      <c r="AG1157" s="113">
        <v>3</v>
      </c>
      <c r="AH1157" s="113" t="s">
        <v>16226</v>
      </c>
      <c r="AI1157" s="117" t="s">
        <v>9956</v>
      </c>
      <c r="AK1157" s="114">
        <v>44925</v>
      </c>
      <c r="AL1157" s="113">
        <v>40</v>
      </c>
      <c r="AM1157" s="113" t="s">
        <v>9870</v>
      </c>
      <c r="AN1157" s="113" t="s">
        <v>18779</v>
      </c>
      <c r="AO1157" s="113" t="s">
        <v>61</v>
      </c>
      <c r="AP1157" s="113">
        <v>2009</v>
      </c>
      <c r="AQ1157" s="113" t="s">
        <v>8</v>
      </c>
      <c r="AR1157" s="113" t="s">
        <v>19639</v>
      </c>
      <c r="AS1157" s="113" t="s">
        <v>14</v>
      </c>
      <c r="AT1157" s="113" t="s">
        <v>14</v>
      </c>
      <c r="AU1157" s="113" t="s">
        <v>16229</v>
      </c>
      <c r="AV1157" s="113" t="s">
        <v>14</v>
      </c>
      <c r="AW1157" s="113" t="s">
        <v>14</v>
      </c>
    </row>
    <row r="1158" spans="1:49">
      <c r="A1158" s="116" t="s">
        <v>6219</v>
      </c>
      <c r="C1158" s="113" t="s">
        <v>6220</v>
      </c>
      <c r="F1158" s="113" t="s">
        <v>98</v>
      </c>
      <c r="G1158" s="114">
        <v>26421</v>
      </c>
      <c r="H1158" s="113" t="s">
        <v>16230</v>
      </c>
      <c r="I1158" s="113" t="s">
        <v>9866</v>
      </c>
      <c r="J1158" s="113" t="s">
        <v>9872</v>
      </c>
      <c r="K1158" s="113" t="s">
        <v>23365</v>
      </c>
      <c r="L1158" s="113">
        <v>85234397565</v>
      </c>
      <c r="M1158" s="113" t="s">
        <v>23366</v>
      </c>
      <c r="O1158" s="113" t="s">
        <v>23367</v>
      </c>
      <c r="P1158" s="113" t="s">
        <v>23368</v>
      </c>
      <c r="Q1158" s="113" t="s">
        <v>23369</v>
      </c>
      <c r="R1158" s="113">
        <v>15</v>
      </c>
      <c r="S1158" s="113" t="s">
        <v>13</v>
      </c>
      <c r="T1158" s="113" t="s">
        <v>23370</v>
      </c>
      <c r="U1158" s="113" t="s">
        <v>23371</v>
      </c>
      <c r="V1158" s="114">
        <v>41920</v>
      </c>
      <c r="W1158" s="114">
        <v>41883</v>
      </c>
      <c r="X1158" s="113" t="s">
        <v>23372</v>
      </c>
      <c r="Y1158" s="114">
        <v>42339</v>
      </c>
      <c r="Z1158" s="114">
        <v>42339</v>
      </c>
      <c r="AA1158" s="113">
        <v>21</v>
      </c>
      <c r="AB1158" s="113" t="s">
        <v>24</v>
      </c>
      <c r="AC1158" s="113">
        <v>31</v>
      </c>
      <c r="AD1158" s="113" t="s">
        <v>9</v>
      </c>
      <c r="AE1158" s="114">
        <v>45017</v>
      </c>
      <c r="AF1158" s="113">
        <v>13</v>
      </c>
      <c r="AG1158" s="113">
        <v>3</v>
      </c>
      <c r="AH1158" s="113" t="s">
        <v>16263</v>
      </c>
      <c r="AI1158" s="117" t="s">
        <v>75</v>
      </c>
      <c r="AK1158" s="114">
        <v>43917</v>
      </c>
      <c r="AL1158" s="113">
        <v>15</v>
      </c>
      <c r="AM1158" s="113" t="s">
        <v>9885</v>
      </c>
      <c r="AN1158" s="113" t="s">
        <v>20449</v>
      </c>
      <c r="AO1158" s="113" t="s">
        <v>607</v>
      </c>
      <c r="AP1158" s="113">
        <v>1991</v>
      </c>
      <c r="AQ1158" s="113" t="s">
        <v>9994</v>
      </c>
      <c r="AR1158" s="113" t="s">
        <v>17062</v>
      </c>
      <c r="AS1158" s="113" t="s">
        <v>14</v>
      </c>
      <c r="AT1158" s="113" t="s">
        <v>14</v>
      </c>
      <c r="AU1158" s="113" t="s">
        <v>16229</v>
      </c>
      <c r="AV1158" s="113" t="s">
        <v>14</v>
      </c>
    </row>
    <row r="1159" spans="1:49">
      <c r="A1159" s="116" t="s">
        <v>2160</v>
      </c>
      <c r="B1159" s="113">
        <v>132282864</v>
      </c>
      <c r="C1159" s="113" t="s">
        <v>2161</v>
      </c>
      <c r="E1159" s="113" t="s">
        <v>41</v>
      </c>
      <c r="F1159" s="113" t="s">
        <v>68</v>
      </c>
      <c r="G1159" s="114">
        <v>26423</v>
      </c>
      <c r="H1159" s="113" t="s">
        <v>16218</v>
      </c>
      <c r="I1159" s="113" t="s">
        <v>9866</v>
      </c>
      <c r="J1159" s="113" t="s">
        <v>9872</v>
      </c>
      <c r="K1159" s="113" t="s">
        <v>17805</v>
      </c>
      <c r="L1159" s="113">
        <v>82253323882</v>
      </c>
      <c r="M1159" s="113" t="s">
        <v>15662</v>
      </c>
      <c r="O1159" s="113" t="s">
        <v>15663</v>
      </c>
      <c r="P1159" s="113" t="s">
        <v>17806</v>
      </c>
      <c r="Q1159" s="113" t="s">
        <v>17807</v>
      </c>
      <c r="R1159" s="113">
        <v>15</v>
      </c>
      <c r="S1159" s="113" t="s">
        <v>13</v>
      </c>
      <c r="T1159" s="113" t="s">
        <v>17808</v>
      </c>
      <c r="U1159" s="113" t="s">
        <v>16559</v>
      </c>
      <c r="V1159" s="114">
        <v>36965</v>
      </c>
      <c r="W1159" s="114">
        <v>36861</v>
      </c>
      <c r="X1159" s="113" t="s">
        <v>17809</v>
      </c>
      <c r="Y1159" s="114">
        <v>37334</v>
      </c>
      <c r="Z1159" s="114">
        <v>37347</v>
      </c>
      <c r="AA1159" s="113">
        <v>21</v>
      </c>
      <c r="AB1159" s="113" t="s">
        <v>24</v>
      </c>
      <c r="AC1159" s="113">
        <v>32</v>
      </c>
      <c r="AD1159" s="113" t="s">
        <v>84</v>
      </c>
      <c r="AE1159" s="114">
        <v>44470</v>
      </c>
      <c r="AF1159" s="113">
        <v>15</v>
      </c>
      <c r="AG1159" s="113">
        <v>10</v>
      </c>
      <c r="AH1159" s="113" t="s">
        <v>16226</v>
      </c>
      <c r="AI1159" s="117" t="s">
        <v>9875</v>
      </c>
      <c r="AK1159" s="114">
        <v>43922</v>
      </c>
      <c r="AL1159" s="113">
        <v>40</v>
      </c>
      <c r="AM1159" s="113" t="s">
        <v>9870</v>
      </c>
      <c r="AN1159" s="113" t="s">
        <v>16561</v>
      </c>
      <c r="AO1159" s="113" t="s">
        <v>42</v>
      </c>
      <c r="AP1159" s="113">
        <v>2020</v>
      </c>
      <c r="AQ1159" s="113" t="s">
        <v>9871</v>
      </c>
      <c r="AR1159" s="113" t="s">
        <v>17404</v>
      </c>
      <c r="AS1159" s="113" t="s">
        <v>14</v>
      </c>
      <c r="AT1159" s="113" t="s">
        <v>14</v>
      </c>
      <c r="AU1159" s="113" t="s">
        <v>16229</v>
      </c>
      <c r="AV1159" s="113" t="s">
        <v>14</v>
      </c>
      <c r="AW1159" s="113" t="s">
        <v>14</v>
      </c>
    </row>
    <row r="1160" spans="1:49">
      <c r="A1160" s="116" t="s">
        <v>2070</v>
      </c>
      <c r="C1160" s="113" t="s">
        <v>2071</v>
      </c>
      <c r="F1160" s="113" t="s">
        <v>8</v>
      </c>
      <c r="G1160" s="114">
        <v>26423</v>
      </c>
      <c r="H1160" s="113" t="s">
        <v>16230</v>
      </c>
      <c r="I1160" s="113" t="s">
        <v>9866</v>
      </c>
      <c r="J1160" s="113" t="s">
        <v>9872</v>
      </c>
      <c r="K1160" s="113" t="s">
        <v>35416</v>
      </c>
      <c r="L1160" s="113">
        <v>85256162709</v>
      </c>
      <c r="M1160" s="113" t="s">
        <v>35417</v>
      </c>
      <c r="O1160" s="113" t="s">
        <v>13860</v>
      </c>
      <c r="P1160" s="113" t="s">
        <v>35418</v>
      </c>
      <c r="Q1160" s="113" t="s">
        <v>35419</v>
      </c>
      <c r="R1160" s="113">
        <v>15</v>
      </c>
      <c r="S1160" s="113" t="s">
        <v>13</v>
      </c>
      <c r="T1160" s="113" t="s">
        <v>35420</v>
      </c>
      <c r="U1160" s="113" t="s">
        <v>35421</v>
      </c>
      <c r="V1160" s="114">
        <v>42030</v>
      </c>
      <c r="W1160" s="114">
        <v>41883</v>
      </c>
      <c r="X1160" s="113" t="s">
        <v>35422</v>
      </c>
      <c r="Y1160" s="114">
        <v>42339</v>
      </c>
      <c r="Z1160" s="114">
        <v>42339</v>
      </c>
      <c r="AA1160" s="113">
        <v>13</v>
      </c>
      <c r="AB1160" s="113" t="s">
        <v>357</v>
      </c>
      <c r="AC1160" s="113">
        <v>22</v>
      </c>
      <c r="AD1160" s="113" t="s">
        <v>25</v>
      </c>
      <c r="AE1160" s="114">
        <v>45017</v>
      </c>
      <c r="AF1160" s="113">
        <v>16</v>
      </c>
      <c r="AG1160" s="113">
        <v>1</v>
      </c>
      <c r="AH1160" s="113" t="s">
        <v>16263</v>
      </c>
      <c r="AI1160" s="117" t="s">
        <v>16325</v>
      </c>
      <c r="AK1160" s="114">
        <v>45302</v>
      </c>
      <c r="AL1160" s="113">
        <v>15</v>
      </c>
      <c r="AM1160" s="113" t="s">
        <v>9885</v>
      </c>
      <c r="AN1160" s="113" t="s">
        <v>16415</v>
      </c>
      <c r="AO1160" s="113" t="s">
        <v>517</v>
      </c>
      <c r="AP1160" s="113">
        <v>2008</v>
      </c>
      <c r="AQ1160" s="113" t="s">
        <v>8</v>
      </c>
      <c r="AR1160" s="113" t="s">
        <v>24604</v>
      </c>
      <c r="AS1160" s="113" t="s">
        <v>14</v>
      </c>
      <c r="AT1160" s="113" t="s">
        <v>14</v>
      </c>
      <c r="AU1160" s="113" t="s">
        <v>16229</v>
      </c>
      <c r="AV1160" s="113" t="s">
        <v>14</v>
      </c>
    </row>
    <row r="1161" spans="1:49">
      <c r="A1161" s="116" t="s">
        <v>2466</v>
      </c>
      <c r="C1161" s="113" t="s">
        <v>2467</v>
      </c>
      <c r="E1161" s="113" t="s">
        <v>74</v>
      </c>
      <c r="F1161" s="113" t="s">
        <v>8</v>
      </c>
      <c r="G1161" s="114">
        <v>26424</v>
      </c>
      <c r="H1161" s="113" t="s">
        <v>16230</v>
      </c>
      <c r="I1161" s="113" t="s">
        <v>9866</v>
      </c>
      <c r="J1161" s="113" t="s">
        <v>9872</v>
      </c>
      <c r="K1161" s="113" t="s">
        <v>17008</v>
      </c>
      <c r="L1161" s="113">
        <v>81354556672</v>
      </c>
      <c r="M1161" s="113" t="s">
        <v>11353</v>
      </c>
      <c r="O1161" s="113" t="s">
        <v>11354</v>
      </c>
      <c r="P1161" s="113" t="s">
        <v>17009</v>
      </c>
      <c r="Q1161" s="113" t="s">
        <v>17010</v>
      </c>
      <c r="R1161" s="113">
        <v>15</v>
      </c>
      <c r="S1161" s="113" t="s">
        <v>13</v>
      </c>
      <c r="T1161" s="113" t="s">
        <v>17011</v>
      </c>
      <c r="U1161" s="113" t="s">
        <v>17012</v>
      </c>
      <c r="V1161" s="114">
        <v>40726</v>
      </c>
      <c r="W1161" s="114">
        <v>40544</v>
      </c>
      <c r="X1161" s="113" t="s">
        <v>17013</v>
      </c>
      <c r="Y1161" s="114">
        <v>41271</v>
      </c>
      <c r="Z1161" s="114">
        <v>41275</v>
      </c>
      <c r="AA1161" s="113">
        <v>31</v>
      </c>
      <c r="AB1161" s="113" t="s">
        <v>9</v>
      </c>
      <c r="AC1161" s="113">
        <v>34</v>
      </c>
      <c r="AD1161" s="113" t="s">
        <v>18</v>
      </c>
      <c r="AE1161" s="114">
        <v>45200</v>
      </c>
      <c r="AF1161" s="113">
        <v>14</v>
      </c>
      <c r="AG1161" s="113">
        <v>8</v>
      </c>
      <c r="AH1161" s="113" t="s">
        <v>16226</v>
      </c>
      <c r="AI1161" s="117" t="s">
        <v>9891</v>
      </c>
      <c r="AK1161" s="114">
        <v>44670</v>
      </c>
      <c r="AL1161" s="113">
        <v>40</v>
      </c>
      <c r="AM1161" s="113" t="s">
        <v>9870</v>
      </c>
      <c r="AN1161" s="113" t="s">
        <v>16670</v>
      </c>
      <c r="AO1161" s="113" t="s">
        <v>94</v>
      </c>
      <c r="AP1161" s="113">
        <v>2010</v>
      </c>
      <c r="AQ1161" s="113" t="s">
        <v>9994</v>
      </c>
      <c r="AR1161" s="113" t="s">
        <v>17007</v>
      </c>
      <c r="AS1161" s="113" t="s">
        <v>14</v>
      </c>
      <c r="AT1161" s="113" t="s">
        <v>14</v>
      </c>
      <c r="AU1161" s="113" t="s">
        <v>16229</v>
      </c>
      <c r="AV1161" s="113" t="s">
        <v>14</v>
      </c>
      <c r="AW1161" s="113" t="s">
        <v>14</v>
      </c>
    </row>
    <row r="1162" spans="1:49">
      <c r="A1162" s="116" t="s">
        <v>89</v>
      </c>
      <c r="B1162" s="113">
        <v>132154238</v>
      </c>
      <c r="C1162" s="113" t="s">
        <v>90</v>
      </c>
      <c r="E1162" s="113" t="s">
        <v>74</v>
      </c>
      <c r="F1162" s="113" t="s">
        <v>91</v>
      </c>
      <c r="G1162" s="114">
        <v>26426</v>
      </c>
      <c r="H1162" s="113" t="s">
        <v>16230</v>
      </c>
      <c r="I1162" s="113" t="s">
        <v>9866</v>
      </c>
      <c r="J1162" s="113" t="s">
        <v>9872</v>
      </c>
      <c r="K1162" s="113" t="s">
        <v>44587</v>
      </c>
      <c r="L1162" s="113">
        <v>85230353265</v>
      </c>
      <c r="M1162" s="113" t="s">
        <v>44588</v>
      </c>
      <c r="O1162" s="113" t="s">
        <v>14752</v>
      </c>
      <c r="P1162" s="113" t="s">
        <v>44589</v>
      </c>
      <c r="Q1162" s="113" t="s">
        <v>44590</v>
      </c>
      <c r="R1162" s="113">
        <v>15</v>
      </c>
      <c r="S1162" s="113" t="s">
        <v>13</v>
      </c>
      <c r="T1162" s="113" t="s">
        <v>44591</v>
      </c>
      <c r="U1162" s="113" t="s">
        <v>44592</v>
      </c>
      <c r="V1162" s="114">
        <v>35345</v>
      </c>
      <c r="W1162" s="114">
        <v>35217</v>
      </c>
      <c r="X1162" s="113" t="s">
        <v>22994</v>
      </c>
      <c r="Y1162" s="114">
        <v>35764</v>
      </c>
      <c r="Z1162" s="114">
        <v>35765</v>
      </c>
      <c r="AA1162" s="113">
        <v>22</v>
      </c>
      <c r="AB1162" s="113" t="s">
        <v>25</v>
      </c>
      <c r="AC1162" s="113">
        <v>42</v>
      </c>
      <c r="AD1162" s="113" t="s">
        <v>92</v>
      </c>
      <c r="AE1162" s="114">
        <v>43922</v>
      </c>
      <c r="AF1162" s="113">
        <v>21</v>
      </c>
      <c r="AG1162" s="113">
        <v>10</v>
      </c>
      <c r="AH1162" s="113" t="s">
        <v>16226</v>
      </c>
      <c r="AI1162" s="117" t="s">
        <v>9901</v>
      </c>
      <c r="AK1162" s="114">
        <v>44439</v>
      </c>
      <c r="AL1162" s="113">
        <v>40</v>
      </c>
      <c r="AM1162" s="113" t="s">
        <v>9870</v>
      </c>
      <c r="AN1162" s="113" t="s">
        <v>16670</v>
      </c>
      <c r="AO1162" s="113" t="s">
        <v>94</v>
      </c>
      <c r="AP1162" s="113">
        <v>212</v>
      </c>
      <c r="AQ1162" s="113" t="s">
        <v>5236</v>
      </c>
      <c r="AR1162" s="113" t="s">
        <v>17361</v>
      </c>
      <c r="AS1162" s="113" t="s">
        <v>14</v>
      </c>
      <c r="AT1162" s="113" t="s">
        <v>14</v>
      </c>
      <c r="AU1162" s="113" t="s">
        <v>16229</v>
      </c>
      <c r="AV1162" s="113" t="s">
        <v>14</v>
      </c>
      <c r="AW1162" s="113" t="s">
        <v>14</v>
      </c>
    </row>
    <row r="1163" spans="1:49">
      <c r="A1163" s="116" t="s">
        <v>7794</v>
      </c>
      <c r="B1163" s="113">
        <v>570015648</v>
      </c>
      <c r="C1163" s="113" t="s">
        <v>7795</v>
      </c>
      <c r="E1163" s="113" t="s">
        <v>110</v>
      </c>
      <c r="F1163" s="113" t="s">
        <v>2607</v>
      </c>
      <c r="G1163" s="114">
        <v>26427</v>
      </c>
      <c r="H1163" s="113" t="s">
        <v>16218</v>
      </c>
      <c r="I1163" s="113" t="s">
        <v>9866</v>
      </c>
      <c r="J1163" s="113" t="s">
        <v>9872</v>
      </c>
      <c r="K1163" s="113" t="s">
        <v>35448</v>
      </c>
      <c r="L1163" s="113">
        <v>82194787338</v>
      </c>
      <c r="M1163" s="113" t="s">
        <v>35449</v>
      </c>
      <c r="O1163" s="113" t="s">
        <v>10682</v>
      </c>
      <c r="P1163" s="113" t="s">
        <v>35450</v>
      </c>
      <c r="Q1163" s="113" t="s">
        <v>35451</v>
      </c>
      <c r="R1163" s="113">
        <v>15</v>
      </c>
      <c r="S1163" s="113" t="s">
        <v>13</v>
      </c>
      <c r="T1163" s="113" t="s">
        <v>35452</v>
      </c>
      <c r="U1163" s="113" t="s">
        <v>35453</v>
      </c>
      <c r="V1163" s="114">
        <v>37998</v>
      </c>
      <c r="W1163" s="114">
        <v>37956</v>
      </c>
      <c r="X1163" s="113" t="s">
        <v>35454</v>
      </c>
      <c r="Y1163" s="114">
        <v>38408</v>
      </c>
      <c r="Z1163" s="114">
        <v>38412</v>
      </c>
      <c r="AA1163" s="113">
        <v>21</v>
      </c>
      <c r="AB1163" s="113" t="s">
        <v>24</v>
      </c>
      <c r="AC1163" s="113">
        <v>33</v>
      </c>
      <c r="AD1163" s="113" t="s">
        <v>10</v>
      </c>
      <c r="AE1163" s="114">
        <v>44652</v>
      </c>
      <c r="AF1163" s="113">
        <v>13</v>
      </c>
      <c r="AG1163" s="113">
        <v>4</v>
      </c>
      <c r="AH1163" s="113" t="s">
        <v>9913</v>
      </c>
      <c r="AI1163" s="117" t="s">
        <v>155</v>
      </c>
      <c r="AJ1163" s="113" t="s">
        <v>45516</v>
      </c>
      <c r="AK1163" s="114">
        <v>45120</v>
      </c>
      <c r="AL1163" s="113">
        <v>40</v>
      </c>
      <c r="AM1163" s="113" t="s">
        <v>9870</v>
      </c>
      <c r="AN1163" s="113" t="s">
        <v>16282</v>
      </c>
      <c r="AO1163" s="113" t="s">
        <v>113</v>
      </c>
      <c r="AP1163" s="113">
        <v>2008</v>
      </c>
      <c r="AQ1163" s="113" t="s">
        <v>8</v>
      </c>
      <c r="AR1163" s="113" t="s">
        <v>19818</v>
      </c>
      <c r="AS1163" s="113" t="s">
        <v>14</v>
      </c>
      <c r="AT1163" s="113" t="s">
        <v>14</v>
      </c>
      <c r="AU1163" s="113" t="s">
        <v>16229</v>
      </c>
      <c r="AV1163" s="113" t="s">
        <v>14</v>
      </c>
      <c r="AW1163" s="113" t="s">
        <v>14</v>
      </c>
    </row>
    <row r="1164" spans="1:49">
      <c r="A1164" s="116" t="s">
        <v>8655</v>
      </c>
      <c r="B1164" s="113">
        <v>570027846</v>
      </c>
      <c r="C1164" s="113" t="s">
        <v>8656</v>
      </c>
      <c r="E1164" s="113" t="s">
        <v>191</v>
      </c>
      <c r="F1164" s="113" t="s">
        <v>8</v>
      </c>
      <c r="G1164" s="114">
        <v>26427</v>
      </c>
      <c r="H1164" s="113" t="s">
        <v>16230</v>
      </c>
      <c r="I1164" s="113" t="s">
        <v>9866</v>
      </c>
      <c r="J1164" s="113" t="s">
        <v>9872</v>
      </c>
      <c r="K1164" s="113" t="s">
        <v>25652</v>
      </c>
      <c r="L1164" s="113">
        <v>85241309372</v>
      </c>
      <c r="M1164" s="113" t="s">
        <v>12871</v>
      </c>
      <c r="O1164" s="113" t="s">
        <v>25653</v>
      </c>
      <c r="P1164" s="113" t="s">
        <v>25654</v>
      </c>
      <c r="Q1164" s="113" t="s">
        <v>25655</v>
      </c>
      <c r="R1164" s="113">
        <v>15</v>
      </c>
      <c r="S1164" s="113" t="s">
        <v>13</v>
      </c>
      <c r="T1164" s="113" t="s">
        <v>25656</v>
      </c>
      <c r="U1164" s="113" t="s">
        <v>25657</v>
      </c>
      <c r="V1164" s="114">
        <v>39387</v>
      </c>
      <c r="W1164" s="114">
        <v>39083</v>
      </c>
      <c r="X1164" s="113" t="s">
        <v>25658</v>
      </c>
      <c r="Y1164" s="114">
        <v>39720</v>
      </c>
      <c r="Z1164" s="114">
        <v>39722</v>
      </c>
      <c r="AA1164" s="113">
        <v>31</v>
      </c>
      <c r="AB1164" s="113" t="s">
        <v>9</v>
      </c>
      <c r="AC1164" s="113">
        <v>34</v>
      </c>
      <c r="AD1164" s="113" t="s">
        <v>18</v>
      </c>
      <c r="AE1164" s="114">
        <v>43556</v>
      </c>
      <c r="AF1164" s="113">
        <v>14</v>
      </c>
      <c r="AG1164" s="113">
        <v>3</v>
      </c>
      <c r="AH1164" s="113" t="s">
        <v>16263</v>
      </c>
      <c r="AI1164" s="117" t="s">
        <v>16264</v>
      </c>
      <c r="AK1164" s="114">
        <v>45302</v>
      </c>
      <c r="AL1164" s="113">
        <v>40</v>
      </c>
      <c r="AM1164" s="113" t="s">
        <v>9870</v>
      </c>
      <c r="AN1164" s="113" t="s">
        <v>25659</v>
      </c>
      <c r="AO1164" s="113" t="s">
        <v>1427</v>
      </c>
      <c r="AP1164" s="113">
        <v>2001</v>
      </c>
      <c r="AQ1164" s="113" t="s">
        <v>8</v>
      </c>
      <c r="AR1164" s="113" t="s">
        <v>24367</v>
      </c>
      <c r="AS1164" s="113" t="s">
        <v>14</v>
      </c>
      <c r="AT1164" s="113" t="s">
        <v>14</v>
      </c>
      <c r="AU1164" s="113" t="s">
        <v>16229</v>
      </c>
      <c r="AV1164" s="113" t="s">
        <v>14</v>
      </c>
    </row>
    <row r="1165" spans="1:49">
      <c r="A1165" s="116" t="s">
        <v>2529</v>
      </c>
      <c r="C1165" s="113" t="s">
        <v>2530</v>
      </c>
      <c r="E1165" s="113" t="s">
        <v>67</v>
      </c>
      <c r="F1165" s="113" t="s">
        <v>1285</v>
      </c>
      <c r="G1165" s="114">
        <v>26427</v>
      </c>
      <c r="H1165" s="113" t="s">
        <v>16230</v>
      </c>
      <c r="I1165" s="113" t="s">
        <v>9866</v>
      </c>
      <c r="J1165" s="113" t="s">
        <v>9872</v>
      </c>
      <c r="K1165" s="113" t="s">
        <v>16303</v>
      </c>
      <c r="L1165" s="113">
        <v>82297094967</v>
      </c>
      <c r="M1165" s="113" t="s">
        <v>14919</v>
      </c>
      <c r="O1165" s="113" t="s">
        <v>14920</v>
      </c>
      <c r="P1165" s="113" t="s">
        <v>16304</v>
      </c>
      <c r="Q1165" s="113" t="s">
        <v>16305</v>
      </c>
      <c r="R1165" s="113">
        <v>15</v>
      </c>
      <c r="S1165" s="113" t="s">
        <v>13</v>
      </c>
      <c r="T1165" s="113" t="s">
        <v>16306</v>
      </c>
      <c r="U1165" s="113" t="s">
        <v>16307</v>
      </c>
      <c r="V1165" s="114">
        <v>42030</v>
      </c>
      <c r="W1165" s="114">
        <v>41883</v>
      </c>
      <c r="X1165" s="113" t="s">
        <v>16308</v>
      </c>
      <c r="Y1165" s="114">
        <v>42339</v>
      </c>
      <c r="Z1165" s="114">
        <v>42339</v>
      </c>
      <c r="AA1165" s="113">
        <v>31</v>
      </c>
      <c r="AB1165" s="113" t="s">
        <v>9</v>
      </c>
      <c r="AC1165" s="113">
        <v>33</v>
      </c>
      <c r="AD1165" s="113" t="s">
        <v>10</v>
      </c>
      <c r="AE1165" s="114">
        <v>44835</v>
      </c>
      <c r="AF1165" s="113">
        <v>18</v>
      </c>
      <c r="AG1165" s="113">
        <v>9</v>
      </c>
      <c r="AH1165" s="113" t="s">
        <v>16226</v>
      </c>
      <c r="AI1165" s="117" t="s">
        <v>419</v>
      </c>
      <c r="AK1165" s="114">
        <v>44835</v>
      </c>
      <c r="AL1165" s="113">
        <v>40</v>
      </c>
      <c r="AM1165" s="113" t="s">
        <v>9870</v>
      </c>
      <c r="AN1165" s="113" t="s">
        <v>16309</v>
      </c>
      <c r="AO1165" s="113" t="s">
        <v>2531</v>
      </c>
      <c r="AP1165" s="113">
        <v>1999</v>
      </c>
      <c r="AQ1165" s="113" t="s">
        <v>9871</v>
      </c>
      <c r="AR1165" s="113" t="s">
        <v>16302</v>
      </c>
      <c r="AS1165" s="113" t="s">
        <v>14</v>
      </c>
      <c r="AT1165" s="113" t="s">
        <v>14</v>
      </c>
      <c r="AU1165" s="113" t="s">
        <v>16229</v>
      </c>
      <c r="AV1165" s="113" t="s">
        <v>14</v>
      </c>
      <c r="AW1165" s="113" t="s">
        <v>14</v>
      </c>
    </row>
    <row r="1166" spans="1:49">
      <c r="A1166" s="116" t="s">
        <v>1533</v>
      </c>
      <c r="B1166" s="113">
        <v>140295639</v>
      </c>
      <c r="C1166" s="113" t="s">
        <v>1534</v>
      </c>
      <c r="E1166" s="113" t="s">
        <v>14239</v>
      </c>
      <c r="F1166" s="113" t="s">
        <v>484</v>
      </c>
      <c r="G1166" s="114">
        <v>26430</v>
      </c>
      <c r="H1166" s="113" t="s">
        <v>16218</v>
      </c>
      <c r="I1166" s="113" t="s">
        <v>10007</v>
      </c>
      <c r="J1166" s="113" t="s">
        <v>9872</v>
      </c>
      <c r="K1166" s="113" t="s">
        <v>42044</v>
      </c>
      <c r="L1166" s="113">
        <v>85256676965</v>
      </c>
      <c r="M1166" s="113" t="s">
        <v>15083</v>
      </c>
      <c r="O1166" s="113" t="s">
        <v>10174</v>
      </c>
      <c r="P1166" s="113" t="s">
        <v>42045</v>
      </c>
      <c r="Q1166" s="113" t="s">
        <v>42046</v>
      </c>
      <c r="R1166" s="113">
        <v>15</v>
      </c>
      <c r="S1166" s="113" t="s">
        <v>13</v>
      </c>
      <c r="T1166" s="113" t="s">
        <v>42047</v>
      </c>
      <c r="U1166" s="113" t="s">
        <v>42048</v>
      </c>
      <c r="V1166" s="114">
        <v>34165</v>
      </c>
      <c r="W1166" s="114">
        <v>34029</v>
      </c>
      <c r="X1166" s="113" t="s">
        <v>42049</v>
      </c>
      <c r="Y1166" s="114">
        <v>34758</v>
      </c>
      <c r="Z1166" s="114">
        <v>34759</v>
      </c>
      <c r="AA1166" s="113">
        <v>21</v>
      </c>
      <c r="AB1166" s="113" t="s">
        <v>24</v>
      </c>
      <c r="AC1166" s="113">
        <v>34</v>
      </c>
      <c r="AD1166" s="113" t="s">
        <v>18</v>
      </c>
      <c r="AE1166" s="114">
        <v>41365</v>
      </c>
      <c r="AF1166" s="113">
        <v>15</v>
      </c>
      <c r="AG1166" s="113">
        <v>1</v>
      </c>
      <c r="AH1166" s="113" t="s">
        <v>16226</v>
      </c>
      <c r="AI1166" s="117" t="s">
        <v>302</v>
      </c>
      <c r="AK1166" s="114">
        <v>41365</v>
      </c>
      <c r="AL1166" s="113">
        <v>30</v>
      </c>
      <c r="AM1166" s="113" t="s">
        <v>9882</v>
      </c>
      <c r="AN1166" s="113" t="s">
        <v>23716</v>
      </c>
      <c r="AO1166" s="113" t="s">
        <v>107</v>
      </c>
      <c r="AP1166" s="113">
        <v>2020</v>
      </c>
      <c r="AQ1166" s="113" t="s">
        <v>9905</v>
      </c>
      <c r="AR1166" s="113" t="s">
        <v>21252</v>
      </c>
      <c r="AS1166" s="113" t="s">
        <v>14</v>
      </c>
      <c r="AT1166" s="113" t="s">
        <v>14</v>
      </c>
      <c r="AU1166" s="113" t="s">
        <v>16229</v>
      </c>
      <c r="AV1166" s="113" t="s">
        <v>14</v>
      </c>
      <c r="AW1166" s="113" t="s">
        <v>14</v>
      </c>
    </row>
    <row r="1167" spans="1:49">
      <c r="A1167" s="116" t="s">
        <v>8936</v>
      </c>
      <c r="B1167" s="113">
        <v>570027499</v>
      </c>
      <c r="C1167" s="113" t="s">
        <v>8623</v>
      </c>
      <c r="E1167" s="113" t="s">
        <v>67</v>
      </c>
      <c r="F1167" s="113" t="s">
        <v>98</v>
      </c>
      <c r="G1167" s="114">
        <v>26432</v>
      </c>
      <c r="H1167" s="113" t="s">
        <v>16230</v>
      </c>
      <c r="I1167" s="113" t="s">
        <v>9866</v>
      </c>
      <c r="J1167" s="113" t="s">
        <v>9872</v>
      </c>
      <c r="K1167" s="113" t="s">
        <v>18899</v>
      </c>
      <c r="L1167" s="113">
        <v>81354254713</v>
      </c>
      <c r="M1167" s="113" t="s">
        <v>18900</v>
      </c>
      <c r="O1167" s="113" t="s">
        <v>18901</v>
      </c>
      <c r="P1167" s="113" t="s">
        <v>18902</v>
      </c>
      <c r="Q1167" s="113" t="s">
        <v>18903</v>
      </c>
      <c r="R1167" s="113">
        <v>15</v>
      </c>
      <c r="S1167" s="113" t="s">
        <v>13</v>
      </c>
      <c r="T1167" s="113" t="s">
        <v>18904</v>
      </c>
      <c r="U1167" s="113" t="s">
        <v>18905</v>
      </c>
      <c r="V1167" s="114">
        <v>39387</v>
      </c>
      <c r="W1167" s="114">
        <v>39083</v>
      </c>
      <c r="X1167" s="113" t="s">
        <v>18906</v>
      </c>
      <c r="Y1167" s="114">
        <v>39720</v>
      </c>
      <c r="Z1167" s="114">
        <v>39722</v>
      </c>
      <c r="AA1167" s="113">
        <v>21</v>
      </c>
      <c r="AB1167" s="113" t="s">
        <v>24</v>
      </c>
      <c r="AC1167" s="113">
        <v>34</v>
      </c>
      <c r="AD1167" s="113" t="s">
        <v>18</v>
      </c>
      <c r="AE1167" s="114">
        <v>44835</v>
      </c>
      <c r="AF1167" s="113">
        <v>17</v>
      </c>
      <c r="AG1167" s="113">
        <v>9</v>
      </c>
      <c r="AH1167" s="113" t="s">
        <v>16226</v>
      </c>
      <c r="AI1167" s="117" t="s">
        <v>9956</v>
      </c>
      <c r="AK1167" s="114">
        <v>44925</v>
      </c>
      <c r="AL1167" s="113">
        <v>40</v>
      </c>
      <c r="AM1167" s="113" t="s">
        <v>9870</v>
      </c>
      <c r="AN1167" s="113" t="s">
        <v>18907</v>
      </c>
      <c r="AO1167" s="113" t="s">
        <v>8937</v>
      </c>
      <c r="AP1167" s="113">
        <v>2012</v>
      </c>
      <c r="AQ1167" s="113" t="s">
        <v>8</v>
      </c>
      <c r="AR1167" s="113" t="s">
        <v>18780</v>
      </c>
      <c r="AS1167" s="113" t="s">
        <v>14</v>
      </c>
      <c r="AT1167" s="113" t="s">
        <v>14</v>
      </c>
      <c r="AU1167" s="113" t="s">
        <v>16229</v>
      </c>
      <c r="AV1167" s="113" t="s">
        <v>14</v>
      </c>
      <c r="AW1167" s="113" t="s">
        <v>14</v>
      </c>
    </row>
    <row r="1168" spans="1:49">
      <c r="A1168" s="116" t="s">
        <v>4594</v>
      </c>
      <c r="B1168" s="113">
        <v>570015569</v>
      </c>
      <c r="C1168" s="113" t="s">
        <v>4140</v>
      </c>
      <c r="E1168" s="113" t="s">
        <v>41</v>
      </c>
      <c r="F1168" s="113" t="s">
        <v>8</v>
      </c>
      <c r="G1168" s="114">
        <v>26436</v>
      </c>
      <c r="H1168" s="113" t="s">
        <v>16230</v>
      </c>
      <c r="I1168" s="113" t="s">
        <v>9866</v>
      </c>
      <c r="J1168" s="113" t="s">
        <v>9867</v>
      </c>
      <c r="K1168" s="113" t="s">
        <v>26090</v>
      </c>
      <c r="L1168" s="113">
        <v>82292599331</v>
      </c>
      <c r="M1168" s="113" t="s">
        <v>45708</v>
      </c>
      <c r="O1168" s="113" t="s">
        <v>12872</v>
      </c>
      <c r="P1168" s="113" t="s">
        <v>26091</v>
      </c>
      <c r="Q1168" s="113" t="s">
        <v>26092</v>
      </c>
      <c r="R1168" s="113">
        <v>15</v>
      </c>
      <c r="S1168" s="113" t="s">
        <v>13</v>
      </c>
      <c r="T1168" s="113" t="s">
        <v>26093</v>
      </c>
      <c r="U1168" s="113" t="s">
        <v>26094</v>
      </c>
      <c r="V1168" s="114">
        <v>37998</v>
      </c>
      <c r="W1168" s="114">
        <v>37956</v>
      </c>
      <c r="X1168" s="113" t="s">
        <v>26095</v>
      </c>
      <c r="Y1168" s="114">
        <v>38408</v>
      </c>
      <c r="Z1168" s="114">
        <v>38412</v>
      </c>
      <c r="AA1168" s="113">
        <v>31</v>
      </c>
      <c r="AB1168" s="113" t="s">
        <v>9</v>
      </c>
      <c r="AC1168" s="113">
        <v>42</v>
      </c>
      <c r="AD1168" s="113" t="s">
        <v>92</v>
      </c>
      <c r="AE1168" s="114">
        <v>44470</v>
      </c>
      <c r="AF1168" s="113">
        <v>17</v>
      </c>
      <c r="AG1168" s="113">
        <v>10</v>
      </c>
      <c r="AH1168" s="113" t="s">
        <v>16226</v>
      </c>
      <c r="AI1168" s="117" t="s">
        <v>9901</v>
      </c>
      <c r="AK1168" s="114">
        <v>42597</v>
      </c>
      <c r="AL1168" s="113">
        <v>40</v>
      </c>
      <c r="AM1168" s="113" t="s">
        <v>9870</v>
      </c>
      <c r="AN1168" s="113" t="s">
        <v>16891</v>
      </c>
      <c r="AO1168" s="113" t="s">
        <v>1545</v>
      </c>
      <c r="AP1168" s="113">
        <v>1995</v>
      </c>
      <c r="AQ1168" s="113" t="s">
        <v>9871</v>
      </c>
      <c r="AR1168" s="113" t="s">
        <v>16302</v>
      </c>
      <c r="AS1168" s="113" t="s">
        <v>14</v>
      </c>
      <c r="AT1168" s="113" t="s">
        <v>14</v>
      </c>
      <c r="AU1168" s="113" t="s">
        <v>16229</v>
      </c>
      <c r="AV1168" s="113" t="s">
        <v>14</v>
      </c>
      <c r="AW1168" s="113" t="s">
        <v>14</v>
      </c>
    </row>
    <row r="1169" spans="1:49">
      <c r="A1169" s="116" t="s">
        <v>8392</v>
      </c>
      <c r="B1169" s="113">
        <v>570036088</v>
      </c>
      <c r="C1169" s="113" t="s">
        <v>8393</v>
      </c>
      <c r="E1169" s="113" t="s">
        <v>223</v>
      </c>
      <c r="F1169" s="113" t="s">
        <v>129</v>
      </c>
      <c r="G1169" s="114">
        <v>26436</v>
      </c>
      <c r="H1169" s="113" t="s">
        <v>16230</v>
      </c>
      <c r="I1169" s="113" t="s">
        <v>10007</v>
      </c>
      <c r="J1169" s="113" t="s">
        <v>9872</v>
      </c>
      <c r="K1169" s="113" t="s">
        <v>24619</v>
      </c>
      <c r="L1169" s="113">
        <v>81245304145</v>
      </c>
      <c r="M1169" s="113" t="s">
        <v>24620</v>
      </c>
      <c r="O1169" s="113" t="s">
        <v>24621</v>
      </c>
      <c r="P1169" s="113" t="s">
        <v>24622</v>
      </c>
      <c r="Q1169" s="113" t="s">
        <v>24623</v>
      </c>
      <c r="R1169" s="113">
        <v>15</v>
      </c>
      <c r="S1169" s="113" t="s">
        <v>13</v>
      </c>
      <c r="T1169" s="113" t="s">
        <v>24624</v>
      </c>
      <c r="U1169" s="113" t="s">
        <v>24625</v>
      </c>
      <c r="V1169" s="114">
        <v>39563</v>
      </c>
      <c r="W1169" s="114">
        <v>39448</v>
      </c>
      <c r="X1169" s="113" t="s">
        <v>24626</v>
      </c>
      <c r="Y1169" s="114">
        <v>40143</v>
      </c>
      <c r="Z1169" s="114">
        <v>40148</v>
      </c>
      <c r="AA1169" s="113">
        <v>21</v>
      </c>
      <c r="AB1169" s="113" t="s">
        <v>24</v>
      </c>
      <c r="AC1169" s="113">
        <v>32</v>
      </c>
      <c r="AD1169" s="113" t="s">
        <v>84</v>
      </c>
      <c r="AE1169" s="114">
        <v>45383</v>
      </c>
      <c r="AF1169" s="113">
        <v>19</v>
      </c>
      <c r="AG1169" s="113">
        <v>3</v>
      </c>
      <c r="AH1169" s="113" t="s">
        <v>16226</v>
      </c>
      <c r="AI1169" s="117" t="s">
        <v>99</v>
      </c>
      <c r="AK1169" s="114">
        <v>44470</v>
      </c>
      <c r="AL1169" s="113">
        <v>30</v>
      </c>
      <c r="AM1169" s="113" t="s">
        <v>9882</v>
      </c>
      <c r="AN1169" s="113" t="s">
        <v>16364</v>
      </c>
      <c r="AO1169" s="113" t="s">
        <v>100</v>
      </c>
      <c r="AP1169" s="113">
        <v>2013</v>
      </c>
      <c r="AQ1169" s="113" t="s">
        <v>8</v>
      </c>
      <c r="AR1169" s="113" t="s">
        <v>17702</v>
      </c>
      <c r="AS1169" s="113" t="s">
        <v>14</v>
      </c>
      <c r="AT1169" s="113" t="s">
        <v>14</v>
      </c>
      <c r="AU1169" s="113" t="s">
        <v>16229</v>
      </c>
      <c r="AV1169" s="113" t="s">
        <v>14</v>
      </c>
      <c r="AW1169" s="113" t="s">
        <v>14</v>
      </c>
    </row>
    <row r="1170" spans="1:49">
      <c r="A1170" s="116" t="s">
        <v>7139</v>
      </c>
      <c r="B1170" s="113">
        <v>570013879</v>
      </c>
      <c r="C1170" s="113" t="s">
        <v>7140</v>
      </c>
      <c r="E1170" s="113" t="s">
        <v>17</v>
      </c>
      <c r="F1170" s="113" t="s">
        <v>8</v>
      </c>
      <c r="G1170" s="114">
        <v>26439</v>
      </c>
      <c r="H1170" s="113" t="s">
        <v>16218</v>
      </c>
      <c r="I1170" s="113" t="s">
        <v>9866</v>
      </c>
      <c r="J1170" s="113" t="s">
        <v>9872</v>
      </c>
      <c r="K1170" s="113" t="s">
        <v>28083</v>
      </c>
      <c r="L1170" s="113">
        <v>85241148910</v>
      </c>
      <c r="M1170" s="113" t="s">
        <v>12504</v>
      </c>
      <c r="O1170" s="113" t="s">
        <v>28084</v>
      </c>
      <c r="P1170" s="113" t="s">
        <v>28085</v>
      </c>
      <c r="Q1170" s="113" t="s">
        <v>28086</v>
      </c>
      <c r="R1170" s="113">
        <v>15</v>
      </c>
      <c r="S1170" s="113" t="s">
        <v>13</v>
      </c>
      <c r="T1170" s="113" t="s">
        <v>28087</v>
      </c>
      <c r="U1170" s="113" t="s">
        <v>28088</v>
      </c>
      <c r="V1170" s="114">
        <v>37557</v>
      </c>
      <c r="W1170" s="114">
        <v>37561</v>
      </c>
      <c r="X1170" s="113" t="s">
        <v>28089</v>
      </c>
      <c r="Y1170" s="114">
        <v>37945</v>
      </c>
      <c r="Z1170" s="114">
        <v>37956</v>
      </c>
      <c r="AA1170" s="113">
        <v>31</v>
      </c>
      <c r="AB1170" s="113" t="s">
        <v>9</v>
      </c>
      <c r="AC1170" s="113">
        <v>34</v>
      </c>
      <c r="AD1170" s="113" t="s">
        <v>18</v>
      </c>
      <c r="AE1170" s="114">
        <v>41730</v>
      </c>
      <c r="AF1170" s="113">
        <v>0</v>
      </c>
      <c r="AG1170" s="113">
        <v>0</v>
      </c>
      <c r="AH1170" s="113" t="s">
        <v>16263</v>
      </c>
      <c r="AI1170" s="117" t="s">
        <v>75</v>
      </c>
      <c r="AK1170" s="114">
        <v>44670</v>
      </c>
      <c r="AL1170" s="113">
        <v>40</v>
      </c>
      <c r="AM1170" s="113" t="s">
        <v>9870</v>
      </c>
      <c r="AN1170" s="113" t="s">
        <v>28090</v>
      </c>
      <c r="AO1170" s="113" t="s">
        <v>1507</v>
      </c>
      <c r="AP1170" s="113">
        <v>2002</v>
      </c>
      <c r="AQ1170" s="113" t="s">
        <v>5236</v>
      </c>
      <c r="AR1170" s="113" t="s">
        <v>19669</v>
      </c>
      <c r="AS1170" s="113" t="s">
        <v>14</v>
      </c>
      <c r="AT1170" s="113" t="s">
        <v>14</v>
      </c>
      <c r="AU1170" s="113" t="s">
        <v>16229</v>
      </c>
      <c r="AV1170" s="113" t="s">
        <v>14</v>
      </c>
      <c r="AW1170" s="113" t="s">
        <v>14</v>
      </c>
    </row>
    <row r="1171" spans="1:49">
      <c r="A1171" s="116" t="s">
        <v>9723</v>
      </c>
      <c r="B1171" s="113">
        <v>570015223</v>
      </c>
      <c r="C1171" s="113" t="s">
        <v>9724</v>
      </c>
      <c r="E1171" s="113" t="s">
        <v>110</v>
      </c>
      <c r="F1171" s="113" t="s">
        <v>154</v>
      </c>
      <c r="G1171" s="114">
        <v>26441</v>
      </c>
      <c r="H1171" s="113" t="s">
        <v>16218</v>
      </c>
      <c r="I1171" s="113" t="s">
        <v>9866</v>
      </c>
      <c r="J1171" s="113" t="s">
        <v>9872</v>
      </c>
      <c r="K1171" s="113" t="s">
        <v>19781</v>
      </c>
      <c r="L1171" s="113">
        <v>85241231666</v>
      </c>
      <c r="M1171" s="113" t="s">
        <v>14166</v>
      </c>
      <c r="O1171" s="113" t="s">
        <v>19782</v>
      </c>
      <c r="P1171" s="113" t="s">
        <v>19783</v>
      </c>
      <c r="Q1171" s="113" t="s">
        <v>19784</v>
      </c>
      <c r="R1171" s="113">
        <v>15</v>
      </c>
      <c r="S1171" s="113" t="s">
        <v>13</v>
      </c>
      <c r="T1171" s="113" t="s">
        <v>19785</v>
      </c>
      <c r="U1171" s="113" t="s">
        <v>19786</v>
      </c>
      <c r="V1171" s="114">
        <v>37742</v>
      </c>
      <c r="W1171" s="114">
        <v>37591</v>
      </c>
      <c r="X1171" s="113" t="s">
        <v>19787</v>
      </c>
      <c r="Y1171" s="114">
        <v>37993</v>
      </c>
      <c r="Z1171" s="114">
        <v>38018</v>
      </c>
      <c r="AA1171" s="113">
        <v>21</v>
      </c>
      <c r="AB1171" s="113" t="s">
        <v>24</v>
      </c>
      <c r="AC1171" s="113">
        <v>34</v>
      </c>
      <c r="AD1171" s="113" t="s">
        <v>18</v>
      </c>
      <c r="AE1171" s="114">
        <v>44652</v>
      </c>
      <c r="AF1171" s="113">
        <v>14</v>
      </c>
      <c r="AG1171" s="113">
        <v>4</v>
      </c>
      <c r="AH1171" s="113" t="s">
        <v>9913</v>
      </c>
      <c r="AI1171" s="117" t="s">
        <v>9725</v>
      </c>
      <c r="AJ1171" s="113" t="s">
        <v>45509</v>
      </c>
      <c r="AK1171" s="114">
        <v>42746</v>
      </c>
      <c r="AL1171" s="113">
        <v>40</v>
      </c>
      <c r="AM1171" s="113" t="s">
        <v>9870</v>
      </c>
      <c r="AN1171" s="113" t="s">
        <v>16282</v>
      </c>
      <c r="AO1171" s="113" t="s">
        <v>113</v>
      </c>
      <c r="AP1171" s="113">
        <v>2010</v>
      </c>
      <c r="AQ1171" s="113" t="s">
        <v>8</v>
      </c>
      <c r="AR1171" s="113" t="s">
        <v>19788</v>
      </c>
      <c r="AS1171" s="113" t="s">
        <v>14</v>
      </c>
      <c r="AT1171" s="113" t="s">
        <v>14</v>
      </c>
      <c r="AU1171" s="113" t="s">
        <v>16229</v>
      </c>
      <c r="AV1171" s="113" t="s">
        <v>14</v>
      </c>
      <c r="AW1171" s="113" t="s">
        <v>14</v>
      </c>
    </row>
    <row r="1172" spans="1:49">
      <c r="A1172" s="116" t="s">
        <v>6540</v>
      </c>
      <c r="C1172" s="113" t="s">
        <v>6541</v>
      </c>
      <c r="E1172" s="113" t="s">
        <v>30</v>
      </c>
      <c r="F1172" s="113" t="s">
        <v>1089</v>
      </c>
      <c r="G1172" s="114">
        <v>26447</v>
      </c>
      <c r="H1172" s="113" t="s">
        <v>16218</v>
      </c>
      <c r="I1172" s="113" t="s">
        <v>9866</v>
      </c>
      <c r="J1172" s="113" t="s">
        <v>9872</v>
      </c>
      <c r="K1172" s="113" t="s">
        <v>36275</v>
      </c>
      <c r="L1172" s="113">
        <v>81319797251</v>
      </c>
      <c r="M1172" s="113" t="s">
        <v>10442</v>
      </c>
      <c r="O1172" s="113" t="s">
        <v>10443</v>
      </c>
      <c r="P1172" s="113" t="s">
        <v>36276</v>
      </c>
      <c r="Q1172" s="113" t="s">
        <v>36277</v>
      </c>
      <c r="R1172" s="113">
        <v>15</v>
      </c>
      <c r="S1172" s="113" t="s">
        <v>13</v>
      </c>
      <c r="T1172" s="113" t="s">
        <v>36278</v>
      </c>
      <c r="U1172" s="113" t="s">
        <v>36279</v>
      </c>
      <c r="V1172" s="114">
        <v>42030</v>
      </c>
      <c r="W1172" s="114">
        <v>41944</v>
      </c>
      <c r="X1172" s="113" t="s">
        <v>36280</v>
      </c>
      <c r="Y1172" s="114">
        <v>42612</v>
      </c>
      <c r="Z1172" s="114">
        <v>42614</v>
      </c>
      <c r="AA1172" s="113">
        <v>21</v>
      </c>
      <c r="AB1172" s="113" t="s">
        <v>24</v>
      </c>
      <c r="AC1172" s="113">
        <v>32</v>
      </c>
      <c r="AD1172" s="113" t="s">
        <v>84</v>
      </c>
      <c r="AE1172" s="114">
        <v>45017</v>
      </c>
      <c r="AF1172" s="113">
        <v>13</v>
      </c>
      <c r="AG1172" s="113">
        <v>9</v>
      </c>
      <c r="AH1172" s="113" t="s">
        <v>16263</v>
      </c>
      <c r="AI1172" s="117" t="s">
        <v>16264</v>
      </c>
      <c r="AK1172" s="114">
        <v>45302</v>
      </c>
      <c r="AL1172" s="113">
        <v>40</v>
      </c>
      <c r="AM1172" s="113" t="s">
        <v>9870</v>
      </c>
      <c r="AN1172" s="113" t="s">
        <v>16477</v>
      </c>
      <c r="AO1172" s="113" t="s">
        <v>153</v>
      </c>
      <c r="AP1172" s="113">
        <v>2016</v>
      </c>
      <c r="AQ1172" s="113" t="s">
        <v>8</v>
      </c>
      <c r="AR1172" s="113" t="s">
        <v>36281</v>
      </c>
      <c r="AS1172" s="113" t="s">
        <v>14</v>
      </c>
      <c r="AT1172" s="113" t="s">
        <v>14</v>
      </c>
      <c r="AU1172" s="113" t="s">
        <v>16229</v>
      </c>
      <c r="AV1172" s="113" t="s">
        <v>14</v>
      </c>
    </row>
    <row r="1173" spans="1:49">
      <c r="A1173" s="116" t="s">
        <v>8587</v>
      </c>
      <c r="B1173" s="113">
        <v>570012855</v>
      </c>
      <c r="C1173" s="113" t="s">
        <v>8588</v>
      </c>
      <c r="E1173" s="113" t="s">
        <v>67</v>
      </c>
      <c r="F1173" s="113" t="s">
        <v>8</v>
      </c>
      <c r="G1173" s="114">
        <v>26450</v>
      </c>
      <c r="H1173" s="113" t="s">
        <v>16230</v>
      </c>
      <c r="I1173" s="113" t="s">
        <v>9866</v>
      </c>
      <c r="J1173" s="113" t="s">
        <v>9872</v>
      </c>
      <c r="K1173" s="113" t="s">
        <v>31939</v>
      </c>
      <c r="L1173" s="113">
        <v>81341452361</v>
      </c>
      <c r="M1173" s="113" t="s">
        <v>22760</v>
      </c>
      <c r="O1173" s="113" t="s">
        <v>11981</v>
      </c>
      <c r="P1173" s="113" t="s">
        <v>31940</v>
      </c>
      <c r="Q1173" s="113" t="s">
        <v>31941</v>
      </c>
      <c r="R1173" s="113">
        <v>15</v>
      </c>
      <c r="S1173" s="113" t="s">
        <v>13</v>
      </c>
      <c r="T1173" s="113" t="s">
        <v>31942</v>
      </c>
      <c r="U1173" s="113" t="s">
        <v>28630</v>
      </c>
      <c r="V1173" s="114">
        <v>36654</v>
      </c>
      <c r="W1173" s="114">
        <v>36586</v>
      </c>
      <c r="X1173" s="113" t="s">
        <v>31943</v>
      </c>
      <c r="Y1173" s="114">
        <v>36949</v>
      </c>
      <c r="Z1173" s="114">
        <v>36951</v>
      </c>
      <c r="AA1173" s="113">
        <v>31</v>
      </c>
      <c r="AB1173" s="113" t="s">
        <v>9</v>
      </c>
      <c r="AC1173" s="113">
        <v>41</v>
      </c>
      <c r="AD1173" s="113" t="s">
        <v>52</v>
      </c>
      <c r="AE1173" s="114">
        <v>42826</v>
      </c>
      <c r="AF1173" s="113">
        <v>17</v>
      </c>
      <c r="AG1173" s="113">
        <v>1</v>
      </c>
      <c r="AH1173" s="113" t="s">
        <v>9913</v>
      </c>
      <c r="AI1173" s="117" t="s">
        <v>31944</v>
      </c>
      <c r="AJ1173" s="113" t="s">
        <v>45514</v>
      </c>
      <c r="AK1173" s="114">
        <v>44923</v>
      </c>
      <c r="AL1173" s="113">
        <v>40</v>
      </c>
      <c r="AM1173" s="113" t="s">
        <v>9870</v>
      </c>
      <c r="AN1173" s="113" t="s">
        <v>16647</v>
      </c>
      <c r="AO1173" s="113" t="s">
        <v>378</v>
      </c>
      <c r="AP1173" s="113">
        <v>1998</v>
      </c>
      <c r="AQ1173" s="113" t="s">
        <v>5236</v>
      </c>
      <c r="AR1173" s="113" t="s">
        <v>21712</v>
      </c>
      <c r="AS1173" s="113" t="s">
        <v>14</v>
      </c>
      <c r="AT1173" s="113" t="s">
        <v>14</v>
      </c>
      <c r="AU1173" s="113" t="s">
        <v>16229</v>
      </c>
      <c r="AV1173" s="113" t="s">
        <v>14</v>
      </c>
      <c r="AW1173" s="113" t="s">
        <v>14</v>
      </c>
    </row>
    <row r="1174" spans="1:49">
      <c r="A1174" s="116" t="s">
        <v>4286</v>
      </c>
      <c r="B1174" s="113">
        <v>570013881</v>
      </c>
      <c r="C1174" s="113" t="s">
        <v>4287</v>
      </c>
      <c r="E1174" s="113" t="s">
        <v>17</v>
      </c>
      <c r="F1174" s="113" t="s">
        <v>8</v>
      </c>
      <c r="G1174" s="114">
        <v>26451</v>
      </c>
      <c r="H1174" s="113" t="s">
        <v>16218</v>
      </c>
      <c r="I1174" s="113" t="s">
        <v>9866</v>
      </c>
      <c r="J1174" s="113" t="s">
        <v>9872</v>
      </c>
      <c r="K1174" s="113" t="s">
        <v>27361</v>
      </c>
      <c r="L1174" s="113">
        <v>82194888883</v>
      </c>
      <c r="M1174" s="113" t="s">
        <v>12929</v>
      </c>
      <c r="O1174" s="113" t="s">
        <v>12930</v>
      </c>
      <c r="P1174" s="113" t="s">
        <v>27362</v>
      </c>
      <c r="Q1174" s="113" t="s">
        <v>27363</v>
      </c>
      <c r="R1174" s="113">
        <v>15</v>
      </c>
      <c r="S1174" s="113" t="s">
        <v>13</v>
      </c>
      <c r="T1174" s="113" t="s">
        <v>27364</v>
      </c>
      <c r="U1174" s="113" t="s">
        <v>27365</v>
      </c>
      <c r="V1174" s="114">
        <v>37558</v>
      </c>
      <c r="W1174" s="114">
        <v>37561</v>
      </c>
      <c r="X1174" s="113" t="s">
        <v>27366</v>
      </c>
      <c r="Y1174" s="114">
        <v>37945</v>
      </c>
      <c r="Z1174" s="114">
        <v>37956</v>
      </c>
      <c r="AA1174" s="113">
        <v>31</v>
      </c>
      <c r="AB1174" s="113" t="s">
        <v>9</v>
      </c>
      <c r="AC1174" s="113">
        <v>43</v>
      </c>
      <c r="AD1174" s="113" t="s">
        <v>316</v>
      </c>
      <c r="AE1174" s="114">
        <v>45627</v>
      </c>
      <c r="AF1174" s="113">
        <v>22</v>
      </c>
      <c r="AG1174" s="113">
        <v>1</v>
      </c>
      <c r="AH1174" s="113" t="s">
        <v>9913</v>
      </c>
      <c r="AI1174" s="117" t="s">
        <v>2219</v>
      </c>
      <c r="AJ1174" s="113" t="s">
        <v>45507</v>
      </c>
      <c r="AK1174" s="114">
        <v>45352</v>
      </c>
      <c r="AL1174" s="113">
        <v>40</v>
      </c>
      <c r="AM1174" s="113" t="s">
        <v>9870</v>
      </c>
      <c r="AN1174" s="113" t="s">
        <v>27367</v>
      </c>
      <c r="AO1174" s="113" t="s">
        <v>4288</v>
      </c>
      <c r="AP1174" s="113">
        <v>1998</v>
      </c>
      <c r="AQ1174" s="113" t="s">
        <v>8</v>
      </c>
      <c r="AR1174" s="113" t="s">
        <v>27368</v>
      </c>
      <c r="AS1174" s="113" t="s">
        <v>14</v>
      </c>
      <c r="AT1174" s="113" t="s">
        <v>14</v>
      </c>
      <c r="AU1174" s="113" t="s">
        <v>16229</v>
      </c>
      <c r="AV1174" s="113" t="s">
        <v>14</v>
      </c>
    </row>
    <row r="1175" spans="1:49">
      <c r="A1175" s="116" t="s">
        <v>7918</v>
      </c>
      <c r="B1175" s="113">
        <v>140329661</v>
      </c>
      <c r="C1175" s="113" t="s">
        <v>7919</v>
      </c>
      <c r="E1175" s="113" t="s">
        <v>103</v>
      </c>
      <c r="F1175" s="113" t="s">
        <v>8</v>
      </c>
      <c r="G1175" s="114">
        <v>26452</v>
      </c>
      <c r="H1175" s="113" t="s">
        <v>16218</v>
      </c>
      <c r="I1175" s="113" t="s">
        <v>9866</v>
      </c>
      <c r="J1175" s="113" t="s">
        <v>9872</v>
      </c>
      <c r="K1175" s="113" t="s">
        <v>39472</v>
      </c>
      <c r="L1175" s="113">
        <v>81243666664</v>
      </c>
      <c r="M1175" s="113" t="s">
        <v>39473</v>
      </c>
      <c r="O1175" s="113" t="s">
        <v>10118</v>
      </c>
      <c r="P1175" s="113" t="s">
        <v>39474</v>
      </c>
      <c r="Q1175" s="113" t="s">
        <v>39475</v>
      </c>
      <c r="R1175" s="113">
        <v>15</v>
      </c>
      <c r="S1175" s="113" t="s">
        <v>13</v>
      </c>
      <c r="T1175" s="113" t="s">
        <v>39476</v>
      </c>
      <c r="U1175" s="113" t="s">
        <v>39477</v>
      </c>
      <c r="V1175" s="114">
        <v>35448</v>
      </c>
      <c r="W1175" s="114">
        <v>35462</v>
      </c>
      <c r="X1175" s="113" t="s">
        <v>39478</v>
      </c>
      <c r="Y1175" s="114">
        <v>35901</v>
      </c>
      <c r="Z1175" s="114">
        <v>35916</v>
      </c>
      <c r="AA1175" s="113">
        <v>21</v>
      </c>
      <c r="AB1175" s="113" t="s">
        <v>24</v>
      </c>
      <c r="AC1175" s="113">
        <v>34</v>
      </c>
      <c r="AD1175" s="113" t="s">
        <v>18</v>
      </c>
      <c r="AE1175" s="114">
        <v>41730</v>
      </c>
      <c r="AF1175" s="113">
        <v>12</v>
      </c>
      <c r="AG1175" s="113">
        <v>2</v>
      </c>
      <c r="AH1175" s="113" t="s">
        <v>16226</v>
      </c>
      <c r="AI1175" s="117" t="s">
        <v>302</v>
      </c>
      <c r="AK1175" s="114">
        <v>41730</v>
      </c>
      <c r="AL1175" s="113">
        <v>30</v>
      </c>
      <c r="AM1175" s="113" t="s">
        <v>9882</v>
      </c>
      <c r="AN1175" s="113" t="s">
        <v>16273</v>
      </c>
      <c r="AO1175" s="113" t="s">
        <v>107</v>
      </c>
      <c r="AP1175" s="113">
        <v>2007</v>
      </c>
      <c r="AQ1175" s="113" t="s">
        <v>5236</v>
      </c>
      <c r="AR1175" s="113" t="s">
        <v>16437</v>
      </c>
      <c r="AS1175" s="113" t="s">
        <v>14</v>
      </c>
      <c r="AT1175" s="113" t="s">
        <v>14</v>
      </c>
      <c r="AU1175" s="113" t="s">
        <v>16229</v>
      </c>
      <c r="AV1175" s="113" t="s">
        <v>14</v>
      </c>
      <c r="AW1175" s="113" t="s">
        <v>14</v>
      </c>
    </row>
    <row r="1176" spans="1:49">
      <c r="A1176" s="116" t="s">
        <v>5800</v>
      </c>
      <c r="B1176" s="113">
        <v>570012536</v>
      </c>
      <c r="C1176" s="113" t="s">
        <v>5801</v>
      </c>
      <c r="E1176" s="113" t="s">
        <v>5247</v>
      </c>
      <c r="F1176" s="113" t="s">
        <v>8</v>
      </c>
      <c r="G1176" s="114">
        <v>26454</v>
      </c>
      <c r="H1176" s="113" t="s">
        <v>16230</v>
      </c>
      <c r="I1176" s="113" t="s">
        <v>9866</v>
      </c>
      <c r="J1176" s="113" t="s">
        <v>9867</v>
      </c>
      <c r="K1176" s="113" t="s">
        <v>29635</v>
      </c>
      <c r="L1176" s="113">
        <v>81342733472</v>
      </c>
      <c r="M1176" s="113" t="s">
        <v>12737</v>
      </c>
      <c r="O1176" s="113" t="s">
        <v>12738</v>
      </c>
      <c r="P1176" s="113" t="s">
        <v>29636</v>
      </c>
      <c r="Q1176" s="113" t="s">
        <v>29637</v>
      </c>
      <c r="R1176" s="113">
        <v>15</v>
      </c>
      <c r="S1176" s="113" t="s">
        <v>13</v>
      </c>
      <c r="T1176" s="113" t="s">
        <v>29638</v>
      </c>
      <c r="U1176" s="113" t="s">
        <v>20849</v>
      </c>
      <c r="V1176" s="114">
        <v>35951</v>
      </c>
      <c r="W1176" s="114">
        <v>35855</v>
      </c>
      <c r="X1176" s="113" t="s">
        <v>29639</v>
      </c>
      <c r="Y1176" s="114">
        <v>36227</v>
      </c>
      <c r="Z1176" s="114">
        <v>36251</v>
      </c>
      <c r="AA1176" s="113">
        <v>31</v>
      </c>
      <c r="AB1176" s="113" t="s">
        <v>9</v>
      </c>
      <c r="AC1176" s="113">
        <v>43</v>
      </c>
      <c r="AD1176" s="113" t="s">
        <v>316</v>
      </c>
      <c r="AE1176" s="114">
        <v>44652</v>
      </c>
      <c r="AF1176" s="113">
        <v>24</v>
      </c>
      <c r="AG1176" s="113">
        <v>1</v>
      </c>
      <c r="AH1176" s="113" t="s">
        <v>9913</v>
      </c>
      <c r="AI1176" s="117" t="s">
        <v>3029</v>
      </c>
      <c r="AJ1176" s="113" t="s">
        <v>45507</v>
      </c>
      <c r="AK1176" s="114">
        <v>44853</v>
      </c>
      <c r="AL1176" s="113">
        <v>45</v>
      </c>
      <c r="AM1176" s="113" t="s">
        <v>9922</v>
      </c>
      <c r="AN1176" s="113" t="s">
        <v>29640</v>
      </c>
      <c r="AO1176" s="113" t="s">
        <v>1964</v>
      </c>
      <c r="AP1176" s="113">
        <v>2001</v>
      </c>
      <c r="AQ1176" s="113" t="s">
        <v>5236</v>
      </c>
      <c r="AR1176" s="113" t="s">
        <v>29641</v>
      </c>
      <c r="AS1176" s="113" t="s">
        <v>14</v>
      </c>
      <c r="AT1176" s="113" t="s">
        <v>14</v>
      </c>
      <c r="AU1176" s="113" t="s">
        <v>16229</v>
      </c>
      <c r="AV1176" s="113" t="s">
        <v>14</v>
      </c>
      <c r="AW1176" s="113" t="s">
        <v>14</v>
      </c>
    </row>
    <row r="1177" spans="1:49">
      <c r="A1177" s="116" t="s">
        <v>4668</v>
      </c>
      <c r="B1177" s="113">
        <v>570013942</v>
      </c>
      <c r="C1177" s="113" t="s">
        <v>4669</v>
      </c>
      <c r="E1177" s="113" t="s">
        <v>34</v>
      </c>
      <c r="F1177" s="113" t="s">
        <v>8</v>
      </c>
      <c r="G1177" s="114">
        <v>26455</v>
      </c>
      <c r="H1177" s="113" t="s">
        <v>16218</v>
      </c>
      <c r="I1177" s="113" t="s">
        <v>9866</v>
      </c>
      <c r="J1177" s="113" t="s">
        <v>9872</v>
      </c>
      <c r="K1177" s="113" t="s">
        <v>44744</v>
      </c>
      <c r="L1177" s="113">
        <v>81244200488</v>
      </c>
      <c r="M1177" s="113" t="s">
        <v>11676</v>
      </c>
      <c r="O1177" s="113" t="s">
        <v>44745</v>
      </c>
      <c r="P1177" s="113" t="s">
        <v>44746</v>
      </c>
      <c r="Q1177" s="113" t="s">
        <v>44747</v>
      </c>
      <c r="R1177" s="113">
        <v>15</v>
      </c>
      <c r="S1177" s="113" t="s">
        <v>13</v>
      </c>
      <c r="T1177" s="113" t="s">
        <v>44748</v>
      </c>
      <c r="U1177" s="113" t="s">
        <v>44749</v>
      </c>
      <c r="V1177" s="114">
        <v>37557</v>
      </c>
      <c r="W1177" s="114">
        <v>37561</v>
      </c>
      <c r="X1177" s="113" t="s">
        <v>44750</v>
      </c>
      <c r="Y1177" s="114">
        <v>37945</v>
      </c>
      <c r="Z1177" s="114">
        <v>37956</v>
      </c>
      <c r="AA1177" s="113">
        <v>21</v>
      </c>
      <c r="AB1177" s="113" t="s">
        <v>24</v>
      </c>
      <c r="AC1177" s="113">
        <v>34</v>
      </c>
      <c r="AD1177" s="113" t="s">
        <v>18</v>
      </c>
      <c r="AE1177" s="114">
        <v>43374</v>
      </c>
      <c r="AF1177" s="113">
        <v>10</v>
      </c>
      <c r="AG1177" s="113">
        <v>11</v>
      </c>
      <c r="AH1177" s="113" t="s">
        <v>16226</v>
      </c>
      <c r="AI1177" s="117" t="s">
        <v>9932</v>
      </c>
      <c r="AK1177" s="114">
        <v>44925</v>
      </c>
      <c r="AL1177" s="113">
        <v>40</v>
      </c>
      <c r="AM1177" s="113" t="s">
        <v>9870</v>
      </c>
      <c r="AN1177" s="113" t="s">
        <v>16399</v>
      </c>
      <c r="AO1177" s="113" t="s">
        <v>169</v>
      </c>
      <c r="AP1177" s="113">
        <v>2008</v>
      </c>
      <c r="AQ1177" s="113" t="s">
        <v>8</v>
      </c>
      <c r="AR1177" s="113" t="s">
        <v>21483</v>
      </c>
      <c r="AS1177" s="113" t="s">
        <v>14</v>
      </c>
      <c r="AT1177" s="113" t="s">
        <v>14</v>
      </c>
      <c r="AU1177" s="113" t="s">
        <v>16229</v>
      </c>
      <c r="AV1177" s="113" t="s">
        <v>14</v>
      </c>
      <c r="AW1177" s="113" t="s">
        <v>14</v>
      </c>
    </row>
    <row r="1178" spans="1:49">
      <c r="A1178" s="116" t="s">
        <v>1835</v>
      </c>
      <c r="B1178" s="113">
        <v>131896597</v>
      </c>
      <c r="C1178" s="113" t="s">
        <v>1836</v>
      </c>
      <c r="E1178" s="113" t="s">
        <v>244</v>
      </c>
      <c r="F1178" s="113" t="s">
        <v>278</v>
      </c>
      <c r="G1178" s="114">
        <v>26460</v>
      </c>
      <c r="H1178" s="113" t="s">
        <v>16218</v>
      </c>
      <c r="I1178" s="113" t="s">
        <v>9866</v>
      </c>
      <c r="J1178" s="113" t="s">
        <v>9872</v>
      </c>
      <c r="K1178" s="113" t="s">
        <v>17399</v>
      </c>
      <c r="L1178" s="113">
        <v>85256422777</v>
      </c>
      <c r="M1178" s="113" t="s">
        <v>15799</v>
      </c>
      <c r="O1178" s="113" t="s">
        <v>12726</v>
      </c>
      <c r="P1178" s="113" t="s">
        <v>17400</v>
      </c>
      <c r="Q1178" s="113" t="s">
        <v>17401</v>
      </c>
      <c r="R1178" s="113">
        <v>15</v>
      </c>
      <c r="S1178" s="113" t="s">
        <v>13</v>
      </c>
      <c r="T1178" s="113" t="s">
        <v>17402</v>
      </c>
      <c r="U1178" s="113" t="s">
        <v>17151</v>
      </c>
      <c r="V1178" s="114">
        <v>33325</v>
      </c>
      <c r="W1178" s="114">
        <v>33329</v>
      </c>
      <c r="Z1178" s="114">
        <v>33756</v>
      </c>
      <c r="AA1178" s="113">
        <v>21</v>
      </c>
      <c r="AB1178" s="113" t="s">
        <v>24</v>
      </c>
      <c r="AC1178" s="113">
        <v>42</v>
      </c>
      <c r="AD1178" s="113" t="s">
        <v>92</v>
      </c>
      <c r="AE1178" s="114">
        <v>44287</v>
      </c>
      <c r="AF1178" s="113">
        <v>25</v>
      </c>
      <c r="AG1178" s="113">
        <v>0</v>
      </c>
      <c r="AH1178" s="113" t="s">
        <v>16226</v>
      </c>
      <c r="AI1178" s="117" t="s">
        <v>141</v>
      </c>
      <c r="AK1178" s="114">
        <v>44287</v>
      </c>
      <c r="AL1178" s="113">
        <v>40</v>
      </c>
      <c r="AM1178" s="113" t="s">
        <v>9870</v>
      </c>
      <c r="AN1178" s="113" t="s">
        <v>17403</v>
      </c>
      <c r="AO1178" s="113" t="s">
        <v>1552</v>
      </c>
      <c r="AP1178" s="113">
        <v>2000</v>
      </c>
      <c r="AQ1178" s="113" t="s">
        <v>9871</v>
      </c>
      <c r="AR1178" s="113" t="s">
        <v>17459</v>
      </c>
      <c r="AS1178" s="113" t="s">
        <v>14</v>
      </c>
      <c r="AT1178" s="113" t="s">
        <v>14</v>
      </c>
      <c r="AU1178" s="113" t="s">
        <v>16229</v>
      </c>
      <c r="AV1178" s="113" t="s">
        <v>14</v>
      </c>
      <c r="AW1178" s="113" t="s">
        <v>14</v>
      </c>
    </row>
    <row r="1179" spans="1:49">
      <c r="A1179" s="116" t="s">
        <v>1057</v>
      </c>
      <c r="B1179" s="113">
        <v>570012682</v>
      </c>
      <c r="C1179" s="113" t="s">
        <v>1058</v>
      </c>
      <c r="E1179" s="113" t="s">
        <v>110</v>
      </c>
      <c r="F1179" s="113" t="s">
        <v>8</v>
      </c>
      <c r="G1179" s="114">
        <v>26460</v>
      </c>
      <c r="H1179" s="113" t="s">
        <v>16218</v>
      </c>
      <c r="I1179" s="113" t="s">
        <v>9866</v>
      </c>
      <c r="J1179" s="113" t="s">
        <v>9867</v>
      </c>
      <c r="K1179" s="113" t="s">
        <v>29114</v>
      </c>
      <c r="L1179" s="113">
        <v>811450920</v>
      </c>
      <c r="M1179" s="113" t="s">
        <v>12801</v>
      </c>
      <c r="O1179" s="113" t="s">
        <v>12802</v>
      </c>
      <c r="P1179" s="113" t="s">
        <v>29115</v>
      </c>
      <c r="Q1179" s="113" t="s">
        <v>29116</v>
      </c>
      <c r="R1179" s="113">
        <v>15</v>
      </c>
      <c r="S1179" s="113" t="s">
        <v>13</v>
      </c>
      <c r="T1179" s="113" t="s">
        <v>29117</v>
      </c>
      <c r="U1179" s="113" t="s">
        <v>29118</v>
      </c>
      <c r="V1179" s="114">
        <v>36333</v>
      </c>
      <c r="W1179" s="114">
        <v>36220</v>
      </c>
      <c r="X1179" s="113" t="s">
        <v>27708</v>
      </c>
      <c r="Y1179" s="114">
        <v>36594</v>
      </c>
      <c r="Z1179" s="114">
        <v>36586</v>
      </c>
      <c r="AA1179" s="113">
        <v>31</v>
      </c>
      <c r="AB1179" s="113" t="s">
        <v>9</v>
      </c>
      <c r="AC1179" s="113">
        <v>42</v>
      </c>
      <c r="AD1179" s="113" t="s">
        <v>92</v>
      </c>
      <c r="AE1179" s="114">
        <v>43009</v>
      </c>
      <c r="AF1179" s="113">
        <v>18</v>
      </c>
      <c r="AG1179" s="113">
        <v>7</v>
      </c>
      <c r="AH1179" s="113" t="s">
        <v>9913</v>
      </c>
      <c r="AI1179" s="117" t="s">
        <v>1819</v>
      </c>
      <c r="AJ1179" s="113" t="s">
        <v>45560</v>
      </c>
      <c r="AK1179" s="114">
        <v>44923</v>
      </c>
      <c r="AL1179" s="113">
        <v>40</v>
      </c>
      <c r="AM1179" s="113" t="s">
        <v>9870</v>
      </c>
      <c r="AN1179" s="113" t="s">
        <v>29119</v>
      </c>
      <c r="AO1179" s="113" t="s">
        <v>1059</v>
      </c>
      <c r="AP1179" s="113">
        <v>1996</v>
      </c>
      <c r="AQ1179" s="113" t="s">
        <v>5236</v>
      </c>
      <c r="AR1179" s="113" t="s">
        <v>24835</v>
      </c>
      <c r="AS1179" s="113" t="s">
        <v>14</v>
      </c>
      <c r="AT1179" s="113" t="s">
        <v>14</v>
      </c>
      <c r="AU1179" s="113" t="s">
        <v>16229</v>
      </c>
      <c r="AV1179" s="113" t="s">
        <v>14</v>
      </c>
      <c r="AW1179" s="113" t="s">
        <v>14</v>
      </c>
    </row>
    <row r="1180" spans="1:49">
      <c r="A1180" s="116" t="s">
        <v>5094</v>
      </c>
      <c r="C1180" s="113" t="s">
        <v>5095</v>
      </c>
      <c r="E1180" s="113" t="s">
        <v>5096</v>
      </c>
      <c r="F1180" s="113" t="s">
        <v>98</v>
      </c>
      <c r="G1180" s="114">
        <v>26460</v>
      </c>
      <c r="H1180" s="113" t="s">
        <v>16230</v>
      </c>
      <c r="I1180" s="113" t="s">
        <v>9866</v>
      </c>
      <c r="J1180" s="113" t="s">
        <v>9872</v>
      </c>
      <c r="K1180" s="113" t="s">
        <v>30852</v>
      </c>
      <c r="L1180" s="113">
        <v>85242479000</v>
      </c>
      <c r="M1180" s="113" t="s">
        <v>10329</v>
      </c>
      <c r="O1180" s="113" t="s">
        <v>30853</v>
      </c>
      <c r="P1180" s="113" t="s">
        <v>30854</v>
      </c>
      <c r="Q1180" s="113" t="s">
        <v>30855</v>
      </c>
      <c r="R1180" s="113">
        <v>15</v>
      </c>
      <c r="S1180" s="113" t="s">
        <v>13</v>
      </c>
      <c r="T1180" s="113" t="s">
        <v>30856</v>
      </c>
      <c r="U1180" s="113" t="s">
        <v>30857</v>
      </c>
      <c r="V1180" s="114">
        <v>39965</v>
      </c>
      <c r="W1180" s="114">
        <v>39904</v>
      </c>
      <c r="X1180" s="113" t="s">
        <v>30858</v>
      </c>
      <c r="Y1180" s="114">
        <v>40542</v>
      </c>
      <c r="Z1180" s="114">
        <v>40544</v>
      </c>
      <c r="AA1180" s="113">
        <v>31</v>
      </c>
      <c r="AB1180" s="113" t="s">
        <v>9</v>
      </c>
      <c r="AC1180" s="113">
        <v>41</v>
      </c>
      <c r="AD1180" s="113" t="s">
        <v>52</v>
      </c>
      <c r="AE1180" s="114">
        <v>45566</v>
      </c>
      <c r="AF1180" s="113">
        <v>22</v>
      </c>
      <c r="AG1180" s="113">
        <v>9</v>
      </c>
      <c r="AH1180" s="113" t="s">
        <v>9913</v>
      </c>
      <c r="AI1180" s="117" t="s">
        <v>30859</v>
      </c>
      <c r="AJ1180" s="113" t="s">
        <v>45514</v>
      </c>
      <c r="AK1180" s="114">
        <v>44923</v>
      </c>
      <c r="AL1180" s="113">
        <v>45</v>
      </c>
      <c r="AM1180" s="113" t="s">
        <v>9922</v>
      </c>
      <c r="AN1180" s="113" t="s">
        <v>28733</v>
      </c>
      <c r="AO1180" s="113" t="s">
        <v>28734</v>
      </c>
      <c r="AP1180" s="113">
        <v>2011</v>
      </c>
      <c r="AQ1180" s="113" t="s">
        <v>8</v>
      </c>
      <c r="AR1180" s="113" t="s">
        <v>30860</v>
      </c>
      <c r="AS1180" s="113" t="s">
        <v>14</v>
      </c>
      <c r="AT1180" s="113" t="s">
        <v>14</v>
      </c>
      <c r="AU1180" s="113" t="s">
        <v>16229</v>
      </c>
      <c r="AV1180" s="113" t="s">
        <v>14</v>
      </c>
      <c r="AW1180" s="113" t="s">
        <v>14</v>
      </c>
    </row>
    <row r="1181" spans="1:49">
      <c r="A1181" s="116" t="s">
        <v>3700</v>
      </c>
      <c r="B1181" s="113">
        <v>570027616</v>
      </c>
      <c r="C1181" s="113" t="s">
        <v>735</v>
      </c>
      <c r="E1181" s="113" t="s">
        <v>74</v>
      </c>
      <c r="F1181" s="113" t="s">
        <v>3701</v>
      </c>
      <c r="G1181" s="114">
        <v>26464</v>
      </c>
      <c r="H1181" s="113" t="s">
        <v>16230</v>
      </c>
      <c r="I1181" s="113" t="s">
        <v>9866</v>
      </c>
      <c r="J1181" s="113" t="s">
        <v>9872</v>
      </c>
      <c r="K1181" s="113" t="s">
        <v>36183</v>
      </c>
      <c r="L1181" s="113">
        <v>85360001375</v>
      </c>
      <c r="M1181" s="113" t="s">
        <v>14166</v>
      </c>
      <c r="O1181" s="113" t="s">
        <v>10186</v>
      </c>
      <c r="P1181" s="113" t="s">
        <v>36184</v>
      </c>
      <c r="Q1181" s="113" t="s">
        <v>36185</v>
      </c>
      <c r="R1181" s="113">
        <v>15</v>
      </c>
      <c r="S1181" s="113" t="s">
        <v>13</v>
      </c>
      <c r="T1181" s="113" t="s">
        <v>36186</v>
      </c>
      <c r="U1181" s="113" t="s">
        <v>36187</v>
      </c>
      <c r="V1181" s="114">
        <v>39387</v>
      </c>
      <c r="W1181" s="114">
        <v>39083</v>
      </c>
      <c r="X1181" s="113" t="s">
        <v>36188</v>
      </c>
      <c r="Y1181" s="114">
        <v>39720</v>
      </c>
      <c r="Z1181" s="114">
        <v>39722</v>
      </c>
      <c r="AA1181" s="113">
        <v>22</v>
      </c>
      <c r="AB1181" s="113" t="s">
        <v>25</v>
      </c>
      <c r="AC1181" s="113">
        <v>32</v>
      </c>
      <c r="AD1181" s="113" t="s">
        <v>84</v>
      </c>
      <c r="AE1181" s="114">
        <v>45444</v>
      </c>
      <c r="AF1181" s="113">
        <v>19</v>
      </c>
      <c r="AG1181" s="113">
        <v>4</v>
      </c>
      <c r="AH1181" s="113" t="s">
        <v>16226</v>
      </c>
      <c r="AI1181" s="117" t="s">
        <v>9875</v>
      </c>
      <c r="AK1181" s="114">
        <v>45444</v>
      </c>
      <c r="AL1181" s="113">
        <v>40</v>
      </c>
      <c r="AM1181" s="113" t="s">
        <v>9870</v>
      </c>
      <c r="AN1181" s="113" t="s">
        <v>17096</v>
      </c>
      <c r="AO1181" s="113" t="s">
        <v>420</v>
      </c>
      <c r="AP1181" s="113">
        <v>2007</v>
      </c>
      <c r="AQ1181" s="113" t="s">
        <v>8</v>
      </c>
      <c r="AR1181" s="113" t="s">
        <v>16774</v>
      </c>
      <c r="AS1181" s="113" t="s">
        <v>14</v>
      </c>
      <c r="AT1181" s="113" t="s">
        <v>14</v>
      </c>
      <c r="AU1181" s="113" t="s">
        <v>16229</v>
      </c>
      <c r="AV1181" s="113" t="s">
        <v>14</v>
      </c>
    </row>
    <row r="1182" spans="1:49">
      <c r="A1182" s="116" t="s">
        <v>6441</v>
      </c>
      <c r="B1182" s="113">
        <v>570028808</v>
      </c>
      <c r="C1182" s="113" t="s">
        <v>6442</v>
      </c>
      <c r="E1182" s="113" t="s">
        <v>30</v>
      </c>
      <c r="F1182" s="113" t="s">
        <v>8</v>
      </c>
      <c r="G1182" s="114">
        <v>26465</v>
      </c>
      <c r="H1182" s="113" t="s">
        <v>16230</v>
      </c>
      <c r="I1182" s="113" t="s">
        <v>9866</v>
      </c>
      <c r="J1182" s="113" t="s">
        <v>9872</v>
      </c>
      <c r="K1182" s="113" t="s">
        <v>25557</v>
      </c>
      <c r="L1182" s="113">
        <v>81383972500</v>
      </c>
      <c r="M1182" s="113" t="s">
        <v>12568</v>
      </c>
      <c r="O1182" s="113" t="s">
        <v>13020</v>
      </c>
      <c r="P1182" s="113" t="s">
        <v>25558</v>
      </c>
      <c r="Q1182" s="113" t="s">
        <v>25559</v>
      </c>
      <c r="R1182" s="113">
        <v>15</v>
      </c>
      <c r="S1182" s="113" t="s">
        <v>13</v>
      </c>
      <c r="T1182" s="113" t="s">
        <v>25560</v>
      </c>
      <c r="U1182" s="113" t="s">
        <v>25561</v>
      </c>
      <c r="V1182" s="114">
        <v>39387</v>
      </c>
      <c r="W1182" s="114">
        <v>39083</v>
      </c>
      <c r="X1182" s="113" t="s">
        <v>25562</v>
      </c>
      <c r="Y1182" s="114">
        <v>39720</v>
      </c>
      <c r="Z1182" s="114">
        <v>39722</v>
      </c>
      <c r="AA1182" s="113">
        <v>21</v>
      </c>
      <c r="AB1182" s="113" t="s">
        <v>24</v>
      </c>
      <c r="AC1182" s="113">
        <v>34</v>
      </c>
      <c r="AD1182" s="113" t="s">
        <v>18</v>
      </c>
      <c r="AE1182" s="114">
        <v>45017</v>
      </c>
      <c r="AF1182" s="113">
        <v>14</v>
      </c>
      <c r="AG1182" s="113">
        <v>3</v>
      </c>
      <c r="AH1182" s="113" t="s">
        <v>16263</v>
      </c>
      <c r="AI1182" s="117" t="s">
        <v>6443</v>
      </c>
      <c r="AK1182" s="114">
        <v>43556</v>
      </c>
      <c r="AL1182" s="113">
        <v>40</v>
      </c>
      <c r="AM1182" s="113" t="s">
        <v>9870</v>
      </c>
      <c r="AN1182" s="113" t="s">
        <v>16468</v>
      </c>
      <c r="AO1182" s="113" t="s">
        <v>31</v>
      </c>
      <c r="AP1182" s="113">
        <v>2009</v>
      </c>
      <c r="AQ1182" s="113" t="s">
        <v>8</v>
      </c>
      <c r="AR1182" s="113" t="s">
        <v>25563</v>
      </c>
      <c r="AS1182" s="113" t="s">
        <v>14</v>
      </c>
      <c r="AT1182" s="113" t="s">
        <v>14</v>
      </c>
      <c r="AU1182" s="113" t="s">
        <v>16229</v>
      </c>
      <c r="AV1182" s="113" t="s">
        <v>14</v>
      </c>
      <c r="AW1182" s="113" t="s">
        <v>14</v>
      </c>
    </row>
    <row r="1183" spans="1:49">
      <c r="A1183" s="116" t="s">
        <v>6858</v>
      </c>
      <c r="B1183" s="113">
        <v>570013910</v>
      </c>
      <c r="C1183" s="113" t="s">
        <v>6859</v>
      </c>
      <c r="E1183" s="113" t="s">
        <v>74</v>
      </c>
      <c r="F1183" s="113" t="s">
        <v>8</v>
      </c>
      <c r="G1183" s="114">
        <v>26466</v>
      </c>
      <c r="H1183" s="113" t="s">
        <v>16230</v>
      </c>
      <c r="I1183" s="113" t="s">
        <v>9866</v>
      </c>
      <c r="J1183" s="113" t="s">
        <v>9872</v>
      </c>
      <c r="K1183" s="113" t="s">
        <v>44251</v>
      </c>
      <c r="L1183" s="113">
        <v>81354496376</v>
      </c>
      <c r="M1183" s="113" t="s">
        <v>12409</v>
      </c>
      <c r="O1183" s="113" t="s">
        <v>12410</v>
      </c>
      <c r="P1183" s="113" t="s">
        <v>44252</v>
      </c>
      <c r="Q1183" s="113" t="s">
        <v>44253</v>
      </c>
      <c r="R1183" s="113">
        <v>15</v>
      </c>
      <c r="S1183" s="113" t="s">
        <v>13</v>
      </c>
      <c r="T1183" s="113" t="s">
        <v>44254</v>
      </c>
      <c r="U1183" s="113" t="s">
        <v>44255</v>
      </c>
      <c r="V1183" s="114">
        <v>37557</v>
      </c>
      <c r="W1183" s="114">
        <v>37561</v>
      </c>
      <c r="X1183" s="113" t="s">
        <v>44256</v>
      </c>
      <c r="Y1183" s="114">
        <v>37945</v>
      </c>
      <c r="Z1183" s="114">
        <v>37956</v>
      </c>
      <c r="AA1183" s="113">
        <v>22</v>
      </c>
      <c r="AB1183" s="113" t="s">
        <v>25</v>
      </c>
      <c r="AC1183" s="113">
        <v>41</v>
      </c>
      <c r="AD1183" s="113" t="s">
        <v>52</v>
      </c>
      <c r="AE1183" s="114">
        <v>44652</v>
      </c>
      <c r="AF1183" s="113">
        <v>22</v>
      </c>
      <c r="AG1183" s="113">
        <v>5</v>
      </c>
      <c r="AH1183" s="113" t="s">
        <v>16226</v>
      </c>
      <c r="AI1183" s="117" t="s">
        <v>141</v>
      </c>
      <c r="AK1183" s="114">
        <v>44652</v>
      </c>
      <c r="AL1183" s="113">
        <v>40</v>
      </c>
      <c r="AM1183" s="113" t="s">
        <v>9870</v>
      </c>
      <c r="AN1183" s="113" t="s">
        <v>44257</v>
      </c>
      <c r="AO1183" s="113" t="s">
        <v>420</v>
      </c>
      <c r="AP1183" s="113">
        <v>2001</v>
      </c>
      <c r="AQ1183" s="113" t="s">
        <v>5236</v>
      </c>
      <c r="AR1183" s="113" t="s">
        <v>19140</v>
      </c>
      <c r="AS1183" s="113" t="s">
        <v>14</v>
      </c>
      <c r="AT1183" s="113" t="s">
        <v>14</v>
      </c>
      <c r="AU1183" s="113" t="s">
        <v>16229</v>
      </c>
      <c r="AV1183" s="113" t="s">
        <v>14</v>
      </c>
      <c r="AW1183" s="113" t="s">
        <v>14</v>
      </c>
    </row>
    <row r="1184" spans="1:49">
      <c r="A1184" s="116" t="s">
        <v>9651</v>
      </c>
      <c r="B1184" s="113">
        <v>570015681</v>
      </c>
      <c r="C1184" s="113" t="s">
        <v>5226</v>
      </c>
      <c r="E1184" s="113" t="s">
        <v>34</v>
      </c>
      <c r="F1184" s="113" t="s">
        <v>8</v>
      </c>
      <c r="G1184" s="114">
        <v>26467</v>
      </c>
      <c r="H1184" s="113" t="s">
        <v>16218</v>
      </c>
      <c r="I1184" s="113" t="s">
        <v>9866</v>
      </c>
      <c r="J1184" s="113" t="s">
        <v>9872</v>
      </c>
      <c r="K1184" s="113" t="s">
        <v>43806</v>
      </c>
      <c r="L1184" s="113">
        <v>81341551872</v>
      </c>
      <c r="M1184" s="113" t="s">
        <v>11670</v>
      </c>
      <c r="O1184" s="113" t="s">
        <v>11671</v>
      </c>
      <c r="P1184" s="113" t="s">
        <v>43807</v>
      </c>
      <c r="Q1184" s="113" t="s">
        <v>43808</v>
      </c>
      <c r="R1184" s="113">
        <v>15</v>
      </c>
      <c r="S1184" s="113" t="s">
        <v>13</v>
      </c>
      <c r="T1184" s="113" t="s">
        <v>43809</v>
      </c>
      <c r="U1184" s="113" t="s">
        <v>43810</v>
      </c>
      <c r="V1184" s="114">
        <v>37998</v>
      </c>
      <c r="W1184" s="114">
        <v>37956</v>
      </c>
      <c r="X1184" s="113" t="s">
        <v>43811</v>
      </c>
      <c r="Y1184" s="114">
        <v>38408</v>
      </c>
      <c r="Z1184" s="114">
        <v>38412</v>
      </c>
      <c r="AA1184" s="113">
        <v>12</v>
      </c>
      <c r="AB1184" s="113" t="s">
        <v>287</v>
      </c>
      <c r="AC1184" s="113">
        <v>33</v>
      </c>
      <c r="AD1184" s="113" t="s">
        <v>10</v>
      </c>
      <c r="AE1184" s="114">
        <v>43922</v>
      </c>
      <c r="AF1184" s="113">
        <v>14</v>
      </c>
      <c r="AG1184" s="113">
        <v>4</v>
      </c>
      <c r="AH1184" s="113" t="s">
        <v>16226</v>
      </c>
      <c r="AI1184" s="117" t="s">
        <v>11465</v>
      </c>
      <c r="AK1184" s="114">
        <v>44560</v>
      </c>
      <c r="AL1184" s="113">
        <v>40</v>
      </c>
      <c r="AM1184" s="113" t="s">
        <v>9870</v>
      </c>
      <c r="AN1184" s="113" t="s">
        <v>16399</v>
      </c>
      <c r="AO1184" s="113" t="s">
        <v>169</v>
      </c>
      <c r="AP1184" s="113">
        <v>2012</v>
      </c>
      <c r="AQ1184" s="113" t="s">
        <v>8</v>
      </c>
      <c r="AR1184" s="113" t="s">
        <v>19281</v>
      </c>
      <c r="AS1184" s="113" t="s">
        <v>14</v>
      </c>
      <c r="AT1184" s="113" t="s">
        <v>14</v>
      </c>
      <c r="AU1184" s="113" t="s">
        <v>16229</v>
      </c>
      <c r="AV1184" s="113" t="s">
        <v>14</v>
      </c>
      <c r="AW1184" s="113" t="s">
        <v>14</v>
      </c>
    </row>
    <row r="1185" spans="1:49">
      <c r="A1185" s="116" t="s">
        <v>8310</v>
      </c>
      <c r="B1185" s="113">
        <v>570021246</v>
      </c>
      <c r="C1185" s="113" t="s">
        <v>8311</v>
      </c>
      <c r="E1185" s="113" t="s">
        <v>17</v>
      </c>
      <c r="F1185" s="113" t="s">
        <v>8</v>
      </c>
      <c r="G1185" s="114">
        <v>26467</v>
      </c>
      <c r="H1185" s="113" t="s">
        <v>16230</v>
      </c>
      <c r="I1185" s="113" t="s">
        <v>9866</v>
      </c>
      <c r="J1185" s="113" t="s">
        <v>9867</v>
      </c>
      <c r="K1185" s="113" t="s">
        <v>20937</v>
      </c>
      <c r="L1185" s="113">
        <v>81354490005</v>
      </c>
      <c r="M1185" s="113" t="s">
        <v>13292</v>
      </c>
      <c r="O1185" s="113" t="s">
        <v>20938</v>
      </c>
      <c r="P1185" s="113" t="s">
        <v>20939</v>
      </c>
      <c r="Q1185" s="113" t="s">
        <v>20940</v>
      </c>
      <c r="R1185" s="113">
        <v>15</v>
      </c>
      <c r="S1185" s="113" t="s">
        <v>13</v>
      </c>
      <c r="T1185" s="113" t="s">
        <v>20941</v>
      </c>
      <c r="U1185" s="113" t="s">
        <v>20942</v>
      </c>
      <c r="V1185" s="114">
        <v>39038</v>
      </c>
      <c r="W1185" s="114">
        <v>38808</v>
      </c>
      <c r="X1185" s="113" t="s">
        <v>20943</v>
      </c>
      <c r="Y1185" s="114">
        <v>39354</v>
      </c>
      <c r="Z1185" s="114">
        <v>39356</v>
      </c>
      <c r="AA1185" s="113">
        <v>31</v>
      </c>
      <c r="AB1185" s="113" t="s">
        <v>9</v>
      </c>
      <c r="AC1185" s="113">
        <v>34</v>
      </c>
      <c r="AD1185" s="113" t="s">
        <v>18</v>
      </c>
      <c r="AE1185" s="114">
        <v>43191</v>
      </c>
      <c r="AF1185" s="113">
        <v>14</v>
      </c>
      <c r="AG1185" s="113">
        <v>1</v>
      </c>
      <c r="AH1185" s="113" t="s">
        <v>16226</v>
      </c>
      <c r="AI1185" s="117" t="s">
        <v>11729</v>
      </c>
      <c r="AK1185" s="114">
        <v>44925</v>
      </c>
      <c r="AL1185" s="113">
        <v>40</v>
      </c>
      <c r="AM1185" s="113" t="s">
        <v>9870</v>
      </c>
      <c r="AN1185" s="113" t="s">
        <v>20944</v>
      </c>
      <c r="AO1185" s="113" t="s">
        <v>7933</v>
      </c>
      <c r="AP1185" s="113">
        <v>1999</v>
      </c>
      <c r="AQ1185" s="113" t="s">
        <v>8</v>
      </c>
      <c r="AR1185" s="113" t="s">
        <v>20945</v>
      </c>
      <c r="AS1185" s="113" t="s">
        <v>14</v>
      </c>
      <c r="AT1185" s="113" t="s">
        <v>14</v>
      </c>
      <c r="AU1185" s="113" t="s">
        <v>16229</v>
      </c>
      <c r="AV1185" s="113" t="s">
        <v>14</v>
      </c>
      <c r="AW1185" s="113" t="s">
        <v>14</v>
      </c>
    </row>
    <row r="1186" spans="1:49">
      <c r="A1186" s="116" t="s">
        <v>1660</v>
      </c>
      <c r="C1186" s="113" t="s">
        <v>1661</v>
      </c>
      <c r="E1186" s="113" t="s">
        <v>74</v>
      </c>
      <c r="F1186" s="113" t="s">
        <v>196</v>
      </c>
      <c r="G1186" s="114">
        <v>26471</v>
      </c>
      <c r="H1186" s="113" t="s">
        <v>16230</v>
      </c>
      <c r="I1186" s="113" t="s">
        <v>9866</v>
      </c>
      <c r="J1186" s="113" t="s">
        <v>9872</v>
      </c>
      <c r="K1186" s="113" t="s">
        <v>17030</v>
      </c>
      <c r="L1186" s="113">
        <v>82290570417</v>
      </c>
      <c r="M1186" s="113" t="s">
        <v>17031</v>
      </c>
      <c r="O1186" s="113" t="s">
        <v>17032</v>
      </c>
      <c r="P1186" s="113" t="s">
        <v>17033</v>
      </c>
      <c r="Q1186" s="113" t="s">
        <v>17034</v>
      </c>
      <c r="R1186" s="113">
        <v>15</v>
      </c>
      <c r="S1186" s="113" t="s">
        <v>13</v>
      </c>
      <c r="T1186" s="113" t="s">
        <v>17035</v>
      </c>
      <c r="U1186" s="113" t="s">
        <v>17036</v>
      </c>
      <c r="V1186" s="114">
        <v>39965</v>
      </c>
      <c r="W1186" s="114">
        <v>39904</v>
      </c>
      <c r="X1186" s="113" t="s">
        <v>17037</v>
      </c>
      <c r="Y1186" s="114">
        <v>40542</v>
      </c>
      <c r="Z1186" s="114">
        <v>40544</v>
      </c>
      <c r="AA1186" s="113">
        <v>22</v>
      </c>
      <c r="AB1186" s="113" t="s">
        <v>25</v>
      </c>
      <c r="AC1186" s="113">
        <v>32</v>
      </c>
      <c r="AD1186" s="113" t="s">
        <v>84</v>
      </c>
      <c r="AE1186" s="114">
        <v>44470</v>
      </c>
      <c r="AF1186" s="113">
        <v>22</v>
      </c>
      <c r="AG1186" s="113">
        <v>6</v>
      </c>
      <c r="AH1186" s="113" t="s">
        <v>16226</v>
      </c>
      <c r="AI1186" s="117" t="s">
        <v>9875</v>
      </c>
      <c r="AK1186" s="114">
        <v>44670</v>
      </c>
      <c r="AL1186" s="113">
        <v>40</v>
      </c>
      <c r="AM1186" s="113" t="s">
        <v>9870</v>
      </c>
      <c r="AN1186" s="113" t="s">
        <v>17038</v>
      </c>
      <c r="AO1186" s="113" t="s">
        <v>1662</v>
      </c>
      <c r="AP1186" s="113">
        <v>2009</v>
      </c>
      <c r="AQ1186" s="113" t="s">
        <v>9994</v>
      </c>
      <c r="AR1186" s="113" t="s">
        <v>17069</v>
      </c>
      <c r="AS1186" s="113" t="s">
        <v>14</v>
      </c>
      <c r="AT1186" s="113" t="s">
        <v>14</v>
      </c>
      <c r="AU1186" s="113" t="s">
        <v>16229</v>
      </c>
      <c r="AV1186" s="113" t="s">
        <v>14</v>
      </c>
      <c r="AW1186" s="113" t="s">
        <v>14</v>
      </c>
    </row>
    <row r="1187" spans="1:49">
      <c r="A1187" s="116" t="s">
        <v>2061</v>
      </c>
      <c r="B1187" s="113">
        <v>570027753</v>
      </c>
      <c r="C1187" s="113" t="s">
        <v>2062</v>
      </c>
      <c r="E1187" s="113" t="s">
        <v>34</v>
      </c>
      <c r="F1187" s="113" t="s">
        <v>1868</v>
      </c>
      <c r="G1187" s="114">
        <v>26478</v>
      </c>
      <c r="H1187" s="113" t="s">
        <v>16218</v>
      </c>
      <c r="I1187" s="113" t="s">
        <v>9866</v>
      </c>
      <c r="J1187" s="113" t="s">
        <v>9872</v>
      </c>
      <c r="K1187" s="113" t="s">
        <v>43297</v>
      </c>
      <c r="L1187" s="113">
        <v>81245169928</v>
      </c>
      <c r="M1187" s="113" t="s">
        <v>15403</v>
      </c>
      <c r="O1187" s="113" t="s">
        <v>43298</v>
      </c>
      <c r="P1187" s="113" t="s">
        <v>43299</v>
      </c>
      <c r="Q1187" s="113" t="s">
        <v>43300</v>
      </c>
      <c r="R1187" s="113">
        <v>15</v>
      </c>
      <c r="S1187" s="113" t="s">
        <v>13</v>
      </c>
      <c r="T1187" s="113" t="s">
        <v>43301</v>
      </c>
      <c r="U1187" s="113" t="s">
        <v>43302</v>
      </c>
      <c r="V1187" s="114">
        <v>39387</v>
      </c>
      <c r="W1187" s="114">
        <v>39083</v>
      </c>
      <c r="X1187" s="113" t="s">
        <v>43303</v>
      </c>
      <c r="Y1187" s="114">
        <v>39720</v>
      </c>
      <c r="Z1187" s="114">
        <v>39722</v>
      </c>
      <c r="AA1187" s="113">
        <v>21</v>
      </c>
      <c r="AB1187" s="113" t="s">
        <v>24</v>
      </c>
      <c r="AC1187" s="113">
        <v>34</v>
      </c>
      <c r="AD1187" s="113" t="s">
        <v>18</v>
      </c>
      <c r="AE1187" s="114">
        <v>44652</v>
      </c>
      <c r="AF1187" s="113">
        <v>19</v>
      </c>
      <c r="AG1187" s="113">
        <v>3</v>
      </c>
      <c r="AH1187" s="113" t="s">
        <v>9913</v>
      </c>
      <c r="AI1187" s="117" t="s">
        <v>2063</v>
      </c>
      <c r="AJ1187" s="113" t="s">
        <v>45509</v>
      </c>
      <c r="AK1187" s="114">
        <v>44925</v>
      </c>
      <c r="AL1187" s="113">
        <v>40</v>
      </c>
      <c r="AM1187" s="113" t="s">
        <v>9870</v>
      </c>
      <c r="AN1187" s="113" t="s">
        <v>20922</v>
      </c>
      <c r="AO1187" s="113" t="s">
        <v>524</v>
      </c>
      <c r="AP1187" s="113">
        <v>1991</v>
      </c>
      <c r="AQ1187" s="113" t="s">
        <v>8</v>
      </c>
      <c r="AR1187" s="113" t="s">
        <v>43304</v>
      </c>
      <c r="AS1187" s="113" t="s">
        <v>14</v>
      </c>
      <c r="AT1187" s="113" t="s">
        <v>14</v>
      </c>
      <c r="AU1187" s="113" t="s">
        <v>16229</v>
      </c>
      <c r="AV1187" s="113" t="s">
        <v>14</v>
      </c>
      <c r="AW1187" s="113" t="s">
        <v>14</v>
      </c>
    </row>
    <row r="1188" spans="1:49">
      <c r="A1188" s="116" t="s">
        <v>8694</v>
      </c>
      <c r="C1188" s="113" t="s">
        <v>8695</v>
      </c>
      <c r="E1188" s="113" t="s">
        <v>17</v>
      </c>
      <c r="F1188" s="113" t="s">
        <v>1285</v>
      </c>
      <c r="G1188" s="114">
        <v>26482</v>
      </c>
      <c r="H1188" s="113" t="s">
        <v>16230</v>
      </c>
      <c r="I1188" s="113" t="s">
        <v>9866</v>
      </c>
      <c r="J1188" s="113" t="s">
        <v>9872</v>
      </c>
      <c r="K1188" s="113" t="s">
        <v>29570</v>
      </c>
      <c r="L1188" s="113">
        <v>82393955771</v>
      </c>
      <c r="M1188" s="113" t="s">
        <v>14905</v>
      </c>
      <c r="O1188" s="113" t="s">
        <v>14906</v>
      </c>
      <c r="P1188" s="113" t="s">
        <v>29571</v>
      </c>
      <c r="Q1188" s="113" t="s">
        <v>29572</v>
      </c>
      <c r="R1188" s="113">
        <v>15</v>
      </c>
      <c r="S1188" s="113" t="s">
        <v>13</v>
      </c>
      <c r="T1188" s="113" t="s">
        <v>29573</v>
      </c>
      <c r="U1188" s="113" t="s">
        <v>29574</v>
      </c>
      <c r="V1188" s="114">
        <v>41977</v>
      </c>
      <c r="W1188" s="114">
        <v>41883</v>
      </c>
      <c r="X1188" s="113" t="s">
        <v>29575</v>
      </c>
      <c r="Y1188" s="114">
        <v>42339</v>
      </c>
      <c r="Z1188" s="114">
        <v>42339</v>
      </c>
      <c r="AA1188" s="113">
        <v>31</v>
      </c>
      <c r="AB1188" s="113" t="s">
        <v>9</v>
      </c>
      <c r="AC1188" s="113">
        <v>33</v>
      </c>
      <c r="AD1188" s="113" t="s">
        <v>10</v>
      </c>
      <c r="AE1188" s="114">
        <v>45017</v>
      </c>
      <c r="AF1188" s="113">
        <v>18</v>
      </c>
      <c r="AG1188" s="113">
        <v>10</v>
      </c>
      <c r="AH1188" s="113" t="s">
        <v>16263</v>
      </c>
      <c r="AI1188" s="117" t="s">
        <v>16264</v>
      </c>
      <c r="AK1188" s="114">
        <v>45302</v>
      </c>
      <c r="AL1188" s="113">
        <v>40</v>
      </c>
      <c r="AM1188" s="113" t="s">
        <v>9870</v>
      </c>
      <c r="AN1188" s="113" t="s">
        <v>29576</v>
      </c>
      <c r="AO1188" s="113" t="s">
        <v>8696</v>
      </c>
      <c r="AP1188" s="113">
        <v>1997</v>
      </c>
      <c r="AQ1188" s="113" t="s">
        <v>8</v>
      </c>
      <c r="AR1188" s="113" t="s">
        <v>21498</v>
      </c>
      <c r="AS1188" s="113" t="s">
        <v>14</v>
      </c>
      <c r="AT1188" s="113" t="s">
        <v>14</v>
      </c>
      <c r="AU1188" s="113" t="s">
        <v>16229</v>
      </c>
      <c r="AV1188" s="113" t="s">
        <v>14</v>
      </c>
    </row>
    <row r="1189" spans="1:49">
      <c r="A1189" s="116" t="s">
        <v>9630</v>
      </c>
      <c r="B1189" s="113">
        <v>570021129</v>
      </c>
      <c r="C1189" s="113" t="s">
        <v>9631</v>
      </c>
      <c r="E1189" s="113" t="s">
        <v>8356</v>
      </c>
      <c r="F1189" s="113" t="s">
        <v>6705</v>
      </c>
      <c r="G1189" s="114">
        <v>26483</v>
      </c>
      <c r="H1189" s="113" t="s">
        <v>16218</v>
      </c>
      <c r="I1189" s="113" t="s">
        <v>9866</v>
      </c>
      <c r="J1189" s="113" t="s">
        <v>9872</v>
      </c>
      <c r="K1189" s="113" t="s">
        <v>18465</v>
      </c>
      <c r="M1189" s="113" t="s">
        <v>18466</v>
      </c>
      <c r="O1189" s="113" t="s">
        <v>14817</v>
      </c>
      <c r="P1189" s="113" t="s">
        <v>18467</v>
      </c>
      <c r="Q1189" s="113" t="s">
        <v>18468</v>
      </c>
      <c r="R1189" s="113">
        <v>15</v>
      </c>
      <c r="S1189" s="113" t="s">
        <v>13</v>
      </c>
      <c r="T1189" s="113" t="s">
        <v>18469</v>
      </c>
      <c r="U1189" s="113" t="s">
        <v>18470</v>
      </c>
      <c r="V1189" s="114">
        <v>39038</v>
      </c>
      <c r="W1189" s="114">
        <v>38808</v>
      </c>
      <c r="X1189" s="113" t="s">
        <v>18471</v>
      </c>
      <c r="Y1189" s="114">
        <v>39353</v>
      </c>
      <c r="Z1189" s="114">
        <v>39356</v>
      </c>
      <c r="AA1189" s="113">
        <v>31</v>
      </c>
      <c r="AB1189" s="113" t="s">
        <v>9</v>
      </c>
      <c r="AC1189" s="113">
        <v>41</v>
      </c>
      <c r="AD1189" s="113" t="s">
        <v>52</v>
      </c>
      <c r="AE1189" s="114">
        <v>44835</v>
      </c>
      <c r="AF1189" s="113">
        <v>19</v>
      </c>
      <c r="AG1189" s="113">
        <v>0</v>
      </c>
      <c r="AH1189" s="113" t="s">
        <v>16226</v>
      </c>
      <c r="AI1189" s="117" t="s">
        <v>9901</v>
      </c>
      <c r="AK1189" s="114">
        <v>44835</v>
      </c>
      <c r="AL1189" s="113">
        <v>45</v>
      </c>
      <c r="AM1189" s="113" t="s">
        <v>9922</v>
      </c>
      <c r="AN1189" s="113" t="s">
        <v>18472</v>
      </c>
      <c r="AO1189" s="113" t="s">
        <v>854</v>
      </c>
      <c r="AP1189" s="113">
        <v>2012</v>
      </c>
      <c r="AQ1189" s="113" t="s">
        <v>5236</v>
      </c>
      <c r="AR1189" s="113" t="s">
        <v>17664</v>
      </c>
      <c r="AS1189" s="113" t="s">
        <v>14</v>
      </c>
      <c r="AT1189" s="113" t="s">
        <v>14</v>
      </c>
      <c r="AU1189" s="113" t="s">
        <v>16229</v>
      </c>
      <c r="AV1189" s="113" t="s">
        <v>14</v>
      </c>
      <c r="AW1189" s="113" t="s">
        <v>14</v>
      </c>
    </row>
    <row r="1190" spans="1:49">
      <c r="A1190" s="116" t="s">
        <v>8522</v>
      </c>
      <c r="C1190" s="113" t="s">
        <v>8232</v>
      </c>
      <c r="E1190" s="113" t="s">
        <v>110</v>
      </c>
      <c r="F1190" s="113" t="s">
        <v>8</v>
      </c>
      <c r="G1190" s="114">
        <v>26483</v>
      </c>
      <c r="H1190" s="113" t="s">
        <v>16218</v>
      </c>
      <c r="I1190" s="113" t="s">
        <v>9866</v>
      </c>
      <c r="J1190" s="113" t="s">
        <v>9867</v>
      </c>
      <c r="K1190" s="113" t="s">
        <v>29101</v>
      </c>
      <c r="L1190" s="113">
        <v>85214033337</v>
      </c>
      <c r="M1190" s="113" t="s">
        <v>11816</v>
      </c>
      <c r="O1190" s="113" t="s">
        <v>11817</v>
      </c>
      <c r="P1190" s="113" t="s">
        <v>29102</v>
      </c>
      <c r="Q1190" s="113" t="s">
        <v>29103</v>
      </c>
      <c r="R1190" s="113">
        <v>15</v>
      </c>
      <c r="S1190" s="113" t="s">
        <v>13</v>
      </c>
      <c r="T1190" s="113" t="s">
        <v>29104</v>
      </c>
      <c r="U1190" s="113" t="s">
        <v>29105</v>
      </c>
      <c r="V1190" s="114">
        <v>42032</v>
      </c>
      <c r="W1190" s="114">
        <v>41944</v>
      </c>
      <c r="X1190" s="113" t="s">
        <v>29106</v>
      </c>
      <c r="Y1190" s="114">
        <v>42612</v>
      </c>
      <c r="Z1190" s="114">
        <v>42614</v>
      </c>
      <c r="AA1190" s="113">
        <v>31</v>
      </c>
      <c r="AB1190" s="113" t="s">
        <v>9</v>
      </c>
      <c r="AC1190" s="113">
        <v>33</v>
      </c>
      <c r="AD1190" s="113" t="s">
        <v>10</v>
      </c>
      <c r="AE1190" s="114">
        <v>45017</v>
      </c>
      <c r="AF1190" s="113">
        <v>18</v>
      </c>
      <c r="AG1190" s="113">
        <v>6</v>
      </c>
      <c r="AH1190" s="113" t="s">
        <v>16263</v>
      </c>
      <c r="AI1190" s="117" t="s">
        <v>16264</v>
      </c>
      <c r="AK1190" s="114">
        <v>45302</v>
      </c>
      <c r="AL1190" s="113">
        <v>40</v>
      </c>
      <c r="AM1190" s="113" t="s">
        <v>9870</v>
      </c>
      <c r="AN1190" s="113" t="s">
        <v>16282</v>
      </c>
      <c r="AO1190" s="113" t="s">
        <v>113</v>
      </c>
      <c r="AP1190" s="113">
        <v>2001</v>
      </c>
      <c r="AQ1190" s="113" t="s">
        <v>8</v>
      </c>
      <c r="AR1190" s="113" t="s">
        <v>24835</v>
      </c>
      <c r="AS1190" s="113" t="s">
        <v>14</v>
      </c>
      <c r="AT1190" s="113" t="s">
        <v>14</v>
      </c>
      <c r="AU1190" s="113" t="s">
        <v>16229</v>
      </c>
      <c r="AV1190" s="113" t="s">
        <v>14</v>
      </c>
    </row>
    <row r="1191" spans="1:49">
      <c r="A1191" s="116" t="s">
        <v>1850</v>
      </c>
      <c r="B1191" s="113">
        <v>570013985</v>
      </c>
      <c r="C1191" s="113" t="s">
        <v>1851</v>
      </c>
      <c r="E1191" s="113" t="s">
        <v>244</v>
      </c>
      <c r="F1191" s="113" t="s">
        <v>98</v>
      </c>
      <c r="G1191" s="114">
        <v>26485</v>
      </c>
      <c r="H1191" s="113" t="s">
        <v>16230</v>
      </c>
      <c r="I1191" s="113" t="s">
        <v>9866</v>
      </c>
      <c r="J1191" s="113" t="s">
        <v>16392</v>
      </c>
      <c r="K1191" s="113" t="s">
        <v>19370</v>
      </c>
      <c r="L1191" s="113">
        <v>85210729475</v>
      </c>
      <c r="M1191" s="113" t="s">
        <v>10354</v>
      </c>
      <c r="O1191" s="113" t="s">
        <v>19371</v>
      </c>
      <c r="P1191" s="113" t="s">
        <v>19372</v>
      </c>
      <c r="Q1191" s="113" t="s">
        <v>19373</v>
      </c>
      <c r="R1191" s="113">
        <v>15</v>
      </c>
      <c r="S1191" s="113" t="s">
        <v>13</v>
      </c>
      <c r="T1191" s="113" t="s">
        <v>19374</v>
      </c>
      <c r="U1191" s="113" t="s">
        <v>19375</v>
      </c>
      <c r="V1191" s="114">
        <v>37557</v>
      </c>
      <c r="W1191" s="114">
        <v>37561</v>
      </c>
      <c r="X1191" s="113" t="s">
        <v>19376</v>
      </c>
      <c r="Y1191" s="114">
        <v>38010</v>
      </c>
      <c r="Z1191" s="114">
        <v>38018</v>
      </c>
      <c r="AA1191" s="113">
        <v>21</v>
      </c>
      <c r="AB1191" s="113" t="s">
        <v>24</v>
      </c>
      <c r="AC1191" s="113">
        <v>33</v>
      </c>
      <c r="AD1191" s="113" t="s">
        <v>10</v>
      </c>
      <c r="AE1191" s="114">
        <v>43922</v>
      </c>
      <c r="AF1191" s="113">
        <v>12</v>
      </c>
      <c r="AG1191" s="113">
        <v>5</v>
      </c>
      <c r="AH1191" s="113" t="s">
        <v>16226</v>
      </c>
      <c r="AI1191" s="117" t="s">
        <v>9891</v>
      </c>
      <c r="AK1191" s="114">
        <v>44778</v>
      </c>
      <c r="AL1191" s="113">
        <v>40</v>
      </c>
      <c r="AM1191" s="113" t="s">
        <v>9870</v>
      </c>
      <c r="AN1191" s="113" t="s">
        <v>19377</v>
      </c>
      <c r="AO1191" s="113" t="s">
        <v>1852</v>
      </c>
      <c r="AP1191" s="113">
        <v>1997</v>
      </c>
      <c r="AQ1191" s="113" t="s">
        <v>5236</v>
      </c>
      <c r="AR1191" s="113" t="s">
        <v>18135</v>
      </c>
      <c r="AS1191" s="113" t="s">
        <v>14</v>
      </c>
      <c r="AT1191" s="113" t="s">
        <v>14</v>
      </c>
      <c r="AU1191" s="113" t="s">
        <v>16229</v>
      </c>
      <c r="AV1191" s="113" t="s">
        <v>14</v>
      </c>
      <c r="AW1191" s="113" t="s">
        <v>14</v>
      </c>
    </row>
    <row r="1192" spans="1:49">
      <c r="A1192" s="116" t="s">
        <v>15920</v>
      </c>
      <c r="B1192" s="113">
        <v>132304218</v>
      </c>
      <c r="C1192" s="113" t="s">
        <v>2804</v>
      </c>
      <c r="E1192" s="113" t="s">
        <v>15921</v>
      </c>
      <c r="F1192" s="113" t="s">
        <v>716</v>
      </c>
      <c r="G1192" s="114">
        <v>26485</v>
      </c>
      <c r="H1192" s="113" t="s">
        <v>16218</v>
      </c>
      <c r="I1192" s="113" t="s">
        <v>9866</v>
      </c>
      <c r="J1192" s="113" t="s">
        <v>9872</v>
      </c>
      <c r="K1192" s="113" t="s">
        <v>37949</v>
      </c>
      <c r="L1192" s="113">
        <v>81341449973</v>
      </c>
      <c r="M1192" s="113" t="s">
        <v>37950</v>
      </c>
      <c r="O1192" s="113" t="s">
        <v>37951</v>
      </c>
      <c r="P1192" s="113" t="s">
        <v>37952</v>
      </c>
      <c r="Q1192" s="113" t="s">
        <v>37953</v>
      </c>
      <c r="R1192" s="113">
        <v>1</v>
      </c>
      <c r="S1192" s="113" t="s">
        <v>13</v>
      </c>
      <c r="T1192" s="113" t="s">
        <v>37954</v>
      </c>
      <c r="U1192" s="113" t="s">
        <v>37955</v>
      </c>
      <c r="V1192" s="114">
        <v>38048</v>
      </c>
      <c r="W1192" s="114">
        <v>37956</v>
      </c>
      <c r="X1192" s="113" t="s">
        <v>37956</v>
      </c>
      <c r="Y1192" s="114">
        <v>38654</v>
      </c>
      <c r="Z1192" s="114">
        <v>38657</v>
      </c>
      <c r="AA1192" s="113">
        <v>23</v>
      </c>
      <c r="AB1192" s="113" t="s">
        <v>78</v>
      </c>
      <c r="AC1192" s="113">
        <v>34</v>
      </c>
      <c r="AD1192" s="113" t="s">
        <v>18</v>
      </c>
      <c r="AE1192" s="114">
        <v>45383</v>
      </c>
      <c r="AF1192" s="113">
        <v>18</v>
      </c>
      <c r="AG1192" s="113">
        <v>4</v>
      </c>
      <c r="AH1192" s="113" t="s">
        <v>16263</v>
      </c>
      <c r="AI1192" s="117" t="s">
        <v>16264</v>
      </c>
      <c r="AK1192" s="114">
        <v>45302</v>
      </c>
      <c r="AL1192" s="113">
        <v>45</v>
      </c>
      <c r="AM1192" s="113" t="s">
        <v>9922</v>
      </c>
      <c r="AN1192" s="113" t="s">
        <v>16530</v>
      </c>
      <c r="AO1192" s="113" t="s">
        <v>541</v>
      </c>
      <c r="AP1192" s="113">
        <v>2013</v>
      </c>
      <c r="AQ1192" s="113" t="s">
        <v>91</v>
      </c>
      <c r="AR1192" s="113" t="s">
        <v>18492</v>
      </c>
      <c r="AS1192" s="113" t="s">
        <v>14</v>
      </c>
      <c r="AT1192" s="113" t="s">
        <v>14</v>
      </c>
      <c r="AU1192" s="113" t="s">
        <v>16229</v>
      </c>
      <c r="AV1192" s="113" t="s">
        <v>14</v>
      </c>
    </row>
    <row r="1193" spans="1:49">
      <c r="A1193" s="116" t="s">
        <v>4810</v>
      </c>
      <c r="B1193" s="113">
        <v>570015677</v>
      </c>
      <c r="C1193" s="113" t="s">
        <v>4811</v>
      </c>
      <c r="E1193" s="113" t="s">
        <v>30</v>
      </c>
      <c r="F1193" s="113" t="s">
        <v>494</v>
      </c>
      <c r="G1193" s="114">
        <v>26487</v>
      </c>
      <c r="H1193" s="113" t="s">
        <v>16230</v>
      </c>
      <c r="I1193" s="113" t="s">
        <v>9866</v>
      </c>
      <c r="J1193" s="113" t="s">
        <v>9872</v>
      </c>
      <c r="K1193" s="113" t="s">
        <v>42525</v>
      </c>
      <c r="L1193" s="113">
        <v>81287179368</v>
      </c>
      <c r="M1193" s="113" t="s">
        <v>15976</v>
      </c>
      <c r="O1193" s="113" t="s">
        <v>42526</v>
      </c>
      <c r="P1193" s="113" t="s">
        <v>42527</v>
      </c>
      <c r="Q1193" s="113" t="s">
        <v>42528</v>
      </c>
      <c r="R1193" s="113">
        <v>15</v>
      </c>
      <c r="S1193" s="113" t="s">
        <v>13</v>
      </c>
      <c r="T1193" s="113" t="s">
        <v>42529</v>
      </c>
      <c r="U1193" s="113" t="s">
        <v>42530</v>
      </c>
      <c r="V1193" s="114">
        <v>37998</v>
      </c>
      <c r="W1193" s="114">
        <v>37956</v>
      </c>
      <c r="X1193" s="113" t="s">
        <v>42531</v>
      </c>
      <c r="Y1193" s="114">
        <v>38408</v>
      </c>
      <c r="Z1193" s="114">
        <v>38412</v>
      </c>
      <c r="AA1193" s="113">
        <v>13</v>
      </c>
      <c r="AB1193" s="113" t="s">
        <v>357</v>
      </c>
      <c r="AC1193" s="113">
        <v>34</v>
      </c>
      <c r="AD1193" s="113" t="s">
        <v>18</v>
      </c>
      <c r="AE1193" s="114">
        <v>45017</v>
      </c>
      <c r="AF1193" s="113">
        <v>12</v>
      </c>
      <c r="AG1193" s="113">
        <v>4</v>
      </c>
      <c r="AH1193" s="113" t="s">
        <v>9913</v>
      </c>
      <c r="AI1193" s="117" t="s">
        <v>175</v>
      </c>
      <c r="AJ1193" s="113" t="s">
        <v>45509</v>
      </c>
      <c r="AK1193" s="114">
        <v>44558</v>
      </c>
      <c r="AL1193" s="113">
        <v>40</v>
      </c>
      <c r="AM1193" s="113" t="s">
        <v>9870</v>
      </c>
      <c r="AN1193" s="113" t="s">
        <v>16468</v>
      </c>
      <c r="AO1193" s="113" t="s">
        <v>31</v>
      </c>
      <c r="AP1193" s="113">
        <v>2010</v>
      </c>
      <c r="AQ1193" s="113" t="s">
        <v>8</v>
      </c>
      <c r="AR1193" s="113" t="s">
        <v>24576</v>
      </c>
      <c r="AS1193" s="113" t="s">
        <v>14</v>
      </c>
      <c r="AT1193" s="113" t="s">
        <v>14</v>
      </c>
      <c r="AU1193" s="113" t="s">
        <v>16229</v>
      </c>
      <c r="AV1193" s="113" t="s">
        <v>14</v>
      </c>
      <c r="AW1193" s="113" t="s">
        <v>14</v>
      </c>
    </row>
    <row r="1194" spans="1:49">
      <c r="A1194" s="116" t="s">
        <v>6299</v>
      </c>
      <c r="B1194" s="113">
        <v>570020174</v>
      </c>
      <c r="C1194" s="113" t="s">
        <v>6300</v>
      </c>
      <c r="E1194" s="113" t="s">
        <v>14154</v>
      </c>
      <c r="F1194" s="113" t="s">
        <v>37</v>
      </c>
      <c r="G1194" s="114">
        <v>26487</v>
      </c>
      <c r="H1194" s="113" t="s">
        <v>16230</v>
      </c>
      <c r="I1194" s="113" t="s">
        <v>9866</v>
      </c>
      <c r="J1194" s="113" t="s">
        <v>9872</v>
      </c>
      <c r="K1194" s="113" t="s">
        <v>43890</v>
      </c>
      <c r="L1194" s="113">
        <v>81354329991</v>
      </c>
      <c r="M1194" s="113" t="s">
        <v>14155</v>
      </c>
      <c r="O1194" s="113" t="s">
        <v>12924</v>
      </c>
      <c r="P1194" s="113" t="s">
        <v>43891</v>
      </c>
      <c r="Q1194" s="113" t="s">
        <v>43892</v>
      </c>
      <c r="R1194" s="113">
        <v>15</v>
      </c>
      <c r="S1194" s="113" t="s">
        <v>13</v>
      </c>
      <c r="T1194" s="113" t="s">
        <v>43893</v>
      </c>
      <c r="U1194" s="113" t="s">
        <v>43894</v>
      </c>
      <c r="V1194" s="114">
        <v>38852</v>
      </c>
      <c r="W1194" s="114">
        <v>38808</v>
      </c>
      <c r="X1194" s="113" t="s">
        <v>43895</v>
      </c>
      <c r="Y1194" s="114">
        <v>39230</v>
      </c>
      <c r="Z1194" s="114">
        <v>39234</v>
      </c>
      <c r="AA1194" s="113">
        <v>22</v>
      </c>
      <c r="AB1194" s="113" t="s">
        <v>25</v>
      </c>
      <c r="AC1194" s="113">
        <v>33</v>
      </c>
      <c r="AD1194" s="113" t="s">
        <v>10</v>
      </c>
      <c r="AE1194" s="114">
        <v>45017</v>
      </c>
      <c r="AF1194" s="113">
        <v>15</v>
      </c>
      <c r="AG1194" s="113">
        <v>6</v>
      </c>
      <c r="AH1194" s="113" t="s">
        <v>16226</v>
      </c>
      <c r="AI1194" s="117" t="s">
        <v>9891</v>
      </c>
      <c r="AK1194" s="114">
        <v>44927</v>
      </c>
      <c r="AL1194" s="113">
        <v>45</v>
      </c>
      <c r="AM1194" s="113" t="s">
        <v>9922</v>
      </c>
      <c r="AN1194" s="113" t="s">
        <v>43896</v>
      </c>
      <c r="AO1194" s="113" t="s">
        <v>14156</v>
      </c>
      <c r="AP1194" s="113">
        <v>2011</v>
      </c>
      <c r="AQ1194" s="113" t="s">
        <v>8</v>
      </c>
      <c r="AR1194" s="113" t="s">
        <v>40242</v>
      </c>
      <c r="AS1194" s="113" t="s">
        <v>14</v>
      </c>
      <c r="AT1194" s="113" t="s">
        <v>14</v>
      </c>
      <c r="AU1194" s="113" t="s">
        <v>16229</v>
      </c>
      <c r="AV1194" s="113" t="s">
        <v>14</v>
      </c>
      <c r="AW1194" s="113" t="s">
        <v>14</v>
      </c>
    </row>
    <row r="1195" spans="1:49">
      <c r="A1195" s="116" t="s">
        <v>9661</v>
      </c>
      <c r="B1195" s="113">
        <v>140305937</v>
      </c>
      <c r="C1195" s="113" t="s">
        <v>9662</v>
      </c>
      <c r="F1195" s="113" t="s">
        <v>154</v>
      </c>
      <c r="G1195" s="114">
        <v>26488</v>
      </c>
      <c r="H1195" s="113" t="s">
        <v>16218</v>
      </c>
      <c r="I1195" s="113" t="s">
        <v>10007</v>
      </c>
      <c r="J1195" s="113" t="s">
        <v>9872</v>
      </c>
      <c r="K1195" s="113" t="s">
        <v>35092</v>
      </c>
      <c r="L1195" s="113">
        <v>81241730102</v>
      </c>
      <c r="M1195" s="113" t="s">
        <v>35093</v>
      </c>
      <c r="O1195" s="113" t="s">
        <v>35094</v>
      </c>
      <c r="P1195" s="113" t="s">
        <v>35095</v>
      </c>
      <c r="Q1195" s="113" t="s">
        <v>35096</v>
      </c>
      <c r="R1195" s="113">
        <v>15</v>
      </c>
      <c r="S1195" s="113" t="s">
        <v>13</v>
      </c>
      <c r="T1195" s="113" t="s">
        <v>35097</v>
      </c>
      <c r="U1195" s="113" t="s">
        <v>35098</v>
      </c>
      <c r="V1195" s="114">
        <v>34550</v>
      </c>
      <c r="W1195" s="114">
        <v>34366</v>
      </c>
      <c r="X1195" s="113" t="s">
        <v>35099</v>
      </c>
      <c r="Y1195" s="114">
        <v>34932</v>
      </c>
      <c r="Z1195" s="114">
        <v>34943</v>
      </c>
      <c r="AA1195" s="113">
        <v>21</v>
      </c>
      <c r="AB1195" s="113" t="s">
        <v>24</v>
      </c>
      <c r="AC1195" s="113">
        <v>34</v>
      </c>
      <c r="AD1195" s="113" t="s">
        <v>18</v>
      </c>
      <c r="AE1195" s="114">
        <v>44652</v>
      </c>
      <c r="AF1195" s="113">
        <v>23</v>
      </c>
      <c r="AG1195" s="113">
        <v>2</v>
      </c>
      <c r="AH1195" s="113" t="s">
        <v>16226</v>
      </c>
      <c r="AI1195" s="117" t="s">
        <v>10913</v>
      </c>
      <c r="AK1195" s="114">
        <v>44560</v>
      </c>
      <c r="AL1195" s="113">
        <v>30</v>
      </c>
      <c r="AM1195" s="113" t="s">
        <v>9882</v>
      </c>
      <c r="AN1195" s="113" t="s">
        <v>21559</v>
      </c>
      <c r="AO1195" s="113" t="s">
        <v>21560</v>
      </c>
      <c r="AP1195" s="113">
        <v>2012</v>
      </c>
      <c r="AQ1195" s="113" t="s">
        <v>9871</v>
      </c>
      <c r="AR1195" s="113" t="s">
        <v>18766</v>
      </c>
      <c r="AS1195" s="113" t="s">
        <v>14</v>
      </c>
      <c r="AT1195" s="113" t="s">
        <v>14</v>
      </c>
      <c r="AU1195" s="113" t="s">
        <v>16229</v>
      </c>
      <c r="AV1195" s="113" t="s">
        <v>14</v>
      </c>
      <c r="AW1195" s="113" t="s">
        <v>14</v>
      </c>
    </row>
    <row r="1196" spans="1:49">
      <c r="A1196" s="116" t="s">
        <v>8919</v>
      </c>
      <c r="C1196" s="113" t="s">
        <v>8920</v>
      </c>
      <c r="E1196" s="113" t="s">
        <v>34</v>
      </c>
      <c r="F1196" s="113" t="s">
        <v>349</v>
      </c>
      <c r="G1196" s="114">
        <v>26491</v>
      </c>
      <c r="H1196" s="113" t="s">
        <v>16230</v>
      </c>
      <c r="I1196" s="113" t="s">
        <v>10007</v>
      </c>
      <c r="J1196" s="113" t="s">
        <v>9872</v>
      </c>
      <c r="K1196" s="113" t="s">
        <v>34108</v>
      </c>
      <c r="L1196" s="113">
        <v>82187363314</v>
      </c>
      <c r="M1196" s="113" t="s">
        <v>34109</v>
      </c>
      <c r="O1196" s="113" t="s">
        <v>34110</v>
      </c>
      <c r="P1196" s="113" t="s">
        <v>34111</v>
      </c>
      <c r="Q1196" s="113" t="s">
        <v>34112</v>
      </c>
      <c r="R1196" s="113">
        <v>15</v>
      </c>
      <c r="S1196" s="113" t="s">
        <v>13</v>
      </c>
      <c r="T1196" s="113" t="s">
        <v>34113</v>
      </c>
      <c r="U1196" s="113" t="s">
        <v>34114</v>
      </c>
      <c r="V1196" s="114">
        <v>39904</v>
      </c>
      <c r="W1196" s="114">
        <v>39904</v>
      </c>
      <c r="X1196" s="113" t="s">
        <v>34115</v>
      </c>
      <c r="Y1196" s="114">
        <v>40542</v>
      </c>
      <c r="Z1196" s="114">
        <v>40544</v>
      </c>
      <c r="AA1196" s="113">
        <v>21</v>
      </c>
      <c r="AB1196" s="113" t="s">
        <v>24</v>
      </c>
      <c r="AC1196" s="113">
        <v>33</v>
      </c>
      <c r="AD1196" s="113" t="s">
        <v>10</v>
      </c>
      <c r="AE1196" s="114">
        <v>45566</v>
      </c>
      <c r="AF1196" s="113">
        <v>15</v>
      </c>
      <c r="AG1196" s="113">
        <v>2</v>
      </c>
      <c r="AH1196" s="113" t="s">
        <v>16263</v>
      </c>
      <c r="AI1196" s="117" t="s">
        <v>16264</v>
      </c>
      <c r="AK1196" s="114">
        <v>45302</v>
      </c>
      <c r="AL1196" s="113">
        <v>40</v>
      </c>
      <c r="AM1196" s="113" t="s">
        <v>9870</v>
      </c>
      <c r="AN1196" s="113" t="s">
        <v>16399</v>
      </c>
      <c r="AO1196" s="113" t="s">
        <v>169</v>
      </c>
      <c r="AP1196" s="113">
        <v>2013</v>
      </c>
      <c r="AQ1196" s="113" t="s">
        <v>8</v>
      </c>
      <c r="AR1196" s="113" t="s">
        <v>20505</v>
      </c>
      <c r="AS1196" s="113" t="s">
        <v>14</v>
      </c>
      <c r="AT1196" s="113" t="s">
        <v>14</v>
      </c>
      <c r="AU1196" s="113" t="s">
        <v>16229</v>
      </c>
      <c r="AV1196" s="113" t="s">
        <v>14</v>
      </c>
    </row>
    <row r="1197" spans="1:49">
      <c r="A1197" s="116" t="s">
        <v>8642</v>
      </c>
      <c r="C1197" s="113" t="s">
        <v>8643</v>
      </c>
      <c r="F1197" s="113" t="s">
        <v>4514</v>
      </c>
      <c r="G1197" s="114">
        <v>26493</v>
      </c>
      <c r="H1197" s="113" t="s">
        <v>16218</v>
      </c>
      <c r="I1197" s="113" t="s">
        <v>9896</v>
      </c>
      <c r="J1197" s="113" t="s">
        <v>9872</v>
      </c>
      <c r="K1197" s="113" t="s">
        <v>25359</v>
      </c>
      <c r="L1197" s="113">
        <v>82291888513</v>
      </c>
      <c r="M1197" s="113" t="s">
        <v>14747</v>
      </c>
      <c r="O1197" s="113" t="s">
        <v>14748</v>
      </c>
      <c r="P1197" s="113" t="s">
        <v>25360</v>
      </c>
      <c r="Q1197" s="113" t="s">
        <v>25361</v>
      </c>
      <c r="R1197" s="113">
        <v>15</v>
      </c>
      <c r="S1197" s="113" t="s">
        <v>13</v>
      </c>
      <c r="T1197" s="113" t="s">
        <v>25362</v>
      </c>
      <c r="U1197" s="113" t="s">
        <v>25363</v>
      </c>
      <c r="V1197" s="114">
        <v>42037</v>
      </c>
      <c r="W1197" s="114">
        <v>42036</v>
      </c>
      <c r="X1197" s="113" t="s">
        <v>25364</v>
      </c>
      <c r="Y1197" s="114">
        <v>42612</v>
      </c>
      <c r="Z1197" s="114">
        <v>42614</v>
      </c>
      <c r="AA1197" s="113">
        <v>21</v>
      </c>
      <c r="AB1197" s="113" t="s">
        <v>24</v>
      </c>
      <c r="AC1197" s="113">
        <v>23</v>
      </c>
      <c r="AD1197" s="113" t="s">
        <v>78</v>
      </c>
      <c r="AE1197" s="114">
        <v>45017</v>
      </c>
      <c r="AF1197" s="113">
        <v>19</v>
      </c>
      <c r="AG1197" s="113">
        <v>1</v>
      </c>
      <c r="AH1197" s="113" t="s">
        <v>16263</v>
      </c>
      <c r="AI1197" s="117" t="s">
        <v>16325</v>
      </c>
      <c r="AK1197" s="114">
        <v>45597</v>
      </c>
      <c r="AL1197" s="113">
        <v>15</v>
      </c>
      <c r="AM1197" s="113" t="s">
        <v>9885</v>
      </c>
      <c r="AN1197" s="113" t="s">
        <v>25365</v>
      </c>
      <c r="AO1197" s="113" t="s">
        <v>271</v>
      </c>
      <c r="AP1197" s="113">
        <v>1993</v>
      </c>
      <c r="AQ1197" s="113" t="s">
        <v>8</v>
      </c>
      <c r="AR1197" s="113" t="s">
        <v>25366</v>
      </c>
      <c r="AS1197" s="113" t="s">
        <v>14</v>
      </c>
      <c r="AT1197" s="113" t="s">
        <v>14</v>
      </c>
      <c r="AU1197" s="113" t="s">
        <v>16229</v>
      </c>
      <c r="AV1197" s="113" t="s">
        <v>14</v>
      </c>
    </row>
    <row r="1198" spans="1:49">
      <c r="A1198" s="116" t="s">
        <v>4362</v>
      </c>
      <c r="B1198" s="113">
        <v>132275154</v>
      </c>
      <c r="C1198" s="113" t="s">
        <v>4363</v>
      </c>
      <c r="E1198" s="113" t="s">
        <v>2360</v>
      </c>
      <c r="F1198" s="113" t="s">
        <v>8</v>
      </c>
      <c r="G1198" s="114">
        <v>26494</v>
      </c>
      <c r="H1198" s="113" t="s">
        <v>16230</v>
      </c>
      <c r="I1198" s="113" t="s">
        <v>9866</v>
      </c>
      <c r="J1198" s="113" t="s">
        <v>9872</v>
      </c>
      <c r="K1198" s="113" t="s">
        <v>30086</v>
      </c>
      <c r="L1198" s="113">
        <v>81354203647</v>
      </c>
      <c r="M1198" s="113" t="s">
        <v>13288</v>
      </c>
      <c r="O1198" s="113" t="s">
        <v>13289</v>
      </c>
      <c r="P1198" s="113" t="s">
        <v>30087</v>
      </c>
      <c r="Q1198" s="113" t="s">
        <v>30088</v>
      </c>
      <c r="R1198" s="113">
        <v>15</v>
      </c>
      <c r="S1198" s="113" t="s">
        <v>13</v>
      </c>
      <c r="T1198" s="113" t="s">
        <v>30089</v>
      </c>
      <c r="U1198" s="113" t="s">
        <v>30090</v>
      </c>
      <c r="V1198" s="114">
        <v>36890</v>
      </c>
      <c r="W1198" s="114">
        <v>36861</v>
      </c>
      <c r="X1198" s="113" t="s">
        <v>18431</v>
      </c>
      <c r="Y1198" s="114">
        <v>37345</v>
      </c>
      <c r="Z1198" s="114">
        <v>37347</v>
      </c>
      <c r="AA1198" s="113">
        <v>31</v>
      </c>
      <c r="AB1198" s="113" t="s">
        <v>9</v>
      </c>
      <c r="AC1198" s="113">
        <v>42</v>
      </c>
      <c r="AD1198" s="113" t="s">
        <v>92</v>
      </c>
      <c r="AE1198" s="114">
        <v>44652</v>
      </c>
      <c r="AF1198" s="113">
        <v>21</v>
      </c>
      <c r="AG1198" s="113">
        <v>4</v>
      </c>
      <c r="AH1198" s="113" t="s">
        <v>16226</v>
      </c>
      <c r="AI1198" s="117" t="s">
        <v>141</v>
      </c>
      <c r="AK1198" s="114">
        <v>44652</v>
      </c>
      <c r="AL1198" s="113">
        <v>40</v>
      </c>
      <c r="AM1198" s="113" t="s">
        <v>9870</v>
      </c>
      <c r="AN1198" s="113" t="s">
        <v>30091</v>
      </c>
      <c r="AO1198" s="113" t="s">
        <v>4364</v>
      </c>
      <c r="AP1198" s="113">
        <v>1998</v>
      </c>
      <c r="AQ1198" s="113" t="s">
        <v>9971</v>
      </c>
      <c r="AR1198" s="113" t="s">
        <v>25104</v>
      </c>
      <c r="AS1198" s="113" t="s">
        <v>14</v>
      </c>
      <c r="AT1198" s="113" t="s">
        <v>14</v>
      </c>
      <c r="AU1198" s="113" t="s">
        <v>16229</v>
      </c>
      <c r="AV1198" s="113" t="s">
        <v>14</v>
      </c>
      <c r="AW1198" s="113" t="s">
        <v>14</v>
      </c>
    </row>
    <row r="1199" spans="1:49">
      <c r="A1199" s="116" t="s">
        <v>9314</v>
      </c>
      <c r="B1199" s="113">
        <v>570015657</v>
      </c>
      <c r="C1199" s="113" t="s">
        <v>9315</v>
      </c>
      <c r="E1199" s="113" t="s">
        <v>41</v>
      </c>
      <c r="F1199" s="113" t="s">
        <v>8</v>
      </c>
      <c r="G1199" s="114">
        <v>26494</v>
      </c>
      <c r="H1199" s="113" t="s">
        <v>16230</v>
      </c>
      <c r="I1199" s="113" t="s">
        <v>9866</v>
      </c>
      <c r="J1199" s="113" t="s">
        <v>9872</v>
      </c>
      <c r="K1199" s="113" t="s">
        <v>21290</v>
      </c>
      <c r="L1199" s="113">
        <v>82296277404</v>
      </c>
      <c r="M1199" s="113" t="s">
        <v>21291</v>
      </c>
      <c r="O1199" s="113" t="s">
        <v>12477</v>
      </c>
      <c r="P1199" s="113" t="s">
        <v>21292</v>
      </c>
      <c r="Q1199" s="113" t="s">
        <v>21293</v>
      </c>
      <c r="R1199" s="113">
        <v>15</v>
      </c>
      <c r="S1199" s="113" t="s">
        <v>13</v>
      </c>
      <c r="T1199" s="113" t="s">
        <v>21294</v>
      </c>
      <c r="U1199" s="113" t="s">
        <v>21295</v>
      </c>
      <c r="V1199" s="114">
        <v>37998</v>
      </c>
      <c r="W1199" s="114">
        <v>37956</v>
      </c>
      <c r="X1199" s="113" t="s">
        <v>21296</v>
      </c>
      <c r="Y1199" s="114">
        <v>38408</v>
      </c>
      <c r="Z1199" s="114">
        <v>38412</v>
      </c>
      <c r="AA1199" s="113">
        <v>31</v>
      </c>
      <c r="AB1199" s="113" t="s">
        <v>9</v>
      </c>
      <c r="AC1199" s="113">
        <v>42</v>
      </c>
      <c r="AD1199" s="113" t="s">
        <v>92</v>
      </c>
      <c r="AE1199" s="114">
        <v>44470</v>
      </c>
      <c r="AF1199" s="113">
        <v>21</v>
      </c>
      <c r="AG1199" s="113">
        <v>6</v>
      </c>
      <c r="AH1199" s="113" t="s">
        <v>16226</v>
      </c>
      <c r="AI1199" s="117" t="s">
        <v>9901</v>
      </c>
      <c r="AK1199" s="114">
        <v>44670</v>
      </c>
      <c r="AL1199" s="113">
        <v>40</v>
      </c>
      <c r="AM1199" s="113" t="s">
        <v>9870</v>
      </c>
      <c r="AN1199" s="113" t="s">
        <v>21297</v>
      </c>
      <c r="AO1199" s="113" t="s">
        <v>9316</v>
      </c>
      <c r="AP1199" s="113">
        <v>1998</v>
      </c>
      <c r="AQ1199" s="113" t="s">
        <v>8</v>
      </c>
      <c r="AR1199" s="113" t="s">
        <v>17719</v>
      </c>
      <c r="AS1199" s="113" t="s">
        <v>14</v>
      </c>
      <c r="AT1199" s="113" t="s">
        <v>14</v>
      </c>
      <c r="AU1199" s="113" t="s">
        <v>16229</v>
      </c>
      <c r="AV1199" s="113" t="s">
        <v>14</v>
      </c>
      <c r="AW1199" s="113" t="s">
        <v>14</v>
      </c>
    </row>
    <row r="1200" spans="1:49">
      <c r="A1200" s="116" t="s">
        <v>2834</v>
      </c>
      <c r="B1200" s="113">
        <v>570015574</v>
      </c>
      <c r="C1200" s="113" t="s">
        <v>2835</v>
      </c>
      <c r="D1200" s="113" t="s">
        <v>2836</v>
      </c>
      <c r="E1200" s="113" t="s">
        <v>3018</v>
      </c>
      <c r="F1200" s="113" t="s">
        <v>936</v>
      </c>
      <c r="G1200" s="114">
        <v>26495</v>
      </c>
      <c r="H1200" s="113" t="s">
        <v>16230</v>
      </c>
      <c r="I1200" s="113" t="s">
        <v>9866</v>
      </c>
      <c r="J1200" s="113" t="s">
        <v>9872</v>
      </c>
      <c r="K1200" s="113" t="s">
        <v>29500</v>
      </c>
      <c r="L1200" s="113">
        <v>81245267710</v>
      </c>
      <c r="M1200" s="113" t="s">
        <v>29501</v>
      </c>
      <c r="O1200" s="113" t="s">
        <v>9921</v>
      </c>
      <c r="P1200" s="113" t="s">
        <v>29502</v>
      </c>
      <c r="Q1200" s="113" t="s">
        <v>29503</v>
      </c>
      <c r="R1200" s="113">
        <v>15</v>
      </c>
      <c r="S1200" s="113" t="s">
        <v>13</v>
      </c>
      <c r="T1200" s="113" t="s">
        <v>29504</v>
      </c>
      <c r="U1200" s="113" t="s">
        <v>29505</v>
      </c>
      <c r="V1200" s="114">
        <v>37998</v>
      </c>
      <c r="W1200" s="114">
        <v>37956</v>
      </c>
      <c r="X1200" s="113" t="s">
        <v>29506</v>
      </c>
      <c r="Y1200" s="114">
        <v>38408</v>
      </c>
      <c r="Z1200" s="114">
        <v>38412</v>
      </c>
      <c r="AA1200" s="113">
        <v>31</v>
      </c>
      <c r="AB1200" s="113" t="s">
        <v>9</v>
      </c>
      <c r="AC1200" s="113">
        <v>41</v>
      </c>
      <c r="AD1200" s="113" t="s">
        <v>52</v>
      </c>
      <c r="AE1200" s="114">
        <v>42461</v>
      </c>
      <c r="AF1200" s="113">
        <v>12</v>
      </c>
      <c r="AG1200" s="113">
        <v>10</v>
      </c>
      <c r="AH1200" s="113" t="s">
        <v>16226</v>
      </c>
      <c r="AI1200" s="117" t="s">
        <v>29507</v>
      </c>
      <c r="AK1200" s="114">
        <v>43466</v>
      </c>
      <c r="AL1200" s="113">
        <v>50</v>
      </c>
      <c r="AM1200" s="113" t="s">
        <v>11613</v>
      </c>
      <c r="AN1200" s="113" t="s">
        <v>29508</v>
      </c>
      <c r="AO1200" s="113" t="s">
        <v>29509</v>
      </c>
      <c r="AP1200" s="113">
        <v>2015</v>
      </c>
      <c r="AQ1200" s="113" t="s">
        <v>5236</v>
      </c>
      <c r="AR1200" s="113" t="s">
        <v>25062</v>
      </c>
      <c r="AS1200" s="113" t="s">
        <v>14</v>
      </c>
      <c r="AT1200" s="113" t="s">
        <v>14</v>
      </c>
      <c r="AU1200" s="113" t="s">
        <v>16229</v>
      </c>
      <c r="AV1200" s="113" t="s">
        <v>14</v>
      </c>
    </row>
    <row r="1201" spans="1:49">
      <c r="A1201" s="116" t="s">
        <v>9462</v>
      </c>
      <c r="C1201" s="113" t="s">
        <v>9463</v>
      </c>
      <c r="E1201" s="113" t="s">
        <v>34</v>
      </c>
      <c r="F1201" s="113" t="s">
        <v>8</v>
      </c>
      <c r="G1201" s="114">
        <v>26497</v>
      </c>
      <c r="H1201" s="113" t="s">
        <v>16218</v>
      </c>
      <c r="I1201" s="113" t="s">
        <v>9866</v>
      </c>
      <c r="J1201" s="113" t="s">
        <v>9872</v>
      </c>
      <c r="K1201" s="113" t="s">
        <v>30883</v>
      </c>
      <c r="L1201" s="113">
        <v>85342465802</v>
      </c>
      <c r="M1201" s="113" t="s">
        <v>11216</v>
      </c>
      <c r="O1201" s="113" t="s">
        <v>11217</v>
      </c>
      <c r="P1201" s="113" t="s">
        <v>30884</v>
      </c>
      <c r="Q1201" s="113" t="s">
        <v>30885</v>
      </c>
      <c r="R1201" s="113">
        <v>15</v>
      </c>
      <c r="S1201" s="113" t="s">
        <v>13</v>
      </c>
      <c r="T1201" s="113" t="s">
        <v>30886</v>
      </c>
      <c r="U1201" s="113" t="s">
        <v>30887</v>
      </c>
      <c r="V1201" s="114">
        <v>40179</v>
      </c>
      <c r="W1201" s="114">
        <v>40179</v>
      </c>
      <c r="X1201" s="113" t="s">
        <v>30888</v>
      </c>
      <c r="Y1201" s="114">
        <v>40906</v>
      </c>
      <c r="Z1201" s="114">
        <v>40909</v>
      </c>
      <c r="AA1201" s="113">
        <v>31</v>
      </c>
      <c r="AB1201" s="113" t="s">
        <v>9</v>
      </c>
      <c r="AC1201" s="113">
        <v>34</v>
      </c>
      <c r="AD1201" s="113" t="s">
        <v>18</v>
      </c>
      <c r="AE1201" s="114">
        <v>44652</v>
      </c>
      <c r="AF1201" s="113">
        <v>13</v>
      </c>
      <c r="AG1201" s="113">
        <v>6</v>
      </c>
      <c r="AH1201" s="113" t="s">
        <v>9913</v>
      </c>
      <c r="AI1201" s="117" t="s">
        <v>791</v>
      </c>
      <c r="AJ1201" s="113" t="s">
        <v>45509</v>
      </c>
      <c r="AK1201" s="114">
        <v>43497</v>
      </c>
      <c r="AL1201" s="113">
        <v>40</v>
      </c>
      <c r="AM1201" s="113" t="s">
        <v>9870</v>
      </c>
      <c r="AN1201" s="113" t="s">
        <v>30889</v>
      </c>
      <c r="AO1201" s="113" t="s">
        <v>30890</v>
      </c>
      <c r="AP1201" s="113">
        <v>1996</v>
      </c>
      <c r="AQ1201" s="113" t="s">
        <v>8</v>
      </c>
      <c r="AR1201" s="113" t="s">
        <v>21362</v>
      </c>
      <c r="AS1201" s="113" t="s">
        <v>14</v>
      </c>
      <c r="AT1201" s="113" t="s">
        <v>14</v>
      </c>
      <c r="AU1201" s="113" t="s">
        <v>16229</v>
      </c>
      <c r="AV1201" s="113" t="s">
        <v>14</v>
      </c>
      <c r="AW1201" s="113" t="s">
        <v>14</v>
      </c>
    </row>
    <row r="1202" spans="1:49">
      <c r="A1202" s="116" t="s">
        <v>334</v>
      </c>
      <c r="C1202" s="113" t="s">
        <v>335</v>
      </c>
      <c r="F1202" s="113" t="s">
        <v>8</v>
      </c>
      <c r="G1202" s="114">
        <v>26504</v>
      </c>
      <c r="H1202" s="113" t="s">
        <v>16230</v>
      </c>
      <c r="I1202" s="113" t="s">
        <v>9866</v>
      </c>
      <c r="J1202" s="113" t="s">
        <v>9872</v>
      </c>
      <c r="K1202" s="113" t="s">
        <v>37978</v>
      </c>
      <c r="L1202" s="113">
        <v>82349195898</v>
      </c>
      <c r="M1202" s="113" t="s">
        <v>37979</v>
      </c>
      <c r="O1202" s="113" t="s">
        <v>11452</v>
      </c>
      <c r="P1202" s="113" t="s">
        <v>37980</v>
      </c>
      <c r="Q1202" s="113" t="s">
        <v>37981</v>
      </c>
      <c r="R1202" s="113">
        <v>15</v>
      </c>
      <c r="S1202" s="113" t="s">
        <v>13</v>
      </c>
      <c r="T1202" s="113" t="s">
        <v>37982</v>
      </c>
      <c r="U1202" s="113" t="s">
        <v>37983</v>
      </c>
      <c r="V1202" s="114">
        <v>39904</v>
      </c>
      <c r="W1202" s="114">
        <v>39904</v>
      </c>
      <c r="X1202" s="113" t="s">
        <v>37984</v>
      </c>
      <c r="Y1202" s="114">
        <v>40542</v>
      </c>
      <c r="Z1202" s="114">
        <v>40544</v>
      </c>
      <c r="AA1202" s="113">
        <v>21</v>
      </c>
      <c r="AB1202" s="113" t="s">
        <v>24</v>
      </c>
      <c r="AC1202" s="113">
        <v>24</v>
      </c>
      <c r="AD1202" s="113" t="s">
        <v>47</v>
      </c>
      <c r="AE1202" s="114">
        <v>44287</v>
      </c>
      <c r="AF1202" s="113">
        <v>16</v>
      </c>
      <c r="AG1202" s="113">
        <v>10</v>
      </c>
      <c r="AH1202" s="113" t="s">
        <v>16263</v>
      </c>
      <c r="AI1202" s="117" t="s">
        <v>16325</v>
      </c>
      <c r="AK1202" s="114">
        <v>45302</v>
      </c>
      <c r="AL1202" s="113">
        <v>15</v>
      </c>
      <c r="AM1202" s="113" t="s">
        <v>9885</v>
      </c>
      <c r="AN1202" s="113" t="s">
        <v>17932</v>
      </c>
      <c r="AO1202" s="113" t="s">
        <v>185</v>
      </c>
      <c r="AP1202" s="113">
        <v>1989</v>
      </c>
      <c r="AQ1202" s="113" t="s">
        <v>8</v>
      </c>
      <c r="AR1202" s="113" t="s">
        <v>16358</v>
      </c>
      <c r="AS1202" s="113" t="s">
        <v>14</v>
      </c>
      <c r="AT1202" s="113" t="s">
        <v>14</v>
      </c>
      <c r="AU1202" s="113" t="s">
        <v>16229</v>
      </c>
      <c r="AV1202" s="113" t="s">
        <v>14</v>
      </c>
    </row>
    <row r="1203" spans="1:49">
      <c r="A1203" s="116" t="s">
        <v>622</v>
      </c>
      <c r="B1203" s="113">
        <v>570017160</v>
      </c>
      <c r="C1203" s="113" t="s">
        <v>623</v>
      </c>
      <c r="E1203" s="113" t="s">
        <v>624</v>
      </c>
      <c r="F1203" s="113" t="s">
        <v>8</v>
      </c>
      <c r="G1203" s="114">
        <v>26507</v>
      </c>
      <c r="H1203" s="113" t="s">
        <v>16230</v>
      </c>
      <c r="I1203" s="113" t="s">
        <v>9866</v>
      </c>
      <c r="J1203" s="113" t="s">
        <v>9872</v>
      </c>
      <c r="K1203" s="113" t="s">
        <v>24806</v>
      </c>
      <c r="L1203" s="113">
        <v>85241211627</v>
      </c>
      <c r="M1203" s="113" t="s">
        <v>10870</v>
      </c>
      <c r="O1203" s="113" t="s">
        <v>10871</v>
      </c>
      <c r="P1203" s="113" t="s">
        <v>24807</v>
      </c>
      <c r="Q1203" s="113" t="s">
        <v>24808</v>
      </c>
      <c r="R1203" s="113">
        <v>15</v>
      </c>
      <c r="S1203" s="113" t="s">
        <v>13</v>
      </c>
      <c r="T1203" s="113" t="s">
        <v>24809</v>
      </c>
      <c r="U1203" s="113" t="s">
        <v>24810</v>
      </c>
      <c r="V1203" s="114">
        <v>38397</v>
      </c>
      <c r="W1203" s="114">
        <v>38353</v>
      </c>
      <c r="X1203" s="113" t="s">
        <v>24811</v>
      </c>
      <c r="Y1203" s="114">
        <v>38775</v>
      </c>
      <c r="Z1203" s="114">
        <v>38777</v>
      </c>
      <c r="AA1203" s="113">
        <v>23</v>
      </c>
      <c r="AB1203" s="113" t="s">
        <v>78</v>
      </c>
      <c r="AC1203" s="113">
        <v>41</v>
      </c>
      <c r="AD1203" s="113" t="s">
        <v>52</v>
      </c>
      <c r="AE1203" s="114">
        <v>45200</v>
      </c>
      <c r="AF1203" s="113">
        <v>20</v>
      </c>
      <c r="AG1203" s="113">
        <v>5</v>
      </c>
      <c r="AH1203" s="113" t="s">
        <v>16226</v>
      </c>
      <c r="AI1203" s="117" t="s">
        <v>9891</v>
      </c>
      <c r="AK1203" s="114">
        <v>43942</v>
      </c>
      <c r="AL1203" s="113">
        <v>40</v>
      </c>
      <c r="AM1203" s="113" t="s">
        <v>9870</v>
      </c>
      <c r="AN1203" s="113" t="s">
        <v>17641</v>
      </c>
      <c r="AO1203" s="113" t="s">
        <v>625</v>
      </c>
      <c r="AP1203" s="113">
        <v>2013</v>
      </c>
      <c r="AQ1203" s="113" t="s">
        <v>5236</v>
      </c>
      <c r="AR1203" s="113" t="s">
        <v>17710</v>
      </c>
      <c r="AS1203" s="113" t="s">
        <v>14</v>
      </c>
      <c r="AT1203" s="113" t="s">
        <v>14</v>
      </c>
      <c r="AU1203" s="113" t="s">
        <v>16229</v>
      </c>
      <c r="AV1203" s="113" t="s">
        <v>14</v>
      </c>
      <c r="AW1203" s="113" t="s">
        <v>14</v>
      </c>
    </row>
    <row r="1204" spans="1:49">
      <c r="A1204" s="116" t="s">
        <v>7839</v>
      </c>
      <c r="B1204" s="113">
        <v>570036070</v>
      </c>
      <c r="C1204" s="113" t="s">
        <v>7840</v>
      </c>
      <c r="E1204" s="113" t="s">
        <v>67</v>
      </c>
      <c r="F1204" s="113" t="s">
        <v>494</v>
      </c>
      <c r="G1204" s="114">
        <v>26508</v>
      </c>
      <c r="H1204" s="113" t="s">
        <v>16230</v>
      </c>
      <c r="I1204" s="113" t="s">
        <v>9866</v>
      </c>
      <c r="J1204" s="113" t="s">
        <v>9872</v>
      </c>
      <c r="K1204" s="113" t="s">
        <v>45317</v>
      </c>
      <c r="L1204" s="113">
        <v>85299214927</v>
      </c>
      <c r="M1204" s="113" t="s">
        <v>15956</v>
      </c>
      <c r="O1204" s="113" t="s">
        <v>15957</v>
      </c>
      <c r="P1204" s="113" t="s">
        <v>45318</v>
      </c>
      <c r="Q1204" s="113" t="s">
        <v>45319</v>
      </c>
      <c r="R1204" s="113">
        <v>15</v>
      </c>
      <c r="S1204" s="113" t="s">
        <v>13</v>
      </c>
      <c r="T1204" s="113" t="s">
        <v>45320</v>
      </c>
      <c r="U1204" s="113" t="s">
        <v>45321</v>
      </c>
      <c r="V1204" s="114">
        <v>39563</v>
      </c>
      <c r="W1204" s="114">
        <v>39448</v>
      </c>
      <c r="X1204" s="113" t="s">
        <v>45322</v>
      </c>
      <c r="Y1204" s="114">
        <v>40143</v>
      </c>
      <c r="Z1204" s="114">
        <v>40148</v>
      </c>
      <c r="AA1204" s="113">
        <v>21</v>
      </c>
      <c r="AB1204" s="113" t="s">
        <v>24</v>
      </c>
      <c r="AC1204" s="113">
        <v>34</v>
      </c>
      <c r="AD1204" s="113" t="s">
        <v>18</v>
      </c>
      <c r="AE1204" s="114">
        <v>44835</v>
      </c>
      <c r="AF1204" s="113">
        <v>14</v>
      </c>
      <c r="AG1204" s="113">
        <v>9</v>
      </c>
      <c r="AH1204" s="113" t="s">
        <v>16226</v>
      </c>
      <c r="AI1204" s="117" t="s">
        <v>9956</v>
      </c>
      <c r="AK1204" s="114">
        <v>43922</v>
      </c>
      <c r="AL1204" s="113">
        <v>40</v>
      </c>
      <c r="AM1204" s="113" t="s">
        <v>9870</v>
      </c>
      <c r="AN1204" s="113" t="s">
        <v>18788</v>
      </c>
      <c r="AO1204" s="113" t="s">
        <v>71</v>
      </c>
      <c r="AP1204" s="113">
        <v>2012</v>
      </c>
      <c r="AQ1204" s="113" t="s">
        <v>8</v>
      </c>
      <c r="AR1204" s="113" t="s">
        <v>18780</v>
      </c>
      <c r="AS1204" s="113" t="s">
        <v>14</v>
      </c>
      <c r="AT1204" s="113" t="s">
        <v>14</v>
      </c>
      <c r="AU1204" s="113" t="s">
        <v>16229</v>
      </c>
      <c r="AV1204" s="113" t="s">
        <v>14</v>
      </c>
      <c r="AW1204" s="113" t="s">
        <v>14</v>
      </c>
    </row>
    <row r="1205" spans="1:49">
      <c r="A1205" s="116" t="s">
        <v>9205</v>
      </c>
      <c r="B1205" s="113">
        <v>132218758</v>
      </c>
      <c r="C1205" s="113" t="s">
        <v>1115</v>
      </c>
      <c r="E1205" s="113" t="s">
        <v>140</v>
      </c>
      <c r="F1205" s="113" t="s">
        <v>859</v>
      </c>
      <c r="G1205" s="114">
        <v>26509</v>
      </c>
      <c r="H1205" s="113" t="s">
        <v>16230</v>
      </c>
      <c r="I1205" s="113" t="s">
        <v>9866</v>
      </c>
      <c r="J1205" s="113" t="s">
        <v>9867</v>
      </c>
      <c r="K1205" s="113" t="s">
        <v>39910</v>
      </c>
      <c r="L1205" s="113">
        <v>82218175744</v>
      </c>
      <c r="M1205" s="113" t="s">
        <v>39911</v>
      </c>
      <c r="O1205" s="113" t="s">
        <v>12373</v>
      </c>
      <c r="P1205" s="113" t="s">
        <v>39912</v>
      </c>
      <c r="Q1205" s="113" t="s">
        <v>39913</v>
      </c>
      <c r="R1205" s="113">
        <v>15</v>
      </c>
      <c r="S1205" s="113" t="s">
        <v>13</v>
      </c>
      <c r="T1205" s="113" t="s">
        <v>39914</v>
      </c>
      <c r="U1205" s="113" t="s">
        <v>34024</v>
      </c>
      <c r="V1205" s="114">
        <v>34226</v>
      </c>
      <c r="W1205" s="114">
        <v>36008</v>
      </c>
      <c r="X1205" s="113" t="s">
        <v>17053</v>
      </c>
      <c r="Y1205" s="114">
        <v>36739</v>
      </c>
      <c r="Z1205" s="114">
        <v>36404</v>
      </c>
      <c r="AA1205" s="113">
        <v>22</v>
      </c>
      <c r="AB1205" s="113" t="s">
        <v>25</v>
      </c>
      <c r="AC1205" s="113">
        <v>33</v>
      </c>
      <c r="AD1205" s="113" t="s">
        <v>10</v>
      </c>
      <c r="AE1205" s="114">
        <v>44287</v>
      </c>
      <c r="AF1205" s="113">
        <v>20</v>
      </c>
      <c r="AG1205" s="113">
        <v>8</v>
      </c>
      <c r="AH1205" s="113" t="s">
        <v>16226</v>
      </c>
      <c r="AI1205" s="117" t="s">
        <v>9891</v>
      </c>
      <c r="AK1205" s="114">
        <v>44287</v>
      </c>
      <c r="AL1205" s="113">
        <v>40</v>
      </c>
      <c r="AM1205" s="113" t="s">
        <v>9870</v>
      </c>
      <c r="AN1205" s="113" t="s">
        <v>39915</v>
      </c>
      <c r="AO1205" s="113" t="s">
        <v>15645</v>
      </c>
      <c r="AP1205" s="113">
        <v>1997</v>
      </c>
      <c r="AQ1205" s="113" t="s">
        <v>9871</v>
      </c>
      <c r="AR1205" s="113" t="s">
        <v>17559</v>
      </c>
      <c r="AS1205" s="113" t="s">
        <v>14</v>
      </c>
      <c r="AT1205" s="113" t="s">
        <v>14</v>
      </c>
      <c r="AU1205" s="113" t="s">
        <v>16229</v>
      </c>
      <c r="AV1205" s="113" t="s">
        <v>14</v>
      </c>
    </row>
    <row r="1206" spans="1:49">
      <c r="A1206" s="116" t="s">
        <v>6243</v>
      </c>
      <c r="B1206" s="113">
        <v>570027508</v>
      </c>
      <c r="C1206" s="113" t="s">
        <v>6244</v>
      </c>
      <c r="F1206" s="113" t="s">
        <v>6245</v>
      </c>
      <c r="G1206" s="114">
        <v>26510</v>
      </c>
      <c r="H1206" s="113" t="s">
        <v>16218</v>
      </c>
      <c r="I1206" s="113" t="s">
        <v>9866</v>
      </c>
      <c r="J1206" s="113" t="s">
        <v>9872</v>
      </c>
      <c r="K1206" s="113" t="s">
        <v>22011</v>
      </c>
      <c r="L1206" s="113">
        <v>82292977144</v>
      </c>
      <c r="M1206" s="113" t="s">
        <v>10197</v>
      </c>
      <c r="O1206" s="113" t="s">
        <v>22012</v>
      </c>
      <c r="P1206" s="113" t="s">
        <v>22013</v>
      </c>
      <c r="Q1206" s="113" t="s">
        <v>22014</v>
      </c>
      <c r="R1206" s="113">
        <v>15</v>
      </c>
      <c r="S1206" s="113" t="s">
        <v>13</v>
      </c>
      <c r="T1206" s="113" t="s">
        <v>22015</v>
      </c>
      <c r="U1206" s="113" t="s">
        <v>22016</v>
      </c>
      <c r="V1206" s="114">
        <v>39387</v>
      </c>
      <c r="W1206" s="114">
        <v>39083</v>
      </c>
      <c r="X1206" s="113" t="s">
        <v>22017</v>
      </c>
      <c r="Y1206" s="114">
        <v>39720</v>
      </c>
      <c r="Z1206" s="114">
        <v>39722</v>
      </c>
      <c r="AA1206" s="113">
        <v>21</v>
      </c>
      <c r="AB1206" s="113" t="s">
        <v>24</v>
      </c>
      <c r="AC1206" s="113">
        <v>24</v>
      </c>
      <c r="AD1206" s="113" t="s">
        <v>47</v>
      </c>
      <c r="AE1206" s="114">
        <v>43556</v>
      </c>
      <c r="AF1206" s="113">
        <v>17</v>
      </c>
      <c r="AG1206" s="113">
        <v>3</v>
      </c>
      <c r="AH1206" s="113" t="s">
        <v>16263</v>
      </c>
      <c r="AI1206" s="117" t="s">
        <v>20448</v>
      </c>
      <c r="AK1206" s="114">
        <v>45302</v>
      </c>
      <c r="AL1206" s="113">
        <v>15</v>
      </c>
      <c r="AM1206" s="113" t="s">
        <v>9885</v>
      </c>
      <c r="AN1206" s="113" t="s">
        <v>16607</v>
      </c>
      <c r="AO1206" s="113" t="s">
        <v>163</v>
      </c>
      <c r="AP1206" s="113">
        <v>1992</v>
      </c>
      <c r="AQ1206" s="113" t="s">
        <v>8</v>
      </c>
      <c r="AR1206" s="113" t="s">
        <v>16318</v>
      </c>
      <c r="AS1206" s="113" t="s">
        <v>14</v>
      </c>
      <c r="AT1206" s="113" t="s">
        <v>14</v>
      </c>
      <c r="AU1206" s="113" t="s">
        <v>16229</v>
      </c>
      <c r="AV1206" s="113" t="s">
        <v>14</v>
      </c>
    </row>
    <row r="1207" spans="1:49">
      <c r="A1207" s="116" t="s">
        <v>6467</v>
      </c>
      <c r="B1207" s="113">
        <v>570013796</v>
      </c>
      <c r="C1207" s="113" t="s">
        <v>6468</v>
      </c>
      <c r="F1207" s="113" t="s">
        <v>8</v>
      </c>
      <c r="G1207" s="114">
        <v>26512</v>
      </c>
      <c r="H1207" s="113" t="s">
        <v>16218</v>
      </c>
      <c r="I1207" s="113" t="s">
        <v>9866</v>
      </c>
      <c r="J1207" s="113" t="s">
        <v>9872</v>
      </c>
      <c r="K1207" s="113" t="s">
        <v>27189</v>
      </c>
      <c r="L1207" s="113">
        <v>81247980971</v>
      </c>
      <c r="M1207" s="113" t="s">
        <v>11477</v>
      </c>
      <c r="O1207" s="113" t="s">
        <v>11478</v>
      </c>
      <c r="P1207" s="113" t="s">
        <v>27190</v>
      </c>
      <c r="Q1207" s="113" t="s">
        <v>27191</v>
      </c>
      <c r="R1207" s="113">
        <v>15</v>
      </c>
      <c r="S1207" s="113" t="s">
        <v>13</v>
      </c>
      <c r="T1207" s="113" t="s">
        <v>27192</v>
      </c>
      <c r="U1207" s="113" t="s">
        <v>27193</v>
      </c>
      <c r="V1207" s="114">
        <v>37443</v>
      </c>
      <c r="W1207" s="114">
        <v>37226</v>
      </c>
      <c r="X1207" s="113" t="s">
        <v>27194</v>
      </c>
      <c r="Y1207" s="114">
        <v>37723</v>
      </c>
      <c r="Z1207" s="114">
        <v>37742</v>
      </c>
      <c r="AA1207" s="113">
        <v>21</v>
      </c>
      <c r="AB1207" s="113" t="s">
        <v>24</v>
      </c>
      <c r="AC1207" s="113">
        <v>31</v>
      </c>
      <c r="AD1207" s="113" t="s">
        <v>9</v>
      </c>
      <c r="AE1207" s="114">
        <v>44652</v>
      </c>
      <c r="AF1207" s="113">
        <v>15</v>
      </c>
      <c r="AG1207" s="113">
        <v>4</v>
      </c>
      <c r="AH1207" s="113" t="s">
        <v>16263</v>
      </c>
      <c r="AI1207" s="117" t="s">
        <v>16325</v>
      </c>
      <c r="AK1207" s="114">
        <v>45302</v>
      </c>
      <c r="AL1207" s="113">
        <v>17</v>
      </c>
      <c r="AM1207" s="113" t="s">
        <v>9982</v>
      </c>
      <c r="AN1207" s="113" t="s">
        <v>16390</v>
      </c>
      <c r="AO1207" s="113" t="s">
        <v>303</v>
      </c>
      <c r="AP1207" s="113">
        <v>1992</v>
      </c>
      <c r="AQ1207" s="113" t="s">
        <v>8</v>
      </c>
      <c r="AR1207" s="113" t="s">
        <v>17492</v>
      </c>
      <c r="AS1207" s="113" t="s">
        <v>14</v>
      </c>
      <c r="AT1207" s="113" t="s">
        <v>14</v>
      </c>
      <c r="AU1207" s="113" t="s">
        <v>16229</v>
      </c>
      <c r="AV1207" s="113" t="s">
        <v>14</v>
      </c>
    </row>
    <row r="1208" spans="1:49">
      <c r="A1208" s="116" t="s">
        <v>9215</v>
      </c>
      <c r="B1208" s="113">
        <v>132079891</v>
      </c>
      <c r="C1208" s="113" t="s">
        <v>9216</v>
      </c>
      <c r="E1208" s="113" t="s">
        <v>140</v>
      </c>
      <c r="F1208" s="113" t="s">
        <v>510</v>
      </c>
      <c r="G1208" s="114">
        <v>26513</v>
      </c>
      <c r="H1208" s="113" t="s">
        <v>16230</v>
      </c>
      <c r="I1208" s="113" t="s">
        <v>9866</v>
      </c>
      <c r="J1208" s="113" t="s">
        <v>9872</v>
      </c>
      <c r="K1208" s="113" t="s">
        <v>22950</v>
      </c>
      <c r="L1208" s="113">
        <v>85241148172</v>
      </c>
      <c r="M1208" s="113" t="s">
        <v>14775</v>
      </c>
      <c r="O1208" s="113" t="s">
        <v>14776</v>
      </c>
      <c r="P1208" s="113" t="s">
        <v>22951</v>
      </c>
      <c r="Q1208" s="113" t="s">
        <v>22952</v>
      </c>
      <c r="R1208" s="113">
        <v>15</v>
      </c>
      <c r="S1208" s="113" t="s">
        <v>13</v>
      </c>
      <c r="T1208" s="113" t="s">
        <v>22953</v>
      </c>
      <c r="U1208" s="113" t="s">
        <v>22954</v>
      </c>
      <c r="V1208" s="114">
        <v>35030</v>
      </c>
      <c r="W1208" s="114">
        <v>35034</v>
      </c>
      <c r="X1208" s="113" t="s">
        <v>17272</v>
      </c>
      <c r="Y1208" s="114">
        <v>35581</v>
      </c>
      <c r="Z1208" s="114">
        <v>35582</v>
      </c>
      <c r="AA1208" s="113">
        <v>22</v>
      </c>
      <c r="AB1208" s="113" t="s">
        <v>25</v>
      </c>
      <c r="AC1208" s="113">
        <v>42</v>
      </c>
      <c r="AD1208" s="113" t="s">
        <v>92</v>
      </c>
      <c r="AE1208" s="114">
        <v>44470</v>
      </c>
      <c r="AF1208" s="113">
        <v>23</v>
      </c>
      <c r="AG1208" s="113">
        <v>10</v>
      </c>
      <c r="AH1208" s="113" t="s">
        <v>16226</v>
      </c>
      <c r="AI1208" s="117" t="s">
        <v>9901</v>
      </c>
      <c r="AK1208" s="114">
        <v>45120</v>
      </c>
      <c r="AL1208" s="113">
        <v>40</v>
      </c>
      <c r="AM1208" s="113" t="s">
        <v>9870</v>
      </c>
      <c r="AN1208" s="113" t="s">
        <v>17344</v>
      </c>
      <c r="AO1208" s="113" t="s">
        <v>142</v>
      </c>
      <c r="AP1208" s="113">
        <v>2012</v>
      </c>
      <c r="AQ1208" s="113" t="s">
        <v>5236</v>
      </c>
      <c r="AR1208" s="113" t="s">
        <v>22955</v>
      </c>
      <c r="AS1208" s="113" t="s">
        <v>14</v>
      </c>
      <c r="AT1208" s="113" t="s">
        <v>14</v>
      </c>
      <c r="AU1208" s="113" t="s">
        <v>16229</v>
      </c>
      <c r="AV1208" s="113" t="s">
        <v>14</v>
      </c>
      <c r="AW1208" s="113" t="s">
        <v>14</v>
      </c>
    </row>
    <row r="1209" spans="1:49">
      <c r="A1209" s="116" t="s">
        <v>6134</v>
      </c>
      <c r="B1209" s="113">
        <v>570012851</v>
      </c>
      <c r="C1209" s="113" t="s">
        <v>6135</v>
      </c>
      <c r="E1209" s="113" t="s">
        <v>67</v>
      </c>
      <c r="F1209" s="113" t="s">
        <v>154</v>
      </c>
      <c r="G1209" s="114">
        <v>26513</v>
      </c>
      <c r="H1209" s="113" t="s">
        <v>16230</v>
      </c>
      <c r="I1209" s="113" t="s">
        <v>9866</v>
      </c>
      <c r="J1209" s="113" t="s">
        <v>9872</v>
      </c>
      <c r="K1209" s="113" t="s">
        <v>29127</v>
      </c>
      <c r="L1209" s="113">
        <v>85341195895</v>
      </c>
      <c r="M1209" s="113" t="s">
        <v>15256</v>
      </c>
      <c r="O1209" s="113" t="s">
        <v>15257</v>
      </c>
      <c r="P1209" s="113" t="s">
        <v>29128</v>
      </c>
      <c r="Q1209" s="113" t="s">
        <v>29129</v>
      </c>
      <c r="R1209" s="113">
        <v>15</v>
      </c>
      <c r="S1209" s="113" t="s">
        <v>13</v>
      </c>
      <c r="T1209" s="113" t="s">
        <v>29130</v>
      </c>
      <c r="U1209" s="113" t="s">
        <v>29131</v>
      </c>
      <c r="V1209" s="114">
        <v>36586</v>
      </c>
      <c r="W1209" s="114">
        <v>36586</v>
      </c>
      <c r="X1209" s="113" t="s">
        <v>27897</v>
      </c>
      <c r="Y1209" s="114">
        <v>36949</v>
      </c>
      <c r="Z1209" s="114">
        <v>36951</v>
      </c>
      <c r="AA1209" s="113">
        <v>31</v>
      </c>
      <c r="AB1209" s="113" t="s">
        <v>9</v>
      </c>
      <c r="AC1209" s="113">
        <v>41</v>
      </c>
      <c r="AD1209" s="113" t="s">
        <v>52</v>
      </c>
      <c r="AE1209" s="114">
        <v>40269</v>
      </c>
      <c r="AF1209" s="113">
        <v>0</v>
      </c>
      <c r="AG1209" s="113">
        <v>0</v>
      </c>
      <c r="AH1209" s="113" t="s">
        <v>9913</v>
      </c>
      <c r="AI1209" s="117" t="s">
        <v>3171</v>
      </c>
      <c r="AJ1209" s="113" t="s">
        <v>45514</v>
      </c>
      <c r="AK1209" s="114">
        <v>45120</v>
      </c>
      <c r="AL1209" s="113">
        <v>40</v>
      </c>
      <c r="AM1209" s="113" t="s">
        <v>9870</v>
      </c>
      <c r="AN1209" s="113" t="s">
        <v>16647</v>
      </c>
      <c r="AO1209" s="113" t="s">
        <v>378</v>
      </c>
      <c r="AP1209" s="113">
        <v>1999</v>
      </c>
      <c r="AQ1209" s="113" t="s">
        <v>5236</v>
      </c>
      <c r="AR1209" s="113" t="s">
        <v>29126</v>
      </c>
      <c r="AS1209" s="113" t="s">
        <v>14</v>
      </c>
      <c r="AT1209" s="113" t="s">
        <v>14</v>
      </c>
      <c r="AU1209" s="113" t="s">
        <v>16229</v>
      </c>
      <c r="AV1209" s="113" t="s">
        <v>14</v>
      </c>
      <c r="AW1209" s="113" t="s">
        <v>14</v>
      </c>
    </row>
    <row r="1210" spans="1:49">
      <c r="A1210" s="116" t="s">
        <v>8360</v>
      </c>
      <c r="C1210" s="113" t="s">
        <v>5733</v>
      </c>
      <c r="F1210" s="113" t="s">
        <v>2922</v>
      </c>
      <c r="G1210" s="114">
        <v>26523</v>
      </c>
      <c r="H1210" s="113" t="s">
        <v>16218</v>
      </c>
      <c r="I1210" s="113" t="s">
        <v>9866</v>
      </c>
      <c r="J1210" s="113" t="s">
        <v>9872</v>
      </c>
      <c r="K1210" s="113" t="s">
        <v>21260</v>
      </c>
      <c r="L1210" s="113">
        <v>82291396769</v>
      </c>
      <c r="M1210" s="113" t="s">
        <v>45979</v>
      </c>
      <c r="O1210" s="113" t="s">
        <v>13885</v>
      </c>
      <c r="P1210" s="113" t="s">
        <v>21261</v>
      </c>
      <c r="Q1210" s="113" t="s">
        <v>21262</v>
      </c>
      <c r="R1210" s="113">
        <v>15</v>
      </c>
      <c r="S1210" s="113" t="s">
        <v>13</v>
      </c>
      <c r="T1210" s="113" t="s">
        <v>21263</v>
      </c>
      <c r="U1210" s="113" t="s">
        <v>21264</v>
      </c>
      <c r="V1210" s="114">
        <v>42037</v>
      </c>
      <c r="W1210" s="114">
        <v>42036</v>
      </c>
      <c r="X1210" s="113" t="s">
        <v>21265</v>
      </c>
      <c r="Y1210" s="114">
        <v>42643</v>
      </c>
      <c r="Z1210" s="114">
        <v>42614</v>
      </c>
      <c r="AA1210" s="113">
        <v>21</v>
      </c>
      <c r="AB1210" s="113" t="s">
        <v>24</v>
      </c>
      <c r="AC1210" s="113">
        <v>23</v>
      </c>
      <c r="AD1210" s="113" t="s">
        <v>78</v>
      </c>
      <c r="AE1210" s="114">
        <v>45200</v>
      </c>
      <c r="AF1210" s="113">
        <v>19</v>
      </c>
      <c r="AG1210" s="113">
        <v>9</v>
      </c>
      <c r="AH1210" s="113" t="s">
        <v>16263</v>
      </c>
      <c r="AI1210" s="117" t="s">
        <v>75</v>
      </c>
      <c r="AK1210" s="114">
        <v>44012</v>
      </c>
      <c r="AL1210" s="113">
        <v>15</v>
      </c>
      <c r="AM1210" s="113" t="s">
        <v>9885</v>
      </c>
      <c r="AN1210" s="113" t="s">
        <v>20330</v>
      </c>
      <c r="AO1210" s="113" t="s">
        <v>1026</v>
      </c>
      <c r="AP1210" s="113">
        <v>1991</v>
      </c>
      <c r="AQ1210" s="113" t="s">
        <v>8</v>
      </c>
      <c r="AR1210" s="113" t="s">
        <v>21266</v>
      </c>
      <c r="AS1210" s="113" t="s">
        <v>14</v>
      </c>
      <c r="AT1210" s="113" t="s">
        <v>14</v>
      </c>
      <c r="AU1210" s="113" t="s">
        <v>16229</v>
      </c>
      <c r="AV1210" s="113" t="s">
        <v>14</v>
      </c>
    </row>
    <row r="1211" spans="1:49">
      <c r="A1211" s="116" t="s">
        <v>6863</v>
      </c>
      <c r="C1211" s="113" t="s">
        <v>6864</v>
      </c>
      <c r="E1211" s="113" t="s">
        <v>30</v>
      </c>
      <c r="F1211" s="113" t="s">
        <v>6865</v>
      </c>
      <c r="G1211" s="114">
        <v>26528</v>
      </c>
      <c r="H1211" s="113" t="s">
        <v>16230</v>
      </c>
      <c r="I1211" s="113" t="s">
        <v>9866</v>
      </c>
      <c r="J1211" s="113" t="s">
        <v>9872</v>
      </c>
      <c r="K1211" s="113" t="s">
        <v>29388</v>
      </c>
      <c r="L1211" s="113">
        <v>82264525968</v>
      </c>
      <c r="M1211" s="113" t="s">
        <v>29389</v>
      </c>
      <c r="N1211" s="113" t="s">
        <v>29390</v>
      </c>
      <c r="O1211" s="113" t="s">
        <v>15004</v>
      </c>
      <c r="P1211" s="113" t="s">
        <v>29391</v>
      </c>
      <c r="Q1211" s="113" t="s">
        <v>29392</v>
      </c>
      <c r="R1211" s="113">
        <v>15</v>
      </c>
      <c r="S1211" s="113" t="s">
        <v>13</v>
      </c>
      <c r="T1211" s="113" t="s">
        <v>29393</v>
      </c>
      <c r="U1211" s="113" t="s">
        <v>29394</v>
      </c>
      <c r="V1211" s="114">
        <v>39965</v>
      </c>
      <c r="W1211" s="114">
        <v>39904</v>
      </c>
      <c r="X1211" s="113" t="s">
        <v>29395</v>
      </c>
      <c r="Y1211" s="114">
        <v>40542</v>
      </c>
      <c r="Z1211" s="114">
        <v>40544</v>
      </c>
      <c r="AA1211" s="113">
        <v>31</v>
      </c>
      <c r="AB1211" s="113" t="s">
        <v>9</v>
      </c>
      <c r="AC1211" s="113">
        <v>34</v>
      </c>
      <c r="AD1211" s="113" t="s">
        <v>18</v>
      </c>
      <c r="AE1211" s="114">
        <v>44105</v>
      </c>
      <c r="AF1211" s="113">
        <v>23</v>
      </c>
      <c r="AG1211" s="113">
        <v>9</v>
      </c>
      <c r="AH1211" s="113" t="s">
        <v>16226</v>
      </c>
      <c r="AI1211" s="117" t="s">
        <v>9891</v>
      </c>
      <c r="AK1211" s="114">
        <v>44105</v>
      </c>
      <c r="AL1211" s="113">
        <v>40</v>
      </c>
      <c r="AM1211" s="113" t="s">
        <v>9870</v>
      </c>
      <c r="AN1211" s="113" t="s">
        <v>19006</v>
      </c>
      <c r="AO1211" s="113" t="s">
        <v>311</v>
      </c>
      <c r="AP1211" s="113">
        <v>1995</v>
      </c>
      <c r="AQ1211" s="113" t="s">
        <v>8</v>
      </c>
      <c r="AR1211" s="113" t="s">
        <v>17710</v>
      </c>
      <c r="AS1211" s="113" t="s">
        <v>14</v>
      </c>
      <c r="AT1211" s="113" t="s">
        <v>14</v>
      </c>
      <c r="AU1211" s="113" t="s">
        <v>16229</v>
      </c>
      <c r="AV1211" s="113" t="s">
        <v>14</v>
      </c>
    </row>
    <row r="1212" spans="1:49">
      <c r="A1212" s="116" t="s">
        <v>3177</v>
      </c>
      <c r="B1212" s="113">
        <v>132179549</v>
      </c>
      <c r="C1212" s="113" t="s">
        <v>3178</v>
      </c>
      <c r="E1212" s="113" t="s">
        <v>140</v>
      </c>
      <c r="F1212" s="113" t="s">
        <v>37</v>
      </c>
      <c r="G1212" s="114">
        <v>26532</v>
      </c>
      <c r="H1212" s="113" t="s">
        <v>16230</v>
      </c>
      <c r="I1212" s="113" t="s">
        <v>9866</v>
      </c>
      <c r="J1212" s="113" t="s">
        <v>9872</v>
      </c>
      <c r="K1212" s="113" t="s">
        <v>35473</v>
      </c>
      <c r="L1212" s="113">
        <v>853230125421</v>
      </c>
      <c r="M1212" s="113" t="s">
        <v>14209</v>
      </c>
      <c r="O1212" s="113" t="s">
        <v>14210</v>
      </c>
      <c r="P1212" s="113" t="s">
        <v>35474</v>
      </c>
      <c r="Q1212" s="113" t="s">
        <v>35475</v>
      </c>
      <c r="R1212" s="113">
        <v>15</v>
      </c>
      <c r="S1212" s="113" t="s">
        <v>13</v>
      </c>
      <c r="T1212" s="113" t="s">
        <v>35476</v>
      </c>
      <c r="U1212" s="113" t="s">
        <v>17390</v>
      </c>
      <c r="V1212" s="114">
        <v>35653</v>
      </c>
      <c r="W1212" s="114">
        <v>35612</v>
      </c>
      <c r="X1212" s="113" t="s">
        <v>17391</v>
      </c>
      <c r="Y1212" s="114">
        <v>36129</v>
      </c>
      <c r="Z1212" s="114">
        <v>36130</v>
      </c>
      <c r="AA1212" s="113">
        <v>22</v>
      </c>
      <c r="AB1212" s="113" t="s">
        <v>25</v>
      </c>
      <c r="AC1212" s="113">
        <v>34</v>
      </c>
      <c r="AD1212" s="113" t="s">
        <v>18</v>
      </c>
      <c r="AE1212" s="114">
        <v>44105</v>
      </c>
      <c r="AF1212" s="113">
        <v>21</v>
      </c>
      <c r="AG1212" s="113">
        <v>3</v>
      </c>
      <c r="AH1212" s="113" t="s">
        <v>16226</v>
      </c>
      <c r="AI1212" s="117" t="s">
        <v>9901</v>
      </c>
      <c r="AK1212" s="114">
        <v>44743</v>
      </c>
      <c r="AL1212" s="113">
        <v>40</v>
      </c>
      <c r="AM1212" s="113" t="s">
        <v>9870</v>
      </c>
      <c r="AN1212" s="113" t="s">
        <v>16445</v>
      </c>
      <c r="AO1212" s="113" t="s">
        <v>842</v>
      </c>
      <c r="AP1212" s="113">
        <v>1996</v>
      </c>
      <c r="AQ1212" s="113" t="s">
        <v>9889</v>
      </c>
      <c r="AR1212" s="113" t="s">
        <v>32976</v>
      </c>
      <c r="AS1212" s="113" t="s">
        <v>14</v>
      </c>
      <c r="AT1212" s="113" t="s">
        <v>14</v>
      </c>
      <c r="AU1212" s="113" t="s">
        <v>16229</v>
      </c>
      <c r="AV1212" s="113" t="s">
        <v>14</v>
      </c>
    </row>
    <row r="1213" spans="1:49">
      <c r="A1213" s="116" t="s">
        <v>1840</v>
      </c>
      <c r="B1213" s="113">
        <v>570020198</v>
      </c>
      <c r="C1213" s="113" t="s">
        <v>735</v>
      </c>
      <c r="E1213" s="113" t="s">
        <v>41</v>
      </c>
      <c r="F1213" s="113" t="s">
        <v>37</v>
      </c>
      <c r="G1213" s="114">
        <v>26533</v>
      </c>
      <c r="H1213" s="113" t="s">
        <v>16230</v>
      </c>
      <c r="I1213" s="113" t="s">
        <v>9866</v>
      </c>
      <c r="J1213" s="113" t="s">
        <v>9872</v>
      </c>
      <c r="K1213" s="113" t="s">
        <v>42132</v>
      </c>
      <c r="L1213" s="113">
        <v>82259896856</v>
      </c>
      <c r="M1213" s="113" t="s">
        <v>14282</v>
      </c>
      <c r="O1213" s="113" t="s">
        <v>14283</v>
      </c>
      <c r="P1213" s="113" t="s">
        <v>42133</v>
      </c>
      <c r="Q1213" s="113" t="s">
        <v>42134</v>
      </c>
      <c r="R1213" s="113">
        <v>15</v>
      </c>
      <c r="S1213" s="113" t="s">
        <v>13</v>
      </c>
      <c r="T1213" s="113" t="s">
        <v>42135</v>
      </c>
      <c r="U1213" s="113" t="s">
        <v>42136</v>
      </c>
      <c r="V1213" s="114">
        <v>38852</v>
      </c>
      <c r="W1213" s="114">
        <v>38808</v>
      </c>
      <c r="X1213" s="113" t="s">
        <v>42137</v>
      </c>
      <c r="Y1213" s="114">
        <v>39230</v>
      </c>
      <c r="Z1213" s="114">
        <v>39234</v>
      </c>
      <c r="AA1213" s="113">
        <v>22</v>
      </c>
      <c r="AB1213" s="113" t="s">
        <v>25</v>
      </c>
      <c r="AC1213" s="113">
        <v>32</v>
      </c>
      <c r="AD1213" s="113" t="s">
        <v>84</v>
      </c>
      <c r="AE1213" s="114">
        <v>44652</v>
      </c>
      <c r="AF1213" s="113">
        <v>14</v>
      </c>
      <c r="AG1213" s="113">
        <v>0</v>
      </c>
      <c r="AH1213" s="113" t="s">
        <v>16226</v>
      </c>
      <c r="AI1213" s="117" t="s">
        <v>9875</v>
      </c>
      <c r="AK1213" s="114">
        <v>43191</v>
      </c>
      <c r="AL1213" s="113">
        <v>40</v>
      </c>
      <c r="AM1213" s="113" t="s">
        <v>9870</v>
      </c>
      <c r="AN1213" s="113" t="s">
        <v>17422</v>
      </c>
      <c r="AO1213" s="113" t="s">
        <v>10559</v>
      </c>
      <c r="AP1213" s="113">
        <v>2011</v>
      </c>
      <c r="AQ1213" s="113" t="s">
        <v>8</v>
      </c>
      <c r="AR1213" s="113" t="s">
        <v>18404</v>
      </c>
      <c r="AS1213" s="113" t="s">
        <v>14</v>
      </c>
      <c r="AT1213" s="113" t="s">
        <v>14</v>
      </c>
      <c r="AU1213" s="113" t="s">
        <v>16229</v>
      </c>
      <c r="AV1213" s="113" t="s">
        <v>14</v>
      </c>
      <c r="AW1213" s="113" t="s">
        <v>14</v>
      </c>
    </row>
    <row r="1214" spans="1:49">
      <c r="A1214" s="116" t="s">
        <v>3192</v>
      </c>
      <c r="B1214" s="113">
        <v>570012560</v>
      </c>
      <c r="C1214" s="113" t="s">
        <v>3193</v>
      </c>
      <c r="F1214" s="113" t="s">
        <v>8</v>
      </c>
      <c r="G1214" s="114">
        <v>26536</v>
      </c>
      <c r="H1214" s="113" t="s">
        <v>16218</v>
      </c>
      <c r="I1214" s="113" t="s">
        <v>9866</v>
      </c>
      <c r="J1214" s="113" t="s">
        <v>9867</v>
      </c>
      <c r="K1214" s="113" t="s">
        <v>20931</v>
      </c>
      <c r="L1214" s="113">
        <v>82260030453</v>
      </c>
      <c r="M1214" s="113" t="s">
        <v>46170</v>
      </c>
      <c r="O1214" s="113" t="s">
        <v>14100</v>
      </c>
      <c r="P1214" s="113" t="s">
        <v>20932</v>
      </c>
      <c r="Q1214" s="113" t="s">
        <v>20933</v>
      </c>
      <c r="R1214" s="113">
        <v>15</v>
      </c>
      <c r="S1214" s="113" t="s">
        <v>1228</v>
      </c>
      <c r="T1214" s="113" t="s">
        <v>20934</v>
      </c>
      <c r="U1214" s="113" t="s">
        <v>20935</v>
      </c>
      <c r="V1214" s="114">
        <v>35951</v>
      </c>
      <c r="W1214" s="114">
        <v>35855</v>
      </c>
      <c r="Z1214" s="114">
        <v>36373</v>
      </c>
      <c r="AA1214" s="113">
        <v>21</v>
      </c>
      <c r="AB1214" s="113" t="s">
        <v>24</v>
      </c>
      <c r="AC1214" s="113">
        <v>32</v>
      </c>
      <c r="AD1214" s="113" t="s">
        <v>84</v>
      </c>
      <c r="AE1214" s="114">
        <v>43922</v>
      </c>
      <c r="AF1214" s="113">
        <v>17</v>
      </c>
      <c r="AG1214" s="113">
        <v>4</v>
      </c>
      <c r="AH1214" s="113" t="s">
        <v>16263</v>
      </c>
      <c r="AI1214" s="117" t="s">
        <v>16325</v>
      </c>
      <c r="AK1214" s="114">
        <v>45302</v>
      </c>
      <c r="AL1214" s="113">
        <v>15</v>
      </c>
      <c r="AM1214" s="113" t="s">
        <v>9885</v>
      </c>
      <c r="AN1214" s="113" t="s">
        <v>16452</v>
      </c>
      <c r="AO1214" s="113" t="s">
        <v>16453</v>
      </c>
      <c r="AP1214" s="113">
        <v>1991</v>
      </c>
      <c r="AQ1214" s="113" t="s">
        <v>5236</v>
      </c>
      <c r="AR1214" s="113" t="s">
        <v>20936</v>
      </c>
      <c r="AS1214" s="113" t="s">
        <v>14</v>
      </c>
      <c r="AT1214" s="113" t="s">
        <v>14</v>
      </c>
      <c r="AU1214" s="113" t="s">
        <v>16229</v>
      </c>
      <c r="AV1214" s="113" t="s">
        <v>14</v>
      </c>
    </row>
    <row r="1215" spans="1:49">
      <c r="A1215" s="116" t="s">
        <v>946</v>
      </c>
      <c r="B1215" s="113">
        <v>710032790</v>
      </c>
      <c r="C1215" s="113" t="s">
        <v>947</v>
      </c>
      <c r="E1215" s="113" t="s">
        <v>948</v>
      </c>
      <c r="F1215" s="113" t="s">
        <v>204</v>
      </c>
      <c r="G1215" s="114">
        <v>26536</v>
      </c>
      <c r="H1215" s="113" t="s">
        <v>16230</v>
      </c>
      <c r="I1215" s="113" t="s">
        <v>10007</v>
      </c>
      <c r="J1215" s="113" t="s">
        <v>9872</v>
      </c>
      <c r="K1215" s="113" t="s">
        <v>30502</v>
      </c>
      <c r="L1215" s="113">
        <v>81241902264</v>
      </c>
      <c r="M1215" s="113" t="s">
        <v>14413</v>
      </c>
      <c r="O1215" s="113" t="s">
        <v>14414</v>
      </c>
      <c r="P1215" s="113" t="s">
        <v>30503</v>
      </c>
      <c r="Q1215" s="113" t="s">
        <v>30504</v>
      </c>
      <c r="R1215" s="113">
        <v>15</v>
      </c>
      <c r="S1215" s="113" t="s">
        <v>13</v>
      </c>
      <c r="T1215" s="113" t="s">
        <v>30505</v>
      </c>
      <c r="U1215" s="113" t="s">
        <v>30506</v>
      </c>
      <c r="V1215" s="114">
        <v>36647</v>
      </c>
      <c r="W1215" s="114">
        <v>36586</v>
      </c>
      <c r="X1215" s="113" t="s">
        <v>30507</v>
      </c>
      <c r="Y1215" s="114">
        <v>36950</v>
      </c>
      <c r="Z1215" s="114">
        <v>36951</v>
      </c>
      <c r="AA1215" s="113">
        <v>31</v>
      </c>
      <c r="AB1215" s="113" t="s">
        <v>9</v>
      </c>
      <c r="AC1215" s="113">
        <v>41</v>
      </c>
      <c r="AD1215" s="113" t="s">
        <v>52</v>
      </c>
      <c r="AE1215" s="114">
        <v>42461</v>
      </c>
      <c r="AF1215" s="113">
        <v>16</v>
      </c>
      <c r="AG1215" s="113">
        <v>1</v>
      </c>
      <c r="AH1215" s="113" t="s">
        <v>9913</v>
      </c>
      <c r="AI1215" s="117" t="s">
        <v>251</v>
      </c>
      <c r="AJ1215" s="113" t="s">
        <v>45509</v>
      </c>
      <c r="AK1215" s="114">
        <v>44670</v>
      </c>
      <c r="AL1215" s="113">
        <v>40</v>
      </c>
      <c r="AM1215" s="113" t="s">
        <v>9870</v>
      </c>
      <c r="AN1215" s="113" t="s">
        <v>16647</v>
      </c>
      <c r="AO1215" s="113" t="s">
        <v>378</v>
      </c>
      <c r="AP1215" s="113">
        <v>1998</v>
      </c>
      <c r="AQ1215" s="113" t="s">
        <v>5236</v>
      </c>
      <c r="AR1215" s="113" t="s">
        <v>18696</v>
      </c>
      <c r="AS1215" s="113" t="s">
        <v>14</v>
      </c>
      <c r="AT1215" s="113" t="s">
        <v>14</v>
      </c>
      <c r="AU1215" s="113" t="s">
        <v>16229</v>
      </c>
      <c r="AV1215" s="113" t="s">
        <v>14</v>
      </c>
      <c r="AW1215" s="113" t="s">
        <v>14</v>
      </c>
    </row>
    <row r="1216" spans="1:49">
      <c r="A1216" s="116" t="s">
        <v>9310</v>
      </c>
      <c r="C1216" s="113" t="s">
        <v>9311</v>
      </c>
      <c r="E1216" s="113" t="s">
        <v>831</v>
      </c>
      <c r="F1216" s="113" t="s">
        <v>154</v>
      </c>
      <c r="G1216" s="114">
        <v>26536</v>
      </c>
      <c r="H1216" s="113" t="s">
        <v>16218</v>
      </c>
      <c r="I1216" s="113" t="s">
        <v>9866</v>
      </c>
      <c r="J1216" s="113" t="s">
        <v>9872</v>
      </c>
      <c r="K1216" s="113" t="s">
        <v>37393</v>
      </c>
      <c r="L1216" s="113">
        <v>81245228180</v>
      </c>
      <c r="M1216" s="113" t="s">
        <v>15249</v>
      </c>
      <c r="O1216" s="113" t="s">
        <v>37394</v>
      </c>
      <c r="P1216" s="113" t="s">
        <v>37395</v>
      </c>
      <c r="Q1216" s="113" t="s">
        <v>37396</v>
      </c>
      <c r="R1216" s="113">
        <v>15</v>
      </c>
      <c r="S1216" s="113" t="s">
        <v>13</v>
      </c>
      <c r="T1216" s="113" t="s">
        <v>37397</v>
      </c>
      <c r="U1216" s="113" t="s">
        <v>37398</v>
      </c>
      <c r="V1216" s="114">
        <v>42037</v>
      </c>
      <c r="W1216" s="114">
        <v>42036</v>
      </c>
      <c r="X1216" s="113" t="s">
        <v>37399</v>
      </c>
      <c r="Y1216" s="114">
        <v>42612</v>
      </c>
      <c r="Z1216" s="114">
        <v>42614</v>
      </c>
      <c r="AA1216" s="113">
        <v>22</v>
      </c>
      <c r="AB1216" s="113" t="s">
        <v>25</v>
      </c>
      <c r="AC1216" s="113">
        <v>32</v>
      </c>
      <c r="AD1216" s="113" t="s">
        <v>84</v>
      </c>
      <c r="AE1216" s="114">
        <v>45017</v>
      </c>
      <c r="AF1216" s="113">
        <v>17</v>
      </c>
      <c r="AG1216" s="113">
        <v>10</v>
      </c>
      <c r="AH1216" s="113" t="s">
        <v>16263</v>
      </c>
      <c r="AI1216" s="117" t="s">
        <v>16264</v>
      </c>
      <c r="AK1216" s="114">
        <v>45302</v>
      </c>
      <c r="AL1216" s="113">
        <v>40</v>
      </c>
      <c r="AM1216" s="113" t="s">
        <v>9870</v>
      </c>
      <c r="AN1216" s="113" t="s">
        <v>16399</v>
      </c>
      <c r="AO1216" s="113" t="s">
        <v>169</v>
      </c>
      <c r="AP1216" s="113">
        <v>2017</v>
      </c>
      <c r="AQ1216" s="113" t="s">
        <v>8</v>
      </c>
      <c r="AR1216" s="113" t="s">
        <v>25232</v>
      </c>
      <c r="AS1216" s="113" t="s">
        <v>14</v>
      </c>
      <c r="AT1216" s="113" t="s">
        <v>14</v>
      </c>
      <c r="AU1216" s="113" t="s">
        <v>16229</v>
      </c>
      <c r="AV1216" s="113" t="s">
        <v>14</v>
      </c>
    </row>
    <row r="1217" spans="1:49">
      <c r="A1217" s="116" t="s">
        <v>5935</v>
      </c>
      <c r="B1217" s="113">
        <v>570027602</v>
      </c>
      <c r="C1217" s="113" t="s">
        <v>5936</v>
      </c>
      <c r="E1217" s="113" t="s">
        <v>3536</v>
      </c>
      <c r="F1217" s="113" t="s">
        <v>8</v>
      </c>
      <c r="G1217" s="114">
        <v>26537</v>
      </c>
      <c r="H1217" s="113" t="s">
        <v>16230</v>
      </c>
      <c r="I1217" s="113" t="s">
        <v>9866</v>
      </c>
      <c r="J1217" s="113" t="s">
        <v>9872</v>
      </c>
      <c r="K1217" s="113" t="s">
        <v>39404</v>
      </c>
      <c r="L1217" s="113">
        <v>85399986474</v>
      </c>
      <c r="M1217" s="113" t="s">
        <v>13585</v>
      </c>
      <c r="O1217" s="113" t="s">
        <v>13586</v>
      </c>
      <c r="P1217" s="113" t="s">
        <v>39405</v>
      </c>
      <c r="Q1217" s="113" t="s">
        <v>39406</v>
      </c>
      <c r="R1217" s="113">
        <v>15</v>
      </c>
      <c r="S1217" s="113" t="s">
        <v>13</v>
      </c>
      <c r="T1217" s="113" t="s">
        <v>39407</v>
      </c>
      <c r="U1217" s="113" t="s">
        <v>39408</v>
      </c>
      <c r="V1217" s="114">
        <v>39387</v>
      </c>
      <c r="W1217" s="114">
        <v>39083</v>
      </c>
      <c r="X1217" s="113" t="s">
        <v>39409</v>
      </c>
      <c r="Y1217" s="114">
        <v>39720</v>
      </c>
      <c r="Z1217" s="114">
        <v>39722</v>
      </c>
      <c r="AA1217" s="113">
        <v>22</v>
      </c>
      <c r="AB1217" s="113" t="s">
        <v>25</v>
      </c>
      <c r="AC1217" s="113">
        <v>34</v>
      </c>
      <c r="AD1217" s="113" t="s">
        <v>18</v>
      </c>
      <c r="AE1217" s="114">
        <v>45200</v>
      </c>
      <c r="AF1217" s="113">
        <v>17</v>
      </c>
      <c r="AG1217" s="113">
        <v>9</v>
      </c>
      <c r="AH1217" s="113" t="s">
        <v>16226</v>
      </c>
      <c r="AI1217" s="117" t="s">
        <v>9891</v>
      </c>
      <c r="AK1217" s="114">
        <v>44927</v>
      </c>
      <c r="AL1217" s="113">
        <v>40</v>
      </c>
      <c r="AM1217" s="113" t="s">
        <v>9870</v>
      </c>
      <c r="AN1217" s="113" t="s">
        <v>18403</v>
      </c>
      <c r="AO1217" s="113" t="s">
        <v>5220</v>
      </c>
      <c r="AP1217" s="113">
        <v>2007</v>
      </c>
      <c r="AQ1217" s="113" t="s">
        <v>8</v>
      </c>
      <c r="AR1217" s="113" t="s">
        <v>16928</v>
      </c>
      <c r="AS1217" s="113" t="s">
        <v>14</v>
      </c>
      <c r="AT1217" s="113" t="s">
        <v>14</v>
      </c>
      <c r="AU1217" s="113" t="s">
        <v>16229</v>
      </c>
      <c r="AV1217" s="113" t="s">
        <v>14</v>
      </c>
    </row>
    <row r="1218" spans="1:49">
      <c r="A1218" s="116" t="s">
        <v>9540</v>
      </c>
      <c r="B1218" s="113">
        <v>570013609</v>
      </c>
      <c r="C1218" s="113" t="s">
        <v>5251</v>
      </c>
      <c r="E1218" s="113" t="s">
        <v>4145</v>
      </c>
      <c r="F1218" s="113" t="s">
        <v>8</v>
      </c>
      <c r="G1218" s="114">
        <v>26538</v>
      </c>
      <c r="H1218" s="113" t="s">
        <v>16218</v>
      </c>
      <c r="I1218" s="113" t="s">
        <v>9866</v>
      </c>
      <c r="J1218" s="113" t="s">
        <v>9872</v>
      </c>
      <c r="K1218" s="113" t="s">
        <v>28632</v>
      </c>
      <c r="L1218" s="113">
        <v>82247316066</v>
      </c>
      <c r="M1218" s="113" t="s">
        <v>12620</v>
      </c>
      <c r="O1218" s="113" t="s">
        <v>28633</v>
      </c>
      <c r="P1218" s="113" t="s">
        <v>28634</v>
      </c>
      <c r="Q1218" s="113" t="s">
        <v>28635</v>
      </c>
      <c r="R1218" s="113">
        <v>15</v>
      </c>
      <c r="S1218" s="113" t="s">
        <v>13</v>
      </c>
      <c r="T1218" s="113" t="s">
        <v>28636</v>
      </c>
      <c r="U1218" s="113" t="s">
        <v>28637</v>
      </c>
      <c r="V1218" s="114">
        <v>37224</v>
      </c>
      <c r="W1218" s="114">
        <v>37226</v>
      </c>
      <c r="X1218" s="113" t="s">
        <v>28638</v>
      </c>
      <c r="Y1218" s="114">
        <v>37571</v>
      </c>
      <c r="Z1218" s="114">
        <v>37591</v>
      </c>
      <c r="AA1218" s="113">
        <v>31</v>
      </c>
      <c r="AB1218" s="113" t="s">
        <v>9</v>
      </c>
      <c r="AC1218" s="113">
        <v>42</v>
      </c>
      <c r="AD1218" s="113" t="s">
        <v>92</v>
      </c>
      <c r="AE1218" s="114">
        <v>43739</v>
      </c>
      <c r="AF1218" s="113">
        <v>20</v>
      </c>
      <c r="AG1218" s="113">
        <v>0</v>
      </c>
      <c r="AH1218" s="113" t="s">
        <v>9913</v>
      </c>
      <c r="AI1218" s="117" t="s">
        <v>28639</v>
      </c>
      <c r="AJ1218" s="113" t="s">
        <v>45560</v>
      </c>
      <c r="AK1218" s="114">
        <v>44923</v>
      </c>
      <c r="AL1218" s="113">
        <v>45</v>
      </c>
      <c r="AM1218" s="113" t="s">
        <v>9922</v>
      </c>
      <c r="AN1218" s="113" t="s">
        <v>28640</v>
      </c>
      <c r="AO1218" s="113" t="s">
        <v>4147</v>
      </c>
      <c r="AP1218" s="113">
        <v>2015</v>
      </c>
      <c r="AQ1218" s="113" t="s">
        <v>5236</v>
      </c>
      <c r="AR1218" s="113" t="s">
        <v>28074</v>
      </c>
      <c r="AS1218" s="113" t="s">
        <v>14</v>
      </c>
      <c r="AT1218" s="113" t="s">
        <v>14</v>
      </c>
      <c r="AU1218" s="113" t="s">
        <v>16229</v>
      </c>
      <c r="AV1218" s="113" t="s">
        <v>14</v>
      </c>
      <c r="AW1218" s="113" t="s">
        <v>14</v>
      </c>
    </row>
    <row r="1219" spans="1:49">
      <c r="A1219" s="116" t="s">
        <v>8875</v>
      </c>
      <c r="B1219" s="113">
        <v>570020151</v>
      </c>
      <c r="C1219" s="113" t="s">
        <v>8876</v>
      </c>
      <c r="E1219" s="113" t="s">
        <v>244</v>
      </c>
      <c r="F1219" s="113" t="s">
        <v>8</v>
      </c>
      <c r="G1219" s="114">
        <v>26538</v>
      </c>
      <c r="H1219" s="113" t="s">
        <v>16218</v>
      </c>
      <c r="I1219" s="113" t="s">
        <v>9866</v>
      </c>
      <c r="J1219" s="113" t="s">
        <v>9872</v>
      </c>
      <c r="K1219" s="113" t="s">
        <v>17346</v>
      </c>
      <c r="L1219" s="113">
        <v>82253786351</v>
      </c>
      <c r="M1219" s="113" t="s">
        <v>17347</v>
      </c>
      <c r="O1219" s="113" t="s">
        <v>17348</v>
      </c>
      <c r="P1219" s="113" t="s">
        <v>17349</v>
      </c>
      <c r="Q1219" s="113" t="s">
        <v>17350</v>
      </c>
      <c r="R1219" s="113">
        <v>15</v>
      </c>
      <c r="S1219" s="113" t="s">
        <v>13</v>
      </c>
      <c r="T1219" s="113" t="s">
        <v>17351</v>
      </c>
      <c r="U1219" s="113" t="s">
        <v>17352</v>
      </c>
      <c r="V1219" s="114">
        <v>38852</v>
      </c>
      <c r="W1219" s="114">
        <v>38808</v>
      </c>
      <c r="X1219" s="113" t="s">
        <v>17353</v>
      </c>
      <c r="Y1219" s="114">
        <v>39230</v>
      </c>
      <c r="Z1219" s="114">
        <v>39234</v>
      </c>
      <c r="AA1219" s="113">
        <v>31</v>
      </c>
      <c r="AB1219" s="113" t="s">
        <v>9</v>
      </c>
      <c r="AC1219" s="113">
        <v>34</v>
      </c>
      <c r="AD1219" s="113" t="s">
        <v>18</v>
      </c>
      <c r="AE1219" s="114">
        <v>43739</v>
      </c>
      <c r="AF1219" s="113">
        <v>13</v>
      </c>
      <c r="AG1219" s="113">
        <v>6</v>
      </c>
      <c r="AH1219" s="113" t="s">
        <v>16226</v>
      </c>
      <c r="AI1219" s="117" t="s">
        <v>9901</v>
      </c>
      <c r="AK1219" s="114">
        <v>45505</v>
      </c>
      <c r="AL1219" s="113">
        <v>40</v>
      </c>
      <c r="AM1219" s="113" t="s">
        <v>9870</v>
      </c>
      <c r="AN1219" s="113" t="s">
        <v>16670</v>
      </c>
      <c r="AO1219" s="113" t="s">
        <v>94</v>
      </c>
      <c r="AP1219" s="113">
        <v>1999</v>
      </c>
      <c r="AQ1219" s="113" t="s">
        <v>9871</v>
      </c>
      <c r="AR1219" s="113" t="s">
        <v>16350</v>
      </c>
      <c r="AS1219" s="113" t="s">
        <v>14</v>
      </c>
      <c r="AT1219" s="113" t="s">
        <v>14</v>
      </c>
      <c r="AU1219" s="113" t="s">
        <v>16229</v>
      </c>
      <c r="AV1219" s="113" t="s">
        <v>14</v>
      </c>
    </row>
    <row r="1220" spans="1:49">
      <c r="A1220" s="116" t="s">
        <v>253</v>
      </c>
      <c r="B1220" s="113">
        <v>132244745</v>
      </c>
      <c r="C1220" s="113" t="s">
        <v>254</v>
      </c>
      <c r="E1220" s="113" t="s">
        <v>41</v>
      </c>
      <c r="F1220" s="113" t="s">
        <v>8</v>
      </c>
      <c r="G1220" s="114">
        <v>26541</v>
      </c>
      <c r="H1220" s="113" t="s">
        <v>16230</v>
      </c>
      <c r="I1220" s="113" t="s">
        <v>9866</v>
      </c>
      <c r="J1220" s="113" t="s">
        <v>9872</v>
      </c>
      <c r="K1220" s="113" t="s">
        <v>36223</v>
      </c>
      <c r="L1220" s="113">
        <v>85241439372</v>
      </c>
      <c r="M1220" s="113" t="s">
        <v>36224</v>
      </c>
      <c r="O1220" s="113" t="s">
        <v>12874</v>
      </c>
      <c r="P1220" s="113" t="s">
        <v>36225</v>
      </c>
      <c r="Q1220" s="113" t="s">
        <v>36226</v>
      </c>
      <c r="R1220" s="113">
        <v>15</v>
      </c>
      <c r="S1220" s="113" t="s">
        <v>13</v>
      </c>
      <c r="T1220" s="113" t="s">
        <v>36227</v>
      </c>
      <c r="U1220" s="113" t="s">
        <v>36228</v>
      </c>
      <c r="V1220" s="114">
        <v>36458</v>
      </c>
      <c r="W1220" s="114">
        <v>36342</v>
      </c>
      <c r="X1220" s="113" t="s">
        <v>17255</v>
      </c>
      <c r="Y1220" s="114">
        <v>36736</v>
      </c>
      <c r="Z1220" s="114">
        <v>36739</v>
      </c>
      <c r="AA1220" s="113">
        <v>22</v>
      </c>
      <c r="AB1220" s="113" t="s">
        <v>25</v>
      </c>
      <c r="AC1220" s="113">
        <v>42</v>
      </c>
      <c r="AD1220" s="113" t="s">
        <v>92</v>
      </c>
      <c r="AE1220" s="114">
        <v>45017</v>
      </c>
      <c r="AF1220" s="113">
        <v>21</v>
      </c>
      <c r="AG1220" s="113">
        <v>9</v>
      </c>
      <c r="AH1220" s="113" t="s">
        <v>16226</v>
      </c>
      <c r="AI1220" s="117" t="s">
        <v>9901</v>
      </c>
      <c r="AK1220" s="114">
        <v>44013</v>
      </c>
      <c r="AL1220" s="113">
        <v>40</v>
      </c>
      <c r="AM1220" s="113" t="s">
        <v>9870</v>
      </c>
      <c r="AN1220" s="113" t="s">
        <v>18515</v>
      </c>
      <c r="AO1220" s="113" t="s">
        <v>256</v>
      </c>
      <c r="AP1220" s="113">
        <v>2005</v>
      </c>
      <c r="AQ1220" s="113" t="s">
        <v>5236</v>
      </c>
      <c r="AR1220" s="113" t="s">
        <v>16737</v>
      </c>
      <c r="AS1220" s="113" t="s">
        <v>14</v>
      </c>
      <c r="AT1220" s="113" t="s">
        <v>14</v>
      </c>
      <c r="AU1220" s="113" t="s">
        <v>16229</v>
      </c>
      <c r="AV1220" s="113" t="s">
        <v>14</v>
      </c>
      <c r="AW1220" s="113" t="s">
        <v>14</v>
      </c>
    </row>
    <row r="1221" spans="1:49">
      <c r="A1221" s="116" t="s">
        <v>8435</v>
      </c>
      <c r="B1221" s="113">
        <v>570021187</v>
      </c>
      <c r="C1221" s="113" t="s">
        <v>8436</v>
      </c>
      <c r="E1221" s="113" t="s">
        <v>41</v>
      </c>
      <c r="F1221" s="113" t="s">
        <v>8</v>
      </c>
      <c r="G1221" s="114">
        <v>26545</v>
      </c>
      <c r="H1221" s="113" t="s">
        <v>16230</v>
      </c>
      <c r="I1221" s="113" t="s">
        <v>9866</v>
      </c>
      <c r="J1221" s="113" t="s">
        <v>9872</v>
      </c>
      <c r="K1221" s="113" t="s">
        <v>43117</v>
      </c>
      <c r="L1221" s="113">
        <v>82337009473</v>
      </c>
      <c r="M1221" s="113" t="s">
        <v>10311</v>
      </c>
      <c r="O1221" s="113" t="s">
        <v>10312</v>
      </c>
      <c r="P1221" s="113" t="s">
        <v>43118</v>
      </c>
      <c r="Q1221" s="113" t="s">
        <v>43119</v>
      </c>
      <c r="R1221" s="113">
        <v>15</v>
      </c>
      <c r="S1221" s="113" t="s">
        <v>13</v>
      </c>
      <c r="T1221" s="113" t="s">
        <v>43120</v>
      </c>
      <c r="U1221" s="113" t="s">
        <v>43121</v>
      </c>
      <c r="V1221" s="114">
        <v>39038</v>
      </c>
      <c r="W1221" s="114">
        <v>38808</v>
      </c>
      <c r="X1221" s="113" t="s">
        <v>43122</v>
      </c>
      <c r="Y1221" s="114">
        <v>39353</v>
      </c>
      <c r="Z1221" s="114">
        <v>39356</v>
      </c>
      <c r="AA1221" s="113">
        <v>21</v>
      </c>
      <c r="AB1221" s="113" t="s">
        <v>24</v>
      </c>
      <c r="AC1221" s="113">
        <v>32</v>
      </c>
      <c r="AD1221" s="113" t="s">
        <v>84</v>
      </c>
      <c r="AE1221" s="114">
        <v>45017</v>
      </c>
      <c r="AF1221" s="113">
        <v>14</v>
      </c>
      <c r="AG1221" s="113">
        <v>10</v>
      </c>
      <c r="AH1221" s="113" t="s">
        <v>16226</v>
      </c>
      <c r="AI1221" s="117" t="s">
        <v>9875</v>
      </c>
      <c r="AK1221" s="114">
        <v>45120</v>
      </c>
      <c r="AL1221" s="113">
        <v>40</v>
      </c>
      <c r="AM1221" s="113" t="s">
        <v>9870</v>
      </c>
      <c r="AN1221" s="113" t="s">
        <v>16372</v>
      </c>
      <c r="AO1221" s="113" t="s">
        <v>326</v>
      </c>
      <c r="AP1221" s="113">
        <v>2018</v>
      </c>
      <c r="AQ1221" s="113" t="s">
        <v>3314</v>
      </c>
      <c r="AR1221" s="113" t="s">
        <v>16941</v>
      </c>
      <c r="AS1221" s="113" t="s">
        <v>14</v>
      </c>
      <c r="AT1221" s="113" t="s">
        <v>14</v>
      </c>
      <c r="AU1221" s="113" t="s">
        <v>16229</v>
      </c>
      <c r="AV1221" s="113" t="s">
        <v>14</v>
      </c>
      <c r="AW1221" s="113" t="s">
        <v>14</v>
      </c>
    </row>
    <row r="1222" spans="1:49">
      <c r="A1222" s="116" t="s">
        <v>3243</v>
      </c>
      <c r="C1222" s="113" t="s">
        <v>571</v>
      </c>
      <c r="E1222" s="113" t="s">
        <v>34</v>
      </c>
      <c r="F1222" s="113" t="s">
        <v>8</v>
      </c>
      <c r="G1222" s="114">
        <v>26547</v>
      </c>
      <c r="H1222" s="113" t="s">
        <v>16230</v>
      </c>
      <c r="I1222" s="113" t="s">
        <v>9866</v>
      </c>
      <c r="J1222" s="113" t="s">
        <v>9872</v>
      </c>
      <c r="K1222" s="113" t="s">
        <v>36764</v>
      </c>
      <c r="L1222" s="113">
        <v>82296734154</v>
      </c>
      <c r="M1222" s="113" t="s">
        <v>11614</v>
      </c>
      <c r="O1222" s="113" t="s">
        <v>36765</v>
      </c>
      <c r="P1222" s="113" t="s">
        <v>36766</v>
      </c>
      <c r="Q1222" s="113" t="s">
        <v>36767</v>
      </c>
      <c r="R1222" s="113">
        <v>15</v>
      </c>
      <c r="S1222" s="113" t="s">
        <v>13</v>
      </c>
      <c r="T1222" s="113" t="s">
        <v>36768</v>
      </c>
      <c r="U1222" s="113" t="s">
        <v>36769</v>
      </c>
      <c r="V1222" s="114">
        <v>42027</v>
      </c>
      <c r="W1222" s="114">
        <v>41944</v>
      </c>
      <c r="X1222" s="113" t="s">
        <v>36770</v>
      </c>
      <c r="Y1222" s="114">
        <v>42612</v>
      </c>
      <c r="Z1222" s="114">
        <v>42614</v>
      </c>
      <c r="AA1222" s="113">
        <v>21</v>
      </c>
      <c r="AB1222" s="113" t="s">
        <v>24</v>
      </c>
      <c r="AC1222" s="113">
        <v>32</v>
      </c>
      <c r="AD1222" s="113" t="s">
        <v>84</v>
      </c>
      <c r="AE1222" s="114">
        <v>45017</v>
      </c>
      <c r="AF1222" s="113">
        <v>18</v>
      </c>
      <c r="AG1222" s="113">
        <v>3</v>
      </c>
      <c r="AH1222" s="113" t="s">
        <v>16263</v>
      </c>
      <c r="AI1222" s="117" t="s">
        <v>16264</v>
      </c>
      <c r="AK1222" s="114">
        <v>45302</v>
      </c>
      <c r="AL1222" s="113">
        <v>40</v>
      </c>
      <c r="AM1222" s="113" t="s">
        <v>9870</v>
      </c>
      <c r="AN1222" s="113" t="s">
        <v>16399</v>
      </c>
      <c r="AO1222" s="113" t="s">
        <v>169</v>
      </c>
      <c r="AP1222" s="113">
        <v>2012</v>
      </c>
      <c r="AQ1222" s="113" t="s">
        <v>8</v>
      </c>
      <c r="AR1222" s="113" t="s">
        <v>36771</v>
      </c>
      <c r="AS1222" s="113" t="s">
        <v>14</v>
      </c>
      <c r="AT1222" s="113" t="s">
        <v>14</v>
      </c>
      <c r="AU1222" s="113" t="s">
        <v>16229</v>
      </c>
      <c r="AV1222" s="113" t="s">
        <v>14</v>
      </c>
    </row>
    <row r="1223" spans="1:49">
      <c r="A1223" s="116" t="s">
        <v>3644</v>
      </c>
      <c r="B1223" s="113">
        <v>132057433</v>
      </c>
      <c r="C1223" s="113" t="s">
        <v>3645</v>
      </c>
      <c r="E1223" s="113" t="s">
        <v>41</v>
      </c>
      <c r="F1223" s="113" t="s">
        <v>349</v>
      </c>
      <c r="G1223" s="114">
        <v>26548</v>
      </c>
      <c r="H1223" s="113" t="s">
        <v>16230</v>
      </c>
      <c r="I1223" s="113" t="s">
        <v>10007</v>
      </c>
      <c r="J1223" s="113" t="s">
        <v>9872</v>
      </c>
      <c r="K1223" s="113" t="s">
        <v>16680</v>
      </c>
      <c r="M1223" s="113" t="s">
        <v>16681</v>
      </c>
      <c r="O1223" s="113" t="s">
        <v>10555</v>
      </c>
      <c r="P1223" s="113" t="s">
        <v>16682</v>
      </c>
      <c r="Q1223" s="113" t="s">
        <v>16683</v>
      </c>
      <c r="R1223" s="113">
        <v>15</v>
      </c>
      <c r="S1223" s="113" t="s">
        <v>13</v>
      </c>
      <c r="T1223" s="113" t="s">
        <v>16684</v>
      </c>
      <c r="U1223" s="113" t="s">
        <v>16685</v>
      </c>
      <c r="V1223" s="114">
        <v>34132</v>
      </c>
      <c r="W1223" s="114">
        <v>34029</v>
      </c>
      <c r="X1223" s="113" t="s">
        <v>16686</v>
      </c>
      <c r="Y1223" s="114">
        <v>33999</v>
      </c>
      <c r="Z1223" s="114">
        <v>34731</v>
      </c>
      <c r="AA1223" s="113">
        <v>21</v>
      </c>
      <c r="AB1223" s="113" t="s">
        <v>24</v>
      </c>
      <c r="AC1223" s="113">
        <v>33</v>
      </c>
      <c r="AD1223" s="113" t="s">
        <v>10</v>
      </c>
      <c r="AE1223" s="114">
        <v>45017</v>
      </c>
      <c r="AF1223" s="113">
        <v>25</v>
      </c>
      <c r="AG1223" s="113">
        <v>1</v>
      </c>
      <c r="AH1223" s="113" t="s">
        <v>16226</v>
      </c>
      <c r="AI1223" s="117" t="s">
        <v>9891</v>
      </c>
      <c r="AK1223" s="114">
        <v>45200</v>
      </c>
      <c r="AL1223" s="113">
        <v>40</v>
      </c>
      <c r="AM1223" s="113" t="s">
        <v>9870</v>
      </c>
      <c r="AN1223" s="113" t="s">
        <v>16561</v>
      </c>
      <c r="AO1223" s="113" t="s">
        <v>42</v>
      </c>
      <c r="AP1223" s="113">
        <v>2021</v>
      </c>
      <c r="AQ1223" s="113" t="s">
        <v>5236</v>
      </c>
      <c r="AR1223" s="113" t="s">
        <v>18404</v>
      </c>
      <c r="AS1223" s="113" t="s">
        <v>14</v>
      </c>
      <c r="AT1223" s="113" t="s">
        <v>14</v>
      </c>
      <c r="AU1223" s="113" t="s">
        <v>16229</v>
      </c>
      <c r="AV1223" s="113" t="s">
        <v>14</v>
      </c>
    </row>
    <row r="1224" spans="1:49">
      <c r="A1224" s="116" t="s">
        <v>3431</v>
      </c>
      <c r="B1224" s="113">
        <v>570017205</v>
      </c>
      <c r="C1224" s="113" t="s">
        <v>3432</v>
      </c>
      <c r="E1224" s="113" t="s">
        <v>41</v>
      </c>
      <c r="F1224" s="113" t="s">
        <v>1285</v>
      </c>
      <c r="G1224" s="114">
        <v>26548</v>
      </c>
      <c r="H1224" s="113" t="s">
        <v>16230</v>
      </c>
      <c r="I1224" s="113" t="s">
        <v>9866</v>
      </c>
      <c r="J1224" s="113" t="s">
        <v>9872</v>
      </c>
      <c r="K1224" s="113" t="s">
        <v>40130</v>
      </c>
      <c r="L1224" s="113">
        <v>85241460758</v>
      </c>
      <c r="M1224" s="113" t="s">
        <v>14911</v>
      </c>
      <c r="O1224" s="113" t="s">
        <v>14912</v>
      </c>
      <c r="P1224" s="113" t="s">
        <v>40131</v>
      </c>
      <c r="Q1224" s="113" t="s">
        <v>40132</v>
      </c>
      <c r="R1224" s="113">
        <v>15</v>
      </c>
      <c r="S1224" s="113" t="s">
        <v>13</v>
      </c>
      <c r="T1224" s="113" t="s">
        <v>40133</v>
      </c>
      <c r="U1224" s="113" t="s">
        <v>40134</v>
      </c>
      <c r="V1224" s="114">
        <v>38397</v>
      </c>
      <c r="W1224" s="114">
        <v>38353</v>
      </c>
      <c r="X1224" s="113" t="s">
        <v>40135</v>
      </c>
      <c r="Y1224" s="114">
        <v>38775</v>
      </c>
      <c r="Z1224" s="114">
        <v>38777</v>
      </c>
      <c r="AA1224" s="113">
        <v>22</v>
      </c>
      <c r="AB1224" s="113" t="s">
        <v>25</v>
      </c>
      <c r="AC1224" s="113">
        <v>34</v>
      </c>
      <c r="AD1224" s="113" t="s">
        <v>18</v>
      </c>
      <c r="AE1224" s="114">
        <v>45017</v>
      </c>
      <c r="AF1224" s="113">
        <v>16</v>
      </c>
      <c r="AG1224" s="113">
        <v>3</v>
      </c>
      <c r="AH1224" s="113" t="s">
        <v>16226</v>
      </c>
      <c r="AI1224" s="117" t="s">
        <v>9891</v>
      </c>
      <c r="AK1224" s="114">
        <v>45200</v>
      </c>
      <c r="AL1224" s="113">
        <v>40</v>
      </c>
      <c r="AM1224" s="113" t="s">
        <v>9870</v>
      </c>
      <c r="AN1224" s="113" t="s">
        <v>17028</v>
      </c>
      <c r="AO1224" s="113" t="s">
        <v>730</v>
      </c>
      <c r="AP1224" s="113">
        <v>2010</v>
      </c>
      <c r="AQ1224" s="113" t="s">
        <v>8</v>
      </c>
      <c r="AR1224" s="113" t="s">
        <v>18404</v>
      </c>
      <c r="AS1224" s="113" t="s">
        <v>14</v>
      </c>
      <c r="AT1224" s="113" t="s">
        <v>14</v>
      </c>
      <c r="AU1224" s="113" t="s">
        <v>16229</v>
      </c>
      <c r="AV1224" s="113" t="s">
        <v>14</v>
      </c>
    </row>
    <row r="1225" spans="1:49">
      <c r="A1225" s="116" t="s">
        <v>6988</v>
      </c>
      <c r="B1225" s="113">
        <v>570027772</v>
      </c>
      <c r="C1225" s="113" t="s">
        <v>6989</v>
      </c>
      <c r="E1225" s="113" t="s">
        <v>34</v>
      </c>
      <c r="F1225" s="113" t="s">
        <v>2076</v>
      </c>
      <c r="G1225" s="114">
        <v>26549</v>
      </c>
      <c r="H1225" s="113" t="s">
        <v>16218</v>
      </c>
      <c r="I1225" s="113" t="s">
        <v>9866</v>
      </c>
      <c r="J1225" s="113" t="s">
        <v>9872</v>
      </c>
      <c r="K1225" s="113" t="s">
        <v>16328</v>
      </c>
      <c r="L1225" s="113">
        <v>82190579442</v>
      </c>
      <c r="M1225" s="113" t="s">
        <v>15689</v>
      </c>
      <c r="O1225" s="113" t="s">
        <v>13662</v>
      </c>
      <c r="P1225" s="113" t="s">
        <v>16329</v>
      </c>
      <c r="Q1225" s="113" t="s">
        <v>16330</v>
      </c>
      <c r="R1225" s="113">
        <v>15</v>
      </c>
      <c r="S1225" s="113" t="s">
        <v>13</v>
      </c>
      <c r="T1225" s="113" t="s">
        <v>16331</v>
      </c>
      <c r="U1225" s="113" t="s">
        <v>16332</v>
      </c>
      <c r="V1225" s="114">
        <v>39387</v>
      </c>
      <c r="W1225" s="114">
        <v>39083</v>
      </c>
      <c r="X1225" s="113" t="s">
        <v>16333</v>
      </c>
      <c r="Y1225" s="114">
        <v>39720</v>
      </c>
      <c r="Z1225" s="114">
        <v>39722</v>
      </c>
      <c r="AA1225" s="113">
        <v>21</v>
      </c>
      <c r="AB1225" s="113" t="s">
        <v>24</v>
      </c>
      <c r="AC1225" s="113">
        <v>34</v>
      </c>
      <c r="AD1225" s="113" t="s">
        <v>18</v>
      </c>
      <c r="AE1225" s="114">
        <v>44835</v>
      </c>
      <c r="AF1225" s="113">
        <v>14</v>
      </c>
      <c r="AG1225" s="113">
        <v>9</v>
      </c>
      <c r="AH1225" s="113" t="s">
        <v>16226</v>
      </c>
      <c r="AI1225" s="117" t="s">
        <v>6736</v>
      </c>
      <c r="AK1225" s="114">
        <v>44835</v>
      </c>
      <c r="AL1225" s="113">
        <v>40</v>
      </c>
      <c r="AM1225" s="113" t="s">
        <v>9870</v>
      </c>
      <c r="AN1225" s="113" t="s">
        <v>16334</v>
      </c>
      <c r="AO1225" s="113" t="s">
        <v>383</v>
      </c>
      <c r="AP1225" s="113">
        <v>2012</v>
      </c>
      <c r="AQ1225" s="113" t="s">
        <v>8</v>
      </c>
      <c r="AR1225" s="113" t="s">
        <v>16593</v>
      </c>
      <c r="AS1225" s="113" t="s">
        <v>14</v>
      </c>
      <c r="AT1225" s="113" t="s">
        <v>14</v>
      </c>
      <c r="AU1225" s="113" t="s">
        <v>16229</v>
      </c>
      <c r="AV1225" s="113" t="s">
        <v>14</v>
      </c>
      <c r="AW1225" s="113" t="s">
        <v>14</v>
      </c>
    </row>
    <row r="1226" spans="1:49">
      <c r="A1226" s="116" t="s">
        <v>9532</v>
      </c>
      <c r="B1226" s="113">
        <v>132154239</v>
      </c>
      <c r="C1226" s="113" t="s">
        <v>1305</v>
      </c>
      <c r="E1226" s="113" t="s">
        <v>74</v>
      </c>
      <c r="F1226" s="113" t="s">
        <v>98</v>
      </c>
      <c r="G1226" s="114">
        <v>26550</v>
      </c>
      <c r="H1226" s="113" t="s">
        <v>16230</v>
      </c>
      <c r="I1226" s="113" t="s">
        <v>9866</v>
      </c>
      <c r="J1226" s="113" t="s">
        <v>9872</v>
      </c>
      <c r="K1226" s="113" t="s">
        <v>40563</v>
      </c>
      <c r="L1226" s="113">
        <v>81210112811</v>
      </c>
      <c r="M1226" s="113" t="s">
        <v>40564</v>
      </c>
      <c r="O1226" s="113" t="s">
        <v>10306</v>
      </c>
      <c r="P1226" s="113" t="s">
        <v>40565</v>
      </c>
      <c r="Q1226" s="113" t="s">
        <v>40566</v>
      </c>
      <c r="R1226" s="113">
        <v>15</v>
      </c>
      <c r="S1226" s="113" t="s">
        <v>13</v>
      </c>
      <c r="T1226" s="113" t="s">
        <v>40567</v>
      </c>
      <c r="U1226" s="113" t="s">
        <v>22993</v>
      </c>
      <c r="V1226" s="114">
        <v>35345</v>
      </c>
      <c r="W1226" s="114">
        <v>35217</v>
      </c>
      <c r="X1226" s="113" t="s">
        <v>22994</v>
      </c>
      <c r="Y1226" s="114">
        <v>35764</v>
      </c>
      <c r="Z1226" s="114">
        <v>35765</v>
      </c>
      <c r="AA1226" s="113">
        <v>22</v>
      </c>
      <c r="AB1226" s="113" t="s">
        <v>25</v>
      </c>
      <c r="AC1226" s="113">
        <v>41</v>
      </c>
      <c r="AD1226" s="113" t="s">
        <v>52</v>
      </c>
      <c r="AE1226" s="114">
        <v>45200</v>
      </c>
      <c r="AF1226" s="113">
        <v>25</v>
      </c>
      <c r="AG1226" s="113">
        <v>4</v>
      </c>
      <c r="AH1226" s="113" t="s">
        <v>16226</v>
      </c>
      <c r="AI1226" s="117" t="s">
        <v>9901</v>
      </c>
      <c r="AK1226" s="114">
        <v>45108</v>
      </c>
      <c r="AL1226" s="113">
        <v>40</v>
      </c>
      <c r="AM1226" s="113" t="s">
        <v>9870</v>
      </c>
      <c r="AN1226" s="113" t="s">
        <v>18403</v>
      </c>
      <c r="AO1226" s="113" t="s">
        <v>5220</v>
      </c>
      <c r="AP1226" s="113">
        <v>2011</v>
      </c>
      <c r="AQ1226" s="113" t="s">
        <v>9889</v>
      </c>
      <c r="AR1226" s="113" t="s">
        <v>31804</v>
      </c>
      <c r="AS1226" s="113" t="s">
        <v>14</v>
      </c>
      <c r="AT1226" s="113" t="s">
        <v>14</v>
      </c>
      <c r="AU1226" s="113" t="s">
        <v>16229</v>
      </c>
      <c r="AV1226" s="113" t="s">
        <v>14</v>
      </c>
    </row>
    <row r="1227" spans="1:49">
      <c r="A1227" s="116" t="s">
        <v>8814</v>
      </c>
      <c r="B1227" s="113">
        <v>570013453</v>
      </c>
      <c r="C1227" s="113" t="s">
        <v>3099</v>
      </c>
      <c r="E1227" s="113" t="s">
        <v>17</v>
      </c>
      <c r="F1227" s="113" t="s">
        <v>395</v>
      </c>
      <c r="G1227" s="114">
        <v>26550</v>
      </c>
      <c r="H1227" s="113" t="s">
        <v>16218</v>
      </c>
      <c r="I1227" s="113" t="s">
        <v>9866</v>
      </c>
      <c r="J1227" s="113" t="s">
        <v>9872</v>
      </c>
      <c r="K1227" s="113" t="s">
        <v>45403</v>
      </c>
      <c r="L1227" s="113">
        <v>81244758039</v>
      </c>
      <c r="M1227" s="113" t="s">
        <v>16034</v>
      </c>
      <c r="O1227" s="113" t="s">
        <v>45404</v>
      </c>
      <c r="P1227" s="113" t="s">
        <v>45405</v>
      </c>
      <c r="Q1227" s="113" t="s">
        <v>45406</v>
      </c>
      <c r="R1227" s="113">
        <v>15</v>
      </c>
      <c r="S1227" s="113" t="s">
        <v>13</v>
      </c>
      <c r="T1227" s="113" t="s">
        <v>45407</v>
      </c>
      <c r="U1227" s="113" t="s">
        <v>33461</v>
      </c>
      <c r="V1227" s="114">
        <v>37068</v>
      </c>
      <c r="W1227" s="114">
        <v>36861</v>
      </c>
      <c r="X1227" s="113" t="s">
        <v>16757</v>
      </c>
      <c r="Y1227" s="114">
        <v>37334</v>
      </c>
      <c r="Z1227" s="114">
        <v>37347</v>
      </c>
      <c r="AA1227" s="113">
        <v>22</v>
      </c>
      <c r="AB1227" s="113" t="s">
        <v>25</v>
      </c>
      <c r="AC1227" s="113">
        <v>41</v>
      </c>
      <c r="AD1227" s="113" t="s">
        <v>52</v>
      </c>
      <c r="AE1227" s="114">
        <v>43374</v>
      </c>
      <c r="AF1227" s="113">
        <v>15</v>
      </c>
      <c r="AG1227" s="113">
        <v>10</v>
      </c>
      <c r="AH1227" s="113" t="s">
        <v>9913</v>
      </c>
      <c r="AI1227" s="117" t="s">
        <v>45408</v>
      </c>
      <c r="AJ1227" s="113" t="s">
        <v>45514</v>
      </c>
      <c r="AK1227" s="114">
        <v>44923</v>
      </c>
      <c r="AL1227" s="113">
        <v>40</v>
      </c>
      <c r="AM1227" s="113" t="s">
        <v>9870</v>
      </c>
      <c r="AN1227" s="113" t="s">
        <v>19451</v>
      </c>
      <c r="AO1227" s="113" t="s">
        <v>1140</v>
      </c>
      <c r="AP1227" s="113">
        <v>2005</v>
      </c>
      <c r="AQ1227" s="113" t="s">
        <v>5236</v>
      </c>
      <c r="AR1227" s="113" t="s">
        <v>20202</v>
      </c>
      <c r="AS1227" s="113" t="s">
        <v>14</v>
      </c>
      <c r="AT1227" s="113" t="s">
        <v>14</v>
      </c>
      <c r="AU1227" s="113" t="s">
        <v>16229</v>
      </c>
      <c r="AV1227" s="113" t="s">
        <v>14</v>
      </c>
      <c r="AW1227" s="113" t="s">
        <v>14</v>
      </c>
    </row>
    <row r="1228" spans="1:49">
      <c r="A1228" s="116" t="s">
        <v>5667</v>
      </c>
      <c r="B1228" s="113">
        <v>132034458</v>
      </c>
      <c r="C1228" s="113" t="s">
        <v>2533</v>
      </c>
      <c r="E1228" s="113" t="s">
        <v>41</v>
      </c>
      <c r="F1228" s="113" t="s">
        <v>1292</v>
      </c>
      <c r="G1228" s="114">
        <v>26554</v>
      </c>
      <c r="H1228" s="113" t="s">
        <v>16218</v>
      </c>
      <c r="I1228" s="113" t="s">
        <v>9866</v>
      </c>
      <c r="J1228" s="113" t="s">
        <v>9872</v>
      </c>
      <c r="K1228" s="113" t="s">
        <v>19960</v>
      </c>
      <c r="L1228" s="113">
        <v>82290452521</v>
      </c>
      <c r="M1228" s="113" t="s">
        <v>15027</v>
      </c>
      <c r="O1228" s="113" t="s">
        <v>15028</v>
      </c>
      <c r="P1228" s="113" t="s">
        <v>19961</v>
      </c>
      <c r="Q1228" s="113" t="s">
        <v>19962</v>
      </c>
      <c r="R1228" s="113">
        <v>15</v>
      </c>
      <c r="S1228" s="113" t="s">
        <v>13</v>
      </c>
      <c r="T1228" s="113" t="s">
        <v>19963</v>
      </c>
      <c r="U1228" s="113" t="s">
        <v>19964</v>
      </c>
      <c r="V1228" s="114">
        <v>34240</v>
      </c>
      <c r="W1228" s="114">
        <v>34243</v>
      </c>
      <c r="X1228" s="113" t="s">
        <v>17195</v>
      </c>
      <c r="Y1228" s="114">
        <v>34973</v>
      </c>
      <c r="Z1228" s="114">
        <v>34943</v>
      </c>
      <c r="AA1228" s="113">
        <v>11</v>
      </c>
      <c r="AB1228" s="113" t="s">
        <v>306</v>
      </c>
      <c r="AC1228" s="113">
        <v>34</v>
      </c>
      <c r="AD1228" s="113" t="s">
        <v>18</v>
      </c>
      <c r="AE1228" s="114">
        <v>43556</v>
      </c>
      <c r="AF1228" s="113">
        <v>15</v>
      </c>
      <c r="AG1228" s="113">
        <v>0</v>
      </c>
      <c r="AH1228" s="113" t="s">
        <v>16263</v>
      </c>
      <c r="AI1228" s="117" t="s">
        <v>5668</v>
      </c>
      <c r="AK1228" s="114">
        <v>43556</v>
      </c>
      <c r="AL1228" s="113">
        <v>40</v>
      </c>
      <c r="AM1228" s="113" t="s">
        <v>9870</v>
      </c>
      <c r="AN1228" s="113" t="s">
        <v>16586</v>
      </c>
      <c r="AO1228" s="113" t="s">
        <v>677</v>
      </c>
      <c r="AP1228" s="113">
        <v>2005</v>
      </c>
      <c r="AQ1228" s="113" t="s">
        <v>9871</v>
      </c>
      <c r="AR1228" s="113" t="s">
        <v>19965</v>
      </c>
      <c r="AS1228" s="113" t="s">
        <v>14</v>
      </c>
      <c r="AT1228" s="113" t="s">
        <v>14</v>
      </c>
      <c r="AU1228" s="113" t="s">
        <v>16229</v>
      </c>
      <c r="AV1228" s="113" t="s">
        <v>14</v>
      </c>
      <c r="AW1228" s="113" t="s">
        <v>14</v>
      </c>
    </row>
    <row r="1229" spans="1:49">
      <c r="A1229" s="116" t="s">
        <v>9013</v>
      </c>
      <c r="C1229" s="113" t="s">
        <v>9014</v>
      </c>
      <c r="E1229" s="113" t="s">
        <v>6626</v>
      </c>
      <c r="F1229" s="113" t="s">
        <v>8</v>
      </c>
      <c r="G1229" s="114">
        <v>26554</v>
      </c>
      <c r="H1229" s="113" t="s">
        <v>16218</v>
      </c>
      <c r="I1229" s="113" t="s">
        <v>9866</v>
      </c>
      <c r="J1229" s="113" t="s">
        <v>9872</v>
      </c>
      <c r="K1229" s="113" t="s">
        <v>21921</v>
      </c>
      <c r="L1229" s="113">
        <v>82214894533</v>
      </c>
      <c r="M1229" s="113" t="s">
        <v>21922</v>
      </c>
      <c r="O1229" s="113" t="s">
        <v>12790</v>
      </c>
      <c r="P1229" s="113" t="s">
        <v>21923</v>
      </c>
      <c r="Q1229" s="113" t="s">
        <v>21924</v>
      </c>
      <c r="R1229" s="113">
        <v>15</v>
      </c>
      <c r="S1229" s="113" t="s">
        <v>13</v>
      </c>
      <c r="T1229" s="113" t="s">
        <v>21925</v>
      </c>
      <c r="U1229" s="113" t="s">
        <v>21926</v>
      </c>
      <c r="V1229" s="114">
        <v>40179</v>
      </c>
      <c r="W1229" s="114">
        <v>40179</v>
      </c>
      <c r="X1229" s="113" t="s">
        <v>21927</v>
      </c>
      <c r="Y1229" s="114">
        <v>40906</v>
      </c>
      <c r="Z1229" s="114">
        <v>40909</v>
      </c>
      <c r="AA1229" s="113">
        <v>31</v>
      </c>
      <c r="AB1229" s="113" t="s">
        <v>9</v>
      </c>
      <c r="AC1229" s="113">
        <v>34</v>
      </c>
      <c r="AD1229" s="113" t="s">
        <v>18</v>
      </c>
      <c r="AE1229" s="114">
        <v>44652</v>
      </c>
      <c r="AF1229" s="113">
        <v>15</v>
      </c>
      <c r="AG1229" s="113">
        <v>8</v>
      </c>
      <c r="AH1229" s="113" t="s">
        <v>16226</v>
      </c>
      <c r="AI1229" s="117" t="s">
        <v>9932</v>
      </c>
      <c r="AK1229" s="114">
        <v>44925</v>
      </c>
      <c r="AL1229" s="113">
        <v>40</v>
      </c>
      <c r="AM1229" s="113" t="s">
        <v>9870</v>
      </c>
      <c r="AN1229" s="113" t="s">
        <v>20982</v>
      </c>
      <c r="AO1229" s="113" t="s">
        <v>36</v>
      </c>
      <c r="AP1229" s="113">
        <v>1998</v>
      </c>
      <c r="AQ1229" s="113" t="s">
        <v>8</v>
      </c>
      <c r="AR1229" s="113" t="s">
        <v>20080</v>
      </c>
      <c r="AS1229" s="113" t="s">
        <v>14</v>
      </c>
      <c r="AT1229" s="113" t="s">
        <v>14</v>
      </c>
      <c r="AU1229" s="113" t="s">
        <v>16229</v>
      </c>
      <c r="AV1229" s="113" t="s">
        <v>14</v>
      </c>
      <c r="AW1229" s="113" t="s">
        <v>14</v>
      </c>
    </row>
    <row r="1230" spans="1:49">
      <c r="A1230" s="116" t="s">
        <v>1290</v>
      </c>
      <c r="C1230" s="113" t="s">
        <v>1291</v>
      </c>
      <c r="E1230" s="113" t="s">
        <v>140</v>
      </c>
      <c r="F1230" s="113" t="s">
        <v>1292</v>
      </c>
      <c r="G1230" s="114">
        <v>26556</v>
      </c>
      <c r="H1230" s="113" t="s">
        <v>16230</v>
      </c>
      <c r="I1230" s="113" t="s">
        <v>9866</v>
      </c>
      <c r="J1230" s="113" t="s">
        <v>9872</v>
      </c>
      <c r="K1230" s="113" t="s">
        <v>36324</v>
      </c>
      <c r="L1230" s="113">
        <v>85240661980</v>
      </c>
      <c r="M1230" s="113" t="s">
        <v>15030</v>
      </c>
      <c r="O1230" s="113" t="s">
        <v>36325</v>
      </c>
      <c r="P1230" s="113" t="s">
        <v>36326</v>
      </c>
      <c r="Q1230" s="113" t="s">
        <v>36327</v>
      </c>
      <c r="R1230" s="113">
        <v>15</v>
      </c>
      <c r="S1230" s="113" t="s">
        <v>13</v>
      </c>
      <c r="T1230" s="113" t="s">
        <v>36328</v>
      </c>
      <c r="U1230" s="113" t="s">
        <v>36329</v>
      </c>
      <c r="V1230" s="114">
        <v>41886</v>
      </c>
      <c r="W1230" s="114">
        <v>41883</v>
      </c>
      <c r="X1230" s="113" t="s">
        <v>36330</v>
      </c>
      <c r="Y1230" s="114">
        <v>42339</v>
      </c>
      <c r="Z1230" s="114">
        <v>42339</v>
      </c>
      <c r="AA1230" s="113">
        <v>21</v>
      </c>
      <c r="AB1230" s="113" t="s">
        <v>24</v>
      </c>
      <c r="AC1230" s="113">
        <v>32</v>
      </c>
      <c r="AD1230" s="113" t="s">
        <v>84</v>
      </c>
      <c r="AE1230" s="114">
        <v>44652</v>
      </c>
      <c r="AF1230" s="113">
        <v>13</v>
      </c>
      <c r="AG1230" s="113">
        <v>8</v>
      </c>
      <c r="AH1230" s="113" t="s">
        <v>16226</v>
      </c>
      <c r="AI1230" s="117" t="s">
        <v>9875</v>
      </c>
      <c r="AK1230" s="114">
        <v>44960</v>
      </c>
      <c r="AL1230" s="113">
        <v>40</v>
      </c>
      <c r="AM1230" s="113" t="s">
        <v>9870</v>
      </c>
      <c r="AN1230" s="113" t="s">
        <v>16802</v>
      </c>
      <c r="AO1230" s="113" t="s">
        <v>53</v>
      </c>
      <c r="AP1230" s="113">
        <v>2013</v>
      </c>
      <c r="AQ1230" s="113" t="s">
        <v>8</v>
      </c>
      <c r="AR1230" s="113" t="s">
        <v>30129</v>
      </c>
      <c r="AS1230" s="113" t="s">
        <v>14</v>
      </c>
      <c r="AT1230" s="113" t="s">
        <v>14</v>
      </c>
      <c r="AU1230" s="113" t="s">
        <v>16229</v>
      </c>
      <c r="AV1230" s="113" t="s">
        <v>14</v>
      </c>
    </row>
    <row r="1231" spans="1:49">
      <c r="A1231" s="116" t="s">
        <v>8167</v>
      </c>
      <c r="C1231" s="113" t="s">
        <v>8168</v>
      </c>
      <c r="E1231" s="113" t="s">
        <v>34</v>
      </c>
      <c r="F1231" s="113" t="s">
        <v>8</v>
      </c>
      <c r="G1231" s="114">
        <v>26557</v>
      </c>
      <c r="H1231" s="113" t="s">
        <v>16218</v>
      </c>
      <c r="I1231" s="113" t="s">
        <v>9866</v>
      </c>
      <c r="J1231" s="113" t="s">
        <v>9872</v>
      </c>
      <c r="K1231" s="113" t="s">
        <v>45613</v>
      </c>
      <c r="L1231" s="113">
        <v>85241460256</v>
      </c>
      <c r="M1231" s="113" t="s">
        <v>11716</v>
      </c>
      <c r="O1231" s="113" t="s">
        <v>11717</v>
      </c>
      <c r="P1231" s="113" t="s">
        <v>31996</v>
      </c>
      <c r="Q1231" s="113" t="s">
        <v>31997</v>
      </c>
      <c r="R1231" s="113">
        <v>15</v>
      </c>
      <c r="S1231" s="113" t="s">
        <v>13</v>
      </c>
      <c r="T1231" s="113" t="s">
        <v>31998</v>
      </c>
      <c r="U1231" s="113" t="s">
        <v>31999</v>
      </c>
      <c r="V1231" s="114">
        <v>41922</v>
      </c>
      <c r="W1231" s="114">
        <v>41883</v>
      </c>
      <c r="X1231" s="113" t="s">
        <v>32000</v>
      </c>
      <c r="Y1231" s="114">
        <v>42339</v>
      </c>
      <c r="Z1231" s="114">
        <v>42339</v>
      </c>
      <c r="AA1231" s="113">
        <v>31</v>
      </c>
      <c r="AB1231" s="113" t="s">
        <v>9</v>
      </c>
      <c r="AC1231" s="113">
        <v>33</v>
      </c>
      <c r="AD1231" s="113" t="s">
        <v>10</v>
      </c>
      <c r="AE1231" s="114">
        <v>44835</v>
      </c>
      <c r="AF1231" s="113">
        <v>17</v>
      </c>
      <c r="AG1231" s="113">
        <v>9</v>
      </c>
      <c r="AH1231" s="113" t="s">
        <v>16263</v>
      </c>
      <c r="AI1231" s="117" t="s">
        <v>16264</v>
      </c>
      <c r="AK1231" s="114">
        <v>45302</v>
      </c>
      <c r="AL1231" s="113">
        <v>40</v>
      </c>
      <c r="AM1231" s="113" t="s">
        <v>9870</v>
      </c>
      <c r="AN1231" s="113" t="s">
        <v>16399</v>
      </c>
      <c r="AO1231" s="113" t="s">
        <v>169</v>
      </c>
      <c r="AP1231" s="113">
        <v>1998</v>
      </c>
      <c r="AQ1231" s="113" t="s">
        <v>9871</v>
      </c>
      <c r="AR1231" s="113" t="s">
        <v>21180</v>
      </c>
      <c r="AS1231" s="113" t="s">
        <v>14</v>
      </c>
      <c r="AT1231" s="113" t="s">
        <v>14</v>
      </c>
      <c r="AU1231" s="113" t="s">
        <v>16229</v>
      </c>
      <c r="AV1231" s="113" t="s">
        <v>14</v>
      </c>
    </row>
    <row r="1232" spans="1:49">
      <c r="A1232" s="116" t="s">
        <v>8140</v>
      </c>
      <c r="B1232" s="113">
        <v>570015601</v>
      </c>
      <c r="C1232" s="113" t="s">
        <v>8141</v>
      </c>
      <c r="E1232" s="113" t="s">
        <v>41</v>
      </c>
      <c r="F1232" s="113" t="s">
        <v>8142</v>
      </c>
      <c r="G1232" s="114">
        <v>26558</v>
      </c>
      <c r="H1232" s="113" t="s">
        <v>16230</v>
      </c>
      <c r="I1232" s="113" t="s">
        <v>9866</v>
      </c>
      <c r="J1232" s="113" t="s">
        <v>9872</v>
      </c>
      <c r="K1232" s="113" t="s">
        <v>36604</v>
      </c>
      <c r="L1232" s="113">
        <v>82191095337</v>
      </c>
      <c r="M1232" s="113" t="s">
        <v>36605</v>
      </c>
      <c r="O1232" s="113" t="s">
        <v>15324</v>
      </c>
      <c r="P1232" s="113" t="s">
        <v>36606</v>
      </c>
      <c r="Q1232" s="113" t="s">
        <v>36607</v>
      </c>
      <c r="R1232" s="113">
        <v>15</v>
      </c>
      <c r="S1232" s="113" t="s">
        <v>13</v>
      </c>
      <c r="T1232" s="113" t="s">
        <v>36608</v>
      </c>
      <c r="U1232" s="113" t="s">
        <v>36609</v>
      </c>
      <c r="V1232" s="114">
        <v>37998</v>
      </c>
      <c r="W1232" s="114">
        <v>37956</v>
      </c>
      <c r="X1232" s="113" t="s">
        <v>36610</v>
      </c>
      <c r="Y1232" s="114">
        <v>38408</v>
      </c>
      <c r="Z1232" s="114">
        <v>38412</v>
      </c>
      <c r="AA1232" s="113">
        <v>22</v>
      </c>
      <c r="AB1232" s="113" t="s">
        <v>25</v>
      </c>
      <c r="AC1232" s="113">
        <v>42</v>
      </c>
      <c r="AD1232" s="113" t="s">
        <v>92</v>
      </c>
      <c r="AE1232" s="114">
        <v>45383</v>
      </c>
      <c r="AF1232" s="113">
        <v>18</v>
      </c>
      <c r="AG1232" s="113">
        <v>4</v>
      </c>
      <c r="AH1232" s="113" t="s">
        <v>16226</v>
      </c>
      <c r="AI1232" s="117" t="s">
        <v>9901</v>
      </c>
      <c r="AK1232" s="114">
        <v>43129</v>
      </c>
      <c r="AL1232" s="113">
        <v>40</v>
      </c>
      <c r="AM1232" s="113" t="s">
        <v>9870</v>
      </c>
      <c r="AN1232" s="113" t="s">
        <v>16927</v>
      </c>
      <c r="AO1232" s="113" t="s">
        <v>149</v>
      </c>
      <c r="AP1232" s="113">
        <v>2006</v>
      </c>
      <c r="AQ1232" s="113" t="s">
        <v>9871</v>
      </c>
      <c r="AR1232" s="113" t="s">
        <v>22369</v>
      </c>
      <c r="AS1232" s="113" t="s">
        <v>14</v>
      </c>
      <c r="AT1232" s="113" t="s">
        <v>14</v>
      </c>
      <c r="AU1232" s="113" t="s">
        <v>16229</v>
      </c>
      <c r="AV1232" s="113" t="s">
        <v>14</v>
      </c>
      <c r="AW1232" s="113" t="s">
        <v>14</v>
      </c>
    </row>
    <row r="1233" spans="1:49">
      <c r="A1233" s="116" t="s">
        <v>6451</v>
      </c>
      <c r="B1233" s="113">
        <v>570027582</v>
      </c>
      <c r="C1233" s="113" t="s">
        <v>6452</v>
      </c>
      <c r="E1233" s="113" t="s">
        <v>74</v>
      </c>
      <c r="F1233" s="113" t="s">
        <v>8</v>
      </c>
      <c r="G1233" s="114">
        <v>26561</v>
      </c>
      <c r="H1233" s="113" t="s">
        <v>16218</v>
      </c>
      <c r="I1233" s="113" t="s">
        <v>9866</v>
      </c>
      <c r="J1233" s="113" t="s">
        <v>9872</v>
      </c>
      <c r="K1233" s="113" t="s">
        <v>25158</v>
      </c>
      <c r="L1233" s="113">
        <v>81243262701</v>
      </c>
      <c r="M1233" s="113" t="s">
        <v>12078</v>
      </c>
      <c r="O1233" s="113" t="s">
        <v>25159</v>
      </c>
      <c r="P1233" s="113" t="s">
        <v>25160</v>
      </c>
      <c r="Q1233" s="113" t="s">
        <v>25161</v>
      </c>
      <c r="R1233" s="113">
        <v>15</v>
      </c>
      <c r="S1233" s="113" t="s">
        <v>13</v>
      </c>
      <c r="T1233" s="113" t="s">
        <v>25162</v>
      </c>
      <c r="U1233" s="113" t="s">
        <v>25163</v>
      </c>
      <c r="V1233" s="114">
        <v>39387</v>
      </c>
      <c r="W1233" s="114">
        <v>39083</v>
      </c>
      <c r="X1233" s="113" t="s">
        <v>25164</v>
      </c>
      <c r="Y1233" s="114">
        <v>39720</v>
      </c>
      <c r="Z1233" s="114">
        <v>39722</v>
      </c>
      <c r="AA1233" s="113">
        <v>21</v>
      </c>
      <c r="AB1233" s="113" t="s">
        <v>24</v>
      </c>
      <c r="AC1233" s="113">
        <v>33</v>
      </c>
      <c r="AD1233" s="113" t="s">
        <v>10</v>
      </c>
      <c r="AE1233" s="114">
        <v>45200</v>
      </c>
      <c r="AF1233" s="113">
        <v>15</v>
      </c>
      <c r="AG1233" s="113">
        <v>3</v>
      </c>
      <c r="AH1233" s="113" t="s">
        <v>16226</v>
      </c>
      <c r="AI1233" s="117" t="s">
        <v>9891</v>
      </c>
      <c r="AK1233" s="114">
        <v>45108</v>
      </c>
      <c r="AL1233" s="113">
        <v>40</v>
      </c>
      <c r="AM1233" s="113" t="s">
        <v>9870</v>
      </c>
      <c r="AN1233" s="113" t="s">
        <v>16831</v>
      </c>
      <c r="AO1233" s="113" t="s">
        <v>94</v>
      </c>
      <c r="AP1233" s="113">
        <v>2009</v>
      </c>
      <c r="AQ1233" s="113" t="s">
        <v>2307</v>
      </c>
      <c r="AR1233" s="113" t="s">
        <v>23275</v>
      </c>
      <c r="AS1233" s="113" t="s">
        <v>14</v>
      </c>
      <c r="AT1233" s="113" t="s">
        <v>14</v>
      </c>
      <c r="AU1233" s="113" t="s">
        <v>16229</v>
      </c>
      <c r="AV1233" s="113" t="s">
        <v>14</v>
      </c>
    </row>
    <row r="1234" spans="1:49">
      <c r="A1234" s="116" t="s">
        <v>4634</v>
      </c>
      <c r="C1234" s="113" t="s">
        <v>4635</v>
      </c>
      <c r="E1234" s="113" t="s">
        <v>244</v>
      </c>
      <c r="F1234" s="113" t="s">
        <v>8</v>
      </c>
      <c r="G1234" s="114">
        <v>26561</v>
      </c>
      <c r="H1234" s="113" t="s">
        <v>16230</v>
      </c>
      <c r="I1234" s="113" t="s">
        <v>9866</v>
      </c>
      <c r="J1234" s="113" t="s">
        <v>17219</v>
      </c>
      <c r="K1234" s="113" t="s">
        <v>31964</v>
      </c>
      <c r="L1234" s="113">
        <v>82260272454</v>
      </c>
      <c r="M1234" s="113" t="s">
        <v>31965</v>
      </c>
      <c r="O1234" s="113" t="s">
        <v>12627</v>
      </c>
      <c r="P1234" s="113" t="s">
        <v>31966</v>
      </c>
      <c r="Q1234" s="113" t="s">
        <v>31967</v>
      </c>
      <c r="R1234" s="113">
        <v>15</v>
      </c>
      <c r="S1234" s="113" t="s">
        <v>13</v>
      </c>
      <c r="T1234" s="113" t="s">
        <v>31968</v>
      </c>
      <c r="U1234" s="113" t="s">
        <v>31969</v>
      </c>
      <c r="V1234" s="114">
        <v>41908</v>
      </c>
      <c r="W1234" s="114">
        <v>41883</v>
      </c>
      <c r="X1234" s="113" t="s">
        <v>31970</v>
      </c>
      <c r="Y1234" s="114">
        <v>42339</v>
      </c>
      <c r="Z1234" s="114">
        <v>42339</v>
      </c>
      <c r="AA1234" s="113">
        <v>31</v>
      </c>
      <c r="AB1234" s="113" t="s">
        <v>9</v>
      </c>
      <c r="AC1234" s="113">
        <v>33</v>
      </c>
      <c r="AD1234" s="113" t="s">
        <v>10</v>
      </c>
      <c r="AE1234" s="114">
        <v>45017</v>
      </c>
      <c r="AF1234" s="113">
        <v>19</v>
      </c>
      <c r="AG1234" s="113">
        <v>7</v>
      </c>
      <c r="AH1234" s="113" t="s">
        <v>16226</v>
      </c>
      <c r="AI1234" s="117" t="s">
        <v>9891</v>
      </c>
      <c r="AK1234" s="114">
        <v>45120</v>
      </c>
      <c r="AL1234" s="113">
        <v>40</v>
      </c>
      <c r="AM1234" s="113" t="s">
        <v>9870</v>
      </c>
      <c r="AN1234" s="113" t="s">
        <v>19718</v>
      </c>
      <c r="AO1234" s="113" t="s">
        <v>1092</v>
      </c>
      <c r="AP1234" s="113">
        <v>1998</v>
      </c>
      <c r="AQ1234" s="113" t="s">
        <v>3314</v>
      </c>
      <c r="AR1234" s="113" t="s">
        <v>19423</v>
      </c>
      <c r="AS1234" s="113" t="s">
        <v>14</v>
      </c>
      <c r="AT1234" s="113" t="s">
        <v>14</v>
      </c>
      <c r="AU1234" s="113" t="s">
        <v>16229</v>
      </c>
      <c r="AV1234" s="113" t="s">
        <v>14</v>
      </c>
      <c r="AW1234" s="113" t="s">
        <v>14</v>
      </c>
    </row>
    <row r="1235" spans="1:49">
      <c r="A1235" s="116" t="s">
        <v>1168</v>
      </c>
      <c r="B1235" s="113">
        <v>570027637</v>
      </c>
      <c r="C1235" s="113" t="s">
        <v>1169</v>
      </c>
      <c r="E1235" s="113" t="s">
        <v>40631</v>
      </c>
      <c r="F1235" s="113" t="s">
        <v>8</v>
      </c>
      <c r="G1235" s="114">
        <v>26562</v>
      </c>
      <c r="H1235" s="113" t="s">
        <v>16230</v>
      </c>
      <c r="I1235" s="113" t="s">
        <v>9866</v>
      </c>
      <c r="J1235" s="113" t="s">
        <v>9872</v>
      </c>
      <c r="K1235" s="113" t="s">
        <v>40632</v>
      </c>
      <c r="L1235" s="113">
        <v>0</v>
      </c>
      <c r="M1235" s="113" t="s">
        <v>12713</v>
      </c>
      <c r="O1235" s="113" t="s">
        <v>12714</v>
      </c>
      <c r="P1235" s="113" t="s">
        <v>40633</v>
      </c>
      <c r="Q1235" s="113" t="s">
        <v>40634</v>
      </c>
      <c r="R1235" s="113">
        <v>15</v>
      </c>
      <c r="S1235" s="113" t="s">
        <v>13</v>
      </c>
      <c r="T1235" s="113" t="s">
        <v>40635</v>
      </c>
      <c r="U1235" s="113" t="s">
        <v>40636</v>
      </c>
      <c r="V1235" s="114">
        <v>39387</v>
      </c>
      <c r="W1235" s="114">
        <v>39083</v>
      </c>
      <c r="X1235" s="113" t="s">
        <v>40637</v>
      </c>
      <c r="Y1235" s="114">
        <v>39720</v>
      </c>
      <c r="Z1235" s="114">
        <v>39722</v>
      </c>
      <c r="AA1235" s="113">
        <v>22</v>
      </c>
      <c r="AB1235" s="113" t="s">
        <v>25</v>
      </c>
      <c r="AC1235" s="113">
        <v>32</v>
      </c>
      <c r="AD1235" s="113" t="s">
        <v>84</v>
      </c>
      <c r="AE1235" s="114">
        <v>44835</v>
      </c>
      <c r="AF1235" s="113">
        <v>19</v>
      </c>
      <c r="AG1235" s="113">
        <v>1</v>
      </c>
      <c r="AH1235" s="113" t="s">
        <v>16226</v>
      </c>
      <c r="AI1235" s="117" t="s">
        <v>9875</v>
      </c>
      <c r="AK1235" s="114">
        <v>43374</v>
      </c>
      <c r="AL1235" s="113">
        <v>40</v>
      </c>
      <c r="AM1235" s="113" t="s">
        <v>9870</v>
      </c>
      <c r="AN1235" s="113" t="s">
        <v>17096</v>
      </c>
      <c r="AO1235" s="113" t="s">
        <v>420</v>
      </c>
      <c r="AP1235" s="113">
        <v>2011</v>
      </c>
      <c r="AQ1235" s="113" t="s">
        <v>9871</v>
      </c>
      <c r="AR1235" s="113" t="s">
        <v>19674</v>
      </c>
      <c r="AS1235" s="113" t="s">
        <v>14</v>
      </c>
      <c r="AT1235" s="113" t="s">
        <v>14</v>
      </c>
      <c r="AU1235" s="113" t="s">
        <v>16229</v>
      </c>
      <c r="AV1235" s="113" t="s">
        <v>14</v>
      </c>
      <c r="AW1235" s="113" t="s">
        <v>14</v>
      </c>
    </row>
    <row r="1236" spans="1:49">
      <c r="A1236" s="116" t="s">
        <v>7497</v>
      </c>
      <c r="B1236" s="113">
        <v>570012674</v>
      </c>
      <c r="C1236" s="113" t="s">
        <v>7498</v>
      </c>
      <c r="E1236" s="113" t="s">
        <v>30</v>
      </c>
      <c r="F1236" s="113" t="s">
        <v>196</v>
      </c>
      <c r="G1236" s="114">
        <v>26563</v>
      </c>
      <c r="H1236" s="113" t="s">
        <v>16230</v>
      </c>
      <c r="I1236" s="113" t="s">
        <v>9866</v>
      </c>
      <c r="J1236" s="113" t="s">
        <v>9872</v>
      </c>
      <c r="K1236" s="113" t="s">
        <v>44325</v>
      </c>
      <c r="L1236" s="113">
        <v>82259403973</v>
      </c>
      <c r="M1236" s="113" t="s">
        <v>15583</v>
      </c>
      <c r="O1236" s="113" t="s">
        <v>15584</v>
      </c>
      <c r="P1236" s="113" t="s">
        <v>44326</v>
      </c>
      <c r="Q1236" s="113" t="s">
        <v>44327</v>
      </c>
      <c r="R1236" s="113">
        <v>15</v>
      </c>
      <c r="S1236" s="113" t="s">
        <v>13</v>
      </c>
      <c r="T1236" s="113" t="s">
        <v>44328</v>
      </c>
      <c r="U1236" s="113" t="s">
        <v>44329</v>
      </c>
      <c r="V1236" s="114">
        <v>36333</v>
      </c>
      <c r="W1236" s="114">
        <v>36220</v>
      </c>
      <c r="X1236" s="113" t="s">
        <v>36252</v>
      </c>
      <c r="Y1236" s="114">
        <v>36696</v>
      </c>
      <c r="Z1236" s="114">
        <v>36708</v>
      </c>
      <c r="AA1236" s="113">
        <v>22</v>
      </c>
      <c r="AB1236" s="113" t="s">
        <v>25</v>
      </c>
      <c r="AC1236" s="113">
        <v>34</v>
      </c>
      <c r="AD1236" s="113" t="s">
        <v>18</v>
      </c>
      <c r="AE1236" s="114">
        <v>41730</v>
      </c>
      <c r="AF1236" s="113">
        <v>13</v>
      </c>
      <c r="AG1236" s="113">
        <v>1</v>
      </c>
      <c r="AH1236" s="113" t="s">
        <v>16226</v>
      </c>
      <c r="AI1236" s="117" t="s">
        <v>9932</v>
      </c>
      <c r="AK1236" s="114">
        <v>44560</v>
      </c>
      <c r="AL1236" s="113">
        <v>40</v>
      </c>
      <c r="AM1236" s="113" t="s">
        <v>9870</v>
      </c>
      <c r="AN1236" s="113" t="s">
        <v>28210</v>
      </c>
      <c r="AO1236" s="113" t="s">
        <v>6961</v>
      </c>
      <c r="AP1236" s="113">
        <v>2002</v>
      </c>
      <c r="AQ1236" s="113" t="s">
        <v>5236</v>
      </c>
      <c r="AR1236" s="113" t="s">
        <v>43470</v>
      </c>
      <c r="AS1236" s="113" t="s">
        <v>14</v>
      </c>
      <c r="AT1236" s="113" t="s">
        <v>14</v>
      </c>
      <c r="AU1236" s="113" t="s">
        <v>16229</v>
      </c>
      <c r="AV1236" s="113" t="s">
        <v>14</v>
      </c>
      <c r="AW1236" s="113" t="s">
        <v>14</v>
      </c>
    </row>
    <row r="1237" spans="1:49">
      <c r="A1237" s="116" t="s">
        <v>6227</v>
      </c>
      <c r="C1237" s="113" t="s">
        <v>6228</v>
      </c>
      <c r="E1237" s="113" t="s">
        <v>67</v>
      </c>
      <c r="F1237" s="113" t="s">
        <v>8</v>
      </c>
      <c r="G1237" s="114">
        <v>26569</v>
      </c>
      <c r="H1237" s="113" t="s">
        <v>16218</v>
      </c>
      <c r="I1237" s="113" t="s">
        <v>9866</v>
      </c>
      <c r="J1237" s="113" t="s">
        <v>9872</v>
      </c>
      <c r="K1237" s="113" t="s">
        <v>31056</v>
      </c>
      <c r="L1237" s="113">
        <v>85394713435</v>
      </c>
      <c r="M1237" s="113" t="s">
        <v>31057</v>
      </c>
      <c r="O1237" s="113" t="s">
        <v>11730</v>
      </c>
      <c r="P1237" s="113" t="s">
        <v>24497</v>
      </c>
      <c r="Q1237" s="113" t="s">
        <v>31058</v>
      </c>
      <c r="R1237" s="113">
        <v>15</v>
      </c>
      <c r="S1237" s="113" t="s">
        <v>13</v>
      </c>
      <c r="T1237" s="113" t="s">
        <v>31059</v>
      </c>
      <c r="U1237" s="113" t="s">
        <v>31060</v>
      </c>
      <c r="V1237" s="114">
        <v>39904</v>
      </c>
      <c r="W1237" s="114">
        <v>39904</v>
      </c>
      <c r="X1237" s="113" t="s">
        <v>31061</v>
      </c>
      <c r="Y1237" s="114">
        <v>40542</v>
      </c>
      <c r="Z1237" s="114">
        <v>40544</v>
      </c>
      <c r="AA1237" s="113">
        <v>31</v>
      </c>
      <c r="AB1237" s="113" t="s">
        <v>9</v>
      </c>
      <c r="AC1237" s="113">
        <v>34</v>
      </c>
      <c r="AD1237" s="113" t="s">
        <v>18</v>
      </c>
      <c r="AE1237" s="114">
        <v>44287</v>
      </c>
      <c r="AF1237" s="113">
        <v>16</v>
      </c>
      <c r="AG1237" s="113">
        <v>8</v>
      </c>
      <c r="AH1237" s="113" t="s">
        <v>16226</v>
      </c>
      <c r="AI1237" s="117" t="s">
        <v>11731</v>
      </c>
      <c r="AK1237" s="114">
        <v>44925</v>
      </c>
      <c r="AL1237" s="113">
        <v>40</v>
      </c>
      <c r="AM1237" s="113" t="s">
        <v>9870</v>
      </c>
      <c r="AN1237" s="113" t="s">
        <v>20279</v>
      </c>
      <c r="AO1237" s="113" t="s">
        <v>1829</v>
      </c>
      <c r="AP1237" s="113">
        <v>1998</v>
      </c>
      <c r="AQ1237" s="113" t="s">
        <v>8</v>
      </c>
      <c r="AR1237" s="113" t="s">
        <v>20721</v>
      </c>
      <c r="AS1237" s="113" t="s">
        <v>14</v>
      </c>
      <c r="AT1237" s="113" t="s">
        <v>14</v>
      </c>
      <c r="AU1237" s="113" t="s">
        <v>16229</v>
      </c>
      <c r="AV1237" s="113" t="s">
        <v>14</v>
      </c>
      <c r="AW1237" s="113" t="s">
        <v>14</v>
      </c>
    </row>
    <row r="1238" spans="1:49">
      <c r="A1238" s="116" t="s">
        <v>3795</v>
      </c>
      <c r="B1238" s="113">
        <v>570012683</v>
      </c>
      <c r="C1238" s="113" t="s">
        <v>2013</v>
      </c>
      <c r="E1238" s="113" t="s">
        <v>34</v>
      </c>
      <c r="F1238" s="113" t="s">
        <v>8</v>
      </c>
      <c r="G1238" s="114">
        <v>26571</v>
      </c>
      <c r="H1238" s="113" t="s">
        <v>16218</v>
      </c>
      <c r="I1238" s="113" t="s">
        <v>9866</v>
      </c>
      <c r="J1238" s="113" t="s">
        <v>9872</v>
      </c>
      <c r="K1238" s="113" t="s">
        <v>23548</v>
      </c>
      <c r="L1238" s="113">
        <v>81341285449</v>
      </c>
      <c r="M1238" s="113" t="s">
        <v>23549</v>
      </c>
      <c r="O1238" s="113" t="s">
        <v>23550</v>
      </c>
      <c r="P1238" s="113" t="s">
        <v>23551</v>
      </c>
      <c r="Q1238" s="113" t="s">
        <v>23552</v>
      </c>
      <c r="R1238" s="113">
        <v>15</v>
      </c>
      <c r="S1238" s="113" t="s">
        <v>13</v>
      </c>
      <c r="T1238" s="113" t="s">
        <v>23553</v>
      </c>
      <c r="U1238" s="113" t="s">
        <v>23554</v>
      </c>
      <c r="V1238" s="114">
        <v>36333</v>
      </c>
      <c r="W1238" s="114">
        <v>36220</v>
      </c>
      <c r="X1238" s="113" t="s">
        <v>23555</v>
      </c>
      <c r="Y1238" s="114">
        <v>36594</v>
      </c>
      <c r="Z1238" s="114">
        <v>36617</v>
      </c>
      <c r="AA1238" s="113">
        <v>31</v>
      </c>
      <c r="AB1238" s="113" t="s">
        <v>9</v>
      </c>
      <c r="AC1238" s="113">
        <v>41</v>
      </c>
      <c r="AD1238" s="113" t="s">
        <v>52</v>
      </c>
      <c r="AE1238" s="114">
        <v>43922</v>
      </c>
      <c r="AF1238" s="113">
        <v>21</v>
      </c>
      <c r="AG1238" s="113">
        <v>1</v>
      </c>
      <c r="AH1238" s="113" t="s">
        <v>9913</v>
      </c>
      <c r="AI1238" s="117" t="s">
        <v>5856</v>
      </c>
      <c r="AJ1238" s="113" t="s">
        <v>45514</v>
      </c>
      <c r="AK1238" s="114">
        <v>44670</v>
      </c>
      <c r="AL1238" s="113">
        <v>40</v>
      </c>
      <c r="AM1238" s="113" t="s">
        <v>9870</v>
      </c>
      <c r="AN1238" s="113" t="s">
        <v>23556</v>
      </c>
      <c r="AO1238" s="113" t="s">
        <v>1445</v>
      </c>
      <c r="AP1238" s="113">
        <v>1998</v>
      </c>
      <c r="AQ1238" s="113" t="s">
        <v>5236</v>
      </c>
      <c r="AR1238" s="113" t="s">
        <v>23557</v>
      </c>
      <c r="AS1238" s="113" t="s">
        <v>14</v>
      </c>
      <c r="AT1238" s="113" t="s">
        <v>14</v>
      </c>
      <c r="AU1238" s="113" t="s">
        <v>16229</v>
      </c>
      <c r="AV1238" s="113" t="s">
        <v>14</v>
      </c>
      <c r="AW1238" s="113" t="s">
        <v>14</v>
      </c>
    </row>
    <row r="1239" spans="1:49">
      <c r="A1239" s="116" t="s">
        <v>8974</v>
      </c>
      <c r="B1239" s="113">
        <v>570013592</v>
      </c>
      <c r="C1239" s="113" t="s">
        <v>7777</v>
      </c>
      <c r="E1239" s="113" t="s">
        <v>8215</v>
      </c>
      <c r="F1239" s="113" t="s">
        <v>8</v>
      </c>
      <c r="G1239" s="114">
        <v>26571</v>
      </c>
      <c r="H1239" s="113" t="s">
        <v>16218</v>
      </c>
      <c r="I1239" s="113" t="s">
        <v>9866</v>
      </c>
      <c r="J1239" s="113" t="s">
        <v>9872</v>
      </c>
      <c r="K1239" s="113" t="s">
        <v>30455</v>
      </c>
      <c r="L1239" s="113">
        <v>82293471104</v>
      </c>
      <c r="M1239" s="113" t="s">
        <v>12794</v>
      </c>
      <c r="O1239" s="113" t="s">
        <v>12795</v>
      </c>
      <c r="P1239" s="113" t="s">
        <v>30456</v>
      </c>
      <c r="Q1239" s="113" t="s">
        <v>30457</v>
      </c>
      <c r="R1239" s="113">
        <v>15</v>
      </c>
      <c r="S1239" s="113" t="s">
        <v>13</v>
      </c>
      <c r="T1239" s="113" t="s">
        <v>30458</v>
      </c>
      <c r="U1239" s="113" t="s">
        <v>30459</v>
      </c>
      <c r="V1239" s="114">
        <v>37092</v>
      </c>
      <c r="W1239" s="114">
        <v>37073</v>
      </c>
      <c r="X1239" s="113" t="s">
        <v>30460</v>
      </c>
      <c r="Y1239" s="114">
        <v>37595</v>
      </c>
      <c r="Z1239" s="114">
        <v>37561</v>
      </c>
      <c r="AA1239" s="113">
        <v>31</v>
      </c>
      <c r="AB1239" s="113" t="s">
        <v>9</v>
      </c>
      <c r="AC1239" s="113">
        <v>34</v>
      </c>
      <c r="AD1239" s="113" t="s">
        <v>18</v>
      </c>
      <c r="AE1239" s="114">
        <v>41000</v>
      </c>
      <c r="AF1239" s="113">
        <v>10</v>
      </c>
      <c r="AG1239" s="113">
        <v>9</v>
      </c>
      <c r="AH1239" s="113" t="s">
        <v>16226</v>
      </c>
      <c r="AI1239" s="117" t="s">
        <v>30461</v>
      </c>
      <c r="AK1239" s="114">
        <v>44925</v>
      </c>
      <c r="AL1239" s="113">
        <v>40</v>
      </c>
      <c r="AM1239" s="113" t="s">
        <v>9870</v>
      </c>
      <c r="AN1239" s="113" t="s">
        <v>30462</v>
      </c>
      <c r="AO1239" s="113" t="s">
        <v>8975</v>
      </c>
      <c r="AP1239" s="113">
        <v>1997</v>
      </c>
      <c r="AQ1239" s="113" t="s">
        <v>5236</v>
      </c>
      <c r="AR1239" s="113" t="s">
        <v>16539</v>
      </c>
      <c r="AS1239" s="113" t="s">
        <v>14</v>
      </c>
      <c r="AT1239" s="113" t="s">
        <v>14</v>
      </c>
      <c r="AU1239" s="113" t="s">
        <v>16229</v>
      </c>
      <c r="AV1239" s="113" t="s">
        <v>14</v>
      </c>
      <c r="AW1239" s="113" t="s">
        <v>14</v>
      </c>
    </row>
    <row r="1240" spans="1:49">
      <c r="A1240" s="116" t="s">
        <v>967</v>
      </c>
      <c r="B1240" s="113">
        <v>570028108</v>
      </c>
      <c r="C1240" s="113" t="s">
        <v>968</v>
      </c>
      <c r="E1240" s="113" t="s">
        <v>34</v>
      </c>
      <c r="F1240" s="113" t="s">
        <v>8</v>
      </c>
      <c r="G1240" s="114">
        <v>26573</v>
      </c>
      <c r="H1240" s="113" t="s">
        <v>16230</v>
      </c>
      <c r="I1240" s="113" t="s">
        <v>9866</v>
      </c>
      <c r="J1240" s="113" t="s">
        <v>9872</v>
      </c>
      <c r="K1240" s="113" t="s">
        <v>38720</v>
      </c>
      <c r="L1240" s="113">
        <v>85241359811</v>
      </c>
      <c r="M1240" s="113" t="s">
        <v>11284</v>
      </c>
      <c r="O1240" s="113" t="s">
        <v>38721</v>
      </c>
      <c r="P1240" s="113" t="s">
        <v>38722</v>
      </c>
      <c r="Q1240" s="113" t="s">
        <v>38723</v>
      </c>
      <c r="R1240" s="113">
        <v>15</v>
      </c>
      <c r="S1240" s="113" t="s">
        <v>13</v>
      </c>
      <c r="T1240" s="113" t="s">
        <v>38724</v>
      </c>
      <c r="U1240" s="113" t="s">
        <v>38725</v>
      </c>
      <c r="V1240" s="114">
        <v>39387</v>
      </c>
      <c r="W1240" s="114">
        <v>39083</v>
      </c>
      <c r="X1240" s="113" t="s">
        <v>38726</v>
      </c>
      <c r="Y1240" s="114">
        <v>39720</v>
      </c>
      <c r="Z1240" s="114">
        <v>39722</v>
      </c>
      <c r="AA1240" s="113">
        <v>21</v>
      </c>
      <c r="AB1240" s="113" t="s">
        <v>24</v>
      </c>
      <c r="AC1240" s="113">
        <v>34</v>
      </c>
      <c r="AD1240" s="113" t="s">
        <v>18</v>
      </c>
      <c r="AE1240" s="114">
        <v>44652</v>
      </c>
      <c r="AF1240" s="113">
        <v>13</v>
      </c>
      <c r="AG1240" s="113">
        <v>3</v>
      </c>
      <c r="AH1240" s="113" t="s">
        <v>16263</v>
      </c>
      <c r="AI1240" s="117" t="s">
        <v>16264</v>
      </c>
      <c r="AK1240" s="114">
        <v>45302</v>
      </c>
      <c r="AL1240" s="113">
        <v>40</v>
      </c>
      <c r="AM1240" s="113" t="s">
        <v>9870</v>
      </c>
      <c r="AN1240" s="113" t="s">
        <v>20512</v>
      </c>
      <c r="AO1240" s="113" t="s">
        <v>506</v>
      </c>
      <c r="AP1240" s="113">
        <v>2009</v>
      </c>
      <c r="AQ1240" s="113" t="s">
        <v>8</v>
      </c>
      <c r="AR1240" s="113" t="s">
        <v>16947</v>
      </c>
      <c r="AS1240" s="113" t="s">
        <v>14</v>
      </c>
      <c r="AT1240" s="113" t="s">
        <v>14</v>
      </c>
      <c r="AU1240" s="113" t="s">
        <v>16229</v>
      </c>
      <c r="AV1240" s="113" t="s">
        <v>14</v>
      </c>
    </row>
    <row r="1241" spans="1:49">
      <c r="A1241" s="116" t="s">
        <v>1979</v>
      </c>
      <c r="B1241" s="113">
        <v>570012837</v>
      </c>
      <c r="C1241" s="113" t="s">
        <v>1980</v>
      </c>
      <c r="E1241" s="113" t="s">
        <v>67</v>
      </c>
      <c r="F1241" s="113" t="s">
        <v>8</v>
      </c>
      <c r="G1241" s="114">
        <v>26574</v>
      </c>
      <c r="H1241" s="113" t="s">
        <v>16230</v>
      </c>
      <c r="I1241" s="113" t="s">
        <v>9866</v>
      </c>
      <c r="J1241" s="113" t="s">
        <v>9872</v>
      </c>
      <c r="K1241" s="113" t="s">
        <v>20514</v>
      </c>
      <c r="L1241" s="113">
        <v>8229654442</v>
      </c>
      <c r="M1241" s="113" t="s">
        <v>46168</v>
      </c>
      <c r="O1241" s="113" t="s">
        <v>20515</v>
      </c>
      <c r="P1241" s="113" t="s">
        <v>20516</v>
      </c>
      <c r="Q1241" s="113" t="s">
        <v>20517</v>
      </c>
      <c r="R1241" s="113">
        <v>15</v>
      </c>
      <c r="S1241" s="113" t="s">
        <v>13</v>
      </c>
      <c r="T1241" s="113" t="s">
        <v>20518</v>
      </c>
      <c r="U1241" s="113" t="s">
        <v>20519</v>
      </c>
      <c r="V1241" s="114">
        <v>36654</v>
      </c>
      <c r="W1241" s="114">
        <v>36586</v>
      </c>
      <c r="X1241" s="113" t="s">
        <v>20520</v>
      </c>
      <c r="Y1241" s="114">
        <v>36949</v>
      </c>
      <c r="Z1241" s="114">
        <v>36951</v>
      </c>
      <c r="AA1241" s="113">
        <v>21</v>
      </c>
      <c r="AB1241" s="113" t="s">
        <v>24</v>
      </c>
      <c r="AC1241" s="113">
        <v>34</v>
      </c>
      <c r="AD1241" s="113" t="s">
        <v>18</v>
      </c>
      <c r="AE1241" s="114">
        <v>44287</v>
      </c>
      <c r="AF1241" s="113">
        <v>16</v>
      </c>
      <c r="AG1241" s="113">
        <v>1</v>
      </c>
      <c r="AH1241" s="113" t="s">
        <v>16263</v>
      </c>
      <c r="AI1241" s="117" t="s">
        <v>16264</v>
      </c>
      <c r="AK1241" s="114">
        <v>45302</v>
      </c>
      <c r="AL1241" s="113">
        <v>40</v>
      </c>
      <c r="AM1241" s="113" t="s">
        <v>9870</v>
      </c>
      <c r="AN1241" s="113" t="s">
        <v>20279</v>
      </c>
      <c r="AO1241" s="113" t="s">
        <v>1829</v>
      </c>
      <c r="AP1241" s="113">
        <v>2008</v>
      </c>
      <c r="AQ1241" s="113" t="s">
        <v>5236</v>
      </c>
      <c r="AR1241" s="113" t="s">
        <v>18780</v>
      </c>
      <c r="AS1241" s="113" t="s">
        <v>14</v>
      </c>
      <c r="AT1241" s="113" t="s">
        <v>14</v>
      </c>
      <c r="AU1241" s="113" t="s">
        <v>16229</v>
      </c>
      <c r="AV1241" s="113" t="s">
        <v>14</v>
      </c>
    </row>
    <row r="1242" spans="1:49">
      <c r="A1242" s="116" t="s">
        <v>1462</v>
      </c>
      <c r="B1242" s="113">
        <v>570028120</v>
      </c>
      <c r="C1242" s="113" t="s">
        <v>1463</v>
      </c>
      <c r="F1242" s="113" t="s">
        <v>8</v>
      </c>
      <c r="G1242" s="114">
        <v>26579</v>
      </c>
      <c r="H1242" s="113" t="s">
        <v>16218</v>
      </c>
      <c r="I1242" s="113" t="s">
        <v>9866</v>
      </c>
      <c r="J1242" s="113" t="s">
        <v>9872</v>
      </c>
      <c r="K1242" s="113" t="s">
        <v>20425</v>
      </c>
      <c r="L1242" s="113">
        <v>82349052789</v>
      </c>
      <c r="M1242" s="113" t="s">
        <v>13837</v>
      </c>
      <c r="O1242" s="113" t="s">
        <v>13838</v>
      </c>
      <c r="P1242" s="113" t="s">
        <v>20426</v>
      </c>
      <c r="Q1242" s="113" t="s">
        <v>20425</v>
      </c>
      <c r="R1242" s="113">
        <v>15</v>
      </c>
      <c r="S1242" s="113" t="s">
        <v>13</v>
      </c>
      <c r="T1242" s="113" t="s">
        <v>20427</v>
      </c>
      <c r="U1242" s="113" t="s">
        <v>20428</v>
      </c>
      <c r="V1242" s="114">
        <v>39387</v>
      </c>
      <c r="W1242" s="114">
        <v>39083</v>
      </c>
      <c r="X1242" s="113" t="s">
        <v>20429</v>
      </c>
      <c r="Y1242" s="114">
        <v>39720</v>
      </c>
      <c r="Z1242" s="114">
        <v>39722</v>
      </c>
      <c r="AA1242" s="113">
        <v>13</v>
      </c>
      <c r="AB1242" s="113" t="s">
        <v>357</v>
      </c>
      <c r="AC1242" s="113">
        <v>22</v>
      </c>
      <c r="AD1242" s="113" t="s">
        <v>25</v>
      </c>
      <c r="AE1242" s="114">
        <v>43922</v>
      </c>
      <c r="AF1242" s="113">
        <v>16</v>
      </c>
      <c r="AG1242" s="113">
        <v>3</v>
      </c>
      <c r="AH1242" s="113" t="s">
        <v>16263</v>
      </c>
      <c r="AI1242" s="117" t="s">
        <v>75</v>
      </c>
      <c r="AK1242" s="114">
        <v>44642</v>
      </c>
      <c r="AL1242" s="113">
        <v>15</v>
      </c>
      <c r="AM1242" s="113" t="s">
        <v>9885</v>
      </c>
      <c r="AN1242" s="113" t="s">
        <v>16415</v>
      </c>
      <c r="AO1242" s="113" t="s">
        <v>517</v>
      </c>
      <c r="AP1242" s="113">
        <v>1990</v>
      </c>
      <c r="AQ1242" s="113" t="s">
        <v>8</v>
      </c>
      <c r="AR1242" s="113" t="s">
        <v>18302</v>
      </c>
      <c r="AS1242" s="113" t="s">
        <v>14</v>
      </c>
      <c r="AT1242" s="113" t="s">
        <v>14</v>
      </c>
      <c r="AU1242" s="113" t="s">
        <v>16229</v>
      </c>
      <c r="AV1242" s="113" t="s">
        <v>14</v>
      </c>
      <c r="AW1242" s="113" t="s">
        <v>14</v>
      </c>
    </row>
    <row r="1243" spans="1:49">
      <c r="A1243" s="116" t="s">
        <v>6303</v>
      </c>
      <c r="C1243" s="113" t="s">
        <v>6304</v>
      </c>
      <c r="E1243" s="113" t="s">
        <v>30</v>
      </c>
      <c r="F1243" s="113" t="s">
        <v>129</v>
      </c>
      <c r="G1243" s="114">
        <v>26580</v>
      </c>
      <c r="H1243" s="113" t="s">
        <v>16218</v>
      </c>
      <c r="I1243" s="113" t="s">
        <v>9866</v>
      </c>
      <c r="J1243" s="113" t="s">
        <v>9872</v>
      </c>
      <c r="K1243" s="113" t="s">
        <v>29562</v>
      </c>
      <c r="L1243" s="113">
        <v>81341079172</v>
      </c>
      <c r="M1243" s="113" t="s">
        <v>29563</v>
      </c>
      <c r="O1243" s="113" t="s">
        <v>29564</v>
      </c>
      <c r="P1243" s="113" t="s">
        <v>29565</v>
      </c>
      <c r="Q1243" s="113" t="s">
        <v>29566</v>
      </c>
      <c r="R1243" s="113">
        <v>15</v>
      </c>
      <c r="S1243" s="113" t="s">
        <v>13</v>
      </c>
      <c r="T1243" s="113" t="s">
        <v>29567</v>
      </c>
      <c r="U1243" s="113" t="s">
        <v>29568</v>
      </c>
      <c r="V1243" s="114">
        <v>40210</v>
      </c>
      <c r="W1243" s="114">
        <v>40179</v>
      </c>
      <c r="X1243" s="113" t="s">
        <v>29569</v>
      </c>
      <c r="Y1243" s="114">
        <v>40906</v>
      </c>
      <c r="Z1243" s="114">
        <v>40909</v>
      </c>
      <c r="AA1243" s="113">
        <v>31</v>
      </c>
      <c r="AB1243" s="113" t="s">
        <v>9</v>
      </c>
      <c r="AC1243" s="113">
        <v>34</v>
      </c>
      <c r="AD1243" s="113" t="s">
        <v>18</v>
      </c>
      <c r="AE1243" s="114">
        <v>44835</v>
      </c>
      <c r="AF1243" s="113">
        <v>18</v>
      </c>
      <c r="AG1243" s="113">
        <v>1</v>
      </c>
      <c r="AH1243" s="113" t="s">
        <v>16226</v>
      </c>
      <c r="AI1243" s="117" t="s">
        <v>9932</v>
      </c>
      <c r="AK1243" s="114">
        <v>44560</v>
      </c>
      <c r="AL1243" s="113">
        <v>40</v>
      </c>
      <c r="AM1243" s="113" t="s">
        <v>9870</v>
      </c>
      <c r="AN1243" s="113" t="s">
        <v>18311</v>
      </c>
      <c r="AO1243" s="113" t="s">
        <v>480</v>
      </c>
      <c r="AP1243" s="113">
        <v>1999</v>
      </c>
      <c r="AQ1243" s="113" t="s">
        <v>5236</v>
      </c>
      <c r="AR1243" s="113" t="s">
        <v>29538</v>
      </c>
      <c r="AS1243" s="113" t="s">
        <v>14</v>
      </c>
      <c r="AT1243" s="113" t="s">
        <v>14</v>
      </c>
      <c r="AU1243" s="113" t="s">
        <v>16229</v>
      </c>
      <c r="AV1243" s="113" t="s">
        <v>14</v>
      </c>
      <c r="AW1243" s="113" t="s">
        <v>14</v>
      </c>
    </row>
    <row r="1244" spans="1:49">
      <c r="A1244" s="116" t="s">
        <v>7570</v>
      </c>
      <c r="B1244" s="113">
        <v>140284357</v>
      </c>
      <c r="C1244" s="113" t="s">
        <v>7571</v>
      </c>
      <c r="E1244" s="113" t="s">
        <v>17524</v>
      </c>
      <c r="F1244" s="113" t="s">
        <v>2624</v>
      </c>
      <c r="G1244" s="114">
        <v>26581</v>
      </c>
      <c r="H1244" s="113" t="s">
        <v>16230</v>
      </c>
      <c r="I1244" s="113" t="s">
        <v>9866</v>
      </c>
      <c r="J1244" s="113" t="s">
        <v>9872</v>
      </c>
      <c r="K1244" s="113" t="s">
        <v>17525</v>
      </c>
      <c r="L1244" s="113">
        <v>85396062679</v>
      </c>
      <c r="M1244" s="113" t="s">
        <v>17526</v>
      </c>
      <c r="O1244" s="113" t="s">
        <v>10455</v>
      </c>
      <c r="P1244" s="113" t="s">
        <v>17527</v>
      </c>
      <c r="Q1244" s="113" t="s">
        <v>17528</v>
      </c>
      <c r="R1244" s="113">
        <v>15</v>
      </c>
      <c r="S1244" s="113" t="s">
        <v>13</v>
      </c>
      <c r="T1244" s="113" t="s">
        <v>17529</v>
      </c>
      <c r="U1244" s="113" t="s">
        <v>17530</v>
      </c>
      <c r="V1244" s="114">
        <v>33865</v>
      </c>
      <c r="W1244" s="114">
        <v>33664</v>
      </c>
      <c r="X1244" s="113" t="s">
        <v>17531</v>
      </c>
      <c r="Y1244" s="114">
        <v>34389</v>
      </c>
      <c r="Z1244" s="114">
        <v>34394</v>
      </c>
      <c r="AA1244" s="113">
        <v>21</v>
      </c>
      <c r="AB1244" s="113" t="s">
        <v>24</v>
      </c>
      <c r="AC1244" s="113">
        <v>34</v>
      </c>
      <c r="AD1244" s="113" t="s">
        <v>18</v>
      </c>
      <c r="AE1244" s="114">
        <v>41000</v>
      </c>
      <c r="AF1244" s="113">
        <v>15</v>
      </c>
      <c r="AG1244" s="113">
        <v>1</v>
      </c>
      <c r="AH1244" s="113" t="s">
        <v>16226</v>
      </c>
      <c r="AI1244" s="117" t="s">
        <v>4328</v>
      </c>
      <c r="AK1244" s="114">
        <v>41000</v>
      </c>
      <c r="AL1244" s="113">
        <v>30</v>
      </c>
      <c r="AM1244" s="113" t="s">
        <v>9882</v>
      </c>
      <c r="AN1244" s="113" t="s">
        <v>17532</v>
      </c>
      <c r="AO1244" s="113" t="s">
        <v>7518</v>
      </c>
      <c r="AP1244" s="113">
        <v>2019</v>
      </c>
      <c r="AQ1244" s="113" t="s">
        <v>9871</v>
      </c>
      <c r="AR1244" s="113" t="s">
        <v>17533</v>
      </c>
      <c r="AS1244" s="113" t="s">
        <v>14</v>
      </c>
      <c r="AT1244" s="113" t="s">
        <v>14</v>
      </c>
      <c r="AU1244" s="113" t="s">
        <v>16229</v>
      </c>
      <c r="AV1244" s="113" t="s">
        <v>14</v>
      </c>
      <c r="AW1244" s="113" t="s">
        <v>14</v>
      </c>
    </row>
    <row r="1245" spans="1:49">
      <c r="A1245" s="116" t="s">
        <v>5312</v>
      </c>
      <c r="B1245" s="113">
        <v>132275231</v>
      </c>
      <c r="C1245" s="113" t="s">
        <v>5313</v>
      </c>
      <c r="E1245" s="113" t="s">
        <v>41</v>
      </c>
      <c r="F1245" s="113" t="s">
        <v>859</v>
      </c>
      <c r="G1245" s="114">
        <v>26582</v>
      </c>
      <c r="H1245" s="113" t="s">
        <v>16218</v>
      </c>
      <c r="I1245" s="113" t="s">
        <v>9866</v>
      </c>
      <c r="J1245" s="113" t="s">
        <v>9872</v>
      </c>
      <c r="K1245" s="113" t="s">
        <v>17649</v>
      </c>
      <c r="L1245" s="113">
        <v>85241455999</v>
      </c>
      <c r="M1245" s="113" t="s">
        <v>15646</v>
      </c>
      <c r="O1245" s="113" t="s">
        <v>17650</v>
      </c>
      <c r="P1245" s="113" t="s">
        <v>17651</v>
      </c>
      <c r="Q1245" s="113" t="s">
        <v>17652</v>
      </c>
      <c r="R1245" s="113">
        <v>15</v>
      </c>
      <c r="S1245" s="113" t="s">
        <v>13</v>
      </c>
      <c r="T1245" s="113" t="s">
        <v>17653</v>
      </c>
      <c r="U1245" s="113" t="s">
        <v>17654</v>
      </c>
      <c r="V1245" s="114">
        <v>40177</v>
      </c>
      <c r="W1245" s="114">
        <v>36861</v>
      </c>
      <c r="X1245" s="113" t="s">
        <v>17655</v>
      </c>
      <c r="Y1245" s="114">
        <v>37253</v>
      </c>
      <c r="Z1245" s="114">
        <v>37316</v>
      </c>
      <c r="AA1245" s="113">
        <v>31</v>
      </c>
      <c r="AB1245" s="113" t="s">
        <v>9</v>
      </c>
      <c r="AC1245" s="113">
        <v>42</v>
      </c>
      <c r="AD1245" s="113" t="s">
        <v>92</v>
      </c>
      <c r="AE1245" s="114">
        <v>43556</v>
      </c>
      <c r="AF1245" s="113">
        <v>18</v>
      </c>
      <c r="AG1245" s="113">
        <v>4</v>
      </c>
      <c r="AH1245" s="113" t="s">
        <v>16226</v>
      </c>
      <c r="AI1245" s="117" t="s">
        <v>9901</v>
      </c>
      <c r="AK1245" s="114">
        <v>44670</v>
      </c>
      <c r="AL1245" s="113">
        <v>40</v>
      </c>
      <c r="AM1245" s="113" t="s">
        <v>9870</v>
      </c>
      <c r="AN1245" s="113" t="s">
        <v>17376</v>
      </c>
      <c r="AO1245" s="113" t="s">
        <v>495</v>
      </c>
      <c r="AP1245" s="113">
        <v>1997</v>
      </c>
      <c r="AQ1245" s="113" t="s">
        <v>9871</v>
      </c>
      <c r="AR1245" s="113" t="s">
        <v>16302</v>
      </c>
      <c r="AS1245" s="113" t="s">
        <v>14</v>
      </c>
      <c r="AT1245" s="113" t="s">
        <v>14</v>
      </c>
      <c r="AU1245" s="113" t="s">
        <v>16229</v>
      </c>
      <c r="AV1245" s="113" t="s">
        <v>14</v>
      </c>
      <c r="AW1245" s="113" t="s">
        <v>14</v>
      </c>
    </row>
    <row r="1246" spans="1:49">
      <c r="A1246" s="116" t="s">
        <v>6501</v>
      </c>
      <c r="B1246" s="113">
        <v>570015593</v>
      </c>
      <c r="C1246" s="113" t="s">
        <v>4917</v>
      </c>
      <c r="E1246" s="113" t="s">
        <v>41</v>
      </c>
      <c r="F1246" s="113" t="s">
        <v>8</v>
      </c>
      <c r="G1246" s="114">
        <v>26582</v>
      </c>
      <c r="H1246" s="113" t="s">
        <v>16230</v>
      </c>
      <c r="I1246" s="113" t="s">
        <v>9866</v>
      </c>
      <c r="J1246" s="113" t="s">
        <v>9867</v>
      </c>
      <c r="K1246" s="113" t="s">
        <v>43725</v>
      </c>
      <c r="L1246" s="113">
        <v>85241157319</v>
      </c>
      <c r="M1246" s="113" t="s">
        <v>12925</v>
      </c>
      <c r="O1246" s="113" t="s">
        <v>43726</v>
      </c>
      <c r="P1246" s="113" t="s">
        <v>43727</v>
      </c>
      <c r="Q1246" s="113" t="s">
        <v>43728</v>
      </c>
      <c r="R1246" s="113">
        <v>15</v>
      </c>
      <c r="S1246" s="113" t="s">
        <v>13</v>
      </c>
      <c r="T1246" s="113" t="s">
        <v>43729</v>
      </c>
      <c r="U1246" s="113" t="s">
        <v>43730</v>
      </c>
      <c r="V1246" s="114">
        <v>37998</v>
      </c>
      <c r="W1246" s="114">
        <v>37956</v>
      </c>
      <c r="X1246" s="113" t="s">
        <v>43731</v>
      </c>
      <c r="Y1246" s="114">
        <v>38408</v>
      </c>
      <c r="Z1246" s="114">
        <v>38412</v>
      </c>
      <c r="AA1246" s="113">
        <v>22</v>
      </c>
      <c r="AB1246" s="113" t="s">
        <v>25</v>
      </c>
      <c r="AC1246" s="113">
        <v>34</v>
      </c>
      <c r="AD1246" s="113" t="s">
        <v>18</v>
      </c>
      <c r="AE1246" s="114">
        <v>44652</v>
      </c>
      <c r="AF1246" s="113">
        <v>16</v>
      </c>
      <c r="AG1246" s="113">
        <v>4</v>
      </c>
      <c r="AH1246" s="113" t="s">
        <v>16226</v>
      </c>
      <c r="AI1246" s="117" t="s">
        <v>11159</v>
      </c>
      <c r="AK1246" s="114">
        <v>43739</v>
      </c>
      <c r="AL1246" s="113">
        <v>40</v>
      </c>
      <c r="AM1246" s="113" t="s">
        <v>9870</v>
      </c>
      <c r="AN1246" s="113" t="s">
        <v>18507</v>
      </c>
      <c r="AO1246" s="113" t="s">
        <v>1278</v>
      </c>
      <c r="AP1246" s="113">
        <v>2006</v>
      </c>
      <c r="AQ1246" s="113" t="s">
        <v>8</v>
      </c>
      <c r="AR1246" s="113" t="s">
        <v>24148</v>
      </c>
      <c r="AS1246" s="113" t="s">
        <v>14</v>
      </c>
      <c r="AT1246" s="113" t="s">
        <v>14</v>
      </c>
      <c r="AU1246" s="113" t="s">
        <v>16229</v>
      </c>
      <c r="AV1246" s="113" t="s">
        <v>14</v>
      </c>
      <c r="AW1246" s="113" t="s">
        <v>14</v>
      </c>
    </row>
    <row r="1247" spans="1:49">
      <c r="A1247" s="116" t="s">
        <v>9006</v>
      </c>
      <c r="C1247" s="113" t="s">
        <v>9007</v>
      </c>
      <c r="E1247" s="113" t="s">
        <v>30</v>
      </c>
      <c r="F1247" s="113" t="s">
        <v>8</v>
      </c>
      <c r="G1247" s="114">
        <v>26582</v>
      </c>
      <c r="H1247" s="113" t="s">
        <v>16218</v>
      </c>
      <c r="I1247" s="113" t="s">
        <v>9866</v>
      </c>
      <c r="J1247" s="113" t="s">
        <v>9872</v>
      </c>
      <c r="K1247" s="113" t="s">
        <v>20763</v>
      </c>
      <c r="L1247" s="113">
        <v>82237652488</v>
      </c>
      <c r="M1247" s="113" t="s">
        <v>45750</v>
      </c>
      <c r="O1247" s="113" t="s">
        <v>12055</v>
      </c>
      <c r="P1247" s="113" t="s">
        <v>20764</v>
      </c>
      <c r="Q1247" s="113" t="s">
        <v>20765</v>
      </c>
      <c r="R1247" s="113">
        <v>15</v>
      </c>
      <c r="S1247" s="113" t="s">
        <v>13</v>
      </c>
      <c r="T1247" s="113" t="s">
        <v>20766</v>
      </c>
      <c r="U1247" s="113" t="s">
        <v>20767</v>
      </c>
      <c r="V1247" s="114">
        <v>42027</v>
      </c>
      <c r="W1247" s="114">
        <v>41883</v>
      </c>
      <c r="X1247" s="113" t="s">
        <v>20768</v>
      </c>
      <c r="Y1247" s="114">
        <v>42339</v>
      </c>
      <c r="Z1247" s="114">
        <v>42339</v>
      </c>
      <c r="AA1247" s="113">
        <v>31</v>
      </c>
      <c r="AB1247" s="113" t="s">
        <v>9</v>
      </c>
      <c r="AC1247" s="113">
        <v>33</v>
      </c>
      <c r="AD1247" s="113" t="s">
        <v>10</v>
      </c>
      <c r="AE1247" s="114">
        <v>44470</v>
      </c>
      <c r="AF1247" s="113">
        <v>18</v>
      </c>
      <c r="AG1247" s="113">
        <v>3</v>
      </c>
      <c r="AH1247" s="113" t="s">
        <v>16226</v>
      </c>
      <c r="AI1247" s="117" t="s">
        <v>9891</v>
      </c>
      <c r="AK1247" s="114">
        <v>44470</v>
      </c>
      <c r="AL1247" s="113">
        <v>40</v>
      </c>
      <c r="AM1247" s="113" t="s">
        <v>9870</v>
      </c>
      <c r="AN1247" s="113" t="s">
        <v>16997</v>
      </c>
      <c r="AO1247" s="113" t="s">
        <v>3625</v>
      </c>
      <c r="AP1247" s="113">
        <v>2006</v>
      </c>
      <c r="AQ1247" s="113" t="s">
        <v>445</v>
      </c>
      <c r="AR1247" s="113" t="s">
        <v>17748</v>
      </c>
      <c r="AS1247" s="113" t="s">
        <v>14</v>
      </c>
      <c r="AT1247" s="113" t="s">
        <v>14</v>
      </c>
      <c r="AU1247" s="113" t="s">
        <v>16229</v>
      </c>
      <c r="AV1247" s="113" t="s">
        <v>14</v>
      </c>
      <c r="AW1247" s="113" t="s">
        <v>14</v>
      </c>
    </row>
    <row r="1248" spans="1:49">
      <c r="A1248" s="116" t="s">
        <v>1915</v>
      </c>
      <c r="B1248" s="113">
        <v>570027724</v>
      </c>
      <c r="C1248" s="113" t="s">
        <v>310</v>
      </c>
      <c r="E1248" s="113" t="s">
        <v>34</v>
      </c>
      <c r="F1248" s="113" t="s">
        <v>37</v>
      </c>
      <c r="G1248" s="114">
        <v>26584</v>
      </c>
      <c r="H1248" s="113" t="s">
        <v>16218</v>
      </c>
      <c r="I1248" s="113" t="s">
        <v>9866</v>
      </c>
      <c r="J1248" s="113" t="s">
        <v>9872</v>
      </c>
      <c r="K1248" s="113" t="s">
        <v>43237</v>
      </c>
      <c r="L1248" s="113">
        <v>82296223464</v>
      </c>
      <c r="M1248" s="113" t="s">
        <v>14186</v>
      </c>
      <c r="O1248" s="113" t="s">
        <v>13894</v>
      </c>
      <c r="P1248" s="113" t="s">
        <v>43238</v>
      </c>
      <c r="Q1248" s="113" t="s">
        <v>43239</v>
      </c>
      <c r="R1248" s="113">
        <v>15</v>
      </c>
      <c r="S1248" s="113" t="s">
        <v>13</v>
      </c>
      <c r="T1248" s="113" t="s">
        <v>43240</v>
      </c>
      <c r="U1248" s="113" t="s">
        <v>43241</v>
      </c>
      <c r="V1248" s="114">
        <v>39387</v>
      </c>
      <c r="W1248" s="114">
        <v>39083</v>
      </c>
      <c r="X1248" s="113" t="s">
        <v>43242</v>
      </c>
      <c r="Y1248" s="114">
        <v>39720</v>
      </c>
      <c r="Z1248" s="114">
        <v>39722</v>
      </c>
      <c r="AA1248" s="113">
        <v>21</v>
      </c>
      <c r="AB1248" s="113" t="s">
        <v>24</v>
      </c>
      <c r="AC1248" s="113">
        <v>33</v>
      </c>
      <c r="AD1248" s="113" t="s">
        <v>10</v>
      </c>
      <c r="AE1248" s="114">
        <v>45017</v>
      </c>
      <c r="AF1248" s="113">
        <v>14</v>
      </c>
      <c r="AG1248" s="113">
        <v>3</v>
      </c>
      <c r="AH1248" s="113" t="s">
        <v>9913</v>
      </c>
      <c r="AI1248" s="117" t="s">
        <v>505</v>
      </c>
      <c r="AJ1248" s="113" t="s">
        <v>45516</v>
      </c>
      <c r="AK1248" s="114">
        <v>43722</v>
      </c>
      <c r="AL1248" s="113">
        <v>40</v>
      </c>
      <c r="AM1248" s="113" t="s">
        <v>9870</v>
      </c>
      <c r="AN1248" s="113" t="s">
        <v>16399</v>
      </c>
      <c r="AO1248" s="113" t="s">
        <v>169</v>
      </c>
      <c r="AP1248" s="113">
        <v>2013</v>
      </c>
      <c r="AQ1248" s="113" t="s">
        <v>6669</v>
      </c>
      <c r="AR1248" s="113" t="s">
        <v>43243</v>
      </c>
      <c r="AS1248" s="113" t="s">
        <v>14</v>
      </c>
      <c r="AT1248" s="113" t="s">
        <v>14</v>
      </c>
      <c r="AV1248" s="113" t="s">
        <v>14</v>
      </c>
      <c r="AW1248" s="113" t="s">
        <v>14</v>
      </c>
    </row>
    <row r="1249" spans="1:49">
      <c r="A1249" s="116" t="s">
        <v>7484</v>
      </c>
      <c r="B1249" s="113">
        <v>570027619</v>
      </c>
      <c r="C1249" s="113" t="s">
        <v>7485</v>
      </c>
      <c r="E1249" s="113" t="s">
        <v>691</v>
      </c>
      <c r="F1249" s="113" t="s">
        <v>7486</v>
      </c>
      <c r="G1249" s="114">
        <v>26584</v>
      </c>
      <c r="H1249" s="113" t="s">
        <v>16230</v>
      </c>
      <c r="I1249" s="113" t="s">
        <v>9866</v>
      </c>
      <c r="J1249" s="113" t="s">
        <v>9872</v>
      </c>
      <c r="K1249" s="113" t="s">
        <v>40601</v>
      </c>
      <c r="L1249" s="113">
        <v>82337830603</v>
      </c>
      <c r="M1249" s="113" t="s">
        <v>40602</v>
      </c>
      <c r="O1249" s="113" t="s">
        <v>40603</v>
      </c>
      <c r="P1249" s="113" t="s">
        <v>40604</v>
      </c>
      <c r="Q1249" s="113" t="s">
        <v>40605</v>
      </c>
      <c r="R1249" s="113">
        <v>15</v>
      </c>
      <c r="S1249" s="113" t="s">
        <v>13</v>
      </c>
      <c r="T1249" s="113" t="s">
        <v>40606</v>
      </c>
      <c r="U1249" s="113" t="s">
        <v>40607</v>
      </c>
      <c r="V1249" s="114">
        <v>39387</v>
      </c>
      <c r="W1249" s="114">
        <v>39083</v>
      </c>
      <c r="X1249" s="113" t="s">
        <v>40608</v>
      </c>
      <c r="Y1249" s="114">
        <v>39720</v>
      </c>
      <c r="Z1249" s="114">
        <v>39448</v>
      </c>
      <c r="AA1249" s="113">
        <v>22</v>
      </c>
      <c r="AB1249" s="113" t="s">
        <v>25</v>
      </c>
      <c r="AC1249" s="113">
        <v>32</v>
      </c>
      <c r="AD1249" s="113" t="s">
        <v>84</v>
      </c>
      <c r="AE1249" s="114">
        <v>44470</v>
      </c>
      <c r="AF1249" s="113">
        <v>16</v>
      </c>
      <c r="AG1249" s="113">
        <v>4</v>
      </c>
      <c r="AH1249" s="113" t="s">
        <v>16226</v>
      </c>
      <c r="AI1249" s="117" t="s">
        <v>9875</v>
      </c>
      <c r="AK1249" s="114">
        <v>43222</v>
      </c>
      <c r="AL1249" s="113">
        <v>40</v>
      </c>
      <c r="AM1249" s="113" t="s">
        <v>9870</v>
      </c>
      <c r="AN1249" s="113" t="s">
        <v>16227</v>
      </c>
      <c r="AO1249" s="113" t="s">
        <v>693</v>
      </c>
      <c r="AP1249" s="113">
        <v>2009</v>
      </c>
      <c r="AQ1249" s="113" t="s">
        <v>3314</v>
      </c>
      <c r="AR1249" s="113" t="s">
        <v>16382</v>
      </c>
      <c r="AS1249" s="113" t="s">
        <v>14</v>
      </c>
      <c r="AT1249" s="113" t="s">
        <v>14</v>
      </c>
      <c r="AU1249" s="113" t="s">
        <v>16229</v>
      </c>
      <c r="AV1249" s="113" t="s">
        <v>14</v>
      </c>
      <c r="AW1249" s="113" t="s">
        <v>14</v>
      </c>
    </row>
    <row r="1250" spans="1:49">
      <c r="A1250" s="116" t="s">
        <v>5454</v>
      </c>
      <c r="B1250" s="113">
        <v>132244746</v>
      </c>
      <c r="C1250" s="113" t="s">
        <v>5455</v>
      </c>
      <c r="E1250" s="113" t="s">
        <v>41</v>
      </c>
      <c r="F1250" s="113" t="s">
        <v>1138</v>
      </c>
      <c r="G1250" s="114">
        <v>26595</v>
      </c>
      <c r="H1250" s="113" t="s">
        <v>16218</v>
      </c>
      <c r="I1250" s="113" t="s">
        <v>9896</v>
      </c>
      <c r="J1250" s="113" t="s">
        <v>9872</v>
      </c>
      <c r="K1250" s="113" t="s">
        <v>18501</v>
      </c>
      <c r="L1250" s="113">
        <v>81245255537</v>
      </c>
      <c r="M1250" s="113" t="s">
        <v>15113</v>
      </c>
      <c r="O1250" s="113" t="s">
        <v>18502</v>
      </c>
      <c r="P1250" s="113" t="s">
        <v>18503</v>
      </c>
      <c r="Q1250" s="113" t="s">
        <v>18504</v>
      </c>
      <c r="R1250" s="113">
        <v>15</v>
      </c>
      <c r="S1250" s="113" t="s">
        <v>13</v>
      </c>
      <c r="T1250" s="113" t="s">
        <v>18505</v>
      </c>
      <c r="U1250" s="113" t="s">
        <v>18506</v>
      </c>
      <c r="V1250" s="114">
        <v>36458</v>
      </c>
      <c r="W1250" s="114">
        <v>36342</v>
      </c>
      <c r="X1250" s="113" t="s">
        <v>17255</v>
      </c>
      <c r="Y1250" s="114">
        <v>36736</v>
      </c>
      <c r="Z1250" s="114">
        <v>36739</v>
      </c>
      <c r="AA1250" s="113">
        <v>22</v>
      </c>
      <c r="AB1250" s="113" t="s">
        <v>25</v>
      </c>
      <c r="AC1250" s="113">
        <v>41</v>
      </c>
      <c r="AD1250" s="113" t="s">
        <v>52</v>
      </c>
      <c r="AE1250" s="114">
        <v>44105</v>
      </c>
      <c r="AF1250" s="113">
        <v>19</v>
      </c>
      <c r="AG1250" s="113">
        <v>3</v>
      </c>
      <c r="AH1250" s="113" t="s">
        <v>16226</v>
      </c>
      <c r="AI1250" s="117" t="s">
        <v>9901</v>
      </c>
      <c r="AK1250" s="114">
        <v>44670</v>
      </c>
      <c r="AL1250" s="113">
        <v>40</v>
      </c>
      <c r="AM1250" s="113" t="s">
        <v>9870</v>
      </c>
      <c r="AN1250" s="113" t="s">
        <v>18507</v>
      </c>
      <c r="AO1250" s="113" t="s">
        <v>1278</v>
      </c>
      <c r="AP1250" s="113">
        <v>2005</v>
      </c>
      <c r="AQ1250" s="113" t="s">
        <v>3314</v>
      </c>
      <c r="AR1250" s="113" t="s">
        <v>18508</v>
      </c>
      <c r="AS1250" s="113" t="s">
        <v>14</v>
      </c>
      <c r="AT1250" s="113" t="s">
        <v>14</v>
      </c>
      <c r="AU1250" s="113" t="s">
        <v>16229</v>
      </c>
      <c r="AV1250" s="113" t="s">
        <v>14</v>
      </c>
      <c r="AW1250" s="113" t="s">
        <v>14</v>
      </c>
    </row>
    <row r="1251" spans="1:49">
      <c r="A1251" s="116" t="s">
        <v>2261</v>
      </c>
      <c r="B1251" s="113">
        <v>570015590</v>
      </c>
      <c r="C1251" s="113" t="s">
        <v>2262</v>
      </c>
      <c r="E1251" s="113" t="s">
        <v>41</v>
      </c>
      <c r="F1251" s="113" t="s">
        <v>154</v>
      </c>
      <c r="G1251" s="114">
        <v>26600</v>
      </c>
      <c r="H1251" s="113" t="s">
        <v>16230</v>
      </c>
      <c r="I1251" s="113" t="s">
        <v>9866</v>
      </c>
      <c r="J1251" s="113" t="s">
        <v>16392</v>
      </c>
      <c r="K1251" s="113" t="s">
        <v>21948</v>
      </c>
      <c r="L1251" s="113">
        <v>82292771925</v>
      </c>
      <c r="M1251" s="113" t="s">
        <v>15238</v>
      </c>
      <c r="O1251" s="113" t="s">
        <v>21949</v>
      </c>
      <c r="P1251" s="113" t="s">
        <v>21950</v>
      </c>
      <c r="Q1251" s="113" t="s">
        <v>21951</v>
      </c>
      <c r="R1251" s="113">
        <v>15</v>
      </c>
      <c r="S1251" s="113" t="s">
        <v>13</v>
      </c>
      <c r="T1251" s="113" t="s">
        <v>21952</v>
      </c>
      <c r="U1251" s="113" t="s">
        <v>21953</v>
      </c>
      <c r="V1251" s="114">
        <v>37998</v>
      </c>
      <c r="W1251" s="114">
        <v>37956</v>
      </c>
      <c r="X1251" s="113" t="s">
        <v>21954</v>
      </c>
      <c r="Y1251" s="114">
        <v>38408</v>
      </c>
      <c r="Z1251" s="114">
        <v>38412</v>
      </c>
      <c r="AA1251" s="113">
        <v>22</v>
      </c>
      <c r="AB1251" s="113" t="s">
        <v>25</v>
      </c>
      <c r="AC1251" s="113">
        <v>41</v>
      </c>
      <c r="AD1251" s="113" t="s">
        <v>52</v>
      </c>
      <c r="AE1251" s="114">
        <v>44652</v>
      </c>
      <c r="AF1251" s="113">
        <v>16</v>
      </c>
      <c r="AG1251" s="113">
        <v>4</v>
      </c>
      <c r="AH1251" s="113" t="s">
        <v>16226</v>
      </c>
      <c r="AI1251" s="117" t="s">
        <v>9891</v>
      </c>
      <c r="AK1251" s="114">
        <v>44670</v>
      </c>
      <c r="AL1251" s="113">
        <v>40</v>
      </c>
      <c r="AM1251" s="113" t="s">
        <v>9870</v>
      </c>
      <c r="AN1251" s="113" t="s">
        <v>16586</v>
      </c>
      <c r="AO1251" s="113" t="s">
        <v>677</v>
      </c>
      <c r="AP1251" s="113">
        <v>2007</v>
      </c>
      <c r="AQ1251" s="113" t="s">
        <v>5236</v>
      </c>
      <c r="AR1251" s="113" t="s">
        <v>20667</v>
      </c>
      <c r="AS1251" s="113" t="s">
        <v>14</v>
      </c>
      <c r="AT1251" s="113" t="s">
        <v>14</v>
      </c>
      <c r="AU1251" s="113" t="s">
        <v>16229</v>
      </c>
      <c r="AV1251" s="113" t="s">
        <v>14</v>
      </c>
      <c r="AW1251" s="113" t="s">
        <v>14</v>
      </c>
    </row>
    <row r="1252" spans="1:49">
      <c r="A1252" s="116" t="s">
        <v>2887</v>
      </c>
      <c r="B1252" s="113">
        <v>132234025</v>
      </c>
      <c r="C1252" s="113" t="s">
        <v>2888</v>
      </c>
      <c r="F1252" s="113" t="s">
        <v>8</v>
      </c>
      <c r="G1252" s="114">
        <v>26602</v>
      </c>
      <c r="H1252" s="113" t="s">
        <v>16230</v>
      </c>
      <c r="I1252" s="113" t="s">
        <v>9866</v>
      </c>
      <c r="J1252" s="113" t="s">
        <v>9872</v>
      </c>
      <c r="K1252" s="113" t="s">
        <v>34618</v>
      </c>
      <c r="L1252" s="113">
        <v>852278565158</v>
      </c>
      <c r="M1252" s="113" t="s">
        <v>34619</v>
      </c>
      <c r="O1252" s="113" t="s">
        <v>13916</v>
      </c>
      <c r="P1252" s="113" t="s">
        <v>34620</v>
      </c>
      <c r="Q1252" s="113" t="s">
        <v>34621</v>
      </c>
      <c r="R1252" s="113">
        <v>15</v>
      </c>
      <c r="S1252" s="113" t="s">
        <v>13</v>
      </c>
      <c r="T1252" s="113" t="s">
        <v>34622</v>
      </c>
      <c r="U1252" s="113" t="s">
        <v>19646</v>
      </c>
      <c r="V1252" s="114">
        <v>36347</v>
      </c>
      <c r="W1252" s="114">
        <v>36220</v>
      </c>
      <c r="X1252" s="113" t="s">
        <v>34623</v>
      </c>
      <c r="Y1252" s="114">
        <v>36736</v>
      </c>
      <c r="Z1252" s="114">
        <v>36739</v>
      </c>
      <c r="AA1252" s="113">
        <v>21</v>
      </c>
      <c r="AB1252" s="113" t="s">
        <v>24</v>
      </c>
      <c r="AC1252" s="113">
        <v>32</v>
      </c>
      <c r="AD1252" s="113" t="s">
        <v>84</v>
      </c>
      <c r="AE1252" s="114">
        <v>44470</v>
      </c>
      <c r="AF1252" s="113">
        <v>17</v>
      </c>
      <c r="AG1252" s="113">
        <v>7</v>
      </c>
      <c r="AH1252" s="113" t="s">
        <v>16226</v>
      </c>
      <c r="AI1252" s="117" t="s">
        <v>9875</v>
      </c>
      <c r="AK1252" s="114">
        <v>41730</v>
      </c>
      <c r="AL1252" s="113">
        <v>15</v>
      </c>
      <c r="AM1252" s="113" t="s">
        <v>9885</v>
      </c>
      <c r="AN1252" s="113" t="s">
        <v>16743</v>
      </c>
      <c r="AO1252" s="113" t="s">
        <v>781</v>
      </c>
      <c r="AP1252" s="113">
        <v>1991</v>
      </c>
      <c r="AQ1252" s="113" t="s">
        <v>3314</v>
      </c>
      <c r="AR1252" s="113" t="s">
        <v>17305</v>
      </c>
      <c r="AS1252" s="113" t="s">
        <v>14</v>
      </c>
      <c r="AT1252" s="113" t="s">
        <v>14</v>
      </c>
      <c r="AU1252" s="113" t="s">
        <v>16229</v>
      </c>
      <c r="AV1252" s="113" t="s">
        <v>14</v>
      </c>
    </row>
    <row r="1253" spans="1:49">
      <c r="A1253" s="116" t="s">
        <v>7876</v>
      </c>
      <c r="C1253" s="113" t="s">
        <v>2467</v>
      </c>
      <c r="E1253" s="113" t="s">
        <v>1967</v>
      </c>
      <c r="F1253" s="113" t="s">
        <v>445</v>
      </c>
      <c r="G1253" s="114">
        <v>26603</v>
      </c>
      <c r="H1253" s="113" t="s">
        <v>16218</v>
      </c>
      <c r="I1253" s="113" t="s">
        <v>9866</v>
      </c>
      <c r="J1253" s="113" t="s">
        <v>9872</v>
      </c>
      <c r="K1253" s="113" t="s">
        <v>17749</v>
      </c>
      <c r="L1253" s="113">
        <v>82393625948</v>
      </c>
      <c r="M1253" s="113" t="s">
        <v>17750</v>
      </c>
      <c r="O1253" s="113" t="s">
        <v>15866</v>
      </c>
      <c r="P1253" s="113" t="s">
        <v>17751</v>
      </c>
      <c r="Q1253" s="113" t="s">
        <v>17752</v>
      </c>
      <c r="R1253" s="113">
        <v>15</v>
      </c>
      <c r="S1253" s="113" t="s">
        <v>13</v>
      </c>
      <c r="T1253" s="113" t="s">
        <v>17753</v>
      </c>
      <c r="U1253" s="113" t="s">
        <v>17754</v>
      </c>
      <c r="V1253" s="114">
        <v>39965</v>
      </c>
      <c r="W1253" s="114">
        <v>39904</v>
      </c>
      <c r="X1253" s="113" t="s">
        <v>17755</v>
      </c>
      <c r="Y1253" s="114">
        <v>40542</v>
      </c>
      <c r="Z1253" s="114">
        <v>40544</v>
      </c>
      <c r="AA1253" s="113">
        <v>31</v>
      </c>
      <c r="AB1253" s="113" t="s">
        <v>9</v>
      </c>
      <c r="AC1253" s="113">
        <v>34</v>
      </c>
      <c r="AD1253" s="113" t="s">
        <v>18</v>
      </c>
      <c r="AE1253" s="114">
        <v>44470</v>
      </c>
      <c r="AF1253" s="113">
        <v>24</v>
      </c>
      <c r="AG1253" s="113">
        <v>9</v>
      </c>
      <c r="AH1253" s="113" t="s">
        <v>16226</v>
      </c>
      <c r="AI1253" s="117" t="s">
        <v>9891</v>
      </c>
      <c r="AK1253" s="114">
        <v>45120</v>
      </c>
      <c r="AL1253" s="113">
        <v>40</v>
      </c>
      <c r="AM1253" s="113" t="s">
        <v>9870</v>
      </c>
      <c r="AN1253" s="113" t="s">
        <v>17096</v>
      </c>
      <c r="AO1253" s="113" t="s">
        <v>420</v>
      </c>
      <c r="AP1253" s="113">
        <v>1996</v>
      </c>
      <c r="AQ1253" s="113" t="s">
        <v>6669</v>
      </c>
      <c r="AR1253" s="113" t="s">
        <v>17748</v>
      </c>
      <c r="AS1253" s="113" t="s">
        <v>14</v>
      </c>
      <c r="AT1253" s="113" t="s">
        <v>14</v>
      </c>
      <c r="AU1253" s="113" t="s">
        <v>16229</v>
      </c>
      <c r="AV1253" s="113" t="s">
        <v>14</v>
      </c>
      <c r="AW1253" s="113" t="s">
        <v>14</v>
      </c>
    </row>
    <row r="1254" spans="1:49">
      <c r="A1254" s="116" t="s">
        <v>4533</v>
      </c>
      <c r="B1254" s="113">
        <v>570021265</v>
      </c>
      <c r="C1254" s="113" t="s">
        <v>4534</v>
      </c>
      <c r="F1254" s="113" t="s">
        <v>962</v>
      </c>
      <c r="G1254" s="114">
        <v>26608</v>
      </c>
      <c r="H1254" s="113" t="s">
        <v>16218</v>
      </c>
      <c r="I1254" s="113" t="s">
        <v>9866</v>
      </c>
      <c r="J1254" s="113" t="s">
        <v>9872</v>
      </c>
      <c r="K1254" s="113" t="s">
        <v>33689</v>
      </c>
      <c r="L1254" s="113">
        <v>85394236995</v>
      </c>
      <c r="M1254" s="113" t="s">
        <v>10175</v>
      </c>
      <c r="O1254" s="113" t="s">
        <v>10176</v>
      </c>
      <c r="P1254" s="113" t="s">
        <v>33690</v>
      </c>
      <c r="Q1254" s="113" t="s">
        <v>33691</v>
      </c>
      <c r="R1254" s="113">
        <v>15</v>
      </c>
      <c r="S1254" s="113" t="s">
        <v>13</v>
      </c>
      <c r="T1254" s="113" t="s">
        <v>33692</v>
      </c>
      <c r="U1254" s="113" t="s">
        <v>33693</v>
      </c>
      <c r="V1254" s="114">
        <v>39038</v>
      </c>
      <c r="W1254" s="114">
        <v>38808</v>
      </c>
      <c r="X1254" s="113" t="s">
        <v>33694</v>
      </c>
      <c r="Y1254" s="114">
        <v>39353</v>
      </c>
      <c r="Z1254" s="114">
        <v>39356</v>
      </c>
      <c r="AA1254" s="113">
        <v>21</v>
      </c>
      <c r="AB1254" s="113" t="s">
        <v>24</v>
      </c>
      <c r="AC1254" s="113">
        <v>31</v>
      </c>
      <c r="AD1254" s="113" t="s">
        <v>9</v>
      </c>
      <c r="AE1254" s="114">
        <v>44835</v>
      </c>
      <c r="AF1254" s="113">
        <v>22</v>
      </c>
      <c r="AG1254" s="113">
        <v>8</v>
      </c>
      <c r="AH1254" s="113" t="s">
        <v>16263</v>
      </c>
      <c r="AI1254" s="117" t="s">
        <v>16325</v>
      </c>
      <c r="AK1254" s="114">
        <v>45302</v>
      </c>
      <c r="AL1254" s="113">
        <v>15</v>
      </c>
      <c r="AM1254" s="113" t="s">
        <v>9885</v>
      </c>
      <c r="AN1254" s="113" t="s">
        <v>22144</v>
      </c>
      <c r="AO1254" s="113" t="s">
        <v>274</v>
      </c>
      <c r="AP1254" s="113">
        <v>1992</v>
      </c>
      <c r="AQ1254" s="113" t="s">
        <v>8</v>
      </c>
      <c r="AR1254" s="113" t="s">
        <v>22099</v>
      </c>
      <c r="AS1254" s="113" t="s">
        <v>14</v>
      </c>
      <c r="AT1254" s="113" t="s">
        <v>14</v>
      </c>
      <c r="AU1254" s="113" t="s">
        <v>16229</v>
      </c>
      <c r="AV1254" s="113" t="s">
        <v>14</v>
      </c>
    </row>
    <row r="1255" spans="1:49">
      <c r="A1255" s="116" t="s">
        <v>7065</v>
      </c>
      <c r="C1255" s="113" t="s">
        <v>7066</v>
      </c>
      <c r="E1255" s="113" t="s">
        <v>34</v>
      </c>
      <c r="F1255" s="113" t="s">
        <v>8</v>
      </c>
      <c r="G1255" s="114">
        <v>26612</v>
      </c>
      <c r="H1255" s="113" t="s">
        <v>16218</v>
      </c>
      <c r="I1255" s="113" t="s">
        <v>9866</v>
      </c>
      <c r="J1255" s="113" t="s">
        <v>9872</v>
      </c>
      <c r="K1255" s="113" t="s">
        <v>21329</v>
      </c>
      <c r="L1255" s="113">
        <v>85222784188</v>
      </c>
      <c r="M1255" s="113" t="s">
        <v>11229</v>
      </c>
      <c r="O1255" s="113" t="s">
        <v>11230</v>
      </c>
      <c r="P1255" s="113" t="s">
        <v>21330</v>
      </c>
      <c r="Q1255" s="113" t="s">
        <v>21331</v>
      </c>
      <c r="R1255" s="113">
        <v>15</v>
      </c>
      <c r="S1255" s="113" t="s">
        <v>13</v>
      </c>
      <c r="T1255" s="113" t="s">
        <v>21332</v>
      </c>
      <c r="U1255" s="113" t="s">
        <v>11231</v>
      </c>
      <c r="V1255" s="114">
        <v>39965</v>
      </c>
      <c r="W1255" s="114">
        <v>39965</v>
      </c>
      <c r="X1255" s="113" t="s">
        <v>21333</v>
      </c>
      <c r="Y1255" s="114">
        <v>39965</v>
      </c>
      <c r="Z1255" s="114">
        <v>39965</v>
      </c>
      <c r="AA1255" s="113">
        <v>21</v>
      </c>
      <c r="AB1255" s="113" t="s">
        <v>24</v>
      </c>
      <c r="AC1255" s="113">
        <v>33</v>
      </c>
      <c r="AD1255" s="113" t="s">
        <v>10</v>
      </c>
      <c r="AE1255" s="114">
        <v>45383</v>
      </c>
      <c r="AF1255" s="113">
        <v>17</v>
      </c>
      <c r="AG1255" s="113">
        <v>2</v>
      </c>
      <c r="AH1255" s="113" t="s">
        <v>9913</v>
      </c>
      <c r="AI1255" s="117" t="s">
        <v>8793</v>
      </c>
      <c r="AJ1255" s="113" t="s">
        <v>45516</v>
      </c>
      <c r="AK1255" s="114">
        <v>45120</v>
      </c>
      <c r="AL1255" s="113">
        <v>40</v>
      </c>
      <c r="AM1255" s="113" t="s">
        <v>9870</v>
      </c>
      <c r="AN1255" s="113" t="s">
        <v>16334</v>
      </c>
      <c r="AO1255" s="113" t="s">
        <v>383</v>
      </c>
      <c r="AP1255" s="113">
        <v>2012</v>
      </c>
      <c r="AQ1255" s="113" t="s">
        <v>2436</v>
      </c>
      <c r="AR1255" s="113" t="s">
        <v>21334</v>
      </c>
      <c r="AS1255" s="113" t="s">
        <v>14</v>
      </c>
      <c r="AT1255" s="113" t="s">
        <v>14</v>
      </c>
      <c r="AU1255" s="113" t="s">
        <v>16229</v>
      </c>
      <c r="AV1255" s="113" t="s">
        <v>14</v>
      </c>
      <c r="AW1255" s="113" t="s">
        <v>14</v>
      </c>
    </row>
    <row r="1256" spans="1:49">
      <c r="A1256" s="116" t="s">
        <v>3821</v>
      </c>
      <c r="C1256" s="113" t="s">
        <v>3822</v>
      </c>
      <c r="F1256" s="113" t="s">
        <v>761</v>
      </c>
      <c r="G1256" s="114">
        <v>26614</v>
      </c>
      <c r="H1256" s="113" t="s">
        <v>16218</v>
      </c>
      <c r="I1256" s="113" t="s">
        <v>9866</v>
      </c>
      <c r="J1256" s="113" t="s">
        <v>9872</v>
      </c>
      <c r="K1256" s="113" t="s">
        <v>16818</v>
      </c>
      <c r="L1256" s="113">
        <v>852</v>
      </c>
      <c r="M1256" s="113" t="s">
        <v>16819</v>
      </c>
      <c r="O1256" s="113" t="s">
        <v>10168</v>
      </c>
      <c r="P1256" s="113" t="s">
        <v>16820</v>
      </c>
      <c r="Q1256" s="113" t="s">
        <v>16821</v>
      </c>
      <c r="R1256" s="113">
        <v>15</v>
      </c>
      <c r="S1256" s="113" t="s">
        <v>13</v>
      </c>
      <c r="T1256" s="113" t="s">
        <v>16822</v>
      </c>
      <c r="U1256" s="113" t="s">
        <v>16823</v>
      </c>
      <c r="V1256" s="114">
        <v>42054</v>
      </c>
      <c r="W1256" s="114">
        <v>41883</v>
      </c>
      <c r="X1256" s="113" t="s">
        <v>16824</v>
      </c>
      <c r="Y1256" s="114">
        <v>42339</v>
      </c>
      <c r="Z1256" s="114">
        <v>42339</v>
      </c>
      <c r="AA1256" s="113">
        <v>13</v>
      </c>
      <c r="AB1256" s="113" t="s">
        <v>357</v>
      </c>
      <c r="AC1256" s="113">
        <v>21</v>
      </c>
      <c r="AD1256" s="113" t="s">
        <v>24</v>
      </c>
      <c r="AE1256" s="114">
        <v>44287</v>
      </c>
      <c r="AF1256" s="113">
        <v>6</v>
      </c>
      <c r="AG1256" s="113">
        <v>7</v>
      </c>
      <c r="AH1256" s="113" t="s">
        <v>16263</v>
      </c>
      <c r="AI1256" s="117" t="s">
        <v>75</v>
      </c>
      <c r="AK1256" s="114">
        <v>44287</v>
      </c>
      <c r="AL1256" s="113">
        <v>15</v>
      </c>
      <c r="AM1256" s="113" t="s">
        <v>9885</v>
      </c>
      <c r="AN1256" s="113" t="s">
        <v>16415</v>
      </c>
      <c r="AO1256" s="113" t="s">
        <v>517</v>
      </c>
      <c r="AP1256" s="113">
        <v>2017</v>
      </c>
      <c r="AQ1256" s="113" t="s">
        <v>8</v>
      </c>
      <c r="AR1256" s="113" t="s">
        <v>16825</v>
      </c>
      <c r="AS1256" s="113" t="s">
        <v>14</v>
      </c>
      <c r="AT1256" s="113" t="s">
        <v>14</v>
      </c>
      <c r="AU1256" s="113" t="s">
        <v>16229</v>
      </c>
      <c r="AV1256" s="113" t="s">
        <v>14</v>
      </c>
      <c r="AW1256" s="113" t="s">
        <v>14</v>
      </c>
    </row>
    <row r="1257" spans="1:49">
      <c r="A1257" s="116" t="s">
        <v>3931</v>
      </c>
      <c r="B1257" s="113">
        <v>570021229</v>
      </c>
      <c r="C1257" s="113" t="s">
        <v>846</v>
      </c>
      <c r="E1257" s="113" t="s">
        <v>223</v>
      </c>
      <c r="F1257" s="113" t="s">
        <v>349</v>
      </c>
      <c r="G1257" s="114">
        <v>26618</v>
      </c>
      <c r="H1257" s="113" t="s">
        <v>16230</v>
      </c>
      <c r="I1257" s="113" t="s">
        <v>9866</v>
      </c>
      <c r="J1257" s="113" t="s">
        <v>9872</v>
      </c>
      <c r="K1257" s="113" t="s">
        <v>43206</v>
      </c>
      <c r="L1257" s="113">
        <v>82259589175</v>
      </c>
      <c r="M1257" s="113" t="s">
        <v>10551</v>
      </c>
      <c r="O1257" s="113" t="s">
        <v>43207</v>
      </c>
      <c r="P1257" s="113" t="s">
        <v>43208</v>
      </c>
      <c r="Q1257" s="113" t="s">
        <v>43209</v>
      </c>
      <c r="R1257" s="113">
        <v>15</v>
      </c>
      <c r="S1257" s="113" t="s">
        <v>13</v>
      </c>
      <c r="T1257" s="113" t="s">
        <v>43210</v>
      </c>
      <c r="U1257" s="113" t="s">
        <v>43211</v>
      </c>
      <c r="V1257" s="114">
        <v>38808</v>
      </c>
      <c r="W1257" s="114">
        <v>38808</v>
      </c>
      <c r="X1257" s="113" t="s">
        <v>43212</v>
      </c>
      <c r="Y1257" s="114">
        <v>39353</v>
      </c>
      <c r="Z1257" s="114">
        <v>39356</v>
      </c>
      <c r="AA1257" s="113">
        <v>21</v>
      </c>
      <c r="AB1257" s="113" t="s">
        <v>24</v>
      </c>
      <c r="AC1257" s="113">
        <v>33</v>
      </c>
      <c r="AD1257" s="113" t="s">
        <v>10</v>
      </c>
      <c r="AE1257" s="114">
        <v>45017</v>
      </c>
      <c r="AF1257" s="113">
        <v>21</v>
      </c>
      <c r="AG1257" s="113">
        <v>5</v>
      </c>
      <c r="AH1257" s="113" t="s">
        <v>16226</v>
      </c>
      <c r="AI1257" s="117" t="s">
        <v>2025</v>
      </c>
      <c r="AK1257" s="114">
        <v>45017</v>
      </c>
      <c r="AL1257" s="113">
        <v>30</v>
      </c>
      <c r="AM1257" s="113" t="s">
        <v>9882</v>
      </c>
      <c r="AN1257" s="113" t="s">
        <v>16364</v>
      </c>
      <c r="AO1257" s="113" t="s">
        <v>100</v>
      </c>
      <c r="AP1257" s="113">
        <v>2013</v>
      </c>
      <c r="AQ1257" s="113" t="s">
        <v>5236</v>
      </c>
      <c r="AR1257" s="113" t="s">
        <v>19217</v>
      </c>
      <c r="AS1257" s="113" t="s">
        <v>14</v>
      </c>
      <c r="AT1257" s="113" t="s">
        <v>14</v>
      </c>
      <c r="AU1257" s="113" t="s">
        <v>16229</v>
      </c>
      <c r="AV1257" s="113" t="s">
        <v>14</v>
      </c>
      <c r="AW1257" s="113" t="s">
        <v>14</v>
      </c>
    </row>
    <row r="1258" spans="1:49">
      <c r="A1258" s="116" t="s">
        <v>8284</v>
      </c>
      <c r="B1258" s="113">
        <v>570021328</v>
      </c>
      <c r="C1258" s="113" t="s">
        <v>8285</v>
      </c>
      <c r="E1258" s="113" t="s">
        <v>110</v>
      </c>
      <c r="F1258" s="113" t="s">
        <v>8</v>
      </c>
      <c r="G1258" s="114">
        <v>26623</v>
      </c>
      <c r="H1258" s="113" t="s">
        <v>16218</v>
      </c>
      <c r="I1258" s="113" t="s">
        <v>9866</v>
      </c>
      <c r="J1258" s="113" t="s">
        <v>9872</v>
      </c>
      <c r="K1258" s="113" t="s">
        <v>31945</v>
      </c>
      <c r="L1258" s="113">
        <v>85241666602</v>
      </c>
      <c r="M1258" s="113" t="s">
        <v>10265</v>
      </c>
      <c r="O1258" s="113" t="s">
        <v>11819</v>
      </c>
      <c r="P1258" s="113" t="s">
        <v>31946</v>
      </c>
      <c r="Q1258" s="113" t="s">
        <v>31947</v>
      </c>
      <c r="R1258" s="113">
        <v>15</v>
      </c>
      <c r="S1258" s="113" t="s">
        <v>13</v>
      </c>
      <c r="T1258" s="113" t="s">
        <v>31948</v>
      </c>
      <c r="U1258" s="113" t="s">
        <v>31949</v>
      </c>
      <c r="V1258" s="114">
        <v>39038</v>
      </c>
      <c r="W1258" s="114">
        <v>38808</v>
      </c>
      <c r="X1258" s="113" t="s">
        <v>31950</v>
      </c>
      <c r="Y1258" s="114">
        <v>39353</v>
      </c>
      <c r="Z1258" s="114">
        <v>39356</v>
      </c>
      <c r="AA1258" s="113">
        <v>31</v>
      </c>
      <c r="AB1258" s="113" t="s">
        <v>9</v>
      </c>
      <c r="AC1258" s="113">
        <v>34</v>
      </c>
      <c r="AD1258" s="113" t="s">
        <v>18</v>
      </c>
      <c r="AE1258" s="114">
        <v>42461</v>
      </c>
      <c r="AF1258" s="113">
        <v>13</v>
      </c>
      <c r="AG1258" s="113">
        <v>0</v>
      </c>
      <c r="AH1258" s="113" t="s">
        <v>9913</v>
      </c>
      <c r="AI1258" s="117" t="s">
        <v>1139</v>
      </c>
      <c r="AJ1258" s="113" t="s">
        <v>45509</v>
      </c>
      <c r="AK1258" s="114">
        <v>42746</v>
      </c>
      <c r="AL1258" s="113">
        <v>40</v>
      </c>
      <c r="AM1258" s="113" t="s">
        <v>9870</v>
      </c>
      <c r="AN1258" s="113" t="s">
        <v>16282</v>
      </c>
      <c r="AO1258" s="113" t="s">
        <v>113</v>
      </c>
      <c r="AP1258" s="113">
        <v>1999</v>
      </c>
      <c r="AQ1258" s="113" t="s">
        <v>2307</v>
      </c>
      <c r="AR1258" s="113" t="s">
        <v>31951</v>
      </c>
      <c r="AS1258" s="113" t="s">
        <v>14</v>
      </c>
      <c r="AT1258" s="113" t="s">
        <v>14</v>
      </c>
      <c r="AU1258" s="113" t="s">
        <v>16229</v>
      </c>
      <c r="AV1258" s="113" t="s">
        <v>14</v>
      </c>
      <c r="AW1258" s="113" t="s">
        <v>14</v>
      </c>
    </row>
    <row r="1259" spans="1:49">
      <c r="A1259" s="116" t="s">
        <v>5546</v>
      </c>
      <c r="B1259" s="113">
        <v>570028826</v>
      </c>
      <c r="C1259" s="113" t="s">
        <v>5547</v>
      </c>
      <c r="E1259" s="113" t="s">
        <v>41</v>
      </c>
      <c r="F1259" s="113" t="s">
        <v>5548</v>
      </c>
      <c r="G1259" s="114">
        <v>26626</v>
      </c>
      <c r="H1259" s="113" t="s">
        <v>16230</v>
      </c>
      <c r="I1259" s="113" t="s">
        <v>10007</v>
      </c>
      <c r="J1259" s="113" t="s">
        <v>9872</v>
      </c>
      <c r="K1259" s="113" t="s">
        <v>45832</v>
      </c>
      <c r="L1259" s="113">
        <v>81350743924</v>
      </c>
      <c r="M1259" s="113" t="s">
        <v>10232</v>
      </c>
      <c r="O1259" s="113" t="s">
        <v>10233</v>
      </c>
      <c r="P1259" s="113" t="s">
        <v>22549</v>
      </c>
      <c r="Q1259" s="113" t="s">
        <v>22550</v>
      </c>
      <c r="R1259" s="113">
        <v>15</v>
      </c>
      <c r="S1259" s="113" t="s">
        <v>13</v>
      </c>
      <c r="T1259" s="113" t="s">
        <v>22551</v>
      </c>
      <c r="U1259" s="113" t="s">
        <v>22552</v>
      </c>
      <c r="V1259" s="114">
        <v>39387</v>
      </c>
      <c r="W1259" s="114">
        <v>39083</v>
      </c>
      <c r="X1259" s="113" t="s">
        <v>22553</v>
      </c>
      <c r="Y1259" s="114">
        <v>39720</v>
      </c>
      <c r="Z1259" s="114">
        <v>39722</v>
      </c>
      <c r="AA1259" s="113">
        <v>21</v>
      </c>
      <c r="AB1259" s="113" t="s">
        <v>24</v>
      </c>
      <c r="AC1259" s="113">
        <v>31</v>
      </c>
      <c r="AD1259" s="113" t="s">
        <v>9</v>
      </c>
      <c r="AE1259" s="114">
        <v>44652</v>
      </c>
      <c r="AF1259" s="113">
        <v>13</v>
      </c>
      <c r="AG1259" s="113">
        <v>3</v>
      </c>
      <c r="AH1259" s="113" t="s">
        <v>16226</v>
      </c>
      <c r="AI1259" s="117" t="s">
        <v>179</v>
      </c>
      <c r="AK1259" s="114">
        <v>43614</v>
      </c>
      <c r="AL1259" s="113">
        <v>40</v>
      </c>
      <c r="AM1259" s="113" t="s">
        <v>9870</v>
      </c>
      <c r="AN1259" s="113" t="s">
        <v>16561</v>
      </c>
      <c r="AO1259" s="113" t="s">
        <v>42</v>
      </c>
      <c r="AP1259" s="113">
        <v>2020</v>
      </c>
      <c r="AQ1259" s="113" t="s">
        <v>6669</v>
      </c>
      <c r="AR1259" s="113" t="s">
        <v>22554</v>
      </c>
      <c r="AS1259" s="113" t="s">
        <v>14</v>
      </c>
      <c r="AT1259" s="113" t="s">
        <v>14</v>
      </c>
      <c r="AU1259" s="113" t="s">
        <v>16229</v>
      </c>
      <c r="AV1259" s="113" t="s">
        <v>14</v>
      </c>
    </row>
    <row r="1260" spans="1:49">
      <c r="A1260" s="116" t="s">
        <v>7207</v>
      </c>
      <c r="C1260" s="113" t="s">
        <v>7208</v>
      </c>
      <c r="E1260" s="113" t="s">
        <v>110</v>
      </c>
      <c r="F1260" s="113" t="s">
        <v>8</v>
      </c>
      <c r="G1260" s="114">
        <v>26628</v>
      </c>
      <c r="H1260" s="113" t="s">
        <v>16218</v>
      </c>
      <c r="I1260" s="113" t="s">
        <v>9866</v>
      </c>
      <c r="J1260" s="113" t="s">
        <v>9872</v>
      </c>
      <c r="K1260" s="113" t="s">
        <v>27694</v>
      </c>
      <c r="L1260" s="113">
        <v>85264953580</v>
      </c>
      <c r="M1260" s="113" t="s">
        <v>11820</v>
      </c>
      <c r="O1260" s="113" t="s">
        <v>27695</v>
      </c>
      <c r="P1260" s="113" t="s">
        <v>27696</v>
      </c>
      <c r="Q1260" s="113" t="s">
        <v>27697</v>
      </c>
      <c r="R1260" s="113">
        <v>15</v>
      </c>
      <c r="S1260" s="113" t="s">
        <v>13</v>
      </c>
      <c r="T1260" s="113" t="s">
        <v>27698</v>
      </c>
      <c r="U1260" s="113" t="s">
        <v>27699</v>
      </c>
      <c r="V1260" s="114">
        <v>39965</v>
      </c>
      <c r="W1260" s="114">
        <v>39904</v>
      </c>
      <c r="X1260" s="113" t="s">
        <v>27700</v>
      </c>
      <c r="Y1260" s="114">
        <v>40542</v>
      </c>
      <c r="Z1260" s="114">
        <v>40544</v>
      </c>
      <c r="AA1260" s="113">
        <v>31</v>
      </c>
      <c r="AB1260" s="113" t="s">
        <v>9</v>
      </c>
      <c r="AC1260" s="113">
        <v>34</v>
      </c>
      <c r="AD1260" s="113" t="s">
        <v>18</v>
      </c>
      <c r="AE1260" s="114">
        <v>44287</v>
      </c>
      <c r="AF1260" s="113">
        <v>19</v>
      </c>
      <c r="AG1260" s="113">
        <v>3</v>
      </c>
      <c r="AH1260" s="113" t="s">
        <v>9913</v>
      </c>
      <c r="AI1260" s="117" t="s">
        <v>155</v>
      </c>
      <c r="AJ1260" s="113" t="s">
        <v>45516</v>
      </c>
      <c r="AK1260" s="114">
        <v>43222</v>
      </c>
      <c r="AL1260" s="113">
        <v>40</v>
      </c>
      <c r="AM1260" s="113" t="s">
        <v>9870</v>
      </c>
      <c r="AN1260" s="113" t="s">
        <v>16282</v>
      </c>
      <c r="AO1260" s="113" t="s">
        <v>113</v>
      </c>
      <c r="AP1260" s="113">
        <v>2005</v>
      </c>
      <c r="AQ1260" s="113" t="s">
        <v>2436</v>
      </c>
      <c r="AR1260" s="113" t="s">
        <v>16631</v>
      </c>
      <c r="AS1260" s="113" t="s">
        <v>14</v>
      </c>
      <c r="AT1260" s="113" t="s">
        <v>14</v>
      </c>
      <c r="AU1260" s="113" t="s">
        <v>16229</v>
      </c>
      <c r="AV1260" s="113" t="s">
        <v>14</v>
      </c>
      <c r="AW1260" s="113" t="s">
        <v>14</v>
      </c>
    </row>
    <row r="1261" spans="1:49">
      <c r="A1261" s="116" t="s">
        <v>5632</v>
      </c>
      <c r="C1261" s="113" t="s">
        <v>5633</v>
      </c>
      <c r="E1261" s="113" t="s">
        <v>74</v>
      </c>
      <c r="F1261" s="113" t="s">
        <v>204</v>
      </c>
      <c r="G1261" s="114">
        <v>26629</v>
      </c>
      <c r="H1261" s="113" t="s">
        <v>16230</v>
      </c>
      <c r="I1261" s="113" t="s">
        <v>9866</v>
      </c>
      <c r="J1261" s="113" t="s">
        <v>9872</v>
      </c>
      <c r="K1261" s="113" t="s">
        <v>40150</v>
      </c>
      <c r="L1261" s="113">
        <v>81212938926</v>
      </c>
      <c r="M1261" s="113" t="s">
        <v>14375</v>
      </c>
      <c r="O1261" s="113" t="s">
        <v>14376</v>
      </c>
      <c r="P1261" s="113" t="s">
        <v>40151</v>
      </c>
      <c r="Q1261" s="113" t="s">
        <v>40152</v>
      </c>
      <c r="R1261" s="113">
        <v>15</v>
      </c>
      <c r="S1261" s="113" t="s">
        <v>13</v>
      </c>
      <c r="T1261" s="113" t="s">
        <v>40153</v>
      </c>
      <c r="U1261" s="113" t="s">
        <v>40154</v>
      </c>
      <c r="V1261" s="114">
        <v>42037</v>
      </c>
      <c r="W1261" s="114">
        <v>42036</v>
      </c>
      <c r="X1261" s="113" t="s">
        <v>40155</v>
      </c>
      <c r="Y1261" s="114">
        <v>42612</v>
      </c>
      <c r="Z1261" s="114">
        <v>42614</v>
      </c>
      <c r="AA1261" s="113">
        <v>11</v>
      </c>
      <c r="AB1261" s="113" t="s">
        <v>306</v>
      </c>
      <c r="AC1261" s="113">
        <v>32</v>
      </c>
      <c r="AD1261" s="113" t="s">
        <v>84</v>
      </c>
      <c r="AE1261" s="114">
        <v>45200</v>
      </c>
      <c r="AF1261" s="113">
        <v>14</v>
      </c>
      <c r="AG1261" s="113">
        <v>1</v>
      </c>
      <c r="AH1261" s="113" t="s">
        <v>16226</v>
      </c>
      <c r="AI1261" s="117" t="s">
        <v>9875</v>
      </c>
      <c r="AK1261" s="114">
        <v>45200</v>
      </c>
      <c r="AL1261" s="113">
        <v>40</v>
      </c>
      <c r="AM1261" s="113" t="s">
        <v>9870</v>
      </c>
      <c r="AN1261" s="113" t="s">
        <v>16670</v>
      </c>
      <c r="AO1261" s="113" t="s">
        <v>94</v>
      </c>
      <c r="AP1261" s="113">
        <v>2010</v>
      </c>
      <c r="AQ1261" s="113" t="s">
        <v>6669</v>
      </c>
      <c r="AR1261" s="113" t="s">
        <v>18404</v>
      </c>
      <c r="AS1261" s="113" t="s">
        <v>14</v>
      </c>
      <c r="AT1261" s="113" t="s">
        <v>14</v>
      </c>
      <c r="AU1261" s="113" t="s">
        <v>16229</v>
      </c>
      <c r="AV1261" s="113" t="s">
        <v>14</v>
      </c>
    </row>
    <row r="1262" spans="1:49">
      <c r="A1262" s="116" t="s">
        <v>3501</v>
      </c>
      <c r="B1262" s="113">
        <v>570013937</v>
      </c>
      <c r="C1262" s="113" t="s">
        <v>3502</v>
      </c>
      <c r="E1262" s="113" t="s">
        <v>34</v>
      </c>
      <c r="F1262" s="113" t="s">
        <v>8</v>
      </c>
      <c r="G1262" s="114">
        <v>26632</v>
      </c>
      <c r="H1262" s="113" t="s">
        <v>16218</v>
      </c>
      <c r="I1262" s="113" t="s">
        <v>9866</v>
      </c>
      <c r="J1262" s="113" t="s">
        <v>9872</v>
      </c>
      <c r="K1262" s="113" t="s">
        <v>22898</v>
      </c>
      <c r="L1262" s="113">
        <v>82396728022</v>
      </c>
      <c r="M1262" s="113" t="s">
        <v>22899</v>
      </c>
      <c r="O1262" s="113" t="s">
        <v>11689</v>
      </c>
      <c r="P1262" s="113" t="s">
        <v>22900</v>
      </c>
      <c r="Q1262" s="113" t="s">
        <v>22901</v>
      </c>
      <c r="R1262" s="113">
        <v>15</v>
      </c>
      <c r="S1262" s="113" t="s">
        <v>13</v>
      </c>
      <c r="T1262" s="113" t="s">
        <v>22902</v>
      </c>
      <c r="U1262" s="113" t="s">
        <v>22903</v>
      </c>
      <c r="V1262" s="114">
        <v>37557</v>
      </c>
      <c r="W1262" s="114">
        <v>37561</v>
      </c>
      <c r="X1262" s="113" t="s">
        <v>22904</v>
      </c>
      <c r="Y1262" s="114">
        <v>37945</v>
      </c>
      <c r="Z1262" s="114">
        <v>37956</v>
      </c>
      <c r="AA1262" s="113">
        <v>21</v>
      </c>
      <c r="AB1262" s="113" t="s">
        <v>24</v>
      </c>
      <c r="AC1262" s="113">
        <v>34</v>
      </c>
      <c r="AD1262" s="113" t="s">
        <v>18</v>
      </c>
      <c r="AE1262" s="114">
        <v>43556</v>
      </c>
      <c r="AF1262" s="113">
        <v>18</v>
      </c>
      <c r="AG1262" s="113">
        <v>4</v>
      </c>
      <c r="AH1262" s="113" t="s">
        <v>16263</v>
      </c>
      <c r="AI1262" s="117" t="s">
        <v>16264</v>
      </c>
      <c r="AK1262" s="114">
        <v>45302</v>
      </c>
      <c r="AL1262" s="113">
        <v>40</v>
      </c>
      <c r="AM1262" s="113" t="s">
        <v>9870</v>
      </c>
      <c r="AN1262" s="113" t="s">
        <v>16399</v>
      </c>
      <c r="AO1262" s="113" t="s">
        <v>169</v>
      </c>
      <c r="AP1262" s="113">
        <v>2010</v>
      </c>
      <c r="AQ1262" s="113" t="s">
        <v>2307</v>
      </c>
      <c r="AR1262" s="113" t="s">
        <v>17492</v>
      </c>
      <c r="AS1262" s="113" t="s">
        <v>14</v>
      </c>
      <c r="AT1262" s="113" t="s">
        <v>14</v>
      </c>
      <c r="AU1262" s="113" t="s">
        <v>16229</v>
      </c>
      <c r="AV1262" s="113" t="s">
        <v>14</v>
      </c>
    </row>
    <row r="1263" spans="1:49">
      <c r="A1263" s="116" t="s">
        <v>9130</v>
      </c>
      <c r="B1263" s="113">
        <v>570027776</v>
      </c>
      <c r="C1263" s="113" t="s">
        <v>9131</v>
      </c>
      <c r="E1263" s="113" t="s">
        <v>41</v>
      </c>
      <c r="F1263" s="113" t="s">
        <v>877</v>
      </c>
      <c r="G1263" s="114">
        <v>26636</v>
      </c>
      <c r="H1263" s="113" t="s">
        <v>16230</v>
      </c>
      <c r="I1263" s="113" t="s">
        <v>9866</v>
      </c>
      <c r="J1263" s="113" t="s">
        <v>9872</v>
      </c>
      <c r="K1263" s="113" t="s">
        <v>32996</v>
      </c>
      <c r="M1263" s="113" t="s">
        <v>14586</v>
      </c>
      <c r="O1263" s="113" t="s">
        <v>14587</v>
      </c>
      <c r="P1263" s="113" t="s">
        <v>32997</v>
      </c>
      <c r="Q1263" s="113" t="s">
        <v>32998</v>
      </c>
      <c r="R1263" s="113">
        <v>15</v>
      </c>
      <c r="S1263" s="113" t="s">
        <v>13</v>
      </c>
      <c r="T1263" s="113" t="s">
        <v>32999</v>
      </c>
      <c r="U1263" s="113" t="s">
        <v>33000</v>
      </c>
      <c r="V1263" s="114">
        <v>39387</v>
      </c>
      <c r="W1263" s="114">
        <v>39083</v>
      </c>
      <c r="X1263" s="113" t="s">
        <v>33001</v>
      </c>
      <c r="Y1263" s="114">
        <v>39720</v>
      </c>
      <c r="Z1263" s="114">
        <v>39722</v>
      </c>
      <c r="AA1263" s="113">
        <v>23</v>
      </c>
      <c r="AB1263" s="113" t="s">
        <v>78</v>
      </c>
      <c r="AC1263" s="113">
        <v>31</v>
      </c>
      <c r="AD1263" s="113" t="s">
        <v>9</v>
      </c>
      <c r="AE1263" s="114">
        <v>44835</v>
      </c>
      <c r="AF1263" s="113">
        <v>16</v>
      </c>
      <c r="AG1263" s="113">
        <v>9</v>
      </c>
      <c r="AH1263" s="113" t="s">
        <v>16226</v>
      </c>
      <c r="AI1263" s="117" t="s">
        <v>9875</v>
      </c>
      <c r="AK1263" s="114">
        <v>45200</v>
      </c>
      <c r="AL1263" s="113">
        <v>40</v>
      </c>
      <c r="AM1263" s="113" t="s">
        <v>9870</v>
      </c>
      <c r="AN1263" s="113" t="s">
        <v>22608</v>
      </c>
      <c r="AO1263" s="113" t="s">
        <v>917</v>
      </c>
      <c r="AP1263" s="113">
        <v>2023</v>
      </c>
      <c r="AQ1263" s="113" t="s">
        <v>8</v>
      </c>
      <c r="AR1263" s="113" t="s">
        <v>16382</v>
      </c>
      <c r="AS1263" s="113" t="s">
        <v>14</v>
      </c>
      <c r="AT1263" s="113" t="s">
        <v>14</v>
      </c>
      <c r="AU1263" s="113" t="s">
        <v>16229</v>
      </c>
      <c r="AV1263" s="113" t="s">
        <v>14</v>
      </c>
    </row>
    <row r="1264" spans="1:49">
      <c r="A1264" s="116" t="s">
        <v>5704</v>
      </c>
      <c r="C1264" s="113" t="s">
        <v>740</v>
      </c>
      <c r="F1264" s="113" t="s">
        <v>8</v>
      </c>
      <c r="G1264" s="114">
        <v>26636</v>
      </c>
      <c r="H1264" s="113" t="s">
        <v>16218</v>
      </c>
      <c r="I1264" s="113" t="s">
        <v>9866</v>
      </c>
      <c r="J1264" s="113" t="s">
        <v>9872</v>
      </c>
      <c r="K1264" s="113" t="s">
        <v>45071</v>
      </c>
      <c r="L1264" s="113">
        <v>81354380782</v>
      </c>
      <c r="M1264" s="113" t="s">
        <v>11414</v>
      </c>
      <c r="O1264" s="113" t="s">
        <v>11415</v>
      </c>
      <c r="P1264" s="113" t="s">
        <v>45072</v>
      </c>
      <c r="Q1264" s="113" t="s">
        <v>45073</v>
      </c>
      <c r="R1264" s="113">
        <v>15</v>
      </c>
      <c r="S1264" s="113" t="s">
        <v>13</v>
      </c>
      <c r="T1264" s="113" t="s">
        <v>45074</v>
      </c>
      <c r="U1264" s="113" t="s">
        <v>45075</v>
      </c>
      <c r="V1264" s="114">
        <v>39904</v>
      </c>
      <c r="W1264" s="114">
        <v>39904</v>
      </c>
      <c r="X1264" s="113" t="s">
        <v>45076</v>
      </c>
      <c r="Y1264" s="114">
        <v>40542</v>
      </c>
      <c r="Z1264" s="114">
        <v>40544</v>
      </c>
      <c r="AA1264" s="113">
        <v>21</v>
      </c>
      <c r="AB1264" s="113" t="s">
        <v>24</v>
      </c>
      <c r="AC1264" s="113">
        <v>24</v>
      </c>
      <c r="AD1264" s="113" t="s">
        <v>47</v>
      </c>
      <c r="AE1264" s="114">
        <v>44470</v>
      </c>
      <c r="AF1264" s="113">
        <v>25</v>
      </c>
      <c r="AG1264" s="113">
        <v>6</v>
      </c>
      <c r="AH1264" s="113" t="s">
        <v>16263</v>
      </c>
      <c r="AI1264" s="117" t="s">
        <v>75</v>
      </c>
      <c r="AK1264" s="114">
        <v>44515</v>
      </c>
      <c r="AL1264" s="113">
        <v>15</v>
      </c>
      <c r="AM1264" s="113" t="s">
        <v>9885</v>
      </c>
      <c r="AN1264" s="113" t="s">
        <v>20449</v>
      </c>
      <c r="AO1264" s="113" t="s">
        <v>607</v>
      </c>
      <c r="AP1264" s="113">
        <v>1992</v>
      </c>
      <c r="AQ1264" s="113" t="s">
        <v>8</v>
      </c>
      <c r="AR1264" s="113" t="s">
        <v>29062</v>
      </c>
      <c r="AS1264" s="113" t="s">
        <v>14</v>
      </c>
      <c r="AT1264" s="113" t="s">
        <v>14</v>
      </c>
      <c r="AU1264" s="113" t="s">
        <v>16229</v>
      </c>
      <c r="AV1264" s="113" t="s">
        <v>14</v>
      </c>
      <c r="AW1264" s="113" t="s">
        <v>14</v>
      </c>
    </row>
    <row r="1265" spans="1:49">
      <c r="A1265" s="116" t="s">
        <v>5292</v>
      </c>
      <c r="B1265" s="113">
        <v>131988475</v>
      </c>
      <c r="C1265" s="113" t="s">
        <v>5293</v>
      </c>
      <c r="E1265" s="113" t="s">
        <v>74</v>
      </c>
      <c r="F1265" s="113" t="s">
        <v>5294</v>
      </c>
      <c r="G1265" s="114">
        <v>26638</v>
      </c>
      <c r="H1265" s="113" t="s">
        <v>16230</v>
      </c>
      <c r="I1265" s="113" t="s">
        <v>9866</v>
      </c>
      <c r="J1265" s="113" t="s">
        <v>9872</v>
      </c>
      <c r="K1265" s="113" t="s">
        <v>18335</v>
      </c>
      <c r="L1265" s="113">
        <v>82293618302</v>
      </c>
      <c r="M1265" s="113" t="s">
        <v>18336</v>
      </c>
      <c r="O1265" s="113" t="s">
        <v>15031</v>
      </c>
      <c r="P1265" s="113" t="s">
        <v>18337</v>
      </c>
      <c r="Q1265" s="113" t="s">
        <v>18338</v>
      </c>
      <c r="R1265" s="113">
        <v>15</v>
      </c>
      <c r="S1265" s="113" t="s">
        <v>13</v>
      </c>
      <c r="T1265" s="113" t="s">
        <v>18339</v>
      </c>
      <c r="U1265" s="113" t="s">
        <v>18340</v>
      </c>
      <c r="V1265" s="114">
        <v>33754</v>
      </c>
      <c r="W1265" s="114">
        <v>33756</v>
      </c>
      <c r="X1265" s="113" t="s">
        <v>18341</v>
      </c>
      <c r="Y1265" s="114">
        <v>34242</v>
      </c>
      <c r="Z1265" s="114">
        <v>34243</v>
      </c>
      <c r="AA1265" s="113">
        <v>21</v>
      </c>
      <c r="AB1265" s="113" t="s">
        <v>24</v>
      </c>
      <c r="AC1265" s="113">
        <v>41</v>
      </c>
      <c r="AD1265" s="113" t="s">
        <v>52</v>
      </c>
      <c r="AE1265" s="114">
        <v>44287</v>
      </c>
      <c r="AF1265" s="113">
        <v>23</v>
      </c>
      <c r="AG1265" s="113">
        <v>10</v>
      </c>
      <c r="AH1265" s="113" t="s">
        <v>16226</v>
      </c>
      <c r="AI1265" s="117" t="s">
        <v>9901</v>
      </c>
      <c r="AK1265" s="114">
        <v>44288</v>
      </c>
      <c r="AL1265" s="113">
        <v>40</v>
      </c>
      <c r="AM1265" s="113" t="s">
        <v>9870</v>
      </c>
      <c r="AN1265" s="113" t="s">
        <v>16670</v>
      </c>
      <c r="AO1265" s="113" t="s">
        <v>94</v>
      </c>
      <c r="AP1265" s="113">
        <v>2009</v>
      </c>
      <c r="AQ1265" s="113" t="s">
        <v>5236</v>
      </c>
      <c r="AR1265" s="113" t="s">
        <v>17926</v>
      </c>
      <c r="AS1265" s="113" t="s">
        <v>14</v>
      </c>
      <c r="AT1265" s="113" t="s">
        <v>14</v>
      </c>
      <c r="AU1265" s="113" t="s">
        <v>16229</v>
      </c>
      <c r="AV1265" s="113" t="s">
        <v>14</v>
      </c>
    </row>
    <row r="1266" spans="1:49">
      <c r="A1266" s="116" t="s">
        <v>1728</v>
      </c>
      <c r="B1266" s="113">
        <v>570020156</v>
      </c>
      <c r="C1266" s="113" t="s">
        <v>1729</v>
      </c>
      <c r="E1266" s="113" t="s">
        <v>199</v>
      </c>
      <c r="F1266" s="113" t="s">
        <v>349</v>
      </c>
      <c r="G1266" s="114">
        <v>26638</v>
      </c>
      <c r="H1266" s="113" t="s">
        <v>16230</v>
      </c>
      <c r="I1266" s="113" t="s">
        <v>9866</v>
      </c>
      <c r="J1266" s="113" t="s">
        <v>9872</v>
      </c>
      <c r="K1266" s="113" t="s">
        <v>17507</v>
      </c>
      <c r="L1266" s="113">
        <v>82393367753</v>
      </c>
      <c r="M1266" s="113" t="s">
        <v>17508</v>
      </c>
      <c r="O1266" s="113" t="s">
        <v>17509</v>
      </c>
      <c r="P1266" s="113" t="s">
        <v>17510</v>
      </c>
      <c r="Q1266" s="113" t="s">
        <v>17511</v>
      </c>
      <c r="R1266" s="113">
        <v>15</v>
      </c>
      <c r="S1266" s="113" t="s">
        <v>13</v>
      </c>
      <c r="T1266" s="113" t="s">
        <v>17512</v>
      </c>
      <c r="U1266" s="113" t="s">
        <v>17513</v>
      </c>
      <c r="V1266" s="114">
        <v>38852</v>
      </c>
      <c r="W1266" s="114">
        <v>38808</v>
      </c>
      <c r="X1266" s="113" t="s">
        <v>17514</v>
      </c>
      <c r="Y1266" s="114">
        <v>39230</v>
      </c>
      <c r="Z1266" s="114">
        <v>39234</v>
      </c>
      <c r="AA1266" s="113">
        <v>23</v>
      </c>
      <c r="AB1266" s="113" t="s">
        <v>78</v>
      </c>
      <c r="AC1266" s="113">
        <v>31</v>
      </c>
      <c r="AD1266" s="113" t="s">
        <v>9</v>
      </c>
      <c r="AE1266" s="114">
        <v>43739</v>
      </c>
      <c r="AF1266" s="113">
        <v>11</v>
      </c>
      <c r="AG1266" s="113">
        <v>6</v>
      </c>
      <c r="AH1266" s="113" t="s">
        <v>16226</v>
      </c>
      <c r="AI1266" s="117" t="s">
        <v>9875</v>
      </c>
      <c r="AK1266" s="114">
        <v>44595</v>
      </c>
      <c r="AL1266" s="113">
        <v>30</v>
      </c>
      <c r="AM1266" s="113" t="s">
        <v>9882</v>
      </c>
      <c r="AN1266" s="113" t="s">
        <v>17515</v>
      </c>
      <c r="AO1266" s="113" t="s">
        <v>1730</v>
      </c>
      <c r="AP1266" s="113">
        <v>1996</v>
      </c>
      <c r="AQ1266" s="113" t="s">
        <v>5236</v>
      </c>
      <c r="AR1266" s="113" t="s">
        <v>16461</v>
      </c>
      <c r="AS1266" s="113" t="s">
        <v>14</v>
      </c>
      <c r="AT1266" s="113" t="s">
        <v>14</v>
      </c>
      <c r="AU1266" s="113" t="s">
        <v>16229</v>
      </c>
      <c r="AV1266" s="113" t="s">
        <v>14</v>
      </c>
      <c r="AW1266" s="113" t="s">
        <v>14</v>
      </c>
    </row>
    <row r="1267" spans="1:49">
      <c r="A1267" s="116" t="s">
        <v>5380</v>
      </c>
      <c r="B1267" s="113">
        <v>570028875</v>
      </c>
      <c r="C1267" s="113" t="s">
        <v>5381</v>
      </c>
      <c r="E1267" s="113" t="s">
        <v>67</v>
      </c>
      <c r="F1267" s="113" t="s">
        <v>2922</v>
      </c>
      <c r="G1267" s="114">
        <v>26638</v>
      </c>
      <c r="H1267" s="113" t="s">
        <v>16230</v>
      </c>
      <c r="I1267" s="113" t="s">
        <v>9866</v>
      </c>
      <c r="J1267" s="113" t="s">
        <v>9872</v>
      </c>
      <c r="K1267" s="113" t="s">
        <v>43477</v>
      </c>
      <c r="L1267" s="113">
        <v>85244305144</v>
      </c>
      <c r="M1267" s="113" t="s">
        <v>14757</v>
      </c>
      <c r="O1267" s="113" t="s">
        <v>43478</v>
      </c>
      <c r="P1267" s="113" t="s">
        <v>43479</v>
      </c>
      <c r="Q1267" s="113" t="s">
        <v>43480</v>
      </c>
      <c r="R1267" s="113">
        <v>15</v>
      </c>
      <c r="S1267" s="113" t="s">
        <v>13</v>
      </c>
      <c r="T1267" s="113" t="s">
        <v>43481</v>
      </c>
      <c r="U1267" s="113" t="s">
        <v>43482</v>
      </c>
      <c r="V1267" s="114">
        <v>39387</v>
      </c>
      <c r="W1267" s="114">
        <v>39083</v>
      </c>
      <c r="X1267" s="113" t="s">
        <v>43483</v>
      </c>
      <c r="Y1267" s="114">
        <v>39720</v>
      </c>
      <c r="Z1267" s="114">
        <v>39722</v>
      </c>
      <c r="AA1267" s="113">
        <v>21</v>
      </c>
      <c r="AB1267" s="113" t="s">
        <v>24</v>
      </c>
      <c r="AC1267" s="113">
        <v>34</v>
      </c>
      <c r="AD1267" s="113" t="s">
        <v>18</v>
      </c>
      <c r="AE1267" s="114">
        <v>43922</v>
      </c>
      <c r="AF1267" s="113">
        <v>14</v>
      </c>
      <c r="AG1267" s="113">
        <v>4</v>
      </c>
      <c r="AH1267" s="113" t="s">
        <v>9913</v>
      </c>
      <c r="AI1267" s="117" t="s">
        <v>175</v>
      </c>
      <c r="AJ1267" s="113" t="s">
        <v>45509</v>
      </c>
      <c r="AK1267" s="114">
        <v>44558</v>
      </c>
      <c r="AL1267" s="113">
        <v>40</v>
      </c>
      <c r="AM1267" s="113" t="s">
        <v>9870</v>
      </c>
      <c r="AN1267" s="113" t="s">
        <v>20279</v>
      </c>
      <c r="AO1267" s="113" t="s">
        <v>1829</v>
      </c>
      <c r="AP1267" s="113">
        <v>2006</v>
      </c>
      <c r="AQ1267" s="113" t="s">
        <v>8</v>
      </c>
      <c r="AR1267" s="113" t="s">
        <v>24604</v>
      </c>
      <c r="AS1267" s="113" t="s">
        <v>14</v>
      </c>
      <c r="AT1267" s="113" t="s">
        <v>14</v>
      </c>
      <c r="AU1267" s="113" t="s">
        <v>16229</v>
      </c>
      <c r="AV1267" s="113" t="s">
        <v>14</v>
      </c>
      <c r="AW1267" s="113" t="s">
        <v>14</v>
      </c>
    </row>
    <row r="1268" spans="1:49">
      <c r="A1268" s="116" t="s">
        <v>8608</v>
      </c>
      <c r="B1268" s="113">
        <v>132155030</v>
      </c>
      <c r="C1268" s="113" t="s">
        <v>8609</v>
      </c>
      <c r="E1268" s="113" t="s">
        <v>140</v>
      </c>
      <c r="F1268" s="113" t="s">
        <v>494</v>
      </c>
      <c r="G1268" s="114">
        <v>26643</v>
      </c>
      <c r="H1268" s="113" t="s">
        <v>16230</v>
      </c>
      <c r="I1268" s="113" t="s">
        <v>9866</v>
      </c>
      <c r="J1268" s="113" t="s">
        <v>9872</v>
      </c>
      <c r="K1268" s="113" t="s">
        <v>35871</v>
      </c>
      <c r="L1268" s="113">
        <v>82190167372</v>
      </c>
      <c r="M1268" s="113" t="s">
        <v>15970</v>
      </c>
      <c r="O1268" s="113" t="s">
        <v>15971</v>
      </c>
      <c r="P1268" s="113" t="s">
        <v>35872</v>
      </c>
      <c r="Q1268" s="113" t="s">
        <v>35873</v>
      </c>
      <c r="R1268" s="113">
        <v>15</v>
      </c>
      <c r="S1268" s="113" t="s">
        <v>13</v>
      </c>
      <c r="T1268" s="113" t="s">
        <v>35874</v>
      </c>
      <c r="U1268" s="113" t="s">
        <v>35875</v>
      </c>
      <c r="V1268" s="114">
        <v>35345</v>
      </c>
      <c r="W1268" s="114">
        <v>35217</v>
      </c>
      <c r="X1268" s="113" t="s">
        <v>18098</v>
      </c>
      <c r="Y1268" s="114">
        <v>35642</v>
      </c>
      <c r="Z1268" s="114">
        <v>35643</v>
      </c>
      <c r="AA1268" s="113">
        <v>22</v>
      </c>
      <c r="AB1268" s="113" t="s">
        <v>25</v>
      </c>
      <c r="AC1268" s="113">
        <v>42</v>
      </c>
      <c r="AD1268" s="113" t="s">
        <v>92</v>
      </c>
      <c r="AE1268" s="114">
        <v>44835</v>
      </c>
      <c r="AF1268" s="113">
        <v>24</v>
      </c>
      <c r="AG1268" s="113">
        <v>0</v>
      </c>
      <c r="AH1268" s="113" t="s">
        <v>16226</v>
      </c>
      <c r="AI1268" s="117" t="s">
        <v>9901</v>
      </c>
      <c r="AK1268" s="114">
        <v>44835</v>
      </c>
      <c r="AL1268" s="113">
        <v>40</v>
      </c>
      <c r="AM1268" s="113" t="s">
        <v>9870</v>
      </c>
      <c r="AN1268" s="113" t="s">
        <v>17045</v>
      </c>
      <c r="AO1268" s="113" t="s">
        <v>1076</v>
      </c>
      <c r="AP1268" s="113">
        <v>2009</v>
      </c>
      <c r="AQ1268" s="113" t="s">
        <v>5236</v>
      </c>
      <c r="AR1268" s="113" t="s">
        <v>17326</v>
      </c>
      <c r="AS1268" s="113" t="s">
        <v>14</v>
      </c>
      <c r="AT1268" s="113" t="s">
        <v>14</v>
      </c>
      <c r="AU1268" s="113" t="s">
        <v>16229</v>
      </c>
      <c r="AV1268" s="113" t="s">
        <v>14</v>
      </c>
    </row>
    <row r="1269" spans="1:49">
      <c r="A1269" s="116" t="s">
        <v>6822</v>
      </c>
      <c r="B1269" s="113">
        <v>570013002</v>
      </c>
      <c r="C1269" s="113" t="s">
        <v>6823</v>
      </c>
      <c r="E1269" s="113" t="s">
        <v>110</v>
      </c>
      <c r="F1269" s="113" t="s">
        <v>8</v>
      </c>
      <c r="G1269" s="114">
        <v>26643</v>
      </c>
      <c r="H1269" s="113" t="s">
        <v>16218</v>
      </c>
      <c r="I1269" s="113" t="s">
        <v>9866</v>
      </c>
      <c r="J1269" s="113" t="s">
        <v>9872</v>
      </c>
      <c r="K1269" s="113" t="s">
        <v>44135</v>
      </c>
      <c r="L1269" s="113">
        <v>82188224486</v>
      </c>
      <c r="M1269" s="113" t="s">
        <v>44136</v>
      </c>
      <c r="O1269" s="113" t="s">
        <v>33565</v>
      </c>
      <c r="P1269" s="113" t="s">
        <v>44137</v>
      </c>
      <c r="Q1269" s="113" t="s">
        <v>44138</v>
      </c>
      <c r="R1269" s="113">
        <v>15</v>
      </c>
      <c r="S1269" s="113" t="s">
        <v>13</v>
      </c>
      <c r="T1269" s="113" t="s">
        <v>44139</v>
      </c>
      <c r="U1269" s="113" t="s">
        <v>44140</v>
      </c>
      <c r="V1269" s="114">
        <v>36654</v>
      </c>
      <c r="W1269" s="114">
        <v>36586</v>
      </c>
      <c r="X1269" s="113" t="s">
        <v>20826</v>
      </c>
      <c r="Y1269" s="114">
        <v>36949</v>
      </c>
      <c r="Z1269" s="114">
        <v>36951</v>
      </c>
      <c r="AA1269" s="113">
        <v>21</v>
      </c>
      <c r="AB1269" s="113" t="s">
        <v>24</v>
      </c>
      <c r="AC1269" s="113">
        <v>41</v>
      </c>
      <c r="AD1269" s="113" t="s">
        <v>52</v>
      </c>
      <c r="AE1269" s="114">
        <v>43374</v>
      </c>
      <c r="AF1269" s="113">
        <v>14</v>
      </c>
      <c r="AG1269" s="113">
        <v>7</v>
      </c>
      <c r="AH1269" s="113" t="s">
        <v>9913</v>
      </c>
      <c r="AI1269" s="117" t="s">
        <v>6824</v>
      </c>
      <c r="AJ1269" s="113" t="s">
        <v>45514</v>
      </c>
      <c r="AK1269" s="114">
        <v>43497</v>
      </c>
      <c r="AL1269" s="113">
        <v>40</v>
      </c>
      <c r="AM1269" s="113" t="s">
        <v>9870</v>
      </c>
      <c r="AN1269" s="113" t="s">
        <v>16282</v>
      </c>
      <c r="AO1269" s="113" t="s">
        <v>113</v>
      </c>
      <c r="AP1269" s="113">
        <v>2004</v>
      </c>
      <c r="AQ1269" s="113" t="s">
        <v>6669</v>
      </c>
      <c r="AR1269" s="113" t="s">
        <v>21568</v>
      </c>
      <c r="AS1269" s="113" t="s">
        <v>14</v>
      </c>
      <c r="AT1269" s="113" t="s">
        <v>14</v>
      </c>
      <c r="AU1269" s="113" t="s">
        <v>16229</v>
      </c>
      <c r="AV1269" s="113" t="s">
        <v>14</v>
      </c>
      <c r="AW1269" s="113" t="s">
        <v>14</v>
      </c>
    </row>
    <row r="1270" spans="1:49">
      <c r="A1270" s="116" t="s">
        <v>7425</v>
      </c>
      <c r="B1270" s="113">
        <v>570027606</v>
      </c>
      <c r="C1270" s="113" t="s">
        <v>7426</v>
      </c>
      <c r="F1270" s="113" t="s">
        <v>8</v>
      </c>
      <c r="G1270" s="114">
        <v>26644</v>
      </c>
      <c r="H1270" s="113" t="s">
        <v>16230</v>
      </c>
      <c r="I1270" s="113" t="s">
        <v>9866</v>
      </c>
      <c r="J1270" s="113" t="s">
        <v>9872</v>
      </c>
      <c r="K1270" s="113" t="s">
        <v>24344</v>
      </c>
      <c r="L1270" s="113">
        <v>82214780273</v>
      </c>
      <c r="M1270" s="113" t="s">
        <v>13050</v>
      </c>
      <c r="O1270" s="113" t="s">
        <v>24345</v>
      </c>
      <c r="P1270" s="113" t="s">
        <v>24346</v>
      </c>
      <c r="Q1270" s="113" t="s">
        <v>24347</v>
      </c>
      <c r="R1270" s="113">
        <v>15</v>
      </c>
      <c r="S1270" s="113" t="s">
        <v>13</v>
      </c>
      <c r="T1270" s="113" t="s">
        <v>24348</v>
      </c>
      <c r="U1270" s="113" t="s">
        <v>24349</v>
      </c>
      <c r="V1270" s="114">
        <v>39387</v>
      </c>
      <c r="W1270" s="114">
        <v>39083</v>
      </c>
      <c r="X1270" s="113" t="s">
        <v>24350</v>
      </c>
      <c r="Y1270" s="114">
        <v>39720</v>
      </c>
      <c r="Z1270" s="114">
        <v>39722</v>
      </c>
      <c r="AA1270" s="113">
        <v>21</v>
      </c>
      <c r="AB1270" s="113" t="s">
        <v>24</v>
      </c>
      <c r="AC1270" s="113">
        <v>24</v>
      </c>
      <c r="AD1270" s="113" t="s">
        <v>47</v>
      </c>
      <c r="AE1270" s="114">
        <v>43556</v>
      </c>
      <c r="AF1270" s="113">
        <v>15</v>
      </c>
      <c r="AG1270" s="113">
        <v>3</v>
      </c>
      <c r="AH1270" s="113" t="s">
        <v>16263</v>
      </c>
      <c r="AI1270" s="117" t="s">
        <v>130</v>
      </c>
      <c r="AK1270" s="114">
        <v>43815</v>
      </c>
      <c r="AL1270" s="113">
        <v>15</v>
      </c>
      <c r="AM1270" s="113" t="s">
        <v>9885</v>
      </c>
      <c r="AN1270" s="113" t="s">
        <v>24351</v>
      </c>
      <c r="AO1270" s="113" t="s">
        <v>7427</v>
      </c>
      <c r="AP1270" s="113">
        <v>1992</v>
      </c>
      <c r="AQ1270" s="113" t="s">
        <v>8</v>
      </c>
      <c r="AR1270" s="113" t="s">
        <v>20252</v>
      </c>
      <c r="AS1270" s="113" t="s">
        <v>14</v>
      </c>
      <c r="AT1270" s="113" t="s">
        <v>14</v>
      </c>
      <c r="AU1270" s="113" t="s">
        <v>16229</v>
      </c>
      <c r="AV1270" s="113" t="s">
        <v>14</v>
      </c>
      <c r="AW1270" s="113" t="s">
        <v>14</v>
      </c>
    </row>
    <row r="1271" spans="1:49">
      <c r="A1271" s="116" t="s">
        <v>7718</v>
      </c>
      <c r="B1271" s="113">
        <v>570013918</v>
      </c>
      <c r="C1271" s="113" t="s">
        <v>7719</v>
      </c>
      <c r="E1271" s="113" t="s">
        <v>41</v>
      </c>
      <c r="F1271" s="113" t="s">
        <v>1591</v>
      </c>
      <c r="G1271" s="114">
        <v>26645</v>
      </c>
      <c r="H1271" s="113" t="s">
        <v>16230</v>
      </c>
      <c r="I1271" s="113" t="s">
        <v>9866</v>
      </c>
      <c r="J1271" s="113" t="s">
        <v>9872</v>
      </c>
      <c r="K1271" s="113" t="s">
        <v>33755</v>
      </c>
      <c r="L1271" s="113">
        <v>85342188899</v>
      </c>
      <c r="M1271" s="113" t="s">
        <v>14609</v>
      </c>
      <c r="O1271" s="113" t="s">
        <v>33756</v>
      </c>
      <c r="P1271" s="113" t="s">
        <v>33757</v>
      </c>
      <c r="Q1271" s="113" t="s">
        <v>33758</v>
      </c>
      <c r="R1271" s="113">
        <v>15</v>
      </c>
      <c r="S1271" s="113" t="s">
        <v>13</v>
      </c>
      <c r="T1271" s="113" t="s">
        <v>33759</v>
      </c>
      <c r="U1271" s="113" t="s">
        <v>33760</v>
      </c>
      <c r="V1271" s="114">
        <v>37557</v>
      </c>
      <c r="W1271" s="114">
        <v>37561</v>
      </c>
      <c r="X1271" s="113" t="s">
        <v>33761</v>
      </c>
      <c r="Y1271" s="114">
        <v>37945</v>
      </c>
      <c r="Z1271" s="114">
        <v>37956</v>
      </c>
      <c r="AA1271" s="113">
        <v>22</v>
      </c>
      <c r="AB1271" s="113" t="s">
        <v>25</v>
      </c>
      <c r="AC1271" s="113">
        <v>42</v>
      </c>
      <c r="AD1271" s="113" t="s">
        <v>92</v>
      </c>
      <c r="AE1271" s="114">
        <v>45444</v>
      </c>
      <c r="AF1271" s="113">
        <v>19</v>
      </c>
      <c r="AG1271" s="113">
        <v>7</v>
      </c>
      <c r="AH1271" s="113" t="s">
        <v>16226</v>
      </c>
      <c r="AI1271" s="117" t="s">
        <v>9901</v>
      </c>
      <c r="AK1271" s="114">
        <v>44470</v>
      </c>
      <c r="AL1271" s="113">
        <v>40</v>
      </c>
      <c r="AM1271" s="113" t="s">
        <v>9870</v>
      </c>
      <c r="AN1271" s="113" t="s">
        <v>16561</v>
      </c>
      <c r="AO1271" s="113" t="s">
        <v>42</v>
      </c>
      <c r="AP1271" s="113">
        <v>2016</v>
      </c>
      <c r="AQ1271" s="113" t="s">
        <v>5236</v>
      </c>
      <c r="AR1271" s="113" t="s">
        <v>16446</v>
      </c>
      <c r="AS1271" s="113" t="s">
        <v>14</v>
      </c>
      <c r="AT1271" s="113" t="s">
        <v>14</v>
      </c>
      <c r="AU1271" s="113" t="s">
        <v>16229</v>
      </c>
      <c r="AV1271" s="113" t="s">
        <v>14</v>
      </c>
    </row>
    <row r="1272" spans="1:49">
      <c r="A1272" s="116" t="s">
        <v>7116</v>
      </c>
      <c r="B1272" s="113">
        <v>570036125</v>
      </c>
      <c r="C1272" s="113" t="s">
        <v>7117</v>
      </c>
      <c r="F1272" s="113" t="s">
        <v>8</v>
      </c>
      <c r="G1272" s="114">
        <v>26653</v>
      </c>
      <c r="H1272" s="113" t="s">
        <v>16230</v>
      </c>
      <c r="I1272" s="113" t="s">
        <v>9866</v>
      </c>
      <c r="J1272" s="113" t="s">
        <v>9872</v>
      </c>
      <c r="K1272" s="113" t="s">
        <v>32558</v>
      </c>
      <c r="L1272" s="113">
        <v>85241404223</v>
      </c>
      <c r="M1272" s="113" t="s">
        <v>14089</v>
      </c>
      <c r="O1272" s="113" t="s">
        <v>14090</v>
      </c>
      <c r="P1272" s="113" t="s">
        <v>32559</v>
      </c>
      <c r="Q1272" s="113" t="s">
        <v>32560</v>
      </c>
      <c r="R1272" s="113">
        <v>15</v>
      </c>
      <c r="S1272" s="113" t="s">
        <v>13</v>
      </c>
      <c r="T1272" s="113" t="s">
        <v>32561</v>
      </c>
      <c r="U1272" s="113" t="s">
        <v>32562</v>
      </c>
      <c r="V1272" s="114">
        <v>39563</v>
      </c>
      <c r="W1272" s="114">
        <v>39448</v>
      </c>
      <c r="X1272" s="113" t="s">
        <v>32563</v>
      </c>
      <c r="Y1272" s="114">
        <v>40143</v>
      </c>
      <c r="Z1272" s="114">
        <v>40148</v>
      </c>
      <c r="AA1272" s="113">
        <v>21</v>
      </c>
      <c r="AB1272" s="113" t="s">
        <v>24</v>
      </c>
      <c r="AC1272" s="113">
        <v>31</v>
      </c>
      <c r="AD1272" s="113" t="s">
        <v>9</v>
      </c>
      <c r="AE1272" s="114">
        <v>45383</v>
      </c>
      <c r="AF1272" s="113">
        <v>15</v>
      </c>
      <c r="AG1272" s="113">
        <v>3</v>
      </c>
      <c r="AH1272" s="113" t="s">
        <v>16263</v>
      </c>
      <c r="AI1272" s="117" t="s">
        <v>16325</v>
      </c>
      <c r="AK1272" s="114">
        <v>45302</v>
      </c>
      <c r="AL1272" s="113">
        <v>15</v>
      </c>
      <c r="AM1272" s="113" t="s">
        <v>9885</v>
      </c>
      <c r="AN1272" s="113" t="s">
        <v>16452</v>
      </c>
      <c r="AO1272" s="113" t="s">
        <v>16453</v>
      </c>
      <c r="AP1272" s="113">
        <v>1992</v>
      </c>
      <c r="AQ1272" s="113" t="s">
        <v>8</v>
      </c>
      <c r="AR1272" s="113" t="s">
        <v>19184</v>
      </c>
      <c r="AS1272" s="113" t="s">
        <v>14</v>
      </c>
      <c r="AT1272" s="113" t="s">
        <v>14</v>
      </c>
      <c r="AU1272" s="113" t="s">
        <v>16229</v>
      </c>
      <c r="AV1272" s="113" t="s">
        <v>14</v>
      </c>
    </row>
    <row r="1273" spans="1:49">
      <c r="A1273" s="116" t="s">
        <v>7796</v>
      </c>
      <c r="C1273" s="113" t="s">
        <v>7797</v>
      </c>
      <c r="E1273" s="113" t="s">
        <v>41</v>
      </c>
      <c r="F1273" s="113" t="s">
        <v>154</v>
      </c>
      <c r="G1273" s="114">
        <v>26654</v>
      </c>
      <c r="H1273" s="113" t="s">
        <v>16218</v>
      </c>
      <c r="I1273" s="113" t="s">
        <v>9866</v>
      </c>
      <c r="J1273" s="113" t="s">
        <v>9872</v>
      </c>
      <c r="K1273" s="113" t="s">
        <v>20007</v>
      </c>
      <c r="L1273" s="113">
        <v>85210333924</v>
      </c>
      <c r="M1273" s="113" t="s">
        <v>15263</v>
      </c>
      <c r="O1273" s="113" t="s">
        <v>20008</v>
      </c>
      <c r="P1273" s="113" t="s">
        <v>20009</v>
      </c>
      <c r="Q1273" s="113" t="s">
        <v>20010</v>
      </c>
      <c r="R1273" s="113">
        <v>15</v>
      </c>
      <c r="S1273" s="113" t="s">
        <v>13</v>
      </c>
      <c r="T1273" s="113" t="s">
        <v>20011</v>
      </c>
      <c r="U1273" s="113" t="s">
        <v>20012</v>
      </c>
      <c r="V1273" s="114">
        <v>42051</v>
      </c>
      <c r="W1273" s="114">
        <v>42036</v>
      </c>
      <c r="X1273" s="113" t="s">
        <v>20013</v>
      </c>
      <c r="Y1273" s="114">
        <v>42612</v>
      </c>
      <c r="Z1273" s="114">
        <v>42614</v>
      </c>
      <c r="AA1273" s="113">
        <v>21</v>
      </c>
      <c r="AB1273" s="113" t="s">
        <v>24</v>
      </c>
      <c r="AC1273" s="113">
        <v>32</v>
      </c>
      <c r="AD1273" s="113" t="s">
        <v>84</v>
      </c>
      <c r="AE1273" s="114">
        <v>45383</v>
      </c>
      <c r="AF1273" s="113">
        <v>9</v>
      </c>
      <c r="AG1273" s="113">
        <v>2</v>
      </c>
      <c r="AH1273" s="113" t="s">
        <v>16226</v>
      </c>
      <c r="AI1273" s="117" t="s">
        <v>9875</v>
      </c>
      <c r="AK1273" s="114">
        <v>45383</v>
      </c>
      <c r="AL1273" s="113">
        <v>40</v>
      </c>
      <c r="AM1273" s="113" t="s">
        <v>9870</v>
      </c>
      <c r="AN1273" s="113" t="s">
        <v>16561</v>
      </c>
      <c r="AO1273" s="113" t="s">
        <v>42</v>
      </c>
      <c r="AP1273" s="113">
        <v>2008</v>
      </c>
      <c r="AQ1273" s="113" t="s">
        <v>8</v>
      </c>
      <c r="AR1273" s="113" t="s">
        <v>17414</v>
      </c>
      <c r="AS1273" s="113" t="s">
        <v>14</v>
      </c>
      <c r="AT1273" s="113" t="s">
        <v>14</v>
      </c>
      <c r="AU1273" s="113" t="s">
        <v>16229</v>
      </c>
      <c r="AV1273" s="113" t="s">
        <v>14</v>
      </c>
    </row>
    <row r="1274" spans="1:49">
      <c r="A1274" s="116" t="s">
        <v>4881</v>
      </c>
      <c r="B1274" s="113">
        <v>570013980</v>
      </c>
      <c r="C1274" s="113" t="s">
        <v>1814</v>
      </c>
      <c r="F1274" s="113" t="s">
        <v>8</v>
      </c>
      <c r="G1274" s="114">
        <v>26662</v>
      </c>
      <c r="H1274" s="113" t="s">
        <v>16218</v>
      </c>
      <c r="I1274" s="113" t="s">
        <v>9866</v>
      </c>
      <c r="J1274" s="113" t="s">
        <v>9872</v>
      </c>
      <c r="K1274" s="113" t="s">
        <v>33642</v>
      </c>
      <c r="L1274" s="113">
        <v>85213299880</v>
      </c>
      <c r="M1274" s="113" t="s">
        <v>33643</v>
      </c>
      <c r="O1274" s="113" t="s">
        <v>14103</v>
      </c>
      <c r="P1274" s="113" t="s">
        <v>33644</v>
      </c>
      <c r="Q1274" s="113" t="s">
        <v>33645</v>
      </c>
      <c r="R1274" s="113">
        <v>15</v>
      </c>
      <c r="S1274" s="113" t="s">
        <v>13</v>
      </c>
      <c r="T1274" s="113" t="s">
        <v>33646</v>
      </c>
      <c r="U1274" s="113" t="s">
        <v>33647</v>
      </c>
      <c r="V1274" s="114">
        <v>37558</v>
      </c>
      <c r="W1274" s="114">
        <v>37561</v>
      </c>
      <c r="X1274" s="113" t="s">
        <v>33648</v>
      </c>
      <c r="Y1274" s="114">
        <v>37945</v>
      </c>
      <c r="Z1274" s="114">
        <v>37956</v>
      </c>
      <c r="AA1274" s="113">
        <v>21</v>
      </c>
      <c r="AB1274" s="113" t="s">
        <v>24</v>
      </c>
      <c r="AC1274" s="113">
        <v>31</v>
      </c>
      <c r="AD1274" s="113" t="s">
        <v>9</v>
      </c>
      <c r="AE1274" s="114">
        <v>43556</v>
      </c>
      <c r="AF1274" s="113">
        <v>11</v>
      </c>
      <c r="AG1274" s="113">
        <v>5</v>
      </c>
      <c r="AH1274" s="113" t="s">
        <v>9913</v>
      </c>
      <c r="AI1274" s="117" t="s">
        <v>251</v>
      </c>
      <c r="AJ1274" s="113" t="s">
        <v>45509</v>
      </c>
      <c r="AK1274" s="114">
        <v>44553</v>
      </c>
      <c r="AL1274" s="113">
        <v>15</v>
      </c>
      <c r="AM1274" s="113" t="s">
        <v>9885</v>
      </c>
      <c r="AN1274" s="113" t="s">
        <v>16452</v>
      </c>
      <c r="AO1274" s="113" t="s">
        <v>16453</v>
      </c>
      <c r="AP1274" s="113">
        <v>1992</v>
      </c>
      <c r="AQ1274" s="113" t="s">
        <v>9994</v>
      </c>
      <c r="AR1274" s="113" t="s">
        <v>33649</v>
      </c>
      <c r="AS1274" s="113" t="s">
        <v>14</v>
      </c>
      <c r="AT1274" s="113" t="s">
        <v>14</v>
      </c>
      <c r="AU1274" s="113" t="s">
        <v>16229</v>
      </c>
      <c r="AV1274" s="113" t="s">
        <v>14</v>
      </c>
    </row>
    <row r="1275" spans="1:49">
      <c r="A1275" s="116" t="s">
        <v>2694</v>
      </c>
      <c r="B1275" s="113">
        <v>132218859</v>
      </c>
      <c r="C1275" s="113" t="s">
        <v>2695</v>
      </c>
      <c r="E1275" s="113" t="s">
        <v>2696</v>
      </c>
      <c r="F1275" s="113" t="s">
        <v>1285</v>
      </c>
      <c r="G1275" s="114">
        <v>26664</v>
      </c>
      <c r="H1275" s="113" t="s">
        <v>16230</v>
      </c>
      <c r="I1275" s="113" t="s">
        <v>9866</v>
      </c>
      <c r="J1275" s="113" t="s">
        <v>9867</v>
      </c>
      <c r="K1275" s="113" t="s">
        <v>39990</v>
      </c>
      <c r="L1275" s="113">
        <v>0</v>
      </c>
      <c r="M1275" s="113" t="s">
        <v>39991</v>
      </c>
      <c r="O1275" s="113" t="s">
        <v>14922</v>
      </c>
      <c r="P1275" s="113" t="s">
        <v>39992</v>
      </c>
      <c r="Q1275" s="113" t="s">
        <v>39993</v>
      </c>
      <c r="R1275" s="113">
        <v>15</v>
      </c>
      <c r="S1275" s="113" t="s">
        <v>13</v>
      </c>
      <c r="T1275" s="113" t="s">
        <v>39994</v>
      </c>
      <c r="U1275" s="113" t="s">
        <v>23493</v>
      </c>
      <c r="V1275" s="114">
        <v>36052</v>
      </c>
      <c r="W1275" s="114">
        <v>36008</v>
      </c>
      <c r="X1275" s="113" t="s">
        <v>39995</v>
      </c>
      <c r="Y1275" s="114">
        <v>36769</v>
      </c>
      <c r="Z1275" s="114">
        <v>36404</v>
      </c>
      <c r="AA1275" s="113">
        <v>22</v>
      </c>
      <c r="AB1275" s="113" t="s">
        <v>25</v>
      </c>
      <c r="AC1275" s="113">
        <v>41</v>
      </c>
      <c r="AD1275" s="113" t="s">
        <v>52</v>
      </c>
      <c r="AE1275" s="114">
        <v>43739</v>
      </c>
      <c r="AF1275" s="113">
        <v>19</v>
      </c>
      <c r="AG1275" s="113">
        <v>2</v>
      </c>
      <c r="AH1275" s="113" t="s">
        <v>16226</v>
      </c>
      <c r="AI1275" s="117" t="s">
        <v>141</v>
      </c>
      <c r="AK1275" s="114">
        <v>43647</v>
      </c>
      <c r="AL1275" s="113">
        <v>25</v>
      </c>
      <c r="AM1275" s="113" t="s">
        <v>9974</v>
      </c>
      <c r="AN1275" s="113" t="s">
        <v>19210</v>
      </c>
      <c r="AO1275" s="113" t="s">
        <v>135</v>
      </c>
      <c r="AP1275" s="113">
        <v>1996</v>
      </c>
      <c r="AQ1275" s="113" t="s">
        <v>5236</v>
      </c>
      <c r="AR1275" s="113" t="s">
        <v>39935</v>
      </c>
      <c r="AS1275" s="113" t="s">
        <v>14</v>
      </c>
      <c r="AT1275" s="113" t="s">
        <v>14</v>
      </c>
      <c r="AU1275" s="113" t="s">
        <v>16229</v>
      </c>
      <c r="AV1275" s="113" t="s">
        <v>14</v>
      </c>
      <c r="AW1275" s="113" t="s">
        <v>14</v>
      </c>
    </row>
    <row r="1276" spans="1:49">
      <c r="A1276" s="116" t="s">
        <v>6788</v>
      </c>
      <c r="C1276" s="113" t="s">
        <v>6789</v>
      </c>
      <c r="E1276" s="113" t="s">
        <v>2662</v>
      </c>
      <c r="F1276" s="113" t="s">
        <v>8</v>
      </c>
      <c r="G1276" s="114">
        <v>26664</v>
      </c>
      <c r="H1276" s="113" t="s">
        <v>16230</v>
      </c>
      <c r="I1276" s="113" t="s">
        <v>9866</v>
      </c>
      <c r="J1276" s="113" t="s">
        <v>9872</v>
      </c>
      <c r="K1276" s="113" t="s">
        <v>29970</v>
      </c>
      <c r="L1276" s="113">
        <v>81354274880</v>
      </c>
      <c r="M1276" s="113" t="s">
        <v>29971</v>
      </c>
      <c r="O1276" s="113" t="s">
        <v>13309</v>
      </c>
      <c r="P1276" s="113" t="s">
        <v>29972</v>
      </c>
      <c r="Q1276" s="113" t="s">
        <v>29973</v>
      </c>
      <c r="R1276" s="113">
        <v>15</v>
      </c>
      <c r="S1276" s="113" t="s">
        <v>13</v>
      </c>
      <c r="T1276" s="113" t="s">
        <v>29974</v>
      </c>
      <c r="U1276" s="113" t="s">
        <v>29975</v>
      </c>
      <c r="V1276" s="114">
        <v>40210</v>
      </c>
      <c r="W1276" s="114">
        <v>40179</v>
      </c>
      <c r="X1276" s="113" t="s">
        <v>29976</v>
      </c>
      <c r="Y1276" s="114">
        <v>40906</v>
      </c>
      <c r="Z1276" s="114">
        <v>40909</v>
      </c>
      <c r="AA1276" s="113">
        <v>31</v>
      </c>
      <c r="AB1276" s="113" t="s">
        <v>9</v>
      </c>
      <c r="AC1276" s="113">
        <v>34</v>
      </c>
      <c r="AD1276" s="113" t="s">
        <v>18</v>
      </c>
      <c r="AE1276" s="114">
        <v>44652</v>
      </c>
      <c r="AF1276" s="113">
        <v>18</v>
      </c>
      <c r="AG1276" s="113">
        <v>7</v>
      </c>
      <c r="AH1276" s="113" t="s">
        <v>16263</v>
      </c>
      <c r="AI1276" s="117" t="s">
        <v>16264</v>
      </c>
      <c r="AK1276" s="114">
        <v>45302</v>
      </c>
      <c r="AL1276" s="113">
        <v>40</v>
      </c>
      <c r="AM1276" s="113" t="s">
        <v>9870</v>
      </c>
      <c r="AN1276" s="113" t="s">
        <v>29977</v>
      </c>
      <c r="AO1276" s="113" t="s">
        <v>4770</v>
      </c>
      <c r="AP1276" s="113">
        <v>1995</v>
      </c>
      <c r="AQ1276" s="113" t="s">
        <v>8</v>
      </c>
      <c r="AR1276" s="113" t="s">
        <v>22814</v>
      </c>
      <c r="AS1276" s="113" t="s">
        <v>14</v>
      </c>
      <c r="AT1276" s="113" t="s">
        <v>14</v>
      </c>
      <c r="AU1276" s="113" t="s">
        <v>16229</v>
      </c>
      <c r="AV1276" s="113" t="s">
        <v>14</v>
      </c>
    </row>
    <row r="1277" spans="1:49">
      <c r="A1277" s="116" t="s">
        <v>3881</v>
      </c>
      <c r="C1277" s="113" t="s">
        <v>3882</v>
      </c>
      <c r="F1277" s="113" t="s">
        <v>8</v>
      </c>
      <c r="G1277" s="114">
        <v>26666</v>
      </c>
      <c r="H1277" s="113" t="s">
        <v>16230</v>
      </c>
      <c r="I1277" s="113" t="s">
        <v>9866</v>
      </c>
      <c r="J1277" s="113" t="s">
        <v>9872</v>
      </c>
      <c r="K1277" s="113" t="s">
        <v>33341</v>
      </c>
      <c r="M1277" s="113" t="s">
        <v>12296</v>
      </c>
      <c r="O1277" s="113" t="s">
        <v>12297</v>
      </c>
      <c r="P1277" s="113" t="s">
        <v>33342</v>
      </c>
      <c r="Q1277" s="113" t="s">
        <v>33341</v>
      </c>
      <c r="R1277" s="113">
        <v>15</v>
      </c>
      <c r="S1277" s="113" t="s">
        <v>13</v>
      </c>
      <c r="T1277" s="113" t="s">
        <v>33343</v>
      </c>
      <c r="U1277" s="113" t="s">
        <v>33344</v>
      </c>
      <c r="V1277" s="114">
        <v>41705</v>
      </c>
      <c r="W1277" s="114">
        <v>41640</v>
      </c>
      <c r="X1277" s="113" t="s">
        <v>33345</v>
      </c>
      <c r="Y1277" s="114">
        <v>42339</v>
      </c>
      <c r="Z1277" s="114">
        <v>42339</v>
      </c>
      <c r="AA1277" s="113">
        <v>21</v>
      </c>
      <c r="AB1277" s="113" t="s">
        <v>24</v>
      </c>
      <c r="AC1277" s="113">
        <v>31</v>
      </c>
      <c r="AD1277" s="113" t="s">
        <v>9</v>
      </c>
      <c r="AE1277" s="114">
        <v>44835</v>
      </c>
      <c r="AF1277" s="113">
        <v>14</v>
      </c>
      <c r="AG1277" s="113">
        <v>4</v>
      </c>
      <c r="AH1277" s="113" t="s">
        <v>16226</v>
      </c>
      <c r="AI1277" s="117" t="s">
        <v>9875</v>
      </c>
      <c r="AK1277" s="114">
        <v>44835</v>
      </c>
      <c r="AL1277" s="113">
        <v>40</v>
      </c>
      <c r="AM1277" s="113" t="s">
        <v>9870</v>
      </c>
      <c r="AN1277" s="113" t="s">
        <v>16561</v>
      </c>
      <c r="AO1277" s="113" t="s">
        <v>42</v>
      </c>
      <c r="AP1277" s="113">
        <v>2021</v>
      </c>
      <c r="AQ1277" s="113" t="s">
        <v>8</v>
      </c>
      <c r="AR1277" s="113" t="s">
        <v>18404</v>
      </c>
      <c r="AS1277" s="113" t="s">
        <v>14</v>
      </c>
      <c r="AT1277" s="113" t="s">
        <v>14</v>
      </c>
      <c r="AU1277" s="113" t="s">
        <v>16229</v>
      </c>
      <c r="AV1277" s="113" t="s">
        <v>14</v>
      </c>
      <c r="AW1277" s="113" t="s">
        <v>14</v>
      </c>
    </row>
    <row r="1278" spans="1:49">
      <c r="A1278" s="116" t="s">
        <v>2423</v>
      </c>
      <c r="B1278" s="113">
        <v>570021423</v>
      </c>
      <c r="C1278" s="113" t="s">
        <v>2424</v>
      </c>
      <c r="F1278" s="113" t="s">
        <v>456</v>
      </c>
      <c r="G1278" s="114">
        <v>26669</v>
      </c>
      <c r="H1278" s="113" t="s">
        <v>16230</v>
      </c>
      <c r="I1278" s="113" t="s">
        <v>9866</v>
      </c>
      <c r="J1278" s="113" t="s">
        <v>9872</v>
      </c>
      <c r="K1278" s="113" t="s">
        <v>25803</v>
      </c>
      <c r="L1278" s="113">
        <v>82218171945</v>
      </c>
      <c r="M1278" s="113" t="s">
        <v>14970</v>
      </c>
      <c r="O1278" s="113" t="s">
        <v>14971</v>
      </c>
      <c r="P1278" s="113" t="s">
        <v>25804</v>
      </c>
      <c r="Q1278" s="113" t="s">
        <v>25805</v>
      </c>
      <c r="R1278" s="113">
        <v>15</v>
      </c>
      <c r="S1278" s="113" t="s">
        <v>13</v>
      </c>
      <c r="T1278" s="113" t="s">
        <v>25806</v>
      </c>
      <c r="U1278" s="113" t="s">
        <v>25807</v>
      </c>
      <c r="V1278" s="114">
        <v>39038</v>
      </c>
      <c r="W1278" s="114">
        <v>38808</v>
      </c>
      <c r="X1278" s="113" t="s">
        <v>25808</v>
      </c>
      <c r="Y1278" s="114">
        <v>39353</v>
      </c>
      <c r="Z1278" s="114">
        <v>39356</v>
      </c>
      <c r="AA1278" s="113">
        <v>21</v>
      </c>
      <c r="AB1278" s="113" t="s">
        <v>24</v>
      </c>
      <c r="AC1278" s="113">
        <v>24</v>
      </c>
      <c r="AD1278" s="113" t="s">
        <v>47</v>
      </c>
      <c r="AE1278" s="114">
        <v>44287</v>
      </c>
      <c r="AF1278" s="113">
        <v>17</v>
      </c>
      <c r="AG1278" s="113">
        <v>10</v>
      </c>
      <c r="AH1278" s="113" t="s">
        <v>16226</v>
      </c>
      <c r="AI1278" s="117" t="s">
        <v>9875</v>
      </c>
      <c r="AK1278" s="114">
        <v>44287</v>
      </c>
      <c r="AL1278" s="113">
        <v>15</v>
      </c>
      <c r="AM1278" s="113" t="s">
        <v>9885</v>
      </c>
      <c r="AN1278" s="113" t="s">
        <v>16858</v>
      </c>
      <c r="AO1278" s="113" t="s">
        <v>666</v>
      </c>
      <c r="AP1278" s="113">
        <v>1991</v>
      </c>
      <c r="AQ1278" s="113" t="s">
        <v>3314</v>
      </c>
      <c r="AR1278" s="113" t="s">
        <v>16941</v>
      </c>
      <c r="AS1278" s="113" t="s">
        <v>14</v>
      </c>
      <c r="AT1278" s="113" t="s">
        <v>14</v>
      </c>
      <c r="AU1278" s="113" t="s">
        <v>16229</v>
      </c>
      <c r="AV1278" s="113" t="s">
        <v>14</v>
      </c>
    </row>
    <row r="1279" spans="1:49">
      <c r="A1279" s="116" t="s">
        <v>9758</v>
      </c>
      <c r="B1279" s="113">
        <v>570028111</v>
      </c>
      <c r="C1279" s="113" t="s">
        <v>9759</v>
      </c>
      <c r="F1279" s="113" t="s">
        <v>8</v>
      </c>
      <c r="G1279" s="114">
        <v>26669</v>
      </c>
      <c r="H1279" s="113" t="s">
        <v>16218</v>
      </c>
      <c r="I1279" s="113" t="s">
        <v>9866</v>
      </c>
      <c r="J1279" s="113" t="s">
        <v>9872</v>
      </c>
      <c r="K1279" s="113" t="s">
        <v>43276</v>
      </c>
      <c r="L1279" s="113">
        <v>0</v>
      </c>
      <c r="M1279" s="113" t="s">
        <v>43277</v>
      </c>
      <c r="O1279" s="113" t="s">
        <v>13836</v>
      </c>
      <c r="P1279" s="113" t="s">
        <v>43278</v>
      </c>
      <c r="Q1279" s="113" t="s">
        <v>43279</v>
      </c>
      <c r="R1279" s="113">
        <v>15</v>
      </c>
      <c r="S1279" s="113" t="s">
        <v>13</v>
      </c>
      <c r="T1279" s="113" t="s">
        <v>43280</v>
      </c>
      <c r="U1279" s="113" t="s">
        <v>43281</v>
      </c>
      <c r="V1279" s="114">
        <v>39387</v>
      </c>
      <c r="W1279" s="114">
        <v>39083</v>
      </c>
      <c r="X1279" s="113" t="s">
        <v>43282</v>
      </c>
      <c r="Y1279" s="114">
        <v>39720</v>
      </c>
      <c r="Z1279" s="114">
        <v>39722</v>
      </c>
      <c r="AA1279" s="113">
        <v>13</v>
      </c>
      <c r="AB1279" s="113" t="s">
        <v>357</v>
      </c>
      <c r="AC1279" s="113">
        <v>24</v>
      </c>
      <c r="AD1279" s="113" t="s">
        <v>47</v>
      </c>
      <c r="AE1279" s="114">
        <v>44652</v>
      </c>
      <c r="AF1279" s="113">
        <v>13</v>
      </c>
      <c r="AG1279" s="113">
        <v>3</v>
      </c>
      <c r="AH1279" s="113" t="s">
        <v>16263</v>
      </c>
      <c r="AI1279" s="117" t="s">
        <v>75</v>
      </c>
      <c r="AK1279" s="114">
        <v>43191</v>
      </c>
      <c r="AL1279" s="113">
        <v>15</v>
      </c>
      <c r="AM1279" s="113" t="s">
        <v>9885</v>
      </c>
      <c r="AN1279" s="113" t="s">
        <v>16415</v>
      </c>
      <c r="AO1279" s="113" t="s">
        <v>517</v>
      </c>
      <c r="AP1279" s="113">
        <v>2008</v>
      </c>
      <c r="AQ1279" s="113" t="s">
        <v>8</v>
      </c>
      <c r="AR1279" s="113" t="s">
        <v>39787</v>
      </c>
      <c r="AS1279" s="113" t="s">
        <v>14</v>
      </c>
      <c r="AT1279" s="113" t="s">
        <v>14</v>
      </c>
      <c r="AU1279" s="113" t="s">
        <v>16229</v>
      </c>
      <c r="AV1279" s="113" t="s">
        <v>14</v>
      </c>
      <c r="AW1279" s="113" t="s">
        <v>14</v>
      </c>
    </row>
    <row r="1280" spans="1:49">
      <c r="A1280" s="116" t="s">
        <v>6897</v>
      </c>
      <c r="C1280" s="113" t="s">
        <v>6898</v>
      </c>
      <c r="E1280" s="113" t="s">
        <v>56</v>
      </c>
      <c r="F1280" s="113" t="s">
        <v>8</v>
      </c>
      <c r="G1280" s="114">
        <v>26671</v>
      </c>
      <c r="H1280" s="113" t="s">
        <v>16218</v>
      </c>
      <c r="I1280" s="113" t="s">
        <v>9866</v>
      </c>
      <c r="J1280" s="113" t="s">
        <v>17219</v>
      </c>
      <c r="K1280" s="113" t="s">
        <v>26123</v>
      </c>
      <c r="L1280" s="113">
        <v>85232507879</v>
      </c>
      <c r="M1280" s="113" t="s">
        <v>13276</v>
      </c>
      <c r="O1280" s="113" t="s">
        <v>13277</v>
      </c>
      <c r="P1280" s="113" t="s">
        <v>26124</v>
      </c>
      <c r="Q1280" s="113" t="s">
        <v>26125</v>
      </c>
      <c r="R1280" s="113">
        <v>15</v>
      </c>
      <c r="S1280" s="113" t="s">
        <v>13</v>
      </c>
      <c r="T1280" s="113" t="s">
        <v>26126</v>
      </c>
      <c r="U1280" s="113" t="s">
        <v>26127</v>
      </c>
      <c r="V1280" s="114">
        <v>40179</v>
      </c>
      <c r="W1280" s="114">
        <v>40179</v>
      </c>
      <c r="X1280" s="113" t="s">
        <v>26128</v>
      </c>
      <c r="Y1280" s="114">
        <v>40906</v>
      </c>
      <c r="Z1280" s="114">
        <v>40909</v>
      </c>
      <c r="AA1280" s="113">
        <v>31</v>
      </c>
      <c r="AB1280" s="113" t="s">
        <v>9</v>
      </c>
      <c r="AC1280" s="113">
        <v>34</v>
      </c>
      <c r="AD1280" s="113" t="s">
        <v>18</v>
      </c>
      <c r="AE1280" s="114">
        <v>44835</v>
      </c>
      <c r="AF1280" s="113">
        <v>18</v>
      </c>
      <c r="AG1280" s="113">
        <v>1</v>
      </c>
      <c r="AH1280" s="113" t="s">
        <v>16263</v>
      </c>
      <c r="AI1280" s="117" t="s">
        <v>16264</v>
      </c>
      <c r="AK1280" s="114">
        <v>45302</v>
      </c>
      <c r="AL1280" s="113">
        <v>40</v>
      </c>
      <c r="AM1280" s="113" t="s">
        <v>9870</v>
      </c>
      <c r="AN1280" s="113" t="s">
        <v>18779</v>
      </c>
      <c r="AO1280" s="113" t="s">
        <v>61</v>
      </c>
      <c r="AP1280" s="113">
        <v>1998</v>
      </c>
      <c r="AQ1280" s="113" t="s">
        <v>8</v>
      </c>
      <c r="AR1280" s="113" t="s">
        <v>16947</v>
      </c>
      <c r="AS1280" s="113" t="s">
        <v>14</v>
      </c>
      <c r="AT1280" s="113" t="s">
        <v>14</v>
      </c>
      <c r="AU1280" s="113" t="s">
        <v>16229</v>
      </c>
      <c r="AV1280" s="113" t="s">
        <v>14</v>
      </c>
    </row>
    <row r="1281" spans="1:49">
      <c r="A1281" s="116" t="s">
        <v>2891</v>
      </c>
      <c r="B1281" s="113">
        <v>570021306</v>
      </c>
      <c r="C1281" s="113" t="s">
        <v>2892</v>
      </c>
      <c r="E1281" s="113" t="s">
        <v>30</v>
      </c>
      <c r="F1281" s="113" t="s">
        <v>8</v>
      </c>
      <c r="G1281" s="114">
        <v>26673</v>
      </c>
      <c r="H1281" s="113" t="s">
        <v>16230</v>
      </c>
      <c r="I1281" s="113" t="s">
        <v>9866</v>
      </c>
      <c r="J1281" s="113" t="s">
        <v>9872</v>
      </c>
      <c r="K1281" s="113" t="s">
        <v>28588</v>
      </c>
      <c r="L1281" s="113">
        <v>82346212588</v>
      </c>
      <c r="M1281" s="113" t="s">
        <v>13224</v>
      </c>
      <c r="O1281" s="113" t="s">
        <v>28589</v>
      </c>
      <c r="P1281" s="113" t="s">
        <v>28590</v>
      </c>
      <c r="Q1281" s="113" t="s">
        <v>28591</v>
      </c>
      <c r="R1281" s="113">
        <v>15</v>
      </c>
      <c r="S1281" s="113" t="s">
        <v>13</v>
      </c>
      <c r="T1281" s="113" t="s">
        <v>28592</v>
      </c>
      <c r="U1281" s="113" t="s">
        <v>28593</v>
      </c>
      <c r="V1281" s="114">
        <v>39038</v>
      </c>
      <c r="W1281" s="114">
        <v>38808</v>
      </c>
      <c r="X1281" s="113" t="s">
        <v>28594</v>
      </c>
      <c r="Y1281" s="114">
        <v>39353</v>
      </c>
      <c r="Z1281" s="114">
        <v>39356</v>
      </c>
      <c r="AA1281" s="113">
        <v>31</v>
      </c>
      <c r="AB1281" s="113" t="s">
        <v>9</v>
      </c>
      <c r="AC1281" s="113">
        <v>34</v>
      </c>
      <c r="AD1281" s="113" t="s">
        <v>18</v>
      </c>
      <c r="AE1281" s="114">
        <v>42644</v>
      </c>
      <c r="AF1281" s="113">
        <v>12</v>
      </c>
      <c r="AG1281" s="113">
        <v>7</v>
      </c>
      <c r="AH1281" s="113" t="s">
        <v>9913</v>
      </c>
      <c r="AI1281" s="117" t="s">
        <v>28595</v>
      </c>
      <c r="AJ1281" s="113" t="s">
        <v>45509</v>
      </c>
      <c r="AK1281" s="114">
        <v>44925</v>
      </c>
      <c r="AL1281" s="113">
        <v>40</v>
      </c>
      <c r="AM1281" s="113" t="s">
        <v>9870</v>
      </c>
      <c r="AN1281" s="113" t="s">
        <v>18311</v>
      </c>
      <c r="AO1281" s="113" t="s">
        <v>480</v>
      </c>
      <c r="AP1281" s="113">
        <v>2002</v>
      </c>
      <c r="AQ1281" s="113" t="s">
        <v>8</v>
      </c>
      <c r="AR1281" s="113" t="s">
        <v>28596</v>
      </c>
      <c r="AS1281" s="113" t="s">
        <v>14</v>
      </c>
      <c r="AT1281" s="113" t="s">
        <v>14</v>
      </c>
      <c r="AU1281" s="113" t="s">
        <v>16229</v>
      </c>
      <c r="AV1281" s="113" t="s">
        <v>14</v>
      </c>
      <c r="AW1281" s="113" t="s">
        <v>14</v>
      </c>
    </row>
    <row r="1282" spans="1:49">
      <c r="A1282" s="116" t="s">
        <v>8258</v>
      </c>
      <c r="B1282" s="113">
        <v>570020137</v>
      </c>
      <c r="C1282" s="113" t="s">
        <v>243</v>
      </c>
      <c r="E1282" s="113" t="s">
        <v>244</v>
      </c>
      <c r="F1282" s="113" t="s">
        <v>196</v>
      </c>
      <c r="G1282" s="114">
        <v>26676</v>
      </c>
      <c r="H1282" s="113" t="s">
        <v>16230</v>
      </c>
      <c r="I1282" s="113" t="s">
        <v>9866</v>
      </c>
      <c r="J1282" s="113" t="s">
        <v>9872</v>
      </c>
      <c r="K1282" s="113" t="s">
        <v>28271</v>
      </c>
      <c r="L1282" s="113">
        <v>82271285541</v>
      </c>
      <c r="M1282" s="113" t="s">
        <v>15547</v>
      </c>
      <c r="O1282" s="113" t="s">
        <v>15548</v>
      </c>
      <c r="P1282" s="113" t="s">
        <v>28272</v>
      </c>
      <c r="Q1282" s="113" t="s">
        <v>28273</v>
      </c>
      <c r="R1282" s="113">
        <v>15</v>
      </c>
      <c r="S1282" s="113" t="s">
        <v>13</v>
      </c>
      <c r="T1282" s="113" t="s">
        <v>28274</v>
      </c>
      <c r="U1282" s="113" t="s">
        <v>28275</v>
      </c>
      <c r="V1282" s="114">
        <v>38852</v>
      </c>
      <c r="W1282" s="114">
        <v>38808</v>
      </c>
      <c r="X1282" s="113" t="s">
        <v>28276</v>
      </c>
      <c r="Y1282" s="114">
        <v>39230</v>
      </c>
      <c r="Z1282" s="114">
        <v>39234</v>
      </c>
      <c r="AA1282" s="113">
        <v>31</v>
      </c>
      <c r="AB1282" s="113" t="s">
        <v>9</v>
      </c>
      <c r="AC1282" s="113">
        <v>41</v>
      </c>
      <c r="AD1282" s="113" t="s">
        <v>52</v>
      </c>
      <c r="AE1282" s="114">
        <v>44835</v>
      </c>
      <c r="AF1282" s="113">
        <v>16</v>
      </c>
      <c r="AG1282" s="113">
        <v>6</v>
      </c>
      <c r="AH1282" s="113" t="s">
        <v>16226</v>
      </c>
      <c r="AI1282" s="117" t="s">
        <v>9901</v>
      </c>
      <c r="AK1282" s="114">
        <v>44836</v>
      </c>
      <c r="AL1282" s="113">
        <v>40</v>
      </c>
      <c r="AM1282" s="113" t="s">
        <v>9870</v>
      </c>
      <c r="AN1282" s="113" t="s">
        <v>16670</v>
      </c>
      <c r="AO1282" s="113" t="s">
        <v>94</v>
      </c>
      <c r="AP1282" s="113">
        <v>1998</v>
      </c>
      <c r="AQ1282" s="113" t="s">
        <v>9994</v>
      </c>
      <c r="AR1282" s="113" t="s">
        <v>17619</v>
      </c>
      <c r="AS1282" s="113" t="s">
        <v>14</v>
      </c>
      <c r="AT1282" s="113" t="s">
        <v>14</v>
      </c>
      <c r="AU1282" s="113" t="s">
        <v>16229</v>
      </c>
      <c r="AV1282" s="113" t="s">
        <v>14</v>
      </c>
    </row>
    <row r="1283" spans="1:49">
      <c r="A1283" s="116" t="s">
        <v>5344</v>
      </c>
      <c r="B1283" s="113">
        <v>570028133</v>
      </c>
      <c r="C1283" s="113" t="s">
        <v>5345</v>
      </c>
      <c r="F1283" s="113" t="s">
        <v>1776</v>
      </c>
      <c r="G1283" s="114">
        <v>26676</v>
      </c>
      <c r="H1283" s="113" t="s">
        <v>16218</v>
      </c>
      <c r="I1283" s="113" t="s">
        <v>9866</v>
      </c>
      <c r="J1283" s="113" t="s">
        <v>9872</v>
      </c>
      <c r="K1283" s="113" t="s">
        <v>39996</v>
      </c>
      <c r="L1283" s="113">
        <v>82388925357</v>
      </c>
      <c r="M1283" s="113" t="s">
        <v>39997</v>
      </c>
      <c r="O1283" s="113" t="s">
        <v>10004</v>
      </c>
      <c r="P1283" s="113" t="s">
        <v>39998</v>
      </c>
      <c r="Q1283" s="113" t="s">
        <v>39999</v>
      </c>
      <c r="R1283" s="113">
        <v>15</v>
      </c>
      <c r="S1283" s="113" t="s">
        <v>13</v>
      </c>
      <c r="T1283" s="113" t="s">
        <v>40000</v>
      </c>
      <c r="U1283" s="113" t="s">
        <v>40001</v>
      </c>
      <c r="V1283" s="114">
        <v>39387</v>
      </c>
      <c r="W1283" s="114">
        <v>39083</v>
      </c>
      <c r="X1283" s="113" t="s">
        <v>40002</v>
      </c>
      <c r="Y1283" s="114">
        <v>39720</v>
      </c>
      <c r="Z1283" s="114">
        <v>39722</v>
      </c>
      <c r="AA1283" s="113">
        <v>21</v>
      </c>
      <c r="AB1283" s="113" t="s">
        <v>24</v>
      </c>
      <c r="AC1283" s="113">
        <v>24</v>
      </c>
      <c r="AD1283" s="113" t="s">
        <v>47</v>
      </c>
      <c r="AE1283" s="114">
        <v>44470</v>
      </c>
      <c r="AF1283" s="113">
        <v>20</v>
      </c>
      <c r="AG1283" s="113">
        <v>9</v>
      </c>
      <c r="AH1283" s="113" t="s">
        <v>16263</v>
      </c>
      <c r="AI1283" s="117" t="s">
        <v>1254</v>
      </c>
      <c r="AK1283" s="114">
        <v>42826</v>
      </c>
      <c r="AL1283" s="113">
        <v>15</v>
      </c>
      <c r="AM1283" s="113" t="s">
        <v>9885</v>
      </c>
      <c r="AN1283" s="113" t="s">
        <v>16415</v>
      </c>
      <c r="AO1283" s="113" t="s">
        <v>517</v>
      </c>
      <c r="AP1283" s="113">
        <v>2005</v>
      </c>
      <c r="AQ1283" s="113" t="s">
        <v>2307</v>
      </c>
      <c r="AR1283" s="113" t="s">
        <v>25813</v>
      </c>
      <c r="AS1283" s="113" t="s">
        <v>14</v>
      </c>
      <c r="AT1283" s="113" t="s">
        <v>14</v>
      </c>
      <c r="AU1283" s="113" t="s">
        <v>16229</v>
      </c>
      <c r="AV1283" s="113" t="s">
        <v>14</v>
      </c>
      <c r="AW1283" s="113" t="s">
        <v>14</v>
      </c>
    </row>
    <row r="1284" spans="1:49">
      <c r="A1284" s="116" t="s">
        <v>3055</v>
      </c>
      <c r="B1284" s="113">
        <v>132155067</v>
      </c>
      <c r="C1284" s="113" t="s">
        <v>3056</v>
      </c>
      <c r="E1284" s="113" t="s">
        <v>5049</v>
      </c>
      <c r="F1284" s="113" t="s">
        <v>8</v>
      </c>
      <c r="G1284" s="114">
        <v>26681</v>
      </c>
      <c r="H1284" s="113" t="s">
        <v>16218</v>
      </c>
      <c r="I1284" s="113" t="s">
        <v>9866</v>
      </c>
      <c r="J1284" s="113" t="s">
        <v>9872</v>
      </c>
      <c r="K1284" s="113" t="s">
        <v>22885</v>
      </c>
      <c r="L1284" s="113">
        <v>8114501773</v>
      </c>
      <c r="M1284" s="113" t="s">
        <v>12636</v>
      </c>
      <c r="O1284" s="113" t="s">
        <v>12637</v>
      </c>
      <c r="P1284" s="113" t="s">
        <v>22886</v>
      </c>
      <c r="Q1284" s="113" t="s">
        <v>22887</v>
      </c>
      <c r="R1284" s="113">
        <v>15</v>
      </c>
      <c r="S1284" s="113" t="s">
        <v>13</v>
      </c>
      <c r="T1284" s="113" t="s">
        <v>22888</v>
      </c>
      <c r="U1284" s="113" t="s">
        <v>22889</v>
      </c>
      <c r="V1284" s="114">
        <v>35345</v>
      </c>
      <c r="W1284" s="114">
        <v>35217</v>
      </c>
      <c r="X1284" s="113" t="s">
        <v>22890</v>
      </c>
      <c r="Y1284" s="114">
        <v>35764</v>
      </c>
      <c r="Z1284" s="114">
        <v>35765</v>
      </c>
      <c r="AA1284" s="113">
        <v>22</v>
      </c>
      <c r="AB1284" s="113" t="s">
        <v>25</v>
      </c>
      <c r="AC1284" s="113">
        <v>42</v>
      </c>
      <c r="AD1284" s="113" t="s">
        <v>92</v>
      </c>
      <c r="AE1284" s="114">
        <v>43739</v>
      </c>
      <c r="AF1284" s="113">
        <v>21</v>
      </c>
      <c r="AG1284" s="113">
        <v>4</v>
      </c>
      <c r="AH1284" s="113" t="s">
        <v>16226</v>
      </c>
      <c r="AI1284" s="117" t="s">
        <v>9901</v>
      </c>
      <c r="AK1284" s="114">
        <v>43739</v>
      </c>
      <c r="AL1284" s="113">
        <v>45</v>
      </c>
      <c r="AM1284" s="113" t="s">
        <v>9922</v>
      </c>
      <c r="AN1284" s="113" t="s">
        <v>17006</v>
      </c>
      <c r="AO1284" s="113" t="s">
        <v>176</v>
      </c>
      <c r="AP1284" s="113">
        <v>2016</v>
      </c>
      <c r="AQ1284" s="113" t="s">
        <v>5236</v>
      </c>
      <c r="AR1284" s="113" t="s">
        <v>16928</v>
      </c>
      <c r="AS1284" s="113" t="s">
        <v>14</v>
      </c>
      <c r="AT1284" s="113" t="s">
        <v>14</v>
      </c>
      <c r="AU1284" s="113" t="s">
        <v>16229</v>
      </c>
      <c r="AV1284" s="113" t="s">
        <v>14</v>
      </c>
    </row>
    <row r="1285" spans="1:49">
      <c r="A1285" s="116" t="s">
        <v>5789</v>
      </c>
      <c r="B1285" s="113">
        <v>570011747</v>
      </c>
      <c r="C1285" s="113" t="s">
        <v>5790</v>
      </c>
      <c r="D1285" s="113" t="s">
        <v>462</v>
      </c>
      <c r="E1285" s="113" t="s">
        <v>5791</v>
      </c>
      <c r="F1285" s="113" t="s">
        <v>2123</v>
      </c>
      <c r="G1285" s="114">
        <v>26684</v>
      </c>
      <c r="H1285" s="113" t="s">
        <v>16218</v>
      </c>
      <c r="I1285" s="113" t="s">
        <v>9866</v>
      </c>
      <c r="J1285" s="113" t="s">
        <v>9872</v>
      </c>
      <c r="K1285" s="113" t="s">
        <v>44070</v>
      </c>
      <c r="L1285" s="113">
        <v>82298846687</v>
      </c>
      <c r="M1285" s="113" t="s">
        <v>16131</v>
      </c>
      <c r="O1285" s="113" t="s">
        <v>16132</v>
      </c>
      <c r="P1285" s="113" t="s">
        <v>44071</v>
      </c>
      <c r="Q1285" s="113" t="s">
        <v>44072</v>
      </c>
      <c r="R1285" s="113">
        <v>15</v>
      </c>
      <c r="S1285" s="113" t="s">
        <v>13</v>
      </c>
      <c r="T1285" s="113" t="s">
        <v>44073</v>
      </c>
      <c r="U1285" s="113" t="s">
        <v>44074</v>
      </c>
      <c r="V1285" s="114">
        <v>34507</v>
      </c>
      <c r="W1285" s="114">
        <v>34394</v>
      </c>
      <c r="X1285" s="113" t="s">
        <v>44075</v>
      </c>
      <c r="Y1285" s="114">
        <v>34884</v>
      </c>
      <c r="Z1285" s="114">
        <v>34912</v>
      </c>
      <c r="AA1285" s="113">
        <v>21</v>
      </c>
      <c r="AB1285" s="113" t="s">
        <v>24</v>
      </c>
      <c r="AC1285" s="113">
        <v>42</v>
      </c>
      <c r="AD1285" s="113" t="s">
        <v>92</v>
      </c>
      <c r="AE1285" s="114">
        <v>44287</v>
      </c>
      <c r="AF1285" s="113">
        <v>22</v>
      </c>
      <c r="AG1285" s="113">
        <v>1</v>
      </c>
      <c r="AH1285" s="113" t="s">
        <v>9913</v>
      </c>
      <c r="AI1285" s="117" t="s">
        <v>44076</v>
      </c>
      <c r="AJ1285" s="113" t="s">
        <v>45560</v>
      </c>
      <c r="AK1285" s="114">
        <v>44923</v>
      </c>
      <c r="AL1285" s="113">
        <v>45</v>
      </c>
      <c r="AM1285" s="113" t="s">
        <v>9922</v>
      </c>
      <c r="AN1285" s="113" t="s">
        <v>44077</v>
      </c>
      <c r="AO1285" s="113" t="s">
        <v>44078</v>
      </c>
      <c r="AP1285" s="113">
        <v>2014</v>
      </c>
      <c r="AQ1285" s="113" t="s">
        <v>5236</v>
      </c>
      <c r="AR1285" s="113" t="s">
        <v>18760</v>
      </c>
      <c r="AS1285" s="113" t="s">
        <v>14</v>
      </c>
      <c r="AT1285" s="113" t="s">
        <v>14</v>
      </c>
      <c r="AU1285" s="113" t="s">
        <v>16229</v>
      </c>
      <c r="AV1285" s="113" t="s">
        <v>14</v>
      </c>
      <c r="AW1285" s="113" t="s">
        <v>14</v>
      </c>
    </row>
    <row r="1286" spans="1:49">
      <c r="A1286" s="116" t="s">
        <v>6327</v>
      </c>
      <c r="B1286" s="113">
        <v>560025124</v>
      </c>
      <c r="C1286" s="113" t="s">
        <v>6328</v>
      </c>
      <c r="E1286" s="113" t="s">
        <v>41</v>
      </c>
      <c r="F1286" s="113" t="s">
        <v>178</v>
      </c>
      <c r="G1286" s="114">
        <v>26684</v>
      </c>
      <c r="H1286" s="113" t="s">
        <v>16230</v>
      </c>
      <c r="I1286" s="113" t="s">
        <v>9866</v>
      </c>
      <c r="J1286" s="113" t="s">
        <v>9872</v>
      </c>
      <c r="K1286" s="113" t="s">
        <v>40616</v>
      </c>
      <c r="L1286" s="113">
        <v>82291863973</v>
      </c>
      <c r="M1286" s="113" t="s">
        <v>40617</v>
      </c>
      <c r="O1286" s="113" t="s">
        <v>11137</v>
      </c>
      <c r="P1286" s="113" t="s">
        <v>40618</v>
      </c>
      <c r="Q1286" s="113" t="s">
        <v>40619</v>
      </c>
      <c r="R1286" s="113">
        <v>15</v>
      </c>
      <c r="S1286" s="113" t="s">
        <v>13</v>
      </c>
      <c r="T1286" s="113" t="s">
        <v>40620</v>
      </c>
      <c r="U1286" s="113" t="s">
        <v>40621</v>
      </c>
      <c r="V1286" s="114">
        <v>39325</v>
      </c>
      <c r="W1286" s="114">
        <v>38808</v>
      </c>
      <c r="X1286" s="113" t="s">
        <v>40622</v>
      </c>
      <c r="Y1286" s="114">
        <v>39692</v>
      </c>
      <c r="Z1286" s="114">
        <v>39661</v>
      </c>
      <c r="AA1286" s="113">
        <v>21</v>
      </c>
      <c r="AB1286" s="113" t="s">
        <v>24</v>
      </c>
      <c r="AC1286" s="113">
        <v>32</v>
      </c>
      <c r="AD1286" s="113" t="s">
        <v>84</v>
      </c>
      <c r="AE1286" s="114">
        <v>44652</v>
      </c>
      <c r="AF1286" s="113">
        <v>12</v>
      </c>
      <c r="AG1286" s="113">
        <v>3</v>
      </c>
      <c r="AH1286" s="113" t="s">
        <v>16226</v>
      </c>
      <c r="AI1286" s="117" t="s">
        <v>9875</v>
      </c>
      <c r="AK1286" s="114">
        <v>43647</v>
      </c>
      <c r="AL1286" s="113">
        <v>40</v>
      </c>
      <c r="AM1286" s="113" t="s">
        <v>9870</v>
      </c>
      <c r="AN1286" s="113" t="s">
        <v>16561</v>
      </c>
      <c r="AO1286" s="113" t="s">
        <v>42</v>
      </c>
      <c r="AP1286" s="113">
        <v>2007</v>
      </c>
      <c r="AQ1286" s="113" t="s">
        <v>46</v>
      </c>
      <c r="AR1286" s="113" t="s">
        <v>17423</v>
      </c>
      <c r="AS1286" s="113" t="s">
        <v>14</v>
      </c>
      <c r="AT1286" s="113" t="s">
        <v>14</v>
      </c>
      <c r="AU1286" s="113" t="s">
        <v>16229</v>
      </c>
      <c r="AV1286" s="113" t="s">
        <v>14</v>
      </c>
      <c r="AW1286" s="113" t="s">
        <v>14</v>
      </c>
    </row>
    <row r="1287" spans="1:49">
      <c r="A1287" s="116" t="s">
        <v>3724</v>
      </c>
      <c r="C1287" s="113" t="s">
        <v>3725</v>
      </c>
      <c r="F1287" s="113" t="s">
        <v>8</v>
      </c>
      <c r="G1287" s="114">
        <v>26687</v>
      </c>
      <c r="H1287" s="113" t="s">
        <v>16218</v>
      </c>
      <c r="I1287" s="113" t="s">
        <v>9866</v>
      </c>
      <c r="J1287" s="113" t="s">
        <v>9872</v>
      </c>
      <c r="K1287" s="113" t="s">
        <v>20031</v>
      </c>
      <c r="L1287" s="113">
        <v>82352589576</v>
      </c>
      <c r="M1287" s="113" t="s">
        <v>11429</v>
      </c>
      <c r="O1287" s="113" t="s">
        <v>11430</v>
      </c>
      <c r="P1287" s="113" t="s">
        <v>20032</v>
      </c>
      <c r="Q1287" s="113" t="s">
        <v>20033</v>
      </c>
      <c r="R1287" s="113">
        <v>15</v>
      </c>
      <c r="S1287" s="113" t="s">
        <v>13</v>
      </c>
      <c r="T1287" s="113" t="s">
        <v>20034</v>
      </c>
      <c r="U1287" s="113" t="s">
        <v>20035</v>
      </c>
      <c r="V1287" s="114">
        <v>39904</v>
      </c>
      <c r="W1287" s="114">
        <v>39904</v>
      </c>
      <c r="X1287" s="113" t="s">
        <v>20036</v>
      </c>
      <c r="Y1287" s="114">
        <v>40542</v>
      </c>
      <c r="Z1287" s="114">
        <v>40544</v>
      </c>
      <c r="AA1287" s="113">
        <v>21</v>
      </c>
      <c r="AB1287" s="113" t="s">
        <v>24</v>
      </c>
      <c r="AC1287" s="113">
        <v>31</v>
      </c>
      <c r="AD1287" s="113" t="s">
        <v>9</v>
      </c>
      <c r="AE1287" s="114">
        <v>44835</v>
      </c>
      <c r="AF1287" s="113">
        <v>13</v>
      </c>
      <c r="AG1287" s="113">
        <v>6</v>
      </c>
      <c r="AH1287" s="113" t="s">
        <v>16226</v>
      </c>
      <c r="AI1287" s="117" t="s">
        <v>20037</v>
      </c>
      <c r="AK1287" s="114">
        <v>44835</v>
      </c>
      <c r="AL1287" s="113">
        <v>15</v>
      </c>
      <c r="AM1287" s="113" t="s">
        <v>9885</v>
      </c>
      <c r="AN1287" s="113" t="s">
        <v>20038</v>
      </c>
      <c r="AO1287" s="113" t="s">
        <v>3040</v>
      </c>
      <c r="AP1287" s="113">
        <v>1993</v>
      </c>
      <c r="AQ1287" s="113" t="s">
        <v>8</v>
      </c>
      <c r="AR1287" s="113" t="s">
        <v>16593</v>
      </c>
      <c r="AS1287" s="113" t="s">
        <v>14</v>
      </c>
      <c r="AT1287" s="113" t="s">
        <v>14</v>
      </c>
      <c r="AU1287" s="113" t="s">
        <v>16229</v>
      </c>
      <c r="AV1287" s="113" t="s">
        <v>14</v>
      </c>
      <c r="AW1287" s="113" t="s">
        <v>14</v>
      </c>
    </row>
    <row r="1288" spans="1:49">
      <c r="A1288" s="116" t="s">
        <v>4369</v>
      </c>
      <c r="B1288" s="113">
        <v>570021124</v>
      </c>
      <c r="C1288" s="113" t="s">
        <v>4370</v>
      </c>
      <c r="E1288" s="113" t="s">
        <v>30</v>
      </c>
      <c r="F1288" s="113" t="s">
        <v>8</v>
      </c>
      <c r="G1288" s="114">
        <v>26693</v>
      </c>
      <c r="H1288" s="113" t="s">
        <v>16218</v>
      </c>
      <c r="I1288" s="113" t="s">
        <v>9866</v>
      </c>
      <c r="J1288" s="113" t="s">
        <v>9872</v>
      </c>
      <c r="K1288" s="113" t="s">
        <v>29733</v>
      </c>
      <c r="L1288" s="113">
        <v>85257364950</v>
      </c>
      <c r="M1288" s="113" t="s">
        <v>13602</v>
      </c>
      <c r="O1288" s="113" t="s">
        <v>29734</v>
      </c>
      <c r="P1288" s="113" t="s">
        <v>29735</v>
      </c>
      <c r="Q1288" s="113" t="s">
        <v>29736</v>
      </c>
      <c r="R1288" s="113">
        <v>15</v>
      </c>
      <c r="S1288" s="113" t="s">
        <v>13</v>
      </c>
      <c r="T1288" s="113" t="s">
        <v>29737</v>
      </c>
      <c r="U1288" s="113" t="s">
        <v>29738</v>
      </c>
      <c r="V1288" s="114">
        <v>39038</v>
      </c>
      <c r="W1288" s="114">
        <v>38808</v>
      </c>
      <c r="X1288" s="113" t="s">
        <v>29739</v>
      </c>
      <c r="Y1288" s="114">
        <v>39353</v>
      </c>
      <c r="Z1288" s="114">
        <v>39356</v>
      </c>
      <c r="AA1288" s="113">
        <v>31</v>
      </c>
      <c r="AB1288" s="113" t="s">
        <v>9</v>
      </c>
      <c r="AC1288" s="113">
        <v>34</v>
      </c>
      <c r="AD1288" s="113" t="s">
        <v>18</v>
      </c>
      <c r="AE1288" s="114">
        <v>43191</v>
      </c>
      <c r="AF1288" s="113">
        <v>13</v>
      </c>
      <c r="AG1288" s="113">
        <v>8</v>
      </c>
      <c r="AH1288" s="113" t="s">
        <v>16226</v>
      </c>
      <c r="AI1288" s="117" t="s">
        <v>10856</v>
      </c>
      <c r="AK1288" s="114">
        <v>44925</v>
      </c>
      <c r="AL1288" s="113">
        <v>40</v>
      </c>
      <c r="AM1288" s="113" t="s">
        <v>9870</v>
      </c>
      <c r="AN1288" s="113" t="s">
        <v>27492</v>
      </c>
      <c r="AO1288" s="113" t="s">
        <v>663</v>
      </c>
      <c r="AP1288" s="113">
        <v>2004</v>
      </c>
      <c r="AQ1288" s="113" t="s">
        <v>5236</v>
      </c>
      <c r="AR1288" s="113" t="s">
        <v>24996</v>
      </c>
      <c r="AS1288" s="113" t="s">
        <v>14</v>
      </c>
      <c r="AT1288" s="113" t="s">
        <v>14</v>
      </c>
      <c r="AU1288" s="113" t="s">
        <v>16229</v>
      </c>
      <c r="AV1288" s="113" t="s">
        <v>14</v>
      </c>
      <c r="AW1288" s="113" t="s">
        <v>14</v>
      </c>
    </row>
    <row r="1289" spans="1:49">
      <c r="A1289" s="116" t="s">
        <v>8539</v>
      </c>
      <c r="B1289" s="113">
        <v>570027849</v>
      </c>
      <c r="C1289" s="113" t="s">
        <v>8540</v>
      </c>
      <c r="F1289" s="113" t="s">
        <v>8</v>
      </c>
      <c r="G1289" s="114">
        <v>26699</v>
      </c>
      <c r="H1289" s="113" t="s">
        <v>16218</v>
      </c>
      <c r="I1289" s="113" t="s">
        <v>9866</v>
      </c>
      <c r="J1289" s="113" t="s">
        <v>9872</v>
      </c>
      <c r="K1289" s="113" t="s">
        <v>32764</v>
      </c>
      <c r="L1289" s="113">
        <v>81341344616</v>
      </c>
      <c r="M1289" s="113" t="s">
        <v>13992</v>
      </c>
      <c r="O1289" s="113" t="s">
        <v>13993</v>
      </c>
      <c r="P1289" s="113" t="s">
        <v>32765</v>
      </c>
      <c r="Q1289" s="113" t="s">
        <v>32766</v>
      </c>
      <c r="R1289" s="113">
        <v>15</v>
      </c>
      <c r="S1289" s="113" t="s">
        <v>13</v>
      </c>
      <c r="T1289" s="113" t="s">
        <v>32767</v>
      </c>
      <c r="U1289" s="113" t="s">
        <v>32768</v>
      </c>
      <c r="V1289" s="114">
        <v>39387</v>
      </c>
      <c r="W1289" s="114">
        <v>39083</v>
      </c>
      <c r="X1289" s="113" t="s">
        <v>32769</v>
      </c>
      <c r="Y1289" s="114">
        <v>39720</v>
      </c>
      <c r="Z1289" s="114">
        <v>39722</v>
      </c>
      <c r="AA1289" s="113">
        <v>21</v>
      </c>
      <c r="AB1289" s="113" t="s">
        <v>24</v>
      </c>
      <c r="AC1289" s="113">
        <v>31</v>
      </c>
      <c r="AD1289" s="113" t="s">
        <v>9</v>
      </c>
      <c r="AE1289" s="114">
        <v>45017</v>
      </c>
      <c r="AF1289" s="113">
        <v>17</v>
      </c>
      <c r="AG1289" s="113">
        <v>3</v>
      </c>
      <c r="AH1289" s="113" t="s">
        <v>16263</v>
      </c>
      <c r="AI1289" s="117" t="s">
        <v>20448</v>
      </c>
      <c r="AK1289" s="114">
        <v>45302</v>
      </c>
      <c r="AL1289" s="113">
        <v>15</v>
      </c>
      <c r="AM1289" s="113" t="s">
        <v>9885</v>
      </c>
      <c r="AN1289" s="113" t="s">
        <v>24351</v>
      </c>
      <c r="AO1289" s="113" t="s">
        <v>7427</v>
      </c>
      <c r="AP1289" s="113">
        <v>1993</v>
      </c>
      <c r="AQ1289" s="113" t="s">
        <v>8</v>
      </c>
      <c r="AR1289" s="113" t="s">
        <v>32770</v>
      </c>
      <c r="AS1289" s="113" t="s">
        <v>14</v>
      </c>
      <c r="AT1289" s="113" t="s">
        <v>14</v>
      </c>
      <c r="AU1289" s="113" t="s">
        <v>16229</v>
      </c>
      <c r="AV1289" s="113" t="s">
        <v>14</v>
      </c>
    </row>
    <row r="1290" spans="1:49">
      <c r="A1290" s="116" t="s">
        <v>1107</v>
      </c>
      <c r="B1290" s="113">
        <v>570015570</v>
      </c>
      <c r="C1290" s="113" t="s">
        <v>1108</v>
      </c>
      <c r="E1290" s="113" t="s">
        <v>41</v>
      </c>
      <c r="F1290" s="113" t="s">
        <v>8</v>
      </c>
      <c r="G1290" s="114">
        <v>26700</v>
      </c>
      <c r="H1290" s="113" t="s">
        <v>16230</v>
      </c>
      <c r="I1290" s="113" t="s">
        <v>10007</v>
      </c>
      <c r="J1290" s="113" t="s">
        <v>9872</v>
      </c>
      <c r="K1290" s="113" t="s">
        <v>20352</v>
      </c>
      <c r="L1290" s="113">
        <v>81341359993</v>
      </c>
      <c r="M1290" s="113" t="s">
        <v>10864</v>
      </c>
      <c r="O1290" s="113" t="s">
        <v>10865</v>
      </c>
      <c r="P1290" s="113" t="s">
        <v>20353</v>
      </c>
      <c r="Q1290" s="113" t="s">
        <v>20354</v>
      </c>
      <c r="R1290" s="113">
        <v>15</v>
      </c>
      <c r="S1290" s="113" t="s">
        <v>13</v>
      </c>
      <c r="T1290" s="113" t="s">
        <v>20355</v>
      </c>
      <c r="U1290" s="113" t="s">
        <v>20356</v>
      </c>
      <c r="V1290" s="114">
        <v>37998</v>
      </c>
      <c r="W1290" s="114">
        <v>37956</v>
      </c>
      <c r="X1290" s="113" t="s">
        <v>20357</v>
      </c>
      <c r="Y1290" s="114">
        <v>38408</v>
      </c>
      <c r="Z1290" s="114">
        <v>38412</v>
      </c>
      <c r="AA1290" s="113">
        <v>31</v>
      </c>
      <c r="AB1290" s="113" t="s">
        <v>9</v>
      </c>
      <c r="AC1290" s="113">
        <v>41</v>
      </c>
      <c r="AD1290" s="113" t="s">
        <v>52</v>
      </c>
      <c r="AE1290" s="114">
        <v>45200</v>
      </c>
      <c r="AF1290" s="113">
        <v>19</v>
      </c>
      <c r="AG1290" s="113">
        <v>10</v>
      </c>
      <c r="AH1290" s="113" t="s">
        <v>16226</v>
      </c>
      <c r="AI1290" s="117" t="s">
        <v>9901</v>
      </c>
      <c r="AK1290" s="114">
        <v>45200</v>
      </c>
      <c r="AL1290" s="113">
        <v>40</v>
      </c>
      <c r="AM1290" s="113" t="s">
        <v>9870</v>
      </c>
      <c r="AN1290" s="113" t="s">
        <v>17641</v>
      </c>
      <c r="AO1290" s="113" t="s">
        <v>625</v>
      </c>
      <c r="AP1290" s="113">
        <v>1998</v>
      </c>
      <c r="AQ1290" s="113" t="s">
        <v>8</v>
      </c>
      <c r="AR1290" s="113" t="s">
        <v>17729</v>
      </c>
      <c r="AS1290" s="113" t="s">
        <v>14</v>
      </c>
      <c r="AT1290" s="113" t="s">
        <v>14</v>
      </c>
      <c r="AU1290" s="113" t="s">
        <v>16229</v>
      </c>
      <c r="AV1290" s="113" t="s">
        <v>14</v>
      </c>
    </row>
    <row r="1291" spans="1:49">
      <c r="A1291" s="116" t="s">
        <v>2185</v>
      </c>
      <c r="B1291" s="113">
        <v>570028118</v>
      </c>
      <c r="C1291" s="113" t="s">
        <v>2186</v>
      </c>
      <c r="E1291" s="113" t="s">
        <v>244</v>
      </c>
      <c r="F1291" s="113" t="s">
        <v>8</v>
      </c>
      <c r="G1291" s="114">
        <v>26705</v>
      </c>
      <c r="H1291" s="113" t="s">
        <v>16218</v>
      </c>
      <c r="I1291" s="113" t="s">
        <v>9866</v>
      </c>
      <c r="J1291" s="113" t="s">
        <v>9872</v>
      </c>
      <c r="K1291" s="113" t="s">
        <v>46198</v>
      </c>
      <c r="L1291" s="113">
        <v>81332998223</v>
      </c>
      <c r="M1291" s="113" t="s">
        <v>10940</v>
      </c>
      <c r="O1291" s="113" t="s">
        <v>37544</v>
      </c>
      <c r="P1291" s="113" t="s">
        <v>37545</v>
      </c>
      <c r="Q1291" s="113" t="s">
        <v>37546</v>
      </c>
      <c r="R1291" s="113">
        <v>15</v>
      </c>
      <c r="S1291" s="113" t="s">
        <v>13</v>
      </c>
      <c r="T1291" s="113" t="s">
        <v>37547</v>
      </c>
      <c r="U1291" s="113" t="s">
        <v>37548</v>
      </c>
      <c r="V1291" s="114">
        <v>39387</v>
      </c>
      <c r="W1291" s="114">
        <v>39083</v>
      </c>
      <c r="X1291" s="113" t="s">
        <v>37549</v>
      </c>
      <c r="Y1291" s="114">
        <v>39720</v>
      </c>
      <c r="Z1291" s="114">
        <v>39722</v>
      </c>
      <c r="AA1291" s="113">
        <v>21</v>
      </c>
      <c r="AB1291" s="113" t="s">
        <v>24</v>
      </c>
      <c r="AC1291" s="113">
        <v>34</v>
      </c>
      <c r="AD1291" s="113" t="s">
        <v>18</v>
      </c>
      <c r="AE1291" s="114">
        <v>44470</v>
      </c>
      <c r="AF1291" s="113">
        <v>13</v>
      </c>
      <c r="AG1291" s="113">
        <v>9</v>
      </c>
      <c r="AH1291" s="113" t="s">
        <v>16263</v>
      </c>
      <c r="AI1291" s="117" t="s">
        <v>16264</v>
      </c>
      <c r="AK1291" s="114">
        <v>45302</v>
      </c>
      <c r="AL1291" s="113">
        <v>40</v>
      </c>
      <c r="AM1291" s="113" t="s">
        <v>9870</v>
      </c>
      <c r="AN1291" s="113" t="s">
        <v>37550</v>
      </c>
      <c r="AO1291" s="113" t="s">
        <v>2187</v>
      </c>
      <c r="AP1291" s="113">
        <v>1999</v>
      </c>
      <c r="AQ1291" s="113" t="s">
        <v>8</v>
      </c>
      <c r="AR1291" s="113" t="s">
        <v>29904</v>
      </c>
      <c r="AS1291" s="113" t="s">
        <v>14</v>
      </c>
      <c r="AT1291" s="113" t="s">
        <v>14</v>
      </c>
      <c r="AU1291" s="113" t="s">
        <v>16229</v>
      </c>
      <c r="AV1291" s="113" t="s">
        <v>14</v>
      </c>
    </row>
    <row r="1292" spans="1:49">
      <c r="A1292" s="116" t="s">
        <v>4164</v>
      </c>
      <c r="C1292" s="113" t="s">
        <v>4165</v>
      </c>
      <c r="F1292" s="113" t="s">
        <v>8</v>
      </c>
      <c r="G1292" s="114">
        <v>26705</v>
      </c>
      <c r="H1292" s="113" t="s">
        <v>16218</v>
      </c>
      <c r="I1292" s="113" t="s">
        <v>9866</v>
      </c>
      <c r="J1292" s="113" t="s">
        <v>9872</v>
      </c>
      <c r="K1292" s="113" t="s">
        <v>36791</v>
      </c>
      <c r="L1292" s="113">
        <v>85255737712</v>
      </c>
      <c r="M1292" s="113" t="s">
        <v>36792</v>
      </c>
      <c r="O1292" s="113" t="s">
        <v>11539</v>
      </c>
      <c r="P1292" s="113" t="s">
        <v>36793</v>
      </c>
      <c r="Q1292" s="113" t="s">
        <v>36794</v>
      </c>
      <c r="R1292" s="113">
        <v>15</v>
      </c>
      <c r="S1292" s="113" t="s">
        <v>13</v>
      </c>
      <c r="T1292" s="113" t="s">
        <v>36795</v>
      </c>
      <c r="U1292" s="113" t="s">
        <v>36796</v>
      </c>
      <c r="V1292" s="114">
        <v>40210</v>
      </c>
      <c r="W1292" s="114">
        <v>40179</v>
      </c>
      <c r="X1292" s="113" t="s">
        <v>36797</v>
      </c>
      <c r="Y1292" s="114">
        <v>40906</v>
      </c>
      <c r="Z1292" s="114">
        <v>40909</v>
      </c>
      <c r="AA1292" s="113">
        <v>13</v>
      </c>
      <c r="AB1292" s="113" t="s">
        <v>357</v>
      </c>
      <c r="AC1292" s="113">
        <v>23</v>
      </c>
      <c r="AD1292" s="113" t="s">
        <v>78</v>
      </c>
      <c r="AE1292" s="114">
        <v>45017</v>
      </c>
      <c r="AF1292" s="113">
        <v>15</v>
      </c>
      <c r="AG1292" s="113">
        <v>3</v>
      </c>
      <c r="AH1292" s="113" t="s">
        <v>16263</v>
      </c>
      <c r="AI1292" s="117" t="s">
        <v>20448</v>
      </c>
      <c r="AK1292" s="114">
        <v>45302</v>
      </c>
      <c r="AL1292" s="113">
        <v>15</v>
      </c>
      <c r="AM1292" s="113" t="s">
        <v>9885</v>
      </c>
      <c r="AN1292" s="113" t="s">
        <v>17505</v>
      </c>
      <c r="AO1292" s="113" t="s">
        <v>2476</v>
      </c>
      <c r="AP1292" s="113">
        <v>2012</v>
      </c>
      <c r="AQ1292" s="113" t="s">
        <v>9971</v>
      </c>
      <c r="AR1292" s="113" t="s">
        <v>24118</v>
      </c>
      <c r="AS1292" s="113" t="s">
        <v>14</v>
      </c>
      <c r="AT1292" s="113" t="s">
        <v>14</v>
      </c>
      <c r="AU1292" s="113" t="s">
        <v>16229</v>
      </c>
      <c r="AV1292" s="113" t="s">
        <v>14</v>
      </c>
    </row>
    <row r="1293" spans="1:49">
      <c r="A1293" s="116" t="s">
        <v>8293</v>
      </c>
      <c r="B1293" s="113">
        <v>570036238</v>
      </c>
      <c r="C1293" s="113" t="s">
        <v>8294</v>
      </c>
      <c r="E1293" s="113" t="s">
        <v>67</v>
      </c>
      <c r="F1293" s="113" t="s">
        <v>8</v>
      </c>
      <c r="G1293" s="114">
        <v>26708</v>
      </c>
      <c r="H1293" s="113" t="s">
        <v>16218</v>
      </c>
      <c r="I1293" s="113" t="s">
        <v>9866</v>
      </c>
      <c r="J1293" s="113" t="s">
        <v>9872</v>
      </c>
      <c r="K1293" s="113" t="s">
        <v>42861</v>
      </c>
      <c r="L1293" s="113">
        <v>82298806237</v>
      </c>
      <c r="M1293" s="113" t="s">
        <v>12202</v>
      </c>
      <c r="O1293" s="113" t="s">
        <v>42862</v>
      </c>
      <c r="P1293" s="113" t="s">
        <v>42863</v>
      </c>
      <c r="Q1293" s="113" t="s">
        <v>42864</v>
      </c>
      <c r="R1293" s="113">
        <v>15</v>
      </c>
      <c r="S1293" s="113" t="s">
        <v>13</v>
      </c>
      <c r="T1293" s="113" t="s">
        <v>42865</v>
      </c>
      <c r="U1293" s="113" t="s">
        <v>42866</v>
      </c>
      <c r="V1293" s="114">
        <v>39563</v>
      </c>
      <c r="W1293" s="114">
        <v>39448</v>
      </c>
      <c r="X1293" s="113" t="s">
        <v>42867</v>
      </c>
      <c r="Y1293" s="114">
        <v>40143</v>
      </c>
      <c r="Z1293" s="114">
        <v>40148</v>
      </c>
      <c r="AA1293" s="113">
        <v>21</v>
      </c>
      <c r="AB1293" s="113" t="s">
        <v>24</v>
      </c>
      <c r="AC1293" s="113">
        <v>34</v>
      </c>
      <c r="AD1293" s="113" t="s">
        <v>18</v>
      </c>
      <c r="AE1293" s="114">
        <v>44835</v>
      </c>
      <c r="AF1293" s="113">
        <v>14</v>
      </c>
      <c r="AG1293" s="113">
        <v>9</v>
      </c>
      <c r="AH1293" s="113" t="s">
        <v>16226</v>
      </c>
      <c r="AI1293" s="117" t="s">
        <v>9956</v>
      </c>
      <c r="AK1293" s="114">
        <v>44925</v>
      </c>
      <c r="AL1293" s="113">
        <v>40</v>
      </c>
      <c r="AM1293" s="113" t="s">
        <v>9870</v>
      </c>
      <c r="AN1293" s="113" t="s">
        <v>18788</v>
      </c>
      <c r="AO1293" s="113" t="s">
        <v>71</v>
      </c>
      <c r="AP1293" s="113">
        <v>2012</v>
      </c>
      <c r="AQ1293" s="113" t="s">
        <v>8</v>
      </c>
      <c r="AR1293" s="113" t="s">
        <v>18780</v>
      </c>
      <c r="AS1293" s="113" t="s">
        <v>14</v>
      </c>
      <c r="AT1293" s="113" t="s">
        <v>14</v>
      </c>
      <c r="AU1293" s="113" t="s">
        <v>16229</v>
      </c>
      <c r="AV1293" s="113" t="s">
        <v>14</v>
      </c>
      <c r="AW1293" s="113" t="s">
        <v>14</v>
      </c>
    </row>
    <row r="1294" spans="1:49">
      <c r="A1294" s="116" t="s">
        <v>8477</v>
      </c>
      <c r="B1294" s="113">
        <v>570021247</v>
      </c>
      <c r="C1294" s="113" t="s">
        <v>8478</v>
      </c>
      <c r="E1294" s="113" t="s">
        <v>8479</v>
      </c>
      <c r="F1294" s="113" t="s">
        <v>8</v>
      </c>
      <c r="G1294" s="114">
        <v>26709</v>
      </c>
      <c r="H1294" s="113" t="s">
        <v>16218</v>
      </c>
      <c r="I1294" s="113" t="s">
        <v>9866</v>
      </c>
      <c r="J1294" s="113" t="s">
        <v>9872</v>
      </c>
      <c r="K1294" s="113" t="s">
        <v>29488</v>
      </c>
      <c r="L1294" s="113">
        <v>85241047456</v>
      </c>
      <c r="M1294" s="113" t="s">
        <v>13269</v>
      </c>
      <c r="O1294" s="113" t="s">
        <v>13270</v>
      </c>
      <c r="P1294" s="113" t="s">
        <v>29489</v>
      </c>
      <c r="Q1294" s="113" t="s">
        <v>29490</v>
      </c>
      <c r="R1294" s="113">
        <v>15</v>
      </c>
      <c r="S1294" s="113" t="s">
        <v>13</v>
      </c>
      <c r="T1294" s="113" t="s">
        <v>29491</v>
      </c>
      <c r="U1294" s="113" t="s">
        <v>29492</v>
      </c>
      <c r="V1294" s="114">
        <v>39038</v>
      </c>
      <c r="W1294" s="114">
        <v>38808</v>
      </c>
      <c r="X1294" s="113" t="s">
        <v>29493</v>
      </c>
      <c r="Y1294" s="114">
        <v>39353</v>
      </c>
      <c r="Z1294" s="114">
        <v>39356</v>
      </c>
      <c r="AA1294" s="113">
        <v>31</v>
      </c>
      <c r="AB1294" s="113" t="s">
        <v>9</v>
      </c>
      <c r="AC1294" s="113">
        <v>34</v>
      </c>
      <c r="AD1294" s="113" t="s">
        <v>18</v>
      </c>
      <c r="AE1294" s="114">
        <v>42461</v>
      </c>
      <c r="AF1294" s="113">
        <v>12</v>
      </c>
      <c r="AG1294" s="113">
        <v>1</v>
      </c>
      <c r="AH1294" s="113" t="s">
        <v>9913</v>
      </c>
      <c r="AI1294" s="117" t="s">
        <v>8480</v>
      </c>
      <c r="AJ1294" s="113" t="s">
        <v>45509</v>
      </c>
      <c r="AK1294" s="114">
        <v>43222</v>
      </c>
      <c r="AL1294" s="113">
        <v>40</v>
      </c>
      <c r="AM1294" s="113" t="s">
        <v>9870</v>
      </c>
      <c r="AN1294" s="113" t="s">
        <v>18779</v>
      </c>
      <c r="AO1294" s="113" t="s">
        <v>61</v>
      </c>
      <c r="AP1294" s="113">
        <v>2002</v>
      </c>
      <c r="AQ1294" s="113" t="s">
        <v>8</v>
      </c>
      <c r="AR1294" s="113" t="s">
        <v>19598</v>
      </c>
      <c r="AS1294" s="113" t="s">
        <v>14</v>
      </c>
      <c r="AT1294" s="113" t="s">
        <v>14</v>
      </c>
      <c r="AU1294" s="113" t="s">
        <v>16229</v>
      </c>
      <c r="AV1294" s="113" t="s">
        <v>14</v>
      </c>
      <c r="AW1294" s="113" t="s">
        <v>14</v>
      </c>
    </row>
    <row r="1295" spans="1:49">
      <c r="A1295" s="116" t="s">
        <v>4517</v>
      </c>
      <c r="B1295" s="113">
        <v>132179546</v>
      </c>
      <c r="C1295" s="113" t="s">
        <v>4518</v>
      </c>
      <c r="E1295" s="113" t="s">
        <v>41</v>
      </c>
      <c r="F1295" s="113" t="s">
        <v>2960</v>
      </c>
      <c r="G1295" s="114">
        <v>26711</v>
      </c>
      <c r="H1295" s="113" t="s">
        <v>16230</v>
      </c>
      <c r="I1295" s="113" t="s">
        <v>9866</v>
      </c>
      <c r="J1295" s="113" t="s">
        <v>9872</v>
      </c>
      <c r="K1295" s="113" t="s">
        <v>17385</v>
      </c>
      <c r="L1295" s="113">
        <v>81245030559</v>
      </c>
      <c r="M1295" s="113" t="s">
        <v>16004</v>
      </c>
      <c r="O1295" s="113" t="s">
        <v>17386</v>
      </c>
      <c r="P1295" s="113" t="s">
        <v>17387</v>
      </c>
      <c r="Q1295" s="113" t="s">
        <v>17388</v>
      </c>
      <c r="R1295" s="113">
        <v>15</v>
      </c>
      <c r="S1295" s="113" t="s">
        <v>13</v>
      </c>
      <c r="T1295" s="113" t="s">
        <v>17389</v>
      </c>
      <c r="U1295" s="113" t="s">
        <v>17390</v>
      </c>
      <c r="V1295" s="114">
        <v>35653</v>
      </c>
      <c r="W1295" s="114">
        <v>35612</v>
      </c>
      <c r="X1295" s="113" t="s">
        <v>17391</v>
      </c>
      <c r="Y1295" s="114">
        <v>36129</v>
      </c>
      <c r="Z1295" s="114">
        <v>36130</v>
      </c>
      <c r="AA1295" s="113">
        <v>22</v>
      </c>
      <c r="AB1295" s="113" t="s">
        <v>25</v>
      </c>
      <c r="AC1295" s="113">
        <v>41</v>
      </c>
      <c r="AD1295" s="113" t="s">
        <v>52</v>
      </c>
      <c r="AE1295" s="114">
        <v>42644</v>
      </c>
      <c r="AF1295" s="113">
        <v>17</v>
      </c>
      <c r="AG1295" s="113">
        <v>3</v>
      </c>
      <c r="AH1295" s="113" t="s">
        <v>16226</v>
      </c>
      <c r="AI1295" s="117" t="s">
        <v>141</v>
      </c>
      <c r="AK1295" s="114">
        <v>42644</v>
      </c>
      <c r="AL1295" s="113">
        <v>40</v>
      </c>
      <c r="AM1295" s="113" t="s">
        <v>9870</v>
      </c>
      <c r="AN1295" s="113" t="s">
        <v>16445</v>
      </c>
      <c r="AO1295" s="113" t="s">
        <v>842</v>
      </c>
      <c r="AP1295" s="113">
        <v>2009</v>
      </c>
      <c r="AQ1295" s="113" t="s">
        <v>5236</v>
      </c>
      <c r="AR1295" s="113" t="s">
        <v>16928</v>
      </c>
      <c r="AS1295" s="113" t="s">
        <v>14</v>
      </c>
      <c r="AT1295" s="113" t="s">
        <v>14</v>
      </c>
      <c r="AU1295" s="113" t="s">
        <v>16229</v>
      </c>
      <c r="AV1295" s="113" t="s">
        <v>14</v>
      </c>
      <c r="AW1295" s="113" t="s">
        <v>14</v>
      </c>
    </row>
    <row r="1296" spans="1:49">
      <c r="A1296" s="116" t="s">
        <v>4543</v>
      </c>
      <c r="C1296" s="113" t="s">
        <v>4544</v>
      </c>
      <c r="F1296" s="113" t="s">
        <v>98</v>
      </c>
      <c r="G1296" s="114">
        <v>26719</v>
      </c>
      <c r="H1296" s="113" t="s">
        <v>16230</v>
      </c>
      <c r="I1296" s="113" t="s">
        <v>9866</v>
      </c>
      <c r="J1296" s="113" t="s">
        <v>9872</v>
      </c>
      <c r="K1296" s="113" t="s">
        <v>37133</v>
      </c>
      <c r="L1296" s="113">
        <v>85256154890</v>
      </c>
      <c r="M1296" s="113" t="s">
        <v>37134</v>
      </c>
      <c r="O1296" s="113" t="s">
        <v>37135</v>
      </c>
      <c r="P1296" s="113" t="s">
        <v>37136</v>
      </c>
      <c r="Q1296" s="113" t="s">
        <v>37137</v>
      </c>
      <c r="R1296" s="113">
        <v>15</v>
      </c>
      <c r="S1296" s="113" t="s">
        <v>13</v>
      </c>
      <c r="T1296" s="113" t="s">
        <v>37138</v>
      </c>
      <c r="U1296" s="113" t="s">
        <v>37139</v>
      </c>
      <c r="V1296" s="114">
        <v>42037</v>
      </c>
      <c r="W1296" s="114">
        <v>42036</v>
      </c>
      <c r="X1296" s="113" t="s">
        <v>37140</v>
      </c>
      <c r="Y1296" s="114">
        <v>42612</v>
      </c>
      <c r="Z1296" s="114">
        <v>42614</v>
      </c>
      <c r="AA1296" s="113">
        <v>21</v>
      </c>
      <c r="AB1296" s="113" t="s">
        <v>24</v>
      </c>
      <c r="AC1296" s="113">
        <v>23</v>
      </c>
      <c r="AD1296" s="113" t="s">
        <v>78</v>
      </c>
      <c r="AE1296" s="114">
        <v>45017</v>
      </c>
      <c r="AF1296" s="113">
        <v>20</v>
      </c>
      <c r="AG1296" s="113">
        <v>0</v>
      </c>
      <c r="AH1296" s="113" t="s">
        <v>16263</v>
      </c>
      <c r="AI1296" s="117" t="s">
        <v>16325</v>
      </c>
      <c r="AK1296" s="114">
        <v>45302</v>
      </c>
      <c r="AL1296" s="113">
        <v>15</v>
      </c>
      <c r="AM1296" s="113" t="s">
        <v>9885</v>
      </c>
      <c r="AN1296" s="113" t="s">
        <v>20038</v>
      </c>
      <c r="AO1296" s="113" t="s">
        <v>3040</v>
      </c>
      <c r="AP1296" s="113">
        <v>1991</v>
      </c>
      <c r="AQ1296" s="113" t="s">
        <v>2436</v>
      </c>
      <c r="AR1296" s="113" t="s">
        <v>25136</v>
      </c>
      <c r="AS1296" s="113" t="s">
        <v>14</v>
      </c>
      <c r="AT1296" s="113" t="s">
        <v>14</v>
      </c>
      <c r="AU1296" s="113" t="s">
        <v>16229</v>
      </c>
      <c r="AV1296" s="113" t="s">
        <v>14</v>
      </c>
    </row>
    <row r="1297" spans="1:49">
      <c r="A1297" s="116" t="s">
        <v>6780</v>
      </c>
      <c r="B1297" s="113">
        <v>570036188</v>
      </c>
      <c r="C1297" s="113" t="s">
        <v>6781</v>
      </c>
      <c r="E1297" s="113" t="s">
        <v>17</v>
      </c>
      <c r="F1297" s="113" t="s">
        <v>129</v>
      </c>
      <c r="G1297" s="114">
        <v>26720</v>
      </c>
      <c r="H1297" s="113" t="s">
        <v>16218</v>
      </c>
      <c r="I1297" s="113" t="s">
        <v>9866</v>
      </c>
      <c r="J1297" s="113" t="s">
        <v>9872</v>
      </c>
      <c r="K1297" s="113" t="s">
        <v>31730</v>
      </c>
      <c r="L1297" s="113">
        <v>81342717446</v>
      </c>
      <c r="M1297" s="113" t="s">
        <v>10051</v>
      </c>
      <c r="O1297" s="113" t="s">
        <v>31731</v>
      </c>
      <c r="P1297" s="113" t="s">
        <v>31732</v>
      </c>
      <c r="Q1297" s="113" t="s">
        <v>31733</v>
      </c>
      <c r="R1297" s="113">
        <v>15</v>
      </c>
      <c r="S1297" s="113" t="s">
        <v>13</v>
      </c>
      <c r="T1297" s="113" t="s">
        <v>31734</v>
      </c>
      <c r="U1297" s="113" t="s">
        <v>31735</v>
      </c>
      <c r="V1297" s="114">
        <v>39563</v>
      </c>
      <c r="W1297" s="114">
        <v>39448</v>
      </c>
      <c r="X1297" s="113" t="s">
        <v>31736</v>
      </c>
      <c r="Y1297" s="114">
        <v>40143</v>
      </c>
      <c r="Z1297" s="114">
        <v>40148</v>
      </c>
      <c r="AA1297" s="113">
        <v>31</v>
      </c>
      <c r="AB1297" s="113" t="s">
        <v>9</v>
      </c>
      <c r="AC1297" s="113">
        <v>34</v>
      </c>
      <c r="AD1297" s="113" t="s">
        <v>18</v>
      </c>
      <c r="AE1297" s="114">
        <v>44470</v>
      </c>
      <c r="AF1297" s="113">
        <v>17</v>
      </c>
      <c r="AG1297" s="113">
        <v>9</v>
      </c>
      <c r="AH1297" s="113" t="s">
        <v>16226</v>
      </c>
      <c r="AI1297" s="117" t="s">
        <v>10052</v>
      </c>
      <c r="AK1297" s="114">
        <v>43721</v>
      </c>
      <c r="AL1297" s="113">
        <v>40</v>
      </c>
      <c r="AM1297" s="113" t="s">
        <v>9870</v>
      </c>
      <c r="AN1297" s="113" t="s">
        <v>20714</v>
      </c>
      <c r="AO1297" s="113" t="s">
        <v>1484</v>
      </c>
      <c r="AP1297" s="113">
        <v>2000</v>
      </c>
      <c r="AQ1297" s="113" t="s">
        <v>8</v>
      </c>
      <c r="AR1297" s="113" t="s">
        <v>18716</v>
      </c>
      <c r="AS1297" s="113" t="s">
        <v>14</v>
      </c>
      <c r="AT1297" s="113" t="s">
        <v>14</v>
      </c>
      <c r="AU1297" s="113" t="s">
        <v>16229</v>
      </c>
      <c r="AV1297" s="113" t="s">
        <v>14</v>
      </c>
      <c r="AW1297" s="113" t="s">
        <v>14</v>
      </c>
    </row>
    <row r="1298" spans="1:49">
      <c r="A1298" s="116" t="s">
        <v>3755</v>
      </c>
      <c r="B1298" s="113">
        <v>570028894</v>
      </c>
      <c r="C1298" s="113" t="s">
        <v>3756</v>
      </c>
      <c r="F1298" s="113" t="s">
        <v>154</v>
      </c>
      <c r="G1298" s="114">
        <v>26722</v>
      </c>
      <c r="H1298" s="113" t="s">
        <v>16218</v>
      </c>
      <c r="I1298" s="113" t="s">
        <v>9866</v>
      </c>
      <c r="J1298" s="113" t="s">
        <v>9872</v>
      </c>
      <c r="K1298" s="113" t="s">
        <v>43558</v>
      </c>
      <c r="L1298" s="113">
        <v>81248745889</v>
      </c>
      <c r="M1298" s="113" t="s">
        <v>43559</v>
      </c>
      <c r="O1298" s="113" t="s">
        <v>15307</v>
      </c>
      <c r="P1298" s="113" t="s">
        <v>43560</v>
      </c>
      <c r="Q1298" s="113" t="s">
        <v>43561</v>
      </c>
      <c r="R1298" s="113">
        <v>15</v>
      </c>
      <c r="S1298" s="113" t="s">
        <v>13</v>
      </c>
      <c r="T1298" s="113" t="s">
        <v>43562</v>
      </c>
      <c r="U1298" s="113" t="s">
        <v>43563</v>
      </c>
      <c r="V1298" s="114">
        <v>39387</v>
      </c>
      <c r="W1298" s="114">
        <v>39083</v>
      </c>
      <c r="X1298" s="113" t="s">
        <v>43564</v>
      </c>
      <c r="Y1298" s="114">
        <v>39720</v>
      </c>
      <c r="Z1298" s="114">
        <v>39722</v>
      </c>
      <c r="AA1298" s="113">
        <v>21</v>
      </c>
      <c r="AB1298" s="113" t="s">
        <v>24</v>
      </c>
      <c r="AC1298" s="113">
        <v>24</v>
      </c>
      <c r="AD1298" s="113" t="s">
        <v>47</v>
      </c>
      <c r="AE1298" s="114">
        <v>43556</v>
      </c>
      <c r="AF1298" s="113">
        <v>17</v>
      </c>
      <c r="AG1298" s="113">
        <v>3</v>
      </c>
      <c r="AH1298" s="113" t="s">
        <v>9913</v>
      </c>
      <c r="AI1298" s="117" t="s">
        <v>2505</v>
      </c>
      <c r="AJ1298" s="113" t="s">
        <v>45516</v>
      </c>
      <c r="AK1298" s="114">
        <v>45120</v>
      </c>
      <c r="AL1298" s="113">
        <v>15</v>
      </c>
      <c r="AM1298" s="113" t="s">
        <v>9885</v>
      </c>
      <c r="AN1298" s="113" t="s">
        <v>19236</v>
      </c>
      <c r="AO1298" s="113" t="s">
        <v>2212</v>
      </c>
      <c r="AP1298" s="113">
        <v>1993</v>
      </c>
      <c r="AQ1298" s="113" t="s">
        <v>8</v>
      </c>
      <c r="AR1298" s="113" t="s">
        <v>35625</v>
      </c>
      <c r="AS1298" s="113" t="s">
        <v>14</v>
      </c>
      <c r="AT1298" s="113" t="s">
        <v>14</v>
      </c>
      <c r="AU1298" s="113" t="s">
        <v>16229</v>
      </c>
      <c r="AV1298" s="113" t="s">
        <v>14</v>
      </c>
      <c r="AW1298" s="113" t="s">
        <v>14</v>
      </c>
    </row>
    <row r="1299" spans="1:49">
      <c r="A1299" s="116" t="s">
        <v>9338</v>
      </c>
      <c r="B1299" s="113">
        <v>570013890</v>
      </c>
      <c r="C1299" s="113" t="s">
        <v>9339</v>
      </c>
      <c r="E1299" s="113" t="s">
        <v>34</v>
      </c>
      <c r="F1299" s="113" t="s">
        <v>2076</v>
      </c>
      <c r="G1299" s="114">
        <v>26723</v>
      </c>
      <c r="H1299" s="113" t="s">
        <v>16230</v>
      </c>
      <c r="I1299" s="113" t="s">
        <v>9866</v>
      </c>
      <c r="J1299" s="113" t="s">
        <v>9872</v>
      </c>
      <c r="K1299" s="113" t="s">
        <v>33748</v>
      </c>
      <c r="L1299" s="113">
        <v>85241041020</v>
      </c>
      <c r="M1299" s="113" t="s">
        <v>15692</v>
      </c>
      <c r="O1299" s="113" t="s">
        <v>33749</v>
      </c>
      <c r="P1299" s="113" t="s">
        <v>33750</v>
      </c>
      <c r="Q1299" s="113" t="s">
        <v>33751</v>
      </c>
      <c r="R1299" s="113">
        <v>15</v>
      </c>
      <c r="S1299" s="113" t="s">
        <v>13</v>
      </c>
      <c r="T1299" s="113" t="s">
        <v>33752</v>
      </c>
      <c r="U1299" s="113" t="s">
        <v>33753</v>
      </c>
      <c r="V1299" s="114">
        <v>37557</v>
      </c>
      <c r="W1299" s="114">
        <v>37561</v>
      </c>
      <c r="X1299" s="113" t="s">
        <v>33754</v>
      </c>
      <c r="Y1299" s="114">
        <v>37945</v>
      </c>
      <c r="Z1299" s="114">
        <v>37956</v>
      </c>
      <c r="AA1299" s="113">
        <v>23</v>
      </c>
      <c r="AB1299" s="113" t="s">
        <v>78</v>
      </c>
      <c r="AC1299" s="113">
        <v>34</v>
      </c>
      <c r="AD1299" s="113" t="s">
        <v>18</v>
      </c>
      <c r="AE1299" s="114">
        <v>42461</v>
      </c>
      <c r="AF1299" s="113">
        <v>11</v>
      </c>
      <c r="AG1299" s="113">
        <v>5</v>
      </c>
      <c r="AH1299" s="113" t="s">
        <v>16226</v>
      </c>
      <c r="AI1299" s="117" t="s">
        <v>16281</v>
      </c>
      <c r="AK1299" s="114">
        <v>44925</v>
      </c>
      <c r="AL1299" s="113">
        <v>40</v>
      </c>
      <c r="AM1299" s="113" t="s">
        <v>9870</v>
      </c>
      <c r="AN1299" s="113" t="s">
        <v>16399</v>
      </c>
      <c r="AO1299" s="113" t="s">
        <v>169</v>
      </c>
      <c r="AP1299" s="113">
        <v>2006</v>
      </c>
      <c r="AQ1299" s="113" t="s">
        <v>5236</v>
      </c>
      <c r="AR1299" s="113" t="s">
        <v>16283</v>
      </c>
      <c r="AS1299" s="113" t="s">
        <v>14</v>
      </c>
      <c r="AT1299" s="113" t="s">
        <v>14</v>
      </c>
      <c r="AU1299" s="113" t="s">
        <v>16229</v>
      </c>
      <c r="AV1299" s="113" t="s">
        <v>14</v>
      </c>
    </row>
    <row r="1300" spans="1:49">
      <c r="A1300" s="116" t="s">
        <v>4740</v>
      </c>
      <c r="B1300" s="113">
        <v>570021393</v>
      </c>
      <c r="C1300" s="113" t="s">
        <v>750</v>
      </c>
      <c r="E1300" s="113" t="s">
        <v>244</v>
      </c>
      <c r="F1300" s="113" t="s">
        <v>8</v>
      </c>
      <c r="G1300" s="114">
        <v>26724</v>
      </c>
      <c r="H1300" s="113" t="s">
        <v>16230</v>
      </c>
      <c r="I1300" s="113" t="s">
        <v>9866</v>
      </c>
      <c r="J1300" s="113" t="s">
        <v>9872</v>
      </c>
      <c r="K1300" s="113" t="s">
        <v>45821</v>
      </c>
      <c r="L1300" s="113">
        <v>82271261998</v>
      </c>
      <c r="M1300" s="113" t="s">
        <v>11346</v>
      </c>
      <c r="O1300" s="113" t="s">
        <v>11347</v>
      </c>
      <c r="P1300" s="113" t="s">
        <v>25717</v>
      </c>
      <c r="Q1300" s="113" t="s">
        <v>25718</v>
      </c>
      <c r="R1300" s="113">
        <v>15</v>
      </c>
      <c r="S1300" s="113" t="s">
        <v>13</v>
      </c>
      <c r="T1300" s="113" t="s">
        <v>25719</v>
      </c>
      <c r="U1300" s="113" t="s">
        <v>25720</v>
      </c>
      <c r="V1300" s="114">
        <v>39038</v>
      </c>
      <c r="W1300" s="114">
        <v>38808</v>
      </c>
      <c r="X1300" s="113" t="s">
        <v>25721</v>
      </c>
      <c r="Y1300" s="114">
        <v>39353</v>
      </c>
      <c r="Z1300" s="114">
        <v>39356</v>
      </c>
      <c r="AA1300" s="113">
        <v>31</v>
      </c>
      <c r="AB1300" s="113" t="s">
        <v>9</v>
      </c>
      <c r="AC1300" s="113">
        <v>34</v>
      </c>
      <c r="AD1300" s="113" t="s">
        <v>18</v>
      </c>
      <c r="AE1300" s="114">
        <v>43556</v>
      </c>
      <c r="AF1300" s="113">
        <v>17</v>
      </c>
      <c r="AG1300" s="113">
        <v>10</v>
      </c>
      <c r="AH1300" s="113" t="s">
        <v>16226</v>
      </c>
      <c r="AI1300" s="117" t="s">
        <v>9891</v>
      </c>
      <c r="AK1300" s="114">
        <v>43556</v>
      </c>
      <c r="AL1300" s="113">
        <v>40</v>
      </c>
      <c r="AM1300" s="113" t="s">
        <v>9870</v>
      </c>
      <c r="AN1300" s="113" t="s">
        <v>16670</v>
      </c>
      <c r="AO1300" s="113" t="s">
        <v>94</v>
      </c>
      <c r="AP1300" s="113">
        <v>1996</v>
      </c>
      <c r="AQ1300" s="113" t="s">
        <v>9994</v>
      </c>
      <c r="AR1300" s="113" t="s">
        <v>17619</v>
      </c>
      <c r="AS1300" s="113" t="s">
        <v>14</v>
      </c>
      <c r="AT1300" s="113" t="s">
        <v>14</v>
      </c>
      <c r="AU1300" s="113" t="s">
        <v>16229</v>
      </c>
      <c r="AV1300" s="113" t="s">
        <v>14</v>
      </c>
      <c r="AW1300" s="113" t="s">
        <v>14</v>
      </c>
    </row>
    <row r="1301" spans="1:49">
      <c r="A1301" s="116" t="s">
        <v>242</v>
      </c>
      <c r="C1301" s="113" t="s">
        <v>243</v>
      </c>
      <c r="E1301" s="113" t="s">
        <v>244</v>
      </c>
      <c r="F1301" s="113" t="s">
        <v>8</v>
      </c>
      <c r="G1301" s="114">
        <v>26724</v>
      </c>
      <c r="H1301" s="113" t="s">
        <v>16230</v>
      </c>
      <c r="I1301" s="113" t="s">
        <v>9866</v>
      </c>
      <c r="J1301" s="113" t="s">
        <v>9872</v>
      </c>
      <c r="K1301" s="113" t="s">
        <v>21377</v>
      </c>
      <c r="L1301" s="113">
        <v>81342323994</v>
      </c>
      <c r="M1301" s="113" t="s">
        <v>21378</v>
      </c>
      <c r="O1301" s="113" t="s">
        <v>11331</v>
      </c>
      <c r="P1301" s="113" t="s">
        <v>21379</v>
      </c>
      <c r="Q1301" s="113" t="s">
        <v>21380</v>
      </c>
      <c r="R1301" s="113">
        <v>15</v>
      </c>
      <c r="S1301" s="113" t="s">
        <v>13</v>
      </c>
      <c r="T1301" s="113" t="s">
        <v>21381</v>
      </c>
      <c r="U1301" s="113" t="s">
        <v>21382</v>
      </c>
      <c r="V1301" s="114">
        <v>40179</v>
      </c>
      <c r="W1301" s="114">
        <v>40179</v>
      </c>
      <c r="X1301" s="113" t="s">
        <v>21383</v>
      </c>
      <c r="Y1301" s="114">
        <v>40906</v>
      </c>
      <c r="Z1301" s="114">
        <v>40909</v>
      </c>
      <c r="AA1301" s="113">
        <v>31</v>
      </c>
      <c r="AB1301" s="113" t="s">
        <v>9</v>
      </c>
      <c r="AC1301" s="113">
        <v>32</v>
      </c>
      <c r="AD1301" s="113" t="s">
        <v>84</v>
      </c>
      <c r="AE1301" s="114">
        <v>44287</v>
      </c>
      <c r="AF1301" s="113">
        <v>18</v>
      </c>
      <c r="AG1301" s="113">
        <v>1</v>
      </c>
      <c r="AH1301" s="113" t="s">
        <v>16226</v>
      </c>
      <c r="AI1301" s="117" t="s">
        <v>9875</v>
      </c>
      <c r="AK1301" s="114">
        <v>44287</v>
      </c>
      <c r="AL1301" s="113">
        <v>40</v>
      </c>
      <c r="AM1301" s="113" t="s">
        <v>9870</v>
      </c>
      <c r="AN1301" s="113" t="s">
        <v>16670</v>
      </c>
      <c r="AO1301" s="113" t="s">
        <v>94</v>
      </c>
      <c r="AP1301" s="113">
        <v>1997</v>
      </c>
      <c r="AQ1301" s="113" t="s">
        <v>2436</v>
      </c>
      <c r="AR1301" s="113" t="s">
        <v>21384</v>
      </c>
      <c r="AS1301" s="113" t="s">
        <v>14</v>
      </c>
      <c r="AT1301" s="113" t="s">
        <v>14</v>
      </c>
      <c r="AU1301" s="113" t="s">
        <v>16229</v>
      </c>
      <c r="AV1301" s="113" t="s">
        <v>14</v>
      </c>
      <c r="AW1301" s="113" t="s">
        <v>14</v>
      </c>
    </row>
    <row r="1302" spans="1:49">
      <c r="A1302" s="116" t="s">
        <v>221</v>
      </c>
      <c r="B1302" s="113">
        <v>570021228</v>
      </c>
      <c r="C1302" s="113" t="s">
        <v>222</v>
      </c>
      <c r="E1302" s="113" t="s">
        <v>223</v>
      </c>
      <c r="F1302" s="113" t="s">
        <v>98</v>
      </c>
      <c r="G1302" s="114">
        <v>26726</v>
      </c>
      <c r="H1302" s="113" t="s">
        <v>16230</v>
      </c>
      <c r="I1302" s="113" t="s">
        <v>10007</v>
      </c>
      <c r="J1302" s="113" t="s">
        <v>9872</v>
      </c>
      <c r="K1302" s="113" t="s">
        <v>20641</v>
      </c>
      <c r="L1302" s="113">
        <v>81242077977</v>
      </c>
      <c r="M1302" s="113" t="s">
        <v>46602</v>
      </c>
      <c r="O1302" s="113" t="s">
        <v>10362</v>
      </c>
      <c r="P1302" s="113" t="s">
        <v>20642</v>
      </c>
      <c r="Q1302" s="113" t="s">
        <v>20643</v>
      </c>
      <c r="R1302" s="113">
        <v>15</v>
      </c>
      <c r="S1302" s="113" t="s">
        <v>13</v>
      </c>
      <c r="T1302" s="113" t="s">
        <v>20644</v>
      </c>
      <c r="U1302" s="113" t="s">
        <v>20645</v>
      </c>
      <c r="V1302" s="114">
        <v>39038</v>
      </c>
      <c r="W1302" s="114">
        <v>38808</v>
      </c>
      <c r="X1302" s="113" t="s">
        <v>20646</v>
      </c>
      <c r="Y1302" s="114">
        <v>39353</v>
      </c>
      <c r="Z1302" s="114">
        <v>39356</v>
      </c>
      <c r="AA1302" s="113">
        <v>21</v>
      </c>
      <c r="AB1302" s="113" t="s">
        <v>24</v>
      </c>
      <c r="AC1302" s="113">
        <v>33</v>
      </c>
      <c r="AD1302" s="113" t="s">
        <v>10</v>
      </c>
      <c r="AE1302" s="114">
        <v>45017</v>
      </c>
      <c r="AF1302" s="113">
        <v>23</v>
      </c>
      <c r="AG1302" s="113">
        <v>6</v>
      </c>
      <c r="AH1302" s="113" t="s">
        <v>16226</v>
      </c>
      <c r="AI1302" s="117" t="s">
        <v>2025</v>
      </c>
      <c r="AK1302" s="114">
        <v>45017</v>
      </c>
      <c r="AL1302" s="113">
        <v>30</v>
      </c>
      <c r="AM1302" s="113" t="s">
        <v>9882</v>
      </c>
      <c r="AN1302" s="113" t="s">
        <v>16364</v>
      </c>
      <c r="AO1302" s="113" t="s">
        <v>100</v>
      </c>
      <c r="AP1302" s="113">
        <v>2015</v>
      </c>
      <c r="AQ1302" s="113" t="s">
        <v>6669</v>
      </c>
      <c r="AR1302" s="113" t="s">
        <v>18334</v>
      </c>
      <c r="AS1302" s="113" t="s">
        <v>14</v>
      </c>
      <c r="AT1302" s="113" t="s">
        <v>14</v>
      </c>
      <c r="AU1302" s="113" t="s">
        <v>16229</v>
      </c>
      <c r="AV1302" s="113" t="s">
        <v>14</v>
      </c>
      <c r="AW1302" s="113" t="s">
        <v>14</v>
      </c>
    </row>
    <row r="1303" spans="1:49">
      <c r="A1303" s="116" t="s">
        <v>8855</v>
      </c>
      <c r="B1303" s="113">
        <v>570014012</v>
      </c>
      <c r="C1303" s="113" t="s">
        <v>8856</v>
      </c>
      <c r="F1303" s="113" t="s">
        <v>37</v>
      </c>
      <c r="G1303" s="114">
        <v>26731</v>
      </c>
      <c r="H1303" s="113" t="s">
        <v>16218</v>
      </c>
      <c r="I1303" s="113" t="s">
        <v>9866</v>
      </c>
      <c r="J1303" s="113" t="s">
        <v>16392</v>
      </c>
      <c r="K1303" s="113" t="s">
        <v>45904</v>
      </c>
      <c r="L1303" s="113">
        <v>82271130233</v>
      </c>
      <c r="M1303" s="113" t="s">
        <v>45905</v>
      </c>
      <c r="O1303" s="113" t="s">
        <v>14317</v>
      </c>
      <c r="P1303" s="113" t="s">
        <v>45906</v>
      </c>
      <c r="Q1303" s="113" t="s">
        <v>45907</v>
      </c>
      <c r="R1303" s="113">
        <v>15</v>
      </c>
      <c r="S1303" s="113" t="s">
        <v>13</v>
      </c>
      <c r="T1303" s="113" t="s">
        <v>45908</v>
      </c>
      <c r="U1303" s="113" t="s">
        <v>45909</v>
      </c>
      <c r="V1303" s="114">
        <v>37557</v>
      </c>
      <c r="W1303" s="114">
        <v>37561</v>
      </c>
      <c r="X1303" s="113" t="s">
        <v>45910</v>
      </c>
      <c r="Y1303" s="114">
        <v>37945</v>
      </c>
      <c r="Z1303" s="114">
        <v>37956</v>
      </c>
      <c r="AA1303" s="113">
        <v>13</v>
      </c>
      <c r="AB1303" s="113" t="s">
        <v>357</v>
      </c>
      <c r="AC1303" s="113">
        <v>22</v>
      </c>
      <c r="AD1303" s="113" t="s">
        <v>25</v>
      </c>
      <c r="AE1303" s="114">
        <v>40269</v>
      </c>
      <c r="AF1303" s="113">
        <v>4</v>
      </c>
      <c r="AG1303" s="113">
        <v>6</v>
      </c>
      <c r="AH1303" s="113" t="s">
        <v>16263</v>
      </c>
      <c r="AI1303" s="117" t="s">
        <v>75</v>
      </c>
      <c r="AK1303" s="114">
        <v>40269</v>
      </c>
      <c r="AL1303" s="113">
        <v>15</v>
      </c>
      <c r="AM1303" s="113" t="s">
        <v>9885</v>
      </c>
      <c r="AN1303" s="113" t="s">
        <v>33682</v>
      </c>
      <c r="AO1303" s="113" t="s">
        <v>7145</v>
      </c>
      <c r="AP1303" s="113">
        <v>1994</v>
      </c>
      <c r="AQ1303" s="113" t="s">
        <v>5236</v>
      </c>
      <c r="AR1303" s="113" t="s">
        <v>16737</v>
      </c>
      <c r="AS1303" s="113" t="s">
        <v>14</v>
      </c>
      <c r="AT1303" s="113" t="s">
        <v>14</v>
      </c>
      <c r="AU1303" s="113" t="s">
        <v>16229</v>
      </c>
      <c r="AV1303" s="113" t="s">
        <v>14</v>
      </c>
      <c r="AW1303" s="113" t="s">
        <v>14</v>
      </c>
    </row>
    <row r="1304" spans="1:49">
      <c r="A1304" s="116" t="s">
        <v>2557</v>
      </c>
      <c r="B1304" s="113">
        <v>570036085</v>
      </c>
      <c r="C1304" s="113" t="s">
        <v>2558</v>
      </c>
      <c r="E1304" s="113" t="s">
        <v>67</v>
      </c>
      <c r="F1304" s="113" t="s">
        <v>456</v>
      </c>
      <c r="G1304" s="114">
        <v>26732</v>
      </c>
      <c r="H1304" s="113" t="s">
        <v>16218</v>
      </c>
      <c r="I1304" s="113" t="s">
        <v>9866</v>
      </c>
      <c r="J1304" s="113" t="s">
        <v>9872</v>
      </c>
      <c r="K1304" s="113" t="s">
        <v>31905</v>
      </c>
      <c r="L1304" s="113">
        <v>82188678773</v>
      </c>
      <c r="M1304" s="113" t="s">
        <v>31906</v>
      </c>
      <c r="O1304" s="113" t="s">
        <v>31907</v>
      </c>
      <c r="P1304" s="113" t="s">
        <v>31908</v>
      </c>
      <c r="Q1304" s="113" t="s">
        <v>31909</v>
      </c>
      <c r="R1304" s="113">
        <v>15</v>
      </c>
      <c r="S1304" s="113" t="s">
        <v>13</v>
      </c>
      <c r="T1304" s="113" t="s">
        <v>31910</v>
      </c>
      <c r="U1304" s="113" t="s">
        <v>31911</v>
      </c>
      <c r="V1304" s="114">
        <v>39563</v>
      </c>
      <c r="W1304" s="114">
        <v>39448</v>
      </c>
      <c r="X1304" s="113" t="s">
        <v>31912</v>
      </c>
      <c r="Y1304" s="114">
        <v>40143</v>
      </c>
      <c r="Z1304" s="114">
        <v>40148</v>
      </c>
      <c r="AA1304" s="113">
        <v>31</v>
      </c>
      <c r="AB1304" s="113" t="s">
        <v>9</v>
      </c>
      <c r="AC1304" s="113">
        <v>34</v>
      </c>
      <c r="AD1304" s="113" t="s">
        <v>18</v>
      </c>
      <c r="AE1304" s="114">
        <v>43922</v>
      </c>
      <c r="AF1304" s="113">
        <v>18</v>
      </c>
      <c r="AG1304" s="113">
        <v>3</v>
      </c>
      <c r="AH1304" s="113" t="s">
        <v>16226</v>
      </c>
      <c r="AI1304" s="117" t="s">
        <v>11731</v>
      </c>
      <c r="AK1304" s="114">
        <v>44560</v>
      </c>
      <c r="AL1304" s="113">
        <v>40</v>
      </c>
      <c r="AM1304" s="113" t="s">
        <v>9870</v>
      </c>
      <c r="AN1304" s="113" t="s">
        <v>31913</v>
      </c>
      <c r="AO1304" s="113" t="s">
        <v>2559</v>
      </c>
      <c r="AP1304" s="113">
        <v>1999</v>
      </c>
      <c r="AQ1304" s="113" t="s">
        <v>8</v>
      </c>
      <c r="AR1304" s="113" t="s">
        <v>20179</v>
      </c>
      <c r="AS1304" s="113" t="s">
        <v>14</v>
      </c>
      <c r="AT1304" s="113" t="s">
        <v>14</v>
      </c>
      <c r="AU1304" s="113" t="s">
        <v>16229</v>
      </c>
      <c r="AV1304" s="113" t="s">
        <v>14</v>
      </c>
      <c r="AW1304" s="113" t="s">
        <v>14</v>
      </c>
    </row>
    <row r="1305" spans="1:49">
      <c r="A1305" s="116" t="s">
        <v>8132</v>
      </c>
      <c r="B1305" s="113">
        <v>570021185</v>
      </c>
      <c r="C1305" s="113" t="s">
        <v>8133</v>
      </c>
      <c r="E1305" s="113" t="s">
        <v>41</v>
      </c>
      <c r="F1305" s="113" t="s">
        <v>134</v>
      </c>
      <c r="G1305" s="114">
        <v>26734</v>
      </c>
      <c r="H1305" s="113" t="s">
        <v>16230</v>
      </c>
      <c r="I1305" s="113" t="s">
        <v>9866</v>
      </c>
      <c r="J1305" s="113" t="s">
        <v>9872</v>
      </c>
      <c r="K1305" s="113" t="s">
        <v>24756</v>
      </c>
      <c r="L1305" s="113">
        <v>82262361366</v>
      </c>
      <c r="M1305" s="113" t="s">
        <v>24757</v>
      </c>
      <c r="O1305" s="113" t="s">
        <v>24380</v>
      </c>
      <c r="P1305" s="113" t="s">
        <v>24758</v>
      </c>
      <c r="Q1305" s="113" t="s">
        <v>16244</v>
      </c>
      <c r="R1305" s="113">
        <v>15</v>
      </c>
      <c r="S1305" s="113" t="s">
        <v>13</v>
      </c>
      <c r="T1305" s="113" t="s">
        <v>24759</v>
      </c>
      <c r="U1305" s="113" t="s">
        <v>24760</v>
      </c>
      <c r="V1305" s="114">
        <v>39038</v>
      </c>
      <c r="W1305" s="114">
        <v>38808</v>
      </c>
      <c r="X1305" s="113" t="s">
        <v>24761</v>
      </c>
      <c r="Y1305" s="114">
        <v>39353</v>
      </c>
      <c r="Z1305" s="114">
        <v>39356</v>
      </c>
      <c r="AA1305" s="113">
        <v>21</v>
      </c>
      <c r="AB1305" s="113" t="s">
        <v>24</v>
      </c>
      <c r="AC1305" s="113">
        <v>31</v>
      </c>
      <c r="AD1305" s="113" t="s">
        <v>9</v>
      </c>
      <c r="AE1305" s="114">
        <v>43556</v>
      </c>
      <c r="AF1305" s="113">
        <v>10</v>
      </c>
      <c r="AG1305" s="113">
        <v>10</v>
      </c>
      <c r="AH1305" s="113" t="s">
        <v>16226</v>
      </c>
      <c r="AI1305" s="117" t="s">
        <v>9875</v>
      </c>
      <c r="AK1305" s="114">
        <v>43466</v>
      </c>
      <c r="AL1305" s="113">
        <v>40</v>
      </c>
      <c r="AM1305" s="113" t="s">
        <v>9870</v>
      </c>
      <c r="AN1305" s="113" t="s">
        <v>17879</v>
      </c>
      <c r="AO1305" s="113" t="s">
        <v>326</v>
      </c>
      <c r="AP1305" s="113">
        <v>2017</v>
      </c>
      <c r="AQ1305" s="113" t="s">
        <v>2436</v>
      </c>
      <c r="AR1305" s="113" t="s">
        <v>24762</v>
      </c>
      <c r="AS1305" s="113" t="s">
        <v>14</v>
      </c>
      <c r="AT1305" s="113" t="s">
        <v>14</v>
      </c>
      <c r="AU1305" s="113" t="s">
        <v>16229</v>
      </c>
      <c r="AV1305" s="113" t="s">
        <v>14</v>
      </c>
      <c r="AW1305" s="113" t="s">
        <v>14</v>
      </c>
    </row>
    <row r="1306" spans="1:49">
      <c r="A1306" s="116" t="s">
        <v>1028</v>
      </c>
      <c r="B1306" s="113">
        <v>570027781</v>
      </c>
      <c r="C1306" s="113" t="s">
        <v>1029</v>
      </c>
      <c r="F1306" s="113" t="s">
        <v>8</v>
      </c>
      <c r="G1306" s="114">
        <v>26736</v>
      </c>
      <c r="H1306" s="113" t="s">
        <v>16218</v>
      </c>
      <c r="I1306" s="113" t="s">
        <v>9866</v>
      </c>
      <c r="J1306" s="113" t="s">
        <v>9872</v>
      </c>
      <c r="K1306" s="113" t="s">
        <v>21663</v>
      </c>
      <c r="L1306" s="113">
        <v>82300007070</v>
      </c>
      <c r="M1306" s="113" t="s">
        <v>12551</v>
      </c>
      <c r="O1306" s="113" t="s">
        <v>12552</v>
      </c>
      <c r="P1306" s="113" t="s">
        <v>21664</v>
      </c>
      <c r="Q1306" s="113" t="s">
        <v>21665</v>
      </c>
      <c r="R1306" s="113">
        <v>15</v>
      </c>
      <c r="S1306" s="113" t="s">
        <v>13</v>
      </c>
      <c r="T1306" s="113" t="s">
        <v>21666</v>
      </c>
      <c r="U1306" s="113" t="s">
        <v>21667</v>
      </c>
      <c r="V1306" s="114">
        <v>39387</v>
      </c>
      <c r="W1306" s="114">
        <v>39083</v>
      </c>
      <c r="X1306" s="113" t="s">
        <v>21668</v>
      </c>
      <c r="Y1306" s="114">
        <v>39720</v>
      </c>
      <c r="Z1306" s="114">
        <v>39722</v>
      </c>
      <c r="AA1306" s="113">
        <v>21</v>
      </c>
      <c r="AB1306" s="113" t="s">
        <v>24</v>
      </c>
      <c r="AC1306" s="113">
        <v>31</v>
      </c>
      <c r="AD1306" s="113" t="s">
        <v>9</v>
      </c>
      <c r="AE1306" s="114">
        <v>45017</v>
      </c>
      <c r="AF1306" s="113">
        <v>17</v>
      </c>
      <c r="AG1306" s="113">
        <v>3</v>
      </c>
      <c r="AH1306" s="113" t="s">
        <v>16263</v>
      </c>
      <c r="AI1306" s="117" t="s">
        <v>16325</v>
      </c>
      <c r="AK1306" s="114">
        <v>45302</v>
      </c>
      <c r="AL1306" s="113">
        <v>17</v>
      </c>
      <c r="AM1306" s="113" t="s">
        <v>9982</v>
      </c>
      <c r="AN1306" s="113" t="s">
        <v>21669</v>
      </c>
      <c r="AO1306" s="113" t="s">
        <v>1030</v>
      </c>
      <c r="AP1306" s="113">
        <v>1991</v>
      </c>
      <c r="AQ1306" s="113" t="s">
        <v>8</v>
      </c>
      <c r="AR1306" s="113" t="s">
        <v>19281</v>
      </c>
      <c r="AS1306" s="113" t="s">
        <v>14</v>
      </c>
      <c r="AT1306" s="113" t="s">
        <v>14</v>
      </c>
      <c r="AU1306" s="113" t="s">
        <v>16229</v>
      </c>
      <c r="AV1306" s="113" t="s">
        <v>14</v>
      </c>
    </row>
    <row r="1307" spans="1:49">
      <c r="A1307" s="116" t="s">
        <v>3843</v>
      </c>
      <c r="B1307" s="113">
        <v>570013611</v>
      </c>
      <c r="C1307" s="113" t="s">
        <v>3612</v>
      </c>
      <c r="E1307" s="113" t="s">
        <v>34</v>
      </c>
      <c r="F1307" s="113" t="s">
        <v>8</v>
      </c>
      <c r="G1307" s="114">
        <v>26738</v>
      </c>
      <c r="H1307" s="113" t="s">
        <v>16218</v>
      </c>
      <c r="I1307" s="113" t="s">
        <v>9866</v>
      </c>
      <c r="J1307" s="113" t="s">
        <v>9872</v>
      </c>
      <c r="K1307" s="113" t="s">
        <v>28537</v>
      </c>
      <c r="L1307" s="113">
        <v>82210906837</v>
      </c>
      <c r="M1307" s="113" t="s">
        <v>28538</v>
      </c>
      <c r="O1307" s="113" t="s">
        <v>28539</v>
      </c>
      <c r="P1307" s="113" t="s">
        <v>28540</v>
      </c>
      <c r="Q1307" s="113" t="s">
        <v>28541</v>
      </c>
      <c r="R1307" s="113">
        <v>15</v>
      </c>
      <c r="S1307" s="113" t="s">
        <v>13</v>
      </c>
      <c r="T1307" s="113" t="s">
        <v>28542</v>
      </c>
      <c r="U1307" s="113" t="s">
        <v>28543</v>
      </c>
      <c r="V1307" s="114">
        <v>37226</v>
      </c>
      <c r="W1307" s="114">
        <v>37226</v>
      </c>
      <c r="X1307" s="113" t="s">
        <v>28544</v>
      </c>
      <c r="Y1307" s="114">
        <v>37580</v>
      </c>
      <c r="Z1307" s="114">
        <v>37591</v>
      </c>
      <c r="AA1307" s="113">
        <v>31</v>
      </c>
      <c r="AB1307" s="113" t="s">
        <v>9</v>
      </c>
      <c r="AC1307" s="113">
        <v>34</v>
      </c>
      <c r="AD1307" s="113" t="s">
        <v>18</v>
      </c>
      <c r="AE1307" s="114">
        <v>41365</v>
      </c>
      <c r="AF1307" s="113">
        <v>12</v>
      </c>
      <c r="AG1307" s="113">
        <v>7</v>
      </c>
      <c r="AH1307" s="113" t="s">
        <v>9913</v>
      </c>
      <c r="AI1307" s="117" t="s">
        <v>28545</v>
      </c>
      <c r="AJ1307" s="113" t="s">
        <v>45509</v>
      </c>
      <c r="AK1307" s="114">
        <v>44925</v>
      </c>
      <c r="AL1307" s="113">
        <v>40</v>
      </c>
      <c r="AM1307" s="113" t="s">
        <v>9870</v>
      </c>
      <c r="AN1307" s="113" t="s">
        <v>16399</v>
      </c>
      <c r="AO1307" s="113" t="s">
        <v>169</v>
      </c>
      <c r="AP1307" s="113">
        <v>1999</v>
      </c>
      <c r="AQ1307" s="113" t="s">
        <v>5236</v>
      </c>
      <c r="AR1307" s="113" t="s">
        <v>28546</v>
      </c>
      <c r="AS1307" s="113" t="s">
        <v>14</v>
      </c>
      <c r="AT1307" s="113" t="s">
        <v>14</v>
      </c>
      <c r="AU1307" s="113" t="s">
        <v>16229</v>
      </c>
      <c r="AV1307" s="113" t="s">
        <v>14</v>
      </c>
      <c r="AW1307" s="113" t="s">
        <v>14</v>
      </c>
    </row>
    <row r="1308" spans="1:49">
      <c r="A1308" s="116" t="s">
        <v>2697</v>
      </c>
      <c r="B1308" s="113">
        <v>570027813</v>
      </c>
      <c r="C1308" s="113" t="s">
        <v>2698</v>
      </c>
      <c r="E1308" s="113" t="s">
        <v>244</v>
      </c>
      <c r="F1308" s="113" t="s">
        <v>761</v>
      </c>
      <c r="G1308" s="114">
        <v>26738</v>
      </c>
      <c r="H1308" s="113" t="s">
        <v>16230</v>
      </c>
      <c r="I1308" s="113" t="s">
        <v>9866</v>
      </c>
      <c r="J1308" s="113" t="s">
        <v>9872</v>
      </c>
      <c r="K1308" s="113" t="s">
        <v>28886</v>
      </c>
      <c r="M1308" s="113" t="s">
        <v>28887</v>
      </c>
      <c r="O1308" s="113" t="s">
        <v>14624</v>
      </c>
      <c r="P1308" s="113" t="s">
        <v>28888</v>
      </c>
      <c r="Q1308" s="113" t="s">
        <v>28889</v>
      </c>
      <c r="R1308" s="113">
        <v>15</v>
      </c>
      <c r="S1308" s="113" t="s">
        <v>13</v>
      </c>
      <c r="T1308" s="113" t="s">
        <v>28890</v>
      </c>
      <c r="U1308" s="113" t="s">
        <v>28891</v>
      </c>
      <c r="V1308" s="114">
        <v>39387</v>
      </c>
      <c r="W1308" s="114">
        <v>39083</v>
      </c>
      <c r="X1308" s="113" t="s">
        <v>28892</v>
      </c>
      <c r="Y1308" s="114">
        <v>39720</v>
      </c>
      <c r="Z1308" s="114">
        <v>39722</v>
      </c>
      <c r="AA1308" s="113">
        <v>31</v>
      </c>
      <c r="AB1308" s="113" t="s">
        <v>9</v>
      </c>
      <c r="AC1308" s="113">
        <v>41</v>
      </c>
      <c r="AD1308" s="113" t="s">
        <v>52</v>
      </c>
      <c r="AE1308" s="114">
        <v>44835</v>
      </c>
      <c r="AF1308" s="113">
        <v>18</v>
      </c>
      <c r="AG1308" s="113">
        <v>9</v>
      </c>
      <c r="AH1308" s="113" t="s">
        <v>16226</v>
      </c>
      <c r="AI1308" s="117" t="s">
        <v>9901</v>
      </c>
      <c r="AK1308" s="114">
        <v>45200</v>
      </c>
      <c r="AL1308" s="113">
        <v>40</v>
      </c>
      <c r="AM1308" s="113" t="s">
        <v>9870</v>
      </c>
      <c r="AN1308" s="113" t="s">
        <v>17096</v>
      </c>
      <c r="AO1308" s="113" t="s">
        <v>420</v>
      </c>
      <c r="AP1308" s="113">
        <v>1997</v>
      </c>
      <c r="AQ1308" s="113" t="s">
        <v>5236</v>
      </c>
      <c r="AR1308" s="113" t="s">
        <v>17719</v>
      </c>
      <c r="AS1308" s="113" t="s">
        <v>14</v>
      </c>
      <c r="AT1308" s="113" t="s">
        <v>14</v>
      </c>
      <c r="AU1308" s="113" t="s">
        <v>16229</v>
      </c>
      <c r="AV1308" s="113" t="s">
        <v>14</v>
      </c>
    </row>
    <row r="1309" spans="1:49">
      <c r="A1309" s="116" t="s">
        <v>8489</v>
      </c>
      <c r="C1309" s="113" t="s">
        <v>459</v>
      </c>
      <c r="E1309" s="113" t="s">
        <v>6626</v>
      </c>
      <c r="F1309" s="113" t="s">
        <v>8</v>
      </c>
      <c r="G1309" s="114">
        <v>26738</v>
      </c>
      <c r="H1309" s="113" t="s">
        <v>16218</v>
      </c>
      <c r="I1309" s="113" t="s">
        <v>9866</v>
      </c>
      <c r="J1309" s="113" t="s">
        <v>9872</v>
      </c>
      <c r="K1309" s="113" t="s">
        <v>27716</v>
      </c>
      <c r="L1309" s="113">
        <v>81296048357</v>
      </c>
      <c r="M1309" s="113" t="s">
        <v>11679</v>
      </c>
      <c r="O1309" s="113" t="s">
        <v>27717</v>
      </c>
      <c r="P1309" s="113" t="s">
        <v>27718</v>
      </c>
      <c r="Q1309" s="113" t="s">
        <v>27719</v>
      </c>
      <c r="R1309" s="113">
        <v>15</v>
      </c>
      <c r="S1309" s="113" t="s">
        <v>13</v>
      </c>
      <c r="T1309" s="113" t="s">
        <v>27720</v>
      </c>
      <c r="U1309" s="113" t="s">
        <v>27721</v>
      </c>
      <c r="V1309" s="114">
        <v>40179</v>
      </c>
      <c r="W1309" s="114">
        <v>40179</v>
      </c>
      <c r="X1309" s="113" t="s">
        <v>27722</v>
      </c>
      <c r="Y1309" s="114">
        <v>40906</v>
      </c>
      <c r="Z1309" s="114">
        <v>40909</v>
      </c>
      <c r="AA1309" s="113">
        <v>31</v>
      </c>
      <c r="AB1309" s="113" t="s">
        <v>9</v>
      </c>
      <c r="AC1309" s="113">
        <v>34</v>
      </c>
      <c r="AD1309" s="113" t="s">
        <v>18</v>
      </c>
      <c r="AE1309" s="114">
        <v>45200</v>
      </c>
      <c r="AF1309" s="113">
        <v>21</v>
      </c>
      <c r="AG1309" s="113">
        <v>8</v>
      </c>
      <c r="AH1309" s="113" t="s">
        <v>16263</v>
      </c>
      <c r="AI1309" s="117" t="s">
        <v>16264</v>
      </c>
      <c r="AK1309" s="114">
        <v>45302</v>
      </c>
      <c r="AL1309" s="113">
        <v>40</v>
      </c>
      <c r="AM1309" s="113" t="s">
        <v>9870</v>
      </c>
      <c r="AN1309" s="113" t="s">
        <v>16399</v>
      </c>
      <c r="AO1309" s="113" t="s">
        <v>169</v>
      </c>
      <c r="AP1309" s="113">
        <v>2007</v>
      </c>
      <c r="AQ1309" s="113" t="s">
        <v>8</v>
      </c>
      <c r="AR1309" s="113" t="s">
        <v>20853</v>
      </c>
      <c r="AS1309" s="113" t="s">
        <v>14</v>
      </c>
      <c r="AT1309" s="113" t="s">
        <v>14</v>
      </c>
      <c r="AU1309" s="113" t="s">
        <v>16229</v>
      </c>
      <c r="AV1309" s="113" t="s">
        <v>14</v>
      </c>
    </row>
    <row r="1310" spans="1:49">
      <c r="A1310" s="116" t="s">
        <v>9601</v>
      </c>
      <c r="C1310" s="113" t="s">
        <v>9602</v>
      </c>
      <c r="E1310" s="113" t="s">
        <v>41</v>
      </c>
      <c r="F1310" s="113" t="s">
        <v>9603</v>
      </c>
      <c r="G1310" s="114">
        <v>26740</v>
      </c>
      <c r="H1310" s="113" t="s">
        <v>16230</v>
      </c>
      <c r="I1310" s="113" t="s">
        <v>9866</v>
      </c>
      <c r="J1310" s="113" t="s">
        <v>9872</v>
      </c>
      <c r="K1310" s="113" t="s">
        <v>23347</v>
      </c>
      <c r="L1310" s="113">
        <v>82189743498</v>
      </c>
      <c r="M1310" s="113" t="s">
        <v>23348</v>
      </c>
      <c r="O1310" s="113" t="s">
        <v>15009</v>
      </c>
      <c r="P1310" s="113" t="s">
        <v>23349</v>
      </c>
      <c r="Q1310" s="113" t="s">
        <v>23350</v>
      </c>
      <c r="R1310" s="113">
        <v>15</v>
      </c>
      <c r="S1310" s="113" t="s">
        <v>13</v>
      </c>
      <c r="T1310" s="113" t="s">
        <v>23351</v>
      </c>
      <c r="U1310" s="113" t="s">
        <v>23352</v>
      </c>
      <c r="V1310" s="114">
        <v>39965</v>
      </c>
      <c r="W1310" s="114">
        <v>39904</v>
      </c>
      <c r="X1310" s="113" t="s">
        <v>23353</v>
      </c>
      <c r="Y1310" s="114">
        <v>40542</v>
      </c>
      <c r="Z1310" s="114">
        <v>40544</v>
      </c>
      <c r="AA1310" s="113">
        <v>22</v>
      </c>
      <c r="AB1310" s="113" t="s">
        <v>25</v>
      </c>
      <c r="AC1310" s="113">
        <v>31</v>
      </c>
      <c r="AD1310" s="113" t="s">
        <v>9</v>
      </c>
      <c r="AE1310" s="114">
        <v>45200</v>
      </c>
      <c r="AF1310" s="113">
        <v>18</v>
      </c>
      <c r="AG1310" s="113">
        <v>9</v>
      </c>
      <c r="AH1310" s="113" t="s">
        <v>16226</v>
      </c>
      <c r="AI1310" s="117" t="s">
        <v>9875</v>
      </c>
      <c r="AK1310" s="114">
        <v>45108</v>
      </c>
      <c r="AL1310" s="113">
        <v>40</v>
      </c>
      <c r="AM1310" s="113" t="s">
        <v>9870</v>
      </c>
      <c r="AN1310" s="113" t="s">
        <v>16561</v>
      </c>
      <c r="AO1310" s="113" t="s">
        <v>42</v>
      </c>
      <c r="AP1310" s="113">
        <v>2014</v>
      </c>
      <c r="AQ1310" s="113" t="s">
        <v>8</v>
      </c>
      <c r="AR1310" s="113" t="s">
        <v>18404</v>
      </c>
      <c r="AS1310" s="113" t="s">
        <v>14</v>
      </c>
      <c r="AT1310" s="113" t="s">
        <v>14</v>
      </c>
      <c r="AU1310" s="113" t="s">
        <v>16229</v>
      </c>
      <c r="AV1310" s="113" t="s">
        <v>14</v>
      </c>
      <c r="AW1310" s="113" t="s">
        <v>14</v>
      </c>
    </row>
    <row r="1311" spans="1:49">
      <c r="A1311" s="116" t="s">
        <v>8948</v>
      </c>
      <c r="C1311" s="113" t="s">
        <v>8949</v>
      </c>
      <c r="E1311" s="113" t="s">
        <v>41</v>
      </c>
      <c r="F1311" s="113" t="s">
        <v>395</v>
      </c>
      <c r="G1311" s="114">
        <v>26747</v>
      </c>
      <c r="H1311" s="113" t="s">
        <v>16218</v>
      </c>
      <c r="I1311" s="113" t="s">
        <v>9866</v>
      </c>
      <c r="J1311" s="113" t="s">
        <v>9872</v>
      </c>
      <c r="K1311" s="113" t="s">
        <v>18645</v>
      </c>
      <c r="L1311" s="113">
        <v>82348288222</v>
      </c>
      <c r="M1311" s="113" t="s">
        <v>46066</v>
      </c>
      <c r="O1311" s="113" t="s">
        <v>16031</v>
      </c>
      <c r="P1311" s="113" t="s">
        <v>18646</v>
      </c>
      <c r="Q1311" s="113" t="s">
        <v>18647</v>
      </c>
      <c r="R1311" s="113">
        <v>15</v>
      </c>
      <c r="S1311" s="113" t="s">
        <v>13</v>
      </c>
      <c r="T1311" s="113" t="s">
        <v>18648</v>
      </c>
      <c r="U1311" s="113" t="s">
        <v>18649</v>
      </c>
      <c r="V1311" s="114">
        <v>39965</v>
      </c>
      <c r="W1311" s="114">
        <v>39904</v>
      </c>
      <c r="X1311" s="113" t="s">
        <v>18650</v>
      </c>
      <c r="Y1311" s="114">
        <v>40542</v>
      </c>
      <c r="Z1311" s="114">
        <v>40544</v>
      </c>
      <c r="AA1311" s="113">
        <v>22</v>
      </c>
      <c r="AB1311" s="113" t="s">
        <v>25</v>
      </c>
      <c r="AC1311" s="113">
        <v>32</v>
      </c>
      <c r="AD1311" s="113" t="s">
        <v>84</v>
      </c>
      <c r="AE1311" s="114">
        <v>45505</v>
      </c>
      <c r="AF1311" s="113">
        <v>25</v>
      </c>
      <c r="AG1311" s="113">
        <v>4</v>
      </c>
      <c r="AH1311" s="113" t="s">
        <v>16226</v>
      </c>
      <c r="AI1311" s="117" t="s">
        <v>9875</v>
      </c>
      <c r="AK1311" s="114">
        <v>44652</v>
      </c>
      <c r="AL1311" s="113">
        <v>40</v>
      </c>
      <c r="AM1311" s="113" t="s">
        <v>9870</v>
      </c>
      <c r="AN1311" s="113" t="s">
        <v>16561</v>
      </c>
      <c r="AO1311" s="113" t="s">
        <v>42</v>
      </c>
      <c r="AP1311" s="113">
        <v>2020</v>
      </c>
      <c r="AQ1311" s="113" t="s">
        <v>9994</v>
      </c>
      <c r="AR1311" s="113" t="s">
        <v>18651</v>
      </c>
      <c r="AS1311" s="113" t="s">
        <v>14</v>
      </c>
      <c r="AT1311" s="113" t="s">
        <v>14</v>
      </c>
      <c r="AU1311" s="113" t="s">
        <v>16229</v>
      </c>
      <c r="AV1311" s="113" t="s">
        <v>14</v>
      </c>
      <c r="AW1311" s="113" t="s">
        <v>14</v>
      </c>
    </row>
    <row r="1312" spans="1:49">
      <c r="A1312" s="116" t="s">
        <v>9113</v>
      </c>
      <c r="B1312" s="113">
        <v>570023078</v>
      </c>
      <c r="C1312" s="113" t="s">
        <v>9114</v>
      </c>
      <c r="E1312" s="113" t="s">
        <v>30</v>
      </c>
      <c r="F1312" s="113" t="s">
        <v>8</v>
      </c>
      <c r="G1312" s="114">
        <v>26749</v>
      </c>
      <c r="H1312" s="113" t="s">
        <v>16218</v>
      </c>
      <c r="I1312" s="113" t="s">
        <v>9866</v>
      </c>
      <c r="J1312" s="113" t="s">
        <v>9867</v>
      </c>
      <c r="K1312" s="113" t="s">
        <v>32097</v>
      </c>
      <c r="L1312" s="113">
        <v>82297647278</v>
      </c>
      <c r="M1312" s="113" t="s">
        <v>12254</v>
      </c>
      <c r="O1312" s="113" t="s">
        <v>12255</v>
      </c>
      <c r="P1312" s="113" t="s">
        <v>32098</v>
      </c>
      <c r="Q1312" s="113" t="s">
        <v>32099</v>
      </c>
      <c r="R1312" s="113">
        <v>15</v>
      </c>
      <c r="S1312" s="113" t="s">
        <v>13</v>
      </c>
      <c r="T1312" s="113" t="s">
        <v>32100</v>
      </c>
      <c r="U1312" s="113" t="s">
        <v>32101</v>
      </c>
      <c r="V1312" s="114">
        <v>38808</v>
      </c>
      <c r="W1312" s="114">
        <v>38808</v>
      </c>
      <c r="X1312" s="113" t="s">
        <v>32102</v>
      </c>
      <c r="Y1312" s="114">
        <v>39447</v>
      </c>
      <c r="Z1312" s="114">
        <v>39448</v>
      </c>
      <c r="AA1312" s="113">
        <v>31</v>
      </c>
      <c r="AB1312" s="113" t="s">
        <v>9</v>
      </c>
      <c r="AC1312" s="113">
        <v>34</v>
      </c>
      <c r="AD1312" s="113" t="s">
        <v>18</v>
      </c>
      <c r="AE1312" s="114">
        <v>42461</v>
      </c>
      <c r="AF1312" s="113">
        <v>15</v>
      </c>
      <c r="AG1312" s="113">
        <v>6</v>
      </c>
      <c r="AH1312" s="113" t="s">
        <v>16263</v>
      </c>
      <c r="AI1312" s="117" t="s">
        <v>16264</v>
      </c>
      <c r="AK1312" s="114">
        <v>45302</v>
      </c>
      <c r="AL1312" s="113">
        <v>40</v>
      </c>
      <c r="AM1312" s="113" t="s">
        <v>9870</v>
      </c>
      <c r="AN1312" s="113" t="s">
        <v>19006</v>
      </c>
      <c r="AO1312" s="113" t="s">
        <v>311</v>
      </c>
      <c r="AP1312" s="113">
        <v>1996</v>
      </c>
      <c r="AQ1312" s="113" t="s">
        <v>8</v>
      </c>
      <c r="AR1312" s="113" t="s">
        <v>32071</v>
      </c>
      <c r="AS1312" s="113" t="s">
        <v>14</v>
      </c>
      <c r="AT1312" s="113" t="s">
        <v>14</v>
      </c>
      <c r="AU1312" s="113" t="s">
        <v>16229</v>
      </c>
      <c r="AV1312" s="113" t="s">
        <v>14</v>
      </c>
    </row>
    <row r="1313" spans="1:49">
      <c r="A1313" s="116" t="s">
        <v>535</v>
      </c>
      <c r="B1313" s="113">
        <v>570015704</v>
      </c>
      <c r="C1313" s="113" t="s">
        <v>536</v>
      </c>
      <c r="E1313" s="113" t="s">
        <v>110</v>
      </c>
      <c r="F1313" s="113" t="s">
        <v>8</v>
      </c>
      <c r="G1313" s="114">
        <v>26756</v>
      </c>
      <c r="H1313" s="113" t="s">
        <v>16218</v>
      </c>
      <c r="I1313" s="113" t="s">
        <v>9866</v>
      </c>
      <c r="J1313" s="113" t="s">
        <v>9872</v>
      </c>
      <c r="K1313" s="113" t="s">
        <v>29524</v>
      </c>
      <c r="L1313" s="113">
        <v>85342891718</v>
      </c>
      <c r="M1313" s="113" t="s">
        <v>11026</v>
      </c>
      <c r="O1313" s="113" t="s">
        <v>11027</v>
      </c>
      <c r="P1313" s="113" t="s">
        <v>29525</v>
      </c>
      <c r="Q1313" s="113" t="s">
        <v>29526</v>
      </c>
      <c r="R1313" s="113">
        <v>15</v>
      </c>
      <c r="S1313" s="113" t="s">
        <v>13</v>
      </c>
      <c r="T1313" s="113" t="s">
        <v>29527</v>
      </c>
      <c r="U1313" s="113" t="s">
        <v>29528</v>
      </c>
      <c r="V1313" s="114">
        <v>37956</v>
      </c>
      <c r="W1313" s="114">
        <v>37956</v>
      </c>
      <c r="X1313" s="113" t="s">
        <v>29529</v>
      </c>
      <c r="Y1313" s="114">
        <v>38408</v>
      </c>
      <c r="Z1313" s="114">
        <v>38412</v>
      </c>
      <c r="AA1313" s="113">
        <v>31</v>
      </c>
      <c r="AB1313" s="113" t="s">
        <v>9</v>
      </c>
      <c r="AC1313" s="113">
        <v>34</v>
      </c>
      <c r="AD1313" s="113" t="s">
        <v>18</v>
      </c>
      <c r="AE1313" s="114">
        <v>41730</v>
      </c>
      <c r="AF1313" s="113">
        <v>12</v>
      </c>
      <c r="AG1313" s="113">
        <v>8</v>
      </c>
      <c r="AH1313" s="113" t="s">
        <v>16226</v>
      </c>
      <c r="AI1313" s="117" t="s">
        <v>10856</v>
      </c>
      <c r="AK1313" s="114">
        <v>44925</v>
      </c>
      <c r="AL1313" s="113">
        <v>40</v>
      </c>
      <c r="AM1313" s="113" t="s">
        <v>9870</v>
      </c>
      <c r="AN1313" s="113" t="s">
        <v>18417</v>
      </c>
      <c r="AO1313" s="113" t="s">
        <v>399</v>
      </c>
      <c r="AP1313" s="113">
        <v>2000</v>
      </c>
      <c r="AQ1313" s="113" t="s">
        <v>8</v>
      </c>
      <c r="AR1313" s="113" t="s">
        <v>29530</v>
      </c>
      <c r="AS1313" s="113" t="s">
        <v>14</v>
      </c>
      <c r="AT1313" s="113" t="s">
        <v>14</v>
      </c>
      <c r="AU1313" s="113" t="s">
        <v>16229</v>
      </c>
      <c r="AV1313" s="113" t="s">
        <v>14</v>
      </c>
      <c r="AW1313" s="113" t="s">
        <v>14</v>
      </c>
    </row>
    <row r="1314" spans="1:49">
      <c r="A1314" s="116" t="s">
        <v>7761</v>
      </c>
      <c r="C1314" s="113" t="s">
        <v>7762</v>
      </c>
      <c r="E1314" s="113" t="s">
        <v>30</v>
      </c>
      <c r="F1314" s="113" t="s">
        <v>761</v>
      </c>
      <c r="G1314" s="114">
        <v>26757</v>
      </c>
      <c r="H1314" s="113" t="s">
        <v>16230</v>
      </c>
      <c r="I1314" s="113" t="s">
        <v>9866</v>
      </c>
      <c r="J1314" s="113" t="s">
        <v>9872</v>
      </c>
      <c r="K1314" s="113" t="s">
        <v>31405</v>
      </c>
      <c r="L1314" s="113">
        <v>81398683999</v>
      </c>
      <c r="M1314" s="113" t="s">
        <v>31406</v>
      </c>
      <c r="O1314" s="113" t="s">
        <v>31407</v>
      </c>
      <c r="P1314" s="113" t="s">
        <v>31408</v>
      </c>
      <c r="Q1314" s="113" t="s">
        <v>31409</v>
      </c>
      <c r="R1314" s="113">
        <v>15</v>
      </c>
      <c r="S1314" s="113" t="s">
        <v>13</v>
      </c>
      <c r="T1314" s="113" t="s">
        <v>31410</v>
      </c>
      <c r="U1314" s="113" t="s">
        <v>31411</v>
      </c>
      <c r="V1314" s="114">
        <v>42046</v>
      </c>
      <c r="W1314" s="114">
        <v>41883</v>
      </c>
      <c r="X1314" s="113" t="s">
        <v>31412</v>
      </c>
      <c r="Y1314" s="114">
        <v>42339</v>
      </c>
      <c r="Z1314" s="114">
        <v>42339</v>
      </c>
      <c r="AA1314" s="113">
        <v>31</v>
      </c>
      <c r="AB1314" s="113" t="s">
        <v>9</v>
      </c>
      <c r="AC1314" s="113">
        <v>33</v>
      </c>
      <c r="AD1314" s="113" t="s">
        <v>10</v>
      </c>
      <c r="AE1314" s="114">
        <v>44652</v>
      </c>
      <c r="AF1314" s="113">
        <v>18</v>
      </c>
      <c r="AG1314" s="113">
        <v>3</v>
      </c>
      <c r="AH1314" s="113" t="s">
        <v>16226</v>
      </c>
      <c r="AI1314" s="117" t="s">
        <v>628</v>
      </c>
      <c r="AK1314" s="114">
        <v>44652</v>
      </c>
      <c r="AL1314" s="113">
        <v>40</v>
      </c>
      <c r="AM1314" s="113" t="s">
        <v>9870</v>
      </c>
      <c r="AN1314" s="113" t="s">
        <v>16468</v>
      </c>
      <c r="AO1314" s="113" t="s">
        <v>31</v>
      </c>
      <c r="AP1314" s="113">
        <v>1999</v>
      </c>
      <c r="AQ1314" s="113" t="s">
        <v>8</v>
      </c>
      <c r="AR1314" s="113" t="s">
        <v>19014</v>
      </c>
      <c r="AS1314" s="113" t="s">
        <v>14</v>
      </c>
      <c r="AT1314" s="113" t="s">
        <v>14</v>
      </c>
      <c r="AU1314" s="113" t="s">
        <v>16229</v>
      </c>
      <c r="AV1314" s="113" t="s">
        <v>14</v>
      </c>
      <c r="AW1314" s="113" t="s">
        <v>14</v>
      </c>
    </row>
    <row r="1315" spans="1:49">
      <c r="A1315" s="116" t="s">
        <v>478</v>
      </c>
      <c r="B1315" s="113">
        <v>570013565</v>
      </c>
      <c r="C1315" s="113" t="s">
        <v>479</v>
      </c>
      <c r="E1315" s="113" t="s">
        <v>30</v>
      </c>
      <c r="F1315" s="113" t="s">
        <v>8</v>
      </c>
      <c r="G1315" s="114">
        <v>26759</v>
      </c>
      <c r="H1315" s="113" t="s">
        <v>16230</v>
      </c>
      <c r="I1315" s="113" t="s">
        <v>9866</v>
      </c>
      <c r="J1315" s="113" t="s">
        <v>9872</v>
      </c>
      <c r="K1315" s="113" t="s">
        <v>29584</v>
      </c>
      <c r="L1315" s="113">
        <v>85242008786</v>
      </c>
      <c r="M1315" s="113" t="s">
        <v>13233</v>
      </c>
      <c r="O1315" s="113" t="s">
        <v>29585</v>
      </c>
      <c r="P1315" s="113" t="s">
        <v>29586</v>
      </c>
      <c r="Q1315" s="113" t="s">
        <v>29587</v>
      </c>
      <c r="R1315" s="113">
        <v>15</v>
      </c>
      <c r="S1315" s="113" t="s">
        <v>13</v>
      </c>
      <c r="T1315" s="113" t="s">
        <v>29588</v>
      </c>
      <c r="U1315" s="113" t="s">
        <v>29589</v>
      </c>
      <c r="V1315" s="114">
        <v>37065</v>
      </c>
      <c r="W1315" s="114">
        <v>37073</v>
      </c>
      <c r="X1315" s="113" t="s">
        <v>29590</v>
      </c>
      <c r="Y1315" s="114">
        <v>37565</v>
      </c>
      <c r="Z1315" s="114">
        <v>37561</v>
      </c>
      <c r="AA1315" s="113">
        <v>31</v>
      </c>
      <c r="AB1315" s="113" t="s">
        <v>9</v>
      </c>
      <c r="AC1315" s="113">
        <v>34</v>
      </c>
      <c r="AD1315" s="113" t="s">
        <v>18</v>
      </c>
      <c r="AE1315" s="114">
        <v>41365</v>
      </c>
      <c r="AF1315" s="113">
        <v>11</v>
      </c>
      <c r="AG1315" s="113">
        <v>9</v>
      </c>
      <c r="AH1315" s="113" t="s">
        <v>9913</v>
      </c>
      <c r="AI1315" s="117" t="s">
        <v>1555</v>
      </c>
      <c r="AJ1315" s="113" t="s">
        <v>45516</v>
      </c>
      <c r="AK1315" s="114">
        <v>43222</v>
      </c>
      <c r="AL1315" s="113">
        <v>40</v>
      </c>
      <c r="AM1315" s="113" t="s">
        <v>9870</v>
      </c>
      <c r="AN1315" s="113" t="s">
        <v>18311</v>
      </c>
      <c r="AO1315" s="113" t="s">
        <v>480</v>
      </c>
      <c r="AP1315" s="113">
        <v>1999</v>
      </c>
      <c r="AQ1315" s="113" t="s">
        <v>5236</v>
      </c>
      <c r="AR1315" s="113" t="s">
        <v>45720</v>
      </c>
      <c r="AS1315" s="113" t="s">
        <v>14</v>
      </c>
      <c r="AT1315" s="113" t="s">
        <v>14</v>
      </c>
      <c r="AU1315" s="113" t="s">
        <v>16229</v>
      </c>
      <c r="AV1315" s="113" t="s">
        <v>14</v>
      </c>
      <c r="AW1315" s="113" t="s">
        <v>14</v>
      </c>
    </row>
    <row r="1316" spans="1:49">
      <c r="A1316" s="116" t="s">
        <v>6993</v>
      </c>
      <c r="C1316" s="113" t="s">
        <v>6994</v>
      </c>
      <c r="F1316" s="113" t="s">
        <v>154</v>
      </c>
      <c r="G1316" s="114">
        <v>26759</v>
      </c>
      <c r="H1316" s="113" t="s">
        <v>16218</v>
      </c>
      <c r="I1316" s="113" t="s">
        <v>10007</v>
      </c>
      <c r="J1316" s="113" t="s">
        <v>9872</v>
      </c>
      <c r="K1316" s="113" t="s">
        <v>16244</v>
      </c>
      <c r="L1316" s="113">
        <v>8124440961</v>
      </c>
      <c r="M1316" s="113" t="s">
        <v>15269</v>
      </c>
      <c r="O1316" s="113" t="s">
        <v>15270</v>
      </c>
      <c r="P1316" s="113" t="s">
        <v>37452</v>
      </c>
      <c r="Q1316" s="113" t="s">
        <v>37453</v>
      </c>
      <c r="R1316" s="113">
        <v>15</v>
      </c>
      <c r="S1316" s="113" t="s">
        <v>13</v>
      </c>
      <c r="T1316" s="113" t="s">
        <v>37454</v>
      </c>
      <c r="U1316" s="113" t="s">
        <v>37455</v>
      </c>
      <c r="V1316" s="114">
        <v>42037</v>
      </c>
      <c r="W1316" s="114">
        <v>42036</v>
      </c>
      <c r="X1316" s="113" t="s">
        <v>37456</v>
      </c>
      <c r="Y1316" s="114">
        <v>42612</v>
      </c>
      <c r="Z1316" s="114">
        <v>42614</v>
      </c>
      <c r="AA1316" s="113">
        <v>21</v>
      </c>
      <c r="AB1316" s="113" t="s">
        <v>24</v>
      </c>
      <c r="AC1316" s="113">
        <v>23</v>
      </c>
      <c r="AD1316" s="113" t="s">
        <v>78</v>
      </c>
      <c r="AE1316" s="114">
        <v>45017</v>
      </c>
      <c r="AF1316" s="113">
        <v>18</v>
      </c>
      <c r="AG1316" s="113">
        <v>3</v>
      </c>
      <c r="AH1316" s="113" t="s">
        <v>16263</v>
      </c>
      <c r="AI1316" s="117" t="s">
        <v>16325</v>
      </c>
      <c r="AK1316" s="114">
        <v>45302</v>
      </c>
      <c r="AL1316" s="113">
        <v>15</v>
      </c>
      <c r="AM1316" s="113" t="s">
        <v>9885</v>
      </c>
      <c r="AN1316" s="113" t="s">
        <v>24199</v>
      </c>
      <c r="AO1316" s="113" t="s">
        <v>1317</v>
      </c>
      <c r="AP1316" s="113">
        <v>1991</v>
      </c>
      <c r="AQ1316" s="113" t="s">
        <v>8</v>
      </c>
      <c r="AR1316" s="113" t="s">
        <v>33584</v>
      </c>
      <c r="AS1316" s="113" t="s">
        <v>14</v>
      </c>
      <c r="AT1316" s="113" t="s">
        <v>14</v>
      </c>
      <c r="AU1316" s="113" t="s">
        <v>16229</v>
      </c>
      <c r="AV1316" s="113" t="s">
        <v>14</v>
      </c>
    </row>
    <row r="1317" spans="1:49">
      <c r="A1317" s="116" t="s">
        <v>7648</v>
      </c>
      <c r="B1317" s="113">
        <v>570027597</v>
      </c>
      <c r="C1317" s="113" t="s">
        <v>7649</v>
      </c>
      <c r="E1317" s="113" t="s">
        <v>244</v>
      </c>
      <c r="F1317" s="113" t="s">
        <v>1706</v>
      </c>
      <c r="G1317" s="114">
        <v>26765</v>
      </c>
      <c r="H1317" s="113" t="s">
        <v>16218</v>
      </c>
      <c r="I1317" s="113" t="s">
        <v>9866</v>
      </c>
      <c r="J1317" s="113" t="s">
        <v>9872</v>
      </c>
      <c r="K1317" s="113" t="s">
        <v>29474</v>
      </c>
      <c r="L1317" s="113">
        <v>82293793322</v>
      </c>
      <c r="M1317" s="113" t="s">
        <v>29475</v>
      </c>
      <c r="O1317" s="113" t="s">
        <v>15019</v>
      </c>
      <c r="P1317" s="113" t="s">
        <v>29476</v>
      </c>
      <c r="Q1317" s="113" t="s">
        <v>29477</v>
      </c>
      <c r="R1317" s="113">
        <v>15</v>
      </c>
      <c r="S1317" s="113" t="s">
        <v>13</v>
      </c>
      <c r="T1317" s="113" t="s">
        <v>29478</v>
      </c>
      <c r="U1317" s="113" t="s">
        <v>29479</v>
      </c>
      <c r="V1317" s="114">
        <v>39083</v>
      </c>
      <c r="W1317" s="114">
        <v>39083</v>
      </c>
      <c r="X1317" s="113" t="s">
        <v>29480</v>
      </c>
      <c r="Y1317" s="114">
        <v>39720</v>
      </c>
      <c r="Z1317" s="114">
        <v>39722</v>
      </c>
      <c r="AA1317" s="113">
        <v>31</v>
      </c>
      <c r="AB1317" s="113" t="s">
        <v>9</v>
      </c>
      <c r="AC1317" s="113">
        <v>34</v>
      </c>
      <c r="AD1317" s="113" t="s">
        <v>18</v>
      </c>
      <c r="AE1317" s="114">
        <v>44835</v>
      </c>
      <c r="AF1317" s="113">
        <v>19</v>
      </c>
      <c r="AG1317" s="113">
        <v>3</v>
      </c>
      <c r="AH1317" s="113" t="s">
        <v>16226</v>
      </c>
      <c r="AI1317" s="117" t="s">
        <v>9891</v>
      </c>
      <c r="AK1317" s="114">
        <v>44670</v>
      </c>
      <c r="AL1317" s="113">
        <v>40</v>
      </c>
      <c r="AM1317" s="113" t="s">
        <v>9870</v>
      </c>
      <c r="AN1317" s="113" t="s">
        <v>16670</v>
      </c>
      <c r="AO1317" s="113" t="s">
        <v>94</v>
      </c>
      <c r="AP1317" s="113">
        <v>1997</v>
      </c>
      <c r="AQ1317" s="113" t="s">
        <v>8</v>
      </c>
      <c r="AR1317" s="113" t="s">
        <v>17710</v>
      </c>
      <c r="AS1317" s="113" t="s">
        <v>14</v>
      </c>
      <c r="AT1317" s="113" t="s">
        <v>14</v>
      </c>
      <c r="AU1317" s="113" t="s">
        <v>16229</v>
      </c>
      <c r="AV1317" s="113" t="s">
        <v>14</v>
      </c>
      <c r="AW1317" s="113" t="s">
        <v>14</v>
      </c>
    </row>
    <row r="1318" spans="1:49">
      <c r="A1318" s="116" t="s">
        <v>1556</v>
      </c>
      <c r="C1318" s="113" t="s">
        <v>1557</v>
      </c>
      <c r="E1318" s="113" t="s">
        <v>34</v>
      </c>
      <c r="F1318" s="113" t="s">
        <v>494</v>
      </c>
      <c r="G1318" s="114">
        <v>26771</v>
      </c>
      <c r="H1318" s="113" t="s">
        <v>16230</v>
      </c>
      <c r="I1318" s="113" t="s">
        <v>9866</v>
      </c>
      <c r="J1318" s="113" t="s">
        <v>9872</v>
      </c>
      <c r="K1318" s="113" t="s">
        <v>35193</v>
      </c>
      <c r="L1318" s="113">
        <v>85299980035</v>
      </c>
      <c r="M1318" s="113" t="s">
        <v>15954</v>
      </c>
      <c r="O1318" s="113" t="s">
        <v>15955</v>
      </c>
      <c r="P1318" s="113" t="s">
        <v>35194</v>
      </c>
      <c r="Q1318" s="113" t="s">
        <v>35195</v>
      </c>
      <c r="R1318" s="113">
        <v>15</v>
      </c>
      <c r="S1318" s="113" t="s">
        <v>13</v>
      </c>
      <c r="T1318" s="113" t="s">
        <v>35196</v>
      </c>
      <c r="U1318" s="113" t="s">
        <v>35197</v>
      </c>
      <c r="V1318" s="114">
        <v>39904</v>
      </c>
      <c r="W1318" s="114">
        <v>39904</v>
      </c>
      <c r="X1318" s="113" t="s">
        <v>35198</v>
      </c>
      <c r="Y1318" s="114">
        <v>40542</v>
      </c>
      <c r="Z1318" s="114">
        <v>40544</v>
      </c>
      <c r="AA1318" s="113">
        <v>21</v>
      </c>
      <c r="AB1318" s="113" t="s">
        <v>24</v>
      </c>
      <c r="AC1318" s="113">
        <v>33</v>
      </c>
      <c r="AD1318" s="113" t="s">
        <v>10</v>
      </c>
      <c r="AE1318" s="114">
        <v>45200</v>
      </c>
      <c r="AF1318" s="113">
        <v>14</v>
      </c>
      <c r="AG1318" s="113">
        <v>2</v>
      </c>
      <c r="AH1318" s="113" t="s">
        <v>16263</v>
      </c>
      <c r="AI1318" s="117" t="s">
        <v>35199</v>
      </c>
      <c r="AK1318" s="114">
        <v>43740</v>
      </c>
      <c r="AL1318" s="113">
        <v>40</v>
      </c>
      <c r="AM1318" s="113" t="s">
        <v>9870</v>
      </c>
      <c r="AN1318" s="113" t="s">
        <v>19258</v>
      </c>
      <c r="AO1318" s="113" t="s">
        <v>1558</v>
      </c>
      <c r="AP1318" s="113">
        <v>2011</v>
      </c>
      <c r="AQ1318" s="113" t="s">
        <v>8</v>
      </c>
      <c r="AR1318" s="113" t="s">
        <v>21913</v>
      </c>
      <c r="AS1318" s="113" t="s">
        <v>14</v>
      </c>
      <c r="AT1318" s="113" t="s">
        <v>14</v>
      </c>
      <c r="AU1318" s="113" t="s">
        <v>16229</v>
      </c>
      <c r="AV1318" s="113" t="s">
        <v>14</v>
      </c>
      <c r="AW1318" s="113" t="s">
        <v>14</v>
      </c>
    </row>
    <row r="1319" spans="1:49">
      <c r="A1319" s="116" t="s">
        <v>4914</v>
      </c>
      <c r="C1319" s="113" t="s">
        <v>4915</v>
      </c>
      <c r="E1319" s="113" t="s">
        <v>74</v>
      </c>
      <c r="F1319" s="113" t="s">
        <v>8</v>
      </c>
      <c r="G1319" s="114">
        <v>26772</v>
      </c>
      <c r="H1319" s="113" t="s">
        <v>16230</v>
      </c>
      <c r="I1319" s="113" t="s">
        <v>9866</v>
      </c>
      <c r="J1319" s="113" t="s">
        <v>9872</v>
      </c>
      <c r="K1319" s="113" t="s">
        <v>23284</v>
      </c>
      <c r="L1319" s="113">
        <v>81243191881</v>
      </c>
      <c r="M1319" s="113" t="s">
        <v>11317</v>
      </c>
      <c r="O1319" s="113" t="s">
        <v>11318</v>
      </c>
      <c r="P1319" s="113" t="s">
        <v>23285</v>
      </c>
      <c r="Q1319" s="113" t="s">
        <v>23286</v>
      </c>
      <c r="R1319" s="113">
        <v>15</v>
      </c>
      <c r="S1319" s="113" t="s">
        <v>13</v>
      </c>
      <c r="T1319" s="113" t="s">
        <v>23287</v>
      </c>
      <c r="U1319" s="113" t="s">
        <v>23288</v>
      </c>
      <c r="V1319" s="114">
        <v>41894</v>
      </c>
      <c r="W1319" s="114">
        <v>41883</v>
      </c>
      <c r="X1319" s="113" t="s">
        <v>23289</v>
      </c>
      <c r="Y1319" s="114">
        <v>42339</v>
      </c>
      <c r="Z1319" s="114">
        <v>42339</v>
      </c>
      <c r="AA1319" s="113">
        <v>22</v>
      </c>
      <c r="AB1319" s="113" t="s">
        <v>25</v>
      </c>
      <c r="AC1319" s="113">
        <v>31</v>
      </c>
      <c r="AD1319" s="113" t="s">
        <v>9</v>
      </c>
      <c r="AE1319" s="114">
        <v>44105</v>
      </c>
      <c r="AF1319" s="113">
        <v>13</v>
      </c>
      <c r="AG1319" s="113">
        <v>9</v>
      </c>
      <c r="AH1319" s="113" t="s">
        <v>16226</v>
      </c>
      <c r="AI1319" s="117" t="s">
        <v>9875</v>
      </c>
      <c r="AK1319" s="114">
        <v>44105</v>
      </c>
      <c r="AL1319" s="113">
        <v>40</v>
      </c>
      <c r="AM1319" s="113" t="s">
        <v>9870</v>
      </c>
      <c r="AN1319" s="113" t="s">
        <v>16670</v>
      </c>
      <c r="AO1319" s="113" t="s">
        <v>94</v>
      </c>
      <c r="AP1319" s="113">
        <v>2010</v>
      </c>
      <c r="AQ1319" s="113" t="s">
        <v>8</v>
      </c>
      <c r="AR1319" s="113" t="s">
        <v>17279</v>
      </c>
      <c r="AS1319" s="113" t="s">
        <v>14</v>
      </c>
      <c r="AT1319" s="113" t="s">
        <v>14</v>
      </c>
      <c r="AU1319" s="113" t="s">
        <v>16229</v>
      </c>
      <c r="AV1319" s="113" t="s">
        <v>14</v>
      </c>
      <c r="AW1319" s="113" t="s">
        <v>14</v>
      </c>
    </row>
    <row r="1320" spans="1:49">
      <c r="A1320" s="116" t="s">
        <v>6640</v>
      </c>
      <c r="B1320" s="113">
        <v>570013622</v>
      </c>
      <c r="C1320" s="113" t="s">
        <v>6641</v>
      </c>
      <c r="E1320" s="113" t="s">
        <v>191</v>
      </c>
      <c r="F1320" s="113" t="s">
        <v>8</v>
      </c>
      <c r="G1320" s="114">
        <v>26773</v>
      </c>
      <c r="H1320" s="113" t="s">
        <v>16218</v>
      </c>
      <c r="I1320" s="113" t="s">
        <v>9866</v>
      </c>
      <c r="J1320" s="113" t="s">
        <v>9872</v>
      </c>
      <c r="K1320" s="113" t="s">
        <v>38787</v>
      </c>
      <c r="L1320" s="113">
        <v>85241451940</v>
      </c>
      <c r="M1320" s="113" t="s">
        <v>12784</v>
      </c>
      <c r="O1320" s="113" t="s">
        <v>12785</v>
      </c>
      <c r="P1320" s="113" t="s">
        <v>38788</v>
      </c>
      <c r="Q1320" s="113" t="s">
        <v>38789</v>
      </c>
      <c r="R1320" s="113">
        <v>15</v>
      </c>
      <c r="S1320" s="113" t="s">
        <v>13</v>
      </c>
      <c r="T1320" s="113" t="s">
        <v>38790</v>
      </c>
      <c r="U1320" s="113" t="s">
        <v>38791</v>
      </c>
      <c r="V1320" s="114">
        <v>37224</v>
      </c>
      <c r="W1320" s="114">
        <v>37226</v>
      </c>
      <c r="X1320" s="113" t="s">
        <v>38792</v>
      </c>
      <c r="Y1320" s="114">
        <v>37778</v>
      </c>
      <c r="Z1320" s="114">
        <v>37803</v>
      </c>
      <c r="AA1320" s="113">
        <v>21</v>
      </c>
      <c r="AB1320" s="113" t="s">
        <v>24</v>
      </c>
      <c r="AC1320" s="113">
        <v>34</v>
      </c>
      <c r="AD1320" s="113" t="s">
        <v>18</v>
      </c>
      <c r="AE1320" s="114">
        <v>42461</v>
      </c>
      <c r="AF1320" s="113">
        <v>12</v>
      </c>
      <c r="AG1320" s="113">
        <v>11</v>
      </c>
      <c r="AH1320" s="113" t="s">
        <v>16226</v>
      </c>
      <c r="AI1320" s="117" t="s">
        <v>9932</v>
      </c>
      <c r="AK1320" s="114">
        <v>44670</v>
      </c>
      <c r="AL1320" s="113">
        <v>40</v>
      </c>
      <c r="AM1320" s="113" t="s">
        <v>9870</v>
      </c>
      <c r="AN1320" s="113" t="s">
        <v>20982</v>
      </c>
      <c r="AO1320" s="113" t="s">
        <v>36</v>
      </c>
      <c r="AP1320" s="113">
        <v>2006</v>
      </c>
      <c r="AQ1320" s="113" t="s">
        <v>8</v>
      </c>
      <c r="AR1320" s="113" t="s">
        <v>26235</v>
      </c>
      <c r="AS1320" s="113" t="s">
        <v>14</v>
      </c>
      <c r="AT1320" s="113" t="s">
        <v>14</v>
      </c>
      <c r="AU1320" s="113" t="s">
        <v>16229</v>
      </c>
      <c r="AV1320" s="113" t="s">
        <v>14</v>
      </c>
    </row>
    <row r="1321" spans="1:49">
      <c r="A1321" s="116" t="s">
        <v>4454</v>
      </c>
      <c r="B1321" s="113">
        <v>570027807</v>
      </c>
      <c r="C1321" s="113" t="s">
        <v>4455</v>
      </c>
      <c r="E1321" s="113" t="s">
        <v>67</v>
      </c>
      <c r="F1321" s="113" t="s">
        <v>2946</v>
      </c>
      <c r="G1321" s="114">
        <v>26773</v>
      </c>
      <c r="H1321" s="113" t="s">
        <v>16230</v>
      </c>
      <c r="I1321" s="113" t="s">
        <v>9866</v>
      </c>
      <c r="J1321" s="113" t="s">
        <v>9872</v>
      </c>
      <c r="K1321" s="113" t="s">
        <v>19015</v>
      </c>
      <c r="L1321" s="113">
        <v>81245112601</v>
      </c>
      <c r="M1321" s="113" t="s">
        <v>19016</v>
      </c>
      <c r="O1321" s="113" t="s">
        <v>19017</v>
      </c>
      <c r="P1321" s="113" t="s">
        <v>19018</v>
      </c>
      <c r="Q1321" s="113" t="s">
        <v>19019</v>
      </c>
      <c r="R1321" s="113">
        <v>15</v>
      </c>
      <c r="S1321" s="113" t="s">
        <v>13</v>
      </c>
      <c r="T1321" s="113" t="s">
        <v>19020</v>
      </c>
      <c r="U1321" s="113" t="s">
        <v>19021</v>
      </c>
      <c r="V1321" s="114">
        <v>39387</v>
      </c>
      <c r="W1321" s="114">
        <v>39083</v>
      </c>
      <c r="X1321" s="113" t="s">
        <v>19022</v>
      </c>
      <c r="Y1321" s="114">
        <v>39720</v>
      </c>
      <c r="Z1321" s="114">
        <v>39722</v>
      </c>
      <c r="AA1321" s="113">
        <v>21</v>
      </c>
      <c r="AB1321" s="113" t="s">
        <v>24</v>
      </c>
      <c r="AC1321" s="113">
        <v>34</v>
      </c>
      <c r="AD1321" s="113" t="s">
        <v>18</v>
      </c>
      <c r="AE1321" s="114">
        <v>44835</v>
      </c>
      <c r="AF1321" s="113">
        <v>17</v>
      </c>
      <c r="AG1321" s="113">
        <v>9</v>
      </c>
      <c r="AH1321" s="113" t="s">
        <v>16226</v>
      </c>
      <c r="AI1321" s="117" t="s">
        <v>9956</v>
      </c>
      <c r="AK1321" s="114">
        <v>43922</v>
      </c>
      <c r="AL1321" s="113">
        <v>40</v>
      </c>
      <c r="AM1321" s="113" t="s">
        <v>9870</v>
      </c>
      <c r="AN1321" s="113" t="s">
        <v>18788</v>
      </c>
      <c r="AO1321" s="113" t="s">
        <v>71</v>
      </c>
      <c r="AP1321" s="113">
        <v>2012</v>
      </c>
      <c r="AQ1321" s="113" t="s">
        <v>8</v>
      </c>
      <c r="AR1321" s="113" t="s">
        <v>18780</v>
      </c>
      <c r="AS1321" s="113" t="s">
        <v>14</v>
      </c>
      <c r="AT1321" s="113" t="s">
        <v>14</v>
      </c>
      <c r="AU1321" s="113" t="s">
        <v>16229</v>
      </c>
      <c r="AV1321" s="113" t="s">
        <v>14</v>
      </c>
      <c r="AW1321" s="113" t="s">
        <v>14</v>
      </c>
    </row>
    <row r="1322" spans="1:49">
      <c r="A1322" s="116" t="s">
        <v>8341</v>
      </c>
      <c r="B1322" s="113">
        <v>570027782</v>
      </c>
      <c r="C1322" s="113" t="s">
        <v>1341</v>
      </c>
      <c r="E1322" s="113" t="s">
        <v>34</v>
      </c>
      <c r="F1322" s="113" t="s">
        <v>2946</v>
      </c>
      <c r="G1322" s="114">
        <v>26774</v>
      </c>
      <c r="H1322" s="113" t="s">
        <v>16218</v>
      </c>
      <c r="I1322" s="113" t="s">
        <v>9866</v>
      </c>
      <c r="J1322" s="113" t="s">
        <v>9872</v>
      </c>
      <c r="K1322" s="113" t="s">
        <v>37875</v>
      </c>
      <c r="L1322" s="113">
        <v>82393497767</v>
      </c>
      <c r="M1322" s="113" t="s">
        <v>15043</v>
      </c>
      <c r="O1322" s="113" t="s">
        <v>15044</v>
      </c>
      <c r="P1322" s="113" t="s">
        <v>37876</v>
      </c>
      <c r="Q1322" s="113" t="s">
        <v>37877</v>
      </c>
      <c r="R1322" s="113">
        <v>15</v>
      </c>
      <c r="S1322" s="113" t="s">
        <v>13</v>
      </c>
      <c r="T1322" s="113" t="s">
        <v>37878</v>
      </c>
      <c r="U1322" s="113" t="s">
        <v>37879</v>
      </c>
      <c r="V1322" s="114">
        <v>39387</v>
      </c>
      <c r="W1322" s="114">
        <v>39083</v>
      </c>
      <c r="X1322" s="113" t="s">
        <v>37880</v>
      </c>
      <c r="Y1322" s="114">
        <v>39720</v>
      </c>
      <c r="Z1322" s="114">
        <v>39722</v>
      </c>
      <c r="AA1322" s="113">
        <v>21</v>
      </c>
      <c r="AB1322" s="113" t="s">
        <v>24</v>
      </c>
      <c r="AC1322" s="113">
        <v>33</v>
      </c>
      <c r="AD1322" s="113" t="s">
        <v>10</v>
      </c>
      <c r="AE1322" s="114">
        <v>45383</v>
      </c>
      <c r="AF1322" s="113">
        <v>18</v>
      </c>
      <c r="AG1322" s="113">
        <v>3</v>
      </c>
      <c r="AH1322" s="113" t="s">
        <v>16263</v>
      </c>
      <c r="AI1322" s="117" t="s">
        <v>16264</v>
      </c>
      <c r="AK1322" s="114">
        <v>45302</v>
      </c>
      <c r="AL1322" s="113">
        <v>40</v>
      </c>
      <c r="AM1322" s="113" t="s">
        <v>9870</v>
      </c>
      <c r="AN1322" s="113" t="s">
        <v>16399</v>
      </c>
      <c r="AO1322" s="113" t="s">
        <v>169</v>
      </c>
      <c r="AP1322" s="113">
        <v>2013</v>
      </c>
      <c r="AQ1322" s="113" t="s">
        <v>5236</v>
      </c>
      <c r="AR1322" s="113" t="s">
        <v>28587</v>
      </c>
      <c r="AS1322" s="113" t="s">
        <v>14</v>
      </c>
      <c r="AT1322" s="113" t="s">
        <v>14</v>
      </c>
      <c r="AU1322" s="113" t="s">
        <v>16229</v>
      </c>
      <c r="AV1322" s="113" t="s">
        <v>14</v>
      </c>
    </row>
    <row r="1323" spans="1:49">
      <c r="A1323" s="116" t="s">
        <v>2265</v>
      </c>
      <c r="C1323" s="113" t="s">
        <v>735</v>
      </c>
      <c r="E1323" s="113" t="s">
        <v>199</v>
      </c>
      <c r="F1323" s="113" t="s">
        <v>456</v>
      </c>
      <c r="G1323" s="114">
        <v>26775</v>
      </c>
      <c r="H1323" s="113" t="s">
        <v>16230</v>
      </c>
      <c r="I1323" s="113" t="s">
        <v>9866</v>
      </c>
      <c r="J1323" s="113" t="s">
        <v>9872</v>
      </c>
      <c r="K1323" s="113" t="s">
        <v>42265</v>
      </c>
      <c r="L1323" s="113">
        <v>82347225582</v>
      </c>
      <c r="M1323" s="113" t="s">
        <v>14964</v>
      </c>
      <c r="O1323" s="113" t="s">
        <v>11749</v>
      </c>
      <c r="P1323" s="113" t="s">
        <v>42266</v>
      </c>
      <c r="Q1323" s="113" t="s">
        <v>42267</v>
      </c>
      <c r="R1323" s="113">
        <v>15</v>
      </c>
      <c r="S1323" s="113" t="s">
        <v>13</v>
      </c>
      <c r="T1323" s="113" t="s">
        <v>42268</v>
      </c>
      <c r="U1323" s="113" t="s">
        <v>42269</v>
      </c>
      <c r="V1323" s="114">
        <v>42032</v>
      </c>
      <c r="W1323" s="114">
        <v>41944</v>
      </c>
      <c r="X1323" s="113" t="s">
        <v>42270</v>
      </c>
      <c r="Y1323" s="114">
        <v>42612</v>
      </c>
      <c r="Z1323" s="114">
        <v>42614</v>
      </c>
      <c r="AA1323" s="113">
        <v>23</v>
      </c>
      <c r="AB1323" s="113" t="s">
        <v>78</v>
      </c>
      <c r="AC1323" s="113">
        <v>24</v>
      </c>
      <c r="AD1323" s="113" t="s">
        <v>47</v>
      </c>
      <c r="AE1323" s="114">
        <v>44652</v>
      </c>
      <c r="AF1323" s="113">
        <v>20</v>
      </c>
      <c r="AG1323" s="113">
        <v>9</v>
      </c>
      <c r="AH1323" s="113" t="s">
        <v>16263</v>
      </c>
      <c r="AI1323" s="117" t="s">
        <v>75</v>
      </c>
      <c r="AK1323" s="114">
        <v>41944</v>
      </c>
      <c r="AL1323" s="113">
        <v>30</v>
      </c>
      <c r="AM1323" s="113" t="s">
        <v>9882</v>
      </c>
      <c r="AN1323" s="113" t="s">
        <v>42271</v>
      </c>
      <c r="AO1323" s="113" t="s">
        <v>2266</v>
      </c>
      <c r="AP1323" s="113">
        <v>1997</v>
      </c>
      <c r="AQ1323" s="113" t="s">
        <v>9905</v>
      </c>
      <c r="AR1323" s="113" t="s">
        <v>18230</v>
      </c>
      <c r="AS1323" s="113" t="s">
        <v>14</v>
      </c>
      <c r="AT1323" s="113" t="s">
        <v>14</v>
      </c>
      <c r="AU1323" s="113" t="s">
        <v>16229</v>
      </c>
      <c r="AV1323" s="113" t="s">
        <v>14</v>
      </c>
      <c r="AW1323" s="113" t="s">
        <v>14</v>
      </c>
    </row>
    <row r="1324" spans="1:49">
      <c r="A1324" s="116" t="s">
        <v>6893</v>
      </c>
      <c r="B1324" s="113">
        <v>140348165</v>
      </c>
      <c r="C1324" s="113" t="s">
        <v>1120</v>
      </c>
      <c r="E1324" s="113" t="s">
        <v>6894</v>
      </c>
      <c r="F1324" s="113" t="s">
        <v>8</v>
      </c>
      <c r="G1324" s="114">
        <v>26781</v>
      </c>
      <c r="H1324" s="113" t="s">
        <v>16230</v>
      </c>
      <c r="I1324" s="113" t="s">
        <v>9866</v>
      </c>
      <c r="J1324" s="113" t="s">
        <v>9872</v>
      </c>
      <c r="K1324" s="113" t="s">
        <v>46679</v>
      </c>
      <c r="L1324" s="113">
        <v>82346472636</v>
      </c>
      <c r="M1324" s="113" t="s">
        <v>12146</v>
      </c>
      <c r="O1324" s="113" t="s">
        <v>46680</v>
      </c>
      <c r="P1324" s="113" t="s">
        <v>46681</v>
      </c>
      <c r="Q1324" s="113" t="s">
        <v>46682</v>
      </c>
      <c r="R1324" s="113">
        <v>15</v>
      </c>
      <c r="S1324" s="113" t="s">
        <v>13</v>
      </c>
      <c r="T1324" s="113" t="s">
        <v>46683</v>
      </c>
      <c r="U1324" s="113" t="s">
        <v>46684</v>
      </c>
      <c r="V1324" s="114">
        <v>36355</v>
      </c>
      <c r="W1324" s="114">
        <v>36220</v>
      </c>
      <c r="X1324" s="113" t="s">
        <v>46685</v>
      </c>
      <c r="Y1324" s="114">
        <v>36598</v>
      </c>
      <c r="Z1324" s="114">
        <v>36617</v>
      </c>
      <c r="AA1324" s="113">
        <v>22</v>
      </c>
      <c r="AB1324" s="113" t="s">
        <v>25</v>
      </c>
      <c r="AC1324" s="113">
        <v>42</v>
      </c>
      <c r="AD1324" s="113" t="s">
        <v>92</v>
      </c>
      <c r="AE1324" s="114">
        <v>43922</v>
      </c>
      <c r="AF1324" s="113">
        <v>19</v>
      </c>
      <c r="AG1324" s="113">
        <v>1</v>
      </c>
      <c r="AH1324" s="113" t="s">
        <v>16226</v>
      </c>
      <c r="AI1324" s="117" t="s">
        <v>12147</v>
      </c>
      <c r="AK1324" s="114">
        <v>42278</v>
      </c>
      <c r="AL1324" s="113">
        <v>45</v>
      </c>
      <c r="AM1324" s="113" t="s">
        <v>9922</v>
      </c>
      <c r="AN1324" s="113" t="s">
        <v>46686</v>
      </c>
      <c r="AO1324" s="113" t="s">
        <v>4765</v>
      </c>
      <c r="AP1324" s="113">
        <v>2012</v>
      </c>
      <c r="AQ1324" s="113" t="s">
        <v>5236</v>
      </c>
      <c r="AR1324" s="113" t="s">
        <v>18766</v>
      </c>
      <c r="AS1324" s="113" t="s">
        <v>14</v>
      </c>
      <c r="AT1324" s="113" t="s">
        <v>14</v>
      </c>
      <c r="AU1324" s="113" t="s">
        <v>16229</v>
      </c>
      <c r="AV1324" s="113" t="s">
        <v>14</v>
      </c>
      <c r="AW1324" s="113" t="s">
        <v>14</v>
      </c>
    </row>
    <row r="1325" spans="1:49">
      <c r="A1325" s="116" t="s">
        <v>4137</v>
      </c>
      <c r="C1325" s="113" t="s">
        <v>4138</v>
      </c>
      <c r="F1325" s="113" t="s">
        <v>8</v>
      </c>
      <c r="G1325" s="114">
        <v>26783</v>
      </c>
      <c r="H1325" s="113" t="s">
        <v>16230</v>
      </c>
      <c r="I1325" s="113" t="s">
        <v>9866</v>
      </c>
      <c r="J1325" s="113" t="s">
        <v>9872</v>
      </c>
      <c r="K1325" s="113" t="s">
        <v>38727</v>
      </c>
      <c r="L1325" s="113">
        <v>852810389262</v>
      </c>
      <c r="M1325" s="113" t="s">
        <v>14059</v>
      </c>
      <c r="O1325" s="113" t="s">
        <v>14060</v>
      </c>
      <c r="P1325" s="113" t="s">
        <v>38728</v>
      </c>
      <c r="Q1325" s="113" t="s">
        <v>38729</v>
      </c>
      <c r="R1325" s="113">
        <v>15</v>
      </c>
      <c r="S1325" s="113" t="s">
        <v>13</v>
      </c>
      <c r="T1325" s="113" t="s">
        <v>38730</v>
      </c>
      <c r="U1325" s="113" t="s">
        <v>38731</v>
      </c>
      <c r="V1325" s="114">
        <v>42041</v>
      </c>
      <c r="W1325" s="114">
        <v>41944</v>
      </c>
      <c r="X1325" s="113" t="s">
        <v>38732</v>
      </c>
      <c r="Y1325" s="114">
        <v>42612</v>
      </c>
      <c r="Z1325" s="114">
        <v>42614</v>
      </c>
      <c r="AA1325" s="113">
        <v>21</v>
      </c>
      <c r="AB1325" s="113" t="s">
        <v>24</v>
      </c>
      <c r="AC1325" s="113">
        <v>23</v>
      </c>
      <c r="AD1325" s="113" t="s">
        <v>78</v>
      </c>
      <c r="AE1325" s="114">
        <v>45200</v>
      </c>
      <c r="AF1325" s="113">
        <v>19</v>
      </c>
      <c r="AG1325" s="113">
        <v>2</v>
      </c>
      <c r="AH1325" s="113" t="s">
        <v>16263</v>
      </c>
      <c r="AI1325" s="117" t="s">
        <v>16325</v>
      </c>
      <c r="AK1325" s="114">
        <v>45302</v>
      </c>
      <c r="AL1325" s="113">
        <v>15</v>
      </c>
      <c r="AM1325" s="113" t="s">
        <v>9885</v>
      </c>
      <c r="AN1325" s="113" t="s">
        <v>16607</v>
      </c>
      <c r="AO1325" s="113" t="s">
        <v>163</v>
      </c>
      <c r="AP1325" s="113">
        <v>1990</v>
      </c>
      <c r="AQ1325" s="113" t="s">
        <v>204</v>
      </c>
      <c r="AR1325" s="113" t="s">
        <v>16947</v>
      </c>
      <c r="AS1325" s="113" t="s">
        <v>14</v>
      </c>
      <c r="AT1325" s="113" t="s">
        <v>14</v>
      </c>
      <c r="AU1325" s="113" t="s">
        <v>16229</v>
      </c>
      <c r="AV1325" s="113" t="s">
        <v>14</v>
      </c>
    </row>
    <row r="1326" spans="1:49">
      <c r="A1326" s="116" t="s">
        <v>2380</v>
      </c>
      <c r="B1326" s="113">
        <v>570027850</v>
      </c>
      <c r="C1326" s="113" t="s">
        <v>2381</v>
      </c>
      <c r="E1326" s="113" t="s">
        <v>67</v>
      </c>
      <c r="F1326" s="113" t="s">
        <v>8</v>
      </c>
      <c r="G1326" s="114">
        <v>26784</v>
      </c>
      <c r="H1326" s="113" t="s">
        <v>16218</v>
      </c>
      <c r="I1326" s="113" t="s">
        <v>9866</v>
      </c>
      <c r="J1326" s="113" t="s">
        <v>9872</v>
      </c>
      <c r="K1326" s="113" t="s">
        <v>27979</v>
      </c>
      <c r="L1326" s="113">
        <v>82393684309</v>
      </c>
      <c r="M1326" s="113" t="s">
        <v>12908</v>
      </c>
      <c r="O1326" s="113" t="s">
        <v>27980</v>
      </c>
      <c r="P1326" s="113" t="s">
        <v>27981</v>
      </c>
      <c r="Q1326" s="113" t="s">
        <v>27982</v>
      </c>
      <c r="R1326" s="113">
        <v>15</v>
      </c>
      <c r="S1326" s="113" t="s">
        <v>13</v>
      </c>
      <c r="T1326" s="113" t="s">
        <v>27983</v>
      </c>
      <c r="U1326" s="113" t="s">
        <v>27984</v>
      </c>
      <c r="V1326" s="114">
        <v>39387</v>
      </c>
      <c r="W1326" s="114">
        <v>39083</v>
      </c>
      <c r="X1326" s="113" t="s">
        <v>27985</v>
      </c>
      <c r="Y1326" s="114">
        <v>39720</v>
      </c>
      <c r="Z1326" s="114">
        <v>39722</v>
      </c>
      <c r="AA1326" s="113">
        <v>31</v>
      </c>
      <c r="AB1326" s="113" t="s">
        <v>9</v>
      </c>
      <c r="AC1326" s="113">
        <v>34</v>
      </c>
      <c r="AD1326" s="113" t="s">
        <v>18</v>
      </c>
      <c r="AE1326" s="114">
        <v>43556</v>
      </c>
      <c r="AF1326" s="113">
        <v>15</v>
      </c>
      <c r="AG1326" s="113">
        <v>3</v>
      </c>
      <c r="AH1326" s="113" t="s">
        <v>16263</v>
      </c>
      <c r="AI1326" s="117" t="s">
        <v>2382</v>
      </c>
      <c r="AK1326" s="114">
        <v>42746</v>
      </c>
      <c r="AL1326" s="113">
        <v>40</v>
      </c>
      <c r="AM1326" s="113" t="s">
        <v>9870</v>
      </c>
      <c r="AN1326" s="113" t="s">
        <v>27986</v>
      </c>
      <c r="AO1326" s="113" t="s">
        <v>2383</v>
      </c>
      <c r="AP1326" s="113">
        <v>2001</v>
      </c>
      <c r="AQ1326" s="113" t="s">
        <v>8</v>
      </c>
      <c r="AR1326" s="113" t="s">
        <v>20473</v>
      </c>
      <c r="AS1326" s="113" t="s">
        <v>14</v>
      </c>
      <c r="AT1326" s="113" t="s">
        <v>14</v>
      </c>
      <c r="AU1326" s="113" t="s">
        <v>16229</v>
      </c>
      <c r="AV1326" s="113" t="s">
        <v>14</v>
      </c>
      <c r="AW1326" s="113" t="s">
        <v>14</v>
      </c>
    </row>
    <row r="1327" spans="1:49">
      <c r="A1327" s="116" t="s">
        <v>7421</v>
      </c>
      <c r="B1327" s="113">
        <v>570021220</v>
      </c>
      <c r="C1327" s="113" t="s">
        <v>7422</v>
      </c>
      <c r="E1327" s="113" t="s">
        <v>208</v>
      </c>
      <c r="F1327" s="113" t="s">
        <v>8</v>
      </c>
      <c r="G1327" s="114">
        <v>26785</v>
      </c>
      <c r="H1327" s="113" t="s">
        <v>16230</v>
      </c>
      <c r="I1327" s="113" t="s">
        <v>9866</v>
      </c>
      <c r="J1327" s="113" t="s">
        <v>9872</v>
      </c>
      <c r="K1327" s="113" t="s">
        <v>25327</v>
      </c>
      <c r="M1327" s="113" t="s">
        <v>12193</v>
      </c>
      <c r="O1327" s="113" t="s">
        <v>10277</v>
      </c>
      <c r="P1327" s="113" t="s">
        <v>25328</v>
      </c>
      <c r="Q1327" s="113" t="s">
        <v>25329</v>
      </c>
      <c r="R1327" s="113">
        <v>15</v>
      </c>
      <c r="S1327" s="113" t="s">
        <v>13</v>
      </c>
      <c r="T1327" s="113" t="s">
        <v>25330</v>
      </c>
      <c r="U1327" s="113" t="s">
        <v>25331</v>
      </c>
      <c r="V1327" s="114">
        <v>38808</v>
      </c>
      <c r="W1327" s="114">
        <v>38808</v>
      </c>
      <c r="X1327" s="113" t="s">
        <v>25332</v>
      </c>
      <c r="Y1327" s="114">
        <v>39353</v>
      </c>
      <c r="Z1327" s="114">
        <v>39356</v>
      </c>
      <c r="AA1327" s="113">
        <v>21</v>
      </c>
      <c r="AB1327" s="113" t="s">
        <v>24</v>
      </c>
      <c r="AC1327" s="113">
        <v>23</v>
      </c>
      <c r="AD1327" s="113" t="s">
        <v>78</v>
      </c>
      <c r="AE1327" s="114">
        <v>44835</v>
      </c>
      <c r="AF1327" s="113">
        <v>19</v>
      </c>
      <c r="AG1327" s="113">
        <v>4</v>
      </c>
      <c r="AH1327" s="113" t="s">
        <v>16226</v>
      </c>
      <c r="AI1327" s="117" t="s">
        <v>9875</v>
      </c>
      <c r="AK1327" s="114">
        <v>44835</v>
      </c>
      <c r="AL1327" s="113">
        <v>25</v>
      </c>
      <c r="AM1327" s="113" t="s">
        <v>9974</v>
      </c>
      <c r="AN1327" s="113" t="s">
        <v>25333</v>
      </c>
      <c r="AO1327" s="113" t="s">
        <v>643</v>
      </c>
      <c r="AP1327" s="113">
        <v>2005</v>
      </c>
      <c r="AQ1327" s="113" t="s">
        <v>2307</v>
      </c>
      <c r="AR1327" s="113" t="s">
        <v>18487</v>
      </c>
      <c r="AS1327" s="113" t="s">
        <v>14</v>
      </c>
      <c r="AT1327" s="113" t="s">
        <v>14</v>
      </c>
      <c r="AU1327" s="113" t="s">
        <v>16229</v>
      </c>
      <c r="AV1327" s="113" t="s">
        <v>14</v>
      </c>
    </row>
    <row r="1328" spans="1:49">
      <c r="A1328" s="116" t="s">
        <v>7419</v>
      </c>
      <c r="B1328" s="113">
        <v>570021245</v>
      </c>
      <c r="C1328" s="113" t="s">
        <v>7420</v>
      </c>
      <c r="E1328" s="113" t="s">
        <v>34</v>
      </c>
      <c r="F1328" s="113" t="s">
        <v>761</v>
      </c>
      <c r="G1328" s="114">
        <v>26785</v>
      </c>
      <c r="H1328" s="113" t="s">
        <v>16230</v>
      </c>
      <c r="I1328" s="113" t="s">
        <v>9866</v>
      </c>
      <c r="J1328" s="113" t="s">
        <v>9872</v>
      </c>
      <c r="K1328" s="113" t="s">
        <v>31319</v>
      </c>
      <c r="L1328" s="113">
        <v>82193666704</v>
      </c>
      <c r="M1328" s="113" t="s">
        <v>14627</v>
      </c>
      <c r="O1328" s="113" t="s">
        <v>14628</v>
      </c>
      <c r="P1328" s="113" t="s">
        <v>31320</v>
      </c>
      <c r="Q1328" s="113" t="s">
        <v>31321</v>
      </c>
      <c r="R1328" s="113">
        <v>15</v>
      </c>
      <c r="S1328" s="113" t="s">
        <v>13</v>
      </c>
      <c r="T1328" s="113" t="s">
        <v>31322</v>
      </c>
      <c r="U1328" s="113" t="s">
        <v>31323</v>
      </c>
      <c r="V1328" s="114">
        <v>39038</v>
      </c>
      <c r="W1328" s="114">
        <v>38808</v>
      </c>
      <c r="X1328" s="113" t="s">
        <v>31324</v>
      </c>
      <c r="Y1328" s="114">
        <v>39353</v>
      </c>
      <c r="Z1328" s="114">
        <v>39356</v>
      </c>
      <c r="AA1328" s="113">
        <v>31</v>
      </c>
      <c r="AB1328" s="113" t="s">
        <v>9</v>
      </c>
      <c r="AC1328" s="113">
        <v>34</v>
      </c>
      <c r="AD1328" s="113" t="s">
        <v>18</v>
      </c>
      <c r="AE1328" s="114">
        <v>43191</v>
      </c>
      <c r="AF1328" s="113">
        <v>14</v>
      </c>
      <c r="AG1328" s="113">
        <v>10</v>
      </c>
      <c r="AH1328" s="113" t="s">
        <v>16226</v>
      </c>
      <c r="AI1328" s="117" t="s">
        <v>31325</v>
      </c>
      <c r="AK1328" s="114">
        <v>44925</v>
      </c>
      <c r="AL1328" s="113">
        <v>40</v>
      </c>
      <c r="AM1328" s="113" t="s">
        <v>9870</v>
      </c>
      <c r="AN1328" s="113" t="s">
        <v>18149</v>
      </c>
      <c r="AO1328" s="113" t="s">
        <v>629</v>
      </c>
      <c r="AP1328" s="113">
        <v>2004</v>
      </c>
      <c r="AQ1328" s="113" t="s">
        <v>8</v>
      </c>
      <c r="AR1328" s="113" t="s">
        <v>24704</v>
      </c>
      <c r="AS1328" s="113" t="s">
        <v>14</v>
      </c>
      <c r="AT1328" s="113" t="s">
        <v>14</v>
      </c>
      <c r="AU1328" s="113" t="s">
        <v>16229</v>
      </c>
      <c r="AV1328" s="113" t="s">
        <v>14</v>
      </c>
      <c r="AW1328" s="113" t="s">
        <v>14</v>
      </c>
    </row>
    <row r="1329" spans="1:49">
      <c r="A1329" s="116" t="s">
        <v>1872</v>
      </c>
      <c r="B1329" s="113">
        <v>570017405</v>
      </c>
      <c r="C1329" s="113" t="s">
        <v>1873</v>
      </c>
      <c r="E1329" s="113" t="s">
        <v>67</v>
      </c>
      <c r="F1329" s="113" t="s">
        <v>8</v>
      </c>
      <c r="G1329" s="114">
        <v>26786</v>
      </c>
      <c r="H1329" s="113" t="s">
        <v>16218</v>
      </c>
      <c r="I1329" s="113" t="s">
        <v>9866</v>
      </c>
      <c r="J1329" s="113" t="s">
        <v>9872</v>
      </c>
      <c r="K1329" s="113" t="s">
        <v>43507</v>
      </c>
      <c r="L1329" s="113">
        <v>82291912169</v>
      </c>
      <c r="M1329" s="113" t="s">
        <v>12209</v>
      </c>
      <c r="O1329" s="113" t="s">
        <v>43508</v>
      </c>
      <c r="P1329" s="113" t="s">
        <v>43509</v>
      </c>
      <c r="Q1329" s="113" t="s">
        <v>43510</v>
      </c>
      <c r="R1329" s="113">
        <v>15</v>
      </c>
      <c r="S1329" s="113" t="s">
        <v>13</v>
      </c>
      <c r="T1329" s="113" t="s">
        <v>43511</v>
      </c>
      <c r="U1329" s="113" t="s">
        <v>43512</v>
      </c>
      <c r="V1329" s="114">
        <v>38397</v>
      </c>
      <c r="W1329" s="114">
        <v>38353</v>
      </c>
      <c r="X1329" s="113" t="s">
        <v>43513</v>
      </c>
      <c r="Y1329" s="114">
        <v>38775</v>
      </c>
      <c r="Z1329" s="114">
        <v>38777</v>
      </c>
      <c r="AA1329" s="113">
        <v>21</v>
      </c>
      <c r="AB1329" s="113" t="s">
        <v>24</v>
      </c>
      <c r="AC1329" s="113">
        <v>34</v>
      </c>
      <c r="AD1329" s="113" t="s">
        <v>18</v>
      </c>
      <c r="AE1329" s="114">
        <v>45017</v>
      </c>
      <c r="AF1329" s="113">
        <v>20</v>
      </c>
      <c r="AG1329" s="113">
        <v>8</v>
      </c>
      <c r="AH1329" s="113" t="s">
        <v>16263</v>
      </c>
      <c r="AI1329" s="117" t="s">
        <v>75</v>
      </c>
      <c r="AK1329" s="114">
        <v>44652</v>
      </c>
      <c r="AL1329" s="113">
        <v>40</v>
      </c>
      <c r="AM1329" s="113" t="s">
        <v>9870</v>
      </c>
      <c r="AN1329" s="113" t="s">
        <v>18788</v>
      </c>
      <c r="AO1329" s="113" t="s">
        <v>71</v>
      </c>
      <c r="AP1329" s="113">
        <v>2010</v>
      </c>
      <c r="AQ1329" s="113" t="s">
        <v>8</v>
      </c>
      <c r="AR1329" s="113" t="s">
        <v>29169</v>
      </c>
      <c r="AS1329" s="113" t="s">
        <v>14</v>
      </c>
      <c r="AT1329" s="113" t="s">
        <v>14</v>
      </c>
      <c r="AU1329" s="113" t="s">
        <v>16229</v>
      </c>
      <c r="AV1329" s="113" t="s">
        <v>14</v>
      </c>
      <c r="AW1329" s="113" t="s">
        <v>14</v>
      </c>
    </row>
    <row r="1330" spans="1:49">
      <c r="A1330" s="116" t="s">
        <v>8518</v>
      </c>
      <c r="B1330" s="113">
        <v>570013907</v>
      </c>
      <c r="C1330" s="113" t="s">
        <v>4841</v>
      </c>
      <c r="E1330" s="113" t="s">
        <v>8519</v>
      </c>
      <c r="F1330" s="113" t="s">
        <v>8</v>
      </c>
      <c r="G1330" s="114">
        <v>26787</v>
      </c>
      <c r="H1330" s="113" t="s">
        <v>16218</v>
      </c>
      <c r="I1330" s="113" t="s">
        <v>9866</v>
      </c>
      <c r="J1330" s="113" t="s">
        <v>9872</v>
      </c>
      <c r="K1330" s="113" t="s">
        <v>43988</v>
      </c>
      <c r="L1330" s="113">
        <v>85396062654</v>
      </c>
      <c r="M1330" s="113" t="s">
        <v>13817</v>
      </c>
      <c r="O1330" s="113" t="s">
        <v>13818</v>
      </c>
      <c r="P1330" s="113" t="s">
        <v>43989</v>
      </c>
      <c r="Q1330" s="113" t="s">
        <v>43990</v>
      </c>
      <c r="R1330" s="113">
        <v>15</v>
      </c>
      <c r="S1330" s="113" t="s">
        <v>13</v>
      </c>
      <c r="T1330" s="113" t="s">
        <v>43991</v>
      </c>
      <c r="U1330" s="113" t="s">
        <v>43992</v>
      </c>
      <c r="V1330" s="114">
        <v>37557</v>
      </c>
      <c r="W1330" s="114">
        <v>37561</v>
      </c>
      <c r="X1330" s="113" t="s">
        <v>43993</v>
      </c>
      <c r="Y1330" s="114">
        <v>37945</v>
      </c>
      <c r="Z1330" s="114">
        <v>37956</v>
      </c>
      <c r="AA1330" s="113">
        <v>23</v>
      </c>
      <c r="AB1330" s="113" t="s">
        <v>78</v>
      </c>
      <c r="AC1330" s="113">
        <v>34</v>
      </c>
      <c r="AD1330" s="113" t="s">
        <v>18</v>
      </c>
      <c r="AE1330" s="114">
        <v>43009</v>
      </c>
      <c r="AF1330" s="113">
        <v>12</v>
      </c>
      <c r="AG1330" s="113">
        <v>11</v>
      </c>
      <c r="AH1330" s="113" t="s">
        <v>9913</v>
      </c>
      <c r="AI1330" s="117" t="s">
        <v>3878</v>
      </c>
      <c r="AJ1330" s="113" t="s">
        <v>45514</v>
      </c>
      <c r="AK1330" s="114">
        <v>44558</v>
      </c>
      <c r="AL1330" s="113">
        <v>30</v>
      </c>
      <c r="AM1330" s="113" t="s">
        <v>9882</v>
      </c>
      <c r="AN1330" s="113" t="s">
        <v>43994</v>
      </c>
      <c r="AO1330" s="113" t="s">
        <v>43995</v>
      </c>
      <c r="AQ1330" s="113" t="s">
        <v>5236</v>
      </c>
      <c r="AR1330" s="113" t="s">
        <v>43996</v>
      </c>
      <c r="AS1330" s="113" t="s">
        <v>14</v>
      </c>
      <c r="AT1330" s="113" t="s">
        <v>14</v>
      </c>
      <c r="AU1330" s="113" t="s">
        <v>16229</v>
      </c>
      <c r="AV1330" s="113" t="s">
        <v>14</v>
      </c>
      <c r="AW1330" s="113" t="s">
        <v>14</v>
      </c>
    </row>
    <row r="1331" spans="1:49">
      <c r="A1331" s="116" t="s">
        <v>796</v>
      </c>
      <c r="C1331" s="113" t="s">
        <v>797</v>
      </c>
      <c r="E1331" s="113" t="s">
        <v>41</v>
      </c>
      <c r="F1331" s="113" t="s">
        <v>798</v>
      </c>
      <c r="G1331" s="114">
        <v>26788</v>
      </c>
      <c r="H1331" s="113" t="s">
        <v>16230</v>
      </c>
      <c r="I1331" s="113" t="s">
        <v>9866</v>
      </c>
      <c r="J1331" s="113" t="s">
        <v>9872</v>
      </c>
      <c r="K1331" s="113" t="s">
        <v>40445</v>
      </c>
      <c r="L1331" s="113">
        <v>8524250605</v>
      </c>
      <c r="M1331" s="113" t="s">
        <v>40446</v>
      </c>
      <c r="O1331" s="113" t="s">
        <v>11467</v>
      </c>
      <c r="P1331" s="113" t="s">
        <v>40447</v>
      </c>
      <c r="Q1331" s="113" t="s">
        <v>40448</v>
      </c>
      <c r="R1331" s="113">
        <v>15</v>
      </c>
      <c r="S1331" s="113" t="s">
        <v>13</v>
      </c>
      <c r="T1331" s="113" t="s">
        <v>40449</v>
      </c>
      <c r="U1331" s="113" t="s">
        <v>40450</v>
      </c>
      <c r="V1331" s="114">
        <v>40179</v>
      </c>
      <c r="W1331" s="114">
        <v>40179</v>
      </c>
      <c r="X1331" s="113" t="s">
        <v>40451</v>
      </c>
      <c r="Y1331" s="114">
        <v>40909</v>
      </c>
      <c r="Z1331" s="114">
        <v>40909</v>
      </c>
      <c r="AA1331" s="113">
        <v>22</v>
      </c>
      <c r="AB1331" s="113" t="s">
        <v>25</v>
      </c>
      <c r="AC1331" s="113">
        <v>32</v>
      </c>
      <c r="AD1331" s="113" t="s">
        <v>84</v>
      </c>
      <c r="AE1331" s="114">
        <v>44652</v>
      </c>
      <c r="AF1331" s="113">
        <v>23</v>
      </c>
      <c r="AG1331" s="113">
        <v>1</v>
      </c>
      <c r="AH1331" s="113" t="s">
        <v>16226</v>
      </c>
      <c r="AI1331" s="117" t="s">
        <v>9875</v>
      </c>
      <c r="AK1331" s="114">
        <v>44670</v>
      </c>
      <c r="AL1331" s="113">
        <v>40</v>
      </c>
      <c r="AM1331" s="113" t="s">
        <v>9870</v>
      </c>
      <c r="AN1331" s="113" t="s">
        <v>16802</v>
      </c>
      <c r="AO1331" s="113" t="s">
        <v>53</v>
      </c>
      <c r="AP1331" s="113">
        <v>2013</v>
      </c>
      <c r="AQ1331" s="113" t="s">
        <v>9871</v>
      </c>
      <c r="AR1331" s="113" t="s">
        <v>17572</v>
      </c>
      <c r="AS1331" s="113" t="s">
        <v>14</v>
      </c>
      <c r="AT1331" s="113" t="s">
        <v>14</v>
      </c>
      <c r="AU1331" s="113" t="s">
        <v>16229</v>
      </c>
      <c r="AV1331" s="113" t="s">
        <v>14</v>
      </c>
      <c r="AW1331" s="113" t="s">
        <v>14</v>
      </c>
    </row>
    <row r="1332" spans="1:49">
      <c r="A1332" s="116" t="s">
        <v>8222</v>
      </c>
      <c r="B1332" s="113">
        <v>140313170</v>
      </c>
      <c r="C1332" s="113" t="s">
        <v>8223</v>
      </c>
      <c r="E1332" s="113" t="s">
        <v>987</v>
      </c>
      <c r="F1332" s="113" t="s">
        <v>8224</v>
      </c>
      <c r="G1332" s="114">
        <v>26789</v>
      </c>
      <c r="H1332" s="113" t="s">
        <v>16218</v>
      </c>
      <c r="I1332" s="113" t="s">
        <v>9866</v>
      </c>
      <c r="J1332" s="113" t="s">
        <v>9872</v>
      </c>
      <c r="K1332" s="113" t="s">
        <v>44461</v>
      </c>
      <c r="L1332" s="113">
        <v>81374488378</v>
      </c>
      <c r="M1332" s="113" t="s">
        <v>44462</v>
      </c>
      <c r="O1332" s="113" t="s">
        <v>44463</v>
      </c>
      <c r="P1332" s="113" t="s">
        <v>44464</v>
      </c>
      <c r="Q1332" s="113" t="s">
        <v>44465</v>
      </c>
      <c r="R1332" s="113">
        <v>15</v>
      </c>
      <c r="S1332" s="113" t="s">
        <v>13</v>
      </c>
      <c r="T1332" s="113" t="s">
        <v>44466</v>
      </c>
      <c r="U1332" s="113" t="s">
        <v>44467</v>
      </c>
      <c r="V1332" s="114">
        <v>34521</v>
      </c>
      <c r="W1332" s="114">
        <v>34394</v>
      </c>
      <c r="X1332" s="113" t="s">
        <v>44468</v>
      </c>
      <c r="Y1332" s="114">
        <v>35124</v>
      </c>
      <c r="Z1332" s="114">
        <v>35125</v>
      </c>
      <c r="AA1332" s="113">
        <v>21</v>
      </c>
      <c r="AB1332" s="113" t="s">
        <v>24</v>
      </c>
      <c r="AC1332" s="113">
        <v>34</v>
      </c>
      <c r="AD1332" s="113" t="s">
        <v>18</v>
      </c>
      <c r="AE1332" s="114">
        <v>42278</v>
      </c>
      <c r="AF1332" s="113">
        <v>16</v>
      </c>
      <c r="AG1332" s="113">
        <v>7</v>
      </c>
      <c r="AH1332" s="113" t="s">
        <v>9913</v>
      </c>
      <c r="AI1332" s="117" t="s">
        <v>8225</v>
      </c>
      <c r="AJ1332" s="113" t="s">
        <v>45509</v>
      </c>
      <c r="AK1332" s="114">
        <v>42746</v>
      </c>
      <c r="AL1332" s="113">
        <v>40</v>
      </c>
      <c r="AM1332" s="113" t="s">
        <v>9870</v>
      </c>
      <c r="AN1332" s="113" t="s">
        <v>44469</v>
      </c>
      <c r="AO1332" s="113" t="s">
        <v>4244</v>
      </c>
      <c r="AP1332" s="113">
        <v>2011</v>
      </c>
      <c r="AQ1332" s="113" t="s">
        <v>9871</v>
      </c>
      <c r="AR1332" s="113" t="s">
        <v>17533</v>
      </c>
      <c r="AS1332" s="113" t="s">
        <v>14</v>
      </c>
      <c r="AT1332" s="113" t="s">
        <v>14</v>
      </c>
      <c r="AU1332" s="113" t="s">
        <v>16229</v>
      </c>
      <c r="AV1332" s="113" t="s">
        <v>14</v>
      </c>
      <c r="AW1332" s="113" t="s">
        <v>14</v>
      </c>
    </row>
    <row r="1333" spans="1:49">
      <c r="A1333" s="116" t="s">
        <v>1817</v>
      </c>
      <c r="B1333" s="113">
        <v>730009686</v>
      </c>
      <c r="C1333" s="113" t="s">
        <v>1818</v>
      </c>
      <c r="E1333" s="113" t="s">
        <v>30</v>
      </c>
      <c r="F1333" s="113" t="s">
        <v>154</v>
      </c>
      <c r="G1333" s="114">
        <v>26789</v>
      </c>
      <c r="H1333" s="113" t="s">
        <v>16218</v>
      </c>
      <c r="I1333" s="113" t="s">
        <v>9866</v>
      </c>
      <c r="J1333" s="113" t="s">
        <v>9872</v>
      </c>
      <c r="K1333" s="113" t="s">
        <v>32357</v>
      </c>
      <c r="L1333" s="113">
        <v>81242934234</v>
      </c>
      <c r="M1333" s="113" t="s">
        <v>15273</v>
      </c>
      <c r="O1333" s="113" t="s">
        <v>15274</v>
      </c>
      <c r="P1333" s="113" t="s">
        <v>32358</v>
      </c>
      <c r="Q1333" s="113" t="s">
        <v>32359</v>
      </c>
      <c r="R1333" s="113">
        <v>15</v>
      </c>
      <c r="S1333" s="113" t="s">
        <v>13</v>
      </c>
      <c r="T1333" s="113" t="s">
        <v>32360</v>
      </c>
      <c r="U1333" s="113" t="s">
        <v>32361</v>
      </c>
      <c r="V1333" s="114">
        <v>35984</v>
      </c>
      <c r="W1333" s="114">
        <v>35855</v>
      </c>
      <c r="X1333" s="113" t="s">
        <v>32362</v>
      </c>
      <c r="Y1333" s="114">
        <v>36461</v>
      </c>
      <c r="Z1333" s="114">
        <v>36465</v>
      </c>
      <c r="AA1333" s="113">
        <v>31</v>
      </c>
      <c r="AB1333" s="113" t="s">
        <v>9</v>
      </c>
      <c r="AC1333" s="113">
        <v>42</v>
      </c>
      <c r="AD1333" s="113" t="s">
        <v>92</v>
      </c>
      <c r="AE1333" s="114">
        <v>41730</v>
      </c>
      <c r="AF1333" s="113">
        <v>16</v>
      </c>
      <c r="AG1333" s="113">
        <v>1</v>
      </c>
      <c r="AH1333" s="113" t="s">
        <v>9913</v>
      </c>
      <c r="AI1333" s="117" t="s">
        <v>45592</v>
      </c>
      <c r="AJ1333" s="113" t="s">
        <v>45560</v>
      </c>
      <c r="AK1333" s="114">
        <v>44923</v>
      </c>
      <c r="AL1333" s="113">
        <v>45</v>
      </c>
      <c r="AM1333" s="113" t="s">
        <v>9922</v>
      </c>
      <c r="AN1333" s="113" t="s">
        <v>18885</v>
      </c>
      <c r="AO1333" s="113" t="s">
        <v>762</v>
      </c>
      <c r="AP1333" s="113">
        <v>2010</v>
      </c>
      <c r="AQ1333" s="113" t="s">
        <v>8</v>
      </c>
      <c r="AR1333" s="113" t="s">
        <v>16788</v>
      </c>
      <c r="AS1333" s="113" t="s">
        <v>14</v>
      </c>
      <c r="AT1333" s="113" t="s">
        <v>14</v>
      </c>
      <c r="AU1333" s="113" t="s">
        <v>16229</v>
      </c>
      <c r="AV1333" s="113" t="s">
        <v>14</v>
      </c>
      <c r="AW1333" s="113" t="s">
        <v>14</v>
      </c>
    </row>
    <row r="1334" spans="1:49">
      <c r="A1334" s="116" t="s">
        <v>6792</v>
      </c>
      <c r="B1334" s="113">
        <v>570015689</v>
      </c>
      <c r="C1334" s="113" t="s">
        <v>2028</v>
      </c>
      <c r="E1334" s="113" t="s">
        <v>824</v>
      </c>
      <c r="F1334" s="113" t="s">
        <v>349</v>
      </c>
      <c r="G1334" s="114">
        <v>26794</v>
      </c>
      <c r="H1334" s="113" t="s">
        <v>16230</v>
      </c>
      <c r="I1334" s="113" t="s">
        <v>9866</v>
      </c>
      <c r="J1334" s="113" t="s">
        <v>9872</v>
      </c>
      <c r="K1334" s="113" t="s">
        <v>16505</v>
      </c>
      <c r="L1334" s="113">
        <v>85241202473</v>
      </c>
      <c r="M1334" s="113" t="s">
        <v>16506</v>
      </c>
      <c r="O1334" s="113" t="s">
        <v>16507</v>
      </c>
      <c r="P1334" s="113" t="s">
        <v>16508</v>
      </c>
      <c r="Q1334" s="113" t="s">
        <v>16509</v>
      </c>
      <c r="R1334" s="113">
        <v>15</v>
      </c>
      <c r="S1334" s="113" t="s">
        <v>1228</v>
      </c>
      <c r="T1334" s="113" t="s">
        <v>16510</v>
      </c>
      <c r="U1334" s="113" t="s">
        <v>16511</v>
      </c>
      <c r="V1334" s="114">
        <v>37998</v>
      </c>
      <c r="W1334" s="114">
        <v>37956</v>
      </c>
      <c r="X1334" s="113" t="s">
        <v>16512</v>
      </c>
      <c r="Y1334" s="114">
        <v>38408</v>
      </c>
      <c r="Z1334" s="114">
        <v>38412</v>
      </c>
      <c r="AA1334" s="113">
        <v>21</v>
      </c>
      <c r="AB1334" s="113" t="s">
        <v>24</v>
      </c>
      <c r="AC1334" s="113">
        <v>33</v>
      </c>
      <c r="AD1334" s="113" t="s">
        <v>10</v>
      </c>
      <c r="AE1334" s="114">
        <v>45017</v>
      </c>
      <c r="AF1334" s="113">
        <v>22</v>
      </c>
      <c r="AG1334" s="113">
        <v>6</v>
      </c>
      <c r="AH1334" s="113" t="s">
        <v>16226</v>
      </c>
      <c r="AI1334" s="117" t="s">
        <v>10991</v>
      </c>
      <c r="AK1334" s="114">
        <v>45017</v>
      </c>
      <c r="AL1334" s="113">
        <v>40</v>
      </c>
      <c r="AM1334" s="113" t="s">
        <v>9870</v>
      </c>
      <c r="AN1334" s="113" t="s">
        <v>23823</v>
      </c>
      <c r="AO1334" s="113" t="s">
        <v>825</v>
      </c>
      <c r="AP1334" s="113">
        <v>2016</v>
      </c>
      <c r="AQ1334" s="113" t="s">
        <v>5236</v>
      </c>
      <c r="AR1334" s="113" t="s">
        <v>16274</v>
      </c>
      <c r="AS1334" s="113" t="s">
        <v>14</v>
      </c>
      <c r="AT1334" s="113" t="s">
        <v>14</v>
      </c>
      <c r="AU1334" s="113" t="s">
        <v>16229</v>
      </c>
      <c r="AV1334" s="113" t="s">
        <v>14</v>
      </c>
      <c r="AW1334" s="113" t="s">
        <v>14</v>
      </c>
    </row>
    <row r="1335" spans="1:49">
      <c r="A1335" s="116" t="s">
        <v>9211</v>
      </c>
      <c r="B1335" s="113">
        <v>570017360</v>
      </c>
      <c r="C1335" s="113" t="s">
        <v>8532</v>
      </c>
      <c r="E1335" s="113" t="s">
        <v>34</v>
      </c>
      <c r="F1335" s="113" t="s">
        <v>9212</v>
      </c>
      <c r="G1335" s="114">
        <v>26794</v>
      </c>
      <c r="H1335" s="113" t="s">
        <v>16218</v>
      </c>
      <c r="I1335" s="113" t="s">
        <v>9866</v>
      </c>
      <c r="J1335" s="113" t="s">
        <v>9872</v>
      </c>
      <c r="K1335" s="113" t="s">
        <v>28905</v>
      </c>
      <c r="L1335" s="113">
        <v>85241756007</v>
      </c>
      <c r="M1335" s="113" t="s">
        <v>15808</v>
      </c>
      <c r="O1335" s="113" t="s">
        <v>15809</v>
      </c>
      <c r="P1335" s="113" t="s">
        <v>28906</v>
      </c>
      <c r="Q1335" s="113" t="s">
        <v>28907</v>
      </c>
      <c r="R1335" s="113">
        <v>15</v>
      </c>
      <c r="S1335" s="113" t="s">
        <v>13</v>
      </c>
      <c r="T1335" s="113" t="s">
        <v>28908</v>
      </c>
      <c r="U1335" s="113" t="s">
        <v>28909</v>
      </c>
      <c r="V1335" s="114">
        <v>38397</v>
      </c>
      <c r="W1335" s="114">
        <v>38353</v>
      </c>
      <c r="X1335" s="113" t="s">
        <v>28910</v>
      </c>
      <c r="Y1335" s="114">
        <v>38775</v>
      </c>
      <c r="Z1335" s="114">
        <v>38777</v>
      </c>
      <c r="AA1335" s="113">
        <v>31</v>
      </c>
      <c r="AB1335" s="113" t="s">
        <v>9</v>
      </c>
      <c r="AC1335" s="113">
        <v>34</v>
      </c>
      <c r="AD1335" s="113" t="s">
        <v>18</v>
      </c>
      <c r="AE1335" s="114">
        <v>41913</v>
      </c>
      <c r="AF1335" s="113">
        <v>13</v>
      </c>
      <c r="AG1335" s="113">
        <v>1</v>
      </c>
      <c r="AH1335" s="113" t="s">
        <v>16226</v>
      </c>
      <c r="AI1335" s="117" t="s">
        <v>9932</v>
      </c>
      <c r="AK1335" s="114">
        <v>44560</v>
      </c>
      <c r="AL1335" s="113">
        <v>40</v>
      </c>
      <c r="AM1335" s="113" t="s">
        <v>9870</v>
      </c>
      <c r="AN1335" s="113" t="s">
        <v>18149</v>
      </c>
      <c r="AO1335" s="113" t="s">
        <v>629</v>
      </c>
      <c r="AP1335" s="113">
        <v>1998</v>
      </c>
      <c r="AQ1335" s="113" t="s">
        <v>8</v>
      </c>
      <c r="AR1335" s="113" t="s">
        <v>28911</v>
      </c>
      <c r="AS1335" s="113" t="s">
        <v>14</v>
      </c>
      <c r="AT1335" s="113" t="s">
        <v>14</v>
      </c>
      <c r="AU1335" s="113" t="s">
        <v>16229</v>
      </c>
      <c r="AV1335" s="113" t="s">
        <v>14</v>
      </c>
      <c r="AW1335" s="113" t="s">
        <v>14</v>
      </c>
    </row>
    <row r="1336" spans="1:49">
      <c r="A1336" s="116" t="s">
        <v>1318</v>
      </c>
      <c r="B1336" s="113">
        <v>132282909</v>
      </c>
      <c r="C1336" s="113" t="s">
        <v>1319</v>
      </c>
      <c r="E1336" s="113" t="s">
        <v>34</v>
      </c>
      <c r="F1336" s="113" t="s">
        <v>8</v>
      </c>
      <c r="G1336" s="114">
        <v>26796</v>
      </c>
      <c r="H1336" s="113" t="s">
        <v>16218</v>
      </c>
      <c r="I1336" s="113" t="s">
        <v>9866</v>
      </c>
      <c r="J1336" s="113" t="s">
        <v>9872</v>
      </c>
      <c r="K1336" s="113" t="s">
        <v>40231</v>
      </c>
      <c r="L1336" s="113">
        <v>82242787130</v>
      </c>
      <c r="M1336" s="113" t="s">
        <v>10778</v>
      </c>
      <c r="O1336" s="113" t="s">
        <v>40232</v>
      </c>
      <c r="P1336" s="113" t="s">
        <v>40233</v>
      </c>
      <c r="Q1336" s="113" t="s">
        <v>40234</v>
      </c>
      <c r="R1336" s="113">
        <v>15</v>
      </c>
      <c r="S1336" s="113" t="s">
        <v>13</v>
      </c>
      <c r="T1336" s="113" t="s">
        <v>40235</v>
      </c>
      <c r="U1336" s="113" t="s">
        <v>16559</v>
      </c>
      <c r="V1336" s="114">
        <v>36965</v>
      </c>
      <c r="W1336" s="114">
        <v>36861</v>
      </c>
      <c r="X1336" s="113" t="s">
        <v>16560</v>
      </c>
      <c r="Y1336" s="114">
        <v>37334</v>
      </c>
      <c r="Z1336" s="114">
        <v>37347</v>
      </c>
      <c r="AA1336" s="113">
        <v>12</v>
      </c>
      <c r="AB1336" s="113" t="s">
        <v>287</v>
      </c>
      <c r="AC1336" s="113">
        <v>34</v>
      </c>
      <c r="AD1336" s="113" t="s">
        <v>18</v>
      </c>
      <c r="AE1336" s="114">
        <v>44105</v>
      </c>
      <c r="AF1336" s="113">
        <v>12</v>
      </c>
      <c r="AG1336" s="113">
        <v>0</v>
      </c>
      <c r="AH1336" s="113" t="s">
        <v>16226</v>
      </c>
      <c r="AI1336" s="117" t="s">
        <v>11255</v>
      </c>
      <c r="AK1336" s="114">
        <v>44925</v>
      </c>
      <c r="AL1336" s="113">
        <v>40</v>
      </c>
      <c r="AM1336" s="113" t="s">
        <v>9870</v>
      </c>
      <c r="AN1336" s="113" t="s">
        <v>16334</v>
      </c>
      <c r="AO1336" s="113" t="s">
        <v>383</v>
      </c>
      <c r="AP1336" s="113">
        <v>2009</v>
      </c>
      <c r="AQ1336" s="113" t="s">
        <v>9871</v>
      </c>
      <c r="AR1336" s="113" t="s">
        <v>29010</v>
      </c>
      <c r="AS1336" s="113" t="s">
        <v>14</v>
      </c>
      <c r="AT1336" s="113" t="s">
        <v>14</v>
      </c>
      <c r="AU1336" s="113" t="s">
        <v>16229</v>
      </c>
      <c r="AV1336" s="113" t="s">
        <v>14</v>
      </c>
      <c r="AW1336" s="113" t="s">
        <v>14</v>
      </c>
    </row>
    <row r="1337" spans="1:49">
      <c r="A1337" s="116" t="s">
        <v>5903</v>
      </c>
      <c r="B1337" s="113">
        <v>570017389</v>
      </c>
      <c r="C1337" s="113" t="s">
        <v>5904</v>
      </c>
      <c r="F1337" s="113" t="s">
        <v>8</v>
      </c>
      <c r="G1337" s="114">
        <v>26800</v>
      </c>
      <c r="H1337" s="113" t="s">
        <v>16218</v>
      </c>
      <c r="I1337" s="113" t="s">
        <v>9866</v>
      </c>
      <c r="J1337" s="113" t="s">
        <v>9867</v>
      </c>
      <c r="K1337" s="113" t="s">
        <v>33552</v>
      </c>
      <c r="L1337" s="113">
        <v>81245974884</v>
      </c>
      <c r="M1337" s="113" t="s">
        <v>12549</v>
      </c>
      <c r="O1337" s="113" t="s">
        <v>12550</v>
      </c>
      <c r="P1337" s="113" t="s">
        <v>33553</v>
      </c>
      <c r="Q1337" s="113" t="s">
        <v>33554</v>
      </c>
      <c r="R1337" s="113">
        <v>15</v>
      </c>
      <c r="S1337" s="113" t="s">
        <v>13</v>
      </c>
      <c r="T1337" s="113" t="s">
        <v>33555</v>
      </c>
      <c r="U1337" s="113" t="s">
        <v>33556</v>
      </c>
      <c r="V1337" s="114">
        <v>38397</v>
      </c>
      <c r="W1337" s="114">
        <v>38353</v>
      </c>
      <c r="X1337" s="113" t="s">
        <v>33557</v>
      </c>
      <c r="Y1337" s="114">
        <v>38775</v>
      </c>
      <c r="Z1337" s="114">
        <v>38777</v>
      </c>
      <c r="AA1337" s="113">
        <v>21</v>
      </c>
      <c r="AB1337" s="113" t="s">
        <v>24</v>
      </c>
      <c r="AC1337" s="113">
        <v>31</v>
      </c>
      <c r="AD1337" s="113" t="s">
        <v>9</v>
      </c>
      <c r="AE1337" s="114">
        <v>44652</v>
      </c>
      <c r="AF1337" s="113">
        <v>19</v>
      </c>
      <c r="AG1337" s="113">
        <v>0</v>
      </c>
      <c r="AH1337" s="113" t="s">
        <v>16263</v>
      </c>
      <c r="AI1337" s="117" t="s">
        <v>16325</v>
      </c>
      <c r="AK1337" s="114">
        <v>45302</v>
      </c>
      <c r="AL1337" s="113">
        <v>15</v>
      </c>
      <c r="AM1337" s="113" t="s">
        <v>9885</v>
      </c>
      <c r="AN1337" s="113" t="s">
        <v>25582</v>
      </c>
      <c r="AO1337" s="113" t="s">
        <v>5905</v>
      </c>
      <c r="AP1337" s="113">
        <v>1992</v>
      </c>
      <c r="AQ1337" s="113" t="s">
        <v>5236</v>
      </c>
      <c r="AR1337" s="113" t="s">
        <v>19639</v>
      </c>
      <c r="AS1337" s="113" t="s">
        <v>14</v>
      </c>
      <c r="AT1337" s="113" t="s">
        <v>14</v>
      </c>
      <c r="AU1337" s="113" t="s">
        <v>16229</v>
      </c>
      <c r="AV1337" s="113" t="s">
        <v>14</v>
      </c>
    </row>
    <row r="1338" spans="1:49">
      <c r="A1338" s="116" t="s">
        <v>5116</v>
      </c>
      <c r="B1338" s="113">
        <v>132223170</v>
      </c>
      <c r="C1338" s="113" t="s">
        <v>5117</v>
      </c>
      <c r="E1338" s="113" t="s">
        <v>945</v>
      </c>
      <c r="F1338" s="113" t="s">
        <v>494</v>
      </c>
      <c r="G1338" s="114">
        <v>26808</v>
      </c>
      <c r="H1338" s="113" t="s">
        <v>16218</v>
      </c>
      <c r="I1338" s="113" t="s">
        <v>9866</v>
      </c>
      <c r="J1338" s="113" t="s">
        <v>9872</v>
      </c>
      <c r="K1338" s="113" t="s">
        <v>30428</v>
      </c>
      <c r="M1338" s="113" t="s">
        <v>15978</v>
      </c>
      <c r="O1338" s="113" t="s">
        <v>15979</v>
      </c>
      <c r="P1338" s="113" t="s">
        <v>30429</v>
      </c>
      <c r="Q1338" s="113" t="s">
        <v>30430</v>
      </c>
      <c r="R1338" s="113">
        <v>15</v>
      </c>
      <c r="S1338" s="113" t="s">
        <v>13</v>
      </c>
      <c r="T1338" s="113" t="s">
        <v>30431</v>
      </c>
      <c r="U1338" s="113" t="s">
        <v>30432</v>
      </c>
      <c r="V1338" s="114">
        <v>36248</v>
      </c>
      <c r="W1338" s="114">
        <v>36220</v>
      </c>
      <c r="X1338" s="113" t="s">
        <v>30433</v>
      </c>
      <c r="Y1338" s="114">
        <v>36651</v>
      </c>
      <c r="Z1338" s="114">
        <v>36647</v>
      </c>
      <c r="AA1338" s="113">
        <v>31</v>
      </c>
      <c r="AB1338" s="113" t="s">
        <v>9</v>
      </c>
      <c r="AC1338" s="113">
        <v>42</v>
      </c>
      <c r="AD1338" s="113" t="s">
        <v>92</v>
      </c>
      <c r="AE1338" s="114">
        <v>44835</v>
      </c>
      <c r="AF1338" s="113">
        <v>23</v>
      </c>
      <c r="AG1338" s="113">
        <v>7</v>
      </c>
      <c r="AH1338" s="113" t="s">
        <v>16226</v>
      </c>
      <c r="AI1338" s="117" t="s">
        <v>9901</v>
      </c>
      <c r="AK1338" s="114">
        <v>44835</v>
      </c>
      <c r="AL1338" s="113">
        <v>40</v>
      </c>
      <c r="AM1338" s="113" t="s">
        <v>9870</v>
      </c>
      <c r="AN1338" s="113" t="s">
        <v>18672</v>
      </c>
      <c r="AO1338" s="113" t="s">
        <v>5118</v>
      </c>
      <c r="AP1338" s="113">
        <v>1998</v>
      </c>
      <c r="AQ1338" s="113" t="s">
        <v>3314</v>
      </c>
      <c r="AR1338" s="113" t="s">
        <v>24312</v>
      </c>
      <c r="AS1338" s="113" t="s">
        <v>14</v>
      </c>
      <c r="AT1338" s="113" t="s">
        <v>14</v>
      </c>
      <c r="AU1338" s="113" t="s">
        <v>16229</v>
      </c>
      <c r="AV1338" s="113" t="s">
        <v>14</v>
      </c>
    </row>
    <row r="1339" spans="1:49">
      <c r="A1339" s="116" t="s">
        <v>1634</v>
      </c>
      <c r="C1339" s="113" t="s">
        <v>1635</v>
      </c>
      <c r="E1339" s="113" t="s">
        <v>67</v>
      </c>
      <c r="F1339" s="113" t="s">
        <v>877</v>
      </c>
      <c r="G1339" s="114">
        <v>26809</v>
      </c>
      <c r="H1339" s="113" t="s">
        <v>16230</v>
      </c>
      <c r="I1339" s="113" t="s">
        <v>9866</v>
      </c>
      <c r="J1339" s="113" t="s">
        <v>9872</v>
      </c>
      <c r="K1339" s="113" t="s">
        <v>37746</v>
      </c>
      <c r="L1339" s="113">
        <v>82271093332</v>
      </c>
      <c r="M1339" s="113" t="s">
        <v>14558</v>
      </c>
      <c r="O1339" s="113" t="s">
        <v>14559</v>
      </c>
      <c r="P1339" s="113" t="s">
        <v>37747</v>
      </c>
      <c r="Q1339" s="113" t="s">
        <v>37748</v>
      </c>
      <c r="R1339" s="113">
        <v>15</v>
      </c>
      <c r="S1339" s="113" t="s">
        <v>13</v>
      </c>
      <c r="T1339" s="113" t="s">
        <v>37749</v>
      </c>
      <c r="U1339" s="113" t="s">
        <v>37750</v>
      </c>
      <c r="V1339" s="114">
        <v>42034</v>
      </c>
      <c r="W1339" s="114">
        <v>42036</v>
      </c>
      <c r="X1339" s="113" t="s">
        <v>37751</v>
      </c>
      <c r="Y1339" s="114">
        <v>42612</v>
      </c>
      <c r="Z1339" s="114">
        <v>42614</v>
      </c>
      <c r="AA1339" s="113">
        <v>21</v>
      </c>
      <c r="AB1339" s="113" t="s">
        <v>24</v>
      </c>
      <c r="AC1339" s="113">
        <v>32</v>
      </c>
      <c r="AD1339" s="113" t="s">
        <v>84</v>
      </c>
      <c r="AE1339" s="114">
        <v>44287</v>
      </c>
      <c r="AF1339" s="113">
        <v>11</v>
      </c>
      <c r="AG1339" s="113">
        <v>8</v>
      </c>
      <c r="AH1339" s="113" t="s">
        <v>16226</v>
      </c>
      <c r="AI1339" s="117" t="s">
        <v>9956</v>
      </c>
      <c r="AK1339" s="114">
        <v>45017</v>
      </c>
      <c r="AL1339" s="113">
        <v>40</v>
      </c>
      <c r="AM1339" s="113" t="s">
        <v>9870</v>
      </c>
      <c r="AN1339" s="113" t="s">
        <v>37752</v>
      </c>
      <c r="AO1339" s="113" t="s">
        <v>1636</v>
      </c>
      <c r="AP1339" s="113">
        <v>2005</v>
      </c>
      <c r="AQ1339" s="113" t="s">
        <v>8</v>
      </c>
      <c r="AR1339" s="113" t="s">
        <v>18780</v>
      </c>
      <c r="AS1339" s="113" t="s">
        <v>14</v>
      </c>
      <c r="AT1339" s="113" t="s">
        <v>14</v>
      </c>
      <c r="AU1339" s="113" t="s">
        <v>16229</v>
      </c>
      <c r="AV1339" s="113" t="s">
        <v>14</v>
      </c>
    </row>
    <row r="1340" spans="1:49">
      <c r="A1340" s="116" t="s">
        <v>3730</v>
      </c>
      <c r="B1340" s="113">
        <v>570028834</v>
      </c>
      <c r="C1340" s="113" t="s">
        <v>3731</v>
      </c>
      <c r="E1340" s="113" t="s">
        <v>34</v>
      </c>
      <c r="F1340" s="113" t="s">
        <v>8</v>
      </c>
      <c r="G1340" s="114">
        <v>26813</v>
      </c>
      <c r="H1340" s="113" t="s">
        <v>16218</v>
      </c>
      <c r="I1340" s="113" t="s">
        <v>9866</v>
      </c>
      <c r="J1340" s="113" t="s">
        <v>9872</v>
      </c>
      <c r="K1340" s="113" t="s">
        <v>40326</v>
      </c>
      <c r="L1340" s="113">
        <v>82194972526</v>
      </c>
      <c r="M1340" s="113" t="s">
        <v>40327</v>
      </c>
      <c r="O1340" s="113" t="s">
        <v>11636</v>
      </c>
      <c r="P1340" s="113" t="s">
        <v>40328</v>
      </c>
      <c r="Q1340" s="113" t="s">
        <v>40329</v>
      </c>
      <c r="R1340" s="113">
        <v>15</v>
      </c>
      <c r="S1340" s="113" t="s">
        <v>13</v>
      </c>
      <c r="T1340" s="113" t="s">
        <v>40330</v>
      </c>
      <c r="U1340" s="113" t="s">
        <v>40331</v>
      </c>
      <c r="V1340" s="114">
        <v>39387</v>
      </c>
      <c r="W1340" s="114">
        <v>39083</v>
      </c>
      <c r="X1340" s="113" t="s">
        <v>40332</v>
      </c>
      <c r="Y1340" s="114">
        <v>39720</v>
      </c>
      <c r="Z1340" s="114">
        <v>39722</v>
      </c>
      <c r="AA1340" s="113">
        <v>21</v>
      </c>
      <c r="AB1340" s="113" t="s">
        <v>24</v>
      </c>
      <c r="AC1340" s="113">
        <v>34</v>
      </c>
      <c r="AD1340" s="113" t="s">
        <v>18</v>
      </c>
      <c r="AE1340" s="114">
        <v>43922</v>
      </c>
      <c r="AF1340" s="113">
        <v>13</v>
      </c>
      <c r="AG1340" s="113">
        <v>3</v>
      </c>
      <c r="AH1340" s="113" t="s">
        <v>9913</v>
      </c>
      <c r="AI1340" s="117" t="s">
        <v>3732</v>
      </c>
      <c r="AJ1340" s="113" t="s">
        <v>45509</v>
      </c>
      <c r="AK1340" s="114">
        <v>43222</v>
      </c>
      <c r="AL1340" s="113">
        <v>40</v>
      </c>
      <c r="AM1340" s="113" t="s">
        <v>9870</v>
      </c>
      <c r="AN1340" s="113" t="s">
        <v>16399</v>
      </c>
      <c r="AO1340" s="113" t="s">
        <v>169</v>
      </c>
      <c r="AP1340" s="113">
        <v>2010</v>
      </c>
      <c r="AQ1340" s="113" t="s">
        <v>8</v>
      </c>
      <c r="AR1340" s="113" t="s">
        <v>40333</v>
      </c>
      <c r="AS1340" s="113" t="s">
        <v>14</v>
      </c>
      <c r="AT1340" s="113" t="s">
        <v>14</v>
      </c>
      <c r="AU1340" s="113" t="s">
        <v>16229</v>
      </c>
      <c r="AV1340" s="113" t="s">
        <v>14</v>
      </c>
      <c r="AW1340" s="113" t="s">
        <v>14</v>
      </c>
    </row>
    <row r="1341" spans="1:49">
      <c r="A1341" s="116" t="s">
        <v>4934</v>
      </c>
      <c r="B1341" s="113">
        <v>132234049</v>
      </c>
      <c r="C1341" s="113" t="s">
        <v>4935</v>
      </c>
      <c r="E1341" s="113" t="s">
        <v>41</v>
      </c>
      <c r="F1341" s="113" t="s">
        <v>8</v>
      </c>
      <c r="G1341" s="114">
        <v>26819</v>
      </c>
      <c r="H1341" s="113" t="s">
        <v>16230</v>
      </c>
      <c r="I1341" s="113" t="s">
        <v>9866</v>
      </c>
      <c r="J1341" s="113" t="s">
        <v>9872</v>
      </c>
      <c r="K1341" s="113" t="s">
        <v>41601</v>
      </c>
      <c r="L1341" s="113">
        <v>81284323733</v>
      </c>
      <c r="M1341" s="113" t="s">
        <v>11516</v>
      </c>
      <c r="O1341" s="113" t="s">
        <v>41602</v>
      </c>
      <c r="P1341" s="113" t="s">
        <v>41603</v>
      </c>
      <c r="Q1341" s="113" t="s">
        <v>41604</v>
      </c>
      <c r="R1341" s="113">
        <v>15</v>
      </c>
      <c r="S1341" s="113" t="s">
        <v>13</v>
      </c>
      <c r="T1341" s="113" t="s">
        <v>41605</v>
      </c>
      <c r="U1341" s="113" t="s">
        <v>41606</v>
      </c>
      <c r="V1341" s="114">
        <v>36367</v>
      </c>
      <c r="W1341" s="114">
        <v>36220</v>
      </c>
      <c r="X1341" s="113" t="s">
        <v>17255</v>
      </c>
      <c r="Y1341" s="114">
        <v>36736</v>
      </c>
      <c r="Z1341" s="114">
        <v>36739</v>
      </c>
      <c r="AA1341" s="113">
        <v>21</v>
      </c>
      <c r="AB1341" s="113" t="s">
        <v>24</v>
      </c>
      <c r="AC1341" s="113">
        <v>34</v>
      </c>
      <c r="AD1341" s="113" t="s">
        <v>18</v>
      </c>
      <c r="AE1341" s="114">
        <v>43739</v>
      </c>
      <c r="AF1341" s="113">
        <v>15</v>
      </c>
      <c r="AG1341" s="113">
        <v>7</v>
      </c>
      <c r="AH1341" s="113" t="s">
        <v>16226</v>
      </c>
      <c r="AI1341" s="117" t="s">
        <v>9891</v>
      </c>
      <c r="AK1341" s="114">
        <v>43739</v>
      </c>
      <c r="AL1341" s="113">
        <v>40</v>
      </c>
      <c r="AM1341" s="113" t="s">
        <v>9870</v>
      </c>
      <c r="AN1341" s="113" t="s">
        <v>17422</v>
      </c>
      <c r="AO1341" s="113" t="s">
        <v>10559</v>
      </c>
      <c r="AP1341" s="113">
        <v>2011</v>
      </c>
      <c r="AQ1341" s="113" t="s">
        <v>9871</v>
      </c>
      <c r="AR1341" s="113" t="s">
        <v>19674</v>
      </c>
      <c r="AS1341" s="113" t="s">
        <v>14</v>
      </c>
      <c r="AT1341" s="113" t="s">
        <v>14</v>
      </c>
      <c r="AU1341" s="113" t="s">
        <v>16229</v>
      </c>
      <c r="AV1341" s="113" t="s">
        <v>14</v>
      </c>
      <c r="AW1341" s="113" t="s">
        <v>14</v>
      </c>
    </row>
    <row r="1342" spans="1:49">
      <c r="A1342" s="116" t="s">
        <v>2229</v>
      </c>
      <c r="B1342" s="113">
        <v>570015587</v>
      </c>
      <c r="C1342" s="113" t="s">
        <v>2230</v>
      </c>
      <c r="E1342" s="113" t="s">
        <v>41</v>
      </c>
      <c r="F1342" s="113" t="s">
        <v>859</v>
      </c>
      <c r="G1342" s="114">
        <v>26820</v>
      </c>
      <c r="H1342" s="113" t="s">
        <v>16218</v>
      </c>
      <c r="I1342" s="113" t="s">
        <v>9866</v>
      </c>
      <c r="J1342" s="113" t="s">
        <v>9872</v>
      </c>
      <c r="K1342" s="113" t="s">
        <v>19516</v>
      </c>
      <c r="L1342" s="113">
        <v>82296090060</v>
      </c>
      <c r="M1342" s="113" t="s">
        <v>19517</v>
      </c>
      <c r="O1342" s="113" t="s">
        <v>12307</v>
      </c>
      <c r="P1342" s="113" t="s">
        <v>19518</v>
      </c>
      <c r="Q1342" s="113" t="s">
        <v>19519</v>
      </c>
      <c r="R1342" s="113">
        <v>15</v>
      </c>
      <c r="S1342" s="113" t="s">
        <v>13</v>
      </c>
      <c r="T1342" s="113" t="s">
        <v>19520</v>
      </c>
      <c r="U1342" s="113" t="s">
        <v>19521</v>
      </c>
      <c r="V1342" s="114">
        <v>37998</v>
      </c>
      <c r="W1342" s="114">
        <v>37956</v>
      </c>
      <c r="X1342" s="113" t="s">
        <v>19522</v>
      </c>
      <c r="Y1342" s="114">
        <v>38408</v>
      </c>
      <c r="Z1342" s="114">
        <v>38412</v>
      </c>
      <c r="AA1342" s="113">
        <v>22</v>
      </c>
      <c r="AB1342" s="113" t="s">
        <v>25</v>
      </c>
      <c r="AC1342" s="113">
        <v>32</v>
      </c>
      <c r="AD1342" s="113" t="s">
        <v>84</v>
      </c>
      <c r="AE1342" s="114">
        <v>44470</v>
      </c>
      <c r="AF1342" s="113">
        <v>12</v>
      </c>
      <c r="AG1342" s="113">
        <v>4</v>
      </c>
      <c r="AH1342" s="113" t="s">
        <v>16226</v>
      </c>
      <c r="AI1342" s="117" t="s">
        <v>9875</v>
      </c>
      <c r="AK1342" s="114">
        <v>43191</v>
      </c>
      <c r="AL1342" s="113">
        <v>40</v>
      </c>
      <c r="AM1342" s="113" t="s">
        <v>9870</v>
      </c>
      <c r="AN1342" s="113" t="s">
        <v>16561</v>
      </c>
      <c r="AO1342" s="113" t="s">
        <v>42</v>
      </c>
      <c r="AP1342" s="113">
        <v>2020</v>
      </c>
      <c r="AQ1342" s="113" t="s">
        <v>9994</v>
      </c>
      <c r="AR1342" s="113" t="s">
        <v>17014</v>
      </c>
      <c r="AS1342" s="113" t="s">
        <v>14</v>
      </c>
      <c r="AT1342" s="113" t="s">
        <v>14</v>
      </c>
      <c r="AU1342" s="113" t="s">
        <v>16229</v>
      </c>
      <c r="AV1342" s="113" t="s">
        <v>14</v>
      </c>
      <c r="AW1342" s="113" t="s">
        <v>14</v>
      </c>
    </row>
    <row r="1343" spans="1:49">
      <c r="A1343" s="116" t="s">
        <v>6235</v>
      </c>
      <c r="B1343" s="113">
        <v>570036041</v>
      </c>
      <c r="C1343" s="113" t="s">
        <v>6236</v>
      </c>
      <c r="E1343" s="113" t="s">
        <v>110</v>
      </c>
      <c r="F1343" s="113" t="s">
        <v>8</v>
      </c>
      <c r="G1343" s="114">
        <v>26820</v>
      </c>
      <c r="H1343" s="113" t="s">
        <v>16218</v>
      </c>
      <c r="I1343" s="113" t="s">
        <v>9866</v>
      </c>
      <c r="J1343" s="113" t="s">
        <v>9872</v>
      </c>
      <c r="K1343" s="113" t="s">
        <v>42875</v>
      </c>
      <c r="L1343" s="113">
        <v>82187050728</v>
      </c>
      <c r="M1343" s="113" t="s">
        <v>13617</v>
      </c>
      <c r="O1343" s="113" t="s">
        <v>11137</v>
      </c>
      <c r="P1343" s="113" t="s">
        <v>42876</v>
      </c>
      <c r="Q1343" s="113" t="s">
        <v>42877</v>
      </c>
      <c r="R1343" s="113">
        <v>15</v>
      </c>
      <c r="S1343" s="113" t="s">
        <v>13</v>
      </c>
      <c r="T1343" s="113" t="s">
        <v>42878</v>
      </c>
      <c r="U1343" s="113" t="s">
        <v>42879</v>
      </c>
      <c r="V1343" s="114">
        <v>39563</v>
      </c>
      <c r="W1343" s="114">
        <v>39448</v>
      </c>
      <c r="X1343" s="113" t="s">
        <v>42880</v>
      </c>
      <c r="Y1343" s="114">
        <v>40143</v>
      </c>
      <c r="Z1343" s="114">
        <v>40148</v>
      </c>
      <c r="AA1343" s="113">
        <v>21</v>
      </c>
      <c r="AB1343" s="113" t="s">
        <v>24</v>
      </c>
      <c r="AC1343" s="113">
        <v>34</v>
      </c>
      <c r="AD1343" s="113" t="s">
        <v>18</v>
      </c>
      <c r="AE1343" s="114">
        <v>45200</v>
      </c>
      <c r="AF1343" s="113">
        <v>14</v>
      </c>
      <c r="AG1343" s="113">
        <v>9</v>
      </c>
      <c r="AH1343" s="113" t="s">
        <v>16226</v>
      </c>
      <c r="AI1343" s="117" t="s">
        <v>9932</v>
      </c>
      <c r="AK1343" s="114">
        <v>44560</v>
      </c>
      <c r="AL1343" s="113">
        <v>40</v>
      </c>
      <c r="AM1343" s="113" t="s">
        <v>9870</v>
      </c>
      <c r="AN1343" s="113" t="s">
        <v>19131</v>
      </c>
      <c r="AO1343" s="113" t="s">
        <v>1173</v>
      </c>
      <c r="AP1343" s="113">
        <v>2010</v>
      </c>
      <c r="AQ1343" s="113" t="s">
        <v>9971</v>
      </c>
      <c r="AR1343" s="113" t="s">
        <v>19179</v>
      </c>
      <c r="AS1343" s="113" t="s">
        <v>14</v>
      </c>
      <c r="AT1343" s="113" t="s">
        <v>14</v>
      </c>
      <c r="AU1343" s="113" t="s">
        <v>16229</v>
      </c>
      <c r="AV1343" s="113" t="s">
        <v>14</v>
      </c>
      <c r="AW1343" s="113" t="s">
        <v>14</v>
      </c>
    </row>
    <row r="1344" spans="1:49">
      <c r="A1344" s="116" t="s">
        <v>3997</v>
      </c>
      <c r="B1344" s="113">
        <v>570012833</v>
      </c>
      <c r="C1344" s="113" t="s">
        <v>3998</v>
      </c>
      <c r="E1344" s="113" t="s">
        <v>34</v>
      </c>
      <c r="F1344" s="113" t="s">
        <v>8</v>
      </c>
      <c r="G1344" s="114">
        <v>26821</v>
      </c>
      <c r="H1344" s="113" t="s">
        <v>16230</v>
      </c>
      <c r="I1344" s="113" t="s">
        <v>9866</v>
      </c>
      <c r="J1344" s="113" t="s">
        <v>9872</v>
      </c>
      <c r="K1344" s="113" t="s">
        <v>39751</v>
      </c>
      <c r="L1344" s="113">
        <v>81341454433</v>
      </c>
      <c r="M1344" s="113" t="s">
        <v>39752</v>
      </c>
      <c r="O1344" s="113" t="s">
        <v>11721</v>
      </c>
      <c r="P1344" s="113" t="s">
        <v>39753</v>
      </c>
      <c r="Q1344" s="113" t="s">
        <v>39754</v>
      </c>
      <c r="R1344" s="113">
        <v>15</v>
      </c>
      <c r="S1344" s="113" t="s">
        <v>13</v>
      </c>
      <c r="T1344" s="113" t="s">
        <v>39755</v>
      </c>
      <c r="U1344" s="113" t="s">
        <v>20519</v>
      </c>
      <c r="V1344" s="114">
        <v>36654</v>
      </c>
      <c r="W1344" s="114">
        <v>36586</v>
      </c>
      <c r="X1344" s="113" t="s">
        <v>39756</v>
      </c>
      <c r="Y1344" s="114">
        <v>36949</v>
      </c>
      <c r="Z1344" s="114">
        <v>36951</v>
      </c>
      <c r="AA1344" s="113">
        <v>21</v>
      </c>
      <c r="AB1344" s="113" t="s">
        <v>24</v>
      </c>
      <c r="AC1344" s="113">
        <v>41</v>
      </c>
      <c r="AD1344" s="113" t="s">
        <v>52</v>
      </c>
      <c r="AE1344" s="114">
        <v>43191</v>
      </c>
      <c r="AF1344" s="113">
        <v>14</v>
      </c>
      <c r="AG1344" s="113">
        <v>1</v>
      </c>
      <c r="AH1344" s="113" t="s">
        <v>9913</v>
      </c>
      <c r="AI1344" s="117" t="s">
        <v>39757</v>
      </c>
      <c r="AJ1344" s="113" t="s">
        <v>45514</v>
      </c>
      <c r="AK1344" s="114">
        <v>44923</v>
      </c>
      <c r="AL1344" s="113">
        <v>40</v>
      </c>
      <c r="AM1344" s="113" t="s">
        <v>9870</v>
      </c>
      <c r="AN1344" s="113" t="s">
        <v>16399</v>
      </c>
      <c r="AO1344" s="113" t="s">
        <v>169</v>
      </c>
      <c r="AP1344" s="113">
        <v>2003</v>
      </c>
      <c r="AQ1344" s="113" t="s">
        <v>2884</v>
      </c>
      <c r="AR1344" s="113" t="s">
        <v>19840</v>
      </c>
      <c r="AS1344" s="113" t="s">
        <v>14</v>
      </c>
      <c r="AT1344" s="113" t="s">
        <v>14</v>
      </c>
      <c r="AU1344" s="113" t="s">
        <v>16229</v>
      </c>
      <c r="AV1344" s="113" t="s">
        <v>14</v>
      </c>
      <c r="AW1344" s="113" t="s">
        <v>14</v>
      </c>
    </row>
    <row r="1345" spans="1:49">
      <c r="A1345" s="116" t="s">
        <v>3420</v>
      </c>
      <c r="B1345" s="113">
        <v>570021373</v>
      </c>
      <c r="C1345" s="113" t="s">
        <v>1262</v>
      </c>
      <c r="E1345" s="113" t="s">
        <v>34</v>
      </c>
      <c r="F1345" s="113" t="s">
        <v>8</v>
      </c>
      <c r="G1345" s="114">
        <v>26821</v>
      </c>
      <c r="H1345" s="113" t="s">
        <v>16230</v>
      </c>
      <c r="I1345" s="113" t="s">
        <v>9866</v>
      </c>
      <c r="J1345" s="113" t="s">
        <v>9872</v>
      </c>
      <c r="K1345" s="113" t="s">
        <v>29279</v>
      </c>
      <c r="L1345" s="113">
        <v>85241276010</v>
      </c>
      <c r="M1345" s="113" t="s">
        <v>29280</v>
      </c>
      <c r="O1345" s="113" t="s">
        <v>12990</v>
      </c>
      <c r="P1345" s="113" t="s">
        <v>29281</v>
      </c>
      <c r="Q1345" s="113" t="s">
        <v>29282</v>
      </c>
      <c r="R1345" s="113">
        <v>15</v>
      </c>
      <c r="S1345" s="113" t="s">
        <v>13</v>
      </c>
      <c r="T1345" s="113" t="s">
        <v>29283</v>
      </c>
      <c r="U1345" s="113" t="s">
        <v>29284</v>
      </c>
      <c r="V1345" s="114">
        <v>39038</v>
      </c>
      <c r="W1345" s="114">
        <v>38808</v>
      </c>
      <c r="X1345" s="113" t="s">
        <v>29285</v>
      </c>
      <c r="Y1345" s="114">
        <v>39353</v>
      </c>
      <c r="Z1345" s="114">
        <v>39356</v>
      </c>
      <c r="AA1345" s="113">
        <v>31</v>
      </c>
      <c r="AB1345" s="113" t="s">
        <v>9</v>
      </c>
      <c r="AC1345" s="113">
        <v>41</v>
      </c>
      <c r="AD1345" s="113" t="s">
        <v>52</v>
      </c>
      <c r="AE1345" s="114">
        <v>44105</v>
      </c>
      <c r="AF1345" s="113">
        <v>17</v>
      </c>
      <c r="AG1345" s="113">
        <v>0</v>
      </c>
      <c r="AH1345" s="113" t="s">
        <v>16226</v>
      </c>
      <c r="AI1345" s="117" t="s">
        <v>9901</v>
      </c>
      <c r="AK1345" s="114">
        <v>44013</v>
      </c>
      <c r="AL1345" s="113">
        <v>40</v>
      </c>
      <c r="AM1345" s="113" t="s">
        <v>9870</v>
      </c>
      <c r="AN1345" s="113" t="s">
        <v>23556</v>
      </c>
      <c r="AO1345" s="113" t="s">
        <v>1445</v>
      </c>
      <c r="AP1345" s="113">
        <v>1997</v>
      </c>
      <c r="AQ1345" s="113" t="s">
        <v>5236</v>
      </c>
      <c r="AR1345" s="113" t="s">
        <v>17729</v>
      </c>
      <c r="AS1345" s="113" t="s">
        <v>14</v>
      </c>
      <c r="AT1345" s="113" t="s">
        <v>14</v>
      </c>
      <c r="AU1345" s="113" t="s">
        <v>16229</v>
      </c>
      <c r="AV1345" s="113" t="s">
        <v>14</v>
      </c>
      <c r="AW1345" s="113" t="s">
        <v>14</v>
      </c>
    </row>
    <row r="1346" spans="1:49">
      <c r="A1346" s="116" t="s">
        <v>7800</v>
      </c>
      <c r="C1346" s="113" t="s">
        <v>7801</v>
      </c>
      <c r="E1346" s="113" t="s">
        <v>56</v>
      </c>
      <c r="F1346" s="113" t="s">
        <v>8</v>
      </c>
      <c r="G1346" s="114">
        <v>26821</v>
      </c>
      <c r="H1346" s="113" t="s">
        <v>16230</v>
      </c>
      <c r="I1346" s="113" t="s">
        <v>9866</v>
      </c>
      <c r="J1346" s="113" t="s">
        <v>9872</v>
      </c>
      <c r="K1346" s="113" t="s">
        <v>27740</v>
      </c>
      <c r="L1346" s="113">
        <v>85394816768</v>
      </c>
      <c r="M1346" s="113" t="s">
        <v>13259</v>
      </c>
      <c r="O1346" s="113" t="s">
        <v>13260</v>
      </c>
      <c r="P1346" s="113" t="s">
        <v>27741</v>
      </c>
      <c r="Q1346" s="113" t="s">
        <v>27742</v>
      </c>
      <c r="R1346" s="113">
        <v>15</v>
      </c>
      <c r="S1346" s="113" t="s">
        <v>13</v>
      </c>
      <c r="T1346" s="113" t="s">
        <v>27743</v>
      </c>
      <c r="U1346" s="113" t="s">
        <v>27744</v>
      </c>
      <c r="V1346" s="114">
        <v>40210</v>
      </c>
      <c r="W1346" s="114">
        <v>40179</v>
      </c>
      <c r="X1346" s="113" t="s">
        <v>27745</v>
      </c>
      <c r="Y1346" s="114">
        <v>40906</v>
      </c>
      <c r="Z1346" s="114">
        <v>40909</v>
      </c>
      <c r="AA1346" s="113">
        <v>31</v>
      </c>
      <c r="AB1346" s="113" t="s">
        <v>9</v>
      </c>
      <c r="AC1346" s="113">
        <v>34</v>
      </c>
      <c r="AD1346" s="113" t="s">
        <v>18</v>
      </c>
      <c r="AE1346" s="114">
        <v>44652</v>
      </c>
      <c r="AF1346" s="113">
        <v>13</v>
      </c>
      <c r="AG1346" s="113">
        <v>8</v>
      </c>
      <c r="AH1346" s="113" t="s">
        <v>9913</v>
      </c>
      <c r="AI1346" s="117" t="s">
        <v>1351</v>
      </c>
      <c r="AJ1346" s="113" t="s">
        <v>45509</v>
      </c>
      <c r="AK1346" s="114">
        <v>44208</v>
      </c>
      <c r="AL1346" s="113">
        <v>40</v>
      </c>
      <c r="AM1346" s="113" t="s">
        <v>9870</v>
      </c>
      <c r="AN1346" s="113" t="s">
        <v>18779</v>
      </c>
      <c r="AO1346" s="113" t="s">
        <v>61</v>
      </c>
      <c r="AP1346" s="113">
        <v>1999</v>
      </c>
      <c r="AQ1346" s="113" t="s">
        <v>8</v>
      </c>
      <c r="AR1346" s="113" t="s">
        <v>25750</v>
      </c>
      <c r="AS1346" s="113" t="s">
        <v>14</v>
      </c>
      <c r="AT1346" s="113" t="s">
        <v>14</v>
      </c>
      <c r="AU1346" s="113" t="s">
        <v>16229</v>
      </c>
      <c r="AV1346" s="113" t="s">
        <v>14</v>
      </c>
      <c r="AW1346" s="113" t="s">
        <v>14</v>
      </c>
    </row>
    <row r="1347" spans="1:49">
      <c r="A1347" s="116" t="s">
        <v>3655</v>
      </c>
      <c r="B1347" s="113">
        <v>570015573</v>
      </c>
      <c r="C1347" s="113" t="s">
        <v>3656</v>
      </c>
      <c r="E1347" s="113" t="s">
        <v>41</v>
      </c>
      <c r="F1347" s="113" t="s">
        <v>8</v>
      </c>
      <c r="G1347" s="114">
        <v>26822</v>
      </c>
      <c r="H1347" s="113" t="s">
        <v>16230</v>
      </c>
      <c r="I1347" s="113" t="s">
        <v>9866</v>
      </c>
      <c r="J1347" s="113" t="s">
        <v>9867</v>
      </c>
      <c r="K1347" s="113" t="s">
        <v>31531</v>
      </c>
      <c r="L1347" s="113">
        <v>82293066712</v>
      </c>
      <c r="M1347" s="113" t="s">
        <v>12878</v>
      </c>
      <c r="O1347" s="113" t="s">
        <v>12879</v>
      </c>
      <c r="P1347" s="113" t="s">
        <v>31532</v>
      </c>
      <c r="Q1347" s="113" t="s">
        <v>31533</v>
      </c>
      <c r="R1347" s="113">
        <v>15</v>
      </c>
      <c r="S1347" s="113" t="s">
        <v>13</v>
      </c>
      <c r="T1347" s="113" t="s">
        <v>31534</v>
      </c>
      <c r="U1347" s="113" t="s">
        <v>31535</v>
      </c>
      <c r="V1347" s="114">
        <v>37998</v>
      </c>
      <c r="W1347" s="114">
        <v>37956</v>
      </c>
      <c r="X1347" s="113" t="s">
        <v>31536</v>
      </c>
      <c r="Y1347" s="114">
        <v>38408</v>
      </c>
      <c r="Z1347" s="114">
        <v>38412</v>
      </c>
      <c r="AA1347" s="113">
        <v>31</v>
      </c>
      <c r="AB1347" s="113" t="s">
        <v>9</v>
      </c>
      <c r="AC1347" s="113">
        <v>42</v>
      </c>
      <c r="AD1347" s="113" t="s">
        <v>92</v>
      </c>
      <c r="AE1347" s="114">
        <v>44652</v>
      </c>
      <c r="AF1347" s="113">
        <v>18</v>
      </c>
      <c r="AG1347" s="113">
        <v>4</v>
      </c>
      <c r="AH1347" s="113" t="s">
        <v>16226</v>
      </c>
      <c r="AI1347" s="117" t="s">
        <v>11154</v>
      </c>
      <c r="AK1347" s="114">
        <v>44558</v>
      </c>
      <c r="AL1347" s="113">
        <v>40</v>
      </c>
      <c r="AM1347" s="113" t="s">
        <v>9870</v>
      </c>
      <c r="AN1347" s="113" t="s">
        <v>17692</v>
      </c>
      <c r="AO1347" s="113" t="s">
        <v>3657</v>
      </c>
      <c r="AP1347" s="113">
        <v>1998</v>
      </c>
      <c r="AQ1347" s="113" t="s">
        <v>8</v>
      </c>
      <c r="AR1347" s="113" t="s">
        <v>24148</v>
      </c>
      <c r="AS1347" s="113" t="s">
        <v>14</v>
      </c>
      <c r="AT1347" s="113" t="s">
        <v>14</v>
      </c>
      <c r="AU1347" s="113" t="s">
        <v>16229</v>
      </c>
      <c r="AV1347" s="113" t="s">
        <v>14</v>
      </c>
      <c r="AW1347" s="113" t="s">
        <v>14</v>
      </c>
    </row>
    <row r="1348" spans="1:49">
      <c r="A1348" s="116" t="s">
        <v>2371</v>
      </c>
      <c r="B1348" s="113">
        <v>570021273</v>
      </c>
      <c r="C1348" s="113" t="s">
        <v>2372</v>
      </c>
      <c r="E1348" s="113" t="s">
        <v>110</v>
      </c>
      <c r="F1348" s="113" t="s">
        <v>1172</v>
      </c>
      <c r="G1348" s="114">
        <v>26823</v>
      </c>
      <c r="H1348" s="113" t="s">
        <v>16218</v>
      </c>
      <c r="I1348" s="113" t="s">
        <v>9866</v>
      </c>
      <c r="J1348" s="113" t="s">
        <v>9867</v>
      </c>
      <c r="K1348" s="113" t="s">
        <v>43130</v>
      </c>
      <c r="L1348" s="113">
        <v>85241334357</v>
      </c>
      <c r="M1348" s="113" t="s">
        <v>15623</v>
      </c>
      <c r="O1348" s="113" t="s">
        <v>43131</v>
      </c>
      <c r="P1348" s="113" t="s">
        <v>43132</v>
      </c>
      <c r="Q1348" s="113" t="s">
        <v>43133</v>
      </c>
      <c r="R1348" s="113">
        <v>15</v>
      </c>
      <c r="S1348" s="113" t="s">
        <v>13</v>
      </c>
      <c r="T1348" s="113" t="s">
        <v>43134</v>
      </c>
      <c r="U1348" s="113" t="s">
        <v>43135</v>
      </c>
      <c r="V1348" s="114">
        <v>39038</v>
      </c>
      <c r="W1348" s="114">
        <v>38808</v>
      </c>
      <c r="X1348" s="113" t="s">
        <v>43136</v>
      </c>
      <c r="Y1348" s="114">
        <v>39353</v>
      </c>
      <c r="Z1348" s="114">
        <v>39356</v>
      </c>
      <c r="AA1348" s="113">
        <v>21</v>
      </c>
      <c r="AB1348" s="113" t="s">
        <v>24</v>
      </c>
      <c r="AC1348" s="113">
        <v>34</v>
      </c>
      <c r="AD1348" s="113" t="s">
        <v>18</v>
      </c>
      <c r="AE1348" s="114">
        <v>43922</v>
      </c>
      <c r="AF1348" s="113">
        <v>18</v>
      </c>
      <c r="AG1348" s="113">
        <v>0</v>
      </c>
      <c r="AH1348" s="113" t="s">
        <v>16226</v>
      </c>
      <c r="AI1348" s="117" t="s">
        <v>6736</v>
      </c>
      <c r="AK1348" s="114">
        <v>44925</v>
      </c>
      <c r="AL1348" s="113">
        <v>40</v>
      </c>
      <c r="AM1348" s="113" t="s">
        <v>9870</v>
      </c>
      <c r="AN1348" s="113" t="s">
        <v>16282</v>
      </c>
      <c r="AO1348" s="113" t="s">
        <v>113</v>
      </c>
      <c r="AP1348" s="113">
        <v>2010</v>
      </c>
      <c r="AQ1348" s="113" t="s">
        <v>8</v>
      </c>
      <c r="AR1348" s="113" t="s">
        <v>16884</v>
      </c>
      <c r="AS1348" s="113" t="s">
        <v>14</v>
      </c>
      <c r="AT1348" s="113" t="s">
        <v>14</v>
      </c>
      <c r="AU1348" s="113" t="s">
        <v>16229</v>
      </c>
      <c r="AV1348" s="113" t="s">
        <v>14</v>
      </c>
      <c r="AW1348" s="113" t="s">
        <v>14</v>
      </c>
    </row>
    <row r="1349" spans="1:49">
      <c r="A1349" s="116" t="s">
        <v>6949</v>
      </c>
      <c r="B1349" s="113">
        <v>570036190</v>
      </c>
      <c r="C1349" s="113" t="s">
        <v>6950</v>
      </c>
      <c r="E1349" s="113" t="s">
        <v>1095</v>
      </c>
      <c r="F1349" s="113" t="s">
        <v>6951</v>
      </c>
      <c r="G1349" s="114">
        <v>26827</v>
      </c>
      <c r="H1349" s="113" t="s">
        <v>16230</v>
      </c>
      <c r="I1349" s="113" t="s">
        <v>9866</v>
      </c>
      <c r="J1349" s="113" t="s">
        <v>9872</v>
      </c>
      <c r="K1349" s="113" t="s">
        <v>20245</v>
      </c>
      <c r="L1349" s="113">
        <v>85256426447</v>
      </c>
      <c r="M1349" s="113" t="s">
        <v>9963</v>
      </c>
      <c r="O1349" s="113" t="s">
        <v>9964</v>
      </c>
      <c r="P1349" s="113" t="s">
        <v>20246</v>
      </c>
      <c r="Q1349" s="113" t="s">
        <v>20247</v>
      </c>
      <c r="R1349" s="113">
        <v>15</v>
      </c>
      <c r="S1349" s="113" t="s">
        <v>13</v>
      </c>
      <c r="T1349" s="113" t="s">
        <v>20248</v>
      </c>
      <c r="U1349" s="113" t="s">
        <v>20249</v>
      </c>
      <c r="V1349" s="114">
        <v>39558</v>
      </c>
      <c r="W1349" s="114">
        <v>39448</v>
      </c>
      <c r="X1349" s="113" t="s">
        <v>20250</v>
      </c>
      <c r="Y1349" s="114">
        <v>40143</v>
      </c>
      <c r="Z1349" s="114">
        <v>40148</v>
      </c>
      <c r="AA1349" s="113">
        <v>31</v>
      </c>
      <c r="AB1349" s="113" t="s">
        <v>9</v>
      </c>
      <c r="AC1349" s="113">
        <v>34</v>
      </c>
      <c r="AD1349" s="113" t="s">
        <v>18</v>
      </c>
      <c r="AE1349" s="114">
        <v>43922</v>
      </c>
      <c r="AF1349" s="113">
        <v>16</v>
      </c>
      <c r="AG1349" s="113">
        <v>3</v>
      </c>
      <c r="AH1349" s="113" t="s">
        <v>9913</v>
      </c>
      <c r="AI1349" s="117" t="s">
        <v>251</v>
      </c>
      <c r="AJ1349" s="113" t="s">
        <v>45509</v>
      </c>
      <c r="AK1349" s="114">
        <v>44925</v>
      </c>
      <c r="AL1349" s="113">
        <v>45</v>
      </c>
      <c r="AM1349" s="113" t="s">
        <v>9922</v>
      </c>
      <c r="AN1349" s="113" t="s">
        <v>20251</v>
      </c>
      <c r="AO1349" s="113" t="s">
        <v>9965</v>
      </c>
      <c r="AP1349" s="113">
        <v>2011</v>
      </c>
      <c r="AQ1349" s="113" t="s">
        <v>8</v>
      </c>
      <c r="AR1349" s="113" t="s">
        <v>20252</v>
      </c>
      <c r="AS1349" s="113" t="s">
        <v>14</v>
      </c>
      <c r="AT1349" s="113" t="s">
        <v>14</v>
      </c>
      <c r="AU1349" s="113" t="s">
        <v>16229</v>
      </c>
      <c r="AV1349" s="113" t="s">
        <v>14</v>
      </c>
    </row>
    <row r="1350" spans="1:49">
      <c r="A1350" s="116" t="s">
        <v>2151</v>
      </c>
      <c r="C1350" s="113" t="s">
        <v>2152</v>
      </c>
      <c r="E1350" s="113" t="s">
        <v>2153</v>
      </c>
      <c r="F1350" s="113" t="s">
        <v>1522</v>
      </c>
      <c r="G1350" s="114">
        <v>26827</v>
      </c>
      <c r="H1350" s="113" t="s">
        <v>16218</v>
      </c>
      <c r="I1350" s="113" t="s">
        <v>9866</v>
      </c>
      <c r="J1350" s="113" t="s">
        <v>9872</v>
      </c>
      <c r="K1350" s="113" t="s">
        <v>21591</v>
      </c>
      <c r="L1350" s="113">
        <v>82238350521</v>
      </c>
      <c r="M1350" s="113" t="s">
        <v>21592</v>
      </c>
      <c r="O1350" s="113" t="s">
        <v>21593</v>
      </c>
      <c r="P1350" s="113" t="s">
        <v>21594</v>
      </c>
      <c r="Q1350" s="113" t="s">
        <v>21595</v>
      </c>
      <c r="R1350" s="113">
        <v>15</v>
      </c>
      <c r="S1350" s="113" t="s">
        <v>13</v>
      </c>
      <c r="T1350" s="113" t="s">
        <v>21596</v>
      </c>
      <c r="U1350" s="113" t="s">
        <v>21597</v>
      </c>
      <c r="V1350" s="114">
        <v>39965</v>
      </c>
      <c r="W1350" s="114">
        <v>39965</v>
      </c>
      <c r="X1350" s="113" t="s">
        <v>21597</v>
      </c>
      <c r="Y1350" s="114">
        <v>39965</v>
      </c>
      <c r="Z1350" s="114">
        <v>39965</v>
      </c>
      <c r="AA1350" s="113">
        <v>21</v>
      </c>
      <c r="AB1350" s="113" t="s">
        <v>24</v>
      </c>
      <c r="AC1350" s="113">
        <v>32</v>
      </c>
      <c r="AD1350" s="113" t="s">
        <v>84</v>
      </c>
      <c r="AE1350" s="114">
        <v>44105</v>
      </c>
      <c r="AF1350" s="113">
        <v>12</v>
      </c>
      <c r="AG1350" s="113">
        <v>7</v>
      </c>
      <c r="AH1350" s="113" t="s">
        <v>16263</v>
      </c>
      <c r="AI1350" s="117" t="s">
        <v>20086</v>
      </c>
      <c r="AK1350" s="114">
        <v>45302</v>
      </c>
      <c r="AL1350" s="113">
        <v>40</v>
      </c>
      <c r="AM1350" s="113" t="s">
        <v>9870</v>
      </c>
      <c r="AN1350" s="113" t="s">
        <v>16468</v>
      </c>
      <c r="AO1350" s="113" t="s">
        <v>31</v>
      </c>
      <c r="AP1350" s="113">
        <v>2013</v>
      </c>
      <c r="AQ1350" s="113" t="s">
        <v>2436</v>
      </c>
      <c r="AR1350" s="113" t="s">
        <v>18618</v>
      </c>
      <c r="AS1350" s="113" t="s">
        <v>14</v>
      </c>
      <c r="AT1350" s="113" t="s">
        <v>14</v>
      </c>
      <c r="AU1350" s="113" t="s">
        <v>16229</v>
      </c>
      <c r="AV1350" s="113" t="s">
        <v>14</v>
      </c>
    </row>
    <row r="1351" spans="1:49">
      <c r="A1351" s="116" t="s">
        <v>3236</v>
      </c>
      <c r="B1351" s="113">
        <v>570013474</v>
      </c>
      <c r="C1351" s="113" t="s">
        <v>3237</v>
      </c>
      <c r="E1351" s="113" t="s">
        <v>34</v>
      </c>
      <c r="F1351" s="113" t="s">
        <v>8</v>
      </c>
      <c r="G1351" s="114">
        <v>26829</v>
      </c>
      <c r="H1351" s="113" t="s">
        <v>16230</v>
      </c>
      <c r="I1351" s="113" t="s">
        <v>9866</v>
      </c>
      <c r="J1351" s="113" t="s">
        <v>9872</v>
      </c>
      <c r="K1351" s="113" t="s">
        <v>45398</v>
      </c>
      <c r="L1351" s="113">
        <v>81344085286</v>
      </c>
      <c r="M1351" s="113" t="s">
        <v>11067</v>
      </c>
      <c r="O1351" s="113" t="s">
        <v>11068</v>
      </c>
      <c r="P1351" s="113" t="s">
        <v>45399</v>
      </c>
      <c r="Q1351" s="113" t="s">
        <v>45400</v>
      </c>
      <c r="R1351" s="113">
        <v>15</v>
      </c>
      <c r="S1351" s="113" t="s">
        <v>13</v>
      </c>
      <c r="T1351" s="113" t="s">
        <v>45401</v>
      </c>
      <c r="U1351" s="113" t="s">
        <v>33461</v>
      </c>
      <c r="V1351" s="114">
        <v>37068</v>
      </c>
      <c r="W1351" s="114">
        <v>36861</v>
      </c>
      <c r="X1351" s="113" t="s">
        <v>26389</v>
      </c>
      <c r="Y1351" s="114">
        <v>37334</v>
      </c>
      <c r="Z1351" s="114">
        <v>37347</v>
      </c>
      <c r="AA1351" s="113">
        <v>21</v>
      </c>
      <c r="AB1351" s="113" t="s">
        <v>24</v>
      </c>
      <c r="AC1351" s="113">
        <v>41</v>
      </c>
      <c r="AD1351" s="113" t="s">
        <v>52</v>
      </c>
      <c r="AE1351" s="114">
        <v>44652</v>
      </c>
      <c r="AF1351" s="113">
        <v>16</v>
      </c>
      <c r="AG1351" s="113">
        <v>4</v>
      </c>
      <c r="AH1351" s="113" t="s">
        <v>9913</v>
      </c>
      <c r="AI1351" s="117" t="s">
        <v>45402</v>
      </c>
      <c r="AJ1351" s="113" t="s">
        <v>45514</v>
      </c>
      <c r="AK1351" s="114">
        <v>44923</v>
      </c>
      <c r="AL1351" s="113">
        <v>40</v>
      </c>
      <c r="AM1351" s="113" t="s">
        <v>9870</v>
      </c>
      <c r="AN1351" s="113" t="s">
        <v>20434</v>
      </c>
      <c r="AO1351" s="113" t="s">
        <v>970</v>
      </c>
      <c r="AP1351" s="113">
        <v>2006</v>
      </c>
      <c r="AQ1351" s="113" t="s">
        <v>8</v>
      </c>
      <c r="AR1351" s="113" t="s">
        <v>27115</v>
      </c>
      <c r="AS1351" s="113" t="s">
        <v>14</v>
      </c>
      <c r="AT1351" s="113" t="s">
        <v>14</v>
      </c>
      <c r="AU1351" s="113" t="s">
        <v>16229</v>
      </c>
      <c r="AV1351" s="113" t="s">
        <v>14</v>
      </c>
      <c r="AW1351" s="113" t="s">
        <v>14</v>
      </c>
    </row>
    <row r="1352" spans="1:49">
      <c r="A1352" s="116" t="s">
        <v>5187</v>
      </c>
      <c r="C1352" s="113" t="s">
        <v>5188</v>
      </c>
      <c r="E1352" s="113" t="s">
        <v>41</v>
      </c>
      <c r="F1352" s="113" t="s">
        <v>129</v>
      </c>
      <c r="G1352" s="114">
        <v>26836</v>
      </c>
      <c r="H1352" s="113" t="s">
        <v>16218</v>
      </c>
      <c r="I1352" s="113" t="s">
        <v>9866</v>
      </c>
      <c r="J1352" s="113" t="s">
        <v>9872</v>
      </c>
      <c r="K1352" s="113" t="s">
        <v>41115</v>
      </c>
      <c r="L1352" s="113">
        <v>0</v>
      </c>
      <c r="M1352" s="113" t="s">
        <v>10062</v>
      </c>
      <c r="O1352" s="113" t="s">
        <v>10063</v>
      </c>
      <c r="P1352" s="113" t="s">
        <v>41116</v>
      </c>
      <c r="Q1352" s="113" t="s">
        <v>41117</v>
      </c>
      <c r="R1352" s="113">
        <v>15</v>
      </c>
      <c r="S1352" s="113" t="s">
        <v>13</v>
      </c>
      <c r="T1352" s="113" t="s">
        <v>41118</v>
      </c>
      <c r="U1352" s="113" t="s">
        <v>41119</v>
      </c>
      <c r="V1352" s="114">
        <v>40581</v>
      </c>
      <c r="W1352" s="114">
        <v>40544</v>
      </c>
      <c r="X1352" s="113" t="s">
        <v>41120</v>
      </c>
      <c r="Y1352" s="114">
        <v>41271</v>
      </c>
      <c r="Z1352" s="114">
        <v>41275</v>
      </c>
      <c r="AA1352" s="113">
        <v>22</v>
      </c>
      <c r="AB1352" s="113" t="s">
        <v>25</v>
      </c>
      <c r="AC1352" s="113">
        <v>32</v>
      </c>
      <c r="AD1352" s="113" t="s">
        <v>84</v>
      </c>
      <c r="AE1352" s="114">
        <v>45017</v>
      </c>
      <c r="AF1352" s="113">
        <v>24</v>
      </c>
      <c r="AG1352" s="113">
        <v>3</v>
      </c>
      <c r="AH1352" s="113" t="s">
        <v>16226</v>
      </c>
      <c r="AI1352" s="117" t="s">
        <v>9875</v>
      </c>
      <c r="AK1352" s="114">
        <v>45061</v>
      </c>
      <c r="AL1352" s="113">
        <v>40</v>
      </c>
      <c r="AM1352" s="113" t="s">
        <v>9870</v>
      </c>
      <c r="AN1352" s="113" t="s">
        <v>16561</v>
      </c>
      <c r="AO1352" s="113" t="s">
        <v>42</v>
      </c>
      <c r="AP1352" s="113">
        <v>2019</v>
      </c>
      <c r="AQ1352" s="113" t="s">
        <v>8</v>
      </c>
      <c r="AR1352" s="113" t="s">
        <v>17326</v>
      </c>
      <c r="AS1352" s="113" t="s">
        <v>14</v>
      </c>
      <c r="AT1352" s="113" t="s">
        <v>14</v>
      </c>
      <c r="AU1352" s="113" t="s">
        <v>16229</v>
      </c>
      <c r="AV1352" s="113" t="s">
        <v>14</v>
      </c>
    </row>
    <row r="1353" spans="1:49">
      <c r="A1353" s="116" t="s">
        <v>3851</v>
      </c>
      <c r="B1353" s="113">
        <v>570017278</v>
      </c>
      <c r="C1353" s="113" t="s">
        <v>3852</v>
      </c>
      <c r="F1353" s="113" t="s">
        <v>3853</v>
      </c>
      <c r="G1353" s="114">
        <v>26840</v>
      </c>
      <c r="H1353" s="113" t="s">
        <v>16230</v>
      </c>
      <c r="I1353" s="113" t="s">
        <v>9866</v>
      </c>
      <c r="J1353" s="113" t="s">
        <v>9872</v>
      </c>
      <c r="K1353" s="113" t="s">
        <v>35491</v>
      </c>
      <c r="L1353" s="113">
        <v>82344834317</v>
      </c>
      <c r="M1353" s="113" t="s">
        <v>15490</v>
      </c>
      <c r="O1353" s="113" t="s">
        <v>35492</v>
      </c>
      <c r="P1353" s="113" t="s">
        <v>35493</v>
      </c>
      <c r="Q1353" s="113" t="s">
        <v>35494</v>
      </c>
      <c r="R1353" s="113">
        <v>15</v>
      </c>
      <c r="S1353" s="113" t="s">
        <v>13</v>
      </c>
      <c r="T1353" s="113" t="s">
        <v>35495</v>
      </c>
      <c r="U1353" s="113" t="s">
        <v>35496</v>
      </c>
      <c r="V1353" s="114">
        <v>38397</v>
      </c>
      <c r="W1353" s="114">
        <v>38353</v>
      </c>
      <c r="X1353" s="113" t="s">
        <v>35497</v>
      </c>
      <c r="Y1353" s="114">
        <v>38775</v>
      </c>
      <c r="Z1353" s="114">
        <v>38777</v>
      </c>
      <c r="AA1353" s="113">
        <v>21</v>
      </c>
      <c r="AB1353" s="113" t="s">
        <v>24</v>
      </c>
      <c r="AC1353" s="113">
        <v>32</v>
      </c>
      <c r="AD1353" s="113" t="s">
        <v>84</v>
      </c>
      <c r="AE1353" s="114">
        <v>44652</v>
      </c>
      <c r="AF1353" s="113">
        <v>13</v>
      </c>
      <c r="AG1353" s="113">
        <v>10</v>
      </c>
      <c r="AH1353" s="113" t="s">
        <v>16226</v>
      </c>
      <c r="AI1353" s="117" t="s">
        <v>9875</v>
      </c>
      <c r="AK1353" s="114">
        <v>44670</v>
      </c>
      <c r="AL1353" s="113">
        <v>15</v>
      </c>
      <c r="AM1353" s="113" t="s">
        <v>9885</v>
      </c>
      <c r="AN1353" s="113" t="s">
        <v>16743</v>
      </c>
      <c r="AO1353" s="113" t="s">
        <v>781</v>
      </c>
      <c r="AP1353" s="113">
        <v>1990</v>
      </c>
      <c r="AQ1353" s="113" t="s">
        <v>9871</v>
      </c>
      <c r="AR1353" s="113" t="s">
        <v>16373</v>
      </c>
      <c r="AS1353" s="113" t="s">
        <v>14</v>
      </c>
      <c r="AT1353" s="113" t="s">
        <v>14</v>
      </c>
      <c r="AU1353" s="113" t="s">
        <v>16229</v>
      </c>
      <c r="AV1353" s="113" t="s">
        <v>14</v>
      </c>
      <c r="AW1353" s="113" t="s">
        <v>14</v>
      </c>
    </row>
    <row r="1354" spans="1:49">
      <c r="A1354" s="116" t="s">
        <v>675</v>
      </c>
      <c r="C1354" s="113" t="s">
        <v>676</v>
      </c>
      <c r="E1354" s="113" t="s">
        <v>41</v>
      </c>
      <c r="F1354" s="113" t="s">
        <v>8</v>
      </c>
      <c r="G1354" s="114">
        <v>26848</v>
      </c>
      <c r="H1354" s="113" t="s">
        <v>16230</v>
      </c>
      <c r="I1354" s="113" t="s">
        <v>9866</v>
      </c>
      <c r="J1354" s="113" t="s">
        <v>9872</v>
      </c>
      <c r="K1354" s="113" t="s">
        <v>28002</v>
      </c>
      <c r="L1354" s="113">
        <v>82393368880</v>
      </c>
      <c r="M1354" s="113" t="s">
        <v>28003</v>
      </c>
      <c r="O1354" s="113" t="s">
        <v>28004</v>
      </c>
      <c r="P1354" s="113" t="s">
        <v>28005</v>
      </c>
      <c r="Q1354" s="113" t="s">
        <v>28006</v>
      </c>
      <c r="R1354" s="113">
        <v>15</v>
      </c>
      <c r="S1354" s="113" t="s">
        <v>13</v>
      </c>
      <c r="T1354" s="113" t="s">
        <v>28007</v>
      </c>
      <c r="U1354" s="113" t="s">
        <v>28008</v>
      </c>
      <c r="V1354" s="114">
        <v>40581</v>
      </c>
      <c r="W1354" s="114">
        <v>40544</v>
      </c>
      <c r="X1354" s="113" t="s">
        <v>28009</v>
      </c>
      <c r="Y1354" s="114">
        <v>41271</v>
      </c>
      <c r="Z1354" s="114">
        <v>41275</v>
      </c>
      <c r="AA1354" s="113">
        <v>31</v>
      </c>
      <c r="AB1354" s="113" t="s">
        <v>9</v>
      </c>
      <c r="AC1354" s="113">
        <v>33</v>
      </c>
      <c r="AD1354" s="113" t="s">
        <v>10</v>
      </c>
      <c r="AE1354" s="114">
        <v>44470</v>
      </c>
      <c r="AF1354" s="113">
        <v>19</v>
      </c>
      <c r="AG1354" s="113">
        <v>9</v>
      </c>
      <c r="AH1354" s="113" t="s">
        <v>16263</v>
      </c>
      <c r="AI1354" s="117" t="s">
        <v>75</v>
      </c>
      <c r="AK1354" s="114">
        <v>44925</v>
      </c>
      <c r="AL1354" s="113">
        <v>40</v>
      </c>
      <c r="AM1354" s="113" t="s">
        <v>9870</v>
      </c>
      <c r="AN1354" s="113" t="s">
        <v>16586</v>
      </c>
      <c r="AO1354" s="113" t="s">
        <v>677</v>
      </c>
      <c r="AP1354" s="113">
        <v>2008</v>
      </c>
      <c r="AQ1354" s="113" t="s">
        <v>8</v>
      </c>
      <c r="AR1354" s="113" t="s">
        <v>16531</v>
      </c>
      <c r="AS1354" s="113" t="s">
        <v>14</v>
      </c>
      <c r="AT1354" s="113" t="s">
        <v>14</v>
      </c>
      <c r="AU1354" s="113" t="s">
        <v>16229</v>
      </c>
      <c r="AV1354" s="113" t="s">
        <v>14</v>
      </c>
      <c r="AW1354" s="113" t="s">
        <v>14</v>
      </c>
    </row>
    <row r="1355" spans="1:49">
      <c r="A1355" s="116" t="s">
        <v>7299</v>
      </c>
      <c r="B1355" s="113">
        <v>570027498</v>
      </c>
      <c r="C1355" s="113" t="s">
        <v>7300</v>
      </c>
      <c r="E1355" s="113" t="s">
        <v>34</v>
      </c>
      <c r="F1355" s="113" t="s">
        <v>8</v>
      </c>
      <c r="G1355" s="114">
        <v>26851</v>
      </c>
      <c r="H1355" s="113" t="s">
        <v>16230</v>
      </c>
      <c r="I1355" s="113" t="s">
        <v>9866</v>
      </c>
      <c r="J1355" s="113" t="s">
        <v>9872</v>
      </c>
      <c r="K1355" s="113" t="s">
        <v>40646</v>
      </c>
      <c r="L1355" s="113">
        <v>82188850782</v>
      </c>
      <c r="M1355" s="113" t="s">
        <v>10265</v>
      </c>
      <c r="O1355" s="113" t="s">
        <v>13189</v>
      </c>
      <c r="P1355" s="113" t="s">
        <v>22110</v>
      </c>
      <c r="Q1355" s="113" t="s">
        <v>22111</v>
      </c>
      <c r="R1355" s="113">
        <v>15</v>
      </c>
      <c r="S1355" s="113" t="s">
        <v>13</v>
      </c>
      <c r="T1355" s="113" t="s">
        <v>40647</v>
      </c>
      <c r="U1355" s="113" t="s">
        <v>40648</v>
      </c>
      <c r="V1355" s="114">
        <v>39387</v>
      </c>
      <c r="W1355" s="114">
        <v>39083</v>
      </c>
      <c r="X1355" s="113" t="s">
        <v>40649</v>
      </c>
      <c r="Y1355" s="114">
        <v>39720</v>
      </c>
      <c r="Z1355" s="114">
        <v>39722</v>
      </c>
      <c r="AA1355" s="113">
        <v>21</v>
      </c>
      <c r="AB1355" s="113" t="s">
        <v>24</v>
      </c>
      <c r="AC1355" s="113">
        <v>33</v>
      </c>
      <c r="AD1355" s="113" t="s">
        <v>10</v>
      </c>
      <c r="AE1355" s="114">
        <v>44470</v>
      </c>
      <c r="AF1355" s="113">
        <v>16</v>
      </c>
      <c r="AG1355" s="113">
        <v>9</v>
      </c>
      <c r="AH1355" s="113" t="s">
        <v>16263</v>
      </c>
      <c r="AI1355" s="117" t="s">
        <v>803</v>
      </c>
      <c r="AK1355" s="114">
        <v>44230</v>
      </c>
      <c r="AL1355" s="113">
        <v>40</v>
      </c>
      <c r="AM1355" s="113" t="s">
        <v>9870</v>
      </c>
      <c r="AN1355" s="113" t="s">
        <v>16399</v>
      </c>
      <c r="AO1355" s="113" t="s">
        <v>169</v>
      </c>
      <c r="AP1355" s="113">
        <v>2012</v>
      </c>
      <c r="AQ1355" s="113" t="s">
        <v>8</v>
      </c>
      <c r="AR1355" s="113" t="s">
        <v>21898</v>
      </c>
      <c r="AS1355" s="113" t="s">
        <v>14</v>
      </c>
      <c r="AT1355" s="113" t="s">
        <v>14</v>
      </c>
      <c r="AU1355" s="113" t="s">
        <v>16229</v>
      </c>
      <c r="AV1355" s="113" t="s">
        <v>14</v>
      </c>
      <c r="AW1355" s="113" t="s">
        <v>14</v>
      </c>
    </row>
    <row r="1356" spans="1:49">
      <c r="A1356" s="116" t="s">
        <v>879</v>
      </c>
      <c r="B1356" s="113">
        <v>570036121</v>
      </c>
      <c r="C1356" s="113" t="s">
        <v>880</v>
      </c>
      <c r="E1356" s="113" t="s">
        <v>831</v>
      </c>
      <c r="F1356" s="113" t="s">
        <v>8</v>
      </c>
      <c r="G1356" s="114">
        <v>26856</v>
      </c>
      <c r="H1356" s="113" t="s">
        <v>16218</v>
      </c>
      <c r="I1356" s="113" t="s">
        <v>9866</v>
      </c>
      <c r="J1356" s="113" t="s">
        <v>9872</v>
      </c>
      <c r="K1356" s="113" t="s">
        <v>33848</v>
      </c>
      <c r="L1356" s="113">
        <v>85241484821</v>
      </c>
      <c r="M1356" s="113" t="s">
        <v>33849</v>
      </c>
      <c r="O1356" s="113" t="s">
        <v>11569</v>
      </c>
      <c r="P1356" s="113" t="s">
        <v>33850</v>
      </c>
      <c r="Q1356" s="113" t="s">
        <v>33851</v>
      </c>
      <c r="R1356" s="113">
        <v>15</v>
      </c>
      <c r="S1356" s="113" t="s">
        <v>13</v>
      </c>
      <c r="T1356" s="113" t="s">
        <v>33852</v>
      </c>
      <c r="U1356" s="113" t="s">
        <v>33853</v>
      </c>
      <c r="V1356" s="114">
        <v>39563</v>
      </c>
      <c r="W1356" s="114">
        <v>39448</v>
      </c>
      <c r="X1356" s="113" t="s">
        <v>33854</v>
      </c>
      <c r="Y1356" s="114">
        <v>37586</v>
      </c>
      <c r="Z1356" s="114">
        <v>40148</v>
      </c>
      <c r="AA1356" s="113">
        <v>13</v>
      </c>
      <c r="AB1356" s="113" t="s">
        <v>357</v>
      </c>
      <c r="AC1356" s="113">
        <v>33</v>
      </c>
      <c r="AD1356" s="113" t="s">
        <v>10</v>
      </c>
      <c r="AE1356" s="114">
        <v>45566</v>
      </c>
      <c r="AF1356" s="113">
        <v>13</v>
      </c>
      <c r="AG1356" s="113">
        <v>9</v>
      </c>
      <c r="AH1356" s="113" t="s">
        <v>16263</v>
      </c>
      <c r="AI1356" s="117" t="s">
        <v>881</v>
      </c>
      <c r="AK1356" s="114">
        <v>45302</v>
      </c>
      <c r="AL1356" s="113">
        <v>40</v>
      </c>
      <c r="AM1356" s="113" t="s">
        <v>9870</v>
      </c>
      <c r="AN1356" s="113" t="s">
        <v>18149</v>
      </c>
      <c r="AO1356" s="113" t="s">
        <v>629</v>
      </c>
      <c r="AP1356" s="113">
        <v>2015</v>
      </c>
      <c r="AQ1356" s="113" t="s">
        <v>8</v>
      </c>
      <c r="AR1356" s="113" t="s">
        <v>27644</v>
      </c>
      <c r="AS1356" s="113" t="s">
        <v>14</v>
      </c>
      <c r="AT1356" s="113" t="s">
        <v>14</v>
      </c>
      <c r="AU1356" s="113" t="s">
        <v>16229</v>
      </c>
      <c r="AV1356" s="113" t="s">
        <v>14</v>
      </c>
    </row>
    <row r="1357" spans="1:49">
      <c r="A1357" s="116" t="s">
        <v>3454</v>
      </c>
      <c r="C1357" s="113" t="s">
        <v>3099</v>
      </c>
      <c r="E1357" s="113" t="s">
        <v>199</v>
      </c>
      <c r="F1357" s="113" t="s">
        <v>8</v>
      </c>
      <c r="G1357" s="114">
        <v>26863</v>
      </c>
      <c r="H1357" s="113" t="s">
        <v>16218</v>
      </c>
      <c r="I1357" s="113" t="s">
        <v>9866</v>
      </c>
      <c r="J1357" s="113" t="s">
        <v>9872</v>
      </c>
      <c r="K1357" s="113" t="s">
        <v>33264</v>
      </c>
      <c r="L1357" s="113">
        <v>81341469717</v>
      </c>
      <c r="M1357" s="113" t="s">
        <v>13534</v>
      </c>
      <c r="O1357" s="113" t="s">
        <v>33265</v>
      </c>
      <c r="P1357" s="113" t="s">
        <v>33266</v>
      </c>
      <c r="Q1357" s="113" t="s">
        <v>33267</v>
      </c>
      <c r="R1357" s="113">
        <v>15</v>
      </c>
      <c r="S1357" s="113" t="s">
        <v>13</v>
      </c>
      <c r="T1357" s="113" t="s">
        <v>33268</v>
      </c>
      <c r="U1357" s="113" t="s">
        <v>33269</v>
      </c>
      <c r="V1357" s="114">
        <v>42037</v>
      </c>
      <c r="W1357" s="114">
        <v>41883</v>
      </c>
      <c r="X1357" s="113" t="s">
        <v>33270</v>
      </c>
      <c r="Y1357" s="114">
        <v>42339</v>
      </c>
      <c r="Z1357" s="114">
        <v>42339</v>
      </c>
      <c r="AA1357" s="113">
        <v>23</v>
      </c>
      <c r="AB1357" s="113" t="s">
        <v>78</v>
      </c>
      <c r="AC1357" s="113">
        <v>31</v>
      </c>
      <c r="AD1357" s="113" t="s">
        <v>9</v>
      </c>
      <c r="AE1357" s="114">
        <v>44835</v>
      </c>
      <c r="AF1357" s="113">
        <v>16</v>
      </c>
      <c r="AG1357" s="113">
        <v>3</v>
      </c>
      <c r="AH1357" s="113" t="s">
        <v>16263</v>
      </c>
      <c r="AI1357" s="117" t="s">
        <v>24474</v>
      </c>
      <c r="AK1357" s="114">
        <v>45302</v>
      </c>
      <c r="AL1357" s="113">
        <v>30</v>
      </c>
      <c r="AM1357" s="113" t="s">
        <v>9882</v>
      </c>
      <c r="AN1357" s="113" t="s">
        <v>33271</v>
      </c>
      <c r="AO1357" s="113" t="s">
        <v>3455</v>
      </c>
      <c r="AP1357" s="113">
        <v>2001</v>
      </c>
      <c r="AQ1357" s="113" t="s">
        <v>8</v>
      </c>
      <c r="AR1357" s="113" t="s">
        <v>30284</v>
      </c>
      <c r="AS1357" s="113" t="s">
        <v>14</v>
      </c>
      <c r="AT1357" s="113" t="s">
        <v>14</v>
      </c>
      <c r="AU1357" s="113" t="s">
        <v>16229</v>
      </c>
      <c r="AV1357" s="113" t="s">
        <v>14</v>
      </c>
    </row>
    <row r="1358" spans="1:49">
      <c r="A1358" s="116" t="s">
        <v>8554</v>
      </c>
      <c r="B1358" s="113">
        <v>140317379</v>
      </c>
      <c r="C1358" s="113" t="s">
        <v>8555</v>
      </c>
      <c r="E1358" s="113" t="s">
        <v>409</v>
      </c>
      <c r="F1358" s="113" t="s">
        <v>555</v>
      </c>
      <c r="G1358" s="114">
        <v>26867</v>
      </c>
      <c r="H1358" s="113" t="s">
        <v>16218</v>
      </c>
      <c r="I1358" s="113" t="s">
        <v>9866</v>
      </c>
      <c r="J1358" s="113" t="s">
        <v>9872</v>
      </c>
      <c r="K1358" s="113" t="s">
        <v>22746</v>
      </c>
      <c r="L1358" s="113">
        <v>85241049992</v>
      </c>
      <c r="M1358" s="113" t="s">
        <v>46229</v>
      </c>
      <c r="O1358" s="113" t="s">
        <v>10463</v>
      </c>
      <c r="P1358" s="113" t="s">
        <v>22747</v>
      </c>
      <c r="Q1358" s="113" t="s">
        <v>22748</v>
      </c>
      <c r="R1358" s="113">
        <v>15</v>
      </c>
      <c r="S1358" s="113" t="s">
        <v>13</v>
      </c>
      <c r="T1358" s="113" t="s">
        <v>22749</v>
      </c>
      <c r="U1358" s="113" t="s">
        <v>22750</v>
      </c>
      <c r="V1358" s="114">
        <v>34851</v>
      </c>
      <c r="W1358" s="114">
        <v>34759</v>
      </c>
      <c r="X1358" s="113" t="s">
        <v>22751</v>
      </c>
      <c r="Y1358" s="114">
        <v>35332</v>
      </c>
      <c r="Z1358" s="114">
        <v>35339</v>
      </c>
      <c r="AA1358" s="113">
        <v>21</v>
      </c>
      <c r="AB1358" s="113" t="s">
        <v>24</v>
      </c>
      <c r="AC1358" s="113">
        <v>42</v>
      </c>
      <c r="AD1358" s="113" t="s">
        <v>92</v>
      </c>
      <c r="AE1358" s="114">
        <v>45200</v>
      </c>
      <c r="AF1358" s="113">
        <v>23</v>
      </c>
      <c r="AG1358" s="113">
        <v>7</v>
      </c>
      <c r="AH1358" s="113" t="s">
        <v>16226</v>
      </c>
      <c r="AI1358" s="117" t="s">
        <v>697</v>
      </c>
      <c r="AK1358" s="114">
        <v>42644</v>
      </c>
      <c r="AL1358" s="113">
        <v>40</v>
      </c>
      <c r="AM1358" s="113" t="s">
        <v>9870</v>
      </c>
      <c r="AN1358" s="113" t="s">
        <v>26089</v>
      </c>
      <c r="AO1358" s="113" t="s">
        <v>411</v>
      </c>
      <c r="AP1358" s="113">
        <v>2015</v>
      </c>
      <c r="AQ1358" s="113" t="s">
        <v>9994</v>
      </c>
      <c r="AR1358" s="113" t="s">
        <v>21490</v>
      </c>
      <c r="AS1358" s="113" t="s">
        <v>14</v>
      </c>
      <c r="AT1358" s="113" t="s">
        <v>14</v>
      </c>
      <c r="AU1358" s="113" t="s">
        <v>16229</v>
      </c>
      <c r="AV1358" s="113" t="s">
        <v>14</v>
      </c>
    </row>
    <row r="1359" spans="1:49">
      <c r="A1359" s="116" t="s">
        <v>4392</v>
      </c>
      <c r="B1359" s="113">
        <v>570027519</v>
      </c>
      <c r="C1359" s="113" t="s">
        <v>4393</v>
      </c>
      <c r="E1359" s="113" t="s">
        <v>34</v>
      </c>
      <c r="F1359" s="113" t="s">
        <v>8</v>
      </c>
      <c r="G1359" s="114">
        <v>26869</v>
      </c>
      <c r="H1359" s="113" t="s">
        <v>16218</v>
      </c>
      <c r="I1359" s="113" t="s">
        <v>9866</v>
      </c>
      <c r="J1359" s="113" t="s">
        <v>9872</v>
      </c>
      <c r="K1359" s="113" t="s">
        <v>43362</v>
      </c>
      <c r="L1359" s="113">
        <v>82253145271</v>
      </c>
      <c r="M1359" s="113" t="s">
        <v>11700</v>
      </c>
      <c r="O1359" s="113" t="s">
        <v>11701</v>
      </c>
      <c r="P1359" s="113" t="s">
        <v>43363</v>
      </c>
      <c r="Q1359" s="113" t="s">
        <v>43364</v>
      </c>
      <c r="R1359" s="113">
        <v>15</v>
      </c>
      <c r="S1359" s="113" t="s">
        <v>13</v>
      </c>
      <c r="T1359" s="113" t="s">
        <v>43365</v>
      </c>
      <c r="U1359" s="113" t="s">
        <v>43366</v>
      </c>
      <c r="V1359" s="114">
        <v>39387</v>
      </c>
      <c r="W1359" s="114">
        <v>39083</v>
      </c>
      <c r="X1359" s="113" t="s">
        <v>43367</v>
      </c>
      <c r="Y1359" s="114">
        <v>39720</v>
      </c>
      <c r="Z1359" s="114">
        <v>39722</v>
      </c>
      <c r="AA1359" s="113">
        <v>21</v>
      </c>
      <c r="AB1359" s="113" t="s">
        <v>24</v>
      </c>
      <c r="AC1359" s="113">
        <v>33</v>
      </c>
      <c r="AD1359" s="113" t="s">
        <v>10</v>
      </c>
      <c r="AE1359" s="114">
        <v>44470</v>
      </c>
      <c r="AF1359" s="113">
        <v>17</v>
      </c>
      <c r="AG1359" s="113">
        <v>9</v>
      </c>
      <c r="AH1359" s="113" t="s">
        <v>9913</v>
      </c>
      <c r="AI1359" s="117" t="s">
        <v>4121</v>
      </c>
      <c r="AJ1359" s="113" t="s">
        <v>45509</v>
      </c>
      <c r="AK1359" s="114">
        <v>45120</v>
      </c>
      <c r="AL1359" s="113">
        <v>40</v>
      </c>
      <c r="AM1359" s="113" t="s">
        <v>9870</v>
      </c>
      <c r="AN1359" s="113" t="s">
        <v>16399</v>
      </c>
      <c r="AO1359" s="113" t="s">
        <v>169</v>
      </c>
      <c r="AP1359" s="113">
        <v>2012</v>
      </c>
      <c r="AQ1359" s="113" t="s">
        <v>5236</v>
      </c>
      <c r="AR1359" s="113" t="s">
        <v>20403</v>
      </c>
      <c r="AS1359" s="113" t="s">
        <v>14</v>
      </c>
      <c r="AT1359" s="113" t="s">
        <v>14</v>
      </c>
      <c r="AU1359" s="113" t="s">
        <v>16229</v>
      </c>
      <c r="AV1359" s="113" t="s">
        <v>14</v>
      </c>
      <c r="AW1359" s="113" t="s">
        <v>14</v>
      </c>
    </row>
    <row r="1360" spans="1:49">
      <c r="A1360" s="116" t="s">
        <v>3898</v>
      </c>
      <c r="B1360" s="113">
        <v>570021320</v>
      </c>
      <c r="C1360" s="113" t="s">
        <v>1305</v>
      </c>
      <c r="E1360" s="113" t="s">
        <v>110</v>
      </c>
      <c r="F1360" s="113" t="s">
        <v>8</v>
      </c>
      <c r="G1360" s="114">
        <v>26872</v>
      </c>
      <c r="H1360" s="113" t="s">
        <v>16230</v>
      </c>
      <c r="I1360" s="113" t="s">
        <v>9866</v>
      </c>
      <c r="J1360" s="113" t="s">
        <v>9872</v>
      </c>
      <c r="K1360" s="113" t="s">
        <v>20281</v>
      </c>
      <c r="L1360" s="113">
        <v>85243047807</v>
      </c>
      <c r="M1360" s="113" t="s">
        <v>11771</v>
      </c>
      <c r="O1360" s="113" t="s">
        <v>11772</v>
      </c>
      <c r="P1360" s="113" t="s">
        <v>20282</v>
      </c>
      <c r="Q1360" s="113" t="s">
        <v>20283</v>
      </c>
      <c r="R1360" s="113">
        <v>15</v>
      </c>
      <c r="S1360" s="113" t="s">
        <v>13</v>
      </c>
      <c r="T1360" s="113" t="s">
        <v>20284</v>
      </c>
      <c r="U1360" s="113" t="s">
        <v>20285</v>
      </c>
      <c r="V1360" s="114">
        <v>39038</v>
      </c>
      <c r="W1360" s="114">
        <v>38808</v>
      </c>
      <c r="X1360" s="113" t="s">
        <v>20286</v>
      </c>
      <c r="Y1360" s="114">
        <v>39353</v>
      </c>
      <c r="Z1360" s="114">
        <v>39356</v>
      </c>
      <c r="AA1360" s="113">
        <v>31</v>
      </c>
      <c r="AB1360" s="113" t="s">
        <v>9</v>
      </c>
      <c r="AC1360" s="113">
        <v>34</v>
      </c>
      <c r="AD1360" s="113" t="s">
        <v>18</v>
      </c>
      <c r="AE1360" s="114">
        <v>43191</v>
      </c>
      <c r="AF1360" s="113">
        <v>15</v>
      </c>
      <c r="AG1360" s="113">
        <v>6</v>
      </c>
      <c r="AH1360" s="113" t="s">
        <v>16263</v>
      </c>
      <c r="AI1360" s="117" t="s">
        <v>16264</v>
      </c>
      <c r="AK1360" s="114">
        <v>45302</v>
      </c>
      <c r="AL1360" s="113">
        <v>40</v>
      </c>
      <c r="AM1360" s="113" t="s">
        <v>9870</v>
      </c>
      <c r="AN1360" s="113" t="s">
        <v>16282</v>
      </c>
      <c r="AO1360" s="113" t="s">
        <v>113</v>
      </c>
      <c r="AP1360" s="113">
        <v>2005</v>
      </c>
      <c r="AQ1360" s="113" t="s">
        <v>8</v>
      </c>
      <c r="AR1360" s="113" t="s">
        <v>16947</v>
      </c>
      <c r="AS1360" s="113" t="s">
        <v>14</v>
      </c>
      <c r="AT1360" s="113" t="s">
        <v>14</v>
      </c>
      <c r="AU1360" s="113" t="s">
        <v>16229</v>
      </c>
      <c r="AV1360" s="113" t="s">
        <v>14</v>
      </c>
    </row>
    <row r="1361" spans="1:49">
      <c r="A1361" s="116" t="s">
        <v>8969</v>
      </c>
      <c r="C1361" s="113" t="s">
        <v>8970</v>
      </c>
      <c r="E1361" s="113" t="s">
        <v>30</v>
      </c>
      <c r="F1361" s="113" t="s">
        <v>8</v>
      </c>
      <c r="G1361" s="114">
        <v>26874</v>
      </c>
      <c r="H1361" s="113" t="s">
        <v>16218</v>
      </c>
      <c r="I1361" s="113" t="s">
        <v>9866</v>
      </c>
      <c r="J1361" s="113" t="s">
        <v>9872</v>
      </c>
      <c r="K1361" s="113" t="s">
        <v>29855</v>
      </c>
      <c r="L1361" s="113">
        <v>85241003290</v>
      </c>
      <c r="M1361" s="113" t="s">
        <v>13222</v>
      </c>
      <c r="O1361" s="113" t="s">
        <v>13223</v>
      </c>
      <c r="P1361" s="113" t="s">
        <v>29856</v>
      </c>
      <c r="Q1361" s="113" t="s">
        <v>29857</v>
      </c>
      <c r="R1361" s="113">
        <v>15</v>
      </c>
      <c r="S1361" s="113" t="s">
        <v>13</v>
      </c>
      <c r="T1361" s="113" t="s">
        <v>29858</v>
      </c>
      <c r="U1361" s="113" t="s">
        <v>29859</v>
      </c>
      <c r="V1361" s="114">
        <v>39965</v>
      </c>
      <c r="W1361" s="114">
        <v>39904</v>
      </c>
      <c r="X1361" s="113" t="s">
        <v>29860</v>
      </c>
      <c r="Y1361" s="114">
        <v>40542</v>
      </c>
      <c r="Z1361" s="114">
        <v>40544</v>
      </c>
      <c r="AA1361" s="113">
        <v>31</v>
      </c>
      <c r="AB1361" s="113" t="s">
        <v>9</v>
      </c>
      <c r="AC1361" s="113">
        <v>34</v>
      </c>
      <c r="AD1361" s="113" t="s">
        <v>18</v>
      </c>
      <c r="AE1361" s="114">
        <v>43922</v>
      </c>
      <c r="AF1361" s="113">
        <v>18</v>
      </c>
      <c r="AG1361" s="113">
        <v>3</v>
      </c>
      <c r="AH1361" s="113" t="s">
        <v>9913</v>
      </c>
      <c r="AI1361" s="117" t="s">
        <v>45682</v>
      </c>
      <c r="AJ1361" s="113" t="s">
        <v>45514</v>
      </c>
      <c r="AK1361" s="114">
        <v>45120</v>
      </c>
      <c r="AL1361" s="113">
        <v>40</v>
      </c>
      <c r="AM1361" s="113" t="s">
        <v>9870</v>
      </c>
      <c r="AN1361" s="113" t="s">
        <v>18311</v>
      </c>
      <c r="AO1361" s="113" t="s">
        <v>480</v>
      </c>
      <c r="AP1361" s="113">
        <v>1999</v>
      </c>
      <c r="AQ1361" s="113" t="s">
        <v>8</v>
      </c>
      <c r="AR1361" s="113" t="s">
        <v>22077</v>
      </c>
      <c r="AS1361" s="113" t="s">
        <v>14</v>
      </c>
      <c r="AT1361" s="113" t="s">
        <v>14</v>
      </c>
      <c r="AU1361" s="113" t="s">
        <v>16229</v>
      </c>
      <c r="AV1361" s="113" t="s">
        <v>14</v>
      </c>
      <c r="AW1361" s="113" t="s">
        <v>14</v>
      </c>
    </row>
    <row r="1362" spans="1:49">
      <c r="A1362" s="116" t="s">
        <v>8950</v>
      </c>
      <c r="B1362" s="113">
        <v>570027587</v>
      </c>
      <c r="C1362" s="113" t="s">
        <v>5026</v>
      </c>
      <c r="F1362" s="113" t="s">
        <v>798</v>
      </c>
      <c r="G1362" s="114">
        <v>26876</v>
      </c>
      <c r="H1362" s="113" t="s">
        <v>16218</v>
      </c>
      <c r="I1362" s="113" t="s">
        <v>9866</v>
      </c>
      <c r="J1362" s="113" t="s">
        <v>9872</v>
      </c>
      <c r="K1362" s="113" t="s">
        <v>20436</v>
      </c>
      <c r="L1362" s="113">
        <v>85256486514</v>
      </c>
      <c r="M1362" s="113" t="s">
        <v>16062</v>
      </c>
      <c r="O1362" s="113" t="s">
        <v>16063</v>
      </c>
      <c r="P1362" s="113" t="s">
        <v>20437</v>
      </c>
      <c r="Q1362" s="113" t="s">
        <v>20438</v>
      </c>
      <c r="R1362" s="113">
        <v>15</v>
      </c>
      <c r="S1362" s="113" t="s">
        <v>13</v>
      </c>
      <c r="T1362" s="113" t="s">
        <v>20439</v>
      </c>
      <c r="U1362" s="113" t="s">
        <v>20440</v>
      </c>
      <c r="V1362" s="114">
        <v>39387</v>
      </c>
      <c r="W1362" s="114">
        <v>39083</v>
      </c>
      <c r="X1362" s="113" t="s">
        <v>20441</v>
      </c>
      <c r="Y1362" s="114">
        <v>39720</v>
      </c>
      <c r="Z1362" s="114">
        <v>39722</v>
      </c>
      <c r="AA1362" s="113">
        <v>21</v>
      </c>
      <c r="AB1362" s="113" t="s">
        <v>24</v>
      </c>
      <c r="AC1362" s="113">
        <v>31</v>
      </c>
      <c r="AD1362" s="113" t="s">
        <v>9</v>
      </c>
      <c r="AE1362" s="114">
        <v>45017</v>
      </c>
      <c r="AF1362" s="113">
        <v>14</v>
      </c>
      <c r="AG1362" s="113">
        <v>3</v>
      </c>
      <c r="AH1362" s="113" t="s">
        <v>16263</v>
      </c>
      <c r="AI1362" s="117" t="s">
        <v>75</v>
      </c>
      <c r="AK1362" s="114">
        <v>43556</v>
      </c>
      <c r="AL1362" s="113">
        <v>15</v>
      </c>
      <c r="AM1362" s="113" t="s">
        <v>9885</v>
      </c>
      <c r="AN1362" s="113" t="s">
        <v>16707</v>
      </c>
      <c r="AO1362" s="113" t="s">
        <v>891</v>
      </c>
      <c r="AP1362" s="113">
        <v>1992</v>
      </c>
      <c r="AQ1362" s="113" t="s">
        <v>9871</v>
      </c>
      <c r="AR1362" s="113" t="s">
        <v>17581</v>
      </c>
      <c r="AS1362" s="113" t="s">
        <v>14</v>
      </c>
      <c r="AT1362" s="113" t="s">
        <v>14</v>
      </c>
      <c r="AU1362" s="113" t="s">
        <v>16229</v>
      </c>
      <c r="AV1362" s="113" t="s">
        <v>14</v>
      </c>
      <c r="AW1362" s="113" t="s">
        <v>14</v>
      </c>
    </row>
    <row r="1363" spans="1:49">
      <c r="A1363" s="116" t="s">
        <v>5531</v>
      </c>
      <c r="B1363" s="113">
        <v>570027708</v>
      </c>
      <c r="C1363" s="113" t="s">
        <v>5532</v>
      </c>
      <c r="E1363" s="113" t="s">
        <v>208</v>
      </c>
      <c r="F1363" s="113" t="s">
        <v>129</v>
      </c>
      <c r="G1363" s="114">
        <v>26877</v>
      </c>
      <c r="H1363" s="113" t="s">
        <v>16230</v>
      </c>
      <c r="I1363" s="113" t="s">
        <v>9866</v>
      </c>
      <c r="J1363" s="113" t="s">
        <v>9867</v>
      </c>
      <c r="K1363" s="113" t="s">
        <v>38268</v>
      </c>
      <c r="L1363" s="113">
        <v>85225924533</v>
      </c>
      <c r="M1363" s="113" t="s">
        <v>10038</v>
      </c>
      <c r="O1363" s="113" t="s">
        <v>10039</v>
      </c>
      <c r="P1363" s="113" t="s">
        <v>38269</v>
      </c>
      <c r="Q1363" s="113" t="s">
        <v>38270</v>
      </c>
      <c r="R1363" s="113">
        <v>15</v>
      </c>
      <c r="S1363" s="113" t="s">
        <v>13</v>
      </c>
      <c r="T1363" s="113" t="s">
        <v>38271</v>
      </c>
      <c r="U1363" s="113" t="s">
        <v>38272</v>
      </c>
      <c r="V1363" s="114">
        <v>39387</v>
      </c>
      <c r="W1363" s="114">
        <v>39083</v>
      </c>
      <c r="X1363" s="113" t="s">
        <v>38273</v>
      </c>
      <c r="Y1363" s="114">
        <v>39720</v>
      </c>
      <c r="Z1363" s="114">
        <v>39661</v>
      </c>
      <c r="AA1363" s="113">
        <v>22</v>
      </c>
      <c r="AB1363" s="113" t="s">
        <v>25</v>
      </c>
      <c r="AC1363" s="113">
        <v>24</v>
      </c>
      <c r="AD1363" s="113" t="s">
        <v>47</v>
      </c>
      <c r="AE1363" s="114">
        <v>43739</v>
      </c>
      <c r="AF1363" s="113">
        <v>18</v>
      </c>
      <c r="AG1363" s="113">
        <v>9</v>
      </c>
      <c r="AH1363" s="113" t="s">
        <v>16226</v>
      </c>
      <c r="AI1363" s="117" t="s">
        <v>9875</v>
      </c>
      <c r="AK1363" s="114">
        <v>43739</v>
      </c>
      <c r="AL1363" s="113">
        <v>25</v>
      </c>
      <c r="AM1363" s="113" t="s">
        <v>9974</v>
      </c>
      <c r="AN1363" s="113" t="s">
        <v>16578</v>
      </c>
      <c r="AO1363" s="113" t="s">
        <v>389</v>
      </c>
      <c r="AP1363" s="113">
        <v>2001</v>
      </c>
      <c r="AQ1363" s="113" t="s">
        <v>3314</v>
      </c>
      <c r="AR1363" s="113" t="s">
        <v>28711</v>
      </c>
      <c r="AS1363" s="113" t="s">
        <v>14</v>
      </c>
      <c r="AT1363" s="113" t="s">
        <v>14</v>
      </c>
      <c r="AU1363" s="113" t="s">
        <v>16229</v>
      </c>
      <c r="AV1363" s="113" t="s">
        <v>14</v>
      </c>
    </row>
    <row r="1364" spans="1:49">
      <c r="A1364" s="116" t="s">
        <v>183</v>
      </c>
      <c r="B1364" s="113">
        <v>570021274</v>
      </c>
      <c r="C1364" s="113" t="s">
        <v>184</v>
      </c>
      <c r="F1364" s="113" t="s">
        <v>8</v>
      </c>
      <c r="G1364" s="114">
        <v>26882</v>
      </c>
      <c r="H1364" s="113" t="s">
        <v>16218</v>
      </c>
      <c r="I1364" s="113" t="s">
        <v>9866</v>
      </c>
      <c r="J1364" s="113" t="s">
        <v>9872</v>
      </c>
      <c r="K1364" s="113" t="s">
        <v>33702</v>
      </c>
      <c r="L1364" s="113">
        <v>6282271377381</v>
      </c>
      <c r="M1364" s="113" t="s">
        <v>11446</v>
      </c>
      <c r="O1364" s="113" t="s">
        <v>33703</v>
      </c>
      <c r="P1364" s="113" t="s">
        <v>33704</v>
      </c>
      <c r="Q1364" s="113" t="s">
        <v>33705</v>
      </c>
      <c r="R1364" s="113">
        <v>15</v>
      </c>
      <c r="S1364" s="113" t="s">
        <v>13</v>
      </c>
      <c r="T1364" s="113" t="s">
        <v>33706</v>
      </c>
      <c r="U1364" s="113" t="s">
        <v>33707</v>
      </c>
      <c r="V1364" s="114">
        <v>39038</v>
      </c>
      <c r="W1364" s="114">
        <v>38808</v>
      </c>
      <c r="X1364" s="113" t="s">
        <v>33708</v>
      </c>
      <c r="Y1364" s="114">
        <v>39353</v>
      </c>
      <c r="Z1364" s="114">
        <v>39356</v>
      </c>
      <c r="AA1364" s="113">
        <v>21</v>
      </c>
      <c r="AB1364" s="113" t="s">
        <v>24</v>
      </c>
      <c r="AC1364" s="113">
        <v>31</v>
      </c>
      <c r="AD1364" s="113" t="s">
        <v>9</v>
      </c>
      <c r="AE1364" s="114">
        <v>44652</v>
      </c>
      <c r="AF1364" s="113">
        <v>14</v>
      </c>
      <c r="AG1364" s="113">
        <v>5</v>
      </c>
      <c r="AH1364" s="113" t="s">
        <v>16263</v>
      </c>
      <c r="AI1364" s="117" t="s">
        <v>16325</v>
      </c>
      <c r="AK1364" s="114">
        <v>45302</v>
      </c>
      <c r="AL1364" s="113">
        <v>15</v>
      </c>
      <c r="AM1364" s="113" t="s">
        <v>9885</v>
      </c>
      <c r="AN1364" s="113" t="s">
        <v>17932</v>
      </c>
      <c r="AO1364" s="113" t="s">
        <v>185</v>
      </c>
      <c r="AP1364" s="113">
        <v>1993</v>
      </c>
      <c r="AQ1364" s="113" t="s">
        <v>8</v>
      </c>
      <c r="AR1364" s="113" t="s">
        <v>28587</v>
      </c>
      <c r="AS1364" s="113" t="s">
        <v>14</v>
      </c>
      <c r="AT1364" s="113" t="s">
        <v>14</v>
      </c>
      <c r="AU1364" s="113" t="s">
        <v>16229</v>
      </c>
      <c r="AV1364" s="113" t="s">
        <v>14</v>
      </c>
    </row>
    <row r="1365" spans="1:49">
      <c r="A1365" s="116" t="s">
        <v>6169</v>
      </c>
      <c r="C1365" s="113" t="s">
        <v>3044</v>
      </c>
      <c r="E1365" s="113" t="s">
        <v>244</v>
      </c>
      <c r="F1365" s="113" t="s">
        <v>798</v>
      </c>
      <c r="G1365" s="114">
        <v>26882</v>
      </c>
      <c r="H1365" s="113" t="s">
        <v>16218</v>
      </c>
      <c r="I1365" s="113" t="s">
        <v>9866</v>
      </c>
      <c r="J1365" s="113" t="s">
        <v>9872</v>
      </c>
      <c r="K1365" s="113" t="s">
        <v>16900</v>
      </c>
      <c r="L1365" s="113">
        <v>82324227684</v>
      </c>
      <c r="M1365" s="113" t="s">
        <v>16051</v>
      </c>
      <c r="O1365" s="113" t="s">
        <v>16052</v>
      </c>
      <c r="P1365" s="113" t="s">
        <v>16901</v>
      </c>
      <c r="Q1365" s="113" t="s">
        <v>16902</v>
      </c>
      <c r="R1365" s="113">
        <v>15</v>
      </c>
      <c r="S1365" s="113" t="s">
        <v>13</v>
      </c>
      <c r="T1365" s="113" t="s">
        <v>16903</v>
      </c>
      <c r="U1365" s="113" t="s">
        <v>16904</v>
      </c>
      <c r="V1365" s="114">
        <v>40179</v>
      </c>
      <c r="W1365" s="114">
        <v>40179</v>
      </c>
      <c r="X1365" s="113" t="s">
        <v>16905</v>
      </c>
      <c r="Y1365" s="114">
        <v>40906</v>
      </c>
      <c r="Z1365" s="114">
        <v>40909</v>
      </c>
      <c r="AA1365" s="113">
        <v>31</v>
      </c>
      <c r="AB1365" s="113" t="s">
        <v>9</v>
      </c>
      <c r="AC1365" s="113">
        <v>41</v>
      </c>
      <c r="AD1365" s="113" t="s">
        <v>52</v>
      </c>
      <c r="AE1365" s="114">
        <v>44835</v>
      </c>
      <c r="AF1365" s="113">
        <v>20</v>
      </c>
      <c r="AG1365" s="113">
        <v>8</v>
      </c>
      <c r="AH1365" s="113" t="s">
        <v>16226</v>
      </c>
      <c r="AI1365" s="117" t="s">
        <v>141</v>
      </c>
      <c r="AK1365" s="114">
        <v>44835</v>
      </c>
      <c r="AL1365" s="113">
        <v>40</v>
      </c>
      <c r="AM1365" s="113" t="s">
        <v>9870</v>
      </c>
      <c r="AN1365" s="113" t="s">
        <v>16670</v>
      </c>
      <c r="AO1365" s="113" t="s">
        <v>94</v>
      </c>
      <c r="AP1365" s="113">
        <v>1998</v>
      </c>
      <c r="AQ1365" s="113" t="s">
        <v>9871</v>
      </c>
      <c r="AR1365" s="113" t="s">
        <v>16350</v>
      </c>
      <c r="AS1365" s="113" t="s">
        <v>14</v>
      </c>
      <c r="AT1365" s="113" t="s">
        <v>14</v>
      </c>
      <c r="AU1365" s="113" t="s">
        <v>16229</v>
      </c>
      <c r="AV1365" s="113" t="s">
        <v>14</v>
      </c>
      <c r="AW1365" s="113" t="s">
        <v>14</v>
      </c>
    </row>
    <row r="1366" spans="1:49">
      <c r="A1366" s="116" t="s">
        <v>2601</v>
      </c>
      <c r="B1366" s="113">
        <v>570013834</v>
      </c>
      <c r="C1366" s="113" t="s">
        <v>2602</v>
      </c>
      <c r="E1366" s="113" t="s">
        <v>110</v>
      </c>
      <c r="F1366" s="113" t="s">
        <v>8</v>
      </c>
      <c r="G1366" s="114">
        <v>26889</v>
      </c>
      <c r="H1366" s="113" t="s">
        <v>16230</v>
      </c>
      <c r="I1366" s="113" t="s">
        <v>10007</v>
      </c>
      <c r="J1366" s="113" t="s">
        <v>9872</v>
      </c>
      <c r="K1366" s="113" t="s">
        <v>29191</v>
      </c>
      <c r="L1366" s="113">
        <v>82271612113</v>
      </c>
      <c r="M1366" s="113" t="s">
        <v>13286</v>
      </c>
      <c r="O1366" s="113" t="s">
        <v>29192</v>
      </c>
      <c r="P1366" s="113" t="s">
        <v>29193</v>
      </c>
      <c r="Q1366" s="113" t="s">
        <v>29194</v>
      </c>
      <c r="R1366" s="113">
        <v>15</v>
      </c>
      <c r="S1366" s="113" t="s">
        <v>13</v>
      </c>
      <c r="T1366" s="113" t="s">
        <v>29195</v>
      </c>
      <c r="U1366" s="113" t="s">
        <v>29196</v>
      </c>
      <c r="V1366" s="114">
        <v>37557</v>
      </c>
      <c r="W1366" s="114">
        <v>37561</v>
      </c>
      <c r="X1366" s="113" t="s">
        <v>29197</v>
      </c>
      <c r="Y1366" s="114">
        <v>37945</v>
      </c>
      <c r="Z1366" s="114">
        <v>37926</v>
      </c>
      <c r="AA1366" s="113">
        <v>31</v>
      </c>
      <c r="AB1366" s="113" t="s">
        <v>9</v>
      </c>
      <c r="AC1366" s="113">
        <v>41</v>
      </c>
      <c r="AD1366" s="113" t="s">
        <v>52</v>
      </c>
      <c r="AE1366" s="114">
        <v>44287</v>
      </c>
      <c r="AF1366" s="113">
        <v>19</v>
      </c>
      <c r="AG1366" s="113">
        <v>9</v>
      </c>
      <c r="AH1366" s="113" t="s">
        <v>9913</v>
      </c>
      <c r="AI1366" s="117" t="s">
        <v>2603</v>
      </c>
      <c r="AJ1366" s="113" t="s">
        <v>45514</v>
      </c>
      <c r="AK1366" s="114">
        <v>43838</v>
      </c>
      <c r="AL1366" s="113">
        <v>40</v>
      </c>
      <c r="AM1366" s="113" t="s">
        <v>9870</v>
      </c>
      <c r="AN1366" s="113" t="s">
        <v>29198</v>
      </c>
      <c r="AO1366" s="113" t="s">
        <v>2604</v>
      </c>
      <c r="AP1366" s="113">
        <v>1996</v>
      </c>
      <c r="AQ1366" s="113" t="s">
        <v>5236</v>
      </c>
      <c r="AR1366" s="113" t="s">
        <v>29199</v>
      </c>
      <c r="AS1366" s="113" t="s">
        <v>14</v>
      </c>
      <c r="AT1366" s="113" t="s">
        <v>14</v>
      </c>
      <c r="AU1366" s="113" t="s">
        <v>16229</v>
      </c>
      <c r="AV1366" s="113" t="s">
        <v>14</v>
      </c>
      <c r="AW1366" s="113" t="s">
        <v>14</v>
      </c>
    </row>
    <row r="1367" spans="1:49">
      <c r="A1367" s="116" t="s">
        <v>8351</v>
      </c>
      <c r="B1367" s="113">
        <v>570015629</v>
      </c>
      <c r="C1367" s="113" t="s">
        <v>5724</v>
      </c>
      <c r="E1367" s="113" t="s">
        <v>30</v>
      </c>
      <c r="F1367" s="113" t="s">
        <v>129</v>
      </c>
      <c r="G1367" s="114">
        <v>26891</v>
      </c>
      <c r="H1367" s="113" t="s">
        <v>16218</v>
      </c>
      <c r="I1367" s="113" t="s">
        <v>9866</v>
      </c>
      <c r="J1367" s="113" t="s">
        <v>9872</v>
      </c>
      <c r="K1367" s="113" t="s">
        <v>29599</v>
      </c>
      <c r="L1367" s="113">
        <v>85396975550</v>
      </c>
      <c r="M1367" s="113" t="s">
        <v>29600</v>
      </c>
      <c r="O1367" s="113" t="s">
        <v>10089</v>
      </c>
      <c r="P1367" s="113" t="s">
        <v>29601</v>
      </c>
      <c r="Q1367" s="113" t="s">
        <v>29602</v>
      </c>
      <c r="R1367" s="113">
        <v>15</v>
      </c>
      <c r="S1367" s="113" t="s">
        <v>13</v>
      </c>
      <c r="T1367" s="113" t="s">
        <v>29603</v>
      </c>
      <c r="U1367" s="113" t="s">
        <v>29604</v>
      </c>
      <c r="V1367" s="114">
        <v>37998</v>
      </c>
      <c r="W1367" s="114">
        <v>37956</v>
      </c>
      <c r="X1367" s="113" t="s">
        <v>29605</v>
      </c>
      <c r="Y1367" s="114">
        <v>38408</v>
      </c>
      <c r="Z1367" s="114">
        <v>38412</v>
      </c>
      <c r="AA1367" s="113">
        <v>31</v>
      </c>
      <c r="AB1367" s="113" t="s">
        <v>9</v>
      </c>
      <c r="AC1367" s="113">
        <v>41</v>
      </c>
      <c r="AD1367" s="113" t="s">
        <v>52</v>
      </c>
      <c r="AE1367" s="114">
        <v>43191</v>
      </c>
      <c r="AF1367" s="113">
        <v>14</v>
      </c>
      <c r="AG1367" s="113">
        <v>4</v>
      </c>
      <c r="AH1367" s="113" t="s">
        <v>9913</v>
      </c>
      <c r="AI1367" s="117" t="s">
        <v>29606</v>
      </c>
      <c r="AJ1367" s="113" t="s">
        <v>45514</v>
      </c>
      <c r="AK1367" s="114">
        <v>44923</v>
      </c>
      <c r="AL1367" s="113">
        <v>40</v>
      </c>
      <c r="AM1367" s="113" t="s">
        <v>9870</v>
      </c>
      <c r="AN1367" s="113" t="s">
        <v>16468</v>
      </c>
      <c r="AO1367" s="113" t="s">
        <v>31</v>
      </c>
      <c r="AP1367" s="113">
        <v>1996</v>
      </c>
      <c r="AQ1367" s="113" t="s">
        <v>8</v>
      </c>
      <c r="AR1367" s="113" t="s">
        <v>29607</v>
      </c>
      <c r="AS1367" s="113" t="s">
        <v>14</v>
      </c>
      <c r="AT1367" s="113" t="s">
        <v>14</v>
      </c>
      <c r="AU1367" s="113" t="s">
        <v>16229</v>
      </c>
      <c r="AV1367" s="113" t="s">
        <v>14</v>
      </c>
      <c r="AW1367" s="113" t="s">
        <v>14</v>
      </c>
    </row>
    <row r="1368" spans="1:49">
      <c r="A1368" s="116" t="s">
        <v>5672</v>
      </c>
      <c r="C1368" s="113" t="s">
        <v>5673</v>
      </c>
      <c r="F1368" s="113" t="s">
        <v>8</v>
      </c>
      <c r="G1368" s="114">
        <v>26891</v>
      </c>
      <c r="H1368" s="113" t="s">
        <v>16230</v>
      </c>
      <c r="I1368" s="113" t="s">
        <v>9866</v>
      </c>
      <c r="J1368" s="113" t="s">
        <v>9872</v>
      </c>
      <c r="K1368" s="113" t="s">
        <v>23205</v>
      </c>
      <c r="L1368" s="113">
        <v>82259243207</v>
      </c>
      <c r="M1368" s="113" t="s">
        <v>14016</v>
      </c>
      <c r="N1368" s="113" t="s">
        <v>18798</v>
      </c>
      <c r="O1368" s="113" t="s">
        <v>16869</v>
      </c>
      <c r="P1368" s="113" t="s">
        <v>23206</v>
      </c>
      <c r="Q1368" s="113" t="s">
        <v>23207</v>
      </c>
      <c r="R1368" s="113">
        <v>15</v>
      </c>
      <c r="S1368" s="113" t="s">
        <v>13</v>
      </c>
      <c r="T1368" s="113" t="s">
        <v>23208</v>
      </c>
      <c r="U1368" s="113" t="s">
        <v>23209</v>
      </c>
      <c r="V1368" s="114">
        <v>42032</v>
      </c>
      <c r="W1368" s="114">
        <v>41944</v>
      </c>
      <c r="X1368" s="113" t="s">
        <v>23210</v>
      </c>
      <c r="Y1368" s="114">
        <v>42612</v>
      </c>
      <c r="Z1368" s="114">
        <v>42614</v>
      </c>
      <c r="AA1368" s="113">
        <v>21</v>
      </c>
      <c r="AB1368" s="113" t="s">
        <v>24</v>
      </c>
      <c r="AC1368" s="113">
        <v>23</v>
      </c>
      <c r="AD1368" s="113" t="s">
        <v>78</v>
      </c>
      <c r="AE1368" s="114">
        <v>45017</v>
      </c>
      <c r="AF1368" s="113">
        <v>18</v>
      </c>
      <c r="AG1368" s="113">
        <v>7</v>
      </c>
      <c r="AH1368" s="113" t="s">
        <v>16263</v>
      </c>
      <c r="AI1368" s="117" t="s">
        <v>5674</v>
      </c>
      <c r="AK1368" s="114">
        <v>43556</v>
      </c>
      <c r="AL1368" s="113">
        <v>15</v>
      </c>
      <c r="AM1368" s="113" t="s">
        <v>9885</v>
      </c>
      <c r="AN1368" s="113" t="s">
        <v>20165</v>
      </c>
      <c r="AO1368" s="113" t="s">
        <v>1118</v>
      </c>
      <c r="AP1368" s="113">
        <v>1993</v>
      </c>
      <c r="AQ1368" s="113" t="s">
        <v>8</v>
      </c>
      <c r="AR1368" s="113" t="s">
        <v>22129</v>
      </c>
      <c r="AS1368" s="113" t="s">
        <v>14</v>
      </c>
      <c r="AT1368" s="113" t="s">
        <v>14</v>
      </c>
      <c r="AU1368" s="113" t="s">
        <v>16229</v>
      </c>
      <c r="AV1368" s="113" t="s">
        <v>14</v>
      </c>
      <c r="AW1368" s="113" t="s">
        <v>14</v>
      </c>
    </row>
    <row r="1369" spans="1:49">
      <c r="A1369" s="116" t="s">
        <v>6975</v>
      </c>
      <c r="B1369" s="113">
        <v>570013558</v>
      </c>
      <c r="C1369" s="113" t="s">
        <v>6976</v>
      </c>
      <c r="E1369" s="113" t="s">
        <v>67</v>
      </c>
      <c r="F1369" s="113" t="s">
        <v>877</v>
      </c>
      <c r="G1369" s="114">
        <v>26892</v>
      </c>
      <c r="H1369" s="113" t="s">
        <v>16218</v>
      </c>
      <c r="I1369" s="113" t="s">
        <v>9866</v>
      </c>
      <c r="J1369" s="113" t="s">
        <v>9872</v>
      </c>
      <c r="K1369" s="113" t="s">
        <v>28806</v>
      </c>
      <c r="L1369" s="113">
        <v>85346587399</v>
      </c>
      <c r="M1369" s="113" t="s">
        <v>14555</v>
      </c>
      <c r="O1369" s="113" t="s">
        <v>14556</v>
      </c>
      <c r="P1369" s="113" t="s">
        <v>28807</v>
      </c>
      <c r="Q1369" s="113" t="s">
        <v>28808</v>
      </c>
      <c r="R1369" s="113">
        <v>15</v>
      </c>
      <c r="S1369" s="113" t="s">
        <v>13</v>
      </c>
      <c r="T1369" s="113" t="s">
        <v>28809</v>
      </c>
      <c r="U1369" s="113" t="s">
        <v>28810</v>
      </c>
      <c r="V1369" s="114">
        <v>37065</v>
      </c>
      <c r="W1369" s="114">
        <v>37073</v>
      </c>
      <c r="X1369" s="113" t="s">
        <v>28811</v>
      </c>
      <c r="Y1369" s="114">
        <v>37565</v>
      </c>
      <c r="Z1369" s="114">
        <v>37561</v>
      </c>
      <c r="AA1369" s="113">
        <v>31</v>
      </c>
      <c r="AB1369" s="113" t="s">
        <v>9</v>
      </c>
      <c r="AC1369" s="113">
        <v>42</v>
      </c>
      <c r="AD1369" s="113" t="s">
        <v>92</v>
      </c>
      <c r="AE1369" s="114">
        <v>44652</v>
      </c>
      <c r="AF1369" s="113">
        <v>20</v>
      </c>
      <c r="AG1369" s="113">
        <v>9</v>
      </c>
      <c r="AH1369" s="113" t="s">
        <v>9913</v>
      </c>
      <c r="AI1369" s="117" t="s">
        <v>45591</v>
      </c>
      <c r="AJ1369" s="113" t="s">
        <v>45560</v>
      </c>
      <c r="AK1369" s="114">
        <v>45120</v>
      </c>
      <c r="AL1369" s="113">
        <v>40</v>
      </c>
      <c r="AM1369" s="113" t="s">
        <v>9870</v>
      </c>
      <c r="AN1369" s="113" t="s">
        <v>16647</v>
      </c>
      <c r="AO1369" s="113" t="s">
        <v>378</v>
      </c>
      <c r="AP1369" s="113">
        <v>1999</v>
      </c>
      <c r="AQ1369" s="113" t="s">
        <v>5236</v>
      </c>
      <c r="AR1369" s="113" t="s">
        <v>18626</v>
      </c>
      <c r="AS1369" s="113" t="s">
        <v>14</v>
      </c>
      <c r="AT1369" s="113" t="s">
        <v>14</v>
      </c>
      <c r="AU1369" s="113" t="s">
        <v>16229</v>
      </c>
      <c r="AV1369" s="113" t="s">
        <v>14</v>
      </c>
      <c r="AW1369" s="113" t="s">
        <v>14</v>
      </c>
    </row>
    <row r="1370" spans="1:49">
      <c r="A1370" s="116" t="s">
        <v>1011</v>
      </c>
      <c r="C1370" s="113" t="s">
        <v>1012</v>
      </c>
      <c r="E1370" s="113" t="s">
        <v>430</v>
      </c>
      <c r="F1370" s="113" t="s">
        <v>1013</v>
      </c>
      <c r="G1370" s="114">
        <v>26894</v>
      </c>
      <c r="H1370" s="113" t="s">
        <v>16218</v>
      </c>
      <c r="I1370" s="113" t="s">
        <v>9866</v>
      </c>
      <c r="J1370" s="113" t="s">
        <v>9872</v>
      </c>
      <c r="K1370" s="113" t="s">
        <v>18012</v>
      </c>
      <c r="L1370" s="113">
        <v>82291692873</v>
      </c>
      <c r="M1370" s="113" t="s">
        <v>46584</v>
      </c>
      <c r="O1370" s="113" t="s">
        <v>15870</v>
      </c>
      <c r="P1370" s="113" t="s">
        <v>18013</v>
      </c>
      <c r="Q1370" s="113" t="s">
        <v>18014</v>
      </c>
      <c r="R1370" s="113">
        <v>15</v>
      </c>
      <c r="S1370" s="113" t="s">
        <v>13</v>
      </c>
      <c r="T1370" s="113" t="s">
        <v>18015</v>
      </c>
      <c r="U1370" s="113" t="s">
        <v>16173</v>
      </c>
      <c r="V1370" s="114">
        <v>39965</v>
      </c>
      <c r="W1370" s="114">
        <v>39965</v>
      </c>
      <c r="X1370" s="113" t="s">
        <v>18016</v>
      </c>
      <c r="Y1370" s="114">
        <v>39965</v>
      </c>
      <c r="Z1370" s="114">
        <v>39965</v>
      </c>
      <c r="AA1370" s="113">
        <v>21</v>
      </c>
      <c r="AB1370" s="113" t="s">
        <v>24</v>
      </c>
      <c r="AC1370" s="113">
        <v>32</v>
      </c>
      <c r="AD1370" s="113" t="s">
        <v>84</v>
      </c>
      <c r="AE1370" s="114">
        <v>45017</v>
      </c>
      <c r="AF1370" s="113">
        <v>14</v>
      </c>
      <c r="AG1370" s="113">
        <v>4</v>
      </c>
      <c r="AH1370" s="113" t="s">
        <v>9913</v>
      </c>
      <c r="AI1370" s="117" t="s">
        <v>175</v>
      </c>
      <c r="AJ1370" s="113" t="s">
        <v>45509</v>
      </c>
      <c r="AK1370" s="114">
        <v>44670</v>
      </c>
      <c r="AL1370" s="113">
        <v>40</v>
      </c>
      <c r="AM1370" s="113" t="s">
        <v>9870</v>
      </c>
      <c r="AN1370" s="113" t="s">
        <v>18017</v>
      </c>
      <c r="AO1370" s="113" t="s">
        <v>431</v>
      </c>
      <c r="AP1370" s="113">
        <v>2016</v>
      </c>
      <c r="AQ1370" s="113" t="s">
        <v>6669</v>
      </c>
      <c r="AR1370" s="113" t="s">
        <v>18018</v>
      </c>
      <c r="AS1370" s="113" t="s">
        <v>14</v>
      </c>
      <c r="AT1370" s="113" t="s">
        <v>14</v>
      </c>
      <c r="AU1370" s="113" t="s">
        <v>16229</v>
      </c>
      <c r="AV1370" s="113" t="s">
        <v>14</v>
      </c>
      <c r="AW1370" s="113" t="s">
        <v>14</v>
      </c>
    </row>
    <row r="1371" spans="1:49">
      <c r="A1371" s="116" t="s">
        <v>3009</v>
      </c>
      <c r="B1371" s="113">
        <v>570027833</v>
      </c>
      <c r="C1371" s="113" t="s">
        <v>3010</v>
      </c>
      <c r="E1371" s="113" t="s">
        <v>110</v>
      </c>
      <c r="F1371" s="113" t="s">
        <v>8</v>
      </c>
      <c r="G1371" s="114">
        <v>26897</v>
      </c>
      <c r="H1371" s="113" t="s">
        <v>16230</v>
      </c>
      <c r="I1371" s="113" t="s">
        <v>9866</v>
      </c>
      <c r="J1371" s="113" t="s">
        <v>9867</v>
      </c>
      <c r="K1371" s="113" t="s">
        <v>30891</v>
      </c>
      <c r="L1371" s="113">
        <v>82296941960</v>
      </c>
      <c r="M1371" s="113" t="s">
        <v>11802</v>
      </c>
      <c r="O1371" s="113" t="s">
        <v>11803</v>
      </c>
      <c r="P1371" s="113" t="s">
        <v>30892</v>
      </c>
      <c r="Q1371" s="113" t="s">
        <v>30893</v>
      </c>
      <c r="R1371" s="113">
        <v>15</v>
      </c>
      <c r="S1371" s="113" t="s">
        <v>13</v>
      </c>
      <c r="T1371" s="113" t="s">
        <v>30894</v>
      </c>
      <c r="U1371" s="113" t="s">
        <v>30895</v>
      </c>
      <c r="V1371" s="114">
        <v>39387</v>
      </c>
      <c r="W1371" s="114">
        <v>39083</v>
      </c>
      <c r="X1371" s="113" t="s">
        <v>30896</v>
      </c>
      <c r="Y1371" s="114">
        <v>39720</v>
      </c>
      <c r="Z1371" s="114">
        <v>39722</v>
      </c>
      <c r="AA1371" s="113">
        <v>31</v>
      </c>
      <c r="AB1371" s="113" t="s">
        <v>9</v>
      </c>
      <c r="AC1371" s="113">
        <v>34</v>
      </c>
      <c r="AD1371" s="113" t="s">
        <v>18</v>
      </c>
      <c r="AE1371" s="114">
        <v>43556</v>
      </c>
      <c r="AF1371" s="113">
        <v>15</v>
      </c>
      <c r="AG1371" s="113">
        <v>3</v>
      </c>
      <c r="AH1371" s="113" t="s">
        <v>9913</v>
      </c>
      <c r="AI1371" s="117" t="s">
        <v>58</v>
      </c>
      <c r="AJ1371" s="113" t="s">
        <v>45509</v>
      </c>
      <c r="AK1371" s="114">
        <v>43722</v>
      </c>
      <c r="AL1371" s="113">
        <v>40</v>
      </c>
      <c r="AM1371" s="113" t="s">
        <v>9870</v>
      </c>
      <c r="AN1371" s="113" t="s">
        <v>16282</v>
      </c>
      <c r="AO1371" s="113" t="s">
        <v>113</v>
      </c>
      <c r="AP1371" s="113">
        <v>1999</v>
      </c>
      <c r="AQ1371" s="113" t="s">
        <v>8</v>
      </c>
      <c r="AR1371" s="113" t="s">
        <v>30897</v>
      </c>
      <c r="AS1371" s="113" t="s">
        <v>14</v>
      </c>
      <c r="AT1371" s="113" t="s">
        <v>14</v>
      </c>
      <c r="AU1371" s="113" t="s">
        <v>16229</v>
      </c>
      <c r="AV1371" s="113" t="s">
        <v>14</v>
      </c>
      <c r="AW1371" s="113" t="s">
        <v>14</v>
      </c>
    </row>
    <row r="1372" spans="1:49">
      <c r="A1372" s="116" t="s">
        <v>7596</v>
      </c>
      <c r="C1372" s="113" t="s">
        <v>7597</v>
      </c>
      <c r="E1372" s="113" t="s">
        <v>244</v>
      </c>
      <c r="F1372" s="113" t="s">
        <v>1298</v>
      </c>
      <c r="G1372" s="114">
        <v>26898</v>
      </c>
      <c r="H1372" s="113" t="s">
        <v>16230</v>
      </c>
      <c r="I1372" s="113" t="s">
        <v>9866</v>
      </c>
      <c r="J1372" s="113" t="s">
        <v>9872</v>
      </c>
      <c r="K1372" s="113" t="s">
        <v>30042</v>
      </c>
      <c r="L1372" s="113">
        <v>82259426297</v>
      </c>
      <c r="M1372" s="113" t="s">
        <v>15517</v>
      </c>
      <c r="O1372" s="113" t="s">
        <v>15518</v>
      </c>
      <c r="P1372" s="113" t="s">
        <v>30043</v>
      </c>
      <c r="Q1372" s="113" t="s">
        <v>30044</v>
      </c>
      <c r="R1372" s="113">
        <v>15</v>
      </c>
      <c r="S1372" s="113" t="s">
        <v>13</v>
      </c>
      <c r="T1372" s="113" t="s">
        <v>30045</v>
      </c>
      <c r="U1372" s="113" t="s">
        <v>30046</v>
      </c>
      <c r="V1372" s="114">
        <v>40179</v>
      </c>
      <c r="W1372" s="114">
        <v>40179</v>
      </c>
      <c r="X1372" s="113" t="s">
        <v>30047</v>
      </c>
      <c r="Y1372" s="114">
        <v>40906</v>
      </c>
      <c r="Z1372" s="114">
        <v>40909</v>
      </c>
      <c r="AA1372" s="113">
        <v>31</v>
      </c>
      <c r="AB1372" s="113" t="s">
        <v>9</v>
      </c>
      <c r="AC1372" s="113">
        <v>34</v>
      </c>
      <c r="AD1372" s="113" t="s">
        <v>18</v>
      </c>
      <c r="AE1372" s="114">
        <v>44835</v>
      </c>
      <c r="AF1372" s="113">
        <v>20</v>
      </c>
      <c r="AG1372" s="113">
        <v>8</v>
      </c>
      <c r="AH1372" s="113" t="s">
        <v>16226</v>
      </c>
      <c r="AI1372" s="117" t="s">
        <v>9891</v>
      </c>
      <c r="AK1372" s="114">
        <v>44836</v>
      </c>
      <c r="AL1372" s="113">
        <v>40</v>
      </c>
      <c r="AM1372" s="113" t="s">
        <v>9870</v>
      </c>
      <c r="AN1372" s="113" t="s">
        <v>16670</v>
      </c>
      <c r="AO1372" s="113" t="s">
        <v>94</v>
      </c>
      <c r="AP1372" s="113">
        <v>1998</v>
      </c>
      <c r="AQ1372" s="113" t="s">
        <v>9871</v>
      </c>
      <c r="AR1372" s="113" t="s">
        <v>17326</v>
      </c>
      <c r="AS1372" s="113" t="s">
        <v>14</v>
      </c>
      <c r="AT1372" s="113" t="s">
        <v>14</v>
      </c>
      <c r="AU1372" s="113" t="s">
        <v>16229</v>
      </c>
      <c r="AV1372" s="113" t="s">
        <v>14</v>
      </c>
    </row>
    <row r="1373" spans="1:49">
      <c r="A1373" s="116" t="s">
        <v>4902</v>
      </c>
      <c r="B1373" s="113">
        <v>570021371</v>
      </c>
      <c r="C1373" s="113" t="s">
        <v>735</v>
      </c>
      <c r="E1373" s="113" t="s">
        <v>223</v>
      </c>
      <c r="F1373" s="113" t="s">
        <v>4903</v>
      </c>
      <c r="G1373" s="114">
        <v>26899</v>
      </c>
      <c r="H1373" s="113" t="s">
        <v>16230</v>
      </c>
      <c r="I1373" s="113" t="s">
        <v>9866</v>
      </c>
      <c r="J1373" s="113" t="s">
        <v>9872</v>
      </c>
      <c r="K1373" s="113" t="s">
        <v>24018</v>
      </c>
      <c r="L1373" s="113">
        <v>82224046701</v>
      </c>
      <c r="M1373" s="113" t="s">
        <v>15454</v>
      </c>
      <c r="O1373" s="113" t="s">
        <v>15455</v>
      </c>
      <c r="P1373" s="113" t="s">
        <v>24019</v>
      </c>
      <c r="Q1373" s="113" t="s">
        <v>24020</v>
      </c>
      <c r="R1373" s="113">
        <v>15</v>
      </c>
      <c r="S1373" s="113" t="s">
        <v>13</v>
      </c>
      <c r="T1373" s="113" t="s">
        <v>24021</v>
      </c>
      <c r="U1373" s="113" t="s">
        <v>24022</v>
      </c>
      <c r="V1373" s="114">
        <v>39038</v>
      </c>
      <c r="W1373" s="114">
        <v>38808</v>
      </c>
      <c r="X1373" s="113" t="s">
        <v>24023</v>
      </c>
      <c r="Y1373" s="114">
        <v>39353</v>
      </c>
      <c r="Z1373" s="114">
        <v>39356</v>
      </c>
      <c r="AA1373" s="113">
        <v>21</v>
      </c>
      <c r="AB1373" s="113" t="s">
        <v>24</v>
      </c>
      <c r="AC1373" s="113">
        <v>32</v>
      </c>
      <c r="AD1373" s="113" t="s">
        <v>84</v>
      </c>
      <c r="AE1373" s="114">
        <v>45017</v>
      </c>
      <c r="AF1373" s="113">
        <v>21</v>
      </c>
      <c r="AG1373" s="113">
        <v>5</v>
      </c>
      <c r="AH1373" s="113" t="s">
        <v>16226</v>
      </c>
      <c r="AI1373" s="117" t="s">
        <v>9904</v>
      </c>
      <c r="AK1373" s="114">
        <v>44013</v>
      </c>
      <c r="AL1373" s="113">
        <v>30</v>
      </c>
      <c r="AM1373" s="113" t="s">
        <v>9882</v>
      </c>
      <c r="AN1373" s="113" t="s">
        <v>20141</v>
      </c>
      <c r="AO1373" s="113" t="s">
        <v>932</v>
      </c>
      <c r="AP1373" s="113">
        <v>2019</v>
      </c>
      <c r="AQ1373" s="113" t="s">
        <v>1298</v>
      </c>
      <c r="AR1373" s="113" t="s">
        <v>24004</v>
      </c>
      <c r="AS1373" s="113" t="s">
        <v>14</v>
      </c>
      <c r="AT1373" s="113" t="s">
        <v>14</v>
      </c>
      <c r="AU1373" s="113" t="s">
        <v>16229</v>
      </c>
      <c r="AV1373" s="113" t="s">
        <v>14</v>
      </c>
      <c r="AW1373" s="113" t="s">
        <v>14</v>
      </c>
    </row>
    <row r="1374" spans="1:49">
      <c r="A1374" s="116" t="s">
        <v>6127</v>
      </c>
      <c r="B1374" s="113">
        <v>570014009</v>
      </c>
      <c r="C1374" s="113" t="s">
        <v>6128</v>
      </c>
      <c r="F1374" s="113" t="s">
        <v>8</v>
      </c>
      <c r="G1374" s="114">
        <v>26901</v>
      </c>
      <c r="H1374" s="113" t="s">
        <v>16218</v>
      </c>
      <c r="I1374" s="113" t="s">
        <v>9866</v>
      </c>
      <c r="J1374" s="113" t="s">
        <v>9872</v>
      </c>
      <c r="K1374" s="113" t="s">
        <v>46146</v>
      </c>
      <c r="L1374" s="113">
        <v>82271283839</v>
      </c>
      <c r="M1374" s="113" t="s">
        <v>14094</v>
      </c>
      <c r="O1374" s="113" t="s">
        <v>12572</v>
      </c>
      <c r="P1374" s="113" t="s">
        <v>36798</v>
      </c>
      <c r="Q1374" s="113" t="s">
        <v>36799</v>
      </c>
      <c r="R1374" s="113">
        <v>15</v>
      </c>
      <c r="S1374" s="113" t="s">
        <v>13</v>
      </c>
      <c r="T1374" s="113" t="s">
        <v>36800</v>
      </c>
      <c r="U1374" s="113" t="s">
        <v>36801</v>
      </c>
      <c r="V1374" s="114">
        <v>37557</v>
      </c>
      <c r="W1374" s="114">
        <v>37561</v>
      </c>
      <c r="X1374" s="113" t="s">
        <v>36802</v>
      </c>
      <c r="Y1374" s="114">
        <v>37945</v>
      </c>
      <c r="Z1374" s="114">
        <v>37956</v>
      </c>
      <c r="AA1374" s="113">
        <v>13</v>
      </c>
      <c r="AB1374" s="113" t="s">
        <v>357</v>
      </c>
      <c r="AC1374" s="113">
        <v>24</v>
      </c>
      <c r="AD1374" s="113" t="s">
        <v>47</v>
      </c>
      <c r="AE1374" s="114">
        <v>44835</v>
      </c>
      <c r="AF1374" s="113">
        <v>16</v>
      </c>
      <c r="AG1374" s="113">
        <v>11</v>
      </c>
      <c r="AH1374" s="113" t="s">
        <v>16263</v>
      </c>
      <c r="AI1374" s="117" t="s">
        <v>20448</v>
      </c>
      <c r="AK1374" s="114">
        <v>45302</v>
      </c>
      <c r="AL1374" s="113">
        <v>15</v>
      </c>
      <c r="AM1374" s="113" t="s">
        <v>9885</v>
      </c>
      <c r="AN1374" s="113" t="s">
        <v>22449</v>
      </c>
      <c r="AO1374" s="113" t="s">
        <v>145</v>
      </c>
      <c r="AP1374" s="113">
        <v>2008</v>
      </c>
      <c r="AQ1374" s="113" t="s">
        <v>5236</v>
      </c>
      <c r="AR1374" s="113" t="s">
        <v>18618</v>
      </c>
      <c r="AS1374" s="113" t="s">
        <v>14</v>
      </c>
      <c r="AT1374" s="113" t="s">
        <v>14</v>
      </c>
      <c r="AU1374" s="113" t="s">
        <v>16229</v>
      </c>
      <c r="AV1374" s="113" t="s">
        <v>14</v>
      </c>
    </row>
    <row r="1375" spans="1:49">
      <c r="A1375" s="116" t="s">
        <v>3914</v>
      </c>
      <c r="B1375" s="113">
        <v>570011287</v>
      </c>
      <c r="C1375" s="113" t="s">
        <v>3915</v>
      </c>
      <c r="E1375" s="113" t="s">
        <v>30</v>
      </c>
      <c r="F1375" s="113" t="s">
        <v>154</v>
      </c>
      <c r="G1375" s="114">
        <v>26913</v>
      </c>
      <c r="H1375" s="113" t="s">
        <v>16230</v>
      </c>
      <c r="I1375" s="113" t="s">
        <v>9866</v>
      </c>
      <c r="J1375" s="113" t="s">
        <v>9872</v>
      </c>
      <c r="K1375" s="113" t="s">
        <v>37192</v>
      </c>
      <c r="L1375" s="113">
        <v>81245360886</v>
      </c>
      <c r="M1375" s="113" t="s">
        <v>15293</v>
      </c>
      <c r="O1375" s="113" t="s">
        <v>15294</v>
      </c>
      <c r="P1375" s="113" t="s">
        <v>37193</v>
      </c>
      <c r="Q1375" s="113" t="s">
        <v>37194</v>
      </c>
      <c r="R1375" s="113">
        <v>15</v>
      </c>
      <c r="S1375" s="113" t="s">
        <v>13</v>
      </c>
      <c r="T1375" s="113" t="s">
        <v>37195</v>
      </c>
      <c r="U1375" s="113" t="s">
        <v>37196</v>
      </c>
      <c r="V1375" s="114">
        <v>34151</v>
      </c>
      <c r="W1375" s="114">
        <v>34029</v>
      </c>
      <c r="X1375" s="113" t="s">
        <v>37197</v>
      </c>
      <c r="Y1375" s="114">
        <v>34759</v>
      </c>
      <c r="Z1375" s="114">
        <v>35034</v>
      </c>
      <c r="AA1375" s="113">
        <v>21</v>
      </c>
      <c r="AB1375" s="113" t="s">
        <v>24</v>
      </c>
      <c r="AC1375" s="113">
        <v>34</v>
      </c>
      <c r="AD1375" s="113" t="s">
        <v>18</v>
      </c>
      <c r="AE1375" s="114">
        <v>44470</v>
      </c>
      <c r="AF1375" s="113">
        <v>23</v>
      </c>
      <c r="AG1375" s="113">
        <v>7</v>
      </c>
      <c r="AH1375" s="113" t="s">
        <v>16263</v>
      </c>
      <c r="AI1375" s="117" t="s">
        <v>16264</v>
      </c>
      <c r="AK1375" s="114">
        <v>45302</v>
      </c>
      <c r="AL1375" s="113">
        <v>40</v>
      </c>
      <c r="AM1375" s="113" t="s">
        <v>9870</v>
      </c>
      <c r="AN1375" s="113" t="s">
        <v>20402</v>
      </c>
      <c r="AO1375" s="113" t="s">
        <v>1081</v>
      </c>
      <c r="AP1375" s="113">
        <v>2013</v>
      </c>
      <c r="AQ1375" s="113" t="s">
        <v>5236</v>
      </c>
      <c r="AR1375" s="113" t="s">
        <v>25211</v>
      </c>
      <c r="AS1375" s="113" t="s">
        <v>14</v>
      </c>
      <c r="AT1375" s="113" t="s">
        <v>14</v>
      </c>
      <c r="AU1375" s="113" t="s">
        <v>16229</v>
      </c>
      <c r="AV1375" s="113" t="s">
        <v>14</v>
      </c>
    </row>
    <row r="1376" spans="1:49">
      <c r="A1376" s="116" t="s">
        <v>2725</v>
      </c>
      <c r="B1376" s="113">
        <v>570013610</v>
      </c>
      <c r="C1376" s="113" t="s">
        <v>2342</v>
      </c>
      <c r="E1376" s="113" t="s">
        <v>56</v>
      </c>
      <c r="F1376" s="113" t="s">
        <v>8</v>
      </c>
      <c r="G1376" s="114">
        <v>26913</v>
      </c>
      <c r="H1376" s="113" t="s">
        <v>16218</v>
      </c>
      <c r="I1376" s="113" t="s">
        <v>9866</v>
      </c>
      <c r="J1376" s="113" t="s">
        <v>9872</v>
      </c>
      <c r="K1376" s="113" t="s">
        <v>21130</v>
      </c>
      <c r="L1376" s="113">
        <v>85241419199</v>
      </c>
      <c r="M1376" s="113" t="s">
        <v>45808</v>
      </c>
      <c r="O1376" s="113" t="s">
        <v>13284</v>
      </c>
      <c r="P1376" s="113" t="s">
        <v>21131</v>
      </c>
      <c r="Q1376" s="113" t="s">
        <v>21132</v>
      </c>
      <c r="R1376" s="113">
        <v>15</v>
      </c>
      <c r="S1376" s="113" t="s">
        <v>13</v>
      </c>
      <c r="T1376" s="113" t="s">
        <v>21133</v>
      </c>
      <c r="U1376" s="113" t="s">
        <v>21134</v>
      </c>
      <c r="V1376" s="114">
        <v>37224</v>
      </c>
      <c r="W1376" s="114">
        <v>37226</v>
      </c>
      <c r="X1376" s="113" t="s">
        <v>21135</v>
      </c>
      <c r="Y1376" s="114">
        <v>37571</v>
      </c>
      <c r="Z1376" s="114">
        <v>37591</v>
      </c>
      <c r="AA1376" s="113">
        <v>31</v>
      </c>
      <c r="AB1376" s="113" t="s">
        <v>9</v>
      </c>
      <c r="AC1376" s="113">
        <v>42</v>
      </c>
      <c r="AD1376" s="113" t="s">
        <v>92</v>
      </c>
      <c r="AE1376" s="114">
        <v>43922</v>
      </c>
      <c r="AF1376" s="113">
        <v>22</v>
      </c>
      <c r="AG1376" s="113">
        <v>0</v>
      </c>
      <c r="AH1376" s="113" t="s">
        <v>9913</v>
      </c>
      <c r="AI1376" s="117" t="s">
        <v>45809</v>
      </c>
      <c r="AJ1376" s="113" t="s">
        <v>45560</v>
      </c>
      <c r="AK1376" s="114">
        <v>45120</v>
      </c>
      <c r="AL1376" s="113">
        <v>40</v>
      </c>
      <c r="AM1376" s="113" t="s">
        <v>9870</v>
      </c>
      <c r="AN1376" s="113" t="s">
        <v>18779</v>
      </c>
      <c r="AO1376" s="113" t="s">
        <v>61</v>
      </c>
      <c r="AP1376" s="113">
        <v>1998</v>
      </c>
      <c r="AQ1376" s="113" t="s">
        <v>641</v>
      </c>
      <c r="AR1376" s="113" t="s">
        <v>21136</v>
      </c>
      <c r="AS1376" s="113" t="s">
        <v>14</v>
      </c>
      <c r="AT1376" s="113" t="s">
        <v>14</v>
      </c>
      <c r="AU1376" s="113" t="s">
        <v>16229</v>
      </c>
      <c r="AV1376" s="113" t="s">
        <v>14</v>
      </c>
      <c r="AW1376" s="113" t="s">
        <v>14</v>
      </c>
    </row>
    <row r="1377" spans="1:49">
      <c r="A1377" s="116" t="s">
        <v>3212</v>
      </c>
      <c r="B1377" s="113">
        <v>570027784</v>
      </c>
      <c r="C1377" s="113" t="s">
        <v>3213</v>
      </c>
      <c r="E1377" s="113" t="s">
        <v>30</v>
      </c>
      <c r="F1377" s="113" t="s">
        <v>877</v>
      </c>
      <c r="G1377" s="114">
        <v>26914</v>
      </c>
      <c r="H1377" s="113" t="s">
        <v>16230</v>
      </c>
      <c r="I1377" s="113" t="s">
        <v>9866</v>
      </c>
      <c r="J1377" s="113" t="s">
        <v>9872</v>
      </c>
      <c r="K1377" s="113" t="s">
        <v>43409</v>
      </c>
      <c r="L1377" s="113">
        <v>82296736515</v>
      </c>
      <c r="M1377" s="113" t="s">
        <v>14578</v>
      </c>
      <c r="O1377" s="113" t="s">
        <v>14579</v>
      </c>
      <c r="P1377" s="113" t="s">
        <v>43410</v>
      </c>
      <c r="Q1377" s="113" t="s">
        <v>43411</v>
      </c>
      <c r="R1377" s="113">
        <v>15</v>
      </c>
      <c r="S1377" s="113" t="s">
        <v>13</v>
      </c>
      <c r="T1377" s="113" t="s">
        <v>43412</v>
      </c>
      <c r="U1377" s="113" t="s">
        <v>43413</v>
      </c>
      <c r="V1377" s="114">
        <v>39387</v>
      </c>
      <c r="W1377" s="114">
        <v>39083</v>
      </c>
      <c r="X1377" s="113" t="s">
        <v>43414</v>
      </c>
      <c r="Y1377" s="114">
        <v>39720</v>
      </c>
      <c r="Z1377" s="114">
        <v>39722</v>
      </c>
      <c r="AA1377" s="113">
        <v>21</v>
      </c>
      <c r="AB1377" s="113" t="s">
        <v>24</v>
      </c>
      <c r="AC1377" s="113">
        <v>33</v>
      </c>
      <c r="AD1377" s="113" t="s">
        <v>10</v>
      </c>
      <c r="AE1377" s="114">
        <v>44835</v>
      </c>
      <c r="AF1377" s="113">
        <v>13</v>
      </c>
      <c r="AG1377" s="113">
        <v>9</v>
      </c>
      <c r="AH1377" s="113" t="s">
        <v>9913</v>
      </c>
      <c r="AI1377" s="117" t="s">
        <v>336</v>
      </c>
      <c r="AJ1377" s="113" t="s">
        <v>45516</v>
      </c>
      <c r="AK1377" s="114">
        <v>44208</v>
      </c>
      <c r="AL1377" s="113">
        <v>40</v>
      </c>
      <c r="AM1377" s="113" t="s">
        <v>9870</v>
      </c>
      <c r="AN1377" s="113" t="s">
        <v>16468</v>
      </c>
      <c r="AO1377" s="113" t="s">
        <v>31</v>
      </c>
      <c r="AP1377" s="113">
        <v>2013</v>
      </c>
      <c r="AQ1377" s="113" t="s">
        <v>8</v>
      </c>
      <c r="AR1377" s="113" t="s">
        <v>43415</v>
      </c>
      <c r="AS1377" s="113" t="s">
        <v>14</v>
      </c>
      <c r="AT1377" s="113" t="s">
        <v>14</v>
      </c>
      <c r="AU1377" s="113" t="s">
        <v>16229</v>
      </c>
      <c r="AV1377" s="113" t="s">
        <v>14</v>
      </c>
      <c r="AW1377" s="113" t="s">
        <v>14</v>
      </c>
    </row>
    <row r="1378" spans="1:49">
      <c r="A1378" s="116" t="s">
        <v>6000</v>
      </c>
      <c r="B1378" s="113">
        <v>570027515</v>
      </c>
      <c r="C1378" s="113" t="s">
        <v>6001</v>
      </c>
      <c r="F1378" s="113" t="s">
        <v>1167</v>
      </c>
      <c r="G1378" s="114">
        <v>26915</v>
      </c>
      <c r="H1378" s="113" t="s">
        <v>16230</v>
      </c>
      <c r="I1378" s="113" t="s">
        <v>10007</v>
      </c>
      <c r="J1378" s="113" t="s">
        <v>9872</v>
      </c>
      <c r="K1378" s="113" t="s">
        <v>38424</v>
      </c>
      <c r="L1378" s="113">
        <v>82188610071</v>
      </c>
      <c r="M1378" s="113" t="s">
        <v>14335</v>
      </c>
      <c r="O1378" s="113" t="s">
        <v>14336</v>
      </c>
      <c r="P1378" s="113" t="s">
        <v>38425</v>
      </c>
      <c r="Q1378" s="113" t="s">
        <v>38426</v>
      </c>
      <c r="R1378" s="113">
        <v>15</v>
      </c>
      <c r="S1378" s="113" t="s">
        <v>13</v>
      </c>
      <c r="T1378" s="113" t="s">
        <v>38427</v>
      </c>
      <c r="U1378" s="113" t="s">
        <v>38428</v>
      </c>
      <c r="V1378" s="114">
        <v>39387</v>
      </c>
      <c r="W1378" s="114">
        <v>39083</v>
      </c>
      <c r="X1378" s="113" t="s">
        <v>38429</v>
      </c>
      <c r="Y1378" s="114">
        <v>39720</v>
      </c>
      <c r="Z1378" s="114">
        <v>39722</v>
      </c>
      <c r="AA1378" s="113">
        <v>13</v>
      </c>
      <c r="AB1378" s="113" t="s">
        <v>357</v>
      </c>
      <c r="AC1378" s="113">
        <v>24</v>
      </c>
      <c r="AD1378" s="113" t="s">
        <v>47</v>
      </c>
      <c r="AE1378" s="114">
        <v>45383</v>
      </c>
      <c r="AF1378" s="113">
        <v>18</v>
      </c>
      <c r="AG1378" s="113">
        <v>3</v>
      </c>
      <c r="AH1378" s="113" t="s">
        <v>16263</v>
      </c>
      <c r="AI1378" s="117" t="s">
        <v>16325</v>
      </c>
      <c r="AK1378" s="114">
        <v>45302</v>
      </c>
      <c r="AL1378" s="113">
        <v>15</v>
      </c>
      <c r="AM1378" s="113" t="s">
        <v>9885</v>
      </c>
      <c r="AN1378" s="113" t="s">
        <v>17505</v>
      </c>
      <c r="AO1378" s="113" t="s">
        <v>2476</v>
      </c>
      <c r="AP1378" s="113">
        <v>2008</v>
      </c>
      <c r="AQ1378" s="113" t="s">
        <v>8</v>
      </c>
      <c r="AR1378" s="113" t="s">
        <v>19184</v>
      </c>
      <c r="AS1378" s="113" t="s">
        <v>14</v>
      </c>
      <c r="AT1378" s="113" t="s">
        <v>14</v>
      </c>
      <c r="AU1378" s="113" t="s">
        <v>16229</v>
      </c>
      <c r="AV1378" s="113" t="s">
        <v>14</v>
      </c>
    </row>
    <row r="1379" spans="1:49">
      <c r="A1379" s="116" t="s">
        <v>4928</v>
      </c>
      <c r="B1379" s="113">
        <v>132155033</v>
      </c>
      <c r="C1379" s="113" t="s">
        <v>4929</v>
      </c>
      <c r="E1379" s="113" t="s">
        <v>140</v>
      </c>
      <c r="F1379" s="113" t="s">
        <v>456</v>
      </c>
      <c r="G1379" s="114">
        <v>26920</v>
      </c>
      <c r="H1379" s="113" t="s">
        <v>16218</v>
      </c>
      <c r="I1379" s="113" t="s">
        <v>9866</v>
      </c>
      <c r="J1379" s="113" t="s">
        <v>9872</v>
      </c>
      <c r="K1379" s="113" t="s">
        <v>40550</v>
      </c>
      <c r="L1379" s="113">
        <v>81341448286</v>
      </c>
      <c r="M1379" s="113" t="s">
        <v>40551</v>
      </c>
      <c r="O1379" s="113" t="s">
        <v>14962</v>
      </c>
      <c r="P1379" s="113" t="s">
        <v>40552</v>
      </c>
      <c r="Q1379" s="113" t="s">
        <v>16244</v>
      </c>
      <c r="R1379" s="113">
        <v>15</v>
      </c>
      <c r="S1379" s="113" t="s">
        <v>13</v>
      </c>
      <c r="T1379" s="113" t="s">
        <v>40553</v>
      </c>
      <c r="U1379" s="113" t="s">
        <v>35875</v>
      </c>
      <c r="V1379" s="114">
        <v>35345</v>
      </c>
      <c r="W1379" s="114">
        <v>35217</v>
      </c>
      <c r="X1379" s="113" t="s">
        <v>40554</v>
      </c>
      <c r="Y1379" s="114">
        <v>35764</v>
      </c>
      <c r="Z1379" s="114">
        <v>35765</v>
      </c>
      <c r="AA1379" s="113">
        <v>22</v>
      </c>
      <c r="AB1379" s="113" t="s">
        <v>25</v>
      </c>
      <c r="AC1379" s="113">
        <v>42</v>
      </c>
      <c r="AD1379" s="113" t="s">
        <v>92</v>
      </c>
      <c r="AE1379" s="114">
        <v>44835</v>
      </c>
      <c r="AF1379" s="113">
        <v>24</v>
      </c>
      <c r="AG1379" s="113">
        <v>4</v>
      </c>
      <c r="AH1379" s="113" t="s">
        <v>16226</v>
      </c>
      <c r="AI1379" s="117" t="s">
        <v>9901</v>
      </c>
      <c r="AK1379" s="114">
        <v>44670</v>
      </c>
      <c r="AL1379" s="113">
        <v>40</v>
      </c>
      <c r="AM1379" s="113" t="s">
        <v>9870</v>
      </c>
      <c r="AN1379" s="113" t="s">
        <v>16802</v>
      </c>
      <c r="AO1379" s="113" t="s">
        <v>53</v>
      </c>
      <c r="AP1379" s="113">
        <v>2010</v>
      </c>
      <c r="AQ1379" s="113" t="s">
        <v>9889</v>
      </c>
      <c r="AR1379" s="113" t="s">
        <v>40555</v>
      </c>
      <c r="AS1379" s="113" t="s">
        <v>14</v>
      </c>
      <c r="AT1379" s="113" t="s">
        <v>14</v>
      </c>
      <c r="AU1379" s="113" t="s">
        <v>16229</v>
      </c>
      <c r="AV1379" s="113" t="s">
        <v>14</v>
      </c>
      <c r="AW1379" s="113" t="s">
        <v>14</v>
      </c>
    </row>
    <row r="1380" spans="1:49">
      <c r="A1380" s="116" t="s">
        <v>7925</v>
      </c>
      <c r="B1380" s="113">
        <v>570011750</v>
      </c>
      <c r="C1380" s="113" t="s">
        <v>598</v>
      </c>
      <c r="D1380" s="113" t="s">
        <v>914</v>
      </c>
      <c r="E1380" s="113" t="s">
        <v>7926</v>
      </c>
      <c r="F1380" s="113" t="s">
        <v>8</v>
      </c>
      <c r="G1380" s="114">
        <v>26927</v>
      </c>
      <c r="H1380" s="113" t="s">
        <v>16218</v>
      </c>
      <c r="I1380" s="113" t="s">
        <v>9866</v>
      </c>
      <c r="J1380" s="113" t="s">
        <v>9872</v>
      </c>
      <c r="K1380" s="113" t="s">
        <v>44079</v>
      </c>
      <c r="L1380" s="113">
        <v>82244510017</v>
      </c>
      <c r="M1380" s="113" t="s">
        <v>12771</v>
      </c>
      <c r="O1380" s="113" t="s">
        <v>12772</v>
      </c>
      <c r="P1380" s="113" t="s">
        <v>44080</v>
      </c>
      <c r="Q1380" s="113" t="s">
        <v>44081</v>
      </c>
      <c r="R1380" s="113">
        <v>15</v>
      </c>
      <c r="S1380" s="113" t="s">
        <v>13</v>
      </c>
      <c r="T1380" s="113" t="s">
        <v>44082</v>
      </c>
      <c r="U1380" s="113" t="s">
        <v>44083</v>
      </c>
      <c r="V1380" s="114">
        <v>34507</v>
      </c>
      <c r="W1380" s="114">
        <v>34394</v>
      </c>
      <c r="X1380" s="113" t="s">
        <v>44084</v>
      </c>
      <c r="Y1380" s="114">
        <v>34884</v>
      </c>
      <c r="Z1380" s="114">
        <v>34912</v>
      </c>
      <c r="AA1380" s="113">
        <v>21</v>
      </c>
      <c r="AB1380" s="113" t="s">
        <v>24</v>
      </c>
      <c r="AC1380" s="113">
        <v>41</v>
      </c>
      <c r="AD1380" s="113" t="s">
        <v>52</v>
      </c>
      <c r="AE1380" s="114">
        <v>42095</v>
      </c>
      <c r="AF1380" s="113">
        <v>16</v>
      </c>
      <c r="AG1380" s="113">
        <v>1</v>
      </c>
      <c r="AH1380" s="113" t="s">
        <v>16226</v>
      </c>
      <c r="AI1380" s="117" t="s">
        <v>9932</v>
      </c>
      <c r="AK1380" s="114">
        <v>44560</v>
      </c>
      <c r="AL1380" s="113">
        <v>45</v>
      </c>
      <c r="AM1380" s="113" t="s">
        <v>9922</v>
      </c>
      <c r="AN1380" s="113" t="s">
        <v>22879</v>
      </c>
      <c r="AO1380" s="113" t="s">
        <v>3246</v>
      </c>
      <c r="AP1380" s="113">
        <v>2002</v>
      </c>
      <c r="AQ1380" s="113" t="s">
        <v>5236</v>
      </c>
      <c r="AR1380" s="113" t="s">
        <v>29010</v>
      </c>
      <c r="AS1380" s="113" t="s">
        <v>14</v>
      </c>
      <c r="AT1380" s="113" t="s">
        <v>14</v>
      </c>
      <c r="AU1380" s="113" t="s">
        <v>16229</v>
      </c>
      <c r="AV1380" s="113" t="s">
        <v>14</v>
      </c>
      <c r="AW1380" s="113" t="s">
        <v>14</v>
      </c>
    </row>
    <row r="1381" spans="1:49">
      <c r="A1381" s="116" t="s">
        <v>1423</v>
      </c>
      <c r="B1381" s="113">
        <v>570027585</v>
      </c>
      <c r="C1381" s="113" t="s">
        <v>778</v>
      </c>
      <c r="E1381" s="113" t="s">
        <v>41</v>
      </c>
      <c r="F1381" s="113" t="s">
        <v>196</v>
      </c>
      <c r="G1381" s="114">
        <v>26927</v>
      </c>
      <c r="H1381" s="113" t="s">
        <v>16230</v>
      </c>
      <c r="I1381" s="113" t="s">
        <v>9866</v>
      </c>
      <c r="J1381" s="113" t="s">
        <v>9872</v>
      </c>
      <c r="K1381" s="113" t="s">
        <v>25793</v>
      </c>
      <c r="L1381" s="113">
        <v>81340201757</v>
      </c>
      <c r="M1381" s="113" t="s">
        <v>15554</v>
      </c>
      <c r="O1381" s="113" t="s">
        <v>15555</v>
      </c>
      <c r="P1381" s="113" t="s">
        <v>25794</v>
      </c>
      <c r="Q1381" s="113" t="s">
        <v>25795</v>
      </c>
      <c r="R1381" s="113">
        <v>15</v>
      </c>
      <c r="S1381" s="113" t="s">
        <v>13</v>
      </c>
      <c r="T1381" s="113" t="s">
        <v>25796</v>
      </c>
      <c r="U1381" s="113" t="s">
        <v>25797</v>
      </c>
      <c r="V1381" s="114">
        <v>39387</v>
      </c>
      <c r="W1381" s="114">
        <v>39083</v>
      </c>
      <c r="X1381" s="113" t="s">
        <v>25798</v>
      </c>
      <c r="Y1381" s="114">
        <v>39720</v>
      </c>
      <c r="Z1381" s="114">
        <v>39722</v>
      </c>
      <c r="AA1381" s="113">
        <v>22</v>
      </c>
      <c r="AB1381" s="113" t="s">
        <v>25</v>
      </c>
      <c r="AC1381" s="113">
        <v>32</v>
      </c>
      <c r="AD1381" s="113" t="s">
        <v>84</v>
      </c>
      <c r="AE1381" s="114">
        <v>44470</v>
      </c>
      <c r="AF1381" s="113">
        <v>14</v>
      </c>
      <c r="AG1381" s="113">
        <v>9</v>
      </c>
      <c r="AH1381" s="113" t="s">
        <v>16226</v>
      </c>
      <c r="AI1381" s="117" t="s">
        <v>9875</v>
      </c>
      <c r="AK1381" s="114">
        <v>43739</v>
      </c>
      <c r="AL1381" s="113">
        <v>40</v>
      </c>
      <c r="AM1381" s="113" t="s">
        <v>9870</v>
      </c>
      <c r="AN1381" s="113" t="s">
        <v>17256</v>
      </c>
      <c r="AO1381" s="113" t="s">
        <v>1424</v>
      </c>
      <c r="AP1381" s="113">
        <v>2015</v>
      </c>
      <c r="AQ1381" s="113" t="s">
        <v>9994</v>
      </c>
      <c r="AR1381" s="113" t="s">
        <v>19072</v>
      </c>
      <c r="AS1381" s="113" t="s">
        <v>14</v>
      </c>
      <c r="AT1381" s="113" t="s">
        <v>14</v>
      </c>
      <c r="AU1381" s="113" t="s">
        <v>16229</v>
      </c>
      <c r="AV1381" s="113" t="s">
        <v>14</v>
      </c>
    </row>
    <row r="1382" spans="1:49">
      <c r="A1382" s="116" t="s">
        <v>7055</v>
      </c>
      <c r="B1382" s="113">
        <v>570027649</v>
      </c>
      <c r="C1382" s="113" t="s">
        <v>7056</v>
      </c>
      <c r="E1382" s="113" t="s">
        <v>30</v>
      </c>
      <c r="F1382" s="113" t="s">
        <v>8</v>
      </c>
      <c r="G1382" s="114">
        <v>26929</v>
      </c>
      <c r="H1382" s="113" t="s">
        <v>16230</v>
      </c>
      <c r="I1382" s="113" t="s">
        <v>9866</v>
      </c>
      <c r="J1382" s="113" t="s">
        <v>9872</v>
      </c>
      <c r="K1382" s="113" t="s">
        <v>25071</v>
      </c>
      <c r="L1382" s="113">
        <v>853427798367</v>
      </c>
      <c r="M1382" s="113" t="s">
        <v>13023</v>
      </c>
      <c r="O1382" s="113" t="s">
        <v>13024</v>
      </c>
      <c r="P1382" s="113" t="s">
        <v>25072</v>
      </c>
      <c r="Q1382" s="113" t="s">
        <v>25073</v>
      </c>
      <c r="R1382" s="113">
        <v>15</v>
      </c>
      <c r="S1382" s="113" t="s">
        <v>13</v>
      </c>
      <c r="T1382" s="113" t="s">
        <v>25074</v>
      </c>
      <c r="U1382" s="113" t="s">
        <v>25075</v>
      </c>
      <c r="V1382" s="114">
        <v>39387</v>
      </c>
      <c r="W1382" s="114">
        <v>39083</v>
      </c>
      <c r="X1382" s="113" t="s">
        <v>25076</v>
      </c>
      <c r="Y1382" s="114">
        <v>39720</v>
      </c>
      <c r="Z1382" s="114">
        <v>39448</v>
      </c>
      <c r="AA1382" s="113">
        <v>21</v>
      </c>
      <c r="AB1382" s="113" t="s">
        <v>24</v>
      </c>
      <c r="AC1382" s="113">
        <v>34</v>
      </c>
      <c r="AD1382" s="113" t="s">
        <v>18</v>
      </c>
      <c r="AE1382" s="114">
        <v>44652</v>
      </c>
      <c r="AF1382" s="113">
        <v>13</v>
      </c>
      <c r="AG1382" s="113">
        <v>3</v>
      </c>
      <c r="AH1382" s="113" t="s">
        <v>16263</v>
      </c>
      <c r="AI1382" s="117" t="s">
        <v>16264</v>
      </c>
      <c r="AK1382" s="114">
        <v>45302</v>
      </c>
      <c r="AL1382" s="113">
        <v>40</v>
      </c>
      <c r="AM1382" s="113" t="s">
        <v>9870</v>
      </c>
      <c r="AN1382" s="113" t="s">
        <v>16468</v>
      </c>
      <c r="AO1382" s="113" t="s">
        <v>31</v>
      </c>
      <c r="AP1382" s="113">
        <v>2007</v>
      </c>
      <c r="AQ1382" s="113" t="s">
        <v>8</v>
      </c>
      <c r="AR1382" s="113" t="s">
        <v>25054</v>
      </c>
      <c r="AS1382" s="113" t="s">
        <v>14</v>
      </c>
      <c r="AT1382" s="113" t="s">
        <v>14</v>
      </c>
      <c r="AU1382" s="113" t="s">
        <v>16229</v>
      </c>
      <c r="AV1382" s="113" t="s">
        <v>14</v>
      </c>
    </row>
    <row r="1383" spans="1:49">
      <c r="A1383" s="116" t="s">
        <v>9555</v>
      </c>
      <c r="B1383" s="113">
        <v>570027751</v>
      </c>
      <c r="C1383" s="113" t="s">
        <v>9556</v>
      </c>
      <c r="E1383" s="113" t="s">
        <v>30</v>
      </c>
      <c r="F1383" s="113" t="s">
        <v>8</v>
      </c>
      <c r="G1383" s="114">
        <v>26932</v>
      </c>
      <c r="H1383" s="113" t="s">
        <v>16218</v>
      </c>
      <c r="I1383" s="113" t="s">
        <v>9866</v>
      </c>
      <c r="J1383" s="113" t="s">
        <v>9872</v>
      </c>
      <c r="K1383" s="113" t="s">
        <v>16310</v>
      </c>
      <c r="L1383" s="113">
        <v>85340812253</v>
      </c>
      <c r="M1383" s="113" t="s">
        <v>46227</v>
      </c>
      <c r="O1383" s="113" t="s">
        <v>16311</v>
      </c>
      <c r="P1383" s="113" t="s">
        <v>16312</v>
      </c>
      <c r="Q1383" s="113" t="s">
        <v>16313</v>
      </c>
      <c r="R1383" s="113">
        <v>15</v>
      </c>
      <c r="S1383" s="113" t="s">
        <v>13</v>
      </c>
      <c r="T1383" s="113" t="s">
        <v>16314</v>
      </c>
      <c r="U1383" s="113" t="s">
        <v>16315</v>
      </c>
      <c r="V1383" s="114">
        <v>39387</v>
      </c>
      <c r="W1383" s="114">
        <v>39083</v>
      </c>
      <c r="X1383" s="113" t="s">
        <v>16316</v>
      </c>
      <c r="Y1383" s="114">
        <v>39720</v>
      </c>
      <c r="Z1383" s="114">
        <v>39722</v>
      </c>
      <c r="AA1383" s="113">
        <v>21</v>
      </c>
      <c r="AB1383" s="113" t="s">
        <v>24</v>
      </c>
      <c r="AC1383" s="113">
        <v>33</v>
      </c>
      <c r="AD1383" s="113" t="s">
        <v>10</v>
      </c>
      <c r="AE1383" s="114">
        <v>44652</v>
      </c>
      <c r="AF1383" s="113">
        <v>16</v>
      </c>
      <c r="AG1383" s="113">
        <v>3</v>
      </c>
      <c r="AH1383" s="113" t="s">
        <v>16263</v>
      </c>
      <c r="AI1383" s="117" t="s">
        <v>1783</v>
      </c>
      <c r="AK1383" s="114">
        <v>43191</v>
      </c>
      <c r="AL1383" s="113">
        <v>40</v>
      </c>
      <c r="AM1383" s="113" t="s">
        <v>9870</v>
      </c>
      <c r="AN1383" s="113" t="s">
        <v>16317</v>
      </c>
      <c r="AO1383" s="113" t="s">
        <v>188</v>
      </c>
      <c r="AP1383" s="113">
        <v>2012</v>
      </c>
      <c r="AQ1383" s="113" t="s">
        <v>8</v>
      </c>
      <c r="AR1383" s="113" t="s">
        <v>27096</v>
      </c>
      <c r="AS1383" s="113" t="s">
        <v>14</v>
      </c>
      <c r="AT1383" s="113" t="s">
        <v>14</v>
      </c>
      <c r="AU1383" s="113" t="s">
        <v>16229</v>
      </c>
      <c r="AV1383" s="113" t="s">
        <v>14</v>
      </c>
      <c r="AW1383" s="113" t="s">
        <v>14</v>
      </c>
    </row>
    <row r="1384" spans="1:49">
      <c r="A1384" s="116" t="s">
        <v>6489</v>
      </c>
      <c r="B1384" s="113">
        <v>570015626</v>
      </c>
      <c r="C1384" s="113" t="s">
        <v>6490</v>
      </c>
      <c r="E1384" s="113" t="s">
        <v>110</v>
      </c>
      <c r="F1384" s="113" t="s">
        <v>196</v>
      </c>
      <c r="G1384" s="114">
        <v>26933</v>
      </c>
      <c r="H1384" s="113" t="s">
        <v>16218</v>
      </c>
      <c r="I1384" s="113" t="s">
        <v>9866</v>
      </c>
      <c r="J1384" s="113" t="s">
        <v>9872</v>
      </c>
      <c r="K1384" s="113" t="s">
        <v>30553</v>
      </c>
      <c r="L1384" s="113">
        <v>85240332627</v>
      </c>
      <c r="M1384" s="113" t="s">
        <v>13171</v>
      </c>
      <c r="O1384" s="113" t="s">
        <v>15553</v>
      </c>
      <c r="P1384" s="113" t="s">
        <v>30554</v>
      </c>
      <c r="Q1384" s="113" t="s">
        <v>30555</v>
      </c>
      <c r="R1384" s="113">
        <v>15</v>
      </c>
      <c r="S1384" s="113" t="s">
        <v>13</v>
      </c>
      <c r="T1384" s="113" t="s">
        <v>30556</v>
      </c>
      <c r="U1384" s="113" t="s">
        <v>30557</v>
      </c>
      <c r="V1384" s="114">
        <v>37998</v>
      </c>
      <c r="W1384" s="114">
        <v>37956</v>
      </c>
      <c r="X1384" s="113" t="s">
        <v>30558</v>
      </c>
      <c r="Y1384" s="114">
        <v>38408</v>
      </c>
      <c r="Z1384" s="114">
        <v>38412</v>
      </c>
      <c r="AA1384" s="113">
        <v>31</v>
      </c>
      <c r="AB1384" s="113" t="s">
        <v>9</v>
      </c>
      <c r="AC1384" s="113">
        <v>42</v>
      </c>
      <c r="AD1384" s="113" t="s">
        <v>92</v>
      </c>
      <c r="AE1384" s="114">
        <v>43739</v>
      </c>
      <c r="AF1384" s="113">
        <v>15</v>
      </c>
      <c r="AG1384" s="113">
        <v>10</v>
      </c>
      <c r="AH1384" s="113" t="s">
        <v>9913</v>
      </c>
      <c r="AI1384" s="117" t="s">
        <v>45602</v>
      </c>
      <c r="AJ1384" s="113" t="s">
        <v>45560</v>
      </c>
      <c r="AK1384" s="114">
        <v>44558</v>
      </c>
      <c r="AL1384" s="113">
        <v>40</v>
      </c>
      <c r="AM1384" s="113" t="s">
        <v>9870</v>
      </c>
      <c r="AN1384" s="113" t="s">
        <v>16282</v>
      </c>
      <c r="AO1384" s="113" t="s">
        <v>113</v>
      </c>
      <c r="AP1384" s="113">
        <v>1999</v>
      </c>
      <c r="AQ1384" s="113" t="s">
        <v>8</v>
      </c>
      <c r="AR1384" s="113" t="s">
        <v>30559</v>
      </c>
      <c r="AS1384" s="113" t="s">
        <v>14</v>
      </c>
      <c r="AT1384" s="113" t="s">
        <v>14</v>
      </c>
      <c r="AU1384" s="113" t="s">
        <v>16229</v>
      </c>
      <c r="AV1384" s="113" t="s">
        <v>14</v>
      </c>
      <c r="AW1384" s="113" t="s">
        <v>14</v>
      </c>
    </row>
    <row r="1385" spans="1:49">
      <c r="A1385" s="116" t="s">
        <v>5911</v>
      </c>
      <c r="B1385" s="113">
        <v>570013563</v>
      </c>
      <c r="C1385" s="113" t="s">
        <v>1873</v>
      </c>
      <c r="E1385" s="113" t="s">
        <v>30</v>
      </c>
      <c r="F1385" s="113" t="s">
        <v>8</v>
      </c>
      <c r="G1385" s="114">
        <v>26938</v>
      </c>
      <c r="H1385" s="113" t="s">
        <v>16218</v>
      </c>
      <c r="I1385" s="113" t="s">
        <v>9866</v>
      </c>
      <c r="J1385" s="113" t="s">
        <v>9872</v>
      </c>
      <c r="K1385" s="113" t="s">
        <v>18992</v>
      </c>
      <c r="L1385" s="113">
        <v>85253000808</v>
      </c>
      <c r="M1385" s="113" t="s">
        <v>18993</v>
      </c>
      <c r="O1385" s="113" t="s">
        <v>13184</v>
      </c>
      <c r="P1385" s="113" t="s">
        <v>18994</v>
      </c>
      <c r="Q1385" s="113" t="s">
        <v>18995</v>
      </c>
      <c r="R1385" s="113">
        <v>15</v>
      </c>
      <c r="S1385" s="113" t="s">
        <v>13</v>
      </c>
      <c r="T1385" s="113" t="s">
        <v>18996</v>
      </c>
      <c r="U1385" s="113" t="s">
        <v>18997</v>
      </c>
      <c r="V1385" s="114">
        <v>37065</v>
      </c>
      <c r="W1385" s="114">
        <v>37073</v>
      </c>
      <c r="X1385" s="113" t="s">
        <v>18998</v>
      </c>
      <c r="Y1385" s="114">
        <v>37565</v>
      </c>
      <c r="Z1385" s="114">
        <v>37438</v>
      </c>
      <c r="AA1385" s="113">
        <v>31</v>
      </c>
      <c r="AB1385" s="113" t="s">
        <v>9</v>
      </c>
      <c r="AC1385" s="113">
        <v>41</v>
      </c>
      <c r="AD1385" s="113" t="s">
        <v>52</v>
      </c>
      <c r="AE1385" s="114">
        <v>44287</v>
      </c>
      <c r="AF1385" s="113">
        <v>19</v>
      </c>
      <c r="AG1385" s="113">
        <v>9</v>
      </c>
      <c r="AH1385" s="113" t="s">
        <v>9913</v>
      </c>
      <c r="AI1385" s="117" t="s">
        <v>9415</v>
      </c>
      <c r="AJ1385" s="113" t="s">
        <v>45560</v>
      </c>
      <c r="AK1385" s="114">
        <v>45120</v>
      </c>
      <c r="AL1385" s="113">
        <v>40</v>
      </c>
      <c r="AM1385" s="113" t="s">
        <v>9870</v>
      </c>
      <c r="AN1385" s="113" t="s">
        <v>16468</v>
      </c>
      <c r="AO1385" s="113" t="s">
        <v>31</v>
      </c>
      <c r="AP1385" s="113">
        <v>1998</v>
      </c>
      <c r="AQ1385" s="113" t="s">
        <v>5236</v>
      </c>
      <c r="AR1385" s="113" t="s">
        <v>18999</v>
      </c>
      <c r="AS1385" s="113" t="s">
        <v>14</v>
      </c>
      <c r="AT1385" s="113" t="s">
        <v>14</v>
      </c>
      <c r="AU1385" s="113" t="s">
        <v>16229</v>
      </c>
      <c r="AV1385" s="113" t="s">
        <v>14</v>
      </c>
      <c r="AW1385" s="113" t="s">
        <v>14</v>
      </c>
    </row>
    <row r="1386" spans="1:49">
      <c r="A1386" s="116" t="s">
        <v>4683</v>
      </c>
      <c r="B1386" s="113">
        <v>570017384</v>
      </c>
      <c r="C1386" s="113" t="s">
        <v>4684</v>
      </c>
      <c r="E1386" s="113" t="s">
        <v>34</v>
      </c>
      <c r="F1386" s="113" t="s">
        <v>4685</v>
      </c>
      <c r="G1386" s="114">
        <v>26938</v>
      </c>
      <c r="H1386" s="113" t="s">
        <v>16230</v>
      </c>
      <c r="I1386" s="113" t="s">
        <v>9866</v>
      </c>
      <c r="J1386" s="113" t="s">
        <v>9872</v>
      </c>
      <c r="K1386" s="113" t="s">
        <v>41101</v>
      </c>
      <c r="L1386" s="113">
        <v>82214448234</v>
      </c>
      <c r="M1386" s="113" t="s">
        <v>41102</v>
      </c>
      <c r="O1386" s="113" t="s">
        <v>15513</v>
      </c>
      <c r="P1386" s="113" t="s">
        <v>41103</v>
      </c>
      <c r="Q1386" s="113" t="s">
        <v>41104</v>
      </c>
      <c r="R1386" s="113">
        <v>15</v>
      </c>
      <c r="S1386" s="113" t="s">
        <v>13</v>
      </c>
      <c r="T1386" s="113" t="s">
        <v>41105</v>
      </c>
      <c r="U1386" s="113" t="s">
        <v>41106</v>
      </c>
      <c r="V1386" s="114">
        <v>38397</v>
      </c>
      <c r="W1386" s="114">
        <v>38353</v>
      </c>
      <c r="X1386" s="113" t="s">
        <v>41107</v>
      </c>
      <c r="Y1386" s="114">
        <v>38775</v>
      </c>
      <c r="Z1386" s="114">
        <v>38777</v>
      </c>
      <c r="AA1386" s="113">
        <v>23</v>
      </c>
      <c r="AB1386" s="113" t="s">
        <v>78</v>
      </c>
      <c r="AC1386" s="113">
        <v>34</v>
      </c>
      <c r="AD1386" s="113" t="s">
        <v>18</v>
      </c>
      <c r="AE1386" s="114">
        <v>43922</v>
      </c>
      <c r="AF1386" s="113">
        <v>16</v>
      </c>
      <c r="AG1386" s="113">
        <v>3</v>
      </c>
      <c r="AH1386" s="113" t="s">
        <v>16226</v>
      </c>
      <c r="AI1386" s="117" t="s">
        <v>10220</v>
      </c>
      <c r="AK1386" s="114">
        <v>43642</v>
      </c>
      <c r="AL1386" s="113">
        <v>40</v>
      </c>
      <c r="AM1386" s="113" t="s">
        <v>9870</v>
      </c>
      <c r="AN1386" s="113" t="s">
        <v>18732</v>
      </c>
      <c r="AO1386" s="113" t="s">
        <v>4686</v>
      </c>
      <c r="AP1386" s="113">
        <v>2000</v>
      </c>
      <c r="AQ1386" s="113" t="s">
        <v>8</v>
      </c>
      <c r="AR1386" s="113" t="s">
        <v>24569</v>
      </c>
      <c r="AS1386" s="113" t="s">
        <v>14</v>
      </c>
      <c r="AT1386" s="113" t="s">
        <v>14</v>
      </c>
      <c r="AU1386" s="113" t="s">
        <v>16229</v>
      </c>
      <c r="AV1386" s="113" t="s">
        <v>14</v>
      </c>
      <c r="AW1386" s="113" t="s">
        <v>14</v>
      </c>
    </row>
    <row r="1387" spans="1:49">
      <c r="A1387" s="116" t="s">
        <v>4521</v>
      </c>
      <c r="B1387" s="113">
        <v>140321811</v>
      </c>
      <c r="C1387" s="113" t="s">
        <v>4522</v>
      </c>
      <c r="F1387" s="113" t="s">
        <v>4523</v>
      </c>
      <c r="G1387" s="114">
        <v>26939</v>
      </c>
      <c r="H1387" s="113" t="s">
        <v>16230</v>
      </c>
      <c r="I1387" s="113" t="s">
        <v>9919</v>
      </c>
      <c r="J1387" s="113" t="s">
        <v>9872</v>
      </c>
      <c r="K1387" s="113" t="s">
        <v>42106</v>
      </c>
      <c r="L1387" s="113">
        <v>85241757227</v>
      </c>
      <c r="M1387" s="113" t="s">
        <v>10456</v>
      </c>
      <c r="O1387" s="113" t="s">
        <v>10312</v>
      </c>
      <c r="P1387" s="113" t="s">
        <v>42107</v>
      </c>
      <c r="Q1387" s="113" t="s">
        <v>42108</v>
      </c>
      <c r="R1387" s="113">
        <v>15</v>
      </c>
      <c r="S1387" s="113" t="s">
        <v>13</v>
      </c>
      <c r="T1387" s="113" t="s">
        <v>42109</v>
      </c>
      <c r="U1387" s="113" t="s">
        <v>42110</v>
      </c>
      <c r="V1387" s="114">
        <v>34835</v>
      </c>
      <c r="W1387" s="114">
        <v>34759</v>
      </c>
      <c r="X1387" s="113" t="s">
        <v>42111</v>
      </c>
      <c r="Y1387" s="114">
        <v>35489</v>
      </c>
      <c r="Z1387" s="114">
        <v>35490</v>
      </c>
      <c r="AA1387" s="113">
        <v>21</v>
      </c>
      <c r="AB1387" s="113" t="s">
        <v>24</v>
      </c>
      <c r="AC1387" s="113">
        <v>34</v>
      </c>
      <c r="AD1387" s="113" t="s">
        <v>18</v>
      </c>
      <c r="AE1387" s="114">
        <v>41913</v>
      </c>
      <c r="AF1387" s="113">
        <v>14</v>
      </c>
      <c r="AG1387" s="113">
        <v>7</v>
      </c>
      <c r="AH1387" s="113" t="s">
        <v>16226</v>
      </c>
      <c r="AI1387" s="117" t="s">
        <v>4328</v>
      </c>
      <c r="AK1387" s="114">
        <v>41913</v>
      </c>
      <c r="AL1387" s="113">
        <v>15</v>
      </c>
      <c r="AM1387" s="113" t="s">
        <v>9885</v>
      </c>
      <c r="AN1387" s="113" t="s">
        <v>39602</v>
      </c>
      <c r="AO1387" s="113" t="s">
        <v>4329</v>
      </c>
      <c r="AP1387" s="113">
        <v>1992</v>
      </c>
      <c r="AQ1387" s="113" t="s">
        <v>8</v>
      </c>
      <c r="AR1387" s="113" t="s">
        <v>17475</v>
      </c>
      <c r="AS1387" s="113" t="s">
        <v>14</v>
      </c>
      <c r="AT1387" s="113" t="s">
        <v>14</v>
      </c>
      <c r="AU1387" s="113" t="s">
        <v>16229</v>
      </c>
      <c r="AV1387" s="113" t="s">
        <v>14</v>
      </c>
      <c r="AW1387" s="113" t="s">
        <v>14</v>
      </c>
    </row>
    <row r="1388" spans="1:49">
      <c r="A1388" s="116" t="s">
        <v>8544</v>
      </c>
      <c r="C1388" s="113" t="s">
        <v>8545</v>
      </c>
      <c r="E1388" s="113" t="s">
        <v>437</v>
      </c>
      <c r="F1388" s="113" t="s">
        <v>8</v>
      </c>
      <c r="G1388" s="114">
        <v>26942</v>
      </c>
      <c r="H1388" s="113" t="s">
        <v>16218</v>
      </c>
      <c r="I1388" s="113" t="s">
        <v>9866</v>
      </c>
      <c r="J1388" s="113" t="s">
        <v>9872</v>
      </c>
      <c r="K1388" s="113" t="s">
        <v>23533</v>
      </c>
      <c r="L1388" s="113">
        <v>82291036931</v>
      </c>
      <c r="M1388" s="113" t="s">
        <v>23534</v>
      </c>
      <c r="O1388" s="113" t="s">
        <v>13620</v>
      </c>
      <c r="P1388" s="113" t="s">
        <v>23535</v>
      </c>
      <c r="Q1388" s="113" t="s">
        <v>23536</v>
      </c>
      <c r="R1388" s="113">
        <v>15</v>
      </c>
      <c r="S1388" s="113" t="s">
        <v>13</v>
      </c>
      <c r="T1388" s="113" t="s">
        <v>23537</v>
      </c>
      <c r="U1388" s="113" t="s">
        <v>23538</v>
      </c>
      <c r="V1388" s="114">
        <v>39965</v>
      </c>
      <c r="W1388" s="114">
        <v>39904</v>
      </c>
      <c r="X1388" s="113" t="s">
        <v>23539</v>
      </c>
      <c r="Y1388" s="114">
        <v>40542</v>
      </c>
      <c r="Z1388" s="114">
        <v>40544</v>
      </c>
      <c r="AA1388" s="113">
        <v>22</v>
      </c>
      <c r="AB1388" s="113" t="s">
        <v>25</v>
      </c>
      <c r="AC1388" s="113">
        <v>24</v>
      </c>
      <c r="AD1388" s="113" t="s">
        <v>47</v>
      </c>
      <c r="AE1388" s="114">
        <v>44470</v>
      </c>
      <c r="AF1388" s="113">
        <v>27</v>
      </c>
      <c r="AG1388" s="113">
        <v>6</v>
      </c>
      <c r="AH1388" s="113" t="s">
        <v>16226</v>
      </c>
      <c r="AI1388" s="117" t="s">
        <v>179</v>
      </c>
      <c r="AK1388" s="114">
        <v>43991</v>
      </c>
      <c r="AL1388" s="113">
        <v>25</v>
      </c>
      <c r="AM1388" s="113" t="s">
        <v>9974</v>
      </c>
      <c r="AN1388" s="113" t="s">
        <v>23540</v>
      </c>
      <c r="AO1388" s="113" t="s">
        <v>211</v>
      </c>
      <c r="AP1388" s="113">
        <v>2007</v>
      </c>
      <c r="AQ1388" s="113" t="s">
        <v>8</v>
      </c>
      <c r="AR1388" s="113" t="s">
        <v>17104</v>
      </c>
      <c r="AS1388" s="113" t="s">
        <v>14</v>
      </c>
      <c r="AT1388" s="113" t="s">
        <v>14</v>
      </c>
      <c r="AU1388" s="113" t="s">
        <v>16229</v>
      </c>
      <c r="AV1388" s="113" t="s">
        <v>14</v>
      </c>
      <c r="AW1388" s="113" t="s">
        <v>14</v>
      </c>
    </row>
    <row r="1389" spans="1:49">
      <c r="A1389" s="116" t="s">
        <v>7334</v>
      </c>
      <c r="B1389" s="113">
        <v>570028841</v>
      </c>
      <c r="C1389" s="113" t="s">
        <v>1557</v>
      </c>
      <c r="E1389" s="113" t="s">
        <v>41</v>
      </c>
      <c r="F1389" s="113" t="s">
        <v>8</v>
      </c>
      <c r="G1389" s="114">
        <v>26944</v>
      </c>
      <c r="H1389" s="113" t="s">
        <v>16230</v>
      </c>
      <c r="I1389" s="113" t="s">
        <v>9866</v>
      </c>
      <c r="J1389" s="113" t="s">
        <v>9872</v>
      </c>
      <c r="K1389" s="113" t="s">
        <v>39580</v>
      </c>
      <c r="L1389" s="113">
        <v>82135863810</v>
      </c>
      <c r="M1389" s="113" t="s">
        <v>11400</v>
      </c>
      <c r="O1389" s="113" t="s">
        <v>39581</v>
      </c>
      <c r="P1389" s="113" t="s">
        <v>39582</v>
      </c>
      <c r="Q1389" s="113" t="s">
        <v>39583</v>
      </c>
      <c r="R1389" s="113">
        <v>15</v>
      </c>
      <c r="S1389" s="113" t="s">
        <v>13</v>
      </c>
      <c r="T1389" s="113" t="s">
        <v>39584</v>
      </c>
      <c r="U1389" s="113" t="s">
        <v>39585</v>
      </c>
      <c r="V1389" s="114">
        <v>39387</v>
      </c>
      <c r="W1389" s="114">
        <v>39083</v>
      </c>
      <c r="X1389" s="113" t="s">
        <v>39586</v>
      </c>
      <c r="Y1389" s="114">
        <v>39720</v>
      </c>
      <c r="Z1389" s="114">
        <v>39722</v>
      </c>
      <c r="AA1389" s="113">
        <v>22</v>
      </c>
      <c r="AB1389" s="113" t="s">
        <v>25</v>
      </c>
      <c r="AC1389" s="113">
        <v>32</v>
      </c>
      <c r="AD1389" s="113" t="s">
        <v>84</v>
      </c>
      <c r="AE1389" s="114">
        <v>45017</v>
      </c>
      <c r="AF1389" s="113">
        <v>17</v>
      </c>
      <c r="AG1389" s="113">
        <v>3</v>
      </c>
      <c r="AH1389" s="113" t="s">
        <v>16226</v>
      </c>
      <c r="AI1389" s="117" t="s">
        <v>9875</v>
      </c>
      <c r="AK1389" s="114">
        <v>44642</v>
      </c>
      <c r="AL1389" s="113">
        <v>40</v>
      </c>
      <c r="AM1389" s="113" t="s">
        <v>9870</v>
      </c>
      <c r="AN1389" s="113" t="s">
        <v>16561</v>
      </c>
      <c r="AO1389" s="113" t="s">
        <v>42</v>
      </c>
      <c r="AP1389" s="113">
        <v>2014</v>
      </c>
      <c r="AQ1389" s="113" t="s">
        <v>8</v>
      </c>
      <c r="AR1389" s="113" t="s">
        <v>18404</v>
      </c>
      <c r="AS1389" s="113" t="s">
        <v>14</v>
      </c>
      <c r="AT1389" s="113" t="s">
        <v>14</v>
      </c>
      <c r="AU1389" s="113" t="s">
        <v>16229</v>
      </c>
      <c r="AV1389" s="113" t="s">
        <v>14</v>
      </c>
    </row>
    <row r="1390" spans="1:49">
      <c r="A1390" s="116" t="s">
        <v>6895</v>
      </c>
      <c r="C1390" s="113" t="s">
        <v>6896</v>
      </c>
      <c r="E1390" s="113" t="s">
        <v>30</v>
      </c>
      <c r="F1390" s="113" t="s">
        <v>8</v>
      </c>
      <c r="G1390" s="114">
        <v>26948</v>
      </c>
      <c r="H1390" s="113" t="s">
        <v>16230</v>
      </c>
      <c r="I1390" s="113" t="s">
        <v>9866</v>
      </c>
      <c r="J1390" s="113" t="s">
        <v>9872</v>
      </c>
      <c r="K1390" s="113" t="s">
        <v>35461</v>
      </c>
      <c r="L1390" s="113">
        <v>82296734162</v>
      </c>
      <c r="M1390" s="113" t="s">
        <v>35462</v>
      </c>
      <c r="O1390" s="113" t="s">
        <v>13210</v>
      </c>
      <c r="P1390" s="113" t="s">
        <v>35463</v>
      </c>
      <c r="Q1390" s="113" t="s">
        <v>35464</v>
      </c>
      <c r="R1390" s="113">
        <v>15</v>
      </c>
      <c r="S1390" s="113" t="s">
        <v>13</v>
      </c>
      <c r="T1390" s="113" t="s">
        <v>35465</v>
      </c>
      <c r="U1390" s="113" t="s">
        <v>35466</v>
      </c>
      <c r="V1390" s="114">
        <v>40179</v>
      </c>
      <c r="W1390" s="114">
        <v>40179</v>
      </c>
      <c r="X1390" s="113" t="s">
        <v>35467</v>
      </c>
      <c r="Y1390" s="114">
        <v>40906</v>
      </c>
      <c r="Z1390" s="114">
        <v>40909</v>
      </c>
      <c r="AA1390" s="113">
        <v>21</v>
      </c>
      <c r="AB1390" s="113" t="s">
        <v>24</v>
      </c>
      <c r="AC1390" s="113">
        <v>33</v>
      </c>
      <c r="AD1390" s="113" t="s">
        <v>10</v>
      </c>
      <c r="AE1390" s="114">
        <v>45200</v>
      </c>
      <c r="AF1390" s="113">
        <v>13</v>
      </c>
      <c r="AG1390" s="113">
        <v>9</v>
      </c>
      <c r="AH1390" s="113" t="s">
        <v>16263</v>
      </c>
      <c r="AI1390" s="117" t="s">
        <v>4405</v>
      </c>
      <c r="AK1390" s="114">
        <v>44197</v>
      </c>
      <c r="AL1390" s="113">
        <v>40</v>
      </c>
      <c r="AM1390" s="113" t="s">
        <v>9870</v>
      </c>
      <c r="AN1390" s="113" t="s">
        <v>16468</v>
      </c>
      <c r="AO1390" s="113" t="s">
        <v>31</v>
      </c>
      <c r="AP1390" s="113">
        <v>2013</v>
      </c>
      <c r="AQ1390" s="113" t="s">
        <v>9889</v>
      </c>
      <c r="AR1390" s="113" t="s">
        <v>18999</v>
      </c>
      <c r="AS1390" s="113" t="s">
        <v>14</v>
      </c>
      <c r="AT1390" s="113" t="s">
        <v>14</v>
      </c>
      <c r="AU1390" s="113" t="s">
        <v>16229</v>
      </c>
      <c r="AV1390" s="113" t="s">
        <v>14</v>
      </c>
      <c r="AW1390" s="113" t="s">
        <v>14</v>
      </c>
    </row>
    <row r="1391" spans="1:49">
      <c r="A1391" s="116" t="s">
        <v>5245</v>
      </c>
      <c r="B1391" s="113">
        <v>570020226</v>
      </c>
      <c r="C1391" s="113" t="s">
        <v>5246</v>
      </c>
      <c r="E1391" s="113" t="s">
        <v>5247</v>
      </c>
      <c r="F1391" s="113" t="s">
        <v>877</v>
      </c>
      <c r="G1391" s="114">
        <v>26949</v>
      </c>
      <c r="H1391" s="113" t="s">
        <v>16230</v>
      </c>
      <c r="I1391" s="113" t="s">
        <v>9866</v>
      </c>
      <c r="J1391" s="113" t="s">
        <v>9867</v>
      </c>
      <c r="K1391" s="113" t="s">
        <v>42185</v>
      </c>
      <c r="L1391" s="113">
        <v>85352526711</v>
      </c>
      <c r="M1391" s="113" t="s">
        <v>14569</v>
      </c>
      <c r="O1391" s="113" t="s">
        <v>42186</v>
      </c>
      <c r="P1391" s="113" t="s">
        <v>42187</v>
      </c>
      <c r="Q1391" s="113" t="s">
        <v>42188</v>
      </c>
      <c r="R1391" s="113">
        <v>15</v>
      </c>
      <c r="S1391" s="113" t="s">
        <v>13</v>
      </c>
      <c r="T1391" s="113" t="s">
        <v>42189</v>
      </c>
      <c r="U1391" s="113" t="s">
        <v>42190</v>
      </c>
      <c r="V1391" s="114">
        <v>38852</v>
      </c>
      <c r="W1391" s="114">
        <v>38808</v>
      </c>
      <c r="X1391" s="113" t="s">
        <v>42191</v>
      </c>
      <c r="Y1391" s="114">
        <v>39230</v>
      </c>
      <c r="Z1391" s="114">
        <v>39234</v>
      </c>
      <c r="AA1391" s="113">
        <v>32</v>
      </c>
      <c r="AB1391" s="113" t="s">
        <v>84</v>
      </c>
      <c r="AC1391" s="113">
        <v>41</v>
      </c>
      <c r="AD1391" s="113" t="s">
        <v>52</v>
      </c>
      <c r="AE1391" s="114">
        <v>43009</v>
      </c>
      <c r="AF1391" s="113">
        <v>11</v>
      </c>
      <c r="AG1391" s="113">
        <v>6</v>
      </c>
      <c r="AH1391" s="113" t="s">
        <v>16226</v>
      </c>
      <c r="AI1391" s="117" t="s">
        <v>9932</v>
      </c>
      <c r="AK1391" s="114">
        <v>44925</v>
      </c>
      <c r="AL1391" s="113">
        <v>45</v>
      </c>
      <c r="AM1391" s="113" t="s">
        <v>9922</v>
      </c>
      <c r="AN1391" s="113" t="s">
        <v>18885</v>
      </c>
      <c r="AO1391" s="113" t="s">
        <v>762</v>
      </c>
      <c r="AP1391" s="113">
        <v>2004</v>
      </c>
      <c r="AQ1391" s="113" t="s">
        <v>5236</v>
      </c>
      <c r="AR1391" s="113" t="s">
        <v>32071</v>
      </c>
      <c r="AS1391" s="113" t="s">
        <v>14</v>
      </c>
      <c r="AT1391" s="113" t="s">
        <v>14</v>
      </c>
      <c r="AU1391" s="113" t="s">
        <v>16229</v>
      </c>
      <c r="AV1391" s="113" t="s">
        <v>14</v>
      </c>
      <c r="AW1391" s="113" t="s">
        <v>14</v>
      </c>
    </row>
    <row r="1392" spans="1:49">
      <c r="A1392" s="116" t="s">
        <v>7674</v>
      </c>
      <c r="B1392" s="113">
        <v>570027704</v>
      </c>
      <c r="C1392" s="113" t="s">
        <v>488</v>
      </c>
      <c r="F1392" s="113" t="s">
        <v>8</v>
      </c>
      <c r="G1392" s="114">
        <v>26949</v>
      </c>
      <c r="H1392" s="113" t="s">
        <v>16230</v>
      </c>
      <c r="I1392" s="113" t="s">
        <v>9866</v>
      </c>
      <c r="J1392" s="113" t="s">
        <v>9867</v>
      </c>
      <c r="K1392" s="113" t="s">
        <v>39433</v>
      </c>
      <c r="L1392" s="113">
        <v>85343564001</v>
      </c>
      <c r="M1392" s="113" t="s">
        <v>39426</v>
      </c>
      <c r="O1392" s="113" t="s">
        <v>14035</v>
      </c>
      <c r="P1392" s="113" t="s">
        <v>39434</v>
      </c>
      <c r="Q1392" s="113" t="s">
        <v>39435</v>
      </c>
      <c r="R1392" s="113">
        <v>15</v>
      </c>
      <c r="S1392" s="113" t="s">
        <v>13</v>
      </c>
      <c r="T1392" s="113" t="s">
        <v>39436</v>
      </c>
      <c r="U1392" s="113" t="s">
        <v>39437</v>
      </c>
      <c r="V1392" s="114">
        <v>39387</v>
      </c>
      <c r="W1392" s="114">
        <v>39083</v>
      </c>
      <c r="X1392" s="113" t="s">
        <v>39438</v>
      </c>
      <c r="Y1392" s="114">
        <v>39720</v>
      </c>
      <c r="Z1392" s="114">
        <v>39722</v>
      </c>
      <c r="AA1392" s="113">
        <v>21</v>
      </c>
      <c r="AB1392" s="113" t="s">
        <v>24</v>
      </c>
      <c r="AC1392" s="113">
        <v>24</v>
      </c>
      <c r="AD1392" s="113" t="s">
        <v>47</v>
      </c>
      <c r="AE1392" s="114">
        <v>45200</v>
      </c>
      <c r="AF1392" s="113">
        <v>22</v>
      </c>
      <c r="AG1392" s="113">
        <v>9</v>
      </c>
      <c r="AH1392" s="113" t="s">
        <v>16263</v>
      </c>
      <c r="AI1392" s="117" t="s">
        <v>75</v>
      </c>
      <c r="AK1392" s="114">
        <v>43191</v>
      </c>
      <c r="AL1392" s="113">
        <v>15</v>
      </c>
      <c r="AM1392" s="113" t="s">
        <v>9885</v>
      </c>
      <c r="AN1392" s="113" t="s">
        <v>16707</v>
      </c>
      <c r="AO1392" s="113" t="s">
        <v>891</v>
      </c>
      <c r="AP1392" s="113">
        <v>1992</v>
      </c>
      <c r="AQ1392" s="113" t="s">
        <v>2884</v>
      </c>
      <c r="AR1392" s="113" t="s">
        <v>39432</v>
      </c>
      <c r="AS1392" s="113" t="s">
        <v>14</v>
      </c>
      <c r="AT1392" s="113" t="s">
        <v>14</v>
      </c>
      <c r="AU1392" s="113" t="s">
        <v>16229</v>
      </c>
      <c r="AV1392" s="113" t="s">
        <v>14</v>
      </c>
      <c r="AW1392" s="113" t="s">
        <v>14</v>
      </c>
    </row>
    <row r="1393" spans="1:49">
      <c r="A1393" s="116" t="s">
        <v>8123</v>
      </c>
      <c r="B1393" s="113">
        <v>131988366</v>
      </c>
      <c r="C1393" s="113" t="s">
        <v>8124</v>
      </c>
      <c r="E1393" s="113" t="s">
        <v>41</v>
      </c>
      <c r="F1393" s="113" t="s">
        <v>395</v>
      </c>
      <c r="G1393" s="114">
        <v>26952</v>
      </c>
      <c r="H1393" s="113" t="s">
        <v>16218</v>
      </c>
      <c r="I1393" s="113" t="s">
        <v>9866</v>
      </c>
      <c r="J1393" s="113" t="s">
        <v>9867</v>
      </c>
      <c r="K1393" s="113" t="s">
        <v>24234</v>
      </c>
      <c r="L1393" s="113">
        <v>85396875285</v>
      </c>
      <c r="M1393" s="113" t="s">
        <v>16044</v>
      </c>
      <c r="O1393" s="113" t="s">
        <v>14705</v>
      </c>
      <c r="P1393" s="113" t="s">
        <v>24235</v>
      </c>
      <c r="Q1393" s="113" t="s">
        <v>24236</v>
      </c>
      <c r="R1393" s="113">
        <v>15</v>
      </c>
      <c r="S1393" s="113" t="s">
        <v>13</v>
      </c>
      <c r="T1393" s="113" t="s">
        <v>24237</v>
      </c>
      <c r="U1393" s="113" t="s">
        <v>17342</v>
      </c>
      <c r="V1393" s="114">
        <v>33907</v>
      </c>
      <c r="W1393" s="114">
        <v>33909</v>
      </c>
      <c r="X1393" s="113" t="s">
        <v>17343</v>
      </c>
      <c r="Y1393" s="114">
        <v>34454</v>
      </c>
      <c r="Z1393" s="114">
        <v>34455</v>
      </c>
      <c r="AA1393" s="113">
        <v>21</v>
      </c>
      <c r="AB1393" s="113" t="s">
        <v>24</v>
      </c>
      <c r="AC1393" s="113">
        <v>41</v>
      </c>
      <c r="AD1393" s="113" t="s">
        <v>52</v>
      </c>
      <c r="AE1393" s="114">
        <v>43556</v>
      </c>
      <c r="AF1393" s="113">
        <v>20</v>
      </c>
      <c r="AG1393" s="113">
        <v>11</v>
      </c>
      <c r="AH1393" s="113" t="s">
        <v>16226</v>
      </c>
      <c r="AI1393" s="117" t="s">
        <v>9901</v>
      </c>
      <c r="AK1393" s="114">
        <v>44039</v>
      </c>
      <c r="AL1393" s="113">
        <v>40</v>
      </c>
      <c r="AM1393" s="113" t="s">
        <v>9870</v>
      </c>
      <c r="AN1393" s="113" t="s">
        <v>16802</v>
      </c>
      <c r="AO1393" s="113" t="s">
        <v>53</v>
      </c>
      <c r="AP1393" s="113">
        <v>2005</v>
      </c>
      <c r="AQ1393" s="113" t="s">
        <v>9889</v>
      </c>
      <c r="AR1393" s="113" t="s">
        <v>17218</v>
      </c>
      <c r="AS1393" s="113" t="s">
        <v>14</v>
      </c>
      <c r="AT1393" s="113" t="s">
        <v>14</v>
      </c>
      <c r="AU1393" s="113" t="s">
        <v>16229</v>
      </c>
      <c r="AV1393" s="113" t="s">
        <v>14</v>
      </c>
      <c r="AW1393" s="113" t="s">
        <v>14</v>
      </c>
    </row>
    <row r="1394" spans="1:49">
      <c r="A1394" s="116" t="s">
        <v>2889</v>
      </c>
      <c r="B1394" s="113">
        <v>570020139</v>
      </c>
      <c r="C1394" s="113" t="s">
        <v>2890</v>
      </c>
      <c r="E1394" s="113" t="s">
        <v>244</v>
      </c>
      <c r="F1394" s="113" t="s">
        <v>877</v>
      </c>
      <c r="G1394" s="114">
        <v>26952</v>
      </c>
      <c r="H1394" s="113" t="s">
        <v>16230</v>
      </c>
      <c r="I1394" s="113" t="s">
        <v>9866</v>
      </c>
      <c r="J1394" s="113" t="s">
        <v>9872</v>
      </c>
      <c r="K1394" s="113" t="s">
        <v>18562</v>
      </c>
      <c r="L1394" s="113">
        <v>81221642362</v>
      </c>
      <c r="M1394" s="113" t="s">
        <v>14530</v>
      </c>
      <c r="O1394" s="113" t="s">
        <v>14531</v>
      </c>
      <c r="P1394" s="113" t="s">
        <v>18563</v>
      </c>
      <c r="Q1394" s="113" t="s">
        <v>18564</v>
      </c>
      <c r="R1394" s="113">
        <v>15</v>
      </c>
      <c r="S1394" s="113" t="s">
        <v>13</v>
      </c>
      <c r="T1394" s="113" t="s">
        <v>18565</v>
      </c>
      <c r="U1394" s="113" t="s">
        <v>18566</v>
      </c>
      <c r="V1394" s="114">
        <v>38852</v>
      </c>
      <c r="W1394" s="114">
        <v>38808</v>
      </c>
      <c r="X1394" s="113" t="s">
        <v>18567</v>
      </c>
      <c r="Y1394" s="114">
        <v>39230</v>
      </c>
      <c r="Z1394" s="114">
        <v>39264</v>
      </c>
      <c r="AA1394" s="113">
        <v>31</v>
      </c>
      <c r="AB1394" s="113" t="s">
        <v>9</v>
      </c>
      <c r="AC1394" s="113">
        <v>41</v>
      </c>
      <c r="AD1394" s="113" t="s">
        <v>52</v>
      </c>
      <c r="AE1394" s="114">
        <v>44470</v>
      </c>
      <c r="AF1394" s="113">
        <v>15</v>
      </c>
      <c r="AG1394" s="113">
        <v>6</v>
      </c>
      <c r="AH1394" s="113" t="s">
        <v>16226</v>
      </c>
      <c r="AI1394" s="117" t="s">
        <v>9901</v>
      </c>
      <c r="AK1394" s="114">
        <v>44470</v>
      </c>
      <c r="AL1394" s="113">
        <v>40</v>
      </c>
      <c r="AM1394" s="113" t="s">
        <v>9870</v>
      </c>
      <c r="AN1394" s="113" t="s">
        <v>19928</v>
      </c>
      <c r="AO1394" s="113" t="s">
        <v>5666</v>
      </c>
      <c r="AP1394" s="113">
        <v>1998</v>
      </c>
      <c r="AQ1394" s="113" t="s">
        <v>8</v>
      </c>
      <c r="AR1394" s="113" t="s">
        <v>17719</v>
      </c>
      <c r="AS1394" s="113" t="s">
        <v>14</v>
      </c>
      <c r="AT1394" s="113" t="s">
        <v>14</v>
      </c>
      <c r="AU1394" s="113" t="s">
        <v>16229</v>
      </c>
      <c r="AV1394" s="113" t="s">
        <v>14</v>
      </c>
    </row>
    <row r="1395" spans="1:49">
      <c r="A1395" s="116" t="s">
        <v>2638</v>
      </c>
      <c r="B1395" s="113">
        <v>570011622</v>
      </c>
      <c r="C1395" s="113" t="s">
        <v>2639</v>
      </c>
      <c r="E1395" s="113" t="s">
        <v>30</v>
      </c>
      <c r="F1395" s="113" t="s">
        <v>23</v>
      </c>
      <c r="G1395" s="114">
        <v>26957</v>
      </c>
      <c r="H1395" s="113" t="s">
        <v>16218</v>
      </c>
      <c r="I1395" s="113" t="s">
        <v>9866</v>
      </c>
      <c r="J1395" s="113" t="s">
        <v>9872</v>
      </c>
      <c r="K1395" s="113" t="s">
        <v>19906</v>
      </c>
      <c r="L1395" s="113">
        <v>81340791984</v>
      </c>
      <c r="M1395" s="113" t="s">
        <v>15607</v>
      </c>
      <c r="O1395" s="113" t="s">
        <v>15608</v>
      </c>
      <c r="P1395" s="113" t="s">
        <v>19907</v>
      </c>
      <c r="Q1395" s="113" t="s">
        <v>19908</v>
      </c>
      <c r="R1395" s="113">
        <v>15</v>
      </c>
      <c r="S1395" s="113" t="s">
        <v>13</v>
      </c>
      <c r="T1395" s="113" t="s">
        <v>19909</v>
      </c>
      <c r="U1395" s="113" t="s">
        <v>19910</v>
      </c>
      <c r="V1395" s="114">
        <v>34507</v>
      </c>
      <c r="W1395" s="114">
        <v>34394</v>
      </c>
      <c r="X1395" s="113" t="s">
        <v>19911</v>
      </c>
      <c r="Y1395" s="114">
        <v>34884</v>
      </c>
      <c r="Z1395" s="114">
        <v>34912</v>
      </c>
      <c r="AA1395" s="113">
        <v>21</v>
      </c>
      <c r="AB1395" s="113" t="s">
        <v>24</v>
      </c>
      <c r="AC1395" s="113">
        <v>42</v>
      </c>
      <c r="AD1395" s="113" t="s">
        <v>92</v>
      </c>
      <c r="AE1395" s="114">
        <v>45383</v>
      </c>
      <c r="AF1395" s="113">
        <v>25</v>
      </c>
      <c r="AG1395" s="113">
        <v>1</v>
      </c>
      <c r="AH1395" s="113" t="s">
        <v>9913</v>
      </c>
      <c r="AI1395" s="117" t="s">
        <v>6491</v>
      </c>
      <c r="AJ1395" s="113" t="s">
        <v>45560</v>
      </c>
      <c r="AK1395" s="114">
        <v>44558</v>
      </c>
      <c r="AL1395" s="113">
        <v>40</v>
      </c>
      <c r="AM1395" s="113" t="s">
        <v>9870</v>
      </c>
      <c r="AN1395" s="113" t="s">
        <v>19912</v>
      </c>
      <c r="AO1395" s="113" t="s">
        <v>2640</v>
      </c>
      <c r="AP1395" s="113">
        <v>2007</v>
      </c>
      <c r="AQ1395" s="113" t="s">
        <v>8</v>
      </c>
      <c r="AR1395" s="113" t="s">
        <v>19913</v>
      </c>
      <c r="AS1395" s="113" t="s">
        <v>14</v>
      </c>
      <c r="AT1395" s="113" t="s">
        <v>14</v>
      </c>
      <c r="AU1395" s="113" t="s">
        <v>16229</v>
      </c>
      <c r="AV1395" s="113" t="s">
        <v>14</v>
      </c>
    </row>
    <row r="1396" spans="1:49">
      <c r="A1396" s="116" t="s">
        <v>9504</v>
      </c>
      <c r="B1396" s="113">
        <v>570028650</v>
      </c>
      <c r="C1396" s="113" t="s">
        <v>9505</v>
      </c>
      <c r="F1396" s="113" t="s">
        <v>8</v>
      </c>
      <c r="G1396" s="114">
        <v>26957</v>
      </c>
      <c r="H1396" s="113" t="s">
        <v>16218</v>
      </c>
      <c r="I1396" s="113" t="s">
        <v>9866</v>
      </c>
      <c r="J1396" s="113" t="s">
        <v>9872</v>
      </c>
      <c r="K1396" s="113" t="s">
        <v>26959</v>
      </c>
      <c r="M1396" s="113" t="s">
        <v>12987</v>
      </c>
      <c r="O1396" s="113" t="s">
        <v>12988</v>
      </c>
      <c r="P1396" s="113" t="s">
        <v>26960</v>
      </c>
      <c r="Q1396" s="113" t="s">
        <v>26961</v>
      </c>
      <c r="R1396" s="113">
        <v>15</v>
      </c>
      <c r="S1396" s="113" t="s">
        <v>13</v>
      </c>
      <c r="T1396" s="113" t="s">
        <v>26962</v>
      </c>
      <c r="U1396" s="113">
        <v>0</v>
      </c>
      <c r="V1396" s="114">
        <v>39444</v>
      </c>
      <c r="W1396" s="114">
        <v>39083</v>
      </c>
      <c r="X1396" s="113">
        <v>0</v>
      </c>
      <c r="Y1396" s="114">
        <v>39844</v>
      </c>
      <c r="Z1396" s="114">
        <v>39783</v>
      </c>
      <c r="AA1396" s="113">
        <v>31</v>
      </c>
      <c r="AB1396" s="113" t="s">
        <v>9</v>
      </c>
      <c r="AC1396" s="113">
        <v>34</v>
      </c>
      <c r="AD1396" s="113" t="s">
        <v>18</v>
      </c>
      <c r="AE1396" s="114">
        <v>43556</v>
      </c>
      <c r="AF1396" s="113">
        <v>14</v>
      </c>
      <c r="AG1396" s="113">
        <v>5</v>
      </c>
      <c r="AH1396" s="113" t="s">
        <v>16263</v>
      </c>
      <c r="AI1396" s="117" t="s">
        <v>9506</v>
      </c>
      <c r="AK1396" s="114">
        <v>43556</v>
      </c>
      <c r="AL1396" s="113">
        <v>40</v>
      </c>
      <c r="AM1396" s="113" t="s">
        <v>9870</v>
      </c>
      <c r="AN1396" s="113" t="s">
        <v>23556</v>
      </c>
      <c r="AO1396" s="113" t="s">
        <v>1445</v>
      </c>
      <c r="AP1396" s="113">
        <v>2000</v>
      </c>
      <c r="AQ1396" s="113" t="s">
        <v>8</v>
      </c>
      <c r="AR1396" s="113" t="s">
        <v>26958</v>
      </c>
      <c r="AS1396" s="113" t="s">
        <v>14</v>
      </c>
      <c r="AT1396" s="113" t="s">
        <v>14</v>
      </c>
      <c r="AU1396" s="113" t="s">
        <v>16229</v>
      </c>
      <c r="AV1396" s="113" t="s">
        <v>14</v>
      </c>
      <c r="AW1396" s="113" t="s">
        <v>14</v>
      </c>
    </row>
    <row r="1397" spans="1:49">
      <c r="A1397" s="116" t="s">
        <v>469</v>
      </c>
      <c r="C1397" s="113" t="s">
        <v>470</v>
      </c>
      <c r="E1397" s="113" t="s">
        <v>244</v>
      </c>
      <c r="F1397" s="113" t="s">
        <v>293</v>
      </c>
      <c r="G1397" s="114">
        <v>26958</v>
      </c>
      <c r="H1397" s="113" t="s">
        <v>16230</v>
      </c>
      <c r="I1397" s="113" t="s">
        <v>9866</v>
      </c>
      <c r="J1397" s="113" t="s">
        <v>9872</v>
      </c>
      <c r="K1397" s="113" t="s">
        <v>29978</v>
      </c>
      <c r="L1397" s="113">
        <v>82259894900</v>
      </c>
      <c r="M1397" s="113" t="s">
        <v>15752</v>
      </c>
      <c r="O1397" s="113" t="s">
        <v>29979</v>
      </c>
      <c r="P1397" s="113" t="s">
        <v>29980</v>
      </c>
      <c r="Q1397" s="113" t="s">
        <v>29981</v>
      </c>
      <c r="R1397" s="113">
        <v>15</v>
      </c>
      <c r="S1397" s="113" t="s">
        <v>13</v>
      </c>
      <c r="T1397" s="113" t="s">
        <v>29982</v>
      </c>
      <c r="U1397" s="113" t="s">
        <v>29983</v>
      </c>
      <c r="V1397" s="114">
        <v>40179</v>
      </c>
      <c r="W1397" s="114">
        <v>40179</v>
      </c>
      <c r="X1397" s="113" t="s">
        <v>29984</v>
      </c>
      <c r="Y1397" s="114">
        <v>40906</v>
      </c>
      <c r="Z1397" s="114">
        <v>40909</v>
      </c>
      <c r="AA1397" s="113">
        <v>31</v>
      </c>
      <c r="AB1397" s="113" t="s">
        <v>9</v>
      </c>
      <c r="AC1397" s="113">
        <v>34</v>
      </c>
      <c r="AD1397" s="113" t="s">
        <v>18</v>
      </c>
      <c r="AE1397" s="114">
        <v>44105</v>
      </c>
      <c r="AF1397" s="113">
        <v>18</v>
      </c>
      <c r="AG1397" s="113">
        <v>8</v>
      </c>
      <c r="AH1397" s="113" t="s">
        <v>16226</v>
      </c>
      <c r="AI1397" s="117" t="s">
        <v>9891</v>
      </c>
      <c r="AK1397" s="114">
        <v>44670</v>
      </c>
      <c r="AL1397" s="113">
        <v>40</v>
      </c>
      <c r="AM1397" s="113" t="s">
        <v>9870</v>
      </c>
      <c r="AN1397" s="113" t="s">
        <v>16670</v>
      </c>
      <c r="AO1397" s="113" t="s">
        <v>94</v>
      </c>
      <c r="AP1397" s="113">
        <v>1998</v>
      </c>
      <c r="AQ1397" s="113" t="s">
        <v>9871</v>
      </c>
      <c r="AR1397" s="113" t="s">
        <v>16373</v>
      </c>
      <c r="AS1397" s="113" t="s">
        <v>14</v>
      </c>
      <c r="AT1397" s="113" t="s">
        <v>14</v>
      </c>
      <c r="AU1397" s="113" t="s">
        <v>16229</v>
      </c>
      <c r="AV1397" s="113" t="s">
        <v>14</v>
      </c>
    </row>
    <row r="1398" spans="1:49">
      <c r="A1398" s="116" t="s">
        <v>8700</v>
      </c>
      <c r="C1398" s="113" t="s">
        <v>8701</v>
      </c>
      <c r="E1398" s="113" t="s">
        <v>208</v>
      </c>
      <c r="F1398" s="113" t="s">
        <v>4470</v>
      </c>
      <c r="G1398" s="114">
        <v>26961</v>
      </c>
      <c r="H1398" s="113" t="s">
        <v>16230</v>
      </c>
      <c r="I1398" s="113" t="s">
        <v>9866</v>
      </c>
      <c r="J1398" s="113" t="s">
        <v>9867</v>
      </c>
      <c r="K1398" s="113" t="s">
        <v>33296</v>
      </c>
      <c r="L1398" s="113">
        <v>82259896742</v>
      </c>
      <c r="M1398" s="113" t="s">
        <v>33297</v>
      </c>
      <c r="O1398" s="113" t="s">
        <v>15120</v>
      </c>
      <c r="P1398" s="113" t="s">
        <v>33298</v>
      </c>
      <c r="Q1398" s="113" t="s">
        <v>33299</v>
      </c>
      <c r="R1398" s="113">
        <v>15</v>
      </c>
      <c r="S1398" s="113" t="s">
        <v>13</v>
      </c>
      <c r="T1398" s="113" t="s">
        <v>33300</v>
      </c>
      <c r="U1398" s="113" t="s">
        <v>33301</v>
      </c>
      <c r="V1398" s="114">
        <v>39965</v>
      </c>
      <c r="W1398" s="114">
        <v>39904</v>
      </c>
      <c r="X1398" s="113" t="s">
        <v>33302</v>
      </c>
      <c r="Y1398" s="114">
        <v>40542</v>
      </c>
      <c r="Z1398" s="114">
        <v>40544</v>
      </c>
      <c r="AA1398" s="113">
        <v>22</v>
      </c>
      <c r="AB1398" s="113" t="s">
        <v>25</v>
      </c>
      <c r="AC1398" s="113">
        <v>31</v>
      </c>
      <c r="AD1398" s="113" t="s">
        <v>9</v>
      </c>
      <c r="AE1398" s="114">
        <v>44105</v>
      </c>
      <c r="AF1398" s="113">
        <v>21</v>
      </c>
      <c r="AG1398" s="113">
        <v>6</v>
      </c>
      <c r="AH1398" s="113" t="s">
        <v>16226</v>
      </c>
      <c r="AI1398" s="117" t="s">
        <v>9875</v>
      </c>
      <c r="AK1398" s="114">
        <v>45120</v>
      </c>
      <c r="AL1398" s="113">
        <v>25</v>
      </c>
      <c r="AM1398" s="113" t="s">
        <v>9974</v>
      </c>
      <c r="AN1398" s="113" t="s">
        <v>16970</v>
      </c>
      <c r="AO1398" s="113" t="s">
        <v>396</v>
      </c>
      <c r="AP1398" s="113">
        <v>2006</v>
      </c>
      <c r="AQ1398" s="113" t="s">
        <v>9871</v>
      </c>
      <c r="AR1398" s="113" t="s">
        <v>17572</v>
      </c>
      <c r="AS1398" s="113" t="s">
        <v>14</v>
      </c>
      <c r="AT1398" s="113" t="s">
        <v>14</v>
      </c>
      <c r="AU1398" s="113" t="s">
        <v>16229</v>
      </c>
      <c r="AV1398" s="113" t="s">
        <v>14</v>
      </c>
      <c r="AW1398" s="113" t="s">
        <v>14</v>
      </c>
    </row>
    <row r="1399" spans="1:49">
      <c r="A1399" s="116" t="s">
        <v>1751</v>
      </c>
      <c r="B1399" s="113">
        <v>570013571</v>
      </c>
      <c r="C1399" s="113" t="s">
        <v>1752</v>
      </c>
      <c r="E1399" s="113" t="s">
        <v>34</v>
      </c>
      <c r="F1399" s="113" t="s">
        <v>8</v>
      </c>
      <c r="G1399" s="114">
        <v>26972</v>
      </c>
      <c r="H1399" s="113" t="s">
        <v>16230</v>
      </c>
      <c r="I1399" s="113" t="s">
        <v>9866</v>
      </c>
      <c r="J1399" s="113" t="s">
        <v>9872</v>
      </c>
      <c r="K1399" s="113" t="s">
        <v>44004</v>
      </c>
      <c r="L1399" s="113">
        <v>82293457488</v>
      </c>
      <c r="M1399" s="113" t="s">
        <v>12978</v>
      </c>
      <c r="O1399" s="113" t="s">
        <v>44005</v>
      </c>
      <c r="P1399" s="113" t="s">
        <v>44006</v>
      </c>
      <c r="Q1399" s="113" t="s">
        <v>44007</v>
      </c>
      <c r="R1399" s="113">
        <v>15</v>
      </c>
      <c r="S1399" s="113" t="s">
        <v>13</v>
      </c>
      <c r="T1399" s="113" t="s">
        <v>44008</v>
      </c>
      <c r="U1399" s="113" t="s">
        <v>44009</v>
      </c>
      <c r="V1399" s="114">
        <v>37065</v>
      </c>
      <c r="W1399" s="114">
        <v>37073</v>
      </c>
      <c r="X1399" s="113" t="s">
        <v>44010</v>
      </c>
      <c r="Y1399" s="114">
        <v>37565</v>
      </c>
      <c r="Z1399" s="114">
        <v>37561</v>
      </c>
      <c r="AA1399" s="113">
        <v>21</v>
      </c>
      <c r="AB1399" s="113" t="s">
        <v>24</v>
      </c>
      <c r="AC1399" s="113">
        <v>34</v>
      </c>
      <c r="AD1399" s="113" t="s">
        <v>18</v>
      </c>
      <c r="AE1399" s="114">
        <v>42461</v>
      </c>
      <c r="AF1399" s="113">
        <v>9</v>
      </c>
      <c r="AG1399" s="113">
        <v>9</v>
      </c>
      <c r="AH1399" s="113" t="s">
        <v>16226</v>
      </c>
      <c r="AI1399" s="117" t="s">
        <v>9932</v>
      </c>
      <c r="AK1399" s="114">
        <v>44925</v>
      </c>
      <c r="AL1399" s="113">
        <v>40</v>
      </c>
      <c r="AM1399" s="113" t="s">
        <v>9870</v>
      </c>
      <c r="AN1399" s="113" t="s">
        <v>20922</v>
      </c>
      <c r="AO1399" s="113" t="s">
        <v>524</v>
      </c>
      <c r="AP1399" s="113">
        <v>2007</v>
      </c>
      <c r="AQ1399" s="113" t="s">
        <v>8</v>
      </c>
      <c r="AR1399" s="113" t="s">
        <v>24827</v>
      </c>
      <c r="AS1399" s="113" t="s">
        <v>14</v>
      </c>
      <c r="AT1399" s="113" t="s">
        <v>14</v>
      </c>
      <c r="AU1399" s="113" t="s">
        <v>16229</v>
      </c>
      <c r="AV1399" s="113" t="s">
        <v>14</v>
      </c>
      <c r="AW1399" s="113" t="s">
        <v>14</v>
      </c>
    </row>
    <row r="1400" spans="1:49">
      <c r="A1400" s="116" t="s">
        <v>7019</v>
      </c>
      <c r="B1400" s="113">
        <v>570027591</v>
      </c>
      <c r="C1400" s="113" t="s">
        <v>7020</v>
      </c>
      <c r="E1400" s="113" t="s">
        <v>1284</v>
      </c>
      <c r="F1400" s="113" t="s">
        <v>98</v>
      </c>
      <c r="G1400" s="114">
        <v>26974</v>
      </c>
      <c r="H1400" s="113" t="s">
        <v>16230</v>
      </c>
      <c r="I1400" s="113" t="s">
        <v>9866</v>
      </c>
      <c r="J1400" s="113" t="s">
        <v>9872</v>
      </c>
      <c r="K1400" s="113" t="s">
        <v>32462</v>
      </c>
      <c r="L1400" s="113">
        <v>85398104345</v>
      </c>
      <c r="M1400" s="113" t="s">
        <v>10314</v>
      </c>
      <c r="O1400" s="113" t="s">
        <v>10315</v>
      </c>
      <c r="P1400" s="113" t="s">
        <v>32463</v>
      </c>
      <c r="Q1400" s="113" t="s">
        <v>32464</v>
      </c>
      <c r="R1400" s="113">
        <v>15</v>
      </c>
      <c r="S1400" s="113" t="s">
        <v>13</v>
      </c>
      <c r="T1400" s="113" t="s">
        <v>32465</v>
      </c>
      <c r="U1400" s="113" t="s">
        <v>32466</v>
      </c>
      <c r="V1400" s="114">
        <v>39387</v>
      </c>
      <c r="W1400" s="114">
        <v>39083</v>
      </c>
      <c r="X1400" s="113" t="s">
        <v>32467</v>
      </c>
      <c r="Y1400" s="114">
        <v>39720</v>
      </c>
      <c r="Z1400" s="114">
        <v>39722</v>
      </c>
      <c r="AA1400" s="113">
        <v>31</v>
      </c>
      <c r="AB1400" s="113" t="s">
        <v>9</v>
      </c>
      <c r="AC1400" s="113">
        <v>33</v>
      </c>
      <c r="AD1400" s="113" t="s">
        <v>10</v>
      </c>
      <c r="AE1400" s="114">
        <v>44652</v>
      </c>
      <c r="AF1400" s="113">
        <v>18</v>
      </c>
      <c r="AG1400" s="113">
        <v>3</v>
      </c>
      <c r="AH1400" s="113" t="s">
        <v>16226</v>
      </c>
      <c r="AI1400" s="117" t="s">
        <v>9891</v>
      </c>
      <c r="AK1400" s="114">
        <v>45120</v>
      </c>
      <c r="AL1400" s="113">
        <v>40</v>
      </c>
      <c r="AM1400" s="113" t="s">
        <v>9870</v>
      </c>
      <c r="AN1400" s="113" t="s">
        <v>16670</v>
      </c>
      <c r="AO1400" s="113" t="s">
        <v>94</v>
      </c>
      <c r="AP1400" s="113">
        <v>1998</v>
      </c>
      <c r="AQ1400" s="113" t="s">
        <v>8</v>
      </c>
      <c r="AR1400" s="113" t="s">
        <v>22847</v>
      </c>
      <c r="AS1400" s="113" t="s">
        <v>14</v>
      </c>
      <c r="AT1400" s="113" t="s">
        <v>14</v>
      </c>
      <c r="AU1400" s="113" t="s">
        <v>16229</v>
      </c>
      <c r="AV1400" s="113" t="s">
        <v>14</v>
      </c>
      <c r="AW1400" s="113" t="s">
        <v>14</v>
      </c>
    </row>
    <row r="1401" spans="1:49">
      <c r="A1401" s="116" t="s">
        <v>9345</v>
      </c>
      <c r="B1401" s="113">
        <v>570013775</v>
      </c>
      <c r="C1401" s="113" t="s">
        <v>9346</v>
      </c>
      <c r="E1401" s="113" t="s">
        <v>110</v>
      </c>
      <c r="F1401" s="113" t="s">
        <v>8</v>
      </c>
      <c r="G1401" s="114">
        <v>26976</v>
      </c>
      <c r="H1401" s="113" t="s">
        <v>16230</v>
      </c>
      <c r="I1401" s="113" t="s">
        <v>9866</v>
      </c>
      <c r="J1401" s="113" t="s">
        <v>9872</v>
      </c>
      <c r="K1401" s="113" t="s">
        <v>30713</v>
      </c>
      <c r="L1401" s="113">
        <v>82192431922</v>
      </c>
      <c r="M1401" s="113" t="s">
        <v>11028</v>
      </c>
      <c r="O1401" s="113" t="s">
        <v>11029</v>
      </c>
      <c r="P1401" s="113" t="s">
        <v>30714</v>
      </c>
      <c r="Q1401" s="113" t="s">
        <v>30715</v>
      </c>
      <c r="R1401" s="113">
        <v>15</v>
      </c>
      <c r="S1401" s="113" t="s">
        <v>13</v>
      </c>
      <c r="T1401" s="113" t="s">
        <v>30716</v>
      </c>
      <c r="U1401" s="113" t="s">
        <v>30717</v>
      </c>
      <c r="V1401" s="114">
        <v>37349</v>
      </c>
      <c r="W1401" s="114">
        <v>37226</v>
      </c>
      <c r="X1401" s="113" t="s">
        <v>30718</v>
      </c>
      <c r="Y1401" s="114">
        <v>37723</v>
      </c>
      <c r="Z1401" s="114">
        <v>37742</v>
      </c>
      <c r="AA1401" s="113">
        <v>31</v>
      </c>
      <c r="AB1401" s="113" t="s">
        <v>9</v>
      </c>
      <c r="AC1401" s="113">
        <v>34</v>
      </c>
      <c r="AD1401" s="113" t="s">
        <v>18</v>
      </c>
      <c r="AE1401" s="114">
        <v>41730</v>
      </c>
      <c r="AF1401" s="113">
        <v>12</v>
      </c>
      <c r="AG1401" s="113">
        <v>4</v>
      </c>
      <c r="AH1401" s="113" t="s">
        <v>9913</v>
      </c>
      <c r="AI1401" s="117" t="s">
        <v>768</v>
      </c>
      <c r="AJ1401" s="113" t="s">
        <v>45509</v>
      </c>
      <c r="AK1401" s="114">
        <v>44925</v>
      </c>
      <c r="AL1401" s="113">
        <v>40</v>
      </c>
      <c r="AM1401" s="113" t="s">
        <v>9870</v>
      </c>
      <c r="AN1401" s="113" t="s">
        <v>18417</v>
      </c>
      <c r="AO1401" s="113" t="s">
        <v>399</v>
      </c>
      <c r="AP1401" s="113">
        <v>1998</v>
      </c>
      <c r="AQ1401" s="113" t="s">
        <v>8</v>
      </c>
      <c r="AR1401" s="113" t="s">
        <v>30719</v>
      </c>
      <c r="AS1401" s="113" t="s">
        <v>14</v>
      </c>
      <c r="AT1401" s="113" t="s">
        <v>14</v>
      </c>
      <c r="AU1401" s="113" t="s">
        <v>16229</v>
      </c>
      <c r="AV1401" s="113" t="s">
        <v>14</v>
      </c>
      <c r="AW1401" s="113" t="s">
        <v>14</v>
      </c>
    </row>
    <row r="1402" spans="1:49">
      <c r="A1402" s="116" t="s">
        <v>2387</v>
      </c>
      <c r="C1402" s="113" t="s">
        <v>1814</v>
      </c>
      <c r="F1402" s="113" t="s">
        <v>8</v>
      </c>
      <c r="G1402" s="114">
        <v>26977</v>
      </c>
      <c r="H1402" s="113" t="s">
        <v>16218</v>
      </c>
      <c r="I1402" s="113" t="s">
        <v>9866</v>
      </c>
      <c r="J1402" s="113" t="s">
        <v>9872</v>
      </c>
      <c r="K1402" s="113" t="s">
        <v>33709</v>
      </c>
      <c r="L1402" s="113">
        <v>82293375873</v>
      </c>
      <c r="M1402" s="113" t="s">
        <v>14038</v>
      </c>
      <c r="O1402" s="113" t="s">
        <v>14039</v>
      </c>
      <c r="P1402" s="113" t="s">
        <v>33710</v>
      </c>
      <c r="Q1402" s="113" t="s">
        <v>33711</v>
      </c>
      <c r="R1402" s="113">
        <v>15</v>
      </c>
      <c r="S1402" s="113" t="s">
        <v>13</v>
      </c>
      <c r="T1402" s="113" t="s">
        <v>33712</v>
      </c>
      <c r="U1402" s="113" t="s">
        <v>33713</v>
      </c>
      <c r="V1402" s="114">
        <v>42030</v>
      </c>
      <c r="W1402" s="114">
        <v>41883</v>
      </c>
      <c r="X1402" s="113" t="s">
        <v>33714</v>
      </c>
      <c r="Y1402" s="114">
        <v>42339</v>
      </c>
      <c r="Z1402" s="114">
        <v>42339</v>
      </c>
      <c r="AA1402" s="113">
        <v>21</v>
      </c>
      <c r="AB1402" s="113" t="s">
        <v>24</v>
      </c>
      <c r="AC1402" s="113">
        <v>31</v>
      </c>
      <c r="AD1402" s="113" t="s">
        <v>9</v>
      </c>
      <c r="AE1402" s="114">
        <v>45444</v>
      </c>
      <c r="AF1402" s="113">
        <v>14</v>
      </c>
      <c r="AG1402" s="113">
        <v>7</v>
      </c>
      <c r="AH1402" s="113" t="s">
        <v>16263</v>
      </c>
      <c r="AI1402" s="117" t="s">
        <v>16264</v>
      </c>
      <c r="AK1402" s="114">
        <v>45302</v>
      </c>
      <c r="AL1402" s="113">
        <v>15</v>
      </c>
      <c r="AM1402" s="113" t="s">
        <v>9885</v>
      </c>
      <c r="AN1402" s="113" t="s">
        <v>20330</v>
      </c>
      <c r="AO1402" s="113" t="s">
        <v>1026</v>
      </c>
      <c r="AP1402" s="113">
        <v>1993</v>
      </c>
      <c r="AQ1402" s="113" t="s">
        <v>8</v>
      </c>
      <c r="AR1402" s="113" t="s">
        <v>45638</v>
      </c>
      <c r="AS1402" s="113" t="s">
        <v>14</v>
      </c>
      <c r="AT1402" s="113" t="s">
        <v>14</v>
      </c>
      <c r="AU1402" s="113" t="s">
        <v>16229</v>
      </c>
      <c r="AV1402" s="113" t="s">
        <v>14</v>
      </c>
    </row>
    <row r="1403" spans="1:49">
      <c r="A1403" s="116" t="s">
        <v>8523</v>
      </c>
      <c r="B1403" s="113">
        <v>570028114</v>
      </c>
      <c r="C1403" s="113" t="s">
        <v>3902</v>
      </c>
      <c r="E1403" s="113" t="s">
        <v>30</v>
      </c>
      <c r="F1403" s="113" t="s">
        <v>8</v>
      </c>
      <c r="G1403" s="114">
        <v>26978</v>
      </c>
      <c r="H1403" s="113" t="s">
        <v>16218</v>
      </c>
      <c r="I1403" s="113" t="s">
        <v>9866</v>
      </c>
      <c r="J1403" s="113" t="s">
        <v>9872</v>
      </c>
      <c r="K1403" s="113" t="s">
        <v>37113</v>
      </c>
      <c r="L1403" s="113">
        <v>82396159168</v>
      </c>
      <c r="M1403" s="113" t="s">
        <v>37114</v>
      </c>
      <c r="O1403" s="113" t="s">
        <v>10973</v>
      </c>
      <c r="P1403" s="113" t="s">
        <v>37115</v>
      </c>
      <c r="Q1403" s="113" t="s">
        <v>37116</v>
      </c>
      <c r="R1403" s="113">
        <v>15</v>
      </c>
      <c r="S1403" s="113" t="s">
        <v>13</v>
      </c>
      <c r="T1403" s="113" t="s">
        <v>37117</v>
      </c>
      <c r="U1403" s="113" t="s">
        <v>37118</v>
      </c>
      <c r="V1403" s="114">
        <v>39387</v>
      </c>
      <c r="W1403" s="114">
        <v>39083</v>
      </c>
      <c r="X1403" s="113" t="s">
        <v>37119</v>
      </c>
      <c r="Y1403" s="114">
        <v>39720</v>
      </c>
      <c r="Z1403" s="114">
        <v>39722</v>
      </c>
      <c r="AA1403" s="113">
        <v>21</v>
      </c>
      <c r="AB1403" s="113" t="s">
        <v>24</v>
      </c>
      <c r="AC1403" s="113">
        <v>33</v>
      </c>
      <c r="AD1403" s="113" t="s">
        <v>10</v>
      </c>
      <c r="AE1403" s="114">
        <v>44470</v>
      </c>
      <c r="AF1403" s="113">
        <v>12</v>
      </c>
      <c r="AG1403" s="113">
        <v>9</v>
      </c>
      <c r="AH1403" s="113" t="s">
        <v>16263</v>
      </c>
      <c r="AI1403" s="117" t="s">
        <v>16264</v>
      </c>
      <c r="AK1403" s="114">
        <v>45302</v>
      </c>
      <c r="AL1403" s="113">
        <v>40</v>
      </c>
      <c r="AM1403" s="113" t="s">
        <v>9870</v>
      </c>
      <c r="AN1403" s="113" t="s">
        <v>16317</v>
      </c>
      <c r="AO1403" s="113" t="s">
        <v>188</v>
      </c>
      <c r="AP1403" s="113">
        <v>2010</v>
      </c>
      <c r="AQ1403" s="113" t="s">
        <v>8</v>
      </c>
      <c r="AR1403" s="113" t="s">
        <v>29718</v>
      </c>
      <c r="AS1403" s="113" t="s">
        <v>14</v>
      </c>
      <c r="AT1403" s="113" t="s">
        <v>14</v>
      </c>
      <c r="AU1403" s="113" t="s">
        <v>16229</v>
      </c>
      <c r="AV1403" s="113" t="s">
        <v>14</v>
      </c>
    </row>
    <row r="1404" spans="1:49">
      <c r="A1404" s="116" t="s">
        <v>6554</v>
      </c>
      <c r="B1404" s="113">
        <v>570036267</v>
      </c>
      <c r="C1404" s="113" t="s">
        <v>6555</v>
      </c>
      <c r="F1404" s="113" t="s">
        <v>8</v>
      </c>
      <c r="G1404" s="114">
        <v>26978</v>
      </c>
      <c r="H1404" s="113" t="s">
        <v>16218</v>
      </c>
      <c r="I1404" s="113" t="s">
        <v>9866</v>
      </c>
      <c r="J1404" s="113" t="s">
        <v>9872</v>
      </c>
      <c r="K1404" s="113" t="s">
        <v>42940</v>
      </c>
      <c r="L1404" s="113">
        <v>82259803925</v>
      </c>
      <c r="M1404" s="113" t="s">
        <v>14011</v>
      </c>
      <c r="O1404" s="113" t="s">
        <v>42941</v>
      </c>
      <c r="P1404" s="113" t="s">
        <v>42942</v>
      </c>
      <c r="Q1404" s="113" t="s">
        <v>42943</v>
      </c>
      <c r="R1404" s="113">
        <v>15</v>
      </c>
      <c r="S1404" s="113" t="s">
        <v>13</v>
      </c>
      <c r="T1404" s="113" t="s">
        <v>42944</v>
      </c>
      <c r="U1404" s="113" t="s">
        <v>42945</v>
      </c>
      <c r="V1404" s="114">
        <v>39563</v>
      </c>
      <c r="W1404" s="114">
        <v>39448</v>
      </c>
      <c r="X1404" s="113" t="s">
        <v>42946</v>
      </c>
      <c r="Y1404" s="114">
        <v>40143</v>
      </c>
      <c r="Z1404" s="114">
        <v>40148</v>
      </c>
      <c r="AA1404" s="113">
        <v>21</v>
      </c>
      <c r="AB1404" s="113" t="s">
        <v>24</v>
      </c>
      <c r="AC1404" s="113">
        <v>22</v>
      </c>
      <c r="AD1404" s="113" t="s">
        <v>25</v>
      </c>
      <c r="AE1404" s="114">
        <v>41000</v>
      </c>
      <c r="AF1404" s="113">
        <v>8</v>
      </c>
      <c r="AG1404" s="113">
        <v>3</v>
      </c>
      <c r="AH1404" s="113" t="s">
        <v>16226</v>
      </c>
      <c r="AI1404" s="117" t="s">
        <v>14012</v>
      </c>
      <c r="AK1404" s="114">
        <v>41334</v>
      </c>
      <c r="AL1404" s="113">
        <v>15</v>
      </c>
      <c r="AM1404" s="113" t="s">
        <v>9885</v>
      </c>
      <c r="AN1404" s="113" t="s">
        <v>20165</v>
      </c>
      <c r="AO1404" s="113" t="s">
        <v>1118</v>
      </c>
      <c r="AP1404" s="113">
        <v>1993</v>
      </c>
      <c r="AQ1404" s="113" t="s">
        <v>8</v>
      </c>
      <c r="AR1404" s="113" t="s">
        <v>27739</v>
      </c>
      <c r="AS1404" s="113" t="s">
        <v>14</v>
      </c>
      <c r="AT1404" s="113" t="s">
        <v>14</v>
      </c>
      <c r="AU1404" s="113" t="s">
        <v>16229</v>
      </c>
      <c r="AV1404" s="113" t="s">
        <v>14</v>
      </c>
      <c r="AW1404" s="113" t="s">
        <v>14</v>
      </c>
    </row>
    <row r="1405" spans="1:49">
      <c r="A1405" s="116" t="s">
        <v>1000</v>
      </c>
      <c r="B1405" s="113">
        <v>570039477</v>
      </c>
      <c r="C1405" s="113" t="s">
        <v>1001</v>
      </c>
      <c r="E1405" s="113" t="s">
        <v>191</v>
      </c>
      <c r="F1405" s="113" t="s">
        <v>1002</v>
      </c>
      <c r="G1405" s="114">
        <v>26981</v>
      </c>
      <c r="H1405" s="113" t="s">
        <v>16230</v>
      </c>
      <c r="I1405" s="113" t="s">
        <v>10007</v>
      </c>
      <c r="J1405" s="113" t="s">
        <v>9872</v>
      </c>
      <c r="K1405" s="113" t="s">
        <v>43669</v>
      </c>
      <c r="L1405" s="113">
        <v>82347873911</v>
      </c>
      <c r="M1405" s="113" t="s">
        <v>43670</v>
      </c>
      <c r="O1405" s="113" t="s">
        <v>15032</v>
      </c>
      <c r="P1405" s="113" t="s">
        <v>43671</v>
      </c>
      <c r="Q1405" s="113" t="s">
        <v>43672</v>
      </c>
      <c r="R1405" s="113">
        <v>15</v>
      </c>
      <c r="S1405" s="113" t="s">
        <v>13</v>
      </c>
      <c r="T1405" s="113" t="s">
        <v>43673</v>
      </c>
      <c r="U1405" s="113" t="s">
        <v>43674</v>
      </c>
      <c r="V1405" s="114">
        <v>39826</v>
      </c>
      <c r="W1405" s="114">
        <v>39448</v>
      </c>
      <c r="X1405" s="113" t="s">
        <v>43675</v>
      </c>
      <c r="Y1405" s="114">
        <v>40148</v>
      </c>
      <c r="Z1405" s="114">
        <v>40148</v>
      </c>
      <c r="AA1405" s="113">
        <v>21</v>
      </c>
      <c r="AB1405" s="113" t="s">
        <v>24</v>
      </c>
      <c r="AC1405" s="113">
        <v>34</v>
      </c>
      <c r="AD1405" s="113" t="s">
        <v>18</v>
      </c>
      <c r="AE1405" s="114">
        <v>45200</v>
      </c>
      <c r="AF1405" s="113">
        <v>13</v>
      </c>
      <c r="AG1405" s="113">
        <v>9</v>
      </c>
      <c r="AH1405" s="113" t="s">
        <v>16263</v>
      </c>
      <c r="AI1405" s="117" t="s">
        <v>8782</v>
      </c>
      <c r="AK1405" s="114">
        <v>43740</v>
      </c>
      <c r="AL1405" s="113">
        <v>40</v>
      </c>
      <c r="AM1405" s="113" t="s">
        <v>9870</v>
      </c>
      <c r="AN1405" s="113" t="s">
        <v>18149</v>
      </c>
      <c r="AO1405" s="113" t="s">
        <v>629</v>
      </c>
      <c r="AP1405" s="113">
        <v>2003</v>
      </c>
      <c r="AQ1405" s="113" t="s">
        <v>8</v>
      </c>
      <c r="AR1405" s="113" t="s">
        <v>26199</v>
      </c>
      <c r="AS1405" s="113" t="s">
        <v>14</v>
      </c>
      <c r="AT1405" s="113" t="s">
        <v>14</v>
      </c>
      <c r="AU1405" s="113" t="s">
        <v>16229</v>
      </c>
      <c r="AV1405" s="113" t="s">
        <v>14</v>
      </c>
      <c r="AW1405" s="113" t="s">
        <v>14</v>
      </c>
    </row>
    <row r="1406" spans="1:49">
      <c r="A1406" s="116" t="s">
        <v>5087</v>
      </c>
      <c r="B1406" s="113">
        <v>570035813</v>
      </c>
      <c r="C1406" s="113" t="s">
        <v>5088</v>
      </c>
      <c r="E1406" s="113" t="s">
        <v>30</v>
      </c>
      <c r="F1406" s="113" t="s">
        <v>8</v>
      </c>
      <c r="G1406" s="114">
        <v>26983</v>
      </c>
      <c r="H1406" s="113" t="s">
        <v>16218</v>
      </c>
      <c r="I1406" s="113" t="s">
        <v>9866</v>
      </c>
      <c r="J1406" s="113" t="s">
        <v>9872</v>
      </c>
      <c r="K1406" s="113" t="s">
        <v>30754</v>
      </c>
      <c r="L1406" s="113">
        <v>85259214317</v>
      </c>
      <c r="M1406" s="113" t="s">
        <v>13213</v>
      </c>
      <c r="O1406" s="113" t="s">
        <v>11493</v>
      </c>
      <c r="P1406" s="113" t="s">
        <v>30755</v>
      </c>
      <c r="Q1406" s="113" t="s">
        <v>30756</v>
      </c>
      <c r="R1406" s="113">
        <v>15</v>
      </c>
      <c r="S1406" s="113" t="s">
        <v>13</v>
      </c>
      <c r="T1406" s="113" t="s">
        <v>30757</v>
      </c>
      <c r="U1406" s="113" t="s">
        <v>30758</v>
      </c>
      <c r="V1406" s="114">
        <v>39563</v>
      </c>
      <c r="W1406" s="114">
        <v>39539</v>
      </c>
      <c r="X1406" s="113" t="s">
        <v>30759</v>
      </c>
      <c r="Y1406" s="114">
        <v>40143</v>
      </c>
      <c r="Z1406" s="114">
        <v>40148</v>
      </c>
      <c r="AA1406" s="113">
        <v>31</v>
      </c>
      <c r="AB1406" s="113" t="s">
        <v>9</v>
      </c>
      <c r="AC1406" s="113">
        <v>34</v>
      </c>
      <c r="AD1406" s="113" t="s">
        <v>18</v>
      </c>
      <c r="AE1406" s="114">
        <v>43191</v>
      </c>
      <c r="AF1406" s="113">
        <v>10</v>
      </c>
      <c r="AG1406" s="113">
        <v>0</v>
      </c>
      <c r="AH1406" s="113" t="s">
        <v>16226</v>
      </c>
      <c r="AI1406" s="117" t="s">
        <v>9891</v>
      </c>
      <c r="AK1406" s="114">
        <v>44670</v>
      </c>
      <c r="AL1406" s="113">
        <v>40</v>
      </c>
      <c r="AM1406" s="113" t="s">
        <v>9870</v>
      </c>
      <c r="AN1406" s="113" t="s">
        <v>16468</v>
      </c>
      <c r="AO1406" s="113" t="s">
        <v>31</v>
      </c>
      <c r="AP1406" s="113">
        <v>2001</v>
      </c>
      <c r="AQ1406" s="113" t="s">
        <v>23</v>
      </c>
      <c r="AR1406" s="113" t="s">
        <v>17611</v>
      </c>
      <c r="AS1406" s="113" t="s">
        <v>14</v>
      </c>
      <c r="AT1406" s="113" t="s">
        <v>14</v>
      </c>
      <c r="AU1406" s="113" t="s">
        <v>16229</v>
      </c>
      <c r="AV1406" s="113" t="s">
        <v>14</v>
      </c>
      <c r="AW1406" s="113" t="s">
        <v>14</v>
      </c>
    </row>
    <row r="1407" spans="1:49">
      <c r="A1407" s="116" t="s">
        <v>3164</v>
      </c>
      <c r="C1407" s="113" t="s">
        <v>3165</v>
      </c>
      <c r="E1407" s="113" t="s">
        <v>34</v>
      </c>
      <c r="F1407" s="113" t="s">
        <v>8</v>
      </c>
      <c r="G1407" s="114">
        <v>26984</v>
      </c>
      <c r="H1407" s="113" t="s">
        <v>16230</v>
      </c>
      <c r="I1407" s="113" t="s">
        <v>9866</v>
      </c>
      <c r="J1407" s="113" t="s">
        <v>9872</v>
      </c>
      <c r="K1407" s="113" t="s">
        <v>32722</v>
      </c>
      <c r="L1407" s="113">
        <v>813554280963</v>
      </c>
      <c r="M1407" s="113" t="s">
        <v>12160</v>
      </c>
      <c r="O1407" s="113" t="s">
        <v>12161</v>
      </c>
      <c r="P1407" s="113" t="s">
        <v>32723</v>
      </c>
      <c r="Q1407" s="113" t="s">
        <v>32724</v>
      </c>
      <c r="R1407" s="113">
        <v>15</v>
      </c>
      <c r="S1407" s="113" t="s">
        <v>13</v>
      </c>
      <c r="T1407" s="113" t="s">
        <v>32725</v>
      </c>
      <c r="U1407" s="113" t="s">
        <v>32726</v>
      </c>
      <c r="V1407" s="114">
        <v>41920</v>
      </c>
      <c r="W1407" s="114">
        <v>41883</v>
      </c>
      <c r="X1407" s="113" t="s">
        <v>32727</v>
      </c>
      <c r="Y1407" s="114">
        <v>42339</v>
      </c>
      <c r="Z1407" s="114">
        <v>42339</v>
      </c>
      <c r="AA1407" s="113">
        <v>13</v>
      </c>
      <c r="AB1407" s="113" t="s">
        <v>357</v>
      </c>
      <c r="AC1407" s="113">
        <v>31</v>
      </c>
      <c r="AD1407" s="113" t="s">
        <v>9</v>
      </c>
      <c r="AE1407" s="114">
        <v>44835</v>
      </c>
      <c r="AF1407" s="113">
        <v>10</v>
      </c>
      <c r="AG1407" s="113">
        <v>0</v>
      </c>
      <c r="AH1407" s="113" t="s">
        <v>16263</v>
      </c>
      <c r="AI1407" s="117" t="s">
        <v>75</v>
      </c>
      <c r="AK1407" s="114">
        <v>44319</v>
      </c>
      <c r="AL1407" s="113">
        <v>40</v>
      </c>
      <c r="AM1407" s="113" t="s">
        <v>9870</v>
      </c>
      <c r="AN1407" s="113" t="s">
        <v>32728</v>
      </c>
      <c r="AO1407" s="113" t="s">
        <v>2761</v>
      </c>
      <c r="AP1407" s="113">
        <v>2011</v>
      </c>
      <c r="AQ1407" s="113" t="s">
        <v>8</v>
      </c>
      <c r="AR1407" s="113" t="s">
        <v>19800</v>
      </c>
      <c r="AS1407" s="113" t="s">
        <v>14</v>
      </c>
      <c r="AT1407" s="113" t="s">
        <v>14</v>
      </c>
      <c r="AU1407" s="113" t="s">
        <v>16229</v>
      </c>
      <c r="AV1407" s="113" t="s">
        <v>14</v>
      </c>
      <c r="AW1407" s="113" t="s">
        <v>14</v>
      </c>
    </row>
    <row r="1408" spans="1:49">
      <c r="A1408" s="116" t="s">
        <v>7284</v>
      </c>
      <c r="C1408" s="113" t="s">
        <v>7285</v>
      </c>
      <c r="E1408" s="113" t="s">
        <v>41</v>
      </c>
      <c r="F1408" s="113" t="s">
        <v>8</v>
      </c>
      <c r="G1408" s="114">
        <v>26986</v>
      </c>
      <c r="H1408" s="113" t="s">
        <v>16230</v>
      </c>
      <c r="I1408" s="113" t="s">
        <v>9866</v>
      </c>
      <c r="J1408" s="113" t="s">
        <v>9872</v>
      </c>
      <c r="K1408" s="113" t="s">
        <v>17763</v>
      </c>
      <c r="L1408" s="113">
        <v>82347678858</v>
      </c>
      <c r="M1408" s="113" t="s">
        <v>12380</v>
      </c>
      <c r="O1408" s="113" t="s">
        <v>12381</v>
      </c>
      <c r="P1408" s="113" t="s">
        <v>17764</v>
      </c>
      <c r="Q1408" s="113" t="s">
        <v>17765</v>
      </c>
      <c r="R1408" s="113">
        <v>15</v>
      </c>
      <c r="S1408" s="113" t="s">
        <v>13</v>
      </c>
      <c r="T1408" s="113" t="s">
        <v>17766</v>
      </c>
      <c r="U1408" s="113" t="s">
        <v>17767</v>
      </c>
      <c r="V1408" s="114">
        <v>40179</v>
      </c>
      <c r="W1408" s="114">
        <v>40179</v>
      </c>
      <c r="X1408" s="113" t="s">
        <v>17768</v>
      </c>
      <c r="Y1408" s="114">
        <v>40906</v>
      </c>
      <c r="Z1408" s="114">
        <v>40909</v>
      </c>
      <c r="AA1408" s="113">
        <v>22</v>
      </c>
      <c r="AB1408" s="113" t="s">
        <v>25</v>
      </c>
      <c r="AC1408" s="113">
        <v>32</v>
      </c>
      <c r="AD1408" s="113" t="s">
        <v>84</v>
      </c>
      <c r="AE1408" s="114">
        <v>44652</v>
      </c>
      <c r="AF1408" s="113">
        <v>23</v>
      </c>
      <c r="AG1408" s="113">
        <v>2</v>
      </c>
      <c r="AH1408" s="113" t="s">
        <v>16226</v>
      </c>
      <c r="AI1408" s="117" t="s">
        <v>9875</v>
      </c>
      <c r="AK1408" s="114">
        <v>43647</v>
      </c>
      <c r="AL1408" s="113">
        <v>40</v>
      </c>
      <c r="AM1408" s="113" t="s">
        <v>9870</v>
      </c>
      <c r="AN1408" s="113" t="s">
        <v>16561</v>
      </c>
      <c r="AO1408" s="113" t="s">
        <v>42</v>
      </c>
      <c r="AP1408" s="113">
        <v>2018</v>
      </c>
      <c r="AQ1408" s="113" t="s">
        <v>9871</v>
      </c>
      <c r="AR1408" s="113" t="s">
        <v>16842</v>
      </c>
      <c r="AS1408" s="113" t="s">
        <v>14</v>
      </c>
      <c r="AT1408" s="113" t="s">
        <v>14</v>
      </c>
      <c r="AU1408" s="113" t="s">
        <v>16229</v>
      </c>
      <c r="AV1408" s="113" t="s">
        <v>14</v>
      </c>
      <c r="AW1408" s="113" t="s">
        <v>14</v>
      </c>
    </row>
    <row r="1409" spans="1:49">
      <c r="A1409" s="116" t="s">
        <v>46819</v>
      </c>
      <c r="B1409" s="113">
        <v>570021285</v>
      </c>
      <c r="C1409" s="113" t="s">
        <v>36917</v>
      </c>
      <c r="F1409" s="113" t="s">
        <v>8</v>
      </c>
      <c r="G1409" s="114">
        <v>26993</v>
      </c>
      <c r="H1409" s="113" t="s">
        <v>16218</v>
      </c>
      <c r="I1409" s="113" t="s">
        <v>9866</v>
      </c>
      <c r="J1409" s="113" t="s">
        <v>9872</v>
      </c>
      <c r="K1409" s="113" t="s">
        <v>36918</v>
      </c>
      <c r="M1409" s="113" t="s">
        <v>36919</v>
      </c>
      <c r="O1409" s="113" t="s">
        <v>36920</v>
      </c>
      <c r="P1409" s="113" t="s">
        <v>36921</v>
      </c>
      <c r="Q1409" s="113" t="s">
        <v>36922</v>
      </c>
      <c r="R1409" s="113">
        <v>15</v>
      </c>
      <c r="S1409" s="113" t="s">
        <v>13</v>
      </c>
      <c r="T1409" s="113" t="s">
        <v>36923</v>
      </c>
      <c r="U1409" s="113" t="s">
        <v>36924</v>
      </c>
      <c r="V1409" s="114">
        <v>38808</v>
      </c>
      <c r="W1409" s="114">
        <v>38808</v>
      </c>
      <c r="X1409" s="113" t="s">
        <v>36925</v>
      </c>
      <c r="Y1409" s="114">
        <v>39356</v>
      </c>
      <c r="Z1409" s="114">
        <v>39356</v>
      </c>
      <c r="AA1409" s="113">
        <v>21</v>
      </c>
      <c r="AB1409" s="113" t="s">
        <v>24</v>
      </c>
      <c r="AC1409" s="113">
        <v>22</v>
      </c>
      <c r="AD1409" s="113" t="s">
        <v>25</v>
      </c>
      <c r="AE1409" s="114">
        <v>41548</v>
      </c>
      <c r="AF1409" s="113">
        <v>18</v>
      </c>
      <c r="AG1409" s="113">
        <v>0</v>
      </c>
      <c r="AH1409" s="113" t="s">
        <v>16263</v>
      </c>
      <c r="AI1409" s="117" t="s">
        <v>16325</v>
      </c>
      <c r="AK1409" s="114">
        <v>45302</v>
      </c>
      <c r="AL1409" s="113">
        <v>15</v>
      </c>
      <c r="AM1409" s="113" t="s">
        <v>9885</v>
      </c>
      <c r="AN1409" s="113" t="s">
        <v>17226</v>
      </c>
      <c r="AO1409" s="113" t="s">
        <v>3497</v>
      </c>
      <c r="AP1409" s="113">
        <v>1993</v>
      </c>
      <c r="AQ1409" s="113" t="s">
        <v>37</v>
      </c>
      <c r="AR1409" s="113" t="s">
        <v>20435</v>
      </c>
      <c r="AS1409" s="113" t="s">
        <v>14</v>
      </c>
      <c r="AT1409" s="113" t="s">
        <v>14</v>
      </c>
      <c r="AU1409" s="113" t="s">
        <v>16229</v>
      </c>
      <c r="AV1409" s="113" t="s">
        <v>14</v>
      </c>
    </row>
    <row r="1410" spans="1:49">
      <c r="A1410" s="116" t="s">
        <v>4200</v>
      </c>
      <c r="C1410" s="113" t="s">
        <v>4201</v>
      </c>
      <c r="E1410" s="113" t="s">
        <v>56</v>
      </c>
      <c r="F1410" s="113" t="s">
        <v>8</v>
      </c>
      <c r="G1410" s="114">
        <v>27000</v>
      </c>
      <c r="H1410" s="113" t="s">
        <v>16218</v>
      </c>
      <c r="I1410" s="113" t="s">
        <v>9866</v>
      </c>
      <c r="J1410" s="113" t="s">
        <v>9872</v>
      </c>
      <c r="K1410" s="113" t="s">
        <v>29706</v>
      </c>
      <c r="L1410" s="113">
        <v>85240661983</v>
      </c>
      <c r="M1410" s="113" t="s">
        <v>13249</v>
      </c>
      <c r="O1410" s="113" t="s">
        <v>13250</v>
      </c>
      <c r="P1410" s="113" t="s">
        <v>29707</v>
      </c>
      <c r="Q1410" s="113" t="s">
        <v>29708</v>
      </c>
      <c r="R1410" s="113">
        <v>15</v>
      </c>
      <c r="S1410" s="113" t="s">
        <v>13</v>
      </c>
      <c r="T1410" s="113" t="s">
        <v>29709</v>
      </c>
      <c r="U1410" s="113" t="s">
        <v>29710</v>
      </c>
      <c r="V1410" s="114">
        <v>39904</v>
      </c>
      <c r="W1410" s="114">
        <v>39904</v>
      </c>
      <c r="X1410" s="113" t="s">
        <v>29711</v>
      </c>
      <c r="Y1410" s="114">
        <v>40542</v>
      </c>
      <c r="Z1410" s="114">
        <v>40544</v>
      </c>
      <c r="AA1410" s="113">
        <v>31</v>
      </c>
      <c r="AB1410" s="113" t="s">
        <v>9</v>
      </c>
      <c r="AC1410" s="113">
        <v>34</v>
      </c>
      <c r="AD1410" s="113" t="s">
        <v>18</v>
      </c>
      <c r="AE1410" s="114">
        <v>44470</v>
      </c>
      <c r="AF1410" s="113">
        <v>17</v>
      </c>
      <c r="AG1410" s="113">
        <v>3</v>
      </c>
      <c r="AH1410" s="113" t="s">
        <v>16226</v>
      </c>
      <c r="AI1410" s="117" t="s">
        <v>13251</v>
      </c>
      <c r="AK1410" s="114">
        <v>44925</v>
      </c>
      <c r="AL1410" s="113">
        <v>40</v>
      </c>
      <c r="AM1410" s="113" t="s">
        <v>9870</v>
      </c>
      <c r="AN1410" s="113" t="s">
        <v>19057</v>
      </c>
      <c r="AO1410" s="113" t="s">
        <v>2312</v>
      </c>
      <c r="AP1410" s="113">
        <v>2001</v>
      </c>
      <c r="AQ1410" s="113" t="s">
        <v>8</v>
      </c>
      <c r="AR1410" s="113" t="s">
        <v>19639</v>
      </c>
      <c r="AS1410" s="113" t="s">
        <v>14</v>
      </c>
      <c r="AT1410" s="113" t="s">
        <v>14</v>
      </c>
      <c r="AU1410" s="113" t="s">
        <v>16229</v>
      </c>
      <c r="AV1410" s="113" t="s">
        <v>14</v>
      </c>
      <c r="AW1410" s="113" t="s">
        <v>14</v>
      </c>
    </row>
    <row r="1411" spans="1:49">
      <c r="A1411" s="116" t="s">
        <v>4837</v>
      </c>
      <c r="C1411" s="113" t="s">
        <v>4838</v>
      </c>
      <c r="F1411" s="113" t="s">
        <v>8</v>
      </c>
      <c r="G1411" s="114">
        <v>27003</v>
      </c>
      <c r="H1411" s="113" t="s">
        <v>16218</v>
      </c>
      <c r="I1411" s="113" t="s">
        <v>9866</v>
      </c>
      <c r="J1411" s="113" t="s">
        <v>9872</v>
      </c>
      <c r="K1411" s="113" t="s">
        <v>38322</v>
      </c>
      <c r="L1411" s="113">
        <v>85396047397</v>
      </c>
      <c r="M1411" s="113" t="s">
        <v>11422</v>
      </c>
      <c r="O1411" s="113" t="s">
        <v>10113</v>
      </c>
      <c r="P1411" s="113" t="s">
        <v>38323</v>
      </c>
      <c r="Q1411" s="113" t="s">
        <v>38324</v>
      </c>
      <c r="R1411" s="113">
        <v>15</v>
      </c>
      <c r="S1411" s="113" t="s">
        <v>13</v>
      </c>
      <c r="T1411" s="113" t="s">
        <v>38325</v>
      </c>
      <c r="U1411" s="113" t="s">
        <v>38326</v>
      </c>
      <c r="V1411" s="114">
        <v>42037</v>
      </c>
      <c r="W1411" s="114">
        <v>41944</v>
      </c>
      <c r="X1411" s="113" t="s">
        <v>38327</v>
      </c>
      <c r="Y1411" s="114">
        <v>42612</v>
      </c>
      <c r="Z1411" s="114">
        <v>42614</v>
      </c>
      <c r="AA1411" s="113">
        <v>21</v>
      </c>
      <c r="AB1411" s="113" t="s">
        <v>24</v>
      </c>
      <c r="AC1411" s="113">
        <v>24</v>
      </c>
      <c r="AD1411" s="113" t="s">
        <v>47</v>
      </c>
      <c r="AE1411" s="114">
        <v>45383</v>
      </c>
      <c r="AF1411" s="113">
        <v>19</v>
      </c>
      <c r="AG1411" s="113">
        <v>3</v>
      </c>
      <c r="AH1411" s="113" t="s">
        <v>16226</v>
      </c>
      <c r="AI1411" s="117" t="s">
        <v>16591</v>
      </c>
      <c r="AK1411" s="114">
        <v>44470</v>
      </c>
      <c r="AL1411" s="113">
        <v>15</v>
      </c>
      <c r="AM1411" s="113" t="s">
        <v>9885</v>
      </c>
      <c r="AN1411" s="113" t="s">
        <v>20449</v>
      </c>
      <c r="AO1411" s="113" t="s">
        <v>607</v>
      </c>
      <c r="AP1411" s="113">
        <v>1990</v>
      </c>
      <c r="AQ1411" s="113" t="s">
        <v>8</v>
      </c>
      <c r="AR1411" s="113" t="s">
        <v>16593</v>
      </c>
      <c r="AS1411" s="113" t="s">
        <v>14</v>
      </c>
      <c r="AT1411" s="113" t="s">
        <v>14</v>
      </c>
      <c r="AU1411" s="113" t="s">
        <v>16229</v>
      </c>
      <c r="AV1411" s="113" t="s">
        <v>14</v>
      </c>
      <c r="AW1411" s="113" t="s">
        <v>14</v>
      </c>
    </row>
    <row r="1412" spans="1:49">
      <c r="A1412" s="116" t="s">
        <v>2054</v>
      </c>
      <c r="B1412" s="113">
        <v>132275329</v>
      </c>
      <c r="C1412" s="113" t="s">
        <v>2055</v>
      </c>
      <c r="E1412" s="113" t="s">
        <v>945</v>
      </c>
      <c r="F1412" s="113" t="s">
        <v>2056</v>
      </c>
      <c r="G1412" s="114">
        <v>27004</v>
      </c>
      <c r="H1412" s="113" t="s">
        <v>16218</v>
      </c>
      <c r="I1412" s="113" t="s">
        <v>9866</v>
      </c>
      <c r="J1412" s="113" t="s">
        <v>9872</v>
      </c>
      <c r="K1412" s="113" t="s">
        <v>29814</v>
      </c>
      <c r="L1412" s="113">
        <v>85299721324</v>
      </c>
      <c r="M1412" s="113" t="s">
        <v>15356</v>
      </c>
      <c r="O1412" s="113" t="s">
        <v>15357</v>
      </c>
      <c r="P1412" s="113" t="s">
        <v>29815</v>
      </c>
      <c r="Q1412" s="113" t="s">
        <v>29816</v>
      </c>
      <c r="R1412" s="113">
        <v>15</v>
      </c>
      <c r="S1412" s="113" t="s">
        <v>13</v>
      </c>
      <c r="T1412" s="113" t="s">
        <v>29817</v>
      </c>
      <c r="U1412" s="113" t="s">
        <v>29818</v>
      </c>
      <c r="V1412" s="114">
        <v>36890</v>
      </c>
      <c r="W1412" s="114">
        <v>36861</v>
      </c>
      <c r="Z1412" s="114">
        <v>37347</v>
      </c>
      <c r="AA1412" s="113">
        <v>31</v>
      </c>
      <c r="AB1412" s="113" t="s">
        <v>9</v>
      </c>
      <c r="AC1412" s="113">
        <v>41</v>
      </c>
      <c r="AD1412" s="113" t="s">
        <v>52</v>
      </c>
      <c r="AE1412" s="114">
        <v>40817</v>
      </c>
      <c r="AF1412" s="113">
        <v>10</v>
      </c>
      <c r="AG1412" s="113">
        <v>10</v>
      </c>
      <c r="AH1412" s="113" t="s">
        <v>16226</v>
      </c>
      <c r="AI1412" s="117" t="s">
        <v>228</v>
      </c>
      <c r="AK1412" s="114">
        <v>42072</v>
      </c>
      <c r="AL1412" s="113">
        <v>40</v>
      </c>
      <c r="AM1412" s="113" t="s">
        <v>9870</v>
      </c>
      <c r="AN1412" s="113" t="s">
        <v>18970</v>
      </c>
      <c r="AO1412" s="113" t="s">
        <v>2057</v>
      </c>
      <c r="AP1412" s="113">
        <v>1999</v>
      </c>
      <c r="AQ1412" s="113" t="s">
        <v>5236</v>
      </c>
      <c r="AR1412" s="113" t="s">
        <v>16461</v>
      </c>
      <c r="AS1412" s="113" t="s">
        <v>14</v>
      </c>
      <c r="AT1412" s="113" t="s">
        <v>14</v>
      </c>
      <c r="AU1412" s="113" t="s">
        <v>16229</v>
      </c>
      <c r="AV1412" s="113" t="s">
        <v>14</v>
      </c>
      <c r="AW1412" s="113" t="s">
        <v>14</v>
      </c>
    </row>
    <row r="1413" spans="1:49">
      <c r="A1413" s="116" t="s">
        <v>6287</v>
      </c>
      <c r="B1413" s="113">
        <v>570036029</v>
      </c>
      <c r="C1413" s="113" t="s">
        <v>6288</v>
      </c>
      <c r="E1413" s="113" t="s">
        <v>2182</v>
      </c>
      <c r="F1413" s="113" t="s">
        <v>6289</v>
      </c>
      <c r="G1413" s="114">
        <v>27006</v>
      </c>
      <c r="H1413" s="113" t="s">
        <v>16218</v>
      </c>
      <c r="I1413" s="113" t="s">
        <v>9866</v>
      </c>
      <c r="J1413" s="113" t="s">
        <v>9872</v>
      </c>
      <c r="K1413" s="113" t="s">
        <v>30517</v>
      </c>
      <c r="L1413" s="113">
        <v>81354351731</v>
      </c>
      <c r="M1413" s="113" t="s">
        <v>30518</v>
      </c>
      <c r="O1413" s="113" t="s">
        <v>10200</v>
      </c>
      <c r="P1413" s="113" t="s">
        <v>30519</v>
      </c>
      <c r="Q1413" s="113" t="s">
        <v>30520</v>
      </c>
      <c r="R1413" s="113">
        <v>15</v>
      </c>
      <c r="S1413" s="113" t="s">
        <v>13</v>
      </c>
      <c r="T1413" s="113" t="s">
        <v>30521</v>
      </c>
      <c r="U1413" s="113" t="s">
        <v>30522</v>
      </c>
      <c r="V1413" s="114">
        <v>39563</v>
      </c>
      <c r="W1413" s="114">
        <v>39448</v>
      </c>
      <c r="X1413" s="113" t="s">
        <v>30523</v>
      </c>
      <c r="Y1413" s="114">
        <v>40143</v>
      </c>
      <c r="Z1413" s="114">
        <v>40148</v>
      </c>
      <c r="AA1413" s="113">
        <v>31</v>
      </c>
      <c r="AB1413" s="113" t="s">
        <v>9</v>
      </c>
      <c r="AC1413" s="113">
        <v>34</v>
      </c>
      <c r="AD1413" s="113" t="s">
        <v>18</v>
      </c>
      <c r="AE1413" s="114">
        <v>43922</v>
      </c>
      <c r="AF1413" s="113">
        <v>13</v>
      </c>
      <c r="AG1413" s="113">
        <v>3</v>
      </c>
      <c r="AH1413" s="113" t="s">
        <v>16263</v>
      </c>
      <c r="AI1413" s="117" t="s">
        <v>16264</v>
      </c>
      <c r="AK1413" s="114">
        <v>45302</v>
      </c>
      <c r="AL1413" s="113">
        <v>40</v>
      </c>
      <c r="AM1413" s="113" t="s">
        <v>9870</v>
      </c>
      <c r="AN1413" s="113" t="s">
        <v>30524</v>
      </c>
      <c r="AO1413" s="113" t="s">
        <v>2183</v>
      </c>
      <c r="AP1413" s="113">
        <v>2001</v>
      </c>
      <c r="AQ1413" s="113" t="s">
        <v>5236</v>
      </c>
      <c r="AR1413" s="113" t="s">
        <v>17492</v>
      </c>
      <c r="AS1413" s="113" t="s">
        <v>14</v>
      </c>
      <c r="AT1413" s="113" t="s">
        <v>14</v>
      </c>
      <c r="AU1413" s="113" t="s">
        <v>16229</v>
      </c>
      <c r="AV1413" s="113" t="s">
        <v>14</v>
      </c>
    </row>
    <row r="1414" spans="1:49">
      <c r="A1414" s="116" t="s">
        <v>3601</v>
      </c>
      <c r="C1414" s="113" t="s">
        <v>3602</v>
      </c>
      <c r="E1414" s="113" t="s">
        <v>67</v>
      </c>
      <c r="F1414" s="113" t="s">
        <v>540</v>
      </c>
      <c r="G1414" s="114">
        <v>27010</v>
      </c>
      <c r="H1414" s="113" t="s">
        <v>16230</v>
      </c>
      <c r="I1414" s="113" t="s">
        <v>9866</v>
      </c>
      <c r="J1414" s="113" t="s">
        <v>9872</v>
      </c>
      <c r="K1414" s="113" t="s">
        <v>28826</v>
      </c>
      <c r="L1414" s="113">
        <v>81355668712</v>
      </c>
      <c r="M1414" s="113" t="s">
        <v>10141</v>
      </c>
      <c r="O1414" s="113" t="s">
        <v>28827</v>
      </c>
      <c r="P1414" s="113" t="s">
        <v>28828</v>
      </c>
      <c r="Q1414" s="113" t="s">
        <v>28829</v>
      </c>
      <c r="R1414" s="113">
        <v>15</v>
      </c>
      <c r="S1414" s="113" t="s">
        <v>13</v>
      </c>
      <c r="T1414" s="113" t="s">
        <v>28830</v>
      </c>
      <c r="U1414" s="113" t="s">
        <v>28831</v>
      </c>
      <c r="V1414" s="114">
        <v>39965</v>
      </c>
      <c r="W1414" s="114">
        <v>39904</v>
      </c>
      <c r="X1414" s="113" t="s">
        <v>28832</v>
      </c>
      <c r="Y1414" s="114">
        <v>40542</v>
      </c>
      <c r="Z1414" s="114">
        <v>40544</v>
      </c>
      <c r="AA1414" s="113">
        <v>31</v>
      </c>
      <c r="AB1414" s="113" t="s">
        <v>9</v>
      </c>
      <c r="AC1414" s="113">
        <v>34</v>
      </c>
      <c r="AD1414" s="113" t="s">
        <v>18</v>
      </c>
      <c r="AE1414" s="114">
        <v>44470</v>
      </c>
      <c r="AF1414" s="113">
        <v>19</v>
      </c>
      <c r="AG1414" s="113">
        <v>9</v>
      </c>
      <c r="AH1414" s="113" t="s">
        <v>16263</v>
      </c>
      <c r="AI1414" s="117" t="s">
        <v>16264</v>
      </c>
      <c r="AK1414" s="114">
        <v>45302</v>
      </c>
      <c r="AL1414" s="113">
        <v>40</v>
      </c>
      <c r="AM1414" s="113" t="s">
        <v>9870</v>
      </c>
      <c r="AN1414" s="113" t="s">
        <v>28833</v>
      </c>
      <c r="AO1414" s="113" t="s">
        <v>3604</v>
      </c>
      <c r="AP1414" s="113">
        <v>2003</v>
      </c>
      <c r="AQ1414" s="113" t="s">
        <v>8</v>
      </c>
      <c r="AR1414" s="113" t="s">
        <v>18626</v>
      </c>
      <c r="AS1414" s="113" t="s">
        <v>14</v>
      </c>
      <c r="AT1414" s="113" t="s">
        <v>14</v>
      </c>
      <c r="AU1414" s="113" t="s">
        <v>16229</v>
      </c>
      <c r="AV1414" s="113" t="s">
        <v>14</v>
      </c>
    </row>
    <row r="1415" spans="1:49">
      <c r="A1415" s="116" t="s">
        <v>9297</v>
      </c>
      <c r="C1415" s="113" t="s">
        <v>9298</v>
      </c>
      <c r="E1415" s="113" t="s">
        <v>56</v>
      </c>
      <c r="F1415" s="113" t="s">
        <v>8</v>
      </c>
      <c r="G1415" s="114">
        <v>27012</v>
      </c>
      <c r="H1415" s="113" t="s">
        <v>16230</v>
      </c>
      <c r="I1415" s="113" t="s">
        <v>10007</v>
      </c>
      <c r="J1415" s="113" t="s">
        <v>9867</v>
      </c>
      <c r="K1415" s="113" t="s">
        <v>18772</v>
      </c>
      <c r="L1415" s="113">
        <v>85340898357</v>
      </c>
      <c r="M1415" s="113" t="s">
        <v>13278</v>
      </c>
      <c r="O1415" s="113" t="s">
        <v>18773</v>
      </c>
      <c r="P1415" s="113" t="s">
        <v>18774</v>
      </c>
      <c r="Q1415" s="113" t="s">
        <v>18775</v>
      </c>
      <c r="R1415" s="113">
        <v>15</v>
      </c>
      <c r="S1415" s="113" t="s">
        <v>13</v>
      </c>
      <c r="T1415" s="113" t="s">
        <v>18776</v>
      </c>
      <c r="U1415" s="113" t="s">
        <v>18777</v>
      </c>
      <c r="V1415" s="114">
        <v>41920</v>
      </c>
      <c r="W1415" s="114">
        <v>41883</v>
      </c>
      <c r="X1415" s="113" t="s">
        <v>18778</v>
      </c>
      <c r="Y1415" s="114">
        <v>42005</v>
      </c>
      <c r="Z1415" s="114">
        <v>42339</v>
      </c>
      <c r="AA1415" s="113">
        <v>31</v>
      </c>
      <c r="AB1415" s="113" t="s">
        <v>9</v>
      </c>
      <c r="AC1415" s="113">
        <v>33</v>
      </c>
      <c r="AD1415" s="113" t="s">
        <v>10</v>
      </c>
      <c r="AE1415" s="114">
        <v>44652</v>
      </c>
      <c r="AF1415" s="113">
        <v>17</v>
      </c>
      <c r="AG1415" s="113">
        <v>6</v>
      </c>
      <c r="AH1415" s="113" t="s">
        <v>16226</v>
      </c>
      <c r="AI1415" s="117" t="s">
        <v>9956</v>
      </c>
      <c r="AK1415" s="114">
        <v>44652</v>
      </c>
      <c r="AL1415" s="113">
        <v>40</v>
      </c>
      <c r="AM1415" s="113" t="s">
        <v>9870</v>
      </c>
      <c r="AN1415" s="113" t="s">
        <v>18779</v>
      </c>
      <c r="AO1415" s="113" t="s">
        <v>61</v>
      </c>
      <c r="AP1415" s="113">
        <v>1997</v>
      </c>
      <c r="AQ1415" s="113" t="s">
        <v>8</v>
      </c>
      <c r="AR1415" s="113" t="s">
        <v>18780</v>
      </c>
      <c r="AS1415" s="113" t="s">
        <v>14</v>
      </c>
      <c r="AT1415" s="113" t="s">
        <v>14</v>
      </c>
      <c r="AU1415" s="113" t="s">
        <v>16229</v>
      </c>
      <c r="AV1415" s="113" t="s">
        <v>14</v>
      </c>
      <c r="AW1415" s="113" t="s">
        <v>14</v>
      </c>
    </row>
    <row r="1416" spans="1:49">
      <c r="A1416" s="116" t="s">
        <v>5837</v>
      </c>
      <c r="B1416" s="113">
        <v>570015832</v>
      </c>
      <c r="C1416" s="113" t="s">
        <v>5838</v>
      </c>
      <c r="E1416" s="113" t="s">
        <v>824</v>
      </c>
      <c r="F1416" s="113" t="s">
        <v>8</v>
      </c>
      <c r="G1416" s="114">
        <v>27014</v>
      </c>
      <c r="H1416" s="113" t="s">
        <v>16230</v>
      </c>
      <c r="I1416" s="113" t="s">
        <v>10007</v>
      </c>
      <c r="J1416" s="113" t="s">
        <v>9872</v>
      </c>
      <c r="K1416" s="113" t="s">
        <v>23915</v>
      </c>
      <c r="L1416" s="113">
        <v>81242847457</v>
      </c>
      <c r="M1416" s="113" t="s">
        <v>23916</v>
      </c>
      <c r="O1416" s="113" t="s">
        <v>11741</v>
      </c>
      <c r="P1416" s="113" t="s">
        <v>23917</v>
      </c>
      <c r="Q1416" s="113" t="s">
        <v>23918</v>
      </c>
      <c r="R1416" s="113">
        <v>15</v>
      </c>
      <c r="S1416" s="113" t="s">
        <v>13</v>
      </c>
      <c r="T1416" s="113" t="s">
        <v>23919</v>
      </c>
      <c r="U1416" s="113" t="s">
        <v>23920</v>
      </c>
      <c r="V1416" s="114">
        <v>38036</v>
      </c>
      <c r="W1416" s="114">
        <v>37956</v>
      </c>
      <c r="X1416" s="113" t="s">
        <v>23921</v>
      </c>
      <c r="Y1416" s="114">
        <v>38383</v>
      </c>
      <c r="Z1416" s="114">
        <v>38384</v>
      </c>
      <c r="AA1416" s="113">
        <v>21</v>
      </c>
      <c r="AB1416" s="113" t="s">
        <v>24</v>
      </c>
      <c r="AC1416" s="113">
        <v>34</v>
      </c>
      <c r="AD1416" s="113" t="s">
        <v>18</v>
      </c>
      <c r="AE1416" s="114">
        <v>45505</v>
      </c>
      <c r="AF1416" s="113">
        <v>15</v>
      </c>
      <c r="AG1416" s="113">
        <v>8</v>
      </c>
      <c r="AH1416" s="113" t="s">
        <v>16226</v>
      </c>
      <c r="AI1416" s="117" t="s">
        <v>10991</v>
      </c>
      <c r="AK1416" s="114">
        <v>44470</v>
      </c>
      <c r="AL1416" s="113">
        <v>40</v>
      </c>
      <c r="AM1416" s="113" t="s">
        <v>9870</v>
      </c>
      <c r="AN1416" s="113" t="s">
        <v>23914</v>
      </c>
      <c r="AO1416" s="113" t="s">
        <v>2740</v>
      </c>
      <c r="AP1416" s="113">
        <v>2017</v>
      </c>
      <c r="AQ1416" s="113" t="s">
        <v>8</v>
      </c>
      <c r="AR1416" s="113" t="s">
        <v>16437</v>
      </c>
      <c r="AS1416" s="113" t="s">
        <v>14</v>
      </c>
      <c r="AT1416" s="113" t="s">
        <v>14</v>
      </c>
      <c r="AU1416" s="113" t="s">
        <v>16229</v>
      </c>
      <c r="AV1416" s="113" t="s">
        <v>14</v>
      </c>
      <c r="AW1416" s="113" t="s">
        <v>14</v>
      </c>
    </row>
    <row r="1417" spans="1:49">
      <c r="A1417" s="116" t="s">
        <v>1974</v>
      </c>
      <c r="B1417" s="113">
        <v>570013032</v>
      </c>
      <c r="C1417" s="113" t="s">
        <v>1975</v>
      </c>
      <c r="E1417" s="113" t="s">
        <v>29539</v>
      </c>
      <c r="F1417" s="113" t="s">
        <v>154</v>
      </c>
      <c r="G1417" s="114">
        <v>27018</v>
      </c>
      <c r="H1417" s="113" t="s">
        <v>16218</v>
      </c>
      <c r="I1417" s="113" t="s">
        <v>9866</v>
      </c>
      <c r="J1417" s="113" t="s">
        <v>9867</v>
      </c>
      <c r="K1417" s="113" t="s">
        <v>29540</v>
      </c>
      <c r="L1417" s="113">
        <v>85241490947</v>
      </c>
      <c r="M1417" s="113" t="s">
        <v>15268</v>
      </c>
      <c r="O1417" s="113" t="s">
        <v>29541</v>
      </c>
      <c r="P1417" s="113" t="s">
        <v>29542</v>
      </c>
      <c r="Q1417" s="113" t="s">
        <v>29543</v>
      </c>
      <c r="R1417" s="113">
        <v>15</v>
      </c>
      <c r="S1417" s="113" t="s">
        <v>13</v>
      </c>
      <c r="T1417" s="113" t="s">
        <v>29544</v>
      </c>
      <c r="U1417" s="113" t="s">
        <v>29545</v>
      </c>
      <c r="V1417" s="114">
        <v>36665</v>
      </c>
      <c r="W1417" s="114">
        <v>36586</v>
      </c>
      <c r="X1417" s="113" t="s">
        <v>27897</v>
      </c>
      <c r="Y1417" s="114">
        <v>36949</v>
      </c>
      <c r="Z1417" s="114">
        <v>36951</v>
      </c>
      <c r="AA1417" s="113">
        <v>31</v>
      </c>
      <c r="AB1417" s="113" t="s">
        <v>9</v>
      </c>
      <c r="AC1417" s="113">
        <v>42</v>
      </c>
      <c r="AD1417" s="113" t="s">
        <v>92</v>
      </c>
      <c r="AE1417" s="114">
        <v>41913</v>
      </c>
      <c r="AF1417" s="113">
        <v>14</v>
      </c>
      <c r="AG1417" s="113">
        <v>7</v>
      </c>
      <c r="AH1417" s="113" t="s">
        <v>9913</v>
      </c>
      <c r="AI1417" s="117" t="s">
        <v>45641</v>
      </c>
      <c r="AJ1417" s="113" t="s">
        <v>45560</v>
      </c>
      <c r="AK1417" s="114">
        <v>42746</v>
      </c>
      <c r="AL1417" s="113">
        <v>45</v>
      </c>
      <c r="AM1417" s="113" t="s">
        <v>9922</v>
      </c>
      <c r="AN1417" s="113" t="s">
        <v>29546</v>
      </c>
      <c r="AO1417" s="113" t="s">
        <v>1976</v>
      </c>
      <c r="AP1417" s="113">
        <v>2005</v>
      </c>
      <c r="AQ1417" s="113" t="s">
        <v>8</v>
      </c>
      <c r="AR1417" s="113" t="s">
        <v>21498</v>
      </c>
      <c r="AS1417" s="113" t="s">
        <v>14</v>
      </c>
      <c r="AT1417" s="113" t="s">
        <v>14</v>
      </c>
      <c r="AU1417" s="113" t="s">
        <v>16229</v>
      </c>
      <c r="AV1417" s="113" t="s">
        <v>14</v>
      </c>
      <c r="AW1417" s="113" t="s">
        <v>14</v>
      </c>
    </row>
    <row r="1418" spans="1:49">
      <c r="A1418" s="116" t="s">
        <v>6746</v>
      </c>
      <c r="B1418" s="113">
        <v>570027557</v>
      </c>
      <c r="C1418" s="113" t="s">
        <v>1341</v>
      </c>
      <c r="E1418" s="113" t="s">
        <v>34</v>
      </c>
      <c r="F1418" s="113" t="s">
        <v>8</v>
      </c>
      <c r="G1418" s="114">
        <v>27019</v>
      </c>
      <c r="H1418" s="113" t="s">
        <v>16218</v>
      </c>
      <c r="I1418" s="113" t="s">
        <v>9866</v>
      </c>
      <c r="J1418" s="113" t="s">
        <v>9872</v>
      </c>
      <c r="K1418" s="113" t="s">
        <v>36520</v>
      </c>
      <c r="L1418" s="113">
        <v>82296751554</v>
      </c>
      <c r="M1418" s="113" t="s">
        <v>36521</v>
      </c>
      <c r="O1418" s="113" t="s">
        <v>11577</v>
      </c>
      <c r="P1418" s="113" t="s">
        <v>36522</v>
      </c>
      <c r="Q1418" s="113" t="s">
        <v>36523</v>
      </c>
      <c r="R1418" s="113">
        <v>15</v>
      </c>
      <c r="S1418" s="113" t="s">
        <v>13</v>
      </c>
      <c r="T1418" s="113" t="s">
        <v>36524</v>
      </c>
      <c r="U1418" s="113" t="s">
        <v>36525</v>
      </c>
      <c r="V1418" s="114">
        <v>39387</v>
      </c>
      <c r="W1418" s="114">
        <v>39083</v>
      </c>
      <c r="X1418" s="113" t="s">
        <v>36526</v>
      </c>
      <c r="Y1418" s="114">
        <v>39720</v>
      </c>
      <c r="Z1418" s="114">
        <v>39722</v>
      </c>
      <c r="AA1418" s="113">
        <v>21</v>
      </c>
      <c r="AB1418" s="113" t="s">
        <v>24</v>
      </c>
      <c r="AC1418" s="113">
        <v>34</v>
      </c>
      <c r="AD1418" s="113" t="s">
        <v>18</v>
      </c>
      <c r="AE1418" s="114">
        <v>45444</v>
      </c>
      <c r="AF1418" s="113">
        <v>14</v>
      </c>
      <c r="AG1418" s="113">
        <v>5</v>
      </c>
      <c r="AH1418" s="113" t="s">
        <v>9913</v>
      </c>
      <c r="AI1418" s="117" t="s">
        <v>45825</v>
      </c>
      <c r="AJ1418" s="113" t="s">
        <v>45516</v>
      </c>
      <c r="AK1418" s="114">
        <v>43222</v>
      </c>
      <c r="AL1418" s="113">
        <v>40</v>
      </c>
      <c r="AM1418" s="113" t="s">
        <v>9870</v>
      </c>
      <c r="AN1418" s="113" t="s">
        <v>18149</v>
      </c>
      <c r="AO1418" s="113" t="s">
        <v>629</v>
      </c>
      <c r="AP1418" s="113">
        <v>2013</v>
      </c>
      <c r="AQ1418" s="113" t="s">
        <v>8</v>
      </c>
      <c r="AR1418" s="113" t="s">
        <v>20435</v>
      </c>
      <c r="AS1418" s="113" t="s">
        <v>14</v>
      </c>
      <c r="AT1418" s="113" t="s">
        <v>14</v>
      </c>
      <c r="AU1418" s="113" t="s">
        <v>16229</v>
      </c>
      <c r="AV1418" s="113" t="s">
        <v>14</v>
      </c>
      <c r="AW1418" s="113" t="s">
        <v>14</v>
      </c>
    </row>
    <row r="1419" spans="1:49">
      <c r="A1419" s="116" t="s">
        <v>7772</v>
      </c>
      <c r="B1419" s="113">
        <v>570011285</v>
      </c>
      <c r="C1419" s="113" t="s">
        <v>7773</v>
      </c>
      <c r="F1419" s="113" t="s">
        <v>8</v>
      </c>
      <c r="G1419" s="114">
        <v>27020</v>
      </c>
      <c r="H1419" s="113" t="s">
        <v>16230</v>
      </c>
      <c r="I1419" s="113" t="s">
        <v>9866</v>
      </c>
      <c r="J1419" s="113" t="s">
        <v>9872</v>
      </c>
      <c r="K1419" s="113" t="s">
        <v>21728</v>
      </c>
      <c r="L1419" s="113">
        <v>82272238721</v>
      </c>
      <c r="M1419" s="113" t="s">
        <v>21729</v>
      </c>
      <c r="O1419" s="113" t="s">
        <v>14042</v>
      </c>
      <c r="P1419" s="113" t="s">
        <v>21730</v>
      </c>
      <c r="Q1419" s="113" t="s">
        <v>21731</v>
      </c>
      <c r="R1419" s="113">
        <v>15</v>
      </c>
      <c r="S1419" s="113" t="s">
        <v>13</v>
      </c>
      <c r="T1419" s="113" t="s">
        <v>21732</v>
      </c>
      <c r="U1419" s="113" t="s">
        <v>21733</v>
      </c>
      <c r="V1419" s="114">
        <v>34237</v>
      </c>
      <c r="W1419" s="114">
        <v>34029</v>
      </c>
      <c r="X1419" s="113" t="s">
        <v>21734</v>
      </c>
      <c r="Y1419" s="114">
        <v>34540</v>
      </c>
      <c r="Z1419" s="114">
        <v>34547</v>
      </c>
      <c r="AA1419" s="113">
        <v>21</v>
      </c>
      <c r="AB1419" s="113" t="s">
        <v>24</v>
      </c>
      <c r="AC1419" s="113">
        <v>34</v>
      </c>
      <c r="AD1419" s="113" t="s">
        <v>18</v>
      </c>
      <c r="AE1419" s="114">
        <v>43922</v>
      </c>
      <c r="AF1419" s="113">
        <v>22</v>
      </c>
      <c r="AG1419" s="113">
        <v>1</v>
      </c>
      <c r="AH1419" s="113" t="s">
        <v>16263</v>
      </c>
      <c r="AI1419" s="117" t="s">
        <v>16325</v>
      </c>
      <c r="AK1419" s="114">
        <v>45302</v>
      </c>
      <c r="AL1419" s="113">
        <v>15</v>
      </c>
      <c r="AM1419" s="113" t="s">
        <v>9885</v>
      </c>
      <c r="AN1419" s="113" t="s">
        <v>20330</v>
      </c>
      <c r="AO1419" s="113" t="s">
        <v>1026</v>
      </c>
      <c r="AP1419" s="113">
        <v>1992</v>
      </c>
      <c r="AQ1419" s="113" t="s">
        <v>5236</v>
      </c>
      <c r="AR1419" s="113" t="s">
        <v>21735</v>
      </c>
      <c r="AS1419" s="113" t="s">
        <v>14</v>
      </c>
      <c r="AT1419" s="113" t="s">
        <v>14</v>
      </c>
      <c r="AU1419" s="113" t="s">
        <v>16229</v>
      </c>
      <c r="AV1419" s="113" t="s">
        <v>14</v>
      </c>
    </row>
    <row r="1420" spans="1:49">
      <c r="A1420" s="116" t="s">
        <v>7109</v>
      </c>
      <c r="B1420" s="113">
        <v>570027783</v>
      </c>
      <c r="C1420" s="113" t="s">
        <v>7110</v>
      </c>
      <c r="F1420" s="113" t="s">
        <v>8</v>
      </c>
      <c r="G1420" s="114">
        <v>27021</v>
      </c>
      <c r="H1420" s="113" t="s">
        <v>16230</v>
      </c>
      <c r="I1420" s="113" t="s">
        <v>9866</v>
      </c>
      <c r="J1420" s="113" t="s">
        <v>9867</v>
      </c>
      <c r="K1420" s="113" t="s">
        <v>32666</v>
      </c>
      <c r="L1420" s="113">
        <v>82343405221</v>
      </c>
      <c r="M1420" s="113" t="s">
        <v>14048</v>
      </c>
      <c r="O1420" s="113" t="s">
        <v>14049</v>
      </c>
      <c r="P1420" s="113" t="s">
        <v>32667</v>
      </c>
      <c r="Q1420" s="113" t="s">
        <v>32668</v>
      </c>
      <c r="R1420" s="113">
        <v>15</v>
      </c>
      <c r="S1420" s="113" t="s">
        <v>13</v>
      </c>
      <c r="T1420" s="113" t="s">
        <v>32669</v>
      </c>
      <c r="U1420" s="113" t="s">
        <v>32670</v>
      </c>
      <c r="V1420" s="114">
        <v>39387</v>
      </c>
      <c r="W1420" s="114">
        <v>39083</v>
      </c>
      <c r="X1420" s="113" t="s">
        <v>32671</v>
      </c>
      <c r="Y1420" s="114">
        <v>39720</v>
      </c>
      <c r="Z1420" s="114">
        <v>39722</v>
      </c>
      <c r="AA1420" s="113">
        <v>21</v>
      </c>
      <c r="AB1420" s="113" t="s">
        <v>24</v>
      </c>
      <c r="AC1420" s="113">
        <v>31</v>
      </c>
      <c r="AD1420" s="113" t="s">
        <v>9</v>
      </c>
      <c r="AE1420" s="114">
        <v>45017</v>
      </c>
      <c r="AF1420" s="113">
        <v>17</v>
      </c>
      <c r="AG1420" s="113">
        <v>3</v>
      </c>
      <c r="AH1420" s="113" t="s">
        <v>16263</v>
      </c>
      <c r="AI1420" s="117" t="s">
        <v>20448</v>
      </c>
      <c r="AK1420" s="114">
        <v>45302</v>
      </c>
      <c r="AL1420" s="113">
        <v>15</v>
      </c>
      <c r="AM1420" s="113" t="s">
        <v>9885</v>
      </c>
      <c r="AN1420" s="113" t="s">
        <v>32672</v>
      </c>
      <c r="AO1420" s="113" t="s">
        <v>1714</v>
      </c>
      <c r="AP1420" s="113">
        <v>1993</v>
      </c>
      <c r="AQ1420" s="113" t="s">
        <v>8</v>
      </c>
      <c r="AR1420" s="113" t="s">
        <v>22199</v>
      </c>
      <c r="AS1420" s="113" t="s">
        <v>14</v>
      </c>
      <c r="AT1420" s="113" t="s">
        <v>14</v>
      </c>
      <c r="AU1420" s="113" t="s">
        <v>16229</v>
      </c>
      <c r="AV1420" s="113" t="s">
        <v>14</v>
      </c>
    </row>
    <row r="1421" spans="1:49">
      <c r="A1421" s="116" t="s">
        <v>7365</v>
      </c>
      <c r="C1421" s="113" t="s">
        <v>2342</v>
      </c>
      <c r="E1421" s="113" t="s">
        <v>17</v>
      </c>
      <c r="F1421" s="113" t="s">
        <v>8</v>
      </c>
      <c r="G1421" s="114">
        <v>27021</v>
      </c>
      <c r="H1421" s="113" t="s">
        <v>16218</v>
      </c>
      <c r="I1421" s="113" t="s">
        <v>9866</v>
      </c>
      <c r="J1421" s="113" t="s">
        <v>9872</v>
      </c>
      <c r="K1421" s="113" t="s">
        <v>33663</v>
      </c>
      <c r="L1421" s="113">
        <v>85241277045</v>
      </c>
      <c r="M1421" s="113" t="s">
        <v>33664</v>
      </c>
      <c r="O1421" s="113" t="s">
        <v>11993</v>
      </c>
      <c r="P1421" s="113" t="s">
        <v>33665</v>
      </c>
      <c r="Q1421" s="113" t="s">
        <v>33666</v>
      </c>
      <c r="R1421" s="113">
        <v>15</v>
      </c>
      <c r="S1421" s="113" t="s">
        <v>13</v>
      </c>
      <c r="T1421" s="113" t="s">
        <v>33667</v>
      </c>
      <c r="U1421" s="113" t="s">
        <v>33668</v>
      </c>
      <c r="V1421" s="114">
        <v>42032</v>
      </c>
      <c r="W1421" s="114">
        <v>41944</v>
      </c>
      <c r="X1421" s="113" t="s">
        <v>33669</v>
      </c>
      <c r="Y1421" s="114">
        <v>42612</v>
      </c>
      <c r="Z1421" s="114">
        <v>42614</v>
      </c>
      <c r="AA1421" s="113">
        <v>21</v>
      </c>
      <c r="AB1421" s="113" t="s">
        <v>24</v>
      </c>
      <c r="AC1421" s="113">
        <v>31</v>
      </c>
      <c r="AD1421" s="113" t="s">
        <v>9</v>
      </c>
      <c r="AE1421" s="114">
        <v>44470</v>
      </c>
      <c r="AF1421" s="113">
        <v>13</v>
      </c>
      <c r="AG1421" s="113">
        <v>7</v>
      </c>
      <c r="AH1421" s="113" t="s">
        <v>16263</v>
      </c>
      <c r="AI1421" s="117" t="s">
        <v>16264</v>
      </c>
      <c r="AK1421" s="114">
        <v>45302</v>
      </c>
      <c r="AL1421" s="113">
        <v>40</v>
      </c>
      <c r="AM1421" s="113" t="s">
        <v>9870</v>
      </c>
      <c r="AN1421" s="113" t="s">
        <v>33670</v>
      </c>
      <c r="AO1421" s="113" t="s">
        <v>11992</v>
      </c>
      <c r="AP1421" s="113">
        <v>2015</v>
      </c>
      <c r="AQ1421" s="113" t="s">
        <v>8</v>
      </c>
      <c r="AR1421" s="113" t="s">
        <v>22099</v>
      </c>
      <c r="AS1421" s="113" t="s">
        <v>14</v>
      </c>
      <c r="AT1421" s="113" t="s">
        <v>14</v>
      </c>
      <c r="AU1421" s="113" t="s">
        <v>16229</v>
      </c>
      <c r="AV1421" s="113" t="s">
        <v>14</v>
      </c>
    </row>
    <row r="1422" spans="1:49">
      <c r="A1422" s="116" t="s">
        <v>384</v>
      </c>
      <c r="B1422" s="113">
        <v>570017423</v>
      </c>
      <c r="C1422" s="113" t="s">
        <v>385</v>
      </c>
      <c r="E1422" s="113" t="s">
        <v>30</v>
      </c>
      <c r="F1422" s="113" t="s">
        <v>8</v>
      </c>
      <c r="G1422" s="114">
        <v>27023</v>
      </c>
      <c r="H1422" s="113" t="s">
        <v>16218</v>
      </c>
      <c r="I1422" s="113" t="s">
        <v>10007</v>
      </c>
      <c r="J1422" s="113" t="s">
        <v>9872</v>
      </c>
      <c r="K1422" s="113" t="s">
        <v>38151</v>
      </c>
      <c r="L1422" s="113">
        <v>82259236699</v>
      </c>
      <c r="M1422" s="113" t="s">
        <v>10980</v>
      </c>
      <c r="O1422" s="113" t="s">
        <v>10981</v>
      </c>
      <c r="P1422" s="113" t="s">
        <v>38152</v>
      </c>
      <c r="Q1422" s="113" t="s">
        <v>38153</v>
      </c>
      <c r="R1422" s="113">
        <v>15</v>
      </c>
      <c r="S1422" s="113" t="s">
        <v>13</v>
      </c>
      <c r="T1422" s="113" t="s">
        <v>38154</v>
      </c>
      <c r="U1422" s="113" t="s">
        <v>38155</v>
      </c>
      <c r="V1422" s="114">
        <v>38397</v>
      </c>
      <c r="W1422" s="114">
        <v>38353</v>
      </c>
      <c r="X1422" s="113" t="s">
        <v>38156</v>
      </c>
      <c r="Y1422" s="114">
        <v>38775</v>
      </c>
      <c r="Z1422" s="114">
        <v>38777</v>
      </c>
      <c r="AA1422" s="113">
        <v>21</v>
      </c>
      <c r="AB1422" s="113" t="s">
        <v>24</v>
      </c>
      <c r="AC1422" s="113">
        <v>34</v>
      </c>
      <c r="AD1422" s="113" t="s">
        <v>18</v>
      </c>
      <c r="AE1422" s="114">
        <v>45017</v>
      </c>
      <c r="AF1422" s="113">
        <v>13</v>
      </c>
      <c r="AG1422" s="113">
        <v>3</v>
      </c>
      <c r="AH1422" s="113" t="s">
        <v>16263</v>
      </c>
      <c r="AI1422" s="117" t="s">
        <v>16264</v>
      </c>
      <c r="AK1422" s="114">
        <v>45302</v>
      </c>
      <c r="AL1422" s="113">
        <v>40</v>
      </c>
      <c r="AM1422" s="113" t="s">
        <v>9870</v>
      </c>
      <c r="AN1422" s="113" t="s">
        <v>16317</v>
      </c>
      <c r="AO1422" s="113" t="s">
        <v>188</v>
      </c>
      <c r="AP1422" s="113">
        <v>2010</v>
      </c>
      <c r="AQ1422" s="113" t="s">
        <v>8</v>
      </c>
      <c r="AR1422" s="113" t="s">
        <v>22099</v>
      </c>
      <c r="AS1422" s="113" t="s">
        <v>14</v>
      </c>
      <c r="AT1422" s="113" t="s">
        <v>14</v>
      </c>
      <c r="AU1422" s="113" t="s">
        <v>16229</v>
      </c>
      <c r="AV1422" s="113" t="s">
        <v>14</v>
      </c>
    </row>
    <row r="1423" spans="1:49">
      <c r="A1423" s="116" t="s">
        <v>7123</v>
      </c>
      <c r="B1423" s="113">
        <v>570011739</v>
      </c>
      <c r="C1423" s="113" t="s">
        <v>3208</v>
      </c>
      <c r="F1423" s="113" t="s">
        <v>8</v>
      </c>
      <c r="G1423" s="114">
        <v>27024</v>
      </c>
      <c r="H1423" s="113" t="s">
        <v>16230</v>
      </c>
      <c r="I1423" s="113" t="s">
        <v>9866</v>
      </c>
      <c r="J1423" s="113" t="s">
        <v>9872</v>
      </c>
      <c r="K1423" s="113" t="s">
        <v>41233</v>
      </c>
      <c r="L1423" s="113">
        <v>81342722023</v>
      </c>
      <c r="M1423" s="113" t="s">
        <v>41234</v>
      </c>
      <c r="O1423" s="113" t="s">
        <v>14072</v>
      </c>
      <c r="P1423" s="113" t="s">
        <v>41235</v>
      </c>
      <c r="Q1423" s="113" t="s">
        <v>41236</v>
      </c>
      <c r="R1423" s="113">
        <v>15</v>
      </c>
      <c r="S1423" s="113" t="s">
        <v>13</v>
      </c>
      <c r="T1423" s="113" t="s">
        <v>41237</v>
      </c>
      <c r="U1423" s="113" t="s">
        <v>41238</v>
      </c>
      <c r="V1423" s="114">
        <v>34529</v>
      </c>
      <c r="W1423" s="114">
        <v>34394</v>
      </c>
      <c r="X1423" s="113" t="s">
        <v>41239</v>
      </c>
      <c r="Y1423" s="114">
        <v>34947</v>
      </c>
      <c r="Z1423" s="114">
        <v>34912</v>
      </c>
      <c r="AA1423" s="113">
        <v>21</v>
      </c>
      <c r="AB1423" s="113" t="s">
        <v>24</v>
      </c>
      <c r="AC1423" s="113">
        <v>34</v>
      </c>
      <c r="AD1423" s="113" t="s">
        <v>18</v>
      </c>
      <c r="AE1423" s="114">
        <v>42461</v>
      </c>
      <c r="AF1423" s="113">
        <v>17</v>
      </c>
      <c r="AG1423" s="113">
        <v>1</v>
      </c>
      <c r="AH1423" s="113" t="s">
        <v>16226</v>
      </c>
      <c r="AI1423" s="117" t="s">
        <v>3488</v>
      </c>
      <c r="AK1423" s="114">
        <v>44900</v>
      </c>
      <c r="AL1423" s="113">
        <v>15</v>
      </c>
      <c r="AM1423" s="113" t="s">
        <v>9885</v>
      </c>
      <c r="AN1423" s="113" t="s">
        <v>25858</v>
      </c>
      <c r="AO1423" s="113" t="s">
        <v>2900</v>
      </c>
      <c r="AP1423" s="113">
        <v>1992</v>
      </c>
      <c r="AQ1423" s="113" t="s">
        <v>5236</v>
      </c>
      <c r="AR1423" s="113" t="s">
        <v>19217</v>
      </c>
      <c r="AS1423" s="113" t="s">
        <v>14</v>
      </c>
      <c r="AT1423" s="113" t="s">
        <v>14</v>
      </c>
      <c r="AU1423" s="113" t="s">
        <v>16229</v>
      </c>
      <c r="AV1423" s="113" t="s">
        <v>14</v>
      </c>
      <c r="AW1423" s="113" t="s">
        <v>14</v>
      </c>
    </row>
    <row r="1424" spans="1:49">
      <c r="A1424" s="116" t="s">
        <v>13865</v>
      </c>
      <c r="B1424" s="113">
        <v>570015227</v>
      </c>
      <c r="C1424" s="113" t="s">
        <v>13866</v>
      </c>
      <c r="F1424" s="113" t="s">
        <v>8</v>
      </c>
      <c r="G1424" s="114">
        <v>27027</v>
      </c>
      <c r="H1424" s="113" t="s">
        <v>16218</v>
      </c>
      <c r="I1424" s="113" t="s">
        <v>9866</v>
      </c>
      <c r="J1424" s="113" t="s">
        <v>9872</v>
      </c>
      <c r="K1424" s="113" t="s">
        <v>37764</v>
      </c>
      <c r="L1424" s="113">
        <v>85241333273</v>
      </c>
      <c r="M1424" s="113" t="s">
        <v>13867</v>
      </c>
      <c r="O1424" s="113" t="s">
        <v>37765</v>
      </c>
      <c r="P1424" s="113" t="s">
        <v>37766</v>
      </c>
      <c r="Q1424" s="113" t="s">
        <v>37767</v>
      </c>
      <c r="R1424" s="113">
        <v>15</v>
      </c>
      <c r="S1424" s="113" t="s">
        <v>13</v>
      </c>
      <c r="T1424" s="113" t="s">
        <v>37768</v>
      </c>
      <c r="U1424" s="113" t="s">
        <v>37769</v>
      </c>
      <c r="V1424" s="114">
        <v>37742</v>
      </c>
      <c r="W1424" s="114">
        <v>37591</v>
      </c>
      <c r="X1424" s="113" t="s">
        <v>37770</v>
      </c>
      <c r="Y1424" s="114">
        <v>37993</v>
      </c>
      <c r="Z1424" s="114">
        <v>38018</v>
      </c>
      <c r="AA1424" s="113">
        <v>13</v>
      </c>
      <c r="AB1424" s="113" t="s">
        <v>357</v>
      </c>
      <c r="AC1424" s="113">
        <v>23</v>
      </c>
      <c r="AD1424" s="113" t="s">
        <v>78</v>
      </c>
      <c r="AE1424" s="114">
        <v>43922</v>
      </c>
      <c r="AF1424" s="113">
        <v>14</v>
      </c>
      <c r="AG1424" s="113">
        <v>4</v>
      </c>
      <c r="AH1424" s="113" t="s">
        <v>16263</v>
      </c>
      <c r="AI1424" s="117" t="s">
        <v>16325</v>
      </c>
      <c r="AK1424" s="114">
        <v>45302</v>
      </c>
      <c r="AL1424" s="113">
        <v>15</v>
      </c>
      <c r="AM1424" s="113" t="s">
        <v>9885</v>
      </c>
      <c r="AN1424" s="113" t="s">
        <v>16415</v>
      </c>
      <c r="AO1424" s="113" t="s">
        <v>517</v>
      </c>
      <c r="AP1424" s="113">
        <v>2006</v>
      </c>
      <c r="AQ1424" s="113" t="s">
        <v>8</v>
      </c>
      <c r="AR1424" s="113" t="s">
        <v>19864</v>
      </c>
      <c r="AS1424" s="113" t="s">
        <v>14</v>
      </c>
      <c r="AT1424" s="113" t="s">
        <v>14</v>
      </c>
      <c r="AU1424" s="113" t="s">
        <v>16229</v>
      </c>
      <c r="AV1424" s="113" t="s">
        <v>14</v>
      </c>
    </row>
    <row r="1425" spans="1:49">
      <c r="A1425" s="116" t="s">
        <v>6431</v>
      </c>
      <c r="B1425" s="113">
        <v>570036260</v>
      </c>
      <c r="C1425" s="113" t="s">
        <v>5019</v>
      </c>
      <c r="E1425" s="113" t="s">
        <v>34</v>
      </c>
      <c r="F1425" s="113" t="s">
        <v>8</v>
      </c>
      <c r="G1425" s="114">
        <v>27027</v>
      </c>
      <c r="H1425" s="113" t="s">
        <v>16218</v>
      </c>
      <c r="I1425" s="113" t="s">
        <v>9866</v>
      </c>
      <c r="J1425" s="113" t="s">
        <v>9872</v>
      </c>
      <c r="K1425" s="113" t="s">
        <v>24605</v>
      </c>
      <c r="L1425" s="113">
        <v>85255810455</v>
      </c>
      <c r="M1425" s="113" t="s">
        <v>12986</v>
      </c>
      <c r="O1425" s="113" t="s">
        <v>24606</v>
      </c>
      <c r="P1425" s="113" t="s">
        <v>24607</v>
      </c>
      <c r="Q1425" s="113" t="s">
        <v>24608</v>
      </c>
      <c r="R1425" s="113">
        <v>15</v>
      </c>
      <c r="S1425" s="113" t="s">
        <v>13</v>
      </c>
      <c r="T1425" s="113" t="s">
        <v>24609</v>
      </c>
      <c r="U1425" s="113" t="s">
        <v>24610</v>
      </c>
      <c r="V1425" s="114">
        <v>39563</v>
      </c>
      <c r="W1425" s="114">
        <v>39448</v>
      </c>
      <c r="X1425" s="113" t="s">
        <v>24611</v>
      </c>
      <c r="Y1425" s="114">
        <v>40143</v>
      </c>
      <c r="Z1425" s="114">
        <v>40148</v>
      </c>
      <c r="AA1425" s="113">
        <v>21</v>
      </c>
      <c r="AB1425" s="113" t="s">
        <v>24</v>
      </c>
      <c r="AC1425" s="113">
        <v>34</v>
      </c>
      <c r="AD1425" s="113" t="s">
        <v>18</v>
      </c>
      <c r="AE1425" s="114">
        <v>45383</v>
      </c>
      <c r="AF1425" s="113">
        <v>15</v>
      </c>
      <c r="AG1425" s="113">
        <v>3</v>
      </c>
      <c r="AH1425" s="113" t="s">
        <v>16263</v>
      </c>
      <c r="AI1425" s="117" t="s">
        <v>16264</v>
      </c>
      <c r="AK1425" s="114">
        <v>45302</v>
      </c>
      <c r="AL1425" s="113">
        <v>40</v>
      </c>
      <c r="AM1425" s="113" t="s">
        <v>9870</v>
      </c>
      <c r="AN1425" s="113" t="s">
        <v>18617</v>
      </c>
      <c r="AO1425" s="113" t="s">
        <v>1152</v>
      </c>
      <c r="AP1425" s="113">
        <v>1997</v>
      </c>
      <c r="AQ1425" s="113" t="s">
        <v>8</v>
      </c>
      <c r="AR1425" s="113" t="s">
        <v>24612</v>
      </c>
      <c r="AS1425" s="113" t="s">
        <v>14</v>
      </c>
      <c r="AT1425" s="113" t="s">
        <v>14</v>
      </c>
      <c r="AU1425" s="113" t="s">
        <v>16229</v>
      </c>
      <c r="AV1425" s="113" t="s">
        <v>14</v>
      </c>
    </row>
    <row r="1426" spans="1:49">
      <c r="A1426" s="116" t="s">
        <v>2378</v>
      </c>
      <c r="C1426" s="113" t="s">
        <v>2379</v>
      </c>
      <c r="E1426" s="113" t="s">
        <v>18949</v>
      </c>
      <c r="F1426" s="113" t="s">
        <v>1138</v>
      </c>
      <c r="G1426" s="114">
        <v>27029</v>
      </c>
      <c r="H1426" s="113" t="s">
        <v>16218</v>
      </c>
      <c r="I1426" s="113" t="s">
        <v>9896</v>
      </c>
      <c r="J1426" s="113" t="s">
        <v>9872</v>
      </c>
      <c r="K1426" s="113" t="s">
        <v>18950</v>
      </c>
      <c r="L1426" s="113">
        <v>85241092772</v>
      </c>
      <c r="M1426" s="113" t="s">
        <v>9911</v>
      </c>
      <c r="O1426" s="113" t="s">
        <v>9912</v>
      </c>
      <c r="P1426" s="113" t="s">
        <v>18951</v>
      </c>
      <c r="Q1426" s="113" t="s">
        <v>18952</v>
      </c>
      <c r="R1426" s="113">
        <v>15</v>
      </c>
      <c r="S1426" s="113" t="s">
        <v>13</v>
      </c>
      <c r="T1426" s="113" t="s">
        <v>18953</v>
      </c>
      <c r="U1426" s="113" t="s">
        <v>18954</v>
      </c>
      <c r="V1426" s="114">
        <v>39965</v>
      </c>
      <c r="W1426" s="114">
        <v>39904</v>
      </c>
      <c r="X1426" s="113" t="s">
        <v>18955</v>
      </c>
      <c r="Y1426" s="114">
        <v>40542</v>
      </c>
      <c r="Z1426" s="114">
        <v>40544</v>
      </c>
      <c r="AA1426" s="113">
        <v>31</v>
      </c>
      <c r="AB1426" s="113" t="s">
        <v>9</v>
      </c>
      <c r="AC1426" s="113">
        <v>34</v>
      </c>
      <c r="AD1426" s="113" t="s">
        <v>18</v>
      </c>
      <c r="AE1426" s="114">
        <v>44287</v>
      </c>
      <c r="AF1426" s="113">
        <v>19</v>
      </c>
      <c r="AG1426" s="113">
        <v>3</v>
      </c>
      <c r="AH1426" s="113" t="s">
        <v>9913</v>
      </c>
      <c r="AI1426" s="117" t="s">
        <v>45718</v>
      </c>
      <c r="AJ1426" s="113" t="s">
        <v>45514</v>
      </c>
      <c r="AK1426" s="114">
        <v>44558</v>
      </c>
      <c r="AL1426" s="113">
        <v>45</v>
      </c>
      <c r="AM1426" s="113" t="s">
        <v>9922</v>
      </c>
      <c r="AN1426" s="113" t="s">
        <v>18885</v>
      </c>
      <c r="AO1426" s="113" t="s">
        <v>762</v>
      </c>
      <c r="AP1426" s="113">
        <v>2011</v>
      </c>
      <c r="AQ1426" s="113" t="s">
        <v>9899</v>
      </c>
      <c r="AR1426" s="113" t="s">
        <v>18956</v>
      </c>
      <c r="AS1426" s="113" t="s">
        <v>14</v>
      </c>
      <c r="AT1426" s="113" t="s">
        <v>14</v>
      </c>
      <c r="AU1426" s="113" t="s">
        <v>16229</v>
      </c>
      <c r="AV1426" s="113" t="s">
        <v>14</v>
      </c>
      <c r="AW1426" s="113" t="s">
        <v>14</v>
      </c>
    </row>
    <row r="1427" spans="1:49">
      <c r="A1427" s="116" t="s">
        <v>5398</v>
      </c>
      <c r="C1427" s="113" t="s">
        <v>5399</v>
      </c>
      <c r="E1427" s="113" t="s">
        <v>41</v>
      </c>
      <c r="F1427" s="113" t="s">
        <v>2922</v>
      </c>
      <c r="G1427" s="114">
        <v>27029</v>
      </c>
      <c r="H1427" s="113" t="s">
        <v>16218</v>
      </c>
      <c r="I1427" s="113" t="s">
        <v>9866</v>
      </c>
      <c r="J1427" s="113" t="s">
        <v>9872</v>
      </c>
      <c r="K1427" s="113" t="s">
        <v>25038</v>
      </c>
      <c r="L1427" s="113">
        <v>82194982389</v>
      </c>
      <c r="M1427" s="113" t="s">
        <v>14760</v>
      </c>
      <c r="O1427" s="113" t="s">
        <v>11493</v>
      </c>
      <c r="P1427" s="113" t="s">
        <v>25039</v>
      </c>
      <c r="Q1427" s="113" t="s">
        <v>25040</v>
      </c>
      <c r="R1427" s="113">
        <v>15</v>
      </c>
      <c r="S1427" s="113" t="s">
        <v>13</v>
      </c>
      <c r="T1427" s="113" t="s">
        <v>25041</v>
      </c>
      <c r="U1427" s="113" t="s">
        <v>25042</v>
      </c>
      <c r="V1427" s="114">
        <v>42032</v>
      </c>
      <c r="W1427" s="114">
        <v>41944</v>
      </c>
      <c r="X1427" s="113" t="s">
        <v>25043</v>
      </c>
      <c r="Y1427" s="114">
        <v>42612</v>
      </c>
      <c r="Z1427" s="114">
        <v>42614</v>
      </c>
      <c r="AA1427" s="113">
        <v>22</v>
      </c>
      <c r="AB1427" s="113" t="s">
        <v>25</v>
      </c>
      <c r="AC1427" s="113">
        <v>32</v>
      </c>
      <c r="AD1427" s="113" t="s">
        <v>84</v>
      </c>
      <c r="AE1427" s="114">
        <v>45505</v>
      </c>
      <c r="AF1427" s="113">
        <v>17</v>
      </c>
      <c r="AG1427" s="113">
        <v>9</v>
      </c>
      <c r="AH1427" s="113" t="s">
        <v>16226</v>
      </c>
      <c r="AI1427" s="117" t="s">
        <v>9875</v>
      </c>
      <c r="AK1427" s="114">
        <v>45161</v>
      </c>
      <c r="AL1427" s="113">
        <v>40</v>
      </c>
      <c r="AM1427" s="113" t="s">
        <v>9870</v>
      </c>
      <c r="AN1427" s="113" t="s">
        <v>17249</v>
      </c>
      <c r="AO1427" s="113" t="s">
        <v>878</v>
      </c>
      <c r="AP1427" s="113">
        <v>2020</v>
      </c>
      <c r="AQ1427" s="113" t="s">
        <v>9994</v>
      </c>
      <c r="AR1427" s="113" t="s">
        <v>17054</v>
      </c>
      <c r="AS1427" s="113" t="s">
        <v>14</v>
      </c>
      <c r="AT1427" s="113" t="s">
        <v>14</v>
      </c>
      <c r="AU1427" s="113" t="s">
        <v>16229</v>
      </c>
      <c r="AV1427" s="113" t="s">
        <v>14</v>
      </c>
    </row>
    <row r="1428" spans="1:49">
      <c r="A1428" s="116" t="s">
        <v>2634</v>
      </c>
      <c r="B1428" s="113">
        <v>132218858</v>
      </c>
      <c r="C1428" s="113" t="s">
        <v>2635</v>
      </c>
      <c r="E1428" s="113" t="s">
        <v>140</v>
      </c>
      <c r="F1428" s="113" t="s">
        <v>129</v>
      </c>
      <c r="G1428" s="114">
        <v>27030</v>
      </c>
      <c r="H1428" s="113" t="s">
        <v>16230</v>
      </c>
      <c r="I1428" s="113" t="s">
        <v>9866</v>
      </c>
      <c r="J1428" s="113" t="s">
        <v>9872</v>
      </c>
      <c r="K1428" s="113" t="s">
        <v>25847</v>
      </c>
      <c r="L1428" s="113">
        <v>85241216125</v>
      </c>
      <c r="M1428" s="113" t="s">
        <v>10057</v>
      </c>
      <c r="O1428" s="113" t="s">
        <v>25848</v>
      </c>
      <c r="P1428" s="113" t="s">
        <v>25849</v>
      </c>
      <c r="Q1428" s="113" t="s">
        <v>25850</v>
      </c>
      <c r="R1428" s="113">
        <v>15</v>
      </c>
      <c r="S1428" s="113" t="s">
        <v>13</v>
      </c>
      <c r="T1428" s="113" t="s">
        <v>25851</v>
      </c>
      <c r="U1428" s="113" t="s">
        <v>23493</v>
      </c>
      <c r="V1428" s="114">
        <v>36052</v>
      </c>
      <c r="W1428" s="114">
        <v>36008</v>
      </c>
      <c r="X1428" s="113" t="s">
        <v>17053</v>
      </c>
      <c r="Y1428" s="114">
        <v>36403</v>
      </c>
      <c r="Z1428" s="114">
        <v>36404</v>
      </c>
      <c r="AA1428" s="113">
        <v>22</v>
      </c>
      <c r="AB1428" s="113" t="s">
        <v>25</v>
      </c>
      <c r="AC1428" s="113">
        <v>42</v>
      </c>
      <c r="AD1428" s="113" t="s">
        <v>92</v>
      </c>
      <c r="AE1428" s="114">
        <v>43922</v>
      </c>
      <c r="AF1428" s="113">
        <v>19</v>
      </c>
      <c r="AG1428" s="113">
        <v>8</v>
      </c>
      <c r="AH1428" s="113" t="s">
        <v>16226</v>
      </c>
      <c r="AI1428" s="117" t="s">
        <v>9901</v>
      </c>
      <c r="AK1428" s="114">
        <v>43922</v>
      </c>
      <c r="AL1428" s="113">
        <v>40</v>
      </c>
      <c r="AM1428" s="113" t="s">
        <v>9870</v>
      </c>
      <c r="AN1428" s="113" t="s">
        <v>17028</v>
      </c>
      <c r="AO1428" s="113" t="s">
        <v>730</v>
      </c>
      <c r="AP1428" s="113">
        <v>2010</v>
      </c>
      <c r="AQ1428" s="113" t="s">
        <v>5236</v>
      </c>
      <c r="AR1428" s="113" t="s">
        <v>19140</v>
      </c>
      <c r="AS1428" s="113" t="s">
        <v>14</v>
      </c>
      <c r="AT1428" s="113" t="s">
        <v>14</v>
      </c>
      <c r="AU1428" s="113" t="s">
        <v>16229</v>
      </c>
      <c r="AV1428" s="113" t="s">
        <v>14</v>
      </c>
    </row>
    <row r="1429" spans="1:49">
      <c r="A1429" s="116" t="s">
        <v>2503</v>
      </c>
      <c r="C1429" s="113" t="s">
        <v>2504</v>
      </c>
      <c r="E1429" s="113" t="s">
        <v>34</v>
      </c>
      <c r="F1429" s="113" t="s">
        <v>8</v>
      </c>
      <c r="G1429" s="114">
        <v>27034</v>
      </c>
      <c r="H1429" s="113" t="s">
        <v>16218</v>
      </c>
      <c r="I1429" s="113" t="s">
        <v>9866</v>
      </c>
      <c r="J1429" s="113" t="s">
        <v>9872</v>
      </c>
      <c r="K1429" s="113" t="s">
        <v>42578</v>
      </c>
      <c r="L1429" s="113">
        <v>81341373813</v>
      </c>
      <c r="M1429" s="113" t="s">
        <v>12991</v>
      </c>
      <c r="O1429" s="113" t="s">
        <v>12992</v>
      </c>
      <c r="P1429" s="113" t="s">
        <v>42579</v>
      </c>
      <c r="Q1429" s="113" t="s">
        <v>42580</v>
      </c>
      <c r="R1429" s="113">
        <v>15</v>
      </c>
      <c r="S1429" s="113" t="s">
        <v>13</v>
      </c>
      <c r="T1429" s="113" t="s">
        <v>42581</v>
      </c>
      <c r="U1429" s="113" t="s">
        <v>42582</v>
      </c>
      <c r="V1429" s="114">
        <v>39904</v>
      </c>
      <c r="W1429" s="114">
        <v>39904</v>
      </c>
      <c r="X1429" s="113" t="s">
        <v>42583</v>
      </c>
      <c r="Y1429" s="114">
        <v>40542</v>
      </c>
      <c r="Z1429" s="114">
        <v>40544</v>
      </c>
      <c r="AA1429" s="113">
        <v>21</v>
      </c>
      <c r="AB1429" s="113" t="s">
        <v>24</v>
      </c>
      <c r="AC1429" s="113">
        <v>33</v>
      </c>
      <c r="AD1429" s="113" t="s">
        <v>10</v>
      </c>
      <c r="AE1429" s="114">
        <v>44652</v>
      </c>
      <c r="AF1429" s="113">
        <v>12</v>
      </c>
      <c r="AG1429" s="113">
        <v>9</v>
      </c>
      <c r="AH1429" s="113" t="s">
        <v>9913</v>
      </c>
      <c r="AI1429" s="117" t="s">
        <v>155</v>
      </c>
      <c r="AJ1429" s="113" t="s">
        <v>45516</v>
      </c>
      <c r="AK1429" s="114">
        <v>44670</v>
      </c>
      <c r="AL1429" s="113">
        <v>40</v>
      </c>
      <c r="AM1429" s="113" t="s">
        <v>9870</v>
      </c>
      <c r="AN1429" s="113" t="s">
        <v>23556</v>
      </c>
      <c r="AO1429" s="113" t="s">
        <v>1445</v>
      </c>
      <c r="AP1429" s="113">
        <v>2012</v>
      </c>
      <c r="AQ1429" s="113" t="s">
        <v>5236</v>
      </c>
      <c r="AR1429" s="113" t="s">
        <v>42584</v>
      </c>
      <c r="AS1429" s="113" t="s">
        <v>14</v>
      </c>
      <c r="AT1429" s="113" t="s">
        <v>14</v>
      </c>
      <c r="AU1429" s="113" t="s">
        <v>16229</v>
      </c>
      <c r="AV1429" s="113" t="s">
        <v>14</v>
      </c>
      <c r="AW1429" s="113" t="s">
        <v>14</v>
      </c>
    </row>
    <row r="1430" spans="1:49">
      <c r="A1430" s="116" t="s">
        <v>7893</v>
      </c>
      <c r="C1430" s="113" t="s">
        <v>7894</v>
      </c>
      <c r="E1430" s="113" t="s">
        <v>41</v>
      </c>
      <c r="F1430" s="113" t="s">
        <v>8</v>
      </c>
      <c r="G1430" s="114">
        <v>27034</v>
      </c>
      <c r="H1430" s="113" t="s">
        <v>16230</v>
      </c>
      <c r="I1430" s="113" t="s">
        <v>9866</v>
      </c>
      <c r="J1430" s="113" t="s">
        <v>9872</v>
      </c>
      <c r="K1430" s="113" t="s">
        <v>19732</v>
      </c>
      <c r="M1430" s="113" t="s">
        <v>19733</v>
      </c>
      <c r="O1430" s="113" t="s">
        <v>12330</v>
      </c>
      <c r="P1430" s="113" t="s">
        <v>19734</v>
      </c>
      <c r="Q1430" s="113" t="s">
        <v>19735</v>
      </c>
      <c r="R1430" s="113">
        <v>15</v>
      </c>
      <c r="S1430" s="113" t="s">
        <v>13</v>
      </c>
      <c r="T1430" s="113" t="s">
        <v>19736</v>
      </c>
      <c r="U1430" s="113" t="s">
        <v>19737</v>
      </c>
      <c r="V1430" s="114">
        <v>39965</v>
      </c>
      <c r="W1430" s="114">
        <v>39904</v>
      </c>
      <c r="X1430" s="113" t="s">
        <v>19738</v>
      </c>
      <c r="Y1430" s="114">
        <v>40542</v>
      </c>
      <c r="Z1430" s="114">
        <v>40544</v>
      </c>
      <c r="AA1430" s="113">
        <v>22</v>
      </c>
      <c r="AB1430" s="113" t="s">
        <v>25</v>
      </c>
      <c r="AC1430" s="113">
        <v>32</v>
      </c>
      <c r="AD1430" s="113" t="s">
        <v>84</v>
      </c>
      <c r="AE1430" s="114">
        <v>44835</v>
      </c>
      <c r="AF1430" s="113">
        <v>23</v>
      </c>
      <c r="AG1430" s="113">
        <v>6</v>
      </c>
      <c r="AH1430" s="113" t="s">
        <v>16226</v>
      </c>
      <c r="AI1430" s="117" t="s">
        <v>9875</v>
      </c>
      <c r="AK1430" s="114">
        <v>43647</v>
      </c>
      <c r="AL1430" s="113">
        <v>40</v>
      </c>
      <c r="AM1430" s="113" t="s">
        <v>9870</v>
      </c>
      <c r="AN1430" s="113" t="s">
        <v>16561</v>
      </c>
      <c r="AO1430" s="113" t="s">
        <v>42</v>
      </c>
      <c r="AP1430" s="113">
        <v>2021</v>
      </c>
      <c r="AQ1430" s="113" t="s">
        <v>5236</v>
      </c>
      <c r="AR1430" s="113" t="s">
        <v>18404</v>
      </c>
      <c r="AS1430" s="113" t="s">
        <v>14</v>
      </c>
      <c r="AT1430" s="113" t="s">
        <v>14</v>
      </c>
      <c r="AU1430" s="113" t="s">
        <v>16229</v>
      </c>
      <c r="AV1430" s="113" t="s">
        <v>14</v>
      </c>
      <c r="AW1430" s="113" t="s">
        <v>14</v>
      </c>
    </row>
    <row r="1431" spans="1:49">
      <c r="A1431" s="116" t="s">
        <v>8233</v>
      </c>
      <c r="B1431" s="113">
        <v>570013927</v>
      </c>
      <c r="C1431" s="113" t="s">
        <v>8234</v>
      </c>
      <c r="F1431" s="113" t="s">
        <v>8</v>
      </c>
      <c r="G1431" s="114">
        <v>27038</v>
      </c>
      <c r="H1431" s="113" t="s">
        <v>16218</v>
      </c>
      <c r="I1431" s="113" t="s">
        <v>9866</v>
      </c>
      <c r="J1431" s="113" t="s">
        <v>16392</v>
      </c>
      <c r="K1431" s="113" t="s">
        <v>37727</v>
      </c>
      <c r="L1431" s="113">
        <v>85241223482</v>
      </c>
      <c r="M1431" s="113" t="s">
        <v>14066</v>
      </c>
      <c r="O1431" s="113" t="s">
        <v>37728</v>
      </c>
      <c r="P1431" s="113" t="s">
        <v>37729</v>
      </c>
      <c r="Q1431" s="113" t="s">
        <v>37730</v>
      </c>
      <c r="R1431" s="113">
        <v>15</v>
      </c>
      <c r="S1431" s="113" t="s">
        <v>13</v>
      </c>
      <c r="T1431" s="113" t="s">
        <v>37731</v>
      </c>
      <c r="U1431" s="113" t="s">
        <v>37732</v>
      </c>
      <c r="V1431" s="114">
        <v>37557</v>
      </c>
      <c r="W1431" s="114">
        <v>37561</v>
      </c>
      <c r="X1431" s="113" t="s">
        <v>37733</v>
      </c>
      <c r="Y1431" s="114">
        <v>37945</v>
      </c>
      <c r="Z1431" s="114">
        <v>37956</v>
      </c>
      <c r="AA1431" s="113">
        <v>21</v>
      </c>
      <c r="AB1431" s="113" t="s">
        <v>24</v>
      </c>
      <c r="AC1431" s="113">
        <v>32</v>
      </c>
      <c r="AD1431" s="113" t="s">
        <v>84</v>
      </c>
      <c r="AE1431" s="114">
        <v>45017</v>
      </c>
      <c r="AF1431" s="113">
        <v>20</v>
      </c>
      <c r="AG1431" s="113">
        <v>0</v>
      </c>
      <c r="AH1431" s="113" t="s">
        <v>16263</v>
      </c>
      <c r="AI1431" s="117" t="s">
        <v>16325</v>
      </c>
      <c r="AK1431" s="114">
        <v>45302</v>
      </c>
      <c r="AL1431" s="113">
        <v>15</v>
      </c>
      <c r="AM1431" s="113" t="s">
        <v>9885</v>
      </c>
      <c r="AN1431" s="113" t="s">
        <v>25858</v>
      </c>
      <c r="AO1431" s="113" t="s">
        <v>2900</v>
      </c>
      <c r="AP1431" s="113">
        <v>1997</v>
      </c>
      <c r="AQ1431" s="113" t="s">
        <v>8</v>
      </c>
      <c r="AR1431" s="113" t="s">
        <v>22099</v>
      </c>
      <c r="AS1431" s="113" t="s">
        <v>14</v>
      </c>
      <c r="AT1431" s="113" t="s">
        <v>14</v>
      </c>
      <c r="AU1431" s="113" t="s">
        <v>16229</v>
      </c>
      <c r="AV1431" s="113" t="s">
        <v>14</v>
      </c>
    </row>
    <row r="1432" spans="1:49">
      <c r="A1432" s="116" t="s">
        <v>4406</v>
      </c>
      <c r="B1432" s="113">
        <v>570017425</v>
      </c>
      <c r="C1432" s="113" t="s">
        <v>4407</v>
      </c>
      <c r="F1432" s="113" t="s">
        <v>8</v>
      </c>
      <c r="G1432" s="114">
        <v>27038</v>
      </c>
      <c r="H1432" s="113" t="s">
        <v>16218</v>
      </c>
      <c r="I1432" s="113" t="s">
        <v>9866</v>
      </c>
      <c r="J1432" s="113" t="s">
        <v>9872</v>
      </c>
      <c r="K1432" s="113" t="s">
        <v>27418</v>
      </c>
      <c r="L1432" s="113">
        <v>81245202222</v>
      </c>
      <c r="M1432" s="113" t="s">
        <v>13832</v>
      </c>
      <c r="O1432" s="113" t="s">
        <v>13833</v>
      </c>
      <c r="P1432" s="113" t="s">
        <v>27419</v>
      </c>
      <c r="Q1432" s="113" t="s">
        <v>27420</v>
      </c>
      <c r="R1432" s="113">
        <v>15</v>
      </c>
      <c r="S1432" s="113" t="s">
        <v>13</v>
      </c>
      <c r="T1432" s="113" t="s">
        <v>27421</v>
      </c>
      <c r="U1432" s="113" t="s">
        <v>27422</v>
      </c>
      <c r="V1432" s="114">
        <v>38397</v>
      </c>
      <c r="W1432" s="114">
        <v>38353</v>
      </c>
      <c r="X1432" s="113" t="s">
        <v>27423</v>
      </c>
      <c r="Y1432" s="114">
        <v>38775</v>
      </c>
      <c r="Z1432" s="114">
        <v>38777</v>
      </c>
      <c r="AA1432" s="113">
        <v>21</v>
      </c>
      <c r="AB1432" s="113" t="s">
        <v>24</v>
      </c>
      <c r="AC1432" s="113">
        <v>31</v>
      </c>
      <c r="AD1432" s="113" t="s">
        <v>9</v>
      </c>
      <c r="AE1432" s="114">
        <v>44652</v>
      </c>
      <c r="AF1432" s="113">
        <v>12</v>
      </c>
      <c r="AG1432" s="113">
        <v>3</v>
      </c>
      <c r="AH1432" s="113" t="s">
        <v>16263</v>
      </c>
      <c r="AI1432" s="117" t="s">
        <v>16325</v>
      </c>
      <c r="AK1432" s="114">
        <v>45302</v>
      </c>
      <c r="AL1432" s="113">
        <v>15</v>
      </c>
      <c r="AM1432" s="113" t="s">
        <v>9885</v>
      </c>
      <c r="AN1432" s="113" t="s">
        <v>27424</v>
      </c>
      <c r="AO1432" s="113" t="s">
        <v>4408</v>
      </c>
      <c r="AP1432" s="113">
        <v>1993</v>
      </c>
      <c r="AQ1432" s="113" t="s">
        <v>8</v>
      </c>
      <c r="AR1432" s="113" t="s">
        <v>27425</v>
      </c>
      <c r="AS1432" s="113" t="s">
        <v>14</v>
      </c>
      <c r="AT1432" s="113" t="s">
        <v>14</v>
      </c>
      <c r="AU1432" s="113" t="s">
        <v>16229</v>
      </c>
      <c r="AV1432" s="113" t="s">
        <v>14</v>
      </c>
    </row>
    <row r="1433" spans="1:49">
      <c r="A1433" s="116" t="s">
        <v>4569</v>
      </c>
      <c r="C1433" s="113" t="s">
        <v>4570</v>
      </c>
      <c r="E1433" s="113" t="s">
        <v>17</v>
      </c>
      <c r="F1433" s="113" t="s">
        <v>4333</v>
      </c>
      <c r="G1433" s="114">
        <v>27038</v>
      </c>
      <c r="H1433" s="113" t="s">
        <v>16230</v>
      </c>
      <c r="I1433" s="113" t="s">
        <v>10007</v>
      </c>
      <c r="J1433" s="113" t="s">
        <v>9872</v>
      </c>
      <c r="K1433" s="113" t="s">
        <v>18979</v>
      </c>
      <c r="L1433" s="113">
        <v>8114591174</v>
      </c>
      <c r="M1433" s="113" t="s">
        <v>15328</v>
      </c>
      <c r="O1433" s="113" t="s">
        <v>15329</v>
      </c>
      <c r="P1433" s="113" t="s">
        <v>18980</v>
      </c>
      <c r="Q1433" s="113" t="s">
        <v>18981</v>
      </c>
      <c r="R1433" s="113">
        <v>15</v>
      </c>
      <c r="S1433" s="113" t="s">
        <v>13</v>
      </c>
      <c r="T1433" s="113" t="s">
        <v>18982</v>
      </c>
      <c r="U1433" s="113" t="s">
        <v>18983</v>
      </c>
      <c r="V1433" s="114">
        <v>39895</v>
      </c>
      <c r="W1433" s="114">
        <v>39814</v>
      </c>
      <c r="X1433" s="113" t="s">
        <v>18984</v>
      </c>
      <c r="Y1433" s="114">
        <v>40542</v>
      </c>
      <c r="Z1433" s="114">
        <v>40544</v>
      </c>
      <c r="AA1433" s="113">
        <v>31</v>
      </c>
      <c r="AB1433" s="113" t="s">
        <v>9</v>
      </c>
      <c r="AC1433" s="113">
        <v>41</v>
      </c>
      <c r="AD1433" s="113" t="s">
        <v>52</v>
      </c>
      <c r="AE1433" s="114">
        <v>44835</v>
      </c>
      <c r="AF1433" s="113">
        <v>13</v>
      </c>
      <c r="AG1433" s="113">
        <v>9</v>
      </c>
      <c r="AH1433" s="113" t="s">
        <v>16226</v>
      </c>
      <c r="AI1433" s="117" t="s">
        <v>141</v>
      </c>
      <c r="AK1433" s="114">
        <v>44835</v>
      </c>
      <c r="AL1433" s="113">
        <v>40</v>
      </c>
      <c r="AM1433" s="113" t="s">
        <v>9870</v>
      </c>
      <c r="AN1433" s="113" t="s">
        <v>18985</v>
      </c>
      <c r="AO1433" s="113" t="s">
        <v>15330</v>
      </c>
      <c r="AP1433" s="113">
        <v>2005</v>
      </c>
      <c r="AQ1433" s="113" t="s">
        <v>8</v>
      </c>
      <c r="AR1433" s="113" t="s">
        <v>16461</v>
      </c>
      <c r="AS1433" s="113" t="s">
        <v>14</v>
      </c>
      <c r="AT1433" s="113" t="s">
        <v>14</v>
      </c>
      <c r="AU1433" s="113" t="s">
        <v>16229</v>
      </c>
      <c r="AV1433" s="113" t="s">
        <v>14</v>
      </c>
      <c r="AW1433" s="113" t="s">
        <v>14</v>
      </c>
    </row>
    <row r="1434" spans="1:49">
      <c r="A1434" s="116" t="s">
        <v>1665</v>
      </c>
      <c r="B1434" s="113">
        <v>570020116</v>
      </c>
      <c r="C1434" s="113" t="s">
        <v>1666</v>
      </c>
      <c r="E1434" s="113" t="s">
        <v>1667</v>
      </c>
      <c r="F1434" s="113" t="s">
        <v>259</v>
      </c>
      <c r="G1434" s="114">
        <v>27042</v>
      </c>
      <c r="H1434" s="113" t="s">
        <v>16230</v>
      </c>
      <c r="I1434" s="113" t="s">
        <v>10007</v>
      </c>
      <c r="J1434" s="113" t="s">
        <v>9872</v>
      </c>
      <c r="K1434" s="113" t="s">
        <v>26129</v>
      </c>
      <c r="L1434" s="113">
        <v>82135695009</v>
      </c>
      <c r="M1434" s="113" t="s">
        <v>15214</v>
      </c>
      <c r="N1434" s="113" t="s">
        <v>26130</v>
      </c>
      <c r="O1434" s="113" t="s">
        <v>26131</v>
      </c>
      <c r="P1434" s="113" t="s">
        <v>26132</v>
      </c>
      <c r="Q1434" s="113" t="s">
        <v>26133</v>
      </c>
      <c r="R1434" s="113">
        <v>15</v>
      </c>
      <c r="S1434" s="113" t="s">
        <v>13</v>
      </c>
      <c r="T1434" s="113" t="s">
        <v>26134</v>
      </c>
      <c r="U1434" s="113" t="s">
        <v>26135</v>
      </c>
      <c r="V1434" s="114">
        <v>38852</v>
      </c>
      <c r="W1434" s="114">
        <v>38808</v>
      </c>
      <c r="X1434" s="113" t="s">
        <v>26136</v>
      </c>
      <c r="Y1434" s="114">
        <v>39230</v>
      </c>
      <c r="Z1434" s="114">
        <v>39234</v>
      </c>
      <c r="AA1434" s="113">
        <v>31</v>
      </c>
      <c r="AB1434" s="113" t="s">
        <v>9</v>
      </c>
      <c r="AC1434" s="113">
        <v>41</v>
      </c>
      <c r="AD1434" s="113" t="s">
        <v>52</v>
      </c>
      <c r="AE1434" s="114">
        <v>45200</v>
      </c>
      <c r="AF1434" s="113">
        <v>17</v>
      </c>
      <c r="AG1434" s="113">
        <v>6</v>
      </c>
      <c r="AH1434" s="113" t="s">
        <v>16226</v>
      </c>
      <c r="AI1434" s="117" t="s">
        <v>9901</v>
      </c>
      <c r="AK1434" s="114">
        <v>45108</v>
      </c>
      <c r="AL1434" s="113">
        <v>40</v>
      </c>
      <c r="AM1434" s="113" t="s">
        <v>9870</v>
      </c>
      <c r="AN1434" s="113" t="s">
        <v>26137</v>
      </c>
      <c r="AO1434" s="113" t="s">
        <v>1668</v>
      </c>
      <c r="AP1434" s="113">
        <v>2000</v>
      </c>
      <c r="AQ1434" s="113" t="s">
        <v>8</v>
      </c>
      <c r="AR1434" s="113" t="s">
        <v>17710</v>
      </c>
      <c r="AS1434" s="113" t="s">
        <v>14</v>
      </c>
      <c r="AT1434" s="113" t="s">
        <v>14</v>
      </c>
      <c r="AU1434" s="113" t="s">
        <v>16229</v>
      </c>
      <c r="AV1434" s="113" t="s">
        <v>14</v>
      </c>
    </row>
    <row r="1435" spans="1:49">
      <c r="A1435" s="116" t="s">
        <v>1016</v>
      </c>
      <c r="B1435" s="113">
        <v>570036092</v>
      </c>
      <c r="C1435" s="113" t="s">
        <v>1017</v>
      </c>
      <c r="E1435" s="113" t="s">
        <v>67</v>
      </c>
      <c r="F1435" s="113" t="s">
        <v>8</v>
      </c>
      <c r="G1435" s="114">
        <v>27052</v>
      </c>
      <c r="H1435" s="113" t="s">
        <v>16218</v>
      </c>
      <c r="I1435" s="113" t="s">
        <v>9866</v>
      </c>
      <c r="J1435" s="113" t="s">
        <v>9872</v>
      </c>
      <c r="K1435" s="113" t="s">
        <v>19044</v>
      </c>
      <c r="L1435" s="113">
        <v>82293500644</v>
      </c>
      <c r="M1435" s="113" t="s">
        <v>11963</v>
      </c>
      <c r="O1435" s="113" t="s">
        <v>19045</v>
      </c>
      <c r="P1435" s="113" t="s">
        <v>19046</v>
      </c>
      <c r="Q1435" s="113" t="s">
        <v>19047</v>
      </c>
      <c r="R1435" s="113">
        <v>15</v>
      </c>
      <c r="S1435" s="113" t="s">
        <v>13</v>
      </c>
      <c r="T1435" s="113" t="s">
        <v>19048</v>
      </c>
      <c r="U1435" s="113" t="s">
        <v>19049</v>
      </c>
      <c r="V1435" s="114">
        <v>39563</v>
      </c>
      <c r="W1435" s="114">
        <v>39448</v>
      </c>
      <c r="X1435" s="113" t="s">
        <v>19050</v>
      </c>
      <c r="Y1435" s="114">
        <v>40143</v>
      </c>
      <c r="Z1435" s="114">
        <v>40148</v>
      </c>
      <c r="AA1435" s="113">
        <v>31</v>
      </c>
      <c r="AB1435" s="113" t="s">
        <v>9</v>
      </c>
      <c r="AC1435" s="113">
        <v>41</v>
      </c>
      <c r="AD1435" s="113" t="s">
        <v>52</v>
      </c>
      <c r="AE1435" s="114">
        <v>44835</v>
      </c>
      <c r="AF1435" s="113">
        <v>19</v>
      </c>
      <c r="AG1435" s="113">
        <v>9</v>
      </c>
      <c r="AH1435" s="113" t="s">
        <v>16226</v>
      </c>
      <c r="AI1435" s="117" t="s">
        <v>9977</v>
      </c>
      <c r="AK1435" s="114">
        <v>44925</v>
      </c>
      <c r="AL1435" s="113">
        <v>40</v>
      </c>
      <c r="AM1435" s="113" t="s">
        <v>9870</v>
      </c>
      <c r="AN1435" s="113" t="s">
        <v>16647</v>
      </c>
      <c r="AO1435" s="113" t="s">
        <v>378</v>
      </c>
      <c r="AP1435" s="113">
        <v>1998</v>
      </c>
      <c r="AQ1435" s="113" t="s">
        <v>8</v>
      </c>
      <c r="AR1435" s="113" t="s">
        <v>18780</v>
      </c>
      <c r="AS1435" s="113" t="s">
        <v>14</v>
      </c>
      <c r="AT1435" s="113" t="s">
        <v>14</v>
      </c>
      <c r="AU1435" s="113" t="s">
        <v>16229</v>
      </c>
      <c r="AV1435" s="113" t="s">
        <v>14</v>
      </c>
      <c r="AW1435" s="113" t="s">
        <v>14</v>
      </c>
    </row>
    <row r="1436" spans="1:49">
      <c r="A1436" s="116" t="s">
        <v>8078</v>
      </c>
      <c r="C1436" s="113" t="s">
        <v>8079</v>
      </c>
      <c r="E1436" s="113" t="s">
        <v>34</v>
      </c>
      <c r="F1436" s="113" t="s">
        <v>8</v>
      </c>
      <c r="G1436" s="114">
        <v>27055</v>
      </c>
      <c r="H1436" s="113" t="s">
        <v>16230</v>
      </c>
      <c r="I1436" s="113" t="s">
        <v>9866</v>
      </c>
      <c r="J1436" s="113" t="s">
        <v>9872</v>
      </c>
      <c r="K1436" s="113" t="s">
        <v>37676</v>
      </c>
      <c r="L1436" s="113">
        <v>82271612433</v>
      </c>
      <c r="M1436" s="113" t="s">
        <v>11564</v>
      </c>
      <c r="O1436" s="113" t="s">
        <v>11565</v>
      </c>
      <c r="P1436" s="113" t="s">
        <v>37677</v>
      </c>
      <c r="Q1436" s="113" t="s">
        <v>37678</v>
      </c>
      <c r="R1436" s="113">
        <v>15</v>
      </c>
      <c r="S1436" s="113" t="s">
        <v>13</v>
      </c>
      <c r="T1436" s="113" t="s">
        <v>37679</v>
      </c>
      <c r="U1436" s="113" t="s">
        <v>37680</v>
      </c>
      <c r="V1436" s="114">
        <v>39904</v>
      </c>
      <c r="W1436" s="114">
        <v>39904</v>
      </c>
      <c r="X1436" s="113" t="s">
        <v>37681</v>
      </c>
      <c r="Y1436" s="114">
        <v>40542</v>
      </c>
      <c r="Z1436" s="114">
        <v>40544</v>
      </c>
      <c r="AA1436" s="113">
        <v>21</v>
      </c>
      <c r="AB1436" s="113" t="s">
        <v>24</v>
      </c>
      <c r="AC1436" s="113">
        <v>33</v>
      </c>
      <c r="AD1436" s="113" t="s">
        <v>10</v>
      </c>
      <c r="AE1436" s="114">
        <v>45200</v>
      </c>
      <c r="AF1436" s="113">
        <v>14</v>
      </c>
      <c r="AG1436" s="113">
        <v>6</v>
      </c>
      <c r="AH1436" s="113" t="s">
        <v>16263</v>
      </c>
      <c r="AI1436" s="117" t="s">
        <v>16264</v>
      </c>
      <c r="AK1436" s="114">
        <v>45302</v>
      </c>
      <c r="AL1436" s="113">
        <v>40</v>
      </c>
      <c r="AM1436" s="113" t="s">
        <v>9870</v>
      </c>
      <c r="AN1436" s="113" t="s">
        <v>18149</v>
      </c>
      <c r="AO1436" s="113" t="s">
        <v>629</v>
      </c>
      <c r="AP1436" s="113">
        <v>2011</v>
      </c>
      <c r="AQ1436" s="113" t="s">
        <v>8</v>
      </c>
      <c r="AR1436" s="113" t="s">
        <v>30284</v>
      </c>
      <c r="AS1436" s="113" t="s">
        <v>14</v>
      </c>
      <c r="AT1436" s="113" t="s">
        <v>14</v>
      </c>
      <c r="AU1436" s="113" t="s">
        <v>16229</v>
      </c>
      <c r="AV1436" s="113" t="s">
        <v>14</v>
      </c>
    </row>
    <row r="1437" spans="1:49">
      <c r="A1437" s="116" t="s">
        <v>2637</v>
      </c>
      <c r="B1437" s="113">
        <v>570012244</v>
      </c>
      <c r="C1437" s="113" t="s">
        <v>1354</v>
      </c>
      <c r="E1437" s="113" t="s">
        <v>110</v>
      </c>
      <c r="F1437" s="113" t="s">
        <v>8</v>
      </c>
      <c r="G1437" s="114">
        <v>27062</v>
      </c>
      <c r="H1437" s="113" t="s">
        <v>16218</v>
      </c>
      <c r="I1437" s="113" t="s">
        <v>9866</v>
      </c>
      <c r="J1437" s="113" t="s">
        <v>9872</v>
      </c>
      <c r="K1437" s="113" t="s">
        <v>23178</v>
      </c>
      <c r="L1437" s="113">
        <v>82292795152</v>
      </c>
      <c r="M1437" s="113" t="s">
        <v>13990</v>
      </c>
      <c r="O1437" s="113" t="s">
        <v>23179</v>
      </c>
    </row>
    <row r="1438" spans="1:49">
      <c r="A1438" s="116" t="s">
        <v>8889</v>
      </c>
      <c r="C1438" s="113" t="s">
        <v>8890</v>
      </c>
      <c r="E1438" s="113" t="s">
        <v>34</v>
      </c>
      <c r="F1438" s="113" t="s">
        <v>8</v>
      </c>
      <c r="G1438" s="114">
        <v>27063</v>
      </c>
      <c r="H1438" s="113" t="s">
        <v>16218</v>
      </c>
      <c r="I1438" s="113" t="s">
        <v>9866</v>
      </c>
      <c r="J1438" s="113" t="s">
        <v>9872</v>
      </c>
      <c r="K1438" s="113" t="s">
        <v>32351</v>
      </c>
      <c r="L1438" s="113">
        <v>82188564703</v>
      </c>
      <c r="M1438" s="113" t="s">
        <v>11555</v>
      </c>
      <c r="O1438" s="113" t="s">
        <v>11556</v>
      </c>
      <c r="P1438" s="113" t="s">
        <v>32352</v>
      </c>
      <c r="Q1438" s="113" t="s">
        <v>32353</v>
      </c>
      <c r="R1438" s="113">
        <v>15</v>
      </c>
      <c r="S1438" s="113" t="s">
        <v>13</v>
      </c>
      <c r="T1438" s="113" t="s">
        <v>32354</v>
      </c>
      <c r="U1438" s="113" t="s">
        <v>32355</v>
      </c>
      <c r="V1438" s="114">
        <v>40210</v>
      </c>
      <c r="W1438" s="114">
        <v>40179</v>
      </c>
      <c r="X1438" s="113" t="s">
        <v>32356</v>
      </c>
      <c r="Y1438" s="114">
        <v>40906</v>
      </c>
      <c r="Z1438" s="114">
        <v>40909</v>
      </c>
      <c r="AA1438" s="113">
        <v>31</v>
      </c>
      <c r="AB1438" s="113" t="s">
        <v>9</v>
      </c>
      <c r="AC1438" s="113">
        <v>34</v>
      </c>
      <c r="AD1438" s="113" t="s">
        <v>18</v>
      </c>
      <c r="AE1438" s="114">
        <v>44652</v>
      </c>
      <c r="AF1438" s="113">
        <v>17</v>
      </c>
      <c r="AG1438" s="113">
        <v>6</v>
      </c>
      <c r="AH1438" s="113" t="s">
        <v>16226</v>
      </c>
      <c r="AI1438" s="117" t="s">
        <v>9932</v>
      </c>
      <c r="AK1438" s="114">
        <v>44560</v>
      </c>
      <c r="AL1438" s="113">
        <v>40</v>
      </c>
      <c r="AM1438" s="113" t="s">
        <v>9870</v>
      </c>
      <c r="AN1438" s="113" t="s">
        <v>18149</v>
      </c>
      <c r="AO1438" s="113" t="s">
        <v>629</v>
      </c>
      <c r="AP1438" s="113">
        <v>2004</v>
      </c>
      <c r="AQ1438" s="113" t="s">
        <v>8</v>
      </c>
      <c r="AR1438" s="113" t="s">
        <v>16751</v>
      </c>
      <c r="AS1438" s="113" t="s">
        <v>14</v>
      </c>
      <c r="AT1438" s="113" t="s">
        <v>14</v>
      </c>
      <c r="AU1438" s="113" t="s">
        <v>16229</v>
      </c>
      <c r="AV1438" s="113" t="s">
        <v>14</v>
      </c>
      <c r="AW1438" s="113" t="s">
        <v>14</v>
      </c>
    </row>
    <row r="1439" spans="1:49">
      <c r="A1439" s="116" t="s">
        <v>2546</v>
      </c>
      <c r="C1439" s="113" t="s">
        <v>2547</v>
      </c>
      <c r="E1439" s="113" t="s">
        <v>110</v>
      </c>
      <c r="F1439" s="113" t="s">
        <v>388</v>
      </c>
      <c r="G1439" s="114">
        <v>27066</v>
      </c>
      <c r="H1439" s="113" t="s">
        <v>16230</v>
      </c>
      <c r="I1439" s="113" t="s">
        <v>9866</v>
      </c>
      <c r="J1439" s="113" t="s">
        <v>9872</v>
      </c>
      <c r="K1439" s="113" t="s">
        <v>18411</v>
      </c>
      <c r="L1439" s="113">
        <v>85299926269</v>
      </c>
      <c r="M1439" s="113" t="s">
        <v>15814</v>
      </c>
      <c r="O1439" s="113" t="s">
        <v>11283</v>
      </c>
      <c r="P1439" s="113" t="s">
        <v>18412</v>
      </c>
      <c r="Q1439" s="113" t="s">
        <v>18413</v>
      </c>
      <c r="R1439" s="113">
        <v>15</v>
      </c>
      <c r="S1439" s="113" t="s">
        <v>13</v>
      </c>
      <c r="T1439" s="113" t="s">
        <v>18414</v>
      </c>
      <c r="U1439" s="113" t="s">
        <v>18415</v>
      </c>
      <c r="V1439" s="114">
        <v>39965</v>
      </c>
      <c r="W1439" s="114">
        <v>39904</v>
      </c>
      <c r="X1439" s="113" t="s">
        <v>18416</v>
      </c>
      <c r="Y1439" s="114">
        <v>40542</v>
      </c>
      <c r="Z1439" s="114">
        <v>40544</v>
      </c>
      <c r="AA1439" s="113">
        <v>31</v>
      </c>
      <c r="AB1439" s="113" t="s">
        <v>9</v>
      </c>
      <c r="AC1439" s="113">
        <v>41</v>
      </c>
      <c r="AD1439" s="113" t="s">
        <v>52</v>
      </c>
      <c r="AE1439" s="114">
        <v>44835</v>
      </c>
      <c r="AF1439" s="113">
        <v>14</v>
      </c>
      <c r="AG1439" s="113">
        <v>7</v>
      </c>
      <c r="AH1439" s="113" t="s">
        <v>9913</v>
      </c>
      <c r="AI1439" s="117" t="s">
        <v>2548</v>
      </c>
      <c r="AJ1439" s="113" t="s">
        <v>45560</v>
      </c>
      <c r="AK1439" s="114">
        <v>44208</v>
      </c>
      <c r="AL1439" s="113">
        <v>40</v>
      </c>
      <c r="AM1439" s="113" t="s">
        <v>9870</v>
      </c>
      <c r="AN1439" s="113" t="s">
        <v>18417</v>
      </c>
      <c r="AO1439" s="113" t="s">
        <v>399</v>
      </c>
      <c r="AP1439" s="113">
        <v>2006</v>
      </c>
      <c r="AQ1439" s="113" t="s">
        <v>8</v>
      </c>
      <c r="AR1439" s="113" t="s">
        <v>16947</v>
      </c>
      <c r="AS1439" s="113" t="s">
        <v>14</v>
      </c>
      <c r="AT1439" s="113" t="s">
        <v>14</v>
      </c>
      <c r="AU1439" s="113" t="s">
        <v>16229</v>
      </c>
      <c r="AV1439" s="113" t="s">
        <v>14</v>
      </c>
      <c r="AW1439" s="113" t="s">
        <v>14</v>
      </c>
    </row>
    <row r="1440" spans="1:49">
      <c r="A1440" s="116" t="s">
        <v>7002</v>
      </c>
      <c r="B1440" s="113">
        <v>570015649</v>
      </c>
      <c r="C1440" s="113" t="s">
        <v>7003</v>
      </c>
      <c r="E1440" s="113" t="s">
        <v>110</v>
      </c>
      <c r="F1440" s="113" t="s">
        <v>8</v>
      </c>
      <c r="G1440" s="114">
        <v>27070</v>
      </c>
      <c r="H1440" s="113" t="s">
        <v>16218</v>
      </c>
      <c r="I1440" s="113" t="s">
        <v>9866</v>
      </c>
      <c r="J1440" s="113" t="s">
        <v>9872</v>
      </c>
      <c r="K1440" s="113" t="s">
        <v>43788</v>
      </c>
      <c r="L1440" s="113">
        <v>81336656669</v>
      </c>
      <c r="M1440" s="113" t="s">
        <v>11764</v>
      </c>
      <c r="O1440" s="113" t="s">
        <v>11765</v>
      </c>
      <c r="P1440" s="113" t="s">
        <v>43789</v>
      </c>
      <c r="Q1440" s="113" t="s">
        <v>43790</v>
      </c>
      <c r="R1440" s="113">
        <v>15</v>
      </c>
      <c r="S1440" s="113" t="s">
        <v>13</v>
      </c>
      <c r="T1440" s="113" t="s">
        <v>43791</v>
      </c>
      <c r="U1440" s="113" t="s">
        <v>43792</v>
      </c>
      <c r="V1440" s="114">
        <v>37998</v>
      </c>
      <c r="W1440" s="114">
        <v>37956</v>
      </c>
      <c r="X1440" s="113" t="s">
        <v>43793</v>
      </c>
      <c r="Y1440" s="114">
        <v>38408</v>
      </c>
      <c r="Z1440" s="114">
        <v>38412</v>
      </c>
      <c r="AA1440" s="113">
        <v>21</v>
      </c>
      <c r="AB1440" s="113" t="s">
        <v>24</v>
      </c>
      <c r="AC1440" s="113">
        <v>41</v>
      </c>
      <c r="AD1440" s="113" t="s">
        <v>52</v>
      </c>
      <c r="AE1440" s="114">
        <v>44835</v>
      </c>
      <c r="AF1440" s="113">
        <v>13</v>
      </c>
      <c r="AG1440" s="113">
        <v>10</v>
      </c>
      <c r="AH1440" s="113" t="s">
        <v>16226</v>
      </c>
      <c r="AI1440" s="117" t="s">
        <v>5769</v>
      </c>
      <c r="AK1440" s="114">
        <v>44835</v>
      </c>
      <c r="AL1440" s="113">
        <v>40</v>
      </c>
      <c r="AM1440" s="113" t="s">
        <v>9870</v>
      </c>
      <c r="AN1440" s="113" t="s">
        <v>16282</v>
      </c>
      <c r="AO1440" s="113" t="s">
        <v>113</v>
      </c>
      <c r="AP1440" s="113">
        <v>2009</v>
      </c>
      <c r="AQ1440" s="113" t="s">
        <v>8</v>
      </c>
      <c r="AR1440" s="113" t="s">
        <v>16884</v>
      </c>
      <c r="AS1440" s="113" t="s">
        <v>14</v>
      </c>
      <c r="AT1440" s="113" t="s">
        <v>14</v>
      </c>
      <c r="AU1440" s="113" t="s">
        <v>16229</v>
      </c>
      <c r="AV1440" s="113" t="s">
        <v>14</v>
      </c>
      <c r="AW1440" s="113" t="s">
        <v>14</v>
      </c>
    </row>
    <row r="1441" spans="1:49">
      <c r="A1441" s="116" t="s">
        <v>4017</v>
      </c>
      <c r="B1441" s="113">
        <v>570015235</v>
      </c>
      <c r="C1441" s="113" t="s">
        <v>4018</v>
      </c>
      <c r="E1441" s="113" t="s">
        <v>30</v>
      </c>
      <c r="F1441" s="113" t="s">
        <v>37</v>
      </c>
      <c r="G1441" s="114">
        <v>27072</v>
      </c>
      <c r="H1441" s="113" t="s">
        <v>16218</v>
      </c>
      <c r="I1441" s="113" t="s">
        <v>9866</v>
      </c>
      <c r="J1441" s="113" t="s">
        <v>9872</v>
      </c>
      <c r="K1441" s="113" t="s">
        <v>22706</v>
      </c>
      <c r="L1441" s="113">
        <v>8124403412</v>
      </c>
      <c r="M1441" s="113" t="s">
        <v>22707</v>
      </c>
      <c r="O1441" s="113" t="s">
        <v>14262</v>
      </c>
      <c r="P1441" s="113" t="s">
        <v>22708</v>
      </c>
      <c r="Q1441" s="113" t="s">
        <v>22709</v>
      </c>
      <c r="R1441" s="113">
        <v>15</v>
      </c>
      <c r="S1441" s="113" t="s">
        <v>13</v>
      </c>
      <c r="T1441" s="113" t="s">
        <v>22710</v>
      </c>
      <c r="U1441" s="113" t="s">
        <v>22711</v>
      </c>
      <c r="V1441" s="114">
        <v>37742</v>
      </c>
      <c r="W1441" s="114">
        <v>37591</v>
      </c>
      <c r="X1441" s="113" t="s">
        <v>22712</v>
      </c>
      <c r="Y1441" s="114">
        <v>37993</v>
      </c>
      <c r="Z1441" s="114">
        <v>38018</v>
      </c>
      <c r="AA1441" s="113">
        <v>21</v>
      </c>
      <c r="AB1441" s="113" t="s">
        <v>24</v>
      </c>
      <c r="AC1441" s="113">
        <v>41</v>
      </c>
      <c r="AD1441" s="113" t="s">
        <v>52</v>
      </c>
      <c r="AE1441" s="114">
        <v>45566</v>
      </c>
      <c r="AF1441" s="113">
        <v>16</v>
      </c>
      <c r="AG1441" s="113">
        <v>10</v>
      </c>
      <c r="AH1441" s="113" t="s">
        <v>16226</v>
      </c>
      <c r="AI1441" s="117" t="s">
        <v>10115</v>
      </c>
      <c r="AK1441" s="114">
        <v>45566</v>
      </c>
      <c r="AL1441" s="113">
        <v>40</v>
      </c>
      <c r="AM1441" s="113" t="s">
        <v>9870</v>
      </c>
      <c r="AN1441" s="113" t="s">
        <v>16468</v>
      </c>
      <c r="AO1441" s="113" t="s">
        <v>31</v>
      </c>
      <c r="AP1441" s="113">
        <v>2007</v>
      </c>
      <c r="AQ1441" s="113" t="s">
        <v>8</v>
      </c>
      <c r="AR1441" s="113" t="s">
        <v>18747</v>
      </c>
      <c r="AS1441" s="113" t="s">
        <v>14</v>
      </c>
      <c r="AT1441" s="113" t="s">
        <v>14</v>
      </c>
      <c r="AU1441" s="113" t="s">
        <v>16229</v>
      </c>
      <c r="AV1441" s="113" t="s">
        <v>14</v>
      </c>
    </row>
    <row r="1442" spans="1:49">
      <c r="A1442" s="116" t="s">
        <v>6257</v>
      </c>
      <c r="C1442" s="113" t="s">
        <v>3117</v>
      </c>
      <c r="D1442" s="113" t="s">
        <v>561</v>
      </c>
      <c r="E1442" s="113" t="s">
        <v>6258</v>
      </c>
      <c r="F1442" s="113" t="s">
        <v>1298</v>
      </c>
      <c r="G1442" s="114">
        <v>27076</v>
      </c>
      <c r="H1442" s="113" t="s">
        <v>16230</v>
      </c>
      <c r="I1442" s="113" t="s">
        <v>9866</v>
      </c>
      <c r="J1442" s="113" t="s">
        <v>9867</v>
      </c>
      <c r="K1442" s="113" t="s">
        <v>44962</v>
      </c>
      <c r="L1442" s="113">
        <v>85241012398</v>
      </c>
      <c r="M1442" s="113" t="s">
        <v>15515</v>
      </c>
      <c r="O1442" s="113" t="s">
        <v>15516</v>
      </c>
      <c r="P1442" s="113" t="s">
        <v>44963</v>
      </c>
      <c r="Q1442" s="113" t="s">
        <v>44964</v>
      </c>
      <c r="R1442" s="113">
        <v>15</v>
      </c>
      <c r="S1442" s="113" t="s">
        <v>13</v>
      </c>
      <c r="T1442" s="113" t="s">
        <v>44965</v>
      </c>
      <c r="U1442" s="113" t="s">
        <v>44966</v>
      </c>
      <c r="V1442" s="114">
        <v>40210</v>
      </c>
      <c r="W1442" s="114">
        <v>40179</v>
      </c>
      <c r="X1442" s="113" t="s">
        <v>44967</v>
      </c>
      <c r="Y1442" s="114">
        <v>40906</v>
      </c>
      <c r="Z1442" s="114">
        <v>40909</v>
      </c>
      <c r="AA1442" s="113">
        <v>32</v>
      </c>
      <c r="AB1442" s="113" t="s">
        <v>84</v>
      </c>
      <c r="AC1442" s="113">
        <v>34</v>
      </c>
      <c r="AD1442" s="113" t="s">
        <v>18</v>
      </c>
      <c r="AE1442" s="114">
        <v>43922</v>
      </c>
      <c r="AF1442" s="113">
        <v>14</v>
      </c>
      <c r="AG1442" s="113">
        <v>7</v>
      </c>
      <c r="AH1442" s="113" t="s">
        <v>16226</v>
      </c>
      <c r="AI1442" s="117" t="s">
        <v>10054</v>
      </c>
      <c r="AK1442" s="114">
        <v>43922</v>
      </c>
      <c r="AL1442" s="113">
        <v>40</v>
      </c>
      <c r="AM1442" s="113" t="s">
        <v>9870</v>
      </c>
      <c r="AN1442" s="113" t="s">
        <v>19710</v>
      </c>
      <c r="AO1442" s="113" t="s">
        <v>839</v>
      </c>
      <c r="AP1442" s="113">
        <v>2003</v>
      </c>
      <c r="AQ1442" s="113" t="s">
        <v>8</v>
      </c>
      <c r="AR1442" s="113" t="s">
        <v>45518</v>
      </c>
      <c r="AS1442" s="113" t="s">
        <v>14</v>
      </c>
      <c r="AT1442" s="113" t="s">
        <v>14</v>
      </c>
      <c r="AU1442" s="113" t="s">
        <v>16229</v>
      </c>
      <c r="AV1442" s="113" t="s">
        <v>14</v>
      </c>
      <c r="AW1442" s="113" t="s">
        <v>14</v>
      </c>
    </row>
    <row r="1443" spans="1:49">
      <c r="A1443" s="116" t="s">
        <v>7062</v>
      </c>
      <c r="B1443" s="113">
        <v>570027676</v>
      </c>
      <c r="C1443" s="113" t="s">
        <v>911</v>
      </c>
      <c r="E1443" s="113" t="s">
        <v>74</v>
      </c>
      <c r="F1443" s="113" t="s">
        <v>8</v>
      </c>
      <c r="G1443" s="114">
        <v>27077</v>
      </c>
      <c r="H1443" s="113" t="s">
        <v>16230</v>
      </c>
      <c r="I1443" s="113" t="s">
        <v>9866</v>
      </c>
      <c r="J1443" s="113" t="s">
        <v>9867</v>
      </c>
      <c r="K1443" s="113" t="s">
        <v>16572</v>
      </c>
      <c r="L1443" s="113">
        <v>81242082088</v>
      </c>
      <c r="M1443" s="113" t="s">
        <v>10955</v>
      </c>
      <c r="O1443" s="113" t="s">
        <v>10956</v>
      </c>
      <c r="P1443" s="113" t="s">
        <v>16573</v>
      </c>
      <c r="Q1443" s="113" t="s">
        <v>16574</v>
      </c>
      <c r="R1443" s="113">
        <v>15</v>
      </c>
      <c r="S1443" s="113" t="s">
        <v>13</v>
      </c>
      <c r="T1443" s="113" t="s">
        <v>16575</v>
      </c>
      <c r="U1443" s="113" t="s">
        <v>16576</v>
      </c>
      <c r="V1443" s="114">
        <v>39387</v>
      </c>
      <c r="W1443" s="114">
        <v>39083</v>
      </c>
      <c r="X1443" s="113" t="s">
        <v>16577</v>
      </c>
      <c r="Y1443" s="114">
        <v>39720</v>
      </c>
      <c r="Z1443" s="114">
        <v>39722</v>
      </c>
      <c r="AA1443" s="113">
        <v>22</v>
      </c>
      <c r="AB1443" s="113" t="s">
        <v>25</v>
      </c>
      <c r="AC1443" s="113">
        <v>31</v>
      </c>
      <c r="AD1443" s="113" t="s">
        <v>9</v>
      </c>
      <c r="AE1443" s="114">
        <v>45444</v>
      </c>
      <c r="AF1443" s="113">
        <v>18</v>
      </c>
      <c r="AG1443" s="113">
        <v>5</v>
      </c>
      <c r="AH1443" s="113" t="s">
        <v>16226</v>
      </c>
      <c r="AI1443" s="117" t="s">
        <v>9875</v>
      </c>
      <c r="AK1443" s="114">
        <v>44074</v>
      </c>
      <c r="AL1443" s="113">
        <v>25</v>
      </c>
      <c r="AM1443" s="113" t="s">
        <v>9974</v>
      </c>
      <c r="AN1443" s="113" t="s">
        <v>16578</v>
      </c>
      <c r="AO1443" s="113" t="s">
        <v>389</v>
      </c>
      <c r="AP1443" s="113">
        <v>2000</v>
      </c>
      <c r="AQ1443" s="113" t="s">
        <v>5236</v>
      </c>
      <c r="AR1443" s="113" t="s">
        <v>16446</v>
      </c>
      <c r="AS1443" s="113" t="s">
        <v>14</v>
      </c>
      <c r="AT1443" s="113" t="s">
        <v>14</v>
      </c>
      <c r="AU1443" s="113" t="s">
        <v>16229</v>
      </c>
      <c r="AV1443" s="113" t="s">
        <v>14</v>
      </c>
    </row>
    <row r="1444" spans="1:49">
      <c r="A1444" s="116" t="s">
        <v>8802</v>
      </c>
      <c r="B1444" s="113">
        <v>570036116</v>
      </c>
      <c r="C1444" s="113" t="s">
        <v>8803</v>
      </c>
      <c r="E1444" s="113" t="s">
        <v>30</v>
      </c>
      <c r="F1444" s="113" t="s">
        <v>8</v>
      </c>
      <c r="G1444" s="114">
        <v>27077</v>
      </c>
      <c r="H1444" s="113" t="s">
        <v>16218</v>
      </c>
      <c r="I1444" s="113" t="s">
        <v>9866</v>
      </c>
      <c r="J1444" s="113" t="s">
        <v>9872</v>
      </c>
      <c r="K1444" s="113" t="s">
        <v>28100</v>
      </c>
      <c r="L1444" s="113">
        <v>81341302045</v>
      </c>
      <c r="M1444" s="113" t="s">
        <v>28101</v>
      </c>
      <c r="O1444" s="113" t="s">
        <v>28102</v>
      </c>
      <c r="P1444" s="113" t="s">
        <v>28103</v>
      </c>
      <c r="Q1444" s="113" t="s">
        <v>28104</v>
      </c>
      <c r="R1444" s="113">
        <v>15</v>
      </c>
      <c r="S1444" s="113" t="s">
        <v>13</v>
      </c>
      <c r="T1444" s="113" t="s">
        <v>28105</v>
      </c>
      <c r="U1444" s="113" t="s">
        <v>28106</v>
      </c>
      <c r="V1444" s="114">
        <v>37736</v>
      </c>
      <c r="W1444" s="114">
        <v>39448</v>
      </c>
      <c r="X1444" s="113" t="s">
        <v>28107</v>
      </c>
      <c r="Y1444" s="114">
        <v>40143</v>
      </c>
      <c r="Z1444" s="114">
        <v>40148</v>
      </c>
      <c r="AA1444" s="113">
        <v>31</v>
      </c>
      <c r="AB1444" s="113" t="s">
        <v>9</v>
      </c>
      <c r="AC1444" s="113">
        <v>34</v>
      </c>
      <c r="AD1444" s="113" t="s">
        <v>18</v>
      </c>
      <c r="AE1444" s="114">
        <v>43922</v>
      </c>
      <c r="AF1444" s="113">
        <v>16</v>
      </c>
      <c r="AG1444" s="113">
        <v>3</v>
      </c>
      <c r="AH1444" s="113" t="s">
        <v>16263</v>
      </c>
      <c r="AI1444" s="117" t="s">
        <v>8804</v>
      </c>
      <c r="AK1444" s="114">
        <v>42746</v>
      </c>
      <c r="AL1444" s="113">
        <v>40</v>
      </c>
      <c r="AM1444" s="113" t="s">
        <v>9870</v>
      </c>
      <c r="AN1444" s="113" t="s">
        <v>20402</v>
      </c>
      <c r="AO1444" s="113" t="s">
        <v>1081</v>
      </c>
      <c r="AP1444" s="113">
        <v>2002</v>
      </c>
      <c r="AQ1444" s="113" t="s">
        <v>8</v>
      </c>
      <c r="AR1444" s="113" t="s">
        <v>19184</v>
      </c>
      <c r="AS1444" s="113" t="s">
        <v>14</v>
      </c>
      <c r="AT1444" s="113" t="s">
        <v>14</v>
      </c>
      <c r="AU1444" s="113" t="s">
        <v>16229</v>
      </c>
      <c r="AV1444" s="113" t="s">
        <v>14</v>
      </c>
      <c r="AW1444" s="113" t="s">
        <v>14</v>
      </c>
    </row>
    <row r="1445" spans="1:49">
      <c r="A1445" s="116" t="s">
        <v>1898</v>
      </c>
      <c r="C1445" s="113" t="s">
        <v>1899</v>
      </c>
      <c r="E1445" s="113" t="s">
        <v>30</v>
      </c>
      <c r="F1445" s="113" t="s">
        <v>8</v>
      </c>
      <c r="G1445" s="114">
        <v>27078</v>
      </c>
      <c r="H1445" s="113" t="s">
        <v>16230</v>
      </c>
      <c r="I1445" s="113" t="s">
        <v>9866</v>
      </c>
      <c r="J1445" s="113" t="s">
        <v>9872</v>
      </c>
      <c r="K1445" s="113" t="s">
        <v>32309</v>
      </c>
      <c r="L1445" s="113">
        <v>85280094374</v>
      </c>
      <c r="M1445" s="113" t="s">
        <v>13001</v>
      </c>
      <c r="O1445" s="113" t="s">
        <v>13002</v>
      </c>
      <c r="P1445" s="113" t="s">
        <v>32310</v>
      </c>
      <c r="Q1445" s="113" t="s">
        <v>32311</v>
      </c>
      <c r="R1445" s="113">
        <v>15</v>
      </c>
      <c r="S1445" s="113" t="s">
        <v>13</v>
      </c>
      <c r="T1445" s="113" t="s">
        <v>32312</v>
      </c>
      <c r="U1445" s="113" t="s">
        <v>32313</v>
      </c>
      <c r="V1445" s="114">
        <v>39904</v>
      </c>
      <c r="W1445" s="114">
        <v>39904</v>
      </c>
      <c r="X1445" s="113" t="s">
        <v>32314</v>
      </c>
      <c r="Y1445" s="114">
        <v>40542</v>
      </c>
      <c r="Z1445" s="114">
        <v>40544</v>
      </c>
      <c r="AA1445" s="113">
        <v>31</v>
      </c>
      <c r="AB1445" s="113" t="s">
        <v>9</v>
      </c>
      <c r="AC1445" s="113">
        <v>34</v>
      </c>
      <c r="AD1445" s="113" t="s">
        <v>18</v>
      </c>
      <c r="AE1445" s="114">
        <v>44470</v>
      </c>
      <c r="AF1445" s="113">
        <v>17</v>
      </c>
      <c r="AG1445" s="113">
        <v>6</v>
      </c>
      <c r="AH1445" s="113" t="s">
        <v>16226</v>
      </c>
      <c r="AI1445" s="117" t="s">
        <v>12645</v>
      </c>
      <c r="AK1445" s="114">
        <v>44925</v>
      </c>
      <c r="AL1445" s="113">
        <v>40</v>
      </c>
      <c r="AM1445" s="113" t="s">
        <v>9870</v>
      </c>
      <c r="AN1445" s="113" t="s">
        <v>20402</v>
      </c>
      <c r="AO1445" s="113" t="s">
        <v>1081</v>
      </c>
      <c r="AP1445" s="113">
        <v>2000</v>
      </c>
      <c r="AQ1445" s="113" t="s">
        <v>8</v>
      </c>
      <c r="AR1445" s="113" t="s">
        <v>32302</v>
      </c>
      <c r="AS1445" s="113" t="s">
        <v>14</v>
      </c>
      <c r="AT1445" s="113" t="s">
        <v>14</v>
      </c>
      <c r="AU1445" s="113" t="s">
        <v>16229</v>
      </c>
      <c r="AV1445" s="113" t="s">
        <v>14</v>
      </c>
      <c r="AW1445" s="113" t="s">
        <v>14</v>
      </c>
    </row>
    <row r="1446" spans="1:49">
      <c r="A1446" s="116" t="s">
        <v>1866</v>
      </c>
      <c r="B1446" s="113">
        <v>570027647</v>
      </c>
      <c r="C1446" s="113" t="s">
        <v>1867</v>
      </c>
      <c r="E1446" s="113" t="s">
        <v>30</v>
      </c>
      <c r="F1446" s="113" t="s">
        <v>1868</v>
      </c>
      <c r="G1446" s="114">
        <v>27079</v>
      </c>
      <c r="H1446" s="113" t="s">
        <v>16230</v>
      </c>
      <c r="I1446" s="113" t="s">
        <v>10007</v>
      </c>
      <c r="J1446" s="113" t="s">
        <v>9872</v>
      </c>
      <c r="K1446" s="113" t="s">
        <v>46604</v>
      </c>
      <c r="L1446" s="113">
        <v>85241026444</v>
      </c>
      <c r="M1446" s="113" t="s">
        <v>15404</v>
      </c>
      <c r="O1446" s="113" t="s">
        <v>15405</v>
      </c>
      <c r="P1446" s="113" t="s">
        <v>43225</v>
      </c>
      <c r="Q1446" s="113" t="s">
        <v>43226</v>
      </c>
      <c r="R1446" s="113">
        <v>15</v>
      </c>
      <c r="S1446" s="113" t="s">
        <v>13</v>
      </c>
      <c r="T1446" s="113" t="s">
        <v>43227</v>
      </c>
      <c r="U1446" s="113" t="s">
        <v>43228</v>
      </c>
      <c r="V1446" s="114">
        <v>39387</v>
      </c>
      <c r="W1446" s="114">
        <v>39083</v>
      </c>
      <c r="X1446" s="113" t="s">
        <v>43229</v>
      </c>
      <c r="Y1446" s="114">
        <v>39720</v>
      </c>
      <c r="Z1446" s="114">
        <v>39722</v>
      </c>
      <c r="AA1446" s="113">
        <v>21</v>
      </c>
      <c r="AB1446" s="113" t="s">
        <v>24</v>
      </c>
      <c r="AC1446" s="113">
        <v>34</v>
      </c>
      <c r="AD1446" s="113" t="s">
        <v>18</v>
      </c>
      <c r="AE1446" s="114">
        <v>44652</v>
      </c>
      <c r="AF1446" s="113">
        <v>13</v>
      </c>
      <c r="AG1446" s="113">
        <v>3</v>
      </c>
      <c r="AH1446" s="113" t="s">
        <v>16226</v>
      </c>
      <c r="AI1446" s="117" t="s">
        <v>10528</v>
      </c>
      <c r="AK1446" s="114">
        <v>44925</v>
      </c>
      <c r="AL1446" s="113">
        <v>40</v>
      </c>
      <c r="AM1446" s="113" t="s">
        <v>9870</v>
      </c>
      <c r="AN1446" s="113" t="s">
        <v>16468</v>
      </c>
      <c r="AO1446" s="113" t="s">
        <v>31</v>
      </c>
      <c r="AP1446" s="113">
        <v>2010</v>
      </c>
      <c r="AQ1446" s="113" t="s">
        <v>8</v>
      </c>
      <c r="AR1446" s="113" t="s">
        <v>21822</v>
      </c>
      <c r="AS1446" s="113" t="s">
        <v>14</v>
      </c>
      <c r="AT1446" s="113" t="s">
        <v>14</v>
      </c>
      <c r="AU1446" s="113" t="s">
        <v>16229</v>
      </c>
      <c r="AV1446" s="113" t="s">
        <v>14</v>
      </c>
      <c r="AW1446" s="113" t="s">
        <v>14</v>
      </c>
    </row>
    <row r="1447" spans="1:49">
      <c r="A1447" s="116" t="s">
        <v>7660</v>
      </c>
      <c r="C1447" s="113" t="s">
        <v>3099</v>
      </c>
      <c r="E1447" s="113" t="s">
        <v>67</v>
      </c>
      <c r="F1447" s="113" t="s">
        <v>8</v>
      </c>
      <c r="G1447" s="114">
        <v>27080</v>
      </c>
      <c r="H1447" s="113" t="s">
        <v>16218</v>
      </c>
      <c r="I1447" s="113" t="s">
        <v>9866</v>
      </c>
      <c r="J1447" s="113" t="s">
        <v>9872</v>
      </c>
      <c r="K1447" s="113" t="s">
        <v>41066</v>
      </c>
      <c r="L1447" s="113">
        <v>85246183990</v>
      </c>
      <c r="M1447" s="113" t="s">
        <v>12841</v>
      </c>
      <c r="O1447" s="113" t="s">
        <v>41067</v>
      </c>
      <c r="P1447" s="113" t="s">
        <v>41068</v>
      </c>
      <c r="Q1447" s="113" t="s">
        <v>41069</v>
      </c>
      <c r="R1447" s="113">
        <v>15</v>
      </c>
      <c r="S1447" s="113" t="s">
        <v>13</v>
      </c>
      <c r="T1447" s="113" t="s">
        <v>41070</v>
      </c>
      <c r="U1447" s="113" t="s">
        <v>41071</v>
      </c>
      <c r="V1447" s="114">
        <v>39904</v>
      </c>
      <c r="W1447" s="114">
        <v>39904</v>
      </c>
      <c r="X1447" s="113" t="s">
        <v>41072</v>
      </c>
      <c r="Y1447" s="114">
        <v>40542</v>
      </c>
      <c r="Z1447" s="114">
        <v>40544</v>
      </c>
      <c r="AA1447" s="113">
        <v>21</v>
      </c>
      <c r="AB1447" s="113" t="s">
        <v>24</v>
      </c>
      <c r="AC1447" s="113">
        <v>33</v>
      </c>
      <c r="AD1447" s="113" t="s">
        <v>10</v>
      </c>
      <c r="AE1447" s="114">
        <v>45200</v>
      </c>
      <c r="AF1447" s="113">
        <v>14</v>
      </c>
      <c r="AG1447" s="113">
        <v>2</v>
      </c>
      <c r="AH1447" s="113" t="s">
        <v>16226</v>
      </c>
      <c r="AI1447" s="117" t="s">
        <v>11729</v>
      </c>
      <c r="AK1447" s="114">
        <v>45120</v>
      </c>
      <c r="AL1447" s="113">
        <v>40</v>
      </c>
      <c r="AM1447" s="113" t="s">
        <v>9870</v>
      </c>
      <c r="AN1447" s="113" t="s">
        <v>16301</v>
      </c>
      <c r="AO1447" s="113" t="s">
        <v>220</v>
      </c>
      <c r="AP1447" s="113">
        <v>2012</v>
      </c>
      <c r="AQ1447" s="113" t="s">
        <v>8</v>
      </c>
      <c r="AR1447" s="113" t="s">
        <v>21224</v>
      </c>
      <c r="AS1447" s="113" t="s">
        <v>14</v>
      </c>
      <c r="AT1447" s="113" t="s">
        <v>14</v>
      </c>
      <c r="AU1447" s="113" t="s">
        <v>16229</v>
      </c>
      <c r="AV1447" s="113" t="s">
        <v>14</v>
      </c>
    </row>
    <row r="1448" spans="1:49">
      <c r="A1448" s="116" t="s">
        <v>1777</v>
      </c>
      <c r="B1448" s="113">
        <v>570011554</v>
      </c>
      <c r="C1448" s="113" t="s">
        <v>1778</v>
      </c>
      <c r="E1448" s="113" t="s">
        <v>1779</v>
      </c>
      <c r="F1448" s="113" t="s">
        <v>98</v>
      </c>
      <c r="G1448" s="114">
        <v>27083</v>
      </c>
      <c r="H1448" s="113" t="s">
        <v>16218</v>
      </c>
      <c r="I1448" s="113" t="s">
        <v>10007</v>
      </c>
      <c r="J1448" s="113" t="s">
        <v>9872</v>
      </c>
      <c r="K1448" s="113" t="s">
        <v>44085</v>
      </c>
      <c r="L1448" s="113">
        <v>82194888654</v>
      </c>
      <c r="M1448" s="113" t="s">
        <v>10324</v>
      </c>
      <c r="O1448" s="113" t="s">
        <v>10325</v>
      </c>
      <c r="P1448" s="113" t="s">
        <v>44086</v>
      </c>
      <c r="Q1448" s="113" t="s">
        <v>44087</v>
      </c>
      <c r="R1448" s="113">
        <v>15</v>
      </c>
      <c r="S1448" s="113" t="s">
        <v>13</v>
      </c>
      <c r="T1448" s="113" t="s">
        <v>44088</v>
      </c>
      <c r="U1448" s="113" t="s">
        <v>44089</v>
      </c>
      <c r="V1448" s="114">
        <v>34421</v>
      </c>
      <c r="W1448" s="114">
        <v>34243</v>
      </c>
      <c r="X1448" s="113" t="s">
        <v>44090</v>
      </c>
      <c r="Y1448" s="114">
        <v>34702</v>
      </c>
      <c r="Z1448" s="114">
        <v>34731</v>
      </c>
      <c r="AA1448" s="113">
        <v>21</v>
      </c>
      <c r="AB1448" s="113" t="s">
        <v>24</v>
      </c>
      <c r="AC1448" s="113">
        <v>34</v>
      </c>
      <c r="AD1448" s="113" t="s">
        <v>18</v>
      </c>
      <c r="AE1448" s="114">
        <v>41730</v>
      </c>
      <c r="AF1448" s="113">
        <v>15</v>
      </c>
      <c r="AG1448" s="113">
        <v>6</v>
      </c>
      <c r="AH1448" s="113" t="s">
        <v>9913</v>
      </c>
      <c r="AI1448" s="117" t="s">
        <v>1780</v>
      </c>
      <c r="AJ1448" s="113" t="s">
        <v>45509</v>
      </c>
      <c r="AK1448" s="114">
        <v>43222</v>
      </c>
      <c r="AL1448" s="113">
        <v>40</v>
      </c>
      <c r="AM1448" s="113" t="s">
        <v>9870</v>
      </c>
      <c r="AN1448" s="113" t="s">
        <v>18149</v>
      </c>
      <c r="AO1448" s="113" t="s">
        <v>629</v>
      </c>
      <c r="AP1448" s="113">
        <v>2003</v>
      </c>
      <c r="AQ1448" s="113" t="s">
        <v>9905</v>
      </c>
      <c r="AR1448" s="113" t="s">
        <v>32770</v>
      </c>
      <c r="AS1448" s="113" t="s">
        <v>14</v>
      </c>
      <c r="AT1448" s="113" t="s">
        <v>14</v>
      </c>
      <c r="AU1448" s="113" t="s">
        <v>16229</v>
      </c>
      <c r="AV1448" s="113" t="s">
        <v>14</v>
      </c>
      <c r="AW1448" s="113" t="s">
        <v>14</v>
      </c>
    </row>
    <row r="1449" spans="1:49">
      <c r="A1449" s="116" t="s">
        <v>897</v>
      </c>
      <c r="B1449" s="113">
        <v>570020155</v>
      </c>
      <c r="C1449" s="113" t="s">
        <v>898</v>
      </c>
      <c r="E1449" s="113" t="s">
        <v>899</v>
      </c>
      <c r="F1449" s="113" t="s">
        <v>555</v>
      </c>
      <c r="G1449" s="114">
        <v>27083</v>
      </c>
      <c r="H1449" s="113" t="s">
        <v>16218</v>
      </c>
      <c r="I1449" s="113" t="s">
        <v>9866</v>
      </c>
      <c r="J1449" s="113" t="s">
        <v>9872</v>
      </c>
      <c r="K1449" s="113" t="s">
        <v>18291</v>
      </c>
      <c r="L1449" s="113">
        <v>8114589222</v>
      </c>
      <c r="M1449" s="113" t="s">
        <v>14872</v>
      </c>
      <c r="O1449" s="113" t="s">
        <v>14873</v>
      </c>
      <c r="P1449" s="113" t="s">
        <v>45665</v>
      </c>
      <c r="Q1449" s="113" t="s">
        <v>18292</v>
      </c>
      <c r="R1449" s="113">
        <v>15</v>
      </c>
      <c r="S1449" s="113" t="s">
        <v>13</v>
      </c>
      <c r="T1449" s="113" t="s">
        <v>18293</v>
      </c>
      <c r="U1449" s="113" t="s">
        <v>18294</v>
      </c>
      <c r="V1449" s="114">
        <v>38852</v>
      </c>
      <c r="W1449" s="114">
        <v>38808</v>
      </c>
      <c r="X1449" s="113" t="s">
        <v>18295</v>
      </c>
      <c r="Y1449" s="114">
        <v>39230</v>
      </c>
      <c r="Z1449" s="114">
        <v>39234</v>
      </c>
      <c r="AA1449" s="113">
        <v>31</v>
      </c>
      <c r="AB1449" s="113" t="s">
        <v>9</v>
      </c>
      <c r="AC1449" s="113">
        <v>34</v>
      </c>
      <c r="AD1449" s="113" t="s">
        <v>18</v>
      </c>
      <c r="AE1449" s="114">
        <v>44287</v>
      </c>
      <c r="AF1449" s="113">
        <v>15</v>
      </c>
      <c r="AG1449" s="113">
        <v>0</v>
      </c>
      <c r="AH1449" s="113" t="s">
        <v>16226</v>
      </c>
      <c r="AI1449" s="117" t="s">
        <v>9891</v>
      </c>
      <c r="AK1449" s="114">
        <v>44287</v>
      </c>
      <c r="AL1449" s="113">
        <v>40</v>
      </c>
      <c r="AM1449" s="113" t="s">
        <v>9870</v>
      </c>
      <c r="AN1449" s="113" t="s">
        <v>16670</v>
      </c>
      <c r="AO1449" s="113" t="s">
        <v>94</v>
      </c>
      <c r="AP1449" s="113">
        <v>2002</v>
      </c>
      <c r="AQ1449" s="113" t="s">
        <v>8</v>
      </c>
      <c r="AR1449" s="113" t="s">
        <v>17729</v>
      </c>
      <c r="AS1449" s="113" t="s">
        <v>14</v>
      </c>
      <c r="AT1449" s="113" t="s">
        <v>14</v>
      </c>
      <c r="AU1449" s="113" t="s">
        <v>16229</v>
      </c>
      <c r="AV1449" s="113" t="s">
        <v>14</v>
      </c>
      <c r="AW1449" s="113" t="s">
        <v>14</v>
      </c>
    </row>
    <row r="1450" spans="1:49">
      <c r="A1450" s="116" t="s">
        <v>3776</v>
      </c>
      <c r="B1450" s="113">
        <v>570012537</v>
      </c>
      <c r="C1450" s="113" t="s">
        <v>3777</v>
      </c>
      <c r="D1450" s="113" t="s">
        <v>2836</v>
      </c>
      <c r="E1450" s="113" t="s">
        <v>1805</v>
      </c>
      <c r="F1450" s="113" t="s">
        <v>494</v>
      </c>
      <c r="G1450" s="114">
        <v>27086</v>
      </c>
      <c r="H1450" s="113" t="s">
        <v>16230</v>
      </c>
      <c r="I1450" s="113" t="s">
        <v>9866</v>
      </c>
      <c r="J1450" s="113" t="s">
        <v>9872</v>
      </c>
      <c r="K1450" s="113" t="s">
        <v>30248</v>
      </c>
      <c r="L1450" s="113">
        <v>81228322155</v>
      </c>
      <c r="M1450" s="113" t="s">
        <v>12771</v>
      </c>
      <c r="O1450" s="113" t="s">
        <v>15968</v>
      </c>
      <c r="P1450" s="113" t="s">
        <v>30249</v>
      </c>
      <c r="Q1450" s="113" t="s">
        <v>30250</v>
      </c>
      <c r="R1450" s="113">
        <v>15</v>
      </c>
      <c r="S1450" s="113" t="s">
        <v>13</v>
      </c>
      <c r="T1450" s="113" t="s">
        <v>30251</v>
      </c>
      <c r="U1450" s="113" t="s">
        <v>20849</v>
      </c>
      <c r="V1450" s="114">
        <v>35951</v>
      </c>
      <c r="W1450" s="114">
        <v>35855</v>
      </c>
      <c r="X1450" s="113" t="s">
        <v>30252</v>
      </c>
      <c r="Y1450" s="114">
        <v>36227</v>
      </c>
      <c r="Z1450" s="114">
        <v>36251</v>
      </c>
      <c r="AA1450" s="113">
        <v>31</v>
      </c>
      <c r="AB1450" s="113" t="s">
        <v>9</v>
      </c>
      <c r="AC1450" s="113">
        <v>42</v>
      </c>
      <c r="AD1450" s="113" t="s">
        <v>92</v>
      </c>
      <c r="AE1450" s="114">
        <v>42095</v>
      </c>
      <c r="AF1450" s="113">
        <v>21</v>
      </c>
      <c r="AG1450" s="113">
        <v>1</v>
      </c>
      <c r="AH1450" s="113" t="s">
        <v>9913</v>
      </c>
      <c r="AI1450" s="117" t="s">
        <v>30253</v>
      </c>
      <c r="AJ1450" s="113" t="s">
        <v>45514</v>
      </c>
      <c r="AK1450" s="114">
        <v>44923</v>
      </c>
      <c r="AL1450" s="113">
        <v>50</v>
      </c>
      <c r="AM1450" s="113" t="s">
        <v>11613</v>
      </c>
      <c r="AN1450" s="113" t="s">
        <v>30254</v>
      </c>
      <c r="AO1450" s="113" t="s">
        <v>3778</v>
      </c>
      <c r="AP1450" s="113">
        <v>2014</v>
      </c>
      <c r="AQ1450" s="113" t="s">
        <v>5236</v>
      </c>
      <c r="AR1450" s="113" t="s">
        <v>25070</v>
      </c>
      <c r="AS1450" s="113" t="s">
        <v>14</v>
      </c>
      <c r="AT1450" s="113" t="s">
        <v>14</v>
      </c>
      <c r="AU1450" s="113" t="s">
        <v>16229</v>
      </c>
      <c r="AV1450" s="113" t="s">
        <v>14</v>
      </c>
      <c r="AW1450" s="113" t="s">
        <v>14</v>
      </c>
    </row>
    <row r="1451" spans="1:49">
      <c r="A1451" s="116" t="s">
        <v>2702</v>
      </c>
      <c r="B1451" s="113">
        <v>570013874</v>
      </c>
      <c r="C1451" s="113" t="s">
        <v>2256</v>
      </c>
      <c r="E1451" s="113" t="s">
        <v>41</v>
      </c>
      <c r="F1451" s="113" t="s">
        <v>1591</v>
      </c>
      <c r="G1451" s="114">
        <v>27087</v>
      </c>
      <c r="H1451" s="113" t="s">
        <v>16218</v>
      </c>
      <c r="I1451" s="113" t="s">
        <v>9866</v>
      </c>
      <c r="J1451" s="113" t="s">
        <v>9872</v>
      </c>
      <c r="K1451" s="113" t="s">
        <v>26027</v>
      </c>
      <c r="L1451" s="113">
        <v>81354397427</v>
      </c>
      <c r="M1451" s="113" t="s">
        <v>14605</v>
      </c>
      <c r="O1451" s="113" t="s">
        <v>26028</v>
      </c>
      <c r="P1451" s="113" t="s">
        <v>26029</v>
      </c>
      <c r="Q1451" s="113" t="s">
        <v>26030</v>
      </c>
      <c r="R1451" s="113">
        <v>15</v>
      </c>
      <c r="S1451" s="113" t="s">
        <v>13</v>
      </c>
      <c r="T1451" s="113" t="s">
        <v>26031</v>
      </c>
      <c r="U1451" s="113" t="s">
        <v>26032</v>
      </c>
      <c r="V1451" s="114">
        <v>37557</v>
      </c>
      <c r="W1451" s="114">
        <v>37561</v>
      </c>
      <c r="X1451" s="113" t="s">
        <v>26033</v>
      </c>
      <c r="Y1451" s="114">
        <v>38010</v>
      </c>
      <c r="Z1451" s="114">
        <v>38018</v>
      </c>
      <c r="AA1451" s="113">
        <v>31</v>
      </c>
      <c r="AB1451" s="113" t="s">
        <v>9</v>
      </c>
      <c r="AC1451" s="113">
        <v>41</v>
      </c>
      <c r="AD1451" s="113" t="s">
        <v>52</v>
      </c>
      <c r="AE1451" s="114">
        <v>41730</v>
      </c>
      <c r="AF1451" s="113">
        <v>11</v>
      </c>
      <c r="AG1451" s="113">
        <v>5</v>
      </c>
      <c r="AH1451" s="113" t="s">
        <v>16226</v>
      </c>
      <c r="AI1451" s="117" t="s">
        <v>9901</v>
      </c>
      <c r="AK1451" s="114">
        <v>41730</v>
      </c>
      <c r="AL1451" s="113">
        <v>40</v>
      </c>
      <c r="AM1451" s="113" t="s">
        <v>9870</v>
      </c>
      <c r="AN1451" s="113" t="s">
        <v>26034</v>
      </c>
      <c r="AO1451" s="113" t="s">
        <v>2703</v>
      </c>
      <c r="AP1451" s="113">
        <v>2001</v>
      </c>
      <c r="AQ1451" s="113" t="s">
        <v>5236</v>
      </c>
      <c r="AR1451" s="113" t="s">
        <v>16295</v>
      </c>
      <c r="AS1451" s="113" t="s">
        <v>14</v>
      </c>
      <c r="AT1451" s="113" t="s">
        <v>14</v>
      </c>
      <c r="AU1451" s="113" t="s">
        <v>16229</v>
      </c>
      <c r="AV1451" s="113" t="s">
        <v>14</v>
      </c>
      <c r="AW1451" s="113" t="s">
        <v>14</v>
      </c>
    </row>
    <row r="1452" spans="1:49">
      <c r="A1452" s="116" t="s">
        <v>6204</v>
      </c>
      <c r="B1452" s="113">
        <v>570011290</v>
      </c>
      <c r="C1452" s="113" t="s">
        <v>6205</v>
      </c>
      <c r="E1452" s="113" t="s">
        <v>34</v>
      </c>
      <c r="F1452" s="113" t="s">
        <v>8</v>
      </c>
      <c r="G1452" s="114">
        <v>27088</v>
      </c>
      <c r="H1452" s="113" t="s">
        <v>16230</v>
      </c>
      <c r="I1452" s="113" t="s">
        <v>9866</v>
      </c>
      <c r="J1452" s="113" t="s">
        <v>9872</v>
      </c>
      <c r="K1452" s="113" t="s">
        <v>20430</v>
      </c>
      <c r="M1452" s="113" t="s">
        <v>11069</v>
      </c>
      <c r="O1452" s="113" t="s">
        <v>11070</v>
      </c>
      <c r="P1452" s="113" t="s">
        <v>16244</v>
      </c>
      <c r="Q1452" s="113" t="s">
        <v>16244</v>
      </c>
      <c r="R1452" s="113">
        <v>15</v>
      </c>
      <c r="S1452" s="113" t="s">
        <v>13</v>
      </c>
      <c r="T1452" s="113" t="s">
        <v>20431</v>
      </c>
      <c r="U1452" s="113" t="s">
        <v>20432</v>
      </c>
      <c r="V1452" s="114">
        <v>34223</v>
      </c>
      <c r="W1452" s="114">
        <v>34029</v>
      </c>
      <c r="X1452" s="113" t="s">
        <v>20433</v>
      </c>
      <c r="Y1452" s="114">
        <v>34510</v>
      </c>
      <c r="Z1452" s="114">
        <v>34547</v>
      </c>
      <c r="AA1452" s="113">
        <v>21</v>
      </c>
      <c r="AB1452" s="113" t="s">
        <v>24</v>
      </c>
      <c r="AC1452" s="113">
        <v>33</v>
      </c>
      <c r="AD1452" s="113" t="s">
        <v>10</v>
      </c>
      <c r="AE1452" s="114">
        <v>41183</v>
      </c>
      <c r="AF1452" s="113">
        <v>14</v>
      </c>
      <c r="AG1452" s="113">
        <v>7</v>
      </c>
      <c r="AH1452" s="113" t="s">
        <v>16263</v>
      </c>
      <c r="AI1452" s="117" t="s">
        <v>75</v>
      </c>
      <c r="AK1452" s="114">
        <v>45211</v>
      </c>
      <c r="AL1452" s="113">
        <v>40</v>
      </c>
      <c r="AM1452" s="113" t="s">
        <v>9870</v>
      </c>
      <c r="AN1452" s="113" t="s">
        <v>20434</v>
      </c>
      <c r="AO1452" s="113" t="s">
        <v>970</v>
      </c>
      <c r="AP1452" s="113">
        <v>2006</v>
      </c>
      <c r="AQ1452" s="113" t="s">
        <v>5236</v>
      </c>
      <c r="AR1452" s="113" t="s">
        <v>20435</v>
      </c>
      <c r="AS1452" s="113" t="s">
        <v>14</v>
      </c>
      <c r="AT1452" s="113" t="s">
        <v>14</v>
      </c>
      <c r="AU1452" s="113" t="s">
        <v>16229</v>
      </c>
      <c r="AV1452" s="113" t="s">
        <v>14</v>
      </c>
    </row>
    <row r="1453" spans="1:49">
      <c r="A1453" s="116" t="s">
        <v>3134</v>
      </c>
      <c r="B1453" s="113">
        <v>570013204</v>
      </c>
      <c r="C1453" s="113" t="s">
        <v>3135</v>
      </c>
      <c r="E1453" s="113" t="s">
        <v>3136</v>
      </c>
      <c r="F1453" s="113" t="s">
        <v>388</v>
      </c>
      <c r="G1453" s="114">
        <v>27097</v>
      </c>
      <c r="H1453" s="113" t="s">
        <v>16218</v>
      </c>
      <c r="I1453" s="113" t="s">
        <v>9866</v>
      </c>
      <c r="J1453" s="113" t="s">
        <v>9872</v>
      </c>
      <c r="K1453" s="113" t="s">
        <v>35468</v>
      </c>
      <c r="L1453" s="113">
        <v>81282159440</v>
      </c>
      <c r="M1453" s="113" t="s">
        <v>15835</v>
      </c>
      <c r="O1453" s="113" t="s">
        <v>15836</v>
      </c>
      <c r="P1453" s="113" t="s">
        <v>35469</v>
      </c>
      <c r="Q1453" s="113" t="s">
        <v>35470</v>
      </c>
      <c r="R1453" s="113">
        <v>15</v>
      </c>
      <c r="S1453" s="113" t="s">
        <v>13</v>
      </c>
      <c r="T1453" s="113" t="s">
        <v>35471</v>
      </c>
      <c r="U1453" s="113" t="s">
        <v>33681</v>
      </c>
      <c r="V1453" s="114">
        <v>37068</v>
      </c>
      <c r="W1453" s="114">
        <v>36861</v>
      </c>
      <c r="X1453" s="113" t="s">
        <v>26389</v>
      </c>
      <c r="Y1453" s="114">
        <v>37334</v>
      </c>
      <c r="Z1453" s="114">
        <v>37347</v>
      </c>
      <c r="AA1453" s="113">
        <v>22</v>
      </c>
      <c r="AB1453" s="113" t="s">
        <v>25</v>
      </c>
      <c r="AC1453" s="113">
        <v>34</v>
      </c>
      <c r="AD1453" s="113" t="s">
        <v>18</v>
      </c>
      <c r="AE1453" s="114">
        <v>43556</v>
      </c>
      <c r="AF1453" s="113">
        <v>16</v>
      </c>
      <c r="AG1453" s="113">
        <v>8</v>
      </c>
      <c r="AH1453" s="113" t="s">
        <v>9913</v>
      </c>
      <c r="AI1453" s="117" t="s">
        <v>8934</v>
      </c>
      <c r="AJ1453" s="113" t="s">
        <v>45514</v>
      </c>
      <c r="AK1453" s="114">
        <v>44558</v>
      </c>
      <c r="AL1453" s="113">
        <v>35</v>
      </c>
      <c r="AM1453" s="113" t="s">
        <v>9978</v>
      </c>
      <c r="AN1453" s="113" t="s">
        <v>35472</v>
      </c>
      <c r="AO1453" s="113" t="s">
        <v>3137</v>
      </c>
      <c r="AP1453" s="113">
        <v>2006</v>
      </c>
      <c r="AQ1453" s="113" t="s">
        <v>8</v>
      </c>
      <c r="AR1453" s="113" t="s">
        <v>22099</v>
      </c>
      <c r="AS1453" s="113" t="s">
        <v>14</v>
      </c>
      <c r="AT1453" s="113" t="s">
        <v>14</v>
      </c>
      <c r="AU1453" s="113" t="s">
        <v>16229</v>
      </c>
      <c r="AV1453" s="113" t="s">
        <v>14</v>
      </c>
      <c r="AW1453" s="113" t="s">
        <v>14</v>
      </c>
    </row>
    <row r="1454" spans="1:49">
      <c r="A1454" s="116" t="s">
        <v>4501</v>
      </c>
      <c r="B1454" s="113">
        <v>570036147</v>
      </c>
      <c r="C1454" s="113" t="s">
        <v>4502</v>
      </c>
      <c r="E1454" s="113" t="s">
        <v>4503</v>
      </c>
      <c r="F1454" s="113" t="s">
        <v>786</v>
      </c>
      <c r="G1454" s="114">
        <v>27099</v>
      </c>
      <c r="H1454" s="113" t="s">
        <v>16218</v>
      </c>
      <c r="I1454" s="113" t="s">
        <v>9866</v>
      </c>
      <c r="J1454" s="113" t="s">
        <v>9872</v>
      </c>
      <c r="K1454" s="113" t="s">
        <v>27783</v>
      </c>
      <c r="L1454" s="113">
        <v>85241183363</v>
      </c>
      <c r="M1454" s="113" t="s">
        <v>27784</v>
      </c>
      <c r="O1454" s="113" t="s">
        <v>15153</v>
      </c>
      <c r="P1454" s="113" t="s">
        <v>27785</v>
      </c>
      <c r="Q1454" s="113" t="s">
        <v>27786</v>
      </c>
      <c r="R1454" s="113">
        <v>15</v>
      </c>
      <c r="S1454" s="113" t="s">
        <v>1228</v>
      </c>
      <c r="T1454" s="113" t="s">
        <v>27787</v>
      </c>
      <c r="U1454" s="113" t="s">
        <v>27788</v>
      </c>
      <c r="V1454" s="114">
        <v>39563</v>
      </c>
      <c r="W1454" s="114">
        <v>39448</v>
      </c>
      <c r="X1454" s="113" t="s">
        <v>27789</v>
      </c>
      <c r="Y1454" s="114">
        <v>40143</v>
      </c>
      <c r="Z1454" s="114">
        <v>40148</v>
      </c>
      <c r="AA1454" s="113">
        <v>31</v>
      </c>
      <c r="AB1454" s="113" t="s">
        <v>9</v>
      </c>
      <c r="AC1454" s="113">
        <v>34</v>
      </c>
      <c r="AD1454" s="113" t="s">
        <v>18</v>
      </c>
      <c r="AE1454" s="114">
        <v>43556</v>
      </c>
      <c r="AF1454" s="113">
        <v>15</v>
      </c>
      <c r="AG1454" s="113">
        <v>3</v>
      </c>
      <c r="AH1454" s="113" t="s">
        <v>16263</v>
      </c>
      <c r="AI1454" s="117" t="s">
        <v>16264</v>
      </c>
      <c r="AK1454" s="114">
        <v>45302</v>
      </c>
      <c r="AL1454" s="113">
        <v>45</v>
      </c>
      <c r="AM1454" s="113" t="s">
        <v>9922</v>
      </c>
      <c r="AN1454" s="113" t="s">
        <v>27790</v>
      </c>
      <c r="AO1454" s="113" t="s">
        <v>1461</v>
      </c>
      <c r="AP1454" s="113">
        <v>1998</v>
      </c>
      <c r="AQ1454" s="113" t="s">
        <v>8</v>
      </c>
      <c r="AR1454" s="113" t="s">
        <v>25750</v>
      </c>
      <c r="AS1454" s="113" t="s">
        <v>14</v>
      </c>
      <c r="AT1454" s="113" t="s">
        <v>14</v>
      </c>
      <c r="AU1454" s="113" t="s">
        <v>16229</v>
      </c>
      <c r="AV1454" s="113" t="s">
        <v>14</v>
      </c>
    </row>
    <row r="1455" spans="1:49">
      <c r="A1455" s="116" t="s">
        <v>7652</v>
      </c>
      <c r="C1455" s="113" t="s">
        <v>7653</v>
      </c>
      <c r="E1455" s="113" t="s">
        <v>41</v>
      </c>
      <c r="F1455" s="113" t="s">
        <v>8</v>
      </c>
      <c r="G1455" s="114">
        <v>27100</v>
      </c>
      <c r="H1455" s="113" t="s">
        <v>16230</v>
      </c>
      <c r="I1455" s="113" t="s">
        <v>10007</v>
      </c>
      <c r="J1455" s="113" t="s">
        <v>9872</v>
      </c>
      <c r="K1455" s="113" t="s">
        <v>32518</v>
      </c>
      <c r="L1455" s="113">
        <v>82393737573</v>
      </c>
      <c r="M1455" s="113" t="s">
        <v>32519</v>
      </c>
      <c r="O1455" s="113" t="s">
        <v>12317</v>
      </c>
      <c r="P1455" s="113" t="s">
        <v>32520</v>
      </c>
      <c r="Q1455" s="113" t="s">
        <v>32521</v>
      </c>
      <c r="R1455" s="113">
        <v>15</v>
      </c>
      <c r="S1455" s="113" t="s">
        <v>13</v>
      </c>
      <c r="T1455" s="113" t="s">
        <v>32522</v>
      </c>
      <c r="U1455" s="113" t="s">
        <v>32523</v>
      </c>
      <c r="V1455" s="114">
        <v>42051</v>
      </c>
      <c r="W1455" s="114">
        <v>42036</v>
      </c>
      <c r="X1455" s="113" t="s">
        <v>32524</v>
      </c>
      <c r="Y1455" s="114">
        <v>42612</v>
      </c>
      <c r="Z1455" s="114">
        <v>42614</v>
      </c>
      <c r="AA1455" s="113">
        <v>13</v>
      </c>
      <c r="AB1455" s="113" t="s">
        <v>357</v>
      </c>
      <c r="AC1455" s="113">
        <v>31</v>
      </c>
      <c r="AD1455" s="113" t="s">
        <v>9</v>
      </c>
      <c r="AE1455" s="114">
        <v>44652</v>
      </c>
      <c r="AF1455" s="113">
        <v>10</v>
      </c>
      <c r="AG1455" s="113">
        <v>3</v>
      </c>
      <c r="AH1455" s="113" t="s">
        <v>16263</v>
      </c>
      <c r="AI1455" s="117" t="s">
        <v>16264</v>
      </c>
      <c r="AK1455" s="114">
        <v>45302</v>
      </c>
      <c r="AL1455" s="113">
        <v>15</v>
      </c>
      <c r="AM1455" s="113" t="s">
        <v>9885</v>
      </c>
      <c r="AN1455" s="113" t="s">
        <v>16415</v>
      </c>
      <c r="AO1455" s="113" t="s">
        <v>517</v>
      </c>
      <c r="AP1455" s="113">
        <v>2015</v>
      </c>
      <c r="AQ1455" s="113" t="s">
        <v>8</v>
      </c>
      <c r="AR1455" s="113" t="s">
        <v>32525</v>
      </c>
      <c r="AS1455" s="113" t="s">
        <v>14</v>
      </c>
      <c r="AT1455" s="113" t="s">
        <v>14</v>
      </c>
      <c r="AU1455" s="113" t="s">
        <v>16229</v>
      </c>
      <c r="AV1455" s="113" t="s">
        <v>14</v>
      </c>
    </row>
    <row r="1456" spans="1:49">
      <c r="A1456" s="116" t="s">
        <v>450</v>
      </c>
      <c r="C1456" s="113" t="s">
        <v>451</v>
      </c>
      <c r="E1456" s="113" t="s">
        <v>74</v>
      </c>
      <c r="F1456" s="113" t="s">
        <v>8</v>
      </c>
      <c r="G1456" s="114">
        <v>27104</v>
      </c>
      <c r="H1456" s="113" t="s">
        <v>16230</v>
      </c>
      <c r="I1456" s="113" t="s">
        <v>9866</v>
      </c>
      <c r="J1456" s="113" t="s">
        <v>9872</v>
      </c>
      <c r="K1456" s="113" t="s">
        <v>45851</v>
      </c>
      <c r="M1456" s="113" t="s">
        <v>11359</v>
      </c>
      <c r="O1456" s="113" t="s">
        <v>11360</v>
      </c>
      <c r="P1456" s="113" t="s">
        <v>16665</v>
      </c>
      <c r="Q1456" s="113" t="s">
        <v>16666</v>
      </c>
      <c r="R1456" s="113">
        <v>15</v>
      </c>
      <c r="S1456" s="113" t="s">
        <v>13</v>
      </c>
      <c r="T1456" s="113" t="s">
        <v>16667</v>
      </c>
      <c r="U1456" s="113" t="s">
        <v>16668</v>
      </c>
      <c r="V1456" s="114">
        <v>42030</v>
      </c>
      <c r="W1456" s="114">
        <v>41944</v>
      </c>
      <c r="X1456" s="113" t="s">
        <v>16669</v>
      </c>
      <c r="Y1456" s="114">
        <v>42612</v>
      </c>
      <c r="Z1456" s="114">
        <v>42614</v>
      </c>
      <c r="AA1456" s="113">
        <v>22</v>
      </c>
      <c r="AB1456" s="113" t="s">
        <v>25</v>
      </c>
      <c r="AC1456" s="113">
        <v>31</v>
      </c>
      <c r="AD1456" s="113" t="s">
        <v>9</v>
      </c>
      <c r="AE1456" s="114">
        <v>44835</v>
      </c>
      <c r="AF1456" s="113">
        <v>0</v>
      </c>
      <c r="AG1456" s="113">
        <v>0</v>
      </c>
      <c r="AH1456" s="113" t="s">
        <v>16226</v>
      </c>
      <c r="AI1456" s="117" t="s">
        <v>9875</v>
      </c>
      <c r="AK1456" s="114">
        <v>45211</v>
      </c>
      <c r="AL1456" s="113">
        <v>40</v>
      </c>
      <c r="AM1456" s="113" t="s">
        <v>9870</v>
      </c>
      <c r="AN1456" s="113" t="s">
        <v>16670</v>
      </c>
      <c r="AO1456" s="113" t="s">
        <v>94</v>
      </c>
      <c r="AP1456" s="113">
        <v>2012</v>
      </c>
      <c r="AQ1456" s="113" t="s">
        <v>9971</v>
      </c>
      <c r="AR1456" s="113" t="s">
        <v>16446</v>
      </c>
      <c r="AS1456" s="113" t="s">
        <v>14</v>
      </c>
      <c r="AT1456" s="113" t="s">
        <v>14</v>
      </c>
      <c r="AU1456" s="113" t="s">
        <v>16229</v>
      </c>
      <c r="AV1456" s="113" t="s">
        <v>14</v>
      </c>
    </row>
    <row r="1457" spans="1:49">
      <c r="A1457" s="116" t="s">
        <v>6492</v>
      </c>
      <c r="B1457" s="113">
        <v>570013856</v>
      </c>
      <c r="C1457" s="113" t="s">
        <v>6493</v>
      </c>
      <c r="E1457" s="113" t="s">
        <v>17</v>
      </c>
      <c r="F1457" s="113" t="s">
        <v>1871</v>
      </c>
      <c r="G1457" s="114">
        <v>27108</v>
      </c>
      <c r="H1457" s="113" t="s">
        <v>16218</v>
      </c>
      <c r="I1457" s="113" t="s">
        <v>9866</v>
      </c>
      <c r="J1457" s="113" t="s">
        <v>9872</v>
      </c>
      <c r="K1457" s="113" t="s">
        <v>32103</v>
      </c>
      <c r="L1457" s="113">
        <v>82240373314</v>
      </c>
      <c r="M1457" s="113" t="s">
        <v>16116</v>
      </c>
      <c r="O1457" s="113" t="s">
        <v>13552</v>
      </c>
      <c r="P1457" s="113" t="s">
        <v>32104</v>
      </c>
      <c r="Q1457" s="113" t="s">
        <v>32105</v>
      </c>
      <c r="R1457" s="113">
        <v>15</v>
      </c>
      <c r="S1457" s="113" t="s">
        <v>13</v>
      </c>
      <c r="T1457" s="113" t="s">
        <v>32106</v>
      </c>
      <c r="U1457" s="113" t="s">
        <v>32107</v>
      </c>
      <c r="V1457" s="114">
        <v>37557</v>
      </c>
      <c r="W1457" s="114">
        <v>37530</v>
      </c>
      <c r="X1457" s="113" t="s">
        <v>32108</v>
      </c>
      <c r="Y1457" s="114">
        <v>38010</v>
      </c>
      <c r="Z1457" s="114">
        <v>38018</v>
      </c>
      <c r="AA1457" s="113">
        <v>31</v>
      </c>
      <c r="AB1457" s="113" t="s">
        <v>9</v>
      </c>
      <c r="AC1457" s="113">
        <v>41</v>
      </c>
      <c r="AD1457" s="113" t="s">
        <v>52</v>
      </c>
      <c r="AE1457" s="114">
        <v>44652</v>
      </c>
      <c r="AF1457" s="113">
        <v>19</v>
      </c>
      <c r="AG1457" s="113">
        <v>5</v>
      </c>
      <c r="AH1457" s="113" t="s">
        <v>9913</v>
      </c>
      <c r="AI1457" s="117" t="s">
        <v>45719</v>
      </c>
      <c r="AJ1457" s="113" t="s">
        <v>45514</v>
      </c>
      <c r="AK1457" s="114">
        <v>44558</v>
      </c>
      <c r="AL1457" s="113">
        <v>40</v>
      </c>
      <c r="AM1457" s="113" t="s">
        <v>9870</v>
      </c>
      <c r="AN1457" s="113" t="s">
        <v>20714</v>
      </c>
      <c r="AO1457" s="113" t="s">
        <v>1484</v>
      </c>
      <c r="AP1457" s="113">
        <v>2000</v>
      </c>
      <c r="AQ1457" s="113" t="s">
        <v>9905</v>
      </c>
      <c r="AR1457" s="113" t="s">
        <v>32109</v>
      </c>
      <c r="AS1457" s="113" t="s">
        <v>14</v>
      </c>
      <c r="AT1457" s="113" t="s">
        <v>14</v>
      </c>
      <c r="AU1457" s="113" t="s">
        <v>16229</v>
      </c>
      <c r="AV1457" s="113" t="s">
        <v>14</v>
      </c>
      <c r="AW1457" s="113" t="s">
        <v>14</v>
      </c>
    </row>
    <row r="1458" spans="1:49">
      <c r="A1458" s="116" t="s">
        <v>7346</v>
      </c>
      <c r="B1458" s="113">
        <v>570011927</v>
      </c>
      <c r="C1458" s="113" t="s">
        <v>286</v>
      </c>
      <c r="E1458" s="113" t="s">
        <v>2170</v>
      </c>
      <c r="F1458" s="113" t="s">
        <v>8</v>
      </c>
      <c r="G1458" s="114">
        <v>27111</v>
      </c>
      <c r="H1458" s="113" t="s">
        <v>16218</v>
      </c>
      <c r="I1458" s="113" t="s">
        <v>9866</v>
      </c>
      <c r="J1458" s="113" t="s">
        <v>9872</v>
      </c>
      <c r="K1458" s="113" t="s">
        <v>44154</v>
      </c>
      <c r="L1458" s="113">
        <v>81220171874</v>
      </c>
      <c r="M1458" s="113" t="s">
        <v>13556</v>
      </c>
      <c r="O1458" s="113" t="s">
        <v>44155</v>
      </c>
      <c r="P1458" s="113" t="s">
        <v>44156</v>
      </c>
      <c r="Q1458" s="113" t="s">
        <v>44157</v>
      </c>
      <c r="R1458" s="113">
        <v>15</v>
      </c>
      <c r="S1458" s="113" t="s">
        <v>13</v>
      </c>
      <c r="T1458" s="113" t="s">
        <v>44158</v>
      </c>
      <c r="U1458" s="113" t="s">
        <v>44159</v>
      </c>
      <c r="V1458" s="114">
        <v>34541</v>
      </c>
      <c r="W1458" s="114">
        <v>34394</v>
      </c>
      <c r="X1458" s="113" t="s">
        <v>44160</v>
      </c>
      <c r="Y1458" s="114">
        <v>34912</v>
      </c>
      <c r="Z1458" s="114">
        <v>34943</v>
      </c>
      <c r="AA1458" s="113">
        <v>21</v>
      </c>
      <c r="AB1458" s="113" t="s">
        <v>24</v>
      </c>
      <c r="AC1458" s="113">
        <v>34</v>
      </c>
      <c r="AD1458" s="113" t="s">
        <v>18</v>
      </c>
      <c r="AE1458" s="114">
        <v>45200</v>
      </c>
      <c r="AF1458" s="113">
        <v>24</v>
      </c>
      <c r="AG1458" s="113">
        <v>7</v>
      </c>
      <c r="AH1458" s="113" t="s">
        <v>16226</v>
      </c>
      <c r="AI1458" s="117" t="s">
        <v>11777</v>
      </c>
      <c r="AK1458" s="114">
        <v>44200</v>
      </c>
      <c r="AL1458" s="113">
        <v>40</v>
      </c>
      <c r="AM1458" s="113" t="s">
        <v>9870</v>
      </c>
      <c r="AN1458" s="113" t="s">
        <v>44161</v>
      </c>
      <c r="AO1458" s="113" t="s">
        <v>7347</v>
      </c>
      <c r="AP1458" s="113">
        <v>2009</v>
      </c>
      <c r="AQ1458" s="113" t="s">
        <v>5236</v>
      </c>
      <c r="AR1458" s="113" t="s">
        <v>19014</v>
      </c>
      <c r="AS1458" s="113" t="s">
        <v>14</v>
      </c>
      <c r="AT1458" s="113" t="s">
        <v>14</v>
      </c>
      <c r="AU1458" s="113" t="s">
        <v>16229</v>
      </c>
      <c r="AV1458" s="113" t="s">
        <v>14</v>
      </c>
      <c r="AW1458" s="113" t="s">
        <v>14</v>
      </c>
    </row>
    <row r="1459" spans="1:49">
      <c r="A1459" s="116" t="s">
        <v>5329</v>
      </c>
      <c r="C1459" s="113" t="s">
        <v>5330</v>
      </c>
      <c r="F1459" s="113" t="s">
        <v>8</v>
      </c>
      <c r="G1459" s="114">
        <v>27121</v>
      </c>
      <c r="H1459" s="113" t="s">
        <v>16230</v>
      </c>
      <c r="I1459" s="113" t="s">
        <v>9866</v>
      </c>
      <c r="J1459" s="113" t="s">
        <v>9872</v>
      </c>
      <c r="K1459" s="113" t="s">
        <v>37074</v>
      </c>
      <c r="L1459" s="113">
        <v>82193243552</v>
      </c>
      <c r="M1459" s="113" t="s">
        <v>12490</v>
      </c>
      <c r="O1459" s="113" t="s">
        <v>37075</v>
      </c>
      <c r="P1459" s="113" t="s">
        <v>37076</v>
      </c>
      <c r="Q1459" s="113" t="s">
        <v>37077</v>
      </c>
      <c r="R1459" s="113">
        <v>15</v>
      </c>
      <c r="S1459" s="113" t="s">
        <v>13</v>
      </c>
      <c r="T1459" s="113" t="s">
        <v>37078</v>
      </c>
      <c r="U1459" s="113" t="s">
        <v>37079</v>
      </c>
      <c r="V1459" s="114">
        <v>41977</v>
      </c>
      <c r="W1459" s="114">
        <v>41883</v>
      </c>
      <c r="X1459" s="113" t="s">
        <v>37080</v>
      </c>
      <c r="Y1459" s="114">
        <v>42339</v>
      </c>
      <c r="Z1459" s="114">
        <v>42339</v>
      </c>
      <c r="AA1459" s="113">
        <v>13</v>
      </c>
      <c r="AB1459" s="113" t="s">
        <v>357</v>
      </c>
      <c r="AC1459" s="113">
        <v>22</v>
      </c>
      <c r="AD1459" s="113" t="s">
        <v>25</v>
      </c>
      <c r="AE1459" s="114">
        <v>45200</v>
      </c>
      <c r="AF1459" s="113">
        <v>16</v>
      </c>
      <c r="AG1459" s="113">
        <v>7</v>
      </c>
      <c r="AH1459" s="113" t="s">
        <v>16263</v>
      </c>
      <c r="AI1459" s="117" t="s">
        <v>16325</v>
      </c>
      <c r="AK1459" s="114">
        <v>45302</v>
      </c>
      <c r="AL1459" s="113">
        <v>15</v>
      </c>
      <c r="AM1459" s="113" t="s">
        <v>9885</v>
      </c>
      <c r="AN1459" s="113" t="s">
        <v>16552</v>
      </c>
      <c r="AO1459" s="113" t="s">
        <v>2053</v>
      </c>
      <c r="AP1459" s="113">
        <v>2009</v>
      </c>
      <c r="AQ1459" s="113" t="s">
        <v>8</v>
      </c>
      <c r="AR1459" s="113" t="s">
        <v>19093</v>
      </c>
      <c r="AS1459" s="113" t="s">
        <v>14</v>
      </c>
      <c r="AT1459" s="113" t="s">
        <v>14</v>
      </c>
      <c r="AU1459" s="113" t="s">
        <v>16229</v>
      </c>
      <c r="AV1459" s="113" t="s">
        <v>14</v>
      </c>
    </row>
    <row r="1460" spans="1:49">
      <c r="A1460" s="116" t="s">
        <v>3988</v>
      </c>
      <c r="C1460" s="113" t="s">
        <v>3989</v>
      </c>
      <c r="E1460" s="113" t="s">
        <v>244</v>
      </c>
      <c r="F1460" s="113" t="s">
        <v>555</v>
      </c>
      <c r="G1460" s="114">
        <v>27124</v>
      </c>
      <c r="H1460" s="113" t="s">
        <v>16230</v>
      </c>
      <c r="I1460" s="113" t="s">
        <v>9866</v>
      </c>
      <c r="J1460" s="113" t="s">
        <v>9872</v>
      </c>
      <c r="K1460" s="113" t="s">
        <v>25501</v>
      </c>
      <c r="L1460" s="113">
        <v>85242995981</v>
      </c>
      <c r="M1460" s="113" t="s">
        <v>14870</v>
      </c>
      <c r="O1460" s="113" t="s">
        <v>13885</v>
      </c>
      <c r="P1460" s="113" t="s">
        <v>25502</v>
      </c>
      <c r="Q1460" s="113" t="s">
        <v>25503</v>
      </c>
      <c r="R1460" s="113">
        <v>15</v>
      </c>
      <c r="S1460" s="113" t="s">
        <v>13</v>
      </c>
      <c r="T1460" s="113" t="s">
        <v>25504</v>
      </c>
      <c r="U1460" s="113" t="s">
        <v>25505</v>
      </c>
      <c r="V1460" s="114">
        <v>41978</v>
      </c>
      <c r="W1460" s="114">
        <v>41883</v>
      </c>
      <c r="X1460" s="113" t="s">
        <v>25506</v>
      </c>
      <c r="Y1460" s="114">
        <v>42339</v>
      </c>
      <c r="Z1460" s="114">
        <v>42339</v>
      </c>
      <c r="AA1460" s="113">
        <v>31</v>
      </c>
      <c r="AB1460" s="113" t="s">
        <v>9</v>
      </c>
      <c r="AC1460" s="113">
        <v>32</v>
      </c>
      <c r="AD1460" s="113" t="s">
        <v>84</v>
      </c>
      <c r="AE1460" s="114">
        <v>44287</v>
      </c>
      <c r="AF1460" s="113">
        <v>16</v>
      </c>
      <c r="AG1460" s="113">
        <v>3</v>
      </c>
      <c r="AH1460" s="113" t="s">
        <v>16226</v>
      </c>
      <c r="AI1460" s="117" t="s">
        <v>9875</v>
      </c>
      <c r="AK1460" s="114">
        <v>43132</v>
      </c>
      <c r="AL1460" s="113">
        <v>40</v>
      </c>
      <c r="AM1460" s="113" t="s">
        <v>9870</v>
      </c>
      <c r="AN1460" s="113" t="s">
        <v>17858</v>
      </c>
      <c r="AO1460" s="113" t="s">
        <v>457</v>
      </c>
      <c r="AP1460" s="113">
        <v>1999</v>
      </c>
      <c r="AQ1460" s="113" t="s">
        <v>8</v>
      </c>
      <c r="AR1460" s="113" t="s">
        <v>16655</v>
      </c>
      <c r="AS1460" s="113" t="s">
        <v>14</v>
      </c>
      <c r="AT1460" s="113" t="s">
        <v>14</v>
      </c>
      <c r="AU1460" s="113" t="s">
        <v>16229</v>
      </c>
      <c r="AV1460" s="113" t="s">
        <v>14</v>
      </c>
      <c r="AW1460" s="113" t="s">
        <v>14</v>
      </c>
    </row>
    <row r="1461" spans="1:49">
      <c r="A1461" s="116" t="s">
        <v>8800</v>
      </c>
      <c r="B1461" s="113">
        <v>570028879</v>
      </c>
      <c r="C1461" s="113" t="s">
        <v>8801</v>
      </c>
      <c r="E1461" s="113" t="s">
        <v>110</v>
      </c>
      <c r="F1461" s="113" t="s">
        <v>37</v>
      </c>
      <c r="G1461" s="114">
        <v>27127</v>
      </c>
      <c r="H1461" s="113" t="s">
        <v>16230</v>
      </c>
      <c r="I1461" s="113" t="s">
        <v>9866</v>
      </c>
      <c r="J1461" s="113" t="s">
        <v>9872</v>
      </c>
      <c r="K1461" s="113" t="s">
        <v>43565</v>
      </c>
      <c r="L1461" s="113">
        <v>82191326875</v>
      </c>
      <c r="M1461" s="113" t="s">
        <v>14188</v>
      </c>
      <c r="O1461" s="113" t="s">
        <v>43566</v>
      </c>
      <c r="P1461" s="113" t="s">
        <v>43567</v>
      </c>
      <c r="Q1461" s="113" t="s">
        <v>43568</v>
      </c>
      <c r="R1461" s="113">
        <v>15</v>
      </c>
      <c r="S1461" s="113" t="s">
        <v>13</v>
      </c>
      <c r="T1461" s="113" t="s">
        <v>43569</v>
      </c>
      <c r="U1461" s="113" t="s">
        <v>43570</v>
      </c>
      <c r="V1461" s="114">
        <v>39387</v>
      </c>
      <c r="W1461" s="114">
        <v>39083</v>
      </c>
      <c r="X1461" s="113" t="s">
        <v>43571</v>
      </c>
      <c r="Y1461" s="114">
        <v>39720</v>
      </c>
      <c r="Z1461" s="114">
        <v>39722</v>
      </c>
      <c r="AA1461" s="113">
        <v>21</v>
      </c>
      <c r="AB1461" s="113" t="s">
        <v>24</v>
      </c>
      <c r="AC1461" s="113">
        <v>34</v>
      </c>
      <c r="AD1461" s="113" t="s">
        <v>18</v>
      </c>
      <c r="AE1461" s="114">
        <v>44652</v>
      </c>
      <c r="AF1461" s="113">
        <v>12</v>
      </c>
      <c r="AG1461" s="113">
        <v>3</v>
      </c>
      <c r="AH1461" s="113" t="s">
        <v>9913</v>
      </c>
      <c r="AI1461" s="117" t="s">
        <v>336</v>
      </c>
      <c r="AJ1461" s="113" t="s">
        <v>45516</v>
      </c>
      <c r="AK1461" s="114">
        <v>44670</v>
      </c>
      <c r="AL1461" s="113">
        <v>40</v>
      </c>
      <c r="AM1461" s="113" t="s">
        <v>9870</v>
      </c>
      <c r="AN1461" s="113" t="s">
        <v>16282</v>
      </c>
      <c r="AO1461" s="113" t="s">
        <v>113</v>
      </c>
      <c r="AP1461" s="113">
        <v>1999</v>
      </c>
      <c r="AQ1461" s="113" t="s">
        <v>8</v>
      </c>
      <c r="AR1461" s="113" t="s">
        <v>43572</v>
      </c>
      <c r="AS1461" s="113" t="s">
        <v>14</v>
      </c>
      <c r="AT1461" s="113" t="s">
        <v>14</v>
      </c>
      <c r="AU1461" s="113" t="s">
        <v>16229</v>
      </c>
      <c r="AV1461" s="113" t="s">
        <v>14</v>
      </c>
      <c r="AW1461" s="113" t="s">
        <v>14</v>
      </c>
    </row>
    <row r="1462" spans="1:49">
      <c r="A1462" s="116" t="s">
        <v>9559</v>
      </c>
      <c r="B1462" s="113">
        <v>570021440</v>
      </c>
      <c r="C1462" s="113" t="s">
        <v>7243</v>
      </c>
      <c r="E1462" s="113" t="s">
        <v>35000</v>
      </c>
      <c r="F1462" s="113" t="s">
        <v>8</v>
      </c>
      <c r="G1462" s="114">
        <v>27130</v>
      </c>
      <c r="H1462" s="113" t="s">
        <v>16230</v>
      </c>
      <c r="I1462" s="113" t="s">
        <v>9866</v>
      </c>
      <c r="J1462" s="113" t="s">
        <v>9872</v>
      </c>
      <c r="K1462" s="113" t="s">
        <v>43062</v>
      </c>
      <c r="L1462" s="113">
        <v>82271618660</v>
      </c>
      <c r="M1462" s="113" t="s">
        <v>11087</v>
      </c>
      <c r="O1462" s="113" t="s">
        <v>43063</v>
      </c>
      <c r="P1462" s="113" t="s">
        <v>43064</v>
      </c>
      <c r="Q1462" s="113" t="s">
        <v>43065</v>
      </c>
      <c r="R1462" s="113">
        <v>15</v>
      </c>
      <c r="S1462" s="113" t="s">
        <v>13</v>
      </c>
      <c r="T1462" s="113" t="s">
        <v>43066</v>
      </c>
      <c r="U1462" s="113" t="s">
        <v>43067</v>
      </c>
      <c r="V1462" s="114">
        <v>39038</v>
      </c>
      <c r="W1462" s="114">
        <v>38808</v>
      </c>
      <c r="X1462" s="113" t="s">
        <v>43068</v>
      </c>
      <c r="Y1462" s="114">
        <v>39353</v>
      </c>
      <c r="Z1462" s="114">
        <v>39356</v>
      </c>
      <c r="AA1462" s="113">
        <v>22</v>
      </c>
      <c r="AB1462" s="113" t="s">
        <v>25</v>
      </c>
      <c r="AC1462" s="113">
        <v>32</v>
      </c>
      <c r="AD1462" s="113" t="s">
        <v>84</v>
      </c>
      <c r="AE1462" s="114">
        <v>44835</v>
      </c>
      <c r="AF1462" s="113">
        <v>22</v>
      </c>
      <c r="AG1462" s="113">
        <v>4</v>
      </c>
      <c r="AH1462" s="113" t="s">
        <v>16226</v>
      </c>
      <c r="AI1462" s="117" t="s">
        <v>9875</v>
      </c>
      <c r="AK1462" s="114">
        <v>45120</v>
      </c>
      <c r="AL1462" s="113">
        <v>40</v>
      </c>
      <c r="AM1462" s="113" t="s">
        <v>9870</v>
      </c>
      <c r="AN1462" s="113" t="s">
        <v>16372</v>
      </c>
      <c r="AO1462" s="113" t="s">
        <v>326</v>
      </c>
      <c r="AP1462" s="113">
        <v>2014</v>
      </c>
      <c r="AQ1462" s="113" t="s">
        <v>9889</v>
      </c>
      <c r="AR1462" s="113" t="s">
        <v>17956</v>
      </c>
      <c r="AS1462" s="113" t="s">
        <v>14</v>
      </c>
      <c r="AT1462" s="113" t="s">
        <v>14</v>
      </c>
      <c r="AU1462" s="113" t="s">
        <v>16229</v>
      </c>
      <c r="AV1462" s="113" t="s">
        <v>14</v>
      </c>
      <c r="AW1462" s="113" t="s">
        <v>14</v>
      </c>
    </row>
    <row r="1463" spans="1:49">
      <c r="A1463" s="116" t="s">
        <v>9579</v>
      </c>
      <c r="B1463" s="113">
        <v>570021192</v>
      </c>
      <c r="C1463" s="113" t="s">
        <v>9580</v>
      </c>
      <c r="E1463" s="113" t="s">
        <v>3803</v>
      </c>
      <c r="F1463" s="113" t="s">
        <v>2036</v>
      </c>
      <c r="G1463" s="114">
        <v>27132</v>
      </c>
      <c r="H1463" s="113" t="s">
        <v>16218</v>
      </c>
      <c r="I1463" s="113" t="s">
        <v>9866</v>
      </c>
      <c r="J1463" s="113" t="s">
        <v>9872</v>
      </c>
      <c r="K1463" s="113" t="s">
        <v>17895</v>
      </c>
      <c r="L1463" s="113">
        <v>82343770774</v>
      </c>
      <c r="M1463" s="113" t="s">
        <v>15444</v>
      </c>
      <c r="O1463" s="113" t="s">
        <v>15445</v>
      </c>
      <c r="P1463" s="113" t="s">
        <v>17896</v>
      </c>
      <c r="Q1463" s="113" t="s">
        <v>17897</v>
      </c>
      <c r="R1463" s="113">
        <v>15</v>
      </c>
      <c r="S1463" s="113" t="s">
        <v>13</v>
      </c>
      <c r="T1463" s="113" t="s">
        <v>17898</v>
      </c>
      <c r="U1463" s="113" t="s">
        <v>17899</v>
      </c>
      <c r="V1463" s="114">
        <v>39038</v>
      </c>
      <c r="W1463" s="114">
        <v>38808</v>
      </c>
      <c r="X1463" s="113" t="s">
        <v>17900</v>
      </c>
      <c r="Y1463" s="114">
        <v>39353</v>
      </c>
      <c r="Z1463" s="114">
        <v>39356</v>
      </c>
      <c r="AA1463" s="113">
        <v>22</v>
      </c>
      <c r="AB1463" s="113" t="s">
        <v>25</v>
      </c>
      <c r="AC1463" s="113">
        <v>32</v>
      </c>
      <c r="AD1463" s="113" t="s">
        <v>84</v>
      </c>
      <c r="AE1463" s="114">
        <v>45200</v>
      </c>
      <c r="AF1463" s="113">
        <v>18</v>
      </c>
      <c r="AG1463" s="113">
        <v>3</v>
      </c>
      <c r="AH1463" s="113" t="s">
        <v>16226</v>
      </c>
      <c r="AI1463" s="117" t="s">
        <v>9875</v>
      </c>
      <c r="AK1463" s="114">
        <v>44670</v>
      </c>
      <c r="AL1463" s="113">
        <v>40</v>
      </c>
      <c r="AM1463" s="113" t="s">
        <v>9870</v>
      </c>
      <c r="AN1463" s="113" t="s">
        <v>16561</v>
      </c>
      <c r="AO1463" s="113" t="s">
        <v>42</v>
      </c>
      <c r="AP1463" s="113">
        <v>2020</v>
      </c>
      <c r="AQ1463" s="113" t="s">
        <v>9871</v>
      </c>
      <c r="AR1463" s="113" t="s">
        <v>18027</v>
      </c>
      <c r="AS1463" s="113" t="s">
        <v>14</v>
      </c>
      <c r="AT1463" s="113" t="s">
        <v>14</v>
      </c>
      <c r="AU1463" s="113" t="s">
        <v>16229</v>
      </c>
      <c r="AV1463" s="113" t="s">
        <v>14</v>
      </c>
    </row>
    <row r="1464" spans="1:49">
      <c r="A1464" s="116" t="s">
        <v>1353</v>
      </c>
      <c r="B1464" s="113">
        <v>570027756</v>
      </c>
      <c r="C1464" s="113" t="s">
        <v>1354</v>
      </c>
      <c r="E1464" s="113" t="s">
        <v>34</v>
      </c>
      <c r="F1464" s="113" t="s">
        <v>877</v>
      </c>
      <c r="G1464" s="114">
        <v>27135</v>
      </c>
      <c r="H1464" s="113" t="s">
        <v>16218</v>
      </c>
      <c r="I1464" s="113" t="s">
        <v>9866</v>
      </c>
      <c r="J1464" s="113" t="s">
        <v>9872</v>
      </c>
      <c r="K1464" s="113" t="s">
        <v>34758</v>
      </c>
      <c r="L1464" s="113">
        <v>82191451301</v>
      </c>
      <c r="M1464" s="113" t="s">
        <v>14543</v>
      </c>
      <c r="O1464" s="113" t="s">
        <v>14544</v>
      </c>
      <c r="P1464" s="113" t="s">
        <v>34759</v>
      </c>
      <c r="Q1464" s="113" t="s">
        <v>34760</v>
      </c>
      <c r="R1464" s="113">
        <v>15</v>
      </c>
      <c r="S1464" s="113" t="s">
        <v>13</v>
      </c>
      <c r="T1464" s="113" t="s">
        <v>34761</v>
      </c>
      <c r="U1464" s="113" t="s">
        <v>34762</v>
      </c>
      <c r="V1464" s="114">
        <v>39387</v>
      </c>
      <c r="W1464" s="114">
        <v>39083</v>
      </c>
      <c r="X1464" s="113" t="s">
        <v>34763</v>
      </c>
      <c r="Y1464" s="114">
        <v>39720</v>
      </c>
      <c r="Z1464" s="114">
        <v>39722</v>
      </c>
      <c r="AA1464" s="113">
        <v>21</v>
      </c>
      <c r="AB1464" s="113" t="s">
        <v>24</v>
      </c>
      <c r="AC1464" s="113">
        <v>33</v>
      </c>
      <c r="AD1464" s="113" t="s">
        <v>10</v>
      </c>
      <c r="AE1464" s="114">
        <v>44470</v>
      </c>
      <c r="AF1464" s="113">
        <v>15</v>
      </c>
      <c r="AG1464" s="113">
        <v>9</v>
      </c>
      <c r="AH1464" s="113" t="s">
        <v>16226</v>
      </c>
      <c r="AI1464" s="117" t="s">
        <v>9932</v>
      </c>
      <c r="AK1464" s="114">
        <v>44925</v>
      </c>
      <c r="AL1464" s="113">
        <v>40</v>
      </c>
      <c r="AM1464" s="113" t="s">
        <v>9870</v>
      </c>
      <c r="AN1464" s="113" t="s">
        <v>16399</v>
      </c>
      <c r="AO1464" s="113" t="s">
        <v>169</v>
      </c>
      <c r="AP1464" s="113">
        <v>2012</v>
      </c>
      <c r="AQ1464" s="113" t="s">
        <v>8</v>
      </c>
      <c r="AR1464" s="113" t="s">
        <v>30355</v>
      </c>
      <c r="AS1464" s="113" t="s">
        <v>14</v>
      </c>
      <c r="AT1464" s="113" t="s">
        <v>14</v>
      </c>
      <c r="AU1464" s="113" t="s">
        <v>16229</v>
      </c>
      <c r="AV1464" s="113" t="s">
        <v>14</v>
      </c>
      <c r="AW1464" s="113" t="s">
        <v>14</v>
      </c>
    </row>
    <row r="1465" spans="1:49">
      <c r="A1465" s="116" t="s">
        <v>3484</v>
      </c>
      <c r="B1465" s="113">
        <v>570013202</v>
      </c>
      <c r="C1465" s="113" t="s">
        <v>3485</v>
      </c>
      <c r="D1465" s="113" t="s">
        <v>1325</v>
      </c>
      <c r="E1465" s="113" t="s">
        <v>3486</v>
      </c>
      <c r="F1465" s="113" t="s">
        <v>3419</v>
      </c>
      <c r="G1465" s="114">
        <v>27136</v>
      </c>
      <c r="H1465" s="113" t="s">
        <v>16218</v>
      </c>
      <c r="I1465" s="113" t="s">
        <v>9866</v>
      </c>
      <c r="J1465" s="113" t="s">
        <v>9872</v>
      </c>
      <c r="K1465" s="113" t="s">
        <v>44148</v>
      </c>
      <c r="L1465" s="113">
        <v>82190269080</v>
      </c>
      <c r="M1465" s="113" t="s">
        <v>9927</v>
      </c>
      <c r="N1465" s="113" t="s">
        <v>44149</v>
      </c>
      <c r="O1465" s="113" t="s">
        <v>9928</v>
      </c>
      <c r="P1465" s="113" t="s">
        <v>44150</v>
      </c>
      <c r="Q1465" s="113" t="s">
        <v>44151</v>
      </c>
      <c r="R1465" s="113">
        <v>15</v>
      </c>
      <c r="S1465" s="113" t="s">
        <v>13</v>
      </c>
      <c r="T1465" s="113" t="s">
        <v>44152</v>
      </c>
      <c r="U1465" s="113" t="s">
        <v>33461</v>
      </c>
      <c r="V1465" s="114">
        <v>37068</v>
      </c>
      <c r="W1465" s="114">
        <v>36861</v>
      </c>
      <c r="X1465" s="113" t="s">
        <v>44153</v>
      </c>
      <c r="Y1465" s="114">
        <v>37334</v>
      </c>
      <c r="Z1465" s="114">
        <v>37347</v>
      </c>
      <c r="AA1465" s="113">
        <v>21</v>
      </c>
      <c r="AB1465" s="113" t="s">
        <v>24</v>
      </c>
      <c r="AC1465" s="113">
        <v>41</v>
      </c>
      <c r="AD1465" s="113" t="s">
        <v>52</v>
      </c>
      <c r="AE1465" s="114">
        <v>44287</v>
      </c>
      <c r="AF1465" s="113">
        <v>18</v>
      </c>
      <c r="AG1465" s="113">
        <v>4</v>
      </c>
      <c r="AH1465" s="113" t="s">
        <v>9913</v>
      </c>
      <c r="AI1465" s="117" t="s">
        <v>3694</v>
      </c>
      <c r="AJ1465" s="113" t="s">
        <v>45514</v>
      </c>
      <c r="AK1465" s="114">
        <v>44670</v>
      </c>
      <c r="AL1465" s="113">
        <v>40</v>
      </c>
      <c r="AM1465" s="113" t="s">
        <v>9870</v>
      </c>
      <c r="AN1465" s="113" t="s">
        <v>21158</v>
      </c>
      <c r="AO1465" s="113" t="s">
        <v>9929</v>
      </c>
      <c r="AP1465" s="113">
        <v>2020</v>
      </c>
      <c r="AQ1465" s="113" t="s">
        <v>5236</v>
      </c>
      <c r="AR1465" s="113" t="s">
        <v>16335</v>
      </c>
      <c r="AS1465" s="113" t="s">
        <v>14</v>
      </c>
      <c r="AT1465" s="113" t="s">
        <v>14</v>
      </c>
      <c r="AU1465" s="113" t="s">
        <v>16229</v>
      </c>
      <c r="AV1465" s="113" t="s">
        <v>14</v>
      </c>
      <c r="AW1465" s="113" t="s">
        <v>14</v>
      </c>
    </row>
    <row r="1466" spans="1:49">
      <c r="A1466" s="116" t="s">
        <v>6025</v>
      </c>
      <c r="C1466" s="113" t="s">
        <v>6026</v>
      </c>
      <c r="E1466" s="113" t="s">
        <v>2696</v>
      </c>
      <c r="F1466" s="113" t="s">
        <v>1227</v>
      </c>
      <c r="G1466" s="114">
        <v>27136</v>
      </c>
      <c r="H1466" s="113" t="s">
        <v>16218</v>
      </c>
      <c r="I1466" s="113" t="s">
        <v>9866</v>
      </c>
      <c r="J1466" s="113" t="s">
        <v>9872</v>
      </c>
      <c r="K1466" s="113" t="s">
        <v>29985</v>
      </c>
      <c r="L1466" s="113">
        <v>81341259808</v>
      </c>
      <c r="M1466" s="113" t="s">
        <v>15614</v>
      </c>
      <c r="O1466" s="113" t="s">
        <v>15615</v>
      </c>
      <c r="P1466" s="113" t="s">
        <v>29986</v>
      </c>
      <c r="Q1466" s="113" t="s">
        <v>29987</v>
      </c>
      <c r="R1466" s="113">
        <v>15</v>
      </c>
      <c r="S1466" s="113" t="s">
        <v>13</v>
      </c>
      <c r="T1466" s="113" t="s">
        <v>29988</v>
      </c>
      <c r="U1466" s="113" t="s">
        <v>29989</v>
      </c>
      <c r="V1466" s="114">
        <v>39973</v>
      </c>
      <c r="W1466" s="114">
        <v>39904</v>
      </c>
      <c r="X1466" s="113" t="s">
        <v>29990</v>
      </c>
      <c r="Y1466" s="114">
        <v>40344</v>
      </c>
      <c r="Z1466" s="114">
        <v>40360</v>
      </c>
      <c r="AA1466" s="113">
        <v>31</v>
      </c>
      <c r="AB1466" s="113" t="s">
        <v>9</v>
      </c>
      <c r="AC1466" s="113">
        <v>34</v>
      </c>
      <c r="AD1466" s="113" t="s">
        <v>18</v>
      </c>
      <c r="AE1466" s="114">
        <v>45444</v>
      </c>
      <c r="AF1466" s="113">
        <v>15</v>
      </c>
      <c r="AG1466" s="113">
        <v>2</v>
      </c>
      <c r="AH1466" s="113" t="s">
        <v>16226</v>
      </c>
      <c r="AI1466" s="117" t="s">
        <v>9891</v>
      </c>
      <c r="AK1466" s="114">
        <v>44333</v>
      </c>
      <c r="AL1466" s="113">
        <v>40</v>
      </c>
      <c r="AM1466" s="113" t="s">
        <v>9870</v>
      </c>
      <c r="AN1466" s="113" t="s">
        <v>17858</v>
      </c>
      <c r="AO1466" s="113" t="s">
        <v>457</v>
      </c>
      <c r="AP1466" s="113">
        <v>2002</v>
      </c>
      <c r="AQ1466" s="113" t="s">
        <v>9871</v>
      </c>
      <c r="AR1466" s="113" t="s">
        <v>16373</v>
      </c>
      <c r="AS1466" s="113" t="s">
        <v>14</v>
      </c>
      <c r="AT1466" s="113" t="s">
        <v>14</v>
      </c>
      <c r="AU1466" s="113" t="s">
        <v>16229</v>
      </c>
      <c r="AV1466" s="113" t="s">
        <v>14</v>
      </c>
      <c r="AW1466" s="113" t="s">
        <v>14</v>
      </c>
    </row>
    <row r="1467" spans="1:49">
      <c r="A1467" s="116" t="s">
        <v>7862</v>
      </c>
      <c r="B1467" s="113">
        <v>570013211</v>
      </c>
      <c r="C1467" s="113" t="s">
        <v>218</v>
      </c>
      <c r="E1467" s="113" t="s">
        <v>34</v>
      </c>
      <c r="F1467" s="113" t="s">
        <v>388</v>
      </c>
      <c r="G1467" s="114">
        <v>27139</v>
      </c>
      <c r="H1467" s="113" t="s">
        <v>16218</v>
      </c>
      <c r="I1467" s="113" t="s">
        <v>9866</v>
      </c>
      <c r="J1467" s="113" t="s">
        <v>9872</v>
      </c>
      <c r="K1467" s="113" t="s">
        <v>38081</v>
      </c>
      <c r="L1467" s="113">
        <v>85341348234</v>
      </c>
      <c r="M1467" s="113" t="s">
        <v>38082</v>
      </c>
      <c r="O1467" s="113" t="s">
        <v>15847</v>
      </c>
      <c r="P1467" s="113" t="s">
        <v>38083</v>
      </c>
      <c r="Q1467" s="113" t="s">
        <v>38084</v>
      </c>
      <c r="R1467" s="113">
        <v>15</v>
      </c>
      <c r="S1467" s="113" t="s">
        <v>13</v>
      </c>
      <c r="T1467" s="113" t="s">
        <v>38085</v>
      </c>
      <c r="U1467" s="113" t="s">
        <v>33461</v>
      </c>
      <c r="V1467" s="114">
        <v>37068</v>
      </c>
      <c r="W1467" s="114">
        <v>36861</v>
      </c>
      <c r="X1467" s="113" t="s">
        <v>16757</v>
      </c>
      <c r="Y1467" s="114">
        <v>37334</v>
      </c>
      <c r="Z1467" s="114">
        <v>37347</v>
      </c>
      <c r="AA1467" s="113">
        <v>21</v>
      </c>
      <c r="AB1467" s="113" t="s">
        <v>24</v>
      </c>
      <c r="AC1467" s="113">
        <v>34</v>
      </c>
      <c r="AD1467" s="113" t="s">
        <v>18</v>
      </c>
      <c r="AE1467" s="114">
        <v>42461</v>
      </c>
      <c r="AF1467" s="113">
        <v>14</v>
      </c>
      <c r="AG1467" s="113">
        <v>8</v>
      </c>
      <c r="AH1467" s="113" t="s">
        <v>16263</v>
      </c>
      <c r="AI1467" s="117" t="s">
        <v>16264</v>
      </c>
      <c r="AK1467" s="114">
        <v>45302</v>
      </c>
      <c r="AL1467" s="113">
        <v>40</v>
      </c>
      <c r="AM1467" s="113" t="s">
        <v>9870</v>
      </c>
      <c r="AN1467" s="113" t="s">
        <v>20922</v>
      </c>
      <c r="AO1467" s="113" t="s">
        <v>524</v>
      </c>
      <c r="AP1467" s="113">
        <v>2005</v>
      </c>
      <c r="AQ1467" s="113" t="s">
        <v>5236</v>
      </c>
      <c r="AR1467" s="113" t="s">
        <v>16788</v>
      </c>
      <c r="AS1467" s="113" t="s">
        <v>14</v>
      </c>
      <c r="AT1467" s="113" t="s">
        <v>14</v>
      </c>
      <c r="AU1467" s="113" t="s">
        <v>16229</v>
      </c>
      <c r="AV1467" s="113" t="s">
        <v>14</v>
      </c>
    </row>
    <row r="1468" spans="1:49">
      <c r="A1468" s="116" t="s">
        <v>6393</v>
      </c>
      <c r="B1468" s="113">
        <v>570015628</v>
      </c>
      <c r="C1468" s="113" t="s">
        <v>6394</v>
      </c>
      <c r="E1468" s="113" t="s">
        <v>1062</v>
      </c>
      <c r="F1468" s="113" t="s">
        <v>129</v>
      </c>
      <c r="G1468" s="114">
        <v>27140</v>
      </c>
      <c r="H1468" s="113" t="s">
        <v>16218</v>
      </c>
      <c r="I1468" s="113" t="s">
        <v>9866</v>
      </c>
      <c r="J1468" s="113" t="s">
        <v>9872</v>
      </c>
      <c r="K1468" s="113" t="s">
        <v>32014</v>
      </c>
      <c r="L1468" s="113">
        <v>81245399320</v>
      </c>
      <c r="M1468" s="113" t="s">
        <v>10097</v>
      </c>
      <c r="O1468" s="113" t="s">
        <v>32015</v>
      </c>
      <c r="P1468" s="113" t="s">
        <v>32016</v>
      </c>
      <c r="Q1468" s="113" t="s">
        <v>32017</v>
      </c>
      <c r="R1468" s="113">
        <v>15</v>
      </c>
      <c r="S1468" s="113" t="s">
        <v>13</v>
      </c>
      <c r="T1468" s="113" t="s">
        <v>32018</v>
      </c>
      <c r="U1468" s="113" t="s">
        <v>32019</v>
      </c>
      <c r="V1468" s="114">
        <v>37998</v>
      </c>
      <c r="W1468" s="114">
        <v>37956</v>
      </c>
      <c r="X1468" s="113" t="s">
        <v>32020</v>
      </c>
      <c r="Y1468" s="114">
        <v>38408</v>
      </c>
      <c r="Z1468" s="114">
        <v>38412</v>
      </c>
      <c r="AA1468" s="113">
        <v>31</v>
      </c>
      <c r="AB1468" s="113" t="s">
        <v>9</v>
      </c>
      <c r="AC1468" s="113">
        <v>34</v>
      </c>
      <c r="AD1468" s="113" t="s">
        <v>18</v>
      </c>
      <c r="AE1468" s="114">
        <v>42095</v>
      </c>
      <c r="AF1468" s="113">
        <v>11</v>
      </c>
      <c r="AG1468" s="113">
        <v>4</v>
      </c>
      <c r="AH1468" s="113" t="s">
        <v>16226</v>
      </c>
      <c r="AI1468" s="117" t="s">
        <v>10098</v>
      </c>
      <c r="AK1468" s="114">
        <v>44925</v>
      </c>
      <c r="AL1468" s="113">
        <v>40</v>
      </c>
      <c r="AM1468" s="113" t="s">
        <v>9870</v>
      </c>
      <c r="AN1468" s="113" t="s">
        <v>19057</v>
      </c>
      <c r="AO1468" s="113" t="s">
        <v>2312</v>
      </c>
      <c r="AP1468" s="113">
        <v>1999</v>
      </c>
      <c r="AQ1468" s="113" t="s">
        <v>8</v>
      </c>
      <c r="AR1468" s="113" t="s">
        <v>20166</v>
      </c>
      <c r="AS1468" s="113" t="s">
        <v>14</v>
      </c>
      <c r="AT1468" s="113" t="s">
        <v>14</v>
      </c>
      <c r="AU1468" s="113" t="s">
        <v>16229</v>
      </c>
      <c r="AV1468" s="113" t="s">
        <v>14</v>
      </c>
      <c r="AW1468" s="113" t="s">
        <v>14</v>
      </c>
    </row>
    <row r="1469" spans="1:49">
      <c r="A1469" s="116" t="s">
        <v>3569</v>
      </c>
      <c r="C1469" s="113" t="s">
        <v>3570</v>
      </c>
      <c r="E1469" s="113" t="s">
        <v>30</v>
      </c>
      <c r="F1469" s="113" t="s">
        <v>456</v>
      </c>
      <c r="G1469" s="114">
        <v>27140</v>
      </c>
      <c r="H1469" s="113" t="s">
        <v>16218</v>
      </c>
      <c r="I1469" s="113" t="s">
        <v>9866</v>
      </c>
      <c r="J1469" s="113" t="s">
        <v>9872</v>
      </c>
      <c r="K1469" s="113" t="s">
        <v>21906</v>
      </c>
      <c r="L1469" s="113">
        <v>81341266444</v>
      </c>
      <c r="M1469" s="113" t="s">
        <v>14959</v>
      </c>
      <c r="O1469" s="113" t="s">
        <v>21907</v>
      </c>
      <c r="P1469" s="113" t="s">
        <v>21908</v>
      </c>
      <c r="Q1469" s="113" t="s">
        <v>21909</v>
      </c>
      <c r="R1469" s="113">
        <v>15</v>
      </c>
      <c r="S1469" s="113" t="s">
        <v>13</v>
      </c>
      <c r="T1469" s="113" t="s">
        <v>21910</v>
      </c>
      <c r="U1469" s="113" t="s">
        <v>21911</v>
      </c>
      <c r="V1469" s="114">
        <v>39904</v>
      </c>
      <c r="W1469" s="114">
        <v>39904</v>
      </c>
      <c r="X1469" s="113" t="s">
        <v>21912</v>
      </c>
      <c r="Y1469" s="114">
        <v>40542</v>
      </c>
      <c r="Z1469" s="114">
        <v>40544</v>
      </c>
      <c r="AA1469" s="113">
        <v>31</v>
      </c>
      <c r="AB1469" s="113" t="s">
        <v>9</v>
      </c>
      <c r="AC1469" s="113">
        <v>34</v>
      </c>
      <c r="AD1469" s="113" t="s">
        <v>18</v>
      </c>
      <c r="AE1469" s="114">
        <v>44287</v>
      </c>
      <c r="AF1469" s="113">
        <v>16</v>
      </c>
      <c r="AG1469" s="113">
        <v>8</v>
      </c>
      <c r="AH1469" s="113" t="s">
        <v>16226</v>
      </c>
      <c r="AI1469" s="117" t="s">
        <v>11707</v>
      </c>
      <c r="AK1469" s="114">
        <v>44925</v>
      </c>
      <c r="AL1469" s="113">
        <v>40</v>
      </c>
      <c r="AM1469" s="113" t="s">
        <v>9870</v>
      </c>
      <c r="AN1469" s="113" t="s">
        <v>16468</v>
      </c>
      <c r="AO1469" s="113" t="s">
        <v>31</v>
      </c>
      <c r="AP1469" s="113">
        <v>2000</v>
      </c>
      <c r="AQ1469" s="113" t="s">
        <v>8</v>
      </c>
      <c r="AR1469" s="113" t="s">
        <v>21913</v>
      </c>
      <c r="AS1469" s="113" t="s">
        <v>14</v>
      </c>
      <c r="AT1469" s="113" t="s">
        <v>14</v>
      </c>
      <c r="AU1469" s="113" t="s">
        <v>16229</v>
      </c>
      <c r="AV1469" s="113" t="s">
        <v>14</v>
      </c>
      <c r="AW1469" s="113" t="s">
        <v>14</v>
      </c>
    </row>
    <row r="1470" spans="1:49">
      <c r="A1470" s="116" t="s">
        <v>4296</v>
      </c>
      <c r="B1470" s="113">
        <v>140358997</v>
      </c>
      <c r="C1470" s="113" t="s">
        <v>4297</v>
      </c>
      <c r="D1470" s="113" t="s">
        <v>16422</v>
      </c>
      <c r="E1470" s="113" t="s">
        <v>18179</v>
      </c>
      <c r="F1470" s="113" t="s">
        <v>129</v>
      </c>
      <c r="G1470" s="114">
        <v>27143</v>
      </c>
      <c r="H1470" s="113" t="s">
        <v>16230</v>
      </c>
      <c r="I1470" s="113" t="s">
        <v>10007</v>
      </c>
      <c r="J1470" s="113" t="s">
        <v>9872</v>
      </c>
      <c r="K1470" s="113" t="s">
        <v>36039</v>
      </c>
      <c r="L1470" s="113">
        <v>85241082458</v>
      </c>
      <c r="M1470" s="113" t="s">
        <v>10101</v>
      </c>
      <c r="O1470" s="113" t="s">
        <v>10102</v>
      </c>
      <c r="P1470" s="113" t="s">
        <v>36040</v>
      </c>
      <c r="Q1470" s="113" t="s">
        <v>36041</v>
      </c>
      <c r="R1470" s="113">
        <v>15</v>
      </c>
      <c r="S1470" s="113" t="s">
        <v>13</v>
      </c>
      <c r="T1470" s="113" t="s">
        <v>36042</v>
      </c>
      <c r="U1470" s="113" t="s">
        <v>36043</v>
      </c>
      <c r="V1470" s="114">
        <v>36941</v>
      </c>
      <c r="W1470" s="114">
        <v>36861</v>
      </c>
      <c r="X1470" s="113" t="s">
        <v>36044</v>
      </c>
      <c r="Y1470" s="114">
        <v>37569</v>
      </c>
      <c r="Z1470" s="114">
        <v>37591</v>
      </c>
      <c r="AA1470" s="113">
        <v>21</v>
      </c>
      <c r="AB1470" s="113" t="s">
        <v>24</v>
      </c>
      <c r="AC1470" s="113">
        <v>34</v>
      </c>
      <c r="AD1470" s="113" t="s">
        <v>18</v>
      </c>
      <c r="AE1470" s="114">
        <v>43556</v>
      </c>
      <c r="AF1470" s="113">
        <v>19</v>
      </c>
      <c r="AG1470" s="113">
        <v>8</v>
      </c>
      <c r="AH1470" s="113" t="s">
        <v>16226</v>
      </c>
      <c r="AI1470" s="117" t="s">
        <v>12453</v>
      </c>
      <c r="AK1470" s="114">
        <v>45505</v>
      </c>
      <c r="AL1470" s="113">
        <v>40</v>
      </c>
      <c r="AM1470" s="113" t="s">
        <v>9870</v>
      </c>
      <c r="AN1470" s="113" t="s">
        <v>16428</v>
      </c>
      <c r="AO1470" s="113" t="s">
        <v>16429</v>
      </c>
      <c r="AP1470" s="113">
        <v>2023</v>
      </c>
      <c r="AQ1470" s="113" t="s">
        <v>5236</v>
      </c>
      <c r="AR1470" s="113" t="s">
        <v>16274</v>
      </c>
      <c r="AS1470" s="113" t="s">
        <v>14</v>
      </c>
      <c r="AT1470" s="113" t="s">
        <v>14</v>
      </c>
      <c r="AU1470" s="113" t="s">
        <v>16229</v>
      </c>
      <c r="AV1470" s="113" t="s">
        <v>14</v>
      </c>
    </row>
    <row r="1471" spans="1:49">
      <c r="A1471" s="116" t="s">
        <v>3962</v>
      </c>
      <c r="C1471" s="113" t="s">
        <v>3963</v>
      </c>
      <c r="E1471" s="113" t="s">
        <v>30</v>
      </c>
      <c r="F1471" s="113" t="s">
        <v>555</v>
      </c>
      <c r="G1471" s="114">
        <v>27144</v>
      </c>
      <c r="H1471" s="113" t="s">
        <v>16230</v>
      </c>
      <c r="I1471" s="113" t="s">
        <v>9866</v>
      </c>
      <c r="J1471" s="113" t="s">
        <v>9872</v>
      </c>
      <c r="K1471" s="113" t="s">
        <v>32289</v>
      </c>
      <c r="L1471" s="113">
        <v>85343723147</v>
      </c>
      <c r="M1471" s="113" t="s">
        <v>32290</v>
      </c>
      <c r="O1471" s="113" t="s">
        <v>14891</v>
      </c>
      <c r="P1471" s="113" t="s">
        <v>32291</v>
      </c>
      <c r="Q1471" s="113" t="s">
        <v>16244</v>
      </c>
      <c r="R1471" s="113">
        <v>15</v>
      </c>
      <c r="S1471" s="113" t="s">
        <v>13</v>
      </c>
      <c r="T1471" s="113" t="s">
        <v>32292</v>
      </c>
      <c r="U1471" s="113" t="s">
        <v>32293</v>
      </c>
      <c r="V1471" s="114">
        <v>42027</v>
      </c>
      <c r="W1471" s="114">
        <v>41944</v>
      </c>
      <c r="X1471" s="113" t="s">
        <v>32294</v>
      </c>
      <c r="Y1471" s="114">
        <v>42612</v>
      </c>
      <c r="Z1471" s="114">
        <v>42614</v>
      </c>
      <c r="AA1471" s="113">
        <v>31</v>
      </c>
      <c r="AB1471" s="113" t="s">
        <v>9</v>
      </c>
      <c r="AC1471" s="113">
        <v>33</v>
      </c>
      <c r="AD1471" s="113" t="s">
        <v>10</v>
      </c>
      <c r="AE1471" s="114">
        <v>45017</v>
      </c>
      <c r="AF1471" s="113">
        <v>19</v>
      </c>
      <c r="AG1471" s="113">
        <v>2</v>
      </c>
      <c r="AH1471" s="113" t="s">
        <v>9913</v>
      </c>
      <c r="AI1471" s="117" t="s">
        <v>621</v>
      </c>
      <c r="AJ1471" s="113" t="s">
        <v>45516</v>
      </c>
      <c r="AK1471" s="114">
        <v>45120</v>
      </c>
      <c r="AL1471" s="113">
        <v>40</v>
      </c>
      <c r="AM1471" s="113" t="s">
        <v>9870</v>
      </c>
      <c r="AN1471" s="113" t="s">
        <v>16468</v>
      </c>
      <c r="AO1471" s="113" t="s">
        <v>31</v>
      </c>
      <c r="AP1471" s="113">
        <v>1999</v>
      </c>
      <c r="AQ1471" s="113" t="s">
        <v>8</v>
      </c>
      <c r="AR1471" s="113" t="s">
        <v>32295</v>
      </c>
      <c r="AS1471" s="113" t="s">
        <v>14</v>
      </c>
      <c r="AT1471" s="113" t="s">
        <v>14</v>
      </c>
      <c r="AU1471" s="113" t="s">
        <v>16229</v>
      </c>
      <c r="AV1471" s="113" t="s">
        <v>14</v>
      </c>
      <c r="AW1471" s="113" t="s">
        <v>14</v>
      </c>
    </row>
    <row r="1472" spans="1:49">
      <c r="A1472" s="116" t="s">
        <v>4180</v>
      </c>
      <c r="B1472" s="113">
        <v>570017170</v>
      </c>
      <c r="C1472" s="113" t="s">
        <v>4181</v>
      </c>
      <c r="E1472" s="113" t="s">
        <v>691</v>
      </c>
      <c r="F1472" s="113" t="s">
        <v>8</v>
      </c>
      <c r="G1472" s="114">
        <v>27147</v>
      </c>
      <c r="H1472" s="113" t="s">
        <v>16218</v>
      </c>
      <c r="I1472" s="113" t="s">
        <v>9866</v>
      </c>
      <c r="J1472" s="113" t="s">
        <v>9872</v>
      </c>
      <c r="K1472" s="113" t="s">
        <v>30956</v>
      </c>
      <c r="L1472" s="113">
        <v>82292938831</v>
      </c>
      <c r="M1472" s="113" t="s">
        <v>11877</v>
      </c>
      <c r="O1472" s="113" t="s">
        <v>30957</v>
      </c>
      <c r="P1472" s="113" t="s">
        <v>30958</v>
      </c>
      <c r="Q1472" s="113" t="s">
        <v>30959</v>
      </c>
      <c r="R1472" s="113">
        <v>15</v>
      </c>
      <c r="S1472" s="113" t="s">
        <v>13</v>
      </c>
      <c r="T1472" s="113" t="s">
        <v>30960</v>
      </c>
      <c r="U1472" s="113" t="s">
        <v>30961</v>
      </c>
      <c r="V1472" s="114">
        <v>38397</v>
      </c>
      <c r="W1472" s="114">
        <v>38353</v>
      </c>
      <c r="X1472" s="113" t="s">
        <v>30962</v>
      </c>
      <c r="Y1472" s="114">
        <v>38775</v>
      </c>
      <c r="Z1472" s="114">
        <v>38777</v>
      </c>
      <c r="AA1472" s="113">
        <v>31</v>
      </c>
      <c r="AB1472" s="113" t="s">
        <v>9</v>
      </c>
      <c r="AC1472" s="113">
        <v>34</v>
      </c>
      <c r="AD1472" s="113" t="s">
        <v>18</v>
      </c>
      <c r="AE1472" s="114">
        <v>41913</v>
      </c>
      <c r="AF1472" s="113">
        <v>9</v>
      </c>
      <c r="AG1472" s="113">
        <v>8</v>
      </c>
      <c r="AH1472" s="113" t="s">
        <v>16226</v>
      </c>
      <c r="AI1472" s="117" t="s">
        <v>9891</v>
      </c>
      <c r="AK1472" s="114">
        <v>45120</v>
      </c>
      <c r="AL1472" s="113">
        <v>40</v>
      </c>
      <c r="AM1472" s="113" t="s">
        <v>9870</v>
      </c>
      <c r="AN1472" s="113" t="s">
        <v>17728</v>
      </c>
      <c r="AO1472" s="113" t="s">
        <v>4182</v>
      </c>
      <c r="AP1472" s="113">
        <v>1999</v>
      </c>
      <c r="AQ1472" s="113" t="s">
        <v>3314</v>
      </c>
      <c r="AR1472" s="113" t="s">
        <v>16343</v>
      </c>
      <c r="AS1472" s="113" t="s">
        <v>14</v>
      </c>
      <c r="AT1472" s="113" t="s">
        <v>14</v>
      </c>
      <c r="AU1472" s="113" t="s">
        <v>16229</v>
      </c>
      <c r="AV1472" s="113" t="s">
        <v>14</v>
      </c>
      <c r="AW1472" s="113" t="s">
        <v>14</v>
      </c>
    </row>
    <row r="1473" spans="1:49">
      <c r="A1473" s="116" t="s">
        <v>3142</v>
      </c>
      <c r="B1473" s="113">
        <v>570015658</v>
      </c>
      <c r="C1473" s="113" t="s">
        <v>3143</v>
      </c>
      <c r="E1473" s="113" t="s">
        <v>244</v>
      </c>
      <c r="F1473" s="113" t="s">
        <v>196</v>
      </c>
      <c r="G1473" s="114">
        <v>27148</v>
      </c>
      <c r="H1473" s="113" t="s">
        <v>16230</v>
      </c>
      <c r="I1473" s="113" t="s">
        <v>9866</v>
      </c>
      <c r="J1473" s="113" t="s">
        <v>9872</v>
      </c>
      <c r="K1473" s="113" t="s">
        <v>28328</v>
      </c>
      <c r="L1473" s="113">
        <v>81243190900</v>
      </c>
      <c r="M1473" s="113" t="s">
        <v>15545</v>
      </c>
      <c r="O1473" s="113" t="s">
        <v>15546</v>
      </c>
      <c r="P1473" s="113" t="s">
        <v>28329</v>
      </c>
      <c r="Q1473" s="113" t="s">
        <v>28330</v>
      </c>
      <c r="R1473" s="113">
        <v>15</v>
      </c>
      <c r="S1473" s="113" t="s">
        <v>13</v>
      </c>
      <c r="T1473" s="113" t="s">
        <v>28331</v>
      </c>
      <c r="U1473" s="113" t="s">
        <v>28332</v>
      </c>
      <c r="V1473" s="114">
        <v>37998</v>
      </c>
      <c r="W1473" s="114">
        <v>37956</v>
      </c>
      <c r="X1473" s="113" t="s">
        <v>28333</v>
      </c>
      <c r="Y1473" s="114">
        <v>38408</v>
      </c>
      <c r="Z1473" s="114">
        <v>38412</v>
      </c>
      <c r="AA1473" s="113">
        <v>31</v>
      </c>
      <c r="AB1473" s="113" t="s">
        <v>9</v>
      </c>
      <c r="AC1473" s="113">
        <v>34</v>
      </c>
      <c r="AD1473" s="113" t="s">
        <v>18</v>
      </c>
      <c r="AE1473" s="114">
        <v>43739</v>
      </c>
      <c r="AF1473" s="113">
        <v>15</v>
      </c>
      <c r="AG1473" s="113">
        <v>10</v>
      </c>
      <c r="AH1473" s="113" t="s">
        <v>16226</v>
      </c>
      <c r="AI1473" s="117" t="s">
        <v>9891</v>
      </c>
      <c r="AK1473" s="114">
        <v>42746</v>
      </c>
      <c r="AL1473" s="113">
        <v>40</v>
      </c>
      <c r="AM1473" s="113" t="s">
        <v>9870</v>
      </c>
      <c r="AN1473" s="113" t="s">
        <v>16670</v>
      </c>
      <c r="AO1473" s="113" t="s">
        <v>94</v>
      </c>
      <c r="AP1473" s="113">
        <v>1999</v>
      </c>
      <c r="AQ1473" s="113" t="s">
        <v>9994</v>
      </c>
      <c r="AR1473" s="113" t="s">
        <v>17619</v>
      </c>
      <c r="AS1473" s="113" t="s">
        <v>14</v>
      </c>
      <c r="AT1473" s="113" t="s">
        <v>14</v>
      </c>
      <c r="AU1473" s="113" t="s">
        <v>16229</v>
      </c>
      <c r="AV1473" s="113" t="s">
        <v>14</v>
      </c>
      <c r="AW1473" s="113" t="s">
        <v>14</v>
      </c>
    </row>
    <row r="1474" spans="1:49">
      <c r="A1474" s="116" t="s">
        <v>4943</v>
      </c>
      <c r="B1474" s="113">
        <v>570017421</v>
      </c>
      <c r="C1474" s="113" t="s">
        <v>4944</v>
      </c>
      <c r="E1474" s="113" t="s">
        <v>30</v>
      </c>
      <c r="F1474" s="113" t="s">
        <v>16146</v>
      </c>
      <c r="G1474" s="114">
        <v>27150</v>
      </c>
      <c r="H1474" s="113" t="s">
        <v>16230</v>
      </c>
      <c r="I1474" s="113" t="s">
        <v>9866</v>
      </c>
      <c r="J1474" s="113" t="s">
        <v>9872</v>
      </c>
      <c r="K1474" s="113" t="s">
        <v>37206</v>
      </c>
      <c r="L1474" s="113">
        <v>81341048666</v>
      </c>
      <c r="M1474" s="113" t="s">
        <v>16147</v>
      </c>
      <c r="O1474" s="113" t="s">
        <v>37207</v>
      </c>
      <c r="P1474" s="113" t="s">
        <v>37208</v>
      </c>
      <c r="Q1474" s="113" t="s">
        <v>37209</v>
      </c>
      <c r="R1474" s="113">
        <v>15</v>
      </c>
      <c r="S1474" s="113" t="s">
        <v>13</v>
      </c>
      <c r="T1474" s="113" t="s">
        <v>37210</v>
      </c>
      <c r="U1474" s="113" t="s">
        <v>37211</v>
      </c>
      <c r="V1474" s="114">
        <v>38397</v>
      </c>
      <c r="W1474" s="114">
        <v>38353</v>
      </c>
      <c r="X1474" s="113" t="s">
        <v>37212</v>
      </c>
      <c r="Y1474" s="114">
        <v>38775</v>
      </c>
      <c r="Z1474" s="114">
        <v>38777</v>
      </c>
      <c r="AA1474" s="113">
        <v>21</v>
      </c>
      <c r="AB1474" s="113" t="s">
        <v>24</v>
      </c>
      <c r="AC1474" s="113">
        <v>34</v>
      </c>
      <c r="AD1474" s="113" t="s">
        <v>18</v>
      </c>
      <c r="AE1474" s="114">
        <v>43556</v>
      </c>
      <c r="AF1474" s="113">
        <v>11</v>
      </c>
      <c r="AG1474" s="113">
        <v>3</v>
      </c>
      <c r="AH1474" s="113" t="s">
        <v>16263</v>
      </c>
      <c r="AI1474" s="117" t="s">
        <v>16264</v>
      </c>
      <c r="AK1474" s="114">
        <v>45302</v>
      </c>
      <c r="AL1474" s="113">
        <v>40</v>
      </c>
      <c r="AM1474" s="113" t="s">
        <v>9870</v>
      </c>
      <c r="AN1474" s="113" t="s">
        <v>16468</v>
      </c>
      <c r="AO1474" s="113" t="s">
        <v>31</v>
      </c>
      <c r="AP1474" s="113">
        <v>2005</v>
      </c>
      <c r="AQ1474" s="113" t="s">
        <v>8</v>
      </c>
      <c r="AR1474" s="113" t="s">
        <v>25211</v>
      </c>
      <c r="AS1474" s="113" t="s">
        <v>14</v>
      </c>
      <c r="AT1474" s="113" t="s">
        <v>14</v>
      </c>
      <c r="AU1474" s="113" t="s">
        <v>16229</v>
      </c>
      <c r="AV1474" s="113" t="s">
        <v>14</v>
      </c>
    </row>
    <row r="1475" spans="1:49">
      <c r="A1475" s="116" t="s">
        <v>6703</v>
      </c>
      <c r="B1475" s="113">
        <v>132218860</v>
      </c>
      <c r="C1475" s="113" t="s">
        <v>6704</v>
      </c>
      <c r="E1475" s="113" t="s">
        <v>140</v>
      </c>
      <c r="F1475" s="113" t="s">
        <v>6705</v>
      </c>
      <c r="G1475" s="114">
        <v>27153</v>
      </c>
      <c r="H1475" s="113" t="s">
        <v>16230</v>
      </c>
      <c r="I1475" s="113" t="s">
        <v>9866</v>
      </c>
      <c r="J1475" s="113" t="s">
        <v>9872</v>
      </c>
      <c r="K1475" s="113" t="s">
        <v>40283</v>
      </c>
      <c r="M1475" s="113" t="s">
        <v>14816</v>
      </c>
      <c r="O1475" s="113" t="s">
        <v>40284</v>
      </c>
      <c r="P1475" s="113" t="s">
        <v>40285</v>
      </c>
      <c r="Q1475" s="113" t="s">
        <v>40286</v>
      </c>
      <c r="R1475" s="113">
        <v>15</v>
      </c>
      <c r="S1475" s="113" t="s">
        <v>13</v>
      </c>
      <c r="T1475" s="113" t="s">
        <v>40287</v>
      </c>
      <c r="U1475" s="113" t="s">
        <v>23493</v>
      </c>
      <c r="V1475" s="114">
        <v>36052</v>
      </c>
      <c r="W1475" s="114">
        <v>36008</v>
      </c>
      <c r="X1475" s="113" t="s">
        <v>40288</v>
      </c>
      <c r="Y1475" s="114">
        <v>36739</v>
      </c>
      <c r="Z1475" s="114">
        <v>36404</v>
      </c>
      <c r="AA1475" s="113">
        <v>22</v>
      </c>
      <c r="AB1475" s="113" t="s">
        <v>25</v>
      </c>
      <c r="AC1475" s="113">
        <v>41</v>
      </c>
      <c r="AD1475" s="113" t="s">
        <v>52</v>
      </c>
      <c r="AE1475" s="114">
        <v>44835</v>
      </c>
      <c r="AF1475" s="113">
        <v>22</v>
      </c>
      <c r="AG1475" s="113">
        <v>2</v>
      </c>
      <c r="AH1475" s="113" t="s">
        <v>16226</v>
      </c>
      <c r="AI1475" s="117" t="s">
        <v>9901</v>
      </c>
      <c r="AK1475" s="114">
        <v>45120</v>
      </c>
      <c r="AL1475" s="113">
        <v>40</v>
      </c>
      <c r="AM1475" s="113" t="s">
        <v>9870</v>
      </c>
      <c r="AN1475" s="113" t="s">
        <v>17256</v>
      </c>
      <c r="AO1475" s="113" t="s">
        <v>1424</v>
      </c>
      <c r="AP1475" s="113">
        <v>2012</v>
      </c>
      <c r="AQ1475" s="113" t="s">
        <v>5236</v>
      </c>
      <c r="AR1475" s="113" t="s">
        <v>21524</v>
      </c>
      <c r="AS1475" s="113" t="s">
        <v>14</v>
      </c>
      <c r="AT1475" s="113" t="s">
        <v>14</v>
      </c>
      <c r="AU1475" s="113" t="s">
        <v>16229</v>
      </c>
      <c r="AV1475" s="113" t="s">
        <v>14</v>
      </c>
      <c r="AW1475" s="113" t="s">
        <v>14</v>
      </c>
    </row>
    <row r="1476" spans="1:49">
      <c r="A1476" s="116" t="s">
        <v>365</v>
      </c>
      <c r="B1476" s="113">
        <v>570013911</v>
      </c>
      <c r="C1476" s="113" t="s">
        <v>366</v>
      </c>
      <c r="E1476" s="113" t="s">
        <v>41</v>
      </c>
      <c r="F1476" s="113" t="s">
        <v>8</v>
      </c>
      <c r="G1476" s="114">
        <v>27154</v>
      </c>
      <c r="H1476" s="113" t="s">
        <v>16230</v>
      </c>
      <c r="I1476" s="113" t="s">
        <v>9866</v>
      </c>
      <c r="J1476" s="113" t="s">
        <v>9872</v>
      </c>
      <c r="K1476" s="113" t="s">
        <v>40529</v>
      </c>
      <c r="L1476" s="113">
        <v>82293410323</v>
      </c>
      <c r="M1476" s="113" t="s">
        <v>40530</v>
      </c>
      <c r="O1476" s="113" t="s">
        <v>12349</v>
      </c>
      <c r="P1476" s="113" t="s">
        <v>40531</v>
      </c>
      <c r="Q1476" s="113" t="s">
        <v>40532</v>
      </c>
      <c r="R1476" s="113">
        <v>15</v>
      </c>
      <c r="S1476" s="113" t="s">
        <v>13</v>
      </c>
      <c r="T1476" s="113" t="s">
        <v>40533</v>
      </c>
      <c r="U1476" s="113" t="s">
        <v>40534</v>
      </c>
      <c r="V1476" s="114">
        <v>37557</v>
      </c>
      <c r="W1476" s="114">
        <v>37561</v>
      </c>
      <c r="X1476" s="113" t="s">
        <v>40535</v>
      </c>
      <c r="Y1476" s="114">
        <v>37945</v>
      </c>
      <c r="Z1476" s="114">
        <v>38018</v>
      </c>
      <c r="AA1476" s="113">
        <v>22</v>
      </c>
      <c r="AB1476" s="113" t="s">
        <v>25</v>
      </c>
      <c r="AC1476" s="113">
        <v>33</v>
      </c>
      <c r="AD1476" s="113" t="s">
        <v>10</v>
      </c>
      <c r="AE1476" s="114">
        <v>44470</v>
      </c>
      <c r="AF1476" s="113">
        <v>21</v>
      </c>
      <c r="AG1476" s="113">
        <v>11</v>
      </c>
      <c r="AH1476" s="113" t="s">
        <v>16226</v>
      </c>
      <c r="AI1476" s="117" t="s">
        <v>9891</v>
      </c>
      <c r="AK1476" s="114">
        <v>45120</v>
      </c>
      <c r="AL1476" s="113">
        <v>40</v>
      </c>
      <c r="AM1476" s="113" t="s">
        <v>9870</v>
      </c>
      <c r="AN1476" s="113" t="s">
        <v>16561</v>
      </c>
      <c r="AO1476" s="113" t="s">
        <v>42</v>
      </c>
      <c r="AP1476" s="113">
        <v>2014</v>
      </c>
      <c r="AQ1476" s="113" t="s">
        <v>9889</v>
      </c>
      <c r="AR1476" s="113" t="s">
        <v>22003</v>
      </c>
      <c r="AS1476" s="113" t="s">
        <v>14</v>
      </c>
      <c r="AT1476" s="113" t="s">
        <v>14</v>
      </c>
      <c r="AU1476" s="113" t="s">
        <v>16229</v>
      </c>
      <c r="AV1476" s="113" t="s">
        <v>14</v>
      </c>
      <c r="AW1476" s="113" t="s">
        <v>14</v>
      </c>
    </row>
    <row r="1477" spans="1:49">
      <c r="A1477" s="116" t="s">
        <v>8158</v>
      </c>
      <c r="B1477" s="113">
        <v>80126058</v>
      </c>
      <c r="C1477" s="113" t="s">
        <v>2806</v>
      </c>
      <c r="E1477" s="113" t="s">
        <v>67</v>
      </c>
      <c r="F1477" s="113" t="s">
        <v>98</v>
      </c>
      <c r="G1477" s="114">
        <v>27157</v>
      </c>
      <c r="H1477" s="113" t="s">
        <v>16218</v>
      </c>
      <c r="I1477" s="113" t="s">
        <v>9866</v>
      </c>
      <c r="J1477" s="113" t="s">
        <v>9872</v>
      </c>
      <c r="K1477" s="113" t="s">
        <v>31932</v>
      </c>
      <c r="L1477" s="113">
        <v>85145634535</v>
      </c>
      <c r="M1477" s="113" t="s">
        <v>31933</v>
      </c>
      <c r="O1477" s="113" t="s">
        <v>10330</v>
      </c>
      <c r="P1477" s="113" t="s">
        <v>31934</v>
      </c>
      <c r="Q1477" s="113" t="s">
        <v>31935</v>
      </c>
      <c r="R1477" s="113">
        <v>15</v>
      </c>
      <c r="S1477" s="113" t="s">
        <v>13</v>
      </c>
      <c r="T1477" s="113" t="s">
        <v>31936</v>
      </c>
      <c r="U1477" s="113" t="s">
        <v>31937</v>
      </c>
      <c r="V1477" s="114">
        <v>36299</v>
      </c>
      <c r="W1477" s="114">
        <v>36220</v>
      </c>
      <c r="X1477" s="113" t="s">
        <v>31938</v>
      </c>
      <c r="Y1477" s="114">
        <v>36566</v>
      </c>
      <c r="Z1477" s="114">
        <v>36586</v>
      </c>
      <c r="AA1477" s="113">
        <v>31</v>
      </c>
      <c r="AB1477" s="113" t="s">
        <v>9</v>
      </c>
      <c r="AC1477" s="113">
        <v>41</v>
      </c>
      <c r="AD1477" s="113" t="s">
        <v>52</v>
      </c>
      <c r="AE1477" s="114">
        <v>42095</v>
      </c>
      <c r="AF1477" s="113">
        <v>16</v>
      </c>
      <c r="AG1477" s="113">
        <v>1</v>
      </c>
      <c r="AH1477" s="113" t="s">
        <v>16263</v>
      </c>
      <c r="AI1477" s="117" t="s">
        <v>16264</v>
      </c>
      <c r="AK1477" s="114">
        <v>45302</v>
      </c>
      <c r="AL1477" s="113">
        <v>40</v>
      </c>
      <c r="AM1477" s="113" t="s">
        <v>9870</v>
      </c>
      <c r="AN1477" s="113" t="s">
        <v>16647</v>
      </c>
      <c r="AO1477" s="113" t="s">
        <v>378</v>
      </c>
      <c r="AP1477" s="113">
        <v>1998</v>
      </c>
      <c r="AQ1477" s="113" t="s">
        <v>8</v>
      </c>
      <c r="AR1477" s="113" t="s">
        <v>20179</v>
      </c>
      <c r="AS1477" s="113" t="s">
        <v>14</v>
      </c>
      <c r="AT1477" s="113" t="s">
        <v>14</v>
      </c>
      <c r="AU1477" s="113" t="s">
        <v>16229</v>
      </c>
      <c r="AV1477" s="113" t="s">
        <v>14</v>
      </c>
    </row>
    <row r="1478" spans="1:49">
      <c r="A1478" s="116" t="s">
        <v>9194</v>
      </c>
      <c r="B1478" s="113">
        <v>570021175</v>
      </c>
      <c r="C1478" s="113" t="s">
        <v>8464</v>
      </c>
      <c r="E1478" s="113" t="s">
        <v>41</v>
      </c>
      <c r="F1478" s="113" t="s">
        <v>8</v>
      </c>
      <c r="G1478" s="114">
        <v>27158</v>
      </c>
      <c r="H1478" s="113" t="s">
        <v>16230</v>
      </c>
      <c r="I1478" s="113" t="s">
        <v>9866</v>
      </c>
      <c r="J1478" s="113" t="s">
        <v>9872</v>
      </c>
      <c r="K1478" s="113" t="s">
        <v>43200</v>
      </c>
      <c r="L1478" s="113">
        <v>0</v>
      </c>
      <c r="M1478" s="113" t="s">
        <v>11509</v>
      </c>
      <c r="O1478" s="113" t="s">
        <v>11510</v>
      </c>
      <c r="P1478" s="113" t="s">
        <v>43201</v>
      </c>
      <c r="Q1478" s="113" t="s">
        <v>43202</v>
      </c>
      <c r="R1478" s="113">
        <v>15</v>
      </c>
      <c r="S1478" s="113" t="s">
        <v>13</v>
      </c>
      <c r="T1478" s="113" t="s">
        <v>43203</v>
      </c>
      <c r="U1478" s="113" t="s">
        <v>43204</v>
      </c>
      <c r="V1478" s="114">
        <v>39038</v>
      </c>
      <c r="W1478" s="114">
        <v>38808</v>
      </c>
      <c r="X1478" s="113" t="s">
        <v>43205</v>
      </c>
      <c r="Y1478" s="114">
        <v>39353</v>
      </c>
      <c r="Z1478" s="114">
        <v>39356</v>
      </c>
      <c r="AA1478" s="113">
        <v>22</v>
      </c>
      <c r="AB1478" s="113" t="s">
        <v>25</v>
      </c>
      <c r="AC1478" s="113">
        <v>32</v>
      </c>
      <c r="AD1478" s="113" t="s">
        <v>84</v>
      </c>
      <c r="AE1478" s="114">
        <v>45017</v>
      </c>
      <c r="AF1478" s="113">
        <v>16</v>
      </c>
      <c r="AG1478" s="113">
        <v>5</v>
      </c>
      <c r="AH1478" s="113" t="s">
        <v>16226</v>
      </c>
      <c r="AI1478" s="117" t="s">
        <v>9875</v>
      </c>
      <c r="AK1478" s="114">
        <v>43556</v>
      </c>
      <c r="AL1478" s="113">
        <v>40</v>
      </c>
      <c r="AM1478" s="113" t="s">
        <v>9870</v>
      </c>
      <c r="AN1478" s="113" t="s">
        <v>16561</v>
      </c>
      <c r="AO1478" s="113" t="s">
        <v>42</v>
      </c>
      <c r="AP1478" s="113">
        <v>2020</v>
      </c>
      <c r="AQ1478" s="113" t="s">
        <v>5236</v>
      </c>
      <c r="AR1478" s="113" t="s">
        <v>17941</v>
      </c>
      <c r="AS1478" s="113" t="s">
        <v>14</v>
      </c>
      <c r="AT1478" s="113" t="s">
        <v>14</v>
      </c>
      <c r="AU1478" s="113" t="s">
        <v>16229</v>
      </c>
      <c r="AV1478" s="113" t="s">
        <v>14</v>
      </c>
      <c r="AW1478" s="113" t="s">
        <v>14</v>
      </c>
    </row>
    <row r="1479" spans="1:49">
      <c r="A1479" s="116" t="s">
        <v>6502</v>
      </c>
      <c r="B1479" s="113">
        <v>570027757</v>
      </c>
      <c r="C1479" s="113" t="s">
        <v>6503</v>
      </c>
      <c r="E1479" s="113" t="s">
        <v>30</v>
      </c>
      <c r="F1479" s="113" t="s">
        <v>2922</v>
      </c>
      <c r="G1479" s="114">
        <v>27159</v>
      </c>
      <c r="H1479" s="113" t="s">
        <v>16218</v>
      </c>
      <c r="I1479" s="113" t="s">
        <v>9866</v>
      </c>
      <c r="J1479" s="113" t="s">
        <v>9872</v>
      </c>
      <c r="K1479" s="113" t="s">
        <v>37341</v>
      </c>
      <c r="L1479" s="113">
        <v>852412522928</v>
      </c>
      <c r="M1479" s="113" t="s">
        <v>37342</v>
      </c>
      <c r="O1479" s="113" t="s">
        <v>14763</v>
      </c>
      <c r="P1479" s="113" t="s">
        <v>37343</v>
      </c>
      <c r="Q1479" s="113" t="s">
        <v>37344</v>
      </c>
      <c r="R1479" s="113">
        <v>15</v>
      </c>
      <c r="S1479" s="113" t="s">
        <v>13</v>
      </c>
      <c r="T1479" s="113" t="s">
        <v>37345</v>
      </c>
      <c r="U1479" s="113" t="s">
        <v>37346</v>
      </c>
      <c r="V1479" s="114">
        <v>39387</v>
      </c>
      <c r="W1479" s="114">
        <v>39083</v>
      </c>
      <c r="X1479" s="113" t="s">
        <v>37347</v>
      </c>
      <c r="Y1479" s="114">
        <v>39720</v>
      </c>
      <c r="Z1479" s="114">
        <v>39722</v>
      </c>
      <c r="AA1479" s="113">
        <v>21</v>
      </c>
      <c r="AB1479" s="113" t="s">
        <v>24</v>
      </c>
      <c r="AC1479" s="113">
        <v>33</v>
      </c>
      <c r="AD1479" s="113" t="s">
        <v>10</v>
      </c>
      <c r="AE1479" s="114">
        <v>44470</v>
      </c>
      <c r="AF1479" s="113">
        <v>18</v>
      </c>
      <c r="AG1479" s="113">
        <v>9</v>
      </c>
      <c r="AH1479" s="113" t="s">
        <v>16263</v>
      </c>
      <c r="AI1479" s="117" t="s">
        <v>16264</v>
      </c>
      <c r="AK1479" s="114">
        <v>45302</v>
      </c>
      <c r="AL1479" s="113">
        <v>40</v>
      </c>
      <c r="AM1479" s="113" t="s">
        <v>9870</v>
      </c>
      <c r="AN1479" s="113" t="s">
        <v>16468</v>
      </c>
      <c r="AO1479" s="113" t="s">
        <v>31</v>
      </c>
      <c r="AP1479" s="113">
        <v>2013</v>
      </c>
      <c r="AQ1479" s="113" t="s">
        <v>8</v>
      </c>
      <c r="AR1479" s="113" t="s">
        <v>29322</v>
      </c>
      <c r="AS1479" s="113" t="s">
        <v>14</v>
      </c>
      <c r="AT1479" s="113" t="s">
        <v>14</v>
      </c>
      <c r="AU1479" s="113" t="s">
        <v>16229</v>
      </c>
      <c r="AV1479" s="113" t="s">
        <v>14</v>
      </c>
    </row>
    <row r="1480" spans="1:49">
      <c r="A1480" s="116" t="s">
        <v>5166</v>
      </c>
      <c r="C1480" s="113" t="s">
        <v>3135</v>
      </c>
      <c r="E1480" s="113" t="s">
        <v>34</v>
      </c>
      <c r="F1480" s="113" t="s">
        <v>8</v>
      </c>
      <c r="G1480" s="114">
        <v>27159</v>
      </c>
      <c r="H1480" s="113" t="s">
        <v>16218</v>
      </c>
      <c r="I1480" s="113" t="s">
        <v>9866</v>
      </c>
      <c r="J1480" s="113" t="s">
        <v>9872</v>
      </c>
      <c r="K1480" s="113" t="s">
        <v>39181</v>
      </c>
      <c r="L1480" s="113">
        <v>85240479152</v>
      </c>
      <c r="M1480" s="113" t="s">
        <v>39182</v>
      </c>
      <c r="O1480" s="113" t="s">
        <v>39183</v>
      </c>
      <c r="P1480" s="113" t="s">
        <v>39184</v>
      </c>
      <c r="Q1480" s="113" t="s">
        <v>39185</v>
      </c>
      <c r="R1480" s="113">
        <v>15</v>
      </c>
      <c r="S1480" s="113" t="s">
        <v>13</v>
      </c>
      <c r="T1480" s="113" t="s">
        <v>39186</v>
      </c>
      <c r="U1480" s="113" t="s">
        <v>39187</v>
      </c>
      <c r="V1480" s="114">
        <v>39965</v>
      </c>
      <c r="W1480" s="114">
        <v>39965</v>
      </c>
      <c r="X1480" s="113" t="s">
        <v>39187</v>
      </c>
      <c r="Y1480" s="114">
        <v>39965</v>
      </c>
      <c r="Z1480" s="114">
        <v>39965</v>
      </c>
      <c r="AA1480" s="113">
        <v>21</v>
      </c>
      <c r="AB1480" s="113" t="s">
        <v>24</v>
      </c>
      <c r="AC1480" s="113">
        <v>33</v>
      </c>
      <c r="AD1480" s="113" t="s">
        <v>10</v>
      </c>
      <c r="AE1480" s="114">
        <v>45200</v>
      </c>
      <c r="AF1480" s="113">
        <v>16</v>
      </c>
      <c r="AG1480" s="113">
        <v>10</v>
      </c>
      <c r="AH1480" s="113" t="s">
        <v>9913</v>
      </c>
      <c r="AI1480" s="117" t="s">
        <v>1139</v>
      </c>
      <c r="AJ1480" s="113" t="s">
        <v>45509</v>
      </c>
      <c r="AK1480" s="114">
        <v>44670</v>
      </c>
      <c r="AL1480" s="113">
        <v>40</v>
      </c>
      <c r="AM1480" s="113" t="s">
        <v>9870</v>
      </c>
      <c r="AN1480" s="113" t="s">
        <v>16399</v>
      </c>
      <c r="AO1480" s="113" t="s">
        <v>169</v>
      </c>
      <c r="AP1480" s="113">
        <v>2012</v>
      </c>
      <c r="AQ1480" s="113" t="s">
        <v>2436</v>
      </c>
      <c r="AR1480" s="113" t="s">
        <v>27301</v>
      </c>
      <c r="AS1480" s="113" t="s">
        <v>14</v>
      </c>
      <c r="AT1480" s="113" t="s">
        <v>14</v>
      </c>
      <c r="AU1480" s="113" t="s">
        <v>16229</v>
      </c>
      <c r="AV1480" s="113" t="s">
        <v>14</v>
      </c>
    </row>
    <row r="1481" spans="1:49">
      <c r="A1481" s="116" t="s">
        <v>7408</v>
      </c>
      <c r="C1481" s="113" t="s">
        <v>7409</v>
      </c>
      <c r="E1481" s="113" t="s">
        <v>831</v>
      </c>
      <c r="F1481" s="113" t="s">
        <v>8</v>
      </c>
      <c r="G1481" s="114">
        <v>27162</v>
      </c>
      <c r="H1481" s="113" t="s">
        <v>16218</v>
      </c>
      <c r="I1481" s="113" t="s">
        <v>9866</v>
      </c>
      <c r="J1481" s="113" t="s">
        <v>9872</v>
      </c>
      <c r="K1481" s="113" t="s">
        <v>34353</v>
      </c>
      <c r="L1481" s="113">
        <v>81242970766</v>
      </c>
      <c r="O1481" s="113" t="s">
        <v>11942</v>
      </c>
      <c r="P1481" s="113" t="s">
        <v>34354</v>
      </c>
      <c r="Q1481" s="113" t="s">
        <v>34355</v>
      </c>
      <c r="R1481" s="113">
        <v>15</v>
      </c>
      <c r="S1481" s="113" t="s">
        <v>13</v>
      </c>
      <c r="T1481" s="113" t="s">
        <v>34356</v>
      </c>
      <c r="U1481" s="113" t="s">
        <v>34357</v>
      </c>
      <c r="V1481" s="114">
        <v>41911</v>
      </c>
      <c r="W1481" s="114">
        <v>41883</v>
      </c>
      <c r="X1481" s="113" t="s">
        <v>34358</v>
      </c>
      <c r="Y1481" s="114">
        <v>42339</v>
      </c>
      <c r="Z1481" s="114">
        <v>42339</v>
      </c>
      <c r="AA1481" s="113">
        <v>21</v>
      </c>
      <c r="AB1481" s="113" t="s">
        <v>24</v>
      </c>
      <c r="AC1481" s="113">
        <v>32</v>
      </c>
      <c r="AD1481" s="113" t="s">
        <v>84</v>
      </c>
      <c r="AE1481" s="114">
        <v>45566</v>
      </c>
      <c r="AF1481" s="113">
        <v>15</v>
      </c>
      <c r="AG1481" s="113">
        <v>6</v>
      </c>
      <c r="AH1481" s="113" t="s">
        <v>9913</v>
      </c>
      <c r="AI1481" s="117" t="s">
        <v>175</v>
      </c>
      <c r="AJ1481" s="113" t="s">
        <v>45509</v>
      </c>
      <c r="AK1481" s="114">
        <v>45120</v>
      </c>
      <c r="AL1481" s="113">
        <v>40</v>
      </c>
      <c r="AM1481" s="113" t="s">
        <v>9870</v>
      </c>
      <c r="AN1481" s="113" t="s">
        <v>16538</v>
      </c>
      <c r="AO1481" s="113" t="s">
        <v>169</v>
      </c>
      <c r="AP1481" s="113">
        <v>2018</v>
      </c>
      <c r="AQ1481" s="113" t="s">
        <v>8</v>
      </c>
      <c r="AR1481" s="113" t="s">
        <v>16624</v>
      </c>
      <c r="AS1481" s="113" t="s">
        <v>14</v>
      </c>
      <c r="AT1481" s="113" t="s">
        <v>14</v>
      </c>
      <c r="AU1481" s="113" t="s">
        <v>16229</v>
      </c>
      <c r="AV1481" s="113" t="s">
        <v>14</v>
      </c>
      <c r="AW1481" s="113" t="s">
        <v>14</v>
      </c>
    </row>
    <row r="1482" spans="1:49">
      <c r="A1482" s="116" t="s">
        <v>7617</v>
      </c>
      <c r="C1482" s="113" t="s">
        <v>7618</v>
      </c>
      <c r="E1482" s="113" t="s">
        <v>1062</v>
      </c>
      <c r="F1482" s="113" t="s">
        <v>4514</v>
      </c>
      <c r="G1482" s="114">
        <v>27162</v>
      </c>
      <c r="H1482" s="113" t="s">
        <v>16218</v>
      </c>
      <c r="I1482" s="113" t="s">
        <v>9896</v>
      </c>
      <c r="J1482" s="113" t="s">
        <v>9872</v>
      </c>
      <c r="K1482" s="113" t="s">
        <v>19051</v>
      </c>
      <c r="L1482" s="113">
        <v>85340874432</v>
      </c>
      <c r="M1482" s="113" t="s">
        <v>14741</v>
      </c>
      <c r="O1482" s="113" t="s">
        <v>14742</v>
      </c>
      <c r="P1482" s="113" t="s">
        <v>19052</v>
      </c>
      <c r="Q1482" s="113" t="s">
        <v>19053</v>
      </c>
      <c r="R1482" s="113">
        <v>15</v>
      </c>
      <c r="S1482" s="113" t="s">
        <v>13</v>
      </c>
      <c r="T1482" s="113" t="s">
        <v>19054</v>
      </c>
      <c r="U1482" s="113" t="s">
        <v>19055</v>
      </c>
      <c r="V1482" s="114">
        <v>42033</v>
      </c>
      <c r="W1482" s="114">
        <v>42036</v>
      </c>
      <c r="X1482" s="113" t="s">
        <v>19056</v>
      </c>
      <c r="Y1482" s="114">
        <v>42612</v>
      </c>
      <c r="Z1482" s="114">
        <v>42614</v>
      </c>
      <c r="AA1482" s="113">
        <v>31</v>
      </c>
      <c r="AB1482" s="113" t="s">
        <v>9</v>
      </c>
      <c r="AC1482" s="113">
        <v>32</v>
      </c>
      <c r="AD1482" s="113" t="s">
        <v>84</v>
      </c>
      <c r="AE1482" s="114">
        <v>43922</v>
      </c>
      <c r="AF1482" s="113">
        <v>16</v>
      </c>
      <c r="AG1482" s="113">
        <v>1</v>
      </c>
      <c r="AH1482" s="113" t="s">
        <v>16226</v>
      </c>
      <c r="AI1482" s="117" t="s">
        <v>12117</v>
      </c>
      <c r="AK1482" s="114">
        <v>44925</v>
      </c>
      <c r="AL1482" s="113">
        <v>40</v>
      </c>
      <c r="AM1482" s="113" t="s">
        <v>9870</v>
      </c>
      <c r="AN1482" s="113" t="s">
        <v>19057</v>
      </c>
      <c r="AO1482" s="113" t="s">
        <v>2312</v>
      </c>
      <c r="AP1482" s="113">
        <v>2001</v>
      </c>
      <c r="AQ1482" s="113" t="s">
        <v>8</v>
      </c>
      <c r="AR1482" s="113" t="s">
        <v>18780</v>
      </c>
      <c r="AS1482" s="113" t="s">
        <v>14</v>
      </c>
      <c r="AT1482" s="113" t="s">
        <v>14</v>
      </c>
      <c r="AU1482" s="113" t="s">
        <v>16229</v>
      </c>
      <c r="AV1482" s="113" t="s">
        <v>14</v>
      </c>
      <c r="AW1482" s="113" t="s">
        <v>14</v>
      </c>
    </row>
    <row r="1483" spans="1:49">
      <c r="A1483" s="116" t="s">
        <v>4772</v>
      </c>
      <c r="C1483" s="113" t="s">
        <v>553</v>
      </c>
      <c r="E1483" s="113" t="s">
        <v>34</v>
      </c>
      <c r="F1483" s="113" t="s">
        <v>8</v>
      </c>
      <c r="G1483" s="114">
        <v>27165</v>
      </c>
      <c r="H1483" s="113" t="s">
        <v>16218</v>
      </c>
      <c r="I1483" s="113" t="s">
        <v>9866</v>
      </c>
      <c r="J1483" s="113" t="s">
        <v>9872</v>
      </c>
      <c r="K1483" s="113" t="s">
        <v>34540</v>
      </c>
      <c r="L1483" s="113">
        <v>85258768934</v>
      </c>
      <c r="M1483" s="113" t="s">
        <v>11624</v>
      </c>
      <c r="N1483" s="113" t="s">
        <v>23010</v>
      </c>
      <c r="O1483" s="113" t="s">
        <v>34541</v>
      </c>
      <c r="P1483" s="113" t="s">
        <v>34542</v>
      </c>
      <c r="Q1483" s="113" t="s">
        <v>34543</v>
      </c>
      <c r="R1483" s="113">
        <v>15</v>
      </c>
      <c r="S1483" s="113" t="s">
        <v>13</v>
      </c>
      <c r="T1483" s="113" t="s">
        <v>34544</v>
      </c>
      <c r="U1483" s="113" t="s">
        <v>34545</v>
      </c>
      <c r="V1483" s="114">
        <v>40179</v>
      </c>
      <c r="W1483" s="114">
        <v>40179</v>
      </c>
      <c r="X1483" s="113" t="s">
        <v>34546</v>
      </c>
      <c r="Y1483" s="114">
        <v>40906</v>
      </c>
      <c r="Z1483" s="114">
        <v>40909</v>
      </c>
      <c r="AA1483" s="113">
        <v>21</v>
      </c>
      <c r="AB1483" s="113" t="s">
        <v>24</v>
      </c>
      <c r="AC1483" s="113">
        <v>34</v>
      </c>
      <c r="AD1483" s="113" t="s">
        <v>18</v>
      </c>
      <c r="AE1483" s="114">
        <v>45566</v>
      </c>
      <c r="AF1483" s="113">
        <v>14</v>
      </c>
      <c r="AG1483" s="113">
        <v>10</v>
      </c>
      <c r="AH1483" s="113" t="s">
        <v>16226</v>
      </c>
      <c r="AI1483" s="117" t="s">
        <v>10856</v>
      </c>
      <c r="AK1483" s="114">
        <v>44925</v>
      </c>
      <c r="AL1483" s="113">
        <v>40</v>
      </c>
      <c r="AM1483" s="113" t="s">
        <v>9870</v>
      </c>
      <c r="AN1483" s="113" t="s">
        <v>16399</v>
      </c>
      <c r="AO1483" s="113" t="s">
        <v>169</v>
      </c>
      <c r="AP1483" s="113">
        <v>2010</v>
      </c>
      <c r="AQ1483" s="113" t="s">
        <v>8</v>
      </c>
      <c r="AR1483" s="113" t="s">
        <v>21822</v>
      </c>
      <c r="AS1483" s="113" t="s">
        <v>14</v>
      </c>
      <c r="AT1483" s="113" t="s">
        <v>14</v>
      </c>
      <c r="AU1483" s="113" t="s">
        <v>16229</v>
      </c>
      <c r="AV1483" s="113" t="s">
        <v>14</v>
      </c>
      <c r="AW1483" s="113" t="s">
        <v>14</v>
      </c>
    </row>
    <row r="1484" spans="1:49">
      <c r="A1484" s="116" t="s">
        <v>1825</v>
      </c>
      <c r="B1484" s="113">
        <v>570013851</v>
      </c>
      <c r="C1484" s="113" t="s">
        <v>679</v>
      </c>
      <c r="E1484" s="113" t="s">
        <v>30</v>
      </c>
      <c r="F1484" s="113" t="s">
        <v>8</v>
      </c>
      <c r="G1484" s="114">
        <v>27167</v>
      </c>
      <c r="H1484" s="113" t="s">
        <v>16230</v>
      </c>
      <c r="I1484" s="113" t="s">
        <v>9866</v>
      </c>
      <c r="J1484" s="113" t="s">
        <v>9872</v>
      </c>
      <c r="K1484" s="113" t="s">
        <v>31350</v>
      </c>
      <c r="L1484" s="113">
        <v>82215638732</v>
      </c>
      <c r="M1484" s="113" t="s">
        <v>13229</v>
      </c>
      <c r="O1484" s="113" t="s">
        <v>31351</v>
      </c>
      <c r="P1484" s="113" t="s">
        <v>31352</v>
      </c>
      <c r="Q1484" s="113" t="s">
        <v>31353</v>
      </c>
      <c r="R1484" s="113">
        <v>15</v>
      </c>
      <c r="S1484" s="113" t="s">
        <v>13</v>
      </c>
      <c r="T1484" s="113" t="s">
        <v>31354</v>
      </c>
      <c r="U1484" s="113" t="s">
        <v>31355</v>
      </c>
      <c r="V1484" s="114">
        <v>37557</v>
      </c>
      <c r="W1484" s="114">
        <v>37561</v>
      </c>
      <c r="X1484" s="113" t="s">
        <v>31356</v>
      </c>
      <c r="Y1484" s="114">
        <v>37956</v>
      </c>
      <c r="Z1484" s="114">
        <v>37561</v>
      </c>
      <c r="AA1484" s="113">
        <v>31</v>
      </c>
      <c r="AB1484" s="113" t="s">
        <v>9</v>
      </c>
      <c r="AC1484" s="113">
        <v>34</v>
      </c>
      <c r="AD1484" s="113" t="s">
        <v>18</v>
      </c>
      <c r="AE1484" s="114">
        <v>41730</v>
      </c>
      <c r="AF1484" s="113">
        <v>11</v>
      </c>
      <c r="AG1484" s="113">
        <v>5</v>
      </c>
      <c r="AH1484" s="113" t="s">
        <v>16226</v>
      </c>
      <c r="AI1484" s="117" t="s">
        <v>9932</v>
      </c>
      <c r="AK1484" s="114">
        <v>44925</v>
      </c>
      <c r="AL1484" s="113">
        <v>40</v>
      </c>
      <c r="AM1484" s="113" t="s">
        <v>9870</v>
      </c>
      <c r="AN1484" s="113" t="s">
        <v>18311</v>
      </c>
      <c r="AO1484" s="113" t="s">
        <v>480</v>
      </c>
      <c r="AP1484" s="113">
        <v>1999</v>
      </c>
      <c r="AQ1484" s="113" t="s">
        <v>8</v>
      </c>
      <c r="AR1484" s="113" t="s">
        <v>20473</v>
      </c>
      <c r="AS1484" s="113" t="s">
        <v>14</v>
      </c>
      <c r="AT1484" s="113" t="s">
        <v>14</v>
      </c>
      <c r="AU1484" s="113" t="s">
        <v>16229</v>
      </c>
      <c r="AV1484" s="113" t="s">
        <v>14</v>
      </c>
      <c r="AW1484" s="113" t="s">
        <v>14</v>
      </c>
    </row>
    <row r="1485" spans="1:49">
      <c r="A1485" s="116" t="s">
        <v>8264</v>
      </c>
      <c r="B1485" s="113">
        <v>570027705</v>
      </c>
      <c r="C1485" s="113" t="s">
        <v>8265</v>
      </c>
      <c r="E1485" s="113" t="s">
        <v>17</v>
      </c>
      <c r="F1485" s="113" t="s">
        <v>414</v>
      </c>
      <c r="G1485" s="114">
        <v>27167</v>
      </c>
      <c r="H1485" s="113" t="s">
        <v>16218</v>
      </c>
      <c r="I1485" s="113" t="s">
        <v>9866</v>
      </c>
      <c r="J1485" s="113" t="s">
        <v>16392</v>
      </c>
      <c r="K1485" s="113" t="s">
        <v>29011</v>
      </c>
      <c r="M1485" s="113" t="s">
        <v>15347</v>
      </c>
      <c r="O1485" s="113" t="s">
        <v>15348</v>
      </c>
      <c r="P1485" s="113" t="s">
        <v>29012</v>
      </c>
      <c r="Q1485" s="113" t="s">
        <v>29013</v>
      </c>
      <c r="R1485" s="113">
        <v>15</v>
      </c>
      <c r="S1485" s="113" t="s">
        <v>13</v>
      </c>
      <c r="T1485" s="113" t="s">
        <v>29014</v>
      </c>
      <c r="U1485" s="113" t="s">
        <v>29015</v>
      </c>
      <c r="V1485" s="114">
        <v>39083</v>
      </c>
      <c r="W1485" s="114">
        <v>39083</v>
      </c>
      <c r="X1485" s="113" t="s">
        <v>29016</v>
      </c>
      <c r="Y1485" s="114">
        <v>39720</v>
      </c>
      <c r="Z1485" s="114">
        <v>39722</v>
      </c>
      <c r="AA1485" s="113">
        <v>31</v>
      </c>
      <c r="AB1485" s="113" t="s">
        <v>9</v>
      </c>
      <c r="AC1485" s="113">
        <v>34</v>
      </c>
      <c r="AD1485" s="113" t="s">
        <v>18</v>
      </c>
      <c r="AE1485" s="114">
        <v>44470</v>
      </c>
      <c r="AF1485" s="113">
        <v>17</v>
      </c>
      <c r="AG1485" s="113">
        <v>9</v>
      </c>
      <c r="AH1485" s="113" t="s">
        <v>16263</v>
      </c>
      <c r="AI1485" s="117" t="s">
        <v>16264</v>
      </c>
      <c r="AK1485" s="114">
        <v>45302</v>
      </c>
      <c r="AL1485" s="113">
        <v>40</v>
      </c>
      <c r="AM1485" s="113" t="s">
        <v>9870</v>
      </c>
      <c r="AN1485" s="113" t="s">
        <v>28090</v>
      </c>
      <c r="AO1485" s="113" t="s">
        <v>1507</v>
      </c>
      <c r="AP1485" s="113">
        <v>2002</v>
      </c>
      <c r="AQ1485" s="113" t="s">
        <v>8</v>
      </c>
      <c r="AR1485" s="113" t="s">
        <v>22905</v>
      </c>
      <c r="AS1485" s="113" t="s">
        <v>14</v>
      </c>
      <c r="AT1485" s="113" t="s">
        <v>14</v>
      </c>
      <c r="AU1485" s="113" t="s">
        <v>16229</v>
      </c>
      <c r="AV1485" s="113" t="s">
        <v>14</v>
      </c>
    </row>
    <row r="1486" spans="1:49">
      <c r="A1486" s="116" t="s">
        <v>9004</v>
      </c>
      <c r="B1486" s="113">
        <v>132275877</v>
      </c>
      <c r="C1486" s="113" t="s">
        <v>9005</v>
      </c>
      <c r="E1486" s="113" t="s">
        <v>34</v>
      </c>
      <c r="F1486" s="113" t="s">
        <v>8</v>
      </c>
      <c r="G1486" s="114">
        <v>27169</v>
      </c>
      <c r="H1486" s="113" t="s">
        <v>16218</v>
      </c>
      <c r="I1486" s="113" t="s">
        <v>9866</v>
      </c>
      <c r="J1486" s="113" t="s">
        <v>9872</v>
      </c>
      <c r="K1486" s="113" t="s">
        <v>39525</v>
      </c>
      <c r="L1486" s="113">
        <v>82290561932</v>
      </c>
      <c r="M1486" s="113" t="s">
        <v>14166</v>
      </c>
      <c r="O1486" s="113" t="s">
        <v>11945</v>
      </c>
      <c r="P1486" s="113" t="s">
        <v>39526</v>
      </c>
      <c r="Q1486" s="113" t="s">
        <v>39527</v>
      </c>
      <c r="R1486" s="113">
        <v>15</v>
      </c>
      <c r="S1486" s="113" t="s">
        <v>13</v>
      </c>
      <c r="T1486" s="113" t="s">
        <v>39528</v>
      </c>
      <c r="U1486" s="113" t="s">
        <v>39529</v>
      </c>
      <c r="V1486" s="114">
        <v>36890</v>
      </c>
      <c r="W1486" s="114">
        <v>36861</v>
      </c>
      <c r="X1486" s="113" t="s">
        <v>16757</v>
      </c>
      <c r="Y1486" s="114">
        <v>37334</v>
      </c>
      <c r="Z1486" s="114">
        <v>37347</v>
      </c>
      <c r="AA1486" s="113">
        <v>12</v>
      </c>
      <c r="AB1486" s="113" t="s">
        <v>287</v>
      </c>
      <c r="AC1486" s="113">
        <v>34</v>
      </c>
      <c r="AD1486" s="113" t="s">
        <v>18</v>
      </c>
      <c r="AE1486" s="114">
        <v>44652</v>
      </c>
      <c r="AF1486" s="113">
        <v>13</v>
      </c>
      <c r="AG1486" s="113">
        <v>6</v>
      </c>
      <c r="AH1486" s="113" t="s">
        <v>9913</v>
      </c>
      <c r="AI1486" s="117" t="s">
        <v>155</v>
      </c>
      <c r="AJ1486" s="113" t="s">
        <v>45516</v>
      </c>
      <c r="AK1486" s="114">
        <v>42746</v>
      </c>
      <c r="AL1486" s="113">
        <v>40</v>
      </c>
      <c r="AM1486" s="113" t="s">
        <v>9870</v>
      </c>
      <c r="AN1486" s="113" t="s">
        <v>16538</v>
      </c>
      <c r="AO1486" s="113" t="s">
        <v>169</v>
      </c>
      <c r="AP1486" s="113">
        <v>2008</v>
      </c>
      <c r="AQ1486" s="113" t="s">
        <v>5236</v>
      </c>
      <c r="AR1486" s="113" t="s">
        <v>39530</v>
      </c>
      <c r="AS1486" s="113" t="s">
        <v>14</v>
      </c>
      <c r="AT1486" s="113" t="s">
        <v>14</v>
      </c>
      <c r="AU1486" s="113" t="s">
        <v>16229</v>
      </c>
      <c r="AV1486" s="113" t="s">
        <v>14</v>
      </c>
      <c r="AW1486" s="113" t="s">
        <v>14</v>
      </c>
    </row>
    <row r="1487" spans="1:49">
      <c r="A1487" s="116" t="s">
        <v>9299</v>
      </c>
      <c r="C1487" s="113" t="s">
        <v>9300</v>
      </c>
      <c r="E1487" s="113" t="s">
        <v>41</v>
      </c>
      <c r="F1487" s="113" t="s">
        <v>325</v>
      </c>
      <c r="G1487" s="114">
        <v>27173</v>
      </c>
      <c r="H1487" s="113" t="s">
        <v>16230</v>
      </c>
      <c r="I1487" s="113" t="s">
        <v>9866</v>
      </c>
      <c r="J1487" s="113" t="s">
        <v>9872</v>
      </c>
      <c r="K1487" s="113" t="s">
        <v>36731</v>
      </c>
      <c r="L1487" s="113">
        <v>85235111520</v>
      </c>
      <c r="M1487" s="113" t="s">
        <v>10209</v>
      </c>
      <c r="O1487" s="113" t="s">
        <v>36732</v>
      </c>
      <c r="P1487" s="113" t="s">
        <v>36733</v>
      </c>
      <c r="Q1487" s="113" t="s">
        <v>36734</v>
      </c>
      <c r="R1487" s="113">
        <v>15</v>
      </c>
      <c r="S1487" s="113" t="s">
        <v>13</v>
      </c>
      <c r="T1487" s="113" t="s">
        <v>36735</v>
      </c>
      <c r="U1487" s="113" t="s">
        <v>36736</v>
      </c>
      <c r="V1487" s="114">
        <v>41921</v>
      </c>
      <c r="W1487" s="114">
        <v>41883</v>
      </c>
      <c r="X1487" s="113" t="s">
        <v>36737</v>
      </c>
      <c r="Y1487" s="114">
        <v>42339</v>
      </c>
      <c r="Z1487" s="114">
        <v>42339</v>
      </c>
      <c r="AA1487" s="113">
        <v>21</v>
      </c>
      <c r="AB1487" s="113" t="s">
        <v>24</v>
      </c>
      <c r="AC1487" s="113">
        <v>32</v>
      </c>
      <c r="AD1487" s="113" t="s">
        <v>84</v>
      </c>
      <c r="AE1487" s="114">
        <v>45383</v>
      </c>
      <c r="AF1487" s="113">
        <v>15</v>
      </c>
      <c r="AG1487" s="113">
        <v>8</v>
      </c>
      <c r="AH1487" s="113" t="s">
        <v>16226</v>
      </c>
      <c r="AI1487" s="117" t="s">
        <v>9875</v>
      </c>
      <c r="AK1487" s="114">
        <v>44287</v>
      </c>
      <c r="AL1487" s="113">
        <v>40</v>
      </c>
      <c r="AM1487" s="113" t="s">
        <v>9870</v>
      </c>
      <c r="AN1487" s="113" t="s">
        <v>17580</v>
      </c>
      <c r="AO1487" s="113" t="s">
        <v>491</v>
      </c>
      <c r="AP1487" s="113">
        <v>2018</v>
      </c>
      <c r="AQ1487" s="113" t="s">
        <v>3314</v>
      </c>
      <c r="AR1487" s="113" t="s">
        <v>31444</v>
      </c>
      <c r="AS1487" s="113" t="s">
        <v>14</v>
      </c>
      <c r="AT1487" s="113" t="s">
        <v>14</v>
      </c>
      <c r="AU1487" s="113" t="s">
        <v>16229</v>
      </c>
      <c r="AV1487" s="113" t="s">
        <v>14</v>
      </c>
    </row>
    <row r="1488" spans="1:49">
      <c r="A1488" s="116" t="s">
        <v>6733</v>
      </c>
      <c r="B1488" s="113">
        <v>570013833</v>
      </c>
      <c r="C1488" s="113" t="s">
        <v>6734</v>
      </c>
      <c r="E1488" s="113" t="s">
        <v>6735</v>
      </c>
      <c r="F1488" s="113" t="s">
        <v>8</v>
      </c>
      <c r="G1488" s="114">
        <v>27174</v>
      </c>
      <c r="H1488" s="113" t="s">
        <v>16230</v>
      </c>
      <c r="I1488" s="113" t="s">
        <v>9866</v>
      </c>
      <c r="J1488" s="113" t="s">
        <v>9872</v>
      </c>
      <c r="K1488" s="113" t="s">
        <v>19758</v>
      </c>
      <c r="L1488" s="113">
        <v>81340001525</v>
      </c>
      <c r="M1488" s="113" t="s">
        <v>13240</v>
      </c>
      <c r="O1488" s="113" t="s">
        <v>19759</v>
      </c>
      <c r="P1488" s="113" t="s">
        <v>19760</v>
      </c>
      <c r="Q1488" s="113" t="s">
        <v>19761</v>
      </c>
      <c r="R1488" s="113">
        <v>15</v>
      </c>
      <c r="S1488" s="113" t="s">
        <v>13</v>
      </c>
      <c r="T1488" s="113" t="s">
        <v>19762</v>
      </c>
      <c r="U1488" s="113" t="s">
        <v>19763</v>
      </c>
      <c r="V1488" s="114">
        <v>37561</v>
      </c>
      <c r="W1488" s="114">
        <v>37561</v>
      </c>
      <c r="X1488" s="113" t="s">
        <v>19764</v>
      </c>
      <c r="Y1488" s="114">
        <v>37945</v>
      </c>
      <c r="Z1488" s="114">
        <v>37956</v>
      </c>
      <c r="AA1488" s="113">
        <v>31</v>
      </c>
      <c r="AB1488" s="113" t="s">
        <v>9</v>
      </c>
      <c r="AC1488" s="113">
        <v>41</v>
      </c>
      <c r="AD1488" s="113" t="s">
        <v>52</v>
      </c>
      <c r="AE1488" s="114">
        <v>45017</v>
      </c>
      <c r="AF1488" s="113">
        <v>20</v>
      </c>
      <c r="AG1488" s="113">
        <v>5</v>
      </c>
      <c r="AH1488" s="113" t="s">
        <v>16226</v>
      </c>
      <c r="AI1488" s="117" t="s">
        <v>6736</v>
      </c>
      <c r="AK1488" s="114">
        <v>43556</v>
      </c>
      <c r="AL1488" s="113">
        <v>40</v>
      </c>
      <c r="AM1488" s="113" t="s">
        <v>9870</v>
      </c>
      <c r="AN1488" s="113" t="s">
        <v>19765</v>
      </c>
      <c r="AO1488" s="113" t="s">
        <v>6737</v>
      </c>
      <c r="AP1488" s="113">
        <v>1998</v>
      </c>
      <c r="AQ1488" s="113" t="s">
        <v>5236</v>
      </c>
      <c r="AR1488" s="113" t="s">
        <v>16335</v>
      </c>
      <c r="AS1488" s="113" t="s">
        <v>14</v>
      </c>
      <c r="AT1488" s="113" t="s">
        <v>14</v>
      </c>
      <c r="AU1488" s="113" t="s">
        <v>16229</v>
      </c>
      <c r="AV1488" s="113" t="s">
        <v>14</v>
      </c>
      <c r="AW1488" s="113" t="s">
        <v>14</v>
      </c>
    </row>
    <row r="1489" spans="1:49">
      <c r="A1489" s="116" t="s">
        <v>8049</v>
      </c>
      <c r="B1489" s="113">
        <v>570013959</v>
      </c>
      <c r="C1489" s="113" t="s">
        <v>8050</v>
      </c>
      <c r="E1489" s="113" t="s">
        <v>475</v>
      </c>
      <c r="F1489" s="113" t="s">
        <v>129</v>
      </c>
      <c r="G1489" s="114">
        <v>27178</v>
      </c>
      <c r="H1489" s="113" t="s">
        <v>16230</v>
      </c>
      <c r="I1489" s="113" t="s">
        <v>9866</v>
      </c>
      <c r="J1489" s="113" t="s">
        <v>9872</v>
      </c>
      <c r="K1489" s="113" t="s">
        <v>44233</v>
      </c>
      <c r="L1489" s="113">
        <v>82252870909</v>
      </c>
      <c r="M1489" s="113" t="s">
        <v>44234</v>
      </c>
      <c r="O1489" s="113" t="s">
        <v>10049</v>
      </c>
      <c r="P1489" s="113" t="s">
        <v>44235</v>
      </c>
      <c r="Q1489" s="113" t="s">
        <v>44236</v>
      </c>
      <c r="R1489" s="113">
        <v>15</v>
      </c>
      <c r="S1489" s="113" t="s">
        <v>13</v>
      </c>
      <c r="T1489" s="113" t="s">
        <v>44237</v>
      </c>
      <c r="U1489" s="113" t="s">
        <v>44238</v>
      </c>
      <c r="V1489" s="114">
        <v>37557</v>
      </c>
      <c r="W1489" s="114">
        <v>37561</v>
      </c>
      <c r="X1489" s="113" t="s">
        <v>44239</v>
      </c>
      <c r="Y1489" s="114">
        <v>39356</v>
      </c>
      <c r="Z1489" s="114">
        <v>37956</v>
      </c>
      <c r="AA1489" s="113">
        <v>21</v>
      </c>
      <c r="AB1489" s="113" t="s">
        <v>24</v>
      </c>
      <c r="AC1489" s="113">
        <v>34</v>
      </c>
      <c r="AD1489" s="113" t="s">
        <v>18</v>
      </c>
      <c r="AE1489" s="114">
        <v>43191</v>
      </c>
      <c r="AF1489" s="113">
        <v>11</v>
      </c>
      <c r="AG1489" s="113">
        <v>5</v>
      </c>
      <c r="AH1489" s="113" t="s">
        <v>16226</v>
      </c>
      <c r="AI1489" s="117" t="s">
        <v>41857</v>
      </c>
      <c r="AK1489" s="114">
        <v>44925</v>
      </c>
      <c r="AL1489" s="113">
        <v>40</v>
      </c>
      <c r="AM1489" s="113" t="s">
        <v>9870</v>
      </c>
      <c r="AN1489" s="113" t="s">
        <v>18149</v>
      </c>
      <c r="AO1489" s="113" t="s">
        <v>629</v>
      </c>
      <c r="AP1489" s="113">
        <v>2007</v>
      </c>
      <c r="AQ1489" s="113" t="s">
        <v>5236</v>
      </c>
      <c r="AR1489" s="113" t="s">
        <v>29607</v>
      </c>
      <c r="AS1489" s="113" t="s">
        <v>14</v>
      </c>
      <c r="AT1489" s="113" t="s">
        <v>14</v>
      </c>
      <c r="AU1489" s="113" t="s">
        <v>16229</v>
      </c>
      <c r="AV1489" s="113" t="s">
        <v>14</v>
      </c>
      <c r="AW1489" s="113" t="s">
        <v>14</v>
      </c>
    </row>
    <row r="1490" spans="1:49">
      <c r="A1490" s="116" t="s">
        <v>5364</v>
      </c>
      <c r="C1490" s="113" t="s">
        <v>5365</v>
      </c>
      <c r="F1490" s="113" t="s">
        <v>1991</v>
      </c>
      <c r="G1490" s="114">
        <v>27187</v>
      </c>
      <c r="H1490" s="113" t="s">
        <v>16218</v>
      </c>
      <c r="I1490" s="113" t="s">
        <v>9866</v>
      </c>
      <c r="J1490" s="113" t="s">
        <v>9872</v>
      </c>
      <c r="K1490" s="113" t="s">
        <v>18488</v>
      </c>
      <c r="L1490" s="113">
        <v>82319554163</v>
      </c>
      <c r="M1490" s="113" t="s">
        <v>46148</v>
      </c>
      <c r="O1490" s="113" t="s">
        <v>10990</v>
      </c>
      <c r="P1490" s="113" t="s">
        <v>18489</v>
      </c>
      <c r="Q1490" s="113" t="s">
        <v>18490</v>
      </c>
      <c r="R1490" s="113">
        <v>15</v>
      </c>
      <c r="S1490" s="113" t="s">
        <v>13</v>
      </c>
      <c r="T1490" s="113" t="s">
        <v>18491</v>
      </c>
      <c r="W1490" s="114">
        <v>40179</v>
      </c>
      <c r="Z1490" s="114">
        <v>40179</v>
      </c>
      <c r="AA1490" s="113">
        <v>21</v>
      </c>
      <c r="AB1490" s="113" t="s">
        <v>24</v>
      </c>
      <c r="AC1490" s="113">
        <v>23</v>
      </c>
      <c r="AD1490" s="113" t="s">
        <v>78</v>
      </c>
      <c r="AE1490" s="114">
        <v>44652</v>
      </c>
      <c r="AF1490" s="113">
        <v>14</v>
      </c>
      <c r="AG1490" s="113">
        <v>0</v>
      </c>
      <c r="AH1490" s="113" t="s">
        <v>16263</v>
      </c>
      <c r="AI1490" s="117" t="s">
        <v>16325</v>
      </c>
      <c r="AK1490" s="114">
        <v>45302</v>
      </c>
      <c r="AL1490" s="113">
        <v>15</v>
      </c>
      <c r="AM1490" s="113" t="s">
        <v>9885</v>
      </c>
      <c r="AN1490" s="113" t="s">
        <v>16415</v>
      </c>
      <c r="AO1490" s="113" t="s">
        <v>517</v>
      </c>
      <c r="AP1490" s="113">
        <v>2009</v>
      </c>
      <c r="AQ1490" s="113" t="s">
        <v>8</v>
      </c>
      <c r="AR1490" s="113" t="s">
        <v>18492</v>
      </c>
      <c r="AS1490" s="113" t="s">
        <v>14</v>
      </c>
      <c r="AT1490" s="113" t="s">
        <v>14</v>
      </c>
      <c r="AU1490" s="113" t="s">
        <v>16229</v>
      </c>
      <c r="AV1490" s="113" t="s">
        <v>14</v>
      </c>
    </row>
    <row r="1491" spans="1:49">
      <c r="A1491" s="116" t="s">
        <v>1255</v>
      </c>
      <c r="B1491" s="113">
        <v>570014007</v>
      </c>
      <c r="C1491" s="113" t="s">
        <v>1256</v>
      </c>
      <c r="E1491" s="113" t="s">
        <v>34</v>
      </c>
      <c r="F1491" s="113" t="s">
        <v>136</v>
      </c>
      <c r="G1491" s="114">
        <v>27192</v>
      </c>
      <c r="H1491" s="113" t="s">
        <v>16218</v>
      </c>
      <c r="I1491" s="113" t="s">
        <v>9866</v>
      </c>
      <c r="J1491" s="113" t="s">
        <v>9872</v>
      </c>
      <c r="K1491" s="113" t="s">
        <v>44104</v>
      </c>
      <c r="L1491" s="113">
        <v>82292809774</v>
      </c>
      <c r="M1491" s="113" t="s">
        <v>16068</v>
      </c>
      <c r="O1491" s="113" t="s">
        <v>16069</v>
      </c>
      <c r="P1491" s="113" t="s">
        <v>44105</v>
      </c>
      <c r="Q1491" s="113" t="s">
        <v>44106</v>
      </c>
      <c r="R1491" s="113">
        <v>15</v>
      </c>
      <c r="S1491" s="113" t="s">
        <v>13</v>
      </c>
      <c r="T1491" s="113" t="s">
        <v>44107</v>
      </c>
      <c r="U1491" s="113" t="s">
        <v>44108</v>
      </c>
      <c r="V1491" s="114">
        <v>37557</v>
      </c>
      <c r="W1491" s="114">
        <v>37561</v>
      </c>
      <c r="X1491" s="113" t="s">
        <v>44109</v>
      </c>
      <c r="Y1491" s="114">
        <v>37945</v>
      </c>
      <c r="Z1491" s="114">
        <v>37956</v>
      </c>
      <c r="AA1491" s="113">
        <v>21</v>
      </c>
      <c r="AB1491" s="113" t="s">
        <v>24</v>
      </c>
      <c r="AC1491" s="113">
        <v>34</v>
      </c>
      <c r="AD1491" s="113" t="s">
        <v>18</v>
      </c>
      <c r="AE1491" s="114">
        <v>44287</v>
      </c>
      <c r="AF1491" s="113">
        <v>13</v>
      </c>
      <c r="AG1491" s="113">
        <v>5</v>
      </c>
      <c r="AH1491" s="113" t="s">
        <v>9913</v>
      </c>
      <c r="AI1491" s="117" t="s">
        <v>175</v>
      </c>
      <c r="AJ1491" s="113" t="s">
        <v>45509</v>
      </c>
      <c r="AK1491" s="114">
        <v>42826</v>
      </c>
      <c r="AL1491" s="113">
        <v>40</v>
      </c>
      <c r="AM1491" s="113" t="s">
        <v>9870</v>
      </c>
      <c r="AN1491" s="113" t="s">
        <v>20434</v>
      </c>
      <c r="AO1491" s="113" t="s">
        <v>970</v>
      </c>
      <c r="AP1491" s="113">
        <v>2008</v>
      </c>
      <c r="AQ1491" s="113" t="s">
        <v>5236</v>
      </c>
      <c r="AR1491" s="113" t="s">
        <v>33584</v>
      </c>
      <c r="AS1491" s="113" t="s">
        <v>14</v>
      </c>
      <c r="AT1491" s="113" t="s">
        <v>14</v>
      </c>
      <c r="AU1491" s="113" t="s">
        <v>16229</v>
      </c>
      <c r="AV1491" s="113" t="s">
        <v>14</v>
      </c>
      <c r="AW1491" s="113" t="s">
        <v>14</v>
      </c>
    </row>
    <row r="1492" spans="1:49">
      <c r="A1492" s="116" t="s">
        <v>3759</v>
      </c>
      <c r="B1492" s="113">
        <v>570027855</v>
      </c>
      <c r="C1492" s="113" t="s">
        <v>2441</v>
      </c>
      <c r="E1492" s="113" t="s">
        <v>3760</v>
      </c>
      <c r="F1492" s="113" t="s">
        <v>8</v>
      </c>
      <c r="G1492" s="114">
        <v>27192</v>
      </c>
      <c r="H1492" s="113" t="s">
        <v>16218</v>
      </c>
      <c r="I1492" s="113" t="s">
        <v>9866</v>
      </c>
      <c r="J1492" s="113" t="s">
        <v>9872</v>
      </c>
      <c r="K1492" s="113" t="s">
        <v>23089</v>
      </c>
      <c r="L1492" s="113">
        <v>82188851305</v>
      </c>
      <c r="M1492" s="113" t="s">
        <v>12809</v>
      </c>
      <c r="O1492" s="113" t="s">
        <v>23090</v>
      </c>
      <c r="P1492" s="113" t="s">
        <v>23091</v>
      </c>
      <c r="Q1492" s="113" t="s">
        <v>23092</v>
      </c>
      <c r="R1492" s="113">
        <v>15</v>
      </c>
      <c r="S1492" s="113" t="s">
        <v>13</v>
      </c>
      <c r="T1492" s="113" t="s">
        <v>23093</v>
      </c>
      <c r="U1492" s="113" t="s">
        <v>23094</v>
      </c>
      <c r="V1492" s="114">
        <v>39387</v>
      </c>
      <c r="W1492" s="114">
        <v>39083</v>
      </c>
      <c r="X1492" s="113" t="s">
        <v>23095</v>
      </c>
      <c r="Y1492" s="114">
        <v>39720</v>
      </c>
      <c r="Z1492" s="114">
        <v>39722</v>
      </c>
      <c r="AA1492" s="113">
        <v>31</v>
      </c>
      <c r="AB1492" s="113" t="s">
        <v>9</v>
      </c>
      <c r="AC1492" s="113">
        <v>34</v>
      </c>
      <c r="AD1492" s="113" t="s">
        <v>18</v>
      </c>
      <c r="AE1492" s="114">
        <v>43556</v>
      </c>
      <c r="AF1492" s="113">
        <v>14</v>
      </c>
      <c r="AG1492" s="113">
        <v>3</v>
      </c>
      <c r="AH1492" s="113" t="s">
        <v>9913</v>
      </c>
      <c r="AI1492" s="117" t="s">
        <v>6855</v>
      </c>
      <c r="AJ1492" s="113" t="s">
        <v>45509</v>
      </c>
      <c r="AK1492" s="114">
        <v>45120</v>
      </c>
      <c r="AL1492" s="113">
        <v>45</v>
      </c>
      <c r="AM1492" s="113" t="s">
        <v>9922</v>
      </c>
      <c r="AN1492" s="113" t="s">
        <v>17406</v>
      </c>
      <c r="AO1492" s="113" t="s">
        <v>2191</v>
      </c>
      <c r="AP1492" s="113">
        <v>2014</v>
      </c>
      <c r="AQ1492" s="113" t="s">
        <v>8</v>
      </c>
      <c r="AR1492" s="113" t="s">
        <v>45596</v>
      </c>
      <c r="AS1492" s="113" t="s">
        <v>14</v>
      </c>
      <c r="AT1492" s="113" t="s">
        <v>14</v>
      </c>
      <c r="AU1492" s="113" t="s">
        <v>16229</v>
      </c>
      <c r="AV1492" s="113" t="s">
        <v>14</v>
      </c>
      <c r="AW1492" s="113" t="s">
        <v>14</v>
      </c>
    </row>
    <row r="1493" spans="1:49">
      <c r="A1493" s="116" t="s">
        <v>1844</v>
      </c>
      <c r="B1493" s="113">
        <v>570015581</v>
      </c>
      <c r="C1493" s="113" t="s">
        <v>479</v>
      </c>
      <c r="E1493" s="113" t="s">
        <v>208</v>
      </c>
      <c r="F1493" s="113" t="s">
        <v>8</v>
      </c>
      <c r="G1493" s="114">
        <v>27195</v>
      </c>
      <c r="H1493" s="113" t="s">
        <v>16230</v>
      </c>
      <c r="I1493" s="113" t="s">
        <v>9866</v>
      </c>
      <c r="J1493" s="113" t="s">
        <v>9872</v>
      </c>
      <c r="K1493" s="113" t="s">
        <v>35814</v>
      </c>
      <c r="L1493" s="113">
        <v>82293828602</v>
      </c>
      <c r="M1493" s="113" t="s">
        <v>35815</v>
      </c>
      <c r="O1493" s="113" t="s">
        <v>13417</v>
      </c>
      <c r="P1493" s="113" t="s">
        <v>35816</v>
      </c>
      <c r="Q1493" s="113" t="s">
        <v>35817</v>
      </c>
      <c r="R1493" s="113">
        <v>15</v>
      </c>
      <c r="S1493" s="113" t="s">
        <v>13</v>
      </c>
      <c r="T1493" s="113" t="s">
        <v>35818</v>
      </c>
      <c r="U1493" s="113" t="s">
        <v>35819</v>
      </c>
      <c r="V1493" s="114">
        <v>37998</v>
      </c>
      <c r="W1493" s="114">
        <v>37956</v>
      </c>
      <c r="X1493" s="113" t="s">
        <v>35820</v>
      </c>
      <c r="Y1493" s="114">
        <v>38408</v>
      </c>
      <c r="Z1493" s="114">
        <v>38412</v>
      </c>
      <c r="AA1493" s="113">
        <v>22</v>
      </c>
      <c r="AB1493" s="113" t="s">
        <v>25</v>
      </c>
      <c r="AC1493" s="113">
        <v>24</v>
      </c>
      <c r="AD1493" s="113" t="s">
        <v>47</v>
      </c>
      <c r="AE1493" s="114">
        <v>41183</v>
      </c>
      <c r="AF1493" s="113">
        <v>18</v>
      </c>
      <c r="AG1493" s="113">
        <v>10</v>
      </c>
      <c r="AH1493" s="113" t="s">
        <v>16226</v>
      </c>
      <c r="AI1493" s="117" t="s">
        <v>209</v>
      </c>
      <c r="AK1493" s="114">
        <v>42164</v>
      </c>
      <c r="AL1493" s="113">
        <v>25</v>
      </c>
      <c r="AM1493" s="113" t="s">
        <v>9974</v>
      </c>
      <c r="AN1493" s="113" t="s">
        <v>35821</v>
      </c>
      <c r="AO1493" s="113" t="s">
        <v>1845</v>
      </c>
      <c r="AP1493" s="113">
        <v>2003</v>
      </c>
      <c r="AQ1493" s="113" t="s">
        <v>5236</v>
      </c>
      <c r="AR1493" s="113" t="s">
        <v>17212</v>
      </c>
      <c r="AS1493" s="113" t="s">
        <v>14</v>
      </c>
      <c r="AT1493" s="113" t="s">
        <v>14</v>
      </c>
      <c r="AU1493" s="113" t="s">
        <v>16229</v>
      </c>
      <c r="AV1493" s="113" t="s">
        <v>14</v>
      </c>
    </row>
    <row r="1494" spans="1:49">
      <c r="A1494" s="116" t="s">
        <v>8769</v>
      </c>
      <c r="B1494" s="113">
        <v>570013219</v>
      </c>
      <c r="C1494" s="113" t="s">
        <v>479</v>
      </c>
      <c r="E1494" s="113" t="s">
        <v>34</v>
      </c>
      <c r="F1494" s="113" t="s">
        <v>8</v>
      </c>
      <c r="G1494" s="114">
        <v>27196</v>
      </c>
      <c r="H1494" s="113" t="s">
        <v>16230</v>
      </c>
      <c r="I1494" s="113" t="s">
        <v>9866</v>
      </c>
      <c r="J1494" s="113" t="s">
        <v>9872</v>
      </c>
      <c r="K1494" s="113" t="s">
        <v>43957</v>
      </c>
      <c r="L1494" s="113">
        <v>85241247809</v>
      </c>
      <c r="M1494" s="113" t="s">
        <v>11587</v>
      </c>
      <c r="O1494" s="113" t="s">
        <v>11588</v>
      </c>
      <c r="P1494" s="113" t="s">
        <v>43958</v>
      </c>
      <c r="Q1494" s="113" t="s">
        <v>43959</v>
      </c>
      <c r="R1494" s="113">
        <v>15</v>
      </c>
      <c r="S1494" s="113" t="s">
        <v>13</v>
      </c>
      <c r="T1494" s="113" t="s">
        <v>43960</v>
      </c>
      <c r="U1494" s="113" t="s">
        <v>33461</v>
      </c>
      <c r="V1494" s="114">
        <v>37068</v>
      </c>
      <c r="W1494" s="114">
        <v>36861</v>
      </c>
      <c r="X1494" s="113" t="s">
        <v>26389</v>
      </c>
      <c r="Y1494" s="114">
        <v>37334</v>
      </c>
      <c r="Z1494" s="114">
        <v>37347</v>
      </c>
      <c r="AA1494" s="113">
        <v>21</v>
      </c>
      <c r="AB1494" s="113" t="s">
        <v>24</v>
      </c>
      <c r="AC1494" s="113">
        <v>34</v>
      </c>
      <c r="AD1494" s="113" t="s">
        <v>18</v>
      </c>
      <c r="AE1494" s="114">
        <v>43556</v>
      </c>
      <c r="AF1494" s="113">
        <v>20</v>
      </c>
      <c r="AG1494" s="113">
        <v>0</v>
      </c>
      <c r="AH1494" s="113" t="s">
        <v>16226</v>
      </c>
      <c r="AI1494" s="117" t="s">
        <v>9932</v>
      </c>
      <c r="AK1494" s="114">
        <v>44925</v>
      </c>
      <c r="AL1494" s="113">
        <v>40</v>
      </c>
      <c r="AM1494" s="113" t="s">
        <v>9870</v>
      </c>
      <c r="AN1494" s="113" t="s">
        <v>18149</v>
      </c>
      <c r="AO1494" s="113" t="s">
        <v>629</v>
      </c>
      <c r="AP1494" s="113">
        <v>2007</v>
      </c>
      <c r="AQ1494" s="113" t="s">
        <v>8</v>
      </c>
      <c r="AR1494" s="113" t="s">
        <v>43470</v>
      </c>
      <c r="AS1494" s="113" t="s">
        <v>14</v>
      </c>
      <c r="AT1494" s="113" t="s">
        <v>14</v>
      </c>
      <c r="AU1494" s="113" t="s">
        <v>16229</v>
      </c>
      <c r="AV1494" s="113" t="s">
        <v>14</v>
      </c>
      <c r="AW1494" s="113" t="s">
        <v>14</v>
      </c>
    </row>
    <row r="1495" spans="1:49">
      <c r="A1495" s="116" t="s">
        <v>3595</v>
      </c>
      <c r="B1495" s="113">
        <v>570013991</v>
      </c>
      <c r="C1495" s="113" t="s">
        <v>3596</v>
      </c>
      <c r="E1495" s="113" t="s">
        <v>74</v>
      </c>
      <c r="F1495" s="113" t="s">
        <v>68</v>
      </c>
      <c r="G1495" s="114">
        <v>27203</v>
      </c>
      <c r="H1495" s="113" t="s">
        <v>16230</v>
      </c>
      <c r="I1495" s="113" t="s">
        <v>9866</v>
      </c>
      <c r="J1495" s="113" t="s">
        <v>9872</v>
      </c>
      <c r="K1495" s="113" t="s">
        <v>42086</v>
      </c>
      <c r="M1495" s="113" t="s">
        <v>15666</v>
      </c>
      <c r="O1495" s="113" t="s">
        <v>14009</v>
      </c>
      <c r="P1495" s="113" t="s">
        <v>42087</v>
      </c>
      <c r="Q1495" s="113" t="s">
        <v>42088</v>
      </c>
      <c r="R1495" s="113">
        <v>15</v>
      </c>
      <c r="S1495" s="113" t="s">
        <v>13</v>
      </c>
      <c r="T1495" s="113" t="s">
        <v>42089</v>
      </c>
      <c r="U1495" s="113" t="s">
        <v>42090</v>
      </c>
      <c r="V1495" s="114">
        <v>37557</v>
      </c>
      <c r="W1495" s="114">
        <v>37561</v>
      </c>
      <c r="X1495" s="113" t="s">
        <v>42091</v>
      </c>
      <c r="Y1495" s="114">
        <v>37945</v>
      </c>
      <c r="Z1495" s="114">
        <v>37956</v>
      </c>
      <c r="AA1495" s="113">
        <v>21</v>
      </c>
      <c r="AB1495" s="113" t="s">
        <v>24</v>
      </c>
      <c r="AC1495" s="113">
        <v>32</v>
      </c>
      <c r="AD1495" s="113" t="s">
        <v>84</v>
      </c>
      <c r="AE1495" s="114">
        <v>44835</v>
      </c>
      <c r="AF1495" s="113">
        <v>14</v>
      </c>
      <c r="AG1495" s="113">
        <v>11</v>
      </c>
      <c r="AH1495" s="113" t="s">
        <v>16226</v>
      </c>
      <c r="AI1495" s="117" t="s">
        <v>9875</v>
      </c>
      <c r="AK1495" s="114">
        <v>43191</v>
      </c>
      <c r="AL1495" s="113">
        <v>40</v>
      </c>
      <c r="AM1495" s="113" t="s">
        <v>9870</v>
      </c>
      <c r="AN1495" s="113" t="s">
        <v>17096</v>
      </c>
      <c r="AO1495" s="113" t="s">
        <v>420</v>
      </c>
      <c r="AP1495" s="113">
        <v>2003</v>
      </c>
      <c r="AQ1495" s="113" t="s">
        <v>9871</v>
      </c>
      <c r="AR1495" s="113" t="s">
        <v>17404</v>
      </c>
      <c r="AS1495" s="113" t="s">
        <v>14</v>
      </c>
      <c r="AT1495" s="113" t="s">
        <v>14</v>
      </c>
      <c r="AU1495" s="113" t="s">
        <v>16229</v>
      </c>
      <c r="AV1495" s="113" t="s">
        <v>14</v>
      </c>
      <c r="AW1495" s="113" t="s">
        <v>14</v>
      </c>
    </row>
    <row r="1496" spans="1:49">
      <c r="A1496" s="116" t="s">
        <v>9620</v>
      </c>
      <c r="B1496" s="113">
        <v>570027696</v>
      </c>
      <c r="C1496" s="113" t="s">
        <v>5067</v>
      </c>
      <c r="E1496" s="113" t="s">
        <v>9621</v>
      </c>
      <c r="F1496" s="113" t="s">
        <v>37</v>
      </c>
      <c r="G1496" s="114">
        <v>27213</v>
      </c>
      <c r="H1496" s="113" t="s">
        <v>16230</v>
      </c>
      <c r="I1496" s="113" t="s">
        <v>9866</v>
      </c>
      <c r="J1496" s="113" t="s">
        <v>9867</v>
      </c>
      <c r="K1496" s="113" t="s">
        <v>45980</v>
      </c>
      <c r="L1496" s="113">
        <v>81324755537</v>
      </c>
      <c r="M1496" s="113" t="s">
        <v>14286</v>
      </c>
      <c r="O1496" s="113" t="s">
        <v>14287</v>
      </c>
      <c r="P1496" s="113" t="s">
        <v>34839</v>
      </c>
      <c r="Q1496" s="113" t="s">
        <v>34840</v>
      </c>
      <c r="R1496" s="113">
        <v>15</v>
      </c>
      <c r="S1496" s="113" t="s">
        <v>13</v>
      </c>
      <c r="T1496" s="113" t="s">
        <v>34841</v>
      </c>
      <c r="U1496" s="113" t="s">
        <v>34842</v>
      </c>
      <c r="V1496" s="114">
        <v>39387</v>
      </c>
      <c r="W1496" s="114">
        <v>39083</v>
      </c>
      <c r="X1496" s="113" t="s">
        <v>34843</v>
      </c>
      <c r="Y1496" s="114">
        <v>39720</v>
      </c>
      <c r="Z1496" s="114">
        <v>39722</v>
      </c>
      <c r="AA1496" s="113">
        <v>23</v>
      </c>
      <c r="AB1496" s="113" t="s">
        <v>78</v>
      </c>
      <c r="AC1496" s="113">
        <v>33</v>
      </c>
      <c r="AD1496" s="113" t="s">
        <v>10</v>
      </c>
      <c r="AE1496" s="114">
        <v>45017</v>
      </c>
      <c r="AF1496" s="113">
        <v>16</v>
      </c>
      <c r="AG1496" s="113">
        <v>3</v>
      </c>
      <c r="AH1496" s="113" t="s">
        <v>16263</v>
      </c>
      <c r="AI1496" s="117" t="s">
        <v>34844</v>
      </c>
      <c r="AK1496" s="114">
        <v>43556</v>
      </c>
      <c r="AL1496" s="113">
        <v>30</v>
      </c>
      <c r="AM1496" s="113" t="s">
        <v>9882</v>
      </c>
      <c r="AN1496" s="113" t="s">
        <v>21726</v>
      </c>
      <c r="AO1496" s="113" t="s">
        <v>3405</v>
      </c>
      <c r="AP1496" s="113">
        <v>1999</v>
      </c>
      <c r="AQ1496" s="113" t="s">
        <v>786</v>
      </c>
      <c r="AR1496" s="113" t="s">
        <v>19123</v>
      </c>
      <c r="AS1496" s="113" t="s">
        <v>14</v>
      </c>
      <c r="AT1496" s="113" t="s">
        <v>14</v>
      </c>
      <c r="AU1496" s="113" t="s">
        <v>16229</v>
      </c>
      <c r="AV1496" s="113" t="s">
        <v>14</v>
      </c>
      <c r="AW1496" s="113" t="s">
        <v>14</v>
      </c>
    </row>
    <row r="1497" spans="1:49">
      <c r="A1497" s="116" t="s">
        <v>4245</v>
      </c>
      <c r="B1497" s="113">
        <v>140330635</v>
      </c>
      <c r="C1497" s="113" t="s">
        <v>4246</v>
      </c>
      <c r="E1497" s="113" t="s">
        <v>97</v>
      </c>
      <c r="F1497" s="113" t="s">
        <v>8</v>
      </c>
      <c r="G1497" s="114">
        <v>27214</v>
      </c>
      <c r="H1497" s="113" t="s">
        <v>16218</v>
      </c>
      <c r="I1497" s="113" t="s">
        <v>9866</v>
      </c>
      <c r="J1497" s="113" t="s">
        <v>9867</v>
      </c>
      <c r="K1497" s="113" t="s">
        <v>39970</v>
      </c>
      <c r="L1497" s="113">
        <v>85330708555</v>
      </c>
      <c r="M1497" s="113" t="s">
        <v>39971</v>
      </c>
      <c r="O1497" s="113" t="s">
        <v>10907</v>
      </c>
      <c r="P1497" s="113" t="s">
        <v>39972</v>
      </c>
      <c r="Q1497" s="113" t="s">
        <v>39973</v>
      </c>
      <c r="R1497" s="113">
        <v>15</v>
      </c>
      <c r="S1497" s="113" t="s">
        <v>13</v>
      </c>
      <c r="T1497" s="113" t="s">
        <v>39974</v>
      </c>
      <c r="U1497" s="113" t="s">
        <v>39975</v>
      </c>
      <c r="V1497" s="114">
        <v>35489</v>
      </c>
      <c r="W1497" s="114">
        <v>35490</v>
      </c>
      <c r="X1497" s="113" t="s">
        <v>39976</v>
      </c>
      <c r="Y1497" s="114">
        <v>36152</v>
      </c>
      <c r="Z1497" s="114">
        <v>36161</v>
      </c>
      <c r="AA1497" s="113">
        <v>21</v>
      </c>
      <c r="AB1497" s="113" t="s">
        <v>24</v>
      </c>
      <c r="AC1497" s="113">
        <v>41</v>
      </c>
      <c r="AD1497" s="113" t="s">
        <v>52</v>
      </c>
      <c r="AE1497" s="114">
        <v>43739</v>
      </c>
      <c r="AF1497" s="113">
        <v>17</v>
      </c>
      <c r="AG1497" s="113">
        <v>7</v>
      </c>
      <c r="AH1497" s="113" t="s">
        <v>9913</v>
      </c>
      <c r="AI1497" s="117" t="s">
        <v>4827</v>
      </c>
      <c r="AJ1497" s="113" t="s">
        <v>45509</v>
      </c>
      <c r="AK1497" s="114">
        <v>44558</v>
      </c>
      <c r="AL1497" s="113">
        <v>40</v>
      </c>
      <c r="AM1497" s="113" t="s">
        <v>9870</v>
      </c>
      <c r="AN1497" s="113" t="s">
        <v>17701</v>
      </c>
      <c r="AO1497" s="113" t="s">
        <v>572</v>
      </c>
      <c r="AP1497" s="113">
        <v>2008</v>
      </c>
      <c r="AQ1497" s="113" t="s">
        <v>8</v>
      </c>
      <c r="AR1497" s="113" t="s">
        <v>17702</v>
      </c>
      <c r="AS1497" s="113" t="s">
        <v>14</v>
      </c>
      <c r="AT1497" s="113" t="s">
        <v>14</v>
      </c>
      <c r="AU1497" s="113" t="s">
        <v>16229</v>
      </c>
      <c r="AV1497" s="113" t="s">
        <v>14</v>
      </c>
      <c r="AW1497" s="113" t="s">
        <v>14</v>
      </c>
    </row>
    <row r="1498" spans="1:49">
      <c r="A1498" s="116" t="s">
        <v>2358</v>
      </c>
      <c r="B1498" s="113">
        <v>132275150</v>
      </c>
      <c r="C1498" s="113" t="s">
        <v>2359</v>
      </c>
      <c r="E1498" s="113" t="s">
        <v>41</v>
      </c>
      <c r="F1498" s="113" t="s">
        <v>8</v>
      </c>
      <c r="G1498" s="114">
        <v>27214</v>
      </c>
      <c r="H1498" s="113" t="s">
        <v>16230</v>
      </c>
      <c r="I1498" s="113" t="s">
        <v>9866</v>
      </c>
      <c r="J1498" s="113" t="s">
        <v>9872</v>
      </c>
      <c r="K1498" s="113" t="s">
        <v>17657</v>
      </c>
      <c r="L1498" s="113">
        <v>81341296221</v>
      </c>
      <c r="M1498" s="113" t="s">
        <v>11121</v>
      </c>
      <c r="O1498" s="113" t="s">
        <v>17658</v>
      </c>
      <c r="P1498" s="113" t="s">
        <v>17659</v>
      </c>
      <c r="Q1498" s="113" t="s">
        <v>17660</v>
      </c>
      <c r="R1498" s="113">
        <v>15</v>
      </c>
      <c r="S1498" s="113" t="s">
        <v>13</v>
      </c>
      <c r="T1498" s="113" t="s">
        <v>17661</v>
      </c>
      <c r="U1498" s="113" t="s">
        <v>17662</v>
      </c>
      <c r="V1498" s="114">
        <v>36890</v>
      </c>
      <c r="W1498" s="114">
        <v>36861</v>
      </c>
      <c r="X1498" s="113" t="s">
        <v>17663</v>
      </c>
      <c r="Y1498" s="114">
        <v>37345</v>
      </c>
      <c r="Z1498" s="114">
        <v>37347</v>
      </c>
      <c r="AA1498" s="113">
        <v>31</v>
      </c>
      <c r="AB1498" s="113" t="s">
        <v>9</v>
      </c>
      <c r="AC1498" s="113">
        <v>42</v>
      </c>
      <c r="AD1498" s="113" t="s">
        <v>92</v>
      </c>
      <c r="AE1498" s="114">
        <v>44652</v>
      </c>
      <c r="AF1498" s="113">
        <v>21</v>
      </c>
      <c r="AG1498" s="113">
        <v>4</v>
      </c>
      <c r="AH1498" s="113" t="s">
        <v>16226</v>
      </c>
      <c r="AI1498" s="117" t="s">
        <v>9901</v>
      </c>
      <c r="AK1498" s="114">
        <v>45566</v>
      </c>
      <c r="AL1498" s="113">
        <v>40</v>
      </c>
      <c r="AM1498" s="113" t="s">
        <v>9870</v>
      </c>
      <c r="AN1498" s="113" t="s">
        <v>16294</v>
      </c>
      <c r="AO1498" s="113" t="s">
        <v>279</v>
      </c>
      <c r="AP1498" s="113">
        <v>1999</v>
      </c>
      <c r="AQ1498" s="113" t="s">
        <v>9889</v>
      </c>
      <c r="AR1498" s="113" t="s">
        <v>16980</v>
      </c>
      <c r="AS1498" s="113" t="s">
        <v>14</v>
      </c>
      <c r="AT1498" s="113" t="s">
        <v>14</v>
      </c>
      <c r="AU1498" s="113" t="s">
        <v>16229</v>
      </c>
      <c r="AV1498" s="113" t="s">
        <v>14</v>
      </c>
    </row>
    <row r="1499" spans="1:49">
      <c r="A1499" s="116" t="s">
        <v>4227</v>
      </c>
      <c r="B1499" s="113">
        <v>140295328</v>
      </c>
      <c r="C1499" s="113" t="s">
        <v>4228</v>
      </c>
      <c r="E1499" s="113" t="s">
        <v>738</v>
      </c>
      <c r="F1499" s="113" t="s">
        <v>4229</v>
      </c>
      <c r="G1499" s="114">
        <v>27217</v>
      </c>
      <c r="H1499" s="113" t="s">
        <v>16230</v>
      </c>
      <c r="I1499" s="113" t="s">
        <v>9866</v>
      </c>
      <c r="J1499" s="113" t="s">
        <v>9872</v>
      </c>
      <c r="K1499" s="113" t="s">
        <v>26063</v>
      </c>
      <c r="L1499" s="113">
        <v>85285419868</v>
      </c>
      <c r="M1499" s="113" t="s">
        <v>15502</v>
      </c>
      <c r="O1499" s="113" t="s">
        <v>15503</v>
      </c>
      <c r="P1499" s="113" t="s">
        <v>26064</v>
      </c>
      <c r="Q1499" s="113" t="s">
        <v>26065</v>
      </c>
      <c r="R1499" s="113">
        <v>15</v>
      </c>
      <c r="S1499" s="113" t="s">
        <v>13</v>
      </c>
      <c r="T1499" s="113" t="s">
        <v>26066</v>
      </c>
      <c r="U1499" s="113" t="s">
        <v>26067</v>
      </c>
      <c r="V1499" s="114">
        <v>34177</v>
      </c>
      <c r="W1499" s="114">
        <v>34029</v>
      </c>
      <c r="X1499" s="113" t="s">
        <v>26068</v>
      </c>
      <c r="Y1499" s="114">
        <v>34635</v>
      </c>
      <c r="Z1499" s="114">
        <v>34639</v>
      </c>
      <c r="AA1499" s="113">
        <v>21</v>
      </c>
      <c r="AB1499" s="113" t="s">
        <v>24</v>
      </c>
      <c r="AC1499" s="113">
        <v>34</v>
      </c>
      <c r="AD1499" s="113" t="s">
        <v>18</v>
      </c>
      <c r="AE1499" s="114">
        <v>41000</v>
      </c>
      <c r="AF1499" s="113">
        <v>14</v>
      </c>
      <c r="AG1499" s="113">
        <v>1</v>
      </c>
      <c r="AH1499" s="113" t="s">
        <v>16226</v>
      </c>
      <c r="AI1499" s="117" t="s">
        <v>26069</v>
      </c>
      <c r="AK1499" s="114">
        <v>45627</v>
      </c>
      <c r="AL1499" s="113">
        <v>40</v>
      </c>
      <c r="AM1499" s="113" t="s">
        <v>9870</v>
      </c>
      <c r="AN1499" s="113" t="s">
        <v>17701</v>
      </c>
      <c r="AO1499" s="113" t="s">
        <v>572</v>
      </c>
      <c r="AP1499" s="113">
        <v>2014</v>
      </c>
      <c r="AQ1499" s="113" t="s">
        <v>5236</v>
      </c>
      <c r="AR1499" s="113" t="s">
        <v>19217</v>
      </c>
      <c r="AS1499" s="113" t="s">
        <v>14</v>
      </c>
      <c r="AT1499" s="113" t="s">
        <v>14</v>
      </c>
      <c r="AU1499" s="113" t="s">
        <v>16229</v>
      </c>
      <c r="AV1499" s="113" t="s">
        <v>14</v>
      </c>
    </row>
    <row r="1500" spans="1:49">
      <c r="A1500" s="116" t="s">
        <v>8978</v>
      </c>
      <c r="B1500" s="113">
        <v>570036242</v>
      </c>
      <c r="C1500" s="113" t="s">
        <v>8979</v>
      </c>
      <c r="F1500" s="113" t="s">
        <v>98</v>
      </c>
      <c r="G1500" s="114">
        <v>27217</v>
      </c>
      <c r="H1500" s="113" t="s">
        <v>16230</v>
      </c>
      <c r="I1500" s="113" t="s">
        <v>9866</v>
      </c>
      <c r="J1500" s="113" t="s">
        <v>9872</v>
      </c>
      <c r="K1500" s="113" t="s">
        <v>25056</v>
      </c>
      <c r="L1500" s="113">
        <v>82292653175</v>
      </c>
      <c r="M1500" s="113" t="s">
        <v>10380</v>
      </c>
      <c r="O1500" s="113" t="s">
        <v>10381</v>
      </c>
      <c r="P1500" s="113" t="s">
        <v>25057</v>
      </c>
      <c r="Q1500" s="113" t="s">
        <v>25058</v>
      </c>
      <c r="R1500" s="113">
        <v>15</v>
      </c>
      <c r="S1500" s="113" t="s">
        <v>13</v>
      </c>
      <c r="T1500" s="113" t="s">
        <v>25059</v>
      </c>
      <c r="U1500" s="113" t="s">
        <v>25060</v>
      </c>
      <c r="V1500" s="114">
        <v>39563</v>
      </c>
      <c r="W1500" s="114">
        <v>39448</v>
      </c>
      <c r="X1500" s="113" t="s">
        <v>25061</v>
      </c>
      <c r="Y1500" s="114">
        <v>40143</v>
      </c>
      <c r="Z1500" s="114">
        <v>40148</v>
      </c>
      <c r="AA1500" s="113">
        <v>21</v>
      </c>
      <c r="AB1500" s="113" t="s">
        <v>24</v>
      </c>
      <c r="AC1500" s="113">
        <v>31</v>
      </c>
      <c r="AD1500" s="113" t="s">
        <v>9</v>
      </c>
      <c r="AE1500" s="114">
        <v>45383</v>
      </c>
      <c r="AF1500" s="113">
        <v>15</v>
      </c>
      <c r="AG1500" s="113">
        <v>3</v>
      </c>
      <c r="AH1500" s="113" t="s">
        <v>16263</v>
      </c>
      <c r="AI1500" s="117" t="s">
        <v>20660</v>
      </c>
      <c r="AK1500" s="114">
        <v>45293</v>
      </c>
      <c r="AL1500" s="113">
        <v>15</v>
      </c>
      <c r="AM1500" s="113" t="s">
        <v>9885</v>
      </c>
      <c r="AN1500" s="113" t="s">
        <v>16452</v>
      </c>
      <c r="AO1500" s="113" t="s">
        <v>16453</v>
      </c>
      <c r="AP1500" s="113">
        <v>1992</v>
      </c>
      <c r="AQ1500" s="113" t="s">
        <v>8</v>
      </c>
      <c r="AR1500" s="113" t="s">
        <v>25062</v>
      </c>
      <c r="AS1500" s="113" t="s">
        <v>14</v>
      </c>
      <c r="AT1500" s="113" t="s">
        <v>14</v>
      </c>
      <c r="AU1500" s="113" t="s">
        <v>16229</v>
      </c>
      <c r="AV1500" s="113" t="s">
        <v>14</v>
      </c>
    </row>
    <row r="1501" spans="1:49">
      <c r="A1501" s="116" t="s">
        <v>7148</v>
      </c>
      <c r="B1501" s="113">
        <v>132275647</v>
      </c>
      <c r="C1501" s="113" t="s">
        <v>7149</v>
      </c>
      <c r="E1501" s="113" t="s">
        <v>41</v>
      </c>
      <c r="F1501" s="113" t="s">
        <v>680</v>
      </c>
      <c r="G1501" s="114">
        <v>27223</v>
      </c>
      <c r="H1501" s="113" t="s">
        <v>16218</v>
      </c>
      <c r="I1501" s="113" t="s">
        <v>9866</v>
      </c>
      <c r="J1501" s="113" t="s">
        <v>9872</v>
      </c>
      <c r="K1501" s="113" t="s">
        <v>18665</v>
      </c>
      <c r="L1501" s="113">
        <v>81341066047</v>
      </c>
      <c r="M1501" s="113" t="s">
        <v>14668</v>
      </c>
      <c r="O1501" s="113" t="s">
        <v>18666</v>
      </c>
      <c r="P1501" s="113" t="s">
        <v>18667</v>
      </c>
      <c r="Q1501" s="113" t="s">
        <v>18668</v>
      </c>
      <c r="R1501" s="113">
        <v>15</v>
      </c>
      <c r="S1501" s="113" t="s">
        <v>13</v>
      </c>
      <c r="T1501" s="113" t="s">
        <v>18669</v>
      </c>
      <c r="U1501" s="113" t="s">
        <v>18670</v>
      </c>
      <c r="V1501" s="114">
        <v>36890</v>
      </c>
      <c r="W1501" s="114">
        <v>36861</v>
      </c>
      <c r="X1501" s="113" t="s">
        <v>18671</v>
      </c>
      <c r="Y1501" s="114">
        <v>37345</v>
      </c>
      <c r="Z1501" s="114">
        <v>37347</v>
      </c>
      <c r="AA1501" s="113">
        <v>31</v>
      </c>
      <c r="AB1501" s="113" t="s">
        <v>9</v>
      </c>
      <c r="AC1501" s="113">
        <v>42</v>
      </c>
      <c r="AD1501" s="113" t="s">
        <v>92</v>
      </c>
      <c r="AE1501" s="114">
        <v>44470</v>
      </c>
      <c r="AF1501" s="113">
        <v>20</v>
      </c>
      <c r="AG1501" s="113">
        <v>10</v>
      </c>
      <c r="AH1501" s="113" t="s">
        <v>16226</v>
      </c>
      <c r="AI1501" s="117" t="s">
        <v>141</v>
      </c>
      <c r="AK1501" s="114">
        <v>42644</v>
      </c>
      <c r="AL1501" s="113">
        <v>40</v>
      </c>
      <c r="AM1501" s="113" t="s">
        <v>9870</v>
      </c>
      <c r="AN1501" s="113" t="s">
        <v>18672</v>
      </c>
      <c r="AO1501" s="113" t="s">
        <v>5118</v>
      </c>
      <c r="AP1501" s="113">
        <v>1999</v>
      </c>
      <c r="AQ1501" s="113" t="s">
        <v>9871</v>
      </c>
      <c r="AR1501" s="113" t="s">
        <v>16350</v>
      </c>
      <c r="AS1501" s="113" t="s">
        <v>14</v>
      </c>
      <c r="AT1501" s="113" t="s">
        <v>14</v>
      </c>
      <c r="AU1501" s="113" t="s">
        <v>16229</v>
      </c>
      <c r="AV1501" s="113" t="s">
        <v>14</v>
      </c>
      <c r="AW1501" s="113" t="s">
        <v>14</v>
      </c>
    </row>
    <row r="1502" spans="1:49">
      <c r="A1502" s="116" t="s">
        <v>8483</v>
      </c>
      <c r="B1502" s="113">
        <v>132275320</v>
      </c>
      <c r="C1502" s="113" t="s">
        <v>2318</v>
      </c>
      <c r="E1502" s="113" t="s">
        <v>945</v>
      </c>
      <c r="F1502" s="113" t="s">
        <v>154</v>
      </c>
      <c r="G1502" s="114">
        <v>27225</v>
      </c>
      <c r="H1502" s="113" t="s">
        <v>16230</v>
      </c>
      <c r="I1502" s="113" t="s">
        <v>9866</v>
      </c>
      <c r="J1502" s="113" t="s">
        <v>9872</v>
      </c>
      <c r="K1502" s="113" t="s">
        <v>28834</v>
      </c>
      <c r="L1502" s="113">
        <v>81341152520</v>
      </c>
      <c r="M1502" s="113" t="s">
        <v>15289</v>
      </c>
      <c r="O1502" s="113" t="s">
        <v>15290</v>
      </c>
      <c r="P1502" s="113" t="s">
        <v>28835</v>
      </c>
      <c r="Q1502" s="113" t="s">
        <v>28836</v>
      </c>
      <c r="R1502" s="113">
        <v>15</v>
      </c>
      <c r="S1502" s="113" t="s">
        <v>13</v>
      </c>
      <c r="T1502" s="113" t="s">
        <v>28837</v>
      </c>
      <c r="U1502" s="113" t="s">
        <v>28838</v>
      </c>
      <c r="V1502" s="114">
        <v>36890</v>
      </c>
      <c r="W1502" s="114">
        <v>36861</v>
      </c>
      <c r="X1502" s="113" t="s">
        <v>28839</v>
      </c>
      <c r="Y1502" s="114">
        <v>37345</v>
      </c>
      <c r="Z1502" s="114">
        <v>37347</v>
      </c>
      <c r="AA1502" s="113">
        <v>31</v>
      </c>
      <c r="AB1502" s="113" t="s">
        <v>9</v>
      </c>
      <c r="AC1502" s="113">
        <v>42</v>
      </c>
      <c r="AD1502" s="113" t="s">
        <v>92</v>
      </c>
      <c r="AE1502" s="114">
        <v>44470</v>
      </c>
      <c r="AF1502" s="113">
        <v>20</v>
      </c>
      <c r="AG1502" s="113">
        <v>10</v>
      </c>
      <c r="AH1502" s="113" t="s">
        <v>16226</v>
      </c>
      <c r="AI1502" s="117" t="s">
        <v>141</v>
      </c>
      <c r="AK1502" s="114">
        <v>44470</v>
      </c>
      <c r="AL1502" s="113">
        <v>40</v>
      </c>
      <c r="AM1502" s="113" t="s">
        <v>9870</v>
      </c>
      <c r="AN1502" s="113" t="s">
        <v>28840</v>
      </c>
      <c r="AO1502" s="113" t="s">
        <v>7191</v>
      </c>
      <c r="AP1502" s="113">
        <v>1999</v>
      </c>
      <c r="AQ1502" s="113" t="s">
        <v>8</v>
      </c>
      <c r="AR1502" s="113" t="s">
        <v>17719</v>
      </c>
      <c r="AS1502" s="113" t="s">
        <v>14</v>
      </c>
      <c r="AT1502" s="113" t="s">
        <v>14</v>
      </c>
      <c r="AU1502" s="113" t="s">
        <v>16229</v>
      </c>
      <c r="AV1502" s="113" t="s">
        <v>14</v>
      </c>
      <c r="AW1502" s="113" t="s">
        <v>14</v>
      </c>
    </row>
    <row r="1503" spans="1:49">
      <c r="A1503" s="116" t="s">
        <v>4307</v>
      </c>
      <c r="B1503" s="113">
        <v>570012559</v>
      </c>
      <c r="C1503" s="113" t="s">
        <v>4308</v>
      </c>
      <c r="F1503" s="113" t="s">
        <v>8</v>
      </c>
      <c r="G1503" s="114">
        <v>27227</v>
      </c>
      <c r="H1503" s="113" t="s">
        <v>16218</v>
      </c>
      <c r="I1503" s="113" t="s">
        <v>9866</v>
      </c>
      <c r="J1503" s="113" t="s">
        <v>9872</v>
      </c>
      <c r="K1503" s="113" t="s">
        <v>37478</v>
      </c>
      <c r="L1503" s="113">
        <v>82271135225</v>
      </c>
      <c r="M1503" s="113" t="s">
        <v>14166</v>
      </c>
      <c r="O1503" s="113" t="s">
        <v>11433</v>
      </c>
      <c r="P1503" s="113" t="s">
        <v>37479</v>
      </c>
      <c r="Q1503" s="113" t="s">
        <v>37480</v>
      </c>
      <c r="R1503" s="113">
        <v>15</v>
      </c>
      <c r="S1503" s="113" t="s">
        <v>13</v>
      </c>
      <c r="T1503" s="113" t="s">
        <v>37481</v>
      </c>
      <c r="U1503" s="113" t="s">
        <v>17930</v>
      </c>
      <c r="V1503" s="114">
        <v>35951</v>
      </c>
      <c r="W1503" s="114">
        <v>35855</v>
      </c>
      <c r="X1503" s="113" t="s">
        <v>36616</v>
      </c>
      <c r="Y1503" s="114">
        <v>36361</v>
      </c>
      <c r="Z1503" s="114">
        <v>36373</v>
      </c>
      <c r="AA1503" s="113">
        <v>21</v>
      </c>
      <c r="AB1503" s="113" t="s">
        <v>24</v>
      </c>
      <c r="AC1503" s="113">
        <v>32</v>
      </c>
      <c r="AD1503" s="113" t="s">
        <v>84</v>
      </c>
      <c r="AE1503" s="114">
        <v>43191</v>
      </c>
      <c r="AF1503" s="113">
        <v>15</v>
      </c>
      <c r="AG1503" s="113">
        <v>1</v>
      </c>
      <c r="AH1503" s="113" t="s">
        <v>16263</v>
      </c>
      <c r="AI1503" s="117" t="s">
        <v>16325</v>
      </c>
      <c r="AK1503" s="114">
        <v>45302</v>
      </c>
      <c r="AL1503" s="113">
        <v>15</v>
      </c>
      <c r="AM1503" s="113" t="s">
        <v>9885</v>
      </c>
      <c r="AN1503" s="113" t="s">
        <v>20038</v>
      </c>
      <c r="AO1503" s="113" t="s">
        <v>3040</v>
      </c>
      <c r="AP1503" s="113">
        <v>1993</v>
      </c>
      <c r="AQ1503" s="113" t="s">
        <v>5236</v>
      </c>
      <c r="AR1503" s="113" t="s">
        <v>18733</v>
      </c>
      <c r="AS1503" s="113" t="s">
        <v>14</v>
      </c>
      <c r="AT1503" s="113" t="s">
        <v>14</v>
      </c>
      <c r="AU1503" s="113" t="s">
        <v>16229</v>
      </c>
      <c r="AV1503" s="113" t="s">
        <v>14</v>
      </c>
    </row>
    <row r="1504" spans="1:49">
      <c r="A1504" s="116" t="s">
        <v>7436</v>
      </c>
      <c r="B1504" s="113">
        <v>570017397</v>
      </c>
      <c r="C1504" s="113" t="s">
        <v>7437</v>
      </c>
      <c r="E1504" s="113" t="s">
        <v>7438</v>
      </c>
      <c r="F1504" s="113" t="s">
        <v>8</v>
      </c>
      <c r="G1504" s="114">
        <v>27227</v>
      </c>
      <c r="H1504" s="113" t="s">
        <v>16230</v>
      </c>
      <c r="I1504" s="113" t="s">
        <v>9866</v>
      </c>
      <c r="J1504" s="113" t="s">
        <v>9872</v>
      </c>
      <c r="K1504" s="113" t="s">
        <v>34265</v>
      </c>
      <c r="L1504" s="113">
        <v>81342507400</v>
      </c>
      <c r="M1504" s="113" t="s">
        <v>12751</v>
      </c>
      <c r="O1504" s="113" t="s">
        <v>12752</v>
      </c>
      <c r="P1504" s="113" t="s">
        <v>34266</v>
      </c>
      <c r="Q1504" s="113" t="s">
        <v>34267</v>
      </c>
      <c r="R1504" s="113">
        <v>15</v>
      </c>
      <c r="S1504" s="113" t="s">
        <v>13</v>
      </c>
      <c r="T1504" s="113" t="s">
        <v>34268</v>
      </c>
      <c r="U1504" s="113" t="s">
        <v>34269</v>
      </c>
      <c r="V1504" s="114">
        <v>38397</v>
      </c>
      <c r="W1504" s="114">
        <v>38353</v>
      </c>
      <c r="X1504" s="113" t="s">
        <v>34270</v>
      </c>
      <c r="Y1504" s="114">
        <v>38775</v>
      </c>
      <c r="Z1504" s="114">
        <v>38777</v>
      </c>
      <c r="AA1504" s="113">
        <v>21</v>
      </c>
      <c r="AB1504" s="113" t="s">
        <v>24</v>
      </c>
      <c r="AC1504" s="113">
        <v>34</v>
      </c>
      <c r="AD1504" s="113" t="s">
        <v>18</v>
      </c>
      <c r="AE1504" s="114">
        <v>45566</v>
      </c>
      <c r="AF1504" s="113">
        <v>22</v>
      </c>
      <c r="AG1504" s="113">
        <v>1</v>
      </c>
      <c r="AH1504" s="113" t="s">
        <v>16263</v>
      </c>
      <c r="AI1504" s="117" t="s">
        <v>16264</v>
      </c>
      <c r="AK1504" s="114">
        <v>45302</v>
      </c>
      <c r="AL1504" s="113">
        <v>45</v>
      </c>
      <c r="AM1504" s="113" t="s">
        <v>9922</v>
      </c>
      <c r="AN1504" s="113" t="s">
        <v>16530</v>
      </c>
      <c r="AO1504" s="113" t="s">
        <v>541</v>
      </c>
      <c r="AP1504" s="113">
        <v>2012</v>
      </c>
      <c r="AQ1504" s="113" t="s">
        <v>8</v>
      </c>
      <c r="AR1504" s="113" t="s">
        <v>19800</v>
      </c>
      <c r="AS1504" s="113" t="s">
        <v>14</v>
      </c>
      <c r="AT1504" s="113" t="s">
        <v>14</v>
      </c>
      <c r="AU1504" s="113" t="s">
        <v>16229</v>
      </c>
      <c r="AV1504" s="113" t="s">
        <v>14</v>
      </c>
    </row>
    <row r="1505" spans="1:49">
      <c r="A1505" s="116" t="s">
        <v>6345</v>
      </c>
      <c r="C1505" s="113" t="s">
        <v>6346</v>
      </c>
      <c r="E1505" s="113" t="s">
        <v>34</v>
      </c>
      <c r="F1505" s="113" t="s">
        <v>8</v>
      </c>
      <c r="G1505" s="114">
        <v>27232</v>
      </c>
      <c r="H1505" s="113" t="s">
        <v>16230</v>
      </c>
      <c r="I1505" s="113" t="s">
        <v>9866</v>
      </c>
      <c r="J1505" s="113" t="s">
        <v>9872</v>
      </c>
      <c r="K1505" s="113" t="s">
        <v>27075</v>
      </c>
      <c r="L1505" s="113">
        <v>811454505</v>
      </c>
      <c r="M1505" s="113" t="s">
        <v>11578</v>
      </c>
      <c r="O1505" s="113" t="s">
        <v>27076</v>
      </c>
      <c r="P1505" s="113" t="s">
        <v>27077</v>
      </c>
      <c r="Q1505" s="113" t="s">
        <v>27078</v>
      </c>
      <c r="R1505" s="113">
        <v>15</v>
      </c>
      <c r="S1505" s="113" t="s">
        <v>13</v>
      </c>
      <c r="T1505" s="113" t="s">
        <v>27079</v>
      </c>
      <c r="U1505" s="113" t="s">
        <v>27080</v>
      </c>
      <c r="V1505" s="114">
        <v>39904</v>
      </c>
      <c r="W1505" s="114">
        <v>39904</v>
      </c>
      <c r="X1505" s="113" t="s">
        <v>27081</v>
      </c>
      <c r="Y1505" s="114">
        <v>40542</v>
      </c>
      <c r="Z1505" s="114">
        <v>40544</v>
      </c>
      <c r="AA1505" s="113">
        <v>31</v>
      </c>
      <c r="AB1505" s="113" t="s">
        <v>9</v>
      </c>
      <c r="AC1505" s="113">
        <v>34</v>
      </c>
      <c r="AD1505" s="113" t="s">
        <v>18</v>
      </c>
      <c r="AE1505" s="114">
        <v>44287</v>
      </c>
      <c r="AF1505" s="113">
        <v>16</v>
      </c>
      <c r="AG1505" s="113">
        <v>8</v>
      </c>
      <c r="AH1505" s="113" t="s">
        <v>16263</v>
      </c>
      <c r="AI1505" s="117" t="s">
        <v>16264</v>
      </c>
      <c r="AK1505" s="114">
        <v>45302</v>
      </c>
      <c r="AL1505" s="113">
        <v>40</v>
      </c>
      <c r="AM1505" s="113" t="s">
        <v>9870</v>
      </c>
      <c r="AN1505" s="113" t="s">
        <v>18149</v>
      </c>
      <c r="AO1505" s="113" t="s">
        <v>629</v>
      </c>
      <c r="AP1505" s="113">
        <v>1999</v>
      </c>
      <c r="AQ1505" s="113" t="s">
        <v>8</v>
      </c>
      <c r="AR1505" s="113" t="s">
        <v>20883</v>
      </c>
      <c r="AS1505" s="113" t="s">
        <v>14</v>
      </c>
      <c r="AT1505" s="113" t="s">
        <v>14</v>
      </c>
      <c r="AU1505" s="113" t="s">
        <v>16229</v>
      </c>
      <c r="AV1505" s="113" t="s">
        <v>14</v>
      </c>
    </row>
    <row r="1506" spans="1:49">
      <c r="A1506" s="116" t="s">
        <v>8432</v>
      </c>
      <c r="B1506" s="113">
        <v>570013617</v>
      </c>
      <c r="C1506" s="113" t="s">
        <v>5122</v>
      </c>
      <c r="E1506" s="113" t="s">
        <v>191</v>
      </c>
      <c r="F1506" s="113" t="s">
        <v>8</v>
      </c>
      <c r="G1506" s="114">
        <v>27233</v>
      </c>
      <c r="H1506" s="113" t="s">
        <v>16218</v>
      </c>
      <c r="I1506" s="113" t="s">
        <v>9866</v>
      </c>
      <c r="J1506" s="113" t="s">
        <v>9867</v>
      </c>
      <c r="K1506" s="113" t="s">
        <v>40905</v>
      </c>
      <c r="L1506" s="113">
        <v>85241473737</v>
      </c>
      <c r="M1506" s="113" t="s">
        <v>40906</v>
      </c>
      <c r="O1506" s="113" t="s">
        <v>11125</v>
      </c>
      <c r="P1506" s="113" t="s">
        <v>40907</v>
      </c>
      <c r="Q1506" s="113" t="s">
        <v>40908</v>
      </c>
      <c r="R1506" s="113">
        <v>15</v>
      </c>
      <c r="S1506" s="113" t="s">
        <v>13</v>
      </c>
      <c r="T1506" s="113" t="s">
        <v>40909</v>
      </c>
      <c r="U1506" s="113" t="s">
        <v>40910</v>
      </c>
      <c r="V1506" s="114">
        <v>37224</v>
      </c>
      <c r="W1506" s="114">
        <v>37226</v>
      </c>
      <c r="X1506" s="113" t="s">
        <v>40911</v>
      </c>
      <c r="Y1506" s="114">
        <v>37778</v>
      </c>
      <c r="Z1506" s="114">
        <v>37803</v>
      </c>
      <c r="AA1506" s="113">
        <v>21</v>
      </c>
      <c r="AB1506" s="113" t="s">
        <v>24</v>
      </c>
      <c r="AC1506" s="113">
        <v>34</v>
      </c>
      <c r="AD1506" s="113" t="s">
        <v>18</v>
      </c>
      <c r="AE1506" s="114">
        <v>45017</v>
      </c>
      <c r="AF1506" s="113">
        <v>18</v>
      </c>
      <c r="AG1506" s="113">
        <v>5</v>
      </c>
      <c r="AH1506" s="113" t="s">
        <v>16263</v>
      </c>
      <c r="AI1506" s="117" t="s">
        <v>75</v>
      </c>
      <c r="AK1506" s="114">
        <v>45063</v>
      </c>
      <c r="AL1506" s="113">
        <v>40</v>
      </c>
      <c r="AM1506" s="113" t="s">
        <v>9870</v>
      </c>
      <c r="AN1506" s="113" t="s">
        <v>16399</v>
      </c>
      <c r="AO1506" s="113" t="s">
        <v>169</v>
      </c>
      <c r="AP1506" s="113">
        <v>2010</v>
      </c>
      <c r="AQ1506" s="113" t="s">
        <v>5236</v>
      </c>
      <c r="AR1506" s="113" t="s">
        <v>19139</v>
      </c>
      <c r="AS1506" s="113" t="s">
        <v>14</v>
      </c>
      <c r="AT1506" s="113" t="s">
        <v>14</v>
      </c>
      <c r="AU1506" s="113" t="s">
        <v>16229</v>
      </c>
      <c r="AV1506" s="113" t="s">
        <v>14</v>
      </c>
      <c r="AW1506" s="113" t="s">
        <v>14</v>
      </c>
    </row>
    <row r="1507" spans="1:49">
      <c r="A1507" s="116" t="s">
        <v>9674</v>
      </c>
      <c r="B1507" s="113">
        <v>570013621</v>
      </c>
      <c r="C1507" s="113" t="s">
        <v>3687</v>
      </c>
      <c r="E1507" s="113" t="s">
        <v>30</v>
      </c>
      <c r="F1507" s="113" t="s">
        <v>2123</v>
      </c>
      <c r="G1507" s="114">
        <v>27237</v>
      </c>
      <c r="H1507" s="113" t="s">
        <v>16218</v>
      </c>
      <c r="I1507" s="113" t="s">
        <v>9866</v>
      </c>
      <c r="J1507" s="113" t="s">
        <v>9872</v>
      </c>
      <c r="K1507" s="113" t="s">
        <v>46658</v>
      </c>
      <c r="L1507" s="113">
        <v>81245065823</v>
      </c>
      <c r="M1507" s="113" t="s">
        <v>16127</v>
      </c>
      <c r="O1507" s="113" t="s">
        <v>16128</v>
      </c>
      <c r="P1507" s="113" t="s">
        <v>44187</v>
      </c>
      <c r="Q1507" s="113" t="s">
        <v>44188</v>
      </c>
      <c r="R1507" s="113">
        <v>15</v>
      </c>
      <c r="S1507" s="113" t="s">
        <v>13</v>
      </c>
      <c r="T1507" s="113" t="s">
        <v>44189</v>
      </c>
      <c r="U1507" s="113" t="s">
        <v>44190</v>
      </c>
      <c r="V1507" s="114">
        <v>37224</v>
      </c>
      <c r="W1507" s="114">
        <v>37226</v>
      </c>
      <c r="X1507" s="113" t="s">
        <v>44191</v>
      </c>
      <c r="Y1507" s="114">
        <v>37778</v>
      </c>
      <c r="Z1507" s="114">
        <v>37803</v>
      </c>
      <c r="AA1507" s="113">
        <v>21</v>
      </c>
      <c r="AB1507" s="113" t="s">
        <v>24</v>
      </c>
      <c r="AC1507" s="113">
        <v>34</v>
      </c>
      <c r="AD1507" s="113" t="s">
        <v>18</v>
      </c>
      <c r="AE1507" s="114">
        <v>43556</v>
      </c>
      <c r="AF1507" s="113">
        <v>17</v>
      </c>
      <c r="AG1507" s="113">
        <v>10</v>
      </c>
      <c r="AH1507" s="113" t="s">
        <v>16226</v>
      </c>
      <c r="AI1507" s="117" t="s">
        <v>10528</v>
      </c>
      <c r="AK1507" s="114">
        <v>44925</v>
      </c>
      <c r="AL1507" s="113">
        <v>40</v>
      </c>
      <c r="AM1507" s="113" t="s">
        <v>9870</v>
      </c>
      <c r="AN1507" s="113" t="s">
        <v>16317</v>
      </c>
      <c r="AO1507" s="113" t="s">
        <v>188</v>
      </c>
      <c r="AP1507" s="113">
        <v>2006</v>
      </c>
      <c r="AQ1507" s="113" t="s">
        <v>5236</v>
      </c>
      <c r="AR1507" s="113" t="s">
        <v>16478</v>
      </c>
      <c r="AS1507" s="113" t="s">
        <v>14</v>
      </c>
      <c r="AT1507" s="113" t="s">
        <v>14</v>
      </c>
      <c r="AU1507" s="113" t="s">
        <v>16229</v>
      </c>
      <c r="AV1507" s="113" t="s">
        <v>14</v>
      </c>
      <c r="AW1507" s="113" t="s">
        <v>14</v>
      </c>
    </row>
    <row r="1508" spans="1:49">
      <c r="A1508" s="116" t="s">
        <v>704</v>
      </c>
      <c r="C1508" s="113" t="s">
        <v>705</v>
      </c>
      <c r="E1508" s="113" t="s">
        <v>244</v>
      </c>
      <c r="F1508" s="113" t="s">
        <v>395</v>
      </c>
      <c r="G1508" s="114">
        <v>27237</v>
      </c>
      <c r="H1508" s="113" t="s">
        <v>16230</v>
      </c>
      <c r="I1508" s="113" t="s">
        <v>9866</v>
      </c>
      <c r="J1508" s="113" t="s">
        <v>9867</v>
      </c>
      <c r="K1508" s="113" t="s">
        <v>26076</v>
      </c>
      <c r="L1508" s="113" t="s">
        <v>45780</v>
      </c>
      <c r="M1508" s="113" t="s">
        <v>16019</v>
      </c>
      <c r="O1508" s="113" t="s">
        <v>16020</v>
      </c>
      <c r="P1508" s="113" t="s">
        <v>26077</v>
      </c>
      <c r="Q1508" s="113" t="s">
        <v>26078</v>
      </c>
      <c r="R1508" s="113">
        <v>15</v>
      </c>
      <c r="S1508" s="113" t="s">
        <v>13</v>
      </c>
      <c r="T1508" s="113" t="s">
        <v>26079</v>
      </c>
      <c r="U1508" s="113" t="s">
        <v>26080</v>
      </c>
      <c r="V1508" s="114">
        <v>39965</v>
      </c>
      <c r="W1508" s="114">
        <v>39904</v>
      </c>
      <c r="X1508" s="113" t="s">
        <v>26081</v>
      </c>
      <c r="Y1508" s="114">
        <v>40542</v>
      </c>
      <c r="Z1508" s="114">
        <v>40544</v>
      </c>
      <c r="AA1508" s="113">
        <v>31</v>
      </c>
      <c r="AB1508" s="113" t="s">
        <v>9</v>
      </c>
      <c r="AC1508" s="113">
        <v>34</v>
      </c>
      <c r="AD1508" s="113" t="s">
        <v>18</v>
      </c>
      <c r="AE1508" s="114">
        <v>44105</v>
      </c>
      <c r="AF1508" s="113">
        <v>11</v>
      </c>
      <c r="AG1508" s="113">
        <v>6</v>
      </c>
      <c r="AH1508" s="113" t="s">
        <v>16226</v>
      </c>
      <c r="AI1508" s="117" t="s">
        <v>9901</v>
      </c>
      <c r="AK1508" s="114">
        <v>45627</v>
      </c>
      <c r="AL1508" s="113">
        <v>40</v>
      </c>
      <c r="AM1508" s="113" t="s">
        <v>9870</v>
      </c>
      <c r="AN1508" s="113" t="s">
        <v>16670</v>
      </c>
      <c r="AO1508" s="113" t="s">
        <v>94</v>
      </c>
      <c r="AP1508" s="113">
        <v>2000</v>
      </c>
      <c r="AQ1508" s="113" t="s">
        <v>9871</v>
      </c>
      <c r="AR1508" s="113" t="s">
        <v>16817</v>
      </c>
      <c r="AS1508" s="113" t="s">
        <v>14</v>
      </c>
      <c r="AT1508" s="113" t="s">
        <v>14</v>
      </c>
      <c r="AU1508" s="113" t="s">
        <v>16229</v>
      </c>
      <c r="AV1508" s="113" t="s">
        <v>14</v>
      </c>
    </row>
    <row r="1509" spans="1:49">
      <c r="A1509" s="116" t="s">
        <v>9486</v>
      </c>
      <c r="B1509" s="113">
        <v>140331960</v>
      </c>
      <c r="C1509" s="113" t="s">
        <v>9487</v>
      </c>
      <c r="F1509" s="113" t="s">
        <v>9488</v>
      </c>
      <c r="G1509" s="114">
        <v>27248</v>
      </c>
      <c r="H1509" s="113" t="s">
        <v>16230</v>
      </c>
      <c r="I1509" s="113" t="s">
        <v>9866</v>
      </c>
      <c r="J1509" s="113" t="s">
        <v>9872</v>
      </c>
      <c r="K1509" s="113" t="s">
        <v>34701</v>
      </c>
      <c r="L1509" s="113">
        <v>82191549763</v>
      </c>
      <c r="M1509" s="113" t="s">
        <v>10146</v>
      </c>
      <c r="O1509" s="113" t="s">
        <v>10147</v>
      </c>
      <c r="P1509" s="113" t="s">
        <v>34702</v>
      </c>
      <c r="Q1509" s="113" t="s">
        <v>34703</v>
      </c>
      <c r="R1509" s="113">
        <v>15</v>
      </c>
      <c r="S1509" s="113" t="s">
        <v>13</v>
      </c>
      <c r="T1509" s="113" t="s">
        <v>34704</v>
      </c>
      <c r="U1509" s="113" t="s">
        <v>34705</v>
      </c>
      <c r="V1509" s="114">
        <v>35509</v>
      </c>
      <c r="W1509" s="114">
        <v>35490</v>
      </c>
      <c r="X1509" s="113" t="s">
        <v>34706</v>
      </c>
      <c r="Y1509" s="114">
        <v>35849</v>
      </c>
      <c r="Z1509" s="114">
        <v>35855</v>
      </c>
      <c r="AA1509" s="113">
        <v>21</v>
      </c>
      <c r="AB1509" s="113" t="s">
        <v>24</v>
      </c>
      <c r="AC1509" s="113">
        <v>32</v>
      </c>
      <c r="AD1509" s="113" t="s">
        <v>84</v>
      </c>
      <c r="AE1509" s="114">
        <v>42644</v>
      </c>
      <c r="AF1509" s="113">
        <v>14</v>
      </c>
      <c r="AG1509" s="113">
        <v>7</v>
      </c>
      <c r="AH1509" s="113" t="s">
        <v>9913</v>
      </c>
      <c r="AI1509" s="117" t="s">
        <v>3761</v>
      </c>
      <c r="AJ1509" s="113" t="s">
        <v>45509</v>
      </c>
      <c r="AK1509" s="114">
        <v>45120</v>
      </c>
      <c r="AL1509" s="113">
        <v>20</v>
      </c>
      <c r="AM1509" s="113" t="s">
        <v>10148</v>
      </c>
      <c r="AN1509" s="113" t="s">
        <v>34707</v>
      </c>
      <c r="AO1509" s="113" t="s">
        <v>34708</v>
      </c>
      <c r="AP1509" s="113">
        <v>1995</v>
      </c>
      <c r="AQ1509" s="113" t="s">
        <v>2436</v>
      </c>
      <c r="AR1509" s="113" t="s">
        <v>45951</v>
      </c>
      <c r="AS1509" s="113" t="s">
        <v>14</v>
      </c>
      <c r="AT1509" s="113" t="s">
        <v>14</v>
      </c>
      <c r="AU1509" s="113" t="s">
        <v>16229</v>
      </c>
      <c r="AV1509" s="113" t="s">
        <v>14</v>
      </c>
      <c r="AW1509" s="113" t="s">
        <v>14</v>
      </c>
    </row>
    <row r="1510" spans="1:49">
      <c r="A1510" s="116" t="s">
        <v>2693</v>
      </c>
      <c r="C1510" s="113" t="s">
        <v>1148</v>
      </c>
      <c r="E1510" s="113" t="s">
        <v>56</v>
      </c>
      <c r="F1510" s="113" t="s">
        <v>154</v>
      </c>
      <c r="G1510" s="114">
        <v>27252</v>
      </c>
      <c r="H1510" s="113" t="s">
        <v>16230</v>
      </c>
      <c r="I1510" s="113" t="s">
        <v>9866</v>
      </c>
      <c r="J1510" s="113" t="s">
        <v>9872</v>
      </c>
      <c r="K1510" s="113" t="s">
        <v>42198</v>
      </c>
      <c r="L1510" s="113">
        <v>82347867260</v>
      </c>
      <c r="M1510" s="113" t="s">
        <v>15285</v>
      </c>
      <c r="O1510" s="113" t="s">
        <v>12579</v>
      </c>
      <c r="P1510" s="113" t="s">
        <v>42199</v>
      </c>
      <c r="Q1510" s="113" t="s">
        <v>42200</v>
      </c>
      <c r="R1510" s="113">
        <v>15</v>
      </c>
      <c r="S1510" s="113" t="s">
        <v>13</v>
      </c>
      <c r="T1510" s="113" t="s">
        <v>42201</v>
      </c>
      <c r="U1510" s="113" t="s">
        <v>42202</v>
      </c>
      <c r="V1510" s="114">
        <v>40210</v>
      </c>
      <c r="W1510" s="114">
        <v>40179</v>
      </c>
      <c r="X1510" s="113" t="s">
        <v>42203</v>
      </c>
      <c r="Y1510" s="114">
        <v>40906</v>
      </c>
      <c r="Z1510" s="114">
        <v>40909</v>
      </c>
      <c r="AA1510" s="113">
        <v>21</v>
      </c>
      <c r="AB1510" s="113" t="s">
        <v>24</v>
      </c>
      <c r="AC1510" s="113">
        <v>33</v>
      </c>
      <c r="AD1510" s="113" t="s">
        <v>10</v>
      </c>
      <c r="AE1510" s="114">
        <v>45200</v>
      </c>
      <c r="AF1510" s="113">
        <v>14</v>
      </c>
      <c r="AG1510" s="113">
        <v>2</v>
      </c>
      <c r="AH1510" s="113" t="s">
        <v>16226</v>
      </c>
      <c r="AI1510" s="117" t="s">
        <v>12722</v>
      </c>
      <c r="AK1510" s="114">
        <v>44560</v>
      </c>
      <c r="AL1510" s="113">
        <v>40</v>
      </c>
      <c r="AM1510" s="113" t="s">
        <v>9870</v>
      </c>
      <c r="AN1510" s="113" t="s">
        <v>16301</v>
      </c>
      <c r="AO1510" s="113" t="s">
        <v>220</v>
      </c>
      <c r="AP1510" s="113">
        <v>2012</v>
      </c>
      <c r="AQ1510" s="113" t="s">
        <v>8</v>
      </c>
      <c r="AR1510" s="113" t="s">
        <v>19695</v>
      </c>
      <c r="AS1510" s="113" t="s">
        <v>14</v>
      </c>
      <c r="AT1510" s="113" t="s">
        <v>14</v>
      </c>
      <c r="AU1510" s="113" t="s">
        <v>16229</v>
      </c>
      <c r="AV1510" s="113" t="s">
        <v>14</v>
      </c>
      <c r="AW1510" s="113" t="s">
        <v>14</v>
      </c>
    </row>
    <row r="1511" spans="1:49">
      <c r="A1511" s="116" t="s">
        <v>4384</v>
      </c>
      <c r="C1511" s="113" t="s">
        <v>4385</v>
      </c>
      <c r="E1511" s="113" t="s">
        <v>30</v>
      </c>
      <c r="F1511" s="113" t="s">
        <v>129</v>
      </c>
      <c r="G1511" s="114">
        <v>27253</v>
      </c>
      <c r="H1511" s="113" t="s">
        <v>16230</v>
      </c>
      <c r="I1511" s="113" t="s">
        <v>9866</v>
      </c>
      <c r="J1511" s="113" t="s">
        <v>9872</v>
      </c>
      <c r="K1511" s="113" t="s">
        <v>32083</v>
      </c>
      <c r="L1511" s="113">
        <v>8114505002</v>
      </c>
      <c r="M1511" s="113" t="s">
        <v>10088</v>
      </c>
      <c r="O1511" s="113" t="s">
        <v>32084</v>
      </c>
      <c r="P1511" s="113" t="s">
        <v>32085</v>
      </c>
      <c r="Q1511" s="113" t="s">
        <v>32086</v>
      </c>
      <c r="R1511" s="113">
        <v>15</v>
      </c>
      <c r="S1511" s="113" t="s">
        <v>13</v>
      </c>
      <c r="T1511" s="113" t="s">
        <v>32087</v>
      </c>
      <c r="U1511" s="113" t="s">
        <v>32088</v>
      </c>
      <c r="V1511" s="114">
        <v>40179</v>
      </c>
      <c r="W1511" s="114">
        <v>40179</v>
      </c>
      <c r="X1511" s="113" t="s">
        <v>32089</v>
      </c>
      <c r="Y1511" s="114">
        <v>40906</v>
      </c>
      <c r="Z1511" s="114">
        <v>40909</v>
      </c>
      <c r="AA1511" s="113">
        <v>31</v>
      </c>
      <c r="AB1511" s="113" t="s">
        <v>9</v>
      </c>
      <c r="AC1511" s="113">
        <v>34</v>
      </c>
      <c r="AD1511" s="113" t="s">
        <v>18</v>
      </c>
      <c r="AE1511" s="114">
        <v>44652</v>
      </c>
      <c r="AF1511" s="113">
        <v>13</v>
      </c>
      <c r="AG1511" s="113">
        <v>6</v>
      </c>
      <c r="AH1511" s="113" t="s">
        <v>16263</v>
      </c>
      <c r="AI1511" s="117" t="s">
        <v>16264</v>
      </c>
      <c r="AK1511" s="114">
        <v>45302</v>
      </c>
      <c r="AL1511" s="113">
        <v>40</v>
      </c>
      <c r="AM1511" s="113" t="s">
        <v>9870</v>
      </c>
      <c r="AN1511" s="113" t="s">
        <v>20402</v>
      </c>
      <c r="AO1511" s="113" t="s">
        <v>1081</v>
      </c>
      <c r="AP1511" s="113">
        <v>2009</v>
      </c>
      <c r="AQ1511" s="113" t="s">
        <v>8</v>
      </c>
      <c r="AR1511" s="113" t="s">
        <v>32071</v>
      </c>
      <c r="AS1511" s="113" t="s">
        <v>14</v>
      </c>
      <c r="AT1511" s="113" t="s">
        <v>14</v>
      </c>
      <c r="AU1511" s="113" t="s">
        <v>16229</v>
      </c>
      <c r="AV1511" s="113" t="s">
        <v>14</v>
      </c>
    </row>
    <row r="1512" spans="1:49">
      <c r="A1512" s="116" t="s">
        <v>5594</v>
      </c>
      <c r="B1512" s="113">
        <v>570013883</v>
      </c>
      <c r="C1512" s="113" t="s">
        <v>5595</v>
      </c>
      <c r="E1512" s="113" t="s">
        <v>5198</v>
      </c>
      <c r="F1512" s="113" t="s">
        <v>8</v>
      </c>
      <c r="G1512" s="114">
        <v>27257</v>
      </c>
      <c r="H1512" s="113" t="s">
        <v>16218</v>
      </c>
      <c r="I1512" s="113" t="s">
        <v>9866</v>
      </c>
      <c r="J1512" s="113" t="s">
        <v>9872</v>
      </c>
      <c r="K1512" s="113" t="s">
        <v>29120</v>
      </c>
      <c r="L1512" s="113">
        <v>85398283030</v>
      </c>
      <c r="M1512" s="113" t="s">
        <v>12902</v>
      </c>
      <c r="O1512" s="113" t="s">
        <v>12903</v>
      </c>
      <c r="P1512" s="113" t="s">
        <v>29121</v>
      </c>
      <c r="Q1512" s="113" t="s">
        <v>29122</v>
      </c>
      <c r="R1512" s="113">
        <v>15</v>
      </c>
      <c r="S1512" s="113" t="s">
        <v>13</v>
      </c>
      <c r="T1512" s="113" t="s">
        <v>29123</v>
      </c>
      <c r="U1512" s="113" t="s">
        <v>29124</v>
      </c>
      <c r="V1512" s="114">
        <v>37557</v>
      </c>
      <c r="W1512" s="114">
        <v>37561</v>
      </c>
      <c r="X1512" s="113" t="s">
        <v>29125</v>
      </c>
      <c r="Y1512" s="114">
        <v>37945</v>
      </c>
      <c r="Z1512" s="114">
        <v>37956</v>
      </c>
      <c r="AA1512" s="113">
        <v>31</v>
      </c>
      <c r="AB1512" s="113" t="s">
        <v>9</v>
      </c>
      <c r="AC1512" s="113">
        <v>34</v>
      </c>
      <c r="AD1512" s="113" t="s">
        <v>18</v>
      </c>
      <c r="AE1512" s="114">
        <v>41365</v>
      </c>
      <c r="AF1512" s="113">
        <v>10</v>
      </c>
      <c r="AG1512" s="113">
        <v>5</v>
      </c>
      <c r="AH1512" s="113" t="s">
        <v>16263</v>
      </c>
      <c r="AI1512" s="117" t="s">
        <v>16264</v>
      </c>
      <c r="AK1512" s="114">
        <v>45302</v>
      </c>
      <c r="AL1512" s="113">
        <v>40</v>
      </c>
      <c r="AM1512" s="113" t="s">
        <v>9870</v>
      </c>
      <c r="AN1512" s="113" t="s">
        <v>22779</v>
      </c>
      <c r="AO1512" s="113" t="s">
        <v>5596</v>
      </c>
      <c r="AP1512" s="113">
        <v>1999</v>
      </c>
      <c r="AQ1512" s="113" t="s">
        <v>5236</v>
      </c>
      <c r="AR1512" s="113" t="s">
        <v>29126</v>
      </c>
      <c r="AS1512" s="113" t="s">
        <v>14</v>
      </c>
      <c r="AT1512" s="113" t="s">
        <v>14</v>
      </c>
      <c r="AU1512" s="113" t="s">
        <v>16229</v>
      </c>
      <c r="AV1512" s="113" t="s">
        <v>14</v>
      </c>
    </row>
    <row r="1513" spans="1:49">
      <c r="A1513" s="116" t="s">
        <v>4400</v>
      </c>
      <c r="B1513" s="113">
        <v>570020143</v>
      </c>
      <c r="C1513" s="113" t="s">
        <v>4401</v>
      </c>
      <c r="E1513" s="113" t="s">
        <v>34</v>
      </c>
      <c r="F1513" s="113" t="s">
        <v>129</v>
      </c>
      <c r="G1513" s="114">
        <v>27257</v>
      </c>
      <c r="H1513" s="113" t="s">
        <v>16218</v>
      </c>
      <c r="I1513" s="113" t="s">
        <v>9866</v>
      </c>
      <c r="J1513" s="113" t="s">
        <v>9872</v>
      </c>
      <c r="K1513" s="113" t="s">
        <v>29376</v>
      </c>
      <c r="L1513" s="113">
        <v>85241208718</v>
      </c>
      <c r="M1513" s="113" t="s">
        <v>10045</v>
      </c>
      <c r="O1513" s="113" t="s">
        <v>10046</v>
      </c>
      <c r="P1513" s="113" t="s">
        <v>29377</v>
      </c>
      <c r="Q1513" s="113" t="s">
        <v>29378</v>
      </c>
      <c r="R1513" s="113">
        <v>15</v>
      </c>
      <c r="S1513" s="113" t="s">
        <v>13</v>
      </c>
      <c r="T1513" s="113" t="s">
        <v>29379</v>
      </c>
      <c r="U1513" s="113" t="s">
        <v>29380</v>
      </c>
      <c r="V1513" s="114">
        <v>38852</v>
      </c>
      <c r="W1513" s="114">
        <v>38808</v>
      </c>
      <c r="X1513" s="113" t="s">
        <v>29381</v>
      </c>
      <c r="Y1513" s="114">
        <v>39230</v>
      </c>
      <c r="Z1513" s="114">
        <v>39234</v>
      </c>
      <c r="AA1513" s="113">
        <v>31</v>
      </c>
      <c r="AB1513" s="113" t="s">
        <v>9</v>
      </c>
      <c r="AC1513" s="113">
        <v>42</v>
      </c>
      <c r="AD1513" s="113" t="s">
        <v>92</v>
      </c>
      <c r="AE1513" s="114">
        <v>44835</v>
      </c>
      <c r="AF1513" s="113">
        <v>16</v>
      </c>
      <c r="AG1513" s="113">
        <v>6</v>
      </c>
      <c r="AH1513" s="113" t="s">
        <v>16226</v>
      </c>
      <c r="AI1513" s="117" t="s">
        <v>9901</v>
      </c>
      <c r="AK1513" s="114">
        <v>44670</v>
      </c>
      <c r="AL1513" s="113">
        <v>40</v>
      </c>
      <c r="AM1513" s="113" t="s">
        <v>9870</v>
      </c>
      <c r="AN1513" s="113" t="s">
        <v>18149</v>
      </c>
      <c r="AO1513" s="113" t="s">
        <v>629</v>
      </c>
      <c r="AP1513" s="113">
        <v>2003</v>
      </c>
      <c r="AQ1513" s="113" t="s">
        <v>8</v>
      </c>
      <c r="AR1513" s="113" t="s">
        <v>17710</v>
      </c>
      <c r="AS1513" s="113" t="s">
        <v>14</v>
      </c>
      <c r="AT1513" s="113" t="s">
        <v>14</v>
      </c>
      <c r="AU1513" s="113" t="s">
        <v>16229</v>
      </c>
      <c r="AV1513" s="113" t="s">
        <v>14</v>
      </c>
      <c r="AW1513" s="113" t="s">
        <v>14</v>
      </c>
    </row>
    <row r="1514" spans="1:49">
      <c r="A1514" s="116" t="s">
        <v>3610</v>
      </c>
      <c r="B1514" s="113">
        <v>140353849</v>
      </c>
      <c r="C1514" s="113" t="s">
        <v>3611</v>
      </c>
      <c r="E1514" s="113" t="s">
        <v>103</v>
      </c>
      <c r="F1514" s="113" t="s">
        <v>8</v>
      </c>
      <c r="G1514" s="114">
        <v>27258</v>
      </c>
      <c r="H1514" s="113" t="s">
        <v>16230</v>
      </c>
      <c r="I1514" s="113" t="s">
        <v>9866</v>
      </c>
      <c r="J1514" s="113" t="s">
        <v>9872</v>
      </c>
      <c r="K1514" s="113" t="s">
        <v>44379</v>
      </c>
      <c r="L1514" s="113">
        <v>811459849</v>
      </c>
      <c r="M1514" s="113" t="s">
        <v>13803</v>
      </c>
      <c r="O1514" s="113" t="s">
        <v>11217</v>
      </c>
      <c r="P1514" s="113" t="s">
        <v>44380</v>
      </c>
      <c r="Q1514" s="113" t="s">
        <v>44381</v>
      </c>
      <c r="R1514" s="113">
        <v>15</v>
      </c>
      <c r="S1514" s="113" t="s">
        <v>13</v>
      </c>
      <c r="T1514" s="113" t="s">
        <v>44382</v>
      </c>
      <c r="U1514" s="113" t="s">
        <v>44383</v>
      </c>
      <c r="V1514" s="114">
        <v>36666</v>
      </c>
      <c r="W1514" s="114">
        <v>36586</v>
      </c>
      <c r="X1514" s="113" t="s">
        <v>44384</v>
      </c>
      <c r="Y1514" s="114">
        <v>36962</v>
      </c>
      <c r="Z1514" s="114">
        <v>36982</v>
      </c>
      <c r="AA1514" s="113">
        <v>21</v>
      </c>
      <c r="AB1514" s="113" t="s">
        <v>24</v>
      </c>
      <c r="AC1514" s="113">
        <v>34</v>
      </c>
      <c r="AD1514" s="113" t="s">
        <v>18</v>
      </c>
      <c r="AE1514" s="114">
        <v>42826</v>
      </c>
      <c r="AF1514" s="113">
        <v>12</v>
      </c>
      <c r="AG1514" s="113">
        <v>1</v>
      </c>
      <c r="AH1514" s="113" t="s">
        <v>16226</v>
      </c>
      <c r="AI1514" s="117" t="s">
        <v>302</v>
      </c>
      <c r="AK1514" s="114">
        <v>42826</v>
      </c>
      <c r="AL1514" s="113">
        <v>30</v>
      </c>
      <c r="AM1514" s="113" t="s">
        <v>9882</v>
      </c>
      <c r="AN1514" s="113" t="s">
        <v>16273</v>
      </c>
      <c r="AO1514" s="113" t="s">
        <v>107</v>
      </c>
      <c r="AP1514" s="113">
        <v>2012</v>
      </c>
      <c r="AQ1514" s="113" t="s">
        <v>9871</v>
      </c>
      <c r="AR1514" s="113" t="s">
        <v>17533</v>
      </c>
      <c r="AS1514" s="113" t="s">
        <v>14</v>
      </c>
      <c r="AT1514" s="113" t="s">
        <v>14</v>
      </c>
      <c r="AU1514" s="113" t="s">
        <v>16229</v>
      </c>
      <c r="AV1514" s="113" t="s">
        <v>14</v>
      </c>
      <c r="AW1514" s="113" t="s">
        <v>14</v>
      </c>
    </row>
    <row r="1515" spans="1:49">
      <c r="A1515" s="116" t="s">
        <v>6634</v>
      </c>
      <c r="B1515" s="113">
        <v>570027703</v>
      </c>
      <c r="C1515" s="113" t="s">
        <v>6635</v>
      </c>
      <c r="E1515" s="113" t="s">
        <v>223</v>
      </c>
      <c r="F1515" s="113" t="s">
        <v>8</v>
      </c>
      <c r="G1515" s="114">
        <v>27258</v>
      </c>
      <c r="H1515" s="113" t="s">
        <v>16230</v>
      </c>
      <c r="I1515" s="113" t="s">
        <v>9866</v>
      </c>
      <c r="J1515" s="113" t="s">
        <v>9872</v>
      </c>
      <c r="K1515" s="113" t="s">
        <v>26538</v>
      </c>
      <c r="L1515" s="113">
        <v>82259826272</v>
      </c>
      <c r="M1515" s="113" t="s">
        <v>13507</v>
      </c>
      <c r="O1515" s="113" t="s">
        <v>11310</v>
      </c>
      <c r="P1515" s="113" t="s">
        <v>26539</v>
      </c>
      <c r="Q1515" s="113" t="s">
        <v>26540</v>
      </c>
      <c r="R1515" s="113">
        <v>15</v>
      </c>
      <c r="S1515" s="113" t="s">
        <v>13</v>
      </c>
      <c r="T1515" s="113" t="s">
        <v>26541</v>
      </c>
      <c r="U1515" s="113" t="s">
        <v>26542</v>
      </c>
      <c r="V1515" s="114">
        <v>39387</v>
      </c>
      <c r="W1515" s="114">
        <v>39083</v>
      </c>
      <c r="X1515" s="113" t="s">
        <v>26543</v>
      </c>
      <c r="Y1515" s="114">
        <v>39720</v>
      </c>
      <c r="Z1515" s="114">
        <v>39722</v>
      </c>
      <c r="AA1515" s="113">
        <v>21</v>
      </c>
      <c r="AB1515" s="113" t="s">
        <v>24</v>
      </c>
      <c r="AC1515" s="113">
        <v>32</v>
      </c>
      <c r="AD1515" s="113" t="s">
        <v>84</v>
      </c>
      <c r="AE1515" s="114">
        <v>44470</v>
      </c>
      <c r="AF1515" s="113">
        <v>12</v>
      </c>
      <c r="AG1515" s="113">
        <v>9</v>
      </c>
      <c r="AH1515" s="113" t="s">
        <v>9913</v>
      </c>
      <c r="AI1515" s="117" t="s">
        <v>5397</v>
      </c>
      <c r="AJ1515" s="113" t="s">
        <v>45509</v>
      </c>
      <c r="AK1515" s="114">
        <v>44671</v>
      </c>
      <c r="AL1515" s="113">
        <v>30</v>
      </c>
      <c r="AM1515" s="113" t="s">
        <v>9882</v>
      </c>
      <c r="AN1515" s="113" t="s">
        <v>16364</v>
      </c>
      <c r="AO1515" s="113" t="s">
        <v>100</v>
      </c>
      <c r="AP1515" s="113">
        <v>2013</v>
      </c>
      <c r="AQ1515" s="113" t="s">
        <v>1871</v>
      </c>
      <c r="AR1515" s="113" t="s">
        <v>20570</v>
      </c>
      <c r="AS1515" s="113" t="s">
        <v>14</v>
      </c>
      <c r="AT1515" s="113" t="s">
        <v>14</v>
      </c>
      <c r="AU1515" s="113" t="s">
        <v>16229</v>
      </c>
      <c r="AV1515" s="113" t="s">
        <v>14</v>
      </c>
    </row>
    <row r="1516" spans="1:49">
      <c r="A1516" s="116" t="s">
        <v>2903</v>
      </c>
      <c r="C1516" s="113" t="s">
        <v>2904</v>
      </c>
      <c r="E1516" s="113" t="s">
        <v>30</v>
      </c>
      <c r="F1516" s="113" t="s">
        <v>8</v>
      </c>
      <c r="G1516" s="114">
        <v>27258</v>
      </c>
      <c r="H1516" s="113" t="s">
        <v>16218</v>
      </c>
      <c r="I1516" s="113" t="s">
        <v>9866</v>
      </c>
      <c r="J1516" s="113" t="s">
        <v>9872</v>
      </c>
      <c r="K1516" s="113" t="s">
        <v>27947</v>
      </c>
      <c r="L1516" s="113">
        <v>85396874500</v>
      </c>
      <c r="M1516" s="113" t="s">
        <v>13051</v>
      </c>
      <c r="O1516" s="113" t="s">
        <v>27948</v>
      </c>
      <c r="P1516" s="113" t="s">
        <v>27949</v>
      </c>
      <c r="Q1516" s="113" t="s">
        <v>27950</v>
      </c>
      <c r="R1516" s="113">
        <v>15</v>
      </c>
      <c r="S1516" s="113" t="s">
        <v>13</v>
      </c>
      <c r="T1516" s="113" t="s">
        <v>27951</v>
      </c>
      <c r="U1516" s="113" t="s">
        <v>27952</v>
      </c>
      <c r="V1516" s="114">
        <v>39904</v>
      </c>
      <c r="W1516" s="114">
        <v>39904</v>
      </c>
      <c r="X1516" s="113" t="s">
        <v>27953</v>
      </c>
      <c r="Y1516" s="114">
        <v>40542</v>
      </c>
      <c r="Z1516" s="114">
        <v>40544</v>
      </c>
      <c r="AA1516" s="113">
        <v>31</v>
      </c>
      <c r="AB1516" s="113" t="s">
        <v>9</v>
      </c>
      <c r="AC1516" s="113">
        <v>34</v>
      </c>
      <c r="AD1516" s="113" t="s">
        <v>18</v>
      </c>
      <c r="AE1516" s="114">
        <v>44835</v>
      </c>
      <c r="AF1516" s="113">
        <v>18</v>
      </c>
      <c r="AG1516" s="113">
        <v>7</v>
      </c>
      <c r="AH1516" s="113" t="s">
        <v>16263</v>
      </c>
      <c r="AI1516" s="117" t="s">
        <v>75</v>
      </c>
      <c r="AK1516" s="114">
        <v>43191</v>
      </c>
      <c r="AL1516" s="113">
        <v>40</v>
      </c>
      <c r="AM1516" s="113" t="s">
        <v>9870</v>
      </c>
      <c r="AN1516" s="113" t="s">
        <v>16468</v>
      </c>
      <c r="AO1516" s="113" t="s">
        <v>31</v>
      </c>
      <c r="AP1516" s="113">
        <v>2000</v>
      </c>
      <c r="AQ1516" s="113" t="s">
        <v>8</v>
      </c>
      <c r="AR1516" s="113" t="s">
        <v>17933</v>
      </c>
      <c r="AS1516" s="113" t="s">
        <v>14</v>
      </c>
      <c r="AT1516" s="113" t="s">
        <v>14</v>
      </c>
      <c r="AU1516" s="113" t="s">
        <v>16229</v>
      </c>
      <c r="AV1516" s="113" t="s">
        <v>14</v>
      </c>
      <c r="AW1516" s="113" t="s">
        <v>14</v>
      </c>
    </row>
    <row r="1517" spans="1:49">
      <c r="A1517" s="116" t="s">
        <v>3342</v>
      </c>
      <c r="C1517" s="113" t="s">
        <v>3343</v>
      </c>
      <c r="E1517" s="113" t="s">
        <v>208</v>
      </c>
      <c r="F1517" s="113" t="s">
        <v>8</v>
      </c>
      <c r="G1517" s="114">
        <v>27258</v>
      </c>
      <c r="H1517" s="113" t="s">
        <v>16218</v>
      </c>
      <c r="I1517" s="113" t="s">
        <v>9866</v>
      </c>
      <c r="J1517" s="113" t="s">
        <v>9872</v>
      </c>
      <c r="K1517" s="113" t="s">
        <v>19719</v>
      </c>
      <c r="L1517" s="113">
        <v>82194301074</v>
      </c>
      <c r="M1517" s="113" t="s">
        <v>46370</v>
      </c>
      <c r="O1517" s="113" t="s">
        <v>12173</v>
      </c>
      <c r="P1517" s="113" t="s">
        <v>19720</v>
      </c>
      <c r="Q1517" s="113" t="s">
        <v>19721</v>
      </c>
      <c r="R1517" s="113">
        <v>15</v>
      </c>
      <c r="S1517" s="113" t="s">
        <v>13</v>
      </c>
      <c r="T1517" s="113" t="s">
        <v>19722</v>
      </c>
      <c r="U1517" s="113" t="s">
        <v>19723</v>
      </c>
      <c r="V1517" s="114">
        <v>41920</v>
      </c>
      <c r="W1517" s="114">
        <v>41883</v>
      </c>
      <c r="X1517" s="113" t="s">
        <v>19724</v>
      </c>
      <c r="Y1517" s="114">
        <v>42339</v>
      </c>
      <c r="Z1517" s="114">
        <v>42339</v>
      </c>
      <c r="AA1517" s="113">
        <v>22</v>
      </c>
      <c r="AB1517" s="113" t="s">
        <v>25</v>
      </c>
      <c r="AC1517" s="113">
        <v>24</v>
      </c>
      <c r="AD1517" s="113" t="s">
        <v>47</v>
      </c>
      <c r="AE1517" s="114">
        <v>45017</v>
      </c>
      <c r="AF1517" s="113">
        <v>22</v>
      </c>
      <c r="AG1517" s="113">
        <v>1</v>
      </c>
      <c r="AH1517" s="113" t="s">
        <v>16263</v>
      </c>
      <c r="AI1517" s="117" t="s">
        <v>75</v>
      </c>
      <c r="AK1517" s="114">
        <v>41918</v>
      </c>
      <c r="AL1517" s="113">
        <v>25</v>
      </c>
      <c r="AM1517" s="113" t="s">
        <v>9974</v>
      </c>
      <c r="AN1517" s="113" t="s">
        <v>16623</v>
      </c>
      <c r="AO1517" s="113" t="s">
        <v>2439</v>
      </c>
      <c r="AP1517" s="113">
        <v>2003</v>
      </c>
      <c r="AQ1517" s="113" t="s">
        <v>8</v>
      </c>
      <c r="AR1517" s="113" t="s">
        <v>17145</v>
      </c>
      <c r="AS1517" s="113" t="s">
        <v>14</v>
      </c>
      <c r="AT1517" s="113" t="s">
        <v>14</v>
      </c>
      <c r="AU1517" s="113" t="s">
        <v>16229</v>
      </c>
      <c r="AV1517" s="113" t="s">
        <v>14</v>
      </c>
      <c r="AW1517" s="113" t="s">
        <v>14</v>
      </c>
    </row>
    <row r="1518" spans="1:49">
      <c r="A1518" s="116" t="s">
        <v>1437</v>
      </c>
      <c r="B1518" s="113">
        <v>10261344</v>
      </c>
      <c r="C1518" s="113" t="s">
        <v>1438</v>
      </c>
      <c r="E1518" s="113" t="s">
        <v>34</v>
      </c>
      <c r="F1518" s="113" t="s">
        <v>8</v>
      </c>
      <c r="G1518" s="114">
        <v>27260</v>
      </c>
      <c r="H1518" s="113" t="s">
        <v>16218</v>
      </c>
      <c r="I1518" s="113" t="s">
        <v>9866</v>
      </c>
      <c r="J1518" s="113" t="s">
        <v>9872</v>
      </c>
      <c r="K1518" s="113" t="s">
        <v>44788</v>
      </c>
      <c r="L1518" s="113">
        <v>82293850549</v>
      </c>
      <c r="M1518" s="113" t="s">
        <v>11711</v>
      </c>
      <c r="O1518" s="113" t="s">
        <v>11712</v>
      </c>
      <c r="P1518" s="113" t="s">
        <v>44789</v>
      </c>
      <c r="Q1518" s="113" t="s">
        <v>44790</v>
      </c>
      <c r="R1518" s="113">
        <v>15</v>
      </c>
      <c r="S1518" s="113" t="s">
        <v>13</v>
      </c>
      <c r="T1518" s="113" t="s">
        <v>44791</v>
      </c>
      <c r="U1518" s="113" t="s">
        <v>44792</v>
      </c>
      <c r="V1518" s="114">
        <v>35996</v>
      </c>
      <c r="W1518" s="114">
        <v>35855</v>
      </c>
      <c r="X1518" s="113" t="s">
        <v>44793</v>
      </c>
      <c r="Y1518" s="114">
        <v>36351</v>
      </c>
      <c r="Z1518" s="114">
        <v>36373</v>
      </c>
      <c r="AA1518" s="113">
        <v>21</v>
      </c>
      <c r="AB1518" s="113" t="s">
        <v>24</v>
      </c>
      <c r="AC1518" s="113">
        <v>41</v>
      </c>
      <c r="AD1518" s="113" t="s">
        <v>52</v>
      </c>
      <c r="AE1518" s="114">
        <v>43556</v>
      </c>
      <c r="AF1518" s="113">
        <v>16</v>
      </c>
      <c r="AG1518" s="113">
        <v>1</v>
      </c>
      <c r="AH1518" s="113" t="s">
        <v>9913</v>
      </c>
      <c r="AI1518" s="117" t="s">
        <v>6633</v>
      </c>
      <c r="AJ1518" s="113" t="s">
        <v>45514</v>
      </c>
      <c r="AK1518" s="114">
        <v>44670</v>
      </c>
      <c r="AL1518" s="113">
        <v>40</v>
      </c>
      <c r="AM1518" s="113" t="s">
        <v>9870</v>
      </c>
      <c r="AN1518" s="113" t="s">
        <v>16399</v>
      </c>
      <c r="AO1518" s="113" t="s">
        <v>169</v>
      </c>
      <c r="AP1518" s="113">
        <v>2004</v>
      </c>
      <c r="AQ1518" s="113" t="s">
        <v>5236</v>
      </c>
      <c r="AR1518" s="113" t="s">
        <v>28406</v>
      </c>
      <c r="AS1518" s="113" t="s">
        <v>14</v>
      </c>
      <c r="AT1518" s="113" t="s">
        <v>14</v>
      </c>
      <c r="AU1518" s="113" t="s">
        <v>16229</v>
      </c>
      <c r="AV1518" s="113" t="s">
        <v>14</v>
      </c>
      <c r="AW1518" s="113" t="s">
        <v>14</v>
      </c>
    </row>
    <row r="1519" spans="1:49">
      <c r="A1519" s="116" t="s">
        <v>9707</v>
      </c>
      <c r="B1519" s="113">
        <v>570036268</v>
      </c>
      <c r="C1519" s="113" t="s">
        <v>9708</v>
      </c>
      <c r="E1519" s="113" t="s">
        <v>41</v>
      </c>
      <c r="F1519" s="113" t="s">
        <v>494</v>
      </c>
      <c r="G1519" s="114">
        <v>27260</v>
      </c>
      <c r="H1519" s="113" t="s">
        <v>16230</v>
      </c>
      <c r="I1519" s="113" t="s">
        <v>9866</v>
      </c>
      <c r="J1519" s="113" t="s">
        <v>9872</v>
      </c>
      <c r="K1519" s="113" t="s">
        <v>17810</v>
      </c>
      <c r="L1519" s="113">
        <v>85256602707</v>
      </c>
      <c r="M1519" s="113" t="s">
        <v>15980</v>
      </c>
      <c r="O1519" s="113" t="s">
        <v>17811</v>
      </c>
      <c r="P1519" s="113" t="s">
        <v>17812</v>
      </c>
      <c r="Q1519" s="113" t="s">
        <v>17813</v>
      </c>
      <c r="R1519" s="113">
        <v>15</v>
      </c>
      <c r="S1519" s="113" t="s">
        <v>13</v>
      </c>
      <c r="T1519" s="113" t="s">
        <v>17814</v>
      </c>
      <c r="U1519" s="113" t="s">
        <v>17815</v>
      </c>
      <c r="V1519" s="114">
        <v>39563</v>
      </c>
      <c r="W1519" s="114">
        <v>39448</v>
      </c>
      <c r="X1519" s="113" t="s">
        <v>17816</v>
      </c>
      <c r="Y1519" s="114">
        <v>40145</v>
      </c>
      <c r="Z1519" s="114">
        <v>40148</v>
      </c>
      <c r="AA1519" s="113">
        <v>22</v>
      </c>
      <c r="AB1519" s="113" t="s">
        <v>25</v>
      </c>
      <c r="AC1519" s="113">
        <v>32</v>
      </c>
      <c r="AD1519" s="113" t="s">
        <v>84</v>
      </c>
      <c r="AE1519" s="114">
        <v>45017</v>
      </c>
      <c r="AF1519" s="113">
        <v>16</v>
      </c>
      <c r="AG1519" s="113">
        <v>3</v>
      </c>
      <c r="AH1519" s="113" t="s">
        <v>16226</v>
      </c>
      <c r="AI1519" s="117" t="s">
        <v>9875</v>
      </c>
      <c r="AK1519" s="114">
        <v>43922</v>
      </c>
      <c r="AL1519" s="113">
        <v>40</v>
      </c>
      <c r="AM1519" s="113" t="s">
        <v>9870</v>
      </c>
      <c r="AN1519" s="113" t="s">
        <v>16561</v>
      </c>
      <c r="AO1519" s="113" t="s">
        <v>42</v>
      </c>
      <c r="AP1519" s="113">
        <v>2014</v>
      </c>
      <c r="AQ1519" s="113" t="s">
        <v>9871</v>
      </c>
      <c r="AR1519" s="113" t="s">
        <v>16842</v>
      </c>
      <c r="AS1519" s="113" t="s">
        <v>14</v>
      </c>
      <c r="AT1519" s="113" t="s">
        <v>14</v>
      </c>
      <c r="AU1519" s="113" t="s">
        <v>16229</v>
      </c>
      <c r="AV1519" s="113" t="s">
        <v>14</v>
      </c>
    </row>
    <row r="1520" spans="1:49">
      <c r="A1520" s="116" t="s">
        <v>3627</v>
      </c>
      <c r="B1520" s="113">
        <v>570017370</v>
      </c>
      <c r="C1520" s="113" t="s">
        <v>3628</v>
      </c>
      <c r="E1520" s="113" t="s">
        <v>30</v>
      </c>
      <c r="F1520" s="113" t="s">
        <v>8</v>
      </c>
      <c r="G1520" s="114">
        <v>27261</v>
      </c>
      <c r="H1520" s="113" t="s">
        <v>16230</v>
      </c>
      <c r="I1520" s="113" t="s">
        <v>9866</v>
      </c>
      <c r="J1520" s="113" t="s">
        <v>9872</v>
      </c>
      <c r="K1520" s="113" t="s">
        <v>28412</v>
      </c>
      <c r="L1520" s="113">
        <v>81341035300</v>
      </c>
      <c r="M1520" s="113" t="s">
        <v>13226</v>
      </c>
      <c r="O1520" s="113" t="s">
        <v>13227</v>
      </c>
      <c r="P1520" s="113" t="s">
        <v>28413</v>
      </c>
      <c r="Q1520" s="113" t="s">
        <v>28414</v>
      </c>
      <c r="R1520" s="113">
        <v>15</v>
      </c>
      <c r="S1520" s="113" t="s">
        <v>13</v>
      </c>
      <c r="T1520" s="113" t="s">
        <v>28415</v>
      </c>
      <c r="U1520" s="113" t="s">
        <v>28416</v>
      </c>
      <c r="V1520" s="114">
        <v>38397</v>
      </c>
      <c r="W1520" s="114">
        <v>38353</v>
      </c>
      <c r="X1520" s="113" t="s">
        <v>28417</v>
      </c>
      <c r="Y1520" s="114">
        <v>38775</v>
      </c>
      <c r="Z1520" s="114">
        <v>38777</v>
      </c>
      <c r="AA1520" s="113">
        <v>31</v>
      </c>
      <c r="AB1520" s="113" t="s">
        <v>9</v>
      </c>
      <c r="AC1520" s="113">
        <v>41</v>
      </c>
      <c r="AD1520" s="113" t="s">
        <v>52</v>
      </c>
      <c r="AE1520" s="114">
        <v>44287</v>
      </c>
      <c r="AF1520" s="113">
        <v>16</v>
      </c>
      <c r="AG1520" s="113">
        <v>3</v>
      </c>
      <c r="AH1520" s="113" t="s">
        <v>16226</v>
      </c>
      <c r="AI1520" s="117" t="s">
        <v>215</v>
      </c>
      <c r="AK1520" s="114">
        <v>44287</v>
      </c>
      <c r="AL1520" s="113">
        <v>40</v>
      </c>
      <c r="AM1520" s="113" t="s">
        <v>9870</v>
      </c>
      <c r="AN1520" s="113" t="s">
        <v>18311</v>
      </c>
      <c r="AO1520" s="113" t="s">
        <v>480</v>
      </c>
      <c r="AP1520" s="113">
        <v>1998</v>
      </c>
      <c r="AQ1520" s="113" t="s">
        <v>8</v>
      </c>
      <c r="AR1520" s="113" t="s">
        <v>18760</v>
      </c>
      <c r="AS1520" s="113" t="s">
        <v>14</v>
      </c>
      <c r="AT1520" s="113" t="s">
        <v>14</v>
      </c>
      <c r="AU1520" s="113" t="s">
        <v>16229</v>
      </c>
      <c r="AV1520" s="113" t="s">
        <v>14</v>
      </c>
      <c r="AW1520" s="113" t="s">
        <v>14</v>
      </c>
    </row>
    <row r="1521" spans="1:49">
      <c r="A1521" s="116" t="s">
        <v>6525</v>
      </c>
      <c r="B1521" s="113">
        <v>570013200</v>
      </c>
      <c r="C1521" s="113" t="s">
        <v>6526</v>
      </c>
      <c r="E1521" s="113" t="s">
        <v>2179</v>
      </c>
      <c r="F1521" s="113" t="s">
        <v>2157</v>
      </c>
      <c r="G1521" s="114">
        <v>27262</v>
      </c>
      <c r="H1521" s="113" t="s">
        <v>16218</v>
      </c>
      <c r="I1521" s="113" t="s">
        <v>9866</v>
      </c>
      <c r="J1521" s="113" t="s">
        <v>9867</v>
      </c>
      <c r="K1521" s="113" t="s">
        <v>22848</v>
      </c>
      <c r="L1521" s="113">
        <v>85395004767</v>
      </c>
      <c r="M1521" s="113" t="s">
        <v>15140</v>
      </c>
      <c r="O1521" s="113" t="s">
        <v>22849</v>
      </c>
      <c r="P1521" s="113" t="s">
        <v>22850</v>
      </c>
      <c r="Q1521" s="113" t="s">
        <v>22851</v>
      </c>
      <c r="R1521" s="113">
        <v>15</v>
      </c>
      <c r="S1521" s="113" t="s">
        <v>13</v>
      </c>
      <c r="T1521" s="113" t="s">
        <v>22852</v>
      </c>
      <c r="U1521" s="113" t="s">
        <v>21242</v>
      </c>
      <c r="V1521" s="114">
        <v>37068</v>
      </c>
      <c r="W1521" s="114">
        <v>36861</v>
      </c>
      <c r="X1521" s="113" t="s">
        <v>21243</v>
      </c>
      <c r="Y1521" s="114">
        <v>37334</v>
      </c>
      <c r="Z1521" s="114">
        <v>37347</v>
      </c>
      <c r="AA1521" s="113">
        <v>31</v>
      </c>
      <c r="AB1521" s="113" t="s">
        <v>9</v>
      </c>
      <c r="AC1521" s="113">
        <v>43</v>
      </c>
      <c r="AD1521" s="113" t="s">
        <v>316</v>
      </c>
      <c r="AE1521" s="114">
        <v>45444</v>
      </c>
      <c r="AF1521" s="113">
        <v>23</v>
      </c>
      <c r="AG1521" s="113">
        <v>6</v>
      </c>
      <c r="AH1521" s="113" t="s">
        <v>9913</v>
      </c>
      <c r="AI1521" s="117" t="s">
        <v>9837</v>
      </c>
      <c r="AJ1521" s="113" t="s">
        <v>45507</v>
      </c>
      <c r="AK1521" s="114">
        <v>44670</v>
      </c>
      <c r="AL1521" s="113">
        <v>45</v>
      </c>
      <c r="AM1521" s="113" t="s">
        <v>9922</v>
      </c>
      <c r="AN1521" s="113" t="s">
        <v>18885</v>
      </c>
      <c r="AO1521" s="113" t="s">
        <v>762</v>
      </c>
      <c r="AP1521" s="113">
        <v>2006</v>
      </c>
      <c r="AQ1521" s="113" t="s">
        <v>5236</v>
      </c>
      <c r="AR1521" s="113" t="s">
        <v>25204</v>
      </c>
      <c r="AS1521" s="113" t="s">
        <v>14</v>
      </c>
      <c r="AT1521" s="113" t="s">
        <v>14</v>
      </c>
      <c r="AU1521" s="113" t="s">
        <v>16229</v>
      </c>
      <c r="AV1521" s="113" t="s">
        <v>14</v>
      </c>
      <c r="AW1521" s="113" t="s">
        <v>14</v>
      </c>
    </row>
    <row r="1522" spans="1:49">
      <c r="A1522" s="116" t="s">
        <v>6487</v>
      </c>
      <c r="B1522" s="113">
        <v>132218755</v>
      </c>
      <c r="C1522" s="113" t="s">
        <v>6488</v>
      </c>
      <c r="E1522" s="113" t="s">
        <v>140</v>
      </c>
      <c r="F1522" s="113" t="s">
        <v>1285</v>
      </c>
      <c r="G1522" s="114">
        <v>27264</v>
      </c>
      <c r="H1522" s="113" t="s">
        <v>16230</v>
      </c>
      <c r="I1522" s="113" t="s">
        <v>9866</v>
      </c>
      <c r="J1522" s="113" t="s">
        <v>9867</v>
      </c>
      <c r="K1522" s="113" t="s">
        <v>17797</v>
      </c>
      <c r="L1522" s="113">
        <v>82293407714</v>
      </c>
      <c r="M1522" s="113" t="s">
        <v>17798</v>
      </c>
      <c r="O1522" s="113" t="s">
        <v>11957</v>
      </c>
      <c r="P1522" s="113" t="s">
        <v>17799</v>
      </c>
      <c r="Q1522" s="113" t="s">
        <v>17800</v>
      </c>
      <c r="R1522" s="113">
        <v>15</v>
      </c>
      <c r="S1522" s="113" t="s">
        <v>13</v>
      </c>
      <c r="T1522" s="113" t="s">
        <v>17801</v>
      </c>
      <c r="U1522" s="113" t="s">
        <v>17802</v>
      </c>
      <c r="V1522" s="114">
        <v>36052</v>
      </c>
      <c r="W1522" s="114">
        <v>36008</v>
      </c>
      <c r="X1522" s="113" t="s">
        <v>17803</v>
      </c>
      <c r="Y1522" s="114">
        <v>36403</v>
      </c>
      <c r="Z1522" s="114">
        <v>36404</v>
      </c>
      <c r="AA1522" s="113">
        <v>22</v>
      </c>
      <c r="AB1522" s="113" t="s">
        <v>25</v>
      </c>
      <c r="AC1522" s="113">
        <v>33</v>
      </c>
      <c r="AD1522" s="113" t="s">
        <v>10</v>
      </c>
      <c r="AE1522" s="114">
        <v>43191</v>
      </c>
      <c r="AF1522" s="113">
        <v>17</v>
      </c>
      <c r="AG1522" s="113">
        <v>8</v>
      </c>
      <c r="AH1522" s="113" t="s">
        <v>16226</v>
      </c>
      <c r="AI1522" s="117" t="s">
        <v>9891</v>
      </c>
      <c r="AK1522" s="114">
        <v>44670</v>
      </c>
      <c r="AL1522" s="113">
        <v>40</v>
      </c>
      <c r="AM1522" s="113" t="s">
        <v>9870</v>
      </c>
      <c r="AN1522" s="113" t="s">
        <v>17344</v>
      </c>
      <c r="AO1522" s="113" t="s">
        <v>142</v>
      </c>
      <c r="AP1522" s="113">
        <v>2009</v>
      </c>
      <c r="AQ1522" s="113" t="s">
        <v>9871</v>
      </c>
      <c r="AR1522" s="113" t="s">
        <v>17804</v>
      </c>
      <c r="AS1522" s="113" t="s">
        <v>14</v>
      </c>
      <c r="AT1522" s="113" t="s">
        <v>14</v>
      </c>
      <c r="AU1522" s="113" t="s">
        <v>16229</v>
      </c>
      <c r="AV1522" s="113" t="s">
        <v>14</v>
      </c>
      <c r="AW1522" s="113" t="s">
        <v>14</v>
      </c>
    </row>
    <row r="1523" spans="1:49">
      <c r="A1523" s="116" t="s">
        <v>3798</v>
      </c>
      <c r="B1523" s="113">
        <v>570021313</v>
      </c>
      <c r="C1523" s="113" t="s">
        <v>290</v>
      </c>
      <c r="E1523" s="113" t="s">
        <v>67</v>
      </c>
      <c r="F1523" s="113" t="s">
        <v>8</v>
      </c>
      <c r="G1523" s="114">
        <v>27267</v>
      </c>
      <c r="H1523" s="113" t="s">
        <v>16230</v>
      </c>
      <c r="I1523" s="113" t="s">
        <v>9866</v>
      </c>
      <c r="J1523" s="113" t="s">
        <v>9872</v>
      </c>
      <c r="K1523" s="113" t="s">
        <v>29655</v>
      </c>
      <c r="L1523" s="113">
        <v>81245087473</v>
      </c>
      <c r="M1523" s="113" t="s">
        <v>12913</v>
      </c>
      <c r="O1523" s="113" t="s">
        <v>12914</v>
      </c>
      <c r="P1523" s="113" t="s">
        <v>29656</v>
      </c>
      <c r="Q1523" s="113" t="s">
        <v>29657</v>
      </c>
      <c r="R1523" s="113">
        <v>15</v>
      </c>
      <c r="S1523" s="113" t="s">
        <v>13</v>
      </c>
      <c r="T1523" s="113" t="s">
        <v>29658</v>
      </c>
      <c r="U1523" s="113" t="s">
        <v>29659</v>
      </c>
      <c r="V1523" s="114">
        <v>39038</v>
      </c>
      <c r="W1523" s="114">
        <v>38808</v>
      </c>
      <c r="X1523" s="113" t="s">
        <v>29660</v>
      </c>
      <c r="Y1523" s="114">
        <v>39353</v>
      </c>
      <c r="Z1523" s="114">
        <v>39356</v>
      </c>
      <c r="AA1523" s="113">
        <v>31</v>
      </c>
      <c r="AB1523" s="113" t="s">
        <v>9</v>
      </c>
      <c r="AC1523" s="113">
        <v>34</v>
      </c>
      <c r="AD1523" s="113" t="s">
        <v>18</v>
      </c>
      <c r="AE1523" s="114">
        <v>42644</v>
      </c>
      <c r="AF1523" s="113">
        <v>19</v>
      </c>
      <c r="AG1523" s="113">
        <v>1</v>
      </c>
      <c r="AH1523" s="113" t="s">
        <v>16226</v>
      </c>
      <c r="AI1523" s="117" t="s">
        <v>10098</v>
      </c>
      <c r="AK1523" s="114">
        <v>44925</v>
      </c>
      <c r="AL1523" s="113">
        <v>40</v>
      </c>
      <c r="AM1523" s="113" t="s">
        <v>9870</v>
      </c>
      <c r="AN1523" s="113" t="s">
        <v>19987</v>
      </c>
      <c r="AO1523" s="113" t="s">
        <v>942</v>
      </c>
      <c r="AP1523" s="113">
        <v>2005</v>
      </c>
      <c r="AQ1523" s="113" t="s">
        <v>8</v>
      </c>
      <c r="AR1523" s="113" t="s">
        <v>29654</v>
      </c>
      <c r="AS1523" s="113" t="s">
        <v>14</v>
      </c>
      <c r="AT1523" s="113" t="s">
        <v>14</v>
      </c>
      <c r="AU1523" s="113" t="s">
        <v>16229</v>
      </c>
      <c r="AV1523" s="113" t="s">
        <v>14</v>
      </c>
      <c r="AW1523" s="113" t="s">
        <v>14</v>
      </c>
    </row>
    <row r="1524" spans="1:49">
      <c r="A1524" s="116" t="s">
        <v>6546</v>
      </c>
      <c r="B1524" s="113">
        <v>570021184</v>
      </c>
      <c r="C1524" s="113" t="s">
        <v>1354</v>
      </c>
      <c r="E1524" s="113" t="s">
        <v>74</v>
      </c>
      <c r="F1524" s="113" t="s">
        <v>388</v>
      </c>
      <c r="G1524" s="114">
        <v>27268</v>
      </c>
      <c r="H1524" s="113" t="s">
        <v>16230</v>
      </c>
      <c r="I1524" s="113" t="s">
        <v>9866</v>
      </c>
      <c r="J1524" s="113" t="s">
        <v>9872</v>
      </c>
      <c r="K1524" s="113" t="s">
        <v>35895</v>
      </c>
      <c r="L1524" s="113">
        <v>82216837380</v>
      </c>
      <c r="M1524" s="113" t="s">
        <v>15840</v>
      </c>
      <c r="O1524" s="113" t="s">
        <v>35896</v>
      </c>
      <c r="P1524" s="113" t="s">
        <v>35897</v>
      </c>
      <c r="Q1524" s="113" t="s">
        <v>35898</v>
      </c>
      <c r="R1524" s="113">
        <v>15</v>
      </c>
      <c r="S1524" s="113" t="s">
        <v>13</v>
      </c>
      <c r="T1524" s="113" t="s">
        <v>35899</v>
      </c>
      <c r="U1524" s="113" t="s">
        <v>35900</v>
      </c>
      <c r="V1524" s="114">
        <v>37773</v>
      </c>
      <c r="W1524" s="114">
        <v>38808</v>
      </c>
      <c r="X1524" s="113" t="s">
        <v>35901</v>
      </c>
      <c r="Y1524" s="114">
        <v>39353</v>
      </c>
      <c r="Z1524" s="114">
        <v>39356</v>
      </c>
      <c r="AA1524" s="113">
        <v>22</v>
      </c>
      <c r="AB1524" s="113" t="s">
        <v>25</v>
      </c>
      <c r="AC1524" s="113">
        <v>34</v>
      </c>
      <c r="AD1524" s="113" t="s">
        <v>18</v>
      </c>
      <c r="AE1524" s="114">
        <v>45505</v>
      </c>
      <c r="AF1524" s="113">
        <v>19</v>
      </c>
      <c r="AG1524" s="113">
        <v>2</v>
      </c>
      <c r="AH1524" s="113" t="s">
        <v>16226</v>
      </c>
      <c r="AI1524" s="117" t="s">
        <v>9891</v>
      </c>
      <c r="AK1524" s="114">
        <v>44287</v>
      </c>
      <c r="AL1524" s="113">
        <v>40</v>
      </c>
      <c r="AM1524" s="113" t="s">
        <v>9870</v>
      </c>
      <c r="AN1524" s="113" t="s">
        <v>17096</v>
      </c>
      <c r="AO1524" s="113" t="s">
        <v>420</v>
      </c>
      <c r="AP1524" s="113">
        <v>2008</v>
      </c>
      <c r="AQ1524" s="113" t="s">
        <v>5236</v>
      </c>
      <c r="AR1524" s="113" t="s">
        <v>23401</v>
      </c>
      <c r="AS1524" s="113" t="s">
        <v>14</v>
      </c>
      <c r="AT1524" s="113" t="s">
        <v>14</v>
      </c>
      <c r="AU1524" s="113" t="s">
        <v>16229</v>
      </c>
      <c r="AV1524" s="113" t="s">
        <v>14</v>
      </c>
      <c r="AW1524" s="113" t="s">
        <v>14</v>
      </c>
    </row>
    <row r="1525" spans="1:49">
      <c r="A1525" s="116" t="s">
        <v>8606</v>
      </c>
      <c r="C1525" s="113" t="s">
        <v>852</v>
      </c>
      <c r="E1525" s="113" t="s">
        <v>831</v>
      </c>
      <c r="F1525" s="113" t="s">
        <v>8</v>
      </c>
      <c r="G1525" s="114">
        <v>27269</v>
      </c>
      <c r="H1525" s="113" t="s">
        <v>16218</v>
      </c>
      <c r="I1525" s="113" t="s">
        <v>9866</v>
      </c>
      <c r="J1525" s="113" t="s">
        <v>9872</v>
      </c>
      <c r="K1525" s="113" t="s">
        <v>35531</v>
      </c>
      <c r="L1525" s="113">
        <v>82262462756</v>
      </c>
      <c r="M1525" s="113" t="s">
        <v>12172</v>
      </c>
      <c r="O1525" s="113" t="s">
        <v>12173</v>
      </c>
      <c r="P1525" s="113" t="s">
        <v>35532</v>
      </c>
      <c r="Q1525" s="113" t="s">
        <v>35533</v>
      </c>
      <c r="R1525" s="113">
        <v>15</v>
      </c>
      <c r="S1525" s="113" t="s">
        <v>13</v>
      </c>
      <c r="T1525" s="113" t="s">
        <v>35534</v>
      </c>
      <c r="U1525" s="113" t="s">
        <v>35535</v>
      </c>
      <c r="V1525" s="114">
        <v>42044</v>
      </c>
      <c r="W1525" s="114">
        <v>42036</v>
      </c>
      <c r="X1525" s="113" t="s">
        <v>35536</v>
      </c>
      <c r="Y1525" s="114">
        <v>42612</v>
      </c>
      <c r="Z1525" s="114">
        <v>42614</v>
      </c>
      <c r="AA1525" s="113">
        <v>21</v>
      </c>
      <c r="AB1525" s="113" t="s">
        <v>24</v>
      </c>
      <c r="AC1525" s="113">
        <v>32</v>
      </c>
      <c r="AD1525" s="113" t="s">
        <v>84</v>
      </c>
      <c r="AE1525" s="114">
        <v>45017</v>
      </c>
      <c r="AF1525" s="113">
        <v>13</v>
      </c>
      <c r="AG1525" s="113">
        <v>2</v>
      </c>
      <c r="AH1525" s="113" t="s">
        <v>9913</v>
      </c>
      <c r="AI1525" s="117" t="s">
        <v>336</v>
      </c>
      <c r="AJ1525" s="113" t="s">
        <v>45516</v>
      </c>
      <c r="AK1525" s="114">
        <v>44923</v>
      </c>
      <c r="AL1525" s="113">
        <v>40</v>
      </c>
      <c r="AM1525" s="113" t="s">
        <v>9870</v>
      </c>
      <c r="AN1525" s="113" t="s">
        <v>35537</v>
      </c>
      <c r="AO1525" s="113" t="s">
        <v>8607</v>
      </c>
      <c r="AP1525" s="113">
        <v>2018</v>
      </c>
      <c r="AQ1525" s="113" t="s">
        <v>8</v>
      </c>
      <c r="AR1525" s="113" t="s">
        <v>35538</v>
      </c>
      <c r="AS1525" s="113" t="s">
        <v>14</v>
      </c>
      <c r="AT1525" s="113" t="s">
        <v>14</v>
      </c>
      <c r="AU1525" s="113" t="s">
        <v>16229</v>
      </c>
      <c r="AV1525" s="113" t="s">
        <v>14</v>
      </c>
      <c r="AW1525" s="113" t="s">
        <v>14</v>
      </c>
    </row>
    <row r="1526" spans="1:49">
      <c r="A1526" s="116" t="s">
        <v>1567</v>
      </c>
      <c r="B1526" s="113">
        <v>570015927</v>
      </c>
      <c r="C1526" s="113" t="s">
        <v>1568</v>
      </c>
      <c r="E1526" s="113" t="s">
        <v>1569</v>
      </c>
      <c r="F1526" s="113" t="s">
        <v>510</v>
      </c>
      <c r="G1526" s="114">
        <v>27272</v>
      </c>
      <c r="H1526" s="113" t="s">
        <v>16230</v>
      </c>
      <c r="I1526" s="113" t="s">
        <v>9866</v>
      </c>
      <c r="J1526" s="113" t="s">
        <v>9872</v>
      </c>
      <c r="K1526" s="113" t="s">
        <v>24328</v>
      </c>
      <c r="L1526" s="113">
        <v>85241244095</v>
      </c>
      <c r="M1526" s="113" t="s">
        <v>14787</v>
      </c>
      <c r="O1526" s="113" t="s">
        <v>24329</v>
      </c>
      <c r="P1526" s="113" t="s">
        <v>24330</v>
      </c>
      <c r="Q1526" s="113" t="s">
        <v>24331</v>
      </c>
      <c r="R1526" s="113">
        <v>15</v>
      </c>
      <c r="S1526" s="113" t="s">
        <v>13</v>
      </c>
      <c r="T1526" s="113" t="s">
        <v>24332</v>
      </c>
      <c r="U1526" s="113" t="s">
        <v>24333</v>
      </c>
      <c r="V1526" s="114">
        <v>37633</v>
      </c>
      <c r="W1526" s="114">
        <v>37956</v>
      </c>
      <c r="X1526" s="113" t="s">
        <v>24334</v>
      </c>
      <c r="Y1526" s="114">
        <v>38408</v>
      </c>
      <c r="Z1526" s="114">
        <v>38412</v>
      </c>
      <c r="AA1526" s="113">
        <v>22</v>
      </c>
      <c r="AB1526" s="113" t="s">
        <v>25</v>
      </c>
      <c r="AC1526" s="113">
        <v>41</v>
      </c>
      <c r="AD1526" s="113" t="s">
        <v>52</v>
      </c>
      <c r="AE1526" s="114">
        <v>44835</v>
      </c>
      <c r="AF1526" s="113">
        <v>21</v>
      </c>
      <c r="AG1526" s="113">
        <v>10</v>
      </c>
      <c r="AH1526" s="113" t="s">
        <v>16226</v>
      </c>
      <c r="AI1526" s="117" t="s">
        <v>10545</v>
      </c>
      <c r="AK1526" s="114">
        <v>44835</v>
      </c>
      <c r="AL1526" s="113">
        <v>45</v>
      </c>
      <c r="AM1526" s="113" t="s">
        <v>9922</v>
      </c>
      <c r="AN1526" s="113" t="s">
        <v>17296</v>
      </c>
      <c r="AO1526" s="113" t="s">
        <v>1570</v>
      </c>
      <c r="AP1526" s="113">
        <v>2012</v>
      </c>
      <c r="AQ1526" s="113" t="s">
        <v>8</v>
      </c>
      <c r="AR1526" s="113" t="s">
        <v>17933</v>
      </c>
      <c r="AS1526" s="113" t="s">
        <v>14</v>
      </c>
      <c r="AT1526" s="113" t="s">
        <v>14</v>
      </c>
      <c r="AU1526" s="113" t="s">
        <v>16229</v>
      </c>
      <c r="AV1526" s="113" t="s">
        <v>14</v>
      </c>
      <c r="AW1526" s="113" t="s">
        <v>14</v>
      </c>
    </row>
    <row r="1527" spans="1:49">
      <c r="A1527" s="116" t="s">
        <v>3075</v>
      </c>
      <c r="B1527" s="113">
        <v>570027775</v>
      </c>
      <c r="C1527" s="113" t="s">
        <v>1115</v>
      </c>
      <c r="E1527" s="113" t="s">
        <v>244</v>
      </c>
      <c r="F1527" s="113" t="s">
        <v>8</v>
      </c>
      <c r="G1527" s="114">
        <v>27275</v>
      </c>
      <c r="H1527" s="113" t="s">
        <v>16230</v>
      </c>
      <c r="I1527" s="113" t="s">
        <v>9866</v>
      </c>
      <c r="J1527" s="113" t="s">
        <v>9872</v>
      </c>
      <c r="K1527" s="113" t="s">
        <v>26213</v>
      </c>
      <c r="L1527" s="113">
        <v>85298778947</v>
      </c>
      <c r="M1527" s="113" t="s">
        <v>11264</v>
      </c>
      <c r="O1527" s="113" t="s">
        <v>11265</v>
      </c>
      <c r="P1527" s="113" t="s">
        <v>26214</v>
      </c>
      <c r="Q1527" s="113" t="s">
        <v>26215</v>
      </c>
      <c r="R1527" s="113">
        <v>15</v>
      </c>
      <c r="S1527" s="113" t="s">
        <v>13</v>
      </c>
      <c r="T1527" s="113" t="s">
        <v>26216</v>
      </c>
      <c r="U1527" s="113" t="s">
        <v>26217</v>
      </c>
      <c r="V1527" s="114">
        <v>39387</v>
      </c>
      <c r="W1527" s="114">
        <v>39083</v>
      </c>
      <c r="X1527" s="113" t="s">
        <v>26218</v>
      </c>
      <c r="Y1527" s="114">
        <v>39720</v>
      </c>
      <c r="Z1527" s="114">
        <v>39722</v>
      </c>
      <c r="AA1527" s="113">
        <v>21</v>
      </c>
      <c r="AB1527" s="113" t="s">
        <v>24</v>
      </c>
      <c r="AC1527" s="113">
        <v>33</v>
      </c>
      <c r="AD1527" s="113" t="s">
        <v>10</v>
      </c>
      <c r="AE1527" s="114">
        <v>43739</v>
      </c>
      <c r="AF1527" s="113">
        <v>11</v>
      </c>
      <c r="AG1527" s="113">
        <v>9</v>
      </c>
      <c r="AH1527" s="113" t="s">
        <v>16263</v>
      </c>
      <c r="AI1527" s="117" t="s">
        <v>16264</v>
      </c>
      <c r="AK1527" s="114">
        <v>45302</v>
      </c>
      <c r="AL1527" s="113">
        <v>40</v>
      </c>
      <c r="AM1527" s="113" t="s">
        <v>9870</v>
      </c>
      <c r="AN1527" s="113" t="s">
        <v>26219</v>
      </c>
      <c r="AO1527" s="113" t="s">
        <v>11266</v>
      </c>
      <c r="AP1527" s="113">
        <v>2000</v>
      </c>
      <c r="AQ1527" s="113" t="s">
        <v>8</v>
      </c>
      <c r="AR1527" s="113" t="s">
        <v>26220</v>
      </c>
      <c r="AS1527" s="113" t="s">
        <v>14</v>
      </c>
      <c r="AT1527" s="113" t="s">
        <v>14</v>
      </c>
      <c r="AU1527" s="113" t="s">
        <v>16229</v>
      </c>
      <c r="AV1527" s="113" t="s">
        <v>14</v>
      </c>
    </row>
    <row r="1528" spans="1:49">
      <c r="A1528" s="116" t="s">
        <v>3671</v>
      </c>
      <c r="C1528" s="113" t="s">
        <v>3469</v>
      </c>
      <c r="E1528" s="113" t="s">
        <v>30</v>
      </c>
      <c r="F1528" s="113" t="s">
        <v>414</v>
      </c>
      <c r="G1528" s="114">
        <v>27277</v>
      </c>
      <c r="H1528" s="113" t="s">
        <v>16230</v>
      </c>
      <c r="I1528" s="113" t="s">
        <v>9866</v>
      </c>
      <c r="J1528" s="113" t="s">
        <v>9872</v>
      </c>
      <c r="K1528" s="113" t="s">
        <v>31678</v>
      </c>
      <c r="L1528" s="113">
        <v>85231519137</v>
      </c>
      <c r="M1528" s="113" t="s">
        <v>31679</v>
      </c>
      <c r="O1528" s="113" t="s">
        <v>15477</v>
      </c>
      <c r="P1528" s="113" t="s">
        <v>30118</v>
      </c>
      <c r="Q1528" s="113" t="s">
        <v>31680</v>
      </c>
      <c r="R1528" s="113">
        <v>15</v>
      </c>
      <c r="S1528" s="113" t="s">
        <v>13</v>
      </c>
      <c r="T1528" s="113" t="s">
        <v>31681</v>
      </c>
      <c r="U1528" s="113" t="s">
        <v>31682</v>
      </c>
      <c r="V1528" s="114">
        <v>42032</v>
      </c>
      <c r="W1528" s="114">
        <v>41944</v>
      </c>
      <c r="X1528" s="113" t="s">
        <v>31683</v>
      </c>
      <c r="Y1528" s="114">
        <v>42612</v>
      </c>
      <c r="Z1528" s="114">
        <v>42614</v>
      </c>
      <c r="AA1528" s="113">
        <v>31</v>
      </c>
      <c r="AB1528" s="113" t="s">
        <v>9</v>
      </c>
      <c r="AC1528" s="113">
        <v>33</v>
      </c>
      <c r="AD1528" s="113" t="s">
        <v>10</v>
      </c>
      <c r="AE1528" s="114">
        <v>45017</v>
      </c>
      <c r="AF1528" s="113">
        <v>18</v>
      </c>
      <c r="AG1528" s="113">
        <v>4</v>
      </c>
      <c r="AH1528" s="113" t="s">
        <v>16263</v>
      </c>
      <c r="AI1528" s="117" t="s">
        <v>16264</v>
      </c>
      <c r="AK1528" s="114">
        <v>45302</v>
      </c>
      <c r="AL1528" s="113">
        <v>40</v>
      </c>
      <c r="AM1528" s="113" t="s">
        <v>9870</v>
      </c>
      <c r="AN1528" s="113" t="s">
        <v>16468</v>
      </c>
      <c r="AO1528" s="113" t="s">
        <v>31</v>
      </c>
      <c r="AP1528" s="113">
        <v>2004</v>
      </c>
      <c r="AQ1528" s="113" t="s">
        <v>8</v>
      </c>
      <c r="AR1528" s="113" t="s">
        <v>16240</v>
      </c>
      <c r="AS1528" s="113" t="s">
        <v>14</v>
      </c>
      <c r="AT1528" s="113" t="s">
        <v>14</v>
      </c>
      <c r="AU1528" s="113" t="s">
        <v>16229</v>
      </c>
      <c r="AV1528" s="113" t="s">
        <v>14</v>
      </c>
    </row>
    <row r="1529" spans="1:49">
      <c r="A1529" s="116" t="s">
        <v>4442</v>
      </c>
      <c r="C1529" s="113" t="s">
        <v>4443</v>
      </c>
      <c r="E1529" s="113" t="s">
        <v>191</v>
      </c>
      <c r="F1529" s="113" t="s">
        <v>8</v>
      </c>
      <c r="G1529" s="114">
        <v>27278</v>
      </c>
      <c r="H1529" s="113" t="s">
        <v>16218</v>
      </c>
      <c r="I1529" s="113" t="s">
        <v>9866</v>
      </c>
      <c r="J1529" s="113" t="s">
        <v>9872</v>
      </c>
      <c r="K1529" s="113" t="s">
        <v>25374</v>
      </c>
      <c r="L1529" s="113">
        <v>82250490396</v>
      </c>
      <c r="M1529" s="113" t="s">
        <v>11247</v>
      </c>
      <c r="O1529" s="113" t="s">
        <v>11248</v>
      </c>
      <c r="P1529" s="113" t="s">
        <v>25375</v>
      </c>
      <c r="Q1529" s="113" t="s">
        <v>25376</v>
      </c>
      <c r="R1529" s="113">
        <v>15</v>
      </c>
      <c r="S1529" s="113" t="s">
        <v>13</v>
      </c>
      <c r="T1529" s="113" t="s">
        <v>25377</v>
      </c>
      <c r="U1529" s="113" t="s">
        <v>25378</v>
      </c>
      <c r="V1529" s="114">
        <v>39965</v>
      </c>
      <c r="W1529" s="114">
        <v>39965</v>
      </c>
      <c r="X1529" s="113" t="s">
        <v>25378</v>
      </c>
      <c r="Y1529" s="114">
        <v>39965</v>
      </c>
      <c r="Z1529" s="114">
        <v>39965</v>
      </c>
      <c r="AA1529" s="113">
        <v>21</v>
      </c>
      <c r="AB1529" s="113" t="s">
        <v>24</v>
      </c>
      <c r="AC1529" s="113">
        <v>33</v>
      </c>
      <c r="AD1529" s="113" t="s">
        <v>10</v>
      </c>
      <c r="AE1529" s="114">
        <v>45200</v>
      </c>
      <c r="AF1529" s="113">
        <v>14</v>
      </c>
      <c r="AG1529" s="113">
        <v>9</v>
      </c>
      <c r="AH1529" s="113" t="s">
        <v>9913</v>
      </c>
      <c r="AI1529" s="117" t="s">
        <v>251</v>
      </c>
      <c r="AJ1529" s="113" t="s">
        <v>45509</v>
      </c>
      <c r="AK1529" s="114">
        <v>44558</v>
      </c>
      <c r="AL1529" s="113">
        <v>40</v>
      </c>
      <c r="AM1529" s="113" t="s">
        <v>9870</v>
      </c>
      <c r="AN1529" s="113" t="s">
        <v>16334</v>
      </c>
      <c r="AO1529" s="113" t="s">
        <v>383</v>
      </c>
      <c r="AP1529" s="113">
        <v>2012</v>
      </c>
      <c r="AQ1529" s="113" t="s">
        <v>9905</v>
      </c>
      <c r="AR1529" s="113" t="s">
        <v>25358</v>
      </c>
      <c r="AS1529" s="113" t="s">
        <v>14</v>
      </c>
      <c r="AT1529" s="113" t="s">
        <v>14</v>
      </c>
      <c r="AU1529" s="113" t="s">
        <v>16229</v>
      </c>
      <c r="AV1529" s="113" t="s">
        <v>14</v>
      </c>
    </row>
    <row r="1530" spans="1:49">
      <c r="A1530" s="116" t="s">
        <v>7079</v>
      </c>
      <c r="B1530" s="113">
        <v>132218888</v>
      </c>
      <c r="C1530" s="113" t="s">
        <v>7080</v>
      </c>
      <c r="E1530" s="113" t="s">
        <v>41</v>
      </c>
      <c r="F1530" s="113" t="s">
        <v>2612</v>
      </c>
      <c r="G1530" s="114">
        <v>27286</v>
      </c>
      <c r="H1530" s="113" t="s">
        <v>16230</v>
      </c>
      <c r="I1530" s="113" t="s">
        <v>9866</v>
      </c>
      <c r="J1530" s="113" t="s">
        <v>9872</v>
      </c>
      <c r="K1530" s="113" t="s">
        <v>18957</v>
      </c>
      <c r="L1530" s="113">
        <v>82349275424</v>
      </c>
      <c r="M1530" s="113" t="s">
        <v>14685</v>
      </c>
      <c r="O1530" s="113" t="s">
        <v>14686</v>
      </c>
      <c r="P1530" s="113" t="s">
        <v>18958</v>
      </c>
      <c r="Q1530" s="113" t="s">
        <v>18959</v>
      </c>
      <c r="R1530" s="113">
        <v>15</v>
      </c>
      <c r="S1530" s="113" t="s">
        <v>13</v>
      </c>
      <c r="T1530" s="113" t="s">
        <v>18960</v>
      </c>
      <c r="U1530" s="113" t="s">
        <v>17052</v>
      </c>
      <c r="V1530" s="114">
        <v>36052</v>
      </c>
      <c r="W1530" s="114">
        <v>36008</v>
      </c>
      <c r="X1530" s="113" t="s">
        <v>18961</v>
      </c>
      <c r="Y1530" s="114">
        <v>36403</v>
      </c>
      <c r="Z1530" s="114">
        <v>36404</v>
      </c>
      <c r="AA1530" s="113">
        <v>22</v>
      </c>
      <c r="AB1530" s="113" t="s">
        <v>25</v>
      </c>
      <c r="AC1530" s="113">
        <v>41</v>
      </c>
      <c r="AD1530" s="113" t="s">
        <v>52</v>
      </c>
      <c r="AE1530" s="114">
        <v>43922</v>
      </c>
      <c r="AF1530" s="113">
        <v>20</v>
      </c>
      <c r="AG1530" s="113">
        <v>4</v>
      </c>
      <c r="AH1530" s="113" t="s">
        <v>16226</v>
      </c>
      <c r="AI1530" s="117" t="s">
        <v>9901</v>
      </c>
      <c r="AK1530" s="114">
        <v>44670</v>
      </c>
      <c r="AL1530" s="113">
        <v>40</v>
      </c>
      <c r="AM1530" s="113" t="s">
        <v>9870</v>
      </c>
      <c r="AN1530" s="113" t="s">
        <v>17376</v>
      </c>
      <c r="AO1530" s="113" t="s">
        <v>495</v>
      </c>
      <c r="AP1530" s="113">
        <v>2005</v>
      </c>
      <c r="AQ1530" s="113" t="s">
        <v>5236</v>
      </c>
      <c r="AR1530" s="113" t="s">
        <v>16928</v>
      </c>
      <c r="AS1530" s="113" t="s">
        <v>14</v>
      </c>
      <c r="AT1530" s="113" t="s">
        <v>14</v>
      </c>
      <c r="AU1530" s="113" t="s">
        <v>16229</v>
      </c>
      <c r="AV1530" s="113" t="s">
        <v>14</v>
      </c>
      <c r="AW1530" s="113" t="s">
        <v>14</v>
      </c>
    </row>
    <row r="1531" spans="1:49">
      <c r="A1531" s="116" t="s">
        <v>2127</v>
      </c>
      <c r="C1531" s="113" t="s">
        <v>283</v>
      </c>
      <c r="F1531" s="113" t="s">
        <v>8</v>
      </c>
      <c r="G1531" s="114">
        <v>27288</v>
      </c>
      <c r="H1531" s="113" t="s">
        <v>16218</v>
      </c>
      <c r="I1531" s="113" t="s">
        <v>9866</v>
      </c>
      <c r="J1531" s="113" t="s">
        <v>9872</v>
      </c>
      <c r="K1531" s="113" t="s">
        <v>42379</v>
      </c>
      <c r="L1531" s="113">
        <v>82188850616</v>
      </c>
      <c r="M1531" s="113" t="s">
        <v>12554</v>
      </c>
      <c r="O1531" s="113" t="s">
        <v>12555</v>
      </c>
      <c r="P1531" s="113" t="s">
        <v>42380</v>
      </c>
      <c r="Q1531" s="113" t="s">
        <v>42381</v>
      </c>
      <c r="R1531" s="113">
        <v>15</v>
      </c>
      <c r="S1531" s="113" t="s">
        <v>13</v>
      </c>
      <c r="T1531" s="113" t="s">
        <v>42382</v>
      </c>
      <c r="U1531" s="113" t="s">
        <v>42383</v>
      </c>
      <c r="V1531" s="114">
        <v>42046</v>
      </c>
      <c r="W1531" s="114">
        <v>42036</v>
      </c>
      <c r="X1531" s="113" t="s">
        <v>42384</v>
      </c>
      <c r="Y1531" s="114">
        <v>42612</v>
      </c>
      <c r="Z1531" s="114">
        <v>42614</v>
      </c>
      <c r="AA1531" s="113">
        <v>21</v>
      </c>
      <c r="AB1531" s="113" t="s">
        <v>24</v>
      </c>
      <c r="AC1531" s="113">
        <v>23</v>
      </c>
      <c r="AD1531" s="113" t="s">
        <v>78</v>
      </c>
      <c r="AE1531" s="114">
        <v>45017</v>
      </c>
      <c r="AF1531" s="113">
        <v>18</v>
      </c>
      <c r="AG1531" s="113">
        <v>11</v>
      </c>
      <c r="AH1531" s="113" t="s">
        <v>16263</v>
      </c>
      <c r="AI1531" s="117" t="s">
        <v>75</v>
      </c>
      <c r="AK1531" s="114">
        <v>43556</v>
      </c>
      <c r="AL1531" s="113">
        <v>15</v>
      </c>
      <c r="AM1531" s="113" t="s">
        <v>9885</v>
      </c>
      <c r="AN1531" s="113" t="s">
        <v>24199</v>
      </c>
      <c r="AO1531" s="113" t="s">
        <v>1317</v>
      </c>
      <c r="AP1531" s="113">
        <v>1993</v>
      </c>
      <c r="AQ1531" s="113" t="s">
        <v>9889</v>
      </c>
      <c r="AR1531" s="113" t="s">
        <v>17949</v>
      </c>
      <c r="AS1531" s="113" t="s">
        <v>14</v>
      </c>
      <c r="AT1531" s="113" t="s">
        <v>14</v>
      </c>
      <c r="AU1531" s="113" t="s">
        <v>16229</v>
      </c>
      <c r="AV1531" s="113" t="s">
        <v>14</v>
      </c>
      <c r="AW1531" s="113" t="s">
        <v>14</v>
      </c>
    </row>
    <row r="1532" spans="1:49">
      <c r="A1532" s="116" t="s">
        <v>998</v>
      </c>
      <c r="B1532" s="113">
        <v>570027743</v>
      </c>
      <c r="C1532" s="113" t="s">
        <v>999</v>
      </c>
      <c r="E1532" s="113" t="s">
        <v>110</v>
      </c>
      <c r="F1532" s="113" t="s">
        <v>134</v>
      </c>
      <c r="G1532" s="114">
        <v>27290</v>
      </c>
      <c r="H1532" s="113" t="s">
        <v>16230</v>
      </c>
      <c r="I1532" s="113" t="s">
        <v>9866</v>
      </c>
      <c r="J1532" s="113" t="s">
        <v>9872</v>
      </c>
      <c r="K1532" s="113" t="s">
        <v>38897</v>
      </c>
      <c r="L1532" s="113">
        <v>82271280174</v>
      </c>
      <c r="M1532" s="113" t="s">
        <v>15056</v>
      </c>
      <c r="O1532" s="113" t="s">
        <v>38898</v>
      </c>
      <c r="P1532" s="113" t="s">
        <v>38899</v>
      </c>
      <c r="Q1532" s="113" t="s">
        <v>38900</v>
      </c>
      <c r="R1532" s="113">
        <v>15</v>
      </c>
      <c r="S1532" s="113" t="s">
        <v>13</v>
      </c>
      <c r="T1532" s="113" t="s">
        <v>38901</v>
      </c>
      <c r="U1532" s="113" t="s">
        <v>38902</v>
      </c>
      <c r="V1532" s="114">
        <v>39387</v>
      </c>
      <c r="W1532" s="114">
        <v>39083</v>
      </c>
      <c r="X1532" s="113" t="s">
        <v>38903</v>
      </c>
      <c r="Y1532" s="114">
        <v>39720</v>
      </c>
      <c r="Z1532" s="114">
        <v>39722</v>
      </c>
      <c r="AA1532" s="113">
        <v>21</v>
      </c>
      <c r="AB1532" s="113" t="s">
        <v>24</v>
      </c>
      <c r="AC1532" s="113">
        <v>34</v>
      </c>
      <c r="AD1532" s="113" t="s">
        <v>18</v>
      </c>
      <c r="AE1532" s="114">
        <v>44652</v>
      </c>
      <c r="AF1532" s="113">
        <v>18</v>
      </c>
      <c r="AG1532" s="113">
        <v>3</v>
      </c>
      <c r="AH1532" s="113" t="s">
        <v>16226</v>
      </c>
      <c r="AI1532" s="117" t="s">
        <v>28800</v>
      </c>
      <c r="AK1532" s="114">
        <v>44560</v>
      </c>
      <c r="AL1532" s="113">
        <v>40</v>
      </c>
      <c r="AM1532" s="113" t="s">
        <v>9870</v>
      </c>
      <c r="AN1532" s="113" t="s">
        <v>16282</v>
      </c>
      <c r="AO1532" s="113" t="s">
        <v>113</v>
      </c>
      <c r="AP1532" s="113">
        <v>2009</v>
      </c>
      <c r="AQ1532" s="113" t="s">
        <v>8</v>
      </c>
      <c r="AR1532" s="113" t="s">
        <v>28885</v>
      </c>
      <c r="AS1532" s="113" t="s">
        <v>14</v>
      </c>
      <c r="AT1532" s="113" t="s">
        <v>14</v>
      </c>
      <c r="AU1532" s="113" t="s">
        <v>16229</v>
      </c>
      <c r="AV1532" s="113" t="s">
        <v>14</v>
      </c>
    </row>
    <row r="1533" spans="1:49">
      <c r="A1533" s="116" t="s">
        <v>7938</v>
      </c>
      <c r="C1533" s="113" t="s">
        <v>7939</v>
      </c>
      <c r="E1533" s="113" t="s">
        <v>30</v>
      </c>
      <c r="F1533" s="113" t="s">
        <v>8</v>
      </c>
      <c r="G1533" s="114">
        <v>27293</v>
      </c>
      <c r="H1533" s="113" t="s">
        <v>16230</v>
      </c>
      <c r="I1533" s="113" t="s">
        <v>9866</v>
      </c>
      <c r="J1533" s="113" t="s">
        <v>9872</v>
      </c>
      <c r="K1533" s="113" t="s">
        <v>23614</v>
      </c>
      <c r="L1533" s="113">
        <v>85255422968</v>
      </c>
      <c r="M1533" s="113" t="s">
        <v>12230</v>
      </c>
      <c r="O1533" s="113" t="s">
        <v>12231</v>
      </c>
      <c r="P1533" s="113" t="s">
        <v>23615</v>
      </c>
      <c r="Q1533" s="113" t="s">
        <v>23616</v>
      </c>
      <c r="R1533" s="113">
        <v>15</v>
      </c>
      <c r="S1533" s="113" t="s">
        <v>13</v>
      </c>
      <c r="T1533" s="113" t="s">
        <v>23617</v>
      </c>
      <c r="U1533" s="113" t="s">
        <v>23618</v>
      </c>
      <c r="V1533" s="114">
        <v>42033</v>
      </c>
      <c r="W1533" s="114">
        <v>42036</v>
      </c>
      <c r="X1533" s="113" t="s">
        <v>23619</v>
      </c>
      <c r="Y1533" s="114">
        <v>42612</v>
      </c>
      <c r="Z1533" s="114">
        <v>42614</v>
      </c>
      <c r="AA1533" s="113">
        <v>13</v>
      </c>
      <c r="AB1533" s="113" t="s">
        <v>357</v>
      </c>
      <c r="AC1533" s="113">
        <v>32</v>
      </c>
      <c r="AD1533" s="113" t="s">
        <v>84</v>
      </c>
      <c r="AE1533" s="114">
        <v>45566</v>
      </c>
      <c r="AF1533" s="113">
        <v>12</v>
      </c>
      <c r="AG1533" s="113">
        <v>6</v>
      </c>
      <c r="AH1533" s="113" t="s">
        <v>16263</v>
      </c>
      <c r="AI1533" s="117" t="s">
        <v>16264</v>
      </c>
      <c r="AK1533" s="114">
        <v>45302</v>
      </c>
      <c r="AL1533" s="113">
        <v>40</v>
      </c>
      <c r="AM1533" s="113" t="s">
        <v>9870</v>
      </c>
      <c r="AN1533" s="113" t="s">
        <v>16477</v>
      </c>
      <c r="AO1533" s="113" t="s">
        <v>153</v>
      </c>
      <c r="AP1533" s="113">
        <v>2015</v>
      </c>
      <c r="AQ1533" s="113" t="s">
        <v>8</v>
      </c>
      <c r="AR1533" s="113" t="s">
        <v>17506</v>
      </c>
      <c r="AS1533" s="113" t="s">
        <v>14</v>
      </c>
      <c r="AT1533" s="113" t="s">
        <v>14</v>
      </c>
      <c r="AU1533" s="113" t="s">
        <v>16229</v>
      </c>
      <c r="AV1533" s="113" t="s">
        <v>14</v>
      </c>
    </row>
    <row r="1534" spans="1:49">
      <c r="A1534" s="116" t="s">
        <v>601</v>
      </c>
      <c r="C1534" s="113" t="s">
        <v>602</v>
      </c>
      <c r="E1534" s="113" t="s">
        <v>603</v>
      </c>
      <c r="F1534" s="113" t="s">
        <v>8</v>
      </c>
      <c r="G1534" s="114">
        <v>27298</v>
      </c>
      <c r="H1534" s="113" t="s">
        <v>16230</v>
      </c>
      <c r="I1534" s="113" t="s">
        <v>9866</v>
      </c>
      <c r="J1534" s="113" t="s">
        <v>9872</v>
      </c>
      <c r="K1534" s="113" t="s">
        <v>30479</v>
      </c>
      <c r="L1534" s="113">
        <v>82236798600</v>
      </c>
      <c r="M1534" s="113" t="s">
        <v>30480</v>
      </c>
      <c r="N1534" s="113" t="s">
        <v>30481</v>
      </c>
      <c r="O1534" s="113" t="s">
        <v>13552</v>
      </c>
      <c r="P1534" s="113" t="s">
        <v>30482</v>
      </c>
      <c r="Q1534" s="113" t="s">
        <v>30483</v>
      </c>
      <c r="R1534" s="113">
        <v>15</v>
      </c>
      <c r="S1534" s="113" t="s">
        <v>13</v>
      </c>
      <c r="T1534" s="113" t="s">
        <v>30484</v>
      </c>
      <c r="U1534" s="113" t="s">
        <v>30485</v>
      </c>
      <c r="V1534" s="114">
        <v>39965</v>
      </c>
      <c r="W1534" s="114">
        <v>39904</v>
      </c>
      <c r="X1534" s="113" t="s">
        <v>30486</v>
      </c>
      <c r="Y1534" s="114">
        <v>40542</v>
      </c>
      <c r="Z1534" s="114">
        <v>40544</v>
      </c>
      <c r="AA1534" s="113">
        <v>31</v>
      </c>
      <c r="AB1534" s="113" t="s">
        <v>9</v>
      </c>
      <c r="AC1534" s="113">
        <v>34</v>
      </c>
      <c r="AD1534" s="113" t="s">
        <v>18</v>
      </c>
      <c r="AE1534" s="114">
        <v>44470</v>
      </c>
      <c r="AF1534" s="113">
        <v>12</v>
      </c>
      <c r="AG1534" s="113">
        <v>6</v>
      </c>
      <c r="AH1534" s="113" t="s">
        <v>16226</v>
      </c>
      <c r="AI1534" s="117" t="s">
        <v>9891</v>
      </c>
      <c r="AK1534" s="114">
        <v>44670</v>
      </c>
      <c r="AL1534" s="113">
        <v>40</v>
      </c>
      <c r="AM1534" s="113" t="s">
        <v>9870</v>
      </c>
      <c r="AN1534" s="113" t="s">
        <v>30487</v>
      </c>
      <c r="AO1534" s="113" t="s">
        <v>604</v>
      </c>
      <c r="AP1534" s="113">
        <v>2002</v>
      </c>
      <c r="AQ1534" s="113" t="s">
        <v>9905</v>
      </c>
      <c r="AR1534" s="113" t="s">
        <v>19343</v>
      </c>
      <c r="AS1534" s="113" t="s">
        <v>14</v>
      </c>
      <c r="AT1534" s="113" t="s">
        <v>14</v>
      </c>
      <c r="AU1534" s="113" t="s">
        <v>16229</v>
      </c>
      <c r="AV1534" s="113" t="s">
        <v>14</v>
      </c>
      <c r="AW1534" s="113" t="s">
        <v>14</v>
      </c>
    </row>
    <row r="1535" spans="1:49">
      <c r="A1535" s="116" t="s">
        <v>7343</v>
      </c>
      <c r="C1535" s="113" t="s">
        <v>4347</v>
      </c>
      <c r="E1535" s="113" t="s">
        <v>34</v>
      </c>
      <c r="F1535" s="113" t="s">
        <v>8</v>
      </c>
      <c r="G1535" s="114">
        <v>27298</v>
      </c>
      <c r="H1535" s="113" t="s">
        <v>16230</v>
      </c>
      <c r="I1535" s="113" t="s">
        <v>9866</v>
      </c>
      <c r="J1535" s="113" t="s">
        <v>9872</v>
      </c>
      <c r="K1535" s="113" t="s">
        <v>36981</v>
      </c>
      <c r="L1535" s="113">
        <v>811456929</v>
      </c>
      <c r="M1535" s="113" t="s">
        <v>11253</v>
      </c>
      <c r="O1535" s="113" t="s">
        <v>36982</v>
      </c>
      <c r="P1535" s="113" t="s">
        <v>36983</v>
      </c>
      <c r="Q1535" s="113" t="s">
        <v>36984</v>
      </c>
      <c r="R1535" s="113">
        <v>15</v>
      </c>
      <c r="S1535" s="113" t="s">
        <v>13</v>
      </c>
      <c r="T1535" s="113" t="s">
        <v>36985</v>
      </c>
      <c r="U1535" s="113" t="s">
        <v>36986</v>
      </c>
      <c r="V1535" s="114">
        <v>39965</v>
      </c>
      <c r="W1535" s="114">
        <v>39965</v>
      </c>
      <c r="X1535" s="113" t="s">
        <v>36986</v>
      </c>
      <c r="Y1535" s="114">
        <v>39965</v>
      </c>
      <c r="Z1535" s="114">
        <v>39965</v>
      </c>
      <c r="AA1535" s="113">
        <v>21</v>
      </c>
      <c r="AB1535" s="113" t="s">
        <v>24</v>
      </c>
      <c r="AC1535" s="113">
        <v>33</v>
      </c>
      <c r="AD1535" s="113" t="s">
        <v>10</v>
      </c>
      <c r="AE1535" s="114">
        <v>45200</v>
      </c>
      <c r="AF1535" s="113">
        <v>16</v>
      </c>
      <c r="AG1535" s="113">
        <v>6</v>
      </c>
      <c r="AH1535" s="113" t="s">
        <v>16263</v>
      </c>
      <c r="AI1535" s="117" t="s">
        <v>16264</v>
      </c>
      <c r="AK1535" s="114">
        <v>45302</v>
      </c>
      <c r="AL1535" s="113">
        <v>40</v>
      </c>
      <c r="AM1535" s="113" t="s">
        <v>9870</v>
      </c>
      <c r="AN1535" s="113" t="s">
        <v>16334</v>
      </c>
      <c r="AO1535" s="113" t="s">
        <v>383</v>
      </c>
      <c r="AP1535" s="113">
        <v>2014</v>
      </c>
      <c r="AQ1535" s="113" t="s">
        <v>9871</v>
      </c>
      <c r="AR1535" s="113" t="s">
        <v>27212</v>
      </c>
      <c r="AS1535" s="113" t="s">
        <v>14</v>
      </c>
      <c r="AT1535" s="113" t="s">
        <v>14</v>
      </c>
      <c r="AU1535" s="113" t="s">
        <v>16229</v>
      </c>
      <c r="AV1535" s="113" t="s">
        <v>14</v>
      </c>
    </row>
    <row r="1536" spans="1:49">
      <c r="A1536" s="116" t="s">
        <v>1377</v>
      </c>
      <c r="C1536" s="113" t="s">
        <v>1378</v>
      </c>
      <c r="F1536" s="113" t="s">
        <v>8</v>
      </c>
      <c r="G1536" s="114">
        <v>27302</v>
      </c>
      <c r="H1536" s="113" t="s">
        <v>16230</v>
      </c>
      <c r="I1536" s="113" t="s">
        <v>9866</v>
      </c>
      <c r="J1536" s="113" t="s">
        <v>9872</v>
      </c>
      <c r="K1536" s="113" t="s">
        <v>42279</v>
      </c>
      <c r="L1536" s="113">
        <v>85341422332</v>
      </c>
      <c r="M1536" s="113" t="s">
        <v>14057</v>
      </c>
      <c r="O1536" s="113" t="s">
        <v>14058</v>
      </c>
      <c r="P1536" s="113" t="s">
        <v>42280</v>
      </c>
      <c r="Q1536" s="113" t="s">
        <v>42281</v>
      </c>
      <c r="R1536" s="113">
        <v>15</v>
      </c>
      <c r="S1536" s="113" t="s">
        <v>13</v>
      </c>
      <c r="T1536" s="113" t="s">
        <v>42282</v>
      </c>
      <c r="U1536" s="113" t="s">
        <v>42283</v>
      </c>
      <c r="V1536" s="114">
        <v>42032</v>
      </c>
      <c r="W1536" s="114">
        <v>41944</v>
      </c>
      <c r="X1536" s="113" t="s">
        <v>42284</v>
      </c>
      <c r="Y1536" s="114">
        <v>42612</v>
      </c>
      <c r="Z1536" s="114">
        <v>42614</v>
      </c>
      <c r="AA1536" s="113">
        <v>21</v>
      </c>
      <c r="AB1536" s="113" t="s">
        <v>24</v>
      </c>
      <c r="AC1536" s="113">
        <v>23</v>
      </c>
      <c r="AD1536" s="113" t="s">
        <v>78</v>
      </c>
      <c r="AE1536" s="114">
        <v>45017</v>
      </c>
      <c r="AF1536" s="113">
        <v>18</v>
      </c>
      <c r="AG1536" s="113">
        <v>9</v>
      </c>
      <c r="AH1536" s="113" t="s">
        <v>16263</v>
      </c>
      <c r="AI1536" s="117" t="s">
        <v>75</v>
      </c>
      <c r="AK1536" s="114">
        <v>43556</v>
      </c>
      <c r="AL1536" s="113">
        <v>15</v>
      </c>
      <c r="AM1536" s="113" t="s">
        <v>9885</v>
      </c>
      <c r="AN1536" s="113" t="s">
        <v>16607</v>
      </c>
      <c r="AO1536" s="113" t="s">
        <v>163</v>
      </c>
      <c r="AP1536" s="113">
        <v>1994</v>
      </c>
      <c r="AQ1536" s="113" t="s">
        <v>8</v>
      </c>
      <c r="AR1536" s="113" t="s">
        <v>19965</v>
      </c>
      <c r="AS1536" s="113" t="s">
        <v>14</v>
      </c>
      <c r="AT1536" s="113" t="s">
        <v>14</v>
      </c>
      <c r="AU1536" s="113" t="s">
        <v>16229</v>
      </c>
      <c r="AV1536" s="113" t="s">
        <v>14</v>
      </c>
      <c r="AW1536" s="113" t="s">
        <v>14</v>
      </c>
    </row>
    <row r="1537" spans="1:49">
      <c r="A1537" s="116" t="s">
        <v>6122</v>
      </c>
      <c r="B1537" s="113">
        <v>132275247</v>
      </c>
      <c r="C1537" s="113" t="s">
        <v>6123</v>
      </c>
      <c r="E1537" s="113" t="s">
        <v>945</v>
      </c>
      <c r="F1537" s="113" t="s">
        <v>1295</v>
      </c>
      <c r="G1537" s="114">
        <v>27303</v>
      </c>
      <c r="H1537" s="113" t="s">
        <v>16218</v>
      </c>
      <c r="I1537" s="113" t="s">
        <v>9866</v>
      </c>
      <c r="J1537" s="113" t="s">
        <v>9872</v>
      </c>
      <c r="K1537" s="113" t="s">
        <v>17634</v>
      </c>
      <c r="L1537" s="113">
        <v>85241060840</v>
      </c>
      <c r="M1537" s="113" t="s">
        <v>10494</v>
      </c>
      <c r="O1537" s="113" t="s">
        <v>17635</v>
      </c>
      <c r="P1537" s="113" t="s">
        <v>17636</v>
      </c>
      <c r="Q1537" s="113" t="s">
        <v>17637</v>
      </c>
      <c r="R1537" s="113">
        <v>15</v>
      </c>
      <c r="S1537" s="113" t="s">
        <v>13</v>
      </c>
      <c r="T1537" s="113" t="s">
        <v>17638</v>
      </c>
      <c r="U1537" s="113" t="s">
        <v>17639</v>
      </c>
      <c r="V1537" s="114">
        <v>36890</v>
      </c>
      <c r="W1537" s="114">
        <v>36861</v>
      </c>
      <c r="X1537" s="113" t="s">
        <v>17640</v>
      </c>
      <c r="Y1537" s="114">
        <v>37345</v>
      </c>
      <c r="Z1537" s="114">
        <v>37347</v>
      </c>
      <c r="AA1537" s="113">
        <v>31</v>
      </c>
      <c r="AB1537" s="113" t="s">
        <v>9</v>
      </c>
      <c r="AC1537" s="113">
        <v>42</v>
      </c>
      <c r="AD1537" s="113" t="s">
        <v>92</v>
      </c>
      <c r="AE1537" s="114">
        <v>44652</v>
      </c>
      <c r="AF1537" s="113">
        <v>21</v>
      </c>
      <c r="AG1537" s="113">
        <v>4</v>
      </c>
      <c r="AH1537" s="113" t="s">
        <v>16226</v>
      </c>
      <c r="AI1537" s="117" t="s">
        <v>9901</v>
      </c>
      <c r="AK1537" s="114">
        <v>45566</v>
      </c>
      <c r="AL1537" s="113">
        <v>40</v>
      </c>
      <c r="AM1537" s="113" t="s">
        <v>9870</v>
      </c>
      <c r="AN1537" s="113" t="s">
        <v>17641</v>
      </c>
      <c r="AO1537" s="113" t="s">
        <v>625</v>
      </c>
      <c r="AP1537" s="113">
        <v>1998</v>
      </c>
      <c r="AQ1537" s="113" t="s">
        <v>9889</v>
      </c>
      <c r="AR1537" s="113" t="s">
        <v>17678</v>
      </c>
      <c r="AS1537" s="113" t="s">
        <v>14</v>
      </c>
      <c r="AT1537" s="113" t="s">
        <v>14</v>
      </c>
      <c r="AU1537" s="113" t="s">
        <v>16229</v>
      </c>
      <c r="AV1537" s="113" t="s">
        <v>14</v>
      </c>
    </row>
    <row r="1538" spans="1:49">
      <c r="A1538" s="116" t="s">
        <v>2797</v>
      </c>
      <c r="B1538" s="113">
        <v>570027573</v>
      </c>
      <c r="C1538" s="113" t="s">
        <v>2798</v>
      </c>
      <c r="F1538" s="113" t="s">
        <v>37</v>
      </c>
      <c r="G1538" s="114">
        <v>27303</v>
      </c>
      <c r="H1538" s="113" t="s">
        <v>16230</v>
      </c>
      <c r="I1538" s="113" t="s">
        <v>9866</v>
      </c>
      <c r="J1538" s="113" t="s">
        <v>9872</v>
      </c>
      <c r="K1538" s="113" t="s">
        <v>32868</v>
      </c>
      <c r="L1538" s="113">
        <v>85397624343</v>
      </c>
      <c r="M1538" s="113" t="s">
        <v>14329</v>
      </c>
      <c r="O1538" s="113" t="s">
        <v>30931</v>
      </c>
      <c r="P1538" s="113" t="s">
        <v>32869</v>
      </c>
      <c r="Q1538" s="113" t="s">
        <v>32870</v>
      </c>
      <c r="R1538" s="113">
        <v>15</v>
      </c>
      <c r="S1538" s="113" t="s">
        <v>13</v>
      </c>
      <c r="T1538" s="113" t="s">
        <v>32871</v>
      </c>
      <c r="U1538" s="113" t="s">
        <v>32872</v>
      </c>
      <c r="V1538" s="114">
        <v>39387</v>
      </c>
      <c r="W1538" s="114">
        <v>39083</v>
      </c>
      <c r="X1538" s="113" t="s">
        <v>32873</v>
      </c>
      <c r="Y1538" s="114">
        <v>39720</v>
      </c>
      <c r="Z1538" s="114">
        <v>39722</v>
      </c>
      <c r="AA1538" s="113">
        <v>21</v>
      </c>
      <c r="AB1538" s="113" t="s">
        <v>24</v>
      </c>
      <c r="AC1538" s="113">
        <v>31</v>
      </c>
      <c r="AD1538" s="113" t="s">
        <v>9</v>
      </c>
      <c r="AE1538" s="114">
        <v>45383</v>
      </c>
      <c r="AF1538" s="113">
        <v>14</v>
      </c>
      <c r="AG1538" s="113">
        <v>3</v>
      </c>
      <c r="AH1538" s="113" t="s">
        <v>16263</v>
      </c>
      <c r="AI1538" s="117" t="s">
        <v>16325</v>
      </c>
      <c r="AK1538" s="114">
        <v>45302</v>
      </c>
      <c r="AL1538" s="113">
        <v>15</v>
      </c>
      <c r="AM1538" s="113" t="s">
        <v>9885</v>
      </c>
      <c r="AN1538" s="113" t="s">
        <v>20330</v>
      </c>
      <c r="AO1538" s="113" t="s">
        <v>1026</v>
      </c>
      <c r="AP1538" s="113">
        <v>1993</v>
      </c>
      <c r="AQ1538" s="113" t="s">
        <v>8</v>
      </c>
      <c r="AR1538" s="113" t="s">
        <v>20936</v>
      </c>
      <c r="AS1538" s="113" t="s">
        <v>14</v>
      </c>
      <c r="AT1538" s="113" t="s">
        <v>14</v>
      </c>
      <c r="AU1538" s="113" t="s">
        <v>16229</v>
      </c>
      <c r="AV1538" s="113" t="s">
        <v>14</v>
      </c>
    </row>
    <row r="1539" spans="1:49">
      <c r="A1539" s="116" t="s">
        <v>3461</v>
      </c>
      <c r="B1539" s="113">
        <v>570013585</v>
      </c>
      <c r="C1539" s="113" t="s">
        <v>3462</v>
      </c>
      <c r="E1539" s="113" t="s">
        <v>110</v>
      </c>
      <c r="F1539" s="113" t="s">
        <v>8</v>
      </c>
      <c r="G1539" s="114">
        <v>27307</v>
      </c>
      <c r="H1539" s="113" t="s">
        <v>16230</v>
      </c>
      <c r="I1539" s="113" t="s">
        <v>9866</v>
      </c>
      <c r="J1539" s="113" t="s">
        <v>16392</v>
      </c>
      <c r="K1539" s="113" t="s">
        <v>44047</v>
      </c>
      <c r="M1539" s="113" t="s">
        <v>11835</v>
      </c>
      <c r="O1539" s="113" t="s">
        <v>11836</v>
      </c>
      <c r="P1539" s="113" t="s">
        <v>44048</v>
      </c>
      <c r="Q1539" s="113" t="s">
        <v>44049</v>
      </c>
      <c r="R1539" s="113">
        <v>15</v>
      </c>
      <c r="S1539" s="113" t="s">
        <v>13</v>
      </c>
      <c r="T1539" s="113" t="s">
        <v>44050</v>
      </c>
      <c r="U1539" s="113" t="s">
        <v>44051</v>
      </c>
      <c r="V1539" s="114">
        <v>37065</v>
      </c>
      <c r="W1539" s="114">
        <v>37073</v>
      </c>
      <c r="X1539" s="113" t="s">
        <v>44052</v>
      </c>
      <c r="Y1539" s="114">
        <v>37565</v>
      </c>
      <c r="Z1539" s="114">
        <v>37561</v>
      </c>
      <c r="AA1539" s="113">
        <v>21</v>
      </c>
      <c r="AB1539" s="113" t="s">
        <v>24</v>
      </c>
      <c r="AC1539" s="113">
        <v>34</v>
      </c>
      <c r="AD1539" s="113" t="s">
        <v>18</v>
      </c>
      <c r="AE1539" s="114">
        <v>42278</v>
      </c>
      <c r="AF1539" s="113">
        <v>13</v>
      </c>
      <c r="AG1539" s="113">
        <v>0</v>
      </c>
      <c r="AH1539" s="113" t="s">
        <v>16226</v>
      </c>
      <c r="AI1539" s="117" t="s">
        <v>9932</v>
      </c>
      <c r="AK1539" s="114">
        <v>44925</v>
      </c>
      <c r="AL1539" s="113">
        <v>40</v>
      </c>
      <c r="AM1539" s="113" t="s">
        <v>9870</v>
      </c>
      <c r="AN1539" s="113" t="s">
        <v>16282</v>
      </c>
      <c r="AO1539" s="113" t="s">
        <v>113</v>
      </c>
      <c r="AP1539" s="113">
        <v>2005</v>
      </c>
      <c r="AQ1539" s="113" t="s">
        <v>5236</v>
      </c>
      <c r="AR1539" s="113" t="s">
        <v>23547</v>
      </c>
      <c r="AS1539" s="113" t="s">
        <v>14</v>
      </c>
      <c r="AT1539" s="113" t="s">
        <v>14</v>
      </c>
      <c r="AU1539" s="113" t="s">
        <v>16229</v>
      </c>
      <c r="AV1539" s="113" t="s">
        <v>14</v>
      </c>
      <c r="AW1539" s="113" t="s">
        <v>14</v>
      </c>
    </row>
    <row r="1540" spans="1:49">
      <c r="A1540" s="116" t="s">
        <v>8738</v>
      </c>
      <c r="C1540" s="113" t="s">
        <v>8739</v>
      </c>
      <c r="E1540" s="113" t="s">
        <v>41</v>
      </c>
      <c r="F1540" s="113" t="s">
        <v>2607</v>
      </c>
      <c r="G1540" s="114">
        <v>27307</v>
      </c>
      <c r="H1540" s="113" t="s">
        <v>16218</v>
      </c>
      <c r="I1540" s="113" t="s">
        <v>9866</v>
      </c>
      <c r="J1540" s="113" t="s">
        <v>9872</v>
      </c>
      <c r="K1540" s="113" t="s">
        <v>42716</v>
      </c>
      <c r="L1540" s="113">
        <v>85241094525</v>
      </c>
      <c r="M1540" s="113" t="s">
        <v>42717</v>
      </c>
      <c r="O1540" s="113" t="s">
        <v>11897</v>
      </c>
      <c r="P1540" s="113" t="s">
        <v>42718</v>
      </c>
      <c r="Q1540" s="113" t="s">
        <v>42719</v>
      </c>
      <c r="R1540" s="113">
        <v>15</v>
      </c>
      <c r="S1540" s="113" t="s">
        <v>13</v>
      </c>
      <c r="T1540" s="113" t="s">
        <v>42720</v>
      </c>
      <c r="U1540" s="113" t="s">
        <v>42721</v>
      </c>
      <c r="V1540" s="114">
        <v>39965</v>
      </c>
      <c r="W1540" s="114">
        <v>39904</v>
      </c>
      <c r="X1540" s="113" t="s">
        <v>42722</v>
      </c>
      <c r="Y1540" s="114">
        <v>40542</v>
      </c>
      <c r="Z1540" s="114">
        <v>40544</v>
      </c>
      <c r="AA1540" s="113">
        <v>22</v>
      </c>
      <c r="AB1540" s="113" t="s">
        <v>25</v>
      </c>
      <c r="AC1540" s="113">
        <v>32</v>
      </c>
      <c r="AD1540" s="113" t="s">
        <v>84</v>
      </c>
      <c r="AE1540" s="114">
        <v>45017</v>
      </c>
      <c r="AF1540" s="113">
        <v>12</v>
      </c>
      <c r="AG1540" s="113">
        <v>0</v>
      </c>
      <c r="AH1540" s="113" t="s">
        <v>16226</v>
      </c>
      <c r="AI1540" s="117" t="s">
        <v>9875</v>
      </c>
      <c r="AK1540" s="114">
        <v>44287</v>
      </c>
      <c r="AL1540" s="113">
        <v>40</v>
      </c>
      <c r="AM1540" s="113" t="s">
        <v>9870</v>
      </c>
      <c r="AN1540" s="113" t="s">
        <v>16561</v>
      </c>
      <c r="AO1540" s="113" t="s">
        <v>42</v>
      </c>
      <c r="AP1540" s="113">
        <v>2020</v>
      </c>
      <c r="AQ1540" s="113" t="s">
        <v>46</v>
      </c>
      <c r="AR1540" s="113" t="s">
        <v>16781</v>
      </c>
      <c r="AS1540" s="113" t="s">
        <v>14</v>
      </c>
      <c r="AT1540" s="113" t="s">
        <v>14</v>
      </c>
      <c r="AU1540" s="113" t="s">
        <v>16229</v>
      </c>
      <c r="AV1540" s="113" t="s">
        <v>14</v>
      </c>
      <c r="AW1540" s="113" t="s">
        <v>14</v>
      </c>
    </row>
    <row r="1541" spans="1:49">
      <c r="A1541" s="116" t="s">
        <v>5390</v>
      </c>
      <c r="B1541" s="113">
        <v>132218923</v>
      </c>
      <c r="C1541" s="113" t="s">
        <v>286</v>
      </c>
      <c r="E1541" s="113" t="s">
        <v>41</v>
      </c>
      <c r="F1541" s="113" t="s">
        <v>98</v>
      </c>
      <c r="G1541" s="114">
        <v>27311</v>
      </c>
      <c r="H1541" s="113" t="s">
        <v>16218</v>
      </c>
      <c r="I1541" s="113" t="s">
        <v>9866</v>
      </c>
      <c r="J1541" s="113" t="s">
        <v>9872</v>
      </c>
      <c r="K1541" s="113" t="s">
        <v>18057</v>
      </c>
      <c r="L1541" s="113">
        <v>85298921067</v>
      </c>
      <c r="M1541" s="113" t="s">
        <v>18058</v>
      </c>
      <c r="O1541" s="113" t="s">
        <v>18059</v>
      </c>
      <c r="P1541" s="113" t="s">
        <v>18060</v>
      </c>
      <c r="Q1541" s="113" t="s">
        <v>18061</v>
      </c>
      <c r="R1541" s="113">
        <v>15</v>
      </c>
      <c r="S1541" s="113" t="s">
        <v>13</v>
      </c>
      <c r="T1541" s="113" t="s">
        <v>18062</v>
      </c>
      <c r="U1541" s="113" t="s">
        <v>18063</v>
      </c>
      <c r="V1541" s="114">
        <v>36052</v>
      </c>
      <c r="W1541" s="114">
        <v>36008</v>
      </c>
      <c r="X1541" s="113" t="s">
        <v>18064</v>
      </c>
      <c r="Y1541" s="114">
        <v>36494</v>
      </c>
      <c r="Z1541" s="114">
        <v>36495</v>
      </c>
      <c r="AA1541" s="113">
        <v>22</v>
      </c>
      <c r="AB1541" s="113" t="s">
        <v>25</v>
      </c>
      <c r="AC1541" s="113">
        <v>33</v>
      </c>
      <c r="AD1541" s="113" t="s">
        <v>10</v>
      </c>
      <c r="AE1541" s="114">
        <v>40817</v>
      </c>
      <c r="AF1541" s="113">
        <v>11</v>
      </c>
      <c r="AG1541" s="113">
        <v>2</v>
      </c>
      <c r="AH1541" s="113" t="s">
        <v>16226</v>
      </c>
      <c r="AI1541" s="117" t="s">
        <v>9891</v>
      </c>
      <c r="AK1541" s="114">
        <v>44670</v>
      </c>
      <c r="AL1541" s="113">
        <v>40</v>
      </c>
      <c r="AM1541" s="113" t="s">
        <v>9870</v>
      </c>
      <c r="AN1541" s="113" t="s">
        <v>16561</v>
      </c>
      <c r="AO1541" s="113" t="s">
        <v>42</v>
      </c>
      <c r="AP1541" s="113">
        <v>2021</v>
      </c>
      <c r="AQ1541" s="113" t="s">
        <v>2436</v>
      </c>
      <c r="AR1541" s="113" t="s">
        <v>17104</v>
      </c>
      <c r="AS1541" s="113" t="s">
        <v>14</v>
      </c>
      <c r="AT1541" s="113" t="s">
        <v>14</v>
      </c>
      <c r="AU1541" s="113" t="s">
        <v>16229</v>
      </c>
      <c r="AV1541" s="113" t="s">
        <v>14</v>
      </c>
      <c r="AW1541" s="113" t="s">
        <v>14</v>
      </c>
    </row>
    <row r="1542" spans="1:49">
      <c r="A1542" s="116" t="s">
        <v>2687</v>
      </c>
      <c r="B1542" s="113">
        <v>570021222</v>
      </c>
      <c r="C1542" s="113" t="s">
        <v>2688</v>
      </c>
      <c r="E1542" s="113" t="s">
        <v>223</v>
      </c>
      <c r="F1542" s="113" t="s">
        <v>37</v>
      </c>
      <c r="G1542" s="114">
        <v>27313</v>
      </c>
      <c r="H1542" s="113" t="s">
        <v>16230</v>
      </c>
      <c r="I1542" s="113" t="s">
        <v>9866</v>
      </c>
      <c r="J1542" s="113" t="s">
        <v>9872</v>
      </c>
      <c r="K1542" s="113" t="s">
        <v>35113</v>
      </c>
      <c r="L1542" s="113">
        <v>82217620531</v>
      </c>
      <c r="M1542" s="113" t="s">
        <v>14190</v>
      </c>
      <c r="O1542" s="113" t="s">
        <v>14191</v>
      </c>
      <c r="P1542" s="113" t="s">
        <v>35114</v>
      </c>
      <c r="Q1542" s="113" t="s">
        <v>35115</v>
      </c>
      <c r="R1542" s="113">
        <v>15</v>
      </c>
      <c r="S1542" s="113" t="s">
        <v>13</v>
      </c>
      <c r="T1542" s="113" t="s">
        <v>35116</v>
      </c>
      <c r="U1542" s="113" t="s">
        <v>35117</v>
      </c>
      <c r="V1542" s="114">
        <v>39038</v>
      </c>
      <c r="W1542" s="114">
        <v>38808</v>
      </c>
      <c r="X1542" s="113" t="s">
        <v>35118</v>
      </c>
      <c r="Y1542" s="114">
        <v>39353</v>
      </c>
      <c r="Z1542" s="114">
        <v>39356</v>
      </c>
      <c r="AA1542" s="113">
        <v>21</v>
      </c>
      <c r="AB1542" s="113" t="s">
        <v>24</v>
      </c>
      <c r="AC1542" s="113">
        <v>32</v>
      </c>
      <c r="AD1542" s="113" t="s">
        <v>84</v>
      </c>
      <c r="AE1542" s="114">
        <v>45017</v>
      </c>
      <c r="AF1542" s="113">
        <v>23</v>
      </c>
      <c r="AG1542" s="113">
        <v>6</v>
      </c>
      <c r="AH1542" s="113" t="s">
        <v>16226</v>
      </c>
      <c r="AI1542" s="117" t="s">
        <v>9904</v>
      </c>
      <c r="AK1542" s="114">
        <v>44105</v>
      </c>
      <c r="AL1542" s="113">
        <v>30</v>
      </c>
      <c r="AM1542" s="113" t="s">
        <v>9882</v>
      </c>
      <c r="AN1542" s="113" t="s">
        <v>20141</v>
      </c>
      <c r="AO1542" s="113" t="s">
        <v>932</v>
      </c>
      <c r="AP1542" s="113">
        <v>2019</v>
      </c>
      <c r="AQ1542" s="113" t="s">
        <v>3314</v>
      </c>
      <c r="AR1542" s="113" t="s">
        <v>17475</v>
      </c>
      <c r="AS1542" s="113" t="s">
        <v>14</v>
      </c>
      <c r="AT1542" s="113" t="s">
        <v>14</v>
      </c>
      <c r="AU1542" s="113" t="s">
        <v>16229</v>
      </c>
      <c r="AV1542" s="113" t="s">
        <v>14</v>
      </c>
      <c r="AW1542" s="113" t="s">
        <v>14</v>
      </c>
    </row>
    <row r="1543" spans="1:49">
      <c r="A1543" s="116" t="s">
        <v>8175</v>
      </c>
      <c r="B1543" s="113">
        <v>570013588</v>
      </c>
      <c r="C1543" s="113" t="s">
        <v>369</v>
      </c>
      <c r="E1543" s="113" t="s">
        <v>110</v>
      </c>
      <c r="F1543" s="113" t="s">
        <v>8</v>
      </c>
      <c r="G1543" s="114">
        <v>27316</v>
      </c>
      <c r="H1543" s="113" t="s">
        <v>16218</v>
      </c>
      <c r="I1543" s="113" t="s">
        <v>9866</v>
      </c>
      <c r="J1543" s="113" t="s">
        <v>9867</v>
      </c>
      <c r="K1543" s="113" t="s">
        <v>30434</v>
      </c>
      <c r="L1543" s="113">
        <v>85145032144</v>
      </c>
      <c r="M1543" s="113" t="s">
        <v>12819</v>
      </c>
      <c r="O1543" s="113" t="s">
        <v>12820</v>
      </c>
      <c r="P1543" s="113" t="s">
        <v>30435</v>
      </c>
      <c r="Q1543" s="113" t="s">
        <v>30436</v>
      </c>
      <c r="R1543" s="113">
        <v>15</v>
      </c>
      <c r="S1543" s="113" t="s">
        <v>13</v>
      </c>
      <c r="T1543" s="113" t="s">
        <v>30437</v>
      </c>
      <c r="U1543" s="113" t="s">
        <v>30438</v>
      </c>
      <c r="V1543" s="114">
        <v>37065</v>
      </c>
      <c r="W1543" s="114">
        <v>37073</v>
      </c>
      <c r="X1543" s="113" t="s">
        <v>30439</v>
      </c>
      <c r="Y1543" s="114">
        <v>37565</v>
      </c>
      <c r="Z1543" s="114">
        <v>37561</v>
      </c>
      <c r="AA1543" s="113">
        <v>31</v>
      </c>
      <c r="AB1543" s="113" t="s">
        <v>9</v>
      </c>
      <c r="AC1543" s="113">
        <v>41</v>
      </c>
      <c r="AD1543" s="113" t="s">
        <v>52</v>
      </c>
      <c r="AE1543" s="114">
        <v>42278</v>
      </c>
      <c r="AF1543" s="113">
        <v>14</v>
      </c>
      <c r="AG1543" s="113">
        <v>3</v>
      </c>
      <c r="AH1543" s="113" t="s">
        <v>9913</v>
      </c>
      <c r="AI1543" s="117" t="s">
        <v>30440</v>
      </c>
      <c r="AJ1543" s="113" t="s">
        <v>45514</v>
      </c>
      <c r="AK1543" s="114">
        <v>44923</v>
      </c>
      <c r="AL1543" s="113">
        <v>40</v>
      </c>
      <c r="AM1543" s="113" t="s">
        <v>9870</v>
      </c>
      <c r="AN1543" s="113" t="s">
        <v>28482</v>
      </c>
      <c r="AO1543" s="113" t="s">
        <v>7155</v>
      </c>
      <c r="AP1543" s="113">
        <v>2000</v>
      </c>
      <c r="AQ1543" s="113" t="s">
        <v>5236</v>
      </c>
      <c r="AR1543" s="113" t="s">
        <v>16539</v>
      </c>
      <c r="AS1543" s="113" t="s">
        <v>14</v>
      </c>
      <c r="AT1543" s="113" t="s">
        <v>14</v>
      </c>
      <c r="AU1543" s="113" t="s">
        <v>16229</v>
      </c>
      <c r="AV1543" s="113" t="s">
        <v>14</v>
      </c>
      <c r="AW1543" s="113" t="s">
        <v>14</v>
      </c>
    </row>
    <row r="1544" spans="1:49">
      <c r="A1544" s="116" t="s">
        <v>6636</v>
      </c>
      <c r="B1544" s="113">
        <v>570028868</v>
      </c>
      <c r="C1544" s="113" t="s">
        <v>6637</v>
      </c>
      <c r="E1544" s="113" t="s">
        <v>34</v>
      </c>
      <c r="F1544" s="113" t="s">
        <v>8</v>
      </c>
      <c r="G1544" s="114">
        <v>27317</v>
      </c>
      <c r="H1544" s="113" t="s">
        <v>16230</v>
      </c>
      <c r="I1544" s="113" t="s">
        <v>9866</v>
      </c>
      <c r="J1544" s="113" t="s">
        <v>9872</v>
      </c>
      <c r="K1544" s="113" t="s">
        <v>37849</v>
      </c>
      <c r="L1544" s="113">
        <v>0</v>
      </c>
      <c r="M1544" s="113" t="s">
        <v>14166</v>
      </c>
      <c r="O1544" s="113" t="s">
        <v>36019</v>
      </c>
      <c r="P1544" s="113" t="s">
        <v>37850</v>
      </c>
      <c r="Q1544" s="113" t="s">
        <v>37851</v>
      </c>
      <c r="R1544" s="113">
        <v>15</v>
      </c>
      <c r="S1544" s="113" t="s">
        <v>13</v>
      </c>
      <c r="T1544" s="113" t="s">
        <v>37852</v>
      </c>
      <c r="U1544" s="113" t="s">
        <v>37853</v>
      </c>
      <c r="V1544" s="114">
        <v>39387</v>
      </c>
      <c r="W1544" s="114">
        <v>39083</v>
      </c>
      <c r="X1544" s="113" t="s">
        <v>37854</v>
      </c>
      <c r="Y1544" s="114">
        <v>39720</v>
      </c>
      <c r="Z1544" s="114">
        <v>39722</v>
      </c>
      <c r="AA1544" s="113">
        <v>21</v>
      </c>
      <c r="AB1544" s="113" t="s">
        <v>24</v>
      </c>
      <c r="AC1544" s="113">
        <v>34</v>
      </c>
      <c r="AD1544" s="113" t="s">
        <v>18</v>
      </c>
      <c r="AE1544" s="114">
        <v>45383</v>
      </c>
      <c r="AF1544" s="113">
        <v>15</v>
      </c>
      <c r="AG1544" s="113">
        <v>3</v>
      </c>
      <c r="AH1544" s="113" t="s">
        <v>9913</v>
      </c>
      <c r="AI1544" s="117" t="s">
        <v>1555</v>
      </c>
      <c r="AJ1544" s="113" t="s">
        <v>45516</v>
      </c>
      <c r="AK1544" s="114">
        <v>43418</v>
      </c>
      <c r="AL1544" s="113">
        <v>40</v>
      </c>
      <c r="AM1544" s="113" t="s">
        <v>9870</v>
      </c>
      <c r="AN1544" s="113" t="s">
        <v>16399</v>
      </c>
      <c r="AO1544" s="113" t="s">
        <v>169</v>
      </c>
      <c r="AP1544" s="113">
        <v>1</v>
      </c>
      <c r="AQ1544" s="113" t="s">
        <v>8</v>
      </c>
      <c r="AR1544" s="113" t="s">
        <v>36883</v>
      </c>
      <c r="AS1544" s="113" t="s">
        <v>14</v>
      </c>
      <c r="AT1544" s="113" t="s">
        <v>14</v>
      </c>
      <c r="AU1544" s="113" t="s">
        <v>16229</v>
      </c>
      <c r="AV1544" s="113" t="s">
        <v>14</v>
      </c>
      <c r="AW1544" s="113" t="s">
        <v>14</v>
      </c>
    </row>
    <row r="1545" spans="1:49">
      <c r="A1545" s="116" t="s">
        <v>2117</v>
      </c>
      <c r="C1545" s="113" t="s">
        <v>2118</v>
      </c>
      <c r="E1545" s="113" t="s">
        <v>244</v>
      </c>
      <c r="F1545" s="113" t="s">
        <v>343</v>
      </c>
      <c r="G1545" s="114">
        <v>27322</v>
      </c>
      <c r="H1545" s="113" t="s">
        <v>16230</v>
      </c>
      <c r="I1545" s="113" t="s">
        <v>9866</v>
      </c>
      <c r="J1545" s="113" t="s">
        <v>9872</v>
      </c>
      <c r="K1545" s="113" t="s">
        <v>31581</v>
      </c>
      <c r="L1545" s="113">
        <v>81354366707</v>
      </c>
      <c r="M1545" s="113" t="s">
        <v>11400</v>
      </c>
      <c r="O1545" s="113" t="s">
        <v>15676</v>
      </c>
      <c r="P1545" s="113" t="s">
        <v>31582</v>
      </c>
      <c r="Q1545" s="113" t="s">
        <v>31583</v>
      </c>
      <c r="R1545" s="113">
        <v>15</v>
      </c>
      <c r="S1545" s="113" t="s">
        <v>13</v>
      </c>
      <c r="T1545" s="113" t="s">
        <v>31584</v>
      </c>
      <c r="U1545" s="113" t="s">
        <v>31585</v>
      </c>
      <c r="V1545" s="114">
        <v>42032</v>
      </c>
      <c r="W1545" s="114">
        <v>41944</v>
      </c>
      <c r="X1545" s="113" t="s">
        <v>31586</v>
      </c>
      <c r="Y1545" s="114">
        <v>42612</v>
      </c>
      <c r="Z1545" s="114">
        <v>42614</v>
      </c>
      <c r="AA1545" s="113">
        <v>31</v>
      </c>
      <c r="AB1545" s="113" t="s">
        <v>9</v>
      </c>
      <c r="AC1545" s="113">
        <v>34</v>
      </c>
      <c r="AD1545" s="113" t="s">
        <v>18</v>
      </c>
      <c r="AE1545" s="114">
        <v>45383</v>
      </c>
      <c r="AF1545" s="113">
        <v>19</v>
      </c>
      <c r="AG1545" s="113">
        <v>3</v>
      </c>
      <c r="AH1545" s="113" t="s">
        <v>16226</v>
      </c>
      <c r="AI1545" s="117" t="s">
        <v>9891</v>
      </c>
      <c r="AK1545" s="114">
        <v>42620</v>
      </c>
      <c r="AL1545" s="113">
        <v>40</v>
      </c>
      <c r="AM1545" s="113" t="s">
        <v>9870</v>
      </c>
      <c r="AN1545" s="113" t="s">
        <v>17858</v>
      </c>
      <c r="AO1545" s="113" t="s">
        <v>457</v>
      </c>
      <c r="AP1545" s="113">
        <v>2000</v>
      </c>
      <c r="AQ1545" s="113" t="s">
        <v>9971</v>
      </c>
      <c r="AR1545" s="113" t="s">
        <v>17447</v>
      </c>
      <c r="AS1545" s="113" t="s">
        <v>14</v>
      </c>
      <c r="AT1545" s="113" t="s">
        <v>14</v>
      </c>
      <c r="AU1545" s="113" t="s">
        <v>16229</v>
      </c>
      <c r="AV1545" s="113" t="s">
        <v>14</v>
      </c>
    </row>
    <row r="1546" spans="1:49">
      <c r="A1546" s="116" t="s">
        <v>1837</v>
      </c>
      <c r="B1546" s="113">
        <v>570027706</v>
      </c>
      <c r="C1546" s="113" t="s">
        <v>1838</v>
      </c>
      <c r="E1546" s="113" t="s">
        <v>17</v>
      </c>
      <c r="F1546" s="113" t="s">
        <v>8</v>
      </c>
      <c r="G1546" s="114">
        <v>27326</v>
      </c>
      <c r="H1546" s="113" t="s">
        <v>16218</v>
      </c>
      <c r="I1546" s="113" t="s">
        <v>9866</v>
      </c>
      <c r="J1546" s="113" t="s">
        <v>9872</v>
      </c>
      <c r="K1546" s="113" t="s">
        <v>21986</v>
      </c>
      <c r="L1546" s="113">
        <v>82293614229</v>
      </c>
      <c r="M1546" s="113" t="s">
        <v>21987</v>
      </c>
      <c r="O1546" s="113" t="s">
        <v>11991</v>
      </c>
      <c r="P1546" s="113" t="s">
        <v>21988</v>
      </c>
      <c r="Q1546" s="113" t="s">
        <v>21989</v>
      </c>
      <c r="R1546" s="113">
        <v>15</v>
      </c>
      <c r="S1546" s="113" t="s">
        <v>13</v>
      </c>
      <c r="T1546" s="113" t="s">
        <v>21990</v>
      </c>
      <c r="U1546" s="113" t="s">
        <v>21991</v>
      </c>
      <c r="V1546" s="114">
        <v>39387</v>
      </c>
      <c r="W1546" s="114">
        <v>39083</v>
      </c>
      <c r="X1546" s="113" t="s">
        <v>17383</v>
      </c>
      <c r="Y1546" s="114">
        <v>39722</v>
      </c>
      <c r="Z1546" s="114">
        <v>39722</v>
      </c>
      <c r="AA1546" s="113">
        <v>21</v>
      </c>
      <c r="AB1546" s="113" t="s">
        <v>24</v>
      </c>
      <c r="AC1546" s="113">
        <v>31</v>
      </c>
      <c r="AD1546" s="113" t="s">
        <v>9</v>
      </c>
      <c r="AE1546" s="114">
        <v>44470</v>
      </c>
      <c r="AF1546" s="113">
        <v>15</v>
      </c>
      <c r="AG1546" s="113">
        <v>9</v>
      </c>
      <c r="AH1546" s="113" t="s">
        <v>16263</v>
      </c>
      <c r="AI1546" s="117" t="s">
        <v>1839</v>
      </c>
      <c r="AK1546" s="114">
        <v>42746</v>
      </c>
      <c r="AL1546" s="113">
        <v>17</v>
      </c>
      <c r="AM1546" s="113" t="s">
        <v>9982</v>
      </c>
      <c r="AN1546" s="113" t="s">
        <v>21669</v>
      </c>
      <c r="AO1546" s="113" t="s">
        <v>1030</v>
      </c>
      <c r="AP1546" s="113">
        <v>1993</v>
      </c>
      <c r="AQ1546" s="113" t="s">
        <v>8</v>
      </c>
      <c r="AR1546" s="113" t="s">
        <v>45861</v>
      </c>
      <c r="AS1546" s="113" t="s">
        <v>14</v>
      </c>
      <c r="AT1546" s="113" t="s">
        <v>14</v>
      </c>
      <c r="AU1546" s="113" t="s">
        <v>16229</v>
      </c>
      <c r="AV1546" s="113" t="s">
        <v>14</v>
      </c>
      <c r="AW1546" s="113" t="s">
        <v>14</v>
      </c>
    </row>
    <row r="1547" spans="1:49">
      <c r="A1547" s="116" t="s">
        <v>2625</v>
      </c>
      <c r="B1547" s="113">
        <v>570013199</v>
      </c>
      <c r="C1547" s="113" t="s">
        <v>2626</v>
      </c>
      <c r="E1547" s="113" t="s">
        <v>30</v>
      </c>
      <c r="F1547" s="113" t="s">
        <v>8</v>
      </c>
      <c r="G1547" s="114">
        <v>27328</v>
      </c>
      <c r="H1547" s="113" t="s">
        <v>16230</v>
      </c>
      <c r="I1547" s="113" t="s">
        <v>9866</v>
      </c>
      <c r="J1547" s="113" t="s">
        <v>16392</v>
      </c>
      <c r="K1547" s="113" t="s">
        <v>30735</v>
      </c>
      <c r="L1547" s="113">
        <v>81216941974</v>
      </c>
      <c r="M1547" s="113" t="s">
        <v>13047</v>
      </c>
      <c r="O1547" s="113" t="s">
        <v>13048</v>
      </c>
      <c r="P1547" s="113" t="s">
        <v>30736</v>
      </c>
      <c r="Q1547" s="113" t="s">
        <v>30737</v>
      </c>
      <c r="R1547" s="113">
        <v>15</v>
      </c>
      <c r="S1547" s="113" t="s">
        <v>13</v>
      </c>
      <c r="T1547" s="113" t="s">
        <v>30738</v>
      </c>
      <c r="U1547" s="113" t="s">
        <v>21242</v>
      </c>
      <c r="V1547" s="114">
        <v>37068</v>
      </c>
      <c r="W1547" s="114">
        <v>36861</v>
      </c>
      <c r="X1547" s="113" t="s">
        <v>21243</v>
      </c>
      <c r="Y1547" s="114">
        <v>37334</v>
      </c>
      <c r="Z1547" s="114">
        <v>37347</v>
      </c>
      <c r="AA1547" s="113">
        <v>31</v>
      </c>
      <c r="AB1547" s="113" t="s">
        <v>9</v>
      </c>
      <c r="AC1547" s="113">
        <v>43</v>
      </c>
      <c r="AD1547" s="113" t="s">
        <v>316</v>
      </c>
      <c r="AE1547" s="114">
        <v>45444</v>
      </c>
      <c r="AF1547" s="113">
        <v>23</v>
      </c>
      <c r="AG1547" s="113">
        <v>6</v>
      </c>
      <c r="AH1547" s="113" t="s">
        <v>9913</v>
      </c>
      <c r="AI1547" s="117" t="s">
        <v>1984</v>
      </c>
      <c r="AJ1547" s="113" t="s">
        <v>45507</v>
      </c>
      <c r="AK1547" s="114">
        <v>45352</v>
      </c>
      <c r="AL1547" s="113">
        <v>40</v>
      </c>
      <c r="AM1547" s="113" t="s">
        <v>9870</v>
      </c>
      <c r="AN1547" s="113" t="s">
        <v>16468</v>
      </c>
      <c r="AO1547" s="113" t="s">
        <v>31</v>
      </c>
      <c r="AP1547" s="113">
        <v>2000</v>
      </c>
      <c r="AQ1547" s="113" t="s">
        <v>8</v>
      </c>
      <c r="AR1547" s="113" t="s">
        <v>30739</v>
      </c>
      <c r="AS1547" s="113" t="s">
        <v>14</v>
      </c>
      <c r="AT1547" s="113" t="s">
        <v>14</v>
      </c>
      <c r="AU1547" s="113" t="s">
        <v>16229</v>
      </c>
      <c r="AV1547" s="113" t="s">
        <v>14</v>
      </c>
    </row>
    <row r="1548" spans="1:49">
      <c r="A1548" s="116" t="s">
        <v>6319</v>
      </c>
      <c r="C1548" s="113" t="s">
        <v>6320</v>
      </c>
      <c r="E1548" s="113" t="s">
        <v>110</v>
      </c>
      <c r="F1548" s="113" t="s">
        <v>877</v>
      </c>
      <c r="G1548" s="114">
        <v>27334</v>
      </c>
      <c r="H1548" s="113" t="s">
        <v>16230</v>
      </c>
      <c r="I1548" s="113" t="s">
        <v>9866</v>
      </c>
      <c r="J1548" s="113" t="s">
        <v>9872</v>
      </c>
      <c r="K1548" s="113" t="s">
        <v>28054</v>
      </c>
      <c r="L1548" s="113">
        <v>85242645298</v>
      </c>
      <c r="M1548" s="113" t="s">
        <v>14526</v>
      </c>
      <c r="O1548" s="113" t="s">
        <v>14527</v>
      </c>
      <c r="P1548" s="113" t="s">
        <v>28055</v>
      </c>
      <c r="Q1548" s="113" t="s">
        <v>28056</v>
      </c>
      <c r="R1548" s="113">
        <v>15</v>
      </c>
      <c r="S1548" s="113" t="s">
        <v>13</v>
      </c>
      <c r="T1548" s="113" t="s">
        <v>28057</v>
      </c>
      <c r="U1548" s="113" t="s">
        <v>28058</v>
      </c>
      <c r="V1548" s="114">
        <v>42054</v>
      </c>
      <c r="W1548" s="114">
        <v>41883</v>
      </c>
      <c r="X1548" s="113" t="s">
        <v>28059</v>
      </c>
      <c r="Y1548" s="114">
        <v>42339</v>
      </c>
      <c r="Z1548" s="114">
        <v>42339</v>
      </c>
      <c r="AA1548" s="113">
        <v>31</v>
      </c>
      <c r="AB1548" s="113" t="s">
        <v>9</v>
      </c>
      <c r="AC1548" s="113">
        <v>33</v>
      </c>
      <c r="AD1548" s="113" t="s">
        <v>10</v>
      </c>
      <c r="AE1548" s="114">
        <v>44835</v>
      </c>
      <c r="AF1548" s="113">
        <v>17</v>
      </c>
      <c r="AG1548" s="113">
        <v>9</v>
      </c>
      <c r="AH1548" s="113" t="s">
        <v>16263</v>
      </c>
      <c r="AI1548" s="117" t="s">
        <v>75</v>
      </c>
      <c r="AK1548" s="114">
        <v>42775</v>
      </c>
      <c r="AL1548" s="113">
        <v>40</v>
      </c>
      <c r="AM1548" s="113" t="s">
        <v>9870</v>
      </c>
      <c r="AN1548" s="113" t="s">
        <v>18417</v>
      </c>
      <c r="AO1548" s="113" t="s">
        <v>399</v>
      </c>
      <c r="AP1548" s="113">
        <v>1999</v>
      </c>
      <c r="AQ1548" s="113" t="s">
        <v>8</v>
      </c>
      <c r="AR1548" s="113" t="s">
        <v>17523</v>
      </c>
      <c r="AS1548" s="113" t="s">
        <v>14</v>
      </c>
      <c r="AT1548" s="113" t="s">
        <v>14</v>
      </c>
      <c r="AU1548" s="113" t="s">
        <v>16229</v>
      </c>
      <c r="AV1548" s="113" t="s">
        <v>14</v>
      </c>
      <c r="AW1548" s="113" t="s">
        <v>14</v>
      </c>
    </row>
    <row r="1549" spans="1:49">
      <c r="A1549" s="116" t="s">
        <v>9125</v>
      </c>
      <c r="B1549" s="113">
        <v>570015586</v>
      </c>
      <c r="C1549" s="113" t="s">
        <v>5289</v>
      </c>
      <c r="E1549" s="113" t="s">
        <v>41</v>
      </c>
      <c r="F1549" s="113" t="s">
        <v>494</v>
      </c>
      <c r="G1549" s="114">
        <v>27342</v>
      </c>
      <c r="H1549" s="113" t="s">
        <v>16230</v>
      </c>
      <c r="I1549" s="113" t="s">
        <v>9866</v>
      </c>
      <c r="J1549" s="113" t="s">
        <v>9872</v>
      </c>
      <c r="K1549" s="113" t="s">
        <v>43754</v>
      </c>
      <c r="M1549" s="113" t="s">
        <v>15962</v>
      </c>
      <c r="O1549" s="113" t="s">
        <v>15963</v>
      </c>
      <c r="P1549" s="113" t="s">
        <v>43755</v>
      </c>
      <c r="Q1549" s="113" t="s">
        <v>43756</v>
      </c>
      <c r="R1549" s="113">
        <v>15</v>
      </c>
      <c r="S1549" s="113" t="s">
        <v>13</v>
      </c>
      <c r="T1549" s="113" t="s">
        <v>43757</v>
      </c>
      <c r="U1549" s="113" t="s">
        <v>43758</v>
      </c>
      <c r="V1549" s="114">
        <v>37998</v>
      </c>
      <c r="W1549" s="114">
        <v>37956</v>
      </c>
      <c r="X1549" s="113" t="s">
        <v>43759</v>
      </c>
      <c r="Y1549" s="114">
        <v>38408</v>
      </c>
      <c r="Z1549" s="114">
        <v>38412</v>
      </c>
      <c r="AA1549" s="113">
        <v>22</v>
      </c>
      <c r="AB1549" s="113" t="s">
        <v>25</v>
      </c>
      <c r="AC1549" s="113">
        <v>34</v>
      </c>
      <c r="AD1549" s="113" t="s">
        <v>18</v>
      </c>
      <c r="AE1549" s="114">
        <v>44835</v>
      </c>
      <c r="AF1549" s="113">
        <v>16</v>
      </c>
      <c r="AG1549" s="113">
        <v>10</v>
      </c>
      <c r="AH1549" s="113" t="s">
        <v>16226</v>
      </c>
      <c r="AI1549" s="117" t="s">
        <v>9891</v>
      </c>
      <c r="AK1549" s="114">
        <v>43647</v>
      </c>
      <c r="AL1549" s="113">
        <v>40</v>
      </c>
      <c r="AM1549" s="113" t="s">
        <v>9870</v>
      </c>
      <c r="AN1549" s="113" t="s">
        <v>16561</v>
      </c>
      <c r="AO1549" s="113" t="s">
        <v>42</v>
      </c>
      <c r="AP1549" s="113">
        <v>2021</v>
      </c>
      <c r="AQ1549" s="113" t="s">
        <v>9871</v>
      </c>
      <c r="AR1549" s="113" t="s">
        <v>17581</v>
      </c>
      <c r="AS1549" s="113" t="s">
        <v>14</v>
      </c>
      <c r="AT1549" s="113" t="s">
        <v>14</v>
      </c>
      <c r="AU1549" s="113" t="s">
        <v>16229</v>
      </c>
      <c r="AV1549" s="113" t="s">
        <v>14</v>
      </c>
      <c r="AW1549" s="113" t="s">
        <v>14</v>
      </c>
    </row>
    <row r="1550" spans="1:49">
      <c r="A1550" s="116" t="s">
        <v>5296</v>
      </c>
      <c r="C1550" s="113" t="s">
        <v>5297</v>
      </c>
      <c r="E1550" s="113" t="s">
        <v>41</v>
      </c>
      <c r="F1550" s="113" t="s">
        <v>3529</v>
      </c>
      <c r="G1550" s="114">
        <v>27346</v>
      </c>
      <c r="H1550" s="113" t="s">
        <v>16230</v>
      </c>
      <c r="I1550" s="113" t="s">
        <v>9866</v>
      </c>
      <c r="J1550" s="113" t="s">
        <v>9872</v>
      </c>
      <c r="K1550" s="113" t="s">
        <v>20338</v>
      </c>
      <c r="L1550" s="113">
        <v>85399463464</v>
      </c>
      <c r="M1550" s="113" t="s">
        <v>20339</v>
      </c>
      <c r="O1550" s="113" t="s">
        <v>10480</v>
      </c>
      <c r="P1550" s="113" t="s">
        <v>20340</v>
      </c>
      <c r="Q1550" s="113" t="s">
        <v>20341</v>
      </c>
      <c r="R1550" s="113">
        <v>15</v>
      </c>
      <c r="S1550" s="113" t="s">
        <v>13</v>
      </c>
      <c r="T1550" s="113" t="s">
        <v>20342</v>
      </c>
      <c r="U1550" s="113" t="s">
        <v>20343</v>
      </c>
      <c r="V1550" s="114">
        <v>39904</v>
      </c>
      <c r="W1550" s="114">
        <v>39904</v>
      </c>
      <c r="X1550" s="113" t="s">
        <v>20344</v>
      </c>
      <c r="Y1550" s="114">
        <v>40177</v>
      </c>
      <c r="Z1550" s="114">
        <v>40544</v>
      </c>
      <c r="AA1550" s="113">
        <v>22</v>
      </c>
      <c r="AB1550" s="113" t="s">
        <v>25</v>
      </c>
      <c r="AC1550" s="113">
        <v>31</v>
      </c>
      <c r="AD1550" s="113" t="s">
        <v>9</v>
      </c>
      <c r="AE1550" s="114">
        <v>44470</v>
      </c>
      <c r="AF1550" s="113">
        <v>10</v>
      </c>
      <c r="AG1550" s="113">
        <v>6</v>
      </c>
      <c r="AH1550" s="113" t="s">
        <v>16226</v>
      </c>
      <c r="AI1550" s="117" t="s">
        <v>9875</v>
      </c>
      <c r="AK1550" s="114">
        <v>45120</v>
      </c>
      <c r="AL1550" s="113">
        <v>40</v>
      </c>
      <c r="AM1550" s="113" t="s">
        <v>9870</v>
      </c>
      <c r="AN1550" s="113" t="s">
        <v>16372</v>
      </c>
      <c r="AO1550" s="113" t="s">
        <v>326</v>
      </c>
      <c r="AP1550" s="113">
        <v>2014</v>
      </c>
      <c r="AQ1550" s="113" t="s">
        <v>9871</v>
      </c>
      <c r="AR1550" s="113" t="s">
        <v>18027</v>
      </c>
      <c r="AS1550" s="113" t="s">
        <v>14</v>
      </c>
      <c r="AT1550" s="113" t="s">
        <v>14</v>
      </c>
      <c r="AU1550" s="113" t="s">
        <v>16229</v>
      </c>
      <c r="AV1550" s="113" t="s">
        <v>14</v>
      </c>
      <c r="AW1550" s="113" t="s">
        <v>14</v>
      </c>
    </row>
    <row r="1551" spans="1:49">
      <c r="A1551" s="116" t="s">
        <v>4318</v>
      </c>
      <c r="B1551" s="113">
        <v>570013877</v>
      </c>
      <c r="C1551" s="113" t="s">
        <v>4319</v>
      </c>
      <c r="E1551" s="113" t="s">
        <v>41</v>
      </c>
      <c r="F1551" s="113" t="s">
        <v>1039</v>
      </c>
      <c r="G1551" s="114">
        <v>27351</v>
      </c>
      <c r="H1551" s="113" t="s">
        <v>16230</v>
      </c>
      <c r="I1551" s="113" t="s">
        <v>9866</v>
      </c>
      <c r="J1551" s="113" t="s">
        <v>9872</v>
      </c>
      <c r="K1551" s="113" t="s">
        <v>17686</v>
      </c>
      <c r="L1551" s="113">
        <v>81249372402</v>
      </c>
      <c r="M1551" s="113" t="s">
        <v>14725</v>
      </c>
      <c r="O1551" s="113" t="s">
        <v>14726</v>
      </c>
      <c r="P1551" s="113" t="s">
        <v>17687</v>
      </c>
      <c r="Q1551" s="113" t="s">
        <v>17688</v>
      </c>
      <c r="R1551" s="113">
        <v>15</v>
      </c>
      <c r="S1551" s="113" t="s">
        <v>13</v>
      </c>
      <c r="T1551" s="113" t="s">
        <v>17689</v>
      </c>
      <c r="U1551" s="113" t="s">
        <v>17690</v>
      </c>
      <c r="V1551" s="114">
        <v>37557</v>
      </c>
      <c r="W1551" s="114">
        <v>37561</v>
      </c>
      <c r="X1551" s="113" t="s">
        <v>17691</v>
      </c>
      <c r="Y1551" s="114">
        <v>38010</v>
      </c>
      <c r="Z1551" s="114">
        <v>38018</v>
      </c>
      <c r="AA1551" s="113">
        <v>31</v>
      </c>
      <c r="AB1551" s="113" t="s">
        <v>9</v>
      </c>
      <c r="AC1551" s="113">
        <v>42</v>
      </c>
      <c r="AD1551" s="113" t="s">
        <v>92</v>
      </c>
      <c r="AE1551" s="114">
        <v>44652</v>
      </c>
      <c r="AF1551" s="113">
        <v>19</v>
      </c>
      <c r="AG1551" s="113">
        <v>5</v>
      </c>
      <c r="AH1551" s="113" t="s">
        <v>16226</v>
      </c>
      <c r="AI1551" s="117" t="s">
        <v>9901</v>
      </c>
      <c r="AK1551" s="114">
        <v>45120</v>
      </c>
      <c r="AL1551" s="113">
        <v>40</v>
      </c>
      <c r="AM1551" s="113" t="s">
        <v>9870</v>
      </c>
      <c r="AN1551" s="113" t="s">
        <v>17692</v>
      </c>
      <c r="AO1551" s="113" t="s">
        <v>3657</v>
      </c>
      <c r="AP1551" s="113">
        <v>1999</v>
      </c>
      <c r="AQ1551" s="113" t="s">
        <v>5236</v>
      </c>
      <c r="AR1551" s="113" t="s">
        <v>17656</v>
      </c>
      <c r="AS1551" s="113" t="s">
        <v>14</v>
      </c>
      <c r="AT1551" s="113" t="s">
        <v>14</v>
      </c>
      <c r="AU1551" s="113" t="s">
        <v>16229</v>
      </c>
      <c r="AV1551" s="113" t="s">
        <v>14</v>
      </c>
      <c r="AW1551" s="113" t="s">
        <v>14</v>
      </c>
    </row>
    <row r="1552" spans="1:49">
      <c r="A1552" s="116" t="s">
        <v>2188</v>
      </c>
      <c r="B1552" s="113">
        <v>710031126</v>
      </c>
      <c r="C1552" s="113" t="s">
        <v>2189</v>
      </c>
      <c r="E1552" s="113" t="s">
        <v>2190</v>
      </c>
      <c r="F1552" s="113" t="s">
        <v>154</v>
      </c>
      <c r="G1552" s="114">
        <v>27355</v>
      </c>
      <c r="H1552" s="113" t="s">
        <v>16218</v>
      </c>
      <c r="I1552" s="113" t="s">
        <v>10007</v>
      </c>
      <c r="J1552" s="113" t="s">
        <v>9872</v>
      </c>
      <c r="K1552" s="113" t="s">
        <v>30347</v>
      </c>
      <c r="L1552" s="113">
        <v>81213935712</v>
      </c>
      <c r="M1552" s="113" t="s">
        <v>30348</v>
      </c>
      <c r="O1552" s="113" t="s">
        <v>15282</v>
      </c>
      <c r="P1552" s="113" t="s">
        <v>30349</v>
      </c>
      <c r="Q1552" s="113" t="s">
        <v>30350</v>
      </c>
      <c r="R1552" s="113">
        <v>15</v>
      </c>
      <c r="S1552" s="113" t="s">
        <v>13</v>
      </c>
      <c r="T1552" s="113" t="s">
        <v>30351</v>
      </c>
      <c r="U1552" s="113" t="s">
        <v>30352</v>
      </c>
      <c r="V1552" s="114">
        <v>36242</v>
      </c>
      <c r="W1552" s="114">
        <v>36220</v>
      </c>
      <c r="X1552" s="113" t="s">
        <v>30353</v>
      </c>
      <c r="Y1552" s="114">
        <v>36705</v>
      </c>
      <c r="Z1552" s="114">
        <v>36708</v>
      </c>
      <c r="AA1552" s="113">
        <v>31</v>
      </c>
      <c r="AB1552" s="113" t="s">
        <v>9</v>
      </c>
      <c r="AC1552" s="113">
        <v>41</v>
      </c>
      <c r="AD1552" s="113" t="s">
        <v>52</v>
      </c>
      <c r="AE1552" s="114">
        <v>42095</v>
      </c>
      <c r="AF1552" s="113">
        <v>16</v>
      </c>
      <c r="AG1552" s="113">
        <v>1</v>
      </c>
      <c r="AH1552" s="113" t="s">
        <v>9913</v>
      </c>
      <c r="AI1552" s="117" t="s">
        <v>30354</v>
      </c>
      <c r="AJ1552" s="113" t="s">
        <v>45514</v>
      </c>
      <c r="AK1552" s="114">
        <v>44923</v>
      </c>
      <c r="AL1552" s="113">
        <v>45</v>
      </c>
      <c r="AM1552" s="113" t="s">
        <v>9922</v>
      </c>
      <c r="AN1552" s="113" t="s">
        <v>17406</v>
      </c>
      <c r="AO1552" s="113" t="s">
        <v>2191</v>
      </c>
      <c r="AP1552" s="113">
        <v>2009</v>
      </c>
      <c r="AQ1552" s="113" t="s">
        <v>5236</v>
      </c>
      <c r="AR1552" s="113" t="s">
        <v>30355</v>
      </c>
      <c r="AS1552" s="113" t="s">
        <v>14</v>
      </c>
      <c r="AT1552" s="113" t="s">
        <v>14</v>
      </c>
      <c r="AU1552" s="113" t="s">
        <v>16229</v>
      </c>
      <c r="AV1552" s="113" t="s">
        <v>14</v>
      </c>
      <c r="AW1552" s="113" t="s">
        <v>14</v>
      </c>
    </row>
    <row r="1553" spans="1:49">
      <c r="A1553" s="116" t="s">
        <v>2348</v>
      </c>
      <c r="C1553" s="113" t="s">
        <v>2208</v>
      </c>
      <c r="E1553" s="113" t="s">
        <v>41</v>
      </c>
      <c r="F1553" s="113" t="s">
        <v>494</v>
      </c>
      <c r="G1553" s="114">
        <v>27361</v>
      </c>
      <c r="H1553" s="113" t="s">
        <v>16230</v>
      </c>
      <c r="I1553" s="113" t="s">
        <v>9866</v>
      </c>
      <c r="J1553" s="113" t="s">
        <v>9872</v>
      </c>
      <c r="K1553" s="113" t="s">
        <v>17824</v>
      </c>
      <c r="L1553" s="113">
        <v>82194170114</v>
      </c>
      <c r="M1553" s="113" t="s">
        <v>15960</v>
      </c>
      <c r="O1553" s="113" t="s">
        <v>15961</v>
      </c>
      <c r="P1553" s="113" t="s">
        <v>17825</v>
      </c>
      <c r="Q1553" s="113" t="s">
        <v>17826</v>
      </c>
      <c r="R1553" s="113">
        <v>15</v>
      </c>
      <c r="S1553" s="113" t="s">
        <v>13</v>
      </c>
      <c r="T1553" s="113" t="s">
        <v>17827</v>
      </c>
      <c r="U1553" s="113" t="s">
        <v>17828</v>
      </c>
      <c r="V1553" s="114">
        <v>39965</v>
      </c>
      <c r="W1553" s="114">
        <v>39904</v>
      </c>
      <c r="X1553" s="113" t="s">
        <v>17829</v>
      </c>
      <c r="Y1553" s="114">
        <v>40542</v>
      </c>
      <c r="Z1553" s="114">
        <v>40544</v>
      </c>
      <c r="AA1553" s="113">
        <v>22</v>
      </c>
      <c r="AB1553" s="113" t="s">
        <v>25</v>
      </c>
      <c r="AC1553" s="113">
        <v>32</v>
      </c>
      <c r="AD1553" s="113" t="s">
        <v>84</v>
      </c>
      <c r="AE1553" s="114">
        <v>44652</v>
      </c>
      <c r="AF1553" s="113">
        <v>11</v>
      </c>
      <c r="AG1553" s="113">
        <v>6</v>
      </c>
      <c r="AH1553" s="113" t="s">
        <v>16226</v>
      </c>
      <c r="AI1553" s="117" t="s">
        <v>9875</v>
      </c>
      <c r="AK1553" s="114">
        <v>44228</v>
      </c>
      <c r="AL1553" s="113">
        <v>40</v>
      </c>
      <c r="AM1553" s="113" t="s">
        <v>9870</v>
      </c>
      <c r="AN1553" s="113" t="s">
        <v>16561</v>
      </c>
      <c r="AO1553" s="113" t="s">
        <v>42</v>
      </c>
      <c r="AP1553" s="113">
        <v>2020</v>
      </c>
      <c r="AQ1553" s="113" t="s">
        <v>9871</v>
      </c>
      <c r="AR1553" s="113" t="s">
        <v>17830</v>
      </c>
      <c r="AS1553" s="113" t="s">
        <v>14</v>
      </c>
      <c r="AT1553" s="113" t="s">
        <v>14</v>
      </c>
      <c r="AU1553" s="113" t="s">
        <v>16229</v>
      </c>
      <c r="AV1553" s="113" t="s">
        <v>14</v>
      </c>
      <c r="AW1553" s="113" t="s">
        <v>14</v>
      </c>
    </row>
    <row r="1554" spans="1:49">
      <c r="A1554" s="116" t="s">
        <v>6395</v>
      </c>
      <c r="B1554" s="113">
        <v>570028820</v>
      </c>
      <c r="C1554" s="113" t="s">
        <v>6396</v>
      </c>
      <c r="E1554" s="113" t="s">
        <v>30</v>
      </c>
      <c r="F1554" s="113" t="s">
        <v>8</v>
      </c>
      <c r="G1554" s="114">
        <v>27362</v>
      </c>
      <c r="H1554" s="113" t="s">
        <v>16218</v>
      </c>
      <c r="I1554" s="113" t="s">
        <v>9866</v>
      </c>
      <c r="J1554" s="113" t="s">
        <v>9872</v>
      </c>
      <c r="K1554" s="113" t="s">
        <v>25130</v>
      </c>
      <c r="L1554" s="113">
        <v>82292653177</v>
      </c>
      <c r="M1554" s="113" t="s">
        <v>12223</v>
      </c>
      <c r="O1554" s="113" t="s">
        <v>12224</v>
      </c>
      <c r="P1554" s="113" t="s">
        <v>25131</v>
      </c>
      <c r="Q1554" s="113" t="s">
        <v>25132</v>
      </c>
      <c r="R1554" s="113">
        <v>15</v>
      </c>
      <c r="S1554" s="113" t="s">
        <v>13</v>
      </c>
      <c r="T1554" s="113" t="s">
        <v>25133</v>
      </c>
      <c r="U1554" s="113" t="s">
        <v>25134</v>
      </c>
      <c r="V1554" s="114">
        <v>39387</v>
      </c>
      <c r="W1554" s="114">
        <v>39083</v>
      </c>
      <c r="X1554" s="113" t="s">
        <v>25135</v>
      </c>
      <c r="Y1554" s="114">
        <v>39720</v>
      </c>
      <c r="Z1554" s="114">
        <v>39722</v>
      </c>
      <c r="AA1554" s="113">
        <v>21</v>
      </c>
      <c r="AB1554" s="113" t="s">
        <v>24</v>
      </c>
      <c r="AC1554" s="113">
        <v>32</v>
      </c>
      <c r="AD1554" s="113" t="s">
        <v>84</v>
      </c>
      <c r="AE1554" s="114">
        <v>45566</v>
      </c>
      <c r="AF1554" s="113">
        <v>15</v>
      </c>
      <c r="AG1554" s="113">
        <v>9</v>
      </c>
      <c r="AH1554" s="113" t="s">
        <v>16263</v>
      </c>
      <c r="AI1554" s="117" t="s">
        <v>16264</v>
      </c>
      <c r="AK1554" s="114">
        <v>45302</v>
      </c>
      <c r="AL1554" s="113">
        <v>40</v>
      </c>
      <c r="AM1554" s="113" t="s">
        <v>9870</v>
      </c>
      <c r="AN1554" s="113" t="s">
        <v>16477</v>
      </c>
      <c r="AO1554" s="113" t="s">
        <v>153</v>
      </c>
      <c r="AP1554" s="113">
        <v>2012</v>
      </c>
      <c r="AQ1554" s="113" t="s">
        <v>8</v>
      </c>
      <c r="AR1554" s="113" t="s">
        <v>25136</v>
      </c>
      <c r="AS1554" s="113" t="s">
        <v>14</v>
      </c>
      <c r="AT1554" s="113" t="s">
        <v>14</v>
      </c>
      <c r="AU1554" s="113" t="s">
        <v>16229</v>
      </c>
      <c r="AV1554" s="113" t="s">
        <v>14</v>
      </c>
    </row>
    <row r="1555" spans="1:49">
      <c r="A1555" s="116" t="s">
        <v>7341</v>
      </c>
      <c r="C1555" s="113" t="s">
        <v>7342</v>
      </c>
      <c r="E1555" s="113" t="s">
        <v>41</v>
      </c>
      <c r="F1555" s="113" t="s">
        <v>37</v>
      </c>
      <c r="G1555" s="114">
        <v>27364</v>
      </c>
      <c r="H1555" s="113" t="s">
        <v>16230</v>
      </c>
      <c r="I1555" s="113" t="s">
        <v>9866</v>
      </c>
      <c r="J1555" s="113" t="s">
        <v>9872</v>
      </c>
      <c r="K1555" s="113" t="s">
        <v>16892</v>
      </c>
      <c r="L1555" s="113">
        <v>85241212113</v>
      </c>
      <c r="M1555" s="113" t="s">
        <v>14288</v>
      </c>
      <c r="O1555" s="113" t="s">
        <v>16893</v>
      </c>
      <c r="P1555" s="113" t="s">
        <v>16894</v>
      </c>
      <c r="Q1555" s="113" t="s">
        <v>16895</v>
      </c>
      <c r="R1555" s="113">
        <v>15</v>
      </c>
      <c r="S1555" s="113" t="s">
        <v>13</v>
      </c>
      <c r="T1555" s="113" t="s">
        <v>16896</v>
      </c>
      <c r="U1555" s="113" t="s">
        <v>16897</v>
      </c>
      <c r="V1555" s="114">
        <v>40179</v>
      </c>
      <c r="W1555" s="114">
        <v>40179</v>
      </c>
      <c r="X1555" s="113" t="s">
        <v>16898</v>
      </c>
      <c r="Y1555" s="114">
        <v>40906</v>
      </c>
      <c r="Z1555" s="114">
        <v>40909</v>
      </c>
      <c r="AA1555" s="113">
        <v>31</v>
      </c>
      <c r="AB1555" s="113" t="s">
        <v>9</v>
      </c>
      <c r="AC1555" s="113">
        <v>41</v>
      </c>
      <c r="AD1555" s="113" t="s">
        <v>52</v>
      </c>
      <c r="AE1555" s="114">
        <v>44835</v>
      </c>
      <c r="AF1555" s="113">
        <v>20</v>
      </c>
      <c r="AG1555" s="113">
        <v>8</v>
      </c>
      <c r="AH1555" s="113" t="s">
        <v>16226</v>
      </c>
      <c r="AI1555" s="117" t="s">
        <v>141</v>
      </c>
      <c r="AK1555" s="114">
        <v>44835</v>
      </c>
      <c r="AL1555" s="113">
        <v>40</v>
      </c>
      <c r="AM1555" s="113" t="s">
        <v>9870</v>
      </c>
      <c r="AN1555" s="113" t="s">
        <v>16899</v>
      </c>
      <c r="AO1555" s="113" t="s">
        <v>861</v>
      </c>
      <c r="AP1555" s="113">
        <v>2000</v>
      </c>
      <c r="AQ1555" s="113" t="s">
        <v>9871</v>
      </c>
      <c r="AR1555" s="113" t="s">
        <v>16350</v>
      </c>
      <c r="AS1555" s="113" t="s">
        <v>14</v>
      </c>
      <c r="AT1555" s="113" t="s">
        <v>14</v>
      </c>
      <c r="AU1555" s="113" t="s">
        <v>16229</v>
      </c>
      <c r="AV1555" s="113" t="s">
        <v>14</v>
      </c>
      <c r="AW1555" s="113" t="s">
        <v>14</v>
      </c>
    </row>
    <row r="1556" spans="1:49">
      <c r="A1556" s="116" t="s">
        <v>9782</v>
      </c>
      <c r="C1556" s="113" t="s">
        <v>9783</v>
      </c>
      <c r="E1556" s="113" t="s">
        <v>41</v>
      </c>
      <c r="F1556" s="113" t="s">
        <v>8</v>
      </c>
      <c r="G1556" s="114">
        <v>27365</v>
      </c>
      <c r="H1556" s="113" t="s">
        <v>16230</v>
      </c>
      <c r="I1556" s="113" t="s">
        <v>9866</v>
      </c>
      <c r="J1556" s="113" t="s">
        <v>9872</v>
      </c>
      <c r="K1556" s="113" t="s">
        <v>36710</v>
      </c>
      <c r="L1556" s="113">
        <v>82292706247</v>
      </c>
      <c r="M1556" s="113" t="s">
        <v>11151</v>
      </c>
      <c r="O1556" s="113" t="s">
        <v>11152</v>
      </c>
      <c r="P1556" s="113" t="s">
        <v>36711</v>
      </c>
      <c r="Q1556" s="113" t="s">
        <v>36712</v>
      </c>
      <c r="R1556" s="113">
        <v>15</v>
      </c>
      <c r="S1556" s="113" t="s">
        <v>13</v>
      </c>
      <c r="T1556" s="113" t="s">
        <v>36713</v>
      </c>
      <c r="U1556" s="113" t="s">
        <v>36714</v>
      </c>
      <c r="V1556" s="114">
        <v>40179</v>
      </c>
      <c r="W1556" s="114">
        <v>40179</v>
      </c>
      <c r="X1556" s="113" t="s">
        <v>36715</v>
      </c>
      <c r="Y1556" s="114">
        <v>40906</v>
      </c>
      <c r="Z1556" s="114">
        <v>40909</v>
      </c>
      <c r="AA1556" s="113">
        <v>22</v>
      </c>
      <c r="AB1556" s="113" t="s">
        <v>25</v>
      </c>
      <c r="AC1556" s="113">
        <v>32</v>
      </c>
      <c r="AD1556" s="113" t="s">
        <v>84</v>
      </c>
      <c r="AE1556" s="114">
        <v>45017</v>
      </c>
      <c r="AF1556" s="113">
        <v>24</v>
      </c>
      <c r="AG1556" s="113">
        <v>2</v>
      </c>
      <c r="AH1556" s="113" t="s">
        <v>16226</v>
      </c>
      <c r="AI1556" s="117" t="s">
        <v>9875</v>
      </c>
      <c r="AK1556" s="114">
        <v>45200</v>
      </c>
      <c r="AL1556" s="113">
        <v>40</v>
      </c>
      <c r="AM1556" s="113" t="s">
        <v>9870</v>
      </c>
      <c r="AN1556" s="113" t="s">
        <v>16586</v>
      </c>
      <c r="AO1556" s="113" t="s">
        <v>677</v>
      </c>
      <c r="AP1556" s="113">
        <v>2011</v>
      </c>
      <c r="AQ1556" s="113" t="s">
        <v>8</v>
      </c>
      <c r="AR1556" s="113" t="s">
        <v>19444</v>
      </c>
      <c r="AS1556" s="113" t="s">
        <v>14</v>
      </c>
      <c r="AT1556" s="113" t="s">
        <v>14</v>
      </c>
      <c r="AU1556" s="113" t="s">
        <v>16229</v>
      </c>
      <c r="AV1556" s="113" t="s">
        <v>14</v>
      </c>
    </row>
    <row r="1557" spans="1:49">
      <c r="A1557" s="116" t="s">
        <v>9786</v>
      </c>
      <c r="B1557" s="113">
        <v>570021333</v>
      </c>
      <c r="C1557" s="113" t="s">
        <v>9787</v>
      </c>
      <c r="E1557" s="113" t="s">
        <v>56</v>
      </c>
      <c r="F1557" s="113" t="s">
        <v>877</v>
      </c>
      <c r="G1557" s="114">
        <v>27367</v>
      </c>
      <c r="H1557" s="113" t="s">
        <v>16230</v>
      </c>
      <c r="I1557" s="113" t="s">
        <v>9866</v>
      </c>
      <c r="J1557" s="113" t="s">
        <v>9872</v>
      </c>
      <c r="K1557" s="113" t="s">
        <v>22588</v>
      </c>
      <c r="L1557" s="113">
        <v>85244304910</v>
      </c>
      <c r="M1557" s="113" t="s">
        <v>14581</v>
      </c>
      <c r="O1557" s="113" t="s">
        <v>22589</v>
      </c>
      <c r="P1557" s="113" t="s">
        <v>22590</v>
      </c>
      <c r="Q1557" s="113" t="s">
        <v>22591</v>
      </c>
      <c r="R1557" s="113">
        <v>15</v>
      </c>
      <c r="S1557" s="113" t="s">
        <v>13</v>
      </c>
      <c r="T1557" s="113" t="s">
        <v>22592</v>
      </c>
      <c r="U1557" s="113" t="s">
        <v>22593</v>
      </c>
      <c r="V1557" s="114">
        <v>39038</v>
      </c>
      <c r="W1557" s="114">
        <v>38808</v>
      </c>
      <c r="X1557" s="113" t="s">
        <v>22594</v>
      </c>
      <c r="Y1557" s="114">
        <v>39353</v>
      </c>
      <c r="Z1557" s="114">
        <v>39356</v>
      </c>
      <c r="AA1557" s="113">
        <v>31</v>
      </c>
      <c r="AB1557" s="113" t="s">
        <v>9</v>
      </c>
      <c r="AC1557" s="113">
        <v>42</v>
      </c>
      <c r="AD1557" s="113" t="s">
        <v>92</v>
      </c>
      <c r="AE1557" s="114">
        <v>43922</v>
      </c>
      <c r="AF1557" s="113">
        <v>16</v>
      </c>
      <c r="AG1557" s="113">
        <v>3</v>
      </c>
      <c r="AH1557" s="113" t="s">
        <v>16226</v>
      </c>
      <c r="AI1557" s="117" t="s">
        <v>9977</v>
      </c>
      <c r="AK1557" s="114">
        <v>44925</v>
      </c>
      <c r="AL1557" s="113">
        <v>40</v>
      </c>
      <c r="AM1557" s="113" t="s">
        <v>9870</v>
      </c>
      <c r="AN1557" s="113" t="s">
        <v>18779</v>
      </c>
      <c r="AO1557" s="113" t="s">
        <v>61</v>
      </c>
      <c r="AP1557" s="113">
        <v>1998</v>
      </c>
      <c r="AQ1557" s="113" t="s">
        <v>8</v>
      </c>
      <c r="AR1557" s="113" t="s">
        <v>18780</v>
      </c>
      <c r="AS1557" s="113" t="s">
        <v>14</v>
      </c>
      <c r="AT1557" s="113" t="s">
        <v>14</v>
      </c>
      <c r="AU1557" s="113" t="s">
        <v>16229</v>
      </c>
      <c r="AV1557" s="113" t="s">
        <v>14</v>
      </c>
      <c r="AW1557" s="113" t="s">
        <v>14</v>
      </c>
    </row>
    <row r="1558" spans="1:49">
      <c r="A1558" s="116" t="s">
        <v>4814</v>
      </c>
      <c r="B1558" s="113">
        <v>140322629</v>
      </c>
      <c r="C1558" s="113" t="s">
        <v>2221</v>
      </c>
      <c r="F1558" s="113" t="s">
        <v>4815</v>
      </c>
      <c r="G1558" s="114">
        <v>27371</v>
      </c>
      <c r="H1558" s="113" t="s">
        <v>16230</v>
      </c>
      <c r="I1558" s="113" t="s">
        <v>10007</v>
      </c>
      <c r="J1558" s="113" t="s">
        <v>9872</v>
      </c>
      <c r="K1558" s="113" t="s">
        <v>42050</v>
      </c>
      <c r="L1558" s="113">
        <v>85256676965</v>
      </c>
      <c r="M1558" s="113" t="s">
        <v>10173</v>
      </c>
      <c r="O1558" s="113" t="s">
        <v>10174</v>
      </c>
      <c r="P1558" s="113" t="s">
        <v>42051</v>
      </c>
      <c r="Q1558" s="113" t="s">
        <v>42052</v>
      </c>
      <c r="R1558" s="113">
        <v>15</v>
      </c>
      <c r="S1558" s="113" t="s">
        <v>13</v>
      </c>
      <c r="T1558" s="113" t="s">
        <v>42053</v>
      </c>
      <c r="U1558" s="113" t="s">
        <v>42054</v>
      </c>
      <c r="V1558" s="114">
        <v>34835</v>
      </c>
      <c r="W1558" s="114">
        <v>34759</v>
      </c>
      <c r="X1558" s="113" t="s">
        <v>42055</v>
      </c>
      <c r="Y1558" s="114">
        <v>35441</v>
      </c>
      <c r="Z1558" s="114">
        <v>35462</v>
      </c>
      <c r="AA1558" s="113">
        <v>21</v>
      </c>
      <c r="AB1558" s="113" t="s">
        <v>24</v>
      </c>
      <c r="AC1558" s="113">
        <v>34</v>
      </c>
      <c r="AD1558" s="113" t="s">
        <v>18</v>
      </c>
      <c r="AE1558" s="114">
        <v>42278</v>
      </c>
      <c r="AF1558" s="113">
        <v>15</v>
      </c>
      <c r="AG1558" s="113">
        <v>7</v>
      </c>
      <c r="AH1558" s="113" t="s">
        <v>16226</v>
      </c>
      <c r="AI1558" s="117" t="s">
        <v>4328</v>
      </c>
      <c r="AK1558" s="114">
        <v>42278</v>
      </c>
      <c r="AL1558" s="113">
        <v>15</v>
      </c>
      <c r="AM1558" s="113" t="s">
        <v>9885</v>
      </c>
      <c r="AN1558" s="113" t="s">
        <v>39602</v>
      </c>
      <c r="AO1558" s="113" t="s">
        <v>4329</v>
      </c>
      <c r="AP1558" s="113">
        <v>1993</v>
      </c>
      <c r="AQ1558" s="113" t="s">
        <v>9905</v>
      </c>
      <c r="AR1558" s="113" t="s">
        <v>21252</v>
      </c>
      <c r="AS1558" s="113" t="s">
        <v>14</v>
      </c>
      <c r="AT1558" s="113" t="s">
        <v>14</v>
      </c>
      <c r="AU1558" s="113" t="s">
        <v>16229</v>
      </c>
      <c r="AV1558" s="113" t="s">
        <v>14</v>
      </c>
      <c r="AW1558" s="113" t="s">
        <v>14</v>
      </c>
    </row>
    <row r="1559" spans="1:49">
      <c r="A1559" s="116" t="s">
        <v>4284</v>
      </c>
      <c r="B1559" s="113">
        <v>140352700</v>
      </c>
      <c r="C1559" s="113" t="s">
        <v>1961</v>
      </c>
      <c r="E1559" s="113" t="s">
        <v>199</v>
      </c>
      <c r="F1559" s="113" t="s">
        <v>8</v>
      </c>
      <c r="G1559" s="114">
        <v>27373</v>
      </c>
      <c r="H1559" s="113" t="s">
        <v>16230</v>
      </c>
      <c r="I1559" s="113" t="s">
        <v>9866</v>
      </c>
      <c r="J1559" s="113" t="s">
        <v>9872</v>
      </c>
      <c r="K1559" s="113" t="s">
        <v>44385</v>
      </c>
      <c r="L1559" s="113">
        <v>85242951706</v>
      </c>
      <c r="M1559" s="113" t="s">
        <v>13538</v>
      </c>
      <c r="O1559" s="113" t="s">
        <v>13539</v>
      </c>
      <c r="P1559" s="113" t="s">
        <v>44386</v>
      </c>
      <c r="Q1559" s="113" t="s">
        <v>44387</v>
      </c>
      <c r="R1559" s="113">
        <v>15</v>
      </c>
      <c r="S1559" s="113" t="s">
        <v>13</v>
      </c>
      <c r="T1559" s="113" t="s">
        <v>44388</v>
      </c>
      <c r="U1559" s="113" t="s">
        <v>44389</v>
      </c>
      <c r="V1559" s="114">
        <v>36663</v>
      </c>
      <c r="W1559" s="114">
        <v>36586</v>
      </c>
      <c r="X1559" s="113" t="s">
        <v>44390</v>
      </c>
      <c r="Y1559" s="114">
        <v>36951</v>
      </c>
      <c r="Z1559" s="114">
        <v>36982</v>
      </c>
      <c r="AA1559" s="113">
        <v>22</v>
      </c>
      <c r="AB1559" s="113" t="s">
        <v>25</v>
      </c>
      <c r="AC1559" s="113">
        <v>34</v>
      </c>
      <c r="AD1559" s="113" t="s">
        <v>18</v>
      </c>
      <c r="AE1559" s="114">
        <v>41913</v>
      </c>
      <c r="AF1559" s="113">
        <v>12</v>
      </c>
      <c r="AG1559" s="113">
        <v>7</v>
      </c>
      <c r="AH1559" s="113" t="s">
        <v>16226</v>
      </c>
      <c r="AI1559" s="117" t="s">
        <v>2195</v>
      </c>
      <c r="AK1559" s="114">
        <v>41913</v>
      </c>
      <c r="AL1559" s="113">
        <v>30</v>
      </c>
      <c r="AM1559" s="113" t="s">
        <v>9882</v>
      </c>
      <c r="AN1559" s="113" t="s">
        <v>35132</v>
      </c>
      <c r="AO1559" s="113" t="s">
        <v>4285</v>
      </c>
      <c r="AP1559" s="113">
        <v>1997</v>
      </c>
      <c r="AQ1559" s="113" t="s">
        <v>8</v>
      </c>
      <c r="AR1559" s="113" t="s">
        <v>18766</v>
      </c>
      <c r="AS1559" s="113" t="s">
        <v>14</v>
      </c>
      <c r="AT1559" s="113" t="s">
        <v>14</v>
      </c>
      <c r="AU1559" s="113" t="s">
        <v>16229</v>
      </c>
      <c r="AV1559" s="113" t="s">
        <v>14</v>
      </c>
      <c r="AW1559" s="113" t="s">
        <v>14</v>
      </c>
    </row>
    <row r="1560" spans="1:49">
      <c r="A1560" s="116" t="s">
        <v>930</v>
      </c>
      <c r="B1560" s="113">
        <v>570015695</v>
      </c>
      <c r="C1560" s="113" t="s">
        <v>931</v>
      </c>
      <c r="E1560" s="113" t="s">
        <v>223</v>
      </c>
      <c r="F1560" s="113" t="s">
        <v>8</v>
      </c>
      <c r="G1560" s="114">
        <v>27373</v>
      </c>
      <c r="H1560" s="113" t="s">
        <v>16230</v>
      </c>
      <c r="I1560" s="113" t="s">
        <v>9866</v>
      </c>
      <c r="J1560" s="113" t="s">
        <v>9872</v>
      </c>
      <c r="K1560" s="113" t="s">
        <v>43712</v>
      </c>
      <c r="L1560" s="113">
        <v>85348600024</v>
      </c>
      <c r="M1560" s="113" t="s">
        <v>11864</v>
      </c>
      <c r="O1560" s="113" t="s">
        <v>11865</v>
      </c>
      <c r="P1560" s="113" t="s">
        <v>43713</v>
      </c>
      <c r="Q1560" s="113" t="s">
        <v>43714</v>
      </c>
      <c r="R1560" s="113">
        <v>15</v>
      </c>
      <c r="S1560" s="113" t="s">
        <v>13</v>
      </c>
      <c r="T1560" s="113" t="s">
        <v>43715</v>
      </c>
      <c r="U1560" s="113" t="s">
        <v>43716</v>
      </c>
      <c r="V1560" s="114">
        <v>37998</v>
      </c>
      <c r="W1560" s="114">
        <v>37956</v>
      </c>
      <c r="X1560" s="113" t="s">
        <v>43717</v>
      </c>
      <c r="Y1560" s="114">
        <v>38408</v>
      </c>
      <c r="Z1560" s="114">
        <v>38412</v>
      </c>
      <c r="AA1560" s="113">
        <v>21</v>
      </c>
      <c r="AB1560" s="113" t="s">
        <v>24</v>
      </c>
      <c r="AC1560" s="113">
        <v>33</v>
      </c>
      <c r="AD1560" s="113" t="s">
        <v>10</v>
      </c>
      <c r="AE1560" s="114">
        <v>44835</v>
      </c>
      <c r="AF1560" s="113">
        <v>20</v>
      </c>
      <c r="AG1560" s="113">
        <v>9</v>
      </c>
      <c r="AH1560" s="113" t="s">
        <v>16226</v>
      </c>
      <c r="AI1560" s="117" t="s">
        <v>2025</v>
      </c>
      <c r="AK1560" s="114">
        <v>44835</v>
      </c>
      <c r="AL1560" s="113">
        <v>30</v>
      </c>
      <c r="AM1560" s="113" t="s">
        <v>9882</v>
      </c>
      <c r="AN1560" s="113" t="s">
        <v>20141</v>
      </c>
      <c r="AO1560" s="113" t="s">
        <v>932</v>
      </c>
      <c r="AP1560" s="113">
        <v>2015</v>
      </c>
      <c r="AQ1560" s="113" t="s">
        <v>8</v>
      </c>
      <c r="AR1560" s="113" t="s">
        <v>18832</v>
      </c>
      <c r="AS1560" s="113" t="s">
        <v>14</v>
      </c>
      <c r="AT1560" s="113" t="s">
        <v>14</v>
      </c>
      <c r="AU1560" s="113" t="s">
        <v>16229</v>
      </c>
      <c r="AV1560" s="113" t="s">
        <v>14</v>
      </c>
      <c r="AW1560" s="113" t="s">
        <v>14</v>
      </c>
    </row>
    <row r="1561" spans="1:49">
      <c r="A1561" s="116" t="s">
        <v>6221</v>
      </c>
      <c r="B1561" s="113">
        <v>570028800</v>
      </c>
      <c r="C1561" s="113" t="s">
        <v>6222</v>
      </c>
      <c r="E1561" s="113" t="s">
        <v>56</v>
      </c>
      <c r="F1561" s="113" t="s">
        <v>8</v>
      </c>
      <c r="G1561" s="114">
        <v>27373</v>
      </c>
      <c r="H1561" s="113" t="s">
        <v>16230</v>
      </c>
      <c r="I1561" s="113" t="s">
        <v>9866</v>
      </c>
      <c r="J1561" s="113" t="s">
        <v>9872</v>
      </c>
      <c r="K1561" s="113" t="s">
        <v>32512</v>
      </c>
      <c r="L1561" s="113">
        <v>82256976312</v>
      </c>
      <c r="M1561" s="113" t="s">
        <v>11378</v>
      </c>
      <c r="O1561" s="113" t="s">
        <v>11379</v>
      </c>
      <c r="P1561" s="113" t="s">
        <v>32513</v>
      </c>
      <c r="Q1561" s="113" t="s">
        <v>32514</v>
      </c>
      <c r="R1561" s="113">
        <v>15</v>
      </c>
      <c r="S1561" s="113" t="s">
        <v>13</v>
      </c>
      <c r="T1561" s="113" t="s">
        <v>32515</v>
      </c>
      <c r="U1561" s="113" t="s">
        <v>32516</v>
      </c>
      <c r="V1561" s="114">
        <v>39387</v>
      </c>
      <c r="W1561" s="114">
        <v>39083</v>
      </c>
      <c r="X1561" s="113" t="s">
        <v>32517</v>
      </c>
      <c r="Y1561" s="114">
        <v>39720</v>
      </c>
      <c r="Z1561" s="114">
        <v>39722</v>
      </c>
      <c r="AA1561" s="113">
        <v>21</v>
      </c>
      <c r="AB1561" s="113" t="s">
        <v>24</v>
      </c>
      <c r="AC1561" s="113">
        <v>31</v>
      </c>
      <c r="AD1561" s="113" t="s">
        <v>9</v>
      </c>
      <c r="AE1561" s="114">
        <v>45017</v>
      </c>
      <c r="AF1561" s="113">
        <v>22</v>
      </c>
      <c r="AG1561" s="113">
        <v>3</v>
      </c>
      <c r="AH1561" s="113" t="s">
        <v>16263</v>
      </c>
      <c r="AI1561" s="117" t="s">
        <v>16264</v>
      </c>
      <c r="AK1561" s="114">
        <v>45302</v>
      </c>
      <c r="AL1561" s="113">
        <v>40</v>
      </c>
      <c r="AM1561" s="113" t="s">
        <v>9870</v>
      </c>
      <c r="AN1561" s="113" t="s">
        <v>18779</v>
      </c>
      <c r="AO1561" s="113" t="s">
        <v>61</v>
      </c>
      <c r="AP1561" s="113">
        <v>2021</v>
      </c>
      <c r="AQ1561" s="113" t="s">
        <v>8</v>
      </c>
      <c r="AR1561" s="113" t="s">
        <v>16358</v>
      </c>
      <c r="AS1561" s="113" t="s">
        <v>14</v>
      </c>
      <c r="AT1561" s="113" t="s">
        <v>14</v>
      </c>
      <c r="AU1561" s="113" t="s">
        <v>16229</v>
      </c>
      <c r="AV1561" s="113" t="s">
        <v>14</v>
      </c>
    </row>
    <row r="1562" spans="1:49">
      <c r="A1562" s="116" t="s">
        <v>7983</v>
      </c>
      <c r="B1562" s="113">
        <v>140339907</v>
      </c>
      <c r="C1562" s="113" t="s">
        <v>7984</v>
      </c>
      <c r="E1562" s="113" t="s">
        <v>83</v>
      </c>
      <c r="F1562" s="113" t="s">
        <v>8</v>
      </c>
      <c r="G1562" s="114">
        <v>27379</v>
      </c>
      <c r="H1562" s="113" t="s">
        <v>16230</v>
      </c>
      <c r="I1562" s="113" t="s">
        <v>9866</v>
      </c>
      <c r="J1562" s="113" t="s">
        <v>9872</v>
      </c>
      <c r="K1562" s="113" t="s">
        <v>45162</v>
      </c>
      <c r="L1562" s="113">
        <v>85242032208</v>
      </c>
      <c r="M1562" s="113" t="s">
        <v>12535</v>
      </c>
      <c r="O1562" s="113" t="s">
        <v>12536</v>
      </c>
      <c r="P1562" s="113" t="s">
        <v>45163</v>
      </c>
      <c r="Q1562" s="113" t="s">
        <v>45164</v>
      </c>
      <c r="R1562" s="113">
        <v>15</v>
      </c>
      <c r="S1562" s="113" t="s">
        <v>13</v>
      </c>
      <c r="T1562" s="113" t="s">
        <v>45165</v>
      </c>
      <c r="U1562" s="113" t="s">
        <v>45166</v>
      </c>
      <c r="V1562" s="114">
        <v>35934</v>
      </c>
      <c r="W1562" s="114">
        <v>35855</v>
      </c>
      <c r="X1562" s="113" t="s">
        <v>45167</v>
      </c>
      <c r="Y1562" s="114">
        <v>36270</v>
      </c>
      <c r="Z1562" s="114">
        <v>36281</v>
      </c>
      <c r="AA1562" s="113">
        <v>22</v>
      </c>
      <c r="AB1562" s="113" t="s">
        <v>25</v>
      </c>
      <c r="AC1562" s="113">
        <v>43</v>
      </c>
      <c r="AD1562" s="113" t="s">
        <v>316</v>
      </c>
      <c r="AE1562" s="114">
        <v>45200</v>
      </c>
      <c r="AF1562" s="113">
        <v>23</v>
      </c>
      <c r="AG1562" s="113">
        <v>7</v>
      </c>
      <c r="AH1562" s="113" t="s">
        <v>16226</v>
      </c>
      <c r="AI1562" s="117" t="s">
        <v>7350</v>
      </c>
      <c r="AK1562" s="114">
        <v>45200</v>
      </c>
      <c r="AL1562" s="113">
        <v>40</v>
      </c>
      <c r="AM1562" s="113" t="s">
        <v>9870</v>
      </c>
      <c r="AN1562" s="113" t="s">
        <v>26089</v>
      </c>
      <c r="AO1562" s="113" t="s">
        <v>411</v>
      </c>
      <c r="AP1562" s="113">
        <v>2007</v>
      </c>
      <c r="AQ1562" s="113" t="s">
        <v>5236</v>
      </c>
      <c r="AR1562" s="113" t="s">
        <v>16437</v>
      </c>
      <c r="AS1562" s="113" t="s">
        <v>14</v>
      </c>
      <c r="AT1562" s="113" t="s">
        <v>14</v>
      </c>
      <c r="AU1562" s="113" t="s">
        <v>16229</v>
      </c>
      <c r="AV1562" s="113" t="s">
        <v>14</v>
      </c>
      <c r="AW1562" s="113" t="s">
        <v>14</v>
      </c>
    </row>
    <row r="1563" spans="1:49">
      <c r="A1563" s="116" t="s">
        <v>1575</v>
      </c>
      <c r="C1563" s="113" t="s">
        <v>1576</v>
      </c>
      <c r="E1563" s="113" t="s">
        <v>1577</v>
      </c>
      <c r="F1563" s="113" t="s">
        <v>8</v>
      </c>
      <c r="G1563" s="114">
        <v>27380</v>
      </c>
      <c r="H1563" s="113" t="s">
        <v>16218</v>
      </c>
      <c r="I1563" s="113" t="s">
        <v>9866</v>
      </c>
      <c r="J1563" s="113" t="s">
        <v>9872</v>
      </c>
      <c r="K1563" s="113" t="s">
        <v>40022</v>
      </c>
      <c r="L1563" s="113">
        <v>81244830013</v>
      </c>
      <c r="M1563" s="113" t="s">
        <v>40023</v>
      </c>
      <c r="O1563" s="113" t="s">
        <v>11139</v>
      </c>
      <c r="P1563" s="113" t="s">
        <v>40024</v>
      </c>
      <c r="Q1563" s="113" t="s">
        <v>40025</v>
      </c>
      <c r="R1563" s="113">
        <v>15</v>
      </c>
      <c r="S1563" s="113" t="s">
        <v>13</v>
      </c>
      <c r="T1563" s="113" t="s">
        <v>40026</v>
      </c>
      <c r="U1563" s="113" t="s">
        <v>40027</v>
      </c>
      <c r="V1563" s="114">
        <v>40210</v>
      </c>
      <c r="W1563" s="114">
        <v>40179</v>
      </c>
      <c r="X1563" s="113" t="s">
        <v>40028</v>
      </c>
      <c r="Y1563" s="114">
        <v>40906</v>
      </c>
      <c r="Z1563" s="114">
        <v>40909</v>
      </c>
      <c r="AA1563" s="113">
        <v>23</v>
      </c>
      <c r="AB1563" s="113" t="s">
        <v>78</v>
      </c>
      <c r="AC1563" s="113">
        <v>32</v>
      </c>
      <c r="AD1563" s="113" t="s">
        <v>84</v>
      </c>
      <c r="AE1563" s="114">
        <v>42461</v>
      </c>
      <c r="AF1563" s="113">
        <v>11</v>
      </c>
      <c r="AG1563" s="113">
        <v>3</v>
      </c>
      <c r="AH1563" s="113" t="s">
        <v>16226</v>
      </c>
      <c r="AI1563" s="117" t="s">
        <v>9932</v>
      </c>
      <c r="AK1563" s="114">
        <v>44925</v>
      </c>
      <c r="AL1563" s="113">
        <v>45</v>
      </c>
      <c r="AM1563" s="113" t="s">
        <v>9922</v>
      </c>
      <c r="AN1563" s="113" t="s">
        <v>40029</v>
      </c>
      <c r="AO1563" s="113" t="s">
        <v>40030</v>
      </c>
      <c r="AP1563" s="113">
        <v>2009</v>
      </c>
      <c r="AQ1563" s="113" t="s">
        <v>8</v>
      </c>
      <c r="AR1563" s="113" t="s">
        <v>27739</v>
      </c>
      <c r="AS1563" s="113" t="s">
        <v>14</v>
      </c>
      <c r="AT1563" s="113" t="s">
        <v>14</v>
      </c>
      <c r="AU1563" s="113" t="s">
        <v>16229</v>
      </c>
      <c r="AV1563" s="113" t="s">
        <v>14</v>
      </c>
      <c r="AW1563" s="113" t="s">
        <v>14</v>
      </c>
    </row>
    <row r="1564" spans="1:49">
      <c r="A1564" s="116" t="s">
        <v>9745</v>
      </c>
      <c r="B1564" s="113">
        <v>570013957</v>
      </c>
      <c r="C1564" s="113" t="s">
        <v>9746</v>
      </c>
      <c r="E1564" s="113" t="s">
        <v>15217</v>
      </c>
      <c r="F1564" s="113" t="s">
        <v>259</v>
      </c>
      <c r="G1564" s="114">
        <v>27384</v>
      </c>
      <c r="H1564" s="113" t="s">
        <v>16230</v>
      </c>
      <c r="I1564" s="113" t="s">
        <v>10007</v>
      </c>
      <c r="J1564" s="113" t="s">
        <v>9872</v>
      </c>
      <c r="K1564" s="113" t="s">
        <v>35241</v>
      </c>
      <c r="L1564" s="113">
        <v>85256186118</v>
      </c>
      <c r="M1564" s="113" t="s">
        <v>15218</v>
      </c>
      <c r="O1564" s="113" t="s">
        <v>15219</v>
      </c>
      <c r="P1564" s="113" t="s">
        <v>35242</v>
      </c>
      <c r="Q1564" s="113" t="s">
        <v>35243</v>
      </c>
      <c r="R1564" s="113">
        <v>15</v>
      </c>
      <c r="S1564" s="113" t="s">
        <v>13</v>
      </c>
      <c r="T1564" s="113" t="s">
        <v>35244</v>
      </c>
      <c r="U1564" s="113" t="s">
        <v>35245</v>
      </c>
      <c r="V1564" s="114">
        <v>37557</v>
      </c>
      <c r="W1564" s="114">
        <v>37561</v>
      </c>
      <c r="X1564" s="113" t="s">
        <v>35246</v>
      </c>
      <c r="Y1564" s="114">
        <v>37945</v>
      </c>
      <c r="Z1564" s="114">
        <v>37956</v>
      </c>
      <c r="AA1564" s="113">
        <v>21</v>
      </c>
      <c r="AB1564" s="113" t="s">
        <v>24</v>
      </c>
      <c r="AC1564" s="113">
        <v>34</v>
      </c>
      <c r="AD1564" s="113" t="s">
        <v>18</v>
      </c>
      <c r="AE1564" s="114">
        <v>44470</v>
      </c>
      <c r="AF1564" s="113">
        <v>13</v>
      </c>
      <c r="AG1564" s="113">
        <v>11</v>
      </c>
      <c r="AH1564" s="113" t="s">
        <v>16226</v>
      </c>
      <c r="AI1564" s="117" t="s">
        <v>4328</v>
      </c>
      <c r="AK1564" s="114">
        <v>43556</v>
      </c>
      <c r="AL1564" s="113">
        <v>30</v>
      </c>
      <c r="AM1564" s="113" t="s">
        <v>9882</v>
      </c>
      <c r="AN1564" s="113" t="s">
        <v>35247</v>
      </c>
      <c r="AO1564" s="113" t="s">
        <v>15220</v>
      </c>
      <c r="AP1564" s="113">
        <v>2019</v>
      </c>
      <c r="AQ1564" s="113" t="s">
        <v>5236</v>
      </c>
      <c r="AR1564" s="113" t="s">
        <v>19217</v>
      </c>
      <c r="AS1564" s="113" t="s">
        <v>14</v>
      </c>
      <c r="AT1564" s="113" t="s">
        <v>14</v>
      </c>
      <c r="AU1564" s="113" t="s">
        <v>16229</v>
      </c>
      <c r="AV1564" s="113" t="s">
        <v>14</v>
      </c>
      <c r="AW1564" s="113" t="s">
        <v>14</v>
      </c>
    </row>
    <row r="1565" spans="1:49">
      <c r="A1565" s="116" t="s">
        <v>4862</v>
      </c>
      <c r="B1565" s="113">
        <v>570036098</v>
      </c>
      <c r="C1565" s="113" t="s">
        <v>4863</v>
      </c>
      <c r="E1565" s="113" t="s">
        <v>17</v>
      </c>
      <c r="F1565" s="113" t="s">
        <v>8</v>
      </c>
      <c r="G1565" s="114">
        <v>27384</v>
      </c>
      <c r="H1565" s="113" t="s">
        <v>16218</v>
      </c>
      <c r="I1565" s="113" t="s">
        <v>9866</v>
      </c>
      <c r="J1565" s="113" t="s">
        <v>9872</v>
      </c>
      <c r="K1565" s="113" t="s">
        <v>33971</v>
      </c>
      <c r="L1565" s="113">
        <v>85241294501</v>
      </c>
      <c r="M1565" s="113" t="s">
        <v>12271</v>
      </c>
      <c r="O1565" s="113" t="s">
        <v>12272</v>
      </c>
      <c r="P1565" s="113" t="s">
        <v>33972</v>
      </c>
      <c r="Q1565" s="113" t="s">
        <v>33973</v>
      </c>
      <c r="R1565" s="113">
        <v>15</v>
      </c>
      <c r="S1565" s="113" t="s">
        <v>13</v>
      </c>
      <c r="T1565" s="113" t="s">
        <v>33974</v>
      </c>
      <c r="U1565" s="113" t="s">
        <v>33975</v>
      </c>
      <c r="V1565" s="114">
        <v>39563</v>
      </c>
      <c r="W1565" s="114">
        <v>39448</v>
      </c>
      <c r="X1565" s="113" t="s">
        <v>33976</v>
      </c>
      <c r="Y1565" s="114">
        <v>40143</v>
      </c>
      <c r="Z1565" s="114">
        <v>40148</v>
      </c>
      <c r="AA1565" s="113">
        <v>21</v>
      </c>
      <c r="AB1565" s="113" t="s">
        <v>24</v>
      </c>
      <c r="AC1565" s="113">
        <v>32</v>
      </c>
      <c r="AD1565" s="113" t="s">
        <v>84</v>
      </c>
      <c r="AE1565" s="114">
        <v>45566</v>
      </c>
      <c r="AF1565" s="113">
        <v>16</v>
      </c>
      <c r="AG1565" s="113">
        <v>9</v>
      </c>
      <c r="AH1565" s="113" t="s">
        <v>16263</v>
      </c>
      <c r="AI1565" s="117" t="s">
        <v>16264</v>
      </c>
      <c r="AK1565" s="114">
        <v>45302</v>
      </c>
      <c r="AL1565" s="113">
        <v>40</v>
      </c>
      <c r="AM1565" s="113" t="s">
        <v>9870</v>
      </c>
      <c r="AN1565" s="113" t="s">
        <v>33977</v>
      </c>
      <c r="AO1565" s="113" t="s">
        <v>4864</v>
      </c>
      <c r="AP1565" s="113">
        <v>2012</v>
      </c>
      <c r="AQ1565" s="113" t="s">
        <v>8</v>
      </c>
      <c r="AR1565" s="113" t="s">
        <v>23557</v>
      </c>
      <c r="AS1565" s="113" t="s">
        <v>14</v>
      </c>
      <c r="AT1565" s="113" t="s">
        <v>14</v>
      </c>
      <c r="AU1565" s="113" t="s">
        <v>16229</v>
      </c>
      <c r="AV1565" s="113" t="s">
        <v>14</v>
      </c>
    </row>
    <row r="1566" spans="1:49">
      <c r="A1566" s="116" t="s">
        <v>6624</v>
      </c>
      <c r="C1566" s="113" t="s">
        <v>6625</v>
      </c>
      <c r="E1566" s="113" t="s">
        <v>6626</v>
      </c>
      <c r="F1566" s="113" t="s">
        <v>8</v>
      </c>
      <c r="G1566" s="114">
        <v>27392</v>
      </c>
      <c r="H1566" s="113" t="s">
        <v>16230</v>
      </c>
      <c r="I1566" s="113" t="s">
        <v>9866</v>
      </c>
      <c r="J1566" s="113" t="s">
        <v>9872</v>
      </c>
      <c r="K1566" s="113" t="s">
        <v>20018</v>
      </c>
      <c r="L1566" s="113">
        <v>85242989546</v>
      </c>
      <c r="M1566" s="113" t="s">
        <v>45749</v>
      </c>
      <c r="O1566" s="113" t="s">
        <v>11677</v>
      </c>
      <c r="P1566" s="113" t="s">
        <v>20019</v>
      </c>
      <c r="Q1566" s="113" t="s">
        <v>20020</v>
      </c>
      <c r="R1566" s="113">
        <v>15</v>
      </c>
      <c r="S1566" s="113" t="s">
        <v>13</v>
      </c>
      <c r="T1566" s="113" t="s">
        <v>20021</v>
      </c>
      <c r="U1566" s="113" t="s">
        <v>20022</v>
      </c>
      <c r="V1566" s="114">
        <v>40179</v>
      </c>
      <c r="W1566" s="114">
        <v>40179</v>
      </c>
      <c r="X1566" s="113" t="s">
        <v>20023</v>
      </c>
      <c r="Y1566" s="114">
        <v>40906</v>
      </c>
      <c r="Z1566" s="114">
        <v>40909</v>
      </c>
      <c r="AA1566" s="113">
        <v>31</v>
      </c>
      <c r="AB1566" s="113" t="s">
        <v>9</v>
      </c>
      <c r="AC1566" s="113">
        <v>33</v>
      </c>
      <c r="AD1566" s="113" t="s">
        <v>10</v>
      </c>
      <c r="AE1566" s="114">
        <v>45383</v>
      </c>
      <c r="AF1566" s="113">
        <v>20</v>
      </c>
      <c r="AG1566" s="113">
        <v>3</v>
      </c>
      <c r="AH1566" s="113" t="s">
        <v>16226</v>
      </c>
      <c r="AI1566" s="117" t="s">
        <v>10052</v>
      </c>
      <c r="AK1566" s="114">
        <v>45289</v>
      </c>
      <c r="AL1566" s="113">
        <v>40</v>
      </c>
      <c r="AM1566" s="113" t="s">
        <v>9870</v>
      </c>
      <c r="AN1566" s="113" t="s">
        <v>16399</v>
      </c>
      <c r="AO1566" s="113" t="s">
        <v>169</v>
      </c>
      <c r="AP1566" s="113">
        <v>2000</v>
      </c>
      <c r="AQ1566" s="113" t="s">
        <v>8</v>
      </c>
      <c r="AR1566" s="113" t="s">
        <v>18747</v>
      </c>
      <c r="AS1566" s="113" t="s">
        <v>14</v>
      </c>
      <c r="AT1566" s="113" t="s">
        <v>14</v>
      </c>
      <c r="AU1566" s="113" t="s">
        <v>16229</v>
      </c>
      <c r="AV1566" s="113" t="s">
        <v>14</v>
      </c>
    </row>
    <row r="1567" spans="1:49">
      <c r="A1567" s="116" t="s">
        <v>525</v>
      </c>
      <c r="B1567" s="113">
        <v>570027683</v>
      </c>
      <c r="C1567" s="113" t="s">
        <v>526</v>
      </c>
      <c r="E1567" s="113" t="s">
        <v>30</v>
      </c>
      <c r="F1567" s="113" t="s">
        <v>527</v>
      </c>
      <c r="G1567" s="114">
        <v>27394</v>
      </c>
      <c r="H1567" s="113" t="s">
        <v>16218</v>
      </c>
      <c r="I1567" s="113" t="s">
        <v>9866</v>
      </c>
      <c r="J1567" s="113" t="s">
        <v>9872</v>
      </c>
      <c r="K1567" s="113" t="s">
        <v>24945</v>
      </c>
      <c r="L1567" s="113">
        <v>85396205004</v>
      </c>
      <c r="M1567" s="113" t="s">
        <v>24946</v>
      </c>
      <c r="O1567" s="113" t="s">
        <v>10019</v>
      </c>
      <c r="P1567" s="113" t="s">
        <v>24947</v>
      </c>
      <c r="Q1567" s="113" t="s">
        <v>24948</v>
      </c>
      <c r="R1567" s="113">
        <v>15</v>
      </c>
      <c r="S1567" s="113" t="s">
        <v>13</v>
      </c>
      <c r="T1567" s="113" t="s">
        <v>24949</v>
      </c>
      <c r="U1567" s="113" t="s">
        <v>24950</v>
      </c>
      <c r="V1567" s="114">
        <v>39387</v>
      </c>
      <c r="W1567" s="114">
        <v>39083</v>
      </c>
      <c r="X1567" s="113" t="s">
        <v>24951</v>
      </c>
      <c r="Y1567" s="114">
        <v>39720</v>
      </c>
      <c r="Z1567" s="114">
        <v>39722</v>
      </c>
      <c r="AA1567" s="113">
        <v>21</v>
      </c>
      <c r="AB1567" s="113" t="s">
        <v>24</v>
      </c>
      <c r="AC1567" s="113">
        <v>34</v>
      </c>
      <c r="AD1567" s="113" t="s">
        <v>18</v>
      </c>
      <c r="AE1567" s="114">
        <v>45017</v>
      </c>
      <c r="AF1567" s="113">
        <v>16</v>
      </c>
      <c r="AG1567" s="113">
        <v>3</v>
      </c>
      <c r="AH1567" s="113" t="s">
        <v>16263</v>
      </c>
      <c r="AI1567" s="117" t="s">
        <v>16264</v>
      </c>
      <c r="AK1567" s="114">
        <v>45302</v>
      </c>
      <c r="AL1567" s="113">
        <v>40</v>
      </c>
      <c r="AM1567" s="113" t="s">
        <v>9870</v>
      </c>
      <c r="AN1567" s="113" t="s">
        <v>16317</v>
      </c>
      <c r="AO1567" s="113" t="s">
        <v>188</v>
      </c>
      <c r="AP1567" s="113">
        <v>2010</v>
      </c>
      <c r="AQ1567" s="113" t="s">
        <v>8</v>
      </c>
      <c r="AR1567" s="113" t="s">
        <v>23260</v>
      </c>
      <c r="AS1567" s="113" t="s">
        <v>14</v>
      </c>
      <c r="AT1567" s="113" t="s">
        <v>14</v>
      </c>
      <c r="AU1567" s="113" t="s">
        <v>16229</v>
      </c>
      <c r="AV1567" s="113" t="s">
        <v>14</v>
      </c>
    </row>
    <row r="1568" spans="1:49">
      <c r="A1568" s="116" t="s">
        <v>8019</v>
      </c>
      <c r="C1568" s="113" t="s">
        <v>8020</v>
      </c>
      <c r="E1568" s="113" t="s">
        <v>244</v>
      </c>
      <c r="F1568" s="113" t="s">
        <v>456</v>
      </c>
      <c r="G1568" s="114">
        <v>27394</v>
      </c>
      <c r="H1568" s="113" t="s">
        <v>16230</v>
      </c>
      <c r="I1568" s="113" t="s">
        <v>9866</v>
      </c>
      <c r="J1568" s="113" t="s">
        <v>9872</v>
      </c>
      <c r="K1568" s="113" t="s">
        <v>29847</v>
      </c>
      <c r="L1568" s="113">
        <v>85396404496</v>
      </c>
      <c r="M1568" s="113" t="s">
        <v>29848</v>
      </c>
      <c r="O1568" s="113" t="s">
        <v>29849</v>
      </c>
      <c r="P1568" s="113" t="s">
        <v>29850</v>
      </c>
      <c r="Q1568" s="113" t="s">
        <v>29851</v>
      </c>
      <c r="R1568" s="113">
        <v>15</v>
      </c>
      <c r="S1568" s="113" t="s">
        <v>13</v>
      </c>
      <c r="T1568" s="113" t="s">
        <v>29852</v>
      </c>
      <c r="U1568" s="113" t="s">
        <v>29853</v>
      </c>
      <c r="V1568" s="114">
        <v>39965</v>
      </c>
      <c r="W1568" s="114">
        <v>39904</v>
      </c>
      <c r="X1568" s="113" t="s">
        <v>29854</v>
      </c>
      <c r="Y1568" s="114">
        <v>40542</v>
      </c>
      <c r="Z1568" s="114">
        <v>40544</v>
      </c>
      <c r="AA1568" s="113">
        <v>31</v>
      </c>
      <c r="AB1568" s="113" t="s">
        <v>9</v>
      </c>
      <c r="AC1568" s="113">
        <v>34</v>
      </c>
      <c r="AD1568" s="113" t="s">
        <v>18</v>
      </c>
      <c r="AE1568" s="114">
        <v>44105</v>
      </c>
      <c r="AF1568" s="113">
        <v>11</v>
      </c>
      <c r="AG1568" s="113">
        <v>6</v>
      </c>
      <c r="AH1568" s="113" t="s">
        <v>16226</v>
      </c>
      <c r="AI1568" s="117" t="s">
        <v>9891</v>
      </c>
      <c r="AK1568" s="114">
        <v>44105</v>
      </c>
      <c r="AL1568" s="113">
        <v>40</v>
      </c>
      <c r="AM1568" s="113" t="s">
        <v>9870</v>
      </c>
      <c r="AN1568" s="113" t="s">
        <v>16670</v>
      </c>
      <c r="AO1568" s="113" t="s">
        <v>94</v>
      </c>
      <c r="AP1568" s="113">
        <v>1999</v>
      </c>
      <c r="AQ1568" s="113" t="s">
        <v>8</v>
      </c>
      <c r="AR1568" s="113" t="s">
        <v>16461</v>
      </c>
      <c r="AS1568" s="113" t="s">
        <v>14</v>
      </c>
      <c r="AT1568" s="113" t="s">
        <v>14</v>
      </c>
      <c r="AU1568" s="113" t="s">
        <v>16229</v>
      </c>
      <c r="AV1568" s="113" t="s">
        <v>14</v>
      </c>
    </row>
    <row r="1569" spans="1:49">
      <c r="A1569" s="116" t="s">
        <v>9771</v>
      </c>
      <c r="B1569" s="113">
        <v>570027656</v>
      </c>
      <c r="C1569" s="113" t="s">
        <v>1628</v>
      </c>
      <c r="F1569" s="113" t="s">
        <v>8</v>
      </c>
      <c r="G1569" s="114">
        <v>27395</v>
      </c>
      <c r="H1569" s="113" t="s">
        <v>16218</v>
      </c>
      <c r="I1569" s="113" t="s">
        <v>9866</v>
      </c>
      <c r="J1569" s="113" t="s">
        <v>9872</v>
      </c>
      <c r="K1569" s="113" t="s">
        <v>16546</v>
      </c>
      <c r="L1569" s="113">
        <v>82343132114</v>
      </c>
      <c r="M1569" s="113" t="s">
        <v>12484</v>
      </c>
      <c r="O1569" s="113" t="s">
        <v>10021</v>
      </c>
      <c r="P1569" s="113" t="s">
        <v>16547</v>
      </c>
      <c r="Q1569" s="113" t="s">
        <v>16548</v>
      </c>
      <c r="R1569" s="113">
        <v>15</v>
      </c>
      <c r="S1569" s="113" t="s">
        <v>13</v>
      </c>
      <c r="T1569" s="113" t="s">
        <v>16549</v>
      </c>
      <c r="U1569" s="113" t="s">
        <v>16550</v>
      </c>
      <c r="V1569" s="114">
        <v>39387</v>
      </c>
      <c r="W1569" s="114">
        <v>39083</v>
      </c>
      <c r="X1569" s="113" t="s">
        <v>16551</v>
      </c>
      <c r="Y1569" s="114">
        <v>39720</v>
      </c>
      <c r="Z1569" s="114">
        <v>39722</v>
      </c>
      <c r="AA1569" s="113">
        <v>13</v>
      </c>
      <c r="AB1569" s="113" t="s">
        <v>357</v>
      </c>
      <c r="AC1569" s="113">
        <v>14</v>
      </c>
      <c r="AD1569" s="113" t="s">
        <v>161</v>
      </c>
      <c r="AE1569" s="114">
        <v>41548</v>
      </c>
      <c r="AF1569" s="113">
        <v>11</v>
      </c>
      <c r="AG1569" s="113">
        <v>9</v>
      </c>
      <c r="AH1569" s="113" t="s">
        <v>16263</v>
      </c>
      <c r="AI1569" s="117" t="s">
        <v>16325</v>
      </c>
      <c r="AK1569" s="114">
        <v>45302</v>
      </c>
      <c r="AL1569" s="113">
        <v>15</v>
      </c>
      <c r="AM1569" s="113" t="s">
        <v>9885</v>
      </c>
      <c r="AN1569" s="113" t="s">
        <v>16552</v>
      </c>
      <c r="AO1569" s="113" t="s">
        <v>2053</v>
      </c>
      <c r="AP1569" s="113">
        <v>2013</v>
      </c>
      <c r="AQ1569" s="113" t="s">
        <v>8</v>
      </c>
      <c r="AR1569" s="113" t="s">
        <v>16553</v>
      </c>
      <c r="AS1569" s="113" t="s">
        <v>14</v>
      </c>
      <c r="AT1569" s="113" t="s">
        <v>14</v>
      </c>
      <c r="AU1569" s="113" t="s">
        <v>16229</v>
      </c>
      <c r="AV1569" s="113" t="s">
        <v>14</v>
      </c>
    </row>
    <row r="1570" spans="1:49">
      <c r="A1570" s="116" t="s">
        <v>8742</v>
      </c>
      <c r="C1570" s="113" t="s">
        <v>8743</v>
      </c>
      <c r="F1570" s="113" t="s">
        <v>936</v>
      </c>
      <c r="G1570" s="114">
        <v>27401</v>
      </c>
      <c r="H1570" s="113" t="s">
        <v>16218</v>
      </c>
      <c r="I1570" s="113" t="s">
        <v>9866</v>
      </c>
      <c r="J1570" s="113" t="s">
        <v>9872</v>
      </c>
      <c r="K1570" s="113" t="s">
        <v>41344</v>
      </c>
      <c r="L1570" s="113">
        <v>82246330024</v>
      </c>
      <c r="M1570" s="113" t="s">
        <v>9926</v>
      </c>
      <c r="O1570" s="113" t="s">
        <v>41345</v>
      </c>
      <c r="P1570" s="113" t="s">
        <v>41346</v>
      </c>
      <c r="Q1570" s="113" t="s">
        <v>41347</v>
      </c>
      <c r="R1570" s="113">
        <v>15</v>
      </c>
      <c r="S1570" s="113" t="s">
        <v>13</v>
      </c>
      <c r="T1570" s="113" t="s">
        <v>41348</v>
      </c>
      <c r="U1570" s="113" t="s">
        <v>41349</v>
      </c>
      <c r="V1570" s="114">
        <v>42047</v>
      </c>
      <c r="W1570" s="114">
        <v>42036</v>
      </c>
      <c r="X1570" s="113" t="s">
        <v>41350</v>
      </c>
      <c r="Y1570" s="114">
        <v>42612</v>
      </c>
      <c r="Z1570" s="114">
        <v>42614</v>
      </c>
      <c r="AA1570" s="113">
        <v>21</v>
      </c>
      <c r="AB1570" s="113" t="s">
        <v>24</v>
      </c>
      <c r="AC1570" s="113">
        <v>23</v>
      </c>
      <c r="AD1570" s="113" t="s">
        <v>78</v>
      </c>
      <c r="AE1570" s="114">
        <v>45017</v>
      </c>
      <c r="AF1570" s="113">
        <v>18</v>
      </c>
      <c r="AG1570" s="113">
        <v>9</v>
      </c>
      <c r="AH1570" s="113" t="s">
        <v>16263</v>
      </c>
      <c r="AI1570" s="117" t="s">
        <v>75</v>
      </c>
      <c r="AK1570" s="114">
        <v>45092</v>
      </c>
      <c r="AL1570" s="113">
        <v>15</v>
      </c>
      <c r="AM1570" s="113" t="s">
        <v>9885</v>
      </c>
      <c r="AN1570" s="113" t="s">
        <v>16326</v>
      </c>
      <c r="AO1570" s="113" t="s">
        <v>314</v>
      </c>
      <c r="AP1570" s="113">
        <v>1995</v>
      </c>
      <c r="AQ1570" s="113" t="s">
        <v>3314</v>
      </c>
      <c r="AR1570" s="113" t="s">
        <v>23701</v>
      </c>
      <c r="AS1570" s="113" t="s">
        <v>14</v>
      </c>
      <c r="AT1570" s="113" t="s">
        <v>14</v>
      </c>
      <c r="AU1570" s="113" t="s">
        <v>16229</v>
      </c>
      <c r="AV1570" s="113" t="s">
        <v>14</v>
      </c>
      <c r="AW1570" s="113" t="s">
        <v>14</v>
      </c>
    </row>
    <row r="1571" spans="1:49">
      <c r="A1571" s="116" t="s">
        <v>4512</v>
      </c>
      <c r="B1571" s="113">
        <v>570013940</v>
      </c>
      <c r="C1571" s="113" t="s">
        <v>4513</v>
      </c>
      <c r="E1571" s="113" t="s">
        <v>30</v>
      </c>
      <c r="F1571" s="113" t="s">
        <v>8</v>
      </c>
      <c r="G1571" s="114">
        <v>27406</v>
      </c>
      <c r="H1571" s="113" t="s">
        <v>16218</v>
      </c>
      <c r="I1571" s="113" t="s">
        <v>9866</v>
      </c>
      <c r="J1571" s="113" t="s">
        <v>9872</v>
      </c>
      <c r="K1571" s="113" t="s">
        <v>44264</v>
      </c>
      <c r="L1571" s="113">
        <v>85241130800</v>
      </c>
      <c r="M1571" s="113" t="s">
        <v>12839</v>
      </c>
      <c r="N1571" s="113" t="s">
        <v>18798</v>
      </c>
      <c r="O1571" s="113" t="s">
        <v>44265</v>
      </c>
      <c r="P1571" s="113" t="s">
        <v>44266</v>
      </c>
      <c r="Q1571" s="113" t="s">
        <v>44267</v>
      </c>
      <c r="R1571" s="113">
        <v>15</v>
      </c>
      <c r="S1571" s="113" t="s">
        <v>13</v>
      </c>
      <c r="T1571" s="113" t="s">
        <v>44268</v>
      </c>
      <c r="U1571" s="113" t="s">
        <v>44269</v>
      </c>
      <c r="V1571" s="114">
        <v>37557</v>
      </c>
      <c r="W1571" s="114">
        <v>37561</v>
      </c>
      <c r="X1571" s="113" t="s">
        <v>44270</v>
      </c>
      <c r="Y1571" s="114">
        <v>37945</v>
      </c>
      <c r="Z1571" s="114">
        <v>37956</v>
      </c>
      <c r="AA1571" s="113">
        <v>21</v>
      </c>
      <c r="AB1571" s="113" t="s">
        <v>24</v>
      </c>
      <c r="AC1571" s="113">
        <v>41</v>
      </c>
      <c r="AD1571" s="113" t="s">
        <v>52</v>
      </c>
      <c r="AE1571" s="114">
        <v>43556</v>
      </c>
      <c r="AF1571" s="113">
        <v>13</v>
      </c>
      <c r="AG1571" s="113">
        <v>8</v>
      </c>
      <c r="AH1571" s="113" t="s">
        <v>9913</v>
      </c>
      <c r="AI1571" s="117" t="s">
        <v>44271</v>
      </c>
      <c r="AJ1571" s="113" t="s">
        <v>45514</v>
      </c>
      <c r="AK1571" s="114">
        <v>44923</v>
      </c>
      <c r="AL1571" s="113">
        <v>40</v>
      </c>
      <c r="AM1571" s="113" t="s">
        <v>9870</v>
      </c>
      <c r="AN1571" s="113" t="s">
        <v>28781</v>
      </c>
      <c r="AO1571" s="113" t="s">
        <v>442</v>
      </c>
      <c r="AP1571" s="113">
        <v>2005</v>
      </c>
      <c r="AQ1571" s="113" t="s">
        <v>5236</v>
      </c>
      <c r="AR1571" s="113" t="s">
        <v>16240</v>
      </c>
      <c r="AS1571" s="113" t="s">
        <v>14</v>
      </c>
      <c r="AT1571" s="113" t="s">
        <v>14</v>
      </c>
      <c r="AU1571" s="113" t="s">
        <v>16229</v>
      </c>
      <c r="AV1571" s="113" t="s">
        <v>14</v>
      </c>
      <c r="AW1571" s="113" t="s">
        <v>14</v>
      </c>
    </row>
    <row r="1572" spans="1:49">
      <c r="A1572" s="116" t="s">
        <v>2722</v>
      </c>
      <c r="B1572" s="113">
        <v>570013625</v>
      </c>
      <c r="C1572" s="113" t="s">
        <v>2723</v>
      </c>
      <c r="E1572" s="113" t="s">
        <v>30</v>
      </c>
      <c r="F1572" s="113" t="s">
        <v>1706</v>
      </c>
      <c r="G1572" s="114">
        <v>27407</v>
      </c>
      <c r="H1572" s="113" t="s">
        <v>16230</v>
      </c>
      <c r="I1572" s="113" t="s">
        <v>9866</v>
      </c>
      <c r="J1572" s="113" t="s">
        <v>9872</v>
      </c>
      <c r="K1572" s="113" t="s">
        <v>33891</v>
      </c>
      <c r="L1572" s="113">
        <v>82290037320</v>
      </c>
      <c r="M1572" s="113" t="s">
        <v>15439</v>
      </c>
      <c r="O1572" s="113" t="s">
        <v>15440</v>
      </c>
      <c r="P1572" s="113" t="s">
        <v>33892</v>
      </c>
      <c r="Q1572" s="113" t="s">
        <v>33893</v>
      </c>
      <c r="R1572" s="113">
        <v>15</v>
      </c>
      <c r="S1572" s="113" t="s">
        <v>13</v>
      </c>
      <c r="T1572" s="113" t="s">
        <v>33894</v>
      </c>
      <c r="U1572" s="113" t="s">
        <v>33895</v>
      </c>
      <c r="V1572" s="114">
        <v>37224</v>
      </c>
      <c r="W1572" s="114">
        <v>37226</v>
      </c>
      <c r="X1572" s="113" t="s">
        <v>33896</v>
      </c>
      <c r="Y1572" s="114">
        <v>37778</v>
      </c>
      <c r="Z1572" s="114">
        <v>37803</v>
      </c>
      <c r="AA1572" s="113">
        <v>21</v>
      </c>
      <c r="AB1572" s="113" t="s">
        <v>24</v>
      </c>
      <c r="AC1572" s="113">
        <v>41</v>
      </c>
      <c r="AD1572" s="113" t="s">
        <v>52</v>
      </c>
      <c r="AE1572" s="114">
        <v>45383</v>
      </c>
      <c r="AF1572" s="113">
        <v>21</v>
      </c>
      <c r="AG1572" s="113">
        <v>0</v>
      </c>
      <c r="AH1572" s="113" t="s">
        <v>9913</v>
      </c>
      <c r="AI1572" s="117" t="s">
        <v>33897</v>
      </c>
      <c r="AJ1572" s="113" t="s">
        <v>45514</v>
      </c>
      <c r="AK1572" s="114">
        <v>45120</v>
      </c>
      <c r="AL1572" s="113">
        <v>40</v>
      </c>
      <c r="AM1572" s="113" t="s">
        <v>9870</v>
      </c>
      <c r="AN1572" s="113" t="s">
        <v>33898</v>
      </c>
      <c r="AO1572" s="113" t="s">
        <v>2724</v>
      </c>
      <c r="AP1572" s="113">
        <v>2007</v>
      </c>
      <c r="AQ1572" s="113" t="s">
        <v>5236</v>
      </c>
      <c r="AR1572" s="113" t="s">
        <v>21106</v>
      </c>
      <c r="AS1572" s="113" t="s">
        <v>14</v>
      </c>
      <c r="AT1572" s="113" t="s">
        <v>14</v>
      </c>
      <c r="AU1572" s="113" t="s">
        <v>16229</v>
      </c>
      <c r="AV1572" s="113" t="s">
        <v>14</v>
      </c>
      <c r="AW1572" s="113" t="s">
        <v>14</v>
      </c>
    </row>
    <row r="1573" spans="1:49">
      <c r="A1573" s="116" t="s">
        <v>6231</v>
      </c>
      <c r="B1573" s="113">
        <v>570013623</v>
      </c>
      <c r="C1573" s="113" t="s">
        <v>986</v>
      </c>
      <c r="E1573" s="113" t="s">
        <v>6232</v>
      </c>
      <c r="F1573" s="113" t="s">
        <v>8</v>
      </c>
      <c r="G1573" s="114">
        <v>27417</v>
      </c>
      <c r="H1573" s="113" t="s">
        <v>16230</v>
      </c>
      <c r="I1573" s="113" t="s">
        <v>9866</v>
      </c>
      <c r="J1573" s="113" t="s">
        <v>9872</v>
      </c>
      <c r="K1573" s="113" t="s">
        <v>44174</v>
      </c>
      <c r="L1573" s="113">
        <v>82292092021</v>
      </c>
      <c r="M1573" s="113" t="s">
        <v>44175</v>
      </c>
      <c r="O1573" s="113" t="s">
        <v>12821</v>
      </c>
      <c r="P1573" s="113" t="s">
        <v>44176</v>
      </c>
      <c r="Q1573" s="113" t="s">
        <v>44177</v>
      </c>
      <c r="R1573" s="113">
        <v>15</v>
      </c>
      <c r="S1573" s="113" t="s">
        <v>13</v>
      </c>
      <c r="T1573" s="113" t="s">
        <v>44178</v>
      </c>
      <c r="U1573" s="113" t="s">
        <v>44179</v>
      </c>
      <c r="V1573" s="114">
        <v>37224</v>
      </c>
      <c r="W1573" s="114">
        <v>37226</v>
      </c>
      <c r="X1573" s="113" t="s">
        <v>44180</v>
      </c>
      <c r="Y1573" s="114">
        <v>37778</v>
      </c>
      <c r="Z1573" s="114">
        <v>37803</v>
      </c>
      <c r="AA1573" s="113">
        <v>21</v>
      </c>
      <c r="AB1573" s="113" t="s">
        <v>24</v>
      </c>
      <c r="AC1573" s="113">
        <v>41</v>
      </c>
      <c r="AD1573" s="113" t="s">
        <v>52</v>
      </c>
      <c r="AE1573" s="114">
        <v>43374</v>
      </c>
      <c r="AF1573" s="113">
        <v>16</v>
      </c>
      <c r="AG1573" s="113">
        <v>6</v>
      </c>
      <c r="AH1573" s="113" t="s">
        <v>16226</v>
      </c>
      <c r="AI1573" s="117" t="s">
        <v>9932</v>
      </c>
      <c r="AK1573" s="114">
        <v>44560</v>
      </c>
      <c r="AL1573" s="113">
        <v>45</v>
      </c>
      <c r="AM1573" s="113" t="s">
        <v>9922</v>
      </c>
      <c r="AN1573" s="113" t="s">
        <v>44181</v>
      </c>
      <c r="AO1573" s="113" t="s">
        <v>6233</v>
      </c>
      <c r="AP1573" s="113">
        <v>2010</v>
      </c>
      <c r="AQ1573" s="113" t="s">
        <v>5236</v>
      </c>
      <c r="AR1573" s="113" t="s">
        <v>29904</v>
      </c>
      <c r="AS1573" s="113" t="s">
        <v>14</v>
      </c>
      <c r="AT1573" s="113" t="s">
        <v>14</v>
      </c>
      <c r="AU1573" s="113" t="s">
        <v>16229</v>
      </c>
      <c r="AV1573" s="113" t="s">
        <v>14</v>
      </c>
      <c r="AW1573" s="113" t="s">
        <v>14</v>
      </c>
    </row>
    <row r="1574" spans="1:49">
      <c r="A1574" s="116" t="s">
        <v>4996</v>
      </c>
      <c r="B1574" s="113">
        <v>570036058</v>
      </c>
      <c r="C1574" s="113" t="s">
        <v>4997</v>
      </c>
      <c r="E1574" s="113" t="s">
        <v>520</v>
      </c>
      <c r="F1574" s="113" t="s">
        <v>154</v>
      </c>
      <c r="G1574" s="114">
        <v>27425</v>
      </c>
      <c r="H1574" s="113" t="s">
        <v>16230</v>
      </c>
      <c r="I1574" s="113" t="s">
        <v>10007</v>
      </c>
      <c r="J1574" s="113" t="s">
        <v>9872</v>
      </c>
      <c r="K1574" s="113" t="s">
        <v>32329</v>
      </c>
      <c r="L1574" s="113">
        <v>85242063911</v>
      </c>
      <c r="M1574" s="113" t="s">
        <v>15291</v>
      </c>
      <c r="O1574" s="113" t="s">
        <v>15292</v>
      </c>
      <c r="P1574" s="113" t="s">
        <v>32330</v>
      </c>
      <c r="Q1574" s="113" t="s">
        <v>32331</v>
      </c>
      <c r="R1574" s="113">
        <v>15</v>
      </c>
      <c r="S1574" s="113" t="s">
        <v>13</v>
      </c>
      <c r="T1574" s="113" t="s">
        <v>32332</v>
      </c>
      <c r="U1574" s="113" t="s">
        <v>32333</v>
      </c>
      <c r="V1574" s="114">
        <v>39563</v>
      </c>
      <c r="W1574" s="114">
        <v>39448</v>
      </c>
      <c r="X1574" s="113" t="s">
        <v>32334</v>
      </c>
      <c r="Y1574" s="114">
        <v>40142</v>
      </c>
      <c r="Z1574" s="114">
        <v>40148</v>
      </c>
      <c r="AA1574" s="113">
        <v>31</v>
      </c>
      <c r="AB1574" s="113" t="s">
        <v>9</v>
      </c>
      <c r="AC1574" s="113">
        <v>34</v>
      </c>
      <c r="AD1574" s="113" t="s">
        <v>18</v>
      </c>
      <c r="AE1574" s="114">
        <v>43922</v>
      </c>
      <c r="AF1574" s="113">
        <v>16</v>
      </c>
      <c r="AG1574" s="113">
        <v>3</v>
      </c>
      <c r="AH1574" s="113" t="s">
        <v>9913</v>
      </c>
      <c r="AI1574" s="117" t="s">
        <v>992</v>
      </c>
      <c r="AJ1574" s="113" t="s">
        <v>45509</v>
      </c>
      <c r="AK1574" s="114">
        <v>45120</v>
      </c>
      <c r="AL1574" s="113">
        <v>40</v>
      </c>
      <c r="AM1574" s="113" t="s">
        <v>9870</v>
      </c>
      <c r="AN1574" s="113" t="s">
        <v>19249</v>
      </c>
      <c r="AO1574" s="113" t="s">
        <v>521</v>
      </c>
      <c r="AP1574" s="113">
        <v>1998</v>
      </c>
      <c r="AQ1574" s="113" t="s">
        <v>8</v>
      </c>
      <c r="AR1574" s="113" t="s">
        <v>32335</v>
      </c>
      <c r="AS1574" s="113" t="s">
        <v>14</v>
      </c>
      <c r="AT1574" s="113" t="s">
        <v>14</v>
      </c>
      <c r="AU1574" s="113" t="s">
        <v>16229</v>
      </c>
      <c r="AV1574" s="113" t="s">
        <v>14</v>
      </c>
      <c r="AW1574" s="113" t="s">
        <v>14</v>
      </c>
    </row>
    <row r="1575" spans="1:49">
      <c r="A1575" s="116" t="s">
        <v>5325</v>
      </c>
      <c r="C1575" s="113" t="s">
        <v>5326</v>
      </c>
      <c r="E1575" s="113" t="s">
        <v>34</v>
      </c>
      <c r="F1575" s="113" t="s">
        <v>8</v>
      </c>
      <c r="G1575" s="114">
        <v>27430</v>
      </c>
      <c r="H1575" s="113" t="s">
        <v>16218</v>
      </c>
      <c r="I1575" s="113" t="s">
        <v>9866</v>
      </c>
      <c r="J1575" s="113" t="s">
        <v>9872</v>
      </c>
      <c r="K1575" s="113" t="s">
        <v>28765</v>
      </c>
      <c r="L1575" s="113">
        <v>82296277799</v>
      </c>
      <c r="M1575" s="113" t="s">
        <v>28766</v>
      </c>
      <c r="O1575" s="113" t="s">
        <v>28767</v>
      </c>
      <c r="P1575" s="113" t="s">
        <v>28768</v>
      </c>
      <c r="Q1575" s="113" t="s">
        <v>28769</v>
      </c>
      <c r="R1575" s="113">
        <v>15</v>
      </c>
      <c r="S1575" s="113" t="s">
        <v>13</v>
      </c>
      <c r="T1575" s="113" t="s">
        <v>28770</v>
      </c>
      <c r="U1575" s="113" t="s">
        <v>28771</v>
      </c>
      <c r="V1575" s="114">
        <v>40179</v>
      </c>
      <c r="W1575" s="114">
        <v>40179</v>
      </c>
      <c r="X1575" s="113" t="s">
        <v>28772</v>
      </c>
      <c r="Y1575" s="114">
        <v>40906</v>
      </c>
      <c r="Z1575" s="114">
        <v>40909</v>
      </c>
      <c r="AA1575" s="113">
        <v>31</v>
      </c>
      <c r="AB1575" s="113" t="s">
        <v>9</v>
      </c>
      <c r="AC1575" s="113">
        <v>34</v>
      </c>
      <c r="AD1575" s="113" t="s">
        <v>18</v>
      </c>
      <c r="AE1575" s="114">
        <v>44652</v>
      </c>
      <c r="AF1575" s="113">
        <v>17</v>
      </c>
      <c r="AG1575" s="113">
        <v>3</v>
      </c>
      <c r="AH1575" s="113" t="s">
        <v>16263</v>
      </c>
      <c r="AI1575" s="117" t="s">
        <v>20086</v>
      </c>
      <c r="AK1575" s="114">
        <v>45302</v>
      </c>
      <c r="AL1575" s="113">
        <v>40</v>
      </c>
      <c r="AM1575" s="113" t="s">
        <v>9870</v>
      </c>
      <c r="AN1575" s="113" t="s">
        <v>45615</v>
      </c>
      <c r="AO1575" s="113" t="s">
        <v>5327</v>
      </c>
      <c r="AP1575" s="113">
        <v>2002</v>
      </c>
      <c r="AQ1575" s="113" t="s">
        <v>8</v>
      </c>
      <c r="AR1575" s="113" t="s">
        <v>25211</v>
      </c>
      <c r="AS1575" s="113" t="s">
        <v>14</v>
      </c>
      <c r="AT1575" s="113" t="s">
        <v>14</v>
      </c>
      <c r="AU1575" s="113" t="s">
        <v>16229</v>
      </c>
      <c r="AV1575" s="113" t="s">
        <v>14</v>
      </c>
    </row>
    <row r="1576" spans="1:49">
      <c r="A1576" s="116" t="s">
        <v>2616</v>
      </c>
      <c r="B1576" s="113">
        <v>570021286</v>
      </c>
      <c r="C1576" s="113" t="s">
        <v>2617</v>
      </c>
      <c r="E1576" s="113" t="s">
        <v>30</v>
      </c>
      <c r="F1576" s="113" t="s">
        <v>8</v>
      </c>
      <c r="G1576" s="114">
        <v>27431</v>
      </c>
      <c r="H1576" s="113" t="s">
        <v>16218</v>
      </c>
      <c r="I1576" s="113" t="s">
        <v>9866</v>
      </c>
      <c r="J1576" s="113" t="s">
        <v>9872</v>
      </c>
      <c r="K1576" s="113" t="s">
        <v>38866</v>
      </c>
      <c r="L1576" s="113">
        <v>81245294895</v>
      </c>
      <c r="M1576" s="113" t="s">
        <v>38867</v>
      </c>
      <c r="O1576" s="113" t="s">
        <v>38868</v>
      </c>
      <c r="P1576" s="113" t="s">
        <v>38869</v>
      </c>
      <c r="Q1576" s="113" t="s">
        <v>38870</v>
      </c>
      <c r="R1576" s="113">
        <v>15</v>
      </c>
      <c r="S1576" s="113" t="s">
        <v>13</v>
      </c>
      <c r="T1576" s="113" t="s">
        <v>38871</v>
      </c>
      <c r="U1576" s="113" t="s">
        <v>38872</v>
      </c>
      <c r="V1576" s="114">
        <v>39038</v>
      </c>
      <c r="W1576" s="114">
        <v>38808</v>
      </c>
      <c r="X1576" s="113" t="s">
        <v>38873</v>
      </c>
      <c r="Y1576" s="114">
        <v>39353</v>
      </c>
      <c r="Z1576" s="114">
        <v>39356</v>
      </c>
      <c r="AA1576" s="113">
        <v>21</v>
      </c>
      <c r="AB1576" s="113" t="s">
        <v>24</v>
      </c>
      <c r="AC1576" s="113">
        <v>34</v>
      </c>
      <c r="AD1576" s="113" t="s">
        <v>18</v>
      </c>
      <c r="AE1576" s="114">
        <v>44287</v>
      </c>
      <c r="AF1576" s="113">
        <v>19</v>
      </c>
      <c r="AG1576" s="113">
        <v>0</v>
      </c>
      <c r="AH1576" s="113" t="s">
        <v>16226</v>
      </c>
      <c r="AI1576" s="117" t="s">
        <v>16281</v>
      </c>
      <c r="AK1576" s="114">
        <v>44925</v>
      </c>
      <c r="AL1576" s="113">
        <v>40</v>
      </c>
      <c r="AM1576" s="113" t="s">
        <v>9870</v>
      </c>
      <c r="AN1576" s="113" t="s">
        <v>16317</v>
      </c>
      <c r="AO1576" s="113" t="s">
        <v>188</v>
      </c>
      <c r="AP1576" s="113">
        <v>2006</v>
      </c>
      <c r="AQ1576" s="113" t="s">
        <v>8</v>
      </c>
      <c r="AR1576" s="113" t="s">
        <v>16283</v>
      </c>
      <c r="AS1576" s="113" t="s">
        <v>14</v>
      </c>
      <c r="AT1576" s="113" t="s">
        <v>14</v>
      </c>
      <c r="AU1576" s="113" t="s">
        <v>16229</v>
      </c>
      <c r="AV1576" s="113" t="s">
        <v>14</v>
      </c>
    </row>
    <row r="1577" spans="1:49">
      <c r="A1577" s="116" t="s">
        <v>7613</v>
      </c>
      <c r="B1577" s="113">
        <v>570015701</v>
      </c>
      <c r="C1577" s="113" t="s">
        <v>7614</v>
      </c>
      <c r="E1577" s="113" t="s">
        <v>30</v>
      </c>
      <c r="F1577" s="113" t="s">
        <v>8</v>
      </c>
      <c r="G1577" s="114">
        <v>27437</v>
      </c>
      <c r="H1577" s="113" t="s">
        <v>16230</v>
      </c>
      <c r="I1577" s="113" t="s">
        <v>9866</v>
      </c>
      <c r="J1577" s="113" t="s">
        <v>9872</v>
      </c>
      <c r="K1577" s="113" t="s">
        <v>32146</v>
      </c>
      <c r="L1577" s="113">
        <v>85145007412</v>
      </c>
      <c r="M1577" s="113" t="s">
        <v>12835</v>
      </c>
      <c r="O1577" s="113" t="s">
        <v>32147</v>
      </c>
      <c r="P1577" s="113" t="s">
        <v>32148</v>
      </c>
      <c r="Q1577" s="113" t="s">
        <v>32149</v>
      </c>
      <c r="R1577" s="113">
        <v>15</v>
      </c>
      <c r="S1577" s="113" t="s">
        <v>13</v>
      </c>
      <c r="T1577" s="113" t="s">
        <v>32150</v>
      </c>
      <c r="U1577" s="113" t="s">
        <v>32151</v>
      </c>
      <c r="V1577" s="114">
        <v>37998</v>
      </c>
      <c r="W1577" s="114">
        <v>37956</v>
      </c>
      <c r="X1577" s="113" t="s">
        <v>32152</v>
      </c>
      <c r="Y1577" s="114">
        <v>38408</v>
      </c>
      <c r="Z1577" s="114">
        <v>38412</v>
      </c>
      <c r="AA1577" s="113">
        <v>31</v>
      </c>
      <c r="AB1577" s="113" t="s">
        <v>9</v>
      </c>
      <c r="AC1577" s="113">
        <v>34</v>
      </c>
      <c r="AD1577" s="113" t="s">
        <v>18</v>
      </c>
      <c r="AE1577" s="114">
        <v>42461</v>
      </c>
      <c r="AF1577" s="113">
        <v>14</v>
      </c>
      <c r="AG1577" s="113">
        <v>8</v>
      </c>
      <c r="AH1577" s="113" t="s">
        <v>16226</v>
      </c>
      <c r="AI1577" s="117" t="s">
        <v>9932</v>
      </c>
      <c r="AK1577" s="114">
        <v>44925</v>
      </c>
      <c r="AL1577" s="113">
        <v>40</v>
      </c>
      <c r="AM1577" s="113" t="s">
        <v>9870</v>
      </c>
      <c r="AN1577" s="113" t="s">
        <v>28781</v>
      </c>
      <c r="AO1577" s="113" t="s">
        <v>442</v>
      </c>
      <c r="AP1577" s="113">
        <v>2000</v>
      </c>
      <c r="AQ1577" s="113" t="s">
        <v>8</v>
      </c>
      <c r="AR1577" s="113" t="s">
        <v>32153</v>
      </c>
      <c r="AS1577" s="113" t="s">
        <v>14</v>
      </c>
      <c r="AT1577" s="113" t="s">
        <v>14</v>
      </c>
      <c r="AU1577" s="113" t="s">
        <v>16229</v>
      </c>
      <c r="AV1577" s="113" t="s">
        <v>14</v>
      </c>
      <c r="AW1577" s="113" t="s">
        <v>14</v>
      </c>
    </row>
    <row r="1578" spans="1:49">
      <c r="A1578" s="116" t="s">
        <v>6097</v>
      </c>
      <c r="B1578" s="113">
        <v>570021278</v>
      </c>
      <c r="C1578" s="113" t="s">
        <v>6098</v>
      </c>
      <c r="E1578" s="113" t="s">
        <v>191</v>
      </c>
      <c r="F1578" s="113" t="s">
        <v>8</v>
      </c>
      <c r="G1578" s="114">
        <v>27439</v>
      </c>
      <c r="H1578" s="113" t="s">
        <v>16230</v>
      </c>
      <c r="I1578" s="113" t="s">
        <v>9866</v>
      </c>
      <c r="J1578" s="113" t="s">
        <v>16392</v>
      </c>
      <c r="K1578" s="113" t="s">
        <v>34692</v>
      </c>
      <c r="L1578" s="113">
        <v>81343924756</v>
      </c>
      <c r="M1578" s="113" t="s">
        <v>34693</v>
      </c>
      <c r="O1578" s="113" t="s">
        <v>11210</v>
      </c>
      <c r="P1578" s="113" t="s">
        <v>34694</v>
      </c>
      <c r="Q1578" s="113" t="s">
        <v>34695</v>
      </c>
      <c r="R1578" s="113">
        <v>15</v>
      </c>
      <c r="S1578" s="113" t="s">
        <v>13</v>
      </c>
      <c r="T1578" s="113" t="s">
        <v>34696</v>
      </c>
      <c r="U1578" s="113" t="s">
        <v>34697</v>
      </c>
      <c r="V1578" s="114">
        <v>39038</v>
      </c>
      <c r="W1578" s="114">
        <v>38808</v>
      </c>
      <c r="X1578" s="113" t="s">
        <v>34698</v>
      </c>
      <c r="Y1578" s="114">
        <v>39354</v>
      </c>
      <c r="Z1578" s="114">
        <v>39356</v>
      </c>
      <c r="AA1578" s="113">
        <v>21</v>
      </c>
      <c r="AB1578" s="113" t="s">
        <v>24</v>
      </c>
      <c r="AC1578" s="113">
        <v>33</v>
      </c>
      <c r="AD1578" s="113" t="s">
        <v>10</v>
      </c>
      <c r="AE1578" s="114">
        <v>43556</v>
      </c>
      <c r="AF1578" s="113">
        <v>15</v>
      </c>
      <c r="AG1578" s="113">
        <v>8</v>
      </c>
      <c r="AH1578" s="113" t="s">
        <v>16263</v>
      </c>
      <c r="AI1578" s="117" t="s">
        <v>34699</v>
      </c>
      <c r="AK1578" s="114">
        <v>43585</v>
      </c>
      <c r="AL1578" s="113">
        <v>40</v>
      </c>
      <c r="AM1578" s="113" t="s">
        <v>9870</v>
      </c>
      <c r="AN1578" s="113" t="s">
        <v>16334</v>
      </c>
      <c r="AO1578" s="113" t="s">
        <v>383</v>
      </c>
      <c r="AP1578" s="113">
        <v>2010</v>
      </c>
      <c r="AQ1578" s="113" t="s">
        <v>8</v>
      </c>
      <c r="AR1578" s="113" t="s">
        <v>34700</v>
      </c>
      <c r="AS1578" s="113" t="s">
        <v>14</v>
      </c>
      <c r="AT1578" s="113" t="s">
        <v>14</v>
      </c>
      <c r="AU1578" s="113" t="s">
        <v>16229</v>
      </c>
      <c r="AV1578" s="113" t="s">
        <v>14</v>
      </c>
      <c r="AW1578" s="113" t="s">
        <v>14</v>
      </c>
    </row>
    <row r="1579" spans="1:49">
      <c r="A1579" s="116" t="s">
        <v>8772</v>
      </c>
      <c r="B1579" s="113">
        <v>570013969</v>
      </c>
      <c r="C1579" s="113" t="s">
        <v>1226</v>
      </c>
      <c r="E1579" s="113" t="s">
        <v>34</v>
      </c>
      <c r="F1579" s="113" t="s">
        <v>8</v>
      </c>
      <c r="G1579" s="114">
        <v>27440</v>
      </c>
      <c r="H1579" s="113" t="s">
        <v>16230</v>
      </c>
      <c r="I1579" s="113" t="s">
        <v>9866</v>
      </c>
      <c r="J1579" s="113" t="s">
        <v>9872</v>
      </c>
      <c r="K1579" s="113" t="s">
        <v>34012</v>
      </c>
      <c r="L1579" s="113">
        <v>81318833276</v>
      </c>
      <c r="M1579" s="113" t="s">
        <v>11594</v>
      </c>
      <c r="O1579" s="113" t="s">
        <v>11595</v>
      </c>
      <c r="P1579" s="113" t="s">
        <v>34013</v>
      </c>
      <c r="Q1579" s="113" t="s">
        <v>34014</v>
      </c>
      <c r="R1579" s="113">
        <v>15</v>
      </c>
      <c r="S1579" s="113" t="s">
        <v>13</v>
      </c>
      <c r="T1579" s="113" t="s">
        <v>34015</v>
      </c>
      <c r="U1579" s="113" t="s">
        <v>34016</v>
      </c>
      <c r="V1579" s="114">
        <v>37557</v>
      </c>
      <c r="W1579" s="114">
        <v>37561</v>
      </c>
      <c r="X1579" s="113" t="s">
        <v>34017</v>
      </c>
      <c r="Y1579" s="114">
        <v>37945</v>
      </c>
      <c r="Z1579" s="114">
        <v>37956</v>
      </c>
      <c r="AA1579" s="113">
        <v>21</v>
      </c>
      <c r="AB1579" s="113" t="s">
        <v>24</v>
      </c>
      <c r="AC1579" s="113">
        <v>41</v>
      </c>
      <c r="AD1579" s="113" t="s">
        <v>52</v>
      </c>
      <c r="AE1579" s="114">
        <v>43191</v>
      </c>
      <c r="AF1579" s="113">
        <v>16</v>
      </c>
      <c r="AG1579" s="113">
        <v>0</v>
      </c>
      <c r="AH1579" s="113" t="s">
        <v>9913</v>
      </c>
      <c r="AI1579" s="117" t="s">
        <v>34018</v>
      </c>
      <c r="AJ1579" s="113" t="s">
        <v>45514</v>
      </c>
      <c r="AK1579" s="114">
        <v>44923</v>
      </c>
      <c r="AL1579" s="113">
        <v>40</v>
      </c>
      <c r="AM1579" s="113" t="s">
        <v>9870</v>
      </c>
      <c r="AN1579" s="113" t="s">
        <v>18149</v>
      </c>
      <c r="AO1579" s="113" t="s">
        <v>629</v>
      </c>
      <c r="AP1579" s="113">
        <v>2003</v>
      </c>
      <c r="AQ1579" s="113" t="s">
        <v>5236</v>
      </c>
      <c r="AR1579" s="113" t="s">
        <v>20458</v>
      </c>
      <c r="AS1579" s="113" t="s">
        <v>14</v>
      </c>
      <c r="AT1579" s="113" t="s">
        <v>14</v>
      </c>
      <c r="AU1579" s="113" t="s">
        <v>16229</v>
      </c>
      <c r="AV1579" s="113" t="s">
        <v>14</v>
      </c>
      <c r="AW1579" s="113" t="s">
        <v>14</v>
      </c>
    </row>
    <row r="1580" spans="1:49">
      <c r="A1580" s="116" t="s">
        <v>8653</v>
      </c>
      <c r="B1580" s="113">
        <v>570021227</v>
      </c>
      <c r="C1580" s="113" t="s">
        <v>8654</v>
      </c>
      <c r="E1580" s="113" t="s">
        <v>223</v>
      </c>
      <c r="F1580" s="113" t="s">
        <v>98</v>
      </c>
      <c r="G1580" s="114">
        <v>27440</v>
      </c>
      <c r="H1580" s="113" t="s">
        <v>16230</v>
      </c>
      <c r="I1580" s="113" t="s">
        <v>9866</v>
      </c>
      <c r="J1580" s="113" t="s">
        <v>9872</v>
      </c>
      <c r="K1580" s="113" t="s">
        <v>39856</v>
      </c>
      <c r="L1580" s="113">
        <v>82292836432</v>
      </c>
      <c r="M1580" s="113" t="s">
        <v>39857</v>
      </c>
      <c r="O1580" s="113" t="s">
        <v>13515</v>
      </c>
      <c r="P1580" s="113" t="s">
        <v>39858</v>
      </c>
      <c r="Q1580" s="113" t="s">
        <v>39859</v>
      </c>
      <c r="R1580" s="113">
        <v>15</v>
      </c>
      <c r="S1580" s="113" t="s">
        <v>13</v>
      </c>
      <c r="T1580" s="113" t="s">
        <v>39860</v>
      </c>
      <c r="U1580" s="113" t="s">
        <v>39861</v>
      </c>
      <c r="V1580" s="114">
        <v>38808</v>
      </c>
      <c r="W1580" s="114">
        <v>38808</v>
      </c>
      <c r="X1580" s="113" t="s">
        <v>39862</v>
      </c>
      <c r="Y1580" s="114">
        <v>39353</v>
      </c>
      <c r="Z1580" s="114">
        <v>39356</v>
      </c>
      <c r="AA1580" s="113">
        <v>21</v>
      </c>
      <c r="AB1580" s="113" t="s">
        <v>24</v>
      </c>
      <c r="AC1580" s="113">
        <v>33</v>
      </c>
      <c r="AD1580" s="113" t="s">
        <v>10</v>
      </c>
      <c r="AE1580" s="114">
        <v>44835</v>
      </c>
      <c r="AF1580" s="113">
        <v>22</v>
      </c>
      <c r="AG1580" s="113">
        <v>9</v>
      </c>
      <c r="AH1580" s="113" t="s">
        <v>16226</v>
      </c>
      <c r="AI1580" s="117" t="s">
        <v>2025</v>
      </c>
      <c r="AK1580" s="114">
        <v>44835</v>
      </c>
      <c r="AL1580" s="113">
        <v>30</v>
      </c>
      <c r="AM1580" s="113" t="s">
        <v>9882</v>
      </c>
      <c r="AN1580" s="113" t="s">
        <v>20141</v>
      </c>
      <c r="AO1580" s="113" t="s">
        <v>932</v>
      </c>
      <c r="AP1580" s="113">
        <v>2015</v>
      </c>
      <c r="AQ1580" s="113" t="s">
        <v>6669</v>
      </c>
      <c r="AR1580" s="113" t="s">
        <v>19824</v>
      </c>
      <c r="AS1580" s="113" t="s">
        <v>14</v>
      </c>
      <c r="AT1580" s="113" t="s">
        <v>14</v>
      </c>
      <c r="AU1580" s="113" t="s">
        <v>16229</v>
      </c>
      <c r="AV1580" s="113" t="s">
        <v>14</v>
      </c>
      <c r="AW1580" s="113" t="s">
        <v>14</v>
      </c>
    </row>
    <row r="1581" spans="1:49">
      <c r="A1581" s="116" t="s">
        <v>5914</v>
      </c>
      <c r="B1581" s="113">
        <v>570028867</v>
      </c>
      <c r="C1581" s="113" t="s">
        <v>5915</v>
      </c>
      <c r="E1581" s="113" t="s">
        <v>987</v>
      </c>
      <c r="F1581" s="113" t="s">
        <v>8</v>
      </c>
      <c r="G1581" s="114">
        <v>27440</v>
      </c>
      <c r="H1581" s="113" t="s">
        <v>16218</v>
      </c>
      <c r="I1581" s="113" t="s">
        <v>9866</v>
      </c>
      <c r="J1581" s="113" t="s">
        <v>9872</v>
      </c>
      <c r="K1581" s="113" t="s">
        <v>39531</v>
      </c>
      <c r="L1581" s="113">
        <v>85255049949</v>
      </c>
      <c r="M1581" s="113" t="s">
        <v>39532</v>
      </c>
      <c r="O1581" s="113" t="s">
        <v>39533</v>
      </c>
      <c r="P1581" s="113" t="s">
        <v>39534</v>
      </c>
      <c r="Q1581" s="113" t="s">
        <v>39535</v>
      </c>
      <c r="R1581" s="113">
        <v>15</v>
      </c>
      <c r="S1581" s="113" t="s">
        <v>13</v>
      </c>
      <c r="T1581" s="113" t="s">
        <v>39536</v>
      </c>
      <c r="U1581" s="113" t="s">
        <v>39537</v>
      </c>
      <c r="V1581" s="114">
        <v>39387</v>
      </c>
      <c r="W1581" s="114">
        <v>39083</v>
      </c>
      <c r="X1581" s="113" t="s">
        <v>39538</v>
      </c>
      <c r="Y1581" s="114">
        <v>39720</v>
      </c>
      <c r="Z1581" s="114">
        <v>39722</v>
      </c>
      <c r="AA1581" s="113">
        <v>32</v>
      </c>
      <c r="AB1581" s="113" t="s">
        <v>84</v>
      </c>
      <c r="AC1581" s="113">
        <v>34</v>
      </c>
      <c r="AD1581" s="113" t="s">
        <v>18</v>
      </c>
      <c r="AE1581" s="114">
        <v>43009</v>
      </c>
      <c r="AF1581" s="113">
        <v>13</v>
      </c>
      <c r="AG1581" s="113">
        <v>9</v>
      </c>
      <c r="AH1581" s="113" t="s">
        <v>16226</v>
      </c>
      <c r="AI1581" s="117" t="s">
        <v>1790</v>
      </c>
      <c r="AK1581" s="114">
        <v>44572</v>
      </c>
      <c r="AL1581" s="113">
        <v>40</v>
      </c>
      <c r="AM1581" s="113" t="s">
        <v>9870</v>
      </c>
      <c r="AN1581" s="113" t="s">
        <v>28217</v>
      </c>
      <c r="AO1581" s="113" t="s">
        <v>1791</v>
      </c>
      <c r="AP1581" s="113">
        <v>2002</v>
      </c>
      <c r="AQ1581" s="113" t="s">
        <v>8</v>
      </c>
      <c r="AR1581" s="113" t="s">
        <v>16867</v>
      </c>
      <c r="AS1581" s="113" t="s">
        <v>14</v>
      </c>
      <c r="AT1581" s="113" t="s">
        <v>14</v>
      </c>
      <c r="AU1581" s="113" t="s">
        <v>16229</v>
      </c>
      <c r="AV1581" s="113" t="s">
        <v>14</v>
      </c>
    </row>
    <row r="1582" spans="1:49">
      <c r="A1582" s="116" t="s">
        <v>698</v>
      </c>
      <c r="B1582" s="113">
        <v>570017180</v>
      </c>
      <c r="C1582" s="113" t="s">
        <v>699</v>
      </c>
      <c r="E1582" s="113" t="s">
        <v>41</v>
      </c>
      <c r="F1582" s="113" t="s">
        <v>8</v>
      </c>
      <c r="G1582" s="114">
        <v>27444</v>
      </c>
      <c r="H1582" s="113" t="s">
        <v>16218</v>
      </c>
      <c r="I1582" s="113" t="s">
        <v>9866</v>
      </c>
      <c r="J1582" s="113" t="s">
        <v>9872</v>
      </c>
      <c r="K1582" s="113" t="s">
        <v>18216</v>
      </c>
      <c r="L1582" s="113">
        <v>85241320785</v>
      </c>
      <c r="M1582" s="113" t="s">
        <v>11291</v>
      </c>
      <c r="N1582" s="113" t="s">
        <v>18217</v>
      </c>
      <c r="O1582" s="113" t="s">
        <v>11292</v>
      </c>
      <c r="P1582" s="113" t="s">
        <v>18218</v>
      </c>
      <c r="Q1582" s="113" t="s">
        <v>18219</v>
      </c>
      <c r="R1582" s="113">
        <v>15</v>
      </c>
      <c r="S1582" s="113" t="s">
        <v>13</v>
      </c>
      <c r="T1582" s="113" t="s">
        <v>18220</v>
      </c>
      <c r="U1582" s="113" t="s">
        <v>18221</v>
      </c>
      <c r="V1582" s="114">
        <v>38397</v>
      </c>
      <c r="W1582" s="114">
        <v>38353</v>
      </c>
      <c r="X1582" s="113" t="s">
        <v>18222</v>
      </c>
      <c r="Y1582" s="114">
        <v>38775</v>
      </c>
      <c r="Z1582" s="114">
        <v>38777</v>
      </c>
      <c r="AA1582" s="113">
        <v>31</v>
      </c>
      <c r="AB1582" s="113" t="s">
        <v>9</v>
      </c>
      <c r="AC1582" s="113">
        <v>42</v>
      </c>
      <c r="AD1582" s="113" t="s">
        <v>92</v>
      </c>
      <c r="AE1582" s="114">
        <v>45505</v>
      </c>
      <c r="AF1582" s="113">
        <v>19</v>
      </c>
      <c r="AG1582" s="113">
        <v>7</v>
      </c>
      <c r="AH1582" s="113" t="s">
        <v>16226</v>
      </c>
      <c r="AI1582" s="117" t="s">
        <v>9901</v>
      </c>
      <c r="AK1582" s="114">
        <v>43556</v>
      </c>
      <c r="AL1582" s="113">
        <v>40</v>
      </c>
      <c r="AM1582" s="113" t="s">
        <v>9870</v>
      </c>
      <c r="AN1582" s="113" t="s">
        <v>16342</v>
      </c>
      <c r="AO1582" s="113" t="s">
        <v>701</v>
      </c>
      <c r="AP1582" s="113">
        <v>2001</v>
      </c>
      <c r="AQ1582" s="113" t="s">
        <v>8</v>
      </c>
      <c r="AR1582" s="113" t="s">
        <v>17729</v>
      </c>
      <c r="AS1582" s="113" t="s">
        <v>14</v>
      </c>
      <c r="AT1582" s="113" t="s">
        <v>14</v>
      </c>
      <c r="AU1582" s="113" t="s">
        <v>16229</v>
      </c>
      <c r="AV1582" s="113" t="s">
        <v>14</v>
      </c>
      <c r="AW1582" s="113" t="s">
        <v>14</v>
      </c>
    </row>
    <row r="1583" spans="1:49">
      <c r="A1583" s="116" t="s">
        <v>7923</v>
      </c>
      <c r="B1583" s="113">
        <v>570014018</v>
      </c>
      <c r="C1583" s="113" t="s">
        <v>7924</v>
      </c>
      <c r="E1583" s="113" t="s">
        <v>17</v>
      </c>
      <c r="F1583" s="113" t="s">
        <v>5013</v>
      </c>
      <c r="G1583" s="114">
        <v>27448</v>
      </c>
      <c r="H1583" s="113" t="s">
        <v>16230</v>
      </c>
      <c r="I1583" s="113" t="s">
        <v>9866</v>
      </c>
      <c r="J1583" s="113" t="s">
        <v>9872</v>
      </c>
      <c r="K1583" s="113" t="s">
        <v>31599</v>
      </c>
      <c r="L1583" s="113">
        <v>81340850343</v>
      </c>
      <c r="M1583" s="113" t="s">
        <v>9934</v>
      </c>
      <c r="O1583" s="113" t="s">
        <v>9935</v>
      </c>
      <c r="P1583" s="113" t="s">
        <v>31600</v>
      </c>
      <c r="Q1583" s="113" t="s">
        <v>31601</v>
      </c>
      <c r="R1583" s="113">
        <v>15</v>
      </c>
      <c r="S1583" s="113" t="s">
        <v>13</v>
      </c>
      <c r="T1583" s="113" t="s">
        <v>31602</v>
      </c>
      <c r="U1583" s="113" t="s">
        <v>31603</v>
      </c>
      <c r="V1583" s="114">
        <v>37557</v>
      </c>
      <c r="W1583" s="114">
        <v>37561</v>
      </c>
      <c r="X1583" s="113" t="s">
        <v>31604</v>
      </c>
      <c r="Y1583" s="114">
        <v>37945</v>
      </c>
      <c r="Z1583" s="114">
        <v>37956</v>
      </c>
      <c r="AA1583" s="113">
        <v>31</v>
      </c>
      <c r="AB1583" s="113" t="s">
        <v>9</v>
      </c>
      <c r="AC1583" s="113">
        <v>34</v>
      </c>
      <c r="AD1583" s="113" t="s">
        <v>18</v>
      </c>
      <c r="AE1583" s="114">
        <v>41365</v>
      </c>
      <c r="AF1583" s="113">
        <v>10</v>
      </c>
      <c r="AG1583" s="113">
        <v>5</v>
      </c>
      <c r="AH1583" s="113" t="s">
        <v>16226</v>
      </c>
      <c r="AI1583" s="117" t="s">
        <v>31580</v>
      </c>
      <c r="AK1583" s="114">
        <v>44925</v>
      </c>
      <c r="AL1583" s="113">
        <v>40</v>
      </c>
      <c r="AM1583" s="113" t="s">
        <v>9870</v>
      </c>
      <c r="AN1583" s="113" t="s">
        <v>19451</v>
      </c>
      <c r="AO1583" s="113" t="s">
        <v>1140</v>
      </c>
      <c r="AP1583" s="113">
        <v>1999</v>
      </c>
      <c r="AQ1583" s="113" t="s">
        <v>5236</v>
      </c>
      <c r="AR1583" s="113" t="s">
        <v>19864</v>
      </c>
      <c r="AS1583" s="113" t="s">
        <v>14</v>
      </c>
      <c r="AT1583" s="113" t="s">
        <v>14</v>
      </c>
      <c r="AU1583" s="113" t="s">
        <v>16229</v>
      </c>
      <c r="AV1583" s="113" t="s">
        <v>14</v>
      </c>
      <c r="AW1583" s="113" t="s">
        <v>14</v>
      </c>
    </row>
    <row r="1584" spans="1:49">
      <c r="A1584" s="116" t="s">
        <v>2594</v>
      </c>
      <c r="C1584" s="113" t="s">
        <v>2595</v>
      </c>
      <c r="F1584" s="113" t="s">
        <v>514</v>
      </c>
      <c r="G1584" s="114">
        <v>27448</v>
      </c>
      <c r="H1584" s="113" t="s">
        <v>16230</v>
      </c>
      <c r="I1584" s="113" t="s">
        <v>9866</v>
      </c>
      <c r="J1584" s="113" t="s">
        <v>9872</v>
      </c>
      <c r="K1584" s="113" t="s">
        <v>26998</v>
      </c>
      <c r="L1584" s="113">
        <v>82291340775</v>
      </c>
      <c r="M1584" s="113" t="s">
        <v>26999</v>
      </c>
      <c r="O1584" s="113" t="s">
        <v>27000</v>
      </c>
      <c r="P1584" s="113" t="s">
        <v>27001</v>
      </c>
      <c r="Q1584" s="113" t="s">
        <v>27002</v>
      </c>
      <c r="R1584" s="113">
        <v>15</v>
      </c>
      <c r="S1584" s="113" t="s">
        <v>13</v>
      </c>
      <c r="T1584" s="113" t="s">
        <v>27003</v>
      </c>
      <c r="U1584" s="113" t="s">
        <v>27004</v>
      </c>
      <c r="V1584" s="114">
        <v>39904</v>
      </c>
      <c r="W1584" s="114">
        <v>39904</v>
      </c>
      <c r="X1584" s="113" t="s">
        <v>27005</v>
      </c>
      <c r="Y1584" s="114">
        <v>40907</v>
      </c>
      <c r="Z1584" s="114">
        <v>40544</v>
      </c>
      <c r="AA1584" s="113">
        <v>21</v>
      </c>
      <c r="AB1584" s="113" t="s">
        <v>24</v>
      </c>
      <c r="AC1584" s="113">
        <v>24</v>
      </c>
      <c r="AD1584" s="113" t="s">
        <v>47</v>
      </c>
      <c r="AE1584" s="114">
        <v>44652</v>
      </c>
      <c r="AF1584" s="113">
        <v>17</v>
      </c>
      <c r="AG1584" s="113">
        <v>8</v>
      </c>
      <c r="AH1584" s="113" t="s">
        <v>16263</v>
      </c>
      <c r="AI1584" s="117" t="s">
        <v>1068</v>
      </c>
      <c r="AK1584" s="114">
        <v>43191</v>
      </c>
      <c r="AL1584" s="113">
        <v>17</v>
      </c>
      <c r="AM1584" s="113" t="s">
        <v>9982</v>
      </c>
      <c r="AN1584" s="113" t="s">
        <v>27006</v>
      </c>
      <c r="AO1584" s="113" t="s">
        <v>2596</v>
      </c>
      <c r="AP1584" s="113">
        <v>1994</v>
      </c>
      <c r="AQ1584" s="113" t="s">
        <v>5236</v>
      </c>
      <c r="AR1584" s="113" t="s">
        <v>26228</v>
      </c>
      <c r="AS1584" s="113" t="s">
        <v>14</v>
      </c>
      <c r="AT1584" s="113" t="s">
        <v>14</v>
      </c>
      <c r="AU1584" s="113" t="s">
        <v>16229</v>
      </c>
      <c r="AV1584" s="113" t="s">
        <v>14</v>
      </c>
      <c r="AW1584" s="113" t="s">
        <v>14</v>
      </c>
    </row>
    <row r="1585" spans="1:49">
      <c r="A1585" s="116" t="s">
        <v>5335</v>
      </c>
      <c r="B1585" s="113">
        <v>570027623</v>
      </c>
      <c r="C1585" s="113" t="s">
        <v>5336</v>
      </c>
      <c r="F1585" s="113" t="s">
        <v>5337</v>
      </c>
      <c r="G1585" s="114">
        <v>27452</v>
      </c>
      <c r="H1585" s="113" t="s">
        <v>16218</v>
      </c>
      <c r="I1585" s="113" t="s">
        <v>9866</v>
      </c>
      <c r="J1585" s="113" t="s">
        <v>9872</v>
      </c>
      <c r="K1585" s="113" t="s">
        <v>39338</v>
      </c>
      <c r="L1585" s="113">
        <v>82292017135</v>
      </c>
      <c r="M1585" s="113" t="s">
        <v>15033</v>
      </c>
      <c r="O1585" s="113" t="s">
        <v>15034</v>
      </c>
      <c r="P1585" s="113" t="s">
        <v>39339</v>
      </c>
      <c r="Q1585" s="113" t="s">
        <v>39340</v>
      </c>
      <c r="R1585" s="113">
        <v>15</v>
      </c>
      <c r="S1585" s="113" t="s">
        <v>13</v>
      </c>
      <c r="T1585" s="113" t="s">
        <v>39341</v>
      </c>
      <c r="U1585" s="113" t="s">
        <v>39342</v>
      </c>
      <c r="V1585" s="114">
        <v>39387</v>
      </c>
      <c r="W1585" s="114">
        <v>39083</v>
      </c>
      <c r="X1585" s="113" t="s">
        <v>39343</v>
      </c>
      <c r="Y1585" s="114">
        <v>39720</v>
      </c>
      <c r="Z1585" s="114">
        <v>39722</v>
      </c>
      <c r="AA1585" s="113">
        <v>21</v>
      </c>
      <c r="AB1585" s="113" t="s">
        <v>24</v>
      </c>
      <c r="AC1585" s="113">
        <v>24</v>
      </c>
      <c r="AD1585" s="113" t="s">
        <v>47</v>
      </c>
      <c r="AE1585" s="114">
        <v>43556</v>
      </c>
      <c r="AF1585" s="113">
        <v>18</v>
      </c>
      <c r="AG1585" s="113">
        <v>3</v>
      </c>
      <c r="AH1585" s="113" t="s">
        <v>16263</v>
      </c>
      <c r="AI1585" s="117" t="s">
        <v>5338</v>
      </c>
      <c r="AK1585" s="114">
        <v>43556</v>
      </c>
      <c r="AL1585" s="113">
        <v>17</v>
      </c>
      <c r="AM1585" s="113" t="s">
        <v>9982</v>
      </c>
      <c r="AN1585" s="113" t="s">
        <v>33219</v>
      </c>
      <c r="AO1585" s="113" t="s">
        <v>1909</v>
      </c>
      <c r="AP1585" s="113">
        <v>1995</v>
      </c>
      <c r="AQ1585" s="113" t="s">
        <v>8</v>
      </c>
      <c r="AR1585" s="113" t="s">
        <v>20505</v>
      </c>
      <c r="AS1585" s="113" t="s">
        <v>14</v>
      </c>
      <c r="AT1585" s="113" t="s">
        <v>14</v>
      </c>
      <c r="AU1585" s="113" t="s">
        <v>16229</v>
      </c>
      <c r="AV1585" s="113" t="s">
        <v>14</v>
      </c>
      <c r="AW1585" s="113" t="s">
        <v>14</v>
      </c>
    </row>
    <row r="1586" spans="1:49">
      <c r="A1586" s="116" t="s">
        <v>728</v>
      </c>
      <c r="C1586" s="113" t="s">
        <v>729</v>
      </c>
      <c r="E1586" s="113" t="s">
        <v>41</v>
      </c>
      <c r="F1586" s="113" t="s">
        <v>37</v>
      </c>
      <c r="G1586" s="114">
        <v>27454</v>
      </c>
      <c r="H1586" s="113" t="s">
        <v>16230</v>
      </c>
      <c r="I1586" s="113" t="s">
        <v>9866</v>
      </c>
      <c r="J1586" s="113" t="s">
        <v>9872</v>
      </c>
      <c r="K1586" s="113" t="s">
        <v>22616</v>
      </c>
      <c r="L1586" s="113">
        <v>85395119471</v>
      </c>
      <c r="M1586" s="113" t="s">
        <v>14193</v>
      </c>
      <c r="O1586" s="113" t="s">
        <v>22617</v>
      </c>
      <c r="P1586" s="113" t="s">
        <v>22618</v>
      </c>
      <c r="Q1586" s="113" t="s">
        <v>22619</v>
      </c>
      <c r="R1586" s="113">
        <v>15</v>
      </c>
      <c r="S1586" s="113" t="s">
        <v>13</v>
      </c>
      <c r="T1586" s="113" t="s">
        <v>22620</v>
      </c>
      <c r="U1586" s="113" t="s">
        <v>22621</v>
      </c>
      <c r="V1586" s="114">
        <v>39965</v>
      </c>
      <c r="W1586" s="114">
        <v>39904</v>
      </c>
      <c r="X1586" s="113" t="s">
        <v>22622</v>
      </c>
      <c r="Y1586" s="114">
        <v>40542</v>
      </c>
      <c r="Z1586" s="114">
        <v>40544</v>
      </c>
      <c r="AA1586" s="113">
        <v>22</v>
      </c>
      <c r="AB1586" s="113" t="s">
        <v>25</v>
      </c>
      <c r="AC1586" s="113">
        <v>32</v>
      </c>
      <c r="AD1586" s="113" t="s">
        <v>84</v>
      </c>
      <c r="AE1586" s="114">
        <v>44470</v>
      </c>
      <c r="AF1586" s="113">
        <v>11</v>
      </c>
      <c r="AG1586" s="113">
        <v>0</v>
      </c>
      <c r="AH1586" s="113" t="s">
        <v>16226</v>
      </c>
      <c r="AI1586" s="117" t="s">
        <v>9875</v>
      </c>
      <c r="AK1586" s="114">
        <v>45120</v>
      </c>
      <c r="AL1586" s="113">
        <v>40</v>
      </c>
      <c r="AM1586" s="113" t="s">
        <v>9870</v>
      </c>
      <c r="AN1586" s="113" t="s">
        <v>17028</v>
      </c>
      <c r="AO1586" s="113" t="s">
        <v>730</v>
      </c>
      <c r="AP1586" s="113">
        <v>2017</v>
      </c>
      <c r="AQ1586" s="113" t="s">
        <v>8</v>
      </c>
      <c r="AR1586" s="113" t="s">
        <v>20667</v>
      </c>
      <c r="AS1586" s="113" t="s">
        <v>14</v>
      </c>
      <c r="AT1586" s="113" t="s">
        <v>14</v>
      </c>
      <c r="AU1586" s="113" t="s">
        <v>16229</v>
      </c>
      <c r="AV1586" s="113" t="s">
        <v>14</v>
      </c>
      <c r="AW1586" s="113" t="s">
        <v>14</v>
      </c>
    </row>
    <row r="1587" spans="1:49">
      <c r="A1587" s="116" t="s">
        <v>1014</v>
      </c>
      <c r="C1587" s="113" t="s">
        <v>1015</v>
      </c>
      <c r="F1587" s="113" t="s">
        <v>349</v>
      </c>
      <c r="G1587" s="114">
        <v>27455</v>
      </c>
      <c r="H1587" s="113" t="s">
        <v>16218</v>
      </c>
      <c r="I1587" s="113" t="s">
        <v>9866</v>
      </c>
      <c r="J1587" s="113" t="s">
        <v>17219</v>
      </c>
      <c r="K1587" s="113" t="s">
        <v>22609</v>
      </c>
      <c r="L1587" s="113">
        <v>82311881940</v>
      </c>
      <c r="M1587" s="113" t="s">
        <v>22610</v>
      </c>
      <c r="O1587" s="113" t="s">
        <v>10556</v>
      </c>
      <c r="P1587" s="113" t="s">
        <v>22611</v>
      </c>
      <c r="Q1587" s="113" t="s">
        <v>22612</v>
      </c>
      <c r="R1587" s="113">
        <v>15</v>
      </c>
      <c r="S1587" s="113" t="s">
        <v>13</v>
      </c>
      <c r="T1587" s="113" t="s">
        <v>22613</v>
      </c>
      <c r="U1587" s="113" t="s">
        <v>22614</v>
      </c>
      <c r="V1587" s="114">
        <v>42032</v>
      </c>
      <c r="W1587" s="114">
        <v>41944</v>
      </c>
      <c r="X1587" s="113" t="s">
        <v>22615</v>
      </c>
      <c r="Y1587" s="114">
        <v>42612</v>
      </c>
      <c r="Z1587" s="114">
        <v>42614</v>
      </c>
      <c r="AA1587" s="113">
        <v>21</v>
      </c>
      <c r="AB1587" s="113" t="s">
        <v>24</v>
      </c>
      <c r="AC1587" s="113">
        <v>24</v>
      </c>
      <c r="AD1587" s="113" t="s">
        <v>47</v>
      </c>
      <c r="AE1587" s="114">
        <v>45383</v>
      </c>
      <c r="AF1587" s="113">
        <v>20</v>
      </c>
      <c r="AG1587" s="113">
        <v>1</v>
      </c>
      <c r="AH1587" s="113" t="s">
        <v>16226</v>
      </c>
      <c r="AI1587" s="117" t="s">
        <v>16591</v>
      </c>
      <c r="AK1587" s="114">
        <v>44470</v>
      </c>
      <c r="AL1587" s="113">
        <v>15</v>
      </c>
      <c r="AM1587" s="113" t="s">
        <v>9885</v>
      </c>
      <c r="AN1587" s="113" t="s">
        <v>18740</v>
      </c>
      <c r="AO1587" s="113" t="s">
        <v>27</v>
      </c>
      <c r="AP1587" s="113">
        <v>1998</v>
      </c>
      <c r="AQ1587" s="113" t="s">
        <v>8</v>
      </c>
      <c r="AR1587" s="113" t="s">
        <v>16593</v>
      </c>
      <c r="AS1587" s="113" t="s">
        <v>14</v>
      </c>
      <c r="AT1587" s="113" t="s">
        <v>14</v>
      </c>
      <c r="AU1587" s="113" t="s">
        <v>16229</v>
      </c>
      <c r="AV1587" s="113" t="s">
        <v>14</v>
      </c>
      <c r="AW1587" s="113" t="s">
        <v>14</v>
      </c>
    </row>
    <row r="1588" spans="1:49">
      <c r="A1588" s="116" t="s">
        <v>8335</v>
      </c>
      <c r="B1588" s="113">
        <v>132181327</v>
      </c>
      <c r="C1588" s="113" t="s">
        <v>8336</v>
      </c>
      <c r="E1588" s="113" t="s">
        <v>41</v>
      </c>
      <c r="F1588" s="113" t="s">
        <v>1591</v>
      </c>
      <c r="G1588" s="114">
        <v>27465</v>
      </c>
      <c r="H1588" s="113" t="s">
        <v>16218</v>
      </c>
      <c r="I1588" s="113" t="s">
        <v>9866</v>
      </c>
      <c r="J1588" s="113" t="s">
        <v>9872</v>
      </c>
      <c r="K1588" s="113" t="s">
        <v>44582</v>
      </c>
      <c r="L1588" s="113">
        <v>82293037174</v>
      </c>
      <c r="M1588" s="113" t="s">
        <v>14612</v>
      </c>
      <c r="O1588" s="113" t="s">
        <v>14613</v>
      </c>
      <c r="P1588" s="113" t="s">
        <v>44583</v>
      </c>
      <c r="Q1588" s="113" t="s">
        <v>44584</v>
      </c>
      <c r="R1588" s="113">
        <v>15</v>
      </c>
      <c r="S1588" s="113" t="s">
        <v>13</v>
      </c>
      <c r="T1588" s="113" t="s">
        <v>44585</v>
      </c>
      <c r="U1588" s="113" t="s">
        <v>44586</v>
      </c>
      <c r="V1588" s="114">
        <v>35653</v>
      </c>
      <c r="W1588" s="114">
        <v>35643</v>
      </c>
      <c r="X1588" s="113" t="s">
        <v>17391</v>
      </c>
      <c r="Y1588" s="114">
        <v>36129</v>
      </c>
      <c r="Z1588" s="114">
        <v>36130</v>
      </c>
      <c r="AA1588" s="113">
        <v>22</v>
      </c>
      <c r="AB1588" s="113" t="s">
        <v>25</v>
      </c>
      <c r="AC1588" s="113">
        <v>33</v>
      </c>
      <c r="AD1588" s="113" t="s">
        <v>10</v>
      </c>
      <c r="AE1588" s="114">
        <v>44652</v>
      </c>
      <c r="AF1588" s="113">
        <v>22</v>
      </c>
      <c r="AG1588" s="113">
        <v>8</v>
      </c>
      <c r="AH1588" s="113" t="s">
        <v>16226</v>
      </c>
      <c r="AI1588" s="117" t="s">
        <v>9891</v>
      </c>
      <c r="AK1588" s="114">
        <v>45120</v>
      </c>
      <c r="AL1588" s="113">
        <v>40</v>
      </c>
      <c r="AM1588" s="113" t="s">
        <v>9870</v>
      </c>
      <c r="AN1588" s="113" t="s">
        <v>16372</v>
      </c>
      <c r="AO1588" s="113" t="s">
        <v>326</v>
      </c>
      <c r="AP1588" s="113">
        <v>2023</v>
      </c>
      <c r="AQ1588" s="113" t="s">
        <v>14614</v>
      </c>
      <c r="AR1588" s="113" t="s">
        <v>17297</v>
      </c>
      <c r="AS1588" s="113" t="s">
        <v>14</v>
      </c>
      <c r="AT1588" s="113" t="s">
        <v>14</v>
      </c>
      <c r="AU1588" s="113" t="s">
        <v>16229</v>
      </c>
      <c r="AV1588" s="113" t="s">
        <v>14</v>
      </c>
      <c r="AW1588" s="113" t="s">
        <v>14</v>
      </c>
    </row>
    <row r="1589" spans="1:49">
      <c r="A1589" s="116" t="s">
        <v>7521</v>
      </c>
      <c r="B1589" s="113">
        <v>570013552</v>
      </c>
      <c r="C1589" s="113" t="s">
        <v>7522</v>
      </c>
      <c r="E1589" s="113" t="s">
        <v>30</v>
      </c>
      <c r="F1589" s="113" t="s">
        <v>8</v>
      </c>
      <c r="G1589" s="114">
        <v>27468</v>
      </c>
      <c r="H1589" s="113" t="s">
        <v>16218</v>
      </c>
      <c r="I1589" s="113" t="s">
        <v>9866</v>
      </c>
      <c r="J1589" s="113" t="s">
        <v>9872</v>
      </c>
      <c r="K1589" s="113" t="s">
        <v>29531</v>
      </c>
      <c r="L1589" s="113">
        <v>81354810344</v>
      </c>
      <c r="M1589" s="113" t="s">
        <v>13232</v>
      </c>
      <c r="O1589" s="113" t="s">
        <v>29532</v>
      </c>
      <c r="P1589" s="113" t="s">
        <v>29533</v>
      </c>
      <c r="Q1589" s="113" t="s">
        <v>29534</v>
      </c>
      <c r="R1589" s="113">
        <v>15</v>
      </c>
      <c r="S1589" s="113" t="s">
        <v>13</v>
      </c>
      <c r="T1589" s="113" t="s">
        <v>29535</v>
      </c>
      <c r="U1589" s="113" t="s">
        <v>29536</v>
      </c>
      <c r="V1589" s="114">
        <v>37073</v>
      </c>
      <c r="W1589" s="114">
        <v>37073</v>
      </c>
      <c r="X1589" s="113" t="s">
        <v>29537</v>
      </c>
      <c r="Y1589" s="114">
        <v>37561</v>
      </c>
      <c r="Z1589" s="114">
        <v>37561</v>
      </c>
      <c r="AA1589" s="113">
        <v>31</v>
      </c>
      <c r="AB1589" s="113" t="s">
        <v>9</v>
      </c>
      <c r="AC1589" s="113">
        <v>34</v>
      </c>
      <c r="AD1589" s="113" t="s">
        <v>18</v>
      </c>
      <c r="AE1589" s="114">
        <v>40634</v>
      </c>
      <c r="AF1589" s="113">
        <v>9</v>
      </c>
      <c r="AG1589" s="113">
        <v>9</v>
      </c>
      <c r="AH1589" s="113" t="s">
        <v>16226</v>
      </c>
      <c r="AI1589" s="117" t="s">
        <v>9932</v>
      </c>
      <c r="AK1589" s="114">
        <v>44925</v>
      </c>
      <c r="AL1589" s="113">
        <v>40</v>
      </c>
      <c r="AM1589" s="113" t="s">
        <v>9870</v>
      </c>
      <c r="AN1589" s="113" t="s">
        <v>18311</v>
      </c>
      <c r="AO1589" s="113" t="s">
        <v>480</v>
      </c>
      <c r="AP1589" s="113">
        <v>2000</v>
      </c>
      <c r="AQ1589" s="113" t="s">
        <v>5236</v>
      </c>
      <c r="AR1589" s="113" t="s">
        <v>29538</v>
      </c>
      <c r="AS1589" s="113" t="s">
        <v>14</v>
      </c>
      <c r="AT1589" s="113" t="s">
        <v>14</v>
      </c>
      <c r="AU1589" s="113" t="s">
        <v>16229</v>
      </c>
      <c r="AV1589" s="113" t="s">
        <v>14</v>
      </c>
      <c r="AW1589" s="113" t="s">
        <v>14</v>
      </c>
    </row>
    <row r="1590" spans="1:49">
      <c r="A1590" s="116" t="s">
        <v>8722</v>
      </c>
      <c r="C1590" s="113" t="s">
        <v>8723</v>
      </c>
      <c r="E1590" s="113" t="s">
        <v>30</v>
      </c>
      <c r="F1590" s="113" t="s">
        <v>8</v>
      </c>
      <c r="G1590" s="114">
        <v>27468</v>
      </c>
      <c r="H1590" s="113" t="s">
        <v>16230</v>
      </c>
      <c r="I1590" s="113" t="s">
        <v>9866</v>
      </c>
      <c r="J1590" s="113" t="s">
        <v>9872</v>
      </c>
      <c r="K1590" s="113" t="s">
        <v>28203</v>
      </c>
      <c r="L1590" s="113">
        <v>82293114477</v>
      </c>
      <c r="M1590" s="113" t="s">
        <v>13219</v>
      </c>
      <c r="O1590" s="113" t="s">
        <v>28204</v>
      </c>
      <c r="P1590" s="113" t="s">
        <v>28205</v>
      </c>
      <c r="Q1590" s="113" t="s">
        <v>28206</v>
      </c>
      <c r="R1590" s="113">
        <v>15</v>
      </c>
      <c r="S1590" s="113" t="s">
        <v>13</v>
      </c>
      <c r="T1590" s="113" t="s">
        <v>28207</v>
      </c>
      <c r="U1590" s="113" t="s">
        <v>28208</v>
      </c>
      <c r="V1590" s="114">
        <v>42030</v>
      </c>
      <c r="W1590" s="114">
        <v>41944</v>
      </c>
      <c r="X1590" s="113" t="s">
        <v>28209</v>
      </c>
      <c r="Y1590" s="114">
        <v>42612</v>
      </c>
      <c r="Z1590" s="114">
        <v>42614</v>
      </c>
      <c r="AA1590" s="113">
        <v>31</v>
      </c>
      <c r="AB1590" s="113" t="s">
        <v>9</v>
      </c>
      <c r="AC1590" s="113">
        <v>33</v>
      </c>
      <c r="AD1590" s="113" t="s">
        <v>10</v>
      </c>
      <c r="AE1590" s="114">
        <v>45017</v>
      </c>
      <c r="AF1590" s="113">
        <v>18</v>
      </c>
      <c r="AG1590" s="113">
        <v>9</v>
      </c>
      <c r="AH1590" s="113" t="s">
        <v>16263</v>
      </c>
      <c r="AI1590" s="117" t="s">
        <v>16264</v>
      </c>
      <c r="AK1590" s="114">
        <v>45302</v>
      </c>
      <c r="AL1590" s="113">
        <v>40</v>
      </c>
      <c r="AM1590" s="113" t="s">
        <v>9870</v>
      </c>
      <c r="AN1590" s="113" t="s">
        <v>28210</v>
      </c>
      <c r="AO1590" s="113" t="s">
        <v>6961</v>
      </c>
      <c r="AP1590" s="113">
        <v>1999</v>
      </c>
      <c r="AQ1590" s="113" t="s">
        <v>5236</v>
      </c>
      <c r="AR1590" s="113" t="s">
        <v>19093</v>
      </c>
      <c r="AS1590" s="113" t="s">
        <v>14</v>
      </c>
      <c r="AT1590" s="113" t="s">
        <v>14</v>
      </c>
      <c r="AU1590" s="113" t="s">
        <v>16229</v>
      </c>
      <c r="AV1590" s="113" t="s">
        <v>14</v>
      </c>
    </row>
    <row r="1591" spans="1:49">
      <c r="A1591" s="116" t="s">
        <v>7965</v>
      </c>
      <c r="B1591" s="113">
        <v>140330882</v>
      </c>
      <c r="C1591" s="113" t="s">
        <v>7966</v>
      </c>
      <c r="F1591" s="113" t="s">
        <v>8</v>
      </c>
      <c r="G1591" s="114">
        <v>27469</v>
      </c>
      <c r="H1591" s="113" t="s">
        <v>16218</v>
      </c>
      <c r="I1591" s="113" t="s">
        <v>10007</v>
      </c>
      <c r="J1591" s="113" t="s">
        <v>9872</v>
      </c>
      <c r="K1591" s="113" t="s">
        <v>45346</v>
      </c>
      <c r="L1591" s="113">
        <v>81286045456</v>
      </c>
      <c r="M1591" s="113" t="s">
        <v>11479</v>
      </c>
      <c r="O1591" s="113" t="s">
        <v>11480</v>
      </c>
      <c r="P1591" s="113" t="s">
        <v>45347</v>
      </c>
      <c r="Q1591" s="113" t="s">
        <v>45348</v>
      </c>
      <c r="R1591" s="113">
        <v>15</v>
      </c>
      <c r="S1591" s="113" t="s">
        <v>13</v>
      </c>
      <c r="T1591" s="113" t="s">
        <v>45349</v>
      </c>
      <c r="U1591" s="113" t="s">
        <v>45350</v>
      </c>
      <c r="V1591" s="114">
        <v>28202</v>
      </c>
      <c r="W1591" s="114">
        <v>35490</v>
      </c>
      <c r="X1591" s="113" t="s">
        <v>45351</v>
      </c>
      <c r="Y1591" s="114">
        <v>35844</v>
      </c>
      <c r="Z1591" s="114">
        <v>35855</v>
      </c>
      <c r="AA1591" s="113">
        <v>21</v>
      </c>
      <c r="AB1591" s="113" t="s">
        <v>24</v>
      </c>
      <c r="AC1591" s="113">
        <v>24</v>
      </c>
      <c r="AD1591" s="113" t="s">
        <v>47</v>
      </c>
      <c r="AE1591" s="114">
        <v>40269</v>
      </c>
      <c r="AF1591" s="113">
        <v>13</v>
      </c>
      <c r="AG1591" s="113">
        <v>1</v>
      </c>
      <c r="AH1591" s="113" t="s">
        <v>16226</v>
      </c>
      <c r="AI1591" s="117" t="s">
        <v>1329</v>
      </c>
      <c r="AK1591" s="114">
        <v>44925</v>
      </c>
      <c r="AL1591" s="113">
        <v>17</v>
      </c>
      <c r="AM1591" s="113" t="s">
        <v>9982</v>
      </c>
      <c r="AN1591" s="113" t="s">
        <v>16390</v>
      </c>
      <c r="AO1591" s="113" t="s">
        <v>303</v>
      </c>
      <c r="AP1591" s="113">
        <v>1995</v>
      </c>
      <c r="AQ1591" s="113" t="s">
        <v>8</v>
      </c>
      <c r="AR1591" s="113" t="s">
        <v>27971</v>
      </c>
      <c r="AS1591" s="113" t="s">
        <v>14</v>
      </c>
      <c r="AT1591" s="113" t="s">
        <v>14</v>
      </c>
      <c r="AU1591" s="113" t="s">
        <v>16229</v>
      </c>
      <c r="AV1591" s="113" t="s">
        <v>14</v>
      </c>
      <c r="AW1591" s="113" t="s">
        <v>14</v>
      </c>
    </row>
    <row r="1592" spans="1:49">
      <c r="A1592" s="116" t="s">
        <v>7737</v>
      </c>
      <c r="B1592" s="113">
        <v>570021370</v>
      </c>
      <c r="C1592" s="113" t="s">
        <v>7738</v>
      </c>
      <c r="E1592" s="113" t="s">
        <v>223</v>
      </c>
      <c r="F1592" s="113" t="s">
        <v>2612</v>
      </c>
      <c r="G1592" s="114">
        <v>27471</v>
      </c>
      <c r="H1592" s="113" t="s">
        <v>16230</v>
      </c>
      <c r="I1592" s="113" t="s">
        <v>9866</v>
      </c>
      <c r="J1592" s="113" t="s">
        <v>9872</v>
      </c>
      <c r="K1592" s="113" t="s">
        <v>22296</v>
      </c>
      <c r="L1592" s="113">
        <v>85282230280</v>
      </c>
      <c r="M1592" s="113" t="s">
        <v>14695</v>
      </c>
      <c r="O1592" s="113" t="s">
        <v>14696</v>
      </c>
      <c r="P1592" s="113" t="s">
        <v>22297</v>
      </c>
      <c r="Q1592" s="113" t="s">
        <v>22298</v>
      </c>
      <c r="R1592" s="113">
        <v>15</v>
      </c>
      <c r="S1592" s="113" t="s">
        <v>13</v>
      </c>
      <c r="T1592" s="113" t="s">
        <v>22299</v>
      </c>
      <c r="U1592" s="113" t="s">
        <v>22300</v>
      </c>
      <c r="V1592" s="114">
        <v>39038</v>
      </c>
      <c r="W1592" s="114">
        <v>38808</v>
      </c>
      <c r="X1592" s="113" t="s">
        <v>22301</v>
      </c>
      <c r="Y1592" s="114">
        <v>39353</v>
      </c>
      <c r="Z1592" s="114">
        <v>39356</v>
      </c>
      <c r="AA1592" s="113">
        <v>21</v>
      </c>
      <c r="AB1592" s="113" t="s">
        <v>24</v>
      </c>
      <c r="AC1592" s="113">
        <v>33</v>
      </c>
      <c r="AD1592" s="113" t="s">
        <v>10</v>
      </c>
      <c r="AE1592" s="114">
        <v>44652</v>
      </c>
      <c r="AF1592" s="113">
        <v>20</v>
      </c>
      <c r="AG1592" s="113">
        <v>5</v>
      </c>
      <c r="AH1592" s="113" t="s">
        <v>16226</v>
      </c>
      <c r="AI1592" s="117" t="s">
        <v>2025</v>
      </c>
      <c r="AK1592" s="114">
        <v>44652</v>
      </c>
      <c r="AL1592" s="113">
        <v>30</v>
      </c>
      <c r="AM1592" s="113" t="s">
        <v>9882</v>
      </c>
      <c r="AN1592" s="113" t="s">
        <v>16364</v>
      </c>
      <c r="AO1592" s="113" t="s">
        <v>100</v>
      </c>
      <c r="AP1592" s="113">
        <v>2013</v>
      </c>
      <c r="AQ1592" s="113" t="s">
        <v>5236</v>
      </c>
      <c r="AR1592" s="113" t="s">
        <v>19217</v>
      </c>
      <c r="AS1592" s="113" t="s">
        <v>14</v>
      </c>
      <c r="AT1592" s="113" t="s">
        <v>14</v>
      </c>
      <c r="AU1592" s="113" t="s">
        <v>16229</v>
      </c>
      <c r="AV1592" s="113" t="s">
        <v>14</v>
      </c>
      <c r="AW1592" s="113" t="s">
        <v>14</v>
      </c>
    </row>
    <row r="1593" spans="1:49">
      <c r="A1593" s="116" t="s">
        <v>2132</v>
      </c>
      <c r="B1593" s="113">
        <v>570027528</v>
      </c>
      <c r="C1593" s="113" t="s">
        <v>2133</v>
      </c>
      <c r="E1593" s="113" t="s">
        <v>74</v>
      </c>
      <c r="F1593" s="113" t="s">
        <v>8</v>
      </c>
      <c r="G1593" s="114">
        <v>27476</v>
      </c>
      <c r="H1593" s="113" t="s">
        <v>16230</v>
      </c>
      <c r="I1593" s="113" t="s">
        <v>9866</v>
      </c>
      <c r="J1593" s="113" t="s">
        <v>9872</v>
      </c>
      <c r="K1593" s="113" t="s">
        <v>22382</v>
      </c>
      <c r="L1593" s="113">
        <v>85241005779</v>
      </c>
      <c r="M1593" s="113" t="s">
        <v>11350</v>
      </c>
      <c r="O1593" s="113" t="s">
        <v>11351</v>
      </c>
      <c r="P1593" s="113" t="s">
        <v>22383</v>
      </c>
      <c r="Q1593" s="113" t="s">
        <v>22384</v>
      </c>
      <c r="R1593" s="113">
        <v>15</v>
      </c>
      <c r="S1593" s="113" t="s">
        <v>13</v>
      </c>
      <c r="T1593" s="113" t="s">
        <v>22385</v>
      </c>
      <c r="U1593" s="113" t="s">
        <v>22386</v>
      </c>
      <c r="V1593" s="114">
        <v>39083</v>
      </c>
      <c r="W1593" s="114">
        <v>39083</v>
      </c>
      <c r="X1593" s="115">
        <v>34.210416666666667</v>
      </c>
      <c r="Y1593" s="114">
        <v>39722</v>
      </c>
      <c r="Z1593" s="114">
        <v>39722</v>
      </c>
      <c r="AA1593" s="113">
        <v>22</v>
      </c>
      <c r="AB1593" s="113" t="s">
        <v>25</v>
      </c>
      <c r="AC1593" s="113">
        <v>32</v>
      </c>
      <c r="AD1593" s="113" t="s">
        <v>84</v>
      </c>
      <c r="AE1593" s="114">
        <v>44470</v>
      </c>
      <c r="AF1593" s="113">
        <v>13</v>
      </c>
      <c r="AG1593" s="113">
        <v>10</v>
      </c>
      <c r="AH1593" s="113" t="s">
        <v>16226</v>
      </c>
      <c r="AI1593" s="117" t="s">
        <v>9875</v>
      </c>
      <c r="AK1593" s="114">
        <v>43281</v>
      </c>
      <c r="AL1593" s="113">
        <v>40</v>
      </c>
      <c r="AM1593" s="113" t="s">
        <v>9870</v>
      </c>
      <c r="AN1593" s="113" t="s">
        <v>16670</v>
      </c>
      <c r="AO1593" s="113" t="s">
        <v>94</v>
      </c>
      <c r="AP1593" s="113">
        <v>2014</v>
      </c>
      <c r="AQ1593" s="113" t="s">
        <v>9871</v>
      </c>
      <c r="AR1593" s="113" t="s">
        <v>19495</v>
      </c>
      <c r="AS1593" s="113" t="s">
        <v>14</v>
      </c>
      <c r="AT1593" s="113" t="s">
        <v>14</v>
      </c>
      <c r="AU1593" s="113" t="s">
        <v>16229</v>
      </c>
      <c r="AV1593" s="113" t="s">
        <v>14</v>
      </c>
      <c r="AW1593" s="113" t="s">
        <v>14</v>
      </c>
    </row>
    <row r="1594" spans="1:49">
      <c r="A1594" s="116" t="s">
        <v>1250</v>
      </c>
      <c r="C1594" s="113" t="s">
        <v>1251</v>
      </c>
      <c r="E1594" s="113" t="s">
        <v>34</v>
      </c>
      <c r="F1594" s="113" t="s">
        <v>8</v>
      </c>
      <c r="G1594" s="114">
        <v>27476</v>
      </c>
      <c r="H1594" s="113" t="s">
        <v>16218</v>
      </c>
      <c r="I1594" s="113" t="s">
        <v>9866</v>
      </c>
      <c r="J1594" s="113" t="s">
        <v>9872</v>
      </c>
      <c r="K1594" s="113" t="s">
        <v>27723</v>
      </c>
      <c r="L1594" s="113">
        <v>85241333578</v>
      </c>
      <c r="M1594" s="113" t="s">
        <v>11592</v>
      </c>
      <c r="O1594" s="113" t="s">
        <v>11593</v>
      </c>
      <c r="P1594" s="113" t="s">
        <v>27724</v>
      </c>
      <c r="Q1594" s="113" t="s">
        <v>27725</v>
      </c>
      <c r="R1594" s="113">
        <v>15</v>
      </c>
      <c r="S1594" s="113" t="s">
        <v>13</v>
      </c>
      <c r="T1594" s="113" t="s">
        <v>27726</v>
      </c>
      <c r="U1594" s="113" t="s">
        <v>27727</v>
      </c>
      <c r="V1594" s="114">
        <v>42032</v>
      </c>
      <c r="W1594" s="114">
        <v>41944</v>
      </c>
      <c r="X1594" s="113" t="s">
        <v>27728</v>
      </c>
      <c r="Y1594" s="114">
        <v>42612</v>
      </c>
      <c r="Z1594" s="114">
        <v>42614</v>
      </c>
      <c r="AA1594" s="113">
        <v>31</v>
      </c>
      <c r="AB1594" s="113" t="s">
        <v>9</v>
      </c>
      <c r="AC1594" s="113">
        <v>33</v>
      </c>
      <c r="AD1594" s="113" t="s">
        <v>10</v>
      </c>
      <c r="AE1594" s="114">
        <v>45017</v>
      </c>
      <c r="AF1594" s="113">
        <v>18</v>
      </c>
      <c r="AG1594" s="113">
        <v>11</v>
      </c>
      <c r="AH1594" s="113" t="s">
        <v>16263</v>
      </c>
      <c r="AI1594" s="117" t="s">
        <v>16264</v>
      </c>
      <c r="AK1594" s="114">
        <v>45302</v>
      </c>
      <c r="AL1594" s="113">
        <v>40</v>
      </c>
      <c r="AM1594" s="113" t="s">
        <v>9870</v>
      </c>
      <c r="AN1594" s="113" t="s">
        <v>18149</v>
      </c>
      <c r="AO1594" s="113" t="s">
        <v>629</v>
      </c>
      <c r="AP1594" s="113">
        <v>2003</v>
      </c>
      <c r="AQ1594" s="113" t="s">
        <v>8</v>
      </c>
      <c r="AR1594" s="113" t="s">
        <v>20853</v>
      </c>
      <c r="AS1594" s="113" t="s">
        <v>14</v>
      </c>
      <c r="AT1594" s="113" t="s">
        <v>14</v>
      </c>
      <c r="AU1594" s="113" t="s">
        <v>16229</v>
      </c>
      <c r="AV1594" s="113" t="s">
        <v>14</v>
      </c>
    </row>
    <row r="1595" spans="1:49">
      <c r="A1595" s="116" t="s">
        <v>7480</v>
      </c>
      <c r="C1595" s="113" t="s">
        <v>7481</v>
      </c>
      <c r="E1595" s="113" t="s">
        <v>5198</v>
      </c>
      <c r="F1595" s="113" t="s">
        <v>120</v>
      </c>
      <c r="G1595" s="114">
        <v>27480</v>
      </c>
      <c r="H1595" s="113" t="s">
        <v>16218</v>
      </c>
      <c r="I1595" s="113" t="s">
        <v>10007</v>
      </c>
      <c r="J1595" s="113" t="s">
        <v>9872</v>
      </c>
      <c r="K1595" s="113" t="s">
        <v>31116</v>
      </c>
      <c r="L1595" s="113">
        <v>81341032099</v>
      </c>
      <c r="M1595" s="113" t="s">
        <v>31117</v>
      </c>
      <c r="O1595" s="113" t="s">
        <v>10249</v>
      </c>
      <c r="P1595" s="113" t="s">
        <v>31118</v>
      </c>
      <c r="Q1595" s="113" t="s">
        <v>31119</v>
      </c>
      <c r="R1595" s="113">
        <v>15</v>
      </c>
      <c r="S1595" s="113" t="s">
        <v>13</v>
      </c>
      <c r="T1595" s="113" t="s">
        <v>31120</v>
      </c>
      <c r="U1595" s="113" t="s">
        <v>31121</v>
      </c>
      <c r="V1595" s="114">
        <v>40581</v>
      </c>
      <c r="W1595" s="114">
        <v>40544</v>
      </c>
      <c r="X1595" s="113" t="s">
        <v>31122</v>
      </c>
      <c r="Y1595" s="114">
        <v>41271</v>
      </c>
      <c r="Z1595" s="114">
        <v>41275</v>
      </c>
      <c r="AA1595" s="113">
        <v>31</v>
      </c>
      <c r="AB1595" s="113" t="s">
        <v>9</v>
      </c>
      <c r="AC1595" s="113">
        <v>34</v>
      </c>
      <c r="AD1595" s="113" t="s">
        <v>18</v>
      </c>
      <c r="AE1595" s="114">
        <v>45017</v>
      </c>
      <c r="AF1595" s="113">
        <v>14</v>
      </c>
      <c r="AG1595" s="113">
        <v>5</v>
      </c>
      <c r="AH1595" s="113" t="s">
        <v>9913</v>
      </c>
      <c r="AI1595" s="117" t="s">
        <v>251</v>
      </c>
      <c r="AJ1595" s="113" t="s">
        <v>45509</v>
      </c>
      <c r="AK1595" s="114">
        <v>44558</v>
      </c>
      <c r="AL1595" s="113">
        <v>40</v>
      </c>
      <c r="AM1595" s="113" t="s">
        <v>9870</v>
      </c>
      <c r="AN1595" s="113" t="s">
        <v>16647</v>
      </c>
      <c r="AO1595" s="113" t="s">
        <v>378</v>
      </c>
      <c r="AP1595" s="113">
        <v>2004</v>
      </c>
      <c r="AQ1595" s="113" t="s">
        <v>6669</v>
      </c>
      <c r="AR1595" s="113" t="s">
        <v>31123</v>
      </c>
      <c r="AS1595" s="113" t="s">
        <v>14</v>
      </c>
      <c r="AT1595" s="113" t="s">
        <v>14</v>
      </c>
      <c r="AU1595" s="113" t="s">
        <v>16229</v>
      </c>
      <c r="AV1595" s="113" t="s">
        <v>14</v>
      </c>
      <c r="AW1595" s="113" t="s">
        <v>14</v>
      </c>
    </row>
    <row r="1596" spans="1:49">
      <c r="A1596" s="116" t="s">
        <v>2399</v>
      </c>
      <c r="B1596" s="113">
        <v>570012401</v>
      </c>
      <c r="C1596" s="113" t="s">
        <v>2400</v>
      </c>
      <c r="E1596" s="113" t="s">
        <v>30</v>
      </c>
      <c r="F1596" s="113" t="s">
        <v>8</v>
      </c>
      <c r="G1596" s="114">
        <v>27481</v>
      </c>
      <c r="H1596" s="113" t="s">
        <v>16230</v>
      </c>
      <c r="I1596" s="113" t="s">
        <v>9866</v>
      </c>
      <c r="J1596" s="113" t="s">
        <v>9872</v>
      </c>
      <c r="K1596" s="113" t="s">
        <v>38098</v>
      </c>
      <c r="L1596" s="113">
        <v>82293362303</v>
      </c>
      <c r="M1596" s="113" t="s">
        <v>38099</v>
      </c>
      <c r="O1596" s="113" t="s">
        <v>13183</v>
      </c>
      <c r="P1596" s="113" t="s">
        <v>38100</v>
      </c>
      <c r="Q1596" s="113" t="s">
        <v>38101</v>
      </c>
      <c r="R1596" s="113">
        <v>15</v>
      </c>
      <c r="S1596" s="113" t="s">
        <v>13</v>
      </c>
      <c r="T1596" s="113" t="s">
        <v>38102</v>
      </c>
      <c r="U1596" s="113" t="s">
        <v>38103</v>
      </c>
      <c r="V1596" s="114">
        <v>35555</v>
      </c>
      <c r="W1596" s="114">
        <v>35490</v>
      </c>
      <c r="X1596" s="113" t="s">
        <v>38104</v>
      </c>
      <c r="Y1596" s="114">
        <v>35947</v>
      </c>
      <c r="Z1596" s="114">
        <v>35977</v>
      </c>
      <c r="AA1596" s="113">
        <v>21</v>
      </c>
      <c r="AB1596" s="113" t="s">
        <v>24</v>
      </c>
      <c r="AC1596" s="113">
        <v>33</v>
      </c>
      <c r="AD1596" s="113" t="s">
        <v>10</v>
      </c>
      <c r="AE1596" s="114">
        <v>45200</v>
      </c>
      <c r="AF1596" s="113">
        <v>21</v>
      </c>
      <c r="AG1596" s="113">
        <v>7</v>
      </c>
      <c r="AH1596" s="113" t="s">
        <v>16263</v>
      </c>
      <c r="AI1596" s="117" t="s">
        <v>16264</v>
      </c>
      <c r="AK1596" s="114">
        <v>45302</v>
      </c>
      <c r="AL1596" s="113">
        <v>40</v>
      </c>
      <c r="AM1596" s="113" t="s">
        <v>9870</v>
      </c>
      <c r="AN1596" s="113" t="s">
        <v>16468</v>
      </c>
      <c r="AO1596" s="113" t="s">
        <v>31</v>
      </c>
      <c r="AP1596" s="113">
        <v>2013</v>
      </c>
      <c r="AQ1596" s="113" t="s">
        <v>5236</v>
      </c>
      <c r="AR1596" s="113" t="s">
        <v>32335</v>
      </c>
      <c r="AS1596" s="113" t="s">
        <v>14</v>
      </c>
      <c r="AT1596" s="113" t="s">
        <v>14</v>
      </c>
      <c r="AU1596" s="113" t="s">
        <v>16229</v>
      </c>
      <c r="AV1596" s="113" t="s">
        <v>14</v>
      </c>
    </row>
    <row r="1597" spans="1:49">
      <c r="A1597" s="116" t="s">
        <v>9000</v>
      </c>
      <c r="B1597" s="113">
        <v>132179547</v>
      </c>
      <c r="C1597" s="113" t="s">
        <v>9001</v>
      </c>
      <c r="E1597" s="113" t="s">
        <v>9002</v>
      </c>
      <c r="F1597" s="113" t="s">
        <v>510</v>
      </c>
      <c r="G1597" s="114">
        <v>27488</v>
      </c>
      <c r="H1597" s="113" t="s">
        <v>16230</v>
      </c>
      <c r="I1597" s="113" t="s">
        <v>9866</v>
      </c>
      <c r="J1597" s="113" t="s">
        <v>9872</v>
      </c>
      <c r="K1597" s="113" t="s">
        <v>24705</v>
      </c>
      <c r="L1597" s="113">
        <v>81333762041</v>
      </c>
      <c r="M1597" s="113" t="s">
        <v>10427</v>
      </c>
      <c r="O1597" s="113" t="s">
        <v>10428</v>
      </c>
      <c r="P1597" s="113" t="s">
        <v>24706</v>
      </c>
      <c r="Q1597" s="113" t="s">
        <v>24707</v>
      </c>
      <c r="R1597" s="113">
        <v>15</v>
      </c>
      <c r="S1597" s="113" t="s">
        <v>13</v>
      </c>
      <c r="T1597" s="113" t="s">
        <v>24708</v>
      </c>
      <c r="U1597" s="113" t="s">
        <v>17390</v>
      </c>
      <c r="V1597" s="114">
        <v>35653</v>
      </c>
      <c r="W1597" s="114">
        <v>35612</v>
      </c>
      <c r="X1597" s="113" t="s">
        <v>17391</v>
      </c>
      <c r="Y1597" s="114">
        <v>36129</v>
      </c>
      <c r="Z1597" s="114">
        <v>36130</v>
      </c>
      <c r="AA1597" s="113">
        <v>22</v>
      </c>
      <c r="AB1597" s="113" t="s">
        <v>25</v>
      </c>
      <c r="AC1597" s="113">
        <v>41</v>
      </c>
      <c r="AD1597" s="113" t="s">
        <v>52</v>
      </c>
      <c r="AE1597" s="114">
        <v>44105</v>
      </c>
      <c r="AF1597" s="113">
        <v>21</v>
      </c>
      <c r="AG1597" s="113">
        <v>3</v>
      </c>
      <c r="AH1597" s="113" t="s">
        <v>16226</v>
      </c>
      <c r="AI1597" s="117" t="s">
        <v>9901</v>
      </c>
      <c r="AK1597" s="114">
        <v>44013</v>
      </c>
      <c r="AL1597" s="113">
        <v>40</v>
      </c>
      <c r="AM1597" s="113" t="s">
        <v>9870</v>
      </c>
      <c r="AN1597" s="113" t="s">
        <v>17045</v>
      </c>
      <c r="AO1597" s="113" t="s">
        <v>1076</v>
      </c>
      <c r="AP1597" s="113">
        <v>1997</v>
      </c>
      <c r="AQ1597" s="113" t="s">
        <v>5236</v>
      </c>
      <c r="AR1597" s="113" t="s">
        <v>22955</v>
      </c>
      <c r="AS1597" s="113" t="s">
        <v>14</v>
      </c>
      <c r="AT1597" s="113" t="s">
        <v>14</v>
      </c>
      <c r="AU1597" s="113" t="s">
        <v>16229</v>
      </c>
      <c r="AV1597" s="113" t="s">
        <v>14</v>
      </c>
      <c r="AW1597" s="113" t="s">
        <v>14</v>
      </c>
    </row>
    <row r="1598" spans="1:49">
      <c r="A1598" s="116" t="s">
        <v>1315</v>
      </c>
      <c r="C1598" s="113" t="s">
        <v>1316</v>
      </c>
      <c r="F1598" s="113" t="s">
        <v>8</v>
      </c>
      <c r="G1598" s="114">
        <v>27490</v>
      </c>
      <c r="H1598" s="113" t="s">
        <v>16218</v>
      </c>
      <c r="I1598" s="113" t="s">
        <v>9866</v>
      </c>
      <c r="J1598" s="113" t="s">
        <v>9872</v>
      </c>
      <c r="K1598" s="113" t="s">
        <v>24192</v>
      </c>
      <c r="L1598" s="113">
        <v>82349229975</v>
      </c>
      <c r="M1598" s="113" t="s">
        <v>24193</v>
      </c>
      <c r="O1598" s="113" t="s">
        <v>12553</v>
      </c>
      <c r="P1598" s="113" t="s">
        <v>24194</v>
      </c>
      <c r="Q1598" s="113" t="s">
        <v>24195</v>
      </c>
      <c r="R1598" s="113">
        <v>15</v>
      </c>
      <c r="S1598" s="113" t="s">
        <v>13</v>
      </c>
      <c r="T1598" s="113" t="s">
        <v>24196</v>
      </c>
      <c r="U1598" s="113" t="s">
        <v>24197</v>
      </c>
      <c r="V1598" s="114">
        <v>42032</v>
      </c>
      <c r="W1598" s="114">
        <v>41883</v>
      </c>
      <c r="X1598" s="113" t="s">
        <v>24198</v>
      </c>
      <c r="Y1598" s="114">
        <v>42339</v>
      </c>
      <c r="Z1598" s="114">
        <v>42339</v>
      </c>
      <c r="AA1598" s="113">
        <v>21</v>
      </c>
      <c r="AB1598" s="113" t="s">
        <v>24</v>
      </c>
      <c r="AC1598" s="113">
        <v>23</v>
      </c>
      <c r="AD1598" s="113" t="s">
        <v>78</v>
      </c>
      <c r="AE1598" s="114">
        <v>44835</v>
      </c>
      <c r="AF1598" s="113">
        <v>18</v>
      </c>
      <c r="AG1598" s="113">
        <v>3</v>
      </c>
      <c r="AH1598" s="113" t="s">
        <v>16263</v>
      </c>
      <c r="AI1598" s="117" t="s">
        <v>16325</v>
      </c>
      <c r="AK1598" s="114">
        <v>45302</v>
      </c>
      <c r="AL1598" s="113">
        <v>15</v>
      </c>
      <c r="AM1598" s="113" t="s">
        <v>9885</v>
      </c>
      <c r="AN1598" s="113" t="s">
        <v>24199</v>
      </c>
      <c r="AO1598" s="113" t="s">
        <v>1317</v>
      </c>
      <c r="AP1598" s="113">
        <v>1993</v>
      </c>
      <c r="AQ1598" s="113" t="s">
        <v>5236</v>
      </c>
      <c r="AR1598" s="113" t="s">
        <v>24200</v>
      </c>
      <c r="AS1598" s="113" t="s">
        <v>14</v>
      </c>
      <c r="AT1598" s="113" t="s">
        <v>14</v>
      </c>
      <c r="AU1598" s="113" t="s">
        <v>16229</v>
      </c>
      <c r="AV1598" s="113" t="s">
        <v>14</v>
      </c>
    </row>
    <row r="1599" spans="1:49">
      <c r="A1599" s="116" t="s">
        <v>9466</v>
      </c>
      <c r="C1599" s="113" t="s">
        <v>9467</v>
      </c>
      <c r="E1599" s="113" t="s">
        <v>41</v>
      </c>
      <c r="F1599" s="113" t="s">
        <v>37</v>
      </c>
      <c r="G1599" s="114">
        <v>27491</v>
      </c>
      <c r="H1599" s="113" t="s">
        <v>16230</v>
      </c>
      <c r="I1599" s="113" t="s">
        <v>9866</v>
      </c>
      <c r="J1599" s="113" t="s">
        <v>9872</v>
      </c>
      <c r="K1599" s="113" t="s">
        <v>33591</v>
      </c>
      <c r="L1599" s="113">
        <v>82293316272</v>
      </c>
      <c r="M1599" s="113" t="s">
        <v>14157</v>
      </c>
      <c r="O1599" s="113" t="s">
        <v>33592</v>
      </c>
      <c r="P1599" s="113" t="s">
        <v>33593</v>
      </c>
      <c r="Q1599" s="113" t="s">
        <v>33594</v>
      </c>
      <c r="R1599" s="113">
        <v>15</v>
      </c>
      <c r="S1599" s="113" t="s">
        <v>13</v>
      </c>
      <c r="T1599" s="113" t="s">
        <v>33595</v>
      </c>
      <c r="U1599" s="113" t="s">
        <v>33596</v>
      </c>
      <c r="V1599" s="114">
        <v>42030</v>
      </c>
      <c r="W1599" s="114">
        <v>41883</v>
      </c>
      <c r="X1599" s="113" t="s">
        <v>33597</v>
      </c>
      <c r="Y1599" s="114">
        <v>42339</v>
      </c>
      <c r="Z1599" s="114">
        <v>42339</v>
      </c>
      <c r="AA1599" s="113">
        <v>21</v>
      </c>
      <c r="AB1599" s="113" t="s">
        <v>24</v>
      </c>
      <c r="AC1599" s="113">
        <v>31</v>
      </c>
      <c r="AD1599" s="113" t="s">
        <v>9</v>
      </c>
      <c r="AE1599" s="114">
        <v>44470</v>
      </c>
      <c r="AF1599" s="113">
        <v>0</v>
      </c>
      <c r="AG1599" s="113">
        <v>0</v>
      </c>
      <c r="AH1599" s="113" t="s">
        <v>16263</v>
      </c>
      <c r="AI1599" s="117" t="s">
        <v>16264</v>
      </c>
      <c r="AK1599" s="114">
        <v>45302</v>
      </c>
      <c r="AL1599" s="113">
        <v>40</v>
      </c>
      <c r="AM1599" s="113" t="s">
        <v>9870</v>
      </c>
      <c r="AN1599" s="113" t="s">
        <v>16372</v>
      </c>
      <c r="AO1599" s="113" t="s">
        <v>326</v>
      </c>
      <c r="AP1599" s="113">
        <v>2015</v>
      </c>
      <c r="AQ1599" s="113" t="s">
        <v>2436</v>
      </c>
      <c r="AR1599" s="113" t="s">
        <v>33598</v>
      </c>
      <c r="AS1599" s="113" t="s">
        <v>14</v>
      </c>
      <c r="AT1599" s="113" t="s">
        <v>14</v>
      </c>
      <c r="AU1599" s="113" t="s">
        <v>16229</v>
      </c>
      <c r="AV1599" s="113" t="s">
        <v>14</v>
      </c>
    </row>
    <row r="1600" spans="1:49">
      <c r="A1600" s="116" t="s">
        <v>5675</v>
      </c>
      <c r="C1600" s="113" t="s">
        <v>5676</v>
      </c>
      <c r="F1600" s="113" t="s">
        <v>8</v>
      </c>
      <c r="G1600" s="114">
        <v>27492</v>
      </c>
      <c r="H1600" s="113" t="s">
        <v>16218</v>
      </c>
      <c r="I1600" s="113" t="s">
        <v>9866</v>
      </c>
      <c r="J1600" s="113" t="s">
        <v>9872</v>
      </c>
      <c r="K1600" s="113" t="s">
        <v>45437</v>
      </c>
      <c r="L1600" s="113">
        <v>82291393096</v>
      </c>
      <c r="M1600" s="113" t="s">
        <v>45438</v>
      </c>
      <c r="O1600" s="113" t="s">
        <v>10431</v>
      </c>
      <c r="P1600" s="113" t="s">
        <v>45439</v>
      </c>
      <c r="Q1600" s="113" t="s">
        <v>45440</v>
      </c>
      <c r="R1600" s="113">
        <v>15</v>
      </c>
      <c r="S1600" s="113" t="s">
        <v>13</v>
      </c>
      <c r="T1600" s="113" t="s">
        <v>45441</v>
      </c>
      <c r="U1600" s="113" t="s">
        <v>45442</v>
      </c>
      <c r="V1600" s="114">
        <v>40177</v>
      </c>
      <c r="W1600" s="114">
        <v>40179</v>
      </c>
      <c r="X1600" s="113" t="s">
        <v>45442</v>
      </c>
      <c r="Y1600" s="114">
        <v>40177</v>
      </c>
      <c r="Z1600" s="114">
        <v>40179</v>
      </c>
      <c r="AA1600" s="113">
        <v>21</v>
      </c>
      <c r="AB1600" s="113" t="s">
        <v>24</v>
      </c>
      <c r="AC1600" s="113">
        <v>24</v>
      </c>
      <c r="AD1600" s="113" t="s">
        <v>47</v>
      </c>
      <c r="AE1600" s="114">
        <v>44835</v>
      </c>
      <c r="AF1600" s="113">
        <v>18</v>
      </c>
      <c r="AG1600" s="113">
        <v>9</v>
      </c>
      <c r="AH1600" s="113" t="s">
        <v>16263</v>
      </c>
      <c r="AI1600" s="117" t="s">
        <v>75</v>
      </c>
      <c r="AK1600" s="114">
        <v>43191</v>
      </c>
      <c r="AL1600" s="113">
        <v>15</v>
      </c>
      <c r="AM1600" s="113" t="s">
        <v>9885</v>
      </c>
      <c r="AN1600" s="113" t="s">
        <v>16415</v>
      </c>
      <c r="AO1600" s="113" t="s">
        <v>517</v>
      </c>
      <c r="AP1600" s="113">
        <v>2002</v>
      </c>
      <c r="AQ1600" s="113" t="s">
        <v>3314</v>
      </c>
      <c r="AR1600" s="113" t="s">
        <v>31188</v>
      </c>
      <c r="AS1600" s="113" t="s">
        <v>14</v>
      </c>
      <c r="AT1600" s="113" t="s">
        <v>14</v>
      </c>
      <c r="AU1600" s="113" t="s">
        <v>16229</v>
      </c>
      <c r="AV1600" s="113" t="s">
        <v>14</v>
      </c>
      <c r="AW1600" s="113" t="s">
        <v>14</v>
      </c>
    </row>
    <row r="1601" spans="1:49">
      <c r="A1601" s="116" t="s">
        <v>2914</v>
      </c>
      <c r="B1601" s="113">
        <v>570021334</v>
      </c>
      <c r="C1601" s="113" t="s">
        <v>2915</v>
      </c>
      <c r="E1601" s="113" t="s">
        <v>2916</v>
      </c>
      <c r="F1601" s="113" t="s">
        <v>37</v>
      </c>
      <c r="G1601" s="114">
        <v>27494</v>
      </c>
      <c r="H1601" s="113" t="s">
        <v>16218</v>
      </c>
      <c r="I1601" s="113" t="s">
        <v>9866</v>
      </c>
      <c r="J1601" s="113" t="s">
        <v>9872</v>
      </c>
      <c r="K1601" s="113" t="s">
        <v>29897</v>
      </c>
      <c r="L1601" s="113">
        <v>82291900771</v>
      </c>
      <c r="M1601" s="113" t="s">
        <v>14257</v>
      </c>
      <c r="O1601" s="113" t="s">
        <v>29898</v>
      </c>
      <c r="P1601" s="113" t="s">
        <v>29899</v>
      </c>
      <c r="Q1601" s="113" t="s">
        <v>29900</v>
      </c>
      <c r="R1601" s="113">
        <v>15</v>
      </c>
      <c r="S1601" s="113" t="s">
        <v>13</v>
      </c>
      <c r="T1601" s="113" t="s">
        <v>29901</v>
      </c>
      <c r="U1601" s="113" t="s">
        <v>29902</v>
      </c>
      <c r="V1601" s="114">
        <v>39038</v>
      </c>
      <c r="W1601" s="114">
        <v>38808</v>
      </c>
      <c r="X1601" s="113" t="s">
        <v>29903</v>
      </c>
      <c r="Y1601" s="114">
        <v>39351</v>
      </c>
      <c r="Z1601" s="114">
        <v>39356</v>
      </c>
      <c r="AA1601" s="113">
        <v>31</v>
      </c>
      <c r="AB1601" s="113" t="s">
        <v>9</v>
      </c>
      <c r="AC1601" s="113">
        <v>34</v>
      </c>
      <c r="AD1601" s="113" t="s">
        <v>18</v>
      </c>
      <c r="AE1601" s="114">
        <v>42461</v>
      </c>
      <c r="AF1601" s="113">
        <v>12</v>
      </c>
      <c r="AG1601" s="113">
        <v>7</v>
      </c>
      <c r="AH1601" s="113" t="s">
        <v>16226</v>
      </c>
      <c r="AI1601" s="117" t="s">
        <v>11124</v>
      </c>
      <c r="AK1601" s="114">
        <v>44925</v>
      </c>
      <c r="AL1601" s="113">
        <v>40</v>
      </c>
      <c r="AM1601" s="113" t="s">
        <v>9870</v>
      </c>
      <c r="AN1601" s="113" t="s">
        <v>28604</v>
      </c>
      <c r="AO1601" s="113" t="s">
        <v>2917</v>
      </c>
      <c r="AP1601" s="113">
        <v>2001</v>
      </c>
      <c r="AQ1601" s="113" t="s">
        <v>8</v>
      </c>
      <c r="AR1601" s="113" t="s">
        <v>29904</v>
      </c>
      <c r="AS1601" s="113" t="s">
        <v>14</v>
      </c>
      <c r="AT1601" s="113" t="s">
        <v>14</v>
      </c>
      <c r="AU1601" s="113" t="s">
        <v>16229</v>
      </c>
      <c r="AV1601" s="113" t="s">
        <v>14</v>
      </c>
      <c r="AW1601" s="113" t="s">
        <v>14</v>
      </c>
    </row>
    <row r="1602" spans="1:49">
      <c r="A1602" s="116" t="s">
        <v>1611</v>
      </c>
      <c r="B1602" s="113">
        <v>570027523</v>
      </c>
      <c r="C1602" s="113" t="s">
        <v>1612</v>
      </c>
      <c r="E1602" s="113" t="s">
        <v>34</v>
      </c>
      <c r="F1602" s="113" t="s">
        <v>37</v>
      </c>
      <c r="G1602" s="114">
        <v>27500</v>
      </c>
      <c r="H1602" s="113" t="s">
        <v>16218</v>
      </c>
      <c r="I1602" s="113" t="s">
        <v>9866</v>
      </c>
      <c r="J1602" s="113" t="s">
        <v>9872</v>
      </c>
      <c r="K1602" s="113" t="s">
        <v>39487</v>
      </c>
      <c r="L1602" s="113">
        <v>82259076702</v>
      </c>
      <c r="M1602" s="113" t="s">
        <v>13990</v>
      </c>
      <c r="O1602" s="113" t="s">
        <v>14185</v>
      </c>
      <c r="P1602" s="113" t="s">
        <v>39488</v>
      </c>
      <c r="Q1602" s="113" t="s">
        <v>39489</v>
      </c>
      <c r="R1602" s="113">
        <v>15</v>
      </c>
      <c r="S1602" s="113" t="s">
        <v>13</v>
      </c>
      <c r="T1602" s="113" t="s">
        <v>39490</v>
      </c>
      <c r="U1602" s="113" t="s">
        <v>39491</v>
      </c>
      <c r="V1602" s="114">
        <v>39753</v>
      </c>
      <c r="W1602" s="114">
        <v>39083</v>
      </c>
      <c r="X1602" s="113" t="s">
        <v>39492</v>
      </c>
      <c r="Y1602" s="114">
        <v>39720</v>
      </c>
      <c r="Z1602" s="114">
        <v>39722</v>
      </c>
      <c r="AA1602" s="113">
        <v>21</v>
      </c>
      <c r="AB1602" s="113" t="s">
        <v>24</v>
      </c>
      <c r="AC1602" s="113">
        <v>34</v>
      </c>
      <c r="AD1602" s="113" t="s">
        <v>18</v>
      </c>
      <c r="AE1602" s="114">
        <v>45017</v>
      </c>
      <c r="AF1602" s="113">
        <v>19</v>
      </c>
      <c r="AG1602" s="113">
        <v>3</v>
      </c>
      <c r="AH1602" s="113" t="s">
        <v>9913</v>
      </c>
      <c r="AI1602" s="117" t="s">
        <v>155</v>
      </c>
      <c r="AJ1602" s="113" t="s">
        <v>45516</v>
      </c>
      <c r="AK1602" s="114">
        <v>43722</v>
      </c>
      <c r="AL1602" s="113">
        <v>40</v>
      </c>
      <c r="AM1602" s="113" t="s">
        <v>9870</v>
      </c>
      <c r="AN1602" s="113" t="s">
        <v>16399</v>
      </c>
      <c r="AO1602" s="113" t="s">
        <v>169</v>
      </c>
      <c r="AP1602" s="113">
        <v>2010</v>
      </c>
      <c r="AQ1602" s="113" t="s">
        <v>6669</v>
      </c>
      <c r="AR1602" s="113" t="s">
        <v>23022</v>
      </c>
      <c r="AS1602" s="113" t="s">
        <v>14</v>
      </c>
      <c r="AT1602" s="113" t="s">
        <v>14</v>
      </c>
      <c r="AV1602" s="113" t="s">
        <v>14</v>
      </c>
      <c r="AW1602" s="113" t="s">
        <v>14</v>
      </c>
    </row>
    <row r="1603" spans="1:49">
      <c r="A1603" s="116" t="s">
        <v>6401</v>
      </c>
      <c r="C1603" s="113" t="s">
        <v>18598</v>
      </c>
      <c r="E1603" s="113" t="s">
        <v>34</v>
      </c>
      <c r="F1603" s="113" t="s">
        <v>1172</v>
      </c>
      <c r="G1603" s="114">
        <v>27501</v>
      </c>
      <c r="H1603" s="113" t="s">
        <v>16218</v>
      </c>
      <c r="I1603" s="113" t="s">
        <v>9866</v>
      </c>
      <c r="J1603" s="113" t="s">
        <v>9872</v>
      </c>
      <c r="K1603" s="113" t="s">
        <v>18599</v>
      </c>
      <c r="L1603" s="113">
        <v>85241428389</v>
      </c>
      <c r="M1603" s="113" t="s">
        <v>18600</v>
      </c>
      <c r="O1603" s="113" t="s">
        <v>18601</v>
      </c>
      <c r="P1603" s="113" t="s">
        <v>18602</v>
      </c>
      <c r="Q1603" s="113" t="s">
        <v>18603</v>
      </c>
      <c r="R1603" s="113">
        <v>15</v>
      </c>
      <c r="S1603" s="113" t="s">
        <v>13</v>
      </c>
      <c r="T1603" s="113" t="s">
        <v>18604</v>
      </c>
      <c r="U1603" s="113" t="s">
        <v>18605</v>
      </c>
      <c r="V1603" s="114">
        <v>40289</v>
      </c>
      <c r="W1603" s="114">
        <v>40179</v>
      </c>
      <c r="X1603" s="113" t="s">
        <v>18606</v>
      </c>
      <c r="Y1603" s="114">
        <v>40907</v>
      </c>
      <c r="Z1603" s="114">
        <v>40909</v>
      </c>
      <c r="AA1603" s="113">
        <v>23</v>
      </c>
      <c r="AB1603" s="113" t="s">
        <v>78</v>
      </c>
      <c r="AC1603" s="113">
        <v>33</v>
      </c>
      <c r="AD1603" s="113" t="s">
        <v>10</v>
      </c>
      <c r="AE1603" s="114">
        <v>43739</v>
      </c>
      <c r="AF1603" s="113">
        <v>7</v>
      </c>
      <c r="AG1603" s="113">
        <v>9</v>
      </c>
      <c r="AH1603" s="113" t="s">
        <v>9913</v>
      </c>
      <c r="AI1603" s="117" t="s">
        <v>18607</v>
      </c>
      <c r="AJ1603" s="113" t="s">
        <v>45509</v>
      </c>
      <c r="AK1603" s="114">
        <v>44925</v>
      </c>
      <c r="AL1603" s="113">
        <v>40</v>
      </c>
      <c r="AM1603" s="113" t="s">
        <v>9870</v>
      </c>
      <c r="AN1603" s="113" t="s">
        <v>18149</v>
      </c>
      <c r="AO1603" s="113" t="s">
        <v>629</v>
      </c>
      <c r="AP1603" s="113">
        <v>2012</v>
      </c>
      <c r="AQ1603" s="113" t="s">
        <v>8</v>
      </c>
      <c r="AR1603" s="113" t="s">
        <v>18608</v>
      </c>
      <c r="AS1603" s="113" t="s">
        <v>14</v>
      </c>
      <c r="AT1603" s="113" t="s">
        <v>14</v>
      </c>
      <c r="AU1603" s="113" t="s">
        <v>16229</v>
      </c>
      <c r="AV1603" s="113" t="s">
        <v>14</v>
      </c>
      <c r="AW1603" s="113" t="s">
        <v>14</v>
      </c>
    </row>
    <row r="1604" spans="1:49">
      <c r="A1604" s="116" t="s">
        <v>4855</v>
      </c>
      <c r="B1604" s="113">
        <v>570013893</v>
      </c>
      <c r="C1604" s="113" t="s">
        <v>4856</v>
      </c>
      <c r="E1604" s="113" t="s">
        <v>19007</v>
      </c>
      <c r="F1604" s="113" t="s">
        <v>8</v>
      </c>
      <c r="G1604" s="114">
        <v>27502</v>
      </c>
      <c r="H1604" s="113" t="s">
        <v>16218</v>
      </c>
      <c r="I1604" s="113" t="s">
        <v>9866</v>
      </c>
      <c r="J1604" s="113" t="s">
        <v>9872</v>
      </c>
      <c r="K1604" s="113" t="s">
        <v>19008</v>
      </c>
      <c r="L1604" s="113">
        <v>85241140595</v>
      </c>
      <c r="M1604" s="113" t="s">
        <v>11234</v>
      </c>
      <c r="O1604" s="113" t="s">
        <v>11235</v>
      </c>
      <c r="P1604" s="113" t="s">
        <v>19009</v>
      </c>
      <c r="Q1604" s="113" t="s">
        <v>19010</v>
      </c>
      <c r="R1604" s="113">
        <v>15</v>
      </c>
      <c r="S1604" s="113" t="s">
        <v>13</v>
      </c>
      <c r="T1604" s="113" t="s">
        <v>19011</v>
      </c>
      <c r="U1604" s="113" t="s">
        <v>19012</v>
      </c>
      <c r="V1604" s="114">
        <v>37557</v>
      </c>
      <c r="W1604" s="114">
        <v>37561</v>
      </c>
      <c r="X1604" s="113" t="s">
        <v>19013</v>
      </c>
      <c r="Y1604" s="114">
        <v>37945</v>
      </c>
      <c r="Z1604" s="114">
        <v>37956</v>
      </c>
      <c r="AA1604" s="113">
        <v>23</v>
      </c>
      <c r="AB1604" s="113" t="s">
        <v>78</v>
      </c>
      <c r="AC1604" s="113">
        <v>41</v>
      </c>
      <c r="AD1604" s="113" t="s">
        <v>52</v>
      </c>
      <c r="AE1604" s="114">
        <v>45323</v>
      </c>
      <c r="AF1604" s="113">
        <v>19</v>
      </c>
      <c r="AG1604" s="113">
        <v>3</v>
      </c>
      <c r="AH1604" s="113" t="s">
        <v>16226</v>
      </c>
      <c r="AI1604" s="117" t="s">
        <v>10115</v>
      </c>
      <c r="AK1604" s="114">
        <v>45200</v>
      </c>
      <c r="AL1604" s="113">
        <v>40</v>
      </c>
      <c r="AM1604" s="113" t="s">
        <v>9870</v>
      </c>
      <c r="AN1604" s="113" t="s">
        <v>16334</v>
      </c>
      <c r="AO1604" s="113" t="s">
        <v>383</v>
      </c>
      <c r="AP1604" s="113">
        <v>2005</v>
      </c>
      <c r="AQ1604" s="113" t="s">
        <v>5236</v>
      </c>
      <c r="AR1604" s="113" t="s">
        <v>19014</v>
      </c>
      <c r="AS1604" s="113" t="s">
        <v>14</v>
      </c>
      <c r="AT1604" s="113" t="s">
        <v>14</v>
      </c>
      <c r="AU1604" s="113" t="s">
        <v>16229</v>
      </c>
      <c r="AV1604" s="113" t="s">
        <v>14</v>
      </c>
    </row>
    <row r="1605" spans="1:49">
      <c r="A1605" s="116" t="s">
        <v>5253</v>
      </c>
      <c r="B1605" s="113">
        <v>570013844</v>
      </c>
      <c r="C1605" s="113" t="s">
        <v>5254</v>
      </c>
      <c r="E1605" s="113" t="s">
        <v>67</v>
      </c>
      <c r="F1605" s="113" t="s">
        <v>8</v>
      </c>
      <c r="G1605" s="114">
        <v>27505</v>
      </c>
      <c r="H1605" s="113" t="s">
        <v>16230</v>
      </c>
      <c r="I1605" s="113" t="s">
        <v>9866</v>
      </c>
      <c r="J1605" s="113" t="s">
        <v>9872</v>
      </c>
      <c r="K1605" s="113" t="s">
        <v>28197</v>
      </c>
      <c r="L1605" s="113">
        <v>85241487370</v>
      </c>
      <c r="M1605" s="113" t="s">
        <v>10265</v>
      </c>
      <c r="O1605" s="113" t="s">
        <v>11972</v>
      </c>
      <c r="P1605" s="113" t="s">
        <v>28198</v>
      </c>
      <c r="Q1605" s="113" t="s">
        <v>28199</v>
      </c>
      <c r="R1605" s="113">
        <v>15</v>
      </c>
      <c r="S1605" s="113" t="s">
        <v>13</v>
      </c>
      <c r="T1605" s="113" t="s">
        <v>28200</v>
      </c>
      <c r="U1605" s="113" t="s">
        <v>28201</v>
      </c>
      <c r="V1605" s="114">
        <v>37557</v>
      </c>
      <c r="W1605" s="114">
        <v>37561</v>
      </c>
      <c r="X1605" s="113" t="s">
        <v>28202</v>
      </c>
      <c r="Y1605" s="114">
        <v>37945</v>
      </c>
      <c r="Z1605" s="114">
        <v>37956</v>
      </c>
      <c r="AA1605" s="113">
        <v>31</v>
      </c>
      <c r="AB1605" s="113" t="s">
        <v>9</v>
      </c>
      <c r="AC1605" s="113">
        <v>34</v>
      </c>
      <c r="AD1605" s="113" t="s">
        <v>18</v>
      </c>
      <c r="AE1605" s="114">
        <v>41913</v>
      </c>
      <c r="AF1605" s="113">
        <v>11</v>
      </c>
      <c r="AG1605" s="113">
        <v>11</v>
      </c>
      <c r="AH1605" s="113" t="s">
        <v>16226</v>
      </c>
      <c r="AI1605" s="117" t="s">
        <v>9932</v>
      </c>
      <c r="AK1605" s="114">
        <v>44925</v>
      </c>
      <c r="AL1605" s="113">
        <v>40</v>
      </c>
      <c r="AM1605" s="113" t="s">
        <v>9870</v>
      </c>
      <c r="AN1605" s="113" t="s">
        <v>16647</v>
      </c>
      <c r="AO1605" s="113" t="s">
        <v>378</v>
      </c>
      <c r="AP1605" s="113">
        <v>1998</v>
      </c>
      <c r="AQ1605" s="113" t="s">
        <v>5236</v>
      </c>
      <c r="AR1605" s="113" t="s">
        <v>24221</v>
      </c>
      <c r="AS1605" s="113" t="s">
        <v>14</v>
      </c>
      <c r="AT1605" s="113" t="s">
        <v>14</v>
      </c>
      <c r="AU1605" s="113" t="s">
        <v>16229</v>
      </c>
      <c r="AV1605" s="113" t="s">
        <v>14</v>
      </c>
      <c r="AW1605" s="113" t="s">
        <v>14</v>
      </c>
    </row>
    <row r="1606" spans="1:49">
      <c r="A1606" s="116" t="s">
        <v>9249</v>
      </c>
      <c r="B1606" s="113">
        <v>570020242</v>
      </c>
      <c r="C1606" s="113" t="s">
        <v>9250</v>
      </c>
      <c r="E1606" s="113" t="s">
        <v>2916</v>
      </c>
      <c r="F1606" s="113" t="s">
        <v>8</v>
      </c>
      <c r="G1606" s="114">
        <v>27507</v>
      </c>
      <c r="H1606" s="113" t="s">
        <v>16230</v>
      </c>
      <c r="I1606" s="113" t="s">
        <v>9866</v>
      </c>
      <c r="J1606" s="113" t="s">
        <v>9872</v>
      </c>
      <c r="K1606" s="113" t="s">
        <v>31032</v>
      </c>
      <c r="L1606" s="113">
        <v>85343749375</v>
      </c>
      <c r="M1606" s="113" t="s">
        <v>12904</v>
      </c>
      <c r="O1606" s="113" t="s">
        <v>12905</v>
      </c>
      <c r="P1606" s="113" t="s">
        <v>31033</v>
      </c>
      <c r="Q1606" s="113" t="s">
        <v>31034</v>
      </c>
      <c r="R1606" s="113">
        <v>15</v>
      </c>
      <c r="S1606" s="113" t="s">
        <v>13</v>
      </c>
      <c r="T1606" s="113" t="s">
        <v>31035</v>
      </c>
      <c r="U1606" s="113" t="s">
        <v>31036</v>
      </c>
      <c r="V1606" s="114">
        <v>38852</v>
      </c>
      <c r="W1606" s="114">
        <v>38808</v>
      </c>
      <c r="X1606" s="113" t="s">
        <v>31037</v>
      </c>
      <c r="Y1606" s="114">
        <v>39230</v>
      </c>
      <c r="Z1606" s="114">
        <v>39234</v>
      </c>
      <c r="AA1606" s="113">
        <v>31</v>
      </c>
      <c r="AB1606" s="113" t="s">
        <v>9</v>
      </c>
      <c r="AC1606" s="113">
        <v>34</v>
      </c>
      <c r="AD1606" s="113" t="s">
        <v>18</v>
      </c>
      <c r="AE1606" s="114">
        <v>42461</v>
      </c>
      <c r="AF1606" s="113">
        <v>10</v>
      </c>
      <c r="AG1606" s="113">
        <v>0</v>
      </c>
      <c r="AH1606" s="113" t="s">
        <v>16226</v>
      </c>
      <c r="AI1606" s="117" t="s">
        <v>11969</v>
      </c>
      <c r="AK1606" s="114">
        <v>44560</v>
      </c>
      <c r="AL1606" s="113">
        <v>40</v>
      </c>
      <c r="AM1606" s="113" t="s">
        <v>9870</v>
      </c>
      <c r="AN1606" s="113" t="s">
        <v>28604</v>
      </c>
      <c r="AO1606" s="113" t="s">
        <v>2917</v>
      </c>
      <c r="AP1606" s="113">
        <v>2000</v>
      </c>
      <c r="AQ1606" s="113" t="s">
        <v>8</v>
      </c>
      <c r="AR1606" s="113" t="s">
        <v>20721</v>
      </c>
      <c r="AS1606" s="113" t="s">
        <v>14</v>
      </c>
      <c r="AT1606" s="113" t="s">
        <v>14</v>
      </c>
      <c r="AU1606" s="113" t="s">
        <v>16229</v>
      </c>
      <c r="AV1606" s="113" t="s">
        <v>14</v>
      </c>
      <c r="AW1606" s="113" t="s">
        <v>14</v>
      </c>
    </row>
    <row r="1607" spans="1:49">
      <c r="A1607" s="116" t="s">
        <v>5787</v>
      </c>
      <c r="C1607" s="113" t="s">
        <v>5788</v>
      </c>
      <c r="E1607" s="113" t="s">
        <v>30</v>
      </c>
      <c r="F1607" s="113" t="s">
        <v>8</v>
      </c>
      <c r="G1607" s="114">
        <v>27509</v>
      </c>
      <c r="H1607" s="113" t="s">
        <v>16218</v>
      </c>
      <c r="I1607" s="113" t="s">
        <v>9866</v>
      </c>
      <c r="J1607" s="113" t="s">
        <v>9867</v>
      </c>
      <c r="K1607" s="113" t="s">
        <v>38125</v>
      </c>
      <c r="L1607" s="113">
        <v>85241070718</v>
      </c>
      <c r="M1607" s="113" t="s">
        <v>13618</v>
      </c>
      <c r="O1607" s="113" t="s">
        <v>14546</v>
      </c>
      <c r="P1607" s="113" t="s">
        <v>38126</v>
      </c>
      <c r="Q1607" s="113" t="s">
        <v>38127</v>
      </c>
      <c r="R1607" s="113">
        <v>15</v>
      </c>
      <c r="S1607" s="113" t="s">
        <v>13</v>
      </c>
      <c r="T1607" s="113" t="s">
        <v>38128</v>
      </c>
      <c r="U1607" s="113" t="s">
        <v>38129</v>
      </c>
      <c r="V1607" s="114">
        <v>42030</v>
      </c>
      <c r="W1607" s="114">
        <v>41883</v>
      </c>
      <c r="X1607" s="113" t="s">
        <v>38130</v>
      </c>
      <c r="Y1607" s="114">
        <v>42339</v>
      </c>
      <c r="Z1607" s="114">
        <v>42339</v>
      </c>
      <c r="AA1607" s="113">
        <v>21</v>
      </c>
      <c r="AB1607" s="113" t="s">
        <v>24</v>
      </c>
      <c r="AC1607" s="113">
        <v>32</v>
      </c>
      <c r="AD1607" s="113" t="s">
        <v>84</v>
      </c>
      <c r="AE1607" s="114">
        <v>45017</v>
      </c>
      <c r="AF1607" s="113">
        <v>13</v>
      </c>
      <c r="AG1607" s="113">
        <v>8</v>
      </c>
      <c r="AH1607" s="113" t="s">
        <v>16263</v>
      </c>
      <c r="AI1607" s="117" t="s">
        <v>16264</v>
      </c>
      <c r="AK1607" s="114">
        <v>45302</v>
      </c>
      <c r="AL1607" s="113">
        <v>40</v>
      </c>
      <c r="AM1607" s="113" t="s">
        <v>9870</v>
      </c>
      <c r="AN1607" s="113" t="s">
        <v>33898</v>
      </c>
      <c r="AO1607" s="113" t="s">
        <v>2724</v>
      </c>
      <c r="AP1607" s="113">
        <v>2005</v>
      </c>
      <c r="AQ1607" s="113" t="s">
        <v>8</v>
      </c>
      <c r="AR1607" s="113" t="s">
        <v>30427</v>
      </c>
      <c r="AS1607" s="113" t="s">
        <v>14</v>
      </c>
      <c r="AT1607" s="113" t="s">
        <v>14</v>
      </c>
      <c r="AU1607" s="113" t="s">
        <v>16229</v>
      </c>
      <c r="AV1607" s="113" t="s">
        <v>14</v>
      </c>
    </row>
    <row r="1608" spans="1:49">
      <c r="A1608" s="116" t="s">
        <v>3927</v>
      </c>
      <c r="B1608" s="113">
        <v>570027665</v>
      </c>
      <c r="C1608" s="113" t="s">
        <v>3928</v>
      </c>
      <c r="E1608" s="113" t="s">
        <v>67</v>
      </c>
      <c r="F1608" s="113" t="s">
        <v>8</v>
      </c>
      <c r="G1608" s="114">
        <v>27511</v>
      </c>
      <c r="H1608" s="113" t="s">
        <v>16230</v>
      </c>
      <c r="I1608" s="113" t="s">
        <v>9866</v>
      </c>
      <c r="J1608" s="113" t="s">
        <v>9867</v>
      </c>
      <c r="K1608" s="113" t="s">
        <v>30937</v>
      </c>
      <c r="L1608" s="113">
        <v>82336807662</v>
      </c>
      <c r="M1608" s="113" t="s">
        <v>11964</v>
      </c>
      <c r="O1608" s="113" t="s">
        <v>11965</v>
      </c>
      <c r="P1608" s="113" t="s">
        <v>30938</v>
      </c>
      <c r="Q1608" s="113" t="s">
        <v>30939</v>
      </c>
      <c r="R1608" s="113">
        <v>15</v>
      </c>
      <c r="S1608" s="113" t="s">
        <v>13</v>
      </c>
      <c r="T1608" s="113" t="s">
        <v>30940</v>
      </c>
      <c r="U1608" s="113" t="s">
        <v>30941</v>
      </c>
      <c r="V1608" s="114">
        <v>39387</v>
      </c>
      <c r="W1608" s="114">
        <v>39083</v>
      </c>
      <c r="X1608" s="113" t="s">
        <v>30942</v>
      </c>
      <c r="Y1608" s="114">
        <v>39720</v>
      </c>
      <c r="Z1608" s="114">
        <v>39722</v>
      </c>
      <c r="AA1608" s="113">
        <v>31</v>
      </c>
      <c r="AB1608" s="113" t="s">
        <v>9</v>
      </c>
      <c r="AC1608" s="113">
        <v>34</v>
      </c>
      <c r="AD1608" s="113" t="s">
        <v>18</v>
      </c>
      <c r="AE1608" s="114">
        <v>43556</v>
      </c>
      <c r="AF1608" s="113">
        <v>14</v>
      </c>
      <c r="AG1608" s="113">
        <v>3</v>
      </c>
      <c r="AH1608" s="113" t="s">
        <v>16263</v>
      </c>
      <c r="AI1608" s="117" t="s">
        <v>16264</v>
      </c>
      <c r="AK1608" s="114">
        <v>45302</v>
      </c>
      <c r="AL1608" s="113">
        <v>40</v>
      </c>
      <c r="AM1608" s="113" t="s">
        <v>9870</v>
      </c>
      <c r="AN1608" s="113" t="s">
        <v>16647</v>
      </c>
      <c r="AO1608" s="113" t="s">
        <v>378</v>
      </c>
      <c r="AP1608" s="113">
        <v>2005</v>
      </c>
      <c r="AQ1608" s="113" t="s">
        <v>8</v>
      </c>
      <c r="AR1608" s="113" t="s">
        <v>25232</v>
      </c>
      <c r="AS1608" s="113" t="s">
        <v>14</v>
      </c>
      <c r="AT1608" s="113" t="s">
        <v>14</v>
      </c>
      <c r="AU1608" s="113" t="s">
        <v>16229</v>
      </c>
      <c r="AV1608" s="113" t="s">
        <v>14</v>
      </c>
    </row>
    <row r="1609" spans="1:49">
      <c r="A1609" s="116" t="s">
        <v>9624</v>
      </c>
      <c r="B1609" s="113">
        <v>570017210</v>
      </c>
      <c r="C1609" s="113" t="s">
        <v>9625</v>
      </c>
      <c r="F1609" s="113" t="s">
        <v>8</v>
      </c>
      <c r="G1609" s="114">
        <v>27512</v>
      </c>
      <c r="H1609" s="113" t="s">
        <v>16230</v>
      </c>
      <c r="I1609" s="113" t="s">
        <v>9866</v>
      </c>
      <c r="J1609" s="113" t="s">
        <v>9872</v>
      </c>
      <c r="K1609" s="113" t="s">
        <v>17241</v>
      </c>
      <c r="L1609" s="113">
        <v>82293411313</v>
      </c>
      <c r="M1609" s="113" t="s">
        <v>17242</v>
      </c>
      <c r="O1609" s="113" t="s">
        <v>17243</v>
      </c>
      <c r="P1609" s="113" t="s">
        <v>17244</v>
      </c>
      <c r="Q1609" s="113" t="s">
        <v>17245</v>
      </c>
      <c r="R1609" s="113">
        <v>15</v>
      </c>
      <c r="S1609" s="113" t="s">
        <v>13</v>
      </c>
      <c r="T1609" s="113" t="s">
        <v>17246</v>
      </c>
      <c r="U1609" s="113" t="s">
        <v>17247</v>
      </c>
      <c r="V1609" s="114">
        <v>38397</v>
      </c>
      <c r="W1609" s="114">
        <v>38353</v>
      </c>
      <c r="X1609" s="113" t="s">
        <v>17248</v>
      </c>
      <c r="Y1609" s="114">
        <v>38775</v>
      </c>
      <c r="Z1609" s="114">
        <v>38777</v>
      </c>
      <c r="AA1609" s="113">
        <v>22</v>
      </c>
      <c r="AB1609" s="113" t="s">
        <v>25</v>
      </c>
      <c r="AC1609" s="113">
        <v>33</v>
      </c>
      <c r="AD1609" s="113" t="s">
        <v>10</v>
      </c>
      <c r="AE1609" s="114">
        <v>44835</v>
      </c>
      <c r="AF1609" s="113">
        <v>15</v>
      </c>
      <c r="AG1609" s="113">
        <v>9</v>
      </c>
      <c r="AH1609" s="113" t="s">
        <v>16226</v>
      </c>
      <c r="AI1609" s="117" t="s">
        <v>419</v>
      </c>
      <c r="AK1609" s="114">
        <v>44835</v>
      </c>
      <c r="AL1609" s="113">
        <v>40</v>
      </c>
      <c r="AM1609" s="113" t="s">
        <v>9870</v>
      </c>
      <c r="AN1609" s="113" t="s">
        <v>17249</v>
      </c>
      <c r="AO1609" s="113" t="s">
        <v>878</v>
      </c>
      <c r="AP1609" s="113">
        <v>2021</v>
      </c>
      <c r="AQ1609" s="113" t="s">
        <v>3314</v>
      </c>
      <c r="AR1609" s="113" t="s">
        <v>18479</v>
      </c>
      <c r="AS1609" s="113" t="s">
        <v>14</v>
      </c>
      <c r="AT1609" s="113" t="s">
        <v>14</v>
      </c>
      <c r="AU1609" s="113" t="s">
        <v>16229</v>
      </c>
      <c r="AV1609" s="113" t="s">
        <v>14</v>
      </c>
      <c r="AW1609" s="113" t="s">
        <v>14</v>
      </c>
    </row>
    <row r="1610" spans="1:49">
      <c r="A1610" s="116" t="s">
        <v>5686</v>
      </c>
      <c r="C1610" s="113" t="s">
        <v>5687</v>
      </c>
      <c r="D1610" s="113" t="s">
        <v>1325</v>
      </c>
      <c r="E1610" s="113" t="s">
        <v>26012</v>
      </c>
      <c r="F1610" s="113" t="s">
        <v>1039</v>
      </c>
      <c r="G1610" s="114">
        <v>27514</v>
      </c>
      <c r="H1610" s="113" t="s">
        <v>16218</v>
      </c>
      <c r="I1610" s="113" t="s">
        <v>9866</v>
      </c>
      <c r="J1610" s="113" t="s">
        <v>9872</v>
      </c>
      <c r="K1610" s="113" t="s">
        <v>26013</v>
      </c>
      <c r="L1610" s="113">
        <v>81354424766</v>
      </c>
      <c r="M1610" s="113" t="s">
        <v>14732</v>
      </c>
      <c r="O1610" s="113" t="s">
        <v>26014</v>
      </c>
      <c r="P1610" s="113" t="s">
        <v>26015</v>
      </c>
      <c r="Q1610" s="113" t="s">
        <v>26016</v>
      </c>
      <c r="R1610" s="113">
        <v>15</v>
      </c>
      <c r="S1610" s="113" t="s">
        <v>13</v>
      </c>
      <c r="T1610" s="113" t="s">
        <v>26017</v>
      </c>
      <c r="U1610" s="113" t="s">
        <v>26018</v>
      </c>
      <c r="V1610" s="114">
        <v>39965</v>
      </c>
      <c r="W1610" s="114">
        <v>39904</v>
      </c>
      <c r="X1610" s="113" t="s">
        <v>26019</v>
      </c>
      <c r="Y1610" s="114">
        <v>40542</v>
      </c>
      <c r="Z1610" s="114">
        <v>40544</v>
      </c>
      <c r="AA1610" s="113">
        <v>31</v>
      </c>
      <c r="AB1610" s="113" t="s">
        <v>9</v>
      </c>
      <c r="AC1610" s="113">
        <v>41</v>
      </c>
      <c r="AD1610" s="113" t="s">
        <v>52</v>
      </c>
      <c r="AE1610" s="114">
        <v>44105</v>
      </c>
      <c r="AF1610" s="113">
        <v>11</v>
      </c>
      <c r="AG1610" s="113">
        <v>6</v>
      </c>
      <c r="AH1610" s="113" t="s">
        <v>9913</v>
      </c>
      <c r="AI1610" s="117" t="s">
        <v>7612</v>
      </c>
      <c r="AJ1610" s="113" t="s">
        <v>45507</v>
      </c>
      <c r="AK1610" s="114">
        <v>45352</v>
      </c>
      <c r="AL1610" s="113">
        <v>40</v>
      </c>
      <c r="AM1610" s="113" t="s">
        <v>9870</v>
      </c>
      <c r="AN1610" s="113" t="s">
        <v>21158</v>
      </c>
      <c r="AO1610" s="113" t="s">
        <v>9929</v>
      </c>
      <c r="AP1610" s="113">
        <v>2021</v>
      </c>
      <c r="AQ1610" s="113" t="s">
        <v>8</v>
      </c>
      <c r="AR1610" s="113" t="s">
        <v>26020</v>
      </c>
      <c r="AS1610" s="113" t="s">
        <v>14</v>
      </c>
      <c r="AT1610" s="113" t="s">
        <v>14</v>
      </c>
      <c r="AU1610" s="113" t="s">
        <v>16229</v>
      </c>
      <c r="AV1610" s="113" t="s">
        <v>14</v>
      </c>
    </row>
    <row r="1611" spans="1:49">
      <c r="A1611" s="116" t="s">
        <v>626</v>
      </c>
      <c r="B1611" s="113">
        <v>570012646</v>
      </c>
      <c r="C1611" s="113" t="s">
        <v>627</v>
      </c>
      <c r="E1611" s="113" t="s">
        <v>34</v>
      </c>
      <c r="F1611" s="113" t="s">
        <v>8</v>
      </c>
      <c r="G1611" s="114">
        <v>27515</v>
      </c>
      <c r="H1611" s="113" t="s">
        <v>16218</v>
      </c>
      <c r="I1611" s="113" t="s">
        <v>9866</v>
      </c>
      <c r="J1611" s="113" t="s">
        <v>9872</v>
      </c>
      <c r="K1611" s="113" t="s">
        <v>36247</v>
      </c>
      <c r="L1611" s="113">
        <v>82394750409</v>
      </c>
      <c r="M1611" s="113" t="s">
        <v>11601</v>
      </c>
      <c r="O1611" s="113" t="s">
        <v>11602</v>
      </c>
      <c r="P1611" s="113" t="s">
        <v>36248</v>
      </c>
      <c r="Q1611" s="113" t="s">
        <v>36249</v>
      </c>
      <c r="R1611" s="113">
        <v>15</v>
      </c>
      <c r="S1611" s="113" t="s">
        <v>13</v>
      </c>
      <c r="T1611" s="113" t="s">
        <v>36250</v>
      </c>
      <c r="U1611" s="113" t="s">
        <v>36251</v>
      </c>
      <c r="V1611" s="114">
        <v>36333</v>
      </c>
      <c r="W1611" s="114">
        <v>36220</v>
      </c>
      <c r="X1611" s="113" t="s">
        <v>36252</v>
      </c>
      <c r="Y1611" s="114">
        <v>36696</v>
      </c>
      <c r="Z1611" s="114">
        <v>36708</v>
      </c>
      <c r="AA1611" s="113">
        <v>21</v>
      </c>
      <c r="AB1611" s="113" t="s">
        <v>24</v>
      </c>
      <c r="AC1611" s="113">
        <v>41</v>
      </c>
      <c r="AD1611" s="113" t="s">
        <v>52</v>
      </c>
      <c r="AE1611" s="114">
        <v>44287</v>
      </c>
      <c r="AF1611" s="113">
        <v>17</v>
      </c>
      <c r="AG1611" s="113">
        <v>1</v>
      </c>
      <c r="AH1611" s="113" t="s">
        <v>16226</v>
      </c>
      <c r="AI1611" s="117" t="s">
        <v>215</v>
      </c>
      <c r="AK1611" s="114">
        <v>44287</v>
      </c>
      <c r="AL1611" s="113">
        <v>40</v>
      </c>
      <c r="AM1611" s="113" t="s">
        <v>9870</v>
      </c>
      <c r="AN1611" s="113" t="s">
        <v>18149</v>
      </c>
      <c r="AO1611" s="113" t="s">
        <v>629</v>
      </c>
      <c r="AP1611" s="113">
        <v>2003</v>
      </c>
      <c r="AQ1611" s="113" t="s">
        <v>5236</v>
      </c>
      <c r="AR1611" s="113" t="s">
        <v>18760</v>
      </c>
      <c r="AS1611" s="113" t="s">
        <v>14</v>
      </c>
      <c r="AT1611" s="113" t="s">
        <v>14</v>
      </c>
      <c r="AU1611" s="113" t="s">
        <v>16229</v>
      </c>
      <c r="AV1611" s="113" t="s">
        <v>14</v>
      </c>
    </row>
    <row r="1612" spans="1:49">
      <c r="A1612" s="116" t="s">
        <v>5089</v>
      </c>
      <c r="B1612" s="113">
        <v>570013863</v>
      </c>
      <c r="C1612" s="113" t="s">
        <v>5090</v>
      </c>
      <c r="E1612" s="113" t="s">
        <v>27729</v>
      </c>
      <c r="F1612" s="113" t="s">
        <v>8</v>
      </c>
      <c r="G1612" s="114">
        <v>27517</v>
      </c>
      <c r="H1612" s="113" t="s">
        <v>16230</v>
      </c>
      <c r="I1612" s="113" t="s">
        <v>9866</v>
      </c>
      <c r="J1612" s="113" t="s">
        <v>9872</v>
      </c>
      <c r="K1612" s="113" t="s">
        <v>27730</v>
      </c>
      <c r="L1612" s="113">
        <v>82194202077</v>
      </c>
      <c r="M1612" s="113" t="s">
        <v>12036</v>
      </c>
      <c r="O1612" s="113" t="s">
        <v>27731</v>
      </c>
      <c r="P1612" s="113" t="s">
        <v>27732</v>
      </c>
      <c r="Q1612" s="113" t="s">
        <v>27733</v>
      </c>
      <c r="R1612" s="113">
        <v>15</v>
      </c>
      <c r="S1612" s="113" t="s">
        <v>13</v>
      </c>
      <c r="T1612" s="113" t="s">
        <v>27734</v>
      </c>
      <c r="U1612" s="113" t="s">
        <v>27735</v>
      </c>
      <c r="V1612" s="114">
        <v>37557</v>
      </c>
      <c r="W1612" s="114">
        <v>37561</v>
      </c>
      <c r="X1612" s="113" t="s">
        <v>27736</v>
      </c>
      <c r="Y1612" s="114">
        <v>37945</v>
      </c>
      <c r="Z1612" s="114">
        <v>37956</v>
      </c>
      <c r="AA1612" s="113">
        <v>31</v>
      </c>
      <c r="AB1612" s="113" t="s">
        <v>9</v>
      </c>
      <c r="AC1612" s="113">
        <v>41</v>
      </c>
      <c r="AD1612" s="113" t="s">
        <v>52</v>
      </c>
      <c r="AE1612" s="114">
        <v>43374</v>
      </c>
      <c r="AF1612" s="113">
        <v>15</v>
      </c>
      <c r="AG1612" s="113">
        <v>11</v>
      </c>
      <c r="AH1612" s="113" t="s">
        <v>9913</v>
      </c>
      <c r="AI1612" s="117" t="s">
        <v>27737</v>
      </c>
      <c r="AJ1612" s="113" t="s">
        <v>45514</v>
      </c>
      <c r="AK1612" s="114">
        <v>44923</v>
      </c>
      <c r="AL1612" s="113">
        <v>45</v>
      </c>
      <c r="AM1612" s="113" t="s">
        <v>9922</v>
      </c>
      <c r="AN1612" s="113" t="s">
        <v>27738</v>
      </c>
      <c r="AO1612" s="113" t="s">
        <v>4344</v>
      </c>
      <c r="AP1612" s="113">
        <v>2023</v>
      </c>
      <c r="AQ1612" s="113" t="s">
        <v>5236</v>
      </c>
      <c r="AR1612" s="113" t="s">
        <v>27739</v>
      </c>
      <c r="AS1612" s="113" t="s">
        <v>14</v>
      </c>
      <c r="AT1612" s="113" t="s">
        <v>14</v>
      </c>
      <c r="AU1612" s="113" t="s">
        <v>16229</v>
      </c>
      <c r="AV1612" s="113" t="s">
        <v>14</v>
      </c>
      <c r="AW1612" s="113" t="s">
        <v>14</v>
      </c>
    </row>
    <row r="1613" spans="1:49">
      <c r="A1613" s="116" t="s">
        <v>5177</v>
      </c>
      <c r="B1613" s="113">
        <v>570017379</v>
      </c>
      <c r="C1613" s="113" t="s">
        <v>5178</v>
      </c>
      <c r="E1613" s="113" t="s">
        <v>17</v>
      </c>
      <c r="F1613" s="113" t="s">
        <v>8</v>
      </c>
      <c r="G1613" s="114">
        <v>27517</v>
      </c>
      <c r="H1613" s="113" t="s">
        <v>16218</v>
      </c>
      <c r="I1613" s="113" t="s">
        <v>9866</v>
      </c>
      <c r="J1613" s="113" t="s">
        <v>9872</v>
      </c>
      <c r="K1613" s="113" t="s">
        <v>28654</v>
      </c>
      <c r="L1613" s="113">
        <v>85241085925</v>
      </c>
      <c r="M1613" s="113" t="s">
        <v>11747</v>
      </c>
      <c r="O1613" s="113" t="s">
        <v>28655</v>
      </c>
      <c r="P1613" s="113" t="s">
        <v>28656</v>
      </c>
      <c r="Q1613" s="113" t="s">
        <v>28657</v>
      </c>
      <c r="R1613" s="113">
        <v>15</v>
      </c>
      <c r="S1613" s="113" t="s">
        <v>13</v>
      </c>
      <c r="T1613" s="113" t="s">
        <v>28658</v>
      </c>
      <c r="U1613" s="113" t="s">
        <v>28659</v>
      </c>
      <c r="V1613" s="114">
        <v>38397</v>
      </c>
      <c r="W1613" s="114">
        <v>38353</v>
      </c>
      <c r="X1613" s="113" t="s">
        <v>28660</v>
      </c>
      <c r="Y1613" s="114">
        <v>38775</v>
      </c>
      <c r="Z1613" s="114">
        <v>38777</v>
      </c>
      <c r="AA1613" s="113">
        <v>31</v>
      </c>
      <c r="AB1613" s="113" t="s">
        <v>9</v>
      </c>
      <c r="AC1613" s="113">
        <v>34</v>
      </c>
      <c r="AD1613" s="113" t="s">
        <v>18</v>
      </c>
      <c r="AE1613" s="114">
        <v>42095</v>
      </c>
      <c r="AF1613" s="113">
        <v>11</v>
      </c>
      <c r="AG1613" s="113">
        <v>0</v>
      </c>
      <c r="AH1613" s="113" t="s">
        <v>9913</v>
      </c>
      <c r="AI1613" s="117" t="s">
        <v>791</v>
      </c>
      <c r="AJ1613" s="113" t="s">
        <v>45509</v>
      </c>
      <c r="AK1613" s="114">
        <v>42746</v>
      </c>
      <c r="AL1613" s="113">
        <v>40</v>
      </c>
      <c r="AM1613" s="113" t="s">
        <v>9870</v>
      </c>
      <c r="AN1613" s="113" t="s">
        <v>20714</v>
      </c>
      <c r="AO1613" s="113" t="s">
        <v>1484</v>
      </c>
      <c r="AP1613" s="113">
        <v>1999</v>
      </c>
      <c r="AQ1613" s="113" t="s">
        <v>8</v>
      </c>
      <c r="AR1613" s="113" t="s">
        <v>28661</v>
      </c>
      <c r="AS1613" s="113" t="s">
        <v>14</v>
      </c>
      <c r="AT1613" s="113" t="s">
        <v>14</v>
      </c>
      <c r="AU1613" s="113" t="s">
        <v>16229</v>
      </c>
      <c r="AV1613" s="113" t="s">
        <v>14</v>
      </c>
      <c r="AW1613" s="113" t="s">
        <v>14</v>
      </c>
    </row>
    <row r="1614" spans="1:49">
      <c r="A1614" s="116" t="s">
        <v>7666</v>
      </c>
      <c r="B1614" s="113">
        <v>140317539</v>
      </c>
      <c r="C1614" s="113" t="s">
        <v>3099</v>
      </c>
      <c r="F1614" s="113" t="s">
        <v>8</v>
      </c>
      <c r="G1614" s="114">
        <v>27519</v>
      </c>
      <c r="H1614" s="113" t="s">
        <v>16218</v>
      </c>
      <c r="I1614" s="113" t="s">
        <v>9866</v>
      </c>
      <c r="J1614" s="113" t="s">
        <v>9872</v>
      </c>
      <c r="K1614" s="113" t="s">
        <v>41338</v>
      </c>
      <c r="L1614" s="113">
        <v>82188240061</v>
      </c>
      <c r="M1614" s="113" t="s">
        <v>11483</v>
      </c>
      <c r="O1614" s="113" t="s">
        <v>14851</v>
      </c>
      <c r="P1614" s="113" t="s">
        <v>41339</v>
      </c>
      <c r="Q1614" s="113" t="s">
        <v>41340</v>
      </c>
      <c r="R1614" s="113">
        <v>15</v>
      </c>
      <c r="S1614" s="113" t="s">
        <v>13</v>
      </c>
      <c r="T1614" s="113" t="s">
        <v>41341</v>
      </c>
      <c r="U1614" s="113" t="s">
        <v>41342</v>
      </c>
      <c r="V1614" s="114">
        <v>34851</v>
      </c>
      <c r="W1614" s="114">
        <v>34759</v>
      </c>
      <c r="X1614" s="113" t="s">
        <v>41343</v>
      </c>
      <c r="Y1614" s="114">
        <v>35486</v>
      </c>
      <c r="Z1614" s="114">
        <v>35490</v>
      </c>
      <c r="AA1614" s="113">
        <v>21</v>
      </c>
      <c r="AB1614" s="113" t="s">
        <v>24</v>
      </c>
      <c r="AC1614" s="113">
        <v>24</v>
      </c>
      <c r="AD1614" s="113" t="s">
        <v>47</v>
      </c>
      <c r="AE1614" s="114">
        <v>39356</v>
      </c>
      <c r="AF1614" s="113">
        <v>12</v>
      </c>
      <c r="AG1614" s="113">
        <v>7</v>
      </c>
      <c r="AH1614" s="113" t="s">
        <v>16226</v>
      </c>
      <c r="AI1614" s="117" t="s">
        <v>1329</v>
      </c>
      <c r="AK1614" s="114">
        <v>39356</v>
      </c>
      <c r="AL1614" s="113">
        <v>17</v>
      </c>
      <c r="AM1614" s="113" t="s">
        <v>9982</v>
      </c>
      <c r="AN1614" s="113" t="s">
        <v>16390</v>
      </c>
      <c r="AO1614" s="113" t="s">
        <v>303</v>
      </c>
      <c r="AP1614" s="113">
        <v>1994</v>
      </c>
      <c r="AQ1614" s="113" t="s">
        <v>5236</v>
      </c>
      <c r="AR1614" s="113" t="s">
        <v>16437</v>
      </c>
      <c r="AS1614" s="113" t="s">
        <v>14</v>
      </c>
      <c r="AT1614" s="113" t="s">
        <v>14</v>
      </c>
      <c r="AU1614" s="113" t="s">
        <v>16229</v>
      </c>
      <c r="AV1614" s="113" t="s">
        <v>14</v>
      </c>
      <c r="AW1614" s="113" t="s">
        <v>14</v>
      </c>
    </row>
    <row r="1615" spans="1:49">
      <c r="A1615" s="116" t="s">
        <v>5146</v>
      </c>
      <c r="C1615" s="113" t="s">
        <v>2258</v>
      </c>
      <c r="E1615" s="113" t="s">
        <v>41</v>
      </c>
      <c r="F1615" s="113" t="s">
        <v>8</v>
      </c>
      <c r="G1615" s="114">
        <v>27519</v>
      </c>
      <c r="H1615" s="113" t="s">
        <v>16230</v>
      </c>
      <c r="I1615" s="113" t="s">
        <v>9866</v>
      </c>
      <c r="J1615" s="113" t="s">
        <v>9872</v>
      </c>
      <c r="K1615" s="113" t="s">
        <v>36431</v>
      </c>
      <c r="L1615" s="113">
        <v>85394870031</v>
      </c>
      <c r="M1615" s="113" t="s">
        <v>36432</v>
      </c>
      <c r="O1615" s="113" t="s">
        <v>36433</v>
      </c>
      <c r="P1615" s="113" t="s">
        <v>36434</v>
      </c>
      <c r="Q1615" s="113" t="s">
        <v>36435</v>
      </c>
      <c r="R1615" s="113">
        <v>15</v>
      </c>
      <c r="S1615" s="113" t="s">
        <v>13</v>
      </c>
      <c r="T1615" s="113" t="s">
        <v>36436</v>
      </c>
      <c r="U1615" s="113" t="s">
        <v>36437</v>
      </c>
      <c r="V1615" s="114">
        <v>39965</v>
      </c>
      <c r="W1615" s="114">
        <v>39904</v>
      </c>
      <c r="X1615" s="113" t="s">
        <v>36438</v>
      </c>
      <c r="Y1615" s="114">
        <v>40542</v>
      </c>
      <c r="Z1615" s="114">
        <v>40544</v>
      </c>
      <c r="AA1615" s="113">
        <v>22</v>
      </c>
      <c r="AB1615" s="113" t="s">
        <v>25</v>
      </c>
      <c r="AC1615" s="113">
        <v>32</v>
      </c>
      <c r="AD1615" s="113" t="s">
        <v>84</v>
      </c>
      <c r="AE1615" s="114">
        <v>44835</v>
      </c>
      <c r="AF1615" s="113">
        <v>11</v>
      </c>
      <c r="AG1615" s="113">
        <v>6</v>
      </c>
      <c r="AH1615" s="113" t="s">
        <v>16226</v>
      </c>
      <c r="AI1615" s="117" t="s">
        <v>9875</v>
      </c>
      <c r="AK1615" s="114">
        <v>44105</v>
      </c>
      <c r="AL1615" s="113">
        <v>40</v>
      </c>
      <c r="AM1615" s="113" t="s">
        <v>9870</v>
      </c>
      <c r="AN1615" s="113" t="s">
        <v>16561</v>
      </c>
      <c r="AO1615" s="113" t="s">
        <v>42</v>
      </c>
      <c r="AP1615" s="113">
        <v>2019</v>
      </c>
      <c r="AQ1615" s="113" t="s">
        <v>9889</v>
      </c>
      <c r="AR1615" s="113" t="s">
        <v>36439</v>
      </c>
      <c r="AS1615" s="113" t="s">
        <v>14</v>
      </c>
      <c r="AT1615" s="113" t="s">
        <v>14</v>
      </c>
      <c r="AU1615" s="113" t="s">
        <v>16229</v>
      </c>
      <c r="AV1615" s="113" t="s">
        <v>14</v>
      </c>
    </row>
    <row r="1616" spans="1:49">
      <c r="A1616" s="116" t="s">
        <v>752</v>
      </c>
      <c r="B1616" s="113">
        <v>570013880</v>
      </c>
      <c r="C1616" s="113" t="s">
        <v>753</v>
      </c>
      <c r="E1616" s="113" t="s">
        <v>17</v>
      </c>
      <c r="F1616" s="113" t="s">
        <v>196</v>
      </c>
      <c r="G1616" s="114">
        <v>27521</v>
      </c>
      <c r="H1616" s="113" t="s">
        <v>16218</v>
      </c>
      <c r="I1616" s="113" t="s">
        <v>9866</v>
      </c>
      <c r="J1616" s="113" t="s">
        <v>9872</v>
      </c>
      <c r="K1616" s="113" t="s">
        <v>31229</v>
      </c>
      <c r="L1616" s="113">
        <v>82396367089</v>
      </c>
      <c r="M1616" s="113" t="s">
        <v>15575</v>
      </c>
      <c r="O1616" s="113" t="s">
        <v>15576</v>
      </c>
      <c r="P1616" s="113" t="s">
        <v>31230</v>
      </c>
      <c r="Q1616" s="113" t="s">
        <v>31231</v>
      </c>
      <c r="R1616" s="113">
        <v>15</v>
      </c>
      <c r="S1616" s="113" t="s">
        <v>13</v>
      </c>
      <c r="T1616" s="113" t="s">
        <v>31232</v>
      </c>
      <c r="U1616" s="113" t="s">
        <v>31233</v>
      </c>
      <c r="V1616" s="114">
        <v>37557</v>
      </c>
      <c r="W1616" s="114">
        <v>37561</v>
      </c>
      <c r="X1616" s="113" t="s">
        <v>31234</v>
      </c>
      <c r="Y1616" s="114">
        <v>37945</v>
      </c>
      <c r="Z1616" s="114">
        <v>37956</v>
      </c>
      <c r="AA1616" s="113">
        <v>31</v>
      </c>
      <c r="AB1616" s="113" t="s">
        <v>9</v>
      </c>
      <c r="AC1616" s="113">
        <v>41</v>
      </c>
      <c r="AD1616" s="113" t="s">
        <v>52</v>
      </c>
      <c r="AE1616" s="114">
        <v>43739</v>
      </c>
      <c r="AF1616" s="113">
        <v>16</v>
      </c>
      <c r="AG1616" s="113">
        <v>11</v>
      </c>
      <c r="AH1616" s="113" t="s">
        <v>9913</v>
      </c>
      <c r="AI1616" s="117" t="s">
        <v>3487</v>
      </c>
      <c r="AJ1616" s="113" t="s">
        <v>45514</v>
      </c>
      <c r="AK1616" s="114">
        <v>45120</v>
      </c>
      <c r="AL1616" s="113">
        <v>40</v>
      </c>
      <c r="AM1616" s="113" t="s">
        <v>9870</v>
      </c>
      <c r="AN1616" s="113" t="s">
        <v>31235</v>
      </c>
      <c r="AO1616" s="113" t="s">
        <v>755</v>
      </c>
      <c r="AP1616" s="113">
        <v>2002</v>
      </c>
      <c r="AQ1616" s="113" t="s">
        <v>8</v>
      </c>
      <c r="AR1616" s="113" t="s">
        <v>22084</v>
      </c>
      <c r="AS1616" s="113" t="s">
        <v>14</v>
      </c>
      <c r="AT1616" s="113" t="s">
        <v>14</v>
      </c>
      <c r="AU1616" s="113" t="s">
        <v>16229</v>
      </c>
      <c r="AV1616" s="113" t="s">
        <v>14</v>
      </c>
      <c r="AW1616" s="113" t="s">
        <v>14</v>
      </c>
    </row>
    <row r="1617" spans="1:49">
      <c r="A1617" s="116" t="s">
        <v>309</v>
      </c>
      <c r="B1617" s="113">
        <v>570036156</v>
      </c>
      <c r="C1617" s="113" t="s">
        <v>310</v>
      </c>
      <c r="E1617" s="113" t="s">
        <v>30</v>
      </c>
      <c r="F1617" s="113" t="s">
        <v>8</v>
      </c>
      <c r="G1617" s="114">
        <v>27533</v>
      </c>
      <c r="H1617" s="113" t="s">
        <v>16218</v>
      </c>
      <c r="I1617" s="113" t="s">
        <v>9866</v>
      </c>
      <c r="J1617" s="113" t="s">
        <v>9872</v>
      </c>
      <c r="K1617" s="113" t="s">
        <v>28579</v>
      </c>
      <c r="L1617" s="113">
        <v>85340044449</v>
      </c>
      <c r="M1617" s="113" t="s">
        <v>28580</v>
      </c>
      <c r="O1617" s="113" t="s">
        <v>12252</v>
      </c>
      <c r="P1617" s="113" t="s">
        <v>28581</v>
      </c>
      <c r="Q1617" s="113" t="s">
        <v>28582</v>
      </c>
      <c r="R1617" s="113">
        <v>15</v>
      </c>
      <c r="S1617" s="113" t="s">
        <v>13</v>
      </c>
      <c r="T1617" s="113" t="s">
        <v>28583</v>
      </c>
      <c r="U1617" s="113" t="s">
        <v>28584</v>
      </c>
      <c r="V1617" s="114">
        <v>39448</v>
      </c>
      <c r="W1617" s="114">
        <v>39448</v>
      </c>
      <c r="X1617" s="113" t="s">
        <v>28585</v>
      </c>
      <c r="Y1617" s="114">
        <v>40143</v>
      </c>
      <c r="Z1617" s="114">
        <v>40148</v>
      </c>
      <c r="AA1617" s="113">
        <v>31</v>
      </c>
      <c r="AB1617" s="113" t="s">
        <v>9</v>
      </c>
      <c r="AC1617" s="113">
        <v>34</v>
      </c>
      <c r="AD1617" s="113" t="s">
        <v>18</v>
      </c>
      <c r="AE1617" s="114">
        <v>43922</v>
      </c>
      <c r="AF1617" s="113">
        <v>16</v>
      </c>
      <c r="AG1617" s="113">
        <v>3</v>
      </c>
      <c r="AH1617" s="113" t="s">
        <v>9913</v>
      </c>
      <c r="AI1617" s="117" t="s">
        <v>28586</v>
      </c>
      <c r="AJ1617" s="113" t="s">
        <v>45509</v>
      </c>
      <c r="AK1617" s="114">
        <v>44925</v>
      </c>
      <c r="AL1617" s="113">
        <v>40</v>
      </c>
      <c r="AM1617" s="113" t="s">
        <v>9870</v>
      </c>
      <c r="AN1617" s="113" t="s">
        <v>19006</v>
      </c>
      <c r="AO1617" s="113" t="s">
        <v>311</v>
      </c>
      <c r="AP1617" s="113">
        <v>2002</v>
      </c>
      <c r="AQ1617" s="113" t="s">
        <v>8</v>
      </c>
      <c r="AR1617" s="113" t="s">
        <v>28587</v>
      </c>
      <c r="AS1617" s="113" t="s">
        <v>14</v>
      </c>
      <c r="AT1617" s="113" t="s">
        <v>14</v>
      </c>
      <c r="AU1617" s="113" t="s">
        <v>16229</v>
      </c>
      <c r="AV1617" s="113" t="s">
        <v>14</v>
      </c>
      <c r="AW1617" s="113" t="s">
        <v>14</v>
      </c>
    </row>
    <row r="1618" spans="1:49">
      <c r="A1618" s="116" t="s">
        <v>4026</v>
      </c>
      <c r="B1618" s="113">
        <v>570017390</v>
      </c>
      <c r="C1618" s="113" t="s">
        <v>4027</v>
      </c>
      <c r="E1618" s="113" t="s">
        <v>34</v>
      </c>
      <c r="F1618" s="113" t="s">
        <v>8</v>
      </c>
      <c r="G1618" s="114">
        <v>27539</v>
      </c>
      <c r="H1618" s="113" t="s">
        <v>16230</v>
      </c>
      <c r="I1618" s="113" t="s">
        <v>9866</v>
      </c>
      <c r="J1618" s="113" t="s">
        <v>9872</v>
      </c>
      <c r="K1618" s="113" t="s">
        <v>43635</v>
      </c>
      <c r="L1618" s="113">
        <v>85241347200</v>
      </c>
      <c r="M1618" s="113" t="s">
        <v>11664</v>
      </c>
      <c r="O1618" s="113" t="s">
        <v>11665</v>
      </c>
      <c r="P1618" s="113" t="s">
        <v>43636</v>
      </c>
      <c r="Q1618" s="113" t="s">
        <v>43637</v>
      </c>
      <c r="R1618" s="113">
        <v>15</v>
      </c>
      <c r="S1618" s="113" t="s">
        <v>13</v>
      </c>
      <c r="T1618" s="113" t="s">
        <v>43638</v>
      </c>
      <c r="U1618" s="113" t="s">
        <v>43639</v>
      </c>
      <c r="V1618" s="114">
        <v>38397</v>
      </c>
      <c r="W1618" s="114">
        <v>38353</v>
      </c>
      <c r="X1618" s="113" t="s">
        <v>43640</v>
      </c>
      <c r="Y1618" s="114">
        <v>38775</v>
      </c>
      <c r="Z1618" s="114">
        <v>38777</v>
      </c>
      <c r="AA1618" s="113">
        <v>21</v>
      </c>
      <c r="AB1618" s="113" t="s">
        <v>24</v>
      </c>
      <c r="AC1618" s="113">
        <v>34</v>
      </c>
      <c r="AD1618" s="113" t="s">
        <v>18</v>
      </c>
      <c r="AE1618" s="114">
        <v>43556</v>
      </c>
      <c r="AF1618" s="113">
        <v>17</v>
      </c>
      <c r="AG1618" s="113">
        <v>0</v>
      </c>
      <c r="AH1618" s="113" t="s">
        <v>16226</v>
      </c>
      <c r="AI1618" s="117" t="s">
        <v>9932</v>
      </c>
      <c r="AK1618" s="114">
        <v>44925</v>
      </c>
      <c r="AL1618" s="113">
        <v>40</v>
      </c>
      <c r="AM1618" s="113" t="s">
        <v>9870</v>
      </c>
      <c r="AN1618" s="113" t="s">
        <v>16399</v>
      </c>
      <c r="AO1618" s="113" t="s">
        <v>169</v>
      </c>
      <c r="AP1618" s="113">
        <v>2006</v>
      </c>
      <c r="AQ1618" s="113" t="s">
        <v>8</v>
      </c>
      <c r="AR1618" s="113" t="s">
        <v>29598</v>
      </c>
      <c r="AS1618" s="113" t="s">
        <v>14</v>
      </c>
      <c r="AT1618" s="113" t="s">
        <v>14</v>
      </c>
      <c r="AU1618" s="113" t="s">
        <v>16229</v>
      </c>
      <c r="AV1618" s="113" t="s">
        <v>14</v>
      </c>
      <c r="AW1618" s="113" t="s">
        <v>14</v>
      </c>
    </row>
    <row r="1619" spans="1:49">
      <c r="A1619" s="116" t="s">
        <v>6810</v>
      </c>
      <c r="C1619" s="113" t="s">
        <v>4233</v>
      </c>
      <c r="E1619" s="113" t="s">
        <v>30</v>
      </c>
      <c r="F1619" s="113" t="s">
        <v>798</v>
      </c>
      <c r="G1619" s="114">
        <v>27539</v>
      </c>
      <c r="H1619" s="113" t="s">
        <v>16218</v>
      </c>
      <c r="I1619" s="113" t="s">
        <v>9866</v>
      </c>
      <c r="J1619" s="113" t="s">
        <v>9872</v>
      </c>
      <c r="K1619" s="113" t="s">
        <v>45540</v>
      </c>
      <c r="M1619" s="113" t="s">
        <v>16055</v>
      </c>
      <c r="O1619" s="113" t="s">
        <v>16056</v>
      </c>
      <c r="P1619" s="113" t="s">
        <v>45541</v>
      </c>
      <c r="Q1619" s="113" t="s">
        <v>16244</v>
      </c>
      <c r="R1619" s="113">
        <v>10</v>
      </c>
      <c r="S1619" s="113" t="s">
        <v>13</v>
      </c>
      <c r="T1619" s="113" t="s">
        <v>45542</v>
      </c>
      <c r="U1619" s="113" t="s">
        <v>45543</v>
      </c>
      <c r="V1619" s="114">
        <v>40210</v>
      </c>
      <c r="W1619" s="114">
        <v>40179</v>
      </c>
      <c r="X1619" s="113" t="s">
        <v>45544</v>
      </c>
      <c r="Y1619" s="114">
        <v>40906</v>
      </c>
      <c r="Z1619" s="114">
        <v>40909</v>
      </c>
      <c r="AA1619" s="113">
        <v>31</v>
      </c>
      <c r="AB1619" s="113" t="s">
        <v>9</v>
      </c>
      <c r="AC1619" s="113">
        <v>33</v>
      </c>
      <c r="AD1619" s="113" t="s">
        <v>10</v>
      </c>
      <c r="AE1619" s="114">
        <v>44105</v>
      </c>
      <c r="AF1619" s="113">
        <v>10</v>
      </c>
      <c r="AG1619" s="113">
        <v>9</v>
      </c>
      <c r="AH1619" s="113" t="s">
        <v>16263</v>
      </c>
      <c r="AI1619" s="117" t="s">
        <v>75</v>
      </c>
      <c r="AK1619" s="114">
        <v>44558</v>
      </c>
      <c r="AL1619" s="113">
        <v>40</v>
      </c>
      <c r="AM1619" s="113" t="s">
        <v>9870</v>
      </c>
      <c r="AN1619" s="113" t="s">
        <v>19006</v>
      </c>
      <c r="AO1619" s="113" t="s">
        <v>311</v>
      </c>
      <c r="AP1619" s="113">
        <v>1999</v>
      </c>
      <c r="AQ1619" s="113" t="s">
        <v>8</v>
      </c>
      <c r="AR1619" s="113" t="s">
        <v>24367</v>
      </c>
      <c r="AS1619" s="113" t="s">
        <v>14</v>
      </c>
      <c r="AT1619" s="113" t="s">
        <v>14</v>
      </c>
      <c r="AU1619" s="113" t="s">
        <v>16229</v>
      </c>
      <c r="AV1619" s="113" t="s">
        <v>14</v>
      </c>
      <c r="AW1619" s="113" t="s">
        <v>14</v>
      </c>
    </row>
    <row r="1620" spans="1:49">
      <c r="A1620" s="116" t="s">
        <v>5576</v>
      </c>
      <c r="C1620" s="113" t="s">
        <v>5577</v>
      </c>
      <c r="E1620" s="113" t="s">
        <v>30</v>
      </c>
      <c r="F1620" s="113" t="s">
        <v>8</v>
      </c>
      <c r="G1620" s="114">
        <v>27539</v>
      </c>
      <c r="H1620" s="113" t="s">
        <v>16230</v>
      </c>
      <c r="I1620" s="113" t="s">
        <v>9866</v>
      </c>
      <c r="J1620" s="113" t="s">
        <v>17219</v>
      </c>
      <c r="K1620" s="113" t="s">
        <v>33115</v>
      </c>
      <c r="M1620" s="113" t="s">
        <v>10833</v>
      </c>
      <c r="O1620" s="113" t="s">
        <v>10834</v>
      </c>
      <c r="P1620" s="113" t="s">
        <v>33116</v>
      </c>
      <c r="Q1620" s="113" t="s">
        <v>33117</v>
      </c>
      <c r="R1620" s="113">
        <v>15</v>
      </c>
      <c r="S1620" s="113" t="s">
        <v>13</v>
      </c>
      <c r="T1620" s="113" t="s">
        <v>33118</v>
      </c>
      <c r="U1620" s="113" t="s">
        <v>33119</v>
      </c>
      <c r="V1620" s="114">
        <v>42030</v>
      </c>
      <c r="W1620" s="114">
        <v>41944</v>
      </c>
      <c r="X1620" s="113" t="s">
        <v>33120</v>
      </c>
      <c r="Y1620" s="114">
        <v>42612</v>
      </c>
      <c r="Z1620" s="114">
        <v>42614</v>
      </c>
      <c r="AA1620" s="113">
        <v>21</v>
      </c>
      <c r="AB1620" s="113" t="s">
        <v>24</v>
      </c>
      <c r="AC1620" s="113">
        <v>31</v>
      </c>
      <c r="AD1620" s="113" t="s">
        <v>9</v>
      </c>
      <c r="AE1620" s="114">
        <v>44835</v>
      </c>
      <c r="AF1620" s="113">
        <v>12</v>
      </c>
      <c r="AG1620" s="113">
        <v>9</v>
      </c>
      <c r="AH1620" s="113" t="s">
        <v>16263</v>
      </c>
      <c r="AI1620" s="117" t="s">
        <v>5578</v>
      </c>
      <c r="AK1620" s="114">
        <v>42746</v>
      </c>
      <c r="AL1620" s="113">
        <v>40</v>
      </c>
      <c r="AM1620" s="113" t="s">
        <v>9870</v>
      </c>
      <c r="AN1620" s="113" t="s">
        <v>21462</v>
      </c>
      <c r="AO1620" s="113" t="s">
        <v>188</v>
      </c>
      <c r="AP1620" s="113">
        <v>2021</v>
      </c>
      <c r="AQ1620" s="113" t="s">
        <v>8</v>
      </c>
      <c r="AR1620" s="113" t="s">
        <v>20424</v>
      </c>
      <c r="AS1620" s="113" t="s">
        <v>14</v>
      </c>
      <c r="AT1620" s="113" t="s">
        <v>14</v>
      </c>
      <c r="AU1620" s="113" t="s">
        <v>16229</v>
      </c>
      <c r="AV1620" s="113" t="s">
        <v>14</v>
      </c>
      <c r="AW1620" s="113" t="s">
        <v>14</v>
      </c>
    </row>
    <row r="1621" spans="1:49">
      <c r="A1621" s="116" t="s">
        <v>3336</v>
      </c>
      <c r="B1621" s="113">
        <v>570012824</v>
      </c>
      <c r="C1621" s="113" t="s">
        <v>3337</v>
      </c>
      <c r="E1621" s="113" t="s">
        <v>34</v>
      </c>
      <c r="F1621" s="113" t="s">
        <v>8</v>
      </c>
      <c r="G1621" s="114">
        <v>27541</v>
      </c>
      <c r="H1621" s="113" t="s">
        <v>16230</v>
      </c>
      <c r="I1621" s="113" t="s">
        <v>9866</v>
      </c>
      <c r="J1621" s="113" t="s">
        <v>9872</v>
      </c>
      <c r="K1621" s="113" t="s">
        <v>44313</v>
      </c>
      <c r="L1621" s="113">
        <v>85213408656</v>
      </c>
      <c r="M1621" s="113" t="s">
        <v>11607</v>
      </c>
      <c r="O1621" s="113" t="s">
        <v>11608</v>
      </c>
      <c r="P1621" s="113" t="s">
        <v>44314</v>
      </c>
      <c r="Q1621" s="113" t="s">
        <v>44315</v>
      </c>
      <c r="R1621" s="113">
        <v>15</v>
      </c>
      <c r="S1621" s="113" t="s">
        <v>13</v>
      </c>
      <c r="T1621" s="113" t="s">
        <v>44316</v>
      </c>
      <c r="U1621" s="113" t="s">
        <v>20519</v>
      </c>
      <c r="V1621" s="114">
        <v>36654</v>
      </c>
      <c r="W1621" s="114">
        <v>36586</v>
      </c>
      <c r="X1621" s="113" t="s">
        <v>20826</v>
      </c>
      <c r="Y1621" s="114">
        <v>36949</v>
      </c>
      <c r="Z1621" s="114">
        <v>36951</v>
      </c>
      <c r="AA1621" s="113">
        <v>21</v>
      </c>
      <c r="AB1621" s="113" t="s">
        <v>24</v>
      </c>
      <c r="AC1621" s="113">
        <v>34</v>
      </c>
      <c r="AD1621" s="113" t="s">
        <v>18</v>
      </c>
      <c r="AE1621" s="114">
        <v>43009</v>
      </c>
      <c r="AF1621" s="113">
        <v>12</v>
      </c>
      <c r="AG1621" s="113">
        <v>7</v>
      </c>
      <c r="AH1621" s="113" t="s">
        <v>9913</v>
      </c>
      <c r="AI1621" s="117" t="s">
        <v>44317</v>
      </c>
      <c r="AJ1621" s="113" t="s">
        <v>45514</v>
      </c>
      <c r="AK1621" s="114">
        <v>44923</v>
      </c>
      <c r="AL1621" s="113">
        <v>40</v>
      </c>
      <c r="AM1621" s="113" t="s">
        <v>9870</v>
      </c>
      <c r="AN1621" s="113" t="s">
        <v>18149</v>
      </c>
      <c r="AO1621" s="113" t="s">
        <v>629</v>
      </c>
      <c r="AP1621" s="113">
        <v>2007</v>
      </c>
      <c r="AQ1621" s="113" t="s">
        <v>5236</v>
      </c>
      <c r="AR1621" s="113" t="s">
        <v>26984</v>
      </c>
      <c r="AS1621" s="113" t="s">
        <v>14</v>
      </c>
      <c r="AT1621" s="113" t="s">
        <v>14</v>
      </c>
      <c r="AU1621" s="113" t="s">
        <v>16229</v>
      </c>
      <c r="AV1621" s="113" t="s">
        <v>14</v>
      </c>
      <c r="AW1621" s="113" t="s">
        <v>14</v>
      </c>
    </row>
    <row r="1622" spans="1:49">
      <c r="A1622" s="116" t="s">
        <v>9384</v>
      </c>
      <c r="B1622" s="113">
        <v>570013589</v>
      </c>
      <c r="C1622" s="113" t="s">
        <v>3278</v>
      </c>
      <c r="E1622" s="113" t="s">
        <v>34</v>
      </c>
      <c r="F1622" s="113" t="s">
        <v>8</v>
      </c>
      <c r="G1622" s="114">
        <v>27541</v>
      </c>
      <c r="H1622" s="113" t="s">
        <v>16218</v>
      </c>
      <c r="I1622" s="113" t="s">
        <v>9866</v>
      </c>
      <c r="J1622" s="113" t="s">
        <v>9872</v>
      </c>
      <c r="K1622" s="113" t="s">
        <v>41247</v>
      </c>
      <c r="L1622" s="113">
        <v>85341563663</v>
      </c>
      <c r="M1622" s="113" t="s">
        <v>41248</v>
      </c>
      <c r="O1622" s="113" t="s">
        <v>11241</v>
      </c>
      <c r="P1622" s="113" t="s">
        <v>41249</v>
      </c>
      <c r="Q1622" s="113" t="s">
        <v>41250</v>
      </c>
      <c r="R1622" s="113">
        <v>15</v>
      </c>
      <c r="S1622" s="113" t="s">
        <v>13</v>
      </c>
      <c r="T1622" s="113" t="s">
        <v>41251</v>
      </c>
      <c r="U1622" s="113" t="s">
        <v>41252</v>
      </c>
      <c r="V1622" s="114">
        <v>37065</v>
      </c>
      <c r="W1622" s="114">
        <v>37073</v>
      </c>
      <c r="X1622" s="113" t="s">
        <v>41253</v>
      </c>
      <c r="Y1622" s="114">
        <v>37565</v>
      </c>
      <c r="Z1622" s="114">
        <v>37561</v>
      </c>
      <c r="AA1622" s="113">
        <v>21</v>
      </c>
      <c r="AB1622" s="113" t="s">
        <v>24</v>
      </c>
      <c r="AC1622" s="113">
        <v>34</v>
      </c>
      <c r="AD1622" s="113" t="s">
        <v>18</v>
      </c>
      <c r="AE1622" s="114">
        <v>44652</v>
      </c>
      <c r="AF1622" s="113">
        <v>18</v>
      </c>
      <c r="AG1622" s="113">
        <v>8</v>
      </c>
      <c r="AH1622" s="113" t="s">
        <v>9913</v>
      </c>
      <c r="AI1622" s="117" t="s">
        <v>41254</v>
      </c>
      <c r="AJ1622" s="113" t="s">
        <v>45514</v>
      </c>
      <c r="AK1622" s="114">
        <v>44923</v>
      </c>
      <c r="AL1622" s="113">
        <v>40</v>
      </c>
      <c r="AM1622" s="113" t="s">
        <v>9870</v>
      </c>
      <c r="AN1622" s="113" t="s">
        <v>16334</v>
      </c>
      <c r="AO1622" s="113" t="s">
        <v>383</v>
      </c>
      <c r="AP1622" s="113">
        <v>2010</v>
      </c>
      <c r="AQ1622" s="113" t="s">
        <v>5236</v>
      </c>
      <c r="AR1622" s="113" t="s">
        <v>25211</v>
      </c>
      <c r="AS1622" s="113" t="s">
        <v>14</v>
      </c>
      <c r="AT1622" s="113" t="s">
        <v>14</v>
      </c>
      <c r="AU1622" s="113" t="s">
        <v>16229</v>
      </c>
      <c r="AV1622" s="113" t="s">
        <v>14</v>
      </c>
      <c r="AW1622" s="113" t="s">
        <v>14</v>
      </c>
    </row>
    <row r="1623" spans="1:49">
      <c r="A1623" s="116" t="s">
        <v>5989</v>
      </c>
      <c r="C1623" s="113" t="s">
        <v>667</v>
      </c>
      <c r="F1623" s="113" t="s">
        <v>8</v>
      </c>
      <c r="G1623" s="114">
        <v>27543</v>
      </c>
      <c r="H1623" s="113" t="s">
        <v>16230</v>
      </c>
      <c r="I1623" s="113" t="s">
        <v>9866</v>
      </c>
      <c r="J1623" s="113" t="s">
        <v>9872</v>
      </c>
      <c r="K1623" s="113" t="s">
        <v>42310</v>
      </c>
      <c r="L1623" s="113">
        <v>82140295336</v>
      </c>
      <c r="M1623" s="113" t="s">
        <v>13854</v>
      </c>
      <c r="O1623" s="113" t="s">
        <v>10433</v>
      </c>
      <c r="P1623" s="113" t="s">
        <v>42311</v>
      </c>
      <c r="Q1623" s="113" t="s">
        <v>42312</v>
      </c>
      <c r="R1623" s="113">
        <v>15</v>
      </c>
      <c r="S1623" s="113" t="s">
        <v>13</v>
      </c>
      <c r="T1623" s="113" t="s">
        <v>42313</v>
      </c>
      <c r="U1623" s="113" t="s">
        <v>42314</v>
      </c>
      <c r="V1623" s="114">
        <v>42027</v>
      </c>
      <c r="W1623" s="114">
        <v>41944</v>
      </c>
      <c r="X1623" s="113" t="s">
        <v>42315</v>
      </c>
      <c r="Y1623" s="114">
        <v>42612</v>
      </c>
      <c r="Z1623" s="114">
        <v>42614</v>
      </c>
      <c r="AA1623" s="113">
        <v>21</v>
      </c>
      <c r="AB1623" s="113" t="s">
        <v>24</v>
      </c>
      <c r="AC1623" s="113">
        <v>22</v>
      </c>
      <c r="AD1623" s="113" t="s">
        <v>25</v>
      </c>
      <c r="AE1623" s="114">
        <v>43556</v>
      </c>
      <c r="AF1623" s="113">
        <v>16</v>
      </c>
      <c r="AG1623" s="113">
        <v>2</v>
      </c>
      <c r="AH1623" s="113" t="s">
        <v>16263</v>
      </c>
      <c r="AI1623" s="117" t="s">
        <v>75</v>
      </c>
      <c r="AK1623" s="114">
        <v>42614</v>
      </c>
      <c r="AL1623" s="113">
        <v>15</v>
      </c>
      <c r="AM1623" s="113" t="s">
        <v>9885</v>
      </c>
      <c r="AN1623" s="113" t="s">
        <v>16415</v>
      </c>
      <c r="AO1623" s="113" t="s">
        <v>517</v>
      </c>
      <c r="AP1623" s="113">
        <v>1999</v>
      </c>
      <c r="AQ1623" s="113" t="s">
        <v>8</v>
      </c>
      <c r="AR1623" s="113" t="s">
        <v>19965</v>
      </c>
      <c r="AS1623" s="113" t="s">
        <v>14</v>
      </c>
      <c r="AT1623" s="113" t="s">
        <v>14</v>
      </c>
      <c r="AU1623" s="113" t="s">
        <v>16229</v>
      </c>
      <c r="AV1623" s="113" t="s">
        <v>14</v>
      </c>
      <c r="AW1623" s="113" t="s">
        <v>14</v>
      </c>
    </row>
    <row r="1624" spans="1:49">
      <c r="A1624" s="116" t="s">
        <v>2472</v>
      </c>
      <c r="B1624" s="113">
        <v>570017248</v>
      </c>
      <c r="C1624" s="113" t="s">
        <v>1262</v>
      </c>
      <c r="E1624" s="113" t="s">
        <v>41</v>
      </c>
      <c r="F1624" s="113" t="s">
        <v>877</v>
      </c>
      <c r="G1624" s="114">
        <v>27548</v>
      </c>
      <c r="H1624" s="113" t="s">
        <v>16230</v>
      </c>
      <c r="I1624" s="113" t="s">
        <v>9866</v>
      </c>
      <c r="J1624" s="113" t="s">
        <v>9872</v>
      </c>
      <c r="K1624" s="113" t="s">
        <v>25279</v>
      </c>
      <c r="L1624" s="113" t="s">
        <v>1328</v>
      </c>
      <c r="M1624" s="113" t="s">
        <v>14532</v>
      </c>
      <c r="O1624" s="113" t="s">
        <v>25280</v>
      </c>
      <c r="P1624" s="113" t="s">
        <v>25281</v>
      </c>
      <c r="Q1624" s="113" t="s">
        <v>25282</v>
      </c>
      <c r="R1624" s="113">
        <v>15</v>
      </c>
      <c r="S1624" s="113" t="s">
        <v>13</v>
      </c>
      <c r="T1624" s="113" t="s">
        <v>25283</v>
      </c>
      <c r="U1624" s="113" t="s">
        <v>25284</v>
      </c>
      <c r="V1624" s="114">
        <v>38397</v>
      </c>
      <c r="W1624" s="114">
        <v>38353</v>
      </c>
      <c r="X1624" s="113" t="s">
        <v>25285</v>
      </c>
      <c r="Y1624" s="114">
        <v>38775</v>
      </c>
      <c r="Z1624" s="114">
        <v>38777</v>
      </c>
      <c r="AA1624" s="113">
        <v>22</v>
      </c>
      <c r="AB1624" s="113" t="s">
        <v>25</v>
      </c>
      <c r="AC1624" s="113">
        <v>34</v>
      </c>
      <c r="AD1624" s="113" t="s">
        <v>18</v>
      </c>
      <c r="AE1624" s="114">
        <v>43922</v>
      </c>
      <c r="AF1624" s="113">
        <v>13</v>
      </c>
      <c r="AG1624" s="113">
        <v>3</v>
      </c>
      <c r="AH1624" s="113" t="s">
        <v>16226</v>
      </c>
      <c r="AI1624" s="117" t="s">
        <v>9901</v>
      </c>
      <c r="AK1624" s="114">
        <v>44927</v>
      </c>
      <c r="AL1624" s="113">
        <v>40</v>
      </c>
      <c r="AM1624" s="113" t="s">
        <v>9870</v>
      </c>
      <c r="AN1624" s="113" t="s">
        <v>16586</v>
      </c>
      <c r="AO1624" s="113" t="s">
        <v>677</v>
      </c>
      <c r="AP1624" s="113">
        <v>2007</v>
      </c>
      <c r="AQ1624" s="113" t="s">
        <v>5236</v>
      </c>
      <c r="AR1624" s="113" t="s">
        <v>16571</v>
      </c>
      <c r="AS1624" s="113" t="s">
        <v>14</v>
      </c>
      <c r="AT1624" s="113" t="s">
        <v>14</v>
      </c>
      <c r="AU1624" s="113" t="s">
        <v>16229</v>
      </c>
      <c r="AV1624" s="113" t="s">
        <v>14</v>
      </c>
      <c r="AW1624" s="113" t="s">
        <v>14</v>
      </c>
    </row>
    <row r="1625" spans="1:49">
      <c r="A1625" s="116" t="s">
        <v>371</v>
      </c>
      <c r="B1625" s="113">
        <v>570021437</v>
      </c>
      <c r="C1625" s="113" t="s">
        <v>372</v>
      </c>
      <c r="E1625" s="113" t="s">
        <v>74</v>
      </c>
      <c r="F1625" s="113" t="s">
        <v>373</v>
      </c>
      <c r="G1625" s="114">
        <v>27548</v>
      </c>
      <c r="H1625" s="113" t="s">
        <v>16218</v>
      </c>
      <c r="I1625" s="113" t="s">
        <v>9866</v>
      </c>
      <c r="J1625" s="113" t="s">
        <v>9872</v>
      </c>
      <c r="K1625" s="113" t="s">
        <v>26635</v>
      </c>
      <c r="L1625" s="113">
        <v>85240448239</v>
      </c>
      <c r="M1625" s="113" t="s">
        <v>9997</v>
      </c>
      <c r="O1625" s="113" t="s">
        <v>9998</v>
      </c>
      <c r="P1625" s="113" t="s">
        <v>26636</v>
      </c>
      <c r="Q1625" s="113" t="s">
        <v>26637</v>
      </c>
      <c r="R1625" s="113">
        <v>15</v>
      </c>
      <c r="S1625" s="113" t="s">
        <v>13</v>
      </c>
      <c r="T1625" s="113" t="s">
        <v>26638</v>
      </c>
      <c r="U1625" s="113" t="s">
        <v>26639</v>
      </c>
      <c r="V1625" s="114">
        <v>39038</v>
      </c>
      <c r="W1625" s="114">
        <v>38808</v>
      </c>
      <c r="X1625" s="113" t="s">
        <v>26640</v>
      </c>
      <c r="Y1625" s="114">
        <v>39353</v>
      </c>
      <c r="Z1625" s="114">
        <v>39356</v>
      </c>
      <c r="AA1625" s="113">
        <v>22</v>
      </c>
      <c r="AB1625" s="113" t="s">
        <v>25</v>
      </c>
      <c r="AC1625" s="113">
        <v>33</v>
      </c>
      <c r="AD1625" s="113" t="s">
        <v>10</v>
      </c>
      <c r="AE1625" s="114">
        <v>44835</v>
      </c>
      <c r="AF1625" s="113">
        <v>17</v>
      </c>
      <c r="AG1625" s="113">
        <v>9</v>
      </c>
      <c r="AH1625" s="113" t="s">
        <v>16226</v>
      </c>
      <c r="AI1625" s="117" t="s">
        <v>9891</v>
      </c>
      <c r="AK1625" s="114">
        <v>44835</v>
      </c>
      <c r="AL1625" s="113">
        <v>40</v>
      </c>
      <c r="AM1625" s="113" t="s">
        <v>9870</v>
      </c>
      <c r="AN1625" s="113" t="s">
        <v>16301</v>
      </c>
      <c r="AO1625" s="113" t="s">
        <v>220</v>
      </c>
      <c r="AP1625" s="113">
        <v>2008</v>
      </c>
      <c r="AQ1625" s="113" t="s">
        <v>8</v>
      </c>
      <c r="AR1625" s="113" t="s">
        <v>18056</v>
      </c>
      <c r="AS1625" s="113" t="s">
        <v>14</v>
      </c>
      <c r="AT1625" s="113" t="s">
        <v>14</v>
      </c>
      <c r="AU1625" s="113" t="s">
        <v>16229</v>
      </c>
      <c r="AV1625" s="113" t="s">
        <v>14</v>
      </c>
    </row>
    <row r="1626" spans="1:49">
      <c r="A1626" s="116" t="s">
        <v>885</v>
      </c>
      <c r="B1626" s="113">
        <v>570021453</v>
      </c>
      <c r="C1626" s="113" t="s">
        <v>886</v>
      </c>
      <c r="E1626" s="113" t="s">
        <v>41</v>
      </c>
      <c r="F1626" s="113" t="s">
        <v>641</v>
      </c>
      <c r="G1626" s="114">
        <v>27550</v>
      </c>
      <c r="H1626" s="113" t="s">
        <v>16230</v>
      </c>
      <c r="I1626" s="113" t="s">
        <v>9866</v>
      </c>
      <c r="J1626" s="113" t="s">
        <v>9872</v>
      </c>
      <c r="K1626" s="113" t="s">
        <v>22434</v>
      </c>
      <c r="L1626" s="113">
        <v>85255856075</v>
      </c>
      <c r="M1626" s="113" t="s">
        <v>22435</v>
      </c>
      <c r="O1626" s="113" t="s">
        <v>22436</v>
      </c>
      <c r="P1626" s="113" t="s">
        <v>22437</v>
      </c>
      <c r="Q1626" s="113" t="s">
        <v>22438</v>
      </c>
      <c r="R1626" s="113">
        <v>15</v>
      </c>
      <c r="S1626" s="113" t="s">
        <v>13</v>
      </c>
      <c r="T1626" s="113" t="s">
        <v>22439</v>
      </c>
      <c r="U1626" s="113" t="s">
        <v>22440</v>
      </c>
      <c r="V1626" s="114">
        <v>39038</v>
      </c>
      <c r="W1626" s="114">
        <v>38808</v>
      </c>
      <c r="X1626" s="113" t="s">
        <v>22441</v>
      </c>
      <c r="Y1626" s="114">
        <v>39353</v>
      </c>
      <c r="Z1626" s="114">
        <v>39356</v>
      </c>
      <c r="AA1626" s="113">
        <v>22</v>
      </c>
      <c r="AB1626" s="113" t="s">
        <v>25</v>
      </c>
      <c r="AC1626" s="113">
        <v>32</v>
      </c>
      <c r="AD1626" s="113" t="s">
        <v>84</v>
      </c>
      <c r="AE1626" s="114">
        <v>44470</v>
      </c>
      <c r="AF1626" s="113">
        <v>16</v>
      </c>
      <c r="AG1626" s="113">
        <v>4</v>
      </c>
      <c r="AH1626" s="113" t="s">
        <v>16226</v>
      </c>
      <c r="AI1626" s="117" t="s">
        <v>9875</v>
      </c>
      <c r="AK1626" s="114">
        <v>43374</v>
      </c>
      <c r="AL1626" s="113">
        <v>40</v>
      </c>
      <c r="AM1626" s="113" t="s">
        <v>9870</v>
      </c>
      <c r="AN1626" s="113" t="s">
        <v>17422</v>
      </c>
      <c r="AO1626" s="113" t="s">
        <v>10559</v>
      </c>
      <c r="AP1626" s="113">
        <v>2013</v>
      </c>
      <c r="AQ1626" s="113" t="s">
        <v>9971</v>
      </c>
      <c r="AR1626" s="113" t="s">
        <v>17572</v>
      </c>
      <c r="AS1626" s="113" t="s">
        <v>14</v>
      </c>
      <c r="AT1626" s="113" t="s">
        <v>14</v>
      </c>
      <c r="AU1626" s="113" t="s">
        <v>16229</v>
      </c>
      <c r="AV1626" s="113" t="s">
        <v>14</v>
      </c>
    </row>
    <row r="1627" spans="1:49">
      <c r="A1627" s="116" t="s">
        <v>3869</v>
      </c>
      <c r="B1627" s="113">
        <v>570021434</v>
      </c>
      <c r="C1627" s="113" t="s">
        <v>1376</v>
      </c>
      <c r="E1627" s="113" t="s">
        <v>74</v>
      </c>
      <c r="F1627" s="113" t="s">
        <v>1344</v>
      </c>
      <c r="G1627" s="114">
        <v>27551</v>
      </c>
      <c r="H1627" s="113" t="s">
        <v>16230</v>
      </c>
      <c r="I1627" s="113" t="s">
        <v>9866</v>
      </c>
      <c r="J1627" s="113" t="s">
        <v>9867</v>
      </c>
      <c r="K1627" s="113" t="s">
        <v>39882</v>
      </c>
      <c r="L1627" s="113">
        <v>85255387661</v>
      </c>
      <c r="M1627" s="113" t="s">
        <v>14166</v>
      </c>
      <c r="O1627" s="113" t="s">
        <v>15768</v>
      </c>
      <c r="P1627" s="113" t="s">
        <v>39883</v>
      </c>
      <c r="Q1627" s="113" t="s">
        <v>39884</v>
      </c>
      <c r="R1627" s="113">
        <v>15</v>
      </c>
      <c r="S1627" s="113" t="s">
        <v>13</v>
      </c>
      <c r="T1627" s="113" t="s">
        <v>39885</v>
      </c>
      <c r="U1627" s="113" t="s">
        <v>39886</v>
      </c>
      <c r="V1627" s="114">
        <v>39038</v>
      </c>
      <c r="W1627" s="114">
        <v>38808</v>
      </c>
      <c r="X1627" s="113" t="s">
        <v>39887</v>
      </c>
      <c r="Y1627" s="114">
        <v>39353</v>
      </c>
      <c r="Z1627" s="114">
        <v>39356</v>
      </c>
      <c r="AA1627" s="113">
        <v>22</v>
      </c>
      <c r="AB1627" s="113" t="s">
        <v>25</v>
      </c>
      <c r="AC1627" s="113">
        <v>32</v>
      </c>
      <c r="AD1627" s="113" t="s">
        <v>84</v>
      </c>
      <c r="AE1627" s="114">
        <v>44835</v>
      </c>
      <c r="AF1627" s="113">
        <v>17</v>
      </c>
      <c r="AG1627" s="113">
        <v>4</v>
      </c>
      <c r="AH1627" s="113" t="s">
        <v>16226</v>
      </c>
      <c r="AI1627" s="117" t="s">
        <v>9875</v>
      </c>
      <c r="AK1627" s="114">
        <v>44670</v>
      </c>
      <c r="AL1627" s="113">
        <v>40</v>
      </c>
      <c r="AM1627" s="113" t="s">
        <v>9870</v>
      </c>
      <c r="AN1627" s="113" t="s">
        <v>16670</v>
      </c>
      <c r="AO1627" s="113" t="s">
        <v>94</v>
      </c>
      <c r="AP1627" s="113">
        <v>2007</v>
      </c>
      <c r="AQ1627" s="113" t="s">
        <v>5236</v>
      </c>
      <c r="AR1627" s="113" t="s">
        <v>16774</v>
      </c>
      <c r="AS1627" s="113" t="s">
        <v>14</v>
      </c>
      <c r="AT1627" s="113" t="s">
        <v>14</v>
      </c>
      <c r="AU1627" s="113" t="s">
        <v>16229</v>
      </c>
      <c r="AV1627" s="113" t="s">
        <v>14</v>
      </c>
      <c r="AW1627" s="113" t="s">
        <v>14</v>
      </c>
    </row>
    <row r="1628" spans="1:49">
      <c r="A1628" s="116" t="s">
        <v>7787</v>
      </c>
      <c r="B1628" s="113">
        <v>570013902</v>
      </c>
      <c r="C1628" s="113" t="s">
        <v>7788</v>
      </c>
      <c r="F1628" s="113" t="s">
        <v>610</v>
      </c>
      <c r="G1628" s="114">
        <v>27552</v>
      </c>
      <c r="H1628" s="113" t="s">
        <v>16230</v>
      </c>
      <c r="I1628" s="113" t="s">
        <v>9866</v>
      </c>
      <c r="J1628" s="113" t="s">
        <v>16392</v>
      </c>
      <c r="K1628" s="113" t="s">
        <v>38587</v>
      </c>
      <c r="L1628" s="113">
        <v>85241280089</v>
      </c>
      <c r="M1628" s="113" t="s">
        <v>14837</v>
      </c>
      <c r="O1628" s="113" t="s">
        <v>14838</v>
      </c>
      <c r="P1628" s="113" t="s">
        <v>38588</v>
      </c>
      <c r="Q1628" s="113" t="s">
        <v>38589</v>
      </c>
      <c r="R1628" s="113">
        <v>15</v>
      </c>
      <c r="S1628" s="113" t="s">
        <v>13</v>
      </c>
      <c r="T1628" s="113" t="s">
        <v>38590</v>
      </c>
      <c r="U1628" s="113" t="s">
        <v>38591</v>
      </c>
      <c r="V1628" s="114">
        <v>37557</v>
      </c>
      <c r="W1628" s="114">
        <v>37561</v>
      </c>
      <c r="X1628" s="113" t="s">
        <v>38592</v>
      </c>
      <c r="Y1628" s="114">
        <v>37945</v>
      </c>
      <c r="Z1628" s="114">
        <v>37956</v>
      </c>
      <c r="AA1628" s="113">
        <v>23</v>
      </c>
      <c r="AB1628" s="113" t="s">
        <v>78</v>
      </c>
      <c r="AC1628" s="113">
        <v>33</v>
      </c>
      <c r="AD1628" s="113" t="s">
        <v>10</v>
      </c>
      <c r="AE1628" s="114">
        <v>43556</v>
      </c>
      <c r="AF1628" s="113">
        <v>14</v>
      </c>
      <c r="AG1628" s="113">
        <v>5</v>
      </c>
      <c r="AH1628" s="113" t="s">
        <v>16263</v>
      </c>
      <c r="AI1628" s="117" t="s">
        <v>21613</v>
      </c>
      <c r="AK1628" s="114">
        <v>45302</v>
      </c>
      <c r="AL1628" s="113">
        <v>30</v>
      </c>
      <c r="AM1628" s="113" t="s">
        <v>9882</v>
      </c>
      <c r="AN1628" s="113" t="s">
        <v>22083</v>
      </c>
      <c r="AO1628" s="113" t="s">
        <v>201</v>
      </c>
      <c r="AP1628" s="113">
        <v>1998</v>
      </c>
      <c r="AQ1628" s="113" t="s">
        <v>5236</v>
      </c>
      <c r="AR1628" s="113" t="s">
        <v>20883</v>
      </c>
      <c r="AS1628" s="113" t="s">
        <v>14</v>
      </c>
      <c r="AT1628" s="113" t="s">
        <v>14</v>
      </c>
      <c r="AU1628" s="113" t="s">
        <v>16229</v>
      </c>
      <c r="AV1628" s="113" t="s">
        <v>14</v>
      </c>
    </row>
    <row r="1629" spans="1:49">
      <c r="A1629" s="116" t="s">
        <v>6612</v>
      </c>
      <c r="C1629" s="113" t="s">
        <v>6613</v>
      </c>
      <c r="E1629" s="113" t="s">
        <v>244</v>
      </c>
      <c r="F1629" s="113" t="s">
        <v>136</v>
      </c>
      <c r="G1629" s="114">
        <v>27552</v>
      </c>
      <c r="H1629" s="113" t="s">
        <v>16218</v>
      </c>
      <c r="I1629" s="113" t="s">
        <v>9866</v>
      </c>
      <c r="J1629" s="113" t="s">
        <v>9872</v>
      </c>
      <c r="K1629" s="113" t="s">
        <v>31338</v>
      </c>
      <c r="L1629" s="113">
        <v>82296671830</v>
      </c>
      <c r="M1629" s="113" t="s">
        <v>16078</v>
      </c>
      <c r="O1629" s="113" t="s">
        <v>16079</v>
      </c>
      <c r="P1629" s="113" t="s">
        <v>31339</v>
      </c>
      <c r="Q1629" s="113" t="s">
        <v>31340</v>
      </c>
      <c r="R1629" s="113">
        <v>15</v>
      </c>
      <c r="S1629" s="113" t="s">
        <v>13</v>
      </c>
      <c r="T1629" s="113" t="s">
        <v>31341</v>
      </c>
      <c r="U1629" s="113" t="s">
        <v>31342</v>
      </c>
      <c r="V1629" s="114">
        <v>40210</v>
      </c>
      <c r="W1629" s="114">
        <v>40179</v>
      </c>
      <c r="X1629" s="113" t="s">
        <v>31343</v>
      </c>
      <c r="Y1629" s="114">
        <v>40906</v>
      </c>
      <c r="Z1629" s="114">
        <v>40909</v>
      </c>
      <c r="AA1629" s="113">
        <v>31</v>
      </c>
      <c r="AB1629" s="113" t="s">
        <v>9</v>
      </c>
      <c r="AC1629" s="113">
        <v>31</v>
      </c>
      <c r="AD1629" s="113" t="s">
        <v>9</v>
      </c>
      <c r="AE1629" s="114">
        <v>40179</v>
      </c>
      <c r="AF1629" s="113">
        <v>0</v>
      </c>
      <c r="AG1629" s="113">
        <v>0</v>
      </c>
      <c r="AH1629" s="113" t="s">
        <v>16226</v>
      </c>
      <c r="AI1629" s="117" t="s">
        <v>141</v>
      </c>
      <c r="AK1629" s="114">
        <v>41359</v>
      </c>
      <c r="AL1629" s="113">
        <v>40</v>
      </c>
      <c r="AM1629" s="113" t="s">
        <v>9870</v>
      </c>
      <c r="AN1629" s="113" t="s">
        <v>16670</v>
      </c>
      <c r="AO1629" s="113" t="s">
        <v>94</v>
      </c>
      <c r="AP1629" s="113">
        <v>2001</v>
      </c>
      <c r="AQ1629" s="113" t="s">
        <v>9889</v>
      </c>
      <c r="AR1629" s="113" t="s">
        <v>17656</v>
      </c>
      <c r="AS1629" s="113" t="s">
        <v>14</v>
      </c>
      <c r="AT1629" s="113" t="s">
        <v>14</v>
      </c>
      <c r="AU1629" s="113" t="s">
        <v>16229</v>
      </c>
      <c r="AV1629" s="113" t="s">
        <v>14</v>
      </c>
      <c r="AW1629" s="113" t="s">
        <v>14</v>
      </c>
    </row>
    <row r="1630" spans="1:49">
      <c r="A1630" s="116" t="s">
        <v>9101</v>
      </c>
      <c r="C1630" s="113" t="s">
        <v>9102</v>
      </c>
      <c r="E1630" s="113" t="s">
        <v>2240</v>
      </c>
      <c r="F1630" s="113" t="s">
        <v>4514</v>
      </c>
      <c r="G1630" s="114">
        <v>27553</v>
      </c>
      <c r="H1630" s="113" t="s">
        <v>16218</v>
      </c>
      <c r="I1630" s="113" t="s">
        <v>9896</v>
      </c>
      <c r="J1630" s="113" t="s">
        <v>9872</v>
      </c>
      <c r="K1630" s="113" t="s">
        <v>17273</v>
      </c>
      <c r="L1630" s="113">
        <v>82292065610</v>
      </c>
      <c r="M1630" s="113" t="s">
        <v>14743</v>
      </c>
      <c r="O1630" s="113" t="s">
        <v>14744</v>
      </c>
      <c r="P1630" s="113" t="s">
        <v>17274</v>
      </c>
      <c r="Q1630" s="113" t="s">
        <v>17275</v>
      </c>
      <c r="R1630" s="113">
        <v>15</v>
      </c>
      <c r="S1630" s="113" t="s">
        <v>13</v>
      </c>
      <c r="T1630" s="113" t="s">
        <v>17276</v>
      </c>
      <c r="U1630" s="113" t="s">
        <v>17277</v>
      </c>
      <c r="V1630" s="114">
        <v>40210</v>
      </c>
      <c r="W1630" s="114">
        <v>40179</v>
      </c>
      <c r="X1630" s="113" t="s">
        <v>17278</v>
      </c>
      <c r="Y1630" s="114">
        <v>40906</v>
      </c>
      <c r="Z1630" s="114">
        <v>40909</v>
      </c>
      <c r="AA1630" s="113">
        <v>22</v>
      </c>
      <c r="AB1630" s="113" t="s">
        <v>25</v>
      </c>
      <c r="AC1630" s="113">
        <v>34</v>
      </c>
      <c r="AD1630" s="113" t="s">
        <v>18</v>
      </c>
      <c r="AE1630" s="114">
        <v>45017</v>
      </c>
      <c r="AF1630" s="113">
        <v>11</v>
      </c>
      <c r="AG1630" s="113">
        <v>3</v>
      </c>
      <c r="AH1630" s="113" t="s">
        <v>16226</v>
      </c>
      <c r="AI1630" s="117" t="s">
        <v>9891</v>
      </c>
      <c r="AK1630" s="114">
        <v>44670</v>
      </c>
      <c r="AL1630" s="113">
        <v>40</v>
      </c>
      <c r="AM1630" s="113" t="s">
        <v>9870</v>
      </c>
      <c r="AN1630" s="113" t="s">
        <v>16802</v>
      </c>
      <c r="AO1630" s="113" t="s">
        <v>53</v>
      </c>
      <c r="AP1630" s="113">
        <v>2011</v>
      </c>
      <c r="AQ1630" s="113" t="s">
        <v>8</v>
      </c>
      <c r="AR1630" s="113" t="s">
        <v>17289</v>
      </c>
      <c r="AS1630" s="113" t="s">
        <v>14</v>
      </c>
      <c r="AT1630" s="113" t="s">
        <v>14</v>
      </c>
      <c r="AU1630" s="113" t="s">
        <v>16229</v>
      </c>
      <c r="AV1630" s="113" t="s">
        <v>14</v>
      </c>
    </row>
    <row r="1631" spans="1:49">
      <c r="A1631" s="116" t="s">
        <v>7180</v>
      </c>
      <c r="B1631" s="113">
        <v>132184303</v>
      </c>
      <c r="C1631" s="113" t="s">
        <v>6131</v>
      </c>
      <c r="E1631" s="113" t="s">
        <v>110</v>
      </c>
      <c r="F1631" s="113" t="s">
        <v>8</v>
      </c>
      <c r="G1631" s="114">
        <v>27555</v>
      </c>
      <c r="H1631" s="113" t="s">
        <v>16218</v>
      </c>
      <c r="I1631" s="113" t="s">
        <v>9866</v>
      </c>
      <c r="J1631" s="113" t="s">
        <v>9872</v>
      </c>
      <c r="K1631" s="113" t="s">
        <v>23069</v>
      </c>
      <c r="L1631" s="113">
        <v>82297467075</v>
      </c>
      <c r="M1631" s="113" t="s">
        <v>23070</v>
      </c>
      <c r="O1631" s="113" t="s">
        <v>23071</v>
      </c>
      <c r="P1631" s="113" t="s">
        <v>23072</v>
      </c>
      <c r="Q1631" s="113" t="s">
        <v>23073</v>
      </c>
      <c r="R1631" s="113">
        <v>15</v>
      </c>
      <c r="S1631" s="113" t="s">
        <v>13</v>
      </c>
      <c r="T1631" s="113" t="s">
        <v>23074</v>
      </c>
      <c r="U1631" s="113" t="s">
        <v>23075</v>
      </c>
      <c r="V1631" s="114">
        <v>35795</v>
      </c>
      <c r="W1631" s="114">
        <v>35796</v>
      </c>
      <c r="X1631" s="113" t="s">
        <v>23076</v>
      </c>
      <c r="Y1631" s="114">
        <v>36388</v>
      </c>
      <c r="Z1631" s="114">
        <v>36404</v>
      </c>
      <c r="AA1631" s="113">
        <v>12</v>
      </c>
      <c r="AB1631" s="113" t="s">
        <v>287</v>
      </c>
      <c r="AC1631" s="113">
        <v>34</v>
      </c>
      <c r="AD1631" s="113" t="s">
        <v>18</v>
      </c>
      <c r="AE1631" s="114">
        <v>42095</v>
      </c>
      <c r="AF1631" s="113">
        <v>10</v>
      </c>
      <c r="AG1631" s="113">
        <v>0</v>
      </c>
      <c r="AH1631" s="113" t="s">
        <v>16226</v>
      </c>
      <c r="AI1631" s="117" t="s">
        <v>9932</v>
      </c>
      <c r="AK1631" s="114">
        <v>44925</v>
      </c>
      <c r="AL1631" s="113">
        <v>40</v>
      </c>
      <c r="AM1631" s="113" t="s">
        <v>9870</v>
      </c>
      <c r="AN1631" s="113" t="s">
        <v>16282</v>
      </c>
      <c r="AO1631" s="113" t="s">
        <v>113</v>
      </c>
      <c r="AP1631" s="113">
        <v>2003</v>
      </c>
      <c r="AQ1631" s="113" t="s">
        <v>5236</v>
      </c>
      <c r="AR1631" s="113" t="s">
        <v>23077</v>
      </c>
      <c r="AS1631" s="113" t="s">
        <v>14</v>
      </c>
      <c r="AT1631" s="113" t="s">
        <v>14</v>
      </c>
      <c r="AU1631" s="113" t="s">
        <v>16229</v>
      </c>
      <c r="AV1631" s="113" t="s">
        <v>14</v>
      </c>
      <c r="AW1631" s="113" t="s">
        <v>14</v>
      </c>
    </row>
    <row r="1632" spans="1:49">
      <c r="A1632" s="116" t="s">
        <v>7383</v>
      </c>
      <c r="C1632" s="113" t="s">
        <v>1262</v>
      </c>
      <c r="E1632" s="113" t="s">
        <v>42460</v>
      </c>
      <c r="F1632" s="113" t="s">
        <v>8</v>
      </c>
      <c r="G1632" s="114">
        <v>27559</v>
      </c>
      <c r="H1632" s="113" t="s">
        <v>16230</v>
      </c>
      <c r="I1632" s="113" t="s">
        <v>9866</v>
      </c>
      <c r="J1632" s="113" t="s">
        <v>9872</v>
      </c>
      <c r="K1632" s="113" t="s">
        <v>46583</v>
      </c>
      <c r="L1632" s="113">
        <v>82293825877</v>
      </c>
      <c r="M1632" s="113" t="s">
        <v>11300</v>
      </c>
      <c r="O1632" s="113" t="s">
        <v>11301</v>
      </c>
      <c r="P1632" s="113" t="s">
        <v>42461</v>
      </c>
      <c r="Q1632" s="113" t="s">
        <v>42462</v>
      </c>
      <c r="R1632" s="113">
        <v>15</v>
      </c>
      <c r="S1632" s="113" t="s">
        <v>13</v>
      </c>
      <c r="T1632" s="113" t="s">
        <v>42463</v>
      </c>
      <c r="U1632" s="113" t="s">
        <v>42464</v>
      </c>
      <c r="V1632" s="114">
        <v>40210</v>
      </c>
      <c r="W1632" s="114">
        <v>40179</v>
      </c>
      <c r="X1632" s="113" t="s">
        <v>42465</v>
      </c>
      <c r="Y1632" s="114">
        <v>40906</v>
      </c>
      <c r="Z1632" s="114">
        <v>40909</v>
      </c>
      <c r="AA1632" s="113">
        <v>22</v>
      </c>
      <c r="AB1632" s="113" t="s">
        <v>25</v>
      </c>
      <c r="AC1632" s="113">
        <v>32</v>
      </c>
      <c r="AD1632" s="113" t="s">
        <v>84</v>
      </c>
      <c r="AE1632" s="114">
        <v>44652</v>
      </c>
      <c r="AF1632" s="113">
        <v>10</v>
      </c>
      <c r="AG1632" s="113">
        <v>3</v>
      </c>
      <c r="AH1632" s="113" t="s">
        <v>16226</v>
      </c>
      <c r="AI1632" s="117" t="s">
        <v>9875</v>
      </c>
      <c r="AK1632" s="114">
        <v>43739</v>
      </c>
      <c r="AL1632" s="113">
        <v>40</v>
      </c>
      <c r="AM1632" s="113" t="s">
        <v>9870</v>
      </c>
      <c r="AN1632" s="113" t="s">
        <v>16670</v>
      </c>
      <c r="AO1632" s="113" t="s">
        <v>94</v>
      </c>
      <c r="AP1632" s="113">
        <v>2009</v>
      </c>
      <c r="AQ1632" s="113" t="s">
        <v>8</v>
      </c>
      <c r="AR1632" s="113" t="s">
        <v>28703</v>
      </c>
      <c r="AS1632" s="113" t="s">
        <v>14</v>
      </c>
      <c r="AT1632" s="113" t="s">
        <v>14</v>
      </c>
      <c r="AU1632" s="113" t="s">
        <v>16229</v>
      </c>
      <c r="AV1632" s="113" t="s">
        <v>14</v>
      </c>
      <c r="AW1632" s="113" t="s">
        <v>14</v>
      </c>
    </row>
    <row r="1633" spans="1:49">
      <c r="A1633" s="116" t="s">
        <v>4640</v>
      </c>
      <c r="B1633" s="113">
        <v>570021452</v>
      </c>
      <c r="C1633" s="113" t="s">
        <v>4641</v>
      </c>
      <c r="E1633" s="113" t="s">
        <v>208</v>
      </c>
      <c r="F1633" s="113" t="s">
        <v>196</v>
      </c>
      <c r="G1633" s="114">
        <v>27560</v>
      </c>
      <c r="H1633" s="113" t="s">
        <v>16230</v>
      </c>
      <c r="I1633" s="113" t="s">
        <v>9866</v>
      </c>
      <c r="J1633" s="113" t="s">
        <v>9872</v>
      </c>
      <c r="K1633" s="113" t="s">
        <v>19584</v>
      </c>
      <c r="L1633" s="113">
        <v>85229085440</v>
      </c>
      <c r="M1633" s="113" t="s">
        <v>19585</v>
      </c>
      <c r="O1633" s="113" t="s">
        <v>11354</v>
      </c>
      <c r="P1633" s="113" t="s">
        <v>19586</v>
      </c>
      <c r="Q1633" s="113" t="s">
        <v>19587</v>
      </c>
      <c r="R1633" s="113">
        <v>15</v>
      </c>
      <c r="S1633" s="113" t="s">
        <v>13</v>
      </c>
      <c r="T1633" s="113" t="s">
        <v>19588</v>
      </c>
      <c r="U1633" s="113" t="s">
        <v>19589</v>
      </c>
      <c r="V1633" s="114">
        <v>39038</v>
      </c>
      <c r="W1633" s="114">
        <v>38808</v>
      </c>
      <c r="X1633" s="113" t="s">
        <v>19590</v>
      </c>
      <c r="Y1633" s="114">
        <v>39353</v>
      </c>
      <c r="Z1633" s="114">
        <v>39356</v>
      </c>
      <c r="AA1633" s="113">
        <v>22</v>
      </c>
      <c r="AB1633" s="113" t="s">
        <v>25</v>
      </c>
      <c r="AC1633" s="113">
        <v>32</v>
      </c>
      <c r="AD1633" s="113" t="s">
        <v>84</v>
      </c>
      <c r="AE1633" s="114">
        <v>44470</v>
      </c>
      <c r="AF1633" s="113">
        <v>16</v>
      </c>
      <c r="AG1633" s="113">
        <v>4</v>
      </c>
      <c r="AH1633" s="113" t="s">
        <v>16226</v>
      </c>
      <c r="AI1633" s="117" t="s">
        <v>9875</v>
      </c>
      <c r="AK1633" s="114">
        <v>43191</v>
      </c>
      <c r="AL1633" s="113">
        <v>25</v>
      </c>
      <c r="AM1633" s="113" t="s">
        <v>9974</v>
      </c>
      <c r="AN1633" s="113" t="s">
        <v>19591</v>
      </c>
      <c r="AO1633" s="113" t="s">
        <v>49</v>
      </c>
      <c r="AP1633" s="113">
        <v>1</v>
      </c>
      <c r="AQ1633" s="113" t="s">
        <v>9994</v>
      </c>
      <c r="AR1633" s="113" t="s">
        <v>17014</v>
      </c>
      <c r="AS1633" s="113" t="s">
        <v>14</v>
      </c>
      <c r="AT1633" s="113" t="s">
        <v>14</v>
      </c>
      <c r="AU1633" s="113" t="s">
        <v>16229</v>
      </c>
      <c r="AV1633" s="113" t="s">
        <v>14</v>
      </c>
      <c r="AW1633" s="113" t="s">
        <v>14</v>
      </c>
    </row>
    <row r="1634" spans="1:49">
      <c r="A1634" s="116" t="s">
        <v>8468</v>
      </c>
      <c r="B1634" s="113">
        <v>570013944</v>
      </c>
      <c r="C1634" s="113" t="s">
        <v>8469</v>
      </c>
      <c r="E1634" s="113" t="s">
        <v>34</v>
      </c>
      <c r="F1634" s="113" t="s">
        <v>8</v>
      </c>
      <c r="G1634" s="114">
        <v>27561</v>
      </c>
      <c r="H1634" s="113" t="s">
        <v>16230</v>
      </c>
      <c r="I1634" s="113" t="s">
        <v>9866</v>
      </c>
      <c r="J1634" s="113" t="s">
        <v>17219</v>
      </c>
      <c r="K1634" s="113" t="s">
        <v>19173</v>
      </c>
      <c r="L1634" s="113">
        <v>85399320000</v>
      </c>
      <c r="M1634" s="113" t="s">
        <v>11940</v>
      </c>
      <c r="O1634" s="113" t="s">
        <v>11941</v>
      </c>
      <c r="P1634" s="113" t="s">
        <v>19174</v>
      </c>
      <c r="Q1634" s="113" t="s">
        <v>19175</v>
      </c>
      <c r="R1634" s="113">
        <v>15</v>
      </c>
      <c r="S1634" s="113" t="s">
        <v>13</v>
      </c>
      <c r="T1634" s="113" t="s">
        <v>19176</v>
      </c>
      <c r="U1634" s="113" t="s">
        <v>19177</v>
      </c>
      <c r="V1634" s="114">
        <v>37192</v>
      </c>
      <c r="W1634" s="114">
        <v>37561</v>
      </c>
      <c r="X1634" s="113" t="s">
        <v>19178</v>
      </c>
      <c r="Y1634" s="114">
        <v>37945</v>
      </c>
      <c r="Z1634" s="114">
        <v>37956</v>
      </c>
      <c r="AA1634" s="113">
        <v>21</v>
      </c>
      <c r="AB1634" s="113" t="s">
        <v>24</v>
      </c>
      <c r="AC1634" s="113">
        <v>41</v>
      </c>
      <c r="AD1634" s="113" t="s">
        <v>52</v>
      </c>
      <c r="AE1634" s="114">
        <v>45566</v>
      </c>
      <c r="AF1634" s="113">
        <v>19</v>
      </c>
      <c r="AG1634" s="113">
        <v>2</v>
      </c>
      <c r="AH1634" s="113" t="s">
        <v>9913</v>
      </c>
      <c r="AI1634" s="117" t="s">
        <v>6629</v>
      </c>
      <c r="AJ1634" s="113" t="s">
        <v>45514</v>
      </c>
      <c r="AK1634" s="114">
        <v>45120</v>
      </c>
      <c r="AL1634" s="113">
        <v>40</v>
      </c>
      <c r="AM1634" s="113" t="s">
        <v>9870</v>
      </c>
      <c r="AN1634" s="113" t="s">
        <v>16538</v>
      </c>
      <c r="AO1634" s="113" t="s">
        <v>169</v>
      </c>
      <c r="AP1634" s="113">
        <v>2007</v>
      </c>
      <c r="AQ1634" s="113" t="s">
        <v>8</v>
      </c>
      <c r="AR1634" s="113" t="s">
        <v>19179</v>
      </c>
      <c r="AS1634" s="113" t="s">
        <v>14</v>
      </c>
      <c r="AT1634" s="113" t="s">
        <v>14</v>
      </c>
      <c r="AU1634" s="113" t="s">
        <v>16229</v>
      </c>
      <c r="AV1634" s="113" t="s">
        <v>14</v>
      </c>
      <c r="AW1634" s="113" t="s">
        <v>14</v>
      </c>
    </row>
    <row r="1635" spans="1:49">
      <c r="A1635" s="116" t="s">
        <v>4846</v>
      </c>
      <c r="C1635" s="113" t="s">
        <v>4847</v>
      </c>
      <c r="F1635" s="113" t="s">
        <v>8</v>
      </c>
      <c r="G1635" s="114">
        <v>27564</v>
      </c>
      <c r="H1635" s="113" t="s">
        <v>16230</v>
      </c>
      <c r="I1635" s="113" t="s">
        <v>9866</v>
      </c>
      <c r="J1635" s="113" t="s">
        <v>9872</v>
      </c>
      <c r="K1635" s="113" t="s">
        <v>33519</v>
      </c>
      <c r="L1635" s="113">
        <v>82311042199</v>
      </c>
      <c r="M1635" s="113" t="s">
        <v>14040</v>
      </c>
      <c r="O1635" s="113" t="s">
        <v>10503</v>
      </c>
      <c r="P1635" s="113" t="s">
        <v>33520</v>
      </c>
      <c r="Q1635" s="113" t="s">
        <v>33521</v>
      </c>
      <c r="R1635" s="113">
        <v>15</v>
      </c>
      <c r="S1635" s="113" t="s">
        <v>13</v>
      </c>
      <c r="T1635" s="113" t="s">
        <v>33522</v>
      </c>
      <c r="U1635" s="113" t="s">
        <v>33523</v>
      </c>
      <c r="V1635" s="114">
        <v>42032</v>
      </c>
      <c r="W1635" s="114">
        <v>41944</v>
      </c>
      <c r="X1635" s="113" t="s">
        <v>33524</v>
      </c>
      <c r="Y1635" s="114">
        <v>42612</v>
      </c>
      <c r="Z1635" s="114">
        <v>42614</v>
      </c>
      <c r="AA1635" s="113">
        <v>21</v>
      </c>
      <c r="AB1635" s="113" t="s">
        <v>24</v>
      </c>
      <c r="AC1635" s="113">
        <v>31</v>
      </c>
      <c r="AD1635" s="113" t="s">
        <v>9</v>
      </c>
      <c r="AE1635" s="114">
        <v>45566</v>
      </c>
      <c r="AF1635" s="113">
        <v>15</v>
      </c>
      <c r="AG1635" s="113">
        <v>7</v>
      </c>
      <c r="AH1635" s="113" t="s">
        <v>16263</v>
      </c>
      <c r="AI1635" s="117" t="s">
        <v>16264</v>
      </c>
      <c r="AK1635" s="114">
        <v>45505</v>
      </c>
      <c r="AL1635" s="113">
        <v>15</v>
      </c>
      <c r="AM1635" s="113" t="s">
        <v>9885</v>
      </c>
      <c r="AN1635" s="113" t="s">
        <v>20330</v>
      </c>
      <c r="AO1635" s="113" t="s">
        <v>1026</v>
      </c>
      <c r="AP1635" s="113">
        <v>1994</v>
      </c>
      <c r="AQ1635" s="113" t="s">
        <v>8</v>
      </c>
      <c r="AR1635" s="113" t="s">
        <v>45720</v>
      </c>
      <c r="AS1635" s="113" t="s">
        <v>14</v>
      </c>
      <c r="AT1635" s="113" t="s">
        <v>14</v>
      </c>
      <c r="AU1635" s="113" t="s">
        <v>16229</v>
      </c>
      <c r="AV1635" s="113" t="s">
        <v>14</v>
      </c>
    </row>
    <row r="1636" spans="1:49">
      <c r="A1636" s="116" t="s">
        <v>3387</v>
      </c>
      <c r="B1636" s="113">
        <v>140317381</v>
      </c>
      <c r="C1636" s="113" t="s">
        <v>2541</v>
      </c>
      <c r="E1636" s="113" t="s">
        <v>97</v>
      </c>
      <c r="F1636" s="113" t="s">
        <v>154</v>
      </c>
      <c r="G1636" s="114">
        <v>27565</v>
      </c>
      <c r="H1636" s="113" t="s">
        <v>16218</v>
      </c>
      <c r="I1636" s="113" t="s">
        <v>9866</v>
      </c>
      <c r="J1636" s="113" t="s">
        <v>9872</v>
      </c>
      <c r="K1636" s="113" t="s">
        <v>39392</v>
      </c>
      <c r="L1636" s="113">
        <v>82217592392</v>
      </c>
      <c r="M1636" s="113" t="s">
        <v>19946</v>
      </c>
      <c r="O1636" s="113" t="s">
        <v>15230</v>
      </c>
      <c r="P1636" s="113" t="s">
        <v>39393</v>
      </c>
      <c r="Q1636" s="113" t="s">
        <v>39394</v>
      </c>
      <c r="R1636" s="113">
        <v>15</v>
      </c>
      <c r="S1636" s="113" t="s">
        <v>13</v>
      </c>
      <c r="T1636" s="113" t="s">
        <v>39395</v>
      </c>
      <c r="U1636" s="113" t="s">
        <v>39396</v>
      </c>
      <c r="V1636" s="114">
        <v>34851</v>
      </c>
      <c r="W1636" s="114">
        <v>34759</v>
      </c>
      <c r="X1636" s="113" t="s">
        <v>39397</v>
      </c>
      <c r="Y1636" s="114">
        <v>35924</v>
      </c>
      <c r="Z1636" s="114">
        <v>35947</v>
      </c>
      <c r="AA1636" s="113">
        <v>21</v>
      </c>
      <c r="AB1636" s="113" t="s">
        <v>24</v>
      </c>
      <c r="AC1636" s="113">
        <v>41</v>
      </c>
      <c r="AD1636" s="113" t="s">
        <v>52</v>
      </c>
      <c r="AE1636" s="114">
        <v>44105</v>
      </c>
      <c r="AF1636" s="113">
        <v>20</v>
      </c>
      <c r="AG1636" s="113">
        <v>7</v>
      </c>
      <c r="AH1636" s="113" t="s">
        <v>9913</v>
      </c>
      <c r="AI1636" s="117" t="s">
        <v>1555</v>
      </c>
      <c r="AJ1636" s="113" t="s">
        <v>45516</v>
      </c>
      <c r="AK1636" s="114">
        <v>44558</v>
      </c>
      <c r="AL1636" s="113">
        <v>40</v>
      </c>
      <c r="AM1636" s="113" t="s">
        <v>9870</v>
      </c>
      <c r="AN1636" s="113" t="s">
        <v>17701</v>
      </c>
      <c r="AO1636" s="113" t="s">
        <v>572</v>
      </c>
      <c r="AP1636" s="113">
        <v>2004</v>
      </c>
      <c r="AQ1636" s="113" t="s">
        <v>6669</v>
      </c>
      <c r="AR1636" s="113" t="s">
        <v>46273</v>
      </c>
      <c r="AS1636" s="113" t="s">
        <v>14</v>
      </c>
      <c r="AT1636" s="113" t="s">
        <v>14</v>
      </c>
      <c r="AU1636" s="113" t="s">
        <v>16229</v>
      </c>
      <c r="AV1636" s="113" t="s">
        <v>14</v>
      </c>
      <c r="AW1636" s="113" t="s">
        <v>14</v>
      </c>
    </row>
    <row r="1637" spans="1:49">
      <c r="A1637" s="116" t="s">
        <v>1721</v>
      </c>
      <c r="B1637" s="113">
        <v>570027763</v>
      </c>
      <c r="C1637" s="113" t="s">
        <v>1722</v>
      </c>
      <c r="E1637" s="113" t="s">
        <v>110</v>
      </c>
      <c r="F1637" s="113" t="s">
        <v>8</v>
      </c>
      <c r="G1637" s="114">
        <v>27566</v>
      </c>
      <c r="H1637" s="113" t="s">
        <v>16230</v>
      </c>
      <c r="I1637" s="113" t="s">
        <v>9866</v>
      </c>
      <c r="J1637" s="113" t="s">
        <v>9872</v>
      </c>
      <c r="K1637" s="113" t="s">
        <v>25770</v>
      </c>
      <c r="L1637" s="113">
        <v>82350407775</v>
      </c>
      <c r="M1637" s="113" t="s">
        <v>11800</v>
      </c>
      <c r="O1637" s="113" t="s">
        <v>25771</v>
      </c>
      <c r="P1637" s="113" t="s">
        <v>25772</v>
      </c>
      <c r="Q1637" s="113" t="s">
        <v>25773</v>
      </c>
      <c r="R1637" s="113">
        <v>15</v>
      </c>
      <c r="S1637" s="113" t="s">
        <v>13</v>
      </c>
      <c r="T1637" s="113" t="s">
        <v>25774</v>
      </c>
      <c r="U1637" s="113" t="s">
        <v>25775</v>
      </c>
      <c r="V1637" s="114">
        <v>39387</v>
      </c>
      <c r="W1637" s="114">
        <v>39083</v>
      </c>
      <c r="X1637" s="113" t="s">
        <v>25776</v>
      </c>
      <c r="Y1637" s="114">
        <v>39720</v>
      </c>
      <c r="Z1637" s="114">
        <v>39722</v>
      </c>
      <c r="AA1637" s="113">
        <v>21</v>
      </c>
      <c r="AB1637" s="113" t="s">
        <v>24</v>
      </c>
      <c r="AC1637" s="113">
        <v>34</v>
      </c>
      <c r="AD1637" s="113" t="s">
        <v>18</v>
      </c>
      <c r="AE1637" s="114">
        <v>45383</v>
      </c>
      <c r="AF1637" s="113">
        <v>21</v>
      </c>
      <c r="AG1637" s="113">
        <v>3</v>
      </c>
      <c r="AH1637" s="113" t="s">
        <v>9913</v>
      </c>
      <c r="AI1637" s="117" t="s">
        <v>1555</v>
      </c>
      <c r="AJ1637" s="113" t="s">
        <v>45516</v>
      </c>
      <c r="AK1637" s="114">
        <v>43497</v>
      </c>
      <c r="AL1637" s="113">
        <v>40</v>
      </c>
      <c r="AM1637" s="113" t="s">
        <v>9870</v>
      </c>
      <c r="AN1637" s="113" t="s">
        <v>16282</v>
      </c>
      <c r="AO1637" s="113" t="s">
        <v>113</v>
      </c>
      <c r="AP1637" s="113">
        <v>2011</v>
      </c>
      <c r="AQ1637" s="113" t="s">
        <v>8</v>
      </c>
      <c r="AR1637" s="113" t="s">
        <v>25777</v>
      </c>
      <c r="AS1637" s="113" t="s">
        <v>14</v>
      </c>
      <c r="AT1637" s="113" t="s">
        <v>14</v>
      </c>
      <c r="AU1637" s="113" t="s">
        <v>16229</v>
      </c>
      <c r="AV1637" s="113" t="s">
        <v>14</v>
      </c>
      <c r="AW1637" s="113" t="s">
        <v>14</v>
      </c>
    </row>
    <row r="1638" spans="1:49">
      <c r="A1638" s="116" t="s">
        <v>8028</v>
      </c>
      <c r="B1638" s="113">
        <v>570021231</v>
      </c>
      <c r="C1638" s="113" t="s">
        <v>8029</v>
      </c>
      <c r="E1638" s="113" t="s">
        <v>223</v>
      </c>
      <c r="F1638" s="113" t="s">
        <v>1138</v>
      </c>
      <c r="G1638" s="114">
        <v>27570</v>
      </c>
      <c r="H1638" s="113" t="s">
        <v>16230</v>
      </c>
      <c r="I1638" s="113" t="s">
        <v>9896</v>
      </c>
      <c r="J1638" s="113" t="s">
        <v>9872</v>
      </c>
      <c r="K1638" s="113" t="s">
        <v>43213</v>
      </c>
      <c r="L1638" s="113">
        <v>82291778650</v>
      </c>
      <c r="M1638" s="113" t="s">
        <v>9902</v>
      </c>
      <c r="O1638" s="113" t="s">
        <v>9903</v>
      </c>
      <c r="P1638" s="113" t="s">
        <v>43214</v>
      </c>
      <c r="Q1638" s="113" t="s">
        <v>43215</v>
      </c>
      <c r="R1638" s="113">
        <v>15</v>
      </c>
      <c r="S1638" s="113" t="s">
        <v>13</v>
      </c>
      <c r="T1638" s="113" t="s">
        <v>43216</v>
      </c>
      <c r="U1638" s="113" t="s">
        <v>43217</v>
      </c>
      <c r="V1638" s="114">
        <v>39038</v>
      </c>
      <c r="W1638" s="114">
        <v>38808</v>
      </c>
      <c r="X1638" s="113" t="s">
        <v>43218</v>
      </c>
      <c r="Y1638" s="114">
        <v>39353</v>
      </c>
      <c r="Z1638" s="114">
        <v>39356</v>
      </c>
      <c r="AA1638" s="113">
        <v>21</v>
      </c>
      <c r="AB1638" s="113" t="s">
        <v>24</v>
      </c>
      <c r="AC1638" s="113">
        <v>33</v>
      </c>
      <c r="AD1638" s="113" t="s">
        <v>10</v>
      </c>
      <c r="AE1638" s="114">
        <v>45017</v>
      </c>
      <c r="AF1638" s="113">
        <v>18</v>
      </c>
      <c r="AG1638" s="113">
        <v>5</v>
      </c>
      <c r="AH1638" s="113" t="s">
        <v>16226</v>
      </c>
      <c r="AI1638" s="117" t="s">
        <v>2025</v>
      </c>
      <c r="AK1638" s="114">
        <v>45017</v>
      </c>
      <c r="AL1638" s="113">
        <v>30</v>
      </c>
      <c r="AM1638" s="113" t="s">
        <v>9882</v>
      </c>
      <c r="AN1638" s="113" t="s">
        <v>20141</v>
      </c>
      <c r="AO1638" s="113" t="s">
        <v>932</v>
      </c>
      <c r="AP1638" s="113">
        <v>2019</v>
      </c>
      <c r="AQ1638" s="113" t="s">
        <v>9905</v>
      </c>
      <c r="AR1638" s="113" t="s">
        <v>18832</v>
      </c>
      <c r="AS1638" s="113" t="s">
        <v>14</v>
      </c>
      <c r="AT1638" s="113" t="s">
        <v>14</v>
      </c>
      <c r="AU1638" s="113" t="s">
        <v>16229</v>
      </c>
      <c r="AV1638" s="113" t="s">
        <v>14</v>
      </c>
      <c r="AW1638" s="113" t="s">
        <v>14</v>
      </c>
    </row>
    <row r="1639" spans="1:49">
      <c r="A1639" s="116" t="s">
        <v>4959</v>
      </c>
      <c r="B1639" s="113">
        <v>570028795</v>
      </c>
      <c r="C1639" s="113" t="s">
        <v>4960</v>
      </c>
      <c r="E1639" s="113" t="s">
        <v>67</v>
      </c>
      <c r="F1639" s="113" t="s">
        <v>8</v>
      </c>
      <c r="G1639" s="114">
        <v>27571</v>
      </c>
      <c r="H1639" s="113" t="s">
        <v>16230</v>
      </c>
      <c r="I1639" s="113" t="s">
        <v>9866</v>
      </c>
      <c r="J1639" s="113" t="s">
        <v>9872</v>
      </c>
      <c r="K1639" s="113" t="s">
        <v>21317</v>
      </c>
      <c r="L1639" s="113">
        <v>82259167696</v>
      </c>
      <c r="M1639" s="113" t="s">
        <v>46169</v>
      </c>
      <c r="O1639" s="113" t="s">
        <v>12208</v>
      </c>
      <c r="P1639" s="113" t="s">
        <v>21318</v>
      </c>
      <c r="Q1639" s="113" t="s">
        <v>21319</v>
      </c>
      <c r="R1639" s="113">
        <v>15</v>
      </c>
      <c r="S1639" s="113" t="s">
        <v>13</v>
      </c>
      <c r="T1639" s="113" t="s">
        <v>21320</v>
      </c>
      <c r="U1639" s="113" t="s">
        <v>21321</v>
      </c>
      <c r="V1639" s="114">
        <v>39389</v>
      </c>
      <c r="W1639" s="114">
        <v>39083</v>
      </c>
      <c r="X1639" s="113" t="s">
        <v>21322</v>
      </c>
      <c r="Y1639" s="114">
        <v>39720</v>
      </c>
      <c r="Z1639" s="114">
        <v>39722</v>
      </c>
      <c r="AA1639" s="113">
        <v>21</v>
      </c>
      <c r="AB1639" s="113" t="s">
        <v>24</v>
      </c>
      <c r="AC1639" s="113">
        <v>33</v>
      </c>
      <c r="AD1639" s="113" t="s">
        <v>10</v>
      </c>
      <c r="AE1639" s="114">
        <v>45200</v>
      </c>
      <c r="AF1639" s="113">
        <v>14</v>
      </c>
      <c r="AG1639" s="113">
        <v>9</v>
      </c>
      <c r="AH1639" s="113" t="s">
        <v>16263</v>
      </c>
      <c r="AI1639" s="117" t="s">
        <v>16264</v>
      </c>
      <c r="AK1639" s="114">
        <v>45302</v>
      </c>
      <c r="AL1639" s="113">
        <v>40</v>
      </c>
      <c r="AM1639" s="113" t="s">
        <v>9870</v>
      </c>
      <c r="AN1639" s="113" t="s">
        <v>18788</v>
      </c>
      <c r="AO1639" s="113" t="s">
        <v>71</v>
      </c>
      <c r="AP1639" s="113">
        <v>2013</v>
      </c>
      <c r="AQ1639" s="113" t="s">
        <v>8</v>
      </c>
      <c r="AR1639" s="113" t="s">
        <v>18771</v>
      </c>
      <c r="AS1639" s="113" t="s">
        <v>14</v>
      </c>
      <c r="AT1639" s="113" t="s">
        <v>14</v>
      </c>
      <c r="AU1639" s="113" t="s">
        <v>16229</v>
      </c>
      <c r="AV1639" s="113" t="s">
        <v>14</v>
      </c>
    </row>
    <row r="1640" spans="1:49">
      <c r="A1640" s="116" t="s">
        <v>4322</v>
      </c>
      <c r="C1640" s="113" t="s">
        <v>4323</v>
      </c>
      <c r="E1640" s="113" t="s">
        <v>110</v>
      </c>
      <c r="F1640" s="113" t="s">
        <v>8</v>
      </c>
      <c r="G1640" s="114">
        <v>27574</v>
      </c>
      <c r="H1640" s="113" t="s">
        <v>16230</v>
      </c>
      <c r="I1640" s="113" t="s">
        <v>10007</v>
      </c>
      <c r="J1640" s="113" t="s">
        <v>9872</v>
      </c>
      <c r="K1640" s="113" t="s">
        <v>31664</v>
      </c>
      <c r="L1640" s="113">
        <v>81341232333</v>
      </c>
      <c r="M1640" s="113" t="s">
        <v>31665</v>
      </c>
      <c r="O1640" s="113" t="s">
        <v>31666</v>
      </c>
      <c r="P1640" s="113" t="s">
        <v>31667</v>
      </c>
      <c r="Q1640" s="113" t="s">
        <v>31668</v>
      </c>
      <c r="R1640" s="113">
        <v>15</v>
      </c>
      <c r="S1640" s="113" t="s">
        <v>13</v>
      </c>
      <c r="T1640" s="113" t="s">
        <v>31669</v>
      </c>
      <c r="U1640" s="113" t="s">
        <v>31670</v>
      </c>
      <c r="V1640" s="114">
        <v>39965</v>
      </c>
      <c r="W1640" s="114">
        <v>39904</v>
      </c>
      <c r="X1640" s="113" t="s">
        <v>31671</v>
      </c>
      <c r="Y1640" s="114">
        <v>40542</v>
      </c>
      <c r="Z1640" s="114">
        <v>40544</v>
      </c>
      <c r="AA1640" s="113">
        <v>31</v>
      </c>
      <c r="AB1640" s="113" t="s">
        <v>9</v>
      </c>
      <c r="AC1640" s="113">
        <v>34</v>
      </c>
      <c r="AD1640" s="113" t="s">
        <v>18</v>
      </c>
      <c r="AE1640" s="114">
        <v>44287</v>
      </c>
      <c r="AF1640" s="113">
        <v>12</v>
      </c>
      <c r="AG1640" s="113">
        <v>0</v>
      </c>
      <c r="AH1640" s="113" t="s">
        <v>16263</v>
      </c>
      <c r="AI1640" s="117" t="s">
        <v>16264</v>
      </c>
      <c r="AK1640" s="114">
        <v>45302</v>
      </c>
      <c r="AL1640" s="113">
        <v>40</v>
      </c>
      <c r="AM1640" s="113" t="s">
        <v>9870</v>
      </c>
      <c r="AN1640" s="113" t="s">
        <v>16282</v>
      </c>
      <c r="AO1640" s="113" t="s">
        <v>113</v>
      </c>
      <c r="AP1640" s="113">
        <v>2005</v>
      </c>
      <c r="AQ1640" s="113" t="s">
        <v>204</v>
      </c>
      <c r="AR1640" s="113" t="s">
        <v>22822</v>
      </c>
      <c r="AS1640" s="113" t="s">
        <v>14</v>
      </c>
      <c r="AT1640" s="113" t="s">
        <v>14</v>
      </c>
      <c r="AU1640" s="113" t="s">
        <v>16229</v>
      </c>
      <c r="AV1640" s="113" t="s">
        <v>14</v>
      </c>
    </row>
    <row r="1641" spans="1:49">
      <c r="A1641" s="116" t="s">
        <v>2987</v>
      </c>
      <c r="B1641" s="113">
        <v>570027483</v>
      </c>
      <c r="C1641" s="113" t="s">
        <v>1354</v>
      </c>
      <c r="F1641" s="113" t="s">
        <v>8</v>
      </c>
      <c r="G1641" s="114">
        <v>27577</v>
      </c>
      <c r="H1641" s="113" t="s">
        <v>16218</v>
      </c>
      <c r="I1641" s="113" t="s">
        <v>9866</v>
      </c>
      <c r="J1641" s="113" t="s">
        <v>9872</v>
      </c>
      <c r="K1641" s="113" t="s">
        <v>33183</v>
      </c>
      <c r="L1641" s="113">
        <v>82292237172</v>
      </c>
      <c r="M1641" s="113" t="s">
        <v>11444</v>
      </c>
      <c r="O1641" s="113" t="s">
        <v>11445</v>
      </c>
      <c r="P1641" s="113" t="s">
        <v>33184</v>
      </c>
      <c r="Q1641" s="113" t="s">
        <v>33185</v>
      </c>
      <c r="R1641" s="113">
        <v>15</v>
      </c>
      <c r="S1641" s="113" t="s">
        <v>13</v>
      </c>
      <c r="T1641" s="113" t="s">
        <v>33186</v>
      </c>
      <c r="U1641" s="113" t="s">
        <v>33187</v>
      </c>
      <c r="V1641" s="114">
        <v>39387</v>
      </c>
      <c r="W1641" s="114">
        <v>39083</v>
      </c>
      <c r="X1641" s="113" t="s">
        <v>33188</v>
      </c>
      <c r="Y1641" s="114">
        <v>39720</v>
      </c>
      <c r="Z1641" s="114">
        <v>39722</v>
      </c>
      <c r="AA1641" s="113">
        <v>21</v>
      </c>
      <c r="AB1641" s="113" t="s">
        <v>24</v>
      </c>
      <c r="AC1641" s="113">
        <v>31</v>
      </c>
      <c r="AD1641" s="113" t="s">
        <v>9</v>
      </c>
      <c r="AE1641" s="114">
        <v>45017</v>
      </c>
      <c r="AF1641" s="113">
        <v>18</v>
      </c>
      <c r="AG1641" s="113">
        <v>3</v>
      </c>
      <c r="AH1641" s="113" t="s">
        <v>16263</v>
      </c>
      <c r="AI1641" s="117" t="s">
        <v>16325</v>
      </c>
      <c r="AK1641" s="114">
        <v>45302</v>
      </c>
      <c r="AL1641" s="113">
        <v>15</v>
      </c>
      <c r="AM1641" s="113" t="s">
        <v>9885</v>
      </c>
      <c r="AN1641" s="113" t="s">
        <v>17932</v>
      </c>
      <c r="AO1641" s="113" t="s">
        <v>185</v>
      </c>
      <c r="AP1641" s="113">
        <v>1997</v>
      </c>
      <c r="AQ1641" s="113" t="s">
        <v>8</v>
      </c>
      <c r="AR1641" s="113" t="s">
        <v>19695</v>
      </c>
      <c r="AS1641" s="113" t="s">
        <v>14</v>
      </c>
      <c r="AT1641" s="113" t="s">
        <v>14</v>
      </c>
      <c r="AU1641" s="113" t="s">
        <v>16229</v>
      </c>
      <c r="AV1641" s="113" t="s">
        <v>14</v>
      </c>
    </row>
    <row r="1642" spans="1:49">
      <c r="A1642" s="116" t="s">
        <v>5504</v>
      </c>
      <c r="B1642" s="113">
        <v>570015615</v>
      </c>
      <c r="C1642" s="113" t="s">
        <v>5505</v>
      </c>
      <c r="E1642" s="113" t="s">
        <v>1685</v>
      </c>
      <c r="F1642" s="113" t="s">
        <v>8</v>
      </c>
      <c r="G1642" s="114">
        <v>27582</v>
      </c>
      <c r="H1642" s="113" t="s">
        <v>16230</v>
      </c>
      <c r="I1642" s="113" t="s">
        <v>9866</v>
      </c>
      <c r="J1642" s="113" t="s">
        <v>9872</v>
      </c>
      <c r="K1642" s="113" t="s">
        <v>23709</v>
      </c>
      <c r="L1642" s="113">
        <v>82219755065</v>
      </c>
      <c r="M1642" s="113" t="s">
        <v>23710</v>
      </c>
      <c r="O1642" s="113" t="s">
        <v>12592</v>
      </c>
      <c r="P1642" s="113" t="s">
        <v>23711</v>
      </c>
      <c r="Q1642" s="113" t="s">
        <v>23712</v>
      </c>
      <c r="R1642" s="113">
        <v>15</v>
      </c>
      <c r="S1642" s="113" t="s">
        <v>13</v>
      </c>
      <c r="T1642" s="113" t="s">
        <v>23713</v>
      </c>
      <c r="U1642" s="113" t="s">
        <v>23714</v>
      </c>
      <c r="V1642" s="114">
        <v>37998</v>
      </c>
      <c r="W1642" s="114">
        <v>37956</v>
      </c>
      <c r="X1642" s="113" t="s">
        <v>23715</v>
      </c>
      <c r="Y1642" s="114">
        <v>38408</v>
      </c>
      <c r="Z1642" s="114">
        <v>38412</v>
      </c>
      <c r="AA1642" s="113">
        <v>23</v>
      </c>
      <c r="AB1642" s="113" t="s">
        <v>78</v>
      </c>
      <c r="AC1642" s="113">
        <v>34</v>
      </c>
      <c r="AD1642" s="113" t="s">
        <v>18</v>
      </c>
      <c r="AE1642" s="114">
        <v>44470</v>
      </c>
      <c r="AF1642" s="113">
        <v>15</v>
      </c>
      <c r="AG1642" s="113">
        <v>10</v>
      </c>
      <c r="AH1642" s="113" t="s">
        <v>16226</v>
      </c>
      <c r="AI1642" s="117" t="s">
        <v>302</v>
      </c>
      <c r="AK1642" s="114">
        <v>44470</v>
      </c>
      <c r="AL1642" s="113">
        <v>30</v>
      </c>
      <c r="AM1642" s="113" t="s">
        <v>9882</v>
      </c>
      <c r="AN1642" s="113" t="s">
        <v>23716</v>
      </c>
      <c r="AO1642" s="113" t="s">
        <v>107</v>
      </c>
      <c r="AP1642" s="113">
        <v>1998</v>
      </c>
      <c r="AQ1642" s="113" t="s">
        <v>8</v>
      </c>
      <c r="AR1642" s="113" t="s">
        <v>16437</v>
      </c>
      <c r="AS1642" s="113" t="s">
        <v>14</v>
      </c>
      <c r="AT1642" s="113" t="s">
        <v>14</v>
      </c>
      <c r="AU1642" s="113" t="s">
        <v>16229</v>
      </c>
      <c r="AV1642" s="113" t="s">
        <v>14</v>
      </c>
      <c r="AW1642" s="113" t="s">
        <v>14</v>
      </c>
    </row>
    <row r="1643" spans="1:49">
      <c r="A1643" s="116" t="s">
        <v>731</v>
      </c>
      <c r="B1643" s="113">
        <v>570027715</v>
      </c>
      <c r="C1643" s="113" t="s">
        <v>218</v>
      </c>
      <c r="E1643" s="113" t="s">
        <v>7</v>
      </c>
      <c r="F1643" s="113" t="s">
        <v>8</v>
      </c>
      <c r="G1643" s="114">
        <v>27584</v>
      </c>
      <c r="H1643" s="113" t="s">
        <v>16218</v>
      </c>
      <c r="I1643" s="113" t="s">
        <v>9866</v>
      </c>
      <c r="J1643" s="113" t="s">
        <v>9872</v>
      </c>
      <c r="K1643" s="113" t="s">
        <v>37985</v>
      </c>
      <c r="L1643" s="113">
        <v>82187904567</v>
      </c>
      <c r="M1643" s="113" t="s">
        <v>37986</v>
      </c>
      <c r="O1643" s="113" t="s">
        <v>37987</v>
      </c>
      <c r="P1643" s="113" t="s">
        <v>37988</v>
      </c>
      <c r="Q1643" s="113" t="s">
        <v>37989</v>
      </c>
      <c r="R1643" s="113">
        <v>15</v>
      </c>
      <c r="S1643" s="113" t="s">
        <v>13</v>
      </c>
      <c r="T1643" s="113" t="s">
        <v>37990</v>
      </c>
      <c r="U1643" s="113" t="s">
        <v>37991</v>
      </c>
      <c r="V1643" s="114">
        <v>39387</v>
      </c>
      <c r="W1643" s="114">
        <v>39083</v>
      </c>
      <c r="X1643" s="113" t="s">
        <v>37992</v>
      </c>
      <c r="Y1643" s="114">
        <v>39720</v>
      </c>
      <c r="Z1643" s="114">
        <v>39722</v>
      </c>
      <c r="AA1643" s="113">
        <v>21</v>
      </c>
      <c r="AB1643" s="113" t="s">
        <v>24</v>
      </c>
      <c r="AC1643" s="113">
        <v>32</v>
      </c>
      <c r="AD1643" s="113" t="s">
        <v>84</v>
      </c>
      <c r="AE1643" s="114">
        <v>45017</v>
      </c>
      <c r="AF1643" s="113">
        <v>17</v>
      </c>
      <c r="AG1643" s="113">
        <v>3</v>
      </c>
      <c r="AH1643" s="113" t="s">
        <v>16263</v>
      </c>
      <c r="AI1643" s="117" t="s">
        <v>16264</v>
      </c>
      <c r="AK1643" s="114">
        <v>45302</v>
      </c>
      <c r="AL1643" s="113">
        <v>40</v>
      </c>
      <c r="AM1643" s="113" t="s">
        <v>9870</v>
      </c>
      <c r="AN1643" s="113" t="s">
        <v>16334</v>
      </c>
      <c r="AO1643" s="113" t="s">
        <v>383</v>
      </c>
      <c r="AP1643" s="113">
        <v>2016</v>
      </c>
      <c r="AQ1643" s="113" t="s">
        <v>8</v>
      </c>
      <c r="AR1643" s="113" t="s">
        <v>18453</v>
      </c>
      <c r="AS1643" s="113" t="s">
        <v>14</v>
      </c>
      <c r="AT1643" s="113" t="s">
        <v>14</v>
      </c>
      <c r="AU1643" s="113" t="s">
        <v>16229</v>
      </c>
      <c r="AV1643" s="113" t="s">
        <v>14</v>
      </c>
    </row>
    <row r="1644" spans="1:49">
      <c r="A1644" s="116" t="s">
        <v>3750</v>
      </c>
      <c r="C1644" s="113" t="s">
        <v>3751</v>
      </c>
      <c r="F1644" s="113" t="s">
        <v>8</v>
      </c>
      <c r="G1644" s="114">
        <v>27589</v>
      </c>
      <c r="H1644" s="113" t="s">
        <v>16218</v>
      </c>
      <c r="I1644" s="113" t="s">
        <v>9866</v>
      </c>
      <c r="J1644" s="113" t="s">
        <v>9872</v>
      </c>
      <c r="K1644" s="113" t="s">
        <v>23585</v>
      </c>
      <c r="L1644" s="113">
        <v>82196300475</v>
      </c>
      <c r="M1644" s="113" t="s">
        <v>14074</v>
      </c>
      <c r="O1644" s="113" t="s">
        <v>14075</v>
      </c>
      <c r="P1644" s="113" t="s">
        <v>23586</v>
      </c>
      <c r="Q1644" s="113" t="s">
        <v>23587</v>
      </c>
      <c r="R1644" s="113">
        <v>15</v>
      </c>
      <c r="S1644" s="113" t="s">
        <v>13</v>
      </c>
      <c r="T1644" s="113" t="s">
        <v>23588</v>
      </c>
      <c r="U1644" s="113" t="s">
        <v>23589</v>
      </c>
      <c r="V1644" s="114">
        <v>42039</v>
      </c>
      <c r="W1644" s="114">
        <v>42036</v>
      </c>
      <c r="X1644" s="113" t="s">
        <v>23590</v>
      </c>
      <c r="Y1644" s="114">
        <v>42612</v>
      </c>
      <c r="Z1644" s="114">
        <v>42614</v>
      </c>
      <c r="AA1644" s="113">
        <v>21</v>
      </c>
      <c r="AB1644" s="113" t="s">
        <v>24</v>
      </c>
      <c r="AC1644" s="113">
        <v>22</v>
      </c>
      <c r="AD1644" s="113" t="s">
        <v>25</v>
      </c>
      <c r="AE1644" s="114">
        <v>43556</v>
      </c>
      <c r="AF1644" s="113">
        <v>14</v>
      </c>
      <c r="AG1644" s="113">
        <v>4</v>
      </c>
      <c r="AH1644" s="113" t="s">
        <v>16263</v>
      </c>
      <c r="AI1644" s="117" t="s">
        <v>16325</v>
      </c>
      <c r="AK1644" s="114">
        <v>45302</v>
      </c>
      <c r="AL1644" s="113">
        <v>15</v>
      </c>
      <c r="AM1644" s="113" t="s">
        <v>9885</v>
      </c>
      <c r="AN1644" s="113" t="s">
        <v>17226</v>
      </c>
      <c r="AO1644" s="113" t="s">
        <v>3497</v>
      </c>
      <c r="AP1644" s="113">
        <v>1996</v>
      </c>
      <c r="AQ1644" s="113" t="s">
        <v>8</v>
      </c>
      <c r="AR1644" s="113" t="s">
        <v>29126</v>
      </c>
      <c r="AS1644" s="113" t="s">
        <v>14</v>
      </c>
      <c r="AT1644" s="113" t="s">
        <v>14</v>
      </c>
      <c r="AU1644" s="113" t="s">
        <v>16229</v>
      </c>
      <c r="AV1644" s="113" t="s">
        <v>14</v>
      </c>
    </row>
    <row r="1645" spans="1:49">
      <c r="A1645" s="116" t="s">
        <v>1648</v>
      </c>
      <c r="C1645" s="113" t="s">
        <v>1649</v>
      </c>
      <c r="E1645" s="113" t="s">
        <v>41</v>
      </c>
      <c r="F1645" s="113" t="s">
        <v>1650</v>
      </c>
      <c r="G1645" s="114">
        <v>27592</v>
      </c>
      <c r="H1645" s="113" t="s">
        <v>16218</v>
      </c>
      <c r="I1645" s="113" t="s">
        <v>9866</v>
      </c>
      <c r="J1645" s="113" t="s">
        <v>9867</v>
      </c>
      <c r="K1645" s="113" t="s">
        <v>42729</v>
      </c>
      <c r="L1645" s="113">
        <v>85256005049</v>
      </c>
      <c r="M1645" s="113" t="s">
        <v>14708</v>
      </c>
      <c r="O1645" s="113" t="s">
        <v>11111</v>
      </c>
      <c r="P1645" s="113" t="s">
        <v>42730</v>
      </c>
      <c r="Q1645" s="113" t="s">
        <v>42731</v>
      </c>
      <c r="R1645" s="113">
        <v>15</v>
      </c>
      <c r="S1645" s="113" t="s">
        <v>13</v>
      </c>
      <c r="T1645" s="113" t="s">
        <v>42732</v>
      </c>
      <c r="U1645" s="113" t="s">
        <v>42733</v>
      </c>
      <c r="V1645" s="114">
        <v>39965</v>
      </c>
      <c r="W1645" s="114">
        <v>39904</v>
      </c>
      <c r="X1645" s="113" t="s">
        <v>42734</v>
      </c>
      <c r="Y1645" s="114">
        <v>40542</v>
      </c>
      <c r="Z1645" s="114">
        <v>40544</v>
      </c>
      <c r="AA1645" s="113">
        <v>22</v>
      </c>
      <c r="AB1645" s="113" t="s">
        <v>25</v>
      </c>
      <c r="AC1645" s="113">
        <v>32</v>
      </c>
      <c r="AD1645" s="113" t="s">
        <v>84</v>
      </c>
      <c r="AE1645" s="114">
        <v>45200</v>
      </c>
      <c r="AF1645" s="113">
        <v>12</v>
      </c>
      <c r="AG1645" s="113">
        <v>6</v>
      </c>
      <c r="AH1645" s="113" t="s">
        <v>16226</v>
      </c>
      <c r="AI1645" s="117" t="s">
        <v>9875</v>
      </c>
      <c r="AK1645" s="114">
        <v>44287</v>
      </c>
      <c r="AL1645" s="113">
        <v>40</v>
      </c>
      <c r="AM1645" s="113" t="s">
        <v>9870</v>
      </c>
      <c r="AN1645" s="113" t="s">
        <v>16561</v>
      </c>
      <c r="AO1645" s="113" t="s">
        <v>42</v>
      </c>
      <c r="AP1645" s="113">
        <v>2019</v>
      </c>
      <c r="AQ1645" s="113" t="s">
        <v>8</v>
      </c>
      <c r="AR1645" s="113" t="s">
        <v>17046</v>
      </c>
      <c r="AS1645" s="113" t="s">
        <v>14</v>
      </c>
      <c r="AT1645" s="113" t="s">
        <v>14</v>
      </c>
      <c r="AU1645" s="113" t="s">
        <v>16229</v>
      </c>
      <c r="AV1645" s="113" t="s">
        <v>14</v>
      </c>
      <c r="AW1645" s="113" t="s">
        <v>14</v>
      </c>
    </row>
    <row r="1646" spans="1:49">
      <c r="A1646" s="116" t="s">
        <v>2817</v>
      </c>
      <c r="B1646" s="113">
        <v>570028856</v>
      </c>
      <c r="C1646" s="113" t="s">
        <v>2804</v>
      </c>
      <c r="E1646" s="113" t="s">
        <v>2818</v>
      </c>
      <c r="F1646" s="113" t="s">
        <v>8</v>
      </c>
      <c r="G1646" s="114">
        <v>27593</v>
      </c>
      <c r="H1646" s="113" t="s">
        <v>16218</v>
      </c>
      <c r="I1646" s="113" t="s">
        <v>9866</v>
      </c>
      <c r="J1646" s="113" t="s">
        <v>9872</v>
      </c>
      <c r="K1646" s="113" t="s">
        <v>24548</v>
      </c>
      <c r="L1646" s="113">
        <v>81242751111</v>
      </c>
      <c r="M1646" s="113" t="s">
        <v>13990</v>
      </c>
      <c r="O1646" s="113" t="s">
        <v>24549</v>
      </c>
      <c r="P1646" s="113" t="s">
        <v>24550</v>
      </c>
      <c r="Q1646" s="113" t="s">
        <v>24551</v>
      </c>
      <c r="R1646" s="113">
        <v>15</v>
      </c>
      <c r="S1646" s="113" t="s">
        <v>13</v>
      </c>
      <c r="T1646" s="113" t="s">
        <v>24552</v>
      </c>
      <c r="U1646" s="113" t="s">
        <v>24553</v>
      </c>
      <c r="V1646" s="114">
        <v>39387</v>
      </c>
      <c r="W1646" s="114">
        <v>39083</v>
      </c>
      <c r="X1646" s="113" t="s">
        <v>24554</v>
      </c>
      <c r="Y1646" s="114">
        <v>39720</v>
      </c>
      <c r="Z1646" s="114">
        <v>39722</v>
      </c>
      <c r="AA1646" s="113">
        <v>31</v>
      </c>
      <c r="AB1646" s="113" t="s">
        <v>9</v>
      </c>
      <c r="AC1646" s="113">
        <v>34</v>
      </c>
      <c r="AD1646" s="113" t="s">
        <v>18</v>
      </c>
      <c r="AE1646" s="114">
        <v>45017</v>
      </c>
      <c r="AF1646" s="113">
        <v>19</v>
      </c>
      <c r="AG1646" s="113">
        <v>3</v>
      </c>
      <c r="AH1646" s="113" t="s">
        <v>9913</v>
      </c>
      <c r="AI1646" s="117" t="s">
        <v>791</v>
      </c>
      <c r="AJ1646" s="113" t="s">
        <v>45509</v>
      </c>
      <c r="AK1646" s="114">
        <v>44558</v>
      </c>
      <c r="AL1646" s="113">
        <v>40</v>
      </c>
      <c r="AM1646" s="113" t="s">
        <v>9870</v>
      </c>
      <c r="AN1646" s="113" t="s">
        <v>21567</v>
      </c>
      <c r="AO1646" s="113" t="s">
        <v>2819</v>
      </c>
      <c r="AP1646" s="113">
        <v>1</v>
      </c>
      <c r="AQ1646" s="113" t="s">
        <v>8</v>
      </c>
      <c r="AR1646" s="113" t="s">
        <v>24555</v>
      </c>
      <c r="AS1646" s="113" t="s">
        <v>14</v>
      </c>
      <c r="AT1646" s="113" t="s">
        <v>14</v>
      </c>
      <c r="AU1646" s="113" t="s">
        <v>16229</v>
      </c>
      <c r="AV1646" s="113" t="s">
        <v>14</v>
      </c>
      <c r="AW1646" s="113" t="s">
        <v>14</v>
      </c>
    </row>
    <row r="1647" spans="1:49">
      <c r="A1647" s="116" t="s">
        <v>8173</v>
      </c>
      <c r="B1647" s="113">
        <v>570027840</v>
      </c>
      <c r="C1647" s="113" t="s">
        <v>8174</v>
      </c>
      <c r="E1647" s="113" t="s">
        <v>17</v>
      </c>
      <c r="F1647" s="113" t="s">
        <v>8</v>
      </c>
      <c r="G1647" s="114">
        <v>27593</v>
      </c>
      <c r="H1647" s="113" t="s">
        <v>16230</v>
      </c>
      <c r="I1647" s="113" t="s">
        <v>9866</v>
      </c>
      <c r="J1647" s="113" t="s">
        <v>9872</v>
      </c>
      <c r="K1647" s="113" t="s">
        <v>27593</v>
      </c>
      <c r="L1647" s="113">
        <v>8114535463</v>
      </c>
      <c r="M1647" s="113" t="s">
        <v>27594</v>
      </c>
      <c r="O1647" s="113" t="s">
        <v>12964</v>
      </c>
      <c r="P1647" s="113" t="s">
        <v>27595</v>
      </c>
      <c r="Q1647" s="113" t="s">
        <v>27596</v>
      </c>
      <c r="R1647" s="113">
        <v>15</v>
      </c>
      <c r="S1647" s="113" t="s">
        <v>13</v>
      </c>
      <c r="T1647" s="113" t="s">
        <v>27597</v>
      </c>
      <c r="U1647" s="113" t="s">
        <v>27598</v>
      </c>
      <c r="V1647" s="114">
        <v>39387</v>
      </c>
      <c r="W1647" s="114">
        <v>39083</v>
      </c>
      <c r="X1647" s="113" t="s">
        <v>27599</v>
      </c>
      <c r="Y1647" s="114">
        <v>39720</v>
      </c>
      <c r="Z1647" s="114">
        <v>39722</v>
      </c>
      <c r="AA1647" s="113">
        <v>31</v>
      </c>
      <c r="AB1647" s="113" t="s">
        <v>9</v>
      </c>
      <c r="AC1647" s="113">
        <v>34</v>
      </c>
      <c r="AD1647" s="113" t="s">
        <v>18</v>
      </c>
      <c r="AE1647" s="114">
        <v>43556</v>
      </c>
      <c r="AF1647" s="113">
        <v>15</v>
      </c>
      <c r="AG1647" s="113">
        <v>3</v>
      </c>
      <c r="AH1647" s="113" t="s">
        <v>16263</v>
      </c>
      <c r="AI1647" s="117" t="s">
        <v>16264</v>
      </c>
      <c r="AK1647" s="114">
        <v>45302</v>
      </c>
      <c r="AL1647" s="113">
        <v>40</v>
      </c>
      <c r="AM1647" s="113" t="s">
        <v>9870</v>
      </c>
      <c r="AN1647" s="113" t="s">
        <v>21567</v>
      </c>
      <c r="AO1647" s="113" t="s">
        <v>2819</v>
      </c>
      <c r="AP1647" s="113">
        <v>2001</v>
      </c>
      <c r="AQ1647" s="113" t="s">
        <v>8</v>
      </c>
      <c r="AR1647" s="113" t="s">
        <v>23260</v>
      </c>
      <c r="AS1647" s="113" t="s">
        <v>14</v>
      </c>
      <c r="AT1647" s="113" t="s">
        <v>14</v>
      </c>
      <c r="AU1647" s="113" t="s">
        <v>16229</v>
      </c>
      <c r="AV1647" s="113" t="s">
        <v>14</v>
      </c>
    </row>
    <row r="1648" spans="1:49">
      <c r="A1648" s="116" t="s">
        <v>4507</v>
      </c>
      <c r="B1648" s="113">
        <v>570027712</v>
      </c>
      <c r="C1648" s="113" t="s">
        <v>4508</v>
      </c>
      <c r="E1648" s="113" t="s">
        <v>30</v>
      </c>
      <c r="F1648" s="113" t="s">
        <v>8</v>
      </c>
      <c r="G1648" s="114">
        <v>27594</v>
      </c>
      <c r="H1648" s="113" t="s">
        <v>16218</v>
      </c>
      <c r="I1648" s="113" t="s">
        <v>9866</v>
      </c>
      <c r="J1648" s="113" t="s">
        <v>9872</v>
      </c>
      <c r="K1648" s="113" t="s">
        <v>29048</v>
      </c>
      <c r="L1648" s="113">
        <v>8114582605</v>
      </c>
      <c r="M1648" s="113" t="s">
        <v>13093</v>
      </c>
      <c r="O1648" s="113" t="s">
        <v>29049</v>
      </c>
      <c r="P1648" s="113" t="s">
        <v>29050</v>
      </c>
      <c r="Q1648" s="113" t="s">
        <v>29051</v>
      </c>
      <c r="R1648" s="113">
        <v>15</v>
      </c>
      <c r="S1648" s="113" t="s">
        <v>13</v>
      </c>
      <c r="T1648" s="113" t="s">
        <v>29052</v>
      </c>
      <c r="U1648" s="113" t="s">
        <v>29053</v>
      </c>
      <c r="V1648" s="114">
        <v>39387</v>
      </c>
      <c r="W1648" s="114">
        <v>39083</v>
      </c>
      <c r="X1648" s="113" t="s">
        <v>29054</v>
      </c>
      <c r="Y1648" s="114">
        <v>39720</v>
      </c>
      <c r="Z1648" s="114">
        <v>39722</v>
      </c>
      <c r="AA1648" s="113">
        <v>31</v>
      </c>
      <c r="AB1648" s="113" t="s">
        <v>9</v>
      </c>
      <c r="AC1648" s="113">
        <v>34</v>
      </c>
      <c r="AD1648" s="113" t="s">
        <v>18</v>
      </c>
      <c r="AE1648" s="114">
        <v>43556</v>
      </c>
      <c r="AF1648" s="113">
        <v>15</v>
      </c>
      <c r="AG1648" s="113">
        <v>3</v>
      </c>
      <c r="AH1648" s="113" t="s">
        <v>16226</v>
      </c>
      <c r="AI1648" s="117" t="s">
        <v>10856</v>
      </c>
      <c r="AK1648" s="114">
        <v>44925</v>
      </c>
      <c r="AL1648" s="113">
        <v>40</v>
      </c>
      <c r="AM1648" s="113" t="s">
        <v>9870</v>
      </c>
      <c r="AN1648" s="113" t="s">
        <v>16468</v>
      </c>
      <c r="AO1648" s="113" t="s">
        <v>31</v>
      </c>
      <c r="AP1648" s="113">
        <v>2000</v>
      </c>
      <c r="AQ1648" s="113" t="s">
        <v>8</v>
      </c>
      <c r="AR1648" s="113" t="s">
        <v>21876</v>
      </c>
      <c r="AS1648" s="113" t="s">
        <v>14</v>
      </c>
      <c r="AT1648" s="113" t="s">
        <v>14</v>
      </c>
      <c r="AU1648" s="113" t="s">
        <v>16229</v>
      </c>
      <c r="AV1648" s="113" t="s">
        <v>14</v>
      </c>
      <c r="AW1648" s="113" t="s">
        <v>14</v>
      </c>
    </row>
    <row r="1649" spans="1:49">
      <c r="A1649" s="116" t="s">
        <v>4490</v>
      </c>
      <c r="B1649" s="113">
        <v>570028113</v>
      </c>
      <c r="C1649" s="113" t="s">
        <v>4491</v>
      </c>
      <c r="F1649" s="113" t="s">
        <v>8</v>
      </c>
      <c r="G1649" s="114">
        <v>27595</v>
      </c>
      <c r="H1649" s="113" t="s">
        <v>16218</v>
      </c>
      <c r="I1649" s="113" t="s">
        <v>9866</v>
      </c>
      <c r="J1649" s="113" t="s">
        <v>9872</v>
      </c>
      <c r="K1649" s="113" t="s">
        <v>46196</v>
      </c>
      <c r="L1649" s="113">
        <v>82293477121</v>
      </c>
      <c r="M1649" s="113" t="s">
        <v>12485</v>
      </c>
      <c r="O1649" s="113" t="s">
        <v>10604</v>
      </c>
      <c r="P1649" s="113" t="s">
        <v>37525</v>
      </c>
      <c r="Q1649" s="113" t="s">
        <v>37526</v>
      </c>
      <c r="R1649" s="113">
        <v>15</v>
      </c>
      <c r="S1649" s="113" t="s">
        <v>13</v>
      </c>
      <c r="T1649" s="113" t="s">
        <v>37527</v>
      </c>
      <c r="U1649" s="113" t="s">
        <v>37528</v>
      </c>
      <c r="V1649" s="114">
        <v>39387</v>
      </c>
      <c r="W1649" s="114">
        <v>39083</v>
      </c>
      <c r="X1649" s="113" t="s">
        <v>37529</v>
      </c>
      <c r="Y1649" s="114">
        <v>39720</v>
      </c>
      <c r="Z1649" s="114">
        <v>39722</v>
      </c>
      <c r="AA1649" s="113">
        <v>13</v>
      </c>
      <c r="AB1649" s="113" t="s">
        <v>357</v>
      </c>
      <c r="AC1649" s="113">
        <v>22</v>
      </c>
      <c r="AD1649" s="113" t="s">
        <v>25</v>
      </c>
      <c r="AE1649" s="114">
        <v>44287</v>
      </c>
      <c r="AF1649" s="113">
        <v>17</v>
      </c>
      <c r="AG1649" s="113">
        <v>3</v>
      </c>
      <c r="AH1649" s="113" t="s">
        <v>16263</v>
      </c>
      <c r="AI1649" s="117" t="s">
        <v>20448</v>
      </c>
      <c r="AK1649" s="114">
        <v>45302</v>
      </c>
      <c r="AL1649" s="113">
        <v>15</v>
      </c>
      <c r="AM1649" s="113" t="s">
        <v>9885</v>
      </c>
      <c r="AN1649" s="113" t="s">
        <v>16552</v>
      </c>
      <c r="AO1649" s="113" t="s">
        <v>2053</v>
      </c>
      <c r="AP1649" s="113">
        <v>2009</v>
      </c>
      <c r="AQ1649" s="113" t="s">
        <v>8</v>
      </c>
      <c r="AR1649" s="113" t="s">
        <v>16318</v>
      </c>
      <c r="AS1649" s="113" t="s">
        <v>14</v>
      </c>
      <c r="AT1649" s="113" t="s">
        <v>14</v>
      </c>
      <c r="AU1649" s="113" t="s">
        <v>16229</v>
      </c>
      <c r="AV1649" s="113" t="s">
        <v>14</v>
      </c>
    </row>
    <row r="1650" spans="1:49">
      <c r="A1650" s="116" t="s">
        <v>2408</v>
      </c>
      <c r="B1650" s="113">
        <v>132282855</v>
      </c>
      <c r="C1650" s="113" t="s">
        <v>1120</v>
      </c>
      <c r="E1650" s="113" t="s">
        <v>74</v>
      </c>
      <c r="F1650" s="113" t="s">
        <v>293</v>
      </c>
      <c r="G1650" s="114">
        <v>27596</v>
      </c>
      <c r="H1650" s="113" t="s">
        <v>16230</v>
      </c>
      <c r="I1650" s="113" t="s">
        <v>9866</v>
      </c>
      <c r="J1650" s="113" t="s">
        <v>9872</v>
      </c>
      <c r="K1650" s="113" t="s">
        <v>17853</v>
      </c>
      <c r="L1650" s="113">
        <v>82259035556</v>
      </c>
      <c r="M1650" s="113" t="s">
        <v>17854</v>
      </c>
      <c r="O1650" s="113" t="s">
        <v>11114</v>
      </c>
      <c r="P1650" s="113" t="s">
        <v>17855</v>
      </c>
      <c r="Q1650" s="113" t="s">
        <v>17856</v>
      </c>
      <c r="R1650" s="113">
        <v>15</v>
      </c>
      <c r="S1650" s="113" t="s">
        <v>13</v>
      </c>
      <c r="T1650" s="113" t="s">
        <v>17857</v>
      </c>
      <c r="U1650" s="113" t="s">
        <v>16560</v>
      </c>
      <c r="V1650" s="114">
        <v>37334</v>
      </c>
      <c r="W1650" s="114">
        <v>36861</v>
      </c>
      <c r="X1650" s="113" t="s">
        <v>16559</v>
      </c>
      <c r="Y1650" s="114">
        <v>36965</v>
      </c>
      <c r="Z1650" s="114">
        <v>37347</v>
      </c>
      <c r="AA1650" s="113">
        <v>22</v>
      </c>
      <c r="AB1650" s="113" t="s">
        <v>25</v>
      </c>
      <c r="AC1650" s="113">
        <v>42</v>
      </c>
      <c r="AD1650" s="113" t="s">
        <v>92</v>
      </c>
      <c r="AE1650" s="114">
        <v>43922</v>
      </c>
      <c r="AF1650" s="113">
        <v>17</v>
      </c>
      <c r="AG1650" s="113">
        <v>4</v>
      </c>
      <c r="AH1650" s="113" t="s">
        <v>16226</v>
      </c>
      <c r="AI1650" s="117" t="s">
        <v>9901</v>
      </c>
      <c r="AK1650" s="114">
        <v>44670</v>
      </c>
      <c r="AL1650" s="113">
        <v>40</v>
      </c>
      <c r="AM1650" s="113" t="s">
        <v>9870</v>
      </c>
      <c r="AN1650" s="113" t="s">
        <v>17858</v>
      </c>
      <c r="AO1650" s="113" t="s">
        <v>457</v>
      </c>
      <c r="AP1650" s="113">
        <v>2002</v>
      </c>
      <c r="AQ1650" s="113" t="s">
        <v>5236</v>
      </c>
      <c r="AR1650" s="113" t="s">
        <v>17837</v>
      </c>
      <c r="AS1650" s="113" t="s">
        <v>14</v>
      </c>
      <c r="AT1650" s="113" t="s">
        <v>14</v>
      </c>
      <c r="AU1650" s="113" t="s">
        <v>16229</v>
      </c>
      <c r="AV1650" s="113" t="s">
        <v>14</v>
      </c>
      <c r="AW1650" s="113" t="s">
        <v>14</v>
      </c>
    </row>
    <row r="1651" spans="1:49">
      <c r="A1651" s="116" t="s">
        <v>5080</v>
      </c>
      <c r="C1651" s="113" t="s">
        <v>5081</v>
      </c>
      <c r="E1651" s="113" t="s">
        <v>34</v>
      </c>
      <c r="F1651" s="113" t="s">
        <v>8</v>
      </c>
      <c r="G1651" s="114">
        <v>27596</v>
      </c>
      <c r="H1651" s="113" t="s">
        <v>16230</v>
      </c>
      <c r="I1651" s="113" t="s">
        <v>9866</v>
      </c>
      <c r="J1651" s="113" t="s">
        <v>9872</v>
      </c>
      <c r="K1651" s="113" t="s">
        <v>38033</v>
      </c>
      <c r="L1651" s="113">
        <v>85395082803</v>
      </c>
      <c r="M1651" s="113" t="s">
        <v>11696</v>
      </c>
      <c r="O1651" s="113" t="s">
        <v>11697</v>
      </c>
      <c r="P1651" s="113" t="s">
        <v>38034</v>
      </c>
      <c r="Q1651" s="113" t="s">
        <v>38035</v>
      </c>
      <c r="R1651" s="113">
        <v>15</v>
      </c>
      <c r="S1651" s="113" t="s">
        <v>13</v>
      </c>
      <c r="T1651" s="113" t="s">
        <v>38036</v>
      </c>
      <c r="U1651" s="113" t="s">
        <v>38037</v>
      </c>
      <c r="V1651" s="114">
        <v>40210</v>
      </c>
      <c r="W1651" s="114">
        <v>40179</v>
      </c>
      <c r="X1651" s="113" t="s">
        <v>38038</v>
      </c>
      <c r="Y1651" s="114">
        <v>40906</v>
      </c>
      <c r="Z1651" s="114">
        <v>40909</v>
      </c>
      <c r="AA1651" s="113">
        <v>21</v>
      </c>
      <c r="AB1651" s="113" t="s">
        <v>24</v>
      </c>
      <c r="AC1651" s="113">
        <v>33</v>
      </c>
      <c r="AD1651" s="113" t="s">
        <v>10</v>
      </c>
      <c r="AE1651" s="114">
        <v>45200</v>
      </c>
      <c r="AF1651" s="113">
        <v>13</v>
      </c>
      <c r="AG1651" s="113">
        <v>11</v>
      </c>
      <c r="AH1651" s="113" t="s">
        <v>16263</v>
      </c>
      <c r="AI1651" s="117" t="s">
        <v>16264</v>
      </c>
      <c r="AK1651" s="114">
        <v>45302</v>
      </c>
      <c r="AL1651" s="113">
        <v>40</v>
      </c>
      <c r="AM1651" s="113" t="s">
        <v>9870</v>
      </c>
      <c r="AN1651" s="113" t="s">
        <v>16399</v>
      </c>
      <c r="AO1651" s="113" t="s">
        <v>169</v>
      </c>
      <c r="AP1651" s="113">
        <v>2011</v>
      </c>
      <c r="AQ1651" s="113" t="s">
        <v>5236</v>
      </c>
      <c r="AR1651" s="113" t="s">
        <v>20799</v>
      </c>
      <c r="AS1651" s="113" t="s">
        <v>14</v>
      </c>
      <c r="AT1651" s="113" t="s">
        <v>14</v>
      </c>
      <c r="AU1651" s="113" t="s">
        <v>16229</v>
      </c>
      <c r="AV1651" s="113" t="s">
        <v>14</v>
      </c>
    </row>
    <row r="1652" spans="1:49">
      <c r="A1652" s="116" t="s">
        <v>6695</v>
      </c>
      <c r="B1652" s="113">
        <v>132218764</v>
      </c>
      <c r="C1652" s="113" t="s">
        <v>6696</v>
      </c>
      <c r="E1652" s="113" t="s">
        <v>41</v>
      </c>
      <c r="F1652" s="113" t="s">
        <v>8</v>
      </c>
      <c r="G1652" s="114">
        <v>27597</v>
      </c>
      <c r="H1652" s="113" t="s">
        <v>16218</v>
      </c>
      <c r="I1652" s="113" t="s">
        <v>9866</v>
      </c>
      <c r="J1652" s="113" t="s">
        <v>9872</v>
      </c>
      <c r="K1652" s="113" t="s">
        <v>17369</v>
      </c>
      <c r="L1652" s="113">
        <v>85214139963</v>
      </c>
      <c r="M1652" s="113" t="s">
        <v>11995</v>
      </c>
      <c r="O1652" s="113" t="s">
        <v>17370</v>
      </c>
      <c r="P1652" s="113" t="s">
        <v>17371</v>
      </c>
      <c r="Q1652" s="113" t="s">
        <v>17372</v>
      </c>
      <c r="R1652" s="113">
        <v>15</v>
      </c>
      <c r="S1652" s="113" t="s">
        <v>13</v>
      </c>
      <c r="T1652" s="113" t="s">
        <v>17373</v>
      </c>
      <c r="U1652" s="113" t="s">
        <v>17374</v>
      </c>
      <c r="V1652" s="114">
        <v>36052</v>
      </c>
      <c r="W1652" s="114">
        <v>36008</v>
      </c>
      <c r="X1652" s="113" t="s">
        <v>17375</v>
      </c>
      <c r="Y1652" s="114">
        <v>36403</v>
      </c>
      <c r="Z1652" s="114">
        <v>36404</v>
      </c>
      <c r="AA1652" s="113">
        <v>22</v>
      </c>
      <c r="AB1652" s="113" t="s">
        <v>25</v>
      </c>
      <c r="AC1652" s="113">
        <v>41</v>
      </c>
      <c r="AD1652" s="113" t="s">
        <v>52</v>
      </c>
      <c r="AE1652" s="114">
        <v>44105</v>
      </c>
      <c r="AF1652" s="113">
        <v>20</v>
      </c>
      <c r="AG1652" s="113">
        <v>2</v>
      </c>
      <c r="AH1652" s="113" t="s">
        <v>16226</v>
      </c>
      <c r="AI1652" s="117" t="s">
        <v>9901</v>
      </c>
      <c r="AK1652" s="114">
        <v>44670</v>
      </c>
      <c r="AL1652" s="113">
        <v>40</v>
      </c>
      <c r="AM1652" s="113" t="s">
        <v>9870</v>
      </c>
      <c r="AN1652" s="113" t="s">
        <v>17376</v>
      </c>
      <c r="AO1652" s="113" t="s">
        <v>495</v>
      </c>
      <c r="AP1652" s="113">
        <v>2005</v>
      </c>
      <c r="AQ1652" s="113" t="s">
        <v>9971</v>
      </c>
      <c r="AR1652" s="113" t="s">
        <v>17581</v>
      </c>
      <c r="AS1652" s="113" t="s">
        <v>14</v>
      </c>
      <c r="AT1652" s="113" t="s">
        <v>14</v>
      </c>
      <c r="AU1652" s="113" t="s">
        <v>16229</v>
      </c>
      <c r="AV1652" s="113" t="s">
        <v>14</v>
      </c>
      <c r="AW1652" s="113" t="s">
        <v>14</v>
      </c>
    </row>
    <row r="1653" spans="1:49">
      <c r="A1653" s="116" t="s">
        <v>5512</v>
      </c>
      <c r="C1653" s="113" t="s">
        <v>5513</v>
      </c>
      <c r="E1653" s="113" t="s">
        <v>34</v>
      </c>
      <c r="F1653" s="113" t="s">
        <v>1454</v>
      </c>
      <c r="G1653" s="114">
        <v>27601</v>
      </c>
      <c r="H1653" s="113" t="s">
        <v>16218</v>
      </c>
      <c r="I1653" s="113" t="s">
        <v>9866</v>
      </c>
      <c r="J1653" s="113" t="s">
        <v>9872</v>
      </c>
      <c r="K1653" s="113" t="s">
        <v>38167</v>
      </c>
      <c r="L1653" s="113">
        <v>85242148082</v>
      </c>
      <c r="M1653" s="113" t="s">
        <v>9969</v>
      </c>
      <c r="O1653" s="113" t="s">
        <v>9970</v>
      </c>
      <c r="P1653" s="113" t="s">
        <v>38168</v>
      </c>
      <c r="Q1653" s="113" t="s">
        <v>38169</v>
      </c>
      <c r="R1653" s="113">
        <v>15</v>
      </c>
      <c r="S1653" s="113" t="s">
        <v>13</v>
      </c>
      <c r="T1653" s="113" t="s">
        <v>38170</v>
      </c>
      <c r="U1653" s="113" t="s">
        <v>38171</v>
      </c>
      <c r="V1653" s="114">
        <v>42032</v>
      </c>
      <c r="W1653" s="114">
        <v>41944</v>
      </c>
      <c r="X1653" s="113" t="s">
        <v>38172</v>
      </c>
      <c r="Y1653" s="114">
        <v>42612</v>
      </c>
      <c r="Z1653" s="114">
        <v>42614</v>
      </c>
      <c r="AA1653" s="113">
        <v>21</v>
      </c>
      <c r="AB1653" s="113" t="s">
        <v>24</v>
      </c>
      <c r="AC1653" s="113">
        <v>32</v>
      </c>
      <c r="AD1653" s="113" t="s">
        <v>84</v>
      </c>
      <c r="AE1653" s="114">
        <v>45017</v>
      </c>
      <c r="AF1653" s="113">
        <v>13</v>
      </c>
      <c r="AG1653" s="113">
        <v>4</v>
      </c>
      <c r="AH1653" s="113" t="s">
        <v>16263</v>
      </c>
      <c r="AI1653" s="117" t="s">
        <v>16264</v>
      </c>
      <c r="AK1653" s="114">
        <v>45302</v>
      </c>
      <c r="AL1653" s="113">
        <v>40</v>
      </c>
      <c r="AM1653" s="113" t="s">
        <v>9870</v>
      </c>
      <c r="AN1653" s="113" t="s">
        <v>19551</v>
      </c>
      <c r="AO1653" s="113" t="s">
        <v>649</v>
      </c>
      <c r="AP1653" s="113">
        <v>2011</v>
      </c>
      <c r="AQ1653" s="113" t="s">
        <v>9971</v>
      </c>
      <c r="AR1653" s="113" t="s">
        <v>30054</v>
      </c>
      <c r="AS1653" s="113" t="s">
        <v>14</v>
      </c>
      <c r="AT1653" s="113" t="s">
        <v>14</v>
      </c>
      <c r="AU1653" s="113" t="s">
        <v>16229</v>
      </c>
      <c r="AV1653" s="113" t="s">
        <v>14</v>
      </c>
    </row>
    <row r="1654" spans="1:49">
      <c r="A1654" s="116" t="s">
        <v>2100</v>
      </c>
      <c r="C1654" s="113" t="s">
        <v>2101</v>
      </c>
      <c r="E1654" s="113" t="s">
        <v>34</v>
      </c>
      <c r="F1654" s="113" t="s">
        <v>798</v>
      </c>
      <c r="G1654" s="114">
        <v>27602</v>
      </c>
      <c r="H1654" s="113" t="s">
        <v>16218</v>
      </c>
      <c r="I1654" s="113" t="s">
        <v>9866</v>
      </c>
      <c r="J1654" s="113" t="s">
        <v>9872</v>
      </c>
      <c r="K1654" s="113" t="s">
        <v>25923</v>
      </c>
      <c r="L1654" s="113">
        <v>85342783277</v>
      </c>
      <c r="M1654" s="113" t="s">
        <v>25924</v>
      </c>
      <c r="O1654" s="113" t="s">
        <v>25925</v>
      </c>
      <c r="P1654" s="113" t="s">
        <v>25926</v>
      </c>
      <c r="Q1654" s="113" t="s">
        <v>25927</v>
      </c>
      <c r="R1654" s="113">
        <v>15</v>
      </c>
      <c r="S1654" s="113" t="s">
        <v>13</v>
      </c>
      <c r="T1654" s="113" t="s">
        <v>25928</v>
      </c>
      <c r="U1654" s="113" t="s">
        <v>25929</v>
      </c>
      <c r="V1654" s="114">
        <v>39965</v>
      </c>
      <c r="W1654" s="114">
        <v>39965</v>
      </c>
      <c r="X1654" s="113" t="s">
        <v>25929</v>
      </c>
      <c r="Y1654" s="114">
        <v>39965</v>
      </c>
      <c r="Z1654" s="114">
        <v>39965</v>
      </c>
      <c r="AA1654" s="113">
        <v>21</v>
      </c>
      <c r="AB1654" s="113" t="s">
        <v>24</v>
      </c>
      <c r="AC1654" s="113">
        <v>32</v>
      </c>
      <c r="AD1654" s="113" t="s">
        <v>84</v>
      </c>
      <c r="AE1654" s="114">
        <v>43739</v>
      </c>
      <c r="AF1654" s="113">
        <v>10</v>
      </c>
      <c r="AG1654" s="113">
        <v>8</v>
      </c>
      <c r="AH1654" s="113" t="s">
        <v>9913</v>
      </c>
      <c r="AI1654" s="117" t="s">
        <v>1139</v>
      </c>
      <c r="AJ1654" s="113" t="s">
        <v>45509</v>
      </c>
      <c r="AK1654" s="114">
        <v>44670</v>
      </c>
      <c r="AL1654" s="113">
        <v>40</v>
      </c>
      <c r="AM1654" s="113" t="s">
        <v>9870</v>
      </c>
      <c r="AN1654" s="113" t="s">
        <v>16334</v>
      </c>
      <c r="AO1654" s="113" t="s">
        <v>383</v>
      </c>
      <c r="AP1654" s="113">
        <v>2014</v>
      </c>
      <c r="AQ1654" s="113" t="s">
        <v>9871</v>
      </c>
      <c r="AR1654" s="113" t="s">
        <v>25930</v>
      </c>
      <c r="AS1654" s="113" t="s">
        <v>14</v>
      </c>
      <c r="AT1654" s="113" t="s">
        <v>14</v>
      </c>
      <c r="AU1654" s="113" t="s">
        <v>16229</v>
      </c>
      <c r="AV1654" s="113" t="s">
        <v>14</v>
      </c>
      <c r="AW1654" s="113" t="s">
        <v>14</v>
      </c>
    </row>
    <row r="1655" spans="1:49">
      <c r="A1655" s="116" t="s">
        <v>3357</v>
      </c>
      <c r="B1655" s="113">
        <v>140337356</v>
      </c>
      <c r="C1655" s="113" t="s">
        <v>3358</v>
      </c>
      <c r="E1655" s="113" t="s">
        <v>987</v>
      </c>
      <c r="F1655" s="113" t="s">
        <v>3359</v>
      </c>
      <c r="G1655" s="114">
        <v>27603</v>
      </c>
      <c r="H1655" s="113" t="s">
        <v>16218</v>
      </c>
      <c r="I1655" s="113" t="s">
        <v>15198</v>
      </c>
      <c r="J1655" s="113" t="s">
        <v>9872</v>
      </c>
      <c r="K1655" s="113" t="s">
        <v>35707</v>
      </c>
      <c r="L1655" s="113">
        <v>87766767594</v>
      </c>
      <c r="M1655" s="113" t="s">
        <v>15199</v>
      </c>
      <c r="O1655" s="113" t="s">
        <v>35708</v>
      </c>
      <c r="P1655" s="113" t="s">
        <v>35709</v>
      </c>
      <c r="Q1655" s="113" t="s">
        <v>35710</v>
      </c>
      <c r="R1655" s="113">
        <v>15</v>
      </c>
      <c r="S1655" s="113" t="s">
        <v>13</v>
      </c>
      <c r="T1655" s="113" t="s">
        <v>35711</v>
      </c>
      <c r="U1655" s="113" t="s">
        <v>35712</v>
      </c>
      <c r="V1655" s="114">
        <v>35594</v>
      </c>
      <c r="W1655" s="114">
        <v>35490</v>
      </c>
      <c r="X1655" s="113" t="s">
        <v>35713</v>
      </c>
      <c r="Y1655" s="114">
        <v>35844</v>
      </c>
      <c r="Z1655" s="114">
        <v>35855</v>
      </c>
      <c r="AA1655" s="113">
        <v>21</v>
      </c>
      <c r="AB1655" s="113" t="s">
        <v>24</v>
      </c>
      <c r="AC1655" s="113">
        <v>42</v>
      </c>
      <c r="AD1655" s="113" t="s">
        <v>92</v>
      </c>
      <c r="AE1655" s="114">
        <v>45017</v>
      </c>
      <c r="AF1655" s="113">
        <v>21</v>
      </c>
      <c r="AG1655" s="113">
        <v>1</v>
      </c>
      <c r="AH1655" s="113" t="s">
        <v>16226</v>
      </c>
      <c r="AI1655" s="117" t="s">
        <v>15200</v>
      </c>
      <c r="AK1655" s="114">
        <v>43556</v>
      </c>
      <c r="AL1655" s="113">
        <v>40</v>
      </c>
      <c r="AM1655" s="113" t="s">
        <v>9870</v>
      </c>
      <c r="AN1655" s="113" t="s">
        <v>35714</v>
      </c>
      <c r="AO1655" s="113" t="s">
        <v>3360</v>
      </c>
      <c r="AP1655" s="113">
        <v>2008</v>
      </c>
      <c r="AQ1655" s="113" t="s">
        <v>8</v>
      </c>
      <c r="AR1655" s="113" t="s">
        <v>18575</v>
      </c>
      <c r="AS1655" s="113" t="s">
        <v>14</v>
      </c>
      <c r="AT1655" s="113" t="s">
        <v>14</v>
      </c>
      <c r="AU1655" s="113" t="s">
        <v>16229</v>
      </c>
      <c r="AV1655" s="113" t="s">
        <v>14</v>
      </c>
      <c r="AW1655" s="113" t="s">
        <v>14</v>
      </c>
    </row>
    <row r="1656" spans="1:49">
      <c r="A1656" s="116" t="s">
        <v>1520</v>
      </c>
      <c r="B1656" s="113">
        <v>570017209</v>
      </c>
      <c r="C1656" s="113" t="s">
        <v>1521</v>
      </c>
      <c r="E1656" s="113" t="s">
        <v>41</v>
      </c>
      <c r="F1656" s="113" t="s">
        <v>1522</v>
      </c>
      <c r="G1656" s="114">
        <v>27604</v>
      </c>
      <c r="H1656" s="113" t="s">
        <v>16218</v>
      </c>
      <c r="I1656" s="113" t="s">
        <v>9866</v>
      </c>
      <c r="J1656" s="113" t="s">
        <v>9872</v>
      </c>
      <c r="K1656" s="113" t="s">
        <v>17306</v>
      </c>
      <c r="L1656" s="113">
        <v>85241292684</v>
      </c>
      <c r="M1656" s="113" t="s">
        <v>14813</v>
      </c>
      <c r="O1656" s="113" t="s">
        <v>14814</v>
      </c>
      <c r="P1656" s="113" t="s">
        <v>17307</v>
      </c>
      <c r="Q1656" s="113" t="s">
        <v>17308</v>
      </c>
      <c r="R1656" s="113">
        <v>15</v>
      </c>
      <c r="S1656" s="113" t="s">
        <v>13</v>
      </c>
      <c r="T1656" s="113" t="s">
        <v>17309</v>
      </c>
      <c r="U1656" s="113" t="s">
        <v>17310</v>
      </c>
      <c r="V1656" s="114">
        <v>38397</v>
      </c>
      <c r="W1656" s="114">
        <v>38353</v>
      </c>
      <c r="X1656" s="113" t="s">
        <v>17311</v>
      </c>
      <c r="Y1656" s="114">
        <v>38775</v>
      </c>
      <c r="Z1656" s="114">
        <v>38777</v>
      </c>
      <c r="AA1656" s="113">
        <v>22</v>
      </c>
      <c r="AB1656" s="113" t="s">
        <v>25</v>
      </c>
      <c r="AC1656" s="113">
        <v>33</v>
      </c>
      <c r="AD1656" s="113" t="s">
        <v>10</v>
      </c>
      <c r="AE1656" s="114">
        <v>45017</v>
      </c>
      <c r="AF1656" s="113">
        <v>16</v>
      </c>
      <c r="AG1656" s="113">
        <v>3</v>
      </c>
      <c r="AH1656" s="113" t="s">
        <v>16226</v>
      </c>
      <c r="AI1656" s="117" t="s">
        <v>9891</v>
      </c>
      <c r="AK1656" s="114">
        <v>45120</v>
      </c>
      <c r="AL1656" s="113">
        <v>40</v>
      </c>
      <c r="AM1656" s="113" t="s">
        <v>9870</v>
      </c>
      <c r="AN1656" s="113" t="s">
        <v>16561</v>
      </c>
      <c r="AO1656" s="113" t="s">
        <v>42</v>
      </c>
      <c r="AP1656" s="113">
        <v>2019</v>
      </c>
      <c r="AQ1656" s="113" t="s">
        <v>8</v>
      </c>
      <c r="AR1656" s="113" t="s">
        <v>17588</v>
      </c>
      <c r="AS1656" s="113" t="s">
        <v>14</v>
      </c>
      <c r="AT1656" s="113" t="s">
        <v>14</v>
      </c>
      <c r="AU1656" s="113" t="s">
        <v>16229</v>
      </c>
      <c r="AV1656" s="113" t="s">
        <v>14</v>
      </c>
      <c r="AW1656" s="113" t="s">
        <v>14</v>
      </c>
    </row>
    <row r="1657" spans="1:49">
      <c r="A1657" s="116" t="s">
        <v>515</v>
      </c>
      <c r="C1657" s="113" t="s">
        <v>516</v>
      </c>
      <c r="F1657" s="113" t="s">
        <v>8</v>
      </c>
      <c r="G1657" s="114">
        <v>27604</v>
      </c>
      <c r="H1657" s="113" t="s">
        <v>16218</v>
      </c>
      <c r="I1657" s="113" t="s">
        <v>9866</v>
      </c>
      <c r="J1657" s="113" t="s">
        <v>9872</v>
      </c>
      <c r="K1657" s="113" t="s">
        <v>27458</v>
      </c>
      <c r="L1657" s="113">
        <v>82336398979</v>
      </c>
      <c r="M1657" s="113" t="s">
        <v>13870</v>
      </c>
      <c r="O1657" s="113" t="s">
        <v>13871</v>
      </c>
      <c r="P1657" s="113" t="s">
        <v>27459</v>
      </c>
      <c r="Q1657" s="113" t="s">
        <v>27460</v>
      </c>
      <c r="R1657" s="113">
        <v>15</v>
      </c>
      <c r="S1657" s="113" t="s">
        <v>13</v>
      </c>
      <c r="T1657" s="113" t="s">
        <v>27461</v>
      </c>
      <c r="U1657" s="113" t="s">
        <v>27462</v>
      </c>
      <c r="V1657" s="114">
        <v>42033</v>
      </c>
      <c r="W1657" s="114">
        <v>42036</v>
      </c>
      <c r="X1657" s="113" t="s">
        <v>27463</v>
      </c>
      <c r="Y1657" s="114">
        <v>42612</v>
      </c>
      <c r="Z1657" s="114">
        <v>42614</v>
      </c>
      <c r="AA1657" s="113">
        <v>13</v>
      </c>
      <c r="AB1657" s="113" t="s">
        <v>357</v>
      </c>
      <c r="AC1657" s="113">
        <v>22</v>
      </c>
      <c r="AD1657" s="113" t="s">
        <v>25</v>
      </c>
      <c r="AE1657" s="114">
        <v>45017</v>
      </c>
      <c r="AF1657" s="113">
        <v>16</v>
      </c>
      <c r="AG1657" s="113">
        <v>1</v>
      </c>
      <c r="AH1657" s="113" t="s">
        <v>16263</v>
      </c>
      <c r="AI1657" s="117" t="s">
        <v>75</v>
      </c>
      <c r="AK1657" s="114">
        <v>44195</v>
      </c>
      <c r="AL1657" s="113">
        <v>15</v>
      </c>
      <c r="AM1657" s="113" t="s">
        <v>9885</v>
      </c>
      <c r="AN1657" s="113" t="s">
        <v>16415</v>
      </c>
      <c r="AO1657" s="113" t="s">
        <v>517</v>
      </c>
      <c r="AP1657" s="113">
        <v>2008</v>
      </c>
      <c r="AQ1657" s="113" t="s">
        <v>8</v>
      </c>
      <c r="AR1657" s="113" t="s">
        <v>27464</v>
      </c>
      <c r="AS1657" s="113" t="s">
        <v>14</v>
      </c>
      <c r="AT1657" s="113" t="s">
        <v>14</v>
      </c>
      <c r="AU1657" s="113" t="s">
        <v>16229</v>
      </c>
      <c r="AV1657" s="113" t="s">
        <v>14</v>
      </c>
      <c r="AW1657" s="113" t="s">
        <v>14</v>
      </c>
    </row>
    <row r="1658" spans="1:49">
      <c r="A1658" s="116" t="s">
        <v>2446</v>
      </c>
      <c r="B1658" s="113">
        <v>140323697</v>
      </c>
      <c r="C1658" s="113" t="s">
        <v>2447</v>
      </c>
      <c r="E1658" s="113" t="s">
        <v>103</v>
      </c>
      <c r="F1658" s="113" t="s">
        <v>178</v>
      </c>
      <c r="G1658" s="114">
        <v>27608</v>
      </c>
      <c r="H1658" s="113" t="s">
        <v>16218</v>
      </c>
      <c r="I1658" s="113" t="s">
        <v>10007</v>
      </c>
      <c r="J1658" s="113" t="s">
        <v>9872</v>
      </c>
      <c r="K1658" s="113" t="s">
        <v>41581</v>
      </c>
      <c r="L1658" s="113">
        <v>8114504908</v>
      </c>
      <c r="M1658" s="113" t="s">
        <v>15109</v>
      </c>
      <c r="O1658" s="113" t="s">
        <v>15110</v>
      </c>
      <c r="P1658" s="113" t="s">
        <v>41582</v>
      </c>
      <c r="Q1658" s="113" t="s">
        <v>41583</v>
      </c>
      <c r="R1658" s="113">
        <v>15</v>
      </c>
      <c r="S1658" s="113" t="s">
        <v>13</v>
      </c>
      <c r="T1658" s="113" t="s">
        <v>41584</v>
      </c>
      <c r="U1658" s="113" t="s">
        <v>41585</v>
      </c>
      <c r="V1658" s="114">
        <v>35261</v>
      </c>
      <c r="W1658" s="114">
        <v>35125</v>
      </c>
      <c r="X1658" s="113" t="s">
        <v>41586</v>
      </c>
      <c r="Y1658" s="114">
        <v>35786</v>
      </c>
      <c r="Z1658" s="114">
        <v>35796</v>
      </c>
      <c r="AA1658" s="113">
        <v>21</v>
      </c>
      <c r="AB1658" s="113" t="s">
        <v>24</v>
      </c>
      <c r="AC1658" s="113">
        <v>34</v>
      </c>
      <c r="AD1658" s="113" t="s">
        <v>18</v>
      </c>
      <c r="AE1658" s="114">
        <v>42826</v>
      </c>
      <c r="AF1658" s="113">
        <v>16</v>
      </c>
      <c r="AG1658" s="113">
        <v>10</v>
      </c>
      <c r="AH1658" s="113" t="s">
        <v>16226</v>
      </c>
      <c r="AI1658" s="117" t="s">
        <v>302</v>
      </c>
      <c r="AK1658" s="114">
        <v>41913</v>
      </c>
      <c r="AL1658" s="113">
        <v>30</v>
      </c>
      <c r="AM1658" s="113" t="s">
        <v>9882</v>
      </c>
      <c r="AN1658" s="113" t="s">
        <v>16273</v>
      </c>
      <c r="AO1658" s="113" t="s">
        <v>107</v>
      </c>
      <c r="AP1658" s="113">
        <v>2007</v>
      </c>
      <c r="AQ1658" s="113" t="s">
        <v>9889</v>
      </c>
      <c r="AR1658" s="113" t="s">
        <v>16365</v>
      </c>
      <c r="AS1658" s="113" t="s">
        <v>14</v>
      </c>
      <c r="AT1658" s="113" t="s">
        <v>14</v>
      </c>
      <c r="AU1658" s="113" t="s">
        <v>16229</v>
      </c>
      <c r="AV1658" s="113" t="s">
        <v>14</v>
      </c>
      <c r="AW1658" s="113" t="s">
        <v>14</v>
      </c>
    </row>
    <row r="1659" spans="1:49">
      <c r="A1659" s="116" t="s">
        <v>2437</v>
      </c>
      <c r="C1659" s="113" t="s">
        <v>2438</v>
      </c>
      <c r="E1659" s="113" t="s">
        <v>208</v>
      </c>
      <c r="F1659" s="113" t="s">
        <v>8</v>
      </c>
      <c r="G1659" s="114">
        <v>27608</v>
      </c>
      <c r="H1659" s="113" t="s">
        <v>16230</v>
      </c>
      <c r="I1659" s="113" t="s">
        <v>9866</v>
      </c>
      <c r="J1659" s="113" t="s">
        <v>9872</v>
      </c>
      <c r="K1659" s="113" t="s">
        <v>24228</v>
      </c>
      <c r="L1659" s="113">
        <v>81354254005</v>
      </c>
      <c r="M1659" s="113" t="s">
        <v>46232</v>
      </c>
      <c r="O1659" s="113" t="s">
        <v>12170</v>
      </c>
      <c r="P1659" s="113" t="s">
        <v>24229</v>
      </c>
      <c r="Q1659" s="113" t="s">
        <v>24230</v>
      </c>
      <c r="R1659" s="113">
        <v>15</v>
      </c>
      <c r="S1659" s="113" t="s">
        <v>13</v>
      </c>
      <c r="T1659" s="113" t="s">
        <v>24231</v>
      </c>
      <c r="U1659" s="113" t="s">
        <v>24232</v>
      </c>
      <c r="V1659" s="114">
        <v>41977</v>
      </c>
      <c r="W1659" s="114">
        <v>41883</v>
      </c>
      <c r="X1659" s="113" t="s">
        <v>24233</v>
      </c>
      <c r="Y1659" s="114">
        <v>42339</v>
      </c>
      <c r="Z1659" s="114">
        <v>42339</v>
      </c>
      <c r="AA1659" s="113">
        <v>22</v>
      </c>
      <c r="AB1659" s="113" t="s">
        <v>25</v>
      </c>
      <c r="AC1659" s="113">
        <v>23</v>
      </c>
      <c r="AD1659" s="113" t="s">
        <v>78</v>
      </c>
      <c r="AE1659" s="114">
        <v>45200</v>
      </c>
      <c r="AF1659" s="113">
        <v>22</v>
      </c>
      <c r="AG1659" s="113">
        <v>1</v>
      </c>
      <c r="AH1659" s="113" t="s">
        <v>16263</v>
      </c>
      <c r="AI1659" s="117" t="s">
        <v>26</v>
      </c>
      <c r="AK1659" s="114">
        <v>45200</v>
      </c>
      <c r="AL1659" s="113">
        <v>25</v>
      </c>
      <c r="AM1659" s="113" t="s">
        <v>9974</v>
      </c>
      <c r="AN1659" s="113" t="s">
        <v>16623</v>
      </c>
      <c r="AO1659" s="113" t="s">
        <v>2439</v>
      </c>
      <c r="AP1659" s="113">
        <v>2004</v>
      </c>
      <c r="AQ1659" s="113" t="s">
        <v>9889</v>
      </c>
      <c r="AR1659" s="113" t="s">
        <v>17203</v>
      </c>
      <c r="AS1659" s="113" t="s">
        <v>14</v>
      </c>
      <c r="AT1659" s="113" t="s">
        <v>14</v>
      </c>
      <c r="AU1659" s="113" t="s">
        <v>16229</v>
      </c>
      <c r="AV1659" s="113" t="s">
        <v>14</v>
      </c>
    </row>
    <row r="1660" spans="1:49">
      <c r="A1660" s="116" t="s">
        <v>993</v>
      </c>
      <c r="B1660" s="113">
        <v>132275385</v>
      </c>
      <c r="C1660" s="113" t="s">
        <v>994</v>
      </c>
      <c r="F1660" s="113" t="s">
        <v>8</v>
      </c>
      <c r="G1660" s="114">
        <v>27611</v>
      </c>
      <c r="H1660" s="113" t="s">
        <v>16218</v>
      </c>
      <c r="I1660" s="113" t="s">
        <v>9866</v>
      </c>
      <c r="J1660" s="113" t="s">
        <v>9872</v>
      </c>
      <c r="K1660" s="113" t="s">
        <v>16752</v>
      </c>
      <c r="L1660" s="113">
        <v>82292952100</v>
      </c>
      <c r="M1660" s="113" t="s">
        <v>14044</v>
      </c>
      <c r="O1660" s="113" t="s">
        <v>14045</v>
      </c>
      <c r="P1660" s="113" t="s">
        <v>16753</v>
      </c>
      <c r="Q1660" s="113" t="s">
        <v>16754</v>
      </c>
      <c r="R1660" s="113">
        <v>15</v>
      </c>
      <c r="S1660" s="113" t="s">
        <v>13</v>
      </c>
      <c r="T1660" s="113" t="s">
        <v>16755</v>
      </c>
      <c r="U1660" s="113" t="s">
        <v>16756</v>
      </c>
      <c r="V1660" s="114">
        <v>36890</v>
      </c>
      <c r="W1660" s="114">
        <v>36861</v>
      </c>
      <c r="X1660" s="113" t="s">
        <v>16757</v>
      </c>
      <c r="Y1660" s="114">
        <v>37334</v>
      </c>
      <c r="Z1660" s="114">
        <v>37347</v>
      </c>
      <c r="AA1660" s="113">
        <v>21</v>
      </c>
      <c r="AB1660" s="113" t="s">
        <v>24</v>
      </c>
      <c r="AC1660" s="113">
        <v>32</v>
      </c>
      <c r="AD1660" s="113" t="s">
        <v>84</v>
      </c>
      <c r="AE1660" s="114">
        <v>45017</v>
      </c>
      <c r="AF1660" s="113">
        <v>17</v>
      </c>
      <c r="AG1660" s="113">
        <v>4</v>
      </c>
      <c r="AH1660" s="113" t="s">
        <v>16263</v>
      </c>
      <c r="AI1660" s="117" t="s">
        <v>995</v>
      </c>
      <c r="AK1660" s="114">
        <v>42746</v>
      </c>
      <c r="AL1660" s="113">
        <v>15</v>
      </c>
      <c r="AM1660" s="113" t="s">
        <v>9885</v>
      </c>
      <c r="AN1660" s="113" t="s">
        <v>16758</v>
      </c>
      <c r="AO1660" s="113" t="s">
        <v>996</v>
      </c>
      <c r="AP1660" s="113">
        <v>1995</v>
      </c>
      <c r="AQ1660" s="113" t="s">
        <v>5236</v>
      </c>
      <c r="AR1660" s="113" t="s">
        <v>30719</v>
      </c>
      <c r="AS1660" s="113" t="s">
        <v>14</v>
      </c>
      <c r="AT1660" s="113" t="s">
        <v>14</v>
      </c>
      <c r="AU1660" s="113" t="s">
        <v>16229</v>
      </c>
      <c r="AV1660" s="113" t="s">
        <v>14</v>
      </c>
      <c r="AW1660" s="113" t="s">
        <v>14</v>
      </c>
    </row>
    <row r="1661" spans="1:49">
      <c r="A1661" s="116" t="s">
        <v>1853</v>
      </c>
      <c r="B1661" s="113">
        <v>570028886</v>
      </c>
      <c r="C1661" s="113" t="s">
        <v>1854</v>
      </c>
      <c r="E1661" s="113" t="s">
        <v>17</v>
      </c>
      <c r="F1661" s="113" t="s">
        <v>8</v>
      </c>
      <c r="G1661" s="114">
        <v>27611</v>
      </c>
      <c r="H1661" s="113" t="s">
        <v>16218</v>
      </c>
      <c r="I1661" s="113" t="s">
        <v>9866</v>
      </c>
      <c r="J1661" s="113" t="s">
        <v>9872</v>
      </c>
      <c r="K1661" s="113" t="s">
        <v>43552</v>
      </c>
      <c r="L1661" s="113">
        <v>85341179999</v>
      </c>
      <c r="M1661" s="113" t="s">
        <v>12931</v>
      </c>
      <c r="O1661" s="113" t="s">
        <v>12932</v>
      </c>
      <c r="P1661" s="113" t="s">
        <v>43553</v>
      </c>
      <c r="Q1661" s="113" t="s">
        <v>43554</v>
      </c>
      <c r="R1661" s="113">
        <v>15</v>
      </c>
      <c r="S1661" s="113" t="s">
        <v>13</v>
      </c>
      <c r="T1661" s="113" t="s">
        <v>43555</v>
      </c>
      <c r="U1661" s="113" t="s">
        <v>43556</v>
      </c>
      <c r="V1661" s="114">
        <v>39389</v>
      </c>
      <c r="W1661" s="114">
        <v>39083</v>
      </c>
      <c r="X1661" s="113" t="s">
        <v>43557</v>
      </c>
      <c r="Y1661" s="114">
        <v>39720</v>
      </c>
      <c r="Z1661" s="114">
        <v>39722</v>
      </c>
      <c r="AA1661" s="113">
        <v>21</v>
      </c>
      <c r="AB1661" s="113" t="s">
        <v>24</v>
      </c>
      <c r="AC1661" s="113">
        <v>34</v>
      </c>
      <c r="AD1661" s="113" t="s">
        <v>18</v>
      </c>
      <c r="AE1661" s="114">
        <v>43922</v>
      </c>
      <c r="AF1661" s="113">
        <v>14</v>
      </c>
      <c r="AG1661" s="113">
        <v>3</v>
      </c>
      <c r="AH1661" s="113" t="s">
        <v>16226</v>
      </c>
      <c r="AI1661" s="117" t="s">
        <v>11631</v>
      </c>
      <c r="AK1661" s="114">
        <v>44925</v>
      </c>
      <c r="AL1661" s="113">
        <v>40</v>
      </c>
      <c r="AM1661" s="113" t="s">
        <v>9870</v>
      </c>
      <c r="AN1661" s="113" t="s">
        <v>19451</v>
      </c>
      <c r="AO1661" s="113" t="s">
        <v>1140</v>
      </c>
      <c r="AP1661" s="113">
        <v>2005</v>
      </c>
      <c r="AQ1661" s="113" t="s">
        <v>8</v>
      </c>
      <c r="AR1661" s="113" t="s">
        <v>28406</v>
      </c>
      <c r="AS1661" s="113" t="s">
        <v>14</v>
      </c>
      <c r="AT1661" s="113" t="s">
        <v>14</v>
      </c>
      <c r="AU1661" s="113" t="s">
        <v>16229</v>
      </c>
      <c r="AV1661" s="113" t="s">
        <v>14</v>
      </c>
      <c r="AW1661" s="113" t="s">
        <v>14</v>
      </c>
    </row>
    <row r="1662" spans="1:49">
      <c r="A1662" s="116" t="s">
        <v>2267</v>
      </c>
      <c r="B1662" s="113">
        <v>570013864</v>
      </c>
      <c r="C1662" s="113" t="s">
        <v>2268</v>
      </c>
      <c r="E1662" s="113" t="s">
        <v>244</v>
      </c>
      <c r="F1662" s="113" t="s">
        <v>8</v>
      </c>
      <c r="G1662" s="114">
        <v>27612</v>
      </c>
      <c r="H1662" s="113" t="s">
        <v>16218</v>
      </c>
      <c r="I1662" s="113" t="s">
        <v>9866</v>
      </c>
      <c r="J1662" s="113" t="s">
        <v>9872</v>
      </c>
      <c r="K1662" s="113" t="s">
        <v>24214</v>
      </c>
      <c r="L1662" s="113">
        <v>81245748844</v>
      </c>
      <c r="M1662" s="113" t="s">
        <v>10265</v>
      </c>
      <c r="O1662" s="113" t="s">
        <v>11109</v>
      </c>
      <c r="P1662" s="113" t="s">
        <v>24215</v>
      </c>
      <c r="Q1662" s="113" t="s">
        <v>24216</v>
      </c>
      <c r="R1662" s="113">
        <v>15</v>
      </c>
      <c r="S1662" s="113" t="s">
        <v>13</v>
      </c>
      <c r="T1662" s="113" t="s">
        <v>24217</v>
      </c>
      <c r="U1662" s="113" t="s">
        <v>24218</v>
      </c>
      <c r="V1662" s="114">
        <v>37557</v>
      </c>
      <c r="W1662" s="114">
        <v>37561</v>
      </c>
      <c r="X1662" s="113" t="s">
        <v>24219</v>
      </c>
      <c r="Y1662" s="114">
        <v>37945</v>
      </c>
      <c r="Z1662" s="114">
        <v>37956</v>
      </c>
      <c r="AA1662" s="113">
        <v>31</v>
      </c>
      <c r="AB1662" s="113" t="s">
        <v>9</v>
      </c>
      <c r="AC1662" s="113">
        <v>41</v>
      </c>
      <c r="AD1662" s="113" t="s">
        <v>52</v>
      </c>
      <c r="AE1662" s="114">
        <v>42826</v>
      </c>
      <c r="AF1662" s="113">
        <v>14</v>
      </c>
      <c r="AG1662" s="113">
        <v>5</v>
      </c>
      <c r="AH1662" s="113" t="s">
        <v>9913</v>
      </c>
      <c r="AI1662" s="117" t="s">
        <v>24220</v>
      </c>
      <c r="AJ1662" s="113" t="s">
        <v>45514</v>
      </c>
      <c r="AK1662" s="114">
        <v>44923</v>
      </c>
      <c r="AL1662" s="113">
        <v>40</v>
      </c>
      <c r="AM1662" s="113" t="s">
        <v>9870</v>
      </c>
      <c r="AN1662" s="113" t="s">
        <v>17858</v>
      </c>
      <c r="AO1662" s="113" t="s">
        <v>457</v>
      </c>
      <c r="AP1662" s="113">
        <v>1999</v>
      </c>
      <c r="AQ1662" s="113" t="s">
        <v>5236</v>
      </c>
      <c r="AR1662" s="113" t="s">
        <v>24221</v>
      </c>
      <c r="AS1662" s="113" t="s">
        <v>14</v>
      </c>
      <c r="AT1662" s="113" t="s">
        <v>14</v>
      </c>
      <c r="AU1662" s="113" t="s">
        <v>16229</v>
      </c>
      <c r="AV1662" s="113" t="s">
        <v>14</v>
      </c>
      <c r="AW1662" s="113" t="s">
        <v>14</v>
      </c>
    </row>
    <row r="1663" spans="1:49">
      <c r="A1663" s="116" t="s">
        <v>4105</v>
      </c>
      <c r="B1663" s="113">
        <v>570015562</v>
      </c>
      <c r="C1663" s="113" t="s">
        <v>4106</v>
      </c>
      <c r="E1663" s="113" t="s">
        <v>41</v>
      </c>
      <c r="F1663" s="113" t="s">
        <v>37</v>
      </c>
      <c r="G1663" s="114">
        <v>27614</v>
      </c>
      <c r="H1663" s="113" t="s">
        <v>16218</v>
      </c>
      <c r="I1663" s="113" t="s">
        <v>9866</v>
      </c>
      <c r="J1663" s="113" t="s">
        <v>9872</v>
      </c>
      <c r="K1663" s="113" t="s">
        <v>19321</v>
      </c>
      <c r="L1663" s="113">
        <v>82271611856</v>
      </c>
      <c r="M1663" s="113" t="s">
        <v>14254</v>
      </c>
      <c r="O1663" s="113" t="s">
        <v>19322</v>
      </c>
      <c r="P1663" s="113" t="s">
        <v>19323</v>
      </c>
      <c r="Q1663" s="113" t="s">
        <v>19324</v>
      </c>
      <c r="R1663" s="113">
        <v>15</v>
      </c>
      <c r="S1663" s="113" t="s">
        <v>13</v>
      </c>
      <c r="T1663" s="113" t="s">
        <v>19325</v>
      </c>
      <c r="U1663" s="113" t="s">
        <v>19326</v>
      </c>
      <c r="V1663" s="114">
        <v>37998</v>
      </c>
      <c r="W1663" s="114">
        <v>37956</v>
      </c>
      <c r="X1663" s="113" t="s">
        <v>19327</v>
      </c>
      <c r="Y1663" s="114">
        <v>38408</v>
      </c>
      <c r="Z1663" s="114">
        <v>38412</v>
      </c>
      <c r="AA1663" s="113">
        <v>31</v>
      </c>
      <c r="AB1663" s="113" t="s">
        <v>9</v>
      </c>
      <c r="AC1663" s="113">
        <v>41</v>
      </c>
      <c r="AD1663" s="113" t="s">
        <v>52</v>
      </c>
      <c r="AE1663" s="114">
        <v>44105</v>
      </c>
      <c r="AF1663" s="113">
        <v>16</v>
      </c>
      <c r="AG1663" s="113">
        <v>10</v>
      </c>
      <c r="AH1663" s="113" t="s">
        <v>16226</v>
      </c>
      <c r="AI1663" s="117" t="s">
        <v>9901</v>
      </c>
      <c r="AK1663" s="114">
        <v>45444</v>
      </c>
      <c r="AL1663" s="113">
        <v>40</v>
      </c>
      <c r="AM1663" s="113" t="s">
        <v>9870</v>
      </c>
      <c r="AN1663" s="113" t="s">
        <v>19328</v>
      </c>
      <c r="AO1663" s="113" t="s">
        <v>4107</v>
      </c>
      <c r="AP1663" s="113">
        <v>1999</v>
      </c>
      <c r="AQ1663" s="113" t="s">
        <v>9889</v>
      </c>
      <c r="AR1663" s="113" t="s">
        <v>19329</v>
      </c>
      <c r="AS1663" s="113" t="s">
        <v>14</v>
      </c>
      <c r="AT1663" s="113" t="s">
        <v>14</v>
      </c>
      <c r="AU1663" s="113" t="s">
        <v>16229</v>
      </c>
      <c r="AV1663" s="113" t="s">
        <v>14</v>
      </c>
    </row>
    <row r="1664" spans="1:49">
      <c r="A1664" s="116" t="s">
        <v>7910</v>
      </c>
      <c r="C1664" s="113" t="s">
        <v>7911</v>
      </c>
      <c r="E1664" s="113" t="s">
        <v>244</v>
      </c>
      <c r="F1664" s="113" t="s">
        <v>8</v>
      </c>
      <c r="G1664" s="114">
        <v>27614</v>
      </c>
      <c r="H1664" s="113" t="s">
        <v>16230</v>
      </c>
      <c r="I1664" s="113" t="s">
        <v>9866</v>
      </c>
      <c r="J1664" s="113" t="s">
        <v>9872</v>
      </c>
      <c r="K1664" s="113" t="s">
        <v>28394</v>
      </c>
      <c r="L1664" s="113">
        <v>85394253469</v>
      </c>
      <c r="M1664" s="113" t="s">
        <v>11311</v>
      </c>
      <c r="O1664" s="113" t="s">
        <v>11312</v>
      </c>
      <c r="P1664" s="113" t="s">
        <v>28395</v>
      </c>
      <c r="Q1664" s="113" t="s">
        <v>28396</v>
      </c>
      <c r="R1664" s="113">
        <v>15</v>
      </c>
      <c r="S1664" s="113" t="s">
        <v>13</v>
      </c>
      <c r="T1664" s="113" t="s">
        <v>28397</v>
      </c>
      <c r="U1664" s="113" t="s">
        <v>28398</v>
      </c>
      <c r="V1664" s="114">
        <v>40179</v>
      </c>
      <c r="W1664" s="114">
        <v>40179</v>
      </c>
      <c r="X1664" s="113" t="s">
        <v>28399</v>
      </c>
      <c r="Y1664" s="114">
        <v>40906</v>
      </c>
      <c r="Z1664" s="114">
        <v>40909</v>
      </c>
      <c r="AA1664" s="113">
        <v>31</v>
      </c>
      <c r="AB1664" s="113" t="s">
        <v>9</v>
      </c>
      <c r="AC1664" s="113">
        <v>32</v>
      </c>
      <c r="AD1664" s="113" t="s">
        <v>84</v>
      </c>
      <c r="AE1664" s="114">
        <v>43556</v>
      </c>
      <c r="AF1664" s="113">
        <v>9</v>
      </c>
      <c r="AG1664" s="113">
        <v>3</v>
      </c>
      <c r="AH1664" s="113" t="s">
        <v>16226</v>
      </c>
      <c r="AI1664" s="117" t="s">
        <v>9891</v>
      </c>
      <c r="AK1664" s="114">
        <v>44280</v>
      </c>
      <c r="AL1664" s="113">
        <v>40</v>
      </c>
      <c r="AM1664" s="113" t="s">
        <v>9870</v>
      </c>
      <c r="AN1664" s="113" t="s">
        <v>16670</v>
      </c>
      <c r="AO1664" s="113" t="s">
        <v>94</v>
      </c>
      <c r="AP1664" s="113">
        <v>2000</v>
      </c>
      <c r="AQ1664" s="113" t="s">
        <v>8</v>
      </c>
      <c r="AR1664" s="113" t="s">
        <v>17398</v>
      </c>
      <c r="AS1664" s="113" t="s">
        <v>14</v>
      </c>
      <c r="AT1664" s="113" t="s">
        <v>14</v>
      </c>
      <c r="AU1664" s="113" t="s">
        <v>16229</v>
      </c>
      <c r="AV1664" s="113" t="s">
        <v>14</v>
      </c>
      <c r="AW1664" s="113" t="s">
        <v>14</v>
      </c>
    </row>
    <row r="1665" spans="1:49">
      <c r="A1665" s="116" t="s">
        <v>9179</v>
      </c>
      <c r="B1665" s="113">
        <v>570014014</v>
      </c>
      <c r="C1665" s="113" t="s">
        <v>536</v>
      </c>
      <c r="E1665" s="113" t="s">
        <v>30</v>
      </c>
      <c r="F1665" s="113" t="s">
        <v>8</v>
      </c>
      <c r="G1665" s="114">
        <v>27616</v>
      </c>
      <c r="H1665" s="113" t="s">
        <v>16218</v>
      </c>
      <c r="I1665" s="113" t="s">
        <v>9866</v>
      </c>
      <c r="J1665" s="113" t="s">
        <v>9867</v>
      </c>
      <c r="K1665" s="113" t="s">
        <v>27960</v>
      </c>
      <c r="L1665" s="113">
        <v>0</v>
      </c>
      <c r="M1665" s="113" t="s">
        <v>13177</v>
      </c>
      <c r="O1665" s="113" t="s">
        <v>13178</v>
      </c>
      <c r="P1665" s="113" t="s">
        <v>26379</v>
      </c>
      <c r="Q1665" s="113" t="s">
        <v>27961</v>
      </c>
      <c r="R1665" s="113">
        <v>15</v>
      </c>
      <c r="S1665" s="113" t="s">
        <v>13</v>
      </c>
      <c r="T1665" s="113" t="s">
        <v>27962</v>
      </c>
      <c r="U1665" s="113" t="s">
        <v>27963</v>
      </c>
      <c r="V1665" s="114">
        <v>37557</v>
      </c>
      <c r="W1665" s="114">
        <v>37561</v>
      </c>
      <c r="X1665" s="113" t="s">
        <v>27964</v>
      </c>
      <c r="Y1665" s="114">
        <v>37945</v>
      </c>
      <c r="Z1665" s="114">
        <v>37956</v>
      </c>
      <c r="AA1665" s="113">
        <v>31</v>
      </c>
      <c r="AB1665" s="113" t="s">
        <v>9</v>
      </c>
      <c r="AC1665" s="113">
        <v>34</v>
      </c>
      <c r="AD1665" s="113" t="s">
        <v>18</v>
      </c>
      <c r="AE1665" s="114">
        <v>41730</v>
      </c>
      <c r="AF1665" s="113">
        <v>11</v>
      </c>
      <c r="AG1665" s="113">
        <v>5</v>
      </c>
      <c r="AH1665" s="113" t="s">
        <v>16263</v>
      </c>
      <c r="AI1665" s="117" t="s">
        <v>75</v>
      </c>
      <c r="AK1665" s="114">
        <v>42746</v>
      </c>
      <c r="AL1665" s="113">
        <v>40</v>
      </c>
      <c r="AM1665" s="113" t="s">
        <v>9870</v>
      </c>
      <c r="AN1665" s="113" t="s">
        <v>16468</v>
      </c>
      <c r="AO1665" s="113" t="s">
        <v>31</v>
      </c>
      <c r="AP1665" s="113">
        <v>1999</v>
      </c>
      <c r="AQ1665" s="113" t="s">
        <v>5236</v>
      </c>
      <c r="AR1665" s="113" t="s">
        <v>16947</v>
      </c>
      <c r="AS1665" s="113" t="s">
        <v>14</v>
      </c>
      <c r="AT1665" s="113" t="s">
        <v>14</v>
      </c>
      <c r="AU1665" s="113" t="s">
        <v>16229</v>
      </c>
      <c r="AV1665" s="113" t="s">
        <v>14</v>
      </c>
      <c r="AW1665" s="113" t="s">
        <v>14</v>
      </c>
    </row>
    <row r="1666" spans="1:49">
      <c r="A1666" s="116" t="s">
        <v>4185</v>
      </c>
      <c r="B1666" s="113">
        <v>570021161</v>
      </c>
      <c r="C1666" s="113" t="s">
        <v>4186</v>
      </c>
      <c r="E1666" s="113" t="s">
        <v>41</v>
      </c>
      <c r="F1666" s="113" t="s">
        <v>8</v>
      </c>
      <c r="G1666" s="114">
        <v>27616</v>
      </c>
      <c r="H1666" s="113" t="s">
        <v>16230</v>
      </c>
      <c r="I1666" s="113" t="s">
        <v>9866</v>
      </c>
      <c r="J1666" s="113" t="s">
        <v>9872</v>
      </c>
      <c r="K1666" s="113" t="s">
        <v>21391</v>
      </c>
      <c r="L1666" s="113">
        <v>85244814802</v>
      </c>
      <c r="M1666" s="113" t="s">
        <v>12378</v>
      </c>
      <c r="O1666" s="113" t="s">
        <v>21392</v>
      </c>
      <c r="P1666" s="113" t="s">
        <v>21393</v>
      </c>
      <c r="Q1666" s="113" t="s">
        <v>21394</v>
      </c>
      <c r="R1666" s="113">
        <v>15</v>
      </c>
      <c r="S1666" s="113" t="s">
        <v>13</v>
      </c>
      <c r="T1666" s="113" t="s">
        <v>21395</v>
      </c>
      <c r="U1666" s="113" t="s">
        <v>21396</v>
      </c>
      <c r="V1666" s="114">
        <v>39038</v>
      </c>
      <c r="W1666" s="114">
        <v>38808</v>
      </c>
      <c r="X1666" s="113" t="s">
        <v>21397</v>
      </c>
      <c r="Y1666" s="114">
        <v>39353</v>
      </c>
      <c r="Z1666" s="114">
        <v>39356</v>
      </c>
      <c r="AA1666" s="113">
        <v>22</v>
      </c>
      <c r="AB1666" s="113" t="s">
        <v>25</v>
      </c>
      <c r="AC1666" s="113">
        <v>32</v>
      </c>
      <c r="AD1666" s="113" t="s">
        <v>84</v>
      </c>
      <c r="AE1666" s="114">
        <v>44470</v>
      </c>
      <c r="AF1666" s="113">
        <v>15</v>
      </c>
      <c r="AG1666" s="113">
        <v>9</v>
      </c>
      <c r="AH1666" s="113" t="s">
        <v>16226</v>
      </c>
      <c r="AI1666" s="117" t="s">
        <v>9875</v>
      </c>
      <c r="AK1666" s="114">
        <v>43191</v>
      </c>
      <c r="AL1666" s="113">
        <v>40</v>
      </c>
      <c r="AM1666" s="113" t="s">
        <v>9870</v>
      </c>
      <c r="AN1666" s="113" t="s">
        <v>16561</v>
      </c>
      <c r="AO1666" s="113" t="s">
        <v>42</v>
      </c>
      <c r="AP1666" s="113">
        <v>2020</v>
      </c>
      <c r="AQ1666" s="113" t="s">
        <v>9871</v>
      </c>
      <c r="AR1666" s="113" t="s">
        <v>17559</v>
      </c>
      <c r="AS1666" s="113" t="s">
        <v>14</v>
      </c>
      <c r="AT1666" s="113" t="s">
        <v>14</v>
      </c>
      <c r="AU1666" s="113" t="s">
        <v>16229</v>
      </c>
      <c r="AV1666" s="113" t="s">
        <v>14</v>
      </c>
      <c r="AW1666" s="113" t="s">
        <v>14</v>
      </c>
    </row>
    <row r="1667" spans="1:49">
      <c r="A1667" s="116" t="s">
        <v>742</v>
      </c>
      <c r="B1667" s="113">
        <v>570027531</v>
      </c>
      <c r="C1667" s="113" t="s">
        <v>743</v>
      </c>
      <c r="E1667" s="113" t="s">
        <v>74</v>
      </c>
      <c r="F1667" s="113" t="s">
        <v>8</v>
      </c>
      <c r="G1667" s="114">
        <v>27617</v>
      </c>
      <c r="H1667" s="113" t="s">
        <v>16230</v>
      </c>
      <c r="I1667" s="113" t="s">
        <v>9866</v>
      </c>
      <c r="J1667" s="113" t="s">
        <v>9872</v>
      </c>
      <c r="K1667" s="113" t="s">
        <v>26698</v>
      </c>
      <c r="L1667" s="113">
        <v>85395055002</v>
      </c>
      <c r="M1667" s="113" t="s">
        <v>12709</v>
      </c>
      <c r="O1667" s="113" t="s">
        <v>12710</v>
      </c>
      <c r="P1667" s="113" t="s">
        <v>26699</v>
      </c>
      <c r="Q1667" s="113" t="s">
        <v>26700</v>
      </c>
      <c r="R1667" s="113">
        <v>15</v>
      </c>
      <c r="S1667" s="113" t="s">
        <v>13</v>
      </c>
      <c r="T1667" s="113" t="s">
        <v>26701</v>
      </c>
      <c r="U1667" s="113" t="s">
        <v>26702</v>
      </c>
      <c r="V1667" s="114">
        <v>39387</v>
      </c>
      <c r="W1667" s="114">
        <v>39083</v>
      </c>
      <c r="X1667" s="113" t="s">
        <v>26703</v>
      </c>
      <c r="Y1667" s="114">
        <v>39720</v>
      </c>
      <c r="Z1667" s="114">
        <v>39722</v>
      </c>
      <c r="AA1667" s="113">
        <v>22</v>
      </c>
      <c r="AB1667" s="113" t="s">
        <v>25</v>
      </c>
      <c r="AC1667" s="113">
        <v>33</v>
      </c>
      <c r="AD1667" s="113" t="s">
        <v>10</v>
      </c>
      <c r="AE1667" s="114">
        <v>44835</v>
      </c>
      <c r="AF1667" s="113">
        <v>16</v>
      </c>
      <c r="AG1667" s="113">
        <v>9</v>
      </c>
      <c r="AH1667" s="113" t="s">
        <v>16226</v>
      </c>
      <c r="AI1667" s="117" t="s">
        <v>9891</v>
      </c>
      <c r="AK1667" s="114">
        <v>44835</v>
      </c>
      <c r="AL1667" s="113">
        <v>40</v>
      </c>
      <c r="AM1667" s="113" t="s">
        <v>9870</v>
      </c>
      <c r="AN1667" s="113" t="s">
        <v>17096</v>
      </c>
      <c r="AO1667" s="113" t="s">
        <v>420</v>
      </c>
      <c r="AP1667" s="113">
        <v>2009</v>
      </c>
      <c r="AQ1667" s="113" t="s">
        <v>5236</v>
      </c>
      <c r="AR1667" s="113" t="s">
        <v>22955</v>
      </c>
      <c r="AS1667" s="113" t="s">
        <v>14</v>
      </c>
      <c r="AT1667" s="113" t="s">
        <v>14</v>
      </c>
      <c r="AU1667" s="113" t="s">
        <v>16229</v>
      </c>
      <c r="AV1667" s="113" t="s">
        <v>14</v>
      </c>
    </row>
    <row r="1668" spans="1:49">
      <c r="A1668" s="116" t="s">
        <v>5964</v>
      </c>
      <c r="B1668" s="113">
        <v>570017328</v>
      </c>
      <c r="C1668" s="113" t="s">
        <v>5965</v>
      </c>
      <c r="E1668" s="113" t="s">
        <v>5966</v>
      </c>
      <c r="F1668" s="113" t="s">
        <v>1591</v>
      </c>
      <c r="G1668" s="114">
        <v>27618</v>
      </c>
      <c r="H1668" s="113" t="s">
        <v>16230</v>
      </c>
      <c r="I1668" s="113" t="s">
        <v>9866</v>
      </c>
      <c r="J1668" s="113" t="s">
        <v>9872</v>
      </c>
      <c r="K1668" s="113" t="s">
        <v>43484</v>
      </c>
      <c r="L1668" s="113">
        <v>85342586140</v>
      </c>
      <c r="M1668" s="113" t="s">
        <v>43485</v>
      </c>
      <c r="O1668" s="113" t="s">
        <v>43486</v>
      </c>
      <c r="P1668" s="113" t="s">
        <v>43487</v>
      </c>
      <c r="Q1668" s="113" t="s">
        <v>43488</v>
      </c>
      <c r="R1668" s="113">
        <v>15</v>
      </c>
      <c r="S1668" s="113" t="s">
        <v>13</v>
      </c>
      <c r="T1668" s="113" t="s">
        <v>43489</v>
      </c>
      <c r="U1668" s="113" t="s">
        <v>43490</v>
      </c>
      <c r="V1668" s="114">
        <v>38397</v>
      </c>
      <c r="W1668" s="114">
        <v>38353</v>
      </c>
      <c r="X1668" s="113" t="s">
        <v>43491</v>
      </c>
      <c r="Y1668" s="114">
        <v>38775</v>
      </c>
      <c r="Z1668" s="114">
        <v>38777</v>
      </c>
      <c r="AA1668" s="113">
        <v>23</v>
      </c>
      <c r="AB1668" s="113" t="s">
        <v>78</v>
      </c>
      <c r="AC1668" s="113">
        <v>34</v>
      </c>
      <c r="AD1668" s="113" t="s">
        <v>18</v>
      </c>
      <c r="AE1668" s="114">
        <v>44105</v>
      </c>
      <c r="AF1668" s="113">
        <v>13</v>
      </c>
      <c r="AG1668" s="113">
        <v>9</v>
      </c>
      <c r="AH1668" s="113" t="s">
        <v>16226</v>
      </c>
      <c r="AI1668" s="117" t="s">
        <v>963</v>
      </c>
      <c r="AK1668" s="114">
        <v>44105</v>
      </c>
      <c r="AL1668" s="113">
        <v>30</v>
      </c>
      <c r="AM1668" s="113" t="s">
        <v>9882</v>
      </c>
      <c r="AN1668" s="113" t="s">
        <v>43492</v>
      </c>
      <c r="AO1668" s="113" t="s">
        <v>4756</v>
      </c>
      <c r="AP1668" s="113">
        <v>1999</v>
      </c>
      <c r="AQ1668" s="113" t="s">
        <v>8</v>
      </c>
      <c r="AR1668" s="113" t="s">
        <v>16274</v>
      </c>
      <c r="AS1668" s="113" t="s">
        <v>14</v>
      </c>
      <c r="AT1668" s="113" t="s">
        <v>14</v>
      </c>
      <c r="AU1668" s="113" t="s">
        <v>16229</v>
      </c>
      <c r="AV1668" s="113" t="s">
        <v>14</v>
      </c>
      <c r="AW1668" s="113" t="s">
        <v>14</v>
      </c>
    </row>
    <row r="1669" spans="1:49">
      <c r="A1669" s="116" t="s">
        <v>5986</v>
      </c>
      <c r="C1669" s="113" t="s">
        <v>2855</v>
      </c>
      <c r="E1669" s="113" t="s">
        <v>41</v>
      </c>
      <c r="F1669" s="113" t="s">
        <v>494</v>
      </c>
      <c r="G1669" s="114">
        <v>27618</v>
      </c>
      <c r="H1669" s="113" t="s">
        <v>16230</v>
      </c>
      <c r="I1669" s="113" t="s">
        <v>9866</v>
      </c>
      <c r="J1669" s="113" t="s">
        <v>9872</v>
      </c>
      <c r="K1669" s="113" t="s">
        <v>35284</v>
      </c>
      <c r="L1669" s="113">
        <v>85241056542</v>
      </c>
      <c r="M1669" s="113" t="s">
        <v>15958</v>
      </c>
      <c r="O1669" s="113" t="s">
        <v>15959</v>
      </c>
      <c r="P1669" s="113" t="s">
        <v>35285</v>
      </c>
      <c r="Q1669" s="113" t="s">
        <v>35286</v>
      </c>
      <c r="R1669" s="113">
        <v>15</v>
      </c>
      <c r="S1669" s="113" t="s">
        <v>13</v>
      </c>
      <c r="T1669" s="113" t="s">
        <v>35287</v>
      </c>
      <c r="U1669" s="113" t="s">
        <v>35288</v>
      </c>
      <c r="V1669" s="114">
        <v>41977</v>
      </c>
      <c r="W1669" s="114">
        <v>41883</v>
      </c>
      <c r="X1669" s="113" t="s">
        <v>35289</v>
      </c>
      <c r="Y1669" s="114">
        <v>42339</v>
      </c>
      <c r="Z1669" s="114">
        <v>42339</v>
      </c>
      <c r="AA1669" s="113">
        <v>21</v>
      </c>
      <c r="AB1669" s="113" t="s">
        <v>24</v>
      </c>
      <c r="AC1669" s="113">
        <v>32</v>
      </c>
      <c r="AD1669" s="113" t="s">
        <v>84</v>
      </c>
      <c r="AE1669" s="114">
        <v>45017</v>
      </c>
      <c r="AF1669" s="113">
        <v>13</v>
      </c>
      <c r="AG1669" s="113">
        <v>5</v>
      </c>
      <c r="AH1669" s="113" t="s">
        <v>16263</v>
      </c>
      <c r="AI1669" s="117" t="s">
        <v>35290</v>
      </c>
      <c r="AK1669" s="114">
        <v>43555</v>
      </c>
      <c r="AL1669" s="113">
        <v>40</v>
      </c>
      <c r="AM1669" s="113" t="s">
        <v>9870</v>
      </c>
      <c r="AN1669" s="113" t="s">
        <v>16561</v>
      </c>
      <c r="AO1669" s="113" t="s">
        <v>42</v>
      </c>
      <c r="AP1669" s="113">
        <v>2011</v>
      </c>
      <c r="AQ1669" s="113" t="s">
        <v>9871</v>
      </c>
      <c r="AR1669" s="113" t="s">
        <v>22719</v>
      </c>
      <c r="AS1669" s="113" t="s">
        <v>14</v>
      </c>
      <c r="AT1669" s="113" t="s">
        <v>14</v>
      </c>
      <c r="AU1669" s="113" t="s">
        <v>16229</v>
      </c>
      <c r="AV1669" s="113" t="s">
        <v>14</v>
      </c>
      <c r="AW1669" s="113" t="s">
        <v>14</v>
      </c>
    </row>
    <row r="1670" spans="1:49">
      <c r="A1670" s="116" t="s">
        <v>1482</v>
      </c>
      <c r="B1670" s="113">
        <v>640035353</v>
      </c>
      <c r="C1670" s="113" t="s">
        <v>1483</v>
      </c>
      <c r="E1670" s="113" t="s">
        <v>17</v>
      </c>
      <c r="F1670" s="113" t="s">
        <v>129</v>
      </c>
      <c r="G1670" s="114">
        <v>27619</v>
      </c>
      <c r="H1670" s="113" t="s">
        <v>16218</v>
      </c>
      <c r="I1670" s="113" t="s">
        <v>10007</v>
      </c>
      <c r="J1670" s="113" t="s">
        <v>9872</v>
      </c>
      <c r="K1670" s="113" t="s">
        <v>31684</v>
      </c>
      <c r="L1670" s="113">
        <v>81344329409</v>
      </c>
      <c r="M1670" s="113" t="s">
        <v>31685</v>
      </c>
      <c r="O1670" s="113" t="s">
        <v>31686</v>
      </c>
      <c r="P1670" s="113" t="s">
        <v>31687</v>
      </c>
      <c r="Q1670" s="113" t="s">
        <v>31688</v>
      </c>
      <c r="R1670" s="113">
        <v>15</v>
      </c>
      <c r="S1670" s="113" t="s">
        <v>13</v>
      </c>
      <c r="T1670" s="113" t="s">
        <v>31689</v>
      </c>
      <c r="U1670" s="113" t="s">
        <v>31690</v>
      </c>
      <c r="V1670" s="114">
        <v>38488</v>
      </c>
      <c r="W1670" s="114">
        <v>38384</v>
      </c>
      <c r="X1670" s="113" t="s">
        <v>31691</v>
      </c>
      <c r="Y1670" s="114">
        <v>38884</v>
      </c>
      <c r="Z1670" s="114">
        <v>38899</v>
      </c>
      <c r="AA1670" s="113">
        <v>31</v>
      </c>
      <c r="AB1670" s="113" t="s">
        <v>9</v>
      </c>
      <c r="AC1670" s="113">
        <v>34</v>
      </c>
      <c r="AD1670" s="113" t="s">
        <v>18</v>
      </c>
      <c r="AE1670" s="114">
        <v>43191</v>
      </c>
      <c r="AF1670" s="113">
        <v>13</v>
      </c>
      <c r="AG1670" s="113">
        <v>2</v>
      </c>
      <c r="AH1670" s="113" t="s">
        <v>16263</v>
      </c>
      <c r="AI1670" s="117" t="s">
        <v>16264</v>
      </c>
      <c r="AK1670" s="114">
        <v>45302</v>
      </c>
      <c r="AL1670" s="113">
        <v>40</v>
      </c>
      <c r="AM1670" s="113" t="s">
        <v>9870</v>
      </c>
      <c r="AN1670" s="113" t="s">
        <v>20714</v>
      </c>
      <c r="AO1670" s="113" t="s">
        <v>1484</v>
      </c>
      <c r="AP1670" s="113">
        <v>1999</v>
      </c>
      <c r="AQ1670" s="113" t="s">
        <v>8</v>
      </c>
      <c r="AR1670" s="113" t="s">
        <v>22137</v>
      </c>
      <c r="AS1670" s="113" t="s">
        <v>14</v>
      </c>
      <c r="AT1670" s="113" t="s">
        <v>14</v>
      </c>
      <c r="AU1670" s="113" t="s">
        <v>16229</v>
      </c>
      <c r="AV1670" s="113" t="s">
        <v>14</v>
      </c>
    </row>
    <row r="1671" spans="1:49">
      <c r="A1671" s="116" t="s">
        <v>1476</v>
      </c>
      <c r="B1671" s="113">
        <v>570036143</v>
      </c>
      <c r="C1671" s="113" t="s">
        <v>1477</v>
      </c>
      <c r="F1671" s="113" t="s">
        <v>8</v>
      </c>
      <c r="G1671" s="114">
        <v>27620</v>
      </c>
      <c r="H1671" s="113" t="s">
        <v>16218</v>
      </c>
      <c r="I1671" s="113" t="s">
        <v>9866</v>
      </c>
      <c r="J1671" s="113" t="s">
        <v>9872</v>
      </c>
      <c r="K1671" s="113" t="s">
        <v>33127</v>
      </c>
      <c r="L1671" s="113">
        <v>85394059075</v>
      </c>
      <c r="M1671" s="113" t="s">
        <v>14082</v>
      </c>
      <c r="O1671" s="113" t="s">
        <v>14083</v>
      </c>
      <c r="P1671" s="113" t="s">
        <v>33128</v>
      </c>
      <c r="Q1671" s="113" t="s">
        <v>33129</v>
      </c>
      <c r="R1671" s="113">
        <v>15</v>
      </c>
      <c r="S1671" s="113" t="s">
        <v>13</v>
      </c>
      <c r="T1671" s="113" t="s">
        <v>33130</v>
      </c>
      <c r="U1671" s="113" t="s">
        <v>33131</v>
      </c>
      <c r="V1671" s="114">
        <v>39563</v>
      </c>
      <c r="W1671" s="114">
        <v>39448</v>
      </c>
      <c r="X1671" s="113" t="s">
        <v>33132</v>
      </c>
      <c r="Y1671" s="114">
        <v>40143</v>
      </c>
      <c r="Z1671" s="114">
        <v>40148</v>
      </c>
      <c r="AA1671" s="113">
        <v>21</v>
      </c>
      <c r="AB1671" s="113" t="s">
        <v>24</v>
      </c>
      <c r="AC1671" s="113">
        <v>31</v>
      </c>
      <c r="AD1671" s="113" t="s">
        <v>9</v>
      </c>
      <c r="AE1671" s="114">
        <v>44835</v>
      </c>
      <c r="AF1671" s="113">
        <v>13</v>
      </c>
      <c r="AG1671" s="113">
        <v>9</v>
      </c>
      <c r="AH1671" s="113" t="s">
        <v>16226</v>
      </c>
      <c r="AI1671" s="117" t="s">
        <v>20037</v>
      </c>
      <c r="AK1671" s="114">
        <v>44835</v>
      </c>
      <c r="AL1671" s="113">
        <v>15</v>
      </c>
      <c r="AM1671" s="113" t="s">
        <v>9885</v>
      </c>
      <c r="AN1671" s="113" t="s">
        <v>16452</v>
      </c>
      <c r="AO1671" s="113" t="s">
        <v>16453</v>
      </c>
      <c r="AP1671" s="113">
        <v>1993</v>
      </c>
      <c r="AQ1671" s="113" t="s">
        <v>8</v>
      </c>
      <c r="AR1671" s="113" t="s">
        <v>16593</v>
      </c>
      <c r="AS1671" s="113" t="s">
        <v>14</v>
      </c>
      <c r="AT1671" s="113" t="s">
        <v>14</v>
      </c>
      <c r="AU1671" s="113" t="s">
        <v>16229</v>
      </c>
      <c r="AV1671" s="113" t="s">
        <v>14</v>
      </c>
      <c r="AW1671" s="113" t="s">
        <v>14</v>
      </c>
    </row>
    <row r="1672" spans="1:49">
      <c r="A1672" s="116" t="s">
        <v>5020</v>
      </c>
      <c r="B1672" s="113">
        <v>570020154</v>
      </c>
      <c r="C1672" s="113" t="s">
        <v>5021</v>
      </c>
      <c r="E1672" s="113" t="s">
        <v>41</v>
      </c>
      <c r="F1672" s="113" t="s">
        <v>8</v>
      </c>
      <c r="G1672" s="114">
        <v>27627</v>
      </c>
      <c r="H1672" s="113" t="s">
        <v>16218</v>
      </c>
      <c r="I1672" s="113" t="s">
        <v>9866</v>
      </c>
      <c r="J1672" s="113" t="s">
        <v>9867</v>
      </c>
      <c r="K1672" s="113" t="s">
        <v>18250</v>
      </c>
      <c r="L1672" s="113">
        <v>85256671788</v>
      </c>
      <c r="M1672" s="113" t="s">
        <v>12880</v>
      </c>
      <c r="O1672" s="113" t="s">
        <v>11493</v>
      </c>
      <c r="P1672" s="113" t="s">
        <v>18251</v>
      </c>
      <c r="Q1672" s="113" t="s">
        <v>18252</v>
      </c>
      <c r="R1672" s="113">
        <v>15</v>
      </c>
      <c r="S1672" s="113" t="s">
        <v>13</v>
      </c>
      <c r="T1672" s="113" t="s">
        <v>18253</v>
      </c>
      <c r="U1672" s="113" t="s">
        <v>18254</v>
      </c>
      <c r="V1672" s="114">
        <v>38852</v>
      </c>
      <c r="W1672" s="114">
        <v>38808</v>
      </c>
      <c r="X1672" s="113" t="s">
        <v>18255</v>
      </c>
      <c r="Y1672" s="114">
        <v>39230</v>
      </c>
      <c r="Z1672" s="114">
        <v>39234</v>
      </c>
      <c r="AA1672" s="113">
        <v>31</v>
      </c>
      <c r="AB1672" s="113" t="s">
        <v>9</v>
      </c>
      <c r="AC1672" s="113">
        <v>33</v>
      </c>
      <c r="AD1672" s="113" t="s">
        <v>10</v>
      </c>
      <c r="AE1672" s="114">
        <v>41913</v>
      </c>
      <c r="AF1672" s="113">
        <v>8</v>
      </c>
      <c r="AG1672" s="113">
        <v>6</v>
      </c>
      <c r="AH1672" s="113" t="s">
        <v>16226</v>
      </c>
      <c r="AI1672" s="117" t="s">
        <v>419</v>
      </c>
      <c r="AK1672" s="114">
        <v>41913</v>
      </c>
      <c r="AL1672" s="113">
        <v>40</v>
      </c>
      <c r="AM1672" s="113" t="s">
        <v>9870</v>
      </c>
      <c r="AN1672" s="113" t="s">
        <v>17692</v>
      </c>
      <c r="AO1672" s="113" t="s">
        <v>3657</v>
      </c>
      <c r="AP1672" s="113">
        <v>2003</v>
      </c>
      <c r="AQ1672" s="113" t="s">
        <v>9994</v>
      </c>
      <c r="AR1672" s="113" t="s">
        <v>17619</v>
      </c>
      <c r="AS1672" s="113" t="s">
        <v>14</v>
      </c>
      <c r="AT1672" s="113" t="s">
        <v>14</v>
      </c>
      <c r="AU1672" s="113" t="s">
        <v>16229</v>
      </c>
      <c r="AV1672" s="113" t="s">
        <v>14</v>
      </c>
      <c r="AW1672" s="113" t="s">
        <v>14</v>
      </c>
    </row>
    <row r="1673" spans="1:49">
      <c r="A1673" s="116" t="s">
        <v>3642</v>
      </c>
      <c r="B1673" s="113">
        <v>570020262</v>
      </c>
      <c r="C1673" s="113" t="s">
        <v>3643</v>
      </c>
      <c r="E1673" s="113" t="s">
        <v>30</v>
      </c>
      <c r="F1673" s="113" t="s">
        <v>8</v>
      </c>
      <c r="G1673" s="114">
        <v>27628</v>
      </c>
      <c r="H1673" s="113" t="s">
        <v>16230</v>
      </c>
      <c r="I1673" s="113" t="s">
        <v>9866</v>
      </c>
      <c r="J1673" s="113" t="s">
        <v>9872</v>
      </c>
      <c r="K1673" s="113" t="s">
        <v>25012</v>
      </c>
      <c r="L1673" s="113">
        <v>85397484848</v>
      </c>
      <c r="M1673" s="113" t="s">
        <v>13123</v>
      </c>
      <c r="O1673" s="113" t="s">
        <v>13124</v>
      </c>
      <c r="P1673" s="113" t="s">
        <v>25013</v>
      </c>
      <c r="Q1673" s="113" t="s">
        <v>25014</v>
      </c>
      <c r="R1673" s="113">
        <v>15</v>
      </c>
      <c r="S1673" s="113" t="s">
        <v>13</v>
      </c>
      <c r="T1673" s="113" t="s">
        <v>25015</v>
      </c>
      <c r="U1673" s="113" t="s">
        <v>25016</v>
      </c>
      <c r="V1673" s="114">
        <v>38852</v>
      </c>
      <c r="W1673" s="114">
        <v>38808</v>
      </c>
      <c r="X1673" s="113" t="s">
        <v>25017</v>
      </c>
      <c r="Y1673" s="114">
        <v>39230</v>
      </c>
      <c r="Z1673" s="114">
        <v>39234</v>
      </c>
      <c r="AA1673" s="113">
        <v>21</v>
      </c>
      <c r="AB1673" s="113" t="s">
        <v>24</v>
      </c>
      <c r="AC1673" s="113">
        <v>34</v>
      </c>
      <c r="AD1673" s="113" t="s">
        <v>18</v>
      </c>
      <c r="AE1673" s="114">
        <v>45383</v>
      </c>
      <c r="AF1673" s="113">
        <v>13</v>
      </c>
      <c r="AG1673" s="113">
        <v>0</v>
      </c>
      <c r="AH1673" s="113" t="s">
        <v>16263</v>
      </c>
      <c r="AI1673" s="117" t="s">
        <v>16264</v>
      </c>
      <c r="AK1673" s="114">
        <v>45302</v>
      </c>
      <c r="AL1673" s="113">
        <v>40</v>
      </c>
      <c r="AM1673" s="113" t="s">
        <v>9870</v>
      </c>
      <c r="AN1673" s="113" t="s">
        <v>16468</v>
      </c>
      <c r="AO1673" s="113" t="s">
        <v>31</v>
      </c>
      <c r="AP1673" s="113">
        <v>2011</v>
      </c>
      <c r="AQ1673" s="113" t="s">
        <v>8</v>
      </c>
      <c r="AR1673" s="113" t="s">
        <v>24835</v>
      </c>
      <c r="AS1673" s="113" t="s">
        <v>14</v>
      </c>
      <c r="AT1673" s="113" t="s">
        <v>14</v>
      </c>
      <c r="AU1673" s="113" t="s">
        <v>16229</v>
      </c>
      <c r="AV1673" s="113" t="s">
        <v>14</v>
      </c>
    </row>
    <row r="1674" spans="1:49">
      <c r="A1674" s="116" t="s">
        <v>8576</v>
      </c>
      <c r="B1674" s="113">
        <v>570036230</v>
      </c>
      <c r="C1674" s="113" t="s">
        <v>8577</v>
      </c>
      <c r="E1674" s="113" t="s">
        <v>244</v>
      </c>
      <c r="F1674" s="113" t="s">
        <v>196</v>
      </c>
      <c r="G1674" s="114">
        <v>27631</v>
      </c>
      <c r="H1674" s="113" t="s">
        <v>16230</v>
      </c>
      <c r="I1674" s="113" t="s">
        <v>9866</v>
      </c>
      <c r="J1674" s="113" t="s">
        <v>9872</v>
      </c>
      <c r="K1674" s="113" t="s">
        <v>29030</v>
      </c>
      <c r="L1674" s="113">
        <v>85242949265</v>
      </c>
      <c r="M1674" s="113" t="s">
        <v>15569</v>
      </c>
      <c r="O1674" s="113" t="s">
        <v>29031</v>
      </c>
      <c r="P1674" s="113" t="s">
        <v>17614</v>
      </c>
      <c r="Q1674" s="113" t="s">
        <v>29032</v>
      </c>
      <c r="R1674" s="113">
        <v>15</v>
      </c>
      <c r="S1674" s="113" t="s">
        <v>13</v>
      </c>
      <c r="T1674" s="113" t="s">
        <v>29033</v>
      </c>
      <c r="U1674" s="113" t="s">
        <v>29034</v>
      </c>
      <c r="V1674" s="114">
        <v>39563</v>
      </c>
      <c r="W1674" s="114">
        <v>39539</v>
      </c>
      <c r="X1674" s="113" t="s">
        <v>29035</v>
      </c>
      <c r="Y1674" s="114">
        <v>40143</v>
      </c>
      <c r="Z1674" s="114">
        <v>40148</v>
      </c>
      <c r="AA1674" s="113">
        <v>31</v>
      </c>
      <c r="AB1674" s="113" t="s">
        <v>9</v>
      </c>
      <c r="AC1674" s="113">
        <v>41</v>
      </c>
      <c r="AD1674" s="113" t="s">
        <v>52</v>
      </c>
      <c r="AE1674" s="114">
        <v>44470</v>
      </c>
      <c r="AF1674" s="113">
        <v>13</v>
      </c>
      <c r="AG1674" s="113">
        <v>6</v>
      </c>
      <c r="AH1674" s="113" t="s">
        <v>16226</v>
      </c>
      <c r="AI1674" s="117" t="s">
        <v>9891</v>
      </c>
      <c r="AK1674" s="114">
        <v>44470</v>
      </c>
      <c r="AL1674" s="113">
        <v>40</v>
      </c>
      <c r="AM1674" s="113" t="s">
        <v>9870</v>
      </c>
      <c r="AN1674" s="113" t="s">
        <v>17096</v>
      </c>
      <c r="AO1674" s="113" t="s">
        <v>420</v>
      </c>
      <c r="AP1674" s="113">
        <v>2000</v>
      </c>
      <c r="AQ1674" s="113" t="s">
        <v>8</v>
      </c>
      <c r="AR1674" s="113" t="s">
        <v>17611</v>
      </c>
      <c r="AS1674" s="113" t="s">
        <v>14</v>
      </c>
      <c r="AT1674" s="113" t="s">
        <v>14</v>
      </c>
      <c r="AU1674" s="113" t="s">
        <v>16229</v>
      </c>
      <c r="AV1674" s="113" t="s">
        <v>14</v>
      </c>
    </row>
    <row r="1675" spans="1:49">
      <c r="A1675" s="116" t="s">
        <v>4896</v>
      </c>
      <c r="B1675" s="113">
        <v>570028899</v>
      </c>
      <c r="C1675" s="113" t="s">
        <v>4897</v>
      </c>
      <c r="E1675" s="113" t="s">
        <v>34</v>
      </c>
      <c r="F1675" s="113" t="s">
        <v>236</v>
      </c>
      <c r="G1675" s="114">
        <v>27633</v>
      </c>
      <c r="H1675" s="113" t="s">
        <v>16218</v>
      </c>
      <c r="I1675" s="113" t="s">
        <v>9866</v>
      </c>
      <c r="J1675" s="113" t="s">
        <v>9872</v>
      </c>
      <c r="K1675" s="113" t="s">
        <v>43471</v>
      </c>
      <c r="L1675" s="113">
        <v>82296350675</v>
      </c>
      <c r="M1675" s="113" t="s">
        <v>15074</v>
      </c>
      <c r="O1675" s="113" t="s">
        <v>15075</v>
      </c>
      <c r="P1675" s="113" t="s">
        <v>43472</v>
      </c>
      <c r="Q1675" s="113" t="s">
        <v>43473</v>
      </c>
      <c r="R1675" s="113">
        <v>15</v>
      </c>
      <c r="S1675" s="113" t="s">
        <v>13</v>
      </c>
      <c r="T1675" s="113" t="s">
        <v>43474</v>
      </c>
      <c r="U1675" s="113" t="s">
        <v>43475</v>
      </c>
      <c r="V1675" s="114">
        <v>39387</v>
      </c>
      <c r="W1675" s="114">
        <v>39083</v>
      </c>
      <c r="X1675" s="113" t="s">
        <v>43476</v>
      </c>
      <c r="Y1675" s="114">
        <v>39720</v>
      </c>
      <c r="Z1675" s="114">
        <v>39722</v>
      </c>
      <c r="AA1675" s="113">
        <v>21</v>
      </c>
      <c r="AB1675" s="113" t="s">
        <v>24</v>
      </c>
      <c r="AC1675" s="113">
        <v>34</v>
      </c>
      <c r="AD1675" s="113" t="s">
        <v>18</v>
      </c>
      <c r="AE1675" s="114">
        <v>43922</v>
      </c>
      <c r="AF1675" s="113">
        <v>11</v>
      </c>
      <c r="AG1675" s="113">
        <v>3</v>
      </c>
      <c r="AH1675" s="113" t="s">
        <v>9913</v>
      </c>
      <c r="AI1675" s="117" t="s">
        <v>1351</v>
      </c>
      <c r="AJ1675" s="113" t="s">
        <v>45509</v>
      </c>
      <c r="AK1675" s="114">
        <v>42745</v>
      </c>
      <c r="AL1675" s="113">
        <v>40</v>
      </c>
      <c r="AM1675" s="113" t="s">
        <v>9870</v>
      </c>
      <c r="AN1675" s="113" t="s">
        <v>16468</v>
      </c>
      <c r="AO1675" s="113" t="s">
        <v>31</v>
      </c>
      <c r="AP1675" s="113">
        <v>2006</v>
      </c>
      <c r="AQ1675" s="113" t="s">
        <v>8</v>
      </c>
      <c r="AR1675" s="113" t="s">
        <v>34438</v>
      </c>
      <c r="AS1675" s="113" t="s">
        <v>14</v>
      </c>
      <c r="AT1675" s="113" t="s">
        <v>14</v>
      </c>
      <c r="AU1675" s="113" t="s">
        <v>16229</v>
      </c>
      <c r="AV1675" s="113" t="s">
        <v>14</v>
      </c>
      <c r="AW1675" s="113" t="s">
        <v>14</v>
      </c>
    </row>
    <row r="1676" spans="1:49">
      <c r="A1676" s="116" t="s">
        <v>8190</v>
      </c>
      <c r="C1676" s="113" t="s">
        <v>8191</v>
      </c>
      <c r="F1676" s="113" t="s">
        <v>8</v>
      </c>
      <c r="G1676" s="114">
        <v>27634</v>
      </c>
      <c r="H1676" s="113" t="s">
        <v>16230</v>
      </c>
      <c r="I1676" s="113" t="s">
        <v>9866</v>
      </c>
      <c r="J1676" s="113" t="s">
        <v>9872</v>
      </c>
      <c r="K1676" s="113" t="s">
        <v>33783</v>
      </c>
      <c r="L1676" s="113">
        <v>81355594107</v>
      </c>
      <c r="M1676" s="113" t="s">
        <v>13835</v>
      </c>
      <c r="O1676" s="113" t="s">
        <v>33784</v>
      </c>
      <c r="P1676" s="113" t="s">
        <v>33785</v>
      </c>
      <c r="Q1676" s="113" t="s">
        <v>33786</v>
      </c>
      <c r="R1676" s="113">
        <v>15</v>
      </c>
      <c r="S1676" s="113" t="s">
        <v>13</v>
      </c>
      <c r="T1676" s="113" t="s">
        <v>33787</v>
      </c>
      <c r="U1676" s="113" t="s">
        <v>33788</v>
      </c>
      <c r="V1676" s="114">
        <v>42032</v>
      </c>
      <c r="W1676" s="114">
        <v>41944</v>
      </c>
      <c r="X1676" s="113" t="s">
        <v>33789</v>
      </c>
      <c r="Y1676" s="114">
        <v>42612</v>
      </c>
      <c r="Z1676" s="114">
        <v>42614</v>
      </c>
      <c r="AA1676" s="113">
        <v>13</v>
      </c>
      <c r="AB1676" s="113" t="s">
        <v>357</v>
      </c>
      <c r="AC1676" s="113">
        <v>22</v>
      </c>
      <c r="AD1676" s="113" t="s">
        <v>25</v>
      </c>
      <c r="AE1676" s="114">
        <v>45017</v>
      </c>
      <c r="AF1676" s="113">
        <v>15</v>
      </c>
      <c r="AG1676" s="113">
        <v>8</v>
      </c>
      <c r="AH1676" s="113" t="s">
        <v>16263</v>
      </c>
      <c r="AI1676" s="117" t="s">
        <v>16325</v>
      </c>
      <c r="AK1676" s="114">
        <v>45302</v>
      </c>
      <c r="AL1676" s="113">
        <v>15</v>
      </c>
      <c r="AM1676" s="113" t="s">
        <v>9885</v>
      </c>
      <c r="AN1676" s="113" t="s">
        <v>16415</v>
      </c>
      <c r="AO1676" s="113" t="s">
        <v>517</v>
      </c>
      <c r="AP1676" s="113">
        <v>2006</v>
      </c>
      <c r="AQ1676" s="113" t="s">
        <v>8</v>
      </c>
      <c r="AR1676" s="113" t="s">
        <v>20435</v>
      </c>
      <c r="AS1676" s="113" t="s">
        <v>14</v>
      </c>
      <c r="AT1676" s="113" t="s">
        <v>14</v>
      </c>
      <c r="AU1676" s="113" t="s">
        <v>16229</v>
      </c>
      <c r="AV1676" s="113" t="s">
        <v>14</v>
      </c>
    </row>
    <row r="1677" spans="1:49">
      <c r="A1677" s="116" t="s">
        <v>5767</v>
      </c>
      <c r="B1677" s="113">
        <v>570021303</v>
      </c>
      <c r="C1677" s="113" t="s">
        <v>5768</v>
      </c>
      <c r="E1677" s="113" t="s">
        <v>30</v>
      </c>
      <c r="F1677" s="113" t="s">
        <v>8</v>
      </c>
      <c r="G1677" s="114">
        <v>27636</v>
      </c>
      <c r="H1677" s="113" t="s">
        <v>16218</v>
      </c>
      <c r="I1677" s="113" t="s">
        <v>9866</v>
      </c>
      <c r="J1677" s="113" t="s">
        <v>9872</v>
      </c>
      <c r="K1677" s="113" t="s">
        <v>31326</v>
      </c>
      <c r="L1677" s="113">
        <v>85220958572</v>
      </c>
      <c r="M1677" s="113" t="s">
        <v>13600</v>
      </c>
      <c r="O1677" s="113" t="s">
        <v>13601</v>
      </c>
      <c r="P1677" s="113" t="s">
        <v>31327</v>
      </c>
      <c r="Q1677" s="113" t="s">
        <v>31328</v>
      </c>
      <c r="R1677" s="113">
        <v>15</v>
      </c>
      <c r="S1677" s="113" t="s">
        <v>13</v>
      </c>
      <c r="T1677" s="113" t="s">
        <v>31329</v>
      </c>
      <c r="U1677" s="113" t="s">
        <v>31330</v>
      </c>
      <c r="V1677" s="114">
        <v>39038</v>
      </c>
      <c r="W1677" s="114">
        <v>38808</v>
      </c>
      <c r="X1677" s="113" t="s">
        <v>31331</v>
      </c>
      <c r="Y1677" s="114">
        <v>39353</v>
      </c>
      <c r="Z1677" s="114">
        <v>39356</v>
      </c>
      <c r="AA1677" s="113">
        <v>31</v>
      </c>
      <c r="AB1677" s="113" t="s">
        <v>9</v>
      </c>
      <c r="AC1677" s="113">
        <v>42</v>
      </c>
      <c r="AD1677" s="113" t="s">
        <v>92</v>
      </c>
      <c r="AE1677" s="114">
        <v>44835</v>
      </c>
      <c r="AF1677" s="113">
        <v>20</v>
      </c>
      <c r="AG1677" s="113">
        <v>0</v>
      </c>
      <c r="AH1677" s="113" t="s">
        <v>16226</v>
      </c>
      <c r="AI1677" s="117" t="s">
        <v>5769</v>
      </c>
      <c r="AK1677" s="114">
        <v>44105</v>
      </c>
      <c r="AL1677" s="113">
        <v>40</v>
      </c>
      <c r="AM1677" s="113" t="s">
        <v>9870</v>
      </c>
      <c r="AN1677" s="113" t="s">
        <v>27492</v>
      </c>
      <c r="AO1677" s="113" t="s">
        <v>663</v>
      </c>
      <c r="AP1677" s="113">
        <v>1999</v>
      </c>
      <c r="AQ1677" s="113" t="s">
        <v>8</v>
      </c>
      <c r="AR1677" s="113" t="s">
        <v>16884</v>
      </c>
      <c r="AS1677" s="113" t="s">
        <v>14</v>
      </c>
      <c r="AT1677" s="113" t="s">
        <v>14</v>
      </c>
      <c r="AU1677" s="113" t="s">
        <v>16229</v>
      </c>
      <c r="AV1677" s="113" t="s">
        <v>14</v>
      </c>
      <c r="AW1677" s="113" t="s">
        <v>14</v>
      </c>
    </row>
    <row r="1678" spans="1:49">
      <c r="A1678" s="116" t="s">
        <v>3427</v>
      </c>
      <c r="B1678" s="113">
        <v>132218801</v>
      </c>
      <c r="C1678" s="113" t="s">
        <v>3428</v>
      </c>
      <c r="E1678" s="113" t="s">
        <v>191</v>
      </c>
      <c r="F1678" s="113" t="s">
        <v>8</v>
      </c>
      <c r="G1678" s="114">
        <v>27639</v>
      </c>
      <c r="H1678" s="113" t="s">
        <v>16218</v>
      </c>
      <c r="I1678" s="113" t="s">
        <v>9866</v>
      </c>
      <c r="J1678" s="113" t="s">
        <v>9872</v>
      </c>
      <c r="K1678" s="113" t="s">
        <v>18144</v>
      </c>
      <c r="L1678" s="113">
        <v>82322000823</v>
      </c>
      <c r="M1678" s="113" t="s">
        <v>45894</v>
      </c>
      <c r="O1678" s="113" t="s">
        <v>11539</v>
      </c>
      <c r="P1678" s="113" t="s">
        <v>18145</v>
      </c>
      <c r="Q1678" s="113" t="s">
        <v>18146</v>
      </c>
      <c r="R1678" s="113">
        <v>15</v>
      </c>
      <c r="S1678" s="113" t="s">
        <v>13</v>
      </c>
      <c r="T1678" s="113" t="s">
        <v>18147</v>
      </c>
      <c r="U1678" s="113" t="s">
        <v>18148</v>
      </c>
      <c r="V1678" s="114">
        <v>36052</v>
      </c>
      <c r="W1678" s="114">
        <v>36008</v>
      </c>
      <c r="X1678" s="113" t="s">
        <v>17053</v>
      </c>
      <c r="Y1678" s="114">
        <v>36403</v>
      </c>
      <c r="Z1678" s="114">
        <v>36404</v>
      </c>
      <c r="AA1678" s="113">
        <v>12</v>
      </c>
      <c r="AB1678" s="113" t="s">
        <v>287</v>
      </c>
      <c r="AC1678" s="113">
        <v>32</v>
      </c>
      <c r="AD1678" s="113" t="s">
        <v>84</v>
      </c>
      <c r="AE1678" s="114">
        <v>42095</v>
      </c>
      <c r="AF1678" s="113">
        <v>9</v>
      </c>
      <c r="AG1678" s="113">
        <v>8</v>
      </c>
      <c r="AH1678" s="113" t="s">
        <v>16263</v>
      </c>
      <c r="AI1678" s="117" t="s">
        <v>75</v>
      </c>
      <c r="AK1678" s="114">
        <v>43222</v>
      </c>
      <c r="AL1678" s="113">
        <v>40</v>
      </c>
      <c r="AM1678" s="113" t="s">
        <v>9870</v>
      </c>
      <c r="AN1678" s="113" t="s">
        <v>18149</v>
      </c>
      <c r="AO1678" s="113" t="s">
        <v>629</v>
      </c>
      <c r="AP1678" s="113">
        <v>2009</v>
      </c>
      <c r="AQ1678" s="113" t="s">
        <v>5236</v>
      </c>
      <c r="AR1678" s="113" t="s">
        <v>24367</v>
      </c>
      <c r="AS1678" s="113" t="s">
        <v>14</v>
      </c>
      <c r="AT1678" s="113" t="s">
        <v>14</v>
      </c>
      <c r="AU1678" s="113" t="s">
        <v>16229</v>
      </c>
      <c r="AV1678" s="113" t="s">
        <v>14</v>
      </c>
      <c r="AW1678" s="113" t="s">
        <v>14</v>
      </c>
    </row>
    <row r="1679" spans="1:49">
      <c r="A1679" s="116" t="s">
        <v>3301</v>
      </c>
      <c r="C1679" s="113" t="s">
        <v>3302</v>
      </c>
      <c r="F1679" s="113" t="s">
        <v>98</v>
      </c>
      <c r="G1679" s="114">
        <v>27639</v>
      </c>
      <c r="H1679" s="113" t="s">
        <v>16230</v>
      </c>
      <c r="I1679" s="113" t="s">
        <v>9866</v>
      </c>
      <c r="J1679" s="113" t="s">
        <v>17219</v>
      </c>
      <c r="K1679" s="113" t="s">
        <v>22165</v>
      </c>
      <c r="L1679" s="113">
        <v>85256186218</v>
      </c>
      <c r="M1679" s="113" t="s">
        <v>22166</v>
      </c>
      <c r="O1679" s="113" t="s">
        <v>22167</v>
      </c>
      <c r="P1679" s="113" t="s">
        <v>22168</v>
      </c>
      <c r="Q1679" s="113" t="s">
        <v>22169</v>
      </c>
      <c r="R1679" s="113">
        <v>15</v>
      </c>
      <c r="S1679" s="113" t="s">
        <v>13</v>
      </c>
      <c r="T1679" s="113" t="s">
        <v>22170</v>
      </c>
      <c r="U1679" s="113" t="s">
        <v>22171</v>
      </c>
      <c r="V1679" s="114">
        <v>39904</v>
      </c>
      <c r="W1679" s="114">
        <v>39904</v>
      </c>
      <c r="X1679" s="113" t="s">
        <v>22172</v>
      </c>
      <c r="Y1679" s="114">
        <v>40542</v>
      </c>
      <c r="Z1679" s="114">
        <v>40544</v>
      </c>
      <c r="AA1679" s="113">
        <v>21</v>
      </c>
      <c r="AB1679" s="113" t="s">
        <v>24</v>
      </c>
      <c r="AC1679" s="113">
        <v>24</v>
      </c>
      <c r="AD1679" s="113" t="s">
        <v>47</v>
      </c>
      <c r="AE1679" s="114">
        <v>44287</v>
      </c>
      <c r="AF1679" s="113">
        <v>16</v>
      </c>
      <c r="AG1679" s="113">
        <v>8</v>
      </c>
      <c r="AH1679" s="113" t="s">
        <v>16263</v>
      </c>
      <c r="AI1679" s="117" t="s">
        <v>16325</v>
      </c>
      <c r="AK1679" s="114">
        <v>45302</v>
      </c>
      <c r="AL1679" s="113">
        <v>15</v>
      </c>
      <c r="AM1679" s="113" t="s">
        <v>9885</v>
      </c>
      <c r="AN1679" s="113" t="s">
        <v>16452</v>
      </c>
      <c r="AO1679" s="113" t="s">
        <v>16453</v>
      </c>
      <c r="AP1679" s="113">
        <v>1994</v>
      </c>
      <c r="AQ1679" s="113" t="s">
        <v>8</v>
      </c>
      <c r="AR1679" s="113" t="s">
        <v>21018</v>
      </c>
      <c r="AS1679" s="113" t="s">
        <v>14</v>
      </c>
      <c r="AT1679" s="113" t="s">
        <v>14</v>
      </c>
      <c r="AU1679" s="113" t="s">
        <v>16229</v>
      </c>
      <c r="AV1679" s="113" t="s">
        <v>14</v>
      </c>
    </row>
    <row r="1680" spans="1:49">
      <c r="A1680" s="116" t="s">
        <v>8116</v>
      </c>
      <c r="B1680" s="113">
        <v>140330881</v>
      </c>
      <c r="C1680" s="113" t="s">
        <v>8117</v>
      </c>
      <c r="E1680" s="113" t="s">
        <v>97</v>
      </c>
      <c r="F1680" s="113" t="s">
        <v>8</v>
      </c>
      <c r="G1680" s="114">
        <v>27641</v>
      </c>
      <c r="H1680" s="113" t="s">
        <v>16218</v>
      </c>
      <c r="I1680" s="113" t="s">
        <v>9866</v>
      </c>
      <c r="J1680" s="113" t="s">
        <v>9872</v>
      </c>
      <c r="K1680" s="113" t="s">
        <v>44405</v>
      </c>
      <c r="L1680" s="113">
        <v>85397401820</v>
      </c>
      <c r="M1680" s="113" t="s">
        <v>10906</v>
      </c>
      <c r="O1680" s="113" t="s">
        <v>44406</v>
      </c>
      <c r="P1680" s="113" t="s">
        <v>44407</v>
      </c>
      <c r="Q1680" s="113" t="s">
        <v>44408</v>
      </c>
      <c r="R1680" s="113">
        <v>15</v>
      </c>
      <c r="S1680" s="113" t="s">
        <v>13</v>
      </c>
      <c r="T1680" s="113" t="s">
        <v>44409</v>
      </c>
      <c r="U1680" s="113" t="s">
        <v>44410</v>
      </c>
      <c r="V1680" s="114">
        <v>35507</v>
      </c>
      <c r="W1680" s="114">
        <v>35490</v>
      </c>
      <c r="X1680" s="113" t="s">
        <v>44411</v>
      </c>
      <c r="Y1680" s="114">
        <v>35863</v>
      </c>
      <c r="Z1680" s="114">
        <v>35886</v>
      </c>
      <c r="AA1680" s="113">
        <v>21</v>
      </c>
      <c r="AB1680" s="113" t="s">
        <v>24</v>
      </c>
      <c r="AC1680" s="113">
        <v>41</v>
      </c>
      <c r="AD1680" s="113" t="s">
        <v>52</v>
      </c>
      <c r="AE1680" s="114">
        <v>44835</v>
      </c>
      <c r="AF1680" s="113">
        <v>20</v>
      </c>
      <c r="AG1680" s="113">
        <v>7</v>
      </c>
      <c r="AH1680" s="113" t="s">
        <v>16226</v>
      </c>
      <c r="AI1680" s="117" t="s">
        <v>10899</v>
      </c>
      <c r="AK1680" s="114">
        <v>44835</v>
      </c>
      <c r="AL1680" s="113">
        <v>40</v>
      </c>
      <c r="AM1680" s="113" t="s">
        <v>9870</v>
      </c>
      <c r="AN1680" s="113" t="s">
        <v>17701</v>
      </c>
      <c r="AO1680" s="113" t="s">
        <v>572</v>
      </c>
      <c r="AP1680" s="113">
        <v>2011</v>
      </c>
      <c r="AQ1680" s="113" t="s">
        <v>8</v>
      </c>
      <c r="AR1680" s="113" t="s">
        <v>18766</v>
      </c>
      <c r="AS1680" s="113" t="s">
        <v>14</v>
      </c>
      <c r="AT1680" s="113" t="s">
        <v>14</v>
      </c>
      <c r="AU1680" s="113" t="s">
        <v>16229</v>
      </c>
      <c r="AV1680" s="113" t="s">
        <v>14</v>
      </c>
      <c r="AW1680" s="113" t="s">
        <v>14</v>
      </c>
    </row>
    <row r="1681" spans="1:49">
      <c r="A1681" s="116" t="s">
        <v>1031</v>
      </c>
      <c r="B1681" s="113">
        <v>570013189</v>
      </c>
      <c r="C1681" s="113" t="s">
        <v>1032</v>
      </c>
      <c r="E1681" s="113" t="s">
        <v>1033</v>
      </c>
      <c r="F1681" s="113" t="s">
        <v>510</v>
      </c>
      <c r="G1681" s="114">
        <v>27645</v>
      </c>
      <c r="H1681" s="113" t="s">
        <v>16218</v>
      </c>
      <c r="I1681" s="113" t="s">
        <v>9866</v>
      </c>
      <c r="J1681" s="113" t="s">
        <v>9872</v>
      </c>
      <c r="K1681" s="113" t="s">
        <v>29767</v>
      </c>
      <c r="L1681" s="113">
        <v>82194445175</v>
      </c>
      <c r="M1681" s="113" t="s">
        <v>14788</v>
      </c>
      <c r="O1681" s="113" t="s">
        <v>14789</v>
      </c>
      <c r="P1681" s="113" t="s">
        <v>29768</v>
      </c>
      <c r="Q1681" s="113" t="s">
        <v>29769</v>
      </c>
      <c r="R1681" s="113">
        <v>15</v>
      </c>
      <c r="S1681" s="113" t="s">
        <v>13</v>
      </c>
      <c r="T1681" s="113" t="s">
        <v>29770</v>
      </c>
      <c r="U1681" s="113" t="s">
        <v>21242</v>
      </c>
      <c r="V1681" s="114">
        <v>37068</v>
      </c>
      <c r="W1681" s="114">
        <v>36861</v>
      </c>
      <c r="X1681" s="113" t="s">
        <v>21243</v>
      </c>
      <c r="Y1681" s="114">
        <v>37334</v>
      </c>
      <c r="Z1681" s="114">
        <v>37347</v>
      </c>
      <c r="AA1681" s="113">
        <v>31</v>
      </c>
      <c r="AB1681" s="113" t="s">
        <v>9</v>
      </c>
      <c r="AC1681" s="113">
        <v>41</v>
      </c>
      <c r="AD1681" s="113" t="s">
        <v>52</v>
      </c>
      <c r="AE1681" s="114">
        <v>42826</v>
      </c>
      <c r="AF1681" s="113">
        <v>16</v>
      </c>
      <c r="AG1681" s="113">
        <v>4</v>
      </c>
      <c r="AH1681" s="113" t="s">
        <v>9913</v>
      </c>
      <c r="AI1681" s="117" t="s">
        <v>29771</v>
      </c>
      <c r="AJ1681" s="113" t="s">
        <v>45514</v>
      </c>
      <c r="AK1681" s="114">
        <v>44923</v>
      </c>
      <c r="AL1681" s="113">
        <v>45</v>
      </c>
      <c r="AM1681" s="113" t="s">
        <v>9922</v>
      </c>
      <c r="AN1681" s="113" t="s">
        <v>24703</v>
      </c>
      <c r="AO1681" s="113" t="s">
        <v>486</v>
      </c>
      <c r="AP1681" s="113">
        <v>2007</v>
      </c>
      <c r="AQ1681" s="113" t="s">
        <v>2884</v>
      </c>
      <c r="AR1681" s="113" t="s">
        <v>24996</v>
      </c>
      <c r="AS1681" s="113" t="s">
        <v>14</v>
      </c>
      <c r="AT1681" s="113" t="s">
        <v>14</v>
      </c>
      <c r="AU1681" s="113" t="s">
        <v>16229</v>
      </c>
      <c r="AV1681" s="113" t="s">
        <v>14</v>
      </c>
      <c r="AW1681" s="113" t="s">
        <v>14</v>
      </c>
    </row>
    <row r="1682" spans="1:49">
      <c r="A1682" s="116" t="s">
        <v>2337</v>
      </c>
      <c r="B1682" s="113">
        <v>570027468</v>
      </c>
      <c r="C1682" s="113" t="s">
        <v>2338</v>
      </c>
      <c r="E1682" s="113" t="s">
        <v>34</v>
      </c>
      <c r="F1682" s="113" t="s">
        <v>37</v>
      </c>
      <c r="G1682" s="114">
        <v>27648</v>
      </c>
      <c r="H1682" s="113" t="s">
        <v>16230</v>
      </c>
      <c r="I1682" s="113" t="s">
        <v>9866</v>
      </c>
      <c r="J1682" s="113" t="s">
        <v>16392</v>
      </c>
      <c r="K1682" s="113" t="s">
        <v>33824</v>
      </c>
      <c r="L1682" s="113">
        <v>85161970816</v>
      </c>
      <c r="M1682" s="113" t="s">
        <v>14181</v>
      </c>
      <c r="O1682" s="113" t="s">
        <v>33825</v>
      </c>
      <c r="P1682" s="113" t="s">
        <v>33826</v>
      </c>
      <c r="Q1682" s="113" t="s">
        <v>33827</v>
      </c>
      <c r="R1682" s="113">
        <v>15</v>
      </c>
      <c r="S1682" s="113" t="s">
        <v>13</v>
      </c>
      <c r="T1682" s="113" t="s">
        <v>33828</v>
      </c>
      <c r="U1682" s="113" t="s">
        <v>33829</v>
      </c>
      <c r="V1682" s="114">
        <v>39387</v>
      </c>
      <c r="W1682" s="114">
        <v>39083</v>
      </c>
      <c r="X1682" s="113" t="s">
        <v>33830</v>
      </c>
      <c r="Y1682" s="114">
        <v>39720</v>
      </c>
      <c r="Z1682" s="114">
        <v>39722</v>
      </c>
      <c r="AA1682" s="113">
        <v>21</v>
      </c>
      <c r="AB1682" s="113" t="s">
        <v>24</v>
      </c>
      <c r="AC1682" s="113">
        <v>33</v>
      </c>
      <c r="AD1682" s="113" t="s">
        <v>10</v>
      </c>
      <c r="AE1682" s="114">
        <v>44652</v>
      </c>
      <c r="AF1682" s="113">
        <v>19</v>
      </c>
      <c r="AG1682" s="113">
        <v>3</v>
      </c>
      <c r="AH1682" s="113" t="s">
        <v>16263</v>
      </c>
      <c r="AI1682" s="117" t="s">
        <v>14182</v>
      </c>
      <c r="AK1682" s="114">
        <v>43191</v>
      </c>
      <c r="AL1682" s="113">
        <v>40</v>
      </c>
      <c r="AM1682" s="113" t="s">
        <v>9870</v>
      </c>
      <c r="AN1682" s="113" t="s">
        <v>16399</v>
      </c>
      <c r="AO1682" s="113" t="s">
        <v>169</v>
      </c>
      <c r="AP1682" s="113">
        <v>2012</v>
      </c>
      <c r="AQ1682" s="113" t="s">
        <v>8</v>
      </c>
      <c r="AR1682" s="113" t="s">
        <v>33831</v>
      </c>
      <c r="AS1682" s="113" t="s">
        <v>14</v>
      </c>
      <c r="AT1682" s="113" t="s">
        <v>14</v>
      </c>
      <c r="AU1682" s="113" t="s">
        <v>16229</v>
      </c>
      <c r="AV1682" s="113" t="s">
        <v>14</v>
      </c>
      <c r="AW1682" s="113" t="s">
        <v>14</v>
      </c>
    </row>
    <row r="1683" spans="1:49">
      <c r="A1683" s="116" t="s">
        <v>1385</v>
      </c>
      <c r="B1683" s="113">
        <v>570020182</v>
      </c>
      <c r="C1683" s="113" t="s">
        <v>1386</v>
      </c>
      <c r="E1683" s="113" t="s">
        <v>41</v>
      </c>
      <c r="F1683" s="113" t="s">
        <v>8</v>
      </c>
      <c r="G1683" s="114">
        <v>27649</v>
      </c>
      <c r="H1683" s="113" t="s">
        <v>16230</v>
      </c>
      <c r="I1683" s="113" t="s">
        <v>9866</v>
      </c>
      <c r="J1683" s="113" t="s">
        <v>9872</v>
      </c>
      <c r="K1683" s="113" t="s">
        <v>35909</v>
      </c>
      <c r="L1683" s="113">
        <v>81341025395</v>
      </c>
      <c r="M1683" s="113" t="s">
        <v>12298</v>
      </c>
      <c r="O1683" s="113" t="s">
        <v>12299</v>
      </c>
      <c r="P1683" s="113" t="s">
        <v>35910</v>
      </c>
      <c r="Q1683" s="113" t="s">
        <v>35911</v>
      </c>
      <c r="R1683" s="113">
        <v>15</v>
      </c>
      <c r="S1683" s="113" t="s">
        <v>13</v>
      </c>
      <c r="T1683" s="113" t="s">
        <v>35912</v>
      </c>
      <c r="U1683" s="113" t="s">
        <v>35913</v>
      </c>
      <c r="V1683" s="114">
        <v>38852</v>
      </c>
      <c r="W1683" s="114">
        <v>38808</v>
      </c>
      <c r="X1683" s="113" t="s">
        <v>35914</v>
      </c>
      <c r="Y1683" s="114">
        <v>39230</v>
      </c>
      <c r="Z1683" s="114">
        <v>39234</v>
      </c>
      <c r="AA1683" s="113">
        <v>22</v>
      </c>
      <c r="AB1683" s="113" t="s">
        <v>25</v>
      </c>
      <c r="AC1683" s="113">
        <v>34</v>
      </c>
      <c r="AD1683" s="113" t="s">
        <v>18</v>
      </c>
      <c r="AE1683" s="114">
        <v>45505</v>
      </c>
      <c r="AF1683" s="113">
        <v>16</v>
      </c>
      <c r="AG1683" s="113">
        <v>10</v>
      </c>
      <c r="AH1683" s="113" t="s">
        <v>16226</v>
      </c>
      <c r="AI1683" s="117" t="s">
        <v>9891</v>
      </c>
      <c r="AK1683" s="114">
        <v>44652</v>
      </c>
      <c r="AL1683" s="113">
        <v>40</v>
      </c>
      <c r="AM1683" s="113" t="s">
        <v>9870</v>
      </c>
      <c r="AN1683" s="113" t="s">
        <v>16561</v>
      </c>
      <c r="AO1683" s="113" t="s">
        <v>42</v>
      </c>
      <c r="AP1683" s="113">
        <v>2014</v>
      </c>
      <c r="AQ1683" s="113" t="s">
        <v>8</v>
      </c>
      <c r="AR1683" s="113" t="s">
        <v>18708</v>
      </c>
      <c r="AS1683" s="113" t="s">
        <v>14</v>
      </c>
      <c r="AT1683" s="113" t="s">
        <v>14</v>
      </c>
      <c r="AU1683" s="113" t="s">
        <v>16229</v>
      </c>
      <c r="AV1683" s="113" t="s">
        <v>14</v>
      </c>
      <c r="AW1683" s="113" t="s">
        <v>14</v>
      </c>
    </row>
    <row r="1684" spans="1:49">
      <c r="A1684" s="116" t="s">
        <v>1692</v>
      </c>
      <c r="C1684" s="113" t="s">
        <v>1693</v>
      </c>
      <c r="E1684" s="113" t="s">
        <v>30</v>
      </c>
      <c r="F1684" s="113" t="s">
        <v>555</v>
      </c>
      <c r="G1684" s="114">
        <v>27649</v>
      </c>
      <c r="H1684" s="113" t="s">
        <v>16218</v>
      </c>
      <c r="I1684" s="113" t="s">
        <v>9866</v>
      </c>
      <c r="J1684" s="113" t="s">
        <v>9872</v>
      </c>
      <c r="K1684" s="113" t="s">
        <v>28879</v>
      </c>
      <c r="L1684" s="113">
        <v>85295252009</v>
      </c>
      <c r="M1684" s="113" t="s">
        <v>14889</v>
      </c>
      <c r="O1684" s="113" t="s">
        <v>14890</v>
      </c>
      <c r="P1684" s="113" t="s">
        <v>28880</v>
      </c>
      <c r="Q1684" s="113" t="s">
        <v>28881</v>
      </c>
      <c r="R1684" s="113">
        <v>15</v>
      </c>
      <c r="S1684" s="113" t="s">
        <v>13</v>
      </c>
      <c r="T1684" s="113" t="s">
        <v>28882</v>
      </c>
      <c r="U1684" s="113" t="s">
        <v>28883</v>
      </c>
      <c r="V1684" s="114">
        <v>42030</v>
      </c>
      <c r="W1684" s="114">
        <v>41883</v>
      </c>
      <c r="X1684" s="113" t="s">
        <v>28884</v>
      </c>
      <c r="Y1684" s="114">
        <v>42339</v>
      </c>
      <c r="Z1684" s="114">
        <v>42339</v>
      </c>
      <c r="AA1684" s="113">
        <v>31</v>
      </c>
      <c r="AB1684" s="113" t="s">
        <v>9</v>
      </c>
      <c r="AC1684" s="113">
        <v>32</v>
      </c>
      <c r="AD1684" s="113" t="s">
        <v>84</v>
      </c>
      <c r="AE1684" s="114">
        <v>43556</v>
      </c>
      <c r="AF1684" s="113">
        <v>14</v>
      </c>
      <c r="AG1684" s="113">
        <v>2</v>
      </c>
      <c r="AH1684" s="113" t="s">
        <v>16226</v>
      </c>
      <c r="AI1684" s="117" t="s">
        <v>28800</v>
      </c>
      <c r="AK1684" s="114">
        <v>44560</v>
      </c>
      <c r="AL1684" s="113">
        <v>40</v>
      </c>
      <c r="AM1684" s="113" t="s">
        <v>9870</v>
      </c>
      <c r="AN1684" s="113" t="s">
        <v>16468</v>
      </c>
      <c r="AO1684" s="113" t="s">
        <v>31</v>
      </c>
      <c r="AP1684" s="113">
        <v>2000</v>
      </c>
      <c r="AQ1684" s="113" t="s">
        <v>8</v>
      </c>
      <c r="AR1684" s="113" t="s">
        <v>28885</v>
      </c>
      <c r="AS1684" s="113" t="s">
        <v>14</v>
      </c>
      <c r="AT1684" s="113" t="s">
        <v>14</v>
      </c>
      <c r="AU1684" s="113" t="s">
        <v>16229</v>
      </c>
      <c r="AV1684" s="113" t="s">
        <v>14</v>
      </c>
    </row>
    <row r="1685" spans="1:49">
      <c r="A1685" s="116" t="s">
        <v>1931</v>
      </c>
      <c r="B1685" s="113">
        <v>570013209</v>
      </c>
      <c r="C1685" s="113" t="s">
        <v>1932</v>
      </c>
      <c r="E1685" s="113" t="s">
        <v>110</v>
      </c>
      <c r="F1685" s="113" t="s">
        <v>877</v>
      </c>
      <c r="G1685" s="114">
        <v>27652</v>
      </c>
      <c r="H1685" s="113" t="s">
        <v>16230</v>
      </c>
      <c r="I1685" s="113" t="s">
        <v>9866</v>
      </c>
      <c r="J1685" s="113" t="s">
        <v>9872</v>
      </c>
      <c r="K1685" s="113" t="s">
        <v>44240</v>
      </c>
      <c r="L1685" s="113">
        <v>81356994509</v>
      </c>
      <c r="M1685" s="113" t="s">
        <v>14550</v>
      </c>
      <c r="O1685" s="113" t="s">
        <v>14551</v>
      </c>
      <c r="P1685" s="113" t="s">
        <v>44241</v>
      </c>
      <c r="Q1685" s="113" t="s">
        <v>44242</v>
      </c>
      <c r="R1685" s="113">
        <v>15</v>
      </c>
      <c r="S1685" s="113" t="s">
        <v>13</v>
      </c>
      <c r="T1685" s="113" t="s">
        <v>44243</v>
      </c>
      <c r="U1685" s="113" t="s">
        <v>33461</v>
      </c>
      <c r="V1685" s="114">
        <v>37068</v>
      </c>
      <c r="W1685" s="114">
        <v>36861</v>
      </c>
      <c r="X1685" s="113" t="s">
        <v>16757</v>
      </c>
      <c r="Y1685" s="114">
        <v>37334</v>
      </c>
      <c r="Z1685" s="114">
        <v>37347</v>
      </c>
      <c r="AA1685" s="113">
        <v>21</v>
      </c>
      <c r="AB1685" s="113" t="s">
        <v>24</v>
      </c>
      <c r="AC1685" s="113">
        <v>34</v>
      </c>
      <c r="AD1685" s="113" t="s">
        <v>18</v>
      </c>
      <c r="AE1685" s="114">
        <v>42461</v>
      </c>
      <c r="AF1685" s="113">
        <v>11</v>
      </c>
      <c r="AG1685" s="113">
        <v>4</v>
      </c>
      <c r="AH1685" s="113" t="s">
        <v>16226</v>
      </c>
      <c r="AI1685" s="117" t="s">
        <v>14552</v>
      </c>
      <c r="AK1685" s="114">
        <v>44560</v>
      </c>
      <c r="AL1685" s="113">
        <v>40</v>
      </c>
      <c r="AM1685" s="113" t="s">
        <v>9870</v>
      </c>
      <c r="AN1685" s="113" t="s">
        <v>16282</v>
      </c>
      <c r="AO1685" s="113" t="s">
        <v>113</v>
      </c>
      <c r="AP1685" s="113">
        <v>2005</v>
      </c>
      <c r="AQ1685" s="113" t="s">
        <v>5236</v>
      </c>
      <c r="AR1685" s="113" t="s">
        <v>28074</v>
      </c>
      <c r="AS1685" s="113" t="s">
        <v>14</v>
      </c>
      <c r="AT1685" s="113" t="s">
        <v>14</v>
      </c>
      <c r="AU1685" s="113" t="s">
        <v>16229</v>
      </c>
      <c r="AV1685" s="113" t="s">
        <v>14</v>
      </c>
      <c r="AW1685" s="113" t="s">
        <v>14</v>
      </c>
    </row>
    <row r="1686" spans="1:49">
      <c r="A1686" s="116" t="s">
        <v>7235</v>
      </c>
      <c r="B1686" s="113">
        <v>570015638</v>
      </c>
      <c r="C1686" s="113" t="s">
        <v>7236</v>
      </c>
      <c r="E1686" s="113" t="s">
        <v>30</v>
      </c>
      <c r="F1686" s="113" t="s">
        <v>7237</v>
      </c>
      <c r="G1686" s="114">
        <v>27652</v>
      </c>
      <c r="H1686" s="113" t="s">
        <v>16230</v>
      </c>
      <c r="I1686" s="113" t="s">
        <v>9866</v>
      </c>
      <c r="J1686" s="113" t="s">
        <v>9872</v>
      </c>
      <c r="K1686" s="113" t="s">
        <v>23102</v>
      </c>
      <c r="L1686" s="113">
        <v>81356650015</v>
      </c>
      <c r="M1686" s="113" t="s">
        <v>15364</v>
      </c>
      <c r="N1686" s="113" t="s">
        <v>18798</v>
      </c>
      <c r="O1686" s="113" t="s">
        <v>23103</v>
      </c>
      <c r="P1686" s="113" t="s">
        <v>23104</v>
      </c>
      <c r="Q1686" s="113" t="s">
        <v>23105</v>
      </c>
      <c r="R1686" s="113">
        <v>15</v>
      </c>
      <c r="S1686" s="113" t="s">
        <v>13</v>
      </c>
      <c r="T1686" s="113" t="s">
        <v>23106</v>
      </c>
      <c r="U1686" s="113" t="s">
        <v>23107</v>
      </c>
      <c r="V1686" s="114">
        <v>37998</v>
      </c>
      <c r="W1686" s="114">
        <v>37956</v>
      </c>
      <c r="X1686" s="113" t="s">
        <v>23108</v>
      </c>
      <c r="Y1686" s="114">
        <v>38408</v>
      </c>
      <c r="Z1686" s="114">
        <v>38412</v>
      </c>
      <c r="AA1686" s="113">
        <v>21</v>
      </c>
      <c r="AB1686" s="113" t="s">
        <v>24</v>
      </c>
      <c r="AC1686" s="113">
        <v>34</v>
      </c>
      <c r="AD1686" s="113" t="s">
        <v>18</v>
      </c>
      <c r="AE1686" s="114">
        <v>45383</v>
      </c>
      <c r="AF1686" s="113">
        <v>15</v>
      </c>
      <c r="AG1686" s="113">
        <v>4</v>
      </c>
      <c r="AH1686" s="113" t="s">
        <v>16263</v>
      </c>
      <c r="AI1686" s="117" t="s">
        <v>16264</v>
      </c>
      <c r="AK1686" s="114">
        <v>45302</v>
      </c>
      <c r="AL1686" s="113">
        <v>40</v>
      </c>
      <c r="AM1686" s="113" t="s">
        <v>9870</v>
      </c>
      <c r="AN1686" s="113" t="s">
        <v>16468</v>
      </c>
      <c r="AO1686" s="113" t="s">
        <v>31</v>
      </c>
      <c r="AP1686" s="113">
        <v>2008</v>
      </c>
      <c r="AQ1686" s="113" t="s">
        <v>8</v>
      </c>
      <c r="AR1686" s="113" t="s">
        <v>16400</v>
      </c>
      <c r="AS1686" s="113" t="s">
        <v>14</v>
      </c>
      <c r="AT1686" s="113" t="s">
        <v>14</v>
      </c>
      <c r="AU1686" s="113" t="s">
        <v>16229</v>
      </c>
      <c r="AV1686" s="113" t="s">
        <v>14</v>
      </c>
    </row>
    <row r="1687" spans="1:49">
      <c r="A1687" s="116" t="s">
        <v>3037</v>
      </c>
      <c r="C1687" s="113" t="s">
        <v>3038</v>
      </c>
      <c r="F1687" s="113" t="s">
        <v>8</v>
      </c>
      <c r="G1687" s="114">
        <v>27652</v>
      </c>
      <c r="H1687" s="113" t="s">
        <v>16218</v>
      </c>
      <c r="I1687" s="113" t="s">
        <v>9866</v>
      </c>
      <c r="J1687" s="113" t="s">
        <v>9872</v>
      </c>
      <c r="K1687" s="113" t="s">
        <v>37566</v>
      </c>
      <c r="L1687" s="113">
        <v>82393948143</v>
      </c>
      <c r="M1687" s="113" t="s">
        <v>37567</v>
      </c>
      <c r="O1687" s="113" t="s">
        <v>11431</v>
      </c>
      <c r="P1687" s="113" t="s">
        <v>37568</v>
      </c>
      <c r="Q1687" s="113" t="s">
        <v>37569</v>
      </c>
      <c r="R1687" s="113">
        <v>15</v>
      </c>
      <c r="S1687" s="113" t="s">
        <v>13</v>
      </c>
      <c r="T1687" s="113" t="s">
        <v>37570</v>
      </c>
      <c r="U1687" s="113" t="s">
        <v>37571</v>
      </c>
      <c r="V1687" s="114">
        <v>42032</v>
      </c>
      <c r="W1687" s="114">
        <v>41944</v>
      </c>
      <c r="X1687" s="113" t="s">
        <v>37572</v>
      </c>
      <c r="Y1687" s="114">
        <v>42612</v>
      </c>
      <c r="Z1687" s="114">
        <v>42614</v>
      </c>
      <c r="AA1687" s="113">
        <v>21</v>
      </c>
      <c r="AB1687" s="113" t="s">
        <v>24</v>
      </c>
      <c r="AC1687" s="113">
        <v>22</v>
      </c>
      <c r="AD1687" s="113" t="s">
        <v>25</v>
      </c>
      <c r="AE1687" s="114">
        <v>43556</v>
      </c>
      <c r="AF1687" s="113">
        <v>16</v>
      </c>
      <c r="AG1687" s="113">
        <v>1</v>
      </c>
      <c r="AH1687" s="113" t="s">
        <v>16263</v>
      </c>
      <c r="AI1687" s="117" t="s">
        <v>16325</v>
      </c>
      <c r="AK1687" s="114">
        <v>45302</v>
      </c>
      <c r="AL1687" s="113">
        <v>15</v>
      </c>
      <c r="AM1687" s="113" t="s">
        <v>9885</v>
      </c>
      <c r="AN1687" s="113" t="s">
        <v>20038</v>
      </c>
      <c r="AO1687" s="113" t="s">
        <v>3040</v>
      </c>
      <c r="AP1687" s="113">
        <v>1996</v>
      </c>
      <c r="AQ1687" s="113" t="s">
        <v>8</v>
      </c>
      <c r="AR1687" s="113" t="s">
        <v>22822</v>
      </c>
      <c r="AS1687" s="113" t="s">
        <v>14</v>
      </c>
      <c r="AT1687" s="113" t="s">
        <v>14</v>
      </c>
      <c r="AU1687" s="113" t="s">
        <v>16229</v>
      </c>
      <c r="AV1687" s="113" t="s">
        <v>14</v>
      </c>
    </row>
    <row r="1688" spans="1:49">
      <c r="A1688" s="116" t="s">
        <v>8570</v>
      </c>
      <c r="C1688" s="113" t="s">
        <v>8571</v>
      </c>
      <c r="E1688" s="113" t="s">
        <v>244</v>
      </c>
      <c r="F1688" s="113" t="s">
        <v>2325</v>
      </c>
      <c r="G1688" s="114">
        <v>27653</v>
      </c>
      <c r="H1688" s="113" t="s">
        <v>16230</v>
      </c>
      <c r="I1688" s="113" t="s">
        <v>9866</v>
      </c>
      <c r="J1688" s="113" t="s">
        <v>9872</v>
      </c>
      <c r="K1688" s="113" t="s">
        <v>23423</v>
      </c>
      <c r="L1688" s="113">
        <v>82388386439</v>
      </c>
      <c r="M1688" s="113" t="s">
        <v>10266</v>
      </c>
      <c r="O1688" s="113" t="s">
        <v>10267</v>
      </c>
      <c r="P1688" s="113" t="s">
        <v>23424</v>
      </c>
      <c r="Q1688" s="113" t="s">
        <v>23425</v>
      </c>
      <c r="R1688" s="113">
        <v>15</v>
      </c>
      <c r="S1688" s="113" t="s">
        <v>13</v>
      </c>
      <c r="T1688" s="113" t="s">
        <v>23426</v>
      </c>
      <c r="U1688" s="113" t="s">
        <v>23427</v>
      </c>
      <c r="V1688" s="114">
        <v>41977</v>
      </c>
      <c r="W1688" s="114">
        <v>41883</v>
      </c>
      <c r="X1688" s="113" t="s">
        <v>23428</v>
      </c>
      <c r="Y1688" s="114">
        <v>42339</v>
      </c>
      <c r="Z1688" s="114">
        <v>42339</v>
      </c>
      <c r="AA1688" s="113">
        <v>31</v>
      </c>
      <c r="AB1688" s="113" t="s">
        <v>9</v>
      </c>
      <c r="AC1688" s="113">
        <v>33</v>
      </c>
      <c r="AD1688" s="113" t="s">
        <v>10</v>
      </c>
      <c r="AE1688" s="114">
        <v>44835</v>
      </c>
      <c r="AF1688" s="113">
        <v>18</v>
      </c>
      <c r="AG1688" s="113">
        <v>9</v>
      </c>
      <c r="AH1688" s="113" t="s">
        <v>16226</v>
      </c>
      <c r="AI1688" s="117" t="s">
        <v>9891</v>
      </c>
      <c r="AK1688" s="114">
        <v>44743</v>
      </c>
      <c r="AL1688" s="113">
        <v>40</v>
      </c>
      <c r="AM1688" s="113" t="s">
        <v>9870</v>
      </c>
      <c r="AN1688" s="113" t="s">
        <v>23429</v>
      </c>
      <c r="AO1688" s="113" t="s">
        <v>769</v>
      </c>
      <c r="AP1688" s="113">
        <v>1999</v>
      </c>
      <c r="AQ1688" s="113" t="s">
        <v>9905</v>
      </c>
      <c r="AR1688" s="113" t="s">
        <v>19343</v>
      </c>
      <c r="AS1688" s="113" t="s">
        <v>14</v>
      </c>
      <c r="AT1688" s="113" t="s">
        <v>14</v>
      </c>
      <c r="AU1688" s="113" t="s">
        <v>16229</v>
      </c>
      <c r="AV1688" s="113" t="s">
        <v>14</v>
      </c>
      <c r="AW1688" s="113" t="s">
        <v>14</v>
      </c>
    </row>
    <row r="1689" spans="1:49">
      <c r="A1689" s="116" t="s">
        <v>544</v>
      </c>
      <c r="C1689" s="113" t="s">
        <v>545</v>
      </c>
      <c r="E1689" s="113" t="s">
        <v>74</v>
      </c>
      <c r="F1689" s="113" t="s">
        <v>8</v>
      </c>
      <c r="G1689" s="114">
        <v>27656</v>
      </c>
      <c r="H1689" s="113" t="s">
        <v>16218</v>
      </c>
      <c r="I1689" s="113" t="s">
        <v>9866</v>
      </c>
      <c r="J1689" s="113" t="s">
        <v>9872</v>
      </c>
      <c r="K1689" s="113" t="s">
        <v>33620</v>
      </c>
      <c r="L1689" s="113">
        <v>85397016015</v>
      </c>
      <c r="M1689" s="113" t="s">
        <v>33621</v>
      </c>
      <c r="O1689" s="113" t="s">
        <v>10274</v>
      </c>
      <c r="P1689" s="113" t="s">
        <v>33622</v>
      </c>
      <c r="Q1689" s="113" t="s">
        <v>33623</v>
      </c>
      <c r="R1689" s="113">
        <v>15</v>
      </c>
      <c r="S1689" s="113" t="s">
        <v>13</v>
      </c>
      <c r="T1689" s="113" t="s">
        <v>33624</v>
      </c>
      <c r="U1689" s="113" t="s">
        <v>33625</v>
      </c>
      <c r="V1689" s="114">
        <v>42044</v>
      </c>
      <c r="W1689" s="114">
        <v>41883</v>
      </c>
      <c r="X1689" s="113" t="s">
        <v>33626</v>
      </c>
      <c r="Y1689" s="114">
        <v>42339</v>
      </c>
      <c r="Z1689" s="114">
        <v>42339</v>
      </c>
      <c r="AA1689" s="113">
        <v>13</v>
      </c>
      <c r="AB1689" s="113" t="s">
        <v>357</v>
      </c>
      <c r="AC1689" s="113">
        <v>31</v>
      </c>
      <c r="AD1689" s="113" t="s">
        <v>9</v>
      </c>
      <c r="AE1689" s="114">
        <v>44470</v>
      </c>
      <c r="AF1689" s="113">
        <v>0</v>
      </c>
      <c r="AG1689" s="113">
        <v>0</v>
      </c>
      <c r="AH1689" s="113" t="s">
        <v>16263</v>
      </c>
      <c r="AI1689" s="117" t="s">
        <v>16264</v>
      </c>
      <c r="AK1689" s="114">
        <v>45302</v>
      </c>
      <c r="AL1689" s="113">
        <v>15</v>
      </c>
      <c r="AM1689" s="113" t="s">
        <v>9885</v>
      </c>
      <c r="AN1689" s="113" t="s">
        <v>16415</v>
      </c>
      <c r="AO1689" s="113" t="s">
        <v>517</v>
      </c>
      <c r="AP1689" s="113">
        <v>2011</v>
      </c>
      <c r="AQ1689" s="113" t="s">
        <v>8</v>
      </c>
      <c r="AR1689" s="113" t="s">
        <v>17619</v>
      </c>
      <c r="AS1689" s="113" t="s">
        <v>14</v>
      </c>
      <c r="AT1689" s="113" t="s">
        <v>14</v>
      </c>
      <c r="AU1689" s="113" t="s">
        <v>16229</v>
      </c>
      <c r="AV1689" s="113" t="s">
        <v>14</v>
      </c>
    </row>
    <row r="1690" spans="1:49">
      <c r="A1690" s="116" t="s">
        <v>5772</v>
      </c>
      <c r="B1690" s="113">
        <v>570013612</v>
      </c>
      <c r="C1690" s="113" t="s">
        <v>3083</v>
      </c>
      <c r="E1690" s="113" t="s">
        <v>56</v>
      </c>
      <c r="F1690" s="113" t="s">
        <v>343</v>
      </c>
      <c r="G1690" s="114">
        <v>27661</v>
      </c>
      <c r="H1690" s="113" t="s">
        <v>16218</v>
      </c>
      <c r="I1690" s="113" t="s">
        <v>9866</v>
      </c>
      <c r="J1690" s="113" t="s">
        <v>9872</v>
      </c>
      <c r="K1690" s="113" t="s">
        <v>29824</v>
      </c>
      <c r="L1690" s="113">
        <v>82291950321</v>
      </c>
      <c r="M1690" s="113" t="s">
        <v>29825</v>
      </c>
      <c r="O1690" s="113" t="s">
        <v>15681</v>
      </c>
      <c r="P1690" s="113" t="s">
        <v>29826</v>
      </c>
      <c r="Q1690" s="113" t="s">
        <v>29827</v>
      </c>
      <c r="R1690" s="113">
        <v>15</v>
      </c>
      <c r="S1690" s="113" t="s">
        <v>13</v>
      </c>
      <c r="T1690" s="113" t="s">
        <v>29828</v>
      </c>
      <c r="U1690" s="113" t="s">
        <v>29829</v>
      </c>
      <c r="V1690" s="114">
        <v>37224</v>
      </c>
      <c r="W1690" s="114">
        <v>37226</v>
      </c>
      <c r="X1690" s="113" t="s">
        <v>29830</v>
      </c>
      <c r="Y1690" s="114">
        <v>37571</v>
      </c>
      <c r="Z1690" s="114">
        <v>37591</v>
      </c>
      <c r="AA1690" s="113">
        <v>31</v>
      </c>
      <c r="AB1690" s="113" t="s">
        <v>9</v>
      </c>
      <c r="AC1690" s="113">
        <v>41</v>
      </c>
      <c r="AD1690" s="113" t="s">
        <v>52</v>
      </c>
      <c r="AE1690" s="114">
        <v>43739</v>
      </c>
      <c r="AF1690" s="113">
        <v>19</v>
      </c>
      <c r="AG1690" s="113">
        <v>1</v>
      </c>
      <c r="AH1690" s="113" t="s">
        <v>16226</v>
      </c>
      <c r="AI1690" s="117" t="s">
        <v>9932</v>
      </c>
      <c r="AK1690" s="114">
        <v>44925</v>
      </c>
      <c r="AL1690" s="113">
        <v>40</v>
      </c>
      <c r="AM1690" s="113" t="s">
        <v>9870</v>
      </c>
      <c r="AN1690" s="113" t="s">
        <v>19057</v>
      </c>
      <c r="AO1690" s="113" t="s">
        <v>2312</v>
      </c>
      <c r="AP1690" s="113">
        <v>1999</v>
      </c>
      <c r="AQ1690" s="113" t="s">
        <v>5236</v>
      </c>
      <c r="AR1690" s="113" t="s">
        <v>20952</v>
      </c>
      <c r="AS1690" s="113" t="s">
        <v>14</v>
      </c>
      <c r="AT1690" s="113" t="s">
        <v>14</v>
      </c>
      <c r="AU1690" s="113" t="s">
        <v>16229</v>
      </c>
      <c r="AV1690" s="113" t="s">
        <v>14</v>
      </c>
      <c r="AW1690" s="113" t="s">
        <v>14</v>
      </c>
    </row>
    <row r="1691" spans="1:49">
      <c r="A1691" s="116" t="s">
        <v>8399</v>
      </c>
      <c r="C1691" s="113" t="s">
        <v>8400</v>
      </c>
      <c r="E1691" s="113" t="s">
        <v>5198</v>
      </c>
      <c r="F1691" s="113" t="s">
        <v>8</v>
      </c>
      <c r="G1691" s="114">
        <v>27667</v>
      </c>
      <c r="H1691" s="113" t="s">
        <v>16230</v>
      </c>
      <c r="I1691" s="113" t="s">
        <v>9866</v>
      </c>
      <c r="J1691" s="113" t="s">
        <v>9872</v>
      </c>
      <c r="K1691" s="113" t="s">
        <v>22772</v>
      </c>
      <c r="L1691" s="113">
        <v>82194073916</v>
      </c>
      <c r="M1691" s="113" t="s">
        <v>22773</v>
      </c>
      <c r="O1691" s="113" t="s">
        <v>12901</v>
      </c>
      <c r="P1691" s="113" t="s">
        <v>22774</v>
      </c>
      <c r="Q1691" s="113" t="s">
        <v>22775</v>
      </c>
      <c r="R1691" s="113">
        <v>15</v>
      </c>
      <c r="S1691" s="113" t="s">
        <v>13</v>
      </c>
      <c r="T1691" s="113" t="s">
        <v>22776</v>
      </c>
      <c r="U1691" s="113" t="s">
        <v>22777</v>
      </c>
      <c r="V1691" s="114">
        <v>40210</v>
      </c>
      <c r="W1691" s="114">
        <v>40179</v>
      </c>
      <c r="X1691" s="113" t="s">
        <v>22778</v>
      </c>
      <c r="Y1691" s="114">
        <v>40906</v>
      </c>
      <c r="Z1691" s="114">
        <v>40909</v>
      </c>
      <c r="AA1691" s="113">
        <v>31</v>
      </c>
      <c r="AB1691" s="113" t="s">
        <v>9</v>
      </c>
      <c r="AC1691" s="113">
        <v>34</v>
      </c>
      <c r="AD1691" s="113" t="s">
        <v>18</v>
      </c>
      <c r="AE1691" s="114">
        <v>43922</v>
      </c>
      <c r="AF1691" s="113">
        <v>10</v>
      </c>
      <c r="AG1691" s="113">
        <v>3</v>
      </c>
      <c r="AH1691" s="113" t="s">
        <v>9913</v>
      </c>
      <c r="AI1691" s="117" t="s">
        <v>5355</v>
      </c>
      <c r="AJ1691" s="113" t="s">
        <v>45514</v>
      </c>
      <c r="AK1691" s="114">
        <v>44558</v>
      </c>
      <c r="AL1691" s="113">
        <v>40</v>
      </c>
      <c r="AM1691" s="113" t="s">
        <v>9870</v>
      </c>
      <c r="AN1691" s="113" t="s">
        <v>22779</v>
      </c>
      <c r="AO1691" s="113" t="s">
        <v>5596</v>
      </c>
      <c r="AP1691" s="113">
        <v>2002</v>
      </c>
      <c r="AQ1691" s="113" t="s">
        <v>8</v>
      </c>
      <c r="AR1691" s="113" t="s">
        <v>20721</v>
      </c>
      <c r="AS1691" s="113" t="s">
        <v>14</v>
      </c>
      <c r="AT1691" s="113" t="s">
        <v>14</v>
      </c>
      <c r="AU1691" s="113" t="s">
        <v>16229</v>
      </c>
      <c r="AV1691" s="113" t="s">
        <v>14</v>
      </c>
      <c r="AW1691" s="113" t="s">
        <v>14</v>
      </c>
    </row>
    <row r="1692" spans="1:49">
      <c r="A1692" s="116" t="s">
        <v>3618</v>
      </c>
      <c r="C1692" s="113" t="s">
        <v>3619</v>
      </c>
      <c r="E1692" s="113" t="s">
        <v>110</v>
      </c>
      <c r="F1692" s="113" t="s">
        <v>154</v>
      </c>
      <c r="G1692" s="114">
        <v>27672</v>
      </c>
      <c r="H1692" s="113" t="s">
        <v>16218</v>
      </c>
      <c r="I1692" s="113" t="s">
        <v>9866</v>
      </c>
      <c r="J1692" s="113" t="s">
        <v>9872</v>
      </c>
      <c r="K1692" s="113" t="s">
        <v>31357</v>
      </c>
      <c r="L1692" s="113">
        <v>85340932625</v>
      </c>
      <c r="M1692" s="113" t="s">
        <v>15233</v>
      </c>
      <c r="O1692" s="113" t="s">
        <v>10982</v>
      </c>
      <c r="P1692" s="113" t="s">
        <v>31358</v>
      </c>
      <c r="Q1692" s="113" t="s">
        <v>31359</v>
      </c>
      <c r="R1692" s="113">
        <v>15</v>
      </c>
      <c r="S1692" s="113" t="s">
        <v>13</v>
      </c>
      <c r="T1692" s="113" t="s">
        <v>31360</v>
      </c>
      <c r="U1692" s="113" t="s">
        <v>31361</v>
      </c>
      <c r="V1692" s="114">
        <v>42030</v>
      </c>
      <c r="W1692" s="114">
        <v>41944</v>
      </c>
      <c r="X1692" s="113" t="s">
        <v>31362</v>
      </c>
      <c r="Y1692" s="114">
        <v>42614</v>
      </c>
      <c r="Z1692" s="114">
        <v>42614</v>
      </c>
      <c r="AA1692" s="113">
        <v>31</v>
      </c>
      <c r="AB1692" s="113" t="s">
        <v>9</v>
      </c>
      <c r="AC1692" s="113">
        <v>34</v>
      </c>
      <c r="AD1692" s="113" t="s">
        <v>18</v>
      </c>
      <c r="AE1692" s="114">
        <v>45383</v>
      </c>
      <c r="AF1692" s="113">
        <v>20</v>
      </c>
      <c r="AG1692" s="113">
        <v>3</v>
      </c>
      <c r="AH1692" s="113" t="s">
        <v>16226</v>
      </c>
      <c r="AI1692" s="117" t="s">
        <v>6736</v>
      </c>
      <c r="AK1692" s="114">
        <v>44470</v>
      </c>
      <c r="AL1692" s="113">
        <v>40</v>
      </c>
      <c r="AM1692" s="113" t="s">
        <v>9870</v>
      </c>
      <c r="AN1692" s="113" t="s">
        <v>18417</v>
      </c>
      <c r="AO1692" s="113" t="s">
        <v>399</v>
      </c>
      <c r="AP1692" s="113">
        <v>1999</v>
      </c>
      <c r="AQ1692" s="113" t="s">
        <v>8</v>
      </c>
      <c r="AR1692" s="113" t="s">
        <v>16884</v>
      </c>
      <c r="AS1692" s="113" t="s">
        <v>14</v>
      </c>
      <c r="AT1692" s="113" t="s">
        <v>14</v>
      </c>
      <c r="AU1692" s="113" t="s">
        <v>16229</v>
      </c>
      <c r="AV1692" s="113" t="s">
        <v>14</v>
      </c>
      <c r="AW1692" s="113" t="s">
        <v>14</v>
      </c>
    </row>
    <row r="1693" spans="1:49">
      <c r="A1693" s="116" t="s">
        <v>3770</v>
      </c>
      <c r="C1693" s="113" t="s">
        <v>3771</v>
      </c>
      <c r="E1693" s="113" t="s">
        <v>30</v>
      </c>
      <c r="F1693" s="113" t="s">
        <v>1981</v>
      </c>
      <c r="G1693" s="114">
        <v>27675</v>
      </c>
      <c r="H1693" s="113" t="s">
        <v>16230</v>
      </c>
      <c r="I1693" s="113" t="s">
        <v>9866</v>
      </c>
      <c r="J1693" s="113" t="s">
        <v>9867</v>
      </c>
      <c r="K1693" s="113" t="s">
        <v>20102</v>
      </c>
      <c r="M1693" s="113" t="s">
        <v>20103</v>
      </c>
      <c r="O1693" s="113" t="s">
        <v>15332</v>
      </c>
      <c r="P1693" s="113" t="s">
        <v>20104</v>
      </c>
      <c r="Q1693" s="113" t="s">
        <v>20105</v>
      </c>
      <c r="R1693" s="113">
        <v>15</v>
      </c>
      <c r="S1693" s="113" t="s">
        <v>13</v>
      </c>
      <c r="T1693" s="113" t="s">
        <v>20106</v>
      </c>
      <c r="U1693" s="113" t="s">
        <v>20107</v>
      </c>
      <c r="V1693" s="114">
        <v>39965</v>
      </c>
      <c r="W1693" s="114">
        <v>39904</v>
      </c>
      <c r="X1693" s="113" t="s">
        <v>20108</v>
      </c>
      <c r="Y1693" s="114">
        <v>40542</v>
      </c>
      <c r="Z1693" s="114">
        <v>40544</v>
      </c>
      <c r="AA1693" s="113">
        <v>31</v>
      </c>
      <c r="AB1693" s="113" t="s">
        <v>9</v>
      </c>
      <c r="AC1693" s="113">
        <v>32</v>
      </c>
      <c r="AD1693" s="113" t="s">
        <v>84</v>
      </c>
      <c r="AE1693" s="114">
        <v>44835</v>
      </c>
      <c r="AF1693" s="113">
        <v>13</v>
      </c>
      <c r="AG1693" s="113">
        <v>6</v>
      </c>
      <c r="AH1693" s="113" t="s">
        <v>16226</v>
      </c>
      <c r="AI1693" s="117" t="s">
        <v>9875</v>
      </c>
      <c r="AK1693" s="114">
        <v>42248</v>
      </c>
      <c r="AL1693" s="113">
        <v>40</v>
      </c>
      <c r="AM1693" s="113" t="s">
        <v>9870</v>
      </c>
      <c r="AN1693" s="113" t="s">
        <v>19006</v>
      </c>
      <c r="AO1693" s="113" t="s">
        <v>311</v>
      </c>
      <c r="AP1693" s="113">
        <v>2002</v>
      </c>
      <c r="AQ1693" s="113" t="s">
        <v>8</v>
      </c>
      <c r="AR1693" s="113" t="s">
        <v>17656</v>
      </c>
      <c r="AS1693" s="113" t="s">
        <v>14</v>
      </c>
      <c r="AT1693" s="113" t="s">
        <v>14</v>
      </c>
      <c r="AU1693" s="113" t="s">
        <v>16229</v>
      </c>
      <c r="AV1693" s="113" t="s">
        <v>14</v>
      </c>
    </row>
    <row r="1694" spans="1:49">
      <c r="A1694" s="116" t="s">
        <v>6031</v>
      </c>
      <c r="B1694" s="113">
        <v>570013626</v>
      </c>
      <c r="C1694" s="113" t="s">
        <v>6032</v>
      </c>
      <c r="E1694" s="113" t="s">
        <v>110</v>
      </c>
      <c r="F1694" s="113" t="s">
        <v>8</v>
      </c>
      <c r="G1694" s="114">
        <v>27677</v>
      </c>
      <c r="H1694" s="113" t="s">
        <v>16218</v>
      </c>
      <c r="I1694" s="113" t="s">
        <v>9866</v>
      </c>
      <c r="J1694" s="113" t="s">
        <v>9872</v>
      </c>
      <c r="K1694" s="113" t="s">
        <v>44330</v>
      </c>
      <c r="L1694" s="113">
        <v>82271617572</v>
      </c>
      <c r="M1694" s="113" t="s">
        <v>13616</v>
      </c>
      <c r="O1694" s="113" t="s">
        <v>44331</v>
      </c>
      <c r="P1694" s="113" t="s">
        <v>44332</v>
      </c>
      <c r="Q1694" s="113" t="s">
        <v>44333</v>
      </c>
      <c r="R1694" s="113">
        <v>15</v>
      </c>
      <c r="S1694" s="113" t="s">
        <v>13</v>
      </c>
      <c r="T1694" s="113" t="s">
        <v>44334</v>
      </c>
      <c r="U1694" s="113" t="s">
        <v>44335</v>
      </c>
      <c r="V1694" s="114">
        <v>37224</v>
      </c>
      <c r="W1694" s="114">
        <v>37226</v>
      </c>
      <c r="X1694" s="113" t="s">
        <v>44336</v>
      </c>
      <c r="Y1694" s="114">
        <v>37779</v>
      </c>
      <c r="Z1694" s="114">
        <v>37803</v>
      </c>
      <c r="AA1694" s="113">
        <v>21</v>
      </c>
      <c r="AB1694" s="113" t="s">
        <v>24</v>
      </c>
      <c r="AC1694" s="113">
        <v>34</v>
      </c>
      <c r="AD1694" s="113" t="s">
        <v>18</v>
      </c>
      <c r="AE1694" s="114">
        <v>43556</v>
      </c>
      <c r="AF1694" s="113">
        <v>12</v>
      </c>
      <c r="AG1694" s="113">
        <v>4</v>
      </c>
      <c r="AH1694" s="113" t="s">
        <v>16226</v>
      </c>
      <c r="AI1694" s="117" t="s">
        <v>9932</v>
      </c>
      <c r="AK1694" s="114">
        <v>44925</v>
      </c>
      <c r="AL1694" s="113">
        <v>40</v>
      </c>
      <c r="AM1694" s="113" t="s">
        <v>9870</v>
      </c>
      <c r="AN1694" s="113" t="s">
        <v>19131</v>
      </c>
      <c r="AO1694" s="113" t="s">
        <v>1173</v>
      </c>
      <c r="AP1694" s="113">
        <v>2007</v>
      </c>
      <c r="AQ1694" s="113" t="s">
        <v>5236</v>
      </c>
      <c r="AR1694" s="113" t="s">
        <v>20806</v>
      </c>
      <c r="AS1694" s="113" t="s">
        <v>14</v>
      </c>
      <c r="AT1694" s="113" t="s">
        <v>14</v>
      </c>
      <c r="AU1694" s="113" t="s">
        <v>16229</v>
      </c>
      <c r="AV1694" s="113" t="s">
        <v>14</v>
      </c>
      <c r="AW1694" s="113" t="s">
        <v>14</v>
      </c>
    </row>
    <row r="1695" spans="1:49">
      <c r="A1695" s="116" t="s">
        <v>6756</v>
      </c>
      <c r="B1695" s="113">
        <v>570036149</v>
      </c>
      <c r="C1695" s="113" t="s">
        <v>6757</v>
      </c>
      <c r="F1695" s="113" t="s">
        <v>8</v>
      </c>
      <c r="G1695" s="114">
        <v>27677</v>
      </c>
      <c r="H1695" s="113" t="s">
        <v>16218</v>
      </c>
      <c r="I1695" s="113" t="s">
        <v>9866</v>
      </c>
      <c r="J1695" s="113" t="s">
        <v>9872</v>
      </c>
      <c r="K1695" s="113" t="s">
        <v>20728</v>
      </c>
      <c r="L1695" s="113">
        <v>81356646119</v>
      </c>
      <c r="M1695" s="113" t="s">
        <v>45850</v>
      </c>
      <c r="O1695" s="113" t="s">
        <v>14084</v>
      </c>
      <c r="P1695" s="113" t="s">
        <v>20729</v>
      </c>
      <c r="Q1695" s="113" t="s">
        <v>20730</v>
      </c>
      <c r="R1695" s="113">
        <v>15</v>
      </c>
      <c r="S1695" s="113" t="s">
        <v>13</v>
      </c>
      <c r="T1695" s="113" t="s">
        <v>20731</v>
      </c>
      <c r="U1695" s="113" t="s">
        <v>20732</v>
      </c>
      <c r="V1695" s="114">
        <v>39563</v>
      </c>
      <c r="W1695" s="114">
        <v>39448</v>
      </c>
      <c r="X1695" s="113" t="s">
        <v>20733</v>
      </c>
      <c r="Y1695" s="114">
        <v>40143</v>
      </c>
      <c r="Z1695" s="114">
        <v>40148</v>
      </c>
      <c r="AA1695" s="113">
        <v>21</v>
      </c>
      <c r="AB1695" s="113" t="s">
        <v>24</v>
      </c>
      <c r="AC1695" s="113">
        <v>31</v>
      </c>
      <c r="AD1695" s="113" t="s">
        <v>9</v>
      </c>
      <c r="AE1695" s="114">
        <v>45383</v>
      </c>
      <c r="AF1695" s="113">
        <v>15</v>
      </c>
      <c r="AG1695" s="113">
        <v>3</v>
      </c>
      <c r="AH1695" s="113" t="s">
        <v>16263</v>
      </c>
      <c r="AI1695" s="117" t="s">
        <v>16325</v>
      </c>
      <c r="AK1695" s="114">
        <v>45302</v>
      </c>
      <c r="AL1695" s="113">
        <v>15</v>
      </c>
      <c r="AM1695" s="113" t="s">
        <v>9885</v>
      </c>
      <c r="AN1695" s="113" t="s">
        <v>16452</v>
      </c>
      <c r="AO1695" s="113" t="s">
        <v>16453</v>
      </c>
      <c r="AP1695" s="113">
        <v>1995</v>
      </c>
      <c r="AQ1695" s="113" t="s">
        <v>8</v>
      </c>
      <c r="AR1695" s="113" t="s">
        <v>20734</v>
      </c>
      <c r="AS1695" s="113" t="s">
        <v>14</v>
      </c>
      <c r="AT1695" s="113" t="s">
        <v>14</v>
      </c>
      <c r="AU1695" s="113" t="s">
        <v>16229</v>
      </c>
      <c r="AV1695" s="113" t="s">
        <v>14</v>
      </c>
    </row>
    <row r="1696" spans="1:49">
      <c r="A1696" s="116" t="s">
        <v>5710</v>
      </c>
      <c r="C1696" s="113" t="s">
        <v>5711</v>
      </c>
      <c r="E1696" s="113" t="s">
        <v>41</v>
      </c>
      <c r="F1696" s="113" t="s">
        <v>8</v>
      </c>
      <c r="G1696" s="114">
        <v>27677</v>
      </c>
      <c r="H1696" s="113" t="s">
        <v>16230</v>
      </c>
      <c r="I1696" s="113" t="s">
        <v>9866</v>
      </c>
      <c r="J1696" s="113" t="s">
        <v>17219</v>
      </c>
      <c r="K1696" s="113" t="s">
        <v>30803</v>
      </c>
      <c r="L1696" s="113">
        <v>85184919488</v>
      </c>
      <c r="M1696" s="113" t="s">
        <v>30804</v>
      </c>
      <c r="O1696" s="113" t="s">
        <v>30805</v>
      </c>
      <c r="P1696" s="113" t="s">
        <v>30806</v>
      </c>
      <c r="Q1696" s="113" t="s">
        <v>30807</v>
      </c>
      <c r="R1696" s="113">
        <v>15</v>
      </c>
      <c r="S1696" s="113" t="s">
        <v>13</v>
      </c>
      <c r="T1696" s="113" t="s">
        <v>30808</v>
      </c>
      <c r="U1696" s="113" t="s">
        <v>30809</v>
      </c>
      <c r="V1696" s="114">
        <v>40179</v>
      </c>
      <c r="W1696" s="114">
        <v>40179</v>
      </c>
      <c r="X1696" s="113" t="s">
        <v>30810</v>
      </c>
      <c r="Y1696" s="114">
        <v>40908</v>
      </c>
      <c r="Z1696" s="114">
        <v>40909</v>
      </c>
      <c r="AA1696" s="113">
        <v>31</v>
      </c>
      <c r="AB1696" s="113" t="s">
        <v>9</v>
      </c>
      <c r="AC1696" s="113">
        <v>34</v>
      </c>
      <c r="AD1696" s="113" t="s">
        <v>18</v>
      </c>
      <c r="AE1696" s="114">
        <v>44652</v>
      </c>
      <c r="AF1696" s="113">
        <v>12</v>
      </c>
      <c r="AG1696" s="113">
        <v>3</v>
      </c>
      <c r="AH1696" s="113" t="s">
        <v>16226</v>
      </c>
      <c r="AI1696" s="117" t="s">
        <v>9891</v>
      </c>
      <c r="AK1696" s="114">
        <v>43465</v>
      </c>
      <c r="AL1696" s="113">
        <v>40</v>
      </c>
      <c r="AM1696" s="113" t="s">
        <v>9870</v>
      </c>
      <c r="AN1696" s="113" t="s">
        <v>16997</v>
      </c>
      <c r="AO1696" s="113" t="s">
        <v>3625</v>
      </c>
      <c r="AP1696" s="113">
        <v>2005</v>
      </c>
      <c r="AQ1696" s="113" t="s">
        <v>8</v>
      </c>
      <c r="AR1696" s="113" t="s">
        <v>21113</v>
      </c>
      <c r="AS1696" s="113" t="s">
        <v>14</v>
      </c>
      <c r="AT1696" s="113" t="s">
        <v>14</v>
      </c>
      <c r="AU1696" s="113" t="s">
        <v>16229</v>
      </c>
      <c r="AV1696" s="113" t="s">
        <v>14</v>
      </c>
      <c r="AW1696" s="113" t="s">
        <v>14</v>
      </c>
    </row>
    <row r="1697" spans="1:49">
      <c r="A1697" s="116" t="s">
        <v>1330</v>
      </c>
      <c r="C1697" s="113" t="s">
        <v>1331</v>
      </c>
      <c r="E1697" s="113" t="s">
        <v>30</v>
      </c>
      <c r="F1697" s="113" t="s">
        <v>8</v>
      </c>
      <c r="G1697" s="114">
        <v>27677</v>
      </c>
      <c r="H1697" s="113" t="s">
        <v>16218</v>
      </c>
      <c r="I1697" s="113" t="s">
        <v>9866</v>
      </c>
      <c r="J1697" s="113" t="s">
        <v>9872</v>
      </c>
      <c r="K1697" s="113" t="s">
        <v>27972</v>
      </c>
      <c r="L1697" s="113">
        <v>85314046188</v>
      </c>
      <c r="M1697" s="113" t="s">
        <v>13146</v>
      </c>
      <c r="O1697" s="113" t="s">
        <v>13147</v>
      </c>
      <c r="P1697" s="113" t="s">
        <v>27973</v>
      </c>
      <c r="Q1697" s="113" t="s">
        <v>27974</v>
      </c>
      <c r="R1697" s="113">
        <v>15</v>
      </c>
      <c r="S1697" s="113" t="s">
        <v>13</v>
      </c>
      <c r="T1697" s="113" t="s">
        <v>27975</v>
      </c>
      <c r="U1697" s="113" t="s">
        <v>27976</v>
      </c>
      <c r="V1697" s="114">
        <v>42037</v>
      </c>
      <c r="W1697" s="114">
        <v>41883</v>
      </c>
      <c r="X1697" s="113" t="s">
        <v>27977</v>
      </c>
      <c r="Y1697" s="114">
        <v>42339</v>
      </c>
      <c r="Z1697" s="114">
        <v>42339</v>
      </c>
      <c r="AA1697" s="113">
        <v>31</v>
      </c>
      <c r="AB1697" s="113" t="s">
        <v>9</v>
      </c>
      <c r="AC1697" s="113">
        <v>32</v>
      </c>
      <c r="AD1697" s="113" t="s">
        <v>84</v>
      </c>
      <c r="AE1697" s="114">
        <v>43556</v>
      </c>
      <c r="AF1697" s="113">
        <v>19</v>
      </c>
      <c r="AG1697" s="113">
        <v>3</v>
      </c>
      <c r="AH1697" s="113" t="s">
        <v>16263</v>
      </c>
      <c r="AI1697" s="117" t="s">
        <v>1332</v>
      </c>
      <c r="AK1697" s="114">
        <v>42746</v>
      </c>
      <c r="AL1697" s="113">
        <v>40</v>
      </c>
      <c r="AM1697" s="113" t="s">
        <v>9870</v>
      </c>
      <c r="AN1697" s="113" t="s">
        <v>16468</v>
      </c>
      <c r="AO1697" s="113" t="s">
        <v>31</v>
      </c>
      <c r="AP1697" s="113">
        <v>2001</v>
      </c>
      <c r="AQ1697" s="113" t="s">
        <v>8</v>
      </c>
      <c r="AR1697" s="113" t="s">
        <v>27978</v>
      </c>
      <c r="AS1697" s="113" t="s">
        <v>14</v>
      </c>
      <c r="AT1697" s="113" t="s">
        <v>14</v>
      </c>
      <c r="AU1697" s="113" t="s">
        <v>16229</v>
      </c>
      <c r="AV1697" s="113" t="s">
        <v>14</v>
      </c>
      <c r="AW1697" s="113" t="s">
        <v>14</v>
      </c>
    </row>
    <row r="1698" spans="1:49">
      <c r="A1698" s="116" t="s">
        <v>4411</v>
      </c>
      <c r="B1698" s="113">
        <v>570020259</v>
      </c>
      <c r="C1698" s="113" t="s">
        <v>4412</v>
      </c>
      <c r="E1698" s="113" t="s">
        <v>34</v>
      </c>
      <c r="F1698" s="113" t="s">
        <v>46</v>
      </c>
      <c r="G1698" s="114">
        <v>27682</v>
      </c>
      <c r="H1698" s="113" t="s">
        <v>16230</v>
      </c>
      <c r="I1698" s="113" t="s">
        <v>9866</v>
      </c>
      <c r="J1698" s="113" t="s">
        <v>9872</v>
      </c>
      <c r="K1698" s="113" t="s">
        <v>21578</v>
      </c>
      <c r="L1698" s="113">
        <v>85299203451</v>
      </c>
      <c r="M1698" s="113" t="s">
        <v>15730</v>
      </c>
      <c r="O1698" s="113" t="s">
        <v>15731</v>
      </c>
      <c r="P1698" s="113" t="s">
        <v>21579</v>
      </c>
      <c r="Q1698" s="113" t="s">
        <v>21580</v>
      </c>
      <c r="R1698" s="113">
        <v>15</v>
      </c>
      <c r="S1698" s="113" t="s">
        <v>13</v>
      </c>
      <c r="T1698" s="113" t="s">
        <v>21581</v>
      </c>
      <c r="U1698" s="113" t="s">
        <v>21582</v>
      </c>
      <c r="V1698" s="114">
        <v>38852</v>
      </c>
      <c r="W1698" s="114">
        <v>38808</v>
      </c>
      <c r="X1698" s="113" t="s">
        <v>21583</v>
      </c>
      <c r="Y1698" s="114">
        <v>39230</v>
      </c>
      <c r="Z1698" s="114">
        <v>39234</v>
      </c>
      <c r="AA1698" s="113">
        <v>21</v>
      </c>
      <c r="AB1698" s="113" t="s">
        <v>24</v>
      </c>
      <c r="AC1698" s="113">
        <v>33</v>
      </c>
      <c r="AD1698" s="113" t="s">
        <v>10</v>
      </c>
      <c r="AE1698" s="114">
        <v>44287</v>
      </c>
      <c r="AF1698" s="113">
        <v>10</v>
      </c>
      <c r="AG1698" s="113">
        <v>0</v>
      </c>
      <c r="AH1698" s="113" t="s">
        <v>16263</v>
      </c>
      <c r="AI1698" s="117" t="s">
        <v>4413</v>
      </c>
      <c r="AK1698" s="114">
        <v>42746</v>
      </c>
      <c r="AL1698" s="113">
        <v>40</v>
      </c>
      <c r="AM1698" s="113" t="s">
        <v>9870</v>
      </c>
      <c r="AN1698" s="113" t="s">
        <v>16399</v>
      </c>
      <c r="AO1698" s="113" t="s">
        <v>169</v>
      </c>
      <c r="AP1698" s="113">
        <v>2011</v>
      </c>
      <c r="AQ1698" s="113" t="s">
        <v>8</v>
      </c>
      <c r="AR1698" s="113" t="s">
        <v>29955</v>
      </c>
      <c r="AS1698" s="113" t="s">
        <v>14</v>
      </c>
      <c r="AT1698" s="113" t="s">
        <v>14</v>
      </c>
      <c r="AU1698" s="113" t="s">
        <v>16229</v>
      </c>
      <c r="AV1698" s="113" t="s">
        <v>14</v>
      </c>
      <c r="AW1698" s="113" t="s">
        <v>14</v>
      </c>
    </row>
    <row r="1699" spans="1:49">
      <c r="A1699" s="116" t="s">
        <v>9801</v>
      </c>
      <c r="C1699" s="113" t="s">
        <v>9802</v>
      </c>
      <c r="E1699" s="113" t="s">
        <v>140</v>
      </c>
      <c r="F1699" s="113" t="s">
        <v>1292</v>
      </c>
      <c r="G1699" s="114">
        <v>27682</v>
      </c>
      <c r="H1699" s="113" t="s">
        <v>16230</v>
      </c>
      <c r="I1699" s="113" t="s">
        <v>9866</v>
      </c>
      <c r="J1699" s="113" t="s">
        <v>9872</v>
      </c>
      <c r="K1699" s="113" t="s">
        <v>41830</v>
      </c>
      <c r="L1699" s="113">
        <v>82187888086</v>
      </c>
      <c r="M1699" s="113" t="s">
        <v>15029</v>
      </c>
      <c r="O1699" s="113" t="s">
        <v>41831</v>
      </c>
      <c r="P1699" s="113" t="s">
        <v>41832</v>
      </c>
      <c r="Q1699" s="113" t="s">
        <v>41833</v>
      </c>
      <c r="R1699" s="113">
        <v>15</v>
      </c>
      <c r="S1699" s="113" t="s">
        <v>13</v>
      </c>
      <c r="T1699" s="113" t="s">
        <v>41834</v>
      </c>
      <c r="U1699" s="113" t="s">
        <v>41835</v>
      </c>
      <c r="V1699" s="114">
        <v>42037</v>
      </c>
      <c r="W1699" s="114">
        <v>41883</v>
      </c>
      <c r="X1699" s="113" t="s">
        <v>41836</v>
      </c>
      <c r="Y1699" s="114">
        <v>42339</v>
      </c>
      <c r="Z1699" s="114">
        <v>42339</v>
      </c>
      <c r="AA1699" s="113">
        <v>21</v>
      </c>
      <c r="AB1699" s="113" t="s">
        <v>24</v>
      </c>
      <c r="AC1699" s="113">
        <v>32</v>
      </c>
      <c r="AD1699" s="113" t="s">
        <v>84</v>
      </c>
      <c r="AE1699" s="114">
        <v>44652</v>
      </c>
      <c r="AF1699" s="113">
        <v>15</v>
      </c>
      <c r="AG1699" s="113">
        <v>2</v>
      </c>
      <c r="AH1699" s="113" t="s">
        <v>16226</v>
      </c>
      <c r="AI1699" s="117" t="s">
        <v>9875</v>
      </c>
      <c r="AK1699" s="114">
        <v>43831</v>
      </c>
      <c r="AL1699" s="113">
        <v>40</v>
      </c>
      <c r="AM1699" s="113" t="s">
        <v>9870</v>
      </c>
      <c r="AN1699" s="113" t="s">
        <v>17249</v>
      </c>
      <c r="AO1699" s="113" t="s">
        <v>878</v>
      </c>
      <c r="AP1699" s="113">
        <v>2013</v>
      </c>
      <c r="AQ1699" s="113" t="s">
        <v>8</v>
      </c>
      <c r="AR1699" s="113" t="s">
        <v>30129</v>
      </c>
      <c r="AS1699" s="113" t="s">
        <v>14</v>
      </c>
      <c r="AT1699" s="113" t="s">
        <v>14</v>
      </c>
      <c r="AU1699" s="113" t="s">
        <v>16229</v>
      </c>
      <c r="AV1699" s="113" t="s">
        <v>14</v>
      </c>
      <c r="AW1699" s="113" t="s">
        <v>14</v>
      </c>
    </row>
    <row r="1700" spans="1:49">
      <c r="A1700" s="116" t="s">
        <v>9344</v>
      </c>
      <c r="B1700" s="113">
        <v>570027525</v>
      </c>
      <c r="C1700" s="113" t="s">
        <v>5226</v>
      </c>
      <c r="F1700" s="113" t="s">
        <v>37</v>
      </c>
      <c r="G1700" s="114">
        <v>27685</v>
      </c>
      <c r="H1700" s="113" t="s">
        <v>16218</v>
      </c>
      <c r="I1700" s="113" t="s">
        <v>9866</v>
      </c>
      <c r="J1700" s="113" t="s">
        <v>9872</v>
      </c>
      <c r="K1700" s="113" t="s">
        <v>37446</v>
      </c>
      <c r="L1700" s="113">
        <v>81341107787</v>
      </c>
      <c r="M1700" s="113" t="s">
        <v>14327</v>
      </c>
      <c r="O1700" s="113" t="s">
        <v>14328</v>
      </c>
      <c r="P1700" s="113" t="s">
        <v>37447</v>
      </c>
      <c r="Q1700" s="113" t="s">
        <v>37448</v>
      </c>
      <c r="R1700" s="113">
        <v>15</v>
      </c>
      <c r="S1700" s="113" t="s">
        <v>13</v>
      </c>
      <c r="T1700" s="113" t="s">
        <v>37449</v>
      </c>
      <c r="U1700" s="113" t="s">
        <v>37450</v>
      </c>
      <c r="V1700" s="114">
        <v>39387</v>
      </c>
      <c r="W1700" s="114">
        <v>39083</v>
      </c>
      <c r="X1700" s="113" t="s">
        <v>37451</v>
      </c>
      <c r="Y1700" s="114">
        <v>39720</v>
      </c>
      <c r="Z1700" s="114">
        <v>39722</v>
      </c>
      <c r="AA1700" s="113">
        <v>21</v>
      </c>
      <c r="AB1700" s="113" t="s">
        <v>24</v>
      </c>
      <c r="AC1700" s="113">
        <v>24</v>
      </c>
      <c r="AD1700" s="113" t="s">
        <v>47</v>
      </c>
      <c r="AE1700" s="114">
        <v>43556</v>
      </c>
      <c r="AF1700" s="113">
        <v>20</v>
      </c>
      <c r="AG1700" s="113">
        <v>3</v>
      </c>
      <c r="AH1700" s="113" t="s">
        <v>16263</v>
      </c>
      <c r="AI1700" s="117" t="s">
        <v>16325</v>
      </c>
      <c r="AK1700" s="114">
        <v>45302</v>
      </c>
      <c r="AL1700" s="113">
        <v>15</v>
      </c>
      <c r="AM1700" s="113" t="s">
        <v>9885</v>
      </c>
      <c r="AN1700" s="113" t="s">
        <v>16707</v>
      </c>
      <c r="AO1700" s="113" t="s">
        <v>891</v>
      </c>
      <c r="AP1700" s="113">
        <v>1996</v>
      </c>
      <c r="AQ1700" s="113" t="s">
        <v>8</v>
      </c>
      <c r="AR1700" s="113" t="s">
        <v>33584</v>
      </c>
      <c r="AS1700" s="113" t="s">
        <v>14</v>
      </c>
      <c r="AT1700" s="113" t="s">
        <v>14</v>
      </c>
      <c r="AU1700" s="113" t="s">
        <v>16229</v>
      </c>
      <c r="AV1700" s="113" t="s">
        <v>14</v>
      </c>
    </row>
    <row r="1701" spans="1:49">
      <c r="A1701" s="116" t="s">
        <v>5612</v>
      </c>
      <c r="B1701" s="113">
        <v>570027556</v>
      </c>
      <c r="C1701" s="113" t="s">
        <v>5613</v>
      </c>
      <c r="F1701" s="113" t="s">
        <v>8</v>
      </c>
      <c r="G1701" s="114">
        <v>27685</v>
      </c>
      <c r="H1701" s="113" t="s">
        <v>16230</v>
      </c>
      <c r="I1701" s="113" t="s">
        <v>9866</v>
      </c>
      <c r="J1701" s="113" t="s">
        <v>9872</v>
      </c>
      <c r="K1701" s="113" t="s">
        <v>33040</v>
      </c>
      <c r="L1701" s="113">
        <v>0</v>
      </c>
      <c r="M1701" s="113" t="s">
        <v>14067</v>
      </c>
      <c r="O1701" s="113" t="s">
        <v>14068</v>
      </c>
      <c r="P1701" s="113" t="s">
        <v>33041</v>
      </c>
      <c r="Q1701" s="113" t="s">
        <v>33042</v>
      </c>
      <c r="R1701" s="113">
        <v>15</v>
      </c>
      <c r="S1701" s="113" t="s">
        <v>13</v>
      </c>
      <c r="T1701" s="113" t="s">
        <v>33043</v>
      </c>
      <c r="U1701" s="113" t="s">
        <v>33044</v>
      </c>
      <c r="V1701" s="114">
        <v>39387</v>
      </c>
      <c r="W1701" s="114">
        <v>39083</v>
      </c>
      <c r="X1701" s="113" t="s">
        <v>33045</v>
      </c>
      <c r="Y1701" s="114">
        <v>39720</v>
      </c>
      <c r="Z1701" s="114">
        <v>39722</v>
      </c>
      <c r="AA1701" s="113">
        <v>21</v>
      </c>
      <c r="AB1701" s="113" t="s">
        <v>24</v>
      </c>
      <c r="AC1701" s="113">
        <v>31</v>
      </c>
      <c r="AD1701" s="113" t="s">
        <v>9</v>
      </c>
      <c r="AE1701" s="114">
        <v>45017</v>
      </c>
      <c r="AF1701" s="113">
        <v>17</v>
      </c>
      <c r="AG1701" s="113">
        <v>3</v>
      </c>
      <c r="AH1701" s="113" t="s">
        <v>16263</v>
      </c>
      <c r="AI1701" s="117" t="s">
        <v>16325</v>
      </c>
      <c r="AK1701" s="114">
        <v>45302</v>
      </c>
      <c r="AL1701" s="113">
        <v>15</v>
      </c>
      <c r="AM1701" s="113" t="s">
        <v>9885</v>
      </c>
      <c r="AN1701" s="113" t="s">
        <v>25858</v>
      </c>
      <c r="AO1701" s="113" t="s">
        <v>2900</v>
      </c>
      <c r="AP1701" s="113">
        <v>1996</v>
      </c>
      <c r="AQ1701" s="113" t="s">
        <v>8</v>
      </c>
      <c r="AR1701" s="113" t="s">
        <v>19913</v>
      </c>
      <c r="AS1701" s="113" t="s">
        <v>14</v>
      </c>
      <c r="AT1701" s="113" t="s">
        <v>14</v>
      </c>
      <c r="AU1701" s="113" t="s">
        <v>16229</v>
      </c>
      <c r="AV1701" s="113" t="s">
        <v>14</v>
      </c>
    </row>
    <row r="1702" spans="1:49">
      <c r="A1702" s="116" t="s">
        <v>4985</v>
      </c>
      <c r="B1702" s="113">
        <v>570017358</v>
      </c>
      <c r="C1702" s="113" t="s">
        <v>4986</v>
      </c>
      <c r="E1702" s="113" t="s">
        <v>4987</v>
      </c>
      <c r="F1702" s="113" t="s">
        <v>204</v>
      </c>
      <c r="G1702" s="114">
        <v>27687</v>
      </c>
      <c r="H1702" s="113" t="s">
        <v>16218</v>
      </c>
      <c r="I1702" s="113" t="s">
        <v>9866</v>
      </c>
      <c r="J1702" s="113" t="s">
        <v>9872</v>
      </c>
      <c r="K1702" s="113" t="s">
        <v>43514</v>
      </c>
      <c r="L1702" s="113">
        <v>85341180345</v>
      </c>
      <c r="M1702" s="113" t="s">
        <v>43515</v>
      </c>
      <c r="O1702" s="113" t="s">
        <v>43516</v>
      </c>
      <c r="P1702" s="113" t="s">
        <v>43517</v>
      </c>
      <c r="Q1702" s="113" t="s">
        <v>43518</v>
      </c>
      <c r="R1702" s="113">
        <v>15</v>
      </c>
      <c r="S1702" s="113" t="s">
        <v>13</v>
      </c>
      <c r="T1702" s="113" t="s">
        <v>43519</v>
      </c>
      <c r="U1702" s="113" t="s">
        <v>43520</v>
      </c>
      <c r="V1702" s="114">
        <v>38397</v>
      </c>
      <c r="W1702" s="114">
        <v>38353</v>
      </c>
      <c r="X1702" s="113" t="s">
        <v>43521</v>
      </c>
      <c r="Y1702" s="114">
        <v>38775</v>
      </c>
      <c r="Z1702" s="114">
        <v>38777</v>
      </c>
      <c r="AA1702" s="113">
        <v>32</v>
      </c>
      <c r="AB1702" s="113" t="s">
        <v>84</v>
      </c>
      <c r="AC1702" s="113">
        <v>43</v>
      </c>
      <c r="AD1702" s="113" t="s">
        <v>316</v>
      </c>
      <c r="AE1702" s="114">
        <v>45200</v>
      </c>
      <c r="AF1702" s="113">
        <v>20</v>
      </c>
      <c r="AG1702" s="113">
        <v>1</v>
      </c>
      <c r="AH1702" s="113" t="s">
        <v>9913</v>
      </c>
      <c r="AI1702" s="117" t="s">
        <v>43522</v>
      </c>
      <c r="AJ1702" s="113" t="s">
        <v>45507</v>
      </c>
      <c r="AK1702" s="114">
        <v>45120</v>
      </c>
      <c r="AL1702" s="113">
        <v>45</v>
      </c>
      <c r="AM1702" s="113" t="s">
        <v>9922</v>
      </c>
      <c r="AN1702" s="113" t="s">
        <v>43523</v>
      </c>
      <c r="AO1702" s="113" t="s">
        <v>4989</v>
      </c>
      <c r="AP1702" s="113">
        <v>2003</v>
      </c>
      <c r="AQ1702" s="113" t="s">
        <v>8</v>
      </c>
      <c r="AR1702" s="113" t="s">
        <v>23260</v>
      </c>
      <c r="AS1702" s="113" t="s">
        <v>14</v>
      </c>
      <c r="AT1702" s="113" t="s">
        <v>14</v>
      </c>
      <c r="AU1702" s="113" t="s">
        <v>16229</v>
      </c>
      <c r="AV1702" s="113" t="s">
        <v>14</v>
      </c>
      <c r="AW1702" s="113" t="s">
        <v>14</v>
      </c>
    </row>
    <row r="1703" spans="1:49">
      <c r="A1703" s="116" t="s">
        <v>867</v>
      </c>
      <c r="B1703" s="113">
        <v>570036202</v>
      </c>
      <c r="C1703" s="113" t="s">
        <v>868</v>
      </c>
      <c r="E1703" s="113" t="s">
        <v>41</v>
      </c>
      <c r="F1703" s="113" t="s">
        <v>8</v>
      </c>
      <c r="G1703" s="114">
        <v>27689</v>
      </c>
      <c r="H1703" s="113" t="s">
        <v>16230</v>
      </c>
      <c r="I1703" s="113" t="s">
        <v>9866</v>
      </c>
      <c r="J1703" s="113" t="s">
        <v>9867</v>
      </c>
      <c r="K1703" s="113" t="s">
        <v>42868</v>
      </c>
      <c r="L1703" s="113">
        <v>85241228597</v>
      </c>
      <c r="M1703" s="113" t="s">
        <v>42869</v>
      </c>
      <c r="O1703" s="113" t="s">
        <v>12334</v>
      </c>
      <c r="P1703" s="113" t="s">
        <v>42870</v>
      </c>
      <c r="Q1703" s="113" t="s">
        <v>42871</v>
      </c>
      <c r="R1703" s="113">
        <v>15</v>
      </c>
      <c r="S1703" s="113" t="s">
        <v>13</v>
      </c>
      <c r="T1703" s="113" t="s">
        <v>42872</v>
      </c>
      <c r="U1703" s="113" t="s">
        <v>42873</v>
      </c>
      <c r="V1703" s="114">
        <v>39563</v>
      </c>
      <c r="W1703" s="114">
        <v>39448</v>
      </c>
      <c r="X1703" s="113" t="s">
        <v>42874</v>
      </c>
      <c r="Y1703" s="114">
        <v>40143</v>
      </c>
      <c r="Z1703" s="114">
        <v>40148</v>
      </c>
      <c r="AA1703" s="113">
        <v>22</v>
      </c>
      <c r="AB1703" s="113" t="s">
        <v>25</v>
      </c>
      <c r="AC1703" s="113">
        <v>33</v>
      </c>
      <c r="AD1703" s="113" t="s">
        <v>10</v>
      </c>
      <c r="AE1703" s="114">
        <v>45200</v>
      </c>
      <c r="AF1703" s="113">
        <v>16</v>
      </c>
      <c r="AG1703" s="113">
        <v>9</v>
      </c>
      <c r="AH1703" s="113" t="s">
        <v>16226</v>
      </c>
      <c r="AI1703" s="117" t="s">
        <v>9891</v>
      </c>
      <c r="AK1703" s="114">
        <v>45108</v>
      </c>
      <c r="AL1703" s="113">
        <v>40</v>
      </c>
      <c r="AM1703" s="113" t="s">
        <v>9870</v>
      </c>
      <c r="AN1703" s="113" t="s">
        <v>16561</v>
      </c>
      <c r="AO1703" s="113" t="s">
        <v>42</v>
      </c>
      <c r="AP1703" s="113">
        <v>2014</v>
      </c>
      <c r="AQ1703" s="113" t="s">
        <v>5236</v>
      </c>
      <c r="AR1703" s="113" t="s">
        <v>18404</v>
      </c>
      <c r="AS1703" s="113" t="s">
        <v>14</v>
      </c>
      <c r="AT1703" s="113" t="s">
        <v>14</v>
      </c>
      <c r="AU1703" s="113" t="s">
        <v>16229</v>
      </c>
      <c r="AV1703" s="113" t="s">
        <v>14</v>
      </c>
      <c r="AW1703" s="113" t="s">
        <v>14</v>
      </c>
    </row>
    <row r="1704" spans="1:49">
      <c r="A1704" s="116" t="s">
        <v>9057</v>
      </c>
      <c r="C1704" s="113" t="s">
        <v>9058</v>
      </c>
      <c r="E1704" s="113" t="s">
        <v>41</v>
      </c>
      <c r="F1704" s="113" t="s">
        <v>9059</v>
      </c>
      <c r="G1704" s="114">
        <v>27693</v>
      </c>
      <c r="H1704" s="113" t="s">
        <v>16230</v>
      </c>
      <c r="I1704" s="113" t="s">
        <v>9866</v>
      </c>
      <c r="J1704" s="113" t="s">
        <v>9872</v>
      </c>
      <c r="K1704" s="113" t="s">
        <v>35396</v>
      </c>
      <c r="L1704" s="113">
        <v>85395054897</v>
      </c>
      <c r="M1704" s="113" t="s">
        <v>10199</v>
      </c>
      <c r="O1704" s="113" t="s">
        <v>35397</v>
      </c>
      <c r="P1704" s="113" t="s">
        <v>35398</v>
      </c>
      <c r="Q1704" s="113" t="s">
        <v>35399</v>
      </c>
      <c r="R1704" s="113">
        <v>15</v>
      </c>
      <c r="S1704" s="113" t="s">
        <v>13</v>
      </c>
      <c r="T1704" s="113" t="s">
        <v>35400</v>
      </c>
      <c r="U1704" s="113" t="s">
        <v>35401</v>
      </c>
      <c r="V1704" s="114">
        <v>42032</v>
      </c>
      <c r="W1704" s="114">
        <v>41944</v>
      </c>
      <c r="X1704" s="113" t="s">
        <v>35402</v>
      </c>
      <c r="Y1704" s="114">
        <v>42612</v>
      </c>
      <c r="Z1704" s="114">
        <v>42614</v>
      </c>
      <c r="AA1704" s="113">
        <v>21</v>
      </c>
      <c r="AB1704" s="113" t="s">
        <v>24</v>
      </c>
      <c r="AC1704" s="113">
        <v>32</v>
      </c>
      <c r="AD1704" s="113" t="s">
        <v>84</v>
      </c>
      <c r="AE1704" s="114">
        <v>45200</v>
      </c>
      <c r="AF1704" s="113">
        <v>14</v>
      </c>
      <c r="AG1704" s="113">
        <v>9</v>
      </c>
      <c r="AH1704" s="113" t="s">
        <v>9913</v>
      </c>
      <c r="AI1704" s="117" t="s">
        <v>45825</v>
      </c>
      <c r="AJ1704" s="113" t="s">
        <v>45516</v>
      </c>
      <c r="AK1704" s="114">
        <v>44558</v>
      </c>
      <c r="AL1704" s="113">
        <v>40</v>
      </c>
      <c r="AM1704" s="113" t="s">
        <v>9870</v>
      </c>
      <c r="AN1704" s="113" t="s">
        <v>16561</v>
      </c>
      <c r="AO1704" s="113" t="s">
        <v>42</v>
      </c>
      <c r="AP1704" s="113">
        <v>2008</v>
      </c>
      <c r="AQ1704" s="113" t="s">
        <v>8</v>
      </c>
      <c r="AR1704" s="113" t="s">
        <v>17523</v>
      </c>
      <c r="AS1704" s="113" t="s">
        <v>14</v>
      </c>
      <c r="AT1704" s="113" t="s">
        <v>14</v>
      </c>
      <c r="AU1704" s="113" t="s">
        <v>16229</v>
      </c>
      <c r="AV1704" s="113" t="s">
        <v>14</v>
      </c>
      <c r="AW1704" s="113" t="s">
        <v>14</v>
      </c>
    </row>
    <row r="1705" spans="1:49">
      <c r="A1705" s="116" t="s">
        <v>8868</v>
      </c>
      <c r="B1705" s="113">
        <v>570035689</v>
      </c>
      <c r="C1705" s="113" t="s">
        <v>8869</v>
      </c>
      <c r="E1705" s="113" t="s">
        <v>56</v>
      </c>
      <c r="F1705" s="113" t="s">
        <v>8</v>
      </c>
      <c r="G1705" s="114">
        <v>27697</v>
      </c>
      <c r="H1705" s="113" t="s">
        <v>16218</v>
      </c>
      <c r="I1705" s="113" t="s">
        <v>9866</v>
      </c>
      <c r="J1705" s="113" t="s">
        <v>9872</v>
      </c>
      <c r="K1705" s="113" t="s">
        <v>31367</v>
      </c>
      <c r="L1705" s="113">
        <v>81248486757</v>
      </c>
      <c r="M1705" s="113" t="s">
        <v>13273</v>
      </c>
      <c r="O1705" s="113" t="s">
        <v>31368</v>
      </c>
      <c r="P1705" s="113" t="s">
        <v>31369</v>
      </c>
      <c r="Q1705" s="113" t="s">
        <v>31370</v>
      </c>
      <c r="R1705" s="113">
        <v>15</v>
      </c>
      <c r="S1705" s="113" t="s">
        <v>13</v>
      </c>
      <c r="T1705" s="113" t="s">
        <v>31371</v>
      </c>
      <c r="U1705" s="113" t="s">
        <v>31372</v>
      </c>
      <c r="V1705" s="114">
        <v>39563</v>
      </c>
      <c r="W1705" s="114">
        <v>39539</v>
      </c>
      <c r="X1705" s="113" t="s">
        <v>31373</v>
      </c>
      <c r="Y1705" s="114">
        <v>40143</v>
      </c>
      <c r="Z1705" s="114">
        <v>40148</v>
      </c>
      <c r="AA1705" s="113">
        <v>31</v>
      </c>
      <c r="AB1705" s="113" t="s">
        <v>9</v>
      </c>
      <c r="AC1705" s="113">
        <v>34</v>
      </c>
      <c r="AD1705" s="113" t="s">
        <v>18</v>
      </c>
      <c r="AE1705" s="114">
        <v>44105</v>
      </c>
      <c r="AF1705" s="113">
        <v>12</v>
      </c>
      <c r="AG1705" s="113">
        <v>6</v>
      </c>
      <c r="AH1705" s="113" t="s">
        <v>16226</v>
      </c>
      <c r="AI1705" s="117" t="s">
        <v>13251</v>
      </c>
      <c r="AK1705" s="114">
        <v>44925</v>
      </c>
      <c r="AL1705" s="113">
        <v>40</v>
      </c>
      <c r="AM1705" s="113" t="s">
        <v>9870</v>
      </c>
      <c r="AN1705" s="113" t="s">
        <v>18779</v>
      </c>
      <c r="AO1705" s="113" t="s">
        <v>61</v>
      </c>
      <c r="AP1705" s="113">
        <v>2001</v>
      </c>
      <c r="AQ1705" s="113" t="s">
        <v>8</v>
      </c>
      <c r="AR1705" s="113" t="s">
        <v>19695</v>
      </c>
      <c r="AS1705" s="113" t="s">
        <v>14</v>
      </c>
      <c r="AT1705" s="113" t="s">
        <v>14</v>
      </c>
      <c r="AU1705" s="113" t="s">
        <v>16229</v>
      </c>
      <c r="AV1705" s="113" t="s">
        <v>14</v>
      </c>
      <c r="AW1705" s="113" t="s">
        <v>14</v>
      </c>
    </row>
    <row r="1706" spans="1:49">
      <c r="A1706" s="116" t="s">
        <v>4830</v>
      </c>
      <c r="B1706" s="113">
        <v>570017204</v>
      </c>
      <c r="C1706" s="113" t="s">
        <v>4831</v>
      </c>
      <c r="E1706" s="113" t="s">
        <v>208</v>
      </c>
      <c r="F1706" s="113" t="s">
        <v>154</v>
      </c>
      <c r="G1706" s="114">
        <v>27700</v>
      </c>
      <c r="H1706" s="113" t="s">
        <v>16218</v>
      </c>
      <c r="I1706" s="113" t="s">
        <v>9866</v>
      </c>
      <c r="J1706" s="113" t="s">
        <v>9867</v>
      </c>
      <c r="K1706" s="113" t="s">
        <v>20314</v>
      </c>
      <c r="M1706" s="113" t="s">
        <v>20315</v>
      </c>
      <c r="O1706" s="113" t="s">
        <v>11685</v>
      </c>
      <c r="P1706" s="113" t="s">
        <v>20316</v>
      </c>
      <c r="Q1706" s="113" t="s">
        <v>20317</v>
      </c>
      <c r="R1706" s="113">
        <v>15</v>
      </c>
      <c r="S1706" s="113" t="s">
        <v>13</v>
      </c>
      <c r="T1706" s="113" t="s">
        <v>20318</v>
      </c>
      <c r="W1706" s="114">
        <v>38353</v>
      </c>
      <c r="Z1706" s="114">
        <v>38777</v>
      </c>
      <c r="AA1706" s="113">
        <v>22</v>
      </c>
      <c r="AB1706" s="113" t="s">
        <v>25</v>
      </c>
      <c r="AC1706" s="113">
        <v>23</v>
      </c>
      <c r="AD1706" s="113" t="s">
        <v>78</v>
      </c>
      <c r="AE1706" s="114">
        <v>43191</v>
      </c>
      <c r="AF1706" s="113">
        <v>16</v>
      </c>
      <c r="AG1706" s="113">
        <v>3</v>
      </c>
      <c r="AH1706" s="113" t="s">
        <v>16226</v>
      </c>
      <c r="AI1706" s="117" t="s">
        <v>179</v>
      </c>
      <c r="AK1706" s="114">
        <v>44670</v>
      </c>
      <c r="AL1706" s="113">
        <v>25</v>
      </c>
      <c r="AM1706" s="113" t="s">
        <v>9974</v>
      </c>
      <c r="AN1706" s="113" t="s">
        <v>16520</v>
      </c>
      <c r="AO1706" s="113" t="s">
        <v>592</v>
      </c>
      <c r="AP1706" s="113">
        <v>2004</v>
      </c>
      <c r="AQ1706" s="113" t="s">
        <v>3314</v>
      </c>
      <c r="AR1706" s="113" t="s">
        <v>18508</v>
      </c>
      <c r="AS1706" s="113" t="s">
        <v>14</v>
      </c>
      <c r="AT1706" s="113" t="s">
        <v>14</v>
      </c>
      <c r="AU1706" s="113" t="s">
        <v>16229</v>
      </c>
      <c r="AV1706" s="113" t="s">
        <v>14</v>
      </c>
      <c r="AW1706" s="113" t="s">
        <v>14</v>
      </c>
    </row>
    <row r="1707" spans="1:49">
      <c r="A1707" s="116" t="s">
        <v>1704</v>
      </c>
      <c r="B1707" s="113">
        <v>140334711</v>
      </c>
      <c r="C1707" s="113" t="s">
        <v>1705</v>
      </c>
      <c r="E1707" s="113" t="s">
        <v>83</v>
      </c>
      <c r="F1707" s="113" t="s">
        <v>1706</v>
      </c>
      <c r="G1707" s="114">
        <v>27705</v>
      </c>
      <c r="H1707" s="113" t="s">
        <v>16218</v>
      </c>
      <c r="I1707" s="113" t="s">
        <v>9866</v>
      </c>
      <c r="J1707" s="113" t="s">
        <v>9872</v>
      </c>
      <c r="K1707" s="113" t="s">
        <v>37418</v>
      </c>
      <c r="L1707" s="113">
        <v>-8114585773</v>
      </c>
      <c r="M1707" s="113" t="s">
        <v>15431</v>
      </c>
      <c r="O1707" s="113" t="s">
        <v>15432</v>
      </c>
      <c r="P1707" s="113" t="s">
        <v>37419</v>
      </c>
      <c r="Q1707" s="113" t="s">
        <v>37420</v>
      </c>
      <c r="R1707" s="113">
        <v>15</v>
      </c>
      <c r="S1707" s="113" t="s">
        <v>13</v>
      </c>
      <c r="T1707" s="113" t="s">
        <v>37421</v>
      </c>
      <c r="U1707" s="113" t="s">
        <v>37422</v>
      </c>
      <c r="V1707" s="114">
        <v>35509</v>
      </c>
      <c r="W1707" s="114">
        <v>35490</v>
      </c>
      <c r="X1707" s="113" t="s">
        <v>37423</v>
      </c>
      <c r="Y1707" s="114">
        <v>35867</v>
      </c>
      <c r="Z1707" s="114">
        <v>35886</v>
      </c>
      <c r="AA1707" s="113">
        <v>21</v>
      </c>
      <c r="AB1707" s="113" t="s">
        <v>24</v>
      </c>
      <c r="AC1707" s="113">
        <v>42</v>
      </c>
      <c r="AD1707" s="113" t="s">
        <v>92</v>
      </c>
      <c r="AE1707" s="114">
        <v>45017</v>
      </c>
      <c r="AF1707" s="113">
        <v>21</v>
      </c>
      <c r="AG1707" s="113">
        <v>1</v>
      </c>
      <c r="AH1707" s="113" t="s">
        <v>16226</v>
      </c>
      <c r="AI1707" s="117" t="s">
        <v>697</v>
      </c>
      <c r="AK1707" s="114">
        <v>44105</v>
      </c>
      <c r="AL1707" s="113">
        <v>40</v>
      </c>
      <c r="AM1707" s="113" t="s">
        <v>9870</v>
      </c>
      <c r="AN1707" s="113" t="s">
        <v>26516</v>
      </c>
      <c r="AO1707" s="113" t="s">
        <v>1707</v>
      </c>
      <c r="AP1707" s="113">
        <v>2019</v>
      </c>
      <c r="AQ1707" s="113" t="s">
        <v>5236</v>
      </c>
      <c r="AR1707" s="113" t="s">
        <v>16437</v>
      </c>
      <c r="AS1707" s="113" t="s">
        <v>14</v>
      </c>
      <c r="AT1707" s="113" t="s">
        <v>14</v>
      </c>
      <c r="AU1707" s="113" t="s">
        <v>16229</v>
      </c>
      <c r="AV1707" s="113" t="s">
        <v>14</v>
      </c>
      <c r="AW1707" s="113" t="s">
        <v>14</v>
      </c>
    </row>
    <row r="1708" spans="1:49">
      <c r="A1708" s="116" t="s">
        <v>6538</v>
      </c>
      <c r="B1708" s="113">
        <v>570027489</v>
      </c>
      <c r="C1708" s="113" t="s">
        <v>6539</v>
      </c>
      <c r="E1708" s="113" t="s">
        <v>789</v>
      </c>
      <c r="F1708" s="113" t="s">
        <v>8</v>
      </c>
      <c r="G1708" s="114">
        <v>27712</v>
      </c>
      <c r="H1708" s="113" t="s">
        <v>16230</v>
      </c>
      <c r="I1708" s="113" t="s">
        <v>9866</v>
      </c>
      <c r="J1708" s="113" t="s">
        <v>9872</v>
      </c>
      <c r="K1708" s="113" t="s">
        <v>17484</v>
      </c>
      <c r="L1708" s="113">
        <v>85142857558</v>
      </c>
      <c r="M1708" s="113" t="s">
        <v>46023</v>
      </c>
      <c r="O1708" s="113" t="s">
        <v>17485</v>
      </c>
      <c r="P1708" s="113" t="s">
        <v>17486</v>
      </c>
      <c r="Q1708" s="113" t="s">
        <v>17487</v>
      </c>
      <c r="R1708" s="113">
        <v>15</v>
      </c>
      <c r="S1708" s="113" t="s">
        <v>13</v>
      </c>
      <c r="T1708" s="113" t="s">
        <v>17488</v>
      </c>
      <c r="U1708" s="113" t="s">
        <v>17489</v>
      </c>
      <c r="V1708" s="114">
        <v>39387</v>
      </c>
      <c r="W1708" s="114">
        <v>39083</v>
      </c>
      <c r="X1708" s="113" t="s">
        <v>17490</v>
      </c>
      <c r="Y1708" s="114">
        <v>39720</v>
      </c>
      <c r="Z1708" s="114">
        <v>39722</v>
      </c>
      <c r="AA1708" s="113">
        <v>21</v>
      </c>
      <c r="AB1708" s="113" t="s">
        <v>24</v>
      </c>
      <c r="AC1708" s="113">
        <v>32</v>
      </c>
      <c r="AD1708" s="113" t="s">
        <v>84</v>
      </c>
      <c r="AE1708" s="114">
        <v>45017</v>
      </c>
      <c r="AF1708" s="113">
        <v>14</v>
      </c>
      <c r="AG1708" s="113">
        <v>3</v>
      </c>
      <c r="AH1708" s="113" t="s">
        <v>16263</v>
      </c>
      <c r="AI1708" s="117" t="s">
        <v>16264</v>
      </c>
      <c r="AK1708" s="114">
        <v>45302</v>
      </c>
      <c r="AL1708" s="113">
        <v>40</v>
      </c>
      <c r="AM1708" s="113" t="s">
        <v>9870</v>
      </c>
      <c r="AN1708" s="113" t="s">
        <v>17491</v>
      </c>
      <c r="AO1708" s="113" t="s">
        <v>378</v>
      </c>
      <c r="AP1708" s="113">
        <v>2017</v>
      </c>
      <c r="AQ1708" s="113" t="s">
        <v>8</v>
      </c>
      <c r="AR1708" s="113" t="s">
        <v>17492</v>
      </c>
      <c r="AS1708" s="113" t="s">
        <v>14</v>
      </c>
      <c r="AT1708" s="113" t="s">
        <v>14</v>
      </c>
      <c r="AU1708" s="113" t="s">
        <v>16229</v>
      </c>
      <c r="AV1708" s="113" t="s">
        <v>14</v>
      </c>
    </row>
    <row r="1709" spans="1:49">
      <c r="A1709" s="116" t="s">
        <v>2192</v>
      </c>
      <c r="B1709" s="113">
        <v>140352171</v>
      </c>
      <c r="C1709" s="113" t="s">
        <v>2193</v>
      </c>
      <c r="E1709" s="113" t="s">
        <v>2194</v>
      </c>
      <c r="F1709" s="113" t="s">
        <v>456</v>
      </c>
      <c r="G1709" s="114">
        <v>27715</v>
      </c>
      <c r="H1709" s="113" t="s">
        <v>16230</v>
      </c>
      <c r="I1709" s="113" t="s">
        <v>9866</v>
      </c>
      <c r="J1709" s="113" t="s">
        <v>9872</v>
      </c>
      <c r="K1709" s="113" t="s">
        <v>41593</v>
      </c>
      <c r="L1709" s="113">
        <v>85342467297</v>
      </c>
      <c r="M1709" s="113" t="s">
        <v>14965</v>
      </c>
      <c r="O1709" s="113" t="s">
        <v>41594</v>
      </c>
      <c r="P1709" s="113" t="s">
        <v>41595</v>
      </c>
      <c r="Q1709" s="113" t="s">
        <v>41596</v>
      </c>
      <c r="R1709" s="113">
        <v>15</v>
      </c>
      <c r="S1709" s="113" t="s">
        <v>13</v>
      </c>
      <c r="T1709" s="113" t="s">
        <v>41597</v>
      </c>
      <c r="U1709" s="113" t="s">
        <v>41598</v>
      </c>
      <c r="V1709" s="114">
        <v>37134</v>
      </c>
      <c r="W1709" s="114">
        <v>36586</v>
      </c>
      <c r="X1709" s="113" t="s">
        <v>41599</v>
      </c>
      <c r="Y1709" s="114">
        <v>37134</v>
      </c>
      <c r="Z1709" s="114">
        <v>37135</v>
      </c>
      <c r="AA1709" s="113">
        <v>22</v>
      </c>
      <c r="AB1709" s="113" t="s">
        <v>25</v>
      </c>
      <c r="AC1709" s="113">
        <v>34</v>
      </c>
      <c r="AD1709" s="113" t="s">
        <v>18</v>
      </c>
      <c r="AE1709" s="114">
        <v>44105</v>
      </c>
      <c r="AF1709" s="113">
        <v>18</v>
      </c>
      <c r="AG1709" s="113">
        <v>7</v>
      </c>
      <c r="AH1709" s="113" t="s">
        <v>16226</v>
      </c>
      <c r="AI1709" s="117" t="s">
        <v>2195</v>
      </c>
      <c r="AK1709" s="114">
        <v>44105</v>
      </c>
      <c r="AL1709" s="113">
        <v>30</v>
      </c>
      <c r="AM1709" s="113" t="s">
        <v>9882</v>
      </c>
      <c r="AN1709" s="113" t="s">
        <v>41600</v>
      </c>
      <c r="AO1709" s="113" t="s">
        <v>2196</v>
      </c>
      <c r="AP1709" s="113">
        <v>1997</v>
      </c>
      <c r="AQ1709" s="113" t="s">
        <v>8</v>
      </c>
      <c r="AR1709" s="113" t="s">
        <v>20505</v>
      </c>
      <c r="AS1709" s="113" t="s">
        <v>14</v>
      </c>
      <c r="AT1709" s="113" t="s">
        <v>14</v>
      </c>
      <c r="AU1709" s="113" t="s">
        <v>16229</v>
      </c>
      <c r="AV1709" s="113" t="s">
        <v>14</v>
      </c>
      <c r="AW1709" s="113" t="s">
        <v>14</v>
      </c>
    </row>
    <row r="1710" spans="1:49">
      <c r="A1710" s="116" t="s">
        <v>6599</v>
      </c>
      <c r="C1710" s="113" t="s">
        <v>3208</v>
      </c>
      <c r="E1710" s="113" t="s">
        <v>7</v>
      </c>
      <c r="F1710" s="113" t="s">
        <v>8</v>
      </c>
      <c r="G1710" s="114">
        <v>27715</v>
      </c>
      <c r="H1710" s="113" t="s">
        <v>16230</v>
      </c>
      <c r="I1710" s="113" t="s">
        <v>9866</v>
      </c>
      <c r="J1710" s="113" t="s">
        <v>9872</v>
      </c>
      <c r="K1710" s="113" t="s">
        <v>41824</v>
      </c>
      <c r="L1710" s="113">
        <v>81341101112</v>
      </c>
      <c r="M1710" s="113" t="s">
        <v>11220</v>
      </c>
      <c r="O1710" s="113" t="s">
        <v>11221</v>
      </c>
      <c r="P1710" s="113" t="s">
        <v>41825</v>
      </c>
      <c r="Q1710" s="113" t="s">
        <v>41826</v>
      </c>
      <c r="R1710" s="113">
        <v>15</v>
      </c>
      <c r="S1710" s="113" t="s">
        <v>13</v>
      </c>
      <c r="T1710" s="113" t="s">
        <v>41827</v>
      </c>
      <c r="U1710" s="113" t="s">
        <v>41828</v>
      </c>
      <c r="V1710" s="114">
        <v>42034</v>
      </c>
      <c r="W1710" s="114">
        <v>42036</v>
      </c>
      <c r="X1710" s="113" t="s">
        <v>41829</v>
      </c>
      <c r="Y1710" s="114">
        <v>42612</v>
      </c>
      <c r="Z1710" s="114">
        <v>42614</v>
      </c>
      <c r="AA1710" s="113">
        <v>21</v>
      </c>
      <c r="AB1710" s="113" t="s">
        <v>24</v>
      </c>
      <c r="AC1710" s="113">
        <v>32</v>
      </c>
      <c r="AD1710" s="113" t="s">
        <v>84</v>
      </c>
      <c r="AE1710" s="114">
        <v>45017</v>
      </c>
      <c r="AF1710" s="113">
        <v>13</v>
      </c>
      <c r="AG1710" s="113">
        <v>6</v>
      </c>
      <c r="AH1710" s="113" t="s">
        <v>16263</v>
      </c>
      <c r="AI1710" s="117" t="s">
        <v>427</v>
      </c>
      <c r="AK1710" s="114">
        <v>43555</v>
      </c>
      <c r="AL1710" s="113">
        <v>40</v>
      </c>
      <c r="AM1710" s="113" t="s">
        <v>9870</v>
      </c>
      <c r="AN1710" s="113" t="s">
        <v>16334</v>
      </c>
      <c r="AO1710" s="113" t="s">
        <v>383</v>
      </c>
      <c r="AP1710" s="113">
        <v>2017</v>
      </c>
      <c r="AQ1710" s="113" t="s">
        <v>8</v>
      </c>
      <c r="AR1710" s="113" t="s">
        <v>16274</v>
      </c>
      <c r="AS1710" s="113" t="s">
        <v>14</v>
      </c>
      <c r="AT1710" s="113" t="s">
        <v>14</v>
      </c>
      <c r="AU1710" s="113" t="s">
        <v>16229</v>
      </c>
      <c r="AV1710" s="113" t="s">
        <v>14</v>
      </c>
      <c r="AW1710" s="113" t="s">
        <v>14</v>
      </c>
    </row>
    <row r="1711" spans="1:49">
      <c r="A1711" s="116" t="s">
        <v>5213</v>
      </c>
      <c r="C1711" s="113" t="s">
        <v>345</v>
      </c>
      <c r="E1711" s="113" t="s">
        <v>34</v>
      </c>
      <c r="F1711" s="113" t="s">
        <v>8</v>
      </c>
      <c r="G1711" s="114">
        <v>27722</v>
      </c>
      <c r="H1711" s="113" t="s">
        <v>16230</v>
      </c>
      <c r="I1711" s="113" t="s">
        <v>9866</v>
      </c>
      <c r="J1711" s="113" t="s">
        <v>9872</v>
      </c>
      <c r="K1711" s="113" t="s">
        <v>34646</v>
      </c>
      <c r="L1711" s="113">
        <v>85397011789</v>
      </c>
      <c r="M1711" s="113" t="s">
        <v>34647</v>
      </c>
      <c r="O1711" s="113" t="s">
        <v>12791</v>
      </c>
      <c r="P1711" s="113" t="s">
        <v>34648</v>
      </c>
      <c r="Q1711" s="113" t="s">
        <v>34649</v>
      </c>
      <c r="R1711" s="113">
        <v>15</v>
      </c>
      <c r="S1711" s="113" t="s">
        <v>13</v>
      </c>
      <c r="T1711" s="113" t="s">
        <v>34650</v>
      </c>
      <c r="U1711" s="113" t="s">
        <v>34651</v>
      </c>
      <c r="V1711" s="114">
        <v>42032</v>
      </c>
      <c r="W1711" s="114">
        <v>41944</v>
      </c>
      <c r="X1711" s="113" t="s">
        <v>34652</v>
      </c>
      <c r="Y1711" s="114">
        <v>42643</v>
      </c>
      <c r="Z1711" s="114">
        <v>42614</v>
      </c>
      <c r="AA1711" s="113">
        <v>21</v>
      </c>
      <c r="AB1711" s="113" t="s">
        <v>24</v>
      </c>
      <c r="AC1711" s="113">
        <v>32</v>
      </c>
      <c r="AD1711" s="113" t="s">
        <v>84</v>
      </c>
      <c r="AE1711" s="114">
        <v>45017</v>
      </c>
      <c r="AF1711" s="113">
        <v>18</v>
      </c>
      <c r="AG1711" s="113">
        <v>3</v>
      </c>
      <c r="AH1711" s="113" t="s">
        <v>9913</v>
      </c>
      <c r="AI1711" s="117" t="s">
        <v>621</v>
      </c>
      <c r="AJ1711" s="113" t="s">
        <v>45516</v>
      </c>
      <c r="AK1711" s="114">
        <v>44670</v>
      </c>
      <c r="AL1711" s="113">
        <v>40</v>
      </c>
      <c r="AM1711" s="113" t="s">
        <v>9870</v>
      </c>
      <c r="AN1711" s="113" t="s">
        <v>20982</v>
      </c>
      <c r="AO1711" s="113" t="s">
        <v>36</v>
      </c>
      <c r="AP1711" s="113">
        <v>2013</v>
      </c>
      <c r="AQ1711" s="113" t="s">
        <v>8</v>
      </c>
      <c r="AR1711" s="113" t="s">
        <v>34653</v>
      </c>
      <c r="AS1711" s="113" t="s">
        <v>14</v>
      </c>
      <c r="AT1711" s="113" t="s">
        <v>14</v>
      </c>
      <c r="AU1711" s="113" t="s">
        <v>16229</v>
      </c>
      <c r="AV1711" s="113" t="s">
        <v>14</v>
      </c>
      <c r="AW1711" s="113" t="s">
        <v>14</v>
      </c>
    </row>
    <row r="1712" spans="1:49">
      <c r="A1712" s="116" t="s">
        <v>8971</v>
      </c>
      <c r="B1712" s="113">
        <v>140364858</v>
      </c>
      <c r="C1712" s="113" t="s">
        <v>8972</v>
      </c>
      <c r="D1712" s="113" t="s">
        <v>16422</v>
      </c>
      <c r="E1712" s="113" t="s">
        <v>824</v>
      </c>
      <c r="F1712" s="113" t="s">
        <v>8</v>
      </c>
      <c r="G1712" s="114">
        <v>27727</v>
      </c>
      <c r="H1712" s="113" t="s">
        <v>16230</v>
      </c>
      <c r="I1712" s="113" t="s">
        <v>9866</v>
      </c>
      <c r="J1712" s="113" t="s">
        <v>9872</v>
      </c>
      <c r="K1712" s="113" t="s">
        <v>34845</v>
      </c>
      <c r="L1712" s="113">
        <v>813542622627</v>
      </c>
      <c r="M1712" s="113" t="s">
        <v>11743</v>
      </c>
      <c r="O1712" s="113" t="s">
        <v>11744</v>
      </c>
      <c r="P1712" s="113" t="s">
        <v>34846</v>
      </c>
      <c r="Q1712" s="113" t="s">
        <v>34847</v>
      </c>
      <c r="R1712" s="113">
        <v>15</v>
      </c>
      <c r="S1712" s="113" t="s">
        <v>13</v>
      </c>
      <c r="T1712" s="113" t="s">
        <v>34848</v>
      </c>
      <c r="U1712" s="113" t="s">
        <v>34849</v>
      </c>
      <c r="V1712" s="114">
        <v>37327</v>
      </c>
      <c r="W1712" s="114">
        <v>37591</v>
      </c>
      <c r="X1712" s="113" t="s">
        <v>34850</v>
      </c>
      <c r="Y1712" s="114">
        <v>38014</v>
      </c>
      <c r="Z1712" s="114">
        <v>38018</v>
      </c>
      <c r="AA1712" s="113">
        <v>21</v>
      </c>
      <c r="AB1712" s="113" t="s">
        <v>24</v>
      </c>
      <c r="AC1712" s="113">
        <v>34</v>
      </c>
      <c r="AD1712" s="113" t="s">
        <v>18</v>
      </c>
      <c r="AE1712" s="114">
        <v>45383</v>
      </c>
      <c r="AF1712" s="113">
        <v>20</v>
      </c>
      <c r="AG1712" s="113">
        <v>5</v>
      </c>
      <c r="AH1712" s="113" t="s">
        <v>16226</v>
      </c>
      <c r="AI1712" s="117" t="s">
        <v>10991</v>
      </c>
      <c r="AK1712" s="114">
        <v>45481</v>
      </c>
      <c r="AL1712" s="113">
        <v>40</v>
      </c>
      <c r="AM1712" s="113" t="s">
        <v>9870</v>
      </c>
      <c r="AN1712" s="113" t="s">
        <v>16428</v>
      </c>
      <c r="AO1712" s="113" t="s">
        <v>16429</v>
      </c>
      <c r="AP1712" s="113">
        <v>2023</v>
      </c>
      <c r="AQ1712" s="113" t="s">
        <v>9871</v>
      </c>
      <c r="AR1712" s="113" t="s">
        <v>16274</v>
      </c>
      <c r="AS1712" s="113" t="s">
        <v>14</v>
      </c>
      <c r="AT1712" s="113" t="s">
        <v>14</v>
      </c>
      <c r="AU1712" s="113" t="s">
        <v>16229</v>
      </c>
      <c r="AV1712" s="113" t="s">
        <v>14</v>
      </c>
    </row>
    <row r="1713" spans="1:49">
      <c r="A1713" s="116" t="s">
        <v>6997</v>
      </c>
      <c r="B1713" s="113">
        <v>570012645</v>
      </c>
      <c r="C1713" s="113" t="s">
        <v>6998</v>
      </c>
      <c r="E1713" s="113" t="s">
        <v>34</v>
      </c>
      <c r="F1713" s="113" t="s">
        <v>8</v>
      </c>
      <c r="G1713" s="114">
        <v>27728</v>
      </c>
      <c r="H1713" s="113" t="s">
        <v>16230</v>
      </c>
      <c r="I1713" s="113" t="s">
        <v>9866</v>
      </c>
      <c r="J1713" s="113" t="s">
        <v>9872</v>
      </c>
      <c r="K1713" s="113" t="s">
        <v>44258</v>
      </c>
      <c r="L1713" s="113">
        <v>85257467075</v>
      </c>
      <c r="M1713" s="113" t="s">
        <v>11709</v>
      </c>
      <c r="O1713" s="113" t="s">
        <v>11710</v>
      </c>
      <c r="P1713" s="113" t="s">
        <v>44259</v>
      </c>
      <c r="Q1713" s="113" t="s">
        <v>44260</v>
      </c>
      <c r="R1713" s="113">
        <v>15</v>
      </c>
      <c r="S1713" s="113" t="s">
        <v>13</v>
      </c>
      <c r="T1713" s="113" t="s">
        <v>44261</v>
      </c>
      <c r="U1713" s="113" t="s">
        <v>44262</v>
      </c>
      <c r="V1713" s="114">
        <v>36333</v>
      </c>
      <c r="W1713" s="114">
        <v>36220</v>
      </c>
      <c r="X1713" s="113" t="s">
        <v>44263</v>
      </c>
      <c r="Y1713" s="114">
        <v>36696</v>
      </c>
      <c r="Z1713" s="114">
        <v>36708</v>
      </c>
      <c r="AA1713" s="113">
        <v>21</v>
      </c>
      <c r="AB1713" s="113" t="s">
        <v>24</v>
      </c>
      <c r="AC1713" s="113">
        <v>34</v>
      </c>
      <c r="AD1713" s="113" t="s">
        <v>18</v>
      </c>
      <c r="AE1713" s="114">
        <v>42461</v>
      </c>
      <c r="AF1713" s="113">
        <v>17</v>
      </c>
      <c r="AG1713" s="113">
        <v>1</v>
      </c>
      <c r="AH1713" s="113" t="s">
        <v>16263</v>
      </c>
      <c r="AI1713" s="117" t="s">
        <v>6999</v>
      </c>
      <c r="AK1713" s="114">
        <v>42746</v>
      </c>
      <c r="AL1713" s="113">
        <v>40</v>
      </c>
      <c r="AM1713" s="113" t="s">
        <v>9870</v>
      </c>
      <c r="AN1713" s="113" t="s">
        <v>16399</v>
      </c>
      <c r="AO1713" s="113" t="s">
        <v>169</v>
      </c>
      <c r="AP1713" s="113">
        <v>2005</v>
      </c>
      <c r="AQ1713" s="113" t="s">
        <v>5236</v>
      </c>
      <c r="AR1713" s="113" t="s">
        <v>20080</v>
      </c>
      <c r="AS1713" s="113" t="s">
        <v>14</v>
      </c>
      <c r="AT1713" s="113" t="s">
        <v>14</v>
      </c>
      <c r="AU1713" s="113" t="s">
        <v>16229</v>
      </c>
      <c r="AV1713" s="113" t="s">
        <v>14</v>
      </c>
      <c r="AW1713" s="113" t="s">
        <v>14</v>
      </c>
    </row>
    <row r="1714" spans="1:49">
      <c r="A1714" s="116" t="s">
        <v>5755</v>
      </c>
      <c r="B1714" s="113">
        <v>570028798</v>
      </c>
      <c r="C1714" s="113" t="s">
        <v>5756</v>
      </c>
      <c r="E1714" s="113" t="s">
        <v>191</v>
      </c>
      <c r="F1714" s="113" t="s">
        <v>8</v>
      </c>
      <c r="G1714" s="114">
        <v>27731</v>
      </c>
      <c r="H1714" s="113" t="s">
        <v>16218</v>
      </c>
      <c r="I1714" s="113" t="s">
        <v>9866</v>
      </c>
      <c r="J1714" s="113" t="s">
        <v>9872</v>
      </c>
      <c r="K1714" s="113" t="s">
        <v>30930</v>
      </c>
      <c r="L1714" s="113">
        <v>85341142098</v>
      </c>
      <c r="M1714" s="113" t="s">
        <v>11582</v>
      </c>
      <c r="O1714" s="113" t="s">
        <v>30931</v>
      </c>
      <c r="P1714" s="113" t="s">
        <v>30932</v>
      </c>
      <c r="Q1714" s="113" t="s">
        <v>30933</v>
      </c>
      <c r="R1714" s="113">
        <v>15</v>
      </c>
      <c r="S1714" s="113" t="s">
        <v>13</v>
      </c>
      <c r="T1714" s="113" t="s">
        <v>30934</v>
      </c>
      <c r="U1714" s="113" t="s">
        <v>30935</v>
      </c>
      <c r="V1714" s="114">
        <v>39387</v>
      </c>
      <c r="W1714" s="114">
        <v>39083</v>
      </c>
      <c r="X1714" s="113" t="s">
        <v>30936</v>
      </c>
      <c r="Y1714" s="114">
        <v>39720</v>
      </c>
      <c r="Z1714" s="114">
        <v>39722</v>
      </c>
      <c r="AA1714" s="113">
        <v>31</v>
      </c>
      <c r="AB1714" s="113" t="s">
        <v>9</v>
      </c>
      <c r="AC1714" s="113">
        <v>34</v>
      </c>
      <c r="AD1714" s="113" t="s">
        <v>18</v>
      </c>
      <c r="AE1714" s="114">
        <v>43556</v>
      </c>
      <c r="AF1714" s="113">
        <v>15</v>
      </c>
      <c r="AG1714" s="113">
        <v>3</v>
      </c>
      <c r="AH1714" s="113" t="s">
        <v>16263</v>
      </c>
      <c r="AI1714" s="117" t="s">
        <v>16264</v>
      </c>
      <c r="AK1714" s="114">
        <v>45302</v>
      </c>
      <c r="AL1714" s="113">
        <v>40</v>
      </c>
      <c r="AM1714" s="113" t="s">
        <v>9870</v>
      </c>
      <c r="AN1714" s="113" t="s">
        <v>18149</v>
      </c>
      <c r="AO1714" s="113" t="s">
        <v>629</v>
      </c>
      <c r="AP1714" s="113">
        <v>2003</v>
      </c>
      <c r="AQ1714" s="113" t="s">
        <v>8</v>
      </c>
      <c r="AR1714" s="113" t="s">
        <v>25232</v>
      </c>
      <c r="AS1714" s="113" t="s">
        <v>14</v>
      </c>
      <c r="AT1714" s="113" t="s">
        <v>14</v>
      </c>
      <c r="AU1714" s="113" t="s">
        <v>16229</v>
      </c>
      <c r="AV1714" s="113" t="s">
        <v>14</v>
      </c>
    </row>
    <row r="1715" spans="1:49">
      <c r="A1715" s="116" t="s">
        <v>3241</v>
      </c>
      <c r="C1715" s="113" t="s">
        <v>3242</v>
      </c>
      <c r="F1715" s="113" t="s">
        <v>877</v>
      </c>
      <c r="G1715" s="114">
        <v>27732</v>
      </c>
      <c r="H1715" s="113" t="s">
        <v>16230</v>
      </c>
      <c r="I1715" s="113" t="s">
        <v>9866</v>
      </c>
      <c r="J1715" s="113" t="s">
        <v>9872</v>
      </c>
      <c r="K1715" s="113" t="s">
        <v>33335</v>
      </c>
      <c r="L1715" s="113">
        <v>81341097402</v>
      </c>
      <c r="M1715" s="113" t="s">
        <v>14593</v>
      </c>
      <c r="O1715" s="113" t="s">
        <v>14594</v>
      </c>
      <c r="P1715" s="113" t="s">
        <v>33336</v>
      </c>
      <c r="Q1715" s="113" t="s">
        <v>33337</v>
      </c>
      <c r="R1715" s="113">
        <v>15</v>
      </c>
      <c r="S1715" s="113" t="s">
        <v>13</v>
      </c>
      <c r="T1715" s="113" t="s">
        <v>33338</v>
      </c>
      <c r="U1715" s="113" t="s">
        <v>33339</v>
      </c>
      <c r="V1715" s="114">
        <v>41764</v>
      </c>
      <c r="W1715" s="114">
        <v>41760</v>
      </c>
      <c r="X1715" s="113" t="s">
        <v>33340</v>
      </c>
      <c r="Y1715" s="114">
        <v>42339</v>
      </c>
      <c r="Z1715" s="114">
        <v>42339</v>
      </c>
      <c r="AA1715" s="113">
        <v>21</v>
      </c>
      <c r="AB1715" s="113" t="s">
        <v>24</v>
      </c>
      <c r="AC1715" s="113">
        <v>31</v>
      </c>
      <c r="AD1715" s="113" t="s">
        <v>9</v>
      </c>
      <c r="AE1715" s="114">
        <v>45200</v>
      </c>
      <c r="AF1715" s="113">
        <v>13</v>
      </c>
      <c r="AG1715" s="113">
        <v>9</v>
      </c>
      <c r="AH1715" s="113" t="s">
        <v>16226</v>
      </c>
      <c r="AI1715" s="117" t="s">
        <v>9875</v>
      </c>
      <c r="AK1715" s="114">
        <v>45200</v>
      </c>
      <c r="AL1715" s="113">
        <v>15</v>
      </c>
      <c r="AM1715" s="113" t="s">
        <v>9885</v>
      </c>
      <c r="AN1715" s="113" t="s">
        <v>33334</v>
      </c>
      <c r="AO1715" s="113" t="s">
        <v>611</v>
      </c>
      <c r="AP1715" s="113">
        <v>1999</v>
      </c>
      <c r="AQ1715" s="113" t="s">
        <v>9871</v>
      </c>
      <c r="AR1715" s="113" t="s">
        <v>18404</v>
      </c>
      <c r="AS1715" s="113" t="s">
        <v>14</v>
      </c>
      <c r="AT1715" s="113" t="s">
        <v>14</v>
      </c>
      <c r="AU1715" s="113" t="s">
        <v>16229</v>
      </c>
      <c r="AV1715" s="113" t="s">
        <v>14</v>
      </c>
    </row>
    <row r="1716" spans="1:49">
      <c r="A1716" s="116" t="s">
        <v>5040</v>
      </c>
      <c r="B1716" s="113">
        <v>570036027</v>
      </c>
      <c r="C1716" s="113" t="s">
        <v>5041</v>
      </c>
      <c r="E1716" s="113" t="s">
        <v>191</v>
      </c>
      <c r="F1716" s="113" t="s">
        <v>8</v>
      </c>
      <c r="G1716" s="114">
        <v>27735</v>
      </c>
      <c r="H1716" s="113" t="s">
        <v>16218</v>
      </c>
      <c r="I1716" s="113" t="s">
        <v>9866</v>
      </c>
      <c r="J1716" s="113" t="s">
        <v>9872</v>
      </c>
      <c r="K1716" s="113" t="s">
        <v>37934</v>
      </c>
      <c r="L1716" s="113">
        <v>85241215100</v>
      </c>
      <c r="M1716" s="113" t="s">
        <v>37935</v>
      </c>
      <c r="O1716" s="113" t="s">
        <v>11195</v>
      </c>
      <c r="P1716" s="113" t="s">
        <v>37936</v>
      </c>
      <c r="Q1716" s="113" t="s">
        <v>37937</v>
      </c>
      <c r="R1716" s="113">
        <v>15</v>
      </c>
      <c r="S1716" s="113" t="s">
        <v>13</v>
      </c>
      <c r="T1716" s="113" t="s">
        <v>37938</v>
      </c>
      <c r="U1716" s="113" t="s">
        <v>37939</v>
      </c>
      <c r="V1716" s="114">
        <v>39563</v>
      </c>
      <c r="W1716" s="114">
        <v>39448</v>
      </c>
      <c r="X1716" s="113" t="s">
        <v>37940</v>
      </c>
      <c r="Y1716" s="114">
        <v>40143</v>
      </c>
      <c r="Z1716" s="114">
        <v>40148</v>
      </c>
      <c r="AA1716" s="113">
        <v>21</v>
      </c>
      <c r="AB1716" s="113" t="s">
        <v>24</v>
      </c>
      <c r="AC1716" s="113">
        <v>34</v>
      </c>
      <c r="AD1716" s="113" t="s">
        <v>18</v>
      </c>
      <c r="AE1716" s="114">
        <v>45017</v>
      </c>
      <c r="AF1716" s="113">
        <v>13</v>
      </c>
      <c r="AG1716" s="113">
        <v>3</v>
      </c>
      <c r="AH1716" s="113" t="s">
        <v>16263</v>
      </c>
      <c r="AI1716" s="117" t="s">
        <v>16264</v>
      </c>
      <c r="AK1716" s="114">
        <v>45302</v>
      </c>
      <c r="AL1716" s="113">
        <v>40</v>
      </c>
      <c r="AM1716" s="113" t="s">
        <v>9870</v>
      </c>
      <c r="AN1716" s="113" t="s">
        <v>16334</v>
      </c>
      <c r="AO1716" s="113" t="s">
        <v>383</v>
      </c>
      <c r="AP1716" s="113">
        <v>2010</v>
      </c>
      <c r="AQ1716" s="113" t="s">
        <v>8</v>
      </c>
      <c r="AR1716" s="113" t="s">
        <v>30028</v>
      </c>
      <c r="AS1716" s="113" t="s">
        <v>14</v>
      </c>
      <c r="AT1716" s="113" t="s">
        <v>14</v>
      </c>
      <c r="AU1716" s="113" t="s">
        <v>16229</v>
      </c>
      <c r="AV1716" s="113" t="s">
        <v>14</v>
      </c>
    </row>
    <row r="1717" spans="1:49">
      <c r="A1717" s="116" t="s">
        <v>6453</v>
      </c>
      <c r="B1717" s="113">
        <v>570036101</v>
      </c>
      <c r="C1717" s="113" t="s">
        <v>6454</v>
      </c>
      <c r="E1717" s="113" t="s">
        <v>67</v>
      </c>
      <c r="F1717" s="113" t="s">
        <v>4470</v>
      </c>
      <c r="G1717" s="114">
        <v>27737</v>
      </c>
      <c r="H1717" s="113" t="s">
        <v>16230</v>
      </c>
      <c r="I1717" s="113" t="s">
        <v>10007</v>
      </c>
      <c r="J1717" s="113" t="s">
        <v>9872</v>
      </c>
      <c r="K1717" s="113" t="s">
        <v>19696</v>
      </c>
      <c r="L1717" s="113">
        <v>81341640560</v>
      </c>
      <c r="M1717" s="113" t="s">
        <v>15118</v>
      </c>
      <c r="O1717" s="113" t="s">
        <v>15119</v>
      </c>
      <c r="P1717" s="113" t="s">
        <v>19697</v>
      </c>
      <c r="Q1717" s="113" t="s">
        <v>19698</v>
      </c>
      <c r="R1717" s="113">
        <v>15</v>
      </c>
      <c r="S1717" s="113" t="s">
        <v>13</v>
      </c>
      <c r="T1717" s="113" t="s">
        <v>19699</v>
      </c>
      <c r="U1717" s="113" t="s">
        <v>19700</v>
      </c>
      <c r="V1717" s="114">
        <v>39563</v>
      </c>
      <c r="W1717" s="114">
        <v>39448</v>
      </c>
      <c r="X1717" s="113" t="s">
        <v>19701</v>
      </c>
      <c r="Y1717" s="114">
        <v>40143</v>
      </c>
      <c r="Z1717" s="114">
        <v>40148</v>
      </c>
      <c r="AA1717" s="113">
        <v>31</v>
      </c>
      <c r="AB1717" s="113" t="s">
        <v>9</v>
      </c>
      <c r="AC1717" s="113">
        <v>42</v>
      </c>
      <c r="AD1717" s="113" t="s">
        <v>92</v>
      </c>
      <c r="AE1717" s="114">
        <v>44652</v>
      </c>
      <c r="AF1717" s="113">
        <v>19</v>
      </c>
      <c r="AG1717" s="113">
        <v>3</v>
      </c>
      <c r="AH1717" s="113" t="s">
        <v>16226</v>
      </c>
      <c r="AI1717" s="117" t="s">
        <v>9977</v>
      </c>
      <c r="AK1717" s="114">
        <v>43922</v>
      </c>
      <c r="AL1717" s="113">
        <v>40</v>
      </c>
      <c r="AM1717" s="113" t="s">
        <v>9870</v>
      </c>
      <c r="AN1717" s="113" t="s">
        <v>19702</v>
      </c>
      <c r="AO1717" s="113" t="s">
        <v>6455</v>
      </c>
      <c r="AP1717" s="113">
        <v>2000</v>
      </c>
      <c r="AQ1717" s="113" t="s">
        <v>8</v>
      </c>
      <c r="AR1717" s="113" t="s">
        <v>18780</v>
      </c>
      <c r="AS1717" s="113" t="s">
        <v>14</v>
      </c>
      <c r="AT1717" s="113" t="s">
        <v>14</v>
      </c>
      <c r="AU1717" s="113" t="s">
        <v>16229</v>
      </c>
      <c r="AV1717" s="113" t="s">
        <v>14</v>
      </c>
    </row>
    <row r="1718" spans="1:49">
      <c r="A1718" s="116" t="s">
        <v>9399</v>
      </c>
      <c r="B1718" s="113">
        <v>570017402</v>
      </c>
      <c r="C1718" s="113" t="s">
        <v>705</v>
      </c>
      <c r="E1718" s="113" t="s">
        <v>30</v>
      </c>
      <c r="F1718" s="113" t="s">
        <v>8</v>
      </c>
      <c r="G1718" s="114">
        <v>27738</v>
      </c>
      <c r="H1718" s="113" t="s">
        <v>16230</v>
      </c>
      <c r="I1718" s="113" t="s">
        <v>9866</v>
      </c>
      <c r="J1718" s="113" t="s">
        <v>9872</v>
      </c>
      <c r="K1718" s="113" t="s">
        <v>21225</v>
      </c>
      <c r="L1718" s="113">
        <v>85241333239</v>
      </c>
      <c r="M1718" s="113" t="s">
        <v>46208</v>
      </c>
      <c r="O1718" s="113" t="s">
        <v>11440</v>
      </c>
      <c r="P1718" s="113" t="s">
        <v>21226</v>
      </c>
      <c r="Q1718" s="113" t="s">
        <v>21227</v>
      </c>
      <c r="R1718" s="113">
        <v>15</v>
      </c>
      <c r="S1718" s="113" t="s">
        <v>13</v>
      </c>
      <c r="T1718" s="113" t="s">
        <v>21228</v>
      </c>
      <c r="U1718" s="113" t="s">
        <v>21229</v>
      </c>
      <c r="V1718" s="114">
        <v>38397</v>
      </c>
      <c r="W1718" s="114">
        <v>38353</v>
      </c>
      <c r="X1718" s="113" t="s">
        <v>21230</v>
      </c>
      <c r="Y1718" s="114">
        <v>38775</v>
      </c>
      <c r="Z1718" s="114">
        <v>38777</v>
      </c>
      <c r="AA1718" s="113">
        <v>21</v>
      </c>
      <c r="AB1718" s="113" t="s">
        <v>24</v>
      </c>
      <c r="AC1718" s="113">
        <v>34</v>
      </c>
      <c r="AD1718" s="113" t="s">
        <v>18</v>
      </c>
      <c r="AE1718" s="114">
        <v>44652</v>
      </c>
      <c r="AF1718" s="113">
        <v>12</v>
      </c>
      <c r="AG1718" s="113">
        <v>3</v>
      </c>
      <c r="AH1718" s="113" t="s">
        <v>16263</v>
      </c>
      <c r="AI1718" s="117" t="s">
        <v>16264</v>
      </c>
      <c r="AK1718" s="114">
        <v>45302</v>
      </c>
      <c r="AL1718" s="113">
        <v>40</v>
      </c>
      <c r="AM1718" s="113" t="s">
        <v>9870</v>
      </c>
      <c r="AN1718" s="113" t="s">
        <v>16468</v>
      </c>
      <c r="AO1718" s="113" t="s">
        <v>31</v>
      </c>
      <c r="AP1718" s="113">
        <v>2009</v>
      </c>
      <c r="AQ1718" s="113" t="s">
        <v>8</v>
      </c>
      <c r="AR1718" s="113" t="s">
        <v>18733</v>
      </c>
      <c r="AS1718" s="113" t="s">
        <v>14</v>
      </c>
      <c r="AT1718" s="113" t="s">
        <v>14</v>
      </c>
      <c r="AU1718" s="113" t="s">
        <v>16229</v>
      </c>
      <c r="AV1718" s="113" t="s">
        <v>14</v>
      </c>
    </row>
    <row r="1719" spans="1:49">
      <c r="A1719" s="116" t="s">
        <v>9389</v>
      </c>
      <c r="B1719" s="113">
        <v>570017239</v>
      </c>
      <c r="C1719" s="113" t="s">
        <v>3112</v>
      </c>
      <c r="E1719" s="113" t="s">
        <v>208</v>
      </c>
      <c r="F1719" s="113" t="s">
        <v>8</v>
      </c>
      <c r="G1719" s="114">
        <v>27740</v>
      </c>
      <c r="H1719" s="113" t="s">
        <v>16218</v>
      </c>
      <c r="I1719" s="113" t="s">
        <v>9866</v>
      </c>
      <c r="J1719" s="113" t="s">
        <v>9872</v>
      </c>
      <c r="K1719" s="113" t="s">
        <v>33152</v>
      </c>
      <c r="L1719" s="113">
        <v>85242479500</v>
      </c>
      <c r="M1719" s="113" t="s">
        <v>13393</v>
      </c>
      <c r="O1719" s="113" t="s">
        <v>13394</v>
      </c>
      <c r="P1719" s="113" t="s">
        <v>33153</v>
      </c>
      <c r="Q1719" s="113" t="s">
        <v>33154</v>
      </c>
      <c r="R1719" s="113">
        <v>15</v>
      </c>
      <c r="S1719" s="113" t="s">
        <v>13</v>
      </c>
      <c r="T1719" s="113" t="s">
        <v>33155</v>
      </c>
      <c r="U1719" s="113" t="s">
        <v>17835</v>
      </c>
      <c r="V1719" s="114">
        <v>38397</v>
      </c>
      <c r="W1719" s="114">
        <v>38353</v>
      </c>
      <c r="X1719" s="113" t="s">
        <v>33156</v>
      </c>
      <c r="Y1719" s="114">
        <v>38775</v>
      </c>
      <c r="Z1719" s="114">
        <v>38777</v>
      </c>
      <c r="AA1719" s="113">
        <v>22</v>
      </c>
      <c r="AB1719" s="113" t="s">
        <v>25</v>
      </c>
      <c r="AC1719" s="113">
        <v>31</v>
      </c>
      <c r="AD1719" s="113" t="s">
        <v>9</v>
      </c>
      <c r="AE1719" s="114">
        <v>41913</v>
      </c>
      <c r="AF1719" s="113">
        <v>7</v>
      </c>
      <c r="AG1719" s="113">
        <v>9</v>
      </c>
      <c r="AH1719" s="113" t="s">
        <v>16226</v>
      </c>
      <c r="AI1719" s="117" t="s">
        <v>9875</v>
      </c>
      <c r="AK1719" s="114">
        <v>43608</v>
      </c>
      <c r="AL1719" s="113">
        <v>25</v>
      </c>
      <c r="AM1719" s="113" t="s">
        <v>9974</v>
      </c>
      <c r="AN1719" s="113" t="s">
        <v>19210</v>
      </c>
      <c r="AO1719" s="113" t="s">
        <v>135</v>
      </c>
      <c r="AP1719" s="113">
        <v>2004</v>
      </c>
      <c r="AQ1719" s="113" t="s">
        <v>5236</v>
      </c>
      <c r="AR1719" s="113" t="s">
        <v>17926</v>
      </c>
      <c r="AS1719" s="113" t="s">
        <v>14</v>
      </c>
      <c r="AT1719" s="113" t="s">
        <v>14</v>
      </c>
      <c r="AU1719" s="113" t="s">
        <v>16229</v>
      </c>
      <c r="AV1719" s="113" t="s">
        <v>14</v>
      </c>
      <c r="AW1719" s="113" t="s">
        <v>14</v>
      </c>
    </row>
    <row r="1720" spans="1:49">
      <c r="A1720" s="116" t="s">
        <v>6428</v>
      </c>
      <c r="B1720" s="113">
        <v>570027566</v>
      </c>
      <c r="C1720" s="113" t="s">
        <v>6429</v>
      </c>
      <c r="E1720" s="113" t="s">
        <v>67</v>
      </c>
      <c r="F1720" s="113" t="s">
        <v>8</v>
      </c>
      <c r="G1720" s="114">
        <v>27740</v>
      </c>
      <c r="H1720" s="113" t="s">
        <v>16218</v>
      </c>
      <c r="I1720" s="113" t="s">
        <v>10007</v>
      </c>
      <c r="J1720" s="113" t="s">
        <v>9872</v>
      </c>
      <c r="K1720" s="113" t="s">
        <v>37615</v>
      </c>
      <c r="L1720" s="113">
        <v>82296765277</v>
      </c>
      <c r="M1720" s="113" t="s">
        <v>37616</v>
      </c>
      <c r="O1720" s="113" t="s">
        <v>12510</v>
      </c>
      <c r="P1720" s="113" t="s">
        <v>37617</v>
      </c>
      <c r="Q1720" s="113" t="s">
        <v>37618</v>
      </c>
      <c r="R1720" s="113">
        <v>15</v>
      </c>
      <c r="S1720" s="113" t="s">
        <v>13</v>
      </c>
      <c r="T1720" s="113" t="s">
        <v>37619</v>
      </c>
      <c r="U1720" s="113" t="s">
        <v>37620</v>
      </c>
      <c r="V1720" s="114">
        <v>39387</v>
      </c>
      <c r="W1720" s="114">
        <v>39083</v>
      </c>
      <c r="X1720" s="113" t="s">
        <v>37621</v>
      </c>
      <c r="Y1720" s="114">
        <v>39720</v>
      </c>
      <c r="Z1720" s="114">
        <v>39722</v>
      </c>
      <c r="AA1720" s="113">
        <v>21</v>
      </c>
      <c r="AB1720" s="113" t="s">
        <v>24</v>
      </c>
      <c r="AC1720" s="113">
        <v>33</v>
      </c>
      <c r="AD1720" s="113" t="s">
        <v>10</v>
      </c>
      <c r="AE1720" s="114">
        <v>44470</v>
      </c>
      <c r="AF1720" s="113">
        <v>11</v>
      </c>
      <c r="AG1720" s="113">
        <v>9</v>
      </c>
      <c r="AH1720" s="113" t="s">
        <v>16263</v>
      </c>
      <c r="AI1720" s="117" t="s">
        <v>16264</v>
      </c>
      <c r="AK1720" s="114">
        <v>45302</v>
      </c>
      <c r="AL1720" s="113">
        <v>40</v>
      </c>
      <c r="AM1720" s="113" t="s">
        <v>9870</v>
      </c>
      <c r="AN1720" s="113" t="s">
        <v>24413</v>
      </c>
      <c r="AO1720" s="113" t="s">
        <v>1496</v>
      </c>
      <c r="AP1720" s="113">
        <v>2012</v>
      </c>
      <c r="AQ1720" s="113" t="s">
        <v>8</v>
      </c>
      <c r="AR1720" s="113" t="s">
        <v>19695</v>
      </c>
      <c r="AS1720" s="113" t="s">
        <v>14</v>
      </c>
      <c r="AT1720" s="113" t="s">
        <v>14</v>
      </c>
      <c r="AU1720" s="113" t="s">
        <v>16229</v>
      </c>
      <c r="AV1720" s="113" t="s">
        <v>14</v>
      </c>
    </row>
    <row r="1721" spans="1:49">
      <c r="A1721" s="116" t="s">
        <v>8942</v>
      </c>
      <c r="B1721" s="113">
        <v>570027728</v>
      </c>
      <c r="C1721" s="113" t="s">
        <v>8943</v>
      </c>
      <c r="F1721" s="113" t="s">
        <v>8</v>
      </c>
      <c r="G1721" s="114">
        <v>27741</v>
      </c>
      <c r="H1721" s="113" t="s">
        <v>16218</v>
      </c>
      <c r="I1721" s="113" t="s">
        <v>9866</v>
      </c>
      <c r="J1721" s="113" t="s">
        <v>9872</v>
      </c>
      <c r="K1721" s="113" t="s">
        <v>33451</v>
      </c>
      <c r="L1721" s="113">
        <v>85212883552</v>
      </c>
      <c r="M1721" s="113" t="s">
        <v>11525</v>
      </c>
      <c r="O1721" s="113" t="s">
        <v>11526</v>
      </c>
      <c r="P1721" s="113" t="s">
        <v>33452</v>
      </c>
      <c r="Q1721" s="113" t="s">
        <v>33453</v>
      </c>
      <c r="R1721" s="113">
        <v>15</v>
      </c>
      <c r="S1721" s="113" t="s">
        <v>13</v>
      </c>
      <c r="T1721" s="113" t="s">
        <v>33454</v>
      </c>
      <c r="U1721" s="113" t="s">
        <v>33455</v>
      </c>
      <c r="V1721" s="114">
        <v>39387</v>
      </c>
      <c r="W1721" s="114">
        <v>39083</v>
      </c>
      <c r="X1721" s="113" t="s">
        <v>33456</v>
      </c>
      <c r="Y1721" s="114">
        <v>39720</v>
      </c>
      <c r="Z1721" s="114">
        <v>39722</v>
      </c>
      <c r="AA1721" s="113">
        <v>21</v>
      </c>
      <c r="AB1721" s="113" t="s">
        <v>24</v>
      </c>
      <c r="AC1721" s="113">
        <v>31</v>
      </c>
      <c r="AD1721" s="113" t="s">
        <v>9</v>
      </c>
      <c r="AE1721" s="114">
        <v>45017</v>
      </c>
      <c r="AF1721" s="113">
        <v>17</v>
      </c>
      <c r="AG1721" s="113">
        <v>3</v>
      </c>
      <c r="AH1721" s="113" t="s">
        <v>16263</v>
      </c>
      <c r="AI1721" s="117" t="s">
        <v>951</v>
      </c>
      <c r="AK1721" s="114">
        <v>42746</v>
      </c>
      <c r="AL1721" s="113">
        <v>17</v>
      </c>
      <c r="AM1721" s="113" t="s">
        <v>9982</v>
      </c>
      <c r="AN1721" s="113" t="s">
        <v>19028</v>
      </c>
      <c r="AO1721" s="113" t="s">
        <v>694</v>
      </c>
      <c r="AP1721" s="113">
        <v>1995</v>
      </c>
      <c r="AQ1721" s="113" t="s">
        <v>8</v>
      </c>
      <c r="AR1721" s="113" t="s">
        <v>19281</v>
      </c>
      <c r="AS1721" s="113" t="s">
        <v>14</v>
      </c>
      <c r="AT1721" s="113" t="s">
        <v>14</v>
      </c>
      <c r="AU1721" s="113" t="s">
        <v>16229</v>
      </c>
      <c r="AV1721" s="113" t="s">
        <v>14</v>
      </c>
      <c r="AW1721" s="113" t="s">
        <v>14</v>
      </c>
    </row>
    <row r="1722" spans="1:49">
      <c r="A1722" s="116" t="s">
        <v>1398</v>
      </c>
      <c r="B1722" s="113">
        <v>570021288</v>
      </c>
      <c r="C1722" s="113" t="s">
        <v>1399</v>
      </c>
      <c r="E1722" s="113" t="s">
        <v>30</v>
      </c>
      <c r="F1722" s="113" t="s">
        <v>8</v>
      </c>
      <c r="G1722" s="114">
        <v>27743</v>
      </c>
      <c r="H1722" s="113" t="s">
        <v>16218</v>
      </c>
      <c r="I1722" s="113" t="s">
        <v>9866</v>
      </c>
      <c r="J1722" s="113" t="s">
        <v>9872</v>
      </c>
      <c r="K1722" s="113" t="s">
        <v>43194</v>
      </c>
      <c r="L1722" s="113">
        <v>82349673557</v>
      </c>
      <c r="O1722" s="113" t="s">
        <v>13110</v>
      </c>
      <c r="P1722" s="113" t="s">
        <v>43195</v>
      </c>
      <c r="Q1722" s="113" t="s">
        <v>43196</v>
      </c>
      <c r="R1722" s="113">
        <v>15</v>
      </c>
      <c r="S1722" s="113" t="s">
        <v>13</v>
      </c>
      <c r="T1722" s="113" t="s">
        <v>43197</v>
      </c>
      <c r="U1722" s="113" t="s">
        <v>43198</v>
      </c>
      <c r="V1722" s="114">
        <v>39038</v>
      </c>
      <c r="W1722" s="114">
        <v>38808</v>
      </c>
      <c r="X1722" s="113" t="s">
        <v>43199</v>
      </c>
      <c r="Y1722" s="114">
        <v>39353</v>
      </c>
      <c r="Z1722" s="114">
        <v>39356</v>
      </c>
      <c r="AA1722" s="113">
        <v>21</v>
      </c>
      <c r="AB1722" s="113" t="s">
        <v>24</v>
      </c>
      <c r="AC1722" s="113">
        <v>34</v>
      </c>
      <c r="AD1722" s="113" t="s">
        <v>18</v>
      </c>
      <c r="AE1722" s="114">
        <v>45200</v>
      </c>
      <c r="AF1722" s="113">
        <v>20</v>
      </c>
      <c r="AG1722" s="113">
        <v>6</v>
      </c>
      <c r="AH1722" s="113" t="s">
        <v>9913</v>
      </c>
      <c r="AI1722" s="117" t="s">
        <v>1351</v>
      </c>
      <c r="AJ1722" s="113" t="s">
        <v>45509</v>
      </c>
      <c r="AK1722" s="114">
        <v>45120</v>
      </c>
      <c r="AL1722" s="113">
        <v>40</v>
      </c>
      <c r="AM1722" s="113" t="s">
        <v>9870</v>
      </c>
      <c r="AN1722" s="113" t="s">
        <v>16468</v>
      </c>
      <c r="AO1722" s="113" t="s">
        <v>31</v>
      </c>
      <c r="AP1722" s="113">
        <v>2010</v>
      </c>
      <c r="AQ1722" s="113" t="s">
        <v>8</v>
      </c>
      <c r="AR1722" s="113" t="s">
        <v>37912</v>
      </c>
      <c r="AS1722" s="113" t="s">
        <v>14</v>
      </c>
      <c r="AT1722" s="113" t="s">
        <v>14</v>
      </c>
      <c r="AU1722" s="113" t="s">
        <v>16229</v>
      </c>
      <c r="AV1722" s="113" t="s">
        <v>14</v>
      </c>
      <c r="AW1722" s="113" t="s">
        <v>14</v>
      </c>
    </row>
    <row r="1723" spans="1:49">
      <c r="A1723" s="116" t="s">
        <v>7384</v>
      </c>
      <c r="B1723" s="113">
        <v>570021233</v>
      </c>
      <c r="C1723" s="113" t="s">
        <v>7385</v>
      </c>
      <c r="E1723" s="113" t="s">
        <v>223</v>
      </c>
      <c r="F1723" s="113" t="s">
        <v>8</v>
      </c>
      <c r="G1723" s="114">
        <v>27748</v>
      </c>
      <c r="H1723" s="113" t="s">
        <v>16230</v>
      </c>
      <c r="I1723" s="113" t="s">
        <v>9866</v>
      </c>
      <c r="J1723" s="113" t="s">
        <v>9872</v>
      </c>
      <c r="K1723" s="113" t="s">
        <v>43219</v>
      </c>
      <c r="L1723" s="113">
        <v>81242925355</v>
      </c>
      <c r="M1723" s="113" t="s">
        <v>11866</v>
      </c>
      <c r="O1723" s="113" t="s">
        <v>10297</v>
      </c>
      <c r="P1723" s="113" t="s">
        <v>43220</v>
      </c>
      <c r="Q1723" s="113" t="s">
        <v>43221</v>
      </c>
      <c r="R1723" s="113">
        <v>15</v>
      </c>
      <c r="S1723" s="113" t="s">
        <v>13</v>
      </c>
      <c r="T1723" s="113" t="s">
        <v>43222</v>
      </c>
      <c r="U1723" s="113" t="s">
        <v>43223</v>
      </c>
      <c r="V1723" s="114">
        <v>39038</v>
      </c>
      <c r="W1723" s="114">
        <v>38808</v>
      </c>
      <c r="X1723" s="113" t="s">
        <v>43224</v>
      </c>
      <c r="Y1723" s="114">
        <v>39353</v>
      </c>
      <c r="Z1723" s="114">
        <v>39356</v>
      </c>
      <c r="AA1723" s="113">
        <v>21</v>
      </c>
      <c r="AB1723" s="113" t="s">
        <v>24</v>
      </c>
      <c r="AC1723" s="113">
        <v>33</v>
      </c>
      <c r="AD1723" s="113" t="s">
        <v>10</v>
      </c>
      <c r="AE1723" s="114">
        <v>45017</v>
      </c>
      <c r="AF1723" s="113">
        <v>22</v>
      </c>
      <c r="AG1723" s="113">
        <v>6</v>
      </c>
      <c r="AH1723" s="113" t="s">
        <v>16226</v>
      </c>
      <c r="AI1723" s="117" t="s">
        <v>2025</v>
      </c>
      <c r="AK1723" s="114">
        <v>45017</v>
      </c>
      <c r="AL1723" s="113">
        <v>30</v>
      </c>
      <c r="AM1723" s="113" t="s">
        <v>9882</v>
      </c>
      <c r="AN1723" s="113" t="s">
        <v>20141</v>
      </c>
      <c r="AO1723" s="113" t="s">
        <v>932</v>
      </c>
      <c r="AP1723" s="113">
        <v>2019</v>
      </c>
      <c r="AQ1723" s="113" t="s">
        <v>2307</v>
      </c>
      <c r="AR1723" s="113" t="s">
        <v>17702</v>
      </c>
      <c r="AS1723" s="113" t="s">
        <v>14</v>
      </c>
      <c r="AT1723" s="113" t="s">
        <v>14</v>
      </c>
      <c r="AU1723" s="113" t="s">
        <v>16229</v>
      </c>
      <c r="AV1723" s="113" t="s">
        <v>14</v>
      </c>
      <c r="AW1723" s="113" t="s">
        <v>14</v>
      </c>
    </row>
    <row r="1724" spans="1:49">
      <c r="A1724" s="116" t="s">
        <v>7731</v>
      </c>
      <c r="B1724" s="113">
        <v>570021230</v>
      </c>
      <c r="C1724" s="113" t="s">
        <v>7732</v>
      </c>
      <c r="F1724" s="113" t="s">
        <v>37</v>
      </c>
      <c r="G1724" s="114">
        <v>27752</v>
      </c>
      <c r="H1724" s="113" t="s">
        <v>16230</v>
      </c>
      <c r="I1724" s="113" t="s">
        <v>9866</v>
      </c>
      <c r="J1724" s="113" t="s">
        <v>9872</v>
      </c>
      <c r="K1724" s="113" t="s">
        <v>32534</v>
      </c>
      <c r="L1724" s="113">
        <v>82296223464</v>
      </c>
      <c r="M1724" s="113" t="s">
        <v>14173</v>
      </c>
      <c r="O1724" s="113" t="s">
        <v>13894</v>
      </c>
      <c r="P1724" s="113" t="s">
        <v>32535</v>
      </c>
      <c r="Q1724" s="113" t="s">
        <v>32536</v>
      </c>
      <c r="R1724" s="113">
        <v>15</v>
      </c>
      <c r="S1724" s="113" t="s">
        <v>13</v>
      </c>
      <c r="T1724" s="113" t="s">
        <v>32537</v>
      </c>
      <c r="U1724" s="113" t="s">
        <v>32538</v>
      </c>
      <c r="V1724" s="114">
        <v>39038</v>
      </c>
      <c r="W1724" s="114">
        <v>38808</v>
      </c>
      <c r="X1724" s="113" t="s">
        <v>32539</v>
      </c>
      <c r="Y1724" s="114">
        <v>39353</v>
      </c>
      <c r="Z1724" s="114">
        <v>39356</v>
      </c>
      <c r="AA1724" s="113">
        <v>21</v>
      </c>
      <c r="AB1724" s="113" t="s">
        <v>24</v>
      </c>
      <c r="AC1724" s="113">
        <v>31</v>
      </c>
      <c r="AD1724" s="113" t="s">
        <v>9</v>
      </c>
      <c r="AE1724" s="114">
        <v>44470</v>
      </c>
      <c r="AF1724" s="113">
        <v>19</v>
      </c>
      <c r="AG1724" s="113">
        <v>6</v>
      </c>
      <c r="AH1724" s="113" t="s">
        <v>16226</v>
      </c>
      <c r="AI1724" s="117" t="s">
        <v>99</v>
      </c>
      <c r="AK1724" s="114">
        <v>44470</v>
      </c>
      <c r="AL1724" s="113">
        <v>15</v>
      </c>
      <c r="AM1724" s="113" t="s">
        <v>9885</v>
      </c>
      <c r="AN1724" s="113" t="s">
        <v>32540</v>
      </c>
      <c r="AO1724" s="113" t="s">
        <v>14174</v>
      </c>
      <c r="AP1724" s="113">
        <v>1997</v>
      </c>
      <c r="AQ1724" s="113" t="s">
        <v>6669</v>
      </c>
      <c r="AR1724" s="113" t="s">
        <v>19824</v>
      </c>
      <c r="AS1724" s="113" t="s">
        <v>14</v>
      </c>
      <c r="AT1724" s="113" t="s">
        <v>14</v>
      </c>
      <c r="AU1724" s="113" t="s">
        <v>16229</v>
      </c>
      <c r="AV1724" s="113" t="s">
        <v>14</v>
      </c>
      <c r="AW1724" s="113" t="s">
        <v>14</v>
      </c>
    </row>
    <row r="1725" spans="1:49">
      <c r="A1725" s="116" t="s">
        <v>6749</v>
      </c>
      <c r="B1725" s="113">
        <v>570017302</v>
      </c>
      <c r="C1725" s="113" t="s">
        <v>6750</v>
      </c>
      <c r="E1725" s="113" t="s">
        <v>6751</v>
      </c>
      <c r="F1725" s="113" t="s">
        <v>8</v>
      </c>
      <c r="G1725" s="114">
        <v>27753</v>
      </c>
      <c r="H1725" s="113" t="s">
        <v>16230</v>
      </c>
      <c r="I1725" s="113" t="s">
        <v>9866</v>
      </c>
      <c r="J1725" s="113" t="s">
        <v>9872</v>
      </c>
      <c r="K1725" s="113" t="s">
        <v>30193</v>
      </c>
      <c r="L1725" s="113">
        <v>85241403602</v>
      </c>
      <c r="M1725" s="113" t="s">
        <v>12039</v>
      </c>
      <c r="O1725" s="113" t="s">
        <v>30194</v>
      </c>
      <c r="P1725" s="113" t="s">
        <v>30195</v>
      </c>
      <c r="Q1725" s="113" t="s">
        <v>30196</v>
      </c>
      <c r="R1725" s="113">
        <v>15</v>
      </c>
      <c r="S1725" s="113" t="s">
        <v>13</v>
      </c>
      <c r="T1725" s="113" t="s">
        <v>30197</v>
      </c>
      <c r="U1725" s="113" t="s">
        <v>30198</v>
      </c>
      <c r="V1725" s="114">
        <v>38397</v>
      </c>
      <c r="W1725" s="114">
        <v>38353</v>
      </c>
      <c r="X1725" s="113" t="s">
        <v>30199</v>
      </c>
      <c r="Y1725" s="114">
        <v>38803</v>
      </c>
      <c r="Z1725" s="114">
        <v>38808</v>
      </c>
      <c r="AA1725" s="113">
        <v>31</v>
      </c>
      <c r="AB1725" s="113" t="s">
        <v>9</v>
      </c>
      <c r="AC1725" s="113">
        <v>43</v>
      </c>
      <c r="AD1725" s="113" t="s">
        <v>316</v>
      </c>
      <c r="AE1725" s="114">
        <v>44287</v>
      </c>
      <c r="AF1725" s="113">
        <v>16</v>
      </c>
      <c r="AG1725" s="113">
        <v>3</v>
      </c>
      <c r="AH1725" s="113" t="s">
        <v>16226</v>
      </c>
      <c r="AI1725" s="117" t="s">
        <v>12040</v>
      </c>
      <c r="AK1725" s="114">
        <v>44287</v>
      </c>
      <c r="AL1725" s="113">
        <v>45</v>
      </c>
      <c r="AM1725" s="113" t="s">
        <v>9922</v>
      </c>
      <c r="AN1725" s="113" t="s">
        <v>23046</v>
      </c>
      <c r="AO1725" s="113" t="s">
        <v>4931</v>
      </c>
      <c r="AP1725" s="113">
        <v>2003</v>
      </c>
      <c r="AQ1725" s="113" t="s">
        <v>8</v>
      </c>
      <c r="AR1725" s="113" t="s">
        <v>20505</v>
      </c>
      <c r="AS1725" s="113" t="s">
        <v>14</v>
      </c>
      <c r="AT1725" s="113" t="s">
        <v>14</v>
      </c>
      <c r="AU1725" s="113" t="s">
        <v>16229</v>
      </c>
      <c r="AV1725" s="113" t="s">
        <v>14</v>
      </c>
      <c r="AW1725" s="113" t="s">
        <v>14</v>
      </c>
    </row>
    <row r="1726" spans="1:49">
      <c r="A1726" s="116" t="s">
        <v>3883</v>
      </c>
      <c r="B1726" s="113">
        <v>570027541</v>
      </c>
      <c r="C1726" s="113" t="s">
        <v>3884</v>
      </c>
      <c r="E1726" s="113" t="s">
        <v>110</v>
      </c>
      <c r="F1726" s="113" t="s">
        <v>8</v>
      </c>
      <c r="G1726" s="114">
        <v>27758</v>
      </c>
      <c r="H1726" s="113" t="s">
        <v>16230</v>
      </c>
      <c r="I1726" s="113" t="s">
        <v>9866</v>
      </c>
      <c r="J1726" s="113" t="s">
        <v>9872</v>
      </c>
      <c r="K1726" s="113" t="s">
        <v>38593</v>
      </c>
      <c r="L1726" s="113">
        <v>82194979899</v>
      </c>
      <c r="M1726" s="113" t="s">
        <v>38594</v>
      </c>
      <c r="O1726" s="113" t="s">
        <v>11818</v>
      </c>
      <c r="P1726" s="113" t="s">
        <v>38595</v>
      </c>
      <c r="Q1726" s="113" t="s">
        <v>38596</v>
      </c>
      <c r="R1726" s="113">
        <v>15</v>
      </c>
      <c r="S1726" s="113" t="s">
        <v>13</v>
      </c>
      <c r="T1726" s="113" t="s">
        <v>38597</v>
      </c>
      <c r="U1726" s="113" t="s">
        <v>38598</v>
      </c>
      <c r="V1726" s="114">
        <v>39387</v>
      </c>
      <c r="W1726" s="114">
        <v>39083</v>
      </c>
      <c r="X1726" s="113" t="s">
        <v>38599</v>
      </c>
      <c r="Y1726" s="114">
        <v>39720</v>
      </c>
      <c r="Z1726" s="114">
        <v>39722</v>
      </c>
      <c r="AA1726" s="113">
        <v>21</v>
      </c>
      <c r="AB1726" s="113" t="s">
        <v>24</v>
      </c>
      <c r="AC1726" s="113">
        <v>33</v>
      </c>
      <c r="AD1726" s="113" t="s">
        <v>10</v>
      </c>
      <c r="AE1726" s="114">
        <v>44470</v>
      </c>
      <c r="AF1726" s="113">
        <v>15</v>
      </c>
      <c r="AG1726" s="113">
        <v>9</v>
      </c>
      <c r="AH1726" s="113" t="s">
        <v>16263</v>
      </c>
      <c r="AI1726" s="117" t="s">
        <v>16264</v>
      </c>
      <c r="AK1726" s="114">
        <v>45302</v>
      </c>
      <c r="AL1726" s="113">
        <v>40</v>
      </c>
      <c r="AM1726" s="113" t="s">
        <v>9870</v>
      </c>
      <c r="AN1726" s="113" t="s">
        <v>16282</v>
      </c>
      <c r="AO1726" s="113" t="s">
        <v>113</v>
      </c>
      <c r="AP1726" s="113">
        <v>2012</v>
      </c>
      <c r="AQ1726" s="113" t="s">
        <v>91</v>
      </c>
      <c r="AR1726" s="113" t="s">
        <v>21876</v>
      </c>
      <c r="AS1726" s="113" t="s">
        <v>14</v>
      </c>
      <c r="AT1726" s="113" t="s">
        <v>14</v>
      </c>
      <c r="AU1726" s="113" t="s">
        <v>16229</v>
      </c>
      <c r="AV1726" s="113" t="s">
        <v>14</v>
      </c>
    </row>
    <row r="1727" spans="1:49">
      <c r="A1727" s="116" t="s">
        <v>6337</v>
      </c>
      <c r="C1727" s="113" t="s">
        <v>6338</v>
      </c>
      <c r="F1727" s="113" t="s">
        <v>8</v>
      </c>
      <c r="G1727" s="114">
        <v>27758</v>
      </c>
      <c r="H1727" s="113" t="s">
        <v>16230</v>
      </c>
      <c r="I1727" s="113" t="s">
        <v>9866</v>
      </c>
      <c r="J1727" s="113" t="s">
        <v>17219</v>
      </c>
      <c r="K1727" s="113" t="s">
        <v>37149</v>
      </c>
      <c r="L1727" s="113">
        <v>85395577804</v>
      </c>
      <c r="M1727" s="113" t="s">
        <v>13852</v>
      </c>
      <c r="O1727" s="113" t="s">
        <v>13853</v>
      </c>
      <c r="P1727" s="113" t="s">
        <v>37150</v>
      </c>
      <c r="Q1727" s="113" t="s">
        <v>37151</v>
      </c>
      <c r="R1727" s="113">
        <v>15</v>
      </c>
      <c r="S1727" s="113" t="s">
        <v>13</v>
      </c>
      <c r="T1727" s="113" t="s">
        <v>37152</v>
      </c>
      <c r="U1727" s="113" t="s">
        <v>37153</v>
      </c>
      <c r="V1727" s="114">
        <v>42047</v>
      </c>
      <c r="W1727" s="114">
        <v>42036</v>
      </c>
      <c r="X1727" s="113" t="s">
        <v>37154</v>
      </c>
      <c r="Y1727" s="114">
        <v>42612</v>
      </c>
      <c r="Z1727" s="114">
        <v>42614</v>
      </c>
      <c r="AA1727" s="113">
        <v>13</v>
      </c>
      <c r="AB1727" s="113" t="s">
        <v>357</v>
      </c>
      <c r="AC1727" s="113">
        <v>22</v>
      </c>
      <c r="AD1727" s="113" t="s">
        <v>25</v>
      </c>
      <c r="AE1727" s="114">
        <v>45017</v>
      </c>
      <c r="AF1727" s="113">
        <v>16</v>
      </c>
      <c r="AG1727" s="113">
        <v>1</v>
      </c>
      <c r="AH1727" s="113" t="s">
        <v>16263</v>
      </c>
      <c r="AI1727" s="117" t="s">
        <v>16325</v>
      </c>
      <c r="AK1727" s="114">
        <v>45302</v>
      </c>
      <c r="AL1727" s="113">
        <v>15</v>
      </c>
      <c r="AM1727" s="113" t="s">
        <v>9885</v>
      </c>
      <c r="AN1727" s="113" t="s">
        <v>16415</v>
      </c>
      <c r="AO1727" s="113" t="s">
        <v>517</v>
      </c>
      <c r="AP1727" s="113">
        <v>2007</v>
      </c>
      <c r="AQ1727" s="113" t="s">
        <v>8</v>
      </c>
      <c r="AR1727" s="113" t="s">
        <v>31106</v>
      </c>
      <c r="AS1727" s="113" t="s">
        <v>14</v>
      </c>
      <c r="AT1727" s="113" t="s">
        <v>14</v>
      </c>
      <c r="AU1727" s="113" t="s">
        <v>16229</v>
      </c>
      <c r="AV1727" s="113" t="s">
        <v>14</v>
      </c>
    </row>
    <row r="1728" spans="1:49">
      <c r="A1728" s="116" t="s">
        <v>7929</v>
      </c>
      <c r="B1728" s="113">
        <v>570018741</v>
      </c>
      <c r="C1728" s="113" t="s">
        <v>7930</v>
      </c>
      <c r="E1728" s="113" t="s">
        <v>41</v>
      </c>
      <c r="F1728" s="113" t="s">
        <v>37</v>
      </c>
      <c r="G1728" s="114">
        <v>27760</v>
      </c>
      <c r="H1728" s="113" t="s">
        <v>16230</v>
      </c>
      <c r="I1728" s="113" t="s">
        <v>9866</v>
      </c>
      <c r="J1728" s="113" t="s">
        <v>9872</v>
      </c>
      <c r="K1728" s="113" t="s">
        <v>42112</v>
      </c>
      <c r="L1728" s="113">
        <v>82298172273</v>
      </c>
      <c r="M1728" s="113" t="s">
        <v>42113</v>
      </c>
      <c r="O1728" s="113" t="s">
        <v>13490</v>
      </c>
      <c r="P1728" s="113" t="s">
        <v>42114</v>
      </c>
      <c r="Q1728" s="113" t="s">
        <v>42115</v>
      </c>
      <c r="R1728" s="113">
        <v>15</v>
      </c>
      <c r="S1728" s="113" t="s">
        <v>13</v>
      </c>
      <c r="T1728" s="113" t="s">
        <v>42116</v>
      </c>
      <c r="U1728" s="113" t="s">
        <v>42117</v>
      </c>
      <c r="V1728" s="114">
        <v>38498</v>
      </c>
      <c r="W1728" s="114">
        <v>38384</v>
      </c>
      <c r="X1728" s="113" t="s">
        <v>42118</v>
      </c>
      <c r="Y1728" s="114">
        <v>38775</v>
      </c>
      <c r="Z1728" s="114">
        <v>38777</v>
      </c>
      <c r="AA1728" s="113">
        <v>22</v>
      </c>
      <c r="AB1728" s="113" t="s">
        <v>25</v>
      </c>
      <c r="AC1728" s="113">
        <v>34</v>
      </c>
      <c r="AD1728" s="113" t="s">
        <v>18</v>
      </c>
      <c r="AE1728" s="114">
        <v>45017</v>
      </c>
      <c r="AF1728" s="113">
        <v>16</v>
      </c>
      <c r="AG1728" s="113">
        <v>2</v>
      </c>
      <c r="AH1728" s="113" t="s">
        <v>16226</v>
      </c>
      <c r="AI1728" s="117" t="s">
        <v>9891</v>
      </c>
      <c r="AK1728" s="114">
        <v>45120</v>
      </c>
      <c r="AL1728" s="113">
        <v>40</v>
      </c>
      <c r="AM1728" s="113" t="s">
        <v>9870</v>
      </c>
      <c r="AN1728" s="113" t="s">
        <v>16561</v>
      </c>
      <c r="AO1728" s="113" t="s">
        <v>42</v>
      </c>
      <c r="AP1728" s="113">
        <v>2013</v>
      </c>
      <c r="AQ1728" s="113" t="s">
        <v>6669</v>
      </c>
      <c r="AR1728" s="113" t="s">
        <v>42119</v>
      </c>
      <c r="AS1728" s="113" t="s">
        <v>14</v>
      </c>
      <c r="AT1728" s="113" t="s">
        <v>14</v>
      </c>
      <c r="AU1728" s="113" t="s">
        <v>16229</v>
      </c>
      <c r="AV1728" s="113" t="s">
        <v>14</v>
      </c>
      <c r="AW1728" s="113" t="s">
        <v>14</v>
      </c>
    </row>
    <row r="1729" spans="1:49">
      <c r="A1729" s="116" t="s">
        <v>3808</v>
      </c>
      <c r="B1729" s="113">
        <v>570020200</v>
      </c>
      <c r="C1729" s="113" t="s">
        <v>3809</v>
      </c>
      <c r="E1729" s="113" t="s">
        <v>3810</v>
      </c>
      <c r="F1729" s="113" t="s">
        <v>8</v>
      </c>
      <c r="G1729" s="114">
        <v>27760</v>
      </c>
      <c r="H1729" s="113" t="s">
        <v>16230</v>
      </c>
      <c r="I1729" s="113" t="s">
        <v>9866</v>
      </c>
      <c r="J1729" s="113" t="s">
        <v>9872</v>
      </c>
      <c r="K1729" s="113" t="s">
        <v>16860</v>
      </c>
      <c r="M1729" s="113" t="s">
        <v>13237</v>
      </c>
      <c r="O1729" s="113" t="s">
        <v>13238</v>
      </c>
      <c r="P1729" s="113" t="s">
        <v>16861</v>
      </c>
      <c r="Q1729" s="113" t="s">
        <v>16862</v>
      </c>
      <c r="R1729" s="113">
        <v>15</v>
      </c>
      <c r="S1729" s="113" t="s">
        <v>13</v>
      </c>
      <c r="T1729" s="113" t="s">
        <v>16863</v>
      </c>
      <c r="U1729" s="113" t="s">
        <v>16864</v>
      </c>
      <c r="V1729" s="114">
        <v>38852</v>
      </c>
      <c r="W1729" s="114">
        <v>38808</v>
      </c>
      <c r="X1729" s="113" t="s">
        <v>16865</v>
      </c>
      <c r="Y1729" s="114">
        <v>39230</v>
      </c>
      <c r="Z1729" s="114">
        <v>39234</v>
      </c>
      <c r="AA1729" s="113">
        <v>31</v>
      </c>
      <c r="AB1729" s="113" t="s">
        <v>9</v>
      </c>
      <c r="AC1729" s="113">
        <v>41</v>
      </c>
      <c r="AD1729" s="113" t="s">
        <v>52</v>
      </c>
      <c r="AE1729" s="114">
        <v>44835</v>
      </c>
      <c r="AF1729" s="113">
        <v>16</v>
      </c>
      <c r="AG1729" s="113">
        <v>6</v>
      </c>
      <c r="AH1729" s="113" t="s">
        <v>16226</v>
      </c>
      <c r="AI1729" s="117" t="s">
        <v>12045</v>
      </c>
      <c r="AK1729" s="114">
        <v>44925</v>
      </c>
      <c r="AL1729" s="113">
        <v>40</v>
      </c>
      <c r="AM1729" s="113" t="s">
        <v>9870</v>
      </c>
      <c r="AN1729" s="113" t="s">
        <v>16866</v>
      </c>
      <c r="AO1729" s="113" t="s">
        <v>3811</v>
      </c>
      <c r="AP1729" s="113">
        <v>2004</v>
      </c>
      <c r="AQ1729" s="113" t="s">
        <v>8</v>
      </c>
      <c r="AR1729" s="113" t="s">
        <v>16867</v>
      </c>
      <c r="AS1729" s="113" t="s">
        <v>14</v>
      </c>
      <c r="AT1729" s="113" t="s">
        <v>14</v>
      </c>
      <c r="AU1729" s="113" t="s">
        <v>16229</v>
      </c>
      <c r="AV1729" s="113" t="s">
        <v>14</v>
      </c>
      <c r="AW1729" s="113" t="s">
        <v>14</v>
      </c>
    </row>
    <row r="1730" spans="1:49">
      <c r="A1730" s="116" t="s">
        <v>425</v>
      </c>
      <c r="B1730" s="113">
        <v>570027720</v>
      </c>
      <c r="C1730" s="113" t="s">
        <v>426</v>
      </c>
      <c r="E1730" s="113" t="s">
        <v>7</v>
      </c>
      <c r="F1730" s="113" t="s">
        <v>8</v>
      </c>
      <c r="G1730" s="114">
        <v>27760</v>
      </c>
      <c r="H1730" s="113" t="s">
        <v>16218</v>
      </c>
      <c r="I1730" s="113" t="s">
        <v>9866</v>
      </c>
      <c r="J1730" s="113" t="s">
        <v>9872</v>
      </c>
      <c r="K1730" s="113" t="s">
        <v>33578</v>
      </c>
      <c r="L1730" s="113">
        <v>81245414828</v>
      </c>
      <c r="M1730" s="113" t="s">
        <v>11203</v>
      </c>
      <c r="O1730" s="113" t="s">
        <v>11204</v>
      </c>
      <c r="P1730" s="113" t="s">
        <v>33579</v>
      </c>
      <c r="Q1730" s="113" t="s">
        <v>33580</v>
      </c>
      <c r="R1730" s="113">
        <v>15</v>
      </c>
      <c r="S1730" s="113" t="s">
        <v>13</v>
      </c>
      <c r="T1730" s="113" t="s">
        <v>33581</v>
      </c>
      <c r="U1730" s="113" t="s">
        <v>33582</v>
      </c>
      <c r="V1730" s="114">
        <v>39387</v>
      </c>
      <c r="W1730" s="114">
        <v>39083</v>
      </c>
      <c r="X1730" s="113" t="s">
        <v>33583</v>
      </c>
      <c r="Y1730" s="114">
        <v>39720</v>
      </c>
      <c r="Z1730" s="114">
        <v>39722</v>
      </c>
      <c r="AA1730" s="113">
        <v>21</v>
      </c>
      <c r="AB1730" s="113" t="s">
        <v>24</v>
      </c>
      <c r="AC1730" s="113">
        <v>31</v>
      </c>
      <c r="AD1730" s="113" t="s">
        <v>9</v>
      </c>
      <c r="AE1730" s="114">
        <v>43556</v>
      </c>
      <c r="AF1730" s="113">
        <v>13</v>
      </c>
      <c r="AG1730" s="113">
        <v>3</v>
      </c>
      <c r="AH1730" s="113" t="s">
        <v>16263</v>
      </c>
      <c r="AI1730" s="117" t="s">
        <v>16264</v>
      </c>
      <c r="AK1730" s="114">
        <v>45302</v>
      </c>
      <c r="AL1730" s="113">
        <v>40</v>
      </c>
      <c r="AM1730" s="113" t="s">
        <v>9870</v>
      </c>
      <c r="AN1730" s="113" t="s">
        <v>16334</v>
      </c>
      <c r="AO1730" s="113" t="s">
        <v>383</v>
      </c>
      <c r="AP1730" s="113">
        <v>2016</v>
      </c>
      <c r="AQ1730" s="113" t="s">
        <v>8</v>
      </c>
      <c r="AR1730" s="113" t="s">
        <v>33584</v>
      </c>
      <c r="AS1730" s="113" t="s">
        <v>14</v>
      </c>
      <c r="AT1730" s="113" t="s">
        <v>14</v>
      </c>
      <c r="AU1730" s="113" t="s">
        <v>16229</v>
      </c>
      <c r="AV1730" s="113" t="s">
        <v>14</v>
      </c>
    </row>
    <row r="1731" spans="1:49">
      <c r="A1731" s="116" t="s">
        <v>5793</v>
      </c>
      <c r="B1731" s="113">
        <v>570013595</v>
      </c>
      <c r="C1731" s="113" t="s">
        <v>5794</v>
      </c>
      <c r="E1731" s="113" t="s">
        <v>5795</v>
      </c>
      <c r="F1731" s="113" t="s">
        <v>8</v>
      </c>
      <c r="G1731" s="114">
        <v>27767</v>
      </c>
      <c r="H1731" s="113" t="s">
        <v>16230</v>
      </c>
      <c r="I1731" s="113" t="s">
        <v>9866</v>
      </c>
      <c r="J1731" s="113" t="s">
        <v>9872</v>
      </c>
      <c r="K1731" s="113" t="s">
        <v>21349</v>
      </c>
      <c r="L1731" s="113">
        <v>81249743569</v>
      </c>
      <c r="M1731" s="113" t="s">
        <v>10995</v>
      </c>
      <c r="O1731" s="113" t="s">
        <v>10996</v>
      </c>
      <c r="P1731" s="113" t="s">
        <v>21350</v>
      </c>
      <c r="Q1731" s="113" t="s">
        <v>21351</v>
      </c>
      <c r="R1731" s="113">
        <v>15</v>
      </c>
      <c r="S1731" s="113" t="s">
        <v>13</v>
      </c>
      <c r="T1731" s="113" t="s">
        <v>21352</v>
      </c>
      <c r="U1731" s="113" t="s">
        <v>21353</v>
      </c>
      <c r="V1731" s="114">
        <v>37065</v>
      </c>
      <c r="W1731" s="114">
        <v>37073</v>
      </c>
      <c r="X1731" s="113" t="s">
        <v>21354</v>
      </c>
      <c r="Y1731" s="114">
        <v>37565</v>
      </c>
      <c r="Z1731" s="114">
        <v>37561</v>
      </c>
      <c r="AA1731" s="113">
        <v>21</v>
      </c>
      <c r="AB1731" s="113" t="s">
        <v>24</v>
      </c>
      <c r="AC1731" s="113">
        <v>41</v>
      </c>
      <c r="AD1731" s="113" t="s">
        <v>52</v>
      </c>
      <c r="AE1731" s="114">
        <v>45200</v>
      </c>
      <c r="AF1731" s="113">
        <v>20</v>
      </c>
      <c r="AG1731" s="113">
        <v>3</v>
      </c>
      <c r="AH1731" s="113" t="s">
        <v>9913</v>
      </c>
      <c r="AI1731" s="117" t="s">
        <v>4218</v>
      </c>
      <c r="AJ1731" s="113" t="s">
        <v>45509</v>
      </c>
      <c r="AK1731" s="114">
        <v>45120</v>
      </c>
      <c r="AL1731" s="113">
        <v>45</v>
      </c>
      <c r="AM1731" s="113" t="s">
        <v>9922</v>
      </c>
      <c r="AN1731" s="113" t="s">
        <v>18625</v>
      </c>
      <c r="AO1731" s="113" t="s">
        <v>1713</v>
      </c>
      <c r="AP1731" s="113">
        <v>2017</v>
      </c>
      <c r="AQ1731" s="113" t="s">
        <v>5236</v>
      </c>
      <c r="AR1731" s="113" t="s">
        <v>21355</v>
      </c>
      <c r="AS1731" s="113" t="s">
        <v>14</v>
      </c>
      <c r="AT1731" s="113" t="s">
        <v>14</v>
      </c>
      <c r="AU1731" s="113" t="s">
        <v>16229</v>
      </c>
      <c r="AV1731" s="113" t="s">
        <v>14</v>
      </c>
      <c r="AW1731" s="113" t="s">
        <v>14</v>
      </c>
    </row>
    <row r="1732" spans="1:49">
      <c r="A1732" s="116" t="s">
        <v>452</v>
      </c>
      <c r="C1732" s="113" t="s">
        <v>453</v>
      </c>
      <c r="F1732" s="113" t="s">
        <v>8</v>
      </c>
      <c r="G1732" s="114">
        <v>27768</v>
      </c>
      <c r="H1732" s="113" t="s">
        <v>16230</v>
      </c>
      <c r="I1732" s="113" t="s">
        <v>9866</v>
      </c>
      <c r="J1732" s="113" t="s">
        <v>9872</v>
      </c>
      <c r="K1732" s="113" t="s">
        <v>41332</v>
      </c>
      <c r="M1732" s="113" t="s">
        <v>14061</v>
      </c>
      <c r="O1732" s="113" t="s">
        <v>14062</v>
      </c>
      <c r="P1732" s="113" t="s">
        <v>41333</v>
      </c>
      <c r="Q1732" s="113" t="s">
        <v>41334</v>
      </c>
      <c r="R1732" s="113">
        <v>15</v>
      </c>
      <c r="S1732" s="113" t="s">
        <v>13</v>
      </c>
      <c r="T1732" s="113" t="s">
        <v>41335</v>
      </c>
      <c r="U1732" s="113" t="s">
        <v>41336</v>
      </c>
      <c r="V1732" s="114">
        <v>42030</v>
      </c>
      <c r="W1732" s="114">
        <v>41883</v>
      </c>
      <c r="X1732" s="113" t="s">
        <v>41337</v>
      </c>
      <c r="Y1732" s="114">
        <v>42339</v>
      </c>
      <c r="Z1732" s="114">
        <v>42339</v>
      </c>
      <c r="AA1732" s="113">
        <v>21</v>
      </c>
      <c r="AB1732" s="113" t="s">
        <v>24</v>
      </c>
      <c r="AC1732" s="113">
        <v>22</v>
      </c>
      <c r="AD1732" s="113" t="s">
        <v>25</v>
      </c>
      <c r="AE1732" s="114">
        <v>43556</v>
      </c>
      <c r="AF1732" s="113">
        <v>14</v>
      </c>
      <c r="AG1732" s="113">
        <v>6</v>
      </c>
      <c r="AH1732" s="113" t="s">
        <v>16263</v>
      </c>
      <c r="AI1732" s="117" t="s">
        <v>75</v>
      </c>
      <c r="AK1732" s="114">
        <v>43497</v>
      </c>
      <c r="AL1732" s="113">
        <v>15</v>
      </c>
      <c r="AM1732" s="113" t="s">
        <v>9885</v>
      </c>
      <c r="AN1732" s="113" t="s">
        <v>16607</v>
      </c>
      <c r="AO1732" s="113" t="s">
        <v>163</v>
      </c>
      <c r="AP1732" s="113">
        <v>1995</v>
      </c>
      <c r="AQ1732" s="113" t="s">
        <v>2436</v>
      </c>
      <c r="AR1732" s="113" t="s">
        <v>24155</v>
      </c>
      <c r="AS1732" s="113" t="s">
        <v>14</v>
      </c>
      <c r="AT1732" s="113" t="s">
        <v>14</v>
      </c>
      <c r="AU1732" s="113" t="s">
        <v>16229</v>
      </c>
      <c r="AV1732" s="113" t="s">
        <v>14</v>
      </c>
      <c r="AW1732" s="113" t="s">
        <v>14</v>
      </c>
    </row>
    <row r="1733" spans="1:49">
      <c r="A1733" s="116" t="s">
        <v>4956</v>
      </c>
      <c r="C1733" s="113" t="s">
        <v>4957</v>
      </c>
      <c r="F1733" s="113" t="s">
        <v>8</v>
      </c>
      <c r="G1733" s="114">
        <v>27773</v>
      </c>
      <c r="H1733" s="113" t="s">
        <v>16218</v>
      </c>
      <c r="I1733" s="113" t="s">
        <v>9866</v>
      </c>
      <c r="J1733" s="113" t="s">
        <v>17219</v>
      </c>
      <c r="K1733" s="113" t="s">
        <v>17534</v>
      </c>
      <c r="L1733" s="113">
        <v>81260110466</v>
      </c>
      <c r="M1733" s="113" t="s">
        <v>13965</v>
      </c>
      <c r="O1733" s="113" t="s">
        <v>13966</v>
      </c>
      <c r="P1733" s="113" t="s">
        <v>17535</v>
      </c>
      <c r="Q1733" s="113" t="s">
        <v>17536</v>
      </c>
      <c r="R1733" s="113">
        <v>15</v>
      </c>
      <c r="S1733" s="113" t="s">
        <v>13</v>
      </c>
      <c r="T1733" s="113" t="s">
        <v>17537</v>
      </c>
      <c r="U1733" s="113" t="s">
        <v>17538</v>
      </c>
      <c r="V1733" s="114">
        <v>40210</v>
      </c>
      <c r="W1733" s="114">
        <v>40179</v>
      </c>
      <c r="X1733" s="113" t="s">
        <v>17539</v>
      </c>
      <c r="Y1733" s="114">
        <v>40906</v>
      </c>
      <c r="Z1733" s="114">
        <v>40909</v>
      </c>
      <c r="AA1733" s="113">
        <v>21</v>
      </c>
      <c r="AB1733" s="113" t="s">
        <v>24</v>
      </c>
      <c r="AC1733" s="113">
        <v>23</v>
      </c>
      <c r="AD1733" s="113" t="s">
        <v>78</v>
      </c>
      <c r="AE1733" s="114">
        <v>43191</v>
      </c>
      <c r="AF1733" s="113">
        <v>13</v>
      </c>
      <c r="AG1733" s="113">
        <v>4</v>
      </c>
      <c r="AH1733" s="113" t="s">
        <v>16263</v>
      </c>
      <c r="AI1733" s="117" t="s">
        <v>4958</v>
      </c>
      <c r="AK1733" s="114">
        <v>43191</v>
      </c>
      <c r="AL1733" s="113">
        <v>15</v>
      </c>
      <c r="AM1733" s="113" t="s">
        <v>9885</v>
      </c>
      <c r="AN1733" s="113" t="s">
        <v>16693</v>
      </c>
      <c r="AO1733" s="113" t="s">
        <v>1022</v>
      </c>
      <c r="AP1733" s="113">
        <v>1997</v>
      </c>
      <c r="AQ1733" s="113" t="s">
        <v>8</v>
      </c>
      <c r="AR1733" s="113" t="s">
        <v>27971</v>
      </c>
      <c r="AS1733" s="113" t="s">
        <v>14</v>
      </c>
      <c r="AT1733" s="113" t="s">
        <v>14</v>
      </c>
      <c r="AU1733" s="113" t="s">
        <v>16229</v>
      </c>
      <c r="AV1733" s="113" t="s">
        <v>14</v>
      </c>
      <c r="AW1733" s="113" t="s">
        <v>14</v>
      </c>
    </row>
    <row r="1734" spans="1:49">
      <c r="A1734" s="116" t="s">
        <v>5137</v>
      </c>
      <c r="B1734" s="113">
        <v>570013997</v>
      </c>
      <c r="C1734" s="113" t="s">
        <v>5138</v>
      </c>
      <c r="E1734" s="113" t="s">
        <v>110</v>
      </c>
      <c r="F1734" s="113" t="s">
        <v>1295</v>
      </c>
      <c r="G1734" s="114">
        <v>27775</v>
      </c>
      <c r="H1734" s="113" t="s">
        <v>16218</v>
      </c>
      <c r="I1734" s="113" t="s">
        <v>9866</v>
      </c>
      <c r="J1734" s="113" t="s">
        <v>9872</v>
      </c>
      <c r="K1734" s="113" t="s">
        <v>37941</v>
      </c>
      <c r="L1734" s="113">
        <v>82219755025</v>
      </c>
      <c r="M1734" s="113" t="s">
        <v>37942</v>
      </c>
      <c r="O1734" s="113" t="s">
        <v>37943</v>
      </c>
      <c r="P1734" s="113" t="s">
        <v>37944</v>
      </c>
      <c r="Q1734" s="113" t="s">
        <v>37945</v>
      </c>
      <c r="R1734" s="113">
        <v>15</v>
      </c>
      <c r="S1734" s="113" t="s">
        <v>13</v>
      </c>
      <c r="T1734" s="113" t="s">
        <v>37946</v>
      </c>
      <c r="U1734" s="113" t="s">
        <v>37947</v>
      </c>
      <c r="V1734" s="114">
        <v>37557</v>
      </c>
      <c r="W1734" s="114">
        <v>37561</v>
      </c>
      <c r="X1734" s="113" t="s">
        <v>37948</v>
      </c>
      <c r="Y1734" s="114">
        <v>37945</v>
      </c>
      <c r="Z1734" s="114">
        <v>37956</v>
      </c>
      <c r="AA1734" s="113">
        <v>21</v>
      </c>
      <c r="AB1734" s="113" t="s">
        <v>24</v>
      </c>
      <c r="AC1734" s="113">
        <v>34</v>
      </c>
      <c r="AD1734" s="113" t="s">
        <v>18</v>
      </c>
      <c r="AE1734" s="114">
        <v>41913</v>
      </c>
      <c r="AF1734" s="113">
        <v>7</v>
      </c>
      <c r="AG1734" s="113">
        <v>11</v>
      </c>
      <c r="AH1734" s="113" t="s">
        <v>16263</v>
      </c>
      <c r="AI1734" s="117" t="s">
        <v>16264</v>
      </c>
      <c r="AK1734" s="114">
        <v>45302</v>
      </c>
      <c r="AL1734" s="113">
        <v>40</v>
      </c>
      <c r="AM1734" s="113" t="s">
        <v>9870</v>
      </c>
      <c r="AN1734" s="113" t="s">
        <v>16282</v>
      </c>
      <c r="AO1734" s="113" t="s">
        <v>113</v>
      </c>
      <c r="AP1734" s="113">
        <v>2007</v>
      </c>
      <c r="AQ1734" s="113" t="s">
        <v>5236</v>
      </c>
      <c r="AR1734" s="113" t="s">
        <v>37912</v>
      </c>
      <c r="AS1734" s="113" t="s">
        <v>14</v>
      </c>
      <c r="AT1734" s="113" t="s">
        <v>14</v>
      </c>
      <c r="AU1734" s="113" t="s">
        <v>16229</v>
      </c>
      <c r="AV1734" s="113" t="s">
        <v>14</v>
      </c>
    </row>
    <row r="1735" spans="1:49">
      <c r="A1735" s="116" t="s">
        <v>5143</v>
      </c>
      <c r="B1735" s="113">
        <v>570027773</v>
      </c>
      <c r="C1735" s="113" t="s">
        <v>5144</v>
      </c>
      <c r="E1735" s="113" t="s">
        <v>34</v>
      </c>
      <c r="F1735" s="113" t="s">
        <v>8</v>
      </c>
      <c r="G1735" s="114">
        <v>27779</v>
      </c>
      <c r="H1735" s="113" t="s">
        <v>16218</v>
      </c>
      <c r="I1735" s="113" t="s">
        <v>9866</v>
      </c>
      <c r="J1735" s="113" t="s">
        <v>9872</v>
      </c>
      <c r="K1735" s="113" t="s">
        <v>37356</v>
      </c>
      <c r="L1735" s="113">
        <v>82188748084</v>
      </c>
      <c r="M1735" s="113" t="s">
        <v>11662</v>
      </c>
      <c r="O1735" s="113" t="s">
        <v>11663</v>
      </c>
      <c r="P1735" s="113" t="s">
        <v>37357</v>
      </c>
      <c r="Q1735" s="113" t="s">
        <v>37358</v>
      </c>
      <c r="R1735" s="113">
        <v>15</v>
      </c>
      <c r="S1735" s="113" t="s">
        <v>13</v>
      </c>
      <c r="T1735" s="113" t="s">
        <v>37359</v>
      </c>
      <c r="U1735" s="113" t="s">
        <v>37360</v>
      </c>
      <c r="V1735" s="114">
        <v>39387</v>
      </c>
      <c r="W1735" s="114">
        <v>39083</v>
      </c>
      <c r="X1735" s="113" t="s">
        <v>37361</v>
      </c>
      <c r="Y1735" s="114">
        <v>39720</v>
      </c>
      <c r="Z1735" s="114">
        <v>39722</v>
      </c>
      <c r="AA1735" s="113">
        <v>21</v>
      </c>
      <c r="AB1735" s="113" t="s">
        <v>24</v>
      </c>
      <c r="AC1735" s="113">
        <v>34</v>
      </c>
      <c r="AD1735" s="113" t="s">
        <v>18</v>
      </c>
      <c r="AE1735" s="114">
        <v>44835</v>
      </c>
      <c r="AF1735" s="113">
        <v>13</v>
      </c>
      <c r="AG1735" s="113">
        <v>9</v>
      </c>
      <c r="AH1735" s="113" t="s">
        <v>16263</v>
      </c>
      <c r="AI1735" s="117" t="s">
        <v>16264</v>
      </c>
      <c r="AK1735" s="114">
        <v>45302</v>
      </c>
      <c r="AL1735" s="113">
        <v>40</v>
      </c>
      <c r="AM1735" s="113" t="s">
        <v>9870</v>
      </c>
      <c r="AN1735" s="113" t="s">
        <v>16399</v>
      </c>
      <c r="AO1735" s="113" t="s">
        <v>169</v>
      </c>
      <c r="AP1735" s="113">
        <v>2006</v>
      </c>
      <c r="AQ1735" s="113" t="s">
        <v>8</v>
      </c>
      <c r="AR1735" s="113" t="s">
        <v>25232</v>
      </c>
      <c r="AS1735" s="113" t="s">
        <v>14</v>
      </c>
      <c r="AT1735" s="113" t="s">
        <v>14</v>
      </c>
      <c r="AU1735" s="113" t="s">
        <v>16229</v>
      </c>
      <c r="AV1735" s="113" t="s">
        <v>14</v>
      </c>
    </row>
    <row r="1736" spans="1:49">
      <c r="A1736" s="116" t="s">
        <v>8159</v>
      </c>
      <c r="C1736" s="113" t="s">
        <v>8160</v>
      </c>
      <c r="E1736" s="113" t="s">
        <v>244</v>
      </c>
      <c r="F1736" s="113" t="s">
        <v>4528</v>
      </c>
      <c r="G1736" s="114">
        <v>27783</v>
      </c>
      <c r="H1736" s="113" t="s">
        <v>16218</v>
      </c>
      <c r="I1736" s="113" t="s">
        <v>9866</v>
      </c>
      <c r="J1736" s="113" t="s">
        <v>9872</v>
      </c>
      <c r="K1736" s="113" t="s">
        <v>28184</v>
      </c>
      <c r="L1736" s="113">
        <v>85341007000</v>
      </c>
      <c r="M1736" s="113" t="s">
        <v>14998</v>
      </c>
      <c r="O1736" s="113" t="s">
        <v>14999</v>
      </c>
      <c r="P1736" s="113" t="s">
        <v>28185</v>
      </c>
      <c r="Q1736" s="113" t="s">
        <v>28186</v>
      </c>
      <c r="R1736" s="113">
        <v>15</v>
      </c>
      <c r="S1736" s="113" t="s">
        <v>13</v>
      </c>
      <c r="T1736" s="113" t="s">
        <v>28187</v>
      </c>
      <c r="U1736" s="113" t="s">
        <v>28188</v>
      </c>
      <c r="V1736" s="114">
        <v>39965</v>
      </c>
      <c r="W1736" s="114">
        <v>39904</v>
      </c>
      <c r="X1736" s="113" t="s">
        <v>28189</v>
      </c>
      <c r="Y1736" s="114">
        <v>40542</v>
      </c>
      <c r="Z1736" s="114">
        <v>40544</v>
      </c>
      <c r="AA1736" s="113">
        <v>31</v>
      </c>
      <c r="AB1736" s="113" t="s">
        <v>9</v>
      </c>
      <c r="AC1736" s="113">
        <v>34</v>
      </c>
      <c r="AD1736" s="113" t="s">
        <v>18</v>
      </c>
      <c r="AE1736" s="114">
        <v>44652</v>
      </c>
      <c r="AF1736" s="113">
        <v>9</v>
      </c>
      <c r="AG1736" s="113">
        <v>0</v>
      </c>
      <c r="AH1736" s="113" t="s">
        <v>16226</v>
      </c>
      <c r="AI1736" s="117" t="s">
        <v>9891</v>
      </c>
      <c r="AK1736" s="114">
        <v>43721</v>
      </c>
      <c r="AL1736" s="113">
        <v>40</v>
      </c>
      <c r="AM1736" s="113" t="s">
        <v>9870</v>
      </c>
      <c r="AN1736" s="113" t="s">
        <v>16670</v>
      </c>
      <c r="AO1736" s="113" t="s">
        <v>94</v>
      </c>
      <c r="AP1736" s="113">
        <v>1999</v>
      </c>
      <c r="AQ1736" s="113" t="s">
        <v>8</v>
      </c>
      <c r="AR1736" s="113" t="s">
        <v>20489</v>
      </c>
      <c r="AS1736" s="113" t="s">
        <v>14</v>
      </c>
      <c r="AT1736" s="113" t="s">
        <v>14</v>
      </c>
      <c r="AU1736" s="113" t="s">
        <v>16229</v>
      </c>
      <c r="AV1736" s="113" t="s">
        <v>14</v>
      </c>
      <c r="AW1736" s="113" t="s">
        <v>14</v>
      </c>
    </row>
    <row r="1737" spans="1:49">
      <c r="A1737" s="116" t="s">
        <v>7127</v>
      </c>
      <c r="B1737" s="113">
        <v>570021319</v>
      </c>
      <c r="C1737" s="113" t="s">
        <v>6332</v>
      </c>
      <c r="E1737" s="113" t="s">
        <v>110</v>
      </c>
      <c r="F1737" s="113" t="s">
        <v>37</v>
      </c>
      <c r="G1737" s="114">
        <v>27786</v>
      </c>
      <c r="H1737" s="113" t="s">
        <v>16230</v>
      </c>
      <c r="I1737" s="113" t="s">
        <v>9866</v>
      </c>
      <c r="J1737" s="113" t="s">
        <v>9872</v>
      </c>
      <c r="K1737" s="113" t="s">
        <v>29719</v>
      </c>
      <c r="L1737" s="113">
        <v>81331410534</v>
      </c>
      <c r="M1737" s="113" t="s">
        <v>29720</v>
      </c>
      <c r="O1737" s="113" t="s">
        <v>29721</v>
      </c>
      <c r="P1737" s="113" t="s">
        <v>29722</v>
      </c>
      <c r="Q1737" s="113" t="s">
        <v>29723</v>
      </c>
      <c r="R1737" s="113">
        <v>15</v>
      </c>
      <c r="S1737" s="113" t="s">
        <v>13</v>
      </c>
      <c r="T1737" s="113" t="s">
        <v>29724</v>
      </c>
      <c r="U1737" s="113" t="s">
        <v>29725</v>
      </c>
      <c r="V1737" s="114">
        <v>39038</v>
      </c>
      <c r="W1737" s="114">
        <v>38808</v>
      </c>
      <c r="X1737" s="113" t="s">
        <v>29726</v>
      </c>
      <c r="Y1737" s="114">
        <v>39353</v>
      </c>
      <c r="Z1737" s="114">
        <v>39356</v>
      </c>
      <c r="AA1737" s="113">
        <v>31</v>
      </c>
      <c r="AB1737" s="113" t="s">
        <v>9</v>
      </c>
      <c r="AC1737" s="113">
        <v>34</v>
      </c>
      <c r="AD1737" s="113" t="s">
        <v>18</v>
      </c>
      <c r="AE1737" s="114">
        <v>43374</v>
      </c>
      <c r="AF1737" s="113">
        <v>16</v>
      </c>
      <c r="AG1737" s="113">
        <v>5</v>
      </c>
      <c r="AH1737" s="113" t="s">
        <v>16226</v>
      </c>
      <c r="AI1737" s="117" t="s">
        <v>11214</v>
      </c>
      <c r="AK1737" s="114">
        <v>44925</v>
      </c>
      <c r="AL1737" s="113">
        <v>40</v>
      </c>
      <c r="AM1737" s="113" t="s">
        <v>9870</v>
      </c>
      <c r="AN1737" s="113" t="s">
        <v>18417</v>
      </c>
      <c r="AO1737" s="113" t="s">
        <v>399</v>
      </c>
      <c r="AP1737" s="113">
        <v>2000</v>
      </c>
      <c r="AQ1737" s="113" t="s">
        <v>8</v>
      </c>
      <c r="AR1737" s="113" t="s">
        <v>29718</v>
      </c>
      <c r="AS1737" s="113" t="s">
        <v>14</v>
      </c>
      <c r="AT1737" s="113" t="s">
        <v>14</v>
      </c>
      <c r="AU1737" s="113" t="s">
        <v>16229</v>
      </c>
      <c r="AV1737" s="113" t="s">
        <v>14</v>
      </c>
      <c r="AW1737" s="113" t="s">
        <v>14</v>
      </c>
    </row>
    <row r="1738" spans="1:49">
      <c r="A1738" s="116" t="s">
        <v>8680</v>
      </c>
      <c r="B1738" s="113">
        <v>570021355</v>
      </c>
      <c r="C1738" s="113" t="s">
        <v>8681</v>
      </c>
      <c r="E1738" s="113" t="s">
        <v>1453</v>
      </c>
      <c r="F1738" s="113" t="s">
        <v>8</v>
      </c>
      <c r="G1738" s="114">
        <v>27787</v>
      </c>
      <c r="H1738" s="113" t="s">
        <v>16230</v>
      </c>
      <c r="I1738" s="113" t="s">
        <v>9866</v>
      </c>
      <c r="J1738" s="113" t="s">
        <v>17219</v>
      </c>
      <c r="K1738" s="113" t="s">
        <v>24005</v>
      </c>
      <c r="L1738" s="113">
        <v>85245793936</v>
      </c>
      <c r="M1738" s="113" t="s">
        <v>13550</v>
      </c>
      <c r="O1738" s="113" t="s">
        <v>13551</v>
      </c>
      <c r="P1738" s="113" t="s">
        <v>24006</v>
      </c>
      <c r="Q1738" s="113" t="s">
        <v>24007</v>
      </c>
      <c r="R1738" s="113">
        <v>15</v>
      </c>
      <c r="S1738" s="113" t="s">
        <v>13</v>
      </c>
      <c r="T1738" s="113" t="s">
        <v>24008</v>
      </c>
      <c r="U1738" s="113" t="s">
        <v>24009</v>
      </c>
      <c r="V1738" s="114">
        <v>39038</v>
      </c>
      <c r="W1738" s="114">
        <v>38808</v>
      </c>
      <c r="X1738" s="113" t="s">
        <v>24010</v>
      </c>
      <c r="Y1738" s="114">
        <v>39353</v>
      </c>
      <c r="Z1738" s="114">
        <v>39356</v>
      </c>
      <c r="AA1738" s="113">
        <v>23</v>
      </c>
      <c r="AB1738" s="113" t="s">
        <v>78</v>
      </c>
      <c r="AC1738" s="113">
        <v>33</v>
      </c>
      <c r="AD1738" s="113" t="s">
        <v>10</v>
      </c>
      <c r="AE1738" s="114">
        <v>44105</v>
      </c>
      <c r="AF1738" s="113">
        <v>18</v>
      </c>
      <c r="AG1738" s="113">
        <v>10</v>
      </c>
      <c r="AH1738" s="113" t="s">
        <v>9913</v>
      </c>
      <c r="AI1738" s="117" t="s">
        <v>621</v>
      </c>
      <c r="AJ1738" s="113" t="s">
        <v>45516</v>
      </c>
      <c r="AK1738" s="114">
        <v>43222</v>
      </c>
      <c r="AL1738" s="113">
        <v>35</v>
      </c>
      <c r="AM1738" s="113" t="s">
        <v>9978</v>
      </c>
      <c r="AN1738" s="113" t="s">
        <v>17439</v>
      </c>
      <c r="AO1738" s="113" t="s">
        <v>1160</v>
      </c>
      <c r="AP1738" s="113">
        <v>2010</v>
      </c>
      <c r="AQ1738" s="113" t="s">
        <v>1298</v>
      </c>
      <c r="AR1738" s="113" t="s">
        <v>24011</v>
      </c>
      <c r="AS1738" s="113" t="s">
        <v>14</v>
      </c>
      <c r="AT1738" s="113" t="s">
        <v>14</v>
      </c>
      <c r="AU1738" s="113" t="s">
        <v>16229</v>
      </c>
      <c r="AV1738" s="113" t="s">
        <v>14</v>
      </c>
      <c r="AW1738" s="113" t="s">
        <v>14</v>
      </c>
    </row>
    <row r="1739" spans="1:49">
      <c r="A1739" s="116" t="s">
        <v>7733</v>
      </c>
      <c r="B1739" s="113">
        <v>140325129</v>
      </c>
      <c r="C1739" s="113" t="s">
        <v>7734</v>
      </c>
      <c r="E1739" s="113" t="s">
        <v>103</v>
      </c>
      <c r="F1739" s="113" t="s">
        <v>4906</v>
      </c>
      <c r="G1739" s="114">
        <v>27789</v>
      </c>
      <c r="H1739" s="113" t="s">
        <v>16218</v>
      </c>
      <c r="I1739" s="113" t="s">
        <v>9866</v>
      </c>
      <c r="J1739" s="113" t="s">
        <v>9872</v>
      </c>
      <c r="K1739" s="113" t="s">
        <v>35100</v>
      </c>
      <c r="L1739" s="113">
        <v>81356783562</v>
      </c>
      <c r="M1739" s="113" t="s">
        <v>15367</v>
      </c>
      <c r="O1739" s="113" t="s">
        <v>35101</v>
      </c>
      <c r="P1739" s="113" t="s">
        <v>35102</v>
      </c>
      <c r="Q1739" s="113" t="s">
        <v>35103</v>
      </c>
      <c r="R1739" s="113">
        <v>15</v>
      </c>
      <c r="S1739" s="113" t="s">
        <v>13</v>
      </c>
      <c r="T1739" s="113" t="s">
        <v>35104</v>
      </c>
      <c r="U1739" s="113" t="s">
        <v>35105</v>
      </c>
      <c r="V1739" s="114">
        <v>35265</v>
      </c>
      <c r="W1739" s="114">
        <v>35125</v>
      </c>
      <c r="X1739" s="113" t="s">
        <v>35106</v>
      </c>
      <c r="Y1739" s="114">
        <v>35846</v>
      </c>
      <c r="Z1739" s="114">
        <v>35855</v>
      </c>
      <c r="AA1739" s="113">
        <v>21</v>
      </c>
      <c r="AB1739" s="113" t="s">
        <v>24</v>
      </c>
      <c r="AC1739" s="113">
        <v>34</v>
      </c>
      <c r="AD1739" s="113" t="s">
        <v>18</v>
      </c>
      <c r="AE1739" s="114">
        <v>42644</v>
      </c>
      <c r="AF1739" s="113">
        <v>15</v>
      </c>
      <c r="AG1739" s="113">
        <v>7</v>
      </c>
      <c r="AH1739" s="113" t="s">
        <v>9913</v>
      </c>
      <c r="AI1739" s="117" t="s">
        <v>8313</v>
      </c>
      <c r="AJ1739" s="113" t="s">
        <v>45509</v>
      </c>
      <c r="AK1739" s="114">
        <v>44558</v>
      </c>
      <c r="AL1739" s="113">
        <v>30</v>
      </c>
      <c r="AM1739" s="113" t="s">
        <v>9882</v>
      </c>
      <c r="AN1739" s="113" t="s">
        <v>16273</v>
      </c>
      <c r="AO1739" s="113" t="s">
        <v>107</v>
      </c>
      <c r="AP1739" s="113">
        <v>2012</v>
      </c>
      <c r="AQ1739" s="113" t="s">
        <v>3314</v>
      </c>
      <c r="AR1739" s="113" t="s">
        <v>17475</v>
      </c>
      <c r="AS1739" s="113" t="s">
        <v>14</v>
      </c>
      <c r="AT1739" s="113" t="s">
        <v>14</v>
      </c>
      <c r="AU1739" s="113" t="s">
        <v>16229</v>
      </c>
      <c r="AV1739" s="113" t="s">
        <v>14</v>
      </c>
      <c r="AW1739" s="113" t="s">
        <v>14</v>
      </c>
    </row>
    <row r="1740" spans="1:49">
      <c r="A1740" s="116" t="s">
        <v>5488</v>
      </c>
      <c r="C1740" s="113" t="s">
        <v>5489</v>
      </c>
      <c r="E1740" s="113" t="s">
        <v>41</v>
      </c>
      <c r="F1740" s="113" t="s">
        <v>1089</v>
      </c>
      <c r="G1740" s="114">
        <v>27791</v>
      </c>
      <c r="H1740" s="113" t="s">
        <v>16230</v>
      </c>
      <c r="I1740" s="113" t="s">
        <v>9866</v>
      </c>
      <c r="J1740" s="113" t="s">
        <v>9872</v>
      </c>
      <c r="K1740" s="113" t="s">
        <v>35883</v>
      </c>
      <c r="L1740" s="113">
        <v>81340892258</v>
      </c>
      <c r="M1740" s="113" t="s">
        <v>35884</v>
      </c>
      <c r="O1740" s="113" t="s">
        <v>14746</v>
      </c>
      <c r="P1740" s="113" t="s">
        <v>35885</v>
      </c>
      <c r="Q1740" s="113" t="s">
        <v>35886</v>
      </c>
      <c r="R1740" s="113">
        <v>15</v>
      </c>
      <c r="S1740" s="113" t="s">
        <v>13</v>
      </c>
      <c r="T1740" s="113" t="s">
        <v>35887</v>
      </c>
      <c r="U1740" s="113" t="s">
        <v>35888</v>
      </c>
      <c r="V1740" s="114">
        <v>42123</v>
      </c>
      <c r="W1740" s="114">
        <v>42125</v>
      </c>
      <c r="X1740" s="113" t="s">
        <v>35889</v>
      </c>
      <c r="Y1740" s="114">
        <v>42612</v>
      </c>
      <c r="Z1740" s="114">
        <v>42614</v>
      </c>
      <c r="AA1740" s="113">
        <v>21</v>
      </c>
      <c r="AB1740" s="113" t="s">
        <v>24</v>
      </c>
      <c r="AC1740" s="113">
        <v>32</v>
      </c>
      <c r="AD1740" s="113" t="s">
        <v>84</v>
      </c>
      <c r="AE1740" s="114">
        <v>45505</v>
      </c>
      <c r="AF1740" s="113">
        <v>15</v>
      </c>
      <c r="AG1740" s="113">
        <v>1</v>
      </c>
      <c r="AH1740" s="113" t="s">
        <v>16226</v>
      </c>
      <c r="AI1740" s="117" t="s">
        <v>9875</v>
      </c>
      <c r="AK1740" s="114">
        <v>44136</v>
      </c>
      <c r="AL1740" s="113">
        <v>40</v>
      </c>
      <c r="AM1740" s="113" t="s">
        <v>9870</v>
      </c>
      <c r="AN1740" s="113" t="s">
        <v>16561</v>
      </c>
      <c r="AO1740" s="113" t="s">
        <v>42</v>
      </c>
      <c r="AP1740" s="113">
        <v>2014</v>
      </c>
      <c r="AQ1740" s="113" t="s">
        <v>8</v>
      </c>
      <c r="AR1740" s="113" t="s">
        <v>23364</v>
      </c>
      <c r="AS1740" s="113" t="s">
        <v>14</v>
      </c>
      <c r="AT1740" s="113" t="s">
        <v>14</v>
      </c>
      <c r="AU1740" s="113" t="s">
        <v>16229</v>
      </c>
      <c r="AV1740" s="113" t="s">
        <v>14</v>
      </c>
      <c r="AW1740" s="113" t="s">
        <v>14</v>
      </c>
    </row>
    <row r="1741" spans="1:49">
      <c r="A1741" s="116" t="s">
        <v>3646</v>
      </c>
      <c r="B1741" s="113">
        <v>140340094</v>
      </c>
      <c r="C1741" s="113" t="s">
        <v>3647</v>
      </c>
      <c r="E1741" s="113" t="s">
        <v>103</v>
      </c>
      <c r="F1741" s="113" t="s">
        <v>1454</v>
      </c>
      <c r="G1741" s="114">
        <v>27793</v>
      </c>
      <c r="H1741" s="113" t="s">
        <v>16218</v>
      </c>
      <c r="I1741" s="113" t="s">
        <v>9866</v>
      </c>
      <c r="J1741" s="113" t="s">
        <v>9872</v>
      </c>
      <c r="K1741" s="113" t="s">
        <v>41536</v>
      </c>
      <c r="L1741" s="113">
        <v>82348824308</v>
      </c>
      <c r="M1741" s="113" t="s">
        <v>9988</v>
      </c>
      <c r="O1741" s="113" t="s">
        <v>9989</v>
      </c>
      <c r="P1741" s="113" t="s">
        <v>41537</v>
      </c>
      <c r="Q1741" s="113" t="s">
        <v>41538</v>
      </c>
      <c r="R1741" s="113">
        <v>15</v>
      </c>
      <c r="S1741" s="113" t="s">
        <v>13</v>
      </c>
      <c r="T1741" s="113" t="s">
        <v>41539</v>
      </c>
      <c r="U1741" s="113" t="s">
        <v>41540</v>
      </c>
      <c r="V1741" s="114">
        <v>35934</v>
      </c>
      <c r="W1741" s="114">
        <v>35855</v>
      </c>
      <c r="X1741" s="113" t="s">
        <v>41541</v>
      </c>
      <c r="Y1741" s="114">
        <v>36316</v>
      </c>
      <c r="Z1741" s="114">
        <v>36342</v>
      </c>
      <c r="AA1741" s="113">
        <v>21</v>
      </c>
      <c r="AB1741" s="113" t="s">
        <v>24</v>
      </c>
      <c r="AC1741" s="113">
        <v>34</v>
      </c>
      <c r="AD1741" s="113" t="s">
        <v>18</v>
      </c>
      <c r="AE1741" s="114">
        <v>41913</v>
      </c>
      <c r="AF1741" s="113">
        <v>11</v>
      </c>
      <c r="AG1741" s="113">
        <v>7</v>
      </c>
      <c r="AH1741" s="113" t="s">
        <v>16226</v>
      </c>
      <c r="AI1741" s="117" t="s">
        <v>302</v>
      </c>
      <c r="AK1741" s="114">
        <v>41913</v>
      </c>
      <c r="AL1741" s="113">
        <v>30</v>
      </c>
      <c r="AM1741" s="113" t="s">
        <v>9882</v>
      </c>
      <c r="AN1741" s="113" t="s">
        <v>16273</v>
      </c>
      <c r="AO1741" s="113" t="s">
        <v>107</v>
      </c>
      <c r="AP1741" s="113">
        <v>2003</v>
      </c>
      <c r="AQ1741" s="113" t="s">
        <v>3314</v>
      </c>
      <c r="AR1741" s="113" t="s">
        <v>17475</v>
      </c>
      <c r="AS1741" s="113" t="s">
        <v>14</v>
      </c>
      <c r="AT1741" s="113" t="s">
        <v>14</v>
      </c>
      <c r="AU1741" s="113" t="s">
        <v>16229</v>
      </c>
      <c r="AV1741" s="113" t="s">
        <v>14</v>
      </c>
      <c r="AW1741" s="113" t="s">
        <v>14</v>
      </c>
    </row>
    <row r="1742" spans="1:49">
      <c r="A1742" s="116" t="s">
        <v>1052</v>
      </c>
      <c r="B1742" s="113">
        <v>570014034</v>
      </c>
      <c r="C1742" s="113" t="s">
        <v>1053</v>
      </c>
      <c r="D1742" s="113" t="s">
        <v>16422</v>
      </c>
      <c r="E1742" s="113" t="s">
        <v>18179</v>
      </c>
      <c r="F1742" s="113" t="s">
        <v>1054</v>
      </c>
      <c r="G1742" s="114">
        <v>27793</v>
      </c>
      <c r="H1742" s="113" t="s">
        <v>16230</v>
      </c>
      <c r="I1742" s="113" t="s">
        <v>9896</v>
      </c>
      <c r="J1742" s="113" t="s">
        <v>9872</v>
      </c>
      <c r="K1742" s="113" t="s">
        <v>20694</v>
      </c>
      <c r="L1742" s="113">
        <v>82188851076</v>
      </c>
      <c r="M1742" s="113" t="s">
        <v>45902</v>
      </c>
      <c r="O1742" s="113" t="s">
        <v>20695</v>
      </c>
      <c r="P1742" s="113" t="s">
        <v>20696</v>
      </c>
      <c r="Q1742" s="113" t="s">
        <v>20697</v>
      </c>
      <c r="R1742" s="113">
        <v>15</v>
      </c>
      <c r="S1742" s="113" t="s">
        <v>13</v>
      </c>
      <c r="T1742" s="113" t="s">
        <v>20698</v>
      </c>
      <c r="U1742" s="113" t="s">
        <v>20699</v>
      </c>
      <c r="V1742" s="114">
        <v>37557</v>
      </c>
      <c r="W1742" s="114">
        <v>37561</v>
      </c>
      <c r="X1742" s="113" t="s">
        <v>20700</v>
      </c>
      <c r="Y1742" s="114">
        <v>37884</v>
      </c>
      <c r="Z1742" s="114">
        <v>37956</v>
      </c>
      <c r="AA1742" s="113">
        <v>21</v>
      </c>
      <c r="AB1742" s="113" t="s">
        <v>24</v>
      </c>
      <c r="AC1742" s="113">
        <v>34</v>
      </c>
      <c r="AD1742" s="113" t="s">
        <v>18</v>
      </c>
      <c r="AE1742" s="114">
        <v>45566</v>
      </c>
      <c r="AF1742" s="113">
        <v>22</v>
      </c>
      <c r="AG1742" s="113">
        <v>11</v>
      </c>
      <c r="AH1742" s="113" t="s">
        <v>16226</v>
      </c>
      <c r="AI1742" s="117" t="s">
        <v>10991</v>
      </c>
      <c r="AK1742" s="114">
        <v>45566</v>
      </c>
      <c r="AL1742" s="113">
        <v>40</v>
      </c>
      <c r="AM1742" s="113" t="s">
        <v>9870</v>
      </c>
      <c r="AN1742" s="113" t="s">
        <v>16428</v>
      </c>
      <c r="AO1742" s="113" t="s">
        <v>16429</v>
      </c>
      <c r="AP1742" s="113">
        <v>2023</v>
      </c>
      <c r="AQ1742" s="113" t="s">
        <v>5236</v>
      </c>
      <c r="AR1742" s="113" t="s">
        <v>16437</v>
      </c>
      <c r="AS1742" s="113" t="s">
        <v>14</v>
      </c>
      <c r="AT1742" s="113" t="s">
        <v>14</v>
      </c>
      <c r="AU1742" s="113" t="s">
        <v>16229</v>
      </c>
      <c r="AV1742" s="113" t="s">
        <v>14</v>
      </c>
    </row>
    <row r="1743" spans="1:49">
      <c r="A1743" s="116" t="s">
        <v>3111</v>
      </c>
      <c r="C1743" s="113" t="s">
        <v>3112</v>
      </c>
      <c r="E1743" s="113" t="s">
        <v>41</v>
      </c>
      <c r="F1743" s="113" t="s">
        <v>8</v>
      </c>
      <c r="G1743" s="114">
        <v>27794</v>
      </c>
      <c r="H1743" s="113" t="s">
        <v>16218</v>
      </c>
      <c r="I1743" s="113" t="s">
        <v>9866</v>
      </c>
      <c r="J1743" s="113" t="s">
        <v>9872</v>
      </c>
      <c r="K1743" s="113" t="s">
        <v>27348</v>
      </c>
      <c r="L1743" s="113">
        <v>85241085955</v>
      </c>
      <c r="M1743" s="113" t="s">
        <v>12320</v>
      </c>
      <c r="O1743" s="113" t="s">
        <v>10433</v>
      </c>
      <c r="P1743" s="113" t="s">
        <v>27349</v>
      </c>
      <c r="Q1743" s="113" t="s">
        <v>27350</v>
      </c>
      <c r="R1743" s="113">
        <v>15</v>
      </c>
      <c r="S1743" s="113" t="s">
        <v>13</v>
      </c>
      <c r="T1743" s="113" t="s">
        <v>27351</v>
      </c>
      <c r="U1743" s="113" t="s">
        <v>27352</v>
      </c>
      <c r="V1743" s="114">
        <v>41976</v>
      </c>
      <c r="W1743" s="114">
        <v>41883</v>
      </c>
      <c r="X1743" s="113" t="s">
        <v>27353</v>
      </c>
      <c r="Y1743" s="114">
        <v>42339</v>
      </c>
      <c r="Z1743" s="114">
        <v>42339</v>
      </c>
      <c r="AA1743" s="113">
        <v>21</v>
      </c>
      <c r="AB1743" s="113" t="s">
        <v>24</v>
      </c>
      <c r="AC1743" s="113">
        <v>31</v>
      </c>
      <c r="AD1743" s="113" t="s">
        <v>9</v>
      </c>
      <c r="AE1743" s="114">
        <v>43922</v>
      </c>
      <c r="AF1743" s="113">
        <v>10</v>
      </c>
      <c r="AG1743" s="113">
        <v>6</v>
      </c>
      <c r="AH1743" s="113" t="s">
        <v>16226</v>
      </c>
      <c r="AI1743" s="117" t="s">
        <v>9875</v>
      </c>
      <c r="AK1743" s="114">
        <v>43922</v>
      </c>
      <c r="AL1743" s="113">
        <v>40</v>
      </c>
      <c r="AM1743" s="113" t="s">
        <v>9870</v>
      </c>
      <c r="AN1743" s="113" t="s">
        <v>16561</v>
      </c>
      <c r="AO1743" s="113" t="s">
        <v>42</v>
      </c>
      <c r="AP1743" s="113">
        <v>2015</v>
      </c>
      <c r="AQ1743" s="113" t="s">
        <v>8</v>
      </c>
      <c r="AR1743" s="113" t="s">
        <v>17804</v>
      </c>
      <c r="AS1743" s="113" t="s">
        <v>14</v>
      </c>
      <c r="AT1743" s="113" t="s">
        <v>14</v>
      </c>
      <c r="AU1743" s="113" t="s">
        <v>16229</v>
      </c>
      <c r="AV1743" s="113" t="s">
        <v>14</v>
      </c>
    </row>
    <row r="1744" spans="1:49">
      <c r="A1744" s="116" t="s">
        <v>2313</v>
      </c>
      <c r="B1744" s="113">
        <v>570027770</v>
      </c>
      <c r="C1744" s="113" t="s">
        <v>2314</v>
      </c>
      <c r="E1744" s="113" t="s">
        <v>41</v>
      </c>
      <c r="F1744" s="113" t="s">
        <v>2315</v>
      </c>
      <c r="G1744" s="114">
        <v>27796</v>
      </c>
      <c r="H1744" s="113" t="s">
        <v>16230</v>
      </c>
      <c r="I1744" s="113" t="s">
        <v>9866</v>
      </c>
      <c r="J1744" s="113" t="s">
        <v>9867</v>
      </c>
      <c r="K1744" s="113" t="s">
        <v>19993</v>
      </c>
      <c r="L1744" s="113">
        <v>85390943443</v>
      </c>
      <c r="M1744" s="113" t="s">
        <v>19994</v>
      </c>
      <c r="O1744" s="113" t="s">
        <v>15895</v>
      </c>
      <c r="P1744" s="113" t="s">
        <v>19995</v>
      </c>
      <c r="Q1744" s="113" t="s">
        <v>19996</v>
      </c>
      <c r="R1744" s="113">
        <v>15</v>
      </c>
      <c r="S1744" s="113" t="s">
        <v>13</v>
      </c>
      <c r="T1744" s="113" t="s">
        <v>19997</v>
      </c>
      <c r="U1744" s="113" t="s">
        <v>19998</v>
      </c>
      <c r="V1744" s="114">
        <v>39387</v>
      </c>
      <c r="W1744" s="114">
        <v>39083</v>
      </c>
      <c r="X1744" s="113" t="s">
        <v>19999</v>
      </c>
      <c r="Y1744" s="114">
        <v>39720</v>
      </c>
      <c r="Z1744" s="114">
        <v>39722</v>
      </c>
      <c r="AA1744" s="113">
        <v>31</v>
      </c>
      <c r="AB1744" s="113" t="s">
        <v>9</v>
      </c>
      <c r="AC1744" s="113">
        <v>41</v>
      </c>
      <c r="AD1744" s="113" t="s">
        <v>52</v>
      </c>
      <c r="AE1744" s="114">
        <v>43556</v>
      </c>
      <c r="AF1744" s="113">
        <v>15</v>
      </c>
      <c r="AG1744" s="113">
        <v>3</v>
      </c>
      <c r="AH1744" s="113" t="s">
        <v>16226</v>
      </c>
      <c r="AI1744" s="117" t="s">
        <v>141</v>
      </c>
      <c r="AK1744" s="114">
        <v>43556</v>
      </c>
      <c r="AL1744" s="113">
        <v>40</v>
      </c>
      <c r="AM1744" s="113" t="s">
        <v>9870</v>
      </c>
      <c r="AN1744" s="113" t="s">
        <v>20000</v>
      </c>
      <c r="AO1744" s="113" t="s">
        <v>2316</v>
      </c>
      <c r="AP1744" s="113">
        <v>2000</v>
      </c>
      <c r="AQ1744" s="113" t="s">
        <v>8</v>
      </c>
      <c r="AR1744" s="113" t="s">
        <v>16382</v>
      </c>
      <c r="AS1744" s="113" t="s">
        <v>14</v>
      </c>
      <c r="AT1744" s="113" t="s">
        <v>14</v>
      </c>
      <c r="AU1744" s="113" t="s">
        <v>16229</v>
      </c>
      <c r="AV1744" s="113" t="s">
        <v>14</v>
      </c>
      <c r="AW1744" s="113" t="s">
        <v>14</v>
      </c>
    </row>
    <row r="1745" spans="1:49">
      <c r="A1745" s="116" t="s">
        <v>5993</v>
      </c>
      <c r="B1745" s="113">
        <v>570021123</v>
      </c>
      <c r="C1745" s="113" t="s">
        <v>5994</v>
      </c>
      <c r="E1745" s="113" t="s">
        <v>17</v>
      </c>
      <c r="F1745" s="113" t="s">
        <v>8</v>
      </c>
      <c r="G1745" s="114">
        <v>27799</v>
      </c>
      <c r="H1745" s="113" t="s">
        <v>16230</v>
      </c>
      <c r="I1745" s="113" t="s">
        <v>9866</v>
      </c>
      <c r="J1745" s="113" t="s">
        <v>9867</v>
      </c>
      <c r="K1745" s="113" t="s">
        <v>32303</v>
      </c>
      <c r="L1745" s="113">
        <v>82211663256</v>
      </c>
      <c r="M1745" s="113" t="s">
        <v>13239</v>
      </c>
      <c r="O1745" s="113" t="s">
        <v>12738</v>
      </c>
      <c r="P1745" s="113" t="s">
        <v>32304</v>
      </c>
      <c r="Q1745" s="113" t="s">
        <v>32305</v>
      </c>
      <c r="R1745" s="113">
        <v>15</v>
      </c>
      <c r="S1745" s="113" t="s">
        <v>13</v>
      </c>
      <c r="T1745" s="113" t="s">
        <v>32306</v>
      </c>
      <c r="U1745" s="113" t="s">
        <v>32307</v>
      </c>
      <c r="V1745" s="114">
        <v>39038</v>
      </c>
      <c r="W1745" s="114">
        <v>38808</v>
      </c>
      <c r="X1745" s="113" t="s">
        <v>32308</v>
      </c>
      <c r="Y1745" s="114">
        <v>39414</v>
      </c>
      <c r="Z1745" s="114">
        <v>39356</v>
      </c>
      <c r="AA1745" s="113">
        <v>31</v>
      </c>
      <c r="AB1745" s="113" t="s">
        <v>9</v>
      </c>
      <c r="AC1745" s="113">
        <v>34</v>
      </c>
      <c r="AD1745" s="113" t="s">
        <v>18</v>
      </c>
      <c r="AE1745" s="114">
        <v>42644</v>
      </c>
      <c r="AF1745" s="113">
        <v>11</v>
      </c>
      <c r="AG1745" s="113">
        <v>9</v>
      </c>
      <c r="AH1745" s="113" t="s">
        <v>16226</v>
      </c>
      <c r="AI1745" s="117" t="s">
        <v>12645</v>
      </c>
      <c r="AK1745" s="114">
        <v>44925</v>
      </c>
      <c r="AL1745" s="113">
        <v>40</v>
      </c>
      <c r="AM1745" s="113" t="s">
        <v>9870</v>
      </c>
      <c r="AN1745" s="113" t="s">
        <v>28238</v>
      </c>
      <c r="AO1745" s="113" t="s">
        <v>5995</v>
      </c>
      <c r="AP1745" s="113">
        <v>2004</v>
      </c>
      <c r="AQ1745" s="113" t="s">
        <v>8</v>
      </c>
      <c r="AR1745" s="113" t="s">
        <v>32302</v>
      </c>
      <c r="AS1745" s="113" t="s">
        <v>14</v>
      </c>
      <c r="AT1745" s="113" t="s">
        <v>14</v>
      </c>
      <c r="AU1745" s="113" t="s">
        <v>16229</v>
      </c>
      <c r="AV1745" s="113" t="s">
        <v>14</v>
      </c>
      <c r="AW1745" s="113" t="s">
        <v>14</v>
      </c>
    </row>
    <row r="1746" spans="1:49">
      <c r="A1746" s="116" t="s">
        <v>5959</v>
      </c>
      <c r="B1746" s="113">
        <v>570021219</v>
      </c>
      <c r="C1746" s="113" t="s">
        <v>5960</v>
      </c>
      <c r="F1746" s="113" t="s">
        <v>2123</v>
      </c>
      <c r="G1746" s="114">
        <v>27800</v>
      </c>
      <c r="H1746" s="113" t="s">
        <v>16230</v>
      </c>
      <c r="I1746" s="113" t="s">
        <v>9866</v>
      </c>
      <c r="J1746" s="113" t="s">
        <v>9872</v>
      </c>
      <c r="K1746" s="113" t="s">
        <v>40375</v>
      </c>
      <c r="L1746" s="113">
        <v>85342665028</v>
      </c>
      <c r="M1746" s="113" t="s">
        <v>40376</v>
      </c>
      <c r="O1746" s="113" t="s">
        <v>16130</v>
      </c>
      <c r="P1746" s="113" t="s">
        <v>40377</v>
      </c>
      <c r="Q1746" s="113" t="s">
        <v>40378</v>
      </c>
      <c r="R1746" s="113">
        <v>15</v>
      </c>
      <c r="S1746" s="113" t="s">
        <v>13</v>
      </c>
      <c r="T1746" s="113" t="s">
        <v>40379</v>
      </c>
      <c r="U1746" s="113" t="s">
        <v>40380</v>
      </c>
      <c r="V1746" s="114">
        <v>38808</v>
      </c>
      <c r="W1746" s="114">
        <v>38808</v>
      </c>
      <c r="X1746" s="113" t="s">
        <v>40381</v>
      </c>
      <c r="Y1746" s="114">
        <v>39353</v>
      </c>
      <c r="Z1746" s="114">
        <v>39356</v>
      </c>
      <c r="AA1746" s="113">
        <v>21</v>
      </c>
      <c r="AB1746" s="113" t="s">
        <v>24</v>
      </c>
      <c r="AC1746" s="113">
        <v>32</v>
      </c>
      <c r="AD1746" s="113" t="s">
        <v>84</v>
      </c>
      <c r="AE1746" s="114">
        <v>45017</v>
      </c>
      <c r="AF1746" s="113">
        <v>20</v>
      </c>
      <c r="AG1746" s="113">
        <v>4</v>
      </c>
      <c r="AH1746" s="113" t="s">
        <v>16226</v>
      </c>
      <c r="AI1746" s="117" t="s">
        <v>406</v>
      </c>
      <c r="AK1746" s="114">
        <v>44105</v>
      </c>
      <c r="AL1746" s="113">
        <v>17</v>
      </c>
      <c r="AM1746" s="113" t="s">
        <v>9982</v>
      </c>
      <c r="AN1746" s="113" t="s">
        <v>16390</v>
      </c>
      <c r="AO1746" s="113" t="s">
        <v>303</v>
      </c>
      <c r="AP1746" s="113">
        <v>1997</v>
      </c>
      <c r="AQ1746" s="113" t="s">
        <v>1227</v>
      </c>
      <c r="AR1746" s="113" t="s">
        <v>18810</v>
      </c>
      <c r="AS1746" s="113" t="s">
        <v>14</v>
      </c>
      <c r="AT1746" s="113" t="s">
        <v>14</v>
      </c>
      <c r="AU1746" s="113" t="s">
        <v>16229</v>
      </c>
      <c r="AV1746" s="113" t="s">
        <v>14</v>
      </c>
      <c r="AW1746" s="113" t="s">
        <v>14</v>
      </c>
    </row>
    <row r="1747" spans="1:49">
      <c r="A1747" s="116" t="s">
        <v>15</v>
      </c>
      <c r="B1747" s="113">
        <v>570036115</v>
      </c>
      <c r="C1747" s="113" t="s">
        <v>16</v>
      </c>
      <c r="E1747" s="113" t="s">
        <v>17</v>
      </c>
      <c r="F1747" s="113" t="s">
        <v>8</v>
      </c>
      <c r="G1747" s="114">
        <v>27801</v>
      </c>
      <c r="H1747" s="113" t="s">
        <v>16230</v>
      </c>
      <c r="I1747" s="113" t="s">
        <v>9866</v>
      </c>
      <c r="J1747" s="113" t="s">
        <v>9872</v>
      </c>
      <c r="K1747" s="113" t="s">
        <v>24577</v>
      </c>
      <c r="L1747" s="113">
        <v>82213395508</v>
      </c>
      <c r="M1747" s="113" t="s">
        <v>12429</v>
      </c>
      <c r="O1747" s="113" t="s">
        <v>12180</v>
      </c>
      <c r="P1747" s="113" t="s">
        <v>24578</v>
      </c>
      <c r="Q1747" s="113" t="s">
        <v>24579</v>
      </c>
      <c r="R1747" s="113">
        <v>15</v>
      </c>
      <c r="S1747" s="113" t="s">
        <v>13</v>
      </c>
      <c r="T1747" s="113" t="s">
        <v>24580</v>
      </c>
      <c r="U1747" s="113" t="s">
        <v>24581</v>
      </c>
      <c r="V1747" s="114">
        <v>39563</v>
      </c>
      <c r="W1747" s="114">
        <v>39448</v>
      </c>
      <c r="X1747" s="113" t="s">
        <v>24582</v>
      </c>
      <c r="Y1747" s="114">
        <v>40143</v>
      </c>
      <c r="Z1747" s="114">
        <v>40148</v>
      </c>
      <c r="AA1747" s="113">
        <v>31</v>
      </c>
      <c r="AB1747" s="113" t="s">
        <v>9</v>
      </c>
      <c r="AC1747" s="113">
        <v>34</v>
      </c>
      <c r="AD1747" s="113" t="s">
        <v>18</v>
      </c>
      <c r="AE1747" s="114">
        <v>43922</v>
      </c>
      <c r="AF1747" s="113">
        <v>16</v>
      </c>
      <c r="AG1747" s="113">
        <v>3</v>
      </c>
      <c r="AH1747" s="113" t="s">
        <v>16226</v>
      </c>
      <c r="AI1747" s="117" t="s">
        <v>9932</v>
      </c>
      <c r="AK1747" s="114">
        <v>44925</v>
      </c>
      <c r="AL1747" s="113">
        <v>40</v>
      </c>
      <c r="AM1747" s="113" t="s">
        <v>9870</v>
      </c>
      <c r="AN1747" s="113" t="s">
        <v>24583</v>
      </c>
      <c r="AO1747" s="113" t="s">
        <v>20</v>
      </c>
      <c r="AP1747" s="113">
        <v>2001</v>
      </c>
      <c r="AQ1747" s="113" t="s">
        <v>8</v>
      </c>
      <c r="AR1747" s="113" t="s">
        <v>22063</v>
      </c>
      <c r="AS1747" s="113" t="s">
        <v>14</v>
      </c>
      <c r="AT1747" s="113" t="s">
        <v>14</v>
      </c>
      <c r="AU1747" s="113" t="s">
        <v>16229</v>
      </c>
      <c r="AV1747" s="113" t="s">
        <v>14</v>
      </c>
      <c r="AW1747" s="113" t="s">
        <v>14</v>
      </c>
    </row>
    <row r="1748" spans="1:49">
      <c r="A1748" s="116" t="s">
        <v>3376</v>
      </c>
      <c r="B1748" s="113">
        <v>140346859</v>
      </c>
      <c r="C1748" s="113" t="s">
        <v>3377</v>
      </c>
      <c r="F1748" s="113" t="s">
        <v>8</v>
      </c>
      <c r="G1748" s="114">
        <v>27802</v>
      </c>
      <c r="H1748" s="113" t="s">
        <v>16218</v>
      </c>
      <c r="I1748" s="113" t="s">
        <v>9866</v>
      </c>
      <c r="J1748" s="113" t="s">
        <v>9872</v>
      </c>
      <c r="K1748" s="113" t="s">
        <v>20418</v>
      </c>
      <c r="L1748" s="113">
        <v>81342507578</v>
      </c>
      <c r="M1748" s="113" t="s">
        <v>11494</v>
      </c>
      <c r="O1748" s="113" t="s">
        <v>10982</v>
      </c>
      <c r="P1748" s="113" t="s">
        <v>20419</v>
      </c>
      <c r="Q1748" s="113" t="s">
        <v>20420</v>
      </c>
      <c r="R1748" s="113">
        <v>15</v>
      </c>
      <c r="S1748" s="113" t="s">
        <v>13</v>
      </c>
      <c r="T1748" s="113" t="s">
        <v>20421</v>
      </c>
      <c r="U1748" s="113" t="s">
        <v>20422</v>
      </c>
      <c r="V1748" s="114">
        <v>36339</v>
      </c>
      <c r="W1748" s="114">
        <v>36220</v>
      </c>
      <c r="X1748" s="113" t="s">
        <v>20423</v>
      </c>
      <c r="Y1748" s="114">
        <v>36950</v>
      </c>
      <c r="Z1748" s="114">
        <v>36951</v>
      </c>
      <c r="AA1748" s="113">
        <v>21</v>
      </c>
      <c r="AB1748" s="113" t="s">
        <v>24</v>
      </c>
      <c r="AC1748" s="113">
        <v>32</v>
      </c>
      <c r="AD1748" s="113" t="s">
        <v>84</v>
      </c>
      <c r="AE1748" s="114">
        <v>42278</v>
      </c>
      <c r="AF1748" s="113">
        <v>11</v>
      </c>
      <c r="AG1748" s="113">
        <v>7</v>
      </c>
      <c r="AH1748" s="113" t="s">
        <v>16263</v>
      </c>
      <c r="AI1748" s="117" t="s">
        <v>75</v>
      </c>
      <c r="AK1748" s="114">
        <v>43986</v>
      </c>
      <c r="AL1748" s="113">
        <v>17</v>
      </c>
      <c r="AM1748" s="113" t="s">
        <v>9982</v>
      </c>
      <c r="AN1748" s="113" t="s">
        <v>16390</v>
      </c>
      <c r="AO1748" s="113" t="s">
        <v>303</v>
      </c>
      <c r="AP1748" s="113">
        <v>1996</v>
      </c>
      <c r="AQ1748" s="113" t="s">
        <v>9905</v>
      </c>
      <c r="AR1748" s="113" t="s">
        <v>20424</v>
      </c>
      <c r="AS1748" s="113" t="s">
        <v>14</v>
      </c>
      <c r="AT1748" s="113" t="s">
        <v>14</v>
      </c>
      <c r="AU1748" s="113" t="s">
        <v>16229</v>
      </c>
      <c r="AV1748" s="113" t="s">
        <v>14</v>
      </c>
      <c r="AW1748" s="113" t="s">
        <v>14</v>
      </c>
    </row>
    <row r="1749" spans="1:49">
      <c r="A1749" s="116" t="s">
        <v>7818</v>
      </c>
      <c r="B1749" s="113">
        <v>570014047</v>
      </c>
      <c r="C1749" s="113" t="s">
        <v>366</v>
      </c>
      <c r="E1749" s="113" t="s">
        <v>223</v>
      </c>
      <c r="F1749" s="113" t="s">
        <v>154</v>
      </c>
      <c r="G1749" s="114">
        <v>27808</v>
      </c>
      <c r="H1749" s="113" t="s">
        <v>16230</v>
      </c>
      <c r="I1749" s="113" t="s">
        <v>9866</v>
      </c>
      <c r="J1749" s="113" t="s">
        <v>9872</v>
      </c>
      <c r="K1749" s="113" t="s">
        <v>44769</v>
      </c>
      <c r="L1749" s="113">
        <v>82348820235</v>
      </c>
      <c r="M1749" s="113" t="s">
        <v>15296</v>
      </c>
      <c r="O1749" s="113" t="s">
        <v>44770</v>
      </c>
      <c r="P1749" s="113" t="s">
        <v>44771</v>
      </c>
      <c r="Q1749" s="113" t="s">
        <v>44772</v>
      </c>
      <c r="R1749" s="113">
        <v>15</v>
      </c>
      <c r="S1749" s="113" t="s">
        <v>13</v>
      </c>
      <c r="T1749" s="113" t="s">
        <v>44773</v>
      </c>
      <c r="U1749" s="113" t="s">
        <v>44774</v>
      </c>
      <c r="V1749" s="114">
        <v>37557</v>
      </c>
      <c r="W1749" s="114">
        <v>37561</v>
      </c>
      <c r="X1749" s="113" t="s">
        <v>44775</v>
      </c>
      <c r="Y1749" s="114">
        <v>37945</v>
      </c>
      <c r="Z1749" s="114">
        <v>37956</v>
      </c>
      <c r="AA1749" s="113">
        <v>21</v>
      </c>
      <c r="AB1749" s="113" t="s">
        <v>24</v>
      </c>
      <c r="AC1749" s="113">
        <v>34</v>
      </c>
      <c r="AD1749" s="113" t="s">
        <v>18</v>
      </c>
      <c r="AE1749" s="114">
        <v>45017</v>
      </c>
      <c r="AF1749" s="113">
        <v>21</v>
      </c>
      <c r="AG1749" s="113">
        <v>5</v>
      </c>
      <c r="AH1749" s="113" t="s">
        <v>16226</v>
      </c>
      <c r="AI1749" s="117" t="s">
        <v>2025</v>
      </c>
      <c r="AK1749" s="114">
        <v>44105</v>
      </c>
      <c r="AL1749" s="113">
        <v>30</v>
      </c>
      <c r="AM1749" s="113" t="s">
        <v>9882</v>
      </c>
      <c r="AN1749" s="113" t="s">
        <v>16364</v>
      </c>
      <c r="AO1749" s="113" t="s">
        <v>100</v>
      </c>
      <c r="AP1749" s="113">
        <v>2015</v>
      </c>
      <c r="AQ1749" s="113" t="s">
        <v>8</v>
      </c>
      <c r="AR1749" s="113" t="s">
        <v>16274</v>
      </c>
      <c r="AS1749" s="113" t="s">
        <v>14</v>
      </c>
      <c r="AT1749" s="113" t="s">
        <v>14</v>
      </c>
      <c r="AU1749" s="113" t="s">
        <v>16229</v>
      </c>
      <c r="AV1749" s="113" t="s">
        <v>14</v>
      </c>
      <c r="AW1749" s="113" t="s">
        <v>14</v>
      </c>
    </row>
    <row r="1750" spans="1:49">
      <c r="A1750" s="116" t="s">
        <v>4793</v>
      </c>
      <c r="B1750" s="113">
        <v>570027527</v>
      </c>
      <c r="C1750" s="113" t="s">
        <v>4794</v>
      </c>
      <c r="F1750" s="113" t="s">
        <v>8</v>
      </c>
      <c r="G1750" s="114">
        <v>27808</v>
      </c>
      <c r="H1750" s="113" t="s">
        <v>16218</v>
      </c>
      <c r="I1750" s="113" t="s">
        <v>9866</v>
      </c>
      <c r="J1750" s="113" t="s">
        <v>9872</v>
      </c>
      <c r="K1750" s="113" t="s">
        <v>45840</v>
      </c>
      <c r="L1750" s="113">
        <v>81242084641</v>
      </c>
      <c r="M1750" s="113" t="s">
        <v>45841</v>
      </c>
      <c r="O1750" s="113" t="s">
        <v>11458</v>
      </c>
      <c r="P1750" s="113" t="s">
        <v>45842</v>
      </c>
      <c r="Q1750" s="113" t="s">
        <v>45843</v>
      </c>
      <c r="R1750" s="113">
        <v>15</v>
      </c>
      <c r="S1750" s="113" t="s">
        <v>13</v>
      </c>
      <c r="T1750" s="113" t="s">
        <v>45844</v>
      </c>
      <c r="U1750" s="113" t="s">
        <v>45845</v>
      </c>
      <c r="V1750" s="114">
        <v>39387</v>
      </c>
      <c r="W1750" s="114">
        <v>39083</v>
      </c>
      <c r="X1750" s="113" t="s">
        <v>45846</v>
      </c>
      <c r="Y1750" s="114">
        <v>39720</v>
      </c>
      <c r="Z1750" s="114">
        <v>39722</v>
      </c>
      <c r="AA1750" s="113">
        <v>21</v>
      </c>
      <c r="AB1750" s="113" t="s">
        <v>24</v>
      </c>
      <c r="AC1750" s="113">
        <v>31</v>
      </c>
      <c r="AD1750" s="113" t="s">
        <v>9</v>
      </c>
      <c r="AE1750" s="114">
        <v>45017</v>
      </c>
      <c r="AF1750" s="113">
        <v>13</v>
      </c>
      <c r="AG1750" s="113">
        <v>3</v>
      </c>
      <c r="AH1750" s="113" t="s">
        <v>16263</v>
      </c>
      <c r="AI1750" s="117" t="s">
        <v>16325</v>
      </c>
      <c r="AK1750" s="114">
        <v>45302</v>
      </c>
      <c r="AL1750" s="113">
        <v>15</v>
      </c>
      <c r="AM1750" s="113" t="s">
        <v>9885</v>
      </c>
      <c r="AN1750" s="113" t="s">
        <v>17932</v>
      </c>
      <c r="AO1750" s="113" t="s">
        <v>185</v>
      </c>
      <c r="AP1750" s="113">
        <v>2002</v>
      </c>
      <c r="AQ1750" s="113" t="s">
        <v>5236</v>
      </c>
      <c r="AR1750" s="113" t="s">
        <v>20969</v>
      </c>
      <c r="AS1750" s="113" t="s">
        <v>14</v>
      </c>
      <c r="AT1750" s="113" t="s">
        <v>14</v>
      </c>
      <c r="AU1750" s="113" t="s">
        <v>16229</v>
      </c>
      <c r="AV1750" s="113" t="s">
        <v>14</v>
      </c>
    </row>
    <row r="1751" spans="1:49">
      <c r="A1751" s="116" t="s">
        <v>7826</v>
      </c>
      <c r="B1751" s="113">
        <v>570027545</v>
      </c>
      <c r="C1751" s="113" t="s">
        <v>7827</v>
      </c>
      <c r="E1751" s="113" t="s">
        <v>45826</v>
      </c>
      <c r="F1751" s="113" t="s">
        <v>8</v>
      </c>
      <c r="G1751" s="114">
        <v>27812</v>
      </c>
      <c r="H1751" s="113" t="s">
        <v>16230</v>
      </c>
      <c r="I1751" s="113" t="s">
        <v>9866</v>
      </c>
      <c r="J1751" s="113" t="s">
        <v>9872</v>
      </c>
      <c r="K1751" s="113" t="s">
        <v>33239</v>
      </c>
      <c r="L1751" s="113">
        <v>82196871723</v>
      </c>
      <c r="M1751" s="113" t="s">
        <v>11349</v>
      </c>
      <c r="O1751" s="113" t="s">
        <v>33240</v>
      </c>
      <c r="P1751" s="113" t="s">
        <v>33241</v>
      </c>
      <c r="Q1751" s="113" t="s">
        <v>33242</v>
      </c>
      <c r="R1751" s="113">
        <v>15</v>
      </c>
      <c r="S1751" s="113" t="s">
        <v>13</v>
      </c>
      <c r="T1751" s="113" t="s">
        <v>33243</v>
      </c>
      <c r="U1751" s="113" t="s">
        <v>33244</v>
      </c>
      <c r="V1751" s="114">
        <v>39387</v>
      </c>
      <c r="W1751" s="114">
        <v>39083</v>
      </c>
      <c r="X1751" s="113" t="s">
        <v>33245</v>
      </c>
      <c r="Y1751" s="114">
        <v>39720</v>
      </c>
      <c r="Z1751" s="114">
        <v>39722</v>
      </c>
      <c r="AA1751" s="113">
        <v>22</v>
      </c>
      <c r="AB1751" s="113" t="s">
        <v>25</v>
      </c>
      <c r="AC1751" s="113">
        <v>31</v>
      </c>
      <c r="AD1751" s="113" t="s">
        <v>9</v>
      </c>
      <c r="AE1751" s="114">
        <v>44652</v>
      </c>
      <c r="AF1751" s="113">
        <v>16</v>
      </c>
      <c r="AG1751" s="113">
        <v>3</v>
      </c>
      <c r="AH1751" s="113" t="s">
        <v>16226</v>
      </c>
      <c r="AI1751" s="117" t="s">
        <v>9875</v>
      </c>
      <c r="AK1751" s="114">
        <v>44652</v>
      </c>
      <c r="AL1751" s="113">
        <v>40</v>
      </c>
      <c r="AM1751" s="113" t="s">
        <v>9870</v>
      </c>
      <c r="AN1751" s="113" t="s">
        <v>16578</v>
      </c>
      <c r="AO1751" s="113" t="s">
        <v>389</v>
      </c>
      <c r="AP1751" s="113">
        <v>2007</v>
      </c>
      <c r="AQ1751" s="113" t="s">
        <v>9871</v>
      </c>
      <c r="AR1751" s="113" t="s">
        <v>16228</v>
      </c>
      <c r="AS1751" s="113" t="s">
        <v>14</v>
      </c>
      <c r="AT1751" s="113" t="s">
        <v>14</v>
      </c>
      <c r="AU1751" s="113" t="s">
        <v>16229</v>
      </c>
      <c r="AV1751" s="113" t="s">
        <v>14</v>
      </c>
      <c r="AW1751" s="113" t="s">
        <v>14</v>
      </c>
    </row>
    <row r="1752" spans="1:49">
      <c r="A1752" s="116" t="s">
        <v>8217</v>
      </c>
      <c r="C1752" s="113" t="s">
        <v>8218</v>
      </c>
      <c r="E1752" s="113" t="s">
        <v>1967</v>
      </c>
      <c r="F1752" s="113" t="s">
        <v>8</v>
      </c>
      <c r="G1752" s="114">
        <v>27815</v>
      </c>
      <c r="H1752" s="113" t="s">
        <v>16230</v>
      </c>
      <c r="I1752" s="113" t="s">
        <v>9866</v>
      </c>
      <c r="J1752" s="113" t="s">
        <v>9872</v>
      </c>
      <c r="K1752" s="113" t="s">
        <v>29286</v>
      </c>
      <c r="L1752" s="113">
        <v>82344900471</v>
      </c>
      <c r="M1752" s="113" t="s">
        <v>29287</v>
      </c>
      <c r="O1752" s="113" t="s">
        <v>11302</v>
      </c>
      <c r="P1752" s="113" t="s">
        <v>29288</v>
      </c>
      <c r="Q1752" s="113" t="s">
        <v>29289</v>
      </c>
      <c r="R1752" s="113">
        <v>15</v>
      </c>
      <c r="S1752" s="113" t="s">
        <v>13</v>
      </c>
      <c r="T1752" s="113" t="s">
        <v>29290</v>
      </c>
      <c r="U1752" s="113" t="s">
        <v>29291</v>
      </c>
      <c r="V1752" s="114">
        <v>39965</v>
      </c>
      <c r="W1752" s="114">
        <v>39904</v>
      </c>
      <c r="X1752" s="113" t="s">
        <v>29292</v>
      </c>
      <c r="Y1752" s="114">
        <v>40542</v>
      </c>
      <c r="Z1752" s="114">
        <v>40544</v>
      </c>
      <c r="AA1752" s="113">
        <v>31</v>
      </c>
      <c r="AB1752" s="113" t="s">
        <v>9</v>
      </c>
      <c r="AC1752" s="113">
        <v>34</v>
      </c>
      <c r="AD1752" s="113" t="s">
        <v>18</v>
      </c>
      <c r="AE1752" s="114">
        <v>44470</v>
      </c>
      <c r="AF1752" s="113">
        <v>12</v>
      </c>
      <c r="AG1752" s="113">
        <v>6</v>
      </c>
      <c r="AH1752" s="113" t="s">
        <v>16226</v>
      </c>
      <c r="AI1752" s="117" t="s">
        <v>9901</v>
      </c>
      <c r="AK1752" s="114">
        <v>45323</v>
      </c>
      <c r="AL1752" s="113">
        <v>40</v>
      </c>
      <c r="AM1752" s="113" t="s">
        <v>9870</v>
      </c>
      <c r="AN1752" s="113" t="s">
        <v>16670</v>
      </c>
      <c r="AO1752" s="113" t="s">
        <v>94</v>
      </c>
      <c r="AP1752" s="113">
        <v>1999</v>
      </c>
      <c r="AQ1752" s="113" t="s">
        <v>8</v>
      </c>
      <c r="AR1752" s="113" t="s">
        <v>17729</v>
      </c>
      <c r="AS1752" s="113" t="s">
        <v>14</v>
      </c>
      <c r="AT1752" s="113" t="s">
        <v>14</v>
      </c>
      <c r="AU1752" s="113" t="s">
        <v>16229</v>
      </c>
      <c r="AV1752" s="113" t="s">
        <v>14</v>
      </c>
    </row>
    <row r="1753" spans="1:49">
      <c r="A1753" s="116" t="s">
        <v>5589</v>
      </c>
      <c r="B1753" s="113">
        <v>140359183</v>
      </c>
      <c r="C1753" s="113" t="s">
        <v>5590</v>
      </c>
      <c r="E1753" s="113" t="s">
        <v>97</v>
      </c>
      <c r="F1753" s="113" t="s">
        <v>8</v>
      </c>
      <c r="G1753" s="114">
        <v>27821</v>
      </c>
      <c r="H1753" s="113" t="s">
        <v>16218</v>
      </c>
      <c r="I1753" s="113" t="s">
        <v>9866</v>
      </c>
      <c r="J1753" s="113" t="s">
        <v>9867</v>
      </c>
      <c r="K1753" s="113" t="s">
        <v>46266</v>
      </c>
      <c r="L1753" s="113">
        <v>82343133822</v>
      </c>
      <c r="M1753" s="113" t="s">
        <v>39344</v>
      </c>
      <c r="O1753" s="113" t="s">
        <v>10891</v>
      </c>
      <c r="P1753" s="113" t="s">
        <v>39345</v>
      </c>
      <c r="Q1753" s="113" t="s">
        <v>39346</v>
      </c>
      <c r="R1753" s="113">
        <v>15</v>
      </c>
      <c r="S1753" s="113" t="s">
        <v>13</v>
      </c>
      <c r="T1753" s="113" t="s">
        <v>39347</v>
      </c>
      <c r="U1753" s="113" t="s">
        <v>39348</v>
      </c>
      <c r="V1753" s="114">
        <v>36889</v>
      </c>
      <c r="W1753" s="114">
        <v>36861</v>
      </c>
      <c r="X1753" s="113" t="s">
        <v>39349</v>
      </c>
      <c r="Y1753" s="114">
        <v>37525</v>
      </c>
      <c r="Z1753" s="114">
        <v>37530</v>
      </c>
      <c r="AA1753" s="113">
        <v>21</v>
      </c>
      <c r="AB1753" s="113" t="s">
        <v>24</v>
      </c>
      <c r="AC1753" s="113">
        <v>33</v>
      </c>
      <c r="AD1753" s="113" t="s">
        <v>10</v>
      </c>
      <c r="AE1753" s="114">
        <v>44652</v>
      </c>
      <c r="AF1753" s="113">
        <v>16</v>
      </c>
      <c r="AG1753" s="113">
        <v>4</v>
      </c>
      <c r="AH1753" s="113" t="s">
        <v>16226</v>
      </c>
      <c r="AI1753" s="117" t="s">
        <v>10892</v>
      </c>
      <c r="AK1753" s="114">
        <v>44652</v>
      </c>
      <c r="AL1753" s="113">
        <v>40</v>
      </c>
      <c r="AM1753" s="113" t="s">
        <v>9870</v>
      </c>
      <c r="AN1753" s="113" t="s">
        <v>17701</v>
      </c>
      <c r="AO1753" s="113" t="s">
        <v>572</v>
      </c>
      <c r="AP1753" s="113">
        <v>2013</v>
      </c>
      <c r="AQ1753" s="113" t="s">
        <v>8</v>
      </c>
      <c r="AR1753" s="113" t="s">
        <v>18575</v>
      </c>
      <c r="AS1753" s="113" t="s">
        <v>14</v>
      </c>
      <c r="AT1753" s="113" t="s">
        <v>14</v>
      </c>
      <c r="AU1753" s="113" t="s">
        <v>16229</v>
      </c>
      <c r="AV1753" s="113" t="s">
        <v>14</v>
      </c>
      <c r="AW1753" s="113" t="s">
        <v>14</v>
      </c>
    </row>
    <row r="1754" spans="1:49">
      <c r="A1754" s="116" t="s">
        <v>5484</v>
      </c>
      <c r="B1754" s="113">
        <v>570017161</v>
      </c>
      <c r="C1754" s="113" t="s">
        <v>5485</v>
      </c>
      <c r="E1754" s="113" t="s">
        <v>41</v>
      </c>
      <c r="F1754" s="113" t="s">
        <v>320</v>
      </c>
      <c r="G1754" s="114">
        <v>27821</v>
      </c>
      <c r="H1754" s="113" t="s">
        <v>16230</v>
      </c>
      <c r="I1754" s="113" t="s">
        <v>9866</v>
      </c>
      <c r="J1754" s="113" t="s">
        <v>9872</v>
      </c>
      <c r="K1754" s="113" t="s">
        <v>29107</v>
      </c>
      <c r="L1754" s="113">
        <v>82280801450</v>
      </c>
      <c r="M1754" s="113" t="s">
        <v>10293</v>
      </c>
      <c r="O1754" s="113" t="s">
        <v>10294</v>
      </c>
      <c r="P1754" s="113" t="s">
        <v>29108</v>
      </c>
      <c r="Q1754" s="113" t="s">
        <v>29109</v>
      </c>
      <c r="R1754" s="113">
        <v>15</v>
      </c>
      <c r="S1754" s="113" t="s">
        <v>13</v>
      </c>
      <c r="T1754" s="113" t="s">
        <v>29110</v>
      </c>
      <c r="U1754" s="113" t="s">
        <v>29111</v>
      </c>
      <c r="V1754" s="114">
        <v>38397</v>
      </c>
      <c r="W1754" s="114">
        <v>38353</v>
      </c>
      <c r="X1754" s="113" t="s">
        <v>29112</v>
      </c>
      <c r="Y1754" s="114">
        <v>38803</v>
      </c>
      <c r="Z1754" s="114">
        <v>38808</v>
      </c>
      <c r="AA1754" s="113">
        <v>31</v>
      </c>
      <c r="AB1754" s="113" t="s">
        <v>9</v>
      </c>
      <c r="AC1754" s="113">
        <v>42</v>
      </c>
      <c r="AD1754" s="113" t="s">
        <v>92</v>
      </c>
      <c r="AE1754" s="114">
        <v>44835</v>
      </c>
      <c r="AF1754" s="113">
        <v>21</v>
      </c>
      <c r="AG1754" s="113">
        <v>6</v>
      </c>
      <c r="AH1754" s="113" t="s">
        <v>16226</v>
      </c>
      <c r="AI1754" s="117" t="s">
        <v>9901</v>
      </c>
      <c r="AK1754" s="114">
        <v>43466</v>
      </c>
      <c r="AL1754" s="113">
        <v>40</v>
      </c>
      <c r="AM1754" s="113" t="s">
        <v>9870</v>
      </c>
      <c r="AN1754" s="113" t="s">
        <v>29113</v>
      </c>
      <c r="AO1754" s="113" t="s">
        <v>2040</v>
      </c>
      <c r="AP1754" s="113">
        <v>2000</v>
      </c>
      <c r="AQ1754" s="113" t="s">
        <v>9871</v>
      </c>
      <c r="AR1754" s="113" t="s">
        <v>45538</v>
      </c>
      <c r="AS1754" s="113" t="s">
        <v>14</v>
      </c>
      <c r="AT1754" s="113" t="s">
        <v>14</v>
      </c>
      <c r="AU1754" s="113" t="s">
        <v>16229</v>
      </c>
      <c r="AV1754" s="113" t="s">
        <v>14</v>
      </c>
      <c r="AW1754" s="113" t="s">
        <v>14</v>
      </c>
    </row>
    <row r="1755" spans="1:49">
      <c r="A1755" s="116" t="s">
        <v>2220</v>
      </c>
      <c r="B1755" s="113">
        <v>570027540</v>
      </c>
      <c r="C1755" s="113" t="s">
        <v>2221</v>
      </c>
      <c r="E1755" s="113" t="s">
        <v>74</v>
      </c>
      <c r="F1755" s="113" t="s">
        <v>8</v>
      </c>
      <c r="G1755" s="114">
        <v>27821</v>
      </c>
      <c r="H1755" s="113" t="s">
        <v>16230</v>
      </c>
      <c r="I1755" s="113" t="s">
        <v>9866</v>
      </c>
      <c r="J1755" s="113" t="s">
        <v>9872</v>
      </c>
      <c r="K1755" s="113" t="s">
        <v>25840</v>
      </c>
      <c r="L1755" s="113">
        <v>82293371619</v>
      </c>
      <c r="M1755" s="113" t="s">
        <v>45830</v>
      </c>
      <c r="O1755" s="113" t="s">
        <v>12142</v>
      </c>
      <c r="P1755" s="113" t="s">
        <v>25841</v>
      </c>
      <c r="Q1755" s="113" t="s">
        <v>25842</v>
      </c>
      <c r="R1755" s="113">
        <v>15</v>
      </c>
      <c r="S1755" s="113" t="s">
        <v>13</v>
      </c>
      <c r="T1755" s="113" t="s">
        <v>25843</v>
      </c>
      <c r="U1755" s="113" t="s">
        <v>25844</v>
      </c>
      <c r="V1755" s="114">
        <v>39387</v>
      </c>
      <c r="W1755" s="114">
        <v>39083</v>
      </c>
      <c r="X1755" s="113" t="s">
        <v>25845</v>
      </c>
      <c r="Y1755" s="114">
        <v>39720</v>
      </c>
      <c r="Z1755" s="114">
        <v>39722</v>
      </c>
      <c r="AA1755" s="113">
        <v>22</v>
      </c>
      <c r="AB1755" s="113" t="s">
        <v>25</v>
      </c>
      <c r="AC1755" s="113">
        <v>31</v>
      </c>
      <c r="AD1755" s="113" t="s">
        <v>9</v>
      </c>
      <c r="AE1755" s="114">
        <v>44470</v>
      </c>
      <c r="AF1755" s="113">
        <v>16</v>
      </c>
      <c r="AG1755" s="113">
        <v>4</v>
      </c>
      <c r="AH1755" s="113" t="s">
        <v>16226</v>
      </c>
      <c r="AI1755" s="117" t="s">
        <v>9875</v>
      </c>
      <c r="AK1755" s="114">
        <v>42831</v>
      </c>
      <c r="AL1755" s="113">
        <v>40</v>
      </c>
      <c r="AM1755" s="113" t="s">
        <v>9870</v>
      </c>
      <c r="AN1755" s="113" t="s">
        <v>17096</v>
      </c>
      <c r="AO1755" s="113" t="s">
        <v>420</v>
      </c>
      <c r="AP1755" s="113">
        <v>2009</v>
      </c>
      <c r="AQ1755" s="113" t="s">
        <v>9871</v>
      </c>
      <c r="AR1755" s="113" t="s">
        <v>25846</v>
      </c>
      <c r="AS1755" s="113" t="s">
        <v>14</v>
      </c>
      <c r="AT1755" s="113" t="s">
        <v>14</v>
      </c>
      <c r="AU1755" s="113" t="s">
        <v>16229</v>
      </c>
      <c r="AV1755" s="113" t="s">
        <v>14</v>
      </c>
    </row>
    <row r="1756" spans="1:49">
      <c r="A1756" s="116" t="s">
        <v>8829</v>
      </c>
      <c r="B1756" s="113">
        <v>570027723</v>
      </c>
      <c r="C1756" s="113" t="s">
        <v>8830</v>
      </c>
      <c r="E1756" s="113" t="s">
        <v>110</v>
      </c>
      <c r="F1756" s="113" t="s">
        <v>8</v>
      </c>
      <c r="G1756" s="114">
        <v>27822</v>
      </c>
      <c r="H1756" s="113" t="s">
        <v>16218</v>
      </c>
      <c r="I1756" s="113" t="s">
        <v>9866</v>
      </c>
      <c r="J1756" s="113" t="s">
        <v>9872</v>
      </c>
      <c r="K1756" s="113" t="s">
        <v>35638</v>
      </c>
      <c r="L1756" s="113">
        <v>85256217633</v>
      </c>
      <c r="M1756" s="113" t="s">
        <v>11799</v>
      </c>
      <c r="O1756" s="113" t="s">
        <v>11576</v>
      </c>
      <c r="P1756" s="113" t="s">
        <v>35639</v>
      </c>
      <c r="Q1756" s="113" t="s">
        <v>35640</v>
      </c>
      <c r="R1756" s="113">
        <v>15</v>
      </c>
      <c r="S1756" s="113" t="s">
        <v>13</v>
      </c>
      <c r="T1756" s="113" t="s">
        <v>35641</v>
      </c>
      <c r="U1756" s="113" t="s">
        <v>35642</v>
      </c>
      <c r="V1756" s="114">
        <v>39387</v>
      </c>
      <c r="W1756" s="114">
        <v>39083</v>
      </c>
      <c r="X1756" s="113" t="s">
        <v>35643</v>
      </c>
      <c r="Y1756" s="114">
        <v>39720</v>
      </c>
      <c r="Z1756" s="114">
        <v>39722</v>
      </c>
      <c r="AA1756" s="113">
        <v>21</v>
      </c>
      <c r="AB1756" s="113" t="s">
        <v>24</v>
      </c>
      <c r="AC1756" s="113">
        <v>33</v>
      </c>
      <c r="AD1756" s="113" t="s">
        <v>10</v>
      </c>
      <c r="AE1756" s="114">
        <v>44652</v>
      </c>
      <c r="AF1756" s="113">
        <v>13</v>
      </c>
      <c r="AG1756" s="113">
        <v>3</v>
      </c>
      <c r="AH1756" s="113" t="s">
        <v>16263</v>
      </c>
      <c r="AI1756" s="117" t="s">
        <v>10048</v>
      </c>
      <c r="AK1756" s="114">
        <v>43191</v>
      </c>
      <c r="AL1756" s="113">
        <v>40</v>
      </c>
      <c r="AM1756" s="113" t="s">
        <v>9870</v>
      </c>
      <c r="AN1756" s="113" t="s">
        <v>16282</v>
      </c>
      <c r="AO1756" s="113" t="s">
        <v>113</v>
      </c>
      <c r="AP1756" s="113">
        <v>2012</v>
      </c>
      <c r="AQ1756" s="113" t="s">
        <v>8</v>
      </c>
      <c r="AR1756" s="113" t="s">
        <v>24180</v>
      </c>
      <c r="AS1756" s="113" t="s">
        <v>14</v>
      </c>
      <c r="AT1756" s="113" t="s">
        <v>14</v>
      </c>
      <c r="AU1756" s="113" t="s">
        <v>16229</v>
      </c>
      <c r="AV1756" s="113" t="s">
        <v>14</v>
      </c>
      <c r="AW1756" s="113" t="s">
        <v>14</v>
      </c>
    </row>
    <row r="1757" spans="1:49">
      <c r="A1757" s="116" t="s">
        <v>6518</v>
      </c>
      <c r="C1757" s="113" t="s">
        <v>6519</v>
      </c>
      <c r="E1757" s="113" t="s">
        <v>6520</v>
      </c>
      <c r="F1757" s="113" t="s">
        <v>8</v>
      </c>
      <c r="G1757" s="114">
        <v>27839</v>
      </c>
      <c r="H1757" s="113" t="s">
        <v>16230</v>
      </c>
      <c r="I1757" s="113" t="s">
        <v>9866</v>
      </c>
      <c r="J1757" s="113" t="s">
        <v>9872</v>
      </c>
      <c r="K1757" s="113" t="s">
        <v>32296</v>
      </c>
      <c r="M1757" s="113" t="s">
        <v>12962</v>
      </c>
      <c r="O1757" s="113" t="s">
        <v>12963</v>
      </c>
      <c r="P1757" s="113" t="s">
        <v>32297</v>
      </c>
      <c r="Q1757" s="113" t="s">
        <v>32298</v>
      </c>
      <c r="R1757" s="113">
        <v>15</v>
      </c>
      <c r="S1757" s="113" t="s">
        <v>13</v>
      </c>
      <c r="T1757" s="113" t="s">
        <v>32299</v>
      </c>
      <c r="U1757" s="113" t="s">
        <v>32300</v>
      </c>
      <c r="V1757" s="114">
        <v>39965</v>
      </c>
      <c r="W1757" s="114">
        <v>39904</v>
      </c>
      <c r="X1757" s="113" t="s">
        <v>32301</v>
      </c>
      <c r="Y1757" s="114">
        <v>40542</v>
      </c>
      <c r="Z1757" s="114">
        <v>40544</v>
      </c>
      <c r="AA1757" s="113">
        <v>31</v>
      </c>
      <c r="AB1757" s="113" t="s">
        <v>9</v>
      </c>
      <c r="AC1757" s="113">
        <v>34</v>
      </c>
      <c r="AD1757" s="113" t="s">
        <v>18</v>
      </c>
      <c r="AE1757" s="114">
        <v>44835</v>
      </c>
      <c r="AF1757" s="113">
        <v>13</v>
      </c>
      <c r="AG1757" s="113">
        <v>6</v>
      </c>
      <c r="AH1757" s="113" t="s">
        <v>16226</v>
      </c>
      <c r="AI1757" s="117" t="s">
        <v>12645</v>
      </c>
      <c r="AK1757" s="114">
        <v>44670</v>
      </c>
      <c r="AL1757" s="113">
        <v>40</v>
      </c>
      <c r="AM1757" s="113" t="s">
        <v>9870</v>
      </c>
      <c r="AN1757" s="113" t="s">
        <v>21567</v>
      </c>
      <c r="AO1757" s="113" t="s">
        <v>2819</v>
      </c>
      <c r="AP1757" s="113">
        <v>2000</v>
      </c>
      <c r="AQ1757" s="113" t="s">
        <v>8</v>
      </c>
      <c r="AR1757" s="113" t="s">
        <v>32302</v>
      </c>
      <c r="AS1757" s="113" t="s">
        <v>14</v>
      </c>
      <c r="AT1757" s="113" t="s">
        <v>14</v>
      </c>
      <c r="AU1757" s="113" t="s">
        <v>16229</v>
      </c>
      <c r="AV1757" s="113" t="s">
        <v>14</v>
      </c>
      <c r="AW1757" s="113" t="s">
        <v>14</v>
      </c>
    </row>
    <row r="1758" spans="1:49">
      <c r="A1758" s="116" t="s">
        <v>9551</v>
      </c>
      <c r="B1758" s="113">
        <v>570013194</v>
      </c>
      <c r="C1758" s="113" t="s">
        <v>9552</v>
      </c>
      <c r="E1758" s="113" t="s">
        <v>34</v>
      </c>
      <c r="F1758" s="113" t="s">
        <v>8</v>
      </c>
      <c r="G1758" s="114">
        <v>27840</v>
      </c>
      <c r="H1758" s="113" t="s">
        <v>16218</v>
      </c>
      <c r="I1758" s="113" t="s">
        <v>9866</v>
      </c>
      <c r="J1758" s="113" t="s">
        <v>9872</v>
      </c>
      <c r="K1758" s="113" t="s">
        <v>21237</v>
      </c>
      <c r="L1758" s="113">
        <v>81216671984</v>
      </c>
      <c r="M1758" s="113" t="s">
        <v>45598</v>
      </c>
      <c r="O1758" s="113" t="s">
        <v>21238</v>
      </c>
      <c r="P1758" s="113" t="s">
        <v>21239</v>
      </c>
      <c r="Q1758" s="113" t="s">
        <v>21240</v>
      </c>
      <c r="R1758" s="113">
        <v>15</v>
      </c>
      <c r="S1758" s="113" t="s">
        <v>13</v>
      </c>
      <c r="T1758" s="113" t="s">
        <v>21241</v>
      </c>
      <c r="U1758" s="113" t="s">
        <v>21242</v>
      </c>
      <c r="V1758" s="114">
        <v>37068</v>
      </c>
      <c r="W1758" s="114">
        <v>36861</v>
      </c>
      <c r="X1758" s="113" t="s">
        <v>21243</v>
      </c>
      <c r="Y1758" s="114">
        <v>37334</v>
      </c>
      <c r="Z1758" s="114">
        <v>37347</v>
      </c>
      <c r="AA1758" s="113">
        <v>31</v>
      </c>
      <c r="AB1758" s="113" t="s">
        <v>9</v>
      </c>
      <c r="AC1758" s="113">
        <v>44</v>
      </c>
      <c r="AD1758" s="113" t="s">
        <v>9836</v>
      </c>
      <c r="AE1758" s="114">
        <v>45566</v>
      </c>
      <c r="AF1758" s="113">
        <v>23</v>
      </c>
      <c r="AG1758" s="113">
        <v>10</v>
      </c>
      <c r="AH1758" s="113" t="s">
        <v>9913</v>
      </c>
      <c r="AI1758" s="117" t="s">
        <v>11693</v>
      </c>
      <c r="AJ1758" s="113" t="s">
        <v>45599</v>
      </c>
      <c r="AK1758" s="114">
        <v>44351</v>
      </c>
      <c r="AL1758" s="113">
        <v>40</v>
      </c>
      <c r="AM1758" s="113" t="s">
        <v>9870</v>
      </c>
      <c r="AN1758" s="113" t="s">
        <v>16399</v>
      </c>
      <c r="AO1758" s="113" t="s">
        <v>169</v>
      </c>
      <c r="AP1758" s="113">
        <v>2000</v>
      </c>
      <c r="AQ1758" s="113" t="s">
        <v>5236</v>
      </c>
      <c r="AR1758" s="113" t="s">
        <v>21244</v>
      </c>
      <c r="AS1758" s="113" t="s">
        <v>14</v>
      </c>
      <c r="AT1758" s="113" t="s">
        <v>14</v>
      </c>
      <c r="AU1758" s="113" t="s">
        <v>16229</v>
      </c>
      <c r="AV1758" s="113" t="s">
        <v>14</v>
      </c>
    </row>
    <row r="1759" spans="1:49">
      <c r="A1759" s="116" t="s">
        <v>8291</v>
      </c>
      <c r="C1759" s="113" t="s">
        <v>8292</v>
      </c>
      <c r="E1759" s="113" t="s">
        <v>30</v>
      </c>
      <c r="F1759" s="113" t="s">
        <v>8</v>
      </c>
      <c r="G1759" s="114">
        <v>27842</v>
      </c>
      <c r="H1759" s="113" t="s">
        <v>16218</v>
      </c>
      <c r="I1759" s="113" t="s">
        <v>9866</v>
      </c>
      <c r="J1759" s="113" t="s">
        <v>9872</v>
      </c>
      <c r="K1759" s="113" t="s">
        <v>31713</v>
      </c>
      <c r="L1759" s="113">
        <v>85246514980</v>
      </c>
      <c r="M1759" s="113" t="s">
        <v>12248</v>
      </c>
      <c r="O1759" s="113" t="s">
        <v>11677</v>
      </c>
      <c r="P1759" s="113" t="s">
        <v>31714</v>
      </c>
      <c r="Q1759" s="113" t="s">
        <v>31715</v>
      </c>
      <c r="R1759" s="113">
        <v>15</v>
      </c>
      <c r="S1759" s="113" t="s">
        <v>13</v>
      </c>
      <c r="T1759" s="113" t="s">
        <v>31716</v>
      </c>
      <c r="U1759" s="113" t="s">
        <v>31717</v>
      </c>
      <c r="V1759" s="114">
        <v>40210</v>
      </c>
      <c r="W1759" s="114">
        <v>40179</v>
      </c>
      <c r="X1759" s="113" t="s">
        <v>31718</v>
      </c>
      <c r="Y1759" s="114">
        <v>40906</v>
      </c>
      <c r="Z1759" s="114">
        <v>40909</v>
      </c>
      <c r="AA1759" s="113">
        <v>31</v>
      </c>
      <c r="AB1759" s="113" t="s">
        <v>9</v>
      </c>
      <c r="AC1759" s="113">
        <v>33</v>
      </c>
      <c r="AD1759" s="113" t="s">
        <v>10</v>
      </c>
      <c r="AE1759" s="114">
        <v>43191</v>
      </c>
      <c r="AF1759" s="113">
        <v>8</v>
      </c>
      <c r="AG1759" s="113">
        <v>3</v>
      </c>
      <c r="AH1759" s="113" t="s">
        <v>16226</v>
      </c>
      <c r="AI1759" s="117" t="s">
        <v>10052</v>
      </c>
      <c r="AK1759" s="114">
        <v>43721</v>
      </c>
      <c r="AL1759" s="113">
        <v>40</v>
      </c>
      <c r="AM1759" s="113" t="s">
        <v>9870</v>
      </c>
      <c r="AN1759" s="113" t="s">
        <v>19006</v>
      </c>
      <c r="AO1759" s="113" t="s">
        <v>311</v>
      </c>
      <c r="AP1759" s="113">
        <v>2006</v>
      </c>
      <c r="AQ1759" s="113" t="s">
        <v>8</v>
      </c>
      <c r="AR1759" s="113" t="s">
        <v>18716</v>
      </c>
      <c r="AS1759" s="113" t="s">
        <v>14</v>
      </c>
      <c r="AT1759" s="113" t="s">
        <v>14</v>
      </c>
      <c r="AU1759" s="113" t="s">
        <v>16229</v>
      </c>
      <c r="AV1759" s="113" t="s">
        <v>14</v>
      </c>
    </row>
    <row r="1760" spans="1:49">
      <c r="A1760" s="116" t="s">
        <v>959</v>
      </c>
      <c r="B1760" s="113">
        <v>140341819</v>
      </c>
      <c r="C1760" s="113" t="s">
        <v>960</v>
      </c>
      <c r="E1760" s="113" t="s">
        <v>961</v>
      </c>
      <c r="F1760" s="113" t="s">
        <v>962</v>
      </c>
      <c r="G1760" s="114">
        <v>27843</v>
      </c>
      <c r="H1760" s="113" t="s">
        <v>16230</v>
      </c>
      <c r="I1760" s="113" t="s">
        <v>10007</v>
      </c>
      <c r="J1760" s="113" t="s">
        <v>9872</v>
      </c>
      <c r="K1760" s="113" t="s">
        <v>44412</v>
      </c>
      <c r="L1760" s="113">
        <v>81342906583</v>
      </c>
      <c r="M1760" s="113" t="s">
        <v>10179</v>
      </c>
      <c r="O1760" s="113" t="s">
        <v>10180</v>
      </c>
      <c r="P1760" s="113" t="s">
        <v>44413</v>
      </c>
      <c r="Q1760" s="113" t="s">
        <v>44414</v>
      </c>
      <c r="R1760" s="113">
        <v>15</v>
      </c>
      <c r="S1760" s="113" t="s">
        <v>13</v>
      </c>
      <c r="T1760" s="113" t="s">
        <v>44415</v>
      </c>
      <c r="U1760" s="113" t="s">
        <v>44416</v>
      </c>
      <c r="V1760" s="114">
        <v>35873</v>
      </c>
      <c r="W1760" s="114">
        <v>35855</v>
      </c>
      <c r="X1760" s="113" t="s">
        <v>44417</v>
      </c>
      <c r="Y1760" s="114">
        <v>36550</v>
      </c>
      <c r="Z1760" s="114">
        <v>36557</v>
      </c>
      <c r="AA1760" s="113">
        <v>22</v>
      </c>
      <c r="AB1760" s="113" t="s">
        <v>25</v>
      </c>
      <c r="AC1760" s="113">
        <v>34</v>
      </c>
      <c r="AD1760" s="113" t="s">
        <v>18</v>
      </c>
      <c r="AE1760" s="114">
        <v>43009</v>
      </c>
      <c r="AF1760" s="113">
        <v>17</v>
      </c>
      <c r="AG1760" s="113">
        <v>7</v>
      </c>
      <c r="AH1760" s="113" t="s">
        <v>16226</v>
      </c>
      <c r="AI1760" s="117" t="s">
        <v>963</v>
      </c>
      <c r="AK1760" s="114">
        <v>43009</v>
      </c>
      <c r="AL1760" s="113">
        <v>30</v>
      </c>
      <c r="AM1760" s="113" t="s">
        <v>9882</v>
      </c>
      <c r="AN1760" s="113" t="s">
        <v>44418</v>
      </c>
      <c r="AO1760" s="113" t="s">
        <v>964</v>
      </c>
      <c r="AP1760" s="113">
        <v>1996</v>
      </c>
      <c r="AQ1760" s="113" t="s">
        <v>8</v>
      </c>
      <c r="AR1760" s="113" t="s">
        <v>22256</v>
      </c>
      <c r="AS1760" s="113" t="s">
        <v>14</v>
      </c>
      <c r="AT1760" s="113" t="s">
        <v>14</v>
      </c>
      <c r="AU1760" s="113" t="s">
        <v>16229</v>
      </c>
      <c r="AV1760" s="113" t="s">
        <v>14</v>
      </c>
      <c r="AW1760" s="113" t="s">
        <v>14</v>
      </c>
    </row>
    <row r="1761" spans="1:49">
      <c r="A1761" s="116" t="s">
        <v>5206</v>
      </c>
      <c r="B1761" s="113">
        <v>570028882</v>
      </c>
      <c r="C1761" s="113" t="s">
        <v>5207</v>
      </c>
      <c r="E1761" s="113" t="s">
        <v>67</v>
      </c>
      <c r="F1761" s="113" t="s">
        <v>962</v>
      </c>
      <c r="G1761" s="114">
        <v>27845</v>
      </c>
      <c r="H1761" s="113" t="s">
        <v>16218</v>
      </c>
      <c r="I1761" s="113" t="s">
        <v>9866</v>
      </c>
      <c r="J1761" s="113" t="s">
        <v>9872</v>
      </c>
      <c r="K1761" s="113" t="s">
        <v>35071</v>
      </c>
      <c r="L1761" s="113">
        <v>81218374830</v>
      </c>
      <c r="M1761" s="113" t="s">
        <v>10177</v>
      </c>
      <c r="O1761" s="113" t="s">
        <v>10178</v>
      </c>
      <c r="P1761" s="113" t="s">
        <v>35072</v>
      </c>
      <c r="Q1761" s="113" t="s">
        <v>35073</v>
      </c>
      <c r="R1761" s="113">
        <v>15</v>
      </c>
      <c r="S1761" s="113" t="s">
        <v>13</v>
      </c>
      <c r="T1761" s="113" t="s">
        <v>35074</v>
      </c>
      <c r="U1761" s="113" t="s">
        <v>35075</v>
      </c>
      <c r="V1761" s="114">
        <v>39387</v>
      </c>
      <c r="W1761" s="114">
        <v>39083</v>
      </c>
      <c r="X1761" s="113" t="s">
        <v>35076</v>
      </c>
      <c r="Y1761" s="114">
        <v>39720</v>
      </c>
      <c r="Z1761" s="114">
        <v>39722</v>
      </c>
      <c r="AA1761" s="113">
        <v>21</v>
      </c>
      <c r="AB1761" s="113" t="s">
        <v>24</v>
      </c>
      <c r="AC1761" s="113">
        <v>33</v>
      </c>
      <c r="AD1761" s="113" t="s">
        <v>10</v>
      </c>
      <c r="AE1761" s="114">
        <v>45017</v>
      </c>
      <c r="AF1761" s="113">
        <v>17</v>
      </c>
      <c r="AG1761" s="113">
        <v>3</v>
      </c>
      <c r="AH1761" s="113" t="s">
        <v>16263</v>
      </c>
      <c r="AI1761" s="117" t="s">
        <v>75</v>
      </c>
      <c r="AK1761" s="114">
        <v>44230</v>
      </c>
      <c r="AL1761" s="113">
        <v>40</v>
      </c>
      <c r="AM1761" s="113" t="s">
        <v>9870</v>
      </c>
      <c r="AN1761" s="113" t="s">
        <v>16647</v>
      </c>
      <c r="AO1761" s="113" t="s">
        <v>378</v>
      </c>
      <c r="AP1761" s="113">
        <v>2012</v>
      </c>
      <c r="AQ1761" s="113" t="s">
        <v>8</v>
      </c>
      <c r="AR1761" s="113" t="s">
        <v>16274</v>
      </c>
      <c r="AS1761" s="113" t="s">
        <v>14</v>
      </c>
      <c r="AT1761" s="113" t="s">
        <v>14</v>
      </c>
      <c r="AU1761" s="113" t="s">
        <v>16229</v>
      </c>
      <c r="AV1761" s="113" t="s">
        <v>14</v>
      </c>
      <c r="AW1761" s="113" t="s">
        <v>14</v>
      </c>
    </row>
    <row r="1762" spans="1:49">
      <c r="A1762" s="116" t="s">
        <v>8646</v>
      </c>
      <c r="B1762" s="113">
        <v>570021325</v>
      </c>
      <c r="C1762" s="113" t="s">
        <v>8647</v>
      </c>
      <c r="E1762" s="113" t="s">
        <v>8648</v>
      </c>
      <c r="F1762" s="113" t="s">
        <v>1295</v>
      </c>
      <c r="G1762" s="114">
        <v>27848</v>
      </c>
      <c r="H1762" s="113" t="s">
        <v>16218</v>
      </c>
      <c r="I1762" s="113" t="s">
        <v>9866</v>
      </c>
      <c r="J1762" s="113" t="s">
        <v>9872</v>
      </c>
      <c r="K1762" s="113" t="s">
        <v>19108</v>
      </c>
      <c r="L1762" s="113">
        <v>81341024664</v>
      </c>
      <c r="M1762" s="113" t="s">
        <v>10506</v>
      </c>
      <c r="O1762" s="113" t="s">
        <v>10507</v>
      </c>
      <c r="P1762" s="113" t="s">
        <v>19109</v>
      </c>
      <c r="Q1762" s="113" t="s">
        <v>19110</v>
      </c>
      <c r="R1762" s="113">
        <v>15</v>
      </c>
      <c r="S1762" s="113" t="s">
        <v>13</v>
      </c>
      <c r="T1762" s="113" t="s">
        <v>19111</v>
      </c>
      <c r="U1762" s="113" t="s">
        <v>19112</v>
      </c>
      <c r="V1762" s="114">
        <v>39038</v>
      </c>
      <c r="W1762" s="114">
        <v>38808</v>
      </c>
      <c r="X1762" s="113" t="s">
        <v>19113</v>
      </c>
      <c r="Y1762" s="114">
        <v>39353</v>
      </c>
      <c r="Z1762" s="114">
        <v>39356</v>
      </c>
      <c r="AA1762" s="113">
        <v>31</v>
      </c>
      <c r="AB1762" s="113" t="s">
        <v>9</v>
      </c>
      <c r="AC1762" s="113">
        <v>41</v>
      </c>
      <c r="AD1762" s="113" t="s">
        <v>52</v>
      </c>
      <c r="AE1762" s="114">
        <v>44287</v>
      </c>
      <c r="AF1762" s="113">
        <v>17</v>
      </c>
      <c r="AG1762" s="113">
        <v>1</v>
      </c>
      <c r="AH1762" s="113" t="s">
        <v>9913</v>
      </c>
      <c r="AI1762" s="117" t="s">
        <v>19114</v>
      </c>
      <c r="AJ1762" s="113" t="s">
        <v>45560</v>
      </c>
      <c r="AK1762" s="114">
        <v>44923</v>
      </c>
      <c r="AL1762" s="113">
        <v>45</v>
      </c>
      <c r="AM1762" s="113" t="s">
        <v>9922</v>
      </c>
      <c r="AN1762" s="113" t="s">
        <v>18885</v>
      </c>
      <c r="AO1762" s="113" t="s">
        <v>762</v>
      </c>
      <c r="AP1762" s="113">
        <v>2010</v>
      </c>
      <c r="AQ1762" s="113" t="s">
        <v>8</v>
      </c>
      <c r="AR1762" s="113" t="s">
        <v>19115</v>
      </c>
      <c r="AS1762" s="113" t="s">
        <v>14</v>
      </c>
      <c r="AT1762" s="113" t="s">
        <v>14</v>
      </c>
      <c r="AU1762" s="113" t="s">
        <v>16229</v>
      </c>
      <c r="AV1762" s="113" t="s">
        <v>14</v>
      </c>
      <c r="AW1762" s="113" t="s">
        <v>14</v>
      </c>
    </row>
    <row r="1763" spans="1:49">
      <c r="A1763" s="116" t="s">
        <v>3831</v>
      </c>
      <c r="B1763" s="113">
        <v>570036185</v>
      </c>
      <c r="C1763" s="113" t="s">
        <v>3832</v>
      </c>
      <c r="E1763" s="113" t="s">
        <v>110</v>
      </c>
      <c r="F1763" s="113" t="s">
        <v>8</v>
      </c>
      <c r="G1763" s="114">
        <v>27851</v>
      </c>
      <c r="H1763" s="113" t="s">
        <v>16218</v>
      </c>
      <c r="I1763" s="113" t="s">
        <v>9866</v>
      </c>
      <c r="J1763" s="113" t="s">
        <v>9872</v>
      </c>
      <c r="K1763" s="113" t="s">
        <v>29347</v>
      </c>
      <c r="L1763" s="113">
        <v>85213408660</v>
      </c>
      <c r="M1763" s="113" t="s">
        <v>29348</v>
      </c>
      <c r="O1763" s="113" t="s">
        <v>29349</v>
      </c>
      <c r="P1763" s="113" t="s">
        <v>29350</v>
      </c>
      <c r="Q1763" s="113" t="s">
        <v>29351</v>
      </c>
      <c r="R1763" s="113">
        <v>15</v>
      </c>
      <c r="S1763" s="113" t="s">
        <v>13</v>
      </c>
      <c r="T1763" s="113" t="s">
        <v>29352</v>
      </c>
      <c r="U1763" s="113" t="s">
        <v>29353</v>
      </c>
      <c r="V1763" s="114">
        <v>39563</v>
      </c>
      <c r="W1763" s="114">
        <v>39448</v>
      </c>
      <c r="X1763" s="113" t="s">
        <v>29354</v>
      </c>
      <c r="Y1763" s="114">
        <v>40143</v>
      </c>
      <c r="Z1763" s="114">
        <v>40148</v>
      </c>
      <c r="AA1763" s="113">
        <v>31</v>
      </c>
      <c r="AB1763" s="113" t="s">
        <v>9</v>
      </c>
      <c r="AC1763" s="113">
        <v>34</v>
      </c>
      <c r="AD1763" s="113" t="s">
        <v>18</v>
      </c>
      <c r="AE1763" s="114">
        <v>43556</v>
      </c>
      <c r="AF1763" s="113">
        <v>15</v>
      </c>
      <c r="AG1763" s="113">
        <v>3</v>
      </c>
      <c r="AH1763" s="113" t="s">
        <v>16226</v>
      </c>
      <c r="AI1763" s="117" t="s">
        <v>9932</v>
      </c>
      <c r="AK1763" s="114">
        <v>44925</v>
      </c>
      <c r="AL1763" s="113">
        <v>40</v>
      </c>
      <c r="AM1763" s="113" t="s">
        <v>9870</v>
      </c>
      <c r="AN1763" s="113" t="s">
        <v>18417</v>
      </c>
      <c r="AO1763" s="113" t="s">
        <v>399</v>
      </c>
      <c r="AP1763" s="113">
        <v>2003</v>
      </c>
      <c r="AQ1763" s="113" t="s">
        <v>5236</v>
      </c>
      <c r="AR1763" s="113" t="s">
        <v>23547</v>
      </c>
      <c r="AS1763" s="113" t="s">
        <v>14</v>
      </c>
      <c r="AT1763" s="113" t="s">
        <v>14</v>
      </c>
      <c r="AU1763" s="113" t="s">
        <v>16229</v>
      </c>
      <c r="AV1763" s="113" t="s">
        <v>14</v>
      </c>
      <c r="AW1763" s="113" t="s">
        <v>14</v>
      </c>
    </row>
    <row r="1764" spans="1:49">
      <c r="A1764" s="116" t="s">
        <v>4540</v>
      </c>
      <c r="C1764" s="113" t="s">
        <v>4541</v>
      </c>
      <c r="F1764" s="113" t="s">
        <v>8</v>
      </c>
      <c r="G1764" s="114">
        <v>27862</v>
      </c>
      <c r="H1764" s="113" t="s">
        <v>16218</v>
      </c>
      <c r="I1764" s="113" t="s">
        <v>9866</v>
      </c>
      <c r="J1764" s="113" t="s">
        <v>9872</v>
      </c>
      <c r="K1764" s="113" t="s">
        <v>27014</v>
      </c>
      <c r="L1764" s="113">
        <v>82259243207</v>
      </c>
      <c r="M1764" s="113" t="s">
        <v>13923</v>
      </c>
      <c r="O1764" s="113" t="s">
        <v>13924</v>
      </c>
      <c r="P1764" s="113" t="s">
        <v>27015</v>
      </c>
      <c r="Q1764" s="113" t="s">
        <v>27016</v>
      </c>
      <c r="R1764" s="113">
        <v>15</v>
      </c>
      <c r="S1764" s="113" t="s">
        <v>13</v>
      </c>
      <c r="T1764" s="113" t="s">
        <v>27017</v>
      </c>
      <c r="U1764" s="113" t="s">
        <v>27018</v>
      </c>
      <c r="V1764" s="114">
        <v>40179</v>
      </c>
      <c r="W1764" s="114">
        <v>40179</v>
      </c>
      <c r="X1764" s="113" t="s">
        <v>27019</v>
      </c>
      <c r="Y1764" s="114">
        <v>40906</v>
      </c>
      <c r="Z1764" s="114">
        <v>40909</v>
      </c>
      <c r="AA1764" s="113">
        <v>21</v>
      </c>
      <c r="AB1764" s="113" t="s">
        <v>24</v>
      </c>
      <c r="AC1764" s="113">
        <v>24</v>
      </c>
      <c r="AD1764" s="113" t="s">
        <v>47</v>
      </c>
      <c r="AE1764" s="114">
        <v>44835</v>
      </c>
      <c r="AF1764" s="113">
        <v>17</v>
      </c>
      <c r="AG1764" s="113">
        <v>11</v>
      </c>
      <c r="AH1764" s="113" t="s">
        <v>16263</v>
      </c>
      <c r="AI1764" s="117" t="s">
        <v>4542</v>
      </c>
      <c r="AK1764" s="114">
        <v>43191</v>
      </c>
      <c r="AL1764" s="113">
        <v>17</v>
      </c>
      <c r="AM1764" s="113" t="s">
        <v>9982</v>
      </c>
      <c r="AN1764" s="113" t="s">
        <v>27020</v>
      </c>
      <c r="AO1764" s="113" t="s">
        <v>1485</v>
      </c>
      <c r="AP1764" s="113">
        <v>1999</v>
      </c>
      <c r="AQ1764" s="113" t="s">
        <v>8</v>
      </c>
      <c r="AR1764" s="113" t="s">
        <v>27021</v>
      </c>
      <c r="AS1764" s="113" t="s">
        <v>14</v>
      </c>
      <c r="AT1764" s="113" t="s">
        <v>14</v>
      </c>
      <c r="AU1764" s="113" t="s">
        <v>16229</v>
      </c>
      <c r="AV1764" s="113" t="s">
        <v>14</v>
      </c>
      <c r="AW1764" s="113" t="s">
        <v>14</v>
      </c>
    </row>
    <row r="1765" spans="1:49">
      <c r="A1765" s="116" t="s">
        <v>3518</v>
      </c>
      <c r="C1765" s="113" t="s">
        <v>3519</v>
      </c>
      <c r="E1765" s="113" t="s">
        <v>30</v>
      </c>
      <c r="F1765" s="113" t="s">
        <v>8</v>
      </c>
      <c r="G1765" s="114">
        <v>27863</v>
      </c>
      <c r="H1765" s="113" t="s">
        <v>16230</v>
      </c>
      <c r="I1765" s="113" t="s">
        <v>9866</v>
      </c>
      <c r="J1765" s="113" t="s">
        <v>9872</v>
      </c>
      <c r="K1765" s="113" t="s">
        <v>29441</v>
      </c>
      <c r="L1765" s="113">
        <v>85241001719</v>
      </c>
      <c r="M1765" s="113" t="s">
        <v>12837</v>
      </c>
      <c r="O1765" s="113" t="s">
        <v>12838</v>
      </c>
      <c r="P1765" s="113" t="s">
        <v>29442</v>
      </c>
      <c r="Q1765" s="113" t="s">
        <v>29443</v>
      </c>
      <c r="R1765" s="113">
        <v>15</v>
      </c>
      <c r="S1765" s="113" t="s">
        <v>13</v>
      </c>
      <c r="T1765" s="113" t="s">
        <v>29444</v>
      </c>
      <c r="U1765" s="113" t="s">
        <v>29445</v>
      </c>
      <c r="V1765" s="114">
        <v>41922</v>
      </c>
      <c r="W1765" s="114">
        <v>41883</v>
      </c>
      <c r="X1765" s="113" t="s">
        <v>29446</v>
      </c>
      <c r="Y1765" s="114">
        <v>42339</v>
      </c>
      <c r="Z1765" s="114">
        <v>42339</v>
      </c>
      <c r="AA1765" s="113">
        <v>31</v>
      </c>
      <c r="AB1765" s="113" t="s">
        <v>9</v>
      </c>
      <c r="AC1765" s="113">
        <v>33</v>
      </c>
      <c r="AD1765" s="113" t="s">
        <v>10</v>
      </c>
      <c r="AE1765" s="114">
        <v>44835</v>
      </c>
      <c r="AF1765" s="113">
        <v>17</v>
      </c>
      <c r="AG1765" s="113">
        <v>9</v>
      </c>
      <c r="AH1765" s="113" t="s">
        <v>16263</v>
      </c>
      <c r="AI1765" s="117" t="s">
        <v>1240</v>
      </c>
      <c r="AK1765" s="114">
        <v>44243</v>
      </c>
      <c r="AL1765" s="113">
        <v>40</v>
      </c>
      <c r="AM1765" s="113" t="s">
        <v>9870</v>
      </c>
      <c r="AN1765" s="113" t="s">
        <v>28781</v>
      </c>
      <c r="AO1765" s="113" t="s">
        <v>442</v>
      </c>
      <c r="AP1765" s="113">
        <v>2003</v>
      </c>
      <c r="AQ1765" s="113" t="s">
        <v>8</v>
      </c>
      <c r="AR1765" s="113" t="s">
        <v>19552</v>
      </c>
      <c r="AS1765" s="113" t="s">
        <v>14</v>
      </c>
      <c r="AT1765" s="113" t="s">
        <v>14</v>
      </c>
      <c r="AU1765" s="113" t="s">
        <v>16229</v>
      </c>
      <c r="AV1765" s="113" t="s">
        <v>14</v>
      </c>
      <c r="AW1765" s="113" t="s">
        <v>14</v>
      </c>
    </row>
    <row r="1766" spans="1:49">
      <c r="A1766" s="116" t="s">
        <v>2749</v>
      </c>
      <c r="C1766" s="113" t="s">
        <v>2750</v>
      </c>
      <c r="F1766" s="113" t="s">
        <v>8</v>
      </c>
      <c r="G1766" s="114">
        <v>27863</v>
      </c>
      <c r="H1766" s="113" t="s">
        <v>16230</v>
      </c>
      <c r="I1766" s="113" t="s">
        <v>9866</v>
      </c>
      <c r="J1766" s="113" t="s">
        <v>9872</v>
      </c>
      <c r="K1766" s="113" t="s">
        <v>40513</v>
      </c>
      <c r="L1766" s="113">
        <v>82259715076</v>
      </c>
      <c r="M1766" s="113" t="s">
        <v>40514</v>
      </c>
      <c r="O1766" s="113" t="s">
        <v>11469</v>
      </c>
      <c r="P1766" s="113" t="s">
        <v>40515</v>
      </c>
      <c r="Q1766" s="113" t="s">
        <v>40516</v>
      </c>
      <c r="R1766" s="113">
        <v>15</v>
      </c>
      <c r="S1766" s="113" t="s">
        <v>13</v>
      </c>
      <c r="T1766" s="113" t="s">
        <v>40517</v>
      </c>
      <c r="U1766" s="113" t="s">
        <v>40518</v>
      </c>
      <c r="V1766" s="114">
        <v>42033</v>
      </c>
      <c r="W1766" s="114">
        <v>42036</v>
      </c>
      <c r="X1766" s="113" t="s">
        <v>40519</v>
      </c>
      <c r="Y1766" s="114">
        <v>42612</v>
      </c>
      <c r="Z1766" s="114">
        <v>42614</v>
      </c>
      <c r="AA1766" s="113">
        <v>21</v>
      </c>
      <c r="AB1766" s="113" t="s">
        <v>24</v>
      </c>
      <c r="AC1766" s="113">
        <v>22</v>
      </c>
      <c r="AD1766" s="113" t="s">
        <v>25</v>
      </c>
      <c r="AE1766" s="114">
        <v>45200</v>
      </c>
      <c r="AF1766" s="113">
        <v>18</v>
      </c>
      <c r="AG1766" s="113">
        <v>9</v>
      </c>
      <c r="AH1766" s="113" t="s">
        <v>16263</v>
      </c>
      <c r="AI1766" s="117" t="s">
        <v>75</v>
      </c>
      <c r="AK1766" s="114">
        <v>44900</v>
      </c>
      <c r="AL1766" s="113">
        <v>15</v>
      </c>
      <c r="AM1766" s="113" t="s">
        <v>9885</v>
      </c>
      <c r="AN1766" s="113" t="s">
        <v>32533</v>
      </c>
      <c r="AO1766" s="113" t="s">
        <v>669</v>
      </c>
      <c r="AP1766" s="113">
        <v>1994</v>
      </c>
      <c r="AQ1766" s="113" t="s">
        <v>91</v>
      </c>
      <c r="AR1766" s="113" t="s">
        <v>18597</v>
      </c>
      <c r="AS1766" s="113" t="s">
        <v>14</v>
      </c>
      <c r="AT1766" s="113" t="s">
        <v>14</v>
      </c>
      <c r="AU1766" s="113" t="s">
        <v>16229</v>
      </c>
      <c r="AV1766" s="113" t="s">
        <v>14</v>
      </c>
      <c r="AW1766" s="113" t="s">
        <v>14</v>
      </c>
    </row>
    <row r="1767" spans="1:49">
      <c r="A1767" s="116" t="s">
        <v>1887</v>
      </c>
      <c r="B1767" s="113">
        <v>570036046</v>
      </c>
      <c r="C1767" s="113" t="s">
        <v>1888</v>
      </c>
      <c r="E1767" s="113" t="s">
        <v>30</v>
      </c>
      <c r="F1767" s="113" t="s">
        <v>1889</v>
      </c>
      <c r="G1767" s="114">
        <v>27864</v>
      </c>
      <c r="H1767" s="113" t="s">
        <v>16230</v>
      </c>
      <c r="I1767" s="113" t="s">
        <v>9866</v>
      </c>
      <c r="J1767" s="113" t="s">
        <v>9872</v>
      </c>
      <c r="K1767" s="113" t="s">
        <v>27709</v>
      </c>
      <c r="L1767" s="113">
        <v>81354997169</v>
      </c>
      <c r="M1767" s="113" t="s">
        <v>15375</v>
      </c>
      <c r="O1767" s="113" t="s">
        <v>27710</v>
      </c>
      <c r="P1767" s="113" t="s">
        <v>27711</v>
      </c>
      <c r="Q1767" s="113" t="s">
        <v>27712</v>
      </c>
      <c r="R1767" s="113">
        <v>15</v>
      </c>
      <c r="S1767" s="113" t="s">
        <v>13</v>
      </c>
      <c r="T1767" s="113" t="s">
        <v>27713</v>
      </c>
      <c r="U1767" s="113" t="s">
        <v>27714</v>
      </c>
      <c r="V1767" s="114">
        <v>39563</v>
      </c>
      <c r="W1767" s="114">
        <v>39448</v>
      </c>
      <c r="X1767" s="113" t="s">
        <v>27715</v>
      </c>
      <c r="Y1767" s="114">
        <v>40143</v>
      </c>
      <c r="Z1767" s="114">
        <v>40148</v>
      </c>
      <c r="AA1767" s="113">
        <v>31</v>
      </c>
      <c r="AB1767" s="113" t="s">
        <v>9</v>
      </c>
      <c r="AC1767" s="113">
        <v>34</v>
      </c>
      <c r="AD1767" s="113" t="s">
        <v>18</v>
      </c>
      <c r="AE1767" s="114">
        <v>43922</v>
      </c>
      <c r="AF1767" s="113">
        <v>16</v>
      </c>
      <c r="AG1767" s="113">
        <v>3</v>
      </c>
      <c r="AH1767" s="113" t="s">
        <v>16226</v>
      </c>
      <c r="AI1767" s="117" t="s">
        <v>10856</v>
      </c>
      <c r="AK1767" s="114">
        <v>44925</v>
      </c>
      <c r="AL1767" s="113">
        <v>40</v>
      </c>
      <c r="AM1767" s="113" t="s">
        <v>9870</v>
      </c>
      <c r="AN1767" s="113" t="s">
        <v>18311</v>
      </c>
      <c r="AO1767" s="113" t="s">
        <v>480</v>
      </c>
      <c r="AP1767" s="113">
        <v>2000</v>
      </c>
      <c r="AQ1767" s="113" t="s">
        <v>8</v>
      </c>
      <c r="AR1767" s="113" t="s">
        <v>21704</v>
      </c>
      <c r="AS1767" s="113" t="s">
        <v>14</v>
      </c>
      <c r="AT1767" s="113" t="s">
        <v>14</v>
      </c>
      <c r="AU1767" s="113" t="s">
        <v>16229</v>
      </c>
      <c r="AV1767" s="113" t="s">
        <v>14</v>
      </c>
      <c r="AW1767" s="113" t="s">
        <v>14</v>
      </c>
    </row>
    <row r="1768" spans="1:49">
      <c r="A1768" s="116" t="s">
        <v>9569</v>
      </c>
      <c r="B1768" s="113">
        <v>570027733</v>
      </c>
      <c r="C1768" s="113" t="s">
        <v>3804</v>
      </c>
      <c r="F1768" s="113" t="s">
        <v>8</v>
      </c>
      <c r="G1768" s="114">
        <v>27865</v>
      </c>
      <c r="H1768" s="113" t="s">
        <v>16218</v>
      </c>
      <c r="I1768" s="113" t="s">
        <v>9866</v>
      </c>
      <c r="J1768" s="113" t="s">
        <v>9872</v>
      </c>
      <c r="K1768" s="113" t="s">
        <v>33220</v>
      </c>
      <c r="L1768" s="113">
        <v>82252471905</v>
      </c>
      <c r="M1768" s="113" t="s">
        <v>11365</v>
      </c>
      <c r="O1768" s="113" t="s">
        <v>11366</v>
      </c>
      <c r="P1768" s="113" t="s">
        <v>33221</v>
      </c>
      <c r="Q1768" s="113" t="s">
        <v>33222</v>
      </c>
      <c r="R1768" s="113">
        <v>15</v>
      </c>
      <c r="S1768" s="113" t="s">
        <v>13</v>
      </c>
      <c r="T1768" s="113" t="s">
        <v>33223</v>
      </c>
      <c r="U1768" s="113" t="s">
        <v>33224</v>
      </c>
      <c r="V1768" s="114">
        <v>39387</v>
      </c>
      <c r="W1768" s="114">
        <v>39083</v>
      </c>
      <c r="X1768" s="113" t="s">
        <v>33225</v>
      </c>
      <c r="Y1768" s="114">
        <v>39720</v>
      </c>
      <c r="Z1768" s="114">
        <v>39722</v>
      </c>
      <c r="AA1768" s="113">
        <v>21</v>
      </c>
      <c r="AB1768" s="113" t="s">
        <v>24</v>
      </c>
      <c r="AC1768" s="113">
        <v>31</v>
      </c>
      <c r="AD1768" s="113" t="s">
        <v>9</v>
      </c>
      <c r="AE1768" s="114">
        <v>45017</v>
      </c>
      <c r="AF1768" s="113">
        <v>17</v>
      </c>
      <c r="AG1768" s="113">
        <v>3</v>
      </c>
      <c r="AH1768" s="113" t="s">
        <v>16263</v>
      </c>
      <c r="AI1768" s="117" t="s">
        <v>16325</v>
      </c>
      <c r="AK1768" s="114">
        <v>45302</v>
      </c>
      <c r="AL1768" s="113">
        <v>15</v>
      </c>
      <c r="AM1768" s="113" t="s">
        <v>9885</v>
      </c>
      <c r="AN1768" s="113" t="s">
        <v>22144</v>
      </c>
      <c r="AO1768" s="113" t="s">
        <v>274</v>
      </c>
      <c r="AP1768" s="113">
        <v>1995</v>
      </c>
      <c r="AQ1768" s="113" t="s">
        <v>8</v>
      </c>
      <c r="AR1768" s="113" t="s">
        <v>18453</v>
      </c>
      <c r="AS1768" s="113" t="s">
        <v>14</v>
      </c>
      <c r="AT1768" s="113" t="s">
        <v>14</v>
      </c>
      <c r="AU1768" s="113" t="s">
        <v>16229</v>
      </c>
      <c r="AV1768" s="113" t="s">
        <v>14</v>
      </c>
    </row>
    <row r="1769" spans="1:49">
      <c r="A1769" s="116" t="s">
        <v>900</v>
      </c>
      <c r="C1769" s="113" t="s">
        <v>901</v>
      </c>
      <c r="E1769" s="113" t="s">
        <v>46218</v>
      </c>
      <c r="F1769" s="113" t="s">
        <v>388</v>
      </c>
      <c r="G1769" s="114">
        <v>27865</v>
      </c>
      <c r="H1769" s="113" t="s">
        <v>16218</v>
      </c>
      <c r="I1769" s="113" t="s">
        <v>9866</v>
      </c>
      <c r="J1769" s="113" t="s">
        <v>9872</v>
      </c>
      <c r="K1769" s="113" t="s">
        <v>38733</v>
      </c>
      <c r="L1769" s="113">
        <v>81354201118</v>
      </c>
      <c r="M1769" s="113" t="s">
        <v>15851</v>
      </c>
      <c r="O1769" s="113" t="s">
        <v>38734</v>
      </c>
      <c r="P1769" s="113" t="s">
        <v>38735</v>
      </c>
      <c r="Q1769" s="113" t="s">
        <v>38736</v>
      </c>
      <c r="R1769" s="113">
        <v>15</v>
      </c>
      <c r="S1769" s="113" t="s">
        <v>13</v>
      </c>
      <c r="T1769" s="113" t="s">
        <v>38737</v>
      </c>
      <c r="U1769" s="113" t="s">
        <v>38738</v>
      </c>
      <c r="V1769" s="114">
        <v>40581</v>
      </c>
      <c r="W1769" s="114">
        <v>40544</v>
      </c>
      <c r="X1769" s="113" t="s">
        <v>38739</v>
      </c>
      <c r="Y1769" s="114">
        <v>41271</v>
      </c>
      <c r="Z1769" s="114">
        <v>41275</v>
      </c>
      <c r="AA1769" s="113">
        <v>23</v>
      </c>
      <c r="AB1769" s="113" t="s">
        <v>78</v>
      </c>
      <c r="AC1769" s="113">
        <v>32</v>
      </c>
      <c r="AD1769" s="113" t="s">
        <v>84</v>
      </c>
      <c r="AE1769" s="114">
        <v>45017</v>
      </c>
      <c r="AF1769" s="113">
        <v>10</v>
      </c>
      <c r="AG1769" s="113">
        <v>3</v>
      </c>
      <c r="AH1769" s="113" t="s">
        <v>16263</v>
      </c>
      <c r="AI1769" s="117" t="s">
        <v>16264</v>
      </c>
      <c r="AK1769" s="114">
        <v>45302</v>
      </c>
      <c r="AL1769" s="113">
        <v>40</v>
      </c>
      <c r="AM1769" s="113" t="s">
        <v>9870</v>
      </c>
      <c r="AN1769" s="113" t="s">
        <v>38740</v>
      </c>
      <c r="AO1769" s="113" t="s">
        <v>38741</v>
      </c>
      <c r="AP1769" s="113">
        <v>2021</v>
      </c>
      <c r="AQ1769" s="113" t="s">
        <v>204</v>
      </c>
      <c r="AR1769" s="113" t="s">
        <v>16947</v>
      </c>
      <c r="AS1769" s="113" t="s">
        <v>14</v>
      </c>
      <c r="AT1769" s="113" t="s">
        <v>14</v>
      </c>
      <c r="AU1769" s="113" t="s">
        <v>16229</v>
      </c>
      <c r="AV1769" s="113" t="s">
        <v>14</v>
      </c>
    </row>
    <row r="1770" spans="1:49">
      <c r="A1770" s="116" t="s">
        <v>5825</v>
      </c>
      <c r="B1770" s="113">
        <v>570027624</v>
      </c>
      <c r="C1770" s="113" t="s">
        <v>5826</v>
      </c>
      <c r="E1770" s="113" t="s">
        <v>191</v>
      </c>
      <c r="F1770" s="113" t="s">
        <v>8</v>
      </c>
      <c r="G1770" s="114">
        <v>27867</v>
      </c>
      <c r="H1770" s="113" t="s">
        <v>16218</v>
      </c>
      <c r="I1770" s="113" t="s">
        <v>9866</v>
      </c>
      <c r="J1770" s="113" t="s">
        <v>9872</v>
      </c>
      <c r="K1770" s="113" t="s">
        <v>37636</v>
      </c>
      <c r="L1770" s="113">
        <v>82140295332</v>
      </c>
      <c r="M1770" s="113" t="s">
        <v>37637</v>
      </c>
      <c r="O1770" s="113" t="s">
        <v>37638</v>
      </c>
      <c r="P1770" s="113" t="s">
        <v>37639</v>
      </c>
      <c r="Q1770" s="113" t="s">
        <v>37640</v>
      </c>
      <c r="R1770" s="113">
        <v>15</v>
      </c>
      <c r="S1770" s="113" t="s">
        <v>13</v>
      </c>
      <c r="T1770" s="113" t="s">
        <v>37641</v>
      </c>
      <c r="U1770" s="113" t="s">
        <v>37642</v>
      </c>
      <c r="V1770" s="114">
        <v>39387</v>
      </c>
      <c r="W1770" s="114">
        <v>39083</v>
      </c>
      <c r="X1770" s="113" t="s">
        <v>37643</v>
      </c>
      <c r="Y1770" s="114">
        <v>39720</v>
      </c>
      <c r="Z1770" s="114">
        <v>39722</v>
      </c>
      <c r="AA1770" s="113">
        <v>21</v>
      </c>
      <c r="AB1770" s="113" t="s">
        <v>24</v>
      </c>
      <c r="AC1770" s="113">
        <v>34</v>
      </c>
      <c r="AD1770" s="113" t="s">
        <v>18</v>
      </c>
      <c r="AE1770" s="114">
        <v>45017</v>
      </c>
      <c r="AF1770" s="113">
        <v>15</v>
      </c>
      <c r="AG1770" s="113">
        <v>3</v>
      </c>
      <c r="AH1770" s="113" t="s">
        <v>16263</v>
      </c>
      <c r="AI1770" s="117" t="s">
        <v>16264</v>
      </c>
      <c r="AK1770" s="114">
        <v>45302</v>
      </c>
      <c r="AL1770" s="113">
        <v>40</v>
      </c>
      <c r="AM1770" s="113" t="s">
        <v>9870</v>
      </c>
      <c r="AN1770" s="113" t="s">
        <v>18149</v>
      </c>
      <c r="AO1770" s="113" t="s">
        <v>629</v>
      </c>
      <c r="AP1770" s="113">
        <v>2010</v>
      </c>
      <c r="AQ1770" s="113" t="s">
        <v>8</v>
      </c>
      <c r="AR1770" s="113" t="s">
        <v>19639</v>
      </c>
      <c r="AS1770" s="113" t="s">
        <v>14</v>
      </c>
      <c r="AT1770" s="113" t="s">
        <v>14</v>
      </c>
      <c r="AU1770" s="113" t="s">
        <v>16229</v>
      </c>
      <c r="AV1770" s="113" t="s">
        <v>14</v>
      </c>
    </row>
    <row r="1771" spans="1:49">
      <c r="A1771" s="116" t="s">
        <v>1355</v>
      </c>
      <c r="C1771" s="113" t="s">
        <v>1356</v>
      </c>
      <c r="E1771" s="113" t="s">
        <v>74</v>
      </c>
      <c r="F1771" s="113" t="s">
        <v>542</v>
      </c>
      <c r="G1771" s="114">
        <v>27867</v>
      </c>
      <c r="H1771" s="113" t="s">
        <v>16230</v>
      </c>
      <c r="I1771" s="113" t="s">
        <v>9866</v>
      </c>
      <c r="J1771" s="113" t="s">
        <v>9872</v>
      </c>
      <c r="K1771" s="113" t="s">
        <v>30471</v>
      </c>
      <c r="L1771" s="113">
        <v>82346475855</v>
      </c>
      <c r="M1771" s="113" t="s">
        <v>30472</v>
      </c>
      <c r="O1771" s="113" t="s">
        <v>30473</v>
      </c>
      <c r="P1771" s="113" t="s">
        <v>30474</v>
      </c>
      <c r="Q1771" s="113" t="s">
        <v>30475</v>
      </c>
      <c r="R1771" s="113">
        <v>15</v>
      </c>
      <c r="S1771" s="113" t="s">
        <v>13</v>
      </c>
      <c r="T1771" s="113" t="s">
        <v>30476</v>
      </c>
      <c r="U1771" s="113" t="s">
        <v>30477</v>
      </c>
      <c r="V1771" s="114">
        <v>40581</v>
      </c>
      <c r="W1771" s="114">
        <v>40544</v>
      </c>
      <c r="X1771" s="113" t="s">
        <v>30478</v>
      </c>
      <c r="Y1771" s="114">
        <v>41271</v>
      </c>
      <c r="Z1771" s="114">
        <v>41275</v>
      </c>
      <c r="AA1771" s="113">
        <v>31</v>
      </c>
      <c r="AB1771" s="113" t="s">
        <v>9</v>
      </c>
      <c r="AC1771" s="113">
        <v>34</v>
      </c>
      <c r="AD1771" s="113" t="s">
        <v>18</v>
      </c>
      <c r="AE1771" s="114">
        <v>45566</v>
      </c>
      <c r="AF1771" s="113">
        <v>13</v>
      </c>
      <c r="AG1771" s="113">
        <v>9</v>
      </c>
      <c r="AH1771" s="113" t="s">
        <v>16226</v>
      </c>
      <c r="AI1771" s="117" t="s">
        <v>9891</v>
      </c>
      <c r="AK1771" s="114">
        <v>44470</v>
      </c>
      <c r="AL1771" s="113">
        <v>40</v>
      </c>
      <c r="AM1771" s="113" t="s">
        <v>9870</v>
      </c>
      <c r="AN1771" s="113" t="s">
        <v>16670</v>
      </c>
      <c r="AO1771" s="113" t="s">
        <v>94</v>
      </c>
      <c r="AP1771" s="113">
        <v>2009</v>
      </c>
      <c r="AQ1771" s="113" t="s">
        <v>8</v>
      </c>
      <c r="AR1771" s="113" t="s">
        <v>22369</v>
      </c>
      <c r="AS1771" s="113" t="s">
        <v>14</v>
      </c>
      <c r="AT1771" s="113" t="s">
        <v>14</v>
      </c>
      <c r="AU1771" s="113" t="s">
        <v>16229</v>
      </c>
      <c r="AV1771" s="113" t="s">
        <v>14</v>
      </c>
      <c r="AW1771" s="113" t="s">
        <v>14</v>
      </c>
    </row>
    <row r="1772" spans="1:49">
      <c r="A1772" s="116" t="s">
        <v>4682</v>
      </c>
      <c r="C1772" s="113" t="s">
        <v>328</v>
      </c>
      <c r="E1772" s="113" t="s">
        <v>244</v>
      </c>
      <c r="F1772" s="113" t="s">
        <v>8</v>
      </c>
      <c r="G1772" s="114">
        <v>27876</v>
      </c>
      <c r="H1772" s="113" t="s">
        <v>16230</v>
      </c>
      <c r="I1772" s="113" t="s">
        <v>9866</v>
      </c>
      <c r="J1772" s="113" t="s">
        <v>9872</v>
      </c>
      <c r="K1772" s="113" t="s">
        <v>27587</v>
      </c>
      <c r="L1772" s="113">
        <v>82290327262</v>
      </c>
      <c r="M1772" s="113" t="s">
        <v>11315</v>
      </c>
      <c r="O1772" s="113" t="s">
        <v>11316</v>
      </c>
      <c r="P1772" s="113" t="s">
        <v>27588</v>
      </c>
      <c r="Q1772" s="113" t="s">
        <v>27589</v>
      </c>
      <c r="R1772" s="113">
        <v>15</v>
      </c>
      <c r="S1772" s="113" t="s">
        <v>13</v>
      </c>
      <c r="T1772" s="113" t="s">
        <v>27590</v>
      </c>
      <c r="U1772" s="113" t="s">
        <v>27591</v>
      </c>
      <c r="V1772" s="114">
        <v>41977</v>
      </c>
      <c r="W1772" s="114">
        <v>41883</v>
      </c>
      <c r="X1772" s="113" t="s">
        <v>27592</v>
      </c>
      <c r="Y1772" s="114">
        <v>42339</v>
      </c>
      <c r="Z1772" s="114">
        <v>42339</v>
      </c>
      <c r="AA1772" s="113">
        <v>31</v>
      </c>
      <c r="AB1772" s="113" t="s">
        <v>9</v>
      </c>
      <c r="AC1772" s="113">
        <v>33</v>
      </c>
      <c r="AD1772" s="113" t="s">
        <v>10</v>
      </c>
      <c r="AE1772" s="114">
        <v>45017</v>
      </c>
      <c r="AF1772" s="113">
        <v>21</v>
      </c>
      <c r="AG1772" s="113">
        <v>3</v>
      </c>
      <c r="AH1772" s="113" t="s">
        <v>16226</v>
      </c>
      <c r="AI1772" s="117" t="s">
        <v>9891</v>
      </c>
      <c r="AK1772" s="114">
        <v>45108</v>
      </c>
      <c r="AL1772" s="113">
        <v>40</v>
      </c>
      <c r="AM1772" s="113" t="s">
        <v>9870</v>
      </c>
      <c r="AN1772" s="113" t="s">
        <v>16670</v>
      </c>
      <c r="AO1772" s="113" t="s">
        <v>94</v>
      </c>
      <c r="AP1772" s="113">
        <v>1999</v>
      </c>
      <c r="AQ1772" s="113" t="s">
        <v>8</v>
      </c>
      <c r="AR1772" s="113" t="s">
        <v>17062</v>
      </c>
      <c r="AS1772" s="113" t="s">
        <v>14</v>
      </c>
      <c r="AT1772" s="113" t="s">
        <v>14</v>
      </c>
      <c r="AU1772" s="113" t="s">
        <v>16229</v>
      </c>
      <c r="AV1772" s="113" t="s">
        <v>14</v>
      </c>
    </row>
    <row r="1773" spans="1:49">
      <c r="A1773" s="116" t="s">
        <v>6147</v>
      </c>
      <c r="B1773" s="113">
        <v>570020255</v>
      </c>
      <c r="C1773" s="113" t="s">
        <v>6148</v>
      </c>
      <c r="F1773" s="113" t="s">
        <v>540</v>
      </c>
      <c r="G1773" s="114">
        <v>27880</v>
      </c>
      <c r="H1773" s="113" t="s">
        <v>16230</v>
      </c>
      <c r="I1773" s="113" t="s">
        <v>9866</v>
      </c>
      <c r="J1773" s="113" t="s">
        <v>9872</v>
      </c>
      <c r="K1773" s="113" t="s">
        <v>33546</v>
      </c>
      <c r="L1773" s="113">
        <v>85287888123</v>
      </c>
      <c r="M1773" s="113" t="s">
        <v>10144</v>
      </c>
      <c r="O1773" s="113" t="s">
        <v>10145</v>
      </c>
      <c r="P1773" s="113" t="s">
        <v>33547</v>
      </c>
      <c r="Q1773" s="113" t="s">
        <v>33548</v>
      </c>
      <c r="R1773" s="113">
        <v>15</v>
      </c>
      <c r="S1773" s="113" t="s">
        <v>13</v>
      </c>
      <c r="T1773" s="113" t="s">
        <v>33549</v>
      </c>
      <c r="U1773" s="113" t="s">
        <v>33550</v>
      </c>
      <c r="V1773" s="114">
        <v>38852</v>
      </c>
      <c r="W1773" s="114">
        <v>38808</v>
      </c>
      <c r="X1773" s="113" t="s">
        <v>33551</v>
      </c>
      <c r="Y1773" s="114">
        <v>39230</v>
      </c>
      <c r="Z1773" s="114">
        <v>39234</v>
      </c>
      <c r="AA1773" s="113">
        <v>21</v>
      </c>
      <c r="AB1773" s="113" t="s">
        <v>24</v>
      </c>
      <c r="AC1773" s="113">
        <v>31</v>
      </c>
      <c r="AD1773" s="113" t="s">
        <v>9</v>
      </c>
      <c r="AE1773" s="114">
        <v>45017</v>
      </c>
      <c r="AF1773" s="113">
        <v>12</v>
      </c>
      <c r="AG1773" s="113">
        <v>0</v>
      </c>
      <c r="AH1773" s="113" t="s">
        <v>16263</v>
      </c>
      <c r="AI1773" s="117" t="s">
        <v>16325</v>
      </c>
      <c r="AK1773" s="114">
        <v>45302</v>
      </c>
      <c r="AL1773" s="113">
        <v>15</v>
      </c>
      <c r="AM1773" s="113" t="s">
        <v>9885</v>
      </c>
      <c r="AN1773" s="113" t="s">
        <v>18740</v>
      </c>
      <c r="AO1773" s="113" t="s">
        <v>27</v>
      </c>
      <c r="AP1773" s="113">
        <v>1999</v>
      </c>
      <c r="AQ1773" s="113" t="s">
        <v>8</v>
      </c>
      <c r="AR1773" s="113" t="s">
        <v>29666</v>
      </c>
      <c r="AS1773" s="113" t="s">
        <v>14</v>
      </c>
      <c r="AT1773" s="113" t="s">
        <v>14</v>
      </c>
      <c r="AU1773" s="113" t="s">
        <v>16229</v>
      </c>
      <c r="AV1773" s="113" t="s">
        <v>14</v>
      </c>
    </row>
    <row r="1774" spans="1:49">
      <c r="A1774" s="116" t="s">
        <v>5160</v>
      </c>
      <c r="B1774" s="113">
        <v>570021390</v>
      </c>
      <c r="C1774" s="113" t="s">
        <v>5161</v>
      </c>
      <c r="E1774" s="113" t="s">
        <v>41</v>
      </c>
      <c r="F1774" s="113" t="s">
        <v>761</v>
      </c>
      <c r="G1774" s="114">
        <v>27883</v>
      </c>
      <c r="H1774" s="113" t="s">
        <v>16230</v>
      </c>
      <c r="I1774" s="113" t="s">
        <v>9866</v>
      </c>
      <c r="J1774" s="113" t="s">
        <v>9872</v>
      </c>
      <c r="K1774" s="113" t="s">
        <v>23660</v>
      </c>
      <c r="L1774" s="113">
        <v>82345562146</v>
      </c>
      <c r="M1774" s="113" t="s">
        <v>14651</v>
      </c>
      <c r="O1774" s="113" t="s">
        <v>14652</v>
      </c>
      <c r="P1774" s="113" t="s">
        <v>23661</v>
      </c>
      <c r="Q1774" s="113" t="s">
        <v>23662</v>
      </c>
      <c r="R1774" s="113">
        <v>15</v>
      </c>
      <c r="S1774" s="113" t="s">
        <v>13</v>
      </c>
      <c r="T1774" s="113" t="s">
        <v>23663</v>
      </c>
      <c r="U1774" s="113" t="s">
        <v>23664</v>
      </c>
      <c r="V1774" s="114">
        <v>39038</v>
      </c>
      <c r="W1774" s="114">
        <v>38808</v>
      </c>
      <c r="X1774" s="113" t="s">
        <v>23665</v>
      </c>
      <c r="Y1774" s="114">
        <v>39353</v>
      </c>
      <c r="Z1774" s="114">
        <v>39356</v>
      </c>
      <c r="AA1774" s="113">
        <v>31</v>
      </c>
      <c r="AB1774" s="113" t="s">
        <v>9</v>
      </c>
      <c r="AC1774" s="113">
        <v>41</v>
      </c>
      <c r="AD1774" s="113" t="s">
        <v>52</v>
      </c>
      <c r="AE1774" s="114">
        <v>44105</v>
      </c>
      <c r="AF1774" s="113">
        <v>19</v>
      </c>
      <c r="AG1774" s="113">
        <v>9</v>
      </c>
      <c r="AH1774" s="113" t="s">
        <v>16226</v>
      </c>
      <c r="AI1774" s="117" t="s">
        <v>9901</v>
      </c>
      <c r="AK1774" s="114">
        <v>44105</v>
      </c>
      <c r="AL1774" s="113">
        <v>40</v>
      </c>
      <c r="AM1774" s="113" t="s">
        <v>9870</v>
      </c>
      <c r="AN1774" s="113" t="s">
        <v>23666</v>
      </c>
      <c r="AO1774" s="113" t="s">
        <v>5162</v>
      </c>
      <c r="AP1774" s="113">
        <v>1999</v>
      </c>
      <c r="AQ1774" s="113" t="s">
        <v>2307</v>
      </c>
      <c r="AR1774" s="113" t="s">
        <v>23599</v>
      </c>
      <c r="AS1774" s="113" t="s">
        <v>14</v>
      </c>
      <c r="AT1774" s="113" t="s">
        <v>14</v>
      </c>
      <c r="AU1774" s="113" t="s">
        <v>16229</v>
      </c>
      <c r="AV1774" s="113" t="s">
        <v>14</v>
      </c>
      <c r="AW1774" s="113" t="s">
        <v>14</v>
      </c>
    </row>
    <row r="1775" spans="1:49">
      <c r="A1775" s="116" t="s">
        <v>5805</v>
      </c>
      <c r="C1775" s="113" t="s">
        <v>5806</v>
      </c>
      <c r="E1775" s="113" t="s">
        <v>30</v>
      </c>
      <c r="F1775" s="113" t="s">
        <v>1039</v>
      </c>
      <c r="G1775" s="114">
        <v>27884</v>
      </c>
      <c r="H1775" s="113" t="s">
        <v>16218</v>
      </c>
      <c r="I1775" s="113" t="s">
        <v>9866</v>
      </c>
      <c r="J1775" s="113" t="s">
        <v>9872</v>
      </c>
      <c r="K1775" s="113" t="s">
        <v>24641</v>
      </c>
      <c r="L1775" s="113">
        <v>8114505043</v>
      </c>
      <c r="M1775" s="113" t="s">
        <v>14722</v>
      </c>
      <c r="O1775" s="113" t="s">
        <v>14723</v>
      </c>
      <c r="P1775" s="113" t="s">
        <v>24642</v>
      </c>
      <c r="Q1775" s="113" t="s">
        <v>24643</v>
      </c>
      <c r="R1775" s="113">
        <v>15</v>
      </c>
      <c r="S1775" s="113" t="s">
        <v>13</v>
      </c>
      <c r="T1775" s="113" t="s">
        <v>24644</v>
      </c>
      <c r="U1775" s="113" t="s">
        <v>24645</v>
      </c>
      <c r="V1775" s="114">
        <v>40581</v>
      </c>
      <c r="W1775" s="114">
        <v>40544</v>
      </c>
      <c r="X1775" s="113" t="s">
        <v>24646</v>
      </c>
      <c r="Y1775" s="114">
        <v>41271</v>
      </c>
      <c r="Z1775" s="114">
        <v>41275</v>
      </c>
      <c r="AA1775" s="113">
        <v>31</v>
      </c>
      <c r="AB1775" s="113" t="s">
        <v>9</v>
      </c>
      <c r="AC1775" s="113">
        <v>34</v>
      </c>
      <c r="AD1775" s="113" t="s">
        <v>18</v>
      </c>
      <c r="AE1775" s="114">
        <v>45017</v>
      </c>
      <c r="AF1775" s="113">
        <v>12</v>
      </c>
      <c r="AG1775" s="113">
        <v>3</v>
      </c>
      <c r="AH1775" s="113" t="s">
        <v>9913</v>
      </c>
      <c r="AI1775" s="117" t="s">
        <v>24647</v>
      </c>
      <c r="AJ1775" s="113" t="s">
        <v>45514</v>
      </c>
      <c r="AK1775" s="114">
        <v>44923</v>
      </c>
      <c r="AL1775" s="113">
        <v>40</v>
      </c>
      <c r="AM1775" s="113" t="s">
        <v>9870</v>
      </c>
      <c r="AN1775" s="113" t="s">
        <v>19006</v>
      </c>
      <c r="AO1775" s="113" t="s">
        <v>311</v>
      </c>
      <c r="AP1775" s="113">
        <v>2007</v>
      </c>
      <c r="AQ1775" s="113" t="s">
        <v>5236</v>
      </c>
      <c r="AR1775" s="113" t="s">
        <v>16293</v>
      </c>
      <c r="AS1775" s="113" t="s">
        <v>14</v>
      </c>
      <c r="AT1775" s="113" t="s">
        <v>14</v>
      </c>
      <c r="AU1775" s="113" t="s">
        <v>16229</v>
      </c>
      <c r="AV1775" s="113" t="s">
        <v>14</v>
      </c>
      <c r="AW1775" s="113" t="s">
        <v>14</v>
      </c>
    </row>
    <row r="1776" spans="1:49">
      <c r="A1776" s="116" t="s">
        <v>1149</v>
      </c>
      <c r="B1776" s="113">
        <v>570017377</v>
      </c>
      <c r="C1776" s="113" t="s">
        <v>1150</v>
      </c>
      <c r="E1776" s="113" t="s">
        <v>191</v>
      </c>
      <c r="F1776" s="113" t="s">
        <v>1151</v>
      </c>
      <c r="G1776" s="114">
        <v>27885</v>
      </c>
      <c r="H1776" s="113" t="s">
        <v>16218</v>
      </c>
      <c r="I1776" s="113" t="s">
        <v>9866</v>
      </c>
      <c r="J1776" s="113" t="s">
        <v>9872</v>
      </c>
      <c r="K1776" s="113" t="s">
        <v>32400</v>
      </c>
      <c r="L1776" s="113">
        <v>82393040976</v>
      </c>
      <c r="M1776" s="113" t="s">
        <v>16002</v>
      </c>
      <c r="O1776" s="113" t="s">
        <v>32401</v>
      </c>
      <c r="P1776" s="113" t="s">
        <v>32402</v>
      </c>
      <c r="Q1776" s="113" t="s">
        <v>32403</v>
      </c>
      <c r="R1776" s="113">
        <v>15</v>
      </c>
      <c r="S1776" s="113" t="s">
        <v>13</v>
      </c>
      <c r="T1776" s="113" t="s">
        <v>32404</v>
      </c>
      <c r="U1776" s="113" t="s">
        <v>32405</v>
      </c>
      <c r="V1776" s="114">
        <v>38397</v>
      </c>
      <c r="W1776" s="114">
        <v>38353</v>
      </c>
      <c r="X1776" s="113" t="s">
        <v>32406</v>
      </c>
      <c r="Y1776" s="114">
        <v>38775</v>
      </c>
      <c r="Z1776" s="114">
        <v>38777</v>
      </c>
      <c r="AA1776" s="113">
        <v>31</v>
      </c>
      <c r="AB1776" s="113" t="s">
        <v>9</v>
      </c>
      <c r="AC1776" s="113">
        <v>41</v>
      </c>
      <c r="AD1776" s="113" t="s">
        <v>52</v>
      </c>
      <c r="AE1776" s="114">
        <v>44652</v>
      </c>
      <c r="AF1776" s="113">
        <v>18</v>
      </c>
      <c r="AG1776" s="113">
        <v>6</v>
      </c>
      <c r="AH1776" s="113" t="s">
        <v>9913</v>
      </c>
      <c r="AI1776" s="117" t="s">
        <v>2726</v>
      </c>
      <c r="AJ1776" s="113" t="s">
        <v>45560</v>
      </c>
      <c r="AK1776" s="114">
        <v>45120</v>
      </c>
      <c r="AL1776" s="113">
        <v>40</v>
      </c>
      <c r="AM1776" s="113" t="s">
        <v>9870</v>
      </c>
      <c r="AN1776" s="113" t="s">
        <v>32407</v>
      </c>
      <c r="AO1776" s="113" t="s">
        <v>16003</v>
      </c>
      <c r="AP1776" s="113">
        <v>2002</v>
      </c>
      <c r="AQ1776" s="113" t="s">
        <v>8</v>
      </c>
      <c r="AR1776" s="113" t="s">
        <v>20417</v>
      </c>
      <c r="AS1776" s="113" t="s">
        <v>14</v>
      </c>
      <c r="AT1776" s="113" t="s">
        <v>14</v>
      </c>
      <c r="AU1776" s="113" t="s">
        <v>16229</v>
      </c>
      <c r="AV1776" s="113" t="s">
        <v>14</v>
      </c>
      <c r="AW1776" s="113" t="s">
        <v>14</v>
      </c>
    </row>
    <row r="1777" spans="1:49">
      <c r="A1777" s="116" t="s">
        <v>822</v>
      </c>
      <c r="B1777" s="113">
        <v>570021362</v>
      </c>
      <c r="C1777" s="113" t="s">
        <v>823</v>
      </c>
      <c r="E1777" s="113" t="s">
        <v>824</v>
      </c>
      <c r="F1777" s="113" t="s">
        <v>8</v>
      </c>
      <c r="G1777" s="114">
        <v>27885</v>
      </c>
      <c r="H1777" s="113" t="s">
        <v>16230</v>
      </c>
      <c r="I1777" s="113" t="s">
        <v>9866</v>
      </c>
      <c r="J1777" s="113" t="s">
        <v>9872</v>
      </c>
      <c r="K1777" s="113" t="s">
        <v>39697</v>
      </c>
      <c r="L1777" s="113">
        <v>82194447121</v>
      </c>
      <c r="M1777" s="113" t="s">
        <v>39698</v>
      </c>
      <c r="O1777" s="113" t="s">
        <v>11990</v>
      </c>
      <c r="P1777" s="113" t="s">
        <v>39699</v>
      </c>
      <c r="Q1777" s="113" t="s">
        <v>39700</v>
      </c>
      <c r="R1777" s="113">
        <v>15</v>
      </c>
      <c r="S1777" s="113" t="s">
        <v>13</v>
      </c>
      <c r="T1777" s="113" t="s">
        <v>39701</v>
      </c>
      <c r="U1777" s="113" t="s">
        <v>39702</v>
      </c>
      <c r="V1777" s="114">
        <v>39038</v>
      </c>
      <c r="W1777" s="114">
        <v>38808</v>
      </c>
      <c r="X1777" s="113" t="s">
        <v>39703</v>
      </c>
      <c r="Y1777" s="114">
        <v>39353</v>
      </c>
      <c r="Z1777" s="114">
        <v>39356</v>
      </c>
      <c r="AA1777" s="113">
        <v>21</v>
      </c>
      <c r="AB1777" s="113" t="s">
        <v>24</v>
      </c>
      <c r="AC1777" s="113">
        <v>32</v>
      </c>
      <c r="AD1777" s="113" t="s">
        <v>84</v>
      </c>
      <c r="AE1777" s="114">
        <v>45200</v>
      </c>
      <c r="AF1777" s="113">
        <v>21</v>
      </c>
      <c r="AG1777" s="113">
        <v>11</v>
      </c>
      <c r="AH1777" s="113" t="s">
        <v>16226</v>
      </c>
      <c r="AI1777" s="117" t="s">
        <v>9925</v>
      </c>
      <c r="AK1777" s="114">
        <v>44105</v>
      </c>
      <c r="AL1777" s="113">
        <v>40</v>
      </c>
      <c r="AM1777" s="113" t="s">
        <v>9870</v>
      </c>
      <c r="AN1777" s="113" t="s">
        <v>23823</v>
      </c>
      <c r="AO1777" s="113" t="s">
        <v>825</v>
      </c>
      <c r="AP1777" s="113">
        <v>2017</v>
      </c>
      <c r="AQ1777" s="113" t="s">
        <v>9871</v>
      </c>
      <c r="AR1777" s="113" t="s">
        <v>17533</v>
      </c>
      <c r="AS1777" s="113" t="s">
        <v>14</v>
      </c>
      <c r="AT1777" s="113" t="s">
        <v>14</v>
      </c>
      <c r="AU1777" s="113" t="s">
        <v>16229</v>
      </c>
      <c r="AV1777" s="113" t="s">
        <v>14</v>
      </c>
      <c r="AW1777" s="113" t="s">
        <v>14</v>
      </c>
    </row>
    <row r="1778" spans="1:49">
      <c r="A1778" s="116" t="s">
        <v>8416</v>
      </c>
      <c r="C1778" s="113" t="s">
        <v>8417</v>
      </c>
      <c r="E1778" s="113" t="s">
        <v>110</v>
      </c>
      <c r="F1778" s="113" t="s">
        <v>555</v>
      </c>
      <c r="G1778" s="114">
        <v>27885</v>
      </c>
      <c r="H1778" s="113" t="s">
        <v>16218</v>
      </c>
      <c r="I1778" s="113" t="s">
        <v>9866</v>
      </c>
      <c r="J1778" s="113" t="s">
        <v>9872</v>
      </c>
      <c r="K1778" s="113" t="s">
        <v>32438</v>
      </c>
      <c r="L1778" s="113">
        <v>85240207609</v>
      </c>
      <c r="M1778" s="113" t="s">
        <v>14866</v>
      </c>
      <c r="O1778" s="113" t="s">
        <v>14867</v>
      </c>
      <c r="P1778" s="113" t="s">
        <v>32439</v>
      </c>
      <c r="Q1778" s="113" t="s">
        <v>32440</v>
      </c>
      <c r="R1778" s="113">
        <v>15</v>
      </c>
      <c r="S1778" s="113" t="s">
        <v>13</v>
      </c>
      <c r="T1778" s="113" t="s">
        <v>32441</v>
      </c>
      <c r="U1778" s="113" t="s">
        <v>32442</v>
      </c>
      <c r="V1778" s="114">
        <v>40581</v>
      </c>
      <c r="W1778" s="114">
        <v>40544</v>
      </c>
      <c r="X1778" s="113" t="s">
        <v>32443</v>
      </c>
      <c r="Y1778" s="114">
        <v>41271</v>
      </c>
      <c r="Z1778" s="114">
        <v>41275</v>
      </c>
      <c r="AA1778" s="113">
        <v>31</v>
      </c>
      <c r="AB1778" s="113" t="s">
        <v>9</v>
      </c>
      <c r="AC1778" s="113">
        <v>34</v>
      </c>
      <c r="AD1778" s="113" t="s">
        <v>18</v>
      </c>
      <c r="AE1778" s="114">
        <v>44652</v>
      </c>
      <c r="AF1778" s="113">
        <v>11</v>
      </c>
      <c r="AG1778" s="113">
        <v>3</v>
      </c>
      <c r="AH1778" s="113" t="s">
        <v>16226</v>
      </c>
      <c r="AI1778" s="117" t="s">
        <v>9932</v>
      </c>
      <c r="AK1778" s="114">
        <v>44925</v>
      </c>
      <c r="AL1778" s="113">
        <v>40</v>
      </c>
      <c r="AM1778" s="113" t="s">
        <v>9870</v>
      </c>
      <c r="AN1778" s="113" t="s">
        <v>18417</v>
      </c>
      <c r="AO1778" s="113" t="s">
        <v>399</v>
      </c>
      <c r="AP1778" s="113">
        <v>2001</v>
      </c>
      <c r="AQ1778" s="113" t="s">
        <v>8</v>
      </c>
      <c r="AR1778" s="113" t="s">
        <v>20806</v>
      </c>
      <c r="AS1778" s="113" t="s">
        <v>14</v>
      </c>
      <c r="AT1778" s="113" t="s">
        <v>14</v>
      </c>
      <c r="AU1778" s="113" t="s">
        <v>16229</v>
      </c>
      <c r="AV1778" s="113" t="s">
        <v>14</v>
      </c>
      <c r="AW1778" s="113" t="s">
        <v>14</v>
      </c>
    </row>
    <row r="1779" spans="1:49">
      <c r="A1779" s="116" t="s">
        <v>6853</v>
      </c>
      <c r="B1779" s="113">
        <v>570017418</v>
      </c>
      <c r="C1779" s="113" t="s">
        <v>6854</v>
      </c>
      <c r="E1779" s="113" t="s">
        <v>110</v>
      </c>
      <c r="F1779" s="113" t="s">
        <v>8</v>
      </c>
      <c r="G1779" s="114">
        <v>27887</v>
      </c>
      <c r="H1779" s="113" t="s">
        <v>16218</v>
      </c>
      <c r="I1779" s="113" t="s">
        <v>9866</v>
      </c>
      <c r="J1779" s="113" t="s">
        <v>9872</v>
      </c>
      <c r="K1779" s="113" t="s">
        <v>43524</v>
      </c>
      <c r="L1779" s="113">
        <v>82196690677</v>
      </c>
      <c r="M1779" s="113" t="s">
        <v>43525</v>
      </c>
      <c r="O1779" s="113" t="s">
        <v>43526</v>
      </c>
      <c r="P1779" s="113" t="s">
        <v>43527</v>
      </c>
      <c r="Q1779" s="113" t="s">
        <v>43528</v>
      </c>
      <c r="R1779" s="113">
        <v>15</v>
      </c>
      <c r="S1779" s="113" t="s">
        <v>13</v>
      </c>
      <c r="T1779" s="113" t="s">
        <v>43529</v>
      </c>
      <c r="U1779" s="113" t="s">
        <v>43530</v>
      </c>
      <c r="V1779" s="114">
        <v>38397</v>
      </c>
      <c r="W1779" s="114">
        <v>38353</v>
      </c>
      <c r="X1779" s="113" t="s">
        <v>43531</v>
      </c>
      <c r="Y1779" s="114">
        <v>38775</v>
      </c>
      <c r="Z1779" s="114">
        <v>38777</v>
      </c>
      <c r="AA1779" s="113">
        <v>21</v>
      </c>
      <c r="AB1779" s="113" t="s">
        <v>24</v>
      </c>
      <c r="AC1779" s="113">
        <v>34</v>
      </c>
      <c r="AD1779" s="113" t="s">
        <v>18</v>
      </c>
      <c r="AE1779" s="114">
        <v>43922</v>
      </c>
      <c r="AF1779" s="113">
        <v>12</v>
      </c>
      <c r="AG1779" s="113">
        <v>1</v>
      </c>
      <c r="AH1779" s="113" t="s">
        <v>16226</v>
      </c>
      <c r="AI1779" s="117" t="s">
        <v>10050</v>
      </c>
      <c r="AK1779" s="114">
        <v>44560</v>
      </c>
      <c r="AL1779" s="113">
        <v>40</v>
      </c>
      <c r="AM1779" s="113" t="s">
        <v>9870</v>
      </c>
      <c r="AN1779" s="113" t="s">
        <v>16282</v>
      </c>
      <c r="AO1779" s="113" t="s">
        <v>113</v>
      </c>
      <c r="AP1779" s="113">
        <v>2007</v>
      </c>
      <c r="AQ1779" s="113" t="s">
        <v>5236</v>
      </c>
      <c r="AR1779" s="113" t="s">
        <v>30271</v>
      </c>
      <c r="AS1779" s="113" t="s">
        <v>14</v>
      </c>
      <c r="AT1779" s="113" t="s">
        <v>14</v>
      </c>
      <c r="AU1779" s="113" t="s">
        <v>16229</v>
      </c>
      <c r="AV1779" s="113" t="s">
        <v>14</v>
      </c>
      <c r="AW1779" s="113" t="s">
        <v>14</v>
      </c>
    </row>
    <row r="1780" spans="1:49">
      <c r="A1780" s="116" t="s">
        <v>2711</v>
      </c>
      <c r="B1780" s="113">
        <v>570013976</v>
      </c>
      <c r="C1780" s="113" t="s">
        <v>2712</v>
      </c>
      <c r="E1780" s="113" t="s">
        <v>30</v>
      </c>
      <c r="F1780" s="113" t="s">
        <v>8</v>
      </c>
      <c r="G1780" s="114">
        <v>27889</v>
      </c>
      <c r="H1780" s="113" t="s">
        <v>16230</v>
      </c>
      <c r="I1780" s="113" t="s">
        <v>10007</v>
      </c>
      <c r="J1780" s="113" t="s">
        <v>9867</v>
      </c>
      <c r="K1780" s="113" t="s">
        <v>43950</v>
      </c>
      <c r="L1780" s="113">
        <v>81230513054</v>
      </c>
      <c r="M1780" s="113" t="s">
        <v>43951</v>
      </c>
      <c r="O1780" s="113" t="s">
        <v>13192</v>
      </c>
      <c r="P1780" s="113" t="s">
        <v>43952</v>
      </c>
      <c r="Q1780" s="113" t="s">
        <v>43953</v>
      </c>
      <c r="R1780" s="113">
        <v>15</v>
      </c>
      <c r="S1780" s="113" t="s">
        <v>13</v>
      </c>
      <c r="T1780" s="113" t="s">
        <v>43954</v>
      </c>
      <c r="U1780" s="113" t="s">
        <v>43955</v>
      </c>
      <c r="V1780" s="114">
        <v>37557</v>
      </c>
      <c r="W1780" s="114">
        <v>37561</v>
      </c>
      <c r="X1780" s="113" t="s">
        <v>43956</v>
      </c>
      <c r="Y1780" s="114">
        <v>37945</v>
      </c>
      <c r="Z1780" s="114">
        <v>37956</v>
      </c>
      <c r="AA1780" s="113">
        <v>21</v>
      </c>
      <c r="AB1780" s="113" t="s">
        <v>24</v>
      </c>
      <c r="AC1780" s="113">
        <v>34</v>
      </c>
      <c r="AD1780" s="113" t="s">
        <v>18</v>
      </c>
      <c r="AE1780" s="114">
        <v>43739</v>
      </c>
      <c r="AF1780" s="113">
        <v>12</v>
      </c>
      <c r="AG1780" s="113">
        <v>11</v>
      </c>
      <c r="AH1780" s="113" t="s">
        <v>16226</v>
      </c>
      <c r="AI1780" s="117" t="s">
        <v>11214</v>
      </c>
      <c r="AK1780" s="114">
        <v>44925</v>
      </c>
      <c r="AL1780" s="113">
        <v>40</v>
      </c>
      <c r="AM1780" s="113" t="s">
        <v>9870</v>
      </c>
      <c r="AN1780" s="113" t="s">
        <v>16468</v>
      </c>
      <c r="AO1780" s="113" t="s">
        <v>31</v>
      </c>
      <c r="AP1780" s="113">
        <v>2007</v>
      </c>
      <c r="AQ1780" s="113" t="s">
        <v>5236</v>
      </c>
      <c r="AR1780" s="113" t="s">
        <v>31106</v>
      </c>
      <c r="AS1780" s="113" t="s">
        <v>14</v>
      </c>
      <c r="AT1780" s="113" t="s">
        <v>14</v>
      </c>
      <c r="AU1780" s="113" t="s">
        <v>16229</v>
      </c>
      <c r="AV1780" s="113" t="s">
        <v>14</v>
      </c>
      <c r="AW1780" s="113" t="s">
        <v>14</v>
      </c>
    </row>
    <row r="1781" spans="1:49">
      <c r="A1781" s="116" t="s">
        <v>5763</v>
      </c>
      <c r="C1781" s="113" t="s">
        <v>5764</v>
      </c>
      <c r="E1781" s="113" t="s">
        <v>34</v>
      </c>
      <c r="F1781" s="113" t="s">
        <v>37</v>
      </c>
      <c r="G1781" s="114">
        <v>27892</v>
      </c>
      <c r="H1781" s="113" t="s">
        <v>16218</v>
      </c>
      <c r="I1781" s="113" t="s">
        <v>9866</v>
      </c>
      <c r="J1781" s="113" t="s">
        <v>9872</v>
      </c>
      <c r="K1781" s="113" t="s">
        <v>38145</v>
      </c>
      <c r="L1781" s="113">
        <v>82216107942</v>
      </c>
      <c r="M1781" s="113" t="s">
        <v>14255</v>
      </c>
      <c r="O1781" s="113" t="s">
        <v>14256</v>
      </c>
      <c r="P1781" s="113" t="s">
        <v>38146</v>
      </c>
      <c r="Q1781" s="113" t="s">
        <v>38147</v>
      </c>
      <c r="R1781" s="113">
        <v>15</v>
      </c>
      <c r="S1781" s="113" t="s">
        <v>13</v>
      </c>
      <c r="T1781" s="113" t="s">
        <v>38148</v>
      </c>
      <c r="U1781" s="113" t="s">
        <v>38149</v>
      </c>
      <c r="V1781" s="114">
        <v>39904</v>
      </c>
      <c r="W1781" s="114">
        <v>39904</v>
      </c>
      <c r="X1781" s="113" t="s">
        <v>38150</v>
      </c>
      <c r="Y1781" s="114">
        <v>40542</v>
      </c>
      <c r="Z1781" s="114">
        <v>40544</v>
      </c>
      <c r="AA1781" s="113">
        <v>21</v>
      </c>
      <c r="AB1781" s="113" t="s">
        <v>24</v>
      </c>
      <c r="AC1781" s="113">
        <v>33</v>
      </c>
      <c r="AD1781" s="113" t="s">
        <v>10</v>
      </c>
      <c r="AE1781" s="114">
        <v>45200</v>
      </c>
      <c r="AF1781" s="113">
        <v>14</v>
      </c>
      <c r="AG1781" s="113">
        <v>6</v>
      </c>
      <c r="AH1781" s="113" t="s">
        <v>16263</v>
      </c>
      <c r="AI1781" s="117" t="s">
        <v>16264</v>
      </c>
      <c r="AK1781" s="114">
        <v>45302</v>
      </c>
      <c r="AL1781" s="113">
        <v>40</v>
      </c>
      <c r="AM1781" s="113" t="s">
        <v>9870</v>
      </c>
      <c r="AN1781" s="113" t="s">
        <v>16301</v>
      </c>
      <c r="AO1781" s="113" t="s">
        <v>220</v>
      </c>
      <c r="AP1781" s="113">
        <v>2012</v>
      </c>
      <c r="AQ1781" s="113" t="s">
        <v>8</v>
      </c>
      <c r="AR1781" s="113" t="s">
        <v>21670</v>
      </c>
      <c r="AS1781" s="113" t="s">
        <v>14</v>
      </c>
      <c r="AT1781" s="113" t="s">
        <v>14</v>
      </c>
      <c r="AU1781" s="113" t="s">
        <v>16229</v>
      </c>
      <c r="AV1781" s="113" t="s">
        <v>14</v>
      </c>
    </row>
    <row r="1782" spans="1:49">
      <c r="A1782" s="116" t="s">
        <v>7887</v>
      </c>
      <c r="B1782" s="113">
        <v>570021322</v>
      </c>
      <c r="C1782" s="113" t="s">
        <v>7888</v>
      </c>
      <c r="E1782" s="113" t="s">
        <v>30788</v>
      </c>
      <c r="F1782" s="113" t="s">
        <v>8</v>
      </c>
      <c r="G1782" s="114">
        <v>27900</v>
      </c>
      <c r="H1782" s="113" t="s">
        <v>16218</v>
      </c>
      <c r="I1782" s="113" t="s">
        <v>9866</v>
      </c>
      <c r="J1782" s="113" t="s">
        <v>9872</v>
      </c>
      <c r="K1782" s="113" t="s">
        <v>30789</v>
      </c>
      <c r="L1782" s="113">
        <v>8114581976</v>
      </c>
      <c r="M1782" s="113" t="s">
        <v>12476</v>
      </c>
      <c r="O1782" s="113" t="s">
        <v>30790</v>
      </c>
      <c r="P1782" s="113" t="s">
        <v>30791</v>
      </c>
      <c r="Q1782" s="113" t="s">
        <v>30792</v>
      </c>
      <c r="R1782" s="113">
        <v>15</v>
      </c>
      <c r="S1782" s="113" t="s">
        <v>13</v>
      </c>
      <c r="T1782" s="113" t="s">
        <v>30793</v>
      </c>
      <c r="U1782" s="113" t="s">
        <v>30794</v>
      </c>
      <c r="V1782" s="114">
        <v>39038</v>
      </c>
      <c r="W1782" s="114">
        <v>38808</v>
      </c>
      <c r="X1782" s="113" t="s">
        <v>30795</v>
      </c>
      <c r="Y1782" s="114">
        <v>39353</v>
      </c>
      <c r="Z1782" s="114">
        <v>39356</v>
      </c>
      <c r="AA1782" s="113">
        <v>31</v>
      </c>
      <c r="AB1782" s="113" t="s">
        <v>9</v>
      </c>
      <c r="AC1782" s="113">
        <v>41</v>
      </c>
      <c r="AD1782" s="113" t="s">
        <v>52</v>
      </c>
      <c r="AE1782" s="114">
        <v>44652</v>
      </c>
      <c r="AF1782" s="113">
        <v>17</v>
      </c>
      <c r="AG1782" s="113">
        <v>8</v>
      </c>
      <c r="AH1782" s="113" t="s">
        <v>16226</v>
      </c>
      <c r="AI1782" s="117" t="s">
        <v>30796</v>
      </c>
      <c r="AK1782" s="114">
        <v>44925</v>
      </c>
      <c r="AL1782" s="113">
        <v>45</v>
      </c>
      <c r="AM1782" s="113" t="s">
        <v>9922</v>
      </c>
      <c r="AN1782" s="113" t="s">
        <v>29546</v>
      </c>
      <c r="AO1782" s="113" t="s">
        <v>1976</v>
      </c>
      <c r="AP1782" s="113">
        <v>2011</v>
      </c>
      <c r="AQ1782" s="113" t="s">
        <v>8</v>
      </c>
      <c r="AR1782" s="113" t="s">
        <v>21920</v>
      </c>
      <c r="AS1782" s="113" t="s">
        <v>14</v>
      </c>
      <c r="AT1782" s="113" t="s">
        <v>14</v>
      </c>
      <c r="AU1782" s="113" t="s">
        <v>16229</v>
      </c>
      <c r="AV1782" s="113" t="s">
        <v>14</v>
      </c>
      <c r="AW1782" s="113" t="s">
        <v>14</v>
      </c>
    </row>
    <row r="1783" spans="1:49">
      <c r="A1783" s="116" t="s">
        <v>46821</v>
      </c>
      <c r="B1783" s="113">
        <v>10261343</v>
      </c>
      <c r="C1783" s="113" t="s">
        <v>37694</v>
      </c>
      <c r="F1783" s="113" t="s">
        <v>8</v>
      </c>
      <c r="G1783" s="114">
        <v>27904</v>
      </c>
      <c r="H1783" s="113" t="s">
        <v>16218</v>
      </c>
      <c r="I1783" s="113" t="s">
        <v>9866</v>
      </c>
      <c r="J1783" s="113" t="s">
        <v>9872</v>
      </c>
      <c r="K1783" s="113" t="s">
        <v>37695</v>
      </c>
      <c r="M1783" s="113" t="s">
        <v>37696</v>
      </c>
      <c r="O1783" s="113" t="s">
        <v>37697</v>
      </c>
      <c r="P1783" s="113" t="s">
        <v>16244</v>
      </c>
      <c r="Q1783" s="113" t="s">
        <v>16244</v>
      </c>
      <c r="R1783" s="113">
        <v>15</v>
      </c>
      <c r="S1783" s="113" t="s">
        <v>13</v>
      </c>
      <c r="T1783" s="113" t="s">
        <v>37698</v>
      </c>
      <c r="W1783" s="114">
        <v>35855</v>
      </c>
      <c r="Z1783" s="114">
        <v>36342</v>
      </c>
      <c r="AA1783" s="113">
        <v>21</v>
      </c>
      <c r="AB1783" s="113" t="s">
        <v>24</v>
      </c>
      <c r="AC1783" s="113">
        <v>21</v>
      </c>
      <c r="AD1783" s="113" t="s">
        <v>24</v>
      </c>
      <c r="AE1783" s="114">
        <v>36342</v>
      </c>
      <c r="AF1783" s="113">
        <v>1</v>
      </c>
      <c r="AG1783" s="113">
        <v>4</v>
      </c>
      <c r="AH1783" s="113" t="s">
        <v>16263</v>
      </c>
      <c r="AI1783" s="117" t="s">
        <v>16325</v>
      </c>
      <c r="AK1783" s="114">
        <v>45302</v>
      </c>
      <c r="AL1783" s="113">
        <v>15</v>
      </c>
      <c r="AM1783" s="113" t="s">
        <v>9885</v>
      </c>
      <c r="AN1783" s="113" t="s">
        <v>22144</v>
      </c>
      <c r="AO1783" s="113" t="s">
        <v>274</v>
      </c>
      <c r="AP1783" s="113">
        <v>1</v>
      </c>
      <c r="AQ1783" s="113" t="s">
        <v>5236</v>
      </c>
      <c r="AR1783" s="113" t="s">
        <v>28911</v>
      </c>
      <c r="AS1783" s="113" t="s">
        <v>14</v>
      </c>
      <c r="AT1783" s="113" t="s">
        <v>14</v>
      </c>
      <c r="AU1783" s="113" t="s">
        <v>16229</v>
      </c>
      <c r="AV1783" s="113" t="s">
        <v>14</v>
      </c>
    </row>
    <row r="1784" spans="1:49">
      <c r="A1784" s="116" t="s">
        <v>2952</v>
      </c>
      <c r="B1784" s="113">
        <v>132218760</v>
      </c>
      <c r="C1784" s="113" t="s">
        <v>2953</v>
      </c>
      <c r="E1784" s="113" t="s">
        <v>41</v>
      </c>
      <c r="F1784" s="113" t="s">
        <v>877</v>
      </c>
      <c r="G1784" s="114">
        <v>27905</v>
      </c>
      <c r="H1784" s="113" t="s">
        <v>16218</v>
      </c>
      <c r="I1784" s="113" t="s">
        <v>9866</v>
      </c>
      <c r="J1784" s="113" t="s">
        <v>9872</v>
      </c>
      <c r="K1784" s="113" t="s">
        <v>44593</v>
      </c>
      <c r="M1784" s="113" t="s">
        <v>14565</v>
      </c>
      <c r="O1784" s="113" t="s">
        <v>12066</v>
      </c>
      <c r="P1784" s="113" t="s">
        <v>44594</v>
      </c>
      <c r="Q1784" s="113" t="s">
        <v>44595</v>
      </c>
      <c r="R1784" s="113">
        <v>15</v>
      </c>
      <c r="S1784" s="113" t="s">
        <v>13</v>
      </c>
      <c r="T1784" s="113" t="s">
        <v>44596</v>
      </c>
      <c r="U1784" s="113" t="s">
        <v>34024</v>
      </c>
      <c r="V1784" s="114">
        <v>36052</v>
      </c>
      <c r="W1784" s="114">
        <v>36008</v>
      </c>
      <c r="X1784" s="113" t="s">
        <v>17053</v>
      </c>
      <c r="Y1784" s="114">
        <v>36403</v>
      </c>
      <c r="Z1784" s="114">
        <v>36404</v>
      </c>
      <c r="AA1784" s="113">
        <v>22</v>
      </c>
      <c r="AB1784" s="113" t="s">
        <v>25</v>
      </c>
      <c r="AC1784" s="113">
        <v>34</v>
      </c>
      <c r="AD1784" s="113" t="s">
        <v>18</v>
      </c>
      <c r="AE1784" s="114">
        <v>44835</v>
      </c>
      <c r="AF1784" s="113">
        <v>22</v>
      </c>
      <c r="AG1784" s="113">
        <v>2</v>
      </c>
      <c r="AH1784" s="113" t="s">
        <v>16226</v>
      </c>
      <c r="AI1784" s="117" t="s">
        <v>9891</v>
      </c>
      <c r="AK1784" s="114">
        <v>43739</v>
      </c>
      <c r="AL1784" s="113">
        <v>40</v>
      </c>
      <c r="AM1784" s="113" t="s">
        <v>9870</v>
      </c>
      <c r="AN1784" s="113" t="s">
        <v>16561</v>
      </c>
      <c r="AO1784" s="113" t="s">
        <v>42</v>
      </c>
      <c r="AP1784" s="113">
        <v>2020</v>
      </c>
      <c r="AQ1784" s="113" t="s">
        <v>5236</v>
      </c>
      <c r="AR1784" s="113" t="s">
        <v>39935</v>
      </c>
      <c r="AS1784" s="113" t="s">
        <v>14</v>
      </c>
      <c r="AT1784" s="113" t="s">
        <v>14</v>
      </c>
      <c r="AU1784" s="113" t="s">
        <v>16229</v>
      </c>
      <c r="AV1784" s="113" t="s">
        <v>14</v>
      </c>
      <c r="AW1784" s="113" t="s">
        <v>14</v>
      </c>
    </row>
    <row r="1785" spans="1:49">
      <c r="A1785" s="116" t="s">
        <v>1425</v>
      </c>
      <c r="B1785" s="113">
        <v>570020244</v>
      </c>
      <c r="C1785" s="113" t="s">
        <v>1426</v>
      </c>
      <c r="E1785" s="113" t="s">
        <v>34</v>
      </c>
      <c r="F1785" s="113" t="s">
        <v>716</v>
      </c>
      <c r="G1785" s="114">
        <v>27905</v>
      </c>
      <c r="H1785" s="113" t="s">
        <v>16218</v>
      </c>
      <c r="I1785" s="113" t="s">
        <v>9866</v>
      </c>
      <c r="J1785" s="113" t="s">
        <v>9872</v>
      </c>
      <c r="K1785" s="113" t="s">
        <v>28719</v>
      </c>
      <c r="L1785" s="113">
        <v>81341338454</v>
      </c>
      <c r="M1785" s="113" t="s">
        <v>15922</v>
      </c>
      <c r="O1785" s="113" t="s">
        <v>13485</v>
      </c>
      <c r="P1785" s="113" t="s">
        <v>28720</v>
      </c>
      <c r="Q1785" s="113" t="s">
        <v>28721</v>
      </c>
      <c r="R1785" s="113">
        <v>15</v>
      </c>
      <c r="S1785" s="113" t="s">
        <v>13</v>
      </c>
      <c r="T1785" s="113" t="s">
        <v>28722</v>
      </c>
      <c r="U1785" s="113" t="s">
        <v>28723</v>
      </c>
      <c r="V1785" s="114">
        <v>38852</v>
      </c>
      <c r="W1785" s="114">
        <v>38808</v>
      </c>
      <c r="X1785" s="113" t="s">
        <v>28724</v>
      </c>
      <c r="Y1785" s="114">
        <v>39353</v>
      </c>
      <c r="Z1785" s="114">
        <v>39356</v>
      </c>
      <c r="AA1785" s="113">
        <v>31</v>
      </c>
      <c r="AB1785" s="113" t="s">
        <v>9</v>
      </c>
      <c r="AC1785" s="113">
        <v>34</v>
      </c>
      <c r="AD1785" s="113" t="s">
        <v>18</v>
      </c>
      <c r="AE1785" s="114">
        <v>43191</v>
      </c>
      <c r="AF1785" s="113">
        <v>12</v>
      </c>
      <c r="AG1785" s="113">
        <v>0</v>
      </c>
      <c r="AH1785" s="113" t="s">
        <v>9913</v>
      </c>
      <c r="AI1785" s="117" t="s">
        <v>3550</v>
      </c>
      <c r="AJ1785" s="113" t="s">
        <v>45509</v>
      </c>
      <c r="AK1785" s="114">
        <v>44558</v>
      </c>
      <c r="AL1785" s="113">
        <v>40</v>
      </c>
      <c r="AM1785" s="113" t="s">
        <v>9870</v>
      </c>
      <c r="AN1785" s="113" t="s">
        <v>25659</v>
      </c>
      <c r="AO1785" s="113" t="s">
        <v>1427</v>
      </c>
      <c r="AP1785" s="113">
        <v>2001</v>
      </c>
      <c r="AQ1785" s="113" t="s">
        <v>2307</v>
      </c>
      <c r="AR1785" s="113" t="s">
        <v>45600</v>
      </c>
      <c r="AS1785" s="113" t="s">
        <v>14</v>
      </c>
      <c r="AT1785" s="113" t="s">
        <v>14</v>
      </c>
      <c r="AU1785" s="113" t="s">
        <v>16229</v>
      </c>
      <c r="AV1785" s="113" t="s">
        <v>14</v>
      </c>
      <c r="AW1785" s="113" t="s">
        <v>14</v>
      </c>
    </row>
    <row r="1786" spans="1:49">
      <c r="A1786" s="116" t="s">
        <v>4621</v>
      </c>
      <c r="B1786" s="113">
        <v>570027671</v>
      </c>
      <c r="C1786" s="113" t="s">
        <v>4622</v>
      </c>
      <c r="E1786" s="113" t="s">
        <v>34</v>
      </c>
      <c r="F1786" s="113" t="s">
        <v>8</v>
      </c>
      <c r="G1786" s="114">
        <v>27912</v>
      </c>
      <c r="H1786" s="113" t="s">
        <v>16230</v>
      </c>
      <c r="I1786" s="113" t="s">
        <v>9866</v>
      </c>
      <c r="J1786" s="113" t="s">
        <v>9872</v>
      </c>
      <c r="K1786" s="113" t="s">
        <v>31425</v>
      </c>
      <c r="L1786" s="113">
        <v>82215474007</v>
      </c>
      <c r="M1786" s="113" t="s">
        <v>11651</v>
      </c>
      <c r="O1786" s="113" t="s">
        <v>11652</v>
      </c>
      <c r="P1786" s="113" t="s">
        <v>31426</v>
      </c>
      <c r="Q1786" s="113" t="s">
        <v>31427</v>
      </c>
      <c r="R1786" s="113">
        <v>15</v>
      </c>
      <c r="S1786" s="113" t="s">
        <v>13</v>
      </c>
      <c r="T1786" s="113" t="s">
        <v>31428</v>
      </c>
      <c r="U1786" s="113" t="s">
        <v>31429</v>
      </c>
      <c r="V1786" s="114">
        <v>39387</v>
      </c>
      <c r="W1786" s="114">
        <v>39083</v>
      </c>
      <c r="X1786" s="113" t="s">
        <v>31430</v>
      </c>
      <c r="Y1786" s="114">
        <v>39720</v>
      </c>
      <c r="Z1786" s="114">
        <v>39722</v>
      </c>
      <c r="AA1786" s="113">
        <v>31</v>
      </c>
      <c r="AB1786" s="113" t="s">
        <v>9</v>
      </c>
      <c r="AC1786" s="113">
        <v>34</v>
      </c>
      <c r="AD1786" s="113" t="s">
        <v>18</v>
      </c>
      <c r="AE1786" s="114">
        <v>44105</v>
      </c>
      <c r="AF1786" s="113">
        <v>16</v>
      </c>
      <c r="AG1786" s="113">
        <v>9</v>
      </c>
      <c r="AH1786" s="113" t="s">
        <v>16226</v>
      </c>
      <c r="AI1786" s="117" t="s">
        <v>628</v>
      </c>
      <c r="AK1786" s="114">
        <v>42746</v>
      </c>
      <c r="AL1786" s="113">
        <v>40</v>
      </c>
      <c r="AM1786" s="113" t="s">
        <v>9870</v>
      </c>
      <c r="AN1786" s="113" t="s">
        <v>16399</v>
      </c>
      <c r="AO1786" s="113" t="s">
        <v>169</v>
      </c>
      <c r="AP1786" s="113">
        <v>2000</v>
      </c>
      <c r="AQ1786" s="113" t="s">
        <v>8</v>
      </c>
      <c r="AR1786" s="113" t="s">
        <v>19014</v>
      </c>
      <c r="AS1786" s="113" t="s">
        <v>14</v>
      </c>
      <c r="AT1786" s="113" t="s">
        <v>14</v>
      </c>
      <c r="AU1786" s="113" t="s">
        <v>16229</v>
      </c>
      <c r="AV1786" s="113" t="s">
        <v>14</v>
      </c>
      <c r="AW1786" s="113" t="s">
        <v>14</v>
      </c>
    </row>
    <row r="1787" spans="1:49">
      <c r="A1787" s="116" t="s">
        <v>3249</v>
      </c>
      <c r="B1787" s="113">
        <v>132264818</v>
      </c>
      <c r="C1787" s="113" t="s">
        <v>3250</v>
      </c>
      <c r="E1787" s="113" t="s">
        <v>30</v>
      </c>
      <c r="F1787" s="113" t="s">
        <v>8</v>
      </c>
      <c r="G1787" s="114">
        <v>27913</v>
      </c>
      <c r="H1787" s="113" t="s">
        <v>16218</v>
      </c>
      <c r="I1787" s="113" t="s">
        <v>9866</v>
      </c>
      <c r="J1787" s="113" t="s">
        <v>9872</v>
      </c>
      <c r="K1787" s="113" t="s">
        <v>39547</v>
      </c>
      <c r="L1787" s="113">
        <v>85325689933</v>
      </c>
      <c r="M1787" s="113" t="s">
        <v>39548</v>
      </c>
      <c r="O1787" s="113" t="s">
        <v>10982</v>
      </c>
      <c r="P1787" s="113" t="s">
        <v>39549</v>
      </c>
      <c r="Q1787" s="113" t="s">
        <v>39550</v>
      </c>
      <c r="R1787" s="113">
        <v>15</v>
      </c>
      <c r="S1787" s="113" t="s">
        <v>13</v>
      </c>
      <c r="T1787" s="113" t="s">
        <v>39551</v>
      </c>
      <c r="U1787" s="113" t="s">
        <v>39552</v>
      </c>
      <c r="V1787" s="114">
        <v>36801</v>
      </c>
      <c r="W1787" s="114">
        <v>36708</v>
      </c>
      <c r="X1787" s="113" t="s">
        <v>16560</v>
      </c>
      <c r="Y1787" s="114">
        <v>37334</v>
      </c>
      <c r="Z1787" s="114">
        <v>37347</v>
      </c>
      <c r="AA1787" s="113">
        <v>21</v>
      </c>
      <c r="AB1787" s="113" t="s">
        <v>24</v>
      </c>
      <c r="AC1787" s="113">
        <v>34</v>
      </c>
      <c r="AD1787" s="113" t="s">
        <v>18</v>
      </c>
      <c r="AE1787" s="114">
        <v>45200</v>
      </c>
      <c r="AF1787" s="113">
        <v>21</v>
      </c>
      <c r="AG1787" s="113">
        <v>4</v>
      </c>
      <c r="AH1787" s="113" t="s">
        <v>16226</v>
      </c>
      <c r="AI1787" s="117" t="s">
        <v>9932</v>
      </c>
      <c r="AK1787" s="114">
        <v>44560</v>
      </c>
      <c r="AL1787" s="113">
        <v>40</v>
      </c>
      <c r="AM1787" s="113" t="s">
        <v>9870</v>
      </c>
      <c r="AN1787" s="113" t="s">
        <v>16317</v>
      </c>
      <c r="AO1787" s="113" t="s">
        <v>188</v>
      </c>
      <c r="AP1787" s="113">
        <v>2010</v>
      </c>
      <c r="AQ1787" s="113" t="s">
        <v>8</v>
      </c>
      <c r="AR1787" s="113" t="s">
        <v>16539</v>
      </c>
      <c r="AS1787" s="113" t="s">
        <v>14</v>
      </c>
      <c r="AT1787" s="113" t="s">
        <v>14</v>
      </c>
      <c r="AU1787" s="113" t="s">
        <v>16229</v>
      </c>
      <c r="AV1787" s="113" t="s">
        <v>14</v>
      </c>
      <c r="AW1787" s="113" t="s">
        <v>14</v>
      </c>
    </row>
    <row r="1788" spans="1:49">
      <c r="A1788" s="116" t="s">
        <v>4389</v>
      </c>
      <c r="C1788" s="113" t="s">
        <v>4390</v>
      </c>
      <c r="E1788" s="113" t="s">
        <v>140</v>
      </c>
      <c r="F1788" s="113" t="s">
        <v>1089</v>
      </c>
      <c r="G1788" s="114">
        <v>27914</v>
      </c>
      <c r="H1788" s="113" t="s">
        <v>16218</v>
      </c>
      <c r="I1788" s="113" t="s">
        <v>9866</v>
      </c>
      <c r="J1788" s="113" t="s">
        <v>9872</v>
      </c>
      <c r="K1788" s="113" t="s">
        <v>21343</v>
      </c>
      <c r="L1788" s="113">
        <v>85255432280</v>
      </c>
      <c r="M1788" s="113" t="s">
        <v>10448</v>
      </c>
      <c r="O1788" s="113" t="s">
        <v>10449</v>
      </c>
      <c r="P1788" s="113" t="s">
        <v>21344</v>
      </c>
      <c r="Q1788" s="113" t="s">
        <v>21345</v>
      </c>
      <c r="R1788" s="113">
        <v>15</v>
      </c>
      <c r="S1788" s="113" t="s">
        <v>13</v>
      </c>
      <c r="T1788" s="113" t="s">
        <v>21346</v>
      </c>
      <c r="U1788" s="113" t="s">
        <v>21347</v>
      </c>
      <c r="V1788" s="114">
        <v>40581</v>
      </c>
      <c r="W1788" s="114">
        <v>40544</v>
      </c>
      <c r="X1788" s="113" t="s">
        <v>21348</v>
      </c>
      <c r="Y1788" s="114">
        <v>41271</v>
      </c>
      <c r="Z1788" s="114">
        <v>41275</v>
      </c>
      <c r="AA1788" s="113">
        <v>22</v>
      </c>
      <c r="AB1788" s="113" t="s">
        <v>25</v>
      </c>
      <c r="AC1788" s="113">
        <v>34</v>
      </c>
      <c r="AD1788" s="113" t="s">
        <v>18</v>
      </c>
      <c r="AE1788" s="114">
        <v>44835</v>
      </c>
      <c r="AF1788" s="113">
        <v>9</v>
      </c>
      <c r="AG1788" s="113">
        <v>9</v>
      </c>
      <c r="AH1788" s="113" t="s">
        <v>16226</v>
      </c>
      <c r="AI1788" s="117" t="s">
        <v>9891</v>
      </c>
      <c r="AK1788" s="114">
        <v>45120</v>
      </c>
      <c r="AL1788" s="113">
        <v>40</v>
      </c>
      <c r="AM1788" s="113" t="s">
        <v>9870</v>
      </c>
      <c r="AN1788" s="113" t="s">
        <v>16802</v>
      </c>
      <c r="AO1788" s="113" t="s">
        <v>53</v>
      </c>
      <c r="AP1788" s="113">
        <v>2011</v>
      </c>
      <c r="AQ1788" s="113" t="s">
        <v>46</v>
      </c>
      <c r="AR1788" s="113" t="s">
        <v>20006</v>
      </c>
      <c r="AS1788" s="113" t="s">
        <v>14</v>
      </c>
      <c r="AT1788" s="113" t="s">
        <v>14</v>
      </c>
      <c r="AU1788" s="113" t="s">
        <v>16229</v>
      </c>
      <c r="AV1788" s="113" t="s">
        <v>14</v>
      </c>
      <c r="AW1788" s="113" t="s">
        <v>14</v>
      </c>
    </row>
    <row r="1789" spans="1:49">
      <c r="A1789" s="116" t="s">
        <v>6004</v>
      </c>
      <c r="C1789" s="113" t="s">
        <v>6005</v>
      </c>
      <c r="F1789" s="113" t="s">
        <v>6006</v>
      </c>
      <c r="G1789" s="114">
        <v>27915</v>
      </c>
      <c r="H1789" s="113" t="s">
        <v>16218</v>
      </c>
      <c r="I1789" s="113" t="s">
        <v>9866</v>
      </c>
      <c r="J1789" s="113" t="s">
        <v>9872</v>
      </c>
      <c r="K1789" s="113" t="s">
        <v>35248</v>
      </c>
      <c r="L1789" s="113">
        <v>85211871141</v>
      </c>
      <c r="M1789" s="113" t="s">
        <v>19946</v>
      </c>
      <c r="O1789" s="113" t="s">
        <v>35249</v>
      </c>
      <c r="P1789" s="113" t="s">
        <v>35250</v>
      </c>
      <c r="Q1789" s="113" t="s">
        <v>35251</v>
      </c>
      <c r="R1789" s="113">
        <v>15</v>
      </c>
      <c r="S1789" s="113" t="s">
        <v>13</v>
      </c>
      <c r="T1789" s="113" t="s">
        <v>35252</v>
      </c>
      <c r="U1789" s="113" t="s">
        <v>11231</v>
      </c>
      <c r="V1789" s="114">
        <v>39965</v>
      </c>
      <c r="W1789" s="114">
        <v>39965</v>
      </c>
      <c r="X1789" s="113" t="s">
        <v>35253</v>
      </c>
      <c r="Y1789" s="114">
        <v>39965</v>
      </c>
      <c r="Z1789" s="114">
        <v>39965</v>
      </c>
      <c r="AA1789" s="113">
        <v>11</v>
      </c>
      <c r="AB1789" s="113" t="s">
        <v>306</v>
      </c>
      <c r="AC1789" s="113">
        <v>22</v>
      </c>
      <c r="AD1789" s="113" t="s">
        <v>25</v>
      </c>
      <c r="AE1789" s="114">
        <v>45200</v>
      </c>
      <c r="AF1789" s="113">
        <v>14</v>
      </c>
      <c r="AG1789" s="113">
        <v>6</v>
      </c>
      <c r="AH1789" s="113" t="s">
        <v>16263</v>
      </c>
      <c r="AI1789" s="117" t="s">
        <v>260</v>
      </c>
      <c r="AK1789" s="114">
        <v>44562</v>
      </c>
      <c r="AL1789" s="113">
        <v>15</v>
      </c>
      <c r="AM1789" s="113" t="s">
        <v>9885</v>
      </c>
      <c r="AN1789" s="113" t="s">
        <v>16415</v>
      </c>
      <c r="AO1789" s="113" t="s">
        <v>517</v>
      </c>
      <c r="AP1789" s="113">
        <v>2012</v>
      </c>
      <c r="AQ1789" s="113" t="s">
        <v>6669</v>
      </c>
      <c r="AR1789" s="113" t="s">
        <v>20417</v>
      </c>
      <c r="AS1789" s="113" t="s">
        <v>14</v>
      </c>
      <c r="AT1789" s="113" t="s">
        <v>14</v>
      </c>
      <c r="AU1789" s="113" t="s">
        <v>16229</v>
      </c>
      <c r="AV1789" s="113" t="s">
        <v>14</v>
      </c>
      <c r="AW1789" s="113" t="s">
        <v>14</v>
      </c>
    </row>
    <row r="1790" spans="1:49">
      <c r="A1790" s="116" t="s">
        <v>3999</v>
      </c>
      <c r="B1790" s="113">
        <v>570016041</v>
      </c>
      <c r="C1790" s="113" t="s">
        <v>4000</v>
      </c>
      <c r="E1790" s="113" t="s">
        <v>520</v>
      </c>
      <c r="F1790" s="113" t="s">
        <v>136</v>
      </c>
      <c r="G1790" s="114">
        <v>27916</v>
      </c>
      <c r="H1790" s="113" t="s">
        <v>16218</v>
      </c>
      <c r="I1790" s="113" t="s">
        <v>9866</v>
      </c>
      <c r="J1790" s="113" t="s">
        <v>9872</v>
      </c>
      <c r="K1790" s="113" t="s">
        <v>34386</v>
      </c>
      <c r="L1790" s="113">
        <v>85340731882</v>
      </c>
      <c r="M1790" s="113" t="s">
        <v>34387</v>
      </c>
      <c r="O1790" s="113" t="s">
        <v>34388</v>
      </c>
      <c r="P1790" s="113" t="s">
        <v>34389</v>
      </c>
      <c r="Q1790" s="113" t="s">
        <v>34390</v>
      </c>
      <c r="R1790" s="113">
        <v>15</v>
      </c>
      <c r="S1790" s="113" t="s">
        <v>13</v>
      </c>
      <c r="T1790" s="113" t="s">
        <v>34391</v>
      </c>
      <c r="U1790" s="113" t="s">
        <v>34392</v>
      </c>
      <c r="V1790" s="114">
        <v>38108</v>
      </c>
      <c r="W1790" s="114">
        <v>37956</v>
      </c>
      <c r="X1790" s="113" t="s">
        <v>34393</v>
      </c>
      <c r="Y1790" s="114">
        <v>38367</v>
      </c>
      <c r="Z1790" s="114">
        <v>38384</v>
      </c>
      <c r="AA1790" s="113">
        <v>21</v>
      </c>
      <c r="AB1790" s="113" t="s">
        <v>24</v>
      </c>
      <c r="AC1790" s="113">
        <v>32</v>
      </c>
      <c r="AD1790" s="113" t="s">
        <v>84</v>
      </c>
      <c r="AE1790" s="114">
        <v>45566</v>
      </c>
      <c r="AF1790" s="113">
        <v>20</v>
      </c>
      <c r="AG1790" s="113">
        <v>4</v>
      </c>
      <c r="AH1790" s="113" t="s">
        <v>16263</v>
      </c>
      <c r="AI1790" s="117" t="s">
        <v>16264</v>
      </c>
      <c r="AK1790" s="114">
        <v>45376</v>
      </c>
      <c r="AL1790" s="113">
        <v>40</v>
      </c>
      <c r="AM1790" s="113" t="s">
        <v>9870</v>
      </c>
      <c r="AN1790" s="113" t="s">
        <v>34394</v>
      </c>
      <c r="AO1790" s="113" t="s">
        <v>1268</v>
      </c>
      <c r="AP1790" s="113">
        <v>2022</v>
      </c>
      <c r="AQ1790" s="113" t="s">
        <v>37</v>
      </c>
      <c r="AR1790" s="113" t="s">
        <v>20936</v>
      </c>
      <c r="AS1790" s="113" t="s">
        <v>14</v>
      </c>
      <c r="AT1790" s="113" t="s">
        <v>14</v>
      </c>
      <c r="AU1790" s="113" t="s">
        <v>16229</v>
      </c>
      <c r="AV1790" s="113" t="s">
        <v>14</v>
      </c>
    </row>
    <row r="1791" spans="1:49">
      <c r="A1791" s="116" t="s">
        <v>8076</v>
      </c>
      <c r="B1791" s="113">
        <v>570017186</v>
      </c>
      <c r="C1791" s="113" t="s">
        <v>8077</v>
      </c>
      <c r="E1791" s="113" t="s">
        <v>41</v>
      </c>
      <c r="F1791" s="113" t="s">
        <v>877</v>
      </c>
      <c r="G1791" s="114">
        <v>27916</v>
      </c>
      <c r="H1791" s="113" t="s">
        <v>16230</v>
      </c>
      <c r="I1791" s="113" t="s">
        <v>9866</v>
      </c>
      <c r="J1791" s="113" t="s">
        <v>9872</v>
      </c>
      <c r="K1791" s="113" t="s">
        <v>36210</v>
      </c>
      <c r="L1791" s="113">
        <v>85319186584</v>
      </c>
      <c r="M1791" s="113" t="s">
        <v>30472</v>
      </c>
      <c r="O1791" s="113" t="s">
        <v>36211</v>
      </c>
      <c r="P1791" s="113" t="s">
        <v>36212</v>
      </c>
      <c r="Q1791" s="113" t="s">
        <v>36213</v>
      </c>
      <c r="R1791" s="113">
        <v>15</v>
      </c>
      <c r="S1791" s="113" t="s">
        <v>13</v>
      </c>
      <c r="T1791" s="113" t="s">
        <v>36214</v>
      </c>
      <c r="U1791" s="113" t="s">
        <v>36215</v>
      </c>
      <c r="V1791" s="114">
        <v>38397</v>
      </c>
      <c r="W1791" s="114">
        <v>38353</v>
      </c>
      <c r="X1791" s="113" t="s">
        <v>36216</v>
      </c>
      <c r="Y1791" s="114">
        <v>38775</v>
      </c>
      <c r="Z1791" s="114">
        <v>38777</v>
      </c>
      <c r="AA1791" s="113">
        <v>22</v>
      </c>
      <c r="AB1791" s="113" t="s">
        <v>25</v>
      </c>
      <c r="AC1791" s="113">
        <v>34</v>
      </c>
      <c r="AD1791" s="113" t="s">
        <v>18</v>
      </c>
      <c r="AE1791" s="114">
        <v>45017</v>
      </c>
      <c r="AF1791" s="113">
        <v>16</v>
      </c>
      <c r="AG1791" s="113">
        <v>3</v>
      </c>
      <c r="AH1791" s="113" t="s">
        <v>16226</v>
      </c>
      <c r="AI1791" s="117" t="s">
        <v>9891</v>
      </c>
      <c r="AK1791" s="114">
        <v>44195</v>
      </c>
      <c r="AL1791" s="113">
        <v>40</v>
      </c>
      <c r="AM1791" s="113" t="s">
        <v>9870</v>
      </c>
      <c r="AN1791" s="113" t="s">
        <v>16586</v>
      </c>
      <c r="AO1791" s="113" t="s">
        <v>677</v>
      </c>
      <c r="AP1791" s="113">
        <v>2010</v>
      </c>
      <c r="AQ1791" s="113" t="s">
        <v>5236</v>
      </c>
      <c r="AR1791" s="113" t="s">
        <v>16382</v>
      </c>
      <c r="AS1791" s="113" t="s">
        <v>14</v>
      </c>
      <c r="AT1791" s="113" t="s">
        <v>14</v>
      </c>
      <c r="AU1791" s="113" t="s">
        <v>16229</v>
      </c>
      <c r="AV1791" s="113" t="s">
        <v>14</v>
      </c>
    </row>
    <row r="1792" spans="1:49">
      <c r="A1792" s="116" t="s">
        <v>6889</v>
      </c>
      <c r="C1792" s="113" t="s">
        <v>6890</v>
      </c>
      <c r="E1792" s="113" t="s">
        <v>34</v>
      </c>
      <c r="F1792" s="113" t="s">
        <v>154</v>
      </c>
      <c r="G1792" s="114">
        <v>27916</v>
      </c>
      <c r="H1792" s="113" t="s">
        <v>16230</v>
      </c>
      <c r="I1792" s="113" t="s">
        <v>9866</v>
      </c>
      <c r="J1792" s="113" t="s">
        <v>9872</v>
      </c>
      <c r="K1792" s="113" t="s">
        <v>44941</v>
      </c>
      <c r="L1792" s="113">
        <v>85241249476</v>
      </c>
      <c r="M1792" s="113" t="s">
        <v>15252</v>
      </c>
      <c r="O1792" s="113" t="s">
        <v>15253</v>
      </c>
      <c r="P1792" s="113" t="s">
        <v>44942</v>
      </c>
      <c r="Q1792" s="113" t="s">
        <v>44943</v>
      </c>
      <c r="R1792" s="113">
        <v>15</v>
      </c>
      <c r="S1792" s="113" t="s">
        <v>13</v>
      </c>
      <c r="T1792" s="113" t="s">
        <v>44944</v>
      </c>
      <c r="U1792" s="113" t="s">
        <v>44945</v>
      </c>
      <c r="V1792" s="114">
        <v>40179</v>
      </c>
      <c r="W1792" s="114">
        <v>40179</v>
      </c>
      <c r="X1792" s="113" t="s">
        <v>44946</v>
      </c>
      <c r="Y1792" s="114">
        <v>40906</v>
      </c>
      <c r="Z1792" s="114">
        <v>40909</v>
      </c>
      <c r="AA1792" s="113">
        <v>21</v>
      </c>
      <c r="AB1792" s="113" t="s">
        <v>24</v>
      </c>
      <c r="AC1792" s="113">
        <v>33</v>
      </c>
      <c r="AD1792" s="113" t="s">
        <v>10</v>
      </c>
      <c r="AE1792" s="114">
        <v>45200</v>
      </c>
      <c r="AF1792" s="113">
        <v>13</v>
      </c>
      <c r="AG1792" s="113">
        <v>9</v>
      </c>
      <c r="AH1792" s="113" t="s">
        <v>16263</v>
      </c>
      <c r="AI1792" s="117" t="s">
        <v>44947</v>
      </c>
      <c r="AK1792" s="114">
        <v>44927</v>
      </c>
      <c r="AL1792" s="113">
        <v>40</v>
      </c>
      <c r="AM1792" s="113" t="s">
        <v>9870</v>
      </c>
      <c r="AN1792" s="113" t="s">
        <v>16399</v>
      </c>
      <c r="AO1792" s="113" t="s">
        <v>169</v>
      </c>
      <c r="AP1792" s="113">
        <v>2010</v>
      </c>
      <c r="AQ1792" s="113" t="s">
        <v>5236</v>
      </c>
      <c r="AR1792" s="113" t="s">
        <v>16759</v>
      </c>
      <c r="AS1792" s="113" t="s">
        <v>14</v>
      </c>
      <c r="AT1792" s="113" t="s">
        <v>14</v>
      </c>
      <c r="AU1792" s="113" t="s">
        <v>16229</v>
      </c>
      <c r="AV1792" s="113" t="s">
        <v>14</v>
      </c>
      <c r="AW1792" s="113" t="s">
        <v>14</v>
      </c>
    </row>
    <row r="1793" spans="1:49">
      <c r="A1793" s="116" t="s">
        <v>2715</v>
      </c>
      <c r="B1793" s="113">
        <v>570015696</v>
      </c>
      <c r="C1793" s="113" t="s">
        <v>2716</v>
      </c>
      <c r="E1793" s="113" t="s">
        <v>223</v>
      </c>
      <c r="F1793" s="113" t="s">
        <v>8</v>
      </c>
      <c r="G1793" s="114">
        <v>27917</v>
      </c>
      <c r="H1793" s="113" t="s">
        <v>16230</v>
      </c>
      <c r="I1793" s="113" t="s">
        <v>10007</v>
      </c>
      <c r="J1793" s="113" t="s">
        <v>9872</v>
      </c>
      <c r="K1793" s="113" t="s">
        <v>38769</v>
      </c>
      <c r="L1793" s="113">
        <v>85398809552</v>
      </c>
      <c r="M1793" s="113" t="s">
        <v>13995</v>
      </c>
      <c r="O1793" s="113" t="s">
        <v>11810</v>
      </c>
      <c r="P1793" s="113" t="s">
        <v>38770</v>
      </c>
      <c r="Q1793" s="113" t="s">
        <v>38771</v>
      </c>
      <c r="R1793" s="113">
        <v>15</v>
      </c>
      <c r="S1793" s="113" t="s">
        <v>1228</v>
      </c>
      <c r="T1793" s="113" t="s">
        <v>38772</v>
      </c>
      <c r="U1793" s="113" t="s">
        <v>38773</v>
      </c>
      <c r="V1793" s="114">
        <v>37998</v>
      </c>
      <c r="W1793" s="114">
        <v>37956</v>
      </c>
      <c r="X1793" s="113" t="s">
        <v>38774</v>
      </c>
      <c r="Y1793" s="114">
        <v>38408</v>
      </c>
      <c r="Z1793" s="114">
        <v>38412</v>
      </c>
      <c r="AA1793" s="113">
        <v>21</v>
      </c>
      <c r="AB1793" s="113" t="s">
        <v>24</v>
      </c>
      <c r="AC1793" s="113">
        <v>33</v>
      </c>
      <c r="AD1793" s="113" t="s">
        <v>10</v>
      </c>
      <c r="AE1793" s="114">
        <v>45017</v>
      </c>
      <c r="AF1793" s="113">
        <v>21</v>
      </c>
      <c r="AG1793" s="113">
        <v>5</v>
      </c>
      <c r="AH1793" s="113" t="s">
        <v>16226</v>
      </c>
      <c r="AI1793" s="117" t="s">
        <v>2025</v>
      </c>
      <c r="AK1793" s="114">
        <v>45291</v>
      </c>
      <c r="AL1793" s="113">
        <v>30</v>
      </c>
      <c r="AM1793" s="113" t="s">
        <v>9882</v>
      </c>
      <c r="AN1793" s="113" t="s">
        <v>16364</v>
      </c>
      <c r="AO1793" s="113" t="s">
        <v>100</v>
      </c>
      <c r="AP1793" s="113">
        <v>2020</v>
      </c>
      <c r="AQ1793" s="113" t="s">
        <v>8</v>
      </c>
      <c r="AR1793" s="113" t="s">
        <v>17533</v>
      </c>
      <c r="AS1793" s="113" t="s">
        <v>14</v>
      </c>
      <c r="AT1793" s="113" t="s">
        <v>14</v>
      </c>
      <c r="AU1793" s="113" t="s">
        <v>16229</v>
      </c>
      <c r="AV1793" s="113" t="s">
        <v>14</v>
      </c>
      <c r="AW1793" s="113" t="s">
        <v>14</v>
      </c>
    </row>
    <row r="1794" spans="1:49">
      <c r="A1794" s="116" t="s">
        <v>1513</v>
      </c>
      <c r="B1794" s="113">
        <v>570015624</v>
      </c>
      <c r="C1794" s="113" t="s">
        <v>1514</v>
      </c>
      <c r="E1794" s="113" t="s">
        <v>110</v>
      </c>
      <c r="F1794" s="113" t="s">
        <v>8</v>
      </c>
      <c r="G1794" s="114">
        <v>27919</v>
      </c>
      <c r="H1794" s="113" t="s">
        <v>16218</v>
      </c>
      <c r="I1794" s="113" t="s">
        <v>9866</v>
      </c>
      <c r="J1794" s="113" t="s">
        <v>9872</v>
      </c>
      <c r="K1794" s="113" t="s">
        <v>29238</v>
      </c>
      <c r="L1794" s="113">
        <v>82291124832</v>
      </c>
      <c r="M1794" s="113" t="s">
        <v>11839</v>
      </c>
      <c r="O1794" s="113" t="s">
        <v>11840</v>
      </c>
      <c r="P1794" s="113" t="s">
        <v>29239</v>
      </c>
      <c r="Q1794" s="113" t="s">
        <v>29240</v>
      </c>
      <c r="R1794" s="113">
        <v>15</v>
      </c>
      <c r="S1794" s="113" t="s">
        <v>13</v>
      </c>
      <c r="T1794" s="113" t="s">
        <v>29241</v>
      </c>
      <c r="U1794" s="113" t="s">
        <v>29242</v>
      </c>
      <c r="V1794" s="114">
        <v>37998</v>
      </c>
      <c r="W1794" s="114">
        <v>37956</v>
      </c>
      <c r="X1794" s="113" t="s">
        <v>29243</v>
      </c>
      <c r="Y1794" s="114">
        <v>38408</v>
      </c>
      <c r="Z1794" s="114">
        <v>38412</v>
      </c>
      <c r="AA1794" s="113">
        <v>31</v>
      </c>
      <c r="AB1794" s="113" t="s">
        <v>9</v>
      </c>
      <c r="AC1794" s="113">
        <v>41</v>
      </c>
      <c r="AD1794" s="113" t="s">
        <v>52</v>
      </c>
      <c r="AE1794" s="114">
        <v>44105</v>
      </c>
      <c r="AF1794" s="113">
        <v>16</v>
      </c>
      <c r="AG1794" s="113">
        <v>10</v>
      </c>
      <c r="AH1794" s="113" t="s">
        <v>9913</v>
      </c>
      <c r="AI1794" s="117" t="s">
        <v>58</v>
      </c>
      <c r="AJ1794" s="113" t="s">
        <v>45509</v>
      </c>
      <c r="AK1794" s="114">
        <v>45120</v>
      </c>
      <c r="AL1794" s="113">
        <v>40</v>
      </c>
      <c r="AM1794" s="113" t="s">
        <v>9870</v>
      </c>
      <c r="AN1794" s="113" t="s">
        <v>16282</v>
      </c>
      <c r="AO1794" s="113" t="s">
        <v>113</v>
      </c>
      <c r="AP1794" s="113">
        <v>2001</v>
      </c>
      <c r="AQ1794" s="113" t="s">
        <v>9971</v>
      </c>
      <c r="AR1794" s="113" t="s">
        <v>29244</v>
      </c>
      <c r="AS1794" s="113" t="s">
        <v>14</v>
      </c>
      <c r="AT1794" s="113" t="s">
        <v>14</v>
      </c>
      <c r="AU1794" s="113" t="s">
        <v>16229</v>
      </c>
      <c r="AV1794" s="113" t="s">
        <v>14</v>
      </c>
      <c r="AW1794" s="113" t="s">
        <v>14</v>
      </c>
    </row>
    <row r="1795" spans="1:49">
      <c r="A1795" s="116" t="s">
        <v>7985</v>
      </c>
      <c r="B1795" s="113">
        <v>570014011</v>
      </c>
      <c r="C1795" s="113" t="s">
        <v>33</v>
      </c>
      <c r="F1795" s="113" t="s">
        <v>129</v>
      </c>
      <c r="G1795" s="114">
        <v>27920</v>
      </c>
      <c r="H1795" s="113" t="s">
        <v>16218</v>
      </c>
      <c r="I1795" s="113" t="s">
        <v>9866</v>
      </c>
      <c r="J1795" s="113" t="s">
        <v>9872</v>
      </c>
      <c r="K1795" s="113" t="s">
        <v>37734</v>
      </c>
      <c r="L1795" s="113">
        <v>1</v>
      </c>
      <c r="M1795" s="113" t="s">
        <v>10112</v>
      </c>
      <c r="O1795" s="113" t="s">
        <v>10113</v>
      </c>
      <c r="P1795" s="113" t="s">
        <v>37735</v>
      </c>
      <c r="Q1795" s="113" t="s">
        <v>37736</v>
      </c>
      <c r="R1795" s="113">
        <v>15</v>
      </c>
      <c r="S1795" s="113" t="s">
        <v>13</v>
      </c>
      <c r="T1795" s="113" t="s">
        <v>37737</v>
      </c>
      <c r="U1795" s="113" t="s">
        <v>37738</v>
      </c>
      <c r="V1795" s="114">
        <v>37557</v>
      </c>
      <c r="W1795" s="114">
        <v>37561</v>
      </c>
      <c r="X1795" s="113" t="s">
        <v>37739</v>
      </c>
      <c r="Y1795" s="114">
        <v>37945</v>
      </c>
      <c r="Z1795" s="114">
        <v>37956</v>
      </c>
      <c r="AA1795" s="113">
        <v>13</v>
      </c>
      <c r="AB1795" s="113" t="s">
        <v>357</v>
      </c>
      <c r="AC1795" s="113">
        <v>24</v>
      </c>
      <c r="AD1795" s="113" t="s">
        <v>47</v>
      </c>
      <c r="AE1795" s="114">
        <v>45017</v>
      </c>
      <c r="AF1795" s="113">
        <v>17</v>
      </c>
      <c r="AG1795" s="113">
        <v>5</v>
      </c>
      <c r="AH1795" s="113" t="s">
        <v>16263</v>
      </c>
      <c r="AI1795" s="117" t="s">
        <v>16325</v>
      </c>
      <c r="AK1795" s="114">
        <v>45302</v>
      </c>
      <c r="AL1795" s="113">
        <v>15</v>
      </c>
      <c r="AM1795" s="113" t="s">
        <v>9885</v>
      </c>
      <c r="AN1795" s="113" t="s">
        <v>17226</v>
      </c>
      <c r="AO1795" s="113" t="s">
        <v>3497</v>
      </c>
      <c r="AP1795" s="113">
        <v>2002</v>
      </c>
      <c r="AQ1795" s="113" t="s">
        <v>5236</v>
      </c>
      <c r="AR1795" s="113" t="s">
        <v>19281</v>
      </c>
      <c r="AS1795" s="113" t="s">
        <v>14</v>
      </c>
      <c r="AT1795" s="113" t="s">
        <v>14</v>
      </c>
      <c r="AU1795" s="113" t="s">
        <v>16229</v>
      </c>
      <c r="AV1795" s="113" t="s">
        <v>14</v>
      </c>
    </row>
    <row r="1796" spans="1:49">
      <c r="A1796" s="116" t="s">
        <v>8353</v>
      </c>
      <c r="B1796" s="113">
        <v>570014045</v>
      </c>
      <c r="C1796" s="113" t="s">
        <v>2067</v>
      </c>
      <c r="E1796" s="113" t="s">
        <v>223</v>
      </c>
      <c r="F1796" s="113" t="s">
        <v>46</v>
      </c>
      <c r="G1796" s="114">
        <v>27923</v>
      </c>
      <c r="H1796" s="113" t="s">
        <v>16230</v>
      </c>
      <c r="I1796" s="113" t="s">
        <v>9866</v>
      </c>
      <c r="J1796" s="113" t="s">
        <v>9872</v>
      </c>
      <c r="K1796" s="113" t="s">
        <v>38775</v>
      </c>
      <c r="M1796" s="113" t="s">
        <v>15745</v>
      </c>
      <c r="O1796" s="113" t="s">
        <v>15746</v>
      </c>
      <c r="P1796" s="113" t="s">
        <v>38776</v>
      </c>
      <c r="Q1796" s="113" t="s">
        <v>38777</v>
      </c>
      <c r="R1796" s="113">
        <v>15</v>
      </c>
      <c r="S1796" s="113" t="s">
        <v>1228</v>
      </c>
      <c r="T1796" s="113" t="s">
        <v>38778</v>
      </c>
      <c r="U1796" s="113" t="s">
        <v>38779</v>
      </c>
      <c r="V1796" s="114">
        <v>37557</v>
      </c>
      <c r="W1796" s="114">
        <v>37561</v>
      </c>
      <c r="X1796" s="113" t="s">
        <v>38780</v>
      </c>
      <c r="Y1796" s="114">
        <v>37945</v>
      </c>
      <c r="Z1796" s="114">
        <v>37956</v>
      </c>
      <c r="AA1796" s="113">
        <v>21</v>
      </c>
      <c r="AB1796" s="113" t="s">
        <v>24</v>
      </c>
      <c r="AC1796" s="113">
        <v>34</v>
      </c>
      <c r="AD1796" s="113" t="s">
        <v>18</v>
      </c>
      <c r="AE1796" s="114">
        <v>44835</v>
      </c>
      <c r="AF1796" s="113">
        <v>20</v>
      </c>
      <c r="AG1796" s="113">
        <v>11</v>
      </c>
      <c r="AH1796" s="113" t="s">
        <v>16226</v>
      </c>
      <c r="AI1796" s="117" t="s">
        <v>2025</v>
      </c>
      <c r="AK1796" s="114">
        <v>43739</v>
      </c>
      <c r="AL1796" s="113">
        <v>30</v>
      </c>
      <c r="AM1796" s="113" t="s">
        <v>9882</v>
      </c>
      <c r="AN1796" s="113" t="s">
        <v>16364</v>
      </c>
      <c r="AO1796" s="113" t="s">
        <v>100</v>
      </c>
      <c r="AP1796" s="113">
        <v>2013</v>
      </c>
      <c r="AQ1796" s="113" t="s">
        <v>9871</v>
      </c>
      <c r="AR1796" s="113" t="s">
        <v>17533</v>
      </c>
      <c r="AS1796" s="113" t="s">
        <v>14</v>
      </c>
      <c r="AT1796" s="113" t="s">
        <v>14</v>
      </c>
      <c r="AU1796" s="113" t="s">
        <v>16229</v>
      </c>
      <c r="AV1796" s="113" t="s">
        <v>14</v>
      </c>
      <c r="AW1796" s="113" t="s">
        <v>14</v>
      </c>
    </row>
    <row r="1797" spans="1:49">
      <c r="A1797" s="116" t="s">
        <v>7201</v>
      </c>
      <c r="B1797" s="113">
        <v>570021145</v>
      </c>
      <c r="C1797" s="113" t="s">
        <v>7202</v>
      </c>
      <c r="E1797" s="113" t="s">
        <v>277</v>
      </c>
      <c r="F1797" s="113" t="s">
        <v>877</v>
      </c>
      <c r="G1797" s="114">
        <v>27923</v>
      </c>
      <c r="H1797" s="113" t="s">
        <v>16230</v>
      </c>
      <c r="I1797" s="113" t="s">
        <v>9866</v>
      </c>
      <c r="J1797" s="113" t="s">
        <v>17219</v>
      </c>
      <c r="K1797" s="113" t="s">
        <v>29679</v>
      </c>
      <c r="L1797" s="113">
        <v>81354574771</v>
      </c>
      <c r="M1797" s="113" t="s">
        <v>29680</v>
      </c>
      <c r="O1797" s="113" t="s">
        <v>29681</v>
      </c>
      <c r="P1797" s="113" t="s">
        <v>29682</v>
      </c>
      <c r="Q1797" s="113" t="s">
        <v>29683</v>
      </c>
      <c r="R1797" s="113">
        <v>15</v>
      </c>
      <c r="S1797" s="113" t="s">
        <v>13</v>
      </c>
      <c r="T1797" s="113" t="s">
        <v>29684</v>
      </c>
      <c r="U1797" s="113" t="s">
        <v>29685</v>
      </c>
      <c r="V1797" s="114">
        <v>39038</v>
      </c>
      <c r="W1797" s="114">
        <v>38808</v>
      </c>
      <c r="X1797" s="113" t="s">
        <v>29686</v>
      </c>
      <c r="Y1797" s="114">
        <v>39353</v>
      </c>
      <c r="Z1797" s="114">
        <v>39356</v>
      </c>
      <c r="AA1797" s="113">
        <v>31</v>
      </c>
      <c r="AB1797" s="113" t="s">
        <v>9</v>
      </c>
      <c r="AC1797" s="113">
        <v>42</v>
      </c>
      <c r="AD1797" s="113" t="s">
        <v>92</v>
      </c>
      <c r="AE1797" s="114">
        <v>44835</v>
      </c>
      <c r="AF1797" s="113">
        <v>19</v>
      </c>
      <c r="AG1797" s="113">
        <v>10</v>
      </c>
      <c r="AH1797" s="113" t="s">
        <v>16226</v>
      </c>
      <c r="AI1797" s="117" t="s">
        <v>9901</v>
      </c>
      <c r="AK1797" s="114">
        <v>43922</v>
      </c>
      <c r="AL1797" s="113">
        <v>40</v>
      </c>
      <c r="AM1797" s="113" t="s">
        <v>9870</v>
      </c>
      <c r="AN1797" s="113" t="s">
        <v>16545</v>
      </c>
      <c r="AO1797" s="113" t="s">
        <v>227</v>
      </c>
      <c r="AP1797" s="113">
        <v>2001</v>
      </c>
      <c r="AQ1797" s="113" t="s">
        <v>5236</v>
      </c>
      <c r="AR1797" s="113" t="s">
        <v>16487</v>
      </c>
      <c r="AS1797" s="113" t="s">
        <v>14</v>
      </c>
      <c r="AT1797" s="113" t="s">
        <v>14</v>
      </c>
      <c r="AU1797" s="113" t="s">
        <v>16229</v>
      </c>
      <c r="AV1797" s="113" t="s">
        <v>14</v>
      </c>
      <c r="AW1797" s="113" t="s">
        <v>14</v>
      </c>
    </row>
    <row r="1798" spans="1:49">
      <c r="A1798" s="116" t="s">
        <v>7830</v>
      </c>
      <c r="B1798" s="113">
        <v>10259289</v>
      </c>
      <c r="C1798" s="113" t="s">
        <v>12803</v>
      </c>
      <c r="E1798" s="113" t="s">
        <v>7831</v>
      </c>
      <c r="F1798" s="113" t="s">
        <v>8</v>
      </c>
      <c r="G1798" s="114">
        <v>27925</v>
      </c>
      <c r="H1798" s="113" t="s">
        <v>16218</v>
      </c>
      <c r="I1798" s="113" t="s">
        <v>9866</v>
      </c>
      <c r="J1798" s="113" t="s">
        <v>9872</v>
      </c>
      <c r="K1798" s="113" t="s">
        <v>37482</v>
      </c>
      <c r="M1798" s="113" t="s">
        <v>37483</v>
      </c>
      <c r="O1798" s="113" t="s">
        <v>37484</v>
      </c>
      <c r="P1798" s="113" t="s">
        <v>37485</v>
      </c>
      <c r="Q1798" s="113" t="s">
        <v>37486</v>
      </c>
      <c r="R1798" s="113">
        <v>15</v>
      </c>
      <c r="S1798" s="113" t="s">
        <v>13</v>
      </c>
      <c r="T1798" s="113" t="s">
        <v>37487</v>
      </c>
      <c r="U1798" s="113" t="s">
        <v>37488</v>
      </c>
      <c r="V1798" s="114">
        <v>35587</v>
      </c>
      <c r="W1798" s="114">
        <v>35490</v>
      </c>
      <c r="X1798" s="113" t="s">
        <v>37489</v>
      </c>
      <c r="Y1798" s="114">
        <v>35878</v>
      </c>
      <c r="Z1798" s="114">
        <v>35886</v>
      </c>
      <c r="AA1798" s="113">
        <v>21</v>
      </c>
      <c r="AB1798" s="113" t="s">
        <v>24</v>
      </c>
      <c r="AC1798" s="113">
        <v>43</v>
      </c>
      <c r="AD1798" s="113" t="s">
        <v>316</v>
      </c>
      <c r="AE1798" s="114">
        <v>44652</v>
      </c>
      <c r="AF1798" s="113">
        <v>20</v>
      </c>
      <c r="AG1798" s="113">
        <v>0</v>
      </c>
      <c r="AH1798" s="113" t="s">
        <v>9913</v>
      </c>
      <c r="AI1798" s="117" t="s">
        <v>2767</v>
      </c>
      <c r="AJ1798" s="113" t="s">
        <v>45507</v>
      </c>
      <c r="AK1798" s="114">
        <v>44853</v>
      </c>
      <c r="AL1798" s="113">
        <v>45</v>
      </c>
      <c r="AM1798" s="113" t="s">
        <v>9922</v>
      </c>
      <c r="AN1798" s="113" t="s">
        <v>37490</v>
      </c>
      <c r="AO1798" s="113" t="s">
        <v>7833</v>
      </c>
      <c r="AP1798" s="113">
        <v>2004</v>
      </c>
      <c r="AQ1798" s="113" t="s">
        <v>5236</v>
      </c>
      <c r="AR1798" s="113" t="s">
        <v>37491</v>
      </c>
      <c r="AS1798" s="113" t="s">
        <v>14</v>
      </c>
      <c r="AT1798" s="113" t="s">
        <v>14</v>
      </c>
      <c r="AU1798" s="113" t="s">
        <v>16229</v>
      </c>
      <c r="AV1798" s="113" t="s">
        <v>14</v>
      </c>
      <c r="AW1798" s="113" t="s">
        <v>14</v>
      </c>
    </row>
    <row r="1799" spans="1:49">
      <c r="A1799" s="116" t="s">
        <v>6095</v>
      </c>
      <c r="B1799" s="113">
        <v>570013572</v>
      </c>
      <c r="C1799" s="113" t="s">
        <v>6096</v>
      </c>
      <c r="E1799" s="113" t="s">
        <v>34</v>
      </c>
      <c r="F1799" s="113" t="s">
        <v>236</v>
      </c>
      <c r="G1799" s="114">
        <v>27925</v>
      </c>
      <c r="H1799" s="113" t="s">
        <v>16230</v>
      </c>
      <c r="I1799" s="113" t="s">
        <v>9866</v>
      </c>
      <c r="J1799" s="113" t="s">
        <v>9872</v>
      </c>
      <c r="K1799" s="113" t="s">
        <v>35972</v>
      </c>
      <c r="L1799" s="113">
        <v>85343774797</v>
      </c>
      <c r="M1799" s="113" t="s">
        <v>35973</v>
      </c>
      <c r="O1799" s="113" t="s">
        <v>15066</v>
      </c>
      <c r="P1799" s="113" t="s">
        <v>35974</v>
      </c>
      <c r="Q1799" s="113" t="s">
        <v>35975</v>
      </c>
      <c r="R1799" s="113">
        <v>15</v>
      </c>
      <c r="S1799" s="113" t="s">
        <v>13</v>
      </c>
      <c r="T1799" s="113" t="s">
        <v>35976</v>
      </c>
      <c r="U1799" s="113" t="s">
        <v>35977</v>
      </c>
      <c r="V1799" s="114">
        <v>37065</v>
      </c>
      <c r="W1799" s="114">
        <v>37073</v>
      </c>
      <c r="X1799" s="113" t="s">
        <v>35978</v>
      </c>
      <c r="Y1799" s="114">
        <v>37565</v>
      </c>
      <c r="Z1799" s="114">
        <v>37561</v>
      </c>
      <c r="AA1799" s="113">
        <v>21</v>
      </c>
      <c r="AB1799" s="113" t="s">
        <v>24</v>
      </c>
      <c r="AC1799" s="113">
        <v>34</v>
      </c>
      <c r="AD1799" s="113" t="s">
        <v>18</v>
      </c>
      <c r="AE1799" s="114">
        <v>43374</v>
      </c>
      <c r="AF1799" s="113">
        <v>16</v>
      </c>
      <c r="AG1799" s="113">
        <v>6</v>
      </c>
      <c r="AH1799" s="113" t="s">
        <v>9913</v>
      </c>
      <c r="AI1799" s="117" t="s">
        <v>992</v>
      </c>
      <c r="AJ1799" s="113" t="s">
        <v>45509</v>
      </c>
      <c r="AK1799" s="114">
        <v>44925</v>
      </c>
      <c r="AL1799" s="113">
        <v>40</v>
      </c>
      <c r="AM1799" s="113" t="s">
        <v>9870</v>
      </c>
      <c r="AN1799" s="113" t="s">
        <v>18149</v>
      </c>
      <c r="AO1799" s="113" t="s">
        <v>629</v>
      </c>
      <c r="AP1799" s="113">
        <v>2006</v>
      </c>
      <c r="AQ1799" s="113" t="s">
        <v>5236</v>
      </c>
      <c r="AR1799" s="113" t="s">
        <v>19669</v>
      </c>
      <c r="AS1799" s="113" t="s">
        <v>14</v>
      </c>
      <c r="AT1799" s="113" t="s">
        <v>14</v>
      </c>
      <c r="AU1799" s="113" t="s">
        <v>16229</v>
      </c>
      <c r="AV1799" s="113" t="s">
        <v>14</v>
      </c>
      <c r="AW1799" s="113" t="s">
        <v>14</v>
      </c>
    </row>
    <row r="1800" spans="1:49">
      <c r="A1800" s="116" t="s">
        <v>4067</v>
      </c>
      <c r="B1800" s="113">
        <v>570035830</v>
      </c>
      <c r="C1800" s="113" t="s">
        <v>4068</v>
      </c>
      <c r="E1800" s="113" t="s">
        <v>110</v>
      </c>
      <c r="F1800" s="113" t="s">
        <v>8</v>
      </c>
      <c r="G1800" s="114">
        <v>27925</v>
      </c>
      <c r="H1800" s="113" t="s">
        <v>16218</v>
      </c>
      <c r="I1800" s="113" t="s">
        <v>9866</v>
      </c>
      <c r="J1800" s="113" t="s">
        <v>9872</v>
      </c>
      <c r="K1800" s="113" t="s">
        <v>27686</v>
      </c>
      <c r="L1800" s="113">
        <v>82195687793</v>
      </c>
      <c r="M1800" s="113" t="s">
        <v>14166</v>
      </c>
      <c r="O1800" s="113" t="s">
        <v>27687</v>
      </c>
      <c r="P1800" s="113" t="s">
        <v>27688</v>
      </c>
      <c r="Q1800" s="113" t="s">
        <v>27689</v>
      </c>
      <c r="R1800" s="113">
        <v>15</v>
      </c>
      <c r="S1800" s="113" t="s">
        <v>13</v>
      </c>
      <c r="T1800" s="113" t="s">
        <v>27690</v>
      </c>
      <c r="U1800" s="113" t="s">
        <v>27691</v>
      </c>
      <c r="V1800" s="114">
        <v>39563</v>
      </c>
      <c r="W1800" s="114">
        <v>39539</v>
      </c>
      <c r="X1800" s="113" t="s">
        <v>27692</v>
      </c>
      <c r="Y1800" s="114">
        <v>40143</v>
      </c>
      <c r="Z1800" s="114">
        <v>40148</v>
      </c>
      <c r="AA1800" s="113">
        <v>31</v>
      </c>
      <c r="AB1800" s="113" t="s">
        <v>9</v>
      </c>
      <c r="AC1800" s="113">
        <v>41</v>
      </c>
      <c r="AD1800" s="113" t="s">
        <v>52</v>
      </c>
      <c r="AE1800" s="114">
        <v>44652</v>
      </c>
      <c r="AF1800" s="113">
        <v>14</v>
      </c>
      <c r="AG1800" s="113">
        <v>0</v>
      </c>
      <c r="AH1800" s="113" t="s">
        <v>9913</v>
      </c>
      <c r="AI1800" s="117" t="s">
        <v>45714</v>
      </c>
      <c r="AJ1800" s="113" t="s">
        <v>45514</v>
      </c>
      <c r="AK1800" s="114">
        <v>44670</v>
      </c>
      <c r="AL1800" s="113">
        <v>40</v>
      </c>
      <c r="AM1800" s="113" t="s">
        <v>9870</v>
      </c>
      <c r="AN1800" s="113" t="s">
        <v>16282</v>
      </c>
      <c r="AO1800" s="113" t="s">
        <v>113</v>
      </c>
      <c r="AP1800" s="113">
        <v>2006</v>
      </c>
      <c r="AQ1800" s="113" t="s">
        <v>8</v>
      </c>
      <c r="AR1800" s="113" t="s">
        <v>27693</v>
      </c>
      <c r="AS1800" s="113" t="s">
        <v>14</v>
      </c>
      <c r="AT1800" s="113" t="s">
        <v>14</v>
      </c>
      <c r="AU1800" s="113" t="s">
        <v>16229</v>
      </c>
      <c r="AV1800" s="113" t="s">
        <v>14</v>
      </c>
      <c r="AW1800" s="113" t="s">
        <v>14</v>
      </c>
    </row>
    <row r="1801" spans="1:49">
      <c r="A1801" s="116" t="s">
        <v>166</v>
      </c>
      <c r="C1801" s="113" t="s">
        <v>167</v>
      </c>
      <c r="F1801" s="113" t="s">
        <v>37</v>
      </c>
      <c r="G1801" s="114">
        <v>27926</v>
      </c>
      <c r="H1801" s="113" t="s">
        <v>16230</v>
      </c>
      <c r="I1801" s="113" t="s">
        <v>9866</v>
      </c>
      <c r="J1801" s="113" t="s">
        <v>9872</v>
      </c>
      <c r="K1801" s="113" t="s">
        <v>27853</v>
      </c>
      <c r="L1801" s="113">
        <v>82291669562</v>
      </c>
      <c r="M1801" s="113" t="s">
        <v>27854</v>
      </c>
      <c r="O1801" s="113" t="s">
        <v>14184</v>
      </c>
      <c r="P1801" s="113" t="s">
        <v>27855</v>
      </c>
      <c r="Q1801" s="113" t="s">
        <v>27856</v>
      </c>
      <c r="R1801" s="113">
        <v>15</v>
      </c>
      <c r="S1801" s="113" t="s">
        <v>13</v>
      </c>
      <c r="T1801" s="113" t="s">
        <v>27857</v>
      </c>
      <c r="U1801" s="113" t="s">
        <v>27858</v>
      </c>
      <c r="V1801" s="114">
        <v>39904</v>
      </c>
      <c r="W1801" s="114">
        <v>39904</v>
      </c>
      <c r="X1801" s="113" t="s">
        <v>27859</v>
      </c>
      <c r="Y1801" s="114">
        <v>40542</v>
      </c>
      <c r="Z1801" s="114">
        <v>40544</v>
      </c>
      <c r="AA1801" s="113">
        <v>31</v>
      </c>
      <c r="AB1801" s="113" t="s">
        <v>9</v>
      </c>
      <c r="AC1801" s="113">
        <v>34</v>
      </c>
      <c r="AD1801" s="113" t="s">
        <v>18</v>
      </c>
      <c r="AE1801" s="114">
        <v>43922</v>
      </c>
      <c r="AF1801" s="113">
        <v>16</v>
      </c>
      <c r="AG1801" s="113">
        <v>0</v>
      </c>
      <c r="AH1801" s="113" t="s">
        <v>9913</v>
      </c>
      <c r="AI1801" s="117" t="s">
        <v>58</v>
      </c>
      <c r="AJ1801" s="113" t="s">
        <v>45509</v>
      </c>
      <c r="AK1801" s="114">
        <v>42746</v>
      </c>
      <c r="AL1801" s="113">
        <v>40</v>
      </c>
      <c r="AM1801" s="113" t="s">
        <v>9870</v>
      </c>
      <c r="AN1801" s="113" t="s">
        <v>16399</v>
      </c>
      <c r="AO1801" s="113" t="s">
        <v>169</v>
      </c>
      <c r="AP1801" s="113">
        <v>1998</v>
      </c>
      <c r="AQ1801" s="113" t="s">
        <v>8</v>
      </c>
      <c r="AR1801" s="113" t="s">
        <v>27067</v>
      </c>
      <c r="AS1801" s="113" t="s">
        <v>14</v>
      </c>
      <c r="AT1801" s="113" t="s">
        <v>14</v>
      </c>
      <c r="AU1801" s="113" t="s">
        <v>16229</v>
      </c>
      <c r="AV1801" s="113" t="s">
        <v>14</v>
      </c>
      <c r="AW1801" s="113" t="s">
        <v>14</v>
      </c>
    </row>
    <row r="1802" spans="1:49">
      <c r="A1802" s="116" t="s">
        <v>7588</v>
      </c>
      <c r="B1802" s="113">
        <v>570017325</v>
      </c>
      <c r="C1802" s="113" t="s">
        <v>7589</v>
      </c>
      <c r="E1802" s="113" t="s">
        <v>2194</v>
      </c>
      <c r="F1802" s="113" t="s">
        <v>1214</v>
      </c>
      <c r="G1802" s="114">
        <v>27928</v>
      </c>
      <c r="H1802" s="113" t="s">
        <v>16230</v>
      </c>
      <c r="I1802" s="113" t="s">
        <v>10007</v>
      </c>
      <c r="J1802" s="113" t="s">
        <v>9867</v>
      </c>
      <c r="K1802" s="113" t="s">
        <v>39724</v>
      </c>
      <c r="L1802" s="113">
        <v>82215373876</v>
      </c>
      <c r="M1802" s="113" t="s">
        <v>39725</v>
      </c>
      <c r="O1802" s="113" t="s">
        <v>14707</v>
      </c>
      <c r="P1802" s="113" t="s">
        <v>39726</v>
      </c>
      <c r="Q1802" s="113" t="s">
        <v>39727</v>
      </c>
      <c r="R1802" s="113">
        <v>15</v>
      </c>
      <c r="S1802" s="113" t="s">
        <v>13</v>
      </c>
      <c r="T1802" s="113" t="s">
        <v>39728</v>
      </c>
      <c r="U1802" s="113" t="s">
        <v>39729</v>
      </c>
      <c r="V1802" s="114">
        <v>38397</v>
      </c>
      <c r="W1802" s="114">
        <v>38353</v>
      </c>
      <c r="X1802" s="113" t="s">
        <v>39730</v>
      </c>
      <c r="Y1802" s="114">
        <v>38775</v>
      </c>
      <c r="Z1802" s="114">
        <v>38777</v>
      </c>
      <c r="AA1802" s="113">
        <v>23</v>
      </c>
      <c r="AB1802" s="113" t="s">
        <v>78</v>
      </c>
      <c r="AC1802" s="113">
        <v>34</v>
      </c>
      <c r="AD1802" s="113" t="s">
        <v>18</v>
      </c>
      <c r="AE1802" s="114">
        <v>43739</v>
      </c>
      <c r="AF1802" s="113">
        <v>17</v>
      </c>
      <c r="AG1802" s="113">
        <v>9</v>
      </c>
      <c r="AH1802" s="113" t="s">
        <v>16226</v>
      </c>
      <c r="AI1802" s="117" t="s">
        <v>2195</v>
      </c>
      <c r="AK1802" s="114">
        <v>43739</v>
      </c>
      <c r="AL1802" s="113">
        <v>30</v>
      </c>
      <c r="AM1802" s="113" t="s">
        <v>9882</v>
      </c>
      <c r="AN1802" s="113" t="s">
        <v>35132</v>
      </c>
      <c r="AO1802" s="113" t="s">
        <v>4285</v>
      </c>
      <c r="AP1802" s="113">
        <v>1998</v>
      </c>
      <c r="AQ1802" s="113" t="s">
        <v>8</v>
      </c>
      <c r="AR1802" s="113" t="s">
        <v>20505</v>
      </c>
      <c r="AS1802" s="113" t="s">
        <v>14</v>
      </c>
      <c r="AT1802" s="113" t="s">
        <v>14</v>
      </c>
      <c r="AU1802" s="113" t="s">
        <v>16229</v>
      </c>
      <c r="AV1802" s="113" t="s">
        <v>14</v>
      </c>
      <c r="AW1802" s="113" t="s">
        <v>14</v>
      </c>
    </row>
    <row r="1803" spans="1:49">
      <c r="A1803" s="116" t="s">
        <v>435</v>
      </c>
      <c r="B1803" s="113">
        <v>570021436</v>
      </c>
      <c r="C1803" s="113" t="s">
        <v>436</v>
      </c>
      <c r="E1803" s="113" t="s">
        <v>74</v>
      </c>
      <c r="F1803" s="113" t="s">
        <v>8</v>
      </c>
      <c r="G1803" s="114">
        <v>27928</v>
      </c>
      <c r="H1803" s="113" t="s">
        <v>16230</v>
      </c>
      <c r="I1803" s="113" t="s">
        <v>9866</v>
      </c>
      <c r="J1803" s="113" t="s">
        <v>9872</v>
      </c>
      <c r="K1803" s="113" t="s">
        <v>18001</v>
      </c>
      <c r="L1803" s="113">
        <v>82346764405</v>
      </c>
      <c r="M1803" s="113" t="s">
        <v>13362</v>
      </c>
      <c r="O1803" s="113" t="s">
        <v>13363</v>
      </c>
      <c r="P1803" s="113" t="s">
        <v>18002</v>
      </c>
      <c r="Q1803" s="113" t="s">
        <v>18003</v>
      </c>
      <c r="R1803" s="113">
        <v>15</v>
      </c>
      <c r="S1803" s="113" t="s">
        <v>13</v>
      </c>
      <c r="T1803" s="113" t="s">
        <v>18004</v>
      </c>
      <c r="U1803" s="113" t="s">
        <v>18005</v>
      </c>
      <c r="V1803" s="114">
        <v>39038</v>
      </c>
      <c r="W1803" s="114">
        <v>38808</v>
      </c>
      <c r="X1803" s="113" t="s">
        <v>18006</v>
      </c>
      <c r="Y1803" s="114">
        <v>39353</v>
      </c>
      <c r="Z1803" s="114">
        <v>39356</v>
      </c>
      <c r="AA1803" s="113">
        <v>22</v>
      </c>
      <c r="AB1803" s="113" t="s">
        <v>25</v>
      </c>
      <c r="AC1803" s="113">
        <v>34</v>
      </c>
      <c r="AD1803" s="113" t="s">
        <v>18</v>
      </c>
      <c r="AE1803" s="114">
        <v>45566</v>
      </c>
      <c r="AF1803" s="113">
        <v>19</v>
      </c>
      <c r="AG1803" s="113">
        <v>4</v>
      </c>
      <c r="AH1803" s="113" t="s">
        <v>16226</v>
      </c>
      <c r="AI1803" s="117" t="s">
        <v>9891</v>
      </c>
      <c r="AK1803" s="114">
        <v>45120</v>
      </c>
      <c r="AL1803" s="113">
        <v>40</v>
      </c>
      <c r="AM1803" s="113" t="s">
        <v>9870</v>
      </c>
      <c r="AN1803" s="113" t="s">
        <v>17096</v>
      </c>
      <c r="AO1803" s="113" t="s">
        <v>420</v>
      </c>
      <c r="AP1803" s="113">
        <v>2009</v>
      </c>
      <c r="AQ1803" s="113" t="s">
        <v>8</v>
      </c>
      <c r="AR1803" s="113" t="s">
        <v>17962</v>
      </c>
      <c r="AS1803" s="113" t="s">
        <v>14</v>
      </c>
      <c r="AT1803" s="113" t="s">
        <v>14</v>
      </c>
      <c r="AU1803" s="113" t="s">
        <v>16229</v>
      </c>
      <c r="AV1803" s="113" t="s">
        <v>14</v>
      </c>
      <c r="AW1803" s="113" t="s">
        <v>14</v>
      </c>
    </row>
    <row r="1804" spans="1:49">
      <c r="A1804" s="116" t="s">
        <v>1606</v>
      </c>
      <c r="C1804" s="113" t="s">
        <v>1607</v>
      </c>
      <c r="F1804" s="113" t="s">
        <v>8</v>
      </c>
      <c r="G1804" s="114">
        <v>27933</v>
      </c>
      <c r="H1804" s="113" t="s">
        <v>16218</v>
      </c>
      <c r="I1804" s="113" t="s">
        <v>10007</v>
      </c>
      <c r="J1804" s="113" t="s">
        <v>9867</v>
      </c>
      <c r="K1804" s="113" t="s">
        <v>35337</v>
      </c>
      <c r="L1804" s="113">
        <v>85237259575</v>
      </c>
      <c r="M1804" s="113" t="s">
        <v>10810</v>
      </c>
      <c r="O1804" s="113" t="s">
        <v>10811</v>
      </c>
      <c r="P1804" s="113" t="s">
        <v>35338</v>
      </c>
      <c r="Q1804" s="113" t="s">
        <v>35339</v>
      </c>
      <c r="R1804" s="113">
        <v>15</v>
      </c>
      <c r="S1804" s="113" t="s">
        <v>13</v>
      </c>
      <c r="T1804" s="113" t="s">
        <v>35340</v>
      </c>
      <c r="U1804" s="113" t="s">
        <v>35341</v>
      </c>
      <c r="V1804" s="114">
        <v>42051</v>
      </c>
      <c r="W1804" s="114">
        <v>42036</v>
      </c>
      <c r="X1804" s="113" t="s">
        <v>35342</v>
      </c>
      <c r="Y1804" s="114">
        <v>42612</v>
      </c>
      <c r="Z1804" s="114">
        <v>42614</v>
      </c>
      <c r="AA1804" s="113">
        <v>21</v>
      </c>
      <c r="AB1804" s="113" t="s">
        <v>24</v>
      </c>
      <c r="AC1804" s="113">
        <v>24</v>
      </c>
      <c r="AD1804" s="113" t="s">
        <v>47</v>
      </c>
      <c r="AE1804" s="114">
        <v>45383</v>
      </c>
      <c r="AF1804" s="113">
        <v>20</v>
      </c>
      <c r="AG1804" s="113">
        <v>1</v>
      </c>
      <c r="AH1804" s="113" t="s">
        <v>16226</v>
      </c>
      <c r="AI1804" s="117" t="s">
        <v>16591</v>
      </c>
      <c r="AK1804" s="114">
        <v>44470</v>
      </c>
      <c r="AL1804" s="113">
        <v>15</v>
      </c>
      <c r="AM1804" s="113" t="s">
        <v>9885</v>
      </c>
      <c r="AN1804" s="113" t="s">
        <v>16592</v>
      </c>
      <c r="AO1804" s="113" t="s">
        <v>2600</v>
      </c>
      <c r="AP1804" s="113">
        <v>1995</v>
      </c>
      <c r="AQ1804" s="113" t="s">
        <v>91</v>
      </c>
      <c r="AR1804" s="113" t="s">
        <v>16593</v>
      </c>
      <c r="AS1804" s="113" t="s">
        <v>14</v>
      </c>
      <c r="AT1804" s="113" t="s">
        <v>14</v>
      </c>
      <c r="AU1804" s="113" t="s">
        <v>16229</v>
      </c>
      <c r="AV1804" s="113" t="s">
        <v>14</v>
      </c>
      <c r="AW1804" s="113" t="s">
        <v>14</v>
      </c>
    </row>
    <row r="1805" spans="1:49">
      <c r="A1805" s="116" t="s">
        <v>9741</v>
      </c>
      <c r="C1805" s="113" t="s">
        <v>9742</v>
      </c>
      <c r="E1805" s="113" t="s">
        <v>520</v>
      </c>
      <c r="F1805" s="113" t="s">
        <v>4708</v>
      </c>
      <c r="G1805" s="114">
        <v>27935</v>
      </c>
      <c r="H1805" s="113" t="s">
        <v>16230</v>
      </c>
      <c r="I1805" s="113" t="s">
        <v>9866</v>
      </c>
      <c r="J1805" s="113" t="s">
        <v>9867</v>
      </c>
      <c r="K1805" s="113" t="s">
        <v>25237</v>
      </c>
      <c r="L1805" s="113">
        <v>82371593680</v>
      </c>
      <c r="M1805" s="113" t="s">
        <v>14678</v>
      </c>
      <c r="O1805" s="113" t="s">
        <v>25238</v>
      </c>
      <c r="P1805" s="113" t="s">
        <v>25239</v>
      </c>
      <c r="Q1805" s="113" t="s">
        <v>25240</v>
      </c>
      <c r="R1805" s="113">
        <v>15</v>
      </c>
      <c r="S1805" s="113" t="s">
        <v>13</v>
      </c>
      <c r="T1805" s="113" t="s">
        <v>25241</v>
      </c>
      <c r="U1805" s="113" t="s">
        <v>25242</v>
      </c>
      <c r="V1805" s="114">
        <v>40581</v>
      </c>
      <c r="W1805" s="114">
        <v>40544</v>
      </c>
      <c r="X1805" s="113" t="s">
        <v>25243</v>
      </c>
      <c r="Y1805" s="114">
        <v>41271</v>
      </c>
      <c r="Z1805" s="114">
        <v>41275</v>
      </c>
      <c r="AA1805" s="113">
        <v>31</v>
      </c>
      <c r="AB1805" s="113" t="s">
        <v>9</v>
      </c>
      <c r="AC1805" s="113">
        <v>34</v>
      </c>
      <c r="AD1805" s="113" t="s">
        <v>18</v>
      </c>
      <c r="AE1805" s="114">
        <v>45017</v>
      </c>
      <c r="AF1805" s="113">
        <v>12</v>
      </c>
      <c r="AG1805" s="113">
        <v>3</v>
      </c>
      <c r="AH1805" s="113" t="s">
        <v>16226</v>
      </c>
      <c r="AI1805" s="117" t="s">
        <v>10255</v>
      </c>
      <c r="AK1805" s="114">
        <v>44560</v>
      </c>
      <c r="AL1805" s="113">
        <v>40</v>
      </c>
      <c r="AM1805" s="113" t="s">
        <v>9870</v>
      </c>
      <c r="AN1805" s="113" t="s">
        <v>21482</v>
      </c>
      <c r="AO1805" s="113" t="s">
        <v>1268</v>
      </c>
      <c r="AP1805" s="113">
        <v>2001</v>
      </c>
      <c r="AQ1805" s="113" t="s">
        <v>8</v>
      </c>
      <c r="AR1805" s="113" t="s">
        <v>25232</v>
      </c>
      <c r="AS1805" s="113" t="s">
        <v>14</v>
      </c>
      <c r="AT1805" s="113" t="s">
        <v>14</v>
      </c>
      <c r="AU1805" s="113" t="s">
        <v>16229</v>
      </c>
      <c r="AV1805" s="113" t="s">
        <v>14</v>
      </c>
      <c r="AW1805" s="113" t="s">
        <v>14</v>
      </c>
    </row>
    <row r="1806" spans="1:49">
      <c r="A1806" s="116" t="s">
        <v>7351</v>
      </c>
      <c r="C1806" s="113" t="s">
        <v>7352</v>
      </c>
      <c r="F1806" s="113" t="s">
        <v>8</v>
      </c>
      <c r="G1806" s="114">
        <v>27937</v>
      </c>
      <c r="H1806" s="113" t="s">
        <v>16230</v>
      </c>
      <c r="I1806" s="113" t="s">
        <v>9866</v>
      </c>
      <c r="J1806" s="113" t="s">
        <v>9872</v>
      </c>
      <c r="K1806" s="113" t="s">
        <v>27201</v>
      </c>
      <c r="L1806" s="113">
        <v>82292518368</v>
      </c>
      <c r="M1806" s="113" t="s">
        <v>11418</v>
      </c>
      <c r="O1806" s="113" t="s">
        <v>10455</v>
      </c>
      <c r="P1806" s="113" t="s">
        <v>27202</v>
      </c>
      <c r="Q1806" s="113" t="s">
        <v>27203</v>
      </c>
      <c r="R1806" s="113">
        <v>15</v>
      </c>
      <c r="S1806" s="113" t="s">
        <v>13</v>
      </c>
      <c r="T1806" s="113" t="s">
        <v>27204</v>
      </c>
      <c r="U1806" s="113" t="s">
        <v>27205</v>
      </c>
      <c r="V1806" s="114">
        <v>41886</v>
      </c>
      <c r="W1806" s="114">
        <v>41883</v>
      </c>
      <c r="X1806" s="113" t="s">
        <v>27206</v>
      </c>
      <c r="Y1806" s="114">
        <v>42339</v>
      </c>
      <c r="Z1806" s="114">
        <v>42339</v>
      </c>
      <c r="AA1806" s="113">
        <v>21</v>
      </c>
      <c r="AB1806" s="113" t="s">
        <v>24</v>
      </c>
      <c r="AC1806" s="113">
        <v>23</v>
      </c>
      <c r="AD1806" s="113" t="s">
        <v>78</v>
      </c>
      <c r="AE1806" s="114">
        <v>44835</v>
      </c>
      <c r="AF1806" s="113">
        <v>18</v>
      </c>
      <c r="AG1806" s="113">
        <v>2</v>
      </c>
      <c r="AH1806" s="113" t="s">
        <v>16263</v>
      </c>
      <c r="AI1806" s="117" t="s">
        <v>16325</v>
      </c>
      <c r="AK1806" s="114">
        <v>45302</v>
      </c>
      <c r="AL1806" s="113">
        <v>15</v>
      </c>
      <c r="AM1806" s="113" t="s">
        <v>9885</v>
      </c>
      <c r="AN1806" s="113" t="s">
        <v>20449</v>
      </c>
      <c r="AO1806" s="113" t="s">
        <v>607</v>
      </c>
      <c r="AP1806" s="113">
        <v>1994</v>
      </c>
      <c r="AQ1806" s="113" t="s">
        <v>8</v>
      </c>
      <c r="AR1806" s="113" t="s">
        <v>20267</v>
      </c>
      <c r="AS1806" s="113" t="s">
        <v>14</v>
      </c>
      <c r="AT1806" s="113" t="s">
        <v>14</v>
      </c>
      <c r="AU1806" s="113" t="s">
        <v>16229</v>
      </c>
      <c r="AV1806" s="113" t="s">
        <v>14</v>
      </c>
    </row>
    <row r="1807" spans="1:49">
      <c r="A1807" s="116" t="s">
        <v>3299</v>
      </c>
      <c r="C1807" s="113" t="s">
        <v>3300</v>
      </c>
      <c r="F1807" s="113" t="s">
        <v>8</v>
      </c>
      <c r="G1807" s="114">
        <v>27939</v>
      </c>
      <c r="H1807" s="113" t="s">
        <v>16230</v>
      </c>
      <c r="I1807" s="113" t="s">
        <v>10007</v>
      </c>
      <c r="J1807" s="113" t="s">
        <v>9872</v>
      </c>
      <c r="K1807" s="113" t="s">
        <v>37213</v>
      </c>
      <c r="L1807" s="113">
        <v>82210247877</v>
      </c>
      <c r="M1807" s="113" t="s">
        <v>14022</v>
      </c>
      <c r="O1807" s="113" t="s">
        <v>14023</v>
      </c>
      <c r="P1807" s="113" t="s">
        <v>37214</v>
      </c>
      <c r="Q1807" s="113" t="s">
        <v>37215</v>
      </c>
      <c r="R1807" s="113">
        <v>15</v>
      </c>
      <c r="S1807" s="113" t="s">
        <v>13</v>
      </c>
      <c r="T1807" s="113" t="s">
        <v>37216</v>
      </c>
      <c r="U1807" s="113" t="s">
        <v>37217</v>
      </c>
      <c r="V1807" s="114">
        <v>41886</v>
      </c>
      <c r="W1807" s="114">
        <v>41883</v>
      </c>
      <c r="X1807" s="113" t="s">
        <v>37218</v>
      </c>
      <c r="Y1807" s="114">
        <v>42339</v>
      </c>
      <c r="Z1807" s="114">
        <v>42339</v>
      </c>
      <c r="AA1807" s="113">
        <v>21</v>
      </c>
      <c r="AB1807" s="113" t="s">
        <v>24</v>
      </c>
      <c r="AC1807" s="113">
        <v>23</v>
      </c>
      <c r="AD1807" s="113" t="s">
        <v>78</v>
      </c>
      <c r="AE1807" s="114">
        <v>44835</v>
      </c>
      <c r="AF1807" s="113">
        <v>17</v>
      </c>
      <c r="AG1807" s="113">
        <v>9</v>
      </c>
      <c r="AH1807" s="113" t="s">
        <v>16263</v>
      </c>
      <c r="AI1807" s="117" t="s">
        <v>16325</v>
      </c>
      <c r="AK1807" s="114">
        <v>45302</v>
      </c>
      <c r="AL1807" s="113">
        <v>15</v>
      </c>
      <c r="AM1807" s="113" t="s">
        <v>9885</v>
      </c>
      <c r="AN1807" s="113" t="s">
        <v>16707</v>
      </c>
      <c r="AO1807" s="113" t="s">
        <v>891</v>
      </c>
      <c r="AP1807" s="113">
        <v>1995</v>
      </c>
      <c r="AQ1807" s="113" t="s">
        <v>8</v>
      </c>
      <c r="AR1807" s="113" t="s">
        <v>21018</v>
      </c>
      <c r="AS1807" s="113" t="s">
        <v>14</v>
      </c>
      <c r="AT1807" s="113" t="s">
        <v>14</v>
      </c>
      <c r="AU1807" s="113" t="s">
        <v>16229</v>
      </c>
      <c r="AV1807" s="113" t="s">
        <v>14</v>
      </c>
    </row>
    <row r="1808" spans="1:49">
      <c r="A1808" s="116" t="s">
        <v>4551</v>
      </c>
      <c r="C1808" s="113" t="s">
        <v>4552</v>
      </c>
      <c r="E1808" s="113" t="s">
        <v>30</v>
      </c>
      <c r="F1808" s="113" t="s">
        <v>8</v>
      </c>
      <c r="G1808" s="114">
        <v>27941</v>
      </c>
      <c r="H1808" s="113" t="s">
        <v>16230</v>
      </c>
      <c r="I1808" s="113" t="s">
        <v>9866</v>
      </c>
      <c r="J1808" s="113" t="s">
        <v>9872</v>
      </c>
      <c r="K1808" s="113" t="s">
        <v>38502</v>
      </c>
      <c r="L1808" s="113">
        <v>82271567821</v>
      </c>
      <c r="M1808" s="113" t="s">
        <v>12221</v>
      </c>
      <c r="O1808" s="113" t="s">
        <v>38503</v>
      </c>
      <c r="P1808" s="113" t="s">
        <v>38504</v>
      </c>
      <c r="Q1808" s="113" t="s">
        <v>38505</v>
      </c>
      <c r="R1808" s="113">
        <v>15</v>
      </c>
      <c r="S1808" s="113" t="s">
        <v>13</v>
      </c>
      <c r="T1808" s="113" t="s">
        <v>38506</v>
      </c>
      <c r="U1808" s="113" t="s">
        <v>38507</v>
      </c>
      <c r="V1808" s="114">
        <v>39904</v>
      </c>
      <c r="W1808" s="114">
        <v>39904</v>
      </c>
      <c r="X1808" s="113" t="s">
        <v>38508</v>
      </c>
      <c r="Y1808" s="114">
        <v>40542</v>
      </c>
      <c r="Z1808" s="114">
        <v>40544</v>
      </c>
      <c r="AA1808" s="113">
        <v>21</v>
      </c>
      <c r="AB1808" s="113" t="s">
        <v>24</v>
      </c>
      <c r="AC1808" s="113">
        <v>34</v>
      </c>
      <c r="AD1808" s="113" t="s">
        <v>18</v>
      </c>
      <c r="AE1808" s="114">
        <v>45383</v>
      </c>
      <c r="AF1808" s="113">
        <v>14</v>
      </c>
      <c r="AG1808" s="113">
        <v>8</v>
      </c>
      <c r="AH1808" s="113" t="s">
        <v>16263</v>
      </c>
      <c r="AI1808" s="117" t="s">
        <v>16264</v>
      </c>
      <c r="AK1808" s="114">
        <v>45302</v>
      </c>
      <c r="AL1808" s="113">
        <v>40</v>
      </c>
      <c r="AM1808" s="113" t="s">
        <v>9870</v>
      </c>
      <c r="AN1808" s="113" t="s">
        <v>16477</v>
      </c>
      <c r="AO1808" s="113" t="s">
        <v>153</v>
      </c>
      <c r="AP1808" s="113">
        <v>2009</v>
      </c>
      <c r="AQ1808" s="113" t="s">
        <v>8</v>
      </c>
      <c r="AR1808" s="113" t="s">
        <v>25549</v>
      </c>
      <c r="AS1808" s="113" t="s">
        <v>14</v>
      </c>
      <c r="AT1808" s="113" t="s">
        <v>14</v>
      </c>
      <c r="AU1808" s="113" t="s">
        <v>16229</v>
      </c>
      <c r="AV1808" s="113" t="s">
        <v>14</v>
      </c>
    </row>
    <row r="1809" spans="1:49">
      <c r="A1809" s="116" t="s">
        <v>8933</v>
      </c>
      <c r="B1809" s="113">
        <v>570020245</v>
      </c>
      <c r="C1809" s="113" t="s">
        <v>6570</v>
      </c>
      <c r="E1809" s="113" t="s">
        <v>17</v>
      </c>
      <c r="F1809" s="113" t="s">
        <v>8</v>
      </c>
      <c r="G1809" s="114">
        <v>27943</v>
      </c>
      <c r="H1809" s="113" t="s">
        <v>16218</v>
      </c>
      <c r="I1809" s="113" t="s">
        <v>9866</v>
      </c>
      <c r="J1809" s="113" t="s">
        <v>9872</v>
      </c>
      <c r="K1809" s="113" t="s">
        <v>29890</v>
      </c>
      <c r="L1809" s="113">
        <v>8114567089</v>
      </c>
      <c r="M1809" s="113" t="s">
        <v>12933</v>
      </c>
      <c r="O1809" s="113" t="s">
        <v>29891</v>
      </c>
      <c r="P1809" s="113" t="s">
        <v>29892</v>
      </c>
      <c r="Q1809" s="113" t="s">
        <v>29893</v>
      </c>
      <c r="R1809" s="113">
        <v>15</v>
      </c>
      <c r="S1809" s="113" t="s">
        <v>13</v>
      </c>
      <c r="T1809" s="113" t="s">
        <v>29894</v>
      </c>
      <c r="U1809" s="113" t="s">
        <v>29895</v>
      </c>
      <c r="V1809" s="114">
        <v>38852</v>
      </c>
      <c r="W1809" s="114">
        <v>38808</v>
      </c>
      <c r="X1809" s="113" t="s">
        <v>29896</v>
      </c>
      <c r="Y1809" s="114">
        <v>38865</v>
      </c>
      <c r="Z1809" s="114">
        <v>39234</v>
      </c>
      <c r="AA1809" s="113">
        <v>31</v>
      </c>
      <c r="AB1809" s="113" t="s">
        <v>9</v>
      </c>
      <c r="AC1809" s="113">
        <v>41</v>
      </c>
      <c r="AD1809" s="113" t="s">
        <v>52</v>
      </c>
      <c r="AE1809" s="114">
        <v>43922</v>
      </c>
      <c r="AF1809" s="113">
        <v>14</v>
      </c>
      <c r="AG1809" s="113">
        <v>0</v>
      </c>
      <c r="AH1809" s="113" t="s">
        <v>9913</v>
      </c>
      <c r="AI1809" s="117" t="s">
        <v>754</v>
      </c>
      <c r="AJ1809" s="113" t="s">
        <v>45514</v>
      </c>
      <c r="AK1809" s="114">
        <v>45120</v>
      </c>
      <c r="AL1809" s="113">
        <v>40</v>
      </c>
      <c r="AM1809" s="113" t="s">
        <v>9870</v>
      </c>
      <c r="AN1809" s="113" t="s">
        <v>19451</v>
      </c>
      <c r="AO1809" s="113" t="s">
        <v>1140</v>
      </c>
      <c r="AP1809" s="113">
        <v>2002</v>
      </c>
      <c r="AQ1809" s="113" t="s">
        <v>8</v>
      </c>
      <c r="AR1809" s="113" t="s">
        <v>45785</v>
      </c>
      <c r="AS1809" s="113" t="s">
        <v>14</v>
      </c>
      <c r="AT1809" s="113" t="s">
        <v>14</v>
      </c>
      <c r="AU1809" s="113" t="s">
        <v>16229</v>
      </c>
      <c r="AV1809" s="113" t="s">
        <v>14</v>
      </c>
      <c r="AW1809" s="113" t="s">
        <v>14</v>
      </c>
    </row>
    <row r="1810" spans="1:49">
      <c r="A1810" s="116" t="s">
        <v>7130</v>
      </c>
      <c r="C1810" s="113" t="s">
        <v>7131</v>
      </c>
      <c r="E1810" s="113" t="s">
        <v>56</v>
      </c>
      <c r="F1810" s="113" t="s">
        <v>8</v>
      </c>
      <c r="G1810" s="114">
        <v>27948</v>
      </c>
      <c r="H1810" s="113" t="s">
        <v>16218</v>
      </c>
      <c r="I1810" s="113" t="s">
        <v>9866</v>
      </c>
      <c r="J1810" s="113" t="s">
        <v>16392</v>
      </c>
      <c r="K1810" s="113" t="s">
        <v>32208</v>
      </c>
      <c r="M1810" s="113" t="s">
        <v>32209</v>
      </c>
      <c r="O1810" s="113" t="s">
        <v>13280</v>
      </c>
      <c r="P1810" s="113" t="s">
        <v>32210</v>
      </c>
      <c r="Q1810" s="113" t="s">
        <v>32211</v>
      </c>
      <c r="R1810" s="113">
        <v>15</v>
      </c>
      <c r="S1810" s="113" t="s">
        <v>13</v>
      </c>
      <c r="T1810" s="113" t="s">
        <v>32212</v>
      </c>
      <c r="U1810" s="113" t="s">
        <v>32213</v>
      </c>
      <c r="V1810" s="114">
        <v>40581</v>
      </c>
      <c r="W1810" s="114">
        <v>40544</v>
      </c>
      <c r="X1810" s="113" t="s">
        <v>32214</v>
      </c>
      <c r="Y1810" s="114">
        <v>41271</v>
      </c>
      <c r="Z1810" s="114">
        <v>41275</v>
      </c>
      <c r="AA1810" s="113">
        <v>31</v>
      </c>
      <c r="AB1810" s="113" t="s">
        <v>9</v>
      </c>
      <c r="AC1810" s="113">
        <v>34</v>
      </c>
      <c r="AD1810" s="113" t="s">
        <v>18</v>
      </c>
      <c r="AE1810" s="114">
        <v>45017</v>
      </c>
      <c r="AF1810" s="113">
        <v>12</v>
      </c>
      <c r="AG1810" s="113">
        <v>3</v>
      </c>
      <c r="AH1810" s="113" t="s">
        <v>9913</v>
      </c>
      <c r="AI1810" s="117" t="s">
        <v>621</v>
      </c>
      <c r="AJ1810" s="113" t="s">
        <v>45516</v>
      </c>
      <c r="AK1810" s="114">
        <v>41698</v>
      </c>
      <c r="AL1810" s="113">
        <v>40</v>
      </c>
      <c r="AM1810" s="113" t="s">
        <v>9870</v>
      </c>
      <c r="AN1810" s="113" t="s">
        <v>18779</v>
      </c>
      <c r="AO1810" s="113" t="s">
        <v>61</v>
      </c>
      <c r="AP1810" s="113">
        <v>2004</v>
      </c>
      <c r="AQ1810" s="113" t="s">
        <v>8</v>
      </c>
      <c r="AR1810" s="113" t="s">
        <v>32215</v>
      </c>
      <c r="AS1810" s="113" t="s">
        <v>14</v>
      </c>
      <c r="AT1810" s="113" t="s">
        <v>14</v>
      </c>
      <c r="AU1810" s="113" t="s">
        <v>16229</v>
      </c>
      <c r="AV1810" s="113" t="s">
        <v>14</v>
      </c>
      <c r="AW1810" s="113" t="s">
        <v>14</v>
      </c>
    </row>
    <row r="1811" spans="1:49">
      <c r="A1811" s="116" t="s">
        <v>5885</v>
      </c>
      <c r="B1811" s="113">
        <v>570017372</v>
      </c>
      <c r="C1811" s="113" t="s">
        <v>5886</v>
      </c>
      <c r="E1811" s="113" t="s">
        <v>56</v>
      </c>
      <c r="F1811" s="113" t="s">
        <v>1862</v>
      </c>
      <c r="G1811" s="114">
        <v>27953</v>
      </c>
      <c r="H1811" s="113" t="s">
        <v>16230</v>
      </c>
      <c r="I1811" s="113" t="s">
        <v>9866</v>
      </c>
      <c r="J1811" s="113" t="s">
        <v>9872</v>
      </c>
      <c r="K1811" s="113" t="s">
        <v>27254</v>
      </c>
      <c r="L1811" s="113">
        <v>82259599016</v>
      </c>
      <c r="M1811" s="113" t="s">
        <v>45564</v>
      </c>
      <c r="O1811" s="113" t="s">
        <v>15016</v>
      </c>
      <c r="P1811" s="113" t="s">
        <v>27255</v>
      </c>
      <c r="Q1811" s="113" t="s">
        <v>27256</v>
      </c>
      <c r="R1811" s="113">
        <v>15</v>
      </c>
      <c r="S1811" s="113" t="s">
        <v>13</v>
      </c>
      <c r="T1811" s="113" t="s">
        <v>27257</v>
      </c>
      <c r="U1811" s="113" t="s">
        <v>27258</v>
      </c>
      <c r="V1811" s="114">
        <v>38397</v>
      </c>
      <c r="W1811" s="114">
        <v>38353</v>
      </c>
      <c r="X1811" s="113" t="s">
        <v>27259</v>
      </c>
      <c r="Y1811" s="114">
        <v>38775</v>
      </c>
      <c r="Z1811" s="114">
        <v>38777</v>
      </c>
      <c r="AA1811" s="113">
        <v>31</v>
      </c>
      <c r="AB1811" s="113" t="s">
        <v>9</v>
      </c>
      <c r="AC1811" s="113">
        <v>34</v>
      </c>
      <c r="AD1811" s="113" t="s">
        <v>18</v>
      </c>
      <c r="AE1811" s="114">
        <v>42095</v>
      </c>
      <c r="AF1811" s="113">
        <v>11</v>
      </c>
      <c r="AG1811" s="113">
        <v>1</v>
      </c>
      <c r="AH1811" s="113" t="s">
        <v>9913</v>
      </c>
      <c r="AI1811" s="117" t="s">
        <v>1351</v>
      </c>
      <c r="AJ1811" s="113" t="s">
        <v>45509</v>
      </c>
      <c r="AK1811" s="114">
        <v>43497</v>
      </c>
      <c r="AL1811" s="113">
        <v>40</v>
      </c>
      <c r="AM1811" s="113" t="s">
        <v>9870</v>
      </c>
      <c r="AN1811" s="113" t="s">
        <v>27260</v>
      </c>
      <c r="AO1811" s="113" t="s">
        <v>5887</v>
      </c>
      <c r="AP1811" s="113">
        <v>2000</v>
      </c>
      <c r="AQ1811" s="113" t="s">
        <v>8</v>
      </c>
      <c r="AR1811" s="113" t="s">
        <v>20280</v>
      </c>
      <c r="AS1811" s="113" t="s">
        <v>14</v>
      </c>
      <c r="AT1811" s="113" t="s">
        <v>14</v>
      </c>
      <c r="AU1811" s="113" t="s">
        <v>16229</v>
      </c>
      <c r="AV1811" s="113" t="s">
        <v>14</v>
      </c>
      <c r="AW1811" s="113" t="s">
        <v>14</v>
      </c>
    </row>
    <row r="1812" spans="1:49">
      <c r="A1812" s="116" t="s">
        <v>8286</v>
      </c>
      <c r="B1812" s="113">
        <v>570018966</v>
      </c>
      <c r="C1812" s="113" t="s">
        <v>8287</v>
      </c>
      <c r="E1812" s="113" t="s">
        <v>2170</v>
      </c>
      <c r="F1812" s="113" t="s">
        <v>8</v>
      </c>
      <c r="G1812" s="114">
        <v>27953</v>
      </c>
      <c r="H1812" s="113" t="s">
        <v>16218</v>
      </c>
      <c r="I1812" s="113" t="s">
        <v>9866</v>
      </c>
      <c r="J1812" s="113" t="s">
        <v>9872</v>
      </c>
      <c r="K1812" s="113" t="s">
        <v>20142</v>
      </c>
      <c r="L1812" s="113">
        <v>81322099444</v>
      </c>
      <c r="M1812" s="113" t="s">
        <v>13990</v>
      </c>
      <c r="N1812" s="113" t="s">
        <v>18798</v>
      </c>
      <c r="O1812" s="113" t="s">
        <v>20143</v>
      </c>
      <c r="P1812" s="113" t="s">
        <v>20144</v>
      </c>
      <c r="Q1812" s="113" t="s">
        <v>20145</v>
      </c>
      <c r="R1812" s="113">
        <v>15</v>
      </c>
      <c r="S1812" s="113" t="s">
        <v>13</v>
      </c>
      <c r="T1812" s="113" t="s">
        <v>20146</v>
      </c>
      <c r="U1812" s="113" t="s">
        <v>20147</v>
      </c>
      <c r="V1812" s="114">
        <v>38498</v>
      </c>
      <c r="W1812" s="114">
        <v>38384</v>
      </c>
      <c r="X1812" s="113" t="s">
        <v>20148</v>
      </c>
      <c r="Y1812" s="114">
        <v>38775</v>
      </c>
      <c r="Z1812" s="114">
        <v>38777</v>
      </c>
      <c r="AA1812" s="113">
        <v>21</v>
      </c>
      <c r="AB1812" s="113" t="s">
        <v>24</v>
      </c>
      <c r="AC1812" s="113">
        <v>33</v>
      </c>
      <c r="AD1812" s="113" t="s">
        <v>10</v>
      </c>
      <c r="AE1812" s="114">
        <v>44652</v>
      </c>
      <c r="AF1812" s="113">
        <v>12</v>
      </c>
      <c r="AG1812" s="113">
        <v>2</v>
      </c>
      <c r="AH1812" s="113" t="s">
        <v>16263</v>
      </c>
      <c r="AI1812" s="117" t="s">
        <v>16264</v>
      </c>
      <c r="AK1812" s="114">
        <v>45302</v>
      </c>
      <c r="AL1812" s="113">
        <v>35</v>
      </c>
      <c r="AM1812" s="113" t="s">
        <v>9978</v>
      </c>
      <c r="AN1812" s="113" t="s">
        <v>20149</v>
      </c>
      <c r="AO1812" s="113" t="s">
        <v>8288</v>
      </c>
      <c r="AP1812" s="113">
        <v>2013</v>
      </c>
      <c r="AQ1812" s="113" t="s">
        <v>8</v>
      </c>
      <c r="AR1812" s="113" t="s">
        <v>18804</v>
      </c>
      <c r="AS1812" s="113" t="s">
        <v>14</v>
      </c>
      <c r="AT1812" s="113" t="s">
        <v>14</v>
      </c>
      <c r="AU1812" s="113" t="s">
        <v>16229</v>
      </c>
      <c r="AV1812" s="113" t="s">
        <v>14</v>
      </c>
    </row>
    <row r="1813" spans="1:49">
      <c r="A1813" s="116" t="s">
        <v>2732</v>
      </c>
      <c r="C1813" s="113" t="s">
        <v>2733</v>
      </c>
      <c r="F1813" s="113" t="s">
        <v>154</v>
      </c>
      <c r="G1813" s="114">
        <v>27956</v>
      </c>
      <c r="H1813" s="113" t="s">
        <v>16230</v>
      </c>
      <c r="I1813" s="113" t="s">
        <v>9866</v>
      </c>
      <c r="J1813" s="113" t="s">
        <v>9872</v>
      </c>
      <c r="K1813" s="113" t="s">
        <v>41817</v>
      </c>
      <c r="L1813" s="113">
        <v>82190496857</v>
      </c>
      <c r="M1813" s="113" t="s">
        <v>15308</v>
      </c>
      <c r="O1813" s="113" t="s">
        <v>15309</v>
      </c>
      <c r="P1813" s="113" t="s">
        <v>41818</v>
      </c>
      <c r="Q1813" s="113" t="s">
        <v>41819</v>
      </c>
      <c r="R1813" s="113">
        <v>15</v>
      </c>
      <c r="S1813" s="113" t="s">
        <v>13</v>
      </c>
      <c r="T1813" s="113" t="s">
        <v>41820</v>
      </c>
      <c r="U1813" s="113" t="s">
        <v>41821</v>
      </c>
      <c r="V1813" s="114">
        <v>42033</v>
      </c>
      <c r="W1813" s="114">
        <v>42036</v>
      </c>
      <c r="X1813" s="113" t="s">
        <v>41822</v>
      </c>
      <c r="Y1813" s="114">
        <v>42612</v>
      </c>
      <c r="Z1813" s="114">
        <v>42614</v>
      </c>
      <c r="AA1813" s="113">
        <v>21</v>
      </c>
      <c r="AB1813" s="113" t="s">
        <v>24</v>
      </c>
      <c r="AC1813" s="113">
        <v>22</v>
      </c>
      <c r="AD1813" s="113" t="s">
        <v>25</v>
      </c>
      <c r="AE1813" s="114">
        <v>43556</v>
      </c>
      <c r="AF1813" s="113">
        <v>14</v>
      </c>
      <c r="AG1813" s="113">
        <v>8</v>
      </c>
      <c r="AH1813" s="113" t="s">
        <v>16263</v>
      </c>
      <c r="AI1813" s="117" t="s">
        <v>2734</v>
      </c>
      <c r="AK1813" s="114">
        <v>44925</v>
      </c>
      <c r="AL1813" s="113">
        <v>15</v>
      </c>
      <c r="AM1813" s="113" t="s">
        <v>9885</v>
      </c>
      <c r="AN1813" s="113" t="s">
        <v>41823</v>
      </c>
      <c r="AO1813" s="113" t="s">
        <v>2735</v>
      </c>
      <c r="AP1813" s="113">
        <v>1996</v>
      </c>
      <c r="AQ1813" s="113" t="s">
        <v>91</v>
      </c>
      <c r="AR1813" s="113" t="s">
        <v>17227</v>
      </c>
      <c r="AS1813" s="113" t="s">
        <v>14</v>
      </c>
      <c r="AT1813" s="113" t="s">
        <v>14</v>
      </c>
      <c r="AU1813" s="113" t="s">
        <v>16229</v>
      </c>
      <c r="AV1813" s="113" t="s">
        <v>14</v>
      </c>
      <c r="AW1813" s="113" t="s">
        <v>14</v>
      </c>
    </row>
    <row r="1814" spans="1:49">
      <c r="A1814" s="116" t="s">
        <v>9697</v>
      </c>
      <c r="B1814" s="113">
        <v>570021174</v>
      </c>
      <c r="C1814" s="113" t="s">
        <v>102</v>
      </c>
      <c r="E1814" s="113" t="s">
        <v>74</v>
      </c>
      <c r="F1814" s="113" t="s">
        <v>388</v>
      </c>
      <c r="G1814" s="114">
        <v>27957</v>
      </c>
      <c r="H1814" s="113" t="s">
        <v>16230</v>
      </c>
      <c r="I1814" s="113" t="s">
        <v>9866</v>
      </c>
      <c r="J1814" s="113" t="s">
        <v>9872</v>
      </c>
      <c r="K1814" s="113" t="s">
        <v>40015</v>
      </c>
      <c r="L1814" s="113">
        <v>82290558451</v>
      </c>
      <c r="M1814" s="113" t="s">
        <v>40016</v>
      </c>
      <c r="O1814" s="113" t="s">
        <v>10370</v>
      </c>
      <c r="P1814" s="113" t="s">
        <v>40017</v>
      </c>
      <c r="Q1814" s="113" t="s">
        <v>40018</v>
      </c>
      <c r="R1814" s="113">
        <v>15</v>
      </c>
      <c r="S1814" s="113" t="s">
        <v>13</v>
      </c>
      <c r="T1814" s="113" t="s">
        <v>40019</v>
      </c>
      <c r="U1814" s="113" t="s">
        <v>40020</v>
      </c>
      <c r="V1814" s="114">
        <v>39038</v>
      </c>
      <c r="W1814" s="114">
        <v>38808</v>
      </c>
      <c r="X1814" s="113" t="s">
        <v>40021</v>
      </c>
      <c r="Y1814" s="114">
        <v>39353</v>
      </c>
      <c r="Z1814" s="114">
        <v>39356</v>
      </c>
      <c r="AA1814" s="113">
        <v>22</v>
      </c>
      <c r="AB1814" s="113" t="s">
        <v>25</v>
      </c>
      <c r="AC1814" s="113">
        <v>32</v>
      </c>
      <c r="AD1814" s="113" t="s">
        <v>84</v>
      </c>
      <c r="AE1814" s="114">
        <v>44470</v>
      </c>
      <c r="AF1814" s="113">
        <v>15</v>
      </c>
      <c r="AG1814" s="113">
        <v>9</v>
      </c>
      <c r="AH1814" s="113" t="s">
        <v>16226</v>
      </c>
      <c r="AI1814" s="117" t="s">
        <v>9875</v>
      </c>
      <c r="AK1814" s="114">
        <v>43130</v>
      </c>
      <c r="AL1814" s="113">
        <v>40</v>
      </c>
      <c r="AM1814" s="113" t="s">
        <v>9870</v>
      </c>
      <c r="AN1814" s="113" t="s">
        <v>17096</v>
      </c>
      <c r="AO1814" s="113" t="s">
        <v>420</v>
      </c>
      <c r="AP1814" s="113">
        <v>2011</v>
      </c>
      <c r="AQ1814" s="113" t="s">
        <v>9994</v>
      </c>
      <c r="AR1814" s="113" t="s">
        <v>17069</v>
      </c>
      <c r="AS1814" s="113" t="s">
        <v>14</v>
      </c>
      <c r="AT1814" s="113" t="s">
        <v>14</v>
      </c>
      <c r="AU1814" s="113" t="s">
        <v>16229</v>
      </c>
      <c r="AV1814" s="113" t="s">
        <v>14</v>
      </c>
    </row>
    <row r="1815" spans="1:49">
      <c r="A1815" s="116" t="s">
        <v>7489</v>
      </c>
      <c r="C1815" s="113" t="s">
        <v>7490</v>
      </c>
      <c r="E1815" s="113" t="s">
        <v>74</v>
      </c>
      <c r="F1815" s="113" t="s">
        <v>8</v>
      </c>
      <c r="G1815" s="114">
        <v>27958</v>
      </c>
      <c r="H1815" s="113" t="s">
        <v>16230</v>
      </c>
      <c r="I1815" s="113" t="s">
        <v>9866</v>
      </c>
      <c r="J1815" s="113" t="s">
        <v>9872</v>
      </c>
      <c r="K1815" s="113" t="s">
        <v>17117</v>
      </c>
      <c r="L1815" s="113">
        <v>82335346107</v>
      </c>
      <c r="M1815" s="113" t="s">
        <v>46086</v>
      </c>
      <c r="O1815" s="113" t="s">
        <v>12707</v>
      </c>
      <c r="P1815" s="113" t="s">
        <v>17118</v>
      </c>
      <c r="Q1815" s="113" t="s">
        <v>17119</v>
      </c>
      <c r="R1815" s="113">
        <v>15</v>
      </c>
      <c r="S1815" s="113" t="s">
        <v>13</v>
      </c>
      <c r="T1815" s="113" t="s">
        <v>17120</v>
      </c>
      <c r="U1815" s="113" t="s">
        <v>17121</v>
      </c>
      <c r="V1815" s="114">
        <v>39965</v>
      </c>
      <c r="W1815" s="114">
        <v>39904</v>
      </c>
      <c r="X1815" s="113" t="s">
        <v>17122</v>
      </c>
      <c r="Y1815" s="114">
        <v>40542</v>
      </c>
      <c r="Z1815" s="114">
        <v>40544</v>
      </c>
      <c r="AA1815" s="113">
        <v>22</v>
      </c>
      <c r="AB1815" s="113" t="s">
        <v>25</v>
      </c>
      <c r="AC1815" s="113">
        <v>33</v>
      </c>
      <c r="AD1815" s="113" t="s">
        <v>10</v>
      </c>
      <c r="AE1815" s="114">
        <v>45200</v>
      </c>
      <c r="AF1815" s="113">
        <v>12</v>
      </c>
      <c r="AG1815" s="113">
        <v>6</v>
      </c>
      <c r="AH1815" s="113" t="s">
        <v>16226</v>
      </c>
      <c r="AI1815" s="117" t="s">
        <v>9891</v>
      </c>
      <c r="AK1815" s="114">
        <v>45108</v>
      </c>
      <c r="AL1815" s="113">
        <v>40</v>
      </c>
      <c r="AM1815" s="113" t="s">
        <v>9870</v>
      </c>
      <c r="AN1815" s="113" t="s">
        <v>17096</v>
      </c>
      <c r="AO1815" s="113" t="s">
        <v>420</v>
      </c>
      <c r="AP1815" s="113">
        <v>2009</v>
      </c>
      <c r="AQ1815" s="113" t="s">
        <v>2307</v>
      </c>
      <c r="AR1815" s="113" t="s">
        <v>17116</v>
      </c>
      <c r="AS1815" s="113" t="s">
        <v>14</v>
      </c>
      <c r="AT1815" s="113" t="s">
        <v>14</v>
      </c>
      <c r="AU1815" s="113" t="s">
        <v>16229</v>
      </c>
      <c r="AV1815" s="113" t="s">
        <v>14</v>
      </c>
    </row>
    <row r="1816" spans="1:49">
      <c r="A1816" s="116" t="s">
        <v>3393</v>
      </c>
      <c r="B1816" s="113">
        <v>570027680</v>
      </c>
      <c r="C1816" s="113" t="s">
        <v>3394</v>
      </c>
      <c r="E1816" s="113" t="s">
        <v>223</v>
      </c>
      <c r="F1816" s="113" t="s">
        <v>37</v>
      </c>
      <c r="G1816" s="114">
        <v>27962</v>
      </c>
      <c r="H1816" s="113" t="s">
        <v>16230</v>
      </c>
      <c r="I1816" s="113" t="s">
        <v>9866</v>
      </c>
      <c r="J1816" s="113" t="s">
        <v>9872</v>
      </c>
      <c r="K1816" s="113" t="s">
        <v>23962</v>
      </c>
      <c r="L1816" s="113">
        <v>85396106621</v>
      </c>
      <c r="M1816" s="113" t="s">
        <v>14246</v>
      </c>
      <c r="O1816" s="113" t="s">
        <v>23963</v>
      </c>
      <c r="P1816" s="113" t="s">
        <v>23964</v>
      </c>
      <c r="Q1816" s="113" t="s">
        <v>23965</v>
      </c>
      <c r="R1816" s="113">
        <v>15</v>
      </c>
      <c r="S1816" s="113" t="s">
        <v>13</v>
      </c>
      <c r="T1816" s="113" t="s">
        <v>23966</v>
      </c>
      <c r="U1816" s="113" t="s">
        <v>23967</v>
      </c>
      <c r="V1816" s="114">
        <v>39387</v>
      </c>
      <c r="W1816" s="114">
        <v>39083</v>
      </c>
      <c r="X1816" s="113" t="s">
        <v>23968</v>
      </c>
      <c r="Y1816" s="114">
        <v>39720</v>
      </c>
      <c r="Z1816" s="114">
        <v>39722</v>
      </c>
      <c r="AA1816" s="113">
        <v>21</v>
      </c>
      <c r="AB1816" s="113" t="s">
        <v>24</v>
      </c>
      <c r="AC1816" s="113">
        <v>31</v>
      </c>
      <c r="AD1816" s="113" t="s">
        <v>9</v>
      </c>
      <c r="AE1816" s="114">
        <v>44835</v>
      </c>
      <c r="AF1816" s="113">
        <v>13</v>
      </c>
      <c r="AG1816" s="113">
        <v>9</v>
      </c>
      <c r="AH1816" s="113" t="s">
        <v>16226</v>
      </c>
      <c r="AI1816" s="117" t="s">
        <v>9904</v>
      </c>
      <c r="AK1816" s="114">
        <v>44835</v>
      </c>
      <c r="AL1816" s="113">
        <v>15</v>
      </c>
      <c r="AM1816" s="113" t="s">
        <v>9885</v>
      </c>
      <c r="AN1816" s="113" t="s">
        <v>23969</v>
      </c>
      <c r="AO1816" s="113" t="s">
        <v>3395</v>
      </c>
      <c r="AP1816" s="113">
        <v>2018</v>
      </c>
      <c r="AQ1816" s="113" t="s">
        <v>8</v>
      </c>
      <c r="AR1816" s="113" t="s">
        <v>16391</v>
      </c>
      <c r="AS1816" s="113" t="s">
        <v>14</v>
      </c>
      <c r="AT1816" s="113" t="s">
        <v>14</v>
      </c>
      <c r="AU1816" s="113" t="s">
        <v>16229</v>
      </c>
      <c r="AV1816" s="113" t="s">
        <v>14</v>
      </c>
      <c r="AW1816" s="113" t="s">
        <v>14</v>
      </c>
    </row>
    <row r="1817" spans="1:49">
      <c r="A1817" s="116" t="s">
        <v>3712</v>
      </c>
      <c r="B1817" s="113">
        <v>570014046</v>
      </c>
      <c r="C1817" s="113" t="s">
        <v>3713</v>
      </c>
      <c r="E1817" s="113" t="s">
        <v>223</v>
      </c>
      <c r="F1817" s="113" t="s">
        <v>8</v>
      </c>
      <c r="G1817" s="114">
        <v>27963</v>
      </c>
      <c r="H1817" s="113" t="s">
        <v>16230</v>
      </c>
      <c r="I1817" s="113" t="s">
        <v>9866</v>
      </c>
      <c r="J1817" s="113" t="s">
        <v>9872</v>
      </c>
      <c r="K1817" s="113" t="s">
        <v>44198</v>
      </c>
      <c r="L1817" s="113">
        <v>81244192017</v>
      </c>
      <c r="M1817" s="113" t="s">
        <v>13464</v>
      </c>
      <c r="O1817" s="113" t="s">
        <v>13465</v>
      </c>
      <c r="P1817" s="113" t="s">
        <v>44199</v>
      </c>
      <c r="Q1817" s="113" t="s">
        <v>44200</v>
      </c>
      <c r="R1817" s="113">
        <v>15</v>
      </c>
      <c r="S1817" s="113" t="s">
        <v>13</v>
      </c>
      <c r="T1817" s="113" t="s">
        <v>44201</v>
      </c>
      <c r="U1817" s="113" t="s">
        <v>44202</v>
      </c>
      <c r="V1817" s="114">
        <v>37557</v>
      </c>
      <c r="W1817" s="114">
        <v>37561</v>
      </c>
      <c r="X1817" s="113" t="s">
        <v>44203</v>
      </c>
      <c r="Y1817" s="114">
        <v>37945</v>
      </c>
      <c r="Z1817" s="114">
        <v>37956</v>
      </c>
      <c r="AA1817" s="113">
        <v>21</v>
      </c>
      <c r="AB1817" s="113" t="s">
        <v>24</v>
      </c>
      <c r="AC1817" s="113">
        <v>34</v>
      </c>
      <c r="AD1817" s="113" t="s">
        <v>18</v>
      </c>
      <c r="AE1817" s="114">
        <v>44652</v>
      </c>
      <c r="AF1817" s="113">
        <v>18</v>
      </c>
      <c r="AG1817" s="113">
        <v>6</v>
      </c>
      <c r="AH1817" s="113" t="s">
        <v>16226</v>
      </c>
      <c r="AI1817" s="117" t="s">
        <v>2025</v>
      </c>
      <c r="AK1817" s="114">
        <v>43739</v>
      </c>
      <c r="AL1817" s="113">
        <v>30</v>
      </c>
      <c r="AM1817" s="113" t="s">
        <v>9882</v>
      </c>
      <c r="AN1817" s="113" t="s">
        <v>16364</v>
      </c>
      <c r="AO1817" s="113" t="s">
        <v>100</v>
      </c>
      <c r="AP1817" s="113">
        <v>2019</v>
      </c>
      <c r="AQ1817" s="113" t="s">
        <v>5236</v>
      </c>
      <c r="AR1817" s="113" t="s">
        <v>19217</v>
      </c>
      <c r="AS1817" s="113" t="s">
        <v>14</v>
      </c>
      <c r="AT1817" s="113" t="s">
        <v>14</v>
      </c>
      <c r="AU1817" s="113" t="s">
        <v>16229</v>
      </c>
      <c r="AV1817" s="113" t="s">
        <v>14</v>
      </c>
      <c r="AW1817" s="113" t="s">
        <v>14</v>
      </c>
    </row>
    <row r="1818" spans="1:49">
      <c r="A1818" s="116" t="s">
        <v>2592</v>
      </c>
      <c r="B1818" s="113">
        <v>570021172</v>
      </c>
      <c r="C1818" s="113" t="s">
        <v>2593</v>
      </c>
      <c r="E1818" s="113" t="s">
        <v>41</v>
      </c>
      <c r="F1818" s="113" t="s">
        <v>8</v>
      </c>
      <c r="G1818" s="114">
        <v>27965</v>
      </c>
      <c r="H1818" s="113" t="s">
        <v>16218</v>
      </c>
      <c r="I1818" s="113" t="s">
        <v>9866</v>
      </c>
      <c r="J1818" s="113" t="s">
        <v>9872</v>
      </c>
      <c r="K1818" s="113" t="s">
        <v>33803</v>
      </c>
      <c r="L1818" s="113">
        <v>82395058700</v>
      </c>
      <c r="M1818" s="113" t="s">
        <v>33804</v>
      </c>
      <c r="O1818" s="113" t="s">
        <v>33805</v>
      </c>
      <c r="P1818" s="113" t="s">
        <v>33806</v>
      </c>
      <c r="Q1818" s="113" t="s">
        <v>33807</v>
      </c>
      <c r="R1818" s="113">
        <v>15</v>
      </c>
      <c r="S1818" s="113" t="s">
        <v>13</v>
      </c>
      <c r="T1818" s="113" t="s">
        <v>33808</v>
      </c>
      <c r="U1818" s="113" t="s">
        <v>33809</v>
      </c>
      <c r="V1818" s="114">
        <v>39038</v>
      </c>
      <c r="W1818" s="114">
        <v>38808</v>
      </c>
      <c r="X1818" s="113" t="s">
        <v>33810</v>
      </c>
      <c r="Y1818" s="114">
        <v>39353</v>
      </c>
      <c r="Z1818" s="114">
        <v>39356</v>
      </c>
      <c r="AA1818" s="113">
        <v>22</v>
      </c>
      <c r="AB1818" s="113" t="s">
        <v>25</v>
      </c>
      <c r="AC1818" s="113">
        <v>34</v>
      </c>
      <c r="AD1818" s="113" t="s">
        <v>18</v>
      </c>
      <c r="AE1818" s="114">
        <v>45566</v>
      </c>
      <c r="AF1818" s="113">
        <v>19</v>
      </c>
      <c r="AG1818" s="113">
        <v>4</v>
      </c>
      <c r="AH1818" s="113" t="s">
        <v>16226</v>
      </c>
      <c r="AI1818" s="117" t="s">
        <v>9891</v>
      </c>
      <c r="AK1818" s="114">
        <v>44470</v>
      </c>
      <c r="AL1818" s="113">
        <v>40</v>
      </c>
      <c r="AM1818" s="113" t="s">
        <v>9870</v>
      </c>
      <c r="AN1818" s="113" t="s">
        <v>17422</v>
      </c>
      <c r="AO1818" s="113" t="s">
        <v>10559</v>
      </c>
      <c r="AP1818" s="113">
        <v>2011</v>
      </c>
      <c r="AQ1818" s="113" t="s">
        <v>9871</v>
      </c>
      <c r="AR1818" s="113" t="s">
        <v>16825</v>
      </c>
      <c r="AS1818" s="113" t="s">
        <v>14</v>
      </c>
      <c r="AT1818" s="113" t="s">
        <v>14</v>
      </c>
      <c r="AU1818" s="113" t="s">
        <v>16229</v>
      </c>
      <c r="AV1818" s="113" t="s">
        <v>14</v>
      </c>
    </row>
    <row r="1819" spans="1:49">
      <c r="A1819" s="116" t="s">
        <v>6826</v>
      </c>
      <c r="C1819" s="113" t="s">
        <v>6827</v>
      </c>
      <c r="E1819" s="113" t="s">
        <v>8387</v>
      </c>
      <c r="F1819" s="113" t="s">
        <v>8</v>
      </c>
      <c r="G1819" s="114">
        <v>27965</v>
      </c>
      <c r="H1819" s="113" t="s">
        <v>16230</v>
      </c>
      <c r="I1819" s="113" t="s">
        <v>9866</v>
      </c>
      <c r="J1819" s="113" t="s">
        <v>9872</v>
      </c>
      <c r="K1819" s="113" t="s">
        <v>25063</v>
      </c>
      <c r="L1819" s="113">
        <v>81354244861</v>
      </c>
      <c r="M1819" s="113" t="s">
        <v>13358</v>
      </c>
      <c r="O1819" s="113" t="s">
        <v>25064</v>
      </c>
      <c r="P1819" s="113" t="s">
        <v>25065</v>
      </c>
      <c r="Q1819" s="113" t="s">
        <v>25066</v>
      </c>
      <c r="R1819" s="113">
        <v>15</v>
      </c>
      <c r="S1819" s="113" t="s">
        <v>13</v>
      </c>
      <c r="T1819" s="113" t="s">
        <v>25067</v>
      </c>
      <c r="U1819" s="113" t="s">
        <v>25068</v>
      </c>
      <c r="V1819" s="114">
        <v>42032</v>
      </c>
      <c r="W1819" s="114">
        <v>41944</v>
      </c>
      <c r="X1819" s="113" t="s">
        <v>25069</v>
      </c>
      <c r="Y1819" s="114">
        <v>42612</v>
      </c>
      <c r="Z1819" s="114">
        <v>42614</v>
      </c>
      <c r="AA1819" s="113">
        <v>23</v>
      </c>
      <c r="AB1819" s="113" t="s">
        <v>78</v>
      </c>
      <c r="AC1819" s="113">
        <v>31</v>
      </c>
      <c r="AD1819" s="113" t="s">
        <v>9</v>
      </c>
      <c r="AE1819" s="114">
        <v>45017</v>
      </c>
      <c r="AF1819" s="113">
        <v>14</v>
      </c>
      <c r="AG1819" s="113">
        <v>3</v>
      </c>
      <c r="AH1819" s="113" t="s">
        <v>16263</v>
      </c>
      <c r="AI1819" s="117" t="s">
        <v>16264</v>
      </c>
      <c r="AK1819" s="114">
        <v>45302</v>
      </c>
      <c r="AL1819" s="113">
        <v>40</v>
      </c>
      <c r="AM1819" s="113" t="s">
        <v>9870</v>
      </c>
      <c r="AN1819" s="113" t="s">
        <v>22698</v>
      </c>
      <c r="AO1819" s="113" t="s">
        <v>531</v>
      </c>
      <c r="AP1819" s="113">
        <v>2022</v>
      </c>
      <c r="AQ1819" s="113" t="s">
        <v>8</v>
      </c>
      <c r="AR1819" s="113" t="s">
        <v>25054</v>
      </c>
      <c r="AS1819" s="113" t="s">
        <v>14</v>
      </c>
      <c r="AT1819" s="113" t="s">
        <v>14</v>
      </c>
      <c r="AU1819" s="113" t="s">
        <v>16229</v>
      </c>
      <c r="AV1819" s="113" t="s">
        <v>14</v>
      </c>
    </row>
    <row r="1820" spans="1:49">
      <c r="A1820" s="116" t="s">
        <v>5486</v>
      </c>
      <c r="B1820" s="113">
        <v>570036089</v>
      </c>
      <c r="C1820" s="113" t="s">
        <v>5487</v>
      </c>
      <c r="E1820" s="113" t="s">
        <v>41</v>
      </c>
      <c r="F1820" s="113" t="s">
        <v>8</v>
      </c>
      <c r="G1820" s="114">
        <v>27967</v>
      </c>
      <c r="H1820" s="113" t="s">
        <v>16230</v>
      </c>
      <c r="I1820" s="113" t="s">
        <v>9866</v>
      </c>
      <c r="J1820" s="113" t="s">
        <v>9872</v>
      </c>
      <c r="K1820" s="113" t="s">
        <v>39316</v>
      </c>
      <c r="L1820" s="113">
        <v>85217531299</v>
      </c>
      <c r="M1820" s="113" t="s">
        <v>11140</v>
      </c>
      <c r="O1820" s="113" t="s">
        <v>39317</v>
      </c>
      <c r="P1820" s="113" t="s">
        <v>39318</v>
      </c>
      <c r="Q1820" s="113" t="s">
        <v>39319</v>
      </c>
      <c r="R1820" s="113">
        <v>15</v>
      </c>
      <c r="S1820" s="113" t="s">
        <v>13</v>
      </c>
      <c r="T1820" s="113" t="s">
        <v>39320</v>
      </c>
      <c r="U1820" s="113" t="s">
        <v>39321</v>
      </c>
      <c r="V1820" s="114">
        <v>39563</v>
      </c>
      <c r="W1820" s="114">
        <v>39448</v>
      </c>
      <c r="X1820" s="113" t="s">
        <v>39322</v>
      </c>
      <c r="Y1820" s="114">
        <v>40143</v>
      </c>
      <c r="Z1820" s="114">
        <v>40148</v>
      </c>
      <c r="AA1820" s="113">
        <v>21</v>
      </c>
      <c r="AB1820" s="113" t="s">
        <v>24</v>
      </c>
      <c r="AC1820" s="113">
        <v>34</v>
      </c>
      <c r="AD1820" s="113" t="s">
        <v>18</v>
      </c>
      <c r="AE1820" s="114">
        <v>45017</v>
      </c>
      <c r="AF1820" s="113">
        <v>15</v>
      </c>
      <c r="AG1820" s="113">
        <v>3</v>
      </c>
      <c r="AH1820" s="113" t="s">
        <v>9913</v>
      </c>
      <c r="AI1820" s="117" t="s">
        <v>251</v>
      </c>
      <c r="AJ1820" s="113" t="s">
        <v>45509</v>
      </c>
      <c r="AK1820" s="114">
        <v>42746</v>
      </c>
      <c r="AL1820" s="113">
        <v>40</v>
      </c>
      <c r="AM1820" s="113" t="s">
        <v>9870</v>
      </c>
      <c r="AN1820" s="113" t="s">
        <v>16586</v>
      </c>
      <c r="AO1820" s="113" t="s">
        <v>677</v>
      </c>
      <c r="AP1820" s="113">
        <v>2009</v>
      </c>
      <c r="AQ1820" s="113" t="s">
        <v>8</v>
      </c>
      <c r="AR1820" s="113" t="s">
        <v>21180</v>
      </c>
      <c r="AS1820" s="113" t="s">
        <v>14</v>
      </c>
      <c r="AT1820" s="113" t="s">
        <v>14</v>
      </c>
      <c r="AV1820" s="113" t="s">
        <v>14</v>
      </c>
      <c r="AW1820" s="113" t="s">
        <v>14</v>
      </c>
    </row>
    <row r="1821" spans="1:49">
      <c r="A1821" s="116" t="s">
        <v>9594</v>
      </c>
      <c r="B1821" s="113">
        <v>570018859</v>
      </c>
      <c r="C1821" s="113" t="s">
        <v>9595</v>
      </c>
      <c r="E1821" s="113" t="s">
        <v>9596</v>
      </c>
      <c r="F1821" s="113" t="s">
        <v>680</v>
      </c>
      <c r="G1821" s="114">
        <v>27971</v>
      </c>
      <c r="H1821" s="113" t="s">
        <v>16218</v>
      </c>
      <c r="I1821" s="113" t="s">
        <v>9866</v>
      </c>
      <c r="J1821" s="113" t="s">
        <v>9867</v>
      </c>
      <c r="K1821" s="113" t="s">
        <v>29298</v>
      </c>
      <c r="L1821" s="113">
        <v>82296281232</v>
      </c>
      <c r="M1821" s="113" t="s">
        <v>29299</v>
      </c>
      <c r="O1821" s="113" t="s">
        <v>15018</v>
      </c>
      <c r="P1821" s="113" t="s">
        <v>29300</v>
      </c>
      <c r="Q1821" s="113" t="s">
        <v>29301</v>
      </c>
      <c r="R1821" s="113">
        <v>15</v>
      </c>
      <c r="S1821" s="113" t="s">
        <v>13</v>
      </c>
      <c r="T1821" s="113" t="s">
        <v>29302</v>
      </c>
      <c r="U1821" s="113" t="s">
        <v>29303</v>
      </c>
      <c r="V1821" s="114">
        <v>38498</v>
      </c>
      <c r="W1821" s="114">
        <v>38384</v>
      </c>
      <c r="X1821" s="113" t="s">
        <v>29304</v>
      </c>
      <c r="Y1821" s="114">
        <v>38775</v>
      </c>
      <c r="Z1821" s="114">
        <v>38749</v>
      </c>
      <c r="AA1821" s="113">
        <v>31</v>
      </c>
      <c r="AB1821" s="113" t="s">
        <v>9</v>
      </c>
      <c r="AC1821" s="113">
        <v>34</v>
      </c>
      <c r="AD1821" s="113" t="s">
        <v>18</v>
      </c>
      <c r="AE1821" s="114">
        <v>41548</v>
      </c>
      <c r="AF1821" s="113">
        <v>8</v>
      </c>
      <c r="AG1821" s="113">
        <v>8</v>
      </c>
      <c r="AH1821" s="113" t="s">
        <v>9913</v>
      </c>
      <c r="AI1821" s="117" t="s">
        <v>8023</v>
      </c>
      <c r="AJ1821" s="113" t="s">
        <v>45509</v>
      </c>
      <c r="AK1821" s="114">
        <v>44558</v>
      </c>
      <c r="AL1821" s="113">
        <v>40</v>
      </c>
      <c r="AM1821" s="113" t="s">
        <v>9870</v>
      </c>
      <c r="AN1821" s="113" t="s">
        <v>16866</v>
      </c>
      <c r="AO1821" s="113" t="s">
        <v>3811</v>
      </c>
      <c r="AP1821" s="113">
        <v>2003</v>
      </c>
      <c r="AQ1821" s="113" t="s">
        <v>9994</v>
      </c>
      <c r="AR1821" s="113" t="s">
        <v>16421</v>
      </c>
      <c r="AS1821" s="113" t="s">
        <v>14</v>
      </c>
      <c r="AT1821" s="113" t="s">
        <v>14</v>
      </c>
      <c r="AU1821" s="113" t="s">
        <v>16229</v>
      </c>
      <c r="AV1821" s="113" t="s">
        <v>14</v>
      </c>
      <c r="AW1821" s="113" t="s">
        <v>14</v>
      </c>
    </row>
    <row r="1822" spans="1:49">
      <c r="A1822" s="116" t="s">
        <v>4741</v>
      </c>
      <c r="B1822" s="113">
        <v>570021239</v>
      </c>
      <c r="C1822" s="113" t="s">
        <v>4742</v>
      </c>
      <c r="E1822" s="113" t="s">
        <v>824</v>
      </c>
      <c r="F1822" s="113" t="s">
        <v>8</v>
      </c>
      <c r="G1822" s="114">
        <v>27973</v>
      </c>
      <c r="H1822" s="113" t="s">
        <v>16230</v>
      </c>
      <c r="I1822" s="113" t="s">
        <v>9866</v>
      </c>
      <c r="J1822" s="113" t="s">
        <v>9872</v>
      </c>
      <c r="K1822" s="113" t="s">
        <v>39048</v>
      </c>
      <c r="L1822" s="113">
        <v>82348813485</v>
      </c>
      <c r="M1822" s="113" t="s">
        <v>11988</v>
      </c>
      <c r="O1822" s="113" t="s">
        <v>11989</v>
      </c>
      <c r="P1822" s="113" t="s">
        <v>39049</v>
      </c>
      <c r="Q1822" s="113" t="s">
        <v>39050</v>
      </c>
      <c r="R1822" s="113">
        <v>15</v>
      </c>
      <c r="S1822" s="113" t="s">
        <v>1228</v>
      </c>
      <c r="T1822" s="113" t="s">
        <v>39051</v>
      </c>
      <c r="U1822" s="113" t="s">
        <v>39052</v>
      </c>
      <c r="V1822" s="114">
        <v>39038</v>
      </c>
      <c r="W1822" s="114">
        <v>38808</v>
      </c>
      <c r="X1822" s="113" t="s">
        <v>39053</v>
      </c>
      <c r="Y1822" s="114">
        <v>39353</v>
      </c>
      <c r="Z1822" s="114">
        <v>39356</v>
      </c>
      <c r="AA1822" s="113">
        <v>21</v>
      </c>
      <c r="AB1822" s="113" t="s">
        <v>24</v>
      </c>
      <c r="AC1822" s="113">
        <v>32</v>
      </c>
      <c r="AD1822" s="113" t="s">
        <v>84</v>
      </c>
      <c r="AE1822" s="114">
        <v>45017</v>
      </c>
      <c r="AF1822" s="113">
        <v>21</v>
      </c>
      <c r="AG1822" s="113">
        <v>5</v>
      </c>
      <c r="AH1822" s="113" t="s">
        <v>16226</v>
      </c>
      <c r="AI1822" s="117" t="s">
        <v>9925</v>
      </c>
      <c r="AK1822" s="114">
        <v>44105</v>
      </c>
      <c r="AL1822" s="113">
        <v>40</v>
      </c>
      <c r="AM1822" s="113" t="s">
        <v>9870</v>
      </c>
      <c r="AN1822" s="113" t="s">
        <v>23823</v>
      </c>
      <c r="AO1822" s="113" t="s">
        <v>825</v>
      </c>
      <c r="AP1822" s="113">
        <v>2018</v>
      </c>
      <c r="AQ1822" s="113" t="s">
        <v>9871</v>
      </c>
      <c r="AR1822" s="113" t="s">
        <v>17533</v>
      </c>
      <c r="AS1822" s="113" t="s">
        <v>14</v>
      </c>
      <c r="AT1822" s="113" t="s">
        <v>14</v>
      </c>
      <c r="AU1822" s="113" t="s">
        <v>16229</v>
      </c>
      <c r="AV1822" s="113" t="s">
        <v>14</v>
      </c>
      <c r="AW1822" s="113" t="s">
        <v>14</v>
      </c>
    </row>
    <row r="1823" spans="1:49">
      <c r="A1823" s="116" t="s">
        <v>4738</v>
      </c>
      <c r="B1823" s="113">
        <v>570021467</v>
      </c>
      <c r="C1823" s="113" t="s">
        <v>4739</v>
      </c>
      <c r="E1823" s="113" t="s">
        <v>223</v>
      </c>
      <c r="F1823" s="113" t="s">
        <v>349</v>
      </c>
      <c r="G1823" s="114">
        <v>27973</v>
      </c>
      <c r="H1823" s="113" t="s">
        <v>16230</v>
      </c>
      <c r="I1823" s="113" t="s">
        <v>9866</v>
      </c>
      <c r="J1823" s="113" t="s">
        <v>9872</v>
      </c>
      <c r="K1823" s="113" t="s">
        <v>43161</v>
      </c>
      <c r="L1823" s="113">
        <v>85241091998</v>
      </c>
      <c r="M1823" s="113" t="s">
        <v>10548</v>
      </c>
      <c r="O1823" s="113" t="s">
        <v>43162</v>
      </c>
      <c r="P1823" s="113" t="s">
        <v>43163</v>
      </c>
      <c r="Q1823" s="113" t="s">
        <v>43164</v>
      </c>
      <c r="R1823" s="113">
        <v>15</v>
      </c>
      <c r="S1823" s="113" t="s">
        <v>13</v>
      </c>
      <c r="T1823" s="113" t="s">
        <v>43165</v>
      </c>
      <c r="U1823" s="113" t="s">
        <v>43166</v>
      </c>
      <c r="V1823" s="114">
        <v>39038</v>
      </c>
      <c r="W1823" s="114">
        <v>38808</v>
      </c>
      <c r="X1823" s="113" t="s">
        <v>43167</v>
      </c>
      <c r="Y1823" s="114">
        <v>39353</v>
      </c>
      <c r="Z1823" s="114">
        <v>39356</v>
      </c>
      <c r="AA1823" s="113">
        <v>21</v>
      </c>
      <c r="AB1823" s="113" t="s">
        <v>24</v>
      </c>
      <c r="AC1823" s="113">
        <v>32</v>
      </c>
      <c r="AD1823" s="113" t="s">
        <v>84</v>
      </c>
      <c r="AE1823" s="114">
        <v>45200</v>
      </c>
      <c r="AF1823" s="113">
        <v>21</v>
      </c>
      <c r="AG1823" s="113">
        <v>11</v>
      </c>
      <c r="AH1823" s="113" t="s">
        <v>16226</v>
      </c>
      <c r="AI1823" s="117" t="s">
        <v>99</v>
      </c>
      <c r="AK1823" s="114">
        <v>44287</v>
      </c>
      <c r="AL1823" s="113">
        <v>30</v>
      </c>
      <c r="AM1823" s="113" t="s">
        <v>9882</v>
      </c>
      <c r="AN1823" s="113" t="s">
        <v>16364</v>
      </c>
      <c r="AO1823" s="113" t="s">
        <v>100</v>
      </c>
      <c r="AP1823" s="113">
        <v>2019</v>
      </c>
      <c r="AQ1823" s="113" t="s">
        <v>8</v>
      </c>
      <c r="AR1823" s="113" t="s">
        <v>16365</v>
      </c>
      <c r="AS1823" s="113" t="s">
        <v>14</v>
      </c>
      <c r="AT1823" s="113" t="s">
        <v>14</v>
      </c>
      <c r="AU1823" s="113" t="s">
        <v>16229</v>
      </c>
      <c r="AV1823" s="113" t="s">
        <v>14</v>
      </c>
      <c r="AW1823" s="113" t="s">
        <v>14</v>
      </c>
    </row>
    <row r="1824" spans="1:49">
      <c r="A1824" s="116" t="s">
        <v>3491</v>
      </c>
      <c r="B1824" s="113">
        <v>132219243</v>
      </c>
      <c r="C1824" s="113" t="s">
        <v>3492</v>
      </c>
      <c r="E1824" s="113" t="s">
        <v>74</v>
      </c>
      <c r="F1824" s="113" t="s">
        <v>2315</v>
      </c>
      <c r="G1824" s="114">
        <v>27975</v>
      </c>
      <c r="H1824" s="113" t="s">
        <v>16218</v>
      </c>
      <c r="I1824" s="113" t="s">
        <v>9866</v>
      </c>
      <c r="J1824" s="113" t="s">
        <v>9872</v>
      </c>
      <c r="K1824" s="113" t="s">
        <v>40263</v>
      </c>
      <c r="M1824" s="113" t="s">
        <v>40264</v>
      </c>
      <c r="O1824" s="113" t="s">
        <v>15892</v>
      </c>
      <c r="P1824" s="113" t="s">
        <v>40265</v>
      </c>
      <c r="Q1824" s="113" t="s">
        <v>40266</v>
      </c>
      <c r="R1824" s="113">
        <v>15</v>
      </c>
      <c r="S1824" s="113" t="s">
        <v>13</v>
      </c>
      <c r="T1824" s="113" t="s">
        <v>40267</v>
      </c>
      <c r="U1824" s="113" t="s">
        <v>40268</v>
      </c>
      <c r="V1824" s="114">
        <v>36164</v>
      </c>
      <c r="W1824" s="114">
        <v>36039</v>
      </c>
      <c r="X1824" s="113" t="s">
        <v>40269</v>
      </c>
      <c r="Y1824" s="114">
        <v>36403</v>
      </c>
      <c r="Z1824" s="114">
        <v>36404</v>
      </c>
      <c r="AA1824" s="113">
        <v>22</v>
      </c>
      <c r="AB1824" s="113" t="s">
        <v>25</v>
      </c>
      <c r="AC1824" s="113">
        <v>34</v>
      </c>
      <c r="AD1824" s="113" t="s">
        <v>18</v>
      </c>
      <c r="AE1824" s="114">
        <v>44835</v>
      </c>
      <c r="AF1824" s="113">
        <v>22</v>
      </c>
      <c r="AG1824" s="113">
        <v>1</v>
      </c>
      <c r="AH1824" s="113" t="s">
        <v>16226</v>
      </c>
      <c r="AI1824" s="117" t="s">
        <v>9891</v>
      </c>
      <c r="AK1824" s="114">
        <v>44670</v>
      </c>
      <c r="AL1824" s="113">
        <v>40</v>
      </c>
      <c r="AM1824" s="113" t="s">
        <v>9870</v>
      </c>
      <c r="AN1824" s="113" t="s">
        <v>17858</v>
      </c>
      <c r="AO1824" s="113" t="s">
        <v>457</v>
      </c>
      <c r="AP1824" s="113">
        <v>2002</v>
      </c>
      <c r="AQ1824" s="113" t="s">
        <v>2436</v>
      </c>
      <c r="AR1824" s="113" t="s">
        <v>19583</v>
      </c>
      <c r="AS1824" s="113" t="s">
        <v>14</v>
      </c>
      <c r="AT1824" s="113" t="s">
        <v>14</v>
      </c>
      <c r="AU1824" s="113" t="s">
        <v>16229</v>
      </c>
      <c r="AV1824" s="113" t="s">
        <v>14</v>
      </c>
      <c r="AW1824" s="113" t="s">
        <v>14</v>
      </c>
    </row>
    <row r="1825" spans="1:49">
      <c r="A1825" s="116" t="s">
        <v>7263</v>
      </c>
      <c r="B1825" s="113">
        <v>570027542</v>
      </c>
      <c r="C1825" s="113" t="s">
        <v>3278</v>
      </c>
      <c r="E1825" s="113" t="s">
        <v>30</v>
      </c>
      <c r="F1825" s="113" t="s">
        <v>8</v>
      </c>
      <c r="G1825" s="114">
        <v>27975</v>
      </c>
      <c r="H1825" s="113" t="s">
        <v>16218</v>
      </c>
      <c r="I1825" s="113" t="s">
        <v>9866</v>
      </c>
      <c r="J1825" s="113" t="s">
        <v>9872</v>
      </c>
      <c r="K1825" s="113" t="s">
        <v>38059</v>
      </c>
      <c r="L1825" s="113">
        <v>85241475280</v>
      </c>
      <c r="M1825" s="113" t="s">
        <v>38060</v>
      </c>
      <c r="N1825" s="113" t="s">
        <v>18798</v>
      </c>
      <c r="O1825" s="113" t="s">
        <v>38061</v>
      </c>
      <c r="P1825" s="113" t="s">
        <v>38062</v>
      </c>
      <c r="Q1825" s="113" t="s">
        <v>38063</v>
      </c>
      <c r="R1825" s="113">
        <v>15</v>
      </c>
      <c r="S1825" s="113" t="s">
        <v>13</v>
      </c>
      <c r="T1825" s="113" t="s">
        <v>38064</v>
      </c>
      <c r="U1825" s="113" t="s">
        <v>38065</v>
      </c>
      <c r="V1825" s="114">
        <v>39387</v>
      </c>
      <c r="W1825" s="114">
        <v>39083</v>
      </c>
      <c r="X1825" s="113" t="s">
        <v>38066</v>
      </c>
      <c r="Y1825" s="114">
        <v>39720</v>
      </c>
      <c r="Z1825" s="114">
        <v>39722</v>
      </c>
      <c r="AA1825" s="113">
        <v>21</v>
      </c>
      <c r="AB1825" s="113" t="s">
        <v>24</v>
      </c>
      <c r="AC1825" s="113">
        <v>34</v>
      </c>
      <c r="AD1825" s="113" t="s">
        <v>18</v>
      </c>
      <c r="AE1825" s="114">
        <v>44652</v>
      </c>
      <c r="AF1825" s="113">
        <v>12</v>
      </c>
      <c r="AG1825" s="113">
        <v>3</v>
      </c>
      <c r="AH1825" s="113" t="s">
        <v>16263</v>
      </c>
      <c r="AI1825" s="117" t="s">
        <v>16264</v>
      </c>
      <c r="AK1825" s="114">
        <v>45302</v>
      </c>
      <c r="AL1825" s="113">
        <v>40</v>
      </c>
      <c r="AM1825" s="113" t="s">
        <v>9870</v>
      </c>
      <c r="AN1825" s="113" t="s">
        <v>16468</v>
      </c>
      <c r="AO1825" s="113" t="s">
        <v>31</v>
      </c>
      <c r="AP1825" s="113">
        <v>2010</v>
      </c>
      <c r="AQ1825" s="113" t="s">
        <v>5236</v>
      </c>
      <c r="AR1825" s="113" t="s">
        <v>16788</v>
      </c>
      <c r="AS1825" s="113" t="s">
        <v>14</v>
      </c>
      <c r="AT1825" s="113" t="s">
        <v>14</v>
      </c>
      <c r="AU1825" s="113" t="s">
        <v>16229</v>
      </c>
      <c r="AV1825" s="113" t="s">
        <v>14</v>
      </c>
    </row>
    <row r="1826" spans="1:49">
      <c r="A1826" s="116" t="s">
        <v>2390</v>
      </c>
      <c r="B1826" s="113">
        <v>570021297</v>
      </c>
      <c r="C1826" s="113" t="s">
        <v>2391</v>
      </c>
      <c r="E1826" s="113" t="s">
        <v>56</v>
      </c>
      <c r="F1826" s="113" t="s">
        <v>129</v>
      </c>
      <c r="G1826" s="114">
        <v>27978</v>
      </c>
      <c r="H1826" s="113" t="s">
        <v>16218</v>
      </c>
      <c r="I1826" s="113" t="s">
        <v>10007</v>
      </c>
      <c r="J1826" s="113" t="s">
        <v>9867</v>
      </c>
      <c r="K1826" s="113" t="s">
        <v>45629</v>
      </c>
      <c r="L1826" s="113">
        <v>82271689173</v>
      </c>
      <c r="M1826" s="113" t="s">
        <v>10099</v>
      </c>
      <c r="O1826" s="113" t="s">
        <v>10100</v>
      </c>
      <c r="P1826" s="113" t="s">
        <v>28266</v>
      </c>
      <c r="Q1826" s="113" t="s">
        <v>28267</v>
      </c>
      <c r="R1826" s="113">
        <v>15</v>
      </c>
      <c r="S1826" s="113" t="s">
        <v>13</v>
      </c>
      <c r="T1826" s="113" t="s">
        <v>28268</v>
      </c>
      <c r="U1826" s="113" t="s">
        <v>28269</v>
      </c>
      <c r="V1826" s="114">
        <v>39038</v>
      </c>
      <c r="W1826" s="114">
        <v>38808</v>
      </c>
      <c r="X1826" s="113" t="s">
        <v>28270</v>
      </c>
      <c r="Y1826" s="114">
        <v>39353</v>
      </c>
      <c r="Z1826" s="114">
        <v>39356</v>
      </c>
      <c r="AA1826" s="113">
        <v>31</v>
      </c>
      <c r="AB1826" s="113" t="s">
        <v>9</v>
      </c>
      <c r="AC1826" s="113">
        <v>34</v>
      </c>
      <c r="AD1826" s="113" t="s">
        <v>18</v>
      </c>
      <c r="AE1826" s="114">
        <v>43374</v>
      </c>
      <c r="AF1826" s="113">
        <v>14</v>
      </c>
      <c r="AG1826" s="113">
        <v>7</v>
      </c>
      <c r="AH1826" s="113" t="s">
        <v>16226</v>
      </c>
      <c r="AI1826" s="117" t="s">
        <v>9932</v>
      </c>
      <c r="AK1826" s="114">
        <v>44925</v>
      </c>
      <c r="AL1826" s="113">
        <v>40</v>
      </c>
      <c r="AM1826" s="113" t="s">
        <v>9870</v>
      </c>
      <c r="AN1826" s="113" t="s">
        <v>18779</v>
      </c>
      <c r="AO1826" s="113" t="s">
        <v>61</v>
      </c>
      <c r="AP1826" s="113">
        <v>2003</v>
      </c>
      <c r="AQ1826" s="113" t="s">
        <v>8</v>
      </c>
      <c r="AR1826" s="113" t="s">
        <v>19681</v>
      </c>
      <c r="AS1826" s="113" t="s">
        <v>14</v>
      </c>
      <c r="AT1826" s="113" t="s">
        <v>14</v>
      </c>
      <c r="AU1826" s="113" t="s">
        <v>16229</v>
      </c>
      <c r="AV1826" s="113" t="s">
        <v>14</v>
      </c>
      <c r="AW1826" s="113" t="s">
        <v>14</v>
      </c>
    </row>
    <row r="1827" spans="1:49">
      <c r="A1827" s="116" t="s">
        <v>9647</v>
      </c>
      <c r="C1827" s="113" t="s">
        <v>8189</v>
      </c>
      <c r="E1827" s="113" t="s">
        <v>56</v>
      </c>
      <c r="F1827" s="113" t="s">
        <v>877</v>
      </c>
      <c r="G1827" s="114">
        <v>27982</v>
      </c>
      <c r="H1827" s="113" t="s">
        <v>16230</v>
      </c>
      <c r="I1827" s="113" t="s">
        <v>9866</v>
      </c>
      <c r="J1827" s="113" t="s">
        <v>9872</v>
      </c>
      <c r="K1827" s="113" t="s">
        <v>29396</v>
      </c>
      <c r="L1827" s="113">
        <v>82291578989</v>
      </c>
      <c r="M1827" s="113" t="s">
        <v>29397</v>
      </c>
      <c r="O1827" s="113" t="s">
        <v>14582</v>
      </c>
      <c r="P1827" s="113" t="s">
        <v>29398</v>
      </c>
      <c r="Q1827" s="113" t="s">
        <v>29399</v>
      </c>
      <c r="R1827" s="113">
        <v>15</v>
      </c>
      <c r="S1827" s="113" t="s">
        <v>13</v>
      </c>
      <c r="T1827" s="113" t="s">
        <v>29400</v>
      </c>
      <c r="U1827" s="113" t="s">
        <v>29401</v>
      </c>
      <c r="V1827" s="114">
        <v>40179</v>
      </c>
      <c r="W1827" s="114">
        <v>40179</v>
      </c>
      <c r="X1827" s="113" t="s">
        <v>29402</v>
      </c>
      <c r="Y1827" s="114">
        <v>40906</v>
      </c>
      <c r="Z1827" s="114">
        <v>40909</v>
      </c>
      <c r="AA1827" s="113">
        <v>31</v>
      </c>
      <c r="AB1827" s="113" t="s">
        <v>9</v>
      </c>
      <c r="AC1827" s="113">
        <v>34</v>
      </c>
      <c r="AD1827" s="113" t="s">
        <v>18</v>
      </c>
      <c r="AE1827" s="114">
        <v>44652</v>
      </c>
      <c r="AF1827" s="113">
        <v>12</v>
      </c>
      <c r="AG1827" s="113">
        <v>3</v>
      </c>
      <c r="AH1827" s="113" t="s">
        <v>16263</v>
      </c>
      <c r="AI1827" s="117" t="s">
        <v>16264</v>
      </c>
      <c r="AK1827" s="114">
        <v>45302</v>
      </c>
      <c r="AL1827" s="113">
        <v>40</v>
      </c>
      <c r="AM1827" s="113" t="s">
        <v>9870</v>
      </c>
      <c r="AN1827" s="113" t="s">
        <v>18779</v>
      </c>
      <c r="AO1827" s="113" t="s">
        <v>61</v>
      </c>
      <c r="AP1827" s="113">
        <v>2001</v>
      </c>
      <c r="AQ1827" s="113" t="s">
        <v>8</v>
      </c>
      <c r="AR1827" s="113" t="s">
        <v>19598</v>
      </c>
      <c r="AS1827" s="113" t="s">
        <v>14</v>
      </c>
      <c r="AT1827" s="113" t="s">
        <v>14</v>
      </c>
      <c r="AU1827" s="113" t="s">
        <v>16229</v>
      </c>
      <c r="AV1827" s="113" t="s">
        <v>14</v>
      </c>
    </row>
    <row r="1828" spans="1:49">
      <c r="A1828" s="116" t="s">
        <v>2988</v>
      </c>
      <c r="C1828" s="113" t="s">
        <v>2989</v>
      </c>
      <c r="E1828" s="113" t="s">
        <v>30</v>
      </c>
      <c r="F1828" s="113" t="s">
        <v>8</v>
      </c>
      <c r="G1828" s="114">
        <v>27983</v>
      </c>
      <c r="H1828" s="113" t="s">
        <v>16230</v>
      </c>
      <c r="I1828" s="113" t="s">
        <v>9866</v>
      </c>
      <c r="J1828" s="113" t="s">
        <v>9872</v>
      </c>
      <c r="K1828" s="113" t="s">
        <v>27579</v>
      </c>
      <c r="L1828" s="113">
        <v>85342995676</v>
      </c>
      <c r="M1828" s="113" t="s">
        <v>27580</v>
      </c>
      <c r="O1828" s="113" t="s">
        <v>12562</v>
      </c>
      <c r="P1828" s="113" t="s">
        <v>27581</v>
      </c>
      <c r="Q1828" s="113" t="s">
        <v>27582</v>
      </c>
      <c r="R1828" s="113">
        <v>15</v>
      </c>
      <c r="S1828" s="113" t="s">
        <v>13</v>
      </c>
      <c r="T1828" s="113" t="s">
        <v>27583</v>
      </c>
      <c r="U1828" s="113" t="s">
        <v>27584</v>
      </c>
      <c r="V1828" s="114">
        <v>39904</v>
      </c>
      <c r="W1828" s="114">
        <v>39904</v>
      </c>
      <c r="X1828" s="113" t="s">
        <v>27585</v>
      </c>
      <c r="Y1828" s="114">
        <v>40542</v>
      </c>
      <c r="Z1828" s="114">
        <v>40544</v>
      </c>
      <c r="AA1828" s="113">
        <v>31</v>
      </c>
      <c r="AB1828" s="113" t="s">
        <v>9</v>
      </c>
      <c r="AC1828" s="113">
        <v>34</v>
      </c>
      <c r="AD1828" s="113" t="s">
        <v>18</v>
      </c>
      <c r="AE1828" s="114">
        <v>44287</v>
      </c>
      <c r="AF1828" s="113">
        <v>17</v>
      </c>
      <c r="AG1828" s="113">
        <v>0</v>
      </c>
      <c r="AH1828" s="113" t="s">
        <v>9913</v>
      </c>
      <c r="AI1828" s="117" t="s">
        <v>251</v>
      </c>
      <c r="AJ1828" s="113" t="s">
        <v>45509</v>
      </c>
      <c r="AK1828" s="114">
        <v>42826</v>
      </c>
      <c r="AL1828" s="113">
        <v>40</v>
      </c>
      <c r="AM1828" s="113" t="s">
        <v>9870</v>
      </c>
      <c r="AN1828" s="113" t="s">
        <v>16468</v>
      </c>
      <c r="AO1828" s="113" t="s">
        <v>31</v>
      </c>
      <c r="AP1828" s="113">
        <v>2001</v>
      </c>
      <c r="AQ1828" s="113" t="s">
        <v>6669</v>
      </c>
      <c r="AR1828" s="113" t="s">
        <v>27586</v>
      </c>
      <c r="AS1828" s="113" t="s">
        <v>14</v>
      </c>
      <c r="AT1828" s="113" t="s">
        <v>14</v>
      </c>
      <c r="AU1828" s="113" t="s">
        <v>16229</v>
      </c>
      <c r="AV1828" s="113" t="s">
        <v>14</v>
      </c>
      <c r="AW1828" s="113" t="s">
        <v>14</v>
      </c>
    </row>
    <row r="1829" spans="1:49">
      <c r="A1829" s="116" t="s">
        <v>605</v>
      </c>
      <c r="C1829" s="113" t="s">
        <v>606</v>
      </c>
      <c r="F1829" s="113" t="s">
        <v>8</v>
      </c>
      <c r="G1829" s="114">
        <v>27984</v>
      </c>
      <c r="H1829" s="113" t="s">
        <v>16218</v>
      </c>
      <c r="I1829" s="113" t="s">
        <v>9866</v>
      </c>
      <c r="J1829" s="113" t="s">
        <v>9872</v>
      </c>
      <c r="K1829" s="113" t="s">
        <v>40177</v>
      </c>
      <c r="L1829" s="113">
        <v>82297043142</v>
      </c>
      <c r="M1829" s="113" t="s">
        <v>40178</v>
      </c>
      <c r="O1829" s="113" t="s">
        <v>11426</v>
      </c>
      <c r="P1829" s="113" t="s">
        <v>40179</v>
      </c>
      <c r="Q1829" s="113" t="s">
        <v>40180</v>
      </c>
      <c r="R1829" s="113">
        <v>15</v>
      </c>
      <c r="S1829" s="113" t="s">
        <v>13</v>
      </c>
      <c r="T1829" s="113" t="s">
        <v>40181</v>
      </c>
      <c r="U1829" s="113" t="s">
        <v>40182</v>
      </c>
      <c r="V1829" s="114">
        <v>42039</v>
      </c>
      <c r="W1829" s="114">
        <v>42036</v>
      </c>
      <c r="X1829" s="113" t="s">
        <v>40183</v>
      </c>
      <c r="Y1829" s="114">
        <v>42612</v>
      </c>
      <c r="Z1829" s="114">
        <v>42614</v>
      </c>
      <c r="AA1829" s="113">
        <v>21</v>
      </c>
      <c r="AB1829" s="113" t="s">
        <v>24</v>
      </c>
      <c r="AC1829" s="113">
        <v>23</v>
      </c>
      <c r="AD1829" s="113" t="s">
        <v>78</v>
      </c>
      <c r="AE1829" s="114">
        <v>45017</v>
      </c>
      <c r="AF1829" s="113">
        <v>18</v>
      </c>
      <c r="AG1829" s="113">
        <v>8</v>
      </c>
      <c r="AH1829" s="113" t="s">
        <v>16263</v>
      </c>
      <c r="AI1829" s="117" t="s">
        <v>75</v>
      </c>
      <c r="AK1829" s="114">
        <v>43556</v>
      </c>
      <c r="AL1829" s="113">
        <v>15</v>
      </c>
      <c r="AM1829" s="113" t="s">
        <v>9885</v>
      </c>
      <c r="AN1829" s="113" t="s">
        <v>20449</v>
      </c>
      <c r="AO1829" s="113" t="s">
        <v>607</v>
      </c>
      <c r="AP1829" s="113">
        <v>1996</v>
      </c>
      <c r="AQ1829" s="113" t="s">
        <v>9889</v>
      </c>
      <c r="AR1829" s="113" t="s">
        <v>17392</v>
      </c>
      <c r="AS1829" s="113" t="s">
        <v>14</v>
      </c>
      <c r="AT1829" s="113" t="s">
        <v>14</v>
      </c>
      <c r="AU1829" s="113" t="s">
        <v>16229</v>
      </c>
      <c r="AV1829" s="113" t="s">
        <v>14</v>
      </c>
      <c r="AW1829" s="113" t="s">
        <v>14</v>
      </c>
    </row>
    <row r="1830" spans="1:49">
      <c r="A1830" s="116" t="s">
        <v>1458</v>
      </c>
      <c r="B1830" s="113">
        <v>570013830</v>
      </c>
      <c r="C1830" s="113" t="s">
        <v>1459</v>
      </c>
      <c r="E1830" s="113" t="s">
        <v>1460</v>
      </c>
      <c r="F1830" s="113" t="s">
        <v>8</v>
      </c>
      <c r="G1830" s="114">
        <v>27986</v>
      </c>
      <c r="H1830" s="113" t="s">
        <v>16218</v>
      </c>
      <c r="I1830" s="113" t="s">
        <v>10007</v>
      </c>
      <c r="J1830" s="113" t="s">
        <v>9872</v>
      </c>
      <c r="K1830" s="113" t="s">
        <v>31805</v>
      </c>
      <c r="L1830" s="113">
        <v>8114581412</v>
      </c>
      <c r="M1830" s="113" t="s">
        <v>12822</v>
      </c>
      <c r="O1830" s="113" t="s">
        <v>31806</v>
      </c>
      <c r="P1830" s="113" t="s">
        <v>31807</v>
      </c>
      <c r="Q1830" s="113" t="s">
        <v>31808</v>
      </c>
      <c r="R1830" s="113">
        <v>15</v>
      </c>
      <c r="S1830" s="113" t="s">
        <v>13</v>
      </c>
      <c r="T1830" s="113" t="s">
        <v>31809</v>
      </c>
      <c r="U1830" s="113" t="s">
        <v>31810</v>
      </c>
      <c r="V1830" s="114">
        <v>37561</v>
      </c>
      <c r="W1830" s="114">
        <v>37561</v>
      </c>
      <c r="X1830" s="113" t="s">
        <v>31811</v>
      </c>
      <c r="Y1830" s="114">
        <v>37945</v>
      </c>
      <c r="Z1830" s="114">
        <v>37956</v>
      </c>
      <c r="AA1830" s="113">
        <v>31</v>
      </c>
      <c r="AB1830" s="113" t="s">
        <v>9</v>
      </c>
      <c r="AC1830" s="113">
        <v>42</v>
      </c>
      <c r="AD1830" s="113" t="s">
        <v>92</v>
      </c>
      <c r="AE1830" s="114">
        <v>43922</v>
      </c>
      <c r="AF1830" s="113">
        <v>17</v>
      </c>
      <c r="AG1830" s="113">
        <v>4</v>
      </c>
      <c r="AH1830" s="113" t="s">
        <v>16226</v>
      </c>
      <c r="AI1830" s="117" t="s">
        <v>215</v>
      </c>
      <c r="AK1830" s="114">
        <v>43721</v>
      </c>
      <c r="AL1830" s="113">
        <v>45</v>
      </c>
      <c r="AM1830" s="113" t="s">
        <v>9922</v>
      </c>
      <c r="AN1830" s="113" t="s">
        <v>27790</v>
      </c>
      <c r="AO1830" s="113" t="s">
        <v>1461</v>
      </c>
      <c r="AP1830" s="113">
        <v>2006</v>
      </c>
      <c r="AQ1830" s="113" t="s">
        <v>5236</v>
      </c>
      <c r="AR1830" s="113" t="s">
        <v>16256</v>
      </c>
      <c r="AS1830" s="113" t="s">
        <v>14</v>
      </c>
      <c r="AT1830" s="113" t="s">
        <v>14</v>
      </c>
      <c r="AU1830" s="113" t="s">
        <v>16229</v>
      </c>
      <c r="AV1830" s="113" t="s">
        <v>14</v>
      </c>
      <c r="AW1830" s="113" t="s">
        <v>14</v>
      </c>
    </row>
    <row r="1831" spans="1:49">
      <c r="A1831" s="116" t="s">
        <v>7328</v>
      </c>
      <c r="B1831" s="113">
        <v>570036117</v>
      </c>
      <c r="C1831" s="113" t="s">
        <v>7329</v>
      </c>
      <c r="E1831" s="113" t="s">
        <v>30</v>
      </c>
      <c r="F1831" s="113" t="s">
        <v>8</v>
      </c>
      <c r="G1831" s="114">
        <v>27988</v>
      </c>
      <c r="H1831" s="113" t="s">
        <v>16218</v>
      </c>
      <c r="I1831" s="113" t="s">
        <v>9866</v>
      </c>
      <c r="J1831" s="113" t="s">
        <v>9872</v>
      </c>
      <c r="K1831" s="113" t="s">
        <v>30326</v>
      </c>
      <c r="L1831" s="113">
        <v>85242213070</v>
      </c>
      <c r="M1831" s="113" t="s">
        <v>13003</v>
      </c>
      <c r="O1831" s="113" t="s">
        <v>13004</v>
      </c>
      <c r="P1831" s="113" t="s">
        <v>30327</v>
      </c>
      <c r="Q1831" s="113" t="s">
        <v>30328</v>
      </c>
      <c r="R1831" s="113">
        <v>15</v>
      </c>
      <c r="S1831" s="113" t="s">
        <v>13</v>
      </c>
      <c r="T1831" s="113" t="s">
        <v>30329</v>
      </c>
      <c r="U1831" s="113" t="s">
        <v>30330</v>
      </c>
      <c r="V1831" s="114">
        <v>39563</v>
      </c>
      <c r="W1831" s="114">
        <v>39448</v>
      </c>
      <c r="X1831" s="113" t="s">
        <v>30331</v>
      </c>
      <c r="Y1831" s="114">
        <v>40143</v>
      </c>
      <c r="Z1831" s="114">
        <v>40148</v>
      </c>
      <c r="AA1831" s="113">
        <v>31</v>
      </c>
      <c r="AB1831" s="113" t="s">
        <v>9</v>
      </c>
      <c r="AC1831" s="113">
        <v>34</v>
      </c>
      <c r="AD1831" s="113" t="s">
        <v>18</v>
      </c>
      <c r="AE1831" s="114">
        <v>43191</v>
      </c>
      <c r="AF1831" s="113">
        <v>14</v>
      </c>
      <c r="AG1831" s="113">
        <v>3</v>
      </c>
      <c r="AH1831" s="113" t="s">
        <v>16226</v>
      </c>
      <c r="AI1831" s="117" t="s">
        <v>9932</v>
      </c>
      <c r="AK1831" s="114">
        <v>44925</v>
      </c>
      <c r="AL1831" s="113">
        <v>40</v>
      </c>
      <c r="AM1831" s="113" t="s">
        <v>9870</v>
      </c>
      <c r="AN1831" s="113" t="s">
        <v>20402</v>
      </c>
      <c r="AO1831" s="113" t="s">
        <v>1081</v>
      </c>
      <c r="AP1831" s="113">
        <v>2003</v>
      </c>
      <c r="AQ1831" s="113" t="s">
        <v>8</v>
      </c>
      <c r="AR1831" s="113" t="s">
        <v>16531</v>
      </c>
      <c r="AS1831" s="113" t="s">
        <v>14</v>
      </c>
      <c r="AT1831" s="113" t="s">
        <v>14</v>
      </c>
      <c r="AU1831" s="113" t="s">
        <v>16229</v>
      </c>
      <c r="AV1831" s="113" t="s">
        <v>14</v>
      </c>
      <c r="AW1831" s="113" t="s">
        <v>14</v>
      </c>
    </row>
    <row r="1832" spans="1:49">
      <c r="A1832" s="116" t="s">
        <v>4625</v>
      </c>
      <c r="B1832" s="113">
        <v>570020238</v>
      </c>
      <c r="C1832" s="113" t="s">
        <v>4626</v>
      </c>
      <c r="E1832" s="113" t="s">
        <v>110</v>
      </c>
      <c r="F1832" s="113" t="s">
        <v>1227</v>
      </c>
      <c r="G1832" s="114">
        <v>27989</v>
      </c>
      <c r="H1832" s="113" t="s">
        <v>16230</v>
      </c>
      <c r="I1832" s="113" t="s">
        <v>9866</v>
      </c>
      <c r="J1832" s="113" t="s">
        <v>9872</v>
      </c>
      <c r="K1832" s="113" t="s">
        <v>31823</v>
      </c>
      <c r="L1832" s="113">
        <v>85241000103</v>
      </c>
      <c r="M1832" s="113" t="s">
        <v>31824</v>
      </c>
      <c r="O1832" s="113" t="s">
        <v>31825</v>
      </c>
      <c r="P1832" s="113" t="s">
        <v>31826</v>
      </c>
      <c r="Q1832" s="113" t="s">
        <v>31827</v>
      </c>
      <c r="R1832" s="113">
        <v>15</v>
      </c>
      <c r="S1832" s="113" t="s">
        <v>13</v>
      </c>
      <c r="T1832" s="113" t="s">
        <v>31828</v>
      </c>
      <c r="U1832" s="113" t="s">
        <v>31829</v>
      </c>
      <c r="V1832" s="114">
        <v>38808</v>
      </c>
      <c r="W1832" s="114">
        <v>38808</v>
      </c>
      <c r="X1832" s="113" t="s">
        <v>31830</v>
      </c>
      <c r="Y1832" s="114">
        <v>39230</v>
      </c>
      <c r="Z1832" s="114">
        <v>39234</v>
      </c>
      <c r="AA1832" s="113">
        <v>31</v>
      </c>
      <c r="AB1832" s="113" t="s">
        <v>9</v>
      </c>
      <c r="AC1832" s="113">
        <v>41</v>
      </c>
      <c r="AD1832" s="113" t="s">
        <v>52</v>
      </c>
      <c r="AE1832" s="114">
        <v>44652</v>
      </c>
      <c r="AF1832" s="113">
        <v>16</v>
      </c>
      <c r="AG1832" s="113">
        <v>0</v>
      </c>
      <c r="AH1832" s="113" t="s">
        <v>16226</v>
      </c>
      <c r="AI1832" s="117" t="s">
        <v>215</v>
      </c>
      <c r="AK1832" s="114">
        <v>44652</v>
      </c>
      <c r="AL1832" s="113">
        <v>40</v>
      </c>
      <c r="AM1832" s="113" t="s">
        <v>9870</v>
      </c>
      <c r="AN1832" s="113" t="s">
        <v>16282</v>
      </c>
      <c r="AO1832" s="113" t="s">
        <v>113</v>
      </c>
      <c r="AP1832" s="113">
        <v>2000</v>
      </c>
      <c r="AQ1832" s="113" t="s">
        <v>8</v>
      </c>
      <c r="AR1832" s="113" t="s">
        <v>16256</v>
      </c>
      <c r="AS1832" s="113" t="s">
        <v>14</v>
      </c>
      <c r="AT1832" s="113" t="s">
        <v>14</v>
      </c>
      <c r="AU1832" s="113" t="s">
        <v>16229</v>
      </c>
      <c r="AV1832" s="113" t="s">
        <v>14</v>
      </c>
      <c r="AW1832" s="113" t="s">
        <v>14</v>
      </c>
    </row>
    <row r="1833" spans="1:49">
      <c r="A1833" s="116" t="s">
        <v>9247</v>
      </c>
      <c r="C1833" s="113" t="s">
        <v>9248</v>
      </c>
      <c r="E1833" s="113" t="s">
        <v>34</v>
      </c>
      <c r="F1833" s="113" t="s">
        <v>877</v>
      </c>
      <c r="G1833" s="114">
        <v>27989</v>
      </c>
      <c r="H1833" s="113" t="s">
        <v>16230</v>
      </c>
      <c r="I1833" s="113" t="s">
        <v>9866</v>
      </c>
      <c r="J1833" s="113" t="s">
        <v>9872</v>
      </c>
      <c r="K1833" s="113" t="s">
        <v>31038</v>
      </c>
      <c r="L1833" s="113">
        <v>81341440417</v>
      </c>
      <c r="M1833" s="113" t="s">
        <v>14545</v>
      </c>
      <c r="O1833" s="113" t="s">
        <v>14546</v>
      </c>
      <c r="P1833" s="113" t="s">
        <v>31039</v>
      </c>
      <c r="Q1833" s="113" t="s">
        <v>31040</v>
      </c>
      <c r="R1833" s="113">
        <v>15</v>
      </c>
      <c r="S1833" s="113" t="s">
        <v>13</v>
      </c>
      <c r="T1833" s="113" t="s">
        <v>31041</v>
      </c>
      <c r="U1833" s="113" t="s">
        <v>31042</v>
      </c>
      <c r="V1833" s="114">
        <v>42037</v>
      </c>
      <c r="W1833" s="114">
        <v>42036</v>
      </c>
      <c r="X1833" s="113" t="s">
        <v>31043</v>
      </c>
      <c r="Y1833" s="114">
        <v>42612</v>
      </c>
      <c r="Z1833" s="114">
        <v>42614</v>
      </c>
      <c r="AA1833" s="113">
        <v>31</v>
      </c>
      <c r="AB1833" s="113" t="s">
        <v>9</v>
      </c>
      <c r="AC1833" s="113">
        <v>33</v>
      </c>
      <c r="AD1833" s="113" t="s">
        <v>10</v>
      </c>
      <c r="AE1833" s="114">
        <v>45017</v>
      </c>
      <c r="AF1833" s="113">
        <v>19</v>
      </c>
      <c r="AG1833" s="113">
        <v>1</v>
      </c>
      <c r="AH1833" s="113" t="s">
        <v>16263</v>
      </c>
      <c r="AI1833" s="117" t="s">
        <v>16264</v>
      </c>
      <c r="AK1833" s="114">
        <v>45302</v>
      </c>
      <c r="AL1833" s="113">
        <v>40</v>
      </c>
      <c r="AM1833" s="113" t="s">
        <v>9870</v>
      </c>
      <c r="AN1833" s="113" t="s">
        <v>16399</v>
      </c>
      <c r="AO1833" s="113" t="s">
        <v>169</v>
      </c>
      <c r="AP1833" s="113">
        <v>2000</v>
      </c>
      <c r="AQ1833" s="113" t="s">
        <v>8</v>
      </c>
      <c r="AR1833" s="113" t="s">
        <v>31044</v>
      </c>
      <c r="AS1833" s="113" t="s">
        <v>14</v>
      </c>
      <c r="AT1833" s="113" t="s">
        <v>14</v>
      </c>
      <c r="AU1833" s="113" t="s">
        <v>16229</v>
      </c>
      <c r="AV1833" s="113" t="s">
        <v>14</v>
      </c>
    </row>
    <row r="1834" spans="1:49">
      <c r="A1834" s="116" t="s">
        <v>3796</v>
      </c>
      <c r="B1834" s="113">
        <v>570027685</v>
      </c>
      <c r="C1834" s="113" t="s">
        <v>3797</v>
      </c>
      <c r="E1834" s="113" t="s">
        <v>46607</v>
      </c>
      <c r="F1834" s="113" t="s">
        <v>8</v>
      </c>
      <c r="G1834" s="114">
        <v>28000</v>
      </c>
      <c r="H1834" s="113" t="s">
        <v>16230</v>
      </c>
      <c r="I1834" s="113" t="s">
        <v>9866</v>
      </c>
      <c r="J1834" s="113" t="s">
        <v>9872</v>
      </c>
      <c r="K1834" s="113" t="s">
        <v>20890</v>
      </c>
      <c r="L1834" s="113">
        <v>82293300607</v>
      </c>
      <c r="O1834" s="113" t="s">
        <v>20891</v>
      </c>
      <c r="P1834" s="113" t="s">
        <v>20892</v>
      </c>
      <c r="Q1834" s="113" t="s">
        <v>20893</v>
      </c>
      <c r="R1834" s="113">
        <v>15</v>
      </c>
      <c r="S1834" s="113" t="s">
        <v>13</v>
      </c>
      <c r="T1834" s="113" t="s">
        <v>20894</v>
      </c>
      <c r="U1834" s="113" t="s">
        <v>20895</v>
      </c>
      <c r="V1834" s="114">
        <v>39387</v>
      </c>
      <c r="W1834" s="114">
        <v>39083</v>
      </c>
      <c r="X1834" s="113" t="s">
        <v>20896</v>
      </c>
      <c r="Y1834" s="114">
        <v>39720</v>
      </c>
      <c r="Z1834" s="114">
        <v>39722</v>
      </c>
      <c r="AA1834" s="113">
        <v>21</v>
      </c>
      <c r="AB1834" s="113" t="s">
        <v>24</v>
      </c>
      <c r="AC1834" s="113">
        <v>32</v>
      </c>
      <c r="AD1834" s="113" t="s">
        <v>84</v>
      </c>
      <c r="AE1834" s="114">
        <v>44470</v>
      </c>
      <c r="AF1834" s="113">
        <v>12</v>
      </c>
      <c r="AG1834" s="113">
        <v>9</v>
      </c>
      <c r="AH1834" s="113" t="s">
        <v>16226</v>
      </c>
      <c r="AI1834" s="117" t="s">
        <v>9904</v>
      </c>
      <c r="AK1834" s="114">
        <v>43556</v>
      </c>
      <c r="AL1834" s="113">
        <v>30</v>
      </c>
      <c r="AM1834" s="113" t="s">
        <v>9882</v>
      </c>
      <c r="AN1834" s="113" t="s">
        <v>16364</v>
      </c>
      <c r="AO1834" s="113" t="s">
        <v>100</v>
      </c>
      <c r="AP1834" s="113">
        <v>2013</v>
      </c>
      <c r="AQ1834" s="113" t="s">
        <v>5236</v>
      </c>
      <c r="AR1834" s="113" t="s">
        <v>16391</v>
      </c>
      <c r="AS1834" s="113" t="s">
        <v>14</v>
      </c>
      <c r="AT1834" s="113" t="s">
        <v>14</v>
      </c>
      <c r="AU1834" s="113" t="s">
        <v>16229</v>
      </c>
      <c r="AV1834" s="113" t="s">
        <v>14</v>
      </c>
      <c r="AW1834" s="113" t="s">
        <v>14</v>
      </c>
    </row>
    <row r="1835" spans="1:49">
      <c r="A1835" s="116" t="s">
        <v>9291</v>
      </c>
      <c r="C1835" s="113" t="s">
        <v>9292</v>
      </c>
      <c r="F1835" s="113" t="s">
        <v>8</v>
      </c>
      <c r="G1835" s="114">
        <v>28000</v>
      </c>
      <c r="H1835" s="113" t="s">
        <v>16218</v>
      </c>
      <c r="I1835" s="113" t="s">
        <v>9866</v>
      </c>
      <c r="J1835" s="113" t="s">
        <v>9872</v>
      </c>
      <c r="K1835" s="113" t="s">
        <v>22138</v>
      </c>
      <c r="L1835" s="113">
        <v>82189707065</v>
      </c>
      <c r="M1835" s="113" t="s">
        <v>11362</v>
      </c>
      <c r="O1835" s="113" t="s">
        <v>11363</v>
      </c>
      <c r="P1835" s="113" t="s">
        <v>22139</v>
      </c>
      <c r="Q1835" s="113" t="s">
        <v>22140</v>
      </c>
      <c r="R1835" s="113">
        <v>15</v>
      </c>
      <c r="S1835" s="113" t="s">
        <v>13</v>
      </c>
      <c r="T1835" s="113" t="s">
        <v>22141</v>
      </c>
      <c r="U1835" s="113" t="s">
        <v>22142</v>
      </c>
      <c r="V1835" s="114">
        <v>39904</v>
      </c>
      <c r="W1835" s="114">
        <v>39904</v>
      </c>
      <c r="X1835" s="113" t="s">
        <v>22143</v>
      </c>
      <c r="Y1835" s="114">
        <v>40542</v>
      </c>
      <c r="Z1835" s="114">
        <v>40544</v>
      </c>
      <c r="AA1835" s="113">
        <v>21</v>
      </c>
      <c r="AB1835" s="113" t="s">
        <v>24</v>
      </c>
      <c r="AC1835" s="113">
        <v>24</v>
      </c>
      <c r="AD1835" s="113" t="s">
        <v>47</v>
      </c>
      <c r="AE1835" s="114">
        <v>44287</v>
      </c>
      <c r="AF1835" s="113">
        <v>16</v>
      </c>
      <c r="AG1835" s="113">
        <v>8</v>
      </c>
      <c r="AH1835" s="113" t="s">
        <v>16263</v>
      </c>
      <c r="AI1835" s="117" t="s">
        <v>16325</v>
      </c>
      <c r="AK1835" s="114">
        <v>45302</v>
      </c>
      <c r="AL1835" s="113">
        <v>15</v>
      </c>
      <c r="AM1835" s="113" t="s">
        <v>9885</v>
      </c>
      <c r="AN1835" s="113" t="s">
        <v>22144</v>
      </c>
      <c r="AO1835" s="113" t="s">
        <v>274</v>
      </c>
      <c r="AP1835" s="113">
        <v>1996</v>
      </c>
      <c r="AQ1835" s="113" t="s">
        <v>8</v>
      </c>
      <c r="AR1835" s="113" t="s">
        <v>20331</v>
      </c>
      <c r="AS1835" s="113" t="s">
        <v>14</v>
      </c>
      <c r="AT1835" s="113" t="s">
        <v>14</v>
      </c>
      <c r="AU1835" s="113" t="s">
        <v>16229</v>
      </c>
      <c r="AV1835" s="113" t="s">
        <v>14</v>
      </c>
    </row>
    <row r="1836" spans="1:49">
      <c r="A1836" s="116" t="s">
        <v>8382</v>
      </c>
      <c r="B1836" s="113">
        <v>570036154</v>
      </c>
      <c r="C1836" s="113" t="s">
        <v>8383</v>
      </c>
      <c r="E1836" s="113" t="s">
        <v>30</v>
      </c>
      <c r="F1836" s="113" t="s">
        <v>8</v>
      </c>
      <c r="G1836" s="114">
        <v>28002</v>
      </c>
      <c r="H1836" s="113" t="s">
        <v>16218</v>
      </c>
      <c r="I1836" s="113" t="s">
        <v>9866</v>
      </c>
      <c r="J1836" s="113" t="s">
        <v>9872</v>
      </c>
      <c r="K1836" s="113" t="s">
        <v>35254</v>
      </c>
      <c r="L1836" s="113">
        <v>85258768878</v>
      </c>
      <c r="M1836" s="113" t="s">
        <v>13074</v>
      </c>
      <c r="O1836" s="113" t="s">
        <v>46039</v>
      </c>
      <c r="P1836" s="113" t="s">
        <v>35255</v>
      </c>
      <c r="Q1836" s="113" t="s">
        <v>35256</v>
      </c>
      <c r="R1836" s="113">
        <v>15</v>
      </c>
      <c r="S1836" s="113" t="s">
        <v>13</v>
      </c>
      <c r="T1836" s="113" t="s">
        <v>35257</v>
      </c>
      <c r="U1836" s="113" t="s">
        <v>35258</v>
      </c>
      <c r="V1836" s="114">
        <v>39563</v>
      </c>
      <c r="W1836" s="114">
        <v>39448</v>
      </c>
      <c r="X1836" s="113" t="s">
        <v>35259</v>
      </c>
      <c r="Y1836" s="114">
        <v>40143</v>
      </c>
      <c r="Z1836" s="114">
        <v>40148</v>
      </c>
      <c r="AA1836" s="113">
        <v>21</v>
      </c>
      <c r="AB1836" s="113" t="s">
        <v>24</v>
      </c>
      <c r="AC1836" s="113">
        <v>34</v>
      </c>
      <c r="AD1836" s="113" t="s">
        <v>18</v>
      </c>
      <c r="AE1836" s="114">
        <v>45017</v>
      </c>
      <c r="AF1836" s="113">
        <v>14</v>
      </c>
      <c r="AG1836" s="113">
        <v>3</v>
      </c>
      <c r="AH1836" s="113" t="s">
        <v>16263</v>
      </c>
      <c r="AI1836" s="117" t="s">
        <v>16264</v>
      </c>
      <c r="AK1836" s="114">
        <v>45302</v>
      </c>
      <c r="AL1836" s="113">
        <v>40</v>
      </c>
      <c r="AM1836" s="113" t="s">
        <v>9870</v>
      </c>
      <c r="AN1836" s="113" t="s">
        <v>16468</v>
      </c>
      <c r="AO1836" s="113" t="s">
        <v>31</v>
      </c>
      <c r="AP1836" s="113">
        <v>2005</v>
      </c>
      <c r="AQ1836" s="113" t="s">
        <v>8</v>
      </c>
      <c r="AR1836" s="113" t="s">
        <v>21822</v>
      </c>
      <c r="AS1836" s="113" t="s">
        <v>14</v>
      </c>
      <c r="AT1836" s="113" t="s">
        <v>14</v>
      </c>
      <c r="AU1836" s="113" t="s">
        <v>16229</v>
      </c>
      <c r="AV1836" s="113" t="s">
        <v>14</v>
      </c>
    </row>
    <row r="1837" spans="1:49">
      <c r="A1837" s="116" t="s">
        <v>6469</v>
      </c>
      <c r="C1837" s="113" t="s">
        <v>6470</v>
      </c>
      <c r="E1837" s="113" t="s">
        <v>41</v>
      </c>
      <c r="F1837" s="113" t="s">
        <v>8</v>
      </c>
      <c r="G1837" s="114">
        <v>28006</v>
      </c>
      <c r="H1837" s="113" t="s">
        <v>16230</v>
      </c>
      <c r="I1837" s="113" t="s">
        <v>9866</v>
      </c>
      <c r="J1837" s="113" t="s">
        <v>9872</v>
      </c>
      <c r="K1837" s="113" t="s">
        <v>17355</v>
      </c>
      <c r="L1837" s="113">
        <v>85922440434</v>
      </c>
      <c r="M1837" s="113" t="s">
        <v>10953</v>
      </c>
      <c r="O1837" s="113" t="s">
        <v>10954</v>
      </c>
      <c r="P1837" s="113" t="s">
        <v>17356</v>
      </c>
      <c r="Q1837" s="113" t="s">
        <v>17357</v>
      </c>
      <c r="R1837" s="113">
        <v>15</v>
      </c>
      <c r="S1837" s="113" t="s">
        <v>13</v>
      </c>
      <c r="T1837" s="113" t="s">
        <v>17358</v>
      </c>
      <c r="U1837" s="113" t="s">
        <v>17359</v>
      </c>
      <c r="V1837" s="114">
        <v>40210</v>
      </c>
      <c r="W1837" s="114">
        <v>40179</v>
      </c>
      <c r="X1837" s="113" t="s">
        <v>17360</v>
      </c>
      <c r="Y1837" s="114">
        <v>40906</v>
      </c>
      <c r="Z1837" s="114">
        <v>40909</v>
      </c>
      <c r="AA1837" s="113">
        <v>22</v>
      </c>
      <c r="AB1837" s="113" t="s">
        <v>25</v>
      </c>
      <c r="AC1837" s="113">
        <v>32</v>
      </c>
      <c r="AD1837" s="113" t="s">
        <v>84</v>
      </c>
      <c r="AE1837" s="114">
        <v>45200</v>
      </c>
      <c r="AF1837" s="113">
        <v>13</v>
      </c>
      <c r="AG1837" s="113">
        <v>9</v>
      </c>
      <c r="AH1837" s="113" t="s">
        <v>16226</v>
      </c>
      <c r="AI1837" s="117" t="s">
        <v>9875</v>
      </c>
      <c r="AK1837" s="114">
        <v>44670</v>
      </c>
      <c r="AL1837" s="113">
        <v>40</v>
      </c>
      <c r="AM1837" s="113" t="s">
        <v>9870</v>
      </c>
      <c r="AN1837" s="113" t="s">
        <v>16561</v>
      </c>
      <c r="AO1837" s="113" t="s">
        <v>42</v>
      </c>
      <c r="AP1837" s="113">
        <v>2021</v>
      </c>
      <c r="AQ1837" s="113" t="s">
        <v>8</v>
      </c>
      <c r="AR1837" s="113" t="s">
        <v>17837</v>
      </c>
      <c r="AS1837" s="113" t="s">
        <v>14</v>
      </c>
      <c r="AT1837" s="113" t="s">
        <v>14</v>
      </c>
      <c r="AU1837" s="113" t="s">
        <v>16229</v>
      </c>
      <c r="AV1837" s="113" t="s">
        <v>14</v>
      </c>
      <c r="AW1837" s="113" t="s">
        <v>14</v>
      </c>
    </row>
    <row r="1838" spans="1:49">
      <c r="A1838" s="116" t="s">
        <v>6478</v>
      </c>
      <c r="B1838" s="113">
        <v>570021443</v>
      </c>
      <c r="C1838" s="113" t="s">
        <v>433</v>
      </c>
      <c r="E1838" s="113" t="s">
        <v>41</v>
      </c>
      <c r="F1838" s="113" t="s">
        <v>8</v>
      </c>
      <c r="G1838" s="114">
        <v>28008</v>
      </c>
      <c r="H1838" s="113" t="s">
        <v>16230</v>
      </c>
      <c r="I1838" s="113" t="s">
        <v>9866</v>
      </c>
      <c r="J1838" s="113" t="s">
        <v>9872</v>
      </c>
      <c r="K1838" s="113" t="s">
        <v>35921</v>
      </c>
      <c r="L1838" s="113">
        <v>82293451841</v>
      </c>
      <c r="M1838" s="113" t="s">
        <v>12443</v>
      </c>
      <c r="O1838" s="113" t="s">
        <v>12444</v>
      </c>
      <c r="P1838" s="113" t="s">
        <v>35922</v>
      </c>
      <c r="Q1838" s="113" t="s">
        <v>35923</v>
      </c>
      <c r="R1838" s="113">
        <v>15</v>
      </c>
      <c r="S1838" s="113" t="s">
        <v>13</v>
      </c>
      <c r="T1838" s="113" t="s">
        <v>35924</v>
      </c>
      <c r="U1838" s="113" t="s">
        <v>35925</v>
      </c>
      <c r="V1838" s="114">
        <v>39038</v>
      </c>
      <c r="W1838" s="114">
        <v>38808</v>
      </c>
      <c r="X1838" s="113" t="s">
        <v>35926</v>
      </c>
      <c r="Y1838" s="114">
        <v>39353</v>
      </c>
      <c r="Z1838" s="114">
        <v>39356</v>
      </c>
      <c r="AA1838" s="113">
        <v>22</v>
      </c>
      <c r="AB1838" s="113" t="s">
        <v>25</v>
      </c>
      <c r="AC1838" s="113">
        <v>33</v>
      </c>
      <c r="AD1838" s="113" t="s">
        <v>10</v>
      </c>
      <c r="AE1838" s="114">
        <v>45505</v>
      </c>
      <c r="AF1838" s="113">
        <v>17</v>
      </c>
      <c r="AG1838" s="113">
        <v>9</v>
      </c>
      <c r="AH1838" s="113" t="s">
        <v>16226</v>
      </c>
      <c r="AI1838" s="117" t="s">
        <v>9891</v>
      </c>
      <c r="AK1838" s="114">
        <v>45505</v>
      </c>
      <c r="AL1838" s="113">
        <v>40</v>
      </c>
      <c r="AM1838" s="113" t="s">
        <v>9870</v>
      </c>
      <c r="AN1838" s="113" t="s">
        <v>16586</v>
      </c>
      <c r="AO1838" s="113" t="s">
        <v>677</v>
      </c>
      <c r="AP1838" s="113">
        <v>2010</v>
      </c>
      <c r="AQ1838" s="113" t="s">
        <v>5236</v>
      </c>
      <c r="AR1838" s="113" t="s">
        <v>18597</v>
      </c>
      <c r="AS1838" s="113" t="s">
        <v>14</v>
      </c>
      <c r="AT1838" s="113" t="s">
        <v>14</v>
      </c>
      <c r="AU1838" s="113" t="s">
        <v>16229</v>
      </c>
      <c r="AV1838" s="113" t="s">
        <v>14</v>
      </c>
    </row>
    <row r="1839" spans="1:49">
      <c r="A1839" s="116" t="s">
        <v>8831</v>
      </c>
      <c r="C1839" s="113" t="s">
        <v>6881</v>
      </c>
      <c r="E1839" s="113" t="s">
        <v>244</v>
      </c>
      <c r="F1839" s="113" t="s">
        <v>494</v>
      </c>
      <c r="G1839" s="114">
        <v>28009</v>
      </c>
      <c r="H1839" s="113" t="s">
        <v>16218</v>
      </c>
      <c r="I1839" s="113" t="s">
        <v>9866</v>
      </c>
      <c r="J1839" s="113" t="s">
        <v>9872</v>
      </c>
      <c r="K1839" s="113" t="s">
        <v>31460</v>
      </c>
      <c r="L1839" s="113">
        <v>85241339127</v>
      </c>
      <c r="M1839" s="113" t="s">
        <v>31461</v>
      </c>
      <c r="O1839" s="113" t="s">
        <v>15939</v>
      </c>
      <c r="P1839" s="113" t="s">
        <v>31462</v>
      </c>
      <c r="Q1839" s="113" t="s">
        <v>31463</v>
      </c>
      <c r="R1839" s="113">
        <v>15</v>
      </c>
      <c r="S1839" s="113" t="s">
        <v>13</v>
      </c>
      <c r="T1839" s="113" t="s">
        <v>31464</v>
      </c>
      <c r="U1839" s="113" t="s">
        <v>31465</v>
      </c>
      <c r="V1839" s="114">
        <v>39965</v>
      </c>
      <c r="W1839" s="114">
        <v>39904</v>
      </c>
      <c r="X1839" s="113" t="s">
        <v>31466</v>
      </c>
      <c r="Y1839" s="114">
        <v>40542</v>
      </c>
      <c r="Z1839" s="114">
        <v>40544</v>
      </c>
      <c r="AA1839" s="113">
        <v>31</v>
      </c>
      <c r="AB1839" s="113" t="s">
        <v>9</v>
      </c>
      <c r="AC1839" s="113">
        <v>32</v>
      </c>
      <c r="AD1839" s="113" t="s">
        <v>84</v>
      </c>
      <c r="AE1839" s="114">
        <v>41548</v>
      </c>
      <c r="AF1839" s="113">
        <v>4</v>
      </c>
      <c r="AG1839" s="113">
        <v>6</v>
      </c>
      <c r="AH1839" s="113" t="s">
        <v>16226</v>
      </c>
      <c r="AI1839" s="117" t="s">
        <v>9875</v>
      </c>
      <c r="AK1839" s="114">
        <v>43130</v>
      </c>
      <c r="AL1839" s="113">
        <v>40</v>
      </c>
      <c r="AM1839" s="113" t="s">
        <v>9870</v>
      </c>
      <c r="AN1839" s="113" t="s">
        <v>16670</v>
      </c>
      <c r="AO1839" s="113" t="s">
        <v>94</v>
      </c>
      <c r="AP1839" s="113">
        <v>2001</v>
      </c>
      <c r="AQ1839" s="113" t="s">
        <v>8</v>
      </c>
      <c r="AR1839" s="113" t="s">
        <v>20306</v>
      </c>
      <c r="AS1839" s="113" t="s">
        <v>14</v>
      </c>
      <c r="AT1839" s="113" t="s">
        <v>14</v>
      </c>
      <c r="AU1839" s="113" t="s">
        <v>16229</v>
      </c>
      <c r="AV1839" s="113" t="s">
        <v>14</v>
      </c>
    </row>
    <row r="1840" spans="1:49">
      <c r="A1840" s="116" t="s">
        <v>2783</v>
      </c>
      <c r="B1840" s="113">
        <v>132218891</v>
      </c>
      <c r="C1840" s="113" t="s">
        <v>2784</v>
      </c>
      <c r="E1840" s="113" t="s">
        <v>140</v>
      </c>
      <c r="F1840" s="113" t="s">
        <v>8</v>
      </c>
      <c r="G1840" s="114">
        <v>28010</v>
      </c>
      <c r="H1840" s="113" t="s">
        <v>16230</v>
      </c>
      <c r="I1840" s="113" t="s">
        <v>9866</v>
      </c>
      <c r="J1840" s="113" t="s">
        <v>9872</v>
      </c>
      <c r="K1840" s="113" t="s">
        <v>17047</v>
      </c>
      <c r="L1840" s="113">
        <v>85299832176</v>
      </c>
      <c r="M1840" s="113" t="s">
        <v>17048</v>
      </c>
      <c r="O1840" s="113" t="s">
        <v>12070</v>
      </c>
      <c r="P1840" s="113" t="s">
        <v>17049</v>
      </c>
      <c r="Q1840" s="113" t="s">
        <v>17050</v>
      </c>
      <c r="R1840" s="113">
        <v>15</v>
      </c>
      <c r="S1840" s="113" t="s">
        <v>13</v>
      </c>
      <c r="T1840" s="113" t="s">
        <v>17051</v>
      </c>
      <c r="U1840" s="113" t="s">
        <v>17052</v>
      </c>
      <c r="V1840" s="114">
        <v>36052</v>
      </c>
      <c r="W1840" s="114">
        <v>36008</v>
      </c>
      <c r="X1840" s="113" t="s">
        <v>17053</v>
      </c>
      <c r="Y1840" s="114">
        <v>36403</v>
      </c>
      <c r="Z1840" s="114">
        <v>36404</v>
      </c>
      <c r="AA1840" s="113">
        <v>22</v>
      </c>
      <c r="AB1840" s="113" t="s">
        <v>25</v>
      </c>
      <c r="AC1840" s="113">
        <v>42</v>
      </c>
      <c r="AD1840" s="113" t="s">
        <v>92</v>
      </c>
      <c r="AE1840" s="114">
        <v>45383</v>
      </c>
      <c r="AF1840" s="113">
        <v>24</v>
      </c>
      <c r="AG1840" s="113">
        <v>1</v>
      </c>
      <c r="AH1840" s="113" t="s">
        <v>16226</v>
      </c>
      <c r="AI1840" s="117" t="s">
        <v>9901</v>
      </c>
      <c r="AK1840" s="114">
        <v>43922</v>
      </c>
      <c r="AL1840" s="113">
        <v>40</v>
      </c>
      <c r="AM1840" s="113" t="s">
        <v>9870</v>
      </c>
      <c r="AN1840" s="113" t="s">
        <v>17028</v>
      </c>
      <c r="AO1840" s="113" t="s">
        <v>730</v>
      </c>
      <c r="AP1840" s="113">
        <v>2014</v>
      </c>
      <c r="AQ1840" s="113" t="s">
        <v>9994</v>
      </c>
      <c r="AR1840" s="113" t="s">
        <v>17062</v>
      </c>
      <c r="AS1840" s="113" t="s">
        <v>14</v>
      </c>
      <c r="AT1840" s="113" t="s">
        <v>14</v>
      </c>
      <c r="AU1840" s="113" t="s">
        <v>16229</v>
      </c>
      <c r="AV1840" s="113" t="s">
        <v>14</v>
      </c>
    </row>
    <row r="1841" spans="1:49">
      <c r="A1841" s="116" t="s">
        <v>2412</v>
      </c>
      <c r="B1841" s="113">
        <v>570021469</v>
      </c>
      <c r="C1841" s="113" t="s">
        <v>2413</v>
      </c>
      <c r="E1841" s="113" t="s">
        <v>2414</v>
      </c>
      <c r="F1841" s="113" t="s">
        <v>346</v>
      </c>
      <c r="G1841" s="114">
        <v>28010</v>
      </c>
      <c r="H1841" s="113" t="s">
        <v>16230</v>
      </c>
      <c r="I1841" s="113" t="s">
        <v>9866</v>
      </c>
      <c r="J1841" s="113" t="s">
        <v>9872</v>
      </c>
      <c r="K1841" s="113" t="s">
        <v>20668</v>
      </c>
      <c r="L1841" s="113">
        <v>0</v>
      </c>
      <c r="M1841" s="113" t="s">
        <v>46423</v>
      </c>
      <c r="O1841" s="113" t="s">
        <v>14988</v>
      </c>
      <c r="P1841" s="113" t="s">
        <v>20669</v>
      </c>
      <c r="Q1841" s="113" t="s">
        <v>20670</v>
      </c>
      <c r="R1841" s="113">
        <v>15</v>
      </c>
      <c r="S1841" s="113" t="s">
        <v>13</v>
      </c>
      <c r="T1841" s="113" t="s">
        <v>20671</v>
      </c>
      <c r="U1841" s="113" t="s">
        <v>20672</v>
      </c>
      <c r="V1841" s="114">
        <v>39038</v>
      </c>
      <c r="W1841" s="114">
        <v>38808</v>
      </c>
      <c r="X1841" s="113" t="s">
        <v>20673</v>
      </c>
      <c r="Y1841" s="114">
        <v>39353</v>
      </c>
      <c r="Z1841" s="114">
        <v>39356</v>
      </c>
      <c r="AA1841" s="113">
        <v>22</v>
      </c>
      <c r="AB1841" s="113" t="s">
        <v>25</v>
      </c>
      <c r="AC1841" s="113">
        <v>34</v>
      </c>
      <c r="AD1841" s="113" t="s">
        <v>18</v>
      </c>
      <c r="AE1841" s="114">
        <v>44835</v>
      </c>
      <c r="AF1841" s="113">
        <v>17</v>
      </c>
      <c r="AG1841" s="113">
        <v>4</v>
      </c>
      <c r="AH1841" s="113" t="s">
        <v>16226</v>
      </c>
      <c r="AI1841" s="117" t="s">
        <v>9891</v>
      </c>
      <c r="AK1841" s="114">
        <v>43831</v>
      </c>
      <c r="AL1841" s="113">
        <v>40</v>
      </c>
      <c r="AM1841" s="113" t="s">
        <v>9870</v>
      </c>
      <c r="AN1841" s="113" t="s">
        <v>16802</v>
      </c>
      <c r="AO1841" s="113" t="s">
        <v>53</v>
      </c>
      <c r="AP1841" s="113">
        <v>2011</v>
      </c>
      <c r="AQ1841" s="113" t="s">
        <v>5236</v>
      </c>
      <c r="AR1841" s="113" t="s">
        <v>20674</v>
      </c>
      <c r="AS1841" s="113" t="s">
        <v>14</v>
      </c>
      <c r="AT1841" s="113" t="s">
        <v>14</v>
      </c>
      <c r="AU1841" s="113" t="s">
        <v>16229</v>
      </c>
      <c r="AV1841" s="113" t="s">
        <v>14</v>
      </c>
      <c r="AW1841" s="113" t="s">
        <v>14</v>
      </c>
    </row>
    <row r="1842" spans="1:49">
      <c r="A1842" s="116" t="s">
        <v>6871</v>
      </c>
      <c r="C1842" s="113" t="s">
        <v>2256</v>
      </c>
      <c r="F1842" s="113" t="s">
        <v>8</v>
      </c>
      <c r="G1842" s="114">
        <v>28012</v>
      </c>
      <c r="H1842" s="113" t="s">
        <v>16218</v>
      </c>
      <c r="I1842" s="113" t="s">
        <v>9866</v>
      </c>
      <c r="J1842" s="113" t="s">
        <v>9872</v>
      </c>
      <c r="K1842" s="113" t="s">
        <v>19892</v>
      </c>
      <c r="L1842" s="113">
        <v>85256029774</v>
      </c>
      <c r="M1842" s="113" t="s">
        <v>46032</v>
      </c>
      <c r="O1842" s="113" t="s">
        <v>11434</v>
      </c>
      <c r="P1842" s="113" t="s">
        <v>19893</v>
      </c>
      <c r="Q1842" s="113" t="s">
        <v>19894</v>
      </c>
      <c r="R1842" s="113">
        <v>15</v>
      </c>
      <c r="S1842" s="113" t="s">
        <v>13</v>
      </c>
      <c r="T1842" s="113" t="s">
        <v>19895</v>
      </c>
      <c r="U1842" s="113" t="s">
        <v>19896</v>
      </c>
      <c r="V1842" s="114">
        <v>40210</v>
      </c>
      <c r="W1842" s="114">
        <v>40179</v>
      </c>
      <c r="X1842" s="113" t="s">
        <v>19897</v>
      </c>
      <c r="Y1842" s="114">
        <v>40906</v>
      </c>
      <c r="Z1842" s="114">
        <v>40909</v>
      </c>
      <c r="AA1842" s="113">
        <v>21</v>
      </c>
      <c r="AB1842" s="113" t="s">
        <v>24</v>
      </c>
      <c r="AC1842" s="113">
        <v>24</v>
      </c>
      <c r="AD1842" s="113" t="s">
        <v>47</v>
      </c>
      <c r="AE1842" s="114">
        <v>44652</v>
      </c>
      <c r="AF1842" s="113">
        <v>17</v>
      </c>
      <c r="AG1842" s="113">
        <v>3</v>
      </c>
      <c r="AH1842" s="113" t="s">
        <v>16263</v>
      </c>
      <c r="AI1842" s="117" t="s">
        <v>16325</v>
      </c>
      <c r="AK1842" s="114">
        <v>45302</v>
      </c>
      <c r="AL1842" s="113">
        <v>15</v>
      </c>
      <c r="AM1842" s="113" t="s">
        <v>9885</v>
      </c>
      <c r="AN1842" s="113" t="s">
        <v>17932</v>
      </c>
      <c r="AO1842" s="113" t="s">
        <v>185</v>
      </c>
      <c r="AP1842" s="113">
        <v>1999</v>
      </c>
      <c r="AQ1842" s="113" t="s">
        <v>8</v>
      </c>
      <c r="AR1842" s="113" t="s">
        <v>19898</v>
      </c>
      <c r="AS1842" s="113" t="s">
        <v>14</v>
      </c>
      <c r="AT1842" s="113" t="s">
        <v>14</v>
      </c>
      <c r="AU1842" s="113" t="s">
        <v>16229</v>
      </c>
      <c r="AV1842" s="113" t="s">
        <v>14</v>
      </c>
    </row>
    <row r="1843" spans="1:49">
      <c r="A1843" s="116" t="s">
        <v>3873</v>
      </c>
      <c r="B1843" s="113">
        <v>570027744</v>
      </c>
      <c r="C1843" s="113" t="s">
        <v>3874</v>
      </c>
      <c r="E1843" s="113" t="s">
        <v>34</v>
      </c>
      <c r="F1843" s="113" t="s">
        <v>8</v>
      </c>
      <c r="G1843" s="114">
        <v>28013</v>
      </c>
      <c r="H1843" s="113" t="s">
        <v>16218</v>
      </c>
      <c r="I1843" s="113" t="s">
        <v>9866</v>
      </c>
      <c r="J1843" s="113" t="s">
        <v>9872</v>
      </c>
      <c r="K1843" s="113" t="s">
        <v>39425</v>
      </c>
      <c r="L1843" s="113">
        <v>82348824686</v>
      </c>
      <c r="M1843" s="113" t="s">
        <v>39426</v>
      </c>
      <c r="O1843" s="113" t="s">
        <v>11658</v>
      </c>
      <c r="P1843" s="113" t="s">
        <v>39427</v>
      </c>
      <c r="Q1843" s="113" t="s">
        <v>39428</v>
      </c>
      <c r="R1843" s="113">
        <v>15</v>
      </c>
      <c r="S1843" s="113" t="s">
        <v>13</v>
      </c>
      <c r="T1843" s="113" t="s">
        <v>39429</v>
      </c>
      <c r="U1843" s="113" t="s">
        <v>39430</v>
      </c>
      <c r="V1843" s="114">
        <v>43040</v>
      </c>
      <c r="W1843" s="114">
        <v>39083</v>
      </c>
      <c r="X1843" s="113" t="s">
        <v>39431</v>
      </c>
      <c r="Y1843" s="114">
        <v>39720</v>
      </c>
      <c r="Z1843" s="114">
        <v>39722</v>
      </c>
      <c r="AA1843" s="113">
        <v>21</v>
      </c>
      <c r="AB1843" s="113" t="s">
        <v>24</v>
      </c>
      <c r="AC1843" s="113">
        <v>32</v>
      </c>
      <c r="AD1843" s="113" t="s">
        <v>84</v>
      </c>
      <c r="AE1843" s="114">
        <v>43556</v>
      </c>
      <c r="AF1843" s="113">
        <v>12</v>
      </c>
      <c r="AG1843" s="113">
        <v>3</v>
      </c>
      <c r="AH1843" s="113" t="s">
        <v>16263</v>
      </c>
      <c r="AI1843" s="117" t="s">
        <v>3875</v>
      </c>
      <c r="AK1843" s="114">
        <v>42746</v>
      </c>
      <c r="AL1843" s="113">
        <v>40</v>
      </c>
      <c r="AM1843" s="113" t="s">
        <v>9870</v>
      </c>
      <c r="AN1843" s="113" t="s">
        <v>16399</v>
      </c>
      <c r="AO1843" s="113" t="s">
        <v>169</v>
      </c>
      <c r="AP1843" s="113">
        <v>2013</v>
      </c>
      <c r="AQ1843" s="113" t="s">
        <v>8</v>
      </c>
      <c r="AR1843" s="113" t="s">
        <v>39432</v>
      </c>
      <c r="AS1843" s="113" t="s">
        <v>14</v>
      </c>
      <c r="AT1843" s="113" t="s">
        <v>14</v>
      </c>
      <c r="AU1843" s="113" t="s">
        <v>16229</v>
      </c>
      <c r="AV1843" s="113" t="s">
        <v>14</v>
      </c>
      <c r="AW1843" s="113" t="s">
        <v>14</v>
      </c>
    </row>
    <row r="1844" spans="1:49">
      <c r="A1844" s="116" t="s">
        <v>2721</v>
      </c>
      <c r="B1844" s="113">
        <v>570013887</v>
      </c>
      <c r="C1844" s="113" t="s">
        <v>1732</v>
      </c>
      <c r="E1844" s="113" t="s">
        <v>3617</v>
      </c>
      <c r="F1844" s="113" t="s">
        <v>8</v>
      </c>
      <c r="G1844" s="114">
        <v>28014</v>
      </c>
      <c r="H1844" s="113" t="s">
        <v>16218</v>
      </c>
      <c r="I1844" s="113" t="s">
        <v>10007</v>
      </c>
      <c r="J1844" s="113" t="s">
        <v>9872</v>
      </c>
      <c r="K1844" s="113" t="s">
        <v>40894</v>
      </c>
      <c r="L1844" s="113">
        <v>85395054755</v>
      </c>
      <c r="M1844" s="113" t="s">
        <v>13637</v>
      </c>
      <c r="O1844" s="113" t="s">
        <v>13638</v>
      </c>
      <c r="P1844" s="113" t="s">
        <v>40895</v>
      </c>
      <c r="Q1844" s="113" t="s">
        <v>40896</v>
      </c>
      <c r="R1844" s="113">
        <v>15</v>
      </c>
      <c r="S1844" s="113" t="s">
        <v>13</v>
      </c>
      <c r="T1844" s="113" t="s">
        <v>40897</v>
      </c>
      <c r="U1844" s="113" t="s">
        <v>40898</v>
      </c>
      <c r="V1844" s="114">
        <v>37557</v>
      </c>
      <c r="W1844" s="114">
        <v>37591</v>
      </c>
      <c r="X1844" s="113" t="s">
        <v>40899</v>
      </c>
      <c r="Y1844" s="114">
        <v>37945</v>
      </c>
      <c r="Z1844" s="114">
        <v>37956</v>
      </c>
      <c r="AA1844" s="113">
        <v>23</v>
      </c>
      <c r="AB1844" s="113" t="s">
        <v>78</v>
      </c>
      <c r="AC1844" s="113">
        <v>34</v>
      </c>
      <c r="AD1844" s="113" t="s">
        <v>18</v>
      </c>
      <c r="AE1844" s="114">
        <v>45017</v>
      </c>
      <c r="AF1844" s="113">
        <v>18</v>
      </c>
      <c r="AG1844" s="113">
        <v>5</v>
      </c>
      <c r="AH1844" s="113" t="s">
        <v>9913</v>
      </c>
      <c r="AI1844" s="117" t="s">
        <v>754</v>
      </c>
      <c r="AJ1844" s="113" t="s">
        <v>45514</v>
      </c>
      <c r="AK1844" s="114">
        <v>45120</v>
      </c>
      <c r="AL1844" s="113">
        <v>40</v>
      </c>
      <c r="AM1844" s="113" t="s">
        <v>9870</v>
      </c>
      <c r="AN1844" s="113" t="s">
        <v>19451</v>
      </c>
      <c r="AO1844" s="113" t="s">
        <v>1140</v>
      </c>
      <c r="AP1844" s="113">
        <v>2011</v>
      </c>
      <c r="AQ1844" s="113" t="s">
        <v>8</v>
      </c>
      <c r="AR1844" s="113" t="s">
        <v>40900</v>
      </c>
      <c r="AS1844" s="113" t="s">
        <v>14</v>
      </c>
      <c r="AT1844" s="113" t="s">
        <v>14</v>
      </c>
      <c r="AU1844" s="113" t="s">
        <v>16229</v>
      </c>
      <c r="AV1844" s="113" t="s">
        <v>14</v>
      </c>
      <c r="AW1844" s="113" t="s">
        <v>14</v>
      </c>
    </row>
    <row r="1845" spans="1:49">
      <c r="A1845" s="116" t="s">
        <v>4119</v>
      </c>
      <c r="B1845" s="113">
        <v>570020261</v>
      </c>
      <c r="C1845" s="113" t="s">
        <v>4120</v>
      </c>
      <c r="E1845" s="113" t="s">
        <v>34</v>
      </c>
      <c r="F1845" s="113" t="s">
        <v>8</v>
      </c>
      <c r="G1845" s="114">
        <v>28014</v>
      </c>
      <c r="H1845" s="113" t="s">
        <v>16218</v>
      </c>
      <c r="I1845" s="113" t="s">
        <v>9866</v>
      </c>
      <c r="J1845" s="113" t="s">
        <v>9872</v>
      </c>
      <c r="K1845" s="113" t="s">
        <v>39869</v>
      </c>
      <c r="L1845" s="113">
        <v>81245716233</v>
      </c>
      <c r="M1845" s="113" t="s">
        <v>39870</v>
      </c>
      <c r="O1845" s="113" t="s">
        <v>11669</v>
      </c>
      <c r="P1845" s="113" t="s">
        <v>39871</v>
      </c>
      <c r="Q1845" s="113" t="s">
        <v>39872</v>
      </c>
      <c r="R1845" s="113">
        <v>15</v>
      </c>
      <c r="S1845" s="113" t="s">
        <v>13</v>
      </c>
      <c r="T1845" s="113" t="s">
        <v>39873</v>
      </c>
      <c r="U1845" s="113" t="s">
        <v>39874</v>
      </c>
      <c r="V1845" s="114">
        <v>38852</v>
      </c>
      <c r="W1845" s="114">
        <v>38808</v>
      </c>
      <c r="X1845" s="113" t="s">
        <v>39875</v>
      </c>
      <c r="Y1845" s="114">
        <v>39230</v>
      </c>
      <c r="Z1845" s="114">
        <v>39234</v>
      </c>
      <c r="AA1845" s="113">
        <v>21</v>
      </c>
      <c r="AB1845" s="113" t="s">
        <v>24</v>
      </c>
      <c r="AC1845" s="113">
        <v>34</v>
      </c>
      <c r="AD1845" s="113" t="s">
        <v>18</v>
      </c>
      <c r="AE1845" s="114">
        <v>45017</v>
      </c>
      <c r="AF1845" s="113">
        <v>12</v>
      </c>
      <c r="AG1845" s="113">
        <v>0</v>
      </c>
      <c r="AH1845" s="113" t="s">
        <v>9913</v>
      </c>
      <c r="AI1845" s="117" t="s">
        <v>5821</v>
      </c>
      <c r="AJ1845" s="113" t="s">
        <v>45514</v>
      </c>
      <c r="AK1845" s="114">
        <v>44671</v>
      </c>
      <c r="AL1845" s="113">
        <v>40</v>
      </c>
      <c r="AM1845" s="113" t="s">
        <v>9870</v>
      </c>
      <c r="AN1845" s="113" t="s">
        <v>16399</v>
      </c>
      <c r="AO1845" s="113" t="s">
        <v>169</v>
      </c>
      <c r="AP1845" s="113">
        <v>2010</v>
      </c>
      <c r="AQ1845" s="113" t="s">
        <v>8</v>
      </c>
      <c r="AR1845" s="113" t="s">
        <v>26958</v>
      </c>
      <c r="AS1845" s="113" t="s">
        <v>14</v>
      </c>
      <c r="AT1845" s="113" t="s">
        <v>14</v>
      </c>
      <c r="AU1845" s="113" t="s">
        <v>16229</v>
      </c>
      <c r="AV1845" s="113" t="s">
        <v>14</v>
      </c>
      <c r="AW1845" s="113" t="s">
        <v>14</v>
      </c>
    </row>
    <row r="1846" spans="1:49">
      <c r="A1846" s="116" t="s">
        <v>7981</v>
      </c>
      <c r="B1846" s="113">
        <v>570028813</v>
      </c>
      <c r="C1846" s="113" t="s">
        <v>7982</v>
      </c>
      <c r="E1846" s="113" t="s">
        <v>41</v>
      </c>
      <c r="F1846" s="113" t="s">
        <v>1013</v>
      </c>
      <c r="G1846" s="114">
        <v>28016</v>
      </c>
      <c r="H1846" s="113" t="s">
        <v>16230</v>
      </c>
      <c r="I1846" s="113" t="s">
        <v>9866</v>
      </c>
      <c r="J1846" s="113" t="s">
        <v>9872</v>
      </c>
      <c r="K1846" s="113" t="s">
        <v>26687</v>
      </c>
      <c r="L1846" s="113">
        <v>85222356216</v>
      </c>
      <c r="M1846" s="113" t="s">
        <v>26688</v>
      </c>
      <c r="O1846" s="113" t="s">
        <v>15869</v>
      </c>
      <c r="P1846" s="113" t="s">
        <v>26689</v>
      </c>
      <c r="Q1846" s="113" t="s">
        <v>26690</v>
      </c>
      <c r="R1846" s="113">
        <v>15</v>
      </c>
      <c r="S1846" s="113" t="s">
        <v>13</v>
      </c>
      <c r="T1846" s="113" t="s">
        <v>26691</v>
      </c>
      <c r="U1846" s="113" t="s">
        <v>26692</v>
      </c>
      <c r="V1846" s="114">
        <v>39387</v>
      </c>
      <c r="W1846" s="114">
        <v>39083</v>
      </c>
      <c r="X1846" s="113" t="s">
        <v>26693</v>
      </c>
      <c r="Y1846" s="114">
        <v>39720</v>
      </c>
      <c r="Z1846" s="114">
        <v>39722</v>
      </c>
      <c r="AA1846" s="113">
        <v>22</v>
      </c>
      <c r="AB1846" s="113" t="s">
        <v>25</v>
      </c>
      <c r="AC1846" s="113">
        <v>33</v>
      </c>
      <c r="AD1846" s="113" t="s">
        <v>10</v>
      </c>
      <c r="AE1846" s="114">
        <v>44652</v>
      </c>
      <c r="AF1846" s="113">
        <v>16</v>
      </c>
      <c r="AG1846" s="113">
        <v>3</v>
      </c>
      <c r="AH1846" s="113" t="s">
        <v>16226</v>
      </c>
      <c r="AI1846" s="117" t="s">
        <v>9891</v>
      </c>
      <c r="AK1846" s="114">
        <v>45054</v>
      </c>
      <c r="AL1846" s="113">
        <v>40</v>
      </c>
      <c r="AM1846" s="113" t="s">
        <v>9870</v>
      </c>
      <c r="AN1846" s="113" t="s">
        <v>16736</v>
      </c>
      <c r="AO1846" s="113" t="s">
        <v>326</v>
      </c>
      <c r="AP1846" s="113">
        <v>2019</v>
      </c>
      <c r="AQ1846" s="113" t="s">
        <v>5236</v>
      </c>
      <c r="AR1846" s="113" t="s">
        <v>17218</v>
      </c>
      <c r="AS1846" s="113" t="s">
        <v>14</v>
      </c>
      <c r="AT1846" s="113" t="s">
        <v>14</v>
      </c>
      <c r="AU1846" s="113" t="s">
        <v>16229</v>
      </c>
      <c r="AV1846" s="113" t="s">
        <v>14</v>
      </c>
    </row>
    <row r="1847" spans="1:49">
      <c r="A1847" s="116" t="s">
        <v>3288</v>
      </c>
      <c r="B1847" s="113">
        <v>570013579</v>
      </c>
      <c r="C1847" s="113" t="s">
        <v>366</v>
      </c>
      <c r="E1847" s="113" t="s">
        <v>831</v>
      </c>
      <c r="F1847" s="113" t="s">
        <v>37</v>
      </c>
      <c r="G1847" s="114">
        <v>28018</v>
      </c>
      <c r="H1847" s="113" t="s">
        <v>16230</v>
      </c>
      <c r="I1847" s="113" t="s">
        <v>9866</v>
      </c>
      <c r="J1847" s="113" t="s">
        <v>9872</v>
      </c>
      <c r="K1847" s="113" t="s">
        <v>26164</v>
      </c>
      <c r="L1847" s="113">
        <v>8124174785</v>
      </c>
      <c r="M1847" s="113" t="s">
        <v>26165</v>
      </c>
      <c r="O1847" s="113" t="s">
        <v>26166</v>
      </c>
      <c r="P1847" s="113" t="s">
        <v>26167</v>
      </c>
      <c r="Q1847" s="113" t="s">
        <v>26168</v>
      </c>
      <c r="R1847" s="113">
        <v>15</v>
      </c>
      <c r="S1847" s="113" t="s">
        <v>13</v>
      </c>
      <c r="T1847" s="113" t="s">
        <v>26169</v>
      </c>
      <c r="U1847" s="113" t="s">
        <v>26170</v>
      </c>
      <c r="V1847" s="114">
        <v>37065</v>
      </c>
      <c r="W1847" s="114">
        <v>37073</v>
      </c>
      <c r="X1847" s="113" t="s">
        <v>26171</v>
      </c>
      <c r="Y1847" s="114">
        <v>37565</v>
      </c>
      <c r="Z1847" s="114">
        <v>37561</v>
      </c>
      <c r="AA1847" s="113">
        <v>21</v>
      </c>
      <c r="AB1847" s="113" t="s">
        <v>24</v>
      </c>
      <c r="AC1847" s="113">
        <v>32</v>
      </c>
      <c r="AD1847" s="113" t="s">
        <v>84</v>
      </c>
      <c r="AE1847" s="114">
        <v>44105</v>
      </c>
      <c r="AF1847" s="113">
        <v>14</v>
      </c>
      <c r="AG1847" s="113">
        <v>3</v>
      </c>
      <c r="AH1847" s="113" t="s">
        <v>16263</v>
      </c>
      <c r="AI1847" s="117" t="s">
        <v>16264</v>
      </c>
      <c r="AK1847" s="114">
        <v>45302</v>
      </c>
      <c r="AL1847" s="113">
        <v>40</v>
      </c>
      <c r="AM1847" s="113" t="s">
        <v>9870</v>
      </c>
      <c r="AN1847" s="113" t="s">
        <v>18149</v>
      </c>
      <c r="AO1847" s="113" t="s">
        <v>629</v>
      </c>
      <c r="AP1847" s="113">
        <v>2015</v>
      </c>
      <c r="AQ1847" s="113" t="s">
        <v>2884</v>
      </c>
      <c r="AR1847" s="113" t="s">
        <v>16788</v>
      </c>
      <c r="AS1847" s="113" t="s">
        <v>14</v>
      </c>
      <c r="AT1847" s="113" t="s">
        <v>14</v>
      </c>
      <c r="AU1847" s="113" t="s">
        <v>16229</v>
      </c>
      <c r="AV1847" s="113" t="s">
        <v>14</v>
      </c>
    </row>
    <row r="1848" spans="1:49">
      <c r="A1848" s="116" t="s">
        <v>6551</v>
      </c>
      <c r="C1848" s="113" t="s">
        <v>6552</v>
      </c>
      <c r="E1848" s="113" t="s">
        <v>17</v>
      </c>
      <c r="F1848" s="113" t="s">
        <v>8</v>
      </c>
      <c r="G1848" s="114">
        <v>28019</v>
      </c>
      <c r="H1848" s="113" t="s">
        <v>16230</v>
      </c>
      <c r="I1848" s="113" t="s">
        <v>9866</v>
      </c>
      <c r="J1848" s="113" t="s">
        <v>9872</v>
      </c>
      <c r="K1848" s="113" t="s">
        <v>31853</v>
      </c>
      <c r="L1848" s="113">
        <v>81355038879</v>
      </c>
      <c r="M1848" s="113" t="s">
        <v>13294</v>
      </c>
      <c r="O1848" s="113" t="s">
        <v>31854</v>
      </c>
      <c r="P1848" s="113" t="s">
        <v>31855</v>
      </c>
      <c r="Q1848" s="113" t="s">
        <v>31856</v>
      </c>
      <c r="R1848" s="113">
        <v>15</v>
      </c>
      <c r="S1848" s="113" t="s">
        <v>13</v>
      </c>
      <c r="T1848" s="113" t="s">
        <v>31857</v>
      </c>
      <c r="U1848" s="113" t="s">
        <v>31858</v>
      </c>
      <c r="V1848" s="114">
        <v>40581</v>
      </c>
      <c r="W1848" s="114">
        <v>40544</v>
      </c>
      <c r="X1848" s="113" t="s">
        <v>31859</v>
      </c>
      <c r="Y1848" s="114">
        <v>41271</v>
      </c>
      <c r="Z1848" s="114">
        <v>41275</v>
      </c>
      <c r="AA1848" s="113">
        <v>31</v>
      </c>
      <c r="AB1848" s="113" t="s">
        <v>9</v>
      </c>
      <c r="AC1848" s="113">
        <v>34</v>
      </c>
      <c r="AD1848" s="113" t="s">
        <v>18</v>
      </c>
      <c r="AE1848" s="114">
        <v>45200</v>
      </c>
      <c r="AF1848" s="113">
        <v>12</v>
      </c>
      <c r="AG1848" s="113">
        <v>9</v>
      </c>
      <c r="AH1848" s="113" t="s">
        <v>16226</v>
      </c>
      <c r="AI1848" s="117" t="s">
        <v>11777</v>
      </c>
      <c r="AK1848" s="114">
        <v>44200</v>
      </c>
      <c r="AL1848" s="113">
        <v>40</v>
      </c>
      <c r="AM1848" s="113" t="s">
        <v>9870</v>
      </c>
      <c r="AN1848" s="113" t="s">
        <v>28695</v>
      </c>
      <c r="AO1848" s="113" t="s">
        <v>5984</v>
      </c>
      <c r="AP1848" s="113">
        <v>2000</v>
      </c>
      <c r="AQ1848" s="113" t="s">
        <v>8</v>
      </c>
      <c r="AR1848" s="113" t="s">
        <v>16256</v>
      </c>
      <c r="AS1848" s="113" t="s">
        <v>14</v>
      </c>
      <c r="AT1848" s="113" t="s">
        <v>14</v>
      </c>
      <c r="AU1848" s="113" t="s">
        <v>16229</v>
      </c>
      <c r="AV1848" s="113" t="s">
        <v>14</v>
      </c>
      <c r="AW1848" s="113" t="s">
        <v>14</v>
      </c>
    </row>
    <row r="1849" spans="1:49">
      <c r="A1849" s="116" t="s">
        <v>8537</v>
      </c>
      <c r="B1849" s="113">
        <v>570021144</v>
      </c>
      <c r="C1849" s="113" t="s">
        <v>8538</v>
      </c>
      <c r="E1849" s="113" t="s">
        <v>1788</v>
      </c>
      <c r="F1849" s="113" t="s">
        <v>877</v>
      </c>
      <c r="G1849" s="114">
        <v>28021</v>
      </c>
      <c r="H1849" s="113" t="s">
        <v>16230</v>
      </c>
      <c r="I1849" s="113" t="s">
        <v>9866</v>
      </c>
      <c r="J1849" s="113" t="s">
        <v>9872</v>
      </c>
      <c r="K1849" s="113" t="s">
        <v>21107</v>
      </c>
      <c r="L1849" s="113">
        <v>82250791599</v>
      </c>
      <c r="M1849" s="113" t="s">
        <v>14524</v>
      </c>
      <c r="O1849" s="113" t="s">
        <v>14525</v>
      </c>
      <c r="P1849" s="113" t="s">
        <v>21108</v>
      </c>
      <c r="Q1849" s="113" t="s">
        <v>21109</v>
      </c>
      <c r="R1849" s="113">
        <v>15</v>
      </c>
      <c r="S1849" s="113" t="s">
        <v>13</v>
      </c>
      <c r="T1849" s="113" t="s">
        <v>21110</v>
      </c>
      <c r="U1849" s="113" t="s">
        <v>21111</v>
      </c>
      <c r="V1849" s="114">
        <v>39038</v>
      </c>
      <c r="W1849" s="114">
        <v>38808</v>
      </c>
      <c r="X1849" s="113" t="s">
        <v>21112</v>
      </c>
      <c r="Y1849" s="114">
        <v>39353</v>
      </c>
      <c r="Z1849" s="114">
        <v>39356</v>
      </c>
      <c r="AA1849" s="113">
        <v>31</v>
      </c>
      <c r="AB1849" s="113" t="s">
        <v>9</v>
      </c>
      <c r="AC1849" s="113">
        <v>41</v>
      </c>
      <c r="AD1849" s="113" t="s">
        <v>52</v>
      </c>
      <c r="AE1849" s="114">
        <v>44470</v>
      </c>
      <c r="AF1849" s="113">
        <v>17</v>
      </c>
      <c r="AG1849" s="113">
        <v>9</v>
      </c>
      <c r="AH1849" s="113" t="s">
        <v>16226</v>
      </c>
      <c r="AI1849" s="117" t="s">
        <v>9901</v>
      </c>
      <c r="AK1849" s="114">
        <v>45200</v>
      </c>
      <c r="AL1849" s="113">
        <v>40</v>
      </c>
      <c r="AM1849" s="113" t="s">
        <v>9870</v>
      </c>
      <c r="AN1849" s="113" t="s">
        <v>17641</v>
      </c>
      <c r="AO1849" s="113" t="s">
        <v>625</v>
      </c>
      <c r="AP1849" s="113">
        <v>2001</v>
      </c>
      <c r="AQ1849" s="113" t="s">
        <v>5236</v>
      </c>
      <c r="AR1849" s="113" t="s">
        <v>21113</v>
      </c>
      <c r="AS1849" s="113" t="s">
        <v>14</v>
      </c>
      <c r="AT1849" s="113" t="s">
        <v>14</v>
      </c>
      <c r="AU1849" s="113" t="s">
        <v>16229</v>
      </c>
      <c r="AV1849" s="113" t="s">
        <v>14</v>
      </c>
    </row>
    <row r="1850" spans="1:49">
      <c r="A1850" s="116" t="s">
        <v>3551</v>
      </c>
      <c r="C1850" s="113" t="s">
        <v>3552</v>
      </c>
      <c r="E1850" s="113" t="s">
        <v>110</v>
      </c>
      <c r="F1850" s="113" t="s">
        <v>129</v>
      </c>
      <c r="G1850" s="114">
        <v>28021</v>
      </c>
      <c r="H1850" s="113" t="s">
        <v>16230</v>
      </c>
      <c r="I1850" s="113" t="s">
        <v>9866</v>
      </c>
      <c r="J1850" s="113" t="s">
        <v>9872</v>
      </c>
      <c r="K1850" s="113" t="s">
        <v>28794</v>
      </c>
      <c r="L1850" s="113">
        <v>85256688118</v>
      </c>
      <c r="M1850" s="113" t="s">
        <v>10040</v>
      </c>
      <c r="O1850" s="113" t="s">
        <v>10041</v>
      </c>
      <c r="P1850" s="113" t="s">
        <v>28795</v>
      </c>
      <c r="Q1850" s="113" t="s">
        <v>28796</v>
      </c>
      <c r="R1850" s="113">
        <v>15</v>
      </c>
      <c r="S1850" s="113" t="s">
        <v>13</v>
      </c>
      <c r="T1850" s="113" t="s">
        <v>28797</v>
      </c>
      <c r="U1850" s="113" t="s">
        <v>28798</v>
      </c>
      <c r="V1850" s="114">
        <v>40210</v>
      </c>
      <c r="W1850" s="114">
        <v>40179</v>
      </c>
      <c r="X1850" s="113" t="s">
        <v>28799</v>
      </c>
      <c r="Y1850" s="114">
        <v>40906</v>
      </c>
      <c r="Z1850" s="114">
        <v>40909</v>
      </c>
      <c r="AA1850" s="113">
        <v>31</v>
      </c>
      <c r="AB1850" s="113" t="s">
        <v>9</v>
      </c>
      <c r="AC1850" s="113">
        <v>34</v>
      </c>
      <c r="AD1850" s="113" t="s">
        <v>18</v>
      </c>
      <c r="AE1850" s="114">
        <v>43922</v>
      </c>
      <c r="AF1850" s="113">
        <v>10</v>
      </c>
      <c r="AG1850" s="113">
        <v>3</v>
      </c>
      <c r="AH1850" s="113" t="s">
        <v>16226</v>
      </c>
      <c r="AI1850" s="117" t="s">
        <v>28800</v>
      </c>
      <c r="AK1850" s="114">
        <v>44560</v>
      </c>
      <c r="AL1850" s="113">
        <v>40</v>
      </c>
      <c r="AM1850" s="113" t="s">
        <v>9870</v>
      </c>
      <c r="AN1850" s="113" t="s">
        <v>18417</v>
      </c>
      <c r="AO1850" s="113" t="s">
        <v>399</v>
      </c>
      <c r="AP1850" s="113">
        <v>2005</v>
      </c>
      <c r="AQ1850" s="113" t="s">
        <v>8</v>
      </c>
      <c r="AR1850" s="113" t="s">
        <v>28801</v>
      </c>
      <c r="AS1850" s="113" t="s">
        <v>14</v>
      </c>
      <c r="AT1850" s="113" t="s">
        <v>14</v>
      </c>
      <c r="AU1850" s="113" t="s">
        <v>16229</v>
      </c>
      <c r="AV1850" s="113" t="s">
        <v>14</v>
      </c>
    </row>
    <row r="1851" spans="1:49">
      <c r="A1851" s="116" t="s">
        <v>1296</v>
      </c>
      <c r="B1851" s="113">
        <v>10259288</v>
      </c>
      <c r="C1851" s="113" t="s">
        <v>1297</v>
      </c>
      <c r="E1851" s="113" t="s">
        <v>34</v>
      </c>
      <c r="F1851" s="113" t="s">
        <v>1298</v>
      </c>
      <c r="G1851" s="114">
        <v>28022</v>
      </c>
      <c r="H1851" s="113" t="s">
        <v>16230</v>
      </c>
      <c r="I1851" s="113" t="s">
        <v>9866</v>
      </c>
      <c r="J1851" s="113" t="s">
        <v>9872</v>
      </c>
      <c r="K1851" s="113" t="s">
        <v>44794</v>
      </c>
      <c r="L1851" s="113">
        <v>811454561</v>
      </c>
      <c r="M1851" s="113" t="s">
        <v>15520</v>
      </c>
      <c r="O1851" s="113" t="s">
        <v>15521</v>
      </c>
      <c r="P1851" s="113" t="s">
        <v>44795</v>
      </c>
      <c r="Q1851" s="113" t="s">
        <v>44796</v>
      </c>
      <c r="R1851" s="113">
        <v>15</v>
      </c>
      <c r="S1851" s="113" t="s">
        <v>13</v>
      </c>
      <c r="T1851" s="113" t="s">
        <v>44797</v>
      </c>
      <c r="U1851" s="113" t="s">
        <v>44798</v>
      </c>
      <c r="V1851" s="114">
        <v>35590</v>
      </c>
      <c r="W1851" s="114">
        <v>35490</v>
      </c>
      <c r="X1851" s="113" t="s">
        <v>44799</v>
      </c>
      <c r="Y1851" s="114">
        <v>35878</v>
      </c>
      <c r="Z1851" s="114">
        <v>35886</v>
      </c>
      <c r="AA1851" s="113">
        <v>21</v>
      </c>
      <c r="AB1851" s="113" t="s">
        <v>24</v>
      </c>
      <c r="AC1851" s="113">
        <v>41</v>
      </c>
      <c r="AD1851" s="113" t="s">
        <v>52</v>
      </c>
      <c r="AE1851" s="114">
        <v>44652</v>
      </c>
      <c r="AF1851" s="113">
        <v>20</v>
      </c>
      <c r="AG1851" s="113">
        <v>6</v>
      </c>
      <c r="AH1851" s="113" t="s">
        <v>9913</v>
      </c>
      <c r="AI1851" s="117" t="s">
        <v>7767</v>
      </c>
      <c r="AJ1851" s="113" t="s">
        <v>45514</v>
      </c>
      <c r="AK1851" s="114">
        <v>45120</v>
      </c>
      <c r="AL1851" s="113">
        <v>40</v>
      </c>
      <c r="AM1851" s="113" t="s">
        <v>9870</v>
      </c>
      <c r="AN1851" s="113" t="s">
        <v>16399</v>
      </c>
      <c r="AO1851" s="113" t="s">
        <v>169</v>
      </c>
      <c r="AP1851" s="113">
        <v>2007</v>
      </c>
      <c r="AQ1851" s="113" t="s">
        <v>8</v>
      </c>
      <c r="AR1851" s="113" t="s">
        <v>27096</v>
      </c>
      <c r="AS1851" s="113" t="s">
        <v>14</v>
      </c>
      <c r="AT1851" s="113" t="s">
        <v>14</v>
      </c>
      <c r="AU1851" s="113" t="s">
        <v>16229</v>
      </c>
      <c r="AV1851" s="113" t="s">
        <v>14</v>
      </c>
      <c r="AW1851" s="113" t="s">
        <v>14</v>
      </c>
    </row>
    <row r="1852" spans="1:49">
      <c r="A1852" s="116" t="s">
        <v>6153</v>
      </c>
      <c r="B1852" s="113">
        <v>570028802</v>
      </c>
      <c r="C1852" s="113" t="s">
        <v>1803</v>
      </c>
      <c r="E1852" s="113" t="s">
        <v>17</v>
      </c>
      <c r="F1852" s="113" t="s">
        <v>8</v>
      </c>
      <c r="G1852" s="114">
        <v>28026</v>
      </c>
      <c r="H1852" s="113" t="s">
        <v>16218</v>
      </c>
      <c r="I1852" s="113" t="s">
        <v>9866</v>
      </c>
      <c r="J1852" s="113" t="s">
        <v>9872</v>
      </c>
      <c r="K1852" s="113" t="s">
        <v>28573</v>
      </c>
      <c r="L1852" s="113">
        <v>85240013576</v>
      </c>
      <c r="M1852" s="113" t="s">
        <v>12937</v>
      </c>
      <c r="O1852" s="113" t="s">
        <v>12938</v>
      </c>
      <c r="P1852" s="113" t="s">
        <v>28574</v>
      </c>
      <c r="Q1852" s="113" t="s">
        <v>28575</v>
      </c>
      <c r="R1852" s="113">
        <v>15</v>
      </c>
      <c r="S1852" s="113" t="s">
        <v>13</v>
      </c>
      <c r="T1852" s="113" t="s">
        <v>28576</v>
      </c>
      <c r="U1852" s="113" t="s">
        <v>28577</v>
      </c>
      <c r="V1852" s="114">
        <v>39083</v>
      </c>
      <c r="W1852" s="114">
        <v>39083</v>
      </c>
      <c r="X1852" s="113" t="s">
        <v>28578</v>
      </c>
      <c r="Y1852" s="114">
        <v>39720</v>
      </c>
      <c r="Z1852" s="114">
        <v>39722</v>
      </c>
      <c r="AA1852" s="113">
        <v>31</v>
      </c>
      <c r="AB1852" s="113" t="s">
        <v>9</v>
      </c>
      <c r="AC1852" s="113">
        <v>34</v>
      </c>
      <c r="AD1852" s="113" t="s">
        <v>18</v>
      </c>
      <c r="AE1852" s="114">
        <v>43556</v>
      </c>
      <c r="AF1852" s="113">
        <v>15</v>
      </c>
      <c r="AG1852" s="113">
        <v>3</v>
      </c>
      <c r="AH1852" s="113" t="s">
        <v>16226</v>
      </c>
      <c r="AI1852" s="117" t="s">
        <v>10943</v>
      </c>
      <c r="AK1852" s="114">
        <v>44835</v>
      </c>
      <c r="AL1852" s="113">
        <v>40</v>
      </c>
      <c r="AM1852" s="113" t="s">
        <v>9870</v>
      </c>
      <c r="AN1852" s="113" t="s">
        <v>19451</v>
      </c>
      <c r="AO1852" s="113" t="s">
        <v>1140</v>
      </c>
      <c r="AP1852" s="113">
        <v>2002</v>
      </c>
      <c r="AQ1852" s="113" t="s">
        <v>8</v>
      </c>
      <c r="AR1852" s="113" t="s">
        <v>22099</v>
      </c>
      <c r="AS1852" s="113" t="s">
        <v>14</v>
      </c>
      <c r="AT1852" s="113" t="s">
        <v>14</v>
      </c>
      <c r="AU1852" s="113" t="s">
        <v>16229</v>
      </c>
      <c r="AV1852" s="113" t="s">
        <v>14</v>
      </c>
      <c r="AW1852" s="113" t="s">
        <v>14</v>
      </c>
    </row>
    <row r="1853" spans="1:49">
      <c r="A1853" s="116" t="s">
        <v>8394</v>
      </c>
      <c r="B1853" s="113">
        <v>570013852</v>
      </c>
      <c r="C1853" s="113" t="s">
        <v>8395</v>
      </c>
      <c r="E1853" s="113" t="s">
        <v>30</v>
      </c>
      <c r="F1853" s="113" t="s">
        <v>8</v>
      </c>
      <c r="G1853" s="114">
        <v>28033</v>
      </c>
      <c r="H1853" s="113" t="s">
        <v>16218</v>
      </c>
      <c r="I1853" s="113" t="s">
        <v>9866</v>
      </c>
      <c r="J1853" s="113" t="s">
        <v>9872</v>
      </c>
      <c r="K1853" s="113" t="s">
        <v>28030</v>
      </c>
      <c r="L1853" s="113">
        <v>85213109009</v>
      </c>
      <c r="M1853" s="113" t="s">
        <v>28031</v>
      </c>
      <c r="O1853" s="113" t="s">
        <v>28032</v>
      </c>
      <c r="P1853" s="113" t="s">
        <v>28033</v>
      </c>
      <c r="Q1853" s="113" t="s">
        <v>28034</v>
      </c>
      <c r="R1853" s="113">
        <v>15</v>
      </c>
      <c r="S1853" s="113" t="s">
        <v>13</v>
      </c>
      <c r="T1853" s="113" t="s">
        <v>28035</v>
      </c>
      <c r="U1853" s="113" t="s">
        <v>28036</v>
      </c>
      <c r="V1853" s="114">
        <v>37557</v>
      </c>
      <c r="W1853" s="114">
        <v>37561</v>
      </c>
      <c r="X1853" s="113" t="s">
        <v>28037</v>
      </c>
      <c r="Y1853" s="114">
        <v>37945</v>
      </c>
      <c r="Z1853" s="114">
        <v>37956</v>
      </c>
      <c r="AA1853" s="113">
        <v>31</v>
      </c>
      <c r="AB1853" s="113" t="s">
        <v>9</v>
      </c>
      <c r="AC1853" s="113">
        <v>41</v>
      </c>
      <c r="AD1853" s="113" t="s">
        <v>52</v>
      </c>
      <c r="AE1853" s="114">
        <v>43374</v>
      </c>
      <c r="AF1853" s="113">
        <v>15</v>
      </c>
      <c r="AG1853" s="113">
        <v>11</v>
      </c>
      <c r="AH1853" s="113" t="s">
        <v>16263</v>
      </c>
      <c r="AI1853" s="117" t="s">
        <v>75</v>
      </c>
      <c r="AK1853" s="114">
        <v>43418</v>
      </c>
      <c r="AL1853" s="113">
        <v>40</v>
      </c>
      <c r="AM1853" s="113" t="s">
        <v>9870</v>
      </c>
      <c r="AN1853" s="113" t="s">
        <v>18311</v>
      </c>
      <c r="AO1853" s="113" t="s">
        <v>480</v>
      </c>
      <c r="AP1853" s="113">
        <v>2002</v>
      </c>
      <c r="AQ1853" s="113" t="s">
        <v>8</v>
      </c>
      <c r="AR1853" s="113" t="s">
        <v>28038</v>
      </c>
      <c r="AS1853" s="113" t="s">
        <v>14</v>
      </c>
      <c r="AT1853" s="113" t="s">
        <v>14</v>
      </c>
      <c r="AU1853" s="113" t="s">
        <v>16229</v>
      </c>
      <c r="AV1853" s="113" t="s">
        <v>14</v>
      </c>
      <c r="AW1853" s="113" t="s">
        <v>14</v>
      </c>
    </row>
    <row r="1854" spans="1:49">
      <c r="A1854" s="116" t="s">
        <v>1161</v>
      </c>
      <c r="B1854" s="113">
        <v>570028871</v>
      </c>
      <c r="C1854" s="113" t="s">
        <v>1162</v>
      </c>
      <c r="E1854" s="113" t="s">
        <v>30</v>
      </c>
      <c r="F1854" s="113" t="s">
        <v>8</v>
      </c>
      <c r="G1854" s="114">
        <v>28033</v>
      </c>
      <c r="H1854" s="113" t="s">
        <v>16218</v>
      </c>
      <c r="I1854" s="113" t="s">
        <v>9866</v>
      </c>
      <c r="J1854" s="113" t="s">
        <v>9872</v>
      </c>
      <c r="K1854" s="113" t="s">
        <v>39017</v>
      </c>
      <c r="L1854" s="113">
        <v>85298165336</v>
      </c>
      <c r="M1854" s="113" t="s">
        <v>10975</v>
      </c>
      <c r="O1854" s="113" t="s">
        <v>39018</v>
      </c>
      <c r="P1854" s="113" t="s">
        <v>39019</v>
      </c>
      <c r="Q1854" s="113" t="s">
        <v>39020</v>
      </c>
      <c r="R1854" s="113">
        <v>15</v>
      </c>
      <c r="S1854" s="113" t="s">
        <v>13</v>
      </c>
      <c r="T1854" s="113" t="s">
        <v>39021</v>
      </c>
      <c r="U1854" s="113" t="s">
        <v>39022</v>
      </c>
      <c r="V1854" s="114">
        <v>39387</v>
      </c>
      <c r="W1854" s="114">
        <v>39083</v>
      </c>
      <c r="X1854" s="113" t="s">
        <v>39023</v>
      </c>
      <c r="Y1854" s="114">
        <v>39722</v>
      </c>
      <c r="Z1854" s="114">
        <v>39387</v>
      </c>
      <c r="AA1854" s="113">
        <v>21</v>
      </c>
      <c r="AB1854" s="113" t="s">
        <v>24</v>
      </c>
      <c r="AC1854" s="113">
        <v>34</v>
      </c>
      <c r="AD1854" s="113" t="s">
        <v>18</v>
      </c>
      <c r="AE1854" s="114">
        <v>44470</v>
      </c>
      <c r="AF1854" s="113">
        <v>15</v>
      </c>
      <c r="AG1854" s="113">
        <v>9</v>
      </c>
      <c r="AH1854" s="113" t="s">
        <v>16226</v>
      </c>
      <c r="AI1854" s="117" t="s">
        <v>9932</v>
      </c>
      <c r="AK1854" s="114">
        <v>44670</v>
      </c>
      <c r="AL1854" s="113">
        <v>40</v>
      </c>
      <c r="AM1854" s="113" t="s">
        <v>9870</v>
      </c>
      <c r="AN1854" s="113" t="s">
        <v>16317</v>
      </c>
      <c r="AO1854" s="113" t="s">
        <v>188</v>
      </c>
      <c r="AP1854" s="113">
        <v>2005</v>
      </c>
      <c r="AQ1854" s="113" t="s">
        <v>8</v>
      </c>
      <c r="AR1854" s="113" t="s">
        <v>28618</v>
      </c>
      <c r="AS1854" s="113" t="s">
        <v>14</v>
      </c>
      <c r="AT1854" s="113" t="s">
        <v>14</v>
      </c>
      <c r="AU1854" s="113" t="s">
        <v>16229</v>
      </c>
      <c r="AV1854" s="113" t="s">
        <v>14</v>
      </c>
      <c r="AW1854" s="113" t="s">
        <v>14</v>
      </c>
    </row>
    <row r="1855" spans="1:49">
      <c r="A1855" s="116" t="s">
        <v>3443</v>
      </c>
      <c r="B1855" s="113">
        <v>570021363</v>
      </c>
      <c r="C1855" s="113" t="s">
        <v>3444</v>
      </c>
      <c r="E1855" s="113" t="s">
        <v>223</v>
      </c>
      <c r="F1855" s="113" t="s">
        <v>204</v>
      </c>
      <c r="G1855" s="114">
        <v>28035</v>
      </c>
      <c r="H1855" s="113" t="s">
        <v>16230</v>
      </c>
      <c r="I1855" s="113" t="s">
        <v>9866</v>
      </c>
      <c r="J1855" s="113" t="s">
        <v>9872</v>
      </c>
      <c r="K1855" s="113" t="s">
        <v>23935</v>
      </c>
      <c r="L1855" s="113">
        <v>82238545441</v>
      </c>
      <c r="M1855" s="113" t="s">
        <v>14498</v>
      </c>
      <c r="O1855" s="113" t="s">
        <v>14499</v>
      </c>
      <c r="P1855" s="113" t="s">
        <v>23936</v>
      </c>
      <c r="Q1855" s="113" t="s">
        <v>23937</v>
      </c>
      <c r="R1855" s="113">
        <v>15</v>
      </c>
      <c r="S1855" s="113" t="s">
        <v>13</v>
      </c>
      <c r="T1855" s="113" t="s">
        <v>23938</v>
      </c>
      <c r="U1855" s="113" t="s">
        <v>23939</v>
      </c>
      <c r="V1855" s="114">
        <v>39038</v>
      </c>
      <c r="W1855" s="114">
        <v>38808</v>
      </c>
      <c r="X1855" s="113" t="s">
        <v>23940</v>
      </c>
      <c r="Y1855" s="114">
        <v>39353</v>
      </c>
      <c r="Z1855" s="114">
        <v>39356</v>
      </c>
      <c r="AA1855" s="113">
        <v>21</v>
      </c>
      <c r="AB1855" s="113" t="s">
        <v>24</v>
      </c>
      <c r="AC1855" s="113">
        <v>33</v>
      </c>
      <c r="AD1855" s="113" t="s">
        <v>10</v>
      </c>
      <c r="AE1855" s="114">
        <v>45200</v>
      </c>
      <c r="AF1855" s="113">
        <v>21</v>
      </c>
      <c r="AG1855" s="113">
        <v>11</v>
      </c>
      <c r="AH1855" s="113" t="s">
        <v>16226</v>
      </c>
      <c r="AI1855" s="117" t="s">
        <v>2025</v>
      </c>
      <c r="AK1855" s="114">
        <v>45200</v>
      </c>
      <c r="AL1855" s="113">
        <v>30</v>
      </c>
      <c r="AM1855" s="113" t="s">
        <v>9882</v>
      </c>
      <c r="AN1855" s="113" t="s">
        <v>16364</v>
      </c>
      <c r="AO1855" s="113" t="s">
        <v>100</v>
      </c>
      <c r="AP1855" s="113">
        <v>2013</v>
      </c>
      <c r="AQ1855" s="113" t="s">
        <v>5236</v>
      </c>
      <c r="AR1855" s="113" t="s">
        <v>16391</v>
      </c>
      <c r="AS1855" s="113" t="s">
        <v>14</v>
      </c>
      <c r="AT1855" s="113" t="s">
        <v>14</v>
      </c>
      <c r="AU1855" s="113" t="s">
        <v>16229</v>
      </c>
      <c r="AV1855" s="113" t="s">
        <v>14</v>
      </c>
      <c r="AW1855" s="113" t="s">
        <v>14</v>
      </c>
    </row>
    <row r="1856" spans="1:49">
      <c r="A1856" s="116" t="s">
        <v>6029</v>
      </c>
      <c r="B1856" s="113">
        <v>570027767</v>
      </c>
      <c r="C1856" s="113" t="s">
        <v>6030</v>
      </c>
      <c r="F1856" s="113" t="s">
        <v>8</v>
      </c>
      <c r="G1856" s="114">
        <v>28035</v>
      </c>
      <c r="H1856" s="113" t="s">
        <v>16230</v>
      </c>
      <c r="I1856" s="113" t="s">
        <v>9866</v>
      </c>
      <c r="J1856" s="113" t="s">
        <v>9872</v>
      </c>
      <c r="K1856" s="113" t="s">
        <v>32641</v>
      </c>
      <c r="L1856" s="113">
        <v>82190213045</v>
      </c>
      <c r="M1856" s="113" t="s">
        <v>32642</v>
      </c>
      <c r="O1856" s="113" t="s">
        <v>12142</v>
      </c>
      <c r="P1856" s="113" t="s">
        <v>32643</v>
      </c>
      <c r="Q1856" s="113" t="s">
        <v>32644</v>
      </c>
      <c r="R1856" s="113">
        <v>15</v>
      </c>
      <c r="S1856" s="113" t="s">
        <v>13</v>
      </c>
      <c r="T1856" s="113" t="s">
        <v>32645</v>
      </c>
      <c r="U1856" s="113" t="s">
        <v>32646</v>
      </c>
      <c r="V1856" s="114">
        <v>39387</v>
      </c>
      <c r="W1856" s="114">
        <v>39083</v>
      </c>
      <c r="X1856" s="113" t="s">
        <v>32647</v>
      </c>
      <c r="Y1856" s="114">
        <v>39720</v>
      </c>
      <c r="Z1856" s="114">
        <v>39722</v>
      </c>
      <c r="AA1856" s="113">
        <v>21</v>
      </c>
      <c r="AB1856" s="113" t="s">
        <v>24</v>
      </c>
      <c r="AC1856" s="113">
        <v>31</v>
      </c>
      <c r="AD1856" s="113" t="s">
        <v>9</v>
      </c>
      <c r="AE1856" s="114">
        <v>45017</v>
      </c>
      <c r="AF1856" s="113">
        <v>15</v>
      </c>
      <c r="AG1856" s="113">
        <v>3</v>
      </c>
      <c r="AH1856" s="113" t="s">
        <v>16263</v>
      </c>
      <c r="AI1856" s="117" t="s">
        <v>16325</v>
      </c>
      <c r="AK1856" s="114">
        <v>45302</v>
      </c>
      <c r="AL1856" s="113">
        <v>15</v>
      </c>
      <c r="AM1856" s="113" t="s">
        <v>9885</v>
      </c>
      <c r="AN1856" s="113" t="s">
        <v>20165</v>
      </c>
      <c r="AO1856" s="113" t="s">
        <v>1118</v>
      </c>
      <c r="AP1856" s="113">
        <v>1996</v>
      </c>
      <c r="AQ1856" s="113" t="s">
        <v>8</v>
      </c>
      <c r="AR1856" s="113" t="s">
        <v>18492</v>
      </c>
      <c r="AS1856" s="113" t="s">
        <v>14</v>
      </c>
      <c r="AT1856" s="113" t="s">
        <v>14</v>
      </c>
      <c r="AU1856" s="113" t="s">
        <v>16229</v>
      </c>
      <c r="AV1856" s="113" t="s">
        <v>14</v>
      </c>
    </row>
    <row r="1857" spans="1:49">
      <c r="A1857" s="116" t="s">
        <v>6039</v>
      </c>
      <c r="B1857" s="113">
        <v>570027758</v>
      </c>
      <c r="C1857" s="113" t="s">
        <v>6040</v>
      </c>
      <c r="E1857" s="113" t="s">
        <v>30</v>
      </c>
      <c r="F1857" s="113" t="s">
        <v>877</v>
      </c>
      <c r="G1857" s="114">
        <v>28037</v>
      </c>
      <c r="H1857" s="113" t="s">
        <v>16218</v>
      </c>
      <c r="I1857" s="113" t="s">
        <v>9866</v>
      </c>
      <c r="J1857" s="113" t="s">
        <v>9872</v>
      </c>
      <c r="K1857" s="113" t="s">
        <v>43337</v>
      </c>
      <c r="M1857" s="113" t="s">
        <v>14576</v>
      </c>
      <c r="O1857" s="113" t="s">
        <v>14577</v>
      </c>
      <c r="P1857" s="113" t="s">
        <v>43338</v>
      </c>
      <c r="Q1857" s="113" t="s">
        <v>43339</v>
      </c>
      <c r="R1857" s="113">
        <v>15</v>
      </c>
      <c r="S1857" s="113" t="s">
        <v>13</v>
      </c>
      <c r="T1857" s="113" t="s">
        <v>43340</v>
      </c>
      <c r="U1857" s="113" t="s">
        <v>43341</v>
      </c>
      <c r="V1857" s="114">
        <v>39387</v>
      </c>
      <c r="W1857" s="114">
        <v>39083</v>
      </c>
      <c r="X1857" s="113" t="s">
        <v>43342</v>
      </c>
      <c r="Y1857" s="114">
        <v>39720</v>
      </c>
      <c r="Z1857" s="114">
        <v>39722</v>
      </c>
      <c r="AA1857" s="113">
        <v>21</v>
      </c>
      <c r="AB1857" s="113" t="s">
        <v>24</v>
      </c>
      <c r="AC1857" s="113">
        <v>33</v>
      </c>
      <c r="AD1857" s="113" t="s">
        <v>10</v>
      </c>
      <c r="AE1857" s="114">
        <v>44835</v>
      </c>
      <c r="AF1857" s="113">
        <v>15</v>
      </c>
      <c r="AG1857" s="113">
        <v>9</v>
      </c>
      <c r="AH1857" s="113" t="s">
        <v>16263</v>
      </c>
      <c r="AI1857" s="117" t="s">
        <v>3954</v>
      </c>
      <c r="AK1857" s="114">
        <v>41913</v>
      </c>
      <c r="AL1857" s="113">
        <v>40</v>
      </c>
      <c r="AM1857" s="113" t="s">
        <v>9870</v>
      </c>
      <c r="AN1857" s="113" t="s">
        <v>16468</v>
      </c>
      <c r="AO1857" s="113" t="s">
        <v>31</v>
      </c>
      <c r="AP1857" s="113">
        <v>2013</v>
      </c>
      <c r="AQ1857" s="113" t="s">
        <v>8</v>
      </c>
      <c r="AR1857" s="113" t="s">
        <v>16487</v>
      </c>
      <c r="AS1857" s="113" t="s">
        <v>14</v>
      </c>
      <c r="AT1857" s="113" t="s">
        <v>14</v>
      </c>
      <c r="AU1857" s="113" t="s">
        <v>16229</v>
      </c>
      <c r="AV1857" s="113" t="s">
        <v>14</v>
      </c>
      <c r="AW1857" s="113" t="s">
        <v>14</v>
      </c>
    </row>
    <row r="1858" spans="1:49">
      <c r="A1858" s="116" t="s">
        <v>8069</v>
      </c>
      <c r="C1858" s="113" t="s">
        <v>8070</v>
      </c>
      <c r="E1858" s="113" t="s">
        <v>74</v>
      </c>
      <c r="F1858" s="113" t="s">
        <v>8</v>
      </c>
      <c r="G1858" s="114">
        <v>28037</v>
      </c>
      <c r="H1858" s="113" t="s">
        <v>16218</v>
      </c>
      <c r="I1858" s="113" t="s">
        <v>9866</v>
      </c>
      <c r="J1858" s="113" t="s">
        <v>9872</v>
      </c>
      <c r="K1858" s="113" t="s">
        <v>42361</v>
      </c>
      <c r="L1858" s="113">
        <v>82196200800</v>
      </c>
      <c r="M1858" s="113" t="s">
        <v>11337</v>
      </c>
      <c r="O1858" s="113" t="s">
        <v>11338</v>
      </c>
      <c r="P1858" s="113" t="s">
        <v>42362</v>
      </c>
      <c r="Q1858" s="113" t="s">
        <v>42363</v>
      </c>
      <c r="R1858" s="113">
        <v>15</v>
      </c>
      <c r="S1858" s="113" t="s">
        <v>13</v>
      </c>
      <c r="T1858" s="113" t="s">
        <v>42364</v>
      </c>
      <c r="U1858" s="113" t="s">
        <v>42365</v>
      </c>
      <c r="V1858" s="114">
        <v>41883</v>
      </c>
      <c r="W1858" s="114">
        <v>41883</v>
      </c>
      <c r="X1858" s="113" t="s">
        <v>42366</v>
      </c>
      <c r="Y1858" s="114">
        <v>42339</v>
      </c>
      <c r="Z1858" s="114">
        <v>42339</v>
      </c>
      <c r="AA1858" s="113">
        <v>22</v>
      </c>
      <c r="AB1858" s="113" t="s">
        <v>25</v>
      </c>
      <c r="AC1858" s="113">
        <v>32</v>
      </c>
      <c r="AD1858" s="113" t="s">
        <v>84</v>
      </c>
      <c r="AE1858" s="114">
        <v>45017</v>
      </c>
      <c r="AF1858" s="113">
        <v>16</v>
      </c>
      <c r="AG1858" s="113">
        <v>7</v>
      </c>
      <c r="AH1858" s="113" t="s">
        <v>16226</v>
      </c>
      <c r="AI1858" s="117" t="s">
        <v>9875</v>
      </c>
      <c r="AK1858" s="114">
        <v>44105</v>
      </c>
      <c r="AL1858" s="113">
        <v>40</v>
      </c>
      <c r="AM1858" s="113" t="s">
        <v>9870</v>
      </c>
      <c r="AN1858" s="113" t="s">
        <v>16670</v>
      </c>
      <c r="AO1858" s="113" t="s">
        <v>94</v>
      </c>
      <c r="AP1858" s="113">
        <v>2010</v>
      </c>
      <c r="AQ1858" s="113" t="s">
        <v>5236</v>
      </c>
      <c r="AR1858" s="113" t="s">
        <v>16928</v>
      </c>
      <c r="AS1858" s="113" t="s">
        <v>14</v>
      </c>
      <c r="AT1858" s="113" t="s">
        <v>14</v>
      </c>
      <c r="AU1858" s="113" t="s">
        <v>16229</v>
      </c>
      <c r="AV1858" s="113" t="s">
        <v>14</v>
      </c>
      <c r="AW1858" s="113" t="s">
        <v>14</v>
      </c>
    </row>
    <row r="1859" spans="1:49">
      <c r="A1859" s="116" t="s">
        <v>8047</v>
      </c>
      <c r="B1859" s="113">
        <v>570015688</v>
      </c>
      <c r="C1859" s="113" t="s">
        <v>8048</v>
      </c>
      <c r="E1859" s="113" t="s">
        <v>223</v>
      </c>
      <c r="F1859" s="113" t="s">
        <v>8</v>
      </c>
      <c r="G1859" s="114">
        <v>28038</v>
      </c>
      <c r="H1859" s="113" t="s">
        <v>16230</v>
      </c>
      <c r="I1859" s="113" t="s">
        <v>9866</v>
      </c>
      <c r="J1859" s="113" t="s">
        <v>9872</v>
      </c>
      <c r="K1859" s="113" t="s">
        <v>40369</v>
      </c>
      <c r="M1859" s="113" t="s">
        <v>11861</v>
      </c>
      <c r="O1859" s="113" t="s">
        <v>11862</v>
      </c>
      <c r="P1859" s="113" t="s">
        <v>40370</v>
      </c>
      <c r="Q1859" s="113" t="s">
        <v>40371</v>
      </c>
      <c r="R1859" s="113">
        <v>15</v>
      </c>
      <c r="S1859" s="113" t="s">
        <v>13</v>
      </c>
      <c r="T1859" s="113" t="s">
        <v>40372</v>
      </c>
      <c r="U1859" s="113" t="s">
        <v>40373</v>
      </c>
      <c r="V1859" s="114">
        <v>37998</v>
      </c>
      <c r="W1859" s="114">
        <v>37956</v>
      </c>
      <c r="X1859" s="113" t="s">
        <v>40374</v>
      </c>
      <c r="Y1859" s="114">
        <v>38408</v>
      </c>
      <c r="Z1859" s="114">
        <v>38412</v>
      </c>
      <c r="AA1859" s="113">
        <v>21</v>
      </c>
      <c r="AB1859" s="113" t="s">
        <v>24</v>
      </c>
      <c r="AC1859" s="113">
        <v>32</v>
      </c>
      <c r="AD1859" s="113" t="s">
        <v>84</v>
      </c>
      <c r="AE1859" s="114">
        <v>44835</v>
      </c>
      <c r="AF1859" s="113">
        <v>20</v>
      </c>
      <c r="AG1859" s="113">
        <v>11</v>
      </c>
      <c r="AH1859" s="113" t="s">
        <v>16226</v>
      </c>
      <c r="AI1859" s="117" t="s">
        <v>99</v>
      </c>
      <c r="AK1859" s="114">
        <v>42644</v>
      </c>
      <c r="AL1859" s="113">
        <v>30</v>
      </c>
      <c r="AM1859" s="113" t="s">
        <v>9882</v>
      </c>
      <c r="AN1859" s="113" t="s">
        <v>20141</v>
      </c>
      <c r="AO1859" s="113" t="s">
        <v>932</v>
      </c>
      <c r="AP1859" s="113">
        <v>2018</v>
      </c>
      <c r="AQ1859" s="113" t="s">
        <v>8</v>
      </c>
      <c r="AR1859" s="113" t="s">
        <v>18810</v>
      </c>
      <c r="AS1859" s="113" t="s">
        <v>14</v>
      </c>
      <c r="AT1859" s="113" t="s">
        <v>14</v>
      </c>
      <c r="AU1859" s="113" t="s">
        <v>16229</v>
      </c>
      <c r="AV1859" s="113" t="s">
        <v>14</v>
      </c>
    </row>
    <row r="1860" spans="1:49">
      <c r="A1860" s="116" t="s">
        <v>3784</v>
      </c>
      <c r="B1860" s="113">
        <v>570012398</v>
      </c>
      <c r="C1860" s="113" t="s">
        <v>3785</v>
      </c>
      <c r="E1860" s="113" t="s">
        <v>7</v>
      </c>
      <c r="F1860" s="113" t="s">
        <v>8</v>
      </c>
      <c r="G1860" s="114">
        <v>28044</v>
      </c>
      <c r="H1860" s="113" t="s">
        <v>16230</v>
      </c>
      <c r="I1860" s="113" t="s">
        <v>10007</v>
      </c>
      <c r="J1860" s="113" t="s">
        <v>9872</v>
      </c>
      <c r="K1860" s="113" t="s">
        <v>37013</v>
      </c>
      <c r="L1860" s="113">
        <v>82240639645</v>
      </c>
      <c r="M1860" s="113" t="s">
        <v>11289</v>
      </c>
      <c r="O1860" s="113" t="s">
        <v>37014</v>
      </c>
      <c r="P1860" s="113" t="s">
        <v>37015</v>
      </c>
      <c r="Q1860" s="113" t="s">
        <v>37016</v>
      </c>
      <c r="R1860" s="113">
        <v>15</v>
      </c>
      <c r="S1860" s="113" t="s">
        <v>13</v>
      </c>
      <c r="T1860" s="113" t="s">
        <v>37017</v>
      </c>
      <c r="U1860" s="113" t="s">
        <v>37018</v>
      </c>
      <c r="V1860" s="114">
        <v>35555</v>
      </c>
      <c r="W1860" s="114">
        <v>35490</v>
      </c>
      <c r="X1860" s="113" t="s">
        <v>37019</v>
      </c>
      <c r="Y1860" s="114">
        <v>35947</v>
      </c>
      <c r="Z1860" s="114">
        <v>36008</v>
      </c>
      <c r="AA1860" s="113">
        <v>21</v>
      </c>
      <c r="AB1860" s="113" t="s">
        <v>24</v>
      </c>
      <c r="AC1860" s="113">
        <v>34</v>
      </c>
      <c r="AD1860" s="113" t="s">
        <v>18</v>
      </c>
      <c r="AE1860" s="114">
        <v>43374</v>
      </c>
      <c r="AF1860" s="113">
        <v>26</v>
      </c>
      <c r="AG1860" s="113">
        <v>7</v>
      </c>
      <c r="AH1860" s="113" t="s">
        <v>16263</v>
      </c>
      <c r="AI1860" s="117" t="s">
        <v>16264</v>
      </c>
      <c r="AK1860" s="114">
        <v>45302</v>
      </c>
      <c r="AL1860" s="113">
        <v>40</v>
      </c>
      <c r="AM1860" s="113" t="s">
        <v>9870</v>
      </c>
      <c r="AN1860" s="113" t="s">
        <v>20512</v>
      </c>
      <c r="AO1860" s="113" t="s">
        <v>506</v>
      </c>
      <c r="AP1860" s="113">
        <v>2005</v>
      </c>
      <c r="AQ1860" s="113" t="s">
        <v>5236</v>
      </c>
      <c r="AR1860" s="113" t="s">
        <v>30028</v>
      </c>
      <c r="AS1860" s="113" t="s">
        <v>14</v>
      </c>
      <c r="AT1860" s="113" t="s">
        <v>14</v>
      </c>
      <c r="AU1860" s="113" t="s">
        <v>16229</v>
      </c>
      <c r="AV1860" s="113" t="s">
        <v>14</v>
      </c>
    </row>
    <row r="1861" spans="1:49">
      <c r="A1861" s="116" t="s">
        <v>4494</v>
      </c>
      <c r="B1861" s="113">
        <v>570017362</v>
      </c>
      <c r="C1861" s="113" t="s">
        <v>1891</v>
      </c>
      <c r="E1861" s="113" t="s">
        <v>30</v>
      </c>
      <c r="F1861" s="113" t="s">
        <v>8</v>
      </c>
      <c r="G1861" s="114">
        <v>28044</v>
      </c>
      <c r="H1861" s="113" t="s">
        <v>16218</v>
      </c>
      <c r="I1861" s="113" t="s">
        <v>9866</v>
      </c>
      <c r="J1861" s="113" t="s">
        <v>9872</v>
      </c>
      <c r="K1861" s="113" t="s">
        <v>30449</v>
      </c>
      <c r="L1861" s="113">
        <v>85241279199</v>
      </c>
      <c r="M1861" s="113" t="s">
        <v>13116</v>
      </c>
      <c r="O1861" s="113" t="s">
        <v>13117</v>
      </c>
      <c r="P1861" s="113" t="s">
        <v>30450</v>
      </c>
      <c r="Q1861" s="113" t="s">
        <v>30451</v>
      </c>
      <c r="R1861" s="113">
        <v>15</v>
      </c>
      <c r="S1861" s="113" t="s">
        <v>13</v>
      </c>
      <c r="T1861" s="113" t="s">
        <v>30452</v>
      </c>
      <c r="U1861" s="113" t="s">
        <v>30453</v>
      </c>
      <c r="V1861" s="114">
        <v>38397</v>
      </c>
      <c r="W1861" s="114">
        <v>38353</v>
      </c>
      <c r="X1861" s="113" t="s">
        <v>30454</v>
      </c>
      <c r="Y1861" s="114">
        <v>38775</v>
      </c>
      <c r="Z1861" s="114">
        <v>38777</v>
      </c>
      <c r="AA1861" s="113">
        <v>31</v>
      </c>
      <c r="AB1861" s="113" t="s">
        <v>9</v>
      </c>
      <c r="AC1861" s="113">
        <v>34</v>
      </c>
      <c r="AD1861" s="113" t="s">
        <v>18</v>
      </c>
      <c r="AE1861" s="114">
        <v>42278</v>
      </c>
      <c r="AF1861" s="113">
        <v>13</v>
      </c>
      <c r="AG1861" s="113">
        <v>2</v>
      </c>
      <c r="AH1861" s="113" t="s">
        <v>16226</v>
      </c>
      <c r="AI1861" s="117" t="s">
        <v>13072</v>
      </c>
      <c r="AK1861" s="114">
        <v>44925</v>
      </c>
      <c r="AL1861" s="113">
        <v>40</v>
      </c>
      <c r="AM1861" s="113" t="s">
        <v>9870</v>
      </c>
      <c r="AN1861" s="113" t="s">
        <v>16468</v>
      </c>
      <c r="AO1861" s="113" t="s">
        <v>31</v>
      </c>
      <c r="AP1861" s="113">
        <v>2001</v>
      </c>
      <c r="AQ1861" s="113" t="s">
        <v>8</v>
      </c>
      <c r="AR1861" s="113" t="s">
        <v>16539</v>
      </c>
      <c r="AS1861" s="113" t="s">
        <v>14</v>
      </c>
      <c r="AT1861" s="113" t="s">
        <v>14</v>
      </c>
      <c r="AU1861" s="113" t="s">
        <v>16229</v>
      </c>
      <c r="AV1861" s="113" t="s">
        <v>14</v>
      </c>
      <c r="AW1861" s="113" t="s">
        <v>14</v>
      </c>
    </row>
    <row r="1862" spans="1:49">
      <c r="A1862" s="116" t="s">
        <v>15379</v>
      </c>
      <c r="C1862" s="113" t="s">
        <v>15380</v>
      </c>
      <c r="E1862" s="113" t="s">
        <v>97</v>
      </c>
      <c r="F1862" s="113" t="s">
        <v>15381</v>
      </c>
      <c r="G1862" s="114">
        <v>28045</v>
      </c>
      <c r="H1862" s="113" t="s">
        <v>16218</v>
      </c>
      <c r="I1862" s="113" t="s">
        <v>9866</v>
      </c>
      <c r="J1862" s="113" t="s">
        <v>9872</v>
      </c>
      <c r="K1862" s="113" t="s">
        <v>28321</v>
      </c>
      <c r="L1862" s="113">
        <v>85299476042</v>
      </c>
      <c r="M1862" s="113" t="s">
        <v>15382</v>
      </c>
      <c r="N1862" s="113" t="s">
        <v>28322</v>
      </c>
      <c r="O1862" s="113" t="s">
        <v>28261</v>
      </c>
      <c r="P1862" s="113" t="s">
        <v>28323</v>
      </c>
      <c r="Q1862" s="113" t="s">
        <v>28324</v>
      </c>
      <c r="R1862" s="113">
        <v>15</v>
      </c>
      <c r="S1862" s="113" t="s">
        <v>13</v>
      </c>
      <c r="T1862" s="113" t="s">
        <v>28325</v>
      </c>
      <c r="U1862" s="113" t="s">
        <v>28326</v>
      </c>
      <c r="V1862" s="114">
        <v>40289</v>
      </c>
      <c r="W1862" s="114">
        <v>40179</v>
      </c>
      <c r="X1862" s="113" t="s">
        <v>28327</v>
      </c>
      <c r="Y1862" s="114">
        <v>40907</v>
      </c>
      <c r="Z1862" s="114">
        <v>40909</v>
      </c>
      <c r="AA1862" s="113">
        <v>31</v>
      </c>
      <c r="AB1862" s="113" t="s">
        <v>9</v>
      </c>
      <c r="AC1862" s="113">
        <v>34</v>
      </c>
      <c r="AD1862" s="113" t="s">
        <v>18</v>
      </c>
      <c r="AE1862" s="114">
        <v>43922</v>
      </c>
      <c r="AF1862" s="113">
        <v>10</v>
      </c>
      <c r="AG1862" s="113">
        <v>4</v>
      </c>
      <c r="AH1862" s="113" t="s">
        <v>16226</v>
      </c>
      <c r="AI1862" s="117" t="s">
        <v>10881</v>
      </c>
      <c r="AK1862" s="114">
        <v>45349</v>
      </c>
      <c r="AL1862" s="113">
        <v>40</v>
      </c>
      <c r="AM1862" s="113" t="s">
        <v>9870</v>
      </c>
      <c r="AN1862" s="113" t="s">
        <v>17701</v>
      </c>
      <c r="AO1862" s="113" t="s">
        <v>572</v>
      </c>
      <c r="AP1862" s="113">
        <v>2002</v>
      </c>
      <c r="AQ1862" s="113" t="s">
        <v>37</v>
      </c>
      <c r="AR1862" s="113" t="s">
        <v>18368</v>
      </c>
      <c r="AS1862" s="113" t="s">
        <v>14</v>
      </c>
      <c r="AT1862" s="113" t="s">
        <v>14</v>
      </c>
      <c r="AU1862" s="113" t="s">
        <v>16229</v>
      </c>
      <c r="AV1862" s="113" t="s">
        <v>14</v>
      </c>
    </row>
    <row r="1863" spans="1:49">
      <c r="A1863" s="116" t="s">
        <v>5912</v>
      </c>
      <c r="B1863" s="113">
        <v>570013965</v>
      </c>
      <c r="C1863" s="113" t="s">
        <v>5913</v>
      </c>
      <c r="E1863" s="113" t="s">
        <v>67</v>
      </c>
      <c r="F1863" s="113" t="s">
        <v>8</v>
      </c>
      <c r="G1863" s="114">
        <v>28064</v>
      </c>
      <c r="H1863" s="113" t="s">
        <v>16218</v>
      </c>
      <c r="I1863" s="113" t="s">
        <v>9866</v>
      </c>
      <c r="J1863" s="113" t="s">
        <v>9872</v>
      </c>
      <c r="K1863" s="113" t="s">
        <v>39199</v>
      </c>
      <c r="L1863" s="113">
        <v>85242943559</v>
      </c>
      <c r="M1863" s="113" t="s">
        <v>11734</v>
      </c>
      <c r="O1863" s="113" t="s">
        <v>11735</v>
      </c>
      <c r="P1863" s="113" t="s">
        <v>39200</v>
      </c>
      <c r="Q1863" s="113" t="s">
        <v>39201</v>
      </c>
      <c r="R1863" s="113">
        <v>15</v>
      </c>
      <c r="S1863" s="113" t="s">
        <v>13</v>
      </c>
      <c r="T1863" s="113" t="s">
        <v>39202</v>
      </c>
      <c r="U1863" s="113" t="s">
        <v>39203</v>
      </c>
      <c r="V1863" s="114">
        <v>37557</v>
      </c>
      <c r="W1863" s="114">
        <v>37561</v>
      </c>
      <c r="X1863" s="113" t="s">
        <v>39204</v>
      </c>
      <c r="Y1863" s="114">
        <v>37945</v>
      </c>
      <c r="Z1863" s="114">
        <v>37956</v>
      </c>
      <c r="AA1863" s="113">
        <v>21</v>
      </c>
      <c r="AB1863" s="113" t="s">
        <v>24</v>
      </c>
      <c r="AC1863" s="113">
        <v>34</v>
      </c>
      <c r="AD1863" s="113" t="s">
        <v>18</v>
      </c>
      <c r="AE1863" s="114">
        <v>44287</v>
      </c>
      <c r="AF1863" s="113">
        <v>13</v>
      </c>
      <c r="AG1863" s="113">
        <v>5</v>
      </c>
      <c r="AH1863" s="113" t="s">
        <v>16226</v>
      </c>
      <c r="AI1863" s="117" t="s">
        <v>10528</v>
      </c>
      <c r="AK1863" s="114">
        <v>44925</v>
      </c>
      <c r="AL1863" s="113">
        <v>40</v>
      </c>
      <c r="AM1863" s="113" t="s">
        <v>9870</v>
      </c>
      <c r="AN1863" s="113" t="s">
        <v>20279</v>
      </c>
      <c r="AO1863" s="113" t="s">
        <v>1829</v>
      </c>
      <c r="AP1863" s="113">
        <v>2008</v>
      </c>
      <c r="AQ1863" s="113" t="s">
        <v>5236</v>
      </c>
      <c r="AR1863" s="113" t="s">
        <v>20755</v>
      </c>
      <c r="AS1863" s="113" t="s">
        <v>14</v>
      </c>
      <c r="AT1863" s="113" t="s">
        <v>14</v>
      </c>
      <c r="AU1863" s="113" t="s">
        <v>16229</v>
      </c>
      <c r="AV1863" s="113" t="s">
        <v>14</v>
      </c>
      <c r="AW1863" s="113" t="s">
        <v>14</v>
      </c>
    </row>
    <row r="1864" spans="1:49">
      <c r="A1864" s="116" t="s">
        <v>3257</v>
      </c>
      <c r="B1864" s="113">
        <v>570014037</v>
      </c>
      <c r="C1864" s="113" t="s">
        <v>3258</v>
      </c>
      <c r="E1864" s="113" t="s">
        <v>223</v>
      </c>
      <c r="F1864" s="113" t="s">
        <v>8</v>
      </c>
      <c r="G1864" s="114">
        <v>28065</v>
      </c>
      <c r="H1864" s="113" t="s">
        <v>16230</v>
      </c>
      <c r="I1864" s="113" t="s">
        <v>9866</v>
      </c>
      <c r="J1864" s="113" t="s">
        <v>9872</v>
      </c>
      <c r="K1864" s="113" t="s">
        <v>38781</v>
      </c>
      <c r="L1864" s="113">
        <v>82260029287</v>
      </c>
      <c r="M1864" s="113" t="s">
        <v>13440</v>
      </c>
      <c r="O1864" s="113" t="s">
        <v>13441</v>
      </c>
      <c r="P1864" s="113" t="s">
        <v>38782</v>
      </c>
      <c r="Q1864" s="113" t="s">
        <v>38783</v>
      </c>
      <c r="R1864" s="113">
        <v>15</v>
      </c>
      <c r="S1864" s="113" t="s">
        <v>1228</v>
      </c>
      <c r="T1864" s="113" t="s">
        <v>38784</v>
      </c>
      <c r="U1864" s="113" t="s">
        <v>38785</v>
      </c>
      <c r="V1864" s="114">
        <v>37557</v>
      </c>
      <c r="W1864" s="114">
        <v>37561</v>
      </c>
      <c r="X1864" s="113" t="s">
        <v>38786</v>
      </c>
      <c r="Y1864" s="114">
        <v>37945</v>
      </c>
      <c r="Z1864" s="114">
        <v>37956</v>
      </c>
      <c r="AA1864" s="113">
        <v>21</v>
      </c>
      <c r="AB1864" s="113" t="s">
        <v>24</v>
      </c>
      <c r="AC1864" s="113">
        <v>34</v>
      </c>
      <c r="AD1864" s="113" t="s">
        <v>18</v>
      </c>
      <c r="AE1864" s="114">
        <v>45017</v>
      </c>
      <c r="AF1864" s="113">
        <v>21</v>
      </c>
      <c r="AG1864" s="113">
        <v>5</v>
      </c>
      <c r="AH1864" s="113" t="s">
        <v>16226</v>
      </c>
      <c r="AI1864" s="117" t="s">
        <v>2025</v>
      </c>
      <c r="AK1864" s="114">
        <v>44105</v>
      </c>
      <c r="AL1864" s="113">
        <v>30</v>
      </c>
      <c r="AM1864" s="113" t="s">
        <v>9882</v>
      </c>
      <c r="AN1864" s="113" t="s">
        <v>16364</v>
      </c>
      <c r="AO1864" s="113" t="s">
        <v>100</v>
      </c>
      <c r="AP1864" s="113">
        <v>2013</v>
      </c>
      <c r="AQ1864" s="113" t="s">
        <v>8</v>
      </c>
      <c r="AR1864" s="113" t="s">
        <v>17533</v>
      </c>
      <c r="AS1864" s="113" t="s">
        <v>14</v>
      </c>
      <c r="AT1864" s="113" t="s">
        <v>14</v>
      </c>
      <c r="AU1864" s="113" t="s">
        <v>16229</v>
      </c>
      <c r="AV1864" s="113" t="s">
        <v>14</v>
      </c>
      <c r="AW1864" s="113" t="s">
        <v>14</v>
      </c>
    </row>
    <row r="1865" spans="1:49">
      <c r="A1865" s="116" t="s">
        <v>4423</v>
      </c>
      <c r="C1865" s="113" t="s">
        <v>4004</v>
      </c>
      <c r="E1865" s="113" t="s">
        <v>140</v>
      </c>
      <c r="F1865" s="113" t="s">
        <v>2076</v>
      </c>
      <c r="G1865" s="114">
        <v>28071</v>
      </c>
      <c r="H1865" s="113" t="s">
        <v>16230</v>
      </c>
      <c r="I1865" s="113" t="s">
        <v>9866</v>
      </c>
      <c r="J1865" s="113" t="s">
        <v>9867</v>
      </c>
      <c r="K1865" s="113" t="s">
        <v>21267</v>
      </c>
      <c r="L1865" s="113">
        <v>81354668853</v>
      </c>
      <c r="M1865" s="113" t="s">
        <v>15693</v>
      </c>
      <c r="O1865" s="113" t="s">
        <v>15694</v>
      </c>
      <c r="P1865" s="113" t="s">
        <v>21268</v>
      </c>
      <c r="Q1865" s="113" t="s">
        <v>21269</v>
      </c>
      <c r="R1865" s="113">
        <v>15</v>
      </c>
      <c r="S1865" s="113" t="s">
        <v>13</v>
      </c>
      <c r="T1865" s="113" t="s">
        <v>21270</v>
      </c>
      <c r="U1865" s="113" t="s">
        <v>21271</v>
      </c>
      <c r="V1865" s="114">
        <v>42039</v>
      </c>
      <c r="W1865" s="114">
        <v>42036</v>
      </c>
      <c r="X1865" s="113" t="s">
        <v>21272</v>
      </c>
      <c r="Y1865" s="114">
        <v>42612</v>
      </c>
      <c r="Z1865" s="114">
        <v>42614</v>
      </c>
      <c r="AA1865" s="113">
        <v>21</v>
      </c>
      <c r="AB1865" s="113" t="s">
        <v>24</v>
      </c>
      <c r="AC1865" s="113">
        <v>32</v>
      </c>
      <c r="AD1865" s="113" t="s">
        <v>84</v>
      </c>
      <c r="AE1865" s="114">
        <v>44835</v>
      </c>
      <c r="AF1865" s="113">
        <v>14</v>
      </c>
      <c r="AG1865" s="113">
        <v>5</v>
      </c>
      <c r="AH1865" s="113" t="s">
        <v>16226</v>
      </c>
      <c r="AI1865" s="117" t="s">
        <v>9875</v>
      </c>
      <c r="AK1865" s="114">
        <v>43922</v>
      </c>
      <c r="AL1865" s="113">
        <v>40</v>
      </c>
      <c r="AM1865" s="113" t="s">
        <v>9870</v>
      </c>
      <c r="AN1865" s="113" t="s">
        <v>16561</v>
      </c>
      <c r="AO1865" s="113" t="s">
        <v>42</v>
      </c>
      <c r="AP1865" s="113">
        <v>2013</v>
      </c>
      <c r="AQ1865" s="113" t="s">
        <v>9994</v>
      </c>
      <c r="AR1865" s="113" t="s">
        <v>17062</v>
      </c>
      <c r="AS1865" s="113" t="s">
        <v>14</v>
      </c>
      <c r="AT1865" s="113" t="s">
        <v>14</v>
      </c>
      <c r="AU1865" s="113" t="s">
        <v>16229</v>
      </c>
      <c r="AV1865" s="113" t="s">
        <v>14</v>
      </c>
    </row>
    <row r="1866" spans="1:49">
      <c r="A1866" s="116" t="s">
        <v>3309</v>
      </c>
      <c r="C1866" s="113" t="s">
        <v>3310</v>
      </c>
      <c r="F1866" s="113" t="s">
        <v>8</v>
      </c>
      <c r="G1866" s="114">
        <v>28074</v>
      </c>
      <c r="H1866" s="113" t="s">
        <v>16218</v>
      </c>
      <c r="I1866" s="113" t="s">
        <v>9866</v>
      </c>
      <c r="J1866" s="113" t="s">
        <v>9872</v>
      </c>
      <c r="K1866" s="113" t="s">
        <v>39226</v>
      </c>
      <c r="L1866" s="113">
        <v>81242740375</v>
      </c>
      <c r="M1866" s="113" t="s">
        <v>10265</v>
      </c>
      <c r="O1866" s="113" t="s">
        <v>39227</v>
      </c>
      <c r="P1866" s="113" t="s">
        <v>39228</v>
      </c>
      <c r="Q1866" s="113" t="s">
        <v>39229</v>
      </c>
      <c r="R1866" s="113">
        <v>15</v>
      </c>
      <c r="S1866" s="113" t="s">
        <v>13</v>
      </c>
      <c r="T1866" s="113" t="s">
        <v>39230</v>
      </c>
      <c r="U1866" s="113" t="s">
        <v>39231</v>
      </c>
      <c r="V1866" s="114">
        <v>42037</v>
      </c>
      <c r="W1866" s="114">
        <v>42036</v>
      </c>
      <c r="X1866" s="113" t="s">
        <v>39232</v>
      </c>
      <c r="Y1866" s="114">
        <v>42612</v>
      </c>
      <c r="Z1866" s="114">
        <v>42614</v>
      </c>
      <c r="AA1866" s="113">
        <v>21</v>
      </c>
      <c r="AB1866" s="113" t="s">
        <v>24</v>
      </c>
      <c r="AC1866" s="113">
        <v>22</v>
      </c>
      <c r="AD1866" s="113" t="s">
        <v>25</v>
      </c>
      <c r="AE1866" s="114">
        <v>43556</v>
      </c>
      <c r="AF1866" s="113">
        <v>14</v>
      </c>
      <c r="AG1866" s="113">
        <v>9</v>
      </c>
      <c r="AH1866" s="113" t="s">
        <v>16263</v>
      </c>
      <c r="AI1866" s="117" t="s">
        <v>75</v>
      </c>
      <c r="AK1866" s="114">
        <v>43684</v>
      </c>
      <c r="AL1866" s="113">
        <v>15</v>
      </c>
      <c r="AM1866" s="113" t="s">
        <v>9885</v>
      </c>
      <c r="AN1866" s="113" t="s">
        <v>22144</v>
      </c>
      <c r="AO1866" s="113" t="s">
        <v>274</v>
      </c>
      <c r="AP1866" s="113">
        <v>1995</v>
      </c>
      <c r="AQ1866" s="113" t="s">
        <v>2307</v>
      </c>
      <c r="AR1866" s="113" t="s">
        <v>24873</v>
      </c>
      <c r="AS1866" s="113" t="s">
        <v>14</v>
      </c>
      <c r="AT1866" s="113" t="s">
        <v>14</v>
      </c>
      <c r="AU1866" s="113" t="s">
        <v>16229</v>
      </c>
      <c r="AV1866" s="113" t="s">
        <v>14</v>
      </c>
      <c r="AW1866" s="113" t="s">
        <v>14</v>
      </c>
    </row>
    <row r="1867" spans="1:49">
      <c r="A1867" s="116" t="s">
        <v>8751</v>
      </c>
      <c r="B1867" s="113">
        <v>570017361</v>
      </c>
      <c r="C1867" s="113" t="s">
        <v>8752</v>
      </c>
      <c r="E1867" s="113" t="s">
        <v>520</v>
      </c>
      <c r="F1867" s="113" t="s">
        <v>8</v>
      </c>
      <c r="G1867" s="114">
        <v>28080</v>
      </c>
      <c r="H1867" s="113" t="s">
        <v>16218</v>
      </c>
      <c r="I1867" s="113" t="s">
        <v>9866</v>
      </c>
      <c r="J1867" s="113" t="s">
        <v>9872</v>
      </c>
      <c r="K1867" s="113" t="s">
        <v>29547</v>
      </c>
      <c r="L1867" s="113">
        <v>81354365334</v>
      </c>
      <c r="M1867" s="113" t="s">
        <v>11270</v>
      </c>
      <c r="O1867" s="113" t="s">
        <v>29548</v>
      </c>
      <c r="P1867" s="113" t="s">
        <v>29549</v>
      </c>
      <c r="Q1867" s="113" t="s">
        <v>29550</v>
      </c>
      <c r="R1867" s="113">
        <v>15</v>
      </c>
      <c r="S1867" s="113" t="s">
        <v>13</v>
      </c>
      <c r="T1867" s="113" t="s">
        <v>29551</v>
      </c>
      <c r="U1867" s="113" t="s">
        <v>29552</v>
      </c>
      <c r="V1867" s="114">
        <v>38397</v>
      </c>
      <c r="W1867" s="114">
        <v>38353</v>
      </c>
      <c r="X1867" s="113" t="s">
        <v>29553</v>
      </c>
      <c r="Y1867" s="114">
        <v>38775</v>
      </c>
      <c r="Z1867" s="114">
        <v>38777</v>
      </c>
      <c r="AA1867" s="113">
        <v>31</v>
      </c>
      <c r="AB1867" s="113" t="s">
        <v>9</v>
      </c>
      <c r="AC1867" s="113">
        <v>34</v>
      </c>
      <c r="AD1867" s="113" t="s">
        <v>18</v>
      </c>
      <c r="AE1867" s="114">
        <v>42095</v>
      </c>
      <c r="AF1867" s="113">
        <v>13</v>
      </c>
      <c r="AG1867" s="113">
        <v>7</v>
      </c>
      <c r="AH1867" s="113" t="s">
        <v>16226</v>
      </c>
      <c r="AI1867" s="117" t="s">
        <v>10856</v>
      </c>
      <c r="AK1867" s="114">
        <v>44925</v>
      </c>
      <c r="AL1867" s="113">
        <v>40</v>
      </c>
      <c r="AM1867" s="113" t="s">
        <v>9870</v>
      </c>
      <c r="AN1867" s="113" t="s">
        <v>21482</v>
      </c>
      <c r="AO1867" s="113" t="s">
        <v>1268</v>
      </c>
      <c r="AP1867" s="113">
        <v>2000</v>
      </c>
      <c r="AQ1867" s="113" t="s">
        <v>8</v>
      </c>
      <c r="AR1867" s="113" t="s">
        <v>21498</v>
      </c>
      <c r="AS1867" s="113" t="s">
        <v>14</v>
      </c>
      <c r="AT1867" s="113" t="s">
        <v>14</v>
      </c>
      <c r="AU1867" s="113" t="s">
        <v>16229</v>
      </c>
      <c r="AV1867" s="113" t="s">
        <v>14</v>
      </c>
      <c r="AW1867" s="113" t="s">
        <v>14</v>
      </c>
    </row>
    <row r="1868" spans="1:49">
      <c r="A1868" s="116" t="s">
        <v>3201</v>
      </c>
      <c r="B1868" s="113">
        <v>570020246</v>
      </c>
      <c r="C1868" s="113" t="s">
        <v>3202</v>
      </c>
      <c r="E1868" s="113" t="s">
        <v>110</v>
      </c>
      <c r="F1868" s="113" t="s">
        <v>3203</v>
      </c>
      <c r="G1868" s="114">
        <v>28080</v>
      </c>
      <c r="H1868" s="113" t="s">
        <v>16218</v>
      </c>
      <c r="I1868" s="113" t="s">
        <v>9866</v>
      </c>
      <c r="J1868" s="113" t="s">
        <v>9872</v>
      </c>
      <c r="K1868" s="113" t="s">
        <v>29615</v>
      </c>
      <c r="L1868" s="113">
        <v>85230061930</v>
      </c>
      <c r="M1868" s="113" t="s">
        <v>15005</v>
      </c>
      <c r="O1868" s="113" t="s">
        <v>13030</v>
      </c>
      <c r="P1868" s="113" t="s">
        <v>29616</v>
      </c>
      <c r="Q1868" s="113" t="s">
        <v>29617</v>
      </c>
      <c r="R1868" s="113">
        <v>15</v>
      </c>
      <c r="S1868" s="113" t="s">
        <v>13</v>
      </c>
      <c r="T1868" s="113" t="s">
        <v>29618</v>
      </c>
      <c r="U1868" s="113" t="s">
        <v>29619</v>
      </c>
      <c r="V1868" s="114">
        <v>38852</v>
      </c>
      <c r="W1868" s="114">
        <v>38808</v>
      </c>
      <c r="X1868" s="113" t="s">
        <v>29620</v>
      </c>
      <c r="Y1868" s="114">
        <v>39230</v>
      </c>
      <c r="Z1868" s="114">
        <v>39234</v>
      </c>
      <c r="AA1868" s="113">
        <v>31</v>
      </c>
      <c r="AB1868" s="113" t="s">
        <v>9</v>
      </c>
      <c r="AC1868" s="113">
        <v>41</v>
      </c>
      <c r="AD1868" s="113" t="s">
        <v>52</v>
      </c>
      <c r="AE1868" s="114">
        <v>44105</v>
      </c>
      <c r="AF1868" s="113">
        <v>14</v>
      </c>
      <c r="AG1868" s="113">
        <v>6</v>
      </c>
      <c r="AH1868" s="113" t="s">
        <v>9913</v>
      </c>
      <c r="AI1868" s="117" t="s">
        <v>29621</v>
      </c>
      <c r="AJ1868" s="113" t="s">
        <v>45560</v>
      </c>
      <c r="AK1868" s="114">
        <v>44923</v>
      </c>
      <c r="AL1868" s="113">
        <v>40</v>
      </c>
      <c r="AM1868" s="113" t="s">
        <v>9870</v>
      </c>
      <c r="AN1868" s="113" t="s">
        <v>16282</v>
      </c>
      <c r="AO1868" s="113" t="s">
        <v>113</v>
      </c>
      <c r="AP1868" s="113">
        <v>2005</v>
      </c>
      <c r="AQ1868" s="113" t="s">
        <v>8</v>
      </c>
      <c r="AR1868" s="113" t="s">
        <v>24827</v>
      </c>
      <c r="AS1868" s="113" t="s">
        <v>14</v>
      </c>
      <c r="AT1868" s="113" t="s">
        <v>14</v>
      </c>
      <c r="AU1868" s="113" t="s">
        <v>16229</v>
      </c>
      <c r="AV1868" s="113" t="s">
        <v>14</v>
      </c>
      <c r="AW1868" s="113" t="s">
        <v>14</v>
      </c>
    </row>
    <row r="1869" spans="1:49">
      <c r="A1869" s="116" t="s">
        <v>2745</v>
      </c>
      <c r="B1869" s="113">
        <v>570027716</v>
      </c>
      <c r="C1869" s="113" t="s">
        <v>2746</v>
      </c>
      <c r="E1869" s="113" t="s">
        <v>34</v>
      </c>
      <c r="F1869" s="113" t="s">
        <v>13498</v>
      </c>
      <c r="G1869" s="114">
        <v>28080</v>
      </c>
      <c r="H1869" s="113" t="s">
        <v>16230</v>
      </c>
      <c r="I1869" s="113" t="s">
        <v>9866</v>
      </c>
      <c r="J1869" s="113" t="s">
        <v>9872</v>
      </c>
      <c r="K1869" s="113" t="s">
        <v>24174</v>
      </c>
      <c r="L1869" s="113">
        <v>81241268514</v>
      </c>
      <c r="M1869" s="113" t="s">
        <v>15872</v>
      </c>
      <c r="O1869" s="113" t="s">
        <v>15873</v>
      </c>
      <c r="P1869" s="113" t="s">
        <v>24175</v>
      </c>
      <c r="Q1869" s="113" t="s">
        <v>24176</v>
      </c>
      <c r="R1869" s="113">
        <v>15</v>
      </c>
      <c r="S1869" s="113" t="s">
        <v>13</v>
      </c>
      <c r="T1869" s="113" t="s">
        <v>24177</v>
      </c>
      <c r="U1869" s="113" t="s">
        <v>24178</v>
      </c>
      <c r="V1869" s="114">
        <v>39387</v>
      </c>
      <c r="W1869" s="114">
        <v>39083</v>
      </c>
      <c r="X1869" s="113" t="s">
        <v>24179</v>
      </c>
      <c r="Y1869" s="114">
        <v>39720</v>
      </c>
      <c r="Z1869" s="114">
        <v>39722</v>
      </c>
      <c r="AA1869" s="113">
        <v>21</v>
      </c>
      <c r="AB1869" s="113" t="s">
        <v>24</v>
      </c>
      <c r="AC1869" s="113">
        <v>33</v>
      </c>
      <c r="AD1869" s="113" t="s">
        <v>10</v>
      </c>
      <c r="AE1869" s="114">
        <v>44652</v>
      </c>
      <c r="AF1869" s="113">
        <v>21</v>
      </c>
      <c r="AG1869" s="113">
        <v>3</v>
      </c>
      <c r="AH1869" s="113" t="s">
        <v>16263</v>
      </c>
      <c r="AI1869" s="117" t="s">
        <v>2748</v>
      </c>
      <c r="AK1869" s="114">
        <v>43191</v>
      </c>
      <c r="AL1869" s="113">
        <v>40</v>
      </c>
      <c r="AM1869" s="113" t="s">
        <v>9870</v>
      </c>
      <c r="AN1869" s="113" t="s">
        <v>16399</v>
      </c>
      <c r="AO1869" s="113" t="s">
        <v>169</v>
      </c>
      <c r="AP1869" s="113">
        <v>2011</v>
      </c>
      <c r="AQ1869" s="113" t="s">
        <v>8</v>
      </c>
      <c r="AR1869" s="113" t="s">
        <v>21712</v>
      </c>
      <c r="AS1869" s="113" t="s">
        <v>14</v>
      </c>
      <c r="AT1869" s="113" t="s">
        <v>14</v>
      </c>
      <c r="AU1869" s="113" t="s">
        <v>16229</v>
      </c>
      <c r="AV1869" s="113" t="s">
        <v>14</v>
      </c>
      <c r="AW1869" s="113" t="s">
        <v>14</v>
      </c>
    </row>
    <row r="1870" spans="1:49">
      <c r="A1870" s="116" t="s">
        <v>5169</v>
      </c>
      <c r="C1870" s="113" t="s">
        <v>5170</v>
      </c>
      <c r="E1870" s="113" t="s">
        <v>30</v>
      </c>
      <c r="F1870" s="113" t="s">
        <v>1295</v>
      </c>
      <c r="G1870" s="114">
        <v>28080</v>
      </c>
      <c r="H1870" s="113" t="s">
        <v>16230</v>
      </c>
      <c r="I1870" s="113" t="s">
        <v>9866</v>
      </c>
      <c r="J1870" s="113" t="s">
        <v>9867</v>
      </c>
      <c r="K1870" s="113" t="s">
        <v>34863</v>
      </c>
      <c r="L1870" s="113">
        <v>85342270480</v>
      </c>
      <c r="M1870" s="113" t="s">
        <v>10511</v>
      </c>
      <c r="O1870" s="113" t="s">
        <v>34864</v>
      </c>
      <c r="P1870" s="113" t="s">
        <v>34865</v>
      </c>
      <c r="Q1870" s="113" t="s">
        <v>34866</v>
      </c>
      <c r="R1870" s="113">
        <v>15</v>
      </c>
      <c r="S1870" s="113" t="s">
        <v>13</v>
      </c>
      <c r="T1870" s="113" t="s">
        <v>34867</v>
      </c>
      <c r="U1870" s="113" t="s">
        <v>34868</v>
      </c>
      <c r="V1870" s="114">
        <v>42037</v>
      </c>
      <c r="W1870" s="114">
        <v>42036</v>
      </c>
      <c r="X1870" s="113" t="s">
        <v>34869</v>
      </c>
      <c r="Y1870" s="114">
        <v>42612</v>
      </c>
      <c r="Z1870" s="114">
        <v>42614</v>
      </c>
      <c r="AA1870" s="113">
        <v>21</v>
      </c>
      <c r="AB1870" s="113" t="s">
        <v>24</v>
      </c>
      <c r="AC1870" s="113">
        <v>32</v>
      </c>
      <c r="AD1870" s="113" t="s">
        <v>84</v>
      </c>
      <c r="AE1870" s="114">
        <v>45017</v>
      </c>
      <c r="AF1870" s="113">
        <v>19</v>
      </c>
      <c r="AG1870" s="113">
        <v>1</v>
      </c>
      <c r="AH1870" s="113" t="s">
        <v>16263</v>
      </c>
      <c r="AI1870" s="117" t="s">
        <v>16264</v>
      </c>
      <c r="AK1870" s="114">
        <v>45302</v>
      </c>
      <c r="AL1870" s="113">
        <v>40</v>
      </c>
      <c r="AM1870" s="113" t="s">
        <v>9870</v>
      </c>
      <c r="AN1870" s="113" t="s">
        <v>16468</v>
      </c>
      <c r="AO1870" s="113" t="s">
        <v>31</v>
      </c>
      <c r="AP1870" s="113">
        <v>2009</v>
      </c>
      <c r="AQ1870" s="113" t="s">
        <v>8</v>
      </c>
      <c r="AR1870" s="113" t="s">
        <v>20969</v>
      </c>
      <c r="AS1870" s="113" t="s">
        <v>14</v>
      </c>
      <c r="AT1870" s="113" t="s">
        <v>14</v>
      </c>
      <c r="AU1870" s="113" t="s">
        <v>16229</v>
      </c>
      <c r="AV1870" s="113" t="s">
        <v>14</v>
      </c>
    </row>
    <row r="1871" spans="1:49">
      <c r="A1871" s="116" t="s">
        <v>6862</v>
      </c>
      <c r="B1871" s="113">
        <v>570036203</v>
      </c>
      <c r="C1871" s="113" t="s">
        <v>4684</v>
      </c>
      <c r="E1871" s="113" t="s">
        <v>67</v>
      </c>
      <c r="F1871" s="113" t="s">
        <v>68</v>
      </c>
      <c r="G1871" s="114">
        <v>28091</v>
      </c>
      <c r="H1871" s="113" t="s">
        <v>16230</v>
      </c>
      <c r="I1871" s="113" t="s">
        <v>9866</v>
      </c>
      <c r="J1871" s="113" t="s">
        <v>9872</v>
      </c>
      <c r="K1871" s="113" t="s">
        <v>29272</v>
      </c>
      <c r="L1871" s="113">
        <v>82252558918</v>
      </c>
      <c r="M1871" s="113" t="s">
        <v>29273</v>
      </c>
      <c r="O1871" s="113" t="s">
        <v>15667</v>
      </c>
      <c r="P1871" s="113" t="s">
        <v>29274</v>
      </c>
      <c r="Q1871" s="113" t="s">
        <v>29275</v>
      </c>
      <c r="R1871" s="113">
        <v>15</v>
      </c>
      <c r="S1871" s="113" t="s">
        <v>13</v>
      </c>
      <c r="T1871" s="113" t="s">
        <v>29276</v>
      </c>
      <c r="U1871" s="113" t="s">
        <v>29277</v>
      </c>
      <c r="V1871" s="114">
        <v>39563</v>
      </c>
      <c r="W1871" s="114">
        <v>39448</v>
      </c>
      <c r="X1871" s="113" t="s">
        <v>29278</v>
      </c>
      <c r="Y1871" s="114">
        <v>40143</v>
      </c>
      <c r="Z1871" s="114">
        <v>40148</v>
      </c>
      <c r="AA1871" s="113">
        <v>31</v>
      </c>
      <c r="AB1871" s="113" t="s">
        <v>9</v>
      </c>
      <c r="AC1871" s="113">
        <v>42</v>
      </c>
      <c r="AD1871" s="113" t="s">
        <v>92</v>
      </c>
      <c r="AE1871" s="114">
        <v>44835</v>
      </c>
      <c r="AF1871" s="113">
        <v>16</v>
      </c>
      <c r="AG1871" s="113">
        <v>9</v>
      </c>
      <c r="AH1871" s="113" t="s">
        <v>16226</v>
      </c>
      <c r="AI1871" s="117" t="s">
        <v>9977</v>
      </c>
      <c r="AK1871" s="114">
        <v>44925</v>
      </c>
      <c r="AL1871" s="113">
        <v>40</v>
      </c>
      <c r="AM1871" s="113" t="s">
        <v>9870</v>
      </c>
      <c r="AN1871" s="113" t="s">
        <v>19987</v>
      </c>
      <c r="AO1871" s="113" t="s">
        <v>942</v>
      </c>
      <c r="AP1871" s="113">
        <v>2006</v>
      </c>
      <c r="AQ1871" s="113" t="s">
        <v>8</v>
      </c>
      <c r="AR1871" s="113" t="s">
        <v>18780</v>
      </c>
      <c r="AS1871" s="113" t="s">
        <v>14</v>
      </c>
      <c r="AT1871" s="113" t="s">
        <v>14</v>
      </c>
      <c r="AU1871" s="113" t="s">
        <v>16229</v>
      </c>
      <c r="AV1871" s="113" t="s">
        <v>14</v>
      </c>
      <c r="AW1871" s="113" t="s">
        <v>14</v>
      </c>
    </row>
    <row r="1872" spans="1:49">
      <c r="A1872" s="116" t="s">
        <v>6785</v>
      </c>
      <c r="C1872" s="113" t="s">
        <v>6786</v>
      </c>
      <c r="E1872" s="113" t="s">
        <v>41</v>
      </c>
      <c r="F1872" s="113" t="s">
        <v>8</v>
      </c>
      <c r="G1872" s="114">
        <v>28095</v>
      </c>
      <c r="H1872" s="113" t="s">
        <v>16230</v>
      </c>
      <c r="I1872" s="113" t="s">
        <v>9866</v>
      </c>
      <c r="J1872" s="113" t="s">
        <v>9872</v>
      </c>
      <c r="K1872" s="113" t="s">
        <v>26783</v>
      </c>
      <c r="L1872" s="113">
        <v>82192118523</v>
      </c>
      <c r="M1872" s="113" t="s">
        <v>14166</v>
      </c>
      <c r="O1872" s="113" t="s">
        <v>12310</v>
      </c>
      <c r="P1872" s="113" t="s">
        <v>26784</v>
      </c>
      <c r="Q1872" s="113" t="s">
        <v>26785</v>
      </c>
      <c r="R1872" s="113">
        <v>15</v>
      </c>
      <c r="S1872" s="113" t="s">
        <v>13</v>
      </c>
      <c r="T1872" s="113" t="s">
        <v>26786</v>
      </c>
      <c r="U1872" s="113" t="s">
        <v>26787</v>
      </c>
      <c r="V1872" s="114">
        <v>40544</v>
      </c>
      <c r="W1872" s="114">
        <v>40544</v>
      </c>
      <c r="X1872" s="113" t="s">
        <v>26788</v>
      </c>
      <c r="Y1872" s="114">
        <v>41271</v>
      </c>
      <c r="Z1872" s="114">
        <v>41275</v>
      </c>
      <c r="AA1872" s="113">
        <v>22</v>
      </c>
      <c r="AB1872" s="113" t="s">
        <v>25</v>
      </c>
      <c r="AC1872" s="113">
        <v>31</v>
      </c>
      <c r="AD1872" s="113" t="s">
        <v>9</v>
      </c>
      <c r="AE1872" s="114">
        <v>44652</v>
      </c>
      <c r="AF1872" s="113">
        <v>9</v>
      </c>
      <c r="AG1872" s="113">
        <v>3</v>
      </c>
      <c r="AH1872" s="113" t="s">
        <v>16226</v>
      </c>
      <c r="AI1872" s="117" t="s">
        <v>9875</v>
      </c>
      <c r="AK1872" s="114">
        <v>45152</v>
      </c>
      <c r="AL1872" s="113">
        <v>40</v>
      </c>
      <c r="AM1872" s="113" t="s">
        <v>9870</v>
      </c>
      <c r="AN1872" s="113" t="s">
        <v>16561</v>
      </c>
      <c r="AO1872" s="113" t="s">
        <v>42</v>
      </c>
      <c r="AP1872" s="113">
        <v>2021</v>
      </c>
      <c r="AQ1872" s="113" t="s">
        <v>8</v>
      </c>
      <c r="AR1872" s="113" t="s">
        <v>16774</v>
      </c>
      <c r="AS1872" s="113" t="s">
        <v>14</v>
      </c>
      <c r="AT1872" s="113" t="s">
        <v>14</v>
      </c>
      <c r="AU1872" s="113" t="s">
        <v>16229</v>
      </c>
      <c r="AV1872" s="113" t="s">
        <v>14</v>
      </c>
      <c r="AW1872" s="113" t="s">
        <v>14</v>
      </c>
    </row>
    <row r="1873" spans="1:49">
      <c r="A1873" s="116" t="s">
        <v>7608</v>
      </c>
      <c r="C1873" s="113" t="s">
        <v>7609</v>
      </c>
      <c r="F1873" s="113" t="s">
        <v>8</v>
      </c>
      <c r="G1873" s="114">
        <v>28097</v>
      </c>
      <c r="H1873" s="113" t="s">
        <v>16230</v>
      </c>
      <c r="I1873" s="113" t="s">
        <v>9866</v>
      </c>
      <c r="J1873" s="113" t="s">
        <v>9872</v>
      </c>
      <c r="K1873" s="113" t="s">
        <v>37657</v>
      </c>
      <c r="L1873" s="113">
        <v>82291590150</v>
      </c>
      <c r="M1873" s="113" t="s">
        <v>37658</v>
      </c>
      <c r="O1873" s="113" t="s">
        <v>12180</v>
      </c>
      <c r="P1873" s="113" t="s">
        <v>37659</v>
      </c>
      <c r="Q1873" s="113" t="s">
        <v>37660</v>
      </c>
      <c r="R1873" s="113">
        <v>15</v>
      </c>
      <c r="S1873" s="113" t="s">
        <v>13</v>
      </c>
      <c r="T1873" s="113" t="s">
        <v>37661</v>
      </c>
      <c r="U1873" s="113" t="s">
        <v>37662</v>
      </c>
      <c r="V1873" s="114">
        <v>42032</v>
      </c>
      <c r="W1873" s="114">
        <v>41944</v>
      </c>
      <c r="X1873" s="113" t="s">
        <v>37663</v>
      </c>
      <c r="Y1873" s="114">
        <v>42612</v>
      </c>
      <c r="Z1873" s="114">
        <v>42614</v>
      </c>
      <c r="AA1873" s="113">
        <v>13</v>
      </c>
      <c r="AB1873" s="113" t="s">
        <v>357</v>
      </c>
      <c r="AC1873" s="113">
        <v>22</v>
      </c>
      <c r="AD1873" s="113" t="s">
        <v>25</v>
      </c>
      <c r="AE1873" s="114">
        <v>45383</v>
      </c>
      <c r="AF1873" s="113">
        <v>16</v>
      </c>
      <c r="AG1873" s="113">
        <v>6</v>
      </c>
      <c r="AH1873" s="113" t="s">
        <v>16263</v>
      </c>
      <c r="AI1873" s="117" t="s">
        <v>16325</v>
      </c>
      <c r="AK1873" s="114">
        <v>45302</v>
      </c>
      <c r="AL1873" s="113">
        <v>15</v>
      </c>
      <c r="AM1873" s="113" t="s">
        <v>9885</v>
      </c>
      <c r="AN1873" s="113" t="s">
        <v>16415</v>
      </c>
      <c r="AO1873" s="113" t="s">
        <v>517</v>
      </c>
      <c r="AP1873" s="113">
        <v>2005</v>
      </c>
      <c r="AQ1873" s="113" t="s">
        <v>8</v>
      </c>
      <c r="AR1873" s="113" t="s">
        <v>25447</v>
      </c>
      <c r="AS1873" s="113" t="s">
        <v>14</v>
      </c>
      <c r="AT1873" s="113" t="s">
        <v>14</v>
      </c>
      <c r="AU1873" s="113" t="s">
        <v>16229</v>
      </c>
      <c r="AV1873" s="113" t="s">
        <v>14</v>
      </c>
    </row>
    <row r="1874" spans="1:49">
      <c r="A1874" s="116" t="s">
        <v>5406</v>
      </c>
      <c r="C1874" s="113" t="s">
        <v>5407</v>
      </c>
      <c r="E1874" s="113" t="s">
        <v>74</v>
      </c>
      <c r="F1874" s="113" t="s">
        <v>136</v>
      </c>
      <c r="G1874" s="114">
        <v>28106</v>
      </c>
      <c r="H1874" s="113" t="s">
        <v>16230</v>
      </c>
      <c r="I1874" s="113" t="s">
        <v>9866</v>
      </c>
      <c r="J1874" s="113" t="s">
        <v>9872</v>
      </c>
      <c r="K1874" s="113" t="s">
        <v>21644</v>
      </c>
      <c r="L1874" s="113">
        <v>82253322856</v>
      </c>
      <c r="M1874" s="113" t="s">
        <v>16076</v>
      </c>
      <c r="O1874" s="113" t="s">
        <v>16077</v>
      </c>
      <c r="P1874" s="113" t="s">
        <v>21645</v>
      </c>
      <c r="Q1874" s="113" t="s">
        <v>21646</v>
      </c>
      <c r="R1874" s="113">
        <v>15</v>
      </c>
      <c r="S1874" s="113" t="s">
        <v>13</v>
      </c>
      <c r="T1874" s="113" t="s">
        <v>21647</v>
      </c>
      <c r="U1874" s="113" t="s">
        <v>21648</v>
      </c>
      <c r="V1874" s="114">
        <v>39965</v>
      </c>
      <c r="W1874" s="114">
        <v>39904</v>
      </c>
      <c r="X1874" s="113" t="s">
        <v>21649</v>
      </c>
      <c r="Y1874" s="114">
        <v>40542</v>
      </c>
      <c r="Z1874" s="114">
        <v>40544</v>
      </c>
      <c r="AA1874" s="113">
        <v>22</v>
      </c>
      <c r="AB1874" s="113" t="s">
        <v>25</v>
      </c>
      <c r="AC1874" s="113">
        <v>33</v>
      </c>
      <c r="AD1874" s="113" t="s">
        <v>10</v>
      </c>
      <c r="AE1874" s="114">
        <v>44835</v>
      </c>
      <c r="AF1874" s="113">
        <v>11</v>
      </c>
      <c r="AG1874" s="113">
        <v>6</v>
      </c>
      <c r="AH1874" s="113" t="s">
        <v>16226</v>
      </c>
      <c r="AI1874" s="117" t="s">
        <v>9891</v>
      </c>
      <c r="AK1874" s="114">
        <v>44835</v>
      </c>
      <c r="AL1874" s="113">
        <v>40</v>
      </c>
      <c r="AM1874" s="113" t="s">
        <v>9870</v>
      </c>
      <c r="AN1874" s="113" t="s">
        <v>16670</v>
      </c>
      <c r="AO1874" s="113" t="s">
        <v>94</v>
      </c>
      <c r="AP1874" s="113">
        <v>2009</v>
      </c>
      <c r="AQ1874" s="113" t="s">
        <v>5236</v>
      </c>
      <c r="AR1874" s="113" t="s">
        <v>16446</v>
      </c>
      <c r="AS1874" s="113" t="s">
        <v>14</v>
      </c>
      <c r="AT1874" s="113" t="s">
        <v>14</v>
      </c>
      <c r="AU1874" s="113" t="s">
        <v>16229</v>
      </c>
      <c r="AV1874" s="113" t="s">
        <v>14</v>
      </c>
      <c r="AW1874" s="113" t="s">
        <v>14</v>
      </c>
    </row>
    <row r="1875" spans="1:49">
      <c r="A1875" s="116" t="s">
        <v>3013</v>
      </c>
      <c r="B1875" s="113">
        <v>570014040</v>
      </c>
      <c r="C1875" s="113" t="s">
        <v>3014</v>
      </c>
      <c r="E1875" s="113" t="s">
        <v>97</v>
      </c>
      <c r="F1875" s="113" t="s">
        <v>8</v>
      </c>
      <c r="G1875" s="114">
        <v>28107</v>
      </c>
      <c r="H1875" s="113" t="s">
        <v>16230</v>
      </c>
      <c r="I1875" s="113" t="s">
        <v>9866</v>
      </c>
      <c r="J1875" s="113" t="s">
        <v>9872</v>
      </c>
      <c r="K1875" s="113" t="s">
        <v>41810</v>
      </c>
      <c r="L1875" s="113">
        <v>81354466663</v>
      </c>
      <c r="M1875" s="113" t="s">
        <v>10989</v>
      </c>
      <c r="O1875" s="113" t="s">
        <v>10990</v>
      </c>
      <c r="P1875" s="113" t="s">
        <v>41811</v>
      </c>
      <c r="Q1875" s="113" t="s">
        <v>41812</v>
      </c>
      <c r="R1875" s="113">
        <v>15</v>
      </c>
      <c r="S1875" s="113" t="s">
        <v>13</v>
      </c>
      <c r="T1875" s="113" t="s">
        <v>41813</v>
      </c>
      <c r="U1875" s="113" t="s">
        <v>41814</v>
      </c>
      <c r="V1875" s="114">
        <v>37557</v>
      </c>
      <c r="W1875" s="114">
        <v>37561</v>
      </c>
      <c r="X1875" s="113" t="s">
        <v>41815</v>
      </c>
      <c r="Y1875" s="114">
        <v>37945</v>
      </c>
      <c r="Z1875" s="114">
        <v>37956</v>
      </c>
      <c r="AA1875" s="113">
        <v>21</v>
      </c>
      <c r="AB1875" s="113" t="s">
        <v>24</v>
      </c>
      <c r="AC1875" s="113">
        <v>34</v>
      </c>
      <c r="AD1875" s="113" t="s">
        <v>18</v>
      </c>
      <c r="AE1875" s="114">
        <v>45200</v>
      </c>
      <c r="AF1875" s="113">
        <v>24</v>
      </c>
      <c r="AG1875" s="113">
        <v>0</v>
      </c>
      <c r="AH1875" s="113" t="s">
        <v>16226</v>
      </c>
      <c r="AI1875" s="117" t="s">
        <v>10991</v>
      </c>
      <c r="AK1875" s="114">
        <v>44470</v>
      </c>
      <c r="AL1875" s="113">
        <v>35</v>
      </c>
      <c r="AM1875" s="113" t="s">
        <v>9978</v>
      </c>
      <c r="AN1875" s="113" t="s">
        <v>41816</v>
      </c>
      <c r="AO1875" s="113" t="s">
        <v>3015</v>
      </c>
      <c r="AP1875" s="113">
        <v>2013</v>
      </c>
      <c r="AQ1875" s="113" t="s">
        <v>8</v>
      </c>
      <c r="AR1875" s="113" t="s">
        <v>45518</v>
      </c>
      <c r="AS1875" s="113" t="s">
        <v>14</v>
      </c>
      <c r="AT1875" s="113" t="s">
        <v>14</v>
      </c>
      <c r="AU1875" s="113" t="s">
        <v>16229</v>
      </c>
      <c r="AV1875" s="113" t="s">
        <v>14</v>
      </c>
      <c r="AW1875" s="113" t="s">
        <v>14</v>
      </c>
    </row>
    <row r="1876" spans="1:49">
      <c r="A1876" s="116" t="s">
        <v>2870</v>
      </c>
      <c r="B1876" s="113">
        <v>570021364</v>
      </c>
      <c r="C1876" s="113" t="s">
        <v>2871</v>
      </c>
      <c r="E1876" s="113" t="s">
        <v>223</v>
      </c>
      <c r="F1876" s="113" t="s">
        <v>786</v>
      </c>
      <c r="G1876" s="114">
        <v>28107</v>
      </c>
      <c r="H1876" s="113" t="s">
        <v>16230</v>
      </c>
      <c r="I1876" s="113" t="s">
        <v>10007</v>
      </c>
      <c r="J1876" s="113" t="s">
        <v>9872</v>
      </c>
      <c r="K1876" s="113" t="s">
        <v>18639</v>
      </c>
      <c r="L1876" s="113">
        <v>81241443919</v>
      </c>
      <c r="M1876" s="113" t="s">
        <v>46274</v>
      </c>
      <c r="O1876" s="113" t="s">
        <v>15157</v>
      </c>
      <c r="P1876" s="113" t="s">
        <v>18640</v>
      </c>
      <c r="Q1876" s="113" t="s">
        <v>18641</v>
      </c>
      <c r="R1876" s="113">
        <v>15</v>
      </c>
      <c r="S1876" s="113" t="s">
        <v>13</v>
      </c>
      <c r="T1876" s="113" t="s">
        <v>18642</v>
      </c>
      <c r="U1876" s="113" t="s">
        <v>18643</v>
      </c>
      <c r="V1876" s="114">
        <v>39038</v>
      </c>
      <c r="W1876" s="114">
        <v>38808</v>
      </c>
      <c r="X1876" s="113" t="s">
        <v>18644</v>
      </c>
      <c r="Y1876" s="114">
        <v>39353</v>
      </c>
      <c r="Z1876" s="114">
        <v>39356</v>
      </c>
      <c r="AA1876" s="113">
        <v>21</v>
      </c>
      <c r="AB1876" s="113" t="s">
        <v>24</v>
      </c>
      <c r="AC1876" s="113">
        <v>32</v>
      </c>
      <c r="AD1876" s="113" t="s">
        <v>84</v>
      </c>
      <c r="AE1876" s="114">
        <v>45200</v>
      </c>
      <c r="AF1876" s="113">
        <v>21</v>
      </c>
      <c r="AG1876" s="113">
        <v>11</v>
      </c>
      <c r="AH1876" s="113" t="s">
        <v>16226</v>
      </c>
      <c r="AI1876" s="117" t="s">
        <v>99</v>
      </c>
      <c r="AK1876" s="114">
        <v>44287</v>
      </c>
      <c r="AL1876" s="113">
        <v>30</v>
      </c>
      <c r="AM1876" s="113" t="s">
        <v>9882</v>
      </c>
      <c r="AN1876" s="113" t="s">
        <v>16364</v>
      </c>
      <c r="AO1876" s="113" t="s">
        <v>100</v>
      </c>
      <c r="AP1876" s="113">
        <v>2019</v>
      </c>
      <c r="AQ1876" s="113" t="s">
        <v>9889</v>
      </c>
      <c r="AR1876" s="113" t="s">
        <v>16365</v>
      </c>
      <c r="AS1876" s="113" t="s">
        <v>14</v>
      </c>
      <c r="AT1876" s="113" t="s">
        <v>14</v>
      </c>
      <c r="AU1876" s="113" t="s">
        <v>16229</v>
      </c>
      <c r="AV1876" s="113" t="s">
        <v>14</v>
      </c>
      <c r="AW1876" s="113" t="s">
        <v>14</v>
      </c>
    </row>
    <row r="1877" spans="1:49">
      <c r="A1877" s="116" t="s">
        <v>1116</v>
      </c>
      <c r="B1877" s="113">
        <v>570027641</v>
      </c>
      <c r="C1877" s="113" t="s">
        <v>1117</v>
      </c>
      <c r="F1877" s="113" t="s">
        <v>98</v>
      </c>
      <c r="G1877" s="114">
        <v>28109</v>
      </c>
      <c r="H1877" s="113" t="s">
        <v>16230</v>
      </c>
      <c r="I1877" s="113" t="s">
        <v>9866</v>
      </c>
      <c r="J1877" s="113" t="s">
        <v>9872</v>
      </c>
      <c r="K1877" s="113" t="s">
        <v>20158</v>
      </c>
      <c r="L1877" s="113">
        <v>82316535588</v>
      </c>
      <c r="M1877" s="113" t="s">
        <v>20159</v>
      </c>
      <c r="O1877" s="113" t="s">
        <v>10379</v>
      </c>
      <c r="P1877" s="113" t="s">
        <v>20160</v>
      </c>
      <c r="Q1877" s="113" t="s">
        <v>20161</v>
      </c>
      <c r="R1877" s="113">
        <v>15</v>
      </c>
      <c r="S1877" s="113" t="s">
        <v>13</v>
      </c>
      <c r="T1877" s="113" t="s">
        <v>20162</v>
      </c>
      <c r="U1877" s="113" t="s">
        <v>20163</v>
      </c>
      <c r="V1877" s="114">
        <v>39387</v>
      </c>
      <c r="W1877" s="114">
        <v>39083</v>
      </c>
      <c r="X1877" s="113" t="s">
        <v>20164</v>
      </c>
      <c r="Y1877" s="114">
        <v>39720</v>
      </c>
      <c r="Z1877" s="114">
        <v>39722</v>
      </c>
      <c r="AA1877" s="113">
        <v>21</v>
      </c>
      <c r="AB1877" s="113" t="s">
        <v>24</v>
      </c>
      <c r="AC1877" s="113">
        <v>24</v>
      </c>
      <c r="AD1877" s="113" t="s">
        <v>47</v>
      </c>
      <c r="AE1877" s="114">
        <v>44105</v>
      </c>
      <c r="AF1877" s="113">
        <v>13</v>
      </c>
      <c r="AG1877" s="113">
        <v>9</v>
      </c>
      <c r="AH1877" s="113" t="s">
        <v>16263</v>
      </c>
      <c r="AI1877" s="117" t="s">
        <v>16325</v>
      </c>
      <c r="AK1877" s="114">
        <v>45302</v>
      </c>
      <c r="AL1877" s="113">
        <v>15</v>
      </c>
      <c r="AM1877" s="113" t="s">
        <v>9885</v>
      </c>
      <c r="AN1877" s="113" t="s">
        <v>20165</v>
      </c>
      <c r="AO1877" s="113" t="s">
        <v>1118</v>
      </c>
      <c r="AP1877" s="113">
        <v>1996</v>
      </c>
      <c r="AQ1877" s="113" t="s">
        <v>8</v>
      </c>
      <c r="AR1877" s="113" t="s">
        <v>16358</v>
      </c>
      <c r="AS1877" s="113" t="s">
        <v>14</v>
      </c>
      <c r="AT1877" s="113" t="s">
        <v>14</v>
      </c>
      <c r="AU1877" s="113" t="s">
        <v>16229</v>
      </c>
      <c r="AV1877" s="113" t="s">
        <v>14</v>
      </c>
    </row>
    <row r="1878" spans="1:49">
      <c r="A1878" s="116" t="s">
        <v>8976</v>
      </c>
      <c r="C1878" s="113" t="s">
        <v>8977</v>
      </c>
      <c r="F1878" s="113" t="s">
        <v>8</v>
      </c>
      <c r="G1878" s="114">
        <v>28111</v>
      </c>
      <c r="H1878" s="113" t="s">
        <v>16230</v>
      </c>
      <c r="I1878" s="113" t="s">
        <v>9866</v>
      </c>
      <c r="J1878" s="113" t="s">
        <v>17219</v>
      </c>
      <c r="K1878" s="113" t="s">
        <v>41804</v>
      </c>
      <c r="L1878" s="113">
        <v>82218108292</v>
      </c>
      <c r="M1878" s="113" t="s">
        <v>13942</v>
      </c>
      <c r="O1878" s="113" t="s">
        <v>13943</v>
      </c>
      <c r="P1878" s="113" t="s">
        <v>41805</v>
      </c>
      <c r="Q1878" s="113" t="s">
        <v>41806</v>
      </c>
      <c r="R1878" s="113">
        <v>15</v>
      </c>
      <c r="S1878" s="113" t="s">
        <v>13</v>
      </c>
      <c r="T1878" s="113" t="s">
        <v>41807</v>
      </c>
      <c r="U1878" s="113" t="s">
        <v>41808</v>
      </c>
      <c r="V1878" s="114">
        <v>42039</v>
      </c>
      <c r="W1878" s="114">
        <v>42036</v>
      </c>
      <c r="X1878" s="113" t="s">
        <v>41809</v>
      </c>
      <c r="Y1878" s="114">
        <v>42612</v>
      </c>
      <c r="Z1878" s="114">
        <v>42614</v>
      </c>
      <c r="AA1878" s="113">
        <v>21</v>
      </c>
      <c r="AB1878" s="113" t="s">
        <v>24</v>
      </c>
      <c r="AC1878" s="113">
        <v>21</v>
      </c>
      <c r="AD1878" s="113" t="s">
        <v>24</v>
      </c>
      <c r="AE1878" s="114">
        <v>42036</v>
      </c>
      <c r="AF1878" s="113">
        <v>10</v>
      </c>
      <c r="AG1878" s="113">
        <v>1</v>
      </c>
      <c r="AH1878" s="113" t="s">
        <v>16263</v>
      </c>
      <c r="AI1878" s="117" t="s">
        <v>4992</v>
      </c>
      <c r="AK1878" s="114">
        <v>42614</v>
      </c>
      <c r="AL1878" s="113">
        <v>15</v>
      </c>
      <c r="AM1878" s="113" t="s">
        <v>9885</v>
      </c>
      <c r="AN1878" s="113" t="s">
        <v>18740</v>
      </c>
      <c r="AO1878" s="113" t="s">
        <v>27</v>
      </c>
      <c r="AP1878" s="113">
        <v>1997</v>
      </c>
      <c r="AQ1878" s="113" t="s">
        <v>8</v>
      </c>
      <c r="AR1878" s="113" t="s">
        <v>26657</v>
      </c>
      <c r="AS1878" s="113" t="s">
        <v>14</v>
      </c>
      <c r="AT1878" s="113" t="s">
        <v>14</v>
      </c>
      <c r="AU1878" s="113" t="s">
        <v>16229</v>
      </c>
      <c r="AV1878" s="113" t="s">
        <v>14</v>
      </c>
      <c r="AW1878" s="113" t="s">
        <v>14</v>
      </c>
    </row>
    <row r="1879" spans="1:49">
      <c r="A1879" s="116" t="s">
        <v>4937</v>
      </c>
      <c r="C1879" s="113" t="s">
        <v>4938</v>
      </c>
      <c r="F1879" s="113" t="s">
        <v>8</v>
      </c>
      <c r="G1879" s="114">
        <v>28112</v>
      </c>
      <c r="H1879" s="113" t="s">
        <v>16218</v>
      </c>
      <c r="I1879" s="113" t="s">
        <v>9866</v>
      </c>
      <c r="J1879" s="113" t="s">
        <v>9872</v>
      </c>
      <c r="K1879" s="113" t="s">
        <v>35049</v>
      </c>
      <c r="L1879" s="113">
        <v>82259901778</v>
      </c>
      <c r="M1879" s="113" t="s">
        <v>12729</v>
      </c>
      <c r="O1879" s="113" t="s">
        <v>35050</v>
      </c>
      <c r="P1879" s="113" t="s">
        <v>35051</v>
      </c>
      <c r="Q1879" s="113" t="s">
        <v>35052</v>
      </c>
      <c r="R1879" s="113">
        <v>15</v>
      </c>
      <c r="S1879" s="113" t="s">
        <v>13</v>
      </c>
      <c r="T1879" s="113" t="s">
        <v>35053</v>
      </c>
      <c r="U1879" s="113" t="s">
        <v>35054</v>
      </c>
      <c r="V1879" s="114">
        <v>40179</v>
      </c>
      <c r="W1879" s="114">
        <v>40179</v>
      </c>
      <c r="X1879" s="113" t="s">
        <v>35055</v>
      </c>
      <c r="Y1879" s="114">
        <v>40906</v>
      </c>
      <c r="Z1879" s="114">
        <v>40909</v>
      </c>
      <c r="AA1879" s="113">
        <v>21</v>
      </c>
      <c r="AB1879" s="113" t="s">
        <v>24</v>
      </c>
      <c r="AC1879" s="113">
        <v>24</v>
      </c>
      <c r="AD1879" s="113" t="s">
        <v>47</v>
      </c>
      <c r="AE1879" s="114">
        <v>44835</v>
      </c>
      <c r="AF1879" s="113">
        <v>17</v>
      </c>
      <c r="AG1879" s="113">
        <v>9</v>
      </c>
      <c r="AH1879" s="113" t="s">
        <v>16263</v>
      </c>
      <c r="AI1879" s="117" t="s">
        <v>4939</v>
      </c>
      <c r="AK1879" s="114">
        <v>43191</v>
      </c>
      <c r="AL1879" s="113">
        <v>17</v>
      </c>
      <c r="AM1879" s="113" t="s">
        <v>9982</v>
      </c>
      <c r="AN1879" s="113" t="s">
        <v>35056</v>
      </c>
      <c r="AO1879" s="113" t="s">
        <v>4940</v>
      </c>
      <c r="AP1879" s="113">
        <v>1999</v>
      </c>
      <c r="AQ1879" s="113" t="s">
        <v>8</v>
      </c>
      <c r="AR1879" s="113" t="s">
        <v>20570</v>
      </c>
      <c r="AS1879" s="113" t="s">
        <v>14</v>
      </c>
      <c r="AT1879" s="113" t="s">
        <v>14</v>
      </c>
      <c r="AU1879" s="113" t="s">
        <v>16229</v>
      </c>
      <c r="AV1879" s="113" t="s">
        <v>14</v>
      </c>
      <c r="AW1879" s="113" t="s">
        <v>14</v>
      </c>
    </row>
    <row r="1880" spans="1:49">
      <c r="A1880" s="116" t="s">
        <v>4974</v>
      </c>
      <c r="C1880" s="113" t="s">
        <v>4892</v>
      </c>
      <c r="E1880" s="113" t="s">
        <v>41</v>
      </c>
      <c r="F1880" s="113" t="s">
        <v>8</v>
      </c>
      <c r="G1880" s="114">
        <v>28113</v>
      </c>
      <c r="H1880" s="113" t="s">
        <v>16230</v>
      </c>
      <c r="I1880" s="113" t="s">
        <v>9866</v>
      </c>
      <c r="J1880" s="113" t="s">
        <v>9872</v>
      </c>
      <c r="K1880" s="113" t="s">
        <v>46581</v>
      </c>
      <c r="L1880" s="113">
        <v>85241084025</v>
      </c>
      <c r="M1880" s="113" t="s">
        <v>12369</v>
      </c>
      <c r="O1880" s="113" t="s">
        <v>42330</v>
      </c>
      <c r="P1880" s="113" t="s">
        <v>42331</v>
      </c>
      <c r="Q1880" s="113" t="s">
        <v>42332</v>
      </c>
      <c r="R1880" s="113">
        <v>15</v>
      </c>
      <c r="S1880" s="113" t="s">
        <v>13</v>
      </c>
      <c r="T1880" s="113" t="s">
        <v>42333</v>
      </c>
      <c r="U1880" s="113" t="s">
        <v>42334</v>
      </c>
      <c r="V1880" s="114">
        <v>41886</v>
      </c>
      <c r="W1880" s="114">
        <v>41883</v>
      </c>
      <c r="X1880" s="113" t="s">
        <v>42335</v>
      </c>
      <c r="Y1880" s="114">
        <v>42339</v>
      </c>
      <c r="Z1880" s="114">
        <v>42339</v>
      </c>
      <c r="AA1880" s="113">
        <v>22</v>
      </c>
      <c r="AB1880" s="113" t="s">
        <v>25</v>
      </c>
      <c r="AC1880" s="113">
        <v>32</v>
      </c>
      <c r="AD1880" s="113" t="s">
        <v>84</v>
      </c>
      <c r="AE1880" s="114">
        <v>45200</v>
      </c>
      <c r="AF1880" s="113">
        <v>16</v>
      </c>
      <c r="AG1880" s="113">
        <v>9</v>
      </c>
      <c r="AH1880" s="113" t="s">
        <v>16226</v>
      </c>
      <c r="AI1880" s="117" t="s">
        <v>9875</v>
      </c>
      <c r="AK1880" s="114">
        <v>44105</v>
      </c>
      <c r="AL1880" s="113">
        <v>40</v>
      </c>
      <c r="AM1880" s="113" t="s">
        <v>9870</v>
      </c>
      <c r="AN1880" s="113" t="s">
        <v>16561</v>
      </c>
      <c r="AO1880" s="113" t="s">
        <v>42</v>
      </c>
      <c r="AP1880" s="113">
        <v>2014</v>
      </c>
      <c r="AQ1880" s="113" t="s">
        <v>9994</v>
      </c>
      <c r="AR1880" s="113" t="s">
        <v>21861</v>
      </c>
      <c r="AS1880" s="113" t="s">
        <v>14</v>
      </c>
      <c r="AT1880" s="113" t="s">
        <v>14</v>
      </c>
      <c r="AU1880" s="113" t="s">
        <v>16229</v>
      </c>
      <c r="AV1880" s="113" t="s">
        <v>14</v>
      </c>
      <c r="AW1880" s="113" t="s">
        <v>14</v>
      </c>
    </row>
    <row r="1881" spans="1:49">
      <c r="A1881" s="116" t="s">
        <v>4876</v>
      </c>
      <c r="B1881" s="113">
        <v>710027676</v>
      </c>
      <c r="C1881" s="113" t="s">
        <v>4877</v>
      </c>
      <c r="E1881" s="113" t="s">
        <v>67</v>
      </c>
      <c r="F1881" s="113" t="s">
        <v>204</v>
      </c>
      <c r="G1881" s="114">
        <v>28119</v>
      </c>
      <c r="H1881" s="113" t="s">
        <v>16218</v>
      </c>
      <c r="I1881" s="113" t="s">
        <v>10007</v>
      </c>
      <c r="J1881" s="113" t="s">
        <v>9872</v>
      </c>
      <c r="K1881" s="113" t="s">
        <v>43897</v>
      </c>
      <c r="L1881" s="113">
        <v>82290359036</v>
      </c>
      <c r="M1881" s="113" t="s">
        <v>14447</v>
      </c>
      <c r="O1881" s="113" t="s">
        <v>43898</v>
      </c>
      <c r="P1881" s="113" t="s">
        <v>43899</v>
      </c>
      <c r="Q1881" s="113" t="s">
        <v>43900</v>
      </c>
      <c r="R1881" s="113">
        <v>15</v>
      </c>
      <c r="S1881" s="113" t="s">
        <v>13</v>
      </c>
      <c r="T1881" s="113" t="s">
        <v>43901</v>
      </c>
      <c r="U1881" s="113" t="s">
        <v>43902</v>
      </c>
      <c r="V1881" s="114">
        <v>35986</v>
      </c>
      <c r="W1881" s="114">
        <v>35855</v>
      </c>
      <c r="X1881" s="113" t="s">
        <v>43903</v>
      </c>
      <c r="Y1881" s="114">
        <v>36329</v>
      </c>
      <c r="Z1881" s="114">
        <v>36312</v>
      </c>
      <c r="AA1881" s="113">
        <v>21</v>
      </c>
      <c r="AB1881" s="113" t="s">
        <v>24</v>
      </c>
      <c r="AC1881" s="113">
        <v>34</v>
      </c>
      <c r="AD1881" s="113" t="s">
        <v>18</v>
      </c>
      <c r="AE1881" s="114">
        <v>44652</v>
      </c>
      <c r="AF1881" s="113">
        <v>19</v>
      </c>
      <c r="AG1881" s="113">
        <v>1</v>
      </c>
      <c r="AH1881" s="113" t="s">
        <v>9913</v>
      </c>
      <c r="AI1881" s="117" t="s">
        <v>4878</v>
      </c>
      <c r="AJ1881" s="113" t="s">
        <v>45514</v>
      </c>
      <c r="AK1881" s="114">
        <v>44208</v>
      </c>
      <c r="AL1881" s="113">
        <v>40</v>
      </c>
      <c r="AM1881" s="113" t="s">
        <v>9870</v>
      </c>
      <c r="AN1881" s="113" t="s">
        <v>34729</v>
      </c>
      <c r="AO1881" s="113" t="s">
        <v>4880</v>
      </c>
      <c r="AP1881" s="113">
        <v>2008</v>
      </c>
      <c r="AQ1881" s="113" t="s">
        <v>8</v>
      </c>
      <c r="AR1881" s="113" t="s">
        <v>16664</v>
      </c>
      <c r="AS1881" s="113" t="s">
        <v>14</v>
      </c>
      <c r="AT1881" s="113" t="s">
        <v>14</v>
      </c>
      <c r="AU1881" s="113" t="s">
        <v>16229</v>
      </c>
      <c r="AV1881" s="113" t="s">
        <v>14</v>
      </c>
      <c r="AW1881" s="113" t="s">
        <v>14</v>
      </c>
    </row>
    <row r="1882" spans="1:49">
      <c r="A1882" s="116" t="s">
        <v>8598</v>
      </c>
      <c r="B1882" s="113">
        <v>140331422</v>
      </c>
      <c r="C1882" s="113" t="s">
        <v>8599</v>
      </c>
      <c r="E1882" s="113" t="s">
        <v>10504</v>
      </c>
      <c r="F1882" s="113" t="s">
        <v>1298</v>
      </c>
      <c r="G1882" s="114">
        <v>28126</v>
      </c>
      <c r="H1882" s="113" t="s">
        <v>16218</v>
      </c>
      <c r="I1882" s="113" t="s">
        <v>9866</v>
      </c>
      <c r="J1882" s="113" t="s">
        <v>9872</v>
      </c>
      <c r="K1882" s="113" t="s">
        <v>39826</v>
      </c>
      <c r="L1882" s="113">
        <v>82268767524</v>
      </c>
      <c r="M1882" s="113" t="s">
        <v>39827</v>
      </c>
      <c r="O1882" s="113" t="s">
        <v>39828</v>
      </c>
      <c r="P1882" s="113" t="s">
        <v>39829</v>
      </c>
      <c r="Q1882" s="113" t="s">
        <v>39830</v>
      </c>
      <c r="R1882" s="113">
        <v>15</v>
      </c>
      <c r="S1882" s="113" t="s">
        <v>13</v>
      </c>
      <c r="T1882" s="113" t="s">
        <v>39831</v>
      </c>
      <c r="U1882" s="113" t="s">
        <v>39832</v>
      </c>
      <c r="V1882" s="114">
        <v>35507</v>
      </c>
      <c r="W1882" s="114">
        <v>35490</v>
      </c>
      <c r="X1882" s="113" t="s">
        <v>39833</v>
      </c>
      <c r="Y1882" s="114">
        <v>35849</v>
      </c>
      <c r="Z1882" s="114">
        <v>35855</v>
      </c>
      <c r="AA1882" s="113">
        <v>21</v>
      </c>
      <c r="AB1882" s="113" t="s">
        <v>24</v>
      </c>
      <c r="AC1882" s="113">
        <v>34</v>
      </c>
      <c r="AD1882" s="113" t="s">
        <v>18</v>
      </c>
      <c r="AE1882" s="114">
        <v>42826</v>
      </c>
      <c r="AF1882" s="113">
        <v>15</v>
      </c>
      <c r="AG1882" s="113">
        <v>1</v>
      </c>
      <c r="AH1882" s="113" t="s">
        <v>16226</v>
      </c>
      <c r="AI1882" s="117" t="s">
        <v>302</v>
      </c>
      <c r="AK1882" s="114">
        <v>44778</v>
      </c>
      <c r="AL1882" s="113">
        <v>30</v>
      </c>
      <c r="AM1882" s="113" t="s">
        <v>9882</v>
      </c>
      <c r="AN1882" s="113" t="s">
        <v>18809</v>
      </c>
      <c r="AO1882" s="113" t="s">
        <v>107</v>
      </c>
      <c r="AP1882" s="113">
        <v>2019</v>
      </c>
      <c r="AQ1882" s="113" t="s">
        <v>9994</v>
      </c>
      <c r="AR1882" s="113" t="s">
        <v>17498</v>
      </c>
      <c r="AS1882" s="113" t="s">
        <v>14</v>
      </c>
      <c r="AT1882" s="113" t="s">
        <v>14</v>
      </c>
      <c r="AU1882" s="113" t="s">
        <v>16229</v>
      </c>
      <c r="AV1882" s="113" t="s">
        <v>14</v>
      </c>
      <c r="AW1882" s="113" t="s">
        <v>14</v>
      </c>
    </row>
    <row r="1883" spans="1:49">
      <c r="A1883" s="116" t="s">
        <v>5310</v>
      </c>
      <c r="B1883" s="113">
        <v>570028127</v>
      </c>
      <c r="C1883" s="113" t="s">
        <v>5311</v>
      </c>
      <c r="E1883" s="113" t="s">
        <v>223</v>
      </c>
      <c r="F1883" s="113" t="s">
        <v>120</v>
      </c>
      <c r="G1883" s="114">
        <v>28129</v>
      </c>
      <c r="H1883" s="113" t="s">
        <v>16230</v>
      </c>
      <c r="I1883" s="113" t="s">
        <v>10007</v>
      </c>
      <c r="J1883" s="113" t="s">
        <v>9872</v>
      </c>
      <c r="K1883" s="113" t="s">
        <v>25998</v>
      </c>
      <c r="M1883" s="113" t="s">
        <v>10250</v>
      </c>
      <c r="O1883" s="113" t="s">
        <v>10251</v>
      </c>
      <c r="P1883" s="113" t="s">
        <v>25999</v>
      </c>
      <c r="Q1883" s="113" t="s">
        <v>26000</v>
      </c>
      <c r="R1883" s="113">
        <v>15</v>
      </c>
      <c r="S1883" s="113" t="s">
        <v>13</v>
      </c>
      <c r="T1883" s="113" t="s">
        <v>26001</v>
      </c>
      <c r="U1883" s="113" t="s">
        <v>26002</v>
      </c>
      <c r="V1883" s="114">
        <v>39387</v>
      </c>
      <c r="W1883" s="114">
        <v>39083</v>
      </c>
      <c r="X1883" s="113" t="s">
        <v>26003</v>
      </c>
      <c r="Y1883" s="114">
        <v>39720</v>
      </c>
      <c r="Z1883" s="114">
        <v>39722</v>
      </c>
      <c r="AA1883" s="113">
        <v>21</v>
      </c>
      <c r="AB1883" s="113" t="s">
        <v>24</v>
      </c>
      <c r="AC1883" s="113">
        <v>32</v>
      </c>
      <c r="AD1883" s="113" t="s">
        <v>84</v>
      </c>
      <c r="AE1883" s="114">
        <v>44835</v>
      </c>
      <c r="AF1883" s="113">
        <v>13</v>
      </c>
      <c r="AG1883" s="113">
        <v>9</v>
      </c>
      <c r="AH1883" s="113" t="s">
        <v>16226</v>
      </c>
      <c r="AI1883" s="117" t="s">
        <v>2025</v>
      </c>
      <c r="AK1883" s="114">
        <v>45627</v>
      </c>
      <c r="AL1883" s="113">
        <v>30</v>
      </c>
      <c r="AM1883" s="113" t="s">
        <v>9882</v>
      </c>
      <c r="AN1883" s="113" t="s">
        <v>45517</v>
      </c>
      <c r="AO1883" s="113" t="s">
        <v>10252</v>
      </c>
      <c r="AP1883" s="113">
        <v>2019</v>
      </c>
      <c r="AQ1883" s="113" t="s">
        <v>8</v>
      </c>
      <c r="AR1883" s="113" t="s">
        <v>19217</v>
      </c>
      <c r="AS1883" s="113" t="s">
        <v>14</v>
      </c>
      <c r="AT1883" s="113" t="s">
        <v>14</v>
      </c>
      <c r="AU1883" s="113" t="s">
        <v>16229</v>
      </c>
      <c r="AV1883" s="113" t="s">
        <v>14</v>
      </c>
    </row>
    <row r="1884" spans="1:49">
      <c r="A1884" s="116" t="s">
        <v>8330</v>
      </c>
      <c r="B1884" s="113">
        <v>570027667</v>
      </c>
      <c r="C1884" s="113" t="s">
        <v>1557</v>
      </c>
      <c r="E1884" s="113" t="s">
        <v>30</v>
      </c>
      <c r="F1884" s="113" t="s">
        <v>8</v>
      </c>
      <c r="G1884" s="114">
        <v>28134</v>
      </c>
      <c r="H1884" s="113" t="s">
        <v>16230</v>
      </c>
      <c r="I1884" s="113" t="s">
        <v>9866</v>
      </c>
      <c r="J1884" s="113" t="s">
        <v>9867</v>
      </c>
      <c r="K1884" s="113" t="s">
        <v>28125</v>
      </c>
      <c r="L1884" s="113">
        <v>82215854105</v>
      </c>
      <c r="M1884" s="113" t="s">
        <v>28126</v>
      </c>
      <c r="O1884" s="113" t="s">
        <v>13173</v>
      </c>
      <c r="P1884" s="113" t="s">
        <v>28127</v>
      </c>
      <c r="Q1884" s="113" t="s">
        <v>28128</v>
      </c>
      <c r="R1884" s="113">
        <v>15</v>
      </c>
      <c r="S1884" s="113" t="s">
        <v>13</v>
      </c>
      <c r="T1884" s="113" t="s">
        <v>28129</v>
      </c>
      <c r="U1884" s="113" t="s">
        <v>28130</v>
      </c>
      <c r="V1884" s="114">
        <v>39387</v>
      </c>
      <c r="W1884" s="114">
        <v>39083</v>
      </c>
      <c r="X1884" s="113" t="s">
        <v>28131</v>
      </c>
      <c r="Y1884" s="114">
        <v>39720</v>
      </c>
      <c r="Z1884" s="114">
        <v>39722</v>
      </c>
      <c r="AA1884" s="113">
        <v>31</v>
      </c>
      <c r="AB1884" s="113" t="s">
        <v>9</v>
      </c>
      <c r="AC1884" s="113">
        <v>34</v>
      </c>
      <c r="AD1884" s="113" t="s">
        <v>18</v>
      </c>
      <c r="AE1884" s="114">
        <v>44470</v>
      </c>
      <c r="AF1884" s="113">
        <v>17</v>
      </c>
      <c r="AG1884" s="113">
        <v>9</v>
      </c>
      <c r="AH1884" s="113" t="s">
        <v>16263</v>
      </c>
      <c r="AI1884" s="117" t="s">
        <v>75</v>
      </c>
      <c r="AK1884" s="114">
        <v>43222</v>
      </c>
      <c r="AL1884" s="113">
        <v>40</v>
      </c>
      <c r="AM1884" s="113" t="s">
        <v>9870</v>
      </c>
      <c r="AN1884" s="113" t="s">
        <v>16468</v>
      </c>
      <c r="AO1884" s="113" t="s">
        <v>31</v>
      </c>
      <c r="AP1884" s="113">
        <v>2012</v>
      </c>
      <c r="AQ1884" s="113" t="s">
        <v>5236</v>
      </c>
      <c r="AR1884" s="113" t="s">
        <v>24367</v>
      </c>
      <c r="AS1884" s="113" t="s">
        <v>14</v>
      </c>
      <c r="AT1884" s="113" t="s">
        <v>14</v>
      </c>
      <c r="AU1884" s="113" t="s">
        <v>16229</v>
      </c>
      <c r="AV1884" s="113" t="s">
        <v>14</v>
      </c>
      <c r="AW1884" s="113" t="s">
        <v>14</v>
      </c>
    </row>
    <row r="1885" spans="1:49">
      <c r="A1885" s="116" t="s">
        <v>6193</v>
      </c>
      <c r="C1885" s="113" t="s">
        <v>2639</v>
      </c>
      <c r="E1885" s="113" t="s">
        <v>3078</v>
      </c>
      <c r="F1885" s="113" t="s">
        <v>8</v>
      </c>
      <c r="G1885" s="114">
        <v>28134</v>
      </c>
      <c r="H1885" s="113" t="s">
        <v>16218</v>
      </c>
      <c r="I1885" s="113" t="s">
        <v>9866</v>
      </c>
      <c r="J1885" s="113" t="s">
        <v>9872</v>
      </c>
      <c r="K1885" s="113" t="s">
        <v>21862</v>
      </c>
      <c r="L1885" s="113">
        <v>85241021911</v>
      </c>
      <c r="M1885" s="113" t="s">
        <v>10835</v>
      </c>
      <c r="O1885" s="113" t="s">
        <v>10836</v>
      </c>
      <c r="P1885" s="113" t="s">
        <v>21863</v>
      </c>
      <c r="Q1885" s="113" t="s">
        <v>21864</v>
      </c>
      <c r="R1885" s="113">
        <v>15</v>
      </c>
      <c r="S1885" s="113" t="s">
        <v>13</v>
      </c>
      <c r="T1885" s="113" t="s">
        <v>21865</v>
      </c>
      <c r="U1885" s="113" t="s">
        <v>21866</v>
      </c>
      <c r="V1885" s="114">
        <v>41886</v>
      </c>
      <c r="W1885" s="114">
        <v>41883</v>
      </c>
      <c r="X1885" s="113" t="s">
        <v>21867</v>
      </c>
      <c r="Y1885" s="114">
        <v>42339</v>
      </c>
      <c r="Z1885" s="114">
        <v>42339</v>
      </c>
      <c r="AA1885" s="113">
        <v>21</v>
      </c>
      <c r="AB1885" s="113" t="s">
        <v>24</v>
      </c>
      <c r="AC1885" s="113">
        <v>31</v>
      </c>
      <c r="AD1885" s="113" t="s">
        <v>9</v>
      </c>
      <c r="AE1885" s="114">
        <v>43556</v>
      </c>
      <c r="AF1885" s="113">
        <v>10</v>
      </c>
      <c r="AG1885" s="113">
        <v>1</v>
      </c>
      <c r="AH1885" s="113" t="s">
        <v>16263</v>
      </c>
      <c r="AI1885" s="117" t="s">
        <v>20086</v>
      </c>
      <c r="AK1885" s="114">
        <v>45302</v>
      </c>
      <c r="AL1885" s="113">
        <v>40</v>
      </c>
      <c r="AM1885" s="113" t="s">
        <v>9870</v>
      </c>
      <c r="AN1885" s="113" t="s">
        <v>21462</v>
      </c>
      <c r="AO1885" s="113" t="s">
        <v>188</v>
      </c>
      <c r="AP1885" s="113">
        <v>2008</v>
      </c>
      <c r="AQ1885" s="113" t="s">
        <v>8</v>
      </c>
      <c r="AR1885" s="113" t="s">
        <v>18680</v>
      </c>
      <c r="AS1885" s="113" t="s">
        <v>14</v>
      </c>
      <c r="AT1885" s="113" t="s">
        <v>14</v>
      </c>
      <c r="AU1885" s="113" t="s">
        <v>16229</v>
      </c>
      <c r="AV1885" s="113" t="s">
        <v>14</v>
      </c>
    </row>
    <row r="1886" spans="1:49">
      <c r="A1886" s="116" t="s">
        <v>2930</v>
      </c>
      <c r="B1886" s="113">
        <v>570028817</v>
      </c>
      <c r="C1886" s="113" t="s">
        <v>2931</v>
      </c>
      <c r="F1886" s="113" t="s">
        <v>8</v>
      </c>
      <c r="G1886" s="114">
        <v>28135</v>
      </c>
      <c r="H1886" s="113" t="s">
        <v>16218</v>
      </c>
      <c r="I1886" s="113" t="s">
        <v>9866</v>
      </c>
      <c r="J1886" s="113" t="s">
        <v>9872</v>
      </c>
      <c r="K1886" s="113" t="s">
        <v>24966</v>
      </c>
      <c r="L1886" s="113">
        <v>82198868210</v>
      </c>
      <c r="M1886" s="113" t="s">
        <v>13997</v>
      </c>
      <c r="O1886" s="113" t="s">
        <v>13998</v>
      </c>
      <c r="P1886" s="113" t="s">
        <v>24967</v>
      </c>
      <c r="Q1886" s="113" t="s">
        <v>24968</v>
      </c>
      <c r="R1886" s="113">
        <v>15</v>
      </c>
      <c r="S1886" s="113" t="s">
        <v>13</v>
      </c>
      <c r="T1886" s="113" t="s">
        <v>24969</v>
      </c>
      <c r="U1886" s="113" t="s">
        <v>24970</v>
      </c>
      <c r="V1886" s="114">
        <v>39387</v>
      </c>
      <c r="W1886" s="114">
        <v>39083</v>
      </c>
      <c r="X1886" s="113" t="s">
        <v>24971</v>
      </c>
      <c r="Y1886" s="114">
        <v>39720</v>
      </c>
      <c r="Z1886" s="114">
        <v>39722</v>
      </c>
      <c r="AA1886" s="113">
        <v>13</v>
      </c>
      <c r="AB1886" s="113" t="s">
        <v>357</v>
      </c>
      <c r="AC1886" s="113">
        <v>24</v>
      </c>
      <c r="AD1886" s="113" t="s">
        <v>47</v>
      </c>
      <c r="AE1886" s="114">
        <v>44652</v>
      </c>
      <c r="AF1886" s="113">
        <v>18</v>
      </c>
      <c r="AG1886" s="113">
        <v>3</v>
      </c>
      <c r="AH1886" s="113" t="s">
        <v>16263</v>
      </c>
      <c r="AI1886" s="117" t="s">
        <v>16325</v>
      </c>
      <c r="AK1886" s="114">
        <v>45302</v>
      </c>
      <c r="AL1886" s="113">
        <v>15</v>
      </c>
      <c r="AM1886" s="113" t="s">
        <v>9885</v>
      </c>
      <c r="AN1886" s="113" t="s">
        <v>17505</v>
      </c>
      <c r="AO1886" s="113" t="s">
        <v>2476</v>
      </c>
      <c r="AP1886" s="113">
        <v>2008</v>
      </c>
      <c r="AQ1886" s="113" t="s">
        <v>8</v>
      </c>
      <c r="AR1886" s="113" t="s">
        <v>20331</v>
      </c>
      <c r="AS1886" s="113" t="s">
        <v>14</v>
      </c>
      <c r="AT1886" s="113" t="s">
        <v>14</v>
      </c>
      <c r="AU1886" s="113" t="s">
        <v>16229</v>
      </c>
      <c r="AV1886" s="113" t="s">
        <v>14</v>
      </c>
    </row>
    <row r="1887" spans="1:49">
      <c r="A1887" s="116" t="s">
        <v>3865</v>
      </c>
      <c r="C1887" s="113" t="s">
        <v>3866</v>
      </c>
      <c r="E1887" s="113" t="s">
        <v>30</v>
      </c>
      <c r="F1887" s="113" t="s">
        <v>8</v>
      </c>
      <c r="G1887" s="114">
        <v>28140</v>
      </c>
      <c r="H1887" s="113" t="s">
        <v>16230</v>
      </c>
      <c r="I1887" s="113" t="s">
        <v>9866</v>
      </c>
      <c r="J1887" s="113" t="s">
        <v>9872</v>
      </c>
      <c r="K1887" s="113" t="s">
        <v>41497</v>
      </c>
      <c r="L1887" s="113">
        <v>82292727788</v>
      </c>
      <c r="M1887" s="113" t="s">
        <v>13208</v>
      </c>
      <c r="O1887" s="113" t="s">
        <v>13209</v>
      </c>
      <c r="P1887" s="113" t="s">
        <v>41498</v>
      </c>
      <c r="Q1887" s="113" t="s">
        <v>41499</v>
      </c>
      <c r="R1887" s="113">
        <v>15</v>
      </c>
      <c r="S1887" s="113" t="s">
        <v>13</v>
      </c>
      <c r="T1887" s="113" t="s">
        <v>41500</v>
      </c>
      <c r="U1887" s="113" t="s">
        <v>41501</v>
      </c>
      <c r="V1887" s="114">
        <v>40210</v>
      </c>
      <c r="W1887" s="114">
        <v>40179</v>
      </c>
      <c r="X1887" s="113" t="s">
        <v>41502</v>
      </c>
      <c r="Y1887" s="114">
        <v>40906</v>
      </c>
      <c r="Z1887" s="114">
        <v>40909</v>
      </c>
      <c r="AA1887" s="113">
        <v>21</v>
      </c>
      <c r="AB1887" s="113" t="s">
        <v>24</v>
      </c>
      <c r="AC1887" s="113">
        <v>33</v>
      </c>
      <c r="AD1887" s="113" t="s">
        <v>10</v>
      </c>
      <c r="AE1887" s="114">
        <v>45200</v>
      </c>
      <c r="AF1887" s="113">
        <v>13</v>
      </c>
      <c r="AG1887" s="113">
        <v>9</v>
      </c>
      <c r="AH1887" s="113" t="s">
        <v>16263</v>
      </c>
      <c r="AI1887" s="117" t="s">
        <v>260</v>
      </c>
      <c r="AK1887" s="114">
        <v>43739</v>
      </c>
      <c r="AL1887" s="113">
        <v>40</v>
      </c>
      <c r="AM1887" s="113" t="s">
        <v>9870</v>
      </c>
      <c r="AN1887" s="113" t="s">
        <v>16468</v>
      </c>
      <c r="AO1887" s="113" t="s">
        <v>31</v>
      </c>
      <c r="AP1887" s="113">
        <v>2010</v>
      </c>
      <c r="AQ1887" s="113" t="s">
        <v>5236</v>
      </c>
      <c r="AR1887" s="113" t="s">
        <v>41503</v>
      </c>
      <c r="AS1887" s="113" t="s">
        <v>14</v>
      </c>
      <c r="AT1887" s="113" t="s">
        <v>14</v>
      </c>
      <c r="AU1887" s="113" t="s">
        <v>16229</v>
      </c>
      <c r="AV1887" s="113" t="s">
        <v>14</v>
      </c>
      <c r="AW1887" s="113" t="s">
        <v>14</v>
      </c>
    </row>
    <row r="1888" spans="1:49">
      <c r="A1888" s="116" t="s">
        <v>2650</v>
      </c>
      <c r="C1888" s="113" t="s">
        <v>2651</v>
      </c>
      <c r="F1888" s="113" t="s">
        <v>8</v>
      </c>
      <c r="G1888" s="114">
        <v>28142</v>
      </c>
      <c r="H1888" s="113" t="s">
        <v>16230</v>
      </c>
      <c r="I1888" s="113" t="s">
        <v>9866</v>
      </c>
      <c r="J1888" s="113" t="s">
        <v>9872</v>
      </c>
      <c r="K1888" s="113" t="s">
        <v>41798</v>
      </c>
      <c r="L1888" s="113">
        <v>85241454140</v>
      </c>
      <c r="M1888" s="113" t="s">
        <v>14017</v>
      </c>
      <c r="O1888" s="113" t="s">
        <v>14018</v>
      </c>
      <c r="P1888" s="113" t="s">
        <v>41799</v>
      </c>
      <c r="Q1888" s="113" t="s">
        <v>41800</v>
      </c>
      <c r="R1888" s="113">
        <v>15</v>
      </c>
      <c r="S1888" s="113" t="s">
        <v>13</v>
      </c>
      <c r="T1888" s="113" t="s">
        <v>41801</v>
      </c>
      <c r="U1888" s="113" t="s">
        <v>41802</v>
      </c>
      <c r="V1888" s="114">
        <v>42027</v>
      </c>
      <c r="W1888" s="114">
        <v>41944</v>
      </c>
      <c r="X1888" s="113" t="s">
        <v>41803</v>
      </c>
      <c r="Y1888" s="114">
        <v>42612</v>
      </c>
      <c r="Z1888" s="114">
        <v>42614</v>
      </c>
      <c r="AA1888" s="113">
        <v>21</v>
      </c>
      <c r="AB1888" s="113" t="s">
        <v>24</v>
      </c>
      <c r="AC1888" s="113">
        <v>23</v>
      </c>
      <c r="AD1888" s="113" t="s">
        <v>78</v>
      </c>
      <c r="AE1888" s="114">
        <v>45017</v>
      </c>
      <c r="AF1888" s="113">
        <v>19</v>
      </c>
      <c r="AG1888" s="113">
        <v>3</v>
      </c>
      <c r="AH1888" s="113" t="s">
        <v>16263</v>
      </c>
      <c r="AI1888" s="117" t="s">
        <v>11476</v>
      </c>
      <c r="AK1888" s="114">
        <v>43556</v>
      </c>
      <c r="AL1888" s="113">
        <v>15</v>
      </c>
      <c r="AM1888" s="113" t="s">
        <v>9885</v>
      </c>
      <c r="AN1888" s="113" t="s">
        <v>20165</v>
      </c>
      <c r="AO1888" s="113" t="s">
        <v>1118</v>
      </c>
      <c r="AP1888" s="113">
        <v>1996</v>
      </c>
      <c r="AQ1888" s="113" t="s">
        <v>8</v>
      </c>
      <c r="AR1888" s="113" t="s">
        <v>16274</v>
      </c>
      <c r="AS1888" s="113" t="s">
        <v>14</v>
      </c>
      <c r="AT1888" s="113" t="s">
        <v>14</v>
      </c>
      <c r="AU1888" s="113" t="s">
        <v>16229</v>
      </c>
      <c r="AV1888" s="113" t="s">
        <v>14</v>
      </c>
      <c r="AW1888" s="113" t="s">
        <v>14</v>
      </c>
    </row>
    <row r="1889" spans="1:49">
      <c r="A1889" s="116" t="s">
        <v>6418</v>
      </c>
      <c r="B1889" s="113">
        <v>970015530</v>
      </c>
      <c r="C1889" s="113" t="s">
        <v>6419</v>
      </c>
      <c r="E1889" s="113" t="s">
        <v>30</v>
      </c>
      <c r="F1889" s="113" t="s">
        <v>5013</v>
      </c>
      <c r="G1889" s="114">
        <v>28144</v>
      </c>
      <c r="H1889" s="113" t="s">
        <v>16218</v>
      </c>
      <c r="I1889" s="113" t="s">
        <v>9866</v>
      </c>
      <c r="J1889" s="113" t="s">
        <v>9872</v>
      </c>
      <c r="K1889" s="113" t="s">
        <v>30583</v>
      </c>
      <c r="L1889" s="113">
        <v>81340374566</v>
      </c>
      <c r="M1889" s="113" t="s">
        <v>9937</v>
      </c>
      <c r="O1889" s="113" t="s">
        <v>9938</v>
      </c>
      <c r="P1889" s="113" t="s">
        <v>30584</v>
      </c>
      <c r="Q1889" s="113" t="s">
        <v>30585</v>
      </c>
      <c r="R1889" s="113">
        <v>15</v>
      </c>
      <c r="S1889" s="113" t="s">
        <v>13</v>
      </c>
      <c r="T1889" s="113" t="s">
        <v>30586</v>
      </c>
      <c r="U1889" s="113" t="s">
        <v>30587</v>
      </c>
      <c r="V1889" s="114">
        <v>39993</v>
      </c>
      <c r="W1889" s="114">
        <v>39083</v>
      </c>
      <c r="X1889" s="113" t="s">
        <v>30588</v>
      </c>
      <c r="Y1889" s="114">
        <v>40359</v>
      </c>
      <c r="Z1889" s="114">
        <v>40360</v>
      </c>
      <c r="AA1889" s="113">
        <v>31</v>
      </c>
      <c r="AB1889" s="113" t="s">
        <v>9</v>
      </c>
      <c r="AC1889" s="113">
        <v>41</v>
      </c>
      <c r="AD1889" s="113" t="s">
        <v>52</v>
      </c>
      <c r="AE1889" s="114">
        <v>45200</v>
      </c>
      <c r="AF1889" s="113">
        <v>18</v>
      </c>
      <c r="AG1889" s="113">
        <v>9</v>
      </c>
      <c r="AH1889" s="113" t="s">
        <v>9913</v>
      </c>
      <c r="AI1889" s="117" t="s">
        <v>30589</v>
      </c>
      <c r="AJ1889" s="113" t="s">
        <v>45514</v>
      </c>
      <c r="AK1889" s="114">
        <v>45120</v>
      </c>
      <c r="AL1889" s="113">
        <v>40</v>
      </c>
      <c r="AM1889" s="113" t="s">
        <v>9870</v>
      </c>
      <c r="AN1889" s="113" t="s">
        <v>18311</v>
      </c>
      <c r="AO1889" s="113" t="s">
        <v>480</v>
      </c>
      <c r="AP1889" s="113">
        <v>2003</v>
      </c>
      <c r="AQ1889" s="113" t="s">
        <v>8</v>
      </c>
      <c r="AR1889" s="113" t="s">
        <v>30590</v>
      </c>
      <c r="AS1889" s="113" t="s">
        <v>14</v>
      </c>
      <c r="AT1889" s="113" t="s">
        <v>14</v>
      </c>
      <c r="AU1889" s="113" t="s">
        <v>16229</v>
      </c>
      <c r="AV1889" s="113" t="s">
        <v>14</v>
      </c>
      <c r="AW1889" s="113" t="s">
        <v>14</v>
      </c>
    </row>
    <row r="1890" spans="1:49">
      <c r="A1890" s="116" t="s">
        <v>8004</v>
      </c>
      <c r="B1890" s="113">
        <v>570027658</v>
      </c>
      <c r="C1890" s="113" t="s">
        <v>8005</v>
      </c>
      <c r="E1890" s="113" t="s">
        <v>2643</v>
      </c>
      <c r="F1890" s="113" t="s">
        <v>7129</v>
      </c>
      <c r="G1890" s="114">
        <v>28146</v>
      </c>
      <c r="H1890" s="113" t="s">
        <v>16218</v>
      </c>
      <c r="I1890" s="113" t="s">
        <v>9866</v>
      </c>
      <c r="J1890" s="113" t="s">
        <v>9872</v>
      </c>
      <c r="K1890" s="113" t="s">
        <v>29740</v>
      </c>
      <c r="M1890" s="113" t="s">
        <v>15890</v>
      </c>
      <c r="O1890" s="113" t="s">
        <v>15891</v>
      </c>
      <c r="P1890" s="113" t="s">
        <v>29741</v>
      </c>
      <c r="Q1890" s="113" t="s">
        <v>29742</v>
      </c>
      <c r="R1890" s="113">
        <v>15</v>
      </c>
      <c r="S1890" s="113" t="s">
        <v>13</v>
      </c>
      <c r="T1890" s="113" t="s">
        <v>29743</v>
      </c>
      <c r="U1890" s="113" t="s">
        <v>29744</v>
      </c>
      <c r="V1890" s="114">
        <v>39387</v>
      </c>
      <c r="W1890" s="114">
        <v>39083</v>
      </c>
      <c r="X1890" s="113" t="s">
        <v>29745</v>
      </c>
      <c r="Y1890" s="114">
        <v>39720</v>
      </c>
      <c r="Z1890" s="114">
        <v>39722</v>
      </c>
      <c r="AA1890" s="113">
        <v>31</v>
      </c>
      <c r="AB1890" s="113" t="s">
        <v>9</v>
      </c>
      <c r="AC1890" s="113">
        <v>34</v>
      </c>
      <c r="AD1890" s="113" t="s">
        <v>18</v>
      </c>
      <c r="AE1890" s="114">
        <v>45017</v>
      </c>
      <c r="AF1890" s="113">
        <v>19</v>
      </c>
      <c r="AG1890" s="113">
        <v>3</v>
      </c>
      <c r="AH1890" s="113" t="s">
        <v>16226</v>
      </c>
      <c r="AI1890" s="117" t="s">
        <v>9891</v>
      </c>
      <c r="AK1890" s="114">
        <v>44690</v>
      </c>
      <c r="AL1890" s="113">
        <v>40</v>
      </c>
      <c r="AM1890" s="113" t="s">
        <v>9870</v>
      </c>
      <c r="AN1890" s="113" t="s">
        <v>17096</v>
      </c>
      <c r="AO1890" s="113" t="s">
        <v>420</v>
      </c>
      <c r="AP1890" s="113">
        <v>2003</v>
      </c>
      <c r="AQ1890" s="113" t="s">
        <v>2307</v>
      </c>
      <c r="AR1890" s="113" t="s">
        <v>19583</v>
      </c>
      <c r="AS1890" s="113" t="s">
        <v>14</v>
      </c>
      <c r="AT1890" s="113" t="s">
        <v>14</v>
      </c>
      <c r="AU1890" s="113" t="s">
        <v>16229</v>
      </c>
      <c r="AV1890" s="113" t="s">
        <v>14</v>
      </c>
    </row>
    <row r="1891" spans="1:49">
      <c r="A1891" s="116" t="s">
        <v>4019</v>
      </c>
      <c r="B1891" s="113">
        <v>570027812</v>
      </c>
      <c r="C1891" s="113" t="s">
        <v>4020</v>
      </c>
      <c r="F1891" s="113" t="s">
        <v>8</v>
      </c>
      <c r="G1891" s="114">
        <v>28146</v>
      </c>
      <c r="H1891" s="113" t="s">
        <v>16230</v>
      </c>
      <c r="I1891" s="113" t="s">
        <v>9866</v>
      </c>
      <c r="J1891" s="113" t="s">
        <v>9872</v>
      </c>
      <c r="K1891" s="113" t="s">
        <v>37318</v>
      </c>
      <c r="L1891" s="113">
        <v>0</v>
      </c>
      <c r="M1891" s="113" t="s">
        <v>37319</v>
      </c>
      <c r="O1891" s="113" t="s">
        <v>37320</v>
      </c>
      <c r="P1891" s="113" t="s">
        <v>37321</v>
      </c>
      <c r="Q1891" s="113" t="s">
        <v>37322</v>
      </c>
      <c r="R1891" s="113">
        <v>15</v>
      </c>
      <c r="S1891" s="113" t="s">
        <v>13</v>
      </c>
      <c r="T1891" s="113" t="s">
        <v>37323</v>
      </c>
      <c r="U1891" s="113" t="s">
        <v>37324</v>
      </c>
      <c r="V1891" s="114">
        <v>39387</v>
      </c>
      <c r="W1891" s="114">
        <v>39083</v>
      </c>
      <c r="X1891" s="113" t="s">
        <v>37325</v>
      </c>
      <c r="Y1891" s="114">
        <v>39720</v>
      </c>
      <c r="Z1891" s="114">
        <v>39722</v>
      </c>
      <c r="AA1891" s="113">
        <v>21</v>
      </c>
      <c r="AB1891" s="113" t="s">
        <v>24</v>
      </c>
      <c r="AC1891" s="113">
        <v>24</v>
      </c>
      <c r="AD1891" s="113" t="s">
        <v>47</v>
      </c>
      <c r="AE1891" s="114">
        <v>44105</v>
      </c>
      <c r="AF1891" s="113">
        <v>20</v>
      </c>
      <c r="AG1891" s="113">
        <v>9</v>
      </c>
      <c r="AH1891" s="113" t="s">
        <v>16263</v>
      </c>
      <c r="AI1891" s="117" t="s">
        <v>16325</v>
      </c>
      <c r="AK1891" s="114">
        <v>45302</v>
      </c>
      <c r="AL1891" s="113">
        <v>15</v>
      </c>
      <c r="AM1891" s="113" t="s">
        <v>9885</v>
      </c>
      <c r="AN1891" s="113" t="s">
        <v>37326</v>
      </c>
      <c r="AO1891" s="113" t="s">
        <v>4021</v>
      </c>
      <c r="AP1891" s="113">
        <v>1995</v>
      </c>
      <c r="AQ1891" s="113" t="s">
        <v>8</v>
      </c>
      <c r="AR1891" s="113" t="s">
        <v>20179</v>
      </c>
      <c r="AS1891" s="113" t="s">
        <v>14</v>
      </c>
      <c r="AT1891" s="113" t="s">
        <v>14</v>
      </c>
      <c r="AU1891" s="113" t="s">
        <v>16229</v>
      </c>
      <c r="AV1891" s="113" t="s">
        <v>14</v>
      </c>
    </row>
    <row r="1892" spans="1:49">
      <c r="A1892" s="116" t="s">
        <v>3011</v>
      </c>
      <c r="B1892" s="113">
        <v>570036112</v>
      </c>
      <c r="C1892" s="113" t="s">
        <v>3012</v>
      </c>
      <c r="E1892" s="113" t="s">
        <v>67</v>
      </c>
      <c r="F1892" s="113" t="s">
        <v>540</v>
      </c>
      <c r="G1892" s="114">
        <v>28146</v>
      </c>
      <c r="H1892" s="113" t="s">
        <v>16230</v>
      </c>
      <c r="I1892" s="113" t="s">
        <v>9866</v>
      </c>
      <c r="J1892" s="113" t="s">
        <v>9867</v>
      </c>
      <c r="K1892" s="113" t="s">
        <v>25300</v>
      </c>
      <c r="L1892" s="113">
        <v>82328324707</v>
      </c>
      <c r="M1892" s="113" t="s">
        <v>10134</v>
      </c>
      <c r="O1892" s="113" t="s">
        <v>10135</v>
      </c>
      <c r="P1892" s="113" t="s">
        <v>25301</v>
      </c>
      <c r="Q1892" s="113" t="s">
        <v>25302</v>
      </c>
      <c r="R1892" s="113">
        <v>15</v>
      </c>
      <c r="S1892" s="113" t="s">
        <v>13</v>
      </c>
      <c r="T1892" s="113" t="s">
        <v>25303</v>
      </c>
      <c r="U1892" s="113" t="s">
        <v>25304</v>
      </c>
      <c r="V1892" s="114">
        <v>39563</v>
      </c>
      <c r="W1892" s="114">
        <v>39448</v>
      </c>
      <c r="X1892" s="113" t="s">
        <v>25305</v>
      </c>
      <c r="Y1892" s="114">
        <v>40143</v>
      </c>
      <c r="Z1892" s="114">
        <v>40148</v>
      </c>
      <c r="AA1892" s="113">
        <v>31</v>
      </c>
      <c r="AB1892" s="113" t="s">
        <v>9</v>
      </c>
      <c r="AC1892" s="113">
        <v>34</v>
      </c>
      <c r="AD1892" s="113" t="s">
        <v>18</v>
      </c>
      <c r="AE1892" s="114">
        <v>43922</v>
      </c>
      <c r="AF1892" s="113">
        <v>15</v>
      </c>
      <c r="AG1892" s="113">
        <v>3</v>
      </c>
      <c r="AH1892" s="113" t="s">
        <v>16263</v>
      </c>
      <c r="AI1892" s="117" t="s">
        <v>16264</v>
      </c>
      <c r="AK1892" s="114">
        <v>45302</v>
      </c>
      <c r="AL1892" s="113">
        <v>40</v>
      </c>
      <c r="AM1892" s="113" t="s">
        <v>9870</v>
      </c>
      <c r="AN1892" s="113" t="s">
        <v>16309</v>
      </c>
      <c r="AO1892" s="113" t="s">
        <v>2531</v>
      </c>
      <c r="AP1892" s="113">
        <v>2001</v>
      </c>
      <c r="AQ1892" s="113" t="s">
        <v>8</v>
      </c>
      <c r="AR1892" s="113" t="s">
        <v>20280</v>
      </c>
      <c r="AS1892" s="113" t="s">
        <v>14</v>
      </c>
      <c r="AT1892" s="113" t="s">
        <v>14</v>
      </c>
      <c r="AU1892" s="113" t="s">
        <v>16229</v>
      </c>
      <c r="AV1892" s="113" t="s">
        <v>14</v>
      </c>
    </row>
    <row r="1893" spans="1:49">
      <c r="A1893" s="116" t="s">
        <v>3474</v>
      </c>
      <c r="B1893" s="113">
        <v>570028823</v>
      </c>
      <c r="C1893" s="113" t="s">
        <v>3475</v>
      </c>
      <c r="E1893" s="113" t="s">
        <v>3078</v>
      </c>
      <c r="F1893" s="113" t="s">
        <v>8</v>
      </c>
      <c r="G1893" s="114">
        <v>28157</v>
      </c>
      <c r="H1893" s="113" t="s">
        <v>16218</v>
      </c>
      <c r="I1893" s="113" t="s">
        <v>10007</v>
      </c>
      <c r="J1893" s="113" t="s">
        <v>9867</v>
      </c>
      <c r="K1893" s="113" t="s">
        <v>26179</v>
      </c>
      <c r="L1893" s="113">
        <v>82187871638</v>
      </c>
      <c r="M1893" s="113" t="s">
        <v>12225</v>
      </c>
      <c r="O1893" s="113" t="s">
        <v>12226</v>
      </c>
      <c r="P1893" s="113" t="s">
        <v>26180</v>
      </c>
      <c r="Q1893" s="113" t="s">
        <v>26181</v>
      </c>
      <c r="R1893" s="113">
        <v>15</v>
      </c>
      <c r="S1893" s="113" t="s">
        <v>13</v>
      </c>
      <c r="T1893" s="113" t="s">
        <v>26182</v>
      </c>
      <c r="U1893" s="113" t="s">
        <v>26183</v>
      </c>
      <c r="V1893" s="114">
        <v>39387</v>
      </c>
      <c r="W1893" s="114">
        <v>39083</v>
      </c>
      <c r="X1893" s="113" t="s">
        <v>26184</v>
      </c>
      <c r="Y1893" s="114">
        <v>39720</v>
      </c>
      <c r="Z1893" s="114">
        <v>39722</v>
      </c>
      <c r="AA1893" s="113">
        <v>21</v>
      </c>
      <c r="AB1893" s="113" t="s">
        <v>24</v>
      </c>
      <c r="AC1893" s="113">
        <v>32</v>
      </c>
      <c r="AD1893" s="113" t="s">
        <v>10</v>
      </c>
      <c r="AE1893" s="114">
        <v>44105</v>
      </c>
      <c r="AF1893" s="113">
        <v>11</v>
      </c>
      <c r="AG1893" s="113">
        <v>9</v>
      </c>
      <c r="AH1893" s="113" t="s">
        <v>16263</v>
      </c>
      <c r="AI1893" s="117" t="s">
        <v>16264</v>
      </c>
      <c r="AK1893" s="114">
        <v>45302</v>
      </c>
      <c r="AL1893" s="113">
        <v>40</v>
      </c>
      <c r="AM1893" s="113" t="s">
        <v>9870</v>
      </c>
      <c r="AN1893" s="113" t="s">
        <v>21462</v>
      </c>
      <c r="AO1893" s="113" t="s">
        <v>188</v>
      </c>
      <c r="AP1893" s="113">
        <v>2010</v>
      </c>
      <c r="AQ1893" s="113" t="s">
        <v>8</v>
      </c>
      <c r="AR1893" s="113" t="s">
        <v>18733</v>
      </c>
      <c r="AS1893" s="113" t="s">
        <v>14</v>
      </c>
      <c r="AT1893" s="113" t="s">
        <v>14</v>
      </c>
      <c r="AU1893" s="113" t="s">
        <v>16229</v>
      </c>
      <c r="AV1893" s="113" t="s">
        <v>14</v>
      </c>
    </row>
    <row r="1894" spans="1:49">
      <c r="A1894" s="116" t="s">
        <v>8422</v>
      </c>
      <c r="C1894" s="113" t="s">
        <v>8423</v>
      </c>
      <c r="E1894" s="113" t="s">
        <v>1123</v>
      </c>
      <c r="F1894" s="113" t="s">
        <v>680</v>
      </c>
      <c r="G1894" s="114">
        <v>28162</v>
      </c>
      <c r="H1894" s="113" t="s">
        <v>16218</v>
      </c>
      <c r="I1894" s="113" t="s">
        <v>9866</v>
      </c>
      <c r="J1894" s="113" t="s">
        <v>9872</v>
      </c>
      <c r="K1894" s="113" t="s">
        <v>21217</v>
      </c>
      <c r="L1894" s="113">
        <v>8114537722</v>
      </c>
      <c r="M1894" s="113" t="s">
        <v>14667</v>
      </c>
      <c r="O1894" s="113" t="s">
        <v>21218</v>
      </c>
      <c r="P1894" s="113" t="s">
        <v>21219</v>
      </c>
      <c r="Q1894" s="113" t="s">
        <v>21220</v>
      </c>
      <c r="R1894" s="113">
        <v>15</v>
      </c>
      <c r="S1894" s="113" t="s">
        <v>13</v>
      </c>
      <c r="T1894" s="113" t="s">
        <v>21221</v>
      </c>
      <c r="U1894" s="113" t="s">
        <v>21222</v>
      </c>
      <c r="V1894" s="114">
        <v>40179</v>
      </c>
      <c r="W1894" s="114">
        <v>40179</v>
      </c>
      <c r="X1894" s="113" t="s">
        <v>21223</v>
      </c>
      <c r="Y1894" s="114">
        <v>40906</v>
      </c>
      <c r="Z1894" s="114">
        <v>40909</v>
      </c>
      <c r="AA1894" s="113">
        <v>31</v>
      </c>
      <c r="AB1894" s="113" t="s">
        <v>9</v>
      </c>
      <c r="AC1894" s="113">
        <v>34</v>
      </c>
      <c r="AD1894" s="113" t="s">
        <v>18</v>
      </c>
      <c r="AE1894" s="114">
        <v>44652</v>
      </c>
      <c r="AF1894" s="113">
        <v>12</v>
      </c>
      <c r="AG1894" s="113">
        <v>3</v>
      </c>
      <c r="AH1894" s="113" t="s">
        <v>16226</v>
      </c>
      <c r="AI1894" s="117" t="s">
        <v>11729</v>
      </c>
      <c r="AK1894" s="114">
        <v>44925</v>
      </c>
      <c r="AL1894" s="113">
        <v>40</v>
      </c>
      <c r="AM1894" s="113" t="s">
        <v>9870</v>
      </c>
      <c r="AN1894" s="113" t="s">
        <v>17068</v>
      </c>
      <c r="AO1894" s="113" t="s">
        <v>1124</v>
      </c>
      <c r="AP1894" s="113">
        <v>2003</v>
      </c>
      <c r="AQ1894" s="113" t="s">
        <v>8</v>
      </c>
      <c r="AR1894" s="113" t="s">
        <v>21224</v>
      </c>
      <c r="AS1894" s="113" t="s">
        <v>14</v>
      </c>
      <c r="AT1894" s="113" t="s">
        <v>14</v>
      </c>
      <c r="AU1894" s="113" t="s">
        <v>16229</v>
      </c>
      <c r="AV1894" s="113" t="s">
        <v>14</v>
      </c>
      <c r="AW1894" s="113" t="s">
        <v>14</v>
      </c>
    </row>
    <row r="1895" spans="1:49">
      <c r="A1895" s="116" t="s">
        <v>7220</v>
      </c>
      <c r="B1895" s="113">
        <v>570020265</v>
      </c>
      <c r="C1895" s="113" t="s">
        <v>7221</v>
      </c>
      <c r="E1895" s="113" t="s">
        <v>34</v>
      </c>
      <c r="F1895" s="113" t="s">
        <v>8</v>
      </c>
      <c r="G1895" s="114">
        <v>28165</v>
      </c>
      <c r="H1895" s="113" t="s">
        <v>16230</v>
      </c>
      <c r="I1895" s="113" t="s">
        <v>9866</v>
      </c>
      <c r="J1895" s="113" t="s">
        <v>9872</v>
      </c>
      <c r="K1895" s="113" t="s">
        <v>37559</v>
      </c>
      <c r="L1895" s="113">
        <v>82238349559</v>
      </c>
      <c r="M1895" s="113" t="s">
        <v>37560</v>
      </c>
      <c r="O1895" s="113" t="s">
        <v>11668</v>
      </c>
      <c r="P1895" s="113" t="s">
        <v>37561</v>
      </c>
      <c r="Q1895" s="113" t="s">
        <v>37562</v>
      </c>
      <c r="R1895" s="113">
        <v>15</v>
      </c>
      <c r="S1895" s="113" t="s">
        <v>13</v>
      </c>
      <c r="T1895" s="113" t="s">
        <v>37563</v>
      </c>
      <c r="U1895" s="113" t="s">
        <v>37564</v>
      </c>
      <c r="V1895" s="114">
        <v>38852</v>
      </c>
      <c r="W1895" s="114">
        <v>38808</v>
      </c>
      <c r="X1895" s="113" t="s">
        <v>37565</v>
      </c>
      <c r="Y1895" s="114">
        <v>39230</v>
      </c>
      <c r="Z1895" s="114">
        <v>39234</v>
      </c>
      <c r="AA1895" s="113">
        <v>21</v>
      </c>
      <c r="AB1895" s="113" t="s">
        <v>24</v>
      </c>
      <c r="AC1895" s="113">
        <v>33</v>
      </c>
      <c r="AD1895" s="113" t="s">
        <v>10</v>
      </c>
      <c r="AE1895" s="114">
        <v>45200</v>
      </c>
      <c r="AF1895" s="113">
        <v>12</v>
      </c>
      <c r="AG1895" s="113">
        <v>6</v>
      </c>
      <c r="AH1895" s="113" t="s">
        <v>16263</v>
      </c>
      <c r="AI1895" s="117" t="s">
        <v>16264</v>
      </c>
      <c r="AK1895" s="114">
        <v>45302</v>
      </c>
      <c r="AL1895" s="113">
        <v>40</v>
      </c>
      <c r="AM1895" s="113" t="s">
        <v>9870</v>
      </c>
      <c r="AN1895" s="113" t="s">
        <v>16399</v>
      </c>
      <c r="AO1895" s="113" t="s">
        <v>169</v>
      </c>
      <c r="AP1895" s="113">
        <v>2013</v>
      </c>
      <c r="AQ1895" s="113" t="s">
        <v>8</v>
      </c>
      <c r="AR1895" s="113" t="s">
        <v>29946</v>
      </c>
      <c r="AS1895" s="113" t="s">
        <v>14</v>
      </c>
      <c r="AT1895" s="113" t="s">
        <v>14</v>
      </c>
      <c r="AU1895" s="113" t="s">
        <v>16229</v>
      </c>
      <c r="AV1895" s="113" t="s">
        <v>14</v>
      </c>
    </row>
    <row r="1896" spans="1:49">
      <c r="A1896" s="116" t="s">
        <v>7198</v>
      </c>
      <c r="B1896" s="113">
        <v>570021365</v>
      </c>
      <c r="C1896" s="113" t="s">
        <v>7199</v>
      </c>
      <c r="E1896" s="113" t="s">
        <v>223</v>
      </c>
      <c r="F1896" s="113" t="s">
        <v>8</v>
      </c>
      <c r="G1896" s="114">
        <v>28165</v>
      </c>
      <c r="H1896" s="113" t="s">
        <v>16230</v>
      </c>
      <c r="I1896" s="113" t="s">
        <v>9866</v>
      </c>
      <c r="J1896" s="113" t="s">
        <v>9872</v>
      </c>
      <c r="K1896" s="113" t="s">
        <v>20135</v>
      </c>
      <c r="L1896" s="113">
        <v>85240738681</v>
      </c>
      <c r="M1896" s="113" t="s">
        <v>11869</v>
      </c>
      <c r="O1896" s="113" t="s">
        <v>11870</v>
      </c>
      <c r="P1896" s="113" t="s">
        <v>20136</v>
      </c>
      <c r="Q1896" s="113" t="s">
        <v>20137</v>
      </c>
      <c r="R1896" s="113">
        <v>15</v>
      </c>
      <c r="S1896" s="113" t="s">
        <v>13</v>
      </c>
      <c r="T1896" s="113" t="s">
        <v>20138</v>
      </c>
      <c r="U1896" s="113" t="s">
        <v>20139</v>
      </c>
      <c r="V1896" s="114">
        <v>39038</v>
      </c>
      <c r="W1896" s="114">
        <v>38808</v>
      </c>
      <c r="X1896" s="113" t="s">
        <v>20140</v>
      </c>
      <c r="Y1896" s="114">
        <v>39353</v>
      </c>
      <c r="Z1896" s="114">
        <v>39356</v>
      </c>
      <c r="AA1896" s="113">
        <v>21</v>
      </c>
      <c r="AB1896" s="113" t="s">
        <v>24</v>
      </c>
      <c r="AC1896" s="113">
        <v>33</v>
      </c>
      <c r="AD1896" s="113" t="s">
        <v>10</v>
      </c>
      <c r="AE1896" s="114">
        <v>44835</v>
      </c>
      <c r="AF1896" s="113">
        <v>21</v>
      </c>
      <c r="AG1896" s="113">
        <v>9</v>
      </c>
      <c r="AH1896" s="113" t="s">
        <v>16226</v>
      </c>
      <c r="AI1896" s="117" t="s">
        <v>2025</v>
      </c>
      <c r="AK1896" s="114">
        <v>44835</v>
      </c>
      <c r="AL1896" s="113">
        <v>30</v>
      </c>
      <c r="AM1896" s="113" t="s">
        <v>9882</v>
      </c>
      <c r="AN1896" s="113" t="s">
        <v>20141</v>
      </c>
      <c r="AO1896" s="113" t="s">
        <v>932</v>
      </c>
      <c r="AP1896" s="113">
        <v>2013</v>
      </c>
      <c r="AQ1896" s="113" t="s">
        <v>9905</v>
      </c>
      <c r="AR1896" s="113" t="s">
        <v>18832</v>
      </c>
      <c r="AS1896" s="113" t="s">
        <v>14</v>
      </c>
      <c r="AT1896" s="113" t="s">
        <v>14</v>
      </c>
      <c r="AU1896" s="113" t="s">
        <v>16229</v>
      </c>
      <c r="AV1896" s="113" t="s">
        <v>14</v>
      </c>
      <c r="AW1896" s="113" t="s">
        <v>14</v>
      </c>
    </row>
    <row r="1897" spans="1:49">
      <c r="A1897" s="116" t="s">
        <v>9512</v>
      </c>
      <c r="B1897" s="113">
        <v>570027497</v>
      </c>
      <c r="C1897" s="113" t="s">
        <v>9513</v>
      </c>
      <c r="E1897" s="113" t="s">
        <v>7</v>
      </c>
      <c r="F1897" s="113" t="s">
        <v>8</v>
      </c>
      <c r="G1897" s="114">
        <v>28165</v>
      </c>
      <c r="H1897" s="113" t="s">
        <v>16230</v>
      </c>
      <c r="I1897" s="113" t="s">
        <v>9866</v>
      </c>
      <c r="J1897" s="113" t="s">
        <v>9872</v>
      </c>
      <c r="K1897" s="113" t="s">
        <v>43422</v>
      </c>
      <c r="L1897" s="113">
        <v>82252851760</v>
      </c>
      <c r="M1897" s="113" t="s">
        <v>11196</v>
      </c>
      <c r="O1897" s="113" t="s">
        <v>11197</v>
      </c>
      <c r="P1897" s="113" t="s">
        <v>43423</v>
      </c>
      <c r="Q1897" s="113" t="s">
        <v>43424</v>
      </c>
      <c r="R1897" s="113">
        <v>15</v>
      </c>
      <c r="S1897" s="113" t="s">
        <v>13</v>
      </c>
      <c r="T1897" s="113" t="s">
        <v>43425</v>
      </c>
      <c r="U1897" s="113" t="s">
        <v>43426</v>
      </c>
      <c r="V1897" s="114">
        <v>39387</v>
      </c>
      <c r="W1897" s="114">
        <v>39083</v>
      </c>
      <c r="X1897" s="113" t="s">
        <v>43427</v>
      </c>
      <c r="Y1897" s="114">
        <v>39720</v>
      </c>
      <c r="Z1897" s="114">
        <v>39722</v>
      </c>
      <c r="AA1897" s="113">
        <v>21</v>
      </c>
      <c r="AB1897" s="113" t="s">
        <v>24</v>
      </c>
      <c r="AC1897" s="113">
        <v>32</v>
      </c>
      <c r="AD1897" s="113" t="s">
        <v>84</v>
      </c>
      <c r="AE1897" s="114">
        <v>45017</v>
      </c>
      <c r="AF1897" s="113">
        <v>14</v>
      </c>
      <c r="AG1897" s="113">
        <v>3</v>
      </c>
      <c r="AH1897" s="113" t="s">
        <v>16263</v>
      </c>
      <c r="AI1897" s="117" t="s">
        <v>1068</v>
      </c>
      <c r="AK1897" s="114">
        <v>42746</v>
      </c>
      <c r="AL1897" s="113">
        <v>40</v>
      </c>
      <c r="AM1897" s="113" t="s">
        <v>9870</v>
      </c>
      <c r="AN1897" s="113" t="s">
        <v>16334</v>
      </c>
      <c r="AO1897" s="113" t="s">
        <v>383</v>
      </c>
      <c r="AP1897" s="113">
        <v>2016</v>
      </c>
      <c r="AQ1897" s="113" t="s">
        <v>8</v>
      </c>
      <c r="AR1897" s="113" t="s">
        <v>29199</v>
      </c>
      <c r="AS1897" s="113" t="s">
        <v>14</v>
      </c>
      <c r="AT1897" s="113" t="s">
        <v>14</v>
      </c>
      <c r="AU1897" s="113" t="s">
        <v>16229</v>
      </c>
      <c r="AV1897" s="113" t="s">
        <v>14</v>
      </c>
      <c r="AW1897" s="113" t="s">
        <v>14</v>
      </c>
    </row>
    <row r="1898" spans="1:49">
      <c r="A1898" s="116" t="s">
        <v>9799</v>
      </c>
      <c r="B1898" s="113">
        <v>570027487</v>
      </c>
      <c r="C1898" s="113" t="s">
        <v>9800</v>
      </c>
      <c r="D1898" s="113" t="s">
        <v>40255</v>
      </c>
      <c r="E1898" s="113" t="s">
        <v>18179</v>
      </c>
      <c r="F1898" s="113" t="s">
        <v>8</v>
      </c>
      <c r="G1898" s="114">
        <v>28170</v>
      </c>
      <c r="H1898" s="113" t="s">
        <v>16230</v>
      </c>
      <c r="I1898" s="113" t="s">
        <v>9866</v>
      </c>
      <c r="J1898" s="113" t="s">
        <v>9872</v>
      </c>
      <c r="K1898" s="113" t="s">
        <v>40256</v>
      </c>
      <c r="L1898" s="113">
        <v>82192122249</v>
      </c>
      <c r="M1898" s="113" t="s">
        <v>40257</v>
      </c>
      <c r="O1898" s="113" t="s">
        <v>13428</v>
      </c>
      <c r="P1898" s="113" t="s">
        <v>40258</v>
      </c>
      <c r="Q1898" s="113" t="s">
        <v>40259</v>
      </c>
      <c r="R1898" s="113">
        <v>15</v>
      </c>
      <c r="S1898" s="113" t="s">
        <v>13</v>
      </c>
      <c r="T1898" s="113" t="s">
        <v>40260</v>
      </c>
      <c r="U1898" s="113" t="s">
        <v>40261</v>
      </c>
      <c r="V1898" s="114">
        <v>39387</v>
      </c>
      <c r="W1898" s="114">
        <v>39083</v>
      </c>
      <c r="X1898" s="113" t="s">
        <v>40262</v>
      </c>
      <c r="Y1898" s="114">
        <v>39720</v>
      </c>
      <c r="Z1898" s="114">
        <v>39722</v>
      </c>
      <c r="AA1898" s="113">
        <v>21</v>
      </c>
      <c r="AB1898" s="113" t="s">
        <v>24</v>
      </c>
      <c r="AC1898" s="113">
        <v>32</v>
      </c>
      <c r="AD1898" s="113" t="s">
        <v>84</v>
      </c>
      <c r="AE1898" s="114">
        <v>44287</v>
      </c>
      <c r="AF1898" s="113">
        <v>16</v>
      </c>
      <c r="AG1898" s="113">
        <v>3</v>
      </c>
      <c r="AH1898" s="113" t="s">
        <v>16226</v>
      </c>
      <c r="AI1898" s="117" t="s">
        <v>9904</v>
      </c>
      <c r="AK1898" s="114">
        <v>43374</v>
      </c>
      <c r="AL1898" s="113">
        <v>40</v>
      </c>
      <c r="AM1898" s="113" t="s">
        <v>9870</v>
      </c>
      <c r="AN1898" s="113" t="s">
        <v>16428</v>
      </c>
      <c r="AO1898" s="113" t="s">
        <v>16429</v>
      </c>
      <c r="AP1898" s="113">
        <v>2023</v>
      </c>
      <c r="AQ1898" s="113" t="s">
        <v>8</v>
      </c>
      <c r="AR1898" s="113" t="s">
        <v>17533</v>
      </c>
      <c r="AS1898" s="113" t="s">
        <v>14</v>
      </c>
      <c r="AT1898" s="113" t="s">
        <v>14</v>
      </c>
      <c r="AU1898" s="113" t="s">
        <v>16229</v>
      </c>
      <c r="AV1898" s="113" t="s">
        <v>14</v>
      </c>
      <c r="AW1898" s="113" t="s">
        <v>14</v>
      </c>
    </row>
    <row r="1899" spans="1:49">
      <c r="A1899" s="116" t="s">
        <v>5232</v>
      </c>
      <c r="B1899" s="113">
        <v>570021451</v>
      </c>
      <c r="C1899" s="113" t="s">
        <v>5233</v>
      </c>
      <c r="E1899" s="113" t="s">
        <v>1182</v>
      </c>
      <c r="F1899" s="113" t="s">
        <v>8</v>
      </c>
      <c r="G1899" s="114">
        <v>28173</v>
      </c>
      <c r="H1899" s="113" t="s">
        <v>16230</v>
      </c>
      <c r="I1899" s="113" t="s">
        <v>9866</v>
      </c>
      <c r="J1899" s="113" t="s">
        <v>9872</v>
      </c>
      <c r="K1899" s="113" t="s">
        <v>43069</v>
      </c>
      <c r="L1899" s="113">
        <v>85240922367</v>
      </c>
      <c r="M1899" s="113" t="s">
        <v>12062</v>
      </c>
      <c r="O1899" s="113" t="s">
        <v>12063</v>
      </c>
      <c r="P1899" s="113" t="s">
        <v>43070</v>
      </c>
      <c r="Q1899" s="113" t="s">
        <v>43071</v>
      </c>
      <c r="R1899" s="113">
        <v>15</v>
      </c>
      <c r="S1899" s="113" t="s">
        <v>13</v>
      </c>
      <c r="T1899" s="113" t="s">
        <v>43072</v>
      </c>
      <c r="U1899" s="113" t="s">
        <v>43073</v>
      </c>
      <c r="V1899" s="114">
        <v>39038</v>
      </c>
      <c r="W1899" s="114">
        <v>38808</v>
      </c>
      <c r="X1899" s="113" t="s">
        <v>43074</v>
      </c>
      <c r="Y1899" s="114">
        <v>39353</v>
      </c>
      <c r="Z1899" s="114">
        <v>39356</v>
      </c>
      <c r="AA1899" s="113">
        <v>22</v>
      </c>
      <c r="AB1899" s="113" t="s">
        <v>25</v>
      </c>
      <c r="AC1899" s="113">
        <v>33</v>
      </c>
      <c r="AD1899" s="113" t="s">
        <v>10</v>
      </c>
      <c r="AE1899" s="114">
        <v>44652</v>
      </c>
      <c r="AF1899" s="113">
        <v>16</v>
      </c>
      <c r="AG1899" s="113">
        <v>10</v>
      </c>
      <c r="AH1899" s="113" t="s">
        <v>16226</v>
      </c>
      <c r="AI1899" s="117" t="s">
        <v>419</v>
      </c>
      <c r="AK1899" s="114">
        <v>44652</v>
      </c>
      <c r="AL1899" s="113">
        <v>40</v>
      </c>
      <c r="AM1899" s="113" t="s">
        <v>9870</v>
      </c>
      <c r="AN1899" s="113" t="s">
        <v>17028</v>
      </c>
      <c r="AO1899" s="113" t="s">
        <v>730</v>
      </c>
      <c r="AP1899" s="113">
        <v>2021</v>
      </c>
      <c r="AQ1899" s="113" t="s">
        <v>2307</v>
      </c>
      <c r="AR1899" s="113" t="s">
        <v>16521</v>
      </c>
      <c r="AS1899" s="113" t="s">
        <v>14</v>
      </c>
      <c r="AT1899" s="113" t="s">
        <v>14</v>
      </c>
      <c r="AU1899" s="113" t="s">
        <v>16229</v>
      </c>
      <c r="AV1899" s="113" t="s">
        <v>14</v>
      </c>
      <c r="AW1899" s="113" t="s">
        <v>14</v>
      </c>
    </row>
    <row r="1900" spans="1:49">
      <c r="A1900" s="116" t="s">
        <v>973</v>
      </c>
      <c r="B1900" s="113">
        <v>570036040</v>
      </c>
      <c r="C1900" s="113" t="s">
        <v>974</v>
      </c>
      <c r="F1900" s="113" t="s">
        <v>8</v>
      </c>
      <c r="G1900" s="114">
        <v>28173</v>
      </c>
      <c r="H1900" s="113" t="s">
        <v>16218</v>
      </c>
      <c r="I1900" s="113" t="s">
        <v>9866</v>
      </c>
      <c r="J1900" s="113" t="s">
        <v>9872</v>
      </c>
      <c r="K1900" s="113" t="s">
        <v>42836</v>
      </c>
      <c r="L1900" s="113">
        <v>81356056161</v>
      </c>
      <c r="M1900" s="113" t="s">
        <v>13936</v>
      </c>
      <c r="O1900" s="113" t="s">
        <v>42837</v>
      </c>
      <c r="P1900" s="113" t="s">
        <v>42838</v>
      </c>
      <c r="Q1900" s="113" t="s">
        <v>28049</v>
      </c>
      <c r="R1900" s="113">
        <v>15</v>
      </c>
      <c r="S1900" s="113" t="s">
        <v>13</v>
      </c>
      <c r="T1900" s="113" t="s">
        <v>42839</v>
      </c>
      <c r="U1900" s="113" t="s">
        <v>24546</v>
      </c>
      <c r="V1900" s="114">
        <v>39563</v>
      </c>
      <c r="W1900" s="114">
        <v>39448</v>
      </c>
      <c r="X1900" s="113" t="s">
        <v>42840</v>
      </c>
      <c r="Y1900" s="114">
        <v>40143</v>
      </c>
      <c r="Z1900" s="114">
        <v>40148</v>
      </c>
      <c r="AA1900" s="113">
        <v>21</v>
      </c>
      <c r="AB1900" s="113" t="s">
        <v>24</v>
      </c>
      <c r="AC1900" s="113">
        <v>23</v>
      </c>
      <c r="AD1900" s="113" t="s">
        <v>78</v>
      </c>
      <c r="AE1900" s="114">
        <v>43739</v>
      </c>
      <c r="AF1900" s="113">
        <v>16</v>
      </c>
      <c r="AG1900" s="113">
        <v>9</v>
      </c>
      <c r="AH1900" s="113" t="s">
        <v>16263</v>
      </c>
      <c r="AI1900" s="117" t="s">
        <v>152</v>
      </c>
      <c r="AK1900" s="114">
        <v>43739</v>
      </c>
      <c r="AL1900" s="113">
        <v>15</v>
      </c>
      <c r="AM1900" s="113" t="s">
        <v>9885</v>
      </c>
      <c r="AN1900" s="113" t="s">
        <v>18740</v>
      </c>
      <c r="AO1900" s="113" t="s">
        <v>27</v>
      </c>
      <c r="AP1900" s="113">
        <v>2000</v>
      </c>
      <c r="AQ1900" s="113" t="s">
        <v>8</v>
      </c>
      <c r="AR1900" s="113" t="s">
        <v>33028</v>
      </c>
      <c r="AS1900" s="113" t="s">
        <v>14</v>
      </c>
      <c r="AT1900" s="113" t="s">
        <v>14</v>
      </c>
      <c r="AU1900" s="113" t="s">
        <v>16229</v>
      </c>
      <c r="AV1900" s="113" t="s">
        <v>14</v>
      </c>
      <c r="AW1900" s="113" t="s">
        <v>14</v>
      </c>
    </row>
    <row r="1901" spans="1:49">
      <c r="A1901" s="116" t="s">
        <v>4564</v>
      </c>
      <c r="C1901" s="113" t="s">
        <v>4565</v>
      </c>
      <c r="E1901" s="113" t="s">
        <v>30</v>
      </c>
      <c r="F1901" s="113" t="s">
        <v>414</v>
      </c>
      <c r="G1901" s="114">
        <v>28178</v>
      </c>
      <c r="H1901" s="113" t="s">
        <v>16218</v>
      </c>
      <c r="I1901" s="113" t="s">
        <v>9866</v>
      </c>
      <c r="J1901" s="113" t="s">
        <v>9872</v>
      </c>
      <c r="K1901" s="113" t="s">
        <v>31500</v>
      </c>
      <c r="M1901" s="113" t="s">
        <v>16159</v>
      </c>
      <c r="O1901" s="113" t="s">
        <v>16160</v>
      </c>
      <c r="P1901" s="113" t="s">
        <v>31501</v>
      </c>
      <c r="Q1901" s="113" t="s">
        <v>31502</v>
      </c>
      <c r="R1901" s="113">
        <v>15</v>
      </c>
      <c r="S1901" s="113" t="s">
        <v>13</v>
      </c>
      <c r="T1901" s="113" t="s">
        <v>31503</v>
      </c>
      <c r="U1901" s="113" t="s">
        <v>31504</v>
      </c>
      <c r="V1901" s="114">
        <v>40210</v>
      </c>
      <c r="W1901" s="114">
        <v>40179</v>
      </c>
      <c r="X1901" s="113" t="s">
        <v>31505</v>
      </c>
      <c r="Y1901" s="114">
        <v>40906</v>
      </c>
      <c r="Z1901" s="114">
        <v>40909</v>
      </c>
      <c r="AA1901" s="113">
        <v>31</v>
      </c>
      <c r="AB1901" s="113" t="s">
        <v>9</v>
      </c>
      <c r="AC1901" s="113">
        <v>34</v>
      </c>
      <c r="AD1901" s="113" t="s">
        <v>18</v>
      </c>
      <c r="AE1901" s="114">
        <v>44835</v>
      </c>
      <c r="AF1901" s="113">
        <v>12</v>
      </c>
      <c r="AG1901" s="113">
        <v>9</v>
      </c>
      <c r="AH1901" s="113" t="s">
        <v>16226</v>
      </c>
      <c r="AI1901" s="117" t="s">
        <v>9932</v>
      </c>
      <c r="AK1901" s="114">
        <v>44670</v>
      </c>
      <c r="AL1901" s="113">
        <v>40</v>
      </c>
      <c r="AM1901" s="113" t="s">
        <v>9870</v>
      </c>
      <c r="AN1901" s="113" t="s">
        <v>16468</v>
      </c>
      <c r="AO1901" s="113" t="s">
        <v>31</v>
      </c>
      <c r="AP1901" s="113">
        <v>2002</v>
      </c>
      <c r="AQ1901" s="113" t="s">
        <v>8</v>
      </c>
      <c r="AR1901" s="113" t="s">
        <v>18766</v>
      </c>
      <c r="AS1901" s="113" t="s">
        <v>14</v>
      </c>
      <c r="AT1901" s="113" t="s">
        <v>14</v>
      </c>
      <c r="AU1901" s="113" t="s">
        <v>16229</v>
      </c>
      <c r="AV1901" s="113" t="s">
        <v>14</v>
      </c>
      <c r="AW1901" s="113" t="s">
        <v>14</v>
      </c>
    </row>
    <row r="1902" spans="1:49">
      <c r="A1902" s="116" t="s">
        <v>5848</v>
      </c>
      <c r="C1902" s="113" t="s">
        <v>5849</v>
      </c>
      <c r="E1902" s="113" t="s">
        <v>34</v>
      </c>
      <c r="F1902" s="113" t="s">
        <v>8</v>
      </c>
      <c r="G1902" s="114">
        <v>28182</v>
      </c>
      <c r="H1902" s="113" t="s">
        <v>16218</v>
      </c>
      <c r="I1902" s="113" t="s">
        <v>9866</v>
      </c>
      <c r="J1902" s="113" t="s">
        <v>9872</v>
      </c>
      <c r="K1902" s="113" t="s">
        <v>42652</v>
      </c>
      <c r="L1902" s="113" t="s">
        <v>46587</v>
      </c>
      <c r="M1902" s="113" t="s">
        <v>11632</v>
      </c>
      <c r="O1902" s="113" t="s">
        <v>11633</v>
      </c>
      <c r="P1902" s="113" t="s">
        <v>42653</v>
      </c>
      <c r="Q1902" s="113" t="s">
        <v>42654</v>
      </c>
      <c r="R1902" s="113">
        <v>15</v>
      </c>
      <c r="S1902" s="113" t="s">
        <v>13</v>
      </c>
      <c r="T1902" s="113" t="s">
        <v>42655</v>
      </c>
      <c r="U1902" s="113" t="s">
        <v>42656</v>
      </c>
      <c r="V1902" s="114">
        <v>39904</v>
      </c>
      <c r="W1902" s="114">
        <v>39904</v>
      </c>
      <c r="X1902" s="113" t="s">
        <v>42657</v>
      </c>
      <c r="Y1902" s="114">
        <v>40542</v>
      </c>
      <c r="Z1902" s="114">
        <v>40544</v>
      </c>
      <c r="AA1902" s="113">
        <v>21</v>
      </c>
      <c r="AB1902" s="113" t="s">
        <v>24</v>
      </c>
      <c r="AC1902" s="113">
        <v>32</v>
      </c>
      <c r="AD1902" s="113" t="s">
        <v>84</v>
      </c>
      <c r="AE1902" s="114">
        <v>45017</v>
      </c>
      <c r="AF1902" s="113">
        <v>13</v>
      </c>
      <c r="AG1902" s="113">
        <v>8</v>
      </c>
      <c r="AH1902" s="113" t="s">
        <v>9913</v>
      </c>
      <c r="AI1902" s="117" t="s">
        <v>45825</v>
      </c>
      <c r="AJ1902" s="113" t="s">
        <v>45516</v>
      </c>
      <c r="AK1902" s="114">
        <v>44670</v>
      </c>
      <c r="AL1902" s="113">
        <v>40</v>
      </c>
      <c r="AM1902" s="113" t="s">
        <v>9870</v>
      </c>
      <c r="AN1902" s="113" t="s">
        <v>16399</v>
      </c>
      <c r="AO1902" s="113" t="s">
        <v>169</v>
      </c>
      <c r="AP1902" s="113">
        <v>2011</v>
      </c>
      <c r="AQ1902" s="113" t="s">
        <v>8</v>
      </c>
      <c r="AR1902" s="113" t="s">
        <v>19123</v>
      </c>
      <c r="AS1902" s="113" t="s">
        <v>14</v>
      </c>
      <c r="AT1902" s="113" t="s">
        <v>14</v>
      </c>
      <c r="AU1902" s="113" t="s">
        <v>16229</v>
      </c>
      <c r="AV1902" s="113" t="s">
        <v>14</v>
      </c>
      <c r="AW1902" s="113" t="s">
        <v>14</v>
      </c>
    </row>
    <row r="1903" spans="1:49">
      <c r="A1903" s="116" t="s">
        <v>6754</v>
      </c>
      <c r="B1903" s="113">
        <v>570021295</v>
      </c>
      <c r="C1903" s="113" t="s">
        <v>6755</v>
      </c>
      <c r="E1903" s="113" t="s">
        <v>199</v>
      </c>
      <c r="F1903" s="113" t="s">
        <v>8</v>
      </c>
      <c r="G1903" s="114">
        <v>28185</v>
      </c>
      <c r="H1903" s="113" t="s">
        <v>16230</v>
      </c>
      <c r="I1903" s="113" t="s">
        <v>9866</v>
      </c>
      <c r="J1903" s="113" t="s">
        <v>9872</v>
      </c>
      <c r="K1903" s="113" t="s">
        <v>33303</v>
      </c>
      <c r="L1903" s="113">
        <v>85222755946</v>
      </c>
      <c r="M1903" s="113" t="s">
        <v>14166</v>
      </c>
      <c r="O1903" s="113" t="s">
        <v>13247</v>
      </c>
      <c r="P1903" s="113" t="s">
        <v>33304</v>
      </c>
      <c r="Q1903" s="113" t="s">
        <v>33305</v>
      </c>
      <c r="R1903" s="113">
        <v>15</v>
      </c>
      <c r="S1903" s="113" t="s">
        <v>13</v>
      </c>
      <c r="T1903" s="113" t="s">
        <v>33306</v>
      </c>
      <c r="U1903" s="113" t="s">
        <v>33307</v>
      </c>
      <c r="V1903" s="114">
        <v>39038</v>
      </c>
      <c r="W1903" s="114">
        <v>38808</v>
      </c>
      <c r="X1903" s="113" t="s">
        <v>33308</v>
      </c>
      <c r="Y1903" s="114">
        <v>39353</v>
      </c>
      <c r="Z1903" s="114">
        <v>39356</v>
      </c>
      <c r="AA1903" s="113">
        <v>23</v>
      </c>
      <c r="AB1903" s="113" t="s">
        <v>78</v>
      </c>
      <c r="AC1903" s="113">
        <v>31</v>
      </c>
      <c r="AD1903" s="113" t="s">
        <v>9</v>
      </c>
      <c r="AE1903" s="114">
        <v>42095</v>
      </c>
      <c r="AF1903" s="113">
        <v>9</v>
      </c>
      <c r="AG1903" s="113">
        <v>1</v>
      </c>
      <c r="AH1903" s="113" t="s">
        <v>16226</v>
      </c>
      <c r="AI1903" s="117" t="s">
        <v>13248</v>
      </c>
      <c r="AK1903" s="114">
        <v>42795</v>
      </c>
      <c r="AL1903" s="113">
        <v>30</v>
      </c>
      <c r="AM1903" s="113" t="s">
        <v>9882</v>
      </c>
      <c r="AN1903" s="113" t="s">
        <v>32887</v>
      </c>
      <c r="AO1903" s="113" t="s">
        <v>1407</v>
      </c>
      <c r="AP1903" s="113">
        <v>2001</v>
      </c>
      <c r="AQ1903" s="113" t="s">
        <v>8</v>
      </c>
      <c r="AR1903" s="113" t="s">
        <v>30370</v>
      </c>
      <c r="AS1903" s="113" t="s">
        <v>14</v>
      </c>
      <c r="AT1903" s="113" t="s">
        <v>14</v>
      </c>
      <c r="AU1903" s="113" t="s">
        <v>16229</v>
      </c>
      <c r="AV1903" s="113" t="s">
        <v>14</v>
      </c>
      <c r="AW1903" s="113" t="s">
        <v>14</v>
      </c>
    </row>
    <row r="1904" spans="1:49">
      <c r="A1904" s="116" t="s">
        <v>1368</v>
      </c>
      <c r="B1904" s="113">
        <v>570015676</v>
      </c>
      <c r="C1904" s="113" t="s">
        <v>1369</v>
      </c>
      <c r="E1904" s="113" t="s">
        <v>67</v>
      </c>
      <c r="F1904" s="113" t="s">
        <v>8</v>
      </c>
      <c r="G1904" s="114">
        <v>28186</v>
      </c>
      <c r="H1904" s="113" t="s">
        <v>16218</v>
      </c>
      <c r="I1904" s="113" t="s">
        <v>9866</v>
      </c>
      <c r="J1904" s="113" t="s">
        <v>9867</v>
      </c>
      <c r="K1904" s="113" t="s">
        <v>37311</v>
      </c>
      <c r="L1904" s="113">
        <v>85240178777</v>
      </c>
      <c r="M1904" s="113" t="s">
        <v>12658</v>
      </c>
      <c r="O1904" s="113" t="s">
        <v>12659</v>
      </c>
      <c r="P1904" s="113" t="s">
        <v>37312</v>
      </c>
      <c r="Q1904" s="113" t="s">
        <v>37313</v>
      </c>
      <c r="R1904" s="113">
        <v>15</v>
      </c>
      <c r="S1904" s="113" t="s">
        <v>13</v>
      </c>
      <c r="T1904" s="113" t="s">
        <v>37314</v>
      </c>
      <c r="U1904" s="113" t="s">
        <v>37315</v>
      </c>
      <c r="V1904" s="114">
        <v>37998</v>
      </c>
      <c r="W1904" s="114">
        <v>37956</v>
      </c>
      <c r="X1904" s="113" t="s">
        <v>37316</v>
      </c>
      <c r="Y1904" s="114">
        <v>38408</v>
      </c>
      <c r="Z1904" s="114">
        <v>38412</v>
      </c>
      <c r="AA1904" s="113">
        <v>13</v>
      </c>
      <c r="AB1904" s="113" t="s">
        <v>357</v>
      </c>
      <c r="AC1904" s="113">
        <v>34</v>
      </c>
      <c r="AD1904" s="113" t="s">
        <v>18</v>
      </c>
      <c r="AE1904" s="114">
        <v>43556</v>
      </c>
      <c r="AF1904" s="113">
        <v>12</v>
      </c>
      <c r="AG1904" s="113">
        <v>4</v>
      </c>
      <c r="AH1904" s="113" t="s">
        <v>16263</v>
      </c>
      <c r="AI1904" s="117" t="s">
        <v>16264</v>
      </c>
      <c r="AK1904" s="114">
        <v>45302</v>
      </c>
      <c r="AL1904" s="113">
        <v>40</v>
      </c>
      <c r="AM1904" s="113" t="s">
        <v>9870</v>
      </c>
      <c r="AN1904" s="113" t="s">
        <v>37317</v>
      </c>
      <c r="AO1904" s="113" t="s">
        <v>1370</v>
      </c>
      <c r="AP1904" s="113">
        <v>2005</v>
      </c>
      <c r="AQ1904" s="113" t="s">
        <v>5236</v>
      </c>
      <c r="AR1904" s="113" t="s">
        <v>20179</v>
      </c>
      <c r="AS1904" s="113" t="s">
        <v>14</v>
      </c>
      <c r="AT1904" s="113" t="s">
        <v>14</v>
      </c>
      <c r="AU1904" s="113" t="s">
        <v>16229</v>
      </c>
      <c r="AV1904" s="113" t="s">
        <v>14</v>
      </c>
    </row>
    <row r="1905" spans="1:49">
      <c r="A1905" s="116" t="s">
        <v>9469</v>
      </c>
      <c r="B1905" s="113">
        <v>570015692</v>
      </c>
      <c r="C1905" s="113" t="s">
        <v>8499</v>
      </c>
      <c r="E1905" s="113" t="s">
        <v>223</v>
      </c>
      <c r="F1905" s="113" t="s">
        <v>8</v>
      </c>
      <c r="G1905" s="114">
        <v>28187</v>
      </c>
      <c r="H1905" s="113" t="s">
        <v>16230</v>
      </c>
      <c r="I1905" s="113" t="s">
        <v>9866</v>
      </c>
      <c r="J1905" s="113" t="s">
        <v>9872</v>
      </c>
      <c r="K1905" s="113" t="s">
        <v>35854</v>
      </c>
      <c r="L1905" s="113">
        <v>81243404470</v>
      </c>
      <c r="M1905" s="113" t="s">
        <v>11871</v>
      </c>
      <c r="O1905" s="113" t="s">
        <v>11872</v>
      </c>
      <c r="P1905" s="113" t="s">
        <v>35855</v>
      </c>
      <c r="Q1905" s="113" t="s">
        <v>35856</v>
      </c>
      <c r="R1905" s="113">
        <v>15</v>
      </c>
      <c r="S1905" s="113" t="s">
        <v>13</v>
      </c>
      <c r="T1905" s="113" t="s">
        <v>35857</v>
      </c>
      <c r="U1905" s="113" t="s">
        <v>35858</v>
      </c>
      <c r="V1905" s="114">
        <v>37998</v>
      </c>
      <c r="W1905" s="114">
        <v>37956</v>
      </c>
      <c r="X1905" s="113" t="s">
        <v>35859</v>
      </c>
      <c r="Y1905" s="114">
        <v>38412</v>
      </c>
      <c r="Z1905" s="114">
        <v>38412</v>
      </c>
      <c r="AA1905" s="113">
        <v>21</v>
      </c>
      <c r="AB1905" s="113" t="s">
        <v>24</v>
      </c>
      <c r="AC1905" s="113">
        <v>33</v>
      </c>
      <c r="AD1905" s="113" t="s">
        <v>10</v>
      </c>
      <c r="AE1905" s="114">
        <v>45505</v>
      </c>
      <c r="AF1905" s="113">
        <v>21</v>
      </c>
      <c r="AG1905" s="113">
        <v>10</v>
      </c>
      <c r="AH1905" s="113" t="s">
        <v>16226</v>
      </c>
      <c r="AI1905" s="117" t="s">
        <v>2025</v>
      </c>
      <c r="AK1905" s="114">
        <v>45505</v>
      </c>
      <c r="AL1905" s="113">
        <v>30</v>
      </c>
      <c r="AM1905" s="113" t="s">
        <v>9882</v>
      </c>
      <c r="AN1905" s="113" t="s">
        <v>20141</v>
      </c>
      <c r="AO1905" s="113" t="s">
        <v>932</v>
      </c>
      <c r="AP1905" s="113">
        <v>2015</v>
      </c>
      <c r="AQ1905" s="113" t="s">
        <v>9994</v>
      </c>
      <c r="AR1905" s="113" t="s">
        <v>18188</v>
      </c>
      <c r="AS1905" s="113" t="s">
        <v>14</v>
      </c>
      <c r="AT1905" s="113" t="s">
        <v>14</v>
      </c>
      <c r="AU1905" s="113" t="s">
        <v>16229</v>
      </c>
      <c r="AV1905" s="113" t="s">
        <v>14</v>
      </c>
    </row>
    <row r="1906" spans="1:49">
      <c r="A1906" s="116" t="s">
        <v>8115</v>
      </c>
      <c r="B1906" s="113">
        <v>570036175</v>
      </c>
      <c r="C1906" s="113" t="s">
        <v>369</v>
      </c>
      <c r="E1906" s="113" t="s">
        <v>34</v>
      </c>
      <c r="F1906" s="113" t="s">
        <v>8</v>
      </c>
      <c r="G1906" s="114">
        <v>28187</v>
      </c>
      <c r="H1906" s="113" t="s">
        <v>16218</v>
      </c>
      <c r="I1906" s="113" t="s">
        <v>9866</v>
      </c>
      <c r="J1906" s="113" t="s">
        <v>9867</v>
      </c>
      <c r="K1906" s="113" t="s">
        <v>42810</v>
      </c>
      <c r="L1906" s="113">
        <v>85298645188</v>
      </c>
      <c r="M1906" s="113" t="s">
        <v>11634</v>
      </c>
      <c r="O1906" s="113" t="s">
        <v>11635</v>
      </c>
      <c r="P1906" s="113" t="s">
        <v>42811</v>
      </c>
      <c r="Q1906" s="113" t="s">
        <v>42812</v>
      </c>
      <c r="R1906" s="113">
        <v>15</v>
      </c>
      <c r="S1906" s="113" t="s">
        <v>13</v>
      </c>
      <c r="T1906" s="113" t="s">
        <v>42813</v>
      </c>
      <c r="U1906" s="113" t="s">
        <v>42814</v>
      </c>
      <c r="V1906" s="114">
        <v>39563</v>
      </c>
      <c r="W1906" s="114">
        <v>39448</v>
      </c>
      <c r="X1906" s="113" t="s">
        <v>42815</v>
      </c>
      <c r="Y1906" s="114">
        <v>40143</v>
      </c>
      <c r="Z1906" s="114">
        <v>40148</v>
      </c>
      <c r="AA1906" s="113">
        <v>21</v>
      </c>
      <c r="AB1906" s="113" t="s">
        <v>24</v>
      </c>
      <c r="AC1906" s="113">
        <v>32</v>
      </c>
      <c r="AD1906" s="113" t="s">
        <v>84</v>
      </c>
      <c r="AE1906" s="114">
        <v>43739</v>
      </c>
      <c r="AF1906" s="113">
        <v>11</v>
      </c>
      <c r="AG1906" s="113">
        <v>9</v>
      </c>
      <c r="AH1906" s="113" t="s">
        <v>16226</v>
      </c>
      <c r="AI1906" s="117" t="s">
        <v>11683</v>
      </c>
      <c r="AK1906" s="114">
        <v>44287</v>
      </c>
      <c r="AL1906" s="113">
        <v>40</v>
      </c>
      <c r="AM1906" s="113" t="s">
        <v>9870</v>
      </c>
      <c r="AN1906" s="113" t="s">
        <v>16399</v>
      </c>
      <c r="AO1906" s="113" t="s">
        <v>169</v>
      </c>
      <c r="AP1906" s="113">
        <v>2014</v>
      </c>
      <c r="AQ1906" s="113" t="s">
        <v>8</v>
      </c>
      <c r="AR1906" s="113" t="s">
        <v>18747</v>
      </c>
      <c r="AS1906" s="113" t="s">
        <v>14</v>
      </c>
      <c r="AT1906" s="113" t="s">
        <v>14</v>
      </c>
      <c r="AU1906" s="113" t="s">
        <v>16229</v>
      </c>
      <c r="AV1906" s="113" t="s">
        <v>14</v>
      </c>
      <c r="AW1906" s="113" t="s">
        <v>14</v>
      </c>
    </row>
    <row r="1907" spans="1:49">
      <c r="A1907" s="116" t="s">
        <v>1505</v>
      </c>
      <c r="B1907" s="113">
        <v>570017380</v>
      </c>
      <c r="C1907" s="113" t="s">
        <v>1506</v>
      </c>
      <c r="E1907" s="113" t="s">
        <v>17</v>
      </c>
      <c r="F1907" s="113" t="s">
        <v>8</v>
      </c>
      <c r="G1907" s="114">
        <v>28190</v>
      </c>
      <c r="H1907" s="113" t="s">
        <v>16218</v>
      </c>
      <c r="I1907" s="113" t="s">
        <v>9866</v>
      </c>
      <c r="J1907" s="113" t="s">
        <v>9872</v>
      </c>
      <c r="K1907" s="113" t="s">
        <v>29213</v>
      </c>
      <c r="L1907" s="113">
        <v>811457605</v>
      </c>
      <c r="M1907" s="113" t="s">
        <v>12501</v>
      </c>
      <c r="O1907" s="113" t="s">
        <v>29214</v>
      </c>
      <c r="P1907" s="113" t="s">
        <v>29215</v>
      </c>
      <c r="Q1907" s="113" t="s">
        <v>29216</v>
      </c>
      <c r="R1907" s="113">
        <v>15</v>
      </c>
      <c r="S1907" s="113" t="s">
        <v>13</v>
      </c>
      <c r="T1907" s="113" t="s">
        <v>29217</v>
      </c>
      <c r="U1907" s="113" t="s">
        <v>29218</v>
      </c>
      <c r="V1907" s="114">
        <v>38397</v>
      </c>
      <c r="W1907" s="114">
        <v>38353</v>
      </c>
      <c r="X1907" s="113" t="s">
        <v>29219</v>
      </c>
      <c r="Y1907" s="114">
        <v>38803</v>
      </c>
      <c r="Z1907" s="114">
        <v>38808</v>
      </c>
      <c r="AA1907" s="113">
        <v>31</v>
      </c>
      <c r="AB1907" s="113" t="s">
        <v>9</v>
      </c>
      <c r="AC1907" s="113">
        <v>34</v>
      </c>
      <c r="AD1907" s="113" t="s">
        <v>18</v>
      </c>
      <c r="AE1907" s="114">
        <v>42826</v>
      </c>
      <c r="AF1907" s="113">
        <v>12</v>
      </c>
      <c r="AG1907" s="113">
        <v>3</v>
      </c>
      <c r="AH1907" s="113" t="s">
        <v>16226</v>
      </c>
      <c r="AI1907" s="117" t="s">
        <v>9932</v>
      </c>
      <c r="AK1907" s="114">
        <v>44925</v>
      </c>
      <c r="AL1907" s="113">
        <v>40</v>
      </c>
      <c r="AM1907" s="113" t="s">
        <v>9870</v>
      </c>
      <c r="AN1907" s="113" t="s">
        <v>28090</v>
      </c>
      <c r="AO1907" s="113" t="s">
        <v>1507</v>
      </c>
      <c r="AP1907" s="113">
        <v>2002</v>
      </c>
      <c r="AQ1907" s="113" t="s">
        <v>8</v>
      </c>
      <c r="AR1907" s="113" t="s">
        <v>29199</v>
      </c>
      <c r="AS1907" s="113" t="s">
        <v>14</v>
      </c>
      <c r="AT1907" s="113" t="s">
        <v>14</v>
      </c>
      <c r="AU1907" s="113" t="s">
        <v>16229</v>
      </c>
      <c r="AV1907" s="113" t="s">
        <v>14</v>
      </c>
      <c r="AW1907" s="113" t="s">
        <v>14</v>
      </c>
    </row>
    <row r="1908" spans="1:49">
      <c r="A1908" s="116" t="s">
        <v>7896</v>
      </c>
      <c r="B1908" s="113">
        <v>570013190</v>
      </c>
      <c r="C1908" s="113" t="s">
        <v>7897</v>
      </c>
      <c r="E1908" s="113" t="s">
        <v>5247</v>
      </c>
      <c r="F1908" s="113" t="s">
        <v>8</v>
      </c>
      <c r="G1908" s="114">
        <v>28197</v>
      </c>
      <c r="H1908" s="113" t="s">
        <v>16230</v>
      </c>
      <c r="I1908" s="113" t="s">
        <v>9866</v>
      </c>
      <c r="J1908" s="113" t="s">
        <v>9872</v>
      </c>
      <c r="K1908" s="113" t="s">
        <v>31051</v>
      </c>
      <c r="L1908" s="113">
        <v>8114130377</v>
      </c>
      <c r="M1908" s="113" t="s">
        <v>12723</v>
      </c>
      <c r="O1908" s="113" t="s">
        <v>12724</v>
      </c>
      <c r="P1908" s="113" t="s">
        <v>31052</v>
      </c>
      <c r="Q1908" s="113" t="s">
        <v>31053</v>
      </c>
      <c r="R1908" s="113">
        <v>15</v>
      </c>
      <c r="S1908" s="113" t="s">
        <v>13</v>
      </c>
      <c r="T1908" s="113" t="s">
        <v>31054</v>
      </c>
      <c r="U1908" s="113" t="s">
        <v>21242</v>
      </c>
      <c r="V1908" s="114">
        <v>37068</v>
      </c>
      <c r="W1908" s="114">
        <v>36861</v>
      </c>
      <c r="X1908" s="113" t="s">
        <v>31055</v>
      </c>
      <c r="Y1908" s="114">
        <v>37334</v>
      </c>
      <c r="Z1908" s="114">
        <v>37347</v>
      </c>
      <c r="AA1908" s="113">
        <v>31</v>
      </c>
      <c r="AB1908" s="113" t="s">
        <v>9</v>
      </c>
      <c r="AC1908" s="113">
        <v>41</v>
      </c>
      <c r="AD1908" s="113" t="s">
        <v>52</v>
      </c>
      <c r="AE1908" s="114">
        <v>43922</v>
      </c>
      <c r="AF1908" s="113">
        <v>19</v>
      </c>
      <c r="AG1908" s="113">
        <v>4</v>
      </c>
      <c r="AH1908" s="113" t="s">
        <v>16226</v>
      </c>
      <c r="AI1908" s="117" t="s">
        <v>10528</v>
      </c>
      <c r="AK1908" s="114">
        <v>44925</v>
      </c>
      <c r="AL1908" s="113">
        <v>45</v>
      </c>
      <c r="AM1908" s="113" t="s">
        <v>9922</v>
      </c>
      <c r="AN1908" s="113" t="s">
        <v>18885</v>
      </c>
      <c r="AO1908" s="113" t="s">
        <v>762</v>
      </c>
      <c r="AP1908" s="113">
        <v>2009</v>
      </c>
      <c r="AQ1908" s="113" t="s">
        <v>5236</v>
      </c>
      <c r="AR1908" s="113" t="s">
        <v>20424</v>
      </c>
      <c r="AS1908" s="113" t="s">
        <v>14</v>
      </c>
      <c r="AT1908" s="113" t="s">
        <v>14</v>
      </c>
      <c r="AU1908" s="113" t="s">
        <v>16229</v>
      </c>
      <c r="AV1908" s="113" t="s">
        <v>14</v>
      </c>
      <c r="AW1908" s="113" t="s">
        <v>14</v>
      </c>
    </row>
    <row r="1909" spans="1:49">
      <c r="A1909" s="116" t="s">
        <v>481</v>
      </c>
      <c r="B1909" s="113">
        <v>570013849</v>
      </c>
      <c r="C1909" s="113" t="s">
        <v>482</v>
      </c>
      <c r="E1909" s="113" t="s">
        <v>483</v>
      </c>
      <c r="F1909" s="113" t="s">
        <v>484</v>
      </c>
      <c r="G1909" s="114">
        <v>28197</v>
      </c>
      <c r="H1909" s="113" t="s">
        <v>16218</v>
      </c>
      <c r="I1909" s="113" t="s">
        <v>9896</v>
      </c>
      <c r="J1909" s="113" t="s">
        <v>16392</v>
      </c>
      <c r="K1909" s="113" t="s">
        <v>24695</v>
      </c>
      <c r="L1909" s="113">
        <v>82292814166</v>
      </c>
      <c r="M1909" s="113" t="s">
        <v>15456</v>
      </c>
      <c r="O1909" s="113" t="s">
        <v>24696</v>
      </c>
      <c r="P1909" s="113" t="s">
        <v>24697</v>
      </c>
      <c r="Q1909" s="113" t="s">
        <v>24698</v>
      </c>
      <c r="R1909" s="113">
        <v>15</v>
      </c>
      <c r="S1909" s="113" t="s">
        <v>13</v>
      </c>
      <c r="T1909" s="113" t="s">
        <v>24699</v>
      </c>
      <c r="U1909" s="113" t="s">
        <v>24700</v>
      </c>
      <c r="V1909" s="114">
        <v>37557</v>
      </c>
      <c r="W1909" s="114">
        <v>37561</v>
      </c>
      <c r="X1909" s="113" t="s">
        <v>24701</v>
      </c>
      <c r="Y1909" s="114">
        <v>37945</v>
      </c>
      <c r="Z1909" s="114">
        <v>37956</v>
      </c>
      <c r="AA1909" s="113">
        <v>31</v>
      </c>
      <c r="AB1909" s="113" t="s">
        <v>9</v>
      </c>
      <c r="AC1909" s="113">
        <v>41</v>
      </c>
      <c r="AD1909" s="113" t="s">
        <v>52</v>
      </c>
      <c r="AE1909" s="114">
        <v>43739</v>
      </c>
      <c r="AF1909" s="113">
        <v>16</v>
      </c>
      <c r="AG1909" s="113">
        <v>11</v>
      </c>
      <c r="AH1909" s="113" t="s">
        <v>9913</v>
      </c>
      <c r="AI1909" s="117" t="s">
        <v>24702</v>
      </c>
      <c r="AJ1909" s="113" t="s">
        <v>45514</v>
      </c>
      <c r="AK1909" s="114">
        <v>44923</v>
      </c>
      <c r="AL1909" s="113">
        <v>45</v>
      </c>
      <c r="AM1909" s="113" t="s">
        <v>9922</v>
      </c>
      <c r="AN1909" s="113" t="s">
        <v>24703</v>
      </c>
      <c r="AO1909" s="113" t="s">
        <v>486</v>
      </c>
      <c r="AP1909" s="113">
        <v>2010</v>
      </c>
      <c r="AQ1909" s="113" t="s">
        <v>5236</v>
      </c>
      <c r="AR1909" s="113" t="s">
        <v>24704</v>
      </c>
      <c r="AS1909" s="113" t="s">
        <v>14</v>
      </c>
      <c r="AT1909" s="113" t="s">
        <v>14</v>
      </c>
      <c r="AU1909" s="113" t="s">
        <v>16229</v>
      </c>
      <c r="AV1909" s="113" t="s">
        <v>14</v>
      </c>
      <c r="AW1909" s="113" t="s">
        <v>14</v>
      </c>
    </row>
    <row r="1910" spans="1:49">
      <c r="A1910" s="116" t="s">
        <v>6027</v>
      </c>
      <c r="B1910" s="113">
        <v>570027503</v>
      </c>
      <c r="C1910" s="113" t="s">
        <v>6028</v>
      </c>
      <c r="F1910" s="113" t="s">
        <v>8</v>
      </c>
      <c r="G1910" s="114">
        <v>28198</v>
      </c>
      <c r="H1910" s="113" t="s">
        <v>16218</v>
      </c>
      <c r="I1910" s="113" t="s">
        <v>9866</v>
      </c>
      <c r="J1910" s="113" t="s">
        <v>9872</v>
      </c>
      <c r="K1910" s="113" t="s">
        <v>43104</v>
      </c>
      <c r="L1910" s="113">
        <v>82190305431</v>
      </c>
      <c r="M1910" s="113" t="s">
        <v>11451</v>
      </c>
      <c r="O1910" s="113" t="s">
        <v>43105</v>
      </c>
      <c r="P1910" s="113" t="s">
        <v>43106</v>
      </c>
      <c r="Q1910" s="113" t="s">
        <v>43107</v>
      </c>
      <c r="R1910" s="113">
        <v>15</v>
      </c>
      <c r="S1910" s="113" t="s">
        <v>13</v>
      </c>
      <c r="T1910" s="113" t="s">
        <v>43108</v>
      </c>
      <c r="U1910" s="113" t="s">
        <v>43109</v>
      </c>
      <c r="V1910" s="114">
        <v>39397</v>
      </c>
      <c r="W1910" s="114">
        <v>39083</v>
      </c>
      <c r="X1910" s="113" t="s">
        <v>16175</v>
      </c>
      <c r="Y1910" s="114">
        <v>39448</v>
      </c>
      <c r="Z1910" s="114">
        <v>39448</v>
      </c>
      <c r="AA1910" s="113">
        <v>21</v>
      </c>
      <c r="AB1910" s="113" t="s">
        <v>24</v>
      </c>
      <c r="AC1910" s="113">
        <v>24</v>
      </c>
      <c r="AD1910" s="113" t="s">
        <v>47</v>
      </c>
      <c r="AE1910" s="114">
        <v>44652</v>
      </c>
      <c r="AF1910" s="113">
        <v>18</v>
      </c>
      <c r="AG1910" s="113">
        <v>3</v>
      </c>
      <c r="AH1910" s="113" t="s">
        <v>16263</v>
      </c>
      <c r="AI1910" s="117" t="s">
        <v>75</v>
      </c>
      <c r="AK1910" s="114">
        <v>44816</v>
      </c>
      <c r="AL1910" s="113">
        <v>15</v>
      </c>
      <c r="AM1910" s="113" t="s">
        <v>9885</v>
      </c>
      <c r="AN1910" s="113" t="s">
        <v>17932</v>
      </c>
      <c r="AO1910" s="113" t="s">
        <v>185</v>
      </c>
      <c r="AP1910" s="113">
        <v>2000</v>
      </c>
      <c r="AQ1910" s="113" t="s">
        <v>8</v>
      </c>
      <c r="AR1910" s="113" t="s">
        <v>24576</v>
      </c>
      <c r="AS1910" s="113" t="s">
        <v>14</v>
      </c>
      <c r="AT1910" s="113" t="s">
        <v>14</v>
      </c>
      <c r="AU1910" s="113" t="s">
        <v>16229</v>
      </c>
      <c r="AV1910" s="113" t="s">
        <v>14</v>
      </c>
      <c r="AW1910" s="113" t="s">
        <v>14</v>
      </c>
    </row>
    <row r="1911" spans="1:49">
      <c r="A1911" s="116" t="s">
        <v>2790</v>
      </c>
      <c r="C1911" s="113" t="s">
        <v>2791</v>
      </c>
      <c r="E1911" s="113" t="s">
        <v>74</v>
      </c>
      <c r="F1911" s="113" t="s">
        <v>388</v>
      </c>
      <c r="G1911" s="114">
        <v>28198</v>
      </c>
      <c r="H1911" s="113" t="s">
        <v>16230</v>
      </c>
      <c r="I1911" s="113" t="s">
        <v>9866</v>
      </c>
      <c r="J1911" s="113" t="s">
        <v>9872</v>
      </c>
      <c r="K1911" s="113" t="s">
        <v>22525</v>
      </c>
      <c r="M1911" s="113" t="s">
        <v>22526</v>
      </c>
      <c r="O1911" s="113" t="s">
        <v>15839</v>
      </c>
      <c r="P1911" s="113" t="s">
        <v>22527</v>
      </c>
      <c r="Q1911" s="113" t="s">
        <v>22528</v>
      </c>
      <c r="R1911" s="113">
        <v>15</v>
      </c>
      <c r="S1911" s="113" t="s">
        <v>13</v>
      </c>
      <c r="T1911" s="113" t="s">
        <v>22529</v>
      </c>
      <c r="U1911" s="113" t="s">
        <v>22530</v>
      </c>
      <c r="V1911" s="114">
        <v>40618</v>
      </c>
      <c r="W1911" s="114">
        <v>40544</v>
      </c>
      <c r="X1911" s="113" t="s">
        <v>22531</v>
      </c>
      <c r="Y1911" s="114">
        <v>41243</v>
      </c>
      <c r="Z1911" s="114">
        <v>41244</v>
      </c>
      <c r="AA1911" s="113">
        <v>22</v>
      </c>
      <c r="AB1911" s="113" t="s">
        <v>25</v>
      </c>
      <c r="AC1911" s="113">
        <v>33</v>
      </c>
      <c r="AD1911" s="113" t="s">
        <v>10</v>
      </c>
      <c r="AE1911" s="114">
        <v>44835</v>
      </c>
      <c r="AF1911" s="113">
        <v>9</v>
      </c>
      <c r="AG1911" s="113">
        <v>9</v>
      </c>
      <c r="AH1911" s="113" t="s">
        <v>16226</v>
      </c>
      <c r="AI1911" s="117" t="s">
        <v>9891</v>
      </c>
      <c r="AK1911" s="114">
        <v>44835</v>
      </c>
      <c r="AL1911" s="113">
        <v>40</v>
      </c>
      <c r="AM1911" s="113" t="s">
        <v>9870</v>
      </c>
      <c r="AN1911" s="113" t="s">
        <v>17096</v>
      </c>
      <c r="AO1911" s="113" t="s">
        <v>420</v>
      </c>
      <c r="AP1911" s="113">
        <v>2014</v>
      </c>
      <c r="AQ1911" s="113" t="s">
        <v>8</v>
      </c>
      <c r="AR1911" s="113" t="s">
        <v>17021</v>
      </c>
      <c r="AS1911" s="113" t="s">
        <v>14</v>
      </c>
      <c r="AT1911" s="113" t="s">
        <v>14</v>
      </c>
      <c r="AU1911" s="113" t="s">
        <v>16229</v>
      </c>
      <c r="AV1911" s="113" t="s">
        <v>14</v>
      </c>
      <c r="AW1911" s="113" t="s">
        <v>14</v>
      </c>
    </row>
    <row r="1912" spans="1:49">
      <c r="A1912" s="116" t="s">
        <v>4371</v>
      </c>
      <c r="B1912" s="113">
        <v>570013979</v>
      </c>
      <c r="C1912" s="113" t="s">
        <v>4372</v>
      </c>
      <c r="E1912" s="113" t="s">
        <v>34</v>
      </c>
      <c r="F1912" s="113" t="s">
        <v>120</v>
      </c>
      <c r="G1912" s="114">
        <v>28207</v>
      </c>
      <c r="H1912" s="113" t="s">
        <v>16218</v>
      </c>
      <c r="I1912" s="113" t="s">
        <v>10007</v>
      </c>
      <c r="J1912" s="113" t="s">
        <v>9872</v>
      </c>
      <c r="K1912" s="113" t="s">
        <v>39623</v>
      </c>
      <c r="L1912" s="113">
        <v>82252264788</v>
      </c>
      <c r="M1912" s="113" t="s">
        <v>10247</v>
      </c>
      <c r="O1912" s="113" t="s">
        <v>39624</v>
      </c>
      <c r="P1912" s="113" t="s">
        <v>39625</v>
      </c>
      <c r="Q1912" s="113" t="s">
        <v>39626</v>
      </c>
      <c r="R1912" s="113">
        <v>15</v>
      </c>
      <c r="S1912" s="113" t="s">
        <v>13</v>
      </c>
      <c r="T1912" s="113" t="s">
        <v>39627</v>
      </c>
      <c r="U1912" s="113" t="s">
        <v>39628</v>
      </c>
      <c r="V1912" s="114">
        <v>37557</v>
      </c>
      <c r="W1912" s="114">
        <v>37561</v>
      </c>
      <c r="X1912" s="113" t="s">
        <v>39629</v>
      </c>
      <c r="Y1912" s="114">
        <v>37945</v>
      </c>
      <c r="Z1912" s="114">
        <v>37956</v>
      </c>
      <c r="AA1912" s="113">
        <v>21</v>
      </c>
      <c r="AB1912" s="113" t="s">
        <v>24</v>
      </c>
      <c r="AC1912" s="113">
        <v>34</v>
      </c>
      <c r="AD1912" s="113" t="s">
        <v>18</v>
      </c>
      <c r="AE1912" s="114">
        <v>44652</v>
      </c>
      <c r="AF1912" s="113">
        <v>14</v>
      </c>
      <c r="AG1912" s="113">
        <v>5</v>
      </c>
      <c r="AH1912" s="113" t="s">
        <v>16226</v>
      </c>
      <c r="AI1912" s="117" t="s">
        <v>9932</v>
      </c>
      <c r="AK1912" s="114">
        <v>44670</v>
      </c>
      <c r="AL1912" s="113">
        <v>40</v>
      </c>
      <c r="AM1912" s="113" t="s">
        <v>9870</v>
      </c>
      <c r="AN1912" s="113" t="s">
        <v>16399</v>
      </c>
      <c r="AO1912" s="113" t="s">
        <v>169</v>
      </c>
      <c r="AP1912" s="113">
        <v>2010</v>
      </c>
      <c r="AQ1912" s="113" t="s">
        <v>5236</v>
      </c>
      <c r="AR1912" s="113" t="s">
        <v>22962</v>
      </c>
      <c r="AS1912" s="113" t="s">
        <v>14</v>
      </c>
      <c r="AT1912" s="113" t="s">
        <v>14</v>
      </c>
      <c r="AU1912" s="113" t="s">
        <v>16229</v>
      </c>
      <c r="AV1912" s="113" t="s">
        <v>14</v>
      </c>
      <c r="AW1912" s="113" t="s">
        <v>14</v>
      </c>
    </row>
    <row r="1913" spans="1:49">
      <c r="A1913" s="116" t="s">
        <v>2708</v>
      </c>
      <c r="B1913" s="113">
        <v>570027488</v>
      </c>
      <c r="C1913" s="113" t="s">
        <v>2709</v>
      </c>
      <c r="E1913" s="113" t="s">
        <v>223</v>
      </c>
      <c r="F1913" s="113" t="s">
        <v>2710</v>
      </c>
      <c r="G1913" s="114">
        <v>28207</v>
      </c>
      <c r="H1913" s="113" t="s">
        <v>16230</v>
      </c>
      <c r="I1913" s="113" t="s">
        <v>9866</v>
      </c>
      <c r="J1913" s="113" t="s">
        <v>9872</v>
      </c>
      <c r="K1913" s="113" t="s">
        <v>34116</v>
      </c>
      <c r="L1913" s="113">
        <v>82246629446</v>
      </c>
      <c r="M1913" s="113" t="s">
        <v>34117</v>
      </c>
      <c r="O1913" s="113" t="s">
        <v>14714</v>
      </c>
      <c r="P1913" s="113" t="s">
        <v>34118</v>
      </c>
      <c r="Q1913" s="113" t="s">
        <v>34119</v>
      </c>
      <c r="R1913" s="113">
        <v>15</v>
      </c>
      <c r="S1913" s="113" t="s">
        <v>13</v>
      </c>
      <c r="T1913" s="113" t="s">
        <v>34120</v>
      </c>
      <c r="U1913" s="113" t="s">
        <v>34121</v>
      </c>
      <c r="V1913" s="114">
        <v>39387</v>
      </c>
      <c r="W1913" s="114">
        <v>39083</v>
      </c>
      <c r="X1913" s="113" t="s">
        <v>34122</v>
      </c>
      <c r="Y1913" s="114">
        <v>39720</v>
      </c>
      <c r="Z1913" s="114">
        <v>39722</v>
      </c>
      <c r="AA1913" s="113">
        <v>21</v>
      </c>
      <c r="AB1913" s="113" t="s">
        <v>24</v>
      </c>
      <c r="AC1913" s="113">
        <v>33</v>
      </c>
      <c r="AD1913" s="113" t="s">
        <v>10</v>
      </c>
      <c r="AE1913" s="114">
        <v>45566</v>
      </c>
      <c r="AF1913" s="113">
        <v>19</v>
      </c>
      <c r="AG1913" s="113">
        <v>9</v>
      </c>
      <c r="AH1913" s="113" t="s">
        <v>16226</v>
      </c>
      <c r="AI1913" s="117" t="s">
        <v>2025</v>
      </c>
      <c r="AK1913" s="114">
        <v>45566</v>
      </c>
      <c r="AL1913" s="113">
        <v>30</v>
      </c>
      <c r="AM1913" s="113" t="s">
        <v>9882</v>
      </c>
      <c r="AN1913" s="113" t="s">
        <v>16364</v>
      </c>
      <c r="AO1913" s="113" t="s">
        <v>100</v>
      </c>
      <c r="AP1913" s="113">
        <v>2013</v>
      </c>
      <c r="AQ1913" s="113" t="s">
        <v>8</v>
      </c>
      <c r="AR1913" s="113" t="s">
        <v>18832</v>
      </c>
      <c r="AS1913" s="113" t="s">
        <v>14</v>
      </c>
      <c r="AT1913" s="113" t="s">
        <v>14</v>
      </c>
      <c r="AU1913" s="113" t="s">
        <v>16229</v>
      </c>
      <c r="AV1913" s="113" t="s">
        <v>14</v>
      </c>
    </row>
    <row r="1914" spans="1:49">
      <c r="A1914" s="116" t="s">
        <v>4670</v>
      </c>
      <c r="C1914" s="113" t="s">
        <v>345</v>
      </c>
      <c r="E1914" s="113" t="s">
        <v>738</v>
      </c>
      <c r="F1914" s="113" t="s">
        <v>8</v>
      </c>
      <c r="G1914" s="114">
        <v>28207</v>
      </c>
      <c r="H1914" s="113" t="s">
        <v>16230</v>
      </c>
      <c r="I1914" s="113" t="s">
        <v>9866</v>
      </c>
      <c r="J1914" s="113" t="s">
        <v>9872</v>
      </c>
      <c r="K1914" s="113" t="s">
        <v>26390</v>
      </c>
      <c r="L1914" s="113">
        <v>81317943593</v>
      </c>
      <c r="O1914" s="113" t="s">
        <v>12077</v>
      </c>
      <c r="P1914" s="113" t="s">
        <v>26391</v>
      </c>
      <c r="Q1914" s="113" t="s">
        <v>16244</v>
      </c>
      <c r="R1914" s="113">
        <v>15</v>
      </c>
      <c r="S1914" s="113" t="s">
        <v>13</v>
      </c>
      <c r="T1914" s="113" t="s">
        <v>26392</v>
      </c>
      <c r="U1914" s="113" t="s">
        <v>26393</v>
      </c>
      <c r="V1914" s="114">
        <v>43608</v>
      </c>
      <c r="W1914" s="114">
        <v>43586</v>
      </c>
      <c r="X1914" s="113" t="s">
        <v>26394</v>
      </c>
      <c r="Y1914" s="114">
        <v>43891</v>
      </c>
      <c r="Z1914" s="114">
        <v>43891</v>
      </c>
      <c r="AA1914" s="113">
        <v>21</v>
      </c>
      <c r="AB1914" s="113" t="s">
        <v>24</v>
      </c>
      <c r="AC1914" s="113">
        <v>31</v>
      </c>
      <c r="AD1914" s="113" t="s">
        <v>9</v>
      </c>
      <c r="AE1914" s="114">
        <v>44470</v>
      </c>
      <c r="AF1914" s="113">
        <v>2</v>
      </c>
      <c r="AG1914" s="113">
        <v>5</v>
      </c>
      <c r="AH1914" s="113" t="s">
        <v>16226</v>
      </c>
      <c r="AI1914" s="117" t="s">
        <v>26395</v>
      </c>
      <c r="AK1914" s="114">
        <v>44896</v>
      </c>
      <c r="AL1914" s="113">
        <v>40</v>
      </c>
      <c r="AM1914" s="113" t="s">
        <v>9870</v>
      </c>
      <c r="AN1914" s="113" t="s">
        <v>17701</v>
      </c>
      <c r="AO1914" s="113" t="s">
        <v>572</v>
      </c>
      <c r="AP1914" s="113">
        <v>2016</v>
      </c>
      <c r="AQ1914" s="113" t="s">
        <v>9871</v>
      </c>
      <c r="AR1914" s="113" t="s">
        <v>17533</v>
      </c>
      <c r="AS1914" s="113" t="s">
        <v>14</v>
      </c>
      <c r="AT1914" s="113" t="s">
        <v>14</v>
      </c>
      <c r="AU1914" s="113" t="s">
        <v>16229</v>
      </c>
      <c r="AV1914" s="113" t="s">
        <v>14</v>
      </c>
    </row>
    <row r="1915" spans="1:49">
      <c r="A1915" s="116" t="s">
        <v>5430</v>
      </c>
      <c r="B1915" s="113">
        <v>570027504</v>
      </c>
      <c r="C1915" s="113" t="s">
        <v>3150</v>
      </c>
      <c r="E1915" s="113" t="s">
        <v>30</v>
      </c>
      <c r="F1915" s="113" t="s">
        <v>8</v>
      </c>
      <c r="G1915" s="114">
        <v>28208</v>
      </c>
      <c r="H1915" s="113" t="s">
        <v>16230</v>
      </c>
      <c r="I1915" s="113" t="s">
        <v>9866</v>
      </c>
      <c r="J1915" s="113" t="s">
        <v>9872</v>
      </c>
      <c r="K1915" s="113" t="s">
        <v>23674</v>
      </c>
      <c r="L1915" s="113">
        <v>85240487773</v>
      </c>
      <c r="M1915" s="113" t="s">
        <v>23675</v>
      </c>
      <c r="O1915" s="113" t="s">
        <v>13109</v>
      </c>
      <c r="P1915" s="113" t="s">
        <v>23676</v>
      </c>
      <c r="Q1915" s="113" t="s">
        <v>23677</v>
      </c>
      <c r="R1915" s="113">
        <v>15</v>
      </c>
      <c r="S1915" s="113" t="s">
        <v>13</v>
      </c>
      <c r="T1915" s="113" t="s">
        <v>23678</v>
      </c>
      <c r="U1915" s="113" t="s">
        <v>23679</v>
      </c>
      <c r="V1915" s="114">
        <v>39387</v>
      </c>
      <c r="W1915" s="114">
        <v>39083</v>
      </c>
      <c r="X1915" s="113" t="s">
        <v>23680</v>
      </c>
      <c r="Y1915" s="114">
        <v>39720</v>
      </c>
      <c r="Z1915" s="114">
        <v>39722</v>
      </c>
      <c r="AA1915" s="113">
        <v>21</v>
      </c>
      <c r="AB1915" s="113" t="s">
        <v>24</v>
      </c>
      <c r="AC1915" s="113">
        <v>33</v>
      </c>
      <c r="AD1915" s="113" t="s">
        <v>10</v>
      </c>
      <c r="AE1915" s="114">
        <v>45323</v>
      </c>
      <c r="AF1915" s="113">
        <v>15</v>
      </c>
      <c r="AG1915" s="113">
        <v>1</v>
      </c>
      <c r="AH1915" s="113" t="s">
        <v>16263</v>
      </c>
      <c r="AI1915" s="117" t="s">
        <v>75</v>
      </c>
      <c r="AK1915" s="114">
        <v>43768</v>
      </c>
      <c r="AL1915" s="113">
        <v>40</v>
      </c>
      <c r="AM1915" s="113" t="s">
        <v>9870</v>
      </c>
      <c r="AN1915" s="113" t="s">
        <v>16468</v>
      </c>
      <c r="AO1915" s="113" t="s">
        <v>31</v>
      </c>
      <c r="AP1915" s="113">
        <v>2011</v>
      </c>
      <c r="AQ1915" s="113" t="s">
        <v>8</v>
      </c>
      <c r="AR1915" s="113" t="s">
        <v>17407</v>
      </c>
      <c r="AS1915" s="113" t="s">
        <v>14</v>
      </c>
      <c r="AT1915" s="113" t="s">
        <v>14</v>
      </c>
      <c r="AU1915" s="113" t="s">
        <v>16229</v>
      </c>
      <c r="AV1915" s="113" t="s">
        <v>14</v>
      </c>
      <c r="AW1915" s="113" t="s">
        <v>14</v>
      </c>
    </row>
    <row r="1916" spans="1:49">
      <c r="A1916" s="116" t="s">
        <v>7584</v>
      </c>
      <c r="C1916" s="113" t="s">
        <v>5427</v>
      </c>
      <c r="E1916" s="113" t="s">
        <v>30</v>
      </c>
      <c r="F1916" s="113" t="s">
        <v>8</v>
      </c>
      <c r="G1916" s="114">
        <v>28210</v>
      </c>
      <c r="H1916" s="113" t="s">
        <v>16218</v>
      </c>
      <c r="I1916" s="113" t="s">
        <v>9866</v>
      </c>
      <c r="J1916" s="113" t="s">
        <v>9872</v>
      </c>
      <c r="K1916" s="113" t="s">
        <v>23126</v>
      </c>
      <c r="L1916" s="113">
        <v>82193450897</v>
      </c>
      <c r="M1916" s="113" t="s">
        <v>13155</v>
      </c>
      <c r="O1916" s="113" t="s">
        <v>23127</v>
      </c>
      <c r="P1916" s="113" t="s">
        <v>23128</v>
      </c>
      <c r="Q1916" s="113" t="s">
        <v>23129</v>
      </c>
      <c r="R1916" s="113">
        <v>15</v>
      </c>
      <c r="S1916" s="113" t="s">
        <v>13</v>
      </c>
      <c r="T1916" s="113" t="s">
        <v>23130</v>
      </c>
      <c r="U1916" s="113" t="s">
        <v>23131</v>
      </c>
      <c r="V1916" s="114">
        <v>42030</v>
      </c>
      <c r="W1916" s="114">
        <v>41883</v>
      </c>
      <c r="X1916" s="113" t="s">
        <v>23132</v>
      </c>
      <c r="Y1916" s="114">
        <v>42339</v>
      </c>
      <c r="Z1916" s="114">
        <v>42339</v>
      </c>
      <c r="AA1916" s="113">
        <v>31</v>
      </c>
      <c r="AB1916" s="113" t="s">
        <v>9</v>
      </c>
      <c r="AC1916" s="113">
        <v>33</v>
      </c>
      <c r="AD1916" s="113" t="s">
        <v>10</v>
      </c>
      <c r="AE1916" s="114">
        <v>45017</v>
      </c>
      <c r="AF1916" s="113">
        <v>18</v>
      </c>
      <c r="AG1916" s="113">
        <v>4</v>
      </c>
      <c r="AH1916" s="113" t="s">
        <v>9913</v>
      </c>
      <c r="AI1916" s="117" t="s">
        <v>2479</v>
      </c>
      <c r="AJ1916" s="113" t="s">
        <v>45516</v>
      </c>
      <c r="AK1916" s="114">
        <v>44670</v>
      </c>
      <c r="AL1916" s="113">
        <v>40</v>
      </c>
      <c r="AM1916" s="113" t="s">
        <v>9870</v>
      </c>
      <c r="AN1916" s="113" t="s">
        <v>16468</v>
      </c>
      <c r="AO1916" s="113" t="s">
        <v>31</v>
      </c>
      <c r="AP1916" s="113">
        <v>2003</v>
      </c>
      <c r="AQ1916" s="113" t="s">
        <v>2436</v>
      </c>
      <c r="AR1916" s="113" t="s">
        <v>23133</v>
      </c>
      <c r="AS1916" s="113" t="s">
        <v>14</v>
      </c>
      <c r="AT1916" s="113" t="s">
        <v>14</v>
      </c>
      <c r="AU1916" s="113" t="s">
        <v>16229</v>
      </c>
      <c r="AV1916" s="113" t="s">
        <v>14</v>
      </c>
      <c r="AW1916" s="113" t="s">
        <v>14</v>
      </c>
    </row>
    <row r="1917" spans="1:49">
      <c r="A1917" s="116" t="s">
        <v>8420</v>
      </c>
      <c r="B1917" s="113">
        <v>570013846</v>
      </c>
      <c r="C1917" s="113" t="s">
        <v>8421</v>
      </c>
      <c r="E1917" s="113" t="s">
        <v>30</v>
      </c>
      <c r="F1917" s="113" t="s">
        <v>23</v>
      </c>
      <c r="G1917" s="114">
        <v>28212</v>
      </c>
      <c r="H1917" s="113" t="s">
        <v>16218</v>
      </c>
      <c r="I1917" s="113" t="s">
        <v>9866</v>
      </c>
      <c r="J1917" s="113" t="s">
        <v>9872</v>
      </c>
      <c r="K1917" s="113" t="s">
        <v>30314</v>
      </c>
      <c r="L1917" s="113">
        <v>81299531563</v>
      </c>
      <c r="M1917" s="113" t="s">
        <v>15610</v>
      </c>
      <c r="O1917" s="113" t="s">
        <v>30315</v>
      </c>
      <c r="P1917" s="113" t="s">
        <v>30316</v>
      </c>
      <c r="Q1917" s="113" t="s">
        <v>30317</v>
      </c>
      <c r="R1917" s="113">
        <v>15</v>
      </c>
      <c r="S1917" s="113" t="s">
        <v>13</v>
      </c>
      <c r="T1917" s="113" t="s">
        <v>30318</v>
      </c>
      <c r="U1917" s="113" t="s">
        <v>30319</v>
      </c>
      <c r="V1917" s="114">
        <v>37557</v>
      </c>
      <c r="W1917" s="114">
        <v>37561</v>
      </c>
      <c r="X1917" s="113" t="s">
        <v>30320</v>
      </c>
      <c r="Y1917" s="114">
        <v>37945</v>
      </c>
      <c r="Z1917" s="114">
        <v>37956</v>
      </c>
      <c r="AA1917" s="113">
        <v>31</v>
      </c>
      <c r="AB1917" s="113" t="s">
        <v>9</v>
      </c>
      <c r="AC1917" s="113">
        <v>41</v>
      </c>
      <c r="AD1917" s="113" t="s">
        <v>52</v>
      </c>
      <c r="AE1917" s="114">
        <v>43556</v>
      </c>
      <c r="AF1917" s="113">
        <v>16</v>
      </c>
      <c r="AG1917" s="113">
        <v>5</v>
      </c>
      <c r="AH1917" s="113" t="s">
        <v>9913</v>
      </c>
      <c r="AI1917" s="117" t="s">
        <v>7726</v>
      </c>
      <c r="AJ1917" s="113" t="s">
        <v>45560</v>
      </c>
      <c r="AK1917" s="114">
        <v>44670</v>
      </c>
      <c r="AL1917" s="113">
        <v>40</v>
      </c>
      <c r="AM1917" s="113" t="s">
        <v>9870</v>
      </c>
      <c r="AN1917" s="113" t="s">
        <v>18311</v>
      </c>
      <c r="AO1917" s="113" t="s">
        <v>480</v>
      </c>
      <c r="AP1917" s="113">
        <v>2000</v>
      </c>
      <c r="AQ1917" s="113" t="s">
        <v>9889</v>
      </c>
      <c r="AR1917" s="113" t="s">
        <v>30321</v>
      </c>
      <c r="AS1917" s="113" t="s">
        <v>14</v>
      </c>
      <c r="AT1917" s="113" t="s">
        <v>14</v>
      </c>
      <c r="AU1917" s="113" t="s">
        <v>16229</v>
      </c>
      <c r="AV1917" s="113" t="s">
        <v>14</v>
      </c>
      <c r="AW1917" s="113" t="s">
        <v>14</v>
      </c>
    </row>
    <row r="1918" spans="1:49">
      <c r="A1918" s="116" t="s">
        <v>6215</v>
      </c>
      <c r="B1918" s="113">
        <v>570027551</v>
      </c>
      <c r="C1918" s="113" t="s">
        <v>6216</v>
      </c>
      <c r="E1918" s="113" t="s">
        <v>74</v>
      </c>
      <c r="F1918" s="113" t="s">
        <v>278</v>
      </c>
      <c r="G1918" s="114">
        <v>28216</v>
      </c>
      <c r="H1918" s="113" t="s">
        <v>16218</v>
      </c>
      <c r="I1918" s="113" t="s">
        <v>9866</v>
      </c>
      <c r="J1918" s="113" t="s">
        <v>9872</v>
      </c>
      <c r="K1918" s="113" t="s">
        <v>40762</v>
      </c>
      <c r="L1918" s="113">
        <v>81341140812</v>
      </c>
      <c r="M1918" s="113" t="s">
        <v>15791</v>
      </c>
      <c r="O1918" s="113" t="s">
        <v>15789</v>
      </c>
      <c r="P1918" s="113" t="s">
        <v>40763</v>
      </c>
      <c r="Q1918" s="113" t="s">
        <v>40764</v>
      </c>
      <c r="R1918" s="113">
        <v>15</v>
      </c>
      <c r="S1918" s="113" t="s">
        <v>13</v>
      </c>
      <c r="T1918" s="113" t="s">
        <v>40765</v>
      </c>
      <c r="U1918" s="113" t="s">
        <v>40766</v>
      </c>
      <c r="V1918" s="114">
        <v>39387</v>
      </c>
      <c r="W1918" s="114">
        <v>39083</v>
      </c>
      <c r="X1918" s="113" t="s">
        <v>40767</v>
      </c>
      <c r="Y1918" s="114">
        <v>39720</v>
      </c>
      <c r="Z1918" s="114">
        <v>39722</v>
      </c>
      <c r="AA1918" s="113">
        <v>22</v>
      </c>
      <c r="AB1918" s="113" t="s">
        <v>25</v>
      </c>
      <c r="AC1918" s="113">
        <v>33</v>
      </c>
      <c r="AD1918" s="113" t="s">
        <v>10</v>
      </c>
      <c r="AE1918" s="114">
        <v>45200</v>
      </c>
      <c r="AF1918" s="113">
        <v>17</v>
      </c>
      <c r="AG1918" s="113">
        <v>9</v>
      </c>
      <c r="AH1918" s="113" t="s">
        <v>16226</v>
      </c>
      <c r="AI1918" s="117" t="s">
        <v>9891</v>
      </c>
      <c r="AK1918" s="114">
        <v>45108</v>
      </c>
      <c r="AL1918" s="113">
        <v>40</v>
      </c>
      <c r="AM1918" s="113" t="s">
        <v>9870</v>
      </c>
      <c r="AN1918" s="113" t="s">
        <v>17256</v>
      </c>
      <c r="AO1918" s="113" t="s">
        <v>1424</v>
      </c>
      <c r="AP1918" s="113">
        <v>2011</v>
      </c>
      <c r="AQ1918" s="113" t="s">
        <v>9871</v>
      </c>
      <c r="AR1918" s="113" t="s">
        <v>16562</v>
      </c>
      <c r="AS1918" s="113" t="s">
        <v>14</v>
      </c>
      <c r="AT1918" s="113" t="s">
        <v>14</v>
      </c>
      <c r="AU1918" s="113" t="s">
        <v>16229</v>
      </c>
      <c r="AV1918" s="113" t="s">
        <v>14</v>
      </c>
      <c r="AW1918" s="113" t="s">
        <v>14</v>
      </c>
    </row>
    <row r="1919" spans="1:49">
      <c r="A1919" s="116" t="s">
        <v>1960</v>
      </c>
      <c r="B1919" s="113">
        <v>570013613</v>
      </c>
      <c r="C1919" s="113" t="s">
        <v>1961</v>
      </c>
      <c r="E1919" s="113" t="s">
        <v>1962</v>
      </c>
      <c r="F1919" s="113" t="s">
        <v>8</v>
      </c>
      <c r="G1919" s="114">
        <v>28217</v>
      </c>
      <c r="H1919" s="113" t="s">
        <v>16230</v>
      </c>
      <c r="I1919" s="113" t="s">
        <v>9866</v>
      </c>
      <c r="J1919" s="113" t="s">
        <v>9872</v>
      </c>
      <c r="K1919" s="113" t="s">
        <v>30672</v>
      </c>
      <c r="L1919" s="113">
        <v>85242350818</v>
      </c>
      <c r="M1919" s="113" t="s">
        <v>30673</v>
      </c>
      <c r="O1919" s="113" t="s">
        <v>30674</v>
      </c>
      <c r="P1919" s="113" t="s">
        <v>30675</v>
      </c>
      <c r="Q1919" s="113" t="s">
        <v>30676</v>
      </c>
      <c r="R1919" s="113">
        <v>15</v>
      </c>
      <c r="S1919" s="113" t="s">
        <v>13</v>
      </c>
      <c r="T1919" s="113" t="s">
        <v>30677</v>
      </c>
      <c r="U1919" s="113" t="s">
        <v>30678</v>
      </c>
      <c r="V1919" s="114">
        <v>37224</v>
      </c>
      <c r="W1919" s="114">
        <v>37226</v>
      </c>
      <c r="X1919" s="113" t="s">
        <v>30679</v>
      </c>
      <c r="Y1919" s="114">
        <v>37576</v>
      </c>
      <c r="Z1919" s="114">
        <v>37591</v>
      </c>
      <c r="AA1919" s="113">
        <v>31</v>
      </c>
      <c r="AB1919" s="113" t="s">
        <v>9</v>
      </c>
      <c r="AC1919" s="113">
        <v>41</v>
      </c>
      <c r="AD1919" s="113" t="s">
        <v>52</v>
      </c>
      <c r="AE1919" s="114">
        <v>42461</v>
      </c>
      <c r="AF1919" s="113">
        <v>15</v>
      </c>
      <c r="AG1919" s="113">
        <v>7</v>
      </c>
      <c r="AH1919" s="113" t="s">
        <v>9913</v>
      </c>
      <c r="AI1919" s="117" t="s">
        <v>30680</v>
      </c>
      <c r="AJ1919" s="113" t="s">
        <v>45514</v>
      </c>
      <c r="AK1919" s="114">
        <v>44923</v>
      </c>
      <c r="AL1919" s="113">
        <v>45</v>
      </c>
      <c r="AM1919" s="113" t="s">
        <v>9922</v>
      </c>
      <c r="AN1919" s="113" t="s">
        <v>29640</v>
      </c>
      <c r="AO1919" s="113" t="s">
        <v>1964</v>
      </c>
      <c r="AP1919" s="113">
        <v>2005</v>
      </c>
      <c r="AQ1919" s="113" t="s">
        <v>8</v>
      </c>
      <c r="AR1919" s="113" t="s">
        <v>30681</v>
      </c>
      <c r="AS1919" s="113" t="s">
        <v>14</v>
      </c>
      <c r="AT1919" s="113" t="s">
        <v>14</v>
      </c>
      <c r="AU1919" s="113" t="s">
        <v>16229</v>
      </c>
      <c r="AV1919" s="113" t="s">
        <v>14</v>
      </c>
      <c r="AW1919" s="113" t="s">
        <v>14</v>
      </c>
    </row>
    <row r="1920" spans="1:49">
      <c r="A1920" s="116" t="s">
        <v>8767</v>
      </c>
      <c r="B1920" s="113">
        <v>570027511</v>
      </c>
      <c r="C1920" s="113" t="s">
        <v>8768</v>
      </c>
      <c r="E1920" s="113" t="s">
        <v>34</v>
      </c>
      <c r="F1920" s="113" t="s">
        <v>204</v>
      </c>
      <c r="G1920" s="114">
        <v>28217</v>
      </c>
      <c r="H1920" s="113" t="s">
        <v>16218</v>
      </c>
      <c r="I1920" s="113" t="s">
        <v>9866</v>
      </c>
      <c r="J1920" s="113" t="s">
        <v>9872</v>
      </c>
      <c r="K1920" s="113" t="s">
        <v>39439</v>
      </c>
      <c r="L1920" s="113">
        <v>82271322225</v>
      </c>
      <c r="M1920" s="113" t="s">
        <v>18370</v>
      </c>
      <c r="O1920" s="113" t="s">
        <v>14411</v>
      </c>
      <c r="P1920" s="113" t="s">
        <v>39440</v>
      </c>
      <c r="Q1920" s="113" t="s">
        <v>39441</v>
      </c>
      <c r="R1920" s="113">
        <v>15</v>
      </c>
      <c r="S1920" s="113" t="s">
        <v>13</v>
      </c>
      <c r="T1920" s="113" t="s">
        <v>39442</v>
      </c>
      <c r="U1920" s="113" t="s">
        <v>39443</v>
      </c>
      <c r="V1920" s="114">
        <v>39387</v>
      </c>
      <c r="W1920" s="114">
        <v>39083</v>
      </c>
      <c r="X1920" s="113" t="s">
        <v>39444</v>
      </c>
      <c r="Y1920" s="114">
        <v>39720</v>
      </c>
      <c r="Z1920" s="114">
        <v>39722</v>
      </c>
      <c r="AA1920" s="113">
        <v>21</v>
      </c>
      <c r="AB1920" s="113" t="s">
        <v>24</v>
      </c>
      <c r="AC1920" s="113">
        <v>32</v>
      </c>
      <c r="AD1920" s="113" t="s">
        <v>84</v>
      </c>
      <c r="AE1920" s="114">
        <v>45017</v>
      </c>
      <c r="AF1920" s="113">
        <v>14</v>
      </c>
      <c r="AG1920" s="113">
        <v>3</v>
      </c>
      <c r="AH1920" s="113" t="s">
        <v>16263</v>
      </c>
      <c r="AI1920" s="117" t="s">
        <v>75</v>
      </c>
      <c r="AK1920" s="114">
        <v>44698</v>
      </c>
      <c r="AL1920" s="113">
        <v>40</v>
      </c>
      <c r="AM1920" s="113" t="s">
        <v>9870</v>
      </c>
      <c r="AN1920" s="113" t="s">
        <v>16538</v>
      </c>
      <c r="AO1920" s="113" t="s">
        <v>169</v>
      </c>
      <c r="AP1920" s="113">
        <v>2016</v>
      </c>
      <c r="AQ1920" s="113" t="s">
        <v>8</v>
      </c>
      <c r="AR1920" s="113" t="s">
        <v>23422</v>
      </c>
      <c r="AS1920" s="113" t="s">
        <v>14</v>
      </c>
      <c r="AT1920" s="113" t="s">
        <v>14</v>
      </c>
      <c r="AU1920" s="113" t="s">
        <v>16229</v>
      </c>
      <c r="AV1920" s="113" t="s">
        <v>14</v>
      </c>
      <c r="AW1920" s="113" t="s">
        <v>14</v>
      </c>
    </row>
    <row r="1921" spans="1:49">
      <c r="A1921" s="116" t="s">
        <v>1300</v>
      </c>
      <c r="C1921" s="113" t="s">
        <v>1301</v>
      </c>
      <c r="E1921" s="113" t="s">
        <v>30</v>
      </c>
      <c r="F1921" s="113" t="s">
        <v>8</v>
      </c>
      <c r="G1921" s="114">
        <v>28221</v>
      </c>
      <c r="H1921" s="113" t="s">
        <v>16230</v>
      </c>
      <c r="I1921" s="113" t="s">
        <v>9866</v>
      </c>
      <c r="J1921" s="113" t="s">
        <v>9872</v>
      </c>
      <c r="K1921" s="113" t="s">
        <v>24489</v>
      </c>
      <c r="L1921" s="113">
        <v>85342665126</v>
      </c>
      <c r="M1921" s="113" t="s">
        <v>13144</v>
      </c>
      <c r="O1921" s="113" t="s">
        <v>13145</v>
      </c>
      <c r="P1921" s="113" t="s">
        <v>24490</v>
      </c>
      <c r="Q1921" s="113" t="s">
        <v>24491</v>
      </c>
      <c r="R1921" s="113">
        <v>15</v>
      </c>
      <c r="S1921" s="113" t="s">
        <v>13</v>
      </c>
      <c r="T1921" s="113" t="s">
        <v>24492</v>
      </c>
      <c r="U1921" s="113" t="s">
        <v>24493</v>
      </c>
      <c r="V1921" s="114">
        <v>42032</v>
      </c>
      <c r="W1921" s="114">
        <v>41944</v>
      </c>
      <c r="X1921" s="113" t="s">
        <v>24494</v>
      </c>
      <c r="Y1921" s="114">
        <v>42612</v>
      </c>
      <c r="Z1921" s="114">
        <v>42614</v>
      </c>
      <c r="AA1921" s="113">
        <v>23</v>
      </c>
      <c r="AB1921" s="113" t="s">
        <v>78</v>
      </c>
      <c r="AC1921" s="113">
        <v>31</v>
      </c>
      <c r="AD1921" s="113" t="s">
        <v>9</v>
      </c>
      <c r="AE1921" s="114">
        <v>43556</v>
      </c>
      <c r="AF1921" s="113">
        <v>12</v>
      </c>
      <c r="AG1921" s="113">
        <v>3</v>
      </c>
      <c r="AH1921" s="113" t="s">
        <v>16263</v>
      </c>
      <c r="AI1921" s="117" t="s">
        <v>1302</v>
      </c>
      <c r="AK1921" s="114">
        <v>44242</v>
      </c>
      <c r="AL1921" s="113">
        <v>40</v>
      </c>
      <c r="AM1921" s="113" t="s">
        <v>9870</v>
      </c>
      <c r="AN1921" s="113" t="s">
        <v>16468</v>
      </c>
      <c r="AO1921" s="113" t="s">
        <v>31</v>
      </c>
      <c r="AP1921" s="113">
        <v>2008</v>
      </c>
      <c r="AQ1921" s="113" t="s">
        <v>8</v>
      </c>
      <c r="AR1921" s="113" t="s">
        <v>20424</v>
      </c>
      <c r="AS1921" s="113" t="s">
        <v>14</v>
      </c>
      <c r="AT1921" s="113" t="s">
        <v>14</v>
      </c>
      <c r="AU1921" s="113" t="s">
        <v>16229</v>
      </c>
      <c r="AV1921" s="113" t="s">
        <v>14</v>
      </c>
      <c r="AW1921" s="113" t="s">
        <v>14</v>
      </c>
    </row>
    <row r="1922" spans="1:49">
      <c r="A1922" s="116" t="s">
        <v>7246</v>
      </c>
      <c r="B1922" s="113">
        <v>570013210</v>
      </c>
      <c r="C1922" s="113" t="s">
        <v>3621</v>
      </c>
      <c r="E1922" s="113" t="s">
        <v>34</v>
      </c>
      <c r="F1922" s="113" t="s">
        <v>8</v>
      </c>
      <c r="G1922" s="114">
        <v>28222</v>
      </c>
      <c r="H1922" s="113" t="s">
        <v>16230</v>
      </c>
      <c r="I1922" s="113" t="s">
        <v>9866</v>
      </c>
      <c r="J1922" s="113" t="s">
        <v>9872</v>
      </c>
      <c r="K1922" s="113" t="s">
        <v>34439</v>
      </c>
      <c r="L1922" s="113">
        <v>82259901157</v>
      </c>
      <c r="M1922" s="113" t="s">
        <v>34440</v>
      </c>
      <c r="O1922" s="113" t="s">
        <v>34441</v>
      </c>
      <c r="P1922" s="113" t="s">
        <v>34442</v>
      </c>
      <c r="Q1922" s="113" t="s">
        <v>34443</v>
      </c>
      <c r="R1922" s="113">
        <v>15</v>
      </c>
      <c r="S1922" s="113" t="s">
        <v>13</v>
      </c>
      <c r="T1922" s="113" t="s">
        <v>34444</v>
      </c>
      <c r="U1922" s="113" t="s">
        <v>34445</v>
      </c>
      <c r="V1922" s="114">
        <v>37068</v>
      </c>
      <c r="W1922" s="114">
        <v>36861</v>
      </c>
      <c r="X1922" s="113" t="s">
        <v>34446</v>
      </c>
      <c r="Y1922" s="114">
        <v>37334</v>
      </c>
      <c r="Z1922" s="114">
        <v>37347</v>
      </c>
      <c r="AA1922" s="113">
        <v>21</v>
      </c>
      <c r="AB1922" s="113" t="s">
        <v>24</v>
      </c>
      <c r="AC1922" s="113">
        <v>33</v>
      </c>
      <c r="AD1922" s="113" t="s">
        <v>10</v>
      </c>
      <c r="AE1922" s="114">
        <v>45566</v>
      </c>
      <c r="AF1922" s="113">
        <v>18</v>
      </c>
      <c r="AG1922" s="113">
        <v>10</v>
      </c>
      <c r="AH1922" s="113" t="s">
        <v>16263</v>
      </c>
      <c r="AI1922" s="117" t="s">
        <v>16264</v>
      </c>
      <c r="AK1922" s="114">
        <v>45302</v>
      </c>
      <c r="AL1922" s="113">
        <v>40</v>
      </c>
      <c r="AM1922" s="113" t="s">
        <v>9870</v>
      </c>
      <c r="AN1922" s="113" t="s">
        <v>18149</v>
      </c>
      <c r="AO1922" s="113" t="s">
        <v>629</v>
      </c>
      <c r="AP1922" s="113">
        <v>2011</v>
      </c>
      <c r="AQ1922" s="113" t="s">
        <v>5236</v>
      </c>
      <c r="AR1922" s="113" t="s">
        <v>27115</v>
      </c>
      <c r="AS1922" s="113" t="s">
        <v>14</v>
      </c>
      <c r="AT1922" s="113" t="s">
        <v>14</v>
      </c>
      <c r="AU1922" s="113" t="s">
        <v>16229</v>
      </c>
      <c r="AV1922" s="113" t="s">
        <v>14</v>
      </c>
    </row>
    <row r="1923" spans="1:49">
      <c r="A1923" s="116" t="s">
        <v>9632</v>
      </c>
      <c r="C1923" s="113" t="s">
        <v>2359</v>
      </c>
      <c r="E1923" s="113" t="s">
        <v>41</v>
      </c>
      <c r="F1923" s="113" t="s">
        <v>859</v>
      </c>
      <c r="G1923" s="114">
        <v>28222</v>
      </c>
      <c r="H1923" s="113" t="s">
        <v>16230</v>
      </c>
      <c r="I1923" s="113" t="s">
        <v>9866</v>
      </c>
      <c r="J1923" s="113" t="s">
        <v>9872</v>
      </c>
      <c r="K1923" s="113" t="s">
        <v>28933</v>
      </c>
      <c r="L1923" s="113">
        <v>85241408097</v>
      </c>
      <c r="M1923" s="113" t="s">
        <v>28934</v>
      </c>
      <c r="O1923" s="113" t="s">
        <v>28935</v>
      </c>
      <c r="P1923" s="113" t="s">
        <v>28936</v>
      </c>
      <c r="Q1923" s="113" t="s">
        <v>28937</v>
      </c>
      <c r="R1923" s="113">
        <v>15</v>
      </c>
      <c r="S1923" s="113" t="s">
        <v>13</v>
      </c>
      <c r="T1923" s="113" t="s">
        <v>28938</v>
      </c>
      <c r="U1923" s="113" t="s">
        <v>28939</v>
      </c>
      <c r="V1923" s="114">
        <v>40179</v>
      </c>
      <c r="W1923" s="114">
        <v>40179</v>
      </c>
      <c r="X1923" s="113" t="s">
        <v>28940</v>
      </c>
      <c r="Y1923" s="114">
        <v>40906</v>
      </c>
      <c r="Z1923" s="114">
        <v>40909</v>
      </c>
      <c r="AA1923" s="113">
        <v>31</v>
      </c>
      <c r="AB1923" s="113" t="s">
        <v>9</v>
      </c>
      <c r="AC1923" s="113">
        <v>34</v>
      </c>
      <c r="AD1923" s="113" t="s">
        <v>18</v>
      </c>
      <c r="AE1923" s="114">
        <v>44835</v>
      </c>
      <c r="AF1923" s="113">
        <v>12</v>
      </c>
      <c r="AG1923" s="113">
        <v>9</v>
      </c>
      <c r="AH1923" s="113" t="s">
        <v>16226</v>
      </c>
      <c r="AI1923" s="117" t="s">
        <v>9891</v>
      </c>
      <c r="AK1923" s="114">
        <v>43922</v>
      </c>
      <c r="AL1923" s="113">
        <v>40</v>
      </c>
      <c r="AM1923" s="113" t="s">
        <v>9870</v>
      </c>
      <c r="AN1923" s="113" t="s">
        <v>16586</v>
      </c>
      <c r="AO1923" s="113" t="s">
        <v>677</v>
      </c>
      <c r="AP1923" s="113">
        <v>2009</v>
      </c>
      <c r="AQ1923" s="113" t="s">
        <v>9871</v>
      </c>
      <c r="AR1923" s="113" t="s">
        <v>16817</v>
      </c>
      <c r="AS1923" s="113" t="s">
        <v>14</v>
      </c>
      <c r="AT1923" s="113" t="s">
        <v>14</v>
      </c>
      <c r="AU1923" s="113" t="s">
        <v>16229</v>
      </c>
      <c r="AV1923" s="113" t="s">
        <v>14</v>
      </c>
    </row>
    <row r="1924" spans="1:49">
      <c r="A1924" s="116" t="s">
        <v>9635</v>
      </c>
      <c r="B1924" s="113">
        <v>570021463</v>
      </c>
      <c r="C1924" s="113" t="s">
        <v>6816</v>
      </c>
      <c r="E1924" s="113" t="s">
        <v>74</v>
      </c>
      <c r="F1924" s="113" t="s">
        <v>388</v>
      </c>
      <c r="G1924" s="114">
        <v>28224</v>
      </c>
      <c r="H1924" s="113" t="s">
        <v>16230</v>
      </c>
      <c r="I1924" s="113" t="s">
        <v>9866</v>
      </c>
      <c r="J1924" s="113" t="s">
        <v>9872</v>
      </c>
      <c r="K1924" s="113" t="s">
        <v>22853</v>
      </c>
      <c r="L1924" s="113">
        <v>85241280077</v>
      </c>
      <c r="M1924" s="113" t="s">
        <v>22854</v>
      </c>
      <c r="O1924" s="113" t="s">
        <v>15821</v>
      </c>
      <c r="P1924" s="113" t="s">
        <v>22855</v>
      </c>
      <c r="Q1924" s="113" t="s">
        <v>22856</v>
      </c>
      <c r="R1924" s="113">
        <v>15</v>
      </c>
      <c r="S1924" s="113" t="s">
        <v>13</v>
      </c>
      <c r="T1924" s="113" t="s">
        <v>22857</v>
      </c>
      <c r="U1924" s="113" t="s">
        <v>22858</v>
      </c>
      <c r="V1924" s="114">
        <v>39038</v>
      </c>
      <c r="W1924" s="114">
        <v>38808</v>
      </c>
      <c r="X1924" s="113" t="s">
        <v>18006</v>
      </c>
      <c r="Y1924" s="114">
        <v>39353</v>
      </c>
      <c r="Z1924" s="114">
        <v>39356</v>
      </c>
      <c r="AA1924" s="113">
        <v>22</v>
      </c>
      <c r="AB1924" s="113" t="s">
        <v>25</v>
      </c>
      <c r="AC1924" s="113">
        <v>33</v>
      </c>
      <c r="AD1924" s="113" t="s">
        <v>10</v>
      </c>
      <c r="AE1924" s="114">
        <v>45017</v>
      </c>
      <c r="AF1924" s="113">
        <v>16</v>
      </c>
      <c r="AG1924" s="113">
        <v>5</v>
      </c>
      <c r="AH1924" s="113" t="s">
        <v>16226</v>
      </c>
      <c r="AI1924" s="117" t="s">
        <v>9891</v>
      </c>
      <c r="AK1924" s="114">
        <v>44927</v>
      </c>
      <c r="AL1924" s="113">
        <v>40</v>
      </c>
      <c r="AM1924" s="113" t="s">
        <v>9870</v>
      </c>
      <c r="AN1924" s="113" t="s">
        <v>16670</v>
      </c>
      <c r="AO1924" s="113" t="s">
        <v>94</v>
      </c>
      <c r="AP1924" s="113">
        <v>2009</v>
      </c>
      <c r="AQ1924" s="113" t="s">
        <v>9994</v>
      </c>
      <c r="AR1924" s="113" t="s">
        <v>21999</v>
      </c>
      <c r="AS1924" s="113" t="s">
        <v>14</v>
      </c>
      <c r="AT1924" s="113" t="s">
        <v>14</v>
      </c>
      <c r="AU1924" s="113" t="s">
        <v>16229</v>
      </c>
      <c r="AV1924" s="113" t="s">
        <v>14</v>
      </c>
      <c r="AW1924" s="113" t="s">
        <v>14</v>
      </c>
    </row>
    <row r="1925" spans="1:49">
      <c r="A1925" s="116" t="s">
        <v>5185</v>
      </c>
      <c r="B1925" s="113">
        <v>570017270</v>
      </c>
      <c r="C1925" s="113" t="s">
        <v>5186</v>
      </c>
      <c r="E1925" s="113" t="s">
        <v>41</v>
      </c>
      <c r="F1925" s="113" t="s">
        <v>388</v>
      </c>
      <c r="G1925" s="114">
        <v>28232</v>
      </c>
      <c r="H1925" s="113" t="s">
        <v>16230</v>
      </c>
      <c r="I1925" s="113" t="s">
        <v>9866</v>
      </c>
      <c r="J1925" s="113" t="s">
        <v>9867</v>
      </c>
      <c r="K1925" s="113" t="s">
        <v>16981</v>
      </c>
      <c r="L1925" s="113">
        <v>82243151665</v>
      </c>
      <c r="M1925" s="113" t="s">
        <v>16982</v>
      </c>
      <c r="O1925" s="113" t="s">
        <v>15832</v>
      </c>
      <c r="P1925" s="113" t="s">
        <v>16983</v>
      </c>
      <c r="Q1925" s="113" t="s">
        <v>16984</v>
      </c>
      <c r="R1925" s="113">
        <v>15</v>
      </c>
      <c r="S1925" s="113" t="s">
        <v>13</v>
      </c>
      <c r="T1925" s="113" t="s">
        <v>16985</v>
      </c>
      <c r="U1925" s="113" t="s">
        <v>16986</v>
      </c>
      <c r="V1925" s="114">
        <v>38425</v>
      </c>
      <c r="W1925" s="114">
        <v>38353</v>
      </c>
      <c r="X1925" s="113" t="s">
        <v>16987</v>
      </c>
      <c r="Y1925" s="114">
        <v>38775</v>
      </c>
      <c r="Z1925" s="114">
        <v>38777</v>
      </c>
      <c r="AA1925" s="113">
        <v>22</v>
      </c>
      <c r="AB1925" s="113" t="s">
        <v>25</v>
      </c>
      <c r="AC1925" s="113">
        <v>33</v>
      </c>
      <c r="AD1925" s="113" t="s">
        <v>10</v>
      </c>
      <c r="AE1925" s="114">
        <v>45017</v>
      </c>
      <c r="AF1925" s="113">
        <v>18</v>
      </c>
      <c r="AG1925" s="113">
        <v>10</v>
      </c>
      <c r="AH1925" s="113" t="s">
        <v>16226</v>
      </c>
      <c r="AI1925" s="117" t="s">
        <v>9891</v>
      </c>
      <c r="AK1925" s="114">
        <v>44927</v>
      </c>
      <c r="AL1925" s="113">
        <v>40</v>
      </c>
      <c r="AM1925" s="113" t="s">
        <v>9870</v>
      </c>
      <c r="AN1925" s="113" t="s">
        <v>16988</v>
      </c>
      <c r="AO1925" s="113" t="s">
        <v>1199</v>
      </c>
      <c r="AP1925" s="113">
        <v>2011</v>
      </c>
      <c r="AQ1925" s="113" t="s">
        <v>8</v>
      </c>
      <c r="AR1925" s="113" t="s">
        <v>18404</v>
      </c>
      <c r="AS1925" s="113" t="s">
        <v>14</v>
      </c>
      <c r="AT1925" s="113" t="s">
        <v>14</v>
      </c>
      <c r="AU1925" s="113" t="s">
        <v>16229</v>
      </c>
      <c r="AV1925" s="113" t="s">
        <v>14</v>
      </c>
      <c r="AW1925" s="113" t="s">
        <v>14</v>
      </c>
    </row>
    <row r="1926" spans="1:49">
      <c r="A1926" s="116" t="s">
        <v>9451</v>
      </c>
      <c r="B1926" s="113">
        <v>570013224</v>
      </c>
      <c r="C1926" s="113" t="s">
        <v>310</v>
      </c>
      <c r="E1926" s="113" t="s">
        <v>110</v>
      </c>
      <c r="F1926" s="113" t="s">
        <v>8</v>
      </c>
      <c r="G1926" s="114">
        <v>28234</v>
      </c>
      <c r="H1926" s="113" t="s">
        <v>16218</v>
      </c>
      <c r="I1926" s="113" t="s">
        <v>9866</v>
      </c>
      <c r="J1926" s="113" t="s">
        <v>9872</v>
      </c>
      <c r="K1926" s="113" t="s">
        <v>40642</v>
      </c>
      <c r="L1926" s="113">
        <v>82188850782</v>
      </c>
      <c r="M1926" s="113" t="s">
        <v>10265</v>
      </c>
      <c r="O1926" s="113" t="s">
        <v>13189</v>
      </c>
      <c r="P1926" s="113" t="s">
        <v>22110</v>
      </c>
      <c r="Q1926" s="113" t="s">
        <v>22111</v>
      </c>
      <c r="R1926" s="113">
        <v>15</v>
      </c>
      <c r="S1926" s="113" t="s">
        <v>13</v>
      </c>
      <c r="T1926" s="113" t="s">
        <v>40643</v>
      </c>
      <c r="U1926" s="113" t="s">
        <v>40644</v>
      </c>
      <c r="V1926" s="114">
        <v>37068</v>
      </c>
      <c r="W1926" s="114">
        <v>36861</v>
      </c>
      <c r="X1926" s="113" t="s">
        <v>40645</v>
      </c>
      <c r="Y1926" s="114">
        <v>37334</v>
      </c>
      <c r="Z1926" s="114">
        <v>37347</v>
      </c>
      <c r="AA1926" s="113">
        <v>12</v>
      </c>
      <c r="AB1926" s="113" t="s">
        <v>287</v>
      </c>
      <c r="AC1926" s="113">
        <v>34</v>
      </c>
      <c r="AD1926" s="113" t="s">
        <v>18</v>
      </c>
      <c r="AE1926" s="114">
        <v>42644</v>
      </c>
      <c r="AF1926" s="113">
        <v>10</v>
      </c>
      <c r="AG1926" s="113">
        <v>10</v>
      </c>
      <c r="AH1926" s="113" t="s">
        <v>16226</v>
      </c>
      <c r="AI1926" s="117" t="s">
        <v>9932</v>
      </c>
      <c r="AK1926" s="114">
        <v>44925</v>
      </c>
      <c r="AL1926" s="113">
        <v>40</v>
      </c>
      <c r="AM1926" s="113" t="s">
        <v>9870</v>
      </c>
      <c r="AN1926" s="113" t="s">
        <v>16282</v>
      </c>
      <c r="AO1926" s="113" t="s">
        <v>113</v>
      </c>
      <c r="AP1926" s="113">
        <v>2006</v>
      </c>
      <c r="AQ1926" s="113" t="s">
        <v>5236</v>
      </c>
      <c r="AR1926" s="113" t="s">
        <v>32269</v>
      </c>
      <c r="AS1926" s="113" t="s">
        <v>14</v>
      </c>
      <c r="AT1926" s="113" t="s">
        <v>14</v>
      </c>
      <c r="AU1926" s="113" t="s">
        <v>16229</v>
      </c>
      <c r="AV1926" s="113" t="s">
        <v>14</v>
      </c>
      <c r="AW1926" s="113" t="s">
        <v>14</v>
      </c>
    </row>
    <row r="1927" spans="1:49">
      <c r="A1927" s="116" t="s">
        <v>3982</v>
      </c>
      <c r="B1927" s="113">
        <v>570013945</v>
      </c>
      <c r="C1927" s="113" t="s">
        <v>3983</v>
      </c>
      <c r="E1927" s="113" t="s">
        <v>34</v>
      </c>
      <c r="F1927" s="113" t="s">
        <v>46</v>
      </c>
      <c r="G1927" s="114">
        <v>28235</v>
      </c>
      <c r="H1927" s="113" t="s">
        <v>16230</v>
      </c>
      <c r="I1927" s="113" t="s">
        <v>9866</v>
      </c>
      <c r="J1927" s="113" t="s">
        <v>9872</v>
      </c>
      <c r="K1927" s="113" t="s">
        <v>25884</v>
      </c>
      <c r="L1927" s="113">
        <v>81245023278</v>
      </c>
      <c r="M1927" s="113" t="s">
        <v>15729</v>
      </c>
      <c r="N1927" s="113" t="s">
        <v>23010</v>
      </c>
      <c r="O1927" s="113" t="s">
        <v>25885</v>
      </c>
      <c r="P1927" s="113" t="s">
        <v>25886</v>
      </c>
      <c r="Q1927" s="113" t="s">
        <v>25887</v>
      </c>
      <c r="R1927" s="113">
        <v>15</v>
      </c>
      <c r="S1927" s="113" t="s">
        <v>13</v>
      </c>
      <c r="T1927" s="113" t="s">
        <v>25888</v>
      </c>
      <c r="U1927" s="113" t="s">
        <v>25889</v>
      </c>
      <c r="V1927" s="114">
        <v>37557</v>
      </c>
      <c r="W1927" s="114">
        <v>37561</v>
      </c>
      <c r="X1927" s="113" t="s">
        <v>25890</v>
      </c>
      <c r="Y1927" s="114">
        <v>37945</v>
      </c>
      <c r="Z1927" s="114">
        <v>37956</v>
      </c>
      <c r="AA1927" s="113">
        <v>21</v>
      </c>
      <c r="AB1927" s="113" t="s">
        <v>24</v>
      </c>
      <c r="AC1927" s="113">
        <v>34</v>
      </c>
      <c r="AD1927" s="113" t="s">
        <v>18</v>
      </c>
      <c r="AE1927" s="114">
        <v>43009</v>
      </c>
      <c r="AF1927" s="113">
        <v>10</v>
      </c>
      <c r="AG1927" s="113">
        <v>11</v>
      </c>
      <c r="AH1927" s="113" t="s">
        <v>9913</v>
      </c>
      <c r="AI1927" s="117" t="s">
        <v>25891</v>
      </c>
      <c r="AJ1927" s="113" t="s">
        <v>45514</v>
      </c>
      <c r="AK1927" s="114">
        <v>44923</v>
      </c>
      <c r="AL1927" s="113">
        <v>40</v>
      </c>
      <c r="AM1927" s="113" t="s">
        <v>9870</v>
      </c>
      <c r="AN1927" s="113" t="s">
        <v>18149</v>
      </c>
      <c r="AO1927" s="113" t="s">
        <v>629</v>
      </c>
      <c r="AP1927" s="113">
        <v>2007</v>
      </c>
      <c r="AQ1927" s="113" t="s">
        <v>8</v>
      </c>
      <c r="AR1927" s="113" t="s">
        <v>25892</v>
      </c>
      <c r="AS1927" s="113" t="s">
        <v>14</v>
      </c>
      <c r="AT1927" s="113" t="s">
        <v>14</v>
      </c>
      <c r="AU1927" s="113" t="s">
        <v>16229</v>
      </c>
      <c r="AV1927" s="113" t="s">
        <v>14</v>
      </c>
      <c r="AW1927" s="113" t="s">
        <v>14</v>
      </c>
    </row>
    <row r="1928" spans="1:49">
      <c r="A1928" s="116" t="s">
        <v>2825</v>
      </c>
      <c r="B1928" s="113">
        <v>570021462</v>
      </c>
      <c r="C1928" s="113" t="s">
        <v>2826</v>
      </c>
      <c r="E1928" s="113" t="s">
        <v>41</v>
      </c>
      <c r="F1928" s="113" t="s">
        <v>877</v>
      </c>
      <c r="G1928" s="114">
        <v>28235</v>
      </c>
      <c r="H1928" s="113" t="s">
        <v>16230</v>
      </c>
      <c r="I1928" s="113" t="s">
        <v>9866</v>
      </c>
      <c r="J1928" s="113" t="s">
        <v>9872</v>
      </c>
      <c r="K1928" s="113" t="s">
        <v>27405</v>
      </c>
      <c r="L1928" s="113">
        <v>82193424873</v>
      </c>
      <c r="M1928" s="113" t="s">
        <v>14562</v>
      </c>
      <c r="O1928" s="113" t="s">
        <v>14563</v>
      </c>
      <c r="P1928" s="113" t="s">
        <v>27406</v>
      </c>
      <c r="Q1928" s="113" t="s">
        <v>27407</v>
      </c>
      <c r="R1928" s="113">
        <v>15</v>
      </c>
      <c r="S1928" s="113" t="s">
        <v>13</v>
      </c>
      <c r="T1928" s="113" t="s">
        <v>27408</v>
      </c>
      <c r="U1928" s="113" t="s">
        <v>27409</v>
      </c>
      <c r="V1928" s="114">
        <v>39038</v>
      </c>
      <c r="W1928" s="114">
        <v>38808</v>
      </c>
      <c r="X1928" s="113" t="s">
        <v>27410</v>
      </c>
      <c r="Y1928" s="114">
        <v>39353</v>
      </c>
      <c r="Z1928" s="114">
        <v>39356</v>
      </c>
      <c r="AA1928" s="113">
        <v>22</v>
      </c>
      <c r="AB1928" s="113" t="s">
        <v>25</v>
      </c>
      <c r="AC1928" s="113">
        <v>33</v>
      </c>
      <c r="AD1928" s="113" t="s">
        <v>10</v>
      </c>
      <c r="AE1928" s="114">
        <v>45017</v>
      </c>
      <c r="AF1928" s="113">
        <v>16</v>
      </c>
      <c r="AG1928" s="113">
        <v>5</v>
      </c>
      <c r="AH1928" s="113" t="s">
        <v>16226</v>
      </c>
      <c r="AI1928" s="117" t="s">
        <v>9891</v>
      </c>
      <c r="AK1928" s="114">
        <v>44927</v>
      </c>
      <c r="AL1928" s="113">
        <v>40</v>
      </c>
      <c r="AM1928" s="113" t="s">
        <v>9870</v>
      </c>
      <c r="AN1928" s="113" t="s">
        <v>16445</v>
      </c>
      <c r="AO1928" s="113" t="s">
        <v>842</v>
      </c>
      <c r="AP1928" s="113">
        <v>2017</v>
      </c>
      <c r="AQ1928" s="113" t="s">
        <v>3314</v>
      </c>
      <c r="AR1928" s="113" t="s">
        <v>17305</v>
      </c>
      <c r="AS1928" s="113" t="s">
        <v>14</v>
      </c>
      <c r="AT1928" s="113" t="s">
        <v>14</v>
      </c>
      <c r="AU1928" s="113" t="s">
        <v>16229</v>
      </c>
      <c r="AV1928" s="113" t="s">
        <v>14</v>
      </c>
    </row>
    <row r="1929" spans="1:49">
      <c r="A1929" s="116" t="s">
        <v>5362</v>
      </c>
      <c r="C1929" s="113" t="s">
        <v>5363</v>
      </c>
      <c r="F1929" s="113" t="s">
        <v>8</v>
      </c>
      <c r="G1929" s="114">
        <v>28236</v>
      </c>
      <c r="H1929" s="113" t="s">
        <v>16218</v>
      </c>
      <c r="I1929" s="113" t="s">
        <v>9866</v>
      </c>
      <c r="J1929" s="113" t="s">
        <v>9867</v>
      </c>
      <c r="K1929" s="113" t="s">
        <v>46586</v>
      </c>
      <c r="L1929" s="113">
        <v>82346703285</v>
      </c>
      <c r="M1929" s="113" t="s">
        <v>14094</v>
      </c>
      <c r="O1929" s="113" t="s">
        <v>14095</v>
      </c>
      <c r="P1929" s="113" t="s">
        <v>42605</v>
      </c>
      <c r="Q1929" s="113" t="s">
        <v>42606</v>
      </c>
      <c r="R1929" s="113">
        <v>15</v>
      </c>
      <c r="S1929" s="113" t="s">
        <v>13</v>
      </c>
      <c r="T1929" s="113" t="s">
        <v>42607</v>
      </c>
      <c r="U1929" s="113" t="s">
        <v>42608</v>
      </c>
      <c r="V1929" s="114">
        <v>39904</v>
      </c>
      <c r="W1929" s="114">
        <v>39904</v>
      </c>
      <c r="X1929" s="113" t="s">
        <v>42609</v>
      </c>
      <c r="Y1929" s="114">
        <v>40542</v>
      </c>
      <c r="Z1929" s="114">
        <v>40544</v>
      </c>
      <c r="AA1929" s="113">
        <v>21</v>
      </c>
      <c r="AB1929" s="113" t="s">
        <v>24</v>
      </c>
      <c r="AC1929" s="113">
        <v>22</v>
      </c>
      <c r="AD1929" s="113" t="s">
        <v>25</v>
      </c>
      <c r="AE1929" s="114">
        <v>41365</v>
      </c>
      <c r="AF1929" s="113">
        <v>8</v>
      </c>
      <c r="AG1929" s="113">
        <v>9</v>
      </c>
      <c r="AH1929" s="113" t="s">
        <v>16263</v>
      </c>
      <c r="AI1929" s="117" t="s">
        <v>75</v>
      </c>
      <c r="AK1929" s="114">
        <v>42746</v>
      </c>
      <c r="AL1929" s="113">
        <v>15</v>
      </c>
      <c r="AM1929" s="113" t="s">
        <v>9885</v>
      </c>
      <c r="AN1929" s="113" t="s">
        <v>16452</v>
      </c>
      <c r="AO1929" s="113" t="s">
        <v>16453</v>
      </c>
      <c r="AP1929" s="113">
        <v>1995</v>
      </c>
      <c r="AQ1929" s="113" t="s">
        <v>8</v>
      </c>
      <c r="AR1929" s="113" t="s">
        <v>17540</v>
      </c>
      <c r="AS1929" s="113" t="s">
        <v>14</v>
      </c>
      <c r="AT1929" s="113" t="s">
        <v>14</v>
      </c>
      <c r="AU1929" s="113" t="s">
        <v>16229</v>
      </c>
      <c r="AV1929" s="113" t="s">
        <v>14</v>
      </c>
      <c r="AW1929" s="113" t="s">
        <v>14</v>
      </c>
    </row>
    <row r="1930" spans="1:49">
      <c r="A1930" s="116" t="s">
        <v>7031</v>
      </c>
      <c r="C1930" s="113" t="s">
        <v>5415</v>
      </c>
      <c r="E1930" s="113" t="s">
        <v>110</v>
      </c>
      <c r="F1930" s="113" t="s">
        <v>8</v>
      </c>
      <c r="G1930" s="114">
        <v>28239</v>
      </c>
      <c r="H1930" s="113" t="s">
        <v>16218</v>
      </c>
      <c r="I1930" s="113" t="s">
        <v>9866</v>
      </c>
      <c r="J1930" s="113" t="s">
        <v>9872</v>
      </c>
      <c r="K1930" s="113" t="s">
        <v>19086</v>
      </c>
      <c r="L1930" s="113">
        <v>82238921605</v>
      </c>
      <c r="M1930" s="113" t="s">
        <v>19087</v>
      </c>
      <c r="O1930" s="113" t="s">
        <v>11008</v>
      </c>
      <c r="P1930" s="113" t="s">
        <v>19088</v>
      </c>
      <c r="Q1930" s="113" t="s">
        <v>19089</v>
      </c>
      <c r="R1930" s="113">
        <v>15</v>
      </c>
      <c r="S1930" s="113" t="s">
        <v>13</v>
      </c>
      <c r="T1930" s="113" t="s">
        <v>19090</v>
      </c>
      <c r="U1930" s="113" t="s">
        <v>19091</v>
      </c>
      <c r="V1930" s="114">
        <v>42032</v>
      </c>
      <c r="W1930" s="114">
        <v>41944</v>
      </c>
      <c r="X1930" s="113" t="s">
        <v>19092</v>
      </c>
      <c r="Y1930" s="114">
        <v>42612</v>
      </c>
      <c r="Z1930" s="114">
        <v>42614</v>
      </c>
      <c r="AA1930" s="113">
        <v>21</v>
      </c>
      <c r="AB1930" s="113" t="s">
        <v>24</v>
      </c>
      <c r="AC1930" s="113">
        <v>32</v>
      </c>
      <c r="AD1930" s="113" t="s">
        <v>84</v>
      </c>
      <c r="AE1930" s="114">
        <v>45200</v>
      </c>
      <c r="AF1930" s="113">
        <v>13</v>
      </c>
      <c r="AG1930" s="113">
        <v>11</v>
      </c>
      <c r="AH1930" s="113" t="s">
        <v>16263</v>
      </c>
      <c r="AI1930" s="117" t="s">
        <v>16264</v>
      </c>
      <c r="AK1930" s="114">
        <v>45302</v>
      </c>
      <c r="AL1930" s="113">
        <v>40</v>
      </c>
      <c r="AM1930" s="113" t="s">
        <v>9870</v>
      </c>
      <c r="AN1930" s="113" t="s">
        <v>16239</v>
      </c>
      <c r="AO1930" s="113" t="s">
        <v>1265</v>
      </c>
      <c r="AP1930" s="113">
        <v>2007</v>
      </c>
      <c r="AQ1930" s="113" t="s">
        <v>8</v>
      </c>
      <c r="AR1930" s="113" t="s">
        <v>19093</v>
      </c>
      <c r="AS1930" s="113" t="s">
        <v>14</v>
      </c>
      <c r="AT1930" s="113" t="s">
        <v>14</v>
      </c>
      <c r="AU1930" s="113" t="s">
        <v>16229</v>
      </c>
      <c r="AV1930" s="113" t="s">
        <v>14</v>
      </c>
    </row>
    <row r="1931" spans="1:49">
      <c r="A1931" s="116" t="s">
        <v>2998</v>
      </c>
      <c r="B1931" s="113">
        <v>570036157</v>
      </c>
      <c r="C1931" s="113" t="s">
        <v>286</v>
      </c>
      <c r="F1931" s="113" t="s">
        <v>8</v>
      </c>
      <c r="G1931" s="114">
        <v>28240</v>
      </c>
      <c r="H1931" s="113" t="s">
        <v>16218</v>
      </c>
      <c r="I1931" s="113" t="s">
        <v>9866</v>
      </c>
      <c r="J1931" s="113" t="s">
        <v>9872</v>
      </c>
      <c r="K1931" s="113" t="s">
        <v>33164</v>
      </c>
      <c r="L1931" s="113">
        <v>85241038686</v>
      </c>
      <c r="M1931" s="113" t="s">
        <v>14051</v>
      </c>
      <c r="O1931" s="113" t="s">
        <v>14052</v>
      </c>
      <c r="P1931" s="113" t="s">
        <v>33165</v>
      </c>
      <c r="Q1931" s="113" t="s">
        <v>33166</v>
      </c>
      <c r="R1931" s="113">
        <v>15</v>
      </c>
      <c r="S1931" s="113" t="s">
        <v>13</v>
      </c>
      <c r="T1931" s="113" t="s">
        <v>33167</v>
      </c>
      <c r="U1931" s="113" t="s">
        <v>33168</v>
      </c>
      <c r="V1931" s="114">
        <v>39563</v>
      </c>
      <c r="W1931" s="114">
        <v>39448</v>
      </c>
      <c r="X1931" s="113" t="s">
        <v>33169</v>
      </c>
      <c r="Y1931" s="114">
        <v>40143</v>
      </c>
      <c r="Z1931" s="114">
        <v>40148</v>
      </c>
      <c r="AA1931" s="113">
        <v>21</v>
      </c>
      <c r="AB1931" s="113" t="s">
        <v>24</v>
      </c>
      <c r="AC1931" s="113">
        <v>31</v>
      </c>
      <c r="AD1931" s="113" t="s">
        <v>9</v>
      </c>
      <c r="AE1931" s="114">
        <v>44835</v>
      </c>
      <c r="AF1931" s="113">
        <v>13</v>
      </c>
      <c r="AG1931" s="113">
        <v>9</v>
      </c>
      <c r="AH1931" s="113" t="s">
        <v>16226</v>
      </c>
      <c r="AI1931" s="117" t="s">
        <v>20037</v>
      </c>
      <c r="AK1931" s="114">
        <v>44835</v>
      </c>
      <c r="AL1931" s="113">
        <v>15</v>
      </c>
      <c r="AM1931" s="113" t="s">
        <v>9885</v>
      </c>
      <c r="AN1931" s="113" t="s">
        <v>23158</v>
      </c>
      <c r="AO1931" s="113" t="s">
        <v>2283</v>
      </c>
      <c r="AP1931" s="113">
        <v>1995</v>
      </c>
      <c r="AQ1931" s="113" t="s">
        <v>8</v>
      </c>
      <c r="AR1931" s="113" t="s">
        <v>16335</v>
      </c>
      <c r="AS1931" s="113" t="s">
        <v>14</v>
      </c>
      <c r="AT1931" s="113" t="s">
        <v>14</v>
      </c>
      <c r="AU1931" s="113" t="s">
        <v>16229</v>
      </c>
      <c r="AV1931" s="113" t="s">
        <v>14</v>
      </c>
      <c r="AW1931" s="113" t="s">
        <v>14</v>
      </c>
    </row>
    <row r="1932" spans="1:49">
      <c r="A1932" s="116" t="s">
        <v>2743</v>
      </c>
      <c r="B1932" s="113">
        <v>570027725</v>
      </c>
      <c r="C1932" s="113" t="s">
        <v>2744</v>
      </c>
      <c r="E1932" s="113" t="s">
        <v>30</v>
      </c>
      <c r="F1932" s="113" t="s">
        <v>8</v>
      </c>
      <c r="G1932" s="114">
        <v>28241</v>
      </c>
      <c r="H1932" s="113" t="s">
        <v>16230</v>
      </c>
      <c r="I1932" s="113" t="s">
        <v>10007</v>
      </c>
      <c r="J1932" s="113" t="s">
        <v>9872</v>
      </c>
      <c r="K1932" s="113" t="s">
        <v>21756</v>
      </c>
      <c r="L1932" s="113">
        <v>82192631155</v>
      </c>
      <c r="M1932" s="113" t="s">
        <v>10974</v>
      </c>
      <c r="O1932" s="113" t="s">
        <v>353</v>
      </c>
      <c r="P1932" s="113" t="s">
        <v>21757</v>
      </c>
      <c r="Q1932" s="113" t="s">
        <v>21758</v>
      </c>
      <c r="R1932" s="113">
        <v>15</v>
      </c>
      <c r="S1932" s="113" t="s">
        <v>13</v>
      </c>
      <c r="T1932" s="113" t="s">
        <v>21759</v>
      </c>
      <c r="U1932" s="113" t="s">
        <v>21760</v>
      </c>
      <c r="V1932" s="114">
        <v>39387</v>
      </c>
      <c r="W1932" s="114">
        <v>39083</v>
      </c>
      <c r="X1932" s="113" t="s">
        <v>21761</v>
      </c>
      <c r="Y1932" s="114">
        <v>39720</v>
      </c>
      <c r="Z1932" s="114">
        <v>39722</v>
      </c>
      <c r="AA1932" s="113">
        <v>21</v>
      </c>
      <c r="AB1932" s="113" t="s">
        <v>24</v>
      </c>
      <c r="AC1932" s="113">
        <v>33</v>
      </c>
      <c r="AD1932" s="113" t="s">
        <v>10</v>
      </c>
      <c r="AE1932" s="114">
        <v>44470</v>
      </c>
      <c r="AF1932" s="113">
        <v>15</v>
      </c>
      <c r="AG1932" s="113">
        <v>9</v>
      </c>
      <c r="AH1932" s="113" t="s">
        <v>16263</v>
      </c>
      <c r="AI1932" s="117" t="s">
        <v>16264</v>
      </c>
      <c r="AK1932" s="114">
        <v>45302</v>
      </c>
      <c r="AL1932" s="113">
        <v>40</v>
      </c>
      <c r="AM1932" s="113" t="s">
        <v>9870</v>
      </c>
      <c r="AN1932" s="113" t="s">
        <v>16317</v>
      </c>
      <c r="AO1932" s="113" t="s">
        <v>188</v>
      </c>
      <c r="AP1932" s="113">
        <v>2013</v>
      </c>
      <c r="AQ1932" s="113" t="s">
        <v>8</v>
      </c>
      <c r="AR1932" s="113" t="s">
        <v>22099</v>
      </c>
      <c r="AS1932" s="113" t="s">
        <v>14</v>
      </c>
      <c r="AT1932" s="113" t="s">
        <v>14</v>
      </c>
      <c r="AU1932" s="113" t="s">
        <v>16229</v>
      </c>
      <c r="AV1932" s="113" t="s">
        <v>14</v>
      </c>
    </row>
    <row r="1933" spans="1:49">
      <c r="A1933" s="116" t="s">
        <v>6009</v>
      </c>
      <c r="B1933" s="113">
        <v>570021292</v>
      </c>
      <c r="C1933" s="113" t="s">
        <v>6010</v>
      </c>
      <c r="E1933" s="113" t="s">
        <v>34</v>
      </c>
      <c r="F1933" s="113" t="s">
        <v>8</v>
      </c>
      <c r="G1933" s="114">
        <v>28242</v>
      </c>
      <c r="H1933" s="113" t="s">
        <v>16218</v>
      </c>
      <c r="I1933" s="113" t="s">
        <v>9866</v>
      </c>
      <c r="J1933" s="113" t="s">
        <v>9872</v>
      </c>
      <c r="K1933" s="113" t="s">
        <v>37867</v>
      </c>
      <c r="L1933" s="113">
        <v>85396048559</v>
      </c>
      <c r="M1933" s="113" t="s">
        <v>11206</v>
      </c>
      <c r="O1933" s="113" t="s">
        <v>37868</v>
      </c>
      <c r="P1933" s="113" t="s">
        <v>37869</v>
      </c>
      <c r="Q1933" s="113" t="s">
        <v>37870</v>
      </c>
      <c r="R1933" s="113">
        <v>15</v>
      </c>
      <c r="S1933" s="113" t="s">
        <v>13</v>
      </c>
      <c r="T1933" s="113" t="s">
        <v>37871</v>
      </c>
      <c r="U1933" s="113" t="s">
        <v>37872</v>
      </c>
      <c r="V1933" s="114">
        <v>39038</v>
      </c>
      <c r="W1933" s="114">
        <v>38808</v>
      </c>
      <c r="X1933" s="113" t="s">
        <v>37873</v>
      </c>
      <c r="Y1933" s="114">
        <v>39353</v>
      </c>
      <c r="Z1933" s="114">
        <v>39356</v>
      </c>
      <c r="AA1933" s="113">
        <v>21</v>
      </c>
      <c r="AB1933" s="113" t="s">
        <v>24</v>
      </c>
      <c r="AC1933" s="113">
        <v>34</v>
      </c>
      <c r="AD1933" s="113" t="s">
        <v>18</v>
      </c>
      <c r="AE1933" s="114">
        <v>45383</v>
      </c>
      <c r="AF1933" s="113">
        <v>16</v>
      </c>
      <c r="AG1933" s="113">
        <v>6</v>
      </c>
      <c r="AH1933" s="113" t="s">
        <v>9913</v>
      </c>
      <c r="AI1933" s="117" t="s">
        <v>37874</v>
      </c>
      <c r="AJ1933" s="113" t="s">
        <v>45509</v>
      </c>
      <c r="AK1933" s="114">
        <v>44925</v>
      </c>
      <c r="AL1933" s="113">
        <v>40</v>
      </c>
      <c r="AM1933" s="113" t="s">
        <v>9870</v>
      </c>
      <c r="AN1933" s="113" t="s">
        <v>16334</v>
      </c>
      <c r="AO1933" s="113" t="s">
        <v>383</v>
      </c>
      <c r="AP1933" s="113">
        <v>2012</v>
      </c>
      <c r="AQ1933" s="113" t="s">
        <v>8</v>
      </c>
      <c r="AR1933" s="113" t="s">
        <v>16608</v>
      </c>
      <c r="AS1933" s="113" t="s">
        <v>14</v>
      </c>
      <c r="AT1933" s="113" t="s">
        <v>14</v>
      </c>
      <c r="AU1933" s="113" t="s">
        <v>16229</v>
      </c>
      <c r="AV1933" s="113" t="s">
        <v>14</v>
      </c>
      <c r="AW1933" s="113" t="s">
        <v>14</v>
      </c>
    </row>
    <row r="1934" spans="1:49">
      <c r="A1934" s="116" t="s">
        <v>3823</v>
      </c>
      <c r="C1934" s="113" t="s">
        <v>3824</v>
      </c>
      <c r="E1934" s="113" t="s">
        <v>30</v>
      </c>
      <c r="F1934" s="113" t="s">
        <v>1039</v>
      </c>
      <c r="G1934" s="114">
        <v>28244</v>
      </c>
      <c r="H1934" s="113" t="s">
        <v>16230</v>
      </c>
      <c r="I1934" s="113" t="s">
        <v>9866</v>
      </c>
      <c r="J1934" s="113" t="s">
        <v>9872</v>
      </c>
      <c r="K1934" s="113" t="s">
        <v>25428</v>
      </c>
      <c r="L1934" s="113">
        <v>85145009293</v>
      </c>
      <c r="M1934" s="113" t="s">
        <v>14730</v>
      </c>
      <c r="O1934" s="113" t="s">
        <v>14731</v>
      </c>
      <c r="P1934" s="113" t="s">
        <v>25429</v>
      </c>
      <c r="Q1934" s="113" t="s">
        <v>25430</v>
      </c>
      <c r="R1934" s="113">
        <v>15</v>
      </c>
      <c r="S1934" s="113" t="s">
        <v>13</v>
      </c>
      <c r="T1934" s="113" t="s">
        <v>25431</v>
      </c>
      <c r="U1934" s="113" t="s">
        <v>25432</v>
      </c>
      <c r="V1934" s="114">
        <v>42039</v>
      </c>
      <c r="W1934" s="114">
        <v>42036</v>
      </c>
      <c r="X1934" s="113" t="s">
        <v>25433</v>
      </c>
      <c r="Y1934" s="114">
        <v>42612</v>
      </c>
      <c r="Z1934" s="114">
        <v>42614</v>
      </c>
      <c r="AA1934" s="113">
        <v>21</v>
      </c>
      <c r="AB1934" s="113" t="s">
        <v>24</v>
      </c>
      <c r="AC1934" s="113">
        <v>32</v>
      </c>
      <c r="AD1934" s="113" t="s">
        <v>84</v>
      </c>
      <c r="AE1934" s="114">
        <v>45017</v>
      </c>
      <c r="AF1934" s="113">
        <v>14</v>
      </c>
      <c r="AG1934" s="113">
        <v>3</v>
      </c>
      <c r="AH1934" s="113" t="s">
        <v>16263</v>
      </c>
      <c r="AI1934" s="117" t="s">
        <v>1131</v>
      </c>
      <c r="AK1934" s="114">
        <v>42746</v>
      </c>
      <c r="AL1934" s="113">
        <v>40</v>
      </c>
      <c r="AM1934" s="113" t="s">
        <v>9870</v>
      </c>
      <c r="AN1934" s="113" t="s">
        <v>16468</v>
      </c>
      <c r="AO1934" s="113" t="s">
        <v>31</v>
      </c>
      <c r="AP1934" s="113">
        <v>2014</v>
      </c>
      <c r="AQ1934" s="113" t="s">
        <v>2884</v>
      </c>
      <c r="AR1934" s="113" t="s">
        <v>25447</v>
      </c>
      <c r="AS1934" s="113" t="s">
        <v>14</v>
      </c>
      <c r="AT1934" s="113" t="s">
        <v>14</v>
      </c>
      <c r="AU1934" s="113" t="s">
        <v>16229</v>
      </c>
      <c r="AV1934" s="113" t="s">
        <v>14</v>
      </c>
      <c r="AW1934" s="113" t="s">
        <v>14</v>
      </c>
    </row>
    <row r="1935" spans="1:49">
      <c r="A1935" s="116" t="s">
        <v>6677</v>
      </c>
      <c r="B1935" s="113">
        <v>570017246</v>
      </c>
      <c r="C1935" s="113" t="s">
        <v>6678</v>
      </c>
      <c r="E1935" s="113" t="s">
        <v>208</v>
      </c>
      <c r="F1935" s="113" t="s">
        <v>8</v>
      </c>
      <c r="G1935" s="114">
        <v>28246</v>
      </c>
      <c r="H1935" s="113" t="s">
        <v>16230</v>
      </c>
      <c r="I1935" s="113" t="s">
        <v>9866</v>
      </c>
      <c r="J1935" s="113" t="s">
        <v>9872</v>
      </c>
      <c r="K1935" s="113" t="s">
        <v>16729</v>
      </c>
      <c r="L1935" s="113">
        <v>82337822791</v>
      </c>
      <c r="M1935" s="113" t="s">
        <v>16730</v>
      </c>
      <c r="O1935" s="113" t="s">
        <v>13402</v>
      </c>
      <c r="P1935" s="113" t="s">
        <v>16731</v>
      </c>
      <c r="Q1935" s="113" t="s">
        <v>16732</v>
      </c>
      <c r="R1935" s="113">
        <v>15</v>
      </c>
      <c r="S1935" s="113" t="s">
        <v>13</v>
      </c>
      <c r="T1935" s="113" t="s">
        <v>16733</v>
      </c>
      <c r="U1935" s="113" t="s">
        <v>16734</v>
      </c>
      <c r="V1935" s="114">
        <v>38397</v>
      </c>
      <c r="W1935" s="114">
        <v>38353</v>
      </c>
      <c r="X1935" s="113" t="s">
        <v>16735</v>
      </c>
      <c r="Y1935" s="114">
        <v>38775</v>
      </c>
      <c r="Z1935" s="114">
        <v>38777</v>
      </c>
      <c r="AA1935" s="113">
        <v>22</v>
      </c>
      <c r="AB1935" s="113" t="s">
        <v>25</v>
      </c>
      <c r="AC1935" s="113">
        <v>33</v>
      </c>
      <c r="AD1935" s="113" t="s">
        <v>10</v>
      </c>
      <c r="AE1935" s="114">
        <v>44835</v>
      </c>
      <c r="AF1935" s="113">
        <v>15</v>
      </c>
      <c r="AG1935" s="113">
        <v>9</v>
      </c>
      <c r="AH1935" s="113" t="s">
        <v>16226</v>
      </c>
      <c r="AI1935" s="117" t="s">
        <v>9891</v>
      </c>
      <c r="AK1935" s="114">
        <v>45120</v>
      </c>
      <c r="AL1935" s="113">
        <v>25</v>
      </c>
      <c r="AM1935" s="113" t="s">
        <v>9974</v>
      </c>
      <c r="AN1935" s="113" t="s">
        <v>19210</v>
      </c>
      <c r="AO1935" s="113" t="s">
        <v>135</v>
      </c>
      <c r="AP1935" s="113">
        <v>2003</v>
      </c>
      <c r="AQ1935" s="113" t="s">
        <v>9871</v>
      </c>
      <c r="AR1935" s="113" t="s">
        <v>16737</v>
      </c>
      <c r="AS1935" s="113" t="s">
        <v>14</v>
      </c>
      <c r="AT1935" s="113" t="s">
        <v>14</v>
      </c>
      <c r="AU1935" s="113" t="s">
        <v>16229</v>
      </c>
      <c r="AV1935" s="113" t="s">
        <v>14</v>
      </c>
      <c r="AW1935" s="113" t="s">
        <v>14</v>
      </c>
    </row>
    <row r="1936" spans="1:49">
      <c r="A1936" s="116" t="s">
        <v>6674</v>
      </c>
      <c r="B1936" s="113">
        <v>570021173</v>
      </c>
      <c r="C1936" s="113" t="s">
        <v>6675</v>
      </c>
      <c r="E1936" s="113" t="s">
        <v>41</v>
      </c>
      <c r="F1936" s="113" t="s">
        <v>6676</v>
      </c>
      <c r="G1936" s="114">
        <v>28247</v>
      </c>
      <c r="H1936" s="113" t="s">
        <v>16218</v>
      </c>
      <c r="I1936" s="113" t="s">
        <v>9866</v>
      </c>
      <c r="J1936" s="113" t="s">
        <v>9872</v>
      </c>
      <c r="K1936" s="113" t="s">
        <v>26670</v>
      </c>
      <c r="L1936" s="113">
        <v>81341123822</v>
      </c>
      <c r="M1936" s="113" t="s">
        <v>16165</v>
      </c>
      <c r="O1936" s="113" t="s">
        <v>15679</v>
      </c>
      <c r="P1936" s="113" t="s">
        <v>26671</v>
      </c>
      <c r="Q1936" s="113" t="s">
        <v>26672</v>
      </c>
      <c r="R1936" s="113">
        <v>15</v>
      </c>
      <c r="S1936" s="113" t="s">
        <v>13</v>
      </c>
      <c r="T1936" s="113" t="s">
        <v>26673</v>
      </c>
      <c r="U1936" s="113" t="s">
        <v>26674</v>
      </c>
      <c r="V1936" s="114">
        <v>39038</v>
      </c>
      <c r="W1936" s="114">
        <v>38808</v>
      </c>
      <c r="X1936" s="113" t="s">
        <v>26675</v>
      </c>
      <c r="Y1936" s="114">
        <v>39353</v>
      </c>
      <c r="Z1936" s="114">
        <v>39356</v>
      </c>
      <c r="AA1936" s="113">
        <v>22</v>
      </c>
      <c r="AB1936" s="113" t="s">
        <v>25</v>
      </c>
      <c r="AC1936" s="113">
        <v>33</v>
      </c>
      <c r="AD1936" s="113" t="s">
        <v>10</v>
      </c>
      <c r="AE1936" s="114">
        <v>44835</v>
      </c>
      <c r="AF1936" s="113">
        <v>15</v>
      </c>
      <c r="AG1936" s="113">
        <v>11</v>
      </c>
      <c r="AH1936" s="113" t="s">
        <v>16226</v>
      </c>
      <c r="AI1936" s="117" t="s">
        <v>9891</v>
      </c>
      <c r="AK1936" s="114">
        <v>44835</v>
      </c>
      <c r="AL1936" s="113">
        <v>40</v>
      </c>
      <c r="AM1936" s="113" t="s">
        <v>9870</v>
      </c>
      <c r="AN1936" s="113" t="s">
        <v>16561</v>
      </c>
      <c r="AO1936" s="113" t="s">
        <v>42</v>
      </c>
      <c r="AP1936" s="113">
        <v>2019</v>
      </c>
      <c r="AQ1936" s="113" t="s">
        <v>9871</v>
      </c>
      <c r="AR1936" s="113" t="s">
        <v>17447</v>
      </c>
      <c r="AS1936" s="113" t="s">
        <v>14</v>
      </c>
      <c r="AT1936" s="113" t="s">
        <v>14</v>
      </c>
      <c r="AU1936" s="113" t="s">
        <v>16229</v>
      </c>
      <c r="AV1936" s="113" t="s">
        <v>14</v>
      </c>
    </row>
    <row r="1937" spans="1:49">
      <c r="A1937" s="116" t="s">
        <v>1105</v>
      </c>
      <c r="C1937" s="113" t="s">
        <v>1106</v>
      </c>
      <c r="E1937" s="113" t="s">
        <v>74</v>
      </c>
      <c r="F1937" s="113" t="s">
        <v>196</v>
      </c>
      <c r="G1937" s="114">
        <v>28248</v>
      </c>
      <c r="H1937" s="113" t="s">
        <v>16230</v>
      </c>
      <c r="I1937" s="113" t="s">
        <v>9866</v>
      </c>
      <c r="J1937" s="113" t="s">
        <v>9872</v>
      </c>
      <c r="K1937" s="113" t="s">
        <v>40768</v>
      </c>
      <c r="L1937" s="113">
        <v>82336445366</v>
      </c>
      <c r="M1937" s="113" t="s">
        <v>40769</v>
      </c>
      <c r="O1937" s="113" t="s">
        <v>15570</v>
      </c>
      <c r="P1937" s="113" t="s">
        <v>40770</v>
      </c>
      <c r="Q1937" s="113" t="s">
        <v>40771</v>
      </c>
      <c r="R1937" s="113">
        <v>15</v>
      </c>
      <c r="S1937" s="113" t="s">
        <v>13</v>
      </c>
      <c r="T1937" s="113" t="s">
        <v>40772</v>
      </c>
      <c r="U1937" s="113" t="s">
        <v>40773</v>
      </c>
      <c r="V1937" s="114">
        <v>40179</v>
      </c>
      <c r="W1937" s="114">
        <v>40179</v>
      </c>
      <c r="X1937" s="113" t="s">
        <v>40774</v>
      </c>
      <c r="Y1937" s="114">
        <v>40815</v>
      </c>
      <c r="Z1937" s="114">
        <v>40909</v>
      </c>
      <c r="AA1937" s="113">
        <v>22</v>
      </c>
      <c r="AB1937" s="113" t="s">
        <v>25</v>
      </c>
      <c r="AC1937" s="113">
        <v>33</v>
      </c>
      <c r="AD1937" s="113" t="s">
        <v>10</v>
      </c>
      <c r="AE1937" s="114">
        <v>45200</v>
      </c>
      <c r="AF1937" s="113">
        <v>11</v>
      </c>
      <c r="AG1937" s="113">
        <v>9</v>
      </c>
      <c r="AH1937" s="113" t="s">
        <v>16226</v>
      </c>
      <c r="AI1937" s="117" t="s">
        <v>9891</v>
      </c>
      <c r="AK1937" s="114">
        <v>45120</v>
      </c>
      <c r="AL1937" s="113">
        <v>40</v>
      </c>
      <c r="AM1937" s="113" t="s">
        <v>9870</v>
      </c>
      <c r="AN1937" s="113" t="s">
        <v>17096</v>
      </c>
      <c r="AO1937" s="113" t="s">
        <v>420</v>
      </c>
      <c r="AP1937" s="113">
        <v>2009</v>
      </c>
      <c r="AQ1937" s="113" t="s">
        <v>9994</v>
      </c>
      <c r="AR1937" s="113" t="s">
        <v>18651</v>
      </c>
      <c r="AS1937" s="113" t="s">
        <v>14</v>
      </c>
      <c r="AT1937" s="113" t="s">
        <v>14</v>
      </c>
      <c r="AU1937" s="113" t="s">
        <v>16229</v>
      </c>
      <c r="AV1937" s="113" t="s">
        <v>14</v>
      </c>
      <c r="AW1937" s="113" t="s">
        <v>14</v>
      </c>
    </row>
    <row r="1938" spans="1:49">
      <c r="A1938" s="116" t="s">
        <v>5565</v>
      </c>
      <c r="B1938" s="113">
        <v>570018879</v>
      </c>
      <c r="C1938" s="113" t="s">
        <v>5566</v>
      </c>
      <c r="E1938" s="113" t="s">
        <v>223</v>
      </c>
      <c r="F1938" s="113" t="s">
        <v>8</v>
      </c>
      <c r="G1938" s="114">
        <v>28250</v>
      </c>
      <c r="H1938" s="113" t="s">
        <v>16230</v>
      </c>
      <c r="I1938" s="113" t="s">
        <v>9866</v>
      </c>
      <c r="J1938" s="113" t="s">
        <v>9872</v>
      </c>
      <c r="K1938" s="113" t="s">
        <v>45374</v>
      </c>
      <c r="L1938" s="113">
        <v>81356411549</v>
      </c>
      <c r="M1938" s="113" t="s">
        <v>11867</v>
      </c>
      <c r="O1938" s="113" t="s">
        <v>11868</v>
      </c>
      <c r="P1938" s="113" t="s">
        <v>45375</v>
      </c>
      <c r="Q1938" s="113" t="s">
        <v>45376</v>
      </c>
      <c r="R1938" s="113">
        <v>15</v>
      </c>
      <c r="S1938" s="113" t="s">
        <v>13</v>
      </c>
      <c r="T1938" s="113" t="s">
        <v>45377</v>
      </c>
      <c r="W1938" s="114">
        <v>38384</v>
      </c>
      <c r="Z1938" s="114">
        <v>38777</v>
      </c>
      <c r="AA1938" s="113">
        <v>21</v>
      </c>
      <c r="AB1938" s="113" t="s">
        <v>24</v>
      </c>
      <c r="AC1938" s="113">
        <v>33</v>
      </c>
      <c r="AD1938" s="113" t="s">
        <v>10</v>
      </c>
      <c r="AE1938" s="114">
        <v>45017</v>
      </c>
      <c r="AF1938" s="113">
        <v>18</v>
      </c>
      <c r="AG1938" s="113">
        <v>4</v>
      </c>
      <c r="AH1938" s="113" t="s">
        <v>16226</v>
      </c>
      <c r="AI1938" s="117" t="s">
        <v>2025</v>
      </c>
      <c r="AK1938" s="114">
        <v>45017</v>
      </c>
      <c r="AL1938" s="113">
        <v>30</v>
      </c>
      <c r="AM1938" s="113" t="s">
        <v>9882</v>
      </c>
      <c r="AN1938" s="113" t="s">
        <v>20141</v>
      </c>
      <c r="AO1938" s="113" t="s">
        <v>932</v>
      </c>
      <c r="AP1938" s="113">
        <v>2019</v>
      </c>
      <c r="AQ1938" s="113" t="s">
        <v>5236</v>
      </c>
      <c r="AR1938" s="113" t="s">
        <v>19217</v>
      </c>
      <c r="AS1938" s="113" t="s">
        <v>14</v>
      </c>
      <c r="AT1938" s="113" t="s">
        <v>14</v>
      </c>
      <c r="AU1938" s="113" t="s">
        <v>16229</v>
      </c>
      <c r="AV1938" s="113" t="s">
        <v>14</v>
      </c>
      <c r="AW1938" s="113" t="s">
        <v>14</v>
      </c>
    </row>
    <row r="1939" spans="1:49">
      <c r="A1939" s="116" t="s">
        <v>6959</v>
      </c>
      <c r="B1939" s="113">
        <v>570013848</v>
      </c>
      <c r="C1939" s="113" t="s">
        <v>6960</v>
      </c>
      <c r="E1939" s="113" t="s">
        <v>30</v>
      </c>
      <c r="F1939" s="113" t="s">
        <v>8</v>
      </c>
      <c r="G1939" s="114">
        <v>28252</v>
      </c>
      <c r="H1939" s="113" t="s">
        <v>16230</v>
      </c>
      <c r="I1939" s="113" t="s">
        <v>9866</v>
      </c>
      <c r="J1939" s="113" t="s">
        <v>9872</v>
      </c>
      <c r="K1939" s="113" t="s">
        <v>27935</v>
      </c>
      <c r="L1939" s="113">
        <v>81354510405</v>
      </c>
      <c r="M1939" s="113" t="s">
        <v>14094</v>
      </c>
      <c r="O1939" s="113" t="s">
        <v>13218</v>
      </c>
      <c r="P1939" s="113" t="s">
        <v>27936</v>
      </c>
      <c r="Q1939" s="113" t="s">
        <v>27937</v>
      </c>
      <c r="R1939" s="113">
        <v>15</v>
      </c>
      <c r="S1939" s="113" t="s">
        <v>13</v>
      </c>
      <c r="T1939" s="113" t="s">
        <v>27938</v>
      </c>
      <c r="U1939" s="113" t="s">
        <v>27939</v>
      </c>
      <c r="V1939" s="114">
        <v>37557</v>
      </c>
      <c r="W1939" s="114">
        <v>37561</v>
      </c>
      <c r="X1939" s="113" t="s">
        <v>27940</v>
      </c>
      <c r="Y1939" s="114">
        <v>37945</v>
      </c>
      <c r="Z1939" s="114">
        <v>37956</v>
      </c>
      <c r="AA1939" s="113">
        <v>31</v>
      </c>
      <c r="AB1939" s="113" t="s">
        <v>9</v>
      </c>
      <c r="AC1939" s="113">
        <v>34</v>
      </c>
      <c r="AD1939" s="113" t="s">
        <v>18</v>
      </c>
      <c r="AE1939" s="114">
        <v>41913</v>
      </c>
      <c r="AF1939" s="113">
        <v>11</v>
      </c>
      <c r="AG1939" s="113">
        <v>11</v>
      </c>
      <c r="AH1939" s="113" t="s">
        <v>16263</v>
      </c>
      <c r="AI1939" s="117" t="s">
        <v>75</v>
      </c>
      <c r="AK1939" s="114">
        <v>43353</v>
      </c>
      <c r="AL1939" s="113">
        <v>40</v>
      </c>
      <c r="AM1939" s="113" t="s">
        <v>9870</v>
      </c>
      <c r="AN1939" s="113" t="s">
        <v>28210</v>
      </c>
      <c r="AO1939" s="113" t="s">
        <v>6961</v>
      </c>
      <c r="AP1939" s="113">
        <v>2001</v>
      </c>
      <c r="AQ1939" s="113" t="s">
        <v>8</v>
      </c>
      <c r="AR1939" s="113" t="s">
        <v>23503</v>
      </c>
      <c r="AS1939" s="113" t="s">
        <v>14</v>
      </c>
      <c r="AT1939" s="113" t="s">
        <v>14</v>
      </c>
      <c r="AU1939" s="113" t="s">
        <v>16229</v>
      </c>
      <c r="AV1939" s="113" t="s">
        <v>14</v>
      </c>
      <c r="AW1939" s="113" t="s">
        <v>14</v>
      </c>
    </row>
    <row r="1940" spans="1:49">
      <c r="A1940" s="116" t="s">
        <v>3620</v>
      </c>
      <c r="B1940" s="113">
        <v>570035780</v>
      </c>
      <c r="C1940" s="113" t="s">
        <v>3621</v>
      </c>
      <c r="E1940" s="113" t="s">
        <v>3622</v>
      </c>
      <c r="F1940" s="113" t="s">
        <v>8</v>
      </c>
      <c r="G1940" s="114">
        <v>28252</v>
      </c>
      <c r="H1940" s="113" t="s">
        <v>16230</v>
      </c>
      <c r="I1940" s="113" t="s">
        <v>9866</v>
      </c>
      <c r="J1940" s="113" t="s">
        <v>9872</v>
      </c>
      <c r="K1940" s="113" t="s">
        <v>31637</v>
      </c>
      <c r="L1940" s="113">
        <v>8114507577</v>
      </c>
      <c r="M1940" s="113" t="s">
        <v>11271</v>
      </c>
      <c r="O1940" s="113" t="s">
        <v>31638</v>
      </c>
      <c r="P1940" s="113" t="s">
        <v>31639</v>
      </c>
      <c r="Q1940" s="113" t="s">
        <v>31640</v>
      </c>
      <c r="R1940" s="113">
        <v>15</v>
      </c>
      <c r="S1940" s="113" t="s">
        <v>13</v>
      </c>
      <c r="T1940" s="113" t="s">
        <v>31641</v>
      </c>
      <c r="U1940" s="113" t="s">
        <v>31642</v>
      </c>
      <c r="V1940" s="114">
        <v>39563</v>
      </c>
      <c r="W1940" s="114">
        <v>39539</v>
      </c>
      <c r="X1940" s="113" t="s">
        <v>31643</v>
      </c>
      <c r="Y1940" s="114">
        <v>40143</v>
      </c>
      <c r="Z1940" s="114">
        <v>40148</v>
      </c>
      <c r="AA1940" s="113">
        <v>31</v>
      </c>
      <c r="AB1940" s="113" t="s">
        <v>9</v>
      </c>
      <c r="AC1940" s="113">
        <v>34</v>
      </c>
      <c r="AD1940" s="113" t="s">
        <v>18</v>
      </c>
      <c r="AE1940" s="114">
        <v>43922</v>
      </c>
      <c r="AF1940" s="113">
        <v>12</v>
      </c>
      <c r="AG1940" s="113">
        <v>0</v>
      </c>
      <c r="AH1940" s="113" t="s">
        <v>16226</v>
      </c>
      <c r="AI1940" s="117" t="s">
        <v>10255</v>
      </c>
      <c r="AK1940" s="114">
        <v>44925</v>
      </c>
      <c r="AL1940" s="113">
        <v>40</v>
      </c>
      <c r="AM1940" s="113" t="s">
        <v>9870</v>
      </c>
      <c r="AN1940" s="113" t="s">
        <v>21482</v>
      </c>
      <c r="AO1940" s="113" t="s">
        <v>1268</v>
      </c>
      <c r="AP1940" s="113">
        <v>2004</v>
      </c>
      <c r="AQ1940" s="113" t="s">
        <v>8</v>
      </c>
      <c r="AR1940" s="113" t="s">
        <v>20936</v>
      </c>
      <c r="AS1940" s="113" t="s">
        <v>14</v>
      </c>
      <c r="AT1940" s="113" t="s">
        <v>14</v>
      </c>
      <c r="AU1940" s="113" t="s">
        <v>16229</v>
      </c>
      <c r="AV1940" s="113" t="s">
        <v>14</v>
      </c>
      <c r="AW1940" s="113" t="s">
        <v>14</v>
      </c>
    </row>
    <row r="1941" spans="1:49">
      <c r="A1941" s="116" t="s">
        <v>4301</v>
      </c>
      <c r="C1941" s="113" t="s">
        <v>4302</v>
      </c>
      <c r="E1941" s="113" t="s">
        <v>34</v>
      </c>
      <c r="F1941" s="113" t="s">
        <v>154</v>
      </c>
      <c r="G1941" s="114">
        <v>28253</v>
      </c>
      <c r="H1941" s="113" t="s">
        <v>16230</v>
      </c>
      <c r="I1941" s="113" t="s">
        <v>9866</v>
      </c>
      <c r="J1941" s="113" t="s">
        <v>9872</v>
      </c>
      <c r="K1941" s="113" t="s">
        <v>31390</v>
      </c>
      <c r="L1941" s="113">
        <v>82393330800</v>
      </c>
      <c r="M1941" s="113" t="s">
        <v>31391</v>
      </c>
      <c r="O1941" s="113" t="s">
        <v>31392</v>
      </c>
      <c r="P1941" s="113" t="s">
        <v>31393</v>
      </c>
      <c r="Q1941" s="113" t="s">
        <v>31394</v>
      </c>
      <c r="R1941" s="113">
        <v>15</v>
      </c>
      <c r="S1941" s="113" t="s">
        <v>13</v>
      </c>
      <c r="T1941" s="113" t="s">
        <v>31395</v>
      </c>
      <c r="U1941" s="113" t="s">
        <v>31396</v>
      </c>
      <c r="V1941" s="114">
        <v>39965</v>
      </c>
      <c r="W1941" s="114">
        <v>39904</v>
      </c>
      <c r="X1941" s="113" t="s">
        <v>31397</v>
      </c>
      <c r="Y1941" s="114">
        <v>40542</v>
      </c>
      <c r="Z1941" s="114">
        <v>40544</v>
      </c>
      <c r="AA1941" s="113">
        <v>31</v>
      </c>
      <c r="AB1941" s="113" t="s">
        <v>9</v>
      </c>
      <c r="AC1941" s="113">
        <v>34</v>
      </c>
      <c r="AD1941" s="113" t="s">
        <v>18</v>
      </c>
      <c r="AE1941" s="114">
        <v>43922</v>
      </c>
      <c r="AF1941" s="113">
        <v>11</v>
      </c>
      <c r="AG1941" s="113">
        <v>0</v>
      </c>
      <c r="AH1941" s="113" t="s">
        <v>16226</v>
      </c>
      <c r="AI1941" s="117" t="s">
        <v>11777</v>
      </c>
      <c r="AK1941" s="114">
        <v>44200</v>
      </c>
      <c r="AL1941" s="113">
        <v>40</v>
      </c>
      <c r="AM1941" s="113" t="s">
        <v>9870</v>
      </c>
      <c r="AN1941" s="113" t="s">
        <v>20434</v>
      </c>
      <c r="AO1941" s="113" t="s">
        <v>970</v>
      </c>
      <c r="AP1941" s="113">
        <v>2007</v>
      </c>
      <c r="AQ1941" s="113" t="s">
        <v>8</v>
      </c>
      <c r="AR1941" s="113" t="s">
        <v>19014</v>
      </c>
      <c r="AS1941" s="113" t="s">
        <v>14</v>
      </c>
      <c r="AT1941" s="113" t="s">
        <v>14</v>
      </c>
      <c r="AU1941" s="113" t="s">
        <v>16229</v>
      </c>
      <c r="AV1941" s="113" t="s">
        <v>14</v>
      </c>
      <c r="AW1941" s="113" t="s">
        <v>14</v>
      </c>
    </row>
    <row r="1942" spans="1:49">
      <c r="A1942" s="116" t="s">
        <v>7451</v>
      </c>
      <c r="B1942" s="113">
        <v>570017258</v>
      </c>
      <c r="C1942" s="113" t="s">
        <v>3087</v>
      </c>
      <c r="E1942" s="113" t="s">
        <v>41</v>
      </c>
      <c r="F1942" s="113" t="s">
        <v>3853</v>
      </c>
      <c r="G1942" s="114">
        <v>28257</v>
      </c>
      <c r="H1942" s="113" t="s">
        <v>16218</v>
      </c>
      <c r="I1942" s="113" t="s">
        <v>9866</v>
      </c>
      <c r="J1942" s="113" t="s">
        <v>9872</v>
      </c>
      <c r="K1942" s="113" t="s">
        <v>24730</v>
      </c>
      <c r="L1942" s="113">
        <v>85230355513</v>
      </c>
      <c r="M1942" s="113" t="s">
        <v>15489</v>
      </c>
      <c r="O1942" s="113" t="s">
        <v>11445</v>
      </c>
      <c r="P1942" s="113" t="s">
        <v>24731</v>
      </c>
      <c r="Q1942" s="113" t="s">
        <v>24732</v>
      </c>
      <c r="R1942" s="113">
        <v>15</v>
      </c>
      <c r="S1942" s="113" t="s">
        <v>13</v>
      </c>
      <c r="T1942" s="113" t="s">
        <v>24733</v>
      </c>
      <c r="U1942" s="113" t="s">
        <v>24734</v>
      </c>
      <c r="V1942" s="114">
        <v>38397</v>
      </c>
      <c r="W1942" s="114">
        <v>38353</v>
      </c>
      <c r="X1942" s="113" t="s">
        <v>24735</v>
      </c>
      <c r="Y1942" s="114">
        <v>38775</v>
      </c>
      <c r="Z1942" s="114">
        <v>38777</v>
      </c>
      <c r="AA1942" s="113">
        <v>22</v>
      </c>
      <c r="AB1942" s="113" t="s">
        <v>25</v>
      </c>
      <c r="AC1942" s="113">
        <v>32</v>
      </c>
      <c r="AD1942" s="113" t="s">
        <v>84</v>
      </c>
      <c r="AE1942" s="114">
        <v>44470</v>
      </c>
      <c r="AF1942" s="113">
        <v>13</v>
      </c>
      <c r="AG1942" s="113">
        <v>9</v>
      </c>
      <c r="AH1942" s="113" t="s">
        <v>16226</v>
      </c>
      <c r="AI1942" s="117" t="s">
        <v>9875</v>
      </c>
      <c r="AK1942" s="114">
        <v>43374</v>
      </c>
      <c r="AL1942" s="113">
        <v>40</v>
      </c>
      <c r="AM1942" s="113" t="s">
        <v>9870</v>
      </c>
      <c r="AN1942" s="113" t="s">
        <v>16736</v>
      </c>
      <c r="AO1942" s="113" t="s">
        <v>326</v>
      </c>
      <c r="AP1942" s="113">
        <v>2020</v>
      </c>
      <c r="AQ1942" s="113" t="s">
        <v>9905</v>
      </c>
      <c r="AR1942" s="113" t="s">
        <v>17447</v>
      </c>
      <c r="AS1942" s="113" t="s">
        <v>14</v>
      </c>
      <c r="AT1942" s="113" t="s">
        <v>14</v>
      </c>
      <c r="AU1942" s="113" t="s">
        <v>16229</v>
      </c>
      <c r="AV1942" s="113" t="s">
        <v>14</v>
      </c>
    </row>
    <row r="1943" spans="1:49">
      <c r="A1943" s="116" t="s">
        <v>772</v>
      </c>
      <c r="B1943" s="113">
        <v>570017207</v>
      </c>
      <c r="C1943" s="113" t="s">
        <v>773</v>
      </c>
      <c r="E1943" s="113" t="s">
        <v>74</v>
      </c>
      <c r="F1943" s="113" t="s">
        <v>23</v>
      </c>
      <c r="G1943" s="114">
        <v>28260</v>
      </c>
      <c r="H1943" s="113" t="s">
        <v>16230</v>
      </c>
      <c r="I1943" s="113" t="s">
        <v>9866</v>
      </c>
      <c r="J1943" s="113" t="s">
        <v>9872</v>
      </c>
      <c r="K1943" s="113" t="s">
        <v>20621</v>
      </c>
      <c r="L1943" s="113">
        <v>8534110276</v>
      </c>
      <c r="M1943" s="113" t="s">
        <v>15606</v>
      </c>
      <c r="O1943" s="113" t="s">
        <v>20622</v>
      </c>
      <c r="P1943" s="113" t="s">
        <v>20623</v>
      </c>
      <c r="Q1943" s="113" t="s">
        <v>20624</v>
      </c>
      <c r="R1943" s="113">
        <v>15</v>
      </c>
      <c r="S1943" s="113" t="s">
        <v>13</v>
      </c>
      <c r="T1943" s="113" t="s">
        <v>20625</v>
      </c>
      <c r="U1943" s="113" t="s">
        <v>20626</v>
      </c>
      <c r="V1943" s="114">
        <v>38397</v>
      </c>
      <c r="W1943" s="114">
        <v>38353</v>
      </c>
      <c r="X1943" s="113" t="s">
        <v>20627</v>
      </c>
      <c r="Y1943" s="114">
        <v>38775</v>
      </c>
      <c r="Z1943" s="114">
        <v>38777</v>
      </c>
      <c r="AA1943" s="113">
        <v>22</v>
      </c>
      <c r="AB1943" s="113" t="s">
        <v>25</v>
      </c>
      <c r="AC1943" s="113">
        <v>34</v>
      </c>
      <c r="AD1943" s="113" t="s">
        <v>18</v>
      </c>
      <c r="AE1943" s="114">
        <v>45200</v>
      </c>
      <c r="AF1943" s="113">
        <v>16</v>
      </c>
      <c r="AG1943" s="113">
        <v>9</v>
      </c>
      <c r="AH1943" s="113" t="s">
        <v>16226</v>
      </c>
      <c r="AI1943" s="117" t="s">
        <v>9891</v>
      </c>
      <c r="AK1943" s="114">
        <v>44287</v>
      </c>
      <c r="AL1943" s="113">
        <v>40</v>
      </c>
      <c r="AM1943" s="113" t="s">
        <v>9870</v>
      </c>
      <c r="AN1943" s="113" t="s">
        <v>17096</v>
      </c>
      <c r="AO1943" s="113" t="s">
        <v>420</v>
      </c>
      <c r="AP1943" s="113">
        <v>2010</v>
      </c>
      <c r="AQ1943" s="113" t="s">
        <v>5236</v>
      </c>
      <c r="AR1943" s="113" t="s">
        <v>17345</v>
      </c>
      <c r="AS1943" s="113" t="s">
        <v>14</v>
      </c>
      <c r="AT1943" s="113" t="s">
        <v>14</v>
      </c>
      <c r="AU1943" s="113" t="s">
        <v>16229</v>
      </c>
      <c r="AV1943" s="113" t="s">
        <v>14</v>
      </c>
    </row>
    <row r="1944" spans="1:49">
      <c r="A1944" s="116" t="s">
        <v>7319</v>
      </c>
      <c r="B1944" s="113">
        <v>570027513</v>
      </c>
      <c r="C1944" s="113" t="s">
        <v>7320</v>
      </c>
      <c r="E1944" s="113" t="s">
        <v>30</v>
      </c>
      <c r="F1944" s="113" t="s">
        <v>8</v>
      </c>
      <c r="G1944" s="114">
        <v>28260</v>
      </c>
      <c r="H1944" s="113" t="s">
        <v>16230</v>
      </c>
      <c r="I1944" s="113" t="s">
        <v>9866</v>
      </c>
      <c r="J1944" s="113" t="s">
        <v>9872</v>
      </c>
      <c r="K1944" s="113" t="s">
        <v>45455</v>
      </c>
      <c r="L1944" s="113">
        <v>85261235088</v>
      </c>
      <c r="M1944" s="113" t="s">
        <v>10972</v>
      </c>
      <c r="O1944" s="113" t="s">
        <v>45456</v>
      </c>
      <c r="P1944" s="113" t="s">
        <v>45457</v>
      </c>
      <c r="Q1944" s="113" t="s">
        <v>45458</v>
      </c>
      <c r="R1944" s="113">
        <v>15</v>
      </c>
      <c r="S1944" s="113" t="s">
        <v>13</v>
      </c>
      <c r="T1944" s="113" t="s">
        <v>45459</v>
      </c>
      <c r="U1944" s="113" t="s">
        <v>45460</v>
      </c>
      <c r="V1944" s="114">
        <v>39387</v>
      </c>
      <c r="W1944" s="114">
        <v>39083</v>
      </c>
      <c r="X1944" s="113" t="s">
        <v>45461</v>
      </c>
      <c r="Y1944" s="114">
        <v>39720</v>
      </c>
      <c r="Z1944" s="114">
        <v>39722</v>
      </c>
      <c r="AA1944" s="113">
        <v>21</v>
      </c>
      <c r="AB1944" s="113" t="s">
        <v>24</v>
      </c>
      <c r="AC1944" s="113">
        <v>33</v>
      </c>
      <c r="AD1944" s="113" t="s">
        <v>10</v>
      </c>
      <c r="AE1944" s="114">
        <v>44470</v>
      </c>
      <c r="AF1944" s="113">
        <v>14</v>
      </c>
      <c r="AG1944" s="113">
        <v>9</v>
      </c>
      <c r="AH1944" s="113" t="s">
        <v>9913</v>
      </c>
      <c r="AI1944" s="117" t="s">
        <v>1555</v>
      </c>
      <c r="AJ1944" s="113" t="s">
        <v>45516</v>
      </c>
      <c r="AK1944" s="114">
        <v>43608</v>
      </c>
      <c r="AL1944" s="113">
        <v>40</v>
      </c>
      <c r="AM1944" s="113" t="s">
        <v>9870</v>
      </c>
      <c r="AN1944" s="113" t="s">
        <v>16317</v>
      </c>
      <c r="AO1944" s="113" t="s">
        <v>188</v>
      </c>
      <c r="AP1944" s="113">
        <v>2013</v>
      </c>
      <c r="AQ1944" s="113" t="s">
        <v>8</v>
      </c>
      <c r="AR1944" s="113" t="s">
        <v>45462</v>
      </c>
      <c r="AS1944" s="113" t="s">
        <v>14</v>
      </c>
      <c r="AT1944" s="113" t="s">
        <v>14</v>
      </c>
      <c r="AU1944" s="113" t="s">
        <v>16229</v>
      </c>
      <c r="AV1944" s="113" t="s">
        <v>14</v>
      </c>
      <c r="AW1944" s="113" t="s">
        <v>14</v>
      </c>
    </row>
    <row r="1945" spans="1:49">
      <c r="A1945" s="116" t="s">
        <v>7150</v>
      </c>
      <c r="B1945" s="113">
        <v>140330875</v>
      </c>
      <c r="C1945" s="113" t="s">
        <v>7151</v>
      </c>
      <c r="E1945" s="113" t="s">
        <v>83</v>
      </c>
      <c r="F1945" s="113" t="s">
        <v>8</v>
      </c>
      <c r="G1945" s="114">
        <v>28263</v>
      </c>
      <c r="H1945" s="113" t="s">
        <v>16218</v>
      </c>
      <c r="I1945" s="113" t="s">
        <v>9866</v>
      </c>
      <c r="J1945" s="113" t="s">
        <v>9872</v>
      </c>
      <c r="K1945" s="113" t="s">
        <v>35200</v>
      </c>
      <c r="L1945" s="113">
        <v>82191329539</v>
      </c>
      <c r="M1945" s="113" t="s">
        <v>35201</v>
      </c>
      <c r="O1945" s="113" t="s">
        <v>35202</v>
      </c>
      <c r="P1945" s="113" t="s">
        <v>35203</v>
      </c>
      <c r="Q1945" s="113" t="s">
        <v>35204</v>
      </c>
      <c r="R1945" s="113">
        <v>15</v>
      </c>
      <c r="S1945" s="113" t="s">
        <v>13</v>
      </c>
      <c r="T1945" s="113" t="s">
        <v>35205</v>
      </c>
      <c r="U1945" s="113" t="s">
        <v>35206</v>
      </c>
      <c r="V1945" s="114">
        <v>35507</v>
      </c>
      <c r="W1945" s="114">
        <v>35490</v>
      </c>
      <c r="X1945" s="113" t="s">
        <v>35207</v>
      </c>
      <c r="Y1945" s="114">
        <v>35863</v>
      </c>
      <c r="Z1945" s="114">
        <v>35886</v>
      </c>
      <c r="AA1945" s="113">
        <v>21</v>
      </c>
      <c r="AB1945" s="113" t="s">
        <v>24</v>
      </c>
      <c r="AC1945" s="113">
        <v>42</v>
      </c>
      <c r="AD1945" s="113" t="s">
        <v>92</v>
      </c>
      <c r="AE1945" s="114">
        <v>45200</v>
      </c>
      <c r="AF1945" s="113">
        <v>21</v>
      </c>
      <c r="AG1945" s="113">
        <v>7</v>
      </c>
      <c r="AH1945" s="113" t="s">
        <v>16226</v>
      </c>
      <c r="AI1945" s="117" t="s">
        <v>697</v>
      </c>
      <c r="AK1945" s="114">
        <v>44287</v>
      </c>
      <c r="AL1945" s="113">
        <v>40</v>
      </c>
      <c r="AM1945" s="113" t="s">
        <v>9870</v>
      </c>
      <c r="AN1945" s="113" t="s">
        <v>26089</v>
      </c>
      <c r="AO1945" s="113" t="s">
        <v>411</v>
      </c>
      <c r="AP1945" s="113">
        <v>2012</v>
      </c>
      <c r="AQ1945" s="113" t="s">
        <v>8</v>
      </c>
      <c r="AR1945" s="113" t="s">
        <v>16437</v>
      </c>
      <c r="AS1945" s="113" t="s">
        <v>14</v>
      </c>
      <c r="AT1945" s="113" t="s">
        <v>14</v>
      </c>
      <c r="AU1945" s="113" t="s">
        <v>16229</v>
      </c>
      <c r="AV1945" s="113" t="s">
        <v>14</v>
      </c>
      <c r="AW1945" s="113" t="s">
        <v>14</v>
      </c>
    </row>
    <row r="1946" spans="1:49">
      <c r="A1946" s="116" t="s">
        <v>9350</v>
      </c>
      <c r="C1946" s="113" t="s">
        <v>9351</v>
      </c>
      <c r="E1946" s="113" t="s">
        <v>17</v>
      </c>
      <c r="F1946" s="113" t="s">
        <v>8</v>
      </c>
      <c r="G1946" s="114">
        <v>28267</v>
      </c>
      <c r="H1946" s="113" t="s">
        <v>16218</v>
      </c>
      <c r="I1946" s="113" t="s">
        <v>9866</v>
      </c>
      <c r="J1946" s="113" t="s">
        <v>9872</v>
      </c>
      <c r="K1946" s="113" t="s">
        <v>29206</v>
      </c>
      <c r="L1946" s="113">
        <v>85222219994</v>
      </c>
      <c r="M1946" s="113" t="s">
        <v>13567</v>
      </c>
      <c r="O1946" s="113" t="s">
        <v>29207</v>
      </c>
      <c r="P1946" s="113" t="s">
        <v>29208</v>
      </c>
      <c r="Q1946" s="113" t="s">
        <v>29209</v>
      </c>
      <c r="R1946" s="113">
        <v>15</v>
      </c>
      <c r="S1946" s="113" t="s">
        <v>13</v>
      </c>
      <c r="T1946" s="113" t="s">
        <v>29210</v>
      </c>
      <c r="U1946" s="113" t="s">
        <v>29211</v>
      </c>
      <c r="V1946" s="114">
        <v>40210</v>
      </c>
      <c r="W1946" s="114">
        <v>40179</v>
      </c>
      <c r="X1946" s="113" t="s">
        <v>29212</v>
      </c>
      <c r="Y1946" s="114">
        <v>40906</v>
      </c>
      <c r="Z1946" s="114">
        <v>40909</v>
      </c>
      <c r="AA1946" s="113">
        <v>31</v>
      </c>
      <c r="AB1946" s="113" t="s">
        <v>9</v>
      </c>
      <c r="AC1946" s="113">
        <v>34</v>
      </c>
      <c r="AD1946" s="113" t="s">
        <v>18</v>
      </c>
      <c r="AE1946" s="114">
        <v>44652</v>
      </c>
      <c r="AF1946" s="113">
        <v>12</v>
      </c>
      <c r="AG1946" s="113">
        <v>3</v>
      </c>
      <c r="AH1946" s="113" t="s">
        <v>16263</v>
      </c>
      <c r="AI1946" s="117" t="s">
        <v>16264</v>
      </c>
      <c r="AK1946" s="114">
        <v>45302</v>
      </c>
      <c r="AL1946" s="113">
        <v>40</v>
      </c>
      <c r="AM1946" s="113" t="s">
        <v>9870</v>
      </c>
      <c r="AN1946" s="113" t="s">
        <v>25590</v>
      </c>
      <c r="AO1946" s="113" t="s">
        <v>720</v>
      </c>
      <c r="AP1946" s="113">
        <v>2004</v>
      </c>
      <c r="AQ1946" s="113" t="s">
        <v>8</v>
      </c>
      <c r="AR1946" s="113" t="s">
        <v>19281</v>
      </c>
      <c r="AS1946" s="113" t="s">
        <v>14</v>
      </c>
      <c r="AT1946" s="113" t="s">
        <v>14</v>
      </c>
      <c r="AU1946" s="113" t="s">
        <v>16229</v>
      </c>
      <c r="AV1946" s="113" t="s">
        <v>14</v>
      </c>
    </row>
    <row r="1947" spans="1:49">
      <c r="A1947" s="116" t="s">
        <v>6157</v>
      </c>
      <c r="C1947" s="113" t="s">
        <v>1631</v>
      </c>
      <c r="E1947" s="113" t="s">
        <v>67</v>
      </c>
      <c r="F1947" s="113" t="s">
        <v>8</v>
      </c>
      <c r="G1947" s="114">
        <v>28267</v>
      </c>
      <c r="H1947" s="113" t="s">
        <v>16230</v>
      </c>
      <c r="I1947" s="113" t="s">
        <v>9866</v>
      </c>
      <c r="J1947" s="113" t="s">
        <v>9867</v>
      </c>
      <c r="K1947" s="113" t="s">
        <v>29315</v>
      </c>
      <c r="L1947" s="113">
        <v>82291185815</v>
      </c>
      <c r="M1947" s="113" t="s">
        <v>12906</v>
      </c>
      <c r="O1947" s="113" t="s">
        <v>12907</v>
      </c>
      <c r="P1947" s="113" t="s">
        <v>29316</v>
      </c>
      <c r="Q1947" s="113" t="s">
        <v>29317</v>
      </c>
      <c r="R1947" s="113">
        <v>15</v>
      </c>
      <c r="S1947" s="113" t="s">
        <v>13</v>
      </c>
      <c r="T1947" s="113" t="s">
        <v>29318</v>
      </c>
      <c r="U1947" s="113" t="s">
        <v>29319</v>
      </c>
      <c r="V1947" s="114">
        <v>42040</v>
      </c>
      <c r="W1947" s="114">
        <v>42036</v>
      </c>
      <c r="X1947" s="113" t="s">
        <v>29320</v>
      </c>
      <c r="Y1947" s="114">
        <v>42612</v>
      </c>
      <c r="Z1947" s="114">
        <v>42614</v>
      </c>
      <c r="AA1947" s="113">
        <v>31</v>
      </c>
      <c r="AB1947" s="113" t="s">
        <v>9</v>
      </c>
      <c r="AC1947" s="113">
        <v>33</v>
      </c>
      <c r="AD1947" s="113" t="s">
        <v>10</v>
      </c>
      <c r="AE1947" s="114">
        <v>45200</v>
      </c>
      <c r="AF1947" s="113">
        <v>19</v>
      </c>
      <c r="AG1947" s="113">
        <v>6</v>
      </c>
      <c r="AH1947" s="113" t="s">
        <v>16226</v>
      </c>
      <c r="AI1947" s="117" t="s">
        <v>10528</v>
      </c>
      <c r="AK1947" s="114">
        <v>44560</v>
      </c>
      <c r="AL1947" s="113">
        <v>40</v>
      </c>
      <c r="AM1947" s="113" t="s">
        <v>9870</v>
      </c>
      <c r="AN1947" s="113" t="s">
        <v>29321</v>
      </c>
      <c r="AO1947" s="113" t="s">
        <v>6158</v>
      </c>
      <c r="AP1947" s="113">
        <v>2002</v>
      </c>
      <c r="AQ1947" s="113" t="s">
        <v>8</v>
      </c>
      <c r="AR1947" s="113" t="s">
        <v>29322</v>
      </c>
      <c r="AS1947" s="113" t="s">
        <v>14</v>
      </c>
      <c r="AT1947" s="113" t="s">
        <v>14</v>
      </c>
      <c r="AU1947" s="113" t="s">
        <v>16229</v>
      </c>
      <c r="AV1947" s="113" t="s">
        <v>14</v>
      </c>
      <c r="AW1947" s="113" t="s">
        <v>14</v>
      </c>
    </row>
    <row r="1948" spans="1:49">
      <c r="A1948" s="116" t="s">
        <v>8447</v>
      </c>
      <c r="B1948" s="113">
        <v>570017260</v>
      </c>
      <c r="C1948" s="113" t="s">
        <v>7046</v>
      </c>
      <c r="E1948" s="113" t="s">
        <v>46612</v>
      </c>
      <c r="F1948" s="113" t="s">
        <v>6705</v>
      </c>
      <c r="G1948" s="114">
        <v>28268</v>
      </c>
      <c r="H1948" s="113" t="s">
        <v>16230</v>
      </c>
      <c r="I1948" s="113" t="s">
        <v>9866</v>
      </c>
      <c r="J1948" s="113" t="s">
        <v>9872</v>
      </c>
      <c r="K1948" s="113" t="s">
        <v>25909</v>
      </c>
      <c r="L1948" s="113">
        <v>85323237091</v>
      </c>
      <c r="M1948" s="113" t="s">
        <v>10210</v>
      </c>
      <c r="O1948" s="113" t="s">
        <v>10267</v>
      </c>
      <c r="P1948" s="113" t="s">
        <v>25910</v>
      </c>
      <c r="Q1948" s="113" t="s">
        <v>25911</v>
      </c>
      <c r="R1948" s="113">
        <v>15</v>
      </c>
      <c r="S1948" s="113" t="s">
        <v>13</v>
      </c>
      <c r="T1948" s="113" t="s">
        <v>25912</v>
      </c>
      <c r="U1948" s="113" t="s">
        <v>25913</v>
      </c>
      <c r="V1948" s="114">
        <v>38397</v>
      </c>
      <c r="W1948" s="114">
        <v>38353</v>
      </c>
      <c r="X1948" s="113" t="s">
        <v>25914</v>
      </c>
      <c r="Y1948" s="114">
        <v>38775</v>
      </c>
      <c r="Z1948" s="114">
        <v>38777</v>
      </c>
      <c r="AA1948" s="113">
        <v>22</v>
      </c>
      <c r="AB1948" s="113" t="s">
        <v>25</v>
      </c>
      <c r="AC1948" s="113">
        <v>33</v>
      </c>
      <c r="AD1948" s="113" t="s">
        <v>10</v>
      </c>
      <c r="AE1948" s="114">
        <v>44835</v>
      </c>
      <c r="AF1948" s="113">
        <v>17</v>
      </c>
      <c r="AG1948" s="113">
        <v>9</v>
      </c>
      <c r="AH1948" s="113" t="s">
        <v>16226</v>
      </c>
      <c r="AI1948" s="117" t="s">
        <v>9891</v>
      </c>
      <c r="AK1948" s="114">
        <v>44835</v>
      </c>
      <c r="AL1948" s="113">
        <v>40</v>
      </c>
      <c r="AM1948" s="113" t="s">
        <v>9870</v>
      </c>
      <c r="AN1948" s="113" t="s">
        <v>16445</v>
      </c>
      <c r="AO1948" s="113" t="s">
        <v>842</v>
      </c>
      <c r="AP1948" s="113">
        <v>2010</v>
      </c>
      <c r="AQ1948" s="113" t="s">
        <v>8</v>
      </c>
      <c r="AR1948" s="113" t="s">
        <v>25915</v>
      </c>
      <c r="AS1948" s="113" t="s">
        <v>14</v>
      </c>
      <c r="AT1948" s="113" t="s">
        <v>14</v>
      </c>
      <c r="AU1948" s="113" t="s">
        <v>16229</v>
      </c>
      <c r="AV1948" s="113" t="s">
        <v>14</v>
      </c>
      <c r="AW1948" s="113" t="s">
        <v>14</v>
      </c>
    </row>
    <row r="1949" spans="1:49">
      <c r="A1949" s="116" t="s">
        <v>8221</v>
      </c>
      <c r="B1949" s="113">
        <v>570021337</v>
      </c>
      <c r="C1949" s="113" t="s">
        <v>3713</v>
      </c>
      <c r="E1949" s="113" t="s">
        <v>30</v>
      </c>
      <c r="F1949" s="113" t="s">
        <v>8</v>
      </c>
      <c r="G1949" s="114">
        <v>28270</v>
      </c>
      <c r="H1949" s="113" t="s">
        <v>16230</v>
      </c>
      <c r="I1949" s="113" t="s">
        <v>9866</v>
      </c>
      <c r="J1949" s="113" t="s">
        <v>9872</v>
      </c>
      <c r="K1949" s="113" t="s">
        <v>28400</v>
      </c>
      <c r="L1949" s="113">
        <v>81245284986</v>
      </c>
      <c r="M1949" s="113" t="s">
        <v>13006</v>
      </c>
      <c r="O1949" s="113" t="s">
        <v>13007</v>
      </c>
      <c r="P1949" s="113" t="s">
        <v>28401</v>
      </c>
      <c r="Q1949" s="113" t="s">
        <v>28402</v>
      </c>
      <c r="R1949" s="113">
        <v>15</v>
      </c>
      <c r="S1949" s="113" t="s">
        <v>13</v>
      </c>
      <c r="T1949" s="113" t="s">
        <v>28403</v>
      </c>
      <c r="U1949" s="113" t="s">
        <v>28404</v>
      </c>
      <c r="V1949" s="114">
        <v>39038</v>
      </c>
      <c r="W1949" s="114">
        <v>38808</v>
      </c>
      <c r="X1949" s="113" t="s">
        <v>28405</v>
      </c>
      <c r="Y1949" s="114">
        <v>39353</v>
      </c>
      <c r="Z1949" s="114">
        <v>39356</v>
      </c>
      <c r="AA1949" s="113">
        <v>31</v>
      </c>
      <c r="AB1949" s="113" t="s">
        <v>9</v>
      </c>
      <c r="AC1949" s="113">
        <v>34</v>
      </c>
      <c r="AD1949" s="113" t="s">
        <v>18</v>
      </c>
      <c r="AE1949" s="114">
        <v>43556</v>
      </c>
      <c r="AF1949" s="113">
        <v>16</v>
      </c>
      <c r="AG1949" s="113">
        <v>6</v>
      </c>
      <c r="AH1949" s="113" t="s">
        <v>16226</v>
      </c>
      <c r="AI1949" s="117" t="s">
        <v>11631</v>
      </c>
      <c r="AK1949" s="114">
        <v>44670</v>
      </c>
      <c r="AL1949" s="113">
        <v>40</v>
      </c>
      <c r="AM1949" s="113" t="s">
        <v>9870</v>
      </c>
      <c r="AN1949" s="113" t="s">
        <v>20402</v>
      </c>
      <c r="AO1949" s="113" t="s">
        <v>1081</v>
      </c>
      <c r="AP1949" s="113">
        <v>2005</v>
      </c>
      <c r="AQ1949" s="113" t="s">
        <v>8</v>
      </c>
      <c r="AR1949" s="113" t="s">
        <v>28406</v>
      </c>
      <c r="AS1949" s="113" t="s">
        <v>14</v>
      </c>
      <c r="AT1949" s="113" t="s">
        <v>14</v>
      </c>
      <c r="AU1949" s="113" t="s">
        <v>16229</v>
      </c>
      <c r="AV1949" s="113" t="s">
        <v>14</v>
      </c>
      <c r="AW1949" s="113" t="s">
        <v>14</v>
      </c>
    </row>
    <row r="1950" spans="1:49">
      <c r="A1950" s="116" t="s">
        <v>3827</v>
      </c>
      <c r="B1950" s="113">
        <v>570015680</v>
      </c>
      <c r="C1950" s="113" t="s">
        <v>3828</v>
      </c>
      <c r="F1950" s="113" t="s">
        <v>8</v>
      </c>
      <c r="G1950" s="114">
        <v>28277</v>
      </c>
      <c r="H1950" s="113" t="s">
        <v>16218</v>
      </c>
      <c r="I1950" s="113" t="s">
        <v>9866</v>
      </c>
      <c r="J1950" s="113" t="s">
        <v>9867</v>
      </c>
      <c r="K1950" s="113" t="s">
        <v>20442</v>
      </c>
      <c r="L1950" s="113">
        <v>81242078886</v>
      </c>
      <c r="M1950" s="113" t="s">
        <v>11419</v>
      </c>
      <c r="O1950" s="113" t="s">
        <v>11420</v>
      </c>
      <c r="P1950" s="113" t="s">
        <v>20443</v>
      </c>
      <c r="Q1950" s="113" t="s">
        <v>20444</v>
      </c>
      <c r="R1950" s="113">
        <v>15</v>
      </c>
      <c r="S1950" s="113" t="s">
        <v>13</v>
      </c>
      <c r="T1950" s="113" t="s">
        <v>20445</v>
      </c>
      <c r="U1950" s="113" t="s">
        <v>20446</v>
      </c>
      <c r="V1950" s="114">
        <v>37998</v>
      </c>
      <c r="W1950" s="114">
        <v>37956</v>
      </c>
      <c r="X1950" s="113" t="s">
        <v>20447</v>
      </c>
      <c r="Y1950" s="114">
        <v>38408</v>
      </c>
      <c r="Z1950" s="114">
        <v>38412</v>
      </c>
      <c r="AA1950" s="113">
        <v>13</v>
      </c>
      <c r="AB1950" s="113" t="s">
        <v>357</v>
      </c>
      <c r="AC1950" s="113">
        <v>31</v>
      </c>
      <c r="AD1950" s="113" t="s">
        <v>9</v>
      </c>
      <c r="AE1950" s="114">
        <v>44652</v>
      </c>
      <c r="AF1950" s="113">
        <v>11</v>
      </c>
      <c r="AG1950" s="113">
        <v>4</v>
      </c>
      <c r="AH1950" s="113" t="s">
        <v>16263</v>
      </c>
      <c r="AI1950" s="117" t="s">
        <v>20448</v>
      </c>
      <c r="AK1950" s="114">
        <v>45302</v>
      </c>
      <c r="AL1950" s="113">
        <v>15</v>
      </c>
      <c r="AM1950" s="113" t="s">
        <v>9885</v>
      </c>
      <c r="AN1950" s="113" t="s">
        <v>20449</v>
      </c>
      <c r="AO1950" s="113" t="s">
        <v>607</v>
      </c>
      <c r="AP1950" s="113">
        <v>1996</v>
      </c>
      <c r="AQ1950" s="113" t="s">
        <v>8</v>
      </c>
      <c r="AR1950" s="113" t="s">
        <v>17483</v>
      </c>
      <c r="AS1950" s="113" t="s">
        <v>14</v>
      </c>
      <c r="AT1950" s="113" t="s">
        <v>14</v>
      </c>
      <c r="AU1950" s="113" t="s">
        <v>16229</v>
      </c>
      <c r="AV1950" s="113" t="s">
        <v>14</v>
      </c>
    </row>
    <row r="1951" spans="1:49">
      <c r="A1951" s="116" t="s">
        <v>7934</v>
      </c>
      <c r="B1951" s="113">
        <v>570017211</v>
      </c>
      <c r="C1951" s="113" t="s">
        <v>345</v>
      </c>
      <c r="E1951" s="113" t="s">
        <v>41</v>
      </c>
      <c r="F1951" s="113" t="s">
        <v>37</v>
      </c>
      <c r="G1951" s="114">
        <v>28277</v>
      </c>
      <c r="H1951" s="113" t="s">
        <v>16230</v>
      </c>
      <c r="I1951" s="113" t="s">
        <v>9866</v>
      </c>
      <c r="J1951" s="113" t="s">
        <v>9872</v>
      </c>
      <c r="K1951" s="113" t="s">
        <v>26732</v>
      </c>
      <c r="L1951" s="113">
        <v>82197003977</v>
      </c>
      <c r="M1951" s="113" t="s">
        <v>26733</v>
      </c>
      <c r="O1951" s="113" t="s">
        <v>26734</v>
      </c>
      <c r="P1951" s="113" t="s">
        <v>26735</v>
      </c>
      <c r="Q1951" s="113" t="s">
        <v>26736</v>
      </c>
      <c r="R1951" s="113">
        <v>15</v>
      </c>
      <c r="S1951" s="113" t="s">
        <v>13</v>
      </c>
      <c r="T1951" s="113" t="s">
        <v>26737</v>
      </c>
      <c r="U1951" s="113" t="s">
        <v>26738</v>
      </c>
      <c r="V1951" s="114">
        <v>39038</v>
      </c>
      <c r="W1951" s="114">
        <v>38353</v>
      </c>
      <c r="X1951" s="113" t="s">
        <v>26739</v>
      </c>
      <c r="Y1951" s="114">
        <v>39353</v>
      </c>
      <c r="Z1951" s="114">
        <v>38777</v>
      </c>
      <c r="AA1951" s="113">
        <v>22</v>
      </c>
      <c r="AB1951" s="113" t="s">
        <v>25</v>
      </c>
      <c r="AC1951" s="113">
        <v>31</v>
      </c>
      <c r="AD1951" s="113" t="s">
        <v>9</v>
      </c>
      <c r="AE1951" s="114">
        <v>44470</v>
      </c>
      <c r="AF1951" s="113">
        <v>14</v>
      </c>
      <c r="AG1951" s="113">
        <v>9</v>
      </c>
      <c r="AH1951" s="113" t="s">
        <v>16226</v>
      </c>
      <c r="AI1951" s="117" t="s">
        <v>9875</v>
      </c>
      <c r="AK1951" s="114">
        <v>44470</v>
      </c>
      <c r="AL1951" s="113">
        <v>40</v>
      </c>
      <c r="AM1951" s="113" t="s">
        <v>9870</v>
      </c>
      <c r="AN1951" s="113" t="s">
        <v>16372</v>
      </c>
      <c r="AO1951" s="113" t="s">
        <v>326</v>
      </c>
      <c r="AP1951" s="113">
        <v>2020</v>
      </c>
      <c r="AQ1951" s="113" t="s">
        <v>9871</v>
      </c>
      <c r="AR1951" s="113" t="s">
        <v>23495</v>
      </c>
      <c r="AS1951" s="113" t="s">
        <v>14</v>
      </c>
      <c r="AT1951" s="113" t="s">
        <v>14</v>
      </c>
      <c r="AU1951" s="113" t="s">
        <v>16229</v>
      </c>
      <c r="AV1951" s="113" t="s">
        <v>14</v>
      </c>
      <c r="AW1951" s="113" t="s">
        <v>14</v>
      </c>
    </row>
    <row r="1952" spans="1:49">
      <c r="A1952" s="116" t="s">
        <v>363</v>
      </c>
      <c r="B1952" s="113">
        <v>570028842</v>
      </c>
      <c r="C1952" s="113" t="s">
        <v>364</v>
      </c>
      <c r="E1952" s="113" t="s">
        <v>110</v>
      </c>
      <c r="F1952" s="113" t="s">
        <v>8</v>
      </c>
      <c r="G1952" s="114">
        <v>28279</v>
      </c>
      <c r="H1952" s="113" t="s">
        <v>16230</v>
      </c>
      <c r="I1952" s="113" t="s">
        <v>9866</v>
      </c>
      <c r="J1952" s="113" t="s">
        <v>9872</v>
      </c>
      <c r="K1952" s="113" t="s">
        <v>34380</v>
      </c>
      <c r="L1952" s="113">
        <v>82335374376</v>
      </c>
      <c r="M1952" s="113" t="s">
        <v>11801</v>
      </c>
      <c r="O1952" s="113" t="s">
        <v>10274</v>
      </c>
      <c r="P1952" s="113" t="s">
        <v>34381</v>
      </c>
      <c r="Q1952" s="113" t="s">
        <v>34382</v>
      </c>
      <c r="R1952" s="113">
        <v>15</v>
      </c>
      <c r="S1952" s="113" t="s">
        <v>13</v>
      </c>
      <c r="T1952" s="113" t="s">
        <v>34383</v>
      </c>
      <c r="U1952" s="113" t="s">
        <v>34384</v>
      </c>
      <c r="V1952" s="114">
        <v>39387</v>
      </c>
      <c r="W1952" s="114">
        <v>39083</v>
      </c>
      <c r="X1952" s="113" t="s">
        <v>34385</v>
      </c>
      <c r="Y1952" s="114">
        <v>39720</v>
      </c>
      <c r="Z1952" s="114">
        <v>39722</v>
      </c>
      <c r="AA1952" s="113">
        <v>21</v>
      </c>
      <c r="AB1952" s="113" t="s">
        <v>24</v>
      </c>
      <c r="AC1952" s="113">
        <v>34</v>
      </c>
      <c r="AD1952" s="113" t="s">
        <v>18</v>
      </c>
      <c r="AE1952" s="114">
        <v>45566</v>
      </c>
      <c r="AF1952" s="113">
        <v>14</v>
      </c>
      <c r="AG1952" s="113">
        <v>9</v>
      </c>
      <c r="AH1952" s="113" t="s">
        <v>9913</v>
      </c>
      <c r="AI1952" s="117" t="s">
        <v>175</v>
      </c>
      <c r="AJ1952" s="113" t="s">
        <v>45509</v>
      </c>
      <c r="AK1952" s="114">
        <v>44551</v>
      </c>
      <c r="AL1952" s="113">
        <v>40</v>
      </c>
      <c r="AM1952" s="113" t="s">
        <v>9870</v>
      </c>
      <c r="AN1952" s="113" t="s">
        <v>16282</v>
      </c>
      <c r="AO1952" s="113" t="s">
        <v>113</v>
      </c>
      <c r="AP1952" s="113">
        <v>2010</v>
      </c>
      <c r="AQ1952" s="113" t="s">
        <v>8</v>
      </c>
      <c r="AR1952" s="113" t="s">
        <v>22905</v>
      </c>
      <c r="AS1952" s="113" t="s">
        <v>14</v>
      </c>
      <c r="AT1952" s="113" t="s">
        <v>14</v>
      </c>
      <c r="AU1952" s="113" t="s">
        <v>16229</v>
      </c>
      <c r="AV1952" s="113" t="s">
        <v>14</v>
      </c>
    </row>
    <row r="1953" spans="1:49">
      <c r="A1953" s="116" t="s">
        <v>1349</v>
      </c>
      <c r="B1953" s="113">
        <v>570015703</v>
      </c>
      <c r="C1953" s="113" t="s">
        <v>1350</v>
      </c>
      <c r="E1953" s="113" t="s">
        <v>34</v>
      </c>
      <c r="F1953" s="113" t="s">
        <v>8</v>
      </c>
      <c r="G1953" s="114">
        <v>28280</v>
      </c>
      <c r="H1953" s="113" t="s">
        <v>16218</v>
      </c>
      <c r="I1953" s="113" t="s">
        <v>9866</v>
      </c>
      <c r="J1953" s="113" t="s">
        <v>9872</v>
      </c>
      <c r="K1953" s="113" t="s">
        <v>27679</v>
      </c>
      <c r="L1953" s="113">
        <v>82199390328</v>
      </c>
      <c r="M1953" s="113" t="s">
        <v>11279</v>
      </c>
      <c r="O1953" s="113" t="s">
        <v>11280</v>
      </c>
      <c r="P1953" s="113" t="s">
        <v>27680</v>
      </c>
      <c r="Q1953" s="113" t="s">
        <v>27681</v>
      </c>
      <c r="R1953" s="113">
        <v>15</v>
      </c>
      <c r="S1953" s="113" t="s">
        <v>13</v>
      </c>
      <c r="T1953" s="113" t="s">
        <v>27682</v>
      </c>
      <c r="U1953" s="113" t="s">
        <v>27683</v>
      </c>
      <c r="V1953" s="114">
        <v>37998</v>
      </c>
      <c r="W1953" s="114">
        <v>37956</v>
      </c>
      <c r="X1953" s="113" t="s">
        <v>27684</v>
      </c>
      <c r="Y1953" s="114">
        <v>38408</v>
      </c>
      <c r="Z1953" s="114">
        <v>38412</v>
      </c>
      <c r="AA1953" s="113">
        <v>31</v>
      </c>
      <c r="AB1953" s="113" t="s">
        <v>9</v>
      </c>
      <c r="AC1953" s="113">
        <v>34</v>
      </c>
      <c r="AD1953" s="113" t="s">
        <v>18</v>
      </c>
      <c r="AE1953" s="114">
        <v>42095</v>
      </c>
      <c r="AF1953" s="113">
        <v>11</v>
      </c>
      <c r="AG1953" s="113">
        <v>4</v>
      </c>
      <c r="AH1953" s="113" t="s">
        <v>9913</v>
      </c>
      <c r="AI1953" s="117" t="s">
        <v>175</v>
      </c>
      <c r="AJ1953" s="113" t="s">
        <v>45509</v>
      </c>
      <c r="AK1953" s="114">
        <v>44670</v>
      </c>
      <c r="AL1953" s="113">
        <v>40</v>
      </c>
      <c r="AM1953" s="113" t="s">
        <v>9870</v>
      </c>
      <c r="AN1953" s="113" t="s">
        <v>27685</v>
      </c>
      <c r="AO1953" s="113" t="s">
        <v>1352</v>
      </c>
      <c r="AP1953" s="113">
        <v>2003</v>
      </c>
      <c r="AQ1953" s="113" t="s">
        <v>8</v>
      </c>
      <c r="AR1953" s="113" t="s">
        <v>24367</v>
      </c>
      <c r="AS1953" s="113" t="s">
        <v>14</v>
      </c>
      <c r="AT1953" s="113" t="s">
        <v>14</v>
      </c>
      <c r="AU1953" s="113" t="s">
        <v>16229</v>
      </c>
      <c r="AV1953" s="113" t="s">
        <v>14</v>
      </c>
      <c r="AW1953" s="113" t="s">
        <v>14</v>
      </c>
    </row>
    <row r="1954" spans="1:49">
      <c r="A1954" s="116" t="s">
        <v>2682</v>
      </c>
      <c r="B1954" s="113">
        <v>570021367</v>
      </c>
      <c r="C1954" s="113" t="s">
        <v>2683</v>
      </c>
      <c r="E1954" s="113" t="s">
        <v>223</v>
      </c>
      <c r="F1954" s="113" t="s">
        <v>8</v>
      </c>
      <c r="G1954" s="114">
        <v>28281</v>
      </c>
      <c r="H1954" s="113" t="s">
        <v>16230</v>
      </c>
      <c r="I1954" s="113" t="s">
        <v>10007</v>
      </c>
      <c r="J1954" s="113" t="s">
        <v>9872</v>
      </c>
      <c r="K1954" s="113" t="s">
        <v>23970</v>
      </c>
      <c r="M1954" s="113" t="s">
        <v>23971</v>
      </c>
      <c r="O1954" s="113" t="s">
        <v>13453</v>
      </c>
      <c r="P1954" s="113" t="s">
        <v>23972</v>
      </c>
      <c r="Q1954" s="113" t="s">
        <v>23973</v>
      </c>
      <c r="R1954" s="113">
        <v>15</v>
      </c>
      <c r="S1954" s="113" t="s">
        <v>13</v>
      </c>
      <c r="T1954" s="113" t="s">
        <v>23974</v>
      </c>
      <c r="U1954" s="113" t="s">
        <v>23975</v>
      </c>
      <c r="V1954" s="114">
        <v>38808</v>
      </c>
      <c r="W1954" s="114">
        <v>38808</v>
      </c>
      <c r="X1954" s="113" t="s">
        <v>23976</v>
      </c>
      <c r="Y1954" s="114">
        <v>39353</v>
      </c>
      <c r="Z1954" s="114">
        <v>39356</v>
      </c>
      <c r="AA1954" s="113">
        <v>21</v>
      </c>
      <c r="AB1954" s="113" t="s">
        <v>24</v>
      </c>
      <c r="AC1954" s="113">
        <v>33</v>
      </c>
      <c r="AD1954" s="113" t="s">
        <v>10</v>
      </c>
      <c r="AE1954" s="114">
        <v>44835</v>
      </c>
      <c r="AF1954" s="113">
        <v>20</v>
      </c>
      <c r="AG1954" s="113">
        <v>9</v>
      </c>
      <c r="AH1954" s="113" t="s">
        <v>16226</v>
      </c>
      <c r="AI1954" s="117" t="s">
        <v>2025</v>
      </c>
      <c r="AK1954" s="114">
        <v>44835</v>
      </c>
      <c r="AL1954" s="113">
        <v>30</v>
      </c>
      <c r="AM1954" s="113" t="s">
        <v>9882</v>
      </c>
      <c r="AN1954" s="113" t="s">
        <v>16364</v>
      </c>
      <c r="AO1954" s="113" t="s">
        <v>100</v>
      </c>
      <c r="AP1954" s="113">
        <v>2013</v>
      </c>
      <c r="AQ1954" s="113" t="s">
        <v>5236</v>
      </c>
      <c r="AR1954" s="113" t="s">
        <v>16391</v>
      </c>
      <c r="AS1954" s="113" t="s">
        <v>14</v>
      </c>
      <c r="AT1954" s="113" t="s">
        <v>14</v>
      </c>
      <c r="AU1954" s="113" t="s">
        <v>16229</v>
      </c>
      <c r="AV1954" s="113" t="s">
        <v>14</v>
      </c>
      <c r="AW1954" s="113" t="s">
        <v>14</v>
      </c>
    </row>
    <row r="1955" spans="1:49">
      <c r="A1955" s="116" t="s">
        <v>2442</v>
      </c>
      <c r="B1955" s="113">
        <v>570027739</v>
      </c>
      <c r="C1955" s="113" t="s">
        <v>2443</v>
      </c>
      <c r="E1955" s="113" t="s">
        <v>34</v>
      </c>
      <c r="F1955" s="113" t="s">
        <v>8</v>
      </c>
      <c r="G1955" s="114">
        <v>28282</v>
      </c>
      <c r="H1955" s="113" t="s">
        <v>16218</v>
      </c>
      <c r="I1955" s="113" t="s">
        <v>9866</v>
      </c>
      <c r="J1955" s="113" t="s">
        <v>9872</v>
      </c>
      <c r="K1955" s="113" t="s">
        <v>18633</v>
      </c>
      <c r="L1955" s="113">
        <v>82188294677</v>
      </c>
      <c r="M1955" s="113" t="s">
        <v>11200</v>
      </c>
      <c r="O1955" s="113" t="s">
        <v>11201</v>
      </c>
      <c r="P1955" s="113" t="s">
        <v>18634</v>
      </c>
      <c r="Q1955" s="113" t="s">
        <v>18635</v>
      </c>
      <c r="R1955" s="113">
        <v>15</v>
      </c>
      <c r="S1955" s="113" t="s">
        <v>13</v>
      </c>
      <c r="T1955" s="113" t="s">
        <v>18636</v>
      </c>
      <c r="U1955" s="113" t="s">
        <v>18637</v>
      </c>
      <c r="V1955" s="114">
        <v>39387</v>
      </c>
      <c r="W1955" s="114">
        <v>39083</v>
      </c>
      <c r="X1955" s="113" t="s">
        <v>18638</v>
      </c>
      <c r="Y1955" s="114">
        <v>39720</v>
      </c>
      <c r="Z1955" s="114">
        <v>39722</v>
      </c>
      <c r="AA1955" s="113">
        <v>21</v>
      </c>
      <c r="AB1955" s="113" t="s">
        <v>24</v>
      </c>
      <c r="AC1955" s="113">
        <v>34</v>
      </c>
      <c r="AD1955" s="113" t="s">
        <v>18</v>
      </c>
      <c r="AE1955" s="114">
        <v>45200</v>
      </c>
      <c r="AF1955" s="113">
        <v>15</v>
      </c>
      <c r="AG1955" s="113">
        <v>9</v>
      </c>
      <c r="AH1955" s="113" t="s">
        <v>16226</v>
      </c>
      <c r="AI1955" s="117" t="s">
        <v>11202</v>
      </c>
      <c r="AK1955" s="114">
        <v>44287</v>
      </c>
      <c r="AL1955" s="113">
        <v>40</v>
      </c>
      <c r="AM1955" s="113" t="s">
        <v>9870</v>
      </c>
      <c r="AN1955" s="113" t="s">
        <v>16334</v>
      </c>
      <c r="AO1955" s="113" t="s">
        <v>383</v>
      </c>
      <c r="AP1955" s="113">
        <v>2012</v>
      </c>
      <c r="AQ1955" s="113" t="s">
        <v>8</v>
      </c>
      <c r="AR1955" s="113" t="s">
        <v>16335</v>
      </c>
      <c r="AS1955" s="113" t="s">
        <v>14</v>
      </c>
      <c r="AT1955" s="113" t="s">
        <v>14</v>
      </c>
      <c r="AU1955" s="113" t="s">
        <v>16229</v>
      </c>
      <c r="AV1955" s="113" t="s">
        <v>14</v>
      </c>
      <c r="AW1955" s="113" t="s">
        <v>14</v>
      </c>
    </row>
    <row r="1956" spans="1:49">
      <c r="A1956" s="116" t="s">
        <v>922</v>
      </c>
      <c r="B1956" s="113">
        <v>570028869</v>
      </c>
      <c r="C1956" s="113" t="s">
        <v>923</v>
      </c>
      <c r="E1956" s="113" t="s">
        <v>17</v>
      </c>
      <c r="F1956" s="113" t="s">
        <v>8</v>
      </c>
      <c r="G1956" s="114">
        <v>28285</v>
      </c>
      <c r="H1956" s="113" t="s">
        <v>16218</v>
      </c>
      <c r="I1956" s="113" t="s">
        <v>9866</v>
      </c>
      <c r="J1956" s="113" t="s">
        <v>9872</v>
      </c>
      <c r="K1956" s="113" t="s">
        <v>39717</v>
      </c>
      <c r="L1956" s="113">
        <v>81340899458</v>
      </c>
      <c r="M1956" s="113" t="s">
        <v>39718</v>
      </c>
      <c r="O1956" s="113" t="s">
        <v>13566</v>
      </c>
      <c r="P1956" s="113" t="s">
        <v>39719</v>
      </c>
      <c r="Q1956" s="113" t="s">
        <v>39720</v>
      </c>
      <c r="R1956" s="113">
        <v>15</v>
      </c>
      <c r="S1956" s="113" t="s">
        <v>13</v>
      </c>
      <c r="T1956" s="113" t="s">
        <v>39721</v>
      </c>
      <c r="U1956" s="113" t="s">
        <v>39722</v>
      </c>
      <c r="V1956" s="114">
        <v>39387</v>
      </c>
      <c r="W1956" s="114">
        <v>39083</v>
      </c>
      <c r="X1956" s="113" t="s">
        <v>39723</v>
      </c>
      <c r="Y1956" s="114">
        <v>39720</v>
      </c>
      <c r="Z1956" s="114">
        <v>39722</v>
      </c>
      <c r="AA1956" s="113">
        <v>21</v>
      </c>
      <c r="AB1956" s="113" t="s">
        <v>24</v>
      </c>
      <c r="AC1956" s="113">
        <v>34</v>
      </c>
      <c r="AD1956" s="113" t="s">
        <v>18</v>
      </c>
      <c r="AE1956" s="114">
        <v>43922</v>
      </c>
      <c r="AF1956" s="113">
        <v>14</v>
      </c>
      <c r="AG1956" s="113">
        <v>3</v>
      </c>
      <c r="AH1956" s="113" t="s">
        <v>16226</v>
      </c>
      <c r="AI1956" s="117" t="s">
        <v>31580</v>
      </c>
      <c r="AK1956" s="114">
        <v>44925</v>
      </c>
      <c r="AL1956" s="113">
        <v>40</v>
      </c>
      <c r="AM1956" s="113" t="s">
        <v>9870</v>
      </c>
      <c r="AN1956" s="113" t="s">
        <v>25590</v>
      </c>
      <c r="AO1956" s="113" t="s">
        <v>720</v>
      </c>
      <c r="AP1956" s="113">
        <v>2006</v>
      </c>
      <c r="AQ1956" s="113" t="s">
        <v>8</v>
      </c>
      <c r="AR1956" s="113" t="s">
        <v>19864</v>
      </c>
      <c r="AS1956" s="113" t="s">
        <v>14</v>
      </c>
      <c r="AT1956" s="113" t="s">
        <v>14</v>
      </c>
      <c r="AU1956" s="113" t="s">
        <v>16229</v>
      </c>
      <c r="AV1956" s="113" t="s">
        <v>14</v>
      </c>
      <c r="AW1956" s="113" t="s">
        <v>14</v>
      </c>
    </row>
    <row r="1957" spans="1:49">
      <c r="A1957" s="116" t="s">
        <v>1910</v>
      </c>
      <c r="B1957" s="113">
        <v>570017351</v>
      </c>
      <c r="C1957" s="113" t="s">
        <v>1911</v>
      </c>
      <c r="E1957" s="113" t="s">
        <v>223</v>
      </c>
      <c r="F1957" s="113" t="s">
        <v>8</v>
      </c>
      <c r="G1957" s="114">
        <v>28287</v>
      </c>
      <c r="H1957" s="113" t="s">
        <v>16230</v>
      </c>
      <c r="I1957" s="113" t="s">
        <v>9866</v>
      </c>
      <c r="J1957" s="113" t="s">
        <v>9872</v>
      </c>
      <c r="K1957" s="113" t="s">
        <v>23941</v>
      </c>
      <c r="L1957" s="113">
        <v>85241322788</v>
      </c>
      <c r="M1957" s="113" t="s">
        <v>23942</v>
      </c>
      <c r="O1957" s="113" t="s">
        <v>13461</v>
      </c>
      <c r="P1957" s="113" t="s">
        <v>23943</v>
      </c>
      <c r="Q1957" s="113" t="s">
        <v>23944</v>
      </c>
      <c r="R1957" s="113">
        <v>15</v>
      </c>
      <c r="S1957" s="113" t="s">
        <v>13</v>
      </c>
      <c r="T1957" s="113" t="s">
        <v>23945</v>
      </c>
      <c r="U1957" s="113" t="s">
        <v>23946</v>
      </c>
      <c r="V1957" s="114">
        <v>38397</v>
      </c>
      <c r="W1957" s="114">
        <v>38353</v>
      </c>
      <c r="X1957" s="113" t="s">
        <v>23947</v>
      </c>
      <c r="Y1957" s="114">
        <v>38775</v>
      </c>
      <c r="Z1957" s="114">
        <v>38777</v>
      </c>
      <c r="AA1957" s="113">
        <v>21</v>
      </c>
      <c r="AB1957" s="113" t="s">
        <v>24</v>
      </c>
      <c r="AC1957" s="113">
        <v>33</v>
      </c>
      <c r="AD1957" s="113" t="s">
        <v>10</v>
      </c>
      <c r="AE1957" s="114">
        <v>44470</v>
      </c>
      <c r="AF1957" s="113">
        <v>11</v>
      </c>
      <c r="AG1957" s="113">
        <v>9</v>
      </c>
      <c r="AH1957" s="113" t="s">
        <v>16226</v>
      </c>
      <c r="AI1957" s="117" t="s">
        <v>2025</v>
      </c>
      <c r="AK1957" s="114">
        <v>44470</v>
      </c>
      <c r="AL1957" s="113">
        <v>30</v>
      </c>
      <c r="AM1957" s="113" t="s">
        <v>9882</v>
      </c>
      <c r="AN1957" s="113" t="s">
        <v>16364</v>
      </c>
      <c r="AO1957" s="113" t="s">
        <v>100</v>
      </c>
      <c r="AP1957" s="113">
        <v>2013</v>
      </c>
      <c r="AQ1957" s="113" t="s">
        <v>5236</v>
      </c>
      <c r="AR1957" s="113" t="s">
        <v>16391</v>
      </c>
      <c r="AS1957" s="113" t="s">
        <v>14</v>
      </c>
      <c r="AT1957" s="113" t="s">
        <v>14</v>
      </c>
      <c r="AU1957" s="113" t="s">
        <v>16229</v>
      </c>
      <c r="AV1957" s="113" t="s">
        <v>14</v>
      </c>
      <c r="AW1957" s="113" t="s">
        <v>14</v>
      </c>
    </row>
    <row r="1958" spans="1:49">
      <c r="A1958" s="116" t="s">
        <v>5610</v>
      </c>
      <c r="B1958" s="113">
        <v>570027843</v>
      </c>
      <c r="C1958" s="113" t="s">
        <v>5611</v>
      </c>
      <c r="E1958" s="113" t="s">
        <v>34</v>
      </c>
      <c r="F1958" s="113" t="s">
        <v>8</v>
      </c>
      <c r="G1958" s="114">
        <v>28288</v>
      </c>
      <c r="H1958" s="113" t="s">
        <v>16218</v>
      </c>
      <c r="I1958" s="113" t="s">
        <v>9866</v>
      </c>
      <c r="J1958" s="113" t="s">
        <v>9867</v>
      </c>
      <c r="K1958" s="113" t="s">
        <v>28566</v>
      </c>
      <c r="L1958" s="113">
        <v>85314031432</v>
      </c>
      <c r="M1958" s="113" t="s">
        <v>11653</v>
      </c>
      <c r="O1958" s="113" t="s">
        <v>28567</v>
      </c>
      <c r="P1958" s="113" t="s">
        <v>28568</v>
      </c>
      <c r="Q1958" s="113" t="s">
        <v>28569</v>
      </c>
      <c r="R1958" s="113">
        <v>15</v>
      </c>
      <c r="S1958" s="113" t="s">
        <v>13</v>
      </c>
      <c r="T1958" s="113" t="s">
        <v>28570</v>
      </c>
      <c r="U1958" s="113" t="s">
        <v>28571</v>
      </c>
      <c r="V1958" s="114">
        <v>39387</v>
      </c>
      <c r="W1958" s="114">
        <v>39083</v>
      </c>
      <c r="X1958" s="113" t="s">
        <v>28572</v>
      </c>
      <c r="Y1958" s="114">
        <v>39720</v>
      </c>
      <c r="Z1958" s="114">
        <v>39722</v>
      </c>
      <c r="AA1958" s="113">
        <v>31</v>
      </c>
      <c r="AB1958" s="113" t="s">
        <v>9</v>
      </c>
      <c r="AC1958" s="113">
        <v>41</v>
      </c>
      <c r="AD1958" s="113" t="s">
        <v>52</v>
      </c>
      <c r="AE1958" s="114">
        <v>44652</v>
      </c>
      <c r="AF1958" s="113">
        <v>17</v>
      </c>
      <c r="AG1958" s="113">
        <v>3</v>
      </c>
      <c r="AH1958" s="113" t="s">
        <v>9913</v>
      </c>
      <c r="AI1958" s="117" t="s">
        <v>3613</v>
      </c>
      <c r="AJ1958" s="113" t="s">
        <v>45514</v>
      </c>
      <c r="AK1958" s="114">
        <v>44558</v>
      </c>
      <c r="AL1958" s="113">
        <v>40</v>
      </c>
      <c r="AM1958" s="113" t="s">
        <v>9870</v>
      </c>
      <c r="AN1958" s="113" t="s">
        <v>16399</v>
      </c>
      <c r="AO1958" s="113" t="s">
        <v>169</v>
      </c>
      <c r="AP1958" s="113">
        <v>2004</v>
      </c>
      <c r="AQ1958" s="113" t="s">
        <v>8</v>
      </c>
      <c r="AR1958" s="113" t="s">
        <v>16867</v>
      </c>
      <c r="AS1958" s="113" t="s">
        <v>14</v>
      </c>
      <c r="AT1958" s="113" t="s">
        <v>14</v>
      </c>
      <c r="AU1958" s="113" t="s">
        <v>16229</v>
      </c>
      <c r="AV1958" s="113" t="s">
        <v>14</v>
      </c>
      <c r="AW1958" s="113" t="s">
        <v>14</v>
      </c>
    </row>
    <row r="1959" spans="1:49">
      <c r="A1959" s="116" t="s">
        <v>5583</v>
      </c>
      <c r="B1959" s="113">
        <v>570027778</v>
      </c>
      <c r="C1959" s="113" t="s">
        <v>5584</v>
      </c>
      <c r="E1959" s="113" t="s">
        <v>520</v>
      </c>
      <c r="F1959" s="113" t="s">
        <v>8</v>
      </c>
      <c r="G1959" s="114">
        <v>28288</v>
      </c>
      <c r="H1959" s="113" t="s">
        <v>16218</v>
      </c>
      <c r="I1959" s="113" t="s">
        <v>9866</v>
      </c>
      <c r="J1959" s="113" t="s">
        <v>9867</v>
      </c>
      <c r="K1959" s="113" t="s">
        <v>36189</v>
      </c>
      <c r="L1959" s="113">
        <v>85241153895</v>
      </c>
      <c r="M1959" s="113" t="s">
        <v>36190</v>
      </c>
      <c r="O1959" s="113" t="s">
        <v>12965</v>
      </c>
      <c r="P1959" s="113" t="s">
        <v>36191</v>
      </c>
      <c r="Q1959" s="113" t="s">
        <v>36192</v>
      </c>
      <c r="R1959" s="113">
        <v>15</v>
      </c>
      <c r="S1959" s="113" t="s">
        <v>13</v>
      </c>
      <c r="T1959" s="113" t="s">
        <v>36193</v>
      </c>
      <c r="U1959" s="113" t="s">
        <v>36194</v>
      </c>
      <c r="V1959" s="114">
        <v>39387</v>
      </c>
      <c r="W1959" s="114">
        <v>39083</v>
      </c>
      <c r="X1959" s="113" t="s">
        <v>36195</v>
      </c>
      <c r="Y1959" s="114">
        <v>39720</v>
      </c>
      <c r="Z1959" s="114">
        <v>39722</v>
      </c>
      <c r="AA1959" s="113">
        <v>21</v>
      </c>
      <c r="AB1959" s="113" t="s">
        <v>24</v>
      </c>
      <c r="AC1959" s="113">
        <v>33</v>
      </c>
      <c r="AD1959" s="113" t="s">
        <v>10</v>
      </c>
      <c r="AE1959" s="114">
        <v>43191</v>
      </c>
      <c r="AF1959" s="113">
        <v>12</v>
      </c>
      <c r="AG1959" s="113">
        <v>3</v>
      </c>
      <c r="AH1959" s="113" t="s">
        <v>16263</v>
      </c>
      <c r="AI1959" s="117" t="s">
        <v>5585</v>
      </c>
      <c r="AK1959" s="114">
        <v>44925</v>
      </c>
      <c r="AL1959" s="113">
        <v>40</v>
      </c>
      <c r="AM1959" s="113" t="s">
        <v>9870</v>
      </c>
      <c r="AN1959" s="113" t="s">
        <v>36196</v>
      </c>
      <c r="AO1959" s="113" t="s">
        <v>5586</v>
      </c>
      <c r="AP1959" s="113">
        <v>2008</v>
      </c>
      <c r="AQ1959" s="113" t="s">
        <v>8</v>
      </c>
      <c r="AR1959" s="113" t="s">
        <v>20936</v>
      </c>
      <c r="AS1959" s="113" t="s">
        <v>14</v>
      </c>
      <c r="AT1959" s="113" t="s">
        <v>14</v>
      </c>
      <c r="AU1959" s="113" t="s">
        <v>16229</v>
      </c>
      <c r="AV1959" s="113" t="s">
        <v>14</v>
      </c>
    </row>
    <row r="1960" spans="1:49">
      <c r="A1960" s="116" t="s">
        <v>1806</v>
      </c>
      <c r="B1960" s="113">
        <v>570013837</v>
      </c>
      <c r="C1960" s="113" t="s">
        <v>1807</v>
      </c>
      <c r="E1960" s="113" t="s">
        <v>30</v>
      </c>
      <c r="F1960" s="113" t="s">
        <v>8</v>
      </c>
      <c r="G1960" s="114">
        <v>28289</v>
      </c>
      <c r="H1960" s="113" t="s">
        <v>16230</v>
      </c>
      <c r="I1960" s="113" t="s">
        <v>9866</v>
      </c>
      <c r="J1960" s="113" t="s">
        <v>9872</v>
      </c>
      <c r="K1960" s="113" t="s">
        <v>29608</v>
      </c>
      <c r="L1960" s="113">
        <v>82296671882</v>
      </c>
      <c r="M1960" s="113" t="s">
        <v>29609</v>
      </c>
      <c r="O1960" s="113" t="s">
        <v>12836</v>
      </c>
      <c r="P1960" s="113" t="s">
        <v>29610</v>
      </c>
      <c r="Q1960" s="113" t="s">
        <v>29611</v>
      </c>
      <c r="R1960" s="113">
        <v>15</v>
      </c>
      <c r="S1960" s="113" t="s">
        <v>13</v>
      </c>
      <c r="T1960" s="113" t="s">
        <v>29612</v>
      </c>
      <c r="U1960" s="113" t="s">
        <v>29613</v>
      </c>
      <c r="V1960" s="114">
        <v>37557</v>
      </c>
      <c r="W1960" s="114">
        <v>37561</v>
      </c>
      <c r="X1960" s="113" t="s">
        <v>29614</v>
      </c>
      <c r="Y1960" s="114">
        <v>37945</v>
      </c>
      <c r="Z1960" s="114">
        <v>37956</v>
      </c>
      <c r="AA1960" s="113">
        <v>31</v>
      </c>
      <c r="AB1960" s="113" t="s">
        <v>9</v>
      </c>
      <c r="AC1960" s="113">
        <v>34</v>
      </c>
      <c r="AD1960" s="113" t="s">
        <v>18</v>
      </c>
      <c r="AE1960" s="114">
        <v>41365</v>
      </c>
      <c r="AF1960" s="113">
        <v>10</v>
      </c>
      <c r="AG1960" s="113">
        <v>5</v>
      </c>
      <c r="AH1960" s="113" t="s">
        <v>16226</v>
      </c>
      <c r="AI1960" s="117" t="s">
        <v>9932</v>
      </c>
      <c r="AK1960" s="114">
        <v>44560</v>
      </c>
      <c r="AL1960" s="113">
        <v>40</v>
      </c>
      <c r="AM1960" s="113" t="s">
        <v>9870</v>
      </c>
      <c r="AN1960" s="113" t="s">
        <v>28781</v>
      </c>
      <c r="AO1960" s="113" t="s">
        <v>442</v>
      </c>
      <c r="AP1960" s="113">
        <v>2002</v>
      </c>
      <c r="AQ1960" s="113" t="s">
        <v>8</v>
      </c>
      <c r="AR1960" s="113" t="s">
        <v>29607</v>
      </c>
      <c r="AS1960" s="113" t="s">
        <v>14</v>
      </c>
      <c r="AT1960" s="113" t="s">
        <v>14</v>
      </c>
      <c r="AU1960" s="113" t="s">
        <v>16229</v>
      </c>
      <c r="AV1960" s="113" t="s">
        <v>14</v>
      </c>
      <c r="AW1960" s="113" t="s">
        <v>14</v>
      </c>
    </row>
    <row r="1961" spans="1:49">
      <c r="A1961" s="116" t="s">
        <v>4064</v>
      </c>
      <c r="B1961" s="113">
        <v>570016000</v>
      </c>
      <c r="C1961" s="113" t="s">
        <v>4065</v>
      </c>
      <c r="E1961" s="113" t="s">
        <v>1062</v>
      </c>
      <c r="F1961" s="113" t="s">
        <v>542</v>
      </c>
      <c r="G1961" s="114">
        <v>28295</v>
      </c>
      <c r="H1961" s="113" t="s">
        <v>16230</v>
      </c>
      <c r="I1961" s="113" t="s">
        <v>9866</v>
      </c>
      <c r="J1961" s="113" t="s">
        <v>9872</v>
      </c>
      <c r="K1961" s="113" t="s">
        <v>31279</v>
      </c>
      <c r="L1961" s="113">
        <v>81221938377</v>
      </c>
      <c r="M1961" s="113" t="s">
        <v>31280</v>
      </c>
      <c r="O1961" s="113" t="s">
        <v>15035</v>
      </c>
      <c r="P1961" s="113" t="s">
        <v>31281</v>
      </c>
      <c r="Q1961" s="113" t="s">
        <v>31282</v>
      </c>
      <c r="R1961" s="113">
        <v>15</v>
      </c>
      <c r="S1961" s="113" t="s">
        <v>13</v>
      </c>
      <c r="T1961" s="113" t="s">
        <v>31283</v>
      </c>
      <c r="U1961" s="113" t="s">
        <v>31284</v>
      </c>
      <c r="V1961" s="114">
        <v>38108</v>
      </c>
      <c r="W1961" s="114">
        <v>37956</v>
      </c>
      <c r="X1961" s="113" t="s">
        <v>31285</v>
      </c>
      <c r="Y1961" s="114">
        <v>38367</v>
      </c>
      <c r="Z1961" s="114">
        <v>38384</v>
      </c>
      <c r="AA1961" s="113">
        <v>31</v>
      </c>
      <c r="AB1961" s="113" t="s">
        <v>9</v>
      </c>
      <c r="AC1961" s="113">
        <v>34</v>
      </c>
      <c r="AD1961" s="113" t="s">
        <v>18</v>
      </c>
      <c r="AE1961" s="114">
        <v>41913</v>
      </c>
      <c r="AF1961" s="113">
        <v>12</v>
      </c>
      <c r="AG1961" s="113">
        <v>10</v>
      </c>
      <c r="AH1961" s="113" t="s">
        <v>16226</v>
      </c>
      <c r="AI1961" s="117" t="s">
        <v>11961</v>
      </c>
      <c r="AK1961" s="114">
        <v>44925</v>
      </c>
      <c r="AL1961" s="113">
        <v>40</v>
      </c>
      <c r="AM1961" s="113" t="s">
        <v>9870</v>
      </c>
      <c r="AN1961" s="113" t="s">
        <v>19057</v>
      </c>
      <c r="AO1961" s="113" t="s">
        <v>2312</v>
      </c>
      <c r="AP1961" s="113">
        <v>2001</v>
      </c>
      <c r="AQ1961" s="113" t="s">
        <v>8</v>
      </c>
      <c r="AR1961" s="113" t="s">
        <v>23077</v>
      </c>
      <c r="AS1961" s="113" t="s">
        <v>14</v>
      </c>
      <c r="AT1961" s="113" t="s">
        <v>14</v>
      </c>
      <c r="AU1961" s="113" t="s">
        <v>16229</v>
      </c>
      <c r="AV1961" s="113" t="s">
        <v>14</v>
      </c>
      <c r="AW1961" s="113" t="s">
        <v>14</v>
      </c>
    </row>
    <row r="1962" spans="1:49">
      <c r="A1962" s="116" t="s">
        <v>6912</v>
      </c>
      <c r="B1962" s="113">
        <v>570021368</v>
      </c>
      <c r="C1962" s="113" t="s">
        <v>6913</v>
      </c>
      <c r="E1962" s="113" t="s">
        <v>6914</v>
      </c>
      <c r="F1962" s="113" t="s">
        <v>8</v>
      </c>
      <c r="G1962" s="114">
        <v>28300</v>
      </c>
      <c r="H1962" s="113" t="s">
        <v>16230</v>
      </c>
      <c r="I1962" s="113" t="s">
        <v>10007</v>
      </c>
      <c r="J1962" s="113" t="s">
        <v>9867</v>
      </c>
      <c r="K1962" s="113" t="s">
        <v>45431</v>
      </c>
      <c r="L1962" s="113">
        <v>85241440124</v>
      </c>
      <c r="M1962" s="113" t="s">
        <v>13442</v>
      </c>
      <c r="O1962" s="113" t="s">
        <v>13443</v>
      </c>
      <c r="P1962" s="113" t="s">
        <v>45432</v>
      </c>
      <c r="Q1962" s="113" t="s">
        <v>45433</v>
      </c>
      <c r="R1962" s="113">
        <v>15</v>
      </c>
      <c r="S1962" s="113" t="s">
        <v>13</v>
      </c>
      <c r="T1962" s="113" t="s">
        <v>45434</v>
      </c>
      <c r="U1962" s="113" t="s">
        <v>45435</v>
      </c>
      <c r="V1962" s="114">
        <v>39038</v>
      </c>
      <c r="W1962" s="114">
        <v>38808</v>
      </c>
      <c r="X1962" s="113" t="s">
        <v>45436</v>
      </c>
      <c r="Y1962" s="114">
        <v>39353</v>
      </c>
      <c r="Z1962" s="114">
        <v>39356</v>
      </c>
      <c r="AA1962" s="113">
        <v>21</v>
      </c>
      <c r="AB1962" s="113" t="s">
        <v>24</v>
      </c>
      <c r="AC1962" s="113">
        <v>33</v>
      </c>
      <c r="AD1962" s="113" t="s">
        <v>10</v>
      </c>
      <c r="AE1962" s="114">
        <v>44835</v>
      </c>
      <c r="AF1962" s="113">
        <v>20</v>
      </c>
      <c r="AG1962" s="113">
        <v>9</v>
      </c>
      <c r="AH1962" s="113" t="s">
        <v>16226</v>
      </c>
      <c r="AI1962" s="117" t="s">
        <v>2025</v>
      </c>
      <c r="AK1962" s="114">
        <v>44835</v>
      </c>
      <c r="AL1962" s="113">
        <v>30</v>
      </c>
      <c r="AM1962" s="113" t="s">
        <v>9882</v>
      </c>
      <c r="AN1962" s="113" t="s">
        <v>16364</v>
      </c>
      <c r="AO1962" s="113" t="s">
        <v>100</v>
      </c>
      <c r="AP1962" s="113">
        <v>2019</v>
      </c>
      <c r="AQ1962" s="113" t="s">
        <v>2307</v>
      </c>
      <c r="AR1962" s="113" t="s">
        <v>17702</v>
      </c>
      <c r="AS1962" s="113" t="s">
        <v>14</v>
      </c>
      <c r="AT1962" s="113" t="s">
        <v>14</v>
      </c>
      <c r="AU1962" s="113" t="s">
        <v>16229</v>
      </c>
      <c r="AV1962" s="113" t="s">
        <v>14</v>
      </c>
      <c r="AW1962" s="113" t="s">
        <v>14</v>
      </c>
    </row>
    <row r="1963" spans="1:49">
      <c r="A1963" s="116" t="s">
        <v>5657</v>
      </c>
      <c r="C1963" s="113" t="s">
        <v>5658</v>
      </c>
      <c r="E1963" s="113" t="s">
        <v>41</v>
      </c>
      <c r="F1963" s="113" t="s">
        <v>555</v>
      </c>
      <c r="G1963" s="114">
        <v>28301</v>
      </c>
      <c r="H1963" s="113" t="s">
        <v>16230</v>
      </c>
      <c r="I1963" s="113" t="s">
        <v>9866</v>
      </c>
      <c r="J1963" s="113" t="s">
        <v>9867</v>
      </c>
      <c r="K1963" s="113" t="s">
        <v>34547</v>
      </c>
      <c r="L1963" s="113">
        <v>0</v>
      </c>
      <c r="M1963" s="113" t="s">
        <v>34548</v>
      </c>
      <c r="O1963" s="113" t="s">
        <v>11493</v>
      </c>
      <c r="P1963" s="113" t="s">
        <v>34549</v>
      </c>
      <c r="Q1963" s="113" t="s">
        <v>34550</v>
      </c>
      <c r="R1963" s="113">
        <v>15</v>
      </c>
      <c r="S1963" s="113" t="s">
        <v>13</v>
      </c>
      <c r="T1963" s="113" t="s">
        <v>34551</v>
      </c>
      <c r="U1963" s="113" t="s">
        <v>34552</v>
      </c>
      <c r="V1963" s="114">
        <v>40210</v>
      </c>
      <c r="W1963" s="114">
        <v>40179</v>
      </c>
      <c r="X1963" s="113" t="s">
        <v>34553</v>
      </c>
      <c r="Y1963" s="114">
        <v>40906</v>
      </c>
      <c r="Z1963" s="114">
        <v>40909</v>
      </c>
      <c r="AA1963" s="113">
        <v>22</v>
      </c>
      <c r="AB1963" s="113" t="s">
        <v>25</v>
      </c>
      <c r="AC1963" s="113">
        <v>32</v>
      </c>
      <c r="AD1963" s="113" t="s">
        <v>84</v>
      </c>
      <c r="AE1963" s="114">
        <v>45566</v>
      </c>
      <c r="AF1963" s="113">
        <v>12</v>
      </c>
      <c r="AG1963" s="113">
        <v>9</v>
      </c>
      <c r="AH1963" s="113" t="s">
        <v>16226</v>
      </c>
      <c r="AI1963" s="117" t="s">
        <v>9875</v>
      </c>
      <c r="AK1963" s="114">
        <v>45120</v>
      </c>
      <c r="AL1963" s="113">
        <v>40</v>
      </c>
      <c r="AM1963" s="113" t="s">
        <v>9870</v>
      </c>
      <c r="AN1963" s="113" t="s">
        <v>16561</v>
      </c>
      <c r="AO1963" s="113" t="s">
        <v>42</v>
      </c>
      <c r="AP1963" s="113">
        <v>2016</v>
      </c>
      <c r="AQ1963" s="113" t="s">
        <v>9994</v>
      </c>
      <c r="AR1963" s="113" t="s">
        <v>30160</v>
      </c>
      <c r="AS1963" s="113" t="s">
        <v>14</v>
      </c>
      <c r="AT1963" s="113" t="s">
        <v>14</v>
      </c>
      <c r="AU1963" s="113" t="s">
        <v>16229</v>
      </c>
      <c r="AV1963" s="113" t="s">
        <v>14</v>
      </c>
      <c r="AW1963" s="113" t="s">
        <v>14</v>
      </c>
    </row>
    <row r="1964" spans="1:49">
      <c r="A1964" s="116" t="s">
        <v>4103</v>
      </c>
      <c r="B1964" s="113">
        <v>570028862</v>
      </c>
      <c r="C1964" s="113" t="s">
        <v>4104</v>
      </c>
      <c r="E1964" s="113" t="s">
        <v>67</v>
      </c>
      <c r="F1964" s="113" t="s">
        <v>204</v>
      </c>
      <c r="G1964" s="114">
        <v>28305</v>
      </c>
      <c r="H1964" s="113" t="s">
        <v>16230</v>
      </c>
      <c r="I1964" s="113" t="s">
        <v>9866</v>
      </c>
      <c r="J1964" s="113" t="s">
        <v>9867</v>
      </c>
      <c r="K1964" s="113" t="s">
        <v>37628</v>
      </c>
      <c r="L1964" s="113">
        <v>85393433212</v>
      </c>
      <c r="M1964" s="113" t="s">
        <v>37629</v>
      </c>
      <c r="O1964" s="113" t="s">
        <v>37630</v>
      </c>
      <c r="P1964" s="113" t="s">
        <v>37631</v>
      </c>
      <c r="Q1964" s="113" t="s">
        <v>37632</v>
      </c>
      <c r="R1964" s="113">
        <v>15</v>
      </c>
      <c r="S1964" s="113" t="s">
        <v>13</v>
      </c>
      <c r="T1964" s="113" t="s">
        <v>37633</v>
      </c>
      <c r="U1964" s="113" t="s">
        <v>37634</v>
      </c>
      <c r="V1964" s="114">
        <v>39387</v>
      </c>
      <c r="W1964" s="114">
        <v>39083</v>
      </c>
      <c r="X1964" s="113" t="s">
        <v>37635</v>
      </c>
      <c r="Y1964" s="114">
        <v>39720</v>
      </c>
      <c r="Z1964" s="114">
        <v>39722</v>
      </c>
      <c r="AA1964" s="113">
        <v>21</v>
      </c>
      <c r="AB1964" s="113" t="s">
        <v>24</v>
      </c>
      <c r="AC1964" s="113">
        <v>34</v>
      </c>
      <c r="AD1964" s="113" t="s">
        <v>18</v>
      </c>
      <c r="AE1964" s="114">
        <v>45200</v>
      </c>
      <c r="AF1964" s="113">
        <v>16</v>
      </c>
      <c r="AG1964" s="113">
        <v>9</v>
      </c>
      <c r="AH1964" s="113" t="s">
        <v>16263</v>
      </c>
      <c r="AI1964" s="117" t="s">
        <v>16264</v>
      </c>
      <c r="AK1964" s="114">
        <v>45302</v>
      </c>
      <c r="AL1964" s="113">
        <v>40</v>
      </c>
      <c r="AM1964" s="113" t="s">
        <v>9870</v>
      </c>
      <c r="AN1964" s="113" t="s">
        <v>31913</v>
      </c>
      <c r="AO1964" s="113" t="s">
        <v>2559</v>
      </c>
      <c r="AP1964" s="113">
        <v>2001</v>
      </c>
      <c r="AQ1964" s="113" t="s">
        <v>8</v>
      </c>
      <c r="AR1964" s="113" t="s">
        <v>20827</v>
      </c>
      <c r="AS1964" s="113" t="s">
        <v>14</v>
      </c>
      <c r="AT1964" s="113" t="s">
        <v>14</v>
      </c>
      <c r="AU1964" s="113" t="s">
        <v>16229</v>
      </c>
      <c r="AV1964" s="113" t="s">
        <v>14</v>
      </c>
    </row>
    <row r="1965" spans="1:49">
      <c r="A1965" s="116" t="s">
        <v>7231</v>
      </c>
      <c r="C1965" s="113" t="s">
        <v>7232</v>
      </c>
      <c r="E1965" s="113" t="s">
        <v>244</v>
      </c>
      <c r="F1965" s="113" t="s">
        <v>8</v>
      </c>
      <c r="G1965" s="114">
        <v>28305</v>
      </c>
      <c r="H1965" s="113" t="s">
        <v>16230</v>
      </c>
      <c r="I1965" s="113" t="s">
        <v>9866</v>
      </c>
      <c r="J1965" s="113" t="s">
        <v>9867</v>
      </c>
      <c r="K1965" s="113" t="s">
        <v>28239</v>
      </c>
      <c r="L1965" s="113">
        <v>8234641790</v>
      </c>
      <c r="M1965" s="113" t="s">
        <v>28240</v>
      </c>
      <c r="O1965" s="113" t="s">
        <v>11354</v>
      </c>
      <c r="P1965" s="113" t="s">
        <v>28241</v>
      </c>
      <c r="Q1965" s="113" t="s">
        <v>28242</v>
      </c>
      <c r="R1965" s="113">
        <v>15</v>
      </c>
      <c r="S1965" s="113" t="s">
        <v>13</v>
      </c>
      <c r="T1965" s="113" t="s">
        <v>28243</v>
      </c>
      <c r="U1965" s="113" t="s">
        <v>28244</v>
      </c>
      <c r="V1965" s="114">
        <v>42037</v>
      </c>
      <c r="W1965" s="114">
        <v>41974</v>
      </c>
      <c r="X1965" s="113" t="s">
        <v>28245</v>
      </c>
      <c r="Y1965" s="114">
        <v>42612</v>
      </c>
      <c r="Z1965" s="114">
        <v>42614</v>
      </c>
      <c r="AA1965" s="113">
        <v>31</v>
      </c>
      <c r="AB1965" s="113" t="s">
        <v>9</v>
      </c>
      <c r="AC1965" s="113">
        <v>33</v>
      </c>
      <c r="AD1965" s="113" t="s">
        <v>10</v>
      </c>
      <c r="AE1965" s="114">
        <v>45017</v>
      </c>
      <c r="AF1965" s="113">
        <v>19</v>
      </c>
      <c r="AG1965" s="113">
        <v>4</v>
      </c>
      <c r="AH1965" s="113" t="s">
        <v>16226</v>
      </c>
      <c r="AI1965" s="117" t="s">
        <v>9891</v>
      </c>
      <c r="AK1965" s="114">
        <v>44927</v>
      </c>
      <c r="AL1965" s="113">
        <v>40</v>
      </c>
      <c r="AM1965" s="113" t="s">
        <v>9870</v>
      </c>
      <c r="AN1965" s="113" t="s">
        <v>17858</v>
      </c>
      <c r="AO1965" s="113" t="s">
        <v>457</v>
      </c>
      <c r="AP1965" s="113">
        <v>2001</v>
      </c>
      <c r="AQ1965" s="113" t="s">
        <v>9994</v>
      </c>
      <c r="AR1965" s="113" t="s">
        <v>20489</v>
      </c>
      <c r="AS1965" s="113" t="s">
        <v>14</v>
      </c>
      <c r="AT1965" s="113" t="s">
        <v>14</v>
      </c>
      <c r="AU1965" s="113" t="s">
        <v>16229</v>
      </c>
      <c r="AV1965" s="113" t="s">
        <v>14</v>
      </c>
      <c r="AW1965" s="113" t="s">
        <v>14</v>
      </c>
    </row>
    <row r="1966" spans="1:49">
      <c r="A1966" s="116" t="s">
        <v>5234</v>
      </c>
      <c r="B1966" s="113">
        <v>570015639</v>
      </c>
      <c r="C1966" s="113" t="s">
        <v>5235</v>
      </c>
      <c r="F1966" s="113" t="s">
        <v>5236</v>
      </c>
      <c r="G1966" s="114">
        <v>28307</v>
      </c>
      <c r="H1966" s="113" t="s">
        <v>16218</v>
      </c>
      <c r="I1966" s="113" t="s">
        <v>9866</v>
      </c>
      <c r="J1966" s="113" t="s">
        <v>9867</v>
      </c>
      <c r="K1966" s="113" t="s">
        <v>37957</v>
      </c>
      <c r="L1966" s="113">
        <v>81354551395</v>
      </c>
      <c r="M1966" s="113" t="s">
        <v>9945</v>
      </c>
      <c r="O1966" s="113" t="s">
        <v>37958</v>
      </c>
      <c r="P1966" s="113" t="s">
        <v>37959</v>
      </c>
      <c r="Q1966" s="113" t="s">
        <v>37960</v>
      </c>
      <c r="R1966" s="113">
        <v>15</v>
      </c>
      <c r="S1966" s="113" t="s">
        <v>13</v>
      </c>
      <c r="T1966" s="113" t="s">
        <v>37961</v>
      </c>
      <c r="U1966" s="113" t="s">
        <v>37962</v>
      </c>
      <c r="V1966" s="114">
        <v>37998</v>
      </c>
      <c r="W1966" s="114">
        <v>37956</v>
      </c>
      <c r="X1966" s="113" t="s">
        <v>37963</v>
      </c>
      <c r="Y1966" s="114">
        <v>38408</v>
      </c>
      <c r="Z1966" s="114">
        <v>38412</v>
      </c>
      <c r="AA1966" s="113">
        <v>21</v>
      </c>
      <c r="AB1966" s="113" t="s">
        <v>24</v>
      </c>
      <c r="AC1966" s="113">
        <v>23</v>
      </c>
      <c r="AD1966" s="113" t="s">
        <v>78</v>
      </c>
      <c r="AE1966" s="114">
        <v>44470</v>
      </c>
      <c r="AF1966" s="113">
        <v>17</v>
      </c>
      <c r="AG1966" s="113">
        <v>0</v>
      </c>
      <c r="AH1966" s="113" t="s">
        <v>16263</v>
      </c>
      <c r="AI1966" s="117" t="s">
        <v>16325</v>
      </c>
      <c r="AK1966" s="114">
        <v>45302</v>
      </c>
      <c r="AL1966" s="113">
        <v>15</v>
      </c>
      <c r="AM1966" s="113" t="s">
        <v>9885</v>
      </c>
      <c r="AN1966" s="113" t="s">
        <v>25858</v>
      </c>
      <c r="AO1966" s="113" t="s">
        <v>2900</v>
      </c>
      <c r="AP1966" s="113">
        <v>1995</v>
      </c>
      <c r="AQ1966" s="113" t="s">
        <v>8</v>
      </c>
      <c r="AR1966" s="113" t="s">
        <v>19281</v>
      </c>
      <c r="AS1966" s="113" t="s">
        <v>14</v>
      </c>
      <c r="AT1966" s="113" t="s">
        <v>14</v>
      </c>
      <c r="AU1966" s="113" t="s">
        <v>16229</v>
      </c>
      <c r="AV1966" s="113" t="s">
        <v>14</v>
      </c>
    </row>
    <row r="1967" spans="1:49">
      <c r="A1967" s="116" t="s">
        <v>9088</v>
      </c>
      <c r="B1967" s="113">
        <v>570017352</v>
      </c>
      <c r="C1967" s="113" t="s">
        <v>9089</v>
      </c>
      <c r="E1967" s="113" t="s">
        <v>223</v>
      </c>
      <c r="F1967" s="113" t="s">
        <v>8</v>
      </c>
      <c r="G1967" s="114">
        <v>28307</v>
      </c>
      <c r="H1967" s="113" t="s">
        <v>16230</v>
      </c>
      <c r="I1967" s="113" t="s">
        <v>9866</v>
      </c>
      <c r="J1967" s="113" t="s">
        <v>9872</v>
      </c>
      <c r="K1967" s="113" t="s">
        <v>23928</v>
      </c>
      <c r="L1967" s="113">
        <v>85241173327</v>
      </c>
      <c r="M1967" s="113" t="s">
        <v>23929</v>
      </c>
      <c r="O1967" s="113" t="s">
        <v>13458</v>
      </c>
      <c r="P1967" s="113" t="s">
        <v>23930</v>
      </c>
      <c r="Q1967" s="113" t="s">
        <v>23931</v>
      </c>
      <c r="R1967" s="113">
        <v>15</v>
      </c>
      <c r="S1967" s="113" t="s">
        <v>13</v>
      </c>
      <c r="T1967" s="113" t="s">
        <v>23932</v>
      </c>
      <c r="U1967" s="113" t="s">
        <v>23933</v>
      </c>
      <c r="V1967" s="114">
        <v>38397</v>
      </c>
      <c r="W1967" s="114">
        <v>38353</v>
      </c>
      <c r="X1967" s="113" t="s">
        <v>23934</v>
      </c>
      <c r="Y1967" s="114">
        <v>38775</v>
      </c>
      <c r="Z1967" s="114">
        <v>38777</v>
      </c>
      <c r="AA1967" s="113">
        <v>21</v>
      </c>
      <c r="AB1967" s="113" t="s">
        <v>24</v>
      </c>
      <c r="AC1967" s="113">
        <v>33</v>
      </c>
      <c r="AD1967" s="113" t="s">
        <v>10</v>
      </c>
      <c r="AE1967" s="114">
        <v>44470</v>
      </c>
      <c r="AF1967" s="113">
        <v>11</v>
      </c>
      <c r="AG1967" s="113">
        <v>9</v>
      </c>
      <c r="AH1967" s="113" t="s">
        <v>16226</v>
      </c>
      <c r="AI1967" s="117" t="s">
        <v>2025</v>
      </c>
      <c r="AK1967" s="114">
        <v>44470</v>
      </c>
      <c r="AL1967" s="113">
        <v>30</v>
      </c>
      <c r="AM1967" s="113" t="s">
        <v>9882</v>
      </c>
      <c r="AN1967" s="113" t="s">
        <v>16364</v>
      </c>
      <c r="AO1967" s="113" t="s">
        <v>100</v>
      </c>
      <c r="AP1967" s="113">
        <v>2013</v>
      </c>
      <c r="AQ1967" s="113" t="s">
        <v>5236</v>
      </c>
      <c r="AR1967" s="113" t="s">
        <v>16391</v>
      </c>
      <c r="AS1967" s="113" t="s">
        <v>14</v>
      </c>
      <c r="AT1967" s="113" t="s">
        <v>14</v>
      </c>
      <c r="AU1967" s="113" t="s">
        <v>16229</v>
      </c>
      <c r="AV1967" s="113" t="s">
        <v>14</v>
      </c>
      <c r="AW1967" s="113" t="s">
        <v>14</v>
      </c>
    </row>
    <row r="1968" spans="1:49">
      <c r="A1968" s="116" t="s">
        <v>6206</v>
      </c>
      <c r="B1968" s="113">
        <v>570027688</v>
      </c>
      <c r="C1968" s="113" t="s">
        <v>571</v>
      </c>
      <c r="E1968" s="113" t="s">
        <v>223</v>
      </c>
      <c r="F1968" s="113" t="s">
        <v>8</v>
      </c>
      <c r="G1968" s="114">
        <v>28307</v>
      </c>
      <c r="H1968" s="113" t="s">
        <v>16230</v>
      </c>
      <c r="I1968" s="113" t="s">
        <v>9866</v>
      </c>
      <c r="J1968" s="113" t="s">
        <v>9872</v>
      </c>
      <c r="K1968" s="113" t="s">
        <v>23948</v>
      </c>
      <c r="L1968" s="113">
        <v>85256223393</v>
      </c>
      <c r="M1968" s="113" t="s">
        <v>23949</v>
      </c>
      <c r="O1968" s="113" t="s">
        <v>13429</v>
      </c>
      <c r="P1968" s="113" t="s">
        <v>23950</v>
      </c>
      <c r="Q1968" s="113" t="s">
        <v>23951</v>
      </c>
      <c r="R1968" s="113">
        <v>15</v>
      </c>
      <c r="S1968" s="113" t="s">
        <v>13</v>
      </c>
      <c r="T1968" s="113" t="s">
        <v>23952</v>
      </c>
      <c r="U1968" s="113" t="s">
        <v>23953</v>
      </c>
      <c r="V1968" s="114">
        <v>39387</v>
      </c>
      <c r="W1968" s="114">
        <v>39083</v>
      </c>
      <c r="X1968" s="113" t="s">
        <v>23954</v>
      </c>
      <c r="Y1968" s="114">
        <v>39720</v>
      </c>
      <c r="Z1968" s="114">
        <v>39722</v>
      </c>
      <c r="AA1968" s="113">
        <v>21</v>
      </c>
      <c r="AB1968" s="113" t="s">
        <v>24</v>
      </c>
      <c r="AC1968" s="113">
        <v>32</v>
      </c>
      <c r="AD1968" s="113" t="s">
        <v>84</v>
      </c>
      <c r="AE1968" s="114">
        <v>44470</v>
      </c>
      <c r="AF1968" s="113">
        <v>12</v>
      </c>
      <c r="AG1968" s="113">
        <v>9</v>
      </c>
      <c r="AH1968" s="113" t="s">
        <v>16226</v>
      </c>
      <c r="AI1968" s="117" t="s">
        <v>9904</v>
      </c>
      <c r="AK1968" s="114">
        <v>43556</v>
      </c>
      <c r="AL1968" s="113">
        <v>30</v>
      </c>
      <c r="AM1968" s="113" t="s">
        <v>9882</v>
      </c>
      <c r="AN1968" s="113" t="s">
        <v>16364</v>
      </c>
      <c r="AO1968" s="113" t="s">
        <v>100</v>
      </c>
      <c r="AP1968" s="113">
        <v>2013</v>
      </c>
      <c r="AQ1968" s="113" t="s">
        <v>8</v>
      </c>
      <c r="AR1968" s="113" t="s">
        <v>16391</v>
      </c>
      <c r="AS1968" s="113" t="s">
        <v>14</v>
      </c>
      <c r="AT1968" s="113" t="s">
        <v>14</v>
      </c>
      <c r="AU1968" s="113" t="s">
        <v>16229</v>
      </c>
      <c r="AV1968" s="113" t="s">
        <v>14</v>
      </c>
      <c r="AW1968" s="113" t="s">
        <v>14</v>
      </c>
    </row>
    <row r="1969" spans="1:49">
      <c r="A1969" s="116" t="s">
        <v>3445</v>
      </c>
      <c r="C1969" s="113" t="s">
        <v>3446</v>
      </c>
      <c r="E1969" s="113" t="s">
        <v>34</v>
      </c>
      <c r="F1969" s="113" t="s">
        <v>8</v>
      </c>
      <c r="G1969" s="114">
        <v>28307</v>
      </c>
      <c r="H1969" s="113" t="s">
        <v>16218</v>
      </c>
      <c r="I1969" s="113" t="s">
        <v>9866</v>
      </c>
      <c r="J1969" s="113" t="s">
        <v>9872</v>
      </c>
      <c r="K1969" s="113" t="s">
        <v>42591</v>
      </c>
      <c r="L1969" s="113">
        <v>82197979087</v>
      </c>
      <c r="M1969" s="113" t="s">
        <v>12566</v>
      </c>
      <c r="O1969" s="113" t="s">
        <v>11566</v>
      </c>
      <c r="P1969" s="113" t="s">
        <v>42592</v>
      </c>
      <c r="Q1969" s="113" t="s">
        <v>42593</v>
      </c>
      <c r="R1969" s="113">
        <v>15</v>
      </c>
      <c r="S1969" s="113" t="s">
        <v>13</v>
      </c>
      <c r="T1969" s="113" t="s">
        <v>42594</v>
      </c>
      <c r="U1969" s="113" t="s">
        <v>42595</v>
      </c>
      <c r="V1969" s="114">
        <v>39904</v>
      </c>
      <c r="W1969" s="114">
        <v>39904</v>
      </c>
      <c r="X1969" s="113" t="s">
        <v>42596</v>
      </c>
      <c r="Y1969" s="114">
        <v>40542</v>
      </c>
      <c r="Z1969" s="114">
        <v>40544</v>
      </c>
      <c r="AA1969" s="113">
        <v>21</v>
      </c>
      <c r="AB1969" s="113" t="s">
        <v>24</v>
      </c>
      <c r="AC1969" s="113">
        <v>34</v>
      </c>
      <c r="AD1969" s="113" t="s">
        <v>18</v>
      </c>
      <c r="AE1969" s="114">
        <v>44652</v>
      </c>
      <c r="AF1969" s="113">
        <v>12</v>
      </c>
      <c r="AG1969" s="113">
        <v>8</v>
      </c>
      <c r="AH1969" s="113" t="s">
        <v>9913</v>
      </c>
      <c r="AI1969" s="117" t="s">
        <v>42597</v>
      </c>
      <c r="AJ1969" s="113" t="s">
        <v>45514</v>
      </c>
      <c r="AK1969" s="114">
        <v>45120</v>
      </c>
      <c r="AL1969" s="113">
        <v>40</v>
      </c>
      <c r="AM1969" s="113" t="s">
        <v>9870</v>
      </c>
      <c r="AN1969" s="113" t="s">
        <v>16399</v>
      </c>
      <c r="AO1969" s="113" t="s">
        <v>169</v>
      </c>
      <c r="AP1969" s="113">
        <v>2011</v>
      </c>
      <c r="AQ1969" s="113" t="s">
        <v>8</v>
      </c>
      <c r="AR1969" s="113" t="s">
        <v>20331</v>
      </c>
      <c r="AS1969" s="113" t="s">
        <v>14</v>
      </c>
      <c r="AT1969" s="113" t="s">
        <v>14</v>
      </c>
      <c r="AU1969" s="113" t="s">
        <v>16229</v>
      </c>
      <c r="AV1969" s="113" t="s">
        <v>14</v>
      </c>
      <c r="AW1969" s="113" t="s">
        <v>14</v>
      </c>
    </row>
    <row r="1970" spans="1:49">
      <c r="A1970" s="116" t="s">
        <v>9483</v>
      </c>
      <c r="C1970" s="113" t="s">
        <v>2221</v>
      </c>
      <c r="E1970" s="113" t="s">
        <v>41</v>
      </c>
      <c r="F1970" s="113" t="s">
        <v>8</v>
      </c>
      <c r="G1970" s="114">
        <v>28308</v>
      </c>
      <c r="H1970" s="113" t="s">
        <v>16230</v>
      </c>
      <c r="I1970" s="113" t="s">
        <v>9866</v>
      </c>
      <c r="J1970" s="113" t="s">
        <v>9872</v>
      </c>
      <c r="K1970" s="113" t="s">
        <v>16671</v>
      </c>
      <c r="L1970" s="113">
        <v>82292584251</v>
      </c>
      <c r="M1970" s="113" t="s">
        <v>11544</v>
      </c>
      <c r="O1970" s="113" t="s">
        <v>16672</v>
      </c>
      <c r="P1970" s="113" t="s">
        <v>16673</v>
      </c>
      <c r="Q1970" s="113" t="s">
        <v>16674</v>
      </c>
      <c r="R1970" s="113">
        <v>15</v>
      </c>
      <c r="S1970" s="113" t="s">
        <v>13</v>
      </c>
      <c r="T1970" s="113" t="s">
        <v>16675</v>
      </c>
      <c r="U1970" s="113" t="s">
        <v>16676</v>
      </c>
      <c r="V1970" s="114">
        <v>40581</v>
      </c>
      <c r="W1970" s="114">
        <v>40544</v>
      </c>
      <c r="X1970" s="113" t="s">
        <v>16677</v>
      </c>
      <c r="Y1970" s="114">
        <v>41271</v>
      </c>
      <c r="Z1970" s="114">
        <v>41275</v>
      </c>
      <c r="AA1970" s="113">
        <v>22</v>
      </c>
      <c r="AB1970" s="113" t="s">
        <v>25</v>
      </c>
      <c r="AC1970" s="113">
        <v>31</v>
      </c>
      <c r="AD1970" s="113" t="s">
        <v>9</v>
      </c>
      <c r="AE1970" s="114">
        <v>44835</v>
      </c>
      <c r="AF1970" s="113">
        <v>9</v>
      </c>
      <c r="AG1970" s="113">
        <v>9</v>
      </c>
      <c r="AH1970" s="113" t="s">
        <v>16226</v>
      </c>
      <c r="AI1970" s="117" t="s">
        <v>9875</v>
      </c>
      <c r="AK1970" s="114">
        <v>45200</v>
      </c>
      <c r="AL1970" s="113">
        <v>40</v>
      </c>
      <c r="AM1970" s="113" t="s">
        <v>9870</v>
      </c>
      <c r="AN1970" s="113" t="s">
        <v>16678</v>
      </c>
      <c r="AO1970" s="113" t="s">
        <v>11545</v>
      </c>
      <c r="AP1970" s="113">
        <v>2021</v>
      </c>
      <c r="AQ1970" s="113" t="s">
        <v>2436</v>
      </c>
      <c r="AR1970" s="113" t="s">
        <v>16679</v>
      </c>
      <c r="AS1970" s="113" t="s">
        <v>14</v>
      </c>
      <c r="AT1970" s="113" t="s">
        <v>14</v>
      </c>
      <c r="AU1970" s="113" t="s">
        <v>16229</v>
      </c>
      <c r="AV1970" s="113" t="s">
        <v>14</v>
      </c>
    </row>
    <row r="1971" spans="1:49">
      <c r="A1971" s="116" t="s">
        <v>6234</v>
      </c>
      <c r="B1971" s="113">
        <v>570027534</v>
      </c>
      <c r="C1971" s="113" t="s">
        <v>3804</v>
      </c>
      <c r="E1971" s="113" t="s">
        <v>34</v>
      </c>
      <c r="F1971" s="113" t="s">
        <v>8</v>
      </c>
      <c r="G1971" s="114">
        <v>28309</v>
      </c>
      <c r="H1971" s="113" t="s">
        <v>16218</v>
      </c>
      <c r="I1971" s="113" t="s">
        <v>9866</v>
      </c>
      <c r="J1971" s="113" t="s">
        <v>9872</v>
      </c>
      <c r="K1971" s="113" t="s">
        <v>18673</v>
      </c>
      <c r="L1971" s="113">
        <v>82293189179</v>
      </c>
      <c r="M1971" s="113" t="s">
        <v>14166</v>
      </c>
      <c r="O1971" s="113" t="s">
        <v>8</v>
      </c>
      <c r="P1971" s="113" t="s">
        <v>18674</v>
      </c>
      <c r="Q1971" s="113" t="s">
        <v>18675</v>
      </c>
      <c r="R1971" s="113">
        <v>15</v>
      </c>
      <c r="S1971" s="113" t="s">
        <v>13</v>
      </c>
      <c r="T1971" s="113" t="s">
        <v>18676</v>
      </c>
      <c r="U1971" s="113" t="s">
        <v>18677</v>
      </c>
      <c r="V1971" s="114">
        <v>39387</v>
      </c>
      <c r="W1971" s="114">
        <v>39083</v>
      </c>
      <c r="X1971" s="113" t="s">
        <v>18678</v>
      </c>
      <c r="Y1971" s="114">
        <v>39720</v>
      </c>
      <c r="Z1971" s="114">
        <v>39722</v>
      </c>
      <c r="AA1971" s="113">
        <v>21</v>
      </c>
      <c r="AB1971" s="113" t="s">
        <v>24</v>
      </c>
      <c r="AC1971" s="113">
        <v>33</v>
      </c>
      <c r="AD1971" s="113" t="s">
        <v>10</v>
      </c>
      <c r="AE1971" s="114">
        <v>44287</v>
      </c>
      <c r="AF1971" s="113">
        <v>11</v>
      </c>
      <c r="AG1971" s="113">
        <v>3</v>
      </c>
      <c r="AH1971" s="113" t="s">
        <v>9913</v>
      </c>
      <c r="AI1971" s="117" t="s">
        <v>18679</v>
      </c>
      <c r="AJ1971" s="113" t="s">
        <v>45509</v>
      </c>
      <c r="AK1971" s="114">
        <v>44925</v>
      </c>
      <c r="AL1971" s="113">
        <v>40</v>
      </c>
      <c r="AM1971" s="113" t="s">
        <v>9870</v>
      </c>
      <c r="AN1971" s="113" t="s">
        <v>16399</v>
      </c>
      <c r="AO1971" s="113" t="s">
        <v>169</v>
      </c>
      <c r="AP1971" s="113">
        <v>2012</v>
      </c>
      <c r="AQ1971" s="113" t="s">
        <v>8</v>
      </c>
      <c r="AR1971" s="113" t="s">
        <v>18680</v>
      </c>
      <c r="AS1971" s="113" t="s">
        <v>14</v>
      </c>
      <c r="AT1971" s="113" t="s">
        <v>14</v>
      </c>
      <c r="AU1971" s="113" t="s">
        <v>16229</v>
      </c>
      <c r="AV1971" s="113" t="s">
        <v>14</v>
      </c>
      <c r="AW1971" s="113" t="s">
        <v>14</v>
      </c>
    </row>
    <row r="1972" spans="1:49">
      <c r="A1972" s="116" t="s">
        <v>4873</v>
      </c>
      <c r="B1972" s="113">
        <v>570027686</v>
      </c>
      <c r="C1972" s="113" t="s">
        <v>705</v>
      </c>
      <c r="E1972" s="113" t="s">
        <v>34</v>
      </c>
      <c r="F1972" s="113" t="s">
        <v>8</v>
      </c>
      <c r="G1972" s="114">
        <v>28310</v>
      </c>
      <c r="H1972" s="113" t="s">
        <v>16230</v>
      </c>
      <c r="I1972" s="113" t="s">
        <v>9866</v>
      </c>
      <c r="J1972" s="113" t="s">
        <v>9872</v>
      </c>
      <c r="K1972" s="113" t="s">
        <v>28712</v>
      </c>
      <c r="L1972" s="113">
        <v>82240793750</v>
      </c>
      <c r="M1972" s="113" t="s">
        <v>11657</v>
      </c>
      <c r="O1972" s="113" t="s">
        <v>28713</v>
      </c>
      <c r="P1972" s="113" t="s">
        <v>28714</v>
      </c>
      <c r="Q1972" s="113" t="s">
        <v>28715</v>
      </c>
      <c r="R1972" s="113">
        <v>15</v>
      </c>
      <c r="S1972" s="113" t="s">
        <v>13</v>
      </c>
      <c r="T1972" s="113" t="s">
        <v>28716</v>
      </c>
      <c r="U1972" s="113" t="s">
        <v>28717</v>
      </c>
      <c r="V1972" s="114">
        <v>39387</v>
      </c>
      <c r="W1972" s="114">
        <v>39083</v>
      </c>
      <c r="X1972" s="113" t="s">
        <v>28718</v>
      </c>
      <c r="Y1972" s="114">
        <v>39720</v>
      </c>
      <c r="Z1972" s="114">
        <v>39722</v>
      </c>
      <c r="AA1972" s="113">
        <v>31</v>
      </c>
      <c r="AB1972" s="113" t="s">
        <v>9</v>
      </c>
      <c r="AC1972" s="113">
        <v>34</v>
      </c>
      <c r="AD1972" s="113" t="s">
        <v>18</v>
      </c>
      <c r="AE1972" s="114">
        <v>43191</v>
      </c>
      <c r="AF1972" s="113">
        <v>14</v>
      </c>
      <c r="AG1972" s="113">
        <v>3</v>
      </c>
      <c r="AH1972" s="113" t="s">
        <v>9913</v>
      </c>
      <c r="AI1972" s="117" t="s">
        <v>175</v>
      </c>
      <c r="AJ1972" s="113" t="s">
        <v>45509</v>
      </c>
      <c r="AK1972" s="114">
        <v>42746</v>
      </c>
      <c r="AL1972" s="113">
        <v>40</v>
      </c>
      <c r="AM1972" s="113" t="s">
        <v>9870</v>
      </c>
      <c r="AN1972" s="113" t="s">
        <v>16399</v>
      </c>
      <c r="AO1972" s="113" t="s">
        <v>169</v>
      </c>
      <c r="AP1972" s="113">
        <v>2001</v>
      </c>
      <c r="AQ1972" s="113" t="s">
        <v>8</v>
      </c>
      <c r="AR1972" s="113" t="s">
        <v>26228</v>
      </c>
      <c r="AS1972" s="113" t="s">
        <v>14</v>
      </c>
      <c r="AT1972" s="113" t="s">
        <v>14</v>
      </c>
      <c r="AU1972" s="113" t="s">
        <v>16229</v>
      </c>
      <c r="AV1972" s="113" t="s">
        <v>14</v>
      </c>
      <c r="AW1972" s="113" t="s">
        <v>14</v>
      </c>
    </row>
    <row r="1973" spans="1:49">
      <c r="A1973" s="116" t="s">
        <v>6793</v>
      </c>
      <c r="C1973" s="113" t="s">
        <v>6794</v>
      </c>
      <c r="E1973" s="113" t="s">
        <v>17</v>
      </c>
      <c r="F1973" s="113" t="s">
        <v>1151</v>
      </c>
      <c r="G1973" s="114">
        <v>28312</v>
      </c>
      <c r="H1973" s="113" t="s">
        <v>16218</v>
      </c>
      <c r="I1973" s="113" t="s">
        <v>9866</v>
      </c>
      <c r="J1973" s="113" t="s">
        <v>9872</v>
      </c>
      <c r="K1973" s="113" t="s">
        <v>44855</v>
      </c>
      <c r="L1973" s="113">
        <v>82223579856</v>
      </c>
      <c r="M1973" s="113" t="s">
        <v>16001</v>
      </c>
      <c r="O1973" s="113" t="s">
        <v>44856</v>
      </c>
      <c r="P1973" s="113" t="s">
        <v>44857</v>
      </c>
      <c r="Q1973" s="113" t="s">
        <v>44858</v>
      </c>
      <c r="R1973" s="113">
        <v>15</v>
      </c>
      <c r="S1973" s="113" t="s">
        <v>13</v>
      </c>
      <c r="T1973" s="113" t="s">
        <v>44859</v>
      </c>
      <c r="U1973" s="113" t="s">
        <v>44860</v>
      </c>
      <c r="V1973" s="114">
        <v>40210</v>
      </c>
      <c r="W1973" s="114">
        <v>40179</v>
      </c>
      <c r="X1973" s="113" t="s">
        <v>44861</v>
      </c>
      <c r="Y1973" s="114">
        <v>40906</v>
      </c>
      <c r="Z1973" s="114">
        <v>40909</v>
      </c>
      <c r="AA1973" s="113">
        <v>23</v>
      </c>
      <c r="AB1973" s="113" t="s">
        <v>78</v>
      </c>
      <c r="AC1973" s="113">
        <v>34</v>
      </c>
      <c r="AD1973" s="113" t="s">
        <v>18</v>
      </c>
      <c r="AE1973" s="114">
        <v>45017</v>
      </c>
      <c r="AF1973" s="113">
        <v>11</v>
      </c>
      <c r="AG1973" s="113">
        <v>3</v>
      </c>
      <c r="AH1973" s="113" t="s">
        <v>9913</v>
      </c>
      <c r="AI1973" s="117" t="s">
        <v>44862</v>
      </c>
      <c r="AJ1973" s="113" t="s">
        <v>45514</v>
      </c>
      <c r="AK1973" s="114">
        <v>44923</v>
      </c>
      <c r="AL1973" s="113">
        <v>40</v>
      </c>
      <c r="AM1973" s="113" t="s">
        <v>9870</v>
      </c>
      <c r="AN1973" s="113" t="s">
        <v>25590</v>
      </c>
      <c r="AO1973" s="113" t="s">
        <v>720</v>
      </c>
      <c r="AP1973" s="113">
        <v>2011</v>
      </c>
      <c r="AQ1973" s="113" t="s">
        <v>8</v>
      </c>
      <c r="AR1973" s="113" t="s">
        <v>28758</v>
      </c>
      <c r="AS1973" s="113" t="s">
        <v>14</v>
      </c>
      <c r="AT1973" s="113" t="s">
        <v>14</v>
      </c>
      <c r="AU1973" s="113" t="s">
        <v>16229</v>
      </c>
      <c r="AV1973" s="113" t="s">
        <v>14</v>
      </c>
      <c r="AW1973" s="113" t="s">
        <v>14</v>
      </c>
    </row>
    <row r="1974" spans="1:49">
      <c r="A1974" s="116" t="s">
        <v>3324</v>
      </c>
      <c r="C1974" s="113" t="s">
        <v>3325</v>
      </c>
      <c r="E1974" s="113" t="s">
        <v>74</v>
      </c>
      <c r="F1974" s="113" t="s">
        <v>395</v>
      </c>
      <c r="G1974" s="114">
        <v>28313</v>
      </c>
      <c r="H1974" s="113" t="s">
        <v>16230</v>
      </c>
      <c r="I1974" s="113" t="s">
        <v>9866</v>
      </c>
      <c r="J1974" s="113" t="s">
        <v>9872</v>
      </c>
      <c r="K1974" s="113" t="s">
        <v>30078</v>
      </c>
      <c r="L1974" s="113">
        <v>85271120403</v>
      </c>
      <c r="M1974" s="113" t="s">
        <v>30079</v>
      </c>
      <c r="N1974" s="113" t="s">
        <v>30080</v>
      </c>
      <c r="O1974" s="113" t="s">
        <v>12715</v>
      </c>
      <c r="P1974" s="113" t="s">
        <v>30081</v>
      </c>
      <c r="Q1974" s="113" t="s">
        <v>30082</v>
      </c>
      <c r="R1974" s="113">
        <v>15</v>
      </c>
      <c r="S1974" s="113" t="s">
        <v>13</v>
      </c>
      <c r="T1974" s="113" t="s">
        <v>30083</v>
      </c>
      <c r="U1974" s="113" t="s">
        <v>30084</v>
      </c>
      <c r="V1974" s="114">
        <v>40575</v>
      </c>
      <c r="W1974" s="114">
        <v>40544</v>
      </c>
      <c r="X1974" s="113" t="s">
        <v>30085</v>
      </c>
      <c r="Y1974" s="114">
        <v>41271</v>
      </c>
      <c r="Z1974" s="114">
        <v>41275</v>
      </c>
      <c r="AA1974" s="113">
        <v>31</v>
      </c>
      <c r="AB1974" s="113" t="s">
        <v>9</v>
      </c>
      <c r="AC1974" s="113">
        <v>33</v>
      </c>
      <c r="AD1974" s="113" t="s">
        <v>10</v>
      </c>
      <c r="AE1974" s="114">
        <v>44470</v>
      </c>
      <c r="AF1974" s="113">
        <v>10</v>
      </c>
      <c r="AG1974" s="113">
        <v>9</v>
      </c>
      <c r="AH1974" s="113" t="s">
        <v>16226</v>
      </c>
      <c r="AI1974" s="117" t="s">
        <v>419</v>
      </c>
      <c r="AK1974" s="114">
        <v>43191</v>
      </c>
      <c r="AL1974" s="113">
        <v>40</v>
      </c>
      <c r="AM1974" s="113" t="s">
        <v>9870</v>
      </c>
      <c r="AN1974" s="113" t="s">
        <v>17096</v>
      </c>
      <c r="AO1974" s="113" t="s">
        <v>420</v>
      </c>
      <c r="AP1974" s="113">
        <v>2009</v>
      </c>
      <c r="AQ1974" s="113" t="s">
        <v>9871</v>
      </c>
      <c r="AR1974" s="113" t="s">
        <v>16228</v>
      </c>
      <c r="AS1974" s="113" t="s">
        <v>14</v>
      </c>
      <c r="AT1974" s="113" t="s">
        <v>14</v>
      </c>
      <c r="AU1974" s="113" t="s">
        <v>16229</v>
      </c>
      <c r="AV1974" s="113" t="s">
        <v>14</v>
      </c>
      <c r="AW1974" s="113" t="s">
        <v>14</v>
      </c>
    </row>
    <row r="1975" spans="1:49">
      <c r="A1975" s="116" t="s">
        <v>2510</v>
      </c>
      <c r="B1975" s="113">
        <v>570028851</v>
      </c>
      <c r="C1975" s="113" t="s">
        <v>2511</v>
      </c>
      <c r="F1975" s="113" t="s">
        <v>877</v>
      </c>
      <c r="G1975" s="114">
        <v>28315</v>
      </c>
      <c r="H1975" s="113" t="s">
        <v>16218</v>
      </c>
      <c r="I1975" s="113" t="s">
        <v>9866</v>
      </c>
      <c r="J1975" s="113" t="s">
        <v>9872</v>
      </c>
      <c r="K1975" s="113" t="s">
        <v>41460</v>
      </c>
      <c r="L1975" s="113">
        <v>82292252123</v>
      </c>
      <c r="M1975" s="113" t="s">
        <v>14567</v>
      </c>
      <c r="O1975" s="113" t="s">
        <v>41461</v>
      </c>
      <c r="P1975" s="113" t="s">
        <v>41462</v>
      </c>
      <c r="Q1975" s="113" t="s">
        <v>41463</v>
      </c>
      <c r="R1975" s="113">
        <v>15</v>
      </c>
      <c r="S1975" s="113" t="s">
        <v>13</v>
      </c>
      <c r="T1975" s="113" t="s">
        <v>41464</v>
      </c>
      <c r="U1975" s="113" t="s">
        <v>41465</v>
      </c>
      <c r="V1975" s="114">
        <v>39387</v>
      </c>
      <c r="W1975" s="114">
        <v>39083</v>
      </c>
      <c r="X1975" s="113" t="s">
        <v>41466</v>
      </c>
      <c r="Y1975" s="114">
        <v>39720</v>
      </c>
      <c r="Z1975" s="114">
        <v>39722</v>
      </c>
      <c r="AA1975" s="113">
        <v>13</v>
      </c>
      <c r="AB1975" s="113" t="s">
        <v>357</v>
      </c>
      <c r="AC1975" s="113">
        <v>22</v>
      </c>
      <c r="AD1975" s="113" t="s">
        <v>25</v>
      </c>
      <c r="AE1975" s="114">
        <v>42461</v>
      </c>
      <c r="AF1975" s="113">
        <v>11</v>
      </c>
      <c r="AG1975" s="113">
        <v>3</v>
      </c>
      <c r="AH1975" s="113" t="s">
        <v>16263</v>
      </c>
      <c r="AI1975" s="117" t="s">
        <v>75</v>
      </c>
      <c r="AK1975" s="114">
        <v>42746</v>
      </c>
      <c r="AL1975" s="113">
        <v>15</v>
      </c>
      <c r="AM1975" s="113" t="s">
        <v>9885</v>
      </c>
      <c r="AN1975" s="113" t="s">
        <v>16552</v>
      </c>
      <c r="AO1975" s="113" t="s">
        <v>2053</v>
      </c>
      <c r="AP1975" s="113">
        <v>2005</v>
      </c>
      <c r="AQ1975" s="113" t="s">
        <v>8</v>
      </c>
      <c r="AR1975" s="113" t="s">
        <v>41467</v>
      </c>
      <c r="AS1975" s="113" t="s">
        <v>14</v>
      </c>
      <c r="AT1975" s="113" t="s">
        <v>14</v>
      </c>
      <c r="AU1975" s="113" t="s">
        <v>16229</v>
      </c>
      <c r="AV1975" s="113" t="s">
        <v>14</v>
      </c>
      <c r="AW1975" s="113" t="s">
        <v>14</v>
      </c>
    </row>
    <row r="1976" spans="1:49">
      <c r="A1976" s="116" t="s">
        <v>4426</v>
      </c>
      <c r="B1976" s="113">
        <v>570021242</v>
      </c>
      <c r="C1976" s="113" t="s">
        <v>4427</v>
      </c>
      <c r="E1976" s="113" t="s">
        <v>34</v>
      </c>
      <c r="F1976" s="113" t="s">
        <v>37</v>
      </c>
      <c r="G1976" s="114">
        <v>28318</v>
      </c>
      <c r="H1976" s="113" t="s">
        <v>16218</v>
      </c>
      <c r="I1976" s="113" t="s">
        <v>9866</v>
      </c>
      <c r="J1976" s="113" t="s">
        <v>9872</v>
      </c>
      <c r="K1976" s="113" t="s">
        <v>22733</v>
      </c>
      <c r="L1976" s="113">
        <v>85298152959</v>
      </c>
      <c r="M1976" s="113" t="s">
        <v>14252</v>
      </c>
      <c r="O1976" s="113" t="s">
        <v>14253</v>
      </c>
      <c r="P1976" s="113" t="s">
        <v>22734</v>
      </c>
      <c r="Q1976" s="113" t="s">
        <v>22735</v>
      </c>
      <c r="R1976" s="113">
        <v>15</v>
      </c>
      <c r="S1976" s="113" t="s">
        <v>13</v>
      </c>
      <c r="T1976" s="113" t="s">
        <v>22736</v>
      </c>
      <c r="U1976" s="113" t="s">
        <v>22737</v>
      </c>
      <c r="V1976" s="114">
        <v>39038</v>
      </c>
      <c r="W1976" s="114">
        <v>38808</v>
      </c>
      <c r="X1976" s="113" t="s">
        <v>22738</v>
      </c>
      <c r="Y1976" s="114">
        <v>39353</v>
      </c>
      <c r="Z1976" s="114">
        <v>39356</v>
      </c>
      <c r="AA1976" s="113">
        <v>31</v>
      </c>
      <c r="AB1976" s="113" t="s">
        <v>9</v>
      </c>
      <c r="AC1976" s="113">
        <v>34</v>
      </c>
      <c r="AD1976" s="113" t="s">
        <v>18</v>
      </c>
      <c r="AE1976" s="114">
        <v>43191</v>
      </c>
      <c r="AF1976" s="113">
        <v>15</v>
      </c>
      <c r="AG1976" s="113">
        <v>0</v>
      </c>
      <c r="AH1976" s="113" t="s">
        <v>16226</v>
      </c>
      <c r="AI1976" s="117" t="s">
        <v>10856</v>
      </c>
      <c r="AK1976" s="114">
        <v>44560</v>
      </c>
      <c r="AL1976" s="113">
        <v>40</v>
      </c>
      <c r="AM1976" s="113" t="s">
        <v>9870</v>
      </c>
      <c r="AN1976" s="113" t="s">
        <v>20982</v>
      </c>
      <c r="AO1976" s="113" t="s">
        <v>36</v>
      </c>
      <c r="AP1976" s="113">
        <v>2003</v>
      </c>
      <c r="AQ1976" s="113" t="s">
        <v>8</v>
      </c>
      <c r="AR1976" s="113" t="s">
        <v>32901</v>
      </c>
      <c r="AS1976" s="113" t="s">
        <v>14</v>
      </c>
      <c r="AT1976" s="113" t="s">
        <v>14</v>
      </c>
      <c r="AU1976" s="113" t="s">
        <v>16229</v>
      </c>
      <c r="AV1976" s="113" t="s">
        <v>14</v>
      </c>
      <c r="AW1976" s="113" t="s">
        <v>14</v>
      </c>
    </row>
    <row r="1977" spans="1:49">
      <c r="A1977" s="116" t="s">
        <v>2874</v>
      </c>
      <c r="B1977" s="113">
        <v>570027819</v>
      </c>
      <c r="C1977" s="113" t="s">
        <v>102</v>
      </c>
      <c r="E1977" s="113" t="s">
        <v>74</v>
      </c>
      <c r="F1977" s="113" t="s">
        <v>388</v>
      </c>
      <c r="G1977" s="114">
        <v>28318</v>
      </c>
      <c r="H1977" s="113" t="s">
        <v>16230</v>
      </c>
      <c r="I1977" s="113" t="s">
        <v>9866</v>
      </c>
      <c r="J1977" s="113" t="s">
        <v>9872</v>
      </c>
      <c r="K1977" s="113" t="s">
        <v>33635</v>
      </c>
      <c r="L1977" s="113">
        <v>82259970182</v>
      </c>
      <c r="M1977" s="113" t="s">
        <v>33636</v>
      </c>
      <c r="O1977" s="113" t="s">
        <v>10370</v>
      </c>
      <c r="P1977" s="113" t="s">
        <v>33637</v>
      </c>
      <c r="Q1977" s="113" t="s">
        <v>33638</v>
      </c>
      <c r="R1977" s="113">
        <v>15</v>
      </c>
      <c r="S1977" s="113" t="s">
        <v>13</v>
      </c>
      <c r="T1977" s="113" t="s">
        <v>33639</v>
      </c>
      <c r="U1977" s="113" t="s">
        <v>33640</v>
      </c>
      <c r="V1977" s="114">
        <v>39387</v>
      </c>
      <c r="W1977" s="114">
        <v>39083</v>
      </c>
      <c r="X1977" s="113" t="s">
        <v>33641</v>
      </c>
      <c r="Y1977" s="114">
        <v>39720</v>
      </c>
      <c r="Z1977" s="114">
        <v>39722</v>
      </c>
      <c r="AA1977" s="113">
        <v>21</v>
      </c>
      <c r="AB1977" s="113" t="s">
        <v>24</v>
      </c>
      <c r="AC1977" s="113">
        <v>31</v>
      </c>
      <c r="AD1977" s="113" t="s">
        <v>9</v>
      </c>
      <c r="AE1977" s="114">
        <v>44470</v>
      </c>
      <c r="AF1977" s="113">
        <v>12</v>
      </c>
      <c r="AG1977" s="113">
        <v>9</v>
      </c>
      <c r="AH1977" s="113" t="s">
        <v>16263</v>
      </c>
      <c r="AI1977" s="117" t="s">
        <v>16264</v>
      </c>
      <c r="AK1977" s="114">
        <v>45302</v>
      </c>
      <c r="AL1977" s="113">
        <v>40</v>
      </c>
      <c r="AM1977" s="113" t="s">
        <v>9870</v>
      </c>
      <c r="AN1977" s="113" t="s">
        <v>17096</v>
      </c>
      <c r="AO1977" s="113" t="s">
        <v>420</v>
      </c>
      <c r="AP1977" s="113">
        <v>2010</v>
      </c>
      <c r="AQ1977" s="113" t="s">
        <v>9994</v>
      </c>
      <c r="AR1977" s="113" t="s">
        <v>17619</v>
      </c>
      <c r="AS1977" s="113" t="s">
        <v>14</v>
      </c>
      <c r="AT1977" s="113" t="s">
        <v>14</v>
      </c>
      <c r="AU1977" s="113" t="s">
        <v>16229</v>
      </c>
      <c r="AV1977" s="113" t="s">
        <v>14</v>
      </c>
    </row>
    <row r="1978" spans="1:49">
      <c r="A1978" s="116" t="s">
        <v>5321</v>
      </c>
      <c r="C1978" s="113" t="s">
        <v>5322</v>
      </c>
      <c r="F1978" s="113" t="s">
        <v>8</v>
      </c>
      <c r="G1978" s="114">
        <v>28318</v>
      </c>
      <c r="H1978" s="113" t="s">
        <v>16230</v>
      </c>
      <c r="I1978" s="113" t="s">
        <v>9866</v>
      </c>
      <c r="J1978" s="113" t="s">
        <v>9872</v>
      </c>
      <c r="K1978" s="113" t="s">
        <v>45857</v>
      </c>
      <c r="L1978" s="113">
        <v>82291264546</v>
      </c>
      <c r="M1978" s="113" t="s">
        <v>27805</v>
      </c>
      <c r="O1978" s="113" t="s">
        <v>13985</v>
      </c>
      <c r="P1978" s="113" t="s">
        <v>33650</v>
      </c>
      <c r="Q1978" s="113" t="s">
        <v>33651</v>
      </c>
      <c r="R1978" s="113">
        <v>15</v>
      </c>
      <c r="S1978" s="113" t="s">
        <v>13</v>
      </c>
      <c r="T1978" s="113" t="s">
        <v>33652</v>
      </c>
      <c r="U1978" s="113" t="s">
        <v>33653</v>
      </c>
      <c r="V1978" s="114">
        <v>42054</v>
      </c>
      <c r="W1978" s="114">
        <v>42036</v>
      </c>
      <c r="X1978" s="113" t="s">
        <v>33654</v>
      </c>
      <c r="Y1978" s="114">
        <v>42643</v>
      </c>
      <c r="Z1978" s="114">
        <v>42614</v>
      </c>
      <c r="AA1978" s="113">
        <v>21</v>
      </c>
      <c r="AB1978" s="113" t="s">
        <v>24</v>
      </c>
      <c r="AC1978" s="113">
        <v>31</v>
      </c>
      <c r="AD1978" s="113" t="s">
        <v>9</v>
      </c>
      <c r="AE1978" s="114">
        <v>45383</v>
      </c>
      <c r="AF1978" s="113">
        <v>14</v>
      </c>
      <c r="AG1978" s="113">
        <v>3</v>
      </c>
      <c r="AH1978" s="113" t="s">
        <v>16263</v>
      </c>
      <c r="AI1978" s="117" t="s">
        <v>16264</v>
      </c>
      <c r="AK1978" s="114">
        <v>45302</v>
      </c>
      <c r="AL1978" s="113">
        <v>17</v>
      </c>
      <c r="AM1978" s="113" t="s">
        <v>9982</v>
      </c>
      <c r="AN1978" s="113" t="s">
        <v>24819</v>
      </c>
      <c r="AO1978" s="113" t="s">
        <v>126</v>
      </c>
      <c r="AP1978" s="113">
        <v>1997</v>
      </c>
      <c r="AQ1978" s="113" t="s">
        <v>8</v>
      </c>
      <c r="AR1978" s="113" t="s">
        <v>33649</v>
      </c>
      <c r="AS1978" s="113" t="s">
        <v>14</v>
      </c>
      <c r="AT1978" s="113" t="s">
        <v>14</v>
      </c>
      <c r="AU1978" s="113" t="s">
        <v>16229</v>
      </c>
      <c r="AV1978" s="113" t="s">
        <v>14</v>
      </c>
    </row>
    <row r="1979" spans="1:49">
      <c r="A1979" s="116" t="s">
        <v>6074</v>
      </c>
      <c r="C1979" s="113" t="s">
        <v>5713</v>
      </c>
      <c r="F1979" s="113" t="s">
        <v>8</v>
      </c>
      <c r="G1979" s="114">
        <v>28322</v>
      </c>
      <c r="H1979" s="113" t="s">
        <v>16230</v>
      </c>
      <c r="I1979" s="113" t="s">
        <v>9866</v>
      </c>
      <c r="J1979" s="113" t="s">
        <v>9872</v>
      </c>
      <c r="K1979" s="113" t="s">
        <v>22151</v>
      </c>
      <c r="L1979" s="113">
        <v>82237690758</v>
      </c>
      <c r="M1979" s="113" t="s">
        <v>14085</v>
      </c>
      <c r="O1979" s="113" t="s">
        <v>14086</v>
      </c>
      <c r="P1979" s="113" t="s">
        <v>22152</v>
      </c>
      <c r="Q1979" s="113" t="s">
        <v>22153</v>
      </c>
      <c r="R1979" s="113">
        <v>15</v>
      </c>
      <c r="S1979" s="113" t="s">
        <v>13</v>
      </c>
      <c r="T1979" s="113" t="s">
        <v>22154</v>
      </c>
      <c r="U1979" s="113" t="s">
        <v>22155</v>
      </c>
      <c r="V1979" s="114">
        <v>39904</v>
      </c>
      <c r="W1979" s="114">
        <v>39904</v>
      </c>
      <c r="X1979" s="113" t="s">
        <v>22156</v>
      </c>
      <c r="Y1979" s="114">
        <v>40542</v>
      </c>
      <c r="Z1979" s="114">
        <v>40544</v>
      </c>
      <c r="AA1979" s="113">
        <v>21</v>
      </c>
      <c r="AB1979" s="113" t="s">
        <v>24</v>
      </c>
      <c r="AC1979" s="113">
        <v>24</v>
      </c>
      <c r="AD1979" s="113" t="s">
        <v>47</v>
      </c>
      <c r="AE1979" s="114">
        <v>44287</v>
      </c>
      <c r="AF1979" s="113">
        <v>16</v>
      </c>
      <c r="AG1979" s="113">
        <v>8</v>
      </c>
      <c r="AH1979" s="113" t="s">
        <v>16263</v>
      </c>
      <c r="AI1979" s="117" t="s">
        <v>16325</v>
      </c>
      <c r="AK1979" s="114">
        <v>45302</v>
      </c>
      <c r="AL1979" s="113">
        <v>15</v>
      </c>
      <c r="AM1979" s="113" t="s">
        <v>9885</v>
      </c>
      <c r="AN1979" s="113" t="s">
        <v>16452</v>
      </c>
      <c r="AO1979" s="113" t="s">
        <v>16453</v>
      </c>
      <c r="AP1979" s="113">
        <v>1998</v>
      </c>
      <c r="AQ1979" s="113" t="s">
        <v>8</v>
      </c>
      <c r="AR1979" s="113" t="s">
        <v>22137</v>
      </c>
      <c r="AS1979" s="113" t="s">
        <v>14</v>
      </c>
      <c r="AT1979" s="113" t="s">
        <v>14</v>
      </c>
      <c r="AU1979" s="113" t="s">
        <v>16229</v>
      </c>
      <c r="AV1979" s="113" t="s">
        <v>14</v>
      </c>
    </row>
    <row r="1980" spans="1:49">
      <c r="A1980" s="116" t="s">
        <v>9175</v>
      </c>
      <c r="B1980" s="113">
        <v>570015924</v>
      </c>
      <c r="C1980" s="113" t="s">
        <v>9176</v>
      </c>
      <c r="E1980" s="113" t="s">
        <v>34</v>
      </c>
      <c r="F1980" s="113" t="s">
        <v>2922</v>
      </c>
      <c r="G1980" s="114">
        <v>28326</v>
      </c>
      <c r="H1980" s="113" t="s">
        <v>16218</v>
      </c>
      <c r="I1980" s="113" t="s">
        <v>9866</v>
      </c>
      <c r="J1980" s="113" t="s">
        <v>9872</v>
      </c>
      <c r="K1980" s="113" t="s">
        <v>37277</v>
      </c>
      <c r="L1980" s="113">
        <v>81347842883</v>
      </c>
      <c r="M1980" s="113" t="s">
        <v>14756</v>
      </c>
      <c r="O1980" s="113" t="s">
        <v>37278</v>
      </c>
      <c r="P1980" s="113" t="s">
        <v>37279</v>
      </c>
      <c r="Q1980" s="113" t="s">
        <v>37280</v>
      </c>
      <c r="R1980" s="113">
        <v>15</v>
      </c>
      <c r="S1980" s="113" t="s">
        <v>13</v>
      </c>
      <c r="T1980" s="113" t="s">
        <v>37281</v>
      </c>
      <c r="U1980" s="113" t="s">
        <v>37282</v>
      </c>
      <c r="V1980" s="114">
        <v>37998</v>
      </c>
      <c r="W1980" s="114">
        <v>37956</v>
      </c>
      <c r="X1980" s="113" t="s">
        <v>37283</v>
      </c>
      <c r="Y1980" s="114">
        <v>38408</v>
      </c>
      <c r="Z1980" s="114">
        <v>38412</v>
      </c>
      <c r="AA1980" s="113">
        <v>13</v>
      </c>
      <c r="AB1980" s="113" t="s">
        <v>357</v>
      </c>
      <c r="AC1980" s="113">
        <v>33</v>
      </c>
      <c r="AD1980" s="113" t="s">
        <v>10</v>
      </c>
      <c r="AE1980" s="114">
        <v>45200</v>
      </c>
      <c r="AF1980" s="113">
        <v>12</v>
      </c>
      <c r="AG1980" s="113">
        <v>10</v>
      </c>
      <c r="AH1980" s="113" t="s">
        <v>16263</v>
      </c>
      <c r="AI1980" s="117" t="s">
        <v>16264</v>
      </c>
      <c r="AK1980" s="114">
        <v>45302</v>
      </c>
      <c r="AL1980" s="113">
        <v>40</v>
      </c>
      <c r="AM1980" s="113" t="s">
        <v>9870</v>
      </c>
      <c r="AN1980" s="113" t="s">
        <v>16399</v>
      </c>
      <c r="AO1980" s="113" t="s">
        <v>169</v>
      </c>
      <c r="AP1980" s="113">
        <v>2014</v>
      </c>
      <c r="AQ1980" s="113" t="s">
        <v>5236</v>
      </c>
      <c r="AR1980" s="113" t="s">
        <v>19237</v>
      </c>
      <c r="AS1980" s="113" t="s">
        <v>14</v>
      </c>
      <c r="AT1980" s="113" t="s">
        <v>14</v>
      </c>
      <c r="AU1980" s="113" t="s">
        <v>16229</v>
      </c>
      <c r="AV1980" s="113" t="s">
        <v>14</v>
      </c>
    </row>
    <row r="1981" spans="1:49">
      <c r="A1981" s="116" t="s">
        <v>8873</v>
      </c>
      <c r="B1981" s="113">
        <v>570027693</v>
      </c>
      <c r="C1981" s="113" t="s">
        <v>8874</v>
      </c>
      <c r="E1981" s="113" t="s">
        <v>223</v>
      </c>
      <c r="F1981" s="113" t="s">
        <v>37</v>
      </c>
      <c r="G1981" s="114">
        <v>28329</v>
      </c>
      <c r="H1981" s="113" t="s">
        <v>16230</v>
      </c>
      <c r="I1981" s="113" t="s">
        <v>9866</v>
      </c>
      <c r="J1981" s="113" t="s">
        <v>9872</v>
      </c>
      <c r="K1981" s="113" t="s">
        <v>35822</v>
      </c>
      <c r="L1981" s="113">
        <v>82345561199</v>
      </c>
      <c r="M1981" s="113" t="s">
        <v>14278</v>
      </c>
      <c r="O1981" s="113" t="s">
        <v>14279</v>
      </c>
      <c r="P1981" s="113" t="s">
        <v>35823</v>
      </c>
      <c r="Q1981" s="113" t="s">
        <v>35824</v>
      </c>
      <c r="R1981" s="113">
        <v>15</v>
      </c>
      <c r="S1981" s="113" t="s">
        <v>13</v>
      </c>
      <c r="T1981" s="113" t="s">
        <v>35825</v>
      </c>
      <c r="U1981" s="113" t="s">
        <v>35826</v>
      </c>
      <c r="V1981" s="114">
        <v>39387</v>
      </c>
      <c r="W1981" s="114">
        <v>39083</v>
      </c>
      <c r="X1981" s="113" t="s">
        <v>35827</v>
      </c>
      <c r="Y1981" s="114">
        <v>39720</v>
      </c>
      <c r="Z1981" s="114">
        <v>39722</v>
      </c>
      <c r="AA1981" s="113">
        <v>21</v>
      </c>
      <c r="AB1981" s="113" t="s">
        <v>24</v>
      </c>
      <c r="AC1981" s="113">
        <v>33</v>
      </c>
      <c r="AD1981" s="113" t="s">
        <v>10</v>
      </c>
      <c r="AE1981" s="114">
        <v>45505</v>
      </c>
      <c r="AF1981" s="113">
        <v>15</v>
      </c>
      <c r="AG1981" s="113">
        <v>7</v>
      </c>
      <c r="AH1981" s="113" t="s">
        <v>16226</v>
      </c>
      <c r="AI1981" s="117" t="s">
        <v>2025</v>
      </c>
      <c r="AK1981" s="114">
        <v>45505</v>
      </c>
      <c r="AL1981" s="113">
        <v>30</v>
      </c>
      <c r="AM1981" s="113" t="s">
        <v>9882</v>
      </c>
      <c r="AN1981" s="113" t="s">
        <v>16364</v>
      </c>
      <c r="AO1981" s="113" t="s">
        <v>100</v>
      </c>
      <c r="AP1981" s="113">
        <v>2019</v>
      </c>
      <c r="AQ1981" s="113" t="s">
        <v>5236</v>
      </c>
      <c r="AR1981" s="113" t="s">
        <v>19217</v>
      </c>
      <c r="AS1981" s="113" t="s">
        <v>14</v>
      </c>
      <c r="AT1981" s="113" t="s">
        <v>14</v>
      </c>
      <c r="AU1981" s="113" t="s">
        <v>16229</v>
      </c>
      <c r="AV1981" s="113" t="s">
        <v>14</v>
      </c>
    </row>
    <row r="1982" spans="1:49">
      <c r="A1982" s="116" t="s">
        <v>8871</v>
      </c>
      <c r="B1982" s="113">
        <v>570027689</v>
      </c>
      <c r="C1982" s="113" t="s">
        <v>8872</v>
      </c>
      <c r="E1982" s="113" t="s">
        <v>199</v>
      </c>
      <c r="F1982" s="113" t="s">
        <v>3701</v>
      </c>
      <c r="G1982" s="114">
        <v>28331</v>
      </c>
      <c r="H1982" s="113" t="s">
        <v>16218</v>
      </c>
      <c r="I1982" s="113" t="s">
        <v>9866</v>
      </c>
      <c r="J1982" s="113" t="s">
        <v>9872</v>
      </c>
      <c r="K1982" s="113" t="s">
        <v>35369</v>
      </c>
      <c r="L1982" s="113">
        <v>82189577646</v>
      </c>
      <c r="M1982" s="113" t="s">
        <v>10187</v>
      </c>
      <c r="O1982" s="113" t="s">
        <v>10188</v>
      </c>
      <c r="P1982" s="113" t="s">
        <v>35370</v>
      </c>
      <c r="Q1982" s="113" t="s">
        <v>35371</v>
      </c>
      <c r="R1982" s="113">
        <v>15</v>
      </c>
      <c r="S1982" s="113" t="s">
        <v>13</v>
      </c>
      <c r="T1982" s="113" t="s">
        <v>35372</v>
      </c>
      <c r="U1982" s="113" t="s">
        <v>35373</v>
      </c>
      <c r="V1982" s="114">
        <v>39387</v>
      </c>
      <c r="W1982" s="114">
        <v>39083</v>
      </c>
      <c r="X1982" s="113" t="s">
        <v>35374</v>
      </c>
      <c r="Y1982" s="114">
        <v>39720</v>
      </c>
      <c r="Z1982" s="114">
        <v>39722</v>
      </c>
      <c r="AA1982" s="113">
        <v>23</v>
      </c>
      <c r="AB1982" s="113" t="s">
        <v>78</v>
      </c>
      <c r="AC1982" s="113">
        <v>33</v>
      </c>
      <c r="AD1982" s="113" t="s">
        <v>10</v>
      </c>
      <c r="AE1982" s="114">
        <v>44652</v>
      </c>
      <c r="AF1982" s="113">
        <v>15</v>
      </c>
      <c r="AG1982" s="113">
        <v>3</v>
      </c>
      <c r="AH1982" s="113" t="s">
        <v>9913</v>
      </c>
      <c r="AI1982" s="117" t="s">
        <v>621</v>
      </c>
      <c r="AJ1982" s="113" t="s">
        <v>45516</v>
      </c>
      <c r="AK1982" s="114">
        <v>43222</v>
      </c>
      <c r="AL1982" s="113">
        <v>30</v>
      </c>
      <c r="AM1982" s="113" t="s">
        <v>9882</v>
      </c>
      <c r="AN1982" s="113" t="s">
        <v>25556</v>
      </c>
      <c r="AO1982" s="113" t="s">
        <v>902</v>
      </c>
      <c r="AP1982" s="113">
        <v>2002</v>
      </c>
      <c r="AQ1982" s="113" t="s">
        <v>8</v>
      </c>
      <c r="AR1982" s="113" t="s">
        <v>35375</v>
      </c>
      <c r="AS1982" s="113" t="s">
        <v>14</v>
      </c>
      <c r="AT1982" s="113" t="s">
        <v>14</v>
      </c>
      <c r="AU1982" s="113" t="s">
        <v>16229</v>
      </c>
      <c r="AV1982" s="113" t="s">
        <v>14</v>
      </c>
      <c r="AW1982" s="113" t="s">
        <v>14</v>
      </c>
    </row>
    <row r="1983" spans="1:49">
      <c r="A1983" s="116" t="s">
        <v>7224</v>
      </c>
      <c r="C1983" s="113" t="s">
        <v>7225</v>
      </c>
      <c r="E1983" s="113" t="s">
        <v>140</v>
      </c>
      <c r="F1983" s="113" t="s">
        <v>5548</v>
      </c>
      <c r="G1983" s="114">
        <v>28331</v>
      </c>
      <c r="H1983" s="113" t="s">
        <v>16230</v>
      </c>
      <c r="I1983" s="113" t="s">
        <v>10007</v>
      </c>
      <c r="J1983" s="113" t="s">
        <v>9872</v>
      </c>
      <c r="K1983" s="113" t="s">
        <v>38707</v>
      </c>
      <c r="L1983" s="113">
        <v>85235367220</v>
      </c>
      <c r="M1983" s="113" t="s">
        <v>10234</v>
      </c>
      <c r="O1983" s="113" t="s">
        <v>10235</v>
      </c>
      <c r="P1983" s="113" t="s">
        <v>38708</v>
      </c>
      <c r="Q1983" s="113" t="s">
        <v>38709</v>
      </c>
      <c r="R1983" s="113">
        <v>15</v>
      </c>
      <c r="S1983" s="113" t="s">
        <v>13</v>
      </c>
      <c r="T1983" s="113" t="s">
        <v>38710</v>
      </c>
      <c r="U1983" s="113" t="s">
        <v>38711</v>
      </c>
      <c r="V1983" s="114">
        <v>41921</v>
      </c>
      <c r="W1983" s="114">
        <v>41883</v>
      </c>
      <c r="X1983" s="113" t="s">
        <v>38712</v>
      </c>
      <c r="Y1983" s="114">
        <v>42339</v>
      </c>
      <c r="Z1983" s="114">
        <v>42339</v>
      </c>
      <c r="AA1983" s="113">
        <v>21</v>
      </c>
      <c r="AB1983" s="113" t="s">
        <v>24</v>
      </c>
      <c r="AC1983" s="113">
        <v>32</v>
      </c>
      <c r="AD1983" s="113" t="s">
        <v>84</v>
      </c>
      <c r="AE1983" s="114">
        <v>45383</v>
      </c>
      <c r="AF1983" s="113">
        <v>15</v>
      </c>
      <c r="AG1983" s="113">
        <v>1</v>
      </c>
      <c r="AH1983" s="113" t="s">
        <v>16226</v>
      </c>
      <c r="AI1983" s="117" t="s">
        <v>9875</v>
      </c>
      <c r="AK1983" s="114">
        <v>44044</v>
      </c>
      <c r="AL1983" s="113">
        <v>40</v>
      </c>
      <c r="AM1983" s="113" t="s">
        <v>9870</v>
      </c>
      <c r="AN1983" s="113" t="s">
        <v>16561</v>
      </c>
      <c r="AO1983" s="113" t="s">
        <v>42</v>
      </c>
      <c r="AP1983" s="113">
        <v>2013</v>
      </c>
      <c r="AQ1983" s="113" t="s">
        <v>9971</v>
      </c>
      <c r="AR1983" s="113" t="s">
        <v>16446</v>
      </c>
      <c r="AS1983" s="113" t="s">
        <v>14</v>
      </c>
      <c r="AT1983" s="113" t="s">
        <v>14</v>
      </c>
      <c r="AU1983" s="113" t="s">
        <v>16229</v>
      </c>
      <c r="AV1983" s="113" t="s">
        <v>14</v>
      </c>
    </row>
    <row r="1984" spans="1:49">
      <c r="A1984" s="116" t="s">
        <v>1446</v>
      </c>
      <c r="B1984" s="113">
        <v>570013590</v>
      </c>
      <c r="C1984" s="113" t="s">
        <v>1447</v>
      </c>
      <c r="E1984" s="113" t="s">
        <v>1448</v>
      </c>
      <c r="F1984" s="113" t="s">
        <v>8</v>
      </c>
      <c r="G1984" s="114">
        <v>28332</v>
      </c>
      <c r="H1984" s="113" t="s">
        <v>16218</v>
      </c>
      <c r="I1984" s="113" t="s">
        <v>9866</v>
      </c>
      <c r="J1984" s="113" t="s">
        <v>9872</v>
      </c>
      <c r="K1984" s="113" t="s">
        <v>39463</v>
      </c>
      <c r="L1984" s="113">
        <v>82290771055</v>
      </c>
      <c r="M1984" s="113" t="s">
        <v>39464</v>
      </c>
      <c r="O1984" s="113" t="s">
        <v>39465</v>
      </c>
      <c r="P1984" s="113" t="s">
        <v>39466</v>
      </c>
      <c r="Q1984" s="113" t="s">
        <v>39467</v>
      </c>
      <c r="R1984" s="113">
        <v>15</v>
      </c>
      <c r="S1984" s="113" t="s">
        <v>13</v>
      </c>
      <c r="T1984" s="113" t="s">
        <v>39468</v>
      </c>
      <c r="U1984" s="113" t="s">
        <v>39469</v>
      </c>
      <c r="V1984" s="114">
        <v>37065</v>
      </c>
      <c r="W1984" s="114">
        <v>37073</v>
      </c>
      <c r="X1984" s="113" t="s">
        <v>39470</v>
      </c>
      <c r="Y1984" s="114">
        <v>37200</v>
      </c>
      <c r="Z1984" s="114">
        <v>37561</v>
      </c>
      <c r="AA1984" s="113">
        <v>21</v>
      </c>
      <c r="AB1984" s="113" t="s">
        <v>24</v>
      </c>
      <c r="AC1984" s="113">
        <v>41</v>
      </c>
      <c r="AD1984" s="113" t="s">
        <v>52</v>
      </c>
      <c r="AE1984" s="114">
        <v>43374</v>
      </c>
      <c r="AF1984" s="113">
        <v>15</v>
      </c>
      <c r="AG1984" s="113">
        <v>2</v>
      </c>
      <c r="AH1984" s="113" t="s">
        <v>9913</v>
      </c>
      <c r="AI1984" s="117" t="s">
        <v>39471</v>
      </c>
      <c r="AJ1984" s="113" t="s">
        <v>45514</v>
      </c>
      <c r="AK1984" s="114">
        <v>44923</v>
      </c>
      <c r="AL1984" s="113">
        <v>45</v>
      </c>
      <c r="AM1984" s="113" t="s">
        <v>9922</v>
      </c>
      <c r="AN1984" s="113" t="s">
        <v>16530</v>
      </c>
      <c r="AO1984" s="113" t="s">
        <v>541</v>
      </c>
      <c r="AP1984" s="113">
        <v>2011</v>
      </c>
      <c r="AQ1984" s="113" t="s">
        <v>5236</v>
      </c>
      <c r="AR1984" s="113" t="s">
        <v>27173</v>
      </c>
      <c r="AS1984" s="113" t="s">
        <v>14</v>
      </c>
      <c r="AT1984" s="113" t="s">
        <v>14</v>
      </c>
      <c r="AU1984" s="113" t="s">
        <v>16229</v>
      </c>
      <c r="AV1984" s="113" t="s">
        <v>14</v>
      </c>
      <c r="AW1984" s="113" t="s">
        <v>14</v>
      </c>
    </row>
    <row r="1985" spans="1:49">
      <c r="A1985" s="116" t="s">
        <v>9230</v>
      </c>
      <c r="B1985" s="113">
        <v>570028119</v>
      </c>
      <c r="C1985" s="113" t="s">
        <v>9231</v>
      </c>
      <c r="E1985" s="113" t="s">
        <v>110</v>
      </c>
      <c r="F1985" s="113" t="s">
        <v>9232</v>
      </c>
      <c r="G1985" s="114">
        <v>28335</v>
      </c>
      <c r="H1985" s="113" t="s">
        <v>16218</v>
      </c>
      <c r="I1985" s="113" t="s">
        <v>9866</v>
      </c>
      <c r="J1985" s="113" t="s">
        <v>9872</v>
      </c>
      <c r="K1985" s="113" t="s">
        <v>35036</v>
      </c>
      <c r="L1985" s="113">
        <v>82330007688</v>
      </c>
      <c r="M1985" s="113" t="s">
        <v>15457</v>
      </c>
      <c r="O1985" s="113" t="s">
        <v>35037</v>
      </c>
      <c r="P1985" s="113" t="s">
        <v>35038</v>
      </c>
      <c r="Q1985" s="113" t="s">
        <v>35039</v>
      </c>
      <c r="R1985" s="113">
        <v>15</v>
      </c>
      <c r="S1985" s="113" t="s">
        <v>13</v>
      </c>
      <c r="T1985" s="113" t="s">
        <v>35040</v>
      </c>
      <c r="U1985" s="113" t="s">
        <v>35041</v>
      </c>
      <c r="V1985" s="114">
        <v>39387</v>
      </c>
      <c r="W1985" s="114">
        <v>39083</v>
      </c>
      <c r="X1985" s="113" t="s">
        <v>35042</v>
      </c>
      <c r="Y1985" s="114">
        <v>39720</v>
      </c>
      <c r="Z1985" s="114">
        <v>39722</v>
      </c>
      <c r="AA1985" s="113">
        <v>21</v>
      </c>
      <c r="AB1985" s="113" t="s">
        <v>24</v>
      </c>
      <c r="AC1985" s="113">
        <v>34</v>
      </c>
      <c r="AD1985" s="113" t="s">
        <v>18</v>
      </c>
      <c r="AE1985" s="114">
        <v>43922</v>
      </c>
      <c r="AF1985" s="113">
        <v>10</v>
      </c>
      <c r="AG1985" s="113">
        <v>3</v>
      </c>
      <c r="AH1985" s="113" t="s">
        <v>16263</v>
      </c>
      <c r="AI1985" s="117" t="s">
        <v>75</v>
      </c>
      <c r="AK1985" s="114">
        <v>45108</v>
      </c>
      <c r="AL1985" s="113">
        <v>40</v>
      </c>
      <c r="AM1985" s="113" t="s">
        <v>9870</v>
      </c>
      <c r="AN1985" s="113" t="s">
        <v>16282</v>
      </c>
      <c r="AO1985" s="113" t="s">
        <v>113</v>
      </c>
      <c r="AP1985" s="113">
        <v>2009</v>
      </c>
      <c r="AQ1985" s="113" t="s">
        <v>8</v>
      </c>
      <c r="AR1985" s="113" t="s">
        <v>30516</v>
      </c>
      <c r="AS1985" s="113" t="s">
        <v>14</v>
      </c>
      <c r="AT1985" s="113" t="s">
        <v>14</v>
      </c>
      <c r="AU1985" s="113" t="s">
        <v>16229</v>
      </c>
      <c r="AV1985" s="113" t="s">
        <v>14</v>
      </c>
    </row>
    <row r="1986" spans="1:49">
      <c r="A1986" s="116" t="s">
        <v>379</v>
      </c>
      <c r="B1986" s="113">
        <v>570017400</v>
      </c>
      <c r="C1986" s="113" t="s">
        <v>380</v>
      </c>
      <c r="E1986" s="113" t="s">
        <v>110</v>
      </c>
      <c r="F1986" s="113" t="s">
        <v>8</v>
      </c>
      <c r="G1986" s="114">
        <v>28337</v>
      </c>
      <c r="H1986" s="113" t="s">
        <v>16230</v>
      </c>
      <c r="I1986" s="113" t="s">
        <v>9866</v>
      </c>
      <c r="J1986" s="113" t="s">
        <v>9872</v>
      </c>
      <c r="K1986" s="113" t="s">
        <v>43493</v>
      </c>
      <c r="L1986" s="113">
        <v>81211037096</v>
      </c>
      <c r="M1986" s="113" t="s">
        <v>11763</v>
      </c>
      <c r="O1986" s="113" t="s">
        <v>43494</v>
      </c>
      <c r="P1986" s="113" t="s">
        <v>43495</v>
      </c>
      <c r="Q1986" s="113" t="s">
        <v>43496</v>
      </c>
      <c r="R1986" s="113">
        <v>15</v>
      </c>
      <c r="S1986" s="113" t="s">
        <v>13</v>
      </c>
      <c r="T1986" s="113" t="s">
        <v>43497</v>
      </c>
      <c r="U1986" s="113" t="s">
        <v>43498</v>
      </c>
      <c r="V1986" s="114">
        <v>38397</v>
      </c>
      <c r="W1986" s="114">
        <v>38353</v>
      </c>
      <c r="X1986" s="113" t="s">
        <v>43499</v>
      </c>
      <c r="Y1986" s="114">
        <v>38775</v>
      </c>
      <c r="Z1986" s="114">
        <v>38777</v>
      </c>
      <c r="AA1986" s="113">
        <v>21</v>
      </c>
      <c r="AB1986" s="113" t="s">
        <v>24</v>
      </c>
      <c r="AC1986" s="113">
        <v>34</v>
      </c>
      <c r="AD1986" s="113" t="s">
        <v>18</v>
      </c>
      <c r="AE1986" s="114">
        <v>43191</v>
      </c>
      <c r="AF1986" s="113">
        <v>11</v>
      </c>
      <c r="AG1986" s="113">
        <v>2</v>
      </c>
      <c r="AH1986" s="113" t="s">
        <v>16226</v>
      </c>
      <c r="AI1986" s="117" t="s">
        <v>9932</v>
      </c>
      <c r="AK1986" s="114">
        <v>44925</v>
      </c>
      <c r="AL1986" s="113">
        <v>40</v>
      </c>
      <c r="AM1986" s="113" t="s">
        <v>9870</v>
      </c>
      <c r="AN1986" s="113" t="s">
        <v>16282</v>
      </c>
      <c r="AO1986" s="113" t="s">
        <v>113</v>
      </c>
      <c r="AP1986" s="113">
        <v>2006</v>
      </c>
      <c r="AQ1986" s="113" t="s">
        <v>8</v>
      </c>
      <c r="AR1986" s="113" t="s">
        <v>21568</v>
      </c>
      <c r="AS1986" s="113" t="s">
        <v>14</v>
      </c>
      <c r="AT1986" s="113" t="s">
        <v>14</v>
      </c>
      <c r="AU1986" s="113" t="s">
        <v>16229</v>
      </c>
      <c r="AV1986" s="113" t="s">
        <v>14</v>
      </c>
      <c r="AW1986" s="113" t="s">
        <v>14</v>
      </c>
    </row>
    <row r="1987" spans="1:49">
      <c r="A1987" s="116" t="s">
        <v>1494</v>
      </c>
      <c r="B1987" s="113">
        <v>570027475</v>
      </c>
      <c r="C1987" s="113" t="s">
        <v>1495</v>
      </c>
      <c r="E1987" s="113" t="s">
        <v>67</v>
      </c>
      <c r="F1987" s="113" t="s">
        <v>8</v>
      </c>
      <c r="G1987" s="114">
        <v>28337</v>
      </c>
      <c r="H1987" s="113" t="s">
        <v>16218</v>
      </c>
      <c r="I1987" s="113" t="s">
        <v>9866</v>
      </c>
      <c r="J1987" s="113" t="s">
        <v>9867</v>
      </c>
      <c r="K1987" s="113" t="s">
        <v>37971</v>
      </c>
      <c r="L1987" s="113">
        <v>85240425272</v>
      </c>
      <c r="M1987" s="113" t="s">
        <v>12507</v>
      </c>
      <c r="O1987" s="113" t="s">
        <v>37972</v>
      </c>
      <c r="P1987" s="113" t="s">
        <v>37973</v>
      </c>
      <c r="Q1987" s="113" t="s">
        <v>37974</v>
      </c>
      <c r="R1987" s="113">
        <v>15</v>
      </c>
      <c r="S1987" s="113" t="s">
        <v>13</v>
      </c>
      <c r="T1987" s="113" t="s">
        <v>37975</v>
      </c>
      <c r="U1987" s="113" t="s">
        <v>37976</v>
      </c>
      <c r="V1987" s="114">
        <v>39387</v>
      </c>
      <c r="W1987" s="114">
        <v>39083</v>
      </c>
      <c r="X1987" s="113" t="s">
        <v>37977</v>
      </c>
      <c r="Y1987" s="114">
        <v>39720</v>
      </c>
      <c r="Z1987" s="114">
        <v>39722</v>
      </c>
      <c r="AA1987" s="113">
        <v>21</v>
      </c>
      <c r="AB1987" s="113" t="s">
        <v>24</v>
      </c>
      <c r="AC1987" s="113">
        <v>33</v>
      </c>
      <c r="AD1987" s="113" t="s">
        <v>10</v>
      </c>
      <c r="AE1987" s="114">
        <v>44470</v>
      </c>
      <c r="AF1987" s="113">
        <v>17</v>
      </c>
      <c r="AG1987" s="113">
        <v>9</v>
      </c>
      <c r="AH1987" s="113" t="s">
        <v>16263</v>
      </c>
      <c r="AI1987" s="117" t="s">
        <v>16264</v>
      </c>
      <c r="AK1987" s="114">
        <v>45302</v>
      </c>
      <c r="AL1987" s="113">
        <v>40</v>
      </c>
      <c r="AM1987" s="113" t="s">
        <v>9870</v>
      </c>
      <c r="AN1987" s="113" t="s">
        <v>24413</v>
      </c>
      <c r="AO1987" s="113" t="s">
        <v>1496</v>
      </c>
      <c r="AP1987" s="113">
        <v>2012</v>
      </c>
      <c r="AQ1987" s="113" t="s">
        <v>8</v>
      </c>
      <c r="AR1987" s="113" t="s">
        <v>16358</v>
      </c>
      <c r="AS1987" s="113" t="s">
        <v>14</v>
      </c>
      <c r="AT1987" s="113" t="s">
        <v>14</v>
      </c>
      <c r="AU1987" s="113" t="s">
        <v>16229</v>
      </c>
      <c r="AV1987" s="113" t="s">
        <v>14</v>
      </c>
    </row>
    <row r="1988" spans="1:49">
      <c r="A1988" s="116" t="s">
        <v>599</v>
      </c>
      <c r="B1988" s="113">
        <v>570021238</v>
      </c>
      <c r="C1988" s="113" t="s">
        <v>600</v>
      </c>
      <c r="F1988" s="113" t="s">
        <v>204</v>
      </c>
      <c r="G1988" s="114">
        <v>28340</v>
      </c>
      <c r="H1988" s="113" t="s">
        <v>16230</v>
      </c>
      <c r="I1988" s="113" t="s">
        <v>9866</v>
      </c>
      <c r="J1988" s="113" t="s">
        <v>9872</v>
      </c>
      <c r="K1988" s="113" t="s">
        <v>45831</v>
      </c>
      <c r="L1988" s="113">
        <v>82259055372</v>
      </c>
      <c r="M1988" s="113" t="s">
        <v>14384</v>
      </c>
      <c r="O1988" s="113" t="s">
        <v>14385</v>
      </c>
      <c r="P1988" s="113" t="s">
        <v>32888</v>
      </c>
      <c r="Q1988" s="113" t="s">
        <v>32889</v>
      </c>
      <c r="R1988" s="113">
        <v>15</v>
      </c>
      <c r="S1988" s="113" t="s">
        <v>13</v>
      </c>
      <c r="T1988" s="113" t="s">
        <v>32890</v>
      </c>
      <c r="U1988" s="113" t="s">
        <v>32891</v>
      </c>
      <c r="V1988" s="114">
        <v>39038</v>
      </c>
      <c r="W1988" s="114">
        <v>38808</v>
      </c>
      <c r="X1988" s="113" t="s">
        <v>32892</v>
      </c>
      <c r="Y1988" s="114">
        <v>39354</v>
      </c>
      <c r="Z1988" s="114">
        <v>39356</v>
      </c>
      <c r="AA1988" s="113">
        <v>21</v>
      </c>
      <c r="AB1988" s="113" t="s">
        <v>24</v>
      </c>
      <c r="AC1988" s="113">
        <v>31</v>
      </c>
      <c r="AD1988" s="113" t="s">
        <v>9</v>
      </c>
      <c r="AE1988" s="114">
        <v>43556</v>
      </c>
      <c r="AF1988" s="113">
        <v>17</v>
      </c>
      <c r="AG1988" s="113">
        <v>5</v>
      </c>
      <c r="AH1988" s="113" t="s">
        <v>16226</v>
      </c>
      <c r="AI1988" s="117" t="s">
        <v>9904</v>
      </c>
      <c r="AK1988" s="114">
        <v>43556</v>
      </c>
      <c r="AL1988" s="113">
        <v>17</v>
      </c>
      <c r="AM1988" s="113" t="s">
        <v>9982</v>
      </c>
      <c r="AN1988" s="113" t="s">
        <v>16390</v>
      </c>
      <c r="AO1988" s="113" t="s">
        <v>303</v>
      </c>
      <c r="AP1988" s="113">
        <v>1996</v>
      </c>
      <c r="AQ1988" s="113" t="s">
        <v>5236</v>
      </c>
      <c r="AR1988" s="113" t="s">
        <v>16391</v>
      </c>
      <c r="AS1988" s="113" t="s">
        <v>14</v>
      </c>
      <c r="AT1988" s="113" t="s">
        <v>14</v>
      </c>
      <c r="AU1988" s="113" t="s">
        <v>16229</v>
      </c>
      <c r="AV1988" s="113" t="s">
        <v>14</v>
      </c>
      <c r="AW1988" s="113" t="s">
        <v>14</v>
      </c>
    </row>
    <row r="1989" spans="1:49">
      <c r="A1989" s="116" t="s">
        <v>6719</v>
      </c>
      <c r="C1989" s="113" t="s">
        <v>6720</v>
      </c>
      <c r="E1989" s="113" t="s">
        <v>41</v>
      </c>
      <c r="F1989" s="113" t="s">
        <v>349</v>
      </c>
      <c r="G1989" s="114">
        <v>28340</v>
      </c>
      <c r="H1989" s="113" t="s">
        <v>16230</v>
      </c>
      <c r="I1989" s="113" t="s">
        <v>9866</v>
      </c>
      <c r="J1989" s="113" t="s">
        <v>9872</v>
      </c>
      <c r="K1989" s="113" t="s">
        <v>41045</v>
      </c>
      <c r="L1989" s="113">
        <v>81241213272</v>
      </c>
      <c r="M1989" s="113" t="s">
        <v>10529</v>
      </c>
      <c r="O1989" s="113" t="s">
        <v>41046</v>
      </c>
      <c r="P1989" s="113" t="s">
        <v>41047</v>
      </c>
      <c r="Q1989" s="113" t="s">
        <v>41048</v>
      </c>
      <c r="R1989" s="113">
        <v>15</v>
      </c>
      <c r="S1989" s="113" t="s">
        <v>13</v>
      </c>
      <c r="T1989" s="113" t="s">
        <v>41049</v>
      </c>
      <c r="U1989" s="113" t="s">
        <v>41050</v>
      </c>
      <c r="V1989" s="114">
        <v>41883</v>
      </c>
      <c r="W1989" s="114">
        <v>41883</v>
      </c>
      <c r="X1989" s="113" t="s">
        <v>41051</v>
      </c>
      <c r="Y1989" s="114">
        <v>42339</v>
      </c>
      <c r="Z1989" s="114">
        <v>42339</v>
      </c>
      <c r="AA1989" s="113">
        <v>21</v>
      </c>
      <c r="AB1989" s="113" t="s">
        <v>24</v>
      </c>
      <c r="AC1989" s="113">
        <v>32</v>
      </c>
      <c r="AD1989" s="113" t="s">
        <v>84</v>
      </c>
      <c r="AE1989" s="114">
        <v>44835</v>
      </c>
      <c r="AF1989" s="113">
        <v>12</v>
      </c>
      <c r="AG1989" s="113">
        <v>7</v>
      </c>
      <c r="AH1989" s="113" t="s">
        <v>16226</v>
      </c>
      <c r="AI1989" s="117" t="s">
        <v>9875</v>
      </c>
      <c r="AK1989" s="114">
        <v>45120</v>
      </c>
      <c r="AL1989" s="113">
        <v>40</v>
      </c>
      <c r="AM1989" s="113" t="s">
        <v>9870</v>
      </c>
      <c r="AN1989" s="113" t="s">
        <v>16445</v>
      </c>
      <c r="AO1989" s="113" t="s">
        <v>842</v>
      </c>
      <c r="AP1989" s="113">
        <v>2015</v>
      </c>
      <c r="AQ1989" s="113" t="s">
        <v>9994</v>
      </c>
      <c r="AR1989" s="113" t="s">
        <v>24541</v>
      </c>
      <c r="AS1989" s="113" t="s">
        <v>14</v>
      </c>
      <c r="AT1989" s="113" t="s">
        <v>14</v>
      </c>
      <c r="AU1989" s="113" t="s">
        <v>16229</v>
      </c>
      <c r="AV1989" s="113" t="s">
        <v>14</v>
      </c>
    </row>
    <row r="1990" spans="1:49">
      <c r="A1990" s="116" t="s">
        <v>6717</v>
      </c>
      <c r="C1990" s="113" t="s">
        <v>6718</v>
      </c>
      <c r="F1990" s="113" t="s">
        <v>8</v>
      </c>
      <c r="G1990" s="114">
        <v>28340</v>
      </c>
      <c r="H1990" s="113" t="s">
        <v>16230</v>
      </c>
      <c r="I1990" s="113" t="s">
        <v>9866</v>
      </c>
      <c r="J1990" s="113" t="s">
        <v>9872</v>
      </c>
      <c r="K1990" s="113" t="s">
        <v>19766</v>
      </c>
      <c r="L1990" s="113">
        <v>82291162137</v>
      </c>
      <c r="M1990" s="113" t="s">
        <v>12605</v>
      </c>
      <c r="O1990" s="113" t="s">
        <v>12606</v>
      </c>
      <c r="P1990" s="113" t="s">
        <v>19767</v>
      </c>
      <c r="Q1990" s="113" t="s">
        <v>19768</v>
      </c>
      <c r="R1990" s="113">
        <v>15</v>
      </c>
      <c r="S1990" s="113" t="s">
        <v>13</v>
      </c>
      <c r="T1990" s="113" t="s">
        <v>19769</v>
      </c>
      <c r="U1990" s="113" t="s">
        <v>19770</v>
      </c>
      <c r="V1990" s="114">
        <v>42032</v>
      </c>
      <c r="W1990" s="114">
        <v>41883</v>
      </c>
      <c r="X1990" s="113" t="s">
        <v>19771</v>
      </c>
      <c r="Y1990" s="114">
        <v>42339</v>
      </c>
      <c r="Z1990" s="114">
        <v>42339</v>
      </c>
      <c r="AA1990" s="113">
        <v>21</v>
      </c>
      <c r="AB1990" s="113" t="s">
        <v>24</v>
      </c>
      <c r="AC1990" s="113">
        <v>22</v>
      </c>
      <c r="AD1990" s="113" t="s">
        <v>25</v>
      </c>
      <c r="AE1990" s="114">
        <v>43374</v>
      </c>
      <c r="AF1990" s="113">
        <v>14</v>
      </c>
      <c r="AG1990" s="113">
        <v>1</v>
      </c>
      <c r="AH1990" s="113" t="s">
        <v>16263</v>
      </c>
      <c r="AI1990" s="117" t="s">
        <v>16325</v>
      </c>
      <c r="AK1990" s="114">
        <v>45302</v>
      </c>
      <c r="AL1990" s="113">
        <v>15</v>
      </c>
      <c r="AM1990" s="113" t="s">
        <v>9885</v>
      </c>
      <c r="AN1990" s="113" t="s">
        <v>16326</v>
      </c>
      <c r="AO1990" s="113" t="s">
        <v>314</v>
      </c>
      <c r="AP1990" s="113">
        <v>1995</v>
      </c>
      <c r="AQ1990" s="113" t="s">
        <v>2436</v>
      </c>
      <c r="AR1990" s="113" t="s">
        <v>18277</v>
      </c>
      <c r="AS1990" s="113" t="s">
        <v>14</v>
      </c>
      <c r="AT1990" s="113" t="s">
        <v>14</v>
      </c>
      <c r="AU1990" s="113" t="s">
        <v>16229</v>
      </c>
      <c r="AV1990" s="113" t="s">
        <v>14</v>
      </c>
    </row>
    <row r="1991" spans="1:49">
      <c r="A1991" s="116" t="s">
        <v>8236</v>
      </c>
      <c r="B1991" s="113">
        <v>570012835</v>
      </c>
      <c r="C1991" s="113" t="s">
        <v>8237</v>
      </c>
      <c r="E1991" s="113" t="s">
        <v>520</v>
      </c>
      <c r="F1991" s="113" t="s">
        <v>204</v>
      </c>
      <c r="G1991" s="114">
        <v>28341</v>
      </c>
      <c r="H1991" s="113" t="s">
        <v>16218</v>
      </c>
      <c r="I1991" s="113" t="s">
        <v>10007</v>
      </c>
      <c r="J1991" s="113" t="s">
        <v>9872</v>
      </c>
      <c r="K1991" s="113" t="s">
        <v>21914</v>
      </c>
      <c r="L1991" s="113">
        <v>82271657375</v>
      </c>
      <c r="M1991" s="113" t="s">
        <v>21915</v>
      </c>
      <c r="O1991" s="113" t="s">
        <v>21916</v>
      </c>
      <c r="P1991" s="113" t="s">
        <v>21917</v>
      </c>
      <c r="Q1991" s="113" t="s">
        <v>21918</v>
      </c>
      <c r="R1991" s="113">
        <v>15</v>
      </c>
      <c r="S1991" s="113" t="s">
        <v>13</v>
      </c>
      <c r="T1991" s="113" t="s">
        <v>21919</v>
      </c>
      <c r="U1991" s="113" t="s">
        <v>20519</v>
      </c>
      <c r="V1991" s="114">
        <v>36654</v>
      </c>
      <c r="W1991" s="114">
        <v>36586</v>
      </c>
      <c r="X1991" s="113" t="s">
        <v>20826</v>
      </c>
      <c r="Y1991" s="114">
        <v>36949</v>
      </c>
      <c r="Z1991" s="114">
        <v>36951</v>
      </c>
      <c r="AA1991" s="113">
        <v>21</v>
      </c>
      <c r="AB1991" s="113" t="s">
        <v>24</v>
      </c>
      <c r="AC1991" s="113">
        <v>34</v>
      </c>
      <c r="AD1991" s="113" t="s">
        <v>18</v>
      </c>
      <c r="AE1991" s="114">
        <v>42095</v>
      </c>
      <c r="AF1991" s="113">
        <v>10</v>
      </c>
      <c r="AG1991" s="113">
        <v>1</v>
      </c>
      <c r="AH1991" s="113" t="s">
        <v>16226</v>
      </c>
      <c r="AI1991" s="117" t="s">
        <v>10255</v>
      </c>
      <c r="AK1991" s="114">
        <v>44925</v>
      </c>
      <c r="AL1991" s="113">
        <v>40</v>
      </c>
      <c r="AM1991" s="113" t="s">
        <v>9870</v>
      </c>
      <c r="AN1991" s="113" t="s">
        <v>19249</v>
      </c>
      <c r="AO1991" s="113" t="s">
        <v>521</v>
      </c>
      <c r="AP1991" s="113">
        <v>2005</v>
      </c>
      <c r="AQ1991" s="113" t="s">
        <v>5236</v>
      </c>
      <c r="AR1991" s="113" t="s">
        <v>21920</v>
      </c>
      <c r="AS1991" s="113" t="s">
        <v>14</v>
      </c>
      <c r="AT1991" s="113" t="s">
        <v>14</v>
      </c>
      <c r="AU1991" s="113" t="s">
        <v>16229</v>
      </c>
      <c r="AV1991" s="113" t="s">
        <v>14</v>
      </c>
      <c r="AW1991" s="113" t="s">
        <v>14</v>
      </c>
    </row>
    <row r="1992" spans="1:49">
      <c r="A1992" s="116" t="s">
        <v>7143</v>
      </c>
      <c r="B1992" s="113">
        <v>570013223</v>
      </c>
      <c r="C1992" s="113" t="s">
        <v>7144</v>
      </c>
      <c r="F1992" s="113" t="s">
        <v>1295</v>
      </c>
      <c r="G1992" s="114">
        <v>28344</v>
      </c>
      <c r="H1992" s="113" t="s">
        <v>16218</v>
      </c>
      <c r="I1992" s="113" t="s">
        <v>9866</v>
      </c>
      <c r="J1992" s="113" t="s">
        <v>9872</v>
      </c>
      <c r="K1992" s="113" t="s">
        <v>33677</v>
      </c>
      <c r="L1992" s="113">
        <v>85341997168</v>
      </c>
      <c r="M1992" s="113" t="s">
        <v>10513</v>
      </c>
      <c r="O1992" s="113" t="s">
        <v>16100</v>
      </c>
      <c r="P1992" s="113" t="s">
        <v>33678</v>
      </c>
      <c r="Q1992" s="113" t="s">
        <v>33679</v>
      </c>
      <c r="R1992" s="113">
        <v>15</v>
      </c>
      <c r="S1992" s="113" t="s">
        <v>13</v>
      </c>
      <c r="T1992" s="113" t="s">
        <v>33680</v>
      </c>
      <c r="U1992" s="113" t="s">
        <v>33681</v>
      </c>
      <c r="V1992" s="114">
        <v>37068</v>
      </c>
      <c r="W1992" s="114">
        <v>36861</v>
      </c>
      <c r="X1992" s="113" t="s">
        <v>16757</v>
      </c>
      <c r="Y1992" s="114">
        <v>37334</v>
      </c>
      <c r="Z1992" s="114">
        <v>37347</v>
      </c>
      <c r="AA1992" s="113">
        <v>21</v>
      </c>
      <c r="AB1992" s="113" t="s">
        <v>24</v>
      </c>
      <c r="AC1992" s="113">
        <v>31</v>
      </c>
      <c r="AD1992" s="113" t="s">
        <v>9</v>
      </c>
      <c r="AE1992" s="114">
        <v>44652</v>
      </c>
      <c r="AF1992" s="113">
        <v>6</v>
      </c>
      <c r="AG1992" s="113">
        <v>6</v>
      </c>
      <c r="AH1992" s="113" t="s">
        <v>16263</v>
      </c>
      <c r="AI1992" s="117" t="s">
        <v>16325</v>
      </c>
      <c r="AK1992" s="114">
        <v>45302</v>
      </c>
      <c r="AL1992" s="113">
        <v>15</v>
      </c>
      <c r="AM1992" s="113" t="s">
        <v>9885</v>
      </c>
      <c r="AN1992" s="113" t="s">
        <v>33682</v>
      </c>
      <c r="AO1992" s="113" t="s">
        <v>7145</v>
      </c>
      <c r="AP1992" s="113">
        <v>1996</v>
      </c>
      <c r="AQ1992" s="113" t="s">
        <v>5236</v>
      </c>
      <c r="AR1992" s="113" t="s">
        <v>22099</v>
      </c>
      <c r="AS1992" s="113" t="s">
        <v>14</v>
      </c>
      <c r="AT1992" s="113" t="s">
        <v>14</v>
      </c>
      <c r="AU1992" s="113" t="s">
        <v>16229</v>
      </c>
      <c r="AV1992" s="113" t="s">
        <v>14</v>
      </c>
    </row>
    <row r="1993" spans="1:49">
      <c r="A1993" s="116" t="s">
        <v>3138</v>
      </c>
      <c r="B1993" s="113">
        <v>140360885</v>
      </c>
      <c r="C1993" s="113" t="s">
        <v>3139</v>
      </c>
      <c r="F1993" s="113" t="s">
        <v>3140</v>
      </c>
      <c r="G1993" s="114">
        <v>28344</v>
      </c>
      <c r="H1993" s="113" t="s">
        <v>16230</v>
      </c>
      <c r="I1993" s="113" t="s">
        <v>9866</v>
      </c>
      <c r="J1993" s="113" t="s">
        <v>9872</v>
      </c>
      <c r="K1993" s="113" t="s">
        <v>41139</v>
      </c>
      <c r="M1993" s="113" t="s">
        <v>15390</v>
      </c>
      <c r="O1993" s="113" t="s">
        <v>15391</v>
      </c>
      <c r="P1993" s="113" t="s">
        <v>41140</v>
      </c>
      <c r="Q1993" s="113" t="s">
        <v>41141</v>
      </c>
      <c r="R1993" s="113">
        <v>15</v>
      </c>
      <c r="S1993" s="113" t="s">
        <v>13</v>
      </c>
      <c r="T1993" s="113" t="s">
        <v>41142</v>
      </c>
      <c r="U1993" s="113" t="s">
        <v>41143</v>
      </c>
      <c r="V1993" s="114">
        <v>36973</v>
      </c>
      <c r="W1993" s="114">
        <v>36861</v>
      </c>
      <c r="X1993" s="113" t="s">
        <v>41144</v>
      </c>
      <c r="Y1993" s="114">
        <v>37279</v>
      </c>
      <c r="Z1993" s="114">
        <v>37288</v>
      </c>
      <c r="AA1993" s="113">
        <v>21</v>
      </c>
      <c r="AB1993" s="113" t="s">
        <v>24</v>
      </c>
      <c r="AC1993" s="113">
        <v>34</v>
      </c>
      <c r="AD1993" s="113" t="s">
        <v>18</v>
      </c>
      <c r="AE1993" s="114">
        <v>44835</v>
      </c>
      <c r="AF1993" s="113">
        <v>16</v>
      </c>
      <c r="AG1993" s="113">
        <v>10</v>
      </c>
      <c r="AH1993" s="113" t="s">
        <v>16226</v>
      </c>
      <c r="AI1993" s="117" t="s">
        <v>302</v>
      </c>
      <c r="AK1993" s="114">
        <v>42826</v>
      </c>
      <c r="AL1993" s="113">
        <v>15</v>
      </c>
      <c r="AM1993" s="113" t="s">
        <v>9885</v>
      </c>
      <c r="AN1993" s="113" t="s">
        <v>41145</v>
      </c>
      <c r="AO1993" s="113" t="s">
        <v>3141</v>
      </c>
      <c r="AP1993" s="113">
        <v>1998</v>
      </c>
      <c r="AQ1993" s="113" t="s">
        <v>8</v>
      </c>
      <c r="AR1993" s="113" t="s">
        <v>19217</v>
      </c>
      <c r="AS1993" s="113" t="s">
        <v>14</v>
      </c>
      <c r="AT1993" s="113" t="s">
        <v>14</v>
      </c>
      <c r="AU1993" s="113" t="s">
        <v>16229</v>
      </c>
      <c r="AV1993" s="113" t="s">
        <v>14</v>
      </c>
    </row>
    <row r="1994" spans="1:49">
      <c r="A1994" s="116" t="s">
        <v>9326</v>
      </c>
      <c r="C1994" s="113" t="s">
        <v>9327</v>
      </c>
      <c r="E1994" s="113" t="s">
        <v>30</v>
      </c>
      <c r="F1994" s="113" t="s">
        <v>9328</v>
      </c>
      <c r="G1994" s="114">
        <v>28344</v>
      </c>
      <c r="H1994" s="113" t="s">
        <v>16230</v>
      </c>
      <c r="I1994" s="113" t="s">
        <v>9866</v>
      </c>
      <c r="J1994" s="113" t="s">
        <v>9872</v>
      </c>
      <c r="K1994" s="113" t="s">
        <v>33965</v>
      </c>
      <c r="L1994" s="113">
        <v>811457877</v>
      </c>
      <c r="M1994" s="113" t="s">
        <v>9990</v>
      </c>
      <c r="O1994" s="113" t="s">
        <v>9991</v>
      </c>
      <c r="P1994" s="113" t="s">
        <v>33966</v>
      </c>
      <c r="Q1994" s="113" t="s">
        <v>33967</v>
      </c>
      <c r="R1994" s="113">
        <v>15</v>
      </c>
      <c r="S1994" s="113" t="s">
        <v>13</v>
      </c>
      <c r="T1994" s="113" t="s">
        <v>33968</v>
      </c>
      <c r="U1994" s="113" t="s">
        <v>33969</v>
      </c>
      <c r="V1994" s="114">
        <v>42033</v>
      </c>
      <c r="W1994" s="114">
        <v>41944</v>
      </c>
      <c r="X1994" s="113" t="s">
        <v>33970</v>
      </c>
      <c r="Y1994" s="114">
        <v>42612</v>
      </c>
      <c r="Z1994" s="114">
        <v>42614</v>
      </c>
      <c r="AA1994" s="113">
        <v>21</v>
      </c>
      <c r="AB1994" s="113" t="s">
        <v>24</v>
      </c>
      <c r="AC1994" s="113">
        <v>32</v>
      </c>
      <c r="AD1994" s="113" t="s">
        <v>84</v>
      </c>
      <c r="AE1994" s="114">
        <v>45566</v>
      </c>
      <c r="AF1994" s="113">
        <v>15</v>
      </c>
      <c r="AG1994" s="113">
        <v>6</v>
      </c>
      <c r="AH1994" s="113" t="s">
        <v>16263</v>
      </c>
      <c r="AI1994" s="117" t="s">
        <v>16264</v>
      </c>
      <c r="AK1994" s="114">
        <v>45302</v>
      </c>
      <c r="AL1994" s="113">
        <v>40</v>
      </c>
      <c r="AM1994" s="113" t="s">
        <v>9870</v>
      </c>
      <c r="AN1994" s="113" t="s">
        <v>16477</v>
      </c>
      <c r="AO1994" s="113" t="s">
        <v>153</v>
      </c>
      <c r="AP1994" s="113">
        <v>2006</v>
      </c>
      <c r="AQ1994" s="113" t="s">
        <v>2884</v>
      </c>
      <c r="AR1994" s="113" t="s">
        <v>16788</v>
      </c>
      <c r="AS1994" s="113" t="s">
        <v>14</v>
      </c>
      <c r="AT1994" s="113" t="s">
        <v>14</v>
      </c>
      <c r="AU1994" s="113" t="s">
        <v>16229</v>
      </c>
      <c r="AV1994" s="113" t="s">
        <v>14</v>
      </c>
    </row>
    <row r="1995" spans="1:49">
      <c r="A1995" s="116" t="s">
        <v>8176</v>
      </c>
      <c r="B1995" s="113">
        <v>570027740</v>
      </c>
      <c r="C1995" s="113" t="s">
        <v>8177</v>
      </c>
      <c r="F1995" s="113" t="s">
        <v>8</v>
      </c>
      <c r="G1995" s="114">
        <v>28349</v>
      </c>
      <c r="H1995" s="113" t="s">
        <v>16218</v>
      </c>
      <c r="I1995" s="113" t="s">
        <v>9866</v>
      </c>
      <c r="J1995" s="113" t="s">
        <v>9872</v>
      </c>
      <c r="K1995" s="113" t="s">
        <v>33932</v>
      </c>
      <c r="L1995" s="113">
        <v>82290580753</v>
      </c>
      <c r="M1995" s="113" t="s">
        <v>33933</v>
      </c>
      <c r="O1995" s="113" t="s">
        <v>11524</v>
      </c>
      <c r="P1995" s="113" t="s">
        <v>33934</v>
      </c>
      <c r="Q1995" s="113" t="s">
        <v>33935</v>
      </c>
      <c r="R1995" s="113">
        <v>15</v>
      </c>
      <c r="S1995" s="113" t="s">
        <v>13</v>
      </c>
      <c r="T1995" s="113" t="s">
        <v>33936</v>
      </c>
      <c r="U1995" s="113" t="s">
        <v>33937</v>
      </c>
      <c r="V1995" s="114">
        <v>39387</v>
      </c>
      <c r="W1995" s="114">
        <v>39083</v>
      </c>
      <c r="X1995" s="113" t="s">
        <v>33938</v>
      </c>
      <c r="Y1995" s="114">
        <v>39720</v>
      </c>
      <c r="Z1995" s="114">
        <v>39722</v>
      </c>
      <c r="AA1995" s="113">
        <v>21</v>
      </c>
      <c r="AB1995" s="113" t="s">
        <v>24</v>
      </c>
      <c r="AC1995" s="113">
        <v>24</v>
      </c>
      <c r="AD1995" s="113" t="s">
        <v>47</v>
      </c>
      <c r="AE1995" s="114">
        <v>43556</v>
      </c>
      <c r="AF1995" s="113">
        <v>16</v>
      </c>
      <c r="AG1995" s="113">
        <v>3</v>
      </c>
      <c r="AH1995" s="113" t="s">
        <v>16263</v>
      </c>
      <c r="AI1995" s="117" t="s">
        <v>20448</v>
      </c>
      <c r="AK1995" s="114">
        <v>45302</v>
      </c>
      <c r="AL1995" s="113">
        <v>17</v>
      </c>
      <c r="AM1995" s="113" t="s">
        <v>9982</v>
      </c>
      <c r="AN1995" s="113" t="s">
        <v>19028</v>
      </c>
      <c r="AO1995" s="113" t="s">
        <v>694</v>
      </c>
      <c r="AP1995" s="113">
        <v>2000</v>
      </c>
      <c r="AQ1995" s="113" t="s">
        <v>8</v>
      </c>
      <c r="AR1995" s="113" t="s">
        <v>26235</v>
      </c>
      <c r="AS1995" s="113" t="s">
        <v>14</v>
      </c>
      <c r="AT1995" s="113" t="s">
        <v>14</v>
      </c>
      <c r="AU1995" s="113" t="s">
        <v>16229</v>
      </c>
      <c r="AV1995" s="113" t="s">
        <v>14</v>
      </c>
    </row>
    <row r="1996" spans="1:49">
      <c r="A1996" s="116" t="s">
        <v>3371</v>
      </c>
      <c r="B1996" s="113">
        <v>570017304</v>
      </c>
      <c r="C1996" s="113" t="s">
        <v>2595</v>
      </c>
      <c r="E1996" s="113" t="s">
        <v>83</v>
      </c>
      <c r="F1996" s="113" t="s">
        <v>37</v>
      </c>
      <c r="G1996" s="114">
        <v>28351</v>
      </c>
      <c r="H1996" s="113" t="s">
        <v>16230</v>
      </c>
      <c r="I1996" s="113" t="s">
        <v>9866</v>
      </c>
      <c r="J1996" s="113" t="s">
        <v>9872</v>
      </c>
      <c r="K1996" s="113" t="s">
        <v>41209</v>
      </c>
      <c r="L1996" s="113">
        <v>81341315118</v>
      </c>
      <c r="M1996" s="113" t="s">
        <v>14233</v>
      </c>
      <c r="O1996" s="113" t="s">
        <v>14234</v>
      </c>
      <c r="P1996" s="113" t="s">
        <v>41210</v>
      </c>
      <c r="Q1996" s="113" t="s">
        <v>41211</v>
      </c>
      <c r="R1996" s="113">
        <v>15</v>
      </c>
      <c r="S1996" s="113" t="s">
        <v>13</v>
      </c>
      <c r="T1996" s="113" t="s">
        <v>41212</v>
      </c>
      <c r="U1996" s="113" t="s">
        <v>41213</v>
      </c>
      <c r="V1996" s="114">
        <v>38397</v>
      </c>
      <c r="W1996" s="114">
        <v>38353</v>
      </c>
      <c r="X1996" s="113" t="s">
        <v>41214</v>
      </c>
      <c r="Y1996" s="114">
        <v>38775</v>
      </c>
      <c r="Z1996" s="114">
        <v>38777</v>
      </c>
      <c r="AA1996" s="113">
        <v>23</v>
      </c>
      <c r="AB1996" s="113" t="s">
        <v>78</v>
      </c>
      <c r="AC1996" s="113">
        <v>41</v>
      </c>
      <c r="AD1996" s="113" t="s">
        <v>52</v>
      </c>
      <c r="AE1996" s="114">
        <v>45200</v>
      </c>
      <c r="AF1996" s="113">
        <v>16</v>
      </c>
      <c r="AG1996" s="113">
        <v>9</v>
      </c>
      <c r="AH1996" s="113" t="s">
        <v>16226</v>
      </c>
      <c r="AI1996" s="117" t="s">
        <v>7350</v>
      </c>
      <c r="AK1996" s="114">
        <v>45200</v>
      </c>
      <c r="AL1996" s="113">
        <v>40</v>
      </c>
      <c r="AM1996" s="113" t="s">
        <v>9870</v>
      </c>
      <c r="AN1996" s="113" t="s">
        <v>26089</v>
      </c>
      <c r="AO1996" s="113" t="s">
        <v>411</v>
      </c>
      <c r="AP1996" s="113">
        <v>2015</v>
      </c>
      <c r="AQ1996" s="113" t="s">
        <v>5236</v>
      </c>
      <c r="AR1996" s="113" t="s">
        <v>16391</v>
      </c>
      <c r="AS1996" s="113" t="s">
        <v>14</v>
      </c>
      <c r="AT1996" s="113" t="s">
        <v>14</v>
      </c>
      <c r="AU1996" s="113" t="s">
        <v>16229</v>
      </c>
      <c r="AV1996" s="113" t="s">
        <v>14</v>
      </c>
      <c r="AW1996" s="113" t="s">
        <v>14</v>
      </c>
    </row>
    <row r="1997" spans="1:49">
      <c r="A1997" s="116" t="s">
        <v>1809</v>
      </c>
      <c r="C1997" s="113" t="s">
        <v>1810</v>
      </c>
      <c r="E1997" s="113" t="s">
        <v>30</v>
      </c>
      <c r="F1997" s="113" t="s">
        <v>1811</v>
      </c>
      <c r="G1997" s="114">
        <v>28351</v>
      </c>
      <c r="H1997" s="113" t="s">
        <v>16230</v>
      </c>
      <c r="I1997" s="113" t="s">
        <v>9866</v>
      </c>
      <c r="J1997" s="113" t="s">
        <v>9872</v>
      </c>
      <c r="K1997" s="113" t="s">
        <v>38353</v>
      </c>
      <c r="L1997" s="113">
        <v>85247145149</v>
      </c>
      <c r="M1997" s="113" t="s">
        <v>14337</v>
      </c>
      <c r="O1997" s="113" t="s">
        <v>14338</v>
      </c>
      <c r="P1997" s="113" t="s">
        <v>38354</v>
      </c>
      <c r="Q1997" s="113" t="s">
        <v>38355</v>
      </c>
      <c r="R1997" s="113">
        <v>15</v>
      </c>
      <c r="S1997" s="113" t="s">
        <v>13</v>
      </c>
      <c r="T1997" s="113" t="s">
        <v>38356</v>
      </c>
      <c r="U1997" s="113" t="s">
        <v>38357</v>
      </c>
      <c r="V1997" s="114">
        <v>39904</v>
      </c>
      <c r="W1997" s="114">
        <v>39904</v>
      </c>
      <c r="X1997" s="113" t="s">
        <v>38358</v>
      </c>
      <c r="Y1997" s="114">
        <v>40542</v>
      </c>
      <c r="Z1997" s="114">
        <v>40544</v>
      </c>
      <c r="AA1997" s="113">
        <v>21</v>
      </c>
      <c r="AB1997" s="113" t="s">
        <v>24</v>
      </c>
      <c r="AC1997" s="113">
        <v>33</v>
      </c>
      <c r="AD1997" s="113" t="s">
        <v>10</v>
      </c>
      <c r="AE1997" s="114">
        <v>45200</v>
      </c>
      <c r="AF1997" s="113">
        <v>14</v>
      </c>
      <c r="AG1997" s="113">
        <v>2</v>
      </c>
      <c r="AH1997" s="113" t="s">
        <v>16263</v>
      </c>
      <c r="AI1997" s="117" t="s">
        <v>16264</v>
      </c>
      <c r="AK1997" s="114">
        <v>45302</v>
      </c>
      <c r="AL1997" s="113">
        <v>40</v>
      </c>
      <c r="AM1997" s="113" t="s">
        <v>9870</v>
      </c>
      <c r="AN1997" s="113" t="s">
        <v>37614</v>
      </c>
      <c r="AO1997" s="113" t="s">
        <v>1812</v>
      </c>
      <c r="AP1997" s="113">
        <v>2013</v>
      </c>
      <c r="AQ1997" s="113" t="s">
        <v>8</v>
      </c>
      <c r="AR1997" s="113" t="s">
        <v>16240</v>
      </c>
      <c r="AS1997" s="113" t="s">
        <v>14</v>
      </c>
      <c r="AT1997" s="113" t="s">
        <v>14</v>
      </c>
      <c r="AU1997" s="113" t="s">
        <v>16229</v>
      </c>
      <c r="AV1997" s="113" t="s">
        <v>14</v>
      </c>
    </row>
    <row r="1998" spans="1:49">
      <c r="A1998" s="116" t="s">
        <v>6397</v>
      </c>
      <c r="B1998" s="113">
        <v>570015632</v>
      </c>
      <c r="C1998" s="113" t="s">
        <v>6398</v>
      </c>
      <c r="E1998" s="113" t="s">
        <v>67</v>
      </c>
      <c r="F1998" s="113" t="s">
        <v>8</v>
      </c>
      <c r="G1998" s="114">
        <v>28352</v>
      </c>
      <c r="H1998" s="113" t="s">
        <v>16230</v>
      </c>
      <c r="I1998" s="113" t="s">
        <v>9866</v>
      </c>
      <c r="J1998" s="113" t="s">
        <v>9872</v>
      </c>
      <c r="K1998" s="113" t="s">
        <v>31926</v>
      </c>
      <c r="L1998" s="113">
        <v>85240178448</v>
      </c>
      <c r="M1998" s="113" t="s">
        <v>12890</v>
      </c>
      <c r="O1998" s="113" t="s">
        <v>12891</v>
      </c>
      <c r="P1998" s="113" t="s">
        <v>31927</v>
      </c>
      <c r="Q1998" s="113" t="s">
        <v>31928</v>
      </c>
      <c r="R1998" s="113">
        <v>15</v>
      </c>
      <c r="S1998" s="113" t="s">
        <v>13</v>
      </c>
      <c r="T1998" s="113" t="s">
        <v>31929</v>
      </c>
      <c r="U1998" s="113" t="s">
        <v>31930</v>
      </c>
      <c r="V1998" s="114">
        <v>37998</v>
      </c>
      <c r="W1998" s="114">
        <v>37956</v>
      </c>
      <c r="X1998" s="113" t="s">
        <v>31931</v>
      </c>
      <c r="Y1998" s="114">
        <v>38408</v>
      </c>
      <c r="Z1998" s="114">
        <v>38412</v>
      </c>
      <c r="AA1998" s="113">
        <v>31</v>
      </c>
      <c r="AB1998" s="113" t="s">
        <v>9</v>
      </c>
      <c r="AC1998" s="113">
        <v>34</v>
      </c>
      <c r="AD1998" s="113" t="s">
        <v>18</v>
      </c>
      <c r="AE1998" s="114">
        <v>42095</v>
      </c>
      <c r="AF1998" s="113">
        <v>13</v>
      </c>
      <c r="AG1998" s="113">
        <v>0</v>
      </c>
      <c r="AH1998" s="113" t="s">
        <v>16226</v>
      </c>
      <c r="AI1998" s="117" t="s">
        <v>11976</v>
      </c>
      <c r="AK1998" s="114">
        <v>44925</v>
      </c>
      <c r="AL1998" s="113">
        <v>40</v>
      </c>
      <c r="AM1998" s="113" t="s">
        <v>9870</v>
      </c>
      <c r="AN1998" s="113" t="s">
        <v>16309</v>
      </c>
      <c r="AO1998" s="113" t="s">
        <v>2531</v>
      </c>
      <c r="AP1998" s="113">
        <v>2001</v>
      </c>
      <c r="AQ1998" s="113" t="s">
        <v>8</v>
      </c>
      <c r="AR1998" s="113" t="s">
        <v>20179</v>
      </c>
      <c r="AS1998" s="113" t="s">
        <v>14</v>
      </c>
      <c r="AT1998" s="113" t="s">
        <v>14</v>
      </c>
      <c r="AU1998" s="113" t="s">
        <v>16229</v>
      </c>
      <c r="AV1998" s="113" t="s">
        <v>14</v>
      </c>
      <c r="AW1998" s="113" t="s">
        <v>14</v>
      </c>
    </row>
    <row r="1999" spans="1:49">
      <c r="A1999" s="116" t="s">
        <v>2346</v>
      </c>
      <c r="C1999" s="113" t="s">
        <v>2347</v>
      </c>
      <c r="E1999" s="113" t="s">
        <v>34</v>
      </c>
      <c r="F1999" s="113" t="s">
        <v>8</v>
      </c>
      <c r="G1999" s="114">
        <v>28353</v>
      </c>
      <c r="H1999" s="113" t="s">
        <v>16218</v>
      </c>
      <c r="I1999" s="113" t="s">
        <v>9866</v>
      </c>
      <c r="K1999" s="113" t="s">
        <v>45728</v>
      </c>
      <c r="L1999" s="113">
        <v>82291517628</v>
      </c>
      <c r="M1999" s="113" t="s">
        <v>11687</v>
      </c>
      <c r="O1999" s="113" t="s">
        <v>11688</v>
      </c>
      <c r="P1999" s="113" t="s">
        <v>45729</v>
      </c>
      <c r="Q1999" s="113" t="s">
        <v>45730</v>
      </c>
      <c r="R1999" s="113">
        <v>15</v>
      </c>
      <c r="S1999" s="113" t="s">
        <v>13</v>
      </c>
      <c r="T1999" s="113" t="s">
        <v>45731</v>
      </c>
      <c r="U1999" s="113" t="s">
        <v>45732</v>
      </c>
      <c r="V1999" s="114">
        <v>41978</v>
      </c>
      <c r="W1999" s="114">
        <v>41883</v>
      </c>
      <c r="X1999" s="113" t="s">
        <v>45733</v>
      </c>
      <c r="Y1999" s="114">
        <v>42339</v>
      </c>
      <c r="Z1999" s="114">
        <v>42339</v>
      </c>
      <c r="AA1999" s="113">
        <v>31</v>
      </c>
      <c r="AB1999" s="113" t="s">
        <v>9</v>
      </c>
      <c r="AC1999" s="113">
        <v>33</v>
      </c>
      <c r="AD1999" s="113" t="s">
        <v>10</v>
      </c>
      <c r="AE1999" s="114">
        <v>45017</v>
      </c>
      <c r="AF1999" s="113">
        <v>18</v>
      </c>
      <c r="AG1999" s="113">
        <v>6</v>
      </c>
      <c r="AH1999" s="113" t="s">
        <v>16263</v>
      </c>
      <c r="AI1999" s="117" t="s">
        <v>16264</v>
      </c>
      <c r="AK1999" s="114">
        <v>45302</v>
      </c>
      <c r="AL1999" s="113">
        <v>40</v>
      </c>
      <c r="AM1999" s="113" t="s">
        <v>9870</v>
      </c>
      <c r="AN1999" s="113" t="s">
        <v>16399</v>
      </c>
      <c r="AO1999" s="113" t="s">
        <v>169</v>
      </c>
      <c r="AP1999" s="113">
        <v>2004</v>
      </c>
      <c r="AQ1999" s="113" t="s">
        <v>8</v>
      </c>
      <c r="AR1999" s="113" t="s">
        <v>16240</v>
      </c>
      <c r="AS1999" s="113" t="s">
        <v>14</v>
      </c>
      <c r="AT1999" s="113" t="s">
        <v>14</v>
      </c>
      <c r="AU1999" s="113" t="s">
        <v>16229</v>
      </c>
      <c r="AV1999" s="113" t="s">
        <v>14</v>
      </c>
    </row>
    <row r="2000" spans="1:49">
      <c r="A2000" s="116" t="s">
        <v>7330</v>
      </c>
      <c r="B2000" s="113">
        <v>570027517</v>
      </c>
      <c r="C2000" s="113" t="s">
        <v>7331</v>
      </c>
      <c r="E2000" s="113" t="s">
        <v>30</v>
      </c>
      <c r="F2000" s="113" t="s">
        <v>8</v>
      </c>
      <c r="G2000" s="114">
        <v>28354</v>
      </c>
      <c r="H2000" s="113" t="s">
        <v>16230</v>
      </c>
      <c r="I2000" s="113" t="s">
        <v>9866</v>
      </c>
      <c r="J2000" s="113" t="s">
        <v>9872</v>
      </c>
      <c r="K2000" s="113" t="s">
        <v>43011</v>
      </c>
      <c r="L2000" s="113">
        <v>82280543721</v>
      </c>
      <c r="M2000" s="113" t="s">
        <v>13085</v>
      </c>
      <c r="O2000" s="113" t="s">
        <v>13086</v>
      </c>
      <c r="P2000" s="113" t="s">
        <v>43012</v>
      </c>
      <c r="Q2000" s="113" t="s">
        <v>43013</v>
      </c>
      <c r="R2000" s="113">
        <v>15</v>
      </c>
      <c r="S2000" s="113" t="s">
        <v>13</v>
      </c>
      <c r="T2000" s="113" t="s">
        <v>43014</v>
      </c>
      <c r="U2000" s="113" t="s">
        <v>43015</v>
      </c>
      <c r="V2000" s="114">
        <v>39387</v>
      </c>
      <c r="W2000" s="114">
        <v>39083</v>
      </c>
      <c r="X2000" s="113" t="s">
        <v>43016</v>
      </c>
      <c r="Y2000" s="114">
        <v>39720</v>
      </c>
      <c r="Z2000" s="114">
        <v>39722</v>
      </c>
      <c r="AA2000" s="113">
        <v>21</v>
      </c>
      <c r="AB2000" s="113" t="s">
        <v>24</v>
      </c>
      <c r="AC2000" s="113">
        <v>33</v>
      </c>
      <c r="AD2000" s="113" t="s">
        <v>10</v>
      </c>
      <c r="AE2000" s="114">
        <v>44652</v>
      </c>
      <c r="AF2000" s="113">
        <v>13</v>
      </c>
      <c r="AG2000" s="113">
        <v>3</v>
      </c>
      <c r="AH2000" s="113" t="s">
        <v>16263</v>
      </c>
      <c r="AI2000" s="117" t="s">
        <v>803</v>
      </c>
      <c r="AK2000" s="114">
        <v>44363</v>
      </c>
      <c r="AL2000" s="113">
        <v>40</v>
      </c>
      <c r="AM2000" s="113" t="s">
        <v>9870</v>
      </c>
      <c r="AN2000" s="113" t="s">
        <v>16468</v>
      </c>
      <c r="AO2000" s="113" t="s">
        <v>31</v>
      </c>
      <c r="AP2000" s="113">
        <v>2012</v>
      </c>
      <c r="AQ2000" s="113" t="s">
        <v>8</v>
      </c>
      <c r="AR2000" s="113" t="s">
        <v>17227</v>
      </c>
      <c r="AS2000" s="113" t="s">
        <v>14</v>
      </c>
      <c r="AT2000" s="113" t="s">
        <v>14</v>
      </c>
      <c r="AU2000" s="113" t="s">
        <v>16229</v>
      </c>
      <c r="AV2000" s="113" t="s">
        <v>14</v>
      </c>
      <c r="AW2000" s="113" t="s">
        <v>14</v>
      </c>
    </row>
    <row r="2001" spans="1:49">
      <c r="A2001" s="116" t="s">
        <v>5139</v>
      </c>
      <c r="C2001" s="113" t="s">
        <v>5140</v>
      </c>
      <c r="F2001" s="113" t="s">
        <v>8</v>
      </c>
      <c r="G2001" s="114">
        <v>28354</v>
      </c>
      <c r="H2001" s="113" t="s">
        <v>16218</v>
      </c>
      <c r="I2001" s="113" t="s">
        <v>9866</v>
      </c>
      <c r="J2001" s="113" t="s">
        <v>9872</v>
      </c>
      <c r="K2001" s="113" t="s">
        <v>40419</v>
      </c>
      <c r="L2001" s="113">
        <v>82214764717</v>
      </c>
      <c r="M2001" s="113" t="s">
        <v>13969</v>
      </c>
      <c r="O2001" s="113" t="s">
        <v>13970</v>
      </c>
      <c r="P2001" s="113" t="s">
        <v>40420</v>
      </c>
      <c r="Q2001" s="113" t="s">
        <v>40421</v>
      </c>
      <c r="R2001" s="113">
        <v>15</v>
      </c>
      <c r="S2001" s="113" t="s">
        <v>13</v>
      </c>
      <c r="T2001" s="113" t="s">
        <v>40422</v>
      </c>
      <c r="U2001" s="113" t="s">
        <v>40423</v>
      </c>
      <c r="V2001" s="114">
        <v>42030</v>
      </c>
      <c r="W2001" s="114">
        <v>41883</v>
      </c>
      <c r="X2001" s="113" t="s">
        <v>40424</v>
      </c>
      <c r="Y2001" s="114">
        <v>42339</v>
      </c>
      <c r="Z2001" s="114">
        <v>42339</v>
      </c>
      <c r="AA2001" s="113">
        <v>21</v>
      </c>
      <c r="AB2001" s="113" t="s">
        <v>24</v>
      </c>
      <c r="AC2001" s="113">
        <v>23</v>
      </c>
      <c r="AD2001" s="113" t="s">
        <v>78</v>
      </c>
      <c r="AE2001" s="114">
        <v>45200</v>
      </c>
      <c r="AF2001" s="113">
        <v>19</v>
      </c>
      <c r="AG2001" s="113">
        <v>9</v>
      </c>
      <c r="AH2001" s="113" t="s">
        <v>16263</v>
      </c>
      <c r="AI2001" s="117" t="s">
        <v>75</v>
      </c>
      <c r="AK2001" s="114">
        <v>43556</v>
      </c>
      <c r="AL2001" s="113">
        <v>15</v>
      </c>
      <c r="AM2001" s="113" t="s">
        <v>9885</v>
      </c>
      <c r="AN2001" s="113" t="s">
        <v>16693</v>
      </c>
      <c r="AO2001" s="113" t="s">
        <v>1022</v>
      </c>
      <c r="AP2001" s="113">
        <v>1997</v>
      </c>
      <c r="AQ2001" s="113" t="s">
        <v>9889</v>
      </c>
      <c r="AR2001" s="113" t="s">
        <v>17678</v>
      </c>
      <c r="AS2001" s="113" t="s">
        <v>14</v>
      </c>
      <c r="AT2001" s="113" t="s">
        <v>14</v>
      </c>
      <c r="AU2001" s="113" t="s">
        <v>16229</v>
      </c>
      <c r="AV2001" s="113" t="s">
        <v>14</v>
      </c>
      <c r="AW2001" s="113" t="s">
        <v>14</v>
      </c>
    </row>
    <row r="2002" spans="1:49">
      <c r="A2002" s="116" t="s">
        <v>7766</v>
      </c>
      <c r="B2002" s="113">
        <v>570015662</v>
      </c>
      <c r="C2002" s="113" t="s">
        <v>986</v>
      </c>
      <c r="E2002" s="113" t="s">
        <v>29554</v>
      </c>
      <c r="F2002" s="113" t="s">
        <v>1991</v>
      </c>
      <c r="G2002" s="114">
        <v>28356</v>
      </c>
      <c r="H2002" s="113" t="s">
        <v>16230</v>
      </c>
      <c r="I2002" s="113" t="s">
        <v>9866</v>
      </c>
      <c r="J2002" s="113" t="s">
        <v>9872</v>
      </c>
      <c r="K2002" s="113" t="s">
        <v>29555</v>
      </c>
      <c r="L2002" s="113">
        <v>82190213166</v>
      </c>
      <c r="M2002" s="113" t="s">
        <v>29556</v>
      </c>
      <c r="O2002" s="113" t="s">
        <v>15925</v>
      </c>
      <c r="P2002" s="113" t="s">
        <v>29557</v>
      </c>
      <c r="Q2002" s="113" t="s">
        <v>29558</v>
      </c>
      <c r="R2002" s="113">
        <v>15</v>
      </c>
      <c r="S2002" s="113" t="s">
        <v>13</v>
      </c>
      <c r="T2002" s="113" t="s">
        <v>29559</v>
      </c>
      <c r="U2002" s="113" t="s">
        <v>29560</v>
      </c>
      <c r="V2002" s="114">
        <v>37956</v>
      </c>
      <c r="W2002" s="114">
        <v>37956</v>
      </c>
      <c r="X2002" s="113" t="s">
        <v>29561</v>
      </c>
      <c r="Y2002" s="114">
        <v>38408</v>
      </c>
      <c r="Z2002" s="114">
        <v>38412</v>
      </c>
      <c r="AA2002" s="113">
        <v>31</v>
      </c>
      <c r="AB2002" s="113" t="s">
        <v>9</v>
      </c>
      <c r="AC2002" s="113">
        <v>41</v>
      </c>
      <c r="AD2002" s="113" t="s">
        <v>52</v>
      </c>
      <c r="AE2002" s="114">
        <v>45017</v>
      </c>
      <c r="AF2002" s="113">
        <v>19</v>
      </c>
      <c r="AG2002" s="113">
        <v>4</v>
      </c>
      <c r="AH2002" s="113" t="s">
        <v>9913</v>
      </c>
      <c r="AI2002" s="117" t="s">
        <v>1299</v>
      </c>
      <c r="AJ2002" s="113" t="s">
        <v>45514</v>
      </c>
      <c r="AK2002" s="114">
        <v>45120</v>
      </c>
      <c r="AL2002" s="113">
        <v>45</v>
      </c>
      <c r="AM2002" s="113" t="s">
        <v>9922</v>
      </c>
      <c r="AN2002" s="113" t="s">
        <v>29168</v>
      </c>
      <c r="AO2002" s="113" t="s">
        <v>1096</v>
      </c>
      <c r="AP2002" s="113">
        <v>2011</v>
      </c>
      <c r="AQ2002" s="113" t="s">
        <v>8</v>
      </c>
      <c r="AR2002" s="113" t="s">
        <v>29538</v>
      </c>
      <c r="AS2002" s="113" t="s">
        <v>14</v>
      </c>
      <c r="AT2002" s="113" t="s">
        <v>14</v>
      </c>
      <c r="AU2002" s="113" t="s">
        <v>16229</v>
      </c>
      <c r="AV2002" s="113" t="s">
        <v>14</v>
      </c>
      <c r="AW2002" s="113" t="s">
        <v>14</v>
      </c>
    </row>
    <row r="2003" spans="1:49">
      <c r="A2003" s="116" t="s">
        <v>9301</v>
      </c>
      <c r="C2003" s="113" t="s">
        <v>9302</v>
      </c>
      <c r="E2003" s="113" t="s">
        <v>945</v>
      </c>
      <c r="F2003" s="113" t="s">
        <v>8</v>
      </c>
      <c r="G2003" s="114">
        <v>28359</v>
      </c>
      <c r="H2003" s="113" t="s">
        <v>16230</v>
      </c>
      <c r="I2003" s="113" t="s">
        <v>9866</v>
      </c>
      <c r="J2003" s="113" t="s">
        <v>9872</v>
      </c>
      <c r="K2003" s="113" t="s">
        <v>31506</v>
      </c>
      <c r="L2003" s="113">
        <v>82188772640</v>
      </c>
      <c r="M2003" s="113" t="s">
        <v>11157</v>
      </c>
      <c r="O2003" s="113" t="s">
        <v>11158</v>
      </c>
      <c r="P2003" s="113" t="s">
        <v>31507</v>
      </c>
      <c r="Q2003" s="113" t="s">
        <v>31508</v>
      </c>
      <c r="R2003" s="113">
        <v>15</v>
      </c>
      <c r="S2003" s="113" t="s">
        <v>13</v>
      </c>
      <c r="T2003" s="113" t="s">
        <v>31509</v>
      </c>
      <c r="U2003" s="113" t="s">
        <v>31510</v>
      </c>
      <c r="V2003" s="114">
        <v>40179</v>
      </c>
      <c r="W2003" s="114">
        <v>40179</v>
      </c>
      <c r="X2003" s="113" t="s">
        <v>31511</v>
      </c>
      <c r="Y2003" s="114">
        <v>40906</v>
      </c>
      <c r="Z2003" s="114">
        <v>40909</v>
      </c>
      <c r="AA2003" s="113">
        <v>31</v>
      </c>
      <c r="AB2003" s="113" t="s">
        <v>9</v>
      </c>
      <c r="AC2003" s="113">
        <v>34</v>
      </c>
      <c r="AD2003" s="113" t="s">
        <v>18</v>
      </c>
      <c r="AE2003" s="114">
        <v>44835</v>
      </c>
      <c r="AF2003" s="113">
        <v>12</v>
      </c>
      <c r="AG2003" s="113">
        <v>9</v>
      </c>
      <c r="AH2003" s="113" t="s">
        <v>16226</v>
      </c>
      <c r="AI2003" s="117" t="s">
        <v>11159</v>
      </c>
      <c r="AK2003" s="114">
        <v>43922</v>
      </c>
      <c r="AL2003" s="113">
        <v>40</v>
      </c>
      <c r="AM2003" s="113" t="s">
        <v>9870</v>
      </c>
      <c r="AN2003" s="113" t="s">
        <v>16586</v>
      </c>
      <c r="AO2003" s="113" t="s">
        <v>677</v>
      </c>
      <c r="AP2003" s="113">
        <v>2009</v>
      </c>
      <c r="AQ2003" s="113" t="s">
        <v>8</v>
      </c>
      <c r="AR2003" s="113" t="s">
        <v>24148</v>
      </c>
      <c r="AS2003" s="113" t="s">
        <v>14</v>
      </c>
      <c r="AT2003" s="113" t="s">
        <v>14</v>
      </c>
      <c r="AU2003" s="113" t="s">
        <v>16229</v>
      </c>
      <c r="AV2003" s="113" t="s">
        <v>14</v>
      </c>
      <c r="AW2003" s="113" t="s">
        <v>14</v>
      </c>
    </row>
    <row r="2004" spans="1:49">
      <c r="A2004" s="116" t="s">
        <v>5581</v>
      </c>
      <c r="B2004" s="113">
        <v>570021164</v>
      </c>
      <c r="C2004" s="113" t="s">
        <v>5582</v>
      </c>
      <c r="E2004" s="113" t="s">
        <v>46233</v>
      </c>
      <c r="F2004" s="113" t="s">
        <v>8</v>
      </c>
      <c r="G2004" s="114">
        <v>28363</v>
      </c>
      <c r="H2004" s="113" t="s">
        <v>16230</v>
      </c>
      <c r="I2004" s="113" t="s">
        <v>9866</v>
      </c>
      <c r="J2004" s="113" t="s">
        <v>9872</v>
      </c>
      <c r="K2004" s="113" t="s">
        <v>25005</v>
      </c>
      <c r="L2004" s="113">
        <v>85395144677</v>
      </c>
      <c r="M2004" s="113" t="s">
        <v>25006</v>
      </c>
      <c r="O2004" s="113" t="s">
        <v>11094</v>
      </c>
      <c r="P2004" s="113" t="s">
        <v>25007</v>
      </c>
      <c r="Q2004" s="113" t="s">
        <v>25008</v>
      </c>
      <c r="R2004" s="113">
        <v>15</v>
      </c>
      <c r="S2004" s="113" t="s">
        <v>13</v>
      </c>
      <c r="T2004" s="113" t="s">
        <v>25009</v>
      </c>
      <c r="U2004" s="113" t="s">
        <v>25010</v>
      </c>
      <c r="V2004" s="114">
        <v>39038</v>
      </c>
      <c r="W2004" s="114">
        <v>38808</v>
      </c>
      <c r="X2004" s="113" t="s">
        <v>25011</v>
      </c>
      <c r="Y2004" s="114">
        <v>39353</v>
      </c>
      <c r="Z2004" s="114">
        <v>39356</v>
      </c>
      <c r="AA2004" s="113">
        <v>22</v>
      </c>
      <c r="AB2004" s="113" t="s">
        <v>25</v>
      </c>
      <c r="AC2004" s="113">
        <v>32</v>
      </c>
      <c r="AD2004" s="113" t="s">
        <v>84</v>
      </c>
      <c r="AE2004" s="114">
        <v>44652</v>
      </c>
      <c r="AF2004" s="113">
        <v>16</v>
      </c>
      <c r="AG2004" s="113">
        <v>10</v>
      </c>
      <c r="AH2004" s="113" t="s">
        <v>16226</v>
      </c>
      <c r="AI2004" s="117" t="s">
        <v>9875</v>
      </c>
      <c r="AK2004" s="114">
        <v>43556</v>
      </c>
      <c r="AL2004" s="113">
        <v>40</v>
      </c>
      <c r="AM2004" s="113" t="s">
        <v>9870</v>
      </c>
      <c r="AN2004" s="113" t="s">
        <v>16372</v>
      </c>
      <c r="AO2004" s="113" t="s">
        <v>326</v>
      </c>
      <c r="AP2004" s="113">
        <v>2014</v>
      </c>
      <c r="AQ2004" s="113" t="s">
        <v>3314</v>
      </c>
      <c r="AR2004" s="113" t="s">
        <v>18508</v>
      </c>
      <c r="AS2004" s="113" t="s">
        <v>14</v>
      </c>
      <c r="AT2004" s="113" t="s">
        <v>14</v>
      </c>
      <c r="AU2004" s="113" t="s">
        <v>16229</v>
      </c>
      <c r="AV2004" s="113" t="s">
        <v>14</v>
      </c>
      <c r="AW2004" s="113" t="s">
        <v>14</v>
      </c>
    </row>
    <row r="2005" spans="1:49">
      <c r="A2005" s="116" t="s">
        <v>1132</v>
      </c>
      <c r="B2005" s="113">
        <v>570027682</v>
      </c>
      <c r="C2005" s="113" t="s">
        <v>1133</v>
      </c>
      <c r="E2005" s="113" t="s">
        <v>30</v>
      </c>
      <c r="F2005" s="113" t="s">
        <v>23</v>
      </c>
      <c r="G2005" s="114">
        <v>28364</v>
      </c>
      <c r="H2005" s="113" t="s">
        <v>16230</v>
      </c>
      <c r="I2005" s="113" t="s">
        <v>9866</v>
      </c>
      <c r="J2005" s="113" t="s">
        <v>9872</v>
      </c>
      <c r="K2005" s="113" t="s">
        <v>36129</v>
      </c>
      <c r="L2005" s="113">
        <v>85236421777</v>
      </c>
      <c r="M2005" s="113" t="s">
        <v>36130</v>
      </c>
      <c r="O2005" s="113" t="s">
        <v>36131</v>
      </c>
      <c r="P2005" s="113" t="s">
        <v>36132</v>
      </c>
      <c r="Q2005" s="113" t="s">
        <v>36133</v>
      </c>
      <c r="R2005" s="113">
        <v>15</v>
      </c>
      <c r="S2005" s="113" t="s">
        <v>13</v>
      </c>
      <c r="T2005" s="113" t="s">
        <v>36134</v>
      </c>
      <c r="U2005" s="113" t="s">
        <v>36135</v>
      </c>
      <c r="V2005" s="114">
        <v>39083</v>
      </c>
      <c r="W2005" s="114">
        <v>39083</v>
      </c>
      <c r="X2005" s="113" t="s">
        <v>36136</v>
      </c>
      <c r="Y2005" s="114">
        <v>39720</v>
      </c>
      <c r="Z2005" s="114">
        <v>39722</v>
      </c>
      <c r="AA2005" s="113">
        <v>21</v>
      </c>
      <c r="AB2005" s="113" t="s">
        <v>24</v>
      </c>
      <c r="AC2005" s="113">
        <v>34</v>
      </c>
      <c r="AD2005" s="113" t="s">
        <v>18</v>
      </c>
      <c r="AE2005" s="114">
        <v>43922</v>
      </c>
      <c r="AF2005" s="113">
        <v>14</v>
      </c>
      <c r="AG2005" s="113">
        <v>3</v>
      </c>
      <c r="AH2005" s="113" t="s">
        <v>16226</v>
      </c>
      <c r="AI2005" s="117" t="s">
        <v>10528</v>
      </c>
      <c r="AK2005" s="114">
        <v>44925</v>
      </c>
      <c r="AL2005" s="113">
        <v>40</v>
      </c>
      <c r="AM2005" s="113" t="s">
        <v>9870</v>
      </c>
      <c r="AN2005" s="113" t="s">
        <v>16468</v>
      </c>
      <c r="AO2005" s="113" t="s">
        <v>31</v>
      </c>
      <c r="AP2005" s="113">
        <v>2009</v>
      </c>
      <c r="AQ2005" s="113" t="s">
        <v>5236</v>
      </c>
      <c r="AR2005" s="113" t="s">
        <v>24900</v>
      </c>
      <c r="AS2005" s="113" t="s">
        <v>14</v>
      </c>
      <c r="AT2005" s="113" t="s">
        <v>14</v>
      </c>
      <c r="AU2005" s="113" t="s">
        <v>16229</v>
      </c>
      <c r="AV2005" s="113" t="s">
        <v>14</v>
      </c>
      <c r="AW2005" s="113" t="s">
        <v>14</v>
      </c>
    </row>
    <row r="2006" spans="1:49">
      <c r="A2006" s="116" t="s">
        <v>1420</v>
      </c>
      <c r="C2006" s="113" t="s">
        <v>1421</v>
      </c>
      <c r="F2006" s="113" t="s">
        <v>8</v>
      </c>
      <c r="G2006" s="114">
        <v>28364</v>
      </c>
      <c r="H2006" s="113" t="s">
        <v>16218</v>
      </c>
      <c r="I2006" s="113" t="s">
        <v>9866</v>
      </c>
      <c r="J2006" s="113" t="s">
        <v>9872</v>
      </c>
      <c r="K2006" s="113" t="s">
        <v>16700</v>
      </c>
      <c r="L2006" s="113">
        <v>85241754377</v>
      </c>
      <c r="M2006" s="113" t="s">
        <v>14031</v>
      </c>
      <c r="O2006" s="113" t="s">
        <v>16701</v>
      </c>
      <c r="P2006" s="113" t="s">
        <v>16702</v>
      </c>
      <c r="Q2006" s="113" t="s">
        <v>16703</v>
      </c>
      <c r="R2006" s="113">
        <v>15</v>
      </c>
      <c r="S2006" s="113" t="s">
        <v>13</v>
      </c>
      <c r="T2006" s="113" t="s">
        <v>16704</v>
      </c>
      <c r="U2006" s="113" t="s">
        <v>16705</v>
      </c>
      <c r="V2006" s="114">
        <v>42032</v>
      </c>
      <c r="W2006" s="114">
        <v>41944</v>
      </c>
      <c r="X2006" s="113" t="s">
        <v>16706</v>
      </c>
      <c r="Y2006" s="114">
        <v>42612</v>
      </c>
      <c r="Z2006" s="114">
        <v>42614</v>
      </c>
      <c r="AA2006" s="113">
        <v>21</v>
      </c>
      <c r="AB2006" s="113" t="s">
        <v>24</v>
      </c>
      <c r="AC2006" s="113">
        <v>31</v>
      </c>
      <c r="AD2006" s="113" t="s">
        <v>9</v>
      </c>
      <c r="AE2006" s="114">
        <v>45383</v>
      </c>
      <c r="AF2006" s="113">
        <v>14</v>
      </c>
      <c r="AG2006" s="113">
        <v>3</v>
      </c>
      <c r="AH2006" s="113" t="s">
        <v>16226</v>
      </c>
      <c r="AI2006" s="117" t="s">
        <v>16591</v>
      </c>
      <c r="AK2006" s="114">
        <v>44470</v>
      </c>
      <c r="AL2006" s="113">
        <v>15</v>
      </c>
      <c r="AM2006" s="113" t="s">
        <v>9885</v>
      </c>
      <c r="AN2006" s="113" t="s">
        <v>16707</v>
      </c>
      <c r="AO2006" s="113" t="s">
        <v>891</v>
      </c>
      <c r="AP2006" s="113">
        <v>1996</v>
      </c>
      <c r="AQ2006" s="113" t="s">
        <v>8</v>
      </c>
      <c r="AR2006" s="113" t="s">
        <v>16593</v>
      </c>
      <c r="AS2006" s="113" t="s">
        <v>14</v>
      </c>
      <c r="AT2006" s="113" t="s">
        <v>14</v>
      </c>
      <c r="AU2006" s="113" t="s">
        <v>16229</v>
      </c>
      <c r="AV2006" s="113" t="s">
        <v>14</v>
      </c>
      <c r="AW2006" s="113" t="s">
        <v>14</v>
      </c>
    </row>
    <row r="2007" spans="1:49">
      <c r="A2007" s="116" t="s">
        <v>7959</v>
      </c>
      <c r="C2007" s="113" t="s">
        <v>7960</v>
      </c>
      <c r="E2007" s="113" t="s">
        <v>208</v>
      </c>
      <c r="F2007" s="113" t="s">
        <v>8</v>
      </c>
      <c r="G2007" s="114">
        <v>28371</v>
      </c>
      <c r="H2007" s="113" t="s">
        <v>16230</v>
      </c>
      <c r="I2007" s="113" t="s">
        <v>9866</v>
      </c>
      <c r="J2007" s="113" t="s">
        <v>9872</v>
      </c>
      <c r="K2007" s="113" t="s">
        <v>24222</v>
      </c>
      <c r="L2007" s="113">
        <v>82271617415</v>
      </c>
      <c r="M2007" s="113" t="s">
        <v>13627</v>
      </c>
      <c r="O2007" s="113" t="s">
        <v>10417</v>
      </c>
      <c r="P2007" s="113" t="s">
        <v>24223</v>
      </c>
      <c r="Q2007" s="113" t="s">
        <v>24224</v>
      </c>
      <c r="R2007" s="113">
        <v>15</v>
      </c>
      <c r="S2007" s="113" t="s">
        <v>13</v>
      </c>
      <c r="T2007" s="113" t="s">
        <v>24225</v>
      </c>
      <c r="U2007" s="113" t="s">
        <v>24226</v>
      </c>
      <c r="V2007" s="114">
        <v>42030</v>
      </c>
      <c r="W2007" s="114">
        <v>41883</v>
      </c>
      <c r="X2007" s="113" t="s">
        <v>24227</v>
      </c>
      <c r="Y2007" s="114">
        <v>42339</v>
      </c>
      <c r="Z2007" s="114">
        <v>42339</v>
      </c>
      <c r="AA2007" s="113">
        <v>22</v>
      </c>
      <c r="AB2007" s="113" t="s">
        <v>25</v>
      </c>
      <c r="AC2007" s="113">
        <v>31</v>
      </c>
      <c r="AD2007" s="113" t="s">
        <v>9</v>
      </c>
      <c r="AE2007" s="114">
        <v>45200</v>
      </c>
      <c r="AF2007" s="113">
        <v>16</v>
      </c>
      <c r="AG2007" s="113">
        <v>11</v>
      </c>
      <c r="AH2007" s="113" t="s">
        <v>16263</v>
      </c>
      <c r="AI2007" s="117" t="s">
        <v>75</v>
      </c>
      <c r="AK2007" s="114">
        <v>41883</v>
      </c>
      <c r="AL2007" s="113">
        <v>25</v>
      </c>
      <c r="AM2007" s="113" t="s">
        <v>9974</v>
      </c>
      <c r="AN2007" s="113" t="s">
        <v>23540</v>
      </c>
      <c r="AO2007" s="113" t="s">
        <v>211</v>
      </c>
      <c r="AP2007" s="113">
        <v>2000</v>
      </c>
      <c r="AQ2007" s="113" t="s">
        <v>9889</v>
      </c>
      <c r="AR2007" s="113" t="s">
        <v>17240</v>
      </c>
      <c r="AS2007" s="113" t="s">
        <v>14</v>
      </c>
      <c r="AT2007" s="113" t="s">
        <v>14</v>
      </c>
      <c r="AU2007" s="113" t="s">
        <v>16229</v>
      </c>
      <c r="AV2007" s="113" t="s">
        <v>14</v>
      </c>
      <c r="AW2007" s="113" t="s">
        <v>14</v>
      </c>
    </row>
    <row r="2008" spans="1:49">
      <c r="A2008" s="116" t="s">
        <v>344</v>
      </c>
      <c r="B2008" s="113">
        <v>570030066</v>
      </c>
      <c r="C2008" s="113" t="s">
        <v>345</v>
      </c>
      <c r="E2008" s="113" t="s">
        <v>83</v>
      </c>
      <c r="F2008" s="113" t="s">
        <v>346</v>
      </c>
      <c r="G2008" s="114">
        <v>28373</v>
      </c>
      <c r="H2008" s="113" t="s">
        <v>16230</v>
      </c>
      <c r="I2008" s="113" t="s">
        <v>9866</v>
      </c>
      <c r="J2008" s="113" t="s">
        <v>9872</v>
      </c>
      <c r="K2008" s="113" t="s">
        <v>20167</v>
      </c>
      <c r="M2008" s="113" t="s">
        <v>14985</v>
      </c>
      <c r="O2008" s="113" t="s">
        <v>14986</v>
      </c>
      <c r="P2008" s="113" t="s">
        <v>20168</v>
      </c>
      <c r="Q2008" s="113" t="s">
        <v>20169</v>
      </c>
      <c r="R2008" s="113">
        <v>15</v>
      </c>
      <c r="S2008" s="113" t="s">
        <v>13</v>
      </c>
      <c r="T2008" s="113" t="s">
        <v>20170</v>
      </c>
      <c r="U2008" s="113" t="s">
        <v>20171</v>
      </c>
      <c r="V2008" s="114">
        <v>39399</v>
      </c>
      <c r="W2008" s="114">
        <v>39083</v>
      </c>
      <c r="X2008" s="113" t="s">
        <v>20172</v>
      </c>
      <c r="Y2008" s="114">
        <v>39566</v>
      </c>
      <c r="Z2008" s="114">
        <v>39569</v>
      </c>
      <c r="AA2008" s="113">
        <v>23</v>
      </c>
      <c r="AB2008" s="113" t="s">
        <v>78</v>
      </c>
      <c r="AC2008" s="113">
        <v>34</v>
      </c>
      <c r="AD2008" s="113" t="s">
        <v>18</v>
      </c>
      <c r="AE2008" s="114">
        <v>44835</v>
      </c>
      <c r="AF2008" s="113">
        <v>17</v>
      </c>
      <c r="AG2008" s="113">
        <v>7</v>
      </c>
      <c r="AH2008" s="113" t="s">
        <v>16226</v>
      </c>
      <c r="AI2008" s="117" t="s">
        <v>410</v>
      </c>
      <c r="AK2008" s="114">
        <v>44835</v>
      </c>
      <c r="AL2008" s="113">
        <v>40</v>
      </c>
      <c r="AM2008" s="113" t="s">
        <v>9870</v>
      </c>
      <c r="AN2008" s="113" t="s">
        <v>17474</v>
      </c>
      <c r="AO2008" s="113" t="s">
        <v>1512</v>
      </c>
      <c r="AP2008" s="113">
        <v>2021</v>
      </c>
      <c r="AQ2008" s="113" t="s">
        <v>8</v>
      </c>
      <c r="AR2008" s="113" t="s">
        <v>16437</v>
      </c>
      <c r="AS2008" s="113" t="s">
        <v>14</v>
      </c>
      <c r="AT2008" s="113" t="s">
        <v>14</v>
      </c>
      <c r="AU2008" s="113" t="s">
        <v>16229</v>
      </c>
      <c r="AV2008" s="113" t="s">
        <v>14</v>
      </c>
      <c r="AW2008" s="113" t="s">
        <v>14</v>
      </c>
    </row>
    <row r="2009" spans="1:49">
      <c r="A2009" s="116" t="s">
        <v>3799</v>
      </c>
      <c r="C2009" s="113" t="s">
        <v>3800</v>
      </c>
      <c r="E2009" s="113" t="s">
        <v>34</v>
      </c>
      <c r="F2009" s="113" t="s">
        <v>8</v>
      </c>
      <c r="G2009" s="114">
        <v>28377</v>
      </c>
      <c r="H2009" s="113" t="s">
        <v>16218</v>
      </c>
      <c r="I2009" s="113" t="s">
        <v>9866</v>
      </c>
      <c r="J2009" s="113" t="s">
        <v>9872</v>
      </c>
      <c r="K2009" s="113" t="s">
        <v>20081</v>
      </c>
      <c r="L2009" s="113">
        <v>82291427280</v>
      </c>
      <c r="M2009" s="113" t="s">
        <v>46137</v>
      </c>
      <c r="O2009" s="113" t="s">
        <v>11260</v>
      </c>
      <c r="P2009" s="113" t="s">
        <v>20082</v>
      </c>
      <c r="Q2009" s="113" t="s">
        <v>20083</v>
      </c>
      <c r="R2009" s="113">
        <v>15</v>
      </c>
      <c r="S2009" s="113" t="s">
        <v>13</v>
      </c>
      <c r="T2009" s="113" t="s">
        <v>20084</v>
      </c>
      <c r="U2009" s="113" t="s">
        <v>20085</v>
      </c>
      <c r="V2009" s="114">
        <v>39965</v>
      </c>
      <c r="W2009" s="114">
        <v>39965</v>
      </c>
      <c r="X2009" s="113" t="s">
        <v>20085</v>
      </c>
      <c r="Y2009" s="114">
        <v>39965</v>
      </c>
      <c r="Z2009" s="114">
        <v>39965</v>
      </c>
      <c r="AA2009" s="113">
        <v>13</v>
      </c>
      <c r="AB2009" s="113" t="s">
        <v>357</v>
      </c>
      <c r="AC2009" s="113">
        <v>32</v>
      </c>
      <c r="AD2009" s="113" t="s">
        <v>84</v>
      </c>
      <c r="AE2009" s="114">
        <v>44470</v>
      </c>
      <c r="AF2009" s="113">
        <v>8</v>
      </c>
      <c r="AG2009" s="113">
        <v>7</v>
      </c>
      <c r="AH2009" s="113" t="s">
        <v>16263</v>
      </c>
      <c r="AI2009" s="117" t="s">
        <v>20086</v>
      </c>
      <c r="AK2009" s="114">
        <v>45302</v>
      </c>
      <c r="AL2009" s="113">
        <v>40</v>
      </c>
      <c r="AM2009" s="113" t="s">
        <v>9870</v>
      </c>
      <c r="AN2009" s="113" t="s">
        <v>20087</v>
      </c>
      <c r="AO2009" s="113" t="s">
        <v>169</v>
      </c>
      <c r="AP2009" s="113">
        <v>2013</v>
      </c>
      <c r="AQ2009" s="113" t="s">
        <v>9889</v>
      </c>
      <c r="AR2009" s="113" t="s">
        <v>18680</v>
      </c>
      <c r="AS2009" s="113" t="s">
        <v>14</v>
      </c>
      <c r="AT2009" s="113" t="s">
        <v>14</v>
      </c>
      <c r="AU2009" s="113" t="s">
        <v>16229</v>
      </c>
      <c r="AV2009" s="113" t="s">
        <v>14</v>
      </c>
    </row>
    <row r="2010" spans="1:49">
      <c r="A2010" s="116" t="s">
        <v>8433</v>
      </c>
      <c r="B2010" s="113">
        <v>570036067</v>
      </c>
      <c r="C2010" s="113" t="s">
        <v>8434</v>
      </c>
      <c r="E2010" s="113" t="s">
        <v>103</v>
      </c>
      <c r="F2010" s="113" t="s">
        <v>278</v>
      </c>
      <c r="G2010" s="114">
        <v>28378</v>
      </c>
      <c r="H2010" s="113" t="s">
        <v>16230</v>
      </c>
      <c r="I2010" s="113" t="s">
        <v>9866</v>
      </c>
      <c r="J2010" s="113" t="s">
        <v>9872</v>
      </c>
      <c r="K2010" s="113" t="s">
        <v>33926</v>
      </c>
      <c r="L2010" s="113">
        <v>85241447284</v>
      </c>
      <c r="M2010" s="113" t="s">
        <v>15807</v>
      </c>
      <c r="O2010" s="113" t="s">
        <v>12130</v>
      </c>
      <c r="P2010" s="113" t="s">
        <v>33927</v>
      </c>
      <c r="Q2010" s="113" t="s">
        <v>33928</v>
      </c>
      <c r="R2010" s="113">
        <v>15</v>
      </c>
      <c r="S2010" s="113" t="s">
        <v>13</v>
      </c>
      <c r="T2010" s="113" t="s">
        <v>33929</v>
      </c>
      <c r="U2010" s="113" t="s">
        <v>33930</v>
      </c>
      <c r="V2010" s="114">
        <v>39563</v>
      </c>
      <c r="W2010" s="114">
        <v>39448</v>
      </c>
      <c r="X2010" s="113" t="s">
        <v>33931</v>
      </c>
      <c r="Y2010" s="114">
        <v>40143</v>
      </c>
      <c r="Z2010" s="114">
        <v>40148</v>
      </c>
      <c r="AA2010" s="113">
        <v>21</v>
      </c>
      <c r="AB2010" s="113" t="s">
        <v>24</v>
      </c>
      <c r="AC2010" s="113">
        <v>33</v>
      </c>
      <c r="AD2010" s="113" t="s">
        <v>10</v>
      </c>
      <c r="AE2010" s="114">
        <v>45566</v>
      </c>
      <c r="AF2010" s="113">
        <v>15</v>
      </c>
      <c r="AG2010" s="113">
        <v>9</v>
      </c>
      <c r="AH2010" s="113" t="s">
        <v>16226</v>
      </c>
      <c r="AI2010" s="117" t="s">
        <v>302</v>
      </c>
      <c r="AK2010" s="114">
        <v>45566</v>
      </c>
      <c r="AL2010" s="113">
        <v>30</v>
      </c>
      <c r="AM2010" s="113" t="s">
        <v>9882</v>
      </c>
      <c r="AN2010" s="113" t="s">
        <v>16273</v>
      </c>
      <c r="AO2010" s="113" t="s">
        <v>107</v>
      </c>
      <c r="AP2010" s="113">
        <v>2012</v>
      </c>
      <c r="AQ2010" s="113" t="s">
        <v>9871</v>
      </c>
      <c r="AR2010" s="113" t="s">
        <v>16437</v>
      </c>
      <c r="AS2010" s="113" t="s">
        <v>14</v>
      </c>
      <c r="AT2010" s="113" t="s">
        <v>14</v>
      </c>
      <c r="AU2010" s="113" t="s">
        <v>16229</v>
      </c>
      <c r="AV2010" s="113" t="s">
        <v>14</v>
      </c>
    </row>
    <row r="2011" spans="1:49">
      <c r="A2011" s="116" t="s">
        <v>9364</v>
      </c>
      <c r="C2011" s="113" t="s">
        <v>9365</v>
      </c>
      <c r="E2011" s="113" t="s">
        <v>520</v>
      </c>
      <c r="F2011" s="113" t="s">
        <v>1981</v>
      </c>
      <c r="G2011" s="114">
        <v>28379</v>
      </c>
      <c r="H2011" s="113" t="s">
        <v>16218</v>
      </c>
      <c r="I2011" s="113" t="s">
        <v>9866</v>
      </c>
      <c r="J2011" s="113" t="s">
        <v>9872</v>
      </c>
      <c r="K2011" s="113" t="s">
        <v>30874</v>
      </c>
      <c r="L2011" s="113">
        <v>81355352938</v>
      </c>
      <c r="M2011" s="113" t="s">
        <v>15333</v>
      </c>
      <c r="O2011" s="113" t="s">
        <v>30875</v>
      </c>
      <c r="P2011" s="113" t="s">
        <v>30876</v>
      </c>
      <c r="Q2011" s="113" t="s">
        <v>30877</v>
      </c>
      <c r="R2011" s="113">
        <v>15</v>
      </c>
      <c r="S2011" s="113" t="s">
        <v>13</v>
      </c>
      <c r="T2011" s="113" t="s">
        <v>30878</v>
      </c>
      <c r="U2011" s="113" t="s">
        <v>30879</v>
      </c>
      <c r="V2011" s="114">
        <v>39904</v>
      </c>
      <c r="W2011" s="114">
        <v>39904</v>
      </c>
      <c r="X2011" s="113" t="s">
        <v>30880</v>
      </c>
      <c r="Y2011" s="114">
        <v>40542</v>
      </c>
      <c r="Z2011" s="114">
        <v>40544</v>
      </c>
      <c r="AA2011" s="113">
        <v>31</v>
      </c>
      <c r="AB2011" s="113" t="s">
        <v>9</v>
      </c>
      <c r="AC2011" s="113">
        <v>34</v>
      </c>
      <c r="AD2011" s="113" t="s">
        <v>18</v>
      </c>
      <c r="AE2011" s="114">
        <v>44287</v>
      </c>
      <c r="AF2011" s="113">
        <v>12</v>
      </c>
      <c r="AG2011" s="113">
        <v>0</v>
      </c>
      <c r="AH2011" s="113" t="s">
        <v>16226</v>
      </c>
      <c r="AI2011" s="117" t="s">
        <v>30881</v>
      </c>
      <c r="AK2011" s="114">
        <v>44925</v>
      </c>
      <c r="AL2011" s="113">
        <v>40</v>
      </c>
      <c r="AM2011" s="113" t="s">
        <v>9870</v>
      </c>
      <c r="AN2011" s="113" t="s">
        <v>19249</v>
      </c>
      <c r="AO2011" s="113" t="s">
        <v>521</v>
      </c>
      <c r="AP2011" s="113">
        <v>2002</v>
      </c>
      <c r="AQ2011" s="113" t="s">
        <v>8</v>
      </c>
      <c r="AR2011" s="113" t="s">
        <v>30882</v>
      </c>
      <c r="AS2011" s="113" t="s">
        <v>14</v>
      </c>
      <c r="AT2011" s="113" t="s">
        <v>14</v>
      </c>
      <c r="AU2011" s="113" t="s">
        <v>16229</v>
      </c>
      <c r="AV2011" s="113" t="s">
        <v>14</v>
      </c>
      <c r="AW2011" s="113" t="s">
        <v>14</v>
      </c>
    </row>
    <row r="2012" spans="1:49">
      <c r="A2012" s="116" t="s">
        <v>9581</v>
      </c>
      <c r="B2012" s="113">
        <v>570021308</v>
      </c>
      <c r="C2012" s="113" t="s">
        <v>9582</v>
      </c>
      <c r="E2012" s="113" t="s">
        <v>30</v>
      </c>
      <c r="F2012" s="113" t="s">
        <v>136</v>
      </c>
      <c r="G2012" s="114">
        <v>28381</v>
      </c>
      <c r="H2012" s="113" t="s">
        <v>16218</v>
      </c>
      <c r="I2012" s="113" t="s">
        <v>9866</v>
      </c>
      <c r="J2012" s="113" t="s">
        <v>9872</v>
      </c>
      <c r="K2012" s="113" t="s">
        <v>31776</v>
      </c>
      <c r="L2012" s="113">
        <v>85231308010</v>
      </c>
      <c r="M2012" s="113" t="s">
        <v>16098</v>
      </c>
      <c r="O2012" s="113" t="s">
        <v>31777</v>
      </c>
      <c r="P2012" s="113" t="s">
        <v>31778</v>
      </c>
      <c r="Q2012" s="113" t="s">
        <v>31779</v>
      </c>
      <c r="R2012" s="113">
        <v>15</v>
      </c>
      <c r="S2012" s="113" t="s">
        <v>13</v>
      </c>
      <c r="T2012" s="113" t="s">
        <v>31780</v>
      </c>
      <c r="U2012" s="113" t="s">
        <v>31781</v>
      </c>
      <c r="V2012" s="114">
        <v>39038</v>
      </c>
      <c r="W2012" s="114">
        <v>38808</v>
      </c>
      <c r="X2012" s="113" t="s">
        <v>31782</v>
      </c>
      <c r="Y2012" s="114">
        <v>39353</v>
      </c>
      <c r="Z2012" s="114">
        <v>39356</v>
      </c>
      <c r="AA2012" s="113">
        <v>31</v>
      </c>
      <c r="AB2012" s="113" t="s">
        <v>9</v>
      </c>
      <c r="AC2012" s="113">
        <v>34</v>
      </c>
      <c r="AD2012" s="113" t="s">
        <v>18</v>
      </c>
      <c r="AE2012" s="114">
        <v>43191</v>
      </c>
      <c r="AF2012" s="113">
        <v>15</v>
      </c>
      <c r="AG2012" s="113">
        <v>6</v>
      </c>
      <c r="AH2012" s="113" t="s">
        <v>9913</v>
      </c>
      <c r="AI2012" s="117" t="s">
        <v>9583</v>
      </c>
      <c r="AJ2012" s="113" t="s">
        <v>45509</v>
      </c>
      <c r="AK2012" s="114">
        <v>43222</v>
      </c>
      <c r="AL2012" s="113">
        <v>40</v>
      </c>
      <c r="AM2012" s="113" t="s">
        <v>9870</v>
      </c>
      <c r="AN2012" s="113" t="s">
        <v>28781</v>
      </c>
      <c r="AO2012" s="113" t="s">
        <v>442</v>
      </c>
      <c r="AP2012" s="113">
        <v>2005</v>
      </c>
      <c r="AQ2012" s="113" t="s">
        <v>8</v>
      </c>
      <c r="AR2012" s="113" t="s">
        <v>45661</v>
      </c>
      <c r="AS2012" s="113" t="s">
        <v>14</v>
      </c>
      <c r="AT2012" s="113" t="s">
        <v>14</v>
      </c>
      <c r="AU2012" s="113" t="s">
        <v>16229</v>
      </c>
      <c r="AV2012" s="113" t="s">
        <v>14</v>
      </c>
      <c r="AW2012" s="113" t="s">
        <v>14</v>
      </c>
    </row>
    <row r="2013" spans="1:49">
      <c r="A2013" s="116" t="s">
        <v>5621</v>
      </c>
      <c r="B2013" s="113">
        <v>570027485</v>
      </c>
      <c r="C2013" s="113" t="s">
        <v>5622</v>
      </c>
      <c r="E2013" s="113" t="s">
        <v>67</v>
      </c>
      <c r="F2013" s="113" t="s">
        <v>8</v>
      </c>
      <c r="G2013" s="114">
        <v>28382</v>
      </c>
      <c r="H2013" s="113" t="s">
        <v>16218</v>
      </c>
      <c r="I2013" s="113" t="s">
        <v>9866</v>
      </c>
      <c r="J2013" s="113" t="s">
        <v>9872</v>
      </c>
      <c r="K2013" s="113" t="s">
        <v>37297</v>
      </c>
      <c r="L2013" s="113">
        <v>85394725577</v>
      </c>
      <c r="M2013" s="113" t="s">
        <v>12505</v>
      </c>
      <c r="O2013" s="113" t="s">
        <v>12506</v>
      </c>
      <c r="P2013" s="113" t="s">
        <v>37298</v>
      </c>
      <c r="Q2013" s="113" t="s">
        <v>37299</v>
      </c>
      <c r="R2013" s="113">
        <v>15</v>
      </c>
      <c r="S2013" s="113" t="s">
        <v>13</v>
      </c>
      <c r="T2013" s="113" t="s">
        <v>37300</v>
      </c>
      <c r="U2013" s="113" t="s">
        <v>37301</v>
      </c>
      <c r="V2013" s="114">
        <v>39387</v>
      </c>
      <c r="W2013" s="114">
        <v>39083</v>
      </c>
      <c r="X2013" s="113" t="s">
        <v>37302</v>
      </c>
      <c r="Y2013" s="114">
        <v>39720</v>
      </c>
      <c r="Z2013" s="114">
        <v>39722</v>
      </c>
      <c r="AA2013" s="113">
        <v>21</v>
      </c>
      <c r="AB2013" s="113" t="s">
        <v>24</v>
      </c>
      <c r="AC2013" s="113">
        <v>33</v>
      </c>
      <c r="AD2013" s="113" t="s">
        <v>10</v>
      </c>
      <c r="AE2013" s="114">
        <v>44470</v>
      </c>
      <c r="AF2013" s="113">
        <v>17</v>
      </c>
      <c r="AG2013" s="113">
        <v>9</v>
      </c>
      <c r="AH2013" s="113" t="s">
        <v>16263</v>
      </c>
      <c r="AI2013" s="117" t="s">
        <v>16264</v>
      </c>
      <c r="AK2013" s="114">
        <v>45302</v>
      </c>
      <c r="AL2013" s="113">
        <v>40</v>
      </c>
      <c r="AM2013" s="113" t="s">
        <v>9870</v>
      </c>
      <c r="AN2013" s="113" t="s">
        <v>24413</v>
      </c>
      <c r="AO2013" s="113" t="s">
        <v>1496</v>
      </c>
      <c r="AP2013" s="113">
        <v>2012</v>
      </c>
      <c r="AQ2013" s="113" t="s">
        <v>8</v>
      </c>
      <c r="AR2013" s="113" t="s">
        <v>28684</v>
      </c>
      <c r="AS2013" s="113" t="s">
        <v>14</v>
      </c>
      <c r="AT2013" s="113" t="s">
        <v>14</v>
      </c>
      <c r="AU2013" s="113" t="s">
        <v>16229</v>
      </c>
      <c r="AV2013" s="113" t="s">
        <v>14</v>
      </c>
    </row>
    <row r="2014" spans="1:49">
      <c r="A2014" s="116" t="s">
        <v>159</v>
      </c>
      <c r="C2014" s="113" t="s">
        <v>160</v>
      </c>
      <c r="F2014" s="113" t="s">
        <v>8</v>
      </c>
      <c r="G2014" s="114">
        <v>28383</v>
      </c>
      <c r="H2014" s="113" t="s">
        <v>16218</v>
      </c>
      <c r="I2014" s="113" t="s">
        <v>9866</v>
      </c>
      <c r="J2014" s="113" t="s">
        <v>9872</v>
      </c>
      <c r="K2014" s="113" t="s">
        <v>39305</v>
      </c>
      <c r="L2014" s="113">
        <v>82259746178</v>
      </c>
      <c r="M2014" s="113" t="s">
        <v>39306</v>
      </c>
      <c r="O2014" s="113" t="s">
        <v>13400</v>
      </c>
      <c r="P2014" s="113" t="s">
        <v>39307</v>
      </c>
      <c r="Q2014" s="113" t="s">
        <v>16244</v>
      </c>
      <c r="R2014" s="113">
        <v>15</v>
      </c>
      <c r="S2014" s="113" t="s">
        <v>13</v>
      </c>
      <c r="T2014" s="113" t="s">
        <v>39308</v>
      </c>
      <c r="U2014" s="113" t="s">
        <v>39309</v>
      </c>
      <c r="V2014" s="114">
        <v>40179</v>
      </c>
      <c r="W2014" s="114">
        <v>40179</v>
      </c>
      <c r="X2014" s="113" t="s">
        <v>39310</v>
      </c>
      <c r="Y2014" s="114">
        <v>40906</v>
      </c>
      <c r="Z2014" s="114">
        <v>40909</v>
      </c>
      <c r="AA2014" s="113">
        <v>21</v>
      </c>
      <c r="AB2014" s="113" t="s">
        <v>24</v>
      </c>
      <c r="AC2014" s="113">
        <v>21</v>
      </c>
      <c r="AD2014" s="113" t="s">
        <v>24</v>
      </c>
      <c r="AE2014" s="114">
        <v>44652</v>
      </c>
      <c r="AF2014" s="113">
        <v>11</v>
      </c>
      <c r="AG2014" s="113">
        <v>3</v>
      </c>
      <c r="AH2014" s="113" t="s">
        <v>16263</v>
      </c>
      <c r="AI2014" s="117" t="s">
        <v>2211</v>
      </c>
      <c r="AK2014" s="114">
        <v>42857</v>
      </c>
      <c r="AL2014" s="113">
        <v>15</v>
      </c>
      <c r="AM2014" s="113" t="s">
        <v>9885</v>
      </c>
      <c r="AN2014" s="113" t="s">
        <v>16607</v>
      </c>
      <c r="AO2014" s="113" t="s">
        <v>163</v>
      </c>
      <c r="AP2014" s="113">
        <v>1995</v>
      </c>
      <c r="AQ2014" s="113" t="s">
        <v>8</v>
      </c>
      <c r="AR2014" s="113" t="s">
        <v>29062</v>
      </c>
      <c r="AS2014" s="113" t="s">
        <v>14</v>
      </c>
      <c r="AT2014" s="113" t="s">
        <v>14</v>
      </c>
      <c r="AU2014" s="113" t="s">
        <v>16229</v>
      </c>
      <c r="AV2014" s="113" t="s">
        <v>14</v>
      </c>
      <c r="AW2014" s="113" t="s">
        <v>14</v>
      </c>
    </row>
    <row r="2015" spans="1:49">
      <c r="A2015" s="116" t="s">
        <v>8726</v>
      </c>
      <c r="C2015" s="113" t="s">
        <v>8727</v>
      </c>
      <c r="E2015" s="113" t="s">
        <v>17</v>
      </c>
      <c r="F2015" s="113" t="s">
        <v>8</v>
      </c>
      <c r="G2015" s="114">
        <v>28386</v>
      </c>
      <c r="H2015" s="113" t="s">
        <v>16218</v>
      </c>
      <c r="I2015" s="113" t="s">
        <v>9866</v>
      </c>
      <c r="J2015" s="113" t="s">
        <v>9872</v>
      </c>
      <c r="K2015" s="113" t="s">
        <v>20708</v>
      </c>
      <c r="L2015" s="113">
        <v>85241005098</v>
      </c>
      <c r="M2015" s="113" t="s">
        <v>10150</v>
      </c>
      <c r="O2015" s="113" t="s">
        <v>11746</v>
      </c>
      <c r="P2015" s="113" t="s">
        <v>20709</v>
      </c>
      <c r="Q2015" s="113" t="s">
        <v>20710</v>
      </c>
      <c r="R2015" s="113">
        <v>15</v>
      </c>
      <c r="S2015" s="113" t="s">
        <v>13</v>
      </c>
      <c r="T2015" s="113" t="s">
        <v>20711</v>
      </c>
      <c r="U2015" s="113" t="s">
        <v>20712</v>
      </c>
      <c r="V2015" s="114">
        <v>40231</v>
      </c>
      <c r="W2015" s="114">
        <v>40179</v>
      </c>
      <c r="X2015" s="113" t="s">
        <v>20713</v>
      </c>
      <c r="Y2015" s="114">
        <v>40662</v>
      </c>
      <c r="Z2015" s="114">
        <v>40664</v>
      </c>
      <c r="AA2015" s="113">
        <v>31</v>
      </c>
      <c r="AB2015" s="113" t="s">
        <v>9</v>
      </c>
      <c r="AC2015" s="113">
        <v>34</v>
      </c>
      <c r="AD2015" s="113" t="s">
        <v>18</v>
      </c>
      <c r="AE2015" s="114">
        <v>44652</v>
      </c>
      <c r="AF2015" s="113">
        <v>17</v>
      </c>
      <c r="AG2015" s="113">
        <v>3</v>
      </c>
      <c r="AH2015" s="113" t="s">
        <v>9913</v>
      </c>
      <c r="AI2015" s="117" t="s">
        <v>1351</v>
      </c>
      <c r="AJ2015" s="113" t="s">
        <v>45509</v>
      </c>
      <c r="AK2015" s="114">
        <v>45120</v>
      </c>
      <c r="AL2015" s="113">
        <v>40</v>
      </c>
      <c r="AM2015" s="113" t="s">
        <v>9870</v>
      </c>
      <c r="AN2015" s="113" t="s">
        <v>20714</v>
      </c>
      <c r="AO2015" s="113" t="s">
        <v>1484</v>
      </c>
      <c r="AP2015" s="113">
        <v>2003</v>
      </c>
      <c r="AQ2015" s="113" t="s">
        <v>8</v>
      </c>
      <c r="AR2015" s="113" t="s">
        <v>19944</v>
      </c>
      <c r="AS2015" s="113" t="s">
        <v>14</v>
      </c>
      <c r="AT2015" s="113" t="s">
        <v>14</v>
      </c>
      <c r="AU2015" s="113" t="s">
        <v>16229</v>
      </c>
      <c r="AV2015" s="113" t="s">
        <v>14</v>
      </c>
      <c r="AW2015" s="113" t="s">
        <v>14</v>
      </c>
    </row>
    <row r="2016" spans="1:49">
      <c r="A2016" s="116" t="s">
        <v>7786</v>
      </c>
      <c r="B2016" s="113">
        <v>570017142</v>
      </c>
      <c r="C2016" s="113" t="s">
        <v>2148</v>
      </c>
      <c r="E2016" s="113" t="s">
        <v>41</v>
      </c>
      <c r="F2016" s="113" t="s">
        <v>877</v>
      </c>
      <c r="G2016" s="114">
        <v>28387</v>
      </c>
      <c r="H2016" s="113" t="s">
        <v>16230</v>
      </c>
      <c r="I2016" s="113" t="s">
        <v>9866</v>
      </c>
      <c r="J2016" s="113" t="s">
        <v>9867</v>
      </c>
      <c r="K2016" s="113" t="s">
        <v>28704</v>
      </c>
      <c r="L2016" s="113">
        <v>85398626276</v>
      </c>
      <c r="M2016" s="113" t="s">
        <v>14538</v>
      </c>
      <c r="O2016" s="113" t="s">
        <v>28705</v>
      </c>
      <c r="P2016" s="113" t="s">
        <v>28706</v>
      </c>
      <c r="Q2016" s="113" t="s">
        <v>28707</v>
      </c>
      <c r="R2016" s="113">
        <v>15</v>
      </c>
      <c r="S2016" s="113" t="s">
        <v>13</v>
      </c>
      <c r="T2016" s="113" t="s">
        <v>28708</v>
      </c>
      <c r="U2016" s="113" t="s">
        <v>28709</v>
      </c>
      <c r="V2016" s="114">
        <v>38397</v>
      </c>
      <c r="W2016" s="114">
        <v>38353</v>
      </c>
      <c r="X2016" s="113" t="s">
        <v>28710</v>
      </c>
      <c r="Y2016" s="114">
        <v>38775</v>
      </c>
      <c r="Z2016" s="114">
        <v>38777</v>
      </c>
      <c r="AA2016" s="113">
        <v>31</v>
      </c>
      <c r="AB2016" s="113" t="s">
        <v>9</v>
      </c>
      <c r="AC2016" s="113">
        <v>41</v>
      </c>
      <c r="AD2016" s="113" t="s">
        <v>52</v>
      </c>
      <c r="AE2016" s="114">
        <v>43922</v>
      </c>
      <c r="AF2016" s="113">
        <v>15</v>
      </c>
      <c r="AG2016" s="113">
        <v>3</v>
      </c>
      <c r="AH2016" s="113" t="s">
        <v>16226</v>
      </c>
      <c r="AI2016" s="117" t="s">
        <v>9901</v>
      </c>
      <c r="AK2016" s="114">
        <v>45200</v>
      </c>
      <c r="AL2016" s="113">
        <v>40</v>
      </c>
      <c r="AM2016" s="113" t="s">
        <v>9870</v>
      </c>
      <c r="AN2016" s="113" t="s">
        <v>27578</v>
      </c>
      <c r="AO2016" s="113" t="s">
        <v>392</v>
      </c>
      <c r="AP2016" s="113">
        <v>2003</v>
      </c>
      <c r="AQ2016" s="113" t="s">
        <v>8</v>
      </c>
      <c r="AR2016" s="113" t="s">
        <v>28711</v>
      </c>
      <c r="AS2016" s="113" t="s">
        <v>14</v>
      </c>
      <c r="AT2016" s="113" t="s">
        <v>14</v>
      </c>
      <c r="AU2016" s="113" t="s">
        <v>16229</v>
      </c>
      <c r="AV2016" s="113" t="s">
        <v>14</v>
      </c>
    </row>
    <row r="2017" spans="1:49">
      <c r="A2017" s="116" t="s">
        <v>2209</v>
      </c>
      <c r="B2017" s="113">
        <v>570013996</v>
      </c>
      <c r="C2017" s="113" t="s">
        <v>2210</v>
      </c>
      <c r="F2017" s="113" t="s">
        <v>8</v>
      </c>
      <c r="G2017" s="114">
        <v>28388</v>
      </c>
      <c r="H2017" s="113" t="s">
        <v>16230</v>
      </c>
      <c r="I2017" s="113" t="s">
        <v>9866</v>
      </c>
      <c r="J2017" s="113" t="s">
        <v>9872</v>
      </c>
      <c r="K2017" s="113" t="s">
        <v>38281</v>
      </c>
      <c r="L2017" s="113">
        <v>85299409022</v>
      </c>
      <c r="M2017" s="113" t="s">
        <v>13974</v>
      </c>
      <c r="O2017" s="113" t="s">
        <v>13975</v>
      </c>
      <c r="P2017" s="113" t="s">
        <v>38282</v>
      </c>
      <c r="Q2017" s="113" t="s">
        <v>38283</v>
      </c>
      <c r="R2017" s="113">
        <v>15</v>
      </c>
      <c r="S2017" s="113" t="s">
        <v>13</v>
      </c>
      <c r="T2017" s="113" t="s">
        <v>38284</v>
      </c>
      <c r="U2017" s="113" t="s">
        <v>38285</v>
      </c>
      <c r="V2017" s="114">
        <v>37557</v>
      </c>
      <c r="W2017" s="114">
        <v>37561</v>
      </c>
      <c r="X2017" s="113" t="s">
        <v>38286</v>
      </c>
      <c r="Y2017" s="114">
        <v>37945</v>
      </c>
      <c r="Z2017" s="114">
        <v>37956</v>
      </c>
      <c r="AA2017" s="113">
        <v>21</v>
      </c>
      <c r="AB2017" s="113" t="s">
        <v>24</v>
      </c>
      <c r="AC2017" s="113">
        <v>32</v>
      </c>
      <c r="AD2017" s="113" t="s">
        <v>84</v>
      </c>
      <c r="AE2017" s="114">
        <v>45383</v>
      </c>
      <c r="AF2017" s="113">
        <v>16</v>
      </c>
      <c r="AG2017" s="113">
        <v>5</v>
      </c>
      <c r="AH2017" s="113" t="s">
        <v>16263</v>
      </c>
      <c r="AI2017" s="117" t="s">
        <v>16325</v>
      </c>
      <c r="AK2017" s="114">
        <v>45302</v>
      </c>
      <c r="AL2017" s="113">
        <v>15</v>
      </c>
      <c r="AM2017" s="113" t="s">
        <v>9885</v>
      </c>
      <c r="AN2017" s="113" t="s">
        <v>19236</v>
      </c>
      <c r="AO2017" s="113" t="s">
        <v>2212</v>
      </c>
      <c r="AP2017" s="113">
        <v>1999</v>
      </c>
      <c r="AQ2017" s="113" t="s">
        <v>8</v>
      </c>
      <c r="AR2017" s="113" t="s">
        <v>38287</v>
      </c>
      <c r="AS2017" s="113" t="s">
        <v>14</v>
      </c>
      <c r="AT2017" s="113" t="s">
        <v>14</v>
      </c>
      <c r="AU2017" s="113" t="s">
        <v>16229</v>
      </c>
      <c r="AV2017" s="113" t="s">
        <v>14</v>
      </c>
    </row>
    <row r="2018" spans="1:49">
      <c r="A2018" s="116" t="s">
        <v>817</v>
      </c>
      <c r="B2018" s="113">
        <v>570020235</v>
      </c>
      <c r="C2018" s="113" t="s">
        <v>818</v>
      </c>
      <c r="E2018" s="113" t="s">
        <v>30</v>
      </c>
      <c r="F2018" s="113" t="s">
        <v>819</v>
      </c>
      <c r="G2018" s="114">
        <v>28388</v>
      </c>
      <c r="H2018" s="113" t="s">
        <v>16230</v>
      </c>
      <c r="I2018" s="113" t="s">
        <v>9866</v>
      </c>
      <c r="J2018" s="113" t="s">
        <v>9872</v>
      </c>
      <c r="K2018" s="113" t="s">
        <v>32420</v>
      </c>
      <c r="L2018" s="113">
        <v>85241257799</v>
      </c>
      <c r="M2018" s="113" t="s">
        <v>15411</v>
      </c>
      <c r="O2018" s="113" t="s">
        <v>15412</v>
      </c>
      <c r="P2018" s="113" t="s">
        <v>32421</v>
      </c>
      <c r="Q2018" s="113" t="s">
        <v>32422</v>
      </c>
      <c r="R2018" s="113">
        <v>15</v>
      </c>
      <c r="S2018" s="113" t="s">
        <v>13</v>
      </c>
      <c r="T2018" s="113" t="s">
        <v>32423</v>
      </c>
      <c r="U2018" s="113" t="s">
        <v>32424</v>
      </c>
      <c r="V2018" s="114">
        <v>38852</v>
      </c>
      <c r="W2018" s="114">
        <v>38808</v>
      </c>
      <c r="X2018" s="113" t="s">
        <v>32425</v>
      </c>
      <c r="Y2018" s="114">
        <v>38852</v>
      </c>
      <c r="Z2018" s="114">
        <v>39234</v>
      </c>
      <c r="AA2018" s="113">
        <v>31</v>
      </c>
      <c r="AB2018" s="113" t="s">
        <v>9</v>
      </c>
      <c r="AC2018" s="113">
        <v>34</v>
      </c>
      <c r="AD2018" s="113" t="s">
        <v>18</v>
      </c>
      <c r="AE2018" s="114">
        <v>43191</v>
      </c>
      <c r="AF2018" s="113">
        <v>12</v>
      </c>
      <c r="AG2018" s="113">
        <v>0</v>
      </c>
      <c r="AH2018" s="113" t="s">
        <v>16226</v>
      </c>
      <c r="AI2018" s="117" t="s">
        <v>10528</v>
      </c>
      <c r="AK2018" s="114">
        <v>44670</v>
      </c>
      <c r="AL2018" s="113">
        <v>40</v>
      </c>
      <c r="AM2018" s="113" t="s">
        <v>9870</v>
      </c>
      <c r="AN2018" s="113" t="s">
        <v>18311</v>
      </c>
      <c r="AO2018" s="113" t="s">
        <v>480</v>
      </c>
      <c r="AP2018" s="113">
        <v>2001</v>
      </c>
      <c r="AQ2018" s="113" t="s">
        <v>8</v>
      </c>
      <c r="AR2018" s="113" t="s">
        <v>16947</v>
      </c>
      <c r="AS2018" s="113" t="s">
        <v>14</v>
      </c>
      <c r="AT2018" s="113" t="s">
        <v>14</v>
      </c>
      <c r="AU2018" s="113" t="s">
        <v>16229</v>
      </c>
      <c r="AV2018" s="113" t="s">
        <v>14</v>
      </c>
      <c r="AW2018" s="113" t="s">
        <v>14</v>
      </c>
    </row>
    <row r="2019" spans="1:49">
      <c r="A2019" s="116" t="s">
        <v>9048</v>
      </c>
      <c r="B2019" s="113">
        <v>570036111</v>
      </c>
      <c r="C2019" s="113" t="s">
        <v>9049</v>
      </c>
      <c r="E2019" s="113" t="s">
        <v>9050</v>
      </c>
      <c r="F2019" s="113" t="s">
        <v>8</v>
      </c>
      <c r="G2019" s="114">
        <v>28389</v>
      </c>
      <c r="H2019" s="113" t="s">
        <v>16218</v>
      </c>
      <c r="I2019" s="113" t="s">
        <v>9866</v>
      </c>
      <c r="J2019" s="113" t="s">
        <v>9872</v>
      </c>
      <c r="K2019" s="113" t="s">
        <v>29231</v>
      </c>
      <c r="L2019" s="113">
        <v>85241198844</v>
      </c>
      <c r="M2019" s="113" t="s">
        <v>29232</v>
      </c>
      <c r="O2019" s="113" t="s">
        <v>10992</v>
      </c>
      <c r="P2019" s="113" t="s">
        <v>29233</v>
      </c>
      <c r="Q2019" s="113" t="s">
        <v>29234</v>
      </c>
      <c r="R2019" s="113">
        <v>15</v>
      </c>
      <c r="S2019" s="113" t="s">
        <v>13</v>
      </c>
      <c r="T2019" s="113" t="s">
        <v>29235</v>
      </c>
      <c r="U2019" s="113" t="s">
        <v>29236</v>
      </c>
      <c r="V2019" s="114">
        <v>39563</v>
      </c>
      <c r="W2019" s="114">
        <v>39448</v>
      </c>
      <c r="X2019" s="113" t="s">
        <v>29237</v>
      </c>
      <c r="Y2019" s="114">
        <v>40143</v>
      </c>
      <c r="Z2019" s="114">
        <v>40148</v>
      </c>
      <c r="AA2019" s="113">
        <v>31</v>
      </c>
      <c r="AB2019" s="113" t="s">
        <v>9</v>
      </c>
      <c r="AC2019" s="113">
        <v>42</v>
      </c>
      <c r="AD2019" s="113" t="s">
        <v>92</v>
      </c>
      <c r="AE2019" s="114">
        <v>45017</v>
      </c>
      <c r="AF2019" s="113">
        <v>18</v>
      </c>
      <c r="AG2019" s="113">
        <v>3</v>
      </c>
      <c r="AH2019" s="113" t="s">
        <v>16226</v>
      </c>
      <c r="AI2019" s="117" t="s">
        <v>9977</v>
      </c>
      <c r="AK2019" s="114">
        <v>44925</v>
      </c>
      <c r="AL2019" s="113">
        <v>45</v>
      </c>
      <c r="AM2019" s="113" t="s">
        <v>9922</v>
      </c>
      <c r="AN2019" s="113" t="s">
        <v>18625</v>
      </c>
      <c r="AO2019" s="113" t="s">
        <v>1713</v>
      </c>
      <c r="AP2019" s="113">
        <v>2015</v>
      </c>
      <c r="AQ2019" s="113" t="s">
        <v>8</v>
      </c>
      <c r="AR2019" s="113" t="s">
        <v>18780</v>
      </c>
      <c r="AS2019" s="113" t="s">
        <v>14</v>
      </c>
      <c r="AT2019" s="113" t="s">
        <v>14</v>
      </c>
      <c r="AU2019" s="113" t="s">
        <v>16229</v>
      </c>
      <c r="AV2019" s="113" t="s">
        <v>14</v>
      </c>
      <c r="AW2019" s="113" t="s">
        <v>14</v>
      </c>
    </row>
    <row r="2020" spans="1:49">
      <c r="A2020" s="116" t="s">
        <v>9269</v>
      </c>
      <c r="C2020" s="113" t="s">
        <v>9270</v>
      </c>
      <c r="E2020" s="113" t="s">
        <v>789</v>
      </c>
      <c r="F2020" s="113" t="s">
        <v>907</v>
      </c>
      <c r="G2020" s="114">
        <v>28389</v>
      </c>
      <c r="H2020" s="113" t="s">
        <v>16230</v>
      </c>
      <c r="I2020" s="113" t="s">
        <v>9866</v>
      </c>
      <c r="J2020" s="113" t="s">
        <v>9872</v>
      </c>
      <c r="K2020" s="113" t="s">
        <v>33539</v>
      </c>
      <c r="L2020" s="113">
        <v>85213700244</v>
      </c>
      <c r="M2020" s="113" t="s">
        <v>14976</v>
      </c>
      <c r="O2020" s="113" t="s">
        <v>33540</v>
      </c>
      <c r="P2020" s="113" t="s">
        <v>33541</v>
      </c>
      <c r="Q2020" s="113" t="s">
        <v>33542</v>
      </c>
      <c r="R2020" s="113">
        <v>15</v>
      </c>
      <c r="S2020" s="113" t="s">
        <v>13</v>
      </c>
      <c r="T2020" s="113" t="s">
        <v>33543</v>
      </c>
      <c r="U2020" s="113" t="s">
        <v>33544</v>
      </c>
      <c r="V2020" s="114">
        <v>42044</v>
      </c>
      <c r="W2020" s="114">
        <v>41883</v>
      </c>
      <c r="X2020" s="113" t="s">
        <v>33545</v>
      </c>
      <c r="Y2020" s="114">
        <v>42339</v>
      </c>
      <c r="Z2020" s="114">
        <v>42339</v>
      </c>
      <c r="AA2020" s="113">
        <v>21</v>
      </c>
      <c r="AB2020" s="113" t="s">
        <v>24</v>
      </c>
      <c r="AC2020" s="113">
        <v>31</v>
      </c>
      <c r="AD2020" s="113" t="s">
        <v>9</v>
      </c>
      <c r="AE2020" s="114">
        <v>44470</v>
      </c>
      <c r="AF2020" s="113">
        <v>15</v>
      </c>
      <c r="AG2020" s="113">
        <v>1</v>
      </c>
      <c r="AH2020" s="113" t="s">
        <v>16263</v>
      </c>
      <c r="AI2020" s="117" t="s">
        <v>16264</v>
      </c>
      <c r="AK2020" s="114">
        <v>45302</v>
      </c>
      <c r="AL2020" s="113">
        <v>40</v>
      </c>
      <c r="AM2020" s="113" t="s">
        <v>9870</v>
      </c>
      <c r="AN2020" s="113" t="s">
        <v>20959</v>
      </c>
      <c r="AO2020" s="113" t="s">
        <v>2947</v>
      </c>
      <c r="AP2020" s="113">
        <v>2020</v>
      </c>
      <c r="AQ2020" s="113" t="s">
        <v>8</v>
      </c>
      <c r="AR2020" s="113" t="s">
        <v>29666</v>
      </c>
      <c r="AS2020" s="113" t="s">
        <v>14</v>
      </c>
      <c r="AT2020" s="113" t="s">
        <v>14</v>
      </c>
      <c r="AU2020" s="113" t="s">
        <v>16229</v>
      </c>
      <c r="AV2020" s="113" t="s">
        <v>14</v>
      </c>
    </row>
    <row r="2021" spans="1:49">
      <c r="A2021" s="116" t="s">
        <v>9003</v>
      </c>
      <c r="B2021" s="113">
        <v>570021400</v>
      </c>
      <c r="C2021" s="113" t="s">
        <v>2619</v>
      </c>
      <c r="E2021" s="113" t="s">
        <v>74</v>
      </c>
      <c r="F2021" s="113" t="s">
        <v>555</v>
      </c>
      <c r="G2021" s="114">
        <v>28391</v>
      </c>
      <c r="H2021" s="113" t="s">
        <v>16230</v>
      </c>
      <c r="I2021" s="113" t="s">
        <v>9866</v>
      </c>
      <c r="J2021" s="113" t="s">
        <v>9872</v>
      </c>
      <c r="K2021" s="113" t="s">
        <v>17440</v>
      </c>
      <c r="L2021" s="113">
        <v>85246914155</v>
      </c>
      <c r="M2021" s="113" t="s">
        <v>14884</v>
      </c>
      <c r="O2021" s="113" t="s">
        <v>17441</v>
      </c>
      <c r="P2021" s="113" t="s">
        <v>17442</v>
      </c>
      <c r="Q2021" s="113" t="s">
        <v>17443</v>
      </c>
      <c r="R2021" s="113">
        <v>15</v>
      </c>
      <c r="S2021" s="113" t="s">
        <v>13</v>
      </c>
      <c r="T2021" s="113" t="s">
        <v>17444</v>
      </c>
      <c r="U2021" s="113" t="s">
        <v>17445</v>
      </c>
      <c r="V2021" s="114">
        <v>39038</v>
      </c>
      <c r="W2021" s="114">
        <v>38808</v>
      </c>
      <c r="X2021" s="113" t="s">
        <v>17446</v>
      </c>
      <c r="Y2021" s="114">
        <v>39353</v>
      </c>
      <c r="Z2021" s="114">
        <v>39356</v>
      </c>
      <c r="AA2021" s="113">
        <v>31</v>
      </c>
      <c r="AB2021" s="113" t="s">
        <v>9</v>
      </c>
      <c r="AC2021" s="113">
        <v>42</v>
      </c>
      <c r="AD2021" s="113" t="s">
        <v>92</v>
      </c>
      <c r="AE2021" s="114">
        <v>44652</v>
      </c>
      <c r="AF2021" s="113">
        <v>15</v>
      </c>
      <c r="AG2021" s="113">
        <v>10</v>
      </c>
      <c r="AH2021" s="113" t="s">
        <v>16226</v>
      </c>
      <c r="AI2021" s="117" t="s">
        <v>9901</v>
      </c>
      <c r="AK2021" s="114">
        <v>45120</v>
      </c>
      <c r="AL2021" s="113">
        <v>40</v>
      </c>
      <c r="AM2021" s="113" t="s">
        <v>9870</v>
      </c>
      <c r="AN2021" s="113" t="s">
        <v>17096</v>
      </c>
      <c r="AO2021" s="113" t="s">
        <v>420</v>
      </c>
      <c r="AP2021" s="113">
        <v>2002</v>
      </c>
      <c r="AQ2021" s="113" t="s">
        <v>9871</v>
      </c>
      <c r="AR2021" s="113" t="s">
        <v>17431</v>
      </c>
      <c r="AS2021" s="113" t="s">
        <v>14</v>
      </c>
      <c r="AT2021" s="113" t="s">
        <v>14</v>
      </c>
      <c r="AU2021" s="113" t="s">
        <v>16229</v>
      </c>
      <c r="AV2021" s="113" t="s">
        <v>14</v>
      </c>
      <c r="AW2021" s="113" t="s">
        <v>14</v>
      </c>
    </row>
    <row r="2022" spans="1:49">
      <c r="A2022" s="116" t="s">
        <v>8011</v>
      </c>
      <c r="B2022" s="113">
        <v>570028110</v>
      </c>
      <c r="C2022" s="113" t="s">
        <v>8012</v>
      </c>
      <c r="E2022" s="113" t="s">
        <v>12406</v>
      </c>
      <c r="F2022" s="113" t="s">
        <v>8</v>
      </c>
      <c r="G2022" s="114">
        <v>28397</v>
      </c>
      <c r="H2022" s="113" t="s">
        <v>16230</v>
      </c>
      <c r="I2022" s="113" t="s">
        <v>9866</v>
      </c>
      <c r="J2022" s="113" t="s">
        <v>9872</v>
      </c>
      <c r="K2022" s="113" t="s">
        <v>43368</v>
      </c>
      <c r="L2022" s="113">
        <v>85320858123</v>
      </c>
      <c r="M2022" s="113" t="s">
        <v>12407</v>
      </c>
      <c r="N2022" s="113" t="s">
        <v>23010</v>
      </c>
      <c r="O2022" s="113" t="s">
        <v>43369</v>
      </c>
      <c r="P2022" s="113" t="s">
        <v>43370</v>
      </c>
      <c r="Q2022" s="113" t="s">
        <v>43371</v>
      </c>
      <c r="R2022" s="113">
        <v>15</v>
      </c>
      <c r="S2022" s="113" t="s">
        <v>13</v>
      </c>
      <c r="T2022" s="113" t="s">
        <v>43372</v>
      </c>
      <c r="U2022" s="113" t="s">
        <v>43373</v>
      </c>
      <c r="V2022" s="114">
        <v>39387</v>
      </c>
      <c r="W2022" s="114">
        <v>39083</v>
      </c>
      <c r="X2022" s="113" t="s">
        <v>43374</v>
      </c>
      <c r="Y2022" s="114">
        <v>39720</v>
      </c>
      <c r="Z2022" s="114">
        <v>39722</v>
      </c>
      <c r="AA2022" s="113">
        <v>21</v>
      </c>
      <c r="AB2022" s="113" t="s">
        <v>24</v>
      </c>
      <c r="AC2022" s="113">
        <v>34</v>
      </c>
      <c r="AD2022" s="113" t="s">
        <v>18</v>
      </c>
      <c r="AE2022" s="114">
        <v>44652</v>
      </c>
      <c r="AF2022" s="113">
        <v>13</v>
      </c>
      <c r="AG2022" s="113">
        <v>3</v>
      </c>
      <c r="AH2022" s="113" t="s">
        <v>9913</v>
      </c>
      <c r="AI2022" s="117" t="s">
        <v>28750</v>
      </c>
      <c r="AJ2022" s="113" t="s">
        <v>45509</v>
      </c>
      <c r="AK2022" s="114">
        <v>45120</v>
      </c>
      <c r="AL2022" s="113">
        <v>45</v>
      </c>
      <c r="AM2022" s="113" t="s">
        <v>9922</v>
      </c>
      <c r="AN2022" s="113" t="s">
        <v>22834</v>
      </c>
      <c r="AO2022" s="113" t="s">
        <v>9695</v>
      </c>
      <c r="AP2022" s="113">
        <v>2019</v>
      </c>
      <c r="AQ2022" s="113" t="s">
        <v>8</v>
      </c>
      <c r="AR2022" s="113" t="s">
        <v>22732</v>
      </c>
      <c r="AS2022" s="113" t="s">
        <v>14</v>
      </c>
      <c r="AT2022" s="113" t="s">
        <v>14</v>
      </c>
      <c r="AU2022" s="113" t="s">
        <v>16229</v>
      </c>
      <c r="AV2022" s="113" t="s">
        <v>14</v>
      </c>
      <c r="AW2022" s="113" t="s">
        <v>14</v>
      </c>
    </row>
    <row r="2023" spans="1:49">
      <c r="A2023" s="116" t="s">
        <v>9241</v>
      </c>
      <c r="C2023" s="113" t="s">
        <v>3087</v>
      </c>
      <c r="E2023" s="113" t="s">
        <v>41</v>
      </c>
      <c r="F2023" s="113" t="s">
        <v>8</v>
      </c>
      <c r="G2023" s="114">
        <v>28406</v>
      </c>
      <c r="H2023" s="113" t="s">
        <v>16218</v>
      </c>
      <c r="I2023" s="113" t="s">
        <v>9866</v>
      </c>
      <c r="J2023" s="113" t="s">
        <v>9872</v>
      </c>
      <c r="K2023" s="113" t="s">
        <v>21311</v>
      </c>
      <c r="L2023" s="113">
        <v>81245095533</v>
      </c>
      <c r="M2023" s="113" t="s">
        <v>13407</v>
      </c>
      <c r="O2023" s="113" t="s">
        <v>11375</v>
      </c>
      <c r="P2023" s="113" t="s">
        <v>21312</v>
      </c>
      <c r="Q2023" s="113" t="s">
        <v>21313</v>
      </c>
      <c r="R2023" s="113">
        <v>15</v>
      </c>
      <c r="S2023" s="113" t="s">
        <v>13</v>
      </c>
      <c r="T2023" s="113" t="s">
        <v>21314</v>
      </c>
      <c r="U2023" s="113" t="s">
        <v>21315</v>
      </c>
      <c r="V2023" s="114">
        <v>40179</v>
      </c>
      <c r="W2023" s="114">
        <v>40179</v>
      </c>
      <c r="X2023" s="113" t="s">
        <v>21316</v>
      </c>
      <c r="Y2023" s="114">
        <v>40906</v>
      </c>
      <c r="Z2023" s="114">
        <v>40909</v>
      </c>
      <c r="AA2023" s="113">
        <v>22</v>
      </c>
      <c r="AB2023" s="113" t="s">
        <v>25</v>
      </c>
      <c r="AC2023" s="113">
        <v>31</v>
      </c>
      <c r="AD2023" s="113" t="s">
        <v>9</v>
      </c>
      <c r="AE2023" s="114">
        <v>45017</v>
      </c>
      <c r="AF2023" s="113">
        <v>11</v>
      </c>
      <c r="AG2023" s="113">
        <v>3</v>
      </c>
      <c r="AH2023" s="113" t="s">
        <v>16226</v>
      </c>
      <c r="AI2023" s="117" t="s">
        <v>9875</v>
      </c>
      <c r="AK2023" s="114">
        <v>44927</v>
      </c>
      <c r="AL2023" s="113">
        <v>40</v>
      </c>
      <c r="AM2023" s="113" t="s">
        <v>9870</v>
      </c>
      <c r="AN2023" s="113" t="s">
        <v>16561</v>
      </c>
      <c r="AO2023" s="113" t="s">
        <v>42</v>
      </c>
      <c r="AP2023" s="113">
        <v>2012</v>
      </c>
      <c r="AQ2023" s="113" t="s">
        <v>9871</v>
      </c>
      <c r="AR2023" s="113" t="s">
        <v>17642</v>
      </c>
      <c r="AS2023" s="113" t="s">
        <v>14</v>
      </c>
      <c r="AT2023" s="113" t="s">
        <v>14</v>
      </c>
      <c r="AU2023" s="113" t="s">
        <v>16229</v>
      </c>
      <c r="AV2023" s="113" t="s">
        <v>14</v>
      </c>
    </row>
    <row r="2024" spans="1:49">
      <c r="A2024" s="116" t="s">
        <v>9562</v>
      </c>
      <c r="B2024" s="113">
        <v>570015579</v>
      </c>
      <c r="C2024" s="113" t="s">
        <v>4933</v>
      </c>
      <c r="E2024" s="113" t="s">
        <v>41</v>
      </c>
      <c r="F2024" s="113" t="s">
        <v>8</v>
      </c>
      <c r="G2024" s="114">
        <v>28407</v>
      </c>
      <c r="H2024" s="113" t="s">
        <v>16230</v>
      </c>
      <c r="I2024" s="113" t="s">
        <v>9866</v>
      </c>
      <c r="J2024" s="113" t="s">
        <v>9867</v>
      </c>
      <c r="K2024" s="113" t="s">
        <v>16920</v>
      </c>
      <c r="L2024" s="113">
        <v>85241440511</v>
      </c>
      <c r="M2024" s="113" t="s">
        <v>11538</v>
      </c>
      <c r="O2024" s="113" t="s">
        <v>16921</v>
      </c>
      <c r="P2024" s="113" t="s">
        <v>16922</v>
      </c>
      <c r="Q2024" s="113" t="s">
        <v>16923</v>
      </c>
      <c r="R2024" s="113">
        <v>15</v>
      </c>
      <c r="S2024" s="113" t="s">
        <v>13</v>
      </c>
      <c r="T2024" s="113" t="s">
        <v>16924</v>
      </c>
      <c r="U2024" s="113" t="s">
        <v>16925</v>
      </c>
      <c r="V2024" s="114">
        <v>37998</v>
      </c>
      <c r="W2024" s="114">
        <v>37956</v>
      </c>
      <c r="X2024" s="113" t="s">
        <v>16926</v>
      </c>
      <c r="Y2024" s="114">
        <v>38408</v>
      </c>
      <c r="Z2024" s="114">
        <v>38412</v>
      </c>
      <c r="AA2024" s="113">
        <v>22</v>
      </c>
      <c r="AB2024" s="113" t="s">
        <v>25</v>
      </c>
      <c r="AC2024" s="113">
        <v>42</v>
      </c>
      <c r="AD2024" s="113" t="s">
        <v>92</v>
      </c>
      <c r="AE2024" s="114">
        <v>45017</v>
      </c>
      <c r="AF2024" s="113">
        <v>17</v>
      </c>
      <c r="AG2024" s="113">
        <v>4</v>
      </c>
      <c r="AH2024" s="113" t="s">
        <v>16226</v>
      </c>
      <c r="AI2024" s="117" t="s">
        <v>9901</v>
      </c>
      <c r="AK2024" s="114">
        <v>44105</v>
      </c>
      <c r="AL2024" s="113">
        <v>40</v>
      </c>
      <c r="AM2024" s="113" t="s">
        <v>9870</v>
      </c>
      <c r="AN2024" s="113" t="s">
        <v>16927</v>
      </c>
      <c r="AO2024" s="113" t="s">
        <v>149</v>
      </c>
      <c r="AP2024" s="113">
        <v>2006</v>
      </c>
      <c r="AQ2024" s="113" t="s">
        <v>8</v>
      </c>
      <c r="AR2024" s="113" t="s">
        <v>16928</v>
      </c>
      <c r="AS2024" s="113" t="s">
        <v>14</v>
      </c>
      <c r="AT2024" s="113" t="s">
        <v>14</v>
      </c>
      <c r="AU2024" s="113" t="s">
        <v>16229</v>
      </c>
      <c r="AV2024" s="113" t="s">
        <v>14</v>
      </c>
    </row>
    <row r="2025" spans="1:49">
      <c r="A2025" s="116" t="s">
        <v>5280</v>
      </c>
      <c r="B2025" s="113">
        <v>570027777</v>
      </c>
      <c r="C2025" s="113" t="s">
        <v>5281</v>
      </c>
      <c r="E2025" s="113" t="s">
        <v>103</v>
      </c>
      <c r="F2025" s="113" t="s">
        <v>395</v>
      </c>
      <c r="G2025" s="114">
        <v>28408</v>
      </c>
      <c r="H2025" s="113" t="s">
        <v>16230</v>
      </c>
      <c r="I2025" s="113" t="s">
        <v>9866</v>
      </c>
      <c r="J2025" s="113" t="s">
        <v>9872</v>
      </c>
      <c r="K2025" s="113" t="s">
        <v>43110</v>
      </c>
      <c r="L2025" s="113">
        <v>85341766587</v>
      </c>
      <c r="M2025" s="113" t="s">
        <v>43111</v>
      </c>
      <c r="O2025" s="113" t="s">
        <v>16046</v>
      </c>
      <c r="P2025" s="113" t="s">
        <v>43112</v>
      </c>
      <c r="Q2025" s="113" t="s">
        <v>43113</v>
      </c>
      <c r="R2025" s="113">
        <v>15</v>
      </c>
      <c r="S2025" s="113" t="s">
        <v>13</v>
      </c>
      <c r="T2025" s="113" t="s">
        <v>43114</v>
      </c>
      <c r="U2025" s="113" t="s">
        <v>43115</v>
      </c>
      <c r="V2025" s="114">
        <v>39387</v>
      </c>
      <c r="W2025" s="114">
        <v>39083</v>
      </c>
      <c r="X2025" s="113" t="s">
        <v>43116</v>
      </c>
      <c r="Y2025" s="114">
        <v>39720</v>
      </c>
      <c r="Z2025" s="114">
        <v>39722</v>
      </c>
      <c r="AA2025" s="113">
        <v>23</v>
      </c>
      <c r="AB2025" s="113" t="s">
        <v>78</v>
      </c>
      <c r="AC2025" s="113">
        <v>33</v>
      </c>
      <c r="AD2025" s="113" t="s">
        <v>10</v>
      </c>
      <c r="AE2025" s="114">
        <v>44287</v>
      </c>
      <c r="AF2025" s="113">
        <v>16</v>
      </c>
      <c r="AG2025" s="113">
        <v>3</v>
      </c>
      <c r="AH2025" s="113" t="s">
        <v>16226</v>
      </c>
      <c r="AI2025" s="117" t="s">
        <v>302</v>
      </c>
      <c r="AK2025" s="114">
        <v>43983</v>
      </c>
      <c r="AL2025" s="113">
        <v>30</v>
      </c>
      <c r="AM2025" s="113" t="s">
        <v>9882</v>
      </c>
      <c r="AN2025" s="113" t="s">
        <v>16273</v>
      </c>
      <c r="AO2025" s="113" t="s">
        <v>107</v>
      </c>
      <c r="AP2025" s="113">
        <v>2004</v>
      </c>
      <c r="AQ2025" s="113" t="s">
        <v>8</v>
      </c>
      <c r="AR2025" s="113" t="s">
        <v>17533</v>
      </c>
      <c r="AS2025" s="113" t="s">
        <v>14</v>
      </c>
      <c r="AT2025" s="113" t="s">
        <v>14</v>
      </c>
      <c r="AU2025" s="113" t="s">
        <v>16229</v>
      </c>
      <c r="AV2025" s="113" t="s">
        <v>14</v>
      </c>
      <c r="AW2025" s="113" t="s">
        <v>14</v>
      </c>
    </row>
    <row r="2026" spans="1:49">
      <c r="A2026" s="116" t="s">
        <v>1340</v>
      </c>
      <c r="C2026" s="113" t="s">
        <v>1341</v>
      </c>
      <c r="E2026" s="113" t="s">
        <v>17</v>
      </c>
      <c r="F2026" s="113" t="s">
        <v>68</v>
      </c>
      <c r="G2026" s="114">
        <v>28408</v>
      </c>
      <c r="H2026" s="113" t="s">
        <v>16218</v>
      </c>
      <c r="I2026" s="113" t="s">
        <v>9866</v>
      </c>
      <c r="J2026" s="113" t="s">
        <v>9872</v>
      </c>
      <c r="K2026" s="113" t="s">
        <v>34253</v>
      </c>
      <c r="L2026" s="113">
        <v>85211802873</v>
      </c>
      <c r="M2026" s="113" t="s">
        <v>15668</v>
      </c>
      <c r="O2026" s="113" t="s">
        <v>15669</v>
      </c>
      <c r="P2026" s="113" t="s">
        <v>34254</v>
      </c>
      <c r="Q2026" s="113" t="s">
        <v>34255</v>
      </c>
      <c r="R2026" s="113">
        <v>15</v>
      </c>
      <c r="S2026" s="113" t="s">
        <v>13</v>
      </c>
      <c r="T2026" s="113" t="s">
        <v>34256</v>
      </c>
      <c r="U2026" s="113" t="s">
        <v>34257</v>
      </c>
      <c r="V2026" s="114">
        <v>39904</v>
      </c>
      <c r="W2026" s="114">
        <v>39904</v>
      </c>
      <c r="X2026" s="113" t="s">
        <v>34258</v>
      </c>
      <c r="Y2026" s="114">
        <v>40542</v>
      </c>
      <c r="Z2026" s="114">
        <v>40544</v>
      </c>
      <c r="AA2026" s="113">
        <v>21</v>
      </c>
      <c r="AB2026" s="113" t="s">
        <v>24</v>
      </c>
      <c r="AC2026" s="113">
        <v>33</v>
      </c>
      <c r="AD2026" s="113" t="s">
        <v>10</v>
      </c>
      <c r="AE2026" s="114">
        <v>45200</v>
      </c>
      <c r="AF2026" s="113">
        <v>14</v>
      </c>
      <c r="AG2026" s="113">
        <v>0</v>
      </c>
      <c r="AH2026" s="113" t="s">
        <v>16263</v>
      </c>
      <c r="AI2026" s="117" t="s">
        <v>16264</v>
      </c>
      <c r="AK2026" s="114">
        <v>45302</v>
      </c>
      <c r="AL2026" s="113">
        <v>40</v>
      </c>
      <c r="AM2026" s="113" t="s">
        <v>9870</v>
      </c>
      <c r="AN2026" s="113" t="s">
        <v>19451</v>
      </c>
      <c r="AO2026" s="113" t="s">
        <v>1140</v>
      </c>
      <c r="AP2026" s="113">
        <v>2014</v>
      </c>
      <c r="AQ2026" s="113" t="s">
        <v>5236</v>
      </c>
      <c r="AR2026" s="113" t="s">
        <v>19864</v>
      </c>
      <c r="AS2026" s="113" t="s">
        <v>14</v>
      </c>
      <c r="AT2026" s="113" t="s">
        <v>14</v>
      </c>
      <c r="AU2026" s="113" t="s">
        <v>16229</v>
      </c>
      <c r="AV2026" s="113" t="s">
        <v>14</v>
      </c>
    </row>
    <row r="2027" spans="1:49">
      <c r="A2027" s="116" t="s">
        <v>3470</v>
      </c>
      <c r="B2027" s="113">
        <v>132282904</v>
      </c>
      <c r="C2027" s="113" t="s">
        <v>740</v>
      </c>
      <c r="E2027" s="113" t="s">
        <v>1328</v>
      </c>
      <c r="F2027" s="113" t="s">
        <v>8</v>
      </c>
      <c r="G2027" s="114">
        <v>28410</v>
      </c>
      <c r="H2027" s="113" t="s">
        <v>16218</v>
      </c>
      <c r="I2027" s="113" t="s">
        <v>9866</v>
      </c>
      <c r="J2027" s="113" t="s">
        <v>9872</v>
      </c>
      <c r="K2027" s="113" t="s">
        <v>36758</v>
      </c>
      <c r="L2027" s="113" t="s">
        <v>1328</v>
      </c>
      <c r="M2027" s="113" t="s">
        <v>36759</v>
      </c>
      <c r="O2027" s="113" t="s">
        <v>14050</v>
      </c>
      <c r="P2027" s="113" t="s">
        <v>36760</v>
      </c>
      <c r="Q2027" s="113" t="s">
        <v>36761</v>
      </c>
      <c r="R2027" s="113">
        <v>15</v>
      </c>
      <c r="S2027" s="113" t="s">
        <v>13</v>
      </c>
      <c r="T2027" s="113" t="s">
        <v>36762</v>
      </c>
      <c r="U2027" s="113" t="s">
        <v>16559</v>
      </c>
      <c r="V2027" s="114">
        <v>36965</v>
      </c>
      <c r="W2027" s="114">
        <v>36861</v>
      </c>
      <c r="X2027" s="113" t="s">
        <v>36763</v>
      </c>
      <c r="Y2027" s="114">
        <v>37334</v>
      </c>
      <c r="Z2027" s="114">
        <v>37316</v>
      </c>
      <c r="AA2027" s="113">
        <v>12</v>
      </c>
      <c r="AB2027" s="113" t="s">
        <v>287</v>
      </c>
      <c r="AC2027" s="113">
        <v>32</v>
      </c>
      <c r="AD2027" s="113" t="s">
        <v>84</v>
      </c>
      <c r="AE2027" s="114">
        <v>45200</v>
      </c>
      <c r="AF2027" s="113">
        <v>16</v>
      </c>
      <c r="AG2027" s="113">
        <v>4</v>
      </c>
      <c r="AH2027" s="113" t="s">
        <v>16263</v>
      </c>
      <c r="AI2027" s="117" t="s">
        <v>20448</v>
      </c>
      <c r="AK2027" s="114">
        <v>45302</v>
      </c>
      <c r="AL2027" s="113">
        <v>15</v>
      </c>
      <c r="AM2027" s="113" t="s">
        <v>9885</v>
      </c>
      <c r="AN2027" s="113" t="s">
        <v>32672</v>
      </c>
      <c r="AO2027" s="113" t="s">
        <v>1714</v>
      </c>
      <c r="AP2027" s="113">
        <v>1995</v>
      </c>
      <c r="AQ2027" s="113" t="s">
        <v>5236</v>
      </c>
      <c r="AR2027" s="113" t="s">
        <v>25542</v>
      </c>
      <c r="AS2027" s="113" t="s">
        <v>14</v>
      </c>
      <c r="AT2027" s="113" t="s">
        <v>14</v>
      </c>
      <c r="AU2027" s="113" t="s">
        <v>16229</v>
      </c>
      <c r="AV2027" s="113" t="s">
        <v>14</v>
      </c>
    </row>
    <row r="2028" spans="1:49">
      <c r="A2028" s="116" t="s">
        <v>5818</v>
      </c>
      <c r="B2028" s="113">
        <v>570015112</v>
      </c>
      <c r="C2028" s="113" t="s">
        <v>5819</v>
      </c>
      <c r="E2028" s="113" t="s">
        <v>5820</v>
      </c>
      <c r="F2028" s="113" t="s">
        <v>196</v>
      </c>
      <c r="G2028" s="114">
        <v>28410</v>
      </c>
      <c r="H2028" s="113" t="s">
        <v>16230</v>
      </c>
      <c r="I2028" s="113" t="s">
        <v>9866</v>
      </c>
      <c r="J2028" s="113" t="s">
        <v>9872</v>
      </c>
      <c r="K2028" s="113" t="s">
        <v>38850</v>
      </c>
      <c r="L2028" s="113">
        <v>81354355000</v>
      </c>
      <c r="M2028" s="113" t="s">
        <v>15571</v>
      </c>
      <c r="N2028" s="113" t="s">
        <v>38851</v>
      </c>
      <c r="O2028" s="113" t="s">
        <v>38852</v>
      </c>
      <c r="P2028" s="113" t="s">
        <v>38853</v>
      </c>
      <c r="Q2028" s="113" t="s">
        <v>38854</v>
      </c>
      <c r="R2028" s="113">
        <v>15</v>
      </c>
      <c r="S2028" s="113" t="s">
        <v>13</v>
      </c>
      <c r="T2028" s="113" t="s">
        <v>38855</v>
      </c>
      <c r="U2028" s="113" t="s">
        <v>38856</v>
      </c>
      <c r="V2028" s="114">
        <v>37742</v>
      </c>
      <c r="W2028" s="114">
        <v>37591</v>
      </c>
      <c r="X2028" s="113" t="s">
        <v>38857</v>
      </c>
      <c r="Y2028" s="114">
        <v>37993</v>
      </c>
      <c r="Z2028" s="114">
        <v>38018</v>
      </c>
      <c r="AA2028" s="113">
        <v>23</v>
      </c>
      <c r="AB2028" s="113" t="s">
        <v>78</v>
      </c>
      <c r="AC2028" s="113">
        <v>41</v>
      </c>
      <c r="AD2028" s="113" t="s">
        <v>52</v>
      </c>
      <c r="AE2028" s="114">
        <v>44105</v>
      </c>
      <c r="AF2028" s="113">
        <v>15</v>
      </c>
      <c r="AG2028" s="113">
        <v>10</v>
      </c>
      <c r="AH2028" s="113" t="s">
        <v>9913</v>
      </c>
      <c r="AI2028" s="117" t="s">
        <v>38858</v>
      </c>
      <c r="AJ2028" s="113" t="s">
        <v>45514</v>
      </c>
      <c r="AK2028" s="114">
        <v>44923</v>
      </c>
      <c r="AL2028" s="113">
        <v>45</v>
      </c>
      <c r="AM2028" s="113" t="s">
        <v>9922</v>
      </c>
      <c r="AN2028" s="113" t="s">
        <v>38859</v>
      </c>
      <c r="AO2028" s="113" t="s">
        <v>5822</v>
      </c>
      <c r="AP2028" s="113">
        <v>2011</v>
      </c>
      <c r="AQ2028" s="113" t="s">
        <v>8</v>
      </c>
      <c r="AR2028" s="113" t="s">
        <v>19850</v>
      </c>
      <c r="AS2028" s="113" t="s">
        <v>14</v>
      </c>
      <c r="AT2028" s="113" t="s">
        <v>14</v>
      </c>
      <c r="AU2028" s="113" t="s">
        <v>16229</v>
      </c>
      <c r="AV2028" s="113" t="s">
        <v>14</v>
      </c>
      <c r="AW2028" s="113" t="s">
        <v>14</v>
      </c>
    </row>
    <row r="2029" spans="1:49">
      <c r="A2029" s="116" t="s">
        <v>2967</v>
      </c>
      <c r="C2029" s="113" t="s">
        <v>2968</v>
      </c>
      <c r="E2029" s="113" t="s">
        <v>34</v>
      </c>
      <c r="F2029" s="113" t="s">
        <v>8</v>
      </c>
      <c r="G2029" s="114">
        <v>28410</v>
      </c>
      <c r="H2029" s="113" t="s">
        <v>16230</v>
      </c>
      <c r="I2029" s="113" t="s">
        <v>9866</v>
      </c>
      <c r="J2029" s="113" t="s">
        <v>9872</v>
      </c>
      <c r="K2029" s="113" t="s">
        <v>20923</v>
      </c>
      <c r="L2029" s="113">
        <v>82296974076</v>
      </c>
      <c r="M2029" s="113" t="s">
        <v>45936</v>
      </c>
      <c r="O2029" s="113" t="s">
        <v>20924</v>
      </c>
      <c r="P2029" s="113" t="s">
        <v>20925</v>
      </c>
      <c r="Q2029" s="113" t="s">
        <v>20926</v>
      </c>
      <c r="R2029" s="113">
        <v>15</v>
      </c>
      <c r="S2029" s="113" t="s">
        <v>13</v>
      </c>
      <c r="T2029" s="113" t="s">
        <v>20927</v>
      </c>
      <c r="U2029" s="113" t="s">
        <v>20928</v>
      </c>
      <c r="V2029" s="114">
        <v>39904</v>
      </c>
      <c r="W2029" s="114">
        <v>39904</v>
      </c>
      <c r="X2029" s="113" t="s">
        <v>20929</v>
      </c>
      <c r="Y2029" s="114">
        <v>40542</v>
      </c>
      <c r="Z2029" s="114">
        <v>40544</v>
      </c>
      <c r="AA2029" s="113">
        <v>21</v>
      </c>
      <c r="AB2029" s="113" t="s">
        <v>24</v>
      </c>
      <c r="AC2029" s="113">
        <v>34</v>
      </c>
      <c r="AD2029" s="113" t="s">
        <v>18</v>
      </c>
      <c r="AE2029" s="114">
        <v>45566</v>
      </c>
      <c r="AF2029" s="113">
        <v>15</v>
      </c>
      <c r="AG2029" s="113">
        <v>6</v>
      </c>
      <c r="AH2029" s="113" t="s">
        <v>16263</v>
      </c>
      <c r="AI2029" s="117" t="s">
        <v>16264</v>
      </c>
      <c r="AK2029" s="114">
        <v>45302</v>
      </c>
      <c r="AL2029" s="113">
        <v>40</v>
      </c>
      <c r="AM2029" s="113" t="s">
        <v>9870</v>
      </c>
      <c r="AN2029" s="113" t="s">
        <v>16334</v>
      </c>
      <c r="AO2029" s="113" t="s">
        <v>383</v>
      </c>
      <c r="AP2029" s="113">
        <v>2005</v>
      </c>
      <c r="AQ2029" s="113" t="s">
        <v>5236</v>
      </c>
      <c r="AR2029" s="113" t="s">
        <v>32071</v>
      </c>
      <c r="AS2029" s="113" t="s">
        <v>14</v>
      </c>
      <c r="AT2029" s="113" t="s">
        <v>14</v>
      </c>
      <c r="AU2029" s="113" t="s">
        <v>16229</v>
      </c>
      <c r="AV2029" s="113" t="s">
        <v>14</v>
      </c>
    </row>
    <row r="2030" spans="1:49">
      <c r="A2030" s="116" t="s">
        <v>7538</v>
      </c>
      <c r="C2030" s="113" t="s">
        <v>7539</v>
      </c>
      <c r="E2030" s="113" t="s">
        <v>103</v>
      </c>
      <c r="F2030" s="113" t="s">
        <v>1039</v>
      </c>
      <c r="G2030" s="114">
        <v>28412</v>
      </c>
      <c r="H2030" s="113" t="s">
        <v>16230</v>
      </c>
      <c r="I2030" s="113" t="s">
        <v>10007</v>
      </c>
      <c r="J2030" s="113" t="s">
        <v>9872</v>
      </c>
      <c r="K2030" s="113" t="s">
        <v>18658</v>
      </c>
      <c r="L2030" s="113">
        <v>85340141739</v>
      </c>
      <c r="M2030" s="113" t="s">
        <v>46790</v>
      </c>
      <c r="O2030" s="113" t="s">
        <v>18659</v>
      </c>
      <c r="P2030" s="113" t="s">
        <v>18660</v>
      </c>
      <c r="Q2030" s="113" t="s">
        <v>18661</v>
      </c>
      <c r="R2030" s="113">
        <v>15</v>
      </c>
      <c r="S2030" s="113" t="s">
        <v>13</v>
      </c>
      <c r="T2030" s="113" t="s">
        <v>18662</v>
      </c>
      <c r="U2030" s="113" t="s">
        <v>18663</v>
      </c>
      <c r="V2030" s="114">
        <v>40210</v>
      </c>
      <c r="W2030" s="114">
        <v>40179</v>
      </c>
      <c r="X2030" s="113" t="s">
        <v>18664</v>
      </c>
      <c r="Y2030" s="114">
        <v>40906</v>
      </c>
      <c r="Z2030" s="114">
        <v>40909</v>
      </c>
      <c r="AA2030" s="113">
        <v>23</v>
      </c>
      <c r="AB2030" s="113" t="s">
        <v>78</v>
      </c>
      <c r="AC2030" s="113">
        <v>33</v>
      </c>
      <c r="AD2030" s="113" t="s">
        <v>10</v>
      </c>
      <c r="AE2030" s="114">
        <v>45017</v>
      </c>
      <c r="AF2030" s="113">
        <v>11</v>
      </c>
      <c r="AG2030" s="113">
        <v>3</v>
      </c>
      <c r="AH2030" s="113" t="s">
        <v>16226</v>
      </c>
      <c r="AI2030" s="117" t="s">
        <v>302</v>
      </c>
      <c r="AK2030" s="114">
        <v>45017</v>
      </c>
      <c r="AL2030" s="113">
        <v>30</v>
      </c>
      <c r="AM2030" s="113" t="s">
        <v>9882</v>
      </c>
      <c r="AN2030" s="113" t="s">
        <v>16273</v>
      </c>
      <c r="AO2030" s="113" t="s">
        <v>107</v>
      </c>
      <c r="AP2030" s="113">
        <v>2005</v>
      </c>
      <c r="AQ2030" s="113" t="s">
        <v>8</v>
      </c>
      <c r="AR2030" s="113" t="s">
        <v>16274</v>
      </c>
      <c r="AS2030" s="113" t="s">
        <v>14</v>
      </c>
      <c r="AT2030" s="113" t="s">
        <v>14</v>
      </c>
      <c r="AU2030" s="113" t="s">
        <v>16229</v>
      </c>
      <c r="AV2030" s="113" t="s">
        <v>14</v>
      </c>
      <c r="AW2030" s="113" t="s">
        <v>14</v>
      </c>
    </row>
    <row r="2031" spans="1:49">
      <c r="A2031" s="116" t="s">
        <v>1486</v>
      </c>
      <c r="B2031" s="113">
        <v>570028837</v>
      </c>
      <c r="C2031" s="113" t="s">
        <v>1487</v>
      </c>
      <c r="E2031" s="113" t="s">
        <v>223</v>
      </c>
      <c r="F2031" s="113" t="s">
        <v>1488</v>
      </c>
      <c r="G2031" s="114">
        <v>28414</v>
      </c>
      <c r="H2031" s="113" t="s">
        <v>16230</v>
      </c>
      <c r="I2031" s="113" t="s">
        <v>9866</v>
      </c>
      <c r="J2031" s="113" t="s">
        <v>9872</v>
      </c>
      <c r="K2031" s="113" t="s">
        <v>39286</v>
      </c>
      <c r="L2031" s="113">
        <v>82293304009</v>
      </c>
      <c r="M2031" s="113" t="s">
        <v>14166</v>
      </c>
      <c r="O2031" s="113" t="s">
        <v>15204</v>
      </c>
      <c r="P2031" s="113" t="s">
        <v>39287</v>
      </c>
      <c r="Q2031" s="113" t="s">
        <v>39288</v>
      </c>
      <c r="R2031" s="113">
        <v>15</v>
      </c>
      <c r="S2031" s="113" t="s">
        <v>13</v>
      </c>
      <c r="T2031" s="113" t="s">
        <v>39289</v>
      </c>
      <c r="U2031" s="113" t="s">
        <v>39290</v>
      </c>
      <c r="V2031" s="114">
        <v>39389</v>
      </c>
      <c r="W2031" s="114">
        <v>39083</v>
      </c>
      <c r="X2031" s="113" t="s">
        <v>39291</v>
      </c>
      <c r="Y2031" s="114">
        <v>39720</v>
      </c>
      <c r="Z2031" s="114">
        <v>39722</v>
      </c>
      <c r="AA2031" s="113">
        <v>21</v>
      </c>
      <c r="AB2031" s="113" t="s">
        <v>24</v>
      </c>
      <c r="AC2031" s="113">
        <v>32</v>
      </c>
      <c r="AD2031" s="113" t="s">
        <v>84</v>
      </c>
      <c r="AE2031" s="114">
        <v>45017</v>
      </c>
      <c r="AF2031" s="113">
        <v>18</v>
      </c>
      <c r="AG2031" s="113">
        <v>3</v>
      </c>
      <c r="AH2031" s="113" t="s">
        <v>16226</v>
      </c>
      <c r="AI2031" s="117" t="s">
        <v>9904</v>
      </c>
      <c r="AK2031" s="114">
        <v>44013</v>
      </c>
      <c r="AL2031" s="113">
        <v>30</v>
      </c>
      <c r="AM2031" s="113" t="s">
        <v>9882</v>
      </c>
      <c r="AN2031" s="113" t="s">
        <v>20141</v>
      </c>
      <c r="AO2031" s="113" t="s">
        <v>932</v>
      </c>
      <c r="AP2031" s="113">
        <v>2019</v>
      </c>
      <c r="AQ2031" s="113" t="s">
        <v>8</v>
      </c>
      <c r="AR2031" s="113" t="s">
        <v>17475</v>
      </c>
      <c r="AS2031" s="113" t="s">
        <v>14</v>
      </c>
      <c r="AT2031" s="113" t="s">
        <v>14</v>
      </c>
      <c r="AU2031" s="113" t="s">
        <v>16229</v>
      </c>
      <c r="AV2031" s="113" t="s">
        <v>14</v>
      </c>
      <c r="AW2031" s="113" t="s">
        <v>14</v>
      </c>
    </row>
    <row r="2032" spans="1:49">
      <c r="A2032" s="116" t="s">
        <v>6968</v>
      </c>
      <c r="B2032" s="113">
        <v>570013627</v>
      </c>
      <c r="C2032" s="113" t="s">
        <v>6969</v>
      </c>
      <c r="E2032" s="113" t="s">
        <v>30</v>
      </c>
      <c r="F2032" s="113" t="s">
        <v>8</v>
      </c>
      <c r="G2032" s="114">
        <v>28417</v>
      </c>
      <c r="H2032" s="113" t="s">
        <v>16230</v>
      </c>
      <c r="I2032" s="113" t="s">
        <v>9866</v>
      </c>
      <c r="J2032" s="113" t="s">
        <v>9872</v>
      </c>
      <c r="K2032" s="113" t="s">
        <v>37913</v>
      </c>
      <c r="L2032" s="113">
        <v>82155588176</v>
      </c>
      <c r="M2032" s="113" t="s">
        <v>37914</v>
      </c>
      <c r="O2032" s="113" t="s">
        <v>13158</v>
      </c>
      <c r="P2032" s="113" t="s">
        <v>37915</v>
      </c>
      <c r="Q2032" s="113" t="s">
        <v>37916</v>
      </c>
      <c r="R2032" s="113">
        <v>15</v>
      </c>
      <c r="S2032" s="113" t="s">
        <v>13</v>
      </c>
      <c r="T2032" s="113" t="s">
        <v>37917</v>
      </c>
      <c r="U2032" s="113" t="s">
        <v>37918</v>
      </c>
      <c r="V2032" s="114">
        <v>37224</v>
      </c>
      <c r="W2032" s="114">
        <v>37226</v>
      </c>
      <c r="X2032" s="113" t="s">
        <v>37919</v>
      </c>
      <c r="Y2032" s="114">
        <v>37778</v>
      </c>
      <c r="Z2032" s="114">
        <v>37803</v>
      </c>
      <c r="AA2032" s="113">
        <v>12</v>
      </c>
      <c r="AB2032" s="113" t="s">
        <v>287</v>
      </c>
      <c r="AC2032" s="113">
        <v>32</v>
      </c>
      <c r="AD2032" s="113" t="s">
        <v>84</v>
      </c>
      <c r="AE2032" s="114">
        <v>45017</v>
      </c>
      <c r="AF2032" s="113">
        <v>19</v>
      </c>
      <c r="AG2032" s="113">
        <v>5</v>
      </c>
      <c r="AH2032" s="113" t="s">
        <v>16263</v>
      </c>
      <c r="AI2032" s="117" t="s">
        <v>16264</v>
      </c>
      <c r="AK2032" s="114">
        <v>45302</v>
      </c>
      <c r="AL2032" s="113">
        <v>40</v>
      </c>
      <c r="AM2032" s="113" t="s">
        <v>9870</v>
      </c>
      <c r="AN2032" s="113" t="s">
        <v>16468</v>
      </c>
      <c r="AO2032" s="113" t="s">
        <v>31</v>
      </c>
      <c r="AP2032" s="113">
        <v>2015</v>
      </c>
      <c r="AQ2032" s="113" t="s">
        <v>5236</v>
      </c>
      <c r="AR2032" s="113" t="s">
        <v>21735</v>
      </c>
      <c r="AS2032" s="113" t="s">
        <v>14</v>
      </c>
      <c r="AT2032" s="113" t="s">
        <v>14</v>
      </c>
      <c r="AU2032" s="113" t="s">
        <v>16229</v>
      </c>
      <c r="AV2032" s="113" t="s">
        <v>14</v>
      </c>
    </row>
    <row r="2033" spans="1:49">
      <c r="A2033" s="116" t="s">
        <v>5038</v>
      </c>
      <c r="C2033" s="113" t="s">
        <v>5039</v>
      </c>
      <c r="E2033" s="113" t="s">
        <v>199</v>
      </c>
      <c r="F2033" s="113" t="s">
        <v>8</v>
      </c>
      <c r="G2033" s="114">
        <v>28417</v>
      </c>
      <c r="H2033" s="113" t="s">
        <v>16218</v>
      </c>
      <c r="I2033" s="113" t="s">
        <v>9919</v>
      </c>
      <c r="J2033" s="113" t="s">
        <v>9872</v>
      </c>
      <c r="K2033" s="113" t="s">
        <v>22092</v>
      </c>
      <c r="L2033" s="113">
        <v>85241222129</v>
      </c>
      <c r="M2033" s="113" t="s">
        <v>22093</v>
      </c>
      <c r="O2033" s="113" t="s">
        <v>13536</v>
      </c>
      <c r="P2033" s="113" t="s">
        <v>22094</v>
      </c>
      <c r="Q2033" s="113" t="s">
        <v>22095</v>
      </c>
      <c r="R2033" s="113">
        <v>15</v>
      </c>
      <c r="S2033" s="113" t="s">
        <v>13</v>
      </c>
      <c r="T2033" s="113" t="s">
        <v>22096</v>
      </c>
      <c r="U2033" s="113" t="s">
        <v>22097</v>
      </c>
      <c r="V2033" s="114">
        <v>39814</v>
      </c>
      <c r="W2033" s="114">
        <v>39904</v>
      </c>
      <c r="X2033" s="113" t="s">
        <v>22098</v>
      </c>
      <c r="Y2033" s="114">
        <v>40542</v>
      </c>
      <c r="Z2033" s="114">
        <v>40542</v>
      </c>
      <c r="AA2033" s="113">
        <v>23</v>
      </c>
      <c r="AB2033" s="113" t="s">
        <v>78</v>
      </c>
      <c r="AC2033" s="113">
        <v>32</v>
      </c>
      <c r="AD2033" s="113" t="s">
        <v>84</v>
      </c>
      <c r="AE2033" s="114">
        <v>44287</v>
      </c>
      <c r="AF2033" s="113">
        <v>14</v>
      </c>
      <c r="AG2033" s="113">
        <v>6</v>
      </c>
      <c r="AH2033" s="113" t="s">
        <v>16263</v>
      </c>
      <c r="AI2033" s="117" t="s">
        <v>24474</v>
      </c>
      <c r="AK2033" s="114">
        <v>45302</v>
      </c>
      <c r="AL2033" s="113">
        <v>30</v>
      </c>
      <c r="AM2033" s="113" t="s">
        <v>9882</v>
      </c>
      <c r="AN2033" s="113" t="s">
        <v>21726</v>
      </c>
      <c r="AO2033" s="113" t="s">
        <v>3405</v>
      </c>
      <c r="AP2033" s="113">
        <v>2003</v>
      </c>
      <c r="AQ2033" s="113" t="s">
        <v>8</v>
      </c>
      <c r="AR2033" s="113" t="s">
        <v>22099</v>
      </c>
      <c r="AS2033" s="113" t="s">
        <v>14</v>
      </c>
      <c r="AT2033" s="113" t="s">
        <v>14</v>
      </c>
      <c r="AU2033" s="113" t="s">
        <v>16229</v>
      </c>
      <c r="AV2033" s="113" t="s">
        <v>14</v>
      </c>
    </row>
    <row r="2034" spans="1:49">
      <c r="A2034" s="116" t="s">
        <v>5018</v>
      </c>
      <c r="C2034" s="113" t="s">
        <v>5019</v>
      </c>
      <c r="F2034" s="113" t="s">
        <v>877</v>
      </c>
      <c r="G2034" s="114">
        <v>28418</v>
      </c>
      <c r="H2034" s="113" t="s">
        <v>16218</v>
      </c>
      <c r="I2034" s="113" t="s">
        <v>9866</v>
      </c>
      <c r="J2034" s="113" t="s">
        <v>9872</v>
      </c>
      <c r="K2034" s="113" t="s">
        <v>38207</v>
      </c>
      <c r="L2034" s="113">
        <v>82259877077</v>
      </c>
      <c r="M2034" s="113" t="s">
        <v>14596</v>
      </c>
      <c r="O2034" s="113" t="s">
        <v>13808</v>
      </c>
      <c r="P2034" s="113" t="s">
        <v>38208</v>
      </c>
      <c r="Q2034" s="113" t="s">
        <v>38209</v>
      </c>
      <c r="R2034" s="113">
        <v>15</v>
      </c>
      <c r="S2034" s="113" t="s">
        <v>13</v>
      </c>
      <c r="T2034" s="113" t="s">
        <v>38210</v>
      </c>
      <c r="U2034" s="113" t="s">
        <v>38211</v>
      </c>
      <c r="V2034" s="114">
        <v>39904</v>
      </c>
      <c r="W2034" s="114">
        <v>39904</v>
      </c>
      <c r="X2034" s="113" t="s">
        <v>38212</v>
      </c>
      <c r="Y2034" s="114">
        <v>40542</v>
      </c>
      <c r="Z2034" s="114">
        <v>40544</v>
      </c>
      <c r="AA2034" s="113">
        <v>21</v>
      </c>
      <c r="AB2034" s="113" t="s">
        <v>24</v>
      </c>
      <c r="AC2034" s="113">
        <v>24</v>
      </c>
      <c r="AD2034" s="113" t="s">
        <v>47</v>
      </c>
      <c r="AE2034" s="114">
        <v>44652</v>
      </c>
      <c r="AF2034" s="113">
        <v>17</v>
      </c>
      <c r="AG2034" s="113">
        <v>5</v>
      </c>
      <c r="AH2034" s="113" t="s">
        <v>16263</v>
      </c>
      <c r="AI2034" s="117" t="s">
        <v>16325</v>
      </c>
      <c r="AK2034" s="114">
        <v>45302</v>
      </c>
      <c r="AL2034" s="113">
        <v>15</v>
      </c>
      <c r="AM2034" s="113" t="s">
        <v>9885</v>
      </c>
      <c r="AN2034" s="113" t="s">
        <v>16452</v>
      </c>
      <c r="AO2034" s="113" t="s">
        <v>16453</v>
      </c>
      <c r="AP2034" s="113">
        <v>2000</v>
      </c>
      <c r="AQ2034" s="113" t="s">
        <v>8</v>
      </c>
      <c r="AR2034" s="113" t="s">
        <v>19864</v>
      </c>
      <c r="AS2034" s="113" t="s">
        <v>14</v>
      </c>
      <c r="AT2034" s="113" t="s">
        <v>14</v>
      </c>
      <c r="AU2034" s="113" t="s">
        <v>16229</v>
      </c>
      <c r="AV2034" s="113" t="s">
        <v>14</v>
      </c>
    </row>
    <row r="2035" spans="1:49">
      <c r="A2035" s="116" t="s">
        <v>9144</v>
      </c>
      <c r="B2035" s="113">
        <v>570012642</v>
      </c>
      <c r="C2035" s="113" t="s">
        <v>9145</v>
      </c>
      <c r="E2035" s="113" t="s">
        <v>34</v>
      </c>
      <c r="F2035" s="113" t="s">
        <v>8</v>
      </c>
      <c r="G2035" s="114">
        <v>28419</v>
      </c>
      <c r="H2035" s="113" t="s">
        <v>16218</v>
      </c>
      <c r="I2035" s="113" t="s">
        <v>9866</v>
      </c>
      <c r="J2035" s="113" t="s">
        <v>9872</v>
      </c>
      <c r="K2035" s="113" t="s">
        <v>44204</v>
      </c>
      <c r="L2035" s="113">
        <v>85257876195</v>
      </c>
      <c r="M2035" s="113" t="s">
        <v>11706</v>
      </c>
      <c r="O2035" s="113" t="s">
        <v>44205</v>
      </c>
      <c r="P2035" s="113" t="s">
        <v>44206</v>
      </c>
      <c r="Q2035" s="113" t="s">
        <v>44207</v>
      </c>
      <c r="R2035" s="113">
        <v>15</v>
      </c>
      <c r="S2035" s="113" t="s">
        <v>13</v>
      </c>
      <c r="T2035" s="113" t="s">
        <v>44208</v>
      </c>
      <c r="U2035" s="113" t="s">
        <v>36251</v>
      </c>
      <c r="V2035" s="114">
        <v>36220</v>
      </c>
      <c r="W2035" s="114">
        <v>36220</v>
      </c>
      <c r="X2035" s="113" t="s">
        <v>36252</v>
      </c>
      <c r="Y2035" s="114">
        <v>36696</v>
      </c>
      <c r="Z2035" s="114">
        <v>36708</v>
      </c>
      <c r="AA2035" s="113">
        <v>21</v>
      </c>
      <c r="AB2035" s="113" t="s">
        <v>24</v>
      </c>
      <c r="AC2035" s="113">
        <v>34</v>
      </c>
      <c r="AD2035" s="113" t="s">
        <v>18</v>
      </c>
      <c r="AE2035" s="114">
        <v>42095</v>
      </c>
      <c r="AF2035" s="113">
        <v>11</v>
      </c>
      <c r="AG2035" s="113">
        <v>1</v>
      </c>
      <c r="AH2035" s="113" t="s">
        <v>16226</v>
      </c>
      <c r="AI2035" s="117" t="s">
        <v>11707</v>
      </c>
      <c r="AK2035" s="114">
        <v>44925</v>
      </c>
      <c r="AL2035" s="113">
        <v>40</v>
      </c>
      <c r="AM2035" s="113" t="s">
        <v>9870</v>
      </c>
      <c r="AN2035" s="113" t="s">
        <v>16399</v>
      </c>
      <c r="AO2035" s="113" t="s">
        <v>169</v>
      </c>
      <c r="AP2035" s="113">
        <v>2004</v>
      </c>
      <c r="AQ2035" s="113" t="s">
        <v>5236</v>
      </c>
      <c r="AR2035" s="113" t="s">
        <v>21913</v>
      </c>
      <c r="AS2035" s="113" t="s">
        <v>14</v>
      </c>
      <c r="AT2035" s="113" t="s">
        <v>14</v>
      </c>
      <c r="AU2035" s="113" t="s">
        <v>16229</v>
      </c>
      <c r="AV2035" s="113" t="s">
        <v>14</v>
      </c>
      <c r="AW2035" s="113" t="s">
        <v>14</v>
      </c>
    </row>
    <row r="2036" spans="1:49">
      <c r="A2036" s="116" t="s">
        <v>9140</v>
      </c>
      <c r="C2036" s="113" t="s">
        <v>9141</v>
      </c>
      <c r="F2036" s="113" t="s">
        <v>721</v>
      </c>
      <c r="G2036" s="114">
        <v>28420</v>
      </c>
      <c r="H2036" s="113" t="s">
        <v>16230</v>
      </c>
      <c r="I2036" s="113" t="s">
        <v>9866</v>
      </c>
      <c r="J2036" s="113" t="s">
        <v>9872</v>
      </c>
      <c r="K2036" s="113" t="s">
        <v>34764</v>
      </c>
      <c r="L2036" s="113">
        <v>82290451223</v>
      </c>
      <c r="M2036" s="113" t="s">
        <v>15177</v>
      </c>
      <c r="O2036" s="113" t="s">
        <v>13527</v>
      </c>
      <c r="P2036" s="113" t="s">
        <v>34765</v>
      </c>
      <c r="Q2036" s="113" t="s">
        <v>34766</v>
      </c>
      <c r="R2036" s="113">
        <v>15</v>
      </c>
      <c r="S2036" s="113" t="s">
        <v>13</v>
      </c>
      <c r="T2036" s="113" t="s">
        <v>34767</v>
      </c>
      <c r="U2036" s="113" t="s">
        <v>34768</v>
      </c>
      <c r="V2036" s="114">
        <v>42032</v>
      </c>
      <c r="W2036" s="114">
        <v>41944</v>
      </c>
      <c r="X2036" s="113" t="s">
        <v>34769</v>
      </c>
      <c r="Y2036" s="114">
        <v>42612</v>
      </c>
      <c r="Z2036" s="114">
        <v>42614</v>
      </c>
      <c r="AA2036" s="113">
        <v>21</v>
      </c>
      <c r="AB2036" s="113" t="s">
        <v>24</v>
      </c>
      <c r="AC2036" s="113">
        <v>23</v>
      </c>
      <c r="AD2036" s="113" t="s">
        <v>78</v>
      </c>
      <c r="AE2036" s="114">
        <v>45017</v>
      </c>
      <c r="AF2036" s="113">
        <v>19</v>
      </c>
      <c r="AG2036" s="113">
        <v>0</v>
      </c>
      <c r="AH2036" s="113" t="s">
        <v>16263</v>
      </c>
      <c r="AI2036" s="117" t="s">
        <v>75</v>
      </c>
      <c r="AK2036" s="114">
        <v>43585</v>
      </c>
      <c r="AL2036" s="113">
        <v>17</v>
      </c>
      <c r="AM2036" s="113" t="s">
        <v>9982</v>
      </c>
      <c r="AN2036" s="113" t="s">
        <v>34770</v>
      </c>
      <c r="AO2036" s="113" t="s">
        <v>6223</v>
      </c>
      <c r="AP2036" s="113">
        <v>1995</v>
      </c>
      <c r="AQ2036" s="113" t="s">
        <v>2436</v>
      </c>
      <c r="AR2036" s="113" t="s">
        <v>17145</v>
      </c>
      <c r="AS2036" s="113" t="s">
        <v>14</v>
      </c>
      <c r="AT2036" s="113" t="s">
        <v>14</v>
      </c>
      <c r="AU2036" s="113" t="s">
        <v>16229</v>
      </c>
      <c r="AV2036" s="113" t="s">
        <v>14</v>
      </c>
      <c r="AW2036" s="113" t="s">
        <v>14</v>
      </c>
    </row>
    <row r="2037" spans="1:49">
      <c r="A2037" s="116" t="s">
        <v>4263</v>
      </c>
      <c r="C2037" s="113" t="s">
        <v>1209</v>
      </c>
      <c r="E2037" s="113" t="s">
        <v>30</v>
      </c>
      <c r="F2037" s="113" t="s">
        <v>8</v>
      </c>
      <c r="G2037" s="114">
        <v>28425</v>
      </c>
      <c r="H2037" s="113" t="s">
        <v>16218</v>
      </c>
      <c r="I2037" s="113" t="s">
        <v>9866</v>
      </c>
      <c r="J2037" s="113" t="s">
        <v>9872</v>
      </c>
      <c r="K2037" s="113" t="s">
        <v>31419</v>
      </c>
      <c r="L2037" s="113">
        <v>85298867478</v>
      </c>
      <c r="M2037" s="113" t="s">
        <v>12246</v>
      </c>
      <c r="O2037" s="113" t="s">
        <v>12247</v>
      </c>
      <c r="P2037" s="113" t="s">
        <v>31420</v>
      </c>
      <c r="Q2037" s="113" t="s">
        <v>31421</v>
      </c>
      <c r="R2037" s="113">
        <v>15</v>
      </c>
      <c r="S2037" s="113" t="s">
        <v>13</v>
      </c>
      <c r="T2037" s="113" t="s">
        <v>31422</v>
      </c>
      <c r="U2037" s="113" t="s">
        <v>31423</v>
      </c>
      <c r="V2037" s="114">
        <v>40179</v>
      </c>
      <c r="W2037" s="114">
        <v>40179</v>
      </c>
      <c r="X2037" s="113" t="s">
        <v>31424</v>
      </c>
      <c r="Y2037" s="114">
        <v>40909</v>
      </c>
      <c r="Z2037" s="114">
        <v>40909</v>
      </c>
      <c r="AA2037" s="113">
        <v>31</v>
      </c>
      <c r="AB2037" s="113" t="s">
        <v>9</v>
      </c>
      <c r="AC2037" s="113">
        <v>34</v>
      </c>
      <c r="AD2037" s="113" t="s">
        <v>18</v>
      </c>
      <c r="AE2037" s="114">
        <v>45200</v>
      </c>
      <c r="AF2037" s="113">
        <v>13</v>
      </c>
      <c r="AG2037" s="113">
        <v>9</v>
      </c>
      <c r="AH2037" s="113" t="s">
        <v>16226</v>
      </c>
      <c r="AI2037" s="117" t="s">
        <v>11777</v>
      </c>
      <c r="AK2037" s="114">
        <v>44200</v>
      </c>
      <c r="AL2037" s="113">
        <v>40</v>
      </c>
      <c r="AM2037" s="113" t="s">
        <v>9870</v>
      </c>
      <c r="AN2037" s="113" t="s">
        <v>19006</v>
      </c>
      <c r="AO2037" s="113" t="s">
        <v>311</v>
      </c>
      <c r="AP2037" s="113">
        <v>2001</v>
      </c>
      <c r="AQ2037" s="113" t="s">
        <v>8</v>
      </c>
      <c r="AR2037" s="113" t="s">
        <v>19014</v>
      </c>
      <c r="AS2037" s="113" t="s">
        <v>14</v>
      </c>
      <c r="AT2037" s="113" t="s">
        <v>14</v>
      </c>
      <c r="AU2037" s="113" t="s">
        <v>16229</v>
      </c>
      <c r="AV2037" s="113" t="s">
        <v>14</v>
      </c>
      <c r="AW2037" s="113" t="s">
        <v>14</v>
      </c>
    </row>
    <row r="2038" spans="1:49">
      <c r="A2038" s="116" t="s">
        <v>8460</v>
      </c>
      <c r="B2038" s="113">
        <v>570015613</v>
      </c>
      <c r="C2038" s="113" t="s">
        <v>8461</v>
      </c>
      <c r="E2038" s="113" t="s">
        <v>1685</v>
      </c>
      <c r="F2038" s="113" t="s">
        <v>388</v>
      </c>
      <c r="G2038" s="114">
        <v>28426</v>
      </c>
      <c r="H2038" s="113" t="s">
        <v>16218</v>
      </c>
      <c r="I2038" s="113" t="s">
        <v>9866</v>
      </c>
      <c r="J2038" s="113" t="s">
        <v>9872</v>
      </c>
      <c r="K2038" s="113" t="s">
        <v>39011</v>
      </c>
      <c r="L2038" s="113">
        <v>81341041033</v>
      </c>
      <c r="M2038" s="113" t="s">
        <v>15852</v>
      </c>
      <c r="O2038" s="113" t="s">
        <v>15853</v>
      </c>
      <c r="P2038" s="113" t="s">
        <v>39012</v>
      </c>
      <c r="Q2038" s="113" t="s">
        <v>39013</v>
      </c>
      <c r="R2038" s="113">
        <v>15</v>
      </c>
      <c r="S2038" s="113" t="s">
        <v>13</v>
      </c>
      <c r="T2038" s="113" t="s">
        <v>39014</v>
      </c>
      <c r="U2038" s="113" t="s">
        <v>39015</v>
      </c>
      <c r="V2038" s="114">
        <v>37998</v>
      </c>
      <c r="W2038" s="114">
        <v>37956</v>
      </c>
      <c r="X2038" s="113" t="s">
        <v>39016</v>
      </c>
      <c r="Y2038" s="114">
        <v>38408</v>
      </c>
      <c r="Z2038" s="114">
        <v>38412</v>
      </c>
      <c r="AA2038" s="113">
        <v>23</v>
      </c>
      <c r="AB2038" s="113" t="s">
        <v>78</v>
      </c>
      <c r="AC2038" s="113">
        <v>34</v>
      </c>
      <c r="AD2038" s="113" t="s">
        <v>18</v>
      </c>
      <c r="AE2038" s="114">
        <v>43191</v>
      </c>
      <c r="AF2038" s="113">
        <v>12</v>
      </c>
      <c r="AG2038" s="113">
        <v>4</v>
      </c>
      <c r="AH2038" s="113" t="s">
        <v>16226</v>
      </c>
      <c r="AI2038" s="117" t="s">
        <v>302</v>
      </c>
      <c r="AK2038" s="114">
        <v>41913</v>
      </c>
      <c r="AL2038" s="113">
        <v>30</v>
      </c>
      <c r="AM2038" s="113" t="s">
        <v>9882</v>
      </c>
      <c r="AN2038" s="113" t="s">
        <v>16273</v>
      </c>
      <c r="AO2038" s="113" t="s">
        <v>107</v>
      </c>
      <c r="AP2038" s="113">
        <v>2003</v>
      </c>
      <c r="AQ2038" s="113" t="s">
        <v>8</v>
      </c>
      <c r="AR2038" s="113" t="s">
        <v>16437</v>
      </c>
      <c r="AS2038" s="113" t="s">
        <v>14</v>
      </c>
      <c r="AT2038" s="113" t="s">
        <v>14</v>
      </c>
      <c r="AU2038" s="113" t="s">
        <v>16229</v>
      </c>
      <c r="AV2038" s="113" t="s">
        <v>14</v>
      </c>
      <c r="AW2038" s="113" t="s">
        <v>14</v>
      </c>
    </row>
    <row r="2039" spans="1:49">
      <c r="A2039" s="116" t="s">
        <v>9251</v>
      </c>
      <c r="B2039" s="113">
        <v>570027698</v>
      </c>
      <c r="C2039" s="113" t="s">
        <v>9252</v>
      </c>
      <c r="E2039" s="113" t="s">
        <v>824</v>
      </c>
      <c r="F2039" s="113" t="s">
        <v>8</v>
      </c>
      <c r="G2039" s="114">
        <v>28426</v>
      </c>
      <c r="H2039" s="113" t="s">
        <v>16230</v>
      </c>
      <c r="I2039" s="113" t="s">
        <v>9866</v>
      </c>
      <c r="J2039" s="113" t="s">
        <v>9872</v>
      </c>
      <c r="K2039" s="113" t="s">
        <v>16609</v>
      </c>
      <c r="L2039" s="113">
        <v>85241148320</v>
      </c>
      <c r="M2039" s="113" t="s">
        <v>11745</v>
      </c>
      <c r="O2039" s="113" t="s">
        <v>16610</v>
      </c>
      <c r="P2039" s="113" t="s">
        <v>16611</v>
      </c>
      <c r="Q2039" s="113" t="s">
        <v>16612</v>
      </c>
      <c r="R2039" s="113">
        <v>15</v>
      </c>
      <c r="S2039" s="113" t="s">
        <v>1228</v>
      </c>
      <c r="T2039" s="113" t="s">
        <v>16613</v>
      </c>
      <c r="U2039" s="113" t="s">
        <v>16614</v>
      </c>
      <c r="V2039" s="114">
        <v>39387</v>
      </c>
      <c r="W2039" s="114">
        <v>39083</v>
      </c>
      <c r="X2039" s="113" t="s">
        <v>16615</v>
      </c>
      <c r="Y2039" s="114">
        <v>39720</v>
      </c>
      <c r="Z2039" s="114">
        <v>39722</v>
      </c>
      <c r="AA2039" s="113">
        <v>21</v>
      </c>
      <c r="AB2039" s="113" t="s">
        <v>24</v>
      </c>
      <c r="AC2039" s="113">
        <v>33</v>
      </c>
      <c r="AD2039" s="113" t="s">
        <v>10</v>
      </c>
      <c r="AE2039" s="114">
        <v>44835</v>
      </c>
      <c r="AF2039" s="113">
        <v>18</v>
      </c>
      <c r="AG2039" s="113">
        <v>9</v>
      </c>
      <c r="AH2039" s="113" t="s">
        <v>16226</v>
      </c>
      <c r="AI2039" s="117" t="s">
        <v>10991</v>
      </c>
      <c r="AK2039" s="114">
        <v>44835</v>
      </c>
      <c r="AL2039" s="113">
        <v>40</v>
      </c>
      <c r="AM2039" s="113" t="s">
        <v>9870</v>
      </c>
      <c r="AN2039" s="113" t="s">
        <v>23914</v>
      </c>
      <c r="AO2039" s="113" t="s">
        <v>2740</v>
      </c>
      <c r="AP2039" s="113">
        <v>2017</v>
      </c>
      <c r="AQ2039" s="113" t="s">
        <v>9871</v>
      </c>
      <c r="AR2039" s="113" t="s">
        <v>17475</v>
      </c>
      <c r="AS2039" s="113" t="s">
        <v>14</v>
      </c>
      <c r="AT2039" s="113" t="s">
        <v>14</v>
      </c>
      <c r="AU2039" s="113" t="s">
        <v>16229</v>
      </c>
      <c r="AV2039" s="113" t="s">
        <v>14</v>
      </c>
      <c r="AW2039" s="113" t="s">
        <v>14</v>
      </c>
    </row>
    <row r="2040" spans="1:49">
      <c r="A2040" s="116" t="s">
        <v>8758</v>
      </c>
      <c r="B2040" s="113">
        <v>570017387</v>
      </c>
      <c r="C2040" s="113" t="s">
        <v>8759</v>
      </c>
      <c r="E2040" s="113" t="s">
        <v>8760</v>
      </c>
      <c r="F2040" s="113" t="s">
        <v>8</v>
      </c>
      <c r="G2040" s="114">
        <v>28428</v>
      </c>
      <c r="H2040" s="113" t="s">
        <v>16218</v>
      </c>
      <c r="I2040" s="113" t="s">
        <v>9866</v>
      </c>
      <c r="J2040" s="113" t="s">
        <v>9867</v>
      </c>
      <c r="K2040" s="113" t="s">
        <v>23119</v>
      </c>
      <c r="L2040" s="113">
        <v>8784627643</v>
      </c>
      <c r="M2040" s="113" t="s">
        <v>23120</v>
      </c>
      <c r="O2040" s="113" t="s">
        <v>11239</v>
      </c>
      <c r="P2040" s="113" t="s">
        <v>23121</v>
      </c>
      <c r="Q2040" s="113" t="s">
        <v>23122</v>
      </c>
      <c r="R2040" s="113">
        <v>15</v>
      </c>
      <c r="S2040" s="113" t="s">
        <v>13</v>
      </c>
      <c r="T2040" s="113" t="s">
        <v>23123</v>
      </c>
      <c r="U2040" s="113" t="s">
        <v>23124</v>
      </c>
      <c r="V2040" s="114">
        <v>38397</v>
      </c>
      <c r="W2040" s="114">
        <v>38353</v>
      </c>
      <c r="X2040" s="113" t="s">
        <v>23125</v>
      </c>
      <c r="Y2040" s="114">
        <v>38775</v>
      </c>
      <c r="Z2040" s="114">
        <v>38777</v>
      </c>
      <c r="AA2040" s="113">
        <v>21</v>
      </c>
      <c r="AB2040" s="113" t="s">
        <v>24</v>
      </c>
      <c r="AC2040" s="113">
        <v>34</v>
      </c>
      <c r="AD2040" s="113" t="s">
        <v>18</v>
      </c>
      <c r="AE2040" s="114">
        <v>43556</v>
      </c>
      <c r="AF2040" s="113">
        <v>12</v>
      </c>
      <c r="AG2040" s="113">
        <v>1</v>
      </c>
      <c r="AH2040" s="113" t="s">
        <v>9913</v>
      </c>
      <c r="AI2040" s="117" t="s">
        <v>46308</v>
      </c>
      <c r="AJ2040" s="113" t="s">
        <v>45560</v>
      </c>
      <c r="AK2040" s="114">
        <v>45120</v>
      </c>
      <c r="AL2040" s="113">
        <v>40</v>
      </c>
      <c r="AM2040" s="113" t="s">
        <v>9870</v>
      </c>
      <c r="AN2040" s="113" t="s">
        <v>16334</v>
      </c>
      <c r="AO2040" s="113" t="s">
        <v>383</v>
      </c>
      <c r="AP2040" s="113">
        <v>2005</v>
      </c>
      <c r="AQ2040" s="113" t="s">
        <v>5236</v>
      </c>
      <c r="AR2040" s="113" t="s">
        <v>18796</v>
      </c>
      <c r="AS2040" s="113" t="s">
        <v>14</v>
      </c>
      <c r="AT2040" s="113" t="s">
        <v>14</v>
      </c>
      <c r="AU2040" s="113" t="s">
        <v>16229</v>
      </c>
      <c r="AV2040" s="113" t="s">
        <v>14</v>
      </c>
      <c r="AW2040" s="113" t="s">
        <v>14</v>
      </c>
    </row>
    <row r="2041" spans="1:49">
      <c r="A2041" s="116" t="s">
        <v>7568</v>
      </c>
      <c r="C2041" s="113" t="s">
        <v>2569</v>
      </c>
      <c r="E2041" s="113" t="s">
        <v>74</v>
      </c>
      <c r="F2041" s="113" t="s">
        <v>196</v>
      </c>
      <c r="G2041" s="114">
        <v>28430</v>
      </c>
      <c r="H2041" s="113" t="s">
        <v>16230</v>
      </c>
      <c r="I2041" s="113" t="s">
        <v>9866</v>
      </c>
      <c r="J2041" s="113" t="s">
        <v>9867</v>
      </c>
      <c r="K2041" s="113" t="s">
        <v>33062</v>
      </c>
      <c r="L2041" s="113">
        <v>85255400575</v>
      </c>
      <c r="M2041" s="113" t="s">
        <v>33063</v>
      </c>
      <c r="O2041" s="113" t="s">
        <v>15544</v>
      </c>
      <c r="P2041" s="113" t="s">
        <v>33064</v>
      </c>
      <c r="Q2041" s="113" t="s">
        <v>33065</v>
      </c>
      <c r="R2041" s="113">
        <v>15</v>
      </c>
      <c r="S2041" s="113" t="s">
        <v>13</v>
      </c>
      <c r="T2041" s="113" t="s">
        <v>33066</v>
      </c>
      <c r="U2041" s="113" t="s">
        <v>33067</v>
      </c>
      <c r="V2041" s="114">
        <v>39965</v>
      </c>
      <c r="W2041" s="114">
        <v>39904</v>
      </c>
      <c r="X2041" s="113" t="s">
        <v>33068</v>
      </c>
      <c r="Y2041" s="114">
        <v>40542</v>
      </c>
      <c r="Z2041" s="114">
        <v>40544</v>
      </c>
      <c r="AA2041" s="113">
        <v>22</v>
      </c>
      <c r="AB2041" s="113" t="s">
        <v>25</v>
      </c>
      <c r="AC2041" s="113">
        <v>31</v>
      </c>
      <c r="AD2041" s="113" t="s">
        <v>9</v>
      </c>
      <c r="AE2041" s="114">
        <v>44470</v>
      </c>
      <c r="AF2041" s="113">
        <v>10</v>
      </c>
      <c r="AG2041" s="113">
        <v>6</v>
      </c>
      <c r="AH2041" s="113" t="s">
        <v>16226</v>
      </c>
      <c r="AI2041" s="117" t="s">
        <v>9875</v>
      </c>
      <c r="AK2041" s="114">
        <v>45160</v>
      </c>
      <c r="AL2041" s="113">
        <v>40</v>
      </c>
      <c r="AM2041" s="113" t="s">
        <v>9870</v>
      </c>
      <c r="AN2041" s="113" t="s">
        <v>16670</v>
      </c>
      <c r="AO2041" s="113" t="s">
        <v>94</v>
      </c>
      <c r="AP2041" s="113">
        <v>2009</v>
      </c>
      <c r="AQ2041" s="113" t="s">
        <v>9994</v>
      </c>
      <c r="AR2041" s="113" t="s">
        <v>19072</v>
      </c>
      <c r="AS2041" s="113" t="s">
        <v>14</v>
      </c>
      <c r="AT2041" s="113" t="s">
        <v>14</v>
      </c>
      <c r="AU2041" s="113" t="s">
        <v>16229</v>
      </c>
      <c r="AV2041" s="113" t="s">
        <v>14</v>
      </c>
    </row>
    <row r="2042" spans="1:49">
      <c r="A2042" s="116" t="s">
        <v>8209</v>
      </c>
      <c r="C2042" s="113" t="s">
        <v>1958</v>
      </c>
      <c r="E2042" s="113" t="s">
        <v>30</v>
      </c>
      <c r="F2042" s="113" t="s">
        <v>37</v>
      </c>
      <c r="G2042" s="114">
        <v>28430</v>
      </c>
      <c r="H2042" s="113" t="s">
        <v>16230</v>
      </c>
      <c r="I2042" s="113" t="s">
        <v>9866</v>
      </c>
      <c r="J2042" s="113" t="s">
        <v>9872</v>
      </c>
      <c r="K2042" s="113" t="s">
        <v>26221</v>
      </c>
      <c r="L2042" s="113">
        <v>82293093589</v>
      </c>
      <c r="M2042" s="113" t="s">
        <v>14116</v>
      </c>
      <c r="O2042" s="113" t="s">
        <v>14117</v>
      </c>
      <c r="P2042" s="113" t="s">
        <v>26222</v>
      </c>
      <c r="Q2042" s="113" t="s">
        <v>26223</v>
      </c>
      <c r="R2042" s="113">
        <v>15</v>
      </c>
      <c r="S2042" s="113" t="s">
        <v>13</v>
      </c>
      <c r="T2042" s="113" t="s">
        <v>26224</v>
      </c>
      <c r="U2042" s="113" t="s">
        <v>26225</v>
      </c>
      <c r="V2042" s="114">
        <v>42037</v>
      </c>
      <c r="W2042" s="114">
        <v>42036</v>
      </c>
      <c r="X2042" s="113" t="s">
        <v>26226</v>
      </c>
      <c r="Y2042" s="114">
        <v>42612</v>
      </c>
      <c r="Z2042" s="114">
        <v>42614</v>
      </c>
      <c r="AA2042" s="113">
        <v>21</v>
      </c>
      <c r="AB2042" s="113" t="s">
        <v>24</v>
      </c>
      <c r="AC2042" s="113">
        <v>31</v>
      </c>
      <c r="AD2042" s="113" t="s">
        <v>9</v>
      </c>
      <c r="AE2042" s="114">
        <v>44105</v>
      </c>
      <c r="AF2042" s="113">
        <v>11</v>
      </c>
      <c r="AG2042" s="113">
        <v>1</v>
      </c>
      <c r="AH2042" s="113" t="s">
        <v>16263</v>
      </c>
      <c r="AI2042" s="117" t="s">
        <v>16264</v>
      </c>
      <c r="AK2042" s="114">
        <v>45302</v>
      </c>
      <c r="AL2042" s="113">
        <v>40</v>
      </c>
      <c r="AM2042" s="113" t="s">
        <v>9870</v>
      </c>
      <c r="AN2042" s="113" t="s">
        <v>26227</v>
      </c>
      <c r="AO2042" s="113" t="s">
        <v>153</v>
      </c>
      <c r="AP2042" s="113">
        <v>2010</v>
      </c>
      <c r="AQ2042" s="113" t="s">
        <v>8</v>
      </c>
      <c r="AR2042" s="113" t="s">
        <v>26228</v>
      </c>
      <c r="AS2042" s="113" t="s">
        <v>14</v>
      </c>
      <c r="AT2042" s="113" t="s">
        <v>14</v>
      </c>
      <c r="AU2042" s="113" t="s">
        <v>16229</v>
      </c>
      <c r="AV2042" s="113" t="s">
        <v>14</v>
      </c>
    </row>
    <row r="2043" spans="1:49">
      <c r="A2043" s="116" t="s">
        <v>3156</v>
      </c>
      <c r="B2043" s="113">
        <v>570028129</v>
      </c>
      <c r="C2043" s="113" t="s">
        <v>3157</v>
      </c>
      <c r="F2043" s="113" t="s">
        <v>8</v>
      </c>
      <c r="G2043" s="114">
        <v>28431</v>
      </c>
      <c r="H2043" s="113" t="s">
        <v>16218</v>
      </c>
      <c r="I2043" s="113" t="s">
        <v>9866</v>
      </c>
      <c r="J2043" s="113" t="s">
        <v>9872</v>
      </c>
      <c r="K2043" s="113" t="s">
        <v>43402</v>
      </c>
      <c r="M2043" s="113" t="s">
        <v>14112</v>
      </c>
      <c r="O2043" s="113" t="s">
        <v>14113</v>
      </c>
      <c r="P2043" s="113" t="s">
        <v>43403</v>
      </c>
      <c r="Q2043" s="113" t="s">
        <v>43404</v>
      </c>
      <c r="R2043" s="113">
        <v>15</v>
      </c>
      <c r="S2043" s="113" t="s">
        <v>13</v>
      </c>
      <c r="T2043" s="113" t="s">
        <v>43405</v>
      </c>
      <c r="U2043" s="113" t="s">
        <v>43406</v>
      </c>
      <c r="V2043" s="114">
        <v>39387</v>
      </c>
      <c r="W2043" s="114">
        <v>39083</v>
      </c>
      <c r="X2043" s="113" t="s">
        <v>43407</v>
      </c>
      <c r="Y2043" s="114">
        <v>39720</v>
      </c>
      <c r="Z2043" s="114">
        <v>39722</v>
      </c>
      <c r="AA2043" s="113">
        <v>11</v>
      </c>
      <c r="AB2043" s="113" t="s">
        <v>306</v>
      </c>
      <c r="AC2043" s="113">
        <v>14</v>
      </c>
      <c r="AD2043" s="113" t="s">
        <v>161</v>
      </c>
      <c r="AE2043" s="114">
        <v>44835</v>
      </c>
      <c r="AF2043" s="113">
        <v>18</v>
      </c>
      <c r="AG2043" s="113">
        <v>9</v>
      </c>
      <c r="AH2043" s="113" t="s">
        <v>16263</v>
      </c>
      <c r="AI2043" s="117" t="s">
        <v>3158</v>
      </c>
      <c r="AK2043" s="114">
        <v>42826</v>
      </c>
      <c r="AL2043" s="113">
        <v>10</v>
      </c>
      <c r="AM2043" s="113" t="s">
        <v>7836</v>
      </c>
      <c r="AN2043" s="113" t="s">
        <v>43408</v>
      </c>
      <c r="AO2043" s="113" t="s">
        <v>3159</v>
      </c>
      <c r="AP2043" s="113">
        <v>2007</v>
      </c>
      <c r="AQ2043" s="113" t="s">
        <v>8</v>
      </c>
      <c r="AR2043" s="113" t="s">
        <v>16318</v>
      </c>
      <c r="AS2043" s="113" t="s">
        <v>14</v>
      </c>
      <c r="AT2043" s="113" t="s">
        <v>14</v>
      </c>
      <c r="AU2043" s="113" t="s">
        <v>16229</v>
      </c>
      <c r="AV2043" s="113" t="s">
        <v>14</v>
      </c>
      <c r="AW2043" s="113" t="s">
        <v>14</v>
      </c>
    </row>
    <row r="2044" spans="1:49">
      <c r="A2044" s="116" t="s">
        <v>8045</v>
      </c>
      <c r="B2044" s="113">
        <v>570021464</v>
      </c>
      <c r="C2044" s="113" t="s">
        <v>147</v>
      </c>
      <c r="E2044" s="113" t="s">
        <v>41</v>
      </c>
      <c r="F2044" s="113" t="s">
        <v>8046</v>
      </c>
      <c r="G2044" s="114">
        <v>28436</v>
      </c>
      <c r="H2044" s="113" t="s">
        <v>16230</v>
      </c>
      <c r="I2044" s="113" t="s">
        <v>9866</v>
      </c>
      <c r="J2044" s="113" t="s">
        <v>9867</v>
      </c>
      <c r="K2044" s="113" t="s">
        <v>40865</v>
      </c>
      <c r="M2044" s="113" t="s">
        <v>40866</v>
      </c>
      <c r="O2044" s="113" t="s">
        <v>15453</v>
      </c>
      <c r="P2044" s="113" t="s">
        <v>40867</v>
      </c>
      <c r="Q2044" s="113" t="s">
        <v>40868</v>
      </c>
      <c r="R2044" s="113">
        <v>15</v>
      </c>
      <c r="S2044" s="113" t="s">
        <v>13</v>
      </c>
      <c r="T2044" s="113" t="s">
        <v>40869</v>
      </c>
      <c r="U2044" s="113" t="s">
        <v>40870</v>
      </c>
      <c r="V2044" s="114">
        <v>39038</v>
      </c>
      <c r="W2044" s="114">
        <v>38808</v>
      </c>
      <c r="X2044" s="113" t="s">
        <v>40871</v>
      </c>
      <c r="Y2044" s="114">
        <v>39353</v>
      </c>
      <c r="Z2044" s="114">
        <v>39356</v>
      </c>
      <c r="AA2044" s="113">
        <v>22</v>
      </c>
      <c r="AB2044" s="113" t="s">
        <v>25</v>
      </c>
      <c r="AC2044" s="113">
        <v>32</v>
      </c>
      <c r="AD2044" s="113" t="s">
        <v>84</v>
      </c>
      <c r="AE2044" s="114">
        <v>44835</v>
      </c>
      <c r="AF2044" s="113">
        <v>15</v>
      </c>
      <c r="AG2044" s="113">
        <v>11</v>
      </c>
      <c r="AH2044" s="113" t="s">
        <v>16226</v>
      </c>
      <c r="AI2044" s="117" t="s">
        <v>9875</v>
      </c>
      <c r="AK2044" s="114">
        <v>43831</v>
      </c>
      <c r="AL2044" s="113">
        <v>40</v>
      </c>
      <c r="AM2044" s="113" t="s">
        <v>9870</v>
      </c>
      <c r="AN2044" s="113" t="s">
        <v>16561</v>
      </c>
      <c r="AO2044" s="113" t="s">
        <v>42</v>
      </c>
      <c r="AP2044" s="113">
        <v>2019</v>
      </c>
      <c r="AQ2044" s="113" t="s">
        <v>9871</v>
      </c>
      <c r="AR2044" s="113" t="s">
        <v>18027</v>
      </c>
      <c r="AS2044" s="113" t="s">
        <v>14</v>
      </c>
      <c r="AT2044" s="113" t="s">
        <v>14</v>
      </c>
      <c r="AU2044" s="113" t="s">
        <v>16229</v>
      </c>
      <c r="AV2044" s="113" t="s">
        <v>14</v>
      </c>
      <c r="AW2044" s="113" t="s">
        <v>14</v>
      </c>
    </row>
    <row r="2045" spans="1:49">
      <c r="A2045" s="116" t="s">
        <v>4071</v>
      </c>
      <c r="C2045" s="113" t="s">
        <v>1195</v>
      </c>
      <c r="E2045" s="113" t="s">
        <v>110</v>
      </c>
      <c r="F2045" s="113" t="s">
        <v>395</v>
      </c>
      <c r="G2045" s="114">
        <v>28438</v>
      </c>
      <c r="H2045" s="113" t="s">
        <v>16218</v>
      </c>
      <c r="I2045" s="113" t="s">
        <v>9866</v>
      </c>
      <c r="J2045" s="113" t="s">
        <v>9872</v>
      </c>
      <c r="K2045" s="113" t="s">
        <v>29071</v>
      </c>
      <c r="L2045" s="113">
        <v>85342897775</v>
      </c>
      <c r="M2045" s="113" t="s">
        <v>16012</v>
      </c>
      <c r="O2045" s="113" t="s">
        <v>10905</v>
      </c>
      <c r="P2045" s="113" t="s">
        <v>29072</v>
      </c>
      <c r="Q2045" s="113" t="s">
        <v>29073</v>
      </c>
      <c r="R2045" s="113">
        <v>15</v>
      </c>
      <c r="S2045" s="113" t="s">
        <v>13</v>
      </c>
      <c r="T2045" s="113" t="s">
        <v>29074</v>
      </c>
      <c r="U2045" s="113" t="s">
        <v>29075</v>
      </c>
      <c r="V2045" s="114">
        <v>40210</v>
      </c>
      <c r="W2045" s="114">
        <v>40179</v>
      </c>
      <c r="X2045" s="113" t="s">
        <v>29076</v>
      </c>
      <c r="Y2045" s="114">
        <v>40906</v>
      </c>
      <c r="Z2045" s="114">
        <v>40909</v>
      </c>
      <c r="AA2045" s="113">
        <v>31</v>
      </c>
      <c r="AB2045" s="113" t="s">
        <v>9</v>
      </c>
      <c r="AC2045" s="113">
        <v>34</v>
      </c>
      <c r="AD2045" s="113" t="s">
        <v>18</v>
      </c>
      <c r="AE2045" s="114">
        <v>44652</v>
      </c>
      <c r="AF2045" s="113">
        <v>17</v>
      </c>
      <c r="AG2045" s="113">
        <v>3</v>
      </c>
      <c r="AH2045" s="113" t="s">
        <v>16226</v>
      </c>
      <c r="AI2045" s="117" t="s">
        <v>11631</v>
      </c>
      <c r="AK2045" s="114">
        <v>44670</v>
      </c>
      <c r="AL2045" s="113">
        <v>40</v>
      </c>
      <c r="AM2045" s="113" t="s">
        <v>9870</v>
      </c>
      <c r="AN2045" s="113" t="s">
        <v>19171</v>
      </c>
      <c r="AO2045" s="113" t="s">
        <v>2228</v>
      </c>
      <c r="AP2045" s="113">
        <v>2004</v>
      </c>
      <c r="AQ2045" s="113" t="s">
        <v>8</v>
      </c>
      <c r="AR2045" s="113" t="s">
        <v>29070</v>
      </c>
      <c r="AS2045" s="113" t="s">
        <v>14</v>
      </c>
      <c r="AT2045" s="113" t="s">
        <v>14</v>
      </c>
      <c r="AU2045" s="113" t="s">
        <v>16229</v>
      </c>
      <c r="AV2045" s="113" t="s">
        <v>14</v>
      </c>
      <c r="AW2045" s="113" t="s">
        <v>14</v>
      </c>
    </row>
    <row r="2046" spans="1:49">
      <c r="A2046" s="116" t="s">
        <v>7063</v>
      </c>
      <c r="B2046" s="113">
        <v>570021293</v>
      </c>
      <c r="C2046" s="113" t="s">
        <v>7064</v>
      </c>
      <c r="E2046" s="113" t="s">
        <v>199</v>
      </c>
      <c r="F2046" s="113" t="s">
        <v>8</v>
      </c>
      <c r="G2046" s="114">
        <v>28439</v>
      </c>
      <c r="H2046" s="113" t="s">
        <v>16218</v>
      </c>
      <c r="I2046" s="113" t="s">
        <v>9866</v>
      </c>
      <c r="J2046" s="113" t="s">
        <v>9872</v>
      </c>
      <c r="K2046" s="113" t="s">
        <v>22078</v>
      </c>
      <c r="L2046" s="113">
        <v>82241790955</v>
      </c>
      <c r="M2046" s="113" t="s">
        <v>10941</v>
      </c>
      <c r="O2046" s="113" t="s">
        <v>10942</v>
      </c>
      <c r="P2046" s="113" t="s">
        <v>22079</v>
      </c>
      <c r="Q2046" s="113" t="s">
        <v>16244</v>
      </c>
      <c r="R2046" s="113">
        <v>15</v>
      </c>
      <c r="S2046" s="113" t="s">
        <v>13</v>
      </c>
      <c r="T2046" s="113" t="s">
        <v>22080</v>
      </c>
      <c r="U2046" s="113" t="s">
        <v>22081</v>
      </c>
      <c r="V2046" s="114">
        <v>39038</v>
      </c>
      <c r="W2046" s="114">
        <v>38808</v>
      </c>
      <c r="X2046" s="113" t="s">
        <v>22082</v>
      </c>
      <c r="Y2046" s="114">
        <v>39353</v>
      </c>
      <c r="Z2046" s="114">
        <v>39356</v>
      </c>
      <c r="AA2046" s="113">
        <v>23</v>
      </c>
      <c r="AB2046" s="113" t="s">
        <v>78</v>
      </c>
      <c r="AC2046" s="113">
        <v>33</v>
      </c>
      <c r="AD2046" s="113" t="s">
        <v>10</v>
      </c>
      <c r="AE2046" s="114">
        <v>44287</v>
      </c>
      <c r="AF2046" s="113">
        <v>14</v>
      </c>
      <c r="AG2046" s="113">
        <v>5</v>
      </c>
      <c r="AH2046" s="113" t="s">
        <v>16226</v>
      </c>
      <c r="AI2046" s="117" t="s">
        <v>10943</v>
      </c>
      <c r="AK2046" s="114">
        <v>44925</v>
      </c>
      <c r="AL2046" s="113">
        <v>30</v>
      </c>
      <c r="AM2046" s="113" t="s">
        <v>9882</v>
      </c>
      <c r="AN2046" s="113" t="s">
        <v>22083</v>
      </c>
      <c r="AO2046" s="113" t="s">
        <v>201</v>
      </c>
      <c r="AP2046" s="113">
        <v>2003</v>
      </c>
      <c r="AQ2046" s="113" t="s">
        <v>8</v>
      </c>
      <c r="AR2046" s="113" t="s">
        <v>22084</v>
      </c>
      <c r="AS2046" s="113" t="s">
        <v>14</v>
      </c>
      <c r="AT2046" s="113" t="s">
        <v>14</v>
      </c>
      <c r="AU2046" s="113" t="s">
        <v>16229</v>
      </c>
      <c r="AV2046" s="113" t="s">
        <v>14</v>
      </c>
      <c r="AW2046" s="113" t="s">
        <v>14</v>
      </c>
    </row>
    <row r="2047" spans="1:49">
      <c r="A2047" s="116" t="s">
        <v>3885</v>
      </c>
      <c r="B2047" s="113">
        <v>570026356</v>
      </c>
      <c r="C2047" s="113" t="s">
        <v>3886</v>
      </c>
      <c r="E2047" s="113" t="s">
        <v>67</v>
      </c>
      <c r="F2047" s="113" t="s">
        <v>8</v>
      </c>
      <c r="G2047" s="114">
        <v>28440</v>
      </c>
      <c r="H2047" s="113" t="s">
        <v>16218</v>
      </c>
      <c r="I2047" s="113" t="s">
        <v>9866</v>
      </c>
      <c r="J2047" s="113" t="s">
        <v>9872</v>
      </c>
      <c r="K2047" s="113" t="s">
        <v>37167</v>
      </c>
      <c r="L2047" s="113">
        <v>85241440033</v>
      </c>
      <c r="M2047" s="113" t="s">
        <v>12206</v>
      </c>
      <c r="O2047" s="113" t="s">
        <v>12207</v>
      </c>
      <c r="P2047" s="113" t="s">
        <v>37168</v>
      </c>
      <c r="Q2047" s="113" t="s">
        <v>37169</v>
      </c>
      <c r="R2047" s="113">
        <v>10</v>
      </c>
      <c r="S2047" s="113" t="s">
        <v>13</v>
      </c>
      <c r="T2047" s="113" t="s">
        <v>37170</v>
      </c>
      <c r="U2047" s="113" t="s">
        <v>37171</v>
      </c>
      <c r="V2047" s="114">
        <v>39405</v>
      </c>
      <c r="W2047" s="114">
        <v>39083</v>
      </c>
      <c r="X2047" s="113" t="s">
        <v>37172</v>
      </c>
      <c r="Y2047" s="114">
        <v>39566</v>
      </c>
      <c r="Z2047" s="114">
        <v>39569</v>
      </c>
      <c r="AA2047" s="113">
        <v>21</v>
      </c>
      <c r="AB2047" s="113" t="s">
        <v>24</v>
      </c>
      <c r="AC2047" s="113">
        <v>33</v>
      </c>
      <c r="AD2047" s="113" t="s">
        <v>10</v>
      </c>
      <c r="AE2047" s="114">
        <v>45017</v>
      </c>
      <c r="AF2047" s="113">
        <v>19</v>
      </c>
      <c r="AG2047" s="113">
        <v>10</v>
      </c>
      <c r="AH2047" s="113" t="s">
        <v>16263</v>
      </c>
      <c r="AI2047" s="117" t="s">
        <v>20086</v>
      </c>
      <c r="AK2047" s="114">
        <v>45302</v>
      </c>
      <c r="AL2047" s="113">
        <v>40</v>
      </c>
      <c r="AM2047" s="113" t="s">
        <v>9870</v>
      </c>
      <c r="AN2047" s="113" t="s">
        <v>18788</v>
      </c>
      <c r="AO2047" s="113" t="s">
        <v>71</v>
      </c>
      <c r="AP2047" s="113">
        <v>2012</v>
      </c>
      <c r="AQ2047" s="113" t="s">
        <v>8</v>
      </c>
      <c r="AR2047" s="113" t="s">
        <v>26235</v>
      </c>
      <c r="AS2047" s="113" t="s">
        <v>14</v>
      </c>
      <c r="AT2047" s="113" t="s">
        <v>14</v>
      </c>
      <c r="AU2047" s="113" t="s">
        <v>16229</v>
      </c>
      <c r="AV2047" s="113" t="s">
        <v>14</v>
      </c>
    </row>
    <row r="2048" spans="1:49">
      <c r="A2048" s="116" t="s">
        <v>8396</v>
      </c>
      <c r="C2048" s="113" t="s">
        <v>8397</v>
      </c>
      <c r="E2048" s="113" t="s">
        <v>948</v>
      </c>
      <c r="F2048" s="113" t="s">
        <v>8</v>
      </c>
      <c r="G2048" s="114">
        <v>28441</v>
      </c>
      <c r="H2048" s="113" t="s">
        <v>16218</v>
      </c>
      <c r="I2048" s="113" t="s">
        <v>9866</v>
      </c>
      <c r="J2048" s="113" t="s">
        <v>9872</v>
      </c>
      <c r="K2048" s="113" t="s">
        <v>25612</v>
      </c>
      <c r="L2048" s="113">
        <v>81341235777</v>
      </c>
      <c r="M2048" s="113" t="s">
        <v>12660</v>
      </c>
      <c r="O2048" s="113" t="s">
        <v>12661</v>
      </c>
      <c r="P2048" s="113" t="s">
        <v>25613</v>
      </c>
      <c r="Q2048" s="113" t="s">
        <v>25614</v>
      </c>
      <c r="R2048" s="113">
        <v>15</v>
      </c>
      <c r="S2048" s="113" t="s">
        <v>13</v>
      </c>
      <c r="T2048" s="113" t="s">
        <v>25615</v>
      </c>
      <c r="U2048" s="113" t="s">
        <v>25616</v>
      </c>
      <c r="V2048" s="114">
        <v>40179</v>
      </c>
      <c r="W2048" s="114">
        <v>40179</v>
      </c>
      <c r="X2048" s="113" t="s">
        <v>25617</v>
      </c>
      <c r="Y2048" s="114">
        <v>40906</v>
      </c>
      <c r="Z2048" s="114">
        <v>40909</v>
      </c>
      <c r="AA2048" s="113">
        <v>31</v>
      </c>
      <c r="AB2048" s="113" t="s">
        <v>9</v>
      </c>
      <c r="AC2048" s="113">
        <v>34</v>
      </c>
      <c r="AD2048" s="113" t="s">
        <v>18</v>
      </c>
      <c r="AE2048" s="114">
        <v>43922</v>
      </c>
      <c r="AF2048" s="113">
        <v>15</v>
      </c>
      <c r="AG2048" s="113">
        <v>3</v>
      </c>
      <c r="AH2048" s="113" t="s">
        <v>16226</v>
      </c>
      <c r="AI2048" s="117" t="s">
        <v>10856</v>
      </c>
      <c r="AK2048" s="114">
        <v>44670</v>
      </c>
      <c r="AL2048" s="113">
        <v>45</v>
      </c>
      <c r="AM2048" s="113" t="s">
        <v>9922</v>
      </c>
      <c r="AN2048" s="113" t="s">
        <v>25618</v>
      </c>
      <c r="AO2048" s="113" t="s">
        <v>8398</v>
      </c>
      <c r="AP2048" s="113">
        <v>2011</v>
      </c>
      <c r="AQ2048" s="113" t="s">
        <v>8</v>
      </c>
      <c r="AR2048" s="113" t="s">
        <v>20202</v>
      </c>
      <c r="AS2048" s="113" t="s">
        <v>14</v>
      </c>
      <c r="AT2048" s="113" t="s">
        <v>14</v>
      </c>
      <c r="AU2048" s="113" t="s">
        <v>16229</v>
      </c>
      <c r="AV2048" s="113" t="s">
        <v>14</v>
      </c>
      <c r="AW2048" s="113" t="s">
        <v>14</v>
      </c>
    </row>
    <row r="2049" spans="1:49">
      <c r="A2049" s="116" t="s">
        <v>4336</v>
      </c>
      <c r="B2049" s="113">
        <v>140344751</v>
      </c>
      <c r="C2049" s="113" t="s">
        <v>2342</v>
      </c>
      <c r="E2049" s="113" t="s">
        <v>4337</v>
      </c>
      <c r="F2049" s="113" t="s">
        <v>680</v>
      </c>
      <c r="G2049" s="114">
        <v>28442</v>
      </c>
      <c r="H2049" s="113" t="s">
        <v>16218</v>
      </c>
      <c r="I2049" s="113" t="s">
        <v>9866</v>
      </c>
      <c r="J2049" s="113" t="s">
        <v>9872</v>
      </c>
      <c r="K2049" s="113" t="s">
        <v>35553</v>
      </c>
      <c r="L2049" s="113">
        <v>85397656999</v>
      </c>
      <c r="M2049" s="113" t="s">
        <v>14670</v>
      </c>
      <c r="O2049" s="113" t="s">
        <v>14671</v>
      </c>
      <c r="P2049" s="113" t="s">
        <v>35554</v>
      </c>
      <c r="Q2049" s="113" t="s">
        <v>35555</v>
      </c>
      <c r="R2049" s="113">
        <v>15</v>
      </c>
      <c r="S2049" s="113" t="s">
        <v>13</v>
      </c>
      <c r="T2049" s="113" t="s">
        <v>35556</v>
      </c>
      <c r="U2049" s="113" t="s">
        <v>35557</v>
      </c>
      <c r="V2049" s="114">
        <v>35915</v>
      </c>
      <c r="W2049" s="114">
        <v>35855</v>
      </c>
      <c r="X2049" s="113" t="s">
        <v>35558</v>
      </c>
      <c r="Y2049" s="114">
        <v>36270</v>
      </c>
      <c r="Z2049" s="114">
        <v>36281</v>
      </c>
      <c r="AA2049" s="113">
        <v>21</v>
      </c>
      <c r="AB2049" s="113" t="s">
        <v>24</v>
      </c>
      <c r="AC2049" s="113">
        <v>34</v>
      </c>
      <c r="AD2049" s="113" t="s">
        <v>18</v>
      </c>
      <c r="AE2049" s="114">
        <v>44105</v>
      </c>
      <c r="AF2049" s="113">
        <v>17</v>
      </c>
      <c r="AG2049" s="113">
        <v>7</v>
      </c>
      <c r="AH2049" s="113" t="s">
        <v>16226</v>
      </c>
      <c r="AI2049" s="117" t="s">
        <v>556</v>
      </c>
      <c r="AK2049" s="114">
        <v>43191</v>
      </c>
      <c r="AL2049" s="113">
        <v>30</v>
      </c>
      <c r="AM2049" s="113" t="s">
        <v>9882</v>
      </c>
      <c r="AN2049" s="113" t="s">
        <v>22725</v>
      </c>
      <c r="AO2049" s="113" t="s">
        <v>558</v>
      </c>
      <c r="AP2049" s="113">
        <v>2010</v>
      </c>
      <c r="AQ2049" s="113" t="s">
        <v>5236</v>
      </c>
      <c r="AR2049" s="113" t="s">
        <v>22256</v>
      </c>
      <c r="AS2049" s="113" t="s">
        <v>14</v>
      </c>
      <c r="AT2049" s="113" t="s">
        <v>14</v>
      </c>
      <c r="AU2049" s="113" t="s">
        <v>16229</v>
      </c>
      <c r="AV2049" s="113" t="s">
        <v>14</v>
      </c>
      <c r="AW2049" s="113" t="s">
        <v>14</v>
      </c>
    </row>
    <row r="2050" spans="1:49">
      <c r="A2050" s="116" t="s">
        <v>4745</v>
      </c>
      <c r="B2050" s="113">
        <v>570017240</v>
      </c>
      <c r="C2050" s="113" t="s">
        <v>4746</v>
      </c>
      <c r="E2050" s="113" t="s">
        <v>41</v>
      </c>
      <c r="F2050" s="113" t="s">
        <v>129</v>
      </c>
      <c r="G2050" s="114">
        <v>28443</v>
      </c>
      <c r="H2050" s="113" t="s">
        <v>16218</v>
      </c>
      <c r="I2050" s="113" t="s">
        <v>9866</v>
      </c>
      <c r="J2050" s="113" t="s">
        <v>9872</v>
      </c>
      <c r="K2050" s="113" t="s">
        <v>43592</v>
      </c>
      <c r="M2050" s="113" t="s">
        <v>10067</v>
      </c>
      <c r="O2050" s="113" t="s">
        <v>10068</v>
      </c>
      <c r="P2050" s="113" t="s">
        <v>27413</v>
      </c>
      <c r="Q2050" s="113" t="s">
        <v>43593</v>
      </c>
      <c r="R2050" s="113">
        <v>15</v>
      </c>
      <c r="S2050" s="113" t="s">
        <v>13</v>
      </c>
      <c r="T2050" s="113" t="s">
        <v>43594</v>
      </c>
      <c r="U2050" s="113" t="s">
        <v>43595</v>
      </c>
      <c r="V2050" s="114">
        <v>38397</v>
      </c>
      <c r="W2050" s="114">
        <v>38353</v>
      </c>
      <c r="X2050" s="113" t="s">
        <v>43596</v>
      </c>
      <c r="Y2050" s="114">
        <v>38775</v>
      </c>
      <c r="Z2050" s="114">
        <v>38777</v>
      </c>
      <c r="AA2050" s="113">
        <v>22</v>
      </c>
      <c r="AB2050" s="113" t="s">
        <v>25</v>
      </c>
      <c r="AC2050" s="113">
        <v>34</v>
      </c>
      <c r="AD2050" s="113" t="s">
        <v>18</v>
      </c>
      <c r="AE2050" s="114">
        <v>44835</v>
      </c>
      <c r="AF2050" s="113">
        <v>15</v>
      </c>
      <c r="AG2050" s="113">
        <v>9</v>
      </c>
      <c r="AH2050" s="113" t="s">
        <v>16226</v>
      </c>
      <c r="AI2050" s="117" t="s">
        <v>9891</v>
      </c>
      <c r="AK2050" s="114">
        <v>43831</v>
      </c>
      <c r="AL2050" s="113">
        <v>40</v>
      </c>
      <c r="AM2050" s="113" t="s">
        <v>9870</v>
      </c>
      <c r="AN2050" s="113" t="s">
        <v>16561</v>
      </c>
      <c r="AO2050" s="113" t="s">
        <v>42</v>
      </c>
      <c r="AP2050" s="113">
        <v>2017</v>
      </c>
      <c r="AQ2050" s="113" t="s">
        <v>5236</v>
      </c>
      <c r="AR2050" s="113" t="s">
        <v>17361</v>
      </c>
      <c r="AS2050" s="113" t="s">
        <v>14</v>
      </c>
      <c r="AT2050" s="113" t="s">
        <v>14</v>
      </c>
      <c r="AU2050" s="113" t="s">
        <v>16229</v>
      </c>
      <c r="AV2050" s="113" t="s">
        <v>14</v>
      </c>
      <c r="AW2050" s="113" t="s">
        <v>14</v>
      </c>
    </row>
    <row r="2051" spans="1:49">
      <c r="A2051" s="116" t="s">
        <v>9485</v>
      </c>
      <c r="B2051" s="113">
        <v>570027575</v>
      </c>
      <c r="C2051" s="113" t="s">
        <v>342</v>
      </c>
      <c r="E2051" s="113" t="s">
        <v>30</v>
      </c>
      <c r="F2051" s="113" t="s">
        <v>23</v>
      </c>
      <c r="G2051" s="114">
        <v>28444</v>
      </c>
      <c r="H2051" s="113" t="s">
        <v>16230</v>
      </c>
      <c r="I2051" s="113" t="s">
        <v>9866</v>
      </c>
      <c r="J2051" s="113" t="s">
        <v>9872</v>
      </c>
      <c r="K2051" s="113" t="s">
        <v>34290</v>
      </c>
      <c r="L2051" s="113">
        <v>82259589955</v>
      </c>
      <c r="M2051" s="113" t="s">
        <v>15609</v>
      </c>
      <c r="O2051" s="113" t="s">
        <v>34291</v>
      </c>
      <c r="P2051" s="113" t="s">
        <v>34292</v>
      </c>
      <c r="Q2051" s="113" t="s">
        <v>34293</v>
      </c>
      <c r="R2051" s="113">
        <v>15</v>
      </c>
      <c r="S2051" s="113" t="s">
        <v>13</v>
      </c>
      <c r="T2051" s="113" t="s">
        <v>34294</v>
      </c>
      <c r="U2051" s="113" t="s">
        <v>34295</v>
      </c>
      <c r="V2051" s="114">
        <v>39387</v>
      </c>
      <c r="W2051" s="114">
        <v>39083</v>
      </c>
      <c r="X2051" s="113" t="s">
        <v>34296</v>
      </c>
      <c r="Y2051" s="114">
        <v>39720</v>
      </c>
      <c r="Z2051" s="114">
        <v>39722</v>
      </c>
      <c r="AA2051" s="113">
        <v>21</v>
      </c>
      <c r="AB2051" s="113" t="s">
        <v>24</v>
      </c>
      <c r="AC2051" s="113">
        <v>34</v>
      </c>
      <c r="AD2051" s="113" t="s">
        <v>18</v>
      </c>
      <c r="AE2051" s="114">
        <v>45566</v>
      </c>
      <c r="AF2051" s="113">
        <v>16</v>
      </c>
      <c r="AG2051" s="113">
        <v>9</v>
      </c>
      <c r="AH2051" s="113" t="s">
        <v>9913</v>
      </c>
      <c r="AI2051" s="117" t="s">
        <v>175</v>
      </c>
      <c r="AJ2051" s="113" t="s">
        <v>45509</v>
      </c>
      <c r="AK2051" s="114">
        <v>43722</v>
      </c>
      <c r="AL2051" s="113">
        <v>40</v>
      </c>
      <c r="AM2051" s="113" t="s">
        <v>9870</v>
      </c>
      <c r="AN2051" s="113" t="s">
        <v>16468</v>
      </c>
      <c r="AO2051" s="113" t="s">
        <v>31</v>
      </c>
      <c r="AP2051" s="113">
        <v>2012</v>
      </c>
      <c r="AQ2051" s="113" t="s">
        <v>8</v>
      </c>
      <c r="AR2051" s="113" t="s">
        <v>17227</v>
      </c>
      <c r="AS2051" s="113" t="s">
        <v>14</v>
      </c>
      <c r="AT2051" s="113" t="s">
        <v>14</v>
      </c>
      <c r="AU2051" s="113" t="s">
        <v>16229</v>
      </c>
      <c r="AV2051" s="113" t="s">
        <v>14</v>
      </c>
      <c r="AW2051" s="113" t="s">
        <v>14</v>
      </c>
    </row>
    <row r="2052" spans="1:49">
      <c r="A2052" s="116" t="s">
        <v>3118</v>
      </c>
      <c r="C2052" s="113" t="s">
        <v>3119</v>
      </c>
      <c r="E2052" s="113" t="s">
        <v>17</v>
      </c>
      <c r="F2052" s="113" t="s">
        <v>8</v>
      </c>
      <c r="G2052" s="114">
        <v>28452</v>
      </c>
      <c r="H2052" s="113" t="s">
        <v>16218</v>
      </c>
      <c r="I2052" s="113" t="s">
        <v>9866</v>
      </c>
      <c r="J2052" s="113" t="s">
        <v>9867</v>
      </c>
      <c r="K2052" s="113" t="s">
        <v>31737</v>
      </c>
      <c r="L2052" s="113">
        <v>82121292234</v>
      </c>
      <c r="M2052" s="113" t="s">
        <v>13568</v>
      </c>
      <c r="O2052" s="113" t="s">
        <v>13569</v>
      </c>
      <c r="P2052" s="113" t="s">
        <v>31738</v>
      </c>
      <c r="Q2052" s="113" t="s">
        <v>31739</v>
      </c>
      <c r="R2052" s="113">
        <v>15</v>
      </c>
      <c r="S2052" s="113" t="s">
        <v>13</v>
      </c>
      <c r="T2052" s="113" t="s">
        <v>31740</v>
      </c>
      <c r="U2052" s="113" t="s">
        <v>31741</v>
      </c>
      <c r="V2052" s="114">
        <v>40581</v>
      </c>
      <c r="W2052" s="114">
        <v>40544</v>
      </c>
      <c r="X2052" s="113" t="s">
        <v>31742</v>
      </c>
      <c r="Y2052" s="114">
        <v>41271</v>
      </c>
      <c r="Z2052" s="114">
        <v>41275</v>
      </c>
      <c r="AA2052" s="113">
        <v>31</v>
      </c>
      <c r="AB2052" s="113" t="s">
        <v>9</v>
      </c>
      <c r="AC2052" s="113">
        <v>34</v>
      </c>
      <c r="AD2052" s="113" t="s">
        <v>18</v>
      </c>
      <c r="AE2052" s="114">
        <v>44652</v>
      </c>
      <c r="AF2052" s="113">
        <v>11</v>
      </c>
      <c r="AG2052" s="113">
        <v>3</v>
      </c>
      <c r="AH2052" s="113" t="s">
        <v>9913</v>
      </c>
      <c r="AI2052" s="117" t="s">
        <v>31743</v>
      </c>
      <c r="AJ2052" s="113" t="s">
        <v>45514</v>
      </c>
      <c r="AK2052" s="114">
        <v>45120</v>
      </c>
      <c r="AL2052" s="113">
        <v>40</v>
      </c>
      <c r="AM2052" s="113" t="s">
        <v>9870</v>
      </c>
      <c r="AN2052" s="113" t="s">
        <v>25590</v>
      </c>
      <c r="AO2052" s="113" t="s">
        <v>720</v>
      </c>
      <c r="AP2052" s="113">
        <v>2004</v>
      </c>
      <c r="AQ2052" s="113" t="s">
        <v>8</v>
      </c>
      <c r="AR2052" s="113" t="s">
        <v>22199</v>
      </c>
      <c r="AS2052" s="113" t="s">
        <v>14</v>
      </c>
      <c r="AT2052" s="113" t="s">
        <v>14</v>
      </c>
      <c r="AU2052" s="113" t="s">
        <v>16229</v>
      </c>
      <c r="AV2052" s="113" t="s">
        <v>14</v>
      </c>
      <c r="AW2052" s="113" t="s">
        <v>14</v>
      </c>
    </row>
    <row r="2053" spans="1:49">
      <c r="A2053" s="116" t="s">
        <v>1079</v>
      </c>
      <c r="B2053" s="113">
        <v>570013569</v>
      </c>
      <c r="C2053" s="113" t="s">
        <v>1080</v>
      </c>
      <c r="E2053" s="113" t="s">
        <v>30</v>
      </c>
      <c r="F2053" s="113" t="s">
        <v>8</v>
      </c>
      <c r="G2053" s="114">
        <v>28453</v>
      </c>
      <c r="H2053" s="113" t="s">
        <v>16230</v>
      </c>
      <c r="I2053" s="113" t="s">
        <v>9866</v>
      </c>
      <c r="J2053" s="113" t="s">
        <v>9872</v>
      </c>
      <c r="K2053" s="113" t="s">
        <v>35762</v>
      </c>
      <c r="L2053" s="113">
        <v>81341166655</v>
      </c>
      <c r="M2053" s="113" t="s">
        <v>35763</v>
      </c>
      <c r="O2053" s="113" t="s">
        <v>35764</v>
      </c>
      <c r="P2053" s="113" t="s">
        <v>35765</v>
      </c>
      <c r="Q2053" s="113" t="s">
        <v>35766</v>
      </c>
      <c r="R2053" s="113">
        <v>15</v>
      </c>
      <c r="S2053" s="113" t="s">
        <v>13</v>
      </c>
      <c r="T2053" s="113" t="s">
        <v>35767</v>
      </c>
      <c r="U2053" s="113" t="s">
        <v>35768</v>
      </c>
      <c r="V2053" s="114">
        <v>37065</v>
      </c>
      <c r="W2053" s="114">
        <v>37073</v>
      </c>
      <c r="X2053" s="113" t="s">
        <v>35769</v>
      </c>
      <c r="Y2053" s="114">
        <v>37565</v>
      </c>
      <c r="Z2053" s="114">
        <v>37561</v>
      </c>
      <c r="AA2053" s="113">
        <v>21</v>
      </c>
      <c r="AB2053" s="113" t="s">
        <v>24</v>
      </c>
      <c r="AC2053" s="113">
        <v>34</v>
      </c>
      <c r="AD2053" s="113" t="s">
        <v>18</v>
      </c>
      <c r="AE2053" s="114">
        <v>44652</v>
      </c>
      <c r="AF2053" s="113">
        <v>15</v>
      </c>
      <c r="AG2053" s="113">
        <v>9</v>
      </c>
      <c r="AH2053" s="113" t="s">
        <v>9913</v>
      </c>
      <c r="AI2053" s="117" t="s">
        <v>35770</v>
      </c>
      <c r="AJ2053" s="113" t="s">
        <v>45514</v>
      </c>
      <c r="AK2053" s="114">
        <v>44923</v>
      </c>
      <c r="AL2053" s="113">
        <v>40</v>
      </c>
      <c r="AM2053" s="113" t="s">
        <v>9870</v>
      </c>
      <c r="AN2053" s="113" t="s">
        <v>20402</v>
      </c>
      <c r="AO2053" s="113" t="s">
        <v>1081</v>
      </c>
      <c r="AP2053" s="113">
        <v>2007</v>
      </c>
      <c r="AQ2053" s="113" t="s">
        <v>5236</v>
      </c>
      <c r="AR2053" s="113" t="s">
        <v>27644</v>
      </c>
      <c r="AS2053" s="113" t="s">
        <v>14</v>
      </c>
      <c r="AT2053" s="113" t="s">
        <v>14</v>
      </c>
      <c r="AU2053" s="113" t="s">
        <v>16229</v>
      </c>
      <c r="AV2053" s="113" t="s">
        <v>14</v>
      </c>
      <c r="AW2053" s="113" t="s">
        <v>14</v>
      </c>
    </row>
    <row r="2054" spans="1:49">
      <c r="A2054" s="116" t="s">
        <v>4816</v>
      </c>
      <c r="B2054" s="113">
        <v>570035777</v>
      </c>
      <c r="C2054" s="113" t="s">
        <v>4817</v>
      </c>
      <c r="E2054" s="113" t="s">
        <v>97</v>
      </c>
      <c r="F2054" s="113" t="s">
        <v>786</v>
      </c>
      <c r="G2054" s="114">
        <v>28453</v>
      </c>
      <c r="H2054" s="113" t="s">
        <v>16230</v>
      </c>
      <c r="I2054" s="113" t="s">
        <v>9866</v>
      </c>
      <c r="J2054" s="113" t="s">
        <v>9872</v>
      </c>
      <c r="K2054" s="113" t="s">
        <v>30206</v>
      </c>
      <c r="L2054" s="113">
        <v>81341236412</v>
      </c>
      <c r="M2054" s="113" t="s">
        <v>15144</v>
      </c>
      <c r="O2054" s="113" t="s">
        <v>15145</v>
      </c>
      <c r="P2054" s="113" t="s">
        <v>30207</v>
      </c>
      <c r="Q2054" s="113" t="s">
        <v>30208</v>
      </c>
      <c r="R2054" s="113">
        <v>15</v>
      </c>
      <c r="S2054" s="113" t="s">
        <v>13</v>
      </c>
      <c r="T2054" s="113" t="s">
        <v>30209</v>
      </c>
      <c r="U2054" s="113" t="s">
        <v>30210</v>
      </c>
      <c r="V2054" s="114">
        <v>39539</v>
      </c>
      <c r="W2054" s="114">
        <v>39539</v>
      </c>
      <c r="X2054" s="113" t="s">
        <v>30211</v>
      </c>
      <c r="Y2054" s="114">
        <v>40143</v>
      </c>
      <c r="Z2054" s="114">
        <v>39814</v>
      </c>
      <c r="AA2054" s="113">
        <v>31</v>
      </c>
      <c r="AB2054" s="113" t="s">
        <v>9</v>
      </c>
      <c r="AC2054" s="113">
        <v>41</v>
      </c>
      <c r="AD2054" s="113" t="s">
        <v>52</v>
      </c>
      <c r="AE2054" s="114">
        <v>44105</v>
      </c>
      <c r="AF2054" s="113">
        <v>12</v>
      </c>
      <c r="AG2054" s="113">
        <v>6</v>
      </c>
      <c r="AH2054" s="113" t="s">
        <v>16226</v>
      </c>
      <c r="AI2054" s="117" t="s">
        <v>10881</v>
      </c>
      <c r="AK2054" s="114">
        <v>44013</v>
      </c>
      <c r="AL2054" s="113">
        <v>40</v>
      </c>
      <c r="AM2054" s="113" t="s">
        <v>9870</v>
      </c>
      <c r="AN2054" s="113" t="s">
        <v>17701</v>
      </c>
      <c r="AO2054" s="113" t="s">
        <v>572</v>
      </c>
      <c r="AP2054" s="113">
        <v>2006</v>
      </c>
      <c r="AQ2054" s="113" t="s">
        <v>8</v>
      </c>
      <c r="AR2054" s="113" t="s">
        <v>18575</v>
      </c>
      <c r="AS2054" s="113" t="s">
        <v>14</v>
      </c>
      <c r="AT2054" s="113" t="s">
        <v>14</v>
      </c>
      <c r="AU2054" s="113" t="s">
        <v>16229</v>
      </c>
      <c r="AV2054" s="113" t="s">
        <v>14</v>
      </c>
      <c r="AW2054" s="113" t="s">
        <v>14</v>
      </c>
    </row>
    <row r="2055" spans="1:49">
      <c r="A2055" s="116" t="s">
        <v>6901</v>
      </c>
      <c r="B2055" s="113">
        <v>570019273</v>
      </c>
      <c r="C2055" s="113" t="s">
        <v>6902</v>
      </c>
      <c r="E2055" s="113" t="s">
        <v>41</v>
      </c>
      <c r="F2055" s="113" t="s">
        <v>6903</v>
      </c>
      <c r="G2055" s="114">
        <v>28454</v>
      </c>
      <c r="H2055" s="113" t="s">
        <v>16230</v>
      </c>
      <c r="I2055" s="113" t="s">
        <v>9866</v>
      </c>
      <c r="J2055" s="113" t="s">
        <v>9872</v>
      </c>
      <c r="K2055" s="113" t="s">
        <v>29447</v>
      </c>
      <c r="L2055" s="113">
        <v>82349276881</v>
      </c>
      <c r="M2055" s="113" t="s">
        <v>29448</v>
      </c>
      <c r="O2055" s="113" t="s">
        <v>15037</v>
      </c>
      <c r="P2055" s="113" t="s">
        <v>29449</v>
      </c>
      <c r="Q2055" s="113" t="s">
        <v>29450</v>
      </c>
      <c r="R2055" s="113">
        <v>15</v>
      </c>
      <c r="S2055" s="113" t="s">
        <v>13</v>
      </c>
      <c r="T2055" s="113" t="s">
        <v>29451</v>
      </c>
      <c r="U2055" s="113" t="s">
        <v>29452</v>
      </c>
      <c r="V2055" s="114">
        <v>38443</v>
      </c>
      <c r="W2055" s="114">
        <v>38353</v>
      </c>
      <c r="X2055" s="113" t="s">
        <v>29453</v>
      </c>
      <c r="Y2055" s="114">
        <v>38808</v>
      </c>
      <c r="Z2055" s="114">
        <v>38808</v>
      </c>
      <c r="AA2055" s="113">
        <v>31</v>
      </c>
      <c r="AB2055" s="113" t="s">
        <v>9</v>
      </c>
      <c r="AC2055" s="113">
        <v>41</v>
      </c>
      <c r="AD2055" s="113" t="s">
        <v>52</v>
      </c>
      <c r="AE2055" s="114">
        <v>44470</v>
      </c>
      <c r="AF2055" s="113">
        <v>16</v>
      </c>
      <c r="AG2055" s="113">
        <v>9</v>
      </c>
      <c r="AH2055" s="113" t="s">
        <v>16226</v>
      </c>
      <c r="AI2055" s="117" t="s">
        <v>141</v>
      </c>
      <c r="AK2055" s="114">
        <v>44470</v>
      </c>
      <c r="AL2055" s="113">
        <v>40</v>
      </c>
      <c r="AM2055" s="113" t="s">
        <v>9870</v>
      </c>
      <c r="AN2055" s="113" t="s">
        <v>29113</v>
      </c>
      <c r="AO2055" s="113" t="s">
        <v>2040</v>
      </c>
      <c r="AP2055" s="113">
        <v>2003</v>
      </c>
      <c r="AQ2055" s="113" t="s">
        <v>5236</v>
      </c>
      <c r="AR2055" s="113" t="s">
        <v>17710</v>
      </c>
      <c r="AS2055" s="113" t="s">
        <v>14</v>
      </c>
      <c r="AT2055" s="113" t="s">
        <v>14</v>
      </c>
      <c r="AU2055" s="113" t="s">
        <v>16229</v>
      </c>
      <c r="AV2055" s="113" t="s">
        <v>14</v>
      </c>
      <c r="AW2055" s="113" t="s">
        <v>14</v>
      </c>
    </row>
    <row r="2056" spans="1:49">
      <c r="A2056" s="116" t="s">
        <v>1464</v>
      </c>
      <c r="B2056" s="113">
        <v>570036161</v>
      </c>
      <c r="C2056" s="113" t="s">
        <v>1465</v>
      </c>
      <c r="E2056" s="113" t="s">
        <v>7</v>
      </c>
      <c r="F2056" s="113" t="s">
        <v>136</v>
      </c>
      <c r="G2056" s="114">
        <v>28456</v>
      </c>
      <c r="H2056" s="113" t="s">
        <v>16218</v>
      </c>
      <c r="I2056" s="113" t="s">
        <v>9866</v>
      </c>
      <c r="J2056" s="113" t="s">
        <v>9872</v>
      </c>
      <c r="K2056" s="113" t="s">
        <v>42896</v>
      </c>
      <c r="L2056" s="113">
        <v>82347505476</v>
      </c>
      <c r="M2056" s="113" t="s">
        <v>16072</v>
      </c>
      <c r="N2056" s="113" t="s">
        <v>18798</v>
      </c>
      <c r="O2056" s="113" t="s">
        <v>16073</v>
      </c>
      <c r="P2056" s="113" t="s">
        <v>42897</v>
      </c>
      <c r="Q2056" s="113" t="s">
        <v>42898</v>
      </c>
      <c r="R2056" s="113">
        <v>15</v>
      </c>
      <c r="S2056" s="113" t="s">
        <v>13</v>
      </c>
      <c r="T2056" s="113" t="s">
        <v>42899</v>
      </c>
      <c r="U2056" s="113" t="s">
        <v>42900</v>
      </c>
      <c r="V2056" s="114">
        <v>39563</v>
      </c>
      <c r="W2056" s="114">
        <v>39448</v>
      </c>
      <c r="X2056" s="113" t="s">
        <v>42901</v>
      </c>
      <c r="Y2056" s="114">
        <v>39967</v>
      </c>
      <c r="Z2056" s="114">
        <v>40148</v>
      </c>
      <c r="AA2056" s="113">
        <v>21</v>
      </c>
      <c r="AB2056" s="113" t="s">
        <v>24</v>
      </c>
      <c r="AC2056" s="113">
        <v>32</v>
      </c>
      <c r="AD2056" s="113" t="s">
        <v>84</v>
      </c>
      <c r="AE2056" s="114">
        <v>45017</v>
      </c>
      <c r="AF2056" s="113">
        <v>14</v>
      </c>
      <c r="AG2056" s="113">
        <v>3</v>
      </c>
      <c r="AH2056" s="113" t="s">
        <v>16263</v>
      </c>
      <c r="AI2056" s="117" t="s">
        <v>75</v>
      </c>
      <c r="AK2056" s="114">
        <v>44925</v>
      </c>
      <c r="AL2056" s="113">
        <v>40</v>
      </c>
      <c r="AM2056" s="113" t="s">
        <v>9870</v>
      </c>
      <c r="AN2056" s="113" t="s">
        <v>16334</v>
      </c>
      <c r="AO2056" s="113" t="s">
        <v>383</v>
      </c>
      <c r="AP2056" s="113">
        <v>2016</v>
      </c>
      <c r="AQ2056" s="113" t="s">
        <v>8</v>
      </c>
      <c r="AR2056" s="113" t="s">
        <v>21310</v>
      </c>
      <c r="AS2056" s="113" t="s">
        <v>14</v>
      </c>
      <c r="AT2056" s="113" t="s">
        <v>14</v>
      </c>
      <c r="AU2056" s="113" t="s">
        <v>16229</v>
      </c>
      <c r="AV2056" s="113" t="s">
        <v>14</v>
      </c>
      <c r="AW2056" s="113" t="s">
        <v>14</v>
      </c>
    </row>
    <row r="2057" spans="1:49">
      <c r="A2057" s="116" t="s">
        <v>6411</v>
      </c>
      <c r="B2057" s="113">
        <v>570020268</v>
      </c>
      <c r="C2057" s="113" t="s">
        <v>6412</v>
      </c>
      <c r="E2057" s="113" t="s">
        <v>4764</v>
      </c>
      <c r="F2057" s="113" t="s">
        <v>8</v>
      </c>
      <c r="G2057" s="114">
        <v>28461</v>
      </c>
      <c r="H2057" s="113" t="s">
        <v>16230</v>
      </c>
      <c r="I2057" s="113" t="s">
        <v>9866</v>
      </c>
      <c r="J2057" s="113" t="s">
        <v>9872</v>
      </c>
      <c r="K2057" s="113" t="s">
        <v>41024</v>
      </c>
      <c r="L2057" s="113">
        <v>85241227050</v>
      </c>
      <c r="M2057" s="113" t="s">
        <v>41025</v>
      </c>
      <c r="O2057" s="113" t="s">
        <v>12753</v>
      </c>
      <c r="P2057" s="113" t="s">
        <v>41026</v>
      </c>
      <c r="Q2057" s="113" t="s">
        <v>41027</v>
      </c>
      <c r="R2057" s="113">
        <v>15</v>
      </c>
      <c r="S2057" s="113" t="s">
        <v>13</v>
      </c>
      <c r="T2057" s="113" t="s">
        <v>41028</v>
      </c>
      <c r="U2057" s="113" t="s">
        <v>41029</v>
      </c>
      <c r="V2057" s="114">
        <v>38852</v>
      </c>
      <c r="W2057" s="114">
        <v>38808</v>
      </c>
      <c r="X2057" s="113" t="s">
        <v>41030</v>
      </c>
      <c r="Y2057" s="114">
        <v>39230</v>
      </c>
      <c r="Z2057" s="114">
        <v>39234</v>
      </c>
      <c r="AA2057" s="113">
        <v>21</v>
      </c>
      <c r="AB2057" s="113" t="s">
        <v>24</v>
      </c>
      <c r="AC2057" s="113">
        <v>34</v>
      </c>
      <c r="AD2057" s="113" t="s">
        <v>18</v>
      </c>
      <c r="AE2057" s="114">
        <v>44652</v>
      </c>
      <c r="AF2057" s="113">
        <v>12</v>
      </c>
      <c r="AG2057" s="113">
        <v>0</v>
      </c>
      <c r="AH2057" s="113" t="s">
        <v>16226</v>
      </c>
      <c r="AI2057" s="117" t="s">
        <v>9932</v>
      </c>
      <c r="AK2057" s="114">
        <v>44560</v>
      </c>
      <c r="AL2057" s="113">
        <v>45</v>
      </c>
      <c r="AM2057" s="113" t="s">
        <v>9922</v>
      </c>
      <c r="AN2057" s="113" t="s">
        <v>16530</v>
      </c>
      <c r="AO2057" s="113" t="s">
        <v>541</v>
      </c>
      <c r="AP2057" s="113">
        <v>2011</v>
      </c>
      <c r="AQ2057" s="113" t="s">
        <v>8</v>
      </c>
      <c r="AR2057" s="113" t="s">
        <v>19913</v>
      </c>
      <c r="AS2057" s="113" t="s">
        <v>14</v>
      </c>
      <c r="AT2057" s="113" t="s">
        <v>14</v>
      </c>
      <c r="AU2057" s="113" t="s">
        <v>16229</v>
      </c>
      <c r="AV2057" s="113" t="s">
        <v>14</v>
      </c>
      <c r="AW2057" s="113" t="s">
        <v>14</v>
      </c>
    </row>
    <row r="2058" spans="1:49">
      <c r="A2058" s="116" t="s">
        <v>6386</v>
      </c>
      <c r="C2058" s="113" t="s">
        <v>6387</v>
      </c>
      <c r="E2058" s="113" t="s">
        <v>34</v>
      </c>
      <c r="F2058" s="113" t="s">
        <v>8</v>
      </c>
      <c r="G2058" s="114">
        <v>28461</v>
      </c>
      <c r="H2058" s="113" t="s">
        <v>16218</v>
      </c>
      <c r="I2058" s="113" t="s">
        <v>9866</v>
      </c>
      <c r="J2058" s="113" t="s">
        <v>9872</v>
      </c>
      <c r="K2058" s="113" t="s">
        <v>27804</v>
      </c>
      <c r="L2058" s="113">
        <v>82281971462</v>
      </c>
      <c r="M2058" s="113" t="s">
        <v>27805</v>
      </c>
      <c r="O2058" s="113" t="s">
        <v>12363</v>
      </c>
      <c r="P2058" s="113" t="s">
        <v>27806</v>
      </c>
      <c r="Q2058" s="113" t="s">
        <v>27807</v>
      </c>
      <c r="R2058" s="113">
        <v>15</v>
      </c>
      <c r="S2058" s="113" t="s">
        <v>13</v>
      </c>
      <c r="T2058" s="113" t="s">
        <v>27808</v>
      </c>
      <c r="U2058" s="113" t="s">
        <v>27809</v>
      </c>
      <c r="V2058" s="114">
        <v>40210</v>
      </c>
      <c r="W2058" s="114">
        <v>40179</v>
      </c>
      <c r="X2058" s="113" t="s">
        <v>27810</v>
      </c>
      <c r="Y2058" s="114">
        <v>40906</v>
      </c>
      <c r="Z2058" s="114">
        <v>40909</v>
      </c>
      <c r="AA2058" s="113">
        <v>31</v>
      </c>
      <c r="AB2058" s="113" t="s">
        <v>9</v>
      </c>
      <c r="AC2058" s="113">
        <v>33</v>
      </c>
      <c r="AD2058" s="113" t="s">
        <v>10</v>
      </c>
      <c r="AE2058" s="114">
        <v>44652</v>
      </c>
      <c r="AF2058" s="113">
        <v>12</v>
      </c>
      <c r="AG2058" s="113">
        <v>3</v>
      </c>
      <c r="AH2058" s="113" t="s">
        <v>9913</v>
      </c>
      <c r="AI2058" s="117" t="s">
        <v>58</v>
      </c>
      <c r="AJ2058" s="113" t="s">
        <v>45509</v>
      </c>
      <c r="AK2058" s="114">
        <v>44670</v>
      </c>
      <c r="AL2058" s="113">
        <v>40</v>
      </c>
      <c r="AM2058" s="113" t="s">
        <v>9870</v>
      </c>
      <c r="AN2058" s="113" t="s">
        <v>20982</v>
      </c>
      <c r="AO2058" s="113" t="s">
        <v>36</v>
      </c>
      <c r="AP2058" s="113">
        <v>2004</v>
      </c>
      <c r="AQ2058" s="113" t="s">
        <v>9994</v>
      </c>
      <c r="AR2058" s="113" t="s">
        <v>27811</v>
      </c>
      <c r="AS2058" s="113" t="s">
        <v>14</v>
      </c>
      <c r="AT2058" s="113" t="s">
        <v>14</v>
      </c>
      <c r="AU2058" s="113" t="s">
        <v>16229</v>
      </c>
      <c r="AV2058" s="113" t="s">
        <v>14</v>
      </c>
      <c r="AW2058" s="113" t="s">
        <v>14</v>
      </c>
    </row>
    <row r="2059" spans="1:49">
      <c r="A2059" s="116" t="s">
        <v>9106</v>
      </c>
      <c r="B2059" s="113">
        <v>570016025</v>
      </c>
      <c r="C2059" s="113" t="s">
        <v>9107</v>
      </c>
      <c r="E2059" s="113" t="s">
        <v>17</v>
      </c>
      <c r="F2059" s="113" t="s">
        <v>8</v>
      </c>
      <c r="G2059" s="114">
        <v>28463</v>
      </c>
      <c r="H2059" s="113" t="s">
        <v>16230</v>
      </c>
      <c r="I2059" s="113" t="s">
        <v>9866</v>
      </c>
      <c r="J2059" s="113" t="s">
        <v>9872</v>
      </c>
      <c r="K2059" s="113" t="s">
        <v>31548</v>
      </c>
      <c r="L2059" s="113">
        <v>85241378477</v>
      </c>
      <c r="M2059" s="113" t="s">
        <v>12847</v>
      </c>
      <c r="O2059" s="113" t="s">
        <v>31549</v>
      </c>
      <c r="P2059" s="113" t="s">
        <v>31550</v>
      </c>
      <c r="Q2059" s="113" t="s">
        <v>31551</v>
      </c>
      <c r="R2059" s="113">
        <v>15</v>
      </c>
      <c r="S2059" s="113" t="s">
        <v>13</v>
      </c>
      <c r="T2059" s="113" t="s">
        <v>31552</v>
      </c>
      <c r="U2059" s="113" t="s">
        <v>31553</v>
      </c>
      <c r="V2059" s="114">
        <v>38108</v>
      </c>
      <c r="W2059" s="114">
        <v>37956</v>
      </c>
      <c r="X2059" s="113" t="s">
        <v>31554</v>
      </c>
      <c r="Y2059" s="114">
        <v>38367</v>
      </c>
      <c r="Z2059" s="114">
        <v>38384</v>
      </c>
      <c r="AA2059" s="113">
        <v>31</v>
      </c>
      <c r="AB2059" s="113" t="s">
        <v>9</v>
      </c>
      <c r="AC2059" s="113">
        <v>41</v>
      </c>
      <c r="AD2059" s="113" t="s">
        <v>52</v>
      </c>
      <c r="AE2059" s="114">
        <v>44652</v>
      </c>
      <c r="AF2059" s="113">
        <v>18</v>
      </c>
      <c r="AG2059" s="113">
        <v>4</v>
      </c>
      <c r="AH2059" s="113" t="s">
        <v>9913</v>
      </c>
      <c r="AI2059" s="117" t="s">
        <v>2781</v>
      </c>
      <c r="AJ2059" s="113" t="s">
        <v>45514</v>
      </c>
      <c r="AK2059" s="114">
        <v>44558</v>
      </c>
      <c r="AL2059" s="113">
        <v>40</v>
      </c>
      <c r="AM2059" s="113" t="s">
        <v>9870</v>
      </c>
      <c r="AN2059" s="113" t="s">
        <v>16301</v>
      </c>
      <c r="AO2059" s="113" t="s">
        <v>220</v>
      </c>
      <c r="AP2059" s="113">
        <v>2003</v>
      </c>
      <c r="AQ2059" s="113" t="s">
        <v>8</v>
      </c>
      <c r="AR2059" s="113" t="s">
        <v>19864</v>
      </c>
      <c r="AS2059" s="113" t="s">
        <v>14</v>
      </c>
      <c r="AT2059" s="113" t="s">
        <v>14</v>
      </c>
      <c r="AU2059" s="113" t="s">
        <v>16229</v>
      </c>
      <c r="AV2059" s="113" t="s">
        <v>14</v>
      </c>
      <c r="AW2059" s="113" t="s">
        <v>14</v>
      </c>
    </row>
    <row r="2060" spans="1:49">
      <c r="A2060" s="116" t="s">
        <v>7264</v>
      </c>
      <c r="C2060" s="113" t="s">
        <v>4210</v>
      </c>
      <c r="E2060" s="113" t="s">
        <v>831</v>
      </c>
      <c r="F2060" s="113" t="s">
        <v>349</v>
      </c>
      <c r="G2060" s="114">
        <v>28463</v>
      </c>
      <c r="H2060" s="113" t="s">
        <v>16230</v>
      </c>
      <c r="I2060" s="113" t="s">
        <v>9866</v>
      </c>
      <c r="J2060" s="113" t="s">
        <v>9872</v>
      </c>
      <c r="K2060" s="113" t="s">
        <v>32701</v>
      </c>
      <c r="L2060" s="113">
        <v>82262628356</v>
      </c>
      <c r="M2060" s="113" t="s">
        <v>32702</v>
      </c>
      <c r="O2060" s="113" t="s">
        <v>10524</v>
      </c>
      <c r="P2060" s="113" t="s">
        <v>32703</v>
      </c>
      <c r="Q2060" s="113" t="s">
        <v>32704</v>
      </c>
      <c r="R2060" s="113">
        <v>15</v>
      </c>
      <c r="S2060" s="113" t="s">
        <v>13</v>
      </c>
      <c r="T2060" s="113" t="s">
        <v>32705</v>
      </c>
      <c r="U2060" s="113" t="s">
        <v>32706</v>
      </c>
      <c r="V2060" s="114">
        <v>42037</v>
      </c>
      <c r="W2060" s="114">
        <v>42036</v>
      </c>
      <c r="X2060" s="113" t="s">
        <v>32707</v>
      </c>
      <c r="Y2060" s="114">
        <v>42643</v>
      </c>
      <c r="Z2060" s="114">
        <v>42614</v>
      </c>
      <c r="AA2060" s="113">
        <v>21</v>
      </c>
      <c r="AB2060" s="113" t="s">
        <v>24</v>
      </c>
      <c r="AC2060" s="113">
        <v>31</v>
      </c>
      <c r="AD2060" s="113" t="s">
        <v>9</v>
      </c>
      <c r="AE2060" s="114">
        <v>45323</v>
      </c>
      <c r="AF2060" s="113">
        <v>19</v>
      </c>
      <c r="AG2060" s="113">
        <v>4</v>
      </c>
      <c r="AH2060" s="113" t="s">
        <v>16263</v>
      </c>
      <c r="AI2060" s="117" t="s">
        <v>75</v>
      </c>
      <c r="AK2060" s="114">
        <v>42614</v>
      </c>
      <c r="AL2060" s="113">
        <v>40</v>
      </c>
      <c r="AM2060" s="113" t="s">
        <v>9870</v>
      </c>
      <c r="AN2060" s="113" t="s">
        <v>18017</v>
      </c>
      <c r="AO2060" s="113" t="s">
        <v>431</v>
      </c>
      <c r="AP2060" s="113">
        <v>2023</v>
      </c>
      <c r="AQ2060" s="113" t="s">
        <v>8</v>
      </c>
      <c r="AR2060" s="113" t="s">
        <v>20237</v>
      </c>
      <c r="AS2060" s="113" t="s">
        <v>14</v>
      </c>
      <c r="AT2060" s="113" t="s">
        <v>14</v>
      </c>
      <c r="AU2060" s="113" t="s">
        <v>16229</v>
      </c>
      <c r="AV2060" s="113" t="s">
        <v>14</v>
      </c>
      <c r="AW2060" s="113" t="s">
        <v>14</v>
      </c>
    </row>
    <row r="2061" spans="1:49">
      <c r="A2061" s="116" t="s">
        <v>1832</v>
      </c>
      <c r="B2061" s="113">
        <v>140331358</v>
      </c>
      <c r="C2061" s="113" t="s">
        <v>1833</v>
      </c>
      <c r="D2061" s="113" t="s">
        <v>1834</v>
      </c>
      <c r="E2061" s="113" t="s">
        <v>1834</v>
      </c>
      <c r="F2061" s="113" t="s">
        <v>8</v>
      </c>
      <c r="G2061" s="114">
        <v>28465</v>
      </c>
      <c r="H2061" s="113" t="s">
        <v>16218</v>
      </c>
      <c r="I2061" s="113" t="s">
        <v>9866</v>
      </c>
      <c r="J2061" s="113" t="s">
        <v>9872</v>
      </c>
      <c r="K2061" s="113" t="s">
        <v>21284</v>
      </c>
      <c r="L2061" s="113">
        <v>82171155709</v>
      </c>
      <c r="M2061" s="113" t="s">
        <v>46065</v>
      </c>
      <c r="O2061" s="113" t="s">
        <v>11473</v>
      </c>
      <c r="P2061" s="113" t="s">
        <v>21285</v>
      </c>
      <c r="Q2061" s="113" t="s">
        <v>21286</v>
      </c>
      <c r="R2061" s="113">
        <v>15</v>
      </c>
      <c r="S2061" s="113" t="s">
        <v>13</v>
      </c>
      <c r="T2061" s="113" t="s">
        <v>21287</v>
      </c>
      <c r="U2061" s="113" t="s">
        <v>21288</v>
      </c>
      <c r="V2061" s="114">
        <v>35507</v>
      </c>
      <c r="W2061" s="114">
        <v>35490</v>
      </c>
      <c r="X2061" s="113" t="s">
        <v>21289</v>
      </c>
      <c r="Y2061" s="114">
        <v>35924</v>
      </c>
      <c r="Z2061" s="114">
        <v>35947</v>
      </c>
      <c r="AA2061" s="113">
        <v>21</v>
      </c>
      <c r="AB2061" s="113" t="s">
        <v>24</v>
      </c>
      <c r="AC2061" s="113">
        <v>23</v>
      </c>
      <c r="AD2061" s="113" t="s">
        <v>78</v>
      </c>
      <c r="AE2061" s="114">
        <v>39356</v>
      </c>
      <c r="AF2061" s="113">
        <v>10</v>
      </c>
      <c r="AG2061" s="113">
        <v>7</v>
      </c>
      <c r="AH2061" s="113" t="s">
        <v>16226</v>
      </c>
      <c r="AI2061" s="117" t="s">
        <v>1329</v>
      </c>
      <c r="AK2061" s="114">
        <v>39356</v>
      </c>
      <c r="AL2061" s="113">
        <v>17</v>
      </c>
      <c r="AM2061" s="113" t="s">
        <v>9982</v>
      </c>
      <c r="AN2061" s="113" t="s">
        <v>16390</v>
      </c>
      <c r="AO2061" s="113" t="s">
        <v>303</v>
      </c>
      <c r="AP2061" s="113">
        <v>1996</v>
      </c>
      <c r="AQ2061" s="113" t="s">
        <v>8</v>
      </c>
      <c r="AR2061" s="113" t="s">
        <v>17702</v>
      </c>
      <c r="AS2061" s="113" t="s">
        <v>14</v>
      </c>
      <c r="AT2061" s="113" t="s">
        <v>14</v>
      </c>
      <c r="AU2061" s="113" t="s">
        <v>16229</v>
      </c>
      <c r="AV2061" s="113" t="s">
        <v>14</v>
      </c>
    </row>
    <row r="2062" spans="1:49">
      <c r="A2062" s="116" t="s">
        <v>7213</v>
      </c>
      <c r="B2062" s="113">
        <v>132275379</v>
      </c>
      <c r="C2062" s="113" t="s">
        <v>7214</v>
      </c>
      <c r="F2062" s="113" t="s">
        <v>8</v>
      </c>
      <c r="G2062" s="114">
        <v>28468</v>
      </c>
      <c r="H2062" s="113" t="s">
        <v>16230</v>
      </c>
      <c r="I2062" s="113" t="s">
        <v>9866</v>
      </c>
      <c r="J2062" s="113" t="s">
        <v>9872</v>
      </c>
      <c r="K2062" s="113" t="s">
        <v>44560</v>
      </c>
      <c r="L2062" s="113">
        <v>81216228236</v>
      </c>
      <c r="M2062" s="113" t="s">
        <v>44561</v>
      </c>
      <c r="O2062" s="113" t="s">
        <v>44562</v>
      </c>
      <c r="P2062" s="113" t="s">
        <v>44563</v>
      </c>
      <c r="Q2062" s="113" t="s">
        <v>44564</v>
      </c>
      <c r="R2062" s="113">
        <v>15</v>
      </c>
      <c r="S2062" s="113" t="s">
        <v>13</v>
      </c>
      <c r="T2062" s="113" t="s">
        <v>44565</v>
      </c>
      <c r="U2062" s="113" t="s">
        <v>44566</v>
      </c>
      <c r="V2062" s="114">
        <v>36890</v>
      </c>
      <c r="W2062" s="114">
        <v>36861</v>
      </c>
      <c r="X2062" s="113" t="s">
        <v>16757</v>
      </c>
      <c r="Y2062" s="114">
        <v>37334</v>
      </c>
      <c r="Z2062" s="114">
        <v>37347</v>
      </c>
      <c r="AA2062" s="113">
        <v>21</v>
      </c>
      <c r="AB2062" s="113" t="s">
        <v>24</v>
      </c>
      <c r="AC2062" s="113">
        <v>32</v>
      </c>
      <c r="AD2062" s="113" t="s">
        <v>84</v>
      </c>
      <c r="AE2062" s="114">
        <v>45200</v>
      </c>
      <c r="AF2062" s="113">
        <v>17</v>
      </c>
      <c r="AG2062" s="113">
        <v>10</v>
      </c>
      <c r="AH2062" s="113" t="s">
        <v>16263</v>
      </c>
      <c r="AI2062" s="117" t="s">
        <v>75</v>
      </c>
      <c r="AK2062" s="114">
        <v>42746</v>
      </c>
      <c r="AL2062" s="113">
        <v>15</v>
      </c>
      <c r="AM2062" s="113" t="s">
        <v>9885</v>
      </c>
      <c r="AN2062" s="113" t="s">
        <v>32672</v>
      </c>
      <c r="AO2062" s="113" t="s">
        <v>1714</v>
      </c>
      <c r="AP2062" s="113">
        <v>1996</v>
      </c>
      <c r="AQ2062" s="113" t="s">
        <v>5236</v>
      </c>
      <c r="AR2062" s="113" t="s">
        <v>17729</v>
      </c>
      <c r="AS2062" s="113" t="s">
        <v>14</v>
      </c>
      <c r="AT2062" s="113" t="s">
        <v>14</v>
      </c>
      <c r="AU2062" s="113" t="s">
        <v>16229</v>
      </c>
      <c r="AV2062" s="113" t="s">
        <v>14</v>
      </c>
      <c r="AW2062" s="113" t="s">
        <v>14</v>
      </c>
    </row>
    <row r="2063" spans="1:49">
      <c r="A2063" s="116" t="s">
        <v>9414</v>
      </c>
      <c r="C2063" s="113" t="s">
        <v>3205</v>
      </c>
      <c r="E2063" s="113" t="s">
        <v>30</v>
      </c>
      <c r="F2063" s="113" t="s">
        <v>1876</v>
      </c>
      <c r="G2063" s="114">
        <v>28471</v>
      </c>
      <c r="H2063" s="113" t="s">
        <v>16218</v>
      </c>
      <c r="I2063" s="113" t="s">
        <v>9866</v>
      </c>
      <c r="J2063" s="113" t="s">
        <v>9872</v>
      </c>
      <c r="K2063" s="113" t="s">
        <v>27608</v>
      </c>
      <c r="L2063" s="113">
        <v>82292539227</v>
      </c>
      <c r="M2063" s="113" t="s">
        <v>9876</v>
      </c>
      <c r="O2063" s="113" t="s">
        <v>27609</v>
      </c>
      <c r="P2063" s="113" t="s">
        <v>27610</v>
      </c>
      <c r="Q2063" s="113" t="s">
        <v>27611</v>
      </c>
      <c r="R2063" s="113">
        <v>15</v>
      </c>
      <c r="S2063" s="113" t="s">
        <v>13</v>
      </c>
      <c r="T2063" s="113" t="s">
        <v>27612</v>
      </c>
      <c r="U2063" s="113" t="s">
        <v>27613</v>
      </c>
      <c r="V2063" s="114">
        <v>39965</v>
      </c>
      <c r="W2063" s="114">
        <v>39904</v>
      </c>
      <c r="X2063" s="113" t="s">
        <v>27614</v>
      </c>
      <c r="Y2063" s="114">
        <v>40542</v>
      </c>
      <c r="Z2063" s="114">
        <v>40544</v>
      </c>
      <c r="AA2063" s="113">
        <v>31</v>
      </c>
      <c r="AB2063" s="113" t="s">
        <v>9</v>
      </c>
      <c r="AC2063" s="113">
        <v>34</v>
      </c>
      <c r="AD2063" s="113" t="s">
        <v>18</v>
      </c>
      <c r="AE2063" s="114">
        <v>44287</v>
      </c>
      <c r="AF2063" s="113">
        <v>12</v>
      </c>
      <c r="AG2063" s="113">
        <v>0</v>
      </c>
      <c r="AH2063" s="113" t="s">
        <v>16263</v>
      </c>
      <c r="AI2063" s="117" t="s">
        <v>16264</v>
      </c>
      <c r="AK2063" s="114">
        <v>45302</v>
      </c>
      <c r="AL2063" s="113">
        <v>40</v>
      </c>
      <c r="AM2063" s="113" t="s">
        <v>9870</v>
      </c>
      <c r="AN2063" s="113" t="s">
        <v>16468</v>
      </c>
      <c r="AO2063" s="113" t="s">
        <v>31</v>
      </c>
      <c r="AP2063" s="113">
        <v>2004</v>
      </c>
      <c r="AQ2063" s="113" t="s">
        <v>8</v>
      </c>
      <c r="AR2063" s="113" t="s">
        <v>23260</v>
      </c>
      <c r="AS2063" s="113" t="s">
        <v>14</v>
      </c>
      <c r="AT2063" s="113" t="s">
        <v>14</v>
      </c>
      <c r="AU2063" s="113" t="s">
        <v>16229</v>
      </c>
      <c r="AV2063" s="113" t="s">
        <v>14</v>
      </c>
    </row>
    <row r="2064" spans="1:49">
      <c r="A2064" s="116" t="s">
        <v>7036</v>
      </c>
      <c r="B2064" s="113">
        <v>570027490</v>
      </c>
      <c r="C2064" s="113" t="s">
        <v>1115</v>
      </c>
      <c r="E2064" s="113" t="s">
        <v>223</v>
      </c>
      <c r="F2064" s="113" t="s">
        <v>494</v>
      </c>
      <c r="G2064" s="114">
        <v>28476</v>
      </c>
      <c r="H2064" s="113" t="s">
        <v>16230</v>
      </c>
      <c r="I2064" s="113" t="s">
        <v>9866</v>
      </c>
      <c r="J2064" s="113" t="s">
        <v>9872</v>
      </c>
      <c r="K2064" s="113" t="s">
        <v>23996</v>
      </c>
      <c r="L2064" s="113">
        <v>82348236070</v>
      </c>
      <c r="M2064" s="113" t="s">
        <v>23997</v>
      </c>
      <c r="O2064" s="113" t="s">
        <v>23998</v>
      </c>
      <c r="P2064" s="113" t="s">
        <v>23999</v>
      </c>
      <c r="Q2064" s="113" t="s">
        <v>24000</v>
      </c>
      <c r="R2064" s="113">
        <v>15</v>
      </c>
      <c r="S2064" s="113" t="s">
        <v>13</v>
      </c>
      <c r="T2064" s="113" t="s">
        <v>24001</v>
      </c>
      <c r="U2064" s="113" t="s">
        <v>24002</v>
      </c>
      <c r="V2064" s="114">
        <v>39387</v>
      </c>
      <c r="W2064" s="114">
        <v>39083</v>
      </c>
      <c r="X2064" s="113" t="s">
        <v>24003</v>
      </c>
      <c r="Y2064" s="114">
        <v>39720</v>
      </c>
      <c r="Z2064" s="114">
        <v>39722</v>
      </c>
      <c r="AA2064" s="113">
        <v>21</v>
      </c>
      <c r="AB2064" s="113" t="s">
        <v>24</v>
      </c>
      <c r="AC2064" s="113">
        <v>32</v>
      </c>
      <c r="AD2064" s="113" t="s">
        <v>84</v>
      </c>
      <c r="AE2064" s="114">
        <v>45017</v>
      </c>
      <c r="AF2064" s="113">
        <v>18</v>
      </c>
      <c r="AG2064" s="113">
        <v>3</v>
      </c>
      <c r="AH2064" s="113" t="s">
        <v>16226</v>
      </c>
      <c r="AI2064" s="117" t="s">
        <v>99</v>
      </c>
      <c r="AK2064" s="114">
        <v>44105</v>
      </c>
      <c r="AL2064" s="113">
        <v>30</v>
      </c>
      <c r="AM2064" s="113" t="s">
        <v>9882</v>
      </c>
      <c r="AN2064" s="113" t="s">
        <v>20141</v>
      </c>
      <c r="AO2064" s="113" t="s">
        <v>932</v>
      </c>
      <c r="AP2064" s="113">
        <v>2019</v>
      </c>
      <c r="AQ2064" s="113" t="s">
        <v>2315</v>
      </c>
      <c r="AR2064" s="113" t="s">
        <v>24004</v>
      </c>
      <c r="AS2064" s="113" t="s">
        <v>14</v>
      </c>
      <c r="AT2064" s="113" t="s">
        <v>14</v>
      </c>
      <c r="AU2064" s="113" t="s">
        <v>16229</v>
      </c>
      <c r="AV2064" s="113" t="s">
        <v>14</v>
      </c>
      <c r="AW2064" s="113" t="s">
        <v>14</v>
      </c>
    </row>
    <row r="2065" spans="1:49">
      <c r="A2065" s="116" t="s">
        <v>9287</v>
      </c>
      <c r="B2065" s="113">
        <v>570015588</v>
      </c>
      <c r="C2065" s="113" t="s">
        <v>9288</v>
      </c>
      <c r="E2065" s="113" t="s">
        <v>133</v>
      </c>
      <c r="F2065" s="113" t="s">
        <v>8</v>
      </c>
      <c r="G2065" s="114">
        <v>28484</v>
      </c>
      <c r="H2065" s="113" t="s">
        <v>16230</v>
      </c>
      <c r="I2065" s="113" t="s">
        <v>9866</v>
      </c>
      <c r="J2065" s="113" t="s">
        <v>9867</v>
      </c>
      <c r="K2065" s="113" t="s">
        <v>23380</v>
      </c>
      <c r="L2065" s="113">
        <v>82260297884</v>
      </c>
      <c r="M2065" s="113" t="s">
        <v>23381</v>
      </c>
      <c r="O2065" s="113" t="s">
        <v>11351</v>
      </c>
      <c r="P2065" s="113" t="s">
        <v>23382</v>
      </c>
      <c r="Q2065" s="113" t="s">
        <v>23383</v>
      </c>
      <c r="R2065" s="113">
        <v>15</v>
      </c>
      <c r="S2065" s="113" t="s">
        <v>13</v>
      </c>
      <c r="T2065" s="113" t="s">
        <v>23384</v>
      </c>
      <c r="U2065" s="113" t="s">
        <v>23385</v>
      </c>
      <c r="V2065" s="114">
        <v>37998</v>
      </c>
      <c r="W2065" s="114">
        <v>37956</v>
      </c>
      <c r="X2065" s="113" t="s">
        <v>23386</v>
      </c>
      <c r="Y2065" s="114">
        <v>38408</v>
      </c>
      <c r="Z2065" s="114">
        <v>38412</v>
      </c>
      <c r="AA2065" s="113">
        <v>22</v>
      </c>
      <c r="AB2065" s="113" t="s">
        <v>25</v>
      </c>
      <c r="AC2065" s="113">
        <v>33</v>
      </c>
      <c r="AD2065" s="113" t="s">
        <v>10</v>
      </c>
      <c r="AE2065" s="114">
        <v>44470</v>
      </c>
      <c r="AF2065" s="113">
        <v>15</v>
      </c>
      <c r="AG2065" s="113">
        <v>10</v>
      </c>
      <c r="AH2065" s="113" t="s">
        <v>16226</v>
      </c>
      <c r="AI2065" s="117" t="s">
        <v>9891</v>
      </c>
      <c r="AK2065" s="114">
        <v>44470</v>
      </c>
      <c r="AL2065" s="113">
        <v>25</v>
      </c>
      <c r="AM2065" s="113" t="s">
        <v>9974</v>
      </c>
      <c r="AN2065" s="113" t="s">
        <v>19210</v>
      </c>
      <c r="AO2065" s="113" t="s">
        <v>135</v>
      </c>
      <c r="AP2065" s="113">
        <v>1</v>
      </c>
      <c r="AQ2065" s="113" t="s">
        <v>9871</v>
      </c>
      <c r="AR2065" s="113" t="s">
        <v>23387</v>
      </c>
      <c r="AS2065" s="113" t="s">
        <v>14</v>
      </c>
      <c r="AT2065" s="113" t="s">
        <v>14</v>
      </c>
      <c r="AU2065" s="113" t="s">
        <v>16229</v>
      </c>
      <c r="AV2065" s="113" t="s">
        <v>14</v>
      </c>
    </row>
    <row r="2066" spans="1:49">
      <c r="A2066" s="116" t="s">
        <v>230</v>
      </c>
      <c r="C2066" s="113" t="s">
        <v>231</v>
      </c>
      <c r="F2066" s="113" t="s">
        <v>8</v>
      </c>
      <c r="G2066" s="114">
        <v>28485</v>
      </c>
      <c r="H2066" s="113" t="s">
        <v>16230</v>
      </c>
      <c r="I2066" s="113" t="s">
        <v>9866</v>
      </c>
      <c r="J2066" s="113" t="s">
        <v>17219</v>
      </c>
      <c r="K2066" s="113" t="s">
        <v>37362</v>
      </c>
      <c r="L2066" s="113">
        <v>85256040744</v>
      </c>
      <c r="M2066" s="113" t="s">
        <v>11387</v>
      </c>
      <c r="O2066" s="113" t="s">
        <v>11388</v>
      </c>
      <c r="P2066" s="113" t="s">
        <v>37363</v>
      </c>
      <c r="Q2066" s="113" t="s">
        <v>37364</v>
      </c>
      <c r="R2066" s="113">
        <v>15</v>
      </c>
      <c r="S2066" s="113" t="s">
        <v>13</v>
      </c>
      <c r="T2066" s="113" t="s">
        <v>37365</v>
      </c>
      <c r="U2066" s="113" t="s">
        <v>37366</v>
      </c>
      <c r="V2066" s="114">
        <v>42039</v>
      </c>
      <c r="W2066" s="114">
        <v>42036</v>
      </c>
      <c r="X2066" s="113" t="s">
        <v>37367</v>
      </c>
      <c r="Y2066" s="114">
        <v>42612</v>
      </c>
      <c r="Z2066" s="114">
        <v>42614</v>
      </c>
      <c r="AA2066" s="113">
        <v>21</v>
      </c>
      <c r="AB2066" s="113" t="s">
        <v>24</v>
      </c>
      <c r="AC2066" s="113">
        <v>23</v>
      </c>
      <c r="AD2066" s="113" t="s">
        <v>78</v>
      </c>
      <c r="AE2066" s="114">
        <v>45017</v>
      </c>
      <c r="AF2066" s="113">
        <v>18</v>
      </c>
      <c r="AG2066" s="113">
        <v>4</v>
      </c>
      <c r="AH2066" s="113" t="s">
        <v>16263</v>
      </c>
      <c r="AI2066" s="117" t="s">
        <v>16325</v>
      </c>
      <c r="AK2066" s="114">
        <v>45302</v>
      </c>
      <c r="AL2066" s="113">
        <v>15</v>
      </c>
      <c r="AM2066" s="113" t="s">
        <v>9885</v>
      </c>
      <c r="AN2066" s="113" t="s">
        <v>24562</v>
      </c>
      <c r="AO2066" s="113" t="s">
        <v>233</v>
      </c>
      <c r="AP2066" s="113">
        <v>1999</v>
      </c>
      <c r="AQ2066" s="113" t="s">
        <v>8</v>
      </c>
      <c r="AR2066" s="113" t="s">
        <v>29322</v>
      </c>
      <c r="AS2066" s="113" t="s">
        <v>14</v>
      </c>
      <c r="AT2066" s="113" t="s">
        <v>14</v>
      </c>
      <c r="AU2066" s="113" t="s">
        <v>16229</v>
      </c>
      <c r="AV2066" s="113" t="s">
        <v>14</v>
      </c>
    </row>
    <row r="2067" spans="1:49">
      <c r="A2067" s="116" t="s">
        <v>1937</v>
      </c>
      <c r="C2067" s="113" t="s">
        <v>207</v>
      </c>
      <c r="E2067" s="113" t="s">
        <v>208</v>
      </c>
      <c r="F2067" s="113" t="s">
        <v>1769</v>
      </c>
      <c r="G2067" s="114">
        <v>28488</v>
      </c>
      <c r="H2067" s="113" t="s">
        <v>16230</v>
      </c>
      <c r="I2067" s="113" t="s">
        <v>9866</v>
      </c>
      <c r="J2067" s="113" t="s">
        <v>9872</v>
      </c>
      <c r="K2067" s="113" t="s">
        <v>46582</v>
      </c>
      <c r="L2067" s="113">
        <v>82290640549</v>
      </c>
      <c r="M2067" s="113" t="s">
        <v>19378</v>
      </c>
      <c r="O2067" s="113" t="s">
        <v>15777</v>
      </c>
      <c r="P2067" s="113" t="s">
        <v>19379</v>
      </c>
      <c r="Q2067" s="113" t="s">
        <v>19380</v>
      </c>
      <c r="R2067" s="113">
        <v>15</v>
      </c>
      <c r="S2067" s="113" t="s">
        <v>13</v>
      </c>
      <c r="T2067" s="113" t="s">
        <v>19381</v>
      </c>
      <c r="U2067" s="113" t="s">
        <v>19382</v>
      </c>
      <c r="V2067" s="114">
        <v>41705</v>
      </c>
      <c r="W2067" s="114">
        <v>41640</v>
      </c>
      <c r="X2067" s="113" t="s">
        <v>19383</v>
      </c>
      <c r="Y2067" s="114">
        <v>42339</v>
      </c>
      <c r="Z2067" s="114">
        <v>42339</v>
      </c>
      <c r="AA2067" s="113">
        <v>22</v>
      </c>
      <c r="AB2067" s="113" t="s">
        <v>25</v>
      </c>
      <c r="AC2067" s="113">
        <v>23</v>
      </c>
      <c r="AD2067" s="113" t="s">
        <v>78</v>
      </c>
      <c r="AE2067" s="114">
        <v>43556</v>
      </c>
      <c r="AF2067" s="113">
        <v>17</v>
      </c>
      <c r="AG2067" s="113">
        <v>10</v>
      </c>
      <c r="AH2067" s="113" t="s">
        <v>16226</v>
      </c>
      <c r="AI2067" s="117" t="s">
        <v>419</v>
      </c>
      <c r="AK2067" s="114">
        <v>43279</v>
      </c>
      <c r="AL2067" s="113">
        <v>25</v>
      </c>
      <c r="AM2067" s="113" t="s">
        <v>9974</v>
      </c>
      <c r="AN2067" s="113" t="s">
        <v>18042</v>
      </c>
      <c r="AO2067" s="113" t="s">
        <v>1938</v>
      </c>
      <c r="AP2067" s="113">
        <v>1998</v>
      </c>
      <c r="AQ2067" s="113" t="s">
        <v>9994</v>
      </c>
      <c r="AR2067" s="113" t="s">
        <v>17054</v>
      </c>
      <c r="AS2067" s="113" t="s">
        <v>14</v>
      </c>
      <c r="AT2067" s="113" t="s">
        <v>14</v>
      </c>
      <c r="AU2067" s="113" t="s">
        <v>16229</v>
      </c>
      <c r="AV2067" s="113" t="s">
        <v>14</v>
      </c>
      <c r="AW2067" s="113" t="s">
        <v>14</v>
      </c>
    </row>
    <row r="2068" spans="1:49">
      <c r="A2068" s="116" t="s">
        <v>5978</v>
      </c>
      <c r="B2068" s="113">
        <v>570021442</v>
      </c>
      <c r="C2068" s="113" t="s">
        <v>5979</v>
      </c>
      <c r="E2068" s="113" t="s">
        <v>945</v>
      </c>
      <c r="F2068" s="113" t="s">
        <v>196</v>
      </c>
      <c r="G2068" s="114">
        <v>28489</v>
      </c>
      <c r="H2068" s="113" t="s">
        <v>16218</v>
      </c>
      <c r="I2068" s="113" t="s">
        <v>9866</v>
      </c>
      <c r="J2068" s="113" t="s">
        <v>9872</v>
      </c>
      <c r="K2068" s="113" t="s">
        <v>32603</v>
      </c>
      <c r="L2068" s="113">
        <v>82218171807</v>
      </c>
      <c r="M2068" s="113" t="s">
        <v>32604</v>
      </c>
      <c r="O2068" s="113" t="s">
        <v>15566</v>
      </c>
      <c r="P2068" s="113" t="s">
        <v>29108</v>
      </c>
      <c r="Q2068" s="113" t="s">
        <v>32605</v>
      </c>
      <c r="R2068" s="113">
        <v>15</v>
      </c>
      <c r="S2068" s="113" t="s">
        <v>13</v>
      </c>
      <c r="T2068" s="113" t="s">
        <v>32606</v>
      </c>
      <c r="U2068" s="113" t="s">
        <v>32607</v>
      </c>
      <c r="V2068" s="114">
        <v>39038</v>
      </c>
      <c r="W2068" s="114">
        <v>38808</v>
      </c>
      <c r="X2068" s="113" t="s">
        <v>32608</v>
      </c>
      <c r="Y2068" s="114">
        <v>39353</v>
      </c>
      <c r="Z2068" s="114">
        <v>39356</v>
      </c>
      <c r="AA2068" s="113">
        <v>22</v>
      </c>
      <c r="AB2068" s="113" t="s">
        <v>25</v>
      </c>
      <c r="AC2068" s="113">
        <v>31</v>
      </c>
      <c r="AD2068" s="113" t="s">
        <v>9</v>
      </c>
      <c r="AE2068" s="114">
        <v>42644</v>
      </c>
      <c r="AF2068" s="113">
        <v>9</v>
      </c>
      <c r="AG2068" s="113">
        <v>11</v>
      </c>
      <c r="AH2068" s="113" t="s">
        <v>16226</v>
      </c>
      <c r="AI2068" s="117" t="s">
        <v>9875</v>
      </c>
      <c r="AK2068" s="114">
        <v>44753</v>
      </c>
      <c r="AL2068" s="113">
        <v>40</v>
      </c>
      <c r="AM2068" s="113" t="s">
        <v>9870</v>
      </c>
      <c r="AN2068" s="113" t="s">
        <v>16445</v>
      </c>
      <c r="AO2068" s="113" t="s">
        <v>842</v>
      </c>
      <c r="AP2068" s="113">
        <v>2003</v>
      </c>
      <c r="AQ2068" s="113" t="s">
        <v>9871</v>
      </c>
      <c r="AR2068" s="113" t="s">
        <v>17212</v>
      </c>
      <c r="AS2068" s="113" t="s">
        <v>14</v>
      </c>
      <c r="AT2068" s="113" t="s">
        <v>14</v>
      </c>
      <c r="AU2068" s="113" t="s">
        <v>16229</v>
      </c>
      <c r="AV2068" s="113" t="s">
        <v>14</v>
      </c>
    </row>
    <row r="2069" spans="1:49">
      <c r="A2069" s="116" t="s">
        <v>4662</v>
      </c>
      <c r="C2069" s="113" t="s">
        <v>4663</v>
      </c>
      <c r="E2069" s="113" t="s">
        <v>17</v>
      </c>
      <c r="F2069" s="113" t="s">
        <v>2325</v>
      </c>
      <c r="G2069" s="114">
        <v>28489</v>
      </c>
      <c r="H2069" s="113" t="s">
        <v>16218</v>
      </c>
      <c r="I2069" s="113" t="s">
        <v>9866</v>
      </c>
      <c r="J2069" s="113" t="s">
        <v>9872</v>
      </c>
      <c r="K2069" s="113" t="s">
        <v>21891</v>
      </c>
      <c r="L2069" s="113">
        <v>82213331263</v>
      </c>
      <c r="M2069" s="113" t="s">
        <v>10265</v>
      </c>
      <c r="O2069" s="113" t="s">
        <v>21892</v>
      </c>
      <c r="P2069" s="113" t="s">
        <v>21893</v>
      </c>
      <c r="Q2069" s="113" t="s">
        <v>21894</v>
      </c>
      <c r="R2069" s="113">
        <v>15</v>
      </c>
      <c r="S2069" s="113" t="s">
        <v>13</v>
      </c>
      <c r="T2069" s="113" t="s">
        <v>21895</v>
      </c>
      <c r="U2069" s="113" t="s">
        <v>21896</v>
      </c>
      <c r="V2069" s="114">
        <v>42032</v>
      </c>
      <c r="W2069" s="114">
        <v>41944</v>
      </c>
      <c r="X2069" s="113" t="s">
        <v>21897</v>
      </c>
      <c r="Y2069" s="114">
        <v>42612</v>
      </c>
      <c r="Z2069" s="114">
        <v>42614</v>
      </c>
      <c r="AA2069" s="113">
        <v>31</v>
      </c>
      <c r="AB2069" s="113" t="s">
        <v>9</v>
      </c>
      <c r="AC2069" s="113">
        <v>33</v>
      </c>
      <c r="AD2069" s="113" t="s">
        <v>10</v>
      </c>
      <c r="AE2069" s="114">
        <v>44652</v>
      </c>
      <c r="AF2069" s="113">
        <v>17</v>
      </c>
      <c r="AG2069" s="113">
        <v>6</v>
      </c>
      <c r="AH2069" s="113" t="s">
        <v>9913</v>
      </c>
      <c r="AI2069" s="117" t="s">
        <v>1351</v>
      </c>
      <c r="AJ2069" s="113" t="s">
        <v>45509</v>
      </c>
      <c r="AK2069" s="114">
        <v>44208</v>
      </c>
      <c r="AL2069" s="113">
        <v>40</v>
      </c>
      <c r="AM2069" s="113" t="s">
        <v>9870</v>
      </c>
      <c r="AN2069" s="113" t="s">
        <v>19451</v>
      </c>
      <c r="AO2069" s="113" t="s">
        <v>1140</v>
      </c>
      <c r="AP2069" s="113">
        <v>2003</v>
      </c>
      <c r="AQ2069" s="113" t="s">
        <v>8</v>
      </c>
      <c r="AR2069" s="113" t="s">
        <v>21898</v>
      </c>
      <c r="AS2069" s="113" t="s">
        <v>14</v>
      </c>
      <c r="AT2069" s="113" t="s">
        <v>14</v>
      </c>
      <c r="AU2069" s="113" t="s">
        <v>16229</v>
      </c>
      <c r="AV2069" s="113" t="s">
        <v>14</v>
      </c>
      <c r="AW2069" s="113" t="s">
        <v>14</v>
      </c>
    </row>
    <row r="2070" spans="1:49">
      <c r="A2070" s="116" t="s">
        <v>7764</v>
      </c>
      <c r="B2070" s="113">
        <v>570028801</v>
      </c>
      <c r="C2070" s="113" t="s">
        <v>7765</v>
      </c>
      <c r="E2070" s="113" t="s">
        <v>30</v>
      </c>
      <c r="F2070" s="113" t="s">
        <v>8</v>
      </c>
      <c r="G2070" s="114">
        <v>28491</v>
      </c>
      <c r="H2070" s="113" t="s">
        <v>16230</v>
      </c>
      <c r="I2070" s="113" t="s">
        <v>9866</v>
      </c>
      <c r="J2070" s="113" t="s">
        <v>9872</v>
      </c>
      <c r="K2070" s="113" t="s">
        <v>33978</v>
      </c>
      <c r="L2070" s="113">
        <v>81320093685</v>
      </c>
      <c r="M2070" s="113" t="s">
        <v>33979</v>
      </c>
      <c r="O2070" s="113" t="s">
        <v>33980</v>
      </c>
      <c r="P2070" s="113" t="s">
        <v>33981</v>
      </c>
      <c r="Q2070" s="113" t="s">
        <v>33982</v>
      </c>
      <c r="R2070" s="113">
        <v>15</v>
      </c>
      <c r="S2070" s="113" t="s">
        <v>13</v>
      </c>
      <c r="T2070" s="113" t="s">
        <v>33983</v>
      </c>
      <c r="U2070" s="113" t="s">
        <v>33984</v>
      </c>
      <c r="V2070" s="114">
        <v>39387</v>
      </c>
      <c r="W2070" s="114">
        <v>39083</v>
      </c>
      <c r="X2070" s="113" t="s">
        <v>33985</v>
      </c>
      <c r="Y2070" s="114">
        <v>39720</v>
      </c>
      <c r="Z2070" s="114">
        <v>39722</v>
      </c>
      <c r="AA2070" s="113">
        <v>21</v>
      </c>
      <c r="AB2070" s="113" t="s">
        <v>24</v>
      </c>
      <c r="AC2070" s="113">
        <v>34</v>
      </c>
      <c r="AD2070" s="113" t="s">
        <v>18</v>
      </c>
      <c r="AE2070" s="114">
        <v>45566</v>
      </c>
      <c r="AF2070" s="113">
        <v>16</v>
      </c>
      <c r="AG2070" s="113">
        <v>6</v>
      </c>
      <c r="AH2070" s="113" t="s">
        <v>16263</v>
      </c>
      <c r="AI2070" s="117" t="s">
        <v>16264</v>
      </c>
      <c r="AK2070" s="114">
        <v>45302</v>
      </c>
      <c r="AL2070" s="113">
        <v>40</v>
      </c>
      <c r="AM2070" s="113" t="s">
        <v>9870</v>
      </c>
      <c r="AN2070" s="113" t="s">
        <v>16468</v>
      </c>
      <c r="AO2070" s="113" t="s">
        <v>31</v>
      </c>
      <c r="AP2070" s="113">
        <v>2010</v>
      </c>
      <c r="AQ2070" s="113" t="s">
        <v>8</v>
      </c>
      <c r="AR2070" s="113" t="s">
        <v>20799</v>
      </c>
      <c r="AS2070" s="113" t="s">
        <v>14</v>
      </c>
      <c r="AT2070" s="113" t="s">
        <v>14</v>
      </c>
      <c r="AU2070" s="113" t="s">
        <v>16229</v>
      </c>
      <c r="AV2070" s="113" t="s">
        <v>14</v>
      </c>
    </row>
    <row r="2071" spans="1:49">
      <c r="A2071" s="116" t="s">
        <v>4099</v>
      </c>
      <c r="C2071" s="113" t="s">
        <v>4100</v>
      </c>
      <c r="E2071" s="113" t="s">
        <v>199</v>
      </c>
      <c r="F2071" s="113" t="s">
        <v>2460</v>
      </c>
      <c r="G2071" s="114">
        <v>28491</v>
      </c>
      <c r="H2071" s="113" t="s">
        <v>16218</v>
      </c>
      <c r="I2071" s="113" t="s">
        <v>9866</v>
      </c>
      <c r="J2071" s="113" t="s">
        <v>9872</v>
      </c>
      <c r="K2071" s="113" t="s">
        <v>21607</v>
      </c>
      <c r="L2071" s="113">
        <v>85340251189</v>
      </c>
      <c r="M2071" s="113" t="s">
        <v>10473</v>
      </c>
      <c r="O2071" s="113" t="s">
        <v>10474</v>
      </c>
      <c r="P2071" s="113" t="s">
        <v>21608</v>
      </c>
      <c r="Q2071" s="113" t="s">
        <v>21609</v>
      </c>
      <c r="R2071" s="113">
        <v>15</v>
      </c>
      <c r="S2071" s="113" t="s">
        <v>13</v>
      </c>
      <c r="T2071" s="113" t="s">
        <v>21610</v>
      </c>
      <c r="U2071" s="113" t="s">
        <v>21611</v>
      </c>
      <c r="V2071" s="114">
        <v>39904</v>
      </c>
      <c r="W2071" s="114">
        <v>39904</v>
      </c>
      <c r="X2071" s="113" t="s">
        <v>21612</v>
      </c>
      <c r="Y2071" s="114">
        <v>40542</v>
      </c>
      <c r="Z2071" s="114">
        <v>40544</v>
      </c>
      <c r="AA2071" s="113">
        <v>23</v>
      </c>
      <c r="AB2071" s="113" t="s">
        <v>78</v>
      </c>
      <c r="AC2071" s="113">
        <v>32</v>
      </c>
      <c r="AD2071" s="113" t="s">
        <v>84</v>
      </c>
      <c r="AE2071" s="114">
        <v>44287</v>
      </c>
      <c r="AF2071" s="113">
        <v>10</v>
      </c>
      <c r="AG2071" s="113">
        <v>0</v>
      </c>
      <c r="AH2071" s="113" t="s">
        <v>16263</v>
      </c>
      <c r="AI2071" s="117" t="s">
        <v>4101</v>
      </c>
      <c r="AK2071" s="114">
        <v>42826</v>
      </c>
      <c r="AL2071" s="113">
        <v>30</v>
      </c>
      <c r="AM2071" s="113" t="s">
        <v>9882</v>
      </c>
      <c r="AN2071" s="113" t="s">
        <v>21614</v>
      </c>
      <c r="AO2071" s="113" t="s">
        <v>4102</v>
      </c>
      <c r="AP2071" s="113">
        <v>2000</v>
      </c>
      <c r="AQ2071" s="113" t="s">
        <v>8</v>
      </c>
      <c r="AR2071" s="113" t="s">
        <v>25447</v>
      </c>
      <c r="AS2071" s="113" t="s">
        <v>14</v>
      </c>
      <c r="AT2071" s="113" t="s">
        <v>14</v>
      </c>
      <c r="AU2071" s="113" t="s">
        <v>16229</v>
      </c>
      <c r="AV2071" s="113" t="s">
        <v>14</v>
      </c>
      <c r="AW2071" s="113" t="s">
        <v>14</v>
      </c>
    </row>
    <row r="2072" spans="1:49">
      <c r="A2072" s="116" t="s">
        <v>339</v>
      </c>
      <c r="C2072" s="113" t="s">
        <v>340</v>
      </c>
      <c r="F2072" s="113" t="s">
        <v>8</v>
      </c>
      <c r="G2072" s="114">
        <v>28491</v>
      </c>
      <c r="H2072" s="113" t="s">
        <v>16230</v>
      </c>
      <c r="I2072" s="113" t="s">
        <v>10007</v>
      </c>
      <c r="J2072" s="113" t="s">
        <v>9872</v>
      </c>
      <c r="K2072" s="113" t="s">
        <v>41792</v>
      </c>
      <c r="L2072" s="113">
        <v>85158286644</v>
      </c>
      <c r="M2072" s="113" t="s">
        <v>12573</v>
      </c>
      <c r="O2072" s="113" t="s">
        <v>12574</v>
      </c>
      <c r="P2072" s="113" t="s">
        <v>41793</v>
      </c>
      <c r="Q2072" s="113" t="s">
        <v>41794</v>
      </c>
      <c r="R2072" s="113">
        <v>15</v>
      </c>
      <c r="S2072" s="113" t="s">
        <v>13</v>
      </c>
      <c r="T2072" s="113" t="s">
        <v>41795</v>
      </c>
      <c r="U2072" s="113" t="s">
        <v>41796</v>
      </c>
      <c r="V2072" s="114">
        <v>42037</v>
      </c>
      <c r="W2072" s="114">
        <v>42036</v>
      </c>
      <c r="X2072" s="113" t="s">
        <v>41797</v>
      </c>
      <c r="Y2072" s="114">
        <v>42612</v>
      </c>
      <c r="Z2072" s="114">
        <v>42614</v>
      </c>
      <c r="AA2072" s="113">
        <v>21</v>
      </c>
      <c r="AB2072" s="113" t="s">
        <v>24</v>
      </c>
      <c r="AC2072" s="113">
        <v>22</v>
      </c>
      <c r="AD2072" s="113" t="s">
        <v>25</v>
      </c>
      <c r="AE2072" s="114">
        <v>43556</v>
      </c>
      <c r="AF2072" s="113">
        <v>15</v>
      </c>
      <c r="AG2072" s="113">
        <v>0</v>
      </c>
      <c r="AH2072" s="113" t="s">
        <v>16263</v>
      </c>
      <c r="AI2072" s="117" t="s">
        <v>75</v>
      </c>
      <c r="AK2072" s="114">
        <v>43556</v>
      </c>
      <c r="AL2072" s="113">
        <v>15</v>
      </c>
      <c r="AM2072" s="113" t="s">
        <v>9885</v>
      </c>
      <c r="AN2072" s="113" t="s">
        <v>22449</v>
      </c>
      <c r="AO2072" s="113" t="s">
        <v>145</v>
      </c>
      <c r="AP2072" s="113">
        <v>1999</v>
      </c>
      <c r="AQ2072" s="113" t="s">
        <v>9871</v>
      </c>
      <c r="AR2072" s="113" t="s">
        <v>20634</v>
      </c>
      <c r="AS2072" s="113" t="s">
        <v>14</v>
      </c>
      <c r="AT2072" s="113" t="s">
        <v>14</v>
      </c>
      <c r="AU2072" s="113" t="s">
        <v>16229</v>
      </c>
      <c r="AV2072" s="113" t="s">
        <v>14</v>
      </c>
      <c r="AW2072" s="113" t="s">
        <v>14</v>
      </c>
    </row>
    <row r="2073" spans="1:49">
      <c r="A2073" s="116" t="s">
        <v>5558</v>
      </c>
      <c r="C2073" s="113" t="s">
        <v>5559</v>
      </c>
      <c r="E2073" s="113" t="s">
        <v>45</v>
      </c>
      <c r="F2073" s="113" t="s">
        <v>8</v>
      </c>
      <c r="G2073" s="114">
        <v>28493</v>
      </c>
      <c r="H2073" s="113" t="s">
        <v>16230</v>
      </c>
      <c r="I2073" s="113" t="s">
        <v>9866</v>
      </c>
      <c r="J2073" s="113" t="s">
        <v>9872</v>
      </c>
      <c r="K2073" s="113" t="s">
        <v>34585</v>
      </c>
      <c r="L2073" s="113">
        <v>82296733164</v>
      </c>
      <c r="M2073" s="113" t="s">
        <v>13518</v>
      </c>
      <c r="O2073" s="113" t="s">
        <v>34586</v>
      </c>
      <c r="P2073" s="113" t="s">
        <v>34587</v>
      </c>
      <c r="Q2073" s="113" t="s">
        <v>34588</v>
      </c>
      <c r="R2073" s="113">
        <v>15</v>
      </c>
      <c r="S2073" s="113" t="s">
        <v>13</v>
      </c>
      <c r="T2073" s="113" t="s">
        <v>34589</v>
      </c>
      <c r="U2073" s="113" t="s">
        <v>34590</v>
      </c>
      <c r="V2073" s="114">
        <v>39965</v>
      </c>
      <c r="W2073" s="114">
        <v>39904</v>
      </c>
      <c r="X2073" s="113" t="s">
        <v>34591</v>
      </c>
      <c r="Y2073" s="114">
        <v>40542</v>
      </c>
      <c r="Z2073" s="114">
        <v>40544</v>
      </c>
      <c r="AA2073" s="113">
        <v>22</v>
      </c>
      <c r="AB2073" s="113" t="s">
        <v>25</v>
      </c>
      <c r="AC2073" s="113">
        <v>24</v>
      </c>
      <c r="AD2073" s="113" t="s">
        <v>47</v>
      </c>
      <c r="AE2073" s="114">
        <v>45566</v>
      </c>
      <c r="AF2073" s="113">
        <v>18</v>
      </c>
      <c r="AG2073" s="113">
        <v>6</v>
      </c>
      <c r="AH2073" s="113" t="s">
        <v>16263</v>
      </c>
      <c r="AI2073" s="117" t="s">
        <v>16325</v>
      </c>
      <c r="AK2073" s="114">
        <v>45302</v>
      </c>
      <c r="AL2073" s="113">
        <v>25</v>
      </c>
      <c r="AM2073" s="113" t="s">
        <v>9974</v>
      </c>
      <c r="AN2073" s="113" t="s">
        <v>24799</v>
      </c>
      <c r="AO2073" s="113" t="s">
        <v>1841</v>
      </c>
      <c r="AP2073" s="113">
        <v>2004</v>
      </c>
      <c r="AQ2073" s="113" t="s">
        <v>5236</v>
      </c>
      <c r="AR2073" s="113" t="s">
        <v>24367</v>
      </c>
      <c r="AS2073" s="113" t="s">
        <v>14</v>
      </c>
      <c r="AT2073" s="113" t="s">
        <v>14</v>
      </c>
      <c r="AU2073" s="113" t="s">
        <v>16229</v>
      </c>
      <c r="AV2073" s="113" t="s">
        <v>14</v>
      </c>
    </row>
    <row r="2074" spans="1:49">
      <c r="A2074" s="116" t="s">
        <v>5831</v>
      </c>
      <c r="C2074" s="113" t="s">
        <v>5832</v>
      </c>
      <c r="F2074" s="113" t="s">
        <v>8</v>
      </c>
      <c r="G2074" s="114">
        <v>28494</v>
      </c>
      <c r="H2074" s="113" t="s">
        <v>16218</v>
      </c>
      <c r="I2074" s="113" t="s">
        <v>9866</v>
      </c>
      <c r="J2074" s="113" t="s">
        <v>9872</v>
      </c>
      <c r="K2074" s="113" t="s">
        <v>22064</v>
      </c>
      <c r="L2074" s="113">
        <v>85340141782</v>
      </c>
      <c r="M2074" s="113" t="s">
        <v>13872</v>
      </c>
      <c r="O2074" s="113" t="s">
        <v>13873</v>
      </c>
      <c r="P2074" s="113" t="s">
        <v>22065</v>
      </c>
      <c r="Q2074" s="113" t="s">
        <v>22066</v>
      </c>
      <c r="R2074" s="113">
        <v>15</v>
      </c>
      <c r="S2074" s="113" t="s">
        <v>13</v>
      </c>
      <c r="T2074" s="113" t="s">
        <v>22067</v>
      </c>
      <c r="U2074" s="113" t="s">
        <v>22068</v>
      </c>
      <c r="V2074" s="114">
        <v>42032</v>
      </c>
      <c r="W2074" s="114">
        <v>41944</v>
      </c>
      <c r="X2074" s="113" t="s">
        <v>22069</v>
      </c>
      <c r="Y2074" s="114">
        <v>42612</v>
      </c>
      <c r="Z2074" s="114">
        <v>42614</v>
      </c>
      <c r="AA2074" s="113">
        <v>11</v>
      </c>
      <c r="AB2074" s="113" t="s">
        <v>306</v>
      </c>
      <c r="AC2074" s="113">
        <v>21</v>
      </c>
      <c r="AD2074" s="113" t="s">
        <v>24</v>
      </c>
      <c r="AE2074" s="114">
        <v>43556</v>
      </c>
      <c r="AF2074" s="113">
        <v>9</v>
      </c>
      <c r="AG2074" s="113">
        <v>1</v>
      </c>
      <c r="AH2074" s="113" t="s">
        <v>16263</v>
      </c>
      <c r="AI2074" s="117" t="s">
        <v>20448</v>
      </c>
      <c r="AK2074" s="114">
        <v>45302</v>
      </c>
      <c r="AL2074" s="113">
        <v>15</v>
      </c>
      <c r="AM2074" s="113" t="s">
        <v>9885</v>
      </c>
      <c r="AN2074" s="113" t="s">
        <v>16415</v>
      </c>
      <c r="AO2074" s="113" t="s">
        <v>517</v>
      </c>
      <c r="AP2074" s="113">
        <v>2010</v>
      </c>
      <c r="AQ2074" s="113" t="s">
        <v>8</v>
      </c>
      <c r="AR2074" s="113" t="s">
        <v>16318</v>
      </c>
      <c r="AS2074" s="113" t="s">
        <v>14</v>
      </c>
      <c r="AT2074" s="113" t="s">
        <v>14</v>
      </c>
      <c r="AU2074" s="113" t="s">
        <v>16229</v>
      </c>
      <c r="AV2074" s="113" t="s">
        <v>14</v>
      </c>
    </row>
    <row r="2075" spans="1:49">
      <c r="A2075" s="116" t="s">
        <v>9098</v>
      </c>
      <c r="B2075" s="113">
        <v>140337349</v>
      </c>
      <c r="C2075" s="113" t="s">
        <v>9099</v>
      </c>
      <c r="E2075" s="113" t="s">
        <v>9100</v>
      </c>
      <c r="F2075" s="113" t="s">
        <v>534</v>
      </c>
      <c r="G2075" s="114">
        <v>28495</v>
      </c>
      <c r="H2075" s="113" t="s">
        <v>16218</v>
      </c>
      <c r="I2075" s="113" t="s">
        <v>9866</v>
      </c>
      <c r="J2075" s="113" t="s">
        <v>9872</v>
      </c>
      <c r="K2075" s="113" t="s">
        <v>44425</v>
      </c>
      <c r="L2075" s="113">
        <v>85242791953</v>
      </c>
      <c r="M2075" s="113" t="s">
        <v>44426</v>
      </c>
      <c r="O2075" s="113" t="s">
        <v>15131</v>
      </c>
      <c r="P2075" s="113" t="s">
        <v>44427</v>
      </c>
      <c r="Q2075" s="113" t="s">
        <v>44428</v>
      </c>
      <c r="R2075" s="113">
        <v>15</v>
      </c>
      <c r="S2075" s="113" t="s">
        <v>13</v>
      </c>
      <c r="T2075" s="113" t="s">
        <v>44429</v>
      </c>
      <c r="U2075" s="113" t="s">
        <v>44430</v>
      </c>
      <c r="V2075" s="114">
        <v>35520</v>
      </c>
      <c r="W2075" s="114">
        <v>35490</v>
      </c>
      <c r="X2075" s="113" t="s">
        <v>44431</v>
      </c>
      <c r="Y2075" s="114">
        <v>35844</v>
      </c>
      <c r="Z2075" s="114">
        <v>35855</v>
      </c>
      <c r="AA2075" s="113">
        <v>21</v>
      </c>
      <c r="AB2075" s="113" t="s">
        <v>24</v>
      </c>
      <c r="AC2075" s="113">
        <v>34</v>
      </c>
      <c r="AD2075" s="113" t="s">
        <v>18</v>
      </c>
      <c r="AE2075" s="114">
        <v>42095</v>
      </c>
      <c r="AF2075" s="113">
        <v>12</v>
      </c>
      <c r="AG2075" s="113">
        <v>6</v>
      </c>
      <c r="AH2075" s="113" t="s">
        <v>16226</v>
      </c>
      <c r="AI2075" s="117" t="s">
        <v>556</v>
      </c>
      <c r="AK2075" s="114">
        <v>43837</v>
      </c>
      <c r="AL2075" s="113">
        <v>30</v>
      </c>
      <c r="AM2075" s="113" t="s">
        <v>9882</v>
      </c>
      <c r="AN2075" s="113" t="s">
        <v>22725</v>
      </c>
      <c r="AO2075" s="113" t="s">
        <v>558</v>
      </c>
      <c r="AP2075" s="113">
        <v>2006</v>
      </c>
      <c r="AQ2075" s="113" t="s">
        <v>5236</v>
      </c>
      <c r="AR2075" s="113" t="s">
        <v>22256</v>
      </c>
      <c r="AS2075" s="113" t="s">
        <v>14</v>
      </c>
      <c r="AT2075" s="113" t="s">
        <v>14</v>
      </c>
      <c r="AU2075" s="113" t="s">
        <v>16229</v>
      </c>
      <c r="AV2075" s="113" t="s">
        <v>14</v>
      </c>
      <c r="AW2075" s="113" t="s">
        <v>14</v>
      </c>
    </row>
    <row r="2076" spans="1:49">
      <c r="A2076" s="116" t="s">
        <v>3871</v>
      </c>
      <c r="C2076" s="113" t="s">
        <v>3872</v>
      </c>
      <c r="F2076" s="113" t="s">
        <v>414</v>
      </c>
      <c r="G2076" s="114">
        <v>28496</v>
      </c>
      <c r="H2076" s="113" t="s">
        <v>16230</v>
      </c>
      <c r="I2076" s="113" t="s">
        <v>9866</v>
      </c>
      <c r="J2076" s="113" t="s">
        <v>9872</v>
      </c>
      <c r="K2076" s="113" t="s">
        <v>35343</v>
      </c>
      <c r="L2076" s="113">
        <v>82310278014</v>
      </c>
      <c r="M2076" s="113" t="s">
        <v>15485</v>
      </c>
      <c r="O2076" s="113" t="s">
        <v>35344</v>
      </c>
      <c r="P2076" s="113" t="s">
        <v>35345</v>
      </c>
      <c r="Q2076" s="113" t="s">
        <v>35346</v>
      </c>
      <c r="R2076" s="113">
        <v>15</v>
      </c>
      <c r="S2076" s="113" t="s">
        <v>13</v>
      </c>
      <c r="T2076" s="113" t="s">
        <v>35347</v>
      </c>
      <c r="U2076" s="113" t="s">
        <v>35348</v>
      </c>
      <c r="V2076" s="114">
        <v>42033</v>
      </c>
      <c r="W2076" s="114">
        <v>42036</v>
      </c>
      <c r="X2076" s="113" t="s">
        <v>35349</v>
      </c>
      <c r="Y2076" s="114">
        <v>42612</v>
      </c>
      <c r="Z2076" s="114">
        <v>42614</v>
      </c>
      <c r="AA2076" s="113">
        <v>13</v>
      </c>
      <c r="AB2076" s="113" t="s">
        <v>357</v>
      </c>
      <c r="AC2076" s="113">
        <v>22</v>
      </c>
      <c r="AD2076" s="113" t="s">
        <v>25</v>
      </c>
      <c r="AE2076" s="114">
        <v>45017</v>
      </c>
      <c r="AF2076" s="113">
        <v>15</v>
      </c>
      <c r="AG2076" s="113">
        <v>5</v>
      </c>
      <c r="AH2076" s="113" t="s">
        <v>16263</v>
      </c>
      <c r="AI2076" s="117" t="s">
        <v>16325</v>
      </c>
      <c r="AK2076" s="114">
        <v>45302</v>
      </c>
      <c r="AL2076" s="113">
        <v>15</v>
      </c>
      <c r="AM2076" s="113" t="s">
        <v>9885</v>
      </c>
      <c r="AN2076" s="113" t="s">
        <v>16415</v>
      </c>
      <c r="AO2076" s="113" t="s">
        <v>517</v>
      </c>
      <c r="AP2076" s="113">
        <v>2006</v>
      </c>
      <c r="AQ2076" s="113" t="s">
        <v>8</v>
      </c>
      <c r="AR2076" s="113" t="s">
        <v>22106</v>
      </c>
      <c r="AS2076" s="113" t="s">
        <v>14</v>
      </c>
      <c r="AT2076" s="113" t="s">
        <v>14</v>
      </c>
      <c r="AU2076" s="113" t="s">
        <v>16229</v>
      </c>
      <c r="AV2076" s="113" t="s">
        <v>14</v>
      </c>
    </row>
    <row r="2077" spans="1:49">
      <c r="A2077" s="116" t="s">
        <v>32</v>
      </c>
      <c r="C2077" s="113" t="s">
        <v>33</v>
      </c>
      <c r="E2077" s="113" t="s">
        <v>34</v>
      </c>
      <c r="F2077" s="113" t="s">
        <v>8</v>
      </c>
      <c r="G2077" s="114">
        <v>28497</v>
      </c>
      <c r="H2077" s="113" t="s">
        <v>16218</v>
      </c>
      <c r="I2077" s="113" t="s">
        <v>9866</v>
      </c>
      <c r="J2077" s="113" t="s">
        <v>9872</v>
      </c>
      <c r="K2077" s="113" t="s">
        <v>31242</v>
      </c>
      <c r="L2077" s="113">
        <v>85241472822</v>
      </c>
      <c r="M2077" s="113" t="s">
        <v>12777</v>
      </c>
      <c r="O2077" s="113" t="s">
        <v>31243</v>
      </c>
      <c r="P2077" s="113" t="s">
        <v>31244</v>
      </c>
      <c r="Q2077" s="113" t="s">
        <v>31245</v>
      </c>
      <c r="R2077" s="113">
        <v>15</v>
      </c>
      <c r="S2077" s="113" t="s">
        <v>13</v>
      </c>
      <c r="T2077" s="113" t="s">
        <v>31246</v>
      </c>
      <c r="U2077" s="113" t="s">
        <v>31247</v>
      </c>
      <c r="V2077" s="114">
        <v>40179</v>
      </c>
      <c r="W2077" s="114">
        <v>40179</v>
      </c>
      <c r="X2077" s="113" t="s">
        <v>31248</v>
      </c>
      <c r="Y2077" s="114">
        <v>40906</v>
      </c>
      <c r="Z2077" s="114">
        <v>40909</v>
      </c>
      <c r="AA2077" s="113">
        <v>31</v>
      </c>
      <c r="AB2077" s="113" t="s">
        <v>9</v>
      </c>
      <c r="AC2077" s="113">
        <v>34</v>
      </c>
      <c r="AD2077" s="113" t="s">
        <v>18</v>
      </c>
      <c r="AE2077" s="114">
        <v>44652</v>
      </c>
      <c r="AF2077" s="113">
        <v>17</v>
      </c>
      <c r="AG2077" s="113">
        <v>3</v>
      </c>
      <c r="AH2077" s="113" t="s">
        <v>9913</v>
      </c>
      <c r="AI2077" s="117" t="s">
        <v>1555</v>
      </c>
      <c r="AJ2077" s="113" t="s">
        <v>45516</v>
      </c>
      <c r="AK2077" s="114">
        <v>43722</v>
      </c>
      <c r="AL2077" s="113">
        <v>40</v>
      </c>
      <c r="AM2077" s="113" t="s">
        <v>9870</v>
      </c>
      <c r="AN2077" s="113" t="s">
        <v>20982</v>
      </c>
      <c r="AO2077" s="113" t="s">
        <v>36</v>
      </c>
      <c r="AP2077" s="113">
        <v>2003</v>
      </c>
      <c r="AQ2077" s="113" t="s">
        <v>8</v>
      </c>
      <c r="AR2077" s="113" t="s">
        <v>45782</v>
      </c>
      <c r="AS2077" s="113" t="s">
        <v>14</v>
      </c>
      <c r="AT2077" s="113" t="s">
        <v>14</v>
      </c>
      <c r="AU2077" s="113" t="s">
        <v>16229</v>
      </c>
      <c r="AV2077" s="113" t="s">
        <v>14</v>
      </c>
      <c r="AW2077" s="113" t="s">
        <v>14</v>
      </c>
    </row>
    <row r="2078" spans="1:49">
      <c r="A2078" s="116" t="s">
        <v>6403</v>
      </c>
      <c r="C2078" s="113" t="s">
        <v>6404</v>
      </c>
      <c r="E2078" s="113" t="s">
        <v>41</v>
      </c>
      <c r="F2078" s="113" t="s">
        <v>37</v>
      </c>
      <c r="G2078" s="114">
        <v>28497</v>
      </c>
      <c r="H2078" s="113" t="s">
        <v>16230</v>
      </c>
      <c r="I2078" s="113" t="s">
        <v>9866</v>
      </c>
      <c r="J2078" s="113" t="s">
        <v>9872</v>
      </c>
      <c r="K2078" s="113" t="s">
        <v>24162</v>
      </c>
      <c r="L2078" s="113">
        <v>85241380611</v>
      </c>
      <c r="M2078" s="113" t="s">
        <v>14325</v>
      </c>
      <c r="O2078" s="113" t="s">
        <v>14326</v>
      </c>
      <c r="P2078" s="113" t="s">
        <v>24163</v>
      </c>
      <c r="Q2078" s="113" t="s">
        <v>24164</v>
      </c>
      <c r="R2078" s="113">
        <v>15</v>
      </c>
      <c r="S2078" s="113" t="s">
        <v>13</v>
      </c>
      <c r="T2078" s="113" t="s">
        <v>24165</v>
      </c>
      <c r="U2078" s="113" t="s">
        <v>24166</v>
      </c>
      <c r="V2078" s="114">
        <v>41894</v>
      </c>
      <c r="W2078" s="114">
        <v>41883</v>
      </c>
      <c r="X2078" s="113" t="s">
        <v>24167</v>
      </c>
      <c r="Y2078" s="114">
        <v>42339</v>
      </c>
      <c r="Z2078" s="114">
        <v>42339</v>
      </c>
      <c r="AA2078" s="113">
        <v>21</v>
      </c>
      <c r="AB2078" s="113" t="s">
        <v>24</v>
      </c>
      <c r="AC2078" s="113">
        <v>31</v>
      </c>
      <c r="AD2078" s="113" t="s">
        <v>9</v>
      </c>
      <c r="AE2078" s="114">
        <v>45200</v>
      </c>
      <c r="AF2078" s="113">
        <v>14</v>
      </c>
      <c r="AG2078" s="113">
        <v>6</v>
      </c>
      <c r="AH2078" s="113" t="s">
        <v>16263</v>
      </c>
      <c r="AI2078" s="117" t="s">
        <v>75</v>
      </c>
      <c r="AK2078" s="114">
        <v>41883</v>
      </c>
      <c r="AL2078" s="113">
        <v>15</v>
      </c>
      <c r="AM2078" s="113" t="s">
        <v>9885</v>
      </c>
      <c r="AN2078" s="113" t="s">
        <v>20165</v>
      </c>
      <c r="AO2078" s="113" t="s">
        <v>1118</v>
      </c>
      <c r="AP2078" s="113">
        <v>1996</v>
      </c>
      <c r="AQ2078" s="113" t="s">
        <v>3314</v>
      </c>
      <c r="AR2078" s="113" t="s">
        <v>16928</v>
      </c>
      <c r="AS2078" s="113" t="s">
        <v>14</v>
      </c>
      <c r="AT2078" s="113" t="s">
        <v>14</v>
      </c>
      <c r="AU2078" s="113" t="s">
        <v>16229</v>
      </c>
      <c r="AV2078" s="113" t="s">
        <v>14</v>
      </c>
      <c r="AW2078" s="113" t="s">
        <v>14</v>
      </c>
    </row>
    <row r="2079" spans="1:49">
      <c r="A2079" s="116" t="s">
        <v>8498</v>
      </c>
      <c r="B2079" s="113">
        <v>570028785</v>
      </c>
      <c r="C2079" s="113" t="s">
        <v>8499</v>
      </c>
      <c r="E2079" s="113" t="s">
        <v>30</v>
      </c>
      <c r="F2079" s="113" t="s">
        <v>129</v>
      </c>
      <c r="G2079" s="114">
        <v>28500</v>
      </c>
      <c r="H2079" s="113" t="s">
        <v>16230</v>
      </c>
      <c r="I2079" s="113" t="s">
        <v>9866</v>
      </c>
      <c r="J2079" s="113" t="s">
        <v>9872</v>
      </c>
      <c r="K2079" s="113" t="s">
        <v>25422</v>
      </c>
      <c r="L2079" s="113">
        <v>81241464382</v>
      </c>
      <c r="M2079" s="113" t="s">
        <v>10090</v>
      </c>
      <c r="O2079" s="113" t="s">
        <v>10091</v>
      </c>
      <c r="P2079" s="113" t="s">
        <v>25423</v>
      </c>
      <c r="Q2079" s="113" t="s">
        <v>25424</v>
      </c>
      <c r="R2079" s="113">
        <v>15</v>
      </c>
      <c r="S2079" s="113" t="s">
        <v>13</v>
      </c>
      <c r="T2079" s="113" t="s">
        <v>25425</v>
      </c>
      <c r="U2079" s="113" t="s">
        <v>25426</v>
      </c>
      <c r="V2079" s="114">
        <v>39387</v>
      </c>
      <c r="W2079" s="114">
        <v>39083</v>
      </c>
      <c r="X2079" s="113" t="s">
        <v>25427</v>
      </c>
      <c r="Y2079" s="114">
        <v>39720</v>
      </c>
      <c r="Z2079" s="114">
        <v>39722</v>
      </c>
      <c r="AA2079" s="113">
        <v>21</v>
      </c>
      <c r="AB2079" s="113" t="s">
        <v>24</v>
      </c>
      <c r="AC2079" s="113">
        <v>34</v>
      </c>
      <c r="AD2079" s="113" t="s">
        <v>18</v>
      </c>
      <c r="AE2079" s="114">
        <v>44470</v>
      </c>
      <c r="AF2079" s="113">
        <v>14</v>
      </c>
      <c r="AG2079" s="113">
        <v>9</v>
      </c>
      <c r="AH2079" s="113" t="s">
        <v>16263</v>
      </c>
      <c r="AI2079" s="117" t="s">
        <v>803</v>
      </c>
      <c r="AK2079" s="114">
        <v>42746</v>
      </c>
      <c r="AL2079" s="113">
        <v>40</v>
      </c>
      <c r="AM2079" s="113" t="s">
        <v>9870</v>
      </c>
      <c r="AN2079" s="113" t="s">
        <v>16468</v>
      </c>
      <c r="AO2079" s="113" t="s">
        <v>31</v>
      </c>
      <c r="AP2079" s="113">
        <v>2006</v>
      </c>
      <c r="AQ2079" s="113" t="s">
        <v>8</v>
      </c>
      <c r="AR2079" s="113" t="s">
        <v>36297</v>
      </c>
      <c r="AS2079" s="113" t="s">
        <v>14</v>
      </c>
      <c r="AT2079" s="113" t="s">
        <v>14</v>
      </c>
      <c r="AU2079" s="113" t="s">
        <v>16229</v>
      </c>
      <c r="AV2079" s="113" t="s">
        <v>14</v>
      </c>
      <c r="AW2079" s="113" t="s">
        <v>14</v>
      </c>
    </row>
    <row r="2080" spans="1:49">
      <c r="A2080" s="116" t="s">
        <v>7693</v>
      </c>
      <c r="B2080" s="113">
        <v>570021310</v>
      </c>
      <c r="C2080" s="113" t="s">
        <v>7387</v>
      </c>
      <c r="E2080" s="113" t="s">
        <v>30</v>
      </c>
      <c r="F2080" s="113" t="s">
        <v>8</v>
      </c>
      <c r="G2080" s="114">
        <v>28501</v>
      </c>
      <c r="H2080" s="113" t="s">
        <v>16230</v>
      </c>
      <c r="I2080" s="113" t="s">
        <v>9866</v>
      </c>
      <c r="J2080" s="113" t="s">
        <v>9867</v>
      </c>
      <c r="K2080" s="113" t="s">
        <v>28611</v>
      </c>
      <c r="L2080" s="113">
        <v>82292708024</v>
      </c>
      <c r="M2080" s="113" t="s">
        <v>13005</v>
      </c>
      <c r="O2080" s="113" t="s">
        <v>28612</v>
      </c>
      <c r="P2080" s="113" t="s">
        <v>28613</v>
      </c>
      <c r="Q2080" s="113" t="s">
        <v>28614</v>
      </c>
      <c r="R2080" s="113">
        <v>15</v>
      </c>
      <c r="S2080" s="113" t="s">
        <v>13</v>
      </c>
      <c r="T2080" s="113" t="s">
        <v>28615</v>
      </c>
      <c r="U2080" s="113" t="s">
        <v>28616</v>
      </c>
      <c r="V2080" s="114">
        <v>39038</v>
      </c>
      <c r="W2080" s="114">
        <v>38808</v>
      </c>
      <c r="X2080" s="113" t="s">
        <v>28617</v>
      </c>
      <c r="Y2080" s="114">
        <v>39353</v>
      </c>
      <c r="Z2080" s="114">
        <v>39356</v>
      </c>
      <c r="AA2080" s="113">
        <v>31</v>
      </c>
      <c r="AB2080" s="113" t="s">
        <v>9</v>
      </c>
      <c r="AC2080" s="113">
        <v>34</v>
      </c>
      <c r="AD2080" s="113" t="s">
        <v>18</v>
      </c>
      <c r="AE2080" s="114">
        <v>43191</v>
      </c>
      <c r="AF2080" s="113">
        <v>15</v>
      </c>
      <c r="AG2080" s="113">
        <v>0</v>
      </c>
      <c r="AH2080" s="113" t="s">
        <v>16226</v>
      </c>
      <c r="AI2080" s="117" t="s">
        <v>9932</v>
      </c>
      <c r="AK2080" s="114">
        <v>44560</v>
      </c>
      <c r="AL2080" s="113">
        <v>40</v>
      </c>
      <c r="AM2080" s="113" t="s">
        <v>9870</v>
      </c>
      <c r="AN2080" s="113" t="s">
        <v>20402</v>
      </c>
      <c r="AO2080" s="113" t="s">
        <v>1081</v>
      </c>
      <c r="AP2080" s="113">
        <v>2005</v>
      </c>
      <c r="AQ2080" s="113" t="s">
        <v>8</v>
      </c>
      <c r="AR2080" s="113" t="s">
        <v>28618</v>
      </c>
      <c r="AS2080" s="113" t="s">
        <v>14</v>
      </c>
      <c r="AT2080" s="113" t="s">
        <v>14</v>
      </c>
      <c r="AU2080" s="113" t="s">
        <v>16229</v>
      </c>
      <c r="AV2080" s="113" t="s">
        <v>14</v>
      </c>
      <c r="AW2080" s="113" t="s">
        <v>14</v>
      </c>
    </row>
    <row r="2081" spans="1:49">
      <c r="A2081" s="116" t="s">
        <v>5944</v>
      </c>
      <c r="B2081" s="113">
        <v>570027787</v>
      </c>
      <c r="C2081" s="113" t="s">
        <v>5945</v>
      </c>
      <c r="F2081" s="113" t="s">
        <v>2322</v>
      </c>
      <c r="G2081" s="114">
        <v>28501</v>
      </c>
      <c r="H2081" s="113" t="s">
        <v>16218</v>
      </c>
      <c r="I2081" s="113" t="s">
        <v>9866</v>
      </c>
      <c r="J2081" s="113" t="s">
        <v>9872</v>
      </c>
      <c r="K2081" s="113" t="s">
        <v>33170</v>
      </c>
      <c r="L2081" s="113">
        <v>85256724678</v>
      </c>
      <c r="M2081" s="113" t="s">
        <v>15316</v>
      </c>
      <c r="O2081" s="113" t="s">
        <v>15317</v>
      </c>
      <c r="P2081" s="113" t="s">
        <v>33171</v>
      </c>
      <c r="Q2081" s="113" t="s">
        <v>33172</v>
      </c>
      <c r="R2081" s="113">
        <v>15</v>
      </c>
      <c r="S2081" s="113" t="s">
        <v>13</v>
      </c>
      <c r="T2081" s="113" t="s">
        <v>33173</v>
      </c>
      <c r="U2081" s="113" t="s">
        <v>33174</v>
      </c>
      <c r="V2081" s="114">
        <v>39387</v>
      </c>
      <c r="W2081" s="114">
        <v>39083</v>
      </c>
      <c r="X2081" s="113" t="s">
        <v>33175</v>
      </c>
      <c r="Y2081" s="114">
        <v>39720</v>
      </c>
      <c r="Z2081" s="114">
        <v>39722</v>
      </c>
      <c r="AA2081" s="113">
        <v>21</v>
      </c>
      <c r="AB2081" s="113" t="s">
        <v>24</v>
      </c>
      <c r="AC2081" s="113">
        <v>31</v>
      </c>
      <c r="AD2081" s="113" t="s">
        <v>9</v>
      </c>
      <c r="AE2081" s="114">
        <v>44835</v>
      </c>
      <c r="AF2081" s="113">
        <v>12</v>
      </c>
      <c r="AG2081" s="113">
        <v>9</v>
      </c>
      <c r="AH2081" s="113" t="s">
        <v>16226</v>
      </c>
      <c r="AI2081" s="117" t="s">
        <v>20037</v>
      </c>
      <c r="AK2081" s="114">
        <v>44835</v>
      </c>
      <c r="AL2081" s="113">
        <v>15</v>
      </c>
      <c r="AM2081" s="113" t="s">
        <v>9885</v>
      </c>
      <c r="AN2081" s="113" t="s">
        <v>16607</v>
      </c>
      <c r="AO2081" s="113" t="s">
        <v>163</v>
      </c>
      <c r="AP2081" s="113">
        <v>1997</v>
      </c>
      <c r="AQ2081" s="113" t="s">
        <v>8</v>
      </c>
      <c r="AR2081" s="113" t="s">
        <v>16335</v>
      </c>
      <c r="AS2081" s="113" t="s">
        <v>14</v>
      </c>
      <c r="AT2081" s="113" t="s">
        <v>14</v>
      </c>
      <c r="AU2081" s="113" t="s">
        <v>16229</v>
      </c>
      <c r="AV2081" s="113" t="s">
        <v>14</v>
      </c>
      <c r="AW2081" s="113" t="s">
        <v>14</v>
      </c>
    </row>
    <row r="2082" spans="1:49">
      <c r="A2082" s="116" t="s">
        <v>3530</v>
      </c>
      <c r="C2082" s="113" t="s">
        <v>3531</v>
      </c>
      <c r="E2082" s="113" t="s">
        <v>34</v>
      </c>
      <c r="F2082" s="113" t="s">
        <v>761</v>
      </c>
      <c r="G2082" s="114">
        <v>28501</v>
      </c>
      <c r="H2082" s="113" t="s">
        <v>16230</v>
      </c>
      <c r="I2082" s="113" t="s">
        <v>9866</v>
      </c>
      <c r="J2082" s="113" t="s">
        <v>9872</v>
      </c>
      <c r="K2082" s="113" t="s">
        <v>42532</v>
      </c>
      <c r="L2082" s="113">
        <v>85240332265</v>
      </c>
      <c r="M2082" s="113" t="s">
        <v>42533</v>
      </c>
      <c r="O2082" s="113" t="s">
        <v>14629</v>
      </c>
      <c r="P2082" s="113" t="s">
        <v>42534</v>
      </c>
      <c r="Q2082" s="113" t="s">
        <v>42535</v>
      </c>
      <c r="R2082" s="113">
        <v>15</v>
      </c>
      <c r="S2082" s="113" t="s">
        <v>13</v>
      </c>
      <c r="T2082" s="113" t="s">
        <v>42536</v>
      </c>
      <c r="U2082" s="113" t="s">
        <v>42537</v>
      </c>
      <c r="V2082" s="114">
        <v>39904</v>
      </c>
      <c r="W2082" s="114">
        <v>39904</v>
      </c>
      <c r="X2082" s="113" t="s">
        <v>39810</v>
      </c>
      <c r="Y2082" s="114">
        <v>40542</v>
      </c>
      <c r="Z2082" s="114">
        <v>40544</v>
      </c>
      <c r="AA2082" s="113">
        <v>21</v>
      </c>
      <c r="AB2082" s="113" t="s">
        <v>24</v>
      </c>
      <c r="AC2082" s="113">
        <v>33</v>
      </c>
      <c r="AD2082" s="113" t="s">
        <v>10</v>
      </c>
      <c r="AE2082" s="114">
        <v>45200</v>
      </c>
      <c r="AF2082" s="113">
        <v>14</v>
      </c>
      <c r="AG2082" s="113">
        <v>3</v>
      </c>
      <c r="AH2082" s="113" t="s">
        <v>9913</v>
      </c>
      <c r="AI2082" s="117" t="s">
        <v>2505</v>
      </c>
      <c r="AJ2082" s="113" t="s">
        <v>45516</v>
      </c>
      <c r="AK2082" s="114">
        <v>43774</v>
      </c>
      <c r="AL2082" s="113">
        <v>40</v>
      </c>
      <c r="AM2082" s="113" t="s">
        <v>9870</v>
      </c>
      <c r="AN2082" s="113" t="s">
        <v>16399</v>
      </c>
      <c r="AO2082" s="113" t="s">
        <v>169</v>
      </c>
      <c r="AP2082" s="113">
        <v>2012</v>
      </c>
      <c r="AQ2082" s="113" t="s">
        <v>5236</v>
      </c>
      <c r="AR2082" s="113" t="s">
        <v>42538</v>
      </c>
      <c r="AS2082" s="113" t="s">
        <v>14</v>
      </c>
      <c r="AT2082" s="113" t="s">
        <v>14</v>
      </c>
      <c r="AU2082" s="113" t="s">
        <v>16229</v>
      </c>
      <c r="AV2082" s="113" t="s">
        <v>14</v>
      </c>
      <c r="AW2082" s="113" t="s">
        <v>14</v>
      </c>
    </row>
    <row r="2083" spans="1:49">
      <c r="A2083" s="116" t="s">
        <v>3708</v>
      </c>
      <c r="B2083" s="113">
        <v>570021401</v>
      </c>
      <c r="C2083" s="113" t="s">
        <v>2595</v>
      </c>
      <c r="E2083" s="113" t="s">
        <v>30</v>
      </c>
      <c r="F2083" s="113" t="s">
        <v>8</v>
      </c>
      <c r="G2083" s="114">
        <v>28503</v>
      </c>
      <c r="H2083" s="113" t="s">
        <v>16230</v>
      </c>
      <c r="I2083" s="113" t="s">
        <v>9866</v>
      </c>
      <c r="J2083" s="113" t="s">
        <v>9872</v>
      </c>
      <c r="K2083" s="113" t="s">
        <v>30943</v>
      </c>
      <c r="L2083" s="113">
        <v>85241181680</v>
      </c>
      <c r="M2083" s="113" t="s">
        <v>12264</v>
      </c>
      <c r="O2083" s="113" t="s">
        <v>12265</v>
      </c>
      <c r="P2083" s="113" t="s">
        <v>30944</v>
      </c>
      <c r="Q2083" s="113" t="s">
        <v>30945</v>
      </c>
      <c r="R2083" s="113">
        <v>15</v>
      </c>
      <c r="S2083" s="113" t="s">
        <v>13</v>
      </c>
      <c r="T2083" s="113" t="s">
        <v>30946</v>
      </c>
      <c r="U2083" s="113" t="s">
        <v>30947</v>
      </c>
      <c r="V2083" s="114">
        <v>39038</v>
      </c>
      <c r="W2083" s="114">
        <v>38808</v>
      </c>
      <c r="X2083" s="113" t="s">
        <v>30948</v>
      </c>
      <c r="Y2083" s="114">
        <v>39353</v>
      </c>
      <c r="Z2083" s="114">
        <v>39356</v>
      </c>
      <c r="AA2083" s="113">
        <v>31</v>
      </c>
      <c r="AB2083" s="113" t="s">
        <v>9</v>
      </c>
      <c r="AC2083" s="113">
        <v>34</v>
      </c>
      <c r="AD2083" s="113" t="s">
        <v>18</v>
      </c>
      <c r="AE2083" s="114">
        <v>43191</v>
      </c>
      <c r="AF2083" s="113">
        <v>12</v>
      </c>
      <c r="AG2083" s="113">
        <v>0</v>
      </c>
      <c r="AH2083" s="113" t="s">
        <v>16263</v>
      </c>
      <c r="AI2083" s="117" t="s">
        <v>16264</v>
      </c>
      <c r="AK2083" s="114">
        <v>45302</v>
      </c>
      <c r="AL2083" s="113">
        <v>40</v>
      </c>
      <c r="AM2083" s="113" t="s">
        <v>9870</v>
      </c>
      <c r="AN2083" s="113" t="s">
        <v>19006</v>
      </c>
      <c r="AO2083" s="113" t="s">
        <v>311</v>
      </c>
      <c r="AP2083" s="113">
        <v>2005</v>
      </c>
      <c r="AQ2083" s="113" t="s">
        <v>5236</v>
      </c>
      <c r="AR2083" s="113" t="s">
        <v>25232</v>
      </c>
      <c r="AS2083" s="113" t="s">
        <v>14</v>
      </c>
      <c r="AT2083" s="113" t="s">
        <v>14</v>
      </c>
      <c r="AU2083" s="113" t="s">
        <v>16229</v>
      </c>
      <c r="AV2083" s="113" t="s">
        <v>14</v>
      </c>
    </row>
    <row r="2084" spans="1:49">
      <c r="A2084" s="116" t="s">
        <v>8553</v>
      </c>
      <c r="C2084" s="113" t="s">
        <v>1307</v>
      </c>
      <c r="E2084" s="113" t="s">
        <v>74</v>
      </c>
      <c r="F2084" s="113" t="s">
        <v>8</v>
      </c>
      <c r="G2084" s="114">
        <v>28503</v>
      </c>
      <c r="H2084" s="113" t="s">
        <v>16230</v>
      </c>
      <c r="I2084" s="113" t="s">
        <v>9866</v>
      </c>
      <c r="J2084" s="113" t="s">
        <v>9867</v>
      </c>
      <c r="K2084" s="113" t="s">
        <v>19510</v>
      </c>
      <c r="L2084" s="113">
        <v>82384427485</v>
      </c>
      <c r="M2084" s="113" t="s">
        <v>11335</v>
      </c>
      <c r="O2084" s="113" t="s">
        <v>11336</v>
      </c>
      <c r="P2084" s="113" t="s">
        <v>19511</v>
      </c>
      <c r="Q2084" s="113" t="s">
        <v>19512</v>
      </c>
      <c r="R2084" s="113">
        <v>15</v>
      </c>
      <c r="S2084" s="113" t="s">
        <v>13</v>
      </c>
      <c r="T2084" s="113" t="s">
        <v>19513</v>
      </c>
      <c r="U2084" s="113" t="s">
        <v>19514</v>
      </c>
      <c r="V2084" s="114">
        <v>42048</v>
      </c>
      <c r="W2084" s="114">
        <v>42036</v>
      </c>
      <c r="X2084" s="113" t="s">
        <v>19515</v>
      </c>
      <c r="Y2084" s="114">
        <v>42612</v>
      </c>
      <c r="Z2084" s="114">
        <v>42614</v>
      </c>
      <c r="AA2084" s="113">
        <v>31</v>
      </c>
      <c r="AB2084" s="113" t="s">
        <v>9</v>
      </c>
      <c r="AC2084" s="113">
        <v>32</v>
      </c>
      <c r="AD2084" s="113" t="s">
        <v>84</v>
      </c>
      <c r="AE2084" s="114">
        <v>44105</v>
      </c>
      <c r="AF2084" s="113">
        <v>16</v>
      </c>
      <c r="AG2084" s="113">
        <v>9</v>
      </c>
      <c r="AH2084" s="113" t="s">
        <v>16226</v>
      </c>
      <c r="AI2084" s="117" t="s">
        <v>9875</v>
      </c>
      <c r="AK2084" s="114">
        <v>42746</v>
      </c>
      <c r="AL2084" s="113">
        <v>40</v>
      </c>
      <c r="AM2084" s="113" t="s">
        <v>9870</v>
      </c>
      <c r="AN2084" s="113" t="s">
        <v>16670</v>
      </c>
      <c r="AO2084" s="113" t="s">
        <v>94</v>
      </c>
      <c r="AP2084" s="113">
        <v>2003</v>
      </c>
      <c r="AQ2084" s="113" t="s">
        <v>2436</v>
      </c>
      <c r="AR2084" s="113" t="s">
        <v>16454</v>
      </c>
      <c r="AS2084" s="113" t="s">
        <v>14</v>
      </c>
      <c r="AT2084" s="113" t="s">
        <v>14</v>
      </c>
      <c r="AU2084" s="113" t="s">
        <v>16229</v>
      </c>
      <c r="AV2084" s="113" t="s">
        <v>14</v>
      </c>
      <c r="AW2084" s="113" t="s">
        <v>14</v>
      </c>
    </row>
    <row r="2085" spans="1:49">
      <c r="A2085" s="116" t="s">
        <v>739</v>
      </c>
      <c r="B2085" s="113">
        <v>570021360</v>
      </c>
      <c r="C2085" s="113" t="s">
        <v>740</v>
      </c>
      <c r="E2085" s="113" t="s">
        <v>103</v>
      </c>
      <c r="F2085" s="113" t="s">
        <v>555</v>
      </c>
      <c r="G2085" s="114">
        <v>28504</v>
      </c>
      <c r="H2085" s="113" t="s">
        <v>16218</v>
      </c>
      <c r="I2085" s="113" t="s">
        <v>9866</v>
      </c>
      <c r="J2085" s="113" t="s">
        <v>9872</v>
      </c>
      <c r="K2085" s="113" t="s">
        <v>39675</v>
      </c>
      <c r="L2085" s="113">
        <v>81343839144</v>
      </c>
      <c r="M2085" s="113" t="s">
        <v>39676</v>
      </c>
      <c r="O2085" s="113" t="s">
        <v>14897</v>
      </c>
      <c r="P2085" s="113" t="s">
        <v>39677</v>
      </c>
      <c r="Q2085" s="113" t="s">
        <v>39678</v>
      </c>
      <c r="R2085" s="113">
        <v>15</v>
      </c>
      <c r="S2085" s="113" t="s">
        <v>13</v>
      </c>
      <c r="T2085" s="113" t="s">
        <v>39679</v>
      </c>
      <c r="U2085" s="113" t="s">
        <v>39680</v>
      </c>
      <c r="V2085" s="114">
        <v>39038</v>
      </c>
      <c r="W2085" s="114">
        <v>38808</v>
      </c>
      <c r="X2085" s="113" t="s">
        <v>39681</v>
      </c>
      <c r="Y2085" s="114">
        <v>39353</v>
      </c>
      <c r="Z2085" s="114">
        <v>39356</v>
      </c>
      <c r="AA2085" s="113">
        <v>23</v>
      </c>
      <c r="AB2085" s="113" t="s">
        <v>78</v>
      </c>
      <c r="AC2085" s="113">
        <v>34</v>
      </c>
      <c r="AD2085" s="113" t="s">
        <v>18</v>
      </c>
      <c r="AE2085" s="114">
        <v>43922</v>
      </c>
      <c r="AF2085" s="113">
        <v>15</v>
      </c>
      <c r="AG2085" s="113">
        <v>11</v>
      </c>
      <c r="AH2085" s="113" t="s">
        <v>16226</v>
      </c>
      <c r="AI2085" s="117" t="s">
        <v>302</v>
      </c>
      <c r="AK2085" s="114">
        <v>43922</v>
      </c>
      <c r="AL2085" s="113">
        <v>30</v>
      </c>
      <c r="AM2085" s="113" t="s">
        <v>9882</v>
      </c>
      <c r="AN2085" s="113" t="s">
        <v>39682</v>
      </c>
      <c r="AO2085" s="113" t="s">
        <v>741</v>
      </c>
      <c r="AP2085" s="113">
        <v>2001</v>
      </c>
      <c r="AQ2085" s="113" t="s">
        <v>8</v>
      </c>
      <c r="AR2085" s="113" t="s">
        <v>19217</v>
      </c>
      <c r="AS2085" s="113" t="s">
        <v>14</v>
      </c>
      <c r="AT2085" s="113" t="s">
        <v>14</v>
      </c>
      <c r="AU2085" s="113" t="s">
        <v>16229</v>
      </c>
      <c r="AV2085" s="113" t="s">
        <v>14</v>
      </c>
      <c r="AW2085" s="113" t="s">
        <v>14</v>
      </c>
    </row>
    <row r="2086" spans="1:49">
      <c r="A2086" s="116" t="s">
        <v>2166</v>
      </c>
      <c r="B2086" s="113">
        <v>570027662</v>
      </c>
      <c r="C2086" s="113" t="s">
        <v>2167</v>
      </c>
      <c r="E2086" s="113" t="s">
        <v>223</v>
      </c>
      <c r="F2086" s="113" t="s">
        <v>8</v>
      </c>
      <c r="G2086" s="114">
        <v>28505</v>
      </c>
      <c r="H2086" s="113" t="s">
        <v>16230</v>
      </c>
      <c r="I2086" s="113" t="s">
        <v>9866</v>
      </c>
      <c r="J2086" s="113" t="s">
        <v>9872</v>
      </c>
      <c r="K2086" s="113" t="s">
        <v>26544</v>
      </c>
      <c r="L2086" s="113">
        <v>82259757796</v>
      </c>
      <c r="M2086" s="113" t="s">
        <v>14166</v>
      </c>
      <c r="O2086" s="113" t="s">
        <v>13424</v>
      </c>
      <c r="P2086" s="113" t="s">
        <v>26545</v>
      </c>
      <c r="Q2086" s="113" t="s">
        <v>26546</v>
      </c>
      <c r="R2086" s="113">
        <v>15</v>
      </c>
      <c r="S2086" s="113" t="s">
        <v>13</v>
      </c>
      <c r="T2086" s="113" t="s">
        <v>26547</v>
      </c>
      <c r="U2086" s="113" t="s">
        <v>26548</v>
      </c>
      <c r="V2086" s="114">
        <v>39387</v>
      </c>
      <c r="W2086" s="114">
        <v>39083</v>
      </c>
      <c r="X2086" s="113" t="s">
        <v>26549</v>
      </c>
      <c r="Y2086" s="114">
        <v>39720</v>
      </c>
      <c r="Z2086" s="114">
        <v>39722</v>
      </c>
      <c r="AA2086" s="113">
        <v>21</v>
      </c>
      <c r="AB2086" s="113" t="s">
        <v>24</v>
      </c>
      <c r="AC2086" s="113">
        <v>32</v>
      </c>
      <c r="AD2086" s="113" t="s">
        <v>84</v>
      </c>
      <c r="AE2086" s="114">
        <v>44470</v>
      </c>
      <c r="AF2086" s="113">
        <v>19</v>
      </c>
      <c r="AG2086" s="113">
        <v>11</v>
      </c>
      <c r="AH2086" s="113" t="s">
        <v>16226</v>
      </c>
      <c r="AI2086" s="117" t="s">
        <v>2025</v>
      </c>
      <c r="AK2086" s="114">
        <v>45627</v>
      </c>
      <c r="AL2086" s="113">
        <v>30</v>
      </c>
      <c r="AM2086" s="113" t="s">
        <v>9882</v>
      </c>
      <c r="AN2086" s="113" t="s">
        <v>16364</v>
      </c>
      <c r="AO2086" s="113" t="s">
        <v>100</v>
      </c>
      <c r="AP2086" s="113">
        <v>2013</v>
      </c>
      <c r="AQ2086" s="113" t="s">
        <v>8</v>
      </c>
      <c r="AR2086" s="113" t="s">
        <v>17475</v>
      </c>
      <c r="AS2086" s="113" t="s">
        <v>14</v>
      </c>
      <c r="AT2086" s="113" t="s">
        <v>14</v>
      </c>
      <c r="AU2086" s="113" t="s">
        <v>16229</v>
      </c>
      <c r="AV2086" s="113" t="s">
        <v>14</v>
      </c>
    </row>
    <row r="2087" spans="1:49">
      <c r="A2087" s="116" t="s">
        <v>3433</v>
      </c>
      <c r="B2087" s="113">
        <v>570017189</v>
      </c>
      <c r="C2087" s="113" t="s">
        <v>3434</v>
      </c>
      <c r="F2087" s="113" t="s">
        <v>8</v>
      </c>
      <c r="G2087" s="114">
        <v>28513</v>
      </c>
      <c r="H2087" s="113" t="s">
        <v>16230</v>
      </c>
      <c r="I2087" s="113" t="s">
        <v>9866</v>
      </c>
      <c r="J2087" s="113" t="s">
        <v>9867</v>
      </c>
      <c r="K2087" s="113" t="s">
        <v>46377</v>
      </c>
      <c r="L2087" s="113">
        <v>82319804404</v>
      </c>
      <c r="M2087" s="113" t="s">
        <v>25487</v>
      </c>
      <c r="O2087" s="113" t="s">
        <v>10334</v>
      </c>
      <c r="P2087" s="113" t="s">
        <v>25488</v>
      </c>
      <c r="Q2087" s="113" t="s">
        <v>25489</v>
      </c>
      <c r="R2087" s="113">
        <v>15</v>
      </c>
      <c r="S2087" s="113" t="s">
        <v>13</v>
      </c>
      <c r="T2087" s="113" t="s">
        <v>25490</v>
      </c>
      <c r="U2087" s="113" t="s">
        <v>25491</v>
      </c>
      <c r="V2087" s="114">
        <v>38397</v>
      </c>
      <c r="W2087" s="114">
        <v>38353</v>
      </c>
      <c r="X2087" s="113" t="s">
        <v>25492</v>
      </c>
      <c r="Y2087" s="114">
        <v>38775</v>
      </c>
      <c r="Z2087" s="114">
        <v>38777</v>
      </c>
      <c r="AA2087" s="113">
        <v>22</v>
      </c>
      <c r="AB2087" s="113" t="s">
        <v>25</v>
      </c>
      <c r="AC2087" s="113">
        <v>32</v>
      </c>
      <c r="AD2087" s="113" t="s">
        <v>84</v>
      </c>
      <c r="AE2087" s="114">
        <v>44652</v>
      </c>
      <c r="AF2087" s="113">
        <v>15</v>
      </c>
      <c r="AG2087" s="113">
        <v>3</v>
      </c>
      <c r="AH2087" s="113" t="s">
        <v>16226</v>
      </c>
      <c r="AI2087" s="117" t="s">
        <v>9875</v>
      </c>
      <c r="AK2087" s="114">
        <v>42826</v>
      </c>
      <c r="AL2087" s="113">
        <v>40</v>
      </c>
      <c r="AM2087" s="113" t="s">
        <v>9870</v>
      </c>
      <c r="AN2087" s="113" t="s">
        <v>16586</v>
      </c>
      <c r="AO2087" s="113" t="s">
        <v>677</v>
      </c>
      <c r="AP2087" s="113">
        <v>2011</v>
      </c>
      <c r="AQ2087" s="113" t="s">
        <v>3314</v>
      </c>
      <c r="AR2087" s="113" t="s">
        <v>16228</v>
      </c>
      <c r="AS2087" s="113" t="s">
        <v>14</v>
      </c>
      <c r="AT2087" s="113" t="s">
        <v>14</v>
      </c>
      <c r="AU2087" s="113" t="s">
        <v>16229</v>
      </c>
      <c r="AV2087" s="113" t="s">
        <v>14</v>
      </c>
      <c r="AW2087" s="113" t="s">
        <v>14</v>
      </c>
    </row>
    <row r="2088" spans="1:49">
      <c r="A2088" s="116" t="s">
        <v>3413</v>
      </c>
      <c r="B2088" s="113">
        <v>570017192</v>
      </c>
      <c r="C2088" s="113" t="s">
        <v>3414</v>
      </c>
      <c r="E2088" s="113" t="s">
        <v>35000</v>
      </c>
      <c r="F2088" s="113" t="s">
        <v>8</v>
      </c>
      <c r="G2088" s="114">
        <v>28513</v>
      </c>
      <c r="H2088" s="113" t="s">
        <v>16230</v>
      </c>
      <c r="I2088" s="113" t="s">
        <v>9866</v>
      </c>
      <c r="J2088" s="113" t="s">
        <v>9872</v>
      </c>
      <c r="K2088" s="113" t="s">
        <v>22314</v>
      </c>
      <c r="L2088" s="113">
        <v>82290638445</v>
      </c>
      <c r="M2088" s="113" t="s">
        <v>11891</v>
      </c>
      <c r="O2088" s="113" t="s">
        <v>11892</v>
      </c>
      <c r="P2088" s="113" t="s">
        <v>22315</v>
      </c>
      <c r="Q2088" s="113" t="s">
        <v>22316</v>
      </c>
      <c r="R2088" s="113">
        <v>15</v>
      </c>
      <c r="S2088" s="113" t="s">
        <v>13</v>
      </c>
      <c r="T2088" s="113" t="s">
        <v>22317</v>
      </c>
      <c r="U2088" s="113" t="s">
        <v>22318</v>
      </c>
      <c r="V2088" s="114">
        <v>38397</v>
      </c>
      <c r="W2088" s="114">
        <v>38353</v>
      </c>
      <c r="X2088" s="113" t="s">
        <v>22319</v>
      </c>
      <c r="Y2088" s="114">
        <v>38775</v>
      </c>
      <c r="Z2088" s="114">
        <v>38777</v>
      </c>
      <c r="AA2088" s="113">
        <v>22</v>
      </c>
      <c r="AB2088" s="113" t="s">
        <v>25</v>
      </c>
      <c r="AC2088" s="113">
        <v>33</v>
      </c>
      <c r="AD2088" s="113" t="s">
        <v>10</v>
      </c>
      <c r="AE2088" s="114">
        <v>44470</v>
      </c>
      <c r="AF2088" s="113">
        <v>14</v>
      </c>
      <c r="AG2088" s="113">
        <v>9</v>
      </c>
      <c r="AH2088" s="113" t="s">
        <v>16226</v>
      </c>
      <c r="AI2088" s="117" t="s">
        <v>9891</v>
      </c>
      <c r="AK2088" s="114">
        <v>44470</v>
      </c>
      <c r="AL2088" s="113">
        <v>40</v>
      </c>
      <c r="AM2088" s="113" t="s">
        <v>9870</v>
      </c>
      <c r="AN2088" s="113" t="s">
        <v>17256</v>
      </c>
      <c r="AO2088" s="113" t="s">
        <v>1424</v>
      </c>
      <c r="AP2088" s="113">
        <v>2014</v>
      </c>
      <c r="AQ2088" s="113" t="s">
        <v>9889</v>
      </c>
      <c r="AS2088" s="113" t="s">
        <v>14</v>
      </c>
      <c r="AT2088" s="113" t="s">
        <v>14</v>
      </c>
      <c r="AU2088" s="113" t="s">
        <v>16229</v>
      </c>
      <c r="AV2088" s="113" t="s">
        <v>14</v>
      </c>
      <c r="AW2088" s="113" t="s">
        <v>14</v>
      </c>
    </row>
    <row r="2089" spans="1:49">
      <c r="A2089" s="116" t="s">
        <v>4951</v>
      </c>
      <c r="C2089" s="113" t="s">
        <v>4952</v>
      </c>
      <c r="E2089" s="113" t="s">
        <v>110</v>
      </c>
      <c r="F2089" s="113" t="s">
        <v>8</v>
      </c>
      <c r="G2089" s="114">
        <v>28515</v>
      </c>
      <c r="H2089" s="113" t="s">
        <v>16218</v>
      </c>
      <c r="I2089" s="113" t="s">
        <v>9866</v>
      </c>
      <c r="J2089" s="113" t="s">
        <v>9872</v>
      </c>
      <c r="K2089" s="113" t="s">
        <v>45614</v>
      </c>
      <c r="L2089" s="113">
        <v>81245008007</v>
      </c>
      <c r="M2089" s="113" t="s">
        <v>32216</v>
      </c>
      <c r="O2089" s="113" t="s">
        <v>11841</v>
      </c>
      <c r="P2089" s="113" t="s">
        <v>32217</v>
      </c>
      <c r="Q2089" s="113" t="s">
        <v>32218</v>
      </c>
      <c r="R2089" s="113">
        <v>15</v>
      </c>
      <c r="S2089" s="113" t="s">
        <v>13</v>
      </c>
      <c r="T2089" s="113" t="s">
        <v>32219</v>
      </c>
      <c r="U2089" s="113" t="s">
        <v>32220</v>
      </c>
      <c r="V2089" s="114">
        <v>42032</v>
      </c>
      <c r="W2089" s="114">
        <v>41944</v>
      </c>
      <c r="X2089" s="113" t="s">
        <v>32221</v>
      </c>
      <c r="Y2089" s="114">
        <v>42612</v>
      </c>
      <c r="Z2089" s="114">
        <v>42614</v>
      </c>
      <c r="AA2089" s="113">
        <v>31</v>
      </c>
      <c r="AB2089" s="113" t="s">
        <v>9</v>
      </c>
      <c r="AC2089" s="113">
        <v>33</v>
      </c>
      <c r="AD2089" s="113" t="s">
        <v>10</v>
      </c>
      <c r="AE2089" s="114">
        <v>45017</v>
      </c>
      <c r="AF2089" s="113">
        <v>19</v>
      </c>
      <c r="AG2089" s="113">
        <v>1</v>
      </c>
      <c r="AH2089" s="113" t="s">
        <v>9913</v>
      </c>
      <c r="AI2089" s="117" t="s">
        <v>155</v>
      </c>
      <c r="AJ2089" s="113" t="s">
        <v>45516</v>
      </c>
      <c r="AK2089" s="114">
        <v>45120</v>
      </c>
      <c r="AL2089" s="113">
        <v>40</v>
      </c>
      <c r="AM2089" s="113" t="s">
        <v>9870</v>
      </c>
      <c r="AN2089" s="113" t="s">
        <v>16282</v>
      </c>
      <c r="AO2089" s="113" t="s">
        <v>113</v>
      </c>
      <c r="AP2089" s="113">
        <v>2002</v>
      </c>
      <c r="AQ2089" s="113" t="s">
        <v>786</v>
      </c>
      <c r="AR2089" s="113" t="s">
        <v>26220</v>
      </c>
      <c r="AS2089" s="113" t="s">
        <v>14</v>
      </c>
      <c r="AT2089" s="113" t="s">
        <v>14</v>
      </c>
      <c r="AU2089" s="113" t="s">
        <v>16229</v>
      </c>
      <c r="AV2089" s="113" t="s">
        <v>14</v>
      </c>
      <c r="AW2089" s="113" t="s">
        <v>14</v>
      </c>
    </row>
    <row r="2090" spans="1:49">
      <c r="A2090" s="116" t="s">
        <v>7601</v>
      </c>
      <c r="B2090" s="113">
        <v>570021226</v>
      </c>
      <c r="C2090" s="113" t="s">
        <v>3146</v>
      </c>
      <c r="E2090" s="113" t="s">
        <v>223</v>
      </c>
      <c r="F2090" s="113" t="s">
        <v>8</v>
      </c>
      <c r="G2090" s="114">
        <v>28517</v>
      </c>
      <c r="H2090" s="113" t="s">
        <v>16230</v>
      </c>
      <c r="I2090" s="113" t="s">
        <v>9866</v>
      </c>
      <c r="J2090" s="113" t="s">
        <v>9872</v>
      </c>
      <c r="K2090" s="113" t="s">
        <v>42690</v>
      </c>
      <c r="L2090" s="113">
        <v>82136367474</v>
      </c>
      <c r="M2090" s="113" t="s">
        <v>13456</v>
      </c>
      <c r="O2090" s="113" t="s">
        <v>13457</v>
      </c>
      <c r="P2090" s="113" t="s">
        <v>42691</v>
      </c>
      <c r="Q2090" s="113" t="s">
        <v>42692</v>
      </c>
      <c r="R2090" s="113">
        <v>15</v>
      </c>
      <c r="S2090" s="113" t="s">
        <v>13</v>
      </c>
      <c r="T2090" s="113" t="s">
        <v>42693</v>
      </c>
      <c r="U2090" s="113" t="s">
        <v>42694</v>
      </c>
      <c r="V2090" s="114">
        <v>39038</v>
      </c>
      <c r="W2090" s="114">
        <v>38808</v>
      </c>
      <c r="X2090" s="113" t="s">
        <v>42695</v>
      </c>
      <c r="Y2090" s="114">
        <v>39353</v>
      </c>
      <c r="Z2090" s="114">
        <v>39356</v>
      </c>
      <c r="AA2090" s="113">
        <v>21</v>
      </c>
      <c r="AB2090" s="113" t="s">
        <v>24</v>
      </c>
      <c r="AC2090" s="113">
        <v>32</v>
      </c>
      <c r="AD2090" s="113" t="s">
        <v>84</v>
      </c>
      <c r="AE2090" s="114">
        <v>44470</v>
      </c>
      <c r="AF2090" s="113">
        <v>19</v>
      </c>
      <c r="AG2090" s="113">
        <v>11</v>
      </c>
      <c r="AH2090" s="113" t="s">
        <v>16226</v>
      </c>
      <c r="AI2090" s="117" t="s">
        <v>9904</v>
      </c>
      <c r="AK2090" s="114">
        <v>43556</v>
      </c>
      <c r="AL2090" s="113">
        <v>30</v>
      </c>
      <c r="AM2090" s="113" t="s">
        <v>9882</v>
      </c>
      <c r="AN2090" s="113" t="s">
        <v>16364</v>
      </c>
      <c r="AO2090" s="113" t="s">
        <v>100</v>
      </c>
      <c r="AP2090" s="113">
        <v>2018</v>
      </c>
      <c r="AQ2090" s="113" t="s">
        <v>5236</v>
      </c>
      <c r="AR2090" s="113" t="s">
        <v>16391</v>
      </c>
      <c r="AS2090" s="113" t="s">
        <v>14</v>
      </c>
      <c r="AT2090" s="113" t="s">
        <v>14</v>
      </c>
      <c r="AU2090" s="113" t="s">
        <v>16229</v>
      </c>
      <c r="AV2090" s="113" t="s">
        <v>14</v>
      </c>
      <c r="AW2090" s="113" t="s">
        <v>14</v>
      </c>
    </row>
    <row r="2091" spans="1:49">
      <c r="A2091" s="116" t="s">
        <v>875</v>
      </c>
      <c r="C2091" s="113" t="s">
        <v>876</v>
      </c>
      <c r="E2091" s="113" t="s">
        <v>140</v>
      </c>
      <c r="F2091" s="113" t="s">
        <v>877</v>
      </c>
      <c r="G2091" s="114">
        <v>28518</v>
      </c>
      <c r="H2091" s="113" t="s">
        <v>16218</v>
      </c>
      <c r="I2091" s="113" t="s">
        <v>9866</v>
      </c>
      <c r="J2091" s="113" t="s">
        <v>9867</v>
      </c>
      <c r="K2091" s="113" t="s">
        <v>36744</v>
      </c>
      <c r="L2091" s="113">
        <v>82398722764</v>
      </c>
      <c r="M2091" s="113" t="s">
        <v>14557</v>
      </c>
      <c r="O2091" s="113" t="s">
        <v>36745</v>
      </c>
      <c r="P2091" s="113" t="s">
        <v>36746</v>
      </c>
      <c r="Q2091" s="113" t="s">
        <v>36747</v>
      </c>
      <c r="R2091" s="113">
        <v>15</v>
      </c>
      <c r="S2091" s="113" t="s">
        <v>13</v>
      </c>
      <c r="T2091" s="113" t="s">
        <v>36748</v>
      </c>
      <c r="U2091" s="113" t="s">
        <v>36749</v>
      </c>
      <c r="V2091" s="114">
        <v>41977</v>
      </c>
      <c r="W2091" s="114">
        <v>41883</v>
      </c>
      <c r="X2091" s="113" t="s">
        <v>36750</v>
      </c>
      <c r="Y2091" s="114">
        <v>42339</v>
      </c>
      <c r="Z2091" s="114">
        <v>42339</v>
      </c>
      <c r="AA2091" s="113">
        <v>21</v>
      </c>
      <c r="AB2091" s="113" t="s">
        <v>24</v>
      </c>
      <c r="AC2091" s="113">
        <v>32</v>
      </c>
      <c r="AD2091" s="113" t="s">
        <v>84</v>
      </c>
      <c r="AE2091" s="114">
        <v>45200</v>
      </c>
      <c r="AF2091" s="113">
        <v>14</v>
      </c>
      <c r="AG2091" s="113">
        <v>1</v>
      </c>
      <c r="AH2091" s="113" t="s">
        <v>16263</v>
      </c>
      <c r="AI2091" s="117" t="s">
        <v>20086</v>
      </c>
      <c r="AK2091" s="114">
        <v>45302</v>
      </c>
      <c r="AL2091" s="113">
        <v>40</v>
      </c>
      <c r="AM2091" s="113" t="s">
        <v>9870</v>
      </c>
      <c r="AN2091" s="113" t="s">
        <v>17249</v>
      </c>
      <c r="AO2091" s="113" t="s">
        <v>878</v>
      </c>
      <c r="AP2091" s="113">
        <v>2013</v>
      </c>
      <c r="AQ2091" s="113" t="s">
        <v>9889</v>
      </c>
      <c r="AR2091" s="113" t="s">
        <v>18680</v>
      </c>
      <c r="AS2091" s="113" t="s">
        <v>14</v>
      </c>
      <c r="AT2091" s="113" t="s">
        <v>14</v>
      </c>
      <c r="AU2091" s="113" t="s">
        <v>16229</v>
      </c>
      <c r="AV2091" s="113" t="s">
        <v>14</v>
      </c>
    </row>
    <row r="2092" spans="1:49">
      <c r="A2092" s="116" t="s">
        <v>7628</v>
      </c>
      <c r="B2092" s="113">
        <v>570013005</v>
      </c>
      <c r="C2092" s="113" t="s">
        <v>3687</v>
      </c>
      <c r="E2092" s="113" t="s">
        <v>67</v>
      </c>
      <c r="F2092" s="113" t="s">
        <v>1285</v>
      </c>
      <c r="G2092" s="114">
        <v>28528</v>
      </c>
      <c r="H2092" s="113" t="s">
        <v>16218</v>
      </c>
      <c r="I2092" s="113" t="s">
        <v>9866</v>
      </c>
      <c r="J2092" s="113" t="s">
        <v>9872</v>
      </c>
      <c r="K2092" s="113" t="s">
        <v>20822</v>
      </c>
      <c r="L2092" s="113">
        <v>81341438431</v>
      </c>
      <c r="M2092" s="113" t="s">
        <v>46389</v>
      </c>
      <c r="O2092" s="113" t="s">
        <v>14908</v>
      </c>
      <c r="P2092" s="113" t="s">
        <v>20823</v>
      </c>
      <c r="Q2092" s="113" t="s">
        <v>20824</v>
      </c>
      <c r="R2092" s="113">
        <v>15</v>
      </c>
      <c r="S2092" s="113" t="s">
        <v>13</v>
      </c>
      <c r="T2092" s="113" t="s">
        <v>20825</v>
      </c>
      <c r="U2092" s="113" t="s">
        <v>20519</v>
      </c>
      <c r="V2092" s="114">
        <v>36654</v>
      </c>
      <c r="W2092" s="114">
        <v>36586</v>
      </c>
      <c r="X2092" s="113" t="s">
        <v>20826</v>
      </c>
      <c r="Y2092" s="114">
        <v>36949</v>
      </c>
      <c r="Z2092" s="114">
        <v>36951</v>
      </c>
      <c r="AA2092" s="113">
        <v>21</v>
      </c>
      <c r="AB2092" s="113" t="s">
        <v>24</v>
      </c>
      <c r="AC2092" s="113">
        <v>41</v>
      </c>
      <c r="AD2092" s="113" t="s">
        <v>52</v>
      </c>
      <c r="AE2092" s="114">
        <v>44470</v>
      </c>
      <c r="AF2092" s="113">
        <v>16</v>
      </c>
      <c r="AG2092" s="113">
        <v>7</v>
      </c>
      <c r="AH2092" s="113" t="s">
        <v>9913</v>
      </c>
      <c r="AI2092" s="117" t="s">
        <v>9775</v>
      </c>
      <c r="AJ2092" s="113" t="s">
        <v>45514</v>
      </c>
      <c r="AK2092" s="114">
        <v>45120</v>
      </c>
      <c r="AL2092" s="113">
        <v>40</v>
      </c>
      <c r="AM2092" s="113" t="s">
        <v>9870</v>
      </c>
      <c r="AN2092" s="113" t="s">
        <v>16647</v>
      </c>
      <c r="AO2092" s="113" t="s">
        <v>378</v>
      </c>
      <c r="AP2092" s="113">
        <v>2006</v>
      </c>
      <c r="AQ2092" s="113" t="s">
        <v>5236</v>
      </c>
      <c r="AR2092" s="113" t="s">
        <v>20827</v>
      </c>
      <c r="AS2092" s="113" t="s">
        <v>14</v>
      </c>
      <c r="AT2092" s="113" t="s">
        <v>14</v>
      </c>
      <c r="AU2092" s="113" t="s">
        <v>16229</v>
      </c>
      <c r="AV2092" s="113" t="s">
        <v>14</v>
      </c>
      <c r="AW2092" s="113" t="s">
        <v>14</v>
      </c>
    </row>
    <row r="2093" spans="1:49">
      <c r="A2093" s="116" t="s">
        <v>5351</v>
      </c>
      <c r="B2093" s="113">
        <v>570017227</v>
      </c>
      <c r="C2093" s="113" t="s">
        <v>5352</v>
      </c>
      <c r="E2093" s="113" t="s">
        <v>41</v>
      </c>
      <c r="F2093" s="113" t="s">
        <v>798</v>
      </c>
      <c r="G2093" s="114">
        <v>28534</v>
      </c>
      <c r="H2093" s="113" t="s">
        <v>16218</v>
      </c>
      <c r="I2093" s="113" t="s">
        <v>9866</v>
      </c>
      <c r="J2093" s="113" t="s">
        <v>9872</v>
      </c>
      <c r="K2093" s="113" t="s">
        <v>40887</v>
      </c>
      <c r="L2093" s="113">
        <v>82250622835</v>
      </c>
      <c r="M2093" s="113" t="s">
        <v>40888</v>
      </c>
      <c r="O2093" s="113" t="s">
        <v>16057</v>
      </c>
      <c r="P2093" s="113" t="s">
        <v>40889</v>
      </c>
      <c r="Q2093" s="113" t="s">
        <v>40890</v>
      </c>
      <c r="R2093" s="113">
        <v>15</v>
      </c>
      <c r="S2093" s="113" t="s">
        <v>13</v>
      </c>
      <c r="T2093" s="113" t="s">
        <v>40891</v>
      </c>
      <c r="U2093" s="113" t="s">
        <v>40892</v>
      </c>
      <c r="V2093" s="114">
        <v>38397</v>
      </c>
      <c r="W2093" s="114">
        <v>38353</v>
      </c>
      <c r="X2093" s="113" t="s">
        <v>40893</v>
      </c>
      <c r="Y2093" s="114">
        <v>38775</v>
      </c>
      <c r="Z2093" s="114">
        <v>38777</v>
      </c>
      <c r="AA2093" s="113">
        <v>22</v>
      </c>
      <c r="AB2093" s="113" t="s">
        <v>25</v>
      </c>
      <c r="AC2093" s="113">
        <v>34</v>
      </c>
      <c r="AD2093" s="113" t="s">
        <v>18</v>
      </c>
      <c r="AE2093" s="114">
        <v>44652</v>
      </c>
      <c r="AF2093" s="113">
        <v>15</v>
      </c>
      <c r="AG2093" s="113">
        <v>3</v>
      </c>
      <c r="AH2093" s="113" t="s">
        <v>16226</v>
      </c>
      <c r="AI2093" s="117" t="s">
        <v>9891</v>
      </c>
      <c r="AK2093" s="114">
        <v>44670</v>
      </c>
      <c r="AL2093" s="113">
        <v>40</v>
      </c>
      <c r="AM2093" s="113" t="s">
        <v>9870</v>
      </c>
      <c r="AN2093" s="113" t="s">
        <v>16561</v>
      </c>
      <c r="AO2093" s="113" t="s">
        <v>42</v>
      </c>
      <c r="AP2093" s="113">
        <v>2011</v>
      </c>
      <c r="AQ2093" s="113" t="s">
        <v>9871</v>
      </c>
      <c r="AR2093" s="113" t="s">
        <v>16373</v>
      </c>
      <c r="AS2093" s="113" t="s">
        <v>14</v>
      </c>
      <c r="AT2093" s="113" t="s">
        <v>14</v>
      </c>
      <c r="AU2093" s="113" t="s">
        <v>16229</v>
      </c>
      <c r="AV2093" s="113" t="s">
        <v>14</v>
      </c>
      <c r="AW2093" s="113" t="s">
        <v>14</v>
      </c>
    </row>
    <row r="2094" spans="1:49">
      <c r="A2094" s="116" t="s">
        <v>3907</v>
      </c>
      <c r="B2094" s="113">
        <v>570013885</v>
      </c>
      <c r="C2094" s="113" t="s">
        <v>3908</v>
      </c>
      <c r="E2094" s="113" t="s">
        <v>3909</v>
      </c>
      <c r="F2094" s="113" t="s">
        <v>129</v>
      </c>
      <c r="G2094" s="114">
        <v>28539</v>
      </c>
      <c r="H2094" s="113" t="s">
        <v>16218</v>
      </c>
      <c r="I2094" s="113" t="s">
        <v>9866</v>
      </c>
      <c r="J2094" s="113" t="s">
        <v>9872</v>
      </c>
      <c r="K2094" s="113" t="s">
        <v>31644</v>
      </c>
      <c r="L2094" s="113">
        <v>81341311211</v>
      </c>
      <c r="M2094" s="113" t="s">
        <v>31645</v>
      </c>
      <c r="O2094" s="113" t="s">
        <v>10042</v>
      </c>
      <c r="P2094" s="113" t="s">
        <v>31646</v>
      </c>
      <c r="Q2094" s="113" t="s">
        <v>31647</v>
      </c>
      <c r="R2094" s="113">
        <v>15</v>
      </c>
      <c r="S2094" s="113" t="s">
        <v>13</v>
      </c>
      <c r="T2094" s="113" t="s">
        <v>31648</v>
      </c>
      <c r="U2094" s="113" t="s">
        <v>31649</v>
      </c>
      <c r="V2094" s="114">
        <v>37557</v>
      </c>
      <c r="W2094" s="114">
        <v>37561</v>
      </c>
      <c r="X2094" s="113" t="s">
        <v>31650</v>
      </c>
      <c r="Y2094" s="114">
        <v>37945</v>
      </c>
      <c r="Z2094" s="114">
        <v>37956</v>
      </c>
      <c r="AA2094" s="113">
        <v>31</v>
      </c>
      <c r="AB2094" s="113" t="s">
        <v>9</v>
      </c>
      <c r="AC2094" s="113">
        <v>41</v>
      </c>
      <c r="AD2094" s="113" t="s">
        <v>52</v>
      </c>
      <c r="AE2094" s="114">
        <v>42095</v>
      </c>
      <c r="AF2094" s="113">
        <v>12</v>
      </c>
      <c r="AG2094" s="113">
        <v>5</v>
      </c>
      <c r="AH2094" s="113" t="s">
        <v>9913</v>
      </c>
      <c r="AI2094" s="117" t="s">
        <v>4293</v>
      </c>
      <c r="AJ2094" s="113" t="s">
        <v>45514</v>
      </c>
      <c r="AK2094" s="114">
        <v>44923</v>
      </c>
      <c r="AL2094" s="113">
        <v>40</v>
      </c>
      <c r="AM2094" s="113" t="s">
        <v>9870</v>
      </c>
      <c r="AN2094" s="113" t="s">
        <v>31651</v>
      </c>
      <c r="AO2094" s="113" t="s">
        <v>3910</v>
      </c>
      <c r="AP2094" s="113">
        <v>2001</v>
      </c>
      <c r="AQ2094" s="113" t="s">
        <v>8</v>
      </c>
      <c r="AR2094" s="113" t="s">
        <v>20936</v>
      </c>
      <c r="AS2094" s="113" t="s">
        <v>14</v>
      </c>
      <c r="AT2094" s="113" t="s">
        <v>14</v>
      </c>
      <c r="AU2094" s="113" t="s">
        <v>16229</v>
      </c>
      <c r="AV2094" s="113" t="s">
        <v>14</v>
      </c>
      <c r="AW2094" s="113" t="s">
        <v>14</v>
      </c>
    </row>
    <row r="2095" spans="1:49">
      <c r="A2095" s="116" t="s">
        <v>1582</v>
      </c>
      <c r="C2095" s="113" t="s">
        <v>1583</v>
      </c>
      <c r="E2095" s="113" t="s">
        <v>7</v>
      </c>
      <c r="F2095" s="113" t="s">
        <v>8</v>
      </c>
      <c r="G2095" s="114">
        <v>28540</v>
      </c>
      <c r="H2095" s="113" t="s">
        <v>16218</v>
      </c>
      <c r="I2095" s="113" t="s">
        <v>9866</v>
      </c>
      <c r="J2095" s="113" t="s">
        <v>9867</v>
      </c>
      <c r="K2095" s="113" t="s">
        <v>36381</v>
      </c>
      <c r="L2095" s="113">
        <v>85258782832</v>
      </c>
      <c r="M2095" s="113" t="s">
        <v>11243</v>
      </c>
      <c r="O2095" s="113" t="s">
        <v>11244</v>
      </c>
      <c r="P2095" s="113" t="s">
        <v>36382</v>
      </c>
      <c r="Q2095" s="113" t="s">
        <v>36383</v>
      </c>
      <c r="R2095" s="113">
        <v>15</v>
      </c>
      <c r="S2095" s="113" t="s">
        <v>13</v>
      </c>
      <c r="T2095" s="113" t="s">
        <v>36384</v>
      </c>
      <c r="U2095" s="113" t="s">
        <v>36385</v>
      </c>
      <c r="V2095" s="114">
        <v>41886</v>
      </c>
      <c r="W2095" s="114">
        <v>41883</v>
      </c>
      <c r="X2095" s="113" t="s">
        <v>36386</v>
      </c>
      <c r="Y2095" s="114">
        <v>42339</v>
      </c>
      <c r="Z2095" s="114">
        <v>42339</v>
      </c>
      <c r="AA2095" s="113">
        <v>21</v>
      </c>
      <c r="AB2095" s="113" t="s">
        <v>24</v>
      </c>
      <c r="AC2095" s="113">
        <v>32</v>
      </c>
      <c r="AD2095" s="113" t="s">
        <v>84</v>
      </c>
      <c r="AE2095" s="114">
        <v>45200</v>
      </c>
      <c r="AF2095" s="113">
        <v>14</v>
      </c>
      <c r="AG2095" s="113">
        <v>1</v>
      </c>
      <c r="AH2095" s="113" t="s">
        <v>16263</v>
      </c>
      <c r="AI2095" s="117" t="s">
        <v>16264</v>
      </c>
      <c r="AK2095" s="114">
        <v>45302</v>
      </c>
      <c r="AL2095" s="113">
        <v>40</v>
      </c>
      <c r="AM2095" s="113" t="s">
        <v>9870</v>
      </c>
      <c r="AN2095" s="113" t="s">
        <v>16334</v>
      </c>
      <c r="AO2095" s="113" t="s">
        <v>383</v>
      </c>
      <c r="AP2095" s="113">
        <v>2016</v>
      </c>
      <c r="AQ2095" s="113" t="s">
        <v>5236</v>
      </c>
      <c r="AR2095" s="113" t="s">
        <v>21822</v>
      </c>
      <c r="AS2095" s="113" t="s">
        <v>14</v>
      </c>
      <c r="AT2095" s="113" t="s">
        <v>14</v>
      </c>
      <c r="AU2095" s="113" t="s">
        <v>16229</v>
      </c>
      <c r="AV2095" s="113" t="s">
        <v>14</v>
      </c>
    </row>
    <row r="2096" spans="1:49">
      <c r="A2096" s="116" t="s">
        <v>9431</v>
      </c>
      <c r="C2096" s="113" t="s">
        <v>9432</v>
      </c>
      <c r="E2096" s="113" t="s">
        <v>30</v>
      </c>
      <c r="F2096" s="113" t="s">
        <v>8</v>
      </c>
      <c r="G2096" s="114">
        <v>28541</v>
      </c>
      <c r="H2096" s="113" t="s">
        <v>16218</v>
      </c>
      <c r="I2096" s="113" t="s">
        <v>9866</v>
      </c>
      <c r="J2096" s="113" t="s">
        <v>9872</v>
      </c>
      <c r="K2096" s="113" t="s">
        <v>28619</v>
      </c>
      <c r="L2096" s="113">
        <v>85241219517</v>
      </c>
      <c r="M2096" s="113" t="s">
        <v>13053</v>
      </c>
      <c r="O2096" s="113" t="s">
        <v>13054</v>
      </c>
      <c r="P2096" s="113" t="s">
        <v>28620</v>
      </c>
      <c r="Q2096" s="113" t="s">
        <v>28621</v>
      </c>
      <c r="R2096" s="113">
        <v>15</v>
      </c>
      <c r="S2096" s="113" t="s">
        <v>13</v>
      </c>
      <c r="T2096" s="113" t="s">
        <v>28622</v>
      </c>
      <c r="U2096" s="113" t="s">
        <v>28623</v>
      </c>
      <c r="V2096" s="114">
        <v>39965</v>
      </c>
      <c r="W2096" s="114">
        <v>39904</v>
      </c>
      <c r="X2096" s="113" t="s">
        <v>28624</v>
      </c>
      <c r="Y2096" s="114">
        <v>40542</v>
      </c>
      <c r="Z2096" s="114">
        <v>40544</v>
      </c>
      <c r="AA2096" s="113">
        <v>31</v>
      </c>
      <c r="AB2096" s="113" t="s">
        <v>9</v>
      </c>
      <c r="AC2096" s="113">
        <v>34</v>
      </c>
      <c r="AD2096" s="113" t="s">
        <v>18</v>
      </c>
      <c r="AE2096" s="114">
        <v>44287</v>
      </c>
      <c r="AF2096" s="113">
        <v>12</v>
      </c>
      <c r="AG2096" s="113">
        <v>0</v>
      </c>
      <c r="AH2096" s="113" t="s">
        <v>16226</v>
      </c>
      <c r="AI2096" s="117" t="s">
        <v>9932</v>
      </c>
      <c r="AK2096" s="114">
        <v>44560</v>
      </c>
      <c r="AL2096" s="113">
        <v>40</v>
      </c>
      <c r="AM2096" s="113" t="s">
        <v>9870</v>
      </c>
      <c r="AN2096" s="113" t="s">
        <v>16468</v>
      </c>
      <c r="AO2096" s="113" t="s">
        <v>31</v>
      </c>
      <c r="AP2096" s="113">
        <v>2001</v>
      </c>
      <c r="AQ2096" s="113" t="s">
        <v>8</v>
      </c>
      <c r="AR2096" s="113" t="s">
        <v>28618</v>
      </c>
      <c r="AS2096" s="113" t="s">
        <v>14</v>
      </c>
      <c r="AT2096" s="113" t="s">
        <v>14</v>
      </c>
      <c r="AU2096" s="113" t="s">
        <v>16229</v>
      </c>
      <c r="AV2096" s="113" t="s">
        <v>14</v>
      </c>
      <c r="AW2096" s="113" t="s">
        <v>14</v>
      </c>
    </row>
    <row r="2097" spans="1:49">
      <c r="A2097" s="116" t="s">
        <v>118</v>
      </c>
      <c r="C2097" s="113" t="s">
        <v>119</v>
      </c>
      <c r="F2097" s="113" t="s">
        <v>120</v>
      </c>
      <c r="G2097" s="114">
        <v>28541</v>
      </c>
      <c r="H2097" s="113" t="s">
        <v>16218</v>
      </c>
      <c r="I2097" s="113" t="s">
        <v>9866</v>
      </c>
      <c r="J2097" s="113" t="s">
        <v>9872</v>
      </c>
      <c r="K2097" s="113" t="s">
        <v>42417</v>
      </c>
      <c r="L2097" s="113">
        <v>82193666662</v>
      </c>
      <c r="M2097" s="113" t="s">
        <v>42418</v>
      </c>
      <c r="N2097" s="113" t="s">
        <v>42419</v>
      </c>
      <c r="O2097" s="113" t="s">
        <v>10263</v>
      </c>
      <c r="P2097" s="113" t="s">
        <v>42420</v>
      </c>
      <c r="Q2097" s="113" t="s">
        <v>42421</v>
      </c>
      <c r="R2097" s="113">
        <v>15</v>
      </c>
      <c r="S2097" s="113" t="s">
        <v>13</v>
      </c>
      <c r="T2097" s="113" t="s">
        <v>42422</v>
      </c>
      <c r="U2097" s="113" t="s">
        <v>42423</v>
      </c>
      <c r="V2097" s="114">
        <v>41920</v>
      </c>
      <c r="W2097" s="114">
        <v>41883</v>
      </c>
      <c r="X2097" s="113" t="s">
        <v>42424</v>
      </c>
      <c r="Y2097" s="114">
        <v>42339</v>
      </c>
      <c r="Z2097" s="114">
        <v>42339</v>
      </c>
      <c r="AA2097" s="113">
        <v>21</v>
      </c>
      <c r="AB2097" s="113" t="s">
        <v>24</v>
      </c>
      <c r="AC2097" s="113">
        <v>23</v>
      </c>
      <c r="AD2097" s="113" t="s">
        <v>78</v>
      </c>
      <c r="AE2097" s="114">
        <v>44835</v>
      </c>
      <c r="AF2097" s="113">
        <v>18</v>
      </c>
      <c r="AG2097" s="113">
        <v>6</v>
      </c>
      <c r="AH2097" s="113" t="s">
        <v>16263</v>
      </c>
      <c r="AI2097" s="117" t="s">
        <v>121</v>
      </c>
      <c r="AK2097" s="114">
        <v>42746</v>
      </c>
      <c r="AL2097" s="113">
        <v>15</v>
      </c>
      <c r="AM2097" s="113" t="s">
        <v>9885</v>
      </c>
      <c r="AN2097" s="113" t="s">
        <v>42425</v>
      </c>
      <c r="AO2097" s="113" t="s">
        <v>122</v>
      </c>
      <c r="AP2097" s="113">
        <v>1997</v>
      </c>
      <c r="AQ2097" s="113" t="s">
        <v>9871</v>
      </c>
      <c r="AR2097" s="113" t="s">
        <v>29938</v>
      </c>
      <c r="AS2097" s="113" t="s">
        <v>14</v>
      </c>
      <c r="AT2097" s="113" t="s">
        <v>14</v>
      </c>
      <c r="AU2097" s="113" t="s">
        <v>16229</v>
      </c>
      <c r="AV2097" s="113" t="s">
        <v>14</v>
      </c>
      <c r="AW2097" s="113" t="s">
        <v>14</v>
      </c>
    </row>
    <row r="2098" spans="1:49">
      <c r="A2098" s="116" t="s">
        <v>3104</v>
      </c>
      <c r="C2098" s="113" t="s">
        <v>3105</v>
      </c>
      <c r="E2098" s="113" t="s">
        <v>56</v>
      </c>
      <c r="F2098" s="113" t="s">
        <v>8</v>
      </c>
      <c r="G2098" s="114">
        <v>28542</v>
      </c>
      <c r="H2098" s="113" t="s">
        <v>16218</v>
      </c>
      <c r="I2098" s="113" t="s">
        <v>9866</v>
      </c>
      <c r="J2098" s="113" t="s">
        <v>9872</v>
      </c>
      <c r="K2098" s="113" t="s">
        <v>18863</v>
      </c>
      <c r="L2098" s="113">
        <v>81245181173</v>
      </c>
      <c r="M2098" s="113" t="s">
        <v>18864</v>
      </c>
      <c r="O2098" s="113" t="s">
        <v>18865</v>
      </c>
      <c r="P2098" s="113" t="s">
        <v>18866</v>
      </c>
      <c r="Q2098" s="113" t="s">
        <v>18867</v>
      </c>
      <c r="R2098" s="113">
        <v>15</v>
      </c>
      <c r="S2098" s="113" t="s">
        <v>13</v>
      </c>
      <c r="T2098" s="113" t="s">
        <v>18868</v>
      </c>
      <c r="U2098" s="113" t="s">
        <v>18869</v>
      </c>
      <c r="V2098" s="114">
        <v>40210</v>
      </c>
      <c r="W2098" s="114">
        <v>40179</v>
      </c>
      <c r="X2098" s="113" t="s">
        <v>18870</v>
      </c>
      <c r="Y2098" s="114">
        <v>40906</v>
      </c>
      <c r="Z2098" s="114">
        <v>40909</v>
      </c>
      <c r="AA2098" s="113">
        <v>31</v>
      </c>
      <c r="AB2098" s="113" t="s">
        <v>9</v>
      </c>
      <c r="AC2098" s="113">
        <v>41</v>
      </c>
      <c r="AD2098" s="113" t="s">
        <v>52</v>
      </c>
      <c r="AE2098" s="114">
        <v>44835</v>
      </c>
      <c r="AF2098" s="113">
        <v>17</v>
      </c>
      <c r="AG2098" s="113">
        <v>9</v>
      </c>
      <c r="AH2098" s="113" t="s">
        <v>16226</v>
      </c>
      <c r="AI2098" s="117" t="s">
        <v>9977</v>
      </c>
      <c r="AK2098" s="114">
        <v>44925</v>
      </c>
      <c r="AL2098" s="113">
        <v>40</v>
      </c>
      <c r="AM2098" s="113" t="s">
        <v>9870</v>
      </c>
      <c r="AN2098" s="113" t="s">
        <v>16647</v>
      </c>
      <c r="AO2098" s="113" t="s">
        <v>378</v>
      </c>
      <c r="AP2098" s="113">
        <v>2004</v>
      </c>
      <c r="AQ2098" s="113" t="s">
        <v>8</v>
      </c>
      <c r="AR2098" s="113" t="s">
        <v>18780</v>
      </c>
      <c r="AS2098" s="113" t="s">
        <v>14</v>
      </c>
      <c r="AT2098" s="113" t="s">
        <v>14</v>
      </c>
      <c r="AU2098" s="113" t="s">
        <v>16229</v>
      </c>
      <c r="AV2098" s="113" t="s">
        <v>14</v>
      </c>
      <c r="AW2098" s="113" t="s">
        <v>14</v>
      </c>
    </row>
    <row r="2099" spans="1:49">
      <c r="A2099" s="116" t="s">
        <v>1408</v>
      </c>
      <c r="B2099" s="113">
        <v>570027672</v>
      </c>
      <c r="C2099" s="113" t="s">
        <v>1409</v>
      </c>
      <c r="E2099" s="113" t="s">
        <v>30</v>
      </c>
      <c r="F2099" s="113" t="s">
        <v>8</v>
      </c>
      <c r="G2099" s="114">
        <v>28546</v>
      </c>
      <c r="H2099" s="113" t="s">
        <v>16218</v>
      </c>
      <c r="I2099" s="113" t="s">
        <v>9866</v>
      </c>
      <c r="J2099" s="113" t="s">
        <v>9872</v>
      </c>
      <c r="K2099" s="113" t="s">
        <v>28812</v>
      </c>
      <c r="L2099" s="113">
        <v>82246682871</v>
      </c>
      <c r="M2099" s="113" t="s">
        <v>28813</v>
      </c>
      <c r="O2099" s="113" t="s">
        <v>12253</v>
      </c>
      <c r="P2099" s="113" t="s">
        <v>28814</v>
      </c>
      <c r="Q2099" s="113" t="s">
        <v>28815</v>
      </c>
      <c r="R2099" s="113">
        <v>15</v>
      </c>
      <c r="S2099" s="113" t="s">
        <v>13</v>
      </c>
      <c r="T2099" s="113" t="s">
        <v>28816</v>
      </c>
      <c r="U2099" s="113" t="s">
        <v>28817</v>
      </c>
      <c r="V2099" s="114">
        <v>39387</v>
      </c>
      <c r="W2099" s="114">
        <v>39083</v>
      </c>
      <c r="X2099" s="113" t="s">
        <v>28818</v>
      </c>
      <c r="Y2099" s="114">
        <v>39720</v>
      </c>
      <c r="Z2099" s="114">
        <v>39722</v>
      </c>
      <c r="AA2099" s="113">
        <v>31</v>
      </c>
      <c r="AB2099" s="113" t="s">
        <v>9</v>
      </c>
      <c r="AC2099" s="113">
        <v>34</v>
      </c>
      <c r="AD2099" s="113" t="s">
        <v>18</v>
      </c>
      <c r="AE2099" s="114">
        <v>44652</v>
      </c>
      <c r="AF2099" s="113">
        <v>18</v>
      </c>
      <c r="AG2099" s="113">
        <v>3</v>
      </c>
      <c r="AH2099" s="113" t="s">
        <v>16226</v>
      </c>
      <c r="AI2099" s="117" t="s">
        <v>10528</v>
      </c>
      <c r="AK2099" s="114">
        <v>44560</v>
      </c>
      <c r="AL2099" s="113">
        <v>40</v>
      </c>
      <c r="AM2099" s="113" t="s">
        <v>9870</v>
      </c>
      <c r="AN2099" s="113" t="s">
        <v>19006</v>
      </c>
      <c r="AO2099" s="113" t="s">
        <v>311</v>
      </c>
      <c r="AP2099" s="113">
        <v>2003</v>
      </c>
      <c r="AQ2099" s="113" t="s">
        <v>8</v>
      </c>
      <c r="AR2099" s="113" t="s">
        <v>18626</v>
      </c>
      <c r="AS2099" s="113" t="s">
        <v>14</v>
      </c>
      <c r="AT2099" s="113" t="s">
        <v>14</v>
      </c>
      <c r="AU2099" s="113" t="s">
        <v>16229</v>
      </c>
      <c r="AV2099" s="113" t="s">
        <v>14</v>
      </c>
      <c r="AW2099" s="113" t="s">
        <v>14</v>
      </c>
    </row>
    <row r="2100" spans="1:49">
      <c r="A2100" s="116" t="s">
        <v>3739</v>
      </c>
      <c r="B2100" s="113">
        <v>570027831</v>
      </c>
      <c r="C2100" s="113" t="s">
        <v>1354</v>
      </c>
      <c r="F2100" s="113" t="s">
        <v>8</v>
      </c>
      <c r="G2100" s="114">
        <v>28553</v>
      </c>
      <c r="H2100" s="113" t="s">
        <v>16218</v>
      </c>
      <c r="I2100" s="113" t="s">
        <v>9866</v>
      </c>
      <c r="J2100" s="113" t="s">
        <v>9872</v>
      </c>
      <c r="K2100" s="113" t="s">
        <v>26978</v>
      </c>
      <c r="L2100" s="113">
        <v>81245291955</v>
      </c>
      <c r="M2100" s="113" t="s">
        <v>11447</v>
      </c>
      <c r="O2100" s="113" t="s">
        <v>11448</v>
      </c>
      <c r="P2100" s="113" t="s">
        <v>26979</v>
      </c>
      <c r="Q2100" s="113" t="s">
        <v>26980</v>
      </c>
      <c r="R2100" s="113">
        <v>15</v>
      </c>
      <c r="S2100" s="113" t="s">
        <v>13</v>
      </c>
      <c r="T2100" s="113" t="s">
        <v>26981</v>
      </c>
      <c r="U2100" s="113" t="s">
        <v>26982</v>
      </c>
      <c r="V2100" s="114">
        <v>39387</v>
      </c>
      <c r="W2100" s="114">
        <v>39083</v>
      </c>
      <c r="X2100" s="113" t="s">
        <v>26983</v>
      </c>
      <c r="Y2100" s="114">
        <v>39720</v>
      </c>
      <c r="Z2100" s="114">
        <v>39722</v>
      </c>
      <c r="AA2100" s="113">
        <v>21</v>
      </c>
      <c r="AB2100" s="113" t="s">
        <v>24</v>
      </c>
      <c r="AC2100" s="113">
        <v>31</v>
      </c>
      <c r="AD2100" s="113" t="s">
        <v>9</v>
      </c>
      <c r="AE2100" s="114">
        <v>45017</v>
      </c>
      <c r="AF2100" s="113">
        <v>13</v>
      </c>
      <c r="AG2100" s="113">
        <v>3</v>
      </c>
      <c r="AH2100" s="113" t="s">
        <v>16263</v>
      </c>
      <c r="AI2100" s="117" t="s">
        <v>3740</v>
      </c>
      <c r="AK2100" s="114">
        <v>42746</v>
      </c>
      <c r="AL2100" s="113">
        <v>15</v>
      </c>
      <c r="AM2100" s="113" t="s">
        <v>9885</v>
      </c>
      <c r="AN2100" s="113" t="s">
        <v>17932</v>
      </c>
      <c r="AO2100" s="113" t="s">
        <v>185</v>
      </c>
      <c r="AP2100" s="113">
        <v>1999</v>
      </c>
      <c r="AQ2100" s="113" t="s">
        <v>8</v>
      </c>
      <c r="AR2100" s="113" t="s">
        <v>26984</v>
      </c>
      <c r="AS2100" s="113" t="s">
        <v>14</v>
      </c>
      <c r="AT2100" s="113" t="s">
        <v>14</v>
      </c>
      <c r="AU2100" s="113" t="s">
        <v>16229</v>
      </c>
      <c r="AV2100" s="113" t="s">
        <v>14</v>
      </c>
      <c r="AW2100" s="113" t="s">
        <v>14</v>
      </c>
    </row>
    <row r="2101" spans="1:49">
      <c r="A2101" s="116" t="s">
        <v>1257</v>
      </c>
      <c r="C2101" s="113" t="s">
        <v>1258</v>
      </c>
      <c r="E2101" s="113" t="s">
        <v>208</v>
      </c>
      <c r="F2101" s="113" t="s">
        <v>8</v>
      </c>
      <c r="G2101" s="114">
        <v>28553</v>
      </c>
      <c r="H2101" s="113" t="s">
        <v>16230</v>
      </c>
      <c r="I2101" s="113" t="s">
        <v>9866</v>
      </c>
      <c r="J2101" s="113" t="s">
        <v>9872</v>
      </c>
      <c r="K2101" s="113" t="s">
        <v>25018</v>
      </c>
      <c r="L2101" s="113">
        <v>82214640697</v>
      </c>
      <c r="M2101" s="113" t="s">
        <v>13622</v>
      </c>
      <c r="O2101" s="113" t="s">
        <v>25019</v>
      </c>
      <c r="P2101" s="113" t="s">
        <v>25020</v>
      </c>
      <c r="Q2101" s="113" t="s">
        <v>25021</v>
      </c>
      <c r="R2101" s="113">
        <v>15</v>
      </c>
      <c r="S2101" s="113" t="s">
        <v>13</v>
      </c>
      <c r="T2101" s="113" t="s">
        <v>25022</v>
      </c>
      <c r="U2101" s="113" t="s">
        <v>25023</v>
      </c>
      <c r="V2101" s="114">
        <v>39965</v>
      </c>
      <c r="W2101" s="114">
        <v>39904</v>
      </c>
      <c r="X2101" s="113" t="s">
        <v>25024</v>
      </c>
      <c r="Y2101" s="114">
        <v>40542</v>
      </c>
      <c r="Z2101" s="114">
        <v>40544</v>
      </c>
      <c r="AA2101" s="113">
        <v>22</v>
      </c>
      <c r="AB2101" s="113" t="s">
        <v>25</v>
      </c>
      <c r="AC2101" s="113">
        <v>24</v>
      </c>
      <c r="AD2101" s="113" t="s">
        <v>47</v>
      </c>
      <c r="AE2101" s="114">
        <v>44652</v>
      </c>
      <c r="AF2101" s="113">
        <v>16</v>
      </c>
      <c r="AG2101" s="113">
        <v>6</v>
      </c>
      <c r="AH2101" s="113" t="s">
        <v>16226</v>
      </c>
      <c r="AI2101" s="117" t="s">
        <v>209</v>
      </c>
      <c r="AK2101" s="114">
        <v>44652</v>
      </c>
      <c r="AL2101" s="113">
        <v>25</v>
      </c>
      <c r="AM2101" s="113" t="s">
        <v>9974</v>
      </c>
      <c r="AN2101" s="113" t="s">
        <v>23540</v>
      </c>
      <c r="AO2101" s="113" t="s">
        <v>211</v>
      </c>
      <c r="AP2101" s="113">
        <v>2005</v>
      </c>
      <c r="AQ2101" s="113" t="s">
        <v>2436</v>
      </c>
      <c r="AR2101" s="113" t="s">
        <v>17153</v>
      </c>
      <c r="AS2101" s="113" t="s">
        <v>14</v>
      </c>
      <c r="AT2101" s="113" t="s">
        <v>14</v>
      </c>
      <c r="AU2101" s="113" t="s">
        <v>16229</v>
      </c>
      <c r="AV2101" s="113" t="s">
        <v>14</v>
      </c>
      <c r="AW2101" s="113" t="s">
        <v>14</v>
      </c>
    </row>
    <row r="2102" spans="1:49">
      <c r="A2102" s="116" t="s">
        <v>7542</v>
      </c>
      <c r="C2102" s="113" t="s">
        <v>7543</v>
      </c>
      <c r="F2102" s="113" t="s">
        <v>23</v>
      </c>
      <c r="G2102" s="114">
        <v>28559</v>
      </c>
      <c r="H2102" s="113" t="s">
        <v>16218</v>
      </c>
      <c r="I2102" s="113" t="s">
        <v>9866</v>
      </c>
      <c r="J2102" s="113" t="s">
        <v>9867</v>
      </c>
      <c r="K2102" s="113" t="s">
        <v>22130</v>
      </c>
      <c r="L2102" s="113">
        <v>85240447627</v>
      </c>
      <c r="M2102" s="113" t="s">
        <v>15613</v>
      </c>
      <c r="O2102" s="113" t="s">
        <v>22131</v>
      </c>
      <c r="P2102" s="113" t="s">
        <v>22132</v>
      </c>
      <c r="Q2102" s="113" t="s">
        <v>22133</v>
      </c>
      <c r="R2102" s="113">
        <v>15</v>
      </c>
      <c r="S2102" s="113" t="s">
        <v>13</v>
      </c>
      <c r="T2102" s="113" t="s">
        <v>22134</v>
      </c>
      <c r="U2102" s="113" t="s">
        <v>22135</v>
      </c>
      <c r="V2102" s="114">
        <v>39904</v>
      </c>
      <c r="W2102" s="114">
        <v>39904</v>
      </c>
      <c r="X2102" s="113" t="s">
        <v>22136</v>
      </c>
      <c r="Y2102" s="114">
        <v>40542</v>
      </c>
      <c r="Z2102" s="114">
        <v>40544</v>
      </c>
      <c r="AA2102" s="113">
        <v>21</v>
      </c>
      <c r="AB2102" s="113" t="s">
        <v>24</v>
      </c>
      <c r="AC2102" s="113">
        <v>24</v>
      </c>
      <c r="AD2102" s="113" t="s">
        <v>47</v>
      </c>
      <c r="AE2102" s="114">
        <v>44287</v>
      </c>
      <c r="AF2102" s="113">
        <v>16</v>
      </c>
      <c r="AG2102" s="113">
        <v>9</v>
      </c>
      <c r="AH2102" s="113" t="s">
        <v>16263</v>
      </c>
      <c r="AI2102" s="117" t="s">
        <v>20448</v>
      </c>
      <c r="AK2102" s="114">
        <v>45302</v>
      </c>
      <c r="AL2102" s="113">
        <v>15</v>
      </c>
      <c r="AM2102" s="113" t="s">
        <v>9885</v>
      </c>
      <c r="AN2102" s="113" t="s">
        <v>20330</v>
      </c>
      <c r="AO2102" s="113" t="s">
        <v>1026</v>
      </c>
      <c r="AP2102" s="113">
        <v>1996</v>
      </c>
      <c r="AQ2102" s="113" t="s">
        <v>8</v>
      </c>
      <c r="AR2102" s="113" t="s">
        <v>22137</v>
      </c>
      <c r="AS2102" s="113" t="s">
        <v>14</v>
      </c>
      <c r="AT2102" s="113" t="s">
        <v>14</v>
      </c>
      <c r="AU2102" s="113" t="s">
        <v>16229</v>
      </c>
      <c r="AV2102" s="113" t="s">
        <v>14</v>
      </c>
    </row>
    <row r="2103" spans="1:49">
      <c r="A2103" s="116" t="s">
        <v>8850</v>
      </c>
      <c r="C2103" s="113" t="s">
        <v>8851</v>
      </c>
      <c r="F2103" s="113" t="s">
        <v>4470</v>
      </c>
      <c r="G2103" s="114">
        <v>28559</v>
      </c>
      <c r="H2103" s="113" t="s">
        <v>16218</v>
      </c>
      <c r="I2103" s="113" t="s">
        <v>9866</v>
      </c>
      <c r="J2103" s="113" t="s">
        <v>9872</v>
      </c>
      <c r="K2103" s="113" t="s">
        <v>17516</v>
      </c>
      <c r="L2103" s="113">
        <v>8114584646</v>
      </c>
      <c r="M2103" s="113" t="s">
        <v>15122</v>
      </c>
      <c r="O2103" s="113" t="s">
        <v>15123</v>
      </c>
      <c r="P2103" s="113" t="s">
        <v>17517</v>
      </c>
      <c r="Q2103" s="113" t="s">
        <v>17518</v>
      </c>
      <c r="R2103" s="113">
        <v>15</v>
      </c>
      <c r="S2103" s="113" t="s">
        <v>13</v>
      </c>
      <c r="T2103" s="113" t="s">
        <v>17519</v>
      </c>
      <c r="U2103" s="113" t="s">
        <v>17520</v>
      </c>
      <c r="V2103" s="114">
        <v>42037</v>
      </c>
      <c r="W2103" s="114">
        <v>41883</v>
      </c>
      <c r="X2103" s="113" t="s">
        <v>17521</v>
      </c>
      <c r="Y2103" s="114">
        <v>42339</v>
      </c>
      <c r="Z2103" s="114">
        <v>42339</v>
      </c>
      <c r="AA2103" s="113">
        <v>21</v>
      </c>
      <c r="AB2103" s="113" t="s">
        <v>24</v>
      </c>
      <c r="AC2103" s="113">
        <v>22</v>
      </c>
      <c r="AD2103" s="113" t="s">
        <v>25</v>
      </c>
      <c r="AE2103" s="114">
        <v>45017</v>
      </c>
      <c r="AF2103" s="113">
        <v>19</v>
      </c>
      <c r="AG2103" s="113">
        <v>1</v>
      </c>
      <c r="AH2103" s="113" t="s">
        <v>16263</v>
      </c>
      <c r="AI2103" s="117" t="s">
        <v>16325</v>
      </c>
      <c r="AK2103" s="114">
        <v>45302</v>
      </c>
      <c r="AL2103" s="113">
        <v>15</v>
      </c>
      <c r="AM2103" s="113" t="s">
        <v>9885</v>
      </c>
      <c r="AN2103" s="113" t="s">
        <v>17522</v>
      </c>
      <c r="AO2103" s="113" t="s">
        <v>1111</v>
      </c>
      <c r="AP2103" s="113">
        <v>1996</v>
      </c>
      <c r="AQ2103" s="113" t="s">
        <v>8</v>
      </c>
      <c r="AR2103" s="113" t="s">
        <v>20969</v>
      </c>
      <c r="AS2103" s="113" t="s">
        <v>14</v>
      </c>
      <c r="AT2103" s="113" t="s">
        <v>14</v>
      </c>
      <c r="AU2103" s="113" t="s">
        <v>16229</v>
      </c>
      <c r="AV2103" s="113" t="s">
        <v>14</v>
      </c>
    </row>
    <row r="2104" spans="1:49">
      <c r="A2104" s="116" t="s">
        <v>5034</v>
      </c>
      <c r="C2104" s="113" t="s">
        <v>5035</v>
      </c>
      <c r="E2104" s="113" t="s">
        <v>30</v>
      </c>
      <c r="F2104" s="113" t="s">
        <v>8</v>
      </c>
      <c r="G2104" s="114">
        <v>28559</v>
      </c>
      <c r="H2104" s="113" t="s">
        <v>16230</v>
      </c>
      <c r="I2104" s="113" t="s">
        <v>9866</v>
      </c>
      <c r="J2104" s="113" t="s">
        <v>9867</v>
      </c>
      <c r="K2104" s="113" t="s">
        <v>23171</v>
      </c>
      <c r="L2104" s="113">
        <v>82223351175</v>
      </c>
      <c r="M2104" s="113" t="s">
        <v>12215</v>
      </c>
      <c r="N2104" s="113" t="s">
        <v>23010</v>
      </c>
      <c r="O2104" s="113" t="s">
        <v>12216</v>
      </c>
      <c r="P2104" s="113" t="s">
        <v>23172</v>
      </c>
      <c r="Q2104" s="113" t="s">
        <v>23173</v>
      </c>
      <c r="R2104" s="113">
        <v>15</v>
      </c>
      <c r="S2104" s="113" t="s">
        <v>13</v>
      </c>
      <c r="T2104" s="113" t="s">
        <v>23174</v>
      </c>
      <c r="U2104" s="113" t="s">
        <v>23175</v>
      </c>
      <c r="V2104" s="114">
        <v>42030</v>
      </c>
      <c r="W2104" s="114">
        <v>41883</v>
      </c>
      <c r="X2104" s="113" t="s">
        <v>23176</v>
      </c>
      <c r="Y2104" s="114">
        <v>42339</v>
      </c>
      <c r="Z2104" s="114">
        <v>42339</v>
      </c>
      <c r="AA2104" s="113">
        <v>21</v>
      </c>
      <c r="AB2104" s="113" t="s">
        <v>24</v>
      </c>
      <c r="AC2104" s="113">
        <v>31</v>
      </c>
      <c r="AD2104" s="113" t="s">
        <v>9</v>
      </c>
      <c r="AE2104" s="114">
        <v>43556</v>
      </c>
      <c r="AF2104" s="113">
        <v>9</v>
      </c>
      <c r="AG2104" s="113">
        <v>7</v>
      </c>
      <c r="AH2104" s="113" t="s">
        <v>16263</v>
      </c>
      <c r="AI2104" s="117" t="s">
        <v>16264</v>
      </c>
      <c r="AK2104" s="114">
        <v>45302</v>
      </c>
      <c r="AL2104" s="113">
        <v>40</v>
      </c>
      <c r="AM2104" s="113" t="s">
        <v>9870</v>
      </c>
      <c r="AN2104" s="113" t="s">
        <v>16477</v>
      </c>
      <c r="AO2104" s="113" t="s">
        <v>153</v>
      </c>
      <c r="AP2104" s="113">
        <v>2008</v>
      </c>
      <c r="AQ2104" s="113" t="s">
        <v>8</v>
      </c>
      <c r="AR2104" s="113" t="s">
        <v>35779</v>
      </c>
      <c r="AS2104" s="113" t="s">
        <v>14</v>
      </c>
      <c r="AT2104" s="113" t="s">
        <v>14</v>
      </c>
      <c r="AU2104" s="113" t="s">
        <v>16229</v>
      </c>
      <c r="AV2104" s="113" t="s">
        <v>14</v>
      </c>
    </row>
    <row r="2105" spans="1:49">
      <c r="A2105" s="116" t="s">
        <v>2713</v>
      </c>
      <c r="C2105" s="113" t="s">
        <v>2714</v>
      </c>
      <c r="E2105" s="113" t="s">
        <v>17</v>
      </c>
      <c r="F2105" s="113" t="s">
        <v>456</v>
      </c>
      <c r="G2105" s="114">
        <v>28564</v>
      </c>
      <c r="H2105" s="113" t="s">
        <v>16230</v>
      </c>
      <c r="I2105" s="113" t="s">
        <v>9866</v>
      </c>
      <c r="J2105" s="113" t="s">
        <v>9872</v>
      </c>
      <c r="K2105" s="113" t="s">
        <v>19445</v>
      </c>
      <c r="M2105" s="113" t="s">
        <v>14957</v>
      </c>
      <c r="O2105" s="113" t="s">
        <v>14958</v>
      </c>
      <c r="P2105" s="113" t="s">
        <v>19446</v>
      </c>
      <c r="Q2105" s="113" t="s">
        <v>19447</v>
      </c>
      <c r="R2105" s="113">
        <v>15</v>
      </c>
      <c r="S2105" s="113" t="s">
        <v>13</v>
      </c>
      <c r="T2105" s="113" t="s">
        <v>19448</v>
      </c>
      <c r="U2105" s="113" t="s">
        <v>19449</v>
      </c>
      <c r="V2105" s="114">
        <v>42123</v>
      </c>
      <c r="W2105" s="114">
        <v>42125</v>
      </c>
      <c r="X2105" s="113" t="s">
        <v>19450</v>
      </c>
      <c r="Y2105" s="114">
        <v>42612</v>
      </c>
      <c r="Z2105" s="114">
        <v>42614</v>
      </c>
      <c r="AA2105" s="113">
        <v>31</v>
      </c>
      <c r="AB2105" s="113" t="s">
        <v>9</v>
      </c>
      <c r="AC2105" s="113">
        <v>33</v>
      </c>
      <c r="AD2105" s="113" t="s">
        <v>10</v>
      </c>
      <c r="AE2105" s="114">
        <v>44835</v>
      </c>
      <c r="AF2105" s="113">
        <v>18</v>
      </c>
      <c r="AG2105" s="113">
        <v>9</v>
      </c>
      <c r="AH2105" s="113" t="s">
        <v>16226</v>
      </c>
      <c r="AI2105" s="117" t="s">
        <v>9891</v>
      </c>
      <c r="AK2105" s="114">
        <v>44835</v>
      </c>
      <c r="AL2105" s="113">
        <v>40</v>
      </c>
      <c r="AM2105" s="113" t="s">
        <v>9870</v>
      </c>
      <c r="AN2105" s="113" t="s">
        <v>19451</v>
      </c>
      <c r="AO2105" s="113" t="s">
        <v>1140</v>
      </c>
      <c r="AP2105" s="113">
        <v>2002</v>
      </c>
      <c r="AQ2105" s="113" t="s">
        <v>8</v>
      </c>
      <c r="AR2105" s="113" t="s">
        <v>17719</v>
      </c>
      <c r="AS2105" s="113" t="s">
        <v>14</v>
      </c>
      <c r="AT2105" s="113" t="s">
        <v>14</v>
      </c>
      <c r="AU2105" s="113" t="s">
        <v>16229</v>
      </c>
      <c r="AV2105" s="113" t="s">
        <v>14</v>
      </c>
    </row>
    <row r="2106" spans="1:49">
      <c r="A2106" s="116" t="s">
        <v>6665</v>
      </c>
      <c r="B2106" s="113">
        <v>570015618</v>
      </c>
      <c r="C2106" s="113" t="s">
        <v>6666</v>
      </c>
      <c r="E2106" s="113" t="s">
        <v>83</v>
      </c>
      <c r="F2106" s="113" t="s">
        <v>8</v>
      </c>
      <c r="G2106" s="114">
        <v>28565</v>
      </c>
      <c r="H2106" s="113" t="s">
        <v>16218</v>
      </c>
      <c r="I2106" s="113" t="s">
        <v>9866</v>
      </c>
      <c r="J2106" s="113" t="s">
        <v>9872</v>
      </c>
      <c r="K2106" s="113" t="s">
        <v>43692</v>
      </c>
      <c r="L2106" s="113">
        <v>85256642666</v>
      </c>
      <c r="M2106" s="113" t="s">
        <v>12012</v>
      </c>
      <c r="O2106" s="113" t="s">
        <v>12013</v>
      </c>
      <c r="P2106" s="113" t="s">
        <v>43693</v>
      </c>
      <c r="Q2106" s="113" t="s">
        <v>43694</v>
      </c>
      <c r="R2106" s="113">
        <v>15</v>
      </c>
      <c r="S2106" s="113" t="s">
        <v>13</v>
      </c>
      <c r="T2106" s="113" t="s">
        <v>43695</v>
      </c>
      <c r="U2106" s="113" t="s">
        <v>43696</v>
      </c>
      <c r="V2106" s="114">
        <v>37998</v>
      </c>
      <c r="W2106" s="114">
        <v>37956</v>
      </c>
      <c r="X2106" s="113" t="s">
        <v>43697</v>
      </c>
      <c r="Y2106" s="114">
        <v>38408</v>
      </c>
      <c r="Z2106" s="114">
        <v>38412</v>
      </c>
      <c r="AA2106" s="113">
        <v>21</v>
      </c>
      <c r="AB2106" s="113" t="s">
        <v>24</v>
      </c>
      <c r="AC2106" s="113">
        <v>33</v>
      </c>
      <c r="AD2106" s="113" t="s">
        <v>10</v>
      </c>
      <c r="AE2106" s="114">
        <v>45017</v>
      </c>
      <c r="AF2106" s="113">
        <v>14</v>
      </c>
      <c r="AG2106" s="113">
        <v>4</v>
      </c>
      <c r="AH2106" s="113" t="s">
        <v>9913</v>
      </c>
      <c r="AI2106" s="117" t="s">
        <v>2319</v>
      </c>
      <c r="AJ2106" s="113" t="s">
        <v>45509</v>
      </c>
      <c r="AK2106" s="114">
        <v>45120</v>
      </c>
      <c r="AL2106" s="113">
        <v>40</v>
      </c>
      <c r="AM2106" s="113" t="s">
        <v>9870</v>
      </c>
      <c r="AN2106" s="113" t="s">
        <v>17474</v>
      </c>
      <c r="AO2106" s="113" t="s">
        <v>1512</v>
      </c>
      <c r="AP2106" s="113">
        <v>2019</v>
      </c>
      <c r="AQ2106" s="113" t="s">
        <v>8</v>
      </c>
      <c r="AR2106" s="113" t="s">
        <v>24004</v>
      </c>
      <c r="AS2106" s="113" t="s">
        <v>14</v>
      </c>
      <c r="AT2106" s="113" t="s">
        <v>14</v>
      </c>
      <c r="AU2106" s="113" t="s">
        <v>16229</v>
      </c>
      <c r="AV2106" s="113" t="s">
        <v>14</v>
      </c>
      <c r="AW2106" s="113" t="s">
        <v>14</v>
      </c>
    </row>
    <row r="2107" spans="1:49">
      <c r="A2107" s="116" t="s">
        <v>8956</v>
      </c>
      <c r="B2107" s="113">
        <v>570013916</v>
      </c>
      <c r="C2107" s="113" t="s">
        <v>8957</v>
      </c>
      <c r="E2107" s="113" t="s">
        <v>41</v>
      </c>
      <c r="F2107" s="113" t="s">
        <v>196</v>
      </c>
      <c r="G2107" s="114">
        <v>28567</v>
      </c>
      <c r="H2107" s="113" t="s">
        <v>16230</v>
      </c>
      <c r="I2107" s="113" t="s">
        <v>9866</v>
      </c>
      <c r="J2107" s="113" t="s">
        <v>9872</v>
      </c>
      <c r="K2107" s="113" t="s">
        <v>34566</v>
      </c>
      <c r="L2107" s="113">
        <v>82293856882</v>
      </c>
      <c r="M2107" s="113" t="s">
        <v>15567</v>
      </c>
      <c r="O2107" s="113" t="s">
        <v>10433</v>
      </c>
      <c r="P2107" s="113" t="s">
        <v>34567</v>
      </c>
      <c r="Q2107" s="113" t="s">
        <v>34568</v>
      </c>
      <c r="R2107" s="113">
        <v>15</v>
      </c>
      <c r="S2107" s="113" t="s">
        <v>13</v>
      </c>
      <c r="T2107" s="113" t="s">
        <v>34569</v>
      </c>
      <c r="U2107" s="113" t="s">
        <v>34570</v>
      </c>
      <c r="V2107" s="114">
        <v>37557</v>
      </c>
      <c r="W2107" s="114">
        <v>37591</v>
      </c>
      <c r="X2107" s="113" t="s">
        <v>34571</v>
      </c>
      <c r="Y2107" s="114">
        <v>37945</v>
      </c>
      <c r="Z2107" s="114">
        <v>37956</v>
      </c>
      <c r="AA2107" s="113">
        <v>22</v>
      </c>
      <c r="AB2107" s="113" t="s">
        <v>25</v>
      </c>
      <c r="AC2107" s="113">
        <v>34</v>
      </c>
      <c r="AD2107" s="113" t="s">
        <v>18</v>
      </c>
      <c r="AE2107" s="114">
        <v>45566</v>
      </c>
      <c r="AF2107" s="113">
        <v>19</v>
      </c>
      <c r="AG2107" s="113">
        <v>11</v>
      </c>
      <c r="AH2107" s="113" t="s">
        <v>16226</v>
      </c>
      <c r="AI2107" s="117" t="s">
        <v>9891</v>
      </c>
      <c r="AK2107" s="114">
        <v>44288</v>
      </c>
      <c r="AL2107" s="113">
        <v>40</v>
      </c>
      <c r="AM2107" s="113" t="s">
        <v>9870</v>
      </c>
      <c r="AN2107" s="113" t="s">
        <v>16445</v>
      </c>
      <c r="AO2107" s="113" t="s">
        <v>842</v>
      </c>
      <c r="AP2107" s="113">
        <v>2014</v>
      </c>
      <c r="AQ2107" s="113" t="s">
        <v>9871</v>
      </c>
      <c r="AR2107" s="113" t="s">
        <v>17804</v>
      </c>
      <c r="AS2107" s="113" t="s">
        <v>14</v>
      </c>
      <c r="AT2107" s="113" t="s">
        <v>14</v>
      </c>
      <c r="AU2107" s="113" t="s">
        <v>16229</v>
      </c>
      <c r="AV2107" s="113" t="s">
        <v>14</v>
      </c>
    </row>
    <row r="2108" spans="1:49">
      <c r="A2108" s="116" t="s">
        <v>9223</v>
      </c>
      <c r="B2108" s="113">
        <v>570021366</v>
      </c>
      <c r="C2108" s="113" t="s">
        <v>9224</v>
      </c>
      <c r="E2108" s="113" t="s">
        <v>223</v>
      </c>
      <c r="F2108" s="113" t="s">
        <v>129</v>
      </c>
      <c r="G2108" s="114">
        <v>28567</v>
      </c>
      <c r="H2108" s="113" t="s">
        <v>16230</v>
      </c>
      <c r="I2108" s="113" t="s">
        <v>10007</v>
      </c>
      <c r="J2108" s="113" t="s">
        <v>9867</v>
      </c>
      <c r="K2108" s="113" t="s">
        <v>39292</v>
      </c>
      <c r="L2108" s="113">
        <v>82347603078</v>
      </c>
      <c r="M2108" s="113" t="s">
        <v>14166</v>
      </c>
      <c r="O2108" s="113" t="s">
        <v>39293</v>
      </c>
      <c r="P2108" s="113" t="s">
        <v>39294</v>
      </c>
      <c r="Q2108" s="113" t="s">
        <v>39295</v>
      </c>
      <c r="R2108" s="113">
        <v>15</v>
      </c>
      <c r="S2108" s="113" t="s">
        <v>13</v>
      </c>
      <c r="T2108" s="113" t="s">
        <v>39296</v>
      </c>
      <c r="U2108" s="113" t="s">
        <v>39297</v>
      </c>
      <c r="V2108" s="114">
        <v>39038</v>
      </c>
      <c r="W2108" s="114">
        <v>38808</v>
      </c>
      <c r="X2108" s="113" t="s">
        <v>39298</v>
      </c>
      <c r="Y2108" s="114">
        <v>39353</v>
      </c>
      <c r="Z2108" s="114">
        <v>39356</v>
      </c>
      <c r="AA2108" s="113">
        <v>21</v>
      </c>
      <c r="AB2108" s="113" t="s">
        <v>24</v>
      </c>
      <c r="AC2108" s="113">
        <v>33</v>
      </c>
      <c r="AD2108" s="113" t="s">
        <v>10</v>
      </c>
      <c r="AE2108" s="114">
        <v>45017</v>
      </c>
      <c r="AF2108" s="113">
        <v>21</v>
      </c>
      <c r="AG2108" s="113">
        <v>6</v>
      </c>
      <c r="AH2108" s="113" t="s">
        <v>16226</v>
      </c>
      <c r="AI2108" s="117" t="s">
        <v>2025</v>
      </c>
      <c r="AK2108" s="114">
        <v>45017</v>
      </c>
      <c r="AL2108" s="113">
        <v>30</v>
      </c>
      <c r="AM2108" s="113" t="s">
        <v>9882</v>
      </c>
      <c r="AN2108" s="113" t="s">
        <v>16364</v>
      </c>
      <c r="AO2108" s="113" t="s">
        <v>100</v>
      </c>
      <c r="AP2108" s="113">
        <v>2013</v>
      </c>
      <c r="AQ2108" s="113" t="s">
        <v>3314</v>
      </c>
      <c r="AR2108" s="113" t="s">
        <v>17475</v>
      </c>
      <c r="AS2108" s="113" t="s">
        <v>14</v>
      </c>
      <c r="AT2108" s="113" t="s">
        <v>14</v>
      </c>
      <c r="AU2108" s="113" t="s">
        <v>16229</v>
      </c>
      <c r="AV2108" s="113" t="s">
        <v>14</v>
      </c>
      <c r="AW2108" s="113" t="s">
        <v>14</v>
      </c>
    </row>
    <row r="2109" spans="1:49">
      <c r="A2109" s="116" t="s">
        <v>4342</v>
      </c>
      <c r="B2109" s="113">
        <v>570015679</v>
      </c>
      <c r="C2109" s="113" t="s">
        <v>4343</v>
      </c>
      <c r="E2109" s="113" t="s">
        <v>40705</v>
      </c>
      <c r="F2109" s="113" t="s">
        <v>8</v>
      </c>
      <c r="G2109" s="114">
        <v>28569</v>
      </c>
      <c r="H2109" s="113" t="s">
        <v>16218</v>
      </c>
      <c r="I2109" s="113" t="s">
        <v>9866</v>
      </c>
      <c r="J2109" s="113" t="s">
        <v>9872</v>
      </c>
      <c r="K2109" s="113" t="s">
        <v>46391</v>
      </c>
      <c r="L2109" s="113">
        <v>85326735656</v>
      </c>
      <c r="M2109" s="113" t="s">
        <v>40706</v>
      </c>
      <c r="O2109" s="113" t="s">
        <v>40707</v>
      </c>
      <c r="P2109" s="113" t="s">
        <v>40708</v>
      </c>
      <c r="Q2109" s="113" t="s">
        <v>40709</v>
      </c>
      <c r="R2109" s="113">
        <v>15</v>
      </c>
      <c r="S2109" s="113" t="s">
        <v>13</v>
      </c>
      <c r="T2109" s="113" t="s">
        <v>40710</v>
      </c>
      <c r="U2109" s="113" t="s">
        <v>40711</v>
      </c>
      <c r="V2109" s="114">
        <v>37998</v>
      </c>
      <c r="W2109" s="114">
        <v>37956</v>
      </c>
      <c r="X2109" s="113" t="s">
        <v>40712</v>
      </c>
      <c r="Y2109" s="114">
        <v>38408</v>
      </c>
      <c r="Z2109" s="114">
        <v>38412</v>
      </c>
      <c r="AA2109" s="113">
        <v>12</v>
      </c>
      <c r="AB2109" s="113" t="s">
        <v>287</v>
      </c>
      <c r="AC2109" s="113">
        <v>41</v>
      </c>
      <c r="AD2109" s="113" t="s">
        <v>52</v>
      </c>
      <c r="AE2109" s="114">
        <v>45200</v>
      </c>
      <c r="AF2109" s="113">
        <v>16</v>
      </c>
      <c r="AG2109" s="113">
        <v>10</v>
      </c>
      <c r="AH2109" s="113" t="s">
        <v>16226</v>
      </c>
      <c r="AI2109" s="117" t="s">
        <v>11124</v>
      </c>
      <c r="AK2109" s="114">
        <v>44925</v>
      </c>
      <c r="AL2109" s="113">
        <v>45</v>
      </c>
      <c r="AM2109" s="113" t="s">
        <v>9922</v>
      </c>
      <c r="AN2109" s="113" t="s">
        <v>27738</v>
      </c>
      <c r="AO2109" s="113" t="s">
        <v>4344</v>
      </c>
      <c r="AP2109" s="113">
        <v>2011</v>
      </c>
      <c r="AQ2109" s="113" t="s">
        <v>8</v>
      </c>
      <c r="AR2109" s="113" t="s">
        <v>16318</v>
      </c>
      <c r="AS2109" s="113" t="s">
        <v>14</v>
      </c>
      <c r="AT2109" s="113" t="s">
        <v>14</v>
      </c>
      <c r="AU2109" s="113" t="s">
        <v>16229</v>
      </c>
      <c r="AV2109" s="113" t="s">
        <v>14</v>
      </c>
      <c r="AW2109" s="113" t="s">
        <v>14</v>
      </c>
    </row>
    <row r="2110" spans="1:49">
      <c r="A2110" s="116" t="s">
        <v>2770</v>
      </c>
      <c r="B2110" s="113">
        <v>570020138</v>
      </c>
      <c r="C2110" s="113" t="s">
        <v>2771</v>
      </c>
      <c r="E2110" s="113" t="s">
        <v>74</v>
      </c>
      <c r="F2110" s="113" t="s">
        <v>388</v>
      </c>
      <c r="G2110" s="114">
        <v>28569</v>
      </c>
      <c r="H2110" s="113" t="s">
        <v>16230</v>
      </c>
      <c r="I2110" s="113" t="s">
        <v>9866</v>
      </c>
      <c r="J2110" s="113" t="s">
        <v>9872</v>
      </c>
      <c r="K2110" s="113" t="s">
        <v>19711</v>
      </c>
      <c r="L2110" s="113">
        <v>85341000901</v>
      </c>
      <c r="M2110" s="113" t="s">
        <v>19712</v>
      </c>
      <c r="O2110" s="113" t="s">
        <v>10477</v>
      </c>
      <c r="P2110" s="113" t="s">
        <v>19713</v>
      </c>
      <c r="Q2110" s="113" t="s">
        <v>19714</v>
      </c>
      <c r="R2110" s="113">
        <v>15</v>
      </c>
      <c r="S2110" s="113" t="s">
        <v>13</v>
      </c>
      <c r="T2110" s="113" t="s">
        <v>19715</v>
      </c>
      <c r="U2110" s="113" t="s">
        <v>19716</v>
      </c>
      <c r="V2110" s="114">
        <v>38852</v>
      </c>
      <c r="W2110" s="114">
        <v>38808</v>
      </c>
      <c r="X2110" s="113" t="s">
        <v>19717</v>
      </c>
      <c r="Y2110" s="114">
        <v>39230</v>
      </c>
      <c r="Z2110" s="114">
        <v>39234</v>
      </c>
      <c r="AA2110" s="113">
        <v>31</v>
      </c>
      <c r="AB2110" s="113" t="s">
        <v>9</v>
      </c>
      <c r="AC2110" s="113">
        <v>34</v>
      </c>
      <c r="AD2110" s="113" t="s">
        <v>18</v>
      </c>
      <c r="AE2110" s="114">
        <v>43191</v>
      </c>
      <c r="AF2110" s="113">
        <v>12</v>
      </c>
      <c r="AG2110" s="113">
        <v>0</v>
      </c>
      <c r="AH2110" s="113" t="s">
        <v>16226</v>
      </c>
      <c r="AI2110" s="117" t="s">
        <v>9891</v>
      </c>
      <c r="AK2110" s="114">
        <v>43191</v>
      </c>
      <c r="AL2110" s="113">
        <v>40</v>
      </c>
      <c r="AM2110" s="113" t="s">
        <v>9870</v>
      </c>
      <c r="AN2110" s="113" t="s">
        <v>19718</v>
      </c>
      <c r="AO2110" s="113" t="s">
        <v>1092</v>
      </c>
      <c r="AP2110" s="113">
        <v>2002</v>
      </c>
      <c r="AQ2110" s="113" t="s">
        <v>9994</v>
      </c>
      <c r="AR2110" s="113" t="s">
        <v>17619</v>
      </c>
      <c r="AS2110" s="113" t="s">
        <v>14</v>
      </c>
      <c r="AT2110" s="113" t="s">
        <v>14</v>
      </c>
      <c r="AU2110" s="113" t="s">
        <v>16229</v>
      </c>
      <c r="AV2110" s="113" t="s">
        <v>14</v>
      </c>
    </row>
    <row r="2111" spans="1:49">
      <c r="A2111" s="116" t="s">
        <v>3952</v>
      </c>
      <c r="B2111" s="113">
        <v>570027749</v>
      </c>
      <c r="C2111" s="113" t="s">
        <v>3953</v>
      </c>
      <c r="E2111" s="113" t="s">
        <v>74</v>
      </c>
      <c r="F2111" s="113" t="s">
        <v>8</v>
      </c>
      <c r="G2111" s="114">
        <v>28572</v>
      </c>
      <c r="H2111" s="113" t="s">
        <v>16230</v>
      </c>
      <c r="I2111" s="113" t="s">
        <v>9866</v>
      </c>
      <c r="J2111" s="113" t="s">
        <v>9872</v>
      </c>
      <c r="K2111" s="113" t="s">
        <v>21052</v>
      </c>
      <c r="L2111" s="113">
        <v>85241119291</v>
      </c>
      <c r="M2111" s="113" t="s">
        <v>11305</v>
      </c>
      <c r="O2111" s="113" t="s">
        <v>11306</v>
      </c>
      <c r="P2111" s="113" t="s">
        <v>21053</v>
      </c>
      <c r="Q2111" s="113" t="s">
        <v>21054</v>
      </c>
      <c r="R2111" s="113">
        <v>15</v>
      </c>
      <c r="S2111" s="113" t="s">
        <v>13</v>
      </c>
      <c r="T2111" s="113" t="s">
        <v>21055</v>
      </c>
      <c r="U2111" s="113" t="s">
        <v>21056</v>
      </c>
      <c r="V2111" s="114">
        <v>39387</v>
      </c>
      <c r="W2111" s="114">
        <v>39083</v>
      </c>
      <c r="X2111" s="113" t="s">
        <v>21057</v>
      </c>
      <c r="Y2111" s="114">
        <v>39720</v>
      </c>
      <c r="Z2111" s="114">
        <v>39722</v>
      </c>
      <c r="AA2111" s="113">
        <v>21</v>
      </c>
      <c r="AB2111" s="113" t="s">
        <v>24</v>
      </c>
      <c r="AC2111" s="113">
        <v>32</v>
      </c>
      <c r="AD2111" s="113" t="s">
        <v>84</v>
      </c>
      <c r="AE2111" s="114">
        <v>45017</v>
      </c>
      <c r="AF2111" s="113">
        <v>18</v>
      </c>
      <c r="AG2111" s="113">
        <v>3</v>
      </c>
      <c r="AH2111" s="113" t="s">
        <v>16263</v>
      </c>
      <c r="AI2111" s="117" t="s">
        <v>8782</v>
      </c>
      <c r="AK2111" s="114">
        <v>43241</v>
      </c>
      <c r="AL2111" s="113">
        <v>40</v>
      </c>
      <c r="AM2111" s="113" t="s">
        <v>9870</v>
      </c>
      <c r="AN2111" s="113" t="s">
        <v>16670</v>
      </c>
      <c r="AO2111" s="113" t="s">
        <v>94</v>
      </c>
      <c r="AP2111" s="113">
        <v>2010</v>
      </c>
      <c r="AQ2111" s="113" t="s">
        <v>8</v>
      </c>
      <c r="AR2111" s="113" t="s">
        <v>20853</v>
      </c>
      <c r="AS2111" s="113" t="s">
        <v>14</v>
      </c>
      <c r="AT2111" s="113" t="s">
        <v>14</v>
      </c>
      <c r="AU2111" s="113" t="s">
        <v>16229</v>
      </c>
      <c r="AV2111" s="113" t="s">
        <v>14</v>
      </c>
      <c r="AW2111" s="113" t="s">
        <v>14</v>
      </c>
    </row>
    <row r="2112" spans="1:49">
      <c r="A2112" s="116" t="s">
        <v>6190</v>
      </c>
      <c r="C2112" s="113" t="s">
        <v>3956</v>
      </c>
      <c r="E2112" s="113" t="s">
        <v>41</v>
      </c>
      <c r="F2112" s="113" t="s">
        <v>510</v>
      </c>
      <c r="G2112" s="114">
        <v>28572</v>
      </c>
      <c r="H2112" s="113" t="s">
        <v>16230</v>
      </c>
      <c r="I2112" s="113" t="s">
        <v>9866</v>
      </c>
      <c r="J2112" s="113" t="s">
        <v>9872</v>
      </c>
      <c r="K2112" s="113" t="s">
        <v>40388</v>
      </c>
      <c r="L2112" s="113">
        <v>85241300818</v>
      </c>
      <c r="M2112" s="113" t="s">
        <v>14783</v>
      </c>
      <c r="O2112" s="113" t="s">
        <v>14784</v>
      </c>
      <c r="P2112" s="113" t="s">
        <v>40389</v>
      </c>
      <c r="Q2112" s="113" t="s">
        <v>40390</v>
      </c>
      <c r="R2112" s="113">
        <v>15</v>
      </c>
      <c r="S2112" s="113" t="s">
        <v>13</v>
      </c>
      <c r="T2112" s="113" t="s">
        <v>40391</v>
      </c>
      <c r="U2112" s="113" t="s">
        <v>40392</v>
      </c>
      <c r="V2112" s="114">
        <v>41908</v>
      </c>
      <c r="W2112" s="114">
        <v>41883</v>
      </c>
      <c r="X2112" s="113" t="s">
        <v>40393</v>
      </c>
      <c r="Y2112" s="114">
        <v>42339</v>
      </c>
      <c r="Z2112" s="114">
        <v>42339</v>
      </c>
      <c r="AA2112" s="113">
        <v>21</v>
      </c>
      <c r="AB2112" s="113" t="s">
        <v>24</v>
      </c>
      <c r="AC2112" s="113">
        <v>32</v>
      </c>
      <c r="AD2112" s="113" t="s">
        <v>84</v>
      </c>
      <c r="AE2112" s="114">
        <v>45200</v>
      </c>
      <c r="AF2112" s="113">
        <v>14</v>
      </c>
      <c r="AG2112" s="113">
        <v>0</v>
      </c>
      <c r="AH2112" s="113" t="s">
        <v>16226</v>
      </c>
      <c r="AI2112" s="117" t="s">
        <v>9875</v>
      </c>
      <c r="AK2112" s="114">
        <v>44105</v>
      </c>
      <c r="AL2112" s="113">
        <v>40</v>
      </c>
      <c r="AM2112" s="113" t="s">
        <v>9870</v>
      </c>
      <c r="AN2112" s="113" t="s">
        <v>16561</v>
      </c>
      <c r="AO2112" s="113" t="s">
        <v>42</v>
      </c>
      <c r="AP2112" s="113">
        <v>2018</v>
      </c>
      <c r="AQ2112" s="113" t="s">
        <v>8</v>
      </c>
      <c r="AR2112" s="113" t="s">
        <v>16928</v>
      </c>
      <c r="AS2112" s="113" t="s">
        <v>14</v>
      </c>
      <c r="AT2112" s="113" t="s">
        <v>14</v>
      </c>
      <c r="AU2112" s="113" t="s">
        <v>16229</v>
      </c>
      <c r="AV2112" s="113" t="s">
        <v>14</v>
      </c>
      <c r="AW2112" s="113" t="s">
        <v>14</v>
      </c>
    </row>
    <row r="2113" spans="1:49">
      <c r="A2113" s="116" t="s">
        <v>3409</v>
      </c>
      <c r="C2113" s="113" t="s">
        <v>3410</v>
      </c>
      <c r="E2113" s="113" t="s">
        <v>67</v>
      </c>
      <c r="F2113" s="113" t="s">
        <v>37</v>
      </c>
      <c r="G2113" s="114">
        <v>28573</v>
      </c>
      <c r="H2113" s="113" t="s">
        <v>16218</v>
      </c>
      <c r="I2113" s="113" t="s">
        <v>9866</v>
      </c>
      <c r="J2113" s="113" t="s">
        <v>9872</v>
      </c>
      <c r="K2113" s="113" t="s">
        <v>32792</v>
      </c>
      <c r="L2113" s="113">
        <v>82346876225</v>
      </c>
      <c r="M2113" s="113" t="s">
        <v>14259</v>
      </c>
      <c r="O2113" s="113" t="s">
        <v>32793</v>
      </c>
      <c r="P2113" s="113" t="s">
        <v>32794</v>
      </c>
      <c r="Q2113" s="113" t="s">
        <v>32795</v>
      </c>
      <c r="R2113" s="113">
        <v>15</v>
      </c>
      <c r="S2113" s="113" t="s">
        <v>13</v>
      </c>
      <c r="T2113" s="113" t="s">
        <v>32796</v>
      </c>
      <c r="U2113" s="113" t="s">
        <v>32797</v>
      </c>
      <c r="V2113" s="114">
        <v>41977</v>
      </c>
      <c r="W2113" s="114">
        <v>41883</v>
      </c>
      <c r="X2113" s="113" t="s">
        <v>32798</v>
      </c>
      <c r="Y2113" s="114">
        <v>42339</v>
      </c>
      <c r="Z2113" s="114">
        <v>42339</v>
      </c>
      <c r="AA2113" s="113">
        <v>21</v>
      </c>
      <c r="AB2113" s="113" t="s">
        <v>24</v>
      </c>
      <c r="AC2113" s="113">
        <v>31</v>
      </c>
      <c r="AD2113" s="113" t="s">
        <v>9</v>
      </c>
      <c r="AE2113" s="114">
        <v>44105</v>
      </c>
      <c r="AF2113" s="113">
        <v>6</v>
      </c>
      <c r="AG2113" s="113">
        <v>1</v>
      </c>
      <c r="AH2113" s="113" t="s">
        <v>16263</v>
      </c>
      <c r="AI2113" s="117" t="s">
        <v>75</v>
      </c>
      <c r="AK2113" s="114">
        <v>44105</v>
      </c>
      <c r="AL2113" s="113">
        <v>40</v>
      </c>
      <c r="AM2113" s="113" t="s">
        <v>9870</v>
      </c>
      <c r="AN2113" s="113" t="s">
        <v>19987</v>
      </c>
      <c r="AO2113" s="113" t="s">
        <v>942</v>
      </c>
      <c r="AP2113" s="113">
        <v>2005</v>
      </c>
      <c r="AQ2113" s="113" t="s">
        <v>8</v>
      </c>
      <c r="AR2113" s="113" t="s">
        <v>18780</v>
      </c>
      <c r="AS2113" s="113" t="s">
        <v>14</v>
      </c>
      <c r="AT2113" s="113" t="s">
        <v>14</v>
      </c>
      <c r="AU2113" s="113" t="s">
        <v>16229</v>
      </c>
      <c r="AV2113" s="113" t="s">
        <v>14</v>
      </c>
      <c r="AW2113" s="113" t="s">
        <v>14</v>
      </c>
    </row>
    <row r="2114" spans="1:49">
      <c r="A2114" s="116" t="s">
        <v>5732</v>
      </c>
      <c r="C2114" s="113" t="s">
        <v>5733</v>
      </c>
      <c r="E2114" s="113" t="s">
        <v>831</v>
      </c>
      <c r="F2114" s="113" t="s">
        <v>8</v>
      </c>
      <c r="G2114" s="114">
        <v>28574</v>
      </c>
      <c r="H2114" s="113" t="s">
        <v>16218</v>
      </c>
      <c r="I2114" s="113" t="s">
        <v>9866</v>
      </c>
      <c r="J2114" s="113" t="s">
        <v>9872</v>
      </c>
      <c r="K2114" s="113" t="s">
        <v>21159</v>
      </c>
      <c r="L2114" s="113">
        <v>82395396279</v>
      </c>
      <c r="M2114" s="113" t="s">
        <v>11937</v>
      </c>
      <c r="O2114" s="113" t="s">
        <v>21160</v>
      </c>
      <c r="P2114" s="113" t="s">
        <v>21161</v>
      </c>
      <c r="Q2114" s="113" t="s">
        <v>21162</v>
      </c>
      <c r="R2114" s="113">
        <v>15</v>
      </c>
      <c r="S2114" s="113" t="s">
        <v>13</v>
      </c>
      <c r="T2114" s="113" t="s">
        <v>21163</v>
      </c>
      <c r="U2114" s="113" t="s">
        <v>21164</v>
      </c>
      <c r="V2114" s="114">
        <v>39904</v>
      </c>
      <c r="W2114" s="114">
        <v>39904</v>
      </c>
      <c r="X2114" s="113" t="s">
        <v>21165</v>
      </c>
      <c r="Y2114" s="114">
        <v>40542</v>
      </c>
      <c r="Z2114" s="114">
        <v>40544</v>
      </c>
      <c r="AA2114" s="113">
        <v>21</v>
      </c>
      <c r="AB2114" s="113" t="s">
        <v>24</v>
      </c>
      <c r="AC2114" s="113">
        <v>32</v>
      </c>
      <c r="AD2114" s="113" t="s">
        <v>84</v>
      </c>
      <c r="AE2114" s="114">
        <v>45383</v>
      </c>
      <c r="AF2114" s="113">
        <v>15</v>
      </c>
      <c r="AG2114" s="113">
        <v>0</v>
      </c>
      <c r="AH2114" s="113" t="s">
        <v>16263</v>
      </c>
      <c r="AI2114" s="117" t="s">
        <v>20086</v>
      </c>
      <c r="AK2114" s="114">
        <v>45302</v>
      </c>
      <c r="AL2114" s="113">
        <v>40</v>
      </c>
      <c r="AM2114" s="113" t="s">
        <v>9870</v>
      </c>
      <c r="AN2114" s="113" t="s">
        <v>16538</v>
      </c>
      <c r="AO2114" s="113" t="s">
        <v>169</v>
      </c>
      <c r="AP2114" s="113">
        <v>2016</v>
      </c>
      <c r="AQ2114" s="113" t="s">
        <v>8</v>
      </c>
      <c r="AR2114" s="113" t="s">
        <v>21166</v>
      </c>
      <c r="AS2114" s="113" t="s">
        <v>14</v>
      </c>
      <c r="AT2114" s="113" t="s">
        <v>14</v>
      </c>
      <c r="AU2114" s="113" t="s">
        <v>16229</v>
      </c>
      <c r="AV2114" s="113" t="s">
        <v>14</v>
      </c>
    </row>
    <row r="2115" spans="1:49">
      <c r="A2115" s="116" t="s">
        <v>3752</v>
      </c>
      <c r="B2115" s="113">
        <v>570015635</v>
      </c>
      <c r="C2115" s="113" t="s">
        <v>3753</v>
      </c>
      <c r="E2115" s="113" t="s">
        <v>2170</v>
      </c>
      <c r="F2115" s="113" t="s">
        <v>154</v>
      </c>
      <c r="G2115" s="114">
        <v>28578</v>
      </c>
      <c r="H2115" s="113" t="s">
        <v>16230</v>
      </c>
      <c r="I2115" s="113" t="s">
        <v>9866</v>
      </c>
      <c r="J2115" s="113" t="s">
        <v>9867</v>
      </c>
      <c r="K2115" s="113" t="s">
        <v>43844</v>
      </c>
      <c r="L2115" s="113">
        <v>82293665523</v>
      </c>
      <c r="M2115" s="113" t="s">
        <v>15298</v>
      </c>
      <c r="O2115" s="113" t="s">
        <v>15299</v>
      </c>
      <c r="P2115" s="113" t="s">
        <v>43845</v>
      </c>
      <c r="Q2115" s="113" t="s">
        <v>43846</v>
      </c>
      <c r="R2115" s="113">
        <v>15</v>
      </c>
      <c r="S2115" s="113" t="s">
        <v>13</v>
      </c>
      <c r="T2115" s="113" t="s">
        <v>43847</v>
      </c>
      <c r="U2115" s="113" t="s">
        <v>43848</v>
      </c>
      <c r="V2115" s="114">
        <v>37998</v>
      </c>
      <c r="W2115" s="114">
        <v>37956</v>
      </c>
      <c r="X2115" s="113" t="s">
        <v>43849</v>
      </c>
      <c r="Y2115" s="114">
        <v>38408</v>
      </c>
      <c r="Z2115" s="114">
        <v>38412</v>
      </c>
      <c r="AA2115" s="113">
        <v>23</v>
      </c>
      <c r="AB2115" s="113" t="s">
        <v>78</v>
      </c>
      <c r="AC2115" s="113">
        <v>34</v>
      </c>
      <c r="AD2115" s="113" t="s">
        <v>18</v>
      </c>
      <c r="AE2115" s="114">
        <v>45017</v>
      </c>
      <c r="AF2115" s="113">
        <v>17</v>
      </c>
      <c r="AG2115" s="113">
        <v>4</v>
      </c>
      <c r="AH2115" s="113" t="s">
        <v>16263</v>
      </c>
      <c r="AI2115" s="117" t="s">
        <v>3754</v>
      </c>
      <c r="AK2115" s="114">
        <v>42746</v>
      </c>
      <c r="AL2115" s="113">
        <v>35</v>
      </c>
      <c r="AM2115" s="113" t="s">
        <v>9978</v>
      </c>
      <c r="AN2115" s="113" t="s">
        <v>26977</v>
      </c>
      <c r="AO2115" s="113" t="s">
        <v>2172</v>
      </c>
      <c r="AP2115" s="113">
        <v>2009</v>
      </c>
      <c r="AQ2115" s="113" t="s">
        <v>8</v>
      </c>
      <c r="AR2115" s="113" t="s">
        <v>23109</v>
      </c>
      <c r="AS2115" s="113" t="s">
        <v>14</v>
      </c>
      <c r="AT2115" s="113" t="s">
        <v>14</v>
      </c>
      <c r="AU2115" s="113" t="s">
        <v>16229</v>
      </c>
      <c r="AV2115" s="113" t="s">
        <v>14</v>
      </c>
      <c r="AW2115" s="113" t="s">
        <v>14</v>
      </c>
    </row>
    <row r="2116" spans="1:49">
      <c r="A2116" s="116" t="s">
        <v>5608</v>
      </c>
      <c r="B2116" s="113">
        <v>570017252</v>
      </c>
      <c r="C2116" s="113" t="s">
        <v>5609</v>
      </c>
      <c r="E2116" s="113" t="s">
        <v>41</v>
      </c>
      <c r="F2116" s="113" t="s">
        <v>8</v>
      </c>
      <c r="G2116" s="114">
        <v>28581</v>
      </c>
      <c r="H2116" s="113" t="s">
        <v>16230</v>
      </c>
      <c r="I2116" s="113" t="s">
        <v>9866</v>
      </c>
      <c r="J2116" s="113" t="s">
        <v>9867</v>
      </c>
      <c r="K2116" s="113" t="s">
        <v>25722</v>
      </c>
      <c r="L2116" s="113">
        <v>82291575449</v>
      </c>
      <c r="M2116" s="113" t="s">
        <v>25723</v>
      </c>
      <c r="O2116" s="113" t="s">
        <v>25724</v>
      </c>
      <c r="P2116" s="113" t="s">
        <v>25725</v>
      </c>
      <c r="Q2116" s="113" t="s">
        <v>25726</v>
      </c>
      <c r="R2116" s="113">
        <v>15</v>
      </c>
      <c r="S2116" s="113" t="s">
        <v>13</v>
      </c>
      <c r="T2116" s="113" t="s">
        <v>25727</v>
      </c>
      <c r="U2116" s="113" t="s">
        <v>25728</v>
      </c>
      <c r="V2116" s="114">
        <v>38397</v>
      </c>
      <c r="W2116" s="114">
        <v>38353</v>
      </c>
      <c r="X2116" s="113" t="s">
        <v>25729</v>
      </c>
      <c r="Y2116" s="114">
        <v>38775</v>
      </c>
      <c r="Z2116" s="114">
        <v>38777</v>
      </c>
      <c r="AA2116" s="113">
        <v>22</v>
      </c>
      <c r="AB2116" s="113" t="s">
        <v>25</v>
      </c>
      <c r="AC2116" s="113">
        <v>32</v>
      </c>
      <c r="AD2116" s="113" t="s">
        <v>84</v>
      </c>
      <c r="AE2116" s="114">
        <v>45017</v>
      </c>
      <c r="AF2116" s="113">
        <v>16</v>
      </c>
      <c r="AG2116" s="113">
        <v>3</v>
      </c>
      <c r="AH2116" s="113" t="s">
        <v>16226</v>
      </c>
      <c r="AI2116" s="117" t="s">
        <v>9875</v>
      </c>
      <c r="AK2116" s="114">
        <v>43647</v>
      </c>
      <c r="AL2116" s="113">
        <v>40</v>
      </c>
      <c r="AM2116" s="113" t="s">
        <v>9870</v>
      </c>
      <c r="AN2116" s="113" t="s">
        <v>16561</v>
      </c>
      <c r="AO2116" s="113" t="s">
        <v>42</v>
      </c>
      <c r="AP2116" s="113">
        <v>2020</v>
      </c>
      <c r="AQ2116" s="113" t="s">
        <v>9871</v>
      </c>
      <c r="AR2116" s="113" t="s">
        <v>17817</v>
      </c>
      <c r="AS2116" s="113" t="s">
        <v>14</v>
      </c>
      <c r="AT2116" s="113" t="s">
        <v>14</v>
      </c>
      <c r="AU2116" s="113" t="s">
        <v>16229</v>
      </c>
      <c r="AV2116" s="113" t="s">
        <v>14</v>
      </c>
      <c r="AW2116" s="113" t="s">
        <v>14</v>
      </c>
    </row>
    <row r="2117" spans="1:49">
      <c r="A2117" s="116" t="s">
        <v>9080</v>
      </c>
      <c r="B2117" s="113">
        <v>570021309</v>
      </c>
      <c r="C2117" s="113" t="s">
        <v>9081</v>
      </c>
      <c r="E2117" s="113" t="s">
        <v>30</v>
      </c>
      <c r="F2117" s="113" t="s">
        <v>9082</v>
      </c>
      <c r="G2117" s="114">
        <v>28581</v>
      </c>
      <c r="H2117" s="113" t="s">
        <v>16230</v>
      </c>
      <c r="I2117" s="113" t="s">
        <v>9866</v>
      </c>
      <c r="J2117" s="113" t="s">
        <v>9872</v>
      </c>
      <c r="K2117" s="113" t="s">
        <v>25379</v>
      </c>
      <c r="L2117" s="113">
        <v>82292420418</v>
      </c>
      <c r="M2117" s="113" t="s">
        <v>25380</v>
      </c>
      <c r="O2117" s="113" t="s">
        <v>25381</v>
      </c>
      <c r="P2117" s="113" t="s">
        <v>25382</v>
      </c>
      <c r="Q2117" s="113" t="s">
        <v>25383</v>
      </c>
      <c r="R2117" s="113">
        <v>15</v>
      </c>
      <c r="S2117" s="113" t="s">
        <v>13</v>
      </c>
      <c r="T2117" s="113" t="s">
        <v>25384</v>
      </c>
      <c r="U2117" s="113" t="s">
        <v>25385</v>
      </c>
      <c r="V2117" s="114">
        <v>39038</v>
      </c>
      <c r="W2117" s="114">
        <v>38808</v>
      </c>
      <c r="X2117" s="113" t="s">
        <v>25386</v>
      </c>
      <c r="Y2117" s="114">
        <v>39353</v>
      </c>
      <c r="Z2117" s="114">
        <v>39356</v>
      </c>
      <c r="AA2117" s="113">
        <v>31</v>
      </c>
      <c r="AB2117" s="113" t="s">
        <v>9</v>
      </c>
      <c r="AC2117" s="113">
        <v>34</v>
      </c>
      <c r="AD2117" s="113" t="s">
        <v>18</v>
      </c>
      <c r="AE2117" s="114">
        <v>42826</v>
      </c>
      <c r="AF2117" s="113">
        <v>14</v>
      </c>
      <c r="AG2117" s="113">
        <v>2</v>
      </c>
      <c r="AH2117" s="113" t="s">
        <v>9913</v>
      </c>
      <c r="AI2117" s="117" t="s">
        <v>175</v>
      </c>
      <c r="AJ2117" s="113" t="s">
        <v>45509</v>
      </c>
      <c r="AK2117" s="114">
        <v>42826</v>
      </c>
      <c r="AL2117" s="113">
        <v>40</v>
      </c>
      <c r="AM2117" s="113" t="s">
        <v>9870</v>
      </c>
      <c r="AN2117" s="113" t="s">
        <v>16468</v>
      </c>
      <c r="AO2117" s="113" t="s">
        <v>31</v>
      </c>
      <c r="AP2117" s="113">
        <v>2005</v>
      </c>
      <c r="AQ2117" s="113" t="s">
        <v>8</v>
      </c>
      <c r="AR2117" s="113" t="s">
        <v>16469</v>
      </c>
      <c r="AS2117" s="113" t="s">
        <v>14</v>
      </c>
      <c r="AT2117" s="113" t="s">
        <v>14</v>
      </c>
      <c r="AU2117" s="113" t="s">
        <v>16229</v>
      </c>
      <c r="AV2117" s="113" t="s">
        <v>14</v>
      </c>
      <c r="AW2117" s="113" t="s">
        <v>14</v>
      </c>
    </row>
    <row r="2118" spans="1:49">
      <c r="A2118" s="116" t="s">
        <v>4003</v>
      </c>
      <c r="B2118" s="113">
        <v>570036105</v>
      </c>
      <c r="C2118" s="113" t="s">
        <v>4004</v>
      </c>
      <c r="E2118" s="113" t="s">
        <v>67</v>
      </c>
      <c r="F2118" s="113" t="s">
        <v>8</v>
      </c>
      <c r="G2118" s="114">
        <v>28582</v>
      </c>
      <c r="H2118" s="113" t="s">
        <v>16230</v>
      </c>
      <c r="I2118" s="113" t="s">
        <v>9866</v>
      </c>
      <c r="J2118" s="113" t="s">
        <v>9872</v>
      </c>
      <c r="K2118" s="113" t="s">
        <v>18857</v>
      </c>
      <c r="L2118" s="113">
        <v>81341050770</v>
      </c>
      <c r="M2118" s="113" t="s">
        <v>12888</v>
      </c>
      <c r="O2118" s="113" t="s">
        <v>12889</v>
      </c>
      <c r="P2118" s="113" t="s">
        <v>18858</v>
      </c>
      <c r="Q2118" s="113" t="s">
        <v>18859</v>
      </c>
      <c r="R2118" s="113">
        <v>15</v>
      </c>
      <c r="S2118" s="113" t="s">
        <v>13</v>
      </c>
      <c r="T2118" s="113" t="s">
        <v>18860</v>
      </c>
      <c r="U2118" s="113" t="s">
        <v>18861</v>
      </c>
      <c r="V2118" s="114">
        <v>39563</v>
      </c>
      <c r="W2118" s="114">
        <v>39448</v>
      </c>
      <c r="X2118" s="113" t="s">
        <v>18862</v>
      </c>
      <c r="Y2118" s="114">
        <v>40143</v>
      </c>
      <c r="Z2118" s="114">
        <v>40148</v>
      </c>
      <c r="AA2118" s="113">
        <v>31</v>
      </c>
      <c r="AB2118" s="113" t="s">
        <v>9</v>
      </c>
      <c r="AC2118" s="113">
        <v>42</v>
      </c>
      <c r="AD2118" s="113" t="s">
        <v>92</v>
      </c>
      <c r="AE2118" s="114">
        <v>44835</v>
      </c>
      <c r="AF2118" s="113">
        <v>19</v>
      </c>
      <c r="AG2118" s="113">
        <v>9</v>
      </c>
      <c r="AH2118" s="113" t="s">
        <v>16226</v>
      </c>
      <c r="AI2118" s="117" t="s">
        <v>9977</v>
      </c>
      <c r="AK2118" s="114">
        <v>44925</v>
      </c>
      <c r="AL2118" s="113">
        <v>40</v>
      </c>
      <c r="AM2118" s="113" t="s">
        <v>9870</v>
      </c>
      <c r="AN2118" s="113" t="s">
        <v>16309</v>
      </c>
      <c r="AO2118" s="113" t="s">
        <v>2531</v>
      </c>
      <c r="AP2118" s="113">
        <v>2001</v>
      </c>
      <c r="AQ2118" s="113" t="s">
        <v>8</v>
      </c>
      <c r="AR2118" s="113" t="s">
        <v>18780</v>
      </c>
      <c r="AS2118" s="113" t="s">
        <v>14</v>
      </c>
      <c r="AT2118" s="113" t="s">
        <v>14</v>
      </c>
      <c r="AU2118" s="113" t="s">
        <v>16229</v>
      </c>
      <c r="AV2118" s="113" t="s">
        <v>14</v>
      </c>
      <c r="AW2118" s="113" t="s">
        <v>14</v>
      </c>
    </row>
    <row r="2119" spans="1:49">
      <c r="A2119" s="116" t="s">
        <v>7290</v>
      </c>
      <c r="C2119" s="113" t="s">
        <v>7291</v>
      </c>
      <c r="E2119" s="113" t="s">
        <v>30</v>
      </c>
      <c r="F2119" s="113" t="s">
        <v>1138</v>
      </c>
      <c r="G2119" s="114">
        <v>28584</v>
      </c>
      <c r="H2119" s="113" t="s">
        <v>16218</v>
      </c>
      <c r="I2119" s="113" t="s">
        <v>9896</v>
      </c>
      <c r="J2119" s="113" t="s">
        <v>9867</v>
      </c>
      <c r="K2119" s="113" t="s">
        <v>34328</v>
      </c>
      <c r="L2119" s="113">
        <v>81356645858</v>
      </c>
      <c r="M2119" s="113" t="s">
        <v>9897</v>
      </c>
      <c r="O2119" s="113" t="s">
        <v>9898</v>
      </c>
      <c r="P2119" s="113" t="s">
        <v>34329</v>
      </c>
      <c r="Q2119" s="113" t="s">
        <v>34330</v>
      </c>
      <c r="R2119" s="113">
        <v>15</v>
      </c>
      <c r="S2119" s="113" t="s">
        <v>13</v>
      </c>
      <c r="T2119" s="113" t="s">
        <v>34331</v>
      </c>
      <c r="U2119" s="113" t="s">
        <v>34332</v>
      </c>
      <c r="V2119" s="114">
        <v>42037</v>
      </c>
      <c r="W2119" s="114">
        <v>41883</v>
      </c>
      <c r="X2119" s="113" t="s">
        <v>34333</v>
      </c>
      <c r="Y2119" s="114">
        <v>42339</v>
      </c>
      <c r="Z2119" s="114">
        <v>42339</v>
      </c>
      <c r="AA2119" s="113">
        <v>21</v>
      </c>
      <c r="AB2119" s="113" t="s">
        <v>24</v>
      </c>
      <c r="AC2119" s="113">
        <v>32</v>
      </c>
      <c r="AD2119" s="113" t="s">
        <v>84</v>
      </c>
      <c r="AE2119" s="114">
        <v>45566</v>
      </c>
      <c r="AF2119" s="113">
        <v>14</v>
      </c>
      <c r="AG2119" s="113">
        <v>11</v>
      </c>
      <c r="AH2119" s="113" t="s">
        <v>16263</v>
      </c>
      <c r="AI2119" s="117" t="s">
        <v>16264</v>
      </c>
      <c r="AK2119" s="114">
        <v>45302</v>
      </c>
      <c r="AL2119" s="113">
        <v>40</v>
      </c>
      <c r="AM2119" s="113" t="s">
        <v>9870</v>
      </c>
      <c r="AN2119" s="113" t="s">
        <v>34327</v>
      </c>
      <c r="AO2119" s="113" t="s">
        <v>7292</v>
      </c>
      <c r="AP2119" s="113">
        <v>2013</v>
      </c>
      <c r="AQ2119" s="113" t="s">
        <v>9899</v>
      </c>
      <c r="AR2119" s="113" t="s">
        <v>31188</v>
      </c>
      <c r="AS2119" s="113" t="s">
        <v>14</v>
      </c>
      <c r="AT2119" s="113" t="s">
        <v>14</v>
      </c>
      <c r="AU2119" s="113" t="s">
        <v>16229</v>
      </c>
      <c r="AV2119" s="113" t="s">
        <v>14</v>
      </c>
    </row>
    <row r="2120" spans="1:49">
      <c r="A2120" s="116" t="s">
        <v>7267</v>
      </c>
      <c r="B2120" s="113">
        <v>570015612</v>
      </c>
      <c r="C2120" s="113" t="s">
        <v>7268</v>
      </c>
      <c r="E2120" s="113" t="s">
        <v>223</v>
      </c>
      <c r="F2120" s="113" t="s">
        <v>8</v>
      </c>
      <c r="G2120" s="114">
        <v>28585</v>
      </c>
      <c r="H2120" s="113" t="s">
        <v>16230</v>
      </c>
      <c r="I2120" s="113" t="s">
        <v>9866</v>
      </c>
      <c r="J2120" s="113" t="s">
        <v>9867</v>
      </c>
      <c r="K2120" s="113" t="s">
        <v>37897</v>
      </c>
      <c r="L2120" s="113">
        <v>85342991004</v>
      </c>
      <c r="M2120" s="113" t="s">
        <v>37898</v>
      </c>
      <c r="O2120" s="113" t="s">
        <v>37899</v>
      </c>
      <c r="P2120" s="113" t="s">
        <v>37900</v>
      </c>
      <c r="Q2120" s="113" t="s">
        <v>37901</v>
      </c>
      <c r="R2120" s="113">
        <v>15</v>
      </c>
      <c r="S2120" s="113" t="s">
        <v>13</v>
      </c>
      <c r="T2120" s="113" t="s">
        <v>37902</v>
      </c>
      <c r="U2120" s="113" t="s">
        <v>37903</v>
      </c>
      <c r="V2120" s="114">
        <v>37998</v>
      </c>
      <c r="W2120" s="114">
        <v>37956</v>
      </c>
      <c r="X2120" s="113" t="s">
        <v>37904</v>
      </c>
      <c r="Y2120" s="114">
        <v>38408</v>
      </c>
      <c r="Z2120" s="114">
        <v>38412</v>
      </c>
      <c r="AA2120" s="113">
        <v>23</v>
      </c>
      <c r="AB2120" s="113" t="s">
        <v>78</v>
      </c>
      <c r="AC2120" s="113">
        <v>34</v>
      </c>
      <c r="AD2120" s="113" t="s">
        <v>18</v>
      </c>
      <c r="AE2120" s="114">
        <v>43191</v>
      </c>
      <c r="AF2120" s="113">
        <v>12</v>
      </c>
      <c r="AG2120" s="113">
        <v>4</v>
      </c>
      <c r="AH2120" s="113" t="s">
        <v>16226</v>
      </c>
      <c r="AI2120" s="117" t="s">
        <v>2025</v>
      </c>
      <c r="AK2120" s="114">
        <v>43191</v>
      </c>
      <c r="AL2120" s="113">
        <v>30</v>
      </c>
      <c r="AM2120" s="113" t="s">
        <v>9882</v>
      </c>
      <c r="AN2120" s="113" t="s">
        <v>16364</v>
      </c>
      <c r="AO2120" s="113" t="s">
        <v>100</v>
      </c>
      <c r="AP2120" s="113">
        <v>2003</v>
      </c>
      <c r="AQ2120" s="113" t="s">
        <v>8</v>
      </c>
      <c r="AR2120" s="113" t="s">
        <v>18188</v>
      </c>
      <c r="AS2120" s="113" t="s">
        <v>14</v>
      </c>
      <c r="AT2120" s="113" t="s">
        <v>14</v>
      </c>
      <c r="AU2120" s="113" t="s">
        <v>16229</v>
      </c>
      <c r="AV2120" s="113" t="s">
        <v>14</v>
      </c>
      <c r="AW2120" s="113" t="s">
        <v>14</v>
      </c>
    </row>
    <row r="2121" spans="1:49">
      <c r="A2121" s="116" t="s">
        <v>5544</v>
      </c>
      <c r="C2121" s="113" t="s">
        <v>2377</v>
      </c>
      <c r="E2121" s="113" t="s">
        <v>5545</v>
      </c>
      <c r="F2121" s="113" t="s">
        <v>8</v>
      </c>
      <c r="G2121" s="114">
        <v>28585</v>
      </c>
      <c r="H2121" s="113" t="s">
        <v>16230</v>
      </c>
      <c r="I2121" s="113" t="s">
        <v>9866</v>
      </c>
      <c r="J2121" s="113" t="s">
        <v>9872</v>
      </c>
      <c r="K2121" s="113" t="s">
        <v>38606</v>
      </c>
      <c r="L2121" s="113">
        <v>85241024301</v>
      </c>
      <c r="M2121" s="113" t="s">
        <v>13559</v>
      </c>
      <c r="O2121" s="113" t="s">
        <v>11712</v>
      </c>
      <c r="P2121" s="113" t="s">
        <v>38607</v>
      </c>
      <c r="Q2121" s="113" t="s">
        <v>38608</v>
      </c>
      <c r="R2121" s="113">
        <v>15</v>
      </c>
      <c r="S2121" s="113" t="s">
        <v>13</v>
      </c>
      <c r="T2121" s="113" t="s">
        <v>38609</v>
      </c>
      <c r="U2121" s="113" t="s">
        <v>38610</v>
      </c>
      <c r="V2121" s="114">
        <v>39904</v>
      </c>
      <c r="W2121" s="114">
        <v>39904</v>
      </c>
      <c r="X2121" s="113" t="s">
        <v>38611</v>
      </c>
      <c r="Y2121" s="114">
        <v>40542</v>
      </c>
      <c r="Z2121" s="114">
        <v>40544</v>
      </c>
      <c r="AA2121" s="113">
        <v>23</v>
      </c>
      <c r="AB2121" s="113" t="s">
        <v>78</v>
      </c>
      <c r="AC2121" s="113">
        <v>33</v>
      </c>
      <c r="AD2121" s="113" t="s">
        <v>10</v>
      </c>
      <c r="AE2121" s="114">
        <v>44470</v>
      </c>
      <c r="AF2121" s="113">
        <v>15</v>
      </c>
      <c r="AG2121" s="113">
        <v>3</v>
      </c>
      <c r="AH2121" s="113" t="s">
        <v>16263</v>
      </c>
      <c r="AI2121" s="117" t="s">
        <v>16264</v>
      </c>
      <c r="AK2121" s="114">
        <v>45302</v>
      </c>
      <c r="AL2121" s="113">
        <v>40</v>
      </c>
      <c r="AM2121" s="113" t="s">
        <v>9870</v>
      </c>
      <c r="AN2121" s="113" t="s">
        <v>25590</v>
      </c>
      <c r="AO2121" s="113" t="s">
        <v>720</v>
      </c>
      <c r="AP2121" s="113">
        <v>2012</v>
      </c>
      <c r="AQ2121" s="113" t="s">
        <v>8</v>
      </c>
      <c r="AR2121" s="113" t="s">
        <v>38287</v>
      </c>
      <c r="AS2121" s="113" t="s">
        <v>14</v>
      </c>
      <c r="AT2121" s="113" t="s">
        <v>14</v>
      </c>
      <c r="AU2121" s="113" t="s">
        <v>16229</v>
      </c>
      <c r="AV2121" s="113" t="s">
        <v>14</v>
      </c>
    </row>
    <row r="2122" spans="1:49">
      <c r="A2122" s="116" t="s">
        <v>8169</v>
      </c>
      <c r="C2122" s="113" t="s">
        <v>8170</v>
      </c>
      <c r="E2122" s="113" t="s">
        <v>41</v>
      </c>
      <c r="F2122" s="113" t="s">
        <v>8</v>
      </c>
      <c r="G2122" s="114">
        <v>28586</v>
      </c>
      <c r="H2122" s="113" t="s">
        <v>16230</v>
      </c>
      <c r="I2122" s="113" t="s">
        <v>9866</v>
      </c>
      <c r="J2122" s="113" t="s">
        <v>9872</v>
      </c>
      <c r="K2122" s="113" t="s">
        <v>27042</v>
      </c>
      <c r="L2122" s="113">
        <v>85398460919</v>
      </c>
      <c r="M2122" s="113" t="s">
        <v>27043</v>
      </c>
      <c r="O2122" s="113" t="s">
        <v>10664</v>
      </c>
      <c r="P2122" s="113" t="s">
        <v>27044</v>
      </c>
      <c r="Q2122" s="113" t="s">
        <v>27045</v>
      </c>
      <c r="R2122" s="113">
        <v>15</v>
      </c>
      <c r="S2122" s="113" t="s">
        <v>13</v>
      </c>
      <c r="T2122" s="113" t="s">
        <v>27046</v>
      </c>
      <c r="U2122" s="113" t="s">
        <v>27047</v>
      </c>
      <c r="V2122" s="114">
        <v>39965</v>
      </c>
      <c r="W2122" s="114">
        <v>39904</v>
      </c>
      <c r="X2122" s="113" t="s">
        <v>27048</v>
      </c>
      <c r="Y2122" s="114">
        <v>40542</v>
      </c>
      <c r="Z2122" s="114">
        <v>40544</v>
      </c>
      <c r="AA2122" s="113">
        <v>31</v>
      </c>
      <c r="AB2122" s="113" t="s">
        <v>9</v>
      </c>
      <c r="AC2122" s="113">
        <v>34</v>
      </c>
      <c r="AD2122" s="113" t="s">
        <v>18</v>
      </c>
      <c r="AE2122" s="114">
        <v>44835</v>
      </c>
      <c r="AF2122" s="113">
        <v>13</v>
      </c>
      <c r="AG2122" s="113">
        <v>6</v>
      </c>
      <c r="AH2122" s="113" t="s">
        <v>16226</v>
      </c>
      <c r="AI2122" s="117" t="s">
        <v>9891</v>
      </c>
      <c r="AK2122" s="114">
        <v>44670</v>
      </c>
      <c r="AL2122" s="113">
        <v>40</v>
      </c>
      <c r="AM2122" s="113" t="s">
        <v>9870</v>
      </c>
      <c r="AN2122" s="113" t="s">
        <v>17641</v>
      </c>
      <c r="AO2122" s="113" t="s">
        <v>625</v>
      </c>
      <c r="AP2122" s="113">
        <v>2005</v>
      </c>
      <c r="AQ2122" s="113" t="s">
        <v>2436</v>
      </c>
      <c r="AR2122" s="113" t="s">
        <v>21384</v>
      </c>
      <c r="AS2122" s="113" t="s">
        <v>14</v>
      </c>
      <c r="AT2122" s="113" t="s">
        <v>14</v>
      </c>
      <c r="AU2122" s="113" t="s">
        <v>16229</v>
      </c>
      <c r="AV2122" s="113" t="s">
        <v>14</v>
      </c>
      <c r="AW2122" s="113" t="s">
        <v>14</v>
      </c>
    </row>
    <row r="2123" spans="1:49">
      <c r="A2123" s="116" t="s">
        <v>5331</v>
      </c>
      <c r="C2123" s="113" t="s">
        <v>5332</v>
      </c>
      <c r="F2123" s="113" t="s">
        <v>1295</v>
      </c>
      <c r="G2123" s="114">
        <v>28592</v>
      </c>
      <c r="H2123" s="113" t="s">
        <v>16218</v>
      </c>
      <c r="I2123" s="113" t="s">
        <v>9866</v>
      </c>
      <c r="J2123" s="113" t="s">
        <v>9872</v>
      </c>
      <c r="K2123" s="113" t="s">
        <v>41326</v>
      </c>
      <c r="L2123" s="113">
        <v>82188772531</v>
      </c>
      <c r="M2123" s="113" t="s">
        <v>10502</v>
      </c>
      <c r="O2123" s="113" t="s">
        <v>10503</v>
      </c>
      <c r="P2123" s="113" t="s">
        <v>41327</v>
      </c>
      <c r="Q2123" s="113" t="s">
        <v>41328</v>
      </c>
      <c r="R2123" s="113">
        <v>15</v>
      </c>
      <c r="S2123" s="113" t="s">
        <v>13</v>
      </c>
      <c r="T2123" s="113" t="s">
        <v>41329</v>
      </c>
      <c r="U2123" s="113" t="s">
        <v>41330</v>
      </c>
      <c r="V2123" s="114">
        <v>41922</v>
      </c>
      <c r="W2123" s="114">
        <v>41883</v>
      </c>
      <c r="X2123" s="113" t="s">
        <v>41331</v>
      </c>
      <c r="Y2123" s="114">
        <v>42339</v>
      </c>
      <c r="Z2123" s="114">
        <v>42339</v>
      </c>
      <c r="AA2123" s="113">
        <v>13</v>
      </c>
      <c r="AB2123" s="113" t="s">
        <v>357</v>
      </c>
      <c r="AC2123" s="113">
        <v>22</v>
      </c>
      <c r="AD2123" s="113" t="s">
        <v>25</v>
      </c>
      <c r="AE2123" s="114">
        <v>45200</v>
      </c>
      <c r="AF2123" s="113">
        <v>16</v>
      </c>
      <c r="AG2123" s="113">
        <v>2</v>
      </c>
      <c r="AH2123" s="113" t="s">
        <v>16263</v>
      </c>
      <c r="AI2123" s="117" t="s">
        <v>75</v>
      </c>
      <c r="AK2123" s="114">
        <v>44927</v>
      </c>
      <c r="AL2123" s="113">
        <v>15</v>
      </c>
      <c r="AM2123" s="113" t="s">
        <v>9885</v>
      </c>
      <c r="AN2123" s="113" t="s">
        <v>16552</v>
      </c>
      <c r="AO2123" s="113" t="s">
        <v>2053</v>
      </c>
      <c r="AP2123" s="113">
        <v>2008</v>
      </c>
      <c r="AQ2123" s="113" t="s">
        <v>9899</v>
      </c>
      <c r="AR2123" s="113" t="s">
        <v>23701</v>
      </c>
      <c r="AS2123" s="113" t="s">
        <v>14</v>
      </c>
      <c r="AT2123" s="113" t="s">
        <v>14</v>
      </c>
      <c r="AU2123" s="113" t="s">
        <v>16229</v>
      </c>
      <c r="AV2123" s="113" t="s">
        <v>14</v>
      </c>
      <c r="AW2123" s="113" t="s">
        <v>14</v>
      </c>
    </row>
    <row r="2124" spans="1:49">
      <c r="A2124" s="116" t="s">
        <v>7701</v>
      </c>
      <c r="B2124" s="113">
        <v>570017150</v>
      </c>
      <c r="C2124" s="113" t="s">
        <v>5421</v>
      </c>
      <c r="E2124" s="113" t="s">
        <v>41</v>
      </c>
      <c r="F2124" s="113" t="s">
        <v>6162</v>
      </c>
      <c r="G2124" s="114">
        <v>28594</v>
      </c>
      <c r="H2124" s="113" t="s">
        <v>16230</v>
      </c>
      <c r="I2124" s="113" t="s">
        <v>9866</v>
      </c>
      <c r="J2124" s="113" t="s">
        <v>9867</v>
      </c>
      <c r="K2124" s="113" t="s">
        <v>20769</v>
      </c>
      <c r="M2124" s="113" t="s">
        <v>10465</v>
      </c>
      <c r="O2124" s="113" t="s">
        <v>10466</v>
      </c>
      <c r="P2124" s="113" t="s">
        <v>20770</v>
      </c>
      <c r="Q2124" s="113" t="s">
        <v>20771</v>
      </c>
      <c r="R2124" s="113">
        <v>15</v>
      </c>
      <c r="S2124" s="113" t="s">
        <v>13</v>
      </c>
      <c r="T2124" s="113" t="s">
        <v>20772</v>
      </c>
      <c r="U2124" s="113" t="s">
        <v>20773</v>
      </c>
      <c r="V2124" s="114">
        <v>38397</v>
      </c>
      <c r="W2124" s="114">
        <v>38353</v>
      </c>
      <c r="X2124" s="113" t="s">
        <v>20774</v>
      </c>
      <c r="Y2124" s="114">
        <v>38803</v>
      </c>
      <c r="Z2124" s="114">
        <v>38808</v>
      </c>
      <c r="AA2124" s="113">
        <v>31</v>
      </c>
      <c r="AB2124" s="113" t="s">
        <v>9</v>
      </c>
      <c r="AC2124" s="113">
        <v>42</v>
      </c>
      <c r="AD2124" s="113" t="s">
        <v>92</v>
      </c>
      <c r="AE2124" s="114">
        <v>44835</v>
      </c>
      <c r="AF2124" s="113">
        <v>17</v>
      </c>
      <c r="AG2124" s="113">
        <v>9</v>
      </c>
      <c r="AH2124" s="113" t="s">
        <v>16226</v>
      </c>
      <c r="AI2124" s="117" t="s">
        <v>9901</v>
      </c>
      <c r="AK2124" s="114">
        <v>45200</v>
      </c>
      <c r="AL2124" s="113">
        <v>40</v>
      </c>
      <c r="AM2124" s="113" t="s">
        <v>9870</v>
      </c>
      <c r="AN2124" s="113" t="s">
        <v>16561</v>
      </c>
      <c r="AO2124" s="113" t="s">
        <v>42</v>
      </c>
      <c r="AP2124" s="113">
        <v>2001</v>
      </c>
      <c r="AQ2124" s="113" t="s">
        <v>8</v>
      </c>
      <c r="AR2124" s="113" t="s">
        <v>17729</v>
      </c>
      <c r="AS2124" s="113" t="s">
        <v>14</v>
      </c>
      <c r="AT2124" s="113" t="s">
        <v>14</v>
      </c>
      <c r="AU2124" s="113" t="s">
        <v>16229</v>
      </c>
      <c r="AV2124" s="113" t="s">
        <v>14</v>
      </c>
    </row>
    <row r="2125" spans="1:49">
      <c r="A2125" s="116" t="s">
        <v>6779</v>
      </c>
      <c r="C2125" s="113" t="s">
        <v>667</v>
      </c>
      <c r="E2125" s="113" t="s">
        <v>41</v>
      </c>
      <c r="F2125" s="113" t="s">
        <v>8</v>
      </c>
      <c r="G2125" s="114">
        <v>28594</v>
      </c>
      <c r="H2125" s="113" t="s">
        <v>16230</v>
      </c>
      <c r="I2125" s="113" t="s">
        <v>9866</v>
      </c>
      <c r="J2125" s="113" t="s">
        <v>9872</v>
      </c>
      <c r="K2125" s="113" t="s">
        <v>23009</v>
      </c>
      <c r="L2125" s="113">
        <v>82239930405</v>
      </c>
      <c r="M2125" s="113" t="s">
        <v>12318</v>
      </c>
      <c r="N2125" s="113" t="s">
        <v>23010</v>
      </c>
      <c r="O2125" s="113" t="s">
        <v>12319</v>
      </c>
      <c r="P2125" s="113" t="s">
        <v>23011</v>
      </c>
      <c r="Q2125" s="113" t="s">
        <v>23012</v>
      </c>
      <c r="R2125" s="113">
        <v>15</v>
      </c>
      <c r="S2125" s="113" t="s">
        <v>13</v>
      </c>
      <c r="T2125" s="113" t="s">
        <v>23013</v>
      </c>
      <c r="U2125" s="113" t="s">
        <v>23014</v>
      </c>
      <c r="V2125" s="114">
        <v>41886</v>
      </c>
      <c r="W2125" s="114">
        <v>41883</v>
      </c>
      <c r="X2125" s="113" t="s">
        <v>23015</v>
      </c>
      <c r="Y2125" s="114">
        <v>42339</v>
      </c>
      <c r="Z2125" s="114">
        <v>42339</v>
      </c>
      <c r="AA2125" s="113">
        <v>21</v>
      </c>
      <c r="AB2125" s="113" t="s">
        <v>24</v>
      </c>
      <c r="AC2125" s="113">
        <v>32</v>
      </c>
      <c r="AD2125" s="113" t="s">
        <v>84</v>
      </c>
      <c r="AE2125" s="114">
        <v>45383</v>
      </c>
      <c r="AF2125" s="113">
        <v>9</v>
      </c>
      <c r="AG2125" s="113">
        <v>7</v>
      </c>
      <c r="AH2125" s="113" t="s">
        <v>16263</v>
      </c>
      <c r="AI2125" s="117" t="s">
        <v>16264</v>
      </c>
      <c r="AK2125" s="114">
        <v>45293</v>
      </c>
      <c r="AL2125" s="113">
        <v>40</v>
      </c>
      <c r="AM2125" s="113" t="s">
        <v>9870</v>
      </c>
      <c r="AN2125" s="113" t="s">
        <v>16561</v>
      </c>
      <c r="AO2125" s="113" t="s">
        <v>42</v>
      </c>
      <c r="AP2125" s="113">
        <v>2011</v>
      </c>
      <c r="AQ2125" s="113" t="s">
        <v>8</v>
      </c>
      <c r="AR2125" s="113" t="s">
        <v>16956</v>
      </c>
      <c r="AS2125" s="113" t="s">
        <v>14</v>
      </c>
      <c r="AT2125" s="113" t="s">
        <v>14</v>
      </c>
      <c r="AU2125" s="113" t="s">
        <v>16229</v>
      </c>
      <c r="AV2125" s="113" t="s">
        <v>14</v>
      </c>
    </row>
    <row r="2126" spans="1:49">
      <c r="A2126" s="116" t="s">
        <v>3665</v>
      </c>
      <c r="B2126" s="113">
        <v>570021225</v>
      </c>
      <c r="C2126" s="113" t="s">
        <v>3666</v>
      </c>
      <c r="E2126" s="113" t="s">
        <v>3667</v>
      </c>
      <c r="F2126" s="113" t="s">
        <v>154</v>
      </c>
      <c r="G2126" s="114">
        <v>28595</v>
      </c>
      <c r="H2126" s="113" t="s">
        <v>16230</v>
      </c>
      <c r="I2126" s="113" t="s">
        <v>9866</v>
      </c>
      <c r="J2126" s="113" t="s">
        <v>9872</v>
      </c>
      <c r="K2126" s="113" t="s">
        <v>22595</v>
      </c>
      <c r="L2126" s="113">
        <v>81241556762</v>
      </c>
      <c r="M2126" s="113" t="s">
        <v>22596</v>
      </c>
      <c r="O2126" s="113" t="s">
        <v>15297</v>
      </c>
      <c r="P2126" s="113" t="s">
        <v>22597</v>
      </c>
      <c r="Q2126" s="113" t="s">
        <v>22598</v>
      </c>
      <c r="R2126" s="113">
        <v>15</v>
      </c>
      <c r="S2126" s="113" t="s">
        <v>13</v>
      </c>
      <c r="T2126" s="113" t="s">
        <v>22599</v>
      </c>
      <c r="U2126" s="113" t="s">
        <v>22600</v>
      </c>
      <c r="V2126" s="114">
        <v>39038</v>
      </c>
      <c r="W2126" s="114">
        <v>38808</v>
      </c>
      <c r="X2126" s="113" t="s">
        <v>22601</v>
      </c>
      <c r="Y2126" s="114">
        <v>39353</v>
      </c>
      <c r="Z2126" s="114">
        <v>39356</v>
      </c>
      <c r="AA2126" s="113">
        <v>21</v>
      </c>
      <c r="AB2126" s="113" t="s">
        <v>24</v>
      </c>
      <c r="AC2126" s="113">
        <v>32</v>
      </c>
      <c r="AD2126" s="113" t="s">
        <v>84</v>
      </c>
      <c r="AE2126" s="114">
        <v>43922</v>
      </c>
      <c r="AF2126" s="113">
        <v>18</v>
      </c>
      <c r="AG2126" s="113">
        <v>5</v>
      </c>
      <c r="AH2126" s="113" t="s">
        <v>16226</v>
      </c>
      <c r="AI2126" s="117" t="s">
        <v>9904</v>
      </c>
      <c r="AK2126" s="114">
        <v>45048</v>
      </c>
      <c r="AL2126" s="113">
        <v>30</v>
      </c>
      <c r="AM2126" s="113" t="s">
        <v>9882</v>
      </c>
      <c r="AN2126" s="113" t="s">
        <v>16364</v>
      </c>
      <c r="AO2126" s="113" t="s">
        <v>100</v>
      </c>
      <c r="AP2126" s="113">
        <v>2013</v>
      </c>
      <c r="AQ2126" s="113" t="s">
        <v>5236</v>
      </c>
      <c r="AR2126" s="113" t="s">
        <v>16391</v>
      </c>
      <c r="AS2126" s="113" t="s">
        <v>14</v>
      </c>
      <c r="AT2126" s="113" t="s">
        <v>14</v>
      </c>
      <c r="AU2126" s="113" t="s">
        <v>16229</v>
      </c>
      <c r="AV2126" s="113" t="s">
        <v>14</v>
      </c>
      <c r="AW2126" s="113" t="s">
        <v>14</v>
      </c>
    </row>
    <row r="2127" spans="1:49">
      <c r="A2127" s="116" t="s">
        <v>6436</v>
      </c>
      <c r="B2127" s="113">
        <v>570021159</v>
      </c>
      <c r="C2127" s="113" t="s">
        <v>1961</v>
      </c>
      <c r="E2127" s="113" t="s">
        <v>140</v>
      </c>
      <c r="F2127" s="113" t="s">
        <v>37</v>
      </c>
      <c r="G2127" s="114">
        <v>28596</v>
      </c>
      <c r="H2127" s="113" t="s">
        <v>16230</v>
      </c>
      <c r="I2127" s="113" t="s">
        <v>9866</v>
      </c>
      <c r="J2127" s="113" t="s">
        <v>9872</v>
      </c>
      <c r="K2127" s="113" t="s">
        <v>35808</v>
      </c>
      <c r="L2127" s="113">
        <v>85349702014</v>
      </c>
      <c r="M2127" s="113" t="s">
        <v>14211</v>
      </c>
      <c r="O2127" s="113" t="s">
        <v>10267</v>
      </c>
      <c r="P2127" s="113" t="s">
        <v>35809</v>
      </c>
      <c r="Q2127" s="113" t="s">
        <v>35810</v>
      </c>
      <c r="R2127" s="113">
        <v>15</v>
      </c>
      <c r="S2127" s="113" t="s">
        <v>13</v>
      </c>
      <c r="T2127" s="113" t="s">
        <v>35811</v>
      </c>
      <c r="U2127" s="113" t="s">
        <v>35812</v>
      </c>
      <c r="V2127" s="114">
        <v>39038</v>
      </c>
      <c r="W2127" s="114">
        <v>38808</v>
      </c>
      <c r="X2127" s="113" t="s">
        <v>35813</v>
      </c>
      <c r="Y2127" s="114">
        <v>39353</v>
      </c>
      <c r="Z2127" s="114">
        <v>39356</v>
      </c>
      <c r="AA2127" s="113">
        <v>22</v>
      </c>
      <c r="AB2127" s="113" t="s">
        <v>25</v>
      </c>
      <c r="AC2127" s="113">
        <v>33</v>
      </c>
      <c r="AD2127" s="113" t="s">
        <v>10</v>
      </c>
      <c r="AE2127" s="114">
        <v>45200</v>
      </c>
      <c r="AF2127" s="113">
        <v>18</v>
      </c>
      <c r="AG2127" s="113">
        <v>4</v>
      </c>
      <c r="AH2127" s="113" t="s">
        <v>16226</v>
      </c>
      <c r="AI2127" s="117" t="s">
        <v>9891</v>
      </c>
      <c r="AK2127" s="114">
        <v>45200</v>
      </c>
      <c r="AL2127" s="113">
        <v>40</v>
      </c>
      <c r="AM2127" s="113" t="s">
        <v>9870</v>
      </c>
      <c r="AN2127" s="113" t="s">
        <v>16445</v>
      </c>
      <c r="AO2127" s="113" t="s">
        <v>842</v>
      </c>
      <c r="AP2127" s="113">
        <v>2012</v>
      </c>
      <c r="AQ2127" s="113" t="s">
        <v>9905</v>
      </c>
      <c r="AR2127" s="113" t="s">
        <v>16928</v>
      </c>
      <c r="AS2127" s="113" t="s">
        <v>14</v>
      </c>
      <c r="AT2127" s="113" t="s">
        <v>14</v>
      </c>
      <c r="AU2127" s="113" t="s">
        <v>16229</v>
      </c>
      <c r="AV2127" s="113" t="s">
        <v>14</v>
      </c>
    </row>
    <row r="2128" spans="1:49">
      <c r="A2128" s="116" t="s">
        <v>6904</v>
      </c>
      <c r="C2128" s="113" t="s">
        <v>4821</v>
      </c>
      <c r="F2128" s="113" t="s">
        <v>8</v>
      </c>
      <c r="G2128" s="114">
        <v>28600</v>
      </c>
      <c r="H2128" s="113" t="s">
        <v>16218</v>
      </c>
      <c r="I2128" s="113" t="s">
        <v>9866</v>
      </c>
      <c r="J2128" s="113" t="s">
        <v>9872</v>
      </c>
      <c r="K2128" s="113" t="s">
        <v>35801</v>
      </c>
      <c r="L2128" s="113">
        <v>85240103078</v>
      </c>
      <c r="M2128" s="113" t="s">
        <v>13986</v>
      </c>
      <c r="O2128" s="113" t="s">
        <v>13987</v>
      </c>
      <c r="P2128" s="113" t="s">
        <v>35802</v>
      </c>
      <c r="Q2128" s="113" t="s">
        <v>35803</v>
      </c>
      <c r="R2128" s="113">
        <v>15</v>
      </c>
      <c r="S2128" s="113" t="s">
        <v>13</v>
      </c>
      <c r="T2128" s="113" t="s">
        <v>35804</v>
      </c>
      <c r="U2128" s="113" t="s">
        <v>35805</v>
      </c>
      <c r="V2128" s="114">
        <v>42032</v>
      </c>
      <c r="W2128" s="114">
        <v>41944</v>
      </c>
      <c r="X2128" s="113" t="s">
        <v>35806</v>
      </c>
      <c r="Y2128" s="114">
        <v>42612</v>
      </c>
      <c r="Z2128" s="114">
        <v>42614</v>
      </c>
      <c r="AA2128" s="113">
        <v>21</v>
      </c>
      <c r="AB2128" s="113" t="s">
        <v>24</v>
      </c>
      <c r="AC2128" s="113">
        <v>23</v>
      </c>
      <c r="AD2128" s="113" t="s">
        <v>78</v>
      </c>
      <c r="AE2128" s="114">
        <v>45017</v>
      </c>
      <c r="AF2128" s="113">
        <v>18</v>
      </c>
      <c r="AG2128" s="113">
        <v>3</v>
      </c>
      <c r="AH2128" s="113" t="s">
        <v>16263</v>
      </c>
      <c r="AI2128" s="117" t="s">
        <v>16325</v>
      </c>
      <c r="AK2128" s="114">
        <v>45302</v>
      </c>
      <c r="AL2128" s="113">
        <v>17</v>
      </c>
      <c r="AM2128" s="113" t="s">
        <v>9982</v>
      </c>
      <c r="AN2128" s="113" t="s">
        <v>24819</v>
      </c>
      <c r="AO2128" s="113" t="s">
        <v>126</v>
      </c>
      <c r="AP2128" s="113">
        <v>1997</v>
      </c>
      <c r="AQ2128" s="113" t="s">
        <v>8</v>
      </c>
      <c r="AR2128" s="113" t="s">
        <v>35807</v>
      </c>
      <c r="AS2128" s="113" t="s">
        <v>14</v>
      </c>
      <c r="AT2128" s="113" t="s">
        <v>14</v>
      </c>
      <c r="AU2128" s="113" t="s">
        <v>16229</v>
      </c>
      <c r="AV2128" s="113" t="s">
        <v>14</v>
      </c>
    </row>
    <row r="2129" spans="1:49">
      <c r="A2129" s="116" t="s">
        <v>8197</v>
      </c>
      <c r="B2129" s="113">
        <v>570036114</v>
      </c>
      <c r="C2129" s="113" t="s">
        <v>345</v>
      </c>
      <c r="E2129" s="113" t="s">
        <v>41</v>
      </c>
      <c r="F2129" s="113" t="s">
        <v>8</v>
      </c>
      <c r="G2129" s="114">
        <v>28601</v>
      </c>
      <c r="H2129" s="113" t="s">
        <v>16230</v>
      </c>
      <c r="I2129" s="113" t="s">
        <v>9866</v>
      </c>
      <c r="J2129" s="113" t="s">
        <v>9872</v>
      </c>
      <c r="K2129" s="113" t="s">
        <v>18342</v>
      </c>
      <c r="L2129" s="113">
        <v>0</v>
      </c>
      <c r="M2129" s="113" t="s">
        <v>18343</v>
      </c>
      <c r="O2129" s="113" t="s">
        <v>14701</v>
      </c>
      <c r="P2129" s="113" t="s">
        <v>18344</v>
      </c>
      <c r="Q2129" s="113" t="s">
        <v>18345</v>
      </c>
      <c r="R2129" s="113">
        <v>15</v>
      </c>
      <c r="S2129" s="113" t="s">
        <v>13</v>
      </c>
      <c r="T2129" s="113" t="s">
        <v>18346</v>
      </c>
      <c r="U2129" s="113" t="s">
        <v>18347</v>
      </c>
      <c r="V2129" s="114">
        <v>39563</v>
      </c>
      <c r="W2129" s="114">
        <v>39448</v>
      </c>
      <c r="X2129" s="113" t="s">
        <v>18348</v>
      </c>
      <c r="Y2129" s="114">
        <v>40143</v>
      </c>
      <c r="Z2129" s="114">
        <v>40148</v>
      </c>
      <c r="AA2129" s="113">
        <v>22</v>
      </c>
      <c r="AB2129" s="113" t="s">
        <v>25</v>
      </c>
      <c r="AC2129" s="113">
        <v>31</v>
      </c>
      <c r="AD2129" s="113" t="s">
        <v>9</v>
      </c>
      <c r="AE2129" s="114">
        <v>44652</v>
      </c>
      <c r="AF2129" s="113">
        <v>17</v>
      </c>
      <c r="AG2129" s="113">
        <v>4</v>
      </c>
      <c r="AH2129" s="113" t="s">
        <v>16226</v>
      </c>
      <c r="AI2129" s="117" t="s">
        <v>9875</v>
      </c>
      <c r="AK2129" s="114">
        <v>45200</v>
      </c>
      <c r="AL2129" s="113">
        <v>40</v>
      </c>
      <c r="AM2129" s="113" t="s">
        <v>9870</v>
      </c>
      <c r="AN2129" s="113" t="s">
        <v>16849</v>
      </c>
      <c r="AO2129" s="113" t="s">
        <v>16850</v>
      </c>
      <c r="AP2129" s="113">
        <v>2022</v>
      </c>
      <c r="AQ2129" s="113" t="s">
        <v>8</v>
      </c>
      <c r="AR2129" s="113" t="s">
        <v>16998</v>
      </c>
      <c r="AS2129" s="113" t="s">
        <v>14</v>
      </c>
      <c r="AT2129" s="113" t="s">
        <v>14</v>
      </c>
      <c r="AU2129" s="113" t="s">
        <v>16229</v>
      </c>
      <c r="AV2129" s="113" t="s">
        <v>14</v>
      </c>
    </row>
    <row r="2130" spans="1:49">
      <c r="A2130" s="116" t="s">
        <v>7253</v>
      </c>
      <c r="C2130" s="113" t="s">
        <v>7254</v>
      </c>
      <c r="E2130" s="113" t="s">
        <v>30</v>
      </c>
      <c r="F2130" s="113" t="s">
        <v>414</v>
      </c>
      <c r="G2130" s="114">
        <v>28602</v>
      </c>
      <c r="H2130" s="113" t="s">
        <v>16230</v>
      </c>
      <c r="I2130" s="113" t="s">
        <v>9866</v>
      </c>
      <c r="J2130" s="113" t="s">
        <v>9872</v>
      </c>
      <c r="K2130" s="113" t="s">
        <v>42185</v>
      </c>
      <c r="L2130" s="113">
        <v>82291264349</v>
      </c>
      <c r="M2130" s="113" t="s">
        <v>16782</v>
      </c>
      <c r="O2130" s="113" t="s">
        <v>15479</v>
      </c>
      <c r="P2130" s="113" t="s">
        <v>16783</v>
      </c>
      <c r="Q2130" s="113" t="s">
        <v>16784</v>
      </c>
      <c r="R2130" s="113">
        <v>15</v>
      </c>
      <c r="S2130" s="113" t="s">
        <v>13</v>
      </c>
      <c r="T2130" s="113" t="s">
        <v>16785</v>
      </c>
      <c r="U2130" s="113" t="s">
        <v>16786</v>
      </c>
      <c r="V2130" s="114">
        <v>42032</v>
      </c>
      <c r="W2130" s="114">
        <v>41944</v>
      </c>
      <c r="X2130" s="113" t="s">
        <v>16787</v>
      </c>
      <c r="Y2130" s="114">
        <v>42612</v>
      </c>
      <c r="Z2130" s="114">
        <v>42614</v>
      </c>
      <c r="AA2130" s="113">
        <v>21</v>
      </c>
      <c r="AB2130" s="113" t="s">
        <v>24</v>
      </c>
      <c r="AC2130" s="113">
        <v>31</v>
      </c>
      <c r="AD2130" s="113" t="s">
        <v>9</v>
      </c>
      <c r="AE2130" s="114">
        <v>43556</v>
      </c>
      <c r="AF2130" s="113">
        <v>9</v>
      </c>
      <c r="AG2130" s="113">
        <v>9</v>
      </c>
      <c r="AH2130" s="113" t="s">
        <v>16263</v>
      </c>
      <c r="AI2130" s="117" t="s">
        <v>16264</v>
      </c>
      <c r="AK2130" s="114">
        <v>45302</v>
      </c>
      <c r="AL2130" s="113">
        <v>40</v>
      </c>
      <c r="AM2130" s="113" t="s">
        <v>9870</v>
      </c>
      <c r="AN2130" s="113" t="s">
        <v>16468</v>
      </c>
      <c r="AO2130" s="113" t="s">
        <v>31</v>
      </c>
      <c r="AP2130" s="113">
        <v>2009</v>
      </c>
      <c r="AQ2130" s="113" t="s">
        <v>5236</v>
      </c>
      <c r="AR2130" s="113" t="s">
        <v>16788</v>
      </c>
      <c r="AS2130" s="113" t="s">
        <v>14</v>
      </c>
      <c r="AT2130" s="113" t="s">
        <v>14</v>
      </c>
      <c r="AU2130" s="113" t="s">
        <v>16229</v>
      </c>
      <c r="AV2130" s="113" t="s">
        <v>14</v>
      </c>
    </row>
    <row r="2131" spans="1:49">
      <c r="A2131" s="116" t="s">
        <v>9103</v>
      </c>
      <c r="B2131" s="113">
        <v>570027668</v>
      </c>
      <c r="C2131" s="113" t="s">
        <v>9104</v>
      </c>
      <c r="E2131" s="113" t="s">
        <v>67</v>
      </c>
      <c r="F2131" s="113" t="s">
        <v>204</v>
      </c>
      <c r="G2131" s="114">
        <v>28603</v>
      </c>
      <c r="H2131" s="113" t="s">
        <v>16218</v>
      </c>
      <c r="I2131" s="113" t="s">
        <v>9866</v>
      </c>
      <c r="J2131" s="113" t="s">
        <v>9872</v>
      </c>
      <c r="K2131" s="113" t="s">
        <v>22623</v>
      </c>
      <c r="L2131" s="113">
        <v>8124500022</v>
      </c>
      <c r="M2131" s="113" t="s">
        <v>14412</v>
      </c>
      <c r="O2131" s="113" t="s">
        <v>22624</v>
      </c>
      <c r="P2131" s="113" t="s">
        <v>22625</v>
      </c>
      <c r="Q2131" s="113" t="s">
        <v>22626</v>
      </c>
      <c r="R2131" s="113">
        <v>15</v>
      </c>
      <c r="S2131" s="113" t="s">
        <v>13</v>
      </c>
      <c r="T2131" s="113" t="s">
        <v>22627</v>
      </c>
      <c r="U2131" s="113" t="s">
        <v>22628</v>
      </c>
      <c r="V2131" s="114">
        <v>39387</v>
      </c>
      <c r="W2131" s="114">
        <v>39083</v>
      </c>
      <c r="X2131" s="113" t="s">
        <v>22629</v>
      </c>
      <c r="Y2131" s="114">
        <v>39720</v>
      </c>
      <c r="Z2131" s="114">
        <v>39722</v>
      </c>
      <c r="AA2131" s="113">
        <v>31</v>
      </c>
      <c r="AB2131" s="113" t="s">
        <v>9</v>
      </c>
      <c r="AC2131" s="113">
        <v>42</v>
      </c>
      <c r="AD2131" s="113" t="s">
        <v>92</v>
      </c>
      <c r="AE2131" s="114">
        <v>44287</v>
      </c>
      <c r="AF2131" s="113">
        <v>17</v>
      </c>
      <c r="AG2131" s="113">
        <v>1</v>
      </c>
      <c r="AH2131" s="113" t="s">
        <v>16226</v>
      </c>
      <c r="AI2131" s="117" t="s">
        <v>9977</v>
      </c>
      <c r="AK2131" s="114">
        <v>44925</v>
      </c>
      <c r="AL2131" s="113">
        <v>40</v>
      </c>
      <c r="AM2131" s="113" t="s">
        <v>9870</v>
      </c>
      <c r="AN2131" s="113" t="s">
        <v>16647</v>
      </c>
      <c r="AO2131" s="113" t="s">
        <v>378</v>
      </c>
      <c r="AP2131" s="113">
        <v>2005</v>
      </c>
      <c r="AQ2131" s="113" t="s">
        <v>8</v>
      </c>
      <c r="AR2131" s="113" t="s">
        <v>18780</v>
      </c>
      <c r="AS2131" s="113" t="s">
        <v>14</v>
      </c>
      <c r="AT2131" s="113" t="s">
        <v>14</v>
      </c>
      <c r="AU2131" s="113" t="s">
        <v>16229</v>
      </c>
      <c r="AV2131" s="113" t="s">
        <v>14</v>
      </c>
      <c r="AW2131" s="113" t="s">
        <v>14</v>
      </c>
    </row>
    <row r="2132" spans="1:49">
      <c r="A2132" s="116" t="s">
        <v>4574</v>
      </c>
      <c r="C2132" s="113" t="s">
        <v>844</v>
      </c>
      <c r="E2132" s="113" t="s">
        <v>110</v>
      </c>
      <c r="F2132" s="113" t="s">
        <v>8</v>
      </c>
      <c r="G2132" s="114">
        <v>28603</v>
      </c>
      <c r="H2132" s="113" t="s">
        <v>16218</v>
      </c>
      <c r="I2132" s="113" t="s">
        <v>9866</v>
      </c>
      <c r="J2132" s="113" t="s">
        <v>9872</v>
      </c>
      <c r="K2132" s="113" t="s">
        <v>29518</v>
      </c>
      <c r="L2132" s="113">
        <v>85240406176</v>
      </c>
      <c r="M2132" s="113" t="s">
        <v>11814</v>
      </c>
      <c r="O2132" s="113" t="s">
        <v>11815</v>
      </c>
      <c r="P2132" s="113" t="s">
        <v>29519</v>
      </c>
      <c r="Q2132" s="113" t="s">
        <v>29520</v>
      </c>
      <c r="R2132" s="113">
        <v>15</v>
      </c>
      <c r="S2132" s="113" t="s">
        <v>13</v>
      </c>
      <c r="T2132" s="113" t="s">
        <v>29521</v>
      </c>
      <c r="U2132" s="113" t="s">
        <v>29522</v>
      </c>
      <c r="V2132" s="114">
        <v>42032</v>
      </c>
      <c r="W2132" s="114">
        <v>41944</v>
      </c>
      <c r="X2132" s="113" t="s">
        <v>29523</v>
      </c>
      <c r="Y2132" s="114">
        <v>42614</v>
      </c>
      <c r="Z2132" s="114">
        <v>42614</v>
      </c>
      <c r="AA2132" s="113">
        <v>31</v>
      </c>
      <c r="AB2132" s="113" t="s">
        <v>9</v>
      </c>
      <c r="AC2132" s="113">
        <v>33</v>
      </c>
      <c r="AD2132" s="113" t="s">
        <v>10</v>
      </c>
      <c r="AE2132" s="114">
        <v>45200</v>
      </c>
      <c r="AF2132" s="113">
        <v>21</v>
      </c>
      <c r="AG2132" s="113">
        <v>9</v>
      </c>
      <c r="AH2132" s="113" t="s">
        <v>16263</v>
      </c>
      <c r="AI2132" s="117" t="s">
        <v>16264</v>
      </c>
      <c r="AK2132" s="114">
        <v>45302</v>
      </c>
      <c r="AL2132" s="113">
        <v>40</v>
      </c>
      <c r="AM2132" s="113" t="s">
        <v>9870</v>
      </c>
      <c r="AN2132" s="113" t="s">
        <v>16282</v>
      </c>
      <c r="AO2132" s="113" t="s">
        <v>113</v>
      </c>
      <c r="AP2132" s="113">
        <v>2004</v>
      </c>
      <c r="AQ2132" s="113" t="s">
        <v>8</v>
      </c>
      <c r="AR2132" s="113" t="s">
        <v>17483</v>
      </c>
      <c r="AS2132" s="113" t="s">
        <v>14</v>
      </c>
      <c r="AT2132" s="113" t="s">
        <v>14</v>
      </c>
      <c r="AU2132" s="113" t="s">
        <v>16229</v>
      </c>
      <c r="AV2132" s="113" t="s">
        <v>14</v>
      </c>
    </row>
    <row r="2133" spans="1:49">
      <c r="A2133" s="116" t="s">
        <v>4723</v>
      </c>
      <c r="B2133" s="113">
        <v>570017267</v>
      </c>
      <c r="C2133" s="113" t="s">
        <v>4724</v>
      </c>
      <c r="E2133" s="113" t="s">
        <v>74</v>
      </c>
      <c r="F2133" s="113" t="s">
        <v>8</v>
      </c>
      <c r="G2133" s="114">
        <v>28604</v>
      </c>
      <c r="H2133" s="113" t="s">
        <v>16218</v>
      </c>
      <c r="I2133" s="113" t="s">
        <v>9866</v>
      </c>
      <c r="J2133" s="113" t="s">
        <v>9867</v>
      </c>
      <c r="K2133" s="113" t="s">
        <v>24149</v>
      </c>
      <c r="M2133" s="113" t="s">
        <v>40342</v>
      </c>
      <c r="O2133" s="113" t="s">
        <v>13513</v>
      </c>
      <c r="P2133" s="113" t="s">
        <v>24150</v>
      </c>
      <c r="Q2133" s="113" t="s">
        <v>24151</v>
      </c>
      <c r="R2133" s="113">
        <v>15</v>
      </c>
      <c r="S2133" s="113" t="s">
        <v>13</v>
      </c>
      <c r="T2133" s="113" t="s">
        <v>24152</v>
      </c>
      <c r="U2133" s="113" t="s">
        <v>24153</v>
      </c>
      <c r="V2133" s="114">
        <v>40581</v>
      </c>
      <c r="W2133" s="114">
        <v>38353</v>
      </c>
      <c r="X2133" s="113" t="s">
        <v>17685</v>
      </c>
      <c r="Y2133" s="114">
        <v>41271</v>
      </c>
      <c r="Z2133" s="114">
        <v>41275</v>
      </c>
      <c r="AA2133" s="113">
        <v>22</v>
      </c>
      <c r="AB2133" s="113" t="s">
        <v>25</v>
      </c>
      <c r="AC2133" s="113">
        <v>23</v>
      </c>
      <c r="AD2133" s="113" t="s">
        <v>78</v>
      </c>
      <c r="AE2133" s="114">
        <v>40817</v>
      </c>
      <c r="AF2133" s="113">
        <v>9</v>
      </c>
      <c r="AG2133" s="113">
        <v>9</v>
      </c>
      <c r="AH2133" s="113" t="s">
        <v>16226</v>
      </c>
      <c r="AI2133" s="117" t="s">
        <v>9875</v>
      </c>
      <c r="AK2133" s="114">
        <v>40909</v>
      </c>
      <c r="AL2133" s="113">
        <v>25</v>
      </c>
      <c r="AM2133" s="113" t="s">
        <v>9974</v>
      </c>
      <c r="AN2133" s="113" t="s">
        <v>24154</v>
      </c>
      <c r="AO2133" s="113" t="s">
        <v>1193</v>
      </c>
      <c r="AP2133" s="113">
        <v>2002</v>
      </c>
      <c r="AQ2133" s="113" t="s">
        <v>2436</v>
      </c>
      <c r="AR2133" s="113" t="s">
        <v>24155</v>
      </c>
      <c r="AS2133" s="113" t="s">
        <v>14</v>
      </c>
      <c r="AT2133" s="113" t="s">
        <v>14</v>
      </c>
      <c r="AU2133" s="113" t="s">
        <v>16229</v>
      </c>
      <c r="AV2133" s="113" t="s">
        <v>14</v>
      </c>
    </row>
    <row r="2134" spans="1:49">
      <c r="A2134" s="116" t="s">
        <v>4874</v>
      </c>
      <c r="B2134" s="113">
        <v>570021441</v>
      </c>
      <c r="C2134" s="113" t="s">
        <v>4875</v>
      </c>
      <c r="E2134" s="113" t="s">
        <v>74</v>
      </c>
      <c r="F2134" s="113" t="s">
        <v>1769</v>
      </c>
      <c r="G2134" s="114">
        <v>28608</v>
      </c>
      <c r="H2134" s="113" t="s">
        <v>16230</v>
      </c>
      <c r="I2134" s="113" t="s">
        <v>9866</v>
      </c>
      <c r="J2134" s="113" t="s">
        <v>9872</v>
      </c>
      <c r="K2134" s="113" t="s">
        <v>25266</v>
      </c>
      <c r="L2134" s="113">
        <v>85240412563</v>
      </c>
      <c r="M2134" s="113" t="s">
        <v>25267</v>
      </c>
      <c r="O2134" s="113" t="s">
        <v>15771</v>
      </c>
      <c r="P2134" s="113" t="s">
        <v>25268</v>
      </c>
      <c r="Q2134" s="113" t="s">
        <v>25269</v>
      </c>
      <c r="R2134" s="113">
        <v>15</v>
      </c>
      <c r="S2134" s="113" t="s">
        <v>13</v>
      </c>
      <c r="T2134" s="113" t="s">
        <v>25270</v>
      </c>
      <c r="U2134" s="113" t="s">
        <v>25271</v>
      </c>
      <c r="V2134" s="114">
        <v>39038</v>
      </c>
      <c r="W2134" s="114">
        <v>38808</v>
      </c>
      <c r="X2134" s="113" t="s">
        <v>25272</v>
      </c>
      <c r="Y2134" s="114">
        <v>39353</v>
      </c>
      <c r="Z2134" s="114">
        <v>39356</v>
      </c>
      <c r="AA2134" s="113">
        <v>22</v>
      </c>
      <c r="AB2134" s="113" t="s">
        <v>25</v>
      </c>
      <c r="AC2134" s="113">
        <v>33</v>
      </c>
      <c r="AD2134" s="113" t="s">
        <v>10</v>
      </c>
      <c r="AE2134" s="114">
        <v>45017</v>
      </c>
      <c r="AF2134" s="113">
        <v>16</v>
      </c>
      <c r="AG2134" s="113">
        <v>5</v>
      </c>
      <c r="AH2134" s="113" t="s">
        <v>16226</v>
      </c>
      <c r="AI2134" s="117" t="s">
        <v>9891</v>
      </c>
      <c r="AK2134" s="114">
        <v>44927</v>
      </c>
      <c r="AL2134" s="113">
        <v>40</v>
      </c>
      <c r="AM2134" s="113" t="s">
        <v>9870</v>
      </c>
      <c r="AN2134" s="113" t="s">
        <v>16670</v>
      </c>
      <c r="AO2134" s="113" t="s">
        <v>94</v>
      </c>
      <c r="AP2134" s="113">
        <v>2011</v>
      </c>
      <c r="AQ2134" s="113" t="s">
        <v>9994</v>
      </c>
      <c r="AR2134" s="113" t="s">
        <v>17046</v>
      </c>
      <c r="AS2134" s="113" t="s">
        <v>14</v>
      </c>
      <c r="AT2134" s="113" t="s">
        <v>14</v>
      </c>
      <c r="AU2134" s="113" t="s">
        <v>16229</v>
      </c>
      <c r="AV2134" s="113" t="s">
        <v>14</v>
      </c>
    </row>
    <row r="2135" spans="1:49">
      <c r="A2135" s="116" t="s">
        <v>4680</v>
      </c>
      <c r="C2135" s="113" t="s">
        <v>4681</v>
      </c>
      <c r="E2135" s="113" t="s">
        <v>34</v>
      </c>
      <c r="F2135" s="113" t="s">
        <v>204</v>
      </c>
      <c r="G2135" s="114">
        <v>28608</v>
      </c>
      <c r="H2135" s="113" t="s">
        <v>16218</v>
      </c>
      <c r="I2135" s="113" t="s">
        <v>9866</v>
      </c>
      <c r="J2135" s="113" t="s">
        <v>9872</v>
      </c>
      <c r="K2135" s="113" t="s">
        <v>40880</v>
      </c>
      <c r="L2135" s="113">
        <v>82290337660</v>
      </c>
      <c r="M2135" s="113" t="s">
        <v>40881</v>
      </c>
      <c r="O2135" s="113" t="s">
        <v>12782</v>
      </c>
      <c r="P2135" s="113" t="s">
        <v>40882</v>
      </c>
      <c r="Q2135" s="113" t="s">
        <v>40883</v>
      </c>
      <c r="R2135" s="113">
        <v>15</v>
      </c>
      <c r="S2135" s="113" t="s">
        <v>13</v>
      </c>
      <c r="T2135" s="113" t="s">
        <v>40884</v>
      </c>
      <c r="U2135" s="113" t="s">
        <v>40885</v>
      </c>
      <c r="V2135" s="114">
        <v>39904</v>
      </c>
      <c r="W2135" s="114">
        <v>39904</v>
      </c>
      <c r="X2135" s="113" t="s">
        <v>40886</v>
      </c>
      <c r="Y2135" s="114">
        <v>40542</v>
      </c>
      <c r="Z2135" s="114">
        <v>40544</v>
      </c>
      <c r="AA2135" s="113">
        <v>21</v>
      </c>
      <c r="AB2135" s="113" t="s">
        <v>24</v>
      </c>
      <c r="AC2135" s="113">
        <v>33</v>
      </c>
      <c r="AD2135" s="113" t="s">
        <v>10</v>
      </c>
      <c r="AE2135" s="114">
        <v>45200</v>
      </c>
      <c r="AF2135" s="113">
        <v>14</v>
      </c>
      <c r="AG2135" s="113">
        <v>2</v>
      </c>
      <c r="AH2135" s="113" t="s">
        <v>16263</v>
      </c>
      <c r="AI2135" s="117" t="s">
        <v>75</v>
      </c>
      <c r="AK2135" s="114">
        <v>45211</v>
      </c>
      <c r="AL2135" s="113">
        <v>40</v>
      </c>
      <c r="AM2135" s="113" t="s">
        <v>9870</v>
      </c>
      <c r="AN2135" s="113" t="s">
        <v>16334</v>
      </c>
      <c r="AO2135" s="113" t="s">
        <v>383</v>
      </c>
      <c r="AP2135" s="113">
        <v>2011</v>
      </c>
      <c r="AQ2135" s="113" t="s">
        <v>5236</v>
      </c>
      <c r="AR2135" s="113" t="s">
        <v>19965</v>
      </c>
      <c r="AS2135" s="113" t="s">
        <v>14</v>
      </c>
      <c r="AT2135" s="113" t="s">
        <v>14</v>
      </c>
      <c r="AU2135" s="113" t="s">
        <v>16229</v>
      </c>
      <c r="AV2135" s="113" t="s">
        <v>14</v>
      </c>
    </row>
    <row r="2136" spans="1:49">
      <c r="A2136" s="116" t="s">
        <v>6934</v>
      </c>
      <c r="B2136" s="113">
        <v>570015592</v>
      </c>
      <c r="C2136" s="113" t="s">
        <v>6935</v>
      </c>
      <c r="E2136" s="113" t="s">
        <v>41</v>
      </c>
      <c r="F2136" s="113" t="s">
        <v>877</v>
      </c>
      <c r="G2136" s="114">
        <v>28614</v>
      </c>
      <c r="H2136" s="113" t="s">
        <v>16230</v>
      </c>
      <c r="I2136" s="113" t="s">
        <v>9866</v>
      </c>
      <c r="J2136" s="113" t="s">
        <v>9872</v>
      </c>
      <c r="K2136" s="113" t="s">
        <v>18349</v>
      </c>
      <c r="L2136" s="113">
        <v>85145773155</v>
      </c>
      <c r="M2136" s="113" t="s">
        <v>14588</v>
      </c>
      <c r="O2136" s="113" t="s">
        <v>14589</v>
      </c>
      <c r="P2136" s="113" t="s">
        <v>18350</v>
      </c>
      <c r="Q2136" s="113" t="s">
        <v>18351</v>
      </c>
      <c r="R2136" s="113">
        <v>15</v>
      </c>
      <c r="S2136" s="113" t="s">
        <v>13</v>
      </c>
      <c r="T2136" s="113" t="s">
        <v>18352</v>
      </c>
      <c r="U2136" s="113" t="s">
        <v>18353</v>
      </c>
      <c r="V2136" s="114">
        <v>37998</v>
      </c>
      <c r="W2136" s="114">
        <v>37956</v>
      </c>
      <c r="X2136" s="113" t="s">
        <v>18354</v>
      </c>
      <c r="Y2136" s="114">
        <v>38408</v>
      </c>
      <c r="Z2136" s="114">
        <v>38412</v>
      </c>
      <c r="AA2136" s="113">
        <v>22</v>
      </c>
      <c r="AB2136" s="113" t="s">
        <v>25</v>
      </c>
      <c r="AC2136" s="113">
        <v>33</v>
      </c>
      <c r="AD2136" s="113" t="s">
        <v>10</v>
      </c>
      <c r="AE2136" s="114">
        <v>45200</v>
      </c>
      <c r="AF2136" s="113">
        <v>17</v>
      </c>
      <c r="AG2136" s="113">
        <v>10</v>
      </c>
      <c r="AH2136" s="113" t="s">
        <v>16226</v>
      </c>
      <c r="AI2136" s="117" t="s">
        <v>9891</v>
      </c>
      <c r="AK2136" s="114">
        <v>45108</v>
      </c>
      <c r="AL2136" s="113">
        <v>40</v>
      </c>
      <c r="AM2136" s="113" t="s">
        <v>9870</v>
      </c>
      <c r="AN2136" s="113" t="s">
        <v>16561</v>
      </c>
      <c r="AO2136" s="113" t="s">
        <v>42</v>
      </c>
      <c r="AP2136" s="113">
        <v>2010</v>
      </c>
      <c r="AQ2136" s="113" t="s">
        <v>5236</v>
      </c>
      <c r="AR2136" s="113" t="s">
        <v>16571</v>
      </c>
      <c r="AS2136" s="113" t="s">
        <v>14</v>
      </c>
      <c r="AT2136" s="113" t="s">
        <v>14</v>
      </c>
      <c r="AU2136" s="113" t="s">
        <v>16229</v>
      </c>
      <c r="AV2136" s="113" t="s">
        <v>14</v>
      </c>
    </row>
    <row r="2137" spans="1:49">
      <c r="A2137" s="116" t="s">
        <v>8787</v>
      </c>
      <c r="C2137" s="113" t="s">
        <v>8788</v>
      </c>
      <c r="E2137" s="113" t="s">
        <v>34</v>
      </c>
      <c r="F2137" s="113" t="s">
        <v>154</v>
      </c>
      <c r="G2137" s="114">
        <v>28615</v>
      </c>
      <c r="H2137" s="113" t="s">
        <v>16218</v>
      </c>
      <c r="I2137" s="113" t="s">
        <v>10007</v>
      </c>
      <c r="J2137" s="113" t="s">
        <v>9872</v>
      </c>
      <c r="K2137" s="113" t="s">
        <v>31332</v>
      </c>
      <c r="L2137" s="113">
        <v>82296862474</v>
      </c>
      <c r="M2137" s="113" t="s">
        <v>15279</v>
      </c>
      <c r="O2137" s="113" t="s">
        <v>15280</v>
      </c>
      <c r="P2137" s="113" t="s">
        <v>31333</v>
      </c>
      <c r="Q2137" s="113" t="s">
        <v>31334</v>
      </c>
      <c r="R2137" s="113">
        <v>15</v>
      </c>
      <c r="S2137" s="113" t="s">
        <v>13</v>
      </c>
      <c r="T2137" s="113" t="s">
        <v>31335</v>
      </c>
      <c r="U2137" s="113" t="s">
        <v>31336</v>
      </c>
      <c r="V2137" s="114">
        <v>40581</v>
      </c>
      <c r="W2137" s="114">
        <v>40544</v>
      </c>
      <c r="X2137" s="113" t="s">
        <v>31337</v>
      </c>
      <c r="Y2137" s="114">
        <v>41271</v>
      </c>
      <c r="Z2137" s="114">
        <v>41275</v>
      </c>
      <c r="AA2137" s="113">
        <v>31</v>
      </c>
      <c r="AB2137" s="113" t="s">
        <v>9</v>
      </c>
      <c r="AC2137" s="113">
        <v>34</v>
      </c>
      <c r="AD2137" s="113" t="s">
        <v>18</v>
      </c>
      <c r="AE2137" s="114">
        <v>45200</v>
      </c>
      <c r="AF2137" s="113">
        <v>12</v>
      </c>
      <c r="AG2137" s="113">
        <v>9</v>
      </c>
      <c r="AH2137" s="113" t="s">
        <v>16226</v>
      </c>
      <c r="AI2137" s="117" t="s">
        <v>10528</v>
      </c>
      <c r="AK2137" s="114">
        <v>44560</v>
      </c>
      <c r="AL2137" s="113">
        <v>40</v>
      </c>
      <c r="AM2137" s="113" t="s">
        <v>9870</v>
      </c>
      <c r="AN2137" s="113" t="s">
        <v>20982</v>
      </c>
      <c r="AO2137" s="113" t="s">
        <v>36</v>
      </c>
      <c r="AP2137" s="113">
        <v>2001</v>
      </c>
      <c r="AQ2137" s="113" t="s">
        <v>8</v>
      </c>
      <c r="AR2137" s="113" t="s">
        <v>19780</v>
      </c>
      <c r="AS2137" s="113" t="s">
        <v>14</v>
      </c>
      <c r="AT2137" s="113" t="s">
        <v>14</v>
      </c>
      <c r="AU2137" s="113" t="s">
        <v>16229</v>
      </c>
      <c r="AV2137" s="113" t="s">
        <v>14</v>
      </c>
      <c r="AW2137" s="113" t="s">
        <v>14</v>
      </c>
    </row>
    <row r="2138" spans="1:49">
      <c r="A2138" s="116" t="s">
        <v>1669</v>
      </c>
      <c r="C2138" s="113" t="s">
        <v>1670</v>
      </c>
      <c r="F2138" s="113" t="s">
        <v>8</v>
      </c>
      <c r="G2138" s="114">
        <v>28619</v>
      </c>
      <c r="H2138" s="113" t="s">
        <v>16218</v>
      </c>
      <c r="I2138" s="113" t="s">
        <v>9866</v>
      </c>
      <c r="J2138" s="113" t="s">
        <v>9872</v>
      </c>
      <c r="K2138" s="113" t="s">
        <v>34401</v>
      </c>
      <c r="L2138" s="113">
        <v>82291371211</v>
      </c>
      <c r="M2138" s="113" t="s">
        <v>34402</v>
      </c>
      <c r="O2138" s="113" t="s">
        <v>14078</v>
      </c>
      <c r="P2138" s="113" t="s">
        <v>34403</v>
      </c>
      <c r="Q2138" s="113" t="s">
        <v>34404</v>
      </c>
      <c r="R2138" s="113">
        <v>15</v>
      </c>
      <c r="S2138" s="113" t="s">
        <v>13</v>
      </c>
      <c r="T2138" s="113" t="s">
        <v>34405</v>
      </c>
      <c r="U2138" s="113" t="s">
        <v>34406</v>
      </c>
      <c r="V2138" s="114">
        <v>39904</v>
      </c>
      <c r="W2138" s="114">
        <v>39904</v>
      </c>
      <c r="X2138" s="113" t="s">
        <v>34407</v>
      </c>
      <c r="Y2138" s="114">
        <v>40542</v>
      </c>
      <c r="Z2138" s="114">
        <v>40544</v>
      </c>
      <c r="AA2138" s="113">
        <v>21</v>
      </c>
      <c r="AB2138" s="113" t="s">
        <v>24</v>
      </c>
      <c r="AC2138" s="113">
        <v>24</v>
      </c>
      <c r="AD2138" s="113" t="s">
        <v>47</v>
      </c>
      <c r="AE2138" s="114">
        <v>45566</v>
      </c>
      <c r="AF2138" s="113">
        <v>20</v>
      </c>
      <c r="AG2138" s="113">
        <v>2</v>
      </c>
      <c r="AH2138" s="113" t="s">
        <v>16263</v>
      </c>
      <c r="AI2138" s="117" t="s">
        <v>16325</v>
      </c>
      <c r="AK2138" s="114">
        <v>45302</v>
      </c>
      <c r="AL2138" s="113">
        <v>15</v>
      </c>
      <c r="AM2138" s="113" t="s">
        <v>9885</v>
      </c>
      <c r="AN2138" s="113" t="s">
        <v>16452</v>
      </c>
      <c r="AO2138" s="113" t="s">
        <v>16453</v>
      </c>
      <c r="AP2138" s="113">
        <v>1996</v>
      </c>
      <c r="AQ2138" s="113" t="s">
        <v>8</v>
      </c>
      <c r="AR2138" s="113" t="s">
        <v>34408</v>
      </c>
      <c r="AS2138" s="113" t="s">
        <v>14</v>
      </c>
      <c r="AT2138" s="113" t="s">
        <v>14</v>
      </c>
      <c r="AU2138" s="113" t="s">
        <v>16229</v>
      </c>
      <c r="AV2138" s="113" t="s">
        <v>14</v>
      </c>
    </row>
    <row r="2139" spans="1:49">
      <c r="A2139" s="116" t="s">
        <v>595</v>
      </c>
      <c r="C2139" s="113" t="s">
        <v>596</v>
      </c>
      <c r="E2139" s="113" t="s">
        <v>30</v>
      </c>
      <c r="F2139" s="113" t="s">
        <v>8</v>
      </c>
      <c r="G2139" s="114">
        <v>28621</v>
      </c>
      <c r="H2139" s="113" t="s">
        <v>16230</v>
      </c>
      <c r="I2139" s="113" t="s">
        <v>9866</v>
      </c>
      <c r="J2139" s="113" t="s">
        <v>9872</v>
      </c>
      <c r="K2139" s="113" t="s">
        <v>35260</v>
      </c>
      <c r="L2139" s="113">
        <v>6285241474641</v>
      </c>
      <c r="M2139" s="113" t="s">
        <v>12210</v>
      </c>
      <c r="O2139" s="113" t="s">
        <v>35261</v>
      </c>
      <c r="P2139" s="113" t="s">
        <v>35262</v>
      </c>
      <c r="Q2139" s="113" t="s">
        <v>35263</v>
      </c>
      <c r="R2139" s="113">
        <v>15</v>
      </c>
      <c r="S2139" s="113" t="s">
        <v>13</v>
      </c>
      <c r="T2139" s="113" t="s">
        <v>35264</v>
      </c>
      <c r="U2139" s="113" t="s">
        <v>35265</v>
      </c>
      <c r="V2139" s="114">
        <v>41920</v>
      </c>
      <c r="W2139" s="114">
        <v>41883</v>
      </c>
      <c r="X2139" s="113" t="s">
        <v>35266</v>
      </c>
      <c r="Y2139" s="114">
        <v>42339</v>
      </c>
      <c r="Z2139" s="114">
        <v>42339</v>
      </c>
      <c r="AA2139" s="113">
        <v>21</v>
      </c>
      <c r="AB2139" s="113" t="s">
        <v>24</v>
      </c>
      <c r="AC2139" s="113">
        <v>32</v>
      </c>
      <c r="AD2139" s="113" t="s">
        <v>84</v>
      </c>
      <c r="AE2139" s="114">
        <v>45017</v>
      </c>
      <c r="AF2139" s="113">
        <v>13</v>
      </c>
      <c r="AG2139" s="113">
        <v>7</v>
      </c>
      <c r="AH2139" s="113" t="s">
        <v>16263</v>
      </c>
      <c r="AI2139" s="117" t="s">
        <v>16264</v>
      </c>
      <c r="AK2139" s="114">
        <v>45302</v>
      </c>
      <c r="AL2139" s="113">
        <v>40</v>
      </c>
      <c r="AM2139" s="113" t="s">
        <v>9870</v>
      </c>
      <c r="AN2139" s="113" t="s">
        <v>16477</v>
      </c>
      <c r="AO2139" s="113" t="s">
        <v>153</v>
      </c>
      <c r="AP2139" s="113">
        <v>2013</v>
      </c>
      <c r="AQ2139" s="113" t="s">
        <v>8</v>
      </c>
      <c r="AR2139" s="113" t="s">
        <v>24367</v>
      </c>
      <c r="AS2139" s="113" t="s">
        <v>14</v>
      </c>
      <c r="AT2139" s="113" t="s">
        <v>14</v>
      </c>
      <c r="AU2139" s="113" t="s">
        <v>16229</v>
      </c>
      <c r="AV2139" s="113" t="s">
        <v>14</v>
      </c>
    </row>
    <row r="2140" spans="1:49">
      <c r="A2140" s="116" t="s">
        <v>2007</v>
      </c>
      <c r="B2140" s="113">
        <v>570014003</v>
      </c>
      <c r="C2140" s="113" t="s">
        <v>2008</v>
      </c>
      <c r="E2140" s="113" t="s">
        <v>30</v>
      </c>
      <c r="F2140" s="113" t="s">
        <v>8</v>
      </c>
      <c r="G2140" s="114">
        <v>28622</v>
      </c>
      <c r="H2140" s="113" t="s">
        <v>16218</v>
      </c>
      <c r="I2140" s="113" t="s">
        <v>9866</v>
      </c>
      <c r="J2140" s="113" t="s">
        <v>9872</v>
      </c>
      <c r="K2140" s="113" t="s">
        <v>41175</v>
      </c>
      <c r="L2140" s="113">
        <v>82271618732</v>
      </c>
      <c r="M2140" s="113" t="s">
        <v>10265</v>
      </c>
      <c r="O2140" s="113" t="s">
        <v>41176</v>
      </c>
      <c r="P2140" s="113" t="s">
        <v>41177</v>
      </c>
      <c r="Q2140" s="113" t="s">
        <v>41178</v>
      </c>
      <c r="R2140" s="113">
        <v>15</v>
      </c>
      <c r="S2140" s="113" t="s">
        <v>13</v>
      </c>
      <c r="T2140" s="113" t="s">
        <v>41179</v>
      </c>
      <c r="U2140" s="113" t="s">
        <v>41180</v>
      </c>
      <c r="V2140" s="114">
        <v>37557</v>
      </c>
      <c r="W2140" s="114">
        <v>37561</v>
      </c>
      <c r="X2140" s="113" t="s">
        <v>41181</v>
      </c>
      <c r="Y2140" s="114">
        <v>37945</v>
      </c>
      <c r="Z2140" s="114">
        <v>37926</v>
      </c>
      <c r="AA2140" s="113">
        <v>21</v>
      </c>
      <c r="AB2140" s="113" t="s">
        <v>24</v>
      </c>
      <c r="AC2140" s="113">
        <v>34</v>
      </c>
      <c r="AD2140" s="113" t="s">
        <v>18</v>
      </c>
      <c r="AE2140" s="114">
        <v>42095</v>
      </c>
      <c r="AF2140" s="113">
        <v>10</v>
      </c>
      <c r="AG2140" s="113">
        <v>5</v>
      </c>
      <c r="AH2140" s="113" t="s">
        <v>9913</v>
      </c>
      <c r="AI2140" s="117" t="s">
        <v>41182</v>
      </c>
      <c r="AJ2140" s="113" t="s">
        <v>45514</v>
      </c>
      <c r="AK2140" s="114">
        <v>44923</v>
      </c>
      <c r="AL2140" s="113">
        <v>40</v>
      </c>
      <c r="AM2140" s="113" t="s">
        <v>9870</v>
      </c>
      <c r="AN2140" s="113" t="s">
        <v>16477</v>
      </c>
      <c r="AO2140" s="113" t="s">
        <v>153</v>
      </c>
      <c r="AP2140" s="113">
        <v>2005</v>
      </c>
      <c r="AQ2140" s="113" t="s">
        <v>5236</v>
      </c>
      <c r="AR2140" s="113" t="s">
        <v>32269</v>
      </c>
      <c r="AS2140" s="113" t="s">
        <v>14</v>
      </c>
      <c r="AT2140" s="113" t="s">
        <v>14</v>
      </c>
      <c r="AU2140" s="113" t="s">
        <v>16229</v>
      </c>
      <c r="AV2140" s="113" t="s">
        <v>14</v>
      </c>
      <c r="AW2140" s="113" t="s">
        <v>14</v>
      </c>
    </row>
    <row r="2141" spans="1:49">
      <c r="A2141" s="116" t="s">
        <v>4499</v>
      </c>
      <c r="B2141" s="113">
        <v>570027571</v>
      </c>
      <c r="C2141" s="113" t="s">
        <v>4500</v>
      </c>
      <c r="F2141" s="113" t="s">
        <v>8</v>
      </c>
      <c r="G2141" s="114">
        <v>28622</v>
      </c>
      <c r="H2141" s="113" t="s">
        <v>16218</v>
      </c>
      <c r="I2141" s="113" t="s">
        <v>9866</v>
      </c>
      <c r="J2141" s="113" t="s">
        <v>9872</v>
      </c>
      <c r="K2141" s="113" t="s">
        <v>32848</v>
      </c>
      <c r="L2141" s="113">
        <v>82293687923</v>
      </c>
      <c r="M2141" s="113" t="s">
        <v>32849</v>
      </c>
      <c r="O2141" s="113" t="s">
        <v>15062</v>
      </c>
      <c r="P2141" s="113" t="s">
        <v>32850</v>
      </c>
      <c r="Q2141" s="113" t="s">
        <v>32851</v>
      </c>
      <c r="R2141" s="113">
        <v>15</v>
      </c>
      <c r="S2141" s="113" t="s">
        <v>13</v>
      </c>
      <c r="T2141" s="113" t="s">
        <v>32852</v>
      </c>
      <c r="U2141" s="113" t="s">
        <v>32853</v>
      </c>
      <c r="V2141" s="114">
        <v>39387</v>
      </c>
      <c r="W2141" s="114">
        <v>39083</v>
      </c>
      <c r="X2141" s="113" t="s">
        <v>32854</v>
      </c>
      <c r="Y2141" s="114">
        <v>39720</v>
      </c>
      <c r="Z2141" s="114">
        <v>39722</v>
      </c>
      <c r="AA2141" s="113">
        <v>21</v>
      </c>
      <c r="AB2141" s="113" t="s">
        <v>24</v>
      </c>
      <c r="AC2141" s="113">
        <v>31</v>
      </c>
      <c r="AD2141" s="113" t="s">
        <v>9</v>
      </c>
      <c r="AE2141" s="114">
        <v>45200</v>
      </c>
      <c r="AF2141" s="113">
        <v>14</v>
      </c>
      <c r="AG2141" s="113">
        <v>9</v>
      </c>
      <c r="AH2141" s="113" t="s">
        <v>16263</v>
      </c>
      <c r="AI2141" s="117" t="s">
        <v>75</v>
      </c>
      <c r="AK2141" s="114">
        <v>45007</v>
      </c>
      <c r="AL2141" s="113">
        <v>15</v>
      </c>
      <c r="AM2141" s="113" t="s">
        <v>9885</v>
      </c>
      <c r="AN2141" s="113" t="s">
        <v>16607</v>
      </c>
      <c r="AO2141" s="113" t="s">
        <v>163</v>
      </c>
      <c r="AP2141" s="113">
        <v>1997</v>
      </c>
      <c r="AQ2141" s="113" t="s">
        <v>8</v>
      </c>
      <c r="AR2141" s="113" t="s">
        <v>25644</v>
      </c>
      <c r="AS2141" s="113" t="s">
        <v>14</v>
      </c>
      <c r="AT2141" s="113" t="s">
        <v>14</v>
      </c>
      <c r="AU2141" s="113" t="s">
        <v>16229</v>
      </c>
      <c r="AV2141" s="113" t="s">
        <v>14</v>
      </c>
    </row>
    <row r="2142" spans="1:49">
      <c r="A2142" s="116" t="s">
        <v>7598</v>
      </c>
      <c r="C2142" s="113" t="s">
        <v>3208</v>
      </c>
      <c r="E2142" s="113" t="s">
        <v>41</v>
      </c>
      <c r="F2142" s="113" t="s">
        <v>136</v>
      </c>
      <c r="G2142" s="114">
        <v>28624</v>
      </c>
      <c r="H2142" s="113" t="s">
        <v>16230</v>
      </c>
      <c r="I2142" s="113" t="s">
        <v>9866</v>
      </c>
      <c r="J2142" s="113" t="s">
        <v>9872</v>
      </c>
      <c r="K2142" s="113" t="s">
        <v>23459</v>
      </c>
      <c r="L2142" s="113">
        <v>81341241983</v>
      </c>
      <c r="M2142" s="113" t="s">
        <v>16083</v>
      </c>
      <c r="O2142" s="113" t="s">
        <v>23460</v>
      </c>
      <c r="P2142" s="113" t="s">
        <v>23461</v>
      </c>
      <c r="Q2142" s="113" t="s">
        <v>23462</v>
      </c>
      <c r="R2142" s="113">
        <v>15</v>
      </c>
      <c r="S2142" s="113" t="s">
        <v>13</v>
      </c>
      <c r="T2142" s="113" t="s">
        <v>23463</v>
      </c>
      <c r="U2142" s="113" t="s">
        <v>23464</v>
      </c>
      <c r="V2142" s="114">
        <v>39965</v>
      </c>
      <c r="W2142" s="114">
        <v>39904</v>
      </c>
      <c r="X2142" s="113" t="s">
        <v>23465</v>
      </c>
      <c r="Y2142" s="114">
        <v>40542</v>
      </c>
      <c r="Z2142" s="114">
        <v>40544</v>
      </c>
      <c r="AA2142" s="113">
        <v>31</v>
      </c>
      <c r="AB2142" s="113" t="s">
        <v>9</v>
      </c>
      <c r="AC2142" s="113">
        <v>41</v>
      </c>
      <c r="AD2142" s="113" t="s">
        <v>52</v>
      </c>
      <c r="AE2142" s="114">
        <v>44652</v>
      </c>
      <c r="AF2142" s="113">
        <v>13</v>
      </c>
      <c r="AG2142" s="113">
        <v>0</v>
      </c>
      <c r="AH2142" s="113" t="s">
        <v>16226</v>
      </c>
      <c r="AI2142" s="117" t="s">
        <v>9901</v>
      </c>
      <c r="AK2142" s="114">
        <v>44652</v>
      </c>
      <c r="AL2142" s="113">
        <v>40</v>
      </c>
      <c r="AM2142" s="113" t="s">
        <v>9870</v>
      </c>
      <c r="AN2142" s="113" t="s">
        <v>16381</v>
      </c>
      <c r="AO2142" s="113" t="s">
        <v>917</v>
      </c>
      <c r="AP2142" s="113">
        <v>2007</v>
      </c>
      <c r="AQ2142" s="113" t="s">
        <v>8</v>
      </c>
      <c r="AR2142" s="113" t="s">
        <v>17719</v>
      </c>
      <c r="AS2142" s="113" t="s">
        <v>14</v>
      </c>
      <c r="AT2142" s="113" t="s">
        <v>14</v>
      </c>
      <c r="AU2142" s="113" t="s">
        <v>16229</v>
      </c>
      <c r="AV2142" s="113" t="s">
        <v>14</v>
      </c>
    </row>
    <row r="2143" spans="1:49">
      <c r="A2143" s="116" t="s">
        <v>5153</v>
      </c>
      <c r="C2143" s="113" t="s">
        <v>5154</v>
      </c>
      <c r="E2143" s="113" t="s">
        <v>831</v>
      </c>
      <c r="F2143" s="113" t="s">
        <v>8</v>
      </c>
      <c r="G2143" s="114">
        <v>28624</v>
      </c>
      <c r="H2143" s="113" t="s">
        <v>16218</v>
      </c>
      <c r="I2143" s="113" t="s">
        <v>9866</v>
      </c>
      <c r="J2143" s="113" t="s">
        <v>9872</v>
      </c>
      <c r="K2143" s="113" t="s">
        <v>16532</v>
      </c>
      <c r="M2143" s="113" t="s">
        <v>45856</v>
      </c>
      <c r="O2143" s="113" t="s">
        <v>11944</v>
      </c>
      <c r="P2143" s="113" t="s">
        <v>16533</v>
      </c>
      <c r="Q2143" s="113" t="s">
        <v>16534</v>
      </c>
      <c r="R2143" s="113">
        <v>15</v>
      </c>
      <c r="S2143" s="113" t="s">
        <v>13</v>
      </c>
      <c r="T2143" s="113" t="s">
        <v>16535</v>
      </c>
      <c r="U2143" s="113" t="s">
        <v>16536</v>
      </c>
      <c r="V2143" s="114">
        <v>42032</v>
      </c>
      <c r="W2143" s="114">
        <v>41944</v>
      </c>
      <c r="X2143" s="113" t="s">
        <v>16537</v>
      </c>
      <c r="Y2143" s="114">
        <v>42612</v>
      </c>
      <c r="Z2143" s="114">
        <v>42614</v>
      </c>
      <c r="AA2143" s="113">
        <v>21</v>
      </c>
      <c r="AB2143" s="113" t="s">
        <v>24</v>
      </c>
      <c r="AC2143" s="113">
        <v>31</v>
      </c>
      <c r="AD2143" s="113" t="s">
        <v>9</v>
      </c>
      <c r="AE2143" s="114">
        <v>43556</v>
      </c>
      <c r="AF2143" s="113">
        <v>10</v>
      </c>
      <c r="AG2143" s="113">
        <v>1</v>
      </c>
      <c r="AH2143" s="113" t="s">
        <v>16263</v>
      </c>
      <c r="AI2143" s="117" t="s">
        <v>5155</v>
      </c>
      <c r="AK2143" s="114">
        <v>43191</v>
      </c>
      <c r="AL2143" s="113">
        <v>40</v>
      </c>
      <c r="AM2143" s="113" t="s">
        <v>9870</v>
      </c>
      <c r="AN2143" s="113" t="s">
        <v>16538</v>
      </c>
      <c r="AO2143" s="113" t="s">
        <v>169</v>
      </c>
      <c r="AP2143" s="113">
        <v>2015</v>
      </c>
      <c r="AQ2143" s="113" t="s">
        <v>8</v>
      </c>
      <c r="AR2143" s="113" t="s">
        <v>16539</v>
      </c>
      <c r="AS2143" s="113" t="s">
        <v>14</v>
      </c>
      <c r="AT2143" s="113" t="s">
        <v>14</v>
      </c>
      <c r="AU2143" s="113" t="s">
        <v>16229</v>
      </c>
      <c r="AV2143" s="113" t="s">
        <v>14</v>
      </c>
      <c r="AW2143" s="113" t="s">
        <v>14</v>
      </c>
    </row>
    <row r="2144" spans="1:49">
      <c r="A2144" s="116" t="s">
        <v>3007</v>
      </c>
      <c r="B2144" s="113">
        <v>140331423</v>
      </c>
      <c r="C2144" s="113" t="s">
        <v>3008</v>
      </c>
      <c r="E2144" s="113" t="s">
        <v>103</v>
      </c>
      <c r="F2144" s="113" t="s">
        <v>8</v>
      </c>
      <c r="G2144" s="114">
        <v>28626</v>
      </c>
      <c r="H2144" s="113" t="s">
        <v>16218</v>
      </c>
      <c r="I2144" s="113" t="s">
        <v>9866</v>
      </c>
      <c r="J2144" s="113" t="s">
        <v>9872</v>
      </c>
      <c r="K2144" s="113" t="s">
        <v>44419</v>
      </c>
      <c r="L2144" s="113">
        <v>85230787207</v>
      </c>
      <c r="M2144" s="113" t="s">
        <v>13792</v>
      </c>
      <c r="O2144" s="113" t="s">
        <v>13793</v>
      </c>
      <c r="P2144" s="113" t="s">
        <v>44420</v>
      </c>
      <c r="Q2144" s="113" t="s">
        <v>44421</v>
      </c>
      <c r="R2144" s="113">
        <v>15</v>
      </c>
      <c r="S2144" s="113" t="s">
        <v>13</v>
      </c>
      <c r="T2144" s="113" t="s">
        <v>44422</v>
      </c>
      <c r="U2144" s="113" t="s">
        <v>44423</v>
      </c>
      <c r="V2144" s="114">
        <v>35507</v>
      </c>
      <c r="W2144" s="114">
        <v>35490</v>
      </c>
      <c r="X2144" s="113" t="s">
        <v>44424</v>
      </c>
      <c r="Y2144" s="114">
        <v>35863</v>
      </c>
      <c r="Z2144" s="114">
        <v>35886</v>
      </c>
      <c r="AA2144" s="113">
        <v>21</v>
      </c>
      <c r="AB2144" s="113" t="s">
        <v>24</v>
      </c>
      <c r="AC2144" s="113">
        <v>34</v>
      </c>
      <c r="AD2144" s="113" t="s">
        <v>18</v>
      </c>
      <c r="AE2144" s="114">
        <v>44287</v>
      </c>
      <c r="AF2144" s="113">
        <v>19</v>
      </c>
      <c r="AG2144" s="113">
        <v>1</v>
      </c>
      <c r="AH2144" s="113" t="s">
        <v>16226</v>
      </c>
      <c r="AI2144" s="117" t="s">
        <v>302</v>
      </c>
      <c r="AK2144" s="114">
        <v>41365</v>
      </c>
      <c r="AL2144" s="113">
        <v>30</v>
      </c>
      <c r="AM2144" s="113" t="s">
        <v>9882</v>
      </c>
      <c r="AN2144" s="113" t="s">
        <v>16273</v>
      </c>
      <c r="AO2144" s="113" t="s">
        <v>107</v>
      </c>
      <c r="AP2144" s="113">
        <v>2007</v>
      </c>
      <c r="AQ2144" s="113" t="s">
        <v>5236</v>
      </c>
      <c r="AR2144" s="113" t="s">
        <v>16274</v>
      </c>
      <c r="AS2144" s="113" t="s">
        <v>14</v>
      </c>
      <c r="AT2144" s="113" t="s">
        <v>14</v>
      </c>
      <c r="AU2144" s="113" t="s">
        <v>16229</v>
      </c>
      <c r="AV2144" s="113" t="s">
        <v>14</v>
      </c>
      <c r="AW2144" s="113" t="s">
        <v>14</v>
      </c>
    </row>
    <row r="2145" spans="1:49">
      <c r="A2145" s="116" t="s">
        <v>2339</v>
      </c>
      <c r="B2145" s="113">
        <v>570020232</v>
      </c>
      <c r="C2145" s="113" t="s">
        <v>2340</v>
      </c>
      <c r="E2145" s="113" t="s">
        <v>34</v>
      </c>
      <c r="F2145" s="113" t="s">
        <v>8</v>
      </c>
      <c r="G2145" s="114">
        <v>28626</v>
      </c>
      <c r="H2145" s="113" t="s">
        <v>16218</v>
      </c>
      <c r="I2145" s="113" t="s">
        <v>9866</v>
      </c>
      <c r="J2145" s="113" t="s">
        <v>9872</v>
      </c>
      <c r="K2145" s="113" t="s">
        <v>32063</v>
      </c>
      <c r="L2145" s="113">
        <v>85397897175</v>
      </c>
      <c r="M2145" s="113" t="s">
        <v>32064</v>
      </c>
      <c r="O2145" s="113" t="s">
        <v>10903</v>
      </c>
      <c r="P2145" s="113" t="s">
        <v>32065</v>
      </c>
      <c r="Q2145" s="113" t="s">
        <v>32066</v>
      </c>
      <c r="R2145" s="113">
        <v>15</v>
      </c>
      <c r="S2145" s="113" t="s">
        <v>13</v>
      </c>
      <c r="T2145" s="113" t="s">
        <v>32067</v>
      </c>
      <c r="U2145" s="113" t="s">
        <v>32068</v>
      </c>
      <c r="V2145" s="114">
        <v>38852</v>
      </c>
      <c r="W2145" s="114">
        <v>38808</v>
      </c>
      <c r="X2145" s="113" t="s">
        <v>32069</v>
      </c>
      <c r="Y2145" s="114">
        <v>39230</v>
      </c>
      <c r="Z2145" s="114">
        <v>39234</v>
      </c>
      <c r="AA2145" s="113">
        <v>31</v>
      </c>
      <c r="AB2145" s="113" t="s">
        <v>9</v>
      </c>
      <c r="AC2145" s="113">
        <v>41</v>
      </c>
      <c r="AD2145" s="113" t="s">
        <v>52</v>
      </c>
      <c r="AE2145" s="114">
        <v>43556</v>
      </c>
      <c r="AF2145" s="113">
        <v>13</v>
      </c>
      <c r="AG2145" s="113">
        <v>0</v>
      </c>
      <c r="AH2145" s="113" t="s">
        <v>9913</v>
      </c>
      <c r="AI2145" s="117" t="s">
        <v>32070</v>
      </c>
      <c r="AJ2145" s="113" t="s">
        <v>45514</v>
      </c>
      <c r="AK2145" s="114">
        <v>44923</v>
      </c>
      <c r="AL2145" s="113">
        <v>40</v>
      </c>
      <c r="AM2145" s="113" t="s">
        <v>9870</v>
      </c>
      <c r="AN2145" s="113" t="s">
        <v>18149</v>
      </c>
      <c r="AO2145" s="113" t="s">
        <v>629</v>
      </c>
      <c r="AP2145" s="113">
        <v>2005</v>
      </c>
      <c r="AQ2145" s="113" t="s">
        <v>8</v>
      </c>
      <c r="AR2145" s="113" t="s">
        <v>32071</v>
      </c>
      <c r="AS2145" s="113" t="s">
        <v>14</v>
      </c>
      <c r="AT2145" s="113" t="s">
        <v>14</v>
      </c>
      <c r="AU2145" s="113" t="s">
        <v>16229</v>
      </c>
      <c r="AV2145" s="113" t="s">
        <v>14</v>
      </c>
      <c r="AW2145" s="113" t="s">
        <v>14</v>
      </c>
    </row>
    <row r="2146" spans="1:49">
      <c r="A2146" s="116" t="s">
        <v>1748</v>
      </c>
      <c r="B2146" s="113">
        <v>570028812</v>
      </c>
      <c r="C2146" s="113" t="s">
        <v>1115</v>
      </c>
      <c r="E2146" s="113" t="s">
        <v>30</v>
      </c>
      <c r="F2146" s="113" t="s">
        <v>8</v>
      </c>
      <c r="G2146" s="114">
        <v>28626</v>
      </c>
      <c r="H2146" s="113" t="s">
        <v>16230</v>
      </c>
      <c r="I2146" s="113" t="s">
        <v>9866</v>
      </c>
      <c r="J2146" s="113" t="s">
        <v>9872</v>
      </c>
      <c r="K2146" s="113" t="s">
        <v>24597</v>
      </c>
      <c r="L2146" s="113">
        <v>81341360357</v>
      </c>
      <c r="M2146" s="113" t="s">
        <v>10977</v>
      </c>
      <c r="O2146" s="113" t="s">
        <v>24598</v>
      </c>
      <c r="P2146" s="113" t="s">
        <v>24599</v>
      </c>
      <c r="Q2146" s="113" t="s">
        <v>24600</v>
      </c>
      <c r="R2146" s="113">
        <v>15</v>
      </c>
      <c r="S2146" s="113" t="s">
        <v>13</v>
      </c>
      <c r="T2146" s="113" t="s">
        <v>24601</v>
      </c>
      <c r="U2146" s="113" t="s">
        <v>24602</v>
      </c>
      <c r="V2146" s="114">
        <v>39387</v>
      </c>
      <c r="W2146" s="114">
        <v>39083</v>
      </c>
      <c r="X2146" s="113" t="s">
        <v>24603</v>
      </c>
      <c r="Y2146" s="114">
        <v>39781</v>
      </c>
      <c r="Z2146" s="114">
        <v>39722</v>
      </c>
      <c r="AA2146" s="113">
        <v>21</v>
      </c>
      <c r="AB2146" s="113" t="s">
        <v>24</v>
      </c>
      <c r="AC2146" s="113">
        <v>34</v>
      </c>
      <c r="AD2146" s="113" t="s">
        <v>18</v>
      </c>
      <c r="AE2146" s="114">
        <v>44652</v>
      </c>
      <c r="AF2146" s="113">
        <v>11</v>
      </c>
      <c r="AG2146" s="113">
        <v>3</v>
      </c>
      <c r="AH2146" s="113" t="s">
        <v>16263</v>
      </c>
      <c r="AI2146" s="117" t="s">
        <v>16264</v>
      </c>
      <c r="AK2146" s="114">
        <v>45302</v>
      </c>
      <c r="AL2146" s="113">
        <v>40</v>
      </c>
      <c r="AM2146" s="113" t="s">
        <v>9870</v>
      </c>
      <c r="AN2146" s="113" t="s">
        <v>16317</v>
      </c>
      <c r="AO2146" s="113" t="s">
        <v>188</v>
      </c>
      <c r="AP2146" s="113">
        <v>2005</v>
      </c>
      <c r="AQ2146" s="113" t="s">
        <v>8</v>
      </c>
      <c r="AR2146" s="113" t="s">
        <v>24604</v>
      </c>
      <c r="AS2146" s="113" t="s">
        <v>14</v>
      </c>
      <c r="AT2146" s="113" t="s">
        <v>14</v>
      </c>
      <c r="AU2146" s="113" t="s">
        <v>16229</v>
      </c>
      <c r="AV2146" s="113" t="s">
        <v>14</v>
      </c>
    </row>
    <row r="2147" spans="1:49">
      <c r="A2147" s="116" t="s">
        <v>6255</v>
      </c>
      <c r="B2147" s="113">
        <v>570017334</v>
      </c>
      <c r="C2147" s="113" t="s">
        <v>6256</v>
      </c>
      <c r="E2147" s="113" t="s">
        <v>103</v>
      </c>
      <c r="F2147" s="113" t="s">
        <v>8</v>
      </c>
      <c r="G2147" s="114">
        <v>28639</v>
      </c>
      <c r="H2147" s="113" t="s">
        <v>16230</v>
      </c>
      <c r="I2147" s="113" t="s">
        <v>9866</v>
      </c>
      <c r="J2147" s="113" t="s">
        <v>9872</v>
      </c>
      <c r="K2147" s="113" t="s">
        <v>34709</v>
      </c>
      <c r="L2147" s="113">
        <v>82146056128</v>
      </c>
      <c r="M2147" s="113" t="s">
        <v>34710</v>
      </c>
      <c r="O2147" s="113" t="s">
        <v>13708</v>
      </c>
      <c r="P2147" s="113" t="s">
        <v>34711</v>
      </c>
      <c r="Q2147" s="113" t="s">
        <v>34712</v>
      </c>
      <c r="R2147" s="113">
        <v>15</v>
      </c>
      <c r="S2147" s="113" t="s">
        <v>13</v>
      </c>
      <c r="T2147" s="113" t="s">
        <v>34713</v>
      </c>
      <c r="U2147" s="113" t="s">
        <v>34714</v>
      </c>
      <c r="V2147" s="114">
        <v>38353</v>
      </c>
      <c r="W2147" s="114">
        <v>38353</v>
      </c>
      <c r="X2147" s="113" t="s">
        <v>34715</v>
      </c>
      <c r="Y2147" s="114">
        <v>38775</v>
      </c>
      <c r="Z2147" s="114">
        <v>38777</v>
      </c>
      <c r="AA2147" s="113">
        <v>21</v>
      </c>
      <c r="AB2147" s="113" t="s">
        <v>24</v>
      </c>
      <c r="AC2147" s="113">
        <v>34</v>
      </c>
      <c r="AD2147" s="113" t="s">
        <v>18</v>
      </c>
      <c r="AE2147" s="114">
        <v>44287</v>
      </c>
      <c r="AF2147" s="113">
        <v>11</v>
      </c>
      <c r="AG2147" s="113">
        <v>3</v>
      </c>
      <c r="AH2147" s="113" t="s">
        <v>16226</v>
      </c>
      <c r="AI2147" s="117" t="s">
        <v>302</v>
      </c>
      <c r="AK2147" s="114">
        <v>44287</v>
      </c>
      <c r="AL2147" s="113">
        <v>30</v>
      </c>
      <c r="AM2147" s="113" t="s">
        <v>9882</v>
      </c>
      <c r="AN2147" s="113" t="s">
        <v>16273</v>
      </c>
      <c r="AO2147" s="113" t="s">
        <v>107</v>
      </c>
      <c r="AP2147" s="113">
        <v>2007</v>
      </c>
      <c r="AQ2147" s="113" t="s">
        <v>8</v>
      </c>
      <c r="AR2147" s="113" t="s">
        <v>16437</v>
      </c>
      <c r="AS2147" s="113" t="s">
        <v>14</v>
      </c>
      <c r="AT2147" s="113" t="s">
        <v>14</v>
      </c>
      <c r="AU2147" s="113" t="s">
        <v>16229</v>
      </c>
      <c r="AV2147" s="113" t="s">
        <v>14</v>
      </c>
      <c r="AW2147" s="113" t="s">
        <v>14</v>
      </c>
    </row>
    <row r="2148" spans="1:49">
      <c r="A2148" s="116" t="s">
        <v>2047</v>
      </c>
      <c r="B2148" s="113">
        <v>570021341</v>
      </c>
      <c r="C2148" s="113" t="s">
        <v>2048</v>
      </c>
      <c r="E2148" s="113" t="s">
        <v>34</v>
      </c>
      <c r="F2148" s="113" t="s">
        <v>8</v>
      </c>
      <c r="G2148" s="114">
        <v>28641</v>
      </c>
      <c r="H2148" s="113" t="s">
        <v>16230</v>
      </c>
      <c r="I2148" s="113" t="s">
        <v>9866</v>
      </c>
      <c r="J2148" s="113" t="s">
        <v>9872</v>
      </c>
      <c r="K2148" s="113" t="s">
        <v>31249</v>
      </c>
      <c r="L2148" s="113">
        <v>81233666978</v>
      </c>
      <c r="M2148" s="113" t="s">
        <v>12781</v>
      </c>
      <c r="O2148" s="113" t="s">
        <v>12782</v>
      </c>
      <c r="P2148" s="113" t="s">
        <v>31250</v>
      </c>
      <c r="Q2148" s="113" t="s">
        <v>31251</v>
      </c>
      <c r="R2148" s="113">
        <v>15</v>
      </c>
      <c r="S2148" s="113" t="s">
        <v>13</v>
      </c>
      <c r="T2148" s="113" t="s">
        <v>31252</v>
      </c>
      <c r="U2148" s="113" t="s">
        <v>31253</v>
      </c>
      <c r="V2148" s="114">
        <v>39038</v>
      </c>
      <c r="W2148" s="114">
        <v>38808</v>
      </c>
      <c r="X2148" s="113" t="s">
        <v>31254</v>
      </c>
      <c r="Y2148" s="114">
        <v>39353</v>
      </c>
      <c r="Z2148" s="114">
        <v>39356</v>
      </c>
      <c r="AA2148" s="113">
        <v>31</v>
      </c>
      <c r="AB2148" s="113" t="s">
        <v>9</v>
      </c>
      <c r="AC2148" s="113">
        <v>34</v>
      </c>
      <c r="AD2148" s="113" t="s">
        <v>18</v>
      </c>
      <c r="AE2148" s="114">
        <v>43191</v>
      </c>
      <c r="AF2148" s="113">
        <v>12</v>
      </c>
      <c r="AG2148" s="113">
        <v>3</v>
      </c>
      <c r="AH2148" s="113" t="s">
        <v>16226</v>
      </c>
      <c r="AI2148" s="117" t="s">
        <v>10050</v>
      </c>
      <c r="AK2148" s="114">
        <v>44560</v>
      </c>
      <c r="AL2148" s="113">
        <v>40</v>
      </c>
      <c r="AM2148" s="113" t="s">
        <v>9870</v>
      </c>
      <c r="AN2148" s="113" t="s">
        <v>20982</v>
      </c>
      <c r="AO2148" s="113" t="s">
        <v>36</v>
      </c>
      <c r="AP2148" s="113">
        <v>2005</v>
      </c>
      <c r="AQ2148" s="113" t="s">
        <v>8</v>
      </c>
      <c r="AR2148" s="113" t="s">
        <v>31221</v>
      </c>
      <c r="AS2148" s="113" t="s">
        <v>14</v>
      </c>
      <c r="AT2148" s="113" t="s">
        <v>14</v>
      </c>
      <c r="AU2148" s="113" t="s">
        <v>16229</v>
      </c>
      <c r="AV2148" s="113" t="s">
        <v>14</v>
      </c>
      <c r="AW2148" s="113" t="s">
        <v>14</v>
      </c>
    </row>
    <row r="2149" spans="1:49">
      <c r="A2149" s="116" t="s">
        <v>9225</v>
      </c>
      <c r="B2149" s="113">
        <v>10258441</v>
      </c>
      <c r="C2149" s="113" t="s">
        <v>9226</v>
      </c>
      <c r="E2149" s="113" t="s">
        <v>263</v>
      </c>
      <c r="F2149" s="113" t="s">
        <v>8</v>
      </c>
      <c r="G2149" s="114">
        <v>28642</v>
      </c>
      <c r="H2149" s="113" t="s">
        <v>16218</v>
      </c>
      <c r="I2149" s="113" t="s">
        <v>10007</v>
      </c>
      <c r="J2149" s="113" t="s">
        <v>9867</v>
      </c>
      <c r="K2149" s="113" t="s">
        <v>24468</v>
      </c>
      <c r="L2149" s="113">
        <v>81314412669</v>
      </c>
      <c r="M2149" s="113" t="s">
        <v>10265</v>
      </c>
      <c r="O2149" s="113" t="s">
        <v>35304</v>
      </c>
      <c r="P2149" s="113" t="s">
        <v>35305</v>
      </c>
      <c r="Q2149" s="113" t="s">
        <v>35306</v>
      </c>
      <c r="R2149" s="113">
        <v>15</v>
      </c>
      <c r="S2149" s="113" t="s">
        <v>13</v>
      </c>
      <c r="T2149" s="113" t="s">
        <v>35307</v>
      </c>
      <c r="U2149" s="113" t="s">
        <v>35308</v>
      </c>
      <c r="V2149" s="114">
        <v>35440</v>
      </c>
      <c r="W2149" s="114">
        <v>35400</v>
      </c>
      <c r="X2149" s="113" t="s">
        <v>35309</v>
      </c>
      <c r="Y2149" s="114">
        <v>36068</v>
      </c>
      <c r="Z2149" s="114">
        <v>36069</v>
      </c>
      <c r="AA2149" s="113">
        <v>21</v>
      </c>
      <c r="AB2149" s="113" t="s">
        <v>24</v>
      </c>
      <c r="AC2149" s="113">
        <v>42</v>
      </c>
      <c r="AD2149" s="113" t="s">
        <v>92</v>
      </c>
      <c r="AE2149" s="114">
        <v>44470</v>
      </c>
      <c r="AF2149" s="113">
        <v>21</v>
      </c>
      <c r="AG2149" s="113">
        <v>6</v>
      </c>
      <c r="AH2149" s="113" t="s">
        <v>9913</v>
      </c>
      <c r="AI2149" s="117" t="s">
        <v>9227</v>
      </c>
      <c r="AJ2149" s="113" t="s">
        <v>45507</v>
      </c>
      <c r="AK2149" s="114">
        <v>44208</v>
      </c>
      <c r="AL2149" s="113">
        <v>40</v>
      </c>
      <c r="AM2149" s="113" t="s">
        <v>9870</v>
      </c>
      <c r="AN2149" s="113" t="s">
        <v>19357</v>
      </c>
      <c r="AO2149" s="113" t="s">
        <v>12</v>
      </c>
      <c r="AP2149" s="113">
        <v>2000</v>
      </c>
      <c r="AQ2149" s="113" t="s">
        <v>8</v>
      </c>
      <c r="AR2149" s="113" t="s">
        <v>27464</v>
      </c>
      <c r="AS2149" s="113" t="s">
        <v>14</v>
      </c>
      <c r="AT2149" s="113" t="s">
        <v>14</v>
      </c>
      <c r="AU2149" s="113" t="s">
        <v>16229</v>
      </c>
      <c r="AV2149" s="113" t="s">
        <v>14</v>
      </c>
      <c r="AW2149" s="113" t="s">
        <v>14</v>
      </c>
    </row>
    <row r="2150" spans="1:49">
      <c r="A2150" s="116" t="s">
        <v>6141</v>
      </c>
      <c r="B2150" s="113">
        <v>570027669</v>
      </c>
      <c r="C2150" s="113" t="s">
        <v>6142</v>
      </c>
      <c r="E2150" s="113" t="s">
        <v>1949</v>
      </c>
      <c r="F2150" s="113" t="s">
        <v>3794</v>
      </c>
      <c r="G2150" s="114">
        <v>28642</v>
      </c>
      <c r="H2150" s="113" t="s">
        <v>16230</v>
      </c>
      <c r="I2150" s="113" t="s">
        <v>10007</v>
      </c>
      <c r="J2150" s="113" t="s">
        <v>9872</v>
      </c>
      <c r="K2150" s="113" t="s">
        <v>34297</v>
      </c>
      <c r="L2150" s="113">
        <v>85397443320</v>
      </c>
      <c r="M2150" s="113" t="s">
        <v>15897</v>
      </c>
      <c r="O2150" s="113" t="s">
        <v>15898</v>
      </c>
      <c r="P2150" s="113" t="s">
        <v>34298</v>
      </c>
      <c r="Q2150" s="113" t="s">
        <v>34299</v>
      </c>
      <c r="R2150" s="113">
        <v>15</v>
      </c>
      <c r="S2150" s="113" t="s">
        <v>13</v>
      </c>
      <c r="T2150" s="113" t="s">
        <v>34300</v>
      </c>
      <c r="U2150" s="113" t="s">
        <v>34301</v>
      </c>
      <c r="V2150" s="114">
        <v>39387</v>
      </c>
      <c r="W2150" s="114">
        <v>39083</v>
      </c>
      <c r="X2150" s="113" t="s">
        <v>34302</v>
      </c>
      <c r="Y2150" s="114">
        <v>39720</v>
      </c>
      <c r="Z2150" s="114">
        <v>39722</v>
      </c>
      <c r="AA2150" s="113">
        <v>21</v>
      </c>
      <c r="AB2150" s="113" t="s">
        <v>24</v>
      </c>
      <c r="AC2150" s="113">
        <v>34</v>
      </c>
      <c r="AD2150" s="113" t="s">
        <v>18</v>
      </c>
      <c r="AE2150" s="114">
        <v>45566</v>
      </c>
      <c r="AF2150" s="113">
        <v>15</v>
      </c>
      <c r="AG2150" s="113">
        <v>9</v>
      </c>
      <c r="AH2150" s="113" t="s">
        <v>9913</v>
      </c>
      <c r="AI2150" s="117" t="s">
        <v>15899</v>
      </c>
      <c r="AJ2150" s="113" t="s">
        <v>45509</v>
      </c>
      <c r="AK2150" s="114">
        <v>44558</v>
      </c>
      <c r="AL2150" s="113">
        <v>40</v>
      </c>
      <c r="AM2150" s="113" t="s">
        <v>9870</v>
      </c>
      <c r="AN2150" s="113" t="s">
        <v>34303</v>
      </c>
      <c r="AO2150" s="113" t="s">
        <v>1238</v>
      </c>
      <c r="AP2150" s="113">
        <v>2014</v>
      </c>
      <c r="AQ2150" s="113" t="s">
        <v>8</v>
      </c>
      <c r="AR2150" s="113" t="s">
        <v>16391</v>
      </c>
      <c r="AS2150" s="113" t="s">
        <v>14</v>
      </c>
      <c r="AT2150" s="113" t="s">
        <v>14</v>
      </c>
      <c r="AU2150" s="113" t="s">
        <v>16229</v>
      </c>
      <c r="AV2150" s="113" t="s">
        <v>14</v>
      </c>
      <c r="AW2150" s="113" t="s">
        <v>14</v>
      </c>
    </row>
    <row r="2151" spans="1:49">
      <c r="A2151" s="116" t="s">
        <v>6138</v>
      </c>
      <c r="B2151" s="113">
        <v>570027719</v>
      </c>
      <c r="C2151" s="113" t="s">
        <v>6139</v>
      </c>
      <c r="E2151" s="113" t="s">
        <v>34</v>
      </c>
      <c r="F2151" s="113" t="s">
        <v>8</v>
      </c>
      <c r="G2151" s="114">
        <v>28642</v>
      </c>
      <c r="H2151" s="113" t="s">
        <v>16230</v>
      </c>
      <c r="I2151" s="113" t="s">
        <v>9866</v>
      </c>
      <c r="J2151" s="113" t="s">
        <v>9872</v>
      </c>
      <c r="K2151" s="113" t="s">
        <v>46221</v>
      </c>
      <c r="L2151" s="113">
        <v>82135697006</v>
      </c>
      <c r="M2151" s="113" t="s">
        <v>11579</v>
      </c>
      <c r="O2151" s="113" t="s">
        <v>11580</v>
      </c>
      <c r="P2151" s="113" t="s">
        <v>46222</v>
      </c>
      <c r="Q2151" s="113" t="s">
        <v>46223</v>
      </c>
      <c r="R2151" s="113">
        <v>15</v>
      </c>
      <c r="S2151" s="113" t="s">
        <v>13</v>
      </c>
      <c r="T2151" s="113" t="s">
        <v>46224</v>
      </c>
      <c r="U2151" s="113" t="s">
        <v>46225</v>
      </c>
      <c r="V2151" s="114">
        <v>39387</v>
      </c>
      <c r="W2151" s="114">
        <v>39083</v>
      </c>
      <c r="X2151" s="113" t="s">
        <v>46226</v>
      </c>
      <c r="Y2151" s="114">
        <v>39720</v>
      </c>
      <c r="Z2151" s="114">
        <v>39722</v>
      </c>
      <c r="AA2151" s="113">
        <v>21</v>
      </c>
      <c r="AB2151" s="113" t="s">
        <v>24</v>
      </c>
      <c r="AC2151" s="113">
        <v>34</v>
      </c>
      <c r="AD2151" s="113" t="s">
        <v>18</v>
      </c>
      <c r="AE2151" s="114">
        <v>44470</v>
      </c>
      <c r="AF2151" s="113">
        <v>14</v>
      </c>
      <c r="AG2151" s="113">
        <v>9</v>
      </c>
      <c r="AH2151" s="113" t="s">
        <v>16263</v>
      </c>
      <c r="AI2151" s="117" t="s">
        <v>6140</v>
      </c>
      <c r="AK2151" s="114">
        <v>42746</v>
      </c>
      <c r="AL2151" s="113">
        <v>40</v>
      </c>
      <c r="AM2151" s="113" t="s">
        <v>9870</v>
      </c>
      <c r="AN2151" s="113" t="s">
        <v>18149</v>
      </c>
      <c r="AO2151" s="113" t="s">
        <v>629</v>
      </c>
      <c r="AP2151" s="113">
        <v>2006</v>
      </c>
      <c r="AQ2151" s="113" t="s">
        <v>8</v>
      </c>
      <c r="AR2151" s="113" t="s">
        <v>28596</v>
      </c>
      <c r="AS2151" s="113" t="s">
        <v>14</v>
      </c>
      <c r="AT2151" s="113" t="s">
        <v>14</v>
      </c>
      <c r="AU2151" s="113" t="s">
        <v>16229</v>
      </c>
      <c r="AV2151" s="113" t="s">
        <v>14</v>
      </c>
      <c r="AW2151" s="113" t="s">
        <v>14</v>
      </c>
    </row>
    <row r="2152" spans="1:49">
      <c r="A2152" s="116" t="s">
        <v>7944</v>
      </c>
      <c r="B2152" s="113">
        <v>570036049</v>
      </c>
      <c r="C2152" s="113" t="s">
        <v>7945</v>
      </c>
      <c r="E2152" s="113" t="s">
        <v>199</v>
      </c>
      <c r="F2152" s="113" t="s">
        <v>1172</v>
      </c>
      <c r="G2152" s="114">
        <v>28642</v>
      </c>
      <c r="H2152" s="113" t="s">
        <v>16218</v>
      </c>
      <c r="I2152" s="113" t="s">
        <v>9866</v>
      </c>
      <c r="J2152" s="113" t="s">
        <v>9867</v>
      </c>
      <c r="K2152" s="113" t="s">
        <v>24468</v>
      </c>
      <c r="L2152" s="113">
        <v>81245050505</v>
      </c>
      <c r="M2152" s="113" t="s">
        <v>15630</v>
      </c>
      <c r="O2152" s="113" t="s">
        <v>15631</v>
      </c>
      <c r="P2152" s="113" t="s">
        <v>24469</v>
      </c>
      <c r="Q2152" s="113" t="s">
        <v>24470</v>
      </c>
      <c r="R2152" s="113">
        <v>15</v>
      </c>
      <c r="S2152" s="113" t="s">
        <v>13</v>
      </c>
      <c r="T2152" s="113" t="s">
        <v>24471</v>
      </c>
      <c r="U2152" s="113" t="s">
        <v>24472</v>
      </c>
      <c r="V2152" s="114">
        <v>39563</v>
      </c>
      <c r="W2152" s="114">
        <v>39448</v>
      </c>
      <c r="X2152" s="113" t="s">
        <v>24473</v>
      </c>
      <c r="Y2152" s="114">
        <v>40143</v>
      </c>
      <c r="Z2152" s="114">
        <v>40148</v>
      </c>
      <c r="AA2152" s="113">
        <v>23</v>
      </c>
      <c r="AB2152" s="113" t="s">
        <v>78</v>
      </c>
      <c r="AC2152" s="113">
        <v>33</v>
      </c>
      <c r="AD2152" s="113" t="s">
        <v>10</v>
      </c>
      <c r="AE2152" s="114">
        <v>45566</v>
      </c>
      <c r="AF2152" s="113">
        <v>18</v>
      </c>
      <c r="AG2152" s="113">
        <v>9</v>
      </c>
      <c r="AH2152" s="113" t="s">
        <v>16263</v>
      </c>
      <c r="AI2152" s="117" t="s">
        <v>24474</v>
      </c>
      <c r="AK2152" s="114">
        <v>45302</v>
      </c>
      <c r="AL2152" s="113">
        <v>30</v>
      </c>
      <c r="AM2152" s="113" t="s">
        <v>9882</v>
      </c>
      <c r="AN2152" s="113" t="s">
        <v>24475</v>
      </c>
      <c r="AO2152" s="113" t="s">
        <v>7946</v>
      </c>
      <c r="AP2152" s="113">
        <v>2001</v>
      </c>
      <c r="AQ2152" s="113" t="s">
        <v>8</v>
      </c>
      <c r="AR2152" s="113" t="s">
        <v>19864</v>
      </c>
      <c r="AS2152" s="113" t="s">
        <v>14</v>
      </c>
      <c r="AT2152" s="113" t="s">
        <v>14</v>
      </c>
      <c r="AU2152" s="113" t="s">
        <v>16229</v>
      </c>
      <c r="AV2152" s="113" t="s">
        <v>14</v>
      </c>
    </row>
    <row r="2153" spans="1:49">
      <c r="A2153" s="116" t="s">
        <v>2323</v>
      </c>
      <c r="C2153" s="113" t="s">
        <v>2324</v>
      </c>
      <c r="E2153" s="113" t="s">
        <v>1123</v>
      </c>
      <c r="F2153" s="113" t="s">
        <v>2325</v>
      </c>
      <c r="G2153" s="114">
        <v>28642</v>
      </c>
      <c r="H2153" s="113" t="s">
        <v>16218</v>
      </c>
      <c r="I2153" s="113" t="s">
        <v>9866</v>
      </c>
      <c r="J2153" s="113" t="s">
        <v>9872</v>
      </c>
      <c r="K2153" s="113" t="s">
        <v>30293</v>
      </c>
      <c r="L2153" s="113">
        <v>85394417278</v>
      </c>
      <c r="M2153" s="113" t="s">
        <v>10264</v>
      </c>
      <c r="O2153" s="113" t="s">
        <v>30294</v>
      </c>
      <c r="P2153" s="113" t="s">
        <v>30295</v>
      </c>
      <c r="Q2153" s="113" t="s">
        <v>30296</v>
      </c>
      <c r="R2153" s="113">
        <v>15</v>
      </c>
      <c r="S2153" s="113" t="s">
        <v>13</v>
      </c>
      <c r="T2153" s="113" t="s">
        <v>30297</v>
      </c>
      <c r="U2153" s="113" t="s">
        <v>30298</v>
      </c>
      <c r="V2153" s="114">
        <v>39965</v>
      </c>
      <c r="W2153" s="114">
        <v>39904</v>
      </c>
      <c r="X2153" s="113" t="s">
        <v>30299</v>
      </c>
      <c r="Y2153" s="114">
        <v>40542</v>
      </c>
      <c r="Z2153" s="114">
        <v>40544</v>
      </c>
      <c r="AA2153" s="113">
        <v>31</v>
      </c>
      <c r="AB2153" s="113" t="s">
        <v>9</v>
      </c>
      <c r="AC2153" s="113">
        <v>34</v>
      </c>
      <c r="AD2153" s="113" t="s">
        <v>18</v>
      </c>
      <c r="AE2153" s="114">
        <v>44105</v>
      </c>
      <c r="AF2153" s="113">
        <v>11</v>
      </c>
      <c r="AG2153" s="113">
        <v>6</v>
      </c>
      <c r="AH2153" s="113" t="s">
        <v>16226</v>
      </c>
      <c r="AI2153" s="117" t="s">
        <v>10050</v>
      </c>
      <c r="AK2153" s="114">
        <v>44925</v>
      </c>
      <c r="AL2153" s="113">
        <v>40</v>
      </c>
      <c r="AM2153" s="113" t="s">
        <v>9870</v>
      </c>
      <c r="AN2153" s="113" t="s">
        <v>30300</v>
      </c>
      <c r="AO2153" s="113" t="s">
        <v>2326</v>
      </c>
      <c r="AP2153" s="113">
        <v>2003</v>
      </c>
      <c r="AQ2153" s="113" t="s">
        <v>8</v>
      </c>
      <c r="AR2153" s="113" t="s">
        <v>30271</v>
      </c>
      <c r="AS2153" s="113" t="s">
        <v>14</v>
      </c>
      <c r="AT2153" s="113" t="s">
        <v>14</v>
      </c>
      <c r="AU2153" s="113" t="s">
        <v>16229</v>
      </c>
      <c r="AV2153" s="113" t="s">
        <v>14</v>
      </c>
      <c r="AW2153" s="113" t="s">
        <v>14</v>
      </c>
    </row>
    <row r="2154" spans="1:49">
      <c r="A2154" s="116" t="s">
        <v>2808</v>
      </c>
      <c r="B2154" s="113">
        <v>570015617</v>
      </c>
      <c r="C2154" s="113" t="s">
        <v>2809</v>
      </c>
      <c r="E2154" s="113" t="s">
        <v>97</v>
      </c>
      <c r="F2154" s="113" t="s">
        <v>8</v>
      </c>
      <c r="G2154" s="114">
        <v>28643</v>
      </c>
      <c r="H2154" s="113" t="s">
        <v>16230</v>
      </c>
      <c r="I2154" s="113" t="s">
        <v>9866</v>
      </c>
      <c r="J2154" s="113" t="s">
        <v>9872</v>
      </c>
      <c r="K2154" s="113" t="s">
        <v>43684</v>
      </c>
      <c r="L2154" s="113">
        <v>82291524773</v>
      </c>
      <c r="M2154" s="113" t="s">
        <v>43685</v>
      </c>
      <c r="O2154" s="113" t="s">
        <v>43686</v>
      </c>
      <c r="P2154" s="113" t="s">
        <v>43687</v>
      </c>
      <c r="Q2154" s="113" t="s">
        <v>43688</v>
      </c>
      <c r="R2154" s="113">
        <v>15</v>
      </c>
      <c r="S2154" s="113" t="s">
        <v>13</v>
      </c>
      <c r="T2154" s="113" t="s">
        <v>43689</v>
      </c>
      <c r="U2154" s="113" t="s">
        <v>43690</v>
      </c>
      <c r="V2154" s="114">
        <v>37998</v>
      </c>
      <c r="W2154" s="114">
        <v>37956</v>
      </c>
      <c r="X2154" s="113" t="s">
        <v>43691</v>
      </c>
      <c r="Y2154" s="114">
        <v>38408</v>
      </c>
      <c r="Z2154" s="114">
        <v>38412</v>
      </c>
      <c r="AA2154" s="113">
        <v>21</v>
      </c>
      <c r="AB2154" s="113" t="s">
        <v>24</v>
      </c>
      <c r="AC2154" s="113">
        <v>41</v>
      </c>
      <c r="AD2154" s="113" t="s">
        <v>52</v>
      </c>
      <c r="AE2154" s="114">
        <v>44470</v>
      </c>
      <c r="AF2154" s="113">
        <v>12</v>
      </c>
      <c r="AG2154" s="113">
        <v>10</v>
      </c>
      <c r="AH2154" s="113" t="s">
        <v>16226</v>
      </c>
      <c r="AI2154" s="117" t="s">
        <v>10881</v>
      </c>
      <c r="AK2154" s="114">
        <v>44470</v>
      </c>
      <c r="AL2154" s="113">
        <v>40</v>
      </c>
      <c r="AM2154" s="113" t="s">
        <v>9870</v>
      </c>
      <c r="AN2154" s="113" t="s">
        <v>37012</v>
      </c>
      <c r="AO2154" s="113" t="s">
        <v>434</v>
      </c>
      <c r="AP2154" s="113">
        <v>2006</v>
      </c>
      <c r="AQ2154" s="113" t="s">
        <v>8</v>
      </c>
      <c r="AR2154" s="113" t="s">
        <v>18575</v>
      </c>
      <c r="AS2154" s="113" t="s">
        <v>14</v>
      </c>
      <c r="AT2154" s="113" t="s">
        <v>14</v>
      </c>
      <c r="AU2154" s="113" t="s">
        <v>16229</v>
      </c>
      <c r="AV2154" s="113" t="s">
        <v>14</v>
      </c>
      <c r="AW2154" s="113" t="s">
        <v>14</v>
      </c>
    </row>
    <row r="2155" spans="1:49">
      <c r="A2155" s="116" t="s">
        <v>3976</v>
      </c>
      <c r="B2155" s="113">
        <v>570036243</v>
      </c>
      <c r="C2155" s="113" t="s">
        <v>3977</v>
      </c>
      <c r="E2155" s="113" t="s">
        <v>103</v>
      </c>
      <c r="F2155" s="113" t="s">
        <v>3978</v>
      </c>
      <c r="G2155" s="114">
        <v>28644</v>
      </c>
      <c r="H2155" s="113" t="s">
        <v>16218</v>
      </c>
      <c r="I2155" s="113" t="s">
        <v>9866</v>
      </c>
      <c r="J2155" s="113" t="s">
        <v>9872</v>
      </c>
      <c r="K2155" s="113" t="s">
        <v>42246</v>
      </c>
      <c r="L2155" s="113">
        <v>85241244196</v>
      </c>
      <c r="M2155" s="113" t="s">
        <v>9880</v>
      </c>
      <c r="O2155" s="113" t="s">
        <v>9881</v>
      </c>
      <c r="P2155" s="113" t="s">
        <v>42247</v>
      </c>
      <c r="Q2155" s="113" t="s">
        <v>42248</v>
      </c>
      <c r="R2155" s="113">
        <v>15</v>
      </c>
      <c r="S2155" s="113" t="s">
        <v>13</v>
      </c>
      <c r="T2155" s="113" t="s">
        <v>42249</v>
      </c>
      <c r="U2155" s="113" t="s">
        <v>42250</v>
      </c>
      <c r="V2155" s="114">
        <v>39563</v>
      </c>
      <c r="W2155" s="114">
        <v>39448</v>
      </c>
      <c r="X2155" s="113" t="s">
        <v>42251</v>
      </c>
      <c r="Y2155" s="114">
        <v>40143</v>
      </c>
      <c r="Z2155" s="114">
        <v>40148</v>
      </c>
      <c r="AA2155" s="113">
        <v>23</v>
      </c>
      <c r="AB2155" s="113" t="s">
        <v>78</v>
      </c>
      <c r="AC2155" s="113">
        <v>34</v>
      </c>
      <c r="AD2155" s="113" t="s">
        <v>18</v>
      </c>
      <c r="AE2155" s="114">
        <v>45200</v>
      </c>
      <c r="AF2155" s="113">
        <v>16</v>
      </c>
      <c r="AG2155" s="113">
        <v>9</v>
      </c>
      <c r="AH2155" s="113" t="s">
        <v>16226</v>
      </c>
      <c r="AI2155" s="117" t="s">
        <v>302</v>
      </c>
      <c r="AK2155" s="114">
        <v>44287</v>
      </c>
      <c r="AL2155" s="113">
        <v>30</v>
      </c>
      <c r="AM2155" s="113" t="s">
        <v>9882</v>
      </c>
      <c r="AN2155" s="113" t="s">
        <v>16273</v>
      </c>
      <c r="AO2155" s="113" t="s">
        <v>107</v>
      </c>
      <c r="AP2155" s="113">
        <v>2004</v>
      </c>
      <c r="AQ2155" s="113" t="s">
        <v>8</v>
      </c>
      <c r="AR2155" s="113" t="s">
        <v>16274</v>
      </c>
      <c r="AS2155" s="113" t="s">
        <v>14</v>
      </c>
      <c r="AT2155" s="113" t="s">
        <v>14</v>
      </c>
      <c r="AU2155" s="113" t="s">
        <v>16229</v>
      </c>
      <c r="AV2155" s="113" t="s">
        <v>14</v>
      </c>
      <c r="AW2155" s="113" t="s">
        <v>14</v>
      </c>
    </row>
    <row r="2156" spans="1:49">
      <c r="A2156" s="116" t="s">
        <v>2928</v>
      </c>
      <c r="B2156" s="113">
        <v>570020148</v>
      </c>
      <c r="C2156" s="113" t="s">
        <v>2929</v>
      </c>
      <c r="E2156" s="113" t="s">
        <v>30</v>
      </c>
      <c r="F2156" s="113" t="s">
        <v>8</v>
      </c>
      <c r="G2156" s="114">
        <v>28646</v>
      </c>
      <c r="H2156" s="113" t="s">
        <v>16230</v>
      </c>
      <c r="I2156" s="113" t="s">
        <v>9866</v>
      </c>
      <c r="J2156" s="113" t="s">
        <v>9872</v>
      </c>
      <c r="K2156" s="113" t="s">
        <v>30599</v>
      </c>
      <c r="L2156" s="113">
        <v>85398389950</v>
      </c>
      <c r="M2156" s="113" t="s">
        <v>10857</v>
      </c>
      <c r="O2156" s="113" t="s">
        <v>30600</v>
      </c>
      <c r="P2156" s="113" t="s">
        <v>30601</v>
      </c>
      <c r="Q2156" s="113" t="s">
        <v>30602</v>
      </c>
      <c r="R2156" s="113">
        <v>15</v>
      </c>
      <c r="S2156" s="113" t="s">
        <v>13</v>
      </c>
      <c r="T2156" s="113" t="s">
        <v>30603</v>
      </c>
      <c r="U2156" s="113" t="s">
        <v>30604</v>
      </c>
      <c r="V2156" s="114">
        <v>38808</v>
      </c>
      <c r="W2156" s="114">
        <v>38808</v>
      </c>
      <c r="X2156" s="113" t="s">
        <v>30605</v>
      </c>
      <c r="Y2156" s="114">
        <v>39230</v>
      </c>
      <c r="Z2156" s="114">
        <v>39234</v>
      </c>
      <c r="AA2156" s="113">
        <v>31</v>
      </c>
      <c r="AB2156" s="113" t="s">
        <v>9</v>
      </c>
      <c r="AC2156" s="113">
        <v>42</v>
      </c>
      <c r="AD2156" s="113" t="s">
        <v>92</v>
      </c>
      <c r="AE2156" s="114">
        <v>45200</v>
      </c>
      <c r="AF2156" s="113">
        <v>17</v>
      </c>
      <c r="AG2156" s="113">
        <v>6</v>
      </c>
      <c r="AH2156" s="113" t="s">
        <v>16226</v>
      </c>
      <c r="AI2156" s="117" t="s">
        <v>9901</v>
      </c>
      <c r="AK2156" s="114">
        <v>43922</v>
      </c>
      <c r="AL2156" s="113">
        <v>40</v>
      </c>
      <c r="AM2156" s="113" t="s">
        <v>9870</v>
      </c>
      <c r="AN2156" s="113" t="s">
        <v>30606</v>
      </c>
      <c r="AO2156" s="113" t="s">
        <v>2675</v>
      </c>
      <c r="AP2156" s="113">
        <v>2005</v>
      </c>
      <c r="AQ2156" s="113" t="s">
        <v>5236</v>
      </c>
      <c r="AR2156" s="113" t="s">
        <v>16295</v>
      </c>
      <c r="AS2156" s="113" t="s">
        <v>14</v>
      </c>
      <c r="AT2156" s="113" t="s">
        <v>14</v>
      </c>
      <c r="AU2156" s="113" t="s">
        <v>16229</v>
      </c>
      <c r="AV2156" s="113" t="s">
        <v>14</v>
      </c>
    </row>
    <row r="2157" spans="1:49">
      <c r="A2157" s="116" t="s">
        <v>6500</v>
      </c>
      <c r="B2157" s="113">
        <v>570027779</v>
      </c>
      <c r="C2157" s="113" t="s">
        <v>5122</v>
      </c>
      <c r="E2157" s="113" t="s">
        <v>67</v>
      </c>
      <c r="F2157" s="113" t="s">
        <v>8</v>
      </c>
      <c r="G2157" s="114">
        <v>28648</v>
      </c>
      <c r="H2157" s="113" t="s">
        <v>16218</v>
      </c>
      <c r="I2157" s="113" t="s">
        <v>9866</v>
      </c>
      <c r="J2157" s="113" t="s">
        <v>16392</v>
      </c>
      <c r="K2157" s="113" t="s">
        <v>40356</v>
      </c>
      <c r="L2157" s="113">
        <v>81388350387</v>
      </c>
      <c r="M2157" s="113" t="s">
        <v>12917</v>
      </c>
      <c r="O2157" s="113" t="s">
        <v>68</v>
      </c>
      <c r="P2157" s="113" t="s">
        <v>40357</v>
      </c>
      <c r="Q2157" s="113" t="s">
        <v>40358</v>
      </c>
      <c r="R2157" s="113">
        <v>15</v>
      </c>
      <c r="S2157" s="113" t="s">
        <v>13</v>
      </c>
      <c r="T2157" s="113" t="s">
        <v>40359</v>
      </c>
      <c r="U2157" s="113" t="s">
        <v>40360</v>
      </c>
      <c r="V2157" s="114">
        <v>39387</v>
      </c>
      <c r="W2157" s="114">
        <v>39083</v>
      </c>
      <c r="X2157" s="113" t="s">
        <v>40361</v>
      </c>
      <c r="Y2157" s="114">
        <v>39720</v>
      </c>
      <c r="Z2157" s="114">
        <v>39722</v>
      </c>
      <c r="AA2157" s="113">
        <v>21</v>
      </c>
      <c r="AB2157" s="113" t="s">
        <v>24</v>
      </c>
      <c r="AC2157" s="113">
        <v>34</v>
      </c>
      <c r="AD2157" s="113" t="s">
        <v>18</v>
      </c>
      <c r="AE2157" s="114">
        <v>44652</v>
      </c>
      <c r="AF2157" s="113">
        <v>16</v>
      </c>
      <c r="AG2157" s="113">
        <v>3</v>
      </c>
      <c r="AH2157" s="113" t="s">
        <v>9913</v>
      </c>
      <c r="AI2157" s="117" t="s">
        <v>336</v>
      </c>
      <c r="AJ2157" s="113" t="s">
        <v>45516</v>
      </c>
      <c r="AK2157" s="114">
        <v>43222</v>
      </c>
      <c r="AL2157" s="113">
        <v>40</v>
      </c>
      <c r="AM2157" s="113" t="s">
        <v>9870</v>
      </c>
      <c r="AN2157" s="113" t="s">
        <v>19987</v>
      </c>
      <c r="AO2157" s="113" t="s">
        <v>942</v>
      </c>
      <c r="AP2157" s="113">
        <v>2007</v>
      </c>
      <c r="AQ2157" s="113" t="s">
        <v>5236</v>
      </c>
      <c r="AR2157" s="113" t="s">
        <v>19043</v>
      </c>
      <c r="AS2157" s="113" t="s">
        <v>14</v>
      </c>
      <c r="AT2157" s="113" t="s">
        <v>14</v>
      </c>
      <c r="AU2157" s="113" t="s">
        <v>16229</v>
      </c>
      <c r="AV2157" s="113" t="s">
        <v>14</v>
      </c>
      <c r="AW2157" s="113" t="s">
        <v>14</v>
      </c>
    </row>
    <row r="2158" spans="1:49">
      <c r="A2158" s="116" t="s">
        <v>3107</v>
      </c>
      <c r="B2158" s="113">
        <v>570036113</v>
      </c>
      <c r="C2158" s="113" t="s">
        <v>3108</v>
      </c>
      <c r="E2158" s="113" t="s">
        <v>30</v>
      </c>
      <c r="F2158" s="113" t="s">
        <v>8</v>
      </c>
      <c r="G2158" s="114">
        <v>28649</v>
      </c>
      <c r="H2158" s="113" t="s">
        <v>16230</v>
      </c>
      <c r="I2158" s="113" t="s">
        <v>9866</v>
      </c>
      <c r="J2158" s="113" t="s">
        <v>9872</v>
      </c>
      <c r="K2158" s="113" t="s">
        <v>38239</v>
      </c>
      <c r="L2158" s="113">
        <v>82344835432</v>
      </c>
      <c r="M2158" s="113" t="s">
        <v>38240</v>
      </c>
      <c r="O2158" s="113" t="s">
        <v>38241</v>
      </c>
      <c r="P2158" s="113" t="s">
        <v>38242</v>
      </c>
      <c r="Q2158" s="113" t="s">
        <v>38243</v>
      </c>
      <c r="R2158" s="113">
        <v>15</v>
      </c>
      <c r="S2158" s="113" t="s">
        <v>13</v>
      </c>
      <c r="T2158" s="113" t="s">
        <v>38244</v>
      </c>
      <c r="U2158" s="113" t="s">
        <v>38245</v>
      </c>
      <c r="V2158" s="114">
        <v>39563</v>
      </c>
      <c r="W2158" s="114">
        <v>39448</v>
      </c>
      <c r="X2158" s="113" t="s">
        <v>38246</v>
      </c>
      <c r="Y2158" s="114">
        <v>40143</v>
      </c>
      <c r="Z2158" s="114">
        <v>40148</v>
      </c>
      <c r="AA2158" s="113">
        <v>21</v>
      </c>
      <c r="AB2158" s="113" t="s">
        <v>24</v>
      </c>
      <c r="AC2158" s="113">
        <v>33</v>
      </c>
      <c r="AD2158" s="113" t="s">
        <v>10</v>
      </c>
      <c r="AE2158" s="114">
        <v>45200</v>
      </c>
      <c r="AF2158" s="113">
        <v>15</v>
      </c>
      <c r="AG2158" s="113">
        <v>9</v>
      </c>
      <c r="AH2158" s="113" t="s">
        <v>16263</v>
      </c>
      <c r="AI2158" s="117" t="s">
        <v>16264</v>
      </c>
      <c r="AK2158" s="114">
        <v>45302</v>
      </c>
      <c r="AL2158" s="113">
        <v>40</v>
      </c>
      <c r="AM2158" s="113" t="s">
        <v>9870</v>
      </c>
      <c r="AN2158" s="113" t="s">
        <v>16468</v>
      </c>
      <c r="AO2158" s="113" t="s">
        <v>31</v>
      </c>
      <c r="AP2158" s="113">
        <v>2011</v>
      </c>
      <c r="AQ2158" s="113" t="s">
        <v>8</v>
      </c>
      <c r="AR2158" s="113" t="s">
        <v>20853</v>
      </c>
      <c r="AS2158" s="113" t="s">
        <v>14</v>
      </c>
      <c r="AT2158" s="113" t="s">
        <v>14</v>
      </c>
      <c r="AU2158" s="113" t="s">
        <v>16229</v>
      </c>
      <c r="AV2158" s="113" t="s">
        <v>14</v>
      </c>
    </row>
    <row r="2159" spans="1:49">
      <c r="A2159" s="116" t="s">
        <v>9041</v>
      </c>
      <c r="C2159" s="113" t="s">
        <v>9042</v>
      </c>
      <c r="F2159" s="113" t="s">
        <v>8</v>
      </c>
      <c r="G2159" s="114">
        <v>28650</v>
      </c>
      <c r="H2159" s="113" t="s">
        <v>16230</v>
      </c>
      <c r="I2159" s="113" t="s">
        <v>9866</v>
      </c>
      <c r="J2159" s="113" t="s">
        <v>9872</v>
      </c>
      <c r="K2159" s="113" t="s">
        <v>34000</v>
      </c>
      <c r="L2159" s="113">
        <v>85325237512</v>
      </c>
      <c r="M2159" s="113" t="s">
        <v>13863</v>
      </c>
      <c r="O2159" s="113" t="s">
        <v>13864</v>
      </c>
      <c r="P2159" s="113" t="s">
        <v>34000</v>
      </c>
      <c r="Q2159" s="113" t="s">
        <v>34001</v>
      </c>
      <c r="R2159" s="113">
        <v>15</v>
      </c>
      <c r="S2159" s="113" t="s">
        <v>13</v>
      </c>
      <c r="T2159" s="113" t="s">
        <v>34002</v>
      </c>
      <c r="U2159" s="113" t="s">
        <v>34003</v>
      </c>
      <c r="V2159" s="114">
        <v>42037</v>
      </c>
      <c r="W2159" s="114">
        <v>42036</v>
      </c>
      <c r="X2159" s="113" t="s">
        <v>34004</v>
      </c>
      <c r="Y2159" s="114">
        <v>42612</v>
      </c>
      <c r="Z2159" s="114">
        <v>42614</v>
      </c>
      <c r="AA2159" s="113">
        <v>13</v>
      </c>
      <c r="AB2159" s="113" t="s">
        <v>357</v>
      </c>
      <c r="AC2159" s="113">
        <v>22</v>
      </c>
      <c r="AD2159" s="113" t="s">
        <v>25</v>
      </c>
      <c r="AE2159" s="114">
        <v>45444</v>
      </c>
      <c r="AF2159" s="113">
        <v>16</v>
      </c>
      <c r="AG2159" s="113">
        <v>9</v>
      </c>
      <c r="AH2159" s="113" t="s">
        <v>16263</v>
      </c>
      <c r="AI2159" s="117" t="s">
        <v>16325</v>
      </c>
      <c r="AK2159" s="114">
        <v>45302</v>
      </c>
      <c r="AL2159" s="113">
        <v>15</v>
      </c>
      <c r="AM2159" s="113" t="s">
        <v>9885</v>
      </c>
      <c r="AN2159" s="113" t="s">
        <v>16415</v>
      </c>
      <c r="AO2159" s="113" t="s">
        <v>517</v>
      </c>
      <c r="AP2159" s="113">
        <v>2006</v>
      </c>
      <c r="AQ2159" s="113" t="s">
        <v>8</v>
      </c>
      <c r="AR2159" s="113" t="s">
        <v>18626</v>
      </c>
      <c r="AS2159" s="113" t="s">
        <v>14</v>
      </c>
      <c r="AT2159" s="113" t="s">
        <v>14</v>
      </c>
      <c r="AU2159" s="113" t="s">
        <v>16229</v>
      </c>
      <c r="AV2159" s="113" t="s">
        <v>14</v>
      </c>
    </row>
    <row r="2160" spans="1:49">
      <c r="A2160" s="116" t="s">
        <v>3239</v>
      </c>
      <c r="C2160" s="113" t="s">
        <v>2467</v>
      </c>
      <c r="E2160" s="113" t="s">
        <v>67</v>
      </c>
      <c r="F2160" s="113" t="s">
        <v>1172</v>
      </c>
      <c r="G2160" s="114">
        <v>28651</v>
      </c>
      <c r="H2160" s="113" t="s">
        <v>16218</v>
      </c>
      <c r="I2160" s="113" t="s">
        <v>9866</v>
      </c>
      <c r="J2160" s="113" t="s">
        <v>9872</v>
      </c>
      <c r="K2160" s="113" t="s">
        <v>44870</v>
      </c>
      <c r="L2160" s="113">
        <v>81245347995</v>
      </c>
      <c r="M2160" s="113" t="s">
        <v>15629</v>
      </c>
      <c r="O2160" s="113" t="s">
        <v>44871</v>
      </c>
      <c r="P2160" s="113" t="s">
        <v>44872</v>
      </c>
      <c r="Q2160" s="113" t="s">
        <v>44873</v>
      </c>
      <c r="R2160" s="113">
        <v>15</v>
      </c>
      <c r="S2160" s="113" t="s">
        <v>13</v>
      </c>
      <c r="T2160" s="113" t="s">
        <v>44874</v>
      </c>
      <c r="U2160" s="113" t="s">
        <v>44875</v>
      </c>
      <c r="V2160" s="114">
        <v>40210</v>
      </c>
      <c r="W2160" s="114">
        <v>40179</v>
      </c>
      <c r="X2160" s="113" t="s">
        <v>44876</v>
      </c>
      <c r="Y2160" s="114">
        <v>40906</v>
      </c>
      <c r="Z2160" s="114">
        <v>40909</v>
      </c>
      <c r="AA2160" s="113">
        <v>21</v>
      </c>
      <c r="AB2160" s="113" t="s">
        <v>24</v>
      </c>
      <c r="AC2160" s="113">
        <v>33</v>
      </c>
      <c r="AD2160" s="113" t="s">
        <v>10</v>
      </c>
      <c r="AE2160" s="114">
        <v>44835</v>
      </c>
      <c r="AF2160" s="113">
        <v>13</v>
      </c>
      <c r="AG2160" s="113">
        <v>1</v>
      </c>
      <c r="AH2160" s="113" t="s">
        <v>9913</v>
      </c>
      <c r="AI2160" s="117" t="s">
        <v>44877</v>
      </c>
      <c r="AJ2160" s="113" t="s">
        <v>45509</v>
      </c>
      <c r="AK2160" s="114">
        <v>44925</v>
      </c>
      <c r="AL2160" s="113">
        <v>40</v>
      </c>
      <c r="AM2160" s="113" t="s">
        <v>9870</v>
      </c>
      <c r="AN2160" s="113" t="s">
        <v>26601</v>
      </c>
      <c r="AO2160" s="113" t="s">
        <v>3240</v>
      </c>
      <c r="AP2160" s="113">
        <v>2010</v>
      </c>
      <c r="AQ2160" s="113" t="s">
        <v>5236</v>
      </c>
      <c r="AR2160" s="113" t="s">
        <v>44878</v>
      </c>
      <c r="AS2160" s="113" t="s">
        <v>14</v>
      </c>
      <c r="AT2160" s="113" t="s">
        <v>14</v>
      </c>
      <c r="AU2160" s="113" t="s">
        <v>16229</v>
      </c>
      <c r="AV2160" s="113" t="s">
        <v>14</v>
      </c>
      <c r="AW2160" s="113" t="s">
        <v>14</v>
      </c>
    </row>
    <row r="2161" spans="1:49">
      <c r="A2161" s="116" t="s">
        <v>3098</v>
      </c>
      <c r="B2161" s="113">
        <v>570027747</v>
      </c>
      <c r="C2161" s="113" t="s">
        <v>3099</v>
      </c>
      <c r="E2161" s="113" t="s">
        <v>30</v>
      </c>
      <c r="F2161" s="113" t="s">
        <v>494</v>
      </c>
      <c r="G2161" s="114">
        <v>28652</v>
      </c>
      <c r="H2161" s="113" t="s">
        <v>16218</v>
      </c>
      <c r="I2161" s="113" t="s">
        <v>9866</v>
      </c>
      <c r="J2161" s="113" t="s">
        <v>9872</v>
      </c>
      <c r="K2161" s="113" t="s">
        <v>38410</v>
      </c>
      <c r="L2161" s="113">
        <v>82246868144</v>
      </c>
      <c r="M2161" s="113" t="s">
        <v>15934</v>
      </c>
      <c r="O2161" s="113" t="s">
        <v>38411</v>
      </c>
      <c r="P2161" s="113" t="s">
        <v>38412</v>
      </c>
      <c r="Q2161" s="113" t="s">
        <v>38413</v>
      </c>
      <c r="R2161" s="113">
        <v>15</v>
      </c>
      <c r="S2161" s="113" t="s">
        <v>13</v>
      </c>
      <c r="T2161" s="113" t="s">
        <v>38414</v>
      </c>
      <c r="U2161" s="113" t="s">
        <v>38415</v>
      </c>
      <c r="V2161" s="114">
        <v>39387</v>
      </c>
      <c r="W2161" s="114">
        <v>39083</v>
      </c>
      <c r="X2161" s="113" t="s">
        <v>38416</v>
      </c>
      <c r="Y2161" s="114">
        <v>39720</v>
      </c>
      <c r="Z2161" s="114">
        <v>39722</v>
      </c>
      <c r="AA2161" s="113">
        <v>21</v>
      </c>
      <c r="AB2161" s="113" t="s">
        <v>24</v>
      </c>
      <c r="AC2161" s="113">
        <v>34</v>
      </c>
      <c r="AD2161" s="113" t="s">
        <v>18</v>
      </c>
      <c r="AE2161" s="114">
        <v>44470</v>
      </c>
      <c r="AF2161" s="113">
        <v>13</v>
      </c>
      <c r="AG2161" s="113">
        <v>9</v>
      </c>
      <c r="AH2161" s="113" t="s">
        <v>16263</v>
      </c>
      <c r="AI2161" s="117" t="s">
        <v>16264</v>
      </c>
      <c r="AK2161" s="114">
        <v>45302</v>
      </c>
      <c r="AL2161" s="113">
        <v>40</v>
      </c>
      <c r="AM2161" s="113" t="s">
        <v>9870</v>
      </c>
      <c r="AN2161" s="113" t="s">
        <v>16317</v>
      </c>
      <c r="AO2161" s="113" t="s">
        <v>188</v>
      </c>
      <c r="AP2161" s="113">
        <v>2008</v>
      </c>
      <c r="AQ2161" s="113" t="s">
        <v>8</v>
      </c>
      <c r="AR2161" s="113" t="s">
        <v>21224</v>
      </c>
      <c r="AS2161" s="113" t="s">
        <v>14</v>
      </c>
      <c r="AT2161" s="113" t="s">
        <v>14</v>
      </c>
      <c r="AU2161" s="113" t="s">
        <v>16229</v>
      </c>
      <c r="AV2161" s="113" t="s">
        <v>14</v>
      </c>
    </row>
    <row r="2162" spans="1:49">
      <c r="A2162" s="116" t="s">
        <v>46818</v>
      </c>
      <c r="B2162" s="113">
        <v>570037529</v>
      </c>
      <c r="C2162" s="113" t="s">
        <v>36511</v>
      </c>
      <c r="F2162" s="113" t="s">
        <v>204</v>
      </c>
      <c r="G2162" s="114">
        <v>28656</v>
      </c>
      <c r="H2162" s="113" t="s">
        <v>16218</v>
      </c>
      <c r="I2162" s="113" t="s">
        <v>9866</v>
      </c>
      <c r="J2162" s="113" t="s">
        <v>9872</v>
      </c>
      <c r="K2162" s="113" t="s">
        <v>36512</v>
      </c>
      <c r="L2162" s="113">
        <v>82291070488</v>
      </c>
      <c r="M2162" s="113" t="s">
        <v>36513</v>
      </c>
      <c r="O2162" s="113" t="s">
        <v>36514</v>
      </c>
      <c r="P2162" s="113" t="s">
        <v>36515</v>
      </c>
      <c r="Q2162" s="113" t="s">
        <v>36516</v>
      </c>
      <c r="R2162" s="113">
        <v>15</v>
      </c>
      <c r="S2162" s="113" t="s">
        <v>13</v>
      </c>
      <c r="T2162" s="113" t="s">
        <v>36517</v>
      </c>
      <c r="U2162" s="113" t="s">
        <v>36518</v>
      </c>
      <c r="V2162" s="114">
        <v>39638</v>
      </c>
      <c r="W2162" s="114">
        <v>39448</v>
      </c>
      <c r="X2162" s="113" t="s">
        <v>36519</v>
      </c>
      <c r="Y2162" s="114">
        <v>40661</v>
      </c>
      <c r="Z2162" s="114">
        <v>40664</v>
      </c>
      <c r="AA2162" s="113">
        <v>21</v>
      </c>
      <c r="AB2162" s="113" t="s">
        <v>24</v>
      </c>
      <c r="AC2162" s="113">
        <v>23</v>
      </c>
      <c r="AD2162" s="113" t="s">
        <v>78</v>
      </c>
      <c r="AE2162" s="114">
        <v>45444</v>
      </c>
      <c r="AF2162" s="113">
        <v>19</v>
      </c>
      <c r="AG2162" s="113">
        <v>5</v>
      </c>
      <c r="AH2162" s="113" t="s">
        <v>16263</v>
      </c>
      <c r="AI2162" s="117" t="s">
        <v>16325</v>
      </c>
      <c r="AK2162" s="114">
        <v>45302</v>
      </c>
      <c r="AL2162" s="113">
        <v>17</v>
      </c>
      <c r="AM2162" s="113" t="s">
        <v>9982</v>
      </c>
      <c r="AN2162" s="113" t="s">
        <v>27006</v>
      </c>
      <c r="AO2162" s="113" t="s">
        <v>2596</v>
      </c>
      <c r="AP2162" s="113">
        <v>1997</v>
      </c>
      <c r="AQ2162" s="113" t="s">
        <v>1650</v>
      </c>
      <c r="AR2162" s="113" t="s">
        <v>23503</v>
      </c>
      <c r="AS2162" s="113" t="s">
        <v>14</v>
      </c>
      <c r="AT2162" s="113" t="s">
        <v>14</v>
      </c>
      <c r="AU2162" s="113" t="s">
        <v>16229</v>
      </c>
      <c r="AV2162" s="113" t="s">
        <v>14</v>
      </c>
    </row>
    <row r="2163" spans="1:49">
      <c r="A2163" s="116" t="s">
        <v>15654</v>
      </c>
      <c r="C2163" s="113" t="s">
        <v>15655</v>
      </c>
      <c r="E2163" s="113" t="s">
        <v>41</v>
      </c>
      <c r="F2163" s="113" t="s">
        <v>68</v>
      </c>
      <c r="G2163" s="114">
        <v>28656</v>
      </c>
      <c r="H2163" s="113" t="s">
        <v>16230</v>
      </c>
      <c r="I2163" s="113" t="s">
        <v>9866</v>
      </c>
      <c r="J2163" s="113" t="s">
        <v>9872</v>
      </c>
      <c r="K2163" s="113" t="s">
        <v>28972</v>
      </c>
      <c r="L2163" s="113">
        <v>85212542314</v>
      </c>
      <c r="M2163" s="113" t="s">
        <v>28973</v>
      </c>
      <c r="O2163" s="113" t="s">
        <v>15656</v>
      </c>
      <c r="P2163" s="113" t="s">
        <v>28974</v>
      </c>
      <c r="Q2163" s="113" t="s">
        <v>28975</v>
      </c>
      <c r="R2163" s="113">
        <v>15</v>
      </c>
      <c r="S2163" s="113" t="s">
        <v>13</v>
      </c>
      <c r="T2163" s="113" t="s">
        <v>28976</v>
      </c>
      <c r="U2163" s="113" t="s">
        <v>28977</v>
      </c>
      <c r="V2163" s="114">
        <v>40289</v>
      </c>
      <c r="W2163" s="114">
        <v>40179</v>
      </c>
      <c r="X2163" s="113" t="s">
        <v>28978</v>
      </c>
      <c r="Y2163" s="114">
        <v>40907</v>
      </c>
      <c r="Z2163" s="114">
        <v>40909</v>
      </c>
      <c r="AA2163" s="113">
        <v>31</v>
      </c>
      <c r="AB2163" s="113" t="s">
        <v>9</v>
      </c>
      <c r="AC2163" s="113">
        <v>34</v>
      </c>
      <c r="AD2163" s="113" t="s">
        <v>18</v>
      </c>
      <c r="AE2163" s="114">
        <v>43739</v>
      </c>
      <c r="AF2163" s="113">
        <v>9</v>
      </c>
      <c r="AG2163" s="113">
        <v>9</v>
      </c>
      <c r="AH2163" s="113" t="s">
        <v>16226</v>
      </c>
      <c r="AI2163" s="117" t="s">
        <v>9891</v>
      </c>
      <c r="AK2163" s="114">
        <v>45120</v>
      </c>
      <c r="AL2163" s="113">
        <v>40</v>
      </c>
      <c r="AM2163" s="113" t="s">
        <v>9870</v>
      </c>
      <c r="AN2163" s="113" t="s">
        <v>18970</v>
      </c>
      <c r="AO2163" s="113" t="s">
        <v>2057</v>
      </c>
      <c r="AP2163" s="113">
        <v>2005</v>
      </c>
      <c r="AQ2163" s="113" t="s">
        <v>28979</v>
      </c>
      <c r="AR2163" s="113" t="s">
        <v>16817</v>
      </c>
      <c r="AS2163" s="113" t="s">
        <v>14</v>
      </c>
      <c r="AT2163" s="113" t="s">
        <v>14</v>
      </c>
      <c r="AU2163" s="113" t="s">
        <v>16229</v>
      </c>
      <c r="AV2163" s="113" t="s">
        <v>14</v>
      </c>
      <c r="AW2163" s="113" t="s">
        <v>14</v>
      </c>
    </row>
    <row r="2164" spans="1:49">
      <c r="A2164" s="116" t="s">
        <v>7217</v>
      </c>
      <c r="B2164" s="113">
        <v>570027659</v>
      </c>
      <c r="C2164" s="113" t="s">
        <v>3099</v>
      </c>
      <c r="E2164" s="113" t="s">
        <v>30</v>
      </c>
      <c r="F2164" s="113" t="s">
        <v>8</v>
      </c>
      <c r="G2164" s="114">
        <v>28657</v>
      </c>
      <c r="H2164" s="113" t="s">
        <v>16218</v>
      </c>
      <c r="I2164" s="113" t="s">
        <v>9866</v>
      </c>
      <c r="J2164" s="113" t="s">
        <v>9872</v>
      </c>
      <c r="K2164" s="113" t="s">
        <v>43143</v>
      </c>
      <c r="L2164" s="113">
        <v>85241152031</v>
      </c>
      <c r="M2164" s="113" t="s">
        <v>13097</v>
      </c>
      <c r="O2164" s="113" t="s">
        <v>10509</v>
      </c>
      <c r="P2164" s="113" t="s">
        <v>43144</v>
      </c>
      <c r="Q2164" s="113" t="s">
        <v>43145</v>
      </c>
      <c r="R2164" s="113">
        <v>15</v>
      </c>
      <c r="S2164" s="113" t="s">
        <v>13</v>
      </c>
      <c r="T2164" s="113" t="s">
        <v>43146</v>
      </c>
      <c r="U2164" s="113" t="s">
        <v>43147</v>
      </c>
      <c r="V2164" s="114">
        <v>39387</v>
      </c>
      <c r="W2164" s="114">
        <v>39083</v>
      </c>
      <c r="X2164" s="113" t="s">
        <v>43148</v>
      </c>
      <c r="Y2164" s="114">
        <v>39720</v>
      </c>
      <c r="Z2164" s="114">
        <v>39722</v>
      </c>
      <c r="AA2164" s="113">
        <v>21</v>
      </c>
      <c r="AB2164" s="113" t="s">
        <v>24</v>
      </c>
      <c r="AC2164" s="113">
        <v>34</v>
      </c>
      <c r="AD2164" s="113" t="s">
        <v>18</v>
      </c>
      <c r="AE2164" s="114">
        <v>44652</v>
      </c>
      <c r="AF2164" s="113">
        <v>13</v>
      </c>
      <c r="AG2164" s="113">
        <v>3</v>
      </c>
      <c r="AH2164" s="113" t="s">
        <v>9913</v>
      </c>
      <c r="AI2164" s="117" t="s">
        <v>1555</v>
      </c>
      <c r="AJ2164" s="113" t="s">
        <v>45516</v>
      </c>
      <c r="AK2164" s="114">
        <v>44558</v>
      </c>
      <c r="AL2164" s="113">
        <v>40</v>
      </c>
      <c r="AM2164" s="113" t="s">
        <v>9870</v>
      </c>
      <c r="AN2164" s="113" t="s">
        <v>16468</v>
      </c>
      <c r="AO2164" s="113" t="s">
        <v>31</v>
      </c>
      <c r="AP2164" s="113">
        <v>2009</v>
      </c>
      <c r="AQ2164" s="113" t="s">
        <v>8</v>
      </c>
      <c r="AR2164" s="113" t="s">
        <v>46603</v>
      </c>
      <c r="AS2164" s="113" t="s">
        <v>14</v>
      </c>
      <c r="AT2164" s="113" t="s">
        <v>14</v>
      </c>
      <c r="AU2164" s="113" t="s">
        <v>16229</v>
      </c>
      <c r="AV2164" s="113" t="s">
        <v>14</v>
      </c>
      <c r="AW2164" s="113" t="s">
        <v>14</v>
      </c>
    </row>
    <row r="2165" spans="1:49">
      <c r="A2165" s="116" t="s">
        <v>3207</v>
      </c>
      <c r="B2165" s="113">
        <v>570027507</v>
      </c>
      <c r="C2165" s="113" t="s">
        <v>3208</v>
      </c>
      <c r="F2165" s="113" t="s">
        <v>8</v>
      </c>
      <c r="G2165" s="114">
        <v>28657</v>
      </c>
      <c r="H2165" s="113" t="s">
        <v>16230</v>
      </c>
      <c r="I2165" s="113" t="s">
        <v>9866</v>
      </c>
      <c r="J2165" s="113" t="s">
        <v>9872</v>
      </c>
      <c r="K2165" s="113" t="s">
        <v>32841</v>
      </c>
      <c r="L2165" s="113">
        <v>82259715417</v>
      </c>
      <c r="M2165" s="113" t="s">
        <v>14091</v>
      </c>
      <c r="O2165" s="113" t="s">
        <v>14092</v>
      </c>
      <c r="P2165" s="113" t="s">
        <v>32842</v>
      </c>
      <c r="Q2165" s="113" t="s">
        <v>32843</v>
      </c>
      <c r="R2165" s="113">
        <v>15</v>
      </c>
      <c r="S2165" s="113" t="s">
        <v>13</v>
      </c>
      <c r="T2165" s="113" t="s">
        <v>32844</v>
      </c>
      <c r="U2165" s="113" t="s">
        <v>32845</v>
      </c>
      <c r="V2165" s="114">
        <v>39387</v>
      </c>
      <c r="W2165" s="114">
        <v>39083</v>
      </c>
      <c r="X2165" s="113" t="s">
        <v>32846</v>
      </c>
      <c r="Y2165" s="114">
        <v>39720</v>
      </c>
      <c r="Z2165" s="114">
        <v>39722</v>
      </c>
      <c r="AA2165" s="113">
        <v>21</v>
      </c>
      <c r="AB2165" s="113" t="s">
        <v>24</v>
      </c>
      <c r="AC2165" s="113">
        <v>31</v>
      </c>
      <c r="AD2165" s="113" t="s">
        <v>9</v>
      </c>
      <c r="AE2165" s="114">
        <v>45200</v>
      </c>
      <c r="AF2165" s="113">
        <v>18</v>
      </c>
      <c r="AG2165" s="113">
        <v>9</v>
      </c>
      <c r="AH2165" s="113" t="s">
        <v>16263</v>
      </c>
      <c r="AI2165" s="117" t="s">
        <v>3603</v>
      </c>
      <c r="AK2165" s="114">
        <v>43557</v>
      </c>
      <c r="AL2165" s="113">
        <v>15</v>
      </c>
      <c r="AM2165" s="113" t="s">
        <v>9885</v>
      </c>
      <c r="AN2165" s="113" t="s">
        <v>16452</v>
      </c>
      <c r="AO2165" s="113" t="s">
        <v>16453</v>
      </c>
      <c r="AP2165" s="113">
        <v>1997</v>
      </c>
      <c r="AQ2165" s="113" t="s">
        <v>8</v>
      </c>
      <c r="AR2165" s="113" t="s">
        <v>32847</v>
      </c>
      <c r="AS2165" s="113" t="s">
        <v>14</v>
      </c>
      <c r="AT2165" s="113" t="s">
        <v>14</v>
      </c>
      <c r="AU2165" s="113" t="s">
        <v>16229</v>
      </c>
      <c r="AV2165" s="113" t="s">
        <v>14</v>
      </c>
      <c r="AW2165" s="113" t="s">
        <v>14</v>
      </c>
    </row>
    <row r="2166" spans="1:49">
      <c r="A2166" s="116" t="s">
        <v>2999</v>
      </c>
      <c r="B2166" s="113">
        <v>570017203</v>
      </c>
      <c r="C2166" s="113" t="s">
        <v>3000</v>
      </c>
      <c r="E2166" s="113" t="s">
        <v>177</v>
      </c>
      <c r="F2166" s="113" t="s">
        <v>204</v>
      </c>
      <c r="G2166" s="114">
        <v>28661</v>
      </c>
      <c r="H2166" s="113" t="s">
        <v>16230</v>
      </c>
      <c r="I2166" s="113" t="s">
        <v>9866</v>
      </c>
      <c r="J2166" s="113" t="s">
        <v>9867</v>
      </c>
      <c r="K2166" s="113" t="s">
        <v>23373</v>
      </c>
      <c r="L2166" s="113">
        <v>82343798954</v>
      </c>
      <c r="M2166" s="113" t="s">
        <v>14502</v>
      </c>
      <c r="O2166" s="113" t="s">
        <v>23374</v>
      </c>
      <c r="P2166" s="113" t="s">
        <v>23375</v>
      </c>
      <c r="Q2166" s="113" t="s">
        <v>23376</v>
      </c>
      <c r="R2166" s="113">
        <v>15</v>
      </c>
      <c r="S2166" s="113" t="s">
        <v>13</v>
      </c>
      <c r="T2166" s="113" t="s">
        <v>23377</v>
      </c>
      <c r="U2166" s="113" t="s">
        <v>23378</v>
      </c>
      <c r="V2166" s="114">
        <v>38397</v>
      </c>
      <c r="W2166" s="114">
        <v>38353</v>
      </c>
      <c r="X2166" s="113" t="s">
        <v>23379</v>
      </c>
      <c r="Y2166" s="114">
        <v>38775</v>
      </c>
      <c r="Z2166" s="114">
        <v>38777</v>
      </c>
      <c r="AA2166" s="113">
        <v>22</v>
      </c>
      <c r="AB2166" s="113" t="s">
        <v>25</v>
      </c>
      <c r="AC2166" s="113">
        <v>33</v>
      </c>
      <c r="AD2166" s="113" t="s">
        <v>10</v>
      </c>
      <c r="AE2166" s="114">
        <v>44470</v>
      </c>
      <c r="AF2166" s="113">
        <v>14</v>
      </c>
      <c r="AG2166" s="113">
        <v>9</v>
      </c>
      <c r="AH2166" s="113" t="s">
        <v>16226</v>
      </c>
      <c r="AI2166" s="117" t="s">
        <v>9891</v>
      </c>
      <c r="AK2166" s="114">
        <v>45120</v>
      </c>
      <c r="AL2166" s="113">
        <v>25</v>
      </c>
      <c r="AM2166" s="113" t="s">
        <v>9974</v>
      </c>
      <c r="AN2166" s="113" t="s">
        <v>19591</v>
      </c>
      <c r="AO2166" s="113" t="s">
        <v>49</v>
      </c>
      <c r="AP2166" s="113">
        <v>2004</v>
      </c>
      <c r="AQ2166" s="113" t="s">
        <v>9889</v>
      </c>
      <c r="AR2166" s="113" t="s">
        <v>19674</v>
      </c>
      <c r="AS2166" s="113" t="s">
        <v>14</v>
      </c>
      <c r="AT2166" s="113" t="s">
        <v>14</v>
      </c>
      <c r="AU2166" s="113" t="s">
        <v>16229</v>
      </c>
      <c r="AV2166" s="113" t="s">
        <v>14</v>
      </c>
      <c r="AW2166" s="113" t="s">
        <v>14</v>
      </c>
    </row>
    <row r="2167" spans="1:49">
      <c r="A2167" s="116" t="s">
        <v>5316</v>
      </c>
      <c r="C2167" s="113" t="s">
        <v>5317</v>
      </c>
      <c r="E2167" s="113" t="s">
        <v>34</v>
      </c>
      <c r="F2167" s="113" t="s">
        <v>8</v>
      </c>
      <c r="G2167" s="114">
        <v>28662</v>
      </c>
      <c r="H2167" s="113" t="s">
        <v>16230</v>
      </c>
      <c r="I2167" s="113" t="s">
        <v>9866</v>
      </c>
      <c r="J2167" s="113" t="s">
        <v>9872</v>
      </c>
      <c r="K2167" s="113" t="s">
        <v>38468</v>
      </c>
      <c r="L2167" s="113">
        <v>85298554480</v>
      </c>
      <c r="M2167" s="113" t="s">
        <v>11281</v>
      </c>
      <c r="O2167" s="113" t="s">
        <v>38469</v>
      </c>
      <c r="P2167" s="113" t="s">
        <v>38470</v>
      </c>
      <c r="Q2167" s="113" t="s">
        <v>38471</v>
      </c>
      <c r="R2167" s="113">
        <v>15</v>
      </c>
      <c r="S2167" s="113" t="s">
        <v>13</v>
      </c>
      <c r="T2167" s="113" t="s">
        <v>38472</v>
      </c>
      <c r="U2167" s="113" t="s">
        <v>38473</v>
      </c>
      <c r="V2167" s="114">
        <v>39904</v>
      </c>
      <c r="W2167" s="114">
        <v>39904</v>
      </c>
      <c r="X2167" s="113" t="s">
        <v>38474</v>
      </c>
      <c r="Y2167" s="114">
        <v>40542</v>
      </c>
      <c r="Z2167" s="114">
        <v>40544</v>
      </c>
      <c r="AA2167" s="113">
        <v>21</v>
      </c>
      <c r="AB2167" s="113" t="s">
        <v>24</v>
      </c>
      <c r="AC2167" s="113">
        <v>34</v>
      </c>
      <c r="AD2167" s="113" t="s">
        <v>18</v>
      </c>
      <c r="AE2167" s="114">
        <v>45383</v>
      </c>
      <c r="AF2167" s="113">
        <v>14</v>
      </c>
      <c r="AG2167" s="113">
        <v>9</v>
      </c>
      <c r="AH2167" s="113" t="s">
        <v>16263</v>
      </c>
      <c r="AI2167" s="117" t="s">
        <v>16264</v>
      </c>
      <c r="AK2167" s="114">
        <v>45302</v>
      </c>
      <c r="AL2167" s="113">
        <v>40</v>
      </c>
      <c r="AM2167" s="113" t="s">
        <v>9870</v>
      </c>
      <c r="AN2167" s="113" t="s">
        <v>20512</v>
      </c>
      <c r="AO2167" s="113" t="s">
        <v>506</v>
      </c>
      <c r="AP2167" s="113">
        <v>2011</v>
      </c>
      <c r="AQ2167" s="113" t="s">
        <v>8</v>
      </c>
      <c r="AR2167" s="113" t="s">
        <v>19184</v>
      </c>
      <c r="AS2167" s="113" t="s">
        <v>14</v>
      </c>
      <c r="AT2167" s="113" t="s">
        <v>14</v>
      </c>
      <c r="AU2167" s="113" t="s">
        <v>16229</v>
      </c>
      <c r="AV2167" s="113" t="s">
        <v>14</v>
      </c>
    </row>
    <row r="2168" spans="1:49">
      <c r="A2168" s="116" t="s">
        <v>5290</v>
      </c>
      <c r="B2168" s="113">
        <v>570027492</v>
      </c>
      <c r="C2168" s="113" t="s">
        <v>5291</v>
      </c>
      <c r="E2168" s="113" t="s">
        <v>223</v>
      </c>
      <c r="F2168" s="113" t="s">
        <v>8</v>
      </c>
      <c r="G2168" s="114">
        <v>28663</v>
      </c>
      <c r="H2168" s="113" t="s">
        <v>16230</v>
      </c>
      <c r="I2168" s="113" t="s">
        <v>9866</v>
      </c>
      <c r="J2168" s="113" t="s">
        <v>17219</v>
      </c>
      <c r="K2168" s="113" t="s">
        <v>24119</v>
      </c>
      <c r="L2168" s="113">
        <v>82217625020</v>
      </c>
      <c r="M2168" s="113" t="s">
        <v>14166</v>
      </c>
      <c r="O2168" s="113" t="s">
        <v>11863</v>
      </c>
      <c r="P2168" s="113" t="s">
        <v>24120</v>
      </c>
      <c r="Q2168" s="113" t="s">
        <v>24121</v>
      </c>
      <c r="R2168" s="113">
        <v>15</v>
      </c>
      <c r="S2168" s="113" t="s">
        <v>13</v>
      </c>
      <c r="T2168" s="113" t="s">
        <v>24122</v>
      </c>
      <c r="U2168" s="113" t="s">
        <v>24123</v>
      </c>
      <c r="V2168" s="114">
        <v>39387</v>
      </c>
      <c r="W2168" s="114">
        <v>39083</v>
      </c>
      <c r="X2168" s="113" t="s">
        <v>24124</v>
      </c>
      <c r="Y2168" s="114">
        <v>39720</v>
      </c>
      <c r="Z2168" s="114">
        <v>39722</v>
      </c>
      <c r="AA2168" s="113">
        <v>21</v>
      </c>
      <c r="AB2168" s="113" t="s">
        <v>24</v>
      </c>
      <c r="AC2168" s="113">
        <v>32</v>
      </c>
      <c r="AD2168" s="113" t="s">
        <v>84</v>
      </c>
      <c r="AE2168" s="114">
        <v>45017</v>
      </c>
      <c r="AF2168" s="113">
        <v>15</v>
      </c>
      <c r="AG2168" s="113">
        <v>3</v>
      </c>
      <c r="AH2168" s="113" t="s">
        <v>16226</v>
      </c>
      <c r="AI2168" s="117" t="s">
        <v>9904</v>
      </c>
      <c r="AK2168" s="114">
        <v>44013</v>
      </c>
      <c r="AL2168" s="113">
        <v>30</v>
      </c>
      <c r="AM2168" s="113" t="s">
        <v>9882</v>
      </c>
      <c r="AN2168" s="113" t="s">
        <v>20141</v>
      </c>
      <c r="AO2168" s="113" t="s">
        <v>932</v>
      </c>
      <c r="AP2168" s="113">
        <v>2019</v>
      </c>
      <c r="AQ2168" s="113" t="s">
        <v>8</v>
      </c>
      <c r="AR2168" s="113" t="s">
        <v>17475</v>
      </c>
      <c r="AS2168" s="113" t="s">
        <v>14</v>
      </c>
      <c r="AT2168" s="113" t="s">
        <v>14</v>
      </c>
      <c r="AU2168" s="113" t="s">
        <v>16229</v>
      </c>
      <c r="AV2168" s="113" t="s">
        <v>14</v>
      </c>
      <c r="AW2168" s="113" t="s">
        <v>14</v>
      </c>
    </row>
    <row r="2169" spans="1:49">
      <c r="A2169" s="116" t="s">
        <v>7348</v>
      </c>
      <c r="B2169" s="113">
        <v>140347061</v>
      </c>
      <c r="C2169" s="113" t="s">
        <v>7349</v>
      </c>
      <c r="E2169" s="113" t="s">
        <v>501</v>
      </c>
      <c r="F2169" s="113" t="s">
        <v>8</v>
      </c>
      <c r="G2169" s="114">
        <v>28666</v>
      </c>
      <c r="H2169" s="113" t="s">
        <v>16230</v>
      </c>
      <c r="I2169" s="113" t="s">
        <v>9866</v>
      </c>
      <c r="J2169" s="113" t="s">
        <v>9872</v>
      </c>
      <c r="K2169" s="113" t="s">
        <v>34925</v>
      </c>
      <c r="L2169" s="113">
        <v>85394726670</v>
      </c>
      <c r="M2169" s="113" t="s">
        <v>12143</v>
      </c>
      <c r="O2169" s="113" t="s">
        <v>12144</v>
      </c>
      <c r="P2169" s="113" t="s">
        <v>34926</v>
      </c>
      <c r="Q2169" s="113" t="s">
        <v>34927</v>
      </c>
      <c r="R2169" s="113">
        <v>15</v>
      </c>
      <c r="S2169" s="113" t="s">
        <v>13</v>
      </c>
      <c r="T2169" s="113" t="s">
        <v>34928</v>
      </c>
      <c r="U2169" s="113" t="s">
        <v>34929</v>
      </c>
      <c r="V2169" s="114">
        <v>36339</v>
      </c>
      <c r="W2169" s="114">
        <v>36220</v>
      </c>
      <c r="X2169" s="113" t="s">
        <v>34930</v>
      </c>
      <c r="Y2169" s="114">
        <v>36598</v>
      </c>
      <c r="Z2169" s="114">
        <v>36617</v>
      </c>
      <c r="AA2169" s="113">
        <v>21</v>
      </c>
      <c r="AB2169" s="113" t="s">
        <v>24</v>
      </c>
      <c r="AC2169" s="113">
        <v>43</v>
      </c>
      <c r="AD2169" s="113" t="s">
        <v>316</v>
      </c>
      <c r="AE2169" s="114">
        <v>45566</v>
      </c>
      <c r="AF2169" s="113">
        <v>20</v>
      </c>
      <c r="AG2169" s="113">
        <v>7</v>
      </c>
      <c r="AH2169" s="113" t="s">
        <v>16226</v>
      </c>
      <c r="AI2169" s="117" t="s">
        <v>7350</v>
      </c>
      <c r="AK2169" s="114">
        <v>43922</v>
      </c>
      <c r="AL2169" s="113">
        <v>40</v>
      </c>
      <c r="AM2169" s="113" t="s">
        <v>9870</v>
      </c>
      <c r="AN2169" s="113" t="s">
        <v>34931</v>
      </c>
      <c r="AO2169" s="113" t="s">
        <v>12145</v>
      </c>
      <c r="AP2169" s="113">
        <v>2019</v>
      </c>
      <c r="AQ2169" s="113" t="s">
        <v>5236</v>
      </c>
      <c r="AR2169" s="113" t="s">
        <v>16437</v>
      </c>
      <c r="AS2169" s="113" t="s">
        <v>14</v>
      </c>
      <c r="AT2169" s="113" t="s">
        <v>14</v>
      </c>
      <c r="AU2169" s="113" t="s">
        <v>16229</v>
      </c>
      <c r="AV2169" s="113" t="s">
        <v>14</v>
      </c>
      <c r="AW2169" s="113" t="s">
        <v>14</v>
      </c>
    </row>
    <row r="2170" spans="1:49">
      <c r="A2170" s="116" t="s">
        <v>5662</v>
      </c>
      <c r="B2170" s="113">
        <v>570013842</v>
      </c>
      <c r="C2170" s="113" t="s">
        <v>5663</v>
      </c>
      <c r="E2170" s="113" t="s">
        <v>110</v>
      </c>
      <c r="F2170" s="113" t="s">
        <v>8</v>
      </c>
      <c r="G2170" s="114">
        <v>28666</v>
      </c>
      <c r="H2170" s="113" t="s">
        <v>16218</v>
      </c>
      <c r="I2170" s="113" t="s">
        <v>9866</v>
      </c>
      <c r="J2170" s="113" t="s">
        <v>9872</v>
      </c>
      <c r="K2170" s="113" t="s">
        <v>29132</v>
      </c>
      <c r="L2170" s="113">
        <v>81310210660</v>
      </c>
      <c r="M2170" s="113" t="s">
        <v>29133</v>
      </c>
      <c r="O2170" s="113" t="s">
        <v>11779</v>
      </c>
      <c r="P2170" s="113" t="s">
        <v>29134</v>
      </c>
      <c r="Q2170" s="113" t="s">
        <v>29135</v>
      </c>
      <c r="R2170" s="113">
        <v>15</v>
      </c>
      <c r="S2170" s="113" t="s">
        <v>13</v>
      </c>
      <c r="T2170" s="113" t="s">
        <v>29136</v>
      </c>
      <c r="U2170" s="113" t="s">
        <v>29137</v>
      </c>
      <c r="V2170" s="114">
        <v>37557</v>
      </c>
      <c r="W2170" s="114">
        <v>37561</v>
      </c>
      <c r="X2170" s="113" t="s">
        <v>29138</v>
      </c>
      <c r="Y2170" s="114">
        <v>37945</v>
      </c>
      <c r="Z2170" s="114">
        <v>37956</v>
      </c>
      <c r="AA2170" s="113">
        <v>31</v>
      </c>
      <c r="AB2170" s="113" t="s">
        <v>9</v>
      </c>
      <c r="AC2170" s="113">
        <v>41</v>
      </c>
      <c r="AD2170" s="113" t="s">
        <v>52</v>
      </c>
      <c r="AE2170" s="114">
        <v>43009</v>
      </c>
      <c r="AF2170" s="113">
        <v>14</v>
      </c>
      <c r="AG2170" s="113">
        <v>11</v>
      </c>
      <c r="AH2170" s="113" t="s">
        <v>9913</v>
      </c>
      <c r="AI2170" s="117" t="s">
        <v>29139</v>
      </c>
      <c r="AJ2170" s="113" t="s">
        <v>45514</v>
      </c>
      <c r="AK2170" s="114">
        <v>45120</v>
      </c>
      <c r="AL2170" s="113">
        <v>40</v>
      </c>
      <c r="AM2170" s="113" t="s">
        <v>9870</v>
      </c>
      <c r="AN2170" s="113" t="s">
        <v>16282</v>
      </c>
      <c r="AO2170" s="113" t="s">
        <v>113</v>
      </c>
      <c r="AP2170" s="113">
        <v>2002</v>
      </c>
      <c r="AQ2170" s="113" t="s">
        <v>8</v>
      </c>
      <c r="AR2170" s="113" t="s">
        <v>25085</v>
      </c>
      <c r="AS2170" s="113" t="s">
        <v>14</v>
      </c>
      <c r="AT2170" s="113" t="s">
        <v>14</v>
      </c>
      <c r="AU2170" s="113" t="s">
        <v>16229</v>
      </c>
      <c r="AV2170" s="113" t="s">
        <v>14</v>
      </c>
      <c r="AW2170" s="113" t="s">
        <v>14</v>
      </c>
    </row>
    <row r="2171" spans="1:49">
      <c r="A2171" s="116" t="s">
        <v>4912</v>
      </c>
      <c r="B2171" s="113">
        <v>132282906</v>
      </c>
      <c r="C2171" s="113" t="s">
        <v>4913</v>
      </c>
      <c r="E2171" s="113" t="s">
        <v>34</v>
      </c>
      <c r="F2171" s="113" t="s">
        <v>8</v>
      </c>
      <c r="G2171" s="114">
        <v>28669</v>
      </c>
      <c r="H2171" s="113" t="s">
        <v>16218</v>
      </c>
      <c r="I2171" s="113" t="s">
        <v>9866</v>
      </c>
      <c r="J2171" s="113" t="s">
        <v>9872</v>
      </c>
      <c r="K2171" s="113" t="s">
        <v>44567</v>
      </c>
      <c r="L2171" s="113">
        <v>85395182356</v>
      </c>
      <c r="M2171" s="113" t="s">
        <v>12993</v>
      </c>
      <c r="O2171" s="113" t="s">
        <v>12994</v>
      </c>
      <c r="P2171" s="113" t="s">
        <v>44568</v>
      </c>
      <c r="Q2171" s="113" t="s">
        <v>44569</v>
      </c>
      <c r="R2171" s="113">
        <v>15</v>
      </c>
      <c r="S2171" s="113" t="s">
        <v>13</v>
      </c>
      <c r="T2171" s="113" t="s">
        <v>44570</v>
      </c>
      <c r="U2171" s="113" t="s">
        <v>16559</v>
      </c>
      <c r="V2171" s="114">
        <v>36965</v>
      </c>
      <c r="W2171" s="114">
        <v>36861</v>
      </c>
      <c r="X2171" s="113" t="s">
        <v>16560</v>
      </c>
      <c r="Y2171" s="114">
        <v>37334</v>
      </c>
      <c r="Z2171" s="114">
        <v>37347</v>
      </c>
      <c r="AA2171" s="113">
        <v>12</v>
      </c>
      <c r="AB2171" s="113" t="s">
        <v>287</v>
      </c>
      <c r="AC2171" s="113">
        <v>34</v>
      </c>
      <c r="AD2171" s="113" t="s">
        <v>18</v>
      </c>
      <c r="AE2171" s="114">
        <v>43922</v>
      </c>
      <c r="AF2171" s="113">
        <v>14</v>
      </c>
      <c r="AG2171" s="113">
        <v>4</v>
      </c>
      <c r="AH2171" s="113" t="s">
        <v>16226</v>
      </c>
      <c r="AI2171" s="117" t="s">
        <v>9932</v>
      </c>
      <c r="AK2171" s="114">
        <v>44925</v>
      </c>
      <c r="AL2171" s="113">
        <v>40</v>
      </c>
      <c r="AM2171" s="113" t="s">
        <v>9870</v>
      </c>
      <c r="AN2171" s="113" t="s">
        <v>23556</v>
      </c>
      <c r="AO2171" s="113" t="s">
        <v>1445</v>
      </c>
      <c r="AP2171" s="113">
        <v>2006</v>
      </c>
      <c r="AQ2171" s="113" t="s">
        <v>5236</v>
      </c>
      <c r="AR2171" s="113" t="s">
        <v>20458</v>
      </c>
      <c r="AS2171" s="113" t="s">
        <v>14</v>
      </c>
      <c r="AT2171" s="113" t="s">
        <v>14</v>
      </c>
      <c r="AU2171" s="113" t="s">
        <v>16229</v>
      </c>
      <c r="AV2171" s="113" t="s">
        <v>14</v>
      </c>
      <c r="AW2171" s="113" t="s">
        <v>14</v>
      </c>
    </row>
    <row r="2172" spans="1:49">
      <c r="A2172" s="116" t="s">
        <v>6413</v>
      </c>
      <c r="B2172" s="113">
        <v>570028125</v>
      </c>
      <c r="C2172" s="113" t="s">
        <v>6414</v>
      </c>
      <c r="F2172" s="113" t="s">
        <v>136</v>
      </c>
      <c r="G2172" s="114">
        <v>28674</v>
      </c>
      <c r="H2172" s="113" t="s">
        <v>16218</v>
      </c>
      <c r="I2172" s="113" t="s">
        <v>9866</v>
      </c>
      <c r="J2172" s="113" t="s">
        <v>9867</v>
      </c>
      <c r="K2172" s="113" t="s">
        <v>32609</v>
      </c>
      <c r="L2172" s="113">
        <v>85335485148</v>
      </c>
      <c r="M2172" s="113" t="s">
        <v>16094</v>
      </c>
      <c r="O2172" s="113" t="s">
        <v>16095</v>
      </c>
      <c r="P2172" s="113" t="s">
        <v>32610</v>
      </c>
      <c r="Q2172" s="113" t="s">
        <v>32611</v>
      </c>
      <c r="R2172" s="113">
        <v>15</v>
      </c>
      <c r="S2172" s="113" t="s">
        <v>13</v>
      </c>
      <c r="T2172" s="113" t="s">
        <v>32612</v>
      </c>
      <c r="U2172" s="113" t="s">
        <v>32613</v>
      </c>
      <c r="V2172" s="114">
        <v>39387</v>
      </c>
      <c r="W2172" s="114">
        <v>39083</v>
      </c>
      <c r="X2172" s="113" t="s">
        <v>32614</v>
      </c>
      <c r="Y2172" s="114">
        <v>39720</v>
      </c>
      <c r="Z2172" s="114">
        <v>39722</v>
      </c>
      <c r="AA2172" s="113">
        <v>21</v>
      </c>
      <c r="AB2172" s="113" t="s">
        <v>24</v>
      </c>
      <c r="AC2172" s="113">
        <v>31</v>
      </c>
      <c r="AD2172" s="113" t="s">
        <v>9</v>
      </c>
      <c r="AE2172" s="114">
        <v>45017</v>
      </c>
      <c r="AF2172" s="113">
        <v>13</v>
      </c>
      <c r="AG2172" s="113">
        <v>3</v>
      </c>
      <c r="AH2172" s="113" t="s">
        <v>16263</v>
      </c>
      <c r="AI2172" s="117" t="s">
        <v>16325</v>
      </c>
      <c r="AK2172" s="114">
        <v>45302</v>
      </c>
      <c r="AL2172" s="113">
        <v>18</v>
      </c>
      <c r="AM2172" s="113" t="s">
        <v>12404</v>
      </c>
      <c r="AN2172" s="113" t="s">
        <v>16766</v>
      </c>
      <c r="AO2172" s="113" t="s">
        <v>2956</v>
      </c>
      <c r="AP2172" s="113">
        <v>1997</v>
      </c>
      <c r="AQ2172" s="113" t="s">
        <v>8</v>
      </c>
      <c r="AR2172" s="113" t="s">
        <v>32615</v>
      </c>
      <c r="AS2172" s="113" t="s">
        <v>14</v>
      </c>
      <c r="AT2172" s="113" t="s">
        <v>14</v>
      </c>
      <c r="AU2172" s="113" t="s">
        <v>16229</v>
      </c>
      <c r="AV2172" s="113" t="s">
        <v>14</v>
      </c>
    </row>
    <row r="2173" spans="1:49">
      <c r="A2173" s="116" t="s">
        <v>2567</v>
      </c>
      <c r="B2173" s="113">
        <v>570021160</v>
      </c>
      <c r="C2173" s="113" t="s">
        <v>504</v>
      </c>
      <c r="E2173" s="113" t="s">
        <v>41</v>
      </c>
      <c r="F2173" s="113" t="s">
        <v>877</v>
      </c>
      <c r="G2173" s="114">
        <v>28675</v>
      </c>
      <c r="H2173" s="113" t="s">
        <v>16230</v>
      </c>
      <c r="I2173" s="113" t="s">
        <v>9866</v>
      </c>
      <c r="J2173" s="113" t="s">
        <v>9872</v>
      </c>
      <c r="K2173" s="113" t="s">
        <v>26658</v>
      </c>
      <c r="M2173" s="113" t="s">
        <v>26659</v>
      </c>
      <c r="O2173" s="113" t="s">
        <v>14564</v>
      </c>
      <c r="P2173" s="113" t="s">
        <v>26660</v>
      </c>
      <c r="Q2173" s="113" t="s">
        <v>26661</v>
      </c>
      <c r="R2173" s="113">
        <v>15</v>
      </c>
      <c r="S2173" s="113" t="s">
        <v>13</v>
      </c>
      <c r="T2173" s="113" t="s">
        <v>26662</v>
      </c>
      <c r="U2173" s="113" t="s">
        <v>26663</v>
      </c>
      <c r="V2173" s="114">
        <v>39038</v>
      </c>
      <c r="W2173" s="114">
        <v>38808</v>
      </c>
      <c r="Z2173" s="114">
        <v>39356</v>
      </c>
      <c r="AA2173" s="113">
        <v>22</v>
      </c>
      <c r="AB2173" s="113" t="s">
        <v>25</v>
      </c>
      <c r="AC2173" s="113">
        <v>33</v>
      </c>
      <c r="AD2173" s="113" t="s">
        <v>10</v>
      </c>
      <c r="AE2173" s="114">
        <v>44835</v>
      </c>
      <c r="AF2173" s="113">
        <v>17</v>
      </c>
      <c r="AG2173" s="113">
        <v>4</v>
      </c>
      <c r="AH2173" s="113" t="s">
        <v>16226</v>
      </c>
      <c r="AI2173" s="117" t="s">
        <v>9891</v>
      </c>
      <c r="AK2173" s="114">
        <v>44873</v>
      </c>
      <c r="AL2173" s="113">
        <v>40</v>
      </c>
      <c r="AM2173" s="113" t="s">
        <v>9870</v>
      </c>
      <c r="AN2173" s="113" t="s">
        <v>16561</v>
      </c>
      <c r="AO2173" s="113" t="s">
        <v>42</v>
      </c>
      <c r="AP2173" s="113">
        <v>2014</v>
      </c>
      <c r="AQ2173" s="113" t="s">
        <v>8</v>
      </c>
      <c r="AR2173" s="113" t="s">
        <v>17319</v>
      </c>
      <c r="AS2173" s="113" t="s">
        <v>14</v>
      </c>
      <c r="AT2173" s="113" t="s">
        <v>14</v>
      </c>
      <c r="AU2173" s="113" t="s">
        <v>16229</v>
      </c>
      <c r="AV2173" s="113" t="s">
        <v>14</v>
      </c>
    </row>
    <row r="2174" spans="1:49">
      <c r="A2174" s="116" t="s">
        <v>4057</v>
      </c>
      <c r="C2174" s="113" t="s">
        <v>687</v>
      </c>
      <c r="E2174" s="113" t="s">
        <v>17</v>
      </c>
      <c r="F2174" s="113" t="s">
        <v>2612</v>
      </c>
      <c r="G2174" s="114">
        <v>28676</v>
      </c>
      <c r="H2174" s="113" t="s">
        <v>16218</v>
      </c>
      <c r="I2174" s="113" t="s">
        <v>9866</v>
      </c>
      <c r="J2174" s="113" t="s">
        <v>9872</v>
      </c>
      <c r="K2174" s="113" t="s">
        <v>31574</v>
      </c>
      <c r="L2174" s="113">
        <v>85256225231</v>
      </c>
      <c r="M2174" s="113" t="s">
        <v>14689</v>
      </c>
      <c r="O2174" s="113" t="s">
        <v>14690</v>
      </c>
      <c r="P2174" s="113" t="s">
        <v>31575</v>
      </c>
      <c r="Q2174" s="113" t="s">
        <v>31576</v>
      </c>
      <c r="R2174" s="113">
        <v>15</v>
      </c>
      <c r="S2174" s="113" t="s">
        <v>13</v>
      </c>
      <c r="T2174" s="113" t="s">
        <v>31577</v>
      </c>
      <c r="U2174" s="113" t="s">
        <v>31578</v>
      </c>
      <c r="V2174" s="114">
        <v>39965</v>
      </c>
      <c r="W2174" s="114">
        <v>39904</v>
      </c>
      <c r="X2174" s="113" t="s">
        <v>31579</v>
      </c>
      <c r="Y2174" s="114">
        <v>40542</v>
      </c>
      <c r="Z2174" s="114">
        <v>40544</v>
      </c>
      <c r="AA2174" s="113">
        <v>31</v>
      </c>
      <c r="AB2174" s="113" t="s">
        <v>9</v>
      </c>
      <c r="AC2174" s="113">
        <v>34</v>
      </c>
      <c r="AD2174" s="113" t="s">
        <v>18</v>
      </c>
      <c r="AE2174" s="114">
        <v>43922</v>
      </c>
      <c r="AF2174" s="113">
        <v>11</v>
      </c>
      <c r="AG2174" s="113">
        <v>0</v>
      </c>
      <c r="AH2174" s="113" t="s">
        <v>16226</v>
      </c>
      <c r="AI2174" s="117" t="s">
        <v>31580</v>
      </c>
      <c r="AK2174" s="114">
        <v>44925</v>
      </c>
      <c r="AL2174" s="113">
        <v>40</v>
      </c>
      <c r="AM2174" s="113" t="s">
        <v>9870</v>
      </c>
      <c r="AN2174" s="113" t="s">
        <v>19451</v>
      </c>
      <c r="AO2174" s="113" t="s">
        <v>1140</v>
      </c>
      <c r="AP2174" s="113">
        <v>2003</v>
      </c>
      <c r="AQ2174" s="113" t="s">
        <v>8</v>
      </c>
      <c r="AR2174" s="113" t="s">
        <v>19864</v>
      </c>
      <c r="AS2174" s="113" t="s">
        <v>14</v>
      </c>
      <c r="AT2174" s="113" t="s">
        <v>14</v>
      </c>
      <c r="AU2174" s="113" t="s">
        <v>16229</v>
      </c>
      <c r="AV2174" s="113" t="s">
        <v>14</v>
      </c>
      <c r="AW2174" s="113" t="s">
        <v>14</v>
      </c>
    </row>
    <row r="2175" spans="1:49">
      <c r="A2175" s="116" t="s">
        <v>9714</v>
      </c>
      <c r="C2175" s="113" t="s">
        <v>9715</v>
      </c>
      <c r="E2175" s="113" t="s">
        <v>34</v>
      </c>
      <c r="F2175" s="113" t="s">
        <v>8</v>
      </c>
      <c r="G2175" s="114">
        <v>28676</v>
      </c>
      <c r="H2175" s="113" t="s">
        <v>16230</v>
      </c>
      <c r="I2175" s="113" t="s">
        <v>9866</v>
      </c>
      <c r="J2175" s="113" t="s">
        <v>9872</v>
      </c>
      <c r="K2175" s="113" t="s">
        <v>24510</v>
      </c>
      <c r="L2175" s="113">
        <v>85219095183</v>
      </c>
      <c r="M2175" s="113" t="s">
        <v>11684</v>
      </c>
      <c r="O2175" s="113" t="s">
        <v>11685</v>
      </c>
      <c r="P2175" s="113" t="s">
        <v>24511</v>
      </c>
      <c r="Q2175" s="113" t="s">
        <v>24512</v>
      </c>
      <c r="R2175" s="113">
        <v>15</v>
      </c>
      <c r="S2175" s="113" t="s">
        <v>13</v>
      </c>
      <c r="T2175" s="113" t="s">
        <v>24513</v>
      </c>
      <c r="U2175" s="113" t="s">
        <v>24514</v>
      </c>
      <c r="V2175" s="114">
        <v>41922</v>
      </c>
      <c r="W2175" s="114">
        <v>41883</v>
      </c>
      <c r="X2175" s="113" t="s">
        <v>24515</v>
      </c>
      <c r="Y2175" s="114">
        <v>42339</v>
      </c>
      <c r="Z2175" s="114">
        <v>42339</v>
      </c>
      <c r="AA2175" s="113">
        <v>31</v>
      </c>
      <c r="AB2175" s="113" t="s">
        <v>9</v>
      </c>
      <c r="AC2175" s="113">
        <v>32</v>
      </c>
      <c r="AD2175" s="113" t="s">
        <v>84</v>
      </c>
      <c r="AE2175" s="114">
        <v>43374</v>
      </c>
      <c r="AF2175" s="113">
        <v>13</v>
      </c>
      <c r="AG2175" s="113">
        <v>9</v>
      </c>
      <c r="AH2175" s="113" t="s">
        <v>16263</v>
      </c>
      <c r="AI2175" s="117" t="s">
        <v>16264</v>
      </c>
      <c r="AK2175" s="114">
        <v>45302</v>
      </c>
      <c r="AL2175" s="113">
        <v>40</v>
      </c>
      <c r="AM2175" s="113" t="s">
        <v>9870</v>
      </c>
      <c r="AN2175" s="113" t="s">
        <v>16399</v>
      </c>
      <c r="AO2175" s="113" t="s">
        <v>169</v>
      </c>
      <c r="AP2175" s="113">
        <v>2004</v>
      </c>
      <c r="AQ2175" s="113" t="s">
        <v>8</v>
      </c>
      <c r="AR2175" s="113" t="s">
        <v>16788</v>
      </c>
      <c r="AS2175" s="113" t="s">
        <v>14</v>
      </c>
      <c r="AT2175" s="113" t="s">
        <v>14</v>
      </c>
      <c r="AU2175" s="113" t="s">
        <v>16229</v>
      </c>
      <c r="AV2175" s="113" t="s">
        <v>14</v>
      </c>
    </row>
    <row r="2176" spans="1:49">
      <c r="A2176" s="116" t="s">
        <v>1683</v>
      </c>
      <c r="B2176" s="113">
        <v>570015684</v>
      </c>
      <c r="C2176" s="113" t="s">
        <v>1684</v>
      </c>
      <c r="E2176" s="113" t="s">
        <v>19094</v>
      </c>
      <c r="F2176" s="113" t="s">
        <v>1686</v>
      </c>
      <c r="G2176" s="114">
        <v>28678</v>
      </c>
      <c r="H2176" s="113" t="s">
        <v>16218</v>
      </c>
      <c r="I2176" s="113" t="s">
        <v>9866</v>
      </c>
      <c r="J2176" s="113" t="s">
        <v>9872</v>
      </c>
      <c r="K2176" s="113" t="s">
        <v>27280</v>
      </c>
      <c r="L2176" s="113">
        <v>82244559967</v>
      </c>
      <c r="M2176" s="113" t="s">
        <v>10461</v>
      </c>
      <c r="O2176" s="113" t="s">
        <v>10462</v>
      </c>
      <c r="P2176" s="113" t="s">
        <v>27281</v>
      </c>
      <c r="Q2176" s="113" t="s">
        <v>27282</v>
      </c>
      <c r="R2176" s="113">
        <v>15</v>
      </c>
      <c r="S2176" s="113" t="s">
        <v>13</v>
      </c>
      <c r="T2176" s="113" t="s">
        <v>27283</v>
      </c>
      <c r="U2176" s="113" t="s">
        <v>27284</v>
      </c>
      <c r="V2176" s="114">
        <v>37998</v>
      </c>
      <c r="W2176" s="114">
        <v>37956</v>
      </c>
      <c r="X2176" s="113" t="s">
        <v>27285</v>
      </c>
      <c r="Y2176" s="114">
        <v>38408</v>
      </c>
      <c r="Z2176" s="114">
        <v>38473</v>
      </c>
      <c r="AA2176" s="113">
        <v>23</v>
      </c>
      <c r="AB2176" s="113" t="s">
        <v>78</v>
      </c>
      <c r="AC2176" s="113">
        <v>34</v>
      </c>
      <c r="AD2176" s="113" t="s">
        <v>18</v>
      </c>
      <c r="AE2176" s="114">
        <v>42826</v>
      </c>
      <c r="AF2176" s="113">
        <v>11</v>
      </c>
      <c r="AG2176" s="113">
        <v>4</v>
      </c>
      <c r="AH2176" s="113" t="s">
        <v>16226</v>
      </c>
      <c r="AI2176" s="117" t="s">
        <v>7350</v>
      </c>
      <c r="AK2176" s="114">
        <v>45505</v>
      </c>
      <c r="AL2176" s="113">
        <v>40</v>
      </c>
      <c r="AM2176" s="113" t="s">
        <v>9870</v>
      </c>
      <c r="AN2176" s="113" t="s">
        <v>26516</v>
      </c>
      <c r="AO2176" s="113" t="s">
        <v>1707</v>
      </c>
      <c r="AP2176" s="113">
        <v>2022</v>
      </c>
      <c r="AQ2176" s="113" t="s">
        <v>9994</v>
      </c>
      <c r="AR2176" s="113" t="s">
        <v>18368</v>
      </c>
      <c r="AS2176" s="113" t="s">
        <v>14</v>
      </c>
      <c r="AT2176" s="113" t="s">
        <v>14</v>
      </c>
      <c r="AU2176" s="113" t="s">
        <v>16229</v>
      </c>
      <c r="AV2176" s="113" t="s">
        <v>14</v>
      </c>
    </row>
    <row r="2177" spans="1:49">
      <c r="A2177" s="116" t="s">
        <v>3772</v>
      </c>
      <c r="B2177" s="113">
        <v>570027710</v>
      </c>
      <c r="C2177" s="113" t="s">
        <v>3773</v>
      </c>
      <c r="E2177" s="113" t="s">
        <v>223</v>
      </c>
      <c r="F2177" s="113" t="s">
        <v>8</v>
      </c>
      <c r="G2177" s="114">
        <v>28678</v>
      </c>
      <c r="H2177" s="113" t="s">
        <v>16230</v>
      </c>
      <c r="I2177" s="113" t="s">
        <v>9866</v>
      </c>
      <c r="J2177" s="113" t="s">
        <v>9872</v>
      </c>
      <c r="K2177" s="113" t="s">
        <v>34102</v>
      </c>
      <c r="L2177" s="113">
        <v>82259389845</v>
      </c>
      <c r="M2177" s="113" t="s">
        <v>11873</v>
      </c>
      <c r="O2177" s="113" t="s">
        <v>11874</v>
      </c>
      <c r="P2177" s="113" t="s">
        <v>34103</v>
      </c>
      <c r="Q2177" s="113" t="s">
        <v>34104</v>
      </c>
      <c r="R2177" s="113">
        <v>15</v>
      </c>
      <c r="S2177" s="113" t="s">
        <v>13</v>
      </c>
      <c r="T2177" s="113" t="s">
        <v>34105</v>
      </c>
      <c r="U2177" s="113" t="s">
        <v>34106</v>
      </c>
      <c r="V2177" s="114">
        <v>39387</v>
      </c>
      <c r="W2177" s="114">
        <v>39083</v>
      </c>
      <c r="X2177" s="113" t="s">
        <v>34107</v>
      </c>
      <c r="Y2177" s="114">
        <v>39720</v>
      </c>
      <c r="Z2177" s="114">
        <v>39722</v>
      </c>
      <c r="AA2177" s="113">
        <v>21</v>
      </c>
      <c r="AB2177" s="113" t="s">
        <v>24</v>
      </c>
      <c r="AC2177" s="113">
        <v>33</v>
      </c>
      <c r="AD2177" s="113" t="s">
        <v>10</v>
      </c>
      <c r="AE2177" s="114">
        <v>45566</v>
      </c>
      <c r="AF2177" s="113">
        <v>15</v>
      </c>
      <c r="AG2177" s="113">
        <v>9</v>
      </c>
      <c r="AH2177" s="113" t="s">
        <v>16226</v>
      </c>
      <c r="AI2177" s="117" t="s">
        <v>2025</v>
      </c>
      <c r="AK2177" s="114">
        <v>45566</v>
      </c>
      <c r="AL2177" s="113">
        <v>30</v>
      </c>
      <c r="AM2177" s="113" t="s">
        <v>9882</v>
      </c>
      <c r="AN2177" s="113" t="s">
        <v>20141</v>
      </c>
      <c r="AO2177" s="113" t="s">
        <v>932</v>
      </c>
      <c r="AP2177" s="113">
        <v>2015</v>
      </c>
      <c r="AQ2177" s="113" t="s">
        <v>9971</v>
      </c>
      <c r="AR2177" s="113" t="s">
        <v>18810</v>
      </c>
      <c r="AS2177" s="113" t="s">
        <v>14</v>
      </c>
      <c r="AT2177" s="113" t="s">
        <v>14</v>
      </c>
      <c r="AU2177" s="113" t="s">
        <v>16229</v>
      </c>
      <c r="AV2177" s="113" t="s">
        <v>14</v>
      </c>
    </row>
    <row r="2178" spans="1:49">
      <c r="A2178" s="116" t="s">
        <v>7026</v>
      </c>
      <c r="B2178" s="113">
        <v>570021251</v>
      </c>
      <c r="C2178" s="113" t="s">
        <v>7027</v>
      </c>
      <c r="E2178" s="113" t="s">
        <v>30</v>
      </c>
      <c r="F2178" s="113" t="s">
        <v>204</v>
      </c>
      <c r="G2178" s="114">
        <v>28679</v>
      </c>
      <c r="H2178" s="113" t="s">
        <v>16218</v>
      </c>
      <c r="I2178" s="113" t="s">
        <v>9866</v>
      </c>
      <c r="J2178" s="113" t="s">
        <v>9872</v>
      </c>
      <c r="K2178" s="113" t="s">
        <v>31300</v>
      </c>
      <c r="L2178" s="113">
        <v>81341235999</v>
      </c>
      <c r="M2178" s="113" t="s">
        <v>14507</v>
      </c>
      <c r="O2178" s="113" t="s">
        <v>31301</v>
      </c>
      <c r="P2178" s="113" t="s">
        <v>31302</v>
      </c>
      <c r="Q2178" s="113" t="s">
        <v>31303</v>
      </c>
      <c r="R2178" s="113">
        <v>15</v>
      </c>
      <c r="S2178" s="113" t="s">
        <v>13</v>
      </c>
      <c r="T2178" s="113" t="s">
        <v>31304</v>
      </c>
      <c r="U2178" s="113" t="s">
        <v>31305</v>
      </c>
      <c r="V2178" s="114">
        <v>39038</v>
      </c>
      <c r="W2178" s="114">
        <v>38808</v>
      </c>
      <c r="X2178" s="113" t="s">
        <v>31306</v>
      </c>
      <c r="Y2178" s="114">
        <v>39353</v>
      </c>
      <c r="Z2178" s="114">
        <v>39356</v>
      </c>
      <c r="AA2178" s="113">
        <v>31</v>
      </c>
      <c r="AB2178" s="113" t="s">
        <v>9</v>
      </c>
      <c r="AC2178" s="113">
        <v>41</v>
      </c>
      <c r="AD2178" s="113" t="s">
        <v>52</v>
      </c>
      <c r="AE2178" s="114">
        <v>44287</v>
      </c>
      <c r="AF2178" s="113">
        <v>17</v>
      </c>
      <c r="AG2178" s="113">
        <v>1</v>
      </c>
      <c r="AH2178" s="113" t="s">
        <v>9913</v>
      </c>
      <c r="AI2178" s="117" t="s">
        <v>31307</v>
      </c>
      <c r="AJ2178" s="113" t="s">
        <v>45514</v>
      </c>
      <c r="AK2178" s="114">
        <v>44923</v>
      </c>
      <c r="AL2178" s="113">
        <v>40</v>
      </c>
      <c r="AM2178" s="113" t="s">
        <v>9870</v>
      </c>
      <c r="AN2178" s="113" t="s">
        <v>27492</v>
      </c>
      <c r="AO2178" s="113" t="s">
        <v>663</v>
      </c>
      <c r="AP2178" s="113">
        <v>2003</v>
      </c>
      <c r="AQ2178" s="113" t="s">
        <v>8</v>
      </c>
      <c r="AR2178" s="113" t="s">
        <v>25591</v>
      </c>
      <c r="AS2178" s="113" t="s">
        <v>14</v>
      </c>
      <c r="AT2178" s="113" t="s">
        <v>14</v>
      </c>
      <c r="AU2178" s="113" t="s">
        <v>16229</v>
      </c>
      <c r="AV2178" s="113" t="s">
        <v>14</v>
      </c>
      <c r="AW2178" s="113" t="s">
        <v>14</v>
      </c>
    </row>
    <row r="2179" spans="1:49">
      <c r="A2179" s="116" t="s">
        <v>7478</v>
      </c>
      <c r="B2179" s="113">
        <v>570013215</v>
      </c>
      <c r="C2179" s="113" t="s">
        <v>1961</v>
      </c>
      <c r="E2179" s="113" t="s">
        <v>30</v>
      </c>
      <c r="F2179" s="113" t="s">
        <v>8</v>
      </c>
      <c r="G2179" s="114">
        <v>28681</v>
      </c>
      <c r="H2179" s="113" t="s">
        <v>16230</v>
      </c>
      <c r="I2179" s="113" t="s">
        <v>9866</v>
      </c>
      <c r="J2179" s="113" t="s">
        <v>9872</v>
      </c>
      <c r="K2179" s="113" t="s">
        <v>44096</v>
      </c>
      <c r="L2179" s="113">
        <v>82141059905</v>
      </c>
      <c r="M2179" s="113" t="s">
        <v>13129</v>
      </c>
      <c r="O2179" s="113" t="s">
        <v>13130</v>
      </c>
      <c r="P2179" s="113" t="s">
        <v>44097</v>
      </c>
      <c r="Q2179" s="113" t="s">
        <v>44098</v>
      </c>
      <c r="R2179" s="113">
        <v>15</v>
      </c>
      <c r="S2179" s="113" t="s">
        <v>13</v>
      </c>
      <c r="T2179" s="113" t="s">
        <v>44099</v>
      </c>
      <c r="U2179" s="113" t="s">
        <v>33461</v>
      </c>
      <c r="V2179" s="114">
        <v>37068</v>
      </c>
      <c r="W2179" s="114">
        <v>36861</v>
      </c>
      <c r="X2179" s="113" t="s">
        <v>16757</v>
      </c>
      <c r="Y2179" s="114">
        <v>37334</v>
      </c>
      <c r="Z2179" s="114">
        <v>37347</v>
      </c>
      <c r="AA2179" s="113">
        <v>21</v>
      </c>
      <c r="AB2179" s="113" t="s">
        <v>24</v>
      </c>
      <c r="AC2179" s="113">
        <v>34</v>
      </c>
      <c r="AD2179" s="113" t="s">
        <v>18</v>
      </c>
      <c r="AE2179" s="114">
        <v>43191</v>
      </c>
      <c r="AF2179" s="113">
        <v>12</v>
      </c>
      <c r="AG2179" s="113">
        <v>4</v>
      </c>
      <c r="AH2179" s="113" t="s">
        <v>16226</v>
      </c>
      <c r="AI2179" s="117" t="s">
        <v>11777</v>
      </c>
      <c r="AK2179" s="114">
        <v>44287</v>
      </c>
      <c r="AL2179" s="113">
        <v>40</v>
      </c>
      <c r="AM2179" s="113" t="s">
        <v>9870</v>
      </c>
      <c r="AN2179" s="113" t="s">
        <v>16468</v>
      </c>
      <c r="AO2179" s="113" t="s">
        <v>31</v>
      </c>
      <c r="AP2179" s="113">
        <v>2005</v>
      </c>
      <c r="AQ2179" s="113" t="s">
        <v>8</v>
      </c>
      <c r="AR2179" s="113" t="s">
        <v>18747</v>
      </c>
      <c r="AS2179" s="113" t="s">
        <v>14</v>
      </c>
      <c r="AT2179" s="113" t="s">
        <v>14</v>
      </c>
      <c r="AU2179" s="113" t="s">
        <v>16229</v>
      </c>
      <c r="AV2179" s="113" t="s">
        <v>14</v>
      </c>
      <c r="AW2179" s="113" t="s">
        <v>14</v>
      </c>
    </row>
    <row r="2180" spans="1:49">
      <c r="A2180" s="116" t="s">
        <v>8092</v>
      </c>
      <c r="B2180" s="113">
        <v>570027673</v>
      </c>
      <c r="C2180" s="113" t="s">
        <v>8093</v>
      </c>
      <c r="E2180" s="113" t="s">
        <v>67</v>
      </c>
      <c r="F2180" s="113" t="s">
        <v>8</v>
      </c>
      <c r="G2180" s="114">
        <v>28681</v>
      </c>
      <c r="H2180" s="113" t="s">
        <v>16230</v>
      </c>
      <c r="I2180" s="113" t="s">
        <v>9866</v>
      </c>
      <c r="J2180" s="113" t="s">
        <v>9872</v>
      </c>
      <c r="K2180" s="113" t="s">
        <v>24393</v>
      </c>
      <c r="L2180" s="113">
        <v>82292583555</v>
      </c>
      <c r="M2180" s="113" t="s">
        <v>45594</v>
      </c>
      <c r="O2180" s="113" t="s">
        <v>24394</v>
      </c>
      <c r="P2180" s="113" t="s">
        <v>24395</v>
      </c>
      <c r="Q2180" s="113" t="s">
        <v>24396</v>
      </c>
      <c r="R2180" s="113">
        <v>15</v>
      </c>
      <c r="S2180" s="113" t="s">
        <v>13</v>
      </c>
      <c r="T2180" s="113" t="s">
        <v>24397</v>
      </c>
      <c r="U2180" s="113" t="s">
        <v>24398</v>
      </c>
      <c r="V2180" s="114">
        <v>39387</v>
      </c>
      <c r="W2180" s="114">
        <v>39083</v>
      </c>
      <c r="X2180" s="113" t="s">
        <v>24399</v>
      </c>
      <c r="Y2180" s="114">
        <v>39720</v>
      </c>
      <c r="Z2180" s="114">
        <v>39722</v>
      </c>
      <c r="AA2180" s="113">
        <v>31</v>
      </c>
      <c r="AB2180" s="113" t="s">
        <v>9</v>
      </c>
      <c r="AC2180" s="113">
        <v>34</v>
      </c>
      <c r="AD2180" s="113" t="s">
        <v>18</v>
      </c>
      <c r="AE2180" s="114">
        <v>43191</v>
      </c>
      <c r="AF2180" s="113">
        <v>11</v>
      </c>
      <c r="AG2180" s="113">
        <v>3</v>
      </c>
      <c r="AH2180" s="113" t="s">
        <v>9913</v>
      </c>
      <c r="AI2180" s="117" t="s">
        <v>8094</v>
      </c>
      <c r="AJ2180" s="113" t="s">
        <v>45509</v>
      </c>
      <c r="AK2180" s="114">
        <v>43722</v>
      </c>
      <c r="AL2180" s="113">
        <v>40</v>
      </c>
      <c r="AM2180" s="113" t="s">
        <v>9870</v>
      </c>
      <c r="AN2180" s="113" t="s">
        <v>16647</v>
      </c>
      <c r="AO2180" s="113" t="s">
        <v>378</v>
      </c>
      <c r="AP2180" s="113">
        <v>2006</v>
      </c>
      <c r="AQ2180" s="113" t="s">
        <v>8</v>
      </c>
      <c r="AR2180" s="113" t="s">
        <v>18780</v>
      </c>
      <c r="AS2180" s="113" t="s">
        <v>14</v>
      </c>
      <c r="AT2180" s="113" t="s">
        <v>14</v>
      </c>
      <c r="AU2180" s="113" t="s">
        <v>16229</v>
      </c>
      <c r="AV2180" s="113" t="s">
        <v>14</v>
      </c>
      <c r="AW2180" s="113" t="s">
        <v>14</v>
      </c>
    </row>
    <row r="2181" spans="1:49">
      <c r="A2181" s="116" t="s">
        <v>5940</v>
      </c>
      <c r="C2181" s="113" t="s">
        <v>5941</v>
      </c>
      <c r="E2181" s="113" t="s">
        <v>2662</v>
      </c>
      <c r="F2181" s="113" t="s">
        <v>5642</v>
      </c>
      <c r="G2181" s="114">
        <v>28683</v>
      </c>
      <c r="H2181" s="113" t="s">
        <v>16230</v>
      </c>
      <c r="I2181" s="113" t="s">
        <v>9866</v>
      </c>
      <c r="J2181" s="113" t="s">
        <v>9872</v>
      </c>
      <c r="K2181" s="113" t="s">
        <v>30631</v>
      </c>
      <c r="L2181" s="113">
        <v>82296671976</v>
      </c>
      <c r="M2181" s="113" t="s">
        <v>15313</v>
      </c>
      <c r="O2181" s="113" t="s">
        <v>30632</v>
      </c>
      <c r="P2181" s="113" t="s">
        <v>30633</v>
      </c>
      <c r="Q2181" s="113" t="s">
        <v>30634</v>
      </c>
      <c r="R2181" s="113">
        <v>15</v>
      </c>
      <c r="S2181" s="113" t="s">
        <v>13</v>
      </c>
      <c r="T2181" s="113" t="s">
        <v>30635</v>
      </c>
      <c r="U2181" s="113" t="s">
        <v>30636</v>
      </c>
      <c r="V2181" s="114">
        <v>39965</v>
      </c>
      <c r="W2181" s="114">
        <v>39904</v>
      </c>
      <c r="X2181" s="113" t="s">
        <v>30637</v>
      </c>
      <c r="Y2181" s="114">
        <v>40542</v>
      </c>
      <c r="Z2181" s="114">
        <v>40544</v>
      </c>
      <c r="AA2181" s="113">
        <v>31</v>
      </c>
      <c r="AB2181" s="113" t="s">
        <v>9</v>
      </c>
      <c r="AC2181" s="113">
        <v>34</v>
      </c>
      <c r="AD2181" s="113" t="s">
        <v>18</v>
      </c>
      <c r="AE2181" s="114">
        <v>45444</v>
      </c>
      <c r="AF2181" s="113">
        <v>15</v>
      </c>
      <c r="AG2181" s="113">
        <v>2</v>
      </c>
      <c r="AH2181" s="113" t="s">
        <v>16226</v>
      </c>
      <c r="AI2181" s="117" t="s">
        <v>9891</v>
      </c>
      <c r="AK2181" s="114">
        <v>44470</v>
      </c>
      <c r="AL2181" s="113">
        <v>40</v>
      </c>
      <c r="AM2181" s="113" t="s">
        <v>9870</v>
      </c>
      <c r="AN2181" s="113" t="s">
        <v>16381</v>
      </c>
      <c r="AO2181" s="113" t="s">
        <v>917</v>
      </c>
      <c r="AP2181" s="113">
        <v>2002</v>
      </c>
      <c r="AQ2181" s="113" t="s">
        <v>8</v>
      </c>
      <c r="AR2181" s="113" t="s">
        <v>16295</v>
      </c>
      <c r="AS2181" s="113" t="s">
        <v>14</v>
      </c>
      <c r="AT2181" s="113" t="s">
        <v>14</v>
      </c>
      <c r="AU2181" s="113" t="s">
        <v>16229</v>
      </c>
      <c r="AV2181" s="113" t="s">
        <v>14</v>
      </c>
    </row>
    <row r="2182" spans="1:49">
      <c r="A2182" s="116" t="s">
        <v>6013</v>
      </c>
      <c r="B2182" s="113">
        <v>570015238</v>
      </c>
      <c r="C2182" s="113" t="s">
        <v>6014</v>
      </c>
      <c r="E2182" s="113" t="s">
        <v>6015</v>
      </c>
      <c r="F2182" s="113" t="s">
        <v>8</v>
      </c>
      <c r="G2182" s="114">
        <v>28684</v>
      </c>
      <c r="H2182" s="113" t="s">
        <v>16218</v>
      </c>
      <c r="I2182" s="113" t="s">
        <v>9866</v>
      </c>
      <c r="J2182" s="113" t="s">
        <v>9872</v>
      </c>
      <c r="K2182" s="113" t="s">
        <v>26070</v>
      </c>
      <c r="L2182" s="113">
        <v>85394343123</v>
      </c>
      <c r="M2182" s="113" t="s">
        <v>12034</v>
      </c>
      <c r="O2182" s="113" t="s">
        <v>12035</v>
      </c>
      <c r="P2182" s="113" t="s">
        <v>26071</v>
      </c>
      <c r="Q2182" s="113" t="s">
        <v>26072</v>
      </c>
      <c r="R2182" s="113">
        <v>15</v>
      </c>
      <c r="S2182" s="113" t="s">
        <v>13</v>
      </c>
      <c r="T2182" s="113" t="s">
        <v>26073</v>
      </c>
      <c r="U2182" s="113" t="s">
        <v>26074</v>
      </c>
      <c r="V2182" s="114">
        <v>37624</v>
      </c>
      <c r="W2182" s="114">
        <v>37591</v>
      </c>
      <c r="X2182" s="113" t="s">
        <v>26075</v>
      </c>
      <c r="Y2182" s="114">
        <v>38010</v>
      </c>
      <c r="Z2182" s="114">
        <v>38018</v>
      </c>
      <c r="AA2182" s="113">
        <v>31</v>
      </c>
      <c r="AB2182" s="113" t="s">
        <v>9</v>
      </c>
      <c r="AC2182" s="113">
        <v>34</v>
      </c>
      <c r="AD2182" s="113" t="s">
        <v>18</v>
      </c>
      <c r="AE2182" s="114">
        <v>41730</v>
      </c>
      <c r="AF2182" s="113">
        <v>11</v>
      </c>
      <c r="AG2182" s="113">
        <v>4</v>
      </c>
      <c r="AH2182" s="113" t="s">
        <v>16226</v>
      </c>
      <c r="AI2182" s="117" t="s">
        <v>10115</v>
      </c>
      <c r="AK2182" s="114">
        <v>45627</v>
      </c>
      <c r="AL2182" s="113">
        <v>40</v>
      </c>
      <c r="AM2182" s="113" t="s">
        <v>9870</v>
      </c>
      <c r="AN2182" s="113" t="s">
        <v>18157</v>
      </c>
      <c r="AO2182" s="113" t="s">
        <v>795</v>
      </c>
      <c r="AP2182" s="113">
        <v>2001</v>
      </c>
      <c r="AQ2182" s="113" t="s">
        <v>5236</v>
      </c>
      <c r="AR2182" s="113" t="s">
        <v>18747</v>
      </c>
      <c r="AS2182" s="113" t="s">
        <v>14</v>
      </c>
      <c r="AT2182" s="113" t="s">
        <v>14</v>
      </c>
      <c r="AU2182" s="113" t="s">
        <v>16229</v>
      </c>
      <c r="AV2182" s="113" t="s">
        <v>14</v>
      </c>
    </row>
    <row r="2183" spans="1:49">
      <c r="A2183" s="116" t="s">
        <v>7677</v>
      </c>
      <c r="B2183" s="113">
        <v>570021472</v>
      </c>
      <c r="C2183" s="113" t="s">
        <v>7678</v>
      </c>
      <c r="E2183" s="113" t="s">
        <v>30</v>
      </c>
      <c r="F2183" s="113" t="s">
        <v>8</v>
      </c>
      <c r="G2183" s="114">
        <v>28686</v>
      </c>
      <c r="H2183" s="113" t="s">
        <v>16230</v>
      </c>
      <c r="I2183" s="113" t="s">
        <v>9866</v>
      </c>
      <c r="J2183" s="113" t="s">
        <v>9872</v>
      </c>
      <c r="K2183" s="113" t="s">
        <v>32110</v>
      </c>
      <c r="L2183" s="113">
        <v>85255391146</v>
      </c>
      <c r="M2183" s="113" t="s">
        <v>13041</v>
      </c>
      <c r="O2183" s="113" t="s">
        <v>32111</v>
      </c>
      <c r="P2183" s="113" t="s">
        <v>32112</v>
      </c>
      <c r="Q2183" s="113" t="s">
        <v>32113</v>
      </c>
      <c r="R2183" s="113">
        <v>15</v>
      </c>
      <c r="S2183" s="113" t="s">
        <v>13</v>
      </c>
      <c r="T2183" s="113" t="s">
        <v>32114</v>
      </c>
      <c r="U2183" s="113" t="s">
        <v>32115</v>
      </c>
      <c r="V2183" s="114">
        <v>39038</v>
      </c>
      <c r="W2183" s="114">
        <v>38808</v>
      </c>
      <c r="X2183" s="113" t="s">
        <v>32116</v>
      </c>
      <c r="Y2183" s="114">
        <v>39353</v>
      </c>
      <c r="Z2183" s="114">
        <v>39356</v>
      </c>
      <c r="AA2183" s="113">
        <v>31</v>
      </c>
      <c r="AB2183" s="113" t="s">
        <v>9</v>
      </c>
      <c r="AC2183" s="113">
        <v>34</v>
      </c>
      <c r="AD2183" s="113" t="s">
        <v>18</v>
      </c>
      <c r="AE2183" s="114">
        <v>42644</v>
      </c>
      <c r="AF2183" s="113">
        <v>13</v>
      </c>
      <c r="AG2183" s="113">
        <v>7</v>
      </c>
      <c r="AH2183" s="113" t="s">
        <v>9913</v>
      </c>
      <c r="AI2183" s="117" t="s">
        <v>32117</v>
      </c>
      <c r="AJ2183" s="113" t="s">
        <v>45509</v>
      </c>
      <c r="AK2183" s="114">
        <v>45120</v>
      </c>
      <c r="AL2183" s="113">
        <v>40</v>
      </c>
      <c r="AM2183" s="113" t="s">
        <v>9870</v>
      </c>
      <c r="AN2183" s="113" t="s">
        <v>16468</v>
      </c>
      <c r="AO2183" s="113" t="s">
        <v>31</v>
      </c>
      <c r="AP2183" s="113">
        <v>2002</v>
      </c>
      <c r="AQ2183" s="113" t="s">
        <v>8</v>
      </c>
      <c r="AR2183" s="113" t="s">
        <v>32118</v>
      </c>
      <c r="AS2183" s="113" t="s">
        <v>14</v>
      </c>
      <c r="AT2183" s="113" t="s">
        <v>14</v>
      </c>
      <c r="AU2183" s="113" t="s">
        <v>16229</v>
      </c>
      <c r="AV2183" s="113" t="s">
        <v>14</v>
      </c>
      <c r="AW2183" s="113" t="s">
        <v>14</v>
      </c>
    </row>
    <row r="2184" spans="1:49">
      <c r="A2184" s="116" t="s">
        <v>8431</v>
      </c>
      <c r="B2184" s="113">
        <v>570015137</v>
      </c>
      <c r="C2184" s="113" t="s">
        <v>5713</v>
      </c>
      <c r="E2184" s="113" t="s">
        <v>223</v>
      </c>
      <c r="F2184" s="113" t="s">
        <v>8</v>
      </c>
      <c r="G2184" s="114">
        <v>28699</v>
      </c>
      <c r="H2184" s="113" t="s">
        <v>16230</v>
      </c>
      <c r="I2184" s="113" t="s">
        <v>9866</v>
      </c>
      <c r="J2184" s="113" t="s">
        <v>9872</v>
      </c>
      <c r="K2184" s="113" t="s">
        <v>19211</v>
      </c>
      <c r="L2184" s="113">
        <v>81315496163</v>
      </c>
      <c r="M2184" s="113" t="s">
        <v>13462</v>
      </c>
      <c r="O2184" s="113" t="s">
        <v>13463</v>
      </c>
      <c r="P2184" s="113" t="s">
        <v>19212</v>
      </c>
      <c r="Q2184" s="113" t="s">
        <v>19213</v>
      </c>
      <c r="R2184" s="113">
        <v>15</v>
      </c>
      <c r="S2184" s="113" t="s">
        <v>13</v>
      </c>
      <c r="T2184" s="113" t="s">
        <v>19214</v>
      </c>
      <c r="U2184" s="113" t="s">
        <v>19215</v>
      </c>
      <c r="V2184" s="114">
        <v>37742</v>
      </c>
      <c r="W2184" s="114">
        <v>37591</v>
      </c>
      <c r="X2184" s="113" t="s">
        <v>19216</v>
      </c>
      <c r="Y2184" s="114">
        <v>37993</v>
      </c>
      <c r="Z2184" s="114">
        <v>38018</v>
      </c>
      <c r="AA2184" s="113">
        <v>21</v>
      </c>
      <c r="AB2184" s="113" t="s">
        <v>24</v>
      </c>
      <c r="AC2184" s="113">
        <v>33</v>
      </c>
      <c r="AD2184" s="113" t="s">
        <v>10</v>
      </c>
      <c r="AE2184" s="114">
        <v>45505</v>
      </c>
      <c r="AF2184" s="113">
        <v>16</v>
      </c>
      <c r="AG2184" s="113">
        <v>8</v>
      </c>
      <c r="AH2184" s="113" t="s">
        <v>16226</v>
      </c>
      <c r="AI2184" s="117" t="s">
        <v>2025</v>
      </c>
      <c r="AK2184" s="114">
        <v>45505</v>
      </c>
      <c r="AL2184" s="113">
        <v>30</v>
      </c>
      <c r="AM2184" s="113" t="s">
        <v>9882</v>
      </c>
      <c r="AN2184" s="113" t="s">
        <v>16364</v>
      </c>
      <c r="AO2184" s="113" t="s">
        <v>100</v>
      </c>
      <c r="AP2184" s="113">
        <v>2013</v>
      </c>
      <c r="AQ2184" s="113" t="s">
        <v>5236</v>
      </c>
      <c r="AR2184" s="113" t="s">
        <v>19217</v>
      </c>
      <c r="AS2184" s="113" t="s">
        <v>14</v>
      </c>
      <c r="AT2184" s="113" t="s">
        <v>14</v>
      </c>
      <c r="AU2184" s="113" t="s">
        <v>16229</v>
      </c>
      <c r="AV2184" s="113" t="s">
        <v>14</v>
      </c>
    </row>
    <row r="2185" spans="1:49">
      <c r="A2185" s="116" t="s">
        <v>1826</v>
      </c>
      <c r="C2185" s="113" t="s">
        <v>1827</v>
      </c>
      <c r="E2185" s="113" t="s">
        <v>17</v>
      </c>
      <c r="F2185" s="113" t="s">
        <v>8</v>
      </c>
      <c r="G2185" s="114">
        <v>28700</v>
      </c>
      <c r="H2185" s="113" t="s">
        <v>16218</v>
      </c>
      <c r="I2185" s="113" t="s">
        <v>9866</v>
      </c>
      <c r="J2185" s="113" t="s">
        <v>9872</v>
      </c>
      <c r="K2185" s="113" t="s">
        <v>29200</v>
      </c>
      <c r="L2185" s="113">
        <v>82188772538</v>
      </c>
      <c r="M2185" s="113" t="s">
        <v>13562</v>
      </c>
      <c r="O2185" s="113" t="s">
        <v>13563</v>
      </c>
      <c r="P2185" s="113" t="s">
        <v>29201</v>
      </c>
      <c r="Q2185" s="113" t="s">
        <v>29202</v>
      </c>
      <c r="R2185" s="113">
        <v>15</v>
      </c>
      <c r="S2185" s="113" t="s">
        <v>13</v>
      </c>
      <c r="T2185" s="113" t="s">
        <v>29203</v>
      </c>
      <c r="U2185" s="113" t="s">
        <v>29204</v>
      </c>
      <c r="V2185" s="114">
        <v>39965</v>
      </c>
      <c r="W2185" s="114">
        <v>39904</v>
      </c>
      <c r="X2185" s="113" t="s">
        <v>29205</v>
      </c>
      <c r="Y2185" s="114">
        <v>40542</v>
      </c>
      <c r="Z2185" s="114">
        <v>40544</v>
      </c>
      <c r="AA2185" s="113">
        <v>31</v>
      </c>
      <c r="AB2185" s="113" t="s">
        <v>9</v>
      </c>
      <c r="AC2185" s="113">
        <v>34</v>
      </c>
      <c r="AD2185" s="113" t="s">
        <v>18</v>
      </c>
      <c r="AE2185" s="114">
        <v>43922</v>
      </c>
      <c r="AF2185" s="113">
        <v>11</v>
      </c>
      <c r="AG2185" s="113">
        <v>0</v>
      </c>
      <c r="AH2185" s="113" t="s">
        <v>16226</v>
      </c>
      <c r="AI2185" s="117" t="s">
        <v>9936</v>
      </c>
      <c r="AK2185" s="114">
        <v>44925</v>
      </c>
      <c r="AL2185" s="113">
        <v>40</v>
      </c>
      <c r="AM2185" s="113" t="s">
        <v>9870</v>
      </c>
      <c r="AN2185" s="113" t="s">
        <v>25590</v>
      </c>
      <c r="AO2185" s="113" t="s">
        <v>720</v>
      </c>
      <c r="AP2185" s="113">
        <v>2005</v>
      </c>
      <c r="AQ2185" s="113" t="s">
        <v>8</v>
      </c>
      <c r="AR2185" s="113" t="s">
        <v>19281</v>
      </c>
      <c r="AS2185" s="113" t="s">
        <v>14</v>
      </c>
      <c r="AT2185" s="113" t="s">
        <v>14</v>
      </c>
      <c r="AU2185" s="113" t="s">
        <v>16229</v>
      </c>
      <c r="AV2185" s="113" t="s">
        <v>14</v>
      </c>
      <c r="AW2185" s="113" t="s">
        <v>14</v>
      </c>
    </row>
    <row r="2186" spans="1:49">
      <c r="A2186" s="116" t="s">
        <v>5651</v>
      </c>
      <c r="B2186" s="113">
        <v>570021163</v>
      </c>
      <c r="C2186" s="113" t="s">
        <v>5652</v>
      </c>
      <c r="E2186" s="113" t="s">
        <v>208</v>
      </c>
      <c r="F2186" s="113" t="s">
        <v>37</v>
      </c>
      <c r="G2186" s="114">
        <v>28709</v>
      </c>
      <c r="H2186" s="113" t="s">
        <v>16218</v>
      </c>
      <c r="I2186" s="113" t="s">
        <v>9866</v>
      </c>
      <c r="J2186" s="113" t="s">
        <v>9872</v>
      </c>
      <c r="K2186" s="113" t="s">
        <v>41996</v>
      </c>
      <c r="L2186" s="113">
        <v>0</v>
      </c>
      <c r="M2186" s="113" t="s">
        <v>41997</v>
      </c>
      <c r="O2186" s="113" t="s">
        <v>41998</v>
      </c>
      <c r="P2186" s="113" t="s">
        <v>41999</v>
      </c>
      <c r="Q2186" s="113" t="s">
        <v>42000</v>
      </c>
      <c r="R2186" s="113">
        <v>15</v>
      </c>
      <c r="S2186" s="113" t="s">
        <v>13</v>
      </c>
      <c r="T2186" s="113" t="s">
        <v>42001</v>
      </c>
      <c r="U2186" s="113" t="s">
        <v>42002</v>
      </c>
      <c r="V2186" s="114">
        <v>39038</v>
      </c>
      <c r="W2186" s="114">
        <v>38808</v>
      </c>
      <c r="X2186" s="113" t="s">
        <v>42003</v>
      </c>
      <c r="Y2186" s="114">
        <v>39353</v>
      </c>
      <c r="Z2186" s="114">
        <v>39356</v>
      </c>
      <c r="AA2186" s="113">
        <v>22</v>
      </c>
      <c r="AB2186" s="113" t="s">
        <v>25</v>
      </c>
      <c r="AC2186" s="113">
        <v>32</v>
      </c>
      <c r="AD2186" s="113" t="s">
        <v>84</v>
      </c>
      <c r="AE2186" s="114">
        <v>44470</v>
      </c>
      <c r="AF2186" s="113">
        <v>17</v>
      </c>
      <c r="AG2186" s="113">
        <v>7</v>
      </c>
      <c r="AH2186" s="113" t="s">
        <v>16226</v>
      </c>
      <c r="AI2186" s="117" t="s">
        <v>9875</v>
      </c>
      <c r="AK2186" s="114">
        <v>42826</v>
      </c>
      <c r="AL2186" s="113">
        <v>25</v>
      </c>
      <c r="AM2186" s="113" t="s">
        <v>9974</v>
      </c>
      <c r="AN2186" s="113" t="s">
        <v>19591</v>
      </c>
      <c r="AO2186" s="113" t="s">
        <v>49</v>
      </c>
      <c r="AP2186" s="113">
        <v>2001</v>
      </c>
      <c r="AQ2186" s="113" t="s">
        <v>9889</v>
      </c>
      <c r="AR2186" s="113" t="s">
        <v>21697</v>
      </c>
      <c r="AS2186" s="113" t="s">
        <v>14</v>
      </c>
      <c r="AT2186" s="113" t="s">
        <v>14</v>
      </c>
      <c r="AU2186" s="113" t="s">
        <v>16229</v>
      </c>
      <c r="AV2186" s="113" t="s">
        <v>14</v>
      </c>
      <c r="AW2186" s="113" t="s">
        <v>14</v>
      </c>
    </row>
    <row r="2187" spans="1:49">
      <c r="A2187" s="116" t="s">
        <v>4086</v>
      </c>
      <c r="B2187" s="113">
        <v>570027829</v>
      </c>
      <c r="C2187" s="113" t="s">
        <v>4087</v>
      </c>
      <c r="E2187" s="113" t="s">
        <v>17</v>
      </c>
      <c r="F2187" s="113" t="s">
        <v>8</v>
      </c>
      <c r="G2187" s="114">
        <v>28711</v>
      </c>
      <c r="H2187" s="113" t="s">
        <v>16218</v>
      </c>
      <c r="I2187" s="113" t="s">
        <v>9866</v>
      </c>
      <c r="J2187" s="113" t="s">
        <v>9872</v>
      </c>
      <c r="K2187" s="113" t="s">
        <v>37239</v>
      </c>
      <c r="L2187" s="113">
        <v>85341180356</v>
      </c>
      <c r="M2187" s="113" t="s">
        <v>13560</v>
      </c>
      <c r="O2187" s="113" t="s">
        <v>13561</v>
      </c>
      <c r="P2187" s="113" t="s">
        <v>37240</v>
      </c>
      <c r="Q2187" s="113" t="s">
        <v>37241</v>
      </c>
      <c r="R2187" s="113">
        <v>15</v>
      </c>
      <c r="S2187" s="113" t="s">
        <v>13</v>
      </c>
      <c r="T2187" s="113" t="s">
        <v>37242</v>
      </c>
      <c r="U2187" s="113" t="s">
        <v>37243</v>
      </c>
      <c r="V2187" s="114">
        <v>39387</v>
      </c>
      <c r="W2187" s="114">
        <v>39083</v>
      </c>
      <c r="X2187" s="113" t="s">
        <v>37244</v>
      </c>
      <c r="Y2187" s="114">
        <v>39720</v>
      </c>
      <c r="Z2187" s="114">
        <v>39722</v>
      </c>
      <c r="AA2187" s="113">
        <v>21</v>
      </c>
      <c r="AB2187" s="113" t="s">
        <v>24</v>
      </c>
      <c r="AC2187" s="113">
        <v>34</v>
      </c>
      <c r="AD2187" s="113" t="s">
        <v>18</v>
      </c>
      <c r="AE2187" s="114">
        <v>44652</v>
      </c>
      <c r="AF2187" s="113">
        <v>16</v>
      </c>
      <c r="AG2187" s="113">
        <v>3</v>
      </c>
      <c r="AH2187" s="113" t="s">
        <v>16263</v>
      </c>
      <c r="AI2187" s="117" t="s">
        <v>20086</v>
      </c>
      <c r="AK2187" s="114">
        <v>45302</v>
      </c>
      <c r="AL2187" s="113">
        <v>40</v>
      </c>
      <c r="AM2187" s="113" t="s">
        <v>9870</v>
      </c>
      <c r="AN2187" s="113" t="s">
        <v>25590</v>
      </c>
      <c r="AO2187" s="113" t="s">
        <v>720</v>
      </c>
      <c r="AP2187" s="113">
        <v>2006</v>
      </c>
      <c r="AQ2187" s="113" t="s">
        <v>8</v>
      </c>
      <c r="AR2187" s="113" t="s">
        <v>20945</v>
      </c>
      <c r="AS2187" s="113" t="s">
        <v>14</v>
      </c>
      <c r="AT2187" s="113" t="s">
        <v>14</v>
      </c>
      <c r="AU2187" s="113" t="s">
        <v>16229</v>
      </c>
      <c r="AV2187" s="113" t="s">
        <v>14</v>
      </c>
    </row>
    <row r="2188" spans="1:49">
      <c r="A2188" s="116" t="s">
        <v>432</v>
      </c>
      <c r="B2188" s="113">
        <v>140354162</v>
      </c>
      <c r="C2188" s="113" t="s">
        <v>433</v>
      </c>
      <c r="E2188" s="113" t="s">
        <v>97</v>
      </c>
      <c r="F2188" s="113" t="s">
        <v>8</v>
      </c>
      <c r="G2188" s="114">
        <v>28713</v>
      </c>
      <c r="H2188" s="113" t="s">
        <v>16230</v>
      </c>
      <c r="I2188" s="113" t="s">
        <v>9866</v>
      </c>
      <c r="J2188" s="113" t="s">
        <v>9872</v>
      </c>
      <c r="K2188" s="113" t="s">
        <v>37006</v>
      </c>
      <c r="L2188" s="113">
        <v>82293744460</v>
      </c>
      <c r="M2188" s="113" t="s">
        <v>12075</v>
      </c>
      <c r="O2188" s="113" t="s">
        <v>12076</v>
      </c>
      <c r="P2188" s="113" t="s">
        <v>37007</v>
      </c>
      <c r="Q2188" s="113" t="s">
        <v>37008</v>
      </c>
      <c r="R2188" s="113">
        <v>15</v>
      </c>
      <c r="S2188" s="113" t="s">
        <v>13</v>
      </c>
      <c r="T2188" s="113" t="s">
        <v>37009</v>
      </c>
      <c r="U2188" s="113" t="s">
        <v>37010</v>
      </c>
      <c r="V2188" s="114">
        <v>36666</v>
      </c>
      <c r="W2188" s="114">
        <v>36586</v>
      </c>
      <c r="X2188" s="113" t="s">
        <v>37011</v>
      </c>
      <c r="Y2188" s="114">
        <v>36951</v>
      </c>
      <c r="Z2188" s="114">
        <v>36982</v>
      </c>
      <c r="AA2188" s="113">
        <v>22</v>
      </c>
      <c r="AB2188" s="113" t="s">
        <v>25</v>
      </c>
      <c r="AC2188" s="113">
        <v>42</v>
      </c>
      <c r="AD2188" s="113" t="s">
        <v>92</v>
      </c>
      <c r="AE2188" s="114">
        <v>45017</v>
      </c>
      <c r="AF2188" s="113">
        <v>21</v>
      </c>
      <c r="AG2188" s="113">
        <v>1</v>
      </c>
      <c r="AH2188" s="113" t="s">
        <v>16226</v>
      </c>
      <c r="AI2188" s="117" t="s">
        <v>10031</v>
      </c>
      <c r="AK2188" s="114">
        <v>43922</v>
      </c>
      <c r="AL2188" s="113">
        <v>40</v>
      </c>
      <c r="AM2188" s="113" t="s">
        <v>9870</v>
      </c>
      <c r="AN2188" s="113" t="s">
        <v>37012</v>
      </c>
      <c r="AO2188" s="113" t="s">
        <v>434</v>
      </c>
      <c r="AP2188" s="113">
        <v>2005</v>
      </c>
      <c r="AQ2188" s="113" t="s">
        <v>5236</v>
      </c>
      <c r="AR2188" s="113" t="s">
        <v>18766</v>
      </c>
      <c r="AS2188" s="113" t="s">
        <v>14</v>
      </c>
      <c r="AT2188" s="113" t="s">
        <v>14</v>
      </c>
      <c r="AU2188" s="113" t="s">
        <v>16229</v>
      </c>
      <c r="AV2188" s="113" t="s">
        <v>14</v>
      </c>
      <c r="AW2188" s="113" t="s">
        <v>14</v>
      </c>
    </row>
    <row r="2189" spans="1:49">
      <c r="A2189" s="116" t="s">
        <v>3678</v>
      </c>
      <c r="B2189" s="113">
        <v>132283018</v>
      </c>
      <c r="C2189" s="113" t="s">
        <v>3334</v>
      </c>
      <c r="E2189" s="113" t="s">
        <v>191</v>
      </c>
      <c r="F2189" s="113" t="s">
        <v>98</v>
      </c>
      <c r="G2189" s="114">
        <v>28716</v>
      </c>
      <c r="H2189" s="113" t="s">
        <v>16218</v>
      </c>
      <c r="I2189" s="113" t="s">
        <v>9866</v>
      </c>
      <c r="J2189" s="113" t="s">
        <v>9872</v>
      </c>
      <c r="K2189" s="113" t="s">
        <v>41786</v>
      </c>
      <c r="L2189" s="113" t="s">
        <v>46499</v>
      </c>
      <c r="M2189" s="113" t="s">
        <v>10323</v>
      </c>
      <c r="O2189" s="113" t="s">
        <v>41787</v>
      </c>
      <c r="P2189" s="113" t="s">
        <v>41788</v>
      </c>
      <c r="Q2189" s="113" t="s">
        <v>41789</v>
      </c>
      <c r="R2189" s="113">
        <v>15</v>
      </c>
      <c r="S2189" s="113" t="s">
        <v>13</v>
      </c>
      <c r="T2189" s="113" t="s">
        <v>41790</v>
      </c>
      <c r="U2189" s="113" t="s">
        <v>16559</v>
      </c>
      <c r="V2189" s="114">
        <v>36965</v>
      </c>
      <c r="W2189" s="114">
        <v>36861</v>
      </c>
      <c r="X2189" s="113" t="s">
        <v>16560</v>
      </c>
      <c r="Y2189" s="114">
        <v>37334</v>
      </c>
      <c r="Z2189" s="114">
        <v>37347</v>
      </c>
      <c r="AA2189" s="113">
        <v>12</v>
      </c>
      <c r="AB2189" s="113" t="s">
        <v>287</v>
      </c>
      <c r="AC2189" s="113">
        <v>34</v>
      </c>
      <c r="AD2189" s="113" t="s">
        <v>18</v>
      </c>
      <c r="AE2189" s="114">
        <v>44835</v>
      </c>
      <c r="AF2189" s="113">
        <v>14</v>
      </c>
      <c r="AG2189" s="113">
        <v>10</v>
      </c>
      <c r="AH2189" s="113" t="s">
        <v>9913</v>
      </c>
      <c r="AI2189" s="117" t="s">
        <v>5855</v>
      </c>
      <c r="AJ2189" s="113" t="s">
        <v>45509</v>
      </c>
      <c r="AK2189" s="114">
        <v>44558</v>
      </c>
      <c r="AL2189" s="113">
        <v>40</v>
      </c>
      <c r="AM2189" s="113" t="s">
        <v>9870</v>
      </c>
      <c r="AN2189" s="113" t="s">
        <v>18149</v>
      </c>
      <c r="AO2189" s="113" t="s">
        <v>629</v>
      </c>
      <c r="AP2189" s="113">
        <v>2006</v>
      </c>
      <c r="AQ2189" s="113" t="s">
        <v>8</v>
      </c>
      <c r="AR2189" s="113" t="s">
        <v>41791</v>
      </c>
      <c r="AS2189" s="113" t="s">
        <v>14</v>
      </c>
      <c r="AT2189" s="113" t="s">
        <v>14</v>
      </c>
      <c r="AU2189" s="113" t="s">
        <v>16229</v>
      </c>
      <c r="AV2189" s="113" t="s">
        <v>14</v>
      </c>
      <c r="AW2189" s="113" t="s">
        <v>14</v>
      </c>
    </row>
    <row r="2190" spans="1:49">
      <c r="A2190" s="116" t="s">
        <v>7386</v>
      </c>
      <c r="B2190" s="113">
        <v>570023082</v>
      </c>
      <c r="C2190" s="113" t="s">
        <v>7387</v>
      </c>
      <c r="E2190" s="113" t="s">
        <v>1337</v>
      </c>
      <c r="F2190" s="113" t="s">
        <v>91</v>
      </c>
      <c r="G2190" s="114">
        <v>28716</v>
      </c>
      <c r="H2190" s="113" t="s">
        <v>16230</v>
      </c>
      <c r="I2190" s="113" t="s">
        <v>9866</v>
      </c>
      <c r="J2190" s="113" t="s">
        <v>9872</v>
      </c>
      <c r="K2190" s="113" t="s">
        <v>42991</v>
      </c>
      <c r="L2190" s="113">
        <v>82290306779</v>
      </c>
      <c r="M2190" s="113" t="s">
        <v>14751</v>
      </c>
      <c r="O2190" s="113" t="s">
        <v>10509</v>
      </c>
      <c r="P2190" s="113" t="s">
        <v>42992</v>
      </c>
      <c r="Q2190" s="113" t="s">
        <v>42993</v>
      </c>
      <c r="R2190" s="113">
        <v>15</v>
      </c>
      <c r="S2190" s="113" t="s">
        <v>13</v>
      </c>
      <c r="T2190" s="113" t="s">
        <v>42994</v>
      </c>
      <c r="U2190" s="113" t="s">
        <v>42995</v>
      </c>
      <c r="V2190" s="114">
        <v>38808</v>
      </c>
      <c r="W2190" s="114">
        <v>38808</v>
      </c>
      <c r="X2190" s="113">
        <v>813</v>
      </c>
      <c r="Y2190" s="114">
        <v>39448</v>
      </c>
      <c r="Z2190" s="114">
        <v>39448</v>
      </c>
      <c r="AA2190" s="113">
        <v>23</v>
      </c>
      <c r="AB2190" s="113" t="s">
        <v>78</v>
      </c>
      <c r="AC2190" s="113">
        <v>33</v>
      </c>
      <c r="AD2190" s="113" t="s">
        <v>10</v>
      </c>
      <c r="AE2190" s="114">
        <v>44835</v>
      </c>
      <c r="AF2190" s="113">
        <v>16</v>
      </c>
      <c r="AG2190" s="113">
        <v>9</v>
      </c>
      <c r="AH2190" s="113" t="s">
        <v>9913</v>
      </c>
      <c r="AI2190" s="117" t="s">
        <v>251</v>
      </c>
      <c r="AJ2190" s="113" t="s">
        <v>45509</v>
      </c>
      <c r="AK2190" s="114">
        <v>45120</v>
      </c>
      <c r="AL2190" s="113">
        <v>30</v>
      </c>
      <c r="AM2190" s="113" t="s">
        <v>9882</v>
      </c>
      <c r="AN2190" s="113" t="s">
        <v>42996</v>
      </c>
      <c r="AO2190" s="113" t="s">
        <v>7388</v>
      </c>
      <c r="AP2190" s="113">
        <v>2003</v>
      </c>
      <c r="AQ2190" s="113" t="s">
        <v>37</v>
      </c>
      <c r="AR2190" s="113" t="s">
        <v>42997</v>
      </c>
      <c r="AS2190" s="113" t="s">
        <v>14</v>
      </c>
      <c r="AT2190" s="113" t="s">
        <v>14</v>
      </c>
      <c r="AU2190" s="113" t="s">
        <v>16229</v>
      </c>
      <c r="AV2190" s="113" t="s">
        <v>14</v>
      </c>
      <c r="AW2190" s="113" t="s">
        <v>14</v>
      </c>
    </row>
    <row r="2191" spans="1:49">
      <c r="A2191" s="116" t="s">
        <v>350</v>
      </c>
      <c r="B2191" s="113">
        <v>570013862</v>
      </c>
      <c r="C2191" s="113" t="s">
        <v>351</v>
      </c>
      <c r="E2191" s="113" t="s">
        <v>352</v>
      </c>
      <c r="F2191" s="113" t="s">
        <v>353</v>
      </c>
      <c r="G2191" s="114">
        <v>28717</v>
      </c>
      <c r="H2191" s="113" t="s">
        <v>16230</v>
      </c>
      <c r="I2191" s="113" t="s">
        <v>9866</v>
      </c>
      <c r="J2191" s="113" t="s">
        <v>9872</v>
      </c>
      <c r="K2191" s="113" t="s">
        <v>29699</v>
      </c>
      <c r="L2191" s="113">
        <v>85241305678</v>
      </c>
      <c r="M2191" s="113" t="s">
        <v>15990</v>
      </c>
      <c r="O2191" s="113" t="s">
        <v>29700</v>
      </c>
      <c r="P2191" s="113" t="s">
        <v>29701</v>
      </c>
      <c r="Q2191" s="113" t="s">
        <v>29702</v>
      </c>
      <c r="R2191" s="113">
        <v>15</v>
      </c>
      <c r="S2191" s="113" t="s">
        <v>13</v>
      </c>
      <c r="T2191" s="113" t="s">
        <v>29703</v>
      </c>
      <c r="U2191" s="113" t="s">
        <v>29704</v>
      </c>
      <c r="V2191" s="114">
        <v>37557</v>
      </c>
      <c r="W2191" s="114">
        <v>37561</v>
      </c>
      <c r="X2191" s="113" t="s">
        <v>29705</v>
      </c>
      <c r="Y2191" s="114">
        <v>37945</v>
      </c>
      <c r="Z2191" s="114">
        <v>37956</v>
      </c>
      <c r="AA2191" s="113">
        <v>31</v>
      </c>
      <c r="AB2191" s="113" t="s">
        <v>9</v>
      </c>
      <c r="AC2191" s="113">
        <v>41</v>
      </c>
      <c r="AD2191" s="113" t="s">
        <v>52</v>
      </c>
      <c r="AE2191" s="114">
        <v>42826</v>
      </c>
      <c r="AF2191" s="113">
        <v>14</v>
      </c>
      <c r="AG2191" s="113">
        <v>5</v>
      </c>
      <c r="AH2191" s="113" t="s">
        <v>16226</v>
      </c>
      <c r="AI2191" s="117" t="s">
        <v>9932</v>
      </c>
      <c r="AK2191" s="114">
        <v>44670</v>
      </c>
      <c r="AL2191" s="113">
        <v>45</v>
      </c>
      <c r="AM2191" s="113" t="s">
        <v>9922</v>
      </c>
      <c r="AN2191" s="113" t="s">
        <v>29583</v>
      </c>
      <c r="AO2191" s="113" t="s">
        <v>354</v>
      </c>
      <c r="AP2191" s="113">
        <v>2006</v>
      </c>
      <c r="AQ2191" s="113" t="s">
        <v>8</v>
      </c>
      <c r="AR2191" s="113" t="s">
        <v>26970</v>
      </c>
      <c r="AS2191" s="113" t="s">
        <v>14</v>
      </c>
      <c r="AT2191" s="113" t="s">
        <v>14</v>
      </c>
      <c r="AU2191" s="113" t="s">
        <v>16229</v>
      </c>
      <c r="AV2191" s="113" t="s">
        <v>14</v>
      </c>
      <c r="AW2191" s="113" t="s">
        <v>14</v>
      </c>
    </row>
    <row r="2192" spans="1:49">
      <c r="A2192" s="116" t="s">
        <v>5845</v>
      </c>
      <c r="C2192" s="113" t="s">
        <v>2094</v>
      </c>
      <c r="E2192" s="113" t="s">
        <v>30</v>
      </c>
      <c r="F2192" s="113" t="s">
        <v>8</v>
      </c>
      <c r="G2192" s="114">
        <v>28726</v>
      </c>
      <c r="H2192" s="113" t="s">
        <v>16230</v>
      </c>
      <c r="I2192" s="113" t="s">
        <v>9866</v>
      </c>
      <c r="J2192" s="113" t="s">
        <v>9872</v>
      </c>
      <c r="K2192" s="113" t="s">
        <v>31593</v>
      </c>
      <c r="L2192" s="113">
        <v>8114535469</v>
      </c>
      <c r="M2192" s="113" t="s">
        <v>13025</v>
      </c>
      <c r="O2192" s="113" t="s">
        <v>13026</v>
      </c>
      <c r="P2192" s="113" t="s">
        <v>31594</v>
      </c>
      <c r="Q2192" s="113" t="s">
        <v>31595</v>
      </c>
      <c r="R2192" s="113">
        <v>15</v>
      </c>
      <c r="S2192" s="113" t="s">
        <v>13</v>
      </c>
      <c r="T2192" s="113" t="s">
        <v>31596</v>
      </c>
      <c r="U2192" s="113" t="s">
        <v>31597</v>
      </c>
      <c r="V2192" s="114">
        <v>40179</v>
      </c>
      <c r="W2192" s="114">
        <v>40179</v>
      </c>
      <c r="X2192" s="113" t="s">
        <v>31598</v>
      </c>
      <c r="Y2192" s="114">
        <v>40906</v>
      </c>
      <c r="Z2192" s="114">
        <v>40909</v>
      </c>
      <c r="AA2192" s="113">
        <v>31</v>
      </c>
      <c r="AB2192" s="113" t="s">
        <v>9</v>
      </c>
      <c r="AC2192" s="113">
        <v>34</v>
      </c>
      <c r="AD2192" s="113" t="s">
        <v>18</v>
      </c>
      <c r="AE2192" s="114">
        <v>43922</v>
      </c>
      <c r="AF2192" s="113">
        <v>10</v>
      </c>
      <c r="AG2192" s="113">
        <v>3</v>
      </c>
      <c r="AH2192" s="113" t="s">
        <v>16226</v>
      </c>
      <c r="AI2192" s="117" t="s">
        <v>30461</v>
      </c>
      <c r="AK2192" s="114">
        <v>44925</v>
      </c>
      <c r="AL2192" s="113">
        <v>40</v>
      </c>
      <c r="AM2192" s="113" t="s">
        <v>9870</v>
      </c>
      <c r="AN2192" s="113" t="s">
        <v>16468</v>
      </c>
      <c r="AO2192" s="113" t="s">
        <v>31</v>
      </c>
      <c r="AP2192" s="113">
        <v>2002</v>
      </c>
      <c r="AQ2192" s="113" t="s">
        <v>8</v>
      </c>
      <c r="AR2192" s="113" t="s">
        <v>27115</v>
      </c>
      <c r="AS2192" s="113" t="s">
        <v>14</v>
      </c>
      <c r="AT2192" s="113" t="s">
        <v>14</v>
      </c>
      <c r="AU2192" s="113" t="s">
        <v>16229</v>
      </c>
      <c r="AV2192" s="113" t="s">
        <v>14</v>
      </c>
      <c r="AW2192" s="113" t="s">
        <v>14</v>
      </c>
    </row>
    <row r="2193" spans="1:49">
      <c r="A2193" s="116" t="s">
        <v>2979</v>
      </c>
      <c r="B2193" s="113">
        <v>570014041</v>
      </c>
      <c r="C2193" s="113" t="s">
        <v>2980</v>
      </c>
      <c r="E2193" s="113" t="s">
        <v>97</v>
      </c>
      <c r="F2193" s="113" t="s">
        <v>8</v>
      </c>
      <c r="G2193" s="114">
        <v>28730</v>
      </c>
      <c r="H2193" s="113" t="s">
        <v>16230</v>
      </c>
      <c r="I2193" s="113" t="s">
        <v>9866</v>
      </c>
      <c r="J2193" s="113" t="s">
        <v>9872</v>
      </c>
      <c r="K2193" s="113" t="s">
        <v>35728</v>
      </c>
      <c r="L2193" s="113">
        <v>85240048852</v>
      </c>
      <c r="M2193" s="113" t="s">
        <v>10894</v>
      </c>
      <c r="O2193" s="113" t="s">
        <v>10895</v>
      </c>
      <c r="P2193" s="113" t="s">
        <v>35729</v>
      </c>
      <c r="Q2193" s="113" t="s">
        <v>35730</v>
      </c>
      <c r="R2193" s="113">
        <v>15</v>
      </c>
      <c r="S2193" s="113" t="s">
        <v>13</v>
      </c>
      <c r="T2193" s="113" t="s">
        <v>35731</v>
      </c>
      <c r="U2193" s="113" t="s">
        <v>35732</v>
      </c>
      <c r="V2193" s="114">
        <v>37557</v>
      </c>
      <c r="W2193" s="114">
        <v>37561</v>
      </c>
      <c r="X2193" s="113" t="s">
        <v>35733</v>
      </c>
      <c r="Y2193" s="114">
        <v>37926</v>
      </c>
      <c r="Z2193" s="114">
        <v>37956</v>
      </c>
      <c r="AA2193" s="113">
        <v>21</v>
      </c>
      <c r="AB2193" s="113" t="s">
        <v>24</v>
      </c>
      <c r="AC2193" s="113">
        <v>42</v>
      </c>
      <c r="AD2193" s="113" t="s">
        <v>92</v>
      </c>
      <c r="AE2193" s="114">
        <v>45505</v>
      </c>
      <c r="AF2193" s="113">
        <v>19</v>
      </c>
      <c r="AG2193" s="113">
        <v>9</v>
      </c>
      <c r="AH2193" s="113" t="s">
        <v>16226</v>
      </c>
      <c r="AI2193" s="117" t="s">
        <v>10881</v>
      </c>
      <c r="AK2193" s="114">
        <v>44470</v>
      </c>
      <c r="AL2193" s="113">
        <v>40</v>
      </c>
      <c r="AM2193" s="113" t="s">
        <v>9870</v>
      </c>
      <c r="AN2193" s="113" t="s">
        <v>17701</v>
      </c>
      <c r="AO2193" s="113" t="s">
        <v>572</v>
      </c>
      <c r="AP2193" s="113">
        <v>2008</v>
      </c>
      <c r="AQ2193" s="113" t="s">
        <v>8</v>
      </c>
      <c r="AR2193" s="113" t="s">
        <v>18766</v>
      </c>
      <c r="AS2193" s="113" t="s">
        <v>14</v>
      </c>
      <c r="AT2193" s="113" t="s">
        <v>14</v>
      </c>
      <c r="AU2193" s="113" t="s">
        <v>16229</v>
      </c>
      <c r="AV2193" s="113" t="s">
        <v>14</v>
      </c>
      <c r="AW2193" s="113" t="s">
        <v>14</v>
      </c>
    </row>
    <row r="2194" spans="1:49">
      <c r="A2194" s="116" t="s">
        <v>7000</v>
      </c>
      <c r="B2194" s="113">
        <v>570028828</v>
      </c>
      <c r="C2194" s="113" t="s">
        <v>7001</v>
      </c>
      <c r="F2194" s="113" t="s">
        <v>8</v>
      </c>
      <c r="G2194" s="114">
        <v>28732</v>
      </c>
      <c r="H2194" s="113" t="s">
        <v>16230</v>
      </c>
      <c r="I2194" s="113" t="s">
        <v>9866</v>
      </c>
      <c r="J2194" s="113" t="s">
        <v>9872</v>
      </c>
      <c r="K2194" s="113" t="s">
        <v>32576</v>
      </c>
      <c r="L2194" s="113">
        <v>85241218665</v>
      </c>
      <c r="M2194" s="113" t="s">
        <v>14013</v>
      </c>
      <c r="O2194" s="113" t="s">
        <v>14014</v>
      </c>
      <c r="P2194" s="113" t="s">
        <v>32577</v>
      </c>
      <c r="Q2194" s="113" t="s">
        <v>32578</v>
      </c>
      <c r="R2194" s="113">
        <v>15</v>
      </c>
      <c r="S2194" s="113" t="s">
        <v>13</v>
      </c>
      <c r="T2194" s="113" t="s">
        <v>32579</v>
      </c>
      <c r="U2194" s="113" t="s">
        <v>32580</v>
      </c>
      <c r="V2194" s="114">
        <v>39387</v>
      </c>
      <c r="W2194" s="114">
        <v>39083</v>
      </c>
      <c r="X2194" s="113" t="s">
        <v>32581</v>
      </c>
      <c r="Y2194" s="114">
        <v>39720</v>
      </c>
      <c r="Z2194" s="114">
        <v>39722</v>
      </c>
      <c r="AA2194" s="113">
        <v>21</v>
      </c>
      <c r="AB2194" s="113" t="s">
        <v>24</v>
      </c>
      <c r="AC2194" s="113">
        <v>31</v>
      </c>
      <c r="AD2194" s="113" t="s">
        <v>9</v>
      </c>
      <c r="AE2194" s="114">
        <v>45017</v>
      </c>
      <c r="AF2194" s="113">
        <v>17</v>
      </c>
      <c r="AG2194" s="113">
        <v>3</v>
      </c>
      <c r="AH2194" s="113" t="s">
        <v>16263</v>
      </c>
      <c r="AI2194" s="117" t="s">
        <v>16325</v>
      </c>
      <c r="AK2194" s="114">
        <v>45302</v>
      </c>
      <c r="AL2194" s="113">
        <v>15</v>
      </c>
      <c r="AM2194" s="113" t="s">
        <v>9885</v>
      </c>
      <c r="AN2194" s="113" t="s">
        <v>20165</v>
      </c>
      <c r="AO2194" s="113" t="s">
        <v>1118</v>
      </c>
      <c r="AP2194" s="113">
        <v>1996</v>
      </c>
      <c r="AQ2194" s="113" t="s">
        <v>8</v>
      </c>
      <c r="AR2194" s="113" t="s">
        <v>21762</v>
      </c>
      <c r="AS2194" s="113" t="s">
        <v>14</v>
      </c>
      <c r="AT2194" s="113" t="s">
        <v>14</v>
      </c>
      <c r="AU2194" s="113" t="s">
        <v>16229</v>
      </c>
      <c r="AV2194" s="113" t="s">
        <v>14</v>
      </c>
    </row>
    <row r="2195" spans="1:49">
      <c r="A2195" s="116" t="s">
        <v>4487</v>
      </c>
      <c r="B2195" s="113">
        <v>570035103</v>
      </c>
      <c r="C2195" s="113" t="s">
        <v>4488</v>
      </c>
      <c r="E2195" s="113" t="s">
        <v>4489</v>
      </c>
      <c r="F2195" s="113" t="s">
        <v>37</v>
      </c>
      <c r="G2195" s="114">
        <v>28734</v>
      </c>
      <c r="H2195" s="113" t="s">
        <v>16230</v>
      </c>
      <c r="I2195" s="113" t="s">
        <v>10007</v>
      </c>
      <c r="J2195" s="113" t="s">
        <v>9872</v>
      </c>
      <c r="K2195" s="113" t="s">
        <v>27174</v>
      </c>
      <c r="L2195" s="113">
        <v>82259595877</v>
      </c>
      <c r="O2195" s="113" t="s">
        <v>27175</v>
      </c>
      <c r="P2195" s="113" t="s">
        <v>27176</v>
      </c>
      <c r="Q2195" s="113" t="s">
        <v>27177</v>
      </c>
      <c r="R2195" s="113">
        <v>15</v>
      </c>
      <c r="S2195" s="113" t="s">
        <v>13</v>
      </c>
      <c r="T2195" s="113" t="s">
        <v>27178</v>
      </c>
      <c r="U2195" s="113" t="s">
        <v>27179</v>
      </c>
      <c r="V2195" s="114">
        <v>39539</v>
      </c>
      <c r="W2195" s="114">
        <v>39539</v>
      </c>
      <c r="X2195" s="113" t="s">
        <v>27180</v>
      </c>
      <c r="Y2195" s="114">
        <v>40238</v>
      </c>
      <c r="Z2195" s="114">
        <v>40238</v>
      </c>
      <c r="AA2195" s="113">
        <v>23</v>
      </c>
      <c r="AB2195" s="113" t="s">
        <v>78</v>
      </c>
      <c r="AC2195" s="113">
        <v>34</v>
      </c>
      <c r="AD2195" s="113" t="s">
        <v>18</v>
      </c>
      <c r="AE2195" s="114">
        <v>44470</v>
      </c>
      <c r="AF2195" s="113">
        <v>11</v>
      </c>
      <c r="AG2195" s="113">
        <v>7</v>
      </c>
      <c r="AH2195" s="113" t="s">
        <v>16226</v>
      </c>
      <c r="AI2195" s="117" t="s">
        <v>104</v>
      </c>
      <c r="AK2195" s="114">
        <v>43466</v>
      </c>
      <c r="AL2195" s="113">
        <v>30</v>
      </c>
      <c r="AM2195" s="113" t="s">
        <v>9882</v>
      </c>
      <c r="AN2195" s="113" t="s">
        <v>16273</v>
      </c>
      <c r="AO2195" s="113" t="s">
        <v>107</v>
      </c>
      <c r="AP2195" s="113">
        <v>2005</v>
      </c>
      <c r="AQ2195" s="113" t="s">
        <v>8</v>
      </c>
      <c r="AR2195" s="113" t="s">
        <v>16274</v>
      </c>
      <c r="AS2195" s="113" t="s">
        <v>14</v>
      </c>
      <c r="AT2195" s="113" t="s">
        <v>14</v>
      </c>
      <c r="AU2195" s="113" t="s">
        <v>16229</v>
      </c>
      <c r="AV2195" s="113" t="s">
        <v>14</v>
      </c>
    </row>
    <row r="2196" spans="1:49">
      <c r="A2196" s="116" t="s">
        <v>4209</v>
      </c>
      <c r="B2196" s="113">
        <v>570017262</v>
      </c>
      <c r="C2196" s="113" t="s">
        <v>4210</v>
      </c>
      <c r="E2196" s="113" t="s">
        <v>140</v>
      </c>
      <c r="F2196" s="113" t="s">
        <v>8</v>
      </c>
      <c r="G2196" s="114">
        <v>28738</v>
      </c>
      <c r="H2196" s="113" t="s">
        <v>16230</v>
      </c>
      <c r="I2196" s="113" t="s">
        <v>9866</v>
      </c>
      <c r="J2196" s="113" t="s">
        <v>9867</v>
      </c>
      <c r="K2196" s="113" t="s">
        <v>20044</v>
      </c>
      <c r="L2196" s="113">
        <v>85299256702</v>
      </c>
      <c r="M2196" s="113" t="s">
        <v>12064</v>
      </c>
      <c r="O2196" s="113" t="s">
        <v>11081</v>
      </c>
      <c r="P2196" s="113" t="s">
        <v>20045</v>
      </c>
      <c r="Q2196" s="113" t="s">
        <v>20046</v>
      </c>
      <c r="R2196" s="113">
        <v>15</v>
      </c>
      <c r="S2196" s="113" t="s">
        <v>13</v>
      </c>
      <c r="T2196" s="113" t="s">
        <v>20047</v>
      </c>
      <c r="U2196" s="113" t="s">
        <v>20048</v>
      </c>
      <c r="V2196" s="114">
        <v>38397</v>
      </c>
      <c r="W2196" s="114">
        <v>38353</v>
      </c>
      <c r="X2196" s="113" t="s">
        <v>20049</v>
      </c>
      <c r="Y2196" s="114">
        <v>38775</v>
      </c>
      <c r="Z2196" s="114">
        <v>38777</v>
      </c>
      <c r="AA2196" s="113">
        <v>22</v>
      </c>
      <c r="AB2196" s="113" t="s">
        <v>25</v>
      </c>
      <c r="AC2196" s="113">
        <v>32</v>
      </c>
      <c r="AD2196" s="113" t="s">
        <v>84</v>
      </c>
      <c r="AE2196" s="114">
        <v>44470</v>
      </c>
      <c r="AF2196" s="113">
        <v>14</v>
      </c>
      <c r="AG2196" s="113">
        <v>9</v>
      </c>
      <c r="AH2196" s="113" t="s">
        <v>16226</v>
      </c>
      <c r="AI2196" s="117" t="s">
        <v>9875</v>
      </c>
      <c r="AK2196" s="114">
        <v>42644</v>
      </c>
      <c r="AL2196" s="113">
        <v>40</v>
      </c>
      <c r="AM2196" s="113" t="s">
        <v>9870</v>
      </c>
      <c r="AN2196" s="113" t="s">
        <v>17028</v>
      </c>
      <c r="AO2196" s="113" t="s">
        <v>730</v>
      </c>
      <c r="AP2196" s="113">
        <v>2012</v>
      </c>
      <c r="AQ2196" s="113" t="s">
        <v>2436</v>
      </c>
      <c r="AR2196" s="113" t="s">
        <v>17138</v>
      </c>
      <c r="AS2196" s="113" t="s">
        <v>14</v>
      </c>
      <c r="AT2196" s="113" t="s">
        <v>14</v>
      </c>
      <c r="AU2196" s="113" t="s">
        <v>16229</v>
      </c>
      <c r="AV2196" s="113" t="s">
        <v>14</v>
      </c>
      <c r="AW2196" s="113" t="s">
        <v>14</v>
      </c>
    </row>
    <row r="2197" spans="1:49">
      <c r="A2197" s="116" t="s">
        <v>9413</v>
      </c>
      <c r="B2197" s="113">
        <v>570017329</v>
      </c>
      <c r="C2197" s="113" t="s">
        <v>2968</v>
      </c>
      <c r="E2197" s="113" t="s">
        <v>223</v>
      </c>
      <c r="F2197" s="113" t="s">
        <v>8</v>
      </c>
      <c r="G2197" s="114">
        <v>28740</v>
      </c>
      <c r="H2197" s="113" t="s">
        <v>16230</v>
      </c>
      <c r="I2197" s="113" t="s">
        <v>9866</v>
      </c>
      <c r="J2197" s="113" t="s">
        <v>9872</v>
      </c>
      <c r="K2197" s="113" t="s">
        <v>34154</v>
      </c>
      <c r="L2197" s="113">
        <v>81242256559</v>
      </c>
      <c r="M2197" s="113" t="s">
        <v>13454</v>
      </c>
      <c r="O2197" s="113" t="s">
        <v>13455</v>
      </c>
      <c r="P2197" s="113" t="s">
        <v>34155</v>
      </c>
      <c r="Q2197" s="113" t="s">
        <v>34156</v>
      </c>
      <c r="R2197" s="113">
        <v>15</v>
      </c>
      <c r="S2197" s="113" t="s">
        <v>13</v>
      </c>
      <c r="T2197" s="113" t="s">
        <v>34157</v>
      </c>
      <c r="U2197" s="113" t="s">
        <v>34158</v>
      </c>
      <c r="V2197" s="114">
        <v>38397</v>
      </c>
      <c r="W2197" s="114">
        <v>38353</v>
      </c>
      <c r="X2197" s="113" t="s">
        <v>34159</v>
      </c>
      <c r="Y2197" s="114">
        <v>38775</v>
      </c>
      <c r="Z2197" s="114">
        <v>38777</v>
      </c>
      <c r="AA2197" s="113">
        <v>21</v>
      </c>
      <c r="AB2197" s="113" t="s">
        <v>24</v>
      </c>
      <c r="AC2197" s="113">
        <v>34</v>
      </c>
      <c r="AD2197" s="113" t="s">
        <v>18</v>
      </c>
      <c r="AE2197" s="114">
        <v>45566</v>
      </c>
      <c r="AF2197" s="113">
        <v>22</v>
      </c>
      <c r="AG2197" s="113">
        <v>10</v>
      </c>
      <c r="AH2197" s="113" t="s">
        <v>16226</v>
      </c>
      <c r="AI2197" s="117" t="s">
        <v>2025</v>
      </c>
      <c r="AK2197" s="114">
        <v>44652</v>
      </c>
      <c r="AL2197" s="113">
        <v>30</v>
      </c>
      <c r="AM2197" s="113" t="s">
        <v>9882</v>
      </c>
      <c r="AN2197" s="113" t="s">
        <v>16364</v>
      </c>
      <c r="AO2197" s="113" t="s">
        <v>100</v>
      </c>
      <c r="AP2197" s="113">
        <v>2019</v>
      </c>
      <c r="AQ2197" s="113" t="s">
        <v>5236</v>
      </c>
      <c r="AR2197" s="113" t="s">
        <v>19217</v>
      </c>
      <c r="AS2197" s="113" t="s">
        <v>14</v>
      </c>
      <c r="AT2197" s="113" t="s">
        <v>14</v>
      </c>
      <c r="AU2197" s="113" t="s">
        <v>16229</v>
      </c>
      <c r="AV2197" s="113" t="s">
        <v>14</v>
      </c>
      <c r="AW2197" s="113" t="s">
        <v>14</v>
      </c>
    </row>
    <row r="2198" spans="1:49">
      <c r="A2198" s="116" t="s">
        <v>4168</v>
      </c>
      <c r="C2198" s="113" t="s">
        <v>2685</v>
      </c>
      <c r="F2198" s="113" t="s">
        <v>8</v>
      </c>
      <c r="G2198" s="114">
        <v>28742</v>
      </c>
      <c r="H2198" s="113" t="s">
        <v>16230</v>
      </c>
      <c r="I2198" s="113" t="s">
        <v>9866</v>
      </c>
      <c r="J2198" s="113" t="s">
        <v>9872</v>
      </c>
      <c r="K2198" s="113" t="s">
        <v>19029</v>
      </c>
      <c r="L2198" s="113">
        <v>85342808410</v>
      </c>
      <c r="M2198" s="113" t="s">
        <v>14053</v>
      </c>
      <c r="O2198" s="113" t="s">
        <v>19030</v>
      </c>
      <c r="P2198" s="113" t="s">
        <v>45852</v>
      </c>
      <c r="Q2198" s="113" t="s">
        <v>19031</v>
      </c>
      <c r="R2198" s="113">
        <v>15</v>
      </c>
      <c r="S2198" s="113" t="s">
        <v>13</v>
      </c>
      <c r="T2198" s="113" t="s">
        <v>19032</v>
      </c>
      <c r="U2198" s="113" t="s">
        <v>19033</v>
      </c>
      <c r="V2198" s="114">
        <v>39904</v>
      </c>
      <c r="W2198" s="114">
        <v>39904</v>
      </c>
      <c r="X2198" s="113" t="s">
        <v>19034</v>
      </c>
      <c r="Y2198" s="114">
        <v>40542</v>
      </c>
      <c r="Z2198" s="114">
        <v>40544</v>
      </c>
      <c r="AA2198" s="113">
        <v>21</v>
      </c>
      <c r="AB2198" s="113" t="s">
        <v>24</v>
      </c>
      <c r="AC2198" s="113">
        <v>31</v>
      </c>
      <c r="AD2198" s="113" t="s">
        <v>9</v>
      </c>
      <c r="AE2198" s="114">
        <v>45444</v>
      </c>
      <c r="AF2198" s="113">
        <v>14</v>
      </c>
      <c r="AG2198" s="113">
        <v>10</v>
      </c>
      <c r="AH2198" s="113" t="s">
        <v>16226</v>
      </c>
      <c r="AI2198" s="117" t="s">
        <v>10489</v>
      </c>
      <c r="AK2198" s="114">
        <v>42734</v>
      </c>
      <c r="AL2198" s="113">
        <v>15</v>
      </c>
      <c r="AM2198" s="113" t="s">
        <v>9885</v>
      </c>
      <c r="AN2198" s="113" t="s">
        <v>23158</v>
      </c>
      <c r="AO2198" s="113" t="s">
        <v>2283</v>
      </c>
      <c r="AP2198" s="113">
        <v>1999</v>
      </c>
      <c r="AQ2198" s="113" t="s">
        <v>8</v>
      </c>
      <c r="AR2198" s="113" t="s">
        <v>18780</v>
      </c>
      <c r="AS2198" s="113" t="s">
        <v>14</v>
      </c>
      <c r="AT2198" s="113" t="s">
        <v>14</v>
      </c>
      <c r="AU2198" s="113" t="s">
        <v>16229</v>
      </c>
      <c r="AV2198" s="113" t="s">
        <v>14</v>
      </c>
    </row>
    <row r="2199" spans="1:49">
      <c r="A2199" s="116" t="s">
        <v>6877</v>
      </c>
      <c r="B2199" s="113">
        <v>570027752</v>
      </c>
      <c r="C2199" s="113" t="s">
        <v>6878</v>
      </c>
      <c r="E2199" s="113" t="s">
        <v>34</v>
      </c>
      <c r="F2199" s="113" t="s">
        <v>8</v>
      </c>
      <c r="G2199" s="114">
        <v>28745</v>
      </c>
      <c r="H2199" s="113" t="s">
        <v>16230</v>
      </c>
      <c r="I2199" s="113" t="s">
        <v>9866</v>
      </c>
      <c r="J2199" s="113" t="s">
        <v>9872</v>
      </c>
      <c r="K2199" s="113" t="s">
        <v>37688</v>
      </c>
      <c r="L2199" s="113">
        <v>82259868694</v>
      </c>
      <c r="M2199" s="113" t="s">
        <v>11598</v>
      </c>
      <c r="O2199" s="113" t="s">
        <v>11599</v>
      </c>
      <c r="P2199" s="113" t="s">
        <v>37689</v>
      </c>
      <c r="Q2199" s="113" t="s">
        <v>37690</v>
      </c>
      <c r="R2199" s="113">
        <v>15</v>
      </c>
      <c r="S2199" s="113" t="s">
        <v>13</v>
      </c>
      <c r="T2199" s="113" t="s">
        <v>37691</v>
      </c>
      <c r="U2199" s="113" t="s">
        <v>37692</v>
      </c>
      <c r="V2199" s="114">
        <v>39387</v>
      </c>
      <c r="W2199" s="114">
        <v>39083</v>
      </c>
      <c r="X2199" s="113" t="s">
        <v>37693</v>
      </c>
      <c r="Y2199" s="114">
        <v>39720</v>
      </c>
      <c r="Z2199" s="114">
        <v>39722</v>
      </c>
      <c r="AA2199" s="113">
        <v>21</v>
      </c>
      <c r="AB2199" s="113" t="s">
        <v>24</v>
      </c>
      <c r="AC2199" s="113">
        <v>33</v>
      </c>
      <c r="AD2199" s="113" t="s">
        <v>10</v>
      </c>
      <c r="AE2199" s="114">
        <v>45200</v>
      </c>
      <c r="AF2199" s="113">
        <v>17</v>
      </c>
      <c r="AG2199" s="113">
        <v>9</v>
      </c>
      <c r="AH2199" s="113" t="s">
        <v>16263</v>
      </c>
      <c r="AI2199" s="117" t="s">
        <v>16264</v>
      </c>
      <c r="AK2199" s="114">
        <v>45302</v>
      </c>
      <c r="AL2199" s="113">
        <v>40</v>
      </c>
      <c r="AM2199" s="113" t="s">
        <v>9870</v>
      </c>
      <c r="AN2199" s="113" t="s">
        <v>18149</v>
      </c>
      <c r="AO2199" s="113" t="s">
        <v>629</v>
      </c>
      <c r="AP2199" s="113">
        <v>2011</v>
      </c>
      <c r="AQ2199" s="113" t="s">
        <v>5236</v>
      </c>
      <c r="AR2199" s="113" t="s">
        <v>30284</v>
      </c>
      <c r="AS2199" s="113" t="s">
        <v>14</v>
      </c>
      <c r="AT2199" s="113" t="s">
        <v>14</v>
      </c>
      <c r="AU2199" s="113" t="s">
        <v>16229</v>
      </c>
      <c r="AV2199" s="113" t="s">
        <v>14</v>
      </c>
    </row>
    <row r="2200" spans="1:49">
      <c r="A2200" s="116" t="s">
        <v>5871</v>
      </c>
      <c r="B2200" s="113">
        <v>570027793</v>
      </c>
      <c r="C2200" s="113" t="s">
        <v>2080</v>
      </c>
      <c r="E2200" s="113" t="s">
        <v>103</v>
      </c>
      <c r="F2200" s="113" t="s">
        <v>5136</v>
      </c>
      <c r="G2200" s="114">
        <v>28747</v>
      </c>
      <c r="H2200" s="113" t="s">
        <v>16218</v>
      </c>
      <c r="I2200" s="113" t="s">
        <v>9866</v>
      </c>
      <c r="J2200" s="113" t="s">
        <v>9872</v>
      </c>
      <c r="K2200" s="113" t="s">
        <v>43291</v>
      </c>
      <c r="L2200" s="113">
        <v>85338900793</v>
      </c>
      <c r="M2200" s="113" t="s">
        <v>15912</v>
      </c>
      <c r="O2200" s="113" t="s">
        <v>10982</v>
      </c>
      <c r="P2200" s="113" t="s">
        <v>43292</v>
      </c>
      <c r="Q2200" s="113" t="s">
        <v>43293</v>
      </c>
      <c r="R2200" s="113">
        <v>15</v>
      </c>
      <c r="S2200" s="113" t="s">
        <v>13</v>
      </c>
      <c r="T2200" s="113" t="s">
        <v>43294</v>
      </c>
      <c r="U2200" s="113" t="s">
        <v>43295</v>
      </c>
      <c r="V2200" s="114">
        <v>39387</v>
      </c>
      <c r="W2200" s="114">
        <v>39083</v>
      </c>
      <c r="X2200" s="113" t="s">
        <v>43296</v>
      </c>
      <c r="Y2200" s="114">
        <v>39720</v>
      </c>
      <c r="Z2200" s="114">
        <v>39722</v>
      </c>
      <c r="AA2200" s="113">
        <v>23</v>
      </c>
      <c r="AB2200" s="113" t="s">
        <v>78</v>
      </c>
      <c r="AC2200" s="113">
        <v>33</v>
      </c>
      <c r="AD2200" s="113" t="s">
        <v>10</v>
      </c>
      <c r="AE2200" s="114">
        <v>44652</v>
      </c>
      <c r="AF2200" s="113">
        <v>16</v>
      </c>
      <c r="AG2200" s="113">
        <v>3</v>
      </c>
      <c r="AH2200" s="113" t="s">
        <v>16226</v>
      </c>
      <c r="AI2200" s="117" t="s">
        <v>302</v>
      </c>
      <c r="AK2200" s="114">
        <v>44097</v>
      </c>
      <c r="AL2200" s="113">
        <v>30</v>
      </c>
      <c r="AM2200" s="113" t="s">
        <v>9882</v>
      </c>
      <c r="AN2200" s="113" t="s">
        <v>16273</v>
      </c>
      <c r="AO2200" s="113" t="s">
        <v>107</v>
      </c>
      <c r="AP2200" s="113">
        <v>2003</v>
      </c>
      <c r="AQ2200" s="113" t="s">
        <v>8</v>
      </c>
      <c r="AR2200" s="113" t="s">
        <v>16391</v>
      </c>
      <c r="AS2200" s="113" t="s">
        <v>14</v>
      </c>
      <c r="AT2200" s="113" t="s">
        <v>14</v>
      </c>
      <c r="AU2200" s="113" t="s">
        <v>16229</v>
      </c>
      <c r="AV2200" s="113" t="s">
        <v>14</v>
      </c>
      <c r="AW2200" s="113" t="s">
        <v>14</v>
      </c>
    </row>
    <row r="2201" spans="1:49">
      <c r="A2201" s="116" t="s">
        <v>5630</v>
      </c>
      <c r="B2201" s="113">
        <v>570036211</v>
      </c>
      <c r="C2201" s="113" t="s">
        <v>5631</v>
      </c>
      <c r="D2201" s="113" t="s">
        <v>1804</v>
      </c>
      <c r="E2201" s="113" t="s">
        <v>5261</v>
      </c>
      <c r="F2201" s="113" t="s">
        <v>91</v>
      </c>
      <c r="G2201" s="114">
        <v>28747</v>
      </c>
      <c r="H2201" s="113" t="s">
        <v>16230</v>
      </c>
      <c r="I2201" s="113" t="s">
        <v>10007</v>
      </c>
      <c r="J2201" s="113" t="s">
        <v>9872</v>
      </c>
      <c r="K2201" s="113" t="s">
        <v>19703</v>
      </c>
      <c r="L2201" s="113">
        <v>8114581409</v>
      </c>
      <c r="M2201" s="113" t="s">
        <v>46621</v>
      </c>
      <c r="O2201" s="113" t="s">
        <v>19704</v>
      </c>
      <c r="P2201" s="113" t="s">
        <v>19705</v>
      </c>
      <c r="Q2201" s="113" t="s">
        <v>19706</v>
      </c>
      <c r="R2201" s="113">
        <v>15</v>
      </c>
      <c r="S2201" s="113" t="s">
        <v>13</v>
      </c>
      <c r="T2201" s="113" t="s">
        <v>19707</v>
      </c>
      <c r="U2201" s="113" t="s">
        <v>19708</v>
      </c>
      <c r="V2201" s="114">
        <v>39563</v>
      </c>
      <c r="W2201" s="114">
        <v>39539</v>
      </c>
      <c r="X2201" s="113" t="s">
        <v>19709</v>
      </c>
      <c r="Y2201" s="114">
        <v>40143</v>
      </c>
      <c r="Z2201" s="114">
        <v>40148</v>
      </c>
      <c r="AA2201" s="113">
        <v>32</v>
      </c>
      <c r="AB2201" s="113" t="s">
        <v>84</v>
      </c>
      <c r="AC2201" s="113">
        <v>41</v>
      </c>
      <c r="AD2201" s="113" t="s">
        <v>52</v>
      </c>
      <c r="AE2201" s="114">
        <v>44105</v>
      </c>
      <c r="AF2201" s="113">
        <v>12</v>
      </c>
      <c r="AG2201" s="113">
        <v>6</v>
      </c>
      <c r="AH2201" s="113" t="s">
        <v>16226</v>
      </c>
      <c r="AI2201" s="117" t="s">
        <v>9960</v>
      </c>
      <c r="AK2201" s="114">
        <v>44105</v>
      </c>
      <c r="AL2201" s="113">
        <v>40</v>
      </c>
      <c r="AM2201" s="113" t="s">
        <v>9870</v>
      </c>
      <c r="AN2201" s="113" t="s">
        <v>19710</v>
      </c>
      <c r="AO2201" s="113" t="s">
        <v>839</v>
      </c>
      <c r="AP2201" s="113">
        <v>2006</v>
      </c>
      <c r="AQ2201" s="113" t="s">
        <v>8</v>
      </c>
      <c r="AR2201" s="113" t="s">
        <v>16274</v>
      </c>
      <c r="AS2201" s="113" t="s">
        <v>14</v>
      </c>
      <c r="AT2201" s="113" t="s">
        <v>14</v>
      </c>
      <c r="AU2201" s="113" t="s">
        <v>16229</v>
      </c>
      <c r="AV2201" s="113" t="s">
        <v>14</v>
      </c>
      <c r="AW2201" s="113" t="s">
        <v>14</v>
      </c>
    </row>
    <row r="2202" spans="1:49">
      <c r="A2202" s="116" t="s">
        <v>2184</v>
      </c>
      <c r="B2202" s="113">
        <v>570015568</v>
      </c>
      <c r="C2202" s="113" t="s">
        <v>1980</v>
      </c>
      <c r="E2202" s="113" t="s">
        <v>41</v>
      </c>
      <c r="F2202" s="113" t="s">
        <v>8</v>
      </c>
      <c r="G2202" s="114">
        <v>28749</v>
      </c>
      <c r="H2202" s="113" t="s">
        <v>16230</v>
      </c>
      <c r="I2202" s="113" t="s">
        <v>9866</v>
      </c>
      <c r="J2202" s="113" t="s">
        <v>9872</v>
      </c>
      <c r="K2202" s="113" t="s">
        <v>30700</v>
      </c>
      <c r="L2202" s="113">
        <v>81354290132</v>
      </c>
      <c r="M2202" s="113" t="s">
        <v>11126</v>
      </c>
      <c r="O2202" s="113" t="s">
        <v>11127</v>
      </c>
      <c r="P2202" s="113" t="s">
        <v>30701</v>
      </c>
      <c r="Q2202" s="113" t="s">
        <v>30702</v>
      </c>
      <c r="R2202" s="113">
        <v>15</v>
      </c>
      <c r="S2202" s="113" t="s">
        <v>13</v>
      </c>
      <c r="T2202" s="113" t="s">
        <v>30703</v>
      </c>
      <c r="U2202" s="113" t="s">
        <v>30704</v>
      </c>
      <c r="V2202" s="114">
        <v>37998</v>
      </c>
      <c r="W2202" s="114">
        <v>37956</v>
      </c>
      <c r="X2202" s="113" t="s">
        <v>30705</v>
      </c>
      <c r="Y2202" s="114">
        <v>38652</v>
      </c>
      <c r="Z2202" s="114">
        <v>38657</v>
      </c>
      <c r="AA2202" s="113">
        <v>31</v>
      </c>
      <c r="AB2202" s="113" t="s">
        <v>9</v>
      </c>
      <c r="AC2202" s="113">
        <v>42</v>
      </c>
      <c r="AD2202" s="113" t="s">
        <v>92</v>
      </c>
      <c r="AE2202" s="114">
        <v>45505</v>
      </c>
      <c r="AF2202" s="113">
        <v>20</v>
      </c>
      <c r="AG2202" s="113">
        <v>11</v>
      </c>
      <c r="AH2202" s="113" t="s">
        <v>16226</v>
      </c>
      <c r="AI2202" s="117" t="s">
        <v>9950</v>
      </c>
      <c r="AK2202" s="114">
        <v>45120</v>
      </c>
      <c r="AL2202" s="113">
        <v>40</v>
      </c>
      <c r="AM2202" s="113" t="s">
        <v>9870</v>
      </c>
      <c r="AN2202" s="113" t="s">
        <v>16381</v>
      </c>
      <c r="AO2202" s="113" t="s">
        <v>917</v>
      </c>
      <c r="AP2202" s="113">
        <v>2002</v>
      </c>
      <c r="AQ2202" s="113" t="s">
        <v>5236</v>
      </c>
      <c r="AR2202" s="113" t="s">
        <v>16956</v>
      </c>
      <c r="AS2202" s="113" t="s">
        <v>14</v>
      </c>
      <c r="AT2202" s="113" t="s">
        <v>14</v>
      </c>
      <c r="AU2202" s="113" t="s">
        <v>16229</v>
      </c>
      <c r="AV2202" s="113" t="s">
        <v>14</v>
      </c>
      <c r="AW2202" s="113" t="s">
        <v>14</v>
      </c>
    </row>
    <row r="2203" spans="1:49">
      <c r="A2203" s="116" t="s">
        <v>3527</v>
      </c>
      <c r="B2203" s="113">
        <v>570014035</v>
      </c>
      <c r="C2203" s="113" t="s">
        <v>3528</v>
      </c>
      <c r="F2203" s="113" t="s">
        <v>3529</v>
      </c>
      <c r="G2203" s="114">
        <v>28752</v>
      </c>
      <c r="H2203" s="113" t="s">
        <v>16230</v>
      </c>
      <c r="I2203" s="113" t="s">
        <v>9866</v>
      </c>
      <c r="J2203" s="113" t="s">
        <v>9872</v>
      </c>
      <c r="K2203" s="113" t="s">
        <v>41169</v>
      </c>
      <c r="M2203" s="113" t="s">
        <v>10483</v>
      </c>
      <c r="O2203" s="113" t="s">
        <v>10484</v>
      </c>
      <c r="P2203" s="113" t="s">
        <v>41170</v>
      </c>
      <c r="Q2203" s="113" t="s">
        <v>41171</v>
      </c>
      <c r="R2203" s="113">
        <v>15</v>
      </c>
      <c r="S2203" s="113" t="s">
        <v>13</v>
      </c>
      <c r="T2203" s="113" t="s">
        <v>41172</v>
      </c>
      <c r="U2203" s="113" t="s">
        <v>41173</v>
      </c>
      <c r="V2203" s="114">
        <v>37557</v>
      </c>
      <c r="W2203" s="114">
        <v>37561</v>
      </c>
      <c r="X2203" s="113" t="s">
        <v>41174</v>
      </c>
      <c r="Y2203" s="114">
        <v>37945</v>
      </c>
      <c r="Z2203" s="114">
        <v>37956</v>
      </c>
      <c r="AA2203" s="113">
        <v>21</v>
      </c>
      <c r="AB2203" s="113" t="s">
        <v>24</v>
      </c>
      <c r="AC2203" s="113">
        <v>24</v>
      </c>
      <c r="AD2203" s="113" t="s">
        <v>47</v>
      </c>
      <c r="AE2203" s="114">
        <v>43191</v>
      </c>
      <c r="AF2203" s="113">
        <v>21</v>
      </c>
      <c r="AG2203" s="113">
        <v>5</v>
      </c>
      <c r="AH2203" s="113" t="s">
        <v>16226</v>
      </c>
      <c r="AI2203" s="117" t="s">
        <v>10138</v>
      </c>
      <c r="AK2203" s="114">
        <v>41913</v>
      </c>
      <c r="AL2203" s="113">
        <v>15</v>
      </c>
      <c r="AM2203" s="113" t="s">
        <v>9885</v>
      </c>
      <c r="AN2203" s="113" t="s">
        <v>23969</v>
      </c>
      <c r="AO2203" s="113" t="s">
        <v>3395</v>
      </c>
      <c r="AP2203" s="113">
        <v>1996</v>
      </c>
      <c r="AQ2203" s="113" t="s">
        <v>5236</v>
      </c>
      <c r="AR2203" s="113" t="s">
        <v>17533</v>
      </c>
      <c r="AS2203" s="113" t="s">
        <v>14</v>
      </c>
      <c r="AT2203" s="113" t="s">
        <v>14</v>
      </c>
      <c r="AU2203" s="113" t="s">
        <v>16229</v>
      </c>
      <c r="AV2203" s="113" t="s">
        <v>14</v>
      </c>
    </row>
    <row r="2204" spans="1:49">
      <c r="A2204" s="116" t="s">
        <v>4869</v>
      </c>
      <c r="B2204" s="113">
        <v>570027664</v>
      </c>
      <c r="C2204" s="113" t="s">
        <v>4870</v>
      </c>
      <c r="E2204" s="113" t="s">
        <v>30</v>
      </c>
      <c r="F2204" s="113" t="s">
        <v>8</v>
      </c>
      <c r="G2204" s="114">
        <v>28753</v>
      </c>
      <c r="H2204" s="113" t="s">
        <v>16230</v>
      </c>
      <c r="I2204" s="113" t="s">
        <v>9866</v>
      </c>
      <c r="J2204" s="113" t="s">
        <v>9872</v>
      </c>
      <c r="K2204" s="113" t="s">
        <v>38962</v>
      </c>
      <c r="L2204" s="113" t="s">
        <v>1328</v>
      </c>
      <c r="M2204" s="113" t="s">
        <v>38963</v>
      </c>
      <c r="O2204" s="113" t="s">
        <v>13032</v>
      </c>
      <c r="P2204" s="113" t="s">
        <v>38964</v>
      </c>
      <c r="Q2204" s="113" t="s">
        <v>38965</v>
      </c>
      <c r="R2204" s="113">
        <v>15</v>
      </c>
      <c r="S2204" s="113" t="s">
        <v>13</v>
      </c>
      <c r="T2204" s="113" t="s">
        <v>38966</v>
      </c>
      <c r="U2204" s="113" t="s">
        <v>38967</v>
      </c>
      <c r="V2204" s="114">
        <v>39387</v>
      </c>
      <c r="W2204" s="114">
        <v>39083</v>
      </c>
      <c r="X2204" s="113" t="s">
        <v>38968</v>
      </c>
      <c r="Y2204" s="114">
        <v>39781</v>
      </c>
      <c r="Z2204" s="114">
        <v>39722</v>
      </c>
      <c r="AA2204" s="113">
        <v>21</v>
      </c>
      <c r="AB2204" s="113" t="s">
        <v>24</v>
      </c>
      <c r="AC2204" s="113">
        <v>33</v>
      </c>
      <c r="AD2204" s="113" t="s">
        <v>10</v>
      </c>
      <c r="AE2204" s="114">
        <v>44652</v>
      </c>
      <c r="AF2204" s="113">
        <v>13</v>
      </c>
      <c r="AG2204" s="113">
        <v>5</v>
      </c>
      <c r="AH2204" s="113" t="s">
        <v>16263</v>
      </c>
      <c r="AI2204" s="117" t="s">
        <v>10048</v>
      </c>
      <c r="AK2204" s="114">
        <v>43199</v>
      </c>
      <c r="AL2204" s="113">
        <v>40</v>
      </c>
      <c r="AM2204" s="113" t="s">
        <v>9870</v>
      </c>
      <c r="AN2204" s="113" t="s">
        <v>16468</v>
      </c>
      <c r="AO2204" s="113" t="s">
        <v>31</v>
      </c>
      <c r="AP2204" s="113">
        <v>2013</v>
      </c>
      <c r="AQ2204" s="113" t="s">
        <v>8</v>
      </c>
      <c r="AR2204" s="113" t="s">
        <v>16539</v>
      </c>
      <c r="AS2204" s="113" t="s">
        <v>14</v>
      </c>
      <c r="AT2204" s="113" t="s">
        <v>14</v>
      </c>
      <c r="AU2204" s="113" t="s">
        <v>16229</v>
      </c>
      <c r="AV2204" s="113" t="s">
        <v>14</v>
      </c>
      <c r="AW2204" s="113" t="s">
        <v>14</v>
      </c>
    </row>
    <row r="2205" spans="1:49">
      <c r="A2205" s="116" t="s">
        <v>7989</v>
      </c>
      <c r="B2205" s="113">
        <v>570021336</v>
      </c>
      <c r="C2205" s="113" t="s">
        <v>7990</v>
      </c>
      <c r="E2205" s="113" t="s">
        <v>17</v>
      </c>
      <c r="F2205" s="113" t="s">
        <v>4708</v>
      </c>
      <c r="G2205" s="114">
        <v>28754</v>
      </c>
      <c r="H2205" s="113" t="s">
        <v>16218</v>
      </c>
      <c r="I2205" s="113" t="s">
        <v>9866</v>
      </c>
      <c r="J2205" s="113" t="s">
        <v>9872</v>
      </c>
      <c r="K2205" s="113" t="s">
        <v>28232</v>
      </c>
      <c r="L2205" s="113">
        <v>82349054774</v>
      </c>
      <c r="M2205" s="113" t="s">
        <v>14681</v>
      </c>
      <c r="O2205" s="113" t="s">
        <v>14682</v>
      </c>
      <c r="P2205" s="113" t="s">
        <v>28233</v>
      </c>
      <c r="Q2205" s="113" t="s">
        <v>28234</v>
      </c>
      <c r="R2205" s="113">
        <v>15</v>
      </c>
      <c r="S2205" s="113" t="s">
        <v>13</v>
      </c>
      <c r="T2205" s="113" t="s">
        <v>28235</v>
      </c>
      <c r="U2205" s="113" t="s">
        <v>28236</v>
      </c>
      <c r="V2205" s="114">
        <v>39038</v>
      </c>
      <c r="W2205" s="114">
        <v>38808</v>
      </c>
      <c r="X2205" s="113" t="s">
        <v>28237</v>
      </c>
      <c r="Y2205" s="114">
        <v>39353</v>
      </c>
      <c r="Z2205" s="114">
        <v>39356</v>
      </c>
      <c r="AA2205" s="113">
        <v>31</v>
      </c>
      <c r="AB2205" s="113" t="s">
        <v>9</v>
      </c>
      <c r="AC2205" s="113">
        <v>34</v>
      </c>
      <c r="AD2205" s="113" t="s">
        <v>18</v>
      </c>
      <c r="AE2205" s="114">
        <v>42826</v>
      </c>
      <c r="AF2205" s="113">
        <v>12</v>
      </c>
      <c r="AG2205" s="113">
        <v>9</v>
      </c>
      <c r="AH2205" s="113" t="s">
        <v>16226</v>
      </c>
      <c r="AI2205" s="117" t="s">
        <v>11675</v>
      </c>
      <c r="AK2205" s="114">
        <v>44925</v>
      </c>
      <c r="AL2205" s="113">
        <v>40</v>
      </c>
      <c r="AM2205" s="113" t="s">
        <v>9870</v>
      </c>
      <c r="AN2205" s="113" t="s">
        <v>28238</v>
      </c>
      <c r="AO2205" s="113" t="s">
        <v>5995</v>
      </c>
      <c r="AP2205" s="113">
        <v>2004</v>
      </c>
      <c r="AQ2205" s="113" t="s">
        <v>8</v>
      </c>
      <c r="AR2205" s="113" t="s">
        <v>28066</v>
      </c>
      <c r="AS2205" s="113" t="s">
        <v>14</v>
      </c>
      <c r="AT2205" s="113" t="s">
        <v>14</v>
      </c>
      <c r="AU2205" s="113" t="s">
        <v>16229</v>
      </c>
      <c r="AV2205" s="113" t="s">
        <v>14</v>
      </c>
      <c r="AW2205" s="113" t="s">
        <v>14</v>
      </c>
    </row>
    <row r="2206" spans="1:49">
      <c r="A2206" s="116" t="s">
        <v>7599</v>
      </c>
      <c r="B2206" s="113">
        <v>570027674</v>
      </c>
      <c r="C2206" s="113" t="s">
        <v>7600</v>
      </c>
      <c r="E2206" s="113" t="s">
        <v>223</v>
      </c>
      <c r="F2206" s="113" t="s">
        <v>98</v>
      </c>
      <c r="G2206" s="114">
        <v>28754</v>
      </c>
      <c r="H2206" s="113" t="s">
        <v>16230</v>
      </c>
      <c r="I2206" s="113" t="s">
        <v>9866</v>
      </c>
      <c r="J2206" s="113" t="s">
        <v>9872</v>
      </c>
      <c r="K2206" s="113" t="s">
        <v>33498</v>
      </c>
      <c r="L2206" s="113">
        <v>81356408760</v>
      </c>
      <c r="M2206" s="113" t="s">
        <v>10328</v>
      </c>
      <c r="O2206" s="113" t="s">
        <v>33499</v>
      </c>
      <c r="P2206" s="113" t="s">
        <v>33500</v>
      </c>
      <c r="Q2206" s="113" t="s">
        <v>33501</v>
      </c>
      <c r="R2206" s="113">
        <v>15</v>
      </c>
      <c r="S2206" s="113" t="s">
        <v>13</v>
      </c>
      <c r="T2206" s="113" t="s">
        <v>33502</v>
      </c>
      <c r="U2206" s="113" t="s">
        <v>33503</v>
      </c>
      <c r="V2206" s="114">
        <v>39387</v>
      </c>
      <c r="W2206" s="114">
        <v>39083</v>
      </c>
      <c r="X2206" s="113" t="s">
        <v>33504</v>
      </c>
      <c r="Y2206" s="114">
        <v>39720</v>
      </c>
      <c r="Z2206" s="114">
        <v>39722</v>
      </c>
      <c r="AA2206" s="113">
        <v>21</v>
      </c>
      <c r="AB2206" s="113" t="s">
        <v>24</v>
      </c>
      <c r="AC2206" s="113">
        <v>31</v>
      </c>
      <c r="AD2206" s="113" t="s">
        <v>9</v>
      </c>
      <c r="AE2206" s="114">
        <v>44835</v>
      </c>
      <c r="AF2206" s="113">
        <v>13</v>
      </c>
      <c r="AG2206" s="113">
        <v>9</v>
      </c>
      <c r="AH2206" s="113" t="s">
        <v>16226</v>
      </c>
      <c r="AI2206" s="117" t="s">
        <v>9904</v>
      </c>
      <c r="AK2206" s="114">
        <v>44835</v>
      </c>
      <c r="AL2206" s="113">
        <v>30</v>
      </c>
      <c r="AM2206" s="113" t="s">
        <v>9882</v>
      </c>
      <c r="AN2206" s="113" t="s">
        <v>20141</v>
      </c>
      <c r="AO2206" s="113" t="s">
        <v>932</v>
      </c>
      <c r="AP2206" s="113">
        <v>2020</v>
      </c>
      <c r="AQ2206" s="113" t="s">
        <v>8</v>
      </c>
      <c r="AR2206" s="113" t="s">
        <v>16437</v>
      </c>
      <c r="AS2206" s="113" t="s">
        <v>14</v>
      </c>
      <c r="AT2206" s="113" t="s">
        <v>14</v>
      </c>
      <c r="AU2206" s="113" t="s">
        <v>16229</v>
      </c>
      <c r="AV2206" s="113" t="s">
        <v>14</v>
      </c>
      <c r="AW2206" s="113" t="s">
        <v>14</v>
      </c>
    </row>
    <row r="2207" spans="1:49">
      <c r="A2207" s="116" t="s">
        <v>6093</v>
      </c>
      <c r="B2207" s="113">
        <v>140353743</v>
      </c>
      <c r="C2207" s="113" t="s">
        <v>328</v>
      </c>
      <c r="E2207" s="113" t="s">
        <v>97</v>
      </c>
      <c r="F2207" s="113" t="s">
        <v>6094</v>
      </c>
      <c r="G2207" s="114">
        <v>28758</v>
      </c>
      <c r="H2207" s="113" t="s">
        <v>16230</v>
      </c>
      <c r="I2207" s="113" t="s">
        <v>9866</v>
      </c>
      <c r="J2207" s="113" t="s">
        <v>9872</v>
      </c>
      <c r="K2207" s="113" t="s">
        <v>41215</v>
      </c>
      <c r="L2207" s="113">
        <v>85145506200</v>
      </c>
      <c r="M2207" s="113" t="s">
        <v>15012</v>
      </c>
      <c r="O2207" s="113" t="s">
        <v>15013</v>
      </c>
      <c r="P2207" s="113" t="s">
        <v>41216</v>
      </c>
      <c r="Q2207" s="113" t="s">
        <v>41217</v>
      </c>
      <c r="R2207" s="113">
        <v>15</v>
      </c>
      <c r="S2207" s="113" t="s">
        <v>13</v>
      </c>
      <c r="T2207" s="113" t="s">
        <v>41218</v>
      </c>
      <c r="U2207" s="113" t="s">
        <v>41219</v>
      </c>
      <c r="V2207" s="114">
        <v>36666</v>
      </c>
      <c r="W2207" s="114">
        <v>36586</v>
      </c>
      <c r="X2207" s="113" t="s">
        <v>41220</v>
      </c>
      <c r="Y2207" s="114">
        <v>37060</v>
      </c>
      <c r="Z2207" s="114">
        <v>37073</v>
      </c>
      <c r="AA2207" s="113">
        <v>22</v>
      </c>
      <c r="AB2207" s="113" t="s">
        <v>25</v>
      </c>
      <c r="AC2207" s="113">
        <v>42</v>
      </c>
      <c r="AD2207" s="113" t="s">
        <v>92</v>
      </c>
      <c r="AE2207" s="114">
        <v>45200</v>
      </c>
      <c r="AF2207" s="113">
        <v>21</v>
      </c>
      <c r="AG2207" s="113">
        <v>7</v>
      </c>
      <c r="AH2207" s="113" t="s">
        <v>16226</v>
      </c>
      <c r="AI2207" s="117" t="s">
        <v>10031</v>
      </c>
      <c r="AK2207" s="114">
        <v>44287</v>
      </c>
      <c r="AL2207" s="113">
        <v>40</v>
      </c>
      <c r="AM2207" s="113" t="s">
        <v>9870</v>
      </c>
      <c r="AN2207" s="113" t="s">
        <v>28411</v>
      </c>
      <c r="AO2207" s="113" t="s">
        <v>5210</v>
      </c>
      <c r="AP2207" s="113">
        <v>2009</v>
      </c>
      <c r="AQ2207" s="113" t="s">
        <v>5236</v>
      </c>
      <c r="AR2207" s="113" t="s">
        <v>20505</v>
      </c>
      <c r="AS2207" s="113" t="s">
        <v>14</v>
      </c>
      <c r="AT2207" s="113" t="s">
        <v>14</v>
      </c>
      <c r="AU2207" s="113" t="s">
        <v>16229</v>
      </c>
      <c r="AV2207" s="113" t="s">
        <v>14</v>
      </c>
      <c r="AW2207" s="113" t="s">
        <v>14</v>
      </c>
    </row>
    <row r="2208" spans="1:49">
      <c r="A2208" s="116" t="s">
        <v>5449</v>
      </c>
      <c r="B2208" s="113">
        <v>570021435</v>
      </c>
      <c r="C2208" s="113" t="s">
        <v>5450</v>
      </c>
      <c r="E2208" s="113" t="s">
        <v>74</v>
      </c>
      <c r="F2208" s="113" t="s">
        <v>343</v>
      </c>
      <c r="G2208" s="114">
        <v>28758</v>
      </c>
      <c r="H2208" s="113" t="s">
        <v>16230</v>
      </c>
      <c r="I2208" s="113" t="s">
        <v>9866</v>
      </c>
      <c r="J2208" s="113" t="s">
        <v>9872</v>
      </c>
      <c r="K2208" s="113" t="s">
        <v>36119</v>
      </c>
      <c r="L2208" s="113">
        <v>81341200741</v>
      </c>
      <c r="M2208" s="113" t="s">
        <v>15682</v>
      </c>
      <c r="O2208" s="113" t="s">
        <v>15679</v>
      </c>
      <c r="P2208" s="113" t="s">
        <v>26671</v>
      </c>
      <c r="Q2208" s="113" t="s">
        <v>36120</v>
      </c>
      <c r="R2208" s="113">
        <v>15</v>
      </c>
      <c r="S2208" s="113" t="s">
        <v>13</v>
      </c>
      <c r="T2208" s="113" t="s">
        <v>36121</v>
      </c>
      <c r="U2208" s="113" t="s">
        <v>36122</v>
      </c>
      <c r="V2208" s="114">
        <v>39038</v>
      </c>
      <c r="W2208" s="114">
        <v>38808</v>
      </c>
      <c r="X2208" s="113" t="s">
        <v>36123</v>
      </c>
      <c r="Y2208" s="114">
        <v>39353</v>
      </c>
      <c r="Z2208" s="114">
        <v>39356</v>
      </c>
      <c r="AA2208" s="113">
        <v>22</v>
      </c>
      <c r="AB2208" s="113" t="s">
        <v>25</v>
      </c>
      <c r="AC2208" s="113">
        <v>33</v>
      </c>
      <c r="AD2208" s="113" t="s">
        <v>10</v>
      </c>
      <c r="AE2208" s="114">
        <v>45017</v>
      </c>
      <c r="AF2208" s="113">
        <v>17</v>
      </c>
      <c r="AG2208" s="113">
        <v>10</v>
      </c>
      <c r="AH2208" s="113" t="s">
        <v>16226</v>
      </c>
      <c r="AI2208" s="117" t="s">
        <v>9891</v>
      </c>
      <c r="AK2208" s="114">
        <v>44927</v>
      </c>
      <c r="AL2208" s="113">
        <v>40</v>
      </c>
      <c r="AM2208" s="113" t="s">
        <v>9870</v>
      </c>
      <c r="AN2208" s="113" t="s">
        <v>16670</v>
      </c>
      <c r="AO2208" s="113" t="s">
        <v>94</v>
      </c>
      <c r="AP2208" s="113">
        <v>2009</v>
      </c>
      <c r="AQ2208" s="113" t="s">
        <v>9871</v>
      </c>
      <c r="AR2208" s="113" t="s">
        <v>17447</v>
      </c>
      <c r="AS2208" s="113" t="s">
        <v>14</v>
      </c>
      <c r="AT2208" s="113" t="s">
        <v>14</v>
      </c>
      <c r="AU2208" s="113" t="s">
        <v>16229</v>
      </c>
      <c r="AV2208" s="113" t="s">
        <v>14</v>
      </c>
    </row>
    <row r="2209" spans="1:49">
      <c r="A2209" s="116" t="s">
        <v>101</v>
      </c>
      <c r="B2209" s="113">
        <v>570015620</v>
      </c>
      <c r="C2209" s="113" t="s">
        <v>102</v>
      </c>
      <c r="E2209" s="113" t="s">
        <v>103</v>
      </c>
      <c r="F2209" s="113" t="s">
        <v>33776</v>
      </c>
      <c r="G2209" s="114">
        <v>28761</v>
      </c>
      <c r="H2209" s="113" t="s">
        <v>16230</v>
      </c>
      <c r="I2209" s="113" t="s">
        <v>10007</v>
      </c>
      <c r="J2209" s="113" t="s">
        <v>9872</v>
      </c>
      <c r="K2209" s="113" t="s">
        <v>45885</v>
      </c>
      <c r="L2209" s="113">
        <v>82190317469</v>
      </c>
      <c r="M2209" s="113" t="s">
        <v>33777</v>
      </c>
      <c r="O2209" s="113" t="s">
        <v>13660</v>
      </c>
      <c r="P2209" s="113" t="s">
        <v>33778</v>
      </c>
      <c r="Q2209" s="113" t="s">
        <v>33779</v>
      </c>
      <c r="R2209" s="113">
        <v>15</v>
      </c>
      <c r="S2209" s="113" t="s">
        <v>13</v>
      </c>
      <c r="T2209" s="113" t="s">
        <v>33780</v>
      </c>
      <c r="U2209" s="113" t="s">
        <v>33781</v>
      </c>
      <c r="V2209" s="114">
        <v>37998</v>
      </c>
      <c r="W2209" s="114">
        <v>37956</v>
      </c>
      <c r="X2209" s="113" t="s">
        <v>33782</v>
      </c>
      <c r="Y2209" s="114">
        <v>38654</v>
      </c>
      <c r="Z2209" s="114">
        <v>38657</v>
      </c>
      <c r="AA2209" s="113">
        <v>21</v>
      </c>
      <c r="AB2209" s="113" t="s">
        <v>24</v>
      </c>
      <c r="AC2209" s="113">
        <v>33</v>
      </c>
      <c r="AD2209" s="113" t="s">
        <v>10</v>
      </c>
      <c r="AE2209" s="114">
        <v>45505</v>
      </c>
      <c r="AF2209" s="113">
        <v>15</v>
      </c>
      <c r="AG2209" s="113">
        <v>8</v>
      </c>
      <c r="AH2209" s="113" t="s">
        <v>16226</v>
      </c>
      <c r="AI2209" s="117" t="s">
        <v>302</v>
      </c>
      <c r="AK2209" s="114">
        <v>45505</v>
      </c>
      <c r="AL2209" s="113">
        <v>30</v>
      </c>
      <c r="AM2209" s="113" t="s">
        <v>9882</v>
      </c>
      <c r="AN2209" s="113" t="s">
        <v>16273</v>
      </c>
      <c r="AO2209" s="113" t="s">
        <v>107</v>
      </c>
      <c r="AP2209" s="113">
        <v>2008</v>
      </c>
      <c r="AQ2209" s="113" t="s">
        <v>8</v>
      </c>
      <c r="AR2209" s="113" t="s">
        <v>16437</v>
      </c>
      <c r="AS2209" s="113" t="s">
        <v>14</v>
      </c>
      <c r="AT2209" s="113" t="s">
        <v>14</v>
      </c>
      <c r="AU2209" s="113" t="s">
        <v>16229</v>
      </c>
      <c r="AV2209" s="113" t="s">
        <v>14</v>
      </c>
    </row>
    <row r="2210" spans="1:49">
      <c r="A2210" s="116" t="s">
        <v>9105</v>
      </c>
      <c r="C2210" s="113" t="s">
        <v>4808</v>
      </c>
      <c r="E2210" s="113" t="s">
        <v>30</v>
      </c>
      <c r="F2210" s="113" t="s">
        <v>8</v>
      </c>
      <c r="G2210" s="114">
        <v>28767</v>
      </c>
      <c r="H2210" s="113" t="s">
        <v>16218</v>
      </c>
      <c r="I2210" s="113" t="s">
        <v>9866</v>
      </c>
      <c r="J2210" s="113" t="s">
        <v>9872</v>
      </c>
      <c r="K2210" s="113" t="s">
        <v>27812</v>
      </c>
      <c r="L2210" s="113">
        <v>82194440099</v>
      </c>
      <c r="M2210" s="113" t="s">
        <v>13137</v>
      </c>
      <c r="O2210" s="113" t="s">
        <v>13138</v>
      </c>
      <c r="P2210" s="113" t="s">
        <v>27813</v>
      </c>
      <c r="Q2210" s="113" t="s">
        <v>27814</v>
      </c>
      <c r="R2210" s="113">
        <v>15</v>
      </c>
      <c r="S2210" s="113" t="s">
        <v>13</v>
      </c>
      <c r="T2210" s="113" t="s">
        <v>27815</v>
      </c>
      <c r="U2210" s="113" t="s">
        <v>27816</v>
      </c>
      <c r="V2210" s="114">
        <v>40179</v>
      </c>
      <c r="W2210" s="114">
        <v>40179</v>
      </c>
      <c r="X2210" s="113" t="s">
        <v>27817</v>
      </c>
      <c r="Y2210" s="114">
        <v>40906</v>
      </c>
      <c r="Z2210" s="114">
        <v>40909</v>
      </c>
      <c r="AA2210" s="113">
        <v>31</v>
      </c>
      <c r="AB2210" s="113" t="s">
        <v>9</v>
      </c>
      <c r="AC2210" s="113">
        <v>34</v>
      </c>
      <c r="AD2210" s="113" t="s">
        <v>18</v>
      </c>
      <c r="AE2210" s="114">
        <v>44652</v>
      </c>
      <c r="AF2210" s="113">
        <v>12</v>
      </c>
      <c r="AG2210" s="113">
        <v>3</v>
      </c>
      <c r="AH2210" s="113" t="s">
        <v>16226</v>
      </c>
      <c r="AI2210" s="117" t="s">
        <v>9932</v>
      </c>
      <c r="AK2210" s="114">
        <v>44560</v>
      </c>
      <c r="AL2210" s="113">
        <v>40</v>
      </c>
      <c r="AM2210" s="113" t="s">
        <v>9870</v>
      </c>
      <c r="AN2210" s="113" t="s">
        <v>16468</v>
      </c>
      <c r="AO2210" s="113" t="s">
        <v>31</v>
      </c>
      <c r="AP2210" s="113">
        <v>2003</v>
      </c>
      <c r="AQ2210" s="113" t="s">
        <v>8</v>
      </c>
      <c r="AR2210" s="113" t="s">
        <v>22063</v>
      </c>
      <c r="AS2210" s="113" t="s">
        <v>14</v>
      </c>
      <c r="AT2210" s="113" t="s">
        <v>14</v>
      </c>
      <c r="AU2210" s="113" t="s">
        <v>16229</v>
      </c>
      <c r="AV2210" s="113" t="s">
        <v>14</v>
      </c>
      <c r="AW2210" s="113" t="s">
        <v>14</v>
      </c>
    </row>
    <row r="2211" spans="1:49">
      <c r="A2211" s="116" t="s">
        <v>2636</v>
      </c>
      <c r="B2211" s="113">
        <v>570020177</v>
      </c>
      <c r="C2211" s="113" t="s">
        <v>394</v>
      </c>
      <c r="E2211" s="113" t="s">
        <v>41</v>
      </c>
      <c r="F2211" s="113" t="s">
        <v>362</v>
      </c>
      <c r="G2211" s="114">
        <v>28768</v>
      </c>
      <c r="H2211" s="113" t="s">
        <v>16230</v>
      </c>
      <c r="I2211" s="113" t="s">
        <v>9866</v>
      </c>
      <c r="J2211" s="113" t="s">
        <v>9867</v>
      </c>
      <c r="K2211" s="113" t="s">
        <v>17757</v>
      </c>
      <c r="M2211" s="113" t="s">
        <v>15423</v>
      </c>
      <c r="O2211" s="113" t="s">
        <v>15424</v>
      </c>
      <c r="P2211" s="113" t="s">
        <v>17758</v>
      </c>
      <c r="Q2211" s="113" t="s">
        <v>17759</v>
      </c>
      <c r="R2211" s="113">
        <v>15</v>
      </c>
      <c r="S2211" s="113" t="s">
        <v>13</v>
      </c>
      <c r="T2211" s="113" t="s">
        <v>17760</v>
      </c>
      <c r="U2211" s="113" t="s">
        <v>17761</v>
      </c>
      <c r="V2211" s="114">
        <v>38852</v>
      </c>
      <c r="W2211" s="114">
        <v>38808</v>
      </c>
      <c r="X2211" s="113" t="s">
        <v>17762</v>
      </c>
      <c r="Y2211" s="114">
        <v>39230</v>
      </c>
      <c r="Z2211" s="114">
        <v>39234</v>
      </c>
      <c r="AA2211" s="113">
        <v>22</v>
      </c>
      <c r="AB2211" s="113" t="s">
        <v>25</v>
      </c>
      <c r="AC2211" s="113">
        <v>32</v>
      </c>
      <c r="AD2211" s="113" t="s">
        <v>84</v>
      </c>
      <c r="AE2211" s="114">
        <v>44835</v>
      </c>
      <c r="AF2211" s="113">
        <v>14</v>
      </c>
      <c r="AG2211" s="113">
        <v>6</v>
      </c>
      <c r="AH2211" s="113" t="s">
        <v>16226</v>
      </c>
      <c r="AI2211" s="117" t="s">
        <v>9875</v>
      </c>
      <c r="AK2211" s="114">
        <v>45120</v>
      </c>
      <c r="AL2211" s="113">
        <v>40</v>
      </c>
      <c r="AM2211" s="113" t="s">
        <v>9870</v>
      </c>
      <c r="AN2211" s="113" t="s">
        <v>16561</v>
      </c>
      <c r="AO2211" s="113" t="s">
        <v>42</v>
      </c>
      <c r="AP2211" s="113">
        <v>2019</v>
      </c>
      <c r="AQ2211" s="113" t="s">
        <v>9889</v>
      </c>
      <c r="AR2211" s="113" t="s">
        <v>17077</v>
      </c>
      <c r="AS2211" s="113" t="s">
        <v>14</v>
      </c>
      <c r="AT2211" s="113" t="s">
        <v>14</v>
      </c>
      <c r="AU2211" s="113" t="s">
        <v>16229</v>
      </c>
      <c r="AV2211" s="113" t="s">
        <v>14</v>
      </c>
      <c r="AW2211" s="113" t="s">
        <v>14</v>
      </c>
    </row>
    <row r="2212" spans="1:49">
      <c r="A2212" s="116" t="s">
        <v>4044</v>
      </c>
      <c r="B2212" s="113">
        <v>570036010</v>
      </c>
      <c r="C2212" s="113" t="s">
        <v>4045</v>
      </c>
      <c r="F2212" s="113" t="s">
        <v>8</v>
      </c>
      <c r="G2212" s="114">
        <v>28768</v>
      </c>
      <c r="H2212" s="113" t="s">
        <v>16230</v>
      </c>
      <c r="I2212" s="113" t="s">
        <v>9866</v>
      </c>
      <c r="J2212" s="113" t="s">
        <v>9872</v>
      </c>
      <c r="K2212" s="113" t="s">
        <v>37771</v>
      </c>
      <c r="L2212" s="113">
        <v>81241383402</v>
      </c>
      <c r="M2212" s="113" t="s">
        <v>37772</v>
      </c>
      <c r="O2212" s="113" t="s">
        <v>37773</v>
      </c>
      <c r="P2212" s="113" t="s">
        <v>37774</v>
      </c>
      <c r="Q2212" s="113" t="s">
        <v>37775</v>
      </c>
      <c r="R2212" s="113">
        <v>15</v>
      </c>
      <c r="S2212" s="113" t="s">
        <v>13</v>
      </c>
      <c r="T2212" s="113" t="s">
        <v>37776</v>
      </c>
      <c r="U2212" s="113" t="s">
        <v>37777</v>
      </c>
      <c r="V2212" s="114">
        <v>39563</v>
      </c>
      <c r="W2212" s="114">
        <v>39448</v>
      </c>
      <c r="X2212" s="113" t="s">
        <v>16175</v>
      </c>
      <c r="Y2212" s="114">
        <v>39448</v>
      </c>
      <c r="Z2212" s="114">
        <v>39448</v>
      </c>
      <c r="AA2212" s="113">
        <v>13</v>
      </c>
      <c r="AB2212" s="113" t="s">
        <v>357</v>
      </c>
      <c r="AC2212" s="113">
        <v>23</v>
      </c>
      <c r="AD2212" s="113" t="s">
        <v>78</v>
      </c>
      <c r="AE2212" s="114">
        <v>45200</v>
      </c>
      <c r="AF2212" s="113">
        <v>16</v>
      </c>
      <c r="AG2212" s="113">
        <v>9</v>
      </c>
      <c r="AH2212" s="113" t="s">
        <v>16263</v>
      </c>
      <c r="AI2212" s="117" t="s">
        <v>16325</v>
      </c>
      <c r="AK2212" s="114">
        <v>45302</v>
      </c>
      <c r="AL2212" s="113">
        <v>15</v>
      </c>
      <c r="AM2212" s="113" t="s">
        <v>9885</v>
      </c>
      <c r="AN2212" s="113" t="s">
        <v>17505</v>
      </c>
      <c r="AO2212" s="113" t="s">
        <v>2476</v>
      </c>
      <c r="AP2212" s="113">
        <v>2008</v>
      </c>
      <c r="AQ2212" s="113" t="s">
        <v>8</v>
      </c>
      <c r="AR2212" s="113" t="s">
        <v>20458</v>
      </c>
      <c r="AS2212" s="113" t="s">
        <v>14</v>
      </c>
      <c r="AT2212" s="113" t="s">
        <v>14</v>
      </c>
      <c r="AU2212" s="113" t="s">
        <v>16229</v>
      </c>
      <c r="AV2212" s="113" t="s">
        <v>14</v>
      </c>
    </row>
    <row r="2213" spans="1:49">
      <c r="A2213" s="116" t="s">
        <v>3115</v>
      </c>
      <c r="B2213" s="113">
        <v>140356923</v>
      </c>
      <c r="C2213" s="113" t="s">
        <v>328</v>
      </c>
      <c r="E2213" s="113" t="s">
        <v>2274</v>
      </c>
      <c r="F2213" s="113" t="s">
        <v>196</v>
      </c>
      <c r="G2213" s="114">
        <v>28771</v>
      </c>
      <c r="H2213" s="113" t="s">
        <v>16230</v>
      </c>
      <c r="I2213" s="113" t="s">
        <v>9866</v>
      </c>
      <c r="J2213" s="113" t="s">
        <v>9872</v>
      </c>
      <c r="K2213" s="113" t="s">
        <v>26575</v>
      </c>
      <c r="L2213" s="113">
        <v>85396502230</v>
      </c>
      <c r="M2213" s="113" t="s">
        <v>15561</v>
      </c>
      <c r="O2213" s="113" t="s">
        <v>15562</v>
      </c>
      <c r="P2213" s="113" t="s">
        <v>26576</v>
      </c>
      <c r="Q2213" s="113" t="s">
        <v>26577</v>
      </c>
      <c r="R2213" s="113">
        <v>15</v>
      </c>
      <c r="S2213" s="113" t="s">
        <v>13</v>
      </c>
      <c r="T2213" s="113" t="s">
        <v>26578</v>
      </c>
      <c r="U2213" s="113" t="s">
        <v>26579</v>
      </c>
      <c r="V2213" s="114">
        <v>36941</v>
      </c>
      <c r="W2213" s="114">
        <v>36861</v>
      </c>
      <c r="X2213" s="113" t="s">
        <v>16757</v>
      </c>
      <c r="Y2213" s="114">
        <v>37334</v>
      </c>
      <c r="Z2213" s="114">
        <v>37347</v>
      </c>
      <c r="AA2213" s="113">
        <v>21</v>
      </c>
      <c r="AB2213" s="113" t="s">
        <v>24</v>
      </c>
      <c r="AC2213" s="113">
        <v>34</v>
      </c>
      <c r="AD2213" s="113" t="s">
        <v>18</v>
      </c>
      <c r="AE2213" s="114">
        <v>44105</v>
      </c>
      <c r="AF2213" s="113">
        <v>14</v>
      </c>
      <c r="AG2213" s="113">
        <v>10</v>
      </c>
      <c r="AH2213" s="113" t="s">
        <v>16226</v>
      </c>
      <c r="AI2213" s="117" t="s">
        <v>7350</v>
      </c>
      <c r="AK2213" s="114">
        <v>45017</v>
      </c>
      <c r="AL2213" s="113">
        <v>40</v>
      </c>
      <c r="AM2213" s="113" t="s">
        <v>9870</v>
      </c>
      <c r="AN2213" s="113" t="s">
        <v>21065</v>
      </c>
      <c r="AO2213" s="113" t="s">
        <v>588</v>
      </c>
      <c r="AP2213" s="113">
        <v>2012</v>
      </c>
      <c r="AQ2213" s="113" t="s">
        <v>5236</v>
      </c>
      <c r="AR2213" s="113" t="s">
        <v>16274</v>
      </c>
      <c r="AS2213" s="113" t="s">
        <v>14</v>
      </c>
      <c r="AT2213" s="113" t="s">
        <v>14</v>
      </c>
      <c r="AU2213" s="113" t="s">
        <v>16229</v>
      </c>
      <c r="AV2213" s="113" t="s">
        <v>14</v>
      </c>
      <c r="AW2213" s="113" t="s">
        <v>14</v>
      </c>
    </row>
    <row r="2214" spans="1:49">
      <c r="A2214" s="116" t="s">
        <v>8178</v>
      </c>
      <c r="B2214" s="113">
        <v>570028872</v>
      </c>
      <c r="C2214" s="113" t="s">
        <v>8179</v>
      </c>
      <c r="E2214" s="113" t="s">
        <v>30</v>
      </c>
      <c r="F2214" s="113" t="s">
        <v>514</v>
      </c>
      <c r="G2214" s="114">
        <v>28774</v>
      </c>
      <c r="H2214" s="113" t="s">
        <v>16230</v>
      </c>
      <c r="I2214" s="113" t="s">
        <v>9866</v>
      </c>
      <c r="J2214" s="113" t="s">
        <v>9872</v>
      </c>
      <c r="K2214" s="113" t="s">
        <v>34025</v>
      </c>
      <c r="L2214" s="113">
        <v>85241092303</v>
      </c>
      <c r="M2214" s="113" t="s">
        <v>15718</v>
      </c>
      <c r="O2214" s="113" t="s">
        <v>15719</v>
      </c>
      <c r="P2214" s="113" t="s">
        <v>34026</v>
      </c>
      <c r="Q2214" s="113" t="s">
        <v>34027</v>
      </c>
      <c r="R2214" s="113">
        <v>15</v>
      </c>
      <c r="S2214" s="113" t="s">
        <v>13</v>
      </c>
      <c r="T2214" s="113" t="s">
        <v>34028</v>
      </c>
      <c r="U2214" s="113" t="s">
        <v>34029</v>
      </c>
      <c r="V2214" s="114">
        <v>39387</v>
      </c>
      <c r="W2214" s="114">
        <v>39083</v>
      </c>
      <c r="X2214" s="113" t="s">
        <v>34030</v>
      </c>
      <c r="Y2214" s="114">
        <v>39720</v>
      </c>
      <c r="Z2214" s="114">
        <v>39722</v>
      </c>
      <c r="AA2214" s="113">
        <v>21</v>
      </c>
      <c r="AB2214" s="113" t="s">
        <v>24</v>
      </c>
      <c r="AC2214" s="113">
        <v>34</v>
      </c>
      <c r="AD2214" s="113" t="s">
        <v>18</v>
      </c>
      <c r="AE2214" s="114">
        <v>44652</v>
      </c>
      <c r="AF2214" s="113">
        <v>16</v>
      </c>
      <c r="AG2214" s="113">
        <v>3</v>
      </c>
      <c r="AH2214" s="113" t="s">
        <v>16263</v>
      </c>
      <c r="AI2214" s="117" t="s">
        <v>75</v>
      </c>
      <c r="AK2214" s="114">
        <v>43191</v>
      </c>
      <c r="AL2214" s="113">
        <v>40</v>
      </c>
      <c r="AM2214" s="113" t="s">
        <v>9870</v>
      </c>
      <c r="AN2214" s="113" t="s">
        <v>16468</v>
      </c>
      <c r="AO2214" s="113" t="s">
        <v>31</v>
      </c>
      <c r="AP2214" s="113">
        <v>2006</v>
      </c>
      <c r="AQ2214" s="113" t="s">
        <v>8</v>
      </c>
      <c r="AR2214" s="113" t="s">
        <v>16788</v>
      </c>
      <c r="AS2214" s="113" t="s">
        <v>14</v>
      </c>
      <c r="AT2214" s="113" t="s">
        <v>14</v>
      </c>
      <c r="AU2214" s="113" t="s">
        <v>16229</v>
      </c>
      <c r="AV2214" s="113" t="s">
        <v>14</v>
      </c>
    </row>
    <row r="2215" spans="1:49">
      <c r="A2215" s="116" t="s">
        <v>7475</v>
      </c>
      <c r="C2215" s="113" t="s">
        <v>2544</v>
      </c>
      <c r="F2215" s="113" t="s">
        <v>8</v>
      </c>
      <c r="G2215" s="114">
        <v>28774</v>
      </c>
      <c r="H2215" s="113" t="s">
        <v>16218</v>
      </c>
      <c r="I2215" s="113" t="s">
        <v>9866</v>
      </c>
      <c r="J2215" s="113" t="s">
        <v>9872</v>
      </c>
      <c r="K2215" s="113" t="s">
        <v>21010</v>
      </c>
      <c r="L2215" s="113">
        <v>85395094238</v>
      </c>
      <c r="M2215" s="113" t="s">
        <v>21011</v>
      </c>
      <c r="O2215" s="113" t="s">
        <v>21012</v>
      </c>
      <c r="P2215" s="113" t="s">
        <v>21013</v>
      </c>
      <c r="Q2215" s="113" t="s">
        <v>21014</v>
      </c>
      <c r="R2215" s="113">
        <v>15</v>
      </c>
      <c r="S2215" s="113" t="s">
        <v>13</v>
      </c>
      <c r="T2215" s="113" t="s">
        <v>21015</v>
      </c>
      <c r="U2215" s="113" t="s">
        <v>21016</v>
      </c>
      <c r="V2215" s="114">
        <v>42030</v>
      </c>
      <c r="W2215" s="114">
        <v>41944</v>
      </c>
      <c r="X2215" s="113" t="s">
        <v>21017</v>
      </c>
      <c r="Y2215" s="114">
        <v>42612</v>
      </c>
      <c r="Z2215" s="114">
        <v>42614</v>
      </c>
      <c r="AA2215" s="113">
        <v>21</v>
      </c>
      <c r="AB2215" s="113" t="s">
        <v>24</v>
      </c>
      <c r="AC2215" s="113">
        <v>23</v>
      </c>
      <c r="AD2215" s="113" t="s">
        <v>78</v>
      </c>
      <c r="AE2215" s="114">
        <v>45017</v>
      </c>
      <c r="AF2215" s="113">
        <v>21</v>
      </c>
      <c r="AG2215" s="113">
        <v>0</v>
      </c>
      <c r="AH2215" s="113" t="s">
        <v>16263</v>
      </c>
      <c r="AI2215" s="117" t="s">
        <v>16325</v>
      </c>
      <c r="AK2215" s="114">
        <v>45302</v>
      </c>
      <c r="AL2215" s="113">
        <v>15</v>
      </c>
      <c r="AM2215" s="113" t="s">
        <v>9885</v>
      </c>
      <c r="AN2215" s="113" t="s">
        <v>18740</v>
      </c>
      <c r="AO2215" s="113" t="s">
        <v>27</v>
      </c>
      <c r="AP2215" s="113">
        <v>1999</v>
      </c>
      <c r="AQ2215" s="113" t="s">
        <v>8</v>
      </c>
      <c r="AR2215" s="113" t="s">
        <v>21018</v>
      </c>
      <c r="AS2215" s="113" t="s">
        <v>14</v>
      </c>
      <c r="AT2215" s="113" t="s">
        <v>14</v>
      </c>
      <c r="AU2215" s="113" t="s">
        <v>16229</v>
      </c>
      <c r="AV2215" s="113" t="s">
        <v>14</v>
      </c>
    </row>
    <row r="2216" spans="1:49">
      <c r="A2216" s="116" t="s">
        <v>1786</v>
      </c>
      <c r="B2216" s="113">
        <v>570027801</v>
      </c>
      <c r="C2216" s="113" t="s">
        <v>1787</v>
      </c>
      <c r="E2216" s="113" t="s">
        <v>1788</v>
      </c>
      <c r="F2216" s="113" t="s">
        <v>1789</v>
      </c>
      <c r="G2216" s="114">
        <v>28779</v>
      </c>
      <c r="H2216" s="113" t="s">
        <v>16230</v>
      </c>
      <c r="I2216" s="113" t="s">
        <v>9866</v>
      </c>
      <c r="J2216" s="113" t="s">
        <v>9872</v>
      </c>
      <c r="K2216" s="113" t="s">
        <v>43137</v>
      </c>
      <c r="L2216" s="113">
        <v>85340429000</v>
      </c>
      <c r="M2216" s="113" t="s">
        <v>43138</v>
      </c>
      <c r="O2216" s="113" t="s">
        <v>15888</v>
      </c>
      <c r="P2216" s="113" t="s">
        <v>43139</v>
      </c>
      <c r="Q2216" s="113" t="s">
        <v>43140</v>
      </c>
      <c r="R2216" s="113">
        <v>15</v>
      </c>
      <c r="S2216" s="113" t="s">
        <v>13</v>
      </c>
      <c r="T2216" s="113" t="s">
        <v>43141</v>
      </c>
      <c r="U2216" s="113" t="s">
        <v>22502</v>
      </c>
      <c r="V2216" s="114">
        <v>39387</v>
      </c>
      <c r="W2216" s="114">
        <v>39083</v>
      </c>
      <c r="X2216" s="113" t="s">
        <v>43142</v>
      </c>
      <c r="Y2216" s="114">
        <v>39720</v>
      </c>
      <c r="Z2216" s="114">
        <v>39722</v>
      </c>
      <c r="AA2216" s="113">
        <v>32</v>
      </c>
      <c r="AB2216" s="113" t="s">
        <v>84</v>
      </c>
      <c r="AC2216" s="113">
        <v>34</v>
      </c>
      <c r="AD2216" s="113" t="s">
        <v>18</v>
      </c>
      <c r="AE2216" s="114">
        <v>43009</v>
      </c>
      <c r="AF2216" s="113">
        <v>12</v>
      </c>
      <c r="AG2216" s="113">
        <v>9</v>
      </c>
      <c r="AH2216" s="113" t="s">
        <v>16226</v>
      </c>
      <c r="AI2216" s="117" t="s">
        <v>1790</v>
      </c>
      <c r="AK2216" s="114">
        <v>42095</v>
      </c>
      <c r="AL2216" s="113">
        <v>40</v>
      </c>
      <c r="AM2216" s="113" t="s">
        <v>9870</v>
      </c>
      <c r="AN2216" s="113" t="s">
        <v>28217</v>
      </c>
      <c r="AO2216" s="113" t="s">
        <v>1791</v>
      </c>
      <c r="AP2216" s="113">
        <v>2002</v>
      </c>
      <c r="AQ2216" s="113" t="s">
        <v>8</v>
      </c>
      <c r="AR2216" s="113" t="s">
        <v>16867</v>
      </c>
      <c r="AS2216" s="113" t="s">
        <v>14</v>
      </c>
      <c r="AT2216" s="113" t="s">
        <v>14</v>
      </c>
      <c r="AU2216" s="113" t="s">
        <v>16229</v>
      </c>
      <c r="AV2216" s="113" t="s">
        <v>14</v>
      </c>
      <c r="AW2216" s="113" t="s">
        <v>14</v>
      </c>
    </row>
    <row r="2217" spans="1:49">
      <c r="A2217" s="116" t="s">
        <v>3918</v>
      </c>
      <c r="C2217" s="113" t="s">
        <v>3919</v>
      </c>
      <c r="E2217" s="113" t="s">
        <v>30</v>
      </c>
      <c r="F2217" s="113" t="s">
        <v>8</v>
      </c>
      <c r="G2217" s="114">
        <v>28784</v>
      </c>
      <c r="H2217" s="113" t="s">
        <v>16230</v>
      </c>
      <c r="I2217" s="113" t="s">
        <v>9866</v>
      </c>
      <c r="J2217" s="113" t="s">
        <v>9872</v>
      </c>
      <c r="K2217" s="113" t="s">
        <v>42546</v>
      </c>
      <c r="L2217" s="113">
        <v>82210314499</v>
      </c>
      <c r="M2217" s="113" t="s">
        <v>13100</v>
      </c>
      <c r="O2217" s="113" t="s">
        <v>13101</v>
      </c>
      <c r="P2217" s="113" t="s">
        <v>42547</v>
      </c>
      <c r="Q2217" s="113" t="s">
        <v>42548</v>
      </c>
      <c r="R2217" s="113">
        <v>15</v>
      </c>
      <c r="S2217" s="113" t="s">
        <v>13</v>
      </c>
      <c r="T2217" s="113" t="s">
        <v>42549</v>
      </c>
      <c r="U2217" s="113" t="s">
        <v>42550</v>
      </c>
      <c r="V2217" s="114">
        <v>39904</v>
      </c>
      <c r="W2217" s="114">
        <v>39904</v>
      </c>
      <c r="X2217" s="113" t="s">
        <v>42551</v>
      </c>
      <c r="Y2217" s="114">
        <v>40542</v>
      </c>
      <c r="Z2217" s="114">
        <v>40544</v>
      </c>
      <c r="AA2217" s="113">
        <v>21</v>
      </c>
      <c r="AB2217" s="113" t="s">
        <v>24</v>
      </c>
      <c r="AC2217" s="113">
        <v>34</v>
      </c>
      <c r="AD2217" s="113" t="s">
        <v>18</v>
      </c>
      <c r="AE2217" s="114">
        <v>45200</v>
      </c>
      <c r="AF2217" s="113">
        <v>14</v>
      </c>
      <c r="AG2217" s="113">
        <v>0</v>
      </c>
      <c r="AH2217" s="113" t="s">
        <v>16226</v>
      </c>
      <c r="AI2217" s="117" t="s">
        <v>9932</v>
      </c>
      <c r="AK2217" s="114">
        <v>44560</v>
      </c>
      <c r="AL2217" s="113">
        <v>40</v>
      </c>
      <c r="AM2217" s="113" t="s">
        <v>9870</v>
      </c>
      <c r="AN2217" s="113" t="s">
        <v>16468</v>
      </c>
      <c r="AO2217" s="113" t="s">
        <v>31</v>
      </c>
      <c r="AP2217" s="113">
        <v>2010</v>
      </c>
      <c r="AQ2217" s="113" t="s">
        <v>8</v>
      </c>
      <c r="AR2217" s="113" t="s">
        <v>20331</v>
      </c>
      <c r="AS2217" s="113" t="s">
        <v>14</v>
      </c>
      <c r="AT2217" s="113" t="s">
        <v>14</v>
      </c>
      <c r="AU2217" s="113" t="s">
        <v>16229</v>
      </c>
      <c r="AV2217" s="113" t="s">
        <v>14</v>
      </c>
      <c r="AW2217" s="113" t="s">
        <v>14</v>
      </c>
    </row>
    <row r="2218" spans="1:49">
      <c r="A2218" s="116" t="s">
        <v>4428</v>
      </c>
      <c r="C2218" s="113" t="s">
        <v>4429</v>
      </c>
      <c r="F2218" s="113" t="s">
        <v>527</v>
      </c>
      <c r="G2218" s="114">
        <v>28784</v>
      </c>
      <c r="H2218" s="113" t="s">
        <v>16230</v>
      </c>
      <c r="I2218" s="113" t="s">
        <v>9866</v>
      </c>
      <c r="J2218" s="113" t="s">
        <v>9872</v>
      </c>
      <c r="K2218" s="113" t="s">
        <v>46040</v>
      </c>
      <c r="L2218" s="113">
        <v>82271330660</v>
      </c>
      <c r="M2218" s="113" t="s">
        <v>10020</v>
      </c>
      <c r="O2218" s="113" t="s">
        <v>10021</v>
      </c>
      <c r="P2218" s="113" t="s">
        <v>27207</v>
      </c>
      <c r="Q2218" s="113" t="s">
        <v>27208</v>
      </c>
      <c r="R2218" s="113">
        <v>15</v>
      </c>
      <c r="S2218" s="113" t="s">
        <v>13</v>
      </c>
      <c r="T2218" s="113" t="s">
        <v>27209</v>
      </c>
      <c r="U2218" s="113" t="s">
        <v>27210</v>
      </c>
      <c r="V2218" s="114">
        <v>41921</v>
      </c>
      <c r="W2218" s="114">
        <v>41883</v>
      </c>
      <c r="X2218" s="113" t="s">
        <v>27211</v>
      </c>
      <c r="Y2218" s="114">
        <v>42339</v>
      </c>
      <c r="Z2218" s="114">
        <v>42339</v>
      </c>
      <c r="AA2218" s="113">
        <v>21</v>
      </c>
      <c r="AB2218" s="113" t="s">
        <v>24</v>
      </c>
      <c r="AC2218" s="113">
        <v>23</v>
      </c>
      <c r="AD2218" s="113" t="s">
        <v>78</v>
      </c>
      <c r="AE2218" s="114">
        <v>44835</v>
      </c>
      <c r="AF2218" s="113">
        <v>17</v>
      </c>
      <c r="AG2218" s="113">
        <v>9</v>
      </c>
      <c r="AH2218" s="113" t="s">
        <v>16263</v>
      </c>
      <c r="AI2218" s="117" t="s">
        <v>16325</v>
      </c>
      <c r="AK2218" s="114">
        <v>45302</v>
      </c>
      <c r="AL2218" s="113">
        <v>15</v>
      </c>
      <c r="AM2218" s="113" t="s">
        <v>9885</v>
      </c>
      <c r="AN2218" s="113" t="s">
        <v>20038</v>
      </c>
      <c r="AO2218" s="113" t="s">
        <v>3040</v>
      </c>
      <c r="AP2218" s="113">
        <v>1998</v>
      </c>
      <c r="AQ2218" s="113" t="s">
        <v>9871</v>
      </c>
      <c r="AR2218" s="113" t="s">
        <v>21362</v>
      </c>
      <c r="AS2218" s="113" t="s">
        <v>14</v>
      </c>
      <c r="AT2218" s="113" t="s">
        <v>14</v>
      </c>
      <c r="AU2218" s="113" t="s">
        <v>16229</v>
      </c>
      <c r="AV2218" s="113" t="s">
        <v>14</v>
      </c>
    </row>
    <row r="2219" spans="1:49">
      <c r="A2219" s="116" t="s">
        <v>4345</v>
      </c>
      <c r="B2219" s="113">
        <v>570012644</v>
      </c>
      <c r="C2219" s="113" t="s">
        <v>870</v>
      </c>
      <c r="E2219" s="113" t="s">
        <v>34</v>
      </c>
      <c r="F2219" s="113" t="s">
        <v>8</v>
      </c>
      <c r="G2219" s="114">
        <v>28787</v>
      </c>
      <c r="H2219" s="113" t="s">
        <v>16230</v>
      </c>
      <c r="I2219" s="113" t="s">
        <v>9866</v>
      </c>
      <c r="J2219" s="113" t="s">
        <v>9867</v>
      </c>
      <c r="K2219" s="113" t="s">
        <v>44244</v>
      </c>
      <c r="L2219" s="113">
        <v>82259069882</v>
      </c>
      <c r="M2219" s="113" t="s">
        <v>44245</v>
      </c>
      <c r="O2219" s="113" t="s">
        <v>44246</v>
      </c>
      <c r="P2219" s="113" t="s">
        <v>37988</v>
      </c>
      <c r="Q2219" s="113" t="s">
        <v>44247</v>
      </c>
      <c r="R2219" s="113">
        <v>15</v>
      </c>
      <c r="S2219" s="113" t="s">
        <v>13</v>
      </c>
      <c r="T2219" s="113" t="s">
        <v>44248</v>
      </c>
      <c r="U2219" s="113" t="s">
        <v>44249</v>
      </c>
      <c r="V2219" s="114">
        <v>36302</v>
      </c>
      <c r="W2219" s="114">
        <v>36220</v>
      </c>
      <c r="X2219" s="113" t="s">
        <v>44250</v>
      </c>
      <c r="Y2219" s="114">
        <v>36696</v>
      </c>
      <c r="Z2219" s="114">
        <v>36708</v>
      </c>
      <c r="AA2219" s="113">
        <v>21</v>
      </c>
      <c r="AB2219" s="113" t="s">
        <v>24</v>
      </c>
      <c r="AC2219" s="113">
        <v>34</v>
      </c>
      <c r="AD2219" s="113" t="s">
        <v>18</v>
      </c>
      <c r="AE2219" s="114">
        <v>42278</v>
      </c>
      <c r="AF2219" s="113">
        <v>11</v>
      </c>
      <c r="AG2219" s="113">
        <v>7</v>
      </c>
      <c r="AH2219" s="113" t="s">
        <v>16226</v>
      </c>
      <c r="AI2219" s="117" t="s">
        <v>11961</v>
      </c>
      <c r="AK2219" s="114">
        <v>44925</v>
      </c>
      <c r="AL2219" s="113">
        <v>40</v>
      </c>
      <c r="AM2219" s="113" t="s">
        <v>9870</v>
      </c>
      <c r="AN2219" s="113" t="s">
        <v>19258</v>
      </c>
      <c r="AO2219" s="113" t="s">
        <v>1558</v>
      </c>
      <c r="AP2219" s="113">
        <v>2005</v>
      </c>
      <c r="AQ2219" s="113" t="s">
        <v>5236</v>
      </c>
      <c r="AR2219" s="113" t="s">
        <v>29904</v>
      </c>
      <c r="AS2219" s="113" t="s">
        <v>14</v>
      </c>
      <c r="AT2219" s="113" t="s">
        <v>14</v>
      </c>
      <c r="AU2219" s="113" t="s">
        <v>16229</v>
      </c>
      <c r="AV2219" s="113" t="s">
        <v>14</v>
      </c>
      <c r="AW2219" s="113" t="s">
        <v>14</v>
      </c>
    </row>
    <row r="2220" spans="1:49">
      <c r="A2220" s="116" t="s">
        <v>5670</v>
      </c>
      <c r="C2220" s="113" t="s">
        <v>5671</v>
      </c>
      <c r="E2220" s="113" t="s">
        <v>199</v>
      </c>
      <c r="F2220" s="113" t="s">
        <v>154</v>
      </c>
      <c r="G2220" s="114">
        <v>28787</v>
      </c>
      <c r="H2220" s="113" t="s">
        <v>16218</v>
      </c>
      <c r="I2220" s="113" t="s">
        <v>9866</v>
      </c>
      <c r="J2220" s="113" t="s">
        <v>9872</v>
      </c>
      <c r="K2220" s="113" t="s">
        <v>38052</v>
      </c>
      <c r="L2220" s="113">
        <v>81354348558</v>
      </c>
      <c r="M2220" s="113" t="s">
        <v>15231</v>
      </c>
      <c r="O2220" s="113" t="s">
        <v>38053</v>
      </c>
      <c r="P2220" s="113" t="s">
        <v>38054</v>
      </c>
      <c r="Q2220" s="113" t="s">
        <v>38055</v>
      </c>
      <c r="R2220" s="113">
        <v>15</v>
      </c>
      <c r="S2220" s="113" t="s">
        <v>13</v>
      </c>
      <c r="T2220" s="113" t="s">
        <v>38056</v>
      </c>
      <c r="U2220" s="113" t="s">
        <v>38057</v>
      </c>
      <c r="V2220" s="114">
        <v>39965</v>
      </c>
      <c r="W2220" s="114">
        <v>39904</v>
      </c>
      <c r="X2220" s="113" t="s">
        <v>38058</v>
      </c>
      <c r="Y2220" s="114">
        <v>40542</v>
      </c>
      <c r="Z2220" s="114">
        <v>40544</v>
      </c>
      <c r="AA2220" s="113">
        <v>23</v>
      </c>
      <c r="AB2220" s="113" t="s">
        <v>78</v>
      </c>
      <c r="AC2220" s="113">
        <v>32</v>
      </c>
      <c r="AD2220" s="113" t="s">
        <v>84</v>
      </c>
      <c r="AE2220" s="114">
        <v>44470</v>
      </c>
      <c r="AF2220" s="113">
        <v>10</v>
      </c>
      <c r="AG2220" s="113">
        <v>6</v>
      </c>
      <c r="AH2220" s="113" t="s">
        <v>16263</v>
      </c>
      <c r="AI2220" s="117" t="s">
        <v>24474</v>
      </c>
      <c r="AK2220" s="114">
        <v>45302</v>
      </c>
      <c r="AL2220" s="113">
        <v>30</v>
      </c>
      <c r="AM2220" s="113" t="s">
        <v>9882</v>
      </c>
      <c r="AN2220" s="113" t="s">
        <v>22083</v>
      </c>
      <c r="AO2220" s="113" t="s">
        <v>201</v>
      </c>
      <c r="AP2220" s="113">
        <v>2005</v>
      </c>
      <c r="AQ2220" s="113" t="s">
        <v>8</v>
      </c>
      <c r="AR2220" s="113" t="s">
        <v>22084</v>
      </c>
      <c r="AS2220" s="113" t="s">
        <v>14</v>
      </c>
      <c r="AT2220" s="113" t="s">
        <v>14</v>
      </c>
      <c r="AU2220" s="113" t="s">
        <v>16229</v>
      </c>
      <c r="AV2220" s="113" t="s">
        <v>14</v>
      </c>
    </row>
    <row r="2221" spans="1:49">
      <c r="A2221" s="116" t="s">
        <v>9721</v>
      </c>
      <c r="C2221" s="113" t="s">
        <v>9722</v>
      </c>
      <c r="E2221" s="113" t="s">
        <v>34</v>
      </c>
      <c r="F2221" s="113" t="s">
        <v>8</v>
      </c>
      <c r="G2221" s="114">
        <v>28791</v>
      </c>
      <c r="H2221" s="113" t="s">
        <v>16218</v>
      </c>
      <c r="I2221" s="113" t="s">
        <v>9866</v>
      </c>
      <c r="J2221" s="113" t="s">
        <v>9872</v>
      </c>
      <c r="K2221" s="113" t="s">
        <v>39205</v>
      </c>
      <c r="L2221" s="113">
        <v>82344835051</v>
      </c>
      <c r="M2221" s="113" t="s">
        <v>11682</v>
      </c>
      <c r="O2221" s="113" t="s">
        <v>39206</v>
      </c>
      <c r="P2221" s="113" t="s">
        <v>39207</v>
      </c>
      <c r="Q2221" s="113" t="s">
        <v>39208</v>
      </c>
      <c r="R2221" s="113">
        <v>15</v>
      </c>
      <c r="S2221" s="113" t="s">
        <v>13</v>
      </c>
      <c r="T2221" s="113" t="s">
        <v>39209</v>
      </c>
      <c r="U2221" s="113" t="s">
        <v>39210</v>
      </c>
      <c r="V2221" s="114">
        <v>42032</v>
      </c>
      <c r="W2221" s="114">
        <v>41944</v>
      </c>
      <c r="X2221" s="113" t="s">
        <v>39211</v>
      </c>
      <c r="Y2221" s="114">
        <v>42612</v>
      </c>
      <c r="Z2221" s="114">
        <v>42614</v>
      </c>
      <c r="AA2221" s="113">
        <v>21</v>
      </c>
      <c r="AB2221" s="113" t="s">
        <v>24</v>
      </c>
      <c r="AC2221" s="113">
        <v>32</v>
      </c>
      <c r="AD2221" s="113" t="s">
        <v>84</v>
      </c>
      <c r="AE2221" s="114">
        <v>45200</v>
      </c>
      <c r="AF2221" s="113">
        <v>14</v>
      </c>
      <c r="AG2221" s="113">
        <v>2</v>
      </c>
      <c r="AH2221" s="113" t="s">
        <v>16226</v>
      </c>
      <c r="AI2221" s="117" t="s">
        <v>11683</v>
      </c>
      <c r="AK2221" s="114">
        <v>44287</v>
      </c>
      <c r="AL2221" s="113">
        <v>40</v>
      </c>
      <c r="AM2221" s="113" t="s">
        <v>9870</v>
      </c>
      <c r="AN2221" s="113" t="s">
        <v>16399</v>
      </c>
      <c r="AO2221" s="113" t="s">
        <v>169</v>
      </c>
      <c r="AP2221" s="113">
        <v>2006</v>
      </c>
      <c r="AQ2221" s="113" t="s">
        <v>8</v>
      </c>
      <c r="AR2221" s="113" t="s">
        <v>18747</v>
      </c>
      <c r="AS2221" s="113" t="s">
        <v>14</v>
      </c>
      <c r="AT2221" s="113" t="s">
        <v>14</v>
      </c>
      <c r="AU2221" s="113" t="s">
        <v>16229</v>
      </c>
      <c r="AV2221" s="113" t="s">
        <v>14</v>
      </c>
      <c r="AW2221" s="113" t="s">
        <v>14</v>
      </c>
    </row>
    <row r="2222" spans="1:49">
      <c r="A2222" s="116" t="s">
        <v>2751</v>
      </c>
      <c r="B2222" s="113">
        <v>570012639</v>
      </c>
      <c r="C2222" s="113" t="s">
        <v>2752</v>
      </c>
      <c r="E2222" s="113" t="s">
        <v>30</v>
      </c>
      <c r="F2222" s="113" t="s">
        <v>8</v>
      </c>
      <c r="G2222" s="114">
        <v>28796</v>
      </c>
      <c r="H2222" s="113" t="s">
        <v>16230</v>
      </c>
      <c r="I2222" s="113" t="s">
        <v>9866</v>
      </c>
      <c r="J2222" s="113" t="s">
        <v>9872</v>
      </c>
      <c r="K2222" s="113" t="s">
        <v>45330</v>
      </c>
      <c r="M2222" s="113" t="s">
        <v>13179</v>
      </c>
      <c r="O2222" s="113" t="s">
        <v>13180</v>
      </c>
      <c r="P2222" s="113" t="s">
        <v>45331</v>
      </c>
      <c r="Q2222" s="113" t="s">
        <v>45332</v>
      </c>
      <c r="R2222" s="113">
        <v>15</v>
      </c>
      <c r="S2222" s="113" t="s">
        <v>13</v>
      </c>
      <c r="T2222" s="113" t="s">
        <v>45333</v>
      </c>
      <c r="U2222" s="113" t="s">
        <v>36251</v>
      </c>
      <c r="V2222" s="114">
        <v>36333</v>
      </c>
      <c r="W2222" s="114">
        <v>36220</v>
      </c>
      <c r="X2222" s="113" t="s">
        <v>36252</v>
      </c>
      <c r="Y2222" s="114">
        <v>36693</v>
      </c>
      <c r="Z2222" s="114">
        <v>36708</v>
      </c>
      <c r="AA2222" s="113">
        <v>21</v>
      </c>
      <c r="AB2222" s="113" t="s">
        <v>24</v>
      </c>
      <c r="AC2222" s="113">
        <v>32</v>
      </c>
      <c r="AD2222" s="113" t="s">
        <v>84</v>
      </c>
      <c r="AE2222" s="114">
        <v>42095</v>
      </c>
      <c r="AF2222" s="113">
        <v>11</v>
      </c>
      <c r="AG2222" s="113">
        <v>1</v>
      </c>
      <c r="AH2222" s="113" t="s">
        <v>16263</v>
      </c>
      <c r="AI2222" s="117" t="s">
        <v>75</v>
      </c>
      <c r="AK2222" s="114">
        <v>42746</v>
      </c>
      <c r="AL2222" s="113">
        <v>40</v>
      </c>
      <c r="AM2222" s="113" t="s">
        <v>9870</v>
      </c>
      <c r="AN2222" s="113" t="s">
        <v>16468</v>
      </c>
      <c r="AO2222" s="113" t="s">
        <v>31</v>
      </c>
      <c r="AP2222" s="113">
        <v>2010</v>
      </c>
      <c r="AQ2222" s="113" t="s">
        <v>5236</v>
      </c>
      <c r="AR2222" s="113" t="s">
        <v>30590</v>
      </c>
      <c r="AS2222" s="113" t="s">
        <v>14</v>
      </c>
      <c r="AT2222" s="113" t="s">
        <v>14</v>
      </c>
      <c r="AU2222" s="113" t="s">
        <v>16229</v>
      </c>
      <c r="AV2222" s="113" t="s">
        <v>14</v>
      </c>
      <c r="AW2222" s="113" t="s">
        <v>14</v>
      </c>
    </row>
    <row r="2223" spans="1:49">
      <c r="A2223" s="116" t="s">
        <v>6939</v>
      </c>
      <c r="B2223" s="113">
        <v>570017168</v>
      </c>
      <c r="C2223" s="113" t="s">
        <v>6940</v>
      </c>
      <c r="E2223" s="113" t="s">
        <v>41</v>
      </c>
      <c r="F2223" s="113" t="s">
        <v>204</v>
      </c>
      <c r="G2223" s="114">
        <v>28798</v>
      </c>
      <c r="H2223" s="113" t="s">
        <v>16230</v>
      </c>
      <c r="I2223" s="113" t="s">
        <v>10007</v>
      </c>
      <c r="J2223" s="113" t="s">
        <v>9872</v>
      </c>
      <c r="K2223" s="113" t="s">
        <v>30720</v>
      </c>
      <c r="L2223" s="113">
        <v>85240070798</v>
      </c>
      <c r="M2223" s="113" t="s">
        <v>14397</v>
      </c>
      <c r="N2223" s="113" t="s">
        <v>30721</v>
      </c>
      <c r="O2223" s="113" t="s">
        <v>30722</v>
      </c>
      <c r="P2223" s="113" t="s">
        <v>30723</v>
      </c>
      <c r="Q2223" s="113" t="s">
        <v>30724</v>
      </c>
      <c r="R2223" s="113">
        <v>15</v>
      </c>
      <c r="S2223" s="113" t="s">
        <v>13</v>
      </c>
      <c r="T2223" s="113" t="s">
        <v>30725</v>
      </c>
      <c r="U2223" s="113" t="s">
        <v>30726</v>
      </c>
      <c r="V2223" s="114">
        <v>38397</v>
      </c>
      <c r="W2223" s="114">
        <v>38353</v>
      </c>
      <c r="X2223" s="113" t="s">
        <v>30727</v>
      </c>
      <c r="Y2223" s="114">
        <v>38803</v>
      </c>
      <c r="Z2223" s="114">
        <v>38808</v>
      </c>
      <c r="AA2223" s="113">
        <v>31</v>
      </c>
      <c r="AB2223" s="113" t="s">
        <v>9</v>
      </c>
      <c r="AC2223" s="113">
        <v>34</v>
      </c>
      <c r="AD2223" s="113" t="s">
        <v>18</v>
      </c>
      <c r="AE2223" s="114">
        <v>45017</v>
      </c>
      <c r="AF2223" s="113">
        <v>19</v>
      </c>
      <c r="AG2223" s="113">
        <v>10</v>
      </c>
      <c r="AH2223" s="113" t="s">
        <v>16226</v>
      </c>
      <c r="AI2223" s="117" t="s">
        <v>30728</v>
      </c>
      <c r="AK2223" s="114">
        <v>45120</v>
      </c>
      <c r="AL2223" s="113">
        <v>40</v>
      </c>
      <c r="AM2223" s="113" t="s">
        <v>9870</v>
      </c>
      <c r="AN2223" s="113" t="s">
        <v>17728</v>
      </c>
      <c r="AO2223" s="113" t="s">
        <v>4182</v>
      </c>
      <c r="AP2223" s="113">
        <v>2002</v>
      </c>
      <c r="AQ2223" s="113" t="s">
        <v>5236</v>
      </c>
      <c r="AR2223" s="113" t="s">
        <v>16956</v>
      </c>
      <c r="AS2223" s="113" t="s">
        <v>14</v>
      </c>
      <c r="AT2223" s="113" t="s">
        <v>14</v>
      </c>
      <c r="AU2223" s="113" t="s">
        <v>16229</v>
      </c>
      <c r="AV2223" s="113" t="s">
        <v>14</v>
      </c>
      <c r="AW2223" s="113" t="s">
        <v>14</v>
      </c>
    </row>
    <row r="2224" spans="1:49">
      <c r="A2224" s="116" t="s">
        <v>971</v>
      </c>
      <c r="B2224" s="113">
        <v>570021157</v>
      </c>
      <c r="C2224" s="113" t="s">
        <v>972</v>
      </c>
      <c r="E2224" s="113" t="s">
        <v>133</v>
      </c>
      <c r="F2224" s="113" t="s">
        <v>8</v>
      </c>
      <c r="G2224" s="114">
        <v>28798</v>
      </c>
      <c r="H2224" s="113" t="s">
        <v>16230</v>
      </c>
      <c r="I2224" s="113" t="s">
        <v>9866</v>
      </c>
      <c r="J2224" s="113" t="s">
        <v>9872</v>
      </c>
      <c r="K2224" s="113" t="s">
        <v>36105</v>
      </c>
      <c r="L2224" s="113">
        <v>85341985954</v>
      </c>
      <c r="M2224" s="113" t="s">
        <v>14166</v>
      </c>
      <c r="O2224" s="113" t="s">
        <v>11503</v>
      </c>
      <c r="P2224" s="113" t="s">
        <v>36106</v>
      </c>
      <c r="Q2224" s="113" t="s">
        <v>36107</v>
      </c>
      <c r="R2224" s="113">
        <v>15</v>
      </c>
      <c r="S2224" s="113" t="s">
        <v>13</v>
      </c>
      <c r="T2224" s="113" t="s">
        <v>36108</v>
      </c>
      <c r="U2224" s="113" t="s">
        <v>36109</v>
      </c>
      <c r="V2224" s="114">
        <v>39038</v>
      </c>
      <c r="W2224" s="114">
        <v>38808</v>
      </c>
      <c r="X2224" s="113" t="s">
        <v>36110</v>
      </c>
      <c r="Y2224" s="114">
        <v>39353</v>
      </c>
      <c r="Z2224" s="114">
        <v>39356</v>
      </c>
      <c r="AA2224" s="113">
        <v>22</v>
      </c>
      <c r="AB2224" s="113" t="s">
        <v>25</v>
      </c>
      <c r="AC2224" s="113">
        <v>32</v>
      </c>
      <c r="AD2224" s="113" t="s">
        <v>84</v>
      </c>
      <c r="AE2224" s="114">
        <v>44470</v>
      </c>
      <c r="AF2224" s="113">
        <v>16</v>
      </c>
      <c r="AG2224" s="113">
        <v>4</v>
      </c>
      <c r="AH2224" s="113" t="s">
        <v>16226</v>
      </c>
      <c r="AI2224" s="117" t="s">
        <v>9875</v>
      </c>
      <c r="AK2224" s="114">
        <v>42826</v>
      </c>
      <c r="AL2224" s="113">
        <v>25</v>
      </c>
      <c r="AM2224" s="113" t="s">
        <v>9974</v>
      </c>
      <c r="AN2224" s="113" t="s">
        <v>19591</v>
      </c>
      <c r="AO2224" s="113" t="s">
        <v>49</v>
      </c>
      <c r="AP2224" s="113">
        <v>2000</v>
      </c>
      <c r="AQ2224" s="113" t="s">
        <v>8</v>
      </c>
      <c r="AR2224" s="113" t="s">
        <v>16774</v>
      </c>
      <c r="AS2224" s="113" t="s">
        <v>14</v>
      </c>
      <c r="AT2224" s="113" t="s">
        <v>14</v>
      </c>
      <c r="AU2224" s="113" t="s">
        <v>16229</v>
      </c>
      <c r="AV2224" s="113" t="s">
        <v>14</v>
      </c>
    </row>
    <row r="2225" spans="1:49">
      <c r="A2225" s="116" t="s">
        <v>6981</v>
      </c>
      <c r="C2225" s="113" t="s">
        <v>1120</v>
      </c>
      <c r="E2225" s="113" t="s">
        <v>41</v>
      </c>
      <c r="F2225" s="113" t="s">
        <v>8</v>
      </c>
      <c r="G2225" s="114">
        <v>28798</v>
      </c>
      <c r="H2225" s="113" t="s">
        <v>16230</v>
      </c>
      <c r="I2225" s="113" t="s">
        <v>9866</v>
      </c>
      <c r="J2225" s="113" t="s">
        <v>9872</v>
      </c>
      <c r="K2225" s="113" t="s">
        <v>38676</v>
      </c>
      <c r="L2225" s="113">
        <v>82271326669</v>
      </c>
      <c r="M2225" s="113" t="s">
        <v>12367</v>
      </c>
      <c r="O2225" s="113" t="s">
        <v>12368</v>
      </c>
      <c r="P2225" s="113" t="s">
        <v>38677</v>
      </c>
      <c r="Q2225" s="113" t="s">
        <v>38678</v>
      </c>
      <c r="R2225" s="113">
        <v>15</v>
      </c>
      <c r="S2225" s="113" t="s">
        <v>13</v>
      </c>
      <c r="T2225" s="113" t="s">
        <v>38679</v>
      </c>
      <c r="U2225" s="113" t="s">
        <v>38680</v>
      </c>
      <c r="V2225" s="114">
        <v>41890</v>
      </c>
      <c r="W2225" s="114">
        <v>41883</v>
      </c>
      <c r="X2225" s="113" t="s">
        <v>38681</v>
      </c>
      <c r="Y2225" s="114">
        <v>42339</v>
      </c>
      <c r="Z2225" s="114">
        <v>42339</v>
      </c>
      <c r="AA2225" s="113">
        <v>22</v>
      </c>
      <c r="AB2225" s="113" t="s">
        <v>25</v>
      </c>
      <c r="AC2225" s="113">
        <v>32</v>
      </c>
      <c r="AD2225" s="113" t="s">
        <v>84</v>
      </c>
      <c r="AE2225" s="114">
        <v>45383</v>
      </c>
      <c r="AF2225" s="113">
        <v>17</v>
      </c>
      <c r="AG2225" s="113">
        <v>3</v>
      </c>
      <c r="AH2225" s="113" t="s">
        <v>16226</v>
      </c>
      <c r="AI2225" s="117" t="s">
        <v>9875</v>
      </c>
      <c r="AK2225" s="114">
        <v>44470</v>
      </c>
      <c r="AL2225" s="113">
        <v>40</v>
      </c>
      <c r="AM2225" s="113" t="s">
        <v>9870</v>
      </c>
      <c r="AN2225" s="113" t="s">
        <v>16561</v>
      </c>
      <c r="AO2225" s="113" t="s">
        <v>42</v>
      </c>
      <c r="AP2225" s="113">
        <v>2019</v>
      </c>
      <c r="AQ2225" s="113" t="s">
        <v>9994</v>
      </c>
      <c r="AR2225" s="113" t="s">
        <v>19072</v>
      </c>
      <c r="AS2225" s="113" t="s">
        <v>14</v>
      </c>
      <c r="AT2225" s="113" t="s">
        <v>14</v>
      </c>
      <c r="AU2225" s="113" t="s">
        <v>16229</v>
      </c>
      <c r="AV2225" s="113" t="s">
        <v>14</v>
      </c>
    </row>
    <row r="2226" spans="1:49">
      <c r="A2226" s="116" t="s">
        <v>8384</v>
      </c>
      <c r="B2226" s="113">
        <v>132282908</v>
      </c>
      <c r="C2226" s="113" t="s">
        <v>5259</v>
      </c>
      <c r="E2226" s="113" t="s">
        <v>34</v>
      </c>
      <c r="F2226" s="113" t="s">
        <v>8</v>
      </c>
      <c r="G2226" s="114">
        <v>28802</v>
      </c>
      <c r="H2226" s="113" t="s">
        <v>16218</v>
      </c>
      <c r="I2226" s="113" t="s">
        <v>9866</v>
      </c>
      <c r="J2226" s="113" t="s">
        <v>9872</v>
      </c>
      <c r="K2226" s="113" t="s">
        <v>44528</v>
      </c>
      <c r="L2226" s="113">
        <v>82188384777</v>
      </c>
      <c r="M2226" s="113" t="s">
        <v>11718</v>
      </c>
      <c r="O2226" s="113" t="s">
        <v>11719</v>
      </c>
      <c r="P2226" s="113" t="s">
        <v>44529</v>
      </c>
      <c r="Q2226" s="113" t="s">
        <v>44530</v>
      </c>
      <c r="R2226" s="113">
        <v>15</v>
      </c>
      <c r="S2226" s="113" t="s">
        <v>13</v>
      </c>
      <c r="T2226" s="113" t="s">
        <v>44531</v>
      </c>
      <c r="U2226" s="113" t="s">
        <v>16559</v>
      </c>
      <c r="V2226" s="114">
        <v>36965</v>
      </c>
      <c r="W2226" s="114">
        <v>36861</v>
      </c>
      <c r="X2226" s="113" t="s">
        <v>16560</v>
      </c>
      <c r="Y2226" s="114">
        <v>37334</v>
      </c>
      <c r="Z2226" s="114">
        <v>37347</v>
      </c>
      <c r="AA2226" s="113">
        <v>12</v>
      </c>
      <c r="AB2226" s="113" t="s">
        <v>287</v>
      </c>
      <c r="AC2226" s="113">
        <v>34</v>
      </c>
      <c r="AD2226" s="113" t="s">
        <v>18</v>
      </c>
      <c r="AE2226" s="114">
        <v>43374</v>
      </c>
      <c r="AF2226" s="113">
        <v>11</v>
      </c>
      <c r="AG2226" s="113">
        <v>10</v>
      </c>
      <c r="AH2226" s="113" t="s">
        <v>9913</v>
      </c>
      <c r="AI2226" s="117" t="s">
        <v>7141</v>
      </c>
      <c r="AJ2226" s="113" t="s">
        <v>45509</v>
      </c>
      <c r="AK2226" s="114">
        <v>44670</v>
      </c>
      <c r="AL2226" s="113">
        <v>40</v>
      </c>
      <c r="AM2226" s="113" t="s">
        <v>9870</v>
      </c>
      <c r="AN2226" s="113" t="s">
        <v>16399</v>
      </c>
      <c r="AO2226" s="113" t="s">
        <v>169</v>
      </c>
      <c r="AP2226" s="113">
        <v>2006</v>
      </c>
      <c r="AQ2226" s="113" t="s">
        <v>3314</v>
      </c>
      <c r="AR2226" s="113" t="s">
        <v>45529</v>
      </c>
      <c r="AS2226" s="113" t="s">
        <v>14</v>
      </c>
      <c r="AT2226" s="113" t="s">
        <v>14</v>
      </c>
      <c r="AU2226" s="113" t="s">
        <v>16229</v>
      </c>
      <c r="AV2226" s="113" t="s">
        <v>14</v>
      </c>
      <c r="AW2226" s="113" t="s">
        <v>14</v>
      </c>
    </row>
    <row r="2227" spans="1:49">
      <c r="A2227" s="116" t="s">
        <v>7360</v>
      </c>
      <c r="C2227" s="113" t="s">
        <v>3117</v>
      </c>
      <c r="F2227" s="113" t="s">
        <v>8</v>
      </c>
      <c r="G2227" s="114">
        <v>28802</v>
      </c>
      <c r="H2227" s="113" t="s">
        <v>16230</v>
      </c>
      <c r="I2227" s="113" t="s">
        <v>9866</v>
      </c>
      <c r="J2227" s="113" t="s">
        <v>9872</v>
      </c>
      <c r="K2227" s="113" t="s">
        <v>32499</v>
      </c>
      <c r="L2227" s="113">
        <v>85213135521</v>
      </c>
      <c r="M2227" s="113" t="s">
        <v>32500</v>
      </c>
      <c r="O2227" s="113" t="s">
        <v>13933</v>
      </c>
      <c r="P2227" s="113" t="s">
        <v>32501</v>
      </c>
      <c r="Q2227" s="113" t="s">
        <v>32502</v>
      </c>
      <c r="R2227" s="113">
        <v>15</v>
      </c>
      <c r="S2227" s="113" t="s">
        <v>13</v>
      </c>
      <c r="T2227" s="113" t="s">
        <v>32503</v>
      </c>
      <c r="U2227" s="113" t="s">
        <v>32504</v>
      </c>
      <c r="V2227" s="114">
        <v>41886</v>
      </c>
      <c r="W2227" s="114">
        <v>41883</v>
      </c>
      <c r="X2227" s="113" t="s">
        <v>32505</v>
      </c>
      <c r="Y2227" s="114">
        <v>42339</v>
      </c>
      <c r="Z2227" s="114">
        <v>42339</v>
      </c>
      <c r="AA2227" s="113">
        <v>21</v>
      </c>
      <c r="AB2227" s="113" t="s">
        <v>24</v>
      </c>
      <c r="AC2227" s="113">
        <v>31</v>
      </c>
      <c r="AD2227" s="113" t="s">
        <v>9</v>
      </c>
      <c r="AE2227" s="114">
        <v>45323</v>
      </c>
      <c r="AF2227" s="113">
        <v>14</v>
      </c>
      <c r="AG2227" s="113">
        <v>5</v>
      </c>
      <c r="AH2227" s="113" t="s">
        <v>16263</v>
      </c>
      <c r="AI2227" s="117" t="s">
        <v>16325</v>
      </c>
      <c r="AK2227" s="114">
        <v>45302</v>
      </c>
      <c r="AL2227" s="113">
        <v>15</v>
      </c>
      <c r="AM2227" s="113" t="s">
        <v>9885</v>
      </c>
      <c r="AN2227" s="113" t="s">
        <v>18740</v>
      </c>
      <c r="AO2227" s="113" t="s">
        <v>27</v>
      </c>
      <c r="AP2227" s="113">
        <v>1997</v>
      </c>
      <c r="AQ2227" s="113" t="s">
        <v>8</v>
      </c>
      <c r="AR2227" s="113" t="s">
        <v>28703</v>
      </c>
      <c r="AS2227" s="113" t="s">
        <v>14</v>
      </c>
      <c r="AT2227" s="113" t="s">
        <v>14</v>
      </c>
      <c r="AU2227" s="113" t="s">
        <v>16229</v>
      </c>
      <c r="AV2227" s="113" t="s">
        <v>14</v>
      </c>
    </row>
    <row r="2228" spans="1:49">
      <c r="A2228" s="116" t="s">
        <v>1784</v>
      </c>
      <c r="B2228" s="113">
        <v>570015690</v>
      </c>
      <c r="C2228" s="113" t="s">
        <v>1785</v>
      </c>
      <c r="D2228" s="113" t="s">
        <v>16422</v>
      </c>
      <c r="E2228" s="113" t="s">
        <v>18179</v>
      </c>
      <c r="F2228" s="113" t="s">
        <v>196</v>
      </c>
      <c r="G2228" s="114">
        <v>28803</v>
      </c>
      <c r="H2228" s="113" t="s">
        <v>16230</v>
      </c>
      <c r="I2228" s="113" t="s">
        <v>9866</v>
      </c>
      <c r="J2228" s="113" t="s">
        <v>9872</v>
      </c>
      <c r="K2228" s="113" t="s">
        <v>34053</v>
      </c>
      <c r="L2228" s="113">
        <v>85341019962</v>
      </c>
      <c r="M2228" s="113" t="s">
        <v>34054</v>
      </c>
      <c r="O2228" s="113" t="s">
        <v>34055</v>
      </c>
      <c r="P2228" s="113" t="s">
        <v>34056</v>
      </c>
      <c r="Q2228" s="113" t="s">
        <v>34057</v>
      </c>
      <c r="R2228" s="113">
        <v>15</v>
      </c>
      <c r="S2228" s="113" t="s">
        <v>13</v>
      </c>
      <c r="T2228" s="113" t="s">
        <v>34058</v>
      </c>
      <c r="U2228" s="113" t="s">
        <v>34059</v>
      </c>
      <c r="V2228" s="114">
        <v>37998</v>
      </c>
      <c r="W2228" s="114">
        <v>37956</v>
      </c>
      <c r="X2228" s="113" t="s">
        <v>34060</v>
      </c>
      <c r="Y2228" s="114">
        <v>38497</v>
      </c>
      <c r="Z2228" s="114">
        <v>38412</v>
      </c>
      <c r="AA2228" s="113">
        <v>21</v>
      </c>
      <c r="AB2228" s="113" t="s">
        <v>24</v>
      </c>
      <c r="AC2228" s="113">
        <v>32</v>
      </c>
      <c r="AD2228" s="113" t="s">
        <v>84</v>
      </c>
      <c r="AE2228" s="114">
        <v>43922</v>
      </c>
      <c r="AF2228" s="113">
        <v>17</v>
      </c>
      <c r="AG2228" s="113">
        <v>6</v>
      </c>
      <c r="AH2228" s="113" t="s">
        <v>16226</v>
      </c>
      <c r="AI2228" s="117" t="s">
        <v>9925</v>
      </c>
      <c r="AK2228" s="114">
        <v>45412</v>
      </c>
      <c r="AL2228" s="113">
        <v>40</v>
      </c>
      <c r="AM2228" s="113" t="s">
        <v>9870</v>
      </c>
      <c r="AN2228" s="113" t="s">
        <v>22294</v>
      </c>
      <c r="AO2228" s="113" t="s">
        <v>22295</v>
      </c>
      <c r="AP2228" s="113">
        <v>2023</v>
      </c>
      <c r="AQ2228" s="113" t="s">
        <v>8</v>
      </c>
      <c r="AR2228" s="113" t="s">
        <v>18188</v>
      </c>
      <c r="AS2228" s="113" t="s">
        <v>14</v>
      </c>
      <c r="AT2228" s="113" t="s">
        <v>14</v>
      </c>
      <c r="AU2228" s="113" t="s">
        <v>16229</v>
      </c>
      <c r="AV2228" s="113" t="s">
        <v>14</v>
      </c>
    </row>
    <row r="2229" spans="1:49">
      <c r="A2229" s="116" t="s">
        <v>4330</v>
      </c>
      <c r="B2229" s="113">
        <v>570020134</v>
      </c>
      <c r="C2229" s="113" t="s">
        <v>4331</v>
      </c>
      <c r="E2229" s="113" t="s">
        <v>4332</v>
      </c>
      <c r="F2229" s="113" t="s">
        <v>4333</v>
      </c>
      <c r="G2229" s="114">
        <v>28804</v>
      </c>
      <c r="H2229" s="113" t="s">
        <v>16230</v>
      </c>
      <c r="I2229" s="113" t="s">
        <v>10007</v>
      </c>
      <c r="J2229" s="113" t="s">
        <v>9872</v>
      </c>
      <c r="K2229" s="113" t="s">
        <v>29807</v>
      </c>
      <c r="L2229" s="113">
        <v>81245372263</v>
      </c>
      <c r="M2229" s="113" t="s">
        <v>15326</v>
      </c>
      <c r="O2229" s="113" t="s">
        <v>15327</v>
      </c>
      <c r="P2229" s="113" t="s">
        <v>29808</v>
      </c>
      <c r="Q2229" s="113" t="s">
        <v>29809</v>
      </c>
      <c r="R2229" s="113">
        <v>15</v>
      </c>
      <c r="S2229" s="113" t="s">
        <v>13</v>
      </c>
      <c r="T2229" s="113" t="s">
        <v>29810</v>
      </c>
      <c r="U2229" s="113" t="s">
        <v>29811</v>
      </c>
      <c r="V2229" s="114">
        <v>60767</v>
      </c>
      <c r="W2229" s="114">
        <v>38808</v>
      </c>
      <c r="X2229" s="113" t="s">
        <v>29812</v>
      </c>
      <c r="Y2229" s="114">
        <v>39230</v>
      </c>
      <c r="Z2229" s="114">
        <v>39234</v>
      </c>
      <c r="AA2229" s="113">
        <v>31</v>
      </c>
      <c r="AB2229" s="113" t="s">
        <v>9</v>
      </c>
      <c r="AC2229" s="113">
        <v>42</v>
      </c>
      <c r="AD2229" s="113" t="s">
        <v>92</v>
      </c>
      <c r="AE2229" s="114">
        <v>45505</v>
      </c>
      <c r="AF2229" s="113">
        <v>18</v>
      </c>
      <c r="AG2229" s="113">
        <v>4</v>
      </c>
      <c r="AH2229" s="113" t="s">
        <v>16226</v>
      </c>
      <c r="AI2229" s="117" t="s">
        <v>9901</v>
      </c>
      <c r="AK2229" s="114">
        <v>44652</v>
      </c>
      <c r="AL2229" s="113">
        <v>40</v>
      </c>
      <c r="AM2229" s="113" t="s">
        <v>9870</v>
      </c>
      <c r="AN2229" s="113" t="s">
        <v>29813</v>
      </c>
      <c r="AO2229" s="113" t="s">
        <v>2718</v>
      </c>
      <c r="AP2229" s="113">
        <v>2004</v>
      </c>
      <c r="AQ2229" s="113" t="s">
        <v>8</v>
      </c>
      <c r="AR2229" s="113" t="s">
        <v>16461</v>
      </c>
      <c r="AS2229" s="113" t="s">
        <v>14</v>
      </c>
      <c r="AT2229" s="113" t="s">
        <v>14</v>
      </c>
      <c r="AU2229" s="113" t="s">
        <v>16229</v>
      </c>
      <c r="AV2229" s="113" t="s">
        <v>14</v>
      </c>
    </row>
    <row r="2230" spans="1:49">
      <c r="A2230" s="116" t="s">
        <v>3576</v>
      </c>
      <c r="B2230" s="113">
        <v>570013004</v>
      </c>
      <c r="C2230" s="113" t="s">
        <v>3577</v>
      </c>
      <c r="E2230" s="113" t="s">
        <v>34</v>
      </c>
      <c r="F2230" s="113" t="s">
        <v>8</v>
      </c>
      <c r="G2230" s="114">
        <v>28807</v>
      </c>
      <c r="H2230" s="113" t="s">
        <v>16230</v>
      </c>
      <c r="I2230" s="113" t="s">
        <v>9866</v>
      </c>
      <c r="J2230" s="113" t="s">
        <v>9867</v>
      </c>
      <c r="K2230" s="113" t="s">
        <v>45472</v>
      </c>
      <c r="L2230" s="113">
        <v>82195787800</v>
      </c>
      <c r="M2230" s="113" t="s">
        <v>11558</v>
      </c>
      <c r="O2230" s="113" t="s">
        <v>11559</v>
      </c>
      <c r="P2230" s="113" t="s">
        <v>45473</v>
      </c>
      <c r="Q2230" s="113" t="s">
        <v>45474</v>
      </c>
      <c r="R2230" s="113">
        <v>15</v>
      </c>
      <c r="S2230" s="113" t="s">
        <v>13</v>
      </c>
      <c r="T2230" s="113" t="s">
        <v>45475</v>
      </c>
      <c r="U2230" s="113" t="s">
        <v>20519</v>
      </c>
      <c r="V2230" s="114">
        <v>36654</v>
      </c>
      <c r="W2230" s="114">
        <v>36586</v>
      </c>
      <c r="X2230" s="113" t="s">
        <v>20826</v>
      </c>
      <c r="Y2230" s="114">
        <v>36949</v>
      </c>
      <c r="Z2230" s="114">
        <v>36951</v>
      </c>
      <c r="AA2230" s="113">
        <v>21</v>
      </c>
      <c r="AB2230" s="113" t="s">
        <v>24</v>
      </c>
      <c r="AC2230" s="113">
        <v>41</v>
      </c>
      <c r="AD2230" s="113" t="s">
        <v>52</v>
      </c>
      <c r="AE2230" s="114">
        <v>43374</v>
      </c>
      <c r="AF2230" s="113">
        <v>16</v>
      </c>
      <c r="AG2230" s="113">
        <v>7</v>
      </c>
      <c r="AH2230" s="113" t="s">
        <v>9913</v>
      </c>
      <c r="AI2230" s="117" t="s">
        <v>3578</v>
      </c>
      <c r="AJ2230" s="113" t="s">
        <v>45514</v>
      </c>
      <c r="AK2230" s="114">
        <v>42746</v>
      </c>
      <c r="AL2230" s="113">
        <v>40</v>
      </c>
      <c r="AM2230" s="113" t="s">
        <v>9870</v>
      </c>
      <c r="AN2230" s="113" t="s">
        <v>18149</v>
      </c>
      <c r="AO2230" s="113" t="s">
        <v>629</v>
      </c>
      <c r="AP2230" s="113">
        <v>2001</v>
      </c>
      <c r="AQ2230" s="113" t="s">
        <v>8</v>
      </c>
      <c r="AR2230" s="113" t="s">
        <v>29598</v>
      </c>
      <c r="AS2230" s="113" t="s">
        <v>14</v>
      </c>
      <c r="AT2230" s="113" t="s">
        <v>14</v>
      </c>
      <c r="AU2230" s="113" t="s">
        <v>16229</v>
      </c>
      <c r="AV2230" s="113" t="s">
        <v>14</v>
      </c>
      <c r="AW2230" s="113" t="s">
        <v>14</v>
      </c>
    </row>
    <row r="2231" spans="1:49">
      <c r="A2231" s="116" t="s">
        <v>4776</v>
      </c>
      <c r="C2231" s="113" t="s">
        <v>2806</v>
      </c>
      <c r="F2231" s="113" t="s">
        <v>8</v>
      </c>
      <c r="G2231" s="114">
        <v>28807</v>
      </c>
      <c r="H2231" s="113" t="s">
        <v>16218</v>
      </c>
      <c r="I2231" s="113" t="s">
        <v>9866</v>
      </c>
      <c r="J2231" s="113" t="s">
        <v>9872</v>
      </c>
      <c r="K2231" s="113" t="s">
        <v>37251</v>
      </c>
      <c r="L2231" s="113">
        <v>82259426856</v>
      </c>
      <c r="M2231" s="113" t="s">
        <v>11389</v>
      </c>
      <c r="O2231" s="113" t="s">
        <v>11390</v>
      </c>
      <c r="P2231" s="113" t="s">
        <v>37252</v>
      </c>
      <c r="Q2231" s="113" t="s">
        <v>37253</v>
      </c>
      <c r="R2231" s="113">
        <v>15</v>
      </c>
      <c r="S2231" s="113" t="s">
        <v>13</v>
      </c>
      <c r="T2231" s="113" t="s">
        <v>37254</v>
      </c>
      <c r="U2231" s="113" t="s">
        <v>37255</v>
      </c>
      <c r="V2231" s="114">
        <v>42032</v>
      </c>
      <c r="W2231" s="114">
        <v>41944</v>
      </c>
      <c r="X2231" s="113" t="s">
        <v>37256</v>
      </c>
      <c r="Y2231" s="114">
        <v>42612</v>
      </c>
      <c r="Z2231" s="114">
        <v>42614</v>
      </c>
      <c r="AA2231" s="113">
        <v>21</v>
      </c>
      <c r="AB2231" s="113" t="s">
        <v>24</v>
      </c>
      <c r="AC2231" s="113">
        <v>23</v>
      </c>
      <c r="AD2231" s="113" t="s">
        <v>78</v>
      </c>
      <c r="AE2231" s="114">
        <v>45017</v>
      </c>
      <c r="AF2231" s="113">
        <v>18</v>
      </c>
      <c r="AG2231" s="113">
        <v>6</v>
      </c>
      <c r="AH2231" s="113" t="s">
        <v>16263</v>
      </c>
      <c r="AI2231" s="117" t="s">
        <v>16325</v>
      </c>
      <c r="AK2231" s="114">
        <v>45302</v>
      </c>
      <c r="AL2231" s="113">
        <v>15</v>
      </c>
      <c r="AM2231" s="113" t="s">
        <v>9885</v>
      </c>
      <c r="AN2231" s="113" t="s">
        <v>24562</v>
      </c>
      <c r="AO2231" s="113" t="s">
        <v>233</v>
      </c>
      <c r="AP2231" s="113">
        <v>1999</v>
      </c>
      <c r="AQ2231" s="113" t="s">
        <v>9971</v>
      </c>
      <c r="AR2231" s="113" t="s">
        <v>21018</v>
      </c>
      <c r="AS2231" s="113" t="s">
        <v>14</v>
      </c>
      <c r="AT2231" s="113" t="s">
        <v>14</v>
      </c>
      <c r="AU2231" s="113" t="s">
        <v>16229</v>
      </c>
      <c r="AV2231" s="113" t="s">
        <v>14</v>
      </c>
    </row>
    <row r="2232" spans="1:49">
      <c r="A2232" s="116" t="s">
        <v>4713</v>
      </c>
      <c r="C2232" s="113" t="s">
        <v>4714</v>
      </c>
      <c r="E2232" s="113" t="s">
        <v>789</v>
      </c>
      <c r="F2232" s="113" t="s">
        <v>8</v>
      </c>
      <c r="G2232" s="114">
        <v>28808</v>
      </c>
      <c r="H2232" s="113" t="s">
        <v>16218</v>
      </c>
      <c r="I2232" s="113" t="s">
        <v>9866</v>
      </c>
      <c r="J2232" s="113" t="s">
        <v>9872</v>
      </c>
      <c r="K2232" s="113" t="s">
        <v>37815</v>
      </c>
      <c r="M2232" s="113" t="s">
        <v>37816</v>
      </c>
      <c r="O2232" s="113" t="s">
        <v>37817</v>
      </c>
      <c r="P2232" s="113" t="s">
        <v>37818</v>
      </c>
      <c r="Q2232" s="113" t="s">
        <v>37819</v>
      </c>
      <c r="R2232" s="113">
        <v>15</v>
      </c>
      <c r="S2232" s="113" t="s">
        <v>13</v>
      </c>
      <c r="T2232" s="113" t="s">
        <v>37820</v>
      </c>
      <c r="U2232" s="113" t="s">
        <v>37821</v>
      </c>
      <c r="V2232" s="114">
        <v>40210</v>
      </c>
      <c r="W2232" s="114">
        <v>40179</v>
      </c>
      <c r="X2232" s="113" t="s">
        <v>37822</v>
      </c>
      <c r="Y2232" s="114">
        <v>40541</v>
      </c>
      <c r="Z2232" s="114">
        <v>40909</v>
      </c>
      <c r="AA2232" s="113">
        <v>21</v>
      </c>
      <c r="AB2232" s="113" t="s">
        <v>24</v>
      </c>
      <c r="AC2232" s="113">
        <v>32</v>
      </c>
      <c r="AD2232" s="113" t="s">
        <v>84</v>
      </c>
      <c r="AE2232" s="114">
        <v>43556</v>
      </c>
      <c r="AF2232" s="113">
        <v>9</v>
      </c>
      <c r="AG2232" s="113">
        <v>3</v>
      </c>
      <c r="AH2232" s="113" t="s">
        <v>16263</v>
      </c>
      <c r="AI2232" s="117" t="s">
        <v>16264</v>
      </c>
      <c r="AK2232" s="114">
        <v>45302</v>
      </c>
      <c r="AL2232" s="113">
        <v>40</v>
      </c>
      <c r="AM2232" s="113" t="s">
        <v>9870</v>
      </c>
      <c r="AN2232" s="113" t="s">
        <v>20279</v>
      </c>
      <c r="AO2232" s="113" t="s">
        <v>1829</v>
      </c>
      <c r="AP2232" s="113">
        <v>2006</v>
      </c>
      <c r="AQ2232" s="113" t="s">
        <v>8</v>
      </c>
      <c r="AR2232" s="113" t="s">
        <v>37798</v>
      </c>
      <c r="AS2232" s="113" t="s">
        <v>14</v>
      </c>
      <c r="AT2232" s="113" t="s">
        <v>14</v>
      </c>
      <c r="AU2232" s="113" t="s">
        <v>16229</v>
      </c>
      <c r="AV2232" s="113" t="s">
        <v>14</v>
      </c>
    </row>
    <row r="2233" spans="1:49">
      <c r="A2233" s="116" t="s">
        <v>9683</v>
      </c>
      <c r="B2233" s="113">
        <v>570027516</v>
      </c>
      <c r="C2233" s="113" t="s">
        <v>9684</v>
      </c>
      <c r="E2233" s="113" t="s">
        <v>34</v>
      </c>
      <c r="F2233" s="113" t="s">
        <v>721</v>
      </c>
      <c r="G2233" s="114">
        <v>28811</v>
      </c>
      <c r="H2233" s="113" t="s">
        <v>16218</v>
      </c>
      <c r="I2233" s="113" t="s">
        <v>9866</v>
      </c>
      <c r="J2233" s="113" t="s">
        <v>9872</v>
      </c>
      <c r="K2233" s="113" t="s">
        <v>39479</v>
      </c>
      <c r="L2233" s="113">
        <v>85394555001</v>
      </c>
      <c r="M2233" s="113" t="s">
        <v>15178</v>
      </c>
      <c r="O2233" s="113" t="s">
        <v>39480</v>
      </c>
      <c r="P2233" s="113" t="s">
        <v>39481</v>
      </c>
      <c r="Q2233" s="113" t="s">
        <v>39482</v>
      </c>
      <c r="R2233" s="113">
        <v>15</v>
      </c>
      <c r="S2233" s="113" t="s">
        <v>13</v>
      </c>
      <c r="T2233" s="113" t="s">
        <v>39483</v>
      </c>
      <c r="U2233" s="113" t="s">
        <v>39484</v>
      </c>
      <c r="V2233" s="114">
        <v>39387</v>
      </c>
      <c r="W2233" s="114">
        <v>39083</v>
      </c>
      <c r="X2233" s="113" t="s">
        <v>39485</v>
      </c>
      <c r="Y2233" s="114">
        <v>39720</v>
      </c>
      <c r="Z2233" s="114">
        <v>39722</v>
      </c>
      <c r="AA2233" s="113">
        <v>21</v>
      </c>
      <c r="AB2233" s="113" t="s">
        <v>24</v>
      </c>
      <c r="AC2233" s="113">
        <v>34</v>
      </c>
      <c r="AD2233" s="113" t="s">
        <v>18</v>
      </c>
      <c r="AE2233" s="114">
        <v>44652</v>
      </c>
      <c r="AF2233" s="113">
        <v>15</v>
      </c>
      <c r="AG2233" s="113">
        <v>3</v>
      </c>
      <c r="AH2233" s="113" t="s">
        <v>9913</v>
      </c>
      <c r="AI2233" s="117" t="s">
        <v>791</v>
      </c>
      <c r="AJ2233" s="113" t="s">
        <v>45509</v>
      </c>
      <c r="AK2233" s="114">
        <v>45120</v>
      </c>
      <c r="AL2233" s="113">
        <v>40</v>
      </c>
      <c r="AM2233" s="113" t="s">
        <v>9870</v>
      </c>
      <c r="AN2233" s="113" t="s">
        <v>16399</v>
      </c>
      <c r="AO2233" s="113" t="s">
        <v>169</v>
      </c>
      <c r="AP2233" s="113">
        <v>2006</v>
      </c>
      <c r="AQ2233" s="113" t="s">
        <v>8</v>
      </c>
      <c r="AR2233" s="113" t="s">
        <v>39486</v>
      </c>
      <c r="AS2233" s="113" t="s">
        <v>14</v>
      </c>
      <c r="AT2233" s="113" t="s">
        <v>14</v>
      </c>
      <c r="AU2233" s="113" t="s">
        <v>16229</v>
      </c>
      <c r="AV2233" s="113" t="s">
        <v>14</v>
      </c>
      <c r="AW2233" s="113" t="s">
        <v>14</v>
      </c>
    </row>
    <row r="2234" spans="1:49">
      <c r="A2234" s="116" t="s">
        <v>3573</v>
      </c>
      <c r="C2234" s="113" t="s">
        <v>3574</v>
      </c>
      <c r="E2234" s="113" t="s">
        <v>110</v>
      </c>
      <c r="F2234" s="113" t="s">
        <v>3575</v>
      </c>
      <c r="G2234" s="114">
        <v>28813</v>
      </c>
      <c r="H2234" s="113" t="s">
        <v>16230</v>
      </c>
      <c r="I2234" s="113" t="s">
        <v>9866</v>
      </c>
      <c r="J2234" s="113" t="s">
        <v>9872</v>
      </c>
      <c r="K2234" s="113" t="s">
        <v>38288</v>
      </c>
      <c r="L2234" s="113">
        <v>81314672018</v>
      </c>
      <c r="M2234" s="113" t="s">
        <v>38289</v>
      </c>
      <c r="O2234" s="113" t="s">
        <v>9949</v>
      </c>
      <c r="P2234" s="113" t="s">
        <v>38290</v>
      </c>
      <c r="Q2234" s="113" t="s">
        <v>38291</v>
      </c>
      <c r="R2234" s="113">
        <v>15</v>
      </c>
      <c r="S2234" s="113" t="s">
        <v>13</v>
      </c>
      <c r="T2234" s="113" t="s">
        <v>38292</v>
      </c>
      <c r="U2234" s="113" t="s">
        <v>38293</v>
      </c>
      <c r="V2234" s="114">
        <v>39904</v>
      </c>
      <c r="W2234" s="114">
        <v>39904</v>
      </c>
      <c r="X2234" s="113" t="s">
        <v>38294</v>
      </c>
      <c r="Y2234" s="114">
        <v>40542</v>
      </c>
      <c r="Z2234" s="114">
        <v>40544</v>
      </c>
      <c r="AA2234" s="113">
        <v>21</v>
      </c>
      <c r="AB2234" s="113" t="s">
        <v>24</v>
      </c>
      <c r="AC2234" s="113">
        <v>34</v>
      </c>
      <c r="AD2234" s="113" t="s">
        <v>18</v>
      </c>
      <c r="AE2234" s="114">
        <v>45383</v>
      </c>
      <c r="AF2234" s="113">
        <v>14</v>
      </c>
      <c r="AG2234" s="113">
        <v>8</v>
      </c>
      <c r="AH2234" s="113" t="s">
        <v>16263</v>
      </c>
      <c r="AI2234" s="117" t="s">
        <v>16264</v>
      </c>
      <c r="AK2234" s="114">
        <v>45302</v>
      </c>
      <c r="AL2234" s="113">
        <v>40</v>
      </c>
      <c r="AM2234" s="113" t="s">
        <v>9870</v>
      </c>
      <c r="AN2234" s="113" t="s">
        <v>16282</v>
      </c>
      <c r="AO2234" s="113" t="s">
        <v>113</v>
      </c>
      <c r="AP2234" s="113">
        <v>2007</v>
      </c>
      <c r="AQ2234" s="113" t="s">
        <v>8</v>
      </c>
      <c r="AR2234" s="113" t="s">
        <v>16400</v>
      </c>
      <c r="AS2234" s="113" t="s">
        <v>14</v>
      </c>
      <c r="AT2234" s="113" t="s">
        <v>14</v>
      </c>
      <c r="AU2234" s="113" t="s">
        <v>16229</v>
      </c>
      <c r="AV2234" s="113" t="s">
        <v>14</v>
      </c>
    </row>
    <row r="2235" spans="1:49">
      <c r="A2235" s="116" t="s">
        <v>5792</v>
      </c>
      <c r="C2235" s="113" t="s">
        <v>1120</v>
      </c>
      <c r="E2235" s="113" t="s">
        <v>945</v>
      </c>
      <c r="F2235" s="113" t="s">
        <v>8</v>
      </c>
      <c r="G2235" s="114">
        <v>28815</v>
      </c>
      <c r="H2235" s="113" t="s">
        <v>16230</v>
      </c>
      <c r="I2235" s="113" t="s">
        <v>9866</v>
      </c>
      <c r="J2235" s="113" t="s">
        <v>9872</v>
      </c>
      <c r="K2235" s="113" t="s">
        <v>22504</v>
      </c>
      <c r="L2235" s="113">
        <v>81243262752</v>
      </c>
      <c r="M2235" s="113" t="s">
        <v>12321</v>
      </c>
      <c r="O2235" s="113" t="s">
        <v>22505</v>
      </c>
      <c r="P2235" s="113" t="s">
        <v>22506</v>
      </c>
      <c r="Q2235" s="113" t="s">
        <v>22507</v>
      </c>
      <c r="R2235" s="113">
        <v>15</v>
      </c>
      <c r="S2235" s="113" t="s">
        <v>13</v>
      </c>
      <c r="T2235" s="113" t="s">
        <v>22508</v>
      </c>
      <c r="U2235" s="113" t="s">
        <v>22509</v>
      </c>
      <c r="V2235" s="114">
        <v>41883</v>
      </c>
      <c r="W2235" s="114">
        <v>41883</v>
      </c>
      <c r="X2235" s="113" t="s">
        <v>22510</v>
      </c>
      <c r="Y2235" s="114">
        <v>42612</v>
      </c>
      <c r="Z2235" s="114">
        <v>42614</v>
      </c>
      <c r="AA2235" s="113">
        <v>21</v>
      </c>
      <c r="AB2235" s="113" t="s">
        <v>24</v>
      </c>
      <c r="AC2235" s="113">
        <v>31</v>
      </c>
      <c r="AD2235" s="113" t="s">
        <v>9</v>
      </c>
      <c r="AE2235" s="114">
        <v>44470</v>
      </c>
      <c r="AF2235" s="113">
        <v>11</v>
      </c>
      <c r="AG2235" s="113">
        <v>9</v>
      </c>
      <c r="AH2235" s="113" t="s">
        <v>16263</v>
      </c>
      <c r="AI2235" s="117" t="s">
        <v>75</v>
      </c>
      <c r="AK2235" s="114">
        <v>43556</v>
      </c>
      <c r="AL2235" s="113">
        <v>40</v>
      </c>
      <c r="AM2235" s="113" t="s">
        <v>9870</v>
      </c>
      <c r="AN2235" s="113" t="s">
        <v>16561</v>
      </c>
      <c r="AO2235" s="113" t="s">
        <v>42</v>
      </c>
      <c r="AP2235" s="113">
        <v>2015</v>
      </c>
      <c r="AQ2235" s="113" t="s">
        <v>8</v>
      </c>
      <c r="AR2235" s="113" t="s">
        <v>22511</v>
      </c>
      <c r="AS2235" s="113" t="s">
        <v>14</v>
      </c>
      <c r="AT2235" s="113" t="s">
        <v>14</v>
      </c>
      <c r="AU2235" s="113" t="s">
        <v>16229</v>
      </c>
      <c r="AV2235" s="113" t="s">
        <v>14</v>
      </c>
      <c r="AW2235" s="113" t="s">
        <v>14</v>
      </c>
    </row>
    <row r="2236" spans="1:49">
      <c r="A2236" s="116" t="s">
        <v>7491</v>
      </c>
      <c r="B2236" s="113">
        <v>570012832</v>
      </c>
      <c r="C2236" s="113" t="s">
        <v>6539</v>
      </c>
      <c r="E2236" s="113" t="s">
        <v>34</v>
      </c>
      <c r="F2236" s="113" t="s">
        <v>877</v>
      </c>
      <c r="G2236" s="114">
        <v>28821</v>
      </c>
      <c r="H2236" s="113" t="s">
        <v>16230</v>
      </c>
      <c r="I2236" s="113" t="s">
        <v>9866</v>
      </c>
      <c r="J2236" s="113" t="s">
        <v>9872</v>
      </c>
      <c r="K2236" s="113" t="s">
        <v>44296</v>
      </c>
      <c r="L2236" s="113">
        <v>85268101073</v>
      </c>
      <c r="M2236" s="113" t="s">
        <v>14541</v>
      </c>
      <c r="O2236" s="113" t="s">
        <v>14542</v>
      </c>
      <c r="P2236" s="113" t="s">
        <v>44297</v>
      </c>
      <c r="Q2236" s="113" t="s">
        <v>44298</v>
      </c>
      <c r="R2236" s="113">
        <v>15</v>
      </c>
      <c r="S2236" s="113" t="s">
        <v>13</v>
      </c>
      <c r="T2236" s="113" t="s">
        <v>44299</v>
      </c>
      <c r="U2236" s="113" t="s">
        <v>20519</v>
      </c>
      <c r="V2236" s="114">
        <v>36654</v>
      </c>
      <c r="W2236" s="114">
        <v>36586</v>
      </c>
      <c r="X2236" s="113" t="s">
        <v>20826</v>
      </c>
      <c r="Y2236" s="114">
        <v>36949</v>
      </c>
      <c r="Z2236" s="114">
        <v>36951</v>
      </c>
      <c r="AA2236" s="113">
        <v>21</v>
      </c>
      <c r="AB2236" s="113" t="s">
        <v>24</v>
      </c>
      <c r="AC2236" s="113">
        <v>34</v>
      </c>
      <c r="AD2236" s="113" t="s">
        <v>18</v>
      </c>
      <c r="AE2236" s="114">
        <v>41913</v>
      </c>
      <c r="AF2236" s="113">
        <v>9</v>
      </c>
      <c r="AG2236" s="113">
        <v>7</v>
      </c>
      <c r="AH2236" s="113" t="s">
        <v>16226</v>
      </c>
      <c r="AI2236" s="117" t="s">
        <v>9932</v>
      </c>
      <c r="AK2236" s="114">
        <v>44925</v>
      </c>
      <c r="AL2236" s="113">
        <v>40</v>
      </c>
      <c r="AM2236" s="113" t="s">
        <v>9870</v>
      </c>
      <c r="AN2236" s="113" t="s">
        <v>18149</v>
      </c>
      <c r="AO2236" s="113" t="s">
        <v>629</v>
      </c>
      <c r="AP2236" s="113">
        <v>2004</v>
      </c>
      <c r="AQ2236" s="113" t="s">
        <v>8</v>
      </c>
      <c r="AR2236" s="113" t="s">
        <v>29199</v>
      </c>
      <c r="AS2236" s="113" t="s">
        <v>14</v>
      </c>
      <c r="AT2236" s="113" t="s">
        <v>14</v>
      </c>
      <c r="AU2236" s="113" t="s">
        <v>16229</v>
      </c>
      <c r="AV2236" s="113" t="s">
        <v>14</v>
      </c>
      <c r="AW2236" s="113" t="s">
        <v>14</v>
      </c>
    </row>
    <row r="2237" spans="1:49">
      <c r="A2237" s="116" t="s">
        <v>3950</v>
      </c>
      <c r="B2237" s="113">
        <v>570027608</v>
      </c>
      <c r="C2237" s="113" t="s">
        <v>3951</v>
      </c>
      <c r="E2237" s="113" t="s">
        <v>17</v>
      </c>
      <c r="F2237" s="113" t="s">
        <v>8</v>
      </c>
      <c r="G2237" s="114">
        <v>28821</v>
      </c>
      <c r="H2237" s="113" t="s">
        <v>16218</v>
      </c>
      <c r="I2237" s="113" t="s">
        <v>9866</v>
      </c>
      <c r="J2237" s="113" t="s">
        <v>9872</v>
      </c>
      <c r="K2237" s="113" t="s">
        <v>19273</v>
      </c>
      <c r="L2237" s="113">
        <v>85295157838</v>
      </c>
      <c r="M2237" s="113" t="s">
        <v>46217</v>
      </c>
      <c r="O2237" s="113" t="s">
        <v>19274</v>
      </c>
      <c r="P2237" s="113" t="s">
        <v>19275</v>
      </c>
      <c r="Q2237" s="113" t="s">
        <v>19276</v>
      </c>
      <c r="R2237" s="113">
        <v>15</v>
      </c>
      <c r="S2237" s="113" t="s">
        <v>13</v>
      </c>
      <c r="T2237" s="113" t="s">
        <v>19277</v>
      </c>
      <c r="U2237" s="113" t="s">
        <v>19278</v>
      </c>
      <c r="V2237" s="114">
        <v>39387</v>
      </c>
      <c r="W2237" s="114">
        <v>39083</v>
      </c>
      <c r="X2237" s="113" t="s">
        <v>19279</v>
      </c>
      <c r="Y2237" s="114">
        <v>39720</v>
      </c>
      <c r="Z2237" s="114">
        <v>39722</v>
      </c>
      <c r="AA2237" s="113">
        <v>21</v>
      </c>
      <c r="AB2237" s="113" t="s">
        <v>24</v>
      </c>
      <c r="AC2237" s="113">
        <v>32</v>
      </c>
      <c r="AD2237" s="113" t="s">
        <v>84</v>
      </c>
      <c r="AE2237" s="114">
        <v>45383</v>
      </c>
      <c r="AF2237" s="113">
        <v>16</v>
      </c>
      <c r="AG2237" s="113">
        <v>3</v>
      </c>
      <c r="AH2237" s="113" t="s">
        <v>16263</v>
      </c>
      <c r="AI2237" s="117" t="s">
        <v>16264</v>
      </c>
      <c r="AK2237" s="114">
        <v>45302</v>
      </c>
      <c r="AL2237" s="113">
        <v>40</v>
      </c>
      <c r="AM2237" s="113" t="s">
        <v>9870</v>
      </c>
      <c r="AN2237" s="113" t="s">
        <v>19280</v>
      </c>
      <c r="AO2237" s="113" t="s">
        <v>952</v>
      </c>
      <c r="AP2237" s="113">
        <v>2016</v>
      </c>
      <c r="AQ2237" s="113" t="s">
        <v>8</v>
      </c>
      <c r="AR2237" s="113" t="s">
        <v>19864</v>
      </c>
      <c r="AS2237" s="113" t="s">
        <v>14</v>
      </c>
      <c r="AT2237" s="113" t="s">
        <v>14</v>
      </c>
      <c r="AU2237" s="113" t="s">
        <v>16229</v>
      </c>
      <c r="AV2237" s="113" t="s">
        <v>14</v>
      </c>
    </row>
    <row r="2238" spans="1:49">
      <c r="A2238" s="116" t="s">
        <v>1694</v>
      </c>
      <c r="C2238" s="113" t="s">
        <v>1695</v>
      </c>
      <c r="E2238" s="113" t="s">
        <v>30</v>
      </c>
      <c r="F2238" s="113" t="s">
        <v>550</v>
      </c>
      <c r="G2238" s="114">
        <v>28821</v>
      </c>
      <c r="H2238" s="113" t="s">
        <v>16230</v>
      </c>
      <c r="I2238" s="113" t="s">
        <v>9866</v>
      </c>
      <c r="J2238" s="113" t="s">
        <v>9872</v>
      </c>
      <c r="K2238" s="113" t="s">
        <v>32187</v>
      </c>
      <c r="L2238" s="113">
        <v>82189181478</v>
      </c>
      <c r="M2238" s="113" t="s">
        <v>32188</v>
      </c>
      <c r="O2238" s="113" t="s">
        <v>15089</v>
      </c>
      <c r="P2238" s="113" t="s">
        <v>32189</v>
      </c>
      <c r="Q2238" s="113" t="s">
        <v>32190</v>
      </c>
      <c r="R2238" s="113">
        <v>15</v>
      </c>
      <c r="S2238" s="113" t="s">
        <v>13</v>
      </c>
      <c r="T2238" s="113" t="s">
        <v>32191</v>
      </c>
      <c r="U2238" s="113" t="s">
        <v>32192</v>
      </c>
      <c r="V2238" s="114">
        <v>40289</v>
      </c>
      <c r="W2238" s="114">
        <v>40179</v>
      </c>
      <c r="X2238" s="113" t="s">
        <v>32193</v>
      </c>
      <c r="Y2238" s="114">
        <v>40907</v>
      </c>
      <c r="Z2238" s="114">
        <v>40909</v>
      </c>
      <c r="AA2238" s="113">
        <v>31</v>
      </c>
      <c r="AB2238" s="113" t="s">
        <v>9</v>
      </c>
      <c r="AC2238" s="113">
        <v>41</v>
      </c>
      <c r="AD2238" s="113" t="s">
        <v>52</v>
      </c>
      <c r="AE2238" s="114">
        <v>44470</v>
      </c>
      <c r="AF2238" s="113">
        <v>11</v>
      </c>
      <c r="AG2238" s="113">
        <v>9</v>
      </c>
      <c r="AH2238" s="113" t="s">
        <v>16226</v>
      </c>
      <c r="AI2238" s="117" t="s">
        <v>9891</v>
      </c>
      <c r="AK2238" s="114">
        <v>43556</v>
      </c>
      <c r="AL2238" s="113">
        <v>40</v>
      </c>
      <c r="AM2238" s="113" t="s">
        <v>9870</v>
      </c>
      <c r="AN2238" s="113" t="s">
        <v>19006</v>
      </c>
      <c r="AO2238" s="113" t="s">
        <v>311</v>
      </c>
      <c r="AP2238" s="113">
        <v>2008</v>
      </c>
      <c r="AQ2238" s="113" t="s">
        <v>8</v>
      </c>
      <c r="AR2238" s="113" t="s">
        <v>16382</v>
      </c>
      <c r="AS2238" s="113" t="s">
        <v>14</v>
      </c>
      <c r="AT2238" s="113" t="s">
        <v>14</v>
      </c>
      <c r="AU2238" s="113" t="s">
        <v>16229</v>
      </c>
      <c r="AV2238" s="113" t="s">
        <v>14</v>
      </c>
      <c r="AW2238" s="113" t="s">
        <v>14</v>
      </c>
    </row>
    <row r="2239" spans="1:49">
      <c r="A2239" s="116" t="s">
        <v>1772</v>
      </c>
      <c r="C2239" s="113" t="s">
        <v>1773</v>
      </c>
      <c r="F2239" s="113" t="s">
        <v>542</v>
      </c>
      <c r="G2239" s="114">
        <v>28822</v>
      </c>
      <c r="H2239" s="113" t="s">
        <v>16218</v>
      </c>
      <c r="I2239" s="113" t="s">
        <v>9866</v>
      </c>
      <c r="J2239" s="113" t="s">
        <v>9872</v>
      </c>
      <c r="K2239" s="113" t="s">
        <v>19308</v>
      </c>
      <c r="L2239" s="113">
        <v>85298872387</v>
      </c>
      <c r="M2239" s="113" t="s">
        <v>19309</v>
      </c>
      <c r="O2239" s="113" t="s">
        <v>15036</v>
      </c>
      <c r="P2239" s="113" t="s">
        <v>19310</v>
      </c>
      <c r="Q2239" s="113" t="s">
        <v>19311</v>
      </c>
      <c r="R2239" s="113">
        <v>15</v>
      </c>
      <c r="S2239" s="113" t="s">
        <v>13</v>
      </c>
      <c r="T2239" s="113" t="s">
        <v>19312</v>
      </c>
      <c r="U2239" s="113" t="s">
        <v>19313</v>
      </c>
      <c r="V2239" s="114">
        <v>42032</v>
      </c>
      <c r="W2239" s="114">
        <v>41944</v>
      </c>
      <c r="X2239" s="113" t="s">
        <v>19314</v>
      </c>
      <c r="Y2239" s="114">
        <v>42612</v>
      </c>
      <c r="Z2239" s="114">
        <v>42614</v>
      </c>
      <c r="AA2239" s="113">
        <v>21</v>
      </c>
      <c r="AB2239" s="113" t="s">
        <v>24</v>
      </c>
      <c r="AC2239" s="113">
        <v>22</v>
      </c>
      <c r="AD2239" s="113" t="s">
        <v>25</v>
      </c>
      <c r="AE2239" s="114">
        <v>43556</v>
      </c>
      <c r="AF2239" s="113">
        <v>14</v>
      </c>
      <c r="AG2239" s="113">
        <v>8</v>
      </c>
      <c r="AH2239" s="113" t="s">
        <v>16263</v>
      </c>
      <c r="AI2239" s="117" t="s">
        <v>75</v>
      </c>
      <c r="AK2239" s="114">
        <v>43846</v>
      </c>
      <c r="AL2239" s="113">
        <v>15</v>
      </c>
      <c r="AM2239" s="113" t="s">
        <v>9885</v>
      </c>
      <c r="AN2239" s="113" t="s">
        <v>18740</v>
      </c>
      <c r="AO2239" s="113" t="s">
        <v>27</v>
      </c>
      <c r="AP2239" s="113">
        <v>1997</v>
      </c>
      <c r="AQ2239" s="113" t="s">
        <v>8</v>
      </c>
      <c r="AR2239" s="113" t="s">
        <v>18680</v>
      </c>
      <c r="AS2239" s="113" t="s">
        <v>14</v>
      </c>
      <c r="AT2239" s="113" t="s">
        <v>14</v>
      </c>
      <c r="AU2239" s="113" t="s">
        <v>16229</v>
      </c>
      <c r="AV2239" s="113" t="s">
        <v>14</v>
      </c>
      <c r="AW2239" s="113" t="s">
        <v>14</v>
      </c>
    </row>
    <row r="2240" spans="1:49">
      <c r="A2240" s="116" t="s">
        <v>5221</v>
      </c>
      <c r="C2240" s="113" t="s">
        <v>2342</v>
      </c>
      <c r="F2240" s="113" t="s">
        <v>98</v>
      </c>
      <c r="G2240" s="114">
        <v>28825</v>
      </c>
      <c r="H2240" s="113" t="s">
        <v>16218</v>
      </c>
      <c r="I2240" s="113" t="s">
        <v>9866</v>
      </c>
      <c r="J2240" s="113" t="s">
        <v>9872</v>
      </c>
      <c r="K2240" s="113" t="s">
        <v>40192</v>
      </c>
      <c r="L2240" s="113">
        <v>85394337730</v>
      </c>
      <c r="M2240" s="113" t="s">
        <v>40193</v>
      </c>
      <c r="O2240" s="113" t="s">
        <v>10378</v>
      </c>
      <c r="P2240" s="113" t="s">
        <v>40194</v>
      </c>
      <c r="Q2240" s="113" t="s">
        <v>40195</v>
      </c>
      <c r="R2240" s="113">
        <v>15</v>
      </c>
      <c r="S2240" s="113" t="s">
        <v>13</v>
      </c>
      <c r="T2240" s="113" t="s">
        <v>40196</v>
      </c>
      <c r="U2240" s="113" t="s">
        <v>40197</v>
      </c>
      <c r="V2240" s="114">
        <v>41977</v>
      </c>
      <c r="W2240" s="114">
        <v>41883</v>
      </c>
      <c r="X2240" s="113" t="s">
        <v>40198</v>
      </c>
      <c r="Y2240" s="114">
        <v>42339</v>
      </c>
      <c r="Z2240" s="114">
        <v>42339</v>
      </c>
      <c r="AA2240" s="113">
        <v>21</v>
      </c>
      <c r="AB2240" s="113" t="s">
        <v>24</v>
      </c>
      <c r="AC2240" s="113">
        <v>21</v>
      </c>
      <c r="AD2240" s="113" t="s">
        <v>24</v>
      </c>
      <c r="AE2240" s="114">
        <v>41883</v>
      </c>
      <c r="AF2240" s="113">
        <v>10</v>
      </c>
      <c r="AG2240" s="113">
        <v>8</v>
      </c>
      <c r="AH2240" s="113" t="s">
        <v>16263</v>
      </c>
      <c r="AI2240" s="117" t="s">
        <v>5222</v>
      </c>
      <c r="AK2240" s="114">
        <v>42746</v>
      </c>
      <c r="AL2240" s="113">
        <v>17</v>
      </c>
      <c r="AM2240" s="113" t="s">
        <v>9982</v>
      </c>
      <c r="AN2240" s="113" t="s">
        <v>20834</v>
      </c>
      <c r="AO2240" s="113" t="s">
        <v>707</v>
      </c>
      <c r="AP2240" s="113">
        <v>1998</v>
      </c>
      <c r="AQ2240" s="113" t="s">
        <v>8</v>
      </c>
      <c r="AR2240" s="113" t="s">
        <v>18780</v>
      </c>
      <c r="AS2240" s="113" t="s">
        <v>14</v>
      </c>
      <c r="AT2240" s="113" t="s">
        <v>14</v>
      </c>
      <c r="AU2240" s="113" t="s">
        <v>16229</v>
      </c>
      <c r="AV2240" s="113" t="s">
        <v>14</v>
      </c>
      <c r="AW2240" s="113" t="s">
        <v>14</v>
      </c>
    </row>
    <row r="2241" spans="1:49">
      <c r="A2241" s="116" t="s">
        <v>1099</v>
      </c>
      <c r="C2241" s="113" t="s">
        <v>1100</v>
      </c>
      <c r="F2241" s="113" t="s">
        <v>8</v>
      </c>
      <c r="G2241" s="114">
        <v>28830</v>
      </c>
      <c r="H2241" s="113" t="s">
        <v>16218</v>
      </c>
      <c r="I2241" s="113" t="s">
        <v>9866</v>
      </c>
      <c r="J2241" s="113" t="s">
        <v>9872</v>
      </c>
      <c r="K2241" s="113" t="s">
        <v>36987</v>
      </c>
      <c r="L2241" s="113">
        <v>82296973992</v>
      </c>
      <c r="M2241" s="113" t="s">
        <v>14021</v>
      </c>
      <c r="O2241" s="113" t="s">
        <v>11215</v>
      </c>
      <c r="P2241" s="113" t="s">
        <v>36988</v>
      </c>
      <c r="Q2241" s="113" t="s">
        <v>36989</v>
      </c>
      <c r="R2241" s="113">
        <v>15</v>
      </c>
      <c r="S2241" s="113" t="s">
        <v>13</v>
      </c>
      <c r="T2241" s="113" t="s">
        <v>36990</v>
      </c>
      <c r="U2241" s="113" t="s">
        <v>36991</v>
      </c>
      <c r="V2241" s="114">
        <v>42032</v>
      </c>
      <c r="W2241" s="114">
        <v>41944</v>
      </c>
      <c r="X2241" s="113" t="s">
        <v>36992</v>
      </c>
      <c r="Y2241" s="114">
        <v>42612</v>
      </c>
      <c r="Z2241" s="114">
        <v>42614</v>
      </c>
      <c r="AA2241" s="113">
        <v>21</v>
      </c>
      <c r="AB2241" s="113" t="s">
        <v>24</v>
      </c>
      <c r="AC2241" s="113">
        <v>23</v>
      </c>
      <c r="AD2241" s="113" t="s">
        <v>78</v>
      </c>
      <c r="AE2241" s="114">
        <v>45017</v>
      </c>
      <c r="AF2241" s="113">
        <v>18</v>
      </c>
      <c r="AG2241" s="113">
        <v>6</v>
      </c>
      <c r="AH2241" s="113" t="s">
        <v>16263</v>
      </c>
      <c r="AI2241" s="117" t="s">
        <v>16325</v>
      </c>
      <c r="AK2241" s="114">
        <v>45302</v>
      </c>
      <c r="AL2241" s="113">
        <v>15</v>
      </c>
      <c r="AM2241" s="113" t="s">
        <v>9885</v>
      </c>
      <c r="AN2241" s="113" t="s">
        <v>16707</v>
      </c>
      <c r="AO2241" s="113" t="s">
        <v>891</v>
      </c>
      <c r="AP2241" s="113">
        <v>1995</v>
      </c>
      <c r="AQ2241" s="113" t="s">
        <v>8</v>
      </c>
      <c r="AR2241" s="113" t="s">
        <v>17492</v>
      </c>
      <c r="AS2241" s="113" t="s">
        <v>14</v>
      </c>
      <c r="AT2241" s="113" t="s">
        <v>14</v>
      </c>
      <c r="AU2241" s="113" t="s">
        <v>16229</v>
      </c>
      <c r="AV2241" s="113" t="s">
        <v>14</v>
      </c>
    </row>
    <row r="2242" spans="1:49">
      <c r="A2242" s="116" t="s">
        <v>800</v>
      </c>
      <c r="B2242" s="113">
        <v>570027627</v>
      </c>
      <c r="C2242" s="113" t="s">
        <v>801</v>
      </c>
      <c r="E2242" s="113" t="s">
        <v>110</v>
      </c>
      <c r="F2242" s="113" t="s">
        <v>802</v>
      </c>
      <c r="G2242" s="114">
        <v>28832</v>
      </c>
      <c r="H2242" s="113" t="s">
        <v>16218</v>
      </c>
      <c r="I2242" s="113" t="s">
        <v>9866</v>
      </c>
      <c r="J2242" s="113" t="s">
        <v>9872</v>
      </c>
      <c r="K2242" s="113" t="s">
        <v>16275</v>
      </c>
      <c r="L2242" s="113">
        <v>85146269521</v>
      </c>
      <c r="M2242" s="113" t="s">
        <v>15376</v>
      </c>
      <c r="O2242" s="113" t="s">
        <v>15377</v>
      </c>
      <c r="P2242" s="113" t="s">
        <v>16276</v>
      </c>
      <c r="Q2242" s="113" t="s">
        <v>16277</v>
      </c>
      <c r="R2242" s="113">
        <v>15</v>
      </c>
      <c r="S2242" s="113" t="s">
        <v>13</v>
      </c>
      <c r="T2242" s="113" t="s">
        <v>16278</v>
      </c>
      <c r="U2242" s="113" t="s">
        <v>16279</v>
      </c>
      <c r="V2242" s="114">
        <v>39387</v>
      </c>
      <c r="W2242" s="114">
        <v>39083</v>
      </c>
      <c r="X2242" s="113" t="s">
        <v>16280</v>
      </c>
      <c r="Y2242" s="114">
        <v>39720</v>
      </c>
      <c r="Z2242" s="114">
        <v>39722</v>
      </c>
      <c r="AA2242" s="113">
        <v>21</v>
      </c>
      <c r="AB2242" s="113" t="s">
        <v>24</v>
      </c>
      <c r="AC2242" s="113">
        <v>34</v>
      </c>
      <c r="AD2242" s="113" t="s">
        <v>18</v>
      </c>
      <c r="AE2242" s="114">
        <v>45383</v>
      </c>
      <c r="AF2242" s="113">
        <v>15</v>
      </c>
      <c r="AG2242" s="113">
        <v>3</v>
      </c>
      <c r="AH2242" s="113" t="s">
        <v>16263</v>
      </c>
      <c r="AI2242" s="117" t="s">
        <v>16264</v>
      </c>
      <c r="AK2242" s="114">
        <v>45293</v>
      </c>
      <c r="AL2242" s="113">
        <v>40</v>
      </c>
      <c r="AM2242" s="113" t="s">
        <v>9870</v>
      </c>
      <c r="AN2242" s="113" t="s">
        <v>16282</v>
      </c>
      <c r="AO2242" s="113" t="s">
        <v>113</v>
      </c>
      <c r="AP2242" s="113">
        <v>2011</v>
      </c>
      <c r="AQ2242" s="113" t="s">
        <v>8</v>
      </c>
      <c r="AR2242" s="113" t="s">
        <v>16283</v>
      </c>
      <c r="AS2242" s="113" t="s">
        <v>14</v>
      </c>
      <c r="AT2242" s="113" t="s">
        <v>14</v>
      </c>
      <c r="AU2242" s="113" t="s">
        <v>16229</v>
      </c>
      <c r="AV2242" s="113" t="s">
        <v>14</v>
      </c>
    </row>
    <row r="2243" spans="1:49">
      <c r="A2243" s="116" t="s">
        <v>2788</v>
      </c>
      <c r="C2243" s="113" t="s">
        <v>2789</v>
      </c>
      <c r="F2243" s="113" t="s">
        <v>8</v>
      </c>
      <c r="G2243" s="114">
        <v>28832</v>
      </c>
      <c r="H2243" s="113" t="s">
        <v>16218</v>
      </c>
      <c r="I2243" s="113" t="s">
        <v>9866</v>
      </c>
      <c r="J2243" s="113" t="s">
        <v>9872</v>
      </c>
      <c r="K2243" s="113" t="s">
        <v>38119</v>
      </c>
      <c r="L2243" s="113">
        <v>82148915198</v>
      </c>
      <c r="M2243" s="113" t="s">
        <v>13983</v>
      </c>
      <c r="O2243" s="113" t="s">
        <v>13984</v>
      </c>
      <c r="P2243" s="113" t="s">
        <v>38120</v>
      </c>
      <c r="Q2243" s="113" t="s">
        <v>38121</v>
      </c>
      <c r="R2243" s="113">
        <v>15</v>
      </c>
      <c r="S2243" s="113" t="s">
        <v>13</v>
      </c>
      <c r="T2243" s="113" t="s">
        <v>38122</v>
      </c>
      <c r="U2243" s="113" t="s">
        <v>38123</v>
      </c>
      <c r="V2243" s="114">
        <v>39904</v>
      </c>
      <c r="W2243" s="114">
        <v>39904</v>
      </c>
      <c r="X2243" s="113" t="s">
        <v>38124</v>
      </c>
      <c r="Y2243" s="114">
        <v>40542</v>
      </c>
      <c r="Z2243" s="114">
        <v>40544</v>
      </c>
      <c r="AA2243" s="113">
        <v>21</v>
      </c>
      <c r="AB2243" s="113" t="s">
        <v>24</v>
      </c>
      <c r="AC2243" s="113">
        <v>24</v>
      </c>
      <c r="AD2243" s="113" t="s">
        <v>47</v>
      </c>
      <c r="AE2243" s="114">
        <v>44287</v>
      </c>
      <c r="AF2243" s="113">
        <v>17</v>
      </c>
      <c r="AG2243" s="113">
        <v>1</v>
      </c>
      <c r="AH2243" s="113" t="s">
        <v>16263</v>
      </c>
      <c r="AI2243" s="117" t="s">
        <v>16325</v>
      </c>
      <c r="AK2243" s="114">
        <v>45302</v>
      </c>
      <c r="AL2243" s="113">
        <v>15</v>
      </c>
      <c r="AM2243" s="113" t="s">
        <v>9885</v>
      </c>
      <c r="AN2243" s="113" t="s">
        <v>17522</v>
      </c>
      <c r="AO2243" s="113" t="s">
        <v>1111</v>
      </c>
      <c r="AP2243" s="113">
        <v>1996</v>
      </c>
      <c r="AQ2243" s="113" t="s">
        <v>8</v>
      </c>
      <c r="AR2243" s="113" t="s">
        <v>22099</v>
      </c>
      <c r="AS2243" s="113" t="s">
        <v>14</v>
      </c>
      <c r="AT2243" s="113" t="s">
        <v>14</v>
      </c>
      <c r="AU2243" s="113" t="s">
        <v>16229</v>
      </c>
      <c r="AV2243" s="113" t="s">
        <v>14</v>
      </c>
    </row>
    <row r="2244" spans="1:49">
      <c r="A2244" s="116" t="s">
        <v>8333</v>
      </c>
      <c r="C2244" s="113" t="s">
        <v>8334</v>
      </c>
      <c r="E2244" s="113" t="s">
        <v>67</v>
      </c>
      <c r="F2244" s="113" t="s">
        <v>8</v>
      </c>
      <c r="G2244" s="114">
        <v>28832</v>
      </c>
      <c r="H2244" s="113" t="s">
        <v>16230</v>
      </c>
      <c r="I2244" s="113" t="s">
        <v>9866</v>
      </c>
      <c r="J2244" s="113" t="s">
        <v>9867</v>
      </c>
      <c r="K2244" s="113" t="s">
        <v>20867</v>
      </c>
      <c r="L2244" s="113">
        <v>628134205290</v>
      </c>
      <c r="M2244" s="113" t="s">
        <v>12832</v>
      </c>
      <c r="O2244" s="113" t="s">
        <v>20868</v>
      </c>
      <c r="P2244" s="113" t="s">
        <v>20869</v>
      </c>
      <c r="Q2244" s="113" t="s">
        <v>20870</v>
      </c>
      <c r="R2244" s="113">
        <v>15</v>
      </c>
      <c r="S2244" s="113" t="s">
        <v>13</v>
      </c>
      <c r="T2244" s="113" t="s">
        <v>20871</v>
      </c>
      <c r="U2244" s="113" t="s">
        <v>20872</v>
      </c>
      <c r="V2244" s="114">
        <v>40210</v>
      </c>
      <c r="W2244" s="114">
        <v>40179</v>
      </c>
      <c r="X2244" s="113" t="s">
        <v>20873</v>
      </c>
      <c r="Y2244" s="114">
        <v>40906</v>
      </c>
      <c r="Z2244" s="114">
        <v>40909</v>
      </c>
      <c r="AA2244" s="113">
        <v>31</v>
      </c>
      <c r="AB2244" s="113" t="s">
        <v>9</v>
      </c>
      <c r="AC2244" s="113">
        <v>34</v>
      </c>
      <c r="AD2244" s="113" t="s">
        <v>18</v>
      </c>
      <c r="AE2244" s="114">
        <v>44652</v>
      </c>
      <c r="AF2244" s="113">
        <v>17</v>
      </c>
      <c r="AG2244" s="113">
        <v>3</v>
      </c>
      <c r="AH2244" s="113" t="s">
        <v>16263</v>
      </c>
      <c r="AI2244" s="117" t="s">
        <v>16264</v>
      </c>
      <c r="AK2244" s="114">
        <v>45302</v>
      </c>
      <c r="AL2244" s="113">
        <v>40</v>
      </c>
      <c r="AM2244" s="113" t="s">
        <v>9870</v>
      </c>
      <c r="AN2244" s="113" t="s">
        <v>20874</v>
      </c>
      <c r="AO2244" s="113" t="s">
        <v>2292</v>
      </c>
      <c r="AP2244" s="113">
        <v>2003</v>
      </c>
      <c r="AQ2244" s="113" t="s">
        <v>8</v>
      </c>
      <c r="AR2244" s="113" t="s">
        <v>20875</v>
      </c>
      <c r="AS2244" s="113" t="s">
        <v>14</v>
      </c>
      <c r="AT2244" s="113" t="s">
        <v>14</v>
      </c>
      <c r="AU2244" s="113" t="s">
        <v>16229</v>
      </c>
      <c r="AV2244" s="113" t="s">
        <v>14</v>
      </c>
    </row>
    <row r="2245" spans="1:49">
      <c r="A2245" s="116" t="s">
        <v>3238</v>
      </c>
      <c r="C2245" s="113" t="s">
        <v>1527</v>
      </c>
      <c r="E2245" s="113" t="s">
        <v>41</v>
      </c>
      <c r="F2245" s="113" t="s">
        <v>8</v>
      </c>
      <c r="G2245" s="114">
        <v>28832</v>
      </c>
      <c r="H2245" s="113" t="s">
        <v>16218</v>
      </c>
      <c r="I2245" s="113" t="s">
        <v>9866</v>
      </c>
      <c r="J2245" s="113" t="s">
        <v>9872</v>
      </c>
      <c r="K2245" s="113" t="s">
        <v>34514</v>
      </c>
      <c r="L2245" s="113">
        <v>85241273830</v>
      </c>
      <c r="M2245" s="113" t="s">
        <v>12356</v>
      </c>
      <c r="O2245" s="113" t="s">
        <v>12357</v>
      </c>
      <c r="P2245" s="113" t="s">
        <v>34515</v>
      </c>
      <c r="Q2245" s="113" t="s">
        <v>34516</v>
      </c>
      <c r="R2245" s="113">
        <v>15</v>
      </c>
      <c r="S2245" s="113" t="s">
        <v>13</v>
      </c>
      <c r="T2245" s="113" t="s">
        <v>34517</v>
      </c>
      <c r="U2245" s="113" t="s">
        <v>34518</v>
      </c>
      <c r="V2245" s="114">
        <v>41883</v>
      </c>
      <c r="W2245" s="114">
        <v>41883</v>
      </c>
      <c r="X2245" s="113" t="s">
        <v>34519</v>
      </c>
      <c r="Y2245" s="114">
        <v>42339</v>
      </c>
      <c r="Z2245" s="114">
        <v>42339</v>
      </c>
      <c r="AA2245" s="113">
        <v>21</v>
      </c>
      <c r="AB2245" s="113" t="s">
        <v>24</v>
      </c>
      <c r="AC2245" s="113">
        <v>32</v>
      </c>
      <c r="AD2245" s="113" t="s">
        <v>84</v>
      </c>
      <c r="AE2245" s="114">
        <v>45566</v>
      </c>
      <c r="AF2245" s="113">
        <v>15</v>
      </c>
      <c r="AG2245" s="113">
        <v>3</v>
      </c>
      <c r="AH2245" s="113" t="s">
        <v>16226</v>
      </c>
      <c r="AI2245" s="117" t="s">
        <v>9875</v>
      </c>
      <c r="AK2245" s="114">
        <v>45120</v>
      </c>
      <c r="AL2245" s="113">
        <v>40</v>
      </c>
      <c r="AM2245" s="113" t="s">
        <v>9870</v>
      </c>
      <c r="AN2245" s="113" t="s">
        <v>16561</v>
      </c>
      <c r="AO2245" s="113" t="s">
        <v>42</v>
      </c>
      <c r="AP2245" s="113">
        <v>2005</v>
      </c>
      <c r="AQ2245" s="113" t="s">
        <v>9889</v>
      </c>
      <c r="AR2245" s="113" t="s">
        <v>17642</v>
      </c>
      <c r="AS2245" s="113" t="s">
        <v>14</v>
      </c>
      <c r="AT2245" s="113" t="s">
        <v>14</v>
      </c>
      <c r="AU2245" s="113" t="s">
        <v>16229</v>
      </c>
      <c r="AV2245" s="113" t="s">
        <v>14</v>
      </c>
    </row>
    <row r="2246" spans="1:49">
      <c r="A2246" s="116" t="s">
        <v>2964</v>
      </c>
      <c r="B2246" s="113">
        <v>570021460</v>
      </c>
      <c r="C2246" s="113" t="s">
        <v>1017</v>
      </c>
      <c r="E2246" s="113" t="s">
        <v>41</v>
      </c>
      <c r="F2246" s="113" t="s">
        <v>8</v>
      </c>
      <c r="G2246" s="114">
        <v>28835</v>
      </c>
      <c r="H2246" s="113" t="s">
        <v>16218</v>
      </c>
      <c r="I2246" s="113" t="s">
        <v>9866</v>
      </c>
      <c r="J2246" s="113" t="s">
        <v>9872</v>
      </c>
      <c r="K2246" s="113" t="s">
        <v>20109</v>
      </c>
      <c r="L2246" s="113">
        <v>852412131135</v>
      </c>
      <c r="M2246" s="113" t="s">
        <v>12377</v>
      </c>
      <c r="O2246" s="113" t="s">
        <v>20110</v>
      </c>
      <c r="P2246" s="113" t="s">
        <v>20111</v>
      </c>
      <c r="Q2246" s="113" t="s">
        <v>20112</v>
      </c>
      <c r="R2246" s="113">
        <v>15</v>
      </c>
      <c r="S2246" s="113" t="s">
        <v>13</v>
      </c>
      <c r="T2246" s="113" t="s">
        <v>20113</v>
      </c>
      <c r="U2246" s="113" t="s">
        <v>20114</v>
      </c>
      <c r="V2246" s="114">
        <v>39038</v>
      </c>
      <c r="W2246" s="114">
        <v>38808</v>
      </c>
      <c r="X2246" s="113" t="s">
        <v>20115</v>
      </c>
      <c r="Y2246" s="114">
        <v>39353</v>
      </c>
      <c r="Z2246" s="114">
        <v>39356</v>
      </c>
      <c r="AA2246" s="113">
        <v>22</v>
      </c>
      <c r="AB2246" s="113" t="s">
        <v>25</v>
      </c>
      <c r="AC2246" s="113">
        <v>34</v>
      </c>
      <c r="AD2246" s="113" t="s">
        <v>18</v>
      </c>
      <c r="AE2246" s="114">
        <v>45383</v>
      </c>
      <c r="AF2246" s="113">
        <v>17</v>
      </c>
      <c r="AG2246" s="113">
        <v>5</v>
      </c>
      <c r="AH2246" s="113" t="s">
        <v>16226</v>
      </c>
      <c r="AI2246" s="117" t="s">
        <v>9891</v>
      </c>
      <c r="AK2246" s="114">
        <v>44470</v>
      </c>
      <c r="AL2246" s="113">
        <v>40</v>
      </c>
      <c r="AM2246" s="113" t="s">
        <v>9870</v>
      </c>
      <c r="AN2246" s="113" t="s">
        <v>16561</v>
      </c>
      <c r="AO2246" s="113" t="s">
        <v>42</v>
      </c>
      <c r="AP2246" s="113">
        <v>2020</v>
      </c>
      <c r="AQ2246" s="113" t="s">
        <v>9871</v>
      </c>
      <c r="AR2246" s="113" t="s">
        <v>19495</v>
      </c>
      <c r="AS2246" s="113" t="s">
        <v>14</v>
      </c>
      <c r="AT2246" s="113" t="s">
        <v>14</v>
      </c>
      <c r="AU2246" s="113" t="s">
        <v>16229</v>
      </c>
      <c r="AV2246" s="113" t="s">
        <v>14</v>
      </c>
    </row>
    <row r="2247" spans="1:49">
      <c r="A2247" s="116" t="s">
        <v>6905</v>
      </c>
      <c r="B2247" s="113">
        <v>570027677</v>
      </c>
      <c r="C2247" s="113" t="s">
        <v>6906</v>
      </c>
      <c r="E2247" s="113" t="s">
        <v>223</v>
      </c>
      <c r="F2247" s="113" t="s">
        <v>8</v>
      </c>
      <c r="G2247" s="114">
        <v>28837</v>
      </c>
      <c r="H2247" s="113" t="s">
        <v>16230</v>
      </c>
      <c r="I2247" s="113" t="s">
        <v>9866</v>
      </c>
      <c r="J2247" s="113" t="s">
        <v>9872</v>
      </c>
      <c r="K2247" s="113" t="s">
        <v>24024</v>
      </c>
      <c r="L2247" s="113">
        <v>82361299169</v>
      </c>
      <c r="M2247" s="113" t="s">
        <v>13502</v>
      </c>
      <c r="O2247" s="113" t="s">
        <v>13503</v>
      </c>
      <c r="P2247" s="113" t="s">
        <v>24025</v>
      </c>
      <c r="Q2247" s="113" t="s">
        <v>24026</v>
      </c>
      <c r="R2247" s="113">
        <v>15</v>
      </c>
      <c r="S2247" s="113" t="s">
        <v>13</v>
      </c>
      <c r="T2247" s="113" t="s">
        <v>24027</v>
      </c>
      <c r="U2247" s="113" t="s">
        <v>24028</v>
      </c>
      <c r="V2247" s="114">
        <v>39387</v>
      </c>
      <c r="W2247" s="114">
        <v>39083</v>
      </c>
      <c r="X2247" s="113" t="s">
        <v>24029</v>
      </c>
      <c r="Y2247" s="114">
        <v>39720</v>
      </c>
      <c r="Z2247" s="114">
        <v>39722</v>
      </c>
      <c r="AA2247" s="113">
        <v>21</v>
      </c>
      <c r="AB2247" s="113" t="s">
        <v>24</v>
      </c>
      <c r="AC2247" s="113">
        <v>33</v>
      </c>
      <c r="AD2247" s="113" t="s">
        <v>10</v>
      </c>
      <c r="AE2247" s="114">
        <v>45383</v>
      </c>
      <c r="AF2247" s="113">
        <v>19</v>
      </c>
      <c r="AG2247" s="113">
        <v>3</v>
      </c>
      <c r="AH2247" s="113" t="s">
        <v>16226</v>
      </c>
      <c r="AI2247" s="117" t="s">
        <v>2025</v>
      </c>
      <c r="AK2247" s="114">
        <v>45293</v>
      </c>
      <c r="AL2247" s="113">
        <v>30</v>
      </c>
      <c r="AM2247" s="113" t="s">
        <v>9882</v>
      </c>
      <c r="AN2247" s="113" t="s">
        <v>16364</v>
      </c>
      <c r="AO2247" s="113" t="s">
        <v>100</v>
      </c>
      <c r="AP2247" s="113">
        <v>2013</v>
      </c>
      <c r="AQ2247" s="113" t="s">
        <v>716</v>
      </c>
      <c r="AR2247" s="113" t="s">
        <v>17498</v>
      </c>
      <c r="AS2247" s="113" t="s">
        <v>14</v>
      </c>
      <c r="AT2247" s="113" t="s">
        <v>14</v>
      </c>
      <c r="AU2247" s="113" t="s">
        <v>16229</v>
      </c>
      <c r="AV2247" s="113" t="s">
        <v>14</v>
      </c>
    </row>
    <row r="2248" spans="1:49">
      <c r="A2248" s="116" t="s">
        <v>5927</v>
      </c>
      <c r="C2248" s="113" t="s">
        <v>5928</v>
      </c>
      <c r="E2248" s="113" t="s">
        <v>34</v>
      </c>
      <c r="F2248" s="113" t="s">
        <v>8</v>
      </c>
      <c r="G2248" s="114">
        <v>28838</v>
      </c>
      <c r="H2248" s="113" t="s">
        <v>16218</v>
      </c>
      <c r="I2248" s="113" t="s">
        <v>9866</v>
      </c>
      <c r="J2248" s="113" t="s">
        <v>9872</v>
      </c>
      <c r="K2248" s="113" t="s">
        <v>33408</v>
      </c>
      <c r="L2248" s="113">
        <v>85161557536</v>
      </c>
      <c r="M2248" s="113" t="s">
        <v>13229</v>
      </c>
      <c r="O2248" s="113" t="s">
        <v>33409</v>
      </c>
      <c r="P2248" s="113" t="s">
        <v>33410</v>
      </c>
      <c r="Q2248" s="113" t="s">
        <v>33411</v>
      </c>
      <c r="R2248" s="113">
        <v>15</v>
      </c>
      <c r="S2248" s="113" t="s">
        <v>13</v>
      </c>
      <c r="T2248" s="113" t="s">
        <v>33412</v>
      </c>
      <c r="U2248" s="113" t="s">
        <v>33413</v>
      </c>
      <c r="V2248" s="114">
        <v>39904</v>
      </c>
      <c r="W2248" s="114">
        <v>39904</v>
      </c>
      <c r="X2248" s="113" t="s">
        <v>33414</v>
      </c>
      <c r="Y2248" s="114">
        <v>40542</v>
      </c>
      <c r="Z2248" s="114">
        <v>40544</v>
      </c>
      <c r="AA2248" s="113">
        <v>21</v>
      </c>
      <c r="AB2248" s="113" t="s">
        <v>24</v>
      </c>
      <c r="AC2248" s="113">
        <v>31</v>
      </c>
      <c r="AD2248" s="113" t="s">
        <v>9</v>
      </c>
      <c r="AE2248" s="114">
        <v>44287</v>
      </c>
      <c r="AF2248" s="113">
        <v>12</v>
      </c>
      <c r="AG2248" s="113">
        <v>0</v>
      </c>
      <c r="AH2248" s="113" t="s">
        <v>16263</v>
      </c>
      <c r="AI2248" s="117" t="s">
        <v>16264</v>
      </c>
      <c r="AK2248" s="114">
        <v>45302</v>
      </c>
      <c r="AL2248" s="113">
        <v>40</v>
      </c>
      <c r="AM2248" s="113" t="s">
        <v>9870</v>
      </c>
      <c r="AN2248" s="113" t="s">
        <v>18732</v>
      </c>
      <c r="AO2248" s="113" t="s">
        <v>4686</v>
      </c>
      <c r="AP2248" s="113">
        <v>2007</v>
      </c>
      <c r="AQ2248" s="113" t="s">
        <v>8</v>
      </c>
      <c r="AR2248" s="113" t="s">
        <v>20435</v>
      </c>
      <c r="AS2248" s="113" t="s">
        <v>14</v>
      </c>
      <c r="AT2248" s="113" t="s">
        <v>14</v>
      </c>
      <c r="AU2248" s="113" t="s">
        <v>16229</v>
      </c>
      <c r="AV2248" s="113" t="s">
        <v>14</v>
      </c>
    </row>
    <row r="2249" spans="1:49">
      <c r="A2249" s="116" t="s">
        <v>9129</v>
      </c>
      <c r="C2249" s="113" t="s">
        <v>2148</v>
      </c>
      <c r="E2249" s="113" t="s">
        <v>56</v>
      </c>
      <c r="F2249" s="113" t="s">
        <v>8</v>
      </c>
      <c r="G2249" s="114">
        <v>28838</v>
      </c>
      <c r="H2249" s="113" t="s">
        <v>16230</v>
      </c>
      <c r="I2249" s="113" t="s">
        <v>9866</v>
      </c>
      <c r="J2249" s="113" t="s">
        <v>9867</v>
      </c>
      <c r="K2249" s="113" t="s">
        <v>20459</v>
      </c>
      <c r="L2249" s="113">
        <v>82247100531</v>
      </c>
      <c r="M2249" s="113" t="s">
        <v>27805</v>
      </c>
      <c r="O2249" s="113" t="s">
        <v>10370</v>
      </c>
      <c r="P2249" s="113" t="s">
        <v>20460</v>
      </c>
      <c r="Q2249" s="113" t="s">
        <v>20461</v>
      </c>
      <c r="R2249" s="113">
        <v>15</v>
      </c>
      <c r="S2249" s="113" t="s">
        <v>13</v>
      </c>
      <c r="T2249" s="113" t="s">
        <v>20462</v>
      </c>
      <c r="U2249" s="113" t="s">
        <v>20463</v>
      </c>
      <c r="V2249" s="114">
        <v>40581</v>
      </c>
      <c r="W2249" s="114">
        <v>40544</v>
      </c>
      <c r="X2249" s="113" t="s">
        <v>20464</v>
      </c>
      <c r="Y2249" s="114">
        <v>41271</v>
      </c>
      <c r="Z2249" s="114">
        <v>41275</v>
      </c>
      <c r="AA2249" s="113">
        <v>31</v>
      </c>
      <c r="AB2249" s="113" t="s">
        <v>9</v>
      </c>
      <c r="AC2249" s="113">
        <v>34</v>
      </c>
      <c r="AD2249" s="113" t="s">
        <v>18</v>
      </c>
      <c r="AE2249" s="114">
        <v>45200</v>
      </c>
      <c r="AF2249" s="113">
        <v>12</v>
      </c>
      <c r="AG2249" s="113">
        <v>9</v>
      </c>
      <c r="AH2249" s="113" t="s">
        <v>9913</v>
      </c>
      <c r="AI2249" s="117" t="s">
        <v>7499</v>
      </c>
      <c r="AJ2249" s="113" t="s">
        <v>45509</v>
      </c>
      <c r="AK2249" s="114">
        <v>45120</v>
      </c>
      <c r="AL2249" s="113">
        <v>40</v>
      </c>
      <c r="AM2249" s="113" t="s">
        <v>9870</v>
      </c>
      <c r="AN2249" s="113" t="s">
        <v>18779</v>
      </c>
      <c r="AO2249" s="113" t="s">
        <v>61</v>
      </c>
      <c r="AP2249" s="113">
        <v>2009</v>
      </c>
      <c r="AQ2249" s="113" t="s">
        <v>8</v>
      </c>
      <c r="AR2249" s="113" t="s">
        <v>20465</v>
      </c>
      <c r="AS2249" s="113" t="s">
        <v>14</v>
      </c>
      <c r="AT2249" s="113" t="s">
        <v>14</v>
      </c>
      <c r="AU2249" s="113" t="s">
        <v>16229</v>
      </c>
      <c r="AV2249" s="113" t="s">
        <v>14</v>
      </c>
      <c r="AW2249" s="113" t="s">
        <v>14</v>
      </c>
    </row>
    <row r="2250" spans="1:49">
      <c r="A2250" s="116" t="s">
        <v>8926</v>
      </c>
      <c r="C2250" s="113" t="s">
        <v>8927</v>
      </c>
      <c r="E2250" s="113" t="s">
        <v>30</v>
      </c>
      <c r="F2250" s="113" t="s">
        <v>8</v>
      </c>
      <c r="G2250" s="114">
        <v>28841</v>
      </c>
      <c r="H2250" s="113" t="s">
        <v>16230</v>
      </c>
      <c r="I2250" s="113" t="s">
        <v>9866</v>
      </c>
      <c r="J2250" s="113" t="s">
        <v>9872</v>
      </c>
      <c r="K2250" s="113" t="s">
        <v>38562</v>
      </c>
      <c r="L2250" s="113">
        <v>8114530579</v>
      </c>
      <c r="M2250" s="113" t="s">
        <v>13167</v>
      </c>
      <c r="O2250" s="113" t="s">
        <v>13168</v>
      </c>
      <c r="P2250" s="113" t="s">
        <v>38563</v>
      </c>
      <c r="Q2250" s="113" t="s">
        <v>38564</v>
      </c>
      <c r="R2250" s="113">
        <v>15</v>
      </c>
      <c r="S2250" s="113" t="s">
        <v>13</v>
      </c>
      <c r="T2250" s="113" t="s">
        <v>38565</v>
      </c>
      <c r="U2250" s="113" t="s">
        <v>38566</v>
      </c>
      <c r="V2250" s="114">
        <v>40210</v>
      </c>
      <c r="W2250" s="114">
        <v>40179</v>
      </c>
      <c r="X2250" s="113" t="s">
        <v>38567</v>
      </c>
      <c r="Y2250" s="114">
        <v>40906</v>
      </c>
      <c r="Z2250" s="114">
        <v>40909</v>
      </c>
      <c r="AA2250" s="113">
        <v>21</v>
      </c>
      <c r="AB2250" s="113" t="s">
        <v>24</v>
      </c>
      <c r="AC2250" s="113">
        <v>33</v>
      </c>
      <c r="AD2250" s="113" t="s">
        <v>10</v>
      </c>
      <c r="AE2250" s="114">
        <v>45200</v>
      </c>
      <c r="AF2250" s="113">
        <v>13</v>
      </c>
      <c r="AG2250" s="113">
        <v>11</v>
      </c>
      <c r="AH2250" s="113" t="s">
        <v>16263</v>
      </c>
      <c r="AI2250" s="117" t="s">
        <v>16264</v>
      </c>
      <c r="AK2250" s="114">
        <v>45302</v>
      </c>
      <c r="AL2250" s="113">
        <v>40</v>
      </c>
      <c r="AM2250" s="113" t="s">
        <v>9870</v>
      </c>
      <c r="AN2250" s="113" t="s">
        <v>16468</v>
      </c>
      <c r="AO2250" s="113" t="s">
        <v>31</v>
      </c>
      <c r="AP2250" s="113">
        <v>2014</v>
      </c>
      <c r="AQ2250" s="113" t="s">
        <v>5236</v>
      </c>
      <c r="AR2250" s="113" t="s">
        <v>38287</v>
      </c>
      <c r="AS2250" s="113" t="s">
        <v>14</v>
      </c>
      <c r="AT2250" s="113" t="s">
        <v>14</v>
      </c>
      <c r="AU2250" s="113" t="s">
        <v>16229</v>
      </c>
      <c r="AV2250" s="113" t="s">
        <v>14</v>
      </c>
    </row>
    <row r="2251" spans="1:49">
      <c r="A2251" s="116" t="s">
        <v>7863</v>
      </c>
      <c r="C2251" s="113" t="s">
        <v>7864</v>
      </c>
      <c r="E2251" s="113" t="s">
        <v>41</v>
      </c>
      <c r="F2251" s="113" t="s">
        <v>1454</v>
      </c>
      <c r="G2251" s="114">
        <v>28843</v>
      </c>
      <c r="H2251" s="113" t="s">
        <v>16230</v>
      </c>
      <c r="I2251" s="113" t="s">
        <v>9866</v>
      </c>
      <c r="J2251" s="113" t="s">
        <v>9872</v>
      </c>
      <c r="K2251" s="113" t="s">
        <v>38475</v>
      </c>
      <c r="L2251" s="113">
        <v>82188603051</v>
      </c>
      <c r="M2251" s="113" t="s">
        <v>9979</v>
      </c>
      <c r="O2251" s="113" t="s">
        <v>9980</v>
      </c>
      <c r="P2251" s="113" t="s">
        <v>38476</v>
      </c>
      <c r="Q2251" s="113" t="s">
        <v>38477</v>
      </c>
      <c r="R2251" s="113">
        <v>15</v>
      </c>
      <c r="S2251" s="113" t="s">
        <v>13</v>
      </c>
      <c r="T2251" s="113" t="s">
        <v>38478</v>
      </c>
      <c r="U2251" s="113" t="s">
        <v>38479</v>
      </c>
      <c r="V2251" s="114">
        <v>42032</v>
      </c>
      <c r="W2251" s="114">
        <v>41944</v>
      </c>
      <c r="X2251" s="113" t="s">
        <v>38480</v>
      </c>
      <c r="Y2251" s="114">
        <v>42612</v>
      </c>
      <c r="Z2251" s="114">
        <v>42614</v>
      </c>
      <c r="AA2251" s="113">
        <v>21</v>
      </c>
      <c r="AB2251" s="113" t="s">
        <v>24</v>
      </c>
      <c r="AC2251" s="113">
        <v>32</v>
      </c>
      <c r="AD2251" s="113" t="s">
        <v>84</v>
      </c>
      <c r="AE2251" s="114">
        <v>45383</v>
      </c>
      <c r="AF2251" s="113">
        <v>14</v>
      </c>
      <c r="AG2251" s="113">
        <v>4</v>
      </c>
      <c r="AH2251" s="113" t="s">
        <v>16263</v>
      </c>
      <c r="AI2251" s="117" t="s">
        <v>16264</v>
      </c>
      <c r="AK2251" s="114">
        <v>45302</v>
      </c>
      <c r="AL2251" s="113">
        <v>40</v>
      </c>
      <c r="AM2251" s="113" t="s">
        <v>9870</v>
      </c>
      <c r="AN2251" s="113" t="s">
        <v>16561</v>
      </c>
      <c r="AO2251" s="113" t="s">
        <v>42</v>
      </c>
      <c r="AP2251" s="113">
        <v>2012</v>
      </c>
      <c r="AQ2251" s="113" t="s">
        <v>8</v>
      </c>
      <c r="AR2251" s="113" t="s">
        <v>16956</v>
      </c>
      <c r="AS2251" s="113" t="s">
        <v>14</v>
      </c>
      <c r="AT2251" s="113" t="s">
        <v>14</v>
      </c>
      <c r="AU2251" s="113" t="s">
        <v>16229</v>
      </c>
      <c r="AV2251" s="113" t="s">
        <v>14</v>
      </c>
    </row>
    <row r="2252" spans="1:49">
      <c r="A2252" s="116" t="s">
        <v>4036</v>
      </c>
      <c r="C2252" s="113" t="s">
        <v>4037</v>
      </c>
      <c r="E2252" s="113" t="s">
        <v>30</v>
      </c>
      <c r="F2252" s="113" t="s">
        <v>98</v>
      </c>
      <c r="G2252" s="114">
        <v>28846</v>
      </c>
      <c r="H2252" s="113" t="s">
        <v>16218</v>
      </c>
      <c r="I2252" s="113" t="s">
        <v>9866</v>
      </c>
      <c r="J2252" s="113" t="s">
        <v>9872</v>
      </c>
      <c r="K2252" s="113" t="s">
        <v>19538</v>
      </c>
      <c r="L2252" s="113">
        <v>81244415144</v>
      </c>
      <c r="M2252" s="113" t="s">
        <v>46231</v>
      </c>
      <c r="O2252" s="113" t="s">
        <v>19539</v>
      </c>
      <c r="P2252" s="113" t="s">
        <v>19540</v>
      </c>
      <c r="Q2252" s="113" t="s">
        <v>19541</v>
      </c>
      <c r="R2252" s="113">
        <v>15</v>
      </c>
      <c r="S2252" s="113" t="s">
        <v>13</v>
      </c>
      <c r="T2252" s="113" t="s">
        <v>19542</v>
      </c>
      <c r="U2252" s="113" t="s">
        <v>19543</v>
      </c>
      <c r="V2252" s="114">
        <v>40179</v>
      </c>
      <c r="W2252" s="114">
        <v>40179</v>
      </c>
      <c r="X2252" s="113" t="s">
        <v>19544</v>
      </c>
      <c r="Y2252" s="114">
        <v>40906</v>
      </c>
      <c r="Z2252" s="114">
        <v>40909</v>
      </c>
      <c r="AA2252" s="113">
        <v>21</v>
      </c>
      <c r="AB2252" s="113" t="s">
        <v>24</v>
      </c>
      <c r="AC2252" s="113">
        <v>33</v>
      </c>
      <c r="AD2252" s="113" t="s">
        <v>10</v>
      </c>
      <c r="AE2252" s="114">
        <v>45200</v>
      </c>
      <c r="AF2252" s="113">
        <v>14</v>
      </c>
      <c r="AG2252" s="113">
        <v>1</v>
      </c>
      <c r="AH2252" s="113" t="s">
        <v>16263</v>
      </c>
      <c r="AI2252" s="117" t="s">
        <v>1302</v>
      </c>
      <c r="AK2252" s="114">
        <v>44698</v>
      </c>
      <c r="AL2252" s="113">
        <v>40</v>
      </c>
      <c r="AM2252" s="113" t="s">
        <v>9870</v>
      </c>
      <c r="AN2252" s="113" t="s">
        <v>16468</v>
      </c>
      <c r="AO2252" s="113" t="s">
        <v>31</v>
      </c>
      <c r="AP2252" s="113">
        <v>2010</v>
      </c>
      <c r="AQ2252" s="113" t="s">
        <v>5236</v>
      </c>
      <c r="AR2252" s="113" t="s">
        <v>16867</v>
      </c>
      <c r="AS2252" s="113" t="s">
        <v>14</v>
      </c>
      <c r="AT2252" s="113" t="s">
        <v>14</v>
      </c>
      <c r="AU2252" s="113" t="s">
        <v>16229</v>
      </c>
      <c r="AV2252" s="113" t="s">
        <v>14</v>
      </c>
    </row>
    <row r="2253" spans="1:49">
      <c r="A2253" s="116" t="s">
        <v>1136</v>
      </c>
      <c r="B2253" s="113">
        <v>570021241</v>
      </c>
      <c r="C2253" s="113" t="s">
        <v>1137</v>
      </c>
      <c r="E2253" s="113" t="s">
        <v>17</v>
      </c>
      <c r="F2253" s="113" t="s">
        <v>1138</v>
      </c>
      <c r="G2253" s="114">
        <v>28847</v>
      </c>
      <c r="H2253" s="113" t="s">
        <v>16218</v>
      </c>
      <c r="I2253" s="113" t="s">
        <v>9896</v>
      </c>
      <c r="J2253" s="113" t="s">
        <v>9872</v>
      </c>
      <c r="K2253" s="113" t="s">
        <v>27860</v>
      </c>
      <c r="L2253" s="113">
        <v>628229676046</v>
      </c>
      <c r="M2253" s="113" t="s">
        <v>9914</v>
      </c>
      <c r="O2253" s="113" t="s">
        <v>9915</v>
      </c>
      <c r="P2253" s="113" t="s">
        <v>27861</v>
      </c>
      <c r="Q2253" s="113" t="s">
        <v>27862</v>
      </c>
      <c r="R2253" s="113">
        <v>15</v>
      </c>
      <c r="S2253" s="113" t="s">
        <v>13</v>
      </c>
      <c r="T2253" s="113" t="s">
        <v>27863</v>
      </c>
      <c r="U2253" s="113" t="s">
        <v>27864</v>
      </c>
      <c r="V2253" s="114">
        <v>39038</v>
      </c>
      <c r="W2253" s="114">
        <v>38808</v>
      </c>
      <c r="X2253" s="113" t="s">
        <v>27865</v>
      </c>
      <c r="Y2253" s="114">
        <v>39353</v>
      </c>
      <c r="Z2253" s="114">
        <v>39356</v>
      </c>
      <c r="AA2253" s="113">
        <v>31</v>
      </c>
      <c r="AB2253" s="113" t="s">
        <v>9</v>
      </c>
      <c r="AC2253" s="113">
        <v>34</v>
      </c>
      <c r="AD2253" s="113" t="s">
        <v>18</v>
      </c>
      <c r="AE2253" s="114">
        <v>43191</v>
      </c>
      <c r="AF2253" s="113">
        <v>14</v>
      </c>
      <c r="AG2253" s="113">
        <v>4</v>
      </c>
      <c r="AH2253" s="113" t="s">
        <v>9913</v>
      </c>
      <c r="AI2253" s="117" t="s">
        <v>1139</v>
      </c>
      <c r="AJ2253" s="113" t="s">
        <v>45509</v>
      </c>
      <c r="AK2253" s="114">
        <v>42746</v>
      </c>
      <c r="AL2253" s="113">
        <v>40</v>
      </c>
      <c r="AM2253" s="113" t="s">
        <v>9870</v>
      </c>
      <c r="AN2253" s="113" t="s">
        <v>19451</v>
      </c>
      <c r="AO2253" s="113" t="s">
        <v>1140</v>
      </c>
      <c r="AP2253" s="113">
        <v>2002</v>
      </c>
      <c r="AQ2253" s="113" t="s">
        <v>9899</v>
      </c>
      <c r="AR2253" s="113" t="s">
        <v>27866</v>
      </c>
      <c r="AS2253" s="113" t="s">
        <v>14</v>
      </c>
      <c r="AT2253" s="113" t="s">
        <v>14</v>
      </c>
      <c r="AU2253" s="113" t="s">
        <v>16229</v>
      </c>
      <c r="AV2253" s="113" t="s">
        <v>14</v>
      </c>
      <c r="AW2253" s="113" t="s">
        <v>14</v>
      </c>
    </row>
    <row r="2254" spans="1:49">
      <c r="A2254" s="116" t="s">
        <v>9459</v>
      </c>
      <c r="B2254" s="113">
        <v>570036018</v>
      </c>
      <c r="C2254" s="113" t="s">
        <v>9460</v>
      </c>
      <c r="E2254" s="113" t="s">
        <v>30</v>
      </c>
      <c r="F2254" s="113" t="s">
        <v>8</v>
      </c>
      <c r="G2254" s="114">
        <v>28851</v>
      </c>
      <c r="H2254" s="113" t="s">
        <v>16230</v>
      </c>
      <c r="I2254" s="113" t="s">
        <v>9866</v>
      </c>
      <c r="J2254" s="113" t="s">
        <v>9867</v>
      </c>
      <c r="K2254" s="113" t="s">
        <v>42823</v>
      </c>
      <c r="L2254" s="113">
        <v>85241110569</v>
      </c>
      <c r="M2254" s="113" t="s">
        <v>13057</v>
      </c>
      <c r="O2254" s="113" t="s">
        <v>42824</v>
      </c>
      <c r="P2254" s="113" t="s">
        <v>42825</v>
      </c>
      <c r="Q2254" s="113" t="s">
        <v>42826</v>
      </c>
      <c r="R2254" s="113">
        <v>15</v>
      </c>
      <c r="S2254" s="113" t="s">
        <v>13</v>
      </c>
      <c r="T2254" s="113" t="s">
        <v>42827</v>
      </c>
      <c r="U2254" s="113" t="s">
        <v>42828</v>
      </c>
      <c r="V2254" s="114">
        <v>39563</v>
      </c>
      <c r="W2254" s="114">
        <v>39448</v>
      </c>
      <c r="X2254" s="113" t="s">
        <v>42829</v>
      </c>
      <c r="Y2254" s="114">
        <v>40143</v>
      </c>
      <c r="Z2254" s="114">
        <v>40148</v>
      </c>
      <c r="AA2254" s="113">
        <v>21</v>
      </c>
      <c r="AB2254" s="113" t="s">
        <v>24</v>
      </c>
      <c r="AC2254" s="113">
        <v>33</v>
      </c>
      <c r="AD2254" s="113" t="s">
        <v>10</v>
      </c>
      <c r="AE2254" s="114">
        <v>44835</v>
      </c>
      <c r="AF2254" s="113">
        <v>13</v>
      </c>
      <c r="AG2254" s="113">
        <v>9</v>
      </c>
      <c r="AH2254" s="113" t="s">
        <v>16226</v>
      </c>
      <c r="AI2254" s="117" t="s">
        <v>9932</v>
      </c>
      <c r="AK2254" s="114">
        <v>44925</v>
      </c>
      <c r="AL2254" s="113">
        <v>40</v>
      </c>
      <c r="AM2254" s="113" t="s">
        <v>9870</v>
      </c>
      <c r="AN2254" s="113" t="s">
        <v>16468</v>
      </c>
      <c r="AO2254" s="113" t="s">
        <v>31</v>
      </c>
      <c r="AP2254" s="113">
        <v>2013</v>
      </c>
      <c r="AQ2254" s="113" t="s">
        <v>8</v>
      </c>
      <c r="AR2254" s="113" t="s">
        <v>26958</v>
      </c>
      <c r="AS2254" s="113" t="s">
        <v>14</v>
      </c>
      <c r="AT2254" s="113" t="s">
        <v>14</v>
      </c>
      <c r="AU2254" s="113" t="s">
        <v>16229</v>
      </c>
      <c r="AV2254" s="113" t="s">
        <v>14</v>
      </c>
      <c r="AW2254" s="113" t="s">
        <v>14</v>
      </c>
    </row>
    <row r="2255" spans="1:49">
      <c r="A2255" s="116" t="s">
        <v>4509</v>
      </c>
      <c r="C2255" s="113" t="s">
        <v>4510</v>
      </c>
      <c r="E2255" s="113" t="s">
        <v>41</v>
      </c>
      <c r="F2255" s="113" t="s">
        <v>4511</v>
      </c>
      <c r="G2255" s="114">
        <v>28851</v>
      </c>
      <c r="H2255" s="113" t="s">
        <v>16230</v>
      </c>
      <c r="I2255" s="113" t="s">
        <v>9866</v>
      </c>
      <c r="J2255" s="113" t="s">
        <v>9872</v>
      </c>
      <c r="K2255" s="113" t="s">
        <v>18270</v>
      </c>
      <c r="L2255" s="113">
        <v>82259423607</v>
      </c>
      <c r="M2255" s="113" t="s">
        <v>45515</v>
      </c>
      <c r="O2255" s="113" t="s">
        <v>12238</v>
      </c>
      <c r="P2255" s="113" t="s">
        <v>18271</v>
      </c>
      <c r="Q2255" s="113" t="s">
        <v>18272</v>
      </c>
      <c r="R2255" s="113">
        <v>15</v>
      </c>
      <c r="S2255" s="113" t="s">
        <v>13</v>
      </c>
      <c r="T2255" s="113" t="s">
        <v>18273</v>
      </c>
      <c r="U2255" s="113" t="s">
        <v>18274</v>
      </c>
      <c r="V2255" s="114">
        <v>41920</v>
      </c>
      <c r="W2255" s="114">
        <v>41883</v>
      </c>
      <c r="X2255" s="113" t="s">
        <v>18275</v>
      </c>
      <c r="Y2255" s="114">
        <v>42339</v>
      </c>
      <c r="Z2255" s="114">
        <v>42339</v>
      </c>
      <c r="AA2255" s="113">
        <v>21</v>
      </c>
      <c r="AB2255" s="113" t="s">
        <v>24</v>
      </c>
      <c r="AC2255" s="113">
        <v>31</v>
      </c>
      <c r="AD2255" s="113" t="s">
        <v>9</v>
      </c>
      <c r="AE2255" s="114">
        <v>44470</v>
      </c>
      <c r="AF2255" s="113">
        <v>12</v>
      </c>
      <c r="AG2255" s="113">
        <v>0</v>
      </c>
      <c r="AH2255" s="113" t="s">
        <v>16226</v>
      </c>
      <c r="AI2255" s="117" t="s">
        <v>9875</v>
      </c>
      <c r="AK2255" s="114">
        <v>44470</v>
      </c>
      <c r="AL2255" s="113">
        <v>40</v>
      </c>
      <c r="AM2255" s="113" t="s">
        <v>9870</v>
      </c>
      <c r="AN2255" s="113" t="s">
        <v>18276</v>
      </c>
      <c r="AO2255" s="113" t="s">
        <v>5707</v>
      </c>
      <c r="AP2255" s="113">
        <v>2018</v>
      </c>
      <c r="AQ2255" s="113" t="s">
        <v>2436</v>
      </c>
      <c r="AR2255" s="113" t="s">
        <v>18277</v>
      </c>
      <c r="AS2255" s="113" t="s">
        <v>14</v>
      </c>
      <c r="AT2255" s="113" t="s">
        <v>14</v>
      </c>
      <c r="AU2255" s="113" t="s">
        <v>16229</v>
      </c>
      <c r="AV2255" s="113" t="s">
        <v>14</v>
      </c>
    </row>
    <row r="2256" spans="1:49">
      <c r="A2256" s="116" t="s">
        <v>9508</v>
      </c>
      <c r="B2256" s="113">
        <v>570014008</v>
      </c>
      <c r="C2256" s="113" t="s">
        <v>740</v>
      </c>
      <c r="F2256" s="113" t="s">
        <v>8</v>
      </c>
      <c r="G2256" s="114">
        <v>28856</v>
      </c>
      <c r="H2256" s="113" t="s">
        <v>16218</v>
      </c>
      <c r="I2256" s="113" t="s">
        <v>9866</v>
      </c>
      <c r="J2256" s="113" t="s">
        <v>9867</v>
      </c>
      <c r="K2256" s="113" t="s">
        <v>44318</v>
      </c>
      <c r="L2256" s="113">
        <v>85298270714</v>
      </c>
      <c r="M2256" s="113" t="s">
        <v>13976</v>
      </c>
      <c r="O2256" s="113" t="s">
        <v>44319</v>
      </c>
      <c r="P2256" s="113" t="s">
        <v>44320</v>
      </c>
      <c r="Q2256" s="113" t="s">
        <v>44321</v>
      </c>
      <c r="R2256" s="113">
        <v>15</v>
      </c>
      <c r="S2256" s="113" t="s">
        <v>13</v>
      </c>
      <c r="T2256" s="113" t="s">
        <v>44322</v>
      </c>
      <c r="U2256" s="113" t="s">
        <v>44323</v>
      </c>
      <c r="V2256" s="114">
        <v>37557</v>
      </c>
      <c r="W2256" s="114">
        <v>37561</v>
      </c>
      <c r="X2256" s="113" t="s">
        <v>44324</v>
      </c>
      <c r="Y2256" s="114">
        <v>37945</v>
      </c>
      <c r="Z2256" s="114">
        <v>37956</v>
      </c>
      <c r="AA2256" s="113">
        <v>13</v>
      </c>
      <c r="AB2256" s="113" t="s">
        <v>357</v>
      </c>
      <c r="AC2256" s="113">
        <v>24</v>
      </c>
      <c r="AD2256" s="113" t="s">
        <v>47</v>
      </c>
      <c r="AE2256" s="114">
        <v>44105</v>
      </c>
      <c r="AF2256" s="113">
        <v>19</v>
      </c>
      <c r="AG2256" s="113">
        <v>5</v>
      </c>
      <c r="AH2256" s="113" t="s">
        <v>16263</v>
      </c>
      <c r="AI2256" s="117" t="s">
        <v>75</v>
      </c>
      <c r="AK2256" s="114">
        <v>43845</v>
      </c>
      <c r="AL2256" s="113">
        <v>15</v>
      </c>
      <c r="AM2256" s="113" t="s">
        <v>9885</v>
      </c>
      <c r="AN2256" s="113" t="s">
        <v>19236</v>
      </c>
      <c r="AO2256" s="113" t="s">
        <v>2212</v>
      </c>
      <c r="AP2256" s="113">
        <v>1999</v>
      </c>
      <c r="AQ2256" s="113" t="s">
        <v>5236</v>
      </c>
      <c r="AR2256" s="113" t="s">
        <v>33831</v>
      </c>
      <c r="AS2256" s="113" t="s">
        <v>14</v>
      </c>
      <c r="AT2256" s="113" t="s">
        <v>14</v>
      </c>
      <c r="AU2256" s="113" t="s">
        <v>16229</v>
      </c>
      <c r="AV2256" s="113" t="s">
        <v>14</v>
      </c>
      <c r="AW2256" s="113" t="s">
        <v>14</v>
      </c>
    </row>
    <row r="2257" spans="1:49">
      <c r="A2257" s="116" t="s">
        <v>7074</v>
      </c>
      <c r="C2257" s="113" t="s">
        <v>7075</v>
      </c>
      <c r="E2257" s="113" t="s">
        <v>17</v>
      </c>
      <c r="F2257" s="113" t="s">
        <v>8</v>
      </c>
      <c r="G2257" s="114">
        <v>28857</v>
      </c>
      <c r="H2257" s="113" t="s">
        <v>16218</v>
      </c>
      <c r="I2257" s="113" t="s">
        <v>9866</v>
      </c>
      <c r="J2257" s="113" t="s">
        <v>9872</v>
      </c>
      <c r="K2257" s="113" t="s">
        <v>31860</v>
      </c>
      <c r="L2257" s="113">
        <v>85283281979</v>
      </c>
      <c r="M2257" s="113" t="s">
        <v>12499</v>
      </c>
      <c r="O2257" s="113" t="s">
        <v>12500</v>
      </c>
      <c r="P2257" s="113" t="s">
        <v>31861</v>
      </c>
      <c r="Q2257" s="113" t="s">
        <v>31862</v>
      </c>
      <c r="R2257" s="113">
        <v>15</v>
      </c>
      <c r="S2257" s="113" t="s">
        <v>13</v>
      </c>
      <c r="T2257" s="113" t="s">
        <v>31863</v>
      </c>
      <c r="U2257" s="113" t="s">
        <v>31864</v>
      </c>
      <c r="V2257" s="114">
        <v>39965</v>
      </c>
      <c r="W2257" s="114">
        <v>39904</v>
      </c>
      <c r="X2257" s="113" t="s">
        <v>31865</v>
      </c>
      <c r="Y2257" s="114">
        <v>40542</v>
      </c>
      <c r="Z2257" s="114">
        <v>40544</v>
      </c>
      <c r="AA2257" s="113">
        <v>31</v>
      </c>
      <c r="AB2257" s="113" t="s">
        <v>9</v>
      </c>
      <c r="AC2257" s="113">
        <v>34</v>
      </c>
      <c r="AD2257" s="113" t="s">
        <v>18</v>
      </c>
      <c r="AE2257" s="114">
        <v>45200</v>
      </c>
      <c r="AF2257" s="113">
        <v>14</v>
      </c>
      <c r="AG2257" s="113">
        <v>6</v>
      </c>
      <c r="AH2257" s="113" t="s">
        <v>16226</v>
      </c>
      <c r="AI2257" s="117" t="s">
        <v>10052</v>
      </c>
      <c r="AK2257" s="114">
        <v>44105</v>
      </c>
      <c r="AL2257" s="113">
        <v>40</v>
      </c>
      <c r="AM2257" s="113" t="s">
        <v>9870</v>
      </c>
      <c r="AN2257" s="113" t="s">
        <v>28090</v>
      </c>
      <c r="AO2257" s="113" t="s">
        <v>1507</v>
      </c>
      <c r="AP2257" s="113">
        <v>2004</v>
      </c>
      <c r="AQ2257" s="113" t="s">
        <v>8</v>
      </c>
      <c r="AR2257" s="113" t="s">
        <v>16256</v>
      </c>
      <c r="AS2257" s="113" t="s">
        <v>14</v>
      </c>
      <c r="AT2257" s="113" t="s">
        <v>14</v>
      </c>
      <c r="AU2257" s="113" t="s">
        <v>16229</v>
      </c>
      <c r="AV2257" s="113" t="s">
        <v>14</v>
      </c>
      <c r="AW2257" s="113" t="s">
        <v>14</v>
      </c>
    </row>
    <row r="2258" spans="1:49">
      <c r="A2258" s="116" t="s">
        <v>4575</v>
      </c>
      <c r="B2258" s="113">
        <v>570021162</v>
      </c>
      <c r="C2258" s="113" t="s">
        <v>4576</v>
      </c>
      <c r="E2258" s="113" t="s">
        <v>41</v>
      </c>
      <c r="F2258" s="113" t="s">
        <v>1227</v>
      </c>
      <c r="G2258" s="114">
        <v>28858</v>
      </c>
      <c r="H2258" s="113" t="s">
        <v>16218</v>
      </c>
      <c r="I2258" s="113" t="s">
        <v>9866</v>
      </c>
      <c r="J2258" s="113" t="s">
        <v>9872</v>
      </c>
      <c r="K2258" s="113" t="s">
        <v>27516</v>
      </c>
      <c r="L2258" s="113">
        <v>85256017555</v>
      </c>
      <c r="M2258" s="113" t="s">
        <v>15618</v>
      </c>
      <c r="O2258" s="113" t="s">
        <v>15619</v>
      </c>
      <c r="P2258" s="113" t="s">
        <v>27517</v>
      </c>
      <c r="Q2258" s="113" t="s">
        <v>27518</v>
      </c>
      <c r="R2258" s="113">
        <v>15</v>
      </c>
      <c r="S2258" s="113" t="s">
        <v>13</v>
      </c>
      <c r="T2258" s="113" t="s">
        <v>27519</v>
      </c>
      <c r="U2258" s="113" t="s">
        <v>27520</v>
      </c>
      <c r="V2258" s="114">
        <v>39038</v>
      </c>
      <c r="W2258" s="114">
        <v>38808</v>
      </c>
      <c r="X2258" s="113" t="s">
        <v>27521</v>
      </c>
      <c r="Y2258" s="114">
        <v>39353</v>
      </c>
      <c r="Z2258" s="114">
        <v>39356</v>
      </c>
      <c r="AA2258" s="113">
        <v>22</v>
      </c>
      <c r="AB2258" s="113" t="s">
        <v>25</v>
      </c>
      <c r="AC2258" s="113">
        <v>33</v>
      </c>
      <c r="AD2258" s="113" t="s">
        <v>10</v>
      </c>
      <c r="AE2258" s="114">
        <v>44835</v>
      </c>
      <c r="AF2258" s="113">
        <v>17</v>
      </c>
      <c r="AG2258" s="113">
        <v>9</v>
      </c>
      <c r="AH2258" s="113" t="s">
        <v>16226</v>
      </c>
      <c r="AI2258" s="117" t="s">
        <v>9891</v>
      </c>
      <c r="AK2258" s="114">
        <v>45120</v>
      </c>
      <c r="AL2258" s="113">
        <v>40</v>
      </c>
      <c r="AM2258" s="113" t="s">
        <v>9870</v>
      </c>
      <c r="AN2258" s="113" t="s">
        <v>16561</v>
      </c>
      <c r="AO2258" s="113" t="s">
        <v>42</v>
      </c>
      <c r="AP2258" s="113">
        <v>2011</v>
      </c>
      <c r="AQ2258" s="113" t="s">
        <v>1227</v>
      </c>
      <c r="AR2258" s="113" t="s">
        <v>27522</v>
      </c>
      <c r="AS2258" s="113" t="s">
        <v>14</v>
      </c>
      <c r="AT2258" s="113" t="s">
        <v>14</v>
      </c>
      <c r="AU2258" s="113" t="s">
        <v>16229</v>
      </c>
      <c r="AV2258" s="113" t="s">
        <v>14</v>
      </c>
      <c r="AW2258" s="113" t="s">
        <v>14</v>
      </c>
    </row>
    <row r="2259" spans="1:49">
      <c r="A2259" s="116" t="s">
        <v>1109</v>
      </c>
      <c r="B2259" s="113">
        <v>570027748</v>
      </c>
      <c r="C2259" s="113" t="s">
        <v>1110</v>
      </c>
      <c r="E2259" s="113" t="s">
        <v>5811</v>
      </c>
      <c r="F2259" s="113" t="s">
        <v>8</v>
      </c>
      <c r="G2259" s="114">
        <v>28859</v>
      </c>
      <c r="H2259" s="113" t="s">
        <v>16218</v>
      </c>
      <c r="I2259" s="113" t="s">
        <v>9866</v>
      </c>
      <c r="J2259" s="113" t="s">
        <v>9867</v>
      </c>
      <c r="K2259" s="113" t="s">
        <v>25387</v>
      </c>
      <c r="L2259" s="113">
        <v>82188851389</v>
      </c>
      <c r="M2259" s="113" t="s">
        <v>25388</v>
      </c>
      <c r="O2259" s="113" t="s">
        <v>494</v>
      </c>
      <c r="P2259" s="113" t="s">
        <v>25389</v>
      </c>
      <c r="Q2259" s="113" t="s">
        <v>25390</v>
      </c>
      <c r="R2259" s="113">
        <v>15</v>
      </c>
      <c r="S2259" s="113" t="s">
        <v>13</v>
      </c>
      <c r="T2259" s="113" t="s">
        <v>25391</v>
      </c>
      <c r="U2259" s="113" t="s">
        <v>25392</v>
      </c>
      <c r="V2259" s="114">
        <v>39387</v>
      </c>
      <c r="W2259" s="114">
        <v>39083</v>
      </c>
      <c r="X2259" s="113" t="s">
        <v>25393</v>
      </c>
      <c r="Y2259" s="114">
        <v>39720</v>
      </c>
      <c r="Z2259" s="114">
        <v>39722</v>
      </c>
      <c r="AA2259" s="113">
        <v>21</v>
      </c>
      <c r="AB2259" s="113" t="s">
        <v>24</v>
      </c>
      <c r="AC2259" s="113">
        <v>32</v>
      </c>
      <c r="AD2259" s="113" t="s">
        <v>84</v>
      </c>
      <c r="AE2259" s="114">
        <v>45017</v>
      </c>
      <c r="AF2259" s="113">
        <v>16</v>
      </c>
      <c r="AG2259" s="113">
        <v>3</v>
      </c>
      <c r="AH2259" s="113" t="s">
        <v>9913</v>
      </c>
      <c r="AI2259" s="117" t="s">
        <v>25394</v>
      </c>
      <c r="AJ2259" s="113" t="s">
        <v>45509</v>
      </c>
      <c r="AK2259" s="114">
        <v>45120</v>
      </c>
      <c r="AL2259" s="113">
        <v>40</v>
      </c>
      <c r="AM2259" s="113" t="s">
        <v>9870</v>
      </c>
      <c r="AN2259" s="113" t="s">
        <v>25395</v>
      </c>
      <c r="AO2259" s="113" t="s">
        <v>12042</v>
      </c>
      <c r="AP2259" s="113">
        <v>2017</v>
      </c>
      <c r="AQ2259" s="113" t="s">
        <v>8</v>
      </c>
      <c r="AR2259" s="113" t="s">
        <v>19139</v>
      </c>
      <c r="AS2259" s="113" t="s">
        <v>14</v>
      </c>
      <c r="AT2259" s="113" t="s">
        <v>14</v>
      </c>
      <c r="AU2259" s="113" t="s">
        <v>16229</v>
      </c>
      <c r="AV2259" s="113" t="s">
        <v>14</v>
      </c>
      <c r="AW2259" s="113" t="s">
        <v>14</v>
      </c>
    </row>
    <row r="2260" spans="1:49">
      <c r="A2260" s="116" t="s">
        <v>3043</v>
      </c>
      <c r="B2260" s="113">
        <v>570027520</v>
      </c>
      <c r="C2260" s="113" t="s">
        <v>3044</v>
      </c>
      <c r="F2260" s="113" t="s">
        <v>8</v>
      </c>
      <c r="G2260" s="114">
        <v>28860</v>
      </c>
      <c r="H2260" s="113" t="s">
        <v>16218</v>
      </c>
      <c r="I2260" s="113" t="s">
        <v>9866</v>
      </c>
      <c r="J2260" s="113" t="s">
        <v>9872</v>
      </c>
      <c r="K2260" s="113" t="s">
        <v>33381</v>
      </c>
      <c r="L2260" s="113">
        <v>85256041825</v>
      </c>
      <c r="M2260" s="113" t="s">
        <v>11459</v>
      </c>
      <c r="O2260" s="113" t="s">
        <v>11460</v>
      </c>
      <c r="P2260" s="113" t="s">
        <v>33382</v>
      </c>
      <c r="Q2260" s="113" t="s">
        <v>33383</v>
      </c>
      <c r="R2260" s="113">
        <v>15</v>
      </c>
      <c r="S2260" s="113" t="s">
        <v>13</v>
      </c>
      <c r="T2260" s="113" t="s">
        <v>33384</v>
      </c>
      <c r="U2260" s="113" t="s">
        <v>33385</v>
      </c>
      <c r="V2260" s="114">
        <v>39387</v>
      </c>
      <c r="W2260" s="114">
        <v>39083</v>
      </c>
      <c r="X2260" s="113" t="s">
        <v>33386</v>
      </c>
      <c r="Y2260" s="114">
        <v>39720</v>
      </c>
      <c r="Z2260" s="114">
        <v>39722</v>
      </c>
      <c r="AA2260" s="113">
        <v>21</v>
      </c>
      <c r="AB2260" s="113" t="s">
        <v>24</v>
      </c>
      <c r="AC2260" s="113">
        <v>31</v>
      </c>
      <c r="AD2260" s="113" t="s">
        <v>9</v>
      </c>
      <c r="AE2260" s="114">
        <v>45566</v>
      </c>
      <c r="AF2260" s="113">
        <v>17</v>
      </c>
      <c r="AG2260" s="113">
        <v>9</v>
      </c>
      <c r="AH2260" s="113" t="s">
        <v>16263</v>
      </c>
      <c r="AI2260" s="117" t="s">
        <v>16325</v>
      </c>
      <c r="AK2260" s="114">
        <v>45302</v>
      </c>
      <c r="AL2260" s="113">
        <v>15</v>
      </c>
      <c r="AM2260" s="113" t="s">
        <v>9885</v>
      </c>
      <c r="AN2260" s="113" t="s">
        <v>17932</v>
      </c>
      <c r="AO2260" s="113" t="s">
        <v>185</v>
      </c>
      <c r="AP2260" s="113">
        <v>2000</v>
      </c>
      <c r="AQ2260" s="113" t="s">
        <v>5236</v>
      </c>
      <c r="AR2260" s="113" t="s">
        <v>26020</v>
      </c>
      <c r="AS2260" s="113" t="s">
        <v>14</v>
      </c>
      <c r="AT2260" s="113" t="s">
        <v>14</v>
      </c>
      <c r="AU2260" s="113" t="s">
        <v>16229</v>
      </c>
      <c r="AV2260" s="113" t="s">
        <v>14</v>
      </c>
    </row>
    <row r="2261" spans="1:49">
      <c r="A2261" s="116" t="s">
        <v>8583</v>
      </c>
      <c r="B2261" s="113">
        <v>570020163</v>
      </c>
      <c r="C2261" s="113" t="s">
        <v>3989</v>
      </c>
      <c r="E2261" s="113" t="s">
        <v>41</v>
      </c>
      <c r="F2261" s="113" t="s">
        <v>991</v>
      </c>
      <c r="G2261" s="114">
        <v>28861</v>
      </c>
      <c r="H2261" s="113" t="s">
        <v>16230</v>
      </c>
      <c r="I2261" s="113" t="s">
        <v>9866</v>
      </c>
      <c r="J2261" s="113" t="s">
        <v>9872</v>
      </c>
      <c r="K2261" s="113" t="s">
        <v>23453</v>
      </c>
      <c r="L2261" s="113">
        <v>85298530241</v>
      </c>
      <c r="M2261" s="113" t="s">
        <v>10389</v>
      </c>
      <c r="O2261" s="113" t="s">
        <v>10390</v>
      </c>
      <c r="P2261" s="113" t="s">
        <v>23454</v>
      </c>
      <c r="Q2261" s="113" t="s">
        <v>23455</v>
      </c>
      <c r="R2261" s="113">
        <v>15</v>
      </c>
      <c r="S2261" s="113" t="s">
        <v>13</v>
      </c>
      <c r="T2261" s="113" t="s">
        <v>23456</v>
      </c>
      <c r="U2261" s="113" t="s">
        <v>23457</v>
      </c>
      <c r="V2261" s="114">
        <v>38852</v>
      </c>
      <c r="W2261" s="114">
        <v>38808</v>
      </c>
      <c r="X2261" s="113" t="s">
        <v>23458</v>
      </c>
      <c r="Y2261" s="114">
        <v>39230</v>
      </c>
      <c r="Z2261" s="114">
        <v>39234</v>
      </c>
      <c r="AA2261" s="113">
        <v>22</v>
      </c>
      <c r="AB2261" s="113" t="s">
        <v>25</v>
      </c>
      <c r="AC2261" s="113">
        <v>42</v>
      </c>
      <c r="AD2261" s="113" t="s">
        <v>92</v>
      </c>
      <c r="AE2261" s="114">
        <v>45383</v>
      </c>
      <c r="AF2261" s="113">
        <v>16</v>
      </c>
      <c r="AG2261" s="113">
        <v>6</v>
      </c>
      <c r="AH2261" s="113" t="s">
        <v>16226</v>
      </c>
      <c r="AI2261" s="117" t="s">
        <v>9901</v>
      </c>
      <c r="AK2261" s="114">
        <v>44470</v>
      </c>
      <c r="AL2261" s="113">
        <v>40</v>
      </c>
      <c r="AM2261" s="113" t="s">
        <v>9870</v>
      </c>
      <c r="AN2261" s="113" t="s">
        <v>16586</v>
      </c>
      <c r="AO2261" s="113" t="s">
        <v>677</v>
      </c>
      <c r="AP2261" s="113">
        <v>2009</v>
      </c>
      <c r="AQ2261" s="113" t="s">
        <v>8</v>
      </c>
      <c r="AR2261" s="113" t="s">
        <v>19140</v>
      </c>
      <c r="AS2261" s="113" t="s">
        <v>14</v>
      </c>
      <c r="AT2261" s="113" t="s">
        <v>14</v>
      </c>
      <c r="AU2261" s="113" t="s">
        <v>16229</v>
      </c>
      <c r="AV2261" s="113" t="s">
        <v>14</v>
      </c>
    </row>
    <row r="2262" spans="1:49">
      <c r="A2262" s="116" t="s">
        <v>8796</v>
      </c>
      <c r="C2262" s="113" t="s">
        <v>512</v>
      </c>
      <c r="E2262" s="113" t="s">
        <v>74</v>
      </c>
      <c r="F2262" s="113" t="s">
        <v>8</v>
      </c>
      <c r="G2262" s="114">
        <v>28861</v>
      </c>
      <c r="H2262" s="113" t="s">
        <v>16218</v>
      </c>
      <c r="I2262" s="113" t="s">
        <v>9866</v>
      </c>
      <c r="J2262" s="113" t="s">
        <v>9872</v>
      </c>
      <c r="K2262" s="113" t="s">
        <v>23268</v>
      </c>
      <c r="L2262" s="113">
        <v>81354347791</v>
      </c>
      <c r="M2262" s="113" t="s">
        <v>11413</v>
      </c>
      <c r="O2262" s="113" t="s">
        <v>23269</v>
      </c>
      <c r="P2262" s="113" t="s">
        <v>23270</v>
      </c>
      <c r="Q2262" s="113" t="s">
        <v>23271</v>
      </c>
      <c r="R2262" s="113">
        <v>15</v>
      </c>
      <c r="S2262" s="113" t="s">
        <v>13</v>
      </c>
      <c r="T2262" s="113" t="s">
        <v>23272</v>
      </c>
      <c r="U2262" s="113" t="s">
        <v>23273</v>
      </c>
      <c r="V2262" s="114">
        <v>41886</v>
      </c>
      <c r="W2262" s="114">
        <v>41883</v>
      </c>
      <c r="X2262" s="113" t="s">
        <v>23274</v>
      </c>
      <c r="Y2262" s="114">
        <v>42339</v>
      </c>
      <c r="Z2262" s="114">
        <v>42339</v>
      </c>
      <c r="AA2262" s="113">
        <v>21</v>
      </c>
      <c r="AB2262" s="113" t="s">
        <v>24</v>
      </c>
      <c r="AC2262" s="113">
        <v>32</v>
      </c>
      <c r="AD2262" s="113" t="s">
        <v>84</v>
      </c>
      <c r="AE2262" s="114">
        <v>44470</v>
      </c>
      <c r="AF2262" s="113">
        <v>12</v>
      </c>
      <c r="AG2262" s="113">
        <v>9</v>
      </c>
      <c r="AH2262" s="113" t="s">
        <v>16226</v>
      </c>
      <c r="AI2262" s="117" t="s">
        <v>9891</v>
      </c>
      <c r="AK2262" s="114">
        <v>45323</v>
      </c>
      <c r="AL2262" s="113">
        <v>40</v>
      </c>
      <c r="AM2262" s="113" t="s">
        <v>9870</v>
      </c>
      <c r="AN2262" s="113" t="s">
        <v>19880</v>
      </c>
      <c r="AO2262" s="113" t="s">
        <v>94</v>
      </c>
      <c r="AP2262" s="113">
        <v>2009</v>
      </c>
      <c r="AQ2262" s="113" t="s">
        <v>2436</v>
      </c>
      <c r="AR2262" s="113" t="s">
        <v>23275</v>
      </c>
      <c r="AS2262" s="113" t="s">
        <v>14</v>
      </c>
      <c r="AT2262" s="113" t="s">
        <v>14</v>
      </c>
      <c r="AU2262" s="113" t="s">
        <v>16229</v>
      </c>
      <c r="AV2262" s="113" t="s">
        <v>14</v>
      </c>
    </row>
    <row r="2263" spans="1:49">
      <c r="A2263" s="116" t="s">
        <v>7639</v>
      </c>
      <c r="B2263" s="113">
        <v>570021158</v>
      </c>
      <c r="C2263" s="113" t="s">
        <v>7640</v>
      </c>
      <c r="E2263" s="113" t="s">
        <v>7510</v>
      </c>
      <c r="F2263" s="113" t="s">
        <v>68</v>
      </c>
      <c r="G2263" s="114">
        <v>28863</v>
      </c>
      <c r="H2263" s="113" t="s">
        <v>16218</v>
      </c>
      <c r="I2263" s="113" t="s">
        <v>9866</v>
      </c>
      <c r="J2263" s="113" t="s">
        <v>9872</v>
      </c>
      <c r="K2263" s="113" t="s">
        <v>24301</v>
      </c>
      <c r="L2263" s="113">
        <v>82271160257</v>
      </c>
      <c r="M2263" s="113" t="s">
        <v>15659</v>
      </c>
      <c r="O2263" s="113" t="s">
        <v>10433</v>
      </c>
      <c r="P2263" s="113" t="s">
        <v>24302</v>
      </c>
      <c r="Q2263" s="113" t="s">
        <v>24303</v>
      </c>
      <c r="R2263" s="113">
        <v>15</v>
      </c>
      <c r="S2263" s="113" t="s">
        <v>13</v>
      </c>
      <c r="T2263" s="113" t="s">
        <v>24304</v>
      </c>
      <c r="U2263" s="113" t="s">
        <v>24305</v>
      </c>
      <c r="V2263" s="114">
        <v>39038</v>
      </c>
      <c r="W2263" s="114">
        <v>38808</v>
      </c>
      <c r="X2263" s="113" t="s">
        <v>24306</v>
      </c>
      <c r="Y2263" s="114">
        <v>39356</v>
      </c>
      <c r="Z2263" s="114">
        <v>39356</v>
      </c>
      <c r="AA2263" s="113">
        <v>22</v>
      </c>
      <c r="AB2263" s="113" t="s">
        <v>25</v>
      </c>
      <c r="AC2263" s="113">
        <v>31</v>
      </c>
      <c r="AD2263" s="113" t="s">
        <v>9</v>
      </c>
      <c r="AE2263" s="114">
        <v>43922</v>
      </c>
      <c r="AF2263" s="113">
        <v>14</v>
      </c>
      <c r="AG2263" s="113">
        <v>10</v>
      </c>
      <c r="AH2263" s="113" t="s">
        <v>16226</v>
      </c>
      <c r="AI2263" s="117" t="s">
        <v>9875</v>
      </c>
      <c r="AK2263" s="114">
        <v>43831</v>
      </c>
      <c r="AL2263" s="113">
        <v>25</v>
      </c>
      <c r="AM2263" s="113" t="s">
        <v>9974</v>
      </c>
      <c r="AN2263" s="113" t="s">
        <v>19591</v>
      </c>
      <c r="AO2263" s="113" t="s">
        <v>49</v>
      </c>
      <c r="AP2263" s="113">
        <v>2001</v>
      </c>
      <c r="AQ2263" s="113" t="s">
        <v>9871</v>
      </c>
      <c r="AR2263" s="113" t="s">
        <v>17804</v>
      </c>
      <c r="AS2263" s="113" t="s">
        <v>14</v>
      </c>
      <c r="AT2263" s="113" t="s">
        <v>14</v>
      </c>
      <c r="AU2263" s="113" t="s">
        <v>16229</v>
      </c>
      <c r="AV2263" s="113" t="s">
        <v>14</v>
      </c>
      <c r="AW2263" s="113" t="s">
        <v>14</v>
      </c>
    </row>
    <row r="2264" spans="1:49">
      <c r="A2264" s="116" t="s">
        <v>2259</v>
      </c>
      <c r="C2264" s="113" t="s">
        <v>2260</v>
      </c>
      <c r="E2264" s="113" t="s">
        <v>30</v>
      </c>
      <c r="F2264" s="113" t="s">
        <v>8</v>
      </c>
      <c r="G2264" s="114">
        <v>28864</v>
      </c>
      <c r="H2264" s="113" t="s">
        <v>16230</v>
      </c>
      <c r="I2264" s="113" t="s">
        <v>9866</v>
      </c>
      <c r="J2264" s="113" t="s">
        <v>9872</v>
      </c>
      <c r="K2264" s="113" t="s">
        <v>27485</v>
      </c>
      <c r="L2264" s="113">
        <v>85298153401</v>
      </c>
      <c r="M2264" s="113" t="s">
        <v>13599</v>
      </c>
      <c r="O2264" s="113" t="s">
        <v>27486</v>
      </c>
      <c r="P2264" s="113" t="s">
        <v>27487</v>
      </c>
      <c r="Q2264" s="113" t="s">
        <v>27488</v>
      </c>
      <c r="R2264" s="113">
        <v>15</v>
      </c>
      <c r="S2264" s="113" t="s">
        <v>13</v>
      </c>
      <c r="T2264" s="113" t="s">
        <v>27489</v>
      </c>
      <c r="U2264" s="113" t="s">
        <v>27490</v>
      </c>
      <c r="V2264" s="114">
        <v>40179</v>
      </c>
      <c r="W2264" s="114">
        <v>40179</v>
      </c>
      <c r="X2264" s="113" t="s">
        <v>27491</v>
      </c>
      <c r="Y2264" s="114">
        <v>40906</v>
      </c>
      <c r="Z2264" s="114">
        <v>40909</v>
      </c>
      <c r="AA2264" s="113">
        <v>31</v>
      </c>
      <c r="AB2264" s="113" t="s">
        <v>9</v>
      </c>
      <c r="AC2264" s="113">
        <v>34</v>
      </c>
      <c r="AD2264" s="113" t="s">
        <v>18</v>
      </c>
      <c r="AE2264" s="114">
        <v>45017</v>
      </c>
      <c r="AF2264" s="113">
        <v>18</v>
      </c>
      <c r="AG2264" s="113">
        <v>7</v>
      </c>
      <c r="AH2264" s="113" t="s">
        <v>16226</v>
      </c>
      <c r="AI2264" s="117" t="s">
        <v>10528</v>
      </c>
      <c r="AK2264" s="114">
        <v>44560</v>
      </c>
      <c r="AL2264" s="113">
        <v>40</v>
      </c>
      <c r="AM2264" s="113" t="s">
        <v>9870</v>
      </c>
      <c r="AN2264" s="113" t="s">
        <v>27492</v>
      </c>
      <c r="AO2264" s="113" t="s">
        <v>663</v>
      </c>
      <c r="AP2264" s="113">
        <v>2004</v>
      </c>
      <c r="AQ2264" s="113" t="s">
        <v>8</v>
      </c>
      <c r="AR2264" s="113" t="s">
        <v>27493</v>
      </c>
      <c r="AS2264" s="113" t="s">
        <v>14</v>
      </c>
      <c r="AT2264" s="113" t="s">
        <v>14</v>
      </c>
      <c r="AU2264" s="113" t="s">
        <v>16229</v>
      </c>
      <c r="AV2264" s="113" t="s">
        <v>14</v>
      </c>
      <c r="AW2264" s="113" t="s">
        <v>14</v>
      </c>
    </row>
    <row r="2265" spans="1:49">
      <c r="A2265" s="116" t="s">
        <v>982</v>
      </c>
      <c r="C2265" s="113" t="s">
        <v>983</v>
      </c>
      <c r="E2265" s="113" t="s">
        <v>41</v>
      </c>
      <c r="F2265" s="113" t="s">
        <v>984</v>
      </c>
      <c r="G2265" s="114">
        <v>28865</v>
      </c>
      <c r="H2265" s="113" t="s">
        <v>16230</v>
      </c>
      <c r="I2265" s="113" t="s">
        <v>9866</v>
      </c>
      <c r="J2265" s="113" t="s">
        <v>9867</v>
      </c>
      <c r="K2265" s="113" t="s">
        <v>18530</v>
      </c>
      <c r="L2265" s="113">
        <v>82271546872</v>
      </c>
      <c r="M2265" s="113" t="s">
        <v>9868</v>
      </c>
      <c r="O2265" s="113" t="s">
        <v>9869</v>
      </c>
      <c r="P2265" s="113" t="s">
        <v>18531</v>
      </c>
      <c r="Q2265" s="113" t="s">
        <v>18532</v>
      </c>
      <c r="R2265" s="113">
        <v>15</v>
      </c>
      <c r="S2265" s="113" t="s">
        <v>13</v>
      </c>
      <c r="T2265" s="113" t="s">
        <v>18533</v>
      </c>
      <c r="U2265" s="113" t="s">
        <v>18534</v>
      </c>
      <c r="V2265" s="114">
        <v>40179</v>
      </c>
      <c r="W2265" s="114">
        <v>40179</v>
      </c>
      <c r="X2265" s="113" t="s">
        <v>18535</v>
      </c>
      <c r="Y2265" s="114">
        <v>40815</v>
      </c>
      <c r="Z2265" s="114">
        <v>40909</v>
      </c>
      <c r="AA2265" s="113">
        <v>31</v>
      </c>
      <c r="AB2265" s="113" t="s">
        <v>9</v>
      </c>
      <c r="AC2265" s="113">
        <v>41</v>
      </c>
      <c r="AD2265" s="113" t="s">
        <v>52</v>
      </c>
      <c r="AE2265" s="114">
        <v>44835</v>
      </c>
      <c r="AF2265" s="113">
        <v>12</v>
      </c>
      <c r="AG2265" s="113">
        <v>9</v>
      </c>
      <c r="AH2265" s="113" t="s">
        <v>16226</v>
      </c>
      <c r="AI2265" s="117" t="s">
        <v>141</v>
      </c>
      <c r="AK2265" s="114">
        <v>44835</v>
      </c>
      <c r="AL2265" s="113">
        <v>40</v>
      </c>
      <c r="AM2265" s="113" t="s">
        <v>9870</v>
      </c>
      <c r="AN2265" s="113" t="s">
        <v>16294</v>
      </c>
      <c r="AO2265" s="113" t="s">
        <v>279</v>
      </c>
      <c r="AP2265" s="113">
        <v>2003</v>
      </c>
      <c r="AQ2265" s="113" t="s">
        <v>9871</v>
      </c>
      <c r="AR2265" s="113" t="s">
        <v>16350</v>
      </c>
      <c r="AS2265" s="113" t="s">
        <v>14</v>
      </c>
      <c r="AT2265" s="113" t="s">
        <v>14</v>
      </c>
      <c r="AU2265" s="113" t="s">
        <v>16229</v>
      </c>
      <c r="AV2265" s="113" t="s">
        <v>14</v>
      </c>
      <c r="AW2265" s="113" t="s">
        <v>14</v>
      </c>
    </row>
    <row r="2266" spans="1:49">
      <c r="A2266" s="116" t="s">
        <v>7917</v>
      </c>
      <c r="B2266" s="113">
        <v>570017215</v>
      </c>
      <c r="C2266" s="113" t="s">
        <v>6539</v>
      </c>
      <c r="E2266" s="113" t="s">
        <v>3803</v>
      </c>
      <c r="F2266" s="113" t="s">
        <v>8</v>
      </c>
      <c r="G2266" s="114">
        <v>28867</v>
      </c>
      <c r="H2266" s="113" t="s">
        <v>16230</v>
      </c>
      <c r="I2266" s="113" t="s">
        <v>9866</v>
      </c>
      <c r="J2266" s="113" t="s">
        <v>9867</v>
      </c>
      <c r="K2266" s="113" t="s">
        <v>23333</v>
      </c>
      <c r="L2266" s="113">
        <v>82293827799</v>
      </c>
      <c r="M2266" s="113" t="s">
        <v>12350</v>
      </c>
      <c r="O2266" s="113" t="s">
        <v>23334</v>
      </c>
      <c r="P2266" s="113" t="s">
        <v>23335</v>
      </c>
      <c r="Q2266" s="113" t="s">
        <v>23336</v>
      </c>
      <c r="R2266" s="113">
        <v>15</v>
      </c>
      <c r="S2266" s="113" t="s">
        <v>13</v>
      </c>
      <c r="T2266" s="113" t="s">
        <v>23337</v>
      </c>
      <c r="U2266" s="113" t="s">
        <v>23338</v>
      </c>
      <c r="V2266" s="114">
        <v>38397</v>
      </c>
      <c r="W2266" s="114">
        <v>38353</v>
      </c>
      <c r="X2266" s="113" t="s">
        <v>23339</v>
      </c>
      <c r="Y2266" s="114">
        <v>38775</v>
      </c>
      <c r="Z2266" s="114">
        <v>38777</v>
      </c>
      <c r="AA2266" s="113">
        <v>22</v>
      </c>
      <c r="AB2266" s="113" t="s">
        <v>25</v>
      </c>
      <c r="AC2266" s="113">
        <v>32</v>
      </c>
      <c r="AD2266" s="113" t="s">
        <v>84</v>
      </c>
      <c r="AE2266" s="114">
        <v>44470</v>
      </c>
      <c r="AF2266" s="113">
        <v>14</v>
      </c>
      <c r="AG2266" s="113">
        <v>9</v>
      </c>
      <c r="AH2266" s="113" t="s">
        <v>16226</v>
      </c>
      <c r="AI2266" s="117" t="s">
        <v>9875</v>
      </c>
      <c r="AK2266" s="114">
        <v>44350</v>
      </c>
      <c r="AL2266" s="113">
        <v>40</v>
      </c>
      <c r="AM2266" s="113" t="s">
        <v>9870</v>
      </c>
      <c r="AN2266" s="113" t="s">
        <v>16561</v>
      </c>
      <c r="AO2266" s="113" t="s">
        <v>42</v>
      </c>
      <c r="AP2266" s="113">
        <v>2014</v>
      </c>
      <c r="AQ2266" s="113" t="s">
        <v>9889</v>
      </c>
      <c r="AR2266" s="113" t="s">
        <v>22032</v>
      </c>
      <c r="AS2266" s="113" t="s">
        <v>14</v>
      </c>
      <c r="AT2266" s="113" t="s">
        <v>14</v>
      </c>
      <c r="AU2266" s="113" t="s">
        <v>16229</v>
      </c>
      <c r="AV2266" s="113" t="s">
        <v>14</v>
      </c>
      <c r="AW2266" s="113" t="s">
        <v>14</v>
      </c>
    </row>
    <row r="2267" spans="1:49">
      <c r="A2267" s="116" t="s">
        <v>6787</v>
      </c>
      <c r="B2267" s="113">
        <v>570036065</v>
      </c>
      <c r="C2267" s="113" t="s">
        <v>5304</v>
      </c>
      <c r="E2267" s="113" t="s">
        <v>191</v>
      </c>
      <c r="F2267" s="113" t="s">
        <v>8</v>
      </c>
      <c r="G2267" s="114">
        <v>28867</v>
      </c>
      <c r="H2267" s="113" t="s">
        <v>16218</v>
      </c>
      <c r="I2267" s="113" t="s">
        <v>9866</v>
      </c>
      <c r="J2267" s="113" t="s">
        <v>9867</v>
      </c>
      <c r="K2267" s="113" t="s">
        <v>36235</v>
      </c>
      <c r="L2267" s="113">
        <v>81374496114</v>
      </c>
      <c r="M2267" s="113" t="s">
        <v>11237</v>
      </c>
      <c r="O2267" s="113" t="s">
        <v>11238</v>
      </c>
      <c r="P2267" s="113" t="s">
        <v>36236</v>
      </c>
      <c r="Q2267" s="113" t="s">
        <v>36237</v>
      </c>
      <c r="R2267" s="113">
        <v>15</v>
      </c>
      <c r="S2267" s="113" t="s">
        <v>13</v>
      </c>
      <c r="T2267" s="113" t="s">
        <v>36238</v>
      </c>
      <c r="U2267" s="113" t="s">
        <v>36239</v>
      </c>
      <c r="V2267" s="114">
        <v>39448</v>
      </c>
      <c r="W2267" s="114">
        <v>39448</v>
      </c>
      <c r="X2267" s="113" t="s">
        <v>36240</v>
      </c>
      <c r="Y2267" s="114">
        <v>40143</v>
      </c>
      <c r="Z2267" s="114">
        <v>40148</v>
      </c>
      <c r="AA2267" s="113">
        <v>21</v>
      </c>
      <c r="AB2267" s="113" t="s">
        <v>24</v>
      </c>
      <c r="AC2267" s="113">
        <v>34</v>
      </c>
      <c r="AD2267" s="113" t="s">
        <v>18</v>
      </c>
      <c r="AE2267" s="114">
        <v>45017</v>
      </c>
      <c r="AF2267" s="113">
        <v>14</v>
      </c>
      <c r="AG2267" s="113">
        <v>3</v>
      </c>
      <c r="AH2267" s="113" t="s">
        <v>9913</v>
      </c>
      <c r="AI2267" s="117" t="s">
        <v>36241</v>
      </c>
      <c r="AJ2267" s="113" t="s">
        <v>45509</v>
      </c>
      <c r="AK2267" s="114">
        <v>44925</v>
      </c>
      <c r="AL2267" s="113">
        <v>40</v>
      </c>
      <c r="AM2267" s="113" t="s">
        <v>9870</v>
      </c>
      <c r="AN2267" s="113" t="s">
        <v>16334</v>
      </c>
      <c r="AO2267" s="113" t="s">
        <v>383</v>
      </c>
      <c r="AP2267" s="113">
        <v>2009</v>
      </c>
      <c r="AQ2267" s="113" t="s">
        <v>5236</v>
      </c>
      <c r="AR2267" s="113" t="s">
        <v>21455</v>
      </c>
      <c r="AS2267" s="113" t="s">
        <v>14</v>
      </c>
      <c r="AT2267" s="113" t="s">
        <v>14</v>
      </c>
      <c r="AU2267" s="113" t="s">
        <v>16229</v>
      </c>
      <c r="AV2267" s="113" t="s">
        <v>14</v>
      </c>
    </row>
    <row r="2268" spans="1:49">
      <c r="A2268" s="116" t="s">
        <v>6782</v>
      </c>
      <c r="B2268" s="113">
        <v>570036189</v>
      </c>
      <c r="C2268" s="113" t="s">
        <v>6783</v>
      </c>
      <c r="E2268" s="113" t="s">
        <v>6784</v>
      </c>
      <c r="F2268" s="113" t="s">
        <v>8</v>
      </c>
      <c r="G2268" s="114">
        <v>28867</v>
      </c>
      <c r="H2268" s="113" t="s">
        <v>16218</v>
      </c>
      <c r="I2268" s="113" t="s">
        <v>9866</v>
      </c>
      <c r="J2268" s="113" t="s">
        <v>9872</v>
      </c>
      <c r="K2268" s="113" t="s">
        <v>32236</v>
      </c>
      <c r="L2268" s="113">
        <v>85228889015</v>
      </c>
      <c r="M2268" s="113" t="s">
        <v>12749</v>
      </c>
      <c r="O2268" s="113" t="s">
        <v>12750</v>
      </c>
      <c r="P2268" s="113" t="s">
        <v>32237</v>
      </c>
      <c r="Q2268" s="113" t="s">
        <v>32238</v>
      </c>
      <c r="R2268" s="113">
        <v>15</v>
      </c>
      <c r="S2268" s="113" t="s">
        <v>13</v>
      </c>
      <c r="T2268" s="113" t="s">
        <v>32239</v>
      </c>
      <c r="U2268" s="113" t="s">
        <v>32240</v>
      </c>
      <c r="V2268" s="114">
        <v>39563</v>
      </c>
      <c r="W2268" s="114">
        <v>39448</v>
      </c>
      <c r="X2268" s="113" t="s">
        <v>32241</v>
      </c>
      <c r="Y2268" s="114">
        <v>40143</v>
      </c>
      <c r="Z2268" s="114">
        <v>40148</v>
      </c>
      <c r="AA2268" s="113">
        <v>31</v>
      </c>
      <c r="AB2268" s="113" t="s">
        <v>9</v>
      </c>
      <c r="AC2268" s="113">
        <v>41</v>
      </c>
      <c r="AD2268" s="113" t="s">
        <v>52</v>
      </c>
      <c r="AE2268" s="114">
        <v>44652</v>
      </c>
      <c r="AF2268" s="113">
        <v>18</v>
      </c>
      <c r="AG2268" s="113">
        <v>3</v>
      </c>
      <c r="AH2268" s="113" t="s">
        <v>9913</v>
      </c>
      <c r="AI2268" s="117" t="s">
        <v>32242</v>
      </c>
      <c r="AJ2268" s="113" t="s">
        <v>45514</v>
      </c>
      <c r="AK2268" s="114">
        <v>44923</v>
      </c>
      <c r="AL2268" s="113">
        <v>45</v>
      </c>
      <c r="AM2268" s="113" t="s">
        <v>9922</v>
      </c>
      <c r="AN2268" s="113" t="s">
        <v>16530</v>
      </c>
      <c r="AO2268" s="113" t="s">
        <v>541</v>
      </c>
      <c r="AP2268" s="113">
        <v>2008</v>
      </c>
      <c r="AQ2268" s="113" t="s">
        <v>8</v>
      </c>
      <c r="AR2268" s="113" t="s">
        <v>32230</v>
      </c>
      <c r="AS2268" s="113" t="s">
        <v>14</v>
      </c>
      <c r="AT2268" s="113" t="s">
        <v>14</v>
      </c>
      <c r="AU2268" s="113" t="s">
        <v>16229</v>
      </c>
      <c r="AV2268" s="113" t="s">
        <v>14</v>
      </c>
      <c r="AW2268" s="113" t="s">
        <v>14</v>
      </c>
    </row>
    <row r="2269" spans="1:49">
      <c r="A2269" s="116" t="s">
        <v>4886</v>
      </c>
      <c r="C2269" s="113" t="s">
        <v>4887</v>
      </c>
      <c r="F2269" s="113" t="s">
        <v>540</v>
      </c>
      <c r="G2269" s="114">
        <v>28872</v>
      </c>
      <c r="H2269" s="113" t="s">
        <v>16218</v>
      </c>
      <c r="I2269" s="113" t="s">
        <v>9866</v>
      </c>
      <c r="J2269" s="113" t="s">
        <v>9872</v>
      </c>
      <c r="K2269" s="113" t="s">
        <v>23447</v>
      </c>
      <c r="L2269" s="113">
        <v>85250073282</v>
      </c>
      <c r="M2269" s="113" t="s">
        <v>10125</v>
      </c>
      <c r="O2269" s="113" t="s">
        <v>10126</v>
      </c>
      <c r="P2269" s="113" t="s">
        <v>23448</v>
      </c>
      <c r="Q2269" s="113" t="s">
        <v>23449</v>
      </c>
      <c r="R2269" s="113">
        <v>15</v>
      </c>
      <c r="S2269" s="113" t="s">
        <v>13</v>
      </c>
      <c r="T2269" s="113" t="s">
        <v>23450</v>
      </c>
      <c r="U2269" s="113" t="s">
        <v>23451</v>
      </c>
      <c r="V2269" s="114">
        <v>42033</v>
      </c>
      <c r="W2269" s="114">
        <v>42036</v>
      </c>
      <c r="X2269" s="113" t="s">
        <v>23452</v>
      </c>
      <c r="Y2269" s="114">
        <v>42612</v>
      </c>
      <c r="Z2269" s="114">
        <v>42614</v>
      </c>
      <c r="AA2269" s="113">
        <v>21</v>
      </c>
      <c r="AB2269" s="113" t="s">
        <v>24</v>
      </c>
      <c r="AC2269" s="113">
        <v>31</v>
      </c>
      <c r="AD2269" s="113" t="s">
        <v>9</v>
      </c>
      <c r="AE2269" s="114">
        <v>44470</v>
      </c>
      <c r="AF2269" s="113">
        <v>12</v>
      </c>
      <c r="AG2269" s="113">
        <v>6</v>
      </c>
      <c r="AH2269" s="113" t="s">
        <v>16263</v>
      </c>
      <c r="AI2269" s="117" t="s">
        <v>374</v>
      </c>
      <c r="AK2269" s="114">
        <v>42746</v>
      </c>
      <c r="AL2269" s="113">
        <v>17</v>
      </c>
      <c r="AM2269" s="113" t="s">
        <v>9982</v>
      </c>
      <c r="AN2269" s="113" t="s">
        <v>45847</v>
      </c>
      <c r="AO2269" s="113" t="s">
        <v>4888</v>
      </c>
      <c r="AP2269" s="113">
        <v>2019</v>
      </c>
      <c r="AQ2269" s="113" t="s">
        <v>8</v>
      </c>
      <c r="AR2269" s="113" t="s">
        <v>19184</v>
      </c>
      <c r="AS2269" s="113" t="s">
        <v>14</v>
      </c>
      <c r="AT2269" s="113" t="s">
        <v>14</v>
      </c>
      <c r="AU2269" s="113" t="s">
        <v>16229</v>
      </c>
      <c r="AV2269" s="113" t="s">
        <v>14</v>
      </c>
      <c r="AW2269" s="113" t="s">
        <v>14</v>
      </c>
    </row>
    <row r="2270" spans="1:49">
      <c r="A2270" s="116" t="s">
        <v>5917</v>
      </c>
      <c r="C2270" s="113" t="s">
        <v>5918</v>
      </c>
      <c r="F2270" s="113" t="s">
        <v>8</v>
      </c>
      <c r="G2270" s="114">
        <v>28873</v>
      </c>
      <c r="H2270" s="113" t="s">
        <v>16230</v>
      </c>
      <c r="I2270" s="113" t="s">
        <v>10007</v>
      </c>
      <c r="J2270" s="113" t="s">
        <v>9872</v>
      </c>
      <c r="K2270" s="113" t="s">
        <v>35272</v>
      </c>
      <c r="L2270" s="113">
        <v>82239406558</v>
      </c>
      <c r="M2270" s="113" t="s">
        <v>19946</v>
      </c>
      <c r="O2270" s="113" t="s">
        <v>11086</v>
      </c>
      <c r="P2270" s="113" t="s">
        <v>35273</v>
      </c>
      <c r="Q2270" s="113" t="s">
        <v>35274</v>
      </c>
      <c r="R2270" s="113">
        <v>15</v>
      </c>
      <c r="S2270" s="113" t="s">
        <v>13</v>
      </c>
      <c r="T2270" s="113" t="s">
        <v>35275</v>
      </c>
      <c r="U2270" s="113" t="s">
        <v>35276</v>
      </c>
      <c r="V2270" s="114">
        <v>42027</v>
      </c>
      <c r="W2270" s="114">
        <v>41944</v>
      </c>
      <c r="X2270" s="113" t="s">
        <v>35277</v>
      </c>
      <c r="Y2270" s="114">
        <v>42612</v>
      </c>
      <c r="Z2270" s="114">
        <v>42614</v>
      </c>
      <c r="AA2270" s="113">
        <v>21</v>
      </c>
      <c r="AB2270" s="113" t="s">
        <v>24</v>
      </c>
      <c r="AC2270" s="113">
        <v>23</v>
      </c>
      <c r="AD2270" s="113" t="s">
        <v>78</v>
      </c>
      <c r="AE2270" s="114">
        <v>45200</v>
      </c>
      <c r="AF2270" s="113">
        <v>20</v>
      </c>
      <c r="AG2270" s="113">
        <v>9</v>
      </c>
      <c r="AH2270" s="113" t="s">
        <v>16263</v>
      </c>
      <c r="AI2270" s="117" t="s">
        <v>75</v>
      </c>
      <c r="AK2270" s="114">
        <v>43557</v>
      </c>
      <c r="AL2270" s="113">
        <v>18</v>
      </c>
      <c r="AM2270" s="113" t="s">
        <v>12404</v>
      </c>
      <c r="AN2270" s="113" t="s">
        <v>16766</v>
      </c>
      <c r="AO2270" s="113" t="s">
        <v>2956</v>
      </c>
      <c r="AP2270" s="113">
        <v>1997</v>
      </c>
      <c r="AQ2270" s="113" t="s">
        <v>6669</v>
      </c>
      <c r="AR2270" s="113" t="s">
        <v>20417</v>
      </c>
      <c r="AS2270" s="113" t="s">
        <v>14</v>
      </c>
      <c r="AT2270" s="113" t="s">
        <v>14</v>
      </c>
      <c r="AU2270" s="113" t="s">
        <v>16229</v>
      </c>
      <c r="AV2270" s="113" t="s">
        <v>14</v>
      </c>
      <c r="AW2270" s="113" t="s">
        <v>14</v>
      </c>
    </row>
    <row r="2271" spans="1:49">
      <c r="A2271" s="116" t="s">
        <v>1335</v>
      </c>
      <c r="B2271" s="113">
        <v>570013888</v>
      </c>
      <c r="C2271" s="113" t="s">
        <v>1336</v>
      </c>
      <c r="E2271" s="113" t="s">
        <v>1337</v>
      </c>
      <c r="F2271" s="113" t="s">
        <v>8</v>
      </c>
      <c r="G2271" s="114">
        <v>28874</v>
      </c>
      <c r="H2271" s="113" t="s">
        <v>16230</v>
      </c>
      <c r="I2271" s="113" t="s">
        <v>9866</v>
      </c>
      <c r="J2271" s="113" t="s">
        <v>9872</v>
      </c>
      <c r="K2271" s="113" t="s">
        <v>22752</v>
      </c>
      <c r="L2271" s="113" t="s">
        <v>1328</v>
      </c>
      <c r="M2271" s="113" t="s">
        <v>13635</v>
      </c>
      <c r="O2271" s="113" t="s">
        <v>13636</v>
      </c>
      <c r="P2271" s="113" t="s">
        <v>22753</v>
      </c>
      <c r="Q2271" s="113" t="s">
        <v>22754</v>
      </c>
      <c r="R2271" s="113">
        <v>15</v>
      </c>
      <c r="S2271" s="113" t="s">
        <v>13</v>
      </c>
      <c r="T2271" s="113" t="s">
        <v>22755</v>
      </c>
      <c r="U2271" s="113" t="s">
        <v>22756</v>
      </c>
      <c r="V2271" s="114">
        <v>37557</v>
      </c>
      <c r="W2271" s="114">
        <v>37561</v>
      </c>
      <c r="X2271" s="113" t="s">
        <v>22757</v>
      </c>
      <c r="Y2271" s="114">
        <v>37945</v>
      </c>
      <c r="Z2271" s="114">
        <v>37956</v>
      </c>
      <c r="AA2271" s="113">
        <v>23</v>
      </c>
      <c r="AB2271" s="113" t="s">
        <v>78</v>
      </c>
      <c r="AC2271" s="113">
        <v>33</v>
      </c>
      <c r="AD2271" s="113" t="s">
        <v>10</v>
      </c>
      <c r="AE2271" s="114">
        <v>43739</v>
      </c>
      <c r="AF2271" s="113">
        <v>14</v>
      </c>
      <c r="AG2271" s="113">
        <v>11</v>
      </c>
      <c r="AH2271" s="113" t="s">
        <v>16263</v>
      </c>
      <c r="AI2271" s="117" t="s">
        <v>1338</v>
      </c>
      <c r="AK2271" s="114">
        <v>42746</v>
      </c>
      <c r="AL2271" s="113">
        <v>30</v>
      </c>
      <c r="AM2271" s="113" t="s">
        <v>9882</v>
      </c>
      <c r="AN2271" s="113" t="s">
        <v>22758</v>
      </c>
      <c r="AO2271" s="113" t="s">
        <v>1339</v>
      </c>
      <c r="AP2271" s="113">
        <v>2000</v>
      </c>
      <c r="AQ2271" s="113" t="s">
        <v>8</v>
      </c>
      <c r="AR2271" s="113" t="s">
        <v>21106</v>
      </c>
      <c r="AS2271" s="113" t="s">
        <v>14</v>
      </c>
      <c r="AT2271" s="113" t="s">
        <v>14</v>
      </c>
      <c r="AU2271" s="113" t="s">
        <v>16229</v>
      </c>
      <c r="AV2271" s="113" t="s">
        <v>14</v>
      </c>
      <c r="AW2271" s="113" t="s">
        <v>14</v>
      </c>
    </row>
    <row r="2272" spans="1:49">
      <c r="A2272" s="116" t="s">
        <v>7081</v>
      </c>
      <c r="B2272" s="113">
        <v>570017214</v>
      </c>
      <c r="C2272" s="113" t="s">
        <v>7082</v>
      </c>
      <c r="E2272" s="113" t="s">
        <v>177</v>
      </c>
      <c r="F2272" s="113" t="s">
        <v>8</v>
      </c>
      <c r="G2272" s="114">
        <v>28874</v>
      </c>
      <c r="H2272" s="113" t="s">
        <v>16230</v>
      </c>
      <c r="I2272" s="113" t="s">
        <v>9866</v>
      </c>
      <c r="J2272" s="113" t="s">
        <v>9872</v>
      </c>
      <c r="K2272" s="113" t="s">
        <v>35939</v>
      </c>
      <c r="L2272" s="113">
        <v>82291668012</v>
      </c>
      <c r="M2272" s="113" t="s">
        <v>11506</v>
      </c>
      <c r="O2272" s="113" t="s">
        <v>11507</v>
      </c>
      <c r="P2272" s="113" t="s">
        <v>35940</v>
      </c>
      <c r="Q2272" s="113" t="s">
        <v>35941</v>
      </c>
      <c r="R2272" s="113">
        <v>15</v>
      </c>
      <c r="S2272" s="113" t="s">
        <v>13</v>
      </c>
      <c r="T2272" s="113" t="s">
        <v>35942</v>
      </c>
      <c r="U2272" s="113" t="s">
        <v>35943</v>
      </c>
      <c r="V2272" s="114">
        <v>403639</v>
      </c>
      <c r="W2272" s="114">
        <v>38353</v>
      </c>
      <c r="X2272" s="113" t="s">
        <v>35944</v>
      </c>
      <c r="Y2272" s="114">
        <v>38775</v>
      </c>
      <c r="Z2272" s="114">
        <v>38777</v>
      </c>
      <c r="AA2272" s="113">
        <v>22</v>
      </c>
      <c r="AB2272" s="113" t="s">
        <v>25</v>
      </c>
      <c r="AC2272" s="113">
        <v>32</v>
      </c>
      <c r="AD2272" s="113" t="s">
        <v>84</v>
      </c>
      <c r="AE2272" s="114">
        <v>45505</v>
      </c>
      <c r="AF2272" s="113">
        <v>17</v>
      </c>
      <c r="AG2272" s="113">
        <v>7</v>
      </c>
      <c r="AH2272" s="113" t="s">
        <v>16226</v>
      </c>
      <c r="AI2272" s="117" t="s">
        <v>179</v>
      </c>
      <c r="AK2272" s="114">
        <v>43191</v>
      </c>
      <c r="AL2272" s="113">
        <v>25</v>
      </c>
      <c r="AM2272" s="113" t="s">
        <v>9974</v>
      </c>
      <c r="AN2272" s="113" t="s">
        <v>19591</v>
      </c>
      <c r="AO2272" s="113" t="s">
        <v>49</v>
      </c>
      <c r="AP2272" s="113">
        <v>2003</v>
      </c>
      <c r="AQ2272" s="113" t="s">
        <v>5236</v>
      </c>
      <c r="AR2272" s="113" t="s">
        <v>22955</v>
      </c>
      <c r="AS2272" s="113" t="s">
        <v>14</v>
      </c>
      <c r="AT2272" s="113" t="s">
        <v>14</v>
      </c>
      <c r="AU2272" s="113" t="s">
        <v>16229</v>
      </c>
      <c r="AV2272" s="113" t="s">
        <v>14</v>
      </c>
    </row>
    <row r="2273" spans="1:49">
      <c r="A2273" s="116" t="s">
        <v>6023</v>
      </c>
      <c r="C2273" s="113" t="s">
        <v>6024</v>
      </c>
      <c r="E2273" s="113" t="s">
        <v>30</v>
      </c>
      <c r="F2273" s="113" t="s">
        <v>1039</v>
      </c>
      <c r="G2273" s="114">
        <v>28879</v>
      </c>
      <c r="H2273" s="113" t="s">
        <v>16230</v>
      </c>
      <c r="I2273" s="113" t="s">
        <v>9866</v>
      </c>
      <c r="J2273" s="113" t="s">
        <v>9872</v>
      </c>
      <c r="K2273" s="113" t="s">
        <v>42741</v>
      </c>
      <c r="L2273" s="113">
        <v>81210608228</v>
      </c>
      <c r="M2273" s="113" t="s">
        <v>14728</v>
      </c>
      <c r="O2273" s="113" t="s">
        <v>42742</v>
      </c>
      <c r="P2273" s="113" t="s">
        <v>42743</v>
      </c>
      <c r="Q2273" s="113" t="s">
        <v>42744</v>
      </c>
      <c r="R2273" s="113">
        <v>15</v>
      </c>
      <c r="S2273" s="113" t="s">
        <v>13</v>
      </c>
      <c r="T2273" s="113" t="s">
        <v>42745</v>
      </c>
      <c r="U2273" s="113" t="s">
        <v>42746</v>
      </c>
      <c r="V2273" s="114">
        <v>39904</v>
      </c>
      <c r="W2273" s="114">
        <v>39904</v>
      </c>
      <c r="X2273" s="113" t="s">
        <v>42747</v>
      </c>
      <c r="Y2273" s="114">
        <v>40542</v>
      </c>
      <c r="Z2273" s="114">
        <v>40544</v>
      </c>
      <c r="AA2273" s="113">
        <v>21</v>
      </c>
      <c r="AB2273" s="113" t="s">
        <v>24</v>
      </c>
      <c r="AC2273" s="113">
        <v>34</v>
      </c>
      <c r="AD2273" s="113" t="s">
        <v>18</v>
      </c>
      <c r="AE2273" s="114">
        <v>45017</v>
      </c>
      <c r="AF2273" s="113">
        <v>13</v>
      </c>
      <c r="AG2273" s="113">
        <v>1</v>
      </c>
      <c r="AH2273" s="113" t="s">
        <v>16226</v>
      </c>
      <c r="AI2273" s="117" t="s">
        <v>14729</v>
      </c>
      <c r="AK2273" s="114">
        <v>43922</v>
      </c>
      <c r="AL2273" s="113">
        <v>40</v>
      </c>
      <c r="AM2273" s="113" t="s">
        <v>9870</v>
      </c>
      <c r="AN2273" s="113" t="s">
        <v>16468</v>
      </c>
      <c r="AO2273" s="113" t="s">
        <v>31</v>
      </c>
      <c r="AP2273" s="113">
        <v>2009</v>
      </c>
      <c r="AQ2273" s="113" t="s">
        <v>8</v>
      </c>
      <c r="AR2273" s="113" t="s">
        <v>19139</v>
      </c>
      <c r="AS2273" s="113" t="s">
        <v>14</v>
      </c>
      <c r="AT2273" s="113" t="s">
        <v>14</v>
      </c>
      <c r="AU2273" s="113" t="s">
        <v>16229</v>
      </c>
      <c r="AV2273" s="113" t="s">
        <v>14</v>
      </c>
      <c r="AW2273" s="113" t="s">
        <v>14</v>
      </c>
    </row>
    <row r="2274" spans="1:49">
      <c r="A2274" s="116" t="s">
        <v>5108</v>
      </c>
      <c r="C2274" s="113" t="s">
        <v>5109</v>
      </c>
      <c r="E2274" s="113" t="s">
        <v>41</v>
      </c>
      <c r="F2274" s="113" t="s">
        <v>8</v>
      </c>
      <c r="G2274" s="114">
        <v>28881</v>
      </c>
      <c r="H2274" s="113" t="s">
        <v>16218</v>
      </c>
      <c r="I2274" s="113" t="s">
        <v>9866</v>
      </c>
      <c r="J2274" s="113" t="s">
        <v>9872</v>
      </c>
      <c r="K2274" s="113" t="s">
        <v>32125</v>
      </c>
      <c r="L2274" s="113">
        <v>82343023718</v>
      </c>
      <c r="M2274" s="113" t="s">
        <v>32126</v>
      </c>
      <c r="O2274" s="113" t="s">
        <v>32127</v>
      </c>
      <c r="P2274" s="113" t="s">
        <v>32128</v>
      </c>
      <c r="Q2274" s="113" t="s">
        <v>32129</v>
      </c>
      <c r="R2274" s="113">
        <v>15</v>
      </c>
      <c r="S2274" s="113" t="s">
        <v>13</v>
      </c>
      <c r="T2274" s="113" t="s">
        <v>32130</v>
      </c>
      <c r="U2274" s="113" t="s">
        <v>32131</v>
      </c>
      <c r="V2274" s="114">
        <v>40210</v>
      </c>
      <c r="W2274" s="114">
        <v>40179</v>
      </c>
      <c r="X2274" s="113" t="s">
        <v>32132</v>
      </c>
      <c r="Y2274" s="114">
        <v>40906</v>
      </c>
      <c r="Z2274" s="114">
        <v>40909</v>
      </c>
      <c r="AA2274" s="113">
        <v>31</v>
      </c>
      <c r="AB2274" s="113" t="s">
        <v>9</v>
      </c>
      <c r="AC2274" s="113">
        <v>33</v>
      </c>
      <c r="AD2274" s="113" t="s">
        <v>10</v>
      </c>
      <c r="AE2274" s="114">
        <v>44470</v>
      </c>
      <c r="AF2274" s="113">
        <v>11</v>
      </c>
      <c r="AG2274" s="113">
        <v>9</v>
      </c>
      <c r="AH2274" s="113" t="s">
        <v>16226</v>
      </c>
      <c r="AI2274" s="117" t="s">
        <v>9891</v>
      </c>
      <c r="AK2274" s="114">
        <v>44470</v>
      </c>
      <c r="AL2274" s="113">
        <v>40</v>
      </c>
      <c r="AM2274" s="113" t="s">
        <v>9870</v>
      </c>
      <c r="AN2274" s="113" t="s">
        <v>26951</v>
      </c>
      <c r="AO2274" s="113" t="s">
        <v>1036</v>
      </c>
      <c r="AP2274" s="113">
        <v>2005</v>
      </c>
      <c r="AQ2274" s="113" t="s">
        <v>6669</v>
      </c>
      <c r="AR2274" s="113" t="s">
        <v>16408</v>
      </c>
      <c r="AS2274" s="113" t="s">
        <v>14</v>
      </c>
      <c r="AT2274" s="113" t="s">
        <v>14</v>
      </c>
      <c r="AU2274" s="113" t="s">
        <v>16229</v>
      </c>
      <c r="AV2274" s="113" t="s">
        <v>14</v>
      </c>
      <c r="AW2274" s="113" t="s">
        <v>14</v>
      </c>
    </row>
    <row r="2275" spans="1:49">
      <c r="A2275" s="116" t="s">
        <v>4403</v>
      </c>
      <c r="C2275" s="113" t="s">
        <v>4404</v>
      </c>
      <c r="E2275" s="113" t="s">
        <v>34</v>
      </c>
      <c r="F2275" s="113" t="s">
        <v>8</v>
      </c>
      <c r="G2275" s="114">
        <v>28888</v>
      </c>
      <c r="H2275" s="113" t="s">
        <v>16230</v>
      </c>
      <c r="I2275" s="113" t="s">
        <v>9866</v>
      </c>
      <c r="J2275" s="113" t="s">
        <v>9872</v>
      </c>
      <c r="K2275" s="113" t="s">
        <v>34359</v>
      </c>
      <c r="L2275" s="113">
        <v>82290554329</v>
      </c>
      <c r="M2275" s="113" t="s">
        <v>34360</v>
      </c>
      <c r="O2275" s="113" t="s">
        <v>34361</v>
      </c>
      <c r="P2275" s="113" t="s">
        <v>34362</v>
      </c>
      <c r="Q2275" s="113" t="s">
        <v>34363</v>
      </c>
      <c r="R2275" s="113">
        <v>15</v>
      </c>
      <c r="S2275" s="113" t="s">
        <v>13</v>
      </c>
      <c r="T2275" s="113" t="s">
        <v>34364</v>
      </c>
      <c r="U2275" s="113" t="s">
        <v>34365</v>
      </c>
      <c r="V2275" s="114">
        <v>39904</v>
      </c>
      <c r="W2275" s="114">
        <v>39904</v>
      </c>
      <c r="X2275" s="113" t="s">
        <v>34366</v>
      </c>
      <c r="Y2275" s="114">
        <v>40542</v>
      </c>
      <c r="Z2275" s="114">
        <v>40544</v>
      </c>
      <c r="AA2275" s="113">
        <v>21</v>
      </c>
      <c r="AB2275" s="113" t="s">
        <v>24</v>
      </c>
      <c r="AC2275" s="113">
        <v>33</v>
      </c>
      <c r="AD2275" s="113" t="s">
        <v>10</v>
      </c>
      <c r="AE2275" s="114">
        <v>45566</v>
      </c>
      <c r="AF2275" s="113">
        <v>15</v>
      </c>
      <c r="AG2275" s="113">
        <v>2</v>
      </c>
      <c r="AH2275" s="113" t="s">
        <v>16263</v>
      </c>
      <c r="AI2275" s="117" t="s">
        <v>16264</v>
      </c>
      <c r="AK2275" s="114">
        <v>45302</v>
      </c>
      <c r="AL2275" s="113">
        <v>40</v>
      </c>
      <c r="AM2275" s="113" t="s">
        <v>9870</v>
      </c>
      <c r="AN2275" s="113" t="s">
        <v>16399</v>
      </c>
      <c r="AO2275" s="113" t="s">
        <v>169</v>
      </c>
      <c r="AP2275" s="113">
        <v>2014</v>
      </c>
      <c r="AQ2275" s="113" t="s">
        <v>8</v>
      </c>
      <c r="AR2275" s="113" t="s">
        <v>30897</v>
      </c>
      <c r="AS2275" s="113" t="s">
        <v>14</v>
      </c>
      <c r="AT2275" s="113" t="s">
        <v>14</v>
      </c>
      <c r="AU2275" s="113" t="s">
        <v>16229</v>
      </c>
      <c r="AV2275" s="113" t="s">
        <v>14</v>
      </c>
    </row>
    <row r="2276" spans="1:49">
      <c r="A2276" s="116" t="s">
        <v>3053</v>
      </c>
      <c r="B2276" s="113">
        <v>570013891</v>
      </c>
      <c r="C2276" s="113" t="s">
        <v>459</v>
      </c>
      <c r="E2276" s="113" t="s">
        <v>34</v>
      </c>
      <c r="F2276" s="113" t="s">
        <v>721</v>
      </c>
      <c r="G2276" s="114">
        <v>28891</v>
      </c>
      <c r="H2276" s="113" t="s">
        <v>16218</v>
      </c>
      <c r="I2276" s="113" t="s">
        <v>9866</v>
      </c>
      <c r="J2276" s="113" t="s">
        <v>9872</v>
      </c>
      <c r="K2276" s="113" t="s">
        <v>44167</v>
      </c>
      <c r="L2276" s="113">
        <v>85241144114</v>
      </c>
      <c r="M2276" s="113" t="s">
        <v>15181</v>
      </c>
      <c r="N2276" s="113" t="s">
        <v>18798</v>
      </c>
      <c r="O2276" s="113" t="s">
        <v>44168</v>
      </c>
      <c r="P2276" s="113" t="s">
        <v>44169</v>
      </c>
      <c r="Q2276" s="113" t="s">
        <v>44170</v>
      </c>
      <c r="R2276" s="113">
        <v>15</v>
      </c>
      <c r="S2276" s="113" t="s">
        <v>13</v>
      </c>
      <c r="T2276" s="113" t="s">
        <v>44171</v>
      </c>
      <c r="U2276" s="113" t="s">
        <v>44172</v>
      </c>
      <c r="V2276" s="114">
        <v>37557</v>
      </c>
      <c r="W2276" s="114">
        <v>37561</v>
      </c>
      <c r="X2276" s="113" t="s">
        <v>44173</v>
      </c>
      <c r="Y2276" s="114">
        <v>37945</v>
      </c>
      <c r="Z2276" s="114">
        <v>37956</v>
      </c>
      <c r="AA2276" s="113">
        <v>23</v>
      </c>
      <c r="AB2276" s="113" t="s">
        <v>78</v>
      </c>
      <c r="AC2276" s="113">
        <v>34</v>
      </c>
      <c r="AD2276" s="113" t="s">
        <v>18</v>
      </c>
      <c r="AE2276" s="114">
        <v>42461</v>
      </c>
      <c r="AF2276" s="113">
        <v>11</v>
      </c>
      <c r="AG2276" s="113">
        <v>5</v>
      </c>
      <c r="AH2276" s="113" t="s">
        <v>16226</v>
      </c>
      <c r="AI2276" s="117" t="s">
        <v>9932</v>
      </c>
      <c r="AK2276" s="114">
        <v>44670</v>
      </c>
      <c r="AL2276" s="113">
        <v>40</v>
      </c>
      <c r="AM2276" s="113" t="s">
        <v>9870</v>
      </c>
      <c r="AN2276" s="113" t="s">
        <v>20922</v>
      </c>
      <c r="AO2276" s="113" t="s">
        <v>524</v>
      </c>
      <c r="AP2276" s="113">
        <v>2006</v>
      </c>
      <c r="AQ2276" s="113" t="s">
        <v>8</v>
      </c>
      <c r="AR2276" s="113" t="s">
        <v>16240</v>
      </c>
      <c r="AS2276" s="113" t="s">
        <v>14</v>
      </c>
      <c r="AT2276" s="113" t="s">
        <v>14</v>
      </c>
      <c r="AU2276" s="113" t="s">
        <v>16229</v>
      </c>
      <c r="AV2276" s="113" t="s">
        <v>14</v>
      </c>
      <c r="AW2276" s="113" t="s">
        <v>14</v>
      </c>
    </row>
    <row r="2277" spans="1:49">
      <c r="A2277" s="116" t="s">
        <v>7282</v>
      </c>
      <c r="B2277" s="113">
        <v>570021232</v>
      </c>
      <c r="C2277" s="113" t="s">
        <v>7283</v>
      </c>
      <c r="E2277" s="113" t="s">
        <v>824</v>
      </c>
      <c r="F2277" s="113" t="s">
        <v>8</v>
      </c>
      <c r="G2277" s="114">
        <v>28891</v>
      </c>
      <c r="H2277" s="113" t="s">
        <v>16230</v>
      </c>
      <c r="I2277" s="113" t="s">
        <v>9866</v>
      </c>
      <c r="J2277" s="113" t="s">
        <v>9872</v>
      </c>
      <c r="K2277" s="113" t="s">
        <v>34061</v>
      </c>
      <c r="L2277" s="113">
        <v>8534172820</v>
      </c>
      <c r="M2277" s="113" t="s">
        <v>13554</v>
      </c>
      <c r="O2277" s="113" t="s">
        <v>13555</v>
      </c>
      <c r="P2277" s="113" t="s">
        <v>34062</v>
      </c>
      <c r="Q2277" s="113" t="s">
        <v>34063</v>
      </c>
      <c r="R2277" s="113">
        <v>15</v>
      </c>
      <c r="S2277" s="113" t="s">
        <v>13</v>
      </c>
      <c r="T2277" s="113" t="s">
        <v>34064</v>
      </c>
      <c r="U2277" s="113" t="s">
        <v>34065</v>
      </c>
      <c r="V2277" s="114">
        <v>39038</v>
      </c>
      <c r="W2277" s="114">
        <v>38808</v>
      </c>
      <c r="X2277" s="113" t="s">
        <v>34066</v>
      </c>
      <c r="Y2277" s="114">
        <v>39353</v>
      </c>
      <c r="Z2277" s="114">
        <v>39356</v>
      </c>
      <c r="AA2277" s="113">
        <v>21</v>
      </c>
      <c r="AB2277" s="113" t="s">
        <v>24</v>
      </c>
      <c r="AC2277" s="113">
        <v>33</v>
      </c>
      <c r="AD2277" s="113" t="s">
        <v>10</v>
      </c>
      <c r="AE2277" s="114">
        <v>45444</v>
      </c>
      <c r="AF2277" s="113">
        <v>20</v>
      </c>
      <c r="AG2277" s="113">
        <v>8</v>
      </c>
      <c r="AH2277" s="113" t="s">
        <v>16226</v>
      </c>
      <c r="AI2277" s="117" t="s">
        <v>10991</v>
      </c>
      <c r="AK2277" s="114">
        <v>45444</v>
      </c>
      <c r="AL2277" s="113">
        <v>35</v>
      </c>
      <c r="AM2277" s="113" t="s">
        <v>9978</v>
      </c>
      <c r="AN2277" s="113" t="s">
        <v>34067</v>
      </c>
      <c r="AO2277" s="113" t="s">
        <v>4080</v>
      </c>
      <c r="AP2277" s="113">
        <v>2017</v>
      </c>
      <c r="AQ2277" s="113" t="s">
        <v>5236</v>
      </c>
      <c r="AR2277" s="113" t="s">
        <v>19217</v>
      </c>
      <c r="AS2277" s="113" t="s">
        <v>14</v>
      </c>
      <c r="AT2277" s="113" t="s">
        <v>14</v>
      </c>
      <c r="AU2277" s="113" t="s">
        <v>16229</v>
      </c>
      <c r="AV2277" s="113" t="s">
        <v>14</v>
      </c>
    </row>
    <row r="2278" spans="1:49">
      <c r="A2278" s="116" t="s">
        <v>1943</v>
      </c>
      <c r="C2278" s="113" t="s">
        <v>1944</v>
      </c>
      <c r="E2278" s="113" t="s">
        <v>30</v>
      </c>
      <c r="F2278" s="113" t="s">
        <v>8</v>
      </c>
      <c r="G2278" s="114">
        <v>28893</v>
      </c>
      <c r="H2278" s="113" t="s">
        <v>16230</v>
      </c>
      <c r="I2278" s="113" t="s">
        <v>9866</v>
      </c>
      <c r="J2278" s="113" t="s">
        <v>9867</v>
      </c>
      <c r="K2278" s="113" t="s">
        <v>25508</v>
      </c>
      <c r="L2278" s="113">
        <v>0</v>
      </c>
      <c r="M2278" s="113" t="s">
        <v>25509</v>
      </c>
      <c r="O2278" s="113" t="s">
        <v>11125</v>
      </c>
      <c r="P2278" s="113" t="s">
        <v>25510</v>
      </c>
      <c r="Q2278" s="113" t="s">
        <v>25511</v>
      </c>
      <c r="R2278" s="113">
        <v>15</v>
      </c>
      <c r="S2278" s="113" t="s">
        <v>13</v>
      </c>
      <c r="T2278" s="113" t="s">
        <v>25512</v>
      </c>
      <c r="U2278" s="113" t="s">
        <v>25513</v>
      </c>
      <c r="V2278" s="114">
        <v>42030</v>
      </c>
      <c r="W2278" s="114">
        <v>41944</v>
      </c>
      <c r="X2278" s="113" t="s">
        <v>25514</v>
      </c>
      <c r="Y2278" s="114">
        <v>42612</v>
      </c>
      <c r="Z2278" s="114">
        <v>42614</v>
      </c>
      <c r="AA2278" s="113">
        <v>21</v>
      </c>
      <c r="AB2278" s="113" t="s">
        <v>24</v>
      </c>
      <c r="AC2278" s="113">
        <v>31</v>
      </c>
      <c r="AD2278" s="113" t="s">
        <v>9</v>
      </c>
      <c r="AE2278" s="114">
        <v>43556</v>
      </c>
      <c r="AF2278" s="113">
        <v>10</v>
      </c>
      <c r="AG2278" s="113">
        <v>3</v>
      </c>
      <c r="AH2278" s="113" t="s">
        <v>16263</v>
      </c>
      <c r="AI2278" s="117" t="s">
        <v>1945</v>
      </c>
      <c r="AK2278" s="114">
        <v>43193</v>
      </c>
      <c r="AL2278" s="113">
        <v>40</v>
      </c>
      <c r="AM2278" s="113" t="s">
        <v>9870</v>
      </c>
      <c r="AN2278" s="113" t="s">
        <v>25515</v>
      </c>
      <c r="AO2278" s="113" t="s">
        <v>311</v>
      </c>
      <c r="AP2278" s="113">
        <v>2014</v>
      </c>
      <c r="AQ2278" s="113" t="s">
        <v>9971</v>
      </c>
      <c r="AR2278" s="113" t="s">
        <v>19965</v>
      </c>
      <c r="AS2278" s="113" t="s">
        <v>14</v>
      </c>
      <c r="AT2278" s="113" t="s">
        <v>14</v>
      </c>
      <c r="AU2278" s="113" t="s">
        <v>16229</v>
      </c>
      <c r="AV2278" s="113" t="s">
        <v>14</v>
      </c>
      <c r="AW2278" s="113" t="s">
        <v>14</v>
      </c>
    </row>
    <row r="2279" spans="1:49">
      <c r="A2279" s="116" t="s">
        <v>581</v>
      </c>
      <c r="B2279" s="113">
        <v>570020159</v>
      </c>
      <c r="C2279" s="113" t="s">
        <v>582</v>
      </c>
      <c r="E2279" s="113" t="s">
        <v>41</v>
      </c>
      <c r="F2279" s="113" t="s">
        <v>278</v>
      </c>
      <c r="G2279" s="114">
        <v>28897</v>
      </c>
      <c r="H2279" s="113" t="s">
        <v>16230</v>
      </c>
      <c r="I2279" s="113" t="s">
        <v>9866</v>
      </c>
      <c r="J2279" s="113" t="s">
        <v>9867</v>
      </c>
      <c r="K2279" s="113" t="s">
        <v>26641</v>
      </c>
      <c r="L2279" s="113">
        <v>82293778089</v>
      </c>
      <c r="M2279" s="113" t="s">
        <v>15804</v>
      </c>
      <c r="O2279" s="113" t="s">
        <v>12726</v>
      </c>
      <c r="P2279" s="113" t="s">
        <v>26642</v>
      </c>
      <c r="Q2279" s="113" t="s">
        <v>26643</v>
      </c>
      <c r="R2279" s="113">
        <v>15</v>
      </c>
      <c r="S2279" s="113" t="s">
        <v>13</v>
      </c>
      <c r="T2279" s="113" t="s">
        <v>26644</v>
      </c>
      <c r="U2279" s="113" t="s">
        <v>26645</v>
      </c>
      <c r="V2279" s="114">
        <v>38852</v>
      </c>
      <c r="W2279" s="114">
        <v>38808</v>
      </c>
      <c r="X2279" s="113" t="s">
        <v>26646</v>
      </c>
      <c r="Y2279" s="114">
        <v>39230</v>
      </c>
      <c r="Z2279" s="114">
        <v>39234</v>
      </c>
      <c r="AA2279" s="113">
        <v>22</v>
      </c>
      <c r="AB2279" s="113" t="s">
        <v>25</v>
      </c>
      <c r="AC2279" s="113">
        <v>33</v>
      </c>
      <c r="AD2279" s="113" t="s">
        <v>10</v>
      </c>
      <c r="AE2279" s="114">
        <v>44835</v>
      </c>
      <c r="AF2279" s="113">
        <v>14</v>
      </c>
      <c r="AG2279" s="113">
        <v>6</v>
      </c>
      <c r="AH2279" s="113" t="s">
        <v>16226</v>
      </c>
      <c r="AI2279" s="117" t="s">
        <v>9891</v>
      </c>
      <c r="AK2279" s="114">
        <v>44835</v>
      </c>
      <c r="AL2279" s="113">
        <v>40</v>
      </c>
      <c r="AM2279" s="113" t="s">
        <v>9870</v>
      </c>
      <c r="AN2279" s="113" t="s">
        <v>17422</v>
      </c>
      <c r="AO2279" s="113" t="s">
        <v>10559</v>
      </c>
      <c r="AP2279" s="113">
        <v>2010</v>
      </c>
      <c r="AQ2279" s="113" t="s">
        <v>9871</v>
      </c>
      <c r="AR2279" s="113" t="s">
        <v>17459</v>
      </c>
      <c r="AS2279" s="113" t="s">
        <v>14</v>
      </c>
      <c r="AT2279" s="113" t="s">
        <v>14</v>
      </c>
      <c r="AU2279" s="113" t="s">
        <v>16229</v>
      </c>
      <c r="AV2279" s="113" t="s">
        <v>14</v>
      </c>
      <c r="AW2279" s="113" t="s">
        <v>14</v>
      </c>
    </row>
    <row r="2280" spans="1:49">
      <c r="A2280" s="116" t="s">
        <v>7937</v>
      </c>
      <c r="C2280" s="113" t="s">
        <v>1120</v>
      </c>
      <c r="E2280" s="113" t="s">
        <v>74</v>
      </c>
      <c r="F2280" s="113" t="s">
        <v>8</v>
      </c>
      <c r="G2280" s="114">
        <v>28898</v>
      </c>
      <c r="H2280" s="113" t="s">
        <v>16230</v>
      </c>
      <c r="I2280" s="113" t="s">
        <v>9866</v>
      </c>
      <c r="J2280" s="113" t="s">
        <v>9872</v>
      </c>
      <c r="K2280" s="113" t="s">
        <v>17139</v>
      </c>
      <c r="L2280" s="113">
        <v>82178814295</v>
      </c>
      <c r="M2280" s="113" t="s">
        <v>12708</v>
      </c>
      <c r="O2280" s="113" t="s">
        <v>11331</v>
      </c>
      <c r="P2280" s="113" t="s">
        <v>17140</v>
      </c>
      <c r="Q2280" s="113" t="s">
        <v>17141</v>
      </c>
      <c r="R2280" s="113">
        <v>15</v>
      </c>
      <c r="S2280" s="113" t="s">
        <v>13</v>
      </c>
      <c r="T2280" s="113" t="s">
        <v>17142</v>
      </c>
      <c r="U2280" s="113" t="s">
        <v>17143</v>
      </c>
      <c r="V2280" s="114">
        <v>40179</v>
      </c>
      <c r="W2280" s="114">
        <v>40179</v>
      </c>
      <c r="X2280" s="113" t="s">
        <v>17144</v>
      </c>
      <c r="Y2280" s="114">
        <v>40906</v>
      </c>
      <c r="Z2280" s="114">
        <v>40909</v>
      </c>
      <c r="AA2280" s="113">
        <v>22</v>
      </c>
      <c r="AB2280" s="113" t="s">
        <v>25</v>
      </c>
      <c r="AC2280" s="113">
        <v>34</v>
      </c>
      <c r="AD2280" s="113" t="s">
        <v>18</v>
      </c>
      <c r="AE2280" s="114">
        <v>44652</v>
      </c>
      <c r="AF2280" s="113">
        <v>13</v>
      </c>
      <c r="AG2280" s="113">
        <v>10</v>
      </c>
      <c r="AH2280" s="113" t="s">
        <v>16226</v>
      </c>
      <c r="AI2280" s="117" t="s">
        <v>9891</v>
      </c>
      <c r="AK2280" s="114">
        <v>44652</v>
      </c>
      <c r="AL2280" s="113">
        <v>40</v>
      </c>
      <c r="AM2280" s="113" t="s">
        <v>9870</v>
      </c>
      <c r="AN2280" s="113" t="s">
        <v>17096</v>
      </c>
      <c r="AO2280" s="113" t="s">
        <v>420</v>
      </c>
      <c r="AP2280" s="113">
        <v>2009</v>
      </c>
      <c r="AQ2280" s="113" t="s">
        <v>2307</v>
      </c>
      <c r="AR2280" s="113" t="s">
        <v>17232</v>
      </c>
      <c r="AS2280" s="113" t="s">
        <v>14</v>
      </c>
      <c r="AT2280" s="113" t="s">
        <v>14</v>
      </c>
      <c r="AU2280" s="113" t="s">
        <v>16229</v>
      </c>
      <c r="AV2280" s="113" t="s">
        <v>14</v>
      </c>
      <c r="AW2280" s="113" t="s">
        <v>14</v>
      </c>
    </row>
    <row r="2281" spans="1:49">
      <c r="A2281" s="116" t="s">
        <v>2571</v>
      </c>
      <c r="B2281" s="113">
        <v>570017335</v>
      </c>
      <c r="C2281" s="113" t="s">
        <v>2572</v>
      </c>
      <c r="E2281" s="113" t="s">
        <v>103</v>
      </c>
      <c r="F2281" s="113" t="s">
        <v>57</v>
      </c>
      <c r="G2281" s="114">
        <v>28899</v>
      </c>
      <c r="H2281" s="113" t="s">
        <v>16230</v>
      </c>
      <c r="I2281" s="113" t="s">
        <v>9866</v>
      </c>
      <c r="J2281" s="113" t="s">
        <v>9872</v>
      </c>
      <c r="K2281" s="113" t="s">
        <v>43623</v>
      </c>
      <c r="L2281" s="113">
        <v>82271283809</v>
      </c>
      <c r="M2281" s="113" t="s">
        <v>15165</v>
      </c>
      <c r="O2281" s="113" t="s">
        <v>15166</v>
      </c>
      <c r="P2281" s="113" t="s">
        <v>43624</v>
      </c>
      <c r="Q2281" s="113" t="s">
        <v>43625</v>
      </c>
      <c r="R2281" s="113">
        <v>15</v>
      </c>
      <c r="S2281" s="113" t="s">
        <v>13</v>
      </c>
      <c r="T2281" s="113" t="s">
        <v>43626</v>
      </c>
      <c r="U2281" s="113" t="s">
        <v>43627</v>
      </c>
      <c r="V2281" s="114">
        <v>38397</v>
      </c>
      <c r="W2281" s="114">
        <v>38353</v>
      </c>
      <c r="X2281" s="113" t="s">
        <v>43628</v>
      </c>
      <c r="Y2281" s="114">
        <v>38775</v>
      </c>
      <c r="Z2281" s="114">
        <v>38777</v>
      </c>
      <c r="AA2281" s="113">
        <v>21</v>
      </c>
      <c r="AB2281" s="113" t="s">
        <v>24</v>
      </c>
      <c r="AC2281" s="113">
        <v>33</v>
      </c>
      <c r="AD2281" s="113" t="s">
        <v>10</v>
      </c>
      <c r="AE2281" s="114">
        <v>44652</v>
      </c>
      <c r="AF2281" s="113">
        <v>12</v>
      </c>
      <c r="AG2281" s="113">
        <v>3</v>
      </c>
      <c r="AH2281" s="113" t="s">
        <v>16226</v>
      </c>
      <c r="AI2281" s="117" t="s">
        <v>302</v>
      </c>
      <c r="AK2281" s="114">
        <v>44652</v>
      </c>
      <c r="AL2281" s="113">
        <v>30</v>
      </c>
      <c r="AM2281" s="113" t="s">
        <v>9882</v>
      </c>
      <c r="AN2281" s="113" t="s">
        <v>16273</v>
      </c>
      <c r="AO2281" s="113" t="s">
        <v>107</v>
      </c>
      <c r="AP2281" s="113">
        <v>2012</v>
      </c>
      <c r="AQ2281" s="113" t="s">
        <v>3314</v>
      </c>
      <c r="AR2281" s="113" t="s">
        <v>17475</v>
      </c>
      <c r="AS2281" s="113" t="s">
        <v>14</v>
      </c>
      <c r="AT2281" s="113" t="s">
        <v>14</v>
      </c>
      <c r="AU2281" s="113" t="s">
        <v>16229</v>
      </c>
      <c r="AV2281" s="113" t="s">
        <v>14</v>
      </c>
      <c r="AW2281" s="113" t="s">
        <v>14</v>
      </c>
    </row>
    <row r="2282" spans="1:49">
      <c r="A2282" s="116" t="s">
        <v>7947</v>
      </c>
      <c r="B2282" s="113">
        <v>570021359</v>
      </c>
      <c r="C2282" s="113" t="s">
        <v>2728</v>
      </c>
      <c r="E2282" s="113" t="s">
        <v>4489</v>
      </c>
      <c r="F2282" s="113" t="s">
        <v>8</v>
      </c>
      <c r="G2282" s="114">
        <v>28900</v>
      </c>
      <c r="H2282" s="113" t="s">
        <v>16230</v>
      </c>
      <c r="I2282" s="113" t="s">
        <v>9866</v>
      </c>
      <c r="J2282" s="113" t="s">
        <v>9867</v>
      </c>
      <c r="K2282" s="113" t="s">
        <v>45409</v>
      </c>
      <c r="M2282" s="113" t="s">
        <v>13815</v>
      </c>
      <c r="O2282" s="113" t="s">
        <v>13816</v>
      </c>
      <c r="P2282" s="113" t="s">
        <v>45410</v>
      </c>
      <c r="Q2282" s="113" t="s">
        <v>34207</v>
      </c>
      <c r="R2282" s="113">
        <v>15</v>
      </c>
      <c r="S2282" s="113" t="s">
        <v>13</v>
      </c>
      <c r="W2282" s="114">
        <v>38808</v>
      </c>
      <c r="AA2282" s="113">
        <v>23</v>
      </c>
      <c r="AB2282" s="113" t="s">
        <v>78</v>
      </c>
      <c r="AC2282" s="113">
        <v>23</v>
      </c>
      <c r="AD2282" s="113" t="s">
        <v>78</v>
      </c>
      <c r="AE2282" s="114">
        <v>38808</v>
      </c>
      <c r="AF2282" s="113">
        <v>5</v>
      </c>
      <c r="AG2282" s="113">
        <v>3</v>
      </c>
      <c r="AH2282" s="113" t="s">
        <v>16226</v>
      </c>
      <c r="AI2282" s="117" t="s">
        <v>1989</v>
      </c>
      <c r="AK2282" s="114">
        <v>42746</v>
      </c>
      <c r="AL2282" s="113">
        <v>30</v>
      </c>
      <c r="AM2282" s="113" t="s">
        <v>9882</v>
      </c>
      <c r="AN2282" s="113" t="s">
        <v>27279</v>
      </c>
      <c r="AO2282" s="113" t="s">
        <v>3335</v>
      </c>
      <c r="AQ2282" s="113" t="s">
        <v>5236</v>
      </c>
      <c r="AR2282" s="113" t="s">
        <v>17227</v>
      </c>
      <c r="AS2282" s="113" t="s">
        <v>14</v>
      </c>
      <c r="AT2282" s="113" t="s">
        <v>14</v>
      </c>
      <c r="AU2282" s="113" t="s">
        <v>16229</v>
      </c>
      <c r="AV2282" s="113" t="s">
        <v>14</v>
      </c>
      <c r="AW2282" s="113" t="s">
        <v>14</v>
      </c>
    </row>
    <row r="2283" spans="1:49">
      <c r="A2283" s="116" t="s">
        <v>4317</v>
      </c>
      <c r="C2283" s="113" t="s">
        <v>735</v>
      </c>
      <c r="E2283" s="113" t="s">
        <v>30</v>
      </c>
      <c r="F2283" s="113" t="s">
        <v>8</v>
      </c>
      <c r="G2283" s="114">
        <v>28900</v>
      </c>
      <c r="H2283" s="113" t="s">
        <v>16230</v>
      </c>
      <c r="I2283" s="113" t="s">
        <v>9866</v>
      </c>
      <c r="J2283" s="113" t="s">
        <v>9867</v>
      </c>
      <c r="K2283" s="113" t="s">
        <v>21173</v>
      </c>
      <c r="L2283" s="113">
        <v>85241123335</v>
      </c>
      <c r="M2283" s="113" t="s">
        <v>46147</v>
      </c>
      <c r="O2283" s="113" t="s">
        <v>21174</v>
      </c>
      <c r="P2283" s="113" t="s">
        <v>21175</v>
      </c>
      <c r="Q2283" s="113" t="s">
        <v>21176</v>
      </c>
      <c r="R2283" s="113">
        <v>15</v>
      </c>
      <c r="S2283" s="113" t="s">
        <v>13</v>
      </c>
      <c r="T2283" s="113" t="s">
        <v>21177</v>
      </c>
      <c r="U2283" s="113" t="s">
        <v>21178</v>
      </c>
      <c r="V2283" s="114">
        <v>41977</v>
      </c>
      <c r="W2283" s="114">
        <v>41883</v>
      </c>
      <c r="X2283" s="113" t="s">
        <v>21179</v>
      </c>
      <c r="Y2283" s="114">
        <v>42339</v>
      </c>
      <c r="Z2283" s="114">
        <v>42339</v>
      </c>
      <c r="AA2283" s="113">
        <v>21</v>
      </c>
      <c r="AB2283" s="113" t="s">
        <v>24</v>
      </c>
      <c r="AC2283" s="113">
        <v>32</v>
      </c>
      <c r="AD2283" s="113" t="s">
        <v>84</v>
      </c>
      <c r="AE2283" s="114">
        <v>45017</v>
      </c>
      <c r="AF2283" s="113">
        <v>14</v>
      </c>
      <c r="AG2283" s="113">
        <v>0</v>
      </c>
      <c r="AH2283" s="113" t="s">
        <v>16263</v>
      </c>
      <c r="AI2283" s="117" t="s">
        <v>16264</v>
      </c>
      <c r="AK2283" s="114">
        <v>45302</v>
      </c>
      <c r="AL2283" s="113">
        <v>40</v>
      </c>
      <c r="AM2283" s="113" t="s">
        <v>9870</v>
      </c>
      <c r="AN2283" s="113" t="s">
        <v>16468</v>
      </c>
      <c r="AO2283" s="113" t="s">
        <v>31</v>
      </c>
      <c r="AP2283" s="113">
        <v>2013</v>
      </c>
      <c r="AQ2283" s="113" t="s">
        <v>9871</v>
      </c>
      <c r="AR2283" s="113" t="s">
        <v>21180</v>
      </c>
      <c r="AS2283" s="113" t="s">
        <v>14</v>
      </c>
      <c r="AT2283" s="113" t="s">
        <v>14</v>
      </c>
      <c r="AU2283" s="113" t="s">
        <v>16229</v>
      </c>
      <c r="AV2283" s="113" t="s">
        <v>14</v>
      </c>
    </row>
    <row r="2284" spans="1:49">
      <c r="A2284" s="116" t="s">
        <v>6982</v>
      </c>
      <c r="B2284" s="113">
        <v>570017350</v>
      </c>
      <c r="C2284" s="113" t="s">
        <v>6983</v>
      </c>
      <c r="E2284" s="113" t="s">
        <v>223</v>
      </c>
      <c r="F2284" s="113" t="s">
        <v>8</v>
      </c>
      <c r="G2284" s="114">
        <v>28901</v>
      </c>
      <c r="H2284" s="113" t="s">
        <v>16230</v>
      </c>
      <c r="I2284" s="113" t="s">
        <v>9866</v>
      </c>
      <c r="J2284" s="113" t="s">
        <v>9872</v>
      </c>
      <c r="K2284" s="113" t="s">
        <v>34160</v>
      </c>
      <c r="L2284" s="113">
        <v>8114531579</v>
      </c>
      <c r="M2284" s="113" t="s">
        <v>13459</v>
      </c>
      <c r="O2284" s="113" t="s">
        <v>13460</v>
      </c>
      <c r="P2284" s="113" t="s">
        <v>34161</v>
      </c>
      <c r="Q2284" s="113" t="s">
        <v>34162</v>
      </c>
      <c r="R2284" s="113">
        <v>15</v>
      </c>
      <c r="S2284" s="113" t="s">
        <v>13</v>
      </c>
      <c r="T2284" s="113" t="s">
        <v>34163</v>
      </c>
      <c r="U2284" s="113" t="s">
        <v>34164</v>
      </c>
      <c r="V2284" s="114">
        <v>38397</v>
      </c>
      <c r="W2284" s="114">
        <v>38353</v>
      </c>
      <c r="X2284" s="113" t="s">
        <v>34165</v>
      </c>
      <c r="Y2284" s="114">
        <v>38775</v>
      </c>
      <c r="Z2284" s="114">
        <v>38777</v>
      </c>
      <c r="AA2284" s="113">
        <v>21</v>
      </c>
      <c r="AB2284" s="113" t="s">
        <v>24</v>
      </c>
      <c r="AC2284" s="113">
        <v>34</v>
      </c>
      <c r="AD2284" s="113" t="s">
        <v>18</v>
      </c>
      <c r="AE2284" s="114">
        <v>45566</v>
      </c>
      <c r="AF2284" s="113">
        <v>14</v>
      </c>
      <c r="AG2284" s="113">
        <v>9</v>
      </c>
      <c r="AH2284" s="113" t="s">
        <v>16226</v>
      </c>
      <c r="AI2284" s="117" t="s">
        <v>2025</v>
      </c>
      <c r="AK2284" s="114">
        <v>44652</v>
      </c>
      <c r="AL2284" s="113">
        <v>30</v>
      </c>
      <c r="AM2284" s="113" t="s">
        <v>9882</v>
      </c>
      <c r="AN2284" s="113" t="s">
        <v>16364</v>
      </c>
      <c r="AO2284" s="113" t="s">
        <v>100</v>
      </c>
      <c r="AP2284" s="113">
        <v>2013</v>
      </c>
      <c r="AQ2284" s="113" t="s">
        <v>5236</v>
      </c>
      <c r="AR2284" s="113" t="s">
        <v>19217</v>
      </c>
      <c r="AS2284" s="113" t="s">
        <v>14</v>
      </c>
      <c r="AT2284" s="113" t="s">
        <v>14</v>
      </c>
      <c r="AU2284" s="113" t="s">
        <v>16229</v>
      </c>
      <c r="AV2284" s="113" t="s">
        <v>14</v>
      </c>
      <c r="AW2284" s="113" t="s">
        <v>14</v>
      </c>
    </row>
    <row r="2285" spans="1:49">
      <c r="A2285" s="116" t="s">
        <v>4040</v>
      </c>
      <c r="C2285" s="113" t="s">
        <v>4041</v>
      </c>
      <c r="F2285" s="113" t="s">
        <v>8</v>
      </c>
      <c r="G2285" s="114">
        <v>28901</v>
      </c>
      <c r="H2285" s="113" t="s">
        <v>16218</v>
      </c>
      <c r="I2285" s="113" t="s">
        <v>9866</v>
      </c>
      <c r="J2285" s="113" t="s">
        <v>9867</v>
      </c>
      <c r="K2285" s="113" t="s">
        <v>40470</v>
      </c>
      <c r="L2285" s="113">
        <v>82344619629</v>
      </c>
      <c r="M2285" s="113" t="s">
        <v>10265</v>
      </c>
      <c r="O2285" s="113" t="s">
        <v>14004</v>
      </c>
      <c r="P2285" s="113" t="s">
        <v>40471</v>
      </c>
      <c r="Q2285" s="113" t="s">
        <v>40472</v>
      </c>
      <c r="R2285" s="113">
        <v>15</v>
      </c>
      <c r="S2285" s="113" t="s">
        <v>13</v>
      </c>
      <c r="T2285" s="113" t="s">
        <v>40473</v>
      </c>
      <c r="U2285" s="113" t="s">
        <v>40474</v>
      </c>
      <c r="V2285" s="114">
        <v>42030</v>
      </c>
      <c r="W2285" s="114">
        <v>41944</v>
      </c>
      <c r="X2285" s="113" t="s">
        <v>40475</v>
      </c>
      <c r="Y2285" s="114">
        <v>42612</v>
      </c>
      <c r="Z2285" s="114">
        <v>42614</v>
      </c>
      <c r="AA2285" s="113">
        <v>21</v>
      </c>
      <c r="AB2285" s="113" t="s">
        <v>24</v>
      </c>
      <c r="AC2285" s="113">
        <v>22</v>
      </c>
      <c r="AD2285" s="113" t="s">
        <v>25</v>
      </c>
      <c r="AE2285" s="114">
        <v>43556</v>
      </c>
      <c r="AF2285" s="113">
        <v>14</v>
      </c>
      <c r="AG2285" s="113">
        <v>3</v>
      </c>
      <c r="AH2285" s="113" t="s">
        <v>16263</v>
      </c>
      <c r="AI2285" s="117" t="s">
        <v>75</v>
      </c>
      <c r="AK2285" s="114">
        <v>43837</v>
      </c>
      <c r="AL2285" s="113">
        <v>15</v>
      </c>
      <c r="AM2285" s="113" t="s">
        <v>9885</v>
      </c>
      <c r="AN2285" s="113" t="s">
        <v>17505</v>
      </c>
      <c r="AO2285" s="113" t="s">
        <v>2476</v>
      </c>
      <c r="AP2285" s="113">
        <v>2004</v>
      </c>
      <c r="AQ2285" s="113" t="s">
        <v>3314</v>
      </c>
      <c r="AR2285" s="113" t="s">
        <v>32269</v>
      </c>
      <c r="AS2285" s="113" t="s">
        <v>14</v>
      </c>
      <c r="AT2285" s="113" t="s">
        <v>14</v>
      </c>
      <c r="AU2285" s="113" t="s">
        <v>16229</v>
      </c>
      <c r="AV2285" s="113" t="s">
        <v>14</v>
      </c>
      <c r="AW2285" s="113" t="s">
        <v>14</v>
      </c>
    </row>
    <row r="2286" spans="1:49">
      <c r="A2286" s="116" t="s">
        <v>7172</v>
      </c>
      <c r="C2286" s="113" t="s">
        <v>7173</v>
      </c>
      <c r="E2286" s="113" t="s">
        <v>30</v>
      </c>
      <c r="F2286" s="113" t="s">
        <v>37</v>
      </c>
      <c r="G2286" s="114">
        <v>28904</v>
      </c>
      <c r="H2286" s="113" t="s">
        <v>16230</v>
      </c>
      <c r="I2286" s="113" t="s">
        <v>9866</v>
      </c>
      <c r="J2286" s="113" t="s">
        <v>9872</v>
      </c>
      <c r="K2286" s="113" t="s">
        <v>42285</v>
      </c>
      <c r="L2286" s="113">
        <v>82299795873</v>
      </c>
      <c r="M2286" s="113" t="s">
        <v>14263</v>
      </c>
      <c r="O2286" s="113" t="s">
        <v>12214</v>
      </c>
      <c r="P2286" s="113" t="s">
        <v>42286</v>
      </c>
      <c r="Q2286" s="113" t="s">
        <v>42287</v>
      </c>
      <c r="R2286" s="113">
        <v>15</v>
      </c>
      <c r="S2286" s="113" t="s">
        <v>13</v>
      </c>
      <c r="T2286" s="113" t="s">
        <v>42288</v>
      </c>
      <c r="U2286" s="113" t="s">
        <v>42289</v>
      </c>
      <c r="V2286" s="114">
        <v>42032</v>
      </c>
      <c r="W2286" s="114">
        <v>41944</v>
      </c>
      <c r="X2286" s="113" t="s">
        <v>42290</v>
      </c>
      <c r="Y2286" s="114">
        <v>42612</v>
      </c>
      <c r="Z2286" s="114">
        <v>42614</v>
      </c>
      <c r="AA2286" s="113">
        <v>21</v>
      </c>
      <c r="AB2286" s="113" t="s">
        <v>24</v>
      </c>
      <c r="AC2286" s="113">
        <v>32</v>
      </c>
      <c r="AD2286" s="113" t="s">
        <v>84</v>
      </c>
      <c r="AE2286" s="114">
        <v>45200</v>
      </c>
      <c r="AF2286" s="113">
        <v>13</v>
      </c>
      <c r="AG2286" s="113">
        <v>10</v>
      </c>
      <c r="AH2286" s="113" t="s">
        <v>16226</v>
      </c>
      <c r="AI2286" s="117" t="s">
        <v>11683</v>
      </c>
      <c r="AK2286" s="114">
        <v>44200</v>
      </c>
      <c r="AL2286" s="113">
        <v>40</v>
      </c>
      <c r="AM2286" s="113" t="s">
        <v>9870</v>
      </c>
      <c r="AN2286" s="113" t="s">
        <v>16468</v>
      </c>
      <c r="AO2286" s="113" t="s">
        <v>31</v>
      </c>
      <c r="AP2286" s="113">
        <v>2010</v>
      </c>
      <c r="AQ2286" s="113" t="s">
        <v>8</v>
      </c>
      <c r="AR2286" s="113" t="s">
        <v>19115</v>
      </c>
      <c r="AS2286" s="113" t="s">
        <v>14</v>
      </c>
      <c r="AT2286" s="113" t="s">
        <v>14</v>
      </c>
      <c r="AU2286" s="113" t="s">
        <v>16229</v>
      </c>
      <c r="AV2286" s="113" t="s">
        <v>14</v>
      </c>
      <c r="AW2286" s="113" t="s">
        <v>14</v>
      </c>
    </row>
    <row r="2287" spans="1:49">
      <c r="A2287" s="116" t="s">
        <v>9642</v>
      </c>
      <c r="C2287" s="113" t="s">
        <v>9463</v>
      </c>
      <c r="E2287" s="113" t="s">
        <v>199</v>
      </c>
      <c r="F2287" s="113" t="s">
        <v>8</v>
      </c>
      <c r="G2287" s="114">
        <v>28906</v>
      </c>
      <c r="H2287" s="113" t="s">
        <v>16218</v>
      </c>
      <c r="I2287" s="113" t="s">
        <v>9866</v>
      </c>
      <c r="J2287" s="113" t="s">
        <v>9872</v>
      </c>
      <c r="K2287" s="113" t="s">
        <v>21719</v>
      </c>
      <c r="L2287" s="113">
        <v>82316162298</v>
      </c>
      <c r="M2287" s="113" t="s">
        <v>21720</v>
      </c>
      <c r="O2287" s="113" t="s">
        <v>13537</v>
      </c>
      <c r="P2287" s="113" t="s">
        <v>21721</v>
      </c>
      <c r="Q2287" s="113" t="s">
        <v>21722</v>
      </c>
      <c r="R2287" s="113">
        <v>15</v>
      </c>
      <c r="S2287" s="113" t="s">
        <v>13</v>
      </c>
      <c r="T2287" s="113" t="s">
        <v>21723</v>
      </c>
      <c r="U2287" s="113" t="s">
        <v>21724</v>
      </c>
      <c r="V2287" s="114">
        <v>39904</v>
      </c>
      <c r="W2287" s="114">
        <v>39904</v>
      </c>
      <c r="X2287" s="113" t="s">
        <v>21725</v>
      </c>
      <c r="Y2287" s="114">
        <v>40542</v>
      </c>
      <c r="Z2287" s="114">
        <v>40544</v>
      </c>
      <c r="AA2287" s="113">
        <v>23</v>
      </c>
      <c r="AB2287" s="113" t="s">
        <v>78</v>
      </c>
      <c r="AC2287" s="113">
        <v>32</v>
      </c>
      <c r="AD2287" s="113" t="s">
        <v>84</v>
      </c>
      <c r="AE2287" s="114">
        <v>43922</v>
      </c>
      <c r="AF2287" s="113">
        <v>13</v>
      </c>
      <c r="AG2287" s="113">
        <v>6</v>
      </c>
      <c r="AH2287" s="113" t="s">
        <v>9913</v>
      </c>
      <c r="AI2287" s="117" t="s">
        <v>1351</v>
      </c>
      <c r="AJ2287" s="113" t="s">
        <v>45509</v>
      </c>
      <c r="AK2287" s="114">
        <v>45120</v>
      </c>
      <c r="AL2287" s="113">
        <v>30</v>
      </c>
      <c r="AM2287" s="113" t="s">
        <v>9882</v>
      </c>
      <c r="AN2287" s="113" t="s">
        <v>21726</v>
      </c>
      <c r="AO2287" s="113" t="s">
        <v>3405</v>
      </c>
      <c r="AP2287" s="113">
        <v>2002</v>
      </c>
      <c r="AQ2287" s="113" t="s">
        <v>8</v>
      </c>
      <c r="AR2287" s="113" t="s">
        <v>21727</v>
      </c>
      <c r="AS2287" s="113" t="s">
        <v>14</v>
      </c>
      <c r="AT2287" s="113" t="s">
        <v>14</v>
      </c>
      <c r="AU2287" s="113" t="s">
        <v>16229</v>
      </c>
      <c r="AV2287" s="113" t="s">
        <v>14</v>
      </c>
      <c r="AW2287" s="113" t="s">
        <v>14</v>
      </c>
    </row>
    <row r="2288" spans="1:49">
      <c r="A2288" s="116" t="s">
        <v>3313</v>
      </c>
      <c r="C2288" s="113" t="s">
        <v>941</v>
      </c>
      <c r="E2288" s="113" t="s">
        <v>67</v>
      </c>
      <c r="F2288" s="113" t="s">
        <v>3314</v>
      </c>
      <c r="G2288" s="114">
        <v>28907</v>
      </c>
      <c r="H2288" s="113" t="s">
        <v>16218</v>
      </c>
      <c r="I2288" s="113" t="s">
        <v>9866</v>
      </c>
      <c r="J2288" s="113" t="s">
        <v>9872</v>
      </c>
      <c r="K2288" s="113" t="s">
        <v>29252</v>
      </c>
      <c r="L2288" s="113">
        <v>82189152230</v>
      </c>
      <c r="M2288" s="113" t="s">
        <v>15325</v>
      </c>
      <c r="O2288" s="113" t="s">
        <v>29253</v>
      </c>
      <c r="P2288" s="113" t="s">
        <v>29254</v>
      </c>
      <c r="Q2288" s="113" t="s">
        <v>29255</v>
      </c>
      <c r="R2288" s="113">
        <v>15</v>
      </c>
      <c r="S2288" s="113" t="s">
        <v>13</v>
      </c>
      <c r="T2288" s="113" t="s">
        <v>29256</v>
      </c>
      <c r="U2288" s="113" t="s">
        <v>29257</v>
      </c>
      <c r="V2288" s="114">
        <v>40210</v>
      </c>
      <c r="W2288" s="114">
        <v>40179</v>
      </c>
      <c r="X2288" s="113" t="s">
        <v>29258</v>
      </c>
      <c r="Y2288" s="114">
        <v>40906</v>
      </c>
      <c r="Z2288" s="114">
        <v>40909</v>
      </c>
      <c r="AA2288" s="113">
        <v>31</v>
      </c>
      <c r="AB2288" s="113" t="s">
        <v>9</v>
      </c>
      <c r="AC2288" s="113">
        <v>32</v>
      </c>
      <c r="AD2288" s="113" t="s">
        <v>84</v>
      </c>
      <c r="AE2288" s="114">
        <v>43009</v>
      </c>
      <c r="AF2288" s="113">
        <v>7</v>
      </c>
      <c r="AG2288" s="113">
        <v>9</v>
      </c>
      <c r="AH2288" s="113" t="s">
        <v>16226</v>
      </c>
      <c r="AI2288" s="117" t="s">
        <v>12117</v>
      </c>
      <c r="AK2288" s="114">
        <v>43222</v>
      </c>
      <c r="AL2288" s="113">
        <v>40</v>
      </c>
      <c r="AM2288" s="113" t="s">
        <v>9870</v>
      </c>
      <c r="AN2288" s="113" t="s">
        <v>16647</v>
      </c>
      <c r="AO2288" s="113" t="s">
        <v>378</v>
      </c>
      <c r="AP2288" s="113">
        <v>2005</v>
      </c>
      <c r="AQ2288" s="113" t="s">
        <v>8</v>
      </c>
      <c r="AR2288" s="113" t="s">
        <v>18780</v>
      </c>
      <c r="AS2288" s="113" t="s">
        <v>14</v>
      </c>
      <c r="AT2288" s="113" t="s">
        <v>14</v>
      </c>
      <c r="AU2288" s="113" t="s">
        <v>16229</v>
      </c>
      <c r="AV2288" s="113" t="s">
        <v>14</v>
      </c>
      <c r="AW2288" s="113" t="s">
        <v>14</v>
      </c>
    </row>
    <row r="2289" spans="1:49">
      <c r="A2289" s="116" t="s">
        <v>4676</v>
      </c>
      <c r="C2289" s="113" t="s">
        <v>4201</v>
      </c>
      <c r="F2289" s="113" t="s">
        <v>8</v>
      </c>
      <c r="G2289" s="114">
        <v>28907</v>
      </c>
      <c r="H2289" s="113" t="s">
        <v>16218</v>
      </c>
      <c r="I2289" s="113" t="s">
        <v>9866</v>
      </c>
      <c r="J2289" s="113" t="s">
        <v>9872</v>
      </c>
      <c r="K2289" s="113" t="s">
        <v>25814</v>
      </c>
      <c r="L2289" s="113">
        <v>82243117570</v>
      </c>
      <c r="M2289" s="113" t="s">
        <v>14105</v>
      </c>
      <c r="O2289" s="113" t="s">
        <v>10512</v>
      </c>
      <c r="P2289" s="113" t="s">
        <v>25815</v>
      </c>
      <c r="Q2289" s="113" t="s">
        <v>25816</v>
      </c>
      <c r="R2289" s="113">
        <v>15</v>
      </c>
      <c r="S2289" s="113" t="s">
        <v>13</v>
      </c>
      <c r="T2289" s="113" t="s">
        <v>25817</v>
      </c>
      <c r="U2289" s="113" t="s">
        <v>25818</v>
      </c>
      <c r="V2289" s="114">
        <v>42032</v>
      </c>
      <c r="W2289" s="114">
        <v>41883</v>
      </c>
      <c r="X2289" s="113" t="s">
        <v>25819</v>
      </c>
      <c r="Y2289" s="114">
        <v>42339</v>
      </c>
      <c r="Z2289" s="114">
        <v>42339</v>
      </c>
      <c r="AA2289" s="113">
        <v>13</v>
      </c>
      <c r="AB2289" s="113" t="s">
        <v>357</v>
      </c>
      <c r="AC2289" s="113">
        <v>14</v>
      </c>
      <c r="AD2289" s="113" t="s">
        <v>161</v>
      </c>
      <c r="AE2289" s="114">
        <v>44470</v>
      </c>
      <c r="AF2289" s="113">
        <v>0</v>
      </c>
      <c r="AG2289" s="113">
        <v>0</v>
      </c>
      <c r="AH2289" s="113" t="s">
        <v>16263</v>
      </c>
      <c r="AI2289" s="117" t="s">
        <v>546</v>
      </c>
      <c r="AK2289" s="114">
        <v>41883</v>
      </c>
      <c r="AL2289" s="113">
        <v>10</v>
      </c>
      <c r="AM2289" s="113" t="s">
        <v>7836</v>
      </c>
      <c r="AN2289" s="113" t="s">
        <v>25820</v>
      </c>
      <c r="AO2289" s="113" t="s">
        <v>1128</v>
      </c>
      <c r="AP2289" s="113">
        <v>1996</v>
      </c>
      <c r="AQ2289" s="113" t="s">
        <v>8</v>
      </c>
      <c r="AR2289" s="113" t="s">
        <v>19583</v>
      </c>
      <c r="AS2289" s="113" t="s">
        <v>14</v>
      </c>
      <c r="AT2289" s="113" t="s">
        <v>14</v>
      </c>
      <c r="AU2289" s="113" t="s">
        <v>16229</v>
      </c>
      <c r="AV2289" s="113" t="s">
        <v>14</v>
      </c>
      <c r="AW2289" s="113" t="s">
        <v>14</v>
      </c>
    </row>
    <row r="2290" spans="1:49">
      <c r="A2290" s="116" t="s">
        <v>4012</v>
      </c>
      <c r="B2290" s="113">
        <v>570027741</v>
      </c>
      <c r="C2290" s="113" t="s">
        <v>4013</v>
      </c>
      <c r="F2290" s="113" t="s">
        <v>1953</v>
      </c>
      <c r="G2290" s="114">
        <v>28918</v>
      </c>
      <c r="H2290" s="113" t="s">
        <v>16218</v>
      </c>
      <c r="I2290" s="113" t="s">
        <v>9866</v>
      </c>
      <c r="J2290" s="113" t="s">
        <v>9872</v>
      </c>
      <c r="K2290" s="113" t="s">
        <v>32977</v>
      </c>
      <c r="L2290" s="113">
        <v>82292812141</v>
      </c>
      <c r="M2290" s="113" t="s">
        <v>14767</v>
      </c>
      <c r="O2290" s="113" t="s">
        <v>14768</v>
      </c>
      <c r="P2290" s="113" t="s">
        <v>32978</v>
      </c>
      <c r="Q2290" s="113" t="s">
        <v>32979</v>
      </c>
      <c r="R2290" s="113">
        <v>15</v>
      </c>
      <c r="S2290" s="113" t="s">
        <v>13</v>
      </c>
      <c r="T2290" s="113" t="s">
        <v>32980</v>
      </c>
      <c r="U2290" s="113" t="s">
        <v>32981</v>
      </c>
      <c r="V2290" s="114">
        <v>39387</v>
      </c>
      <c r="W2290" s="114">
        <v>39083</v>
      </c>
      <c r="X2290" s="113" t="s">
        <v>32982</v>
      </c>
      <c r="Y2290" s="114">
        <v>39720</v>
      </c>
      <c r="Z2290" s="114">
        <v>39722</v>
      </c>
      <c r="AA2290" s="113">
        <v>21</v>
      </c>
      <c r="AB2290" s="113" t="s">
        <v>24</v>
      </c>
      <c r="AC2290" s="113">
        <v>31</v>
      </c>
      <c r="AD2290" s="113" t="s">
        <v>9</v>
      </c>
      <c r="AE2290" s="114">
        <v>45200</v>
      </c>
      <c r="AF2290" s="113">
        <v>15</v>
      </c>
      <c r="AG2290" s="113">
        <v>9</v>
      </c>
      <c r="AH2290" s="113" t="s">
        <v>16263</v>
      </c>
      <c r="AI2290" s="117" t="s">
        <v>2211</v>
      </c>
      <c r="AK2290" s="114">
        <v>43815</v>
      </c>
      <c r="AL2290" s="113">
        <v>15</v>
      </c>
      <c r="AM2290" s="113" t="s">
        <v>9885</v>
      </c>
      <c r="AN2290" s="113" t="s">
        <v>16452</v>
      </c>
      <c r="AO2290" s="113" t="s">
        <v>16453</v>
      </c>
      <c r="AP2290" s="113">
        <v>1997</v>
      </c>
      <c r="AQ2290" s="113" t="s">
        <v>8</v>
      </c>
      <c r="AR2290" s="113" t="s">
        <v>25204</v>
      </c>
      <c r="AS2290" s="113" t="s">
        <v>14</v>
      </c>
      <c r="AT2290" s="113" t="s">
        <v>14</v>
      </c>
      <c r="AU2290" s="113" t="s">
        <v>16229</v>
      </c>
      <c r="AV2290" s="113" t="s">
        <v>14</v>
      </c>
      <c r="AW2290" s="113" t="s">
        <v>14</v>
      </c>
    </row>
    <row r="2291" spans="1:49">
      <c r="A2291" s="116" t="s">
        <v>4424</v>
      </c>
      <c r="B2291" s="113">
        <v>570028839</v>
      </c>
      <c r="C2291" s="113" t="s">
        <v>4425</v>
      </c>
      <c r="F2291" s="113" t="s">
        <v>129</v>
      </c>
      <c r="G2291" s="114">
        <v>28922</v>
      </c>
      <c r="H2291" s="113" t="s">
        <v>16218</v>
      </c>
      <c r="I2291" s="113" t="s">
        <v>9866</v>
      </c>
      <c r="J2291" s="113" t="s">
        <v>9872</v>
      </c>
      <c r="K2291" s="113" t="s">
        <v>37180</v>
      </c>
      <c r="L2291" s="113">
        <v>82188379479</v>
      </c>
      <c r="M2291" s="113" t="s">
        <v>28774</v>
      </c>
      <c r="O2291" s="113" t="s">
        <v>10114</v>
      </c>
      <c r="P2291" s="113" t="s">
        <v>37181</v>
      </c>
      <c r="Q2291" s="113" t="s">
        <v>37182</v>
      </c>
      <c r="R2291" s="113">
        <v>15</v>
      </c>
      <c r="S2291" s="113" t="s">
        <v>13</v>
      </c>
      <c r="T2291" s="113" t="s">
        <v>37183</v>
      </c>
      <c r="U2291" s="113" t="s">
        <v>37184</v>
      </c>
      <c r="V2291" s="114">
        <v>39387</v>
      </c>
      <c r="W2291" s="114">
        <v>39083</v>
      </c>
      <c r="X2291" s="113" t="s">
        <v>37185</v>
      </c>
      <c r="Y2291" s="114">
        <v>39720</v>
      </c>
      <c r="Z2291" s="114">
        <v>39722</v>
      </c>
      <c r="AA2291" s="113">
        <v>21</v>
      </c>
      <c r="AB2291" s="113" t="s">
        <v>24</v>
      </c>
      <c r="AC2291" s="113">
        <v>22</v>
      </c>
      <c r="AD2291" s="113" t="s">
        <v>25</v>
      </c>
      <c r="AE2291" s="114">
        <v>42278</v>
      </c>
      <c r="AF2291" s="113">
        <v>13</v>
      </c>
      <c r="AG2291" s="113">
        <v>9</v>
      </c>
      <c r="AH2291" s="113" t="s">
        <v>16263</v>
      </c>
      <c r="AI2291" s="117" t="s">
        <v>16325</v>
      </c>
      <c r="AK2291" s="114">
        <v>45302</v>
      </c>
      <c r="AL2291" s="113">
        <v>15</v>
      </c>
      <c r="AM2291" s="113" t="s">
        <v>9885</v>
      </c>
      <c r="AN2291" s="113" t="s">
        <v>16452</v>
      </c>
      <c r="AO2291" s="113" t="s">
        <v>16453</v>
      </c>
      <c r="AP2291" s="113">
        <v>1998</v>
      </c>
      <c r="AQ2291" s="113" t="s">
        <v>8</v>
      </c>
      <c r="AR2291" s="113" t="s">
        <v>25211</v>
      </c>
      <c r="AS2291" s="113" t="s">
        <v>14</v>
      </c>
      <c r="AT2291" s="113" t="s">
        <v>14</v>
      </c>
      <c r="AU2291" s="113" t="s">
        <v>16229</v>
      </c>
      <c r="AV2291" s="113" t="s">
        <v>14</v>
      </c>
    </row>
    <row r="2292" spans="1:49">
      <c r="A2292" s="116" t="s">
        <v>8661</v>
      </c>
      <c r="C2292" s="113" t="s">
        <v>8662</v>
      </c>
      <c r="F2292" s="113" t="s">
        <v>8</v>
      </c>
      <c r="G2292" s="114">
        <v>28923</v>
      </c>
      <c r="H2292" s="113" t="s">
        <v>16230</v>
      </c>
      <c r="I2292" s="113" t="s">
        <v>9866</v>
      </c>
      <c r="J2292" s="113" t="s">
        <v>9872</v>
      </c>
      <c r="K2292" s="113" t="s">
        <v>20543</v>
      </c>
      <c r="L2292" s="113">
        <v>85256246812</v>
      </c>
      <c r="M2292" s="113" t="s">
        <v>13946</v>
      </c>
      <c r="O2292" s="113" t="s">
        <v>13947</v>
      </c>
      <c r="P2292" s="113" t="s">
        <v>20544</v>
      </c>
      <c r="Q2292" s="113" t="s">
        <v>20545</v>
      </c>
      <c r="R2292" s="113">
        <v>15</v>
      </c>
      <c r="S2292" s="113" t="s">
        <v>13</v>
      </c>
      <c r="T2292" s="113" t="s">
        <v>20546</v>
      </c>
      <c r="U2292" s="113" t="s">
        <v>20547</v>
      </c>
      <c r="V2292" s="114">
        <v>42030</v>
      </c>
      <c r="W2292" s="114">
        <v>41944</v>
      </c>
      <c r="X2292" s="113" t="s">
        <v>20548</v>
      </c>
      <c r="Y2292" s="114">
        <v>42612</v>
      </c>
      <c r="Z2292" s="114">
        <v>42614</v>
      </c>
      <c r="AA2292" s="113">
        <v>21</v>
      </c>
      <c r="AB2292" s="113" t="s">
        <v>24</v>
      </c>
      <c r="AC2292" s="113">
        <v>23</v>
      </c>
      <c r="AD2292" s="113" t="s">
        <v>78</v>
      </c>
      <c r="AE2292" s="114">
        <v>45017</v>
      </c>
      <c r="AF2292" s="113">
        <v>13</v>
      </c>
      <c r="AG2292" s="113">
        <v>9</v>
      </c>
      <c r="AH2292" s="113" t="s">
        <v>16263</v>
      </c>
      <c r="AI2292" s="117" t="s">
        <v>75</v>
      </c>
      <c r="AK2292" s="114">
        <v>43555</v>
      </c>
      <c r="AL2292" s="113">
        <v>15</v>
      </c>
      <c r="AM2292" s="113" t="s">
        <v>9885</v>
      </c>
      <c r="AN2292" s="113" t="s">
        <v>18740</v>
      </c>
      <c r="AO2292" s="113" t="s">
        <v>27</v>
      </c>
      <c r="AP2292" s="113">
        <v>1998</v>
      </c>
      <c r="AQ2292" s="113" t="s">
        <v>8</v>
      </c>
      <c r="AR2292" s="113" t="s">
        <v>20549</v>
      </c>
      <c r="AS2292" s="113" t="s">
        <v>14</v>
      </c>
      <c r="AT2292" s="113" t="s">
        <v>14</v>
      </c>
      <c r="AU2292" s="113" t="s">
        <v>16229</v>
      </c>
      <c r="AV2292" s="113" t="s">
        <v>14</v>
      </c>
      <c r="AW2292" s="113" t="s">
        <v>14</v>
      </c>
    </row>
    <row r="2293" spans="1:49">
      <c r="A2293" s="116" t="s">
        <v>8815</v>
      </c>
      <c r="B2293" s="113">
        <v>570020133</v>
      </c>
      <c r="C2293" s="113" t="s">
        <v>8816</v>
      </c>
      <c r="E2293" s="113" t="s">
        <v>277</v>
      </c>
      <c r="F2293" s="113" t="s">
        <v>494</v>
      </c>
      <c r="G2293" s="114">
        <v>28924</v>
      </c>
      <c r="H2293" s="113" t="s">
        <v>16230</v>
      </c>
      <c r="I2293" s="113" t="s">
        <v>9866</v>
      </c>
      <c r="J2293" s="113" t="s">
        <v>9872</v>
      </c>
      <c r="K2293" s="113" t="s">
        <v>28899</v>
      </c>
      <c r="L2293" s="113">
        <v>85341191619</v>
      </c>
      <c r="M2293" s="113" t="s">
        <v>15940</v>
      </c>
      <c r="O2293" s="113" t="s">
        <v>14295</v>
      </c>
      <c r="P2293" s="113" t="s">
        <v>28900</v>
      </c>
      <c r="Q2293" s="113" t="s">
        <v>28901</v>
      </c>
      <c r="R2293" s="113">
        <v>15</v>
      </c>
      <c r="S2293" s="113" t="s">
        <v>13</v>
      </c>
      <c r="T2293" s="113" t="s">
        <v>28902</v>
      </c>
      <c r="U2293" s="113" t="s">
        <v>28903</v>
      </c>
      <c r="V2293" s="114">
        <v>38852</v>
      </c>
      <c r="W2293" s="114">
        <v>38808</v>
      </c>
      <c r="X2293" s="113" t="s">
        <v>28904</v>
      </c>
      <c r="Y2293" s="114">
        <v>39230</v>
      </c>
      <c r="Z2293" s="114">
        <v>39234</v>
      </c>
      <c r="AA2293" s="113">
        <v>31</v>
      </c>
      <c r="AB2293" s="113" t="s">
        <v>9</v>
      </c>
      <c r="AC2293" s="113">
        <v>41</v>
      </c>
      <c r="AD2293" s="113" t="s">
        <v>52</v>
      </c>
      <c r="AE2293" s="114">
        <v>44470</v>
      </c>
      <c r="AF2293" s="113">
        <v>15</v>
      </c>
      <c r="AG2293" s="113">
        <v>6</v>
      </c>
      <c r="AH2293" s="113" t="s">
        <v>16226</v>
      </c>
      <c r="AI2293" s="117" t="s">
        <v>141</v>
      </c>
      <c r="AK2293" s="114">
        <v>44470</v>
      </c>
      <c r="AL2293" s="113">
        <v>40</v>
      </c>
      <c r="AM2293" s="113" t="s">
        <v>9870</v>
      </c>
      <c r="AN2293" s="113" t="s">
        <v>24359</v>
      </c>
      <c r="AO2293" s="113" t="s">
        <v>38</v>
      </c>
      <c r="AP2293" s="113">
        <v>2004</v>
      </c>
      <c r="AQ2293" s="113" t="s">
        <v>9871</v>
      </c>
      <c r="AR2293" s="113" t="s">
        <v>16817</v>
      </c>
      <c r="AS2293" s="113" t="s">
        <v>14</v>
      </c>
      <c r="AT2293" s="113" t="s">
        <v>14</v>
      </c>
      <c r="AU2293" s="113" t="s">
        <v>16229</v>
      </c>
      <c r="AV2293" s="113" t="s">
        <v>14</v>
      </c>
      <c r="AW2293" s="113" t="s">
        <v>14</v>
      </c>
    </row>
    <row r="2294" spans="1:49">
      <c r="A2294" s="116" t="s">
        <v>4051</v>
      </c>
      <c r="B2294" s="113">
        <v>570035975</v>
      </c>
      <c r="C2294" s="113" t="s">
        <v>4052</v>
      </c>
      <c r="E2294" s="113" t="s">
        <v>25178</v>
      </c>
      <c r="F2294" s="113" t="s">
        <v>98</v>
      </c>
      <c r="G2294" s="114">
        <v>28929</v>
      </c>
      <c r="H2294" s="113" t="s">
        <v>16230</v>
      </c>
      <c r="I2294" s="113" t="s">
        <v>9866</v>
      </c>
      <c r="J2294" s="113" t="s">
        <v>9872</v>
      </c>
      <c r="K2294" s="113" t="s">
        <v>25179</v>
      </c>
      <c r="L2294" s="113">
        <v>82348529282</v>
      </c>
      <c r="M2294" s="113" t="s">
        <v>10342</v>
      </c>
      <c r="O2294" s="113" t="s">
        <v>25180</v>
      </c>
      <c r="P2294" s="113" t="s">
        <v>25181</v>
      </c>
      <c r="Q2294" s="113" t="s">
        <v>25182</v>
      </c>
      <c r="R2294" s="113">
        <v>15</v>
      </c>
      <c r="S2294" s="113" t="s">
        <v>13</v>
      </c>
      <c r="T2294" s="113" t="s">
        <v>25183</v>
      </c>
      <c r="U2294" s="113" t="s">
        <v>25184</v>
      </c>
      <c r="V2294" s="114">
        <v>39563</v>
      </c>
      <c r="W2294" s="114">
        <v>39448</v>
      </c>
      <c r="X2294" s="113" t="s">
        <v>25185</v>
      </c>
      <c r="Y2294" s="114">
        <v>40143</v>
      </c>
      <c r="Z2294" s="114">
        <v>40148</v>
      </c>
      <c r="AA2294" s="113">
        <v>21</v>
      </c>
      <c r="AB2294" s="113" t="s">
        <v>24</v>
      </c>
      <c r="AC2294" s="113">
        <v>34</v>
      </c>
      <c r="AD2294" s="113" t="s">
        <v>18</v>
      </c>
      <c r="AE2294" s="114">
        <v>45566</v>
      </c>
      <c r="AF2294" s="113">
        <v>15</v>
      </c>
      <c r="AG2294" s="113">
        <v>9</v>
      </c>
      <c r="AH2294" s="113" t="s">
        <v>16263</v>
      </c>
      <c r="AI2294" s="117" t="s">
        <v>16264</v>
      </c>
      <c r="AK2294" s="114">
        <v>45302</v>
      </c>
      <c r="AL2294" s="113">
        <v>45</v>
      </c>
      <c r="AM2294" s="113" t="s">
        <v>9922</v>
      </c>
      <c r="AN2294" s="113" t="s">
        <v>22834</v>
      </c>
      <c r="AO2294" s="113" t="s">
        <v>9695</v>
      </c>
      <c r="AP2294" s="113">
        <v>2016</v>
      </c>
      <c r="AQ2294" s="113" t="s">
        <v>204</v>
      </c>
      <c r="AR2294" s="113" t="s">
        <v>16947</v>
      </c>
      <c r="AS2294" s="113" t="s">
        <v>14</v>
      </c>
      <c r="AT2294" s="113" t="s">
        <v>14</v>
      </c>
      <c r="AU2294" s="113" t="s">
        <v>16229</v>
      </c>
      <c r="AV2294" s="113" t="s">
        <v>14</v>
      </c>
    </row>
    <row r="2295" spans="1:49">
      <c r="A2295" s="116" t="s">
        <v>3448</v>
      </c>
      <c r="B2295" s="113">
        <v>570027535</v>
      </c>
      <c r="C2295" s="113" t="s">
        <v>3449</v>
      </c>
      <c r="E2295" s="113" t="s">
        <v>30</v>
      </c>
      <c r="F2295" s="113" t="s">
        <v>1089</v>
      </c>
      <c r="G2295" s="114">
        <v>28930</v>
      </c>
      <c r="H2295" s="113" t="s">
        <v>16218</v>
      </c>
      <c r="I2295" s="113" t="s">
        <v>9866</v>
      </c>
      <c r="J2295" s="113" t="s">
        <v>9872</v>
      </c>
      <c r="K2295" s="113" t="s">
        <v>24613</v>
      </c>
      <c r="L2295" s="113">
        <v>85241284279</v>
      </c>
      <c r="M2295" s="113" t="s">
        <v>10446</v>
      </c>
      <c r="O2295" s="113" t="s">
        <v>10447</v>
      </c>
      <c r="P2295" s="113" t="s">
        <v>24614</v>
      </c>
      <c r="Q2295" s="113" t="s">
        <v>24615</v>
      </c>
      <c r="R2295" s="113">
        <v>15</v>
      </c>
      <c r="S2295" s="113" t="s">
        <v>13</v>
      </c>
      <c r="T2295" s="113" t="s">
        <v>24616</v>
      </c>
      <c r="U2295" s="113" t="s">
        <v>24617</v>
      </c>
      <c r="V2295" s="114">
        <v>39083</v>
      </c>
      <c r="W2295" s="114">
        <v>39083</v>
      </c>
      <c r="X2295" s="113" t="s">
        <v>24618</v>
      </c>
      <c r="Y2295" s="114">
        <v>39720</v>
      </c>
      <c r="Z2295" s="114">
        <v>39722</v>
      </c>
      <c r="AA2295" s="113">
        <v>21</v>
      </c>
      <c r="AB2295" s="113" t="s">
        <v>24</v>
      </c>
      <c r="AC2295" s="113">
        <v>33</v>
      </c>
      <c r="AD2295" s="113" t="s">
        <v>10</v>
      </c>
      <c r="AE2295" s="114">
        <v>45017</v>
      </c>
      <c r="AF2295" s="113">
        <v>14</v>
      </c>
      <c r="AG2295" s="113">
        <v>3</v>
      </c>
      <c r="AH2295" s="113" t="s">
        <v>16263</v>
      </c>
      <c r="AI2295" s="117" t="s">
        <v>16264</v>
      </c>
      <c r="AK2295" s="114">
        <v>45302</v>
      </c>
      <c r="AL2295" s="113">
        <v>40</v>
      </c>
      <c r="AM2295" s="113" t="s">
        <v>9870</v>
      </c>
      <c r="AN2295" s="113" t="s">
        <v>16468</v>
      </c>
      <c r="AO2295" s="113" t="s">
        <v>31</v>
      </c>
      <c r="AP2295" s="113">
        <v>2013</v>
      </c>
      <c r="AQ2295" s="113" t="s">
        <v>8</v>
      </c>
      <c r="AR2295" s="113" t="s">
        <v>16608</v>
      </c>
      <c r="AS2295" s="113" t="s">
        <v>14</v>
      </c>
      <c r="AT2295" s="113" t="s">
        <v>14</v>
      </c>
      <c r="AU2295" s="113" t="s">
        <v>16229</v>
      </c>
      <c r="AV2295" s="113" t="s">
        <v>14</v>
      </c>
    </row>
    <row r="2296" spans="1:49">
      <c r="A2296" s="116" t="s">
        <v>8776</v>
      </c>
      <c r="B2296" s="113">
        <v>570027467</v>
      </c>
      <c r="C2296" s="113" t="s">
        <v>8777</v>
      </c>
      <c r="E2296" s="113" t="s">
        <v>1005</v>
      </c>
      <c r="F2296" s="113" t="s">
        <v>8</v>
      </c>
      <c r="G2296" s="114">
        <v>28930</v>
      </c>
      <c r="H2296" s="113" t="s">
        <v>16230</v>
      </c>
      <c r="I2296" s="113" t="s">
        <v>9866</v>
      </c>
      <c r="J2296" s="113" t="s">
        <v>9872</v>
      </c>
      <c r="K2296" s="113" t="s">
        <v>26510</v>
      </c>
      <c r="M2296" s="113" t="s">
        <v>11761</v>
      </c>
      <c r="O2296" s="113" t="s">
        <v>11762</v>
      </c>
      <c r="P2296" s="113" t="s">
        <v>26511</v>
      </c>
      <c r="Q2296" s="113" t="s">
        <v>26512</v>
      </c>
      <c r="R2296" s="113">
        <v>15</v>
      </c>
      <c r="S2296" s="113" t="s">
        <v>13</v>
      </c>
      <c r="T2296" s="113" t="s">
        <v>26513</v>
      </c>
      <c r="U2296" s="113" t="s">
        <v>26514</v>
      </c>
      <c r="V2296" s="114">
        <v>39387</v>
      </c>
      <c r="W2296" s="114">
        <v>39083</v>
      </c>
      <c r="X2296" s="113" t="s">
        <v>26515</v>
      </c>
      <c r="Y2296" s="114">
        <v>39720</v>
      </c>
      <c r="Z2296" s="114">
        <v>39722</v>
      </c>
      <c r="AA2296" s="113">
        <v>21</v>
      </c>
      <c r="AB2296" s="113" t="s">
        <v>24</v>
      </c>
      <c r="AC2296" s="113">
        <v>32</v>
      </c>
      <c r="AD2296" s="113" t="s">
        <v>84</v>
      </c>
      <c r="AE2296" s="114">
        <v>44835</v>
      </c>
      <c r="AF2296" s="113">
        <v>14</v>
      </c>
      <c r="AG2296" s="113">
        <v>9</v>
      </c>
      <c r="AH2296" s="113" t="s">
        <v>16226</v>
      </c>
      <c r="AI2296" s="117" t="s">
        <v>410</v>
      </c>
      <c r="AK2296" s="114">
        <v>45627</v>
      </c>
      <c r="AL2296" s="113">
        <v>40</v>
      </c>
      <c r="AM2296" s="113" t="s">
        <v>9870</v>
      </c>
      <c r="AN2296" s="113" t="s">
        <v>26516</v>
      </c>
      <c r="AO2296" s="113" t="s">
        <v>1707</v>
      </c>
      <c r="AP2296" s="113">
        <v>2019</v>
      </c>
      <c r="AQ2296" s="113" t="s">
        <v>8</v>
      </c>
      <c r="AR2296" s="113" t="s">
        <v>16437</v>
      </c>
      <c r="AS2296" s="113" t="s">
        <v>14</v>
      </c>
      <c r="AT2296" s="113" t="s">
        <v>14</v>
      </c>
      <c r="AU2296" s="113" t="s">
        <v>16229</v>
      </c>
      <c r="AV2296" s="113" t="s">
        <v>14</v>
      </c>
    </row>
    <row r="2297" spans="1:49">
      <c r="A2297" s="116" t="s">
        <v>1102</v>
      </c>
      <c r="B2297" s="113">
        <v>570021329</v>
      </c>
      <c r="C2297" s="113" t="s">
        <v>1103</v>
      </c>
      <c r="E2297" s="113" t="s">
        <v>34</v>
      </c>
      <c r="F2297" s="113" t="s">
        <v>8</v>
      </c>
      <c r="G2297" s="114">
        <v>28932</v>
      </c>
      <c r="H2297" s="113" t="s">
        <v>16230</v>
      </c>
      <c r="I2297" s="113" t="s">
        <v>9866</v>
      </c>
      <c r="J2297" s="113" t="s">
        <v>9872</v>
      </c>
      <c r="K2297" s="113" t="s">
        <v>28490</v>
      </c>
      <c r="L2297" s="113">
        <v>85330490749</v>
      </c>
      <c r="M2297" s="113" t="s">
        <v>28491</v>
      </c>
      <c r="O2297" s="113" t="s">
        <v>28492</v>
      </c>
      <c r="P2297" s="113" t="s">
        <v>28493</v>
      </c>
      <c r="Q2297" s="113" t="s">
        <v>28494</v>
      </c>
      <c r="R2297" s="113">
        <v>15</v>
      </c>
      <c r="S2297" s="113" t="s">
        <v>13</v>
      </c>
      <c r="T2297" s="113" t="s">
        <v>28495</v>
      </c>
      <c r="U2297" s="113" t="s">
        <v>28496</v>
      </c>
      <c r="V2297" s="114">
        <v>38808</v>
      </c>
      <c r="W2297" s="114">
        <v>38808</v>
      </c>
      <c r="X2297" s="113" t="s">
        <v>28497</v>
      </c>
      <c r="Y2297" s="114">
        <v>39353</v>
      </c>
      <c r="Z2297" s="114">
        <v>39356</v>
      </c>
      <c r="AA2297" s="113">
        <v>31</v>
      </c>
      <c r="AB2297" s="113" t="s">
        <v>9</v>
      </c>
      <c r="AC2297" s="113">
        <v>34</v>
      </c>
      <c r="AD2297" s="113" t="s">
        <v>18</v>
      </c>
      <c r="AE2297" s="114">
        <v>42826</v>
      </c>
      <c r="AF2297" s="113">
        <v>14</v>
      </c>
      <c r="AG2297" s="113">
        <v>0</v>
      </c>
      <c r="AH2297" s="113" t="s">
        <v>16226</v>
      </c>
      <c r="AI2297" s="117" t="s">
        <v>9932</v>
      </c>
      <c r="AK2297" s="114">
        <v>44670</v>
      </c>
      <c r="AL2297" s="113">
        <v>40</v>
      </c>
      <c r="AM2297" s="113" t="s">
        <v>9870</v>
      </c>
      <c r="AN2297" s="113" t="s">
        <v>18149</v>
      </c>
      <c r="AO2297" s="113" t="s">
        <v>629</v>
      </c>
      <c r="AP2297" s="113">
        <v>2003</v>
      </c>
      <c r="AQ2297" s="113" t="s">
        <v>8</v>
      </c>
      <c r="AR2297" s="113" t="s">
        <v>22962</v>
      </c>
      <c r="AS2297" s="113" t="s">
        <v>14</v>
      </c>
      <c r="AT2297" s="113" t="s">
        <v>14</v>
      </c>
      <c r="AU2297" s="113" t="s">
        <v>16229</v>
      </c>
      <c r="AV2297" s="113" t="s">
        <v>14</v>
      </c>
      <c r="AW2297" s="113" t="s">
        <v>14</v>
      </c>
    </row>
    <row r="2298" spans="1:49">
      <c r="A2298" s="116" t="s">
        <v>9615</v>
      </c>
      <c r="B2298" s="113">
        <v>570013454</v>
      </c>
      <c r="C2298" s="113" t="s">
        <v>9616</v>
      </c>
      <c r="E2298" s="113" t="s">
        <v>17</v>
      </c>
      <c r="F2298" s="113" t="s">
        <v>8</v>
      </c>
      <c r="G2298" s="114">
        <v>28933</v>
      </c>
      <c r="H2298" s="113" t="s">
        <v>16218</v>
      </c>
      <c r="I2298" s="113" t="s">
        <v>9866</v>
      </c>
      <c r="J2298" s="113" t="s">
        <v>9872</v>
      </c>
      <c r="K2298" s="113" t="s">
        <v>33457</v>
      </c>
      <c r="L2298" s="113">
        <v>82337255979</v>
      </c>
      <c r="M2298" s="113" t="s">
        <v>11403</v>
      </c>
      <c r="O2298" s="113" t="s">
        <v>11404</v>
      </c>
      <c r="P2298" s="113" t="s">
        <v>33458</v>
      </c>
      <c r="Q2298" s="113" t="s">
        <v>33459</v>
      </c>
      <c r="R2298" s="113">
        <v>15</v>
      </c>
      <c r="S2298" s="113" t="s">
        <v>13</v>
      </c>
      <c r="T2298" s="113" t="s">
        <v>33460</v>
      </c>
      <c r="U2298" s="113" t="s">
        <v>33461</v>
      </c>
      <c r="V2298" s="114">
        <v>37068</v>
      </c>
      <c r="W2298" s="114">
        <v>36861</v>
      </c>
      <c r="X2298" s="113" t="s">
        <v>16757</v>
      </c>
      <c r="Y2298" s="114">
        <v>37334</v>
      </c>
      <c r="Z2298" s="114">
        <v>37347</v>
      </c>
      <c r="AA2298" s="113">
        <v>21</v>
      </c>
      <c r="AB2298" s="113" t="s">
        <v>24</v>
      </c>
      <c r="AC2298" s="113">
        <v>31</v>
      </c>
      <c r="AD2298" s="113" t="s">
        <v>9</v>
      </c>
      <c r="AE2298" s="114">
        <v>43556</v>
      </c>
      <c r="AF2298" s="113">
        <v>13</v>
      </c>
      <c r="AG2298" s="113">
        <v>4</v>
      </c>
      <c r="AH2298" s="113" t="s">
        <v>16263</v>
      </c>
      <c r="AI2298" s="117" t="s">
        <v>16264</v>
      </c>
      <c r="AK2298" s="114">
        <v>45302</v>
      </c>
      <c r="AL2298" s="113">
        <v>40</v>
      </c>
      <c r="AM2298" s="113" t="s">
        <v>9870</v>
      </c>
      <c r="AN2298" s="113" t="s">
        <v>19280</v>
      </c>
      <c r="AO2298" s="113" t="s">
        <v>952</v>
      </c>
      <c r="AP2298" s="113">
        <v>2016</v>
      </c>
      <c r="AQ2298" s="113" t="s">
        <v>5236</v>
      </c>
      <c r="AR2298" s="113" t="s">
        <v>19281</v>
      </c>
      <c r="AS2298" s="113" t="s">
        <v>14</v>
      </c>
      <c r="AT2298" s="113" t="s">
        <v>14</v>
      </c>
      <c r="AU2298" s="113" t="s">
        <v>16229</v>
      </c>
      <c r="AV2298" s="113" t="s">
        <v>14</v>
      </c>
    </row>
    <row r="2299" spans="1:49">
      <c r="A2299" s="116" t="s">
        <v>9712</v>
      </c>
      <c r="B2299" s="113">
        <v>570015621</v>
      </c>
      <c r="C2299" s="113" t="s">
        <v>9713</v>
      </c>
      <c r="E2299" s="113" t="s">
        <v>103</v>
      </c>
      <c r="F2299" s="113" t="s">
        <v>555</v>
      </c>
      <c r="G2299" s="114">
        <v>28934</v>
      </c>
      <c r="H2299" s="113" t="s">
        <v>16230</v>
      </c>
      <c r="I2299" s="113" t="s">
        <v>9866</v>
      </c>
      <c r="J2299" s="113" t="s">
        <v>9872</v>
      </c>
      <c r="K2299" s="113" t="s">
        <v>23866</v>
      </c>
      <c r="L2299" s="113">
        <v>85242393745</v>
      </c>
      <c r="M2299" s="113" t="s">
        <v>23867</v>
      </c>
      <c r="O2299" s="113" t="s">
        <v>10464</v>
      </c>
      <c r="P2299" s="113" t="s">
        <v>23868</v>
      </c>
      <c r="Q2299" s="113" t="s">
        <v>23869</v>
      </c>
      <c r="R2299" s="113">
        <v>15</v>
      </c>
      <c r="S2299" s="113" t="s">
        <v>13</v>
      </c>
      <c r="T2299" s="113" t="s">
        <v>23870</v>
      </c>
      <c r="U2299" s="113" t="s">
        <v>23871</v>
      </c>
      <c r="V2299" s="114">
        <v>37998</v>
      </c>
      <c r="W2299" s="114">
        <v>37956</v>
      </c>
      <c r="X2299" s="113" t="s">
        <v>23872</v>
      </c>
      <c r="Y2299" s="114">
        <v>38408</v>
      </c>
      <c r="Z2299" s="114">
        <v>38412</v>
      </c>
      <c r="AA2299" s="113">
        <v>21</v>
      </c>
      <c r="AB2299" s="113" t="s">
        <v>24</v>
      </c>
      <c r="AC2299" s="113">
        <v>34</v>
      </c>
      <c r="AD2299" s="113" t="s">
        <v>18</v>
      </c>
      <c r="AE2299" s="114">
        <v>44287</v>
      </c>
      <c r="AF2299" s="113">
        <v>12</v>
      </c>
      <c r="AG2299" s="113">
        <v>4</v>
      </c>
      <c r="AH2299" s="113" t="s">
        <v>16226</v>
      </c>
      <c r="AI2299" s="117" t="s">
        <v>302</v>
      </c>
      <c r="AK2299" s="114">
        <v>43374</v>
      </c>
      <c r="AL2299" s="113">
        <v>30</v>
      </c>
      <c r="AM2299" s="113" t="s">
        <v>9882</v>
      </c>
      <c r="AN2299" s="113" t="s">
        <v>16273</v>
      </c>
      <c r="AO2299" s="113" t="s">
        <v>107</v>
      </c>
      <c r="AP2299" s="113">
        <v>2007</v>
      </c>
      <c r="AQ2299" s="113" t="s">
        <v>8</v>
      </c>
      <c r="AR2299" s="113" t="s">
        <v>16437</v>
      </c>
      <c r="AS2299" s="113" t="s">
        <v>14</v>
      </c>
      <c r="AT2299" s="113" t="s">
        <v>14</v>
      </c>
      <c r="AU2299" s="113" t="s">
        <v>16229</v>
      </c>
      <c r="AV2299" s="113" t="s">
        <v>14</v>
      </c>
      <c r="AW2299" s="113" t="s">
        <v>14</v>
      </c>
    </row>
    <row r="2300" spans="1:49">
      <c r="A2300" s="116" t="s">
        <v>9516</v>
      </c>
      <c r="B2300" s="113">
        <v>570021170</v>
      </c>
      <c r="C2300" s="113" t="s">
        <v>3804</v>
      </c>
      <c r="E2300" s="113" t="s">
        <v>133</v>
      </c>
      <c r="F2300" s="113" t="s">
        <v>8</v>
      </c>
      <c r="G2300" s="114">
        <v>28935</v>
      </c>
      <c r="H2300" s="113" t="s">
        <v>16218</v>
      </c>
      <c r="I2300" s="113" t="s">
        <v>9866</v>
      </c>
      <c r="J2300" s="113" t="s">
        <v>9872</v>
      </c>
      <c r="K2300" s="113" t="s">
        <v>23247</v>
      </c>
      <c r="L2300" s="113">
        <v>82259427803</v>
      </c>
      <c r="M2300" s="113" t="s">
        <v>11958</v>
      </c>
      <c r="O2300" s="113" t="s">
        <v>11959</v>
      </c>
      <c r="P2300" s="113" t="s">
        <v>23248</v>
      </c>
      <c r="Q2300" s="113" t="s">
        <v>23249</v>
      </c>
      <c r="R2300" s="113">
        <v>15</v>
      </c>
      <c r="S2300" s="113" t="s">
        <v>13</v>
      </c>
      <c r="T2300" s="113" t="s">
        <v>23250</v>
      </c>
      <c r="U2300" s="113" t="s">
        <v>23251</v>
      </c>
      <c r="V2300" s="114">
        <v>39038</v>
      </c>
      <c r="W2300" s="114">
        <v>38808</v>
      </c>
      <c r="X2300" s="113" t="s">
        <v>23252</v>
      </c>
      <c r="Y2300" s="114">
        <v>39353</v>
      </c>
      <c r="Z2300" s="114">
        <v>39356</v>
      </c>
      <c r="AA2300" s="113">
        <v>22</v>
      </c>
      <c r="AB2300" s="113" t="s">
        <v>25</v>
      </c>
      <c r="AC2300" s="113">
        <v>31</v>
      </c>
      <c r="AD2300" s="113" t="s">
        <v>9</v>
      </c>
      <c r="AE2300" s="114">
        <v>44652</v>
      </c>
      <c r="AF2300" s="113">
        <v>15</v>
      </c>
      <c r="AG2300" s="113">
        <v>3</v>
      </c>
      <c r="AH2300" s="113" t="s">
        <v>16226</v>
      </c>
      <c r="AI2300" s="117" t="s">
        <v>9875</v>
      </c>
      <c r="AK2300" s="114">
        <v>44652</v>
      </c>
      <c r="AL2300" s="113">
        <v>25</v>
      </c>
      <c r="AM2300" s="113" t="s">
        <v>9974</v>
      </c>
      <c r="AN2300" s="113" t="s">
        <v>23253</v>
      </c>
      <c r="AO2300" s="113" t="s">
        <v>2089</v>
      </c>
      <c r="AP2300" s="113">
        <v>2004</v>
      </c>
      <c r="AQ2300" s="113" t="s">
        <v>5236</v>
      </c>
      <c r="AR2300" s="113" t="s">
        <v>16571</v>
      </c>
      <c r="AS2300" s="113" t="s">
        <v>14</v>
      </c>
      <c r="AT2300" s="113" t="s">
        <v>14</v>
      </c>
      <c r="AU2300" s="113" t="s">
        <v>16229</v>
      </c>
      <c r="AV2300" s="113" t="s">
        <v>14</v>
      </c>
      <c r="AW2300" s="113" t="s">
        <v>14</v>
      </c>
    </row>
    <row r="2301" spans="1:49">
      <c r="A2301" s="116" t="s">
        <v>4865</v>
      </c>
      <c r="C2301" s="113" t="s">
        <v>4866</v>
      </c>
      <c r="F2301" s="113" t="s">
        <v>8</v>
      </c>
      <c r="G2301" s="114">
        <v>28939</v>
      </c>
      <c r="H2301" s="113" t="s">
        <v>16230</v>
      </c>
      <c r="I2301" s="113" t="s">
        <v>9866</v>
      </c>
      <c r="J2301" s="113" t="s">
        <v>9872</v>
      </c>
      <c r="K2301" s="113" t="s">
        <v>25778</v>
      </c>
      <c r="L2301" s="113">
        <v>82290317799</v>
      </c>
      <c r="M2301" s="113" t="s">
        <v>11381</v>
      </c>
      <c r="O2301" s="113" t="s">
        <v>25779</v>
      </c>
      <c r="P2301" s="113" t="s">
        <v>25780</v>
      </c>
      <c r="Q2301" s="113" t="s">
        <v>25781</v>
      </c>
      <c r="R2301" s="113">
        <v>15</v>
      </c>
      <c r="S2301" s="113" t="s">
        <v>13</v>
      </c>
      <c r="T2301" s="113" t="s">
        <v>25782</v>
      </c>
      <c r="U2301" s="113" t="s">
        <v>25783</v>
      </c>
      <c r="V2301" s="114">
        <v>42027</v>
      </c>
      <c r="W2301" s="114">
        <v>41944</v>
      </c>
      <c r="X2301" s="113" t="s">
        <v>25784</v>
      </c>
      <c r="Y2301" s="114">
        <v>42612</v>
      </c>
      <c r="Z2301" s="114">
        <v>42614</v>
      </c>
      <c r="AA2301" s="113">
        <v>21</v>
      </c>
      <c r="AB2301" s="113" t="s">
        <v>24</v>
      </c>
      <c r="AC2301" s="113">
        <v>23</v>
      </c>
      <c r="AD2301" s="113" t="s">
        <v>78</v>
      </c>
      <c r="AE2301" s="114">
        <v>45017</v>
      </c>
      <c r="AF2301" s="113">
        <v>19</v>
      </c>
      <c r="AG2301" s="113">
        <v>3</v>
      </c>
      <c r="AH2301" s="113" t="s">
        <v>16263</v>
      </c>
      <c r="AI2301" s="117" t="s">
        <v>162</v>
      </c>
      <c r="AK2301" s="114">
        <v>43555</v>
      </c>
      <c r="AL2301" s="113">
        <v>17</v>
      </c>
      <c r="AM2301" s="113" t="s">
        <v>9982</v>
      </c>
      <c r="AN2301" s="113" t="s">
        <v>16265</v>
      </c>
      <c r="AO2301" s="113" t="s">
        <v>80</v>
      </c>
      <c r="AP2301" s="113">
        <v>1998</v>
      </c>
      <c r="AQ2301" s="113" t="s">
        <v>8</v>
      </c>
      <c r="AR2301" s="113" t="s">
        <v>23652</v>
      </c>
      <c r="AS2301" s="113" t="s">
        <v>14</v>
      </c>
      <c r="AT2301" s="113" t="s">
        <v>14</v>
      </c>
      <c r="AU2301" s="113" t="s">
        <v>16229</v>
      </c>
      <c r="AV2301" s="113" t="s">
        <v>14</v>
      </c>
      <c r="AW2301" s="113" t="s">
        <v>14</v>
      </c>
    </row>
    <row r="2302" spans="1:49">
      <c r="A2302" s="116" t="s">
        <v>8013</v>
      </c>
      <c r="C2302" s="113" t="s">
        <v>8014</v>
      </c>
      <c r="E2302" s="113" t="s">
        <v>30</v>
      </c>
      <c r="F2302" s="113" t="s">
        <v>8</v>
      </c>
      <c r="G2302" s="114">
        <v>28947</v>
      </c>
      <c r="H2302" s="113" t="s">
        <v>16230</v>
      </c>
      <c r="I2302" s="113" t="s">
        <v>9866</v>
      </c>
      <c r="J2302" s="113" t="s">
        <v>9872</v>
      </c>
      <c r="K2302" s="113" t="s">
        <v>35721</v>
      </c>
      <c r="L2302" s="113">
        <v>82247240602</v>
      </c>
      <c r="M2302" s="113" t="s">
        <v>35722</v>
      </c>
      <c r="O2302" s="113" t="s">
        <v>12816</v>
      </c>
      <c r="P2302" s="113" t="s">
        <v>35723</v>
      </c>
      <c r="Q2302" s="113" t="s">
        <v>35724</v>
      </c>
      <c r="R2302" s="113">
        <v>15</v>
      </c>
      <c r="S2302" s="113" t="s">
        <v>13</v>
      </c>
      <c r="T2302" s="113" t="s">
        <v>35725</v>
      </c>
      <c r="U2302" s="113" t="s">
        <v>35726</v>
      </c>
      <c r="V2302" s="114">
        <v>39904</v>
      </c>
      <c r="W2302" s="114">
        <v>39904</v>
      </c>
      <c r="X2302" s="113" t="s">
        <v>35727</v>
      </c>
      <c r="Y2302" s="114">
        <v>40542</v>
      </c>
      <c r="Z2302" s="114">
        <v>40544</v>
      </c>
      <c r="AA2302" s="113">
        <v>21</v>
      </c>
      <c r="AB2302" s="113" t="s">
        <v>24</v>
      </c>
      <c r="AC2302" s="113">
        <v>22</v>
      </c>
      <c r="AD2302" s="113" t="s">
        <v>25</v>
      </c>
      <c r="AE2302" s="114">
        <v>43191</v>
      </c>
      <c r="AF2302" s="113">
        <v>14</v>
      </c>
      <c r="AG2302" s="113">
        <v>0</v>
      </c>
      <c r="AH2302" s="113" t="s">
        <v>16263</v>
      </c>
      <c r="AI2302" s="117" t="s">
        <v>14047</v>
      </c>
      <c r="AK2302" s="114">
        <v>43191</v>
      </c>
      <c r="AL2302" s="113">
        <v>15</v>
      </c>
      <c r="AM2302" s="113" t="s">
        <v>9885</v>
      </c>
      <c r="AN2302" s="113" t="s">
        <v>32672</v>
      </c>
      <c r="AO2302" s="113" t="s">
        <v>1714</v>
      </c>
      <c r="AP2302" s="113">
        <v>1998</v>
      </c>
      <c r="AQ2302" s="113" t="s">
        <v>8</v>
      </c>
      <c r="AR2302" s="113" t="s">
        <v>19669</v>
      </c>
      <c r="AS2302" s="113" t="s">
        <v>14</v>
      </c>
      <c r="AT2302" s="113" t="s">
        <v>14</v>
      </c>
      <c r="AU2302" s="113" t="s">
        <v>16229</v>
      </c>
      <c r="AV2302" s="113" t="s">
        <v>14</v>
      </c>
      <c r="AW2302" s="113" t="s">
        <v>14</v>
      </c>
    </row>
    <row r="2303" spans="1:49">
      <c r="A2303" s="116" t="s">
        <v>8437</v>
      </c>
      <c r="B2303" s="113">
        <v>570017416</v>
      </c>
      <c r="C2303" s="113" t="s">
        <v>8438</v>
      </c>
      <c r="E2303" s="113" t="s">
        <v>34</v>
      </c>
      <c r="F2303" s="113" t="s">
        <v>8</v>
      </c>
      <c r="G2303" s="114">
        <v>28949</v>
      </c>
      <c r="H2303" s="113" t="s">
        <v>16218</v>
      </c>
      <c r="I2303" s="113" t="s">
        <v>9866</v>
      </c>
      <c r="J2303" s="113" t="s">
        <v>9872</v>
      </c>
      <c r="K2303" s="113" t="s">
        <v>19930</v>
      </c>
      <c r="L2303" s="113">
        <v>81244414855</v>
      </c>
      <c r="M2303" s="113" t="s">
        <v>11622</v>
      </c>
      <c r="O2303" s="113" t="s">
        <v>19931</v>
      </c>
      <c r="P2303" s="113" t="s">
        <v>19932</v>
      </c>
      <c r="Q2303" s="113" t="s">
        <v>19933</v>
      </c>
      <c r="R2303" s="113">
        <v>15</v>
      </c>
      <c r="S2303" s="113" t="s">
        <v>13</v>
      </c>
      <c r="T2303" s="113" t="s">
        <v>19934</v>
      </c>
      <c r="U2303" s="113" t="s">
        <v>19935</v>
      </c>
      <c r="V2303" s="114">
        <v>38397</v>
      </c>
      <c r="W2303" s="114">
        <v>38353</v>
      </c>
      <c r="X2303" s="113" t="s">
        <v>19936</v>
      </c>
      <c r="Y2303" s="114">
        <v>38775</v>
      </c>
      <c r="Z2303" s="114">
        <v>38777</v>
      </c>
      <c r="AA2303" s="113">
        <v>21</v>
      </c>
      <c r="AB2303" s="113" t="s">
        <v>24</v>
      </c>
      <c r="AC2303" s="113">
        <v>33</v>
      </c>
      <c r="AD2303" s="113" t="s">
        <v>10</v>
      </c>
      <c r="AE2303" s="114">
        <v>45200</v>
      </c>
      <c r="AF2303" s="113">
        <v>13</v>
      </c>
      <c r="AG2303" s="113">
        <v>9</v>
      </c>
      <c r="AH2303" s="113" t="s">
        <v>16263</v>
      </c>
      <c r="AI2303" s="117" t="s">
        <v>46611</v>
      </c>
      <c r="AK2303" s="114">
        <v>44927</v>
      </c>
      <c r="AL2303" s="113">
        <v>40</v>
      </c>
      <c r="AM2303" s="113" t="s">
        <v>9870</v>
      </c>
      <c r="AN2303" s="113" t="s">
        <v>16399</v>
      </c>
      <c r="AO2303" s="113" t="s">
        <v>169</v>
      </c>
      <c r="AP2303" s="113">
        <v>2014</v>
      </c>
      <c r="AQ2303" s="113" t="s">
        <v>8</v>
      </c>
      <c r="AR2303" s="113" t="s">
        <v>16759</v>
      </c>
      <c r="AS2303" s="113" t="s">
        <v>14</v>
      </c>
      <c r="AT2303" s="113" t="s">
        <v>14</v>
      </c>
      <c r="AU2303" s="113" t="s">
        <v>16229</v>
      </c>
      <c r="AV2303" s="113" t="s">
        <v>14</v>
      </c>
      <c r="AW2303" s="113" t="s">
        <v>14</v>
      </c>
    </row>
    <row r="2304" spans="1:49">
      <c r="A2304" s="116" t="s">
        <v>6239</v>
      </c>
      <c r="B2304" s="113">
        <v>570017229</v>
      </c>
      <c r="C2304" s="113" t="s">
        <v>6240</v>
      </c>
      <c r="E2304" s="113" t="s">
        <v>208</v>
      </c>
      <c r="F2304" s="113" t="s">
        <v>8</v>
      </c>
      <c r="G2304" s="114">
        <v>28952</v>
      </c>
      <c r="H2304" s="113" t="s">
        <v>16218</v>
      </c>
      <c r="I2304" s="113" t="s">
        <v>9866</v>
      </c>
      <c r="J2304" s="113" t="s">
        <v>9867</v>
      </c>
      <c r="K2304" s="113" t="s">
        <v>19482</v>
      </c>
      <c r="L2304" s="113">
        <v>81344578890</v>
      </c>
      <c r="M2304" s="113" t="s">
        <v>13397</v>
      </c>
      <c r="O2304" s="113" t="s">
        <v>13398</v>
      </c>
      <c r="P2304" s="113" t="s">
        <v>19483</v>
      </c>
      <c r="Q2304" s="113" t="s">
        <v>19484</v>
      </c>
      <c r="R2304" s="113">
        <v>15</v>
      </c>
      <c r="S2304" s="113" t="s">
        <v>13</v>
      </c>
      <c r="T2304" s="113" t="s">
        <v>19485</v>
      </c>
      <c r="U2304" s="113" t="s">
        <v>19486</v>
      </c>
      <c r="V2304" s="114">
        <v>38397</v>
      </c>
      <c r="W2304" s="114">
        <v>38353</v>
      </c>
      <c r="X2304" s="113" t="s">
        <v>19487</v>
      </c>
      <c r="Y2304" s="114">
        <v>38775</v>
      </c>
      <c r="Z2304" s="114">
        <v>38777</v>
      </c>
      <c r="AA2304" s="113">
        <v>22</v>
      </c>
      <c r="AB2304" s="113" t="s">
        <v>25</v>
      </c>
      <c r="AC2304" s="113">
        <v>33</v>
      </c>
      <c r="AD2304" s="113" t="s">
        <v>10</v>
      </c>
      <c r="AE2304" s="114">
        <v>44652</v>
      </c>
      <c r="AF2304" s="113">
        <v>15</v>
      </c>
      <c r="AG2304" s="113">
        <v>3</v>
      </c>
      <c r="AH2304" s="113" t="s">
        <v>16226</v>
      </c>
      <c r="AI2304" s="117" t="s">
        <v>9875</v>
      </c>
      <c r="AK2304" s="114">
        <v>44670</v>
      </c>
      <c r="AL2304" s="113">
        <v>25</v>
      </c>
      <c r="AM2304" s="113" t="s">
        <v>9974</v>
      </c>
      <c r="AN2304" s="113" t="s">
        <v>19210</v>
      </c>
      <c r="AO2304" s="113" t="s">
        <v>135</v>
      </c>
      <c r="AP2304" s="113">
        <v>2003</v>
      </c>
      <c r="AQ2304" s="113" t="s">
        <v>6669</v>
      </c>
      <c r="AR2304" s="113" t="s">
        <v>19488</v>
      </c>
      <c r="AS2304" s="113" t="s">
        <v>14</v>
      </c>
      <c r="AT2304" s="113" t="s">
        <v>14</v>
      </c>
      <c r="AU2304" s="113" t="s">
        <v>16229</v>
      </c>
      <c r="AV2304" s="113" t="s">
        <v>14</v>
      </c>
      <c r="AW2304" s="113" t="s">
        <v>14</v>
      </c>
    </row>
    <row r="2305" spans="1:49">
      <c r="A2305" s="116" t="s">
        <v>4898</v>
      </c>
      <c r="B2305" s="113">
        <v>570017412</v>
      </c>
      <c r="C2305" s="113" t="s">
        <v>4073</v>
      </c>
      <c r="E2305" s="113" t="s">
        <v>30</v>
      </c>
      <c r="F2305" s="113" t="s">
        <v>293</v>
      </c>
      <c r="G2305" s="114">
        <v>28953</v>
      </c>
      <c r="H2305" s="113" t="s">
        <v>16230</v>
      </c>
      <c r="I2305" s="113" t="s">
        <v>9866</v>
      </c>
      <c r="J2305" s="113" t="s">
        <v>9872</v>
      </c>
      <c r="K2305" s="113" t="s">
        <v>33870</v>
      </c>
      <c r="L2305" s="113">
        <v>82195780546</v>
      </c>
      <c r="M2305" s="113" t="s">
        <v>14992</v>
      </c>
      <c r="O2305" s="113" t="s">
        <v>14993</v>
      </c>
      <c r="P2305" s="113" t="s">
        <v>33871</v>
      </c>
      <c r="Q2305" s="113" t="s">
        <v>33872</v>
      </c>
      <c r="R2305" s="113">
        <v>15</v>
      </c>
      <c r="S2305" s="113" t="s">
        <v>13</v>
      </c>
      <c r="T2305" s="113" t="s">
        <v>33873</v>
      </c>
      <c r="U2305" s="113" t="s">
        <v>33874</v>
      </c>
      <c r="V2305" s="114">
        <v>38397</v>
      </c>
      <c r="W2305" s="114">
        <v>38353</v>
      </c>
      <c r="X2305" s="113" t="s">
        <v>33875</v>
      </c>
      <c r="Y2305" s="114">
        <v>38775</v>
      </c>
      <c r="Z2305" s="114">
        <v>38777</v>
      </c>
      <c r="AA2305" s="113">
        <v>21</v>
      </c>
      <c r="AB2305" s="113" t="s">
        <v>24</v>
      </c>
      <c r="AC2305" s="113">
        <v>41</v>
      </c>
      <c r="AD2305" s="113" t="s">
        <v>52</v>
      </c>
      <c r="AE2305" s="114">
        <v>45566</v>
      </c>
      <c r="AF2305" s="113">
        <v>14</v>
      </c>
      <c r="AG2305" s="113">
        <v>9</v>
      </c>
      <c r="AH2305" s="113" t="s">
        <v>9913</v>
      </c>
      <c r="AI2305" s="117" t="s">
        <v>33876</v>
      </c>
      <c r="AJ2305" s="113" t="s">
        <v>45514</v>
      </c>
      <c r="AK2305" s="114">
        <v>44925</v>
      </c>
      <c r="AL2305" s="113">
        <v>40</v>
      </c>
      <c r="AM2305" s="113" t="s">
        <v>9870</v>
      </c>
      <c r="AN2305" s="113" t="s">
        <v>22587</v>
      </c>
      <c r="AO2305" s="113" t="s">
        <v>4899</v>
      </c>
      <c r="AP2305" s="113">
        <v>2009</v>
      </c>
      <c r="AQ2305" s="113" t="s">
        <v>8</v>
      </c>
      <c r="AR2305" s="113" t="s">
        <v>20473</v>
      </c>
      <c r="AS2305" s="113" t="s">
        <v>14</v>
      </c>
      <c r="AT2305" s="113" t="s">
        <v>14</v>
      </c>
      <c r="AU2305" s="113" t="s">
        <v>16229</v>
      </c>
      <c r="AV2305" s="113" t="s">
        <v>14</v>
      </c>
    </row>
    <row r="2306" spans="1:49">
      <c r="A2306" s="116" t="s">
        <v>5002</v>
      </c>
      <c r="B2306" s="113">
        <v>570036263</v>
      </c>
      <c r="C2306" s="113" t="s">
        <v>5003</v>
      </c>
      <c r="E2306" s="113" t="s">
        <v>34</v>
      </c>
      <c r="F2306" s="113" t="s">
        <v>178</v>
      </c>
      <c r="G2306" s="114">
        <v>28956</v>
      </c>
      <c r="H2306" s="113" t="s">
        <v>16230</v>
      </c>
      <c r="I2306" s="113" t="s">
        <v>10007</v>
      </c>
      <c r="J2306" s="113" t="s">
        <v>9872</v>
      </c>
      <c r="K2306" s="113" t="s">
        <v>37291</v>
      </c>
      <c r="L2306" s="113">
        <v>82259731311</v>
      </c>
      <c r="M2306" s="113" t="s">
        <v>15096</v>
      </c>
      <c r="O2306" s="113" t="s">
        <v>15097</v>
      </c>
      <c r="P2306" s="113" t="s">
        <v>37292</v>
      </c>
      <c r="Q2306" s="113" t="s">
        <v>37293</v>
      </c>
      <c r="R2306" s="113">
        <v>15</v>
      </c>
      <c r="S2306" s="113" t="s">
        <v>13</v>
      </c>
      <c r="T2306" s="113" t="s">
        <v>37294</v>
      </c>
      <c r="U2306" s="113" t="s">
        <v>37295</v>
      </c>
      <c r="V2306" s="114">
        <v>39563</v>
      </c>
      <c r="W2306" s="114">
        <v>39448</v>
      </c>
      <c r="X2306" s="113" t="s">
        <v>37296</v>
      </c>
      <c r="Y2306" s="114">
        <v>40143</v>
      </c>
      <c r="Z2306" s="114">
        <v>40148</v>
      </c>
      <c r="AA2306" s="113">
        <v>21</v>
      </c>
      <c r="AB2306" s="113" t="s">
        <v>24</v>
      </c>
      <c r="AC2306" s="113">
        <v>33</v>
      </c>
      <c r="AD2306" s="113" t="s">
        <v>10</v>
      </c>
      <c r="AE2306" s="114">
        <v>44835</v>
      </c>
      <c r="AF2306" s="113">
        <v>13</v>
      </c>
      <c r="AG2306" s="113">
        <v>9</v>
      </c>
      <c r="AH2306" s="113" t="s">
        <v>16263</v>
      </c>
      <c r="AI2306" s="117" t="s">
        <v>16264</v>
      </c>
      <c r="AK2306" s="114">
        <v>45302</v>
      </c>
      <c r="AL2306" s="113">
        <v>40</v>
      </c>
      <c r="AM2306" s="113" t="s">
        <v>9870</v>
      </c>
      <c r="AN2306" s="113" t="s">
        <v>16399</v>
      </c>
      <c r="AO2306" s="113" t="s">
        <v>169</v>
      </c>
      <c r="AP2306" s="113">
        <v>2012</v>
      </c>
      <c r="AQ2306" s="113" t="s">
        <v>8</v>
      </c>
      <c r="AR2306" s="113" t="s">
        <v>34918</v>
      </c>
      <c r="AS2306" s="113" t="s">
        <v>14</v>
      </c>
      <c r="AT2306" s="113" t="s">
        <v>14</v>
      </c>
      <c r="AU2306" s="113" t="s">
        <v>16229</v>
      </c>
      <c r="AV2306" s="113" t="s">
        <v>14</v>
      </c>
    </row>
    <row r="2307" spans="1:49">
      <c r="A2307" s="116" t="s">
        <v>8882</v>
      </c>
      <c r="C2307" s="113" t="s">
        <v>8883</v>
      </c>
      <c r="E2307" s="113" t="s">
        <v>831</v>
      </c>
      <c r="F2307" s="113" t="s">
        <v>8</v>
      </c>
      <c r="G2307" s="114">
        <v>28957</v>
      </c>
      <c r="H2307" s="113" t="s">
        <v>16218</v>
      </c>
      <c r="I2307" s="113" t="s">
        <v>9866</v>
      </c>
      <c r="J2307" s="113" t="s">
        <v>9872</v>
      </c>
      <c r="K2307" s="113" t="s">
        <v>37386</v>
      </c>
      <c r="L2307" s="113">
        <v>81341429927</v>
      </c>
      <c r="M2307" s="113" t="s">
        <v>37387</v>
      </c>
      <c r="O2307" s="113" t="s">
        <v>12670</v>
      </c>
      <c r="P2307" s="113" t="s">
        <v>37388</v>
      </c>
      <c r="Q2307" s="113" t="s">
        <v>37389</v>
      </c>
      <c r="R2307" s="113">
        <v>15</v>
      </c>
      <c r="S2307" s="113" t="s">
        <v>13</v>
      </c>
      <c r="T2307" s="113" t="s">
        <v>37390</v>
      </c>
      <c r="U2307" s="113" t="s">
        <v>37391</v>
      </c>
      <c r="V2307" s="114">
        <v>42032</v>
      </c>
      <c r="W2307" s="114">
        <v>41944</v>
      </c>
      <c r="X2307" s="113" t="s">
        <v>37392</v>
      </c>
      <c r="Y2307" s="114">
        <v>42612</v>
      </c>
      <c r="Z2307" s="114">
        <v>42614</v>
      </c>
      <c r="AA2307" s="113">
        <v>21</v>
      </c>
      <c r="AB2307" s="113" t="s">
        <v>24</v>
      </c>
      <c r="AC2307" s="113">
        <v>32</v>
      </c>
      <c r="AD2307" s="113" t="s">
        <v>84</v>
      </c>
      <c r="AE2307" s="114">
        <v>45017</v>
      </c>
      <c r="AF2307" s="113">
        <v>14</v>
      </c>
      <c r="AG2307" s="113">
        <v>1</v>
      </c>
      <c r="AH2307" s="113" t="s">
        <v>16263</v>
      </c>
      <c r="AI2307" s="117" t="s">
        <v>16264</v>
      </c>
      <c r="AK2307" s="114">
        <v>45302</v>
      </c>
      <c r="AL2307" s="113">
        <v>40</v>
      </c>
      <c r="AM2307" s="113" t="s">
        <v>9870</v>
      </c>
      <c r="AN2307" s="113" t="s">
        <v>18017</v>
      </c>
      <c r="AO2307" s="113" t="s">
        <v>431</v>
      </c>
      <c r="AP2307" s="113">
        <v>2016</v>
      </c>
      <c r="AQ2307" s="113" t="s">
        <v>2307</v>
      </c>
      <c r="AR2307" s="113" t="s">
        <v>21498</v>
      </c>
      <c r="AS2307" s="113" t="s">
        <v>14</v>
      </c>
      <c r="AT2307" s="113" t="s">
        <v>14</v>
      </c>
      <c r="AU2307" s="113" t="s">
        <v>16229</v>
      </c>
      <c r="AV2307" s="113" t="s">
        <v>14</v>
      </c>
    </row>
    <row r="2308" spans="1:49">
      <c r="A2308" s="116" t="s">
        <v>9135</v>
      </c>
      <c r="C2308" s="113" t="s">
        <v>9136</v>
      </c>
      <c r="E2308" s="113" t="s">
        <v>30</v>
      </c>
      <c r="F2308" s="113" t="s">
        <v>204</v>
      </c>
      <c r="G2308" s="114">
        <v>28960</v>
      </c>
      <c r="H2308" s="113" t="s">
        <v>16230</v>
      </c>
      <c r="I2308" s="113" t="s">
        <v>9866</v>
      </c>
      <c r="J2308" s="113" t="s">
        <v>9872</v>
      </c>
      <c r="K2308" s="113" t="s">
        <v>32408</v>
      </c>
      <c r="L2308" s="113">
        <v>82193118890</v>
      </c>
      <c r="M2308" s="113" t="s">
        <v>14485</v>
      </c>
      <c r="O2308" s="113" t="s">
        <v>14486</v>
      </c>
      <c r="P2308" s="113" t="s">
        <v>32409</v>
      </c>
      <c r="Q2308" s="113" t="s">
        <v>32410</v>
      </c>
      <c r="R2308" s="113">
        <v>15</v>
      </c>
      <c r="S2308" s="113" t="s">
        <v>13</v>
      </c>
      <c r="T2308" s="113" t="s">
        <v>32411</v>
      </c>
      <c r="U2308" s="113" t="s">
        <v>32412</v>
      </c>
      <c r="V2308" s="114">
        <v>40179</v>
      </c>
      <c r="W2308" s="114">
        <v>40179</v>
      </c>
      <c r="X2308" s="113" t="s">
        <v>32413</v>
      </c>
      <c r="Y2308" s="114">
        <v>40906</v>
      </c>
      <c r="Z2308" s="114">
        <v>40909</v>
      </c>
      <c r="AA2308" s="113">
        <v>31</v>
      </c>
      <c r="AB2308" s="113" t="s">
        <v>9</v>
      </c>
      <c r="AC2308" s="113">
        <v>33</v>
      </c>
      <c r="AD2308" s="113" t="s">
        <v>10</v>
      </c>
      <c r="AE2308" s="114">
        <v>43191</v>
      </c>
      <c r="AF2308" s="113">
        <v>8</v>
      </c>
      <c r="AG2308" s="113">
        <v>3</v>
      </c>
      <c r="AH2308" s="113" t="s">
        <v>16263</v>
      </c>
      <c r="AI2308" s="117" t="s">
        <v>16264</v>
      </c>
      <c r="AK2308" s="114">
        <v>45302</v>
      </c>
      <c r="AL2308" s="113">
        <v>40</v>
      </c>
      <c r="AM2308" s="113" t="s">
        <v>9870</v>
      </c>
      <c r="AN2308" s="113" t="s">
        <v>16468</v>
      </c>
      <c r="AO2308" s="113" t="s">
        <v>31</v>
      </c>
      <c r="AP2308" s="113">
        <v>2004</v>
      </c>
      <c r="AQ2308" s="113" t="s">
        <v>204</v>
      </c>
      <c r="AR2308" s="113" t="s">
        <v>16947</v>
      </c>
      <c r="AS2308" s="113" t="s">
        <v>14</v>
      </c>
      <c r="AT2308" s="113" t="s">
        <v>14</v>
      </c>
      <c r="AU2308" s="113" t="s">
        <v>16229</v>
      </c>
      <c r="AV2308" s="113" t="s">
        <v>14</v>
      </c>
    </row>
    <row r="2309" spans="1:49">
      <c r="A2309" s="116" t="s">
        <v>9142</v>
      </c>
      <c r="B2309" s="113">
        <v>570021224</v>
      </c>
      <c r="C2309" s="113" t="s">
        <v>9143</v>
      </c>
      <c r="E2309" s="113" t="s">
        <v>12673</v>
      </c>
      <c r="F2309" s="113" t="s">
        <v>8</v>
      </c>
      <c r="G2309" s="114">
        <v>28962</v>
      </c>
      <c r="H2309" s="113" t="s">
        <v>16230</v>
      </c>
      <c r="I2309" s="113" t="s">
        <v>10007</v>
      </c>
      <c r="J2309" s="113" t="s">
        <v>9872</v>
      </c>
      <c r="K2309" s="113" t="s">
        <v>36491</v>
      </c>
      <c r="L2309" s="113">
        <v>81343853001</v>
      </c>
      <c r="M2309" s="113" t="s">
        <v>12674</v>
      </c>
      <c r="O2309" s="113" t="s">
        <v>36492</v>
      </c>
      <c r="P2309" s="113" t="s">
        <v>36493</v>
      </c>
      <c r="Q2309" s="113" t="s">
        <v>36494</v>
      </c>
      <c r="R2309" s="113">
        <v>15</v>
      </c>
      <c r="S2309" s="113" t="s">
        <v>13</v>
      </c>
      <c r="T2309" s="113" t="s">
        <v>36495</v>
      </c>
      <c r="U2309" s="113" t="s">
        <v>36496</v>
      </c>
      <c r="V2309" s="114">
        <v>39038</v>
      </c>
      <c r="W2309" s="114">
        <v>38808</v>
      </c>
      <c r="X2309" s="113" t="s">
        <v>36497</v>
      </c>
      <c r="Y2309" s="114">
        <v>39353</v>
      </c>
      <c r="Z2309" s="114">
        <v>39356</v>
      </c>
      <c r="AA2309" s="113">
        <v>21</v>
      </c>
      <c r="AB2309" s="113" t="s">
        <v>24</v>
      </c>
      <c r="AC2309" s="113">
        <v>34</v>
      </c>
      <c r="AD2309" s="113" t="s">
        <v>18</v>
      </c>
      <c r="AE2309" s="114">
        <v>45444</v>
      </c>
      <c r="AF2309" s="113">
        <v>20</v>
      </c>
      <c r="AG2309" s="113">
        <v>8</v>
      </c>
      <c r="AH2309" s="113" t="s">
        <v>16226</v>
      </c>
      <c r="AI2309" s="117" t="s">
        <v>10991</v>
      </c>
      <c r="AK2309" s="114">
        <v>44652</v>
      </c>
      <c r="AL2309" s="113">
        <v>45</v>
      </c>
      <c r="AM2309" s="113" t="s">
        <v>9922</v>
      </c>
      <c r="AN2309" s="113" t="s">
        <v>16504</v>
      </c>
      <c r="AO2309" s="113" t="s">
        <v>2200</v>
      </c>
      <c r="AP2309" s="113">
        <v>2021</v>
      </c>
      <c r="AQ2309" s="113" t="s">
        <v>5236</v>
      </c>
      <c r="AR2309" s="113" t="s">
        <v>16437</v>
      </c>
      <c r="AS2309" s="113" t="s">
        <v>14</v>
      </c>
      <c r="AT2309" s="113" t="s">
        <v>14</v>
      </c>
      <c r="AU2309" s="113" t="s">
        <v>16229</v>
      </c>
      <c r="AV2309" s="113" t="s">
        <v>14</v>
      </c>
    </row>
    <row r="2310" spans="1:49">
      <c r="A2310" s="116" t="s">
        <v>8297</v>
      </c>
      <c r="B2310" s="113">
        <v>570017353</v>
      </c>
      <c r="C2310" s="113" t="s">
        <v>2028</v>
      </c>
      <c r="D2310" s="113" t="s">
        <v>16422</v>
      </c>
      <c r="E2310" s="113" t="s">
        <v>18179</v>
      </c>
      <c r="F2310" s="113" t="s">
        <v>8</v>
      </c>
      <c r="G2310" s="114">
        <v>28963</v>
      </c>
      <c r="H2310" s="113" t="s">
        <v>16230</v>
      </c>
      <c r="I2310" s="113" t="s">
        <v>9866</v>
      </c>
      <c r="J2310" s="113" t="s">
        <v>9872</v>
      </c>
      <c r="K2310" s="113" t="s">
        <v>34045</v>
      </c>
      <c r="L2310" s="113">
        <v>81242561979</v>
      </c>
      <c r="M2310" s="113" t="s">
        <v>34046</v>
      </c>
      <c r="O2310" s="113" t="s">
        <v>34047</v>
      </c>
      <c r="P2310" s="113" t="s">
        <v>34048</v>
      </c>
      <c r="Q2310" s="113" t="s">
        <v>34049</v>
      </c>
      <c r="R2310" s="113">
        <v>15</v>
      </c>
      <c r="S2310" s="113" t="s">
        <v>13</v>
      </c>
      <c r="T2310" s="113" t="s">
        <v>34050</v>
      </c>
      <c r="U2310" s="113" t="s">
        <v>34051</v>
      </c>
      <c r="V2310" s="114">
        <v>38397</v>
      </c>
      <c r="W2310" s="114">
        <v>38353</v>
      </c>
      <c r="X2310" s="113" t="s">
        <v>34052</v>
      </c>
      <c r="Y2310" s="114">
        <v>38775</v>
      </c>
      <c r="Z2310" s="114">
        <v>38777</v>
      </c>
      <c r="AA2310" s="113">
        <v>21</v>
      </c>
      <c r="AB2310" s="113" t="s">
        <v>24</v>
      </c>
      <c r="AC2310" s="113">
        <v>32</v>
      </c>
      <c r="AD2310" s="113" t="s">
        <v>84</v>
      </c>
      <c r="AE2310" s="114">
        <v>44105</v>
      </c>
      <c r="AF2310" s="113">
        <v>10</v>
      </c>
      <c r="AG2310" s="113">
        <v>9</v>
      </c>
      <c r="AH2310" s="113" t="s">
        <v>16226</v>
      </c>
      <c r="AI2310" s="117" t="s">
        <v>9925</v>
      </c>
      <c r="AK2310" s="114">
        <v>45412</v>
      </c>
      <c r="AL2310" s="113">
        <v>40</v>
      </c>
      <c r="AM2310" s="113" t="s">
        <v>9870</v>
      </c>
      <c r="AN2310" s="113" t="s">
        <v>22294</v>
      </c>
      <c r="AO2310" s="113" t="s">
        <v>22295</v>
      </c>
      <c r="AP2310" s="113">
        <v>2023</v>
      </c>
      <c r="AQ2310" s="113" t="s">
        <v>8</v>
      </c>
      <c r="AR2310" s="113" t="s">
        <v>16421</v>
      </c>
      <c r="AS2310" s="113" t="s">
        <v>14</v>
      </c>
      <c r="AT2310" s="113" t="s">
        <v>14</v>
      </c>
      <c r="AU2310" s="113" t="s">
        <v>16229</v>
      </c>
      <c r="AV2310" s="113" t="s">
        <v>14</v>
      </c>
    </row>
    <row r="2311" spans="1:49">
      <c r="A2311" s="116" t="s">
        <v>3092</v>
      </c>
      <c r="B2311" s="113">
        <v>570035971</v>
      </c>
      <c r="C2311" s="113" t="s">
        <v>687</v>
      </c>
      <c r="F2311" s="113" t="s">
        <v>8</v>
      </c>
      <c r="G2311" s="114">
        <v>28966</v>
      </c>
      <c r="H2311" s="113" t="s">
        <v>16218</v>
      </c>
      <c r="I2311" s="113" t="s">
        <v>9866</v>
      </c>
      <c r="J2311" s="113" t="s">
        <v>9872</v>
      </c>
      <c r="K2311" s="113" t="s">
        <v>42915</v>
      </c>
      <c r="L2311" s="113">
        <v>82297095016</v>
      </c>
      <c r="M2311" s="113" t="s">
        <v>14002</v>
      </c>
      <c r="O2311" s="113" t="s">
        <v>14003</v>
      </c>
      <c r="P2311" s="113" t="s">
        <v>42916</v>
      </c>
      <c r="Q2311" s="113" t="s">
        <v>42917</v>
      </c>
      <c r="R2311" s="113">
        <v>15</v>
      </c>
      <c r="S2311" s="113" t="s">
        <v>13</v>
      </c>
      <c r="T2311" s="113" t="s">
        <v>42918</v>
      </c>
      <c r="U2311" s="113" t="s">
        <v>42919</v>
      </c>
      <c r="V2311" s="114">
        <v>39563</v>
      </c>
      <c r="W2311" s="114">
        <v>39448</v>
      </c>
      <c r="X2311" s="113" t="s">
        <v>42920</v>
      </c>
      <c r="Y2311" s="114">
        <v>40143</v>
      </c>
      <c r="Z2311" s="114">
        <v>40148</v>
      </c>
      <c r="AA2311" s="113">
        <v>13</v>
      </c>
      <c r="AB2311" s="113" t="s">
        <v>357</v>
      </c>
      <c r="AC2311" s="113">
        <v>23</v>
      </c>
      <c r="AD2311" s="113" t="s">
        <v>78</v>
      </c>
      <c r="AE2311" s="114">
        <v>44835</v>
      </c>
      <c r="AF2311" s="113">
        <v>15</v>
      </c>
      <c r="AG2311" s="113">
        <v>9</v>
      </c>
      <c r="AH2311" s="113" t="s">
        <v>16226</v>
      </c>
      <c r="AI2311" s="117" t="s">
        <v>16591</v>
      </c>
      <c r="AK2311" s="114">
        <v>44228</v>
      </c>
      <c r="AL2311" s="113">
        <v>15</v>
      </c>
      <c r="AM2311" s="113" t="s">
        <v>9885</v>
      </c>
      <c r="AN2311" s="113" t="s">
        <v>17505</v>
      </c>
      <c r="AO2311" s="113" t="s">
        <v>2476</v>
      </c>
      <c r="AP2311" s="113">
        <v>2005</v>
      </c>
      <c r="AQ2311" s="113" t="s">
        <v>8</v>
      </c>
      <c r="AR2311" s="113" t="s">
        <v>16593</v>
      </c>
      <c r="AS2311" s="113" t="s">
        <v>14</v>
      </c>
      <c r="AT2311" s="113" t="s">
        <v>14</v>
      </c>
      <c r="AU2311" s="113" t="s">
        <v>16229</v>
      </c>
      <c r="AV2311" s="113" t="s">
        <v>14</v>
      </c>
      <c r="AW2311" s="113" t="s">
        <v>14</v>
      </c>
    </row>
    <row r="2312" spans="1:49">
      <c r="A2312" s="116" t="s">
        <v>5839</v>
      </c>
      <c r="B2312" s="113">
        <v>570036160</v>
      </c>
      <c r="C2312" s="113" t="s">
        <v>5840</v>
      </c>
      <c r="F2312" s="113" t="s">
        <v>8</v>
      </c>
      <c r="G2312" s="114">
        <v>28967</v>
      </c>
      <c r="H2312" s="113" t="s">
        <v>16218</v>
      </c>
      <c r="I2312" s="113" t="s">
        <v>9866</v>
      </c>
      <c r="J2312" s="113" t="s">
        <v>9872</v>
      </c>
      <c r="K2312" s="113" t="s">
        <v>37573</v>
      </c>
      <c r="L2312" s="113">
        <v>85398735022</v>
      </c>
      <c r="M2312" s="113" t="s">
        <v>11436</v>
      </c>
      <c r="O2312" s="113" t="s">
        <v>11437</v>
      </c>
      <c r="P2312" s="113" t="s">
        <v>37574</v>
      </c>
      <c r="Q2312" s="113" t="s">
        <v>37575</v>
      </c>
      <c r="R2312" s="113">
        <v>15</v>
      </c>
      <c r="S2312" s="113" t="s">
        <v>13</v>
      </c>
      <c r="T2312" s="113" t="s">
        <v>37576</v>
      </c>
      <c r="U2312" s="113" t="s">
        <v>37577</v>
      </c>
      <c r="V2312" s="114">
        <v>39563</v>
      </c>
      <c r="W2312" s="114">
        <v>39448</v>
      </c>
      <c r="X2312" s="113" t="s">
        <v>37578</v>
      </c>
      <c r="Y2312" s="114">
        <v>40143</v>
      </c>
      <c r="Z2312" s="114">
        <v>40148</v>
      </c>
      <c r="AA2312" s="113">
        <v>21</v>
      </c>
      <c r="AB2312" s="113" t="s">
        <v>24</v>
      </c>
      <c r="AC2312" s="113">
        <v>24</v>
      </c>
      <c r="AD2312" s="113" t="s">
        <v>47</v>
      </c>
      <c r="AE2312" s="114">
        <v>44470</v>
      </c>
      <c r="AF2312" s="113">
        <v>17</v>
      </c>
      <c r="AG2312" s="113">
        <v>9</v>
      </c>
      <c r="AH2312" s="113" t="s">
        <v>16263</v>
      </c>
      <c r="AI2312" s="117" t="s">
        <v>20448</v>
      </c>
      <c r="AK2312" s="114">
        <v>45302</v>
      </c>
      <c r="AL2312" s="113">
        <v>15</v>
      </c>
      <c r="AM2312" s="113" t="s">
        <v>9885</v>
      </c>
      <c r="AN2312" s="113" t="s">
        <v>17932</v>
      </c>
      <c r="AO2312" s="113" t="s">
        <v>185</v>
      </c>
      <c r="AP2312" s="113">
        <v>2002</v>
      </c>
      <c r="AQ2312" s="113" t="s">
        <v>8</v>
      </c>
      <c r="AR2312" s="113" t="s">
        <v>37579</v>
      </c>
      <c r="AS2312" s="113" t="s">
        <v>14</v>
      </c>
      <c r="AT2312" s="113" t="s">
        <v>14</v>
      </c>
      <c r="AU2312" s="113" t="s">
        <v>16229</v>
      </c>
      <c r="AV2312" s="113" t="s">
        <v>14</v>
      </c>
    </row>
    <row r="2313" spans="1:49">
      <c r="A2313" s="116" t="s">
        <v>8809</v>
      </c>
      <c r="B2313" s="113">
        <v>570015602</v>
      </c>
      <c r="C2313" s="113" t="s">
        <v>8810</v>
      </c>
      <c r="E2313" s="113" t="s">
        <v>208</v>
      </c>
      <c r="F2313" s="113" t="s">
        <v>8</v>
      </c>
      <c r="G2313" s="114">
        <v>28970</v>
      </c>
      <c r="H2313" s="113" t="s">
        <v>16218</v>
      </c>
      <c r="I2313" s="113" t="s">
        <v>9866</v>
      </c>
      <c r="J2313" s="113" t="s">
        <v>9872</v>
      </c>
      <c r="K2313" s="113" t="s">
        <v>43774</v>
      </c>
      <c r="L2313" s="113">
        <v>82394107651</v>
      </c>
      <c r="M2313" s="113" t="s">
        <v>13633</v>
      </c>
      <c r="O2313" s="113" t="s">
        <v>43775</v>
      </c>
      <c r="P2313" s="113" t="s">
        <v>43776</v>
      </c>
      <c r="Q2313" s="113" t="s">
        <v>43777</v>
      </c>
      <c r="R2313" s="113">
        <v>15</v>
      </c>
      <c r="S2313" s="113" t="s">
        <v>13</v>
      </c>
      <c r="T2313" s="113" t="s">
        <v>43778</v>
      </c>
      <c r="U2313" s="113" t="s">
        <v>43779</v>
      </c>
      <c r="V2313" s="114">
        <v>37998</v>
      </c>
      <c r="W2313" s="114">
        <v>37956</v>
      </c>
      <c r="X2313" s="113" t="s">
        <v>43780</v>
      </c>
      <c r="Y2313" s="114">
        <v>38408</v>
      </c>
      <c r="Z2313" s="114">
        <v>38412</v>
      </c>
      <c r="AA2313" s="113">
        <v>22</v>
      </c>
      <c r="AB2313" s="113" t="s">
        <v>25</v>
      </c>
      <c r="AC2313" s="113">
        <v>32</v>
      </c>
      <c r="AD2313" s="113" t="s">
        <v>84</v>
      </c>
      <c r="AE2313" s="114">
        <v>44470</v>
      </c>
      <c r="AF2313" s="113">
        <v>15</v>
      </c>
      <c r="AG2313" s="113">
        <v>10</v>
      </c>
      <c r="AH2313" s="113" t="s">
        <v>16226</v>
      </c>
      <c r="AI2313" s="117" t="s">
        <v>9875</v>
      </c>
      <c r="AK2313" s="114">
        <v>45120</v>
      </c>
      <c r="AL2313" s="113">
        <v>25</v>
      </c>
      <c r="AM2313" s="113" t="s">
        <v>9974</v>
      </c>
      <c r="AN2313" s="113" t="s">
        <v>35821</v>
      </c>
      <c r="AO2313" s="113" t="s">
        <v>1845</v>
      </c>
      <c r="AP2313" s="113">
        <v>2003</v>
      </c>
      <c r="AQ2313" s="113" t="s">
        <v>3314</v>
      </c>
      <c r="AR2313" s="113" t="s">
        <v>19471</v>
      </c>
      <c r="AS2313" s="113" t="s">
        <v>14</v>
      </c>
      <c r="AT2313" s="113" t="s">
        <v>14</v>
      </c>
      <c r="AU2313" s="113" t="s">
        <v>16229</v>
      </c>
      <c r="AV2313" s="113" t="s">
        <v>14</v>
      </c>
      <c r="AW2313" s="113" t="s">
        <v>14</v>
      </c>
    </row>
    <row r="2314" spans="1:49">
      <c r="A2314" s="116" t="s">
        <v>8226</v>
      </c>
      <c r="B2314" s="113">
        <v>570027746</v>
      </c>
      <c r="C2314" s="113" t="s">
        <v>3099</v>
      </c>
      <c r="E2314" s="113" t="s">
        <v>110</v>
      </c>
      <c r="F2314" s="113" t="s">
        <v>8</v>
      </c>
      <c r="G2314" s="114">
        <v>28971</v>
      </c>
      <c r="H2314" s="113" t="s">
        <v>16218</v>
      </c>
      <c r="I2314" s="113" t="s">
        <v>9866</v>
      </c>
      <c r="J2314" s="113" t="s">
        <v>9872</v>
      </c>
      <c r="K2314" s="113" t="s">
        <v>26952</v>
      </c>
      <c r="L2314" s="113">
        <v>85241293184</v>
      </c>
      <c r="M2314" s="113" t="s">
        <v>11766</v>
      </c>
      <c r="O2314" s="113" t="s">
        <v>11767</v>
      </c>
      <c r="P2314" s="113" t="s">
        <v>26953</v>
      </c>
      <c r="Q2314" s="113" t="s">
        <v>26954</v>
      </c>
      <c r="R2314" s="113">
        <v>15</v>
      </c>
      <c r="S2314" s="113" t="s">
        <v>13</v>
      </c>
      <c r="T2314" s="113" t="s">
        <v>26955</v>
      </c>
      <c r="U2314" s="113" t="s">
        <v>26956</v>
      </c>
      <c r="V2314" s="114">
        <v>39387</v>
      </c>
      <c r="W2314" s="114">
        <v>39083</v>
      </c>
      <c r="X2314" s="113" t="s">
        <v>26957</v>
      </c>
      <c r="Y2314" s="114">
        <v>39720</v>
      </c>
      <c r="Z2314" s="114">
        <v>39722</v>
      </c>
      <c r="AA2314" s="113">
        <v>21</v>
      </c>
      <c r="AB2314" s="113" t="s">
        <v>24</v>
      </c>
      <c r="AC2314" s="113">
        <v>33</v>
      </c>
      <c r="AD2314" s="113" t="s">
        <v>10</v>
      </c>
      <c r="AE2314" s="114">
        <v>44652</v>
      </c>
      <c r="AF2314" s="113">
        <v>14</v>
      </c>
      <c r="AG2314" s="113">
        <v>3</v>
      </c>
      <c r="AH2314" s="113" t="s">
        <v>16263</v>
      </c>
      <c r="AI2314" s="117" t="s">
        <v>8227</v>
      </c>
      <c r="AK2314" s="114">
        <v>42746</v>
      </c>
      <c r="AL2314" s="113">
        <v>40</v>
      </c>
      <c r="AM2314" s="113" t="s">
        <v>9870</v>
      </c>
      <c r="AN2314" s="113" t="s">
        <v>16282</v>
      </c>
      <c r="AO2314" s="113" t="s">
        <v>113</v>
      </c>
      <c r="AP2314" s="113">
        <v>2012</v>
      </c>
      <c r="AQ2314" s="113" t="s">
        <v>8</v>
      </c>
      <c r="AR2314" s="113" t="s">
        <v>26958</v>
      </c>
      <c r="AS2314" s="113" t="s">
        <v>14</v>
      </c>
      <c r="AT2314" s="113" t="s">
        <v>14</v>
      </c>
      <c r="AU2314" s="113" t="s">
        <v>16229</v>
      </c>
      <c r="AV2314" s="113" t="s">
        <v>14</v>
      </c>
      <c r="AW2314" s="113" t="s">
        <v>14</v>
      </c>
    </row>
    <row r="2315" spans="1:49">
      <c r="A2315" s="116" t="s">
        <v>5985</v>
      </c>
      <c r="B2315" s="113">
        <v>570027555</v>
      </c>
      <c r="C2315" s="113" t="s">
        <v>4763</v>
      </c>
      <c r="E2315" s="113" t="s">
        <v>41</v>
      </c>
      <c r="F2315" s="113" t="s">
        <v>293</v>
      </c>
      <c r="G2315" s="114">
        <v>28972</v>
      </c>
      <c r="H2315" s="113" t="s">
        <v>16230</v>
      </c>
      <c r="I2315" s="113" t="s">
        <v>9866</v>
      </c>
      <c r="J2315" s="113" t="s">
        <v>9872</v>
      </c>
      <c r="K2315" s="113" t="s">
        <v>35484</v>
      </c>
      <c r="L2315" s="113">
        <v>85241139745</v>
      </c>
      <c r="M2315" s="113" t="s">
        <v>15748</v>
      </c>
      <c r="O2315" s="113" t="s">
        <v>15749</v>
      </c>
      <c r="P2315" s="113" t="s">
        <v>35485</v>
      </c>
      <c r="Q2315" s="113" t="s">
        <v>35486</v>
      </c>
      <c r="R2315" s="113">
        <v>15</v>
      </c>
      <c r="S2315" s="113" t="s">
        <v>13</v>
      </c>
      <c r="T2315" s="113" t="s">
        <v>35487</v>
      </c>
      <c r="U2315" s="113" t="s">
        <v>35488</v>
      </c>
      <c r="V2315" s="114">
        <v>39387</v>
      </c>
      <c r="W2315" s="114">
        <v>39083</v>
      </c>
      <c r="X2315" s="113" t="s">
        <v>35489</v>
      </c>
      <c r="Y2315" s="114">
        <v>39720</v>
      </c>
      <c r="Z2315" s="114">
        <v>39722</v>
      </c>
      <c r="AA2315" s="113">
        <v>22</v>
      </c>
      <c r="AB2315" s="113" t="s">
        <v>25</v>
      </c>
      <c r="AC2315" s="113">
        <v>34</v>
      </c>
      <c r="AD2315" s="113" t="s">
        <v>18</v>
      </c>
      <c r="AE2315" s="114">
        <v>45444</v>
      </c>
      <c r="AF2315" s="113">
        <v>18</v>
      </c>
      <c r="AG2315" s="113">
        <v>5</v>
      </c>
      <c r="AH2315" s="113" t="s">
        <v>16226</v>
      </c>
      <c r="AI2315" s="117" t="s">
        <v>9891</v>
      </c>
      <c r="AK2315" s="114">
        <v>44470</v>
      </c>
      <c r="AL2315" s="113">
        <v>40</v>
      </c>
      <c r="AM2315" s="113" t="s">
        <v>9870</v>
      </c>
      <c r="AN2315" s="113" t="s">
        <v>35490</v>
      </c>
      <c r="AO2315" s="113" t="s">
        <v>5220</v>
      </c>
      <c r="AP2315" s="113">
        <v>1</v>
      </c>
      <c r="AQ2315" s="113" t="s">
        <v>9871</v>
      </c>
      <c r="AR2315" s="113" t="s">
        <v>16935</v>
      </c>
      <c r="AS2315" s="113" t="s">
        <v>14</v>
      </c>
      <c r="AT2315" s="113" t="s">
        <v>14</v>
      </c>
      <c r="AU2315" s="113" t="s">
        <v>16229</v>
      </c>
      <c r="AV2315" s="113" t="s">
        <v>14</v>
      </c>
    </row>
    <row r="2316" spans="1:49">
      <c r="A2316" s="116" t="s">
        <v>3757</v>
      </c>
      <c r="C2316" s="113" t="s">
        <v>3758</v>
      </c>
      <c r="E2316" s="113" t="s">
        <v>103</v>
      </c>
      <c r="F2316" s="113" t="s">
        <v>3232</v>
      </c>
      <c r="G2316" s="114">
        <v>28974</v>
      </c>
      <c r="H2316" s="113" t="s">
        <v>16230</v>
      </c>
      <c r="I2316" s="113" t="s">
        <v>9919</v>
      </c>
      <c r="J2316" s="113" t="s">
        <v>9872</v>
      </c>
      <c r="K2316" s="113" t="s">
        <v>46293</v>
      </c>
      <c r="L2316" s="113">
        <v>81316889327</v>
      </c>
      <c r="M2316" s="113" t="s">
        <v>46294</v>
      </c>
      <c r="O2316" s="113" t="s">
        <v>9948</v>
      </c>
      <c r="P2316" s="113" t="s">
        <v>46295</v>
      </c>
      <c r="Q2316" s="113" t="s">
        <v>46296</v>
      </c>
      <c r="R2316" s="113">
        <v>15</v>
      </c>
      <c r="S2316" s="113" t="s">
        <v>13</v>
      </c>
      <c r="T2316" s="113" t="s">
        <v>46297</v>
      </c>
      <c r="U2316" s="113" t="s">
        <v>46298</v>
      </c>
      <c r="V2316" s="114">
        <v>40179</v>
      </c>
      <c r="W2316" s="114">
        <v>40179</v>
      </c>
      <c r="X2316" s="113" t="s">
        <v>46299</v>
      </c>
      <c r="Y2316" s="114">
        <v>40906</v>
      </c>
      <c r="Z2316" s="114">
        <v>40909</v>
      </c>
      <c r="AA2316" s="113">
        <v>23</v>
      </c>
      <c r="AB2316" s="113" t="s">
        <v>78</v>
      </c>
      <c r="AC2316" s="113">
        <v>33</v>
      </c>
      <c r="AD2316" s="113" t="s">
        <v>10</v>
      </c>
      <c r="AE2316" s="114">
        <v>44835</v>
      </c>
      <c r="AF2316" s="113">
        <v>10</v>
      </c>
      <c r="AG2316" s="113">
        <v>9</v>
      </c>
      <c r="AH2316" s="113" t="s">
        <v>16226</v>
      </c>
      <c r="AI2316" s="117" t="s">
        <v>302</v>
      </c>
      <c r="AK2316" s="114">
        <v>44835</v>
      </c>
      <c r="AL2316" s="113">
        <v>30</v>
      </c>
      <c r="AM2316" s="113" t="s">
        <v>9882</v>
      </c>
      <c r="AN2316" s="113" t="s">
        <v>16273</v>
      </c>
      <c r="AO2316" s="113" t="s">
        <v>107</v>
      </c>
      <c r="AP2316" s="113">
        <v>2003</v>
      </c>
      <c r="AQ2316" s="113" t="s">
        <v>8</v>
      </c>
      <c r="AR2316" s="113" t="s">
        <v>18832</v>
      </c>
      <c r="AS2316" s="113" t="s">
        <v>14</v>
      </c>
      <c r="AT2316" s="113" t="s">
        <v>14</v>
      </c>
      <c r="AU2316" s="113" t="s">
        <v>16229</v>
      </c>
      <c r="AV2316" s="113" t="s">
        <v>14</v>
      </c>
      <c r="AW2316" s="113" t="s">
        <v>14</v>
      </c>
    </row>
    <row r="2317" spans="1:49">
      <c r="A2317" s="116" t="s">
        <v>9359</v>
      </c>
      <c r="B2317" s="113">
        <v>570021155</v>
      </c>
      <c r="C2317" s="113" t="s">
        <v>9360</v>
      </c>
      <c r="E2317" s="113" t="s">
        <v>41</v>
      </c>
      <c r="F2317" s="113" t="s">
        <v>8</v>
      </c>
      <c r="G2317" s="114">
        <v>28979</v>
      </c>
      <c r="H2317" s="113" t="s">
        <v>16230</v>
      </c>
      <c r="I2317" s="113" t="s">
        <v>9866</v>
      </c>
      <c r="J2317" s="113" t="s">
        <v>9872</v>
      </c>
      <c r="K2317" s="113" t="s">
        <v>23340</v>
      </c>
      <c r="L2317" s="113">
        <v>85101707608</v>
      </c>
      <c r="M2317" s="113" t="s">
        <v>23341</v>
      </c>
      <c r="O2317" s="113" t="s">
        <v>11084</v>
      </c>
      <c r="P2317" s="113" t="s">
        <v>23342</v>
      </c>
      <c r="Q2317" s="113" t="s">
        <v>23343</v>
      </c>
      <c r="R2317" s="113">
        <v>15</v>
      </c>
      <c r="S2317" s="113" t="s">
        <v>13</v>
      </c>
      <c r="T2317" s="113" t="s">
        <v>23344</v>
      </c>
      <c r="U2317" s="113" t="s">
        <v>23345</v>
      </c>
      <c r="V2317" s="114">
        <v>39038</v>
      </c>
      <c r="W2317" s="114">
        <v>38808</v>
      </c>
      <c r="X2317" s="113" t="s">
        <v>23346</v>
      </c>
      <c r="Y2317" s="114">
        <v>39353</v>
      </c>
      <c r="Z2317" s="114">
        <v>39356</v>
      </c>
      <c r="AA2317" s="113">
        <v>22</v>
      </c>
      <c r="AB2317" s="113" t="s">
        <v>25</v>
      </c>
      <c r="AC2317" s="113">
        <v>32</v>
      </c>
      <c r="AD2317" s="113" t="s">
        <v>84</v>
      </c>
      <c r="AE2317" s="114">
        <v>44470</v>
      </c>
      <c r="AF2317" s="113">
        <v>13</v>
      </c>
      <c r="AG2317" s="113">
        <v>10</v>
      </c>
      <c r="AH2317" s="113" t="s">
        <v>16226</v>
      </c>
      <c r="AI2317" s="117" t="s">
        <v>9875</v>
      </c>
      <c r="AK2317" s="114">
        <v>45120</v>
      </c>
      <c r="AL2317" s="113">
        <v>25</v>
      </c>
      <c r="AM2317" s="113" t="s">
        <v>9974</v>
      </c>
      <c r="AN2317" s="113" t="s">
        <v>16970</v>
      </c>
      <c r="AO2317" s="113" t="s">
        <v>396</v>
      </c>
      <c r="AP2317" s="113">
        <v>2000</v>
      </c>
      <c r="AQ2317" s="113" t="s">
        <v>5236</v>
      </c>
      <c r="AR2317" s="113" t="s">
        <v>17392</v>
      </c>
      <c r="AS2317" s="113" t="s">
        <v>14</v>
      </c>
      <c r="AT2317" s="113" t="s">
        <v>14</v>
      </c>
      <c r="AU2317" s="113" t="s">
        <v>16229</v>
      </c>
      <c r="AV2317" s="113" t="s">
        <v>14</v>
      </c>
      <c r="AW2317" s="113" t="s">
        <v>14</v>
      </c>
    </row>
    <row r="2318" spans="1:49">
      <c r="A2318" s="116" t="s">
        <v>9617</v>
      </c>
      <c r="B2318" s="113">
        <v>570015644</v>
      </c>
      <c r="C2318" s="113" t="s">
        <v>2208</v>
      </c>
      <c r="E2318" s="113" t="s">
        <v>30</v>
      </c>
      <c r="F2318" s="113" t="s">
        <v>641</v>
      </c>
      <c r="G2318" s="114">
        <v>28980</v>
      </c>
      <c r="H2318" s="113" t="s">
        <v>16230</v>
      </c>
      <c r="I2318" s="113" t="s">
        <v>9866</v>
      </c>
      <c r="J2318" s="113" t="s">
        <v>9872</v>
      </c>
      <c r="K2318" s="113" t="s">
        <v>46623</v>
      </c>
      <c r="L2318" s="113">
        <v>82114264065</v>
      </c>
      <c r="M2318" s="113" t="s">
        <v>15638</v>
      </c>
      <c r="O2318" s="113" t="s">
        <v>15639</v>
      </c>
      <c r="P2318" s="113" t="s">
        <v>43749</v>
      </c>
      <c r="Q2318" s="113" t="s">
        <v>43750</v>
      </c>
      <c r="R2318" s="113">
        <v>15</v>
      </c>
      <c r="S2318" s="113" t="s">
        <v>13</v>
      </c>
      <c r="T2318" s="113" t="s">
        <v>43751</v>
      </c>
      <c r="U2318" s="113" t="s">
        <v>43752</v>
      </c>
      <c r="V2318" s="114">
        <v>37998</v>
      </c>
      <c r="W2318" s="114">
        <v>37956</v>
      </c>
      <c r="X2318" s="113" t="s">
        <v>43753</v>
      </c>
      <c r="Y2318" s="114">
        <v>38408</v>
      </c>
      <c r="Z2318" s="114">
        <v>38412</v>
      </c>
      <c r="AA2318" s="113">
        <v>21</v>
      </c>
      <c r="AB2318" s="113" t="s">
        <v>24</v>
      </c>
      <c r="AC2318" s="113">
        <v>34</v>
      </c>
      <c r="AD2318" s="113" t="s">
        <v>18</v>
      </c>
      <c r="AE2318" s="114">
        <v>43191</v>
      </c>
      <c r="AF2318" s="113">
        <v>12</v>
      </c>
      <c r="AG2318" s="113">
        <v>4</v>
      </c>
      <c r="AH2318" s="113" t="s">
        <v>16226</v>
      </c>
      <c r="AI2318" s="117" t="s">
        <v>10856</v>
      </c>
      <c r="AK2318" s="114">
        <v>44925</v>
      </c>
      <c r="AL2318" s="113">
        <v>40</v>
      </c>
      <c r="AM2318" s="113" t="s">
        <v>9870</v>
      </c>
      <c r="AN2318" s="113" t="s">
        <v>16468</v>
      </c>
      <c r="AO2318" s="113" t="s">
        <v>31</v>
      </c>
      <c r="AP2318" s="113">
        <v>2005</v>
      </c>
      <c r="AQ2318" s="113" t="s">
        <v>8</v>
      </c>
      <c r="AR2318" s="113" t="s">
        <v>25447</v>
      </c>
      <c r="AS2318" s="113" t="s">
        <v>14</v>
      </c>
      <c r="AT2318" s="113" t="s">
        <v>14</v>
      </c>
      <c r="AU2318" s="113" t="s">
        <v>16229</v>
      </c>
      <c r="AV2318" s="113" t="s">
        <v>14</v>
      </c>
      <c r="AW2318" s="113" t="s">
        <v>14</v>
      </c>
    </row>
    <row r="2319" spans="1:49">
      <c r="A2319" s="116" t="s">
        <v>1645</v>
      </c>
      <c r="C2319" s="113" t="s">
        <v>1646</v>
      </c>
      <c r="E2319" s="113" t="s">
        <v>41</v>
      </c>
      <c r="F2319" s="113" t="s">
        <v>8</v>
      </c>
      <c r="G2319" s="114">
        <v>28980</v>
      </c>
      <c r="H2319" s="113" t="s">
        <v>16218</v>
      </c>
      <c r="I2319" s="113" t="s">
        <v>9866</v>
      </c>
      <c r="J2319" s="113" t="s">
        <v>9872</v>
      </c>
      <c r="K2319" s="113" t="s">
        <v>21137</v>
      </c>
      <c r="L2319" s="113">
        <v>85241111609</v>
      </c>
      <c r="M2319" s="113" t="s">
        <v>11748</v>
      </c>
      <c r="O2319" s="113" t="s">
        <v>21138</v>
      </c>
      <c r="P2319" s="113" t="s">
        <v>21139</v>
      </c>
      <c r="Q2319" s="113" t="s">
        <v>21140</v>
      </c>
      <c r="R2319" s="113">
        <v>15</v>
      </c>
      <c r="S2319" s="113" t="s">
        <v>13</v>
      </c>
      <c r="T2319" s="113" t="s">
        <v>21141</v>
      </c>
      <c r="U2319" s="113" t="s">
        <v>21142</v>
      </c>
      <c r="V2319" s="114">
        <v>40289</v>
      </c>
      <c r="W2319" s="114">
        <v>40179</v>
      </c>
      <c r="X2319" s="113" t="s">
        <v>21143</v>
      </c>
      <c r="Y2319" s="114">
        <v>40907</v>
      </c>
      <c r="Z2319" s="114">
        <v>40909</v>
      </c>
      <c r="AA2319" s="113">
        <v>31</v>
      </c>
      <c r="AB2319" s="113" t="s">
        <v>9</v>
      </c>
      <c r="AC2319" s="113">
        <v>41</v>
      </c>
      <c r="AD2319" s="113" t="s">
        <v>52</v>
      </c>
      <c r="AE2319" s="114">
        <v>44652</v>
      </c>
      <c r="AF2319" s="113">
        <v>12</v>
      </c>
      <c r="AG2319" s="113">
        <v>3</v>
      </c>
      <c r="AH2319" s="113" t="s">
        <v>16226</v>
      </c>
      <c r="AI2319" s="117" t="s">
        <v>9901</v>
      </c>
      <c r="AK2319" s="114">
        <v>44670</v>
      </c>
      <c r="AL2319" s="113">
        <v>40</v>
      </c>
      <c r="AM2319" s="113" t="s">
        <v>9870</v>
      </c>
      <c r="AN2319" s="113" t="s">
        <v>21144</v>
      </c>
      <c r="AO2319" s="113" t="s">
        <v>1647</v>
      </c>
      <c r="AP2319" s="113">
        <v>2008</v>
      </c>
      <c r="AQ2319" s="113" t="s">
        <v>8</v>
      </c>
      <c r="AR2319" s="113" t="s">
        <v>21145</v>
      </c>
      <c r="AS2319" s="113" t="s">
        <v>14</v>
      </c>
      <c r="AT2319" s="113" t="s">
        <v>14</v>
      </c>
      <c r="AU2319" s="113" t="s">
        <v>16229</v>
      </c>
      <c r="AV2319" s="113" t="s">
        <v>14</v>
      </c>
      <c r="AW2319" s="113" t="s">
        <v>14</v>
      </c>
    </row>
    <row r="2320" spans="1:49">
      <c r="A2320" s="116" t="s">
        <v>9698</v>
      </c>
      <c r="C2320" s="113" t="s">
        <v>9699</v>
      </c>
      <c r="E2320" s="113" t="s">
        <v>9700</v>
      </c>
      <c r="F2320" s="113" t="s">
        <v>98</v>
      </c>
      <c r="G2320" s="114">
        <v>28981</v>
      </c>
      <c r="H2320" s="113" t="s">
        <v>16230</v>
      </c>
      <c r="I2320" s="113" t="s">
        <v>10007</v>
      </c>
      <c r="J2320" s="113" t="s">
        <v>9872</v>
      </c>
      <c r="K2320" s="113" t="s">
        <v>27965</v>
      </c>
      <c r="L2320" s="113">
        <v>82346256185</v>
      </c>
      <c r="M2320" s="113" t="s">
        <v>10317</v>
      </c>
      <c r="N2320" s="113" t="s">
        <v>16242</v>
      </c>
      <c r="O2320" s="113" t="s">
        <v>10318</v>
      </c>
      <c r="P2320" s="113" t="s">
        <v>27966</v>
      </c>
      <c r="Q2320" s="113" t="s">
        <v>27967</v>
      </c>
      <c r="R2320" s="113">
        <v>15</v>
      </c>
      <c r="S2320" s="113" t="s">
        <v>13</v>
      </c>
      <c r="T2320" s="113" t="s">
        <v>27968</v>
      </c>
      <c r="U2320" s="113" t="s">
        <v>27969</v>
      </c>
      <c r="V2320" s="114">
        <v>40210</v>
      </c>
      <c r="W2320" s="114">
        <v>40179</v>
      </c>
      <c r="X2320" s="113" t="s">
        <v>27970</v>
      </c>
      <c r="Y2320" s="114">
        <v>40906</v>
      </c>
      <c r="Z2320" s="114">
        <v>40909</v>
      </c>
      <c r="AA2320" s="113">
        <v>31</v>
      </c>
      <c r="AB2320" s="113" t="s">
        <v>9</v>
      </c>
      <c r="AC2320" s="113">
        <v>34</v>
      </c>
      <c r="AD2320" s="113" t="s">
        <v>18</v>
      </c>
      <c r="AE2320" s="114">
        <v>44835</v>
      </c>
      <c r="AF2320" s="113">
        <v>12</v>
      </c>
      <c r="AG2320" s="113">
        <v>9</v>
      </c>
      <c r="AH2320" s="113" t="s">
        <v>16263</v>
      </c>
      <c r="AI2320" s="117" t="s">
        <v>10319</v>
      </c>
      <c r="AK2320" s="114">
        <v>43191</v>
      </c>
      <c r="AL2320" s="113">
        <v>40</v>
      </c>
      <c r="AM2320" s="113" t="s">
        <v>9870</v>
      </c>
      <c r="AN2320" s="113" t="s">
        <v>26163</v>
      </c>
      <c r="AO2320" s="113" t="s">
        <v>1718</v>
      </c>
      <c r="AP2320" s="113">
        <v>2004</v>
      </c>
      <c r="AQ2320" s="113" t="s">
        <v>8</v>
      </c>
      <c r="AR2320" s="113" t="s">
        <v>27971</v>
      </c>
      <c r="AS2320" s="113" t="s">
        <v>14</v>
      </c>
      <c r="AT2320" s="113" t="s">
        <v>14</v>
      </c>
      <c r="AU2320" s="113" t="s">
        <v>16229</v>
      </c>
      <c r="AV2320" s="113" t="s">
        <v>14</v>
      </c>
      <c r="AW2320" s="113" t="s">
        <v>14</v>
      </c>
    </row>
    <row r="2321" spans="1:49">
      <c r="A2321" s="116" t="s">
        <v>8484</v>
      </c>
      <c r="B2321" s="113">
        <v>570017199</v>
      </c>
      <c r="C2321" s="113" t="s">
        <v>8367</v>
      </c>
      <c r="E2321" s="113" t="s">
        <v>74</v>
      </c>
      <c r="F2321" s="113" t="s">
        <v>37</v>
      </c>
      <c r="G2321" s="114">
        <v>28982</v>
      </c>
      <c r="H2321" s="113" t="s">
        <v>16218</v>
      </c>
      <c r="I2321" s="113" t="s">
        <v>9866</v>
      </c>
      <c r="J2321" s="113" t="s">
        <v>9872</v>
      </c>
      <c r="K2321" s="113" t="s">
        <v>34480</v>
      </c>
      <c r="L2321" s="113">
        <v>82290782998</v>
      </c>
      <c r="M2321" s="113" t="s">
        <v>34481</v>
      </c>
      <c r="O2321" s="113" t="s">
        <v>13895</v>
      </c>
      <c r="P2321" s="113" t="s">
        <v>34482</v>
      </c>
      <c r="Q2321" s="113" t="s">
        <v>34483</v>
      </c>
      <c r="R2321" s="113">
        <v>15</v>
      </c>
      <c r="S2321" s="113" t="s">
        <v>13</v>
      </c>
      <c r="T2321" s="113" t="s">
        <v>34484</v>
      </c>
      <c r="U2321" s="113" t="s">
        <v>34485</v>
      </c>
      <c r="V2321" s="114">
        <v>38397</v>
      </c>
      <c r="W2321" s="114">
        <v>38353</v>
      </c>
      <c r="X2321" s="113" t="s">
        <v>34486</v>
      </c>
      <c r="Y2321" s="114">
        <v>38775</v>
      </c>
      <c r="Z2321" s="114">
        <v>38777</v>
      </c>
      <c r="AA2321" s="113">
        <v>22</v>
      </c>
      <c r="AB2321" s="113" t="s">
        <v>25</v>
      </c>
      <c r="AC2321" s="113">
        <v>34</v>
      </c>
      <c r="AD2321" s="113" t="s">
        <v>18</v>
      </c>
      <c r="AE2321" s="114">
        <v>45566</v>
      </c>
      <c r="AF2321" s="113">
        <v>17</v>
      </c>
      <c r="AG2321" s="113">
        <v>9</v>
      </c>
      <c r="AH2321" s="113" t="s">
        <v>16226</v>
      </c>
      <c r="AI2321" s="117" t="s">
        <v>9891</v>
      </c>
      <c r="AK2321" s="114">
        <v>44470</v>
      </c>
      <c r="AL2321" s="113">
        <v>40</v>
      </c>
      <c r="AM2321" s="113" t="s">
        <v>9870</v>
      </c>
      <c r="AN2321" s="113" t="s">
        <v>16670</v>
      </c>
      <c r="AO2321" s="113" t="s">
        <v>94</v>
      </c>
      <c r="AP2321" s="113">
        <v>2015</v>
      </c>
      <c r="AQ2321" s="113" t="s">
        <v>6669</v>
      </c>
      <c r="AR2321" s="113" t="s">
        <v>34487</v>
      </c>
      <c r="AS2321" s="113" t="s">
        <v>14</v>
      </c>
      <c r="AT2321" s="113" t="s">
        <v>14</v>
      </c>
      <c r="AU2321" s="113" t="s">
        <v>16229</v>
      </c>
      <c r="AV2321" s="113" t="s">
        <v>14</v>
      </c>
      <c r="AW2321" s="113" t="s">
        <v>14</v>
      </c>
    </row>
    <row r="2322" spans="1:49">
      <c r="A2322" s="116" t="s">
        <v>1112</v>
      </c>
      <c r="B2322" s="113">
        <v>570027559</v>
      </c>
      <c r="C2322" s="113" t="s">
        <v>1113</v>
      </c>
      <c r="E2322" s="113" t="s">
        <v>74</v>
      </c>
      <c r="F2322" s="113" t="s">
        <v>8</v>
      </c>
      <c r="G2322" s="114">
        <v>28982</v>
      </c>
      <c r="H2322" s="113" t="s">
        <v>16230</v>
      </c>
      <c r="I2322" s="113" t="s">
        <v>9866</v>
      </c>
      <c r="J2322" s="113" t="s">
        <v>9872</v>
      </c>
      <c r="K2322" s="113" t="s">
        <v>36312</v>
      </c>
      <c r="L2322" s="113">
        <v>85256225755</v>
      </c>
      <c r="M2322" s="113" t="s">
        <v>12705</v>
      </c>
      <c r="O2322" s="113" t="s">
        <v>12706</v>
      </c>
      <c r="P2322" s="113" t="s">
        <v>36313</v>
      </c>
      <c r="Q2322" s="113" t="s">
        <v>36314</v>
      </c>
      <c r="R2322" s="113">
        <v>15</v>
      </c>
      <c r="S2322" s="113" t="s">
        <v>13</v>
      </c>
      <c r="T2322" s="113" t="s">
        <v>36315</v>
      </c>
      <c r="U2322" s="113" t="s">
        <v>36316</v>
      </c>
      <c r="V2322" s="114">
        <v>39387</v>
      </c>
      <c r="W2322" s="114">
        <v>39083</v>
      </c>
      <c r="X2322" s="113" t="s">
        <v>36317</v>
      </c>
      <c r="Y2322" s="114">
        <v>39720</v>
      </c>
      <c r="Z2322" s="114">
        <v>39722</v>
      </c>
      <c r="AA2322" s="113">
        <v>22</v>
      </c>
      <c r="AB2322" s="113" t="s">
        <v>25</v>
      </c>
      <c r="AC2322" s="113">
        <v>32</v>
      </c>
      <c r="AD2322" s="113" t="s">
        <v>84</v>
      </c>
      <c r="AE2322" s="114">
        <v>45017</v>
      </c>
      <c r="AF2322" s="113">
        <v>17</v>
      </c>
      <c r="AG2322" s="113">
        <v>3</v>
      </c>
      <c r="AH2322" s="113" t="s">
        <v>16226</v>
      </c>
      <c r="AI2322" s="117" t="s">
        <v>9875</v>
      </c>
      <c r="AK2322" s="114">
        <v>44195</v>
      </c>
      <c r="AL2322" s="113">
        <v>40</v>
      </c>
      <c r="AM2322" s="113" t="s">
        <v>9870</v>
      </c>
      <c r="AN2322" s="113" t="s">
        <v>17096</v>
      </c>
      <c r="AO2322" s="113" t="s">
        <v>420</v>
      </c>
      <c r="AP2322" s="113">
        <v>2010</v>
      </c>
      <c r="AQ2322" s="113" t="s">
        <v>8</v>
      </c>
      <c r="AR2322" s="113" t="s">
        <v>16382</v>
      </c>
      <c r="AS2322" s="113" t="s">
        <v>14</v>
      </c>
      <c r="AT2322" s="113" t="s">
        <v>14</v>
      </c>
      <c r="AU2322" s="113" t="s">
        <v>16229</v>
      </c>
      <c r="AV2322" s="113" t="s">
        <v>14</v>
      </c>
    </row>
    <row r="2323" spans="1:49">
      <c r="A2323" s="116" t="s">
        <v>6061</v>
      </c>
      <c r="B2323" s="113">
        <v>570036178</v>
      </c>
      <c r="C2323" s="113" t="s">
        <v>6062</v>
      </c>
      <c r="E2323" s="113" t="s">
        <v>56</v>
      </c>
      <c r="F2323" s="113" t="s">
        <v>8</v>
      </c>
      <c r="G2323" s="114">
        <v>28983</v>
      </c>
      <c r="H2323" s="113" t="s">
        <v>16218</v>
      </c>
      <c r="I2323" s="113" t="s">
        <v>9866</v>
      </c>
      <c r="J2323" s="113" t="s">
        <v>9872</v>
      </c>
      <c r="K2323" s="113" t="s">
        <v>19058</v>
      </c>
      <c r="L2323" s="113">
        <v>85342204727</v>
      </c>
      <c r="M2323" s="113" t="s">
        <v>13264</v>
      </c>
      <c r="O2323" s="113" t="s">
        <v>19059</v>
      </c>
      <c r="P2323" s="113" t="s">
        <v>19060</v>
      </c>
      <c r="Q2323" s="113" t="s">
        <v>19061</v>
      </c>
      <c r="R2323" s="113">
        <v>15</v>
      </c>
      <c r="S2323" s="113" t="s">
        <v>13</v>
      </c>
      <c r="T2323" s="113" t="s">
        <v>19062</v>
      </c>
      <c r="U2323" s="113" t="s">
        <v>19063</v>
      </c>
      <c r="V2323" s="114">
        <v>39563</v>
      </c>
      <c r="W2323" s="114">
        <v>39448</v>
      </c>
      <c r="X2323" s="113" t="s">
        <v>19064</v>
      </c>
      <c r="Y2323" s="114">
        <v>40143</v>
      </c>
      <c r="Z2323" s="114">
        <v>40148</v>
      </c>
      <c r="AA2323" s="113">
        <v>31</v>
      </c>
      <c r="AB2323" s="113" t="s">
        <v>9</v>
      </c>
      <c r="AC2323" s="113">
        <v>42</v>
      </c>
      <c r="AD2323" s="113" t="s">
        <v>92</v>
      </c>
      <c r="AE2323" s="114">
        <v>44835</v>
      </c>
      <c r="AF2323" s="113">
        <v>14</v>
      </c>
      <c r="AG2323" s="113">
        <v>9</v>
      </c>
      <c r="AH2323" s="113" t="s">
        <v>16226</v>
      </c>
      <c r="AI2323" s="117" t="s">
        <v>9977</v>
      </c>
      <c r="AK2323" s="114">
        <v>44925</v>
      </c>
      <c r="AL2323" s="113">
        <v>40</v>
      </c>
      <c r="AM2323" s="113" t="s">
        <v>9870</v>
      </c>
      <c r="AN2323" s="113" t="s">
        <v>18779</v>
      </c>
      <c r="AO2323" s="113" t="s">
        <v>61</v>
      </c>
      <c r="AP2323" s="113">
        <v>2003</v>
      </c>
      <c r="AQ2323" s="113" t="s">
        <v>8</v>
      </c>
      <c r="AR2323" s="113" t="s">
        <v>18780</v>
      </c>
      <c r="AS2323" s="113" t="s">
        <v>14</v>
      </c>
      <c r="AT2323" s="113" t="s">
        <v>14</v>
      </c>
      <c r="AU2323" s="113" t="s">
        <v>16229</v>
      </c>
      <c r="AV2323" s="113" t="s">
        <v>14</v>
      </c>
      <c r="AW2323" s="113" t="s">
        <v>14</v>
      </c>
    </row>
    <row r="2324" spans="1:49">
      <c r="A2324" s="116" t="s">
        <v>2432</v>
      </c>
      <c r="B2324" s="113">
        <v>570015697</v>
      </c>
      <c r="C2324" s="113" t="s">
        <v>2433</v>
      </c>
      <c r="E2324" s="113" t="s">
        <v>223</v>
      </c>
      <c r="F2324" s="113" t="s">
        <v>8</v>
      </c>
      <c r="G2324" s="114">
        <v>28986</v>
      </c>
      <c r="H2324" s="113" t="s">
        <v>16230</v>
      </c>
      <c r="I2324" s="113" t="s">
        <v>9866</v>
      </c>
      <c r="J2324" s="113" t="s">
        <v>9872</v>
      </c>
      <c r="K2324" s="113" t="s">
        <v>34229</v>
      </c>
      <c r="L2324" s="113">
        <v>85343547892</v>
      </c>
      <c r="M2324" s="113" t="s">
        <v>13488</v>
      </c>
      <c r="O2324" s="113" t="s">
        <v>16129</v>
      </c>
      <c r="P2324" s="113" t="s">
        <v>34230</v>
      </c>
      <c r="Q2324" s="113" t="s">
        <v>34231</v>
      </c>
      <c r="R2324" s="113">
        <v>15</v>
      </c>
      <c r="S2324" s="113" t="s">
        <v>13</v>
      </c>
      <c r="T2324" s="113" t="s">
        <v>34232</v>
      </c>
      <c r="U2324" s="113" t="s">
        <v>34233</v>
      </c>
      <c r="V2324" s="114">
        <v>37998</v>
      </c>
      <c r="W2324" s="114">
        <v>37956</v>
      </c>
      <c r="X2324" s="113" t="s">
        <v>34234</v>
      </c>
      <c r="Y2324" s="114">
        <v>38408</v>
      </c>
      <c r="Z2324" s="114">
        <v>38412</v>
      </c>
      <c r="AA2324" s="113">
        <v>21</v>
      </c>
      <c r="AB2324" s="113" t="s">
        <v>24</v>
      </c>
      <c r="AC2324" s="113">
        <v>34</v>
      </c>
      <c r="AD2324" s="113" t="s">
        <v>18</v>
      </c>
      <c r="AE2324" s="114">
        <v>45566</v>
      </c>
      <c r="AF2324" s="113">
        <v>16</v>
      </c>
      <c r="AG2324" s="113">
        <v>11</v>
      </c>
      <c r="AH2324" s="113" t="s">
        <v>16226</v>
      </c>
      <c r="AI2324" s="117" t="s">
        <v>2025</v>
      </c>
      <c r="AK2324" s="114">
        <v>44470</v>
      </c>
      <c r="AL2324" s="113">
        <v>30</v>
      </c>
      <c r="AM2324" s="113" t="s">
        <v>9882</v>
      </c>
      <c r="AN2324" s="113" t="s">
        <v>16364</v>
      </c>
      <c r="AO2324" s="113" t="s">
        <v>100</v>
      </c>
      <c r="AP2324" s="113">
        <v>2009</v>
      </c>
      <c r="AQ2324" s="113" t="s">
        <v>1172</v>
      </c>
      <c r="AR2324" s="113" t="s">
        <v>18810</v>
      </c>
      <c r="AS2324" s="113" t="s">
        <v>14</v>
      </c>
      <c r="AT2324" s="113" t="s">
        <v>14</v>
      </c>
      <c r="AU2324" s="113" t="s">
        <v>16229</v>
      </c>
      <c r="AV2324" s="113" t="s">
        <v>14</v>
      </c>
      <c r="AW2324" s="113" t="s">
        <v>14</v>
      </c>
    </row>
    <row r="2325" spans="1:49">
      <c r="A2325" s="116" t="s">
        <v>7834</v>
      </c>
      <c r="B2325" s="113">
        <v>570017363</v>
      </c>
      <c r="C2325" s="113" t="s">
        <v>2122</v>
      </c>
      <c r="E2325" s="113" t="s">
        <v>67</v>
      </c>
      <c r="F2325" s="113" t="s">
        <v>388</v>
      </c>
      <c r="G2325" s="114">
        <v>28987</v>
      </c>
      <c r="H2325" s="113" t="s">
        <v>16218</v>
      </c>
      <c r="I2325" s="113" t="s">
        <v>9866</v>
      </c>
      <c r="J2325" s="113" t="s">
        <v>9872</v>
      </c>
      <c r="K2325" s="113" t="s">
        <v>24320</v>
      </c>
      <c r="L2325" s="113">
        <v>85256021724</v>
      </c>
      <c r="M2325" s="113" t="s">
        <v>24321</v>
      </c>
      <c r="O2325" s="113" t="s">
        <v>10274</v>
      </c>
      <c r="P2325" s="113" t="s">
        <v>24322</v>
      </c>
      <c r="Q2325" s="113" t="s">
        <v>24323</v>
      </c>
      <c r="R2325" s="113">
        <v>15</v>
      </c>
      <c r="S2325" s="113" t="s">
        <v>13</v>
      </c>
      <c r="T2325" s="113" t="s">
        <v>24324</v>
      </c>
      <c r="U2325" s="113" t="s">
        <v>24325</v>
      </c>
      <c r="V2325" s="114">
        <v>38397</v>
      </c>
      <c r="W2325" s="114">
        <v>38353</v>
      </c>
      <c r="X2325" s="113" t="s">
        <v>24326</v>
      </c>
      <c r="Y2325" s="114">
        <v>38775</v>
      </c>
      <c r="Z2325" s="114">
        <v>38777</v>
      </c>
      <c r="AA2325" s="113">
        <v>31</v>
      </c>
      <c r="AB2325" s="113" t="s">
        <v>9</v>
      </c>
      <c r="AC2325" s="113">
        <v>34</v>
      </c>
      <c r="AD2325" s="113" t="s">
        <v>18</v>
      </c>
      <c r="AE2325" s="114">
        <v>42461</v>
      </c>
      <c r="AF2325" s="113">
        <v>11</v>
      </c>
      <c r="AG2325" s="113">
        <v>3</v>
      </c>
      <c r="AH2325" s="113" t="s">
        <v>9913</v>
      </c>
      <c r="AI2325" s="117" t="s">
        <v>1139</v>
      </c>
      <c r="AJ2325" s="113" t="s">
        <v>45509</v>
      </c>
      <c r="AK2325" s="114">
        <v>44670</v>
      </c>
      <c r="AL2325" s="113">
        <v>40</v>
      </c>
      <c r="AM2325" s="113" t="s">
        <v>9870</v>
      </c>
      <c r="AN2325" s="113" t="s">
        <v>19987</v>
      </c>
      <c r="AO2325" s="113" t="s">
        <v>942</v>
      </c>
      <c r="AP2325" s="113">
        <v>2003</v>
      </c>
      <c r="AQ2325" s="113" t="s">
        <v>9994</v>
      </c>
      <c r="AR2325" s="113" t="s">
        <v>24327</v>
      </c>
      <c r="AS2325" s="113" t="s">
        <v>14</v>
      </c>
      <c r="AT2325" s="113" t="s">
        <v>14</v>
      </c>
      <c r="AU2325" s="113" t="s">
        <v>16229</v>
      </c>
      <c r="AV2325" s="113" t="s">
        <v>14</v>
      </c>
      <c r="AW2325" s="113" t="s">
        <v>14</v>
      </c>
    </row>
    <row r="2326" spans="1:49">
      <c r="A2326" s="116" t="s">
        <v>5286</v>
      </c>
      <c r="C2326" s="113" t="s">
        <v>5287</v>
      </c>
      <c r="E2326" s="113" t="s">
        <v>56</v>
      </c>
      <c r="F2326" s="113" t="s">
        <v>8</v>
      </c>
      <c r="G2326" s="114">
        <v>28990</v>
      </c>
      <c r="H2326" s="113" t="s">
        <v>16218</v>
      </c>
      <c r="I2326" s="113" t="s">
        <v>9866</v>
      </c>
      <c r="J2326" s="113" t="s">
        <v>9872</v>
      </c>
      <c r="K2326" s="113" t="s">
        <v>28670</v>
      </c>
      <c r="L2326" s="113">
        <v>82296501690</v>
      </c>
      <c r="M2326" s="113" t="s">
        <v>13274</v>
      </c>
      <c r="O2326" s="113" t="s">
        <v>13275</v>
      </c>
      <c r="P2326" s="113" t="s">
        <v>28671</v>
      </c>
      <c r="Q2326" s="113" t="s">
        <v>28672</v>
      </c>
      <c r="R2326" s="113">
        <v>15</v>
      </c>
      <c r="S2326" s="113" t="s">
        <v>13</v>
      </c>
      <c r="T2326" s="113" t="s">
        <v>28673</v>
      </c>
      <c r="U2326" s="113" t="s">
        <v>28674</v>
      </c>
      <c r="V2326" s="114">
        <v>40210</v>
      </c>
      <c r="W2326" s="114">
        <v>40179</v>
      </c>
      <c r="X2326" s="113" t="s">
        <v>28675</v>
      </c>
      <c r="Y2326" s="114">
        <v>40906</v>
      </c>
      <c r="Z2326" s="114">
        <v>40909</v>
      </c>
      <c r="AA2326" s="113">
        <v>31</v>
      </c>
      <c r="AB2326" s="113" t="s">
        <v>9</v>
      </c>
      <c r="AC2326" s="113">
        <v>34</v>
      </c>
      <c r="AD2326" s="113" t="s">
        <v>18</v>
      </c>
      <c r="AE2326" s="114">
        <v>44652</v>
      </c>
      <c r="AF2326" s="113">
        <v>12</v>
      </c>
      <c r="AG2326" s="113">
        <v>3</v>
      </c>
      <c r="AH2326" s="113" t="s">
        <v>9913</v>
      </c>
      <c r="AI2326" s="117" t="s">
        <v>1555</v>
      </c>
      <c r="AJ2326" s="113" t="s">
        <v>45516</v>
      </c>
      <c r="AK2326" s="114">
        <v>42746</v>
      </c>
      <c r="AL2326" s="113">
        <v>40</v>
      </c>
      <c r="AM2326" s="113" t="s">
        <v>9870</v>
      </c>
      <c r="AN2326" s="113" t="s">
        <v>18779</v>
      </c>
      <c r="AO2326" s="113" t="s">
        <v>61</v>
      </c>
      <c r="AP2326" s="113">
        <v>2003</v>
      </c>
      <c r="AQ2326" s="113" t="s">
        <v>8</v>
      </c>
      <c r="AR2326" s="113" t="s">
        <v>45638</v>
      </c>
      <c r="AS2326" s="113" t="s">
        <v>14</v>
      </c>
      <c r="AT2326" s="113" t="s">
        <v>14</v>
      </c>
      <c r="AU2326" s="113" t="s">
        <v>16229</v>
      </c>
      <c r="AV2326" s="113" t="s">
        <v>14</v>
      </c>
      <c r="AW2326" s="113" t="s">
        <v>14</v>
      </c>
    </row>
    <row r="2327" spans="1:49">
      <c r="A2327" s="116" t="s">
        <v>4247</v>
      </c>
      <c r="C2327" s="113" t="s">
        <v>4248</v>
      </c>
      <c r="E2327" s="113" t="s">
        <v>34</v>
      </c>
      <c r="F2327" s="113" t="s">
        <v>8</v>
      </c>
      <c r="G2327" s="114">
        <v>28990</v>
      </c>
      <c r="H2327" s="113" t="s">
        <v>16218</v>
      </c>
      <c r="I2327" s="113" t="s">
        <v>9866</v>
      </c>
      <c r="J2327" s="113" t="s">
        <v>9872</v>
      </c>
      <c r="K2327" s="113" t="s">
        <v>28024</v>
      </c>
      <c r="L2327" s="113">
        <v>82240000580</v>
      </c>
      <c r="M2327" s="113" t="s">
        <v>11714</v>
      </c>
      <c r="O2327" s="113" t="s">
        <v>11715</v>
      </c>
      <c r="P2327" s="113" t="s">
        <v>28025</v>
      </c>
      <c r="Q2327" s="113" t="s">
        <v>28026</v>
      </c>
      <c r="R2327" s="113">
        <v>15</v>
      </c>
      <c r="S2327" s="113" t="s">
        <v>13</v>
      </c>
      <c r="T2327" s="113" t="s">
        <v>28027</v>
      </c>
      <c r="U2327" s="113" t="s">
        <v>28028</v>
      </c>
      <c r="V2327" s="114">
        <v>40581</v>
      </c>
      <c r="W2327" s="114">
        <v>40544</v>
      </c>
      <c r="X2327" s="113" t="s">
        <v>28029</v>
      </c>
      <c r="Y2327" s="114">
        <v>41271</v>
      </c>
      <c r="Z2327" s="114">
        <v>41275</v>
      </c>
      <c r="AA2327" s="113">
        <v>31</v>
      </c>
      <c r="AB2327" s="113" t="s">
        <v>9</v>
      </c>
      <c r="AC2327" s="113">
        <v>33</v>
      </c>
      <c r="AD2327" s="113" t="s">
        <v>10</v>
      </c>
      <c r="AE2327" s="114">
        <v>44652</v>
      </c>
      <c r="AF2327" s="113">
        <v>11</v>
      </c>
      <c r="AG2327" s="113">
        <v>3</v>
      </c>
      <c r="AH2327" s="113" t="s">
        <v>16263</v>
      </c>
      <c r="AI2327" s="117" t="s">
        <v>20448</v>
      </c>
      <c r="AK2327" s="114">
        <v>45302</v>
      </c>
      <c r="AL2327" s="113">
        <v>40</v>
      </c>
      <c r="AM2327" s="113" t="s">
        <v>9870</v>
      </c>
      <c r="AN2327" s="113" t="s">
        <v>16399</v>
      </c>
      <c r="AO2327" s="113" t="s">
        <v>169</v>
      </c>
      <c r="AP2327" s="113">
        <v>2002</v>
      </c>
      <c r="AQ2327" s="113" t="s">
        <v>9871</v>
      </c>
      <c r="AR2327" s="113" t="s">
        <v>16318</v>
      </c>
      <c r="AS2327" s="113" t="s">
        <v>14</v>
      </c>
      <c r="AT2327" s="113" t="s">
        <v>14</v>
      </c>
      <c r="AU2327" s="113" t="s">
        <v>16229</v>
      </c>
      <c r="AV2327" s="113" t="s">
        <v>14</v>
      </c>
    </row>
    <row r="2328" spans="1:49">
      <c r="A2328" s="116" t="s">
        <v>4304</v>
      </c>
      <c r="C2328" s="113" t="s">
        <v>2214</v>
      </c>
      <c r="E2328" s="113" t="s">
        <v>41</v>
      </c>
      <c r="F2328" s="113" t="s">
        <v>8</v>
      </c>
      <c r="G2328" s="114">
        <v>28991</v>
      </c>
      <c r="H2328" s="113" t="s">
        <v>16230</v>
      </c>
      <c r="I2328" s="113" t="s">
        <v>9866</v>
      </c>
      <c r="J2328" s="113" t="s">
        <v>9867</v>
      </c>
      <c r="K2328" s="113" t="s">
        <v>20983</v>
      </c>
      <c r="L2328" s="113">
        <v>82195040959</v>
      </c>
      <c r="M2328" s="113" t="s">
        <v>12389</v>
      </c>
      <c r="O2328" s="113" t="s">
        <v>10433</v>
      </c>
      <c r="P2328" s="113" t="s">
        <v>20984</v>
      </c>
      <c r="Q2328" s="113" t="s">
        <v>20985</v>
      </c>
      <c r="R2328" s="113">
        <v>15</v>
      </c>
      <c r="S2328" s="113" t="s">
        <v>13</v>
      </c>
      <c r="T2328" s="113" t="s">
        <v>20986</v>
      </c>
      <c r="U2328" s="113" t="s">
        <v>20987</v>
      </c>
      <c r="V2328" s="114">
        <v>41920</v>
      </c>
      <c r="W2328" s="114">
        <v>41883</v>
      </c>
      <c r="X2328" s="113" t="s">
        <v>20988</v>
      </c>
      <c r="Y2328" s="114">
        <v>42339</v>
      </c>
      <c r="Z2328" s="114">
        <v>42339</v>
      </c>
      <c r="AA2328" s="113">
        <v>22</v>
      </c>
      <c r="AB2328" s="113" t="s">
        <v>25</v>
      </c>
      <c r="AC2328" s="113">
        <v>32</v>
      </c>
      <c r="AD2328" s="113" t="s">
        <v>84</v>
      </c>
      <c r="AE2328" s="114">
        <v>45383</v>
      </c>
      <c r="AF2328" s="113">
        <v>18</v>
      </c>
      <c r="AG2328" s="113">
        <v>6</v>
      </c>
      <c r="AH2328" s="113" t="s">
        <v>16226</v>
      </c>
      <c r="AI2328" s="117" t="s">
        <v>9875</v>
      </c>
      <c r="AK2328" s="114">
        <v>44470</v>
      </c>
      <c r="AL2328" s="113">
        <v>40</v>
      </c>
      <c r="AM2328" s="113" t="s">
        <v>9870</v>
      </c>
      <c r="AN2328" s="113" t="s">
        <v>16561</v>
      </c>
      <c r="AO2328" s="113" t="s">
        <v>42</v>
      </c>
      <c r="AP2328" s="113">
        <v>2020</v>
      </c>
      <c r="AQ2328" s="113" t="s">
        <v>9871</v>
      </c>
      <c r="AR2328" s="113" t="s">
        <v>17398</v>
      </c>
      <c r="AS2328" s="113" t="s">
        <v>14</v>
      </c>
      <c r="AT2328" s="113" t="s">
        <v>14</v>
      </c>
      <c r="AU2328" s="113" t="s">
        <v>16229</v>
      </c>
      <c r="AV2328" s="113" t="s">
        <v>14</v>
      </c>
    </row>
    <row r="2329" spans="1:49">
      <c r="A2329" s="116" t="s">
        <v>8235</v>
      </c>
      <c r="B2329" s="113">
        <v>570015633</v>
      </c>
      <c r="C2329" s="113" t="s">
        <v>1958</v>
      </c>
      <c r="E2329" s="113" t="s">
        <v>34</v>
      </c>
      <c r="F2329" s="113" t="s">
        <v>8</v>
      </c>
      <c r="G2329" s="114">
        <v>28992</v>
      </c>
      <c r="H2329" s="113" t="s">
        <v>16230</v>
      </c>
      <c r="I2329" s="113" t="s">
        <v>9866</v>
      </c>
      <c r="J2329" s="113" t="s">
        <v>9872</v>
      </c>
      <c r="K2329" s="113" t="s">
        <v>32252</v>
      </c>
      <c r="L2329" s="113">
        <v>81293208433</v>
      </c>
      <c r="M2329" s="113" t="s">
        <v>11286</v>
      </c>
      <c r="O2329" s="113" t="s">
        <v>11287</v>
      </c>
      <c r="P2329" s="113" t="s">
        <v>32253</v>
      </c>
      <c r="Q2329" s="113" t="s">
        <v>32254</v>
      </c>
      <c r="R2329" s="113">
        <v>15</v>
      </c>
      <c r="S2329" s="113" t="s">
        <v>13</v>
      </c>
      <c r="T2329" s="113" t="s">
        <v>32255</v>
      </c>
      <c r="U2329" s="113" t="s">
        <v>32256</v>
      </c>
      <c r="V2329" s="114">
        <v>37998</v>
      </c>
      <c r="W2329" s="114">
        <v>37956</v>
      </c>
      <c r="X2329" s="113" t="s">
        <v>32257</v>
      </c>
      <c r="Y2329" s="114">
        <v>38408</v>
      </c>
      <c r="Z2329" s="114">
        <v>38412</v>
      </c>
      <c r="AA2329" s="113">
        <v>31</v>
      </c>
      <c r="AB2329" s="113" t="s">
        <v>9</v>
      </c>
      <c r="AC2329" s="113">
        <v>42</v>
      </c>
      <c r="AD2329" s="113" t="s">
        <v>92</v>
      </c>
      <c r="AE2329" s="114">
        <v>43922</v>
      </c>
      <c r="AF2329" s="113">
        <v>16</v>
      </c>
      <c r="AG2329" s="113">
        <v>4</v>
      </c>
      <c r="AH2329" s="113" t="s">
        <v>9913</v>
      </c>
      <c r="AI2329" s="117" t="s">
        <v>45593</v>
      </c>
      <c r="AJ2329" s="113" t="s">
        <v>45560</v>
      </c>
      <c r="AK2329" s="114">
        <v>43217</v>
      </c>
      <c r="AL2329" s="113">
        <v>40</v>
      </c>
      <c r="AM2329" s="113" t="s">
        <v>9870</v>
      </c>
      <c r="AN2329" s="113" t="s">
        <v>20512</v>
      </c>
      <c r="AO2329" s="113" t="s">
        <v>506</v>
      </c>
      <c r="AP2329" s="113">
        <v>2002</v>
      </c>
      <c r="AQ2329" s="113" t="s">
        <v>8</v>
      </c>
      <c r="AR2329" s="113" t="s">
        <v>32258</v>
      </c>
      <c r="AS2329" s="113" t="s">
        <v>14</v>
      </c>
      <c r="AT2329" s="113" t="s">
        <v>14</v>
      </c>
      <c r="AU2329" s="113" t="s">
        <v>16229</v>
      </c>
      <c r="AV2329" s="113" t="s">
        <v>14</v>
      </c>
      <c r="AW2329" s="113" t="s">
        <v>14</v>
      </c>
    </row>
    <row r="2330" spans="1:49">
      <c r="A2330" s="116" t="s">
        <v>6752</v>
      </c>
      <c r="B2330" s="113">
        <v>970006377</v>
      </c>
      <c r="C2330" s="113" t="s">
        <v>6753</v>
      </c>
      <c r="D2330" s="113" t="s">
        <v>914</v>
      </c>
      <c r="F2330" s="113" t="s">
        <v>1517</v>
      </c>
      <c r="G2330" s="114">
        <v>28994</v>
      </c>
      <c r="H2330" s="113" t="s">
        <v>16230</v>
      </c>
      <c r="I2330" s="113" t="s">
        <v>9866</v>
      </c>
      <c r="J2330" s="113" t="s">
        <v>9872</v>
      </c>
      <c r="K2330" s="113" t="s">
        <v>34932</v>
      </c>
      <c r="L2330" s="113">
        <v>8114315848</v>
      </c>
      <c r="M2330" s="113" t="s">
        <v>34933</v>
      </c>
      <c r="O2330" s="113" t="s">
        <v>34934</v>
      </c>
      <c r="P2330" s="113" t="s">
        <v>34935</v>
      </c>
      <c r="Q2330" s="113" t="s">
        <v>34936</v>
      </c>
      <c r="R2330" s="113">
        <v>15</v>
      </c>
      <c r="S2330" s="113" t="s">
        <v>13</v>
      </c>
      <c r="T2330" s="113" t="s">
        <v>34937</v>
      </c>
      <c r="U2330" s="113" t="s">
        <v>34938</v>
      </c>
      <c r="V2330" s="114">
        <v>38807</v>
      </c>
      <c r="W2330" s="114">
        <v>38808</v>
      </c>
      <c r="X2330" s="113" t="s">
        <v>34939</v>
      </c>
      <c r="Y2330" s="114">
        <v>39433</v>
      </c>
      <c r="Z2330" s="114">
        <v>39448</v>
      </c>
      <c r="AA2330" s="113">
        <v>32</v>
      </c>
      <c r="AB2330" s="113" t="s">
        <v>84</v>
      </c>
      <c r="AC2330" s="113">
        <v>43</v>
      </c>
      <c r="AD2330" s="113" t="s">
        <v>316</v>
      </c>
      <c r="AE2330" s="114">
        <v>45566</v>
      </c>
      <c r="AF2330" s="113">
        <v>18</v>
      </c>
      <c r="AG2330" s="113">
        <v>6</v>
      </c>
      <c r="AH2330" s="113" t="s">
        <v>16226</v>
      </c>
      <c r="AI2330" s="117" t="s">
        <v>9960</v>
      </c>
      <c r="AK2330" s="114">
        <v>43222</v>
      </c>
      <c r="AL2330" s="113">
        <v>40</v>
      </c>
      <c r="AM2330" s="113" t="s">
        <v>9870</v>
      </c>
      <c r="AN2330" s="113" t="s">
        <v>27404</v>
      </c>
      <c r="AO2330" s="113" t="s">
        <v>562</v>
      </c>
      <c r="AP2330" s="113">
        <v>2005</v>
      </c>
      <c r="AQ2330" s="113" t="s">
        <v>8</v>
      </c>
      <c r="AR2330" s="113" t="s">
        <v>34940</v>
      </c>
      <c r="AS2330" s="113" t="s">
        <v>14</v>
      </c>
      <c r="AT2330" s="113" t="s">
        <v>14</v>
      </c>
      <c r="AU2330" s="113" t="s">
        <v>16229</v>
      </c>
      <c r="AV2330" s="113" t="s">
        <v>14</v>
      </c>
      <c r="AW2330" s="113" t="s">
        <v>14</v>
      </c>
    </row>
    <row r="2331" spans="1:49">
      <c r="A2331" s="116" t="s">
        <v>5699</v>
      </c>
      <c r="C2331" s="113" t="s">
        <v>33</v>
      </c>
      <c r="E2331" s="113" t="s">
        <v>831</v>
      </c>
      <c r="F2331" s="113" t="s">
        <v>204</v>
      </c>
      <c r="G2331" s="114">
        <v>28995</v>
      </c>
      <c r="H2331" s="113" t="s">
        <v>16218</v>
      </c>
      <c r="I2331" s="113" t="s">
        <v>9866</v>
      </c>
      <c r="J2331" s="113" t="s">
        <v>9872</v>
      </c>
      <c r="K2331" s="113" t="s">
        <v>32893</v>
      </c>
      <c r="L2331" s="113">
        <v>81245333338</v>
      </c>
      <c r="M2331" s="113" t="s">
        <v>14368</v>
      </c>
      <c r="O2331" s="113" t="s">
        <v>32894</v>
      </c>
      <c r="P2331" s="113" t="s">
        <v>32895</v>
      </c>
      <c r="Q2331" s="113" t="s">
        <v>32896</v>
      </c>
      <c r="R2331" s="113">
        <v>15</v>
      </c>
      <c r="S2331" s="113" t="s">
        <v>13</v>
      </c>
      <c r="T2331" s="113" t="s">
        <v>32897</v>
      </c>
      <c r="U2331" s="113" t="s">
        <v>32898</v>
      </c>
      <c r="V2331" s="114">
        <v>40179</v>
      </c>
      <c r="W2331" s="114">
        <v>40179</v>
      </c>
      <c r="X2331" s="113" t="s">
        <v>32899</v>
      </c>
      <c r="Y2331" s="114">
        <v>40906</v>
      </c>
      <c r="Z2331" s="114">
        <v>40909</v>
      </c>
      <c r="AA2331" s="113">
        <v>21</v>
      </c>
      <c r="AB2331" s="113" t="s">
        <v>24</v>
      </c>
      <c r="AC2331" s="113">
        <v>31</v>
      </c>
      <c r="AD2331" s="113" t="s">
        <v>9</v>
      </c>
      <c r="AE2331" s="114">
        <v>44470</v>
      </c>
      <c r="AF2331" s="113">
        <v>11</v>
      </c>
      <c r="AG2331" s="113">
        <v>9</v>
      </c>
      <c r="AH2331" s="113" t="s">
        <v>16263</v>
      </c>
      <c r="AI2331" s="117" t="s">
        <v>16264</v>
      </c>
      <c r="AK2331" s="114">
        <v>45302</v>
      </c>
      <c r="AL2331" s="113">
        <v>40</v>
      </c>
      <c r="AM2331" s="113" t="s">
        <v>9870</v>
      </c>
      <c r="AN2331" s="113" t="s">
        <v>32900</v>
      </c>
      <c r="AO2331" s="113" t="s">
        <v>14369</v>
      </c>
      <c r="AP2331" s="113">
        <v>2016</v>
      </c>
      <c r="AQ2331" s="113" t="s">
        <v>8</v>
      </c>
      <c r="AR2331" s="113" t="s">
        <v>32901</v>
      </c>
      <c r="AS2331" s="113" t="s">
        <v>14</v>
      </c>
      <c r="AT2331" s="113" t="s">
        <v>14</v>
      </c>
      <c r="AU2331" s="113" t="s">
        <v>16229</v>
      </c>
      <c r="AV2331" s="113" t="s">
        <v>14</v>
      </c>
    </row>
    <row r="2332" spans="1:49">
      <c r="A2332" s="116" t="s">
        <v>6531</v>
      </c>
      <c r="B2332" s="113">
        <v>570028847</v>
      </c>
      <c r="C2332" s="113" t="s">
        <v>6532</v>
      </c>
      <c r="F2332" s="113" t="s">
        <v>204</v>
      </c>
      <c r="G2332" s="114">
        <v>28996</v>
      </c>
      <c r="H2332" s="113" t="s">
        <v>16218</v>
      </c>
      <c r="I2332" s="113" t="s">
        <v>9866</v>
      </c>
      <c r="J2332" s="113" t="s">
        <v>9872</v>
      </c>
      <c r="K2332" s="113" t="s">
        <v>33133</v>
      </c>
      <c r="L2332" s="113">
        <v>82290047162</v>
      </c>
      <c r="M2332" s="113" t="s">
        <v>14382</v>
      </c>
      <c r="O2332" s="113" t="s">
        <v>14383</v>
      </c>
      <c r="P2332" s="113" t="s">
        <v>33134</v>
      </c>
      <c r="Q2332" s="113" t="s">
        <v>33135</v>
      </c>
      <c r="R2332" s="113">
        <v>15</v>
      </c>
      <c r="S2332" s="113" t="s">
        <v>13</v>
      </c>
      <c r="T2332" s="113" t="s">
        <v>33136</v>
      </c>
      <c r="U2332" s="113" t="s">
        <v>33137</v>
      </c>
      <c r="V2332" s="114">
        <v>39387</v>
      </c>
      <c r="W2332" s="114">
        <v>39083</v>
      </c>
      <c r="X2332" s="113" t="s">
        <v>33138</v>
      </c>
      <c r="Y2332" s="114">
        <v>39720</v>
      </c>
      <c r="Z2332" s="114">
        <v>39722</v>
      </c>
      <c r="AA2332" s="113">
        <v>21</v>
      </c>
      <c r="AB2332" s="113" t="s">
        <v>24</v>
      </c>
      <c r="AC2332" s="113">
        <v>31</v>
      </c>
      <c r="AD2332" s="113" t="s">
        <v>9</v>
      </c>
      <c r="AE2332" s="114">
        <v>45200</v>
      </c>
      <c r="AF2332" s="113">
        <v>15</v>
      </c>
      <c r="AG2332" s="113">
        <v>9</v>
      </c>
      <c r="AH2332" s="113" t="s">
        <v>16226</v>
      </c>
      <c r="AI2332" s="117" t="s">
        <v>16591</v>
      </c>
      <c r="AK2332" s="114">
        <v>44925</v>
      </c>
      <c r="AL2332" s="113">
        <v>15</v>
      </c>
      <c r="AM2332" s="113" t="s">
        <v>9885</v>
      </c>
      <c r="AN2332" s="113" t="s">
        <v>32533</v>
      </c>
      <c r="AO2332" s="113" t="s">
        <v>669</v>
      </c>
      <c r="AP2332" s="113">
        <v>2002</v>
      </c>
      <c r="AQ2332" s="113" t="s">
        <v>8</v>
      </c>
      <c r="AR2332" s="113" t="s">
        <v>16593</v>
      </c>
      <c r="AS2332" s="113" t="s">
        <v>14</v>
      </c>
      <c r="AT2332" s="113" t="s">
        <v>14</v>
      </c>
      <c r="AU2332" s="113" t="s">
        <v>16229</v>
      </c>
      <c r="AV2332" s="113" t="s">
        <v>14</v>
      </c>
    </row>
    <row r="2333" spans="1:49">
      <c r="A2333" s="116" t="s">
        <v>7233</v>
      </c>
      <c r="B2333" s="113">
        <v>570018877</v>
      </c>
      <c r="C2333" s="113" t="s">
        <v>6539</v>
      </c>
      <c r="E2333" s="113" t="s">
        <v>7234</v>
      </c>
      <c r="F2333" s="113" t="s">
        <v>129</v>
      </c>
      <c r="G2333" s="114">
        <v>29001</v>
      </c>
      <c r="H2333" s="113" t="s">
        <v>16230</v>
      </c>
      <c r="I2333" s="113" t="s">
        <v>9866</v>
      </c>
      <c r="J2333" s="113" t="s">
        <v>9867</v>
      </c>
      <c r="K2333" s="113" t="s">
        <v>26558</v>
      </c>
      <c r="L2333" s="113">
        <v>82291525019</v>
      </c>
      <c r="M2333" s="113" t="s">
        <v>10058</v>
      </c>
      <c r="O2333" s="113" t="s">
        <v>26559</v>
      </c>
      <c r="P2333" s="113" t="s">
        <v>26560</v>
      </c>
      <c r="Q2333" s="113" t="s">
        <v>26561</v>
      </c>
      <c r="R2333" s="113">
        <v>15</v>
      </c>
      <c r="S2333" s="113" t="s">
        <v>13</v>
      </c>
      <c r="T2333" s="113" t="s">
        <v>26562</v>
      </c>
      <c r="U2333" s="113" t="s">
        <v>26563</v>
      </c>
      <c r="V2333" s="114">
        <v>38498</v>
      </c>
      <c r="W2333" s="114">
        <v>38384</v>
      </c>
      <c r="X2333" s="113" t="s">
        <v>26564</v>
      </c>
      <c r="Y2333" s="114">
        <v>38775</v>
      </c>
      <c r="Z2333" s="114">
        <v>38777</v>
      </c>
      <c r="AA2333" s="113">
        <v>21</v>
      </c>
      <c r="AB2333" s="113" t="s">
        <v>24</v>
      </c>
      <c r="AC2333" s="113">
        <v>33</v>
      </c>
      <c r="AD2333" s="113" t="s">
        <v>10</v>
      </c>
      <c r="AE2333" s="114">
        <v>44652</v>
      </c>
      <c r="AF2333" s="113">
        <v>18</v>
      </c>
      <c r="AG2333" s="113">
        <v>6</v>
      </c>
      <c r="AH2333" s="113" t="s">
        <v>16226</v>
      </c>
      <c r="AI2333" s="117" t="s">
        <v>1702</v>
      </c>
      <c r="AK2333" s="114">
        <v>44652</v>
      </c>
      <c r="AL2333" s="113">
        <v>40</v>
      </c>
      <c r="AM2333" s="113" t="s">
        <v>9870</v>
      </c>
      <c r="AN2333" s="113" t="s">
        <v>21065</v>
      </c>
      <c r="AO2333" s="113" t="s">
        <v>588</v>
      </c>
      <c r="AP2333" s="113">
        <v>2012</v>
      </c>
      <c r="AQ2333" s="113" t="s">
        <v>5236</v>
      </c>
      <c r="AR2333" s="113" t="s">
        <v>16391</v>
      </c>
      <c r="AS2333" s="113" t="s">
        <v>14</v>
      </c>
      <c r="AT2333" s="113" t="s">
        <v>14</v>
      </c>
      <c r="AU2333" s="113" t="s">
        <v>16229</v>
      </c>
      <c r="AV2333" s="113" t="s">
        <v>14</v>
      </c>
      <c r="AW2333" s="113" t="s">
        <v>14</v>
      </c>
    </row>
    <row r="2334" spans="1:49">
      <c r="A2334" s="116" t="s">
        <v>4595</v>
      </c>
      <c r="C2334" s="113" t="s">
        <v>4596</v>
      </c>
      <c r="F2334" s="113" t="s">
        <v>8</v>
      </c>
      <c r="G2334" s="114">
        <v>29002</v>
      </c>
      <c r="H2334" s="113" t="s">
        <v>16218</v>
      </c>
      <c r="I2334" s="113" t="s">
        <v>9866</v>
      </c>
      <c r="J2334" s="113" t="s">
        <v>9872</v>
      </c>
      <c r="K2334" s="113" t="s">
        <v>38633</v>
      </c>
      <c r="M2334" s="113" t="s">
        <v>38634</v>
      </c>
      <c r="O2334" s="113" t="s">
        <v>13999</v>
      </c>
      <c r="P2334" s="113" t="s">
        <v>38635</v>
      </c>
      <c r="Q2334" s="113" t="s">
        <v>38636</v>
      </c>
      <c r="R2334" s="113">
        <v>15</v>
      </c>
      <c r="S2334" s="113" t="s">
        <v>13</v>
      </c>
      <c r="T2334" s="113" t="s">
        <v>38637</v>
      </c>
      <c r="U2334" s="113" t="s">
        <v>38638</v>
      </c>
      <c r="V2334" s="114">
        <v>39904</v>
      </c>
      <c r="W2334" s="114">
        <v>39904</v>
      </c>
      <c r="X2334" s="113" t="s">
        <v>38639</v>
      </c>
      <c r="Y2334" s="114">
        <v>40542</v>
      </c>
      <c r="Z2334" s="114">
        <v>40544</v>
      </c>
      <c r="AA2334" s="113">
        <v>13</v>
      </c>
      <c r="AB2334" s="113" t="s">
        <v>357</v>
      </c>
      <c r="AC2334" s="113">
        <v>23</v>
      </c>
      <c r="AD2334" s="113" t="s">
        <v>78</v>
      </c>
      <c r="AE2334" s="114">
        <v>44835</v>
      </c>
      <c r="AF2334" s="113">
        <v>12</v>
      </c>
      <c r="AG2334" s="113">
        <v>6</v>
      </c>
      <c r="AH2334" s="113" t="s">
        <v>16263</v>
      </c>
      <c r="AI2334" s="117" t="s">
        <v>16325</v>
      </c>
      <c r="AK2334" s="114">
        <v>45302</v>
      </c>
      <c r="AL2334" s="113">
        <v>15</v>
      </c>
      <c r="AM2334" s="113" t="s">
        <v>9885</v>
      </c>
      <c r="AN2334" s="113" t="s">
        <v>17505</v>
      </c>
      <c r="AO2334" s="113" t="s">
        <v>2476</v>
      </c>
      <c r="AP2334" s="113">
        <v>2006</v>
      </c>
      <c r="AQ2334" s="113" t="s">
        <v>8</v>
      </c>
      <c r="AR2334" s="113" t="s">
        <v>16947</v>
      </c>
      <c r="AS2334" s="113" t="s">
        <v>14</v>
      </c>
      <c r="AT2334" s="113" t="s">
        <v>14</v>
      </c>
      <c r="AU2334" s="113" t="s">
        <v>16229</v>
      </c>
      <c r="AV2334" s="113" t="s">
        <v>14</v>
      </c>
    </row>
    <row r="2335" spans="1:49">
      <c r="A2335" s="116" t="s">
        <v>9709</v>
      </c>
      <c r="B2335" s="113">
        <v>570027469</v>
      </c>
      <c r="C2335" s="113" t="s">
        <v>7298</v>
      </c>
      <c r="E2335" s="113" t="s">
        <v>41</v>
      </c>
      <c r="F2335" s="113" t="s">
        <v>8</v>
      </c>
      <c r="G2335" s="114">
        <v>29003</v>
      </c>
      <c r="H2335" s="113" t="s">
        <v>16230</v>
      </c>
      <c r="I2335" s="113" t="s">
        <v>9866</v>
      </c>
      <c r="J2335" s="113" t="s">
        <v>9872</v>
      </c>
      <c r="K2335" s="113" t="s">
        <v>25821</v>
      </c>
      <c r="M2335" s="113" t="s">
        <v>11400</v>
      </c>
      <c r="O2335" s="113" t="s">
        <v>10952</v>
      </c>
      <c r="P2335" s="113" t="s">
        <v>25822</v>
      </c>
      <c r="Q2335" s="113" t="s">
        <v>25823</v>
      </c>
      <c r="R2335" s="113">
        <v>15</v>
      </c>
      <c r="S2335" s="113" t="s">
        <v>13</v>
      </c>
      <c r="T2335" s="113" t="s">
        <v>25824</v>
      </c>
      <c r="U2335" s="113" t="s">
        <v>25825</v>
      </c>
      <c r="V2335" s="114">
        <v>39387</v>
      </c>
      <c r="W2335" s="114">
        <v>39083</v>
      </c>
      <c r="X2335" s="113" t="s">
        <v>25826</v>
      </c>
      <c r="Y2335" s="114">
        <v>39720</v>
      </c>
      <c r="Z2335" s="114">
        <v>39722</v>
      </c>
      <c r="AA2335" s="113">
        <v>22</v>
      </c>
      <c r="AB2335" s="113" t="s">
        <v>25</v>
      </c>
      <c r="AC2335" s="113">
        <v>31</v>
      </c>
      <c r="AD2335" s="113" t="s">
        <v>9</v>
      </c>
      <c r="AE2335" s="114">
        <v>44835</v>
      </c>
      <c r="AF2335" s="113">
        <v>15</v>
      </c>
      <c r="AG2335" s="113">
        <v>9</v>
      </c>
      <c r="AH2335" s="113" t="s">
        <v>16226</v>
      </c>
      <c r="AI2335" s="117" t="s">
        <v>9875</v>
      </c>
      <c r="AK2335" s="114">
        <v>44835</v>
      </c>
      <c r="AL2335" s="113">
        <v>25</v>
      </c>
      <c r="AM2335" s="113" t="s">
        <v>9974</v>
      </c>
      <c r="AN2335" s="113" t="s">
        <v>16578</v>
      </c>
      <c r="AO2335" s="113" t="s">
        <v>389</v>
      </c>
      <c r="AP2335" s="113">
        <v>2003</v>
      </c>
      <c r="AQ2335" s="113" t="s">
        <v>8</v>
      </c>
      <c r="AR2335" s="113" t="s">
        <v>18404</v>
      </c>
      <c r="AS2335" s="113" t="s">
        <v>14</v>
      </c>
      <c r="AT2335" s="113" t="s">
        <v>14</v>
      </c>
      <c r="AU2335" s="113" t="s">
        <v>16229</v>
      </c>
      <c r="AV2335" s="113" t="s">
        <v>14</v>
      </c>
      <c r="AW2335" s="113" t="s">
        <v>14</v>
      </c>
    </row>
    <row r="2336" spans="1:49">
      <c r="A2336" s="116" t="s">
        <v>4976</v>
      </c>
      <c r="B2336" s="113">
        <v>140340095</v>
      </c>
      <c r="C2336" s="113" t="s">
        <v>4977</v>
      </c>
      <c r="E2336" s="113" t="s">
        <v>39417</v>
      </c>
      <c r="F2336" s="113" t="s">
        <v>204</v>
      </c>
      <c r="G2336" s="114">
        <v>29006</v>
      </c>
      <c r="H2336" s="113" t="s">
        <v>16218</v>
      </c>
      <c r="I2336" s="113" t="s">
        <v>9866</v>
      </c>
      <c r="J2336" s="113" t="s">
        <v>9867</v>
      </c>
      <c r="K2336" s="113" t="s">
        <v>39418</v>
      </c>
      <c r="L2336" s="113">
        <v>85241103228</v>
      </c>
      <c r="M2336" s="113" t="s">
        <v>39419</v>
      </c>
      <c r="O2336" s="113" t="s">
        <v>14362</v>
      </c>
      <c r="P2336" s="113" t="s">
        <v>39420</v>
      </c>
      <c r="Q2336" s="113" t="s">
        <v>39421</v>
      </c>
      <c r="R2336" s="113">
        <v>15</v>
      </c>
      <c r="S2336" s="113" t="s">
        <v>1228</v>
      </c>
      <c r="T2336" s="113" t="s">
        <v>39422</v>
      </c>
      <c r="U2336" s="113" t="s">
        <v>39423</v>
      </c>
      <c r="V2336" s="114">
        <v>35934</v>
      </c>
      <c r="W2336" s="114">
        <v>35855</v>
      </c>
      <c r="X2336" s="113" t="s">
        <v>39424</v>
      </c>
      <c r="Y2336" s="114">
        <v>36270</v>
      </c>
      <c r="Z2336" s="114">
        <v>36281</v>
      </c>
      <c r="AA2336" s="113">
        <v>21</v>
      </c>
      <c r="AB2336" s="113" t="s">
        <v>24</v>
      </c>
      <c r="AC2336" s="113">
        <v>34</v>
      </c>
      <c r="AD2336" s="113" t="s">
        <v>18</v>
      </c>
      <c r="AE2336" s="114">
        <v>42461</v>
      </c>
      <c r="AF2336" s="113">
        <v>19</v>
      </c>
      <c r="AG2336" s="113">
        <v>1</v>
      </c>
      <c r="AH2336" s="113" t="s">
        <v>16226</v>
      </c>
      <c r="AI2336" s="117" t="s">
        <v>10910</v>
      </c>
      <c r="AK2336" s="114">
        <v>44925</v>
      </c>
      <c r="AL2336" s="113">
        <v>40</v>
      </c>
      <c r="AM2336" s="113" t="s">
        <v>9870</v>
      </c>
      <c r="AN2336" s="113" t="s">
        <v>17701</v>
      </c>
      <c r="AO2336" s="113" t="s">
        <v>572</v>
      </c>
      <c r="AP2336" s="113">
        <v>2004</v>
      </c>
      <c r="AQ2336" s="113" t="s">
        <v>5236</v>
      </c>
      <c r="AR2336" s="113" t="s">
        <v>16867</v>
      </c>
      <c r="AS2336" s="113" t="s">
        <v>14</v>
      </c>
      <c r="AT2336" s="113" t="s">
        <v>14</v>
      </c>
      <c r="AU2336" s="113" t="s">
        <v>16229</v>
      </c>
      <c r="AV2336" s="113" t="s">
        <v>14</v>
      </c>
      <c r="AW2336" s="113" t="s">
        <v>14</v>
      </c>
    </row>
    <row r="2337" spans="1:49">
      <c r="A2337" s="116" t="s">
        <v>8562</v>
      </c>
      <c r="C2337" s="113" t="s">
        <v>8563</v>
      </c>
      <c r="E2337" s="113" t="s">
        <v>110</v>
      </c>
      <c r="F2337" s="113" t="s">
        <v>907</v>
      </c>
      <c r="G2337" s="114">
        <v>29012</v>
      </c>
      <c r="H2337" s="113" t="s">
        <v>16218</v>
      </c>
      <c r="I2337" s="113" t="s">
        <v>9866</v>
      </c>
      <c r="J2337" s="113" t="s">
        <v>9867</v>
      </c>
      <c r="K2337" s="113" t="s">
        <v>33986</v>
      </c>
      <c r="L2337" s="113">
        <v>0</v>
      </c>
      <c r="M2337" s="113" t="s">
        <v>14972</v>
      </c>
      <c r="O2337" s="113" t="s">
        <v>33987</v>
      </c>
      <c r="P2337" s="113" t="s">
        <v>33988</v>
      </c>
      <c r="Q2337" s="113" t="s">
        <v>33989</v>
      </c>
      <c r="R2337" s="113">
        <v>15</v>
      </c>
      <c r="S2337" s="113" t="s">
        <v>13</v>
      </c>
      <c r="T2337" s="113" t="s">
        <v>33990</v>
      </c>
      <c r="U2337" s="113" t="s">
        <v>33991</v>
      </c>
      <c r="V2337" s="114">
        <v>42032</v>
      </c>
      <c r="W2337" s="114">
        <v>41944</v>
      </c>
      <c r="X2337" s="113" t="s">
        <v>33992</v>
      </c>
      <c r="Y2337" s="114">
        <v>42612</v>
      </c>
      <c r="Z2337" s="114">
        <v>42614</v>
      </c>
      <c r="AA2337" s="113">
        <v>21</v>
      </c>
      <c r="AB2337" s="113" t="s">
        <v>24</v>
      </c>
      <c r="AC2337" s="113">
        <v>32</v>
      </c>
      <c r="AD2337" s="113" t="s">
        <v>84</v>
      </c>
      <c r="AE2337" s="114">
        <v>45566</v>
      </c>
      <c r="AF2337" s="113">
        <v>14</v>
      </c>
      <c r="AG2337" s="113">
        <v>9</v>
      </c>
      <c r="AH2337" s="113" t="s">
        <v>16263</v>
      </c>
      <c r="AI2337" s="117" t="s">
        <v>16264</v>
      </c>
      <c r="AK2337" s="114">
        <v>45302</v>
      </c>
      <c r="AL2337" s="113">
        <v>40</v>
      </c>
      <c r="AM2337" s="113" t="s">
        <v>9870</v>
      </c>
      <c r="AN2337" s="113" t="s">
        <v>16239</v>
      </c>
      <c r="AO2337" s="113" t="s">
        <v>1265</v>
      </c>
      <c r="AP2337" s="113">
        <v>2007</v>
      </c>
      <c r="AQ2337" s="113" t="s">
        <v>8</v>
      </c>
      <c r="AR2337" s="113" t="s">
        <v>16947</v>
      </c>
      <c r="AS2337" s="113" t="s">
        <v>14</v>
      </c>
      <c r="AT2337" s="113" t="s">
        <v>14</v>
      </c>
      <c r="AU2337" s="113" t="s">
        <v>16229</v>
      </c>
      <c r="AV2337" s="113" t="s">
        <v>14</v>
      </c>
    </row>
    <row r="2338" spans="1:49">
      <c r="A2338" s="116" t="s">
        <v>4636</v>
      </c>
      <c r="B2338" s="113">
        <v>570036021</v>
      </c>
      <c r="C2338" s="113" t="s">
        <v>4637</v>
      </c>
      <c r="E2338" s="113" t="s">
        <v>30</v>
      </c>
      <c r="F2338" s="113" t="s">
        <v>8</v>
      </c>
      <c r="G2338" s="114">
        <v>29013</v>
      </c>
      <c r="H2338" s="113" t="s">
        <v>16218</v>
      </c>
      <c r="I2338" s="113" t="s">
        <v>9866</v>
      </c>
      <c r="J2338" s="113" t="s">
        <v>9872</v>
      </c>
      <c r="K2338" s="113" t="s">
        <v>42788</v>
      </c>
      <c r="L2338" s="113">
        <v>85241165959</v>
      </c>
      <c r="M2338" s="113" t="s">
        <v>13078</v>
      </c>
      <c r="O2338" s="113" t="s">
        <v>42789</v>
      </c>
      <c r="P2338" s="113" t="s">
        <v>42790</v>
      </c>
      <c r="Q2338" s="113" t="s">
        <v>42791</v>
      </c>
      <c r="R2338" s="113">
        <v>15</v>
      </c>
      <c r="S2338" s="113" t="s">
        <v>13</v>
      </c>
      <c r="T2338" s="113" t="s">
        <v>42792</v>
      </c>
      <c r="U2338" s="113" t="s">
        <v>42793</v>
      </c>
      <c r="V2338" s="114">
        <v>39563</v>
      </c>
      <c r="W2338" s="114">
        <v>39448</v>
      </c>
      <c r="X2338" s="113" t="s">
        <v>42794</v>
      </c>
      <c r="Y2338" s="114">
        <v>40143</v>
      </c>
      <c r="Z2338" s="114">
        <v>40148</v>
      </c>
      <c r="AA2338" s="113">
        <v>21</v>
      </c>
      <c r="AB2338" s="113" t="s">
        <v>24</v>
      </c>
      <c r="AC2338" s="113">
        <v>34</v>
      </c>
      <c r="AD2338" s="113" t="s">
        <v>18</v>
      </c>
      <c r="AE2338" s="114">
        <v>44652</v>
      </c>
      <c r="AF2338" s="113">
        <v>13</v>
      </c>
      <c r="AG2338" s="113">
        <v>3</v>
      </c>
      <c r="AH2338" s="113" t="s">
        <v>9913</v>
      </c>
      <c r="AI2338" s="117" t="s">
        <v>42795</v>
      </c>
      <c r="AJ2338" s="113" t="s">
        <v>45509</v>
      </c>
      <c r="AK2338" s="114">
        <v>44925</v>
      </c>
      <c r="AL2338" s="113">
        <v>40</v>
      </c>
      <c r="AM2338" s="113" t="s">
        <v>9870</v>
      </c>
      <c r="AN2338" s="113" t="s">
        <v>16468</v>
      </c>
      <c r="AO2338" s="113" t="s">
        <v>31</v>
      </c>
      <c r="AP2338" s="113">
        <v>2009</v>
      </c>
      <c r="AQ2338" s="113" t="s">
        <v>8</v>
      </c>
      <c r="AR2338" s="113" t="s">
        <v>20734</v>
      </c>
      <c r="AS2338" s="113" t="s">
        <v>14</v>
      </c>
      <c r="AT2338" s="113" t="s">
        <v>14</v>
      </c>
      <c r="AU2338" s="113" t="s">
        <v>16229</v>
      </c>
      <c r="AV2338" s="113" t="s">
        <v>14</v>
      </c>
      <c r="AW2338" s="113" t="s">
        <v>14</v>
      </c>
    </row>
    <row r="2339" spans="1:49">
      <c r="A2339" s="116" t="s">
        <v>8074</v>
      </c>
      <c r="B2339" s="113">
        <v>570027768</v>
      </c>
      <c r="C2339" s="113" t="s">
        <v>8075</v>
      </c>
      <c r="E2339" s="113" t="s">
        <v>244</v>
      </c>
      <c r="F2339" s="113" t="s">
        <v>8</v>
      </c>
      <c r="G2339" s="114">
        <v>29015</v>
      </c>
      <c r="H2339" s="113" t="s">
        <v>16230</v>
      </c>
      <c r="I2339" s="113" t="s">
        <v>9866</v>
      </c>
      <c r="J2339" s="113" t="s">
        <v>9867</v>
      </c>
      <c r="K2339" s="113" t="s">
        <v>31129</v>
      </c>
      <c r="M2339" s="113" t="s">
        <v>11112</v>
      </c>
      <c r="O2339" s="113" t="s">
        <v>31130</v>
      </c>
      <c r="P2339" s="113" t="s">
        <v>31131</v>
      </c>
      <c r="Q2339" s="113" t="s">
        <v>31132</v>
      </c>
      <c r="R2339" s="113">
        <v>15</v>
      </c>
      <c r="S2339" s="113" t="s">
        <v>13</v>
      </c>
      <c r="T2339" s="113" t="s">
        <v>31133</v>
      </c>
      <c r="U2339" s="113" t="s">
        <v>31134</v>
      </c>
      <c r="V2339" s="114">
        <v>39387</v>
      </c>
      <c r="W2339" s="114">
        <v>39083</v>
      </c>
      <c r="X2339" s="113" t="s">
        <v>31135</v>
      </c>
      <c r="Y2339" s="114">
        <v>39720</v>
      </c>
      <c r="Z2339" s="114">
        <v>39722</v>
      </c>
      <c r="AA2339" s="113">
        <v>31</v>
      </c>
      <c r="AB2339" s="113" t="s">
        <v>9</v>
      </c>
      <c r="AC2339" s="113">
        <v>41</v>
      </c>
      <c r="AD2339" s="113" t="s">
        <v>52</v>
      </c>
      <c r="AE2339" s="114">
        <v>44835</v>
      </c>
      <c r="AF2339" s="113">
        <v>18</v>
      </c>
      <c r="AG2339" s="113">
        <v>9</v>
      </c>
      <c r="AH2339" s="113" t="s">
        <v>16226</v>
      </c>
      <c r="AI2339" s="117" t="s">
        <v>9901</v>
      </c>
      <c r="AK2339" s="114">
        <v>44835</v>
      </c>
      <c r="AL2339" s="113">
        <v>40</v>
      </c>
      <c r="AM2339" s="113" t="s">
        <v>9870</v>
      </c>
      <c r="AN2339" s="113" t="s">
        <v>17858</v>
      </c>
      <c r="AO2339" s="113" t="s">
        <v>457</v>
      </c>
      <c r="AP2339" s="113">
        <v>2001</v>
      </c>
      <c r="AQ2339" s="113" t="s">
        <v>9871</v>
      </c>
      <c r="AR2339" s="113" t="s">
        <v>16302</v>
      </c>
      <c r="AS2339" s="113" t="s">
        <v>14</v>
      </c>
      <c r="AT2339" s="113" t="s">
        <v>14</v>
      </c>
      <c r="AU2339" s="113" t="s">
        <v>16229</v>
      </c>
      <c r="AV2339" s="113" t="s">
        <v>14</v>
      </c>
      <c r="AW2339" s="113" t="s">
        <v>14</v>
      </c>
    </row>
    <row r="2340" spans="1:49">
      <c r="A2340" s="116" t="s">
        <v>7094</v>
      </c>
      <c r="B2340" s="113">
        <v>570027563</v>
      </c>
      <c r="C2340" s="113" t="s">
        <v>3042</v>
      </c>
      <c r="E2340" s="113" t="s">
        <v>74</v>
      </c>
      <c r="F2340" s="113" t="s">
        <v>278</v>
      </c>
      <c r="G2340" s="114">
        <v>29016</v>
      </c>
      <c r="H2340" s="113" t="s">
        <v>16230</v>
      </c>
      <c r="I2340" s="113" t="s">
        <v>9866</v>
      </c>
      <c r="J2340" s="113" t="s">
        <v>9872</v>
      </c>
      <c r="K2340" s="113" t="s">
        <v>19874</v>
      </c>
      <c r="L2340" s="113">
        <v>0</v>
      </c>
      <c r="M2340" s="113" t="s">
        <v>15788</v>
      </c>
      <c r="O2340" s="113" t="s">
        <v>15789</v>
      </c>
      <c r="P2340" s="113" t="s">
        <v>19875</v>
      </c>
      <c r="Q2340" s="113" t="s">
        <v>19876</v>
      </c>
      <c r="R2340" s="113">
        <v>15</v>
      </c>
      <c r="S2340" s="113" t="s">
        <v>13</v>
      </c>
      <c r="T2340" s="113" t="s">
        <v>19877</v>
      </c>
      <c r="U2340" s="113" t="s">
        <v>19878</v>
      </c>
      <c r="V2340" s="114">
        <v>39387</v>
      </c>
      <c r="W2340" s="114">
        <v>39083</v>
      </c>
      <c r="X2340" s="113" t="s">
        <v>19879</v>
      </c>
      <c r="Y2340" s="114">
        <v>39720</v>
      </c>
      <c r="Z2340" s="114">
        <v>39722</v>
      </c>
      <c r="AA2340" s="113">
        <v>22</v>
      </c>
      <c r="AB2340" s="113" t="s">
        <v>25</v>
      </c>
      <c r="AC2340" s="113">
        <v>33</v>
      </c>
      <c r="AD2340" s="113" t="s">
        <v>10</v>
      </c>
      <c r="AE2340" s="114">
        <v>45200</v>
      </c>
      <c r="AF2340" s="113">
        <v>17</v>
      </c>
      <c r="AG2340" s="113">
        <v>9</v>
      </c>
      <c r="AH2340" s="113" t="s">
        <v>16226</v>
      </c>
      <c r="AI2340" s="117" t="s">
        <v>9891</v>
      </c>
      <c r="AK2340" s="114">
        <v>45108</v>
      </c>
      <c r="AL2340" s="113">
        <v>40</v>
      </c>
      <c r="AM2340" s="113" t="s">
        <v>9870</v>
      </c>
      <c r="AN2340" s="113" t="s">
        <v>19880</v>
      </c>
      <c r="AO2340" s="113" t="s">
        <v>94</v>
      </c>
      <c r="AP2340" s="113">
        <v>2008</v>
      </c>
      <c r="AQ2340" s="113" t="s">
        <v>9871</v>
      </c>
      <c r="AR2340" s="113" t="s">
        <v>19674</v>
      </c>
      <c r="AS2340" s="113" t="s">
        <v>14</v>
      </c>
      <c r="AT2340" s="113" t="s">
        <v>14</v>
      </c>
      <c r="AU2340" s="113" t="s">
        <v>16229</v>
      </c>
      <c r="AV2340" s="113" t="s">
        <v>14</v>
      </c>
    </row>
    <row r="2341" spans="1:49">
      <c r="A2341" s="116" t="s">
        <v>9239</v>
      </c>
      <c r="C2341" s="113" t="s">
        <v>9240</v>
      </c>
      <c r="F2341" s="113" t="s">
        <v>37</v>
      </c>
      <c r="G2341" s="114">
        <v>29016</v>
      </c>
      <c r="H2341" s="113" t="s">
        <v>16230</v>
      </c>
      <c r="I2341" s="113" t="s">
        <v>9866</v>
      </c>
      <c r="J2341" s="113" t="s">
        <v>9872</v>
      </c>
      <c r="K2341" s="113" t="s">
        <v>23276</v>
      </c>
      <c r="L2341" s="113">
        <v>81260030510</v>
      </c>
      <c r="M2341" s="113" t="s">
        <v>23277</v>
      </c>
      <c r="O2341" s="113" t="s">
        <v>23278</v>
      </c>
      <c r="P2341" s="113" t="s">
        <v>23279</v>
      </c>
      <c r="Q2341" s="113" t="s">
        <v>23280</v>
      </c>
      <c r="R2341" s="113">
        <v>15</v>
      </c>
      <c r="S2341" s="113" t="s">
        <v>13</v>
      </c>
      <c r="T2341" s="113" t="s">
        <v>23281</v>
      </c>
      <c r="U2341" s="113" t="s">
        <v>23282</v>
      </c>
      <c r="V2341" s="114">
        <v>42039</v>
      </c>
      <c r="W2341" s="114">
        <v>42036</v>
      </c>
      <c r="X2341" s="113" t="s">
        <v>23283</v>
      </c>
      <c r="Y2341" s="114">
        <v>42612</v>
      </c>
      <c r="Z2341" s="114">
        <v>42614</v>
      </c>
      <c r="AA2341" s="113">
        <v>21</v>
      </c>
      <c r="AB2341" s="113" t="s">
        <v>24</v>
      </c>
      <c r="AC2341" s="113">
        <v>23</v>
      </c>
      <c r="AD2341" s="113" t="s">
        <v>78</v>
      </c>
      <c r="AE2341" s="114">
        <v>45200</v>
      </c>
      <c r="AF2341" s="113">
        <v>18</v>
      </c>
      <c r="AG2341" s="113">
        <v>10</v>
      </c>
      <c r="AH2341" s="113" t="s">
        <v>16263</v>
      </c>
      <c r="AI2341" s="117" t="s">
        <v>75</v>
      </c>
      <c r="AK2341" s="114">
        <v>43878</v>
      </c>
      <c r="AL2341" s="113">
        <v>15</v>
      </c>
      <c r="AM2341" s="113" t="s">
        <v>9885</v>
      </c>
      <c r="AN2341" s="113" t="s">
        <v>18740</v>
      </c>
      <c r="AO2341" s="113" t="s">
        <v>27</v>
      </c>
      <c r="AP2341" s="113">
        <v>2002</v>
      </c>
      <c r="AQ2341" s="113" t="s">
        <v>8</v>
      </c>
      <c r="AR2341" s="113" t="s">
        <v>17756</v>
      </c>
      <c r="AS2341" s="113" t="s">
        <v>14</v>
      </c>
      <c r="AT2341" s="113" t="s">
        <v>14</v>
      </c>
      <c r="AU2341" s="113" t="s">
        <v>16229</v>
      </c>
      <c r="AV2341" s="113" t="s">
        <v>14</v>
      </c>
    </row>
    <row r="2342" spans="1:49">
      <c r="A2342" s="116" t="s">
        <v>6124</v>
      </c>
      <c r="C2342" s="113" t="s">
        <v>6125</v>
      </c>
      <c r="E2342" s="113" t="s">
        <v>603</v>
      </c>
      <c r="F2342" s="113" t="s">
        <v>196</v>
      </c>
      <c r="G2342" s="114">
        <v>29017</v>
      </c>
      <c r="H2342" s="113" t="s">
        <v>16218</v>
      </c>
      <c r="I2342" s="113" t="s">
        <v>9866</v>
      </c>
      <c r="J2342" s="113" t="s">
        <v>9872</v>
      </c>
      <c r="K2342" s="113" t="s">
        <v>21847</v>
      </c>
      <c r="L2342" s="113">
        <v>81341414135</v>
      </c>
      <c r="M2342" s="113" t="s">
        <v>15543</v>
      </c>
      <c r="O2342" s="113" t="s">
        <v>15542</v>
      </c>
      <c r="P2342" s="113" t="s">
        <v>21848</v>
      </c>
      <c r="Q2342" s="113" t="s">
        <v>21849</v>
      </c>
      <c r="R2342" s="113">
        <v>15</v>
      </c>
      <c r="S2342" s="113" t="s">
        <v>13</v>
      </c>
      <c r="T2342" s="113" t="s">
        <v>21850</v>
      </c>
      <c r="U2342" s="113" t="s">
        <v>21851</v>
      </c>
      <c r="V2342" s="114">
        <v>39965</v>
      </c>
      <c r="W2342" s="114">
        <v>39904</v>
      </c>
      <c r="X2342" s="113" t="s">
        <v>21852</v>
      </c>
      <c r="Y2342" s="114">
        <v>40542</v>
      </c>
      <c r="Z2342" s="114">
        <v>40544</v>
      </c>
      <c r="AA2342" s="113">
        <v>31</v>
      </c>
      <c r="AB2342" s="113" t="s">
        <v>9</v>
      </c>
      <c r="AC2342" s="113">
        <v>41</v>
      </c>
      <c r="AD2342" s="113" t="s">
        <v>52</v>
      </c>
      <c r="AE2342" s="114">
        <v>44470</v>
      </c>
      <c r="AF2342" s="113">
        <v>12</v>
      </c>
      <c r="AG2342" s="113">
        <v>6</v>
      </c>
      <c r="AH2342" s="113" t="s">
        <v>16226</v>
      </c>
      <c r="AI2342" s="117" t="s">
        <v>9901</v>
      </c>
      <c r="AK2342" s="114">
        <v>44470</v>
      </c>
      <c r="AL2342" s="113">
        <v>40</v>
      </c>
      <c r="AM2342" s="113" t="s">
        <v>9870</v>
      </c>
      <c r="AN2342" s="113" t="s">
        <v>16670</v>
      </c>
      <c r="AO2342" s="113" t="s">
        <v>94</v>
      </c>
      <c r="AP2342" s="113">
        <v>2007</v>
      </c>
      <c r="AQ2342" s="113" t="s">
        <v>9994</v>
      </c>
      <c r="AR2342" s="113" t="s">
        <v>17611</v>
      </c>
      <c r="AS2342" s="113" t="s">
        <v>14</v>
      </c>
      <c r="AT2342" s="113" t="s">
        <v>14</v>
      </c>
      <c r="AU2342" s="113" t="s">
        <v>16229</v>
      </c>
      <c r="AV2342" s="113" t="s">
        <v>14</v>
      </c>
    </row>
    <row r="2343" spans="1:49">
      <c r="A2343" s="116" t="s">
        <v>5141</v>
      </c>
      <c r="B2343" s="113">
        <v>570014005</v>
      </c>
      <c r="C2343" s="113" t="s">
        <v>5142</v>
      </c>
      <c r="E2343" s="113" t="s">
        <v>30</v>
      </c>
      <c r="F2343" s="113" t="s">
        <v>8</v>
      </c>
      <c r="G2343" s="114">
        <v>29020</v>
      </c>
      <c r="H2343" s="113" t="s">
        <v>16230</v>
      </c>
      <c r="I2343" s="113" t="s">
        <v>9866</v>
      </c>
      <c r="J2343" s="113" t="s">
        <v>9872</v>
      </c>
      <c r="K2343" s="113" t="s">
        <v>46435</v>
      </c>
      <c r="L2343" s="113">
        <v>85397231235</v>
      </c>
      <c r="M2343" s="113" t="s">
        <v>41108</v>
      </c>
      <c r="O2343" s="113" t="s">
        <v>41109</v>
      </c>
      <c r="P2343" s="113" t="s">
        <v>41110</v>
      </c>
      <c r="Q2343" s="113" t="s">
        <v>41111</v>
      </c>
      <c r="R2343" s="113">
        <v>15</v>
      </c>
      <c r="S2343" s="113" t="s">
        <v>13</v>
      </c>
      <c r="T2343" s="113" t="s">
        <v>41112</v>
      </c>
      <c r="U2343" s="113" t="s">
        <v>41113</v>
      </c>
      <c r="V2343" s="114">
        <v>37561</v>
      </c>
      <c r="W2343" s="114">
        <v>37561</v>
      </c>
      <c r="X2343" s="113" t="s">
        <v>41114</v>
      </c>
      <c r="Y2343" s="114">
        <v>37945</v>
      </c>
      <c r="Z2343" s="114">
        <v>37956</v>
      </c>
      <c r="AA2343" s="113">
        <v>21</v>
      </c>
      <c r="AB2343" s="113" t="s">
        <v>24</v>
      </c>
      <c r="AC2343" s="113">
        <v>34</v>
      </c>
      <c r="AD2343" s="113" t="s">
        <v>18</v>
      </c>
      <c r="AE2343" s="114">
        <v>42095</v>
      </c>
      <c r="AF2343" s="113">
        <v>9</v>
      </c>
      <c r="AG2343" s="113">
        <v>6</v>
      </c>
      <c r="AH2343" s="113" t="s">
        <v>16226</v>
      </c>
      <c r="AI2343" s="117" t="s">
        <v>10528</v>
      </c>
      <c r="AK2343" s="114">
        <v>44925</v>
      </c>
      <c r="AL2343" s="113">
        <v>40</v>
      </c>
      <c r="AM2343" s="113" t="s">
        <v>9870</v>
      </c>
      <c r="AN2343" s="113" t="s">
        <v>16468</v>
      </c>
      <c r="AO2343" s="113" t="s">
        <v>31</v>
      </c>
      <c r="AP2343" s="113">
        <v>2005</v>
      </c>
      <c r="AQ2343" s="113" t="s">
        <v>5236</v>
      </c>
      <c r="AR2343" s="113" t="s">
        <v>24835</v>
      </c>
      <c r="AS2343" s="113" t="s">
        <v>14</v>
      </c>
      <c r="AT2343" s="113" t="s">
        <v>14</v>
      </c>
      <c r="AU2343" s="113" t="s">
        <v>16229</v>
      </c>
      <c r="AV2343" s="113" t="s">
        <v>14</v>
      </c>
      <c r="AW2343" s="113" t="s">
        <v>14</v>
      </c>
    </row>
    <row r="2344" spans="1:49">
      <c r="A2344" s="116" t="s">
        <v>6314</v>
      </c>
      <c r="B2344" s="113">
        <v>570015121</v>
      </c>
      <c r="C2344" s="113" t="s">
        <v>6315</v>
      </c>
      <c r="E2344" s="113" t="s">
        <v>140</v>
      </c>
      <c r="F2344" s="113" t="s">
        <v>204</v>
      </c>
      <c r="G2344" s="114">
        <v>29021</v>
      </c>
      <c r="H2344" s="113" t="s">
        <v>16230</v>
      </c>
      <c r="I2344" s="113" t="s">
        <v>9866</v>
      </c>
      <c r="J2344" s="113" t="s">
        <v>9872</v>
      </c>
      <c r="K2344" s="113" t="s">
        <v>40484</v>
      </c>
      <c r="M2344" s="113" t="s">
        <v>40485</v>
      </c>
      <c r="O2344" s="113" t="s">
        <v>14453</v>
      </c>
      <c r="P2344" s="113" t="s">
        <v>40486</v>
      </c>
      <c r="Q2344" s="113" t="s">
        <v>40487</v>
      </c>
      <c r="R2344" s="113">
        <v>15</v>
      </c>
      <c r="S2344" s="113" t="s">
        <v>13</v>
      </c>
      <c r="T2344" s="113" t="s">
        <v>40488</v>
      </c>
      <c r="U2344" s="113" t="s">
        <v>40489</v>
      </c>
      <c r="V2344" s="114">
        <v>37742</v>
      </c>
      <c r="W2344" s="114">
        <v>37591</v>
      </c>
      <c r="X2344" s="113" t="s">
        <v>40490</v>
      </c>
      <c r="Y2344" s="114">
        <v>37993</v>
      </c>
      <c r="Z2344" s="114">
        <v>38018</v>
      </c>
      <c r="AA2344" s="113">
        <v>22</v>
      </c>
      <c r="AB2344" s="113" t="s">
        <v>25</v>
      </c>
      <c r="AC2344" s="113">
        <v>34</v>
      </c>
      <c r="AD2344" s="113" t="s">
        <v>18</v>
      </c>
      <c r="AE2344" s="114">
        <v>44652</v>
      </c>
      <c r="AF2344" s="113">
        <v>17</v>
      </c>
      <c r="AG2344" s="113">
        <v>4</v>
      </c>
      <c r="AH2344" s="113" t="s">
        <v>16226</v>
      </c>
      <c r="AI2344" s="117" t="s">
        <v>9891</v>
      </c>
      <c r="AK2344" s="114">
        <v>45120</v>
      </c>
      <c r="AL2344" s="113">
        <v>40</v>
      </c>
      <c r="AM2344" s="113" t="s">
        <v>9870</v>
      </c>
      <c r="AN2344" s="113" t="s">
        <v>32036</v>
      </c>
      <c r="AO2344" s="113" t="s">
        <v>6316</v>
      </c>
      <c r="AP2344" s="113">
        <v>2010</v>
      </c>
      <c r="AQ2344" s="113" t="s">
        <v>5236</v>
      </c>
      <c r="AR2344" s="113" t="s">
        <v>16737</v>
      </c>
      <c r="AS2344" s="113" t="s">
        <v>14</v>
      </c>
      <c r="AT2344" s="113" t="s">
        <v>14</v>
      </c>
      <c r="AU2344" s="113" t="s">
        <v>16229</v>
      </c>
      <c r="AV2344" s="113" t="s">
        <v>14</v>
      </c>
      <c r="AW2344" s="113" t="s">
        <v>14</v>
      </c>
    </row>
    <row r="2345" spans="1:49">
      <c r="A2345" s="116" t="s">
        <v>3411</v>
      </c>
      <c r="B2345" s="113">
        <v>570027537</v>
      </c>
      <c r="C2345" s="113" t="s">
        <v>3412</v>
      </c>
      <c r="E2345" s="113" t="s">
        <v>34</v>
      </c>
      <c r="F2345" s="113" t="s">
        <v>8</v>
      </c>
      <c r="G2345" s="114">
        <v>29022</v>
      </c>
      <c r="H2345" s="113" t="s">
        <v>16230</v>
      </c>
      <c r="I2345" s="113" t="s">
        <v>9866</v>
      </c>
      <c r="J2345" s="113" t="s">
        <v>9872</v>
      </c>
      <c r="K2345" s="113" t="s">
        <v>38255</v>
      </c>
      <c r="L2345" s="113">
        <v>82296942743</v>
      </c>
      <c r="M2345" s="113" t="s">
        <v>11183</v>
      </c>
      <c r="O2345" s="113" t="s">
        <v>11184</v>
      </c>
      <c r="P2345" s="113" t="s">
        <v>38256</v>
      </c>
      <c r="Q2345" s="113" t="s">
        <v>38257</v>
      </c>
      <c r="R2345" s="113">
        <v>15</v>
      </c>
      <c r="S2345" s="113" t="s">
        <v>13</v>
      </c>
      <c r="T2345" s="113" t="s">
        <v>38258</v>
      </c>
      <c r="U2345" s="113" t="s">
        <v>38259</v>
      </c>
      <c r="V2345" s="114">
        <v>39387</v>
      </c>
      <c r="W2345" s="114">
        <v>39083</v>
      </c>
      <c r="X2345" s="113" t="s">
        <v>38260</v>
      </c>
      <c r="Y2345" s="114">
        <v>39720</v>
      </c>
      <c r="Z2345" s="114">
        <v>39722</v>
      </c>
      <c r="AA2345" s="113">
        <v>21</v>
      </c>
      <c r="AB2345" s="113" t="s">
        <v>24</v>
      </c>
      <c r="AC2345" s="113">
        <v>33</v>
      </c>
      <c r="AD2345" s="113" t="s">
        <v>10</v>
      </c>
      <c r="AE2345" s="114">
        <v>44470</v>
      </c>
      <c r="AF2345" s="113">
        <v>15</v>
      </c>
      <c r="AG2345" s="113">
        <v>9</v>
      </c>
      <c r="AH2345" s="113" t="s">
        <v>16263</v>
      </c>
      <c r="AI2345" s="117" t="s">
        <v>16264</v>
      </c>
      <c r="AK2345" s="114">
        <v>45302</v>
      </c>
      <c r="AL2345" s="113">
        <v>40</v>
      </c>
      <c r="AM2345" s="113" t="s">
        <v>9870</v>
      </c>
      <c r="AN2345" s="113" t="s">
        <v>16334</v>
      </c>
      <c r="AO2345" s="113" t="s">
        <v>383</v>
      </c>
      <c r="AP2345" s="113">
        <v>2012</v>
      </c>
      <c r="AQ2345" s="113" t="s">
        <v>8</v>
      </c>
      <c r="AR2345" s="113" t="s">
        <v>18703</v>
      </c>
      <c r="AS2345" s="113" t="s">
        <v>14</v>
      </c>
      <c r="AT2345" s="113" t="s">
        <v>14</v>
      </c>
      <c r="AU2345" s="113" t="s">
        <v>16229</v>
      </c>
      <c r="AV2345" s="113" t="s">
        <v>14</v>
      </c>
    </row>
    <row r="2346" spans="1:49">
      <c r="A2346" s="116" t="s">
        <v>9008</v>
      </c>
      <c r="B2346" s="113">
        <v>570014036</v>
      </c>
      <c r="C2346" s="113" t="s">
        <v>3691</v>
      </c>
      <c r="D2346" s="113" t="s">
        <v>16422</v>
      </c>
      <c r="E2346" s="113" t="s">
        <v>18179</v>
      </c>
      <c r="F2346" s="113" t="s">
        <v>8</v>
      </c>
      <c r="G2346" s="114">
        <v>29025</v>
      </c>
      <c r="H2346" s="113" t="s">
        <v>16230</v>
      </c>
      <c r="I2346" s="113" t="s">
        <v>9866</v>
      </c>
      <c r="J2346" s="113" t="s">
        <v>9867</v>
      </c>
      <c r="K2346" s="113" t="s">
        <v>20687</v>
      </c>
      <c r="L2346" s="113">
        <v>811456280</v>
      </c>
      <c r="M2346" s="113" t="s">
        <v>45928</v>
      </c>
      <c r="O2346" s="113" t="s">
        <v>20688</v>
      </c>
      <c r="P2346" s="113" t="s">
        <v>20689</v>
      </c>
      <c r="Q2346" s="113" t="s">
        <v>20690</v>
      </c>
      <c r="R2346" s="113">
        <v>15</v>
      </c>
      <c r="S2346" s="113" t="s">
        <v>13</v>
      </c>
      <c r="T2346" s="113" t="s">
        <v>20691</v>
      </c>
      <c r="U2346" s="113" t="s">
        <v>20692</v>
      </c>
      <c r="V2346" s="114">
        <v>37557</v>
      </c>
      <c r="W2346" s="114">
        <v>37561</v>
      </c>
      <c r="X2346" s="113" t="s">
        <v>20693</v>
      </c>
      <c r="Y2346" s="114">
        <v>37945</v>
      </c>
      <c r="Z2346" s="114">
        <v>37956</v>
      </c>
      <c r="AA2346" s="113">
        <v>21</v>
      </c>
      <c r="AB2346" s="113" t="s">
        <v>24</v>
      </c>
      <c r="AC2346" s="113">
        <v>34</v>
      </c>
      <c r="AD2346" s="113" t="s">
        <v>18</v>
      </c>
      <c r="AE2346" s="114">
        <v>45566</v>
      </c>
      <c r="AF2346" s="113">
        <v>22</v>
      </c>
      <c r="AG2346" s="113">
        <v>11</v>
      </c>
      <c r="AH2346" s="113" t="s">
        <v>16226</v>
      </c>
      <c r="AI2346" s="117" t="s">
        <v>10991</v>
      </c>
      <c r="AK2346" s="114">
        <v>45566</v>
      </c>
      <c r="AL2346" s="113">
        <v>40</v>
      </c>
      <c r="AM2346" s="113" t="s">
        <v>9870</v>
      </c>
      <c r="AN2346" s="113" t="s">
        <v>16428</v>
      </c>
      <c r="AO2346" s="113" t="s">
        <v>16429</v>
      </c>
      <c r="AP2346" s="113">
        <v>2023</v>
      </c>
      <c r="AQ2346" s="113" t="s">
        <v>5236</v>
      </c>
      <c r="AR2346" s="113" t="s">
        <v>16437</v>
      </c>
      <c r="AS2346" s="113" t="s">
        <v>14</v>
      </c>
      <c r="AT2346" s="113" t="s">
        <v>14</v>
      </c>
      <c r="AU2346" s="113" t="s">
        <v>16229</v>
      </c>
      <c r="AV2346" s="113" t="s">
        <v>14</v>
      </c>
    </row>
    <row r="2347" spans="1:49">
      <c r="A2347" s="116" t="s">
        <v>9279</v>
      </c>
      <c r="B2347" s="113">
        <v>570036164</v>
      </c>
      <c r="C2347" s="113" t="s">
        <v>9280</v>
      </c>
      <c r="E2347" s="113" t="s">
        <v>3622</v>
      </c>
      <c r="F2347" s="113" t="s">
        <v>13498</v>
      </c>
      <c r="G2347" s="114">
        <v>29025</v>
      </c>
      <c r="H2347" s="113" t="s">
        <v>16230</v>
      </c>
      <c r="I2347" s="113" t="s">
        <v>9866</v>
      </c>
      <c r="J2347" s="113" t="s">
        <v>9872</v>
      </c>
      <c r="K2347" s="113" t="s">
        <v>30963</v>
      </c>
      <c r="L2347" s="113">
        <v>81245111600</v>
      </c>
      <c r="M2347" s="113" t="s">
        <v>30964</v>
      </c>
      <c r="O2347" s="113" t="s">
        <v>15875</v>
      </c>
      <c r="P2347" s="113" t="s">
        <v>30965</v>
      </c>
      <c r="Q2347" s="113" t="s">
        <v>30966</v>
      </c>
      <c r="R2347" s="113">
        <v>15</v>
      </c>
      <c r="S2347" s="113" t="s">
        <v>13</v>
      </c>
      <c r="T2347" s="113" t="s">
        <v>30967</v>
      </c>
      <c r="U2347" s="113" t="s">
        <v>30968</v>
      </c>
      <c r="V2347" s="114">
        <v>39563</v>
      </c>
      <c r="W2347" s="114">
        <v>39448</v>
      </c>
      <c r="X2347" s="113" t="s">
        <v>30969</v>
      </c>
      <c r="Y2347" s="114">
        <v>40143</v>
      </c>
      <c r="Z2347" s="114">
        <v>40148</v>
      </c>
      <c r="AA2347" s="113">
        <v>31</v>
      </c>
      <c r="AB2347" s="113" t="s">
        <v>9</v>
      </c>
      <c r="AC2347" s="113">
        <v>34</v>
      </c>
      <c r="AD2347" s="113" t="s">
        <v>18</v>
      </c>
      <c r="AE2347" s="114">
        <v>43922</v>
      </c>
      <c r="AF2347" s="113">
        <v>16</v>
      </c>
      <c r="AG2347" s="113">
        <v>3</v>
      </c>
      <c r="AH2347" s="113" t="s">
        <v>16263</v>
      </c>
      <c r="AI2347" s="117" t="s">
        <v>16264</v>
      </c>
      <c r="AK2347" s="114">
        <v>45302</v>
      </c>
      <c r="AL2347" s="113">
        <v>40</v>
      </c>
      <c r="AM2347" s="113" t="s">
        <v>9870</v>
      </c>
      <c r="AN2347" s="113" t="s">
        <v>19249</v>
      </c>
      <c r="AO2347" s="113" t="s">
        <v>521</v>
      </c>
      <c r="AP2347" s="113">
        <v>2002</v>
      </c>
      <c r="AQ2347" s="113" t="s">
        <v>8</v>
      </c>
      <c r="AR2347" s="113" t="s">
        <v>25232</v>
      </c>
      <c r="AS2347" s="113" t="s">
        <v>14</v>
      </c>
      <c r="AT2347" s="113" t="s">
        <v>14</v>
      </c>
      <c r="AU2347" s="113" t="s">
        <v>16229</v>
      </c>
      <c r="AV2347" s="113" t="s">
        <v>14</v>
      </c>
    </row>
    <row r="2348" spans="1:49">
      <c r="A2348" s="116" t="s">
        <v>7021</v>
      </c>
      <c r="B2348" s="113">
        <v>570020224</v>
      </c>
      <c r="C2348" s="113" t="s">
        <v>5752</v>
      </c>
      <c r="F2348" s="113" t="s">
        <v>8</v>
      </c>
      <c r="G2348" s="114">
        <v>29026</v>
      </c>
      <c r="H2348" s="113" t="s">
        <v>16230</v>
      </c>
      <c r="I2348" s="113" t="s">
        <v>9919</v>
      </c>
      <c r="J2348" s="113" t="s">
        <v>9872</v>
      </c>
      <c r="K2348" s="113" t="s">
        <v>32729</v>
      </c>
      <c r="L2348" s="113">
        <v>81354589022</v>
      </c>
      <c r="M2348" s="113" t="s">
        <v>11474</v>
      </c>
      <c r="O2348" s="113" t="s">
        <v>11475</v>
      </c>
      <c r="P2348" s="113" t="s">
        <v>32730</v>
      </c>
      <c r="Q2348" s="113" t="s">
        <v>32731</v>
      </c>
      <c r="R2348" s="113">
        <v>15</v>
      </c>
      <c r="S2348" s="113" t="s">
        <v>13</v>
      </c>
      <c r="T2348" s="113" t="s">
        <v>32732</v>
      </c>
      <c r="U2348" s="113" t="s">
        <v>32733</v>
      </c>
      <c r="V2348" s="114">
        <v>38852</v>
      </c>
      <c r="W2348" s="114">
        <v>38808</v>
      </c>
      <c r="X2348" s="113" t="s">
        <v>32734</v>
      </c>
      <c r="Y2348" s="114">
        <v>39230</v>
      </c>
      <c r="Z2348" s="114">
        <v>39083</v>
      </c>
      <c r="AA2348" s="113">
        <v>21</v>
      </c>
      <c r="AB2348" s="113" t="s">
        <v>24</v>
      </c>
      <c r="AC2348" s="113">
        <v>31</v>
      </c>
      <c r="AD2348" s="113" t="s">
        <v>9</v>
      </c>
      <c r="AE2348" s="114">
        <v>43556</v>
      </c>
      <c r="AF2348" s="113">
        <v>8</v>
      </c>
      <c r="AG2348" s="113">
        <v>0</v>
      </c>
      <c r="AH2348" s="113" t="s">
        <v>16263</v>
      </c>
      <c r="AI2348" s="117" t="s">
        <v>11476</v>
      </c>
      <c r="AK2348" s="114">
        <v>44274</v>
      </c>
      <c r="AL2348" s="113">
        <v>17</v>
      </c>
      <c r="AM2348" s="113" t="s">
        <v>9982</v>
      </c>
      <c r="AN2348" s="113" t="s">
        <v>16390</v>
      </c>
      <c r="AO2348" s="113" t="s">
        <v>303</v>
      </c>
      <c r="AP2348" s="113">
        <v>2001</v>
      </c>
      <c r="AQ2348" s="113" t="s">
        <v>8</v>
      </c>
      <c r="AR2348" s="113" t="s">
        <v>19800</v>
      </c>
      <c r="AS2348" s="113" t="s">
        <v>14</v>
      </c>
      <c r="AT2348" s="113" t="s">
        <v>14</v>
      </c>
      <c r="AU2348" s="113" t="s">
        <v>16229</v>
      </c>
      <c r="AV2348" s="113" t="s">
        <v>14</v>
      </c>
      <c r="AW2348" s="113" t="s">
        <v>14</v>
      </c>
    </row>
    <row r="2349" spans="1:49">
      <c r="A2349" s="116" t="s">
        <v>8161</v>
      </c>
      <c r="C2349" s="113" t="s">
        <v>488</v>
      </c>
      <c r="E2349" s="113" t="s">
        <v>110</v>
      </c>
      <c r="F2349" s="113" t="s">
        <v>802</v>
      </c>
      <c r="G2349" s="114">
        <v>29028</v>
      </c>
      <c r="H2349" s="113" t="s">
        <v>16230</v>
      </c>
      <c r="I2349" s="113" t="s">
        <v>9866</v>
      </c>
      <c r="J2349" s="113" t="s">
        <v>9872</v>
      </c>
      <c r="K2349" s="113" t="s">
        <v>32444</v>
      </c>
      <c r="L2349" s="113">
        <v>82194088833</v>
      </c>
      <c r="M2349" s="113" t="s">
        <v>16006</v>
      </c>
      <c r="O2349" s="113" t="s">
        <v>16007</v>
      </c>
      <c r="P2349" s="113" t="s">
        <v>32445</v>
      </c>
      <c r="Q2349" s="113" t="s">
        <v>32446</v>
      </c>
      <c r="R2349" s="113">
        <v>15</v>
      </c>
      <c r="S2349" s="113" t="s">
        <v>13</v>
      </c>
      <c r="T2349" s="113" t="s">
        <v>32447</v>
      </c>
      <c r="U2349" s="113" t="s">
        <v>32448</v>
      </c>
      <c r="V2349" s="114">
        <v>39965</v>
      </c>
      <c r="W2349" s="114">
        <v>39904</v>
      </c>
      <c r="X2349" s="113" t="s">
        <v>32449</v>
      </c>
      <c r="Y2349" s="114">
        <v>40542</v>
      </c>
      <c r="Z2349" s="114">
        <v>40544</v>
      </c>
      <c r="AA2349" s="113">
        <v>31</v>
      </c>
      <c r="AB2349" s="113" t="s">
        <v>9</v>
      </c>
      <c r="AC2349" s="113">
        <v>34</v>
      </c>
      <c r="AD2349" s="113" t="s">
        <v>18</v>
      </c>
      <c r="AE2349" s="114">
        <v>44287</v>
      </c>
      <c r="AF2349" s="113">
        <v>12</v>
      </c>
      <c r="AG2349" s="113">
        <v>0</v>
      </c>
      <c r="AH2349" s="113" t="s">
        <v>16263</v>
      </c>
      <c r="AI2349" s="117" t="s">
        <v>16264</v>
      </c>
      <c r="AK2349" s="114">
        <v>45302</v>
      </c>
      <c r="AL2349" s="113">
        <v>40</v>
      </c>
      <c r="AM2349" s="113" t="s">
        <v>9870</v>
      </c>
      <c r="AN2349" s="113" t="s">
        <v>16282</v>
      </c>
      <c r="AO2349" s="113" t="s">
        <v>113</v>
      </c>
      <c r="AP2349" s="113">
        <v>2004</v>
      </c>
      <c r="AQ2349" s="113" t="s">
        <v>8</v>
      </c>
      <c r="AR2349" s="113" t="s">
        <v>16947</v>
      </c>
      <c r="AS2349" s="113" t="s">
        <v>14</v>
      </c>
      <c r="AT2349" s="113" t="s">
        <v>14</v>
      </c>
      <c r="AU2349" s="113" t="s">
        <v>16229</v>
      </c>
      <c r="AV2349" s="113" t="s">
        <v>14</v>
      </c>
    </row>
    <row r="2350" spans="1:49">
      <c r="A2350" s="116" t="s">
        <v>5803</v>
      </c>
      <c r="C2350" s="113" t="s">
        <v>1319</v>
      </c>
      <c r="E2350" s="113" t="s">
        <v>41</v>
      </c>
      <c r="F2350" s="113" t="s">
        <v>610</v>
      </c>
      <c r="G2350" s="114">
        <v>29028</v>
      </c>
      <c r="H2350" s="113" t="s">
        <v>16218</v>
      </c>
      <c r="I2350" s="113" t="s">
        <v>9866</v>
      </c>
      <c r="J2350" s="113" t="s">
        <v>9872</v>
      </c>
      <c r="K2350" s="113" t="s">
        <v>30036</v>
      </c>
      <c r="L2350" s="113">
        <v>85398327746</v>
      </c>
      <c r="M2350" s="113" t="s">
        <v>14836</v>
      </c>
      <c r="O2350" s="113" t="s">
        <v>13490</v>
      </c>
      <c r="P2350" s="113" t="s">
        <v>30037</v>
      </c>
      <c r="Q2350" s="113" t="s">
        <v>30038</v>
      </c>
      <c r="R2350" s="113">
        <v>15</v>
      </c>
      <c r="S2350" s="113" t="s">
        <v>13</v>
      </c>
      <c r="T2350" s="113" t="s">
        <v>30039</v>
      </c>
      <c r="U2350" s="113" t="s">
        <v>30040</v>
      </c>
      <c r="V2350" s="114">
        <v>42032</v>
      </c>
      <c r="W2350" s="114">
        <v>41944</v>
      </c>
      <c r="X2350" s="113" t="s">
        <v>30041</v>
      </c>
      <c r="Y2350" s="114">
        <v>42612</v>
      </c>
      <c r="Z2350" s="114">
        <v>42614</v>
      </c>
      <c r="AA2350" s="113">
        <v>31</v>
      </c>
      <c r="AB2350" s="113" t="s">
        <v>9</v>
      </c>
      <c r="AC2350" s="113">
        <v>32</v>
      </c>
      <c r="AD2350" s="113" t="s">
        <v>84</v>
      </c>
      <c r="AE2350" s="114">
        <v>44105</v>
      </c>
      <c r="AF2350" s="113">
        <v>16</v>
      </c>
      <c r="AG2350" s="113">
        <v>3</v>
      </c>
      <c r="AH2350" s="113" t="s">
        <v>16226</v>
      </c>
      <c r="AI2350" s="117" t="s">
        <v>9875</v>
      </c>
      <c r="AK2350" s="114">
        <v>44105</v>
      </c>
      <c r="AL2350" s="113">
        <v>40</v>
      </c>
      <c r="AM2350" s="113" t="s">
        <v>9870</v>
      </c>
      <c r="AN2350" s="113" t="s">
        <v>17641</v>
      </c>
      <c r="AO2350" s="113" t="s">
        <v>625</v>
      </c>
      <c r="AP2350" s="113">
        <v>2004</v>
      </c>
      <c r="AQ2350" s="113" t="s">
        <v>6669</v>
      </c>
      <c r="AR2350" s="113" t="s">
        <v>18500</v>
      </c>
      <c r="AS2350" s="113" t="s">
        <v>14</v>
      </c>
      <c r="AT2350" s="113" t="s">
        <v>14</v>
      </c>
      <c r="AU2350" s="113" t="s">
        <v>16229</v>
      </c>
      <c r="AV2350" s="113" t="s">
        <v>14</v>
      </c>
      <c r="AW2350" s="113" t="s">
        <v>14</v>
      </c>
    </row>
    <row r="2351" spans="1:49">
      <c r="A2351" s="116" t="s">
        <v>8344</v>
      </c>
      <c r="B2351" s="113">
        <v>570021324</v>
      </c>
      <c r="C2351" s="113" t="s">
        <v>1911</v>
      </c>
      <c r="E2351" s="113" t="s">
        <v>110</v>
      </c>
      <c r="F2351" s="113" t="s">
        <v>8</v>
      </c>
      <c r="G2351" s="114">
        <v>29030</v>
      </c>
      <c r="H2351" s="113" t="s">
        <v>16230</v>
      </c>
      <c r="I2351" s="113" t="s">
        <v>9866</v>
      </c>
      <c r="J2351" s="113" t="s">
        <v>9867</v>
      </c>
      <c r="K2351" s="113" t="s">
        <v>32382</v>
      </c>
      <c r="L2351" s="113">
        <v>85241221997</v>
      </c>
      <c r="M2351" s="113" t="s">
        <v>11828</v>
      </c>
      <c r="O2351" s="113" t="s">
        <v>32383</v>
      </c>
      <c r="P2351" s="113" t="s">
        <v>32384</v>
      </c>
      <c r="Q2351" s="113" t="s">
        <v>32385</v>
      </c>
      <c r="R2351" s="113">
        <v>15</v>
      </c>
      <c r="S2351" s="113" t="s">
        <v>13</v>
      </c>
      <c r="T2351" s="113" t="s">
        <v>32386</v>
      </c>
      <c r="U2351" s="113" t="s">
        <v>32387</v>
      </c>
      <c r="V2351" s="114">
        <v>39038</v>
      </c>
      <c r="W2351" s="114">
        <v>38808</v>
      </c>
      <c r="X2351" s="113" t="s">
        <v>32388</v>
      </c>
      <c r="Y2351" s="114">
        <v>39353</v>
      </c>
      <c r="Z2351" s="114">
        <v>39356</v>
      </c>
      <c r="AA2351" s="113">
        <v>31</v>
      </c>
      <c r="AB2351" s="113" t="s">
        <v>9</v>
      </c>
      <c r="AC2351" s="113">
        <v>34</v>
      </c>
      <c r="AD2351" s="113" t="s">
        <v>18</v>
      </c>
      <c r="AE2351" s="114">
        <v>43191</v>
      </c>
      <c r="AF2351" s="113">
        <v>15</v>
      </c>
      <c r="AG2351" s="113">
        <v>11</v>
      </c>
      <c r="AH2351" s="113" t="s">
        <v>16263</v>
      </c>
      <c r="AI2351" s="117" t="s">
        <v>16264</v>
      </c>
      <c r="AK2351" s="114">
        <v>45302</v>
      </c>
      <c r="AL2351" s="113">
        <v>40</v>
      </c>
      <c r="AM2351" s="113" t="s">
        <v>9870</v>
      </c>
      <c r="AN2351" s="113" t="s">
        <v>16282</v>
      </c>
      <c r="AO2351" s="113" t="s">
        <v>113</v>
      </c>
      <c r="AP2351" s="113">
        <v>2002</v>
      </c>
      <c r="AQ2351" s="113" t="s">
        <v>5236</v>
      </c>
      <c r="AR2351" s="113" t="s">
        <v>16947</v>
      </c>
      <c r="AS2351" s="113" t="s">
        <v>14</v>
      </c>
      <c r="AT2351" s="113" t="s">
        <v>14</v>
      </c>
      <c r="AU2351" s="113" t="s">
        <v>16229</v>
      </c>
      <c r="AV2351" s="113" t="s">
        <v>14</v>
      </c>
    </row>
    <row r="2352" spans="1:49">
      <c r="A2352" s="116" t="s">
        <v>8136</v>
      </c>
      <c r="B2352" s="113">
        <v>570028788</v>
      </c>
      <c r="C2352" s="113" t="s">
        <v>8137</v>
      </c>
      <c r="E2352" s="113" t="s">
        <v>56</v>
      </c>
      <c r="F2352" s="113" t="s">
        <v>8</v>
      </c>
      <c r="G2352" s="114">
        <v>29031</v>
      </c>
      <c r="H2352" s="113" t="s">
        <v>16218</v>
      </c>
      <c r="I2352" s="113" t="s">
        <v>9866</v>
      </c>
      <c r="J2352" s="113" t="s">
        <v>9872</v>
      </c>
      <c r="K2352" s="113" t="s">
        <v>34447</v>
      </c>
      <c r="L2352" s="113">
        <v>85283388278</v>
      </c>
      <c r="M2352" s="113" t="s">
        <v>13271</v>
      </c>
      <c r="O2352" s="113" t="s">
        <v>13272</v>
      </c>
      <c r="P2352" s="113" t="s">
        <v>34448</v>
      </c>
      <c r="Q2352" s="113" t="s">
        <v>34449</v>
      </c>
      <c r="R2352" s="113">
        <v>15</v>
      </c>
      <c r="S2352" s="113" t="s">
        <v>13</v>
      </c>
      <c r="T2352" s="113" t="s">
        <v>34450</v>
      </c>
      <c r="U2352" s="113" t="s">
        <v>34451</v>
      </c>
      <c r="V2352" s="114">
        <v>39387</v>
      </c>
      <c r="W2352" s="114">
        <v>39083</v>
      </c>
      <c r="X2352" s="113" t="s">
        <v>34452</v>
      </c>
      <c r="Y2352" s="114">
        <v>39720</v>
      </c>
      <c r="Z2352" s="114">
        <v>39722</v>
      </c>
      <c r="AA2352" s="113">
        <v>21</v>
      </c>
      <c r="AB2352" s="113" t="s">
        <v>24</v>
      </c>
      <c r="AC2352" s="113">
        <v>34</v>
      </c>
      <c r="AD2352" s="113" t="s">
        <v>18</v>
      </c>
      <c r="AE2352" s="114">
        <v>45566</v>
      </c>
      <c r="AF2352" s="113">
        <v>17</v>
      </c>
      <c r="AG2352" s="113">
        <v>9</v>
      </c>
      <c r="AH2352" s="113" t="s">
        <v>16263</v>
      </c>
      <c r="AI2352" s="117" t="s">
        <v>16264</v>
      </c>
      <c r="AK2352" s="114">
        <v>45302</v>
      </c>
      <c r="AL2352" s="113">
        <v>40</v>
      </c>
      <c r="AM2352" s="113" t="s">
        <v>9870</v>
      </c>
      <c r="AN2352" s="113" t="s">
        <v>18779</v>
      </c>
      <c r="AO2352" s="113" t="s">
        <v>61</v>
      </c>
      <c r="AP2352" s="113">
        <v>2006</v>
      </c>
      <c r="AQ2352" s="113" t="s">
        <v>8</v>
      </c>
      <c r="AR2352" s="113" t="s">
        <v>19695</v>
      </c>
      <c r="AS2352" s="113" t="s">
        <v>14</v>
      </c>
      <c r="AT2352" s="113" t="s">
        <v>14</v>
      </c>
      <c r="AU2352" s="113" t="s">
        <v>16229</v>
      </c>
      <c r="AV2352" s="113" t="s">
        <v>14</v>
      </c>
    </row>
    <row r="2353" spans="1:49">
      <c r="A2353" s="116" t="s">
        <v>4220</v>
      </c>
      <c r="B2353" s="113">
        <v>570027717</v>
      </c>
      <c r="C2353" s="113" t="s">
        <v>4221</v>
      </c>
      <c r="E2353" s="113" t="s">
        <v>223</v>
      </c>
      <c r="F2353" s="113" t="s">
        <v>8</v>
      </c>
      <c r="G2353" s="114">
        <v>29031</v>
      </c>
      <c r="H2353" s="113" t="s">
        <v>16230</v>
      </c>
      <c r="I2353" s="113" t="s">
        <v>9866</v>
      </c>
      <c r="J2353" s="113" t="s">
        <v>9872</v>
      </c>
      <c r="K2353" s="113" t="s">
        <v>35828</v>
      </c>
      <c r="L2353" s="113">
        <v>81341095752</v>
      </c>
      <c r="M2353" s="113" t="s">
        <v>13425</v>
      </c>
      <c r="O2353" s="113" t="s">
        <v>13426</v>
      </c>
      <c r="P2353" s="113" t="s">
        <v>35829</v>
      </c>
      <c r="Q2353" s="113" t="s">
        <v>35830</v>
      </c>
      <c r="R2353" s="113">
        <v>15</v>
      </c>
      <c r="S2353" s="113" t="s">
        <v>13</v>
      </c>
      <c r="T2353" s="113" t="s">
        <v>35831</v>
      </c>
      <c r="U2353" s="113" t="s">
        <v>35832</v>
      </c>
      <c r="V2353" s="114">
        <v>39387</v>
      </c>
      <c r="W2353" s="114">
        <v>39083</v>
      </c>
      <c r="X2353" s="113" t="s">
        <v>35833</v>
      </c>
      <c r="Y2353" s="114">
        <v>39720</v>
      </c>
      <c r="Z2353" s="114">
        <v>39722</v>
      </c>
      <c r="AA2353" s="113">
        <v>21</v>
      </c>
      <c r="AB2353" s="113" t="s">
        <v>24</v>
      </c>
      <c r="AC2353" s="113">
        <v>33</v>
      </c>
      <c r="AD2353" s="113" t="s">
        <v>10</v>
      </c>
      <c r="AE2353" s="114">
        <v>45505</v>
      </c>
      <c r="AF2353" s="113">
        <v>15</v>
      </c>
      <c r="AG2353" s="113">
        <v>7</v>
      </c>
      <c r="AH2353" s="113" t="s">
        <v>16226</v>
      </c>
      <c r="AI2353" s="117" t="s">
        <v>2025</v>
      </c>
      <c r="AK2353" s="114">
        <v>45505</v>
      </c>
      <c r="AL2353" s="113">
        <v>30</v>
      </c>
      <c r="AM2353" s="113" t="s">
        <v>9882</v>
      </c>
      <c r="AN2353" s="113" t="s">
        <v>16364</v>
      </c>
      <c r="AO2353" s="113" t="s">
        <v>100</v>
      </c>
      <c r="AP2353" s="113">
        <v>2013</v>
      </c>
      <c r="AQ2353" s="113" t="s">
        <v>8</v>
      </c>
      <c r="AR2353" s="113" t="s">
        <v>19217</v>
      </c>
      <c r="AS2353" s="113" t="s">
        <v>14</v>
      </c>
      <c r="AT2353" s="113" t="s">
        <v>14</v>
      </c>
      <c r="AU2353" s="113" t="s">
        <v>16229</v>
      </c>
      <c r="AV2353" s="113" t="s">
        <v>14</v>
      </c>
    </row>
    <row r="2354" spans="1:49">
      <c r="A2354" s="116" t="s">
        <v>1049</v>
      </c>
      <c r="C2354" s="113" t="s">
        <v>1050</v>
      </c>
      <c r="E2354" s="113" t="s">
        <v>30</v>
      </c>
      <c r="F2354" s="113" t="s">
        <v>8</v>
      </c>
      <c r="G2354" s="114">
        <v>29036</v>
      </c>
      <c r="H2354" s="113" t="s">
        <v>16218</v>
      </c>
      <c r="I2354" s="113" t="s">
        <v>9866</v>
      </c>
      <c r="J2354" s="113" t="s">
        <v>9872</v>
      </c>
      <c r="K2354" s="113" t="s">
        <v>20756</v>
      </c>
      <c r="L2354" s="113">
        <v>85241443737</v>
      </c>
      <c r="M2354" s="113" t="s">
        <v>13014</v>
      </c>
      <c r="O2354" s="113" t="s">
        <v>20757</v>
      </c>
      <c r="P2354" s="113" t="s">
        <v>20758</v>
      </c>
      <c r="Q2354" s="113" t="s">
        <v>20759</v>
      </c>
      <c r="R2354" s="113">
        <v>15</v>
      </c>
      <c r="S2354" s="113" t="s">
        <v>13</v>
      </c>
      <c r="T2354" s="113" t="s">
        <v>20760</v>
      </c>
      <c r="U2354" s="113" t="s">
        <v>20761</v>
      </c>
      <c r="V2354" s="114">
        <v>41880</v>
      </c>
      <c r="W2354" s="114">
        <v>41883</v>
      </c>
      <c r="X2354" s="113" t="s">
        <v>20762</v>
      </c>
      <c r="Y2354" s="114">
        <v>42339</v>
      </c>
      <c r="Z2354" s="114">
        <v>42339</v>
      </c>
      <c r="AA2354" s="113">
        <v>21</v>
      </c>
      <c r="AB2354" s="113" t="s">
        <v>24</v>
      </c>
      <c r="AC2354" s="113">
        <v>32</v>
      </c>
      <c r="AD2354" s="113" t="s">
        <v>84</v>
      </c>
      <c r="AE2354" s="114">
        <v>45200</v>
      </c>
      <c r="AF2354" s="113">
        <v>14</v>
      </c>
      <c r="AG2354" s="113">
        <v>3</v>
      </c>
      <c r="AH2354" s="113" t="s">
        <v>16263</v>
      </c>
      <c r="AI2354" s="117" t="s">
        <v>803</v>
      </c>
      <c r="AK2354" s="114">
        <v>43738</v>
      </c>
      <c r="AL2354" s="113">
        <v>40</v>
      </c>
      <c r="AM2354" s="113" t="s">
        <v>9870</v>
      </c>
      <c r="AN2354" s="113" t="s">
        <v>16468</v>
      </c>
      <c r="AO2354" s="113" t="s">
        <v>31</v>
      </c>
      <c r="AP2354" s="113">
        <v>2009</v>
      </c>
      <c r="AQ2354" s="113" t="s">
        <v>8</v>
      </c>
      <c r="AR2354" s="113" t="s">
        <v>18999</v>
      </c>
      <c r="AS2354" s="113" t="s">
        <v>14</v>
      </c>
      <c r="AT2354" s="113" t="s">
        <v>14</v>
      </c>
      <c r="AU2354" s="113" t="s">
        <v>16229</v>
      </c>
      <c r="AV2354" s="113" t="s">
        <v>14</v>
      </c>
      <c r="AW2354" s="113" t="s">
        <v>14</v>
      </c>
    </row>
    <row r="2355" spans="1:49">
      <c r="A2355" s="116" t="s">
        <v>4053</v>
      </c>
      <c r="B2355" s="113">
        <v>570021156</v>
      </c>
      <c r="C2355" s="113" t="s">
        <v>4054</v>
      </c>
      <c r="E2355" s="113" t="s">
        <v>133</v>
      </c>
      <c r="F2355" s="113" t="s">
        <v>388</v>
      </c>
      <c r="G2355" s="114">
        <v>29037</v>
      </c>
      <c r="H2355" s="113" t="s">
        <v>16230</v>
      </c>
      <c r="I2355" s="113" t="s">
        <v>9866</v>
      </c>
      <c r="J2355" s="113" t="s">
        <v>9872</v>
      </c>
      <c r="K2355" s="113" t="s">
        <v>39963</v>
      </c>
      <c r="L2355" s="113">
        <v>82292832382</v>
      </c>
      <c r="M2355" s="113" t="s">
        <v>39964</v>
      </c>
      <c r="O2355" s="113" t="s">
        <v>11299</v>
      </c>
      <c r="P2355" s="113" t="s">
        <v>39965</v>
      </c>
      <c r="Q2355" s="113" t="s">
        <v>39966</v>
      </c>
      <c r="R2355" s="113">
        <v>15</v>
      </c>
      <c r="S2355" s="113" t="s">
        <v>13</v>
      </c>
      <c r="T2355" s="113" t="s">
        <v>39967</v>
      </c>
      <c r="U2355" s="113" t="s">
        <v>39968</v>
      </c>
      <c r="V2355" s="114">
        <v>39038</v>
      </c>
      <c r="W2355" s="114">
        <v>38808</v>
      </c>
      <c r="X2355" s="113" t="s">
        <v>39969</v>
      </c>
      <c r="Y2355" s="114">
        <v>39353</v>
      </c>
      <c r="Z2355" s="114">
        <v>39356</v>
      </c>
      <c r="AA2355" s="113">
        <v>22</v>
      </c>
      <c r="AB2355" s="113" t="s">
        <v>25</v>
      </c>
      <c r="AC2355" s="113">
        <v>32</v>
      </c>
      <c r="AD2355" s="113" t="s">
        <v>84</v>
      </c>
      <c r="AE2355" s="114">
        <v>44470</v>
      </c>
      <c r="AF2355" s="113">
        <v>16</v>
      </c>
      <c r="AG2355" s="113">
        <v>4</v>
      </c>
      <c r="AH2355" s="113" t="s">
        <v>16226</v>
      </c>
      <c r="AI2355" s="117" t="s">
        <v>9875</v>
      </c>
      <c r="AK2355" s="114">
        <v>42826</v>
      </c>
      <c r="AL2355" s="113">
        <v>40</v>
      </c>
      <c r="AM2355" s="113" t="s">
        <v>9870</v>
      </c>
      <c r="AN2355" s="113" t="s">
        <v>17028</v>
      </c>
      <c r="AO2355" s="113" t="s">
        <v>730</v>
      </c>
      <c r="AP2355" s="113">
        <v>2001</v>
      </c>
      <c r="AQ2355" s="113" t="s">
        <v>9994</v>
      </c>
      <c r="AR2355" s="113" t="s">
        <v>30160</v>
      </c>
      <c r="AS2355" s="113" t="s">
        <v>14</v>
      </c>
      <c r="AT2355" s="113" t="s">
        <v>14</v>
      </c>
      <c r="AU2355" s="113" t="s">
        <v>16229</v>
      </c>
      <c r="AV2355" s="113" t="s">
        <v>14</v>
      </c>
      <c r="AW2355" s="113" t="s">
        <v>14</v>
      </c>
    </row>
    <row r="2356" spans="1:49">
      <c r="A2356" s="116" t="s">
        <v>1208</v>
      </c>
      <c r="B2356" s="113">
        <v>570020260</v>
      </c>
      <c r="C2356" s="113" t="s">
        <v>1209</v>
      </c>
      <c r="E2356" s="113" t="s">
        <v>34</v>
      </c>
      <c r="F2356" s="113" t="s">
        <v>196</v>
      </c>
      <c r="G2356" s="114">
        <v>29038</v>
      </c>
      <c r="H2356" s="113" t="s">
        <v>16218</v>
      </c>
      <c r="I2356" s="113" t="s">
        <v>9866</v>
      </c>
      <c r="J2356" s="113" t="s">
        <v>9867</v>
      </c>
      <c r="K2356" s="113" t="s">
        <v>20307</v>
      </c>
      <c r="L2356" s="113">
        <v>82293902206</v>
      </c>
      <c r="M2356" s="113" t="s">
        <v>15551</v>
      </c>
      <c r="O2356" s="113" t="s">
        <v>15552</v>
      </c>
      <c r="P2356" s="113" t="s">
        <v>20308</v>
      </c>
      <c r="Q2356" s="113" t="s">
        <v>20309</v>
      </c>
      <c r="R2356" s="113">
        <v>15</v>
      </c>
      <c r="S2356" s="113" t="s">
        <v>13</v>
      </c>
      <c r="T2356" s="113" t="s">
        <v>20310</v>
      </c>
      <c r="U2356" s="113" t="s">
        <v>20311</v>
      </c>
      <c r="V2356" s="114">
        <v>38852</v>
      </c>
      <c r="W2356" s="114">
        <v>38808</v>
      </c>
      <c r="X2356" s="113" t="s">
        <v>20312</v>
      </c>
      <c r="Y2356" s="114">
        <v>39230</v>
      </c>
      <c r="Z2356" s="114">
        <v>39234</v>
      </c>
      <c r="AA2356" s="113">
        <v>21</v>
      </c>
      <c r="AB2356" s="113" t="s">
        <v>24</v>
      </c>
      <c r="AC2356" s="113">
        <v>33</v>
      </c>
      <c r="AD2356" s="113" t="s">
        <v>10</v>
      </c>
      <c r="AE2356" s="114">
        <v>45200</v>
      </c>
      <c r="AF2356" s="113">
        <v>12</v>
      </c>
      <c r="AG2356" s="113">
        <v>6</v>
      </c>
      <c r="AH2356" s="113" t="s">
        <v>9913</v>
      </c>
      <c r="AI2356" s="117" t="s">
        <v>336</v>
      </c>
      <c r="AJ2356" s="113" t="s">
        <v>45516</v>
      </c>
      <c r="AK2356" s="114">
        <v>44558</v>
      </c>
      <c r="AL2356" s="113">
        <v>40</v>
      </c>
      <c r="AM2356" s="113" t="s">
        <v>9870</v>
      </c>
      <c r="AN2356" s="113" t="s">
        <v>16399</v>
      </c>
      <c r="AO2356" s="113" t="s">
        <v>169</v>
      </c>
      <c r="AP2356" s="113">
        <v>2013</v>
      </c>
      <c r="AQ2356" s="113" t="s">
        <v>5236</v>
      </c>
      <c r="AR2356" s="113" t="s">
        <v>20313</v>
      </c>
      <c r="AS2356" s="113" t="s">
        <v>14</v>
      </c>
      <c r="AT2356" s="113" t="s">
        <v>14</v>
      </c>
      <c r="AU2356" s="113" t="s">
        <v>16229</v>
      </c>
      <c r="AV2356" s="113" t="s">
        <v>14</v>
      </c>
    </row>
    <row r="2357" spans="1:49">
      <c r="A2357" s="116" t="s">
        <v>6198</v>
      </c>
      <c r="C2357" s="113" t="s">
        <v>6199</v>
      </c>
      <c r="E2357" s="113" t="s">
        <v>41</v>
      </c>
      <c r="F2357" s="113" t="s">
        <v>111</v>
      </c>
      <c r="G2357" s="114">
        <v>29040</v>
      </c>
      <c r="H2357" s="113" t="s">
        <v>16230</v>
      </c>
      <c r="I2357" s="113" t="s">
        <v>9866</v>
      </c>
      <c r="J2357" s="113" t="s">
        <v>9872</v>
      </c>
      <c r="K2357" s="113" t="s">
        <v>25976</v>
      </c>
      <c r="L2357" s="113">
        <v>85242160306</v>
      </c>
      <c r="M2357" s="113" t="s">
        <v>14830</v>
      </c>
      <c r="O2357" s="113" t="s">
        <v>10074</v>
      </c>
      <c r="P2357" s="113" t="s">
        <v>25977</v>
      </c>
      <c r="Q2357" s="113" t="s">
        <v>25978</v>
      </c>
      <c r="R2357" s="113">
        <v>15</v>
      </c>
      <c r="S2357" s="113" t="s">
        <v>13</v>
      </c>
      <c r="T2357" s="113" t="s">
        <v>25979</v>
      </c>
      <c r="U2357" s="113" t="s">
        <v>25980</v>
      </c>
      <c r="V2357" s="114">
        <v>40581</v>
      </c>
      <c r="W2357" s="114">
        <v>40544</v>
      </c>
      <c r="X2357" s="113" t="s">
        <v>25981</v>
      </c>
      <c r="Y2357" s="114">
        <v>41271</v>
      </c>
      <c r="Z2357" s="114">
        <v>41275</v>
      </c>
      <c r="AA2357" s="113">
        <v>31</v>
      </c>
      <c r="AB2357" s="113" t="s">
        <v>9</v>
      </c>
      <c r="AC2357" s="113">
        <v>34</v>
      </c>
      <c r="AD2357" s="113" t="s">
        <v>18</v>
      </c>
      <c r="AE2357" s="114">
        <v>44835</v>
      </c>
      <c r="AF2357" s="113">
        <v>11</v>
      </c>
      <c r="AG2357" s="113">
        <v>9</v>
      </c>
      <c r="AH2357" s="113" t="s">
        <v>16226</v>
      </c>
      <c r="AI2357" s="117" t="s">
        <v>9891</v>
      </c>
      <c r="AK2357" s="114">
        <v>45200</v>
      </c>
      <c r="AL2357" s="113">
        <v>40</v>
      </c>
      <c r="AM2357" s="113" t="s">
        <v>9870</v>
      </c>
      <c r="AN2357" s="113" t="s">
        <v>16841</v>
      </c>
      <c r="AO2357" s="113" t="s">
        <v>5575</v>
      </c>
      <c r="AP2357" s="113">
        <v>2010</v>
      </c>
      <c r="AQ2357" s="113" t="s">
        <v>8</v>
      </c>
      <c r="AR2357" s="113" t="s">
        <v>18404</v>
      </c>
      <c r="AS2357" s="113" t="s">
        <v>14</v>
      </c>
      <c r="AT2357" s="113" t="s">
        <v>14</v>
      </c>
      <c r="AU2357" s="113" t="s">
        <v>16229</v>
      </c>
      <c r="AV2357" s="113" t="s">
        <v>14</v>
      </c>
    </row>
    <row r="2358" spans="1:49">
      <c r="A2358" s="116" t="s">
        <v>5587</v>
      </c>
      <c r="B2358" s="113">
        <v>570020175</v>
      </c>
      <c r="C2358" s="113" t="s">
        <v>5588</v>
      </c>
      <c r="E2358" s="113" t="s">
        <v>41</v>
      </c>
      <c r="F2358" s="113" t="s">
        <v>8</v>
      </c>
      <c r="G2358" s="114">
        <v>29041</v>
      </c>
      <c r="H2358" s="113" t="s">
        <v>16230</v>
      </c>
      <c r="I2358" s="113" t="s">
        <v>9866</v>
      </c>
      <c r="J2358" s="113" t="s">
        <v>9872</v>
      </c>
      <c r="K2358" s="113" t="s">
        <v>19416</v>
      </c>
      <c r="L2358" s="113">
        <v>82253273283</v>
      </c>
      <c r="M2358" s="113" t="s">
        <v>13401</v>
      </c>
      <c r="O2358" s="113" t="s">
        <v>19417</v>
      </c>
      <c r="P2358" s="113" t="s">
        <v>19418</v>
      </c>
      <c r="Q2358" s="113" t="s">
        <v>19419</v>
      </c>
      <c r="R2358" s="113">
        <v>15</v>
      </c>
      <c r="S2358" s="113" t="s">
        <v>13</v>
      </c>
      <c r="T2358" s="113" t="s">
        <v>19420</v>
      </c>
      <c r="U2358" s="113" t="s">
        <v>19421</v>
      </c>
      <c r="V2358" s="114">
        <v>38852</v>
      </c>
      <c r="W2358" s="114">
        <v>38808</v>
      </c>
      <c r="X2358" s="113" t="s">
        <v>19422</v>
      </c>
      <c r="Y2358" s="114">
        <v>39230</v>
      </c>
      <c r="Z2358" s="114">
        <v>39234</v>
      </c>
      <c r="AA2358" s="113">
        <v>22</v>
      </c>
      <c r="AB2358" s="113" t="s">
        <v>25</v>
      </c>
      <c r="AC2358" s="113">
        <v>32</v>
      </c>
      <c r="AD2358" s="113" t="s">
        <v>84</v>
      </c>
      <c r="AE2358" s="114">
        <v>44105</v>
      </c>
      <c r="AF2358" s="113">
        <v>12</v>
      </c>
      <c r="AG2358" s="113">
        <v>6</v>
      </c>
      <c r="AH2358" s="113" t="s">
        <v>16226</v>
      </c>
      <c r="AI2358" s="117" t="s">
        <v>9875</v>
      </c>
      <c r="AK2358" s="114">
        <v>44105</v>
      </c>
      <c r="AL2358" s="113">
        <v>40</v>
      </c>
      <c r="AM2358" s="113" t="s">
        <v>9870</v>
      </c>
      <c r="AN2358" s="113" t="s">
        <v>17422</v>
      </c>
      <c r="AO2358" s="113" t="s">
        <v>10559</v>
      </c>
      <c r="AP2358" s="113">
        <v>2011</v>
      </c>
      <c r="AQ2358" s="113" t="s">
        <v>9871</v>
      </c>
      <c r="AR2358" s="113" t="s">
        <v>19423</v>
      </c>
      <c r="AS2358" s="113" t="s">
        <v>14</v>
      </c>
      <c r="AT2358" s="113" t="s">
        <v>14</v>
      </c>
      <c r="AU2358" s="113" t="s">
        <v>16229</v>
      </c>
      <c r="AV2358" s="113" t="s">
        <v>14</v>
      </c>
      <c r="AW2358" s="113" t="s">
        <v>14</v>
      </c>
    </row>
    <row r="2359" spans="1:49">
      <c r="A2359" s="116" t="s">
        <v>4320</v>
      </c>
      <c r="C2359" s="113" t="s">
        <v>4321</v>
      </c>
      <c r="E2359" s="113" t="s">
        <v>110</v>
      </c>
      <c r="F2359" s="113" t="s">
        <v>8</v>
      </c>
      <c r="G2359" s="114">
        <v>29041</v>
      </c>
      <c r="H2359" s="113" t="s">
        <v>16230</v>
      </c>
      <c r="I2359" s="113" t="s">
        <v>9866</v>
      </c>
      <c r="J2359" s="113" t="s">
        <v>9872</v>
      </c>
      <c r="K2359" s="113" t="s">
        <v>16231</v>
      </c>
      <c r="L2359" s="113">
        <v>82188416264</v>
      </c>
      <c r="M2359" s="113" t="s">
        <v>16232</v>
      </c>
      <c r="O2359" s="113" t="s">
        <v>11017</v>
      </c>
      <c r="P2359" s="113" t="s">
        <v>16233</v>
      </c>
      <c r="Q2359" s="113" t="s">
        <v>16234</v>
      </c>
      <c r="R2359" s="113">
        <v>15</v>
      </c>
      <c r="S2359" s="113" t="s">
        <v>13</v>
      </c>
      <c r="T2359" s="113" t="s">
        <v>16235</v>
      </c>
      <c r="U2359" s="113" t="s">
        <v>16236</v>
      </c>
      <c r="V2359" s="114">
        <v>42030</v>
      </c>
      <c r="W2359" s="114">
        <v>41944</v>
      </c>
      <c r="X2359" s="113" t="s">
        <v>16237</v>
      </c>
      <c r="Y2359" s="114">
        <v>42612</v>
      </c>
      <c r="Z2359" s="114">
        <v>42614</v>
      </c>
      <c r="AA2359" s="113">
        <v>21</v>
      </c>
      <c r="AB2359" s="113" t="s">
        <v>24</v>
      </c>
      <c r="AC2359" s="113">
        <v>32</v>
      </c>
      <c r="AD2359" s="113" t="s">
        <v>84</v>
      </c>
      <c r="AE2359" s="114">
        <v>45017</v>
      </c>
      <c r="AF2359" s="113">
        <v>14</v>
      </c>
      <c r="AG2359" s="113">
        <v>3</v>
      </c>
      <c r="AH2359" s="113" t="s">
        <v>16263</v>
      </c>
      <c r="AI2359" s="117" t="s">
        <v>16264</v>
      </c>
      <c r="AK2359" s="114">
        <v>45302</v>
      </c>
      <c r="AL2359" s="113">
        <v>40</v>
      </c>
      <c r="AM2359" s="113" t="s">
        <v>9870</v>
      </c>
      <c r="AN2359" s="113" t="s">
        <v>16239</v>
      </c>
      <c r="AO2359" s="113" t="s">
        <v>1265</v>
      </c>
      <c r="AP2359" s="113">
        <v>2013</v>
      </c>
      <c r="AQ2359" s="113" t="s">
        <v>8</v>
      </c>
      <c r="AR2359" s="113" t="s">
        <v>16240</v>
      </c>
      <c r="AS2359" s="113" t="s">
        <v>14</v>
      </c>
      <c r="AT2359" s="113" t="s">
        <v>14</v>
      </c>
      <c r="AU2359" s="113" t="s">
        <v>16229</v>
      </c>
      <c r="AV2359" s="113" t="s">
        <v>14</v>
      </c>
    </row>
    <row r="2360" spans="1:49">
      <c r="A2360" s="116" t="s">
        <v>8456</v>
      </c>
      <c r="C2360" s="113" t="s">
        <v>1346</v>
      </c>
      <c r="F2360" s="113" t="s">
        <v>8</v>
      </c>
      <c r="G2360" s="114">
        <v>29042</v>
      </c>
      <c r="H2360" s="113" t="s">
        <v>16218</v>
      </c>
      <c r="I2360" s="113" t="s">
        <v>9866</v>
      </c>
      <c r="J2360" s="113" t="s">
        <v>9872</v>
      </c>
      <c r="K2360" s="113" t="s">
        <v>25827</v>
      </c>
      <c r="L2360" s="113">
        <v>85241004393</v>
      </c>
      <c r="M2360" s="113" t="s">
        <v>12804</v>
      </c>
      <c r="O2360" s="113" t="s">
        <v>25828</v>
      </c>
      <c r="P2360" s="113" t="s">
        <v>25829</v>
      </c>
      <c r="Q2360" s="113" t="s">
        <v>25830</v>
      </c>
      <c r="R2360" s="113">
        <v>15</v>
      </c>
      <c r="S2360" s="113" t="s">
        <v>13</v>
      </c>
      <c r="T2360" s="113" t="s">
        <v>25831</v>
      </c>
      <c r="U2360" s="113" t="s">
        <v>25832</v>
      </c>
      <c r="V2360" s="114">
        <v>41890</v>
      </c>
      <c r="W2360" s="114">
        <v>41883</v>
      </c>
      <c r="X2360" s="113" t="s">
        <v>25833</v>
      </c>
      <c r="Y2360" s="114">
        <v>42339</v>
      </c>
      <c r="Z2360" s="114">
        <v>42339</v>
      </c>
      <c r="AA2360" s="113">
        <v>21</v>
      </c>
      <c r="AB2360" s="113" t="s">
        <v>24</v>
      </c>
      <c r="AC2360" s="113">
        <v>31</v>
      </c>
      <c r="AD2360" s="113" t="s">
        <v>9</v>
      </c>
      <c r="AE2360" s="114">
        <v>45566</v>
      </c>
      <c r="AF2360" s="113">
        <v>15</v>
      </c>
      <c r="AG2360" s="113">
        <v>9</v>
      </c>
      <c r="AH2360" s="113" t="s">
        <v>16263</v>
      </c>
      <c r="AI2360" s="117" t="s">
        <v>20086</v>
      </c>
      <c r="AK2360" s="114">
        <v>45302</v>
      </c>
      <c r="AL2360" s="113">
        <v>17</v>
      </c>
      <c r="AM2360" s="113" t="s">
        <v>9982</v>
      </c>
      <c r="AN2360" s="113" t="s">
        <v>45848</v>
      </c>
      <c r="AO2360" s="113" t="s">
        <v>8457</v>
      </c>
      <c r="AP2360" s="113">
        <v>1999</v>
      </c>
      <c r="AQ2360" s="113" t="s">
        <v>8</v>
      </c>
      <c r="AR2360" s="113" t="s">
        <v>25542</v>
      </c>
      <c r="AS2360" s="113" t="s">
        <v>14</v>
      </c>
      <c r="AT2360" s="113" t="s">
        <v>14</v>
      </c>
      <c r="AU2360" s="113" t="s">
        <v>16229</v>
      </c>
      <c r="AV2360" s="113" t="s">
        <v>14</v>
      </c>
    </row>
    <row r="2361" spans="1:49">
      <c r="A2361" s="116" t="s">
        <v>7118</v>
      </c>
      <c r="B2361" s="113">
        <v>570013917</v>
      </c>
      <c r="C2361" s="113" t="s">
        <v>7119</v>
      </c>
      <c r="E2361" s="113" t="s">
        <v>41</v>
      </c>
      <c r="F2361" s="113" t="s">
        <v>23</v>
      </c>
      <c r="G2361" s="114">
        <v>29045</v>
      </c>
      <c r="H2361" s="113" t="s">
        <v>16230</v>
      </c>
      <c r="I2361" s="113" t="s">
        <v>9866</v>
      </c>
      <c r="J2361" s="113" t="s">
        <v>9872</v>
      </c>
      <c r="K2361" s="113" t="s">
        <v>38688</v>
      </c>
      <c r="L2361" s="113">
        <v>85241418928</v>
      </c>
      <c r="M2361" s="113" t="s">
        <v>38689</v>
      </c>
      <c r="O2361" s="113" t="s">
        <v>15602</v>
      </c>
      <c r="P2361" s="113" t="s">
        <v>38690</v>
      </c>
      <c r="Q2361" s="113" t="s">
        <v>38691</v>
      </c>
      <c r="R2361" s="113">
        <v>15</v>
      </c>
      <c r="S2361" s="113" t="s">
        <v>13</v>
      </c>
      <c r="T2361" s="113" t="s">
        <v>38692</v>
      </c>
      <c r="U2361" s="113" t="s">
        <v>38693</v>
      </c>
      <c r="V2361" s="114">
        <v>37557</v>
      </c>
      <c r="W2361" s="114">
        <v>37561</v>
      </c>
      <c r="X2361" s="113" t="s">
        <v>38694</v>
      </c>
      <c r="Y2361" s="114">
        <v>37945</v>
      </c>
      <c r="Z2361" s="114">
        <v>37956</v>
      </c>
      <c r="AA2361" s="113">
        <v>22</v>
      </c>
      <c r="AB2361" s="113" t="s">
        <v>25</v>
      </c>
      <c r="AC2361" s="113">
        <v>34</v>
      </c>
      <c r="AD2361" s="113" t="s">
        <v>18</v>
      </c>
      <c r="AE2361" s="114">
        <v>45383</v>
      </c>
      <c r="AF2361" s="113">
        <v>19</v>
      </c>
      <c r="AG2361" s="113">
        <v>5</v>
      </c>
      <c r="AH2361" s="113" t="s">
        <v>16226</v>
      </c>
      <c r="AI2361" s="117" t="s">
        <v>9891</v>
      </c>
      <c r="AK2361" s="114">
        <v>44470</v>
      </c>
      <c r="AL2361" s="113">
        <v>40</v>
      </c>
      <c r="AM2361" s="113" t="s">
        <v>9870</v>
      </c>
      <c r="AN2361" s="113" t="s">
        <v>16561</v>
      </c>
      <c r="AO2361" s="113" t="s">
        <v>42</v>
      </c>
      <c r="AP2361" s="113">
        <v>2020</v>
      </c>
      <c r="AQ2361" s="113" t="s">
        <v>5236</v>
      </c>
      <c r="AR2361" s="113" t="s">
        <v>17354</v>
      </c>
      <c r="AS2361" s="113" t="s">
        <v>14</v>
      </c>
      <c r="AT2361" s="113" t="s">
        <v>14</v>
      </c>
      <c r="AU2361" s="113" t="s">
        <v>16229</v>
      </c>
      <c r="AV2361" s="113" t="s">
        <v>14</v>
      </c>
      <c r="AW2361" s="113" t="s">
        <v>14</v>
      </c>
    </row>
    <row r="2362" spans="1:49">
      <c r="A2362" s="116" t="s">
        <v>7356</v>
      </c>
      <c r="B2362" s="113">
        <v>570038153</v>
      </c>
      <c r="C2362" s="113" t="s">
        <v>7357</v>
      </c>
      <c r="E2362" s="113" t="s">
        <v>7358</v>
      </c>
      <c r="F2362" s="113" t="s">
        <v>204</v>
      </c>
      <c r="G2362" s="114">
        <v>29045</v>
      </c>
      <c r="H2362" s="113" t="s">
        <v>16230</v>
      </c>
      <c r="I2362" s="113" t="s">
        <v>9866</v>
      </c>
      <c r="J2362" s="113" t="s">
        <v>9872</v>
      </c>
      <c r="K2362" s="113" t="s">
        <v>30994</v>
      </c>
      <c r="L2362" s="113">
        <v>81242297543</v>
      </c>
      <c r="M2362" s="113" t="s">
        <v>30995</v>
      </c>
      <c r="O2362" s="113" t="s">
        <v>14420</v>
      </c>
      <c r="P2362" s="113" t="s">
        <v>30996</v>
      </c>
      <c r="Q2362" s="113" t="s">
        <v>30997</v>
      </c>
      <c r="R2362" s="113">
        <v>15</v>
      </c>
      <c r="S2362" s="113" t="s">
        <v>13</v>
      </c>
      <c r="T2362" s="113" t="s">
        <v>30998</v>
      </c>
      <c r="U2362" s="113" t="s">
        <v>30999</v>
      </c>
      <c r="V2362" s="114">
        <v>39638</v>
      </c>
      <c r="W2362" s="114">
        <v>39448</v>
      </c>
      <c r="X2362" s="113" t="s">
        <v>31000</v>
      </c>
      <c r="Y2362" s="114">
        <v>40094</v>
      </c>
      <c r="Z2362" s="114">
        <v>40118</v>
      </c>
      <c r="AA2362" s="113">
        <v>31</v>
      </c>
      <c r="AB2362" s="113" t="s">
        <v>9</v>
      </c>
      <c r="AC2362" s="113">
        <v>34</v>
      </c>
      <c r="AD2362" s="113" t="s">
        <v>18</v>
      </c>
      <c r="AE2362" s="114">
        <v>43922</v>
      </c>
      <c r="AF2362" s="113">
        <v>15</v>
      </c>
      <c r="AG2362" s="113">
        <v>3</v>
      </c>
      <c r="AH2362" s="113" t="s">
        <v>16226</v>
      </c>
      <c r="AI2362" s="117" t="s">
        <v>31001</v>
      </c>
      <c r="AK2362" s="114">
        <v>44562</v>
      </c>
      <c r="AL2362" s="113">
        <v>45</v>
      </c>
      <c r="AM2362" s="113" t="s">
        <v>9922</v>
      </c>
      <c r="AN2362" s="113" t="s">
        <v>31002</v>
      </c>
      <c r="AO2362" s="113" t="s">
        <v>7359</v>
      </c>
      <c r="AP2362" s="113">
        <v>2013</v>
      </c>
      <c r="AQ2362" s="113" t="s">
        <v>8</v>
      </c>
      <c r="AR2362" s="113" t="s">
        <v>16664</v>
      </c>
      <c r="AS2362" s="113" t="s">
        <v>14</v>
      </c>
      <c r="AT2362" s="113" t="s">
        <v>14</v>
      </c>
      <c r="AU2362" s="113" t="s">
        <v>16229</v>
      </c>
      <c r="AV2362" s="113" t="s">
        <v>14</v>
      </c>
    </row>
    <row r="2363" spans="1:49">
      <c r="A2363" s="116" t="s">
        <v>3505</v>
      </c>
      <c r="C2363" s="113" t="s">
        <v>3506</v>
      </c>
      <c r="E2363" s="113" t="s">
        <v>1738</v>
      </c>
      <c r="F2363" s="113" t="s">
        <v>3507</v>
      </c>
      <c r="G2363" s="114">
        <v>29049</v>
      </c>
      <c r="H2363" s="113" t="s">
        <v>16218</v>
      </c>
      <c r="I2363" s="113" t="s">
        <v>9866</v>
      </c>
      <c r="J2363" s="113" t="s">
        <v>9872</v>
      </c>
      <c r="K2363" s="113" t="s">
        <v>20039</v>
      </c>
      <c r="L2363" s="113">
        <v>82292544033</v>
      </c>
      <c r="M2363" s="113" t="s">
        <v>10171</v>
      </c>
      <c r="N2363" s="113" t="s">
        <v>18798</v>
      </c>
      <c r="O2363" s="113" t="s">
        <v>10172</v>
      </c>
      <c r="P2363" s="113" t="s">
        <v>20040</v>
      </c>
      <c r="Q2363" s="113" t="s">
        <v>20041</v>
      </c>
      <c r="R2363" s="113">
        <v>15</v>
      </c>
      <c r="S2363" s="113" t="s">
        <v>13</v>
      </c>
      <c r="T2363" s="113" t="s">
        <v>20042</v>
      </c>
      <c r="U2363" s="113" t="s">
        <v>20043</v>
      </c>
      <c r="V2363" s="114">
        <v>40179</v>
      </c>
      <c r="W2363" s="114">
        <v>40179</v>
      </c>
      <c r="X2363" s="113" t="s">
        <v>20043</v>
      </c>
      <c r="Y2363" s="114">
        <v>40906</v>
      </c>
      <c r="Z2363" s="114">
        <v>40909</v>
      </c>
      <c r="AA2363" s="113">
        <v>23</v>
      </c>
      <c r="AB2363" s="113" t="s">
        <v>78</v>
      </c>
      <c r="AC2363" s="113">
        <v>32</v>
      </c>
      <c r="AD2363" s="113" t="s">
        <v>84</v>
      </c>
      <c r="AE2363" s="114">
        <v>45017</v>
      </c>
      <c r="AF2363" s="113">
        <v>11</v>
      </c>
      <c r="AG2363" s="113">
        <v>3</v>
      </c>
      <c r="AH2363" s="113" t="s">
        <v>16263</v>
      </c>
      <c r="AI2363" s="117" t="s">
        <v>75</v>
      </c>
      <c r="AK2363" s="114">
        <v>44925</v>
      </c>
      <c r="AL2363" s="113">
        <v>40</v>
      </c>
      <c r="AM2363" s="113" t="s">
        <v>9870</v>
      </c>
      <c r="AN2363" s="113" t="s">
        <v>18459</v>
      </c>
      <c r="AO2363" s="113" t="s">
        <v>1566</v>
      </c>
      <c r="AP2363" s="113">
        <v>2016</v>
      </c>
      <c r="AQ2363" s="113" t="s">
        <v>8</v>
      </c>
      <c r="AR2363" s="113" t="s">
        <v>18804</v>
      </c>
      <c r="AS2363" s="113" t="s">
        <v>14</v>
      </c>
      <c r="AT2363" s="113" t="s">
        <v>14</v>
      </c>
      <c r="AU2363" s="113" t="s">
        <v>16229</v>
      </c>
      <c r="AV2363" s="113" t="s">
        <v>14</v>
      </c>
      <c r="AW2363" s="113" t="s">
        <v>14</v>
      </c>
    </row>
    <row r="2364" spans="1:49">
      <c r="A2364" s="116" t="s">
        <v>7869</v>
      </c>
      <c r="C2364" s="113" t="s">
        <v>2467</v>
      </c>
      <c r="E2364" s="113" t="s">
        <v>34</v>
      </c>
      <c r="F2364" s="113" t="s">
        <v>8</v>
      </c>
      <c r="G2364" s="114">
        <v>29051</v>
      </c>
      <c r="H2364" s="113" t="s">
        <v>16218</v>
      </c>
      <c r="I2364" s="113" t="s">
        <v>9866</v>
      </c>
      <c r="J2364" s="113" t="s">
        <v>9872</v>
      </c>
      <c r="K2364" s="113" t="s">
        <v>28039</v>
      </c>
      <c r="L2364" s="113">
        <v>82344833910</v>
      </c>
      <c r="M2364" s="113" t="s">
        <v>11615</v>
      </c>
      <c r="O2364" s="113" t="s">
        <v>11616</v>
      </c>
      <c r="P2364" s="113" t="s">
        <v>28040</v>
      </c>
      <c r="Q2364" s="113" t="s">
        <v>28041</v>
      </c>
      <c r="R2364" s="113">
        <v>15</v>
      </c>
      <c r="S2364" s="113" t="s">
        <v>13</v>
      </c>
      <c r="T2364" s="113" t="s">
        <v>28042</v>
      </c>
      <c r="U2364" s="113" t="s">
        <v>28043</v>
      </c>
      <c r="V2364" s="114">
        <v>40179</v>
      </c>
      <c r="W2364" s="114">
        <v>40179</v>
      </c>
      <c r="X2364" s="113" t="s">
        <v>28044</v>
      </c>
      <c r="Y2364" s="114">
        <v>40906</v>
      </c>
      <c r="Z2364" s="114">
        <v>40909</v>
      </c>
      <c r="AA2364" s="113">
        <v>31</v>
      </c>
      <c r="AB2364" s="113" t="s">
        <v>9</v>
      </c>
      <c r="AC2364" s="113">
        <v>34</v>
      </c>
      <c r="AD2364" s="113" t="s">
        <v>18</v>
      </c>
      <c r="AE2364" s="114">
        <v>43922</v>
      </c>
      <c r="AF2364" s="113">
        <v>10</v>
      </c>
      <c r="AG2364" s="113">
        <v>3</v>
      </c>
      <c r="AH2364" s="113" t="s">
        <v>16263</v>
      </c>
      <c r="AI2364" s="117" t="s">
        <v>28045</v>
      </c>
      <c r="AK2364" s="114">
        <v>43832</v>
      </c>
      <c r="AL2364" s="113">
        <v>40</v>
      </c>
      <c r="AM2364" s="113" t="s">
        <v>9870</v>
      </c>
      <c r="AN2364" s="113" t="s">
        <v>16399</v>
      </c>
      <c r="AO2364" s="113" t="s">
        <v>169</v>
      </c>
      <c r="AP2364" s="113">
        <v>2003</v>
      </c>
      <c r="AQ2364" s="113" t="s">
        <v>8</v>
      </c>
      <c r="AR2364" s="113" t="s">
        <v>17506</v>
      </c>
      <c r="AS2364" s="113" t="s">
        <v>14</v>
      </c>
      <c r="AT2364" s="113" t="s">
        <v>14</v>
      </c>
      <c r="AU2364" s="113" t="s">
        <v>16229</v>
      </c>
      <c r="AV2364" s="113" t="s">
        <v>14</v>
      </c>
      <c r="AW2364" s="113" t="s">
        <v>14</v>
      </c>
    </row>
    <row r="2365" spans="1:49">
      <c r="A2365" s="116" t="s">
        <v>7874</v>
      </c>
      <c r="B2365" s="113">
        <v>570017410</v>
      </c>
      <c r="C2365" s="113" t="s">
        <v>7875</v>
      </c>
      <c r="E2365" s="113" t="s">
        <v>30</v>
      </c>
      <c r="F2365" s="113" t="s">
        <v>129</v>
      </c>
      <c r="G2365" s="114">
        <v>29052</v>
      </c>
      <c r="H2365" s="113" t="s">
        <v>16230</v>
      </c>
      <c r="I2365" s="113" t="s">
        <v>10007</v>
      </c>
      <c r="J2365" s="113" t="s">
        <v>9867</v>
      </c>
      <c r="K2365" s="113" t="s">
        <v>16462</v>
      </c>
      <c r="L2365" s="113">
        <v>81232513249</v>
      </c>
      <c r="M2365" s="113" t="s">
        <v>10094</v>
      </c>
      <c r="O2365" s="113" t="s">
        <v>10095</v>
      </c>
      <c r="P2365" s="113" t="s">
        <v>16463</v>
      </c>
      <c r="Q2365" s="113" t="s">
        <v>16464</v>
      </c>
      <c r="R2365" s="113">
        <v>15</v>
      </c>
      <c r="S2365" s="113" t="s">
        <v>13</v>
      </c>
      <c r="T2365" s="113" t="s">
        <v>16465</v>
      </c>
      <c r="U2365" s="113" t="s">
        <v>16466</v>
      </c>
      <c r="V2365" s="114">
        <v>38397</v>
      </c>
      <c r="W2365" s="114">
        <v>38353</v>
      </c>
      <c r="X2365" s="113" t="s">
        <v>16467</v>
      </c>
      <c r="Y2365" s="114">
        <v>38775</v>
      </c>
      <c r="Z2365" s="114">
        <v>38777</v>
      </c>
      <c r="AA2365" s="113">
        <v>21</v>
      </c>
      <c r="AB2365" s="113" t="s">
        <v>24</v>
      </c>
      <c r="AC2365" s="113">
        <v>34</v>
      </c>
      <c r="AD2365" s="113" t="s">
        <v>18</v>
      </c>
      <c r="AE2365" s="114">
        <v>45017</v>
      </c>
      <c r="AF2365" s="113">
        <v>13</v>
      </c>
      <c r="AG2365" s="113">
        <v>3</v>
      </c>
      <c r="AH2365" s="113" t="s">
        <v>9913</v>
      </c>
      <c r="AI2365" s="117" t="s">
        <v>10096</v>
      </c>
      <c r="AJ2365" s="113" t="s">
        <v>45516</v>
      </c>
      <c r="AK2365" s="114">
        <v>43444</v>
      </c>
      <c r="AL2365" s="113">
        <v>40</v>
      </c>
      <c r="AM2365" s="113" t="s">
        <v>9870</v>
      </c>
      <c r="AN2365" s="113" t="s">
        <v>16468</v>
      </c>
      <c r="AO2365" s="113" t="s">
        <v>31</v>
      </c>
      <c r="AP2365" s="113">
        <v>2010</v>
      </c>
      <c r="AQ2365" s="113" t="s">
        <v>8</v>
      </c>
      <c r="AR2365" s="113" t="s">
        <v>46610</v>
      </c>
      <c r="AS2365" s="113" t="s">
        <v>14</v>
      </c>
      <c r="AT2365" s="113" t="s">
        <v>14</v>
      </c>
      <c r="AU2365" s="113" t="s">
        <v>16229</v>
      </c>
      <c r="AV2365" s="113" t="s">
        <v>14</v>
      </c>
      <c r="AW2365" s="113" t="s">
        <v>14</v>
      </c>
    </row>
    <row r="2366" spans="1:49">
      <c r="A2366" s="116" t="s">
        <v>1225</v>
      </c>
      <c r="B2366" s="113">
        <v>140347072</v>
      </c>
      <c r="C2366" s="113" t="s">
        <v>1226</v>
      </c>
      <c r="E2366" s="113" t="s">
        <v>586</v>
      </c>
      <c r="F2366" s="113" t="s">
        <v>1227</v>
      </c>
      <c r="G2366" s="114">
        <v>29053</v>
      </c>
      <c r="H2366" s="113" t="s">
        <v>16230</v>
      </c>
      <c r="I2366" s="113" t="s">
        <v>9866</v>
      </c>
      <c r="J2366" s="113" t="s">
        <v>9867</v>
      </c>
      <c r="K2366" s="113" t="s">
        <v>21058</v>
      </c>
      <c r="L2366" s="113">
        <v>85255144464</v>
      </c>
      <c r="M2366" s="113" t="s">
        <v>46085</v>
      </c>
      <c r="O2366" s="113" t="s">
        <v>21059</v>
      </c>
      <c r="P2366" s="113" t="s">
        <v>21060</v>
      </c>
      <c r="Q2366" s="113" t="s">
        <v>21061</v>
      </c>
      <c r="R2366" s="113">
        <v>15</v>
      </c>
      <c r="S2366" s="113" t="s">
        <v>13</v>
      </c>
      <c r="T2366" s="113" t="s">
        <v>21062</v>
      </c>
      <c r="U2366" s="113" t="s">
        <v>21063</v>
      </c>
      <c r="V2366" s="114">
        <v>36339</v>
      </c>
      <c r="W2366" s="114">
        <v>36220</v>
      </c>
      <c r="X2366" s="113" t="s">
        <v>21064</v>
      </c>
      <c r="Y2366" s="114">
        <v>36598</v>
      </c>
      <c r="Z2366" s="114">
        <v>36617</v>
      </c>
      <c r="AA2366" s="113">
        <v>21</v>
      </c>
      <c r="AB2366" s="113" t="s">
        <v>24</v>
      </c>
      <c r="AC2366" s="113">
        <v>42</v>
      </c>
      <c r="AD2366" s="113" t="s">
        <v>92</v>
      </c>
      <c r="AE2366" s="114">
        <v>45200</v>
      </c>
      <c r="AF2366" s="113">
        <v>19</v>
      </c>
      <c r="AG2366" s="113">
        <v>7</v>
      </c>
      <c r="AH2366" s="113" t="s">
        <v>16226</v>
      </c>
      <c r="AI2366" s="117" t="s">
        <v>7350</v>
      </c>
      <c r="AK2366" s="114">
        <v>44287</v>
      </c>
      <c r="AL2366" s="113">
        <v>40</v>
      </c>
      <c r="AM2366" s="113" t="s">
        <v>9870</v>
      </c>
      <c r="AN2366" s="113" t="s">
        <v>21065</v>
      </c>
      <c r="AO2366" s="113" t="s">
        <v>588</v>
      </c>
      <c r="AP2366" s="113">
        <v>2020</v>
      </c>
      <c r="AQ2366" s="113" t="s">
        <v>9889</v>
      </c>
      <c r="AR2366" s="113" t="s">
        <v>19217</v>
      </c>
      <c r="AS2366" s="113" t="s">
        <v>14</v>
      </c>
      <c r="AT2366" s="113" t="s">
        <v>14</v>
      </c>
      <c r="AU2366" s="113" t="s">
        <v>16229</v>
      </c>
      <c r="AV2366" s="113" t="s">
        <v>14</v>
      </c>
      <c r="AW2366" s="113" t="s">
        <v>14</v>
      </c>
    </row>
    <row r="2367" spans="1:49">
      <c r="A2367" s="116" t="s">
        <v>7523</v>
      </c>
      <c r="B2367" s="113">
        <v>570027692</v>
      </c>
      <c r="C2367" s="113" t="s">
        <v>705</v>
      </c>
      <c r="E2367" s="113" t="s">
        <v>34</v>
      </c>
      <c r="F2367" s="113" t="s">
        <v>196</v>
      </c>
      <c r="G2367" s="114">
        <v>29053</v>
      </c>
      <c r="H2367" s="113" t="s">
        <v>16230</v>
      </c>
      <c r="I2367" s="113" t="s">
        <v>9866</v>
      </c>
      <c r="J2367" s="113" t="s">
        <v>9872</v>
      </c>
      <c r="K2367" s="113" t="s">
        <v>25440</v>
      </c>
      <c r="M2367" s="113" t="s">
        <v>25441</v>
      </c>
      <c r="O2367" s="113" t="s">
        <v>11283</v>
      </c>
      <c r="P2367" s="113" t="s">
        <v>25442</v>
      </c>
      <c r="Q2367" s="113" t="s">
        <v>25443</v>
      </c>
      <c r="R2367" s="113">
        <v>15</v>
      </c>
      <c r="S2367" s="113" t="s">
        <v>13</v>
      </c>
      <c r="T2367" s="113" t="s">
        <v>25444</v>
      </c>
      <c r="U2367" s="113" t="s">
        <v>25445</v>
      </c>
      <c r="V2367" s="114">
        <v>39387</v>
      </c>
      <c r="W2367" s="114">
        <v>39083</v>
      </c>
      <c r="X2367" s="113" t="s">
        <v>25446</v>
      </c>
      <c r="Y2367" s="114">
        <v>39720</v>
      </c>
      <c r="Z2367" s="114">
        <v>39722</v>
      </c>
      <c r="AA2367" s="113">
        <v>21</v>
      </c>
      <c r="AB2367" s="113" t="s">
        <v>24</v>
      </c>
      <c r="AC2367" s="113">
        <v>33</v>
      </c>
      <c r="AD2367" s="113" t="s">
        <v>10</v>
      </c>
      <c r="AE2367" s="114">
        <v>44835</v>
      </c>
      <c r="AF2367" s="113">
        <v>15</v>
      </c>
      <c r="AG2367" s="113">
        <v>9</v>
      </c>
      <c r="AH2367" s="113" t="s">
        <v>16263</v>
      </c>
      <c r="AI2367" s="117" t="s">
        <v>16264</v>
      </c>
      <c r="AK2367" s="114">
        <v>45302</v>
      </c>
      <c r="AL2367" s="113">
        <v>40</v>
      </c>
      <c r="AM2367" s="113" t="s">
        <v>9870</v>
      </c>
      <c r="AN2367" s="113" t="s">
        <v>16399</v>
      </c>
      <c r="AO2367" s="113" t="s">
        <v>169</v>
      </c>
      <c r="AP2367" s="113">
        <v>2011</v>
      </c>
      <c r="AQ2367" s="113" t="s">
        <v>8</v>
      </c>
      <c r="AR2367" s="113" t="s">
        <v>25447</v>
      </c>
      <c r="AS2367" s="113" t="s">
        <v>14</v>
      </c>
      <c r="AT2367" s="113" t="s">
        <v>14</v>
      </c>
      <c r="AU2367" s="113" t="s">
        <v>16229</v>
      </c>
      <c r="AV2367" s="113" t="s">
        <v>14</v>
      </c>
    </row>
    <row r="2368" spans="1:49">
      <c r="A2368" s="116" t="s">
        <v>9198</v>
      </c>
      <c r="C2368" s="113" t="s">
        <v>9199</v>
      </c>
      <c r="E2368" s="113" t="s">
        <v>789</v>
      </c>
      <c r="F2368" s="113" t="s">
        <v>8</v>
      </c>
      <c r="G2368" s="114">
        <v>29054</v>
      </c>
      <c r="H2368" s="113" t="s">
        <v>16218</v>
      </c>
      <c r="I2368" s="113" t="s">
        <v>9866</v>
      </c>
      <c r="J2368" s="113" t="s">
        <v>9872</v>
      </c>
      <c r="K2368" s="113" t="s">
        <v>20173</v>
      </c>
      <c r="L2368" s="113">
        <v>82271139523</v>
      </c>
      <c r="M2368" s="113" t="s">
        <v>10609</v>
      </c>
      <c r="O2368" s="113" t="s">
        <v>10610</v>
      </c>
      <c r="P2368" s="113" t="s">
        <v>20174</v>
      </c>
      <c r="Q2368" s="113" t="s">
        <v>20175</v>
      </c>
      <c r="R2368" s="113">
        <v>15</v>
      </c>
      <c r="S2368" s="113" t="s">
        <v>13</v>
      </c>
      <c r="T2368" s="113" t="s">
        <v>20176</v>
      </c>
      <c r="U2368" s="113" t="s">
        <v>20177</v>
      </c>
      <c r="V2368" s="114">
        <v>42032</v>
      </c>
      <c r="W2368" s="114">
        <v>41944</v>
      </c>
      <c r="X2368" s="113" t="s">
        <v>20178</v>
      </c>
      <c r="Y2368" s="114">
        <v>42612</v>
      </c>
      <c r="Z2368" s="114">
        <v>42614</v>
      </c>
      <c r="AA2368" s="113">
        <v>21</v>
      </c>
      <c r="AB2368" s="113" t="s">
        <v>24</v>
      </c>
      <c r="AC2368" s="113">
        <v>31</v>
      </c>
      <c r="AD2368" s="113" t="s">
        <v>9</v>
      </c>
      <c r="AE2368" s="114">
        <v>43556</v>
      </c>
      <c r="AF2368" s="113">
        <v>15</v>
      </c>
      <c r="AG2368" s="113">
        <v>1</v>
      </c>
      <c r="AH2368" s="113" t="s">
        <v>16263</v>
      </c>
      <c r="AI2368" s="117" t="s">
        <v>16264</v>
      </c>
      <c r="AK2368" s="114">
        <v>45302</v>
      </c>
      <c r="AL2368" s="113">
        <v>40</v>
      </c>
      <c r="AM2368" s="113" t="s">
        <v>9870</v>
      </c>
      <c r="AN2368" s="113" t="s">
        <v>17491</v>
      </c>
      <c r="AO2368" s="113" t="s">
        <v>378</v>
      </c>
      <c r="AP2368" s="113">
        <v>2006</v>
      </c>
      <c r="AQ2368" s="113" t="s">
        <v>8</v>
      </c>
      <c r="AR2368" s="113" t="s">
        <v>20179</v>
      </c>
      <c r="AS2368" s="113" t="s">
        <v>14</v>
      </c>
      <c r="AT2368" s="113" t="s">
        <v>14</v>
      </c>
      <c r="AU2368" s="113" t="s">
        <v>16229</v>
      </c>
      <c r="AV2368" s="113" t="s">
        <v>14</v>
      </c>
    </row>
    <row r="2369" spans="1:49">
      <c r="A2369" s="116" t="s">
        <v>1093</v>
      </c>
      <c r="B2369" s="113">
        <v>570036257</v>
      </c>
      <c r="C2369" s="113" t="s">
        <v>1094</v>
      </c>
      <c r="E2369" s="113" t="s">
        <v>1095</v>
      </c>
      <c r="F2369" s="113" t="s">
        <v>414</v>
      </c>
      <c r="G2369" s="114">
        <v>29056</v>
      </c>
      <c r="H2369" s="113" t="s">
        <v>16230</v>
      </c>
      <c r="I2369" s="113" t="s">
        <v>9866</v>
      </c>
      <c r="J2369" s="113" t="s">
        <v>9872</v>
      </c>
      <c r="K2369" s="113" t="s">
        <v>29161</v>
      </c>
      <c r="L2369" s="113">
        <v>85241207779</v>
      </c>
      <c r="M2369" s="113" t="s">
        <v>15343</v>
      </c>
      <c r="O2369" s="113" t="s">
        <v>15344</v>
      </c>
      <c r="P2369" s="113" t="s">
        <v>29162</v>
      </c>
      <c r="Q2369" s="113" t="s">
        <v>29163</v>
      </c>
      <c r="R2369" s="113">
        <v>15</v>
      </c>
      <c r="S2369" s="113" t="s">
        <v>13</v>
      </c>
      <c r="T2369" s="113" t="s">
        <v>29164</v>
      </c>
      <c r="U2369" s="113" t="s">
        <v>29165</v>
      </c>
      <c r="V2369" s="114">
        <v>39563</v>
      </c>
      <c r="W2369" s="114">
        <v>39448</v>
      </c>
      <c r="X2369" s="113" t="s">
        <v>29166</v>
      </c>
      <c r="Y2369" s="114">
        <v>40143</v>
      </c>
      <c r="Z2369" s="114">
        <v>40148</v>
      </c>
      <c r="AA2369" s="113">
        <v>31</v>
      </c>
      <c r="AB2369" s="113" t="s">
        <v>9</v>
      </c>
      <c r="AC2369" s="113">
        <v>41</v>
      </c>
      <c r="AD2369" s="113" t="s">
        <v>52</v>
      </c>
      <c r="AE2369" s="114">
        <v>45383</v>
      </c>
      <c r="AF2369" s="113">
        <v>20</v>
      </c>
      <c r="AG2369" s="113">
        <v>3</v>
      </c>
      <c r="AH2369" s="113" t="s">
        <v>9913</v>
      </c>
      <c r="AI2369" s="117" t="s">
        <v>29167</v>
      </c>
      <c r="AJ2369" s="113" t="s">
        <v>45509</v>
      </c>
      <c r="AK2369" s="114">
        <v>44925</v>
      </c>
      <c r="AL2369" s="113">
        <v>45</v>
      </c>
      <c r="AM2369" s="113" t="s">
        <v>9922</v>
      </c>
      <c r="AN2369" s="113" t="s">
        <v>29168</v>
      </c>
      <c r="AO2369" s="113" t="s">
        <v>1096</v>
      </c>
      <c r="AP2369" s="113">
        <v>2011</v>
      </c>
      <c r="AQ2369" s="113" t="s">
        <v>8</v>
      </c>
      <c r="AR2369" s="113" t="s">
        <v>29169</v>
      </c>
      <c r="AS2369" s="113" t="s">
        <v>14</v>
      </c>
      <c r="AT2369" s="113" t="s">
        <v>14</v>
      </c>
      <c r="AU2369" s="113" t="s">
        <v>16229</v>
      </c>
      <c r="AV2369" s="113" t="s">
        <v>14</v>
      </c>
      <c r="AW2369" s="113" t="s">
        <v>14</v>
      </c>
    </row>
    <row r="2370" spans="1:49">
      <c r="A2370" s="116" t="s">
        <v>2012</v>
      </c>
      <c r="C2370" s="113" t="s">
        <v>2013</v>
      </c>
      <c r="E2370" s="113" t="s">
        <v>41</v>
      </c>
      <c r="F2370" s="113" t="s">
        <v>37</v>
      </c>
      <c r="G2370" s="114">
        <v>29057</v>
      </c>
      <c r="H2370" s="113" t="s">
        <v>16218</v>
      </c>
      <c r="I2370" s="113" t="s">
        <v>9866</v>
      </c>
      <c r="J2370" s="113" t="s">
        <v>9872</v>
      </c>
      <c r="K2370" s="113" t="s">
        <v>17907</v>
      </c>
      <c r="L2370" s="113" t="s">
        <v>45519</v>
      </c>
      <c r="M2370" s="113" t="s">
        <v>14229</v>
      </c>
      <c r="O2370" s="113" t="s">
        <v>12731</v>
      </c>
      <c r="P2370" s="113" t="s">
        <v>17908</v>
      </c>
      <c r="Q2370" s="113" t="s">
        <v>17909</v>
      </c>
      <c r="R2370" s="113">
        <v>15</v>
      </c>
      <c r="S2370" s="113" t="s">
        <v>13</v>
      </c>
      <c r="T2370" s="113" t="s">
        <v>17910</v>
      </c>
      <c r="U2370" s="113" t="s">
        <v>17911</v>
      </c>
      <c r="V2370" s="114">
        <v>42037</v>
      </c>
      <c r="W2370" s="114">
        <v>42036</v>
      </c>
      <c r="X2370" s="113" t="s">
        <v>17912</v>
      </c>
      <c r="Y2370" s="114">
        <v>42612</v>
      </c>
      <c r="Z2370" s="114">
        <v>42614</v>
      </c>
      <c r="AA2370" s="113">
        <v>21</v>
      </c>
      <c r="AB2370" s="113" t="s">
        <v>24</v>
      </c>
      <c r="AC2370" s="113">
        <v>32</v>
      </c>
      <c r="AD2370" s="113" t="s">
        <v>84</v>
      </c>
      <c r="AE2370" s="114">
        <v>45444</v>
      </c>
      <c r="AF2370" s="113">
        <v>16</v>
      </c>
      <c r="AG2370" s="113">
        <v>9</v>
      </c>
      <c r="AH2370" s="113" t="s">
        <v>16226</v>
      </c>
      <c r="AI2370" s="117" t="s">
        <v>9875</v>
      </c>
      <c r="AK2370" s="114">
        <v>44470</v>
      </c>
      <c r="AL2370" s="113">
        <v>40</v>
      </c>
      <c r="AM2370" s="113" t="s">
        <v>9870</v>
      </c>
      <c r="AN2370" s="113" t="s">
        <v>16561</v>
      </c>
      <c r="AO2370" s="113" t="s">
        <v>42</v>
      </c>
      <c r="AP2370" s="113">
        <v>2020</v>
      </c>
      <c r="AQ2370" s="113" t="s">
        <v>12677</v>
      </c>
      <c r="AR2370" s="113" t="s">
        <v>17279</v>
      </c>
      <c r="AS2370" s="113" t="s">
        <v>14</v>
      </c>
      <c r="AT2370" s="113" t="s">
        <v>14</v>
      </c>
      <c r="AU2370" s="113" t="s">
        <v>16229</v>
      </c>
      <c r="AV2370" s="113" t="s">
        <v>14</v>
      </c>
      <c r="AW2370" s="113" t="s">
        <v>14</v>
      </c>
    </row>
    <row r="2371" spans="1:49">
      <c r="A2371" s="116" t="s">
        <v>559</v>
      </c>
      <c r="C2371" s="113" t="s">
        <v>560</v>
      </c>
      <c r="D2371" s="113" t="s">
        <v>1804</v>
      </c>
      <c r="F2371" s="113" t="s">
        <v>98</v>
      </c>
      <c r="G2371" s="114">
        <v>29059</v>
      </c>
      <c r="H2371" s="113" t="s">
        <v>16230</v>
      </c>
      <c r="I2371" s="113" t="s">
        <v>10007</v>
      </c>
      <c r="J2371" s="113" t="s">
        <v>9872</v>
      </c>
      <c r="K2371" s="113" t="s">
        <v>27398</v>
      </c>
      <c r="L2371" s="113">
        <v>8114581214</v>
      </c>
      <c r="M2371" s="113" t="s">
        <v>10359</v>
      </c>
      <c r="O2371" s="113" t="s">
        <v>10360</v>
      </c>
      <c r="P2371" s="113" t="s">
        <v>27399</v>
      </c>
      <c r="Q2371" s="113" t="s">
        <v>27400</v>
      </c>
      <c r="R2371" s="113">
        <v>15</v>
      </c>
      <c r="S2371" s="113" t="s">
        <v>13</v>
      </c>
      <c r="T2371" s="113" t="s">
        <v>27401</v>
      </c>
      <c r="U2371" s="113" t="s">
        <v>27402</v>
      </c>
      <c r="V2371" s="114">
        <v>40581</v>
      </c>
      <c r="W2371" s="114">
        <v>40544</v>
      </c>
      <c r="X2371" s="113" t="s">
        <v>27403</v>
      </c>
      <c r="Y2371" s="114">
        <v>41271</v>
      </c>
      <c r="Z2371" s="114">
        <v>41275</v>
      </c>
      <c r="AA2371" s="113">
        <v>32</v>
      </c>
      <c r="AB2371" s="113" t="s">
        <v>84</v>
      </c>
      <c r="AC2371" s="113">
        <v>34</v>
      </c>
      <c r="AD2371" s="113" t="s">
        <v>18</v>
      </c>
      <c r="AE2371" s="114">
        <v>44105</v>
      </c>
      <c r="AF2371" s="113">
        <v>9</v>
      </c>
      <c r="AG2371" s="113">
        <v>9</v>
      </c>
      <c r="AH2371" s="113" t="s">
        <v>9913</v>
      </c>
      <c r="AI2371" s="117" t="s">
        <v>8488</v>
      </c>
      <c r="AJ2371" s="113" t="s">
        <v>45509</v>
      </c>
      <c r="AK2371" s="114">
        <v>44671</v>
      </c>
      <c r="AL2371" s="113">
        <v>40</v>
      </c>
      <c r="AM2371" s="113" t="s">
        <v>9870</v>
      </c>
      <c r="AN2371" s="113" t="s">
        <v>27404</v>
      </c>
      <c r="AO2371" s="113" t="s">
        <v>562</v>
      </c>
      <c r="AP2371" s="113">
        <v>2010</v>
      </c>
      <c r="AQ2371" s="113" t="s">
        <v>8</v>
      </c>
      <c r="AR2371" s="113" t="s">
        <v>19217</v>
      </c>
      <c r="AS2371" s="113" t="s">
        <v>14</v>
      </c>
      <c r="AT2371" s="113" t="s">
        <v>14</v>
      </c>
      <c r="AU2371" s="113" t="s">
        <v>16229</v>
      </c>
      <c r="AV2371" s="113" t="s">
        <v>14</v>
      </c>
    </row>
    <row r="2372" spans="1:49">
      <c r="A2372" s="116" t="s">
        <v>4607</v>
      </c>
      <c r="B2372" s="113">
        <v>570015582</v>
      </c>
      <c r="C2372" s="113" t="s">
        <v>4608</v>
      </c>
      <c r="E2372" s="113" t="s">
        <v>208</v>
      </c>
      <c r="F2372" s="113" t="s">
        <v>1285</v>
      </c>
      <c r="G2372" s="114">
        <v>29061</v>
      </c>
      <c r="H2372" s="113" t="s">
        <v>16218</v>
      </c>
      <c r="I2372" s="113" t="s">
        <v>9866</v>
      </c>
      <c r="J2372" s="113" t="s">
        <v>9872</v>
      </c>
      <c r="K2372" s="113" t="s">
        <v>40109</v>
      </c>
      <c r="L2372" s="113">
        <v>85213901753</v>
      </c>
      <c r="M2372" s="113" t="s">
        <v>40110</v>
      </c>
      <c r="O2372" s="113" t="s">
        <v>859</v>
      </c>
      <c r="P2372" s="113" t="s">
        <v>40111</v>
      </c>
      <c r="Q2372" s="113" t="s">
        <v>40112</v>
      </c>
      <c r="R2372" s="113">
        <v>15</v>
      </c>
      <c r="S2372" s="113" t="s">
        <v>13</v>
      </c>
      <c r="T2372" s="113" t="s">
        <v>40113</v>
      </c>
      <c r="U2372" s="113" t="s">
        <v>40114</v>
      </c>
      <c r="V2372" s="114">
        <v>37998</v>
      </c>
      <c r="W2372" s="114">
        <v>37956</v>
      </c>
      <c r="X2372" s="113" t="s">
        <v>40115</v>
      </c>
      <c r="Y2372" s="114">
        <v>38408</v>
      </c>
      <c r="Z2372" s="114">
        <v>38412</v>
      </c>
      <c r="AA2372" s="113">
        <v>22</v>
      </c>
      <c r="AB2372" s="113" t="s">
        <v>25</v>
      </c>
      <c r="AC2372" s="113">
        <v>34</v>
      </c>
      <c r="AD2372" s="113" t="s">
        <v>18</v>
      </c>
      <c r="AE2372" s="114">
        <v>44652</v>
      </c>
      <c r="AF2372" s="113">
        <v>16</v>
      </c>
      <c r="AG2372" s="113">
        <v>4</v>
      </c>
      <c r="AH2372" s="113" t="s">
        <v>16226</v>
      </c>
      <c r="AI2372" s="117" t="s">
        <v>9891</v>
      </c>
      <c r="AK2372" s="114">
        <v>44670</v>
      </c>
      <c r="AL2372" s="113">
        <v>25</v>
      </c>
      <c r="AM2372" s="113" t="s">
        <v>9974</v>
      </c>
      <c r="AN2372" s="113" t="s">
        <v>16970</v>
      </c>
      <c r="AO2372" s="113" t="s">
        <v>396</v>
      </c>
      <c r="AP2372" s="113">
        <v>2002</v>
      </c>
      <c r="AQ2372" s="113" t="s">
        <v>9871</v>
      </c>
      <c r="AR2372" s="113" t="s">
        <v>33372</v>
      </c>
      <c r="AS2372" s="113" t="s">
        <v>14</v>
      </c>
      <c r="AT2372" s="113" t="s">
        <v>14</v>
      </c>
      <c r="AU2372" s="113" t="s">
        <v>16229</v>
      </c>
      <c r="AV2372" s="113" t="s">
        <v>14</v>
      </c>
      <c r="AW2372" s="113" t="s">
        <v>14</v>
      </c>
    </row>
    <row r="2373" spans="1:49">
      <c r="A2373" s="116" t="s">
        <v>9319</v>
      </c>
      <c r="B2373" s="113">
        <v>570027799</v>
      </c>
      <c r="C2373" s="113" t="s">
        <v>9320</v>
      </c>
      <c r="E2373" s="113" t="s">
        <v>103</v>
      </c>
      <c r="F2373" s="113" t="s">
        <v>204</v>
      </c>
      <c r="G2373" s="114">
        <v>29061</v>
      </c>
      <c r="H2373" s="113" t="s">
        <v>16218</v>
      </c>
      <c r="I2373" s="113" t="s">
        <v>9866</v>
      </c>
      <c r="J2373" s="113" t="s">
        <v>9872</v>
      </c>
      <c r="K2373" s="113" t="s">
        <v>45863</v>
      </c>
      <c r="M2373" s="113" t="s">
        <v>14508</v>
      </c>
      <c r="O2373" s="113" t="s">
        <v>14509</v>
      </c>
      <c r="P2373" s="113" t="s">
        <v>24368</v>
      </c>
      <c r="Q2373" s="113" t="s">
        <v>24369</v>
      </c>
      <c r="R2373" s="113">
        <v>15</v>
      </c>
      <c r="S2373" s="113" t="s">
        <v>13</v>
      </c>
      <c r="T2373" s="113" t="s">
        <v>24370</v>
      </c>
      <c r="U2373" s="113" t="s">
        <v>24371</v>
      </c>
      <c r="V2373" s="114">
        <v>39083</v>
      </c>
      <c r="W2373" s="114">
        <v>39083</v>
      </c>
      <c r="X2373" s="113" t="s">
        <v>24372</v>
      </c>
      <c r="Y2373" s="114">
        <v>39720</v>
      </c>
      <c r="Z2373" s="114">
        <v>39722</v>
      </c>
      <c r="AA2373" s="113">
        <v>23</v>
      </c>
      <c r="AB2373" s="113" t="s">
        <v>78</v>
      </c>
      <c r="AC2373" s="113">
        <v>31</v>
      </c>
      <c r="AD2373" s="113" t="s">
        <v>9</v>
      </c>
      <c r="AE2373" s="114">
        <v>41548</v>
      </c>
      <c r="AF2373" s="113">
        <v>8</v>
      </c>
      <c r="AG2373" s="113">
        <v>9</v>
      </c>
      <c r="AH2373" s="113" t="s">
        <v>16226</v>
      </c>
      <c r="AI2373" s="117" t="s">
        <v>104</v>
      </c>
      <c r="AK2373" s="114">
        <v>42278</v>
      </c>
      <c r="AL2373" s="113">
        <v>30</v>
      </c>
      <c r="AM2373" s="113" t="s">
        <v>9882</v>
      </c>
      <c r="AN2373" s="113" t="s">
        <v>16273</v>
      </c>
      <c r="AO2373" s="113" t="s">
        <v>107</v>
      </c>
      <c r="AP2373" s="113">
        <v>2003</v>
      </c>
      <c r="AQ2373" s="113" t="s">
        <v>8</v>
      </c>
      <c r="AR2373" s="113" t="s">
        <v>16365</v>
      </c>
      <c r="AS2373" s="113" t="s">
        <v>14</v>
      </c>
      <c r="AT2373" s="113" t="s">
        <v>14</v>
      </c>
      <c r="AU2373" s="113" t="s">
        <v>16229</v>
      </c>
      <c r="AV2373" s="113" t="s">
        <v>14</v>
      </c>
    </row>
    <row r="2374" spans="1:49">
      <c r="A2374" s="116" t="s">
        <v>5996</v>
      </c>
      <c r="C2374" s="113" t="s">
        <v>5997</v>
      </c>
      <c r="E2374" s="113" t="s">
        <v>34</v>
      </c>
      <c r="F2374" s="113" t="s">
        <v>8</v>
      </c>
      <c r="G2374" s="114">
        <v>29064</v>
      </c>
      <c r="H2374" s="113" t="s">
        <v>16230</v>
      </c>
      <c r="I2374" s="113" t="s">
        <v>9866</v>
      </c>
      <c r="J2374" s="113" t="s">
        <v>9872</v>
      </c>
      <c r="K2374" s="113" t="s">
        <v>35755</v>
      </c>
      <c r="L2374" s="113">
        <v>82219761046</v>
      </c>
      <c r="M2374" s="113" t="s">
        <v>12176</v>
      </c>
      <c r="O2374" s="113" t="s">
        <v>12177</v>
      </c>
      <c r="P2374" s="113" t="s">
        <v>35756</v>
      </c>
      <c r="Q2374" s="113" t="s">
        <v>35757</v>
      </c>
      <c r="R2374" s="113">
        <v>15</v>
      </c>
      <c r="S2374" s="113" t="s">
        <v>13</v>
      </c>
      <c r="T2374" s="113" t="s">
        <v>35758</v>
      </c>
      <c r="U2374" s="113" t="s">
        <v>35759</v>
      </c>
      <c r="V2374" s="114">
        <v>39904</v>
      </c>
      <c r="W2374" s="114">
        <v>39904</v>
      </c>
      <c r="X2374" s="113" t="s">
        <v>35760</v>
      </c>
      <c r="Y2374" s="114">
        <v>40542</v>
      </c>
      <c r="Z2374" s="114">
        <v>40544</v>
      </c>
      <c r="AA2374" s="113">
        <v>21</v>
      </c>
      <c r="AB2374" s="113" t="s">
        <v>24</v>
      </c>
      <c r="AC2374" s="113">
        <v>33</v>
      </c>
      <c r="AD2374" s="113" t="s">
        <v>10</v>
      </c>
      <c r="AE2374" s="114">
        <v>45017</v>
      </c>
      <c r="AF2374" s="113">
        <v>13</v>
      </c>
      <c r="AG2374" s="113">
        <v>8</v>
      </c>
      <c r="AH2374" s="113" t="s">
        <v>9913</v>
      </c>
      <c r="AI2374" s="117" t="s">
        <v>336</v>
      </c>
      <c r="AJ2374" s="113" t="s">
        <v>45516</v>
      </c>
      <c r="AK2374" s="114">
        <v>43222</v>
      </c>
      <c r="AL2374" s="113">
        <v>40</v>
      </c>
      <c r="AM2374" s="113" t="s">
        <v>9870</v>
      </c>
      <c r="AN2374" s="113" t="s">
        <v>19258</v>
      </c>
      <c r="AO2374" s="113" t="s">
        <v>1558</v>
      </c>
      <c r="AP2374" s="113">
        <v>2013</v>
      </c>
      <c r="AQ2374" s="113" t="s">
        <v>8</v>
      </c>
      <c r="AR2374" s="113" t="s">
        <v>35761</v>
      </c>
      <c r="AS2374" s="113" t="s">
        <v>14</v>
      </c>
      <c r="AT2374" s="113" t="s">
        <v>14</v>
      </c>
      <c r="AU2374" s="113" t="s">
        <v>16229</v>
      </c>
      <c r="AV2374" s="113" t="s">
        <v>14</v>
      </c>
      <c r="AW2374" s="113" t="s">
        <v>14</v>
      </c>
    </row>
    <row r="2375" spans="1:49">
      <c r="A2375" s="116" t="s">
        <v>9654</v>
      </c>
      <c r="B2375" s="113">
        <v>570028787</v>
      </c>
      <c r="C2375" s="113" t="s">
        <v>9655</v>
      </c>
      <c r="F2375" s="113" t="s">
        <v>8</v>
      </c>
      <c r="G2375" s="114">
        <v>29066</v>
      </c>
      <c r="H2375" s="113" t="s">
        <v>16218</v>
      </c>
      <c r="I2375" s="113" t="s">
        <v>9866</v>
      </c>
      <c r="J2375" s="113" t="s">
        <v>9872</v>
      </c>
      <c r="K2375" s="113" t="s">
        <v>23031</v>
      </c>
      <c r="L2375" s="113">
        <v>82347472424</v>
      </c>
      <c r="M2375" s="113" t="s">
        <v>11141</v>
      </c>
      <c r="O2375" s="113" t="s">
        <v>23032</v>
      </c>
      <c r="P2375" s="113" t="s">
        <v>23033</v>
      </c>
      <c r="Q2375" s="113" t="s">
        <v>23034</v>
      </c>
      <c r="R2375" s="113">
        <v>15</v>
      </c>
      <c r="S2375" s="113" t="s">
        <v>13</v>
      </c>
      <c r="T2375" s="113" t="s">
        <v>23035</v>
      </c>
      <c r="U2375" s="113" t="s">
        <v>23036</v>
      </c>
      <c r="V2375" s="114">
        <v>39387</v>
      </c>
      <c r="W2375" s="114">
        <v>39083</v>
      </c>
      <c r="X2375" s="113" t="s">
        <v>23037</v>
      </c>
      <c r="Y2375" s="114">
        <v>39720</v>
      </c>
      <c r="Z2375" s="114">
        <v>39722</v>
      </c>
      <c r="AA2375" s="113">
        <v>21</v>
      </c>
      <c r="AB2375" s="113" t="s">
        <v>24</v>
      </c>
      <c r="AC2375" s="113">
        <v>24</v>
      </c>
      <c r="AD2375" s="113" t="s">
        <v>47</v>
      </c>
      <c r="AE2375" s="114">
        <v>43556</v>
      </c>
      <c r="AF2375" s="113">
        <v>17</v>
      </c>
      <c r="AG2375" s="113">
        <v>3</v>
      </c>
      <c r="AH2375" s="113" t="s">
        <v>16263</v>
      </c>
      <c r="AI2375" s="117" t="s">
        <v>20448</v>
      </c>
      <c r="AK2375" s="114">
        <v>45302</v>
      </c>
      <c r="AL2375" s="113">
        <v>17</v>
      </c>
      <c r="AM2375" s="113" t="s">
        <v>9982</v>
      </c>
      <c r="AN2375" s="113" t="s">
        <v>19028</v>
      </c>
      <c r="AO2375" s="113" t="s">
        <v>694</v>
      </c>
      <c r="AP2375" s="113">
        <v>1998</v>
      </c>
      <c r="AQ2375" s="113" t="s">
        <v>8</v>
      </c>
      <c r="AR2375" s="113" t="s">
        <v>22199</v>
      </c>
      <c r="AS2375" s="113" t="s">
        <v>14</v>
      </c>
      <c r="AT2375" s="113" t="s">
        <v>14</v>
      </c>
      <c r="AU2375" s="113" t="s">
        <v>16229</v>
      </c>
      <c r="AV2375" s="113" t="s">
        <v>14</v>
      </c>
    </row>
    <row r="2376" spans="1:49">
      <c r="A2376" s="116" t="s">
        <v>2913</v>
      </c>
      <c r="B2376" s="113">
        <v>570036171</v>
      </c>
      <c r="C2376" s="113" t="s">
        <v>1195</v>
      </c>
      <c r="E2376" s="113" t="s">
        <v>34</v>
      </c>
      <c r="F2376" s="113" t="s">
        <v>8</v>
      </c>
      <c r="G2376" s="114">
        <v>29072</v>
      </c>
      <c r="H2376" s="113" t="s">
        <v>16218</v>
      </c>
      <c r="I2376" s="113" t="s">
        <v>9866</v>
      </c>
      <c r="J2376" s="113" t="s">
        <v>9872</v>
      </c>
      <c r="K2376" s="113" t="s">
        <v>20916</v>
      </c>
      <c r="L2376" s="113">
        <v>82244239058</v>
      </c>
      <c r="M2376" s="113" t="s">
        <v>12974</v>
      </c>
      <c r="O2376" s="113" t="s">
        <v>12975</v>
      </c>
      <c r="P2376" s="113" t="s">
        <v>20917</v>
      </c>
      <c r="Q2376" s="113" t="s">
        <v>20918</v>
      </c>
      <c r="R2376" s="113">
        <v>15</v>
      </c>
      <c r="S2376" s="113" t="s">
        <v>13</v>
      </c>
      <c r="T2376" s="113" t="s">
        <v>20919</v>
      </c>
      <c r="U2376" s="113" t="s">
        <v>20920</v>
      </c>
      <c r="V2376" s="114">
        <v>39563</v>
      </c>
      <c r="W2376" s="114">
        <v>39448</v>
      </c>
      <c r="X2376" s="113" t="s">
        <v>20921</v>
      </c>
      <c r="Y2376" s="114">
        <v>40143</v>
      </c>
      <c r="Z2376" s="114">
        <v>40148</v>
      </c>
      <c r="AA2376" s="113">
        <v>21</v>
      </c>
      <c r="AB2376" s="113" t="s">
        <v>24</v>
      </c>
      <c r="AC2376" s="113">
        <v>34</v>
      </c>
      <c r="AD2376" s="113" t="s">
        <v>18</v>
      </c>
      <c r="AE2376" s="114">
        <v>45383</v>
      </c>
      <c r="AF2376" s="113">
        <v>15</v>
      </c>
      <c r="AG2376" s="113">
        <v>3</v>
      </c>
      <c r="AH2376" s="113" t="s">
        <v>16226</v>
      </c>
      <c r="AI2376" s="117" t="s">
        <v>11631</v>
      </c>
      <c r="AK2376" s="114">
        <v>44925</v>
      </c>
      <c r="AL2376" s="113">
        <v>40</v>
      </c>
      <c r="AM2376" s="113" t="s">
        <v>9870</v>
      </c>
      <c r="AN2376" s="113" t="s">
        <v>20922</v>
      </c>
      <c r="AO2376" s="113" t="s">
        <v>524</v>
      </c>
      <c r="AP2376" s="113">
        <v>2011</v>
      </c>
      <c r="AQ2376" s="113" t="s">
        <v>8</v>
      </c>
      <c r="AR2376" s="113" t="s">
        <v>16293</v>
      </c>
      <c r="AS2376" s="113" t="s">
        <v>14</v>
      </c>
      <c r="AT2376" s="113" t="s">
        <v>14</v>
      </c>
      <c r="AU2376" s="113" t="s">
        <v>16229</v>
      </c>
      <c r="AV2376" s="113" t="s">
        <v>14</v>
      </c>
    </row>
    <row r="2377" spans="1:49">
      <c r="A2377" s="116" t="s">
        <v>2678</v>
      </c>
      <c r="C2377" s="113" t="s">
        <v>2679</v>
      </c>
      <c r="E2377" s="113" t="s">
        <v>41</v>
      </c>
      <c r="F2377" s="113" t="s">
        <v>877</v>
      </c>
      <c r="G2377" s="114">
        <v>29072</v>
      </c>
      <c r="H2377" s="113" t="s">
        <v>16230</v>
      </c>
      <c r="I2377" s="113" t="s">
        <v>9866</v>
      </c>
      <c r="J2377" s="113" t="s">
        <v>9872</v>
      </c>
      <c r="K2377" s="113" t="s">
        <v>30834</v>
      </c>
      <c r="L2377" s="113">
        <v>85255604520</v>
      </c>
      <c r="M2377" s="113" t="s">
        <v>14533</v>
      </c>
      <c r="O2377" s="113" t="s">
        <v>30835</v>
      </c>
      <c r="P2377" s="113" t="s">
        <v>30836</v>
      </c>
      <c r="Q2377" s="113" t="s">
        <v>30837</v>
      </c>
      <c r="R2377" s="113">
        <v>15</v>
      </c>
      <c r="S2377" s="113" t="s">
        <v>13</v>
      </c>
      <c r="T2377" s="113" t="s">
        <v>30838</v>
      </c>
      <c r="U2377" s="113" t="s">
        <v>30839</v>
      </c>
      <c r="V2377" s="114">
        <v>39965</v>
      </c>
      <c r="W2377" s="114">
        <v>39904</v>
      </c>
      <c r="X2377" s="113" t="s">
        <v>30840</v>
      </c>
      <c r="Y2377" s="114">
        <v>40542</v>
      </c>
      <c r="Z2377" s="114">
        <v>40544</v>
      </c>
      <c r="AA2377" s="113">
        <v>31</v>
      </c>
      <c r="AB2377" s="113" t="s">
        <v>9</v>
      </c>
      <c r="AC2377" s="113">
        <v>32</v>
      </c>
      <c r="AD2377" s="113" t="s">
        <v>84</v>
      </c>
      <c r="AE2377" s="114">
        <v>41548</v>
      </c>
      <c r="AF2377" s="113">
        <v>4</v>
      </c>
      <c r="AG2377" s="113">
        <v>6</v>
      </c>
      <c r="AH2377" s="113" t="s">
        <v>16226</v>
      </c>
      <c r="AI2377" s="117" t="s">
        <v>9875</v>
      </c>
      <c r="AK2377" s="114">
        <v>44670</v>
      </c>
      <c r="AL2377" s="113">
        <v>40</v>
      </c>
      <c r="AM2377" s="113" t="s">
        <v>9870</v>
      </c>
      <c r="AN2377" s="113" t="s">
        <v>16342</v>
      </c>
      <c r="AO2377" s="113" t="s">
        <v>701</v>
      </c>
      <c r="AP2377" s="113">
        <v>2005</v>
      </c>
      <c r="AQ2377" s="113" t="s">
        <v>8</v>
      </c>
      <c r="AR2377" s="113" t="s">
        <v>21113</v>
      </c>
      <c r="AS2377" s="113" t="s">
        <v>14</v>
      </c>
      <c r="AT2377" s="113" t="s">
        <v>14</v>
      </c>
      <c r="AU2377" s="113" t="s">
        <v>16229</v>
      </c>
      <c r="AV2377" s="113" t="s">
        <v>14</v>
      </c>
      <c r="AW2377" s="113" t="s">
        <v>14</v>
      </c>
    </row>
    <row r="2378" spans="1:49">
      <c r="A2378" s="116" t="s">
        <v>7134</v>
      </c>
      <c r="B2378" s="113">
        <v>570015595</v>
      </c>
      <c r="C2378" s="113" t="s">
        <v>7135</v>
      </c>
      <c r="E2378" s="113" t="s">
        <v>140</v>
      </c>
      <c r="F2378" s="113" t="s">
        <v>4602</v>
      </c>
      <c r="G2378" s="114">
        <v>29073</v>
      </c>
      <c r="H2378" s="113" t="s">
        <v>16230</v>
      </c>
      <c r="I2378" s="113" t="s">
        <v>9866</v>
      </c>
      <c r="J2378" s="113" t="s">
        <v>9872</v>
      </c>
      <c r="K2378" s="113" t="s">
        <v>40815</v>
      </c>
      <c r="L2378" s="113">
        <v>82290848220</v>
      </c>
      <c r="M2378" s="113" t="s">
        <v>40816</v>
      </c>
      <c r="O2378" s="113" t="s">
        <v>15878</v>
      </c>
      <c r="P2378" s="113" t="s">
        <v>40817</v>
      </c>
      <c r="Q2378" s="113" t="s">
        <v>40818</v>
      </c>
      <c r="R2378" s="113">
        <v>15</v>
      </c>
      <c r="S2378" s="113" t="s">
        <v>13</v>
      </c>
      <c r="T2378" s="113" t="s">
        <v>40819</v>
      </c>
      <c r="U2378" s="113" t="s">
        <v>40820</v>
      </c>
      <c r="V2378" s="114">
        <v>37998</v>
      </c>
      <c r="W2378" s="114">
        <v>37956</v>
      </c>
      <c r="X2378" s="113" t="s">
        <v>40821</v>
      </c>
      <c r="Y2378" s="114">
        <v>38408</v>
      </c>
      <c r="Z2378" s="114">
        <v>38412</v>
      </c>
      <c r="AA2378" s="113">
        <v>22</v>
      </c>
      <c r="AB2378" s="113" t="s">
        <v>25</v>
      </c>
      <c r="AC2378" s="113">
        <v>33</v>
      </c>
      <c r="AD2378" s="113" t="s">
        <v>10</v>
      </c>
      <c r="AE2378" s="114">
        <v>45200</v>
      </c>
      <c r="AF2378" s="113">
        <v>17</v>
      </c>
      <c r="AG2378" s="113">
        <v>10</v>
      </c>
      <c r="AH2378" s="113" t="s">
        <v>16226</v>
      </c>
      <c r="AI2378" s="117" t="s">
        <v>9891</v>
      </c>
      <c r="AK2378" s="114">
        <v>45120</v>
      </c>
      <c r="AL2378" s="113">
        <v>40</v>
      </c>
      <c r="AM2378" s="113" t="s">
        <v>9870</v>
      </c>
      <c r="AN2378" s="113" t="s">
        <v>17178</v>
      </c>
      <c r="AO2378" s="113" t="s">
        <v>2241</v>
      </c>
      <c r="AP2378" s="113">
        <v>2012</v>
      </c>
      <c r="AQ2378" s="113" t="s">
        <v>9971</v>
      </c>
      <c r="AR2378" s="113" t="s">
        <v>26651</v>
      </c>
      <c r="AS2378" s="113" t="s">
        <v>14</v>
      </c>
      <c r="AT2378" s="113" t="s">
        <v>14</v>
      </c>
      <c r="AU2378" s="113" t="s">
        <v>16229</v>
      </c>
      <c r="AV2378" s="113" t="s">
        <v>14</v>
      </c>
      <c r="AW2378" s="113" t="s">
        <v>14</v>
      </c>
    </row>
    <row r="2379" spans="1:49">
      <c r="A2379" s="116" t="s">
        <v>9626</v>
      </c>
      <c r="B2379" s="113">
        <v>570017411</v>
      </c>
      <c r="C2379" s="113" t="s">
        <v>9627</v>
      </c>
      <c r="F2379" s="113" t="s">
        <v>8</v>
      </c>
      <c r="G2379" s="114">
        <v>29073</v>
      </c>
      <c r="H2379" s="113" t="s">
        <v>16218</v>
      </c>
      <c r="I2379" s="113" t="s">
        <v>9866</v>
      </c>
      <c r="J2379" s="113" t="s">
        <v>9872</v>
      </c>
      <c r="K2379" s="113" t="s">
        <v>22792</v>
      </c>
      <c r="L2379" s="113">
        <v>82259948093</v>
      </c>
      <c r="M2379" s="113" t="s">
        <v>22793</v>
      </c>
      <c r="O2379" s="113" t="s">
        <v>14065</v>
      </c>
      <c r="P2379" s="113" t="s">
        <v>22794</v>
      </c>
      <c r="Q2379" s="113" t="s">
        <v>22795</v>
      </c>
      <c r="R2379" s="113">
        <v>15</v>
      </c>
      <c r="S2379" s="113" t="s">
        <v>13</v>
      </c>
      <c r="T2379" s="113" t="s">
        <v>22796</v>
      </c>
      <c r="U2379" s="113" t="s">
        <v>22797</v>
      </c>
      <c r="V2379" s="114">
        <v>38397</v>
      </c>
      <c r="W2379" s="114">
        <v>38353</v>
      </c>
      <c r="X2379" s="113" t="s">
        <v>22798</v>
      </c>
      <c r="Y2379" s="114">
        <v>38775</v>
      </c>
      <c r="Z2379" s="114">
        <v>38777</v>
      </c>
      <c r="AA2379" s="113">
        <v>21</v>
      </c>
      <c r="AB2379" s="113" t="s">
        <v>24</v>
      </c>
      <c r="AC2379" s="113">
        <v>24</v>
      </c>
      <c r="AD2379" s="113" t="s">
        <v>47</v>
      </c>
      <c r="AE2379" s="114">
        <v>43191</v>
      </c>
      <c r="AF2379" s="113">
        <v>14</v>
      </c>
      <c r="AG2379" s="113">
        <v>7</v>
      </c>
      <c r="AH2379" s="113" t="s">
        <v>16263</v>
      </c>
      <c r="AI2379" s="117" t="s">
        <v>75</v>
      </c>
      <c r="AK2379" s="114">
        <v>43191</v>
      </c>
      <c r="AL2379" s="113">
        <v>15</v>
      </c>
      <c r="AM2379" s="113" t="s">
        <v>9885</v>
      </c>
      <c r="AN2379" s="113" t="s">
        <v>16607</v>
      </c>
      <c r="AO2379" s="113" t="s">
        <v>163</v>
      </c>
      <c r="AP2379" s="113">
        <v>1998</v>
      </c>
      <c r="AQ2379" s="113" t="s">
        <v>22799</v>
      </c>
      <c r="AR2379" s="113" t="s">
        <v>31188</v>
      </c>
      <c r="AS2379" s="113" t="s">
        <v>14</v>
      </c>
      <c r="AT2379" s="113" t="s">
        <v>14</v>
      </c>
      <c r="AU2379" s="113" t="s">
        <v>16229</v>
      </c>
      <c r="AV2379" s="113" t="s">
        <v>14</v>
      </c>
      <c r="AW2379" s="113" t="s">
        <v>14</v>
      </c>
    </row>
    <row r="2380" spans="1:49">
      <c r="A2380" s="116" t="s">
        <v>5391</v>
      </c>
      <c r="B2380" s="113">
        <v>570028897</v>
      </c>
      <c r="C2380" s="113" t="s">
        <v>5392</v>
      </c>
      <c r="E2380" s="113" t="s">
        <v>34</v>
      </c>
      <c r="F2380" s="113" t="s">
        <v>494</v>
      </c>
      <c r="G2380" s="114">
        <v>29074</v>
      </c>
      <c r="H2380" s="113" t="s">
        <v>16230</v>
      </c>
      <c r="I2380" s="113" t="s">
        <v>9866</v>
      </c>
      <c r="J2380" s="113" t="s">
        <v>9872</v>
      </c>
      <c r="K2380" s="113" t="s">
        <v>31874</v>
      </c>
      <c r="L2380" s="113">
        <v>8114588414</v>
      </c>
      <c r="M2380" s="113" t="s">
        <v>15941</v>
      </c>
      <c r="O2380" s="113" t="s">
        <v>31875</v>
      </c>
      <c r="P2380" s="113" t="s">
        <v>31876</v>
      </c>
      <c r="Q2380" s="113" t="s">
        <v>31877</v>
      </c>
      <c r="R2380" s="113">
        <v>15</v>
      </c>
      <c r="S2380" s="113" t="s">
        <v>13</v>
      </c>
      <c r="T2380" s="113" t="s">
        <v>31878</v>
      </c>
      <c r="U2380" s="113" t="s">
        <v>31879</v>
      </c>
      <c r="V2380" s="114">
        <v>39387</v>
      </c>
      <c r="W2380" s="114">
        <v>39083</v>
      </c>
      <c r="X2380" s="113" t="s">
        <v>31880</v>
      </c>
      <c r="Y2380" s="114">
        <v>39720</v>
      </c>
      <c r="Z2380" s="114">
        <v>39722</v>
      </c>
      <c r="AA2380" s="113">
        <v>31</v>
      </c>
      <c r="AB2380" s="113" t="s">
        <v>9</v>
      </c>
      <c r="AC2380" s="113">
        <v>34</v>
      </c>
      <c r="AD2380" s="113" t="s">
        <v>18</v>
      </c>
      <c r="AE2380" s="114">
        <v>43556</v>
      </c>
      <c r="AF2380" s="113">
        <v>14</v>
      </c>
      <c r="AG2380" s="113">
        <v>3</v>
      </c>
      <c r="AH2380" s="113" t="s">
        <v>16226</v>
      </c>
      <c r="AI2380" s="117" t="s">
        <v>11644</v>
      </c>
      <c r="AK2380" s="114">
        <v>44560</v>
      </c>
      <c r="AL2380" s="113">
        <v>40</v>
      </c>
      <c r="AM2380" s="113" t="s">
        <v>9870</v>
      </c>
      <c r="AN2380" s="113" t="s">
        <v>18149</v>
      </c>
      <c r="AO2380" s="113" t="s">
        <v>629</v>
      </c>
      <c r="AP2380" s="113">
        <v>2004</v>
      </c>
      <c r="AQ2380" s="113" t="s">
        <v>8</v>
      </c>
      <c r="AR2380" s="113" t="s">
        <v>21712</v>
      </c>
      <c r="AS2380" s="113" t="s">
        <v>14</v>
      </c>
      <c r="AT2380" s="113" t="s">
        <v>14</v>
      </c>
      <c r="AU2380" s="113" t="s">
        <v>16229</v>
      </c>
      <c r="AV2380" s="113" t="s">
        <v>14</v>
      </c>
      <c r="AW2380" s="113" t="s">
        <v>14</v>
      </c>
    </row>
    <row r="2381" spans="1:49">
      <c r="A2381" s="116" t="s">
        <v>9586</v>
      </c>
      <c r="C2381" s="113" t="s">
        <v>9587</v>
      </c>
      <c r="E2381" s="113" t="s">
        <v>41</v>
      </c>
      <c r="F2381" s="113" t="s">
        <v>8</v>
      </c>
      <c r="G2381" s="114">
        <v>29075</v>
      </c>
      <c r="H2381" s="113" t="s">
        <v>16230</v>
      </c>
      <c r="I2381" s="113" t="s">
        <v>9866</v>
      </c>
      <c r="J2381" s="113" t="s">
        <v>9872</v>
      </c>
      <c r="K2381" s="113" t="s">
        <v>28962</v>
      </c>
      <c r="L2381" s="113">
        <v>82210469110</v>
      </c>
      <c r="M2381" s="113" t="s">
        <v>12374</v>
      </c>
      <c r="O2381" s="113" t="s">
        <v>12375</v>
      </c>
      <c r="P2381" s="113" t="s">
        <v>28963</v>
      </c>
      <c r="Q2381" s="113" t="s">
        <v>28964</v>
      </c>
      <c r="R2381" s="113">
        <v>15</v>
      </c>
      <c r="S2381" s="113" t="s">
        <v>13</v>
      </c>
      <c r="T2381" s="113" t="s">
        <v>28965</v>
      </c>
      <c r="U2381" s="113" t="s">
        <v>28966</v>
      </c>
      <c r="V2381" s="114">
        <v>39965</v>
      </c>
      <c r="W2381" s="114">
        <v>39904</v>
      </c>
      <c r="X2381" s="113" t="s">
        <v>28967</v>
      </c>
      <c r="Y2381" s="114">
        <v>40542</v>
      </c>
      <c r="Z2381" s="114">
        <v>40544</v>
      </c>
      <c r="AA2381" s="113">
        <v>31</v>
      </c>
      <c r="AB2381" s="113" t="s">
        <v>9</v>
      </c>
      <c r="AC2381" s="113">
        <v>34</v>
      </c>
      <c r="AD2381" s="113" t="s">
        <v>18</v>
      </c>
      <c r="AE2381" s="114">
        <v>43739</v>
      </c>
      <c r="AF2381" s="113">
        <v>10</v>
      </c>
      <c r="AG2381" s="113">
        <v>6</v>
      </c>
      <c r="AH2381" s="113" t="s">
        <v>16226</v>
      </c>
      <c r="AI2381" s="117" t="s">
        <v>9901</v>
      </c>
      <c r="AK2381" s="114">
        <v>43739</v>
      </c>
      <c r="AL2381" s="113">
        <v>40</v>
      </c>
      <c r="AM2381" s="113" t="s">
        <v>9870</v>
      </c>
      <c r="AN2381" s="113" t="s">
        <v>16561</v>
      </c>
      <c r="AO2381" s="113" t="s">
        <v>42</v>
      </c>
      <c r="AP2381" s="113">
        <v>2004</v>
      </c>
      <c r="AQ2381" s="113" t="s">
        <v>9871</v>
      </c>
      <c r="AR2381" s="113" t="s">
        <v>16817</v>
      </c>
      <c r="AS2381" s="113" t="s">
        <v>14</v>
      </c>
      <c r="AT2381" s="113" t="s">
        <v>14</v>
      </c>
      <c r="AU2381" s="113" t="s">
        <v>16229</v>
      </c>
      <c r="AV2381" s="113" t="s">
        <v>14</v>
      </c>
    </row>
    <row r="2382" spans="1:49">
      <c r="A2382" s="116" t="s">
        <v>8763</v>
      </c>
      <c r="C2382" s="113" t="s">
        <v>8764</v>
      </c>
      <c r="E2382" s="113" t="s">
        <v>30</v>
      </c>
      <c r="F2382" s="113" t="s">
        <v>8</v>
      </c>
      <c r="G2382" s="114">
        <v>29075</v>
      </c>
      <c r="H2382" s="113" t="s">
        <v>16230</v>
      </c>
      <c r="I2382" s="113" t="s">
        <v>9866</v>
      </c>
      <c r="J2382" s="113" t="s">
        <v>9872</v>
      </c>
      <c r="K2382" s="113" t="s">
        <v>30525</v>
      </c>
      <c r="L2382" s="113">
        <v>85342457837</v>
      </c>
      <c r="M2382" s="113" t="s">
        <v>12256</v>
      </c>
      <c r="O2382" s="113" t="s">
        <v>30526</v>
      </c>
      <c r="P2382" s="113" t="s">
        <v>30527</v>
      </c>
      <c r="Q2382" s="113" t="s">
        <v>30528</v>
      </c>
      <c r="R2382" s="113">
        <v>15</v>
      </c>
      <c r="S2382" s="113" t="s">
        <v>13</v>
      </c>
      <c r="T2382" s="113" t="s">
        <v>30529</v>
      </c>
      <c r="U2382" s="113" t="s">
        <v>30530</v>
      </c>
      <c r="V2382" s="114">
        <v>40581</v>
      </c>
      <c r="W2382" s="114">
        <v>40544</v>
      </c>
      <c r="X2382" s="113" t="s">
        <v>30531</v>
      </c>
      <c r="Y2382" s="114">
        <v>41271</v>
      </c>
      <c r="Z2382" s="114">
        <v>41275</v>
      </c>
      <c r="AA2382" s="113">
        <v>31</v>
      </c>
      <c r="AB2382" s="113" t="s">
        <v>9</v>
      </c>
      <c r="AC2382" s="113">
        <v>34</v>
      </c>
      <c r="AD2382" s="113" t="s">
        <v>18</v>
      </c>
      <c r="AE2382" s="114">
        <v>45017</v>
      </c>
      <c r="AF2382" s="113">
        <v>12</v>
      </c>
      <c r="AG2382" s="113">
        <v>3</v>
      </c>
      <c r="AH2382" s="113" t="s">
        <v>9913</v>
      </c>
      <c r="AI2382" s="117" t="s">
        <v>175</v>
      </c>
      <c r="AJ2382" s="113" t="s">
        <v>45509</v>
      </c>
      <c r="AK2382" s="114">
        <v>42746</v>
      </c>
      <c r="AL2382" s="113">
        <v>40</v>
      </c>
      <c r="AM2382" s="113" t="s">
        <v>9870</v>
      </c>
      <c r="AN2382" s="113" t="s">
        <v>19006</v>
      </c>
      <c r="AO2382" s="113" t="s">
        <v>311</v>
      </c>
      <c r="AP2382" s="113">
        <v>2005</v>
      </c>
      <c r="AQ2382" s="113" t="s">
        <v>8</v>
      </c>
      <c r="AR2382" s="113" t="s">
        <v>17492</v>
      </c>
      <c r="AS2382" s="113" t="s">
        <v>14</v>
      </c>
      <c r="AT2382" s="113" t="s">
        <v>14</v>
      </c>
      <c r="AV2382" s="113" t="s">
        <v>14</v>
      </c>
      <c r="AW2382" s="113" t="s">
        <v>14</v>
      </c>
    </row>
    <row r="2383" spans="1:49">
      <c r="A2383" s="116" t="s">
        <v>3282</v>
      </c>
      <c r="C2383" s="113" t="s">
        <v>1492</v>
      </c>
      <c r="E2383" s="113" t="s">
        <v>67</v>
      </c>
      <c r="F2383" s="113" t="s">
        <v>8</v>
      </c>
      <c r="G2383" s="114">
        <v>29075</v>
      </c>
      <c r="H2383" s="113" t="s">
        <v>16230</v>
      </c>
      <c r="I2383" s="113" t="s">
        <v>9866</v>
      </c>
      <c r="J2383" s="113" t="s">
        <v>9872</v>
      </c>
      <c r="K2383" s="113" t="s">
        <v>26206</v>
      </c>
      <c r="L2383" s="113">
        <v>82189077492</v>
      </c>
      <c r="M2383" s="113" t="s">
        <v>10606</v>
      </c>
      <c r="O2383" s="113" t="s">
        <v>26207</v>
      </c>
      <c r="P2383" s="113" t="s">
        <v>26208</v>
      </c>
      <c r="Q2383" s="113" t="s">
        <v>26209</v>
      </c>
      <c r="R2383" s="113">
        <v>15</v>
      </c>
      <c r="S2383" s="113" t="s">
        <v>13</v>
      </c>
      <c r="T2383" s="113" t="s">
        <v>26210</v>
      </c>
      <c r="U2383" s="113" t="s">
        <v>26211</v>
      </c>
      <c r="V2383" s="114">
        <v>42032</v>
      </c>
      <c r="W2383" s="114">
        <v>41944</v>
      </c>
      <c r="X2383" s="113" t="s">
        <v>26212</v>
      </c>
      <c r="Y2383" s="114">
        <v>42612</v>
      </c>
      <c r="Z2383" s="114">
        <v>42614</v>
      </c>
      <c r="AA2383" s="113">
        <v>21</v>
      </c>
      <c r="AB2383" s="113" t="s">
        <v>24</v>
      </c>
      <c r="AC2383" s="113">
        <v>31</v>
      </c>
      <c r="AD2383" s="113" t="s">
        <v>9</v>
      </c>
      <c r="AE2383" s="114">
        <v>44105</v>
      </c>
      <c r="AF2383" s="113">
        <v>10</v>
      </c>
      <c r="AG2383" s="113">
        <v>9</v>
      </c>
      <c r="AH2383" s="113" t="s">
        <v>16263</v>
      </c>
      <c r="AI2383" s="117" t="s">
        <v>16264</v>
      </c>
      <c r="AK2383" s="114">
        <v>45302</v>
      </c>
      <c r="AL2383" s="113">
        <v>40</v>
      </c>
      <c r="AM2383" s="113" t="s">
        <v>9870</v>
      </c>
      <c r="AN2383" s="113" t="s">
        <v>17491</v>
      </c>
      <c r="AO2383" s="113" t="s">
        <v>378</v>
      </c>
      <c r="AP2383" s="113">
        <v>2005</v>
      </c>
      <c r="AQ2383" s="113" t="s">
        <v>8</v>
      </c>
      <c r="AR2383" s="113" t="s">
        <v>19639</v>
      </c>
      <c r="AS2383" s="113" t="s">
        <v>14</v>
      </c>
      <c r="AT2383" s="113" t="s">
        <v>14</v>
      </c>
      <c r="AU2383" s="113" t="s">
        <v>16229</v>
      </c>
      <c r="AV2383" s="113" t="s">
        <v>14</v>
      </c>
    </row>
    <row r="2384" spans="1:49">
      <c r="A2384" s="116" t="s">
        <v>3403</v>
      </c>
      <c r="C2384" s="113" t="s">
        <v>3404</v>
      </c>
      <c r="E2384" s="113" t="s">
        <v>17</v>
      </c>
      <c r="F2384" s="113" t="s">
        <v>8</v>
      </c>
      <c r="G2384" s="114">
        <v>29081</v>
      </c>
      <c r="H2384" s="113" t="s">
        <v>16230</v>
      </c>
      <c r="I2384" s="113" t="s">
        <v>9866</v>
      </c>
      <c r="J2384" s="113" t="s">
        <v>9872</v>
      </c>
      <c r="K2384" s="113" t="s">
        <v>21598</v>
      </c>
      <c r="L2384" s="113">
        <v>85241221858</v>
      </c>
      <c r="M2384" s="113" t="s">
        <v>13535</v>
      </c>
      <c r="O2384" s="113" t="s">
        <v>21599</v>
      </c>
      <c r="P2384" s="113" t="s">
        <v>21600</v>
      </c>
      <c r="Q2384" s="113" t="s">
        <v>21601</v>
      </c>
      <c r="R2384" s="113">
        <v>15</v>
      </c>
      <c r="S2384" s="113" t="s">
        <v>13</v>
      </c>
      <c r="T2384" s="113" t="s">
        <v>21602</v>
      </c>
      <c r="U2384" s="113" t="s">
        <v>21603</v>
      </c>
      <c r="V2384" s="114">
        <v>39904</v>
      </c>
      <c r="W2384" s="114">
        <v>39904</v>
      </c>
      <c r="X2384" s="113" t="s">
        <v>21604</v>
      </c>
      <c r="Y2384" s="114">
        <v>40542</v>
      </c>
      <c r="Z2384" s="114">
        <v>40544</v>
      </c>
      <c r="AA2384" s="113">
        <v>23</v>
      </c>
      <c r="AB2384" s="113" t="s">
        <v>78</v>
      </c>
      <c r="AC2384" s="113">
        <v>32</v>
      </c>
      <c r="AD2384" s="113" t="s">
        <v>84</v>
      </c>
      <c r="AE2384" s="114">
        <v>44287</v>
      </c>
      <c r="AF2384" s="113">
        <v>14</v>
      </c>
      <c r="AG2384" s="113">
        <v>6</v>
      </c>
      <c r="AH2384" s="113" t="s">
        <v>9913</v>
      </c>
      <c r="AI2384" s="117" t="s">
        <v>21605</v>
      </c>
      <c r="AJ2384" s="113" t="s">
        <v>45509</v>
      </c>
      <c r="AK2384" s="114">
        <v>45120</v>
      </c>
      <c r="AL2384" s="113">
        <v>40</v>
      </c>
      <c r="AM2384" s="113" t="s">
        <v>9870</v>
      </c>
      <c r="AN2384" s="113" t="s">
        <v>19451</v>
      </c>
      <c r="AO2384" s="113" t="s">
        <v>1140</v>
      </c>
      <c r="AP2384" s="113">
        <v>2022</v>
      </c>
      <c r="AQ2384" s="113" t="s">
        <v>8</v>
      </c>
      <c r="AR2384" s="113" t="s">
        <v>21606</v>
      </c>
      <c r="AS2384" s="113" t="s">
        <v>14</v>
      </c>
      <c r="AT2384" s="113" t="s">
        <v>14</v>
      </c>
      <c r="AU2384" s="113" t="s">
        <v>16229</v>
      </c>
      <c r="AV2384" s="113" t="s">
        <v>14</v>
      </c>
      <c r="AW2384" s="113" t="s">
        <v>14</v>
      </c>
    </row>
    <row r="2385" spans="1:49">
      <c r="A2385" s="116" t="s">
        <v>2515</v>
      </c>
      <c r="B2385" s="113">
        <v>570017200</v>
      </c>
      <c r="C2385" s="113" t="s">
        <v>706</v>
      </c>
      <c r="E2385" s="113" t="s">
        <v>41</v>
      </c>
      <c r="F2385" s="113" t="s">
        <v>8</v>
      </c>
      <c r="G2385" s="114">
        <v>29084</v>
      </c>
      <c r="H2385" s="113" t="s">
        <v>16230</v>
      </c>
      <c r="I2385" s="113" t="s">
        <v>9866</v>
      </c>
      <c r="J2385" s="113" t="s">
        <v>9872</v>
      </c>
      <c r="K2385" s="113" t="s">
        <v>24534</v>
      </c>
      <c r="L2385" s="113">
        <v>82238614223</v>
      </c>
      <c r="M2385" s="113" t="s">
        <v>12926</v>
      </c>
      <c r="O2385" s="113" t="s">
        <v>24535</v>
      </c>
      <c r="P2385" s="113" t="s">
        <v>24536</v>
      </c>
      <c r="Q2385" s="113" t="s">
        <v>24537</v>
      </c>
      <c r="R2385" s="113">
        <v>15</v>
      </c>
      <c r="S2385" s="113" t="s">
        <v>13</v>
      </c>
      <c r="T2385" s="113" t="s">
        <v>24538</v>
      </c>
      <c r="U2385" s="113" t="s">
        <v>24539</v>
      </c>
      <c r="V2385" s="114">
        <v>38397</v>
      </c>
      <c r="W2385" s="114">
        <v>38353</v>
      </c>
      <c r="X2385" s="113" t="s">
        <v>24540</v>
      </c>
      <c r="Y2385" s="114">
        <v>38775</v>
      </c>
      <c r="Z2385" s="114">
        <v>38777</v>
      </c>
      <c r="AA2385" s="113">
        <v>22</v>
      </c>
      <c r="AB2385" s="113" t="s">
        <v>25</v>
      </c>
      <c r="AC2385" s="113">
        <v>32</v>
      </c>
      <c r="AD2385" s="113" t="s">
        <v>84</v>
      </c>
      <c r="AE2385" s="114">
        <v>44652</v>
      </c>
      <c r="AF2385" s="113">
        <v>15</v>
      </c>
      <c r="AG2385" s="113">
        <v>3</v>
      </c>
      <c r="AH2385" s="113" t="s">
        <v>16226</v>
      </c>
      <c r="AI2385" s="117" t="s">
        <v>9875</v>
      </c>
      <c r="AK2385" s="114">
        <v>43867</v>
      </c>
      <c r="AL2385" s="113">
        <v>40</v>
      </c>
      <c r="AM2385" s="113" t="s">
        <v>9870</v>
      </c>
      <c r="AN2385" s="113" t="s">
        <v>18507</v>
      </c>
      <c r="AO2385" s="113" t="s">
        <v>1278</v>
      </c>
      <c r="AP2385" s="113">
        <v>2013</v>
      </c>
      <c r="AQ2385" s="113" t="s">
        <v>9994</v>
      </c>
      <c r="AR2385" s="113" t="s">
        <v>24541</v>
      </c>
      <c r="AS2385" s="113" t="s">
        <v>14</v>
      </c>
      <c r="AT2385" s="113" t="s">
        <v>14</v>
      </c>
      <c r="AU2385" s="113" t="s">
        <v>16229</v>
      </c>
      <c r="AV2385" s="113" t="s">
        <v>14</v>
      </c>
      <c r="AW2385" s="113" t="s">
        <v>14</v>
      </c>
    </row>
    <row r="2386" spans="1:49">
      <c r="A2386" s="116" t="s">
        <v>4942</v>
      </c>
      <c r="B2386" s="113">
        <v>570027817</v>
      </c>
      <c r="C2386" s="113" t="s">
        <v>3106</v>
      </c>
      <c r="E2386" s="113" t="s">
        <v>34</v>
      </c>
      <c r="F2386" s="113" t="s">
        <v>8</v>
      </c>
      <c r="G2386" s="114">
        <v>29099</v>
      </c>
      <c r="H2386" s="113" t="s">
        <v>16218</v>
      </c>
      <c r="I2386" s="113" t="s">
        <v>9866</v>
      </c>
      <c r="J2386" s="113" t="s">
        <v>9872</v>
      </c>
      <c r="K2386" s="113" t="s">
        <v>45363</v>
      </c>
      <c r="L2386" s="113">
        <v>85264674234</v>
      </c>
      <c r="M2386" s="113" t="s">
        <v>11176</v>
      </c>
      <c r="O2386" s="113" t="s">
        <v>21816</v>
      </c>
      <c r="P2386" s="113" t="s">
        <v>45364</v>
      </c>
      <c r="Q2386" s="113" t="s">
        <v>45365</v>
      </c>
      <c r="R2386" s="113">
        <v>15</v>
      </c>
      <c r="S2386" s="113" t="s">
        <v>13</v>
      </c>
      <c r="T2386" s="113" t="s">
        <v>45366</v>
      </c>
      <c r="U2386" s="113" t="s">
        <v>45367</v>
      </c>
      <c r="V2386" s="114">
        <v>39387</v>
      </c>
      <c r="W2386" s="114">
        <v>39083</v>
      </c>
      <c r="X2386" s="113" t="s">
        <v>45368</v>
      </c>
      <c r="Y2386" s="114">
        <v>39720</v>
      </c>
      <c r="Z2386" s="114">
        <v>39722</v>
      </c>
      <c r="AA2386" s="113">
        <v>21</v>
      </c>
      <c r="AB2386" s="113" t="s">
        <v>24</v>
      </c>
      <c r="AC2386" s="113">
        <v>33</v>
      </c>
      <c r="AD2386" s="113" t="s">
        <v>10</v>
      </c>
      <c r="AE2386" s="114">
        <v>44105</v>
      </c>
      <c r="AF2386" s="113">
        <v>14</v>
      </c>
      <c r="AG2386" s="113">
        <v>9</v>
      </c>
      <c r="AH2386" s="113" t="s">
        <v>16226</v>
      </c>
      <c r="AI2386" s="117" t="s">
        <v>9932</v>
      </c>
      <c r="AK2386" s="114">
        <v>44670</v>
      </c>
      <c r="AL2386" s="113">
        <v>40</v>
      </c>
      <c r="AM2386" s="113" t="s">
        <v>9870</v>
      </c>
      <c r="AN2386" s="113" t="s">
        <v>16334</v>
      </c>
      <c r="AO2386" s="113" t="s">
        <v>383</v>
      </c>
      <c r="AP2386" s="113">
        <v>2012</v>
      </c>
      <c r="AQ2386" s="113" t="s">
        <v>8</v>
      </c>
      <c r="AR2386" s="113" t="s">
        <v>19905</v>
      </c>
      <c r="AS2386" s="113" t="s">
        <v>14</v>
      </c>
      <c r="AT2386" s="113" t="s">
        <v>14</v>
      </c>
      <c r="AU2386" s="113" t="s">
        <v>16229</v>
      </c>
      <c r="AV2386" s="113" t="s">
        <v>14</v>
      </c>
      <c r="AW2386" s="113" t="s">
        <v>14</v>
      </c>
    </row>
    <row r="2387" spans="1:49">
      <c r="A2387" s="116" t="s">
        <v>9244</v>
      </c>
      <c r="B2387" s="113">
        <v>570017179</v>
      </c>
      <c r="C2387" s="113" t="s">
        <v>1148</v>
      </c>
      <c r="E2387" s="113" t="s">
        <v>41</v>
      </c>
      <c r="F2387" s="113" t="s">
        <v>278</v>
      </c>
      <c r="G2387" s="114">
        <v>29101</v>
      </c>
      <c r="H2387" s="113" t="s">
        <v>16230</v>
      </c>
      <c r="I2387" s="113" t="s">
        <v>9866</v>
      </c>
      <c r="J2387" s="113" t="s">
        <v>9872</v>
      </c>
      <c r="K2387" s="113" t="s">
        <v>18516</v>
      </c>
      <c r="L2387" s="113">
        <v>85226360257</v>
      </c>
      <c r="M2387" s="113" t="s">
        <v>15786</v>
      </c>
      <c r="O2387" s="113" t="s">
        <v>15787</v>
      </c>
      <c r="P2387" s="113" t="s">
        <v>18517</v>
      </c>
      <c r="Q2387" s="113" t="s">
        <v>18518</v>
      </c>
      <c r="R2387" s="113">
        <v>15</v>
      </c>
      <c r="S2387" s="113" t="s">
        <v>13</v>
      </c>
      <c r="T2387" s="113" t="s">
        <v>18519</v>
      </c>
      <c r="U2387" s="113" t="s">
        <v>18520</v>
      </c>
      <c r="V2387" s="114">
        <v>38397</v>
      </c>
      <c r="W2387" s="114">
        <v>38353</v>
      </c>
      <c r="X2387" s="113" t="s">
        <v>18521</v>
      </c>
      <c r="Y2387" s="114">
        <v>38738</v>
      </c>
      <c r="Z2387" s="114">
        <v>38718</v>
      </c>
      <c r="AA2387" s="113">
        <v>31</v>
      </c>
      <c r="AB2387" s="113" t="s">
        <v>9</v>
      </c>
      <c r="AC2387" s="113">
        <v>41</v>
      </c>
      <c r="AD2387" s="113" t="s">
        <v>52</v>
      </c>
      <c r="AE2387" s="114">
        <v>43556</v>
      </c>
      <c r="AF2387" s="113">
        <v>14</v>
      </c>
      <c r="AG2387" s="113">
        <v>3</v>
      </c>
      <c r="AH2387" s="113" t="s">
        <v>16226</v>
      </c>
      <c r="AI2387" s="117" t="s">
        <v>9901</v>
      </c>
      <c r="AK2387" s="114">
        <v>43556</v>
      </c>
      <c r="AL2387" s="113">
        <v>40</v>
      </c>
      <c r="AM2387" s="113" t="s">
        <v>9870</v>
      </c>
      <c r="AN2387" s="113" t="s">
        <v>16342</v>
      </c>
      <c r="AO2387" s="113" t="s">
        <v>701</v>
      </c>
      <c r="AP2387" s="113">
        <v>2004</v>
      </c>
      <c r="AQ2387" s="113" t="s">
        <v>8</v>
      </c>
      <c r="AR2387" s="113" t="s">
        <v>17719</v>
      </c>
      <c r="AS2387" s="113" t="s">
        <v>14</v>
      </c>
      <c r="AT2387" s="113" t="s">
        <v>14</v>
      </c>
      <c r="AU2387" s="113" t="s">
        <v>16229</v>
      </c>
      <c r="AV2387" s="113" t="s">
        <v>14</v>
      </c>
      <c r="AW2387" s="113" t="s">
        <v>14</v>
      </c>
    </row>
    <row r="2388" spans="1:49">
      <c r="A2388" s="116" t="s">
        <v>8120</v>
      </c>
      <c r="C2388" s="113" t="s">
        <v>5151</v>
      </c>
      <c r="E2388" s="113" t="s">
        <v>110</v>
      </c>
      <c r="F2388" s="113" t="s">
        <v>2922</v>
      </c>
      <c r="G2388" s="114">
        <v>29103</v>
      </c>
      <c r="H2388" s="113" t="s">
        <v>16218</v>
      </c>
      <c r="I2388" s="113" t="s">
        <v>9866</v>
      </c>
      <c r="J2388" s="113" t="s">
        <v>9872</v>
      </c>
      <c r="K2388" s="113" t="s">
        <v>38574</v>
      </c>
      <c r="L2388" s="113">
        <v>82216410441</v>
      </c>
      <c r="M2388" s="113" t="s">
        <v>14758</v>
      </c>
      <c r="O2388" s="113" t="s">
        <v>14759</v>
      </c>
      <c r="P2388" s="113" t="s">
        <v>38575</v>
      </c>
      <c r="Q2388" s="113" t="s">
        <v>38576</v>
      </c>
      <c r="R2388" s="113">
        <v>15</v>
      </c>
      <c r="S2388" s="113" t="s">
        <v>13</v>
      </c>
      <c r="T2388" s="113" t="s">
        <v>38577</v>
      </c>
      <c r="U2388" s="113" t="s">
        <v>38578</v>
      </c>
      <c r="V2388" s="114">
        <v>40210</v>
      </c>
      <c r="W2388" s="114">
        <v>40179</v>
      </c>
      <c r="X2388" s="113" t="s">
        <v>38579</v>
      </c>
      <c r="Y2388" s="114">
        <v>40906</v>
      </c>
      <c r="Z2388" s="114">
        <v>40909</v>
      </c>
      <c r="AA2388" s="113">
        <v>21</v>
      </c>
      <c r="AB2388" s="113" t="s">
        <v>24</v>
      </c>
      <c r="AC2388" s="113">
        <v>33</v>
      </c>
      <c r="AD2388" s="113" t="s">
        <v>10</v>
      </c>
      <c r="AE2388" s="114">
        <v>45200</v>
      </c>
      <c r="AF2388" s="113">
        <v>14</v>
      </c>
      <c r="AG2388" s="113">
        <v>0</v>
      </c>
      <c r="AH2388" s="113" t="s">
        <v>16263</v>
      </c>
      <c r="AI2388" s="117" t="s">
        <v>16264</v>
      </c>
      <c r="AK2388" s="114">
        <v>45302</v>
      </c>
      <c r="AL2388" s="113">
        <v>40</v>
      </c>
      <c r="AM2388" s="113" t="s">
        <v>9870</v>
      </c>
      <c r="AN2388" s="113" t="s">
        <v>16282</v>
      </c>
      <c r="AO2388" s="113" t="s">
        <v>113</v>
      </c>
      <c r="AP2388" s="113">
        <v>2009</v>
      </c>
      <c r="AQ2388" s="113" t="s">
        <v>8</v>
      </c>
      <c r="AR2388" s="113" t="s">
        <v>38287</v>
      </c>
      <c r="AS2388" s="113" t="s">
        <v>14</v>
      </c>
      <c r="AT2388" s="113" t="s">
        <v>14</v>
      </c>
      <c r="AU2388" s="113" t="s">
        <v>16229</v>
      </c>
      <c r="AV2388" s="113" t="s">
        <v>14</v>
      </c>
    </row>
    <row r="2389" spans="1:49">
      <c r="A2389" s="116" t="s">
        <v>3623</v>
      </c>
      <c r="C2389" s="113" t="s">
        <v>3624</v>
      </c>
      <c r="E2389" s="113" t="s">
        <v>110</v>
      </c>
      <c r="F2389" s="113" t="s">
        <v>8</v>
      </c>
      <c r="G2389" s="114">
        <v>29105</v>
      </c>
      <c r="H2389" s="113" t="s">
        <v>16218</v>
      </c>
      <c r="I2389" s="113" t="s">
        <v>9866</v>
      </c>
      <c r="J2389" s="113" t="s">
        <v>9867</v>
      </c>
      <c r="K2389" s="113" t="s">
        <v>31262</v>
      </c>
      <c r="L2389" s="113">
        <v>82259447772</v>
      </c>
      <c r="M2389" s="113" t="s">
        <v>12053</v>
      </c>
      <c r="O2389" s="113" t="s">
        <v>12054</v>
      </c>
      <c r="P2389" s="113" t="s">
        <v>31263</v>
      </c>
      <c r="Q2389" s="113" t="s">
        <v>31264</v>
      </c>
      <c r="R2389" s="113">
        <v>15</v>
      </c>
      <c r="S2389" s="113" t="s">
        <v>13</v>
      </c>
      <c r="T2389" s="113" t="s">
        <v>31265</v>
      </c>
      <c r="U2389" s="113" t="s">
        <v>31266</v>
      </c>
      <c r="V2389" s="114">
        <v>42033</v>
      </c>
      <c r="W2389" s="114">
        <v>42036</v>
      </c>
      <c r="X2389" s="113" t="s">
        <v>31267</v>
      </c>
      <c r="Y2389" s="114">
        <v>42612</v>
      </c>
      <c r="Z2389" s="114">
        <v>42614</v>
      </c>
      <c r="AA2389" s="113">
        <v>31</v>
      </c>
      <c r="AB2389" s="113" t="s">
        <v>9</v>
      </c>
      <c r="AC2389" s="113">
        <v>33</v>
      </c>
      <c r="AD2389" s="113" t="s">
        <v>10</v>
      </c>
      <c r="AE2389" s="114">
        <v>45017</v>
      </c>
      <c r="AF2389" s="113">
        <v>18</v>
      </c>
      <c r="AG2389" s="113">
        <v>7</v>
      </c>
      <c r="AH2389" s="113" t="s">
        <v>16226</v>
      </c>
      <c r="AI2389" s="117" t="s">
        <v>9891</v>
      </c>
      <c r="AK2389" s="114">
        <v>44927</v>
      </c>
      <c r="AL2389" s="113">
        <v>40</v>
      </c>
      <c r="AM2389" s="113" t="s">
        <v>9870</v>
      </c>
      <c r="AN2389" s="113" t="s">
        <v>16997</v>
      </c>
      <c r="AO2389" s="113" t="s">
        <v>3625</v>
      </c>
      <c r="AP2389" s="113">
        <v>2006</v>
      </c>
      <c r="AQ2389" s="113" t="s">
        <v>8</v>
      </c>
      <c r="AR2389" s="113" t="s">
        <v>16600</v>
      </c>
      <c r="AS2389" s="113" t="s">
        <v>14</v>
      </c>
      <c r="AT2389" s="113" t="s">
        <v>14</v>
      </c>
      <c r="AU2389" s="113" t="s">
        <v>16229</v>
      </c>
      <c r="AV2389" s="113" t="s">
        <v>14</v>
      </c>
    </row>
    <row r="2390" spans="1:49">
      <c r="A2390" s="116" t="s">
        <v>7168</v>
      </c>
      <c r="B2390" s="113">
        <v>570017181</v>
      </c>
      <c r="C2390" s="113" t="s">
        <v>7169</v>
      </c>
      <c r="E2390" s="113" t="s">
        <v>945</v>
      </c>
      <c r="F2390" s="113" t="s">
        <v>325</v>
      </c>
      <c r="G2390" s="114">
        <v>29106</v>
      </c>
      <c r="H2390" s="113" t="s">
        <v>16218</v>
      </c>
      <c r="I2390" s="113" t="s">
        <v>9866</v>
      </c>
      <c r="J2390" s="113" t="s">
        <v>9872</v>
      </c>
      <c r="K2390" s="113" t="s">
        <v>17627</v>
      </c>
      <c r="L2390" s="113">
        <v>85208526324</v>
      </c>
      <c r="M2390" s="113" t="s">
        <v>10210</v>
      </c>
      <c r="O2390" s="113" t="s">
        <v>10211</v>
      </c>
      <c r="P2390" s="113" t="s">
        <v>17628</v>
      </c>
      <c r="Q2390" s="113" t="s">
        <v>17629</v>
      </c>
      <c r="R2390" s="113">
        <v>15</v>
      </c>
      <c r="S2390" s="113" t="s">
        <v>13</v>
      </c>
      <c r="T2390" s="113" t="s">
        <v>17630</v>
      </c>
      <c r="U2390" s="113" t="s">
        <v>17631</v>
      </c>
      <c r="V2390" s="114">
        <v>38397</v>
      </c>
      <c r="W2390" s="114">
        <v>38353</v>
      </c>
      <c r="X2390" s="113" t="s">
        <v>17632</v>
      </c>
      <c r="Y2390" s="114">
        <v>38803</v>
      </c>
      <c r="Z2390" s="114">
        <v>38808</v>
      </c>
      <c r="AA2390" s="113">
        <v>31</v>
      </c>
      <c r="AB2390" s="113" t="s">
        <v>9</v>
      </c>
      <c r="AC2390" s="113">
        <v>42</v>
      </c>
      <c r="AD2390" s="113" t="s">
        <v>92</v>
      </c>
      <c r="AE2390" s="114">
        <v>44652</v>
      </c>
      <c r="AF2390" s="113">
        <v>17</v>
      </c>
      <c r="AG2390" s="113">
        <v>3</v>
      </c>
      <c r="AH2390" s="113" t="s">
        <v>16226</v>
      </c>
      <c r="AI2390" s="117" t="s">
        <v>9901</v>
      </c>
      <c r="AK2390" s="114">
        <v>43739</v>
      </c>
      <c r="AL2390" s="113">
        <v>40</v>
      </c>
      <c r="AM2390" s="113" t="s">
        <v>9870</v>
      </c>
      <c r="AN2390" s="113" t="s">
        <v>16342</v>
      </c>
      <c r="AO2390" s="113" t="s">
        <v>701</v>
      </c>
      <c r="AP2390" s="113">
        <v>2002</v>
      </c>
      <c r="AQ2390" s="113" t="s">
        <v>9905</v>
      </c>
      <c r="AR2390" s="113" t="s">
        <v>18011</v>
      </c>
      <c r="AS2390" s="113" t="s">
        <v>14</v>
      </c>
      <c r="AT2390" s="113" t="s">
        <v>14</v>
      </c>
      <c r="AU2390" s="113" t="s">
        <v>16229</v>
      </c>
      <c r="AV2390" s="113" t="s">
        <v>14</v>
      </c>
      <c r="AW2390" s="113" t="s">
        <v>14</v>
      </c>
    </row>
    <row r="2391" spans="1:49">
      <c r="A2391" s="116" t="s">
        <v>5948</v>
      </c>
      <c r="B2391" s="113">
        <v>570021250</v>
      </c>
      <c r="C2391" s="113" t="s">
        <v>5949</v>
      </c>
      <c r="E2391" s="113" t="s">
        <v>97</v>
      </c>
      <c r="F2391" s="113" t="s">
        <v>8</v>
      </c>
      <c r="G2391" s="114">
        <v>29106</v>
      </c>
      <c r="H2391" s="113" t="s">
        <v>16230</v>
      </c>
      <c r="I2391" s="113" t="s">
        <v>9866</v>
      </c>
      <c r="J2391" s="113" t="s">
        <v>9872</v>
      </c>
      <c r="K2391" s="113" t="s">
        <v>30186</v>
      </c>
      <c r="L2391" s="113">
        <v>81355836613</v>
      </c>
      <c r="M2391" s="113" t="s">
        <v>30187</v>
      </c>
      <c r="O2391" s="113" t="s">
        <v>10896</v>
      </c>
      <c r="P2391" s="113" t="s">
        <v>30188</v>
      </c>
      <c r="Q2391" s="113" t="s">
        <v>30189</v>
      </c>
      <c r="R2391" s="113">
        <v>15</v>
      </c>
      <c r="S2391" s="113" t="s">
        <v>13</v>
      </c>
      <c r="T2391" s="113" t="s">
        <v>30190</v>
      </c>
      <c r="U2391" s="113" t="s">
        <v>30191</v>
      </c>
      <c r="V2391" s="114">
        <v>39038</v>
      </c>
      <c r="W2391" s="114">
        <v>38808</v>
      </c>
      <c r="X2391" s="113" t="s">
        <v>30192</v>
      </c>
      <c r="Y2391" s="114">
        <v>39353</v>
      </c>
      <c r="Z2391" s="114">
        <v>39356</v>
      </c>
      <c r="AA2391" s="113">
        <v>31</v>
      </c>
      <c r="AB2391" s="113" t="s">
        <v>9</v>
      </c>
      <c r="AC2391" s="113">
        <v>41</v>
      </c>
      <c r="AD2391" s="113" t="s">
        <v>52</v>
      </c>
      <c r="AE2391" s="114">
        <v>43739</v>
      </c>
      <c r="AF2391" s="113">
        <v>15</v>
      </c>
      <c r="AG2391" s="113">
        <v>4</v>
      </c>
      <c r="AH2391" s="113" t="s">
        <v>16226</v>
      </c>
      <c r="AI2391" s="117" t="s">
        <v>10031</v>
      </c>
      <c r="AK2391" s="114">
        <v>43647</v>
      </c>
      <c r="AL2391" s="113">
        <v>40</v>
      </c>
      <c r="AM2391" s="113" t="s">
        <v>9870</v>
      </c>
      <c r="AN2391" s="113" t="s">
        <v>17701</v>
      </c>
      <c r="AO2391" s="113" t="s">
        <v>572</v>
      </c>
      <c r="AP2391" s="113">
        <v>2003</v>
      </c>
      <c r="AQ2391" s="113" t="s">
        <v>8</v>
      </c>
      <c r="AR2391" s="113" t="s">
        <v>18575</v>
      </c>
      <c r="AS2391" s="113" t="s">
        <v>14</v>
      </c>
      <c r="AT2391" s="113" t="s">
        <v>14</v>
      </c>
      <c r="AU2391" s="113" t="s">
        <v>16229</v>
      </c>
      <c r="AV2391" s="113" t="s">
        <v>14</v>
      </c>
      <c r="AW2391" s="113" t="s">
        <v>14</v>
      </c>
    </row>
    <row r="2392" spans="1:49">
      <c r="A2392" s="116" t="s">
        <v>5743</v>
      </c>
      <c r="C2392" s="113" t="s">
        <v>5744</v>
      </c>
      <c r="E2392" s="113" t="s">
        <v>41</v>
      </c>
      <c r="F2392" s="113" t="s">
        <v>1298</v>
      </c>
      <c r="G2392" s="114">
        <v>29106</v>
      </c>
      <c r="H2392" s="113" t="s">
        <v>16218</v>
      </c>
      <c r="I2392" s="113" t="s">
        <v>9866</v>
      </c>
      <c r="J2392" s="113" t="s">
        <v>9872</v>
      </c>
      <c r="K2392" s="113" t="s">
        <v>32414</v>
      </c>
      <c r="L2392" s="113">
        <v>81354446060</v>
      </c>
      <c r="M2392" s="113" t="s">
        <v>15519</v>
      </c>
      <c r="O2392" s="113" t="s">
        <v>32415</v>
      </c>
      <c r="P2392" s="113" t="s">
        <v>32416</v>
      </c>
      <c r="Q2392" s="113" t="s">
        <v>32417</v>
      </c>
      <c r="R2392" s="113">
        <v>15</v>
      </c>
      <c r="S2392" s="113" t="s">
        <v>13</v>
      </c>
      <c r="T2392" s="113" t="s">
        <v>32418</v>
      </c>
      <c r="U2392" s="113" t="s">
        <v>32419</v>
      </c>
      <c r="V2392" s="114">
        <v>40544</v>
      </c>
      <c r="W2392" s="114">
        <v>39904</v>
      </c>
      <c r="X2392" s="113" t="s">
        <v>32419</v>
      </c>
      <c r="Y2392" s="114">
        <v>40542</v>
      </c>
      <c r="Z2392" s="114">
        <v>40544</v>
      </c>
      <c r="AA2392" s="113">
        <v>31</v>
      </c>
      <c r="AB2392" s="113" t="s">
        <v>9</v>
      </c>
      <c r="AC2392" s="113">
        <v>34</v>
      </c>
      <c r="AD2392" s="113" t="s">
        <v>18</v>
      </c>
      <c r="AE2392" s="114">
        <v>44287</v>
      </c>
      <c r="AF2392" s="113">
        <v>12</v>
      </c>
      <c r="AG2392" s="113">
        <v>0</v>
      </c>
      <c r="AH2392" s="113" t="s">
        <v>16226</v>
      </c>
      <c r="AI2392" s="117" t="s">
        <v>9932</v>
      </c>
      <c r="AK2392" s="114">
        <v>44670</v>
      </c>
      <c r="AL2392" s="113">
        <v>40</v>
      </c>
      <c r="AM2392" s="113" t="s">
        <v>9870</v>
      </c>
      <c r="AN2392" s="113" t="s">
        <v>16381</v>
      </c>
      <c r="AO2392" s="113" t="s">
        <v>917</v>
      </c>
      <c r="AP2392" s="113">
        <v>2007</v>
      </c>
      <c r="AQ2392" s="113" t="s">
        <v>8</v>
      </c>
      <c r="AR2392" s="113" t="s">
        <v>16947</v>
      </c>
      <c r="AS2392" s="113" t="s">
        <v>14</v>
      </c>
      <c r="AT2392" s="113" t="s">
        <v>14</v>
      </c>
      <c r="AU2392" s="113" t="s">
        <v>16229</v>
      </c>
      <c r="AV2392" s="113" t="s">
        <v>14</v>
      </c>
      <c r="AW2392" s="113" t="s">
        <v>14</v>
      </c>
    </row>
    <row r="2393" spans="1:49">
      <c r="A2393" s="116" t="s">
        <v>8913</v>
      </c>
      <c r="C2393" s="113" t="s">
        <v>6388</v>
      </c>
      <c r="E2393" s="113" t="s">
        <v>30</v>
      </c>
      <c r="F2393" s="113" t="s">
        <v>8</v>
      </c>
      <c r="G2393" s="114">
        <v>29107</v>
      </c>
      <c r="H2393" s="113" t="s">
        <v>16218</v>
      </c>
      <c r="I2393" s="113" t="s">
        <v>9866</v>
      </c>
      <c r="J2393" s="113" t="s">
        <v>9872</v>
      </c>
      <c r="K2393" s="113" t="s">
        <v>27145</v>
      </c>
      <c r="L2393" s="113">
        <v>85394878179</v>
      </c>
      <c r="M2393" s="113" t="s">
        <v>12227</v>
      </c>
      <c r="O2393" s="113" t="s">
        <v>27146</v>
      </c>
      <c r="P2393" s="113" t="s">
        <v>27147</v>
      </c>
      <c r="Q2393" s="113" t="s">
        <v>27148</v>
      </c>
      <c r="R2393" s="113">
        <v>15</v>
      </c>
      <c r="S2393" s="113" t="s">
        <v>13</v>
      </c>
      <c r="T2393" s="113" t="s">
        <v>27149</v>
      </c>
      <c r="U2393" s="113" t="s">
        <v>27150</v>
      </c>
      <c r="V2393" s="114">
        <v>42033</v>
      </c>
      <c r="W2393" s="114">
        <v>42036</v>
      </c>
      <c r="X2393" s="113" t="s">
        <v>27151</v>
      </c>
      <c r="Y2393" s="114">
        <v>42612</v>
      </c>
      <c r="Z2393" s="114">
        <v>42614</v>
      </c>
      <c r="AA2393" s="113">
        <v>13</v>
      </c>
      <c r="AB2393" s="113" t="s">
        <v>357</v>
      </c>
      <c r="AC2393" s="113">
        <v>32</v>
      </c>
      <c r="AD2393" s="113" t="s">
        <v>84</v>
      </c>
      <c r="AE2393" s="114">
        <v>45566</v>
      </c>
      <c r="AF2393" s="113">
        <v>11</v>
      </c>
      <c r="AG2393" s="113">
        <v>9</v>
      </c>
      <c r="AH2393" s="113" t="s">
        <v>16263</v>
      </c>
      <c r="AI2393" s="117" t="s">
        <v>16264</v>
      </c>
      <c r="AK2393" s="114">
        <v>45302</v>
      </c>
      <c r="AL2393" s="113">
        <v>40</v>
      </c>
      <c r="AM2393" s="113" t="s">
        <v>9870</v>
      </c>
      <c r="AN2393" s="113" t="s">
        <v>16477</v>
      </c>
      <c r="AO2393" s="113" t="s">
        <v>153</v>
      </c>
      <c r="AP2393" s="113">
        <v>2010</v>
      </c>
      <c r="AQ2393" s="113" t="s">
        <v>8</v>
      </c>
      <c r="AR2393" s="113" t="s">
        <v>24367</v>
      </c>
      <c r="AS2393" s="113" t="s">
        <v>14</v>
      </c>
      <c r="AT2393" s="113" t="s">
        <v>14</v>
      </c>
      <c r="AU2393" s="113" t="s">
        <v>16229</v>
      </c>
      <c r="AV2393" s="113" t="s">
        <v>14</v>
      </c>
    </row>
    <row r="2394" spans="1:49">
      <c r="A2394" s="116" t="s">
        <v>6202</v>
      </c>
      <c r="B2394" s="113">
        <v>570027592</v>
      </c>
      <c r="C2394" s="113" t="s">
        <v>6203</v>
      </c>
      <c r="E2394" s="113" t="s">
        <v>30</v>
      </c>
      <c r="F2394" s="113" t="s">
        <v>196</v>
      </c>
      <c r="G2394" s="114">
        <v>29117</v>
      </c>
      <c r="H2394" s="113" t="s">
        <v>16230</v>
      </c>
      <c r="I2394" s="113" t="s">
        <v>9866</v>
      </c>
      <c r="J2394" s="113" t="s">
        <v>9872</v>
      </c>
      <c r="K2394" s="113" t="s">
        <v>21584</v>
      </c>
      <c r="L2394" s="113">
        <v>82190996998</v>
      </c>
      <c r="M2394" s="113" t="s">
        <v>21585</v>
      </c>
      <c r="O2394" s="113" t="s">
        <v>15535</v>
      </c>
      <c r="P2394" s="113" t="s">
        <v>21586</v>
      </c>
      <c r="Q2394" s="113" t="s">
        <v>21587</v>
      </c>
      <c r="R2394" s="113">
        <v>15</v>
      </c>
      <c r="S2394" s="113" t="s">
        <v>13</v>
      </c>
      <c r="T2394" s="113" t="s">
        <v>21588</v>
      </c>
      <c r="U2394" s="113" t="s">
        <v>21589</v>
      </c>
      <c r="V2394" s="114">
        <v>39326</v>
      </c>
      <c r="W2394" s="114">
        <v>39083</v>
      </c>
      <c r="X2394" s="113" t="s">
        <v>21590</v>
      </c>
      <c r="Y2394" s="114">
        <v>39720</v>
      </c>
      <c r="Z2394" s="114">
        <v>39722</v>
      </c>
      <c r="AA2394" s="113">
        <v>21</v>
      </c>
      <c r="AB2394" s="113" t="s">
        <v>24</v>
      </c>
      <c r="AC2394" s="113">
        <v>33</v>
      </c>
      <c r="AD2394" s="113" t="s">
        <v>10</v>
      </c>
      <c r="AE2394" s="114">
        <v>44287</v>
      </c>
      <c r="AF2394" s="113">
        <v>12</v>
      </c>
      <c r="AG2394" s="113">
        <v>3</v>
      </c>
      <c r="AH2394" s="113" t="s">
        <v>16263</v>
      </c>
      <c r="AI2394" s="117" t="s">
        <v>35222</v>
      </c>
      <c r="AK2394" s="114">
        <v>44564</v>
      </c>
      <c r="AL2394" s="113">
        <v>40</v>
      </c>
      <c r="AM2394" s="113" t="s">
        <v>9870</v>
      </c>
      <c r="AN2394" s="113" t="s">
        <v>16317</v>
      </c>
      <c r="AO2394" s="113" t="s">
        <v>188</v>
      </c>
      <c r="AP2394" s="113">
        <v>2012</v>
      </c>
      <c r="AQ2394" s="113" t="s">
        <v>8</v>
      </c>
      <c r="AR2394" s="113" t="s">
        <v>28859</v>
      </c>
      <c r="AS2394" s="113" t="s">
        <v>14</v>
      </c>
      <c r="AT2394" s="113" t="s">
        <v>14</v>
      </c>
      <c r="AU2394" s="113" t="s">
        <v>16229</v>
      </c>
      <c r="AV2394" s="113" t="s">
        <v>14</v>
      </c>
      <c r="AW2394" s="113" t="s">
        <v>14</v>
      </c>
    </row>
    <row r="2395" spans="1:49">
      <c r="A2395" s="116" t="s">
        <v>5765</v>
      </c>
      <c r="B2395" s="113">
        <v>570020112</v>
      </c>
      <c r="C2395" s="113" t="s">
        <v>5766</v>
      </c>
      <c r="E2395" s="113" t="s">
        <v>34</v>
      </c>
      <c r="F2395" s="113" t="s">
        <v>8</v>
      </c>
      <c r="G2395" s="114">
        <v>29123</v>
      </c>
      <c r="H2395" s="113" t="s">
        <v>16230</v>
      </c>
      <c r="I2395" s="113" t="s">
        <v>9866</v>
      </c>
      <c r="J2395" s="113" t="s">
        <v>9872</v>
      </c>
      <c r="K2395" s="113" t="s">
        <v>29063</v>
      </c>
      <c r="L2395" s="113">
        <v>82297649101</v>
      </c>
      <c r="M2395" s="113" t="s">
        <v>29064</v>
      </c>
      <c r="O2395" s="113" t="s">
        <v>11630</v>
      </c>
      <c r="P2395" s="113" t="s">
        <v>29065</v>
      </c>
      <c r="Q2395" s="113" t="s">
        <v>29066</v>
      </c>
      <c r="R2395" s="113">
        <v>15</v>
      </c>
      <c r="S2395" s="113" t="s">
        <v>13</v>
      </c>
      <c r="T2395" s="113" t="s">
        <v>29067</v>
      </c>
      <c r="U2395" s="113" t="s">
        <v>29068</v>
      </c>
      <c r="V2395" s="114">
        <v>38852</v>
      </c>
      <c r="W2395" s="114">
        <v>38808</v>
      </c>
      <c r="X2395" s="113" t="s">
        <v>29069</v>
      </c>
      <c r="Y2395" s="114">
        <v>39230</v>
      </c>
      <c r="Z2395" s="114">
        <v>39234</v>
      </c>
      <c r="AA2395" s="113">
        <v>31</v>
      </c>
      <c r="AB2395" s="113" t="s">
        <v>9</v>
      </c>
      <c r="AC2395" s="113">
        <v>34</v>
      </c>
      <c r="AD2395" s="113" t="s">
        <v>18</v>
      </c>
      <c r="AE2395" s="114">
        <v>43556</v>
      </c>
      <c r="AF2395" s="113">
        <v>13</v>
      </c>
      <c r="AG2395" s="113">
        <v>0</v>
      </c>
      <c r="AH2395" s="113" t="s">
        <v>16226</v>
      </c>
      <c r="AI2395" s="117" t="s">
        <v>11631</v>
      </c>
      <c r="AK2395" s="114">
        <v>44560</v>
      </c>
      <c r="AL2395" s="113">
        <v>40</v>
      </c>
      <c r="AM2395" s="113" t="s">
        <v>9870</v>
      </c>
      <c r="AN2395" s="113" t="s">
        <v>16399</v>
      </c>
      <c r="AO2395" s="113" t="s">
        <v>169</v>
      </c>
      <c r="AP2395" s="113">
        <v>2003</v>
      </c>
      <c r="AQ2395" s="113" t="s">
        <v>8</v>
      </c>
      <c r="AR2395" s="113" t="s">
        <v>29070</v>
      </c>
      <c r="AS2395" s="113" t="s">
        <v>14</v>
      </c>
      <c r="AT2395" s="113" t="s">
        <v>14</v>
      </c>
      <c r="AU2395" s="113" t="s">
        <v>16229</v>
      </c>
      <c r="AV2395" s="113" t="s">
        <v>14</v>
      </c>
      <c r="AW2395" s="113" t="s">
        <v>14</v>
      </c>
    </row>
    <row r="2396" spans="1:49">
      <c r="A2396" s="116" t="s">
        <v>4475</v>
      </c>
      <c r="C2396" s="113" t="s">
        <v>1404</v>
      </c>
      <c r="E2396" s="113" t="s">
        <v>199</v>
      </c>
      <c r="F2396" s="113" t="s">
        <v>8</v>
      </c>
      <c r="G2396" s="114">
        <v>29123</v>
      </c>
      <c r="H2396" s="113" t="s">
        <v>16230</v>
      </c>
      <c r="I2396" s="113" t="s">
        <v>9866</v>
      </c>
      <c r="J2396" s="113" t="s">
        <v>9872</v>
      </c>
      <c r="K2396" s="113" t="s">
        <v>41451</v>
      </c>
      <c r="L2396" s="113">
        <v>82291085921</v>
      </c>
      <c r="M2396" s="113" t="s">
        <v>41452</v>
      </c>
      <c r="O2396" s="113" t="s">
        <v>41453</v>
      </c>
      <c r="P2396" s="113" t="s">
        <v>41454</v>
      </c>
      <c r="Q2396" s="113" t="s">
        <v>41455</v>
      </c>
      <c r="R2396" s="113">
        <v>15</v>
      </c>
      <c r="S2396" s="113" t="s">
        <v>13</v>
      </c>
      <c r="T2396" s="113" t="s">
        <v>41456</v>
      </c>
      <c r="U2396" s="113" t="s">
        <v>41457</v>
      </c>
      <c r="V2396" s="114">
        <v>42032</v>
      </c>
      <c r="W2396" s="114">
        <v>41944</v>
      </c>
      <c r="X2396" s="113" t="s">
        <v>41458</v>
      </c>
      <c r="Y2396" s="114">
        <v>42612</v>
      </c>
      <c r="Z2396" s="114">
        <v>42614</v>
      </c>
      <c r="AA2396" s="113">
        <v>23</v>
      </c>
      <c r="AB2396" s="113" t="s">
        <v>78</v>
      </c>
      <c r="AC2396" s="113">
        <v>24</v>
      </c>
      <c r="AD2396" s="113" t="s">
        <v>47</v>
      </c>
      <c r="AE2396" s="114">
        <v>43556</v>
      </c>
      <c r="AF2396" s="113">
        <v>18</v>
      </c>
      <c r="AG2396" s="113">
        <v>0</v>
      </c>
      <c r="AH2396" s="113" t="s">
        <v>16263</v>
      </c>
      <c r="AI2396" s="117" t="s">
        <v>4476</v>
      </c>
      <c r="AK2396" s="114">
        <v>43556</v>
      </c>
      <c r="AL2396" s="113">
        <v>30</v>
      </c>
      <c r="AM2396" s="113" t="s">
        <v>9882</v>
      </c>
      <c r="AN2396" s="113" t="s">
        <v>41459</v>
      </c>
      <c r="AO2396" s="113" t="s">
        <v>4477</v>
      </c>
      <c r="AP2396" s="113">
        <v>2002</v>
      </c>
      <c r="AQ2396" s="113" t="s">
        <v>8</v>
      </c>
      <c r="AR2396" s="113" t="s">
        <v>20806</v>
      </c>
      <c r="AS2396" s="113" t="s">
        <v>14</v>
      </c>
      <c r="AT2396" s="113" t="s">
        <v>14</v>
      </c>
      <c r="AU2396" s="113" t="s">
        <v>16229</v>
      </c>
      <c r="AV2396" s="113" t="s">
        <v>14</v>
      </c>
      <c r="AW2396" s="113" t="s">
        <v>14</v>
      </c>
    </row>
    <row r="2397" spans="1:49">
      <c r="A2397" s="116" t="s">
        <v>8629</v>
      </c>
      <c r="C2397" s="113" t="s">
        <v>2299</v>
      </c>
      <c r="E2397" s="113" t="s">
        <v>30</v>
      </c>
      <c r="F2397" s="113" t="s">
        <v>8</v>
      </c>
      <c r="G2397" s="114">
        <v>29126</v>
      </c>
      <c r="H2397" s="113" t="s">
        <v>16230</v>
      </c>
      <c r="I2397" s="113" t="s">
        <v>9866</v>
      </c>
      <c r="J2397" s="113" t="s">
        <v>9872</v>
      </c>
      <c r="K2397" s="113" t="s">
        <v>27089</v>
      </c>
      <c r="L2397" s="113">
        <v>85397230203</v>
      </c>
      <c r="M2397" s="113" t="s">
        <v>13142</v>
      </c>
      <c r="N2397" s="113" t="s">
        <v>18798</v>
      </c>
      <c r="O2397" s="113" t="s">
        <v>27090</v>
      </c>
      <c r="P2397" s="113" t="s">
        <v>27091</v>
      </c>
      <c r="Q2397" s="113" t="s">
        <v>27092</v>
      </c>
      <c r="R2397" s="113">
        <v>15</v>
      </c>
      <c r="S2397" s="113" t="s">
        <v>13</v>
      </c>
      <c r="T2397" s="113" t="s">
        <v>27093</v>
      </c>
      <c r="U2397" s="113" t="s">
        <v>27094</v>
      </c>
      <c r="V2397" s="114">
        <v>40210</v>
      </c>
      <c r="W2397" s="114">
        <v>40179</v>
      </c>
      <c r="X2397" s="113" t="s">
        <v>27095</v>
      </c>
      <c r="Y2397" s="114">
        <v>40906</v>
      </c>
      <c r="Z2397" s="114">
        <v>40909</v>
      </c>
      <c r="AA2397" s="113">
        <v>21</v>
      </c>
      <c r="AB2397" s="113" t="s">
        <v>24</v>
      </c>
      <c r="AC2397" s="113">
        <v>33</v>
      </c>
      <c r="AD2397" s="113" t="s">
        <v>10</v>
      </c>
      <c r="AE2397" s="114">
        <v>45200</v>
      </c>
      <c r="AF2397" s="113">
        <v>14</v>
      </c>
      <c r="AG2397" s="113">
        <v>1</v>
      </c>
      <c r="AH2397" s="113" t="s">
        <v>16263</v>
      </c>
      <c r="AI2397" s="117" t="s">
        <v>75</v>
      </c>
      <c r="AK2397" s="114">
        <v>45152</v>
      </c>
      <c r="AL2397" s="113">
        <v>40</v>
      </c>
      <c r="AM2397" s="113" t="s">
        <v>9870</v>
      </c>
      <c r="AN2397" s="113" t="s">
        <v>16468</v>
      </c>
      <c r="AO2397" s="113" t="s">
        <v>31</v>
      </c>
      <c r="AP2397" s="113">
        <v>2008</v>
      </c>
      <c r="AQ2397" s="113" t="s">
        <v>8</v>
      </c>
      <c r="AR2397" s="113" t="s">
        <v>18804</v>
      </c>
      <c r="AS2397" s="113" t="s">
        <v>14</v>
      </c>
      <c r="AT2397" s="113" t="s">
        <v>14</v>
      </c>
      <c r="AU2397" s="113" t="s">
        <v>16229</v>
      </c>
      <c r="AV2397" s="113" t="s">
        <v>14</v>
      </c>
      <c r="AW2397" s="113" t="s">
        <v>14</v>
      </c>
    </row>
    <row r="2398" spans="1:49">
      <c r="A2398" s="116" t="s">
        <v>1766</v>
      </c>
      <c r="C2398" s="113" t="s">
        <v>1767</v>
      </c>
      <c r="F2398" s="113" t="s">
        <v>8</v>
      </c>
      <c r="G2398" s="114">
        <v>29127</v>
      </c>
      <c r="H2398" s="113" t="s">
        <v>16230</v>
      </c>
      <c r="I2398" s="113" t="s">
        <v>9866</v>
      </c>
      <c r="J2398" s="113" t="s">
        <v>9872</v>
      </c>
      <c r="K2398" s="113" t="s">
        <v>45323</v>
      </c>
      <c r="L2398" s="113">
        <v>82297043703</v>
      </c>
      <c r="M2398" s="113" t="s">
        <v>13952</v>
      </c>
      <c r="O2398" s="113" t="s">
        <v>45324</v>
      </c>
      <c r="P2398" s="113" t="s">
        <v>45325</v>
      </c>
      <c r="Q2398" s="113" t="s">
        <v>45326</v>
      </c>
      <c r="R2398" s="113">
        <v>15</v>
      </c>
      <c r="S2398" s="113" t="s">
        <v>13</v>
      </c>
      <c r="T2398" s="113" t="s">
        <v>45327</v>
      </c>
      <c r="U2398" s="113" t="s">
        <v>45328</v>
      </c>
      <c r="V2398" s="114">
        <v>39904</v>
      </c>
      <c r="W2398" s="114">
        <v>39904</v>
      </c>
      <c r="X2398" s="113" t="s">
        <v>45329</v>
      </c>
      <c r="Y2398" s="114">
        <v>40542</v>
      </c>
      <c r="Z2398" s="114">
        <v>40544</v>
      </c>
      <c r="AA2398" s="113">
        <v>21</v>
      </c>
      <c r="AB2398" s="113" t="s">
        <v>24</v>
      </c>
      <c r="AC2398" s="113">
        <v>24</v>
      </c>
      <c r="AD2398" s="113" t="s">
        <v>47</v>
      </c>
      <c r="AE2398" s="114">
        <v>44470</v>
      </c>
      <c r="AF2398" s="113">
        <v>17</v>
      </c>
      <c r="AG2398" s="113">
        <v>5</v>
      </c>
      <c r="AH2398" s="113" t="s">
        <v>16263</v>
      </c>
      <c r="AI2398" s="117" t="s">
        <v>5939</v>
      </c>
      <c r="AK2398" s="114">
        <v>43217</v>
      </c>
      <c r="AL2398" s="113">
        <v>15</v>
      </c>
      <c r="AM2398" s="113" t="s">
        <v>9885</v>
      </c>
      <c r="AN2398" s="113" t="s">
        <v>18740</v>
      </c>
      <c r="AO2398" s="113" t="s">
        <v>27</v>
      </c>
      <c r="AP2398" s="113">
        <v>1998</v>
      </c>
      <c r="AQ2398" s="113" t="s">
        <v>204</v>
      </c>
      <c r="AR2398" s="113" t="s">
        <v>21712</v>
      </c>
      <c r="AS2398" s="113" t="s">
        <v>14</v>
      </c>
      <c r="AT2398" s="113" t="s">
        <v>14</v>
      </c>
      <c r="AU2398" s="113" t="s">
        <v>16229</v>
      </c>
      <c r="AV2398" s="113" t="s">
        <v>14</v>
      </c>
      <c r="AW2398" s="113" t="s">
        <v>14</v>
      </c>
    </row>
    <row r="2399" spans="1:49">
      <c r="A2399" s="116" t="s">
        <v>7519</v>
      </c>
      <c r="B2399" s="113">
        <v>570036000</v>
      </c>
      <c r="C2399" s="113" t="s">
        <v>7520</v>
      </c>
      <c r="E2399" s="113" t="s">
        <v>191</v>
      </c>
      <c r="F2399" s="113" t="s">
        <v>8</v>
      </c>
      <c r="G2399" s="114">
        <v>29128</v>
      </c>
      <c r="H2399" s="113" t="s">
        <v>16230</v>
      </c>
      <c r="I2399" s="113" t="s">
        <v>9866</v>
      </c>
      <c r="J2399" s="113" t="s">
        <v>9872</v>
      </c>
      <c r="K2399" s="113" t="s">
        <v>38045</v>
      </c>
      <c r="L2399" s="113">
        <v>82292287849</v>
      </c>
      <c r="M2399" s="113" t="s">
        <v>38046</v>
      </c>
      <c r="O2399" s="113" t="s">
        <v>11188</v>
      </c>
      <c r="P2399" s="113" t="s">
        <v>38047</v>
      </c>
      <c r="Q2399" s="113" t="s">
        <v>38048</v>
      </c>
      <c r="R2399" s="113">
        <v>15</v>
      </c>
      <c r="S2399" s="113" t="s">
        <v>13</v>
      </c>
      <c r="T2399" s="113" t="s">
        <v>38049</v>
      </c>
      <c r="U2399" s="113" t="s">
        <v>38050</v>
      </c>
      <c r="V2399" s="114">
        <v>39563</v>
      </c>
      <c r="W2399" s="114">
        <v>39448</v>
      </c>
      <c r="X2399" s="113" t="s">
        <v>38051</v>
      </c>
      <c r="Y2399" s="114">
        <v>40143</v>
      </c>
      <c r="Z2399" s="114">
        <v>40148</v>
      </c>
      <c r="AA2399" s="113">
        <v>21</v>
      </c>
      <c r="AB2399" s="113" t="s">
        <v>24</v>
      </c>
      <c r="AC2399" s="113">
        <v>34</v>
      </c>
      <c r="AD2399" s="113" t="s">
        <v>18</v>
      </c>
      <c r="AE2399" s="114">
        <v>45017</v>
      </c>
      <c r="AF2399" s="113">
        <v>14</v>
      </c>
      <c r="AG2399" s="113">
        <v>3</v>
      </c>
      <c r="AH2399" s="113" t="s">
        <v>16263</v>
      </c>
      <c r="AI2399" s="117" t="s">
        <v>16264</v>
      </c>
      <c r="AK2399" s="114">
        <v>45302</v>
      </c>
      <c r="AL2399" s="113">
        <v>40</v>
      </c>
      <c r="AM2399" s="113" t="s">
        <v>9870</v>
      </c>
      <c r="AN2399" s="113" t="s">
        <v>16334</v>
      </c>
      <c r="AO2399" s="113" t="s">
        <v>383</v>
      </c>
      <c r="AP2399" s="113">
        <v>2010</v>
      </c>
      <c r="AQ2399" s="113" t="s">
        <v>8</v>
      </c>
      <c r="AR2399" s="113" t="s">
        <v>21762</v>
      </c>
      <c r="AS2399" s="113" t="s">
        <v>14</v>
      </c>
      <c r="AT2399" s="113" t="s">
        <v>14</v>
      </c>
      <c r="AU2399" s="113" t="s">
        <v>16229</v>
      </c>
      <c r="AV2399" s="113" t="s">
        <v>14</v>
      </c>
    </row>
    <row r="2400" spans="1:49">
      <c r="A2400" s="116" t="s">
        <v>5552</v>
      </c>
      <c r="C2400" s="113" t="s">
        <v>5553</v>
      </c>
      <c r="E2400" s="113" t="s">
        <v>34</v>
      </c>
      <c r="F2400" s="113" t="s">
        <v>8</v>
      </c>
      <c r="G2400" s="114">
        <v>29128</v>
      </c>
      <c r="H2400" s="113" t="s">
        <v>16218</v>
      </c>
      <c r="I2400" s="113" t="s">
        <v>9866</v>
      </c>
      <c r="J2400" s="113" t="s">
        <v>9872</v>
      </c>
      <c r="K2400" s="113" t="s">
        <v>33946</v>
      </c>
      <c r="L2400" s="113">
        <v>85399464255</v>
      </c>
      <c r="M2400" s="113" t="s">
        <v>12150</v>
      </c>
      <c r="O2400" s="113" t="s">
        <v>12151</v>
      </c>
      <c r="P2400" s="113" t="s">
        <v>33947</v>
      </c>
      <c r="Q2400" s="113" t="s">
        <v>33948</v>
      </c>
      <c r="R2400" s="113">
        <v>15</v>
      </c>
      <c r="S2400" s="113" t="s">
        <v>13</v>
      </c>
      <c r="T2400" s="113" t="s">
        <v>33949</v>
      </c>
      <c r="U2400" s="113" t="s">
        <v>33950</v>
      </c>
      <c r="V2400" s="114">
        <v>42033</v>
      </c>
      <c r="W2400" s="114">
        <v>42036</v>
      </c>
      <c r="X2400" s="113" t="s">
        <v>33951</v>
      </c>
      <c r="Y2400" s="114">
        <v>42612</v>
      </c>
      <c r="Z2400" s="114">
        <v>42614</v>
      </c>
      <c r="AA2400" s="113">
        <v>21</v>
      </c>
      <c r="AB2400" s="113" t="s">
        <v>24</v>
      </c>
      <c r="AC2400" s="113">
        <v>32</v>
      </c>
      <c r="AD2400" s="113" t="s">
        <v>84</v>
      </c>
      <c r="AE2400" s="114">
        <v>45566</v>
      </c>
      <c r="AF2400" s="113">
        <v>15</v>
      </c>
      <c r="AG2400" s="113">
        <v>7</v>
      </c>
      <c r="AH2400" s="113" t="s">
        <v>16263</v>
      </c>
      <c r="AI2400" s="117" t="s">
        <v>16264</v>
      </c>
      <c r="AK2400" s="114">
        <v>45302</v>
      </c>
      <c r="AL2400" s="113">
        <v>40</v>
      </c>
      <c r="AM2400" s="113" t="s">
        <v>9870</v>
      </c>
      <c r="AN2400" s="113" t="s">
        <v>19551</v>
      </c>
      <c r="AO2400" s="113" t="s">
        <v>649</v>
      </c>
      <c r="AP2400" s="113">
        <v>2014</v>
      </c>
      <c r="AQ2400" s="113" t="s">
        <v>8</v>
      </c>
      <c r="AR2400" s="113" t="s">
        <v>18741</v>
      </c>
      <c r="AS2400" s="113" t="s">
        <v>14</v>
      </c>
      <c r="AT2400" s="113" t="s">
        <v>14</v>
      </c>
      <c r="AU2400" s="113" t="s">
        <v>16229</v>
      </c>
      <c r="AV2400" s="113" t="s">
        <v>14</v>
      </c>
    </row>
    <row r="2401" spans="1:49">
      <c r="A2401" s="116" t="s">
        <v>2235</v>
      </c>
      <c r="B2401" s="113">
        <v>570027727</v>
      </c>
      <c r="C2401" s="113" t="s">
        <v>2236</v>
      </c>
      <c r="E2401" s="113" t="s">
        <v>34</v>
      </c>
      <c r="F2401" s="113" t="s">
        <v>154</v>
      </c>
      <c r="G2401" s="114">
        <v>29130</v>
      </c>
      <c r="H2401" s="113" t="s">
        <v>16218</v>
      </c>
      <c r="I2401" s="113" t="s">
        <v>9866</v>
      </c>
      <c r="J2401" s="113" t="s">
        <v>9872</v>
      </c>
      <c r="K2401" s="113" t="s">
        <v>24820</v>
      </c>
      <c r="L2401" s="113">
        <v>81242981372</v>
      </c>
      <c r="M2401" s="113" t="s">
        <v>15248</v>
      </c>
      <c r="O2401" s="113" t="s">
        <v>24821</v>
      </c>
      <c r="P2401" s="113" t="s">
        <v>24822</v>
      </c>
      <c r="Q2401" s="113" t="s">
        <v>24823</v>
      </c>
      <c r="R2401" s="113">
        <v>15</v>
      </c>
      <c r="S2401" s="113" t="s">
        <v>13</v>
      </c>
      <c r="T2401" s="113" t="s">
        <v>24824</v>
      </c>
      <c r="U2401" s="113" t="s">
        <v>24825</v>
      </c>
      <c r="V2401" s="114">
        <v>39387</v>
      </c>
      <c r="W2401" s="114">
        <v>39083</v>
      </c>
      <c r="X2401" s="113" t="s">
        <v>24826</v>
      </c>
      <c r="Y2401" s="114">
        <v>39720</v>
      </c>
      <c r="Z2401" s="114">
        <v>39722</v>
      </c>
      <c r="AA2401" s="113">
        <v>21</v>
      </c>
      <c r="AB2401" s="113" t="s">
        <v>24</v>
      </c>
      <c r="AC2401" s="113">
        <v>33</v>
      </c>
      <c r="AD2401" s="113" t="s">
        <v>10</v>
      </c>
      <c r="AE2401" s="114">
        <v>44835</v>
      </c>
      <c r="AF2401" s="113">
        <v>13</v>
      </c>
      <c r="AG2401" s="113">
        <v>9</v>
      </c>
      <c r="AH2401" s="113" t="s">
        <v>16263</v>
      </c>
      <c r="AI2401" s="117" t="s">
        <v>16264</v>
      </c>
      <c r="AK2401" s="114">
        <v>45302</v>
      </c>
      <c r="AL2401" s="113">
        <v>40</v>
      </c>
      <c r="AM2401" s="113" t="s">
        <v>9870</v>
      </c>
      <c r="AN2401" s="113" t="s">
        <v>16399</v>
      </c>
      <c r="AO2401" s="113" t="s">
        <v>169</v>
      </c>
      <c r="AP2401" s="113">
        <v>2013</v>
      </c>
      <c r="AQ2401" s="113" t="s">
        <v>8</v>
      </c>
      <c r="AR2401" s="113" t="s">
        <v>23260</v>
      </c>
      <c r="AS2401" s="113" t="s">
        <v>14</v>
      </c>
      <c r="AT2401" s="113" t="s">
        <v>14</v>
      </c>
      <c r="AU2401" s="113" t="s">
        <v>16229</v>
      </c>
      <c r="AV2401" s="113" t="s">
        <v>14</v>
      </c>
    </row>
    <row r="2402" spans="1:49">
      <c r="A2402" s="116" t="s">
        <v>6697</v>
      </c>
      <c r="B2402" s="113">
        <v>570035972</v>
      </c>
      <c r="C2402" s="113" t="s">
        <v>2595</v>
      </c>
      <c r="E2402" s="113" t="s">
        <v>34</v>
      </c>
      <c r="F2402" s="113" t="s">
        <v>8</v>
      </c>
      <c r="G2402" s="114">
        <v>29130</v>
      </c>
      <c r="H2402" s="113" t="s">
        <v>16230</v>
      </c>
      <c r="I2402" s="113" t="s">
        <v>9866</v>
      </c>
      <c r="J2402" s="113" t="s">
        <v>16392</v>
      </c>
      <c r="K2402" s="113" t="s">
        <v>37810</v>
      </c>
      <c r="M2402" s="113" t="s">
        <v>11647</v>
      </c>
      <c r="O2402" s="113" t="s">
        <v>11648</v>
      </c>
      <c r="P2402" s="113" t="s">
        <v>37811</v>
      </c>
      <c r="Q2402" s="113" t="s">
        <v>16244</v>
      </c>
      <c r="R2402" s="113">
        <v>15</v>
      </c>
      <c r="S2402" s="113" t="s">
        <v>13</v>
      </c>
      <c r="T2402" s="113" t="s">
        <v>37812</v>
      </c>
      <c r="U2402" s="113" t="s">
        <v>37813</v>
      </c>
      <c r="V2402" s="114">
        <v>39563</v>
      </c>
      <c r="W2402" s="114">
        <v>39448</v>
      </c>
      <c r="X2402" s="113" t="s">
        <v>37814</v>
      </c>
      <c r="Y2402" s="114">
        <v>40143</v>
      </c>
      <c r="Z2402" s="114">
        <v>40148</v>
      </c>
      <c r="AA2402" s="113">
        <v>21</v>
      </c>
      <c r="AB2402" s="113" t="s">
        <v>24</v>
      </c>
      <c r="AC2402" s="113">
        <v>33</v>
      </c>
      <c r="AD2402" s="113" t="s">
        <v>10</v>
      </c>
      <c r="AE2402" s="114">
        <v>45383</v>
      </c>
      <c r="AF2402" s="113">
        <v>15</v>
      </c>
      <c r="AG2402" s="113">
        <v>5</v>
      </c>
      <c r="AH2402" s="113" t="s">
        <v>16263</v>
      </c>
      <c r="AI2402" s="117" t="s">
        <v>16264</v>
      </c>
      <c r="AK2402" s="114">
        <v>45302</v>
      </c>
      <c r="AL2402" s="113">
        <v>40</v>
      </c>
      <c r="AM2402" s="113" t="s">
        <v>9870</v>
      </c>
      <c r="AN2402" s="113" t="s">
        <v>16399</v>
      </c>
      <c r="AO2402" s="113" t="s">
        <v>169</v>
      </c>
      <c r="AP2402" s="113">
        <v>2014</v>
      </c>
      <c r="AQ2402" s="113" t="s">
        <v>8</v>
      </c>
      <c r="AR2402" s="113" t="s">
        <v>21704</v>
      </c>
      <c r="AS2402" s="113" t="s">
        <v>14</v>
      </c>
      <c r="AT2402" s="113" t="s">
        <v>14</v>
      </c>
      <c r="AU2402" s="113" t="s">
        <v>16229</v>
      </c>
      <c r="AV2402" s="113" t="s">
        <v>14</v>
      </c>
    </row>
    <row r="2403" spans="1:49">
      <c r="A2403" s="116" t="s">
        <v>8439</v>
      </c>
      <c r="B2403" s="113">
        <v>570017188</v>
      </c>
      <c r="C2403" s="113" t="s">
        <v>8440</v>
      </c>
      <c r="E2403" s="113" t="s">
        <v>208</v>
      </c>
      <c r="F2403" s="113" t="s">
        <v>510</v>
      </c>
      <c r="G2403" s="114">
        <v>29133</v>
      </c>
      <c r="H2403" s="113" t="s">
        <v>16230</v>
      </c>
      <c r="I2403" s="113" t="s">
        <v>9866</v>
      </c>
      <c r="J2403" s="113" t="s">
        <v>9872</v>
      </c>
      <c r="K2403" s="113" t="s">
        <v>46614</v>
      </c>
      <c r="L2403" s="113">
        <v>85240645575</v>
      </c>
      <c r="M2403" s="113" t="s">
        <v>46615</v>
      </c>
      <c r="O2403" s="113" t="s">
        <v>14799</v>
      </c>
      <c r="P2403" s="113" t="s">
        <v>46616</v>
      </c>
      <c r="Q2403" s="113" t="s">
        <v>46617</v>
      </c>
      <c r="R2403" s="113">
        <v>15</v>
      </c>
      <c r="S2403" s="113" t="s">
        <v>13</v>
      </c>
      <c r="T2403" s="113" t="s">
        <v>46618</v>
      </c>
      <c r="U2403" s="113" t="s">
        <v>46619</v>
      </c>
      <c r="V2403" s="114">
        <v>38397</v>
      </c>
      <c r="W2403" s="114">
        <v>38353</v>
      </c>
      <c r="X2403" s="113" t="s">
        <v>46620</v>
      </c>
      <c r="Y2403" s="114">
        <v>38775</v>
      </c>
      <c r="Z2403" s="114">
        <v>38777</v>
      </c>
      <c r="AA2403" s="113">
        <v>22</v>
      </c>
      <c r="AB2403" s="113" t="s">
        <v>25</v>
      </c>
      <c r="AC2403" s="113">
        <v>33</v>
      </c>
      <c r="AD2403" s="113" t="s">
        <v>10</v>
      </c>
      <c r="AE2403" s="114">
        <v>44105</v>
      </c>
      <c r="AF2403" s="113">
        <v>13</v>
      </c>
      <c r="AG2403" s="113">
        <v>9</v>
      </c>
      <c r="AH2403" s="113" t="s">
        <v>16226</v>
      </c>
      <c r="AI2403" s="117" t="s">
        <v>9891</v>
      </c>
      <c r="AK2403" s="114">
        <v>45120</v>
      </c>
      <c r="AL2403" s="113">
        <v>25</v>
      </c>
      <c r="AM2403" s="113" t="s">
        <v>9974</v>
      </c>
      <c r="AN2403" s="113" t="s">
        <v>16970</v>
      </c>
      <c r="AO2403" s="113" t="s">
        <v>396</v>
      </c>
      <c r="AP2403" s="113">
        <v>2003</v>
      </c>
      <c r="AQ2403" s="113" t="s">
        <v>8</v>
      </c>
      <c r="AR2403" s="113" t="s">
        <v>17926</v>
      </c>
      <c r="AS2403" s="113" t="s">
        <v>14</v>
      </c>
      <c r="AT2403" s="113" t="s">
        <v>14</v>
      </c>
      <c r="AU2403" s="113" t="s">
        <v>16229</v>
      </c>
      <c r="AV2403" s="113" t="s">
        <v>14</v>
      </c>
      <c r="AW2403" s="113" t="s">
        <v>14</v>
      </c>
    </row>
    <row r="2404" spans="1:49">
      <c r="A2404" s="116" t="s">
        <v>8281</v>
      </c>
      <c r="B2404" s="113">
        <v>570036240</v>
      </c>
      <c r="C2404" s="113" t="s">
        <v>8282</v>
      </c>
      <c r="E2404" s="113" t="s">
        <v>34</v>
      </c>
      <c r="F2404" s="113" t="s">
        <v>8</v>
      </c>
      <c r="G2404" s="114">
        <v>29133</v>
      </c>
      <c r="H2404" s="113" t="s">
        <v>16218</v>
      </c>
      <c r="I2404" s="113" t="s">
        <v>9866</v>
      </c>
      <c r="J2404" s="113" t="s">
        <v>9872</v>
      </c>
      <c r="K2404" s="113" t="s">
        <v>42960</v>
      </c>
      <c r="L2404" s="113">
        <v>85241115079</v>
      </c>
      <c r="M2404" s="113" t="s">
        <v>11620</v>
      </c>
      <c r="O2404" s="113" t="s">
        <v>11621</v>
      </c>
      <c r="P2404" s="113" t="s">
        <v>42961</v>
      </c>
      <c r="Q2404" s="113" t="s">
        <v>42962</v>
      </c>
      <c r="R2404" s="113">
        <v>15</v>
      </c>
      <c r="S2404" s="113" t="s">
        <v>13</v>
      </c>
      <c r="T2404" s="113" t="s">
        <v>42963</v>
      </c>
      <c r="U2404" s="113" t="s">
        <v>42964</v>
      </c>
      <c r="V2404" s="114">
        <v>39563</v>
      </c>
      <c r="W2404" s="114">
        <v>39448</v>
      </c>
      <c r="X2404" s="113" t="s">
        <v>42965</v>
      </c>
      <c r="Y2404" s="114">
        <v>40143</v>
      </c>
      <c r="Z2404" s="114">
        <v>40148</v>
      </c>
      <c r="AA2404" s="113">
        <v>21</v>
      </c>
      <c r="AB2404" s="113" t="s">
        <v>24</v>
      </c>
      <c r="AC2404" s="113">
        <v>34</v>
      </c>
      <c r="AD2404" s="113" t="s">
        <v>18</v>
      </c>
      <c r="AE2404" s="114">
        <v>45200</v>
      </c>
      <c r="AF2404" s="113">
        <v>14</v>
      </c>
      <c r="AG2404" s="113">
        <v>9</v>
      </c>
      <c r="AH2404" s="113" t="s">
        <v>16226</v>
      </c>
      <c r="AI2404" s="117" t="s">
        <v>11191</v>
      </c>
      <c r="AK2404" s="114">
        <v>44670</v>
      </c>
      <c r="AL2404" s="113">
        <v>40</v>
      </c>
      <c r="AM2404" s="113" t="s">
        <v>9870</v>
      </c>
      <c r="AN2404" s="113" t="s">
        <v>16399</v>
      </c>
      <c r="AO2404" s="113" t="s">
        <v>169</v>
      </c>
      <c r="AP2404" s="113">
        <v>2009</v>
      </c>
      <c r="AQ2404" s="113" t="s">
        <v>8</v>
      </c>
      <c r="AR2404" s="113" t="s">
        <v>30882</v>
      </c>
      <c r="AS2404" s="113" t="s">
        <v>14</v>
      </c>
      <c r="AT2404" s="113" t="s">
        <v>14</v>
      </c>
      <c r="AU2404" s="113" t="s">
        <v>16229</v>
      </c>
      <c r="AV2404" s="113" t="s">
        <v>14</v>
      </c>
      <c r="AW2404" s="113" t="s">
        <v>14</v>
      </c>
    </row>
    <row r="2405" spans="1:49">
      <c r="A2405" s="116" t="s">
        <v>8376</v>
      </c>
      <c r="B2405" s="113">
        <v>570013949</v>
      </c>
      <c r="C2405" s="113" t="s">
        <v>8377</v>
      </c>
      <c r="E2405" s="113" t="s">
        <v>30</v>
      </c>
      <c r="F2405" s="113" t="s">
        <v>8</v>
      </c>
      <c r="G2405" s="114">
        <v>29135</v>
      </c>
      <c r="H2405" s="113" t="s">
        <v>16230</v>
      </c>
      <c r="I2405" s="113" t="s">
        <v>9866</v>
      </c>
      <c r="J2405" s="113" t="s">
        <v>9872</v>
      </c>
      <c r="K2405" s="113" t="s">
        <v>36911</v>
      </c>
      <c r="L2405" s="113">
        <v>85241182617</v>
      </c>
      <c r="M2405" s="113" t="s">
        <v>13127</v>
      </c>
      <c r="O2405" s="113" t="s">
        <v>13128</v>
      </c>
      <c r="P2405" s="113" t="s">
        <v>36912</v>
      </c>
      <c r="Q2405" s="113" t="s">
        <v>36913</v>
      </c>
      <c r="R2405" s="113">
        <v>15</v>
      </c>
      <c r="S2405" s="113" t="s">
        <v>13</v>
      </c>
      <c r="T2405" s="113" t="s">
        <v>36914</v>
      </c>
      <c r="U2405" s="113" t="s">
        <v>36915</v>
      </c>
      <c r="V2405" s="114">
        <v>37557</v>
      </c>
      <c r="W2405" s="114">
        <v>37561</v>
      </c>
      <c r="X2405" s="113" t="s">
        <v>36916</v>
      </c>
      <c r="Y2405" s="114">
        <v>37945</v>
      </c>
      <c r="Z2405" s="114">
        <v>37956</v>
      </c>
      <c r="AA2405" s="113">
        <v>21</v>
      </c>
      <c r="AB2405" s="113" t="s">
        <v>24</v>
      </c>
      <c r="AC2405" s="113">
        <v>34</v>
      </c>
      <c r="AD2405" s="113" t="s">
        <v>18</v>
      </c>
      <c r="AE2405" s="114">
        <v>45017</v>
      </c>
      <c r="AF2405" s="113">
        <v>16</v>
      </c>
      <c r="AG2405" s="113">
        <v>11</v>
      </c>
      <c r="AH2405" s="113" t="s">
        <v>16263</v>
      </c>
      <c r="AI2405" s="117" t="s">
        <v>16264</v>
      </c>
      <c r="AK2405" s="114">
        <v>45302</v>
      </c>
      <c r="AL2405" s="113">
        <v>40</v>
      </c>
      <c r="AM2405" s="113" t="s">
        <v>9870</v>
      </c>
      <c r="AN2405" s="113" t="s">
        <v>16468</v>
      </c>
      <c r="AO2405" s="113" t="s">
        <v>31</v>
      </c>
      <c r="AP2405" s="113">
        <v>2010</v>
      </c>
      <c r="AQ2405" s="113" t="s">
        <v>8</v>
      </c>
      <c r="AR2405" s="113" t="s">
        <v>23260</v>
      </c>
      <c r="AS2405" s="113" t="s">
        <v>14</v>
      </c>
      <c r="AT2405" s="113" t="s">
        <v>14</v>
      </c>
      <c r="AU2405" s="113" t="s">
        <v>16229</v>
      </c>
      <c r="AV2405" s="113" t="s">
        <v>14</v>
      </c>
    </row>
    <row r="2406" spans="1:49">
      <c r="A2406" s="116" t="s">
        <v>2162</v>
      </c>
      <c r="C2406" s="113" t="s">
        <v>2163</v>
      </c>
      <c r="E2406" s="113" t="s">
        <v>2164</v>
      </c>
      <c r="F2406" s="113" t="s">
        <v>154</v>
      </c>
      <c r="G2406" s="114">
        <v>29135</v>
      </c>
      <c r="H2406" s="113" t="s">
        <v>16218</v>
      </c>
      <c r="I2406" s="113" t="s">
        <v>9866</v>
      </c>
      <c r="J2406" s="113" t="s">
        <v>9872</v>
      </c>
      <c r="K2406" s="113" t="s">
        <v>25292</v>
      </c>
      <c r="L2406" s="113">
        <v>82397718088</v>
      </c>
      <c r="M2406" s="113" t="s">
        <v>15286</v>
      </c>
      <c r="O2406" s="113" t="s">
        <v>25293</v>
      </c>
      <c r="P2406" s="113" t="s">
        <v>25294</v>
      </c>
      <c r="Q2406" s="113" t="s">
        <v>25295</v>
      </c>
      <c r="R2406" s="113">
        <v>15</v>
      </c>
      <c r="S2406" s="113" t="s">
        <v>13</v>
      </c>
      <c r="T2406" s="113" t="s">
        <v>25296</v>
      </c>
      <c r="U2406" s="113" t="s">
        <v>25297</v>
      </c>
      <c r="V2406" s="114">
        <v>39834</v>
      </c>
      <c r="W2406" s="114">
        <v>39814</v>
      </c>
      <c r="X2406" s="113" t="s">
        <v>25298</v>
      </c>
      <c r="Y2406" s="114">
        <v>40297</v>
      </c>
      <c r="Z2406" s="114">
        <v>40299</v>
      </c>
      <c r="AA2406" s="113">
        <v>31</v>
      </c>
      <c r="AB2406" s="113" t="s">
        <v>9</v>
      </c>
      <c r="AC2406" s="113">
        <v>34</v>
      </c>
      <c r="AD2406" s="113" t="s">
        <v>18</v>
      </c>
      <c r="AE2406" s="114">
        <v>45200</v>
      </c>
      <c r="AF2406" s="113">
        <v>14</v>
      </c>
      <c r="AG2406" s="113">
        <v>9</v>
      </c>
      <c r="AH2406" s="113" t="s">
        <v>16263</v>
      </c>
      <c r="AI2406" s="117" t="s">
        <v>16264</v>
      </c>
      <c r="AK2406" s="114">
        <v>45302</v>
      </c>
      <c r="AL2406" s="113">
        <v>40</v>
      </c>
      <c r="AM2406" s="113" t="s">
        <v>9870</v>
      </c>
      <c r="AN2406" s="113" t="s">
        <v>25299</v>
      </c>
      <c r="AO2406" s="113" t="s">
        <v>2165</v>
      </c>
      <c r="AP2406" s="113">
        <v>2007</v>
      </c>
      <c r="AQ2406" s="113" t="s">
        <v>8</v>
      </c>
      <c r="AR2406" s="113" t="s">
        <v>20721</v>
      </c>
      <c r="AS2406" s="113" t="s">
        <v>14</v>
      </c>
      <c r="AT2406" s="113" t="s">
        <v>14</v>
      </c>
      <c r="AU2406" s="113" t="s">
        <v>16229</v>
      </c>
      <c r="AV2406" s="113" t="s">
        <v>14</v>
      </c>
    </row>
    <row r="2407" spans="1:49">
      <c r="A2407" s="116" t="s">
        <v>7086</v>
      </c>
      <c r="C2407" s="113" t="s">
        <v>7087</v>
      </c>
      <c r="E2407" s="113" t="s">
        <v>530</v>
      </c>
      <c r="F2407" s="113" t="s">
        <v>414</v>
      </c>
      <c r="G2407" s="114">
        <v>29135</v>
      </c>
      <c r="H2407" s="113" t="s">
        <v>16230</v>
      </c>
      <c r="I2407" s="113" t="s">
        <v>9866</v>
      </c>
      <c r="J2407" s="113" t="s">
        <v>9872</v>
      </c>
      <c r="K2407" s="113" t="s">
        <v>22691</v>
      </c>
      <c r="L2407" s="113">
        <v>82193439000</v>
      </c>
      <c r="M2407" s="113" t="s">
        <v>15464</v>
      </c>
      <c r="O2407" s="113" t="s">
        <v>22692</v>
      </c>
      <c r="P2407" s="113" t="s">
        <v>22693</v>
      </c>
      <c r="Q2407" s="113" t="s">
        <v>22694</v>
      </c>
      <c r="R2407" s="113">
        <v>15</v>
      </c>
      <c r="S2407" s="113" t="s">
        <v>13</v>
      </c>
      <c r="T2407" s="113" t="s">
        <v>22695</v>
      </c>
      <c r="U2407" s="113" t="s">
        <v>22696</v>
      </c>
      <c r="V2407" s="114">
        <v>42027</v>
      </c>
      <c r="W2407" s="114">
        <v>41944</v>
      </c>
      <c r="X2407" s="113" t="s">
        <v>22697</v>
      </c>
      <c r="Y2407" s="114">
        <v>42612</v>
      </c>
      <c r="Z2407" s="114">
        <v>42614</v>
      </c>
      <c r="AA2407" s="113">
        <v>23</v>
      </c>
      <c r="AB2407" s="113" t="s">
        <v>78</v>
      </c>
      <c r="AC2407" s="113">
        <v>24</v>
      </c>
      <c r="AD2407" s="113" t="s">
        <v>47</v>
      </c>
      <c r="AE2407" s="114">
        <v>43556</v>
      </c>
      <c r="AF2407" s="113">
        <v>16</v>
      </c>
      <c r="AG2407" s="113">
        <v>6</v>
      </c>
      <c r="AH2407" s="113" t="s">
        <v>16263</v>
      </c>
      <c r="AI2407" s="117" t="s">
        <v>21613</v>
      </c>
      <c r="AK2407" s="114">
        <v>45302</v>
      </c>
      <c r="AL2407" s="113">
        <v>40</v>
      </c>
      <c r="AM2407" s="113" t="s">
        <v>9870</v>
      </c>
      <c r="AN2407" s="113" t="s">
        <v>22698</v>
      </c>
      <c r="AO2407" s="113" t="s">
        <v>531</v>
      </c>
      <c r="AP2407" s="113">
        <v>2024</v>
      </c>
      <c r="AQ2407" s="113" t="s">
        <v>8</v>
      </c>
      <c r="AR2407" s="113" t="s">
        <v>20755</v>
      </c>
      <c r="AS2407" s="113" t="s">
        <v>14</v>
      </c>
      <c r="AT2407" s="113" t="s">
        <v>14</v>
      </c>
      <c r="AU2407" s="113" t="s">
        <v>16229</v>
      </c>
      <c r="AV2407" s="113" t="s">
        <v>14</v>
      </c>
    </row>
    <row r="2408" spans="1:49">
      <c r="A2408" s="116" t="s">
        <v>9530</v>
      </c>
      <c r="B2408" s="113">
        <v>570036239</v>
      </c>
      <c r="C2408" s="113" t="s">
        <v>9531</v>
      </c>
      <c r="F2408" s="113" t="s">
        <v>8</v>
      </c>
      <c r="G2408" s="114">
        <v>29137</v>
      </c>
      <c r="H2408" s="113" t="s">
        <v>16218</v>
      </c>
      <c r="I2408" s="113" t="s">
        <v>9866</v>
      </c>
      <c r="J2408" s="113" t="s">
        <v>9872</v>
      </c>
      <c r="K2408" s="113" t="s">
        <v>37368</v>
      </c>
      <c r="L2408" s="113">
        <v>81242942559</v>
      </c>
      <c r="M2408" s="113" t="s">
        <v>13994</v>
      </c>
      <c r="O2408" s="113" t="s">
        <v>13530</v>
      </c>
      <c r="P2408" s="113" t="s">
        <v>37369</v>
      </c>
      <c r="Q2408" s="113" t="s">
        <v>37370</v>
      </c>
      <c r="R2408" s="113">
        <v>15</v>
      </c>
      <c r="S2408" s="113" t="s">
        <v>13</v>
      </c>
      <c r="T2408" s="113" t="s">
        <v>37371</v>
      </c>
      <c r="U2408" s="113" t="s">
        <v>19708</v>
      </c>
      <c r="V2408" s="114">
        <v>39563</v>
      </c>
      <c r="W2408" s="114">
        <v>39448</v>
      </c>
      <c r="X2408" s="113" t="s">
        <v>37372</v>
      </c>
      <c r="Y2408" s="114">
        <v>40143</v>
      </c>
      <c r="Z2408" s="114">
        <v>40148</v>
      </c>
      <c r="AA2408" s="113">
        <v>21</v>
      </c>
      <c r="AB2408" s="113" t="s">
        <v>24</v>
      </c>
      <c r="AC2408" s="113">
        <v>22</v>
      </c>
      <c r="AD2408" s="113" t="s">
        <v>25</v>
      </c>
      <c r="AE2408" s="114">
        <v>43191</v>
      </c>
      <c r="AF2408" s="113">
        <v>14</v>
      </c>
      <c r="AG2408" s="113">
        <v>3</v>
      </c>
      <c r="AH2408" s="113" t="s">
        <v>16263</v>
      </c>
      <c r="AI2408" s="117" t="s">
        <v>16325</v>
      </c>
      <c r="AK2408" s="114">
        <v>45302</v>
      </c>
      <c r="AL2408" s="113">
        <v>15</v>
      </c>
      <c r="AM2408" s="113" t="s">
        <v>9885</v>
      </c>
      <c r="AN2408" s="113" t="s">
        <v>24351</v>
      </c>
      <c r="AO2408" s="113" t="s">
        <v>7427</v>
      </c>
      <c r="AP2408" s="113">
        <v>1998</v>
      </c>
      <c r="AQ2408" s="113" t="s">
        <v>8</v>
      </c>
      <c r="AR2408" s="113" t="s">
        <v>19179</v>
      </c>
      <c r="AS2408" s="113" t="s">
        <v>14</v>
      </c>
      <c r="AT2408" s="113" t="s">
        <v>14</v>
      </c>
      <c r="AU2408" s="113" t="s">
        <v>16229</v>
      </c>
      <c r="AV2408" s="113" t="s">
        <v>14</v>
      </c>
    </row>
    <row r="2409" spans="1:49">
      <c r="A2409" s="116" t="s">
        <v>8072</v>
      </c>
      <c r="C2409" s="113" t="s">
        <v>8073</v>
      </c>
      <c r="E2409" s="113" t="s">
        <v>30</v>
      </c>
      <c r="F2409" s="113" t="s">
        <v>8</v>
      </c>
      <c r="G2409" s="114">
        <v>29140</v>
      </c>
      <c r="H2409" s="113" t="s">
        <v>16218</v>
      </c>
      <c r="I2409" s="113" t="s">
        <v>9866</v>
      </c>
      <c r="J2409" s="113" t="s">
        <v>9872</v>
      </c>
      <c r="K2409" s="113" t="s">
        <v>36429</v>
      </c>
      <c r="L2409" s="113">
        <v>81341365717</v>
      </c>
      <c r="M2409" s="113" t="s">
        <v>13241</v>
      </c>
      <c r="O2409" s="113" t="s">
        <v>36430</v>
      </c>
    </row>
    <row r="2410" spans="1:49">
      <c r="A2410" s="116" t="s">
        <v>511</v>
      </c>
      <c r="B2410" s="113">
        <v>570021234</v>
      </c>
      <c r="C2410" s="113" t="s">
        <v>512</v>
      </c>
      <c r="E2410" s="113" t="s">
        <v>513</v>
      </c>
      <c r="F2410" s="113" t="s">
        <v>514</v>
      </c>
      <c r="G2410" s="114">
        <v>29141</v>
      </c>
      <c r="H2410" s="113" t="s">
        <v>16230</v>
      </c>
      <c r="I2410" s="113" t="s">
        <v>9866</v>
      </c>
      <c r="J2410" s="113" t="s">
        <v>9872</v>
      </c>
      <c r="K2410" s="113" t="s">
        <v>24036</v>
      </c>
      <c r="L2410" s="113">
        <v>85241119339</v>
      </c>
      <c r="M2410" s="113" t="s">
        <v>15720</v>
      </c>
      <c r="O2410" s="113" t="s">
        <v>15721</v>
      </c>
      <c r="P2410" s="113" t="s">
        <v>24037</v>
      </c>
      <c r="Q2410" s="113" t="s">
        <v>24038</v>
      </c>
      <c r="R2410" s="113">
        <v>15</v>
      </c>
      <c r="S2410" s="113" t="s">
        <v>13</v>
      </c>
      <c r="T2410" s="113" t="s">
        <v>24039</v>
      </c>
      <c r="U2410" s="113" t="s">
        <v>24040</v>
      </c>
      <c r="V2410" s="114">
        <v>39038</v>
      </c>
      <c r="W2410" s="114">
        <v>38808</v>
      </c>
      <c r="X2410" s="113" t="s">
        <v>24041</v>
      </c>
      <c r="Y2410" s="114">
        <v>39353</v>
      </c>
      <c r="Z2410" s="114">
        <v>39356</v>
      </c>
      <c r="AA2410" s="113">
        <v>21</v>
      </c>
      <c r="AB2410" s="113" t="s">
        <v>24</v>
      </c>
      <c r="AC2410" s="113">
        <v>32</v>
      </c>
      <c r="AD2410" s="113" t="s">
        <v>84</v>
      </c>
      <c r="AE2410" s="114">
        <v>45017</v>
      </c>
      <c r="AF2410" s="113">
        <v>19</v>
      </c>
      <c r="AG2410" s="113">
        <v>6</v>
      </c>
      <c r="AH2410" s="113" t="s">
        <v>16226</v>
      </c>
      <c r="AI2410" s="117" t="s">
        <v>9904</v>
      </c>
      <c r="AK2410" s="114">
        <v>44013</v>
      </c>
      <c r="AL2410" s="113">
        <v>30</v>
      </c>
      <c r="AM2410" s="113" t="s">
        <v>9882</v>
      </c>
      <c r="AN2410" s="113" t="s">
        <v>16364</v>
      </c>
      <c r="AO2410" s="113" t="s">
        <v>100</v>
      </c>
      <c r="AP2410" s="113">
        <v>2013</v>
      </c>
      <c r="AQ2410" s="113" t="s">
        <v>2787</v>
      </c>
      <c r="AR2410" s="113" t="s">
        <v>24004</v>
      </c>
      <c r="AS2410" s="113" t="s">
        <v>14</v>
      </c>
      <c r="AT2410" s="113" t="s">
        <v>14</v>
      </c>
      <c r="AU2410" s="113" t="s">
        <v>16229</v>
      </c>
      <c r="AV2410" s="113" t="s">
        <v>14</v>
      </c>
      <c r="AW2410" s="113" t="s">
        <v>14</v>
      </c>
    </row>
    <row r="2411" spans="1:49">
      <c r="A2411" s="116" t="s">
        <v>7739</v>
      </c>
      <c r="B2411" s="113">
        <v>570035996</v>
      </c>
      <c r="C2411" s="113" t="s">
        <v>7740</v>
      </c>
      <c r="F2411" s="113" t="s">
        <v>8</v>
      </c>
      <c r="G2411" s="114">
        <v>29143</v>
      </c>
      <c r="H2411" s="113" t="s">
        <v>16230</v>
      </c>
      <c r="I2411" s="113" t="s">
        <v>9866</v>
      </c>
      <c r="J2411" s="113" t="s">
        <v>9872</v>
      </c>
      <c r="K2411" s="113" t="s">
        <v>18797</v>
      </c>
      <c r="L2411" s="113">
        <v>85241014101</v>
      </c>
      <c r="M2411" s="113" t="s">
        <v>13990</v>
      </c>
      <c r="N2411" s="113" t="s">
        <v>18798</v>
      </c>
      <c r="O2411" s="113" t="s">
        <v>14079</v>
      </c>
      <c r="P2411" s="113" t="s">
        <v>18799</v>
      </c>
      <c r="Q2411" s="113" t="s">
        <v>18800</v>
      </c>
      <c r="R2411" s="113">
        <v>15</v>
      </c>
      <c r="S2411" s="113" t="s">
        <v>13</v>
      </c>
      <c r="T2411" s="113" t="s">
        <v>18801</v>
      </c>
      <c r="U2411" s="113" t="s">
        <v>18802</v>
      </c>
      <c r="V2411" s="114">
        <v>39563</v>
      </c>
      <c r="W2411" s="114">
        <v>39448</v>
      </c>
      <c r="X2411" s="113" t="s">
        <v>18803</v>
      </c>
      <c r="Y2411" s="114">
        <v>40143</v>
      </c>
      <c r="Z2411" s="114">
        <v>41000</v>
      </c>
      <c r="AA2411" s="113">
        <v>21</v>
      </c>
      <c r="AB2411" s="113" t="s">
        <v>24</v>
      </c>
      <c r="AC2411" s="113">
        <v>24</v>
      </c>
      <c r="AD2411" s="113" t="s">
        <v>47</v>
      </c>
      <c r="AE2411" s="114">
        <v>43922</v>
      </c>
      <c r="AF2411" s="113">
        <v>16</v>
      </c>
      <c r="AG2411" s="113">
        <v>3</v>
      </c>
      <c r="AH2411" s="113" t="s">
        <v>16263</v>
      </c>
      <c r="AI2411" s="117" t="s">
        <v>75</v>
      </c>
      <c r="AK2411" s="114">
        <v>42746</v>
      </c>
      <c r="AL2411" s="113">
        <v>15</v>
      </c>
      <c r="AM2411" s="113" t="s">
        <v>9885</v>
      </c>
      <c r="AN2411" s="113" t="s">
        <v>16452</v>
      </c>
      <c r="AO2411" s="113" t="s">
        <v>16453</v>
      </c>
      <c r="AP2411" s="113">
        <v>2002</v>
      </c>
      <c r="AQ2411" s="113" t="s">
        <v>8</v>
      </c>
      <c r="AR2411" s="113" t="s">
        <v>18804</v>
      </c>
      <c r="AS2411" s="113" t="s">
        <v>14</v>
      </c>
      <c r="AT2411" s="113" t="s">
        <v>14</v>
      </c>
      <c r="AU2411" s="113" t="s">
        <v>16229</v>
      </c>
      <c r="AV2411" s="113" t="s">
        <v>14</v>
      </c>
      <c r="AW2411" s="113" t="s">
        <v>14</v>
      </c>
    </row>
    <row r="2412" spans="1:49">
      <c r="A2412" s="116" t="s">
        <v>7780</v>
      </c>
      <c r="C2412" s="113" t="s">
        <v>7781</v>
      </c>
      <c r="E2412" s="113" t="s">
        <v>34</v>
      </c>
      <c r="F2412" s="113" t="s">
        <v>8</v>
      </c>
      <c r="G2412" s="114">
        <v>29144</v>
      </c>
      <c r="H2412" s="113" t="s">
        <v>16230</v>
      </c>
      <c r="I2412" s="113" t="s">
        <v>9866</v>
      </c>
      <c r="J2412" s="113" t="s">
        <v>9872</v>
      </c>
      <c r="K2412" s="113" t="s">
        <v>21087</v>
      </c>
      <c r="L2412" s="113">
        <v>82347873836</v>
      </c>
      <c r="M2412" s="113" t="s">
        <v>21088</v>
      </c>
      <c r="O2412" s="113" t="s">
        <v>12154</v>
      </c>
      <c r="P2412" s="113" t="s">
        <v>21089</v>
      </c>
      <c r="Q2412" s="113" t="s">
        <v>21090</v>
      </c>
      <c r="R2412" s="113">
        <v>15</v>
      </c>
      <c r="S2412" s="113" t="s">
        <v>13</v>
      </c>
      <c r="T2412" s="113" t="s">
        <v>21091</v>
      </c>
      <c r="U2412" s="113" t="s">
        <v>21092</v>
      </c>
      <c r="V2412" s="114">
        <v>42032</v>
      </c>
      <c r="W2412" s="114">
        <v>41944</v>
      </c>
      <c r="X2412" s="113" t="s">
        <v>21093</v>
      </c>
      <c r="Y2412" s="114">
        <v>42612</v>
      </c>
      <c r="Z2412" s="114">
        <v>42614</v>
      </c>
      <c r="AA2412" s="113">
        <v>21</v>
      </c>
      <c r="AB2412" s="113" t="s">
        <v>24</v>
      </c>
      <c r="AC2412" s="113">
        <v>31</v>
      </c>
      <c r="AD2412" s="113" t="s">
        <v>9</v>
      </c>
      <c r="AE2412" s="114">
        <v>43556</v>
      </c>
      <c r="AF2412" s="113">
        <v>14</v>
      </c>
      <c r="AG2412" s="113">
        <v>0</v>
      </c>
      <c r="AH2412" s="113" t="s">
        <v>16263</v>
      </c>
      <c r="AI2412" s="117" t="s">
        <v>16264</v>
      </c>
      <c r="AK2412" s="114">
        <v>45302</v>
      </c>
      <c r="AL2412" s="113">
        <v>40</v>
      </c>
      <c r="AM2412" s="113" t="s">
        <v>9870</v>
      </c>
      <c r="AN2412" s="113" t="s">
        <v>19551</v>
      </c>
      <c r="AO2412" s="113" t="s">
        <v>649</v>
      </c>
      <c r="AP2412" s="113">
        <v>2012</v>
      </c>
      <c r="AQ2412" s="113" t="s">
        <v>8</v>
      </c>
      <c r="AR2412" s="113" t="s">
        <v>16788</v>
      </c>
      <c r="AS2412" s="113" t="s">
        <v>14</v>
      </c>
      <c r="AT2412" s="113" t="s">
        <v>14</v>
      </c>
      <c r="AU2412" s="113" t="s">
        <v>16229</v>
      </c>
      <c r="AV2412" s="113" t="s">
        <v>14</v>
      </c>
    </row>
    <row r="2413" spans="1:49">
      <c r="A2413" s="116" t="s">
        <v>4536</v>
      </c>
      <c r="C2413" s="113" t="s">
        <v>1394</v>
      </c>
      <c r="F2413" s="113" t="s">
        <v>8</v>
      </c>
      <c r="G2413" s="114">
        <v>29146</v>
      </c>
      <c r="H2413" s="113" t="s">
        <v>16218</v>
      </c>
      <c r="I2413" s="113" t="s">
        <v>9866</v>
      </c>
      <c r="J2413" s="113" t="s">
        <v>9872</v>
      </c>
      <c r="K2413" s="113" t="s">
        <v>21629</v>
      </c>
      <c r="L2413" s="113">
        <v>85399984889</v>
      </c>
      <c r="M2413" s="113" t="s">
        <v>21630</v>
      </c>
      <c r="O2413" s="113" t="s">
        <v>21631</v>
      </c>
      <c r="P2413" s="113" t="s">
        <v>21632</v>
      </c>
      <c r="Q2413" s="113" t="s">
        <v>21633</v>
      </c>
      <c r="R2413" s="113">
        <v>15</v>
      </c>
      <c r="S2413" s="113" t="s">
        <v>13</v>
      </c>
      <c r="T2413" s="113" t="s">
        <v>21634</v>
      </c>
      <c r="U2413" s="113" t="s">
        <v>21635</v>
      </c>
      <c r="V2413" s="114">
        <v>42033</v>
      </c>
      <c r="W2413" s="114">
        <v>42036</v>
      </c>
      <c r="X2413" s="113" t="s">
        <v>21636</v>
      </c>
      <c r="Y2413" s="114">
        <v>42612</v>
      </c>
      <c r="Z2413" s="114">
        <v>42614</v>
      </c>
      <c r="AA2413" s="113">
        <v>21</v>
      </c>
      <c r="AB2413" s="113" t="s">
        <v>24</v>
      </c>
      <c r="AC2413" s="113">
        <v>22</v>
      </c>
      <c r="AD2413" s="113" t="s">
        <v>25</v>
      </c>
      <c r="AE2413" s="114">
        <v>44105</v>
      </c>
      <c r="AF2413" s="113">
        <v>15</v>
      </c>
      <c r="AG2413" s="113">
        <v>9</v>
      </c>
      <c r="AH2413" s="113" t="s">
        <v>16263</v>
      </c>
      <c r="AI2413" s="117" t="s">
        <v>4537</v>
      </c>
      <c r="AK2413" s="114">
        <v>42036</v>
      </c>
      <c r="AL2413" s="113">
        <v>17</v>
      </c>
      <c r="AM2413" s="113" t="s">
        <v>9982</v>
      </c>
      <c r="AN2413" s="113" t="s">
        <v>20834</v>
      </c>
      <c r="AO2413" s="113" t="s">
        <v>707</v>
      </c>
      <c r="AP2413" s="113">
        <v>1997</v>
      </c>
      <c r="AQ2413" s="113" t="s">
        <v>8</v>
      </c>
      <c r="AR2413" s="113" t="s">
        <v>18780</v>
      </c>
      <c r="AS2413" s="113" t="s">
        <v>14</v>
      </c>
      <c r="AT2413" s="113" t="s">
        <v>14</v>
      </c>
      <c r="AU2413" s="113" t="s">
        <v>16229</v>
      </c>
      <c r="AV2413" s="113" t="s">
        <v>14</v>
      </c>
      <c r="AW2413" s="113" t="s">
        <v>14</v>
      </c>
    </row>
    <row r="2414" spans="1:49">
      <c r="A2414" s="116" t="s">
        <v>2676</v>
      </c>
      <c r="C2414" s="113" t="s">
        <v>571</v>
      </c>
      <c r="E2414" s="113" t="s">
        <v>74</v>
      </c>
      <c r="F2414" s="113" t="s">
        <v>68</v>
      </c>
      <c r="G2414" s="114">
        <v>29147</v>
      </c>
      <c r="H2414" s="113" t="s">
        <v>16230</v>
      </c>
      <c r="I2414" s="113" t="s">
        <v>9866</v>
      </c>
      <c r="J2414" s="113" t="s">
        <v>9872</v>
      </c>
      <c r="K2414" s="113" t="s">
        <v>17560</v>
      </c>
      <c r="L2414" s="113">
        <v>82293444590</v>
      </c>
      <c r="M2414" s="113" t="s">
        <v>17561</v>
      </c>
      <c r="O2414" s="113" t="s">
        <v>10304</v>
      </c>
      <c r="P2414" s="113" t="s">
        <v>17562</v>
      </c>
      <c r="Q2414" s="113" t="s">
        <v>17563</v>
      </c>
      <c r="R2414" s="113">
        <v>15</v>
      </c>
      <c r="S2414" s="113" t="s">
        <v>13</v>
      </c>
      <c r="T2414" s="113" t="s">
        <v>17564</v>
      </c>
      <c r="U2414" s="113" t="s">
        <v>17565</v>
      </c>
      <c r="V2414" s="114">
        <v>40179</v>
      </c>
      <c r="W2414" s="114">
        <v>40179</v>
      </c>
      <c r="X2414" s="113" t="s">
        <v>17566</v>
      </c>
      <c r="Y2414" s="114">
        <v>40906</v>
      </c>
      <c r="Z2414" s="114">
        <v>40909</v>
      </c>
      <c r="AA2414" s="113">
        <v>31</v>
      </c>
      <c r="AB2414" s="113" t="s">
        <v>9</v>
      </c>
      <c r="AC2414" s="113">
        <v>34</v>
      </c>
      <c r="AD2414" s="113" t="s">
        <v>18</v>
      </c>
      <c r="AE2414" s="114">
        <v>44652</v>
      </c>
      <c r="AF2414" s="113">
        <v>12</v>
      </c>
      <c r="AG2414" s="113">
        <v>3</v>
      </c>
      <c r="AH2414" s="113" t="s">
        <v>16226</v>
      </c>
      <c r="AI2414" s="117" t="s">
        <v>9891</v>
      </c>
      <c r="AK2414" s="114">
        <v>44670</v>
      </c>
      <c r="AL2414" s="113">
        <v>40</v>
      </c>
      <c r="AM2414" s="113" t="s">
        <v>9870</v>
      </c>
      <c r="AN2414" s="113" t="s">
        <v>16670</v>
      </c>
      <c r="AO2414" s="113" t="s">
        <v>94</v>
      </c>
      <c r="AP2414" s="113">
        <v>2003</v>
      </c>
      <c r="AQ2414" s="113" t="s">
        <v>8</v>
      </c>
      <c r="AR2414" s="113" t="s">
        <v>22511</v>
      </c>
      <c r="AS2414" s="113" t="s">
        <v>14</v>
      </c>
      <c r="AT2414" s="113" t="s">
        <v>14</v>
      </c>
      <c r="AU2414" s="113" t="s">
        <v>16229</v>
      </c>
      <c r="AV2414" s="113" t="s">
        <v>14</v>
      </c>
      <c r="AW2414" s="113" t="s">
        <v>14</v>
      </c>
    </row>
    <row r="2415" spans="1:49">
      <c r="A2415" s="116" t="s">
        <v>1403</v>
      </c>
      <c r="C2415" s="113" t="s">
        <v>1404</v>
      </c>
      <c r="E2415" s="113" t="s">
        <v>30</v>
      </c>
      <c r="F2415" s="113" t="s">
        <v>8</v>
      </c>
      <c r="G2415" s="114">
        <v>29148</v>
      </c>
      <c r="H2415" s="113" t="s">
        <v>16230</v>
      </c>
      <c r="I2415" s="113" t="s">
        <v>9866</v>
      </c>
      <c r="J2415" s="113" t="s">
        <v>9872</v>
      </c>
      <c r="K2415" s="113" t="s">
        <v>38014</v>
      </c>
      <c r="L2415" s="113">
        <v>82393327910</v>
      </c>
      <c r="M2415" s="113" t="s">
        <v>13159</v>
      </c>
      <c r="O2415" s="113" t="s">
        <v>13160</v>
      </c>
      <c r="P2415" s="113" t="s">
        <v>38015</v>
      </c>
      <c r="Q2415" s="113" t="s">
        <v>38016</v>
      </c>
      <c r="R2415" s="113">
        <v>15</v>
      </c>
      <c r="S2415" s="113" t="s">
        <v>13</v>
      </c>
      <c r="T2415" s="113" t="s">
        <v>38017</v>
      </c>
      <c r="U2415" s="113" t="s">
        <v>38018</v>
      </c>
      <c r="V2415" s="114">
        <v>40210</v>
      </c>
      <c r="W2415" s="114">
        <v>40179</v>
      </c>
      <c r="X2415" s="113" t="s">
        <v>38019</v>
      </c>
      <c r="Y2415" s="114">
        <v>40906</v>
      </c>
      <c r="Z2415" s="114">
        <v>40909</v>
      </c>
      <c r="AA2415" s="113">
        <v>21</v>
      </c>
      <c r="AB2415" s="113" t="s">
        <v>24</v>
      </c>
      <c r="AC2415" s="113">
        <v>33</v>
      </c>
      <c r="AD2415" s="113" t="s">
        <v>10</v>
      </c>
      <c r="AE2415" s="114">
        <v>45200</v>
      </c>
      <c r="AF2415" s="113">
        <v>13</v>
      </c>
      <c r="AG2415" s="113">
        <v>9</v>
      </c>
      <c r="AH2415" s="113" t="s">
        <v>16263</v>
      </c>
      <c r="AI2415" s="117" t="s">
        <v>16264</v>
      </c>
      <c r="AK2415" s="114">
        <v>45302</v>
      </c>
      <c r="AL2415" s="113">
        <v>40</v>
      </c>
      <c r="AM2415" s="113" t="s">
        <v>9870</v>
      </c>
      <c r="AN2415" s="113" t="s">
        <v>16468</v>
      </c>
      <c r="AO2415" s="113" t="s">
        <v>31</v>
      </c>
      <c r="AP2415" s="113">
        <v>2010</v>
      </c>
      <c r="AQ2415" s="113" t="s">
        <v>5236</v>
      </c>
      <c r="AR2415" s="113" t="s">
        <v>25062</v>
      </c>
      <c r="AS2415" s="113" t="s">
        <v>14</v>
      </c>
      <c r="AT2415" s="113" t="s">
        <v>14</v>
      </c>
      <c r="AU2415" s="113" t="s">
        <v>16229</v>
      </c>
      <c r="AV2415" s="113" t="s">
        <v>14</v>
      </c>
    </row>
    <row r="2416" spans="1:49">
      <c r="A2416" s="116" t="s">
        <v>6099</v>
      </c>
      <c r="B2416" s="113">
        <v>570016033</v>
      </c>
      <c r="C2416" s="113" t="s">
        <v>6100</v>
      </c>
      <c r="E2416" s="113" t="s">
        <v>30</v>
      </c>
      <c r="F2416" s="113" t="s">
        <v>8</v>
      </c>
      <c r="G2416" s="114">
        <v>29156</v>
      </c>
      <c r="H2416" s="113" t="s">
        <v>16230</v>
      </c>
      <c r="I2416" s="113" t="s">
        <v>9866</v>
      </c>
      <c r="J2416" s="113" t="s">
        <v>9872</v>
      </c>
      <c r="K2416" s="113" t="s">
        <v>45168</v>
      </c>
      <c r="L2416" s="113">
        <v>85349912628</v>
      </c>
      <c r="M2416" s="113" t="s">
        <v>45169</v>
      </c>
      <c r="O2416" s="113" t="s">
        <v>45170</v>
      </c>
      <c r="P2416" s="113" t="s">
        <v>45171</v>
      </c>
      <c r="Q2416" s="113" t="s">
        <v>45172</v>
      </c>
      <c r="R2416" s="113">
        <v>15</v>
      </c>
      <c r="S2416" s="113" t="s">
        <v>13</v>
      </c>
      <c r="T2416" s="113" t="s">
        <v>45173</v>
      </c>
      <c r="U2416" s="113" t="s">
        <v>45174</v>
      </c>
      <c r="V2416" s="114">
        <v>38108</v>
      </c>
      <c r="W2416" s="114">
        <v>37956</v>
      </c>
      <c r="X2416" s="113" t="s">
        <v>45175</v>
      </c>
      <c r="Y2416" s="114">
        <v>38367</v>
      </c>
      <c r="Z2416" s="114">
        <v>38384</v>
      </c>
      <c r="AA2416" s="113">
        <v>23</v>
      </c>
      <c r="AB2416" s="113" t="s">
        <v>78</v>
      </c>
      <c r="AC2416" s="113">
        <v>34</v>
      </c>
      <c r="AD2416" s="113" t="s">
        <v>18</v>
      </c>
      <c r="AE2416" s="114">
        <v>44652</v>
      </c>
      <c r="AF2416" s="113">
        <v>16</v>
      </c>
      <c r="AG2416" s="113">
        <v>4</v>
      </c>
      <c r="AH2416" s="113" t="s">
        <v>16226</v>
      </c>
      <c r="AI2416" s="117" t="s">
        <v>9932</v>
      </c>
      <c r="AK2416" s="114">
        <v>44560</v>
      </c>
      <c r="AL2416" s="113">
        <v>40</v>
      </c>
      <c r="AM2416" s="113" t="s">
        <v>9870</v>
      </c>
      <c r="AN2416" s="113" t="s">
        <v>27492</v>
      </c>
      <c r="AO2416" s="113" t="s">
        <v>663</v>
      </c>
      <c r="AP2416" s="113">
        <v>2008</v>
      </c>
      <c r="AQ2416" s="113" t="s">
        <v>8</v>
      </c>
      <c r="AR2416" s="113" t="s">
        <v>24200</v>
      </c>
      <c r="AS2416" s="113" t="s">
        <v>14</v>
      </c>
      <c r="AT2416" s="113" t="s">
        <v>14</v>
      </c>
      <c r="AU2416" s="113" t="s">
        <v>16229</v>
      </c>
      <c r="AV2416" s="113" t="s">
        <v>14</v>
      </c>
      <c r="AW2416" s="113" t="s">
        <v>14</v>
      </c>
    </row>
    <row r="2417" spans="1:49">
      <c r="A2417" s="116" t="s">
        <v>12774</v>
      </c>
      <c r="B2417" s="113">
        <v>570016010</v>
      </c>
      <c r="C2417" s="113" t="s">
        <v>715</v>
      </c>
      <c r="E2417" s="113" t="s">
        <v>97</v>
      </c>
      <c r="F2417" s="113" t="s">
        <v>8</v>
      </c>
      <c r="G2417" s="114">
        <v>29158</v>
      </c>
      <c r="H2417" s="113" t="s">
        <v>16230</v>
      </c>
      <c r="I2417" s="113" t="s">
        <v>9866</v>
      </c>
      <c r="J2417" s="113" t="s">
        <v>9872</v>
      </c>
      <c r="K2417" s="113" t="s">
        <v>28260</v>
      </c>
      <c r="L2417" s="113">
        <v>85399788734</v>
      </c>
      <c r="O2417" s="113" t="s">
        <v>28261</v>
      </c>
      <c r="P2417" s="113" t="s">
        <v>28262</v>
      </c>
      <c r="Q2417" s="113" t="s">
        <v>28263</v>
      </c>
      <c r="R2417" s="113">
        <v>15</v>
      </c>
      <c r="S2417" s="113" t="s">
        <v>13</v>
      </c>
      <c r="T2417" s="113" t="s">
        <v>28264</v>
      </c>
      <c r="U2417" s="113">
        <v>1</v>
      </c>
      <c r="V2417" s="114">
        <v>37956</v>
      </c>
      <c r="W2417" s="114">
        <v>37956</v>
      </c>
      <c r="X2417" s="113">
        <v>1</v>
      </c>
      <c r="Y2417" s="114">
        <v>38353</v>
      </c>
      <c r="Z2417" s="114">
        <v>38384</v>
      </c>
      <c r="AA2417" s="113">
        <v>31</v>
      </c>
      <c r="AB2417" s="113" t="s">
        <v>9</v>
      </c>
      <c r="AC2417" s="113">
        <v>34</v>
      </c>
      <c r="AD2417" s="113" t="s">
        <v>18</v>
      </c>
      <c r="AE2417" s="114">
        <v>41548</v>
      </c>
      <c r="AF2417" s="113">
        <v>9</v>
      </c>
      <c r="AG2417" s="113">
        <v>10</v>
      </c>
      <c r="AH2417" s="113" t="s">
        <v>16226</v>
      </c>
      <c r="AI2417" s="117" t="s">
        <v>10031</v>
      </c>
      <c r="AK2417" s="114">
        <v>45348</v>
      </c>
      <c r="AL2417" s="113">
        <v>40</v>
      </c>
      <c r="AM2417" s="113" t="s">
        <v>9870</v>
      </c>
      <c r="AN2417" s="113" t="s">
        <v>28265</v>
      </c>
      <c r="AO2417" s="113" t="s">
        <v>12775</v>
      </c>
      <c r="AP2417" s="113">
        <v>2003</v>
      </c>
      <c r="AQ2417" s="113" t="s">
        <v>37</v>
      </c>
      <c r="AR2417" s="113" t="s">
        <v>18368</v>
      </c>
      <c r="AS2417" s="113" t="s">
        <v>14</v>
      </c>
      <c r="AT2417" s="113" t="s">
        <v>14</v>
      </c>
      <c r="AU2417" s="113" t="s">
        <v>16229</v>
      </c>
      <c r="AV2417" s="113" t="s">
        <v>14</v>
      </c>
    </row>
    <row r="2418" spans="1:49">
      <c r="A2418" s="116" t="s">
        <v>9245</v>
      </c>
      <c r="B2418" s="113">
        <v>570017298</v>
      </c>
      <c r="C2418" s="113" t="s">
        <v>1209</v>
      </c>
      <c r="D2418" s="113" t="s">
        <v>561</v>
      </c>
      <c r="E2418" s="113" t="s">
        <v>9246</v>
      </c>
      <c r="F2418" s="113" t="s">
        <v>8</v>
      </c>
      <c r="G2418" s="114">
        <v>29162</v>
      </c>
      <c r="H2418" s="113" t="s">
        <v>16218</v>
      </c>
      <c r="I2418" s="113" t="s">
        <v>9866</v>
      </c>
      <c r="J2418" s="113" t="s">
        <v>9867</v>
      </c>
      <c r="K2418" s="113" t="s">
        <v>36157</v>
      </c>
      <c r="L2418" s="113">
        <v>82190210876</v>
      </c>
      <c r="M2418" s="113" t="s">
        <v>12974</v>
      </c>
      <c r="O2418" s="113" t="s">
        <v>11001</v>
      </c>
      <c r="P2418" s="113" t="s">
        <v>36158</v>
      </c>
      <c r="Q2418" s="113" t="s">
        <v>36159</v>
      </c>
      <c r="R2418" s="113">
        <v>15</v>
      </c>
      <c r="S2418" s="113" t="s">
        <v>13</v>
      </c>
      <c r="T2418" s="113" t="s">
        <v>36160</v>
      </c>
      <c r="U2418" s="113" t="s">
        <v>36161</v>
      </c>
      <c r="V2418" s="114">
        <v>38397</v>
      </c>
      <c r="W2418" s="114">
        <v>38353</v>
      </c>
      <c r="X2418" s="113" t="s">
        <v>36162</v>
      </c>
      <c r="Y2418" s="114">
        <v>38775</v>
      </c>
      <c r="Z2418" s="114">
        <v>38777</v>
      </c>
      <c r="AA2418" s="113">
        <v>32</v>
      </c>
      <c r="AB2418" s="113" t="s">
        <v>84</v>
      </c>
      <c r="AC2418" s="113">
        <v>43</v>
      </c>
      <c r="AD2418" s="113" t="s">
        <v>316</v>
      </c>
      <c r="AE2418" s="114">
        <v>44835</v>
      </c>
      <c r="AF2418" s="113">
        <v>17</v>
      </c>
      <c r="AG2418" s="113">
        <v>9</v>
      </c>
      <c r="AH2418" s="113" t="s">
        <v>16226</v>
      </c>
      <c r="AI2418" s="117" t="s">
        <v>9960</v>
      </c>
      <c r="AK2418" s="114">
        <v>43009</v>
      </c>
      <c r="AL2418" s="113">
        <v>45</v>
      </c>
      <c r="AM2418" s="113" t="s">
        <v>9922</v>
      </c>
      <c r="AN2418" s="113" t="s">
        <v>19873</v>
      </c>
      <c r="AO2418" s="113" t="s">
        <v>1640</v>
      </c>
      <c r="AP2418" s="113">
        <v>2012</v>
      </c>
      <c r="AQ2418" s="113" t="s">
        <v>8</v>
      </c>
      <c r="AR2418" s="113" t="s">
        <v>22256</v>
      </c>
      <c r="AS2418" s="113" t="s">
        <v>14</v>
      </c>
      <c r="AT2418" s="113" t="s">
        <v>14</v>
      </c>
      <c r="AU2418" s="113" t="s">
        <v>16229</v>
      </c>
      <c r="AV2418" s="113" t="s">
        <v>14</v>
      </c>
      <c r="AW2418" s="113" t="s">
        <v>14</v>
      </c>
    </row>
    <row r="2419" spans="1:49">
      <c r="A2419" s="116" t="s">
        <v>1996</v>
      </c>
      <c r="C2419" s="113" t="s">
        <v>1997</v>
      </c>
      <c r="E2419" s="113" t="s">
        <v>17</v>
      </c>
      <c r="F2419" s="113" t="s">
        <v>154</v>
      </c>
      <c r="G2419" s="114">
        <v>29164</v>
      </c>
      <c r="H2419" s="113" t="s">
        <v>16218</v>
      </c>
      <c r="I2419" s="113" t="s">
        <v>9866</v>
      </c>
      <c r="J2419" s="113" t="s">
        <v>9872</v>
      </c>
      <c r="K2419" s="113" t="s">
        <v>40656</v>
      </c>
      <c r="L2419" s="113">
        <v>81356649773</v>
      </c>
      <c r="M2419" s="113" t="s">
        <v>10265</v>
      </c>
      <c r="O2419" s="113" t="s">
        <v>10440</v>
      </c>
      <c r="P2419" s="113" t="s">
        <v>40657</v>
      </c>
      <c r="Q2419" s="113" t="s">
        <v>40658</v>
      </c>
      <c r="R2419" s="113">
        <v>15</v>
      </c>
      <c r="S2419" s="113" t="s">
        <v>13</v>
      </c>
      <c r="T2419" s="113" t="s">
        <v>40659</v>
      </c>
      <c r="U2419" s="113" t="s">
        <v>40660</v>
      </c>
      <c r="V2419" s="114">
        <v>40726</v>
      </c>
      <c r="W2419" s="114">
        <v>40544</v>
      </c>
      <c r="X2419" s="113" t="s">
        <v>40661</v>
      </c>
      <c r="Y2419" s="114">
        <v>41271</v>
      </c>
      <c r="Z2419" s="114">
        <v>41275</v>
      </c>
      <c r="AA2419" s="113">
        <v>23</v>
      </c>
      <c r="AB2419" s="113" t="s">
        <v>78</v>
      </c>
      <c r="AC2419" s="113">
        <v>33</v>
      </c>
      <c r="AD2419" s="113" t="s">
        <v>10</v>
      </c>
      <c r="AE2419" s="114">
        <v>44835</v>
      </c>
      <c r="AF2419" s="113">
        <v>9</v>
      </c>
      <c r="AG2419" s="113">
        <v>9</v>
      </c>
      <c r="AH2419" s="113" t="s">
        <v>16226</v>
      </c>
      <c r="AI2419" s="117" t="s">
        <v>9932</v>
      </c>
      <c r="AK2419" s="114">
        <v>44560</v>
      </c>
      <c r="AL2419" s="113">
        <v>40</v>
      </c>
      <c r="AM2419" s="113" t="s">
        <v>9870</v>
      </c>
      <c r="AN2419" s="113" t="s">
        <v>19451</v>
      </c>
      <c r="AO2419" s="113" t="s">
        <v>1140</v>
      </c>
      <c r="AP2419" s="113">
        <v>2012</v>
      </c>
      <c r="AQ2419" s="113" t="s">
        <v>8</v>
      </c>
      <c r="AR2419" s="113" t="s">
        <v>32269</v>
      </c>
      <c r="AS2419" s="113" t="s">
        <v>14</v>
      </c>
      <c r="AT2419" s="113" t="s">
        <v>14</v>
      </c>
      <c r="AU2419" s="113" t="s">
        <v>16229</v>
      </c>
      <c r="AV2419" s="113" t="s">
        <v>14</v>
      </c>
      <c r="AW2419" s="113" t="s">
        <v>14</v>
      </c>
    </row>
    <row r="2420" spans="1:49">
      <c r="A2420" s="116" t="s">
        <v>7176</v>
      </c>
      <c r="B2420" s="113">
        <v>570015640</v>
      </c>
      <c r="C2420" s="113" t="s">
        <v>7177</v>
      </c>
      <c r="E2420" s="113" t="s">
        <v>34</v>
      </c>
      <c r="F2420" s="113" t="s">
        <v>8</v>
      </c>
      <c r="G2420" s="114">
        <v>29168</v>
      </c>
      <c r="H2420" s="113" t="s">
        <v>16218</v>
      </c>
      <c r="I2420" s="113" t="s">
        <v>9866</v>
      </c>
      <c r="J2420" s="113" t="s">
        <v>9872</v>
      </c>
      <c r="K2420" s="113" t="s">
        <v>45285</v>
      </c>
      <c r="L2420" s="113">
        <v>85398951050</v>
      </c>
      <c r="M2420" s="113" t="s">
        <v>11584</v>
      </c>
      <c r="O2420" s="113" t="s">
        <v>45286</v>
      </c>
      <c r="P2420" s="113" t="s">
        <v>45287</v>
      </c>
      <c r="Q2420" s="113" t="s">
        <v>45288</v>
      </c>
      <c r="R2420" s="113">
        <v>15</v>
      </c>
      <c r="S2420" s="113" t="s">
        <v>13</v>
      </c>
      <c r="T2420" s="113" t="s">
        <v>45289</v>
      </c>
      <c r="U2420" s="113" t="s">
        <v>45290</v>
      </c>
      <c r="V2420" s="114">
        <v>37998</v>
      </c>
      <c r="W2420" s="114">
        <v>37956</v>
      </c>
      <c r="X2420" s="113" t="s">
        <v>45291</v>
      </c>
      <c r="Y2420" s="114">
        <v>38408</v>
      </c>
      <c r="Z2420" s="114">
        <v>38412</v>
      </c>
      <c r="AA2420" s="113">
        <v>21</v>
      </c>
      <c r="AB2420" s="113" t="s">
        <v>24</v>
      </c>
      <c r="AC2420" s="113">
        <v>34</v>
      </c>
      <c r="AD2420" s="113" t="s">
        <v>18</v>
      </c>
      <c r="AE2420" s="114">
        <v>44470</v>
      </c>
      <c r="AF2420" s="113">
        <v>12</v>
      </c>
      <c r="AG2420" s="113">
        <v>10</v>
      </c>
      <c r="AH2420" s="113" t="s">
        <v>9913</v>
      </c>
      <c r="AI2420" s="117" t="s">
        <v>336</v>
      </c>
      <c r="AJ2420" s="113" t="s">
        <v>45516</v>
      </c>
      <c r="AK2420" s="114">
        <v>44558</v>
      </c>
      <c r="AL2420" s="113">
        <v>40</v>
      </c>
      <c r="AM2420" s="113" t="s">
        <v>9870</v>
      </c>
      <c r="AN2420" s="113" t="s">
        <v>18149</v>
      </c>
      <c r="AO2420" s="113" t="s">
        <v>629</v>
      </c>
      <c r="AP2420" s="113">
        <v>2007</v>
      </c>
      <c r="AQ2420" s="113" t="s">
        <v>8</v>
      </c>
      <c r="AR2420" s="113" t="s">
        <v>45292</v>
      </c>
      <c r="AS2420" s="113" t="s">
        <v>14</v>
      </c>
      <c r="AT2420" s="113" t="s">
        <v>14</v>
      </c>
      <c r="AU2420" s="113" t="s">
        <v>16229</v>
      </c>
      <c r="AV2420" s="113" t="s">
        <v>14</v>
      </c>
      <c r="AW2420" s="113" t="s">
        <v>14</v>
      </c>
    </row>
    <row r="2421" spans="1:49">
      <c r="A2421" s="116" t="s">
        <v>2137</v>
      </c>
      <c r="B2421" s="113">
        <v>570021153</v>
      </c>
      <c r="C2421" s="113" t="s">
        <v>2138</v>
      </c>
      <c r="E2421" s="113" t="s">
        <v>41</v>
      </c>
      <c r="F2421" s="113" t="s">
        <v>2139</v>
      </c>
      <c r="G2421" s="114">
        <v>29172</v>
      </c>
      <c r="H2421" s="113" t="s">
        <v>16230</v>
      </c>
      <c r="I2421" s="113" t="s">
        <v>9866</v>
      </c>
      <c r="J2421" s="113" t="s">
        <v>9872</v>
      </c>
      <c r="K2421" s="113" t="s">
        <v>35927</v>
      </c>
      <c r="L2421" s="113">
        <v>81241217225</v>
      </c>
      <c r="M2421" s="113" t="s">
        <v>15460</v>
      </c>
      <c r="O2421" s="113" t="s">
        <v>15461</v>
      </c>
      <c r="P2421" s="113" t="s">
        <v>35928</v>
      </c>
      <c r="Q2421" s="113" t="s">
        <v>35929</v>
      </c>
      <c r="R2421" s="113">
        <v>15</v>
      </c>
      <c r="S2421" s="113" t="s">
        <v>13</v>
      </c>
      <c r="T2421" s="113" t="s">
        <v>35930</v>
      </c>
      <c r="U2421" s="113" t="s">
        <v>35931</v>
      </c>
      <c r="V2421" s="114">
        <v>39038</v>
      </c>
      <c r="W2421" s="114">
        <v>38808</v>
      </c>
      <c r="X2421" s="113" t="s">
        <v>35932</v>
      </c>
      <c r="Y2421" s="114">
        <v>39353</v>
      </c>
      <c r="Z2421" s="114">
        <v>39356</v>
      </c>
      <c r="AA2421" s="113">
        <v>22</v>
      </c>
      <c r="AB2421" s="113" t="s">
        <v>25</v>
      </c>
      <c r="AC2421" s="113">
        <v>32</v>
      </c>
      <c r="AD2421" s="113" t="s">
        <v>84</v>
      </c>
      <c r="AE2421" s="114">
        <v>45505</v>
      </c>
      <c r="AF2421" s="113">
        <v>19</v>
      </c>
      <c r="AG2421" s="113">
        <v>2</v>
      </c>
      <c r="AH2421" s="113" t="s">
        <v>16226</v>
      </c>
      <c r="AI2421" s="117" t="s">
        <v>9875</v>
      </c>
      <c r="AK2421" s="114">
        <v>43418</v>
      </c>
      <c r="AL2421" s="113">
        <v>40</v>
      </c>
      <c r="AM2421" s="113" t="s">
        <v>9870</v>
      </c>
      <c r="AN2421" s="113" t="s">
        <v>16561</v>
      </c>
      <c r="AO2421" s="113" t="s">
        <v>42</v>
      </c>
      <c r="AP2421" s="113">
        <v>2015</v>
      </c>
      <c r="AQ2421" s="113" t="s">
        <v>8</v>
      </c>
      <c r="AR2421" s="113" t="s">
        <v>23387</v>
      </c>
      <c r="AS2421" s="113" t="s">
        <v>14</v>
      </c>
      <c r="AT2421" s="113" t="s">
        <v>14</v>
      </c>
      <c r="AU2421" s="113" t="s">
        <v>16229</v>
      </c>
      <c r="AV2421" s="113" t="s">
        <v>14</v>
      </c>
    </row>
    <row r="2422" spans="1:49">
      <c r="A2422" s="116" t="s">
        <v>5859</v>
      </c>
      <c r="B2422" s="113">
        <v>570027852</v>
      </c>
      <c r="C2422" s="113" t="s">
        <v>5860</v>
      </c>
      <c r="E2422" s="113" t="s">
        <v>110</v>
      </c>
      <c r="F2422" s="113" t="s">
        <v>8</v>
      </c>
      <c r="G2422" s="114">
        <v>29172</v>
      </c>
      <c r="H2422" s="113" t="s">
        <v>16230</v>
      </c>
      <c r="I2422" s="113" t="s">
        <v>9866</v>
      </c>
      <c r="J2422" s="113" t="s">
        <v>9872</v>
      </c>
      <c r="K2422" s="113" t="s">
        <v>28735</v>
      </c>
      <c r="L2422" s="113">
        <v>82210666541</v>
      </c>
      <c r="M2422" s="113" t="s">
        <v>28736</v>
      </c>
      <c r="O2422" s="113" t="s">
        <v>28737</v>
      </c>
      <c r="P2422" s="113" t="s">
        <v>28738</v>
      </c>
      <c r="Q2422" s="113" t="s">
        <v>28739</v>
      </c>
      <c r="R2422" s="113">
        <v>15</v>
      </c>
      <c r="S2422" s="113" t="s">
        <v>13</v>
      </c>
      <c r="T2422" s="113" t="s">
        <v>28740</v>
      </c>
      <c r="U2422" s="113" t="s">
        <v>28741</v>
      </c>
      <c r="V2422" s="114">
        <v>39387</v>
      </c>
      <c r="W2422" s="114">
        <v>39083</v>
      </c>
      <c r="X2422" s="113" t="s">
        <v>28742</v>
      </c>
      <c r="Y2422" s="114">
        <v>39720</v>
      </c>
      <c r="Z2422" s="114">
        <v>39722</v>
      </c>
      <c r="AA2422" s="113">
        <v>31</v>
      </c>
      <c r="AB2422" s="113" t="s">
        <v>9</v>
      </c>
      <c r="AC2422" s="113">
        <v>34</v>
      </c>
      <c r="AD2422" s="113" t="s">
        <v>18</v>
      </c>
      <c r="AE2422" s="114">
        <v>43556</v>
      </c>
      <c r="AF2422" s="113">
        <v>15</v>
      </c>
      <c r="AG2422" s="113">
        <v>3</v>
      </c>
      <c r="AH2422" s="113" t="s">
        <v>16263</v>
      </c>
      <c r="AI2422" s="117" t="s">
        <v>5861</v>
      </c>
      <c r="AK2422" s="114">
        <v>44925</v>
      </c>
      <c r="AL2422" s="113">
        <v>40</v>
      </c>
      <c r="AM2422" s="113" t="s">
        <v>9870</v>
      </c>
      <c r="AN2422" s="113" t="s">
        <v>16282</v>
      </c>
      <c r="AO2422" s="113" t="s">
        <v>113</v>
      </c>
      <c r="AP2422" s="113">
        <v>2003</v>
      </c>
      <c r="AQ2422" s="113" t="s">
        <v>8</v>
      </c>
      <c r="AR2422" s="113" t="s">
        <v>22732</v>
      </c>
      <c r="AS2422" s="113" t="s">
        <v>14</v>
      </c>
      <c r="AT2422" s="113" t="s">
        <v>14</v>
      </c>
      <c r="AU2422" s="113" t="s">
        <v>16229</v>
      </c>
      <c r="AV2422" s="113" t="s">
        <v>14</v>
      </c>
      <c r="AW2422" s="113" t="s">
        <v>14</v>
      </c>
    </row>
    <row r="2423" spans="1:49">
      <c r="A2423" s="116" t="s">
        <v>249</v>
      </c>
      <c r="C2423" s="113" t="s">
        <v>250</v>
      </c>
      <c r="E2423" s="113" t="s">
        <v>34</v>
      </c>
      <c r="F2423" s="113" t="s">
        <v>8</v>
      </c>
      <c r="G2423" s="114">
        <v>29175</v>
      </c>
      <c r="H2423" s="113" t="s">
        <v>16218</v>
      </c>
      <c r="I2423" s="113" t="s">
        <v>9866</v>
      </c>
      <c r="J2423" s="113" t="s">
        <v>9872</v>
      </c>
      <c r="K2423" s="113" t="s">
        <v>42598</v>
      </c>
      <c r="L2423" s="113">
        <v>81245126060</v>
      </c>
      <c r="M2423" s="113" t="s">
        <v>11639</v>
      </c>
      <c r="O2423" s="113" t="s">
        <v>42599</v>
      </c>
      <c r="P2423" s="113" t="s">
        <v>42600</v>
      </c>
      <c r="Q2423" s="113" t="s">
        <v>42601</v>
      </c>
      <c r="R2423" s="113">
        <v>15</v>
      </c>
      <c r="S2423" s="113" t="s">
        <v>13</v>
      </c>
      <c r="T2423" s="113" t="s">
        <v>42602</v>
      </c>
      <c r="U2423" s="113" t="s">
        <v>42603</v>
      </c>
      <c r="V2423" s="114">
        <v>39904</v>
      </c>
      <c r="W2423" s="114">
        <v>39904</v>
      </c>
      <c r="X2423" s="113" t="s">
        <v>42604</v>
      </c>
      <c r="Y2423" s="114">
        <v>40542</v>
      </c>
      <c r="Z2423" s="114">
        <v>40544</v>
      </c>
      <c r="AA2423" s="113">
        <v>21</v>
      </c>
      <c r="AB2423" s="113" t="s">
        <v>24</v>
      </c>
      <c r="AC2423" s="113">
        <v>33</v>
      </c>
      <c r="AD2423" s="113" t="s">
        <v>10</v>
      </c>
      <c r="AE2423" s="114">
        <v>44652</v>
      </c>
      <c r="AF2423" s="113">
        <v>12</v>
      </c>
      <c r="AG2423" s="113">
        <v>8</v>
      </c>
      <c r="AH2423" s="113" t="s">
        <v>9913</v>
      </c>
      <c r="AI2423" s="117" t="s">
        <v>36241</v>
      </c>
      <c r="AJ2423" s="113" t="s">
        <v>45509</v>
      </c>
      <c r="AK2423" s="114">
        <v>44925</v>
      </c>
      <c r="AL2423" s="113">
        <v>40</v>
      </c>
      <c r="AM2423" s="113" t="s">
        <v>9870</v>
      </c>
      <c r="AN2423" s="113" t="s">
        <v>16399</v>
      </c>
      <c r="AO2423" s="113" t="s">
        <v>169</v>
      </c>
      <c r="AP2423" s="113">
        <v>2012</v>
      </c>
      <c r="AQ2423" s="113" t="s">
        <v>8</v>
      </c>
      <c r="AR2423" s="113" t="s">
        <v>21455</v>
      </c>
      <c r="AS2423" s="113" t="s">
        <v>14</v>
      </c>
      <c r="AT2423" s="113" t="s">
        <v>14</v>
      </c>
      <c r="AU2423" s="113" t="s">
        <v>16229</v>
      </c>
      <c r="AV2423" s="113" t="s">
        <v>14</v>
      </c>
      <c r="AW2423" s="113" t="s">
        <v>14</v>
      </c>
    </row>
    <row r="2424" spans="1:49">
      <c r="A2424" s="116" t="s">
        <v>7654</v>
      </c>
      <c r="B2424" s="113">
        <v>570020237</v>
      </c>
      <c r="C2424" s="113" t="s">
        <v>7655</v>
      </c>
      <c r="E2424" s="113" t="s">
        <v>2190</v>
      </c>
      <c r="F2424" s="113" t="s">
        <v>349</v>
      </c>
      <c r="G2424" s="114">
        <v>29176</v>
      </c>
      <c r="H2424" s="113" t="s">
        <v>16218</v>
      </c>
      <c r="I2424" s="113" t="s">
        <v>9866</v>
      </c>
      <c r="J2424" s="113" t="s">
        <v>9867</v>
      </c>
      <c r="K2424" s="113" t="s">
        <v>27824</v>
      </c>
      <c r="L2424" s="113">
        <v>82191911119</v>
      </c>
      <c r="M2424" s="113" t="s">
        <v>10542</v>
      </c>
      <c r="O2424" s="113" t="s">
        <v>27825</v>
      </c>
      <c r="P2424" s="113" t="s">
        <v>27826</v>
      </c>
      <c r="Q2424" s="113" t="s">
        <v>27827</v>
      </c>
      <c r="R2424" s="113">
        <v>15</v>
      </c>
      <c r="S2424" s="113" t="s">
        <v>13</v>
      </c>
      <c r="T2424" s="113" t="s">
        <v>27828</v>
      </c>
      <c r="U2424" s="113" t="s">
        <v>27829</v>
      </c>
      <c r="V2424" s="114">
        <v>38852</v>
      </c>
      <c r="W2424" s="114">
        <v>38808</v>
      </c>
      <c r="X2424" s="113" t="s">
        <v>27830</v>
      </c>
      <c r="Y2424" s="114">
        <v>39230</v>
      </c>
      <c r="Z2424" s="114">
        <v>39234</v>
      </c>
      <c r="AA2424" s="113">
        <v>31</v>
      </c>
      <c r="AB2424" s="113" t="s">
        <v>9</v>
      </c>
      <c r="AC2424" s="113">
        <v>41</v>
      </c>
      <c r="AD2424" s="113" t="s">
        <v>52</v>
      </c>
      <c r="AE2424" s="114">
        <v>43556</v>
      </c>
      <c r="AF2424" s="113">
        <v>13</v>
      </c>
      <c r="AG2424" s="113">
        <v>0</v>
      </c>
      <c r="AH2424" s="113" t="s">
        <v>9913</v>
      </c>
      <c r="AI2424" s="117" t="s">
        <v>27831</v>
      </c>
      <c r="AJ2424" s="113" t="s">
        <v>45514</v>
      </c>
      <c r="AK2424" s="114">
        <v>44923</v>
      </c>
      <c r="AL2424" s="113">
        <v>45</v>
      </c>
      <c r="AM2424" s="113" t="s">
        <v>9922</v>
      </c>
      <c r="AN2424" s="113" t="s">
        <v>27832</v>
      </c>
      <c r="AO2424" s="113" t="s">
        <v>7656</v>
      </c>
      <c r="AP2424" s="113">
        <v>2009</v>
      </c>
      <c r="AQ2424" s="113" t="s">
        <v>8</v>
      </c>
      <c r="AR2424" s="113" t="s">
        <v>22063</v>
      </c>
      <c r="AS2424" s="113" t="s">
        <v>14</v>
      </c>
      <c r="AT2424" s="113" t="s">
        <v>14</v>
      </c>
      <c r="AU2424" s="113" t="s">
        <v>16229</v>
      </c>
      <c r="AV2424" s="113" t="s">
        <v>14</v>
      </c>
      <c r="AW2424" s="113" t="s">
        <v>14</v>
      </c>
    </row>
    <row r="2425" spans="1:49">
      <c r="A2425" s="116" t="s">
        <v>8473</v>
      </c>
      <c r="C2425" s="113" t="s">
        <v>8474</v>
      </c>
      <c r="F2425" s="113" t="s">
        <v>8</v>
      </c>
      <c r="G2425" s="114">
        <v>29176</v>
      </c>
      <c r="H2425" s="113" t="s">
        <v>16230</v>
      </c>
      <c r="I2425" s="113" t="s">
        <v>9866</v>
      </c>
      <c r="J2425" s="113" t="s">
        <v>9872</v>
      </c>
      <c r="K2425" s="113" t="s">
        <v>36926</v>
      </c>
      <c r="L2425" s="113">
        <v>82259404231</v>
      </c>
      <c r="M2425" s="113" t="s">
        <v>13849</v>
      </c>
      <c r="O2425" s="113" t="s">
        <v>36927</v>
      </c>
      <c r="P2425" s="113" t="s">
        <v>36928</v>
      </c>
      <c r="Q2425" s="113" t="s">
        <v>36929</v>
      </c>
      <c r="R2425" s="113">
        <v>15</v>
      </c>
      <c r="S2425" s="113" t="s">
        <v>13</v>
      </c>
      <c r="T2425" s="113" t="s">
        <v>36930</v>
      </c>
      <c r="U2425" s="113" t="s">
        <v>36931</v>
      </c>
      <c r="V2425" s="114">
        <v>42034</v>
      </c>
      <c r="W2425" s="114">
        <v>42036</v>
      </c>
      <c r="X2425" s="113" t="s">
        <v>36932</v>
      </c>
      <c r="Y2425" s="114">
        <v>42612</v>
      </c>
      <c r="Z2425" s="114">
        <v>42614</v>
      </c>
      <c r="AA2425" s="113">
        <v>13</v>
      </c>
      <c r="AB2425" s="113" t="s">
        <v>357</v>
      </c>
      <c r="AC2425" s="113">
        <v>22</v>
      </c>
      <c r="AD2425" s="113" t="s">
        <v>25</v>
      </c>
      <c r="AE2425" s="114">
        <v>45017</v>
      </c>
      <c r="AF2425" s="113">
        <v>15</v>
      </c>
      <c r="AG2425" s="113">
        <v>8</v>
      </c>
      <c r="AH2425" s="113" t="s">
        <v>16263</v>
      </c>
      <c r="AI2425" s="117" t="s">
        <v>16325</v>
      </c>
      <c r="AK2425" s="114">
        <v>45302</v>
      </c>
      <c r="AL2425" s="113">
        <v>15</v>
      </c>
      <c r="AM2425" s="113" t="s">
        <v>9885</v>
      </c>
      <c r="AN2425" s="113" t="s">
        <v>16415</v>
      </c>
      <c r="AO2425" s="113" t="s">
        <v>517</v>
      </c>
      <c r="AP2425" s="113">
        <v>2006</v>
      </c>
      <c r="AQ2425" s="113" t="s">
        <v>8</v>
      </c>
      <c r="AR2425" s="113" t="s">
        <v>32615</v>
      </c>
      <c r="AS2425" s="113" t="s">
        <v>14</v>
      </c>
      <c r="AT2425" s="113" t="s">
        <v>14</v>
      </c>
      <c r="AU2425" s="113" t="s">
        <v>16229</v>
      </c>
      <c r="AV2425" s="113" t="s">
        <v>14</v>
      </c>
    </row>
    <row r="2426" spans="1:49">
      <c r="A2426" s="116" t="s">
        <v>2976</v>
      </c>
      <c r="C2426" s="113" t="s">
        <v>2977</v>
      </c>
      <c r="E2426" s="113" t="s">
        <v>17</v>
      </c>
      <c r="F2426" s="113" t="s">
        <v>8</v>
      </c>
      <c r="G2426" s="114">
        <v>29181</v>
      </c>
      <c r="H2426" s="113" t="s">
        <v>16218</v>
      </c>
      <c r="I2426" s="113" t="s">
        <v>10007</v>
      </c>
      <c r="J2426" s="113" t="s">
        <v>9872</v>
      </c>
      <c r="K2426" s="113" t="s">
        <v>31975</v>
      </c>
      <c r="L2426" s="113">
        <v>85241110564</v>
      </c>
      <c r="M2426" s="113" t="s">
        <v>12478</v>
      </c>
      <c r="O2426" s="113" t="s">
        <v>12479</v>
      </c>
      <c r="P2426" s="113" t="s">
        <v>31976</v>
      </c>
      <c r="Q2426" s="113" t="s">
        <v>31977</v>
      </c>
      <c r="R2426" s="113">
        <v>15</v>
      </c>
      <c r="S2426" s="113" t="s">
        <v>13</v>
      </c>
      <c r="T2426" s="113" t="s">
        <v>31978</v>
      </c>
      <c r="U2426" s="113" t="s">
        <v>31979</v>
      </c>
      <c r="V2426" s="114">
        <v>40289</v>
      </c>
      <c r="W2426" s="114">
        <v>40179</v>
      </c>
      <c r="X2426" s="113" t="s">
        <v>31980</v>
      </c>
      <c r="Y2426" s="114">
        <v>40907</v>
      </c>
      <c r="Z2426" s="114">
        <v>40909</v>
      </c>
      <c r="AA2426" s="113">
        <v>31</v>
      </c>
      <c r="AB2426" s="113" t="s">
        <v>9</v>
      </c>
      <c r="AC2426" s="113">
        <v>41</v>
      </c>
      <c r="AD2426" s="113" t="s">
        <v>52</v>
      </c>
      <c r="AE2426" s="114">
        <v>45383</v>
      </c>
      <c r="AF2426" s="113">
        <v>14</v>
      </c>
      <c r="AG2426" s="113">
        <v>3</v>
      </c>
      <c r="AH2426" s="113" t="s">
        <v>9913</v>
      </c>
      <c r="AI2426" s="117" t="s">
        <v>31981</v>
      </c>
      <c r="AJ2426" s="113" t="s">
        <v>45514</v>
      </c>
      <c r="AK2426" s="114">
        <v>45120</v>
      </c>
      <c r="AL2426" s="113">
        <v>40</v>
      </c>
      <c r="AM2426" s="113" t="s">
        <v>9870</v>
      </c>
      <c r="AN2426" s="113" t="s">
        <v>31982</v>
      </c>
      <c r="AO2426" s="113" t="s">
        <v>2978</v>
      </c>
      <c r="AP2426" s="113">
        <v>2003</v>
      </c>
      <c r="AQ2426" s="113" t="s">
        <v>8</v>
      </c>
      <c r="AR2426" s="113" t="s">
        <v>31983</v>
      </c>
      <c r="AS2426" s="113" t="s">
        <v>14</v>
      </c>
      <c r="AT2426" s="113" t="s">
        <v>14</v>
      </c>
      <c r="AU2426" s="113" t="s">
        <v>16229</v>
      </c>
      <c r="AV2426" s="113" t="s">
        <v>14</v>
      </c>
      <c r="AW2426" s="113" t="s">
        <v>14</v>
      </c>
    </row>
    <row r="2427" spans="1:49">
      <c r="A2427" s="116" t="s">
        <v>2335</v>
      </c>
      <c r="B2427" s="113">
        <v>570027567</v>
      </c>
      <c r="C2427" s="113" t="s">
        <v>2336</v>
      </c>
      <c r="E2427" s="113" t="s">
        <v>41</v>
      </c>
      <c r="F2427" s="113" t="s">
        <v>8</v>
      </c>
      <c r="G2427" s="114">
        <v>29195</v>
      </c>
      <c r="H2427" s="113" t="s">
        <v>16230</v>
      </c>
      <c r="I2427" s="113" t="s">
        <v>9866</v>
      </c>
      <c r="J2427" s="113" t="s">
        <v>9872</v>
      </c>
      <c r="K2427" s="113" t="s">
        <v>43051</v>
      </c>
      <c r="L2427" s="113">
        <v>85256855445</v>
      </c>
      <c r="M2427" s="113" t="s">
        <v>12392</v>
      </c>
      <c r="O2427" s="113" t="s">
        <v>12393</v>
      </c>
      <c r="P2427" s="113" t="s">
        <v>43052</v>
      </c>
      <c r="Q2427" s="113" t="s">
        <v>43053</v>
      </c>
      <c r="R2427" s="113">
        <v>15</v>
      </c>
      <c r="S2427" s="113" t="s">
        <v>13</v>
      </c>
      <c r="T2427" s="113" t="s">
        <v>43054</v>
      </c>
      <c r="U2427" s="113" t="s">
        <v>43055</v>
      </c>
      <c r="V2427" s="114">
        <v>39387</v>
      </c>
      <c r="W2427" s="114">
        <v>39083</v>
      </c>
      <c r="X2427" s="113" t="s">
        <v>43055</v>
      </c>
      <c r="Y2427" s="114">
        <v>39387</v>
      </c>
      <c r="Z2427" s="114">
        <v>39083</v>
      </c>
      <c r="AA2427" s="113">
        <v>22</v>
      </c>
      <c r="AB2427" s="113" t="s">
        <v>25</v>
      </c>
      <c r="AC2427" s="113">
        <v>32</v>
      </c>
      <c r="AD2427" s="113" t="s">
        <v>84</v>
      </c>
      <c r="AE2427" s="114">
        <v>44652</v>
      </c>
      <c r="AF2427" s="113">
        <v>15</v>
      </c>
      <c r="AG2427" s="113">
        <v>9</v>
      </c>
      <c r="AH2427" s="113" t="s">
        <v>16226</v>
      </c>
      <c r="AI2427" s="117" t="s">
        <v>9875</v>
      </c>
      <c r="AK2427" s="114">
        <v>43739</v>
      </c>
      <c r="AL2427" s="113">
        <v>40</v>
      </c>
      <c r="AM2427" s="113" t="s">
        <v>9870</v>
      </c>
      <c r="AN2427" s="113" t="s">
        <v>16561</v>
      </c>
      <c r="AO2427" s="113" t="s">
        <v>42</v>
      </c>
      <c r="AP2427" s="113">
        <v>2014</v>
      </c>
      <c r="AQ2427" s="113" t="s">
        <v>3314</v>
      </c>
      <c r="AS2427" s="113" t="s">
        <v>14</v>
      </c>
      <c r="AT2427" s="113" t="s">
        <v>14</v>
      </c>
      <c r="AU2427" s="113" t="s">
        <v>16229</v>
      </c>
      <c r="AV2427" s="113" t="s">
        <v>14</v>
      </c>
      <c r="AW2427" s="113" t="s">
        <v>14</v>
      </c>
    </row>
    <row r="2428" spans="1:49">
      <c r="A2428" s="116" t="s">
        <v>1641</v>
      </c>
      <c r="B2428" s="113">
        <v>570017385</v>
      </c>
      <c r="C2428" s="113" t="s">
        <v>73</v>
      </c>
      <c r="E2428" s="113" t="s">
        <v>17</v>
      </c>
      <c r="F2428" s="113" t="s">
        <v>8</v>
      </c>
      <c r="G2428" s="114">
        <v>29196</v>
      </c>
      <c r="H2428" s="113" t="s">
        <v>16218</v>
      </c>
      <c r="I2428" s="113" t="s">
        <v>9866</v>
      </c>
      <c r="J2428" s="113" t="s">
        <v>9872</v>
      </c>
      <c r="K2428" s="113" t="s">
        <v>22115</v>
      </c>
      <c r="L2428" s="113">
        <v>85241355151</v>
      </c>
      <c r="M2428" s="113" t="s">
        <v>11947</v>
      </c>
      <c r="O2428" s="113" t="s">
        <v>11948</v>
      </c>
      <c r="P2428" s="113" t="s">
        <v>22116</v>
      </c>
      <c r="Q2428" s="113" t="s">
        <v>22117</v>
      </c>
      <c r="R2428" s="113">
        <v>15</v>
      </c>
      <c r="S2428" s="113" t="s">
        <v>13</v>
      </c>
      <c r="T2428" s="113" t="s">
        <v>22118</v>
      </c>
      <c r="U2428" s="113" t="s">
        <v>22119</v>
      </c>
      <c r="V2428" s="114">
        <v>38397</v>
      </c>
      <c r="W2428" s="114">
        <v>38353</v>
      </c>
      <c r="X2428" s="113" t="s">
        <v>22120</v>
      </c>
      <c r="Y2428" s="114">
        <v>38775</v>
      </c>
      <c r="Z2428" s="114">
        <v>38777</v>
      </c>
      <c r="AA2428" s="113">
        <v>23</v>
      </c>
      <c r="AB2428" s="113" t="s">
        <v>78</v>
      </c>
      <c r="AC2428" s="113">
        <v>33</v>
      </c>
      <c r="AD2428" s="113" t="s">
        <v>10</v>
      </c>
      <c r="AE2428" s="114">
        <v>44287</v>
      </c>
      <c r="AF2428" s="113">
        <v>15</v>
      </c>
      <c r="AG2428" s="113">
        <v>1</v>
      </c>
      <c r="AH2428" s="113" t="s">
        <v>9913</v>
      </c>
      <c r="AI2428" s="117" t="s">
        <v>9108</v>
      </c>
      <c r="AJ2428" s="113" t="s">
        <v>45509</v>
      </c>
      <c r="AK2428" s="114">
        <v>44558</v>
      </c>
      <c r="AL2428" s="113">
        <v>40</v>
      </c>
      <c r="AM2428" s="113" t="s">
        <v>9870</v>
      </c>
      <c r="AN2428" s="113" t="s">
        <v>22121</v>
      </c>
      <c r="AO2428" s="113" t="s">
        <v>1642</v>
      </c>
      <c r="AP2428" s="113">
        <v>2014</v>
      </c>
      <c r="AQ2428" s="113" t="s">
        <v>8</v>
      </c>
      <c r="AR2428" s="113" t="s">
        <v>18453</v>
      </c>
      <c r="AS2428" s="113" t="s">
        <v>14</v>
      </c>
      <c r="AT2428" s="113" t="s">
        <v>14</v>
      </c>
      <c r="AU2428" s="113" t="s">
        <v>16229</v>
      </c>
      <c r="AV2428" s="113" t="s">
        <v>14</v>
      </c>
      <c r="AW2428" s="113" t="s">
        <v>14</v>
      </c>
    </row>
    <row r="2429" spans="1:49">
      <c r="A2429" s="116" t="s">
        <v>5897</v>
      </c>
      <c r="B2429" s="113">
        <v>570021445</v>
      </c>
      <c r="C2429" s="113" t="s">
        <v>3677</v>
      </c>
      <c r="E2429" s="113" t="s">
        <v>41</v>
      </c>
      <c r="F2429" s="113" t="s">
        <v>8</v>
      </c>
      <c r="G2429" s="114">
        <v>29199</v>
      </c>
      <c r="H2429" s="113" t="s">
        <v>16230</v>
      </c>
      <c r="I2429" s="113" t="s">
        <v>9866</v>
      </c>
      <c r="J2429" s="113" t="s">
        <v>9872</v>
      </c>
      <c r="K2429" s="113" t="s">
        <v>27286</v>
      </c>
      <c r="L2429" s="113">
        <v>85255941978</v>
      </c>
      <c r="M2429" s="113" t="s">
        <v>27287</v>
      </c>
      <c r="O2429" s="113" t="s">
        <v>11888</v>
      </c>
      <c r="P2429" s="113" t="s">
        <v>27288</v>
      </c>
      <c r="Q2429" s="113" t="s">
        <v>27289</v>
      </c>
      <c r="R2429" s="113">
        <v>15</v>
      </c>
      <c r="S2429" s="113" t="s">
        <v>13</v>
      </c>
      <c r="T2429" s="113" t="s">
        <v>27290</v>
      </c>
      <c r="U2429" s="113" t="s">
        <v>27291</v>
      </c>
      <c r="V2429" s="114">
        <v>39038</v>
      </c>
      <c r="W2429" s="114">
        <v>38808</v>
      </c>
      <c r="X2429" s="113" t="s">
        <v>27292</v>
      </c>
      <c r="Y2429" s="114">
        <v>39353</v>
      </c>
      <c r="Z2429" s="114">
        <v>39356</v>
      </c>
      <c r="AA2429" s="113">
        <v>22</v>
      </c>
      <c r="AB2429" s="113" t="s">
        <v>25</v>
      </c>
      <c r="AC2429" s="113">
        <v>33</v>
      </c>
      <c r="AD2429" s="113" t="s">
        <v>10</v>
      </c>
      <c r="AE2429" s="114">
        <v>45200</v>
      </c>
      <c r="AF2429" s="113">
        <v>16</v>
      </c>
      <c r="AG2429" s="113">
        <v>11</v>
      </c>
      <c r="AH2429" s="113" t="s">
        <v>16226</v>
      </c>
      <c r="AI2429" s="117" t="s">
        <v>9875</v>
      </c>
      <c r="AK2429" s="114">
        <v>44670</v>
      </c>
      <c r="AL2429" s="113">
        <v>40</v>
      </c>
      <c r="AM2429" s="113" t="s">
        <v>9870</v>
      </c>
      <c r="AN2429" s="113" t="s">
        <v>17256</v>
      </c>
      <c r="AO2429" s="113" t="s">
        <v>1424</v>
      </c>
      <c r="AP2429" s="113">
        <v>2015</v>
      </c>
      <c r="AQ2429" s="113" t="s">
        <v>9994</v>
      </c>
      <c r="AR2429" s="113" t="s">
        <v>25877</v>
      </c>
      <c r="AS2429" s="113" t="s">
        <v>14</v>
      </c>
      <c r="AT2429" s="113" t="s">
        <v>14</v>
      </c>
      <c r="AU2429" s="113" t="s">
        <v>16229</v>
      </c>
      <c r="AV2429" s="113" t="s">
        <v>14</v>
      </c>
      <c r="AW2429" s="113" t="s">
        <v>14</v>
      </c>
    </row>
    <row r="2430" spans="1:49">
      <c r="A2430" s="116" t="s">
        <v>6829</v>
      </c>
      <c r="B2430" s="113">
        <v>570035690</v>
      </c>
      <c r="C2430" s="113" t="s">
        <v>6830</v>
      </c>
      <c r="E2430" s="113" t="s">
        <v>1738</v>
      </c>
      <c r="F2430" s="113" t="s">
        <v>196</v>
      </c>
      <c r="G2430" s="114">
        <v>29199</v>
      </c>
      <c r="H2430" s="113" t="s">
        <v>16218</v>
      </c>
      <c r="I2430" s="113" t="s">
        <v>9866</v>
      </c>
      <c r="J2430" s="113" t="s">
        <v>9872</v>
      </c>
      <c r="K2430" s="113" t="s">
        <v>27434</v>
      </c>
      <c r="L2430" s="113">
        <v>82290553985</v>
      </c>
      <c r="M2430" s="113" t="s">
        <v>15577</v>
      </c>
      <c r="O2430" s="113" t="s">
        <v>27435</v>
      </c>
      <c r="P2430" s="113" t="s">
        <v>27436</v>
      </c>
      <c r="Q2430" s="113" t="s">
        <v>27437</v>
      </c>
      <c r="R2430" s="113">
        <v>15</v>
      </c>
      <c r="S2430" s="113" t="s">
        <v>13</v>
      </c>
      <c r="T2430" s="113" t="s">
        <v>27438</v>
      </c>
      <c r="U2430" s="113" t="s">
        <v>27439</v>
      </c>
      <c r="V2430" s="114">
        <v>39563</v>
      </c>
      <c r="W2430" s="114">
        <v>39539</v>
      </c>
      <c r="X2430" s="113" t="s">
        <v>27440</v>
      </c>
      <c r="Y2430" s="114">
        <v>40143</v>
      </c>
      <c r="Z2430" s="114">
        <v>40148</v>
      </c>
      <c r="AA2430" s="113">
        <v>31</v>
      </c>
      <c r="AB2430" s="113" t="s">
        <v>9</v>
      </c>
      <c r="AC2430" s="113">
        <v>41</v>
      </c>
      <c r="AD2430" s="113" t="s">
        <v>52</v>
      </c>
      <c r="AE2430" s="114">
        <v>44652</v>
      </c>
      <c r="AF2430" s="113">
        <v>14</v>
      </c>
      <c r="AG2430" s="113">
        <v>0</v>
      </c>
      <c r="AH2430" s="113" t="s">
        <v>9913</v>
      </c>
      <c r="AI2430" s="117" t="s">
        <v>27441</v>
      </c>
      <c r="AJ2430" s="113" t="s">
        <v>45514</v>
      </c>
      <c r="AK2430" s="114">
        <v>44923</v>
      </c>
      <c r="AL2430" s="113">
        <v>40</v>
      </c>
      <c r="AM2430" s="113" t="s">
        <v>9870</v>
      </c>
      <c r="AN2430" s="113" t="s">
        <v>17068</v>
      </c>
      <c r="AO2430" s="113" t="s">
        <v>1124</v>
      </c>
      <c r="AP2430" s="113">
        <v>2004</v>
      </c>
      <c r="AQ2430" s="113" t="s">
        <v>9994</v>
      </c>
      <c r="AR2430" s="113" t="s">
        <v>27442</v>
      </c>
      <c r="AS2430" s="113" t="s">
        <v>14</v>
      </c>
      <c r="AT2430" s="113" t="s">
        <v>14</v>
      </c>
      <c r="AU2430" s="113" t="s">
        <v>16229</v>
      </c>
      <c r="AV2430" s="113" t="s">
        <v>14</v>
      </c>
      <c r="AW2430" s="113" t="s">
        <v>14</v>
      </c>
    </row>
    <row r="2431" spans="1:49">
      <c r="A2431" s="116" t="s">
        <v>8714</v>
      </c>
      <c r="B2431" s="113">
        <v>570015616</v>
      </c>
      <c r="C2431" s="113" t="s">
        <v>8715</v>
      </c>
      <c r="E2431" s="113" t="s">
        <v>103</v>
      </c>
      <c r="F2431" s="113" t="s">
        <v>68</v>
      </c>
      <c r="G2431" s="114">
        <v>29201</v>
      </c>
      <c r="H2431" s="113" t="s">
        <v>16230</v>
      </c>
      <c r="I2431" s="113" t="s">
        <v>9866</v>
      </c>
      <c r="J2431" s="113" t="s">
        <v>9872</v>
      </c>
      <c r="K2431" s="113" t="s">
        <v>21974</v>
      </c>
      <c r="L2431" s="113">
        <v>85241291010</v>
      </c>
      <c r="M2431" s="113" t="s">
        <v>15670</v>
      </c>
      <c r="O2431" s="113" t="s">
        <v>15671</v>
      </c>
      <c r="P2431" s="113" t="s">
        <v>21975</v>
      </c>
      <c r="Q2431" s="113" t="s">
        <v>21976</v>
      </c>
      <c r="R2431" s="113">
        <v>15</v>
      </c>
      <c r="S2431" s="113" t="s">
        <v>1228</v>
      </c>
      <c r="T2431" s="113" t="s">
        <v>21977</v>
      </c>
      <c r="U2431" s="113" t="s">
        <v>21978</v>
      </c>
      <c r="V2431" s="114">
        <v>37998</v>
      </c>
      <c r="W2431" s="114">
        <v>37956</v>
      </c>
      <c r="X2431" s="113" t="s">
        <v>21979</v>
      </c>
      <c r="Y2431" s="114">
        <v>38408</v>
      </c>
      <c r="Z2431" s="114">
        <v>38412</v>
      </c>
      <c r="AA2431" s="113">
        <v>21</v>
      </c>
      <c r="AB2431" s="113" t="s">
        <v>24</v>
      </c>
      <c r="AC2431" s="113">
        <v>34</v>
      </c>
      <c r="AD2431" s="113" t="s">
        <v>18</v>
      </c>
      <c r="AE2431" s="114">
        <v>45200</v>
      </c>
      <c r="AF2431" s="113">
        <v>14</v>
      </c>
      <c r="AG2431" s="113">
        <v>10</v>
      </c>
      <c r="AH2431" s="113" t="s">
        <v>16226</v>
      </c>
      <c r="AI2431" s="117" t="s">
        <v>302</v>
      </c>
      <c r="AK2431" s="114">
        <v>44287</v>
      </c>
      <c r="AL2431" s="113">
        <v>30</v>
      </c>
      <c r="AM2431" s="113" t="s">
        <v>9882</v>
      </c>
      <c r="AN2431" s="113" t="s">
        <v>16273</v>
      </c>
      <c r="AO2431" s="113" t="s">
        <v>107</v>
      </c>
      <c r="AP2431" s="113">
        <v>2009</v>
      </c>
      <c r="AQ2431" s="113" t="s">
        <v>8</v>
      </c>
      <c r="AR2431" s="113" t="s">
        <v>17533</v>
      </c>
      <c r="AS2431" s="113" t="s">
        <v>14</v>
      </c>
      <c r="AT2431" s="113" t="s">
        <v>14</v>
      </c>
      <c r="AU2431" s="113" t="s">
        <v>16229</v>
      </c>
      <c r="AV2431" s="113" t="s">
        <v>14</v>
      </c>
      <c r="AW2431" s="113" t="s">
        <v>14</v>
      </c>
    </row>
    <row r="2432" spans="1:49">
      <c r="A2432" s="116" t="s">
        <v>4807</v>
      </c>
      <c r="C2432" s="113" t="s">
        <v>4808</v>
      </c>
      <c r="E2432" s="113" t="s">
        <v>199</v>
      </c>
      <c r="F2432" s="113" t="s">
        <v>8</v>
      </c>
      <c r="G2432" s="114">
        <v>29206</v>
      </c>
      <c r="H2432" s="113" t="s">
        <v>16218</v>
      </c>
      <c r="I2432" s="113" t="s">
        <v>9866</v>
      </c>
      <c r="J2432" s="113" t="s">
        <v>9872</v>
      </c>
      <c r="K2432" s="113" t="s">
        <v>26192</v>
      </c>
      <c r="L2432" s="113">
        <v>82293389718</v>
      </c>
      <c r="M2432" s="113" t="s">
        <v>13917</v>
      </c>
      <c r="O2432" s="113" t="s">
        <v>13918</v>
      </c>
      <c r="P2432" s="113" t="s">
        <v>26193</v>
      </c>
      <c r="Q2432" s="113" t="s">
        <v>26194</v>
      </c>
      <c r="R2432" s="113">
        <v>15</v>
      </c>
      <c r="S2432" s="113" t="s">
        <v>13</v>
      </c>
      <c r="T2432" s="113" t="s">
        <v>26195</v>
      </c>
      <c r="U2432" s="113" t="s">
        <v>26196</v>
      </c>
      <c r="V2432" s="114">
        <v>39904</v>
      </c>
      <c r="W2432" s="114">
        <v>39904</v>
      </c>
      <c r="X2432" s="113" t="s">
        <v>26197</v>
      </c>
      <c r="Y2432" s="114">
        <v>40542</v>
      </c>
      <c r="Z2432" s="114">
        <v>40544</v>
      </c>
      <c r="AA2432" s="113">
        <v>23</v>
      </c>
      <c r="AB2432" s="113" t="s">
        <v>78</v>
      </c>
      <c r="AC2432" s="113">
        <v>32</v>
      </c>
      <c r="AD2432" s="113" t="s">
        <v>84</v>
      </c>
      <c r="AE2432" s="114">
        <v>43498</v>
      </c>
      <c r="AF2432" s="113">
        <v>13</v>
      </c>
      <c r="AG2432" s="113">
        <v>7</v>
      </c>
      <c r="AH2432" s="113" t="s">
        <v>9913</v>
      </c>
      <c r="AI2432" s="117" t="s">
        <v>9718</v>
      </c>
      <c r="AJ2432" s="113" t="s">
        <v>45509</v>
      </c>
      <c r="AK2432" s="114">
        <v>45120</v>
      </c>
      <c r="AL2432" s="113">
        <v>30</v>
      </c>
      <c r="AM2432" s="113" t="s">
        <v>9882</v>
      </c>
      <c r="AN2432" s="113" t="s">
        <v>26198</v>
      </c>
      <c r="AO2432" s="113" t="s">
        <v>4809</v>
      </c>
      <c r="AP2432" s="113">
        <v>2001</v>
      </c>
      <c r="AQ2432" s="113" t="s">
        <v>8</v>
      </c>
      <c r="AR2432" s="113" t="s">
        <v>26199</v>
      </c>
      <c r="AS2432" s="113" t="s">
        <v>14</v>
      </c>
      <c r="AT2432" s="113" t="s">
        <v>14</v>
      </c>
      <c r="AU2432" s="113" t="s">
        <v>16229</v>
      </c>
      <c r="AV2432" s="113" t="s">
        <v>14</v>
      </c>
      <c r="AW2432" s="113" t="s">
        <v>14</v>
      </c>
    </row>
    <row r="2433" spans="1:49">
      <c r="A2433" s="116" t="s">
        <v>832</v>
      </c>
      <c r="B2433" s="113">
        <v>570013935</v>
      </c>
      <c r="C2433" s="113" t="s">
        <v>833</v>
      </c>
      <c r="E2433" s="113" t="s">
        <v>34</v>
      </c>
      <c r="F2433" s="113" t="s">
        <v>8</v>
      </c>
      <c r="G2433" s="114">
        <v>29209</v>
      </c>
      <c r="H2433" s="113" t="s">
        <v>16230</v>
      </c>
      <c r="I2433" s="113" t="s">
        <v>9866</v>
      </c>
      <c r="J2433" s="113" t="s">
        <v>9872</v>
      </c>
      <c r="K2433" s="113" t="s">
        <v>21980</v>
      </c>
      <c r="M2433" s="113" t="s">
        <v>21981</v>
      </c>
      <c r="O2433" s="113" t="s">
        <v>11723</v>
      </c>
      <c r="P2433" s="113" t="s">
        <v>21982</v>
      </c>
      <c r="Q2433" s="113" t="s">
        <v>21983</v>
      </c>
      <c r="R2433" s="113">
        <v>15</v>
      </c>
      <c r="S2433" s="113" t="s">
        <v>13</v>
      </c>
      <c r="T2433" s="113" t="s">
        <v>21984</v>
      </c>
      <c r="U2433" s="113" t="s">
        <v>21985</v>
      </c>
      <c r="V2433" s="114">
        <v>37557</v>
      </c>
      <c r="W2433" s="114">
        <v>37561</v>
      </c>
      <c r="X2433" s="113" t="s">
        <v>21985</v>
      </c>
      <c r="Y2433" s="114">
        <v>37945</v>
      </c>
      <c r="Z2433" s="114">
        <v>37956</v>
      </c>
      <c r="AA2433" s="113">
        <v>21</v>
      </c>
      <c r="AB2433" s="113" t="s">
        <v>24</v>
      </c>
      <c r="AC2433" s="113">
        <v>31</v>
      </c>
      <c r="AD2433" s="113" t="s">
        <v>9</v>
      </c>
      <c r="AE2433" s="114">
        <v>42278</v>
      </c>
      <c r="AF2433" s="113">
        <v>7</v>
      </c>
      <c r="AG2433" s="113">
        <v>11</v>
      </c>
      <c r="AH2433" s="113" t="s">
        <v>16263</v>
      </c>
      <c r="AI2433" s="117" t="s">
        <v>75</v>
      </c>
      <c r="AK2433" s="114">
        <v>44123</v>
      </c>
      <c r="AL2433" s="113">
        <v>40</v>
      </c>
      <c r="AM2433" s="113" t="s">
        <v>9870</v>
      </c>
      <c r="AN2433" s="113" t="s">
        <v>16399</v>
      </c>
      <c r="AO2433" s="113" t="s">
        <v>169</v>
      </c>
      <c r="AP2433" s="113">
        <v>2013</v>
      </c>
      <c r="AQ2433" s="113" t="s">
        <v>786</v>
      </c>
      <c r="AR2433" s="113" t="s">
        <v>16327</v>
      </c>
      <c r="AS2433" s="113" t="s">
        <v>14</v>
      </c>
      <c r="AT2433" s="113" t="s">
        <v>14</v>
      </c>
      <c r="AU2433" s="113" t="s">
        <v>16229</v>
      </c>
      <c r="AV2433" s="113" t="s">
        <v>14</v>
      </c>
      <c r="AW2433" s="113" t="s">
        <v>14</v>
      </c>
    </row>
    <row r="2434" spans="1:49">
      <c r="A2434" s="116" t="s">
        <v>9685</v>
      </c>
      <c r="B2434" s="113">
        <v>570013020</v>
      </c>
      <c r="C2434" s="113" t="s">
        <v>9686</v>
      </c>
      <c r="E2434" s="113" t="s">
        <v>67</v>
      </c>
      <c r="F2434" s="113" t="s">
        <v>8</v>
      </c>
      <c r="G2434" s="114">
        <v>29211</v>
      </c>
      <c r="H2434" s="113" t="s">
        <v>16218</v>
      </c>
      <c r="I2434" s="113" t="s">
        <v>9866</v>
      </c>
      <c r="J2434" s="113" t="s">
        <v>9867</v>
      </c>
      <c r="K2434" s="113" t="s">
        <v>21044</v>
      </c>
      <c r="L2434" s="113">
        <v>81340354710</v>
      </c>
      <c r="M2434" s="113" t="s">
        <v>46649</v>
      </c>
      <c r="O2434" s="113" t="s">
        <v>21045</v>
      </c>
      <c r="P2434" s="113" t="s">
        <v>21046</v>
      </c>
      <c r="Q2434" s="113" t="s">
        <v>21047</v>
      </c>
      <c r="R2434" s="113">
        <v>15</v>
      </c>
      <c r="S2434" s="113" t="s">
        <v>13</v>
      </c>
      <c r="T2434" s="113" t="s">
        <v>21048</v>
      </c>
      <c r="U2434" s="113" t="s">
        <v>21049</v>
      </c>
      <c r="V2434" s="114">
        <v>36665</v>
      </c>
      <c r="W2434" s="114">
        <v>36586</v>
      </c>
      <c r="X2434" s="113" t="s">
        <v>21050</v>
      </c>
      <c r="Y2434" s="114">
        <v>36949</v>
      </c>
      <c r="Z2434" s="114">
        <v>36951</v>
      </c>
      <c r="AA2434" s="113">
        <v>12</v>
      </c>
      <c r="AB2434" s="113" t="s">
        <v>287</v>
      </c>
      <c r="AC2434" s="113">
        <v>34</v>
      </c>
      <c r="AD2434" s="113" t="s">
        <v>18</v>
      </c>
      <c r="AE2434" s="114">
        <v>43374</v>
      </c>
      <c r="AF2434" s="113">
        <v>12</v>
      </c>
      <c r="AG2434" s="113">
        <v>0</v>
      </c>
      <c r="AH2434" s="113" t="s">
        <v>9913</v>
      </c>
      <c r="AI2434" s="117" t="s">
        <v>467</v>
      </c>
      <c r="AJ2434" s="113" t="s">
        <v>45509</v>
      </c>
      <c r="AK2434" s="114">
        <v>44558</v>
      </c>
      <c r="AL2434" s="113">
        <v>40</v>
      </c>
      <c r="AM2434" s="113" t="s">
        <v>9870</v>
      </c>
      <c r="AN2434" s="113" t="s">
        <v>21051</v>
      </c>
      <c r="AO2434" s="113" t="s">
        <v>5356</v>
      </c>
      <c r="AP2434" s="113">
        <v>2007</v>
      </c>
      <c r="AQ2434" s="113" t="s">
        <v>5236</v>
      </c>
      <c r="AR2434" s="113" t="s">
        <v>20549</v>
      </c>
      <c r="AS2434" s="113" t="s">
        <v>14</v>
      </c>
      <c r="AT2434" s="113" t="s">
        <v>14</v>
      </c>
      <c r="AU2434" s="113" t="s">
        <v>16229</v>
      </c>
      <c r="AV2434" s="113" t="s">
        <v>14</v>
      </c>
      <c r="AW2434" s="113" t="s">
        <v>14</v>
      </c>
    </row>
    <row r="2435" spans="1:49">
      <c r="A2435" s="116" t="s">
        <v>9308</v>
      </c>
      <c r="C2435" s="113" t="s">
        <v>9309</v>
      </c>
      <c r="E2435" s="113" t="s">
        <v>34</v>
      </c>
      <c r="F2435" s="113" t="s">
        <v>8</v>
      </c>
      <c r="G2435" s="114">
        <v>29213</v>
      </c>
      <c r="H2435" s="113" t="s">
        <v>16218</v>
      </c>
      <c r="I2435" s="113" t="s">
        <v>9866</v>
      </c>
      <c r="J2435" s="113" t="s">
        <v>9872</v>
      </c>
      <c r="K2435" s="113" t="s">
        <v>18609</v>
      </c>
      <c r="L2435" s="113">
        <v>82197363762</v>
      </c>
      <c r="M2435" s="113" t="s">
        <v>12985</v>
      </c>
      <c r="O2435" s="113" t="s">
        <v>18610</v>
      </c>
      <c r="P2435" s="113" t="s">
        <v>18611</v>
      </c>
      <c r="Q2435" s="113" t="s">
        <v>18612</v>
      </c>
      <c r="R2435" s="113">
        <v>15</v>
      </c>
      <c r="S2435" s="113" t="s">
        <v>13</v>
      </c>
      <c r="T2435" s="113" t="s">
        <v>18613</v>
      </c>
      <c r="U2435" s="113" t="s">
        <v>18614</v>
      </c>
      <c r="V2435" s="114">
        <v>39904</v>
      </c>
      <c r="W2435" s="114">
        <v>39904</v>
      </c>
      <c r="X2435" s="113" t="s">
        <v>18615</v>
      </c>
      <c r="Y2435" s="114">
        <v>40542</v>
      </c>
      <c r="Z2435" s="114">
        <v>40544</v>
      </c>
      <c r="AA2435" s="113">
        <v>21</v>
      </c>
      <c r="AB2435" s="113" t="s">
        <v>24</v>
      </c>
      <c r="AC2435" s="113">
        <v>34</v>
      </c>
      <c r="AD2435" s="113" t="s">
        <v>18</v>
      </c>
      <c r="AE2435" s="114">
        <v>44652</v>
      </c>
      <c r="AF2435" s="113">
        <v>12</v>
      </c>
      <c r="AG2435" s="113">
        <v>4</v>
      </c>
      <c r="AH2435" s="113" t="s">
        <v>9913</v>
      </c>
      <c r="AI2435" s="117" t="s">
        <v>18616</v>
      </c>
      <c r="AJ2435" s="113" t="s">
        <v>45509</v>
      </c>
      <c r="AK2435" s="114">
        <v>44925</v>
      </c>
      <c r="AL2435" s="113">
        <v>40</v>
      </c>
      <c r="AM2435" s="113" t="s">
        <v>9870</v>
      </c>
      <c r="AN2435" s="113" t="s">
        <v>18617</v>
      </c>
      <c r="AO2435" s="113" t="s">
        <v>1152</v>
      </c>
      <c r="AP2435" s="113">
        <v>1999</v>
      </c>
      <c r="AQ2435" s="113" t="s">
        <v>8</v>
      </c>
      <c r="AR2435" s="113" t="s">
        <v>18618</v>
      </c>
      <c r="AS2435" s="113" t="s">
        <v>14</v>
      </c>
      <c r="AT2435" s="113" t="s">
        <v>14</v>
      </c>
      <c r="AU2435" s="113" t="s">
        <v>16229</v>
      </c>
      <c r="AV2435" s="113" t="s">
        <v>14</v>
      </c>
      <c r="AW2435" s="113" t="s">
        <v>14</v>
      </c>
    </row>
    <row r="2436" spans="1:49">
      <c r="A2436" s="116" t="s">
        <v>8358</v>
      </c>
      <c r="C2436" s="113" t="s">
        <v>8359</v>
      </c>
      <c r="E2436" s="113" t="s">
        <v>208</v>
      </c>
      <c r="F2436" s="113" t="s">
        <v>136</v>
      </c>
      <c r="G2436" s="114">
        <v>29214</v>
      </c>
      <c r="H2436" s="113" t="s">
        <v>16230</v>
      </c>
      <c r="I2436" s="113" t="s">
        <v>9866</v>
      </c>
      <c r="J2436" s="113" t="s">
        <v>9872</v>
      </c>
      <c r="K2436" s="113" t="s">
        <v>36242</v>
      </c>
      <c r="L2436" s="113">
        <v>82271000307</v>
      </c>
      <c r="M2436" s="113" t="s">
        <v>16104</v>
      </c>
      <c r="O2436" s="113" t="s">
        <v>16105</v>
      </c>
      <c r="P2436" s="113" t="s">
        <v>36243</v>
      </c>
      <c r="Q2436" s="113" t="s">
        <v>36244</v>
      </c>
      <c r="R2436" s="113">
        <v>15</v>
      </c>
      <c r="S2436" s="113" t="s">
        <v>13</v>
      </c>
      <c r="T2436" s="113" t="s">
        <v>36245</v>
      </c>
      <c r="U2436" s="113" t="s">
        <v>36246</v>
      </c>
      <c r="V2436" s="114">
        <v>40210</v>
      </c>
      <c r="W2436" s="114">
        <v>40179</v>
      </c>
      <c r="Z2436" s="114">
        <v>40909</v>
      </c>
      <c r="AA2436" s="113">
        <v>22</v>
      </c>
      <c r="AB2436" s="113" t="s">
        <v>25</v>
      </c>
      <c r="AC2436" s="113">
        <v>24</v>
      </c>
      <c r="AD2436" s="113" t="s">
        <v>47</v>
      </c>
      <c r="AE2436" s="114">
        <v>45017</v>
      </c>
      <c r="AF2436" s="113">
        <v>16</v>
      </c>
      <c r="AG2436" s="113">
        <v>3</v>
      </c>
      <c r="AH2436" s="113" t="s">
        <v>16226</v>
      </c>
      <c r="AI2436" s="117" t="s">
        <v>209</v>
      </c>
      <c r="AK2436" s="114">
        <v>44927</v>
      </c>
      <c r="AL2436" s="113">
        <v>25</v>
      </c>
      <c r="AM2436" s="113" t="s">
        <v>9974</v>
      </c>
      <c r="AN2436" s="113" t="s">
        <v>16970</v>
      </c>
      <c r="AO2436" s="113" t="s">
        <v>396</v>
      </c>
      <c r="AP2436" s="113">
        <v>2007</v>
      </c>
      <c r="AQ2436" s="113" t="s">
        <v>8</v>
      </c>
      <c r="AR2436" s="113" t="s">
        <v>22955</v>
      </c>
      <c r="AS2436" s="113" t="s">
        <v>14</v>
      </c>
      <c r="AT2436" s="113" t="s">
        <v>14</v>
      </c>
      <c r="AU2436" s="113" t="s">
        <v>16229</v>
      </c>
      <c r="AV2436" s="113" t="s">
        <v>14</v>
      </c>
    </row>
    <row r="2437" spans="1:49">
      <c r="A2437" s="116" t="s">
        <v>8508</v>
      </c>
      <c r="B2437" s="113">
        <v>570013901</v>
      </c>
      <c r="C2437" s="113" t="s">
        <v>8509</v>
      </c>
      <c r="E2437" s="113" t="s">
        <v>103</v>
      </c>
      <c r="F2437" s="113" t="s">
        <v>8</v>
      </c>
      <c r="G2437" s="114">
        <v>29216</v>
      </c>
      <c r="H2437" s="113" t="s">
        <v>16230</v>
      </c>
      <c r="I2437" s="113" t="s">
        <v>9866</v>
      </c>
      <c r="J2437" s="113" t="s">
        <v>9872</v>
      </c>
      <c r="K2437" s="113" t="s">
        <v>19626</v>
      </c>
      <c r="L2437" s="113">
        <v>82292601227</v>
      </c>
      <c r="M2437" s="113" t="s">
        <v>46640</v>
      </c>
      <c r="O2437" s="113" t="s">
        <v>13787</v>
      </c>
      <c r="P2437" s="113" t="s">
        <v>19627</v>
      </c>
      <c r="Q2437" s="113" t="s">
        <v>19628</v>
      </c>
      <c r="R2437" s="113">
        <v>15</v>
      </c>
      <c r="S2437" s="113" t="s">
        <v>13</v>
      </c>
      <c r="T2437" s="113" t="s">
        <v>19629</v>
      </c>
      <c r="U2437" s="113" t="s">
        <v>19630</v>
      </c>
      <c r="V2437" s="114">
        <v>37557</v>
      </c>
      <c r="W2437" s="114">
        <v>37561</v>
      </c>
      <c r="X2437" s="113" t="s">
        <v>19631</v>
      </c>
      <c r="Y2437" s="114">
        <v>37945</v>
      </c>
      <c r="Z2437" s="114">
        <v>37956</v>
      </c>
      <c r="AA2437" s="113">
        <v>21</v>
      </c>
      <c r="AB2437" s="113" t="s">
        <v>24</v>
      </c>
      <c r="AC2437" s="113">
        <v>33</v>
      </c>
      <c r="AD2437" s="113" t="s">
        <v>10</v>
      </c>
      <c r="AE2437" s="114">
        <v>45017</v>
      </c>
      <c r="AF2437" s="113">
        <v>15</v>
      </c>
      <c r="AG2437" s="113">
        <v>5</v>
      </c>
      <c r="AH2437" s="113" t="s">
        <v>16226</v>
      </c>
      <c r="AI2437" s="117" t="s">
        <v>302</v>
      </c>
      <c r="AK2437" s="114">
        <v>45017</v>
      </c>
      <c r="AL2437" s="113">
        <v>30</v>
      </c>
      <c r="AM2437" s="113" t="s">
        <v>9882</v>
      </c>
      <c r="AN2437" s="113" t="s">
        <v>16273</v>
      </c>
      <c r="AO2437" s="113" t="s">
        <v>107</v>
      </c>
      <c r="AP2437" s="113">
        <v>2012</v>
      </c>
      <c r="AQ2437" s="113" t="s">
        <v>5236</v>
      </c>
      <c r="AR2437" s="113" t="s">
        <v>18334</v>
      </c>
      <c r="AS2437" s="113" t="s">
        <v>14</v>
      </c>
      <c r="AT2437" s="113" t="s">
        <v>14</v>
      </c>
      <c r="AU2437" s="113" t="s">
        <v>16229</v>
      </c>
      <c r="AV2437" s="113" t="s">
        <v>14</v>
      </c>
      <c r="AW2437" s="113" t="s">
        <v>14</v>
      </c>
    </row>
    <row r="2438" spans="1:49">
      <c r="A2438" s="116" t="s">
        <v>6048</v>
      </c>
      <c r="B2438" s="113">
        <v>570015623</v>
      </c>
      <c r="C2438" s="113" t="s">
        <v>6049</v>
      </c>
      <c r="E2438" s="113" t="s">
        <v>19094</v>
      </c>
      <c r="F2438" s="113" t="s">
        <v>129</v>
      </c>
      <c r="G2438" s="114">
        <v>29216</v>
      </c>
      <c r="H2438" s="113" t="s">
        <v>16230</v>
      </c>
      <c r="I2438" s="113" t="s">
        <v>9866</v>
      </c>
      <c r="J2438" s="113" t="s">
        <v>9872</v>
      </c>
      <c r="K2438" s="113" t="s">
        <v>39058</v>
      </c>
      <c r="L2438" s="113">
        <v>85343594293</v>
      </c>
      <c r="M2438" s="113" t="s">
        <v>10032</v>
      </c>
      <c r="O2438" s="113" t="s">
        <v>10033</v>
      </c>
      <c r="P2438" s="113" t="s">
        <v>39059</v>
      </c>
      <c r="Q2438" s="113" t="s">
        <v>39060</v>
      </c>
      <c r="R2438" s="113">
        <v>15</v>
      </c>
      <c r="S2438" s="113" t="s">
        <v>1228</v>
      </c>
      <c r="T2438" s="113" t="s">
        <v>39061</v>
      </c>
      <c r="U2438" s="113" t="s">
        <v>39062</v>
      </c>
      <c r="V2438" s="114">
        <v>37998</v>
      </c>
      <c r="W2438" s="114">
        <v>37956</v>
      </c>
      <c r="X2438" s="113" t="s">
        <v>39063</v>
      </c>
      <c r="Y2438" s="114">
        <v>38408</v>
      </c>
      <c r="Z2438" s="114">
        <v>38412</v>
      </c>
      <c r="AA2438" s="113">
        <v>21</v>
      </c>
      <c r="AB2438" s="113" t="s">
        <v>24</v>
      </c>
      <c r="AC2438" s="113">
        <v>34</v>
      </c>
      <c r="AD2438" s="113" t="s">
        <v>18</v>
      </c>
      <c r="AE2438" s="114">
        <v>45017</v>
      </c>
      <c r="AF2438" s="113">
        <v>14</v>
      </c>
      <c r="AG2438" s="113">
        <v>4</v>
      </c>
      <c r="AH2438" s="113" t="s">
        <v>16226</v>
      </c>
      <c r="AI2438" s="117" t="s">
        <v>1702</v>
      </c>
      <c r="AK2438" s="114">
        <v>44105</v>
      </c>
      <c r="AL2438" s="113">
        <v>40</v>
      </c>
      <c r="AM2438" s="113" t="s">
        <v>9870</v>
      </c>
      <c r="AN2438" s="113" t="s">
        <v>17474</v>
      </c>
      <c r="AO2438" s="113" t="s">
        <v>1512</v>
      </c>
      <c r="AP2438" s="113">
        <v>2019</v>
      </c>
      <c r="AQ2438" s="113" t="s">
        <v>8</v>
      </c>
      <c r="AR2438" s="113" t="s">
        <v>16437</v>
      </c>
      <c r="AS2438" s="113" t="s">
        <v>14</v>
      </c>
      <c r="AT2438" s="113" t="s">
        <v>14</v>
      </c>
      <c r="AU2438" s="113" t="s">
        <v>16229</v>
      </c>
      <c r="AV2438" s="113" t="s">
        <v>14</v>
      </c>
      <c r="AW2438" s="113" t="s">
        <v>14</v>
      </c>
    </row>
    <row r="2439" spans="1:49">
      <c r="A2439" s="116" t="s">
        <v>3374</v>
      </c>
      <c r="B2439" s="113">
        <v>570021154</v>
      </c>
      <c r="C2439" s="113" t="s">
        <v>3375</v>
      </c>
      <c r="E2439" s="113" t="s">
        <v>140</v>
      </c>
      <c r="F2439" s="113" t="s">
        <v>8</v>
      </c>
      <c r="G2439" s="114">
        <v>29218</v>
      </c>
      <c r="H2439" s="113" t="s">
        <v>16230</v>
      </c>
      <c r="I2439" s="113" t="s">
        <v>10007</v>
      </c>
      <c r="J2439" s="113" t="s">
        <v>9872</v>
      </c>
      <c r="K2439" s="113" t="s">
        <v>19751</v>
      </c>
      <c r="L2439" s="113">
        <v>85394714075</v>
      </c>
      <c r="M2439" s="113" t="s">
        <v>46064</v>
      </c>
      <c r="O2439" s="113" t="s">
        <v>12285</v>
      </c>
      <c r="P2439" s="113" t="s">
        <v>19752</v>
      </c>
      <c r="Q2439" s="113" t="s">
        <v>19753</v>
      </c>
      <c r="R2439" s="113">
        <v>15</v>
      </c>
      <c r="S2439" s="113" t="s">
        <v>13</v>
      </c>
      <c r="T2439" s="113" t="s">
        <v>19754</v>
      </c>
      <c r="U2439" s="113" t="s">
        <v>19755</v>
      </c>
      <c r="V2439" s="114">
        <v>39038</v>
      </c>
      <c r="W2439" s="114">
        <v>38808</v>
      </c>
      <c r="X2439" s="113" t="s">
        <v>19756</v>
      </c>
      <c r="Y2439" s="114">
        <v>39353</v>
      </c>
      <c r="Z2439" s="114">
        <v>39356</v>
      </c>
      <c r="AA2439" s="113">
        <v>22</v>
      </c>
      <c r="AB2439" s="113" t="s">
        <v>25</v>
      </c>
      <c r="AC2439" s="113">
        <v>33</v>
      </c>
      <c r="AD2439" s="113" t="s">
        <v>10</v>
      </c>
      <c r="AE2439" s="114">
        <v>45200</v>
      </c>
      <c r="AF2439" s="113">
        <v>18</v>
      </c>
      <c r="AG2439" s="113">
        <v>4</v>
      </c>
      <c r="AH2439" s="113" t="s">
        <v>16226</v>
      </c>
      <c r="AI2439" s="117" t="s">
        <v>9891</v>
      </c>
      <c r="AK2439" s="114">
        <v>45108</v>
      </c>
      <c r="AL2439" s="113">
        <v>40</v>
      </c>
      <c r="AM2439" s="113" t="s">
        <v>9870</v>
      </c>
      <c r="AN2439" s="113" t="s">
        <v>16445</v>
      </c>
      <c r="AO2439" s="113" t="s">
        <v>842</v>
      </c>
      <c r="AP2439" s="113">
        <v>2013</v>
      </c>
      <c r="AQ2439" s="113" t="s">
        <v>6669</v>
      </c>
      <c r="AR2439" s="113" t="s">
        <v>19757</v>
      </c>
      <c r="AS2439" s="113" t="s">
        <v>14</v>
      </c>
      <c r="AT2439" s="113" t="s">
        <v>14</v>
      </c>
      <c r="AU2439" s="113" t="s">
        <v>16229</v>
      </c>
      <c r="AV2439" s="113" t="s">
        <v>14</v>
      </c>
    </row>
    <row r="2440" spans="1:49">
      <c r="A2440" s="116" t="s">
        <v>5950</v>
      </c>
      <c r="B2440" s="113">
        <v>570036051</v>
      </c>
      <c r="C2440" s="113" t="s">
        <v>5951</v>
      </c>
      <c r="E2440" s="113" t="s">
        <v>34</v>
      </c>
      <c r="F2440" s="113" t="s">
        <v>8</v>
      </c>
      <c r="G2440" s="114">
        <v>29218</v>
      </c>
      <c r="H2440" s="113" t="s">
        <v>16230</v>
      </c>
      <c r="I2440" s="113" t="s">
        <v>9866</v>
      </c>
      <c r="J2440" s="113" t="s">
        <v>9867</v>
      </c>
      <c r="K2440" s="113" t="s">
        <v>32265</v>
      </c>
      <c r="L2440" s="113">
        <v>82194291982</v>
      </c>
      <c r="M2440" s="113" t="s">
        <v>10265</v>
      </c>
      <c r="O2440" s="113" t="s">
        <v>28247</v>
      </c>
      <c r="P2440" s="113" t="s">
        <v>28248</v>
      </c>
      <c r="Q2440" s="113" t="s">
        <v>28249</v>
      </c>
      <c r="R2440" s="113">
        <v>15</v>
      </c>
      <c r="S2440" s="113" t="s">
        <v>13</v>
      </c>
      <c r="T2440" s="113" t="s">
        <v>32266</v>
      </c>
      <c r="U2440" s="113" t="s">
        <v>32267</v>
      </c>
      <c r="V2440" s="114">
        <v>39563</v>
      </c>
      <c r="W2440" s="114">
        <v>39448</v>
      </c>
      <c r="X2440" s="113" t="s">
        <v>32268</v>
      </c>
      <c r="Y2440" s="114">
        <v>40143</v>
      </c>
      <c r="Z2440" s="114">
        <v>40148</v>
      </c>
      <c r="AA2440" s="113">
        <v>31</v>
      </c>
      <c r="AB2440" s="113" t="s">
        <v>9</v>
      </c>
      <c r="AC2440" s="113">
        <v>34</v>
      </c>
      <c r="AD2440" s="113" t="s">
        <v>18</v>
      </c>
      <c r="AE2440" s="114">
        <v>44287</v>
      </c>
      <c r="AF2440" s="113">
        <v>17</v>
      </c>
      <c r="AG2440" s="113">
        <v>3</v>
      </c>
      <c r="AH2440" s="113" t="s">
        <v>16226</v>
      </c>
      <c r="AI2440" s="117" t="s">
        <v>9932</v>
      </c>
      <c r="AK2440" s="114">
        <v>44560</v>
      </c>
      <c r="AL2440" s="113">
        <v>40</v>
      </c>
      <c r="AM2440" s="113" t="s">
        <v>9870</v>
      </c>
      <c r="AN2440" s="113" t="s">
        <v>16399</v>
      </c>
      <c r="AO2440" s="113" t="s">
        <v>169</v>
      </c>
      <c r="AP2440" s="113">
        <v>2003</v>
      </c>
      <c r="AQ2440" s="113" t="s">
        <v>8</v>
      </c>
      <c r="AR2440" s="113" t="s">
        <v>32269</v>
      </c>
      <c r="AS2440" s="113" t="s">
        <v>14</v>
      </c>
      <c r="AT2440" s="113" t="s">
        <v>14</v>
      </c>
      <c r="AU2440" s="113" t="s">
        <v>16229</v>
      </c>
      <c r="AV2440" s="113" t="s">
        <v>14</v>
      </c>
      <c r="AW2440" s="113" t="s">
        <v>14</v>
      </c>
    </row>
    <row r="2441" spans="1:49">
      <c r="A2441" s="116" t="s">
        <v>3321</v>
      </c>
      <c r="C2441" s="113" t="s">
        <v>3322</v>
      </c>
      <c r="E2441" s="113" t="s">
        <v>103</v>
      </c>
      <c r="F2441" s="113" t="s">
        <v>3323</v>
      </c>
      <c r="G2441" s="114">
        <v>29219</v>
      </c>
      <c r="H2441" s="113" t="s">
        <v>16218</v>
      </c>
      <c r="I2441" s="113" t="s">
        <v>9896</v>
      </c>
      <c r="J2441" s="113" t="s">
        <v>9872</v>
      </c>
      <c r="K2441" s="113" t="s">
        <v>39113</v>
      </c>
      <c r="L2441" s="113">
        <v>85336162319</v>
      </c>
      <c r="M2441" s="113" t="s">
        <v>10201</v>
      </c>
      <c r="O2441" s="113" t="s">
        <v>10202</v>
      </c>
      <c r="P2441" s="113" t="s">
        <v>39114</v>
      </c>
      <c r="Q2441" s="113" t="s">
        <v>39115</v>
      </c>
      <c r="R2441" s="113">
        <v>15</v>
      </c>
      <c r="S2441" s="113" t="s">
        <v>13</v>
      </c>
      <c r="T2441" s="113" t="s">
        <v>39116</v>
      </c>
      <c r="U2441" s="113" t="s">
        <v>39117</v>
      </c>
      <c r="V2441" s="114">
        <v>40179</v>
      </c>
      <c r="W2441" s="114">
        <v>40179</v>
      </c>
      <c r="X2441" s="113" t="s">
        <v>39118</v>
      </c>
      <c r="Y2441" s="114">
        <v>41272</v>
      </c>
      <c r="Z2441" s="114">
        <v>40909</v>
      </c>
      <c r="AA2441" s="113">
        <v>23</v>
      </c>
      <c r="AB2441" s="113" t="s">
        <v>78</v>
      </c>
      <c r="AC2441" s="113">
        <v>32</v>
      </c>
      <c r="AD2441" s="113" t="s">
        <v>84</v>
      </c>
      <c r="AE2441" s="114">
        <v>43739</v>
      </c>
      <c r="AF2441" s="113">
        <v>7</v>
      </c>
      <c r="AG2441" s="113">
        <v>9</v>
      </c>
      <c r="AH2441" s="113" t="s">
        <v>16226</v>
      </c>
      <c r="AI2441" s="117" t="s">
        <v>104</v>
      </c>
      <c r="AK2441" s="114">
        <v>43739</v>
      </c>
      <c r="AL2441" s="113">
        <v>30</v>
      </c>
      <c r="AM2441" s="113" t="s">
        <v>9882</v>
      </c>
      <c r="AN2441" s="113" t="s">
        <v>16273</v>
      </c>
      <c r="AO2441" s="113" t="s">
        <v>107</v>
      </c>
      <c r="AP2441" s="113">
        <v>2000</v>
      </c>
      <c r="AQ2441" s="113" t="s">
        <v>8</v>
      </c>
      <c r="AR2441" s="113" t="s">
        <v>17475</v>
      </c>
      <c r="AS2441" s="113" t="s">
        <v>14</v>
      </c>
      <c r="AT2441" s="113" t="s">
        <v>14</v>
      </c>
      <c r="AU2441" s="113" t="s">
        <v>16229</v>
      </c>
      <c r="AV2441" s="113" t="s">
        <v>14</v>
      </c>
    </row>
    <row r="2442" spans="1:49">
      <c r="A2442" s="116" t="s">
        <v>2237</v>
      </c>
      <c r="B2442" s="113">
        <v>570017195</v>
      </c>
      <c r="C2442" s="113" t="s">
        <v>490</v>
      </c>
      <c r="E2442" s="113" t="s">
        <v>41</v>
      </c>
      <c r="F2442" s="113" t="s">
        <v>8</v>
      </c>
      <c r="G2442" s="114">
        <v>29220</v>
      </c>
      <c r="H2442" s="113" t="s">
        <v>16230</v>
      </c>
      <c r="I2442" s="113" t="s">
        <v>9866</v>
      </c>
      <c r="J2442" s="113" t="s">
        <v>9867</v>
      </c>
      <c r="K2442" s="113" t="s">
        <v>25474</v>
      </c>
      <c r="L2442" s="113">
        <v>82292248026</v>
      </c>
      <c r="M2442" s="113" t="s">
        <v>12394</v>
      </c>
      <c r="O2442" s="113" t="s">
        <v>22350</v>
      </c>
      <c r="P2442" s="113" t="s">
        <v>25475</v>
      </c>
      <c r="Q2442" s="113" t="s">
        <v>25476</v>
      </c>
      <c r="R2442" s="113">
        <v>15</v>
      </c>
      <c r="S2442" s="113" t="s">
        <v>13</v>
      </c>
      <c r="T2442" s="113" t="s">
        <v>25477</v>
      </c>
      <c r="U2442" s="113" t="s">
        <v>25478</v>
      </c>
      <c r="V2442" s="114">
        <v>38397</v>
      </c>
      <c r="W2442" s="114">
        <v>38353</v>
      </c>
      <c r="X2442" s="113" t="s">
        <v>25479</v>
      </c>
      <c r="Y2442" s="114">
        <v>38775</v>
      </c>
      <c r="Z2442" s="114">
        <v>38777</v>
      </c>
      <c r="AA2442" s="113">
        <v>22</v>
      </c>
      <c r="AB2442" s="113" t="s">
        <v>25</v>
      </c>
      <c r="AC2442" s="113">
        <v>33</v>
      </c>
      <c r="AD2442" s="113" t="s">
        <v>10</v>
      </c>
      <c r="AE2442" s="114">
        <v>44835</v>
      </c>
      <c r="AF2442" s="113">
        <v>15</v>
      </c>
      <c r="AG2442" s="113">
        <v>9</v>
      </c>
      <c r="AH2442" s="113" t="s">
        <v>16226</v>
      </c>
      <c r="AI2442" s="117" t="s">
        <v>9891</v>
      </c>
      <c r="AK2442" s="114">
        <v>45120</v>
      </c>
      <c r="AL2442" s="113">
        <v>40</v>
      </c>
      <c r="AM2442" s="113" t="s">
        <v>9870</v>
      </c>
      <c r="AN2442" s="113" t="s">
        <v>16561</v>
      </c>
      <c r="AO2442" s="113" t="s">
        <v>42</v>
      </c>
      <c r="AP2442" s="113">
        <v>2014</v>
      </c>
      <c r="AQ2442" s="113" t="s">
        <v>3314</v>
      </c>
      <c r="AR2442" s="113" t="s">
        <v>22320</v>
      </c>
      <c r="AS2442" s="113" t="s">
        <v>14</v>
      </c>
      <c r="AT2442" s="113" t="s">
        <v>14</v>
      </c>
      <c r="AU2442" s="113" t="s">
        <v>16229</v>
      </c>
      <c r="AV2442" s="113" t="s">
        <v>14</v>
      </c>
      <c r="AW2442" s="113" t="s">
        <v>14</v>
      </c>
    </row>
    <row r="2443" spans="1:49">
      <c r="A2443" s="116" t="s">
        <v>2310</v>
      </c>
      <c r="C2443" s="113" t="s">
        <v>2311</v>
      </c>
      <c r="E2443" s="113" t="s">
        <v>56</v>
      </c>
      <c r="F2443" s="113" t="s">
        <v>761</v>
      </c>
      <c r="G2443" s="114">
        <v>29220</v>
      </c>
      <c r="H2443" s="113" t="s">
        <v>16230</v>
      </c>
      <c r="I2443" s="113" t="s">
        <v>9866</v>
      </c>
      <c r="J2443" s="113" t="s">
        <v>9872</v>
      </c>
      <c r="K2443" s="113" t="s">
        <v>29265</v>
      </c>
      <c r="L2443" s="113">
        <v>85298165700</v>
      </c>
      <c r="M2443" s="113" t="s">
        <v>14653</v>
      </c>
      <c r="O2443" s="113" t="s">
        <v>29266</v>
      </c>
      <c r="P2443" s="113" t="s">
        <v>29267</v>
      </c>
      <c r="Q2443" s="113" t="s">
        <v>29268</v>
      </c>
      <c r="R2443" s="113">
        <v>15</v>
      </c>
      <c r="S2443" s="113" t="s">
        <v>13</v>
      </c>
      <c r="T2443" s="113" t="s">
        <v>29269</v>
      </c>
      <c r="U2443" s="113" t="s">
        <v>29270</v>
      </c>
      <c r="V2443" s="114">
        <v>42037</v>
      </c>
      <c r="W2443" s="114">
        <v>41883</v>
      </c>
      <c r="X2443" s="113" t="s">
        <v>29271</v>
      </c>
      <c r="Y2443" s="114">
        <v>42339</v>
      </c>
      <c r="Z2443" s="114">
        <v>42339</v>
      </c>
      <c r="AA2443" s="113">
        <v>31</v>
      </c>
      <c r="AB2443" s="113" t="s">
        <v>9</v>
      </c>
      <c r="AC2443" s="113">
        <v>32</v>
      </c>
      <c r="AD2443" s="113" t="s">
        <v>84</v>
      </c>
      <c r="AE2443" s="114">
        <v>43922</v>
      </c>
      <c r="AF2443" s="113">
        <v>15</v>
      </c>
      <c r="AG2443" s="113">
        <v>3</v>
      </c>
      <c r="AH2443" s="113" t="s">
        <v>16226</v>
      </c>
      <c r="AI2443" s="117" t="s">
        <v>12117</v>
      </c>
      <c r="AK2443" s="114">
        <v>43222</v>
      </c>
      <c r="AL2443" s="113">
        <v>40</v>
      </c>
      <c r="AM2443" s="113" t="s">
        <v>9870</v>
      </c>
      <c r="AN2443" s="113" t="s">
        <v>19057</v>
      </c>
      <c r="AO2443" s="113" t="s">
        <v>2312</v>
      </c>
      <c r="AP2443" s="113">
        <v>2003</v>
      </c>
      <c r="AQ2443" s="113" t="s">
        <v>8</v>
      </c>
      <c r="AR2443" s="113" t="s">
        <v>18780</v>
      </c>
      <c r="AS2443" s="113" t="s">
        <v>14</v>
      </c>
      <c r="AT2443" s="113" t="s">
        <v>14</v>
      </c>
      <c r="AU2443" s="113" t="s">
        <v>16229</v>
      </c>
      <c r="AV2443" s="113" t="s">
        <v>14</v>
      </c>
      <c r="AW2443" s="113" t="s">
        <v>14</v>
      </c>
    </row>
    <row r="2444" spans="1:49">
      <c r="A2444" s="116" t="s">
        <v>3259</v>
      </c>
      <c r="B2444" s="113">
        <v>570013941</v>
      </c>
      <c r="C2444" s="113" t="s">
        <v>3260</v>
      </c>
      <c r="E2444" s="113" t="s">
        <v>520</v>
      </c>
      <c r="F2444" s="113" t="s">
        <v>8</v>
      </c>
      <c r="G2444" s="114">
        <v>29221</v>
      </c>
      <c r="H2444" s="113" t="s">
        <v>16218</v>
      </c>
      <c r="I2444" s="113" t="s">
        <v>9866</v>
      </c>
      <c r="J2444" s="113" t="s">
        <v>9872</v>
      </c>
      <c r="K2444" s="113" t="s">
        <v>44272</v>
      </c>
      <c r="L2444" s="113">
        <v>81240187796</v>
      </c>
      <c r="M2444" s="113" t="s">
        <v>12968</v>
      </c>
      <c r="N2444" s="113" t="s">
        <v>44273</v>
      </c>
      <c r="O2444" s="113" t="s">
        <v>11957</v>
      </c>
      <c r="P2444" s="113" t="s">
        <v>44274</v>
      </c>
      <c r="Q2444" s="113" t="s">
        <v>44275</v>
      </c>
      <c r="R2444" s="113">
        <v>15</v>
      </c>
      <c r="S2444" s="113" t="s">
        <v>13</v>
      </c>
      <c r="T2444" s="113" t="s">
        <v>44276</v>
      </c>
      <c r="U2444" s="113" t="s">
        <v>44277</v>
      </c>
      <c r="V2444" s="114">
        <v>37557</v>
      </c>
      <c r="W2444" s="114">
        <v>37561</v>
      </c>
      <c r="X2444" s="113" t="s">
        <v>44278</v>
      </c>
      <c r="Y2444" s="114">
        <v>37945</v>
      </c>
      <c r="Z2444" s="114">
        <v>37956</v>
      </c>
      <c r="AA2444" s="113">
        <v>21</v>
      </c>
      <c r="AB2444" s="113" t="s">
        <v>24</v>
      </c>
      <c r="AC2444" s="113">
        <v>41</v>
      </c>
      <c r="AD2444" s="113" t="s">
        <v>52</v>
      </c>
      <c r="AE2444" s="114">
        <v>44287</v>
      </c>
      <c r="AF2444" s="113">
        <v>17</v>
      </c>
      <c r="AG2444" s="113">
        <v>9</v>
      </c>
      <c r="AH2444" s="113" t="s">
        <v>9913</v>
      </c>
      <c r="AI2444" s="117" t="s">
        <v>44279</v>
      </c>
      <c r="AJ2444" s="113" t="s">
        <v>45514</v>
      </c>
      <c r="AK2444" s="114">
        <v>44923</v>
      </c>
      <c r="AL2444" s="113">
        <v>40</v>
      </c>
      <c r="AM2444" s="113" t="s">
        <v>9870</v>
      </c>
      <c r="AN2444" s="113" t="s">
        <v>19249</v>
      </c>
      <c r="AO2444" s="113" t="s">
        <v>521</v>
      </c>
      <c r="AP2444" s="113">
        <v>2005</v>
      </c>
      <c r="AQ2444" s="113" t="s">
        <v>5236</v>
      </c>
      <c r="AR2444" s="113" t="s">
        <v>16884</v>
      </c>
      <c r="AS2444" s="113" t="s">
        <v>14</v>
      </c>
      <c r="AT2444" s="113" t="s">
        <v>14</v>
      </c>
      <c r="AU2444" s="113" t="s">
        <v>16229</v>
      </c>
      <c r="AV2444" s="113" t="s">
        <v>14</v>
      </c>
      <c r="AW2444" s="113" t="s">
        <v>14</v>
      </c>
    </row>
    <row r="2445" spans="1:49">
      <c r="A2445" s="116" t="s">
        <v>756</v>
      </c>
      <c r="B2445" s="113">
        <v>570015599</v>
      </c>
      <c r="C2445" s="113" t="s">
        <v>757</v>
      </c>
      <c r="E2445" s="113" t="s">
        <v>41</v>
      </c>
      <c r="F2445" s="113" t="s">
        <v>8</v>
      </c>
      <c r="G2445" s="114">
        <v>29223</v>
      </c>
      <c r="H2445" s="113" t="s">
        <v>16230</v>
      </c>
      <c r="I2445" s="113" t="s">
        <v>9866</v>
      </c>
      <c r="J2445" s="113" t="s">
        <v>9872</v>
      </c>
      <c r="K2445" s="113" t="s">
        <v>16767</v>
      </c>
      <c r="L2445" s="113">
        <v>8114561980</v>
      </c>
      <c r="M2445" s="113" t="s">
        <v>11149</v>
      </c>
      <c r="O2445" s="113" t="s">
        <v>16768</v>
      </c>
      <c r="P2445" s="113" t="s">
        <v>16769</v>
      </c>
      <c r="Q2445" s="113" t="s">
        <v>16770</v>
      </c>
      <c r="R2445" s="113">
        <v>15</v>
      </c>
      <c r="S2445" s="113" t="s">
        <v>13</v>
      </c>
      <c r="T2445" s="113" t="s">
        <v>16771</v>
      </c>
      <c r="U2445" s="113" t="s">
        <v>16772</v>
      </c>
      <c r="V2445" s="114">
        <v>37998</v>
      </c>
      <c r="W2445" s="114">
        <v>37956</v>
      </c>
      <c r="X2445" s="113" t="s">
        <v>16773</v>
      </c>
      <c r="Y2445" s="114">
        <v>38408</v>
      </c>
      <c r="Z2445" s="114">
        <v>38412</v>
      </c>
      <c r="AA2445" s="113">
        <v>22</v>
      </c>
      <c r="AB2445" s="113" t="s">
        <v>25</v>
      </c>
      <c r="AC2445" s="113">
        <v>41</v>
      </c>
      <c r="AD2445" s="113" t="s">
        <v>52</v>
      </c>
      <c r="AE2445" s="114">
        <v>44287</v>
      </c>
      <c r="AF2445" s="113">
        <v>15</v>
      </c>
      <c r="AG2445" s="113">
        <v>4</v>
      </c>
      <c r="AH2445" s="113" t="s">
        <v>16226</v>
      </c>
      <c r="AI2445" s="117" t="s">
        <v>9901</v>
      </c>
      <c r="AK2445" s="114">
        <v>44287</v>
      </c>
      <c r="AL2445" s="113">
        <v>40</v>
      </c>
      <c r="AM2445" s="113" t="s">
        <v>9870</v>
      </c>
      <c r="AN2445" s="113" t="s">
        <v>16586</v>
      </c>
      <c r="AO2445" s="113" t="s">
        <v>677</v>
      </c>
      <c r="AP2445" s="113">
        <v>2007</v>
      </c>
      <c r="AQ2445" s="113" t="s">
        <v>8</v>
      </c>
      <c r="AR2445" s="113" t="s">
        <v>16737</v>
      </c>
      <c r="AS2445" s="113" t="s">
        <v>14</v>
      </c>
      <c r="AT2445" s="113" t="s">
        <v>14</v>
      </c>
      <c r="AU2445" s="113" t="s">
        <v>16229</v>
      </c>
      <c r="AV2445" s="113" t="s">
        <v>14</v>
      </c>
    </row>
    <row r="2446" spans="1:49">
      <c r="A2446" s="116" t="s">
        <v>3741</v>
      </c>
      <c r="C2446" s="113" t="s">
        <v>3742</v>
      </c>
      <c r="E2446" s="113" t="s">
        <v>41</v>
      </c>
      <c r="F2446" s="113" t="s">
        <v>46</v>
      </c>
      <c r="G2446" s="114">
        <v>29223</v>
      </c>
      <c r="H2446" s="113" t="s">
        <v>16218</v>
      </c>
      <c r="I2446" s="113" t="s">
        <v>9866</v>
      </c>
      <c r="J2446" s="113" t="s">
        <v>9867</v>
      </c>
      <c r="K2446" s="113" t="s">
        <v>32648</v>
      </c>
      <c r="L2446" s="113">
        <v>85254555654</v>
      </c>
      <c r="M2446" s="113" t="s">
        <v>15733</v>
      </c>
      <c r="O2446" s="113" t="s">
        <v>12612</v>
      </c>
      <c r="P2446" s="113" t="s">
        <v>32649</v>
      </c>
      <c r="Q2446" s="113" t="s">
        <v>32650</v>
      </c>
      <c r="R2446" s="113">
        <v>15</v>
      </c>
      <c r="S2446" s="113" t="s">
        <v>13</v>
      </c>
      <c r="T2446" s="113" t="s">
        <v>32651</v>
      </c>
      <c r="U2446" s="113" t="s">
        <v>32652</v>
      </c>
      <c r="V2446" s="114">
        <v>41977</v>
      </c>
      <c r="W2446" s="114">
        <v>41883</v>
      </c>
      <c r="X2446" s="113" t="s">
        <v>32653</v>
      </c>
      <c r="Y2446" s="114">
        <v>42339</v>
      </c>
      <c r="Z2446" s="114">
        <v>42339</v>
      </c>
      <c r="AA2446" s="113">
        <v>21</v>
      </c>
      <c r="AB2446" s="113" t="s">
        <v>24</v>
      </c>
      <c r="AC2446" s="113">
        <v>31</v>
      </c>
      <c r="AD2446" s="113" t="s">
        <v>9</v>
      </c>
      <c r="AE2446" s="114">
        <v>44470</v>
      </c>
      <c r="AF2446" s="113">
        <v>0</v>
      </c>
      <c r="AG2446" s="113">
        <v>0</v>
      </c>
      <c r="AH2446" s="113" t="s">
        <v>16263</v>
      </c>
      <c r="AI2446" s="117" t="s">
        <v>75</v>
      </c>
      <c r="AK2446" s="114">
        <v>45160</v>
      </c>
      <c r="AL2446" s="113">
        <v>40</v>
      </c>
      <c r="AM2446" s="113" t="s">
        <v>9870</v>
      </c>
      <c r="AN2446" s="113" t="s">
        <v>16561</v>
      </c>
      <c r="AO2446" s="113" t="s">
        <v>42</v>
      </c>
      <c r="AP2446" s="113">
        <v>2018</v>
      </c>
      <c r="AQ2446" s="113" t="s">
        <v>9994</v>
      </c>
      <c r="AR2446" s="113" t="s">
        <v>22719</v>
      </c>
      <c r="AS2446" s="113" t="s">
        <v>14</v>
      </c>
      <c r="AT2446" s="113" t="s">
        <v>14</v>
      </c>
      <c r="AU2446" s="113" t="s">
        <v>16229</v>
      </c>
      <c r="AV2446" s="113" t="s">
        <v>14</v>
      </c>
    </row>
    <row r="2447" spans="1:49">
      <c r="A2447" s="116" t="s">
        <v>7650</v>
      </c>
      <c r="B2447" s="113">
        <v>570036102</v>
      </c>
      <c r="C2447" s="113" t="s">
        <v>7651</v>
      </c>
      <c r="E2447" s="113" t="s">
        <v>103</v>
      </c>
      <c r="F2447" s="113" t="s">
        <v>37</v>
      </c>
      <c r="G2447" s="114">
        <v>29224</v>
      </c>
      <c r="H2447" s="113" t="s">
        <v>16230</v>
      </c>
      <c r="I2447" s="113" t="s">
        <v>9866</v>
      </c>
      <c r="J2447" s="113" t="s">
        <v>9872</v>
      </c>
      <c r="K2447" s="113" t="s">
        <v>18845</v>
      </c>
      <c r="L2447" s="113">
        <v>81281401299</v>
      </c>
      <c r="M2447" s="113" t="s">
        <v>14294</v>
      </c>
      <c r="O2447" s="113" t="s">
        <v>18846</v>
      </c>
      <c r="P2447" s="113" t="s">
        <v>18847</v>
      </c>
      <c r="Q2447" s="113" t="s">
        <v>18848</v>
      </c>
      <c r="R2447" s="113">
        <v>15</v>
      </c>
      <c r="S2447" s="113" t="s">
        <v>13</v>
      </c>
      <c r="T2447" s="113" t="s">
        <v>18849</v>
      </c>
      <c r="U2447" s="113" t="s">
        <v>18850</v>
      </c>
      <c r="V2447" s="114">
        <v>39563</v>
      </c>
      <c r="W2447" s="114">
        <v>39448</v>
      </c>
      <c r="X2447" s="113" t="s">
        <v>18851</v>
      </c>
      <c r="Y2447" s="114">
        <v>40143</v>
      </c>
      <c r="Z2447" s="114">
        <v>40148</v>
      </c>
      <c r="AA2447" s="113">
        <v>23</v>
      </c>
      <c r="AB2447" s="113" t="s">
        <v>78</v>
      </c>
      <c r="AC2447" s="113">
        <v>33</v>
      </c>
      <c r="AD2447" s="113" t="s">
        <v>10</v>
      </c>
      <c r="AE2447" s="114">
        <v>44470</v>
      </c>
      <c r="AF2447" s="113">
        <v>10</v>
      </c>
      <c r="AG2447" s="113">
        <v>9</v>
      </c>
      <c r="AH2447" s="113" t="s">
        <v>16226</v>
      </c>
      <c r="AI2447" s="117" t="s">
        <v>302</v>
      </c>
      <c r="AK2447" s="114">
        <v>43983</v>
      </c>
      <c r="AL2447" s="113">
        <v>30</v>
      </c>
      <c r="AM2447" s="113" t="s">
        <v>9882</v>
      </c>
      <c r="AN2447" s="113" t="s">
        <v>16273</v>
      </c>
      <c r="AO2447" s="113" t="s">
        <v>107</v>
      </c>
      <c r="AP2447" s="113">
        <v>2003</v>
      </c>
      <c r="AQ2447" s="113" t="s">
        <v>5236</v>
      </c>
      <c r="AR2447" s="113" t="s">
        <v>16391</v>
      </c>
      <c r="AS2447" s="113" t="s">
        <v>14</v>
      </c>
      <c r="AT2447" s="113" t="s">
        <v>14</v>
      </c>
      <c r="AU2447" s="113" t="s">
        <v>16229</v>
      </c>
      <c r="AV2447" s="113" t="s">
        <v>14</v>
      </c>
      <c r="AW2447" s="113" t="s">
        <v>14</v>
      </c>
    </row>
    <row r="2448" spans="1:49">
      <c r="A2448" s="116" t="s">
        <v>652</v>
      </c>
      <c r="C2448" s="113" t="s">
        <v>653</v>
      </c>
      <c r="E2448" s="113" t="s">
        <v>74</v>
      </c>
      <c r="F2448" s="113" t="s">
        <v>498</v>
      </c>
      <c r="G2448" s="114">
        <v>29224</v>
      </c>
      <c r="H2448" s="113" t="s">
        <v>16230</v>
      </c>
      <c r="I2448" s="113" t="s">
        <v>9866</v>
      </c>
      <c r="J2448" s="113" t="s">
        <v>9872</v>
      </c>
      <c r="K2448" s="113" t="s">
        <v>28369</v>
      </c>
      <c r="L2448" s="113">
        <v>82296507133</v>
      </c>
      <c r="M2448" s="113" t="s">
        <v>10222</v>
      </c>
      <c r="O2448" s="113" t="s">
        <v>10223</v>
      </c>
      <c r="P2448" s="113" t="s">
        <v>28370</v>
      </c>
      <c r="Q2448" s="113" t="s">
        <v>28371</v>
      </c>
      <c r="R2448" s="113">
        <v>15</v>
      </c>
      <c r="S2448" s="113" t="s">
        <v>13</v>
      </c>
      <c r="T2448" s="113" t="s">
        <v>28372</v>
      </c>
      <c r="U2448" s="113" t="s">
        <v>28373</v>
      </c>
      <c r="V2448" s="114">
        <v>39965</v>
      </c>
      <c r="W2448" s="114">
        <v>39904</v>
      </c>
      <c r="X2448" s="113" t="s">
        <v>28374</v>
      </c>
      <c r="Y2448" s="114">
        <v>40542</v>
      </c>
      <c r="Z2448" s="114">
        <v>40544</v>
      </c>
      <c r="AA2448" s="113">
        <v>31</v>
      </c>
      <c r="AB2448" s="113" t="s">
        <v>9</v>
      </c>
      <c r="AC2448" s="113">
        <v>34</v>
      </c>
      <c r="AD2448" s="113" t="s">
        <v>18</v>
      </c>
      <c r="AE2448" s="114">
        <v>44652</v>
      </c>
      <c r="AF2448" s="113">
        <v>13</v>
      </c>
      <c r="AG2448" s="113">
        <v>0</v>
      </c>
      <c r="AH2448" s="113" t="s">
        <v>16226</v>
      </c>
      <c r="AI2448" s="117" t="s">
        <v>9875</v>
      </c>
      <c r="AK2448" s="114">
        <v>42826</v>
      </c>
      <c r="AL2448" s="113">
        <v>40</v>
      </c>
      <c r="AM2448" s="113" t="s">
        <v>9870</v>
      </c>
      <c r="AN2448" s="113" t="s">
        <v>16670</v>
      </c>
      <c r="AO2448" s="113" t="s">
        <v>94</v>
      </c>
      <c r="AP2448" s="113">
        <v>2005</v>
      </c>
      <c r="AQ2448" s="113" t="s">
        <v>9994</v>
      </c>
      <c r="AR2448" s="113" t="s">
        <v>17619</v>
      </c>
      <c r="AS2448" s="113" t="s">
        <v>14</v>
      </c>
      <c r="AT2448" s="113" t="s">
        <v>14</v>
      </c>
      <c r="AU2448" s="113" t="s">
        <v>16229</v>
      </c>
      <c r="AV2448" s="113" t="s">
        <v>14</v>
      </c>
      <c r="AW2448" s="113" t="s">
        <v>14</v>
      </c>
    </row>
    <row r="2449" spans="1:49">
      <c r="A2449" s="116" t="s">
        <v>5573</v>
      </c>
      <c r="B2449" s="113">
        <v>570017271</v>
      </c>
      <c r="C2449" s="113" t="s">
        <v>5574</v>
      </c>
      <c r="E2449" s="113" t="s">
        <v>41</v>
      </c>
      <c r="F2449" s="113" t="s">
        <v>8</v>
      </c>
      <c r="G2449" s="114">
        <v>29229</v>
      </c>
      <c r="H2449" s="113" t="s">
        <v>16230</v>
      </c>
      <c r="I2449" s="113" t="s">
        <v>9866</v>
      </c>
      <c r="J2449" s="113" t="s">
        <v>9872</v>
      </c>
      <c r="K2449" s="113" t="s">
        <v>16833</v>
      </c>
      <c r="L2449" s="113">
        <v>85399464475</v>
      </c>
      <c r="M2449" s="113" t="s">
        <v>16834</v>
      </c>
      <c r="O2449" s="113" t="s">
        <v>16835</v>
      </c>
      <c r="P2449" s="113" t="s">
        <v>16836</v>
      </c>
      <c r="Q2449" s="113" t="s">
        <v>16837</v>
      </c>
      <c r="R2449" s="113">
        <v>15</v>
      </c>
      <c r="S2449" s="113" t="s">
        <v>13</v>
      </c>
      <c r="T2449" s="113" t="s">
        <v>16838</v>
      </c>
      <c r="U2449" s="113" t="s">
        <v>16839</v>
      </c>
      <c r="V2449" s="114">
        <v>38397</v>
      </c>
      <c r="W2449" s="114">
        <v>38353</v>
      </c>
      <c r="X2449" s="113" t="s">
        <v>16840</v>
      </c>
      <c r="Y2449" s="114">
        <v>38775</v>
      </c>
      <c r="Z2449" s="114">
        <v>38777</v>
      </c>
      <c r="AA2449" s="113">
        <v>22</v>
      </c>
      <c r="AB2449" s="113" t="s">
        <v>25</v>
      </c>
      <c r="AC2449" s="113">
        <v>34</v>
      </c>
      <c r="AD2449" s="113" t="s">
        <v>18</v>
      </c>
      <c r="AE2449" s="114">
        <v>44470</v>
      </c>
      <c r="AF2449" s="113">
        <v>14</v>
      </c>
      <c r="AG2449" s="113">
        <v>9</v>
      </c>
      <c r="AH2449" s="113" t="s">
        <v>16226</v>
      </c>
      <c r="AI2449" s="117" t="s">
        <v>9901</v>
      </c>
      <c r="AK2449" s="114">
        <v>45323</v>
      </c>
      <c r="AL2449" s="113">
        <v>40</v>
      </c>
      <c r="AM2449" s="113" t="s">
        <v>9870</v>
      </c>
      <c r="AN2449" s="113" t="s">
        <v>16841</v>
      </c>
      <c r="AO2449" s="113" t="s">
        <v>5575</v>
      </c>
      <c r="AP2449" s="113">
        <v>2010</v>
      </c>
      <c r="AQ2449" s="113" t="s">
        <v>9871</v>
      </c>
      <c r="AR2449" s="113" t="s">
        <v>16842</v>
      </c>
      <c r="AS2449" s="113" t="s">
        <v>14</v>
      </c>
      <c r="AT2449" s="113" t="s">
        <v>14</v>
      </c>
      <c r="AU2449" s="113" t="s">
        <v>16229</v>
      </c>
      <c r="AV2449" s="113" t="s">
        <v>14</v>
      </c>
    </row>
    <row r="2450" spans="1:49">
      <c r="A2450" s="116" t="s">
        <v>7247</v>
      </c>
      <c r="C2450" s="113" t="s">
        <v>5611</v>
      </c>
      <c r="E2450" s="113" t="s">
        <v>74</v>
      </c>
      <c r="F2450" s="113" t="s">
        <v>8</v>
      </c>
      <c r="G2450" s="114">
        <v>29233</v>
      </c>
      <c r="H2450" s="113" t="s">
        <v>16218</v>
      </c>
      <c r="I2450" s="113" t="s">
        <v>9866</v>
      </c>
      <c r="J2450" s="113" t="s">
        <v>9872</v>
      </c>
      <c r="K2450" s="113" t="s">
        <v>22426</v>
      </c>
      <c r="L2450" s="113">
        <v>0</v>
      </c>
      <c r="M2450" s="113" t="s">
        <v>22427</v>
      </c>
      <c r="O2450" s="113" t="s">
        <v>22428</v>
      </c>
      <c r="P2450" s="113" t="s">
        <v>22429</v>
      </c>
      <c r="Q2450" s="113" t="s">
        <v>22430</v>
      </c>
      <c r="R2450" s="113">
        <v>15</v>
      </c>
      <c r="S2450" s="113" t="s">
        <v>13</v>
      </c>
      <c r="T2450" s="113" t="s">
        <v>22431</v>
      </c>
      <c r="U2450" s="113" t="s">
        <v>22432</v>
      </c>
      <c r="V2450" s="114">
        <v>42037</v>
      </c>
      <c r="W2450" s="114">
        <v>41883</v>
      </c>
      <c r="X2450" s="113" t="s">
        <v>22433</v>
      </c>
      <c r="Y2450" s="114">
        <v>42339</v>
      </c>
      <c r="Z2450" s="114">
        <v>42339</v>
      </c>
      <c r="AA2450" s="113">
        <v>22</v>
      </c>
      <c r="AB2450" s="113" t="s">
        <v>25</v>
      </c>
      <c r="AC2450" s="113">
        <v>31</v>
      </c>
      <c r="AD2450" s="113" t="s">
        <v>9</v>
      </c>
      <c r="AE2450" s="114">
        <v>43556</v>
      </c>
      <c r="AF2450" s="113">
        <v>12</v>
      </c>
      <c r="AG2450" s="113">
        <v>3</v>
      </c>
      <c r="AH2450" s="113" t="s">
        <v>16263</v>
      </c>
      <c r="AI2450" s="117" t="s">
        <v>16264</v>
      </c>
      <c r="AK2450" s="114">
        <v>45302</v>
      </c>
      <c r="AL2450" s="113">
        <v>40</v>
      </c>
      <c r="AM2450" s="113" t="s">
        <v>9870</v>
      </c>
      <c r="AN2450" s="113" t="s">
        <v>16561</v>
      </c>
      <c r="AO2450" s="113" t="s">
        <v>42</v>
      </c>
      <c r="AP2450" s="113">
        <v>2015</v>
      </c>
      <c r="AQ2450" s="113" t="s">
        <v>5236</v>
      </c>
      <c r="AR2450" s="113" t="s">
        <v>17319</v>
      </c>
      <c r="AS2450" s="113" t="s">
        <v>14</v>
      </c>
      <c r="AT2450" s="113" t="s">
        <v>14</v>
      </c>
      <c r="AU2450" s="113" t="s">
        <v>16229</v>
      </c>
      <c r="AV2450" s="113" t="s">
        <v>14</v>
      </c>
    </row>
    <row r="2451" spans="1:49">
      <c r="A2451" s="116" t="s">
        <v>123</v>
      </c>
      <c r="C2451" s="113" t="s">
        <v>124</v>
      </c>
      <c r="E2451" s="113" t="s">
        <v>74</v>
      </c>
      <c r="F2451" s="113" t="s">
        <v>8</v>
      </c>
      <c r="G2451" s="114">
        <v>29235</v>
      </c>
      <c r="H2451" s="113" t="s">
        <v>16230</v>
      </c>
      <c r="I2451" s="113" t="s">
        <v>9866</v>
      </c>
      <c r="J2451" s="113" t="s">
        <v>9872</v>
      </c>
      <c r="K2451" s="113" t="s">
        <v>32799</v>
      </c>
      <c r="L2451" s="113">
        <v>85241421444</v>
      </c>
      <c r="M2451" s="113" t="s">
        <v>11319</v>
      </c>
      <c r="O2451" s="113" t="s">
        <v>11320</v>
      </c>
      <c r="P2451" s="113" t="s">
        <v>32800</v>
      </c>
      <c r="Q2451" s="113" t="s">
        <v>32801</v>
      </c>
      <c r="R2451" s="113">
        <v>15</v>
      </c>
      <c r="S2451" s="113" t="s">
        <v>13</v>
      </c>
      <c r="T2451" s="113" t="s">
        <v>32802</v>
      </c>
      <c r="U2451" s="113" t="s">
        <v>32803</v>
      </c>
      <c r="V2451" s="114">
        <v>42032</v>
      </c>
      <c r="W2451" s="114">
        <v>41944</v>
      </c>
      <c r="X2451" s="113" t="s">
        <v>32804</v>
      </c>
      <c r="Y2451" s="114">
        <v>42612</v>
      </c>
      <c r="Z2451" s="114">
        <v>42614</v>
      </c>
      <c r="AA2451" s="113">
        <v>21</v>
      </c>
      <c r="AB2451" s="113" t="s">
        <v>24</v>
      </c>
      <c r="AC2451" s="113">
        <v>31</v>
      </c>
      <c r="AD2451" s="113" t="s">
        <v>9</v>
      </c>
      <c r="AE2451" s="114">
        <v>44470</v>
      </c>
      <c r="AF2451" s="113">
        <v>11</v>
      </c>
      <c r="AG2451" s="113">
        <v>9</v>
      </c>
      <c r="AH2451" s="113" t="s">
        <v>16263</v>
      </c>
      <c r="AI2451" s="117" t="s">
        <v>75</v>
      </c>
      <c r="AK2451" s="114">
        <v>43917</v>
      </c>
      <c r="AL2451" s="113">
        <v>40</v>
      </c>
      <c r="AM2451" s="113" t="s">
        <v>9870</v>
      </c>
      <c r="AN2451" s="113" t="s">
        <v>16670</v>
      </c>
      <c r="AO2451" s="113" t="s">
        <v>94</v>
      </c>
      <c r="AP2451" s="113">
        <v>2009</v>
      </c>
      <c r="AQ2451" s="113" t="s">
        <v>8</v>
      </c>
      <c r="AR2451" s="113" t="s">
        <v>28038</v>
      </c>
      <c r="AS2451" s="113" t="s">
        <v>14</v>
      </c>
      <c r="AT2451" s="113" t="s">
        <v>14</v>
      </c>
      <c r="AU2451" s="113" t="s">
        <v>16229</v>
      </c>
      <c r="AV2451" s="113" t="s">
        <v>14</v>
      </c>
      <c r="AW2451" s="113" t="s">
        <v>14</v>
      </c>
    </row>
    <row r="2452" spans="1:49">
      <c r="A2452" s="116" t="s">
        <v>2083</v>
      </c>
      <c r="B2452" s="113">
        <v>570015693</v>
      </c>
      <c r="C2452" s="113" t="s">
        <v>2084</v>
      </c>
      <c r="E2452" s="113" t="s">
        <v>103</v>
      </c>
      <c r="F2452" s="113" t="s">
        <v>8</v>
      </c>
      <c r="G2452" s="114">
        <v>29236</v>
      </c>
      <c r="H2452" s="113" t="s">
        <v>16230</v>
      </c>
      <c r="I2452" s="113" t="s">
        <v>9866</v>
      </c>
      <c r="J2452" s="113" t="s">
        <v>9872</v>
      </c>
      <c r="K2452" s="113" t="s">
        <v>23824</v>
      </c>
      <c r="L2452" s="113">
        <v>85241005594</v>
      </c>
      <c r="M2452" s="113" t="s">
        <v>13709</v>
      </c>
      <c r="O2452" s="113" t="s">
        <v>13710</v>
      </c>
      <c r="P2452" s="113" t="s">
        <v>23825</v>
      </c>
      <c r="Q2452" s="113" t="s">
        <v>23826</v>
      </c>
      <c r="R2452" s="113">
        <v>15</v>
      </c>
      <c r="S2452" s="113" t="s">
        <v>13</v>
      </c>
      <c r="T2452" s="113" t="s">
        <v>23827</v>
      </c>
      <c r="U2452" s="113" t="s">
        <v>23828</v>
      </c>
      <c r="V2452" s="114">
        <v>37998</v>
      </c>
      <c r="W2452" s="114">
        <v>37956</v>
      </c>
      <c r="X2452" s="113" t="s">
        <v>23829</v>
      </c>
      <c r="Y2452" s="114">
        <v>38408</v>
      </c>
      <c r="Z2452" s="114">
        <v>38412</v>
      </c>
      <c r="AA2452" s="113">
        <v>21</v>
      </c>
      <c r="AB2452" s="113" t="s">
        <v>24</v>
      </c>
      <c r="AC2452" s="113">
        <v>34</v>
      </c>
      <c r="AD2452" s="113" t="s">
        <v>18</v>
      </c>
      <c r="AE2452" s="114">
        <v>45200</v>
      </c>
      <c r="AF2452" s="113">
        <v>15</v>
      </c>
      <c r="AG2452" s="113">
        <v>11</v>
      </c>
      <c r="AH2452" s="113" t="s">
        <v>16226</v>
      </c>
      <c r="AI2452" s="117" t="s">
        <v>302</v>
      </c>
      <c r="AK2452" s="114">
        <v>44287</v>
      </c>
      <c r="AL2452" s="113">
        <v>30</v>
      </c>
      <c r="AM2452" s="113" t="s">
        <v>9882</v>
      </c>
      <c r="AN2452" s="113" t="s">
        <v>16273</v>
      </c>
      <c r="AO2452" s="113" t="s">
        <v>107</v>
      </c>
      <c r="AP2452" s="113">
        <v>2007</v>
      </c>
      <c r="AQ2452" s="113" t="s">
        <v>8</v>
      </c>
      <c r="AR2452" s="113" t="s">
        <v>16274</v>
      </c>
      <c r="AS2452" s="113" t="s">
        <v>14</v>
      </c>
      <c r="AT2452" s="113" t="s">
        <v>14</v>
      </c>
      <c r="AU2452" s="113" t="s">
        <v>16229</v>
      </c>
      <c r="AV2452" s="113" t="s">
        <v>14</v>
      </c>
      <c r="AW2452" s="113" t="s">
        <v>14</v>
      </c>
    </row>
    <row r="2453" spans="1:49">
      <c r="A2453" s="116" t="s">
        <v>7555</v>
      </c>
      <c r="C2453" s="113" t="s">
        <v>7537</v>
      </c>
      <c r="E2453" s="113" t="s">
        <v>41</v>
      </c>
      <c r="F2453" s="113" t="s">
        <v>2315</v>
      </c>
      <c r="G2453" s="114">
        <v>29239</v>
      </c>
      <c r="H2453" s="113" t="s">
        <v>16230</v>
      </c>
      <c r="I2453" s="113" t="s">
        <v>9866</v>
      </c>
      <c r="J2453" s="113" t="s">
        <v>9872</v>
      </c>
      <c r="K2453" s="113" t="s">
        <v>21181</v>
      </c>
      <c r="L2453" s="113">
        <v>82310256160</v>
      </c>
      <c r="M2453" s="113" t="s">
        <v>15896</v>
      </c>
      <c r="O2453" s="113" t="s">
        <v>21182</v>
      </c>
      <c r="P2453" s="113" t="s">
        <v>21183</v>
      </c>
      <c r="Q2453" s="113" t="s">
        <v>21184</v>
      </c>
      <c r="R2453" s="113">
        <v>15</v>
      </c>
      <c r="S2453" s="113" t="s">
        <v>13</v>
      </c>
      <c r="T2453" s="113" t="s">
        <v>21185</v>
      </c>
      <c r="U2453" s="113" t="s">
        <v>21186</v>
      </c>
      <c r="V2453" s="114">
        <v>39965</v>
      </c>
      <c r="W2453" s="114">
        <v>39904</v>
      </c>
      <c r="X2453" s="113" t="s">
        <v>21187</v>
      </c>
      <c r="Y2453" s="114">
        <v>40542</v>
      </c>
      <c r="Z2453" s="114">
        <v>40544</v>
      </c>
      <c r="AA2453" s="113">
        <v>22</v>
      </c>
      <c r="AB2453" s="113" t="s">
        <v>25</v>
      </c>
      <c r="AC2453" s="113">
        <v>32</v>
      </c>
      <c r="AD2453" s="113" t="s">
        <v>84</v>
      </c>
      <c r="AE2453" s="114">
        <v>44470</v>
      </c>
      <c r="AF2453" s="113">
        <v>10</v>
      </c>
      <c r="AG2453" s="113">
        <v>6</v>
      </c>
      <c r="AH2453" s="113" t="s">
        <v>16226</v>
      </c>
      <c r="AI2453" s="117" t="s">
        <v>9875</v>
      </c>
      <c r="AK2453" s="114">
        <v>45120</v>
      </c>
      <c r="AL2453" s="113">
        <v>40</v>
      </c>
      <c r="AM2453" s="113" t="s">
        <v>9870</v>
      </c>
      <c r="AN2453" s="113" t="s">
        <v>16802</v>
      </c>
      <c r="AO2453" s="113" t="s">
        <v>53</v>
      </c>
      <c r="AP2453" s="113">
        <v>2015</v>
      </c>
      <c r="AQ2453" s="113" t="s">
        <v>2436</v>
      </c>
      <c r="AR2453" s="113" t="s">
        <v>21188</v>
      </c>
      <c r="AS2453" s="113" t="s">
        <v>14</v>
      </c>
      <c r="AT2453" s="113" t="s">
        <v>14</v>
      </c>
      <c r="AU2453" s="113" t="s">
        <v>16229</v>
      </c>
      <c r="AV2453" s="113" t="s">
        <v>14</v>
      </c>
      <c r="AW2453" s="113" t="s">
        <v>14</v>
      </c>
    </row>
    <row r="2454" spans="1:49">
      <c r="A2454" s="116" t="s">
        <v>7860</v>
      </c>
      <c r="B2454" s="113">
        <v>570012938</v>
      </c>
      <c r="C2454" s="113" t="s">
        <v>7861</v>
      </c>
      <c r="F2454" s="113" t="s">
        <v>178</v>
      </c>
      <c r="G2454" s="114">
        <v>29240</v>
      </c>
      <c r="H2454" s="113" t="s">
        <v>16218</v>
      </c>
      <c r="I2454" s="113" t="s">
        <v>10007</v>
      </c>
      <c r="J2454" s="113" t="s">
        <v>9867</v>
      </c>
      <c r="K2454" s="113" t="s">
        <v>37198</v>
      </c>
      <c r="L2454" s="113">
        <v>82259896914</v>
      </c>
      <c r="M2454" s="113" t="s">
        <v>37199</v>
      </c>
      <c r="O2454" s="113" t="s">
        <v>15112</v>
      </c>
      <c r="P2454" s="113" t="s">
        <v>24960</v>
      </c>
      <c r="Q2454" s="113" t="s">
        <v>37200</v>
      </c>
      <c r="R2454" s="113">
        <v>15</v>
      </c>
      <c r="S2454" s="113" t="s">
        <v>13</v>
      </c>
      <c r="T2454" s="113" t="s">
        <v>37201</v>
      </c>
      <c r="U2454" s="113" t="s">
        <v>37202</v>
      </c>
      <c r="V2454" s="114">
        <v>36654</v>
      </c>
      <c r="W2454" s="114">
        <v>36586</v>
      </c>
      <c r="X2454" s="113" t="s">
        <v>37203</v>
      </c>
      <c r="Y2454" s="114">
        <v>36949</v>
      </c>
      <c r="Z2454" s="114">
        <v>36951</v>
      </c>
      <c r="AA2454" s="113">
        <v>12</v>
      </c>
      <c r="AB2454" s="113" t="s">
        <v>287</v>
      </c>
      <c r="AC2454" s="113">
        <v>14</v>
      </c>
      <c r="AD2454" s="113" t="s">
        <v>161</v>
      </c>
      <c r="AE2454" s="114">
        <v>43191</v>
      </c>
      <c r="AF2454" s="113">
        <v>21</v>
      </c>
      <c r="AG2454" s="113">
        <v>1</v>
      </c>
      <c r="AH2454" s="113" t="s">
        <v>16263</v>
      </c>
      <c r="AI2454" s="117" t="s">
        <v>37204</v>
      </c>
      <c r="AK2454" s="114">
        <v>45302</v>
      </c>
      <c r="AL2454" s="113">
        <v>10</v>
      </c>
      <c r="AM2454" s="113" t="s">
        <v>7836</v>
      </c>
      <c r="AN2454" s="113" t="s">
        <v>37205</v>
      </c>
      <c r="AO2454" s="113" t="s">
        <v>615</v>
      </c>
      <c r="AP2454" s="113">
        <v>1996</v>
      </c>
      <c r="AQ2454" s="113" t="s">
        <v>5236</v>
      </c>
      <c r="AR2454" s="113" t="s">
        <v>21018</v>
      </c>
      <c r="AS2454" s="113" t="s">
        <v>14</v>
      </c>
      <c r="AT2454" s="113" t="s">
        <v>14</v>
      </c>
      <c r="AU2454" s="113" t="s">
        <v>16229</v>
      </c>
      <c r="AV2454" s="113" t="s">
        <v>14</v>
      </c>
    </row>
    <row r="2455" spans="1:49">
      <c r="A2455" s="116" t="s">
        <v>6224</v>
      </c>
      <c r="B2455" s="113">
        <v>570013899</v>
      </c>
      <c r="C2455" s="113" t="s">
        <v>4210</v>
      </c>
      <c r="E2455" s="113" t="s">
        <v>83</v>
      </c>
      <c r="F2455" s="113" t="s">
        <v>8</v>
      </c>
      <c r="G2455" s="114">
        <v>29241</v>
      </c>
      <c r="H2455" s="113" t="s">
        <v>16230</v>
      </c>
      <c r="I2455" s="113" t="s">
        <v>9866</v>
      </c>
      <c r="J2455" s="113" t="s">
        <v>9872</v>
      </c>
      <c r="K2455" s="113" t="s">
        <v>36772</v>
      </c>
      <c r="L2455" s="113">
        <v>81242402070</v>
      </c>
      <c r="M2455" s="113" t="s">
        <v>12107</v>
      </c>
      <c r="O2455" s="113" t="s">
        <v>36773</v>
      </c>
      <c r="P2455" s="113" t="s">
        <v>36774</v>
      </c>
      <c r="Q2455" s="113" t="s">
        <v>36775</v>
      </c>
      <c r="R2455" s="113">
        <v>15</v>
      </c>
      <c r="S2455" s="113" t="s">
        <v>13</v>
      </c>
      <c r="T2455" s="113" t="s">
        <v>36776</v>
      </c>
      <c r="U2455" s="113" t="s">
        <v>36777</v>
      </c>
      <c r="V2455" s="114">
        <v>37557</v>
      </c>
      <c r="W2455" s="114">
        <v>37561</v>
      </c>
      <c r="X2455" s="113" t="s">
        <v>36778</v>
      </c>
      <c r="Y2455" s="114">
        <v>37945</v>
      </c>
      <c r="Z2455" s="114">
        <v>37956</v>
      </c>
      <c r="AA2455" s="113">
        <v>21</v>
      </c>
      <c r="AB2455" s="113" t="s">
        <v>24</v>
      </c>
      <c r="AC2455" s="113">
        <v>34</v>
      </c>
      <c r="AD2455" s="113" t="s">
        <v>18</v>
      </c>
      <c r="AE2455" s="114">
        <v>44470</v>
      </c>
      <c r="AF2455" s="113">
        <v>13</v>
      </c>
      <c r="AG2455" s="113">
        <v>11</v>
      </c>
      <c r="AH2455" s="113" t="s">
        <v>16226</v>
      </c>
      <c r="AI2455" s="117" t="s">
        <v>7350</v>
      </c>
      <c r="AK2455" s="114">
        <v>45444</v>
      </c>
      <c r="AL2455" s="113">
        <v>40</v>
      </c>
      <c r="AM2455" s="113" t="s">
        <v>9870</v>
      </c>
      <c r="AN2455" s="113" t="s">
        <v>24783</v>
      </c>
      <c r="AO2455" s="113" t="s">
        <v>502</v>
      </c>
      <c r="AP2455" s="113">
        <v>2013</v>
      </c>
      <c r="AQ2455" s="113" t="s">
        <v>5236</v>
      </c>
      <c r="AR2455" s="113" t="s">
        <v>16274</v>
      </c>
      <c r="AS2455" s="113" t="s">
        <v>14</v>
      </c>
      <c r="AT2455" s="113" t="s">
        <v>14</v>
      </c>
      <c r="AU2455" s="113" t="s">
        <v>16229</v>
      </c>
      <c r="AV2455" s="113" t="s">
        <v>14</v>
      </c>
    </row>
    <row r="2456" spans="1:49">
      <c r="A2456" s="116" t="s">
        <v>4526</v>
      </c>
      <c r="C2456" s="113" t="s">
        <v>4527</v>
      </c>
      <c r="E2456" s="113" t="s">
        <v>30</v>
      </c>
      <c r="F2456" s="113" t="s">
        <v>4528</v>
      </c>
      <c r="G2456" s="114">
        <v>29250</v>
      </c>
      <c r="H2456" s="113" t="s">
        <v>16230</v>
      </c>
      <c r="I2456" s="113" t="s">
        <v>9866</v>
      </c>
      <c r="J2456" s="113" t="s">
        <v>9872</v>
      </c>
      <c r="K2456" s="113" t="s">
        <v>41779</v>
      </c>
      <c r="L2456" s="113">
        <v>82187871639</v>
      </c>
      <c r="M2456" s="113" t="s">
        <v>9886</v>
      </c>
      <c r="O2456" s="113" t="s">
        <v>9887</v>
      </c>
      <c r="P2456" s="113" t="s">
        <v>41780</v>
      </c>
      <c r="Q2456" s="113" t="s">
        <v>41781</v>
      </c>
      <c r="R2456" s="113">
        <v>15</v>
      </c>
      <c r="S2456" s="113" t="s">
        <v>13</v>
      </c>
      <c r="T2456" s="113" t="s">
        <v>41782</v>
      </c>
      <c r="U2456" s="113" t="s">
        <v>41783</v>
      </c>
      <c r="V2456" s="114">
        <v>42032</v>
      </c>
      <c r="W2456" s="114">
        <v>41944</v>
      </c>
      <c r="X2456" s="113" t="s">
        <v>41784</v>
      </c>
      <c r="Y2456" s="114">
        <v>42612</v>
      </c>
      <c r="Z2456" s="114">
        <v>42614</v>
      </c>
      <c r="AA2456" s="113">
        <v>21</v>
      </c>
      <c r="AB2456" s="113" t="s">
        <v>24</v>
      </c>
      <c r="AC2456" s="113">
        <v>32</v>
      </c>
      <c r="AD2456" s="113" t="s">
        <v>84</v>
      </c>
      <c r="AE2456" s="114">
        <v>45017</v>
      </c>
      <c r="AF2456" s="113">
        <v>14</v>
      </c>
      <c r="AG2456" s="113">
        <v>0</v>
      </c>
      <c r="AH2456" s="113" t="s">
        <v>16263</v>
      </c>
      <c r="AI2456" s="117" t="s">
        <v>41785</v>
      </c>
      <c r="AK2456" s="114">
        <v>44873</v>
      </c>
      <c r="AL2456" s="113">
        <v>40</v>
      </c>
      <c r="AM2456" s="113" t="s">
        <v>9870</v>
      </c>
      <c r="AN2456" s="113" t="s">
        <v>21462</v>
      </c>
      <c r="AO2456" s="113" t="s">
        <v>188</v>
      </c>
      <c r="AP2456" s="113">
        <v>2013</v>
      </c>
      <c r="AQ2456" s="113" t="s">
        <v>8</v>
      </c>
      <c r="AR2456" s="113" t="s">
        <v>19959</v>
      </c>
      <c r="AS2456" s="113" t="s">
        <v>14</v>
      </c>
      <c r="AT2456" s="113" t="s">
        <v>14</v>
      </c>
      <c r="AU2456" s="113" t="s">
        <v>16229</v>
      </c>
      <c r="AV2456" s="113" t="s">
        <v>14</v>
      </c>
      <c r="AW2456" s="113" t="s">
        <v>14</v>
      </c>
    </row>
    <row r="2457" spans="1:49">
      <c r="A2457" s="116" t="s">
        <v>1987</v>
      </c>
      <c r="B2457" s="113">
        <v>570021214</v>
      </c>
      <c r="C2457" s="113" t="s">
        <v>1988</v>
      </c>
      <c r="E2457" s="113" t="s">
        <v>103</v>
      </c>
      <c r="F2457" s="113" t="s">
        <v>8</v>
      </c>
      <c r="G2457" s="114">
        <v>29253</v>
      </c>
      <c r="H2457" s="113" t="s">
        <v>16230</v>
      </c>
      <c r="I2457" s="113" t="s">
        <v>9866</v>
      </c>
      <c r="J2457" s="113" t="s">
        <v>9872</v>
      </c>
      <c r="K2457" s="113" t="s">
        <v>33283</v>
      </c>
      <c r="M2457" s="113" t="s">
        <v>13776</v>
      </c>
      <c r="O2457" s="113" t="s">
        <v>13777</v>
      </c>
      <c r="P2457" s="113" t="s">
        <v>33284</v>
      </c>
      <c r="Q2457" s="113" t="s">
        <v>33285</v>
      </c>
      <c r="R2457" s="113">
        <v>15</v>
      </c>
      <c r="S2457" s="113" t="s">
        <v>13</v>
      </c>
      <c r="T2457" s="113" t="s">
        <v>33286</v>
      </c>
      <c r="U2457" s="113" t="s">
        <v>33287</v>
      </c>
      <c r="V2457" s="114">
        <v>39038</v>
      </c>
      <c r="W2457" s="114">
        <v>38808</v>
      </c>
      <c r="X2457" s="113" t="s">
        <v>33288</v>
      </c>
      <c r="Y2457" s="114">
        <v>39353</v>
      </c>
      <c r="Z2457" s="114">
        <v>39356</v>
      </c>
      <c r="AA2457" s="113">
        <v>21</v>
      </c>
      <c r="AB2457" s="113" t="s">
        <v>24</v>
      </c>
      <c r="AC2457" s="113">
        <v>31</v>
      </c>
      <c r="AD2457" s="113" t="s">
        <v>9</v>
      </c>
      <c r="AE2457" s="114">
        <v>44835</v>
      </c>
      <c r="AF2457" s="113">
        <v>11</v>
      </c>
      <c r="AG2457" s="113">
        <v>6</v>
      </c>
      <c r="AH2457" s="113" t="s">
        <v>16226</v>
      </c>
      <c r="AI2457" s="117" t="s">
        <v>104</v>
      </c>
      <c r="AK2457" s="114">
        <v>42769</v>
      </c>
      <c r="AL2457" s="113">
        <v>30</v>
      </c>
      <c r="AM2457" s="113" t="s">
        <v>9882</v>
      </c>
      <c r="AN2457" s="113" t="s">
        <v>16273</v>
      </c>
      <c r="AO2457" s="113" t="s">
        <v>107</v>
      </c>
      <c r="AP2457" s="113">
        <v>2019</v>
      </c>
      <c r="AQ2457" s="113" t="s">
        <v>3314</v>
      </c>
      <c r="AR2457" s="113" t="s">
        <v>19217</v>
      </c>
      <c r="AS2457" s="113" t="s">
        <v>14</v>
      </c>
      <c r="AT2457" s="113" t="s">
        <v>14</v>
      </c>
      <c r="AU2457" s="113" t="s">
        <v>16229</v>
      </c>
      <c r="AV2457" s="113" t="s">
        <v>14</v>
      </c>
    </row>
    <row r="2458" spans="1:49">
      <c r="A2458" s="116" t="s">
        <v>7524</v>
      </c>
      <c r="C2458" s="113" t="s">
        <v>3034</v>
      </c>
      <c r="E2458" s="113" t="s">
        <v>30</v>
      </c>
      <c r="F2458" s="113" t="s">
        <v>8</v>
      </c>
      <c r="G2458" s="114">
        <v>29253</v>
      </c>
      <c r="H2458" s="113" t="s">
        <v>16230</v>
      </c>
      <c r="I2458" s="113" t="s">
        <v>9866</v>
      </c>
      <c r="J2458" s="113" t="s">
        <v>9867</v>
      </c>
      <c r="K2458" s="113" t="s">
        <v>39384</v>
      </c>
      <c r="L2458" s="113">
        <v>81245299573</v>
      </c>
      <c r="M2458" s="113" t="s">
        <v>19946</v>
      </c>
      <c r="O2458" s="113" t="s">
        <v>39385</v>
      </c>
      <c r="P2458" s="113" t="s">
        <v>39386</v>
      </c>
      <c r="Q2458" s="113" t="s">
        <v>39387</v>
      </c>
      <c r="R2458" s="113">
        <v>15</v>
      </c>
      <c r="S2458" s="113" t="s">
        <v>13</v>
      </c>
      <c r="T2458" s="113" t="s">
        <v>39388</v>
      </c>
      <c r="U2458" s="113" t="s">
        <v>39389</v>
      </c>
      <c r="V2458" s="114">
        <v>40210</v>
      </c>
      <c r="W2458" s="114">
        <v>40179</v>
      </c>
      <c r="X2458" s="113" t="s">
        <v>39390</v>
      </c>
      <c r="Y2458" s="114">
        <v>40906</v>
      </c>
      <c r="Z2458" s="114">
        <v>40909</v>
      </c>
      <c r="AA2458" s="113">
        <v>23</v>
      </c>
      <c r="AB2458" s="113" t="s">
        <v>78</v>
      </c>
      <c r="AC2458" s="113">
        <v>33</v>
      </c>
      <c r="AD2458" s="113" t="s">
        <v>10</v>
      </c>
      <c r="AE2458" s="114">
        <v>44835</v>
      </c>
      <c r="AF2458" s="113">
        <v>16</v>
      </c>
      <c r="AG2458" s="113">
        <v>9</v>
      </c>
      <c r="AH2458" s="113" t="s">
        <v>9913</v>
      </c>
      <c r="AI2458" s="117" t="s">
        <v>1139</v>
      </c>
      <c r="AJ2458" s="113" t="s">
        <v>45509</v>
      </c>
      <c r="AK2458" s="114">
        <v>44670</v>
      </c>
      <c r="AL2458" s="113">
        <v>40</v>
      </c>
      <c r="AM2458" s="113" t="s">
        <v>9870</v>
      </c>
      <c r="AN2458" s="113" t="s">
        <v>16468</v>
      </c>
      <c r="AO2458" s="113" t="s">
        <v>31</v>
      </c>
      <c r="AP2458" s="113">
        <v>2011</v>
      </c>
      <c r="AQ2458" s="113" t="s">
        <v>6669</v>
      </c>
      <c r="AR2458" s="113" t="s">
        <v>39391</v>
      </c>
      <c r="AS2458" s="113" t="s">
        <v>14</v>
      </c>
      <c r="AT2458" s="113" t="s">
        <v>14</v>
      </c>
      <c r="AU2458" s="113" t="s">
        <v>16229</v>
      </c>
      <c r="AV2458" s="113" t="s">
        <v>14</v>
      </c>
      <c r="AW2458" s="113" t="s">
        <v>14</v>
      </c>
    </row>
    <row r="2459" spans="1:49">
      <c r="A2459" s="116" t="s">
        <v>3439</v>
      </c>
      <c r="C2459" s="113" t="s">
        <v>3440</v>
      </c>
      <c r="E2459" s="113" t="s">
        <v>41</v>
      </c>
      <c r="F2459" s="113" t="s">
        <v>8</v>
      </c>
      <c r="G2459" s="114">
        <v>29253</v>
      </c>
      <c r="H2459" s="113" t="s">
        <v>16230</v>
      </c>
      <c r="I2459" s="113" t="s">
        <v>9866</v>
      </c>
      <c r="J2459" s="113" t="s">
        <v>9867</v>
      </c>
      <c r="K2459" s="113" t="s">
        <v>19384</v>
      </c>
      <c r="L2459" s="113">
        <v>85241292698</v>
      </c>
      <c r="M2459" s="113" t="s">
        <v>12031</v>
      </c>
      <c r="O2459" s="113" t="s">
        <v>19385</v>
      </c>
      <c r="P2459" s="113" t="s">
        <v>19386</v>
      </c>
      <c r="Q2459" s="113" t="s">
        <v>19387</v>
      </c>
      <c r="R2459" s="113">
        <v>15</v>
      </c>
      <c r="S2459" s="113" t="s">
        <v>13</v>
      </c>
      <c r="T2459" s="113" t="s">
        <v>19388</v>
      </c>
      <c r="U2459" s="113" t="s">
        <v>19389</v>
      </c>
      <c r="V2459" s="114">
        <v>42123</v>
      </c>
      <c r="W2459" s="114">
        <v>42125</v>
      </c>
      <c r="X2459" s="113" t="s">
        <v>19390</v>
      </c>
      <c r="Y2459" s="114">
        <v>42612</v>
      </c>
      <c r="Z2459" s="114">
        <v>42614</v>
      </c>
      <c r="AA2459" s="113">
        <v>21</v>
      </c>
      <c r="AB2459" s="113" t="s">
        <v>24</v>
      </c>
      <c r="AC2459" s="113">
        <v>31</v>
      </c>
      <c r="AD2459" s="113" t="s">
        <v>9</v>
      </c>
      <c r="AE2459" s="114">
        <v>44105</v>
      </c>
      <c r="AF2459" s="113">
        <v>11</v>
      </c>
      <c r="AG2459" s="113">
        <v>0</v>
      </c>
      <c r="AH2459" s="113" t="s">
        <v>16263</v>
      </c>
      <c r="AI2459" s="117" t="s">
        <v>10978</v>
      </c>
      <c r="AK2459" s="114">
        <v>44105</v>
      </c>
      <c r="AL2459" s="113">
        <v>40</v>
      </c>
      <c r="AM2459" s="113" t="s">
        <v>9870</v>
      </c>
      <c r="AN2459" s="113" t="s">
        <v>19391</v>
      </c>
      <c r="AO2459" s="113" t="s">
        <v>3442</v>
      </c>
      <c r="AP2459" s="113">
        <v>2009</v>
      </c>
      <c r="AQ2459" s="113" t="s">
        <v>5236</v>
      </c>
      <c r="AR2459" s="113" t="s">
        <v>45513</v>
      </c>
      <c r="AS2459" s="113" t="s">
        <v>14</v>
      </c>
      <c r="AT2459" s="113" t="s">
        <v>19392</v>
      </c>
      <c r="AU2459" s="113" t="s">
        <v>16229</v>
      </c>
      <c r="AV2459" s="113" t="s">
        <v>14</v>
      </c>
      <c r="AW2459" s="113" t="s">
        <v>19392</v>
      </c>
    </row>
    <row r="2460" spans="1:49">
      <c r="A2460" s="116" t="s">
        <v>6343</v>
      </c>
      <c r="C2460" s="113" t="s">
        <v>6344</v>
      </c>
      <c r="F2460" s="113" t="s">
        <v>8</v>
      </c>
      <c r="G2460" s="114">
        <v>29255</v>
      </c>
      <c r="H2460" s="113" t="s">
        <v>16230</v>
      </c>
      <c r="I2460" s="113" t="s">
        <v>9866</v>
      </c>
      <c r="J2460" s="113" t="s">
        <v>9872</v>
      </c>
      <c r="K2460" s="113" t="s">
        <v>37088</v>
      </c>
      <c r="L2460" s="113">
        <v>82290615363</v>
      </c>
      <c r="M2460" s="113" t="s">
        <v>37089</v>
      </c>
      <c r="O2460" s="113" t="s">
        <v>11254</v>
      </c>
      <c r="P2460" s="113" t="s">
        <v>37090</v>
      </c>
      <c r="Q2460" s="113" t="s">
        <v>37091</v>
      </c>
      <c r="R2460" s="113">
        <v>15</v>
      </c>
      <c r="S2460" s="113" t="s">
        <v>13</v>
      </c>
      <c r="T2460" s="113" t="s">
        <v>37092</v>
      </c>
      <c r="U2460" s="113" t="s">
        <v>37093</v>
      </c>
      <c r="V2460" s="114">
        <v>42032</v>
      </c>
      <c r="W2460" s="114">
        <v>41944</v>
      </c>
      <c r="X2460" s="113" t="s">
        <v>37094</v>
      </c>
      <c r="Y2460" s="114">
        <v>42612</v>
      </c>
      <c r="Z2460" s="114">
        <v>42614</v>
      </c>
      <c r="AA2460" s="113">
        <v>21</v>
      </c>
      <c r="AB2460" s="113" t="s">
        <v>24</v>
      </c>
      <c r="AC2460" s="113">
        <v>23</v>
      </c>
      <c r="AD2460" s="113" t="s">
        <v>78</v>
      </c>
      <c r="AE2460" s="114">
        <v>45017</v>
      </c>
      <c r="AF2460" s="113">
        <v>18</v>
      </c>
      <c r="AG2460" s="113">
        <v>11</v>
      </c>
      <c r="AH2460" s="113" t="s">
        <v>16263</v>
      </c>
      <c r="AI2460" s="117" t="s">
        <v>16325</v>
      </c>
      <c r="AK2460" s="114">
        <v>45302</v>
      </c>
      <c r="AL2460" s="113">
        <v>17</v>
      </c>
      <c r="AM2460" s="113" t="s">
        <v>9982</v>
      </c>
      <c r="AN2460" s="113" t="s">
        <v>36980</v>
      </c>
      <c r="AO2460" s="113" t="s">
        <v>1322</v>
      </c>
      <c r="AP2460" s="113">
        <v>2001</v>
      </c>
      <c r="AQ2460" s="113" t="s">
        <v>8</v>
      </c>
      <c r="AR2460" s="113" t="s">
        <v>19093</v>
      </c>
      <c r="AS2460" s="113" t="s">
        <v>14</v>
      </c>
      <c r="AT2460" s="113" t="s">
        <v>14</v>
      </c>
      <c r="AU2460" s="113" t="s">
        <v>16229</v>
      </c>
      <c r="AV2460" s="113" t="s">
        <v>14</v>
      </c>
    </row>
    <row r="2461" spans="1:49">
      <c r="A2461" s="116" t="s">
        <v>2255</v>
      </c>
      <c r="C2461" s="113" t="s">
        <v>2256</v>
      </c>
      <c r="E2461" s="113" t="s">
        <v>74</v>
      </c>
      <c r="F2461" s="113" t="s">
        <v>46</v>
      </c>
      <c r="G2461" s="114">
        <v>29257</v>
      </c>
      <c r="H2461" s="113" t="s">
        <v>16218</v>
      </c>
      <c r="I2461" s="113" t="s">
        <v>9866</v>
      </c>
      <c r="J2461" s="113" t="s">
        <v>9872</v>
      </c>
      <c r="K2461" s="113" t="s">
        <v>22766</v>
      </c>
      <c r="L2461" s="113">
        <v>82238184358</v>
      </c>
      <c r="M2461" s="113" t="s">
        <v>15741</v>
      </c>
      <c r="O2461" s="113" t="s">
        <v>15742</v>
      </c>
      <c r="P2461" s="113" t="s">
        <v>22767</v>
      </c>
      <c r="Q2461" s="113" t="s">
        <v>22768</v>
      </c>
      <c r="R2461" s="113">
        <v>15</v>
      </c>
      <c r="S2461" s="113" t="s">
        <v>13</v>
      </c>
      <c r="T2461" s="113" t="s">
        <v>22769</v>
      </c>
      <c r="U2461" s="113" t="s">
        <v>22770</v>
      </c>
      <c r="V2461" s="114">
        <v>39965</v>
      </c>
      <c r="W2461" s="114">
        <v>39904</v>
      </c>
      <c r="X2461" s="113" t="s">
        <v>22771</v>
      </c>
      <c r="Y2461" s="114">
        <v>40542</v>
      </c>
      <c r="Z2461" s="114">
        <v>40544</v>
      </c>
      <c r="AA2461" s="113">
        <v>22</v>
      </c>
      <c r="AB2461" s="113" t="s">
        <v>25</v>
      </c>
      <c r="AC2461" s="113">
        <v>31</v>
      </c>
      <c r="AD2461" s="113" t="s">
        <v>9</v>
      </c>
      <c r="AE2461" s="114">
        <v>44652</v>
      </c>
      <c r="AF2461" s="113">
        <v>11</v>
      </c>
      <c r="AG2461" s="113">
        <v>6</v>
      </c>
      <c r="AH2461" s="113" t="s">
        <v>16226</v>
      </c>
      <c r="AI2461" s="117" t="s">
        <v>179</v>
      </c>
      <c r="AK2461" s="114">
        <v>44670</v>
      </c>
      <c r="AL2461" s="113">
        <v>40</v>
      </c>
      <c r="AM2461" s="113" t="s">
        <v>9870</v>
      </c>
      <c r="AN2461" s="113" t="s">
        <v>17096</v>
      </c>
      <c r="AO2461" s="113" t="s">
        <v>420</v>
      </c>
      <c r="AP2461" s="113">
        <v>2015</v>
      </c>
      <c r="AQ2461" s="113" t="s">
        <v>9871</v>
      </c>
      <c r="AR2461" s="113" t="s">
        <v>17414</v>
      </c>
      <c r="AS2461" s="113" t="s">
        <v>14</v>
      </c>
      <c r="AT2461" s="113" t="s">
        <v>14</v>
      </c>
      <c r="AU2461" s="113" t="s">
        <v>16229</v>
      </c>
      <c r="AV2461" s="113" t="s">
        <v>14</v>
      </c>
      <c r="AW2461" s="113" t="s">
        <v>14</v>
      </c>
    </row>
    <row r="2462" spans="1:49">
      <c r="A2462" s="116" t="s">
        <v>722</v>
      </c>
      <c r="C2462" s="113" t="s">
        <v>723</v>
      </c>
      <c r="E2462" s="113" t="s">
        <v>277</v>
      </c>
      <c r="F2462" s="113" t="s">
        <v>388</v>
      </c>
      <c r="G2462" s="114">
        <v>29260</v>
      </c>
      <c r="H2462" s="113" t="s">
        <v>16218</v>
      </c>
      <c r="I2462" s="113" t="s">
        <v>9866</v>
      </c>
      <c r="J2462" s="113" t="s">
        <v>9872</v>
      </c>
      <c r="K2462" s="113" t="s">
        <v>18256</v>
      </c>
      <c r="L2462" s="113">
        <v>85234439070</v>
      </c>
      <c r="M2462" s="113" t="s">
        <v>18257</v>
      </c>
      <c r="O2462" s="113" t="s">
        <v>15810</v>
      </c>
      <c r="P2462" s="113" t="s">
        <v>18258</v>
      </c>
      <c r="Q2462" s="113" t="s">
        <v>18259</v>
      </c>
      <c r="R2462" s="113">
        <v>15</v>
      </c>
      <c r="S2462" s="113" t="s">
        <v>13</v>
      </c>
      <c r="T2462" s="113" t="s">
        <v>18260</v>
      </c>
      <c r="U2462" s="113" t="s">
        <v>18261</v>
      </c>
      <c r="V2462" s="114">
        <v>39965</v>
      </c>
      <c r="W2462" s="114">
        <v>39904</v>
      </c>
      <c r="X2462" s="113" t="s">
        <v>18262</v>
      </c>
      <c r="Y2462" s="114">
        <v>40542</v>
      </c>
      <c r="Z2462" s="114">
        <v>40544</v>
      </c>
      <c r="AA2462" s="113">
        <v>31</v>
      </c>
      <c r="AB2462" s="113" t="s">
        <v>9</v>
      </c>
      <c r="AC2462" s="113">
        <v>34</v>
      </c>
      <c r="AD2462" s="113" t="s">
        <v>18</v>
      </c>
      <c r="AE2462" s="114">
        <v>44470</v>
      </c>
      <c r="AF2462" s="113">
        <v>12</v>
      </c>
      <c r="AG2462" s="113">
        <v>6</v>
      </c>
      <c r="AH2462" s="113" t="s">
        <v>16226</v>
      </c>
      <c r="AI2462" s="117" t="s">
        <v>419</v>
      </c>
      <c r="AK2462" s="114">
        <v>42826</v>
      </c>
      <c r="AL2462" s="113">
        <v>40</v>
      </c>
      <c r="AM2462" s="113" t="s">
        <v>9870</v>
      </c>
      <c r="AN2462" s="113" t="s">
        <v>16545</v>
      </c>
      <c r="AO2462" s="113" t="s">
        <v>227</v>
      </c>
      <c r="AP2462" s="113">
        <v>2007</v>
      </c>
      <c r="AQ2462" s="113" t="s">
        <v>9994</v>
      </c>
      <c r="AR2462" s="113" t="s">
        <v>17611</v>
      </c>
      <c r="AS2462" s="113" t="s">
        <v>14</v>
      </c>
      <c r="AT2462" s="113" t="s">
        <v>14</v>
      </c>
      <c r="AU2462" s="113" t="s">
        <v>16229</v>
      </c>
      <c r="AV2462" s="113" t="s">
        <v>14</v>
      </c>
    </row>
    <row r="2463" spans="1:49">
      <c r="A2463" s="116" t="s">
        <v>1676</v>
      </c>
      <c r="B2463" s="113">
        <v>570017222</v>
      </c>
      <c r="C2463" s="113" t="s">
        <v>1677</v>
      </c>
      <c r="E2463" s="113" t="s">
        <v>140</v>
      </c>
      <c r="F2463" s="113" t="s">
        <v>1172</v>
      </c>
      <c r="G2463" s="114">
        <v>29263</v>
      </c>
      <c r="H2463" s="113" t="s">
        <v>16230</v>
      </c>
      <c r="I2463" s="113" t="s">
        <v>9866</v>
      </c>
      <c r="J2463" s="113" t="s">
        <v>9872</v>
      </c>
      <c r="K2463" s="113" t="s">
        <v>18201</v>
      </c>
      <c r="L2463" s="113">
        <v>85240049399</v>
      </c>
      <c r="M2463" s="113" t="s">
        <v>15624</v>
      </c>
      <c r="O2463" s="113" t="s">
        <v>15625</v>
      </c>
      <c r="P2463" s="113" t="s">
        <v>18202</v>
      </c>
      <c r="Q2463" s="113" t="s">
        <v>18203</v>
      </c>
      <c r="R2463" s="113">
        <v>15</v>
      </c>
      <c r="S2463" s="113" t="s">
        <v>13</v>
      </c>
      <c r="T2463" s="113" t="s">
        <v>18204</v>
      </c>
      <c r="U2463" s="113" t="s">
        <v>18205</v>
      </c>
      <c r="V2463" s="114">
        <v>38397</v>
      </c>
      <c r="W2463" s="114">
        <v>38353</v>
      </c>
      <c r="X2463" s="113" t="s">
        <v>18206</v>
      </c>
      <c r="Y2463" s="114">
        <v>38775</v>
      </c>
      <c r="Z2463" s="114">
        <v>38777</v>
      </c>
      <c r="AA2463" s="113">
        <v>22</v>
      </c>
      <c r="AB2463" s="113" t="s">
        <v>25</v>
      </c>
      <c r="AC2463" s="113">
        <v>32</v>
      </c>
      <c r="AD2463" s="113" t="s">
        <v>84</v>
      </c>
      <c r="AE2463" s="114">
        <v>44287</v>
      </c>
      <c r="AF2463" s="113">
        <v>14</v>
      </c>
      <c r="AG2463" s="113">
        <v>3</v>
      </c>
      <c r="AH2463" s="113" t="s">
        <v>16226</v>
      </c>
      <c r="AI2463" s="117" t="s">
        <v>9875</v>
      </c>
      <c r="AK2463" s="114">
        <v>43191</v>
      </c>
      <c r="AL2463" s="113">
        <v>40</v>
      </c>
      <c r="AM2463" s="113" t="s">
        <v>9870</v>
      </c>
      <c r="AN2463" s="113" t="s">
        <v>18207</v>
      </c>
      <c r="AO2463" s="113" t="s">
        <v>1679</v>
      </c>
      <c r="AP2463" s="113">
        <v>2013</v>
      </c>
      <c r="AQ2463" s="113" t="s">
        <v>6669</v>
      </c>
      <c r="AR2463" s="113" t="s">
        <v>18208</v>
      </c>
      <c r="AS2463" s="113" t="s">
        <v>14</v>
      </c>
      <c r="AT2463" s="113" t="s">
        <v>14</v>
      </c>
      <c r="AU2463" s="113" t="s">
        <v>16229</v>
      </c>
      <c r="AV2463" s="113" t="s">
        <v>14</v>
      </c>
    </row>
    <row r="2464" spans="1:49">
      <c r="A2464" s="116" t="s">
        <v>8761</v>
      </c>
      <c r="C2464" s="113" t="s">
        <v>8762</v>
      </c>
      <c r="E2464" s="113" t="s">
        <v>41</v>
      </c>
      <c r="F2464" s="113" t="s">
        <v>1303</v>
      </c>
      <c r="G2464" s="114">
        <v>29265</v>
      </c>
      <c r="H2464" s="113" t="s">
        <v>16218</v>
      </c>
      <c r="I2464" s="113" t="s">
        <v>9866</v>
      </c>
      <c r="J2464" s="113" t="s">
        <v>9867</v>
      </c>
      <c r="K2464" s="113" t="s">
        <v>33394</v>
      </c>
      <c r="L2464" s="113">
        <v>82292904433</v>
      </c>
      <c r="M2464" s="113" t="s">
        <v>15885</v>
      </c>
      <c r="N2464" s="113" t="s">
        <v>23010</v>
      </c>
      <c r="O2464" s="113" t="s">
        <v>33395</v>
      </c>
      <c r="P2464" s="113" t="s">
        <v>33396</v>
      </c>
      <c r="Q2464" s="113" t="s">
        <v>33397</v>
      </c>
      <c r="R2464" s="113">
        <v>15</v>
      </c>
      <c r="S2464" s="113" t="s">
        <v>13</v>
      </c>
      <c r="T2464" s="113" t="s">
        <v>33398</v>
      </c>
      <c r="U2464" s="113" t="s">
        <v>33399</v>
      </c>
      <c r="V2464" s="114">
        <v>40581</v>
      </c>
      <c r="W2464" s="114">
        <v>40544</v>
      </c>
      <c r="X2464" s="113" t="s">
        <v>33400</v>
      </c>
      <c r="Y2464" s="114">
        <v>41271</v>
      </c>
      <c r="Z2464" s="114">
        <v>41275</v>
      </c>
      <c r="AA2464" s="113">
        <v>22</v>
      </c>
      <c r="AB2464" s="113" t="s">
        <v>25</v>
      </c>
      <c r="AC2464" s="113">
        <v>31</v>
      </c>
      <c r="AD2464" s="113" t="s">
        <v>9</v>
      </c>
      <c r="AE2464" s="114">
        <v>45200</v>
      </c>
      <c r="AF2464" s="113">
        <v>10</v>
      </c>
      <c r="AG2464" s="113">
        <v>9</v>
      </c>
      <c r="AH2464" s="113" t="s">
        <v>16263</v>
      </c>
      <c r="AI2464" s="117" t="s">
        <v>16264</v>
      </c>
      <c r="AK2464" s="114">
        <v>45302</v>
      </c>
      <c r="AL2464" s="113">
        <v>40</v>
      </c>
      <c r="AM2464" s="113" t="s">
        <v>9870</v>
      </c>
      <c r="AN2464" s="113" t="s">
        <v>16586</v>
      </c>
      <c r="AO2464" s="113" t="s">
        <v>677</v>
      </c>
      <c r="AP2464" s="113">
        <v>2015</v>
      </c>
      <c r="AQ2464" s="113" t="s">
        <v>9871</v>
      </c>
      <c r="AR2464" s="113" t="s">
        <v>16956</v>
      </c>
      <c r="AS2464" s="113" t="s">
        <v>14</v>
      </c>
      <c r="AT2464" s="113" t="s">
        <v>14</v>
      </c>
      <c r="AU2464" s="113" t="s">
        <v>16229</v>
      </c>
      <c r="AV2464" s="113" t="s">
        <v>14</v>
      </c>
    </row>
    <row r="2465" spans="1:49">
      <c r="A2465" s="116" t="s">
        <v>7297</v>
      </c>
      <c r="C2465" s="113" t="s">
        <v>7298</v>
      </c>
      <c r="F2465" s="113" t="s">
        <v>8</v>
      </c>
      <c r="G2465" s="114">
        <v>29265</v>
      </c>
      <c r="H2465" s="113" t="s">
        <v>16230</v>
      </c>
      <c r="I2465" s="113" t="s">
        <v>9866</v>
      </c>
      <c r="J2465" s="113" t="s">
        <v>9872</v>
      </c>
      <c r="K2465" s="113" t="s">
        <v>32990</v>
      </c>
      <c r="L2465" s="113">
        <v>85341103234</v>
      </c>
      <c r="M2465" s="113" t="s">
        <v>12168</v>
      </c>
      <c r="O2465" s="113" t="s">
        <v>12142</v>
      </c>
      <c r="P2465" s="113" t="s">
        <v>32991</v>
      </c>
      <c r="Q2465" s="113" t="s">
        <v>32992</v>
      </c>
      <c r="R2465" s="113">
        <v>15</v>
      </c>
      <c r="S2465" s="113" t="s">
        <v>13</v>
      </c>
      <c r="T2465" s="113" t="s">
        <v>32993</v>
      </c>
      <c r="U2465" s="113" t="s">
        <v>32994</v>
      </c>
      <c r="V2465" s="114">
        <v>42037</v>
      </c>
      <c r="W2465" s="114">
        <v>41883</v>
      </c>
      <c r="X2465" s="113" t="s">
        <v>32995</v>
      </c>
      <c r="Y2465" s="114">
        <v>42339</v>
      </c>
      <c r="Z2465" s="114">
        <v>42339</v>
      </c>
      <c r="AA2465" s="113">
        <v>22</v>
      </c>
      <c r="AB2465" s="113" t="s">
        <v>25</v>
      </c>
      <c r="AC2465" s="113">
        <v>31</v>
      </c>
      <c r="AD2465" s="113" t="s">
        <v>9</v>
      </c>
      <c r="AE2465" s="114">
        <v>45566</v>
      </c>
      <c r="AF2465" s="113">
        <v>18</v>
      </c>
      <c r="AG2465" s="113">
        <v>1</v>
      </c>
      <c r="AH2465" s="113" t="s">
        <v>16263</v>
      </c>
      <c r="AI2465" s="117" t="s">
        <v>16264</v>
      </c>
      <c r="AK2465" s="114">
        <v>45302</v>
      </c>
      <c r="AL2465" s="113">
        <v>25</v>
      </c>
      <c r="AM2465" s="113" t="s">
        <v>9974</v>
      </c>
      <c r="AN2465" s="113" t="s">
        <v>16623</v>
      </c>
      <c r="AO2465" s="113" t="s">
        <v>2439</v>
      </c>
      <c r="AP2465" s="113">
        <v>2003</v>
      </c>
      <c r="AQ2465" s="113" t="s">
        <v>2436</v>
      </c>
      <c r="AR2465" s="113" t="s">
        <v>17158</v>
      </c>
      <c r="AS2465" s="113" t="s">
        <v>14</v>
      </c>
      <c r="AT2465" s="113" t="s">
        <v>14</v>
      </c>
      <c r="AU2465" s="113" t="s">
        <v>16229</v>
      </c>
      <c r="AV2465" s="113" t="s">
        <v>14</v>
      </c>
    </row>
    <row r="2466" spans="1:49">
      <c r="A2466" s="116" t="s">
        <v>3524</v>
      </c>
      <c r="C2466" s="113" t="s">
        <v>3525</v>
      </c>
      <c r="E2466" s="113" t="s">
        <v>1123</v>
      </c>
      <c r="F2466" s="113" t="s">
        <v>8</v>
      </c>
      <c r="G2466" s="114">
        <v>29271</v>
      </c>
      <c r="H2466" s="113" t="s">
        <v>16218</v>
      </c>
      <c r="I2466" s="113" t="s">
        <v>9866</v>
      </c>
      <c r="J2466" s="113" t="s">
        <v>9872</v>
      </c>
      <c r="K2466" s="113" t="s">
        <v>38295</v>
      </c>
      <c r="L2466" s="113">
        <v>81355177703</v>
      </c>
      <c r="M2466" s="113" t="s">
        <v>38296</v>
      </c>
      <c r="O2466" s="113" t="s">
        <v>11073</v>
      </c>
      <c r="P2466" s="113" t="s">
        <v>38297</v>
      </c>
      <c r="Q2466" s="113" t="s">
        <v>38298</v>
      </c>
      <c r="R2466" s="113">
        <v>15</v>
      </c>
      <c r="S2466" s="113" t="s">
        <v>13</v>
      </c>
      <c r="T2466" s="113" t="s">
        <v>38299</v>
      </c>
      <c r="U2466" s="113" t="s">
        <v>38300</v>
      </c>
      <c r="V2466" s="114">
        <v>40210</v>
      </c>
      <c r="W2466" s="114">
        <v>40179</v>
      </c>
      <c r="X2466" s="113" t="s">
        <v>38301</v>
      </c>
      <c r="Y2466" s="114">
        <v>40906</v>
      </c>
      <c r="Z2466" s="114">
        <v>40909</v>
      </c>
      <c r="AA2466" s="113">
        <v>21</v>
      </c>
      <c r="AB2466" s="113" t="s">
        <v>24</v>
      </c>
      <c r="AC2466" s="113">
        <v>33</v>
      </c>
      <c r="AD2466" s="113" t="s">
        <v>10</v>
      </c>
      <c r="AE2466" s="114">
        <v>45383</v>
      </c>
      <c r="AF2466" s="113">
        <v>14</v>
      </c>
      <c r="AG2466" s="113">
        <v>3</v>
      </c>
      <c r="AH2466" s="113" t="s">
        <v>16263</v>
      </c>
      <c r="AI2466" s="117" t="s">
        <v>16264</v>
      </c>
      <c r="AK2466" s="114">
        <v>45293</v>
      </c>
      <c r="AL2466" s="113">
        <v>40</v>
      </c>
      <c r="AM2466" s="113" t="s">
        <v>9870</v>
      </c>
      <c r="AN2466" s="113" t="s">
        <v>16728</v>
      </c>
      <c r="AO2466" s="113" t="s">
        <v>3526</v>
      </c>
      <c r="AP2466" s="113">
        <v>1998</v>
      </c>
      <c r="AQ2466" s="113" t="s">
        <v>8</v>
      </c>
      <c r="AR2466" s="113" t="s">
        <v>25062</v>
      </c>
      <c r="AS2466" s="113" t="s">
        <v>14</v>
      </c>
      <c r="AT2466" s="113" t="s">
        <v>14</v>
      </c>
      <c r="AU2466" s="113" t="s">
        <v>16229</v>
      </c>
      <c r="AV2466" s="113" t="s">
        <v>14</v>
      </c>
    </row>
    <row r="2467" spans="1:49">
      <c r="A2467" s="116" t="s">
        <v>6339</v>
      </c>
      <c r="B2467" s="113">
        <v>570021459</v>
      </c>
      <c r="C2467" s="113" t="s">
        <v>3677</v>
      </c>
      <c r="E2467" s="113" t="s">
        <v>41</v>
      </c>
      <c r="F2467" s="113" t="s">
        <v>4399</v>
      </c>
      <c r="G2467" s="114">
        <v>29272</v>
      </c>
      <c r="H2467" s="113" t="s">
        <v>16230</v>
      </c>
      <c r="I2467" s="113" t="s">
        <v>9866</v>
      </c>
      <c r="J2467" s="113" t="s">
        <v>9872</v>
      </c>
      <c r="K2467" s="113" t="s">
        <v>26628</v>
      </c>
      <c r="L2467" s="113">
        <v>85210129965</v>
      </c>
      <c r="M2467" s="113" t="s">
        <v>26629</v>
      </c>
      <c r="O2467" s="113" t="s">
        <v>15041</v>
      </c>
      <c r="P2467" s="113" t="s">
        <v>26630</v>
      </c>
      <c r="Q2467" s="113" t="s">
        <v>26631</v>
      </c>
      <c r="R2467" s="113">
        <v>15</v>
      </c>
      <c r="S2467" s="113" t="s">
        <v>13</v>
      </c>
      <c r="T2467" s="113" t="s">
        <v>26632</v>
      </c>
      <c r="U2467" s="113" t="s">
        <v>26633</v>
      </c>
      <c r="V2467" s="114">
        <v>39038</v>
      </c>
      <c r="W2467" s="114">
        <v>38808</v>
      </c>
      <c r="X2467" s="113" t="s">
        <v>26634</v>
      </c>
      <c r="Y2467" s="114">
        <v>39353</v>
      </c>
      <c r="Z2467" s="114">
        <v>39356</v>
      </c>
      <c r="AA2467" s="113">
        <v>22</v>
      </c>
      <c r="AB2467" s="113" t="s">
        <v>25</v>
      </c>
      <c r="AC2467" s="113">
        <v>33</v>
      </c>
      <c r="AD2467" s="113" t="s">
        <v>10</v>
      </c>
      <c r="AE2467" s="114">
        <v>44652</v>
      </c>
      <c r="AF2467" s="113">
        <v>16</v>
      </c>
      <c r="AG2467" s="113">
        <v>10</v>
      </c>
      <c r="AH2467" s="113" t="s">
        <v>16226</v>
      </c>
      <c r="AI2467" s="117" t="s">
        <v>9891</v>
      </c>
      <c r="AK2467" s="114">
        <v>44670</v>
      </c>
      <c r="AL2467" s="113">
        <v>40</v>
      </c>
      <c r="AM2467" s="113" t="s">
        <v>9870</v>
      </c>
      <c r="AN2467" s="113" t="s">
        <v>17028</v>
      </c>
      <c r="AO2467" s="113" t="s">
        <v>730</v>
      </c>
      <c r="AP2467" s="113">
        <v>2015</v>
      </c>
      <c r="AQ2467" s="113" t="s">
        <v>2436</v>
      </c>
      <c r="AR2467" s="113" t="s">
        <v>24386</v>
      </c>
      <c r="AS2467" s="113" t="s">
        <v>14</v>
      </c>
      <c r="AT2467" s="113" t="s">
        <v>14</v>
      </c>
      <c r="AU2467" s="113" t="s">
        <v>16229</v>
      </c>
      <c r="AV2467" s="113" t="s">
        <v>14</v>
      </c>
      <c r="AW2467" s="113" t="s">
        <v>14</v>
      </c>
    </row>
    <row r="2468" spans="1:49">
      <c r="A2468" s="116" t="s">
        <v>6474</v>
      </c>
      <c r="B2468" s="113">
        <v>570014000</v>
      </c>
      <c r="C2468" s="113" t="s">
        <v>6475</v>
      </c>
      <c r="E2468" s="113" t="s">
        <v>6476</v>
      </c>
      <c r="F2468" s="113" t="s">
        <v>8</v>
      </c>
      <c r="G2468" s="114">
        <v>29274</v>
      </c>
      <c r="H2468" s="113" t="s">
        <v>16218</v>
      </c>
      <c r="I2468" s="113" t="s">
        <v>9866</v>
      </c>
      <c r="J2468" s="113" t="s">
        <v>9872</v>
      </c>
      <c r="K2468" s="113" t="s">
        <v>34941</v>
      </c>
      <c r="L2468" s="113">
        <v>82271230242</v>
      </c>
      <c r="M2468" s="113" t="s">
        <v>34942</v>
      </c>
      <c r="O2468" s="113" t="s">
        <v>11878</v>
      </c>
      <c r="P2468" s="113" t="s">
        <v>34943</v>
      </c>
      <c r="Q2468" s="113" t="s">
        <v>34944</v>
      </c>
      <c r="R2468" s="113">
        <v>15</v>
      </c>
      <c r="S2468" s="113" t="s">
        <v>13</v>
      </c>
      <c r="T2468" s="113" t="s">
        <v>34945</v>
      </c>
      <c r="U2468" s="113" t="s">
        <v>34946</v>
      </c>
      <c r="V2468" s="114">
        <v>37557</v>
      </c>
      <c r="W2468" s="114">
        <v>37561</v>
      </c>
      <c r="X2468" s="113" t="s">
        <v>34947</v>
      </c>
      <c r="Y2468" s="114">
        <v>37945</v>
      </c>
      <c r="Z2468" s="114">
        <v>37956</v>
      </c>
      <c r="AA2468" s="113">
        <v>21</v>
      </c>
      <c r="AB2468" s="113" t="s">
        <v>24</v>
      </c>
      <c r="AC2468" s="113">
        <v>43</v>
      </c>
      <c r="AD2468" s="113" t="s">
        <v>316</v>
      </c>
      <c r="AE2468" s="114">
        <v>45566</v>
      </c>
      <c r="AF2468" s="113">
        <v>19</v>
      </c>
      <c r="AG2468" s="113">
        <v>11</v>
      </c>
      <c r="AH2468" s="113" t="s">
        <v>9913</v>
      </c>
      <c r="AI2468" s="117" t="s">
        <v>1687</v>
      </c>
      <c r="AJ2468" s="113" t="s">
        <v>45507</v>
      </c>
      <c r="AK2468" s="114">
        <v>44925</v>
      </c>
      <c r="AL2468" s="113">
        <v>45</v>
      </c>
      <c r="AM2468" s="113" t="s">
        <v>9922</v>
      </c>
      <c r="AN2468" s="113" t="s">
        <v>28733</v>
      </c>
      <c r="AO2468" s="113" t="s">
        <v>28734</v>
      </c>
      <c r="AP2468" s="113">
        <v>2011</v>
      </c>
      <c r="AQ2468" s="113" t="s">
        <v>8</v>
      </c>
      <c r="AR2468" s="113" t="s">
        <v>34948</v>
      </c>
      <c r="AS2468" s="113" t="s">
        <v>14</v>
      </c>
      <c r="AT2468" s="113" t="s">
        <v>14</v>
      </c>
      <c r="AU2468" s="113" t="s">
        <v>16229</v>
      </c>
      <c r="AV2468" s="113" t="s">
        <v>14</v>
      </c>
    </row>
    <row r="2469" spans="1:49">
      <c r="A2469" s="116" t="s">
        <v>7759</v>
      </c>
      <c r="B2469" s="113">
        <v>570036053</v>
      </c>
      <c r="C2469" s="113" t="s">
        <v>7760</v>
      </c>
      <c r="F2469" s="113" t="s">
        <v>8</v>
      </c>
      <c r="G2469" s="114">
        <v>29274</v>
      </c>
      <c r="H2469" s="113" t="s">
        <v>16218</v>
      </c>
      <c r="I2469" s="113" t="s">
        <v>9866</v>
      </c>
      <c r="J2469" s="113" t="s">
        <v>9867</v>
      </c>
      <c r="K2469" s="113" t="s">
        <v>39690</v>
      </c>
      <c r="L2469" s="113">
        <v>82290450373</v>
      </c>
      <c r="M2469" s="113" t="s">
        <v>39691</v>
      </c>
      <c r="O2469" s="113" t="s">
        <v>11457</v>
      </c>
      <c r="P2469" s="113" t="s">
        <v>39692</v>
      </c>
      <c r="Q2469" s="113" t="s">
        <v>39693</v>
      </c>
      <c r="R2469" s="113">
        <v>15</v>
      </c>
      <c r="S2469" s="113" t="s">
        <v>13</v>
      </c>
      <c r="T2469" s="113" t="s">
        <v>39694</v>
      </c>
      <c r="U2469" s="113" t="s">
        <v>39695</v>
      </c>
      <c r="V2469" s="114">
        <v>39563</v>
      </c>
      <c r="W2469" s="114">
        <v>39448</v>
      </c>
      <c r="X2469" s="113" t="s">
        <v>39696</v>
      </c>
      <c r="Y2469" s="114">
        <v>40143</v>
      </c>
      <c r="Z2469" s="114">
        <v>40143</v>
      </c>
      <c r="AA2469" s="113">
        <v>21</v>
      </c>
      <c r="AB2469" s="113" t="s">
        <v>24</v>
      </c>
      <c r="AC2469" s="113">
        <v>22</v>
      </c>
      <c r="AD2469" s="113" t="s">
        <v>25</v>
      </c>
      <c r="AE2469" s="114">
        <v>41000</v>
      </c>
      <c r="AF2469" s="113">
        <v>8</v>
      </c>
      <c r="AG2469" s="113">
        <v>3</v>
      </c>
      <c r="AH2469" s="113" t="s">
        <v>16263</v>
      </c>
      <c r="AI2469" s="117" t="s">
        <v>75</v>
      </c>
      <c r="AK2469" s="114">
        <v>45232</v>
      </c>
      <c r="AL2469" s="113">
        <v>15</v>
      </c>
      <c r="AM2469" s="113" t="s">
        <v>9885</v>
      </c>
      <c r="AN2469" s="113" t="s">
        <v>17932</v>
      </c>
      <c r="AO2469" s="113" t="s">
        <v>185</v>
      </c>
      <c r="AP2469" s="113">
        <v>1999</v>
      </c>
      <c r="AQ2469" s="113" t="s">
        <v>5236</v>
      </c>
      <c r="AR2469" s="113" t="s">
        <v>18796</v>
      </c>
      <c r="AS2469" s="113" t="s">
        <v>14</v>
      </c>
      <c r="AT2469" s="113" t="s">
        <v>14</v>
      </c>
      <c r="AU2469" s="113" t="s">
        <v>16229</v>
      </c>
      <c r="AV2469" s="113" t="s">
        <v>14</v>
      </c>
    </row>
    <row r="2470" spans="1:49">
      <c r="A2470" s="116" t="s">
        <v>9433</v>
      </c>
      <c r="C2470" s="113" t="s">
        <v>9434</v>
      </c>
      <c r="E2470" s="113" t="s">
        <v>17</v>
      </c>
      <c r="F2470" s="113" t="s">
        <v>9435</v>
      </c>
      <c r="G2470" s="114">
        <v>29274</v>
      </c>
      <c r="H2470" s="113" t="s">
        <v>16218</v>
      </c>
      <c r="I2470" s="113" t="s">
        <v>9866</v>
      </c>
      <c r="J2470" s="113" t="s">
        <v>9872</v>
      </c>
      <c r="K2470" s="113" t="s">
        <v>30377</v>
      </c>
      <c r="L2470" s="113">
        <v>85241415009</v>
      </c>
      <c r="M2470" s="113" t="s">
        <v>9942</v>
      </c>
      <c r="O2470" s="113" t="s">
        <v>30378</v>
      </c>
      <c r="P2470" s="113" t="s">
        <v>30379</v>
      </c>
      <c r="Q2470" s="113" t="s">
        <v>30380</v>
      </c>
      <c r="R2470" s="113">
        <v>15</v>
      </c>
      <c r="S2470" s="113" t="s">
        <v>13</v>
      </c>
      <c r="T2470" s="113" t="s">
        <v>30381</v>
      </c>
      <c r="U2470" s="113" t="s">
        <v>30382</v>
      </c>
      <c r="V2470" s="114">
        <v>40581</v>
      </c>
      <c r="W2470" s="114">
        <v>40544</v>
      </c>
      <c r="X2470" s="113" t="s">
        <v>30383</v>
      </c>
      <c r="Y2470" s="114">
        <v>41271</v>
      </c>
      <c r="Z2470" s="114">
        <v>41275</v>
      </c>
      <c r="AA2470" s="113">
        <v>31</v>
      </c>
      <c r="AB2470" s="113" t="s">
        <v>9</v>
      </c>
      <c r="AC2470" s="113">
        <v>34</v>
      </c>
      <c r="AD2470" s="113" t="s">
        <v>18</v>
      </c>
      <c r="AE2470" s="114">
        <v>45017</v>
      </c>
      <c r="AF2470" s="113">
        <v>12</v>
      </c>
      <c r="AG2470" s="113">
        <v>3</v>
      </c>
      <c r="AH2470" s="113" t="s">
        <v>16226</v>
      </c>
      <c r="AI2470" s="117" t="s">
        <v>16281</v>
      </c>
      <c r="AK2470" s="114">
        <v>44925</v>
      </c>
      <c r="AL2470" s="113">
        <v>40</v>
      </c>
      <c r="AM2470" s="113" t="s">
        <v>9870</v>
      </c>
      <c r="AN2470" s="113" t="s">
        <v>20944</v>
      </c>
      <c r="AO2470" s="113" t="s">
        <v>7933</v>
      </c>
      <c r="AP2470" s="113">
        <v>2003</v>
      </c>
      <c r="AQ2470" s="113" t="s">
        <v>8</v>
      </c>
      <c r="AR2470" s="113" t="s">
        <v>27442</v>
      </c>
      <c r="AS2470" s="113" t="s">
        <v>14</v>
      </c>
      <c r="AT2470" s="113" t="s">
        <v>14</v>
      </c>
      <c r="AU2470" s="113" t="s">
        <v>16229</v>
      </c>
      <c r="AV2470" s="113" t="s">
        <v>14</v>
      </c>
      <c r="AW2470" s="113" t="s">
        <v>14</v>
      </c>
    </row>
    <row r="2471" spans="1:49">
      <c r="A2471" s="116" t="s">
        <v>3472</v>
      </c>
      <c r="C2471" s="113" t="s">
        <v>3473</v>
      </c>
      <c r="E2471" s="113" t="s">
        <v>34</v>
      </c>
      <c r="F2471" s="113" t="s">
        <v>527</v>
      </c>
      <c r="G2471" s="114">
        <v>29281</v>
      </c>
      <c r="H2471" s="113" t="s">
        <v>16218</v>
      </c>
      <c r="I2471" s="113" t="s">
        <v>9866</v>
      </c>
      <c r="J2471" s="113" t="s">
        <v>9872</v>
      </c>
      <c r="K2471" s="113" t="s">
        <v>40544</v>
      </c>
      <c r="L2471" s="113">
        <v>82218187859</v>
      </c>
      <c r="M2471" s="113" t="s">
        <v>10022</v>
      </c>
      <c r="O2471" s="113" t="s">
        <v>10023</v>
      </c>
      <c r="P2471" s="113" t="s">
        <v>40545</v>
      </c>
      <c r="Q2471" s="113" t="s">
        <v>16244</v>
      </c>
      <c r="R2471" s="113">
        <v>15</v>
      </c>
      <c r="S2471" s="113" t="s">
        <v>13</v>
      </c>
      <c r="T2471" s="113" t="s">
        <v>40546</v>
      </c>
      <c r="U2471" s="113" t="s">
        <v>40547</v>
      </c>
      <c r="V2471" s="114">
        <v>42040</v>
      </c>
      <c r="W2471" s="114">
        <v>41944</v>
      </c>
      <c r="X2471" s="113" t="s">
        <v>40548</v>
      </c>
      <c r="Y2471" s="114">
        <v>42612</v>
      </c>
      <c r="Z2471" s="114">
        <v>42614</v>
      </c>
      <c r="AA2471" s="113">
        <v>21</v>
      </c>
      <c r="AB2471" s="113" t="s">
        <v>24</v>
      </c>
      <c r="AC2471" s="113">
        <v>32</v>
      </c>
      <c r="AD2471" s="113" t="s">
        <v>84</v>
      </c>
      <c r="AE2471" s="114">
        <v>45017</v>
      </c>
      <c r="AF2471" s="113">
        <v>14</v>
      </c>
      <c r="AG2471" s="113">
        <v>1</v>
      </c>
      <c r="AH2471" s="113" t="s">
        <v>9913</v>
      </c>
      <c r="AI2471" s="117" t="s">
        <v>155</v>
      </c>
      <c r="AJ2471" s="113" t="s">
        <v>45516</v>
      </c>
      <c r="AK2471" s="114">
        <v>44670</v>
      </c>
      <c r="AL2471" s="113">
        <v>40</v>
      </c>
      <c r="AM2471" s="113" t="s">
        <v>9870</v>
      </c>
      <c r="AN2471" s="113" t="s">
        <v>20982</v>
      </c>
      <c r="AO2471" s="113" t="s">
        <v>36</v>
      </c>
      <c r="AP2471" s="113">
        <v>2008</v>
      </c>
      <c r="AQ2471" s="113" t="s">
        <v>8</v>
      </c>
      <c r="AR2471" s="113" t="s">
        <v>40549</v>
      </c>
      <c r="AS2471" s="113" t="s">
        <v>14</v>
      </c>
      <c r="AT2471" s="113" t="s">
        <v>14</v>
      </c>
      <c r="AU2471" s="113" t="s">
        <v>16229</v>
      </c>
      <c r="AV2471" s="113" t="s">
        <v>14</v>
      </c>
      <c r="AW2471" s="113" t="s">
        <v>14</v>
      </c>
    </row>
    <row r="2472" spans="1:49">
      <c r="A2472" s="116" t="s">
        <v>518</v>
      </c>
      <c r="B2472" s="113">
        <v>570036097</v>
      </c>
      <c r="C2472" s="113" t="s">
        <v>519</v>
      </c>
      <c r="E2472" s="113" t="s">
        <v>520</v>
      </c>
      <c r="F2472" s="113" t="s">
        <v>8</v>
      </c>
      <c r="G2472" s="114">
        <v>29284</v>
      </c>
      <c r="H2472" s="113" t="s">
        <v>16230</v>
      </c>
      <c r="I2472" s="113" t="s">
        <v>9866</v>
      </c>
      <c r="J2472" s="113" t="s">
        <v>9872</v>
      </c>
      <c r="K2472" s="113" t="s">
        <v>33795</v>
      </c>
      <c r="L2472" s="113">
        <v>82346761116</v>
      </c>
      <c r="M2472" s="113" t="s">
        <v>33796</v>
      </c>
      <c r="O2472" s="113" t="s">
        <v>33797</v>
      </c>
      <c r="P2472" s="113" t="s">
        <v>33798</v>
      </c>
      <c r="Q2472" s="113" t="s">
        <v>33799</v>
      </c>
      <c r="R2472" s="113">
        <v>15</v>
      </c>
      <c r="S2472" s="113" t="s">
        <v>13</v>
      </c>
      <c r="T2472" s="113" t="s">
        <v>33800</v>
      </c>
      <c r="U2472" s="113" t="s">
        <v>33801</v>
      </c>
      <c r="V2472" s="114">
        <v>39563</v>
      </c>
      <c r="W2472" s="114">
        <v>39448</v>
      </c>
      <c r="X2472" s="113" t="s">
        <v>33802</v>
      </c>
      <c r="Y2472" s="114">
        <v>40143</v>
      </c>
      <c r="Z2472" s="114">
        <v>40148</v>
      </c>
      <c r="AA2472" s="113">
        <v>21</v>
      </c>
      <c r="AB2472" s="113" t="s">
        <v>24</v>
      </c>
      <c r="AC2472" s="113">
        <v>33</v>
      </c>
      <c r="AD2472" s="113" t="s">
        <v>10</v>
      </c>
      <c r="AE2472" s="114">
        <v>43556</v>
      </c>
      <c r="AF2472" s="113">
        <v>10</v>
      </c>
      <c r="AG2472" s="113">
        <v>3</v>
      </c>
      <c r="AH2472" s="113" t="s">
        <v>16263</v>
      </c>
      <c r="AI2472" s="117" t="s">
        <v>16264</v>
      </c>
      <c r="AK2472" s="114">
        <v>45302</v>
      </c>
      <c r="AL2472" s="113">
        <v>40</v>
      </c>
      <c r="AM2472" s="113" t="s">
        <v>9870</v>
      </c>
      <c r="AN2472" s="113" t="s">
        <v>19249</v>
      </c>
      <c r="AO2472" s="113" t="s">
        <v>521</v>
      </c>
      <c r="AP2472" s="113">
        <v>2006</v>
      </c>
      <c r="AQ2472" s="113" t="s">
        <v>8</v>
      </c>
      <c r="AR2472" s="113" t="s">
        <v>25232</v>
      </c>
      <c r="AS2472" s="113" t="s">
        <v>14</v>
      </c>
      <c r="AT2472" s="113" t="s">
        <v>14</v>
      </c>
      <c r="AU2472" s="113" t="s">
        <v>16229</v>
      </c>
      <c r="AV2472" s="113" t="s">
        <v>14</v>
      </c>
    </row>
    <row r="2473" spans="1:49">
      <c r="A2473" s="116" t="s">
        <v>840</v>
      </c>
      <c r="B2473" s="113">
        <v>570017220</v>
      </c>
      <c r="C2473" s="113" t="s">
        <v>841</v>
      </c>
      <c r="E2473" s="113" t="s">
        <v>140</v>
      </c>
      <c r="F2473" s="113" t="s">
        <v>8</v>
      </c>
      <c r="G2473" s="114">
        <v>29286</v>
      </c>
      <c r="H2473" s="113" t="s">
        <v>16230</v>
      </c>
      <c r="I2473" s="113" t="s">
        <v>9866</v>
      </c>
      <c r="J2473" s="113" t="s">
        <v>9872</v>
      </c>
      <c r="K2473" s="113" t="s">
        <v>25123</v>
      </c>
      <c r="L2473" s="113">
        <v>82346473043</v>
      </c>
      <c r="M2473" s="113" t="s">
        <v>25124</v>
      </c>
      <c r="O2473" s="113" t="s">
        <v>25125</v>
      </c>
      <c r="P2473" s="113" t="s">
        <v>25126</v>
      </c>
      <c r="Q2473" s="113" t="s">
        <v>16244</v>
      </c>
      <c r="R2473" s="113">
        <v>15</v>
      </c>
      <c r="S2473" s="113" t="s">
        <v>13</v>
      </c>
      <c r="T2473" s="113" t="s">
        <v>25127</v>
      </c>
      <c r="U2473" s="113" t="s">
        <v>25128</v>
      </c>
      <c r="V2473" s="114">
        <v>38397</v>
      </c>
      <c r="W2473" s="114">
        <v>38353</v>
      </c>
      <c r="X2473" s="113" t="s">
        <v>25129</v>
      </c>
      <c r="Y2473" s="114">
        <v>38775</v>
      </c>
      <c r="Z2473" s="114">
        <v>38777</v>
      </c>
      <c r="AA2473" s="113">
        <v>22</v>
      </c>
      <c r="AB2473" s="113" t="s">
        <v>25</v>
      </c>
      <c r="AC2473" s="113">
        <v>32</v>
      </c>
      <c r="AD2473" s="113" t="s">
        <v>84</v>
      </c>
      <c r="AE2473" s="114">
        <v>43556</v>
      </c>
      <c r="AF2473" s="113">
        <v>12</v>
      </c>
      <c r="AG2473" s="113">
        <v>3</v>
      </c>
      <c r="AH2473" s="113" t="s">
        <v>16226</v>
      </c>
      <c r="AI2473" s="117" t="s">
        <v>9875</v>
      </c>
      <c r="AK2473" s="114">
        <v>45120</v>
      </c>
      <c r="AL2473" s="113">
        <v>40</v>
      </c>
      <c r="AM2473" s="113" t="s">
        <v>9870</v>
      </c>
      <c r="AN2473" s="113" t="s">
        <v>16445</v>
      </c>
      <c r="AO2473" s="113" t="s">
        <v>842</v>
      </c>
      <c r="AP2473" s="113">
        <v>2011</v>
      </c>
      <c r="AQ2473" s="113" t="s">
        <v>2436</v>
      </c>
      <c r="AR2473" s="113" t="s">
        <v>24155</v>
      </c>
      <c r="AS2473" s="113" t="s">
        <v>14</v>
      </c>
      <c r="AT2473" s="113" t="s">
        <v>14</v>
      </c>
      <c r="AU2473" s="113" t="s">
        <v>16229</v>
      </c>
      <c r="AV2473" s="113" t="s">
        <v>14</v>
      </c>
      <c r="AW2473" s="113" t="s">
        <v>14</v>
      </c>
    </row>
    <row r="2474" spans="1:49">
      <c r="A2474" s="116" t="s">
        <v>2298</v>
      </c>
      <c r="C2474" s="113" t="s">
        <v>2299</v>
      </c>
      <c r="E2474" s="113" t="s">
        <v>12764</v>
      </c>
      <c r="F2474" s="113" t="s">
        <v>8</v>
      </c>
      <c r="G2474" s="114">
        <v>29287</v>
      </c>
      <c r="H2474" s="113" t="s">
        <v>16230</v>
      </c>
      <c r="I2474" s="113" t="s">
        <v>9866</v>
      </c>
      <c r="J2474" s="113" t="s">
        <v>9872</v>
      </c>
      <c r="K2474" s="113" t="s">
        <v>32139</v>
      </c>
      <c r="L2474" s="113">
        <v>85241006066</v>
      </c>
      <c r="M2474" s="113" t="s">
        <v>12765</v>
      </c>
      <c r="O2474" s="113" t="s">
        <v>12766</v>
      </c>
      <c r="P2474" s="113" t="s">
        <v>32140</v>
      </c>
      <c r="Q2474" s="113" t="s">
        <v>32141</v>
      </c>
      <c r="R2474" s="113">
        <v>15</v>
      </c>
      <c r="S2474" s="113" t="s">
        <v>13</v>
      </c>
      <c r="T2474" s="113" t="s">
        <v>32142</v>
      </c>
      <c r="U2474" s="113" t="s">
        <v>32143</v>
      </c>
      <c r="V2474" s="114">
        <v>39814</v>
      </c>
      <c r="W2474" s="114">
        <v>39904</v>
      </c>
      <c r="X2474" s="113" t="s">
        <v>32144</v>
      </c>
      <c r="Y2474" s="114">
        <v>40542</v>
      </c>
      <c r="Z2474" s="114">
        <v>40544</v>
      </c>
      <c r="AA2474" s="113">
        <v>31</v>
      </c>
      <c r="AB2474" s="113" t="s">
        <v>9</v>
      </c>
      <c r="AC2474" s="113">
        <v>34</v>
      </c>
      <c r="AD2474" s="113" t="s">
        <v>18</v>
      </c>
      <c r="AE2474" s="114">
        <v>44287</v>
      </c>
      <c r="AF2474" s="113">
        <v>12</v>
      </c>
      <c r="AG2474" s="113">
        <v>0</v>
      </c>
      <c r="AH2474" s="113" t="s">
        <v>9913</v>
      </c>
      <c r="AI2474" s="117" t="s">
        <v>768</v>
      </c>
      <c r="AJ2474" s="113" t="s">
        <v>45509</v>
      </c>
      <c r="AK2474" s="114">
        <v>45120</v>
      </c>
      <c r="AL2474" s="113">
        <v>45</v>
      </c>
      <c r="AM2474" s="113" t="s">
        <v>9922</v>
      </c>
      <c r="AN2474" s="113" t="s">
        <v>32145</v>
      </c>
      <c r="AO2474" s="113" t="s">
        <v>12767</v>
      </c>
      <c r="AP2474" s="113">
        <v>2017</v>
      </c>
      <c r="AQ2474" s="113" t="s">
        <v>8</v>
      </c>
      <c r="AR2474" s="113" t="s">
        <v>27219</v>
      </c>
      <c r="AS2474" s="113" t="s">
        <v>14</v>
      </c>
      <c r="AT2474" s="113" t="s">
        <v>14</v>
      </c>
      <c r="AU2474" s="113" t="s">
        <v>16229</v>
      </c>
      <c r="AV2474" s="113" t="s">
        <v>14</v>
      </c>
      <c r="AW2474" s="113" t="s">
        <v>14</v>
      </c>
    </row>
    <row r="2475" spans="1:49">
      <c r="A2475" s="116" t="s">
        <v>8145</v>
      </c>
      <c r="B2475" s="113">
        <v>570021213</v>
      </c>
      <c r="C2475" s="113" t="s">
        <v>8146</v>
      </c>
      <c r="E2475" s="113" t="s">
        <v>103</v>
      </c>
      <c r="F2475" s="113" t="s">
        <v>8</v>
      </c>
      <c r="G2475" s="114">
        <v>29291</v>
      </c>
      <c r="H2475" s="113" t="s">
        <v>16218</v>
      </c>
      <c r="I2475" s="113" t="s">
        <v>9866</v>
      </c>
      <c r="J2475" s="113" t="s">
        <v>9872</v>
      </c>
      <c r="K2475" s="113" t="s">
        <v>42228</v>
      </c>
      <c r="L2475" s="113">
        <v>82293362929</v>
      </c>
      <c r="M2475" s="113" t="s">
        <v>13658</v>
      </c>
      <c r="O2475" s="113" t="s">
        <v>13659</v>
      </c>
      <c r="P2475" s="113" t="s">
        <v>42229</v>
      </c>
      <c r="Q2475" s="113" t="s">
        <v>42230</v>
      </c>
      <c r="R2475" s="113">
        <v>15</v>
      </c>
      <c r="S2475" s="113" t="s">
        <v>13</v>
      </c>
      <c r="T2475" s="113" t="s">
        <v>42231</v>
      </c>
      <c r="U2475" s="113" t="s">
        <v>42232</v>
      </c>
      <c r="V2475" s="114">
        <v>39038</v>
      </c>
      <c r="W2475" s="114">
        <v>38808</v>
      </c>
      <c r="X2475" s="113" t="s">
        <v>42233</v>
      </c>
      <c r="Y2475" s="114">
        <v>39353</v>
      </c>
      <c r="Z2475" s="114">
        <v>39356</v>
      </c>
      <c r="AA2475" s="113">
        <v>21</v>
      </c>
      <c r="AB2475" s="113" t="s">
        <v>24</v>
      </c>
      <c r="AC2475" s="113">
        <v>34</v>
      </c>
      <c r="AD2475" s="113" t="s">
        <v>18</v>
      </c>
      <c r="AE2475" s="114">
        <v>45200</v>
      </c>
      <c r="AF2475" s="113">
        <v>18</v>
      </c>
      <c r="AG2475" s="113">
        <v>2</v>
      </c>
      <c r="AH2475" s="113" t="s">
        <v>16226</v>
      </c>
      <c r="AI2475" s="117" t="s">
        <v>302</v>
      </c>
      <c r="AK2475" s="114">
        <v>44287</v>
      </c>
      <c r="AL2475" s="113">
        <v>30</v>
      </c>
      <c r="AM2475" s="113" t="s">
        <v>9882</v>
      </c>
      <c r="AN2475" s="113" t="s">
        <v>16273</v>
      </c>
      <c r="AO2475" s="113" t="s">
        <v>107</v>
      </c>
      <c r="AP2475" s="113">
        <v>2007</v>
      </c>
      <c r="AQ2475" s="113" t="s">
        <v>8</v>
      </c>
      <c r="AR2475" s="113" t="s">
        <v>16274</v>
      </c>
      <c r="AS2475" s="113" t="s">
        <v>14</v>
      </c>
      <c r="AT2475" s="113" t="s">
        <v>14</v>
      </c>
      <c r="AU2475" s="113" t="s">
        <v>16229</v>
      </c>
      <c r="AV2475" s="113" t="s">
        <v>14</v>
      </c>
      <c r="AW2475" s="113" t="s">
        <v>14</v>
      </c>
    </row>
    <row r="2476" spans="1:49">
      <c r="A2476" s="116" t="s">
        <v>8021</v>
      </c>
      <c r="B2476" s="113">
        <v>570013904</v>
      </c>
      <c r="C2476" s="113" t="s">
        <v>8022</v>
      </c>
      <c r="E2476" s="113" t="s">
        <v>83</v>
      </c>
      <c r="F2476" s="113" t="s">
        <v>8</v>
      </c>
      <c r="G2476" s="114">
        <v>29292</v>
      </c>
      <c r="H2476" s="113" t="s">
        <v>16230</v>
      </c>
      <c r="I2476" s="113" t="s">
        <v>9866</v>
      </c>
      <c r="J2476" s="113" t="s">
        <v>9872</v>
      </c>
      <c r="K2476" s="113" t="s">
        <v>26082</v>
      </c>
      <c r="L2476" s="113">
        <v>82349672821</v>
      </c>
      <c r="M2476" s="113" t="s">
        <v>12534</v>
      </c>
      <c r="O2476" s="113" t="s">
        <v>26083</v>
      </c>
      <c r="P2476" s="113" t="s">
        <v>26084</v>
      </c>
      <c r="Q2476" s="113" t="s">
        <v>26085</v>
      </c>
      <c r="R2476" s="113">
        <v>15</v>
      </c>
      <c r="S2476" s="113" t="s">
        <v>13</v>
      </c>
      <c r="T2476" s="113" t="s">
        <v>26086</v>
      </c>
      <c r="U2476" s="113" t="s">
        <v>26087</v>
      </c>
      <c r="V2476" s="114">
        <v>37557</v>
      </c>
      <c r="W2476" s="114">
        <v>37561</v>
      </c>
      <c r="X2476" s="113" t="s">
        <v>26088</v>
      </c>
      <c r="Y2476" s="114">
        <v>37945</v>
      </c>
      <c r="Z2476" s="114">
        <v>37956</v>
      </c>
      <c r="AA2476" s="113">
        <v>23</v>
      </c>
      <c r="AB2476" s="113" t="s">
        <v>78</v>
      </c>
      <c r="AC2476" s="113">
        <v>34</v>
      </c>
      <c r="AD2476" s="113" t="s">
        <v>18</v>
      </c>
      <c r="AE2476" s="114">
        <v>43009</v>
      </c>
      <c r="AF2476" s="113">
        <v>12</v>
      </c>
      <c r="AG2476" s="113">
        <v>11</v>
      </c>
      <c r="AH2476" s="113" t="s">
        <v>16226</v>
      </c>
      <c r="AI2476" s="117" t="s">
        <v>7350</v>
      </c>
      <c r="AK2476" s="114">
        <v>45627</v>
      </c>
      <c r="AL2476" s="113">
        <v>40</v>
      </c>
      <c r="AM2476" s="113" t="s">
        <v>9870</v>
      </c>
      <c r="AN2476" s="113" t="s">
        <v>26089</v>
      </c>
      <c r="AO2476" s="113" t="s">
        <v>411</v>
      </c>
      <c r="AP2476" s="113">
        <v>2012</v>
      </c>
      <c r="AQ2476" s="113" t="s">
        <v>2307</v>
      </c>
      <c r="AR2476" s="113" t="s">
        <v>17702</v>
      </c>
      <c r="AS2476" s="113" t="s">
        <v>14</v>
      </c>
      <c r="AT2476" s="113" t="s">
        <v>14</v>
      </c>
      <c r="AU2476" s="113" t="s">
        <v>16229</v>
      </c>
      <c r="AV2476" s="113" t="s">
        <v>14</v>
      </c>
    </row>
    <row r="2477" spans="1:49">
      <c r="A2477" s="116" t="s">
        <v>3681</v>
      </c>
      <c r="B2477" s="113">
        <v>570027759</v>
      </c>
      <c r="C2477" s="113" t="s">
        <v>3682</v>
      </c>
      <c r="F2477" s="113" t="s">
        <v>8</v>
      </c>
      <c r="G2477" s="114">
        <v>29293</v>
      </c>
      <c r="H2477" s="113" t="s">
        <v>16230</v>
      </c>
      <c r="I2477" s="113" t="s">
        <v>9866</v>
      </c>
      <c r="J2477" s="113" t="s">
        <v>9872</v>
      </c>
      <c r="K2477" s="113" t="s">
        <v>19881</v>
      </c>
      <c r="L2477" s="113">
        <v>85241364613</v>
      </c>
      <c r="M2477" s="113" t="s">
        <v>12727</v>
      </c>
      <c r="O2477" s="113" t="s">
        <v>12728</v>
      </c>
      <c r="P2477" s="113" t="s">
        <v>19882</v>
      </c>
      <c r="Q2477" s="113" t="s">
        <v>19883</v>
      </c>
      <c r="R2477" s="113">
        <v>15</v>
      </c>
      <c r="S2477" s="113" t="s">
        <v>13</v>
      </c>
      <c r="T2477" s="113" t="s">
        <v>19884</v>
      </c>
      <c r="U2477" s="113" t="s">
        <v>19885</v>
      </c>
      <c r="V2477" s="114">
        <v>39387</v>
      </c>
      <c r="W2477" s="114">
        <v>39083</v>
      </c>
      <c r="X2477" s="113" t="s">
        <v>19886</v>
      </c>
      <c r="Y2477" s="114">
        <v>39720</v>
      </c>
      <c r="Z2477" s="114">
        <v>39722</v>
      </c>
      <c r="AA2477" s="113">
        <v>21</v>
      </c>
      <c r="AB2477" s="113" t="s">
        <v>24</v>
      </c>
      <c r="AC2477" s="113">
        <v>31</v>
      </c>
      <c r="AD2477" s="113" t="s">
        <v>9</v>
      </c>
      <c r="AE2477" s="114">
        <v>45383</v>
      </c>
      <c r="AF2477" s="113">
        <v>17</v>
      </c>
      <c r="AG2477" s="113">
        <v>3</v>
      </c>
      <c r="AH2477" s="113" t="s">
        <v>16263</v>
      </c>
      <c r="AI2477" s="117" t="s">
        <v>16325</v>
      </c>
      <c r="AK2477" s="114">
        <v>45302</v>
      </c>
      <c r="AL2477" s="113">
        <v>17</v>
      </c>
      <c r="AM2477" s="113" t="s">
        <v>9982</v>
      </c>
      <c r="AN2477" s="113" t="s">
        <v>19887</v>
      </c>
      <c r="AO2477" s="113" t="s">
        <v>3683</v>
      </c>
      <c r="AP2477" s="113">
        <v>1998</v>
      </c>
      <c r="AQ2477" s="113" t="s">
        <v>8</v>
      </c>
      <c r="AR2477" s="113" t="s">
        <v>19184</v>
      </c>
      <c r="AS2477" s="113" t="s">
        <v>14</v>
      </c>
      <c r="AT2477" s="113" t="s">
        <v>14</v>
      </c>
      <c r="AU2477" s="113" t="s">
        <v>16229</v>
      </c>
      <c r="AV2477" s="113" t="s">
        <v>14</v>
      </c>
    </row>
    <row r="2478" spans="1:49">
      <c r="A2478" s="116" t="s">
        <v>7067</v>
      </c>
      <c r="B2478" s="113">
        <v>570013886</v>
      </c>
      <c r="C2478" s="113" t="s">
        <v>7068</v>
      </c>
      <c r="E2478" s="113" t="s">
        <v>17</v>
      </c>
      <c r="F2478" s="113" t="s">
        <v>4602</v>
      </c>
      <c r="G2478" s="114">
        <v>29294</v>
      </c>
      <c r="H2478" s="113" t="s">
        <v>16218</v>
      </c>
      <c r="I2478" s="113" t="s">
        <v>9866</v>
      </c>
      <c r="J2478" s="113" t="s">
        <v>9872</v>
      </c>
      <c r="K2478" s="113" t="s">
        <v>28986</v>
      </c>
      <c r="L2478" s="113">
        <v>8114580935</v>
      </c>
      <c r="M2478" s="113" t="s">
        <v>15504</v>
      </c>
      <c r="O2478" s="113" t="s">
        <v>15505</v>
      </c>
      <c r="P2478" s="113" t="s">
        <v>28987</v>
      </c>
      <c r="Q2478" s="113" t="s">
        <v>28988</v>
      </c>
      <c r="R2478" s="113">
        <v>15</v>
      </c>
      <c r="S2478" s="113" t="s">
        <v>13</v>
      </c>
      <c r="T2478" s="113" t="s">
        <v>28989</v>
      </c>
      <c r="U2478" s="113" t="s">
        <v>28990</v>
      </c>
      <c r="V2478" s="114">
        <v>37557</v>
      </c>
      <c r="W2478" s="114">
        <v>37561</v>
      </c>
      <c r="X2478" s="113" t="s">
        <v>28991</v>
      </c>
      <c r="Y2478" s="114">
        <v>37945</v>
      </c>
      <c r="Z2478" s="114">
        <v>37956</v>
      </c>
      <c r="AA2478" s="113">
        <v>31</v>
      </c>
      <c r="AB2478" s="113" t="s">
        <v>9</v>
      </c>
      <c r="AC2478" s="113">
        <v>41</v>
      </c>
      <c r="AD2478" s="113" t="s">
        <v>52</v>
      </c>
      <c r="AE2478" s="114">
        <v>44652</v>
      </c>
      <c r="AF2478" s="113">
        <v>17</v>
      </c>
      <c r="AG2478" s="113">
        <v>5</v>
      </c>
      <c r="AH2478" s="113" t="s">
        <v>9913</v>
      </c>
      <c r="AI2478" s="117" t="s">
        <v>45590</v>
      </c>
      <c r="AJ2478" s="113" t="s">
        <v>45560</v>
      </c>
      <c r="AK2478" s="114">
        <v>44923</v>
      </c>
      <c r="AL2478" s="113">
        <v>40</v>
      </c>
      <c r="AM2478" s="113" t="s">
        <v>9870</v>
      </c>
      <c r="AN2478" s="113" t="s">
        <v>19451</v>
      </c>
      <c r="AO2478" s="113" t="s">
        <v>1140</v>
      </c>
      <c r="AP2478" s="113">
        <v>2006</v>
      </c>
      <c r="AQ2478" s="113" t="s">
        <v>5236</v>
      </c>
      <c r="AR2478" s="113" t="s">
        <v>25447</v>
      </c>
      <c r="AS2478" s="113" t="s">
        <v>14</v>
      </c>
      <c r="AT2478" s="113" t="s">
        <v>14</v>
      </c>
      <c r="AU2478" s="113" t="s">
        <v>16229</v>
      </c>
      <c r="AV2478" s="113" t="s">
        <v>14</v>
      </c>
      <c r="AW2478" s="113" t="s">
        <v>14</v>
      </c>
    </row>
    <row r="2479" spans="1:49">
      <c r="A2479" s="116" t="s">
        <v>3476</v>
      </c>
      <c r="C2479" s="113" t="s">
        <v>3477</v>
      </c>
      <c r="E2479" s="113" t="s">
        <v>41</v>
      </c>
      <c r="F2479" s="113" t="s">
        <v>8</v>
      </c>
      <c r="G2479" s="114">
        <v>29295</v>
      </c>
      <c r="H2479" s="113" t="s">
        <v>16218</v>
      </c>
      <c r="I2479" s="113" t="s">
        <v>9866</v>
      </c>
      <c r="J2479" s="113" t="s">
        <v>9872</v>
      </c>
      <c r="K2479" s="113" t="s">
        <v>20681</v>
      </c>
      <c r="L2479" s="113">
        <v>82266891695</v>
      </c>
      <c r="M2479" s="113" t="s">
        <v>12398</v>
      </c>
      <c r="O2479" s="113" t="s">
        <v>12399</v>
      </c>
      <c r="P2479" s="113" t="s">
        <v>20682</v>
      </c>
      <c r="Q2479" s="113" t="s">
        <v>20683</v>
      </c>
      <c r="R2479" s="113">
        <v>15</v>
      </c>
      <c r="S2479" s="113" t="s">
        <v>13</v>
      </c>
      <c r="T2479" s="113" t="s">
        <v>20684</v>
      </c>
      <c r="U2479" s="113" t="s">
        <v>20685</v>
      </c>
      <c r="V2479" s="114">
        <v>40581</v>
      </c>
      <c r="W2479" s="114">
        <v>40544</v>
      </c>
      <c r="X2479" s="113" t="s">
        <v>20686</v>
      </c>
      <c r="Y2479" s="114">
        <v>41271</v>
      </c>
      <c r="Z2479" s="114">
        <v>41275</v>
      </c>
      <c r="AA2479" s="113">
        <v>22</v>
      </c>
      <c r="AB2479" s="113" t="s">
        <v>25</v>
      </c>
      <c r="AC2479" s="113">
        <v>31</v>
      </c>
      <c r="AD2479" s="113" t="s">
        <v>9</v>
      </c>
      <c r="AE2479" s="114">
        <v>44287</v>
      </c>
      <c r="AF2479" s="113">
        <v>8</v>
      </c>
      <c r="AG2479" s="113">
        <v>3</v>
      </c>
      <c r="AH2479" s="113" t="s">
        <v>16226</v>
      </c>
      <c r="AI2479" s="117" t="s">
        <v>9875</v>
      </c>
      <c r="AK2479" s="114">
        <v>44287</v>
      </c>
      <c r="AL2479" s="113">
        <v>40</v>
      </c>
      <c r="AM2479" s="113" t="s">
        <v>9870</v>
      </c>
      <c r="AN2479" s="113" t="s">
        <v>16561</v>
      </c>
      <c r="AO2479" s="113" t="s">
        <v>42</v>
      </c>
      <c r="AP2479" s="113">
        <v>2019</v>
      </c>
      <c r="AQ2479" s="113" t="s">
        <v>46</v>
      </c>
      <c r="AR2479" s="113" t="s">
        <v>17423</v>
      </c>
      <c r="AS2479" s="113" t="s">
        <v>14</v>
      </c>
      <c r="AT2479" s="113" t="s">
        <v>14</v>
      </c>
      <c r="AU2479" s="113" t="s">
        <v>16229</v>
      </c>
      <c r="AV2479" s="113" t="s">
        <v>14</v>
      </c>
      <c r="AW2479" s="113" t="s">
        <v>14</v>
      </c>
    </row>
    <row r="2480" spans="1:49">
      <c r="A2480" s="116" t="s">
        <v>9123</v>
      </c>
      <c r="C2480" s="113" t="s">
        <v>9124</v>
      </c>
      <c r="E2480" s="113" t="s">
        <v>17</v>
      </c>
      <c r="F2480" s="113" t="s">
        <v>1295</v>
      </c>
      <c r="G2480" s="114">
        <v>29303</v>
      </c>
      <c r="H2480" s="113" t="s">
        <v>16230</v>
      </c>
      <c r="I2480" s="113" t="s">
        <v>9866</v>
      </c>
      <c r="J2480" s="113" t="s">
        <v>9872</v>
      </c>
      <c r="K2480" s="113" t="s">
        <v>38131</v>
      </c>
      <c r="L2480" s="113">
        <v>82398722994</v>
      </c>
      <c r="M2480" s="113" t="s">
        <v>10499</v>
      </c>
      <c r="O2480" s="113" t="s">
        <v>38132</v>
      </c>
      <c r="P2480" s="113" t="s">
        <v>38133</v>
      </c>
      <c r="Q2480" s="113" t="s">
        <v>38134</v>
      </c>
      <c r="R2480" s="113">
        <v>15</v>
      </c>
      <c r="S2480" s="113" t="s">
        <v>13</v>
      </c>
      <c r="T2480" s="113" t="s">
        <v>38135</v>
      </c>
      <c r="U2480" s="113" t="s">
        <v>38136</v>
      </c>
      <c r="V2480" s="114">
        <v>41901</v>
      </c>
      <c r="W2480" s="114">
        <v>41883</v>
      </c>
      <c r="X2480" s="113" t="s">
        <v>38137</v>
      </c>
      <c r="Y2480" s="114">
        <v>42339</v>
      </c>
      <c r="Z2480" s="114">
        <v>42339</v>
      </c>
      <c r="AA2480" s="113">
        <v>21</v>
      </c>
      <c r="AB2480" s="113" t="s">
        <v>24</v>
      </c>
      <c r="AC2480" s="113">
        <v>32</v>
      </c>
      <c r="AD2480" s="113" t="s">
        <v>84</v>
      </c>
      <c r="AE2480" s="114">
        <v>45017</v>
      </c>
      <c r="AF2480" s="113">
        <v>13</v>
      </c>
      <c r="AG2480" s="113">
        <v>9</v>
      </c>
      <c r="AH2480" s="113" t="s">
        <v>16263</v>
      </c>
      <c r="AI2480" s="117" t="s">
        <v>16264</v>
      </c>
      <c r="AK2480" s="114">
        <v>45302</v>
      </c>
      <c r="AL2480" s="113">
        <v>40</v>
      </c>
      <c r="AM2480" s="113" t="s">
        <v>9870</v>
      </c>
      <c r="AN2480" s="113" t="s">
        <v>19280</v>
      </c>
      <c r="AO2480" s="113" t="s">
        <v>952</v>
      </c>
      <c r="AP2480" s="113">
        <v>2005</v>
      </c>
      <c r="AQ2480" s="113" t="s">
        <v>8</v>
      </c>
      <c r="AR2480" s="113" t="s">
        <v>22099</v>
      </c>
      <c r="AS2480" s="113" t="s">
        <v>14</v>
      </c>
      <c r="AT2480" s="113" t="s">
        <v>14</v>
      </c>
      <c r="AU2480" s="113" t="s">
        <v>16229</v>
      </c>
      <c r="AV2480" s="113" t="s">
        <v>14</v>
      </c>
    </row>
    <row r="2481" spans="1:49">
      <c r="A2481" s="116" t="s">
        <v>5147</v>
      </c>
      <c r="B2481" s="113">
        <v>570036135</v>
      </c>
      <c r="C2481" s="113" t="s">
        <v>2464</v>
      </c>
      <c r="F2481" s="113" t="s">
        <v>8</v>
      </c>
      <c r="G2481" s="114">
        <v>29305</v>
      </c>
      <c r="H2481" s="113" t="s">
        <v>16218</v>
      </c>
      <c r="I2481" s="113" t="s">
        <v>9866</v>
      </c>
      <c r="J2481" s="113" t="s">
        <v>9872</v>
      </c>
      <c r="K2481" s="113" t="s">
        <v>32627</v>
      </c>
      <c r="L2481" s="113">
        <v>85142858683</v>
      </c>
      <c r="M2481" s="113" t="s">
        <v>13972</v>
      </c>
      <c r="O2481" s="113" t="s">
        <v>11213</v>
      </c>
      <c r="P2481" s="113" t="s">
        <v>32628</v>
      </c>
      <c r="Q2481" s="113" t="s">
        <v>32629</v>
      </c>
      <c r="R2481" s="113">
        <v>15</v>
      </c>
      <c r="S2481" s="113" t="s">
        <v>13</v>
      </c>
      <c r="T2481" s="113" t="s">
        <v>32630</v>
      </c>
      <c r="U2481" s="113" t="s">
        <v>32631</v>
      </c>
      <c r="V2481" s="114">
        <v>39563</v>
      </c>
      <c r="W2481" s="114">
        <v>39448</v>
      </c>
      <c r="X2481" s="113" t="s">
        <v>32632</v>
      </c>
      <c r="Y2481" s="114">
        <v>40143</v>
      </c>
      <c r="Z2481" s="114">
        <v>40148</v>
      </c>
      <c r="AA2481" s="113">
        <v>21</v>
      </c>
      <c r="AB2481" s="113" t="s">
        <v>24</v>
      </c>
      <c r="AC2481" s="113">
        <v>31</v>
      </c>
      <c r="AD2481" s="113" t="s">
        <v>9</v>
      </c>
      <c r="AE2481" s="114">
        <v>45383</v>
      </c>
      <c r="AF2481" s="113">
        <v>15</v>
      </c>
      <c r="AG2481" s="113">
        <v>3</v>
      </c>
      <c r="AH2481" s="113" t="s">
        <v>16263</v>
      </c>
      <c r="AI2481" s="117" t="s">
        <v>16325</v>
      </c>
      <c r="AK2481" s="114">
        <v>45302</v>
      </c>
      <c r="AL2481" s="113">
        <v>15</v>
      </c>
      <c r="AM2481" s="113" t="s">
        <v>9885</v>
      </c>
      <c r="AN2481" s="113" t="s">
        <v>19236</v>
      </c>
      <c r="AO2481" s="113" t="s">
        <v>2212</v>
      </c>
      <c r="AP2481" s="113">
        <v>2002</v>
      </c>
      <c r="AQ2481" s="113" t="s">
        <v>8</v>
      </c>
      <c r="AR2481" s="113" t="s">
        <v>16608</v>
      </c>
      <c r="AS2481" s="113" t="s">
        <v>14</v>
      </c>
      <c r="AT2481" s="113" t="s">
        <v>14</v>
      </c>
      <c r="AU2481" s="113" t="s">
        <v>16229</v>
      </c>
      <c r="AV2481" s="113" t="s">
        <v>14</v>
      </c>
    </row>
    <row r="2482" spans="1:49">
      <c r="A2482" s="116" t="s">
        <v>4629</v>
      </c>
      <c r="C2482" s="113" t="s">
        <v>4630</v>
      </c>
      <c r="E2482" s="113" t="s">
        <v>41</v>
      </c>
      <c r="F2482" s="113" t="s">
        <v>388</v>
      </c>
      <c r="G2482" s="114">
        <v>29313</v>
      </c>
      <c r="H2482" s="113" t="s">
        <v>16218</v>
      </c>
      <c r="I2482" s="113" t="s">
        <v>9866</v>
      </c>
      <c r="J2482" s="113" t="s">
        <v>9872</v>
      </c>
      <c r="K2482" s="113" t="s">
        <v>21427</v>
      </c>
      <c r="L2482" s="113">
        <v>82283770006</v>
      </c>
      <c r="M2482" s="113" t="s">
        <v>45711</v>
      </c>
      <c r="O2482" s="113" t="s">
        <v>21428</v>
      </c>
      <c r="P2482" s="113" t="s">
        <v>21429</v>
      </c>
      <c r="Q2482" s="113" t="s">
        <v>21430</v>
      </c>
      <c r="R2482" s="113">
        <v>15</v>
      </c>
      <c r="S2482" s="113" t="s">
        <v>13</v>
      </c>
      <c r="T2482" s="113" t="s">
        <v>21431</v>
      </c>
      <c r="U2482" s="113" t="s">
        <v>21432</v>
      </c>
      <c r="V2482" s="114">
        <v>39965</v>
      </c>
      <c r="W2482" s="114">
        <v>39904</v>
      </c>
      <c r="X2482" s="113" t="s">
        <v>21433</v>
      </c>
      <c r="Y2482" s="114">
        <v>40542</v>
      </c>
      <c r="Z2482" s="114">
        <v>40544</v>
      </c>
      <c r="AA2482" s="113">
        <v>31</v>
      </c>
      <c r="AB2482" s="113" t="s">
        <v>9</v>
      </c>
      <c r="AC2482" s="113">
        <v>34</v>
      </c>
      <c r="AD2482" s="113" t="s">
        <v>18</v>
      </c>
      <c r="AE2482" s="114">
        <v>45505</v>
      </c>
      <c r="AF2482" s="113">
        <v>15</v>
      </c>
      <c r="AG2482" s="113">
        <v>4</v>
      </c>
      <c r="AH2482" s="113" t="s">
        <v>16226</v>
      </c>
      <c r="AI2482" s="117" t="s">
        <v>9891</v>
      </c>
      <c r="AK2482" s="114">
        <v>45120</v>
      </c>
      <c r="AL2482" s="113">
        <v>40</v>
      </c>
      <c r="AM2482" s="113" t="s">
        <v>9870</v>
      </c>
      <c r="AN2482" s="113" t="s">
        <v>17641</v>
      </c>
      <c r="AO2482" s="113" t="s">
        <v>625</v>
      </c>
      <c r="AP2482" s="113">
        <v>2006</v>
      </c>
      <c r="AQ2482" s="113" t="s">
        <v>9994</v>
      </c>
      <c r="AR2482" s="113" t="s">
        <v>21434</v>
      </c>
      <c r="AS2482" s="113" t="s">
        <v>14</v>
      </c>
      <c r="AT2482" s="113" t="s">
        <v>14</v>
      </c>
      <c r="AU2482" s="113" t="s">
        <v>16229</v>
      </c>
      <c r="AV2482" s="113" t="s">
        <v>14</v>
      </c>
      <c r="AW2482" s="113" t="s">
        <v>14</v>
      </c>
    </row>
    <row r="2483" spans="1:49">
      <c r="A2483" s="116" t="s">
        <v>6078</v>
      </c>
      <c r="C2483" s="113" t="s">
        <v>6079</v>
      </c>
      <c r="E2483" s="113" t="s">
        <v>110</v>
      </c>
      <c r="F2483" s="113" t="s">
        <v>8</v>
      </c>
      <c r="G2483" s="114">
        <v>29315</v>
      </c>
      <c r="H2483" s="113" t="s">
        <v>16230</v>
      </c>
      <c r="I2483" s="113" t="s">
        <v>9866</v>
      </c>
      <c r="J2483" s="113" t="s">
        <v>9872</v>
      </c>
      <c r="K2483" s="113" t="s">
        <v>29932</v>
      </c>
      <c r="L2483" s="113">
        <v>82197985435</v>
      </c>
      <c r="M2483" s="113" t="s">
        <v>11773</v>
      </c>
      <c r="O2483" s="113" t="s">
        <v>11774</v>
      </c>
      <c r="P2483" s="113" t="s">
        <v>29933</v>
      </c>
      <c r="Q2483" s="113" t="s">
        <v>29934</v>
      </c>
      <c r="R2483" s="113">
        <v>15</v>
      </c>
      <c r="S2483" s="113" t="s">
        <v>13</v>
      </c>
      <c r="T2483" s="113" t="s">
        <v>29935</v>
      </c>
      <c r="U2483" s="113" t="s">
        <v>29936</v>
      </c>
      <c r="V2483" s="114">
        <v>39904</v>
      </c>
      <c r="W2483" s="114">
        <v>39904</v>
      </c>
      <c r="X2483" s="113" t="s">
        <v>29937</v>
      </c>
      <c r="Y2483" s="114">
        <v>40542</v>
      </c>
      <c r="Z2483" s="114">
        <v>40544</v>
      </c>
      <c r="AA2483" s="113">
        <v>31</v>
      </c>
      <c r="AB2483" s="113" t="s">
        <v>9</v>
      </c>
      <c r="AC2483" s="113">
        <v>34</v>
      </c>
      <c r="AD2483" s="113" t="s">
        <v>18</v>
      </c>
      <c r="AE2483" s="114">
        <v>44287</v>
      </c>
      <c r="AF2483" s="113">
        <v>16</v>
      </c>
      <c r="AG2483" s="113">
        <v>8</v>
      </c>
      <c r="AH2483" s="113" t="s">
        <v>16226</v>
      </c>
      <c r="AI2483" s="117" t="s">
        <v>9932</v>
      </c>
      <c r="AK2483" s="114">
        <v>44670</v>
      </c>
      <c r="AL2483" s="113">
        <v>40</v>
      </c>
      <c r="AM2483" s="113" t="s">
        <v>9870</v>
      </c>
      <c r="AN2483" s="113" t="s">
        <v>16282</v>
      </c>
      <c r="AO2483" s="113" t="s">
        <v>113</v>
      </c>
      <c r="AP2483" s="113">
        <v>2003</v>
      </c>
      <c r="AQ2483" s="113" t="s">
        <v>8</v>
      </c>
      <c r="AR2483" s="113" t="s">
        <v>29938</v>
      </c>
      <c r="AS2483" s="113" t="s">
        <v>14</v>
      </c>
      <c r="AT2483" s="113" t="s">
        <v>14</v>
      </c>
      <c r="AU2483" s="113" t="s">
        <v>16229</v>
      </c>
      <c r="AV2483" s="113" t="s">
        <v>14</v>
      </c>
      <c r="AW2483" s="113" t="s">
        <v>14</v>
      </c>
    </row>
    <row r="2484" spans="1:49">
      <c r="A2484" s="116" t="s">
        <v>565</v>
      </c>
      <c r="B2484" s="113">
        <v>570036123</v>
      </c>
      <c r="C2484" s="113" t="s">
        <v>566</v>
      </c>
      <c r="E2484" s="113" t="s">
        <v>30</v>
      </c>
      <c r="F2484" s="113" t="s">
        <v>494</v>
      </c>
      <c r="G2484" s="114">
        <v>29318</v>
      </c>
      <c r="H2484" s="113" t="s">
        <v>16230</v>
      </c>
      <c r="I2484" s="113" t="s">
        <v>9866</v>
      </c>
      <c r="J2484" s="113" t="s">
        <v>9872</v>
      </c>
      <c r="K2484" s="113" t="s">
        <v>40797</v>
      </c>
      <c r="L2484" s="113">
        <v>85241185385</v>
      </c>
      <c r="M2484" s="113" t="s">
        <v>40798</v>
      </c>
      <c r="O2484" s="113" t="s">
        <v>15977</v>
      </c>
      <c r="P2484" s="113" t="s">
        <v>40799</v>
      </c>
      <c r="Q2484" s="113" t="s">
        <v>40800</v>
      </c>
      <c r="R2484" s="113">
        <v>15</v>
      </c>
      <c r="S2484" s="113" t="s">
        <v>13</v>
      </c>
      <c r="T2484" s="113" t="s">
        <v>40801</v>
      </c>
      <c r="U2484" s="113" t="s">
        <v>40802</v>
      </c>
      <c r="V2484" s="114">
        <v>39563</v>
      </c>
      <c r="W2484" s="114">
        <v>39448</v>
      </c>
      <c r="X2484" s="113" t="s">
        <v>40803</v>
      </c>
      <c r="Y2484" s="114">
        <v>40143</v>
      </c>
      <c r="Z2484" s="114">
        <v>40148</v>
      </c>
      <c r="AA2484" s="113">
        <v>23</v>
      </c>
      <c r="AB2484" s="113" t="s">
        <v>78</v>
      </c>
      <c r="AC2484" s="113">
        <v>34</v>
      </c>
      <c r="AD2484" s="113" t="s">
        <v>18</v>
      </c>
      <c r="AE2484" s="114">
        <v>45017</v>
      </c>
      <c r="AF2484" s="113">
        <v>17</v>
      </c>
      <c r="AG2484" s="113">
        <v>3</v>
      </c>
      <c r="AH2484" s="113" t="s">
        <v>16263</v>
      </c>
      <c r="AI2484" s="117" t="s">
        <v>567</v>
      </c>
      <c r="AK2484" s="114">
        <v>42746</v>
      </c>
      <c r="AL2484" s="113">
        <v>40</v>
      </c>
      <c r="AM2484" s="113" t="s">
        <v>9870</v>
      </c>
      <c r="AN2484" s="113" t="s">
        <v>16468</v>
      </c>
      <c r="AO2484" s="113" t="s">
        <v>31</v>
      </c>
      <c r="AP2484" s="113">
        <v>2007</v>
      </c>
      <c r="AQ2484" s="113" t="s">
        <v>8</v>
      </c>
      <c r="AR2484" s="113" t="s">
        <v>17407</v>
      </c>
      <c r="AS2484" s="113" t="s">
        <v>14</v>
      </c>
      <c r="AT2484" s="113" t="s">
        <v>14</v>
      </c>
      <c r="AU2484" s="113" t="s">
        <v>16229</v>
      </c>
      <c r="AV2484" s="113" t="s">
        <v>14</v>
      </c>
      <c r="AW2484" s="113" t="s">
        <v>14</v>
      </c>
    </row>
    <row r="2485" spans="1:49">
      <c r="A2485" s="116" t="s">
        <v>3825</v>
      </c>
      <c r="C2485" s="113" t="s">
        <v>3826</v>
      </c>
      <c r="E2485" s="113" t="s">
        <v>74</v>
      </c>
      <c r="F2485" s="113" t="s">
        <v>1591</v>
      </c>
      <c r="G2485" s="114">
        <v>29318</v>
      </c>
      <c r="H2485" s="113" t="s">
        <v>16230</v>
      </c>
      <c r="I2485" s="113" t="s">
        <v>9866</v>
      </c>
      <c r="J2485" s="113" t="s">
        <v>9872</v>
      </c>
      <c r="K2485" s="113" t="s">
        <v>30695</v>
      </c>
      <c r="L2485" s="113">
        <v>81356649937</v>
      </c>
      <c r="M2485" s="113" t="s">
        <v>14601</v>
      </c>
      <c r="O2485" s="113" t="s">
        <v>14602</v>
      </c>
      <c r="P2485" s="113" t="s">
        <v>30696</v>
      </c>
      <c r="Q2485" s="113" t="s">
        <v>30697</v>
      </c>
      <c r="R2485" s="113">
        <v>15</v>
      </c>
      <c r="S2485" s="113" t="s">
        <v>13</v>
      </c>
      <c r="T2485" s="113" t="s">
        <v>30698</v>
      </c>
      <c r="U2485" s="113" t="s">
        <v>1074</v>
      </c>
      <c r="V2485" s="114">
        <v>40179</v>
      </c>
      <c r="W2485" s="114">
        <v>40179</v>
      </c>
      <c r="X2485" s="113" t="s">
        <v>30699</v>
      </c>
      <c r="Y2485" s="114">
        <v>40906</v>
      </c>
      <c r="Z2485" s="114">
        <v>40909</v>
      </c>
      <c r="AA2485" s="113">
        <v>31</v>
      </c>
      <c r="AB2485" s="113" t="s">
        <v>9</v>
      </c>
      <c r="AC2485" s="113">
        <v>34</v>
      </c>
      <c r="AD2485" s="113" t="s">
        <v>18</v>
      </c>
      <c r="AE2485" s="114">
        <v>45017</v>
      </c>
      <c r="AF2485" s="113">
        <v>13</v>
      </c>
      <c r="AG2485" s="113">
        <v>3</v>
      </c>
      <c r="AH2485" s="113" t="s">
        <v>16226</v>
      </c>
      <c r="AI2485" s="117" t="s">
        <v>9891</v>
      </c>
      <c r="AK2485" s="114">
        <v>43009</v>
      </c>
      <c r="AL2485" s="113">
        <v>40</v>
      </c>
      <c r="AM2485" s="113" t="s">
        <v>9870</v>
      </c>
      <c r="AN2485" s="113" t="s">
        <v>16670</v>
      </c>
      <c r="AO2485" s="113" t="s">
        <v>94</v>
      </c>
      <c r="AP2485" s="113">
        <v>2002</v>
      </c>
      <c r="AQ2485" s="113" t="s">
        <v>8</v>
      </c>
      <c r="AR2485" s="113" t="s">
        <v>16295</v>
      </c>
      <c r="AS2485" s="113" t="s">
        <v>14</v>
      </c>
      <c r="AT2485" s="113" t="s">
        <v>14</v>
      </c>
      <c r="AU2485" s="113" t="s">
        <v>16229</v>
      </c>
      <c r="AV2485" s="113" t="s">
        <v>14</v>
      </c>
    </row>
    <row r="2486" spans="1:49">
      <c r="A2486" s="116" t="s">
        <v>7920</v>
      </c>
      <c r="B2486" s="113">
        <v>570013216</v>
      </c>
      <c r="C2486" s="113" t="s">
        <v>7921</v>
      </c>
      <c r="E2486" s="113" t="s">
        <v>30</v>
      </c>
      <c r="F2486" s="113" t="s">
        <v>8</v>
      </c>
      <c r="G2486" s="114">
        <v>29319</v>
      </c>
      <c r="H2486" s="113" t="s">
        <v>16218</v>
      </c>
      <c r="I2486" s="113" t="s">
        <v>9866</v>
      </c>
      <c r="J2486" s="113" t="s">
        <v>9872</v>
      </c>
      <c r="K2486" s="113" t="s">
        <v>44100</v>
      </c>
      <c r="L2486" s="113">
        <v>82259715680</v>
      </c>
      <c r="M2486" s="113" t="s">
        <v>13190</v>
      </c>
      <c r="O2486" s="113" t="s">
        <v>13191</v>
      </c>
      <c r="P2486" s="113" t="s">
        <v>44101</v>
      </c>
      <c r="Q2486" s="113" t="s">
        <v>44102</v>
      </c>
      <c r="R2486" s="113">
        <v>15</v>
      </c>
      <c r="S2486" s="113" t="s">
        <v>13</v>
      </c>
      <c r="T2486" s="113" t="s">
        <v>44103</v>
      </c>
      <c r="U2486" s="113" t="s">
        <v>33461</v>
      </c>
      <c r="V2486" s="114">
        <v>37068</v>
      </c>
      <c r="W2486" s="114">
        <v>36861</v>
      </c>
      <c r="X2486" s="113" t="s">
        <v>16757</v>
      </c>
      <c r="Y2486" s="114">
        <v>37334</v>
      </c>
      <c r="Z2486" s="114">
        <v>37347</v>
      </c>
      <c r="AA2486" s="113">
        <v>21</v>
      </c>
      <c r="AB2486" s="113" t="s">
        <v>24</v>
      </c>
      <c r="AC2486" s="113">
        <v>34</v>
      </c>
      <c r="AD2486" s="113" t="s">
        <v>18</v>
      </c>
      <c r="AE2486" s="114">
        <v>44652</v>
      </c>
      <c r="AF2486" s="113">
        <v>16</v>
      </c>
      <c r="AG2486" s="113">
        <v>4</v>
      </c>
      <c r="AH2486" s="113" t="s">
        <v>16226</v>
      </c>
      <c r="AI2486" s="117" t="s">
        <v>9932</v>
      </c>
      <c r="AK2486" s="114">
        <v>44560</v>
      </c>
      <c r="AL2486" s="113">
        <v>40</v>
      </c>
      <c r="AM2486" s="113" t="s">
        <v>9870</v>
      </c>
      <c r="AN2486" s="113" t="s">
        <v>16468</v>
      </c>
      <c r="AO2486" s="113" t="s">
        <v>31</v>
      </c>
      <c r="AP2486" s="113">
        <v>2009</v>
      </c>
      <c r="AQ2486" s="113" t="s">
        <v>5236</v>
      </c>
      <c r="AR2486" s="113" t="s">
        <v>27971</v>
      </c>
      <c r="AS2486" s="113" t="s">
        <v>14</v>
      </c>
      <c r="AT2486" s="113" t="s">
        <v>14</v>
      </c>
      <c r="AU2486" s="113" t="s">
        <v>16229</v>
      </c>
      <c r="AV2486" s="113" t="s">
        <v>14</v>
      </c>
      <c r="AW2486" s="113" t="s">
        <v>14</v>
      </c>
    </row>
    <row r="2487" spans="1:49">
      <c r="A2487" s="116" t="s">
        <v>6713</v>
      </c>
      <c r="B2487" s="113">
        <v>132275318</v>
      </c>
      <c r="C2487" s="113" t="s">
        <v>6685</v>
      </c>
      <c r="E2487" s="113" t="s">
        <v>30</v>
      </c>
      <c r="F2487" s="113" t="s">
        <v>395</v>
      </c>
      <c r="G2487" s="114">
        <v>29320</v>
      </c>
      <c r="H2487" s="113" t="s">
        <v>16230</v>
      </c>
      <c r="I2487" s="113" t="s">
        <v>9866</v>
      </c>
      <c r="J2487" s="113" t="s">
        <v>9872</v>
      </c>
      <c r="K2487" s="113" t="s">
        <v>44549</v>
      </c>
      <c r="L2487" s="113">
        <v>81354415727</v>
      </c>
      <c r="M2487" s="113" t="s">
        <v>16045</v>
      </c>
      <c r="O2487" s="113" t="s">
        <v>14669</v>
      </c>
      <c r="P2487" s="113" t="s">
        <v>44550</v>
      </c>
      <c r="Q2487" s="113" t="s">
        <v>44551</v>
      </c>
      <c r="R2487" s="113">
        <v>15</v>
      </c>
      <c r="S2487" s="113" t="s">
        <v>13</v>
      </c>
      <c r="T2487" s="113" t="s">
        <v>44552</v>
      </c>
      <c r="U2487" s="113" t="s">
        <v>44553</v>
      </c>
      <c r="V2487" s="114">
        <v>36861</v>
      </c>
      <c r="W2487" s="114">
        <v>36861</v>
      </c>
      <c r="X2487" s="113" t="s">
        <v>16757</v>
      </c>
      <c r="Y2487" s="114">
        <v>37334</v>
      </c>
      <c r="Z2487" s="114">
        <v>37347</v>
      </c>
      <c r="AA2487" s="113">
        <v>21</v>
      </c>
      <c r="AB2487" s="113" t="s">
        <v>24</v>
      </c>
      <c r="AC2487" s="113">
        <v>34</v>
      </c>
      <c r="AD2487" s="113" t="s">
        <v>18</v>
      </c>
      <c r="AE2487" s="114">
        <v>43922</v>
      </c>
      <c r="AF2487" s="113">
        <v>14</v>
      </c>
      <c r="AG2487" s="113">
        <v>4</v>
      </c>
      <c r="AH2487" s="113" t="s">
        <v>16263</v>
      </c>
      <c r="AI2487" s="117" t="s">
        <v>6714</v>
      </c>
      <c r="AK2487" s="114">
        <v>43922</v>
      </c>
      <c r="AL2487" s="113">
        <v>40</v>
      </c>
      <c r="AM2487" s="113" t="s">
        <v>9870</v>
      </c>
      <c r="AN2487" s="113" t="s">
        <v>33898</v>
      </c>
      <c r="AO2487" s="113" t="s">
        <v>2724</v>
      </c>
      <c r="AP2487" s="113">
        <v>2007</v>
      </c>
      <c r="AQ2487" s="113" t="s">
        <v>9871</v>
      </c>
      <c r="AR2487" s="113" t="s">
        <v>16302</v>
      </c>
      <c r="AS2487" s="113" t="s">
        <v>14</v>
      </c>
      <c r="AT2487" s="113" t="s">
        <v>14</v>
      </c>
      <c r="AU2487" s="113" t="s">
        <v>16229</v>
      </c>
      <c r="AV2487" s="113" t="s">
        <v>14</v>
      </c>
      <c r="AW2487" s="113" t="s">
        <v>14</v>
      </c>
    </row>
    <row r="2488" spans="1:49">
      <c r="A2488" s="116" t="s">
        <v>579</v>
      </c>
      <c r="B2488" s="113">
        <v>570027750</v>
      </c>
      <c r="C2488" s="113" t="s">
        <v>580</v>
      </c>
      <c r="F2488" s="113" t="s">
        <v>8</v>
      </c>
      <c r="G2488" s="114">
        <v>29321</v>
      </c>
      <c r="H2488" s="113" t="s">
        <v>16218</v>
      </c>
      <c r="I2488" s="113" t="s">
        <v>9866</v>
      </c>
      <c r="J2488" s="113" t="s">
        <v>9872</v>
      </c>
      <c r="K2488" s="113" t="s">
        <v>35626</v>
      </c>
      <c r="L2488" s="113">
        <v>81340903478</v>
      </c>
      <c r="M2488" s="113" t="s">
        <v>13938</v>
      </c>
      <c r="O2488" s="113" t="s">
        <v>13939</v>
      </c>
      <c r="P2488" s="113" t="s">
        <v>35627</v>
      </c>
      <c r="Q2488" s="113" t="s">
        <v>35628</v>
      </c>
      <c r="R2488" s="113">
        <v>15</v>
      </c>
      <c r="S2488" s="113" t="s">
        <v>13</v>
      </c>
      <c r="T2488" s="113" t="s">
        <v>35629</v>
      </c>
      <c r="U2488" s="113" t="s">
        <v>35630</v>
      </c>
      <c r="V2488" s="114">
        <v>39387</v>
      </c>
      <c r="W2488" s="114">
        <v>39083</v>
      </c>
      <c r="X2488" s="113" t="s">
        <v>35631</v>
      </c>
      <c r="Y2488" s="114">
        <v>39720</v>
      </c>
      <c r="Z2488" s="114">
        <v>39722</v>
      </c>
      <c r="AA2488" s="113">
        <v>21</v>
      </c>
      <c r="AB2488" s="113" t="s">
        <v>24</v>
      </c>
      <c r="AC2488" s="113">
        <v>23</v>
      </c>
      <c r="AD2488" s="113" t="s">
        <v>78</v>
      </c>
      <c r="AE2488" s="114">
        <v>44652</v>
      </c>
      <c r="AF2488" s="113">
        <v>19</v>
      </c>
      <c r="AG2488" s="113">
        <v>3</v>
      </c>
      <c r="AH2488" s="113" t="s">
        <v>16263</v>
      </c>
      <c r="AI2488" s="117" t="s">
        <v>20448</v>
      </c>
      <c r="AK2488" s="114">
        <v>45302</v>
      </c>
      <c r="AL2488" s="113">
        <v>15</v>
      </c>
      <c r="AM2488" s="113" t="s">
        <v>9885</v>
      </c>
      <c r="AN2488" s="113" t="s">
        <v>18740</v>
      </c>
      <c r="AO2488" s="113" t="s">
        <v>27</v>
      </c>
      <c r="AP2488" s="113">
        <v>1998</v>
      </c>
      <c r="AQ2488" s="113" t="s">
        <v>8</v>
      </c>
      <c r="AR2488" s="113" t="s">
        <v>24612</v>
      </c>
      <c r="AS2488" s="113" t="s">
        <v>14</v>
      </c>
      <c r="AT2488" s="113" t="s">
        <v>14</v>
      </c>
      <c r="AU2488" s="113" t="s">
        <v>16229</v>
      </c>
      <c r="AV2488" s="113" t="s">
        <v>14</v>
      </c>
    </row>
    <row r="2489" spans="1:49">
      <c r="A2489" s="116" t="s">
        <v>5869</v>
      </c>
      <c r="C2489" s="113" t="s">
        <v>5870</v>
      </c>
      <c r="F2489" s="113" t="s">
        <v>4470</v>
      </c>
      <c r="G2489" s="114">
        <v>29322</v>
      </c>
      <c r="H2489" s="113" t="s">
        <v>16218</v>
      </c>
      <c r="I2489" s="113" t="s">
        <v>9866</v>
      </c>
      <c r="J2489" s="113" t="s">
        <v>9872</v>
      </c>
      <c r="K2489" s="113" t="s">
        <v>41773</v>
      </c>
      <c r="L2489" s="113">
        <v>82219754849</v>
      </c>
      <c r="M2489" s="113" t="s">
        <v>15124</v>
      </c>
      <c r="O2489" s="113" t="s">
        <v>15213</v>
      </c>
      <c r="P2489" s="113" t="s">
        <v>41774</v>
      </c>
      <c r="Q2489" s="113" t="s">
        <v>41775</v>
      </c>
      <c r="R2489" s="113">
        <v>15</v>
      </c>
      <c r="S2489" s="113" t="s">
        <v>13</v>
      </c>
      <c r="T2489" s="113" t="s">
        <v>41776</v>
      </c>
      <c r="U2489" s="113" t="s">
        <v>41777</v>
      </c>
      <c r="V2489" s="114">
        <v>41883</v>
      </c>
      <c r="W2489" s="114">
        <v>41883</v>
      </c>
      <c r="X2489" s="113" t="s">
        <v>41778</v>
      </c>
      <c r="Y2489" s="114">
        <v>42339</v>
      </c>
      <c r="Z2489" s="114">
        <v>42339</v>
      </c>
      <c r="AA2489" s="113">
        <v>13</v>
      </c>
      <c r="AB2489" s="113" t="s">
        <v>357</v>
      </c>
      <c r="AC2489" s="113">
        <v>14</v>
      </c>
      <c r="AD2489" s="113" t="s">
        <v>161</v>
      </c>
      <c r="AE2489" s="114">
        <v>44287</v>
      </c>
      <c r="AF2489" s="113">
        <v>19</v>
      </c>
      <c r="AG2489" s="113">
        <v>3</v>
      </c>
      <c r="AH2489" s="113" t="s">
        <v>16263</v>
      </c>
      <c r="AI2489" s="117" t="s">
        <v>546</v>
      </c>
      <c r="AK2489" s="114">
        <v>44287</v>
      </c>
      <c r="AL2489" s="113">
        <v>10</v>
      </c>
      <c r="AM2489" s="113" t="s">
        <v>7836</v>
      </c>
      <c r="AN2489" s="113" t="s">
        <v>18143</v>
      </c>
      <c r="AO2489" s="113" t="s">
        <v>1229</v>
      </c>
      <c r="AP2489" s="113">
        <v>1996</v>
      </c>
      <c r="AQ2489" s="113" t="s">
        <v>9871</v>
      </c>
      <c r="AR2489" s="113" t="s">
        <v>20006</v>
      </c>
      <c r="AS2489" s="113" t="s">
        <v>14</v>
      </c>
      <c r="AT2489" s="113" t="s">
        <v>14</v>
      </c>
      <c r="AU2489" s="113" t="s">
        <v>16229</v>
      </c>
      <c r="AV2489" s="113" t="s">
        <v>14</v>
      </c>
      <c r="AW2489" s="113" t="s">
        <v>14</v>
      </c>
    </row>
    <row r="2490" spans="1:49">
      <c r="A2490" s="116" t="s">
        <v>2295</v>
      </c>
      <c r="B2490" s="113">
        <v>570027633</v>
      </c>
      <c r="C2490" s="113" t="s">
        <v>735</v>
      </c>
      <c r="E2490" s="113" t="s">
        <v>103</v>
      </c>
      <c r="F2490" s="113" t="s">
        <v>8</v>
      </c>
      <c r="G2490" s="114">
        <v>29323</v>
      </c>
      <c r="H2490" s="113" t="s">
        <v>16230</v>
      </c>
      <c r="I2490" s="113" t="s">
        <v>9866</v>
      </c>
      <c r="J2490" s="113" t="s">
        <v>9872</v>
      </c>
      <c r="K2490" s="113" t="s">
        <v>27354</v>
      </c>
      <c r="L2490" s="113">
        <v>85319526492</v>
      </c>
      <c r="M2490" s="113" t="s">
        <v>13707</v>
      </c>
      <c r="O2490" s="113" t="s">
        <v>27355</v>
      </c>
      <c r="P2490" s="113" t="s">
        <v>27356</v>
      </c>
      <c r="Q2490" s="113" t="s">
        <v>27357</v>
      </c>
      <c r="R2490" s="113">
        <v>15</v>
      </c>
      <c r="S2490" s="113" t="s">
        <v>13</v>
      </c>
      <c r="T2490" s="113" t="s">
        <v>27358</v>
      </c>
      <c r="U2490" s="113" t="s">
        <v>27359</v>
      </c>
      <c r="V2490" s="114">
        <v>39387</v>
      </c>
      <c r="W2490" s="114">
        <v>39083</v>
      </c>
      <c r="X2490" s="113" t="s">
        <v>27360</v>
      </c>
      <c r="Y2490" s="114">
        <v>39720</v>
      </c>
      <c r="Z2490" s="114">
        <v>39722</v>
      </c>
      <c r="AA2490" s="113">
        <v>23</v>
      </c>
      <c r="AB2490" s="113" t="s">
        <v>78</v>
      </c>
      <c r="AC2490" s="113">
        <v>33</v>
      </c>
      <c r="AD2490" s="113" t="s">
        <v>10</v>
      </c>
      <c r="AE2490" s="114">
        <v>45017</v>
      </c>
      <c r="AF2490" s="113">
        <v>17</v>
      </c>
      <c r="AG2490" s="113">
        <v>3</v>
      </c>
      <c r="AH2490" s="113" t="s">
        <v>16226</v>
      </c>
      <c r="AI2490" s="117" t="s">
        <v>302</v>
      </c>
      <c r="AK2490" s="114">
        <v>45017</v>
      </c>
      <c r="AL2490" s="113">
        <v>30</v>
      </c>
      <c r="AM2490" s="113" t="s">
        <v>9882</v>
      </c>
      <c r="AN2490" s="113" t="s">
        <v>16273</v>
      </c>
      <c r="AO2490" s="113" t="s">
        <v>107</v>
      </c>
      <c r="AP2490" s="113">
        <v>2003</v>
      </c>
      <c r="AQ2490" s="113" t="s">
        <v>8</v>
      </c>
      <c r="AR2490" s="113" t="s">
        <v>16437</v>
      </c>
      <c r="AS2490" s="113" t="s">
        <v>14</v>
      </c>
      <c r="AT2490" s="113" t="s">
        <v>14</v>
      </c>
      <c r="AU2490" s="113" t="s">
        <v>16229</v>
      </c>
      <c r="AV2490" s="113" t="s">
        <v>14</v>
      </c>
    </row>
    <row r="2491" spans="1:49">
      <c r="A2491" s="116" t="s">
        <v>9235</v>
      </c>
      <c r="C2491" s="113" t="s">
        <v>9236</v>
      </c>
      <c r="E2491" s="113" t="s">
        <v>74</v>
      </c>
      <c r="F2491" s="113" t="s">
        <v>456</v>
      </c>
      <c r="G2491" s="114">
        <v>29325</v>
      </c>
      <c r="H2491" s="113" t="s">
        <v>16230</v>
      </c>
      <c r="I2491" s="113" t="s">
        <v>9866</v>
      </c>
      <c r="J2491" s="113" t="s">
        <v>9872</v>
      </c>
      <c r="K2491" s="113" t="s">
        <v>19531</v>
      </c>
      <c r="L2491" s="113">
        <v>82347354746</v>
      </c>
      <c r="M2491" s="113" t="s">
        <v>19532</v>
      </c>
      <c r="O2491" s="113" t="s">
        <v>14944</v>
      </c>
      <c r="P2491" s="113" t="s">
        <v>19533</v>
      </c>
      <c r="Q2491" s="113" t="s">
        <v>19534</v>
      </c>
      <c r="R2491" s="113">
        <v>15</v>
      </c>
      <c r="S2491" s="113" t="s">
        <v>13</v>
      </c>
      <c r="T2491" s="113" t="s">
        <v>19535</v>
      </c>
      <c r="U2491" s="113" t="s">
        <v>19536</v>
      </c>
      <c r="V2491" s="114">
        <v>39965</v>
      </c>
      <c r="W2491" s="114">
        <v>39904</v>
      </c>
      <c r="X2491" s="113" t="s">
        <v>19537</v>
      </c>
      <c r="Y2491" s="114">
        <v>40542</v>
      </c>
      <c r="Z2491" s="114">
        <v>40544</v>
      </c>
      <c r="AA2491" s="113">
        <v>31</v>
      </c>
      <c r="AB2491" s="113" t="s">
        <v>9</v>
      </c>
      <c r="AC2491" s="113">
        <v>34</v>
      </c>
      <c r="AD2491" s="113" t="s">
        <v>18</v>
      </c>
      <c r="AE2491" s="114">
        <v>44470</v>
      </c>
      <c r="AF2491" s="113">
        <v>12</v>
      </c>
      <c r="AG2491" s="113">
        <v>6</v>
      </c>
      <c r="AH2491" s="113" t="s">
        <v>16226</v>
      </c>
      <c r="AI2491" s="117" t="s">
        <v>9891</v>
      </c>
      <c r="AK2491" s="114">
        <v>43374</v>
      </c>
      <c r="AL2491" s="113">
        <v>40</v>
      </c>
      <c r="AM2491" s="113" t="s">
        <v>9870</v>
      </c>
      <c r="AN2491" s="113" t="s">
        <v>16670</v>
      </c>
      <c r="AO2491" s="113" t="s">
        <v>94</v>
      </c>
      <c r="AP2491" s="113">
        <v>2002</v>
      </c>
      <c r="AQ2491" s="113" t="s">
        <v>9889</v>
      </c>
      <c r="AR2491" s="113" t="s">
        <v>19329</v>
      </c>
      <c r="AS2491" s="113" t="s">
        <v>14</v>
      </c>
      <c r="AT2491" s="113" t="s">
        <v>14</v>
      </c>
      <c r="AU2491" s="113" t="s">
        <v>16229</v>
      </c>
      <c r="AV2491" s="113" t="s">
        <v>14</v>
      </c>
    </row>
    <row r="2492" spans="1:49">
      <c r="A2492" s="116" t="s">
        <v>2969</v>
      </c>
      <c r="B2492" s="113">
        <v>570035994</v>
      </c>
      <c r="C2492" s="113" t="s">
        <v>2970</v>
      </c>
      <c r="E2492" s="113" t="s">
        <v>30</v>
      </c>
      <c r="F2492" s="113" t="s">
        <v>8</v>
      </c>
      <c r="G2492" s="114">
        <v>29326</v>
      </c>
      <c r="H2492" s="113" t="s">
        <v>16218</v>
      </c>
      <c r="I2492" s="113" t="s">
        <v>9866</v>
      </c>
      <c r="J2492" s="113" t="s">
        <v>9872</v>
      </c>
      <c r="K2492" s="113" t="s">
        <v>45155</v>
      </c>
      <c r="L2492" s="113">
        <v>82260272737</v>
      </c>
      <c r="M2492" s="113" t="s">
        <v>13084</v>
      </c>
      <c r="O2492" s="113" t="s">
        <v>45156</v>
      </c>
      <c r="P2492" s="113" t="s">
        <v>45157</v>
      </c>
      <c r="Q2492" s="113" t="s">
        <v>45158</v>
      </c>
      <c r="R2492" s="113">
        <v>15</v>
      </c>
      <c r="S2492" s="113" t="s">
        <v>13</v>
      </c>
      <c r="T2492" s="113" t="s">
        <v>45159</v>
      </c>
      <c r="U2492" s="113" t="s">
        <v>45160</v>
      </c>
      <c r="V2492" s="114">
        <v>39563</v>
      </c>
      <c r="W2492" s="114">
        <v>39448</v>
      </c>
      <c r="X2492" s="113" t="s">
        <v>45161</v>
      </c>
      <c r="Y2492" s="114">
        <v>40143</v>
      </c>
      <c r="Z2492" s="114">
        <v>40148</v>
      </c>
      <c r="AA2492" s="113">
        <v>21</v>
      </c>
      <c r="AB2492" s="113" t="s">
        <v>24</v>
      </c>
      <c r="AC2492" s="113">
        <v>34</v>
      </c>
      <c r="AD2492" s="113" t="s">
        <v>18</v>
      </c>
      <c r="AE2492" s="114">
        <v>45017</v>
      </c>
      <c r="AF2492" s="113">
        <v>14</v>
      </c>
      <c r="AG2492" s="113">
        <v>3</v>
      </c>
      <c r="AH2492" s="113" t="s">
        <v>9913</v>
      </c>
      <c r="AI2492" s="117" t="s">
        <v>6080</v>
      </c>
      <c r="AJ2492" s="113" t="s">
        <v>45509</v>
      </c>
      <c r="AK2492" s="114">
        <v>45017</v>
      </c>
      <c r="AL2492" s="113">
        <v>40</v>
      </c>
      <c r="AM2492" s="113" t="s">
        <v>9870</v>
      </c>
      <c r="AN2492" s="113" t="s">
        <v>16468</v>
      </c>
      <c r="AO2492" s="113" t="s">
        <v>31</v>
      </c>
      <c r="AP2492" s="113">
        <v>2010</v>
      </c>
      <c r="AQ2492" s="113" t="s">
        <v>8</v>
      </c>
      <c r="AR2492" s="113" t="s">
        <v>33538</v>
      </c>
      <c r="AS2492" s="113" t="s">
        <v>14</v>
      </c>
      <c r="AT2492" s="113" t="s">
        <v>14</v>
      </c>
      <c r="AU2492" s="113" t="s">
        <v>16229</v>
      </c>
      <c r="AV2492" s="113" t="s">
        <v>14</v>
      </c>
      <c r="AW2492" s="113" t="s">
        <v>14</v>
      </c>
    </row>
    <row r="2493" spans="1:49">
      <c r="A2493" s="116" t="s">
        <v>5954</v>
      </c>
      <c r="C2493" s="113" t="s">
        <v>5955</v>
      </c>
      <c r="E2493" s="113" t="s">
        <v>34</v>
      </c>
      <c r="F2493" s="113" t="s">
        <v>8</v>
      </c>
      <c r="G2493" s="114">
        <v>29326</v>
      </c>
      <c r="H2493" s="113" t="s">
        <v>16218</v>
      </c>
      <c r="I2493" s="113" t="s">
        <v>9866</v>
      </c>
      <c r="J2493" s="113" t="s">
        <v>9872</v>
      </c>
      <c r="K2493" s="113" t="s">
        <v>18099</v>
      </c>
      <c r="L2493" s="113">
        <v>85341190233</v>
      </c>
      <c r="M2493" s="113" t="s">
        <v>18100</v>
      </c>
      <c r="O2493" s="113" t="s">
        <v>10455</v>
      </c>
      <c r="P2493" s="113" t="s">
        <v>18101</v>
      </c>
      <c r="Q2493" s="113" t="s">
        <v>18102</v>
      </c>
      <c r="R2493" s="113">
        <v>15</v>
      </c>
      <c r="S2493" s="113" t="s">
        <v>13</v>
      </c>
      <c r="T2493" s="113" t="s">
        <v>18103</v>
      </c>
      <c r="U2493" s="113" t="s">
        <v>18104</v>
      </c>
      <c r="V2493" s="114">
        <v>40179</v>
      </c>
      <c r="W2493" s="114">
        <v>40179</v>
      </c>
      <c r="X2493" s="113" t="s">
        <v>18105</v>
      </c>
      <c r="Y2493" s="114">
        <v>40906</v>
      </c>
      <c r="Z2493" s="114">
        <v>40909</v>
      </c>
      <c r="AA2493" s="113">
        <v>31</v>
      </c>
      <c r="AB2493" s="113" t="s">
        <v>9</v>
      </c>
      <c r="AC2493" s="113">
        <v>33</v>
      </c>
      <c r="AD2493" s="113" t="s">
        <v>10</v>
      </c>
      <c r="AE2493" s="114">
        <v>42826</v>
      </c>
      <c r="AF2493" s="113">
        <v>7</v>
      </c>
      <c r="AG2493" s="113">
        <v>3</v>
      </c>
      <c r="AH2493" s="113" t="s">
        <v>16226</v>
      </c>
      <c r="AI2493" s="117" t="s">
        <v>9891</v>
      </c>
      <c r="AK2493" s="114">
        <v>42826</v>
      </c>
      <c r="AL2493" s="113">
        <v>40</v>
      </c>
      <c r="AM2493" s="113" t="s">
        <v>9870</v>
      </c>
      <c r="AN2493" s="113" t="s">
        <v>18106</v>
      </c>
      <c r="AO2493" s="113" t="s">
        <v>5956</v>
      </c>
      <c r="AP2493" s="113">
        <v>2005</v>
      </c>
      <c r="AQ2493" s="113" t="s">
        <v>8</v>
      </c>
      <c r="AR2493" s="113" t="s">
        <v>16487</v>
      </c>
      <c r="AS2493" s="113" t="s">
        <v>14</v>
      </c>
      <c r="AT2493" s="113" t="s">
        <v>14</v>
      </c>
      <c r="AU2493" s="113" t="s">
        <v>16229</v>
      </c>
      <c r="AV2493" s="113" t="s">
        <v>14</v>
      </c>
      <c r="AW2493" s="113" t="s">
        <v>14</v>
      </c>
    </row>
    <row r="2494" spans="1:49">
      <c r="A2494" s="116" t="s">
        <v>7991</v>
      </c>
      <c r="C2494" s="113" t="s">
        <v>7992</v>
      </c>
      <c r="E2494" s="113" t="s">
        <v>41</v>
      </c>
      <c r="F2494" s="113" t="s">
        <v>4484</v>
      </c>
      <c r="G2494" s="114">
        <v>29337</v>
      </c>
      <c r="H2494" s="113" t="s">
        <v>16230</v>
      </c>
      <c r="I2494" s="113" t="s">
        <v>9866</v>
      </c>
      <c r="J2494" s="113" t="s">
        <v>9872</v>
      </c>
      <c r="K2494" s="113" t="s">
        <v>18536</v>
      </c>
      <c r="L2494" s="113">
        <v>82152874532</v>
      </c>
      <c r="M2494" s="113" t="s">
        <v>9995</v>
      </c>
      <c r="O2494" s="113" t="s">
        <v>9996</v>
      </c>
      <c r="P2494" s="113" t="s">
        <v>18537</v>
      </c>
      <c r="Q2494" s="113" t="s">
        <v>18538</v>
      </c>
      <c r="R2494" s="113">
        <v>15</v>
      </c>
      <c r="S2494" s="113" t="s">
        <v>13</v>
      </c>
      <c r="T2494" s="113" t="s">
        <v>18539</v>
      </c>
      <c r="U2494" s="113" t="s">
        <v>18540</v>
      </c>
      <c r="V2494" s="114">
        <v>40179</v>
      </c>
      <c r="W2494" s="114">
        <v>40179</v>
      </c>
      <c r="X2494" s="113" t="s">
        <v>18541</v>
      </c>
      <c r="Y2494" s="114">
        <v>40906</v>
      </c>
      <c r="Z2494" s="114">
        <v>40909</v>
      </c>
      <c r="AA2494" s="113">
        <v>31</v>
      </c>
      <c r="AB2494" s="113" t="s">
        <v>9</v>
      </c>
      <c r="AC2494" s="113">
        <v>41</v>
      </c>
      <c r="AD2494" s="113" t="s">
        <v>52</v>
      </c>
      <c r="AE2494" s="114">
        <v>44835</v>
      </c>
      <c r="AF2494" s="113">
        <v>12</v>
      </c>
      <c r="AG2494" s="113">
        <v>9</v>
      </c>
      <c r="AH2494" s="113" t="s">
        <v>16226</v>
      </c>
      <c r="AI2494" s="117" t="s">
        <v>141</v>
      </c>
      <c r="AK2494" s="114">
        <v>44835</v>
      </c>
      <c r="AL2494" s="113">
        <v>40</v>
      </c>
      <c r="AM2494" s="113" t="s">
        <v>9870</v>
      </c>
      <c r="AN2494" s="113" t="s">
        <v>18542</v>
      </c>
      <c r="AO2494" s="113" t="s">
        <v>2675</v>
      </c>
      <c r="AP2494" s="113">
        <v>2003</v>
      </c>
      <c r="AQ2494" s="113" t="s">
        <v>9871</v>
      </c>
      <c r="AR2494" s="113" t="s">
        <v>16350</v>
      </c>
      <c r="AS2494" s="113" t="s">
        <v>14</v>
      </c>
      <c r="AT2494" s="113" t="s">
        <v>14</v>
      </c>
      <c r="AU2494" s="113" t="s">
        <v>16229</v>
      </c>
      <c r="AV2494" s="113" t="s">
        <v>14</v>
      </c>
      <c r="AW2494" s="113" t="s">
        <v>14</v>
      </c>
    </row>
    <row r="2495" spans="1:49">
      <c r="A2495" s="116" t="s">
        <v>3204</v>
      </c>
      <c r="C2495" s="113" t="s">
        <v>3205</v>
      </c>
      <c r="E2495" s="113" t="s">
        <v>208</v>
      </c>
      <c r="F2495" s="113" t="s">
        <v>8</v>
      </c>
      <c r="G2495" s="114">
        <v>29342</v>
      </c>
      <c r="H2495" s="113" t="s">
        <v>16218</v>
      </c>
      <c r="I2495" s="113" t="s">
        <v>9866</v>
      </c>
      <c r="J2495" s="113" t="s">
        <v>9867</v>
      </c>
      <c r="K2495" s="113" t="s">
        <v>32906</v>
      </c>
      <c r="L2495" s="113">
        <v>85212420829</v>
      </c>
      <c r="M2495" s="113" t="s">
        <v>32907</v>
      </c>
      <c r="O2495" s="113" t="s">
        <v>32908</v>
      </c>
      <c r="P2495" s="113" t="s">
        <v>32909</v>
      </c>
      <c r="Q2495" s="113" t="s">
        <v>32910</v>
      </c>
      <c r="R2495" s="113">
        <v>15</v>
      </c>
      <c r="S2495" s="113" t="s">
        <v>13</v>
      </c>
      <c r="T2495" s="113" t="s">
        <v>32911</v>
      </c>
      <c r="U2495" s="113" t="s">
        <v>32912</v>
      </c>
      <c r="V2495" s="114">
        <v>39965</v>
      </c>
      <c r="W2495" s="114">
        <v>39904</v>
      </c>
      <c r="X2495" s="113" t="s">
        <v>32913</v>
      </c>
      <c r="Y2495" s="114">
        <v>40542</v>
      </c>
      <c r="Z2495" s="114">
        <v>40544</v>
      </c>
      <c r="AA2495" s="113">
        <v>22</v>
      </c>
      <c r="AB2495" s="113" t="s">
        <v>25</v>
      </c>
      <c r="AC2495" s="113">
        <v>31</v>
      </c>
      <c r="AD2495" s="113" t="s">
        <v>9</v>
      </c>
      <c r="AE2495" s="114">
        <v>45566</v>
      </c>
      <c r="AF2495" s="113">
        <v>13</v>
      </c>
      <c r="AG2495" s="113">
        <v>6</v>
      </c>
      <c r="AH2495" s="113" t="s">
        <v>16226</v>
      </c>
      <c r="AI2495" s="117" t="s">
        <v>9875</v>
      </c>
      <c r="AK2495" s="114">
        <v>43556</v>
      </c>
      <c r="AL2495" s="113">
        <v>25</v>
      </c>
      <c r="AM2495" s="113" t="s">
        <v>9974</v>
      </c>
      <c r="AN2495" s="113" t="s">
        <v>32914</v>
      </c>
      <c r="AO2495" s="113" t="s">
        <v>3206</v>
      </c>
      <c r="AP2495" s="113">
        <v>2007</v>
      </c>
      <c r="AQ2495" s="113" t="s">
        <v>6669</v>
      </c>
      <c r="AR2495" s="113" t="s">
        <v>22457</v>
      </c>
      <c r="AS2495" s="113" t="s">
        <v>14</v>
      </c>
      <c r="AT2495" s="113" t="s">
        <v>14</v>
      </c>
      <c r="AU2495" s="113" t="s">
        <v>16229</v>
      </c>
      <c r="AV2495" s="113" t="s">
        <v>14</v>
      </c>
    </row>
    <row r="2496" spans="1:49">
      <c r="A2496" s="116" t="s">
        <v>4239</v>
      </c>
      <c r="B2496" s="113">
        <v>570027701</v>
      </c>
      <c r="C2496" s="113" t="s">
        <v>4240</v>
      </c>
      <c r="F2496" s="113" t="s">
        <v>8</v>
      </c>
      <c r="G2496" s="114">
        <v>29343</v>
      </c>
      <c r="H2496" s="113" t="s">
        <v>16218</v>
      </c>
      <c r="I2496" s="113" t="s">
        <v>9866</v>
      </c>
      <c r="J2496" s="113" t="s">
        <v>9872</v>
      </c>
      <c r="K2496" s="113" t="s">
        <v>35695</v>
      </c>
      <c r="L2496" s="113">
        <v>85242589773</v>
      </c>
      <c r="M2496" s="113" t="s">
        <v>11527</v>
      </c>
      <c r="O2496" s="113" t="s">
        <v>11528</v>
      </c>
      <c r="P2496" s="113" t="s">
        <v>35696</v>
      </c>
      <c r="Q2496" s="113" t="s">
        <v>35697</v>
      </c>
      <c r="R2496" s="113">
        <v>15</v>
      </c>
      <c r="S2496" s="113" t="s">
        <v>13</v>
      </c>
      <c r="T2496" s="113" t="s">
        <v>35698</v>
      </c>
      <c r="U2496" s="113" t="s">
        <v>35699</v>
      </c>
      <c r="V2496" s="114">
        <v>39387</v>
      </c>
      <c r="W2496" s="114">
        <v>39083</v>
      </c>
      <c r="X2496" s="113" t="s">
        <v>35700</v>
      </c>
      <c r="Y2496" s="114">
        <v>39720</v>
      </c>
      <c r="Z2496" s="114">
        <v>39722</v>
      </c>
      <c r="AA2496" s="113">
        <v>21</v>
      </c>
      <c r="AB2496" s="113" t="s">
        <v>24</v>
      </c>
      <c r="AC2496" s="113">
        <v>24</v>
      </c>
      <c r="AD2496" s="113" t="s">
        <v>47</v>
      </c>
      <c r="AE2496" s="114">
        <v>43922</v>
      </c>
      <c r="AF2496" s="113">
        <v>18</v>
      </c>
      <c r="AG2496" s="113">
        <v>3</v>
      </c>
      <c r="AH2496" s="113" t="s">
        <v>16263</v>
      </c>
      <c r="AI2496" s="117" t="s">
        <v>16325</v>
      </c>
      <c r="AK2496" s="114">
        <v>45302</v>
      </c>
      <c r="AL2496" s="113">
        <v>17</v>
      </c>
      <c r="AM2496" s="113" t="s">
        <v>9982</v>
      </c>
      <c r="AN2496" s="113" t="s">
        <v>19028</v>
      </c>
      <c r="AO2496" s="113" t="s">
        <v>694</v>
      </c>
      <c r="AP2496" s="113">
        <v>1998</v>
      </c>
      <c r="AQ2496" s="113" t="s">
        <v>8</v>
      </c>
      <c r="AR2496" s="113" t="s">
        <v>29126</v>
      </c>
      <c r="AS2496" s="113" t="s">
        <v>14</v>
      </c>
      <c r="AT2496" s="113" t="s">
        <v>14</v>
      </c>
      <c r="AU2496" s="113" t="s">
        <v>16229</v>
      </c>
      <c r="AV2496" s="113" t="s">
        <v>14</v>
      </c>
    </row>
    <row r="2497" spans="1:49">
      <c r="A2497" s="116" t="s">
        <v>9447</v>
      </c>
      <c r="B2497" s="113">
        <v>570027576</v>
      </c>
      <c r="C2497" s="113" t="s">
        <v>9448</v>
      </c>
      <c r="E2497" s="113" t="s">
        <v>74</v>
      </c>
      <c r="F2497" s="113" t="s">
        <v>555</v>
      </c>
      <c r="G2497" s="114">
        <v>29343</v>
      </c>
      <c r="H2497" s="113" t="s">
        <v>16230</v>
      </c>
      <c r="I2497" s="113" t="s">
        <v>9866</v>
      </c>
      <c r="J2497" s="113" t="s">
        <v>9872</v>
      </c>
      <c r="K2497" s="113" t="s">
        <v>24912</v>
      </c>
      <c r="L2497" s="113">
        <v>81354383247</v>
      </c>
      <c r="M2497" s="113" t="s">
        <v>14882</v>
      </c>
      <c r="O2497" s="113" t="s">
        <v>14883</v>
      </c>
      <c r="P2497" s="113" t="s">
        <v>24913</v>
      </c>
      <c r="Q2497" s="113" t="s">
        <v>24914</v>
      </c>
      <c r="R2497" s="113">
        <v>15</v>
      </c>
      <c r="S2497" s="113" t="s">
        <v>13</v>
      </c>
      <c r="T2497" s="113" t="s">
        <v>24915</v>
      </c>
      <c r="U2497" s="113" t="s">
        <v>24916</v>
      </c>
      <c r="V2497" s="114">
        <v>39503</v>
      </c>
      <c r="W2497" s="114">
        <v>39083</v>
      </c>
      <c r="X2497" s="113" t="s">
        <v>24917</v>
      </c>
      <c r="Y2497" s="114">
        <v>39720</v>
      </c>
      <c r="Z2497" s="114">
        <v>39722</v>
      </c>
      <c r="AA2497" s="113">
        <v>22</v>
      </c>
      <c r="AB2497" s="113" t="s">
        <v>25</v>
      </c>
      <c r="AC2497" s="113">
        <v>33</v>
      </c>
      <c r="AD2497" s="113" t="s">
        <v>10</v>
      </c>
      <c r="AE2497" s="114">
        <v>45017</v>
      </c>
      <c r="AF2497" s="113">
        <v>17</v>
      </c>
      <c r="AG2497" s="113">
        <v>3</v>
      </c>
      <c r="AH2497" s="113" t="s">
        <v>16226</v>
      </c>
      <c r="AI2497" s="117" t="s">
        <v>9891</v>
      </c>
      <c r="AK2497" s="114">
        <v>44927</v>
      </c>
      <c r="AL2497" s="113">
        <v>40</v>
      </c>
      <c r="AM2497" s="113" t="s">
        <v>9870</v>
      </c>
      <c r="AN2497" s="113" t="s">
        <v>17096</v>
      </c>
      <c r="AO2497" s="113" t="s">
        <v>420</v>
      </c>
      <c r="AP2497" s="113">
        <v>2008</v>
      </c>
      <c r="AQ2497" s="113" t="s">
        <v>8</v>
      </c>
      <c r="AR2497" s="113" t="s">
        <v>18043</v>
      </c>
      <c r="AS2497" s="113" t="s">
        <v>14</v>
      </c>
      <c r="AT2497" s="113" t="s">
        <v>14</v>
      </c>
      <c r="AU2497" s="113" t="s">
        <v>16229</v>
      </c>
      <c r="AV2497" s="113" t="s">
        <v>14</v>
      </c>
      <c r="AW2497" s="113" t="s">
        <v>14</v>
      </c>
    </row>
    <row r="2498" spans="1:49">
      <c r="A2498" s="116" t="s">
        <v>397</v>
      </c>
      <c r="B2498" s="113">
        <v>570035999</v>
      </c>
      <c r="C2498" s="113" t="s">
        <v>398</v>
      </c>
      <c r="E2498" s="113" t="s">
        <v>110</v>
      </c>
      <c r="F2498" s="113" t="s">
        <v>8</v>
      </c>
      <c r="G2498" s="114">
        <v>29344</v>
      </c>
      <c r="H2498" s="113" t="s">
        <v>16230</v>
      </c>
      <c r="I2498" s="113" t="s">
        <v>9866</v>
      </c>
      <c r="J2498" s="113" t="s">
        <v>9872</v>
      </c>
      <c r="K2498" s="113" t="s">
        <v>28075</v>
      </c>
      <c r="L2498" s="113">
        <v>82348361112</v>
      </c>
      <c r="M2498" s="113" t="s">
        <v>11030</v>
      </c>
      <c r="O2498" s="113" t="s">
        <v>28076</v>
      </c>
      <c r="P2498" s="113" t="s">
        <v>28077</v>
      </c>
      <c r="Q2498" s="113" t="s">
        <v>28078</v>
      </c>
      <c r="R2498" s="113">
        <v>15</v>
      </c>
      <c r="S2498" s="113" t="s">
        <v>13</v>
      </c>
      <c r="T2498" s="113" t="s">
        <v>28079</v>
      </c>
      <c r="U2498" s="113" t="s">
        <v>28080</v>
      </c>
      <c r="V2498" s="114">
        <v>39563</v>
      </c>
      <c r="W2498" s="114">
        <v>39448</v>
      </c>
      <c r="X2498" s="113" t="s">
        <v>28081</v>
      </c>
      <c r="Y2498" s="114">
        <v>40143</v>
      </c>
      <c r="Z2498" s="114">
        <v>40148</v>
      </c>
      <c r="AA2498" s="113">
        <v>31</v>
      </c>
      <c r="AB2498" s="113" t="s">
        <v>9</v>
      </c>
      <c r="AC2498" s="113">
        <v>34</v>
      </c>
      <c r="AD2498" s="113" t="s">
        <v>18</v>
      </c>
      <c r="AE2498" s="114">
        <v>44470</v>
      </c>
      <c r="AF2498" s="113">
        <v>17</v>
      </c>
      <c r="AG2498" s="113">
        <v>9</v>
      </c>
      <c r="AH2498" s="113" t="s">
        <v>16263</v>
      </c>
      <c r="AI2498" s="117" t="s">
        <v>28082</v>
      </c>
      <c r="AK2498" s="114">
        <v>45302</v>
      </c>
      <c r="AL2498" s="113">
        <v>40</v>
      </c>
      <c r="AM2498" s="113" t="s">
        <v>9870</v>
      </c>
      <c r="AN2498" s="113" t="s">
        <v>18417</v>
      </c>
      <c r="AO2498" s="113" t="s">
        <v>399</v>
      </c>
      <c r="AP2498" s="113">
        <v>2004</v>
      </c>
      <c r="AQ2498" s="113" t="s">
        <v>8</v>
      </c>
      <c r="AR2498" s="113" t="s">
        <v>28074</v>
      </c>
      <c r="AS2498" s="113" t="s">
        <v>14</v>
      </c>
      <c r="AT2498" s="113" t="s">
        <v>14</v>
      </c>
      <c r="AU2498" s="113" t="s">
        <v>16229</v>
      </c>
      <c r="AV2498" s="113" t="s">
        <v>14</v>
      </c>
    </row>
    <row r="2499" spans="1:49">
      <c r="A2499" s="116" t="s">
        <v>734</v>
      </c>
      <c r="B2499" s="113">
        <v>570017336</v>
      </c>
      <c r="C2499" s="113" t="s">
        <v>735</v>
      </c>
      <c r="E2499" s="113" t="s">
        <v>103</v>
      </c>
      <c r="F2499" s="113" t="s">
        <v>8</v>
      </c>
      <c r="G2499" s="114">
        <v>29346</v>
      </c>
      <c r="H2499" s="113" t="s">
        <v>16230</v>
      </c>
      <c r="I2499" s="113" t="s">
        <v>9866</v>
      </c>
      <c r="J2499" s="113" t="s">
        <v>9872</v>
      </c>
      <c r="K2499" s="113" t="s">
        <v>23838</v>
      </c>
      <c r="L2499" s="113">
        <v>82236018061</v>
      </c>
      <c r="M2499" s="113" t="s">
        <v>23839</v>
      </c>
      <c r="O2499" s="113" t="s">
        <v>13782</v>
      </c>
      <c r="P2499" s="113" t="s">
        <v>23840</v>
      </c>
      <c r="Q2499" s="113" t="s">
        <v>23841</v>
      </c>
      <c r="R2499" s="113">
        <v>15</v>
      </c>
      <c r="S2499" s="113" t="s">
        <v>13</v>
      </c>
      <c r="T2499" s="113" t="s">
        <v>23842</v>
      </c>
      <c r="U2499" s="113" t="s">
        <v>23843</v>
      </c>
      <c r="V2499" s="114">
        <v>38397</v>
      </c>
      <c r="W2499" s="114">
        <v>38353</v>
      </c>
      <c r="X2499" s="113" t="s">
        <v>23844</v>
      </c>
      <c r="Y2499" s="114">
        <v>38775</v>
      </c>
      <c r="Z2499" s="114">
        <v>38777</v>
      </c>
      <c r="AA2499" s="113">
        <v>21</v>
      </c>
      <c r="AB2499" s="113" t="s">
        <v>24</v>
      </c>
      <c r="AC2499" s="113">
        <v>34</v>
      </c>
      <c r="AD2499" s="113" t="s">
        <v>18</v>
      </c>
      <c r="AE2499" s="114">
        <v>44287</v>
      </c>
      <c r="AF2499" s="113">
        <v>11</v>
      </c>
      <c r="AG2499" s="113">
        <v>3</v>
      </c>
      <c r="AH2499" s="113" t="s">
        <v>16226</v>
      </c>
      <c r="AI2499" s="117" t="s">
        <v>302</v>
      </c>
      <c r="AK2499" s="114">
        <v>43374</v>
      </c>
      <c r="AL2499" s="113">
        <v>30</v>
      </c>
      <c r="AM2499" s="113" t="s">
        <v>9882</v>
      </c>
      <c r="AN2499" s="113" t="s">
        <v>16273</v>
      </c>
      <c r="AO2499" s="113" t="s">
        <v>107</v>
      </c>
      <c r="AP2499" s="113">
        <v>2007</v>
      </c>
      <c r="AQ2499" s="113" t="s">
        <v>5236</v>
      </c>
      <c r="AR2499" s="113" t="s">
        <v>16437</v>
      </c>
      <c r="AS2499" s="113" t="s">
        <v>14</v>
      </c>
      <c r="AT2499" s="113" t="s">
        <v>14</v>
      </c>
      <c r="AU2499" s="113" t="s">
        <v>16229</v>
      </c>
      <c r="AV2499" s="113" t="s">
        <v>14</v>
      </c>
      <c r="AW2499" s="113" t="s">
        <v>14</v>
      </c>
    </row>
    <row r="2500" spans="1:49">
      <c r="A2500" s="116" t="s">
        <v>7590</v>
      </c>
      <c r="C2500" s="113" t="s">
        <v>7591</v>
      </c>
      <c r="E2500" s="113" t="s">
        <v>30</v>
      </c>
      <c r="F2500" s="113" t="s">
        <v>8</v>
      </c>
      <c r="G2500" s="114">
        <v>29346</v>
      </c>
      <c r="H2500" s="113" t="s">
        <v>16218</v>
      </c>
      <c r="I2500" s="113" t="s">
        <v>9866</v>
      </c>
      <c r="J2500" s="113" t="s">
        <v>9872</v>
      </c>
      <c r="K2500" s="113" t="s">
        <v>23667</v>
      </c>
      <c r="L2500" s="113">
        <v>82293652127</v>
      </c>
      <c r="M2500" s="113" t="s">
        <v>12851</v>
      </c>
      <c r="O2500" s="113" t="s">
        <v>23668</v>
      </c>
      <c r="P2500" s="113" t="s">
        <v>23669</v>
      </c>
      <c r="Q2500" s="113" t="s">
        <v>23670</v>
      </c>
      <c r="R2500" s="113">
        <v>15</v>
      </c>
      <c r="S2500" s="113" t="s">
        <v>13</v>
      </c>
      <c r="T2500" s="113" t="s">
        <v>23671</v>
      </c>
      <c r="U2500" s="113" t="s">
        <v>23672</v>
      </c>
      <c r="V2500" s="114">
        <v>42033</v>
      </c>
      <c r="W2500" s="114">
        <v>41944</v>
      </c>
      <c r="X2500" s="113" t="s">
        <v>23673</v>
      </c>
      <c r="Y2500" s="114">
        <v>42614</v>
      </c>
      <c r="Z2500" s="114">
        <v>42614</v>
      </c>
      <c r="AA2500" s="113">
        <v>31</v>
      </c>
      <c r="AB2500" s="113" t="s">
        <v>9</v>
      </c>
      <c r="AC2500" s="113">
        <v>33</v>
      </c>
      <c r="AD2500" s="113" t="s">
        <v>10</v>
      </c>
      <c r="AE2500" s="114">
        <v>44835</v>
      </c>
      <c r="AF2500" s="113">
        <v>17</v>
      </c>
      <c r="AG2500" s="113">
        <v>9</v>
      </c>
      <c r="AH2500" s="113" t="s">
        <v>16226</v>
      </c>
      <c r="AI2500" s="117" t="s">
        <v>6736</v>
      </c>
      <c r="AK2500" s="114">
        <v>44835</v>
      </c>
      <c r="AL2500" s="113">
        <v>40</v>
      </c>
      <c r="AM2500" s="113" t="s">
        <v>9870</v>
      </c>
      <c r="AN2500" s="113" t="s">
        <v>16301</v>
      </c>
      <c r="AO2500" s="113" t="s">
        <v>220</v>
      </c>
      <c r="AP2500" s="113">
        <v>2004</v>
      </c>
      <c r="AQ2500" s="113" t="s">
        <v>8</v>
      </c>
      <c r="AR2500" s="113" t="s">
        <v>16884</v>
      </c>
      <c r="AS2500" s="113" t="s">
        <v>14</v>
      </c>
      <c r="AT2500" s="113" t="s">
        <v>14</v>
      </c>
      <c r="AU2500" s="113" t="s">
        <v>16229</v>
      </c>
      <c r="AV2500" s="113" t="s">
        <v>14</v>
      </c>
      <c r="AW2500" s="113" t="s">
        <v>14</v>
      </c>
    </row>
    <row r="2501" spans="1:49">
      <c r="A2501" s="116" t="s">
        <v>2009</v>
      </c>
      <c r="B2501" s="113">
        <v>570020241</v>
      </c>
      <c r="C2501" s="113" t="s">
        <v>2010</v>
      </c>
      <c r="E2501" s="113" t="s">
        <v>2011</v>
      </c>
      <c r="F2501" s="113" t="s">
        <v>8</v>
      </c>
      <c r="G2501" s="114">
        <v>29347</v>
      </c>
      <c r="H2501" s="113" t="s">
        <v>16218</v>
      </c>
      <c r="I2501" s="113" t="s">
        <v>9866</v>
      </c>
      <c r="J2501" s="113" t="s">
        <v>9872</v>
      </c>
      <c r="K2501" s="113" t="s">
        <v>19523</v>
      </c>
      <c r="L2501" s="113">
        <v>82345077978</v>
      </c>
      <c r="M2501" s="113" t="s">
        <v>12717</v>
      </c>
      <c r="O2501" s="113" t="s">
        <v>12718</v>
      </c>
      <c r="P2501" s="113" t="s">
        <v>19524</v>
      </c>
      <c r="Q2501" s="113" t="s">
        <v>19525</v>
      </c>
      <c r="R2501" s="113">
        <v>15</v>
      </c>
      <c r="S2501" s="113" t="s">
        <v>13</v>
      </c>
      <c r="T2501" s="113" t="s">
        <v>19526</v>
      </c>
      <c r="U2501" s="113" t="s">
        <v>19527</v>
      </c>
      <c r="V2501" s="114">
        <v>38852</v>
      </c>
      <c r="W2501" s="114">
        <v>38808</v>
      </c>
      <c r="X2501" s="113" t="s">
        <v>19528</v>
      </c>
      <c r="Y2501" s="114">
        <v>39230</v>
      </c>
      <c r="Z2501" s="114">
        <v>39234</v>
      </c>
      <c r="AA2501" s="113">
        <v>31</v>
      </c>
      <c r="AB2501" s="113" t="s">
        <v>9</v>
      </c>
      <c r="AC2501" s="113">
        <v>41</v>
      </c>
      <c r="AD2501" s="113" t="s">
        <v>52</v>
      </c>
      <c r="AE2501" s="114">
        <v>43739</v>
      </c>
      <c r="AF2501" s="113">
        <v>13</v>
      </c>
      <c r="AG2501" s="113">
        <v>6</v>
      </c>
      <c r="AH2501" s="113" t="s">
        <v>9913</v>
      </c>
      <c r="AI2501" s="117" t="s">
        <v>19529</v>
      </c>
      <c r="AJ2501" s="113" t="s">
        <v>45514</v>
      </c>
      <c r="AK2501" s="114">
        <v>44923</v>
      </c>
      <c r="AL2501" s="113">
        <v>45</v>
      </c>
      <c r="AM2501" s="113" t="s">
        <v>9922</v>
      </c>
      <c r="AN2501" s="113" t="s">
        <v>18885</v>
      </c>
      <c r="AO2501" s="113" t="s">
        <v>762</v>
      </c>
      <c r="AP2501" s="113">
        <v>2009</v>
      </c>
      <c r="AQ2501" s="113" t="s">
        <v>8</v>
      </c>
      <c r="AR2501" s="113" t="s">
        <v>19530</v>
      </c>
      <c r="AS2501" s="113" t="s">
        <v>14</v>
      </c>
      <c r="AT2501" s="113" t="s">
        <v>14</v>
      </c>
      <c r="AU2501" s="113" t="s">
        <v>16229</v>
      </c>
      <c r="AV2501" s="113" t="s">
        <v>14</v>
      </c>
      <c r="AW2501" s="113" t="s">
        <v>14</v>
      </c>
    </row>
    <row r="2502" spans="1:49">
      <c r="A2502" s="116" t="s">
        <v>6973</v>
      </c>
      <c r="B2502" s="113">
        <v>570013485</v>
      </c>
      <c r="C2502" s="113" t="s">
        <v>490</v>
      </c>
      <c r="E2502" s="113" t="s">
        <v>34</v>
      </c>
      <c r="F2502" s="113" t="s">
        <v>6974</v>
      </c>
      <c r="G2502" s="114">
        <v>29351</v>
      </c>
      <c r="H2502" s="113" t="s">
        <v>16230</v>
      </c>
      <c r="I2502" s="113" t="s">
        <v>9866</v>
      </c>
      <c r="J2502" s="113" t="s">
        <v>9872</v>
      </c>
      <c r="K2502" s="113" t="s">
        <v>33911</v>
      </c>
      <c r="L2502" s="113">
        <v>85142859580</v>
      </c>
      <c r="M2502" s="113" t="s">
        <v>33912</v>
      </c>
      <c r="O2502" s="113" t="s">
        <v>33913</v>
      </c>
      <c r="P2502" s="113" t="s">
        <v>33914</v>
      </c>
      <c r="Q2502" s="113" t="s">
        <v>33915</v>
      </c>
      <c r="R2502" s="113">
        <v>15</v>
      </c>
      <c r="S2502" s="113" t="s">
        <v>13</v>
      </c>
      <c r="T2502" s="113" t="s">
        <v>33916</v>
      </c>
      <c r="U2502" s="113" t="s">
        <v>33917</v>
      </c>
      <c r="V2502" s="114">
        <v>37314</v>
      </c>
      <c r="W2502" s="114">
        <v>36861</v>
      </c>
      <c r="X2502" s="113" t="s">
        <v>33918</v>
      </c>
      <c r="Y2502" s="114">
        <v>37356</v>
      </c>
      <c r="Z2502" s="114">
        <v>37377</v>
      </c>
      <c r="AA2502" s="113">
        <v>12</v>
      </c>
      <c r="AB2502" s="113" t="s">
        <v>287</v>
      </c>
      <c r="AC2502" s="113">
        <v>34</v>
      </c>
      <c r="AD2502" s="113" t="s">
        <v>18</v>
      </c>
      <c r="AE2502" s="114">
        <v>45017</v>
      </c>
      <c r="AF2502" s="113">
        <v>14</v>
      </c>
      <c r="AG2502" s="113">
        <v>6</v>
      </c>
      <c r="AH2502" s="113" t="s">
        <v>9913</v>
      </c>
      <c r="AI2502" s="117" t="s">
        <v>1555</v>
      </c>
      <c r="AJ2502" s="113" t="s">
        <v>45516</v>
      </c>
      <c r="AK2502" s="114">
        <v>42746</v>
      </c>
      <c r="AL2502" s="113">
        <v>40</v>
      </c>
      <c r="AM2502" s="113" t="s">
        <v>9870</v>
      </c>
      <c r="AN2502" s="113" t="s">
        <v>16399</v>
      </c>
      <c r="AO2502" s="113" t="s">
        <v>169</v>
      </c>
      <c r="AP2502" s="113">
        <v>2010</v>
      </c>
      <c r="AQ2502" s="113" t="s">
        <v>8</v>
      </c>
      <c r="AR2502" s="113" t="s">
        <v>33919</v>
      </c>
      <c r="AS2502" s="113" t="s">
        <v>14</v>
      </c>
      <c r="AT2502" s="113" t="s">
        <v>14</v>
      </c>
      <c r="AV2502" s="113" t="s">
        <v>14</v>
      </c>
      <c r="AW2502" s="113" t="s">
        <v>14</v>
      </c>
    </row>
    <row r="2503" spans="1:49">
      <c r="A2503" s="116" t="s">
        <v>6614</v>
      </c>
      <c r="B2503" s="113">
        <v>570036055</v>
      </c>
      <c r="C2503" s="113" t="s">
        <v>4728</v>
      </c>
      <c r="E2503" s="113" t="s">
        <v>67</v>
      </c>
      <c r="F2503" s="113" t="s">
        <v>8</v>
      </c>
      <c r="G2503" s="114">
        <v>29351</v>
      </c>
      <c r="H2503" s="113" t="s">
        <v>16230</v>
      </c>
      <c r="I2503" s="113" t="s">
        <v>9866</v>
      </c>
      <c r="J2503" s="113" t="s">
        <v>9872</v>
      </c>
      <c r="K2503" s="113" t="s">
        <v>25751</v>
      </c>
      <c r="L2503" s="113">
        <v>81241719180</v>
      </c>
      <c r="M2503" s="113" t="s">
        <v>25752</v>
      </c>
      <c r="O2503" s="113" t="s">
        <v>12203</v>
      </c>
      <c r="P2503" s="113" t="s">
        <v>25753</v>
      </c>
      <c r="Q2503" s="113" t="s">
        <v>25754</v>
      </c>
      <c r="R2503" s="113">
        <v>15</v>
      </c>
      <c r="S2503" s="113" t="s">
        <v>13</v>
      </c>
      <c r="T2503" s="113" t="s">
        <v>25755</v>
      </c>
      <c r="U2503" s="113" t="s">
        <v>25756</v>
      </c>
      <c r="V2503" s="114">
        <v>39448</v>
      </c>
      <c r="W2503" s="114">
        <v>39448</v>
      </c>
      <c r="X2503" s="113" t="s">
        <v>25757</v>
      </c>
      <c r="Y2503" s="114">
        <v>40143</v>
      </c>
      <c r="Z2503" s="114">
        <v>40148</v>
      </c>
      <c r="AA2503" s="113">
        <v>21</v>
      </c>
      <c r="AB2503" s="113" t="s">
        <v>24</v>
      </c>
      <c r="AC2503" s="113">
        <v>34</v>
      </c>
      <c r="AD2503" s="113" t="s">
        <v>18</v>
      </c>
      <c r="AE2503" s="114">
        <v>45017</v>
      </c>
      <c r="AF2503" s="113">
        <v>14</v>
      </c>
      <c r="AG2503" s="113">
        <v>3</v>
      </c>
      <c r="AH2503" s="113" t="s">
        <v>16263</v>
      </c>
      <c r="AI2503" s="117" t="s">
        <v>16264</v>
      </c>
      <c r="AK2503" s="114">
        <v>45302</v>
      </c>
      <c r="AL2503" s="113">
        <v>40</v>
      </c>
      <c r="AM2503" s="113" t="s">
        <v>9870</v>
      </c>
      <c r="AN2503" s="113" t="s">
        <v>18788</v>
      </c>
      <c r="AO2503" s="113" t="s">
        <v>71</v>
      </c>
      <c r="AP2503" s="113">
        <v>2010</v>
      </c>
      <c r="AQ2503" s="113" t="s">
        <v>8</v>
      </c>
      <c r="AR2503" s="113" t="s">
        <v>20827</v>
      </c>
      <c r="AS2503" s="113" t="s">
        <v>14</v>
      </c>
      <c r="AT2503" s="113" t="s">
        <v>14</v>
      </c>
      <c r="AU2503" s="113" t="s">
        <v>16229</v>
      </c>
      <c r="AV2503" s="113" t="s">
        <v>14</v>
      </c>
    </row>
    <row r="2504" spans="1:49">
      <c r="A2504" s="116" t="s">
        <v>657</v>
      </c>
      <c r="C2504" s="113" t="s">
        <v>658</v>
      </c>
      <c r="E2504" s="113" t="s">
        <v>41</v>
      </c>
      <c r="F2504" s="113" t="s">
        <v>659</v>
      </c>
      <c r="G2504" s="114">
        <v>29351</v>
      </c>
      <c r="H2504" s="113" t="s">
        <v>16230</v>
      </c>
      <c r="I2504" s="113" t="s">
        <v>9866</v>
      </c>
      <c r="J2504" s="113" t="s">
        <v>9872</v>
      </c>
      <c r="K2504" s="113" t="s">
        <v>42638</v>
      </c>
      <c r="L2504" s="113">
        <v>85342664971</v>
      </c>
      <c r="M2504" s="113" t="s">
        <v>10468</v>
      </c>
      <c r="O2504" s="113" t="s">
        <v>42639</v>
      </c>
      <c r="P2504" s="113" t="s">
        <v>42640</v>
      </c>
      <c r="Q2504" s="113" t="s">
        <v>42641</v>
      </c>
      <c r="R2504" s="113">
        <v>15</v>
      </c>
      <c r="S2504" s="113" t="s">
        <v>13</v>
      </c>
      <c r="T2504" s="113" t="s">
        <v>42642</v>
      </c>
      <c r="U2504" s="113" t="s">
        <v>42643</v>
      </c>
      <c r="V2504" s="114">
        <v>39965</v>
      </c>
      <c r="W2504" s="114">
        <v>39904</v>
      </c>
      <c r="X2504" s="113" t="s">
        <v>42644</v>
      </c>
      <c r="Y2504" s="114">
        <v>40542</v>
      </c>
      <c r="Z2504" s="114">
        <v>40544</v>
      </c>
      <c r="AA2504" s="113">
        <v>22</v>
      </c>
      <c r="AB2504" s="113" t="s">
        <v>25</v>
      </c>
      <c r="AC2504" s="113">
        <v>32</v>
      </c>
      <c r="AD2504" s="113" t="s">
        <v>84</v>
      </c>
      <c r="AE2504" s="114">
        <v>45017</v>
      </c>
      <c r="AF2504" s="113">
        <v>12</v>
      </c>
      <c r="AG2504" s="113">
        <v>0</v>
      </c>
      <c r="AH2504" s="113" t="s">
        <v>16226</v>
      </c>
      <c r="AI2504" s="117" t="s">
        <v>9875</v>
      </c>
      <c r="AK2504" s="114">
        <v>45120</v>
      </c>
      <c r="AL2504" s="113">
        <v>40</v>
      </c>
      <c r="AM2504" s="113" t="s">
        <v>9870</v>
      </c>
      <c r="AN2504" s="113" t="s">
        <v>16561</v>
      </c>
      <c r="AO2504" s="113" t="s">
        <v>42</v>
      </c>
      <c r="AP2504" s="113">
        <v>2017</v>
      </c>
      <c r="AQ2504" s="113" t="s">
        <v>5236</v>
      </c>
      <c r="AR2504" s="113" t="s">
        <v>16446</v>
      </c>
      <c r="AS2504" s="113" t="s">
        <v>14</v>
      </c>
      <c r="AT2504" s="113" t="s">
        <v>14</v>
      </c>
      <c r="AU2504" s="113" t="s">
        <v>16229</v>
      </c>
      <c r="AV2504" s="113" t="s">
        <v>14</v>
      </c>
      <c r="AW2504" s="113" t="s">
        <v>14</v>
      </c>
    </row>
    <row r="2505" spans="1:49">
      <c r="A2505" s="116" t="s">
        <v>8121</v>
      </c>
      <c r="C2505" s="113" t="s">
        <v>8122</v>
      </c>
      <c r="E2505" s="113" t="s">
        <v>430</v>
      </c>
      <c r="F2505" s="113" t="s">
        <v>395</v>
      </c>
      <c r="G2505" s="114">
        <v>29352</v>
      </c>
      <c r="H2505" s="113" t="s">
        <v>16218</v>
      </c>
      <c r="I2505" s="113" t="s">
        <v>9866</v>
      </c>
      <c r="J2505" s="113" t="s">
        <v>9872</v>
      </c>
      <c r="K2505" s="113" t="s">
        <v>41766</v>
      </c>
      <c r="L2505" s="113">
        <v>85299795451</v>
      </c>
      <c r="M2505" s="113" t="s">
        <v>16033</v>
      </c>
      <c r="O2505" s="113" t="s">
        <v>11209</v>
      </c>
      <c r="P2505" s="113" t="s">
        <v>41767</v>
      </c>
      <c r="Q2505" s="113" t="s">
        <v>41768</v>
      </c>
      <c r="R2505" s="113">
        <v>15</v>
      </c>
      <c r="S2505" s="113" t="s">
        <v>13</v>
      </c>
      <c r="T2505" s="113" t="s">
        <v>41769</v>
      </c>
      <c r="U2505" s="113" t="s">
        <v>41770</v>
      </c>
      <c r="V2505" s="114">
        <v>41920</v>
      </c>
      <c r="W2505" s="114">
        <v>41883</v>
      </c>
      <c r="X2505" s="113" t="s">
        <v>41771</v>
      </c>
      <c r="Y2505" s="114">
        <v>42339</v>
      </c>
      <c r="Z2505" s="114">
        <v>42339</v>
      </c>
      <c r="AA2505" s="113">
        <v>21</v>
      </c>
      <c r="AB2505" s="113" t="s">
        <v>24</v>
      </c>
      <c r="AC2505" s="113">
        <v>32</v>
      </c>
      <c r="AD2505" s="113" t="s">
        <v>84</v>
      </c>
      <c r="AE2505" s="114">
        <v>44652</v>
      </c>
      <c r="AF2505" s="113">
        <v>13</v>
      </c>
      <c r="AG2505" s="113">
        <v>1</v>
      </c>
      <c r="AH2505" s="113" t="s">
        <v>9913</v>
      </c>
      <c r="AI2505" s="117" t="s">
        <v>175</v>
      </c>
      <c r="AJ2505" s="113" t="s">
        <v>45509</v>
      </c>
      <c r="AK2505" s="114">
        <v>44208</v>
      </c>
      <c r="AL2505" s="113">
        <v>40</v>
      </c>
      <c r="AM2505" s="113" t="s">
        <v>9870</v>
      </c>
      <c r="AN2505" s="113" t="s">
        <v>18017</v>
      </c>
      <c r="AO2505" s="113" t="s">
        <v>431</v>
      </c>
      <c r="AP2505" s="113">
        <v>2016</v>
      </c>
      <c r="AQ2505" s="113" t="s">
        <v>9871</v>
      </c>
      <c r="AR2505" s="113" t="s">
        <v>41772</v>
      </c>
      <c r="AS2505" s="113" t="s">
        <v>14</v>
      </c>
      <c r="AT2505" s="113" t="s">
        <v>14</v>
      </c>
      <c r="AU2505" s="113" t="s">
        <v>16229</v>
      </c>
      <c r="AV2505" s="113" t="s">
        <v>14</v>
      </c>
      <c r="AW2505" s="113" t="s">
        <v>14</v>
      </c>
    </row>
    <row r="2506" spans="1:49">
      <c r="A2506" s="116" t="s">
        <v>9321</v>
      </c>
      <c r="B2506" s="113">
        <v>570021218</v>
      </c>
      <c r="C2506" s="113" t="s">
        <v>7254</v>
      </c>
      <c r="E2506" s="113" t="s">
        <v>103</v>
      </c>
      <c r="F2506" s="113" t="s">
        <v>8</v>
      </c>
      <c r="G2506" s="114">
        <v>29353</v>
      </c>
      <c r="H2506" s="113" t="s">
        <v>16230</v>
      </c>
      <c r="I2506" s="113" t="s">
        <v>9866</v>
      </c>
      <c r="J2506" s="113" t="s">
        <v>9872</v>
      </c>
      <c r="K2506" s="113" t="s">
        <v>23858</v>
      </c>
      <c r="L2506" s="113">
        <v>81294932844</v>
      </c>
      <c r="M2506" s="113" t="s">
        <v>23859</v>
      </c>
      <c r="O2506" s="113" t="s">
        <v>23860</v>
      </c>
      <c r="P2506" s="113" t="s">
        <v>23861</v>
      </c>
      <c r="Q2506" s="113" t="s">
        <v>23862</v>
      </c>
      <c r="R2506" s="113">
        <v>15</v>
      </c>
      <c r="S2506" s="113" t="s">
        <v>13</v>
      </c>
      <c r="T2506" s="113" t="s">
        <v>23863</v>
      </c>
      <c r="U2506" s="113" t="s">
        <v>23864</v>
      </c>
      <c r="V2506" s="114">
        <v>39038</v>
      </c>
      <c r="W2506" s="114">
        <v>38808</v>
      </c>
      <c r="X2506" s="113" t="s">
        <v>23865</v>
      </c>
      <c r="Y2506" s="114">
        <v>39353</v>
      </c>
      <c r="Z2506" s="114">
        <v>39356</v>
      </c>
      <c r="AA2506" s="113">
        <v>21</v>
      </c>
      <c r="AB2506" s="113" t="s">
        <v>24</v>
      </c>
      <c r="AC2506" s="113">
        <v>34</v>
      </c>
      <c r="AD2506" s="113" t="s">
        <v>18</v>
      </c>
      <c r="AE2506" s="114">
        <v>45200</v>
      </c>
      <c r="AF2506" s="113">
        <v>20</v>
      </c>
      <c r="AG2506" s="113">
        <v>6</v>
      </c>
      <c r="AH2506" s="113" t="s">
        <v>16226</v>
      </c>
      <c r="AI2506" s="117" t="s">
        <v>302</v>
      </c>
      <c r="AK2506" s="114">
        <v>44287</v>
      </c>
      <c r="AL2506" s="113">
        <v>30</v>
      </c>
      <c r="AM2506" s="113" t="s">
        <v>9882</v>
      </c>
      <c r="AN2506" s="113" t="s">
        <v>16273</v>
      </c>
      <c r="AO2506" s="113" t="s">
        <v>107</v>
      </c>
      <c r="AP2506" s="113">
        <v>2007</v>
      </c>
      <c r="AQ2506" s="113" t="s">
        <v>8</v>
      </c>
      <c r="AR2506" s="113" t="s">
        <v>16274</v>
      </c>
      <c r="AS2506" s="113" t="s">
        <v>14</v>
      </c>
      <c r="AT2506" s="113" t="s">
        <v>14</v>
      </c>
      <c r="AU2506" s="113" t="s">
        <v>16229</v>
      </c>
      <c r="AV2506" s="113" t="s">
        <v>14</v>
      </c>
      <c r="AW2506" s="113" t="s">
        <v>14</v>
      </c>
    </row>
    <row r="2507" spans="1:49">
      <c r="A2507" s="116" t="s">
        <v>2396</v>
      </c>
      <c r="B2507" s="113">
        <v>570035782</v>
      </c>
      <c r="C2507" s="113" t="s">
        <v>2397</v>
      </c>
      <c r="E2507" s="113" t="s">
        <v>945</v>
      </c>
      <c r="F2507" s="113" t="s">
        <v>2398</v>
      </c>
      <c r="G2507" s="114">
        <v>29355</v>
      </c>
      <c r="H2507" s="113" t="s">
        <v>16230</v>
      </c>
      <c r="I2507" s="113" t="s">
        <v>9866</v>
      </c>
      <c r="J2507" s="113" t="s">
        <v>9872</v>
      </c>
      <c r="K2507" s="113" t="s">
        <v>18522</v>
      </c>
      <c r="L2507" s="113">
        <v>81341152423</v>
      </c>
      <c r="M2507" s="113" t="s">
        <v>18523</v>
      </c>
      <c r="O2507" s="113" t="s">
        <v>15321</v>
      </c>
      <c r="P2507" s="113" t="s">
        <v>18524</v>
      </c>
      <c r="Q2507" s="113" t="s">
        <v>18525</v>
      </c>
      <c r="R2507" s="113">
        <v>15</v>
      </c>
      <c r="S2507" s="113" t="s">
        <v>13</v>
      </c>
      <c r="T2507" s="113" t="s">
        <v>18526</v>
      </c>
      <c r="U2507" s="113" t="s">
        <v>18527</v>
      </c>
      <c r="V2507" s="114">
        <v>39563</v>
      </c>
      <c r="W2507" s="114">
        <v>39539</v>
      </c>
      <c r="X2507" s="113" t="s">
        <v>18528</v>
      </c>
      <c r="Y2507" s="114">
        <v>40143</v>
      </c>
      <c r="Z2507" s="114">
        <v>40148</v>
      </c>
      <c r="AA2507" s="113">
        <v>31</v>
      </c>
      <c r="AB2507" s="113" t="s">
        <v>9</v>
      </c>
      <c r="AC2507" s="113">
        <v>41</v>
      </c>
      <c r="AD2507" s="113" t="s">
        <v>52</v>
      </c>
      <c r="AE2507" s="114">
        <v>44470</v>
      </c>
      <c r="AF2507" s="113">
        <v>13</v>
      </c>
      <c r="AG2507" s="113">
        <v>6</v>
      </c>
      <c r="AH2507" s="113" t="s">
        <v>16226</v>
      </c>
      <c r="AI2507" s="117" t="s">
        <v>9901</v>
      </c>
      <c r="AK2507" s="114">
        <v>44606</v>
      </c>
      <c r="AL2507" s="113">
        <v>40</v>
      </c>
      <c r="AM2507" s="113" t="s">
        <v>9870</v>
      </c>
      <c r="AN2507" s="113" t="s">
        <v>18529</v>
      </c>
      <c r="AO2507" s="113" t="s">
        <v>2354</v>
      </c>
      <c r="AP2507" s="113">
        <v>2005</v>
      </c>
      <c r="AQ2507" s="113" t="s">
        <v>9994</v>
      </c>
      <c r="AR2507" s="113" t="s">
        <v>17719</v>
      </c>
      <c r="AS2507" s="113" t="s">
        <v>14</v>
      </c>
      <c r="AT2507" s="113" t="s">
        <v>14</v>
      </c>
      <c r="AU2507" s="113" t="s">
        <v>16229</v>
      </c>
      <c r="AV2507" s="113" t="s">
        <v>14</v>
      </c>
      <c r="AW2507" s="113" t="s">
        <v>14</v>
      </c>
    </row>
    <row r="2508" spans="1:49">
      <c r="A2508" s="116" t="s">
        <v>4492</v>
      </c>
      <c r="C2508" s="113" t="s">
        <v>4493</v>
      </c>
      <c r="F2508" s="113" t="s">
        <v>8</v>
      </c>
      <c r="G2508" s="114">
        <v>29360</v>
      </c>
      <c r="H2508" s="113" t="s">
        <v>16230</v>
      </c>
      <c r="I2508" s="113" t="s">
        <v>9866</v>
      </c>
      <c r="J2508" s="113" t="s">
        <v>9872</v>
      </c>
      <c r="K2508" s="113" t="s">
        <v>39587</v>
      </c>
      <c r="M2508" s="113" t="s">
        <v>39588</v>
      </c>
      <c r="O2508" s="113" t="s">
        <v>13935</v>
      </c>
      <c r="P2508" s="113" t="s">
        <v>39589</v>
      </c>
      <c r="Q2508" s="113" t="s">
        <v>39590</v>
      </c>
      <c r="R2508" s="113">
        <v>15</v>
      </c>
      <c r="S2508" s="113" t="s">
        <v>13</v>
      </c>
      <c r="T2508" s="113" t="s">
        <v>39591</v>
      </c>
      <c r="U2508" s="113" t="s">
        <v>39592</v>
      </c>
      <c r="V2508" s="114">
        <v>39904</v>
      </c>
      <c r="W2508" s="114">
        <v>39904</v>
      </c>
      <c r="X2508" s="113" t="s">
        <v>39593</v>
      </c>
      <c r="Y2508" s="114">
        <v>40542</v>
      </c>
      <c r="Z2508" s="114">
        <v>40544</v>
      </c>
      <c r="AA2508" s="113">
        <v>21</v>
      </c>
      <c r="AB2508" s="113" t="s">
        <v>24</v>
      </c>
      <c r="AC2508" s="113">
        <v>24</v>
      </c>
      <c r="AD2508" s="113" t="s">
        <v>47</v>
      </c>
      <c r="AE2508" s="114">
        <v>44835</v>
      </c>
      <c r="AF2508" s="113">
        <v>18</v>
      </c>
      <c r="AG2508" s="113">
        <v>5</v>
      </c>
      <c r="AH2508" s="113" t="s">
        <v>16263</v>
      </c>
      <c r="AI2508" s="117" t="s">
        <v>75</v>
      </c>
      <c r="AK2508" s="114">
        <v>42746</v>
      </c>
      <c r="AL2508" s="113">
        <v>15</v>
      </c>
      <c r="AM2508" s="113" t="s">
        <v>9885</v>
      </c>
      <c r="AN2508" s="113" t="s">
        <v>18740</v>
      </c>
      <c r="AO2508" s="113" t="s">
        <v>27</v>
      </c>
      <c r="AP2508" s="113">
        <v>2000</v>
      </c>
      <c r="AQ2508" s="113" t="s">
        <v>8</v>
      </c>
      <c r="AR2508" s="113" t="s">
        <v>19184</v>
      </c>
      <c r="AS2508" s="113" t="s">
        <v>14</v>
      </c>
      <c r="AT2508" s="113" t="s">
        <v>14</v>
      </c>
      <c r="AU2508" s="113" t="s">
        <v>16229</v>
      </c>
      <c r="AV2508" s="113" t="s">
        <v>14</v>
      </c>
      <c r="AW2508" s="113" t="s">
        <v>14</v>
      </c>
    </row>
    <row r="2509" spans="1:49">
      <c r="A2509" s="116" t="s">
        <v>9417</v>
      </c>
      <c r="C2509" s="113" t="s">
        <v>9418</v>
      </c>
      <c r="E2509" s="113" t="s">
        <v>56</v>
      </c>
      <c r="F2509" s="113" t="s">
        <v>8</v>
      </c>
      <c r="G2509" s="114">
        <v>29364</v>
      </c>
      <c r="H2509" s="113" t="s">
        <v>16230</v>
      </c>
      <c r="I2509" s="113" t="s">
        <v>9866</v>
      </c>
      <c r="J2509" s="113" t="s">
        <v>9872</v>
      </c>
      <c r="K2509" s="113" t="s">
        <v>22652</v>
      </c>
      <c r="L2509" s="113">
        <v>81342506019</v>
      </c>
      <c r="M2509" s="113" t="s">
        <v>22653</v>
      </c>
      <c r="O2509" s="113" t="s">
        <v>12058</v>
      </c>
      <c r="P2509" s="113" t="s">
        <v>22654</v>
      </c>
      <c r="Q2509" s="113" t="s">
        <v>22655</v>
      </c>
      <c r="R2509" s="113">
        <v>15</v>
      </c>
      <c r="S2509" s="113" t="s">
        <v>13</v>
      </c>
      <c r="T2509" s="113" t="s">
        <v>22656</v>
      </c>
      <c r="U2509" s="113" t="s">
        <v>22657</v>
      </c>
      <c r="V2509" s="114">
        <v>40581</v>
      </c>
      <c r="W2509" s="114">
        <v>40544</v>
      </c>
      <c r="X2509" s="113" t="s">
        <v>22658</v>
      </c>
      <c r="Y2509" s="114">
        <v>41271</v>
      </c>
      <c r="Z2509" s="114">
        <v>41275</v>
      </c>
      <c r="AA2509" s="113">
        <v>31</v>
      </c>
      <c r="AB2509" s="113" t="s">
        <v>9</v>
      </c>
      <c r="AC2509" s="113">
        <v>33</v>
      </c>
      <c r="AD2509" s="113" t="s">
        <v>10</v>
      </c>
      <c r="AE2509" s="114">
        <v>43556</v>
      </c>
      <c r="AF2509" s="113">
        <v>8</v>
      </c>
      <c r="AG2509" s="113">
        <v>3</v>
      </c>
      <c r="AH2509" s="113" t="s">
        <v>16263</v>
      </c>
      <c r="AI2509" s="117" t="s">
        <v>9419</v>
      </c>
      <c r="AK2509" s="114">
        <v>40544</v>
      </c>
      <c r="AL2509" s="113">
        <v>40</v>
      </c>
      <c r="AM2509" s="113" t="s">
        <v>9870</v>
      </c>
      <c r="AN2509" s="113" t="s">
        <v>18779</v>
      </c>
      <c r="AO2509" s="113" t="s">
        <v>61</v>
      </c>
      <c r="AP2509" s="113">
        <v>2006</v>
      </c>
      <c r="AQ2509" s="113" t="s">
        <v>9971</v>
      </c>
      <c r="AR2509" s="113" t="s">
        <v>19965</v>
      </c>
      <c r="AS2509" s="113" t="s">
        <v>14</v>
      </c>
      <c r="AT2509" s="113" t="s">
        <v>14</v>
      </c>
      <c r="AU2509" s="113" t="s">
        <v>16229</v>
      </c>
      <c r="AV2509" s="113" t="s">
        <v>14</v>
      </c>
      <c r="AW2509" s="113" t="s">
        <v>14</v>
      </c>
    </row>
    <row r="2510" spans="1:49">
      <c r="A2510" s="116" t="s">
        <v>8462</v>
      </c>
      <c r="C2510" s="113" t="s">
        <v>2639</v>
      </c>
      <c r="F2510" s="113" t="s">
        <v>8</v>
      </c>
      <c r="G2510" s="114">
        <v>29373</v>
      </c>
      <c r="H2510" s="113" t="s">
        <v>16218</v>
      </c>
      <c r="I2510" s="113" t="s">
        <v>9866</v>
      </c>
      <c r="J2510" s="113" t="s">
        <v>9872</v>
      </c>
      <c r="K2510" s="113" t="s">
        <v>21029</v>
      </c>
      <c r="L2510" s="113">
        <v>81245032253</v>
      </c>
      <c r="M2510" s="113" t="s">
        <v>14166</v>
      </c>
      <c r="O2510" s="113" t="s">
        <v>21030</v>
      </c>
      <c r="P2510" s="113" t="s">
        <v>21031</v>
      </c>
      <c r="Q2510" s="113" t="s">
        <v>21032</v>
      </c>
      <c r="R2510" s="113">
        <v>15</v>
      </c>
      <c r="S2510" s="113" t="s">
        <v>13</v>
      </c>
      <c r="T2510" s="113" t="s">
        <v>21033</v>
      </c>
      <c r="U2510" s="113" t="s">
        <v>21034</v>
      </c>
      <c r="V2510" s="114">
        <v>42032</v>
      </c>
      <c r="W2510" s="114">
        <v>41944</v>
      </c>
      <c r="X2510" s="113" t="s">
        <v>21035</v>
      </c>
      <c r="Y2510" s="114">
        <v>42612</v>
      </c>
      <c r="Z2510" s="114">
        <v>42614</v>
      </c>
      <c r="AA2510" s="113">
        <v>21</v>
      </c>
      <c r="AB2510" s="113" t="s">
        <v>24</v>
      </c>
      <c r="AC2510" s="113">
        <v>23</v>
      </c>
      <c r="AD2510" s="113" t="s">
        <v>78</v>
      </c>
      <c r="AE2510" s="114">
        <v>45017</v>
      </c>
      <c r="AF2510" s="113">
        <v>18</v>
      </c>
      <c r="AG2510" s="113">
        <v>3</v>
      </c>
      <c r="AH2510" s="113" t="s">
        <v>16263</v>
      </c>
      <c r="AI2510" s="117" t="s">
        <v>16325</v>
      </c>
      <c r="AK2510" s="114">
        <v>45302</v>
      </c>
      <c r="AL2510" s="113">
        <v>17</v>
      </c>
      <c r="AM2510" s="113" t="s">
        <v>9982</v>
      </c>
      <c r="AN2510" s="113" t="s">
        <v>20834</v>
      </c>
      <c r="AO2510" s="113" t="s">
        <v>707</v>
      </c>
      <c r="AP2510" s="113">
        <v>2001</v>
      </c>
      <c r="AQ2510" s="113" t="s">
        <v>9905</v>
      </c>
      <c r="AR2510" s="113" t="s">
        <v>29718</v>
      </c>
      <c r="AS2510" s="113" t="s">
        <v>14</v>
      </c>
      <c r="AT2510" s="113" t="s">
        <v>14</v>
      </c>
      <c r="AU2510" s="113" t="s">
        <v>16229</v>
      </c>
      <c r="AV2510" s="113" t="s">
        <v>14</v>
      </c>
    </row>
    <row r="2511" spans="1:49">
      <c r="A2511" s="116" t="s">
        <v>4549</v>
      </c>
      <c r="B2511" s="113">
        <v>570036073</v>
      </c>
      <c r="C2511" s="113" t="s">
        <v>4550</v>
      </c>
      <c r="E2511" s="113" t="s">
        <v>30</v>
      </c>
      <c r="F2511" s="113" t="s">
        <v>8</v>
      </c>
      <c r="G2511" s="114">
        <v>29374</v>
      </c>
      <c r="H2511" s="113" t="s">
        <v>16218</v>
      </c>
      <c r="I2511" s="113" t="s">
        <v>9866</v>
      </c>
      <c r="J2511" s="113" t="s">
        <v>9872</v>
      </c>
      <c r="K2511" s="113" t="s">
        <v>38904</v>
      </c>
      <c r="L2511" s="113">
        <v>85331703242</v>
      </c>
      <c r="M2511" s="113" t="s">
        <v>12527</v>
      </c>
      <c r="O2511" s="113" t="s">
        <v>12528</v>
      </c>
      <c r="P2511" s="113" t="s">
        <v>38905</v>
      </c>
      <c r="Q2511" s="113" t="s">
        <v>38906</v>
      </c>
      <c r="R2511" s="113">
        <v>15</v>
      </c>
      <c r="S2511" s="113" t="s">
        <v>13</v>
      </c>
      <c r="T2511" s="113" t="s">
        <v>38907</v>
      </c>
      <c r="U2511" s="113" t="s">
        <v>38908</v>
      </c>
      <c r="V2511" s="114">
        <v>39563</v>
      </c>
      <c r="W2511" s="114">
        <v>39448</v>
      </c>
      <c r="X2511" s="113" t="s">
        <v>38909</v>
      </c>
      <c r="Y2511" s="114">
        <v>40143</v>
      </c>
      <c r="Z2511" s="114">
        <v>40148</v>
      </c>
      <c r="AA2511" s="113">
        <v>21</v>
      </c>
      <c r="AB2511" s="113" t="s">
        <v>24</v>
      </c>
      <c r="AC2511" s="113">
        <v>34</v>
      </c>
      <c r="AD2511" s="113" t="s">
        <v>18</v>
      </c>
      <c r="AE2511" s="114">
        <v>44652</v>
      </c>
      <c r="AF2511" s="113">
        <v>13</v>
      </c>
      <c r="AG2511" s="113">
        <v>3</v>
      </c>
      <c r="AH2511" s="113" t="s">
        <v>16226</v>
      </c>
      <c r="AI2511" s="117" t="s">
        <v>28800</v>
      </c>
      <c r="AK2511" s="114">
        <v>44560</v>
      </c>
      <c r="AL2511" s="113">
        <v>40</v>
      </c>
      <c r="AM2511" s="113" t="s">
        <v>9870</v>
      </c>
      <c r="AN2511" s="113" t="s">
        <v>29047</v>
      </c>
      <c r="AO2511" s="113" t="s">
        <v>1232</v>
      </c>
      <c r="AP2511" s="113">
        <v>2005</v>
      </c>
      <c r="AQ2511" s="113" t="s">
        <v>8</v>
      </c>
      <c r="AR2511" s="113" t="s">
        <v>23557</v>
      </c>
      <c r="AS2511" s="113" t="s">
        <v>14</v>
      </c>
      <c r="AT2511" s="113" t="s">
        <v>14</v>
      </c>
      <c r="AU2511" s="113" t="s">
        <v>16229</v>
      </c>
      <c r="AV2511" s="113" t="s">
        <v>14</v>
      </c>
    </row>
    <row r="2512" spans="1:49">
      <c r="A2512" s="116" t="s">
        <v>4547</v>
      </c>
      <c r="B2512" s="113">
        <v>570036080</v>
      </c>
      <c r="C2512" s="113" t="s">
        <v>4548</v>
      </c>
      <c r="F2512" s="113" t="s">
        <v>8</v>
      </c>
      <c r="G2512" s="114">
        <v>29374</v>
      </c>
      <c r="H2512" s="113" t="s">
        <v>16218</v>
      </c>
      <c r="I2512" s="113" t="s">
        <v>9866</v>
      </c>
      <c r="J2512" s="113" t="s">
        <v>9872</v>
      </c>
      <c r="K2512" s="113" t="s">
        <v>24930</v>
      </c>
      <c r="L2512" s="113">
        <v>82396626366</v>
      </c>
      <c r="M2512" s="113" t="s">
        <v>24931</v>
      </c>
      <c r="O2512" s="113" t="s">
        <v>24932</v>
      </c>
      <c r="P2512" s="113" t="s">
        <v>24933</v>
      </c>
      <c r="Q2512" s="113" t="s">
        <v>24934</v>
      </c>
      <c r="R2512" s="113">
        <v>15</v>
      </c>
      <c r="S2512" s="113" t="s">
        <v>13</v>
      </c>
      <c r="T2512" s="113" t="s">
        <v>24935</v>
      </c>
      <c r="U2512" s="113" t="s">
        <v>24936</v>
      </c>
      <c r="V2512" s="114">
        <v>39563</v>
      </c>
      <c r="W2512" s="114">
        <v>39448</v>
      </c>
      <c r="X2512" s="113" t="s">
        <v>24937</v>
      </c>
      <c r="Y2512" s="114">
        <v>40143</v>
      </c>
      <c r="Z2512" s="114">
        <v>40148</v>
      </c>
      <c r="AA2512" s="113">
        <v>21</v>
      </c>
      <c r="AB2512" s="113" t="s">
        <v>24</v>
      </c>
      <c r="AC2512" s="113">
        <v>24</v>
      </c>
      <c r="AD2512" s="113" t="s">
        <v>47</v>
      </c>
      <c r="AE2512" s="114">
        <v>44470</v>
      </c>
      <c r="AF2512" s="113">
        <v>17</v>
      </c>
      <c r="AG2512" s="113">
        <v>9</v>
      </c>
      <c r="AH2512" s="113" t="s">
        <v>16263</v>
      </c>
      <c r="AI2512" s="117" t="s">
        <v>16325</v>
      </c>
      <c r="AK2512" s="114">
        <v>45302</v>
      </c>
      <c r="AL2512" s="113">
        <v>15</v>
      </c>
      <c r="AM2512" s="113" t="s">
        <v>9885</v>
      </c>
      <c r="AN2512" s="113" t="s">
        <v>17932</v>
      </c>
      <c r="AO2512" s="113" t="s">
        <v>185</v>
      </c>
      <c r="AP2512" s="113">
        <v>2000</v>
      </c>
      <c r="AQ2512" s="113" t="s">
        <v>8</v>
      </c>
      <c r="AR2512" s="113" t="s">
        <v>24835</v>
      </c>
      <c r="AS2512" s="113" t="s">
        <v>14</v>
      </c>
      <c r="AT2512" s="113" t="s">
        <v>14</v>
      </c>
      <c r="AU2512" s="113" t="s">
        <v>16229</v>
      </c>
      <c r="AV2512" s="113" t="s">
        <v>14</v>
      </c>
    </row>
    <row r="2513" spans="1:49">
      <c r="A2513" s="116" t="s">
        <v>2014</v>
      </c>
      <c r="B2513" s="113">
        <v>10264387</v>
      </c>
      <c r="C2513" s="113" t="s">
        <v>2015</v>
      </c>
      <c r="E2513" s="113" t="s">
        <v>15275</v>
      </c>
      <c r="F2513" s="113" t="s">
        <v>154</v>
      </c>
      <c r="G2513" s="114">
        <v>29376</v>
      </c>
      <c r="H2513" s="113" t="s">
        <v>16230</v>
      </c>
      <c r="I2513" s="113" t="s">
        <v>9866</v>
      </c>
      <c r="J2513" s="113" t="s">
        <v>9872</v>
      </c>
      <c r="K2513" s="113" t="s">
        <v>41440</v>
      </c>
      <c r="M2513" s="113" t="s">
        <v>15276</v>
      </c>
      <c r="O2513" s="113" t="s">
        <v>15277</v>
      </c>
      <c r="P2513" s="113" t="s">
        <v>41441</v>
      </c>
      <c r="Q2513" s="113" t="s">
        <v>41442</v>
      </c>
      <c r="R2513" s="113">
        <v>15</v>
      </c>
      <c r="S2513" s="113" t="s">
        <v>13</v>
      </c>
      <c r="T2513" s="113" t="s">
        <v>41443</v>
      </c>
      <c r="U2513" s="113" t="s">
        <v>38237</v>
      </c>
      <c r="V2513" s="114">
        <v>36495</v>
      </c>
      <c r="W2513" s="114">
        <v>36495</v>
      </c>
      <c r="X2513" s="113" t="s">
        <v>38238</v>
      </c>
      <c r="Y2513" s="114">
        <v>37042</v>
      </c>
      <c r="Z2513" s="114">
        <v>37043</v>
      </c>
      <c r="AA2513" s="113">
        <v>21</v>
      </c>
      <c r="AB2513" s="113" t="s">
        <v>24</v>
      </c>
      <c r="AC2513" s="113">
        <v>42</v>
      </c>
      <c r="AD2513" s="113" t="s">
        <v>92</v>
      </c>
      <c r="AE2513" s="114">
        <v>44835</v>
      </c>
      <c r="AF2513" s="113">
        <v>19</v>
      </c>
      <c r="AG2513" s="113">
        <v>0</v>
      </c>
      <c r="AH2513" s="113" t="s">
        <v>9913</v>
      </c>
      <c r="AI2513" s="117" t="s">
        <v>15278</v>
      </c>
      <c r="AJ2513" s="113" t="s">
        <v>45560</v>
      </c>
      <c r="AK2513" s="114">
        <v>44670</v>
      </c>
      <c r="AL2513" s="113">
        <v>45</v>
      </c>
      <c r="AM2513" s="113" t="s">
        <v>9922</v>
      </c>
      <c r="AN2513" s="113" t="s">
        <v>16530</v>
      </c>
      <c r="AO2513" s="113" t="s">
        <v>541</v>
      </c>
      <c r="AP2513" s="113">
        <v>2013</v>
      </c>
      <c r="AQ2513" s="113" t="s">
        <v>8</v>
      </c>
      <c r="AR2513" s="113" t="s">
        <v>18703</v>
      </c>
      <c r="AS2513" s="113" t="s">
        <v>14</v>
      </c>
      <c r="AT2513" s="113" t="s">
        <v>14</v>
      </c>
      <c r="AU2513" s="113" t="s">
        <v>16229</v>
      </c>
      <c r="AV2513" s="113" t="s">
        <v>14</v>
      </c>
      <c r="AW2513" s="113" t="s">
        <v>14</v>
      </c>
    </row>
    <row r="2514" spans="1:49">
      <c r="A2514" s="116" t="s">
        <v>2290</v>
      </c>
      <c r="B2514" s="113">
        <v>710032142</v>
      </c>
      <c r="C2514" s="113" t="s">
        <v>2291</v>
      </c>
      <c r="E2514" s="113" t="s">
        <v>67</v>
      </c>
      <c r="F2514" s="113" t="s">
        <v>349</v>
      </c>
      <c r="G2514" s="114">
        <v>29377</v>
      </c>
      <c r="H2514" s="113" t="s">
        <v>16218</v>
      </c>
      <c r="I2514" s="113" t="s">
        <v>10007</v>
      </c>
      <c r="J2514" s="113" t="s">
        <v>9872</v>
      </c>
      <c r="K2514" s="113" t="s">
        <v>45463</v>
      </c>
      <c r="L2514" s="113">
        <v>82296269547</v>
      </c>
      <c r="M2514" s="113" t="s">
        <v>10543</v>
      </c>
      <c r="O2514" s="113" t="s">
        <v>10544</v>
      </c>
      <c r="P2514" s="113" t="s">
        <v>45464</v>
      </c>
      <c r="Q2514" s="113" t="s">
        <v>45465</v>
      </c>
      <c r="R2514" s="113">
        <v>15</v>
      </c>
      <c r="S2514" s="113" t="s">
        <v>13</v>
      </c>
      <c r="T2514" s="113" t="s">
        <v>45466</v>
      </c>
      <c r="U2514" s="113" t="s">
        <v>45467</v>
      </c>
      <c r="V2514" s="114">
        <v>36636</v>
      </c>
      <c r="W2514" s="114">
        <v>36586</v>
      </c>
      <c r="X2514" s="113" t="s">
        <v>45468</v>
      </c>
      <c r="Y2514" s="114">
        <v>36948</v>
      </c>
      <c r="Z2514" s="114">
        <v>36951</v>
      </c>
      <c r="AA2514" s="113">
        <v>21</v>
      </c>
      <c r="AB2514" s="113" t="s">
        <v>24</v>
      </c>
      <c r="AC2514" s="113">
        <v>41</v>
      </c>
      <c r="AD2514" s="113" t="s">
        <v>52</v>
      </c>
      <c r="AE2514" s="114">
        <v>44652</v>
      </c>
      <c r="AF2514" s="113">
        <v>17</v>
      </c>
      <c r="AG2514" s="113">
        <v>1</v>
      </c>
      <c r="AH2514" s="113" t="s">
        <v>9913</v>
      </c>
      <c r="AI2514" s="117" t="s">
        <v>46804</v>
      </c>
      <c r="AJ2514" s="113" t="s">
        <v>45560</v>
      </c>
      <c r="AK2514" s="114">
        <v>44208</v>
      </c>
      <c r="AL2514" s="113">
        <v>40</v>
      </c>
      <c r="AM2514" s="113" t="s">
        <v>9870</v>
      </c>
      <c r="AN2514" s="113" t="s">
        <v>20874</v>
      </c>
      <c r="AO2514" s="113" t="s">
        <v>2292</v>
      </c>
      <c r="AP2514" s="113">
        <v>2008</v>
      </c>
      <c r="AQ2514" s="113" t="s">
        <v>5236</v>
      </c>
      <c r="AR2514" s="113" t="s">
        <v>27978</v>
      </c>
      <c r="AS2514" s="113" t="s">
        <v>14</v>
      </c>
      <c r="AT2514" s="113" t="s">
        <v>14</v>
      </c>
      <c r="AU2514" s="113" t="s">
        <v>16229</v>
      </c>
      <c r="AV2514" s="113" t="s">
        <v>14</v>
      </c>
      <c r="AW2514" s="113" t="s">
        <v>14</v>
      </c>
    </row>
    <row r="2515" spans="1:49">
      <c r="A2515" s="116" t="s">
        <v>7632</v>
      </c>
      <c r="C2515" s="113" t="s">
        <v>4917</v>
      </c>
      <c r="E2515" s="113" t="s">
        <v>30</v>
      </c>
      <c r="F2515" s="113" t="s">
        <v>8</v>
      </c>
      <c r="G2515" s="114">
        <v>29378</v>
      </c>
      <c r="H2515" s="113" t="s">
        <v>16230</v>
      </c>
      <c r="I2515" s="113" t="s">
        <v>9866</v>
      </c>
      <c r="J2515" s="113" t="s">
        <v>9872</v>
      </c>
      <c r="K2515" s="113" t="s">
        <v>37257</v>
      </c>
      <c r="L2515" s="113">
        <v>81245340299</v>
      </c>
      <c r="M2515" s="113" t="s">
        <v>37258</v>
      </c>
      <c r="O2515" s="113" t="s">
        <v>11788</v>
      </c>
      <c r="P2515" s="113" t="s">
        <v>37259</v>
      </c>
      <c r="Q2515" s="113" t="s">
        <v>37260</v>
      </c>
      <c r="R2515" s="113">
        <v>15</v>
      </c>
      <c r="S2515" s="113" t="s">
        <v>13</v>
      </c>
      <c r="T2515" s="113" t="s">
        <v>37261</v>
      </c>
      <c r="U2515" s="113" t="s">
        <v>37262</v>
      </c>
      <c r="V2515" s="114">
        <v>42032</v>
      </c>
      <c r="W2515" s="114">
        <v>41944</v>
      </c>
      <c r="X2515" s="113" t="s">
        <v>37263</v>
      </c>
      <c r="Y2515" s="114">
        <v>42612</v>
      </c>
      <c r="Z2515" s="114">
        <v>42614</v>
      </c>
      <c r="AA2515" s="113">
        <v>23</v>
      </c>
      <c r="AB2515" s="113" t="s">
        <v>78</v>
      </c>
      <c r="AC2515" s="113">
        <v>32</v>
      </c>
      <c r="AD2515" s="113" t="s">
        <v>84</v>
      </c>
      <c r="AE2515" s="114">
        <v>45017</v>
      </c>
      <c r="AF2515" s="113">
        <v>16</v>
      </c>
      <c r="AG2515" s="113">
        <v>10</v>
      </c>
      <c r="AH2515" s="113" t="s">
        <v>16263</v>
      </c>
      <c r="AI2515" s="117" t="s">
        <v>16264</v>
      </c>
      <c r="AK2515" s="114">
        <v>45302</v>
      </c>
      <c r="AL2515" s="113">
        <v>40</v>
      </c>
      <c r="AM2515" s="113" t="s">
        <v>9870</v>
      </c>
      <c r="AN2515" s="113" t="s">
        <v>16468</v>
      </c>
      <c r="AO2515" s="113" t="s">
        <v>31</v>
      </c>
      <c r="AP2515" s="113">
        <v>2008</v>
      </c>
      <c r="AQ2515" s="113" t="s">
        <v>8</v>
      </c>
      <c r="AR2515" s="113" t="s">
        <v>22137</v>
      </c>
      <c r="AS2515" s="113" t="s">
        <v>14</v>
      </c>
      <c r="AT2515" s="113" t="s">
        <v>14</v>
      </c>
      <c r="AU2515" s="113" t="s">
        <v>16229</v>
      </c>
      <c r="AV2515" s="113" t="s">
        <v>14</v>
      </c>
    </row>
    <row r="2516" spans="1:49">
      <c r="A2516" s="116" t="s">
        <v>6521</v>
      </c>
      <c r="C2516" s="113" t="s">
        <v>6522</v>
      </c>
      <c r="E2516" s="113" t="s">
        <v>110</v>
      </c>
      <c r="F2516" s="113" t="s">
        <v>1591</v>
      </c>
      <c r="G2516" s="114">
        <v>29381</v>
      </c>
      <c r="H2516" s="113" t="s">
        <v>16218</v>
      </c>
      <c r="I2516" s="113" t="s">
        <v>9866</v>
      </c>
      <c r="J2516" s="113" t="s">
        <v>9872</v>
      </c>
      <c r="K2516" s="113" t="s">
        <v>29154</v>
      </c>
      <c r="L2516" s="113">
        <v>85342647442</v>
      </c>
      <c r="M2516" s="113" t="s">
        <v>10265</v>
      </c>
      <c r="O2516" s="113" t="s">
        <v>14600</v>
      </c>
      <c r="P2516" s="113" t="s">
        <v>29155</v>
      </c>
      <c r="Q2516" s="113" t="s">
        <v>29156</v>
      </c>
      <c r="R2516" s="113">
        <v>15</v>
      </c>
      <c r="S2516" s="113" t="s">
        <v>13</v>
      </c>
      <c r="T2516" s="113" t="s">
        <v>29157</v>
      </c>
      <c r="U2516" s="113" t="s">
        <v>29158</v>
      </c>
      <c r="V2516" s="114">
        <v>40179</v>
      </c>
      <c r="W2516" s="114">
        <v>40179</v>
      </c>
      <c r="X2516" s="113" t="s">
        <v>29159</v>
      </c>
      <c r="Y2516" s="114">
        <v>40541</v>
      </c>
      <c r="Z2516" s="114">
        <v>40909</v>
      </c>
      <c r="AA2516" s="113">
        <v>31</v>
      </c>
      <c r="AB2516" s="113" t="s">
        <v>9</v>
      </c>
      <c r="AC2516" s="113">
        <v>34</v>
      </c>
      <c r="AD2516" s="113" t="s">
        <v>18</v>
      </c>
      <c r="AE2516" s="114">
        <v>44652</v>
      </c>
      <c r="AF2516" s="113">
        <v>12</v>
      </c>
      <c r="AG2516" s="113">
        <v>3</v>
      </c>
      <c r="AH2516" s="113" t="s">
        <v>9913</v>
      </c>
      <c r="AI2516" s="117" t="s">
        <v>58</v>
      </c>
      <c r="AJ2516" s="113" t="s">
        <v>45509</v>
      </c>
      <c r="AK2516" s="114">
        <v>43222</v>
      </c>
      <c r="AL2516" s="113">
        <v>40</v>
      </c>
      <c r="AM2516" s="113" t="s">
        <v>9870</v>
      </c>
      <c r="AN2516" s="113" t="s">
        <v>18417</v>
      </c>
      <c r="AO2516" s="113" t="s">
        <v>399</v>
      </c>
      <c r="AP2516" s="113">
        <v>2005</v>
      </c>
      <c r="AQ2516" s="113" t="s">
        <v>2307</v>
      </c>
      <c r="AR2516" s="113" t="s">
        <v>29160</v>
      </c>
      <c r="AS2516" s="113" t="s">
        <v>14</v>
      </c>
      <c r="AT2516" s="113" t="s">
        <v>14</v>
      </c>
      <c r="AU2516" s="113" t="s">
        <v>16229</v>
      </c>
      <c r="AV2516" s="113" t="s">
        <v>14</v>
      </c>
      <c r="AW2516" s="113" t="s">
        <v>14</v>
      </c>
    </row>
    <row r="2517" spans="1:49">
      <c r="A2517" s="116" t="s">
        <v>8114</v>
      </c>
      <c r="C2517" s="113" t="s">
        <v>6388</v>
      </c>
      <c r="F2517" s="113" t="s">
        <v>8</v>
      </c>
      <c r="G2517" s="114">
        <v>29383</v>
      </c>
      <c r="H2517" s="113" t="s">
        <v>16218</v>
      </c>
      <c r="I2517" s="113" t="s">
        <v>9866</v>
      </c>
      <c r="J2517" s="113" t="s">
        <v>9872</v>
      </c>
      <c r="K2517" s="113" t="s">
        <v>23600</v>
      </c>
      <c r="L2517" s="113">
        <v>82293269026</v>
      </c>
      <c r="M2517" s="113" t="s">
        <v>23601</v>
      </c>
      <c r="O2517" s="113" t="s">
        <v>23602</v>
      </c>
      <c r="P2517" s="113" t="s">
        <v>23603</v>
      </c>
      <c r="Q2517" s="113" t="s">
        <v>23604</v>
      </c>
      <c r="R2517" s="113">
        <v>15</v>
      </c>
      <c r="S2517" s="113" t="s">
        <v>13</v>
      </c>
      <c r="T2517" s="113" t="s">
        <v>23605</v>
      </c>
      <c r="U2517" s="113" t="s">
        <v>23606</v>
      </c>
      <c r="V2517" s="114">
        <v>40179</v>
      </c>
      <c r="W2517" s="114">
        <v>40179</v>
      </c>
      <c r="X2517" s="113" t="s">
        <v>23607</v>
      </c>
      <c r="Y2517" s="114">
        <v>40906</v>
      </c>
      <c r="Z2517" s="114">
        <v>40909</v>
      </c>
      <c r="AA2517" s="113">
        <v>21</v>
      </c>
      <c r="AB2517" s="113" t="s">
        <v>24</v>
      </c>
      <c r="AC2517" s="113">
        <v>24</v>
      </c>
      <c r="AD2517" s="113" t="s">
        <v>47</v>
      </c>
      <c r="AE2517" s="114">
        <v>44835</v>
      </c>
      <c r="AF2517" s="113">
        <v>17</v>
      </c>
      <c r="AG2517" s="113">
        <v>9</v>
      </c>
      <c r="AH2517" s="113" t="s">
        <v>16263</v>
      </c>
      <c r="AI2517" s="117" t="s">
        <v>16325</v>
      </c>
      <c r="AK2517" s="114">
        <v>45302</v>
      </c>
      <c r="AL2517" s="113">
        <v>15</v>
      </c>
      <c r="AM2517" s="113" t="s">
        <v>9885</v>
      </c>
      <c r="AN2517" s="113" t="s">
        <v>20351</v>
      </c>
      <c r="AO2517" s="113" t="s">
        <v>7778</v>
      </c>
      <c r="AP2517" s="113">
        <v>2001</v>
      </c>
      <c r="AQ2517" s="113" t="s">
        <v>8</v>
      </c>
      <c r="AR2517" s="113" t="s">
        <v>18780</v>
      </c>
      <c r="AS2517" s="113" t="s">
        <v>14</v>
      </c>
      <c r="AT2517" s="113" t="s">
        <v>14</v>
      </c>
      <c r="AU2517" s="113" t="s">
        <v>16229</v>
      </c>
      <c r="AV2517" s="113" t="s">
        <v>14</v>
      </c>
    </row>
    <row r="2518" spans="1:49">
      <c r="A2518" s="116" t="s">
        <v>5031</v>
      </c>
      <c r="B2518" s="113">
        <v>570027612</v>
      </c>
      <c r="C2518" s="113" t="s">
        <v>5032</v>
      </c>
      <c r="E2518" s="113" t="s">
        <v>41</v>
      </c>
      <c r="F2518" s="113" t="s">
        <v>8</v>
      </c>
      <c r="G2518" s="114">
        <v>29384</v>
      </c>
      <c r="H2518" s="113" t="s">
        <v>16230</v>
      </c>
      <c r="I2518" s="113" t="s">
        <v>9866</v>
      </c>
      <c r="J2518" s="113" t="s">
        <v>9872</v>
      </c>
      <c r="K2518" s="113" t="s">
        <v>31622</v>
      </c>
      <c r="L2518" s="113">
        <v>82290046396</v>
      </c>
      <c r="M2518" s="113" t="s">
        <v>31623</v>
      </c>
      <c r="O2518" s="113" t="s">
        <v>31624</v>
      </c>
      <c r="P2518" s="113" t="s">
        <v>31625</v>
      </c>
      <c r="Q2518" s="113" t="s">
        <v>31626</v>
      </c>
      <c r="R2518" s="113">
        <v>15</v>
      </c>
      <c r="S2518" s="113" t="s">
        <v>13</v>
      </c>
      <c r="T2518" s="113" t="s">
        <v>31627</v>
      </c>
      <c r="U2518" s="113" t="s">
        <v>31628</v>
      </c>
      <c r="V2518" s="114">
        <v>39387</v>
      </c>
      <c r="W2518" s="114">
        <v>39083</v>
      </c>
      <c r="X2518" s="113" t="s">
        <v>31629</v>
      </c>
      <c r="Y2518" s="114">
        <v>39720</v>
      </c>
      <c r="Z2518" s="114">
        <v>39722</v>
      </c>
      <c r="AA2518" s="113">
        <v>31</v>
      </c>
      <c r="AB2518" s="113" t="s">
        <v>9</v>
      </c>
      <c r="AC2518" s="113">
        <v>41</v>
      </c>
      <c r="AD2518" s="113" t="s">
        <v>52</v>
      </c>
      <c r="AE2518" s="114">
        <v>44105</v>
      </c>
      <c r="AF2518" s="113">
        <v>16</v>
      </c>
      <c r="AG2518" s="113">
        <v>9</v>
      </c>
      <c r="AH2518" s="113" t="s">
        <v>16226</v>
      </c>
      <c r="AI2518" s="117" t="s">
        <v>9901</v>
      </c>
      <c r="AK2518" s="114">
        <v>45120</v>
      </c>
      <c r="AL2518" s="113">
        <v>40</v>
      </c>
      <c r="AM2518" s="113" t="s">
        <v>9870</v>
      </c>
      <c r="AN2518" s="113" t="s">
        <v>17641</v>
      </c>
      <c r="AO2518" s="113" t="s">
        <v>625</v>
      </c>
      <c r="AP2518" s="113">
        <v>2004</v>
      </c>
      <c r="AQ2518" s="113" t="s">
        <v>2307</v>
      </c>
      <c r="AR2518" s="113" t="s">
        <v>31630</v>
      </c>
      <c r="AS2518" s="113" t="s">
        <v>14</v>
      </c>
      <c r="AT2518" s="113" t="s">
        <v>14</v>
      </c>
      <c r="AU2518" s="113" t="s">
        <v>16229</v>
      </c>
      <c r="AV2518" s="113" t="s">
        <v>14</v>
      </c>
      <c r="AW2518" s="113" t="s">
        <v>14</v>
      </c>
    </row>
    <row r="2519" spans="1:49">
      <c r="A2519" s="116" t="s">
        <v>3468</v>
      </c>
      <c r="C2519" s="113" t="s">
        <v>3469</v>
      </c>
      <c r="E2519" s="113" t="s">
        <v>3354</v>
      </c>
      <c r="F2519" s="113" t="s">
        <v>8</v>
      </c>
      <c r="G2519" s="114">
        <v>29387</v>
      </c>
      <c r="H2519" s="113" t="s">
        <v>16230</v>
      </c>
      <c r="I2519" s="113" t="s">
        <v>9866</v>
      </c>
      <c r="J2519" s="113" t="s">
        <v>9872</v>
      </c>
      <c r="K2519" s="113" t="s">
        <v>31452</v>
      </c>
      <c r="L2519" s="113">
        <v>82290531536</v>
      </c>
      <c r="M2519" s="113" t="s">
        <v>31453</v>
      </c>
      <c r="O2519" s="113" t="s">
        <v>31454</v>
      </c>
      <c r="P2519" s="113" t="s">
        <v>31455</v>
      </c>
      <c r="Q2519" s="113" t="s">
        <v>31456</v>
      </c>
      <c r="R2519" s="113">
        <v>15</v>
      </c>
      <c r="S2519" s="113" t="s">
        <v>13</v>
      </c>
      <c r="T2519" s="113" t="s">
        <v>31457</v>
      </c>
      <c r="U2519" s="113" t="s">
        <v>31458</v>
      </c>
      <c r="V2519" s="114">
        <v>40581</v>
      </c>
      <c r="W2519" s="114">
        <v>40544</v>
      </c>
      <c r="X2519" s="113" t="s">
        <v>31459</v>
      </c>
      <c r="Y2519" s="114">
        <v>41271</v>
      </c>
      <c r="Z2519" s="114">
        <v>41275</v>
      </c>
      <c r="AA2519" s="113">
        <v>31</v>
      </c>
      <c r="AB2519" s="113" t="s">
        <v>9</v>
      </c>
      <c r="AC2519" s="113">
        <v>33</v>
      </c>
      <c r="AD2519" s="113" t="s">
        <v>10</v>
      </c>
      <c r="AE2519" s="114">
        <v>45017</v>
      </c>
      <c r="AF2519" s="113">
        <v>10</v>
      </c>
      <c r="AG2519" s="113">
        <v>3</v>
      </c>
      <c r="AH2519" s="113" t="s">
        <v>16226</v>
      </c>
      <c r="AI2519" s="117" t="s">
        <v>1790</v>
      </c>
      <c r="AK2519" s="114">
        <v>45092</v>
      </c>
      <c r="AL2519" s="113">
        <v>30</v>
      </c>
      <c r="AM2519" s="113" t="s">
        <v>9882</v>
      </c>
      <c r="AN2519" s="113" t="s">
        <v>21807</v>
      </c>
      <c r="AO2519" s="113" t="s">
        <v>1540</v>
      </c>
      <c r="AP2519" s="113">
        <v>2002</v>
      </c>
      <c r="AQ2519" s="113" t="s">
        <v>8</v>
      </c>
      <c r="AR2519" s="113" t="s">
        <v>17498</v>
      </c>
      <c r="AS2519" s="113" t="s">
        <v>14</v>
      </c>
      <c r="AT2519" s="113" t="s">
        <v>14</v>
      </c>
      <c r="AU2519" s="113" t="s">
        <v>16229</v>
      </c>
      <c r="AV2519" s="113" t="s">
        <v>14</v>
      </c>
      <c r="AW2519" s="113" t="s">
        <v>14</v>
      </c>
    </row>
    <row r="2520" spans="1:49">
      <c r="A2520" s="116" t="s">
        <v>2954</v>
      </c>
      <c r="C2520" s="113" t="s">
        <v>2955</v>
      </c>
      <c r="F2520" s="113" t="s">
        <v>414</v>
      </c>
      <c r="G2520" s="114">
        <v>29387</v>
      </c>
      <c r="H2520" s="113" t="s">
        <v>16218</v>
      </c>
      <c r="I2520" s="113" t="s">
        <v>9866</v>
      </c>
      <c r="J2520" s="113" t="s">
        <v>9872</v>
      </c>
      <c r="K2520" s="113" t="s">
        <v>16760</v>
      </c>
      <c r="L2520" s="113">
        <v>81354287963</v>
      </c>
      <c r="M2520" s="113" t="s">
        <v>15474</v>
      </c>
      <c r="O2520" s="113" t="s">
        <v>15475</v>
      </c>
      <c r="P2520" s="113" t="s">
        <v>16761</v>
      </c>
      <c r="Q2520" s="113" t="s">
        <v>16762</v>
      </c>
      <c r="R2520" s="113">
        <v>15</v>
      </c>
      <c r="S2520" s="113" t="s">
        <v>13</v>
      </c>
      <c r="T2520" s="113" t="s">
        <v>16763</v>
      </c>
      <c r="U2520" s="113" t="s">
        <v>16764</v>
      </c>
      <c r="V2520" s="114">
        <v>42032</v>
      </c>
      <c r="W2520" s="114">
        <v>41944</v>
      </c>
      <c r="X2520" s="113" t="s">
        <v>16765</v>
      </c>
      <c r="Y2520" s="114">
        <v>42612</v>
      </c>
      <c r="Z2520" s="114">
        <v>42614</v>
      </c>
      <c r="AA2520" s="113">
        <v>21</v>
      </c>
      <c r="AB2520" s="113" t="s">
        <v>24</v>
      </c>
      <c r="AC2520" s="113">
        <v>23</v>
      </c>
      <c r="AD2520" s="113" t="s">
        <v>78</v>
      </c>
      <c r="AE2520" s="114">
        <v>44835</v>
      </c>
      <c r="AF2520" s="113">
        <v>18</v>
      </c>
      <c r="AG2520" s="113">
        <v>2</v>
      </c>
      <c r="AH2520" s="113" t="s">
        <v>16226</v>
      </c>
      <c r="AI2520" s="117" t="s">
        <v>16591</v>
      </c>
      <c r="AK2520" s="114">
        <v>44228</v>
      </c>
      <c r="AL2520" s="113">
        <v>18</v>
      </c>
      <c r="AM2520" s="113" t="s">
        <v>12404</v>
      </c>
      <c r="AN2520" s="113" t="s">
        <v>16766</v>
      </c>
      <c r="AO2520" s="113" t="s">
        <v>2956</v>
      </c>
      <c r="AP2520" s="113">
        <v>1999</v>
      </c>
      <c r="AQ2520" s="113" t="s">
        <v>8</v>
      </c>
      <c r="AR2520" s="113" t="s">
        <v>16593</v>
      </c>
      <c r="AS2520" s="113" t="s">
        <v>14</v>
      </c>
      <c r="AT2520" s="113" t="s">
        <v>14</v>
      </c>
      <c r="AU2520" s="113" t="s">
        <v>16229</v>
      </c>
      <c r="AV2520" s="113" t="s">
        <v>14</v>
      </c>
      <c r="AW2520" s="113" t="s">
        <v>14</v>
      </c>
    </row>
    <row r="2521" spans="1:49">
      <c r="A2521" s="116" t="s">
        <v>4582</v>
      </c>
      <c r="B2521" s="113">
        <v>570017254</v>
      </c>
      <c r="C2521" s="113" t="s">
        <v>4583</v>
      </c>
      <c r="E2521" s="113" t="s">
        <v>41</v>
      </c>
      <c r="F2521" s="113" t="s">
        <v>320</v>
      </c>
      <c r="G2521" s="114">
        <v>29390</v>
      </c>
      <c r="H2521" s="113" t="s">
        <v>16230</v>
      </c>
      <c r="I2521" s="113" t="s">
        <v>9866</v>
      </c>
      <c r="J2521" s="113" t="s">
        <v>9872</v>
      </c>
      <c r="K2521" s="113" t="s">
        <v>43586</v>
      </c>
      <c r="M2521" s="113" t="s">
        <v>10284</v>
      </c>
      <c r="O2521" s="113" t="s">
        <v>10285</v>
      </c>
      <c r="P2521" s="113" t="s">
        <v>43587</v>
      </c>
      <c r="Q2521" s="113" t="s">
        <v>43588</v>
      </c>
      <c r="R2521" s="113">
        <v>15</v>
      </c>
      <c r="S2521" s="113" t="s">
        <v>13</v>
      </c>
      <c r="T2521" s="113" t="s">
        <v>43589</v>
      </c>
      <c r="U2521" s="113" t="s">
        <v>43590</v>
      </c>
      <c r="V2521" s="114">
        <v>38397</v>
      </c>
      <c r="W2521" s="114">
        <v>38353</v>
      </c>
      <c r="X2521" s="113" t="s">
        <v>43591</v>
      </c>
      <c r="Y2521" s="114">
        <v>38775</v>
      </c>
      <c r="Z2521" s="114">
        <v>38777</v>
      </c>
      <c r="AA2521" s="113">
        <v>22</v>
      </c>
      <c r="AB2521" s="113" t="s">
        <v>25</v>
      </c>
      <c r="AC2521" s="113">
        <v>33</v>
      </c>
      <c r="AD2521" s="113" t="s">
        <v>10</v>
      </c>
      <c r="AE2521" s="114">
        <v>44835</v>
      </c>
      <c r="AF2521" s="113">
        <v>15</v>
      </c>
      <c r="AG2521" s="113">
        <v>9</v>
      </c>
      <c r="AH2521" s="113" t="s">
        <v>16226</v>
      </c>
      <c r="AI2521" s="117" t="s">
        <v>9891</v>
      </c>
      <c r="AK2521" s="114">
        <v>44835</v>
      </c>
      <c r="AL2521" s="113">
        <v>40</v>
      </c>
      <c r="AM2521" s="113" t="s">
        <v>9870</v>
      </c>
      <c r="AN2521" s="113" t="s">
        <v>16372</v>
      </c>
      <c r="AO2521" s="113" t="s">
        <v>326</v>
      </c>
      <c r="AP2521" s="113">
        <v>2014</v>
      </c>
      <c r="AQ2521" s="113" t="s">
        <v>9889</v>
      </c>
      <c r="AR2521" s="113" t="s">
        <v>41580</v>
      </c>
      <c r="AS2521" s="113" t="s">
        <v>14</v>
      </c>
      <c r="AT2521" s="113" t="s">
        <v>14</v>
      </c>
      <c r="AU2521" s="113" t="s">
        <v>16229</v>
      </c>
      <c r="AV2521" s="113" t="s">
        <v>14</v>
      </c>
      <c r="AW2521" s="113" t="s">
        <v>14</v>
      </c>
    </row>
    <row r="2522" spans="1:49">
      <c r="A2522" s="116" t="s">
        <v>7259</v>
      </c>
      <c r="C2522" s="113" t="s">
        <v>7260</v>
      </c>
      <c r="E2522" s="113" t="s">
        <v>34</v>
      </c>
      <c r="F2522" s="113" t="s">
        <v>196</v>
      </c>
      <c r="G2522" s="114">
        <v>29390</v>
      </c>
      <c r="H2522" s="113" t="s">
        <v>16218</v>
      </c>
      <c r="I2522" s="113" t="s">
        <v>9866</v>
      </c>
      <c r="J2522" s="113" t="s">
        <v>9872</v>
      </c>
      <c r="K2522" s="113" t="s">
        <v>30981</v>
      </c>
      <c r="L2522" s="113">
        <v>85210024322</v>
      </c>
      <c r="M2522" s="113" t="s">
        <v>15578</v>
      </c>
      <c r="O2522" s="113" t="s">
        <v>11111</v>
      </c>
      <c r="P2522" s="113" t="s">
        <v>30982</v>
      </c>
      <c r="Q2522" s="113" t="s">
        <v>30983</v>
      </c>
      <c r="R2522" s="113">
        <v>15</v>
      </c>
      <c r="S2522" s="113" t="s">
        <v>13</v>
      </c>
      <c r="T2522" s="113" t="s">
        <v>30984</v>
      </c>
      <c r="U2522" s="113" t="s">
        <v>30985</v>
      </c>
      <c r="V2522" s="114">
        <v>40179</v>
      </c>
      <c r="W2522" s="114">
        <v>40179</v>
      </c>
      <c r="X2522" s="113" t="s">
        <v>30986</v>
      </c>
      <c r="Y2522" s="114">
        <v>40906</v>
      </c>
      <c r="Z2522" s="114">
        <v>40909</v>
      </c>
      <c r="AA2522" s="113">
        <v>31</v>
      </c>
      <c r="AB2522" s="113" t="s">
        <v>9</v>
      </c>
      <c r="AC2522" s="113">
        <v>33</v>
      </c>
      <c r="AD2522" s="113" t="s">
        <v>10</v>
      </c>
      <c r="AE2522" s="114">
        <v>43374</v>
      </c>
      <c r="AF2522" s="113">
        <v>8</v>
      </c>
      <c r="AG2522" s="113">
        <v>9</v>
      </c>
      <c r="AH2522" s="113" t="s">
        <v>9913</v>
      </c>
      <c r="AI2522" s="117" t="s">
        <v>505</v>
      </c>
      <c r="AJ2522" s="113" t="s">
        <v>45516</v>
      </c>
      <c r="AK2522" s="114">
        <v>42746</v>
      </c>
      <c r="AL2522" s="113">
        <v>40</v>
      </c>
      <c r="AM2522" s="113" t="s">
        <v>9870</v>
      </c>
      <c r="AN2522" s="113" t="s">
        <v>23556</v>
      </c>
      <c r="AO2522" s="113" t="s">
        <v>1445</v>
      </c>
      <c r="AP2522" s="113">
        <v>2004</v>
      </c>
      <c r="AQ2522" s="113" t="s">
        <v>8</v>
      </c>
      <c r="AR2522" s="113" t="s">
        <v>30987</v>
      </c>
      <c r="AS2522" s="113" t="s">
        <v>14</v>
      </c>
      <c r="AT2522" s="113" t="s">
        <v>14</v>
      </c>
      <c r="AU2522" s="113" t="s">
        <v>16229</v>
      </c>
      <c r="AV2522" s="113" t="s">
        <v>14</v>
      </c>
      <c r="AW2522" s="113" t="s">
        <v>14</v>
      </c>
    </row>
    <row r="2523" spans="1:49">
      <c r="A2523" s="116" t="s">
        <v>9705</v>
      </c>
      <c r="C2523" s="113" t="s">
        <v>426</v>
      </c>
      <c r="E2523" s="113" t="s">
        <v>34</v>
      </c>
      <c r="F2523" s="113" t="s">
        <v>8</v>
      </c>
      <c r="G2523" s="114">
        <v>29391</v>
      </c>
      <c r="H2523" s="113" t="s">
        <v>16218</v>
      </c>
      <c r="I2523" s="113" t="s">
        <v>9866</v>
      </c>
      <c r="J2523" s="113" t="s">
        <v>9872</v>
      </c>
      <c r="K2523" s="113" t="s">
        <v>27600</v>
      </c>
      <c r="L2523" s="113">
        <v>82199383731</v>
      </c>
      <c r="M2523" s="113" t="s">
        <v>11557</v>
      </c>
      <c r="O2523" s="113" t="s">
        <v>27601</v>
      </c>
      <c r="P2523" s="113" t="s">
        <v>27602</v>
      </c>
      <c r="Q2523" s="113" t="s">
        <v>27603</v>
      </c>
      <c r="R2523" s="113">
        <v>15</v>
      </c>
      <c r="S2523" s="113" t="s">
        <v>13</v>
      </c>
      <c r="T2523" s="113" t="s">
        <v>27604</v>
      </c>
      <c r="U2523" s="113" t="s">
        <v>27605</v>
      </c>
      <c r="V2523" s="114">
        <v>40289</v>
      </c>
      <c r="W2523" s="114">
        <v>40179</v>
      </c>
      <c r="X2523" s="113" t="s">
        <v>27606</v>
      </c>
      <c r="Y2523" s="114">
        <v>40907</v>
      </c>
      <c r="Z2523" s="114">
        <v>40909</v>
      </c>
      <c r="AA2523" s="113">
        <v>31</v>
      </c>
      <c r="AB2523" s="113" t="s">
        <v>9</v>
      </c>
      <c r="AC2523" s="113">
        <v>34</v>
      </c>
      <c r="AD2523" s="113" t="s">
        <v>18</v>
      </c>
      <c r="AE2523" s="114">
        <v>44652</v>
      </c>
      <c r="AF2523" s="113">
        <v>12</v>
      </c>
      <c r="AG2523" s="113">
        <v>3</v>
      </c>
      <c r="AH2523" s="113" t="s">
        <v>9913</v>
      </c>
      <c r="AI2523" s="117" t="s">
        <v>9706</v>
      </c>
      <c r="AJ2523" s="113" t="s">
        <v>45509</v>
      </c>
      <c r="AK2523" s="114">
        <v>43498</v>
      </c>
      <c r="AL2523" s="113">
        <v>40</v>
      </c>
      <c r="AM2523" s="113" t="s">
        <v>9870</v>
      </c>
      <c r="AN2523" s="113" t="s">
        <v>18149</v>
      </c>
      <c r="AO2523" s="113" t="s">
        <v>629</v>
      </c>
      <c r="AP2523" s="113">
        <v>2006</v>
      </c>
      <c r="AQ2523" s="113" t="s">
        <v>8</v>
      </c>
      <c r="AR2523" s="113" t="s">
        <v>27607</v>
      </c>
      <c r="AS2523" s="113" t="s">
        <v>14</v>
      </c>
      <c r="AT2523" s="113" t="s">
        <v>14</v>
      </c>
      <c r="AU2523" s="113" t="s">
        <v>16229</v>
      </c>
      <c r="AV2523" s="113" t="s">
        <v>14</v>
      </c>
      <c r="AW2523" s="113" t="s">
        <v>14</v>
      </c>
    </row>
    <row r="2524" spans="1:49">
      <c r="A2524" s="116" t="s">
        <v>2246</v>
      </c>
      <c r="B2524" s="113">
        <v>132275314</v>
      </c>
      <c r="C2524" s="113" t="s">
        <v>2221</v>
      </c>
      <c r="F2524" s="113" t="s">
        <v>37</v>
      </c>
      <c r="G2524" s="114">
        <v>29392</v>
      </c>
      <c r="H2524" s="113" t="s">
        <v>16230</v>
      </c>
      <c r="I2524" s="113" t="s">
        <v>9866</v>
      </c>
      <c r="J2524" s="113" t="s">
        <v>9872</v>
      </c>
      <c r="K2524" s="113" t="s">
        <v>38984</v>
      </c>
      <c r="L2524" s="113">
        <v>82293601446</v>
      </c>
      <c r="M2524" s="113" t="s">
        <v>12735</v>
      </c>
      <c r="O2524" s="113" t="s">
        <v>38985</v>
      </c>
      <c r="P2524" s="113" t="s">
        <v>38986</v>
      </c>
      <c r="Q2524" s="113" t="s">
        <v>38987</v>
      </c>
      <c r="R2524" s="113">
        <v>15</v>
      </c>
      <c r="S2524" s="113" t="s">
        <v>13</v>
      </c>
      <c r="T2524" s="113" t="s">
        <v>38988</v>
      </c>
      <c r="U2524" s="113" t="s">
        <v>38989</v>
      </c>
      <c r="V2524" s="114">
        <v>36890</v>
      </c>
      <c r="W2524" s="114">
        <v>36861</v>
      </c>
      <c r="X2524" s="113" t="s">
        <v>16757</v>
      </c>
      <c r="Y2524" s="114">
        <v>37334</v>
      </c>
      <c r="Z2524" s="114">
        <v>37347</v>
      </c>
      <c r="AA2524" s="113">
        <v>21</v>
      </c>
      <c r="AB2524" s="113" t="s">
        <v>24</v>
      </c>
      <c r="AC2524" s="113">
        <v>32</v>
      </c>
      <c r="AD2524" s="113" t="s">
        <v>84</v>
      </c>
      <c r="AE2524" s="114">
        <v>45200</v>
      </c>
      <c r="AF2524" s="113">
        <v>17</v>
      </c>
      <c r="AG2524" s="113">
        <v>10</v>
      </c>
      <c r="AH2524" s="113" t="s">
        <v>16263</v>
      </c>
      <c r="AI2524" s="117" t="s">
        <v>75</v>
      </c>
      <c r="AK2524" s="114">
        <v>43556</v>
      </c>
      <c r="AL2524" s="113">
        <v>17</v>
      </c>
      <c r="AM2524" s="113" t="s">
        <v>9982</v>
      </c>
      <c r="AN2524" s="113" t="s">
        <v>20607</v>
      </c>
      <c r="AO2524" s="113" t="s">
        <v>2247</v>
      </c>
      <c r="AP2524" s="113">
        <v>1998</v>
      </c>
      <c r="AQ2524" s="113" t="s">
        <v>5236</v>
      </c>
      <c r="AR2524" s="113" t="s">
        <v>16461</v>
      </c>
      <c r="AS2524" s="113" t="s">
        <v>14</v>
      </c>
      <c r="AT2524" s="113" t="s">
        <v>14</v>
      </c>
      <c r="AU2524" s="113" t="s">
        <v>16229</v>
      </c>
      <c r="AV2524" s="113" t="s">
        <v>14</v>
      </c>
      <c r="AW2524" s="113" t="s">
        <v>14</v>
      </c>
    </row>
    <row r="2525" spans="1:49">
      <c r="A2525" s="116" t="s">
        <v>503</v>
      </c>
      <c r="B2525" s="113">
        <v>570021342</v>
      </c>
      <c r="C2525" s="113" t="s">
        <v>504</v>
      </c>
      <c r="E2525" s="113" t="s">
        <v>34</v>
      </c>
      <c r="F2525" s="113" t="s">
        <v>8</v>
      </c>
      <c r="G2525" s="114">
        <v>29396</v>
      </c>
      <c r="H2525" s="113" t="s">
        <v>16230</v>
      </c>
      <c r="I2525" s="113" t="s">
        <v>9866</v>
      </c>
      <c r="J2525" s="113" t="s">
        <v>9867</v>
      </c>
      <c r="K2525" s="113" t="s">
        <v>45811</v>
      </c>
      <c r="L2525" s="113">
        <v>82271256909</v>
      </c>
      <c r="M2525" s="113" t="s">
        <v>11282</v>
      </c>
      <c r="O2525" s="113" t="s">
        <v>30255</v>
      </c>
      <c r="P2525" s="113" t="s">
        <v>30256</v>
      </c>
      <c r="Q2525" s="113" t="s">
        <v>30257</v>
      </c>
      <c r="R2525" s="113">
        <v>15</v>
      </c>
      <c r="S2525" s="113" t="s">
        <v>13</v>
      </c>
      <c r="T2525" s="113" t="s">
        <v>30258</v>
      </c>
      <c r="U2525" s="113" t="s">
        <v>30259</v>
      </c>
      <c r="V2525" s="114">
        <v>39038</v>
      </c>
      <c r="W2525" s="114">
        <v>38808</v>
      </c>
      <c r="X2525" s="113" t="s">
        <v>30260</v>
      </c>
      <c r="Y2525" s="114">
        <v>39353</v>
      </c>
      <c r="Z2525" s="114">
        <v>39356</v>
      </c>
      <c r="AA2525" s="113">
        <v>31</v>
      </c>
      <c r="AB2525" s="113" t="s">
        <v>9</v>
      </c>
      <c r="AC2525" s="113">
        <v>34</v>
      </c>
      <c r="AD2525" s="113" t="s">
        <v>18</v>
      </c>
      <c r="AE2525" s="114">
        <v>43191</v>
      </c>
      <c r="AF2525" s="113">
        <v>12</v>
      </c>
      <c r="AG2525" s="113">
        <v>0</v>
      </c>
      <c r="AH2525" s="113" t="s">
        <v>16226</v>
      </c>
      <c r="AI2525" s="117" t="s">
        <v>10856</v>
      </c>
      <c r="AK2525" s="114">
        <v>44925</v>
      </c>
      <c r="AL2525" s="113">
        <v>40</v>
      </c>
      <c r="AM2525" s="113" t="s">
        <v>9870</v>
      </c>
      <c r="AN2525" s="113" t="s">
        <v>20512</v>
      </c>
      <c r="AO2525" s="113" t="s">
        <v>506</v>
      </c>
      <c r="AP2525" s="113">
        <v>2005</v>
      </c>
      <c r="AQ2525" s="113" t="s">
        <v>8</v>
      </c>
      <c r="AR2525" s="113" t="s">
        <v>27021</v>
      </c>
      <c r="AS2525" s="113" t="s">
        <v>14</v>
      </c>
      <c r="AT2525" s="113" t="s">
        <v>14</v>
      </c>
      <c r="AU2525" s="113" t="s">
        <v>16229</v>
      </c>
      <c r="AV2525" s="113" t="s">
        <v>14</v>
      </c>
      <c r="AW2525" s="113" t="s">
        <v>14</v>
      </c>
    </row>
    <row r="2526" spans="1:49">
      <c r="A2526" s="116" t="s">
        <v>238</v>
      </c>
      <c r="C2526" s="113" t="s">
        <v>239</v>
      </c>
      <c r="E2526" s="113" t="s">
        <v>110</v>
      </c>
      <c r="F2526" s="113" t="s">
        <v>8</v>
      </c>
      <c r="G2526" s="114">
        <v>29396</v>
      </c>
      <c r="H2526" s="113" t="s">
        <v>16218</v>
      </c>
      <c r="I2526" s="113" t="s">
        <v>9866</v>
      </c>
      <c r="J2526" s="113" t="s">
        <v>9872</v>
      </c>
      <c r="K2526" s="113" t="s">
        <v>31286</v>
      </c>
      <c r="L2526" s="113">
        <v>82233658599</v>
      </c>
      <c r="M2526" s="113" t="s">
        <v>11787</v>
      </c>
      <c r="O2526" s="113" t="s">
        <v>11788</v>
      </c>
      <c r="P2526" s="113" t="s">
        <v>31287</v>
      </c>
      <c r="Q2526" s="113" t="s">
        <v>31288</v>
      </c>
      <c r="R2526" s="113">
        <v>15</v>
      </c>
      <c r="S2526" s="113" t="s">
        <v>13</v>
      </c>
      <c r="T2526" s="113" t="s">
        <v>31289</v>
      </c>
      <c r="U2526" s="113" t="s">
        <v>31290</v>
      </c>
      <c r="V2526" s="114">
        <v>39965</v>
      </c>
      <c r="W2526" s="114">
        <v>39904</v>
      </c>
      <c r="X2526" s="113" t="s">
        <v>31291</v>
      </c>
      <c r="Y2526" s="114">
        <v>40542</v>
      </c>
      <c r="Z2526" s="114">
        <v>40544</v>
      </c>
      <c r="AA2526" s="113">
        <v>31</v>
      </c>
      <c r="AB2526" s="113" t="s">
        <v>9</v>
      </c>
      <c r="AC2526" s="113">
        <v>34</v>
      </c>
      <c r="AD2526" s="113" t="s">
        <v>18</v>
      </c>
      <c r="AE2526" s="114">
        <v>43922</v>
      </c>
      <c r="AF2526" s="113">
        <v>11</v>
      </c>
      <c r="AG2526" s="113">
        <v>0</v>
      </c>
      <c r="AH2526" s="113" t="s">
        <v>16226</v>
      </c>
      <c r="AI2526" s="117" t="s">
        <v>10856</v>
      </c>
      <c r="AK2526" s="114">
        <v>44670</v>
      </c>
      <c r="AL2526" s="113">
        <v>40</v>
      </c>
      <c r="AM2526" s="113" t="s">
        <v>9870</v>
      </c>
      <c r="AN2526" s="113" t="s">
        <v>16282</v>
      </c>
      <c r="AO2526" s="113" t="s">
        <v>113</v>
      </c>
      <c r="AP2526" s="113">
        <v>2003</v>
      </c>
      <c r="AQ2526" s="113" t="s">
        <v>8</v>
      </c>
      <c r="AR2526" s="113" t="s">
        <v>25591</v>
      </c>
      <c r="AS2526" s="113" t="s">
        <v>14</v>
      </c>
      <c r="AT2526" s="113" t="s">
        <v>14</v>
      </c>
      <c r="AU2526" s="113" t="s">
        <v>16229</v>
      </c>
      <c r="AV2526" s="113" t="s">
        <v>14</v>
      </c>
      <c r="AW2526" s="113" t="s">
        <v>14</v>
      </c>
    </row>
    <row r="2527" spans="1:49">
      <c r="A2527" s="116" t="s">
        <v>8917</v>
      </c>
      <c r="B2527" s="113">
        <v>570036258</v>
      </c>
      <c r="C2527" s="113" t="s">
        <v>8918</v>
      </c>
      <c r="E2527" s="113" t="s">
        <v>34</v>
      </c>
      <c r="F2527" s="113" t="s">
        <v>8</v>
      </c>
      <c r="G2527" s="114">
        <v>29397</v>
      </c>
      <c r="H2527" s="113" t="s">
        <v>16218</v>
      </c>
      <c r="I2527" s="113" t="s">
        <v>10007</v>
      </c>
      <c r="J2527" s="113" t="s">
        <v>9872</v>
      </c>
      <c r="K2527" s="113" t="s">
        <v>38523</v>
      </c>
      <c r="L2527" s="113">
        <v>82349972630</v>
      </c>
      <c r="M2527" s="113" t="s">
        <v>12983</v>
      </c>
      <c r="O2527" s="113" t="s">
        <v>38524</v>
      </c>
      <c r="P2527" s="113" t="s">
        <v>38525</v>
      </c>
      <c r="Q2527" s="113" t="s">
        <v>38526</v>
      </c>
      <c r="R2527" s="113">
        <v>15</v>
      </c>
      <c r="S2527" s="113" t="s">
        <v>13</v>
      </c>
      <c r="T2527" s="113" t="s">
        <v>38527</v>
      </c>
      <c r="U2527" s="113" t="s">
        <v>38528</v>
      </c>
      <c r="V2527" s="114">
        <v>39563</v>
      </c>
      <c r="W2527" s="114">
        <v>39448</v>
      </c>
      <c r="X2527" s="113" t="s">
        <v>38529</v>
      </c>
      <c r="Y2527" s="114">
        <v>40143</v>
      </c>
      <c r="Z2527" s="114">
        <v>40148</v>
      </c>
      <c r="AA2527" s="113">
        <v>21</v>
      </c>
      <c r="AB2527" s="113" t="s">
        <v>24</v>
      </c>
      <c r="AC2527" s="113">
        <v>34</v>
      </c>
      <c r="AD2527" s="113" t="s">
        <v>18</v>
      </c>
      <c r="AE2527" s="114">
        <v>45383</v>
      </c>
      <c r="AF2527" s="113">
        <v>15</v>
      </c>
      <c r="AG2527" s="113">
        <v>3</v>
      </c>
      <c r="AH2527" s="113" t="s">
        <v>16263</v>
      </c>
      <c r="AI2527" s="117" t="s">
        <v>16264</v>
      </c>
      <c r="AK2527" s="114">
        <v>45302</v>
      </c>
      <c r="AL2527" s="113">
        <v>40</v>
      </c>
      <c r="AM2527" s="113" t="s">
        <v>9870</v>
      </c>
      <c r="AN2527" s="113" t="s">
        <v>18617</v>
      </c>
      <c r="AO2527" s="113" t="s">
        <v>1152</v>
      </c>
      <c r="AP2527" s="113">
        <v>1999</v>
      </c>
      <c r="AQ2527" s="113" t="s">
        <v>8</v>
      </c>
      <c r="AR2527" s="113" t="s">
        <v>22157</v>
      </c>
      <c r="AS2527" s="113" t="s">
        <v>14</v>
      </c>
      <c r="AT2527" s="113" t="s">
        <v>14</v>
      </c>
      <c r="AU2527" s="113" t="s">
        <v>16229</v>
      </c>
      <c r="AV2527" s="113" t="s">
        <v>14</v>
      </c>
    </row>
    <row r="2528" spans="1:49">
      <c r="A2528" s="116" t="s">
        <v>3863</v>
      </c>
      <c r="B2528" s="113">
        <v>570015646</v>
      </c>
      <c r="C2528" s="113" t="s">
        <v>3864</v>
      </c>
      <c r="E2528" s="113" t="s">
        <v>30</v>
      </c>
      <c r="F2528" s="113" t="s">
        <v>8</v>
      </c>
      <c r="G2528" s="114">
        <v>29398</v>
      </c>
      <c r="H2528" s="113" t="s">
        <v>16230</v>
      </c>
      <c r="I2528" s="113" t="s">
        <v>9866</v>
      </c>
      <c r="J2528" s="113" t="s">
        <v>9872</v>
      </c>
      <c r="K2528" s="113" t="s">
        <v>37588</v>
      </c>
      <c r="L2528" s="113">
        <v>81387484481</v>
      </c>
      <c r="M2528" s="113" t="s">
        <v>37589</v>
      </c>
      <c r="O2528" s="113" t="s">
        <v>13122</v>
      </c>
      <c r="P2528" s="113" t="s">
        <v>37590</v>
      </c>
      <c r="Q2528" s="113" t="s">
        <v>37591</v>
      </c>
      <c r="R2528" s="113">
        <v>15</v>
      </c>
      <c r="S2528" s="113" t="s">
        <v>13</v>
      </c>
      <c r="T2528" s="113" t="s">
        <v>37592</v>
      </c>
      <c r="U2528" s="113" t="s">
        <v>37593</v>
      </c>
      <c r="V2528" s="114">
        <v>37998</v>
      </c>
      <c r="W2528" s="114">
        <v>37956</v>
      </c>
      <c r="X2528" s="113" t="s">
        <v>37594</v>
      </c>
      <c r="Y2528" s="114">
        <v>38408</v>
      </c>
      <c r="Z2528" s="114">
        <v>38412</v>
      </c>
      <c r="AA2528" s="113">
        <v>21</v>
      </c>
      <c r="AB2528" s="113" t="s">
        <v>24</v>
      </c>
      <c r="AC2528" s="113">
        <v>34</v>
      </c>
      <c r="AD2528" s="113" t="s">
        <v>18</v>
      </c>
      <c r="AE2528" s="114">
        <v>44105</v>
      </c>
      <c r="AF2528" s="113">
        <v>14</v>
      </c>
      <c r="AG2528" s="113">
        <v>10</v>
      </c>
      <c r="AH2528" s="113" t="s">
        <v>16263</v>
      </c>
      <c r="AI2528" s="117" t="s">
        <v>16264</v>
      </c>
      <c r="AK2528" s="114">
        <v>45302</v>
      </c>
      <c r="AL2528" s="113">
        <v>40</v>
      </c>
      <c r="AM2528" s="113" t="s">
        <v>9870</v>
      </c>
      <c r="AN2528" s="113" t="s">
        <v>16468</v>
      </c>
      <c r="AO2528" s="113" t="s">
        <v>31</v>
      </c>
      <c r="AP2528" s="113">
        <v>2005</v>
      </c>
      <c r="AQ2528" s="113" t="s">
        <v>8</v>
      </c>
      <c r="AR2528" s="113" t="s">
        <v>20969</v>
      </c>
      <c r="AS2528" s="113" t="s">
        <v>14</v>
      </c>
      <c r="AT2528" s="113" t="s">
        <v>14</v>
      </c>
      <c r="AU2528" s="113" t="s">
        <v>16229</v>
      </c>
      <c r="AV2528" s="113" t="s">
        <v>14</v>
      </c>
    </row>
    <row r="2529" spans="1:49">
      <c r="A2529" s="116" t="s">
        <v>6207</v>
      </c>
      <c r="C2529" s="113" t="s">
        <v>6208</v>
      </c>
      <c r="E2529" s="113" t="s">
        <v>987</v>
      </c>
      <c r="F2529" s="113" t="s">
        <v>204</v>
      </c>
      <c r="G2529" s="114">
        <v>29398</v>
      </c>
      <c r="H2529" s="113" t="s">
        <v>16218</v>
      </c>
      <c r="I2529" s="113" t="s">
        <v>9866</v>
      </c>
      <c r="J2529" s="113" t="s">
        <v>9872</v>
      </c>
      <c r="K2529" s="113" t="s">
        <v>16488</v>
      </c>
      <c r="L2529" s="113">
        <v>85241130602</v>
      </c>
      <c r="M2529" s="113" t="s">
        <v>14476</v>
      </c>
      <c r="O2529" s="113" t="s">
        <v>16489</v>
      </c>
      <c r="P2529" s="113" t="s">
        <v>16490</v>
      </c>
      <c r="Q2529" s="113" t="s">
        <v>16491</v>
      </c>
      <c r="R2529" s="113">
        <v>15</v>
      </c>
      <c r="S2529" s="113" t="s">
        <v>13</v>
      </c>
      <c r="T2529" s="113" t="s">
        <v>16492</v>
      </c>
      <c r="U2529" s="113" t="s">
        <v>16493</v>
      </c>
      <c r="V2529" s="114">
        <v>39965</v>
      </c>
      <c r="W2529" s="114">
        <v>39904</v>
      </c>
      <c r="X2529" s="113" t="s">
        <v>16494</v>
      </c>
      <c r="Y2529" s="114">
        <v>40542</v>
      </c>
      <c r="Z2529" s="114">
        <v>40544</v>
      </c>
      <c r="AA2529" s="113">
        <v>31</v>
      </c>
      <c r="AB2529" s="113" t="s">
        <v>9</v>
      </c>
      <c r="AC2529" s="113">
        <v>34</v>
      </c>
      <c r="AD2529" s="113" t="s">
        <v>18</v>
      </c>
      <c r="AE2529" s="114">
        <v>43922</v>
      </c>
      <c r="AF2529" s="113">
        <v>11</v>
      </c>
      <c r="AG2529" s="113">
        <v>0</v>
      </c>
      <c r="AH2529" s="113" t="s">
        <v>9913</v>
      </c>
      <c r="AI2529" s="117" t="s">
        <v>16495</v>
      </c>
      <c r="AJ2529" s="113" t="s">
        <v>45509</v>
      </c>
      <c r="AK2529" s="114">
        <v>45120</v>
      </c>
      <c r="AL2529" s="113">
        <v>40</v>
      </c>
      <c r="AM2529" s="113" t="s">
        <v>9870</v>
      </c>
      <c r="AN2529" s="113" t="s">
        <v>16496</v>
      </c>
      <c r="AO2529" s="113" t="s">
        <v>6209</v>
      </c>
      <c r="AP2529" s="113">
        <v>2005</v>
      </c>
      <c r="AQ2529" s="113" t="s">
        <v>8</v>
      </c>
      <c r="AR2529" s="113" t="s">
        <v>16497</v>
      </c>
      <c r="AS2529" s="113" t="s">
        <v>14</v>
      </c>
      <c r="AT2529" s="113" t="s">
        <v>14</v>
      </c>
      <c r="AU2529" s="113" t="s">
        <v>16229</v>
      </c>
      <c r="AV2529" s="113" t="s">
        <v>14</v>
      </c>
      <c r="AW2529" s="113" t="s">
        <v>14</v>
      </c>
    </row>
    <row r="2530" spans="1:49">
      <c r="A2530" s="116" t="s">
        <v>5681</v>
      </c>
      <c r="C2530" s="113" t="s">
        <v>5682</v>
      </c>
      <c r="E2530" s="113" t="s">
        <v>41</v>
      </c>
      <c r="F2530" s="113" t="s">
        <v>2566</v>
      </c>
      <c r="G2530" s="114">
        <v>29404</v>
      </c>
      <c r="H2530" s="113" t="s">
        <v>16230</v>
      </c>
      <c r="I2530" s="113" t="s">
        <v>9866</v>
      </c>
      <c r="J2530" s="113" t="s">
        <v>9872</v>
      </c>
      <c r="K2530" s="113" t="s">
        <v>17778</v>
      </c>
      <c r="L2530" s="113">
        <v>85342536951</v>
      </c>
      <c r="M2530" s="113" t="s">
        <v>17779</v>
      </c>
      <c r="O2530" s="113" t="s">
        <v>11889</v>
      </c>
      <c r="P2530" s="113" t="s">
        <v>17780</v>
      </c>
      <c r="Q2530" s="113" t="s">
        <v>17781</v>
      </c>
      <c r="R2530" s="113">
        <v>15</v>
      </c>
      <c r="S2530" s="113" t="s">
        <v>13</v>
      </c>
      <c r="T2530" s="113" t="s">
        <v>17782</v>
      </c>
      <c r="U2530" s="113" t="s">
        <v>17783</v>
      </c>
      <c r="V2530" s="114">
        <v>39965</v>
      </c>
      <c r="W2530" s="114">
        <v>39904</v>
      </c>
      <c r="X2530" s="113" t="s">
        <v>17784</v>
      </c>
      <c r="Y2530" s="114">
        <v>40542</v>
      </c>
      <c r="Z2530" s="114">
        <v>40544</v>
      </c>
      <c r="AA2530" s="113">
        <v>22</v>
      </c>
      <c r="AB2530" s="113" t="s">
        <v>25</v>
      </c>
      <c r="AC2530" s="113">
        <v>32</v>
      </c>
      <c r="AD2530" s="113" t="s">
        <v>84</v>
      </c>
      <c r="AE2530" s="114">
        <v>44470</v>
      </c>
      <c r="AF2530" s="113">
        <v>12</v>
      </c>
      <c r="AG2530" s="113">
        <v>6</v>
      </c>
      <c r="AH2530" s="113" t="s">
        <v>16226</v>
      </c>
      <c r="AI2530" s="117" t="s">
        <v>9875</v>
      </c>
      <c r="AK2530" s="114">
        <v>44670</v>
      </c>
      <c r="AL2530" s="113">
        <v>40</v>
      </c>
      <c r="AM2530" s="113" t="s">
        <v>9870</v>
      </c>
      <c r="AN2530" s="113" t="s">
        <v>17256</v>
      </c>
      <c r="AO2530" s="113" t="s">
        <v>1424</v>
      </c>
      <c r="AP2530" s="113">
        <v>2017</v>
      </c>
      <c r="AQ2530" s="113" t="s">
        <v>9871</v>
      </c>
      <c r="AR2530" s="113" t="s">
        <v>17431</v>
      </c>
      <c r="AS2530" s="113" t="s">
        <v>14</v>
      </c>
      <c r="AT2530" s="113" t="s">
        <v>14</v>
      </c>
      <c r="AU2530" s="113" t="s">
        <v>16229</v>
      </c>
      <c r="AV2530" s="113" t="s">
        <v>14</v>
      </c>
      <c r="AW2530" s="113" t="s">
        <v>14</v>
      </c>
    </row>
    <row r="2531" spans="1:49">
      <c r="A2531" s="116" t="s">
        <v>1939</v>
      </c>
      <c r="C2531" s="113" t="s">
        <v>1940</v>
      </c>
      <c r="E2531" s="113" t="s">
        <v>41</v>
      </c>
      <c r="F2531" s="113" t="s">
        <v>8</v>
      </c>
      <c r="G2531" s="114">
        <v>29405</v>
      </c>
      <c r="H2531" s="113" t="s">
        <v>16218</v>
      </c>
      <c r="I2531" s="113" t="s">
        <v>10007</v>
      </c>
      <c r="J2531" s="113" t="s">
        <v>9872</v>
      </c>
      <c r="K2531" s="113" t="s">
        <v>22807</v>
      </c>
      <c r="L2531" s="113">
        <v>85241098864</v>
      </c>
      <c r="M2531" s="113" t="s">
        <v>11168</v>
      </c>
      <c r="O2531" s="113" t="s">
        <v>22808</v>
      </c>
      <c r="P2531" s="113" t="s">
        <v>22809</v>
      </c>
      <c r="Q2531" s="113" t="s">
        <v>22810</v>
      </c>
      <c r="R2531" s="113">
        <v>15</v>
      </c>
      <c r="S2531" s="113" t="s">
        <v>13</v>
      </c>
      <c r="T2531" s="113" t="s">
        <v>22811</v>
      </c>
      <c r="U2531" s="113" t="s">
        <v>22812</v>
      </c>
      <c r="V2531" s="114">
        <v>40179</v>
      </c>
      <c r="W2531" s="114">
        <v>40179</v>
      </c>
      <c r="X2531" s="113" t="s">
        <v>22813</v>
      </c>
      <c r="Y2531" s="114">
        <v>40906</v>
      </c>
      <c r="Z2531" s="114">
        <v>40909</v>
      </c>
      <c r="AA2531" s="113">
        <v>21</v>
      </c>
      <c r="AB2531" s="113" t="s">
        <v>24</v>
      </c>
      <c r="AC2531" s="113">
        <v>33</v>
      </c>
      <c r="AD2531" s="113" t="s">
        <v>10</v>
      </c>
      <c r="AE2531" s="114">
        <v>45200</v>
      </c>
      <c r="AF2531" s="113">
        <v>13</v>
      </c>
      <c r="AG2531" s="113">
        <v>9</v>
      </c>
      <c r="AH2531" s="113" t="s">
        <v>16263</v>
      </c>
      <c r="AI2531" s="117" t="s">
        <v>16264</v>
      </c>
      <c r="AK2531" s="114">
        <v>45302</v>
      </c>
      <c r="AL2531" s="113">
        <v>40</v>
      </c>
      <c r="AM2531" s="113" t="s">
        <v>9870</v>
      </c>
      <c r="AN2531" s="113" t="s">
        <v>16586</v>
      </c>
      <c r="AO2531" s="113" t="s">
        <v>677</v>
      </c>
      <c r="AP2531" s="113">
        <v>2009</v>
      </c>
      <c r="AQ2531" s="113" t="s">
        <v>5236</v>
      </c>
      <c r="AR2531" s="113" t="s">
        <v>35779</v>
      </c>
      <c r="AS2531" s="113" t="s">
        <v>14</v>
      </c>
      <c r="AT2531" s="113" t="s">
        <v>14</v>
      </c>
      <c r="AU2531" s="113" t="s">
        <v>16229</v>
      </c>
      <c r="AV2531" s="113" t="s">
        <v>14</v>
      </c>
    </row>
    <row r="2532" spans="1:49">
      <c r="A2532" s="116" t="s">
        <v>5937</v>
      </c>
      <c r="C2532" s="113" t="s">
        <v>5938</v>
      </c>
      <c r="F2532" s="113" t="s">
        <v>8</v>
      </c>
      <c r="G2532" s="114">
        <v>29405</v>
      </c>
      <c r="H2532" s="113" t="s">
        <v>16218</v>
      </c>
      <c r="I2532" s="113" t="s">
        <v>9866</v>
      </c>
      <c r="J2532" s="113" t="s">
        <v>9872</v>
      </c>
      <c r="K2532" s="113" t="s">
        <v>41760</v>
      </c>
      <c r="L2532" s="113">
        <v>82330944842</v>
      </c>
      <c r="M2532" s="113" t="s">
        <v>13951</v>
      </c>
      <c r="O2532" s="113" t="s">
        <v>12297</v>
      </c>
      <c r="P2532" s="113" t="s">
        <v>41761</v>
      </c>
      <c r="Q2532" s="113" t="s">
        <v>41762</v>
      </c>
      <c r="R2532" s="113">
        <v>15</v>
      </c>
      <c r="S2532" s="113" t="s">
        <v>13</v>
      </c>
      <c r="T2532" s="113" t="s">
        <v>41763</v>
      </c>
      <c r="U2532" s="113" t="s">
        <v>41764</v>
      </c>
      <c r="V2532" s="114">
        <v>42032</v>
      </c>
      <c r="W2532" s="114">
        <v>41944</v>
      </c>
      <c r="X2532" s="113" t="s">
        <v>41765</v>
      </c>
      <c r="Y2532" s="114">
        <v>42612</v>
      </c>
      <c r="Z2532" s="114">
        <v>42614</v>
      </c>
      <c r="AA2532" s="113">
        <v>21</v>
      </c>
      <c r="AB2532" s="113" t="s">
        <v>24</v>
      </c>
      <c r="AC2532" s="113">
        <v>23</v>
      </c>
      <c r="AD2532" s="113" t="s">
        <v>78</v>
      </c>
      <c r="AE2532" s="114">
        <v>45200</v>
      </c>
      <c r="AF2532" s="113">
        <v>19</v>
      </c>
      <c r="AG2532" s="113">
        <v>7</v>
      </c>
      <c r="AH2532" s="113" t="s">
        <v>16263</v>
      </c>
      <c r="AI2532" s="117" t="s">
        <v>5939</v>
      </c>
      <c r="AK2532" s="114">
        <v>43555</v>
      </c>
      <c r="AL2532" s="113">
        <v>15</v>
      </c>
      <c r="AM2532" s="113" t="s">
        <v>9885</v>
      </c>
      <c r="AN2532" s="113" t="s">
        <v>18740</v>
      </c>
      <c r="AO2532" s="113" t="s">
        <v>27</v>
      </c>
      <c r="AP2532" s="113">
        <v>1999</v>
      </c>
      <c r="AQ2532" s="113" t="s">
        <v>8</v>
      </c>
      <c r="AR2532" s="113" t="s">
        <v>21712</v>
      </c>
      <c r="AS2532" s="113" t="s">
        <v>14</v>
      </c>
      <c r="AT2532" s="113" t="s">
        <v>14</v>
      </c>
      <c r="AU2532" s="113" t="s">
        <v>16229</v>
      </c>
      <c r="AV2532" s="113" t="s">
        <v>14</v>
      </c>
      <c r="AW2532" s="113" t="s">
        <v>14</v>
      </c>
    </row>
    <row r="2533" spans="1:49">
      <c r="A2533" s="116" t="s">
        <v>1393</v>
      </c>
      <c r="B2533" s="113">
        <v>570027726</v>
      </c>
      <c r="C2533" s="113" t="s">
        <v>1394</v>
      </c>
      <c r="E2533" s="113" t="s">
        <v>30</v>
      </c>
      <c r="F2533" s="113" t="s">
        <v>8</v>
      </c>
      <c r="G2533" s="114">
        <v>29409</v>
      </c>
      <c r="H2533" s="113" t="s">
        <v>16218</v>
      </c>
      <c r="I2533" s="113" t="s">
        <v>9866</v>
      </c>
      <c r="J2533" s="113" t="s">
        <v>9872</v>
      </c>
      <c r="K2533" s="113" t="s">
        <v>23645</v>
      </c>
      <c r="L2533" s="113">
        <v>82214617454</v>
      </c>
      <c r="M2533" s="113" t="s">
        <v>23646</v>
      </c>
      <c r="O2533" s="113" t="s">
        <v>23647</v>
      </c>
      <c r="P2533" s="113" t="s">
        <v>23648</v>
      </c>
      <c r="Q2533" s="113" t="s">
        <v>16244</v>
      </c>
      <c r="R2533" s="113">
        <v>15</v>
      </c>
      <c r="S2533" s="113" t="s">
        <v>13</v>
      </c>
      <c r="T2533" s="113" t="s">
        <v>23649</v>
      </c>
      <c r="U2533" s="113" t="s">
        <v>23650</v>
      </c>
      <c r="V2533" s="114">
        <v>39387</v>
      </c>
      <c r="W2533" s="114">
        <v>39083</v>
      </c>
      <c r="X2533" s="113" t="s">
        <v>23651</v>
      </c>
      <c r="Y2533" s="114">
        <v>39720</v>
      </c>
      <c r="Z2533" s="114">
        <v>39722</v>
      </c>
      <c r="AA2533" s="113">
        <v>21</v>
      </c>
      <c r="AB2533" s="113" t="s">
        <v>24</v>
      </c>
      <c r="AC2533" s="113">
        <v>34</v>
      </c>
      <c r="AD2533" s="113" t="s">
        <v>18</v>
      </c>
      <c r="AE2533" s="114">
        <v>45200</v>
      </c>
      <c r="AF2533" s="113">
        <v>17</v>
      </c>
      <c r="AG2533" s="113">
        <v>2</v>
      </c>
      <c r="AH2533" s="113" t="s">
        <v>9913</v>
      </c>
      <c r="AI2533" s="117" t="s">
        <v>3447</v>
      </c>
      <c r="AJ2533" s="113" t="s">
        <v>45509</v>
      </c>
      <c r="AK2533" s="114">
        <v>45120</v>
      </c>
      <c r="AL2533" s="113">
        <v>40</v>
      </c>
      <c r="AM2533" s="113" t="s">
        <v>9870</v>
      </c>
      <c r="AN2533" s="113" t="s">
        <v>16317</v>
      </c>
      <c r="AO2533" s="113" t="s">
        <v>188</v>
      </c>
      <c r="AP2533" s="113">
        <v>2010</v>
      </c>
      <c r="AQ2533" s="113" t="s">
        <v>8</v>
      </c>
      <c r="AR2533" s="113" t="s">
        <v>23652</v>
      </c>
      <c r="AS2533" s="113" t="s">
        <v>14</v>
      </c>
      <c r="AT2533" s="113" t="s">
        <v>14</v>
      </c>
      <c r="AU2533" s="113" t="s">
        <v>16229</v>
      </c>
      <c r="AV2533" s="113" t="s">
        <v>14</v>
      </c>
      <c r="AW2533" s="113" t="s">
        <v>14</v>
      </c>
    </row>
    <row r="2534" spans="1:49">
      <c r="A2534" s="116" t="s">
        <v>7209</v>
      </c>
      <c r="C2534" s="113" t="s">
        <v>7210</v>
      </c>
      <c r="F2534" s="113" t="s">
        <v>1298</v>
      </c>
      <c r="G2534" s="114">
        <v>29417</v>
      </c>
      <c r="H2534" s="113" t="s">
        <v>16230</v>
      </c>
      <c r="I2534" s="113" t="s">
        <v>9866</v>
      </c>
      <c r="J2534" s="113" t="s">
        <v>9872</v>
      </c>
      <c r="K2534" s="113" t="s">
        <v>40568</v>
      </c>
      <c r="L2534" s="113">
        <v>85240661959</v>
      </c>
      <c r="M2534" s="113" t="s">
        <v>40569</v>
      </c>
      <c r="O2534" s="113" t="s">
        <v>15527</v>
      </c>
      <c r="P2534" s="113" t="s">
        <v>40570</v>
      </c>
      <c r="Q2534" s="113" t="s">
        <v>40571</v>
      </c>
      <c r="R2534" s="113">
        <v>15</v>
      </c>
      <c r="S2534" s="113" t="s">
        <v>13</v>
      </c>
      <c r="T2534" s="113" t="s">
        <v>40572</v>
      </c>
      <c r="U2534" s="113" t="s">
        <v>40573</v>
      </c>
      <c r="V2534" s="114">
        <v>41977</v>
      </c>
      <c r="W2534" s="114">
        <v>41883</v>
      </c>
      <c r="X2534" s="113" t="s">
        <v>40574</v>
      </c>
      <c r="Y2534" s="114">
        <v>42339</v>
      </c>
      <c r="Z2534" s="114">
        <v>42339</v>
      </c>
      <c r="AA2534" s="113">
        <v>21</v>
      </c>
      <c r="AB2534" s="113" t="s">
        <v>24</v>
      </c>
      <c r="AC2534" s="113">
        <v>23</v>
      </c>
      <c r="AD2534" s="113" t="s">
        <v>78</v>
      </c>
      <c r="AE2534" s="114">
        <v>45200</v>
      </c>
      <c r="AF2534" s="113">
        <v>18</v>
      </c>
      <c r="AG2534" s="113">
        <v>11</v>
      </c>
      <c r="AH2534" s="113" t="s">
        <v>16263</v>
      </c>
      <c r="AI2534" s="117" t="s">
        <v>75</v>
      </c>
      <c r="AK2534" s="114">
        <v>44439</v>
      </c>
      <c r="AL2534" s="113">
        <v>18</v>
      </c>
      <c r="AM2534" s="113" t="s">
        <v>12404</v>
      </c>
      <c r="AN2534" s="113" t="s">
        <v>16766</v>
      </c>
      <c r="AO2534" s="113" t="s">
        <v>2956</v>
      </c>
      <c r="AP2534" s="113">
        <v>2000</v>
      </c>
      <c r="AQ2534" s="113" t="s">
        <v>9889</v>
      </c>
      <c r="AR2534" s="113" t="s">
        <v>40555</v>
      </c>
      <c r="AS2534" s="113" t="s">
        <v>14</v>
      </c>
      <c r="AT2534" s="113" t="s">
        <v>14</v>
      </c>
      <c r="AU2534" s="113" t="s">
        <v>16229</v>
      </c>
      <c r="AV2534" s="113" t="s">
        <v>14</v>
      </c>
      <c r="AW2534" s="113" t="s">
        <v>14</v>
      </c>
    </row>
    <row r="2535" spans="1:49">
      <c r="A2535" s="116" t="s">
        <v>3168</v>
      </c>
      <c r="B2535" s="113">
        <v>570017364</v>
      </c>
      <c r="C2535" s="113" t="s">
        <v>3169</v>
      </c>
      <c r="E2535" s="113" t="s">
        <v>3170</v>
      </c>
      <c r="F2535" s="113" t="s">
        <v>204</v>
      </c>
      <c r="G2535" s="114">
        <v>29419</v>
      </c>
      <c r="H2535" s="113" t="s">
        <v>16230</v>
      </c>
      <c r="I2535" s="113" t="s">
        <v>9866</v>
      </c>
      <c r="J2535" s="113" t="s">
        <v>9872</v>
      </c>
      <c r="K2535" s="113" t="s">
        <v>45689</v>
      </c>
      <c r="L2535" s="113">
        <v>85394875555</v>
      </c>
      <c r="M2535" s="113" t="s">
        <v>45690</v>
      </c>
      <c r="O2535" s="113" t="s">
        <v>45691</v>
      </c>
      <c r="P2535" s="113" t="s">
        <v>45692</v>
      </c>
      <c r="Q2535" s="113" t="s">
        <v>45693</v>
      </c>
      <c r="R2535" s="113">
        <v>15</v>
      </c>
      <c r="S2535" s="113" t="s">
        <v>13</v>
      </c>
      <c r="T2535" s="113" t="s">
        <v>45694</v>
      </c>
      <c r="U2535" s="113" t="s">
        <v>45695</v>
      </c>
      <c r="V2535" s="114">
        <v>38397</v>
      </c>
      <c r="W2535" s="114">
        <v>38353</v>
      </c>
      <c r="X2535" s="113" t="s">
        <v>45696</v>
      </c>
      <c r="Y2535" s="114">
        <v>38775</v>
      </c>
      <c r="Z2535" s="114">
        <v>38777</v>
      </c>
      <c r="AA2535" s="113">
        <v>31</v>
      </c>
      <c r="AB2535" s="113" t="s">
        <v>9</v>
      </c>
      <c r="AC2535" s="113">
        <v>41</v>
      </c>
      <c r="AD2535" s="113" t="s">
        <v>52</v>
      </c>
      <c r="AE2535" s="114">
        <v>43739</v>
      </c>
      <c r="AF2535" s="113">
        <v>14</v>
      </c>
      <c r="AG2535" s="113">
        <v>9</v>
      </c>
      <c r="AH2535" s="113" t="s">
        <v>16226</v>
      </c>
      <c r="AI2535" s="117" t="s">
        <v>45697</v>
      </c>
      <c r="AK2535" s="114">
        <v>45537</v>
      </c>
      <c r="AL2535" s="113">
        <v>45</v>
      </c>
      <c r="AM2535" s="113" t="s">
        <v>9922</v>
      </c>
      <c r="AN2535" s="113" t="s">
        <v>45698</v>
      </c>
      <c r="AO2535" s="113" t="s">
        <v>3172</v>
      </c>
      <c r="AP2535" s="113">
        <v>2011</v>
      </c>
      <c r="AQ2535" s="113" t="s">
        <v>8</v>
      </c>
      <c r="AR2535" s="113" t="s">
        <v>16358</v>
      </c>
      <c r="AS2535" s="113" t="s">
        <v>14</v>
      </c>
      <c r="AT2535" s="113" t="s">
        <v>14</v>
      </c>
      <c r="AU2535" s="113" t="s">
        <v>16229</v>
      </c>
      <c r="AV2535" s="113" t="s">
        <v>14</v>
      </c>
    </row>
    <row r="2536" spans="1:49">
      <c r="A2536" s="116" t="s">
        <v>298</v>
      </c>
      <c r="C2536" s="113" t="s">
        <v>299</v>
      </c>
      <c r="E2536" s="113" t="s">
        <v>74</v>
      </c>
      <c r="F2536" s="113" t="s">
        <v>8</v>
      </c>
      <c r="G2536" s="114">
        <v>29427</v>
      </c>
      <c r="H2536" s="113" t="s">
        <v>16230</v>
      </c>
      <c r="I2536" s="113" t="s">
        <v>9866</v>
      </c>
      <c r="J2536" s="113" t="s">
        <v>9867</v>
      </c>
      <c r="K2536" s="113" t="s">
        <v>28150</v>
      </c>
      <c r="L2536" s="113">
        <v>85322620256</v>
      </c>
      <c r="M2536" s="113" t="s">
        <v>28133</v>
      </c>
      <c r="O2536" s="113" t="s">
        <v>10509</v>
      </c>
      <c r="P2536" s="113" t="s">
        <v>28151</v>
      </c>
      <c r="Q2536" s="113" t="s">
        <v>28152</v>
      </c>
      <c r="R2536" s="113">
        <v>15</v>
      </c>
      <c r="S2536" s="113" t="s">
        <v>13</v>
      </c>
      <c r="T2536" s="113" t="s">
        <v>28153</v>
      </c>
      <c r="U2536" s="113" t="s">
        <v>28154</v>
      </c>
      <c r="V2536" s="114">
        <v>39965</v>
      </c>
      <c r="W2536" s="114">
        <v>39904</v>
      </c>
      <c r="X2536" s="113" t="s">
        <v>28155</v>
      </c>
      <c r="Y2536" s="114">
        <v>40542</v>
      </c>
      <c r="Z2536" s="114">
        <v>40544</v>
      </c>
      <c r="AA2536" s="113">
        <v>31</v>
      </c>
      <c r="AB2536" s="113" t="s">
        <v>9</v>
      </c>
      <c r="AC2536" s="113">
        <v>34</v>
      </c>
      <c r="AD2536" s="113" t="s">
        <v>18</v>
      </c>
      <c r="AE2536" s="114">
        <v>45200</v>
      </c>
      <c r="AF2536" s="113">
        <v>14</v>
      </c>
      <c r="AG2536" s="113">
        <v>6</v>
      </c>
      <c r="AH2536" s="113" t="s">
        <v>16226</v>
      </c>
      <c r="AI2536" s="117" t="s">
        <v>419</v>
      </c>
      <c r="AK2536" s="114">
        <v>44287</v>
      </c>
      <c r="AL2536" s="113">
        <v>40</v>
      </c>
      <c r="AM2536" s="113" t="s">
        <v>9870</v>
      </c>
      <c r="AN2536" s="113" t="s">
        <v>16670</v>
      </c>
      <c r="AO2536" s="113" t="s">
        <v>94</v>
      </c>
      <c r="AP2536" s="113">
        <v>2004</v>
      </c>
      <c r="AQ2536" s="113" t="s">
        <v>8</v>
      </c>
      <c r="AR2536" s="113" t="s">
        <v>18119</v>
      </c>
      <c r="AS2536" s="113" t="s">
        <v>14</v>
      </c>
      <c r="AT2536" s="113" t="s">
        <v>14</v>
      </c>
      <c r="AU2536" s="113" t="s">
        <v>16229</v>
      </c>
      <c r="AV2536" s="113" t="s">
        <v>14</v>
      </c>
      <c r="AW2536" s="113" t="s">
        <v>14</v>
      </c>
    </row>
    <row r="2537" spans="1:49">
      <c r="A2537" s="116" t="s">
        <v>1387</v>
      </c>
      <c r="B2537" s="113">
        <v>570017383</v>
      </c>
      <c r="C2537" s="113" t="s">
        <v>1388</v>
      </c>
      <c r="E2537" s="113" t="s">
        <v>30</v>
      </c>
      <c r="F2537" s="113" t="s">
        <v>8</v>
      </c>
      <c r="G2537" s="114">
        <v>29432</v>
      </c>
      <c r="H2537" s="113" t="s">
        <v>16230</v>
      </c>
      <c r="I2537" s="113" t="s">
        <v>9866</v>
      </c>
      <c r="J2537" s="113" t="s">
        <v>9872</v>
      </c>
      <c r="K2537" s="113" t="s">
        <v>43579</v>
      </c>
      <c r="L2537" s="113">
        <v>82190007421</v>
      </c>
      <c r="M2537" s="113" t="s">
        <v>13029</v>
      </c>
      <c r="O2537" s="113" t="s">
        <v>13030</v>
      </c>
      <c r="P2537" s="113" t="s">
        <v>43580</v>
      </c>
      <c r="Q2537" s="113" t="s">
        <v>43581</v>
      </c>
      <c r="R2537" s="113">
        <v>15</v>
      </c>
      <c r="S2537" s="113" t="s">
        <v>13</v>
      </c>
      <c r="T2537" s="113" t="s">
        <v>43582</v>
      </c>
      <c r="U2537" s="113" t="s">
        <v>43583</v>
      </c>
      <c r="V2537" s="114">
        <v>38353</v>
      </c>
      <c r="W2537" s="114">
        <v>38353</v>
      </c>
      <c r="X2537" s="113" t="s">
        <v>43584</v>
      </c>
      <c r="Y2537" s="114">
        <v>38775</v>
      </c>
      <c r="Z2537" s="114">
        <v>38777</v>
      </c>
      <c r="AA2537" s="113">
        <v>23</v>
      </c>
      <c r="AB2537" s="113" t="s">
        <v>78</v>
      </c>
      <c r="AC2537" s="113">
        <v>34</v>
      </c>
      <c r="AD2537" s="113" t="s">
        <v>18</v>
      </c>
      <c r="AE2537" s="114">
        <v>45200</v>
      </c>
      <c r="AF2537" s="113">
        <v>17</v>
      </c>
      <c r="AG2537" s="113">
        <v>6</v>
      </c>
      <c r="AH2537" s="113" t="s">
        <v>9913</v>
      </c>
      <c r="AI2537" s="117" t="s">
        <v>43585</v>
      </c>
      <c r="AJ2537" s="113" t="s">
        <v>45509</v>
      </c>
      <c r="AK2537" s="114">
        <v>44925</v>
      </c>
      <c r="AL2537" s="113">
        <v>40</v>
      </c>
      <c r="AM2537" s="113" t="s">
        <v>9870</v>
      </c>
      <c r="AN2537" s="113" t="s">
        <v>16468</v>
      </c>
      <c r="AO2537" s="113" t="s">
        <v>31</v>
      </c>
      <c r="AP2537" s="113">
        <v>2001</v>
      </c>
      <c r="AQ2537" s="113" t="s">
        <v>8</v>
      </c>
      <c r="AR2537" s="113" t="s">
        <v>27852</v>
      </c>
      <c r="AS2537" s="113" t="s">
        <v>14</v>
      </c>
      <c r="AT2537" s="113" t="s">
        <v>14</v>
      </c>
      <c r="AU2537" s="113" t="s">
        <v>16229</v>
      </c>
      <c r="AV2537" s="113" t="s">
        <v>14</v>
      </c>
      <c r="AW2537" s="113" t="s">
        <v>14</v>
      </c>
    </row>
    <row r="2538" spans="1:49">
      <c r="A2538" s="116" t="s">
        <v>7410</v>
      </c>
      <c r="B2538" s="113">
        <v>570017238</v>
      </c>
      <c r="C2538" s="113" t="s">
        <v>7411</v>
      </c>
      <c r="E2538" s="113" t="s">
        <v>41</v>
      </c>
      <c r="F2538" s="113" t="s">
        <v>37</v>
      </c>
      <c r="G2538" s="114">
        <v>29437</v>
      </c>
      <c r="H2538" s="113" t="s">
        <v>16218</v>
      </c>
      <c r="I2538" s="113" t="s">
        <v>9866</v>
      </c>
      <c r="J2538" s="113" t="s">
        <v>9867</v>
      </c>
      <c r="K2538" s="113" t="s">
        <v>39267</v>
      </c>
      <c r="M2538" s="113" t="s">
        <v>17831</v>
      </c>
      <c r="O2538" s="113" t="s">
        <v>14222</v>
      </c>
      <c r="P2538" s="113" t="s">
        <v>17832</v>
      </c>
      <c r="Q2538" s="113" t="s">
        <v>17833</v>
      </c>
      <c r="R2538" s="113">
        <v>15</v>
      </c>
      <c r="S2538" s="113" t="s">
        <v>13</v>
      </c>
      <c r="T2538" s="113" t="s">
        <v>17834</v>
      </c>
      <c r="U2538" s="113" t="s">
        <v>17835</v>
      </c>
      <c r="V2538" s="114">
        <v>38397</v>
      </c>
      <c r="W2538" s="114">
        <v>38353</v>
      </c>
      <c r="X2538" s="113" t="s">
        <v>17836</v>
      </c>
      <c r="Y2538" s="114">
        <v>38775</v>
      </c>
      <c r="Z2538" s="114">
        <v>38777</v>
      </c>
      <c r="AA2538" s="113">
        <v>22</v>
      </c>
      <c r="AB2538" s="113" t="s">
        <v>25</v>
      </c>
      <c r="AC2538" s="113">
        <v>32</v>
      </c>
      <c r="AD2538" s="113" t="s">
        <v>84</v>
      </c>
      <c r="AE2538" s="114">
        <v>44835</v>
      </c>
      <c r="AF2538" s="113">
        <v>15</v>
      </c>
      <c r="AG2538" s="113">
        <v>9</v>
      </c>
      <c r="AH2538" s="113" t="s">
        <v>16226</v>
      </c>
      <c r="AI2538" s="117" t="s">
        <v>9875</v>
      </c>
      <c r="AK2538" s="114">
        <v>45120</v>
      </c>
      <c r="AL2538" s="113">
        <v>40</v>
      </c>
      <c r="AM2538" s="113" t="s">
        <v>9870</v>
      </c>
      <c r="AN2538" s="113" t="s">
        <v>16561</v>
      </c>
      <c r="AO2538" s="113" t="s">
        <v>42</v>
      </c>
      <c r="AP2538" s="113">
        <v>2017</v>
      </c>
      <c r="AQ2538" s="113" t="s">
        <v>9871</v>
      </c>
      <c r="AR2538" s="113" t="s">
        <v>26062</v>
      </c>
      <c r="AS2538" s="113" t="s">
        <v>14</v>
      </c>
      <c r="AT2538" s="113" t="s">
        <v>14</v>
      </c>
      <c r="AU2538" s="113" t="s">
        <v>16229</v>
      </c>
      <c r="AV2538" s="113" t="s">
        <v>14</v>
      </c>
      <c r="AW2538" s="113" t="s">
        <v>14</v>
      </c>
    </row>
    <row r="2539" spans="1:49">
      <c r="A2539" s="116" t="s">
        <v>1994</v>
      </c>
      <c r="C2539" s="113" t="s">
        <v>1995</v>
      </c>
      <c r="E2539" s="113" t="s">
        <v>41</v>
      </c>
      <c r="F2539" s="113" t="s">
        <v>388</v>
      </c>
      <c r="G2539" s="114">
        <v>29437</v>
      </c>
      <c r="H2539" s="113" t="s">
        <v>16230</v>
      </c>
      <c r="I2539" s="113" t="s">
        <v>9866</v>
      </c>
      <c r="J2539" s="113" t="s">
        <v>9872</v>
      </c>
      <c r="K2539" s="113" t="s">
        <v>25948</v>
      </c>
      <c r="L2539" s="113">
        <v>82296281232</v>
      </c>
      <c r="M2539" s="113" t="s">
        <v>15824</v>
      </c>
      <c r="O2539" s="113" t="s">
        <v>25949</v>
      </c>
      <c r="P2539" s="113" t="s">
        <v>25950</v>
      </c>
      <c r="Q2539" s="113" t="s">
        <v>25951</v>
      </c>
      <c r="R2539" s="113">
        <v>15</v>
      </c>
      <c r="S2539" s="113" t="s">
        <v>13</v>
      </c>
      <c r="T2539" s="113" t="s">
        <v>25952</v>
      </c>
      <c r="U2539" s="113" t="s">
        <v>25953</v>
      </c>
      <c r="V2539" s="114">
        <v>40289</v>
      </c>
      <c r="W2539" s="114">
        <v>40179</v>
      </c>
      <c r="X2539" s="113" t="s">
        <v>25954</v>
      </c>
      <c r="Y2539" s="114">
        <v>40907</v>
      </c>
      <c r="Z2539" s="114">
        <v>40909</v>
      </c>
      <c r="AA2539" s="113">
        <v>31</v>
      </c>
      <c r="AB2539" s="113" t="s">
        <v>9</v>
      </c>
      <c r="AC2539" s="113">
        <v>34</v>
      </c>
      <c r="AD2539" s="113" t="s">
        <v>18</v>
      </c>
      <c r="AE2539" s="114">
        <v>45200</v>
      </c>
      <c r="AF2539" s="113">
        <v>13</v>
      </c>
      <c r="AG2539" s="113">
        <v>9</v>
      </c>
      <c r="AH2539" s="113" t="s">
        <v>16226</v>
      </c>
      <c r="AI2539" s="117" t="s">
        <v>9891</v>
      </c>
      <c r="AK2539" s="114">
        <v>43739</v>
      </c>
      <c r="AL2539" s="113">
        <v>40</v>
      </c>
      <c r="AM2539" s="113" t="s">
        <v>9870</v>
      </c>
      <c r="AN2539" s="113" t="s">
        <v>25955</v>
      </c>
      <c r="AO2539" s="113" t="s">
        <v>551</v>
      </c>
      <c r="AP2539" s="113">
        <v>2005</v>
      </c>
      <c r="AQ2539" s="113" t="s">
        <v>8</v>
      </c>
      <c r="AR2539" s="113" t="s">
        <v>18249</v>
      </c>
      <c r="AS2539" s="113" t="s">
        <v>14</v>
      </c>
      <c r="AT2539" s="113" t="s">
        <v>14</v>
      </c>
      <c r="AU2539" s="113" t="s">
        <v>16229</v>
      </c>
      <c r="AV2539" s="113" t="s">
        <v>14</v>
      </c>
      <c r="AW2539" s="113" t="s">
        <v>14</v>
      </c>
    </row>
    <row r="2540" spans="1:49">
      <c r="A2540" s="116" t="s">
        <v>7724</v>
      </c>
      <c r="B2540" s="113">
        <v>570017367</v>
      </c>
      <c r="C2540" s="113" t="s">
        <v>7725</v>
      </c>
      <c r="E2540" s="113" t="s">
        <v>4145</v>
      </c>
      <c r="F2540" s="113" t="s">
        <v>388</v>
      </c>
      <c r="G2540" s="114">
        <v>29441</v>
      </c>
      <c r="H2540" s="113" t="s">
        <v>16218</v>
      </c>
      <c r="I2540" s="113" t="s">
        <v>9866</v>
      </c>
      <c r="J2540" s="113" t="s">
        <v>9872</v>
      </c>
      <c r="K2540" s="113" t="s">
        <v>31838</v>
      </c>
      <c r="M2540" s="113" t="s">
        <v>31839</v>
      </c>
      <c r="N2540" s="113" t="s">
        <v>31840</v>
      </c>
      <c r="O2540" s="113" t="s">
        <v>31841</v>
      </c>
      <c r="P2540" s="113" t="s">
        <v>31842</v>
      </c>
      <c r="Q2540" s="113" t="s">
        <v>31843</v>
      </c>
      <c r="R2540" s="113">
        <v>15</v>
      </c>
      <c r="S2540" s="113" t="s">
        <v>13</v>
      </c>
      <c r="T2540" s="113" t="s">
        <v>31844</v>
      </c>
      <c r="U2540" s="113" t="s">
        <v>31845</v>
      </c>
      <c r="V2540" s="114">
        <v>38397</v>
      </c>
      <c r="W2540" s="114">
        <v>38353</v>
      </c>
      <c r="X2540" s="113" t="s">
        <v>31846</v>
      </c>
      <c r="Y2540" s="114">
        <v>38775</v>
      </c>
      <c r="Z2540" s="114">
        <v>38777</v>
      </c>
      <c r="AA2540" s="113">
        <v>31</v>
      </c>
      <c r="AB2540" s="113" t="s">
        <v>9</v>
      </c>
      <c r="AC2540" s="113">
        <v>42</v>
      </c>
      <c r="AD2540" s="113" t="s">
        <v>92</v>
      </c>
      <c r="AE2540" s="114">
        <v>44652</v>
      </c>
      <c r="AF2540" s="113">
        <v>17</v>
      </c>
      <c r="AG2540" s="113">
        <v>3</v>
      </c>
      <c r="AH2540" s="113" t="s">
        <v>9913</v>
      </c>
      <c r="AI2540" s="117" t="s">
        <v>7513</v>
      </c>
      <c r="AJ2540" s="113" t="s">
        <v>45507</v>
      </c>
      <c r="AK2540" s="114">
        <v>44670</v>
      </c>
      <c r="AL2540" s="113">
        <v>45</v>
      </c>
      <c r="AM2540" s="113" t="s">
        <v>9922</v>
      </c>
      <c r="AN2540" s="113" t="s">
        <v>28099</v>
      </c>
      <c r="AO2540" s="113" t="s">
        <v>7472</v>
      </c>
      <c r="AP2540" s="113">
        <v>2008</v>
      </c>
      <c r="AQ2540" s="113" t="s">
        <v>8</v>
      </c>
      <c r="AR2540" s="113" t="s">
        <v>18424</v>
      </c>
      <c r="AS2540" s="113" t="s">
        <v>14</v>
      </c>
      <c r="AT2540" s="113" t="s">
        <v>14</v>
      </c>
      <c r="AU2540" s="113" t="s">
        <v>16229</v>
      </c>
      <c r="AV2540" s="113" t="s">
        <v>14</v>
      </c>
      <c r="AW2540" s="113" t="s">
        <v>14</v>
      </c>
    </row>
    <row r="2541" spans="1:49">
      <c r="A2541" s="116" t="s">
        <v>5476</v>
      </c>
      <c r="C2541" s="113" t="s">
        <v>5477</v>
      </c>
      <c r="F2541" s="113" t="s">
        <v>8</v>
      </c>
      <c r="G2541" s="114">
        <v>29443</v>
      </c>
      <c r="H2541" s="113" t="s">
        <v>16230</v>
      </c>
      <c r="I2541" s="113" t="s">
        <v>9866</v>
      </c>
      <c r="J2541" s="113" t="s">
        <v>9872</v>
      </c>
      <c r="K2541" s="113" t="s">
        <v>19218</v>
      </c>
      <c r="L2541" s="113">
        <v>82394237536</v>
      </c>
      <c r="M2541" s="113" t="s">
        <v>19219</v>
      </c>
      <c r="O2541" s="113" t="s">
        <v>13808</v>
      </c>
      <c r="P2541" s="113" t="s">
        <v>19220</v>
      </c>
      <c r="Q2541" s="113" t="s">
        <v>19221</v>
      </c>
      <c r="R2541" s="113">
        <v>15</v>
      </c>
      <c r="S2541" s="113" t="s">
        <v>13</v>
      </c>
      <c r="T2541" s="113" t="s">
        <v>19222</v>
      </c>
      <c r="U2541" s="113" t="s">
        <v>19223</v>
      </c>
      <c r="V2541" s="114">
        <v>41920</v>
      </c>
      <c r="W2541" s="114">
        <v>41883</v>
      </c>
      <c r="X2541" s="113" t="s">
        <v>19224</v>
      </c>
      <c r="Y2541" s="114">
        <v>42339</v>
      </c>
      <c r="Z2541" s="114">
        <v>42339</v>
      </c>
      <c r="AA2541" s="113">
        <v>21</v>
      </c>
      <c r="AB2541" s="113" t="s">
        <v>24</v>
      </c>
      <c r="AC2541" s="113">
        <v>22</v>
      </c>
      <c r="AD2541" s="113" t="s">
        <v>25</v>
      </c>
      <c r="AE2541" s="114">
        <v>43922</v>
      </c>
      <c r="AF2541" s="113">
        <v>15</v>
      </c>
      <c r="AG2541" s="113">
        <v>3</v>
      </c>
      <c r="AH2541" s="113" t="s">
        <v>16263</v>
      </c>
      <c r="AI2541" s="117" t="s">
        <v>75</v>
      </c>
      <c r="AK2541" s="114">
        <v>41918</v>
      </c>
      <c r="AL2541" s="113">
        <v>15</v>
      </c>
      <c r="AM2541" s="113" t="s">
        <v>9885</v>
      </c>
      <c r="AN2541" s="113" t="s">
        <v>16326</v>
      </c>
      <c r="AO2541" s="113" t="s">
        <v>314</v>
      </c>
      <c r="AP2541" s="113">
        <v>1999</v>
      </c>
      <c r="AQ2541" s="113" t="s">
        <v>9971</v>
      </c>
      <c r="AR2541" s="113" t="s">
        <v>20910</v>
      </c>
      <c r="AS2541" s="113" t="s">
        <v>14</v>
      </c>
      <c r="AT2541" s="113" t="s">
        <v>14</v>
      </c>
      <c r="AU2541" s="113" t="s">
        <v>16229</v>
      </c>
      <c r="AV2541" s="113" t="s">
        <v>14</v>
      </c>
      <c r="AW2541" s="113" t="s">
        <v>14</v>
      </c>
    </row>
    <row r="2542" spans="1:49">
      <c r="A2542" s="116" t="s">
        <v>5173</v>
      </c>
      <c r="B2542" s="113">
        <v>570021315</v>
      </c>
      <c r="C2542" s="113" t="s">
        <v>5174</v>
      </c>
      <c r="E2542" s="113" t="s">
        <v>97</v>
      </c>
      <c r="F2542" s="113" t="s">
        <v>8</v>
      </c>
      <c r="G2542" s="114">
        <v>29445</v>
      </c>
      <c r="H2542" s="113" t="s">
        <v>16230</v>
      </c>
      <c r="I2542" s="113" t="s">
        <v>9866</v>
      </c>
      <c r="J2542" s="113" t="s">
        <v>16392</v>
      </c>
      <c r="K2542" s="113" t="s">
        <v>19655</v>
      </c>
      <c r="L2542" s="113">
        <v>6282188039991</v>
      </c>
      <c r="M2542" s="113" t="s">
        <v>10887</v>
      </c>
      <c r="O2542" s="113" t="s">
        <v>19656</v>
      </c>
      <c r="P2542" s="113" t="s">
        <v>19657</v>
      </c>
      <c r="Q2542" s="113" t="s">
        <v>16244</v>
      </c>
      <c r="R2542" s="113">
        <v>15</v>
      </c>
      <c r="S2542" s="113" t="s">
        <v>13</v>
      </c>
      <c r="T2542" s="113" t="s">
        <v>19658</v>
      </c>
      <c r="U2542" s="113" t="s">
        <v>19659</v>
      </c>
      <c r="V2542" s="114">
        <v>38808</v>
      </c>
      <c r="W2542" s="114">
        <v>38808</v>
      </c>
      <c r="X2542" s="113" t="s">
        <v>19660</v>
      </c>
      <c r="Y2542" s="114">
        <v>39353</v>
      </c>
      <c r="Z2542" s="114">
        <v>39356</v>
      </c>
      <c r="AA2542" s="113">
        <v>31</v>
      </c>
      <c r="AB2542" s="113" t="s">
        <v>9</v>
      </c>
      <c r="AC2542" s="113">
        <v>34</v>
      </c>
      <c r="AD2542" s="113" t="s">
        <v>18</v>
      </c>
      <c r="AE2542" s="114">
        <v>43009</v>
      </c>
      <c r="AF2542" s="113">
        <v>13</v>
      </c>
      <c r="AG2542" s="113">
        <v>2</v>
      </c>
      <c r="AH2542" s="113" t="s">
        <v>16226</v>
      </c>
      <c r="AI2542" s="117" t="s">
        <v>10031</v>
      </c>
      <c r="AK2542" s="114">
        <v>45505</v>
      </c>
      <c r="AL2542" s="113">
        <v>40</v>
      </c>
      <c r="AM2542" s="113" t="s">
        <v>9870</v>
      </c>
      <c r="AN2542" s="113" t="s">
        <v>17701</v>
      </c>
      <c r="AO2542" s="113" t="s">
        <v>572</v>
      </c>
      <c r="AP2542" s="113">
        <v>2004</v>
      </c>
      <c r="AQ2542" s="113" t="s">
        <v>8</v>
      </c>
      <c r="AR2542" s="113" t="s">
        <v>18575</v>
      </c>
      <c r="AS2542" s="113" t="s">
        <v>14</v>
      </c>
      <c r="AT2542" s="113" t="s">
        <v>14</v>
      </c>
      <c r="AU2542" s="113" t="s">
        <v>16229</v>
      </c>
      <c r="AV2542" s="113" t="s">
        <v>14</v>
      </c>
    </row>
    <row r="2543" spans="1:49">
      <c r="A2543" s="116" t="s">
        <v>8424</v>
      </c>
      <c r="C2543" s="113" t="s">
        <v>8425</v>
      </c>
      <c r="E2543" s="113" t="s">
        <v>3840</v>
      </c>
      <c r="F2543" s="113" t="s">
        <v>1138</v>
      </c>
      <c r="G2543" s="114">
        <v>29445</v>
      </c>
      <c r="H2543" s="113" t="s">
        <v>16230</v>
      </c>
      <c r="I2543" s="113" t="s">
        <v>9896</v>
      </c>
      <c r="J2543" s="113" t="s">
        <v>9872</v>
      </c>
      <c r="K2543" s="113" t="s">
        <v>41754</v>
      </c>
      <c r="L2543" s="113">
        <v>82349668726</v>
      </c>
      <c r="M2543" s="113" t="s">
        <v>9906</v>
      </c>
      <c r="O2543" s="113" t="s">
        <v>9907</v>
      </c>
      <c r="P2543" s="113" t="s">
        <v>41755</v>
      </c>
      <c r="Q2543" s="113" t="s">
        <v>41756</v>
      </c>
      <c r="R2543" s="113">
        <v>15</v>
      </c>
      <c r="S2543" s="113" t="s">
        <v>13</v>
      </c>
      <c r="T2543" s="113" t="s">
        <v>41757</v>
      </c>
      <c r="U2543" s="113" t="s">
        <v>41758</v>
      </c>
      <c r="V2543" s="114">
        <v>40581</v>
      </c>
      <c r="W2543" s="114">
        <v>40544</v>
      </c>
      <c r="X2543" s="113" t="s">
        <v>41759</v>
      </c>
      <c r="Y2543" s="114">
        <v>41271</v>
      </c>
      <c r="Z2543" s="114">
        <v>41275</v>
      </c>
      <c r="AA2543" s="113">
        <v>22</v>
      </c>
      <c r="AB2543" s="113" t="s">
        <v>25</v>
      </c>
      <c r="AC2543" s="113">
        <v>32</v>
      </c>
      <c r="AD2543" s="113" t="s">
        <v>84</v>
      </c>
      <c r="AE2543" s="114">
        <v>45200</v>
      </c>
      <c r="AF2543" s="113">
        <v>10</v>
      </c>
      <c r="AG2543" s="113">
        <v>9</v>
      </c>
      <c r="AH2543" s="113" t="s">
        <v>16226</v>
      </c>
      <c r="AI2543" s="117" t="s">
        <v>9875</v>
      </c>
      <c r="AK2543" s="114">
        <v>42917</v>
      </c>
      <c r="AL2543" s="113">
        <v>40</v>
      </c>
      <c r="AM2543" s="113" t="s">
        <v>9870</v>
      </c>
      <c r="AN2543" s="113" t="s">
        <v>17028</v>
      </c>
      <c r="AO2543" s="113" t="s">
        <v>730</v>
      </c>
      <c r="AP2543" s="113">
        <v>2010</v>
      </c>
      <c r="AQ2543" s="113" t="s">
        <v>5236</v>
      </c>
      <c r="AR2543" s="113" t="s">
        <v>23364</v>
      </c>
      <c r="AS2543" s="113" t="s">
        <v>14</v>
      </c>
      <c r="AT2543" s="113" t="s">
        <v>14</v>
      </c>
      <c r="AU2543" s="113" t="s">
        <v>16229</v>
      </c>
      <c r="AV2543" s="113" t="s">
        <v>14</v>
      </c>
      <c r="AW2543" s="113" t="s">
        <v>14</v>
      </c>
    </row>
    <row r="2544" spans="1:49">
      <c r="A2544" s="116" t="s">
        <v>1121</v>
      </c>
      <c r="C2544" s="113" t="s">
        <v>1122</v>
      </c>
      <c r="E2544" s="113" t="s">
        <v>1123</v>
      </c>
      <c r="F2544" s="113" t="s">
        <v>388</v>
      </c>
      <c r="G2544" s="114">
        <v>29449</v>
      </c>
      <c r="H2544" s="113" t="s">
        <v>16230</v>
      </c>
      <c r="I2544" s="113" t="s">
        <v>9866</v>
      </c>
      <c r="J2544" s="113" t="s">
        <v>9872</v>
      </c>
      <c r="K2544" s="113" t="s">
        <v>45675</v>
      </c>
      <c r="L2544" s="113">
        <v>85397901513</v>
      </c>
      <c r="M2544" s="113" t="s">
        <v>15843</v>
      </c>
      <c r="O2544" s="113" t="s">
        <v>15844</v>
      </c>
      <c r="P2544" s="113" t="s">
        <v>45676</v>
      </c>
      <c r="Q2544" s="113" t="s">
        <v>45677</v>
      </c>
      <c r="R2544" s="113">
        <v>15</v>
      </c>
      <c r="S2544" s="113" t="s">
        <v>13</v>
      </c>
      <c r="T2544" s="113" t="s">
        <v>45678</v>
      </c>
      <c r="U2544" s="113" t="s">
        <v>45679</v>
      </c>
      <c r="V2544" s="114">
        <v>39904</v>
      </c>
      <c r="W2544" s="114">
        <v>39904</v>
      </c>
      <c r="X2544" s="113" t="s">
        <v>45680</v>
      </c>
      <c r="Y2544" s="114">
        <v>40542</v>
      </c>
      <c r="Z2544" s="114">
        <v>40544</v>
      </c>
      <c r="AA2544" s="113">
        <v>31</v>
      </c>
      <c r="AB2544" s="113" t="s">
        <v>9</v>
      </c>
      <c r="AC2544" s="113">
        <v>34</v>
      </c>
      <c r="AD2544" s="113" t="s">
        <v>18</v>
      </c>
      <c r="AE2544" s="114">
        <v>44105</v>
      </c>
      <c r="AF2544" s="113">
        <v>11</v>
      </c>
      <c r="AG2544" s="113">
        <v>6</v>
      </c>
      <c r="AH2544" s="113" t="s">
        <v>16263</v>
      </c>
      <c r="AI2544" s="117" t="s">
        <v>16264</v>
      </c>
      <c r="AK2544" s="114">
        <v>45302</v>
      </c>
      <c r="AL2544" s="113">
        <v>40</v>
      </c>
      <c r="AM2544" s="113" t="s">
        <v>9870</v>
      </c>
      <c r="AN2544" s="113" t="s">
        <v>17068</v>
      </c>
      <c r="AO2544" s="113" t="s">
        <v>1124</v>
      </c>
      <c r="AP2544" s="113">
        <v>2006</v>
      </c>
      <c r="AQ2544" s="113" t="s">
        <v>204</v>
      </c>
      <c r="AR2544" s="113" t="s">
        <v>16947</v>
      </c>
      <c r="AS2544" s="113" t="s">
        <v>14</v>
      </c>
      <c r="AT2544" s="113" t="s">
        <v>14</v>
      </c>
      <c r="AU2544" s="113" t="s">
        <v>16229</v>
      </c>
      <c r="AV2544" s="113" t="s">
        <v>14</v>
      </c>
    </row>
    <row r="2545" spans="1:49">
      <c r="A2545" s="116" t="s">
        <v>1600</v>
      </c>
      <c r="B2545" s="113">
        <v>140346866</v>
      </c>
      <c r="C2545" s="113" t="s">
        <v>1601</v>
      </c>
      <c r="E2545" s="113" t="s">
        <v>103</v>
      </c>
      <c r="F2545" s="113" t="s">
        <v>8</v>
      </c>
      <c r="G2545" s="114">
        <v>29452</v>
      </c>
      <c r="H2545" s="113" t="s">
        <v>16230</v>
      </c>
      <c r="I2545" s="113" t="s">
        <v>9866</v>
      </c>
      <c r="J2545" s="113" t="s">
        <v>9872</v>
      </c>
      <c r="K2545" s="113" t="s">
        <v>16267</v>
      </c>
      <c r="L2545" s="113">
        <v>81245258301</v>
      </c>
      <c r="M2545" s="113" t="s">
        <v>46687</v>
      </c>
      <c r="O2545" s="113" t="s">
        <v>13791</v>
      </c>
      <c r="P2545" s="113" t="s">
        <v>16268</v>
      </c>
      <c r="Q2545" s="113" t="s">
        <v>16269</v>
      </c>
      <c r="R2545" s="113">
        <v>15</v>
      </c>
      <c r="S2545" s="113" t="s">
        <v>13</v>
      </c>
      <c r="T2545" s="113" t="s">
        <v>16270</v>
      </c>
      <c r="U2545" s="113" t="s">
        <v>16271</v>
      </c>
      <c r="V2545" s="114">
        <v>36339</v>
      </c>
      <c r="W2545" s="114">
        <v>36220</v>
      </c>
      <c r="X2545" s="113" t="s">
        <v>16272</v>
      </c>
      <c r="Y2545" s="114">
        <v>36796</v>
      </c>
      <c r="Z2545" s="114">
        <v>36800</v>
      </c>
      <c r="AA2545" s="113">
        <v>21</v>
      </c>
      <c r="AB2545" s="113" t="s">
        <v>24</v>
      </c>
      <c r="AC2545" s="113">
        <v>34</v>
      </c>
      <c r="AD2545" s="113" t="s">
        <v>18</v>
      </c>
      <c r="AE2545" s="114">
        <v>43009</v>
      </c>
      <c r="AF2545" s="113">
        <v>13</v>
      </c>
      <c r="AG2545" s="113">
        <v>7</v>
      </c>
      <c r="AH2545" s="113" t="s">
        <v>16226</v>
      </c>
      <c r="AI2545" s="117" t="s">
        <v>302</v>
      </c>
      <c r="AK2545" s="114">
        <v>43009</v>
      </c>
      <c r="AL2545" s="113">
        <v>30</v>
      </c>
      <c r="AM2545" s="113" t="s">
        <v>9882</v>
      </c>
      <c r="AN2545" s="113" t="s">
        <v>16273</v>
      </c>
      <c r="AO2545" s="113" t="s">
        <v>107</v>
      </c>
      <c r="AP2545" s="113">
        <v>1998</v>
      </c>
      <c r="AQ2545" s="113" t="s">
        <v>5236</v>
      </c>
      <c r="AR2545" s="113" t="s">
        <v>16274</v>
      </c>
      <c r="AS2545" s="113" t="s">
        <v>14</v>
      </c>
      <c r="AT2545" s="113" t="s">
        <v>14</v>
      </c>
      <c r="AU2545" s="113" t="s">
        <v>16229</v>
      </c>
      <c r="AV2545" s="113" t="s">
        <v>14</v>
      </c>
      <c r="AW2545" s="113" t="s">
        <v>14</v>
      </c>
    </row>
    <row r="2546" spans="1:49">
      <c r="A2546" s="116" t="s">
        <v>4409</v>
      </c>
      <c r="B2546" s="113">
        <v>570013954</v>
      </c>
      <c r="C2546" s="113" t="s">
        <v>4410</v>
      </c>
      <c r="E2546" s="113" t="s">
        <v>110</v>
      </c>
      <c r="F2546" s="113" t="s">
        <v>129</v>
      </c>
      <c r="G2546" s="114">
        <v>29453</v>
      </c>
      <c r="H2546" s="113" t="s">
        <v>16230</v>
      </c>
      <c r="I2546" s="113" t="s">
        <v>9866</v>
      </c>
      <c r="J2546" s="113" t="s">
        <v>9872</v>
      </c>
      <c r="K2546" s="113" t="s">
        <v>39249</v>
      </c>
      <c r="L2546" s="113">
        <v>81242323737</v>
      </c>
      <c r="M2546" s="113" t="s">
        <v>13990</v>
      </c>
      <c r="O2546" s="113" t="s">
        <v>10053</v>
      </c>
      <c r="P2546" s="113" t="s">
        <v>39250</v>
      </c>
      <c r="Q2546" s="113" t="s">
        <v>39251</v>
      </c>
      <c r="R2546" s="113">
        <v>15</v>
      </c>
      <c r="S2546" s="113" t="s">
        <v>13</v>
      </c>
      <c r="T2546" s="113" t="s">
        <v>39252</v>
      </c>
      <c r="U2546" s="113" t="s">
        <v>39253</v>
      </c>
      <c r="V2546" s="114">
        <v>37557</v>
      </c>
      <c r="W2546" s="114">
        <v>37561</v>
      </c>
      <c r="X2546" s="113" t="s">
        <v>39254</v>
      </c>
      <c r="Y2546" s="114">
        <v>37956</v>
      </c>
      <c r="Z2546" s="114">
        <v>37926</v>
      </c>
      <c r="AA2546" s="113">
        <v>21</v>
      </c>
      <c r="AB2546" s="113" t="s">
        <v>24</v>
      </c>
      <c r="AC2546" s="113">
        <v>34</v>
      </c>
      <c r="AD2546" s="113" t="s">
        <v>18</v>
      </c>
      <c r="AE2546" s="114">
        <v>43556</v>
      </c>
      <c r="AF2546" s="113">
        <v>11</v>
      </c>
      <c r="AG2546" s="113">
        <v>5</v>
      </c>
      <c r="AH2546" s="113" t="s">
        <v>16263</v>
      </c>
      <c r="AI2546" s="117" t="s">
        <v>75</v>
      </c>
      <c r="AK2546" s="114">
        <v>43556</v>
      </c>
      <c r="AL2546" s="113">
        <v>40</v>
      </c>
      <c r="AM2546" s="113" t="s">
        <v>9870</v>
      </c>
      <c r="AN2546" s="113" t="s">
        <v>16282</v>
      </c>
      <c r="AO2546" s="113" t="s">
        <v>113</v>
      </c>
      <c r="AP2546" s="113">
        <v>1990</v>
      </c>
      <c r="AQ2546" s="113" t="s">
        <v>8</v>
      </c>
      <c r="AR2546" s="113" t="s">
        <v>19850</v>
      </c>
      <c r="AS2546" s="113" t="s">
        <v>14</v>
      </c>
      <c r="AT2546" s="113" t="s">
        <v>14</v>
      </c>
      <c r="AU2546" s="113" t="s">
        <v>16229</v>
      </c>
      <c r="AV2546" s="113" t="s">
        <v>14</v>
      </c>
      <c r="AW2546" s="113" t="s">
        <v>14</v>
      </c>
    </row>
    <row r="2547" spans="1:49">
      <c r="A2547" s="116" t="s">
        <v>9263</v>
      </c>
      <c r="B2547" s="113">
        <v>570035833</v>
      </c>
      <c r="C2547" s="113" t="s">
        <v>9264</v>
      </c>
      <c r="E2547" s="113" t="s">
        <v>30</v>
      </c>
      <c r="F2547" s="113" t="s">
        <v>8</v>
      </c>
      <c r="G2547" s="114">
        <v>29453</v>
      </c>
      <c r="H2547" s="113" t="s">
        <v>16230</v>
      </c>
      <c r="I2547" s="113" t="s">
        <v>9866</v>
      </c>
      <c r="J2547" s="113" t="s">
        <v>9872</v>
      </c>
      <c r="K2547" s="113" t="s">
        <v>28424</v>
      </c>
      <c r="L2547" s="113">
        <v>81343846280</v>
      </c>
      <c r="M2547" s="113" t="s">
        <v>13042</v>
      </c>
      <c r="O2547" s="113" t="s">
        <v>13043</v>
      </c>
      <c r="P2547" s="113" t="s">
        <v>28425</v>
      </c>
      <c r="Q2547" s="113" t="s">
        <v>28426</v>
      </c>
      <c r="R2547" s="113">
        <v>15</v>
      </c>
      <c r="S2547" s="113" t="s">
        <v>13</v>
      </c>
      <c r="T2547" s="113" t="s">
        <v>28427</v>
      </c>
      <c r="U2547" s="113" t="s">
        <v>28428</v>
      </c>
      <c r="V2547" s="114">
        <v>39563</v>
      </c>
      <c r="W2547" s="114">
        <v>39539</v>
      </c>
      <c r="X2547" s="113" t="s">
        <v>28429</v>
      </c>
      <c r="Y2547" s="114">
        <v>40143</v>
      </c>
      <c r="Z2547" s="114">
        <v>40148</v>
      </c>
      <c r="AA2547" s="113">
        <v>31</v>
      </c>
      <c r="AB2547" s="113" t="s">
        <v>9</v>
      </c>
      <c r="AC2547" s="113">
        <v>34</v>
      </c>
      <c r="AD2547" s="113" t="s">
        <v>18</v>
      </c>
      <c r="AE2547" s="114">
        <v>43922</v>
      </c>
      <c r="AF2547" s="113">
        <v>12</v>
      </c>
      <c r="AG2547" s="113">
        <v>0</v>
      </c>
      <c r="AH2547" s="113" t="s">
        <v>16226</v>
      </c>
      <c r="AI2547" s="117" t="s">
        <v>11777</v>
      </c>
      <c r="AK2547" s="114">
        <v>44200</v>
      </c>
      <c r="AL2547" s="113">
        <v>40</v>
      </c>
      <c r="AM2547" s="113" t="s">
        <v>9870</v>
      </c>
      <c r="AN2547" s="113" t="s">
        <v>16468</v>
      </c>
      <c r="AO2547" s="113" t="s">
        <v>31</v>
      </c>
      <c r="AP2547" s="113">
        <v>2005</v>
      </c>
      <c r="AQ2547" s="113" t="s">
        <v>8</v>
      </c>
      <c r="AR2547" s="113" t="s">
        <v>18760</v>
      </c>
      <c r="AS2547" s="113" t="s">
        <v>14</v>
      </c>
      <c r="AT2547" s="113" t="s">
        <v>14</v>
      </c>
      <c r="AU2547" s="113" t="s">
        <v>16229</v>
      </c>
      <c r="AV2547" s="113" t="s">
        <v>14</v>
      </c>
      <c r="AW2547" s="113" t="s">
        <v>14</v>
      </c>
    </row>
    <row r="2548" spans="1:49">
      <c r="A2548" s="116" t="s">
        <v>1550</v>
      </c>
      <c r="B2548" s="113">
        <v>570028132</v>
      </c>
      <c r="C2548" s="113" t="s">
        <v>1551</v>
      </c>
      <c r="E2548" s="113" t="s">
        <v>30</v>
      </c>
      <c r="F2548" s="113" t="s">
        <v>8</v>
      </c>
      <c r="G2548" s="114">
        <v>29455</v>
      </c>
      <c r="H2548" s="113" t="s">
        <v>16230</v>
      </c>
      <c r="I2548" s="113" t="s">
        <v>9866</v>
      </c>
      <c r="J2548" s="113" t="s">
        <v>9872</v>
      </c>
      <c r="K2548" s="113" t="s">
        <v>38162</v>
      </c>
      <c r="L2548" s="113">
        <v>82190772638</v>
      </c>
      <c r="M2548" s="113" t="s">
        <v>13091</v>
      </c>
      <c r="O2548" s="113" t="s">
        <v>13092</v>
      </c>
      <c r="P2548" s="113" t="s">
        <v>38163</v>
      </c>
      <c r="Q2548" s="113" t="s">
        <v>38164</v>
      </c>
      <c r="R2548" s="113">
        <v>15</v>
      </c>
      <c r="S2548" s="113" t="s">
        <v>13</v>
      </c>
      <c r="T2548" s="113" t="s">
        <v>38165</v>
      </c>
      <c r="U2548" s="113" t="s">
        <v>38166</v>
      </c>
      <c r="V2548" s="114">
        <v>39083</v>
      </c>
      <c r="W2548" s="114">
        <v>39083</v>
      </c>
      <c r="X2548" s="113" t="s">
        <v>24979</v>
      </c>
      <c r="Y2548" s="114">
        <v>39720</v>
      </c>
      <c r="Z2548" s="114">
        <v>39722</v>
      </c>
      <c r="AA2548" s="113">
        <v>21</v>
      </c>
      <c r="AB2548" s="113" t="s">
        <v>24</v>
      </c>
      <c r="AC2548" s="113">
        <v>33</v>
      </c>
      <c r="AD2548" s="113" t="s">
        <v>10</v>
      </c>
      <c r="AE2548" s="114">
        <v>44835</v>
      </c>
      <c r="AF2548" s="113">
        <v>18</v>
      </c>
      <c r="AG2548" s="113">
        <v>9</v>
      </c>
      <c r="AH2548" s="113" t="s">
        <v>16263</v>
      </c>
      <c r="AI2548" s="117" t="s">
        <v>16264</v>
      </c>
      <c r="AK2548" s="114">
        <v>45302</v>
      </c>
      <c r="AL2548" s="113">
        <v>40</v>
      </c>
      <c r="AM2548" s="113" t="s">
        <v>9870</v>
      </c>
      <c r="AN2548" s="113" t="s">
        <v>16468</v>
      </c>
      <c r="AO2548" s="113" t="s">
        <v>31</v>
      </c>
      <c r="AP2548" s="113">
        <v>2013</v>
      </c>
      <c r="AQ2548" s="113" t="s">
        <v>8</v>
      </c>
      <c r="AR2548" s="113" t="s">
        <v>16283</v>
      </c>
      <c r="AS2548" s="113" t="s">
        <v>14</v>
      </c>
      <c r="AT2548" s="113" t="s">
        <v>14</v>
      </c>
      <c r="AU2548" s="113" t="s">
        <v>16229</v>
      </c>
      <c r="AV2548" s="113" t="s">
        <v>14</v>
      </c>
    </row>
    <row r="2549" spans="1:49">
      <c r="A2549" s="116" t="s">
        <v>3540</v>
      </c>
      <c r="B2549" s="113">
        <v>570021294</v>
      </c>
      <c r="C2549" s="113" t="s">
        <v>2685</v>
      </c>
      <c r="E2549" s="113" t="s">
        <v>30</v>
      </c>
      <c r="F2549" s="113" t="s">
        <v>8</v>
      </c>
      <c r="G2549" s="114">
        <v>29457</v>
      </c>
      <c r="H2549" s="113" t="s">
        <v>16230</v>
      </c>
      <c r="I2549" s="113" t="s">
        <v>9866</v>
      </c>
      <c r="J2549" s="113" t="s">
        <v>9872</v>
      </c>
      <c r="K2549" s="113" t="s">
        <v>25570</v>
      </c>
      <c r="L2549" s="113">
        <v>85242558683</v>
      </c>
      <c r="M2549" s="113" t="s">
        <v>13027</v>
      </c>
      <c r="O2549" s="113" t="s">
        <v>12173</v>
      </c>
      <c r="P2549" s="113" t="s">
        <v>25571</v>
      </c>
      <c r="Q2549" s="113" t="s">
        <v>25572</v>
      </c>
      <c r="R2549" s="113">
        <v>15</v>
      </c>
      <c r="S2549" s="113" t="s">
        <v>13</v>
      </c>
      <c r="T2549" s="113" t="s">
        <v>25573</v>
      </c>
      <c r="U2549" s="113" t="s">
        <v>25574</v>
      </c>
      <c r="V2549" s="114">
        <v>39038</v>
      </c>
      <c r="W2549" s="114">
        <v>38808</v>
      </c>
      <c r="X2549" s="113" t="s">
        <v>25575</v>
      </c>
      <c r="Y2549" s="114">
        <v>39353</v>
      </c>
      <c r="Z2549" s="114">
        <v>39356</v>
      </c>
      <c r="AA2549" s="113">
        <v>23</v>
      </c>
      <c r="AB2549" s="113" t="s">
        <v>78</v>
      </c>
      <c r="AC2549" s="113">
        <v>33</v>
      </c>
      <c r="AD2549" s="113" t="s">
        <v>10</v>
      </c>
      <c r="AE2549" s="114">
        <v>44470</v>
      </c>
      <c r="AF2549" s="113">
        <v>15</v>
      </c>
      <c r="AG2549" s="113">
        <v>7</v>
      </c>
      <c r="AH2549" s="113" t="s">
        <v>16263</v>
      </c>
      <c r="AI2549" s="117" t="s">
        <v>16264</v>
      </c>
      <c r="AK2549" s="114">
        <v>45302</v>
      </c>
      <c r="AL2549" s="113">
        <v>40</v>
      </c>
      <c r="AM2549" s="113" t="s">
        <v>9870</v>
      </c>
      <c r="AN2549" s="113" t="s">
        <v>16468</v>
      </c>
      <c r="AO2549" s="113" t="s">
        <v>31</v>
      </c>
      <c r="AP2549" s="113">
        <v>2011</v>
      </c>
      <c r="AQ2549" s="113" t="s">
        <v>8</v>
      </c>
      <c r="AR2549" s="113" t="s">
        <v>27571</v>
      </c>
      <c r="AS2549" s="113" t="s">
        <v>14</v>
      </c>
      <c r="AT2549" s="113" t="s">
        <v>14</v>
      </c>
      <c r="AU2549" s="113" t="s">
        <v>16229</v>
      </c>
      <c r="AV2549" s="113" t="s">
        <v>14</v>
      </c>
    </row>
    <row r="2550" spans="1:49">
      <c r="A2550" s="116" t="s">
        <v>6567</v>
      </c>
      <c r="B2550" s="113">
        <v>570015625</v>
      </c>
      <c r="C2550" s="113" t="s">
        <v>6568</v>
      </c>
      <c r="E2550" s="113" t="s">
        <v>4145</v>
      </c>
      <c r="F2550" s="113" t="s">
        <v>136</v>
      </c>
      <c r="G2550" s="114">
        <v>29461</v>
      </c>
      <c r="H2550" s="113" t="s">
        <v>16218</v>
      </c>
      <c r="I2550" s="113" t="s">
        <v>9866</v>
      </c>
      <c r="J2550" s="113" t="s">
        <v>9872</v>
      </c>
      <c r="K2550" s="113" t="s">
        <v>28484</v>
      </c>
      <c r="L2550" s="113">
        <v>82291267405</v>
      </c>
      <c r="M2550" s="113" t="s">
        <v>28485</v>
      </c>
      <c r="O2550" s="113" t="s">
        <v>16096</v>
      </c>
      <c r="P2550" s="113" t="s">
        <v>28486</v>
      </c>
      <c r="Q2550" s="113" t="s">
        <v>28487</v>
      </c>
      <c r="R2550" s="113">
        <v>15</v>
      </c>
      <c r="S2550" s="113" t="s">
        <v>13</v>
      </c>
      <c r="T2550" s="113" t="s">
        <v>28488</v>
      </c>
      <c r="U2550" s="113" t="s">
        <v>16253</v>
      </c>
      <c r="V2550" s="114">
        <v>37998</v>
      </c>
      <c r="W2550" s="114">
        <v>37956</v>
      </c>
      <c r="X2550" s="113" t="s">
        <v>16254</v>
      </c>
      <c r="Y2550" s="114">
        <v>38408</v>
      </c>
      <c r="Z2550" s="114">
        <v>38412</v>
      </c>
      <c r="AA2550" s="113">
        <v>31</v>
      </c>
      <c r="AB2550" s="113" t="s">
        <v>9</v>
      </c>
      <c r="AC2550" s="113">
        <v>41</v>
      </c>
      <c r="AD2550" s="113" t="s">
        <v>52</v>
      </c>
      <c r="AE2550" s="114">
        <v>44287</v>
      </c>
      <c r="AF2550" s="113">
        <v>17</v>
      </c>
      <c r="AG2550" s="113">
        <v>4</v>
      </c>
      <c r="AH2550" s="113" t="s">
        <v>9913</v>
      </c>
      <c r="AI2550" s="117" t="s">
        <v>28489</v>
      </c>
      <c r="AJ2550" s="113" t="s">
        <v>45514</v>
      </c>
      <c r="AK2550" s="114">
        <v>44923</v>
      </c>
      <c r="AL2550" s="113">
        <v>45</v>
      </c>
      <c r="AM2550" s="113" t="s">
        <v>9922</v>
      </c>
      <c r="AN2550" s="113" t="s">
        <v>28099</v>
      </c>
      <c r="AO2550" s="113" t="s">
        <v>7472</v>
      </c>
      <c r="AP2550" s="113">
        <v>2010</v>
      </c>
      <c r="AQ2550" s="113" t="s">
        <v>8</v>
      </c>
      <c r="AR2550" s="113" t="s">
        <v>22962</v>
      </c>
      <c r="AS2550" s="113" t="s">
        <v>14</v>
      </c>
      <c r="AT2550" s="113" t="s">
        <v>14</v>
      </c>
      <c r="AU2550" s="113" t="s">
        <v>16229</v>
      </c>
      <c r="AV2550" s="113" t="s">
        <v>14</v>
      </c>
      <c r="AW2550" s="113" t="s">
        <v>14</v>
      </c>
    </row>
    <row r="2551" spans="1:49">
      <c r="A2551" s="116" t="s">
        <v>1985</v>
      </c>
      <c r="B2551" s="113">
        <v>570027707</v>
      </c>
      <c r="C2551" s="113" t="s">
        <v>1986</v>
      </c>
      <c r="E2551" s="113" t="s">
        <v>67</v>
      </c>
      <c r="F2551" s="113" t="s">
        <v>8</v>
      </c>
      <c r="G2551" s="114">
        <v>29461</v>
      </c>
      <c r="H2551" s="113" t="s">
        <v>16218</v>
      </c>
      <c r="I2551" s="113" t="s">
        <v>9866</v>
      </c>
      <c r="J2551" s="113" t="s">
        <v>9872</v>
      </c>
      <c r="K2551" s="113" t="s">
        <v>43031</v>
      </c>
      <c r="L2551" s="113">
        <v>82296671221</v>
      </c>
      <c r="M2551" s="113" t="s">
        <v>11728</v>
      </c>
      <c r="O2551" s="113" t="s">
        <v>43032</v>
      </c>
      <c r="P2551" s="113" t="s">
        <v>43033</v>
      </c>
      <c r="Q2551" s="113" t="s">
        <v>43034</v>
      </c>
      <c r="R2551" s="113">
        <v>15</v>
      </c>
      <c r="S2551" s="113" t="s">
        <v>13</v>
      </c>
      <c r="T2551" s="113" t="s">
        <v>43035</v>
      </c>
      <c r="U2551" s="113" t="s">
        <v>43036</v>
      </c>
      <c r="V2551" s="114">
        <v>39387</v>
      </c>
      <c r="W2551" s="114">
        <v>39083</v>
      </c>
      <c r="X2551" s="113" t="s">
        <v>43037</v>
      </c>
      <c r="Y2551" s="114">
        <v>39720</v>
      </c>
      <c r="Z2551" s="114">
        <v>39722</v>
      </c>
      <c r="AA2551" s="113">
        <v>21</v>
      </c>
      <c r="AB2551" s="113" t="s">
        <v>24</v>
      </c>
      <c r="AC2551" s="113">
        <v>34</v>
      </c>
      <c r="AD2551" s="113" t="s">
        <v>18</v>
      </c>
      <c r="AE2551" s="114">
        <v>44470</v>
      </c>
      <c r="AF2551" s="113">
        <v>15</v>
      </c>
      <c r="AG2551" s="113">
        <v>9</v>
      </c>
      <c r="AH2551" s="113" t="s">
        <v>16226</v>
      </c>
      <c r="AI2551" s="117" t="s">
        <v>11729</v>
      </c>
      <c r="AK2551" s="114">
        <v>44670</v>
      </c>
      <c r="AL2551" s="113">
        <v>40</v>
      </c>
      <c r="AM2551" s="113" t="s">
        <v>9870</v>
      </c>
      <c r="AN2551" s="113" t="s">
        <v>20279</v>
      </c>
      <c r="AO2551" s="113" t="s">
        <v>1829</v>
      </c>
      <c r="AP2551" s="113">
        <v>2007</v>
      </c>
      <c r="AQ2551" s="113" t="s">
        <v>8</v>
      </c>
      <c r="AR2551" s="113" t="s">
        <v>21224</v>
      </c>
      <c r="AS2551" s="113" t="s">
        <v>14</v>
      </c>
      <c r="AT2551" s="113" t="s">
        <v>14</v>
      </c>
      <c r="AU2551" s="113" t="s">
        <v>16229</v>
      </c>
      <c r="AV2551" s="113" t="s">
        <v>14</v>
      </c>
      <c r="AW2551" s="113" t="s">
        <v>14</v>
      </c>
    </row>
    <row r="2552" spans="1:49">
      <c r="A2552" s="116" t="s">
        <v>9568</v>
      </c>
      <c r="B2552" s="113">
        <v>570020234</v>
      </c>
      <c r="C2552" s="113" t="s">
        <v>7327</v>
      </c>
      <c r="E2552" s="113" t="s">
        <v>14640</v>
      </c>
      <c r="F2552" s="113" t="s">
        <v>761</v>
      </c>
      <c r="G2552" s="114">
        <v>29465</v>
      </c>
      <c r="H2552" s="113" t="s">
        <v>16230</v>
      </c>
      <c r="I2552" s="113" t="s">
        <v>9866</v>
      </c>
      <c r="J2552" s="113" t="s">
        <v>9872</v>
      </c>
      <c r="K2552" s="113" t="s">
        <v>29577</v>
      </c>
      <c r="L2552" s="113">
        <v>85244037783</v>
      </c>
      <c r="M2552" s="113" t="s">
        <v>14641</v>
      </c>
      <c r="O2552" s="113" t="s">
        <v>14642</v>
      </c>
      <c r="P2552" s="113" t="s">
        <v>29578</v>
      </c>
      <c r="Q2552" s="113" t="s">
        <v>29579</v>
      </c>
      <c r="R2552" s="113">
        <v>15</v>
      </c>
      <c r="S2552" s="113" t="s">
        <v>13</v>
      </c>
      <c r="T2552" s="113" t="s">
        <v>29580</v>
      </c>
      <c r="U2552" s="113" t="s">
        <v>29581</v>
      </c>
      <c r="V2552" s="114">
        <v>38852</v>
      </c>
      <c r="W2552" s="114">
        <v>38808</v>
      </c>
      <c r="X2552" s="113" t="s">
        <v>29582</v>
      </c>
      <c r="Y2552" s="114">
        <v>39230</v>
      </c>
      <c r="Z2552" s="114">
        <v>39234</v>
      </c>
      <c r="AA2552" s="113">
        <v>31</v>
      </c>
      <c r="AB2552" s="113" t="s">
        <v>9</v>
      </c>
      <c r="AC2552" s="113">
        <v>41</v>
      </c>
      <c r="AD2552" s="113" t="s">
        <v>52</v>
      </c>
      <c r="AE2552" s="114">
        <v>44835</v>
      </c>
      <c r="AF2552" s="113">
        <v>16</v>
      </c>
      <c r="AG2552" s="113">
        <v>6</v>
      </c>
      <c r="AH2552" s="113" t="s">
        <v>16263</v>
      </c>
      <c r="AI2552" s="117" t="s">
        <v>16264</v>
      </c>
      <c r="AK2552" s="114">
        <v>45597</v>
      </c>
      <c r="AL2552" s="113">
        <v>45</v>
      </c>
      <c r="AM2552" s="113" t="s">
        <v>9922</v>
      </c>
      <c r="AN2552" s="113" t="s">
        <v>29583</v>
      </c>
      <c r="AO2552" s="113" t="s">
        <v>354</v>
      </c>
      <c r="AP2552" s="113">
        <v>2017</v>
      </c>
      <c r="AQ2552" s="113" t="s">
        <v>8</v>
      </c>
      <c r="AR2552" s="113" t="s">
        <v>29538</v>
      </c>
      <c r="AS2552" s="113" t="s">
        <v>14</v>
      </c>
      <c r="AT2552" s="113" t="s">
        <v>14</v>
      </c>
      <c r="AU2552" s="113" t="s">
        <v>16229</v>
      </c>
      <c r="AV2552" s="113" t="s">
        <v>14</v>
      </c>
    </row>
    <row r="2553" spans="1:49">
      <c r="A2553" s="116" t="s">
        <v>9566</v>
      </c>
      <c r="B2553" s="113">
        <v>570020147</v>
      </c>
      <c r="C2553" s="113" t="s">
        <v>2940</v>
      </c>
      <c r="E2553" s="113" t="s">
        <v>41</v>
      </c>
      <c r="F2553" s="113" t="s">
        <v>456</v>
      </c>
      <c r="G2553" s="114">
        <v>29465</v>
      </c>
      <c r="H2553" s="113" t="s">
        <v>16230</v>
      </c>
      <c r="I2553" s="113" t="s">
        <v>9866</v>
      </c>
      <c r="J2553" s="113" t="s">
        <v>9872</v>
      </c>
      <c r="K2553" s="113" t="s">
        <v>16479</v>
      </c>
      <c r="L2553" s="113">
        <v>85706286157</v>
      </c>
      <c r="M2553" s="113" t="s">
        <v>14952</v>
      </c>
      <c r="O2553" s="113" t="s">
        <v>16480</v>
      </c>
      <c r="P2553" s="113" t="s">
        <v>16481</v>
      </c>
      <c r="Q2553" s="113" t="s">
        <v>16482</v>
      </c>
      <c r="R2553" s="113">
        <v>15</v>
      </c>
      <c r="S2553" s="113" t="s">
        <v>13</v>
      </c>
      <c r="T2553" s="113" t="s">
        <v>16483</v>
      </c>
      <c r="U2553" s="113" t="s">
        <v>16484</v>
      </c>
      <c r="V2553" s="114">
        <v>38852</v>
      </c>
      <c r="W2553" s="114">
        <v>38808</v>
      </c>
      <c r="X2553" s="113" t="s">
        <v>16485</v>
      </c>
      <c r="Y2553" s="114">
        <v>39230</v>
      </c>
      <c r="Z2553" s="114">
        <v>39234</v>
      </c>
      <c r="AA2553" s="113">
        <v>31</v>
      </c>
      <c r="AB2553" s="113" t="s">
        <v>9</v>
      </c>
      <c r="AC2553" s="113">
        <v>42</v>
      </c>
      <c r="AD2553" s="113" t="s">
        <v>92</v>
      </c>
      <c r="AE2553" s="114">
        <v>45200</v>
      </c>
      <c r="AF2553" s="113">
        <v>17</v>
      </c>
      <c r="AG2553" s="113">
        <v>6</v>
      </c>
      <c r="AH2553" s="113" t="s">
        <v>16226</v>
      </c>
      <c r="AI2553" s="117" t="s">
        <v>9901</v>
      </c>
      <c r="AK2553" s="114">
        <v>44105</v>
      </c>
      <c r="AL2553" s="113">
        <v>40</v>
      </c>
      <c r="AM2553" s="113" t="s">
        <v>9870</v>
      </c>
      <c r="AN2553" s="113" t="s">
        <v>16486</v>
      </c>
      <c r="AO2553" s="113" t="s">
        <v>9567</v>
      </c>
      <c r="AP2553" s="113">
        <v>2004</v>
      </c>
      <c r="AQ2553" s="113" t="s">
        <v>8</v>
      </c>
      <c r="AR2553" s="113" t="s">
        <v>16487</v>
      </c>
      <c r="AS2553" s="113" t="s">
        <v>14</v>
      </c>
      <c r="AT2553" s="113" t="s">
        <v>14</v>
      </c>
      <c r="AU2553" s="113" t="s">
        <v>16229</v>
      </c>
      <c r="AV2553" s="113" t="s">
        <v>14</v>
      </c>
      <c r="AW2553" s="113" t="s">
        <v>14</v>
      </c>
    </row>
    <row r="2554" spans="1:49">
      <c r="A2554" s="116" t="s">
        <v>6657</v>
      </c>
      <c r="B2554" s="113">
        <v>570036212</v>
      </c>
      <c r="C2554" s="113" t="s">
        <v>6658</v>
      </c>
      <c r="D2554" s="113" t="s">
        <v>1325</v>
      </c>
      <c r="E2554" s="113" t="s">
        <v>17</v>
      </c>
      <c r="F2554" s="113" t="s">
        <v>8</v>
      </c>
      <c r="G2554" s="114">
        <v>29467</v>
      </c>
      <c r="H2554" s="113" t="s">
        <v>16218</v>
      </c>
      <c r="I2554" s="113" t="s">
        <v>10007</v>
      </c>
      <c r="J2554" s="113" t="s">
        <v>9867</v>
      </c>
      <c r="K2554" s="113" t="s">
        <v>21152</v>
      </c>
      <c r="L2554" s="113">
        <v>82189512390</v>
      </c>
      <c r="M2554" s="113" t="s">
        <v>12939</v>
      </c>
      <c r="O2554" s="113" t="s">
        <v>12940</v>
      </c>
      <c r="P2554" s="113" t="s">
        <v>21153</v>
      </c>
      <c r="Q2554" s="113" t="s">
        <v>21154</v>
      </c>
      <c r="R2554" s="113">
        <v>15</v>
      </c>
      <c r="S2554" s="113" t="s">
        <v>13</v>
      </c>
      <c r="T2554" s="113" t="s">
        <v>21155</v>
      </c>
      <c r="U2554" s="113" t="s">
        <v>21156</v>
      </c>
      <c r="V2554" s="114">
        <v>39563</v>
      </c>
      <c r="W2554" s="114">
        <v>39539</v>
      </c>
      <c r="X2554" s="113" t="s">
        <v>21157</v>
      </c>
      <c r="Y2554" s="114">
        <v>40143</v>
      </c>
      <c r="Z2554" s="114">
        <v>40148</v>
      </c>
      <c r="AA2554" s="113">
        <v>31</v>
      </c>
      <c r="AB2554" s="113" t="s">
        <v>9</v>
      </c>
      <c r="AC2554" s="113">
        <v>34</v>
      </c>
      <c r="AD2554" s="113" t="s">
        <v>18</v>
      </c>
      <c r="AE2554" s="114">
        <v>43922</v>
      </c>
      <c r="AF2554" s="113">
        <v>12</v>
      </c>
      <c r="AG2554" s="113">
        <v>0</v>
      </c>
      <c r="AH2554" s="113" t="s">
        <v>16226</v>
      </c>
      <c r="AI2554" s="117" t="s">
        <v>9932</v>
      </c>
      <c r="AK2554" s="114">
        <v>44925</v>
      </c>
      <c r="AL2554" s="113">
        <v>40</v>
      </c>
      <c r="AM2554" s="113" t="s">
        <v>9870</v>
      </c>
      <c r="AN2554" s="113" t="s">
        <v>21158</v>
      </c>
      <c r="AO2554" s="113" t="s">
        <v>9929</v>
      </c>
      <c r="AP2554" s="113">
        <v>2021</v>
      </c>
      <c r="AQ2554" s="113" t="s">
        <v>8</v>
      </c>
      <c r="AR2554" s="113" t="s">
        <v>20945</v>
      </c>
      <c r="AS2554" s="113" t="s">
        <v>14</v>
      </c>
      <c r="AT2554" s="113" t="s">
        <v>14</v>
      </c>
      <c r="AU2554" s="113" t="s">
        <v>16229</v>
      </c>
      <c r="AV2554" s="113" t="s">
        <v>14</v>
      </c>
      <c r="AW2554" s="113" t="s">
        <v>14</v>
      </c>
    </row>
    <row r="2555" spans="1:49">
      <c r="A2555" s="116" t="s">
        <v>7430</v>
      </c>
      <c r="C2555" s="113" t="s">
        <v>2519</v>
      </c>
      <c r="E2555" s="113" t="s">
        <v>247</v>
      </c>
      <c r="F2555" s="113" t="s">
        <v>8</v>
      </c>
      <c r="G2555" s="114">
        <v>29468</v>
      </c>
      <c r="H2555" s="113" t="s">
        <v>16218</v>
      </c>
      <c r="I2555" s="113" t="s">
        <v>9866</v>
      </c>
      <c r="J2555" s="113" t="s">
        <v>9872</v>
      </c>
      <c r="K2555" s="113" t="s">
        <v>34367</v>
      </c>
      <c r="L2555" s="113">
        <v>85241222098</v>
      </c>
      <c r="M2555" s="113" t="s">
        <v>12663</v>
      </c>
      <c r="O2555" s="113" t="s">
        <v>34368</v>
      </c>
      <c r="P2555" s="113" t="s">
        <v>34369</v>
      </c>
      <c r="Q2555" s="113" t="s">
        <v>34370</v>
      </c>
      <c r="R2555" s="113">
        <v>15</v>
      </c>
      <c r="S2555" s="113" t="s">
        <v>13</v>
      </c>
      <c r="T2555" s="113" t="s">
        <v>34371</v>
      </c>
      <c r="U2555" s="113" t="s">
        <v>34372</v>
      </c>
      <c r="V2555" s="114">
        <v>40210</v>
      </c>
      <c r="W2555" s="114">
        <v>40179</v>
      </c>
      <c r="X2555" s="113" t="s">
        <v>34373</v>
      </c>
      <c r="Y2555" s="114">
        <v>40906</v>
      </c>
      <c r="Z2555" s="114">
        <v>40909</v>
      </c>
      <c r="AA2555" s="113">
        <v>21</v>
      </c>
      <c r="AB2555" s="113" t="s">
        <v>24</v>
      </c>
      <c r="AC2555" s="113">
        <v>33</v>
      </c>
      <c r="AD2555" s="113" t="s">
        <v>10</v>
      </c>
      <c r="AE2555" s="114">
        <v>45566</v>
      </c>
      <c r="AF2555" s="113">
        <v>15</v>
      </c>
      <c r="AG2555" s="113">
        <v>2</v>
      </c>
      <c r="AH2555" s="113" t="s">
        <v>16263</v>
      </c>
      <c r="AI2555" s="117" t="s">
        <v>16264</v>
      </c>
      <c r="AK2555" s="114">
        <v>45302</v>
      </c>
      <c r="AL2555" s="113">
        <v>40</v>
      </c>
      <c r="AM2555" s="113" t="s">
        <v>9870</v>
      </c>
      <c r="AN2555" s="113" t="s">
        <v>20959</v>
      </c>
      <c r="AO2555" s="113" t="s">
        <v>2947</v>
      </c>
      <c r="AP2555" s="113">
        <v>2010</v>
      </c>
      <c r="AQ2555" s="113" t="s">
        <v>8</v>
      </c>
      <c r="AR2555" s="113" t="s">
        <v>20721</v>
      </c>
      <c r="AS2555" s="113" t="s">
        <v>14</v>
      </c>
      <c r="AT2555" s="113" t="s">
        <v>14</v>
      </c>
      <c r="AU2555" s="113" t="s">
        <v>16229</v>
      </c>
      <c r="AV2555" s="113" t="s">
        <v>14</v>
      </c>
    </row>
    <row r="2556" spans="1:49">
      <c r="A2556" s="116" t="s">
        <v>7493</v>
      </c>
      <c r="C2556" s="113" t="s">
        <v>479</v>
      </c>
      <c r="E2556" s="113" t="s">
        <v>41</v>
      </c>
      <c r="F2556" s="113" t="s">
        <v>8</v>
      </c>
      <c r="G2556" s="114">
        <v>29469</v>
      </c>
      <c r="H2556" s="113" t="s">
        <v>16230</v>
      </c>
      <c r="I2556" s="113" t="s">
        <v>9866</v>
      </c>
      <c r="J2556" s="113" t="s">
        <v>9872</v>
      </c>
      <c r="K2556" s="113" t="s">
        <v>38682</v>
      </c>
      <c r="L2556" s="113">
        <v>82198125737</v>
      </c>
      <c r="M2556" s="113" t="s">
        <v>11898</v>
      </c>
      <c r="O2556" s="113" t="s">
        <v>11899</v>
      </c>
      <c r="P2556" s="113" t="s">
        <v>38683</v>
      </c>
      <c r="Q2556" s="113" t="s">
        <v>38684</v>
      </c>
      <c r="R2556" s="113">
        <v>15</v>
      </c>
      <c r="S2556" s="113" t="s">
        <v>13</v>
      </c>
      <c r="T2556" s="113" t="s">
        <v>38685</v>
      </c>
      <c r="U2556" s="113" t="s">
        <v>38686</v>
      </c>
      <c r="V2556" s="114">
        <v>42037</v>
      </c>
      <c r="W2556" s="114">
        <v>41883</v>
      </c>
      <c r="X2556" s="113" t="s">
        <v>38687</v>
      </c>
      <c r="Y2556" s="114">
        <v>42339</v>
      </c>
      <c r="Z2556" s="114">
        <v>42339</v>
      </c>
      <c r="AA2556" s="113">
        <v>22</v>
      </c>
      <c r="AB2556" s="113" t="s">
        <v>25</v>
      </c>
      <c r="AC2556" s="113">
        <v>32</v>
      </c>
      <c r="AD2556" s="113" t="s">
        <v>84</v>
      </c>
      <c r="AE2556" s="114">
        <v>45383</v>
      </c>
      <c r="AF2556" s="113">
        <v>20</v>
      </c>
      <c r="AG2556" s="113">
        <v>8</v>
      </c>
      <c r="AH2556" s="113" t="s">
        <v>16226</v>
      </c>
      <c r="AI2556" s="117" t="s">
        <v>9875</v>
      </c>
      <c r="AK2556" s="114">
        <v>45120</v>
      </c>
      <c r="AL2556" s="113">
        <v>40</v>
      </c>
      <c r="AM2556" s="113" t="s">
        <v>9870</v>
      </c>
      <c r="AN2556" s="113" t="s">
        <v>17256</v>
      </c>
      <c r="AO2556" s="113" t="s">
        <v>1424</v>
      </c>
      <c r="AP2556" s="113">
        <v>2017</v>
      </c>
      <c r="AQ2556" s="113" t="s">
        <v>10204</v>
      </c>
      <c r="AR2556" s="113" t="s">
        <v>16928</v>
      </c>
      <c r="AS2556" s="113" t="s">
        <v>14</v>
      </c>
      <c r="AT2556" s="113" t="s">
        <v>14</v>
      </c>
      <c r="AU2556" s="113" t="s">
        <v>16229</v>
      </c>
      <c r="AV2556" s="113" t="s">
        <v>14</v>
      </c>
      <c r="AW2556" s="113" t="s">
        <v>14</v>
      </c>
    </row>
    <row r="2557" spans="1:49">
      <c r="A2557" s="116" t="s">
        <v>1373</v>
      </c>
      <c r="B2557" s="113">
        <v>570027622</v>
      </c>
      <c r="C2557" s="113" t="s">
        <v>1374</v>
      </c>
      <c r="E2557" s="113" t="s">
        <v>30</v>
      </c>
      <c r="F2557" s="113" t="s">
        <v>8</v>
      </c>
      <c r="G2557" s="114">
        <v>29470</v>
      </c>
      <c r="H2557" s="113" t="s">
        <v>16218</v>
      </c>
      <c r="I2557" s="113" t="s">
        <v>9866</v>
      </c>
      <c r="J2557" s="113" t="s">
        <v>9872</v>
      </c>
      <c r="K2557" s="113" t="s">
        <v>39261</v>
      </c>
      <c r="L2557" s="113">
        <v>82190210987</v>
      </c>
      <c r="M2557" s="113" t="s">
        <v>39262</v>
      </c>
      <c r="O2557" s="113" t="s">
        <v>13095</v>
      </c>
      <c r="P2557" s="113" t="s">
        <v>39263</v>
      </c>
      <c r="Q2557" s="113" t="s">
        <v>39264</v>
      </c>
      <c r="R2557" s="113">
        <v>15</v>
      </c>
      <c r="S2557" s="113" t="s">
        <v>13</v>
      </c>
      <c r="T2557" s="113" t="s">
        <v>39265</v>
      </c>
      <c r="U2557" s="113" t="s">
        <v>39266</v>
      </c>
      <c r="V2557" s="114">
        <v>39387</v>
      </c>
      <c r="W2557" s="114">
        <v>39083</v>
      </c>
      <c r="X2557" s="113" t="s">
        <v>16175</v>
      </c>
      <c r="Y2557" s="114">
        <v>39722</v>
      </c>
      <c r="Z2557" s="114">
        <v>39722</v>
      </c>
      <c r="AA2557" s="113">
        <v>21</v>
      </c>
      <c r="AB2557" s="113" t="s">
        <v>24</v>
      </c>
      <c r="AC2557" s="113">
        <v>33</v>
      </c>
      <c r="AD2557" s="113" t="s">
        <v>10</v>
      </c>
      <c r="AE2557" s="114">
        <v>44835</v>
      </c>
      <c r="AF2557" s="113">
        <v>14</v>
      </c>
      <c r="AG2557" s="113">
        <v>9</v>
      </c>
      <c r="AH2557" s="113" t="s">
        <v>16263</v>
      </c>
      <c r="AI2557" s="117" t="s">
        <v>75</v>
      </c>
      <c r="AK2557" s="114">
        <v>45211</v>
      </c>
      <c r="AL2557" s="113">
        <v>40</v>
      </c>
      <c r="AM2557" s="113" t="s">
        <v>9870</v>
      </c>
      <c r="AN2557" s="113" t="s">
        <v>16468</v>
      </c>
      <c r="AO2557" s="113" t="s">
        <v>31</v>
      </c>
      <c r="AP2557" s="113">
        <v>2010</v>
      </c>
      <c r="AQ2557" s="113" t="s">
        <v>8</v>
      </c>
      <c r="AR2557" s="113" t="s">
        <v>27693</v>
      </c>
      <c r="AS2557" s="113" t="s">
        <v>14</v>
      </c>
      <c r="AT2557" s="113" t="s">
        <v>14</v>
      </c>
      <c r="AU2557" s="113" t="s">
        <v>16229</v>
      </c>
      <c r="AV2557" s="113" t="s">
        <v>14</v>
      </c>
    </row>
    <row r="2558" spans="1:49">
      <c r="A2558" s="116" t="s">
        <v>4642</v>
      </c>
      <c r="B2558" s="113">
        <v>570027820</v>
      </c>
      <c r="C2558" s="113" t="s">
        <v>4643</v>
      </c>
      <c r="E2558" s="113" t="s">
        <v>83</v>
      </c>
      <c r="F2558" s="113" t="s">
        <v>395</v>
      </c>
      <c r="G2558" s="114">
        <v>29474</v>
      </c>
      <c r="H2558" s="113" t="s">
        <v>16230</v>
      </c>
      <c r="I2558" s="113" t="s">
        <v>9866</v>
      </c>
      <c r="J2558" s="113" t="s">
        <v>9872</v>
      </c>
      <c r="K2558" s="113" t="s">
        <v>27116</v>
      </c>
      <c r="L2558" s="113">
        <v>85342977893</v>
      </c>
      <c r="M2558" s="113" t="s">
        <v>16028</v>
      </c>
      <c r="O2558" s="113" t="s">
        <v>16029</v>
      </c>
      <c r="P2558" s="113" t="s">
        <v>27117</v>
      </c>
      <c r="Q2558" s="113" t="s">
        <v>27118</v>
      </c>
      <c r="R2558" s="113">
        <v>15</v>
      </c>
      <c r="S2558" s="113" t="s">
        <v>13</v>
      </c>
      <c r="T2558" s="113" t="s">
        <v>27119</v>
      </c>
      <c r="U2558" s="113" t="s">
        <v>27120</v>
      </c>
      <c r="V2558" s="114">
        <v>39387</v>
      </c>
      <c r="W2558" s="114">
        <v>39083</v>
      </c>
      <c r="X2558" s="113" t="s">
        <v>27121</v>
      </c>
      <c r="Y2558" s="114">
        <v>39720</v>
      </c>
      <c r="Z2558" s="114">
        <v>39722</v>
      </c>
      <c r="AA2558" s="113">
        <v>23</v>
      </c>
      <c r="AB2558" s="113" t="s">
        <v>78</v>
      </c>
      <c r="AC2558" s="113">
        <v>34</v>
      </c>
      <c r="AD2558" s="113" t="s">
        <v>18</v>
      </c>
      <c r="AE2558" s="114">
        <v>45444</v>
      </c>
      <c r="AF2558" s="113">
        <v>19</v>
      </c>
      <c r="AG2558" s="113">
        <v>7</v>
      </c>
      <c r="AH2558" s="113" t="s">
        <v>16226</v>
      </c>
      <c r="AI2558" s="117" t="s">
        <v>1702</v>
      </c>
      <c r="AK2558" s="114">
        <v>44470</v>
      </c>
      <c r="AL2558" s="113">
        <v>40</v>
      </c>
      <c r="AM2558" s="113" t="s">
        <v>9870</v>
      </c>
      <c r="AN2558" s="113" t="s">
        <v>27122</v>
      </c>
      <c r="AO2558" s="113" t="s">
        <v>4644</v>
      </c>
      <c r="AP2558" s="113">
        <v>2015</v>
      </c>
      <c r="AQ2558" s="113" t="s">
        <v>9871</v>
      </c>
      <c r="AR2558" s="113" t="s">
        <v>17533</v>
      </c>
      <c r="AS2558" s="113" t="s">
        <v>14</v>
      </c>
      <c r="AT2558" s="113" t="s">
        <v>14</v>
      </c>
      <c r="AU2558" s="113" t="s">
        <v>16229</v>
      </c>
      <c r="AV2558" s="113" t="s">
        <v>14</v>
      </c>
      <c r="AW2558" s="113" t="s">
        <v>14</v>
      </c>
    </row>
    <row r="2559" spans="1:49">
      <c r="A2559" s="116" t="s">
        <v>3562</v>
      </c>
      <c r="C2559" s="113" t="s">
        <v>3563</v>
      </c>
      <c r="E2559" s="113" t="s">
        <v>16284</v>
      </c>
      <c r="F2559" s="113" t="s">
        <v>494</v>
      </c>
      <c r="G2559" s="114">
        <v>29475</v>
      </c>
      <c r="H2559" s="113" t="s">
        <v>16218</v>
      </c>
      <c r="I2559" s="113" t="s">
        <v>9866</v>
      </c>
      <c r="J2559" s="113" t="s">
        <v>9872</v>
      </c>
      <c r="K2559" s="113" t="s">
        <v>16285</v>
      </c>
      <c r="L2559" s="113">
        <v>82193227538</v>
      </c>
      <c r="M2559" s="113" t="s">
        <v>15946</v>
      </c>
      <c r="O2559" s="113" t="s">
        <v>15947</v>
      </c>
      <c r="P2559" s="113" t="s">
        <v>16286</v>
      </c>
      <c r="Q2559" s="113" t="s">
        <v>16287</v>
      </c>
      <c r="R2559" s="113">
        <v>15</v>
      </c>
      <c r="S2559" s="113" t="s">
        <v>13</v>
      </c>
      <c r="T2559" s="113" t="s">
        <v>16288</v>
      </c>
      <c r="U2559" s="113" t="s">
        <v>16289</v>
      </c>
      <c r="V2559" s="114">
        <v>39904</v>
      </c>
      <c r="W2559" s="114">
        <v>39904</v>
      </c>
      <c r="X2559" s="113" t="s">
        <v>16290</v>
      </c>
      <c r="Y2559" s="114">
        <v>40542</v>
      </c>
      <c r="Z2559" s="114">
        <v>40544</v>
      </c>
      <c r="AA2559" s="113">
        <v>21</v>
      </c>
      <c r="AB2559" s="113" t="s">
        <v>24</v>
      </c>
      <c r="AC2559" s="113">
        <v>32</v>
      </c>
      <c r="AD2559" s="113" t="s">
        <v>84</v>
      </c>
      <c r="AE2559" s="114">
        <v>44470</v>
      </c>
      <c r="AF2559" s="113">
        <v>7</v>
      </c>
      <c r="AG2559" s="113">
        <v>6</v>
      </c>
      <c r="AH2559" s="113" t="s">
        <v>16263</v>
      </c>
      <c r="AI2559" s="117" t="s">
        <v>16264</v>
      </c>
      <c r="AK2559" s="114">
        <v>45302</v>
      </c>
      <c r="AL2559" s="113">
        <v>45</v>
      </c>
      <c r="AM2559" s="113" t="s">
        <v>9922</v>
      </c>
      <c r="AN2559" s="113" t="s">
        <v>16291</v>
      </c>
      <c r="AO2559" s="113" t="s">
        <v>16292</v>
      </c>
      <c r="AP2559" s="113">
        <v>2023</v>
      </c>
      <c r="AQ2559" s="113" t="s">
        <v>5236</v>
      </c>
      <c r="AR2559" s="113" t="s">
        <v>16293</v>
      </c>
      <c r="AS2559" s="113" t="s">
        <v>14</v>
      </c>
      <c r="AT2559" s="113" t="s">
        <v>14</v>
      </c>
      <c r="AU2559" s="113" t="s">
        <v>16229</v>
      </c>
      <c r="AV2559" s="113" t="s">
        <v>14</v>
      </c>
    </row>
    <row r="2560" spans="1:49">
      <c r="A2560" s="116" t="s">
        <v>2516</v>
      </c>
      <c r="B2560" s="113">
        <v>570036086</v>
      </c>
      <c r="C2560" s="113" t="s">
        <v>2517</v>
      </c>
      <c r="E2560" s="113" t="s">
        <v>110</v>
      </c>
      <c r="F2560" s="113" t="s">
        <v>8</v>
      </c>
      <c r="G2560" s="114">
        <v>29476</v>
      </c>
      <c r="H2560" s="113" t="s">
        <v>16218</v>
      </c>
      <c r="I2560" s="113" t="s">
        <v>9866</v>
      </c>
      <c r="J2560" s="113" t="s">
        <v>9872</v>
      </c>
      <c r="K2560" s="113" t="s">
        <v>42775</v>
      </c>
      <c r="L2560" s="113">
        <v>85322223700</v>
      </c>
      <c r="M2560" s="113" t="s">
        <v>11826</v>
      </c>
      <c r="O2560" s="113" t="s">
        <v>11827</v>
      </c>
      <c r="P2560" s="113" t="s">
        <v>42776</v>
      </c>
      <c r="Q2560" s="113" t="s">
        <v>42777</v>
      </c>
      <c r="R2560" s="113">
        <v>15</v>
      </c>
      <c r="S2560" s="113" t="s">
        <v>13</v>
      </c>
      <c r="T2560" s="113" t="s">
        <v>42778</v>
      </c>
      <c r="U2560" s="113" t="s">
        <v>42779</v>
      </c>
      <c r="V2560" s="114">
        <v>39563</v>
      </c>
      <c r="W2560" s="114">
        <v>39448</v>
      </c>
      <c r="X2560" s="113" t="s">
        <v>42780</v>
      </c>
      <c r="Y2560" s="114">
        <v>40143</v>
      </c>
      <c r="Z2560" s="114">
        <v>40148</v>
      </c>
      <c r="AA2560" s="113">
        <v>21</v>
      </c>
      <c r="AB2560" s="113" t="s">
        <v>24</v>
      </c>
      <c r="AC2560" s="113">
        <v>34</v>
      </c>
      <c r="AD2560" s="113" t="s">
        <v>18</v>
      </c>
      <c r="AE2560" s="114">
        <v>44652</v>
      </c>
      <c r="AF2560" s="113">
        <v>13</v>
      </c>
      <c r="AG2560" s="113">
        <v>3</v>
      </c>
      <c r="AH2560" s="113" t="s">
        <v>9913</v>
      </c>
      <c r="AI2560" s="117" t="s">
        <v>42781</v>
      </c>
      <c r="AJ2560" s="113" t="s">
        <v>45509</v>
      </c>
      <c r="AK2560" s="114">
        <v>44925</v>
      </c>
      <c r="AL2560" s="113">
        <v>40</v>
      </c>
      <c r="AM2560" s="113" t="s">
        <v>9870</v>
      </c>
      <c r="AN2560" s="113" t="s">
        <v>16282</v>
      </c>
      <c r="AO2560" s="113" t="s">
        <v>113</v>
      </c>
      <c r="AP2560" s="113">
        <v>2007</v>
      </c>
      <c r="AQ2560" s="113" t="s">
        <v>5236</v>
      </c>
      <c r="AR2560" s="113" t="s">
        <v>25542</v>
      </c>
      <c r="AS2560" s="113" t="s">
        <v>14</v>
      </c>
      <c r="AT2560" s="113" t="s">
        <v>14</v>
      </c>
      <c r="AU2560" s="113" t="s">
        <v>16229</v>
      </c>
      <c r="AV2560" s="113" t="s">
        <v>14</v>
      </c>
      <c r="AW2560" s="113" t="s">
        <v>14</v>
      </c>
    </row>
    <row r="2561" spans="1:49">
      <c r="A2561" s="116" t="s">
        <v>8095</v>
      </c>
      <c r="C2561" s="113" t="s">
        <v>6468</v>
      </c>
      <c r="E2561" s="113" t="s">
        <v>17</v>
      </c>
      <c r="F2561" s="113" t="s">
        <v>5136</v>
      </c>
      <c r="G2561" s="114">
        <v>29477</v>
      </c>
      <c r="H2561" s="113" t="s">
        <v>16218</v>
      </c>
      <c r="I2561" s="113" t="s">
        <v>9866</v>
      </c>
      <c r="J2561" s="113" t="s">
        <v>9872</v>
      </c>
      <c r="K2561" s="113" t="s">
        <v>28676</v>
      </c>
      <c r="L2561" s="113">
        <v>82215381110</v>
      </c>
      <c r="M2561" s="113" t="s">
        <v>15911</v>
      </c>
      <c r="O2561" s="113" t="s">
        <v>28677</v>
      </c>
      <c r="P2561" s="113" t="s">
        <v>28678</v>
      </c>
      <c r="Q2561" s="113" t="s">
        <v>28679</v>
      </c>
      <c r="R2561" s="113">
        <v>15</v>
      </c>
      <c r="S2561" s="113" t="s">
        <v>13</v>
      </c>
      <c r="T2561" s="113" t="s">
        <v>28680</v>
      </c>
      <c r="U2561" s="113" t="s">
        <v>28681</v>
      </c>
      <c r="V2561" s="114">
        <v>40179</v>
      </c>
      <c r="W2561" s="114">
        <v>40179</v>
      </c>
      <c r="X2561" s="113" t="s">
        <v>28682</v>
      </c>
      <c r="Y2561" s="114">
        <v>40906</v>
      </c>
      <c r="Z2561" s="114">
        <v>40909</v>
      </c>
      <c r="AA2561" s="113">
        <v>31</v>
      </c>
      <c r="AB2561" s="113" t="s">
        <v>9</v>
      </c>
      <c r="AC2561" s="113">
        <v>34</v>
      </c>
      <c r="AD2561" s="113" t="s">
        <v>18</v>
      </c>
      <c r="AE2561" s="114">
        <v>44652</v>
      </c>
      <c r="AF2561" s="113">
        <v>12</v>
      </c>
      <c r="AG2561" s="113">
        <v>3</v>
      </c>
      <c r="AH2561" s="113" t="s">
        <v>16226</v>
      </c>
      <c r="AI2561" s="117" t="s">
        <v>10856</v>
      </c>
      <c r="AK2561" s="114">
        <v>44560</v>
      </c>
      <c r="AL2561" s="113">
        <v>40</v>
      </c>
      <c r="AM2561" s="113" t="s">
        <v>9870</v>
      </c>
      <c r="AN2561" s="113" t="s">
        <v>28683</v>
      </c>
      <c r="AO2561" s="113" t="s">
        <v>8096</v>
      </c>
      <c r="AP2561" s="113">
        <v>2007</v>
      </c>
      <c r="AQ2561" s="113" t="s">
        <v>8</v>
      </c>
      <c r="AR2561" s="113" t="s">
        <v>28684</v>
      </c>
      <c r="AS2561" s="113" t="s">
        <v>14</v>
      </c>
      <c r="AT2561" s="113" t="s">
        <v>14</v>
      </c>
      <c r="AU2561" s="113" t="s">
        <v>16229</v>
      </c>
      <c r="AV2561" s="113" t="s">
        <v>14</v>
      </c>
      <c r="AW2561" s="113" t="s">
        <v>14</v>
      </c>
    </row>
    <row r="2562" spans="1:49">
      <c r="A2562" s="116" t="s">
        <v>8106</v>
      </c>
      <c r="B2562" s="113">
        <v>570017348</v>
      </c>
      <c r="C2562" s="113" t="s">
        <v>3150</v>
      </c>
      <c r="E2562" s="113" t="s">
        <v>97</v>
      </c>
      <c r="F2562" s="113" t="s">
        <v>8</v>
      </c>
      <c r="G2562" s="114">
        <v>29478</v>
      </c>
      <c r="H2562" s="113" t="s">
        <v>16230</v>
      </c>
      <c r="I2562" s="113" t="s">
        <v>9866</v>
      </c>
      <c r="J2562" s="113" t="s">
        <v>9867</v>
      </c>
      <c r="K2562" s="113" t="s">
        <v>43641</v>
      </c>
      <c r="L2562" s="113">
        <v>82261448921</v>
      </c>
      <c r="M2562" s="113" t="s">
        <v>10922</v>
      </c>
      <c r="O2562" s="113" t="s">
        <v>43642</v>
      </c>
      <c r="P2562" s="113" t="s">
        <v>43643</v>
      </c>
      <c r="Q2562" s="113" t="s">
        <v>43644</v>
      </c>
      <c r="R2562" s="113">
        <v>15</v>
      </c>
      <c r="S2562" s="113" t="s">
        <v>13</v>
      </c>
      <c r="T2562" s="113" t="s">
        <v>43645</v>
      </c>
      <c r="U2562" s="113" t="s">
        <v>43646</v>
      </c>
      <c r="V2562" s="114">
        <v>38397</v>
      </c>
      <c r="W2562" s="114">
        <v>38353</v>
      </c>
      <c r="X2562" s="113" t="s">
        <v>43647</v>
      </c>
      <c r="Y2562" s="114">
        <v>38775</v>
      </c>
      <c r="Z2562" s="114">
        <v>38777</v>
      </c>
      <c r="AA2562" s="113">
        <v>21</v>
      </c>
      <c r="AB2562" s="113" t="s">
        <v>24</v>
      </c>
      <c r="AC2562" s="113">
        <v>34</v>
      </c>
      <c r="AD2562" s="113" t="s">
        <v>18</v>
      </c>
      <c r="AE2562" s="114">
        <v>44652</v>
      </c>
      <c r="AF2562" s="113">
        <v>12</v>
      </c>
      <c r="AG2562" s="113">
        <v>3</v>
      </c>
      <c r="AH2562" s="113" t="s">
        <v>9913</v>
      </c>
      <c r="AI2562" s="117" t="s">
        <v>8107</v>
      </c>
      <c r="AJ2562" s="113" t="s">
        <v>45509</v>
      </c>
      <c r="AK2562" s="114">
        <v>42746</v>
      </c>
      <c r="AL2562" s="113">
        <v>40</v>
      </c>
      <c r="AM2562" s="113" t="s">
        <v>9870</v>
      </c>
      <c r="AN2562" s="113" t="s">
        <v>17701</v>
      </c>
      <c r="AO2562" s="113" t="s">
        <v>572</v>
      </c>
      <c r="AP2562" s="113">
        <v>2012</v>
      </c>
      <c r="AQ2562" s="113" t="s">
        <v>9971</v>
      </c>
      <c r="AR2562" s="113" t="s">
        <v>22256</v>
      </c>
      <c r="AS2562" s="113" t="s">
        <v>14</v>
      </c>
      <c r="AT2562" s="113" t="s">
        <v>14</v>
      </c>
      <c r="AU2562" s="113" t="s">
        <v>16229</v>
      </c>
      <c r="AV2562" s="113" t="s">
        <v>14</v>
      </c>
      <c r="AW2562" s="113" t="s">
        <v>14</v>
      </c>
    </row>
    <row r="2563" spans="1:49">
      <c r="A2563" s="116" t="s">
        <v>4139</v>
      </c>
      <c r="B2563" s="113">
        <v>570021235</v>
      </c>
      <c r="C2563" s="113" t="s">
        <v>4140</v>
      </c>
      <c r="E2563" s="113" t="s">
        <v>223</v>
      </c>
      <c r="F2563" s="113" t="s">
        <v>8</v>
      </c>
      <c r="G2563" s="114">
        <v>29479</v>
      </c>
      <c r="H2563" s="113" t="s">
        <v>16230</v>
      </c>
      <c r="I2563" s="113" t="s">
        <v>9866</v>
      </c>
      <c r="J2563" s="113" t="s">
        <v>9872</v>
      </c>
      <c r="K2563" s="113" t="s">
        <v>24048</v>
      </c>
      <c r="L2563" s="113">
        <v>82347553240</v>
      </c>
      <c r="M2563" s="113" t="s">
        <v>13444</v>
      </c>
      <c r="O2563" s="113" t="s">
        <v>13445</v>
      </c>
      <c r="P2563" s="113" t="s">
        <v>24049</v>
      </c>
      <c r="Q2563" s="113" t="s">
        <v>24050</v>
      </c>
      <c r="R2563" s="113">
        <v>15</v>
      </c>
      <c r="S2563" s="113" t="s">
        <v>13</v>
      </c>
      <c r="T2563" s="113" t="s">
        <v>24051</v>
      </c>
      <c r="U2563" s="113" t="s">
        <v>24052</v>
      </c>
      <c r="V2563" s="114">
        <v>39038</v>
      </c>
      <c r="W2563" s="114">
        <v>38808</v>
      </c>
      <c r="X2563" s="113" t="s">
        <v>24053</v>
      </c>
      <c r="Y2563" s="114">
        <v>39353</v>
      </c>
      <c r="Z2563" s="114">
        <v>39356</v>
      </c>
      <c r="AA2563" s="113">
        <v>21</v>
      </c>
      <c r="AB2563" s="113" t="s">
        <v>24</v>
      </c>
      <c r="AC2563" s="113">
        <v>33</v>
      </c>
      <c r="AD2563" s="113" t="s">
        <v>10</v>
      </c>
      <c r="AE2563" s="114">
        <v>44835</v>
      </c>
      <c r="AF2563" s="113">
        <v>17</v>
      </c>
      <c r="AG2563" s="113">
        <v>9</v>
      </c>
      <c r="AH2563" s="113" t="s">
        <v>16226</v>
      </c>
      <c r="AI2563" s="117" t="s">
        <v>2025</v>
      </c>
      <c r="AK2563" s="114">
        <v>44835</v>
      </c>
      <c r="AL2563" s="113">
        <v>30</v>
      </c>
      <c r="AM2563" s="113" t="s">
        <v>9882</v>
      </c>
      <c r="AN2563" s="113" t="s">
        <v>16364</v>
      </c>
      <c r="AO2563" s="113" t="s">
        <v>100</v>
      </c>
      <c r="AP2563" s="113">
        <v>2013</v>
      </c>
      <c r="AQ2563" s="113" t="s">
        <v>2307</v>
      </c>
      <c r="AR2563" s="113" t="s">
        <v>17702</v>
      </c>
      <c r="AS2563" s="113" t="s">
        <v>14</v>
      </c>
      <c r="AT2563" s="113" t="s">
        <v>14</v>
      </c>
      <c r="AU2563" s="113" t="s">
        <v>16229</v>
      </c>
      <c r="AV2563" s="113" t="s">
        <v>14</v>
      </c>
      <c r="AW2563" s="113" t="s">
        <v>14</v>
      </c>
    </row>
    <row r="2564" spans="1:49">
      <c r="A2564" s="116" t="s">
        <v>7690</v>
      </c>
      <c r="B2564" s="113">
        <v>570027761</v>
      </c>
      <c r="C2564" s="113" t="s">
        <v>7468</v>
      </c>
      <c r="E2564" s="113" t="s">
        <v>110</v>
      </c>
      <c r="F2564" s="113" t="s">
        <v>8</v>
      </c>
      <c r="G2564" s="114">
        <v>29479</v>
      </c>
      <c r="H2564" s="113" t="s">
        <v>16230</v>
      </c>
      <c r="I2564" s="113" t="s">
        <v>9866</v>
      </c>
      <c r="J2564" s="113" t="s">
        <v>9872</v>
      </c>
      <c r="K2564" s="113" t="s">
        <v>40053</v>
      </c>
      <c r="L2564" s="113">
        <v>82110301572</v>
      </c>
      <c r="M2564" s="113" t="s">
        <v>40054</v>
      </c>
      <c r="O2564" s="113" t="s">
        <v>10946</v>
      </c>
      <c r="P2564" s="113" t="s">
        <v>40055</v>
      </c>
      <c r="Q2564" s="113" t="s">
        <v>40056</v>
      </c>
      <c r="R2564" s="113">
        <v>15</v>
      </c>
      <c r="S2564" s="113" t="s">
        <v>13</v>
      </c>
      <c r="T2564" s="113" t="s">
        <v>40057</v>
      </c>
      <c r="U2564" s="113" t="s">
        <v>40058</v>
      </c>
      <c r="V2564" s="114">
        <v>39387</v>
      </c>
      <c r="W2564" s="114">
        <v>39083</v>
      </c>
      <c r="X2564" s="113" t="s">
        <v>40059</v>
      </c>
      <c r="Y2564" s="114">
        <v>39720</v>
      </c>
      <c r="Z2564" s="114">
        <v>39722</v>
      </c>
      <c r="AA2564" s="113">
        <v>21</v>
      </c>
      <c r="AB2564" s="113" t="s">
        <v>24</v>
      </c>
      <c r="AC2564" s="113">
        <v>34</v>
      </c>
      <c r="AD2564" s="113" t="s">
        <v>18</v>
      </c>
      <c r="AE2564" s="114">
        <v>45017</v>
      </c>
      <c r="AF2564" s="113">
        <v>16</v>
      </c>
      <c r="AG2564" s="113">
        <v>3</v>
      </c>
      <c r="AH2564" s="113" t="s">
        <v>16263</v>
      </c>
      <c r="AI2564" s="117" t="s">
        <v>75</v>
      </c>
      <c r="AK2564" s="114">
        <v>44925</v>
      </c>
      <c r="AL2564" s="113">
        <v>40</v>
      </c>
      <c r="AM2564" s="113" t="s">
        <v>9870</v>
      </c>
      <c r="AN2564" s="113" t="s">
        <v>19171</v>
      </c>
      <c r="AO2564" s="113" t="s">
        <v>2228</v>
      </c>
      <c r="AP2564" s="113">
        <v>2010</v>
      </c>
      <c r="AQ2564" s="113" t="s">
        <v>8</v>
      </c>
      <c r="AR2564" s="113" t="s">
        <v>28074</v>
      </c>
      <c r="AS2564" s="113" t="s">
        <v>14</v>
      </c>
      <c r="AT2564" s="113" t="s">
        <v>14</v>
      </c>
      <c r="AU2564" s="113" t="s">
        <v>16229</v>
      </c>
      <c r="AV2564" s="113" t="s">
        <v>14</v>
      </c>
      <c r="AW2564" s="113" t="s">
        <v>14</v>
      </c>
    </row>
    <row r="2565" spans="1:49">
      <c r="A2565" s="116" t="s">
        <v>3152</v>
      </c>
      <c r="C2565" s="113" t="s">
        <v>3153</v>
      </c>
      <c r="F2565" s="113" t="s">
        <v>8</v>
      </c>
      <c r="G2565" s="114">
        <v>29480</v>
      </c>
      <c r="H2565" s="113" t="s">
        <v>16230</v>
      </c>
      <c r="I2565" s="113" t="s">
        <v>9919</v>
      </c>
      <c r="J2565" s="113" t="s">
        <v>9872</v>
      </c>
      <c r="K2565" s="113" t="s">
        <v>16687</v>
      </c>
      <c r="L2565" s="113">
        <v>82189668657</v>
      </c>
      <c r="M2565" s="113" t="s">
        <v>13962</v>
      </c>
      <c r="O2565" s="113" t="s">
        <v>13963</v>
      </c>
      <c r="P2565" s="113" t="s">
        <v>16688</v>
      </c>
      <c r="Q2565" s="113" t="s">
        <v>16689</v>
      </c>
      <c r="R2565" s="113">
        <v>15</v>
      </c>
      <c r="S2565" s="113" t="s">
        <v>13</v>
      </c>
      <c r="T2565" s="113" t="s">
        <v>16690</v>
      </c>
      <c r="U2565" s="113" t="s">
        <v>16691</v>
      </c>
      <c r="V2565" s="114">
        <v>41977</v>
      </c>
      <c r="W2565" s="114">
        <v>41883</v>
      </c>
      <c r="X2565" s="113" t="s">
        <v>16692</v>
      </c>
      <c r="Y2565" s="114">
        <v>42339</v>
      </c>
      <c r="Z2565" s="114">
        <v>42339</v>
      </c>
      <c r="AA2565" s="113">
        <v>21</v>
      </c>
      <c r="AB2565" s="113" t="s">
        <v>24</v>
      </c>
      <c r="AC2565" s="113">
        <v>31</v>
      </c>
      <c r="AD2565" s="113" t="s">
        <v>9</v>
      </c>
      <c r="AE2565" s="114">
        <v>45200</v>
      </c>
      <c r="AF2565" s="113">
        <v>14</v>
      </c>
      <c r="AG2565" s="113">
        <v>1</v>
      </c>
      <c r="AH2565" s="113" t="s">
        <v>16226</v>
      </c>
      <c r="AI2565" s="117" t="s">
        <v>2444</v>
      </c>
      <c r="AK2565" s="114">
        <v>45200</v>
      </c>
      <c r="AL2565" s="113">
        <v>15</v>
      </c>
      <c r="AM2565" s="113" t="s">
        <v>9885</v>
      </c>
      <c r="AN2565" s="113" t="s">
        <v>16693</v>
      </c>
      <c r="AO2565" s="113" t="s">
        <v>1022</v>
      </c>
      <c r="AP2565" s="113">
        <v>1998</v>
      </c>
      <c r="AQ2565" s="113" t="s">
        <v>8</v>
      </c>
      <c r="AR2565" s="113" t="s">
        <v>16874</v>
      </c>
      <c r="AS2565" s="113" t="s">
        <v>14</v>
      </c>
      <c r="AT2565" s="113" t="s">
        <v>14</v>
      </c>
      <c r="AU2565" s="113" t="s">
        <v>16229</v>
      </c>
      <c r="AV2565" s="113" t="s">
        <v>14</v>
      </c>
      <c r="AW2565" s="113" t="s">
        <v>14</v>
      </c>
    </row>
    <row r="2566" spans="1:49">
      <c r="A2566" s="116" t="s">
        <v>5634</v>
      </c>
      <c r="C2566" s="113" t="s">
        <v>5635</v>
      </c>
      <c r="E2566" s="113" t="s">
        <v>30</v>
      </c>
      <c r="F2566" s="113" t="s">
        <v>98</v>
      </c>
      <c r="G2566" s="114">
        <v>29481</v>
      </c>
      <c r="H2566" s="113" t="s">
        <v>16230</v>
      </c>
      <c r="I2566" s="113" t="s">
        <v>9866</v>
      </c>
      <c r="J2566" s="113" t="s">
        <v>9872</v>
      </c>
      <c r="K2566" s="113" t="s">
        <v>30384</v>
      </c>
      <c r="L2566" s="113">
        <v>81329081783</v>
      </c>
      <c r="M2566" s="113" t="s">
        <v>10357</v>
      </c>
      <c r="O2566" s="113" t="s">
        <v>10358</v>
      </c>
      <c r="P2566" s="113" t="s">
        <v>30385</v>
      </c>
      <c r="Q2566" s="113" t="s">
        <v>30386</v>
      </c>
      <c r="R2566" s="113">
        <v>15</v>
      </c>
      <c r="S2566" s="113" t="s">
        <v>13</v>
      </c>
      <c r="T2566" s="113" t="s">
        <v>30387</v>
      </c>
      <c r="U2566" s="113" t="s">
        <v>30388</v>
      </c>
      <c r="V2566" s="114">
        <v>40217</v>
      </c>
      <c r="W2566" s="114">
        <v>40179</v>
      </c>
      <c r="X2566" s="113" t="s">
        <v>30389</v>
      </c>
      <c r="Y2566" s="114">
        <v>40574</v>
      </c>
      <c r="Z2566" s="114">
        <v>40575</v>
      </c>
      <c r="AA2566" s="113">
        <v>31</v>
      </c>
      <c r="AB2566" s="113" t="s">
        <v>9</v>
      </c>
      <c r="AC2566" s="113">
        <v>34</v>
      </c>
      <c r="AD2566" s="113" t="s">
        <v>18</v>
      </c>
      <c r="AE2566" s="114">
        <v>44652</v>
      </c>
      <c r="AF2566" s="113">
        <v>12</v>
      </c>
      <c r="AG2566" s="113">
        <v>3</v>
      </c>
      <c r="AH2566" s="113" t="s">
        <v>16263</v>
      </c>
      <c r="AI2566" s="117" t="s">
        <v>16264</v>
      </c>
      <c r="AK2566" s="114">
        <v>45302</v>
      </c>
      <c r="AL2566" s="113">
        <v>40</v>
      </c>
      <c r="AM2566" s="113" t="s">
        <v>9870</v>
      </c>
      <c r="AN2566" s="113" t="s">
        <v>18311</v>
      </c>
      <c r="AO2566" s="113" t="s">
        <v>480</v>
      </c>
      <c r="AP2566" s="113">
        <v>2003</v>
      </c>
      <c r="AQ2566" s="113" t="s">
        <v>8</v>
      </c>
      <c r="AR2566" s="113" t="s">
        <v>27442</v>
      </c>
      <c r="AS2566" s="113" t="s">
        <v>14</v>
      </c>
      <c r="AT2566" s="113" t="s">
        <v>14</v>
      </c>
      <c r="AU2566" s="113" t="s">
        <v>16229</v>
      </c>
      <c r="AV2566" s="113" t="s">
        <v>14</v>
      </c>
    </row>
    <row r="2567" spans="1:49">
      <c r="A2567" s="116" t="s">
        <v>9376</v>
      </c>
      <c r="B2567" s="113">
        <v>570021280</v>
      </c>
      <c r="C2567" s="113" t="s">
        <v>9377</v>
      </c>
      <c r="E2567" s="113" t="s">
        <v>110</v>
      </c>
      <c r="F2567" s="113" t="s">
        <v>8</v>
      </c>
      <c r="G2567" s="114">
        <v>29483</v>
      </c>
      <c r="H2567" s="113" t="s">
        <v>16218</v>
      </c>
      <c r="I2567" s="113" t="s">
        <v>9866</v>
      </c>
      <c r="J2567" s="113" t="s">
        <v>9872</v>
      </c>
      <c r="K2567" s="113" t="s">
        <v>43262</v>
      </c>
      <c r="L2567" s="113">
        <v>85299622121</v>
      </c>
      <c r="M2567" s="113" t="s">
        <v>43263</v>
      </c>
      <c r="O2567" s="113" t="s">
        <v>43264</v>
      </c>
      <c r="P2567" s="113" t="s">
        <v>43265</v>
      </c>
      <c r="Q2567" s="113" t="s">
        <v>43266</v>
      </c>
      <c r="R2567" s="113">
        <v>15</v>
      </c>
      <c r="S2567" s="113" t="s">
        <v>13</v>
      </c>
      <c r="T2567" s="113" t="s">
        <v>43267</v>
      </c>
      <c r="U2567" s="113" t="s">
        <v>43268</v>
      </c>
      <c r="V2567" s="114">
        <v>39038</v>
      </c>
      <c r="W2567" s="114">
        <v>38808</v>
      </c>
      <c r="X2567" s="113" t="s">
        <v>43269</v>
      </c>
      <c r="Y2567" s="114">
        <v>39353</v>
      </c>
      <c r="Z2567" s="114">
        <v>39356</v>
      </c>
      <c r="AA2567" s="113">
        <v>21</v>
      </c>
      <c r="AB2567" s="113" t="s">
        <v>24</v>
      </c>
      <c r="AC2567" s="113">
        <v>34</v>
      </c>
      <c r="AD2567" s="113" t="s">
        <v>18</v>
      </c>
      <c r="AE2567" s="114">
        <v>43922</v>
      </c>
      <c r="AF2567" s="113">
        <v>12</v>
      </c>
      <c r="AG2567" s="113">
        <v>6</v>
      </c>
      <c r="AH2567" s="113" t="s">
        <v>16226</v>
      </c>
      <c r="AI2567" s="117" t="s">
        <v>9932</v>
      </c>
      <c r="AK2567" s="114">
        <v>44670</v>
      </c>
      <c r="AL2567" s="113">
        <v>40</v>
      </c>
      <c r="AM2567" s="113" t="s">
        <v>9870</v>
      </c>
      <c r="AN2567" s="113" t="s">
        <v>16282</v>
      </c>
      <c r="AO2567" s="113" t="s">
        <v>113</v>
      </c>
      <c r="AP2567" s="113">
        <v>2009</v>
      </c>
      <c r="AQ2567" s="113" t="s">
        <v>8</v>
      </c>
      <c r="AR2567" s="113" t="s">
        <v>33538</v>
      </c>
      <c r="AS2567" s="113" t="s">
        <v>14</v>
      </c>
      <c r="AT2567" s="113" t="s">
        <v>14</v>
      </c>
      <c r="AU2567" s="113" t="s">
        <v>16229</v>
      </c>
      <c r="AV2567" s="113" t="s">
        <v>14</v>
      </c>
      <c r="AW2567" s="113" t="s">
        <v>14</v>
      </c>
    </row>
    <row r="2568" spans="1:49">
      <c r="A2568" s="116" t="s">
        <v>9658</v>
      </c>
      <c r="C2568" s="113" t="s">
        <v>2572</v>
      </c>
      <c r="E2568" s="113" t="s">
        <v>34</v>
      </c>
      <c r="F2568" s="113" t="s">
        <v>8</v>
      </c>
      <c r="G2568" s="114">
        <v>29487</v>
      </c>
      <c r="H2568" s="113" t="s">
        <v>16230</v>
      </c>
      <c r="I2568" s="113" t="s">
        <v>9866</v>
      </c>
      <c r="J2568" s="113" t="s">
        <v>17219</v>
      </c>
      <c r="K2568" s="113" t="s">
        <v>34422</v>
      </c>
      <c r="L2568" s="113">
        <v>82290901407</v>
      </c>
      <c r="M2568" s="113" t="s">
        <v>34423</v>
      </c>
      <c r="O2568" s="113" t="s">
        <v>12158</v>
      </c>
      <c r="P2568" s="113" t="s">
        <v>34424</v>
      </c>
      <c r="Q2568" s="113" t="s">
        <v>34425</v>
      </c>
      <c r="R2568" s="113">
        <v>15</v>
      </c>
      <c r="S2568" s="113" t="s">
        <v>13</v>
      </c>
      <c r="T2568" s="113" t="s">
        <v>34426</v>
      </c>
      <c r="U2568" s="113" t="s">
        <v>34427</v>
      </c>
      <c r="V2568" s="114">
        <v>42037</v>
      </c>
      <c r="W2568" s="114">
        <v>41974</v>
      </c>
      <c r="X2568" s="113" t="s">
        <v>34428</v>
      </c>
      <c r="Y2568" s="114">
        <v>42612</v>
      </c>
      <c r="Z2568" s="114">
        <v>42614</v>
      </c>
      <c r="AA2568" s="113">
        <v>21</v>
      </c>
      <c r="AB2568" s="113" t="s">
        <v>24</v>
      </c>
      <c r="AC2568" s="113">
        <v>32</v>
      </c>
      <c r="AD2568" s="113" t="s">
        <v>84</v>
      </c>
      <c r="AE2568" s="114">
        <v>45566</v>
      </c>
      <c r="AF2568" s="113">
        <v>15</v>
      </c>
      <c r="AG2568" s="113">
        <v>1</v>
      </c>
      <c r="AH2568" s="113" t="s">
        <v>9913</v>
      </c>
      <c r="AI2568" s="117" t="s">
        <v>1617</v>
      </c>
      <c r="AJ2568" s="113" t="s">
        <v>45516</v>
      </c>
      <c r="AK2568" s="114">
        <v>45121</v>
      </c>
      <c r="AL2568" s="113">
        <v>15</v>
      </c>
      <c r="AM2568" s="113" t="s">
        <v>9885</v>
      </c>
      <c r="AN2568" s="113" t="s">
        <v>18740</v>
      </c>
      <c r="AO2568" s="113" t="s">
        <v>27</v>
      </c>
      <c r="AP2568" s="113">
        <v>1999</v>
      </c>
      <c r="AQ2568" s="113" t="s">
        <v>5236</v>
      </c>
      <c r="AR2568" s="113" t="s">
        <v>34429</v>
      </c>
      <c r="AS2568" s="113" t="s">
        <v>14</v>
      </c>
      <c r="AT2568" s="113" t="s">
        <v>14</v>
      </c>
      <c r="AU2568" s="113" t="s">
        <v>16229</v>
      </c>
      <c r="AV2568" s="113" t="s">
        <v>14</v>
      </c>
    </row>
    <row r="2569" spans="1:49">
      <c r="A2569" s="116" t="s">
        <v>206</v>
      </c>
      <c r="C2569" s="113" t="s">
        <v>207</v>
      </c>
      <c r="E2569" s="113" t="s">
        <v>41</v>
      </c>
      <c r="F2569" s="113" t="s">
        <v>8</v>
      </c>
      <c r="G2569" s="114">
        <v>29488</v>
      </c>
      <c r="H2569" s="113" t="s">
        <v>16230</v>
      </c>
      <c r="I2569" s="113" t="s">
        <v>9866</v>
      </c>
      <c r="J2569" s="113" t="s">
        <v>9872</v>
      </c>
      <c r="K2569" s="113" t="s">
        <v>32682</v>
      </c>
      <c r="L2569" s="113">
        <v>82347400456</v>
      </c>
      <c r="M2569" s="113" t="s">
        <v>13623</v>
      </c>
      <c r="O2569" s="113" t="s">
        <v>13624</v>
      </c>
      <c r="P2569" s="113" t="s">
        <v>32683</v>
      </c>
      <c r="Q2569" s="113" t="s">
        <v>32684</v>
      </c>
      <c r="R2569" s="113">
        <v>15</v>
      </c>
      <c r="S2569" s="113" t="s">
        <v>13</v>
      </c>
      <c r="T2569" s="113" t="s">
        <v>32685</v>
      </c>
      <c r="U2569" s="113" t="s">
        <v>32686</v>
      </c>
      <c r="V2569" s="114">
        <v>39965</v>
      </c>
      <c r="W2569" s="114">
        <v>39904</v>
      </c>
      <c r="X2569" s="113" t="s">
        <v>32687</v>
      </c>
      <c r="Y2569" s="114">
        <v>40542</v>
      </c>
      <c r="Z2569" s="114">
        <v>40544</v>
      </c>
      <c r="AA2569" s="113">
        <v>22</v>
      </c>
      <c r="AB2569" s="113" t="s">
        <v>25</v>
      </c>
      <c r="AC2569" s="113">
        <v>31</v>
      </c>
      <c r="AD2569" s="113" t="s">
        <v>9</v>
      </c>
      <c r="AE2569" s="114">
        <v>45200</v>
      </c>
      <c r="AF2569" s="113">
        <v>12</v>
      </c>
      <c r="AG2569" s="113">
        <v>6</v>
      </c>
      <c r="AH2569" s="113" t="s">
        <v>16263</v>
      </c>
      <c r="AI2569" s="117" t="s">
        <v>162</v>
      </c>
      <c r="AK2569" s="114">
        <v>44564</v>
      </c>
      <c r="AL2569" s="113">
        <v>25</v>
      </c>
      <c r="AM2569" s="113" t="s">
        <v>9974</v>
      </c>
      <c r="AN2569" s="113" t="s">
        <v>23540</v>
      </c>
      <c r="AO2569" s="113" t="s">
        <v>211</v>
      </c>
      <c r="AP2569" s="113">
        <v>2007</v>
      </c>
      <c r="AQ2569" s="113" t="s">
        <v>5236</v>
      </c>
      <c r="AR2569" s="113" t="s">
        <v>17933</v>
      </c>
      <c r="AS2569" s="113" t="s">
        <v>14</v>
      </c>
      <c r="AT2569" s="113" t="s">
        <v>14</v>
      </c>
      <c r="AU2569" s="113" t="s">
        <v>16229</v>
      </c>
      <c r="AV2569" s="113" t="s">
        <v>14</v>
      </c>
      <c r="AW2569" s="113" t="s">
        <v>14</v>
      </c>
    </row>
    <row r="2570" spans="1:49">
      <c r="A2570" s="116" t="s">
        <v>3879</v>
      </c>
      <c r="C2570" s="113" t="s">
        <v>3880</v>
      </c>
      <c r="E2570" s="113" t="s">
        <v>30</v>
      </c>
      <c r="F2570" s="113" t="s">
        <v>8</v>
      </c>
      <c r="G2570" s="114">
        <v>29489</v>
      </c>
      <c r="H2570" s="113" t="s">
        <v>16230</v>
      </c>
      <c r="I2570" s="113" t="s">
        <v>9866</v>
      </c>
      <c r="J2570" s="113" t="s">
        <v>9867</v>
      </c>
      <c r="K2570" s="113" t="s">
        <v>21456</v>
      </c>
      <c r="M2570" s="113" t="s">
        <v>10837</v>
      </c>
      <c r="O2570" s="113" t="s">
        <v>10838</v>
      </c>
      <c r="P2570" s="113" t="s">
        <v>21457</v>
      </c>
      <c r="Q2570" s="113" t="s">
        <v>21458</v>
      </c>
      <c r="R2570" s="113">
        <v>15</v>
      </c>
      <c r="S2570" s="113" t="s">
        <v>13</v>
      </c>
      <c r="T2570" s="113" t="s">
        <v>21459</v>
      </c>
      <c r="U2570" s="113" t="s">
        <v>21460</v>
      </c>
      <c r="V2570" s="114">
        <v>41901</v>
      </c>
      <c r="W2570" s="114">
        <v>41883</v>
      </c>
      <c r="X2570" s="113" t="s">
        <v>21461</v>
      </c>
      <c r="Y2570" s="114">
        <v>42339</v>
      </c>
      <c r="Z2570" s="114">
        <v>42339</v>
      </c>
      <c r="AA2570" s="113">
        <v>21</v>
      </c>
      <c r="AB2570" s="113" t="s">
        <v>24</v>
      </c>
      <c r="AC2570" s="113">
        <v>31</v>
      </c>
      <c r="AD2570" s="113" t="s">
        <v>9</v>
      </c>
      <c r="AE2570" s="114">
        <v>44835</v>
      </c>
      <c r="AF2570" s="113">
        <v>13</v>
      </c>
      <c r="AG2570" s="113">
        <v>3</v>
      </c>
      <c r="AH2570" s="113" t="s">
        <v>16263</v>
      </c>
      <c r="AI2570" s="117" t="s">
        <v>260</v>
      </c>
      <c r="AK2570" s="114">
        <v>41897</v>
      </c>
      <c r="AL2570" s="113">
        <v>40</v>
      </c>
      <c r="AM2570" s="113" t="s">
        <v>9870</v>
      </c>
      <c r="AN2570" s="113" t="s">
        <v>21462</v>
      </c>
      <c r="AO2570" s="113" t="s">
        <v>188</v>
      </c>
      <c r="AP2570" s="113">
        <v>2021</v>
      </c>
      <c r="AQ2570" s="113" t="s">
        <v>91</v>
      </c>
      <c r="AR2570" s="113" t="s">
        <v>20424</v>
      </c>
      <c r="AS2570" s="113" t="s">
        <v>14</v>
      </c>
      <c r="AT2570" s="113" t="s">
        <v>14</v>
      </c>
      <c r="AU2570" s="113" t="s">
        <v>16229</v>
      </c>
      <c r="AV2570" s="113" t="s">
        <v>14</v>
      </c>
      <c r="AW2570" s="113" t="s">
        <v>14</v>
      </c>
    </row>
    <row r="2571" spans="1:49">
      <c r="A2571" s="116" t="s">
        <v>5097</v>
      </c>
      <c r="B2571" s="113">
        <v>570036141</v>
      </c>
      <c r="C2571" s="113" t="s">
        <v>2299</v>
      </c>
      <c r="E2571" s="113" t="s">
        <v>110</v>
      </c>
      <c r="F2571" s="113" t="s">
        <v>8</v>
      </c>
      <c r="G2571" s="114">
        <v>29491</v>
      </c>
      <c r="H2571" s="113" t="s">
        <v>16230</v>
      </c>
      <c r="I2571" s="113" t="s">
        <v>9866</v>
      </c>
      <c r="J2571" s="113" t="s">
        <v>9872</v>
      </c>
      <c r="K2571" s="113" t="s">
        <v>28067</v>
      </c>
      <c r="L2571" s="113">
        <v>85316190039</v>
      </c>
      <c r="M2571" s="113" t="s">
        <v>28068</v>
      </c>
      <c r="O2571" s="113" t="s">
        <v>10945</v>
      </c>
      <c r="P2571" s="113" t="s">
        <v>28069</v>
      </c>
      <c r="Q2571" s="113" t="s">
        <v>28070</v>
      </c>
      <c r="R2571" s="113">
        <v>15</v>
      </c>
      <c r="S2571" s="113" t="s">
        <v>13</v>
      </c>
      <c r="T2571" s="113" t="s">
        <v>28071</v>
      </c>
      <c r="U2571" s="113" t="s">
        <v>28072</v>
      </c>
      <c r="V2571" s="114">
        <v>39563</v>
      </c>
      <c r="W2571" s="114">
        <v>39448</v>
      </c>
      <c r="X2571" s="113" t="s">
        <v>28073</v>
      </c>
      <c r="Y2571" s="114">
        <v>40143</v>
      </c>
      <c r="Z2571" s="114">
        <v>40148</v>
      </c>
      <c r="AA2571" s="113">
        <v>31</v>
      </c>
      <c r="AB2571" s="113" t="s">
        <v>9</v>
      </c>
      <c r="AC2571" s="113">
        <v>34</v>
      </c>
      <c r="AD2571" s="113" t="s">
        <v>18</v>
      </c>
      <c r="AE2571" s="114">
        <v>44105</v>
      </c>
      <c r="AF2571" s="113">
        <v>16</v>
      </c>
      <c r="AG2571" s="113">
        <v>9</v>
      </c>
      <c r="AH2571" s="113" t="s">
        <v>16263</v>
      </c>
      <c r="AI2571" s="117" t="s">
        <v>5098</v>
      </c>
      <c r="AK2571" s="114">
        <v>42746</v>
      </c>
      <c r="AL2571" s="113">
        <v>40</v>
      </c>
      <c r="AM2571" s="113" t="s">
        <v>9870</v>
      </c>
      <c r="AN2571" s="113" t="s">
        <v>19171</v>
      </c>
      <c r="AO2571" s="113" t="s">
        <v>2228</v>
      </c>
      <c r="AP2571" s="113">
        <v>2003</v>
      </c>
      <c r="AQ2571" s="113" t="s">
        <v>8</v>
      </c>
      <c r="AR2571" s="113" t="s">
        <v>28074</v>
      </c>
      <c r="AS2571" s="113" t="s">
        <v>14</v>
      </c>
      <c r="AT2571" s="113" t="s">
        <v>14</v>
      </c>
      <c r="AU2571" s="113" t="s">
        <v>16229</v>
      </c>
      <c r="AV2571" s="113" t="s">
        <v>14</v>
      </c>
      <c r="AW2571" s="113" t="s">
        <v>14</v>
      </c>
    </row>
    <row r="2572" spans="1:49">
      <c r="A2572" s="116" t="s">
        <v>2553</v>
      </c>
      <c r="B2572" s="113">
        <v>570017237</v>
      </c>
      <c r="C2572" s="113" t="s">
        <v>2554</v>
      </c>
      <c r="E2572" s="113" t="s">
        <v>41</v>
      </c>
      <c r="F2572" s="113" t="s">
        <v>388</v>
      </c>
      <c r="G2572" s="114">
        <v>29492</v>
      </c>
      <c r="H2572" s="113" t="s">
        <v>16230</v>
      </c>
      <c r="I2572" s="113" t="s">
        <v>9866</v>
      </c>
      <c r="J2572" s="113" t="s">
        <v>9872</v>
      </c>
      <c r="K2572" s="113" t="s">
        <v>43597</v>
      </c>
      <c r="L2572" s="113">
        <v>85241245117</v>
      </c>
      <c r="M2572" s="113" t="s">
        <v>15831</v>
      </c>
      <c r="O2572" s="113" t="s">
        <v>10370</v>
      </c>
      <c r="P2572" s="113" t="s">
        <v>43598</v>
      </c>
      <c r="Q2572" s="113" t="s">
        <v>43599</v>
      </c>
      <c r="R2572" s="113">
        <v>15</v>
      </c>
      <c r="S2572" s="113" t="s">
        <v>13</v>
      </c>
      <c r="T2572" s="113" t="s">
        <v>43600</v>
      </c>
      <c r="U2572" s="113" t="s">
        <v>43601</v>
      </c>
      <c r="V2572" s="114">
        <v>38397</v>
      </c>
      <c r="W2572" s="114">
        <v>38353</v>
      </c>
      <c r="X2572" s="113" t="s">
        <v>43602</v>
      </c>
      <c r="Y2572" s="114">
        <v>38775</v>
      </c>
      <c r="Z2572" s="114">
        <v>38777</v>
      </c>
      <c r="AA2572" s="113">
        <v>22</v>
      </c>
      <c r="AB2572" s="113" t="s">
        <v>25</v>
      </c>
      <c r="AC2572" s="113">
        <v>33</v>
      </c>
      <c r="AD2572" s="113" t="s">
        <v>10</v>
      </c>
      <c r="AE2572" s="114">
        <v>45017</v>
      </c>
      <c r="AF2572" s="113">
        <v>16</v>
      </c>
      <c r="AG2572" s="113">
        <v>3</v>
      </c>
      <c r="AH2572" s="113" t="s">
        <v>16226</v>
      </c>
      <c r="AI2572" s="117" t="s">
        <v>9891</v>
      </c>
      <c r="AK2572" s="114">
        <v>44927</v>
      </c>
      <c r="AL2572" s="113">
        <v>40</v>
      </c>
      <c r="AM2572" s="113" t="s">
        <v>9870</v>
      </c>
      <c r="AN2572" s="113" t="s">
        <v>17028</v>
      </c>
      <c r="AO2572" s="113" t="s">
        <v>730</v>
      </c>
      <c r="AP2572" s="113">
        <v>2019</v>
      </c>
      <c r="AQ2572" s="113" t="s">
        <v>9994</v>
      </c>
      <c r="AR2572" s="113" t="s">
        <v>18688</v>
      </c>
      <c r="AS2572" s="113" t="s">
        <v>14</v>
      </c>
      <c r="AT2572" s="113" t="s">
        <v>14</v>
      </c>
      <c r="AU2572" s="113" t="s">
        <v>16229</v>
      </c>
      <c r="AV2572" s="113" t="s">
        <v>14</v>
      </c>
      <c r="AW2572" s="113" t="s">
        <v>14</v>
      </c>
    </row>
    <row r="2573" spans="1:49">
      <c r="A2573" s="116" t="s">
        <v>6173</v>
      </c>
      <c r="B2573" s="113">
        <v>570027764</v>
      </c>
      <c r="C2573" s="113" t="s">
        <v>6174</v>
      </c>
      <c r="E2573" s="113" t="s">
        <v>34</v>
      </c>
      <c r="F2573" s="113" t="s">
        <v>8</v>
      </c>
      <c r="G2573" s="114">
        <v>29493</v>
      </c>
      <c r="H2573" s="113" t="s">
        <v>16218</v>
      </c>
      <c r="I2573" s="113" t="s">
        <v>9866</v>
      </c>
      <c r="J2573" s="113" t="s">
        <v>9872</v>
      </c>
      <c r="K2573" s="113" t="s">
        <v>46605</v>
      </c>
      <c r="L2573" s="113">
        <v>82293300609</v>
      </c>
      <c r="M2573" s="113" t="s">
        <v>11208</v>
      </c>
      <c r="O2573" s="113" t="s">
        <v>11209</v>
      </c>
      <c r="P2573" s="113" t="s">
        <v>43325</v>
      </c>
      <c r="Q2573" s="113" t="s">
        <v>43326</v>
      </c>
      <c r="R2573" s="113">
        <v>15</v>
      </c>
      <c r="S2573" s="113" t="s">
        <v>13</v>
      </c>
      <c r="T2573" s="113" t="s">
        <v>43327</v>
      </c>
      <c r="U2573" s="113" t="s">
        <v>43328</v>
      </c>
      <c r="V2573" s="114">
        <v>39387</v>
      </c>
      <c r="W2573" s="114">
        <v>39083</v>
      </c>
      <c r="X2573" s="113" t="s">
        <v>43329</v>
      </c>
      <c r="Y2573" s="114">
        <v>39720</v>
      </c>
      <c r="Z2573" s="114">
        <v>39722</v>
      </c>
      <c r="AA2573" s="113">
        <v>21</v>
      </c>
      <c r="AB2573" s="113" t="s">
        <v>24</v>
      </c>
      <c r="AC2573" s="113">
        <v>33</v>
      </c>
      <c r="AD2573" s="113" t="s">
        <v>10</v>
      </c>
      <c r="AE2573" s="114">
        <v>44105</v>
      </c>
      <c r="AF2573" s="113">
        <v>12</v>
      </c>
      <c r="AG2573" s="113">
        <v>9</v>
      </c>
      <c r="AH2573" s="113" t="s">
        <v>16226</v>
      </c>
      <c r="AI2573" s="117" t="s">
        <v>10856</v>
      </c>
      <c r="AK2573" s="114">
        <v>44560</v>
      </c>
      <c r="AL2573" s="113">
        <v>40</v>
      </c>
      <c r="AM2573" s="113" t="s">
        <v>9870</v>
      </c>
      <c r="AN2573" s="113" t="s">
        <v>16334</v>
      </c>
      <c r="AO2573" s="113" t="s">
        <v>383</v>
      </c>
      <c r="AP2573" s="113">
        <v>2013</v>
      </c>
      <c r="AQ2573" s="113" t="s">
        <v>8</v>
      </c>
      <c r="AR2573" s="113" t="s">
        <v>41503</v>
      </c>
      <c r="AS2573" s="113" t="s">
        <v>14</v>
      </c>
      <c r="AT2573" s="113" t="s">
        <v>14</v>
      </c>
      <c r="AU2573" s="113" t="s">
        <v>16229</v>
      </c>
      <c r="AV2573" s="113" t="s">
        <v>14</v>
      </c>
      <c r="AW2573" s="113" t="s">
        <v>14</v>
      </c>
    </row>
    <row r="2574" spans="1:49">
      <c r="A2574" s="116" t="s">
        <v>4704</v>
      </c>
      <c r="B2574" s="113">
        <v>570015713</v>
      </c>
      <c r="C2574" s="113" t="s">
        <v>4705</v>
      </c>
      <c r="E2574" s="113" t="s">
        <v>43705</v>
      </c>
      <c r="F2574" s="113" t="s">
        <v>8</v>
      </c>
      <c r="G2574" s="114">
        <v>29496</v>
      </c>
      <c r="H2574" s="113" t="s">
        <v>16230</v>
      </c>
      <c r="I2574" s="113" t="s">
        <v>9866</v>
      </c>
      <c r="J2574" s="113" t="s">
        <v>9872</v>
      </c>
      <c r="K2574" s="113" t="s">
        <v>43706</v>
      </c>
      <c r="L2574" s="113">
        <v>811404500</v>
      </c>
      <c r="M2574" s="113" t="s">
        <v>12823</v>
      </c>
      <c r="O2574" s="113" t="s">
        <v>12824</v>
      </c>
      <c r="P2574" s="113" t="s">
        <v>43707</v>
      </c>
      <c r="Q2574" s="113" t="s">
        <v>43708</v>
      </c>
      <c r="R2574" s="113">
        <v>15</v>
      </c>
      <c r="S2574" s="113" t="s">
        <v>13</v>
      </c>
      <c r="T2574" s="113" t="s">
        <v>43709</v>
      </c>
      <c r="U2574" s="113" t="s">
        <v>43710</v>
      </c>
      <c r="V2574" s="114">
        <v>37998</v>
      </c>
      <c r="W2574" s="114">
        <v>37956</v>
      </c>
      <c r="X2574" s="113" t="s">
        <v>43711</v>
      </c>
      <c r="Y2574" s="114">
        <v>38408</v>
      </c>
      <c r="Z2574" s="114">
        <v>38412</v>
      </c>
      <c r="AA2574" s="113">
        <v>21</v>
      </c>
      <c r="AB2574" s="113" t="s">
        <v>24</v>
      </c>
      <c r="AC2574" s="113">
        <v>41</v>
      </c>
      <c r="AD2574" s="113" t="s">
        <v>52</v>
      </c>
      <c r="AE2574" s="114">
        <v>43556</v>
      </c>
      <c r="AF2574" s="113">
        <v>13</v>
      </c>
      <c r="AG2574" s="113">
        <v>0</v>
      </c>
      <c r="AH2574" s="113" t="s">
        <v>16226</v>
      </c>
      <c r="AI2574" s="117" t="s">
        <v>10528</v>
      </c>
      <c r="AK2574" s="114">
        <v>44925</v>
      </c>
      <c r="AL2574" s="113">
        <v>45</v>
      </c>
      <c r="AM2574" s="113" t="s">
        <v>9922</v>
      </c>
      <c r="AN2574" s="113" t="s">
        <v>27832</v>
      </c>
      <c r="AO2574" s="113" t="s">
        <v>7656</v>
      </c>
      <c r="AP2574" s="113">
        <v>2009</v>
      </c>
      <c r="AQ2574" s="113" t="s">
        <v>8</v>
      </c>
      <c r="AR2574" s="113" t="s">
        <v>30681</v>
      </c>
      <c r="AS2574" s="113" t="s">
        <v>14</v>
      </c>
      <c r="AT2574" s="113" t="s">
        <v>14</v>
      </c>
      <c r="AU2574" s="113" t="s">
        <v>16229</v>
      </c>
      <c r="AV2574" s="113" t="s">
        <v>14</v>
      </c>
      <c r="AW2574" s="113" t="s">
        <v>14</v>
      </c>
    </row>
    <row r="2575" spans="1:49">
      <c r="A2575" s="116" t="s">
        <v>8314</v>
      </c>
      <c r="B2575" s="113">
        <v>570028790</v>
      </c>
      <c r="C2575" s="113" t="s">
        <v>366</v>
      </c>
      <c r="E2575" s="113" t="s">
        <v>110</v>
      </c>
      <c r="F2575" s="113" t="s">
        <v>349</v>
      </c>
      <c r="G2575" s="114">
        <v>29499</v>
      </c>
      <c r="H2575" s="113" t="s">
        <v>16230</v>
      </c>
      <c r="I2575" s="113" t="s">
        <v>9866</v>
      </c>
      <c r="J2575" s="113" t="s">
        <v>9872</v>
      </c>
      <c r="K2575" s="113" t="s">
        <v>20793</v>
      </c>
      <c r="L2575" s="113">
        <v>82394239650</v>
      </c>
      <c r="M2575" s="113" t="s">
        <v>46606</v>
      </c>
      <c r="O2575" s="113" t="s">
        <v>10527</v>
      </c>
      <c r="P2575" s="113" t="s">
        <v>20794</v>
      </c>
      <c r="Q2575" s="113" t="s">
        <v>20795</v>
      </c>
      <c r="R2575" s="113">
        <v>15</v>
      </c>
      <c r="S2575" s="113" t="s">
        <v>13</v>
      </c>
      <c r="T2575" s="113" t="s">
        <v>20796</v>
      </c>
      <c r="U2575" s="113" t="s">
        <v>20797</v>
      </c>
      <c r="V2575" s="114">
        <v>39387</v>
      </c>
      <c r="W2575" s="114">
        <v>39083</v>
      </c>
      <c r="X2575" s="113" t="s">
        <v>20798</v>
      </c>
      <c r="Y2575" s="114">
        <v>39720</v>
      </c>
      <c r="Z2575" s="114">
        <v>39722</v>
      </c>
      <c r="AA2575" s="113">
        <v>21</v>
      </c>
      <c r="AB2575" s="113" t="s">
        <v>24</v>
      </c>
      <c r="AC2575" s="113">
        <v>34</v>
      </c>
      <c r="AD2575" s="113" t="s">
        <v>18</v>
      </c>
      <c r="AE2575" s="114">
        <v>44470</v>
      </c>
      <c r="AF2575" s="113">
        <v>14</v>
      </c>
      <c r="AG2575" s="113">
        <v>9</v>
      </c>
      <c r="AH2575" s="113" t="s">
        <v>16226</v>
      </c>
      <c r="AI2575" s="117" t="s">
        <v>10528</v>
      </c>
      <c r="AK2575" s="114">
        <v>44925</v>
      </c>
      <c r="AL2575" s="113">
        <v>40</v>
      </c>
      <c r="AM2575" s="113" t="s">
        <v>9870</v>
      </c>
      <c r="AN2575" s="113" t="s">
        <v>16282</v>
      </c>
      <c r="AO2575" s="113" t="s">
        <v>113</v>
      </c>
      <c r="AP2575" s="113">
        <v>2005</v>
      </c>
      <c r="AQ2575" s="113" t="s">
        <v>8</v>
      </c>
      <c r="AR2575" s="113" t="s">
        <v>20799</v>
      </c>
      <c r="AS2575" s="113" t="s">
        <v>14</v>
      </c>
      <c r="AT2575" s="113" t="s">
        <v>14</v>
      </c>
      <c r="AU2575" s="113" t="s">
        <v>16229</v>
      </c>
      <c r="AV2575" s="113" t="s">
        <v>14</v>
      </c>
      <c r="AW2575" s="113" t="s">
        <v>14</v>
      </c>
    </row>
    <row r="2576" spans="1:49">
      <c r="A2576" s="116" t="s">
        <v>8632</v>
      </c>
      <c r="C2576" s="113" t="s">
        <v>1404</v>
      </c>
      <c r="E2576" s="113" t="s">
        <v>31756</v>
      </c>
      <c r="F2576" s="113" t="s">
        <v>204</v>
      </c>
      <c r="G2576" s="114">
        <v>29502</v>
      </c>
      <c r="H2576" s="113" t="s">
        <v>16230</v>
      </c>
      <c r="I2576" s="113" t="s">
        <v>9866</v>
      </c>
      <c r="J2576" s="113" t="s">
        <v>9872</v>
      </c>
      <c r="K2576" s="113" t="s">
        <v>31757</v>
      </c>
      <c r="L2576" s="113">
        <v>81384738110</v>
      </c>
      <c r="M2576" s="113" t="s">
        <v>14466</v>
      </c>
      <c r="O2576" s="113" t="s">
        <v>31758</v>
      </c>
      <c r="P2576" s="113" t="s">
        <v>31759</v>
      </c>
      <c r="Q2576" s="113" t="s">
        <v>31760</v>
      </c>
      <c r="R2576" s="113">
        <v>15</v>
      </c>
      <c r="S2576" s="113" t="s">
        <v>13</v>
      </c>
      <c r="T2576" s="113" t="s">
        <v>31761</v>
      </c>
      <c r="U2576" s="113" t="s">
        <v>31762</v>
      </c>
      <c r="V2576" s="114">
        <v>39904</v>
      </c>
      <c r="W2576" s="114">
        <v>39904</v>
      </c>
      <c r="X2576" s="113" t="s">
        <v>31763</v>
      </c>
      <c r="Y2576" s="114">
        <v>40542</v>
      </c>
      <c r="Z2576" s="114">
        <v>40544</v>
      </c>
      <c r="AA2576" s="113">
        <v>31</v>
      </c>
      <c r="AB2576" s="113" t="s">
        <v>9</v>
      </c>
      <c r="AC2576" s="113">
        <v>34</v>
      </c>
      <c r="AD2576" s="113" t="s">
        <v>18</v>
      </c>
      <c r="AE2576" s="114">
        <v>43922</v>
      </c>
      <c r="AF2576" s="113">
        <v>15</v>
      </c>
      <c r="AG2576" s="113">
        <v>10</v>
      </c>
      <c r="AH2576" s="113" t="s">
        <v>16226</v>
      </c>
      <c r="AI2576" s="117" t="s">
        <v>9932</v>
      </c>
      <c r="AK2576" s="114">
        <v>44925</v>
      </c>
      <c r="AL2576" s="113">
        <v>45</v>
      </c>
      <c r="AM2576" s="113" t="s">
        <v>9922</v>
      </c>
      <c r="AN2576" s="113" t="s">
        <v>29583</v>
      </c>
      <c r="AO2576" s="113" t="s">
        <v>354</v>
      </c>
      <c r="AP2576" s="113">
        <v>2012</v>
      </c>
      <c r="AQ2576" s="113" t="s">
        <v>8</v>
      </c>
      <c r="AR2576" s="113" t="s">
        <v>22199</v>
      </c>
      <c r="AS2576" s="113" t="s">
        <v>14</v>
      </c>
      <c r="AT2576" s="113" t="s">
        <v>14</v>
      </c>
      <c r="AU2576" s="113" t="s">
        <v>16229</v>
      </c>
      <c r="AV2576" s="113" t="s">
        <v>14</v>
      </c>
      <c r="AW2576" s="113" t="s">
        <v>14</v>
      </c>
    </row>
    <row r="2577" spans="1:49">
      <c r="A2577" s="116" t="s">
        <v>8118</v>
      </c>
      <c r="C2577" s="113" t="s">
        <v>8119</v>
      </c>
      <c r="E2577" s="113" t="s">
        <v>5661</v>
      </c>
      <c r="F2577" s="113" t="s">
        <v>414</v>
      </c>
      <c r="G2577" s="114">
        <v>29505</v>
      </c>
      <c r="H2577" s="113" t="s">
        <v>16218</v>
      </c>
      <c r="I2577" s="113" t="s">
        <v>9866</v>
      </c>
      <c r="J2577" s="113" t="s">
        <v>9872</v>
      </c>
      <c r="K2577" s="113" t="s">
        <v>23192</v>
      </c>
      <c r="M2577" s="113" t="s">
        <v>15463</v>
      </c>
      <c r="O2577" s="113" t="s">
        <v>10200</v>
      </c>
      <c r="P2577" s="113" t="s">
        <v>23193</v>
      </c>
      <c r="Q2577" s="113" t="s">
        <v>23194</v>
      </c>
      <c r="R2577" s="113">
        <v>15</v>
      </c>
      <c r="S2577" s="113" t="s">
        <v>13</v>
      </c>
      <c r="T2577" s="113" t="s">
        <v>23195</v>
      </c>
      <c r="U2577" s="113" t="s">
        <v>23196</v>
      </c>
      <c r="V2577" s="114">
        <v>41977</v>
      </c>
      <c r="W2577" s="114">
        <v>41883</v>
      </c>
      <c r="X2577" s="113" t="s">
        <v>23197</v>
      </c>
      <c r="Y2577" s="114">
        <v>42339</v>
      </c>
      <c r="Z2577" s="114">
        <v>42339</v>
      </c>
      <c r="AA2577" s="113">
        <v>21</v>
      </c>
      <c r="AB2577" s="113" t="s">
        <v>24</v>
      </c>
      <c r="AC2577" s="113">
        <v>31</v>
      </c>
      <c r="AD2577" s="113" t="s">
        <v>9</v>
      </c>
      <c r="AE2577" s="114">
        <v>44835</v>
      </c>
      <c r="AF2577" s="113">
        <v>13</v>
      </c>
      <c r="AG2577" s="113">
        <v>6</v>
      </c>
      <c r="AH2577" s="113" t="s">
        <v>16263</v>
      </c>
      <c r="AI2577" s="117" t="s">
        <v>75</v>
      </c>
      <c r="AK2577" s="114">
        <v>42339</v>
      </c>
      <c r="AL2577" s="113">
        <v>40</v>
      </c>
      <c r="AM2577" s="113" t="s">
        <v>9870</v>
      </c>
      <c r="AN2577" s="113" t="s">
        <v>17701</v>
      </c>
      <c r="AO2577" s="113" t="s">
        <v>572</v>
      </c>
      <c r="AP2577" s="113">
        <v>2014</v>
      </c>
      <c r="AQ2577" s="113" t="s">
        <v>8</v>
      </c>
      <c r="AR2577" s="113" t="s">
        <v>43538</v>
      </c>
      <c r="AS2577" s="113" t="s">
        <v>14</v>
      </c>
      <c r="AT2577" s="113" t="s">
        <v>14</v>
      </c>
      <c r="AU2577" s="113" t="s">
        <v>16229</v>
      </c>
      <c r="AV2577" s="113" t="s">
        <v>14</v>
      </c>
      <c r="AW2577" s="113" t="s">
        <v>14</v>
      </c>
    </row>
    <row r="2578" spans="1:49">
      <c r="A2578" s="116" t="s">
        <v>8198</v>
      </c>
      <c r="C2578" s="113" t="s">
        <v>8199</v>
      </c>
      <c r="E2578" s="113" t="s">
        <v>41</v>
      </c>
      <c r="F2578" s="113" t="s">
        <v>8</v>
      </c>
      <c r="G2578" s="114">
        <v>29507</v>
      </c>
      <c r="H2578" s="113" t="s">
        <v>16230</v>
      </c>
      <c r="I2578" s="113" t="s">
        <v>9866</v>
      </c>
      <c r="J2578" s="113" t="s">
        <v>9872</v>
      </c>
      <c r="K2578" s="113" t="s">
        <v>46791</v>
      </c>
      <c r="L2578" s="113">
        <v>0</v>
      </c>
      <c r="M2578" s="113" t="s">
        <v>45051</v>
      </c>
      <c r="O2578" s="113" t="s">
        <v>13525</v>
      </c>
      <c r="P2578" s="113" t="s">
        <v>45052</v>
      </c>
      <c r="Q2578" s="113" t="s">
        <v>45053</v>
      </c>
      <c r="R2578" s="113">
        <v>15</v>
      </c>
      <c r="S2578" s="113" t="s">
        <v>13</v>
      </c>
      <c r="T2578" s="113" t="s">
        <v>45054</v>
      </c>
      <c r="U2578" s="113" t="s">
        <v>45055</v>
      </c>
      <c r="V2578" s="114">
        <v>40210</v>
      </c>
      <c r="W2578" s="114">
        <v>40179</v>
      </c>
      <c r="X2578" s="113" t="s">
        <v>45056</v>
      </c>
      <c r="Y2578" s="114">
        <v>40906</v>
      </c>
      <c r="Z2578" s="114">
        <v>40909</v>
      </c>
      <c r="AA2578" s="113">
        <v>22</v>
      </c>
      <c r="AB2578" s="113" t="s">
        <v>25</v>
      </c>
      <c r="AC2578" s="113">
        <v>32</v>
      </c>
      <c r="AD2578" s="113" t="s">
        <v>84</v>
      </c>
      <c r="AE2578" s="114">
        <v>45017</v>
      </c>
      <c r="AF2578" s="113">
        <v>11</v>
      </c>
      <c r="AG2578" s="113">
        <v>3</v>
      </c>
      <c r="AH2578" s="113" t="s">
        <v>16226</v>
      </c>
      <c r="AI2578" s="117" t="s">
        <v>9875</v>
      </c>
      <c r="AK2578" s="114">
        <v>43922</v>
      </c>
      <c r="AL2578" s="113">
        <v>40</v>
      </c>
      <c r="AM2578" s="113" t="s">
        <v>9870</v>
      </c>
      <c r="AN2578" s="113" t="s">
        <v>16561</v>
      </c>
      <c r="AO2578" s="113" t="s">
        <v>42</v>
      </c>
      <c r="AP2578" s="113">
        <v>2021</v>
      </c>
      <c r="AQ2578" s="113" t="s">
        <v>8</v>
      </c>
      <c r="AR2578" s="113" t="s">
        <v>20306</v>
      </c>
      <c r="AS2578" s="113" t="s">
        <v>14</v>
      </c>
      <c r="AT2578" s="113" t="s">
        <v>14</v>
      </c>
      <c r="AU2578" s="113" t="s">
        <v>16229</v>
      </c>
      <c r="AV2578" s="113" t="s">
        <v>14</v>
      </c>
      <c r="AW2578" s="113" t="s">
        <v>14</v>
      </c>
    </row>
    <row r="2579" spans="1:49">
      <c r="A2579" s="116" t="s">
        <v>9522</v>
      </c>
      <c r="B2579" s="113">
        <v>570036132</v>
      </c>
      <c r="C2579" s="113" t="s">
        <v>9523</v>
      </c>
      <c r="E2579" s="113" t="s">
        <v>30</v>
      </c>
      <c r="F2579" s="113" t="s">
        <v>8</v>
      </c>
      <c r="G2579" s="114">
        <v>29511</v>
      </c>
      <c r="H2579" s="113" t="s">
        <v>16218</v>
      </c>
      <c r="I2579" s="113" t="s">
        <v>9866</v>
      </c>
      <c r="J2579" s="113" t="s">
        <v>9872</v>
      </c>
      <c r="K2579" s="113" t="s">
        <v>20396</v>
      </c>
      <c r="L2579" s="113">
        <v>85230286078</v>
      </c>
      <c r="M2579" s="113" t="s">
        <v>12999</v>
      </c>
      <c r="O2579" s="113" t="s">
        <v>13000</v>
      </c>
      <c r="P2579" s="113" t="s">
        <v>20397</v>
      </c>
      <c r="Q2579" s="113" t="s">
        <v>20398</v>
      </c>
      <c r="R2579" s="113">
        <v>15</v>
      </c>
      <c r="S2579" s="113" t="s">
        <v>13</v>
      </c>
      <c r="T2579" s="113" t="s">
        <v>20399</v>
      </c>
      <c r="U2579" s="113" t="s">
        <v>20400</v>
      </c>
      <c r="V2579" s="114">
        <v>39563</v>
      </c>
      <c r="W2579" s="114">
        <v>39448</v>
      </c>
      <c r="X2579" s="113" t="s">
        <v>20401</v>
      </c>
      <c r="Y2579" s="114">
        <v>40143</v>
      </c>
      <c r="Z2579" s="114">
        <v>40148</v>
      </c>
      <c r="AA2579" s="113">
        <v>21</v>
      </c>
      <c r="AB2579" s="113" t="s">
        <v>24</v>
      </c>
      <c r="AC2579" s="113">
        <v>34</v>
      </c>
      <c r="AD2579" s="113" t="s">
        <v>18</v>
      </c>
      <c r="AE2579" s="114">
        <v>45017</v>
      </c>
      <c r="AF2579" s="113">
        <v>15</v>
      </c>
      <c r="AG2579" s="113">
        <v>3</v>
      </c>
      <c r="AH2579" s="113" t="s">
        <v>16263</v>
      </c>
      <c r="AI2579" s="117" t="s">
        <v>16264</v>
      </c>
      <c r="AK2579" s="114">
        <v>45597</v>
      </c>
      <c r="AL2579" s="113">
        <v>40</v>
      </c>
      <c r="AM2579" s="113" t="s">
        <v>9870</v>
      </c>
      <c r="AN2579" s="113" t="s">
        <v>20402</v>
      </c>
      <c r="AO2579" s="113" t="s">
        <v>1081</v>
      </c>
      <c r="AP2579" s="113">
        <v>2009</v>
      </c>
      <c r="AQ2579" s="113" t="s">
        <v>8</v>
      </c>
      <c r="AR2579" s="113" t="s">
        <v>16640</v>
      </c>
      <c r="AS2579" s="113" t="s">
        <v>14</v>
      </c>
      <c r="AT2579" s="113" t="s">
        <v>14</v>
      </c>
      <c r="AU2579" s="113" t="s">
        <v>16229</v>
      </c>
      <c r="AV2579" s="113" t="s">
        <v>14</v>
      </c>
    </row>
    <row r="2580" spans="1:49">
      <c r="A2580" s="116" t="s">
        <v>9710</v>
      </c>
      <c r="C2580" s="113" t="s">
        <v>9711</v>
      </c>
      <c r="E2580" s="113" t="s">
        <v>41</v>
      </c>
      <c r="F2580" s="113" t="s">
        <v>8</v>
      </c>
      <c r="G2580" s="114">
        <v>29511</v>
      </c>
      <c r="H2580" s="113" t="s">
        <v>16230</v>
      </c>
      <c r="I2580" s="113" t="s">
        <v>9866</v>
      </c>
      <c r="J2580" s="113" t="s">
        <v>9872</v>
      </c>
      <c r="K2580" s="113" t="s">
        <v>26726</v>
      </c>
      <c r="L2580" s="113">
        <v>82310390415</v>
      </c>
      <c r="M2580" s="113" t="s">
        <v>11080</v>
      </c>
      <c r="O2580" s="113" t="s">
        <v>11081</v>
      </c>
      <c r="P2580" s="113" t="s">
        <v>26727</v>
      </c>
      <c r="Q2580" s="113" t="s">
        <v>26728</v>
      </c>
      <c r="R2580" s="113">
        <v>15</v>
      </c>
      <c r="S2580" s="113" t="s">
        <v>13</v>
      </c>
      <c r="T2580" s="113" t="s">
        <v>26729</v>
      </c>
      <c r="U2580" s="113" t="s">
        <v>26730</v>
      </c>
      <c r="V2580" s="114">
        <v>41900</v>
      </c>
      <c r="W2580" s="114">
        <v>41883</v>
      </c>
      <c r="X2580" s="113" t="s">
        <v>26731</v>
      </c>
      <c r="Y2580" s="114">
        <v>42339</v>
      </c>
      <c r="Z2580" s="114">
        <v>42339</v>
      </c>
      <c r="AA2580" s="113">
        <v>21</v>
      </c>
      <c r="AB2580" s="113" t="s">
        <v>24</v>
      </c>
      <c r="AC2580" s="113">
        <v>31</v>
      </c>
      <c r="AD2580" s="113" t="s">
        <v>9</v>
      </c>
      <c r="AE2580" s="114">
        <v>44105</v>
      </c>
      <c r="AF2580" s="113">
        <v>11</v>
      </c>
      <c r="AG2580" s="113">
        <v>3</v>
      </c>
      <c r="AH2580" s="113" t="s">
        <v>16226</v>
      </c>
      <c r="AI2580" s="117" t="s">
        <v>9875</v>
      </c>
      <c r="AK2580" s="114">
        <v>45239</v>
      </c>
      <c r="AL2580" s="113">
        <v>40</v>
      </c>
      <c r="AM2580" s="113" t="s">
        <v>9870</v>
      </c>
      <c r="AN2580" s="113" t="s">
        <v>16372</v>
      </c>
      <c r="AO2580" s="113" t="s">
        <v>326</v>
      </c>
      <c r="AP2580" s="113">
        <v>2015</v>
      </c>
      <c r="AQ2580" s="113" t="s">
        <v>2436</v>
      </c>
      <c r="AR2580" s="113" t="s">
        <v>17138</v>
      </c>
      <c r="AS2580" s="113" t="s">
        <v>14</v>
      </c>
      <c r="AT2580" s="113" t="s">
        <v>14</v>
      </c>
      <c r="AU2580" s="113" t="s">
        <v>16229</v>
      </c>
      <c r="AV2580" s="113" t="s">
        <v>14</v>
      </c>
    </row>
    <row r="2581" spans="1:49">
      <c r="A2581" s="116" t="s">
        <v>4289</v>
      </c>
      <c r="B2581" s="113">
        <v>570021212</v>
      </c>
      <c r="C2581" s="113" t="s">
        <v>4290</v>
      </c>
      <c r="E2581" s="113" t="s">
        <v>103</v>
      </c>
      <c r="F2581" s="113" t="s">
        <v>8</v>
      </c>
      <c r="G2581" s="114">
        <v>29513</v>
      </c>
      <c r="H2581" s="113" t="s">
        <v>16218</v>
      </c>
      <c r="I2581" s="113" t="s">
        <v>9866</v>
      </c>
      <c r="J2581" s="113" t="s">
        <v>9872</v>
      </c>
      <c r="K2581" s="113" t="s">
        <v>40872</v>
      </c>
      <c r="L2581" s="113">
        <v>85340342380</v>
      </c>
      <c r="M2581" s="113" t="s">
        <v>40873</v>
      </c>
      <c r="O2581" s="113" t="s">
        <v>40874</v>
      </c>
      <c r="P2581" s="113" t="s">
        <v>40875</v>
      </c>
      <c r="Q2581" s="113" t="s">
        <v>40876</v>
      </c>
      <c r="R2581" s="113">
        <v>15</v>
      </c>
      <c r="S2581" s="113" t="s">
        <v>13</v>
      </c>
      <c r="T2581" s="113" t="s">
        <v>40877</v>
      </c>
      <c r="U2581" s="113" t="s">
        <v>40878</v>
      </c>
      <c r="V2581" s="114">
        <v>39038</v>
      </c>
      <c r="W2581" s="114">
        <v>38808</v>
      </c>
      <c r="X2581" s="113" t="s">
        <v>40879</v>
      </c>
      <c r="Y2581" s="114">
        <v>39353</v>
      </c>
      <c r="Z2581" s="114">
        <v>39356</v>
      </c>
      <c r="AA2581" s="113">
        <v>21</v>
      </c>
      <c r="AB2581" s="113" t="s">
        <v>24</v>
      </c>
      <c r="AC2581" s="113">
        <v>34</v>
      </c>
      <c r="AD2581" s="113" t="s">
        <v>18</v>
      </c>
      <c r="AE2581" s="114">
        <v>45200</v>
      </c>
      <c r="AF2581" s="113">
        <v>18</v>
      </c>
      <c r="AG2581" s="113">
        <v>2</v>
      </c>
      <c r="AH2581" s="113" t="s">
        <v>16226</v>
      </c>
      <c r="AI2581" s="117" t="s">
        <v>302</v>
      </c>
      <c r="AK2581" s="114">
        <v>44287</v>
      </c>
      <c r="AL2581" s="113">
        <v>30</v>
      </c>
      <c r="AM2581" s="113" t="s">
        <v>9882</v>
      </c>
      <c r="AN2581" s="113" t="s">
        <v>16273</v>
      </c>
      <c r="AO2581" s="113" t="s">
        <v>107</v>
      </c>
      <c r="AP2581" s="113">
        <v>2007</v>
      </c>
      <c r="AQ2581" s="113" t="s">
        <v>8</v>
      </c>
      <c r="AR2581" s="113" t="s">
        <v>16274</v>
      </c>
      <c r="AS2581" s="113" t="s">
        <v>14</v>
      </c>
      <c r="AT2581" s="113" t="s">
        <v>14</v>
      </c>
      <c r="AU2581" s="113" t="s">
        <v>16229</v>
      </c>
      <c r="AV2581" s="113" t="s">
        <v>14</v>
      </c>
      <c r="AW2581" s="113" t="s">
        <v>14</v>
      </c>
    </row>
    <row r="2582" spans="1:49">
      <c r="A2582" s="116" t="s">
        <v>2795</v>
      </c>
      <c r="B2582" s="113">
        <v>570027670</v>
      </c>
      <c r="C2582" s="113" t="s">
        <v>2796</v>
      </c>
      <c r="E2582" s="113" t="s">
        <v>41</v>
      </c>
      <c r="F2582" s="113" t="s">
        <v>8</v>
      </c>
      <c r="G2582" s="114">
        <v>29513</v>
      </c>
      <c r="H2582" s="113" t="s">
        <v>16230</v>
      </c>
      <c r="I2582" s="113" t="s">
        <v>9866</v>
      </c>
      <c r="J2582" s="113" t="s">
        <v>9872</v>
      </c>
      <c r="K2582" s="113" t="s">
        <v>23320</v>
      </c>
      <c r="L2582" s="113">
        <v>85241343455</v>
      </c>
      <c r="M2582" s="113" t="s">
        <v>23321</v>
      </c>
      <c r="O2582" s="113" t="s">
        <v>11890</v>
      </c>
      <c r="P2582" s="113" t="s">
        <v>23322</v>
      </c>
      <c r="Q2582" s="113" t="s">
        <v>23323</v>
      </c>
      <c r="R2582" s="113">
        <v>15</v>
      </c>
      <c r="S2582" s="113" t="s">
        <v>13</v>
      </c>
      <c r="T2582" s="113" t="s">
        <v>23324</v>
      </c>
      <c r="U2582" s="113" t="s">
        <v>23325</v>
      </c>
      <c r="V2582" s="114">
        <v>39387</v>
      </c>
      <c r="W2582" s="114">
        <v>39083</v>
      </c>
      <c r="X2582" s="113" t="s">
        <v>23326</v>
      </c>
      <c r="Y2582" s="114">
        <v>39720</v>
      </c>
      <c r="Z2582" s="114">
        <v>39722</v>
      </c>
      <c r="AA2582" s="113">
        <v>22</v>
      </c>
      <c r="AB2582" s="113" t="s">
        <v>25</v>
      </c>
      <c r="AC2582" s="113">
        <v>32</v>
      </c>
      <c r="AD2582" s="113" t="s">
        <v>84</v>
      </c>
      <c r="AE2582" s="114">
        <v>44470</v>
      </c>
      <c r="AF2582" s="113">
        <v>14</v>
      </c>
      <c r="AG2582" s="113">
        <v>3</v>
      </c>
      <c r="AH2582" s="113" t="s">
        <v>16226</v>
      </c>
      <c r="AI2582" s="117" t="s">
        <v>9891</v>
      </c>
      <c r="AK2582" s="114">
        <v>45323</v>
      </c>
      <c r="AL2582" s="113">
        <v>40</v>
      </c>
      <c r="AM2582" s="113" t="s">
        <v>9870</v>
      </c>
      <c r="AN2582" s="113" t="s">
        <v>17256</v>
      </c>
      <c r="AO2582" s="113" t="s">
        <v>1424</v>
      </c>
      <c r="AP2582" s="113">
        <v>2017</v>
      </c>
      <c r="AQ2582" s="113" t="s">
        <v>9871</v>
      </c>
      <c r="AR2582" s="113" t="s">
        <v>19495</v>
      </c>
      <c r="AS2582" s="113" t="s">
        <v>14</v>
      </c>
      <c r="AT2582" s="113" t="s">
        <v>14</v>
      </c>
      <c r="AU2582" s="113" t="s">
        <v>16229</v>
      </c>
      <c r="AV2582" s="113" t="s">
        <v>14</v>
      </c>
    </row>
    <row r="2583" spans="1:49">
      <c r="A2583" s="116" t="s">
        <v>8530</v>
      </c>
      <c r="B2583" s="113">
        <v>570021152</v>
      </c>
      <c r="C2583" s="113" t="s">
        <v>8531</v>
      </c>
      <c r="E2583" s="113" t="s">
        <v>41</v>
      </c>
      <c r="F2583" s="113" t="s">
        <v>641</v>
      </c>
      <c r="G2583" s="114">
        <v>29514</v>
      </c>
      <c r="H2583" s="113" t="s">
        <v>16230</v>
      </c>
      <c r="I2583" s="113" t="s">
        <v>9866</v>
      </c>
      <c r="J2583" s="113" t="s">
        <v>9872</v>
      </c>
      <c r="K2583" s="113" t="s">
        <v>43024</v>
      </c>
      <c r="M2583" s="113" t="s">
        <v>15637</v>
      </c>
      <c r="O2583" s="113" t="s">
        <v>43025</v>
      </c>
      <c r="P2583" s="113" t="s">
        <v>43026</v>
      </c>
      <c r="Q2583" s="113" t="s">
        <v>43027</v>
      </c>
      <c r="R2583" s="113">
        <v>15</v>
      </c>
      <c r="S2583" s="113" t="s">
        <v>13</v>
      </c>
      <c r="T2583" s="113" t="s">
        <v>43028</v>
      </c>
      <c r="U2583" s="113" t="s">
        <v>43029</v>
      </c>
      <c r="V2583" s="114">
        <v>39038</v>
      </c>
      <c r="W2583" s="114">
        <v>38808</v>
      </c>
      <c r="X2583" s="113" t="s">
        <v>43030</v>
      </c>
      <c r="Y2583" s="114">
        <v>39353</v>
      </c>
      <c r="Z2583" s="114">
        <v>39356</v>
      </c>
      <c r="AA2583" s="113">
        <v>22</v>
      </c>
      <c r="AB2583" s="113" t="s">
        <v>25</v>
      </c>
      <c r="AC2583" s="113">
        <v>33</v>
      </c>
      <c r="AD2583" s="113" t="s">
        <v>10</v>
      </c>
      <c r="AE2583" s="114">
        <v>44835</v>
      </c>
      <c r="AF2583" s="113">
        <v>17</v>
      </c>
      <c r="AG2583" s="113">
        <v>9</v>
      </c>
      <c r="AH2583" s="113" t="s">
        <v>16226</v>
      </c>
      <c r="AI2583" s="117" t="s">
        <v>9891</v>
      </c>
      <c r="AK2583" s="114">
        <v>44835</v>
      </c>
      <c r="AL2583" s="113">
        <v>40</v>
      </c>
      <c r="AM2583" s="113" t="s">
        <v>9870</v>
      </c>
      <c r="AN2583" s="113" t="s">
        <v>16561</v>
      </c>
      <c r="AO2583" s="113" t="s">
        <v>42</v>
      </c>
      <c r="AP2583" s="113">
        <v>2021</v>
      </c>
      <c r="AQ2583" s="113" t="s">
        <v>8</v>
      </c>
      <c r="AR2583" s="113" t="s">
        <v>31015</v>
      </c>
      <c r="AS2583" s="113" t="s">
        <v>14</v>
      </c>
      <c r="AT2583" s="113" t="s">
        <v>14</v>
      </c>
      <c r="AU2583" s="113" t="s">
        <v>16229</v>
      </c>
      <c r="AV2583" s="113" t="s">
        <v>14</v>
      </c>
      <c r="AW2583" s="113" t="s">
        <v>14</v>
      </c>
    </row>
    <row r="2584" spans="1:49">
      <c r="A2584" s="116" t="s">
        <v>8674</v>
      </c>
      <c r="C2584" s="113" t="s">
        <v>8675</v>
      </c>
      <c r="F2584" s="113" t="s">
        <v>8</v>
      </c>
      <c r="G2584" s="114">
        <v>29518</v>
      </c>
      <c r="H2584" s="113" t="s">
        <v>16230</v>
      </c>
      <c r="I2584" s="113" t="s">
        <v>9866</v>
      </c>
      <c r="J2584" s="113" t="s">
        <v>9867</v>
      </c>
      <c r="K2584" s="113" t="s">
        <v>27167</v>
      </c>
      <c r="L2584" s="113">
        <v>82295578061</v>
      </c>
      <c r="M2584" s="113" t="s">
        <v>13945</v>
      </c>
      <c r="O2584" s="113" t="s">
        <v>11889</v>
      </c>
      <c r="P2584" s="113" t="s">
        <v>27168</v>
      </c>
      <c r="Q2584" s="113" t="s">
        <v>27169</v>
      </c>
      <c r="R2584" s="113">
        <v>15</v>
      </c>
      <c r="S2584" s="113" t="s">
        <v>13</v>
      </c>
      <c r="T2584" s="113" t="s">
        <v>27170</v>
      </c>
      <c r="U2584" s="113" t="s">
        <v>27171</v>
      </c>
      <c r="V2584" s="114">
        <v>42032</v>
      </c>
      <c r="W2584" s="114">
        <v>41944</v>
      </c>
      <c r="X2584" s="113" t="s">
        <v>27172</v>
      </c>
      <c r="Y2584" s="114">
        <v>42612</v>
      </c>
      <c r="Z2584" s="114">
        <v>42614</v>
      </c>
      <c r="AA2584" s="113">
        <v>21</v>
      </c>
      <c r="AB2584" s="113" t="s">
        <v>24</v>
      </c>
      <c r="AC2584" s="113">
        <v>22</v>
      </c>
      <c r="AD2584" s="113" t="s">
        <v>25</v>
      </c>
      <c r="AE2584" s="114">
        <v>43556</v>
      </c>
      <c r="AF2584" s="113">
        <v>14</v>
      </c>
      <c r="AG2584" s="113">
        <v>8</v>
      </c>
      <c r="AH2584" s="113" t="s">
        <v>16263</v>
      </c>
      <c r="AI2584" s="117" t="s">
        <v>75</v>
      </c>
      <c r="AK2584" s="114">
        <v>44925</v>
      </c>
      <c r="AL2584" s="113">
        <v>15</v>
      </c>
      <c r="AM2584" s="113" t="s">
        <v>9885</v>
      </c>
      <c r="AN2584" s="113" t="s">
        <v>18740</v>
      </c>
      <c r="AO2584" s="113" t="s">
        <v>27</v>
      </c>
      <c r="AP2584" s="113">
        <v>2001</v>
      </c>
      <c r="AQ2584" s="113" t="s">
        <v>8</v>
      </c>
      <c r="AR2584" s="113" t="s">
        <v>27173</v>
      </c>
      <c r="AS2584" s="113" t="s">
        <v>14</v>
      </c>
      <c r="AT2584" s="113" t="s">
        <v>14</v>
      </c>
      <c r="AU2584" s="113" t="s">
        <v>16229</v>
      </c>
      <c r="AV2584" s="113" t="s">
        <v>14</v>
      </c>
      <c r="AW2584" s="113" t="s">
        <v>14</v>
      </c>
    </row>
    <row r="2585" spans="1:49">
      <c r="A2585" s="116" t="s">
        <v>6251</v>
      </c>
      <c r="B2585" s="113">
        <v>570013984</v>
      </c>
      <c r="C2585" s="113" t="s">
        <v>6252</v>
      </c>
      <c r="E2585" s="113" t="s">
        <v>103</v>
      </c>
      <c r="F2585" s="113" t="s">
        <v>8</v>
      </c>
      <c r="G2585" s="114">
        <v>29520</v>
      </c>
      <c r="H2585" s="113" t="s">
        <v>16230</v>
      </c>
      <c r="I2585" s="113" t="s">
        <v>9866</v>
      </c>
      <c r="J2585" s="113" t="s">
        <v>9872</v>
      </c>
      <c r="K2585" s="113" t="s">
        <v>42016</v>
      </c>
      <c r="L2585" s="113">
        <v>85241228502</v>
      </c>
      <c r="M2585" s="113" t="s">
        <v>13785</v>
      </c>
      <c r="O2585" s="113" t="s">
        <v>13786</v>
      </c>
      <c r="P2585" s="113" t="s">
        <v>42017</v>
      </c>
      <c r="Q2585" s="113" t="s">
        <v>42018</v>
      </c>
      <c r="R2585" s="113">
        <v>15</v>
      </c>
      <c r="S2585" s="113" t="s">
        <v>13</v>
      </c>
      <c r="T2585" s="113" t="s">
        <v>42019</v>
      </c>
      <c r="U2585" s="113" t="s">
        <v>42020</v>
      </c>
      <c r="V2585" s="114">
        <v>37557</v>
      </c>
      <c r="W2585" s="114">
        <v>37561</v>
      </c>
      <c r="X2585" s="113" t="s">
        <v>42021</v>
      </c>
      <c r="Y2585" s="114">
        <v>37945</v>
      </c>
      <c r="Z2585" s="114">
        <v>37956</v>
      </c>
      <c r="AA2585" s="113">
        <v>21</v>
      </c>
      <c r="AB2585" s="113" t="s">
        <v>24</v>
      </c>
      <c r="AC2585" s="113">
        <v>34</v>
      </c>
      <c r="AD2585" s="113" t="s">
        <v>18</v>
      </c>
      <c r="AE2585" s="114">
        <v>44287</v>
      </c>
      <c r="AF2585" s="113">
        <v>13</v>
      </c>
      <c r="AG2585" s="113">
        <v>5</v>
      </c>
      <c r="AH2585" s="113" t="s">
        <v>16226</v>
      </c>
      <c r="AI2585" s="117" t="s">
        <v>302</v>
      </c>
      <c r="AK2585" s="114">
        <v>44287</v>
      </c>
      <c r="AL2585" s="113">
        <v>30</v>
      </c>
      <c r="AM2585" s="113" t="s">
        <v>9882</v>
      </c>
      <c r="AN2585" s="113" t="s">
        <v>16273</v>
      </c>
      <c r="AO2585" s="113" t="s">
        <v>107</v>
      </c>
      <c r="AP2585" s="113">
        <v>2007</v>
      </c>
      <c r="AQ2585" s="113" t="s">
        <v>5236</v>
      </c>
      <c r="AR2585" s="113" t="s">
        <v>16437</v>
      </c>
      <c r="AS2585" s="113" t="s">
        <v>14</v>
      </c>
      <c r="AT2585" s="113" t="s">
        <v>14</v>
      </c>
      <c r="AU2585" s="113" t="s">
        <v>16229</v>
      </c>
      <c r="AV2585" s="113" t="s">
        <v>14</v>
      </c>
      <c r="AW2585" s="113" t="s">
        <v>14</v>
      </c>
    </row>
    <row r="2586" spans="1:49">
      <c r="A2586" s="116" t="s">
        <v>5015</v>
      </c>
      <c r="B2586" s="113">
        <v>570021352</v>
      </c>
      <c r="C2586" s="113" t="s">
        <v>5016</v>
      </c>
      <c r="E2586" s="113" t="s">
        <v>2194</v>
      </c>
      <c r="F2586" s="113" t="s">
        <v>8</v>
      </c>
      <c r="G2586" s="114">
        <v>29520</v>
      </c>
      <c r="H2586" s="113" t="s">
        <v>16230</v>
      </c>
      <c r="I2586" s="113" t="s">
        <v>9866</v>
      </c>
      <c r="J2586" s="113" t="s">
        <v>9872</v>
      </c>
      <c r="K2586" s="113" t="s">
        <v>43175</v>
      </c>
      <c r="L2586" s="113">
        <v>628225969304</v>
      </c>
      <c r="M2586" s="113" t="s">
        <v>13540</v>
      </c>
      <c r="O2586" s="113" t="s">
        <v>43176</v>
      </c>
      <c r="P2586" s="113" t="s">
        <v>43177</v>
      </c>
      <c r="Q2586" s="113" t="s">
        <v>43178</v>
      </c>
      <c r="R2586" s="113">
        <v>15</v>
      </c>
      <c r="S2586" s="113" t="s">
        <v>13</v>
      </c>
      <c r="T2586" s="113" t="s">
        <v>43179</v>
      </c>
      <c r="U2586" s="113" t="s">
        <v>43180</v>
      </c>
      <c r="V2586" s="114">
        <v>39038</v>
      </c>
      <c r="W2586" s="114">
        <v>38808</v>
      </c>
      <c r="X2586" s="113" t="s">
        <v>17948</v>
      </c>
      <c r="Y2586" s="114">
        <v>39353</v>
      </c>
      <c r="Z2586" s="114">
        <v>39356</v>
      </c>
      <c r="AA2586" s="113">
        <v>23</v>
      </c>
      <c r="AB2586" s="113" t="s">
        <v>78</v>
      </c>
      <c r="AC2586" s="113">
        <v>32</v>
      </c>
      <c r="AD2586" s="113" t="s">
        <v>84</v>
      </c>
      <c r="AE2586" s="114">
        <v>44835</v>
      </c>
      <c r="AF2586" s="113">
        <v>17</v>
      </c>
      <c r="AG2586" s="113">
        <v>6</v>
      </c>
      <c r="AH2586" s="113" t="s">
        <v>16226</v>
      </c>
      <c r="AI2586" s="117" t="s">
        <v>5017</v>
      </c>
      <c r="AK2586" s="114">
        <v>43374</v>
      </c>
      <c r="AL2586" s="113">
        <v>30</v>
      </c>
      <c r="AM2586" s="113" t="s">
        <v>9882</v>
      </c>
      <c r="AN2586" s="113" t="s">
        <v>35132</v>
      </c>
      <c r="AO2586" s="113" t="s">
        <v>4285</v>
      </c>
      <c r="AP2586" s="113">
        <v>2004</v>
      </c>
      <c r="AQ2586" s="113" t="s">
        <v>8</v>
      </c>
      <c r="AR2586" s="113" t="s">
        <v>20505</v>
      </c>
      <c r="AS2586" s="113" t="s">
        <v>14</v>
      </c>
      <c r="AT2586" s="113" t="s">
        <v>14</v>
      </c>
      <c r="AU2586" s="113" t="s">
        <v>16229</v>
      </c>
      <c r="AV2586" s="113" t="s">
        <v>14</v>
      </c>
      <c r="AW2586" s="113" t="s">
        <v>14</v>
      </c>
    </row>
    <row r="2587" spans="1:49">
      <c r="A2587" s="116" t="s">
        <v>9168</v>
      </c>
      <c r="B2587" s="113">
        <v>570017303</v>
      </c>
      <c r="C2587" s="113" t="s">
        <v>9169</v>
      </c>
      <c r="E2587" s="113" t="s">
        <v>9170</v>
      </c>
      <c r="F2587" s="113" t="s">
        <v>3794</v>
      </c>
      <c r="G2587" s="114">
        <v>29523</v>
      </c>
      <c r="H2587" s="113" t="s">
        <v>16230</v>
      </c>
      <c r="I2587" s="113" t="s">
        <v>9866</v>
      </c>
      <c r="J2587" s="113" t="s">
        <v>9872</v>
      </c>
      <c r="K2587" s="113" t="s">
        <v>43616</v>
      </c>
      <c r="L2587" s="113">
        <v>85241144280</v>
      </c>
      <c r="M2587" s="113" t="s">
        <v>15903</v>
      </c>
      <c r="O2587" s="113" t="s">
        <v>43617</v>
      </c>
      <c r="P2587" s="113" t="s">
        <v>43618</v>
      </c>
      <c r="Q2587" s="113" t="s">
        <v>43619</v>
      </c>
      <c r="R2587" s="113">
        <v>15</v>
      </c>
      <c r="S2587" s="113" t="s">
        <v>13</v>
      </c>
      <c r="T2587" s="113" t="s">
        <v>43620</v>
      </c>
      <c r="U2587" s="113" t="s">
        <v>43621</v>
      </c>
      <c r="V2587" s="114">
        <v>38397</v>
      </c>
      <c r="W2587" s="114">
        <v>38353</v>
      </c>
      <c r="X2587" s="113" t="s">
        <v>43622</v>
      </c>
      <c r="Y2587" s="114">
        <v>38775</v>
      </c>
      <c r="Z2587" s="114">
        <v>38777</v>
      </c>
      <c r="AA2587" s="113">
        <v>23</v>
      </c>
      <c r="AB2587" s="113" t="s">
        <v>78</v>
      </c>
      <c r="AC2587" s="113">
        <v>34</v>
      </c>
      <c r="AD2587" s="113" t="s">
        <v>18</v>
      </c>
      <c r="AE2587" s="114">
        <v>44105</v>
      </c>
      <c r="AF2587" s="113">
        <v>13</v>
      </c>
      <c r="AG2587" s="113">
        <v>9</v>
      </c>
      <c r="AH2587" s="113" t="s">
        <v>16226</v>
      </c>
      <c r="AI2587" s="117" t="s">
        <v>7350</v>
      </c>
      <c r="AK2587" s="114">
        <v>45017</v>
      </c>
      <c r="AL2587" s="113">
        <v>40</v>
      </c>
      <c r="AM2587" s="113" t="s">
        <v>9870</v>
      </c>
      <c r="AN2587" s="113" t="s">
        <v>27122</v>
      </c>
      <c r="AO2587" s="113" t="s">
        <v>4644</v>
      </c>
      <c r="AP2587" s="113">
        <v>2017</v>
      </c>
      <c r="AQ2587" s="113" t="s">
        <v>8</v>
      </c>
      <c r="AR2587" s="113" t="s">
        <v>16274</v>
      </c>
      <c r="AS2587" s="113" t="s">
        <v>14</v>
      </c>
      <c r="AT2587" s="113" t="s">
        <v>14</v>
      </c>
      <c r="AU2587" s="113" t="s">
        <v>16229</v>
      </c>
      <c r="AV2587" s="113" t="s">
        <v>14</v>
      </c>
      <c r="AW2587" s="113" t="s">
        <v>14</v>
      </c>
    </row>
    <row r="2588" spans="1:49">
      <c r="A2588" s="116" t="s">
        <v>8010</v>
      </c>
      <c r="C2588" s="113" t="s">
        <v>2572</v>
      </c>
      <c r="E2588" s="113" t="s">
        <v>30</v>
      </c>
      <c r="F2588" s="113" t="s">
        <v>8</v>
      </c>
      <c r="G2588" s="114">
        <v>29523</v>
      </c>
      <c r="H2588" s="113" t="s">
        <v>16230</v>
      </c>
      <c r="I2588" s="113" t="s">
        <v>9866</v>
      </c>
      <c r="J2588" s="113" t="s">
        <v>9872</v>
      </c>
      <c r="K2588" s="113" t="s">
        <v>26200</v>
      </c>
      <c r="L2588" s="113">
        <v>85238854848</v>
      </c>
      <c r="M2588" s="113" t="s">
        <v>13133</v>
      </c>
      <c r="O2588" s="113" t="s">
        <v>13134</v>
      </c>
      <c r="P2588" s="113" t="s">
        <v>26201</v>
      </c>
      <c r="Q2588" s="113" t="s">
        <v>26202</v>
      </c>
      <c r="R2588" s="113">
        <v>15</v>
      </c>
      <c r="S2588" s="113" t="s">
        <v>13</v>
      </c>
      <c r="T2588" s="113" t="s">
        <v>26203</v>
      </c>
      <c r="U2588" s="113" t="s">
        <v>26204</v>
      </c>
      <c r="V2588" s="114">
        <v>40179</v>
      </c>
      <c r="W2588" s="114">
        <v>40179</v>
      </c>
      <c r="X2588" s="113" t="s">
        <v>26205</v>
      </c>
      <c r="Y2588" s="114">
        <v>40906</v>
      </c>
      <c r="Z2588" s="114">
        <v>40909</v>
      </c>
      <c r="AA2588" s="113">
        <v>21</v>
      </c>
      <c r="AB2588" s="113" t="s">
        <v>24</v>
      </c>
      <c r="AC2588" s="113">
        <v>32</v>
      </c>
      <c r="AD2588" s="113" t="s">
        <v>84</v>
      </c>
      <c r="AE2588" s="114">
        <v>43922</v>
      </c>
      <c r="AF2588" s="113">
        <v>10</v>
      </c>
      <c r="AG2588" s="113">
        <v>8</v>
      </c>
      <c r="AH2588" s="113" t="s">
        <v>16263</v>
      </c>
      <c r="AI2588" s="117" t="s">
        <v>16264</v>
      </c>
      <c r="AK2588" s="114">
        <v>45302</v>
      </c>
      <c r="AL2588" s="113">
        <v>40</v>
      </c>
      <c r="AM2588" s="113" t="s">
        <v>9870</v>
      </c>
      <c r="AN2588" s="113" t="s">
        <v>16468</v>
      </c>
      <c r="AO2588" s="113" t="s">
        <v>31</v>
      </c>
      <c r="AP2588" s="113">
        <v>2007</v>
      </c>
      <c r="AQ2588" s="113" t="s">
        <v>8</v>
      </c>
      <c r="AR2588" s="113" t="s">
        <v>18696</v>
      </c>
      <c r="AS2588" s="113" t="s">
        <v>14</v>
      </c>
      <c r="AT2588" s="113" t="s">
        <v>14</v>
      </c>
      <c r="AU2588" s="113" t="s">
        <v>16229</v>
      </c>
      <c r="AV2588" s="113" t="s">
        <v>14</v>
      </c>
    </row>
    <row r="2589" spans="1:49">
      <c r="A2589" s="116" t="s">
        <v>3471</v>
      </c>
      <c r="B2589" s="113">
        <v>570027766</v>
      </c>
      <c r="C2589" s="113" t="s">
        <v>1217</v>
      </c>
      <c r="F2589" s="113" t="s">
        <v>8</v>
      </c>
      <c r="G2589" s="114">
        <v>29525</v>
      </c>
      <c r="H2589" s="113" t="s">
        <v>16218</v>
      </c>
      <c r="I2589" s="113" t="s">
        <v>9866</v>
      </c>
      <c r="J2589" s="113" t="s">
        <v>9872</v>
      </c>
      <c r="K2589" s="113" t="s">
        <v>38340</v>
      </c>
      <c r="L2589" s="113">
        <v>85397486093</v>
      </c>
      <c r="M2589" s="113" t="s">
        <v>38341</v>
      </c>
      <c r="O2589" s="113" t="s">
        <v>11450</v>
      </c>
      <c r="P2589" s="113" t="s">
        <v>38342</v>
      </c>
      <c r="Q2589" s="113" t="s">
        <v>38343</v>
      </c>
      <c r="R2589" s="113">
        <v>15</v>
      </c>
      <c r="S2589" s="113" t="s">
        <v>13</v>
      </c>
      <c r="T2589" s="113" t="s">
        <v>38344</v>
      </c>
      <c r="U2589" s="113" t="s">
        <v>38345</v>
      </c>
      <c r="V2589" s="114">
        <v>39387</v>
      </c>
      <c r="W2589" s="114">
        <v>39083</v>
      </c>
      <c r="X2589" s="113" t="s">
        <v>38346</v>
      </c>
      <c r="Y2589" s="114">
        <v>39720</v>
      </c>
      <c r="Z2589" s="114">
        <v>39722</v>
      </c>
      <c r="AA2589" s="113">
        <v>21</v>
      </c>
      <c r="AB2589" s="113" t="s">
        <v>24</v>
      </c>
      <c r="AC2589" s="113">
        <v>32</v>
      </c>
      <c r="AD2589" s="113" t="s">
        <v>84</v>
      </c>
      <c r="AE2589" s="114">
        <v>45383</v>
      </c>
      <c r="AF2589" s="113">
        <v>16</v>
      </c>
      <c r="AG2589" s="113">
        <v>3</v>
      </c>
      <c r="AH2589" s="113" t="s">
        <v>16226</v>
      </c>
      <c r="AI2589" s="117" t="s">
        <v>20037</v>
      </c>
      <c r="AK2589" s="114">
        <v>44470</v>
      </c>
      <c r="AL2589" s="113">
        <v>15</v>
      </c>
      <c r="AM2589" s="113" t="s">
        <v>9885</v>
      </c>
      <c r="AN2589" s="113" t="s">
        <v>17932</v>
      </c>
      <c r="AO2589" s="113" t="s">
        <v>185</v>
      </c>
      <c r="AP2589" s="113">
        <v>1999</v>
      </c>
      <c r="AQ2589" s="113" t="s">
        <v>8</v>
      </c>
      <c r="AR2589" s="113" t="s">
        <v>16593</v>
      </c>
      <c r="AS2589" s="113" t="s">
        <v>14</v>
      </c>
      <c r="AT2589" s="113" t="s">
        <v>14</v>
      </c>
      <c r="AU2589" s="113" t="s">
        <v>16229</v>
      </c>
      <c r="AV2589" s="113" t="s">
        <v>14</v>
      </c>
      <c r="AW2589" s="113" t="s">
        <v>14</v>
      </c>
    </row>
    <row r="2590" spans="1:49">
      <c r="A2590" s="116" t="s">
        <v>9094</v>
      </c>
      <c r="B2590" s="113">
        <v>570027697</v>
      </c>
      <c r="C2590" s="113" t="s">
        <v>9095</v>
      </c>
      <c r="E2590" s="113" t="s">
        <v>2081</v>
      </c>
      <c r="F2590" s="113" t="s">
        <v>8</v>
      </c>
      <c r="G2590" s="114">
        <v>29526</v>
      </c>
      <c r="H2590" s="113" t="s">
        <v>16230</v>
      </c>
      <c r="I2590" s="113" t="s">
        <v>9866</v>
      </c>
      <c r="J2590" s="113" t="s">
        <v>9872</v>
      </c>
      <c r="K2590" s="113" t="s">
        <v>25834</v>
      </c>
      <c r="L2590" s="113">
        <v>85241006012</v>
      </c>
      <c r="M2590" s="113" t="s">
        <v>13267</v>
      </c>
      <c r="O2590" s="113" t="s">
        <v>13268</v>
      </c>
      <c r="P2590" s="113" t="s">
        <v>25835</v>
      </c>
      <c r="Q2590" s="113" t="s">
        <v>25836</v>
      </c>
      <c r="R2590" s="113">
        <v>15</v>
      </c>
      <c r="S2590" s="113" t="s">
        <v>13</v>
      </c>
      <c r="T2590" s="113" t="s">
        <v>25837</v>
      </c>
      <c r="U2590" s="113" t="s">
        <v>25838</v>
      </c>
      <c r="V2590" s="114">
        <v>39387</v>
      </c>
      <c r="W2590" s="114">
        <v>39083</v>
      </c>
      <c r="X2590" s="113" t="s">
        <v>25839</v>
      </c>
      <c r="Y2590" s="114">
        <v>39720</v>
      </c>
      <c r="Z2590" s="114">
        <v>39722</v>
      </c>
      <c r="AA2590" s="113">
        <v>31</v>
      </c>
      <c r="AB2590" s="113" t="s">
        <v>9</v>
      </c>
      <c r="AC2590" s="113">
        <v>34</v>
      </c>
      <c r="AD2590" s="113" t="s">
        <v>18</v>
      </c>
      <c r="AE2590" s="114">
        <v>43556</v>
      </c>
      <c r="AF2590" s="113">
        <v>14</v>
      </c>
      <c r="AG2590" s="113">
        <v>3</v>
      </c>
      <c r="AH2590" s="113" t="s">
        <v>16263</v>
      </c>
      <c r="AI2590" s="117" t="s">
        <v>16264</v>
      </c>
      <c r="AK2590" s="114">
        <v>45302</v>
      </c>
      <c r="AL2590" s="113">
        <v>40</v>
      </c>
      <c r="AM2590" s="113" t="s">
        <v>9870</v>
      </c>
      <c r="AN2590" s="113" t="s">
        <v>18779</v>
      </c>
      <c r="AO2590" s="113" t="s">
        <v>61</v>
      </c>
      <c r="AP2590" s="113">
        <v>2005</v>
      </c>
      <c r="AQ2590" s="113" t="s">
        <v>8</v>
      </c>
      <c r="AR2590" s="113" t="s">
        <v>25750</v>
      </c>
      <c r="AS2590" s="113" t="s">
        <v>14</v>
      </c>
      <c r="AT2590" s="113" t="s">
        <v>14</v>
      </c>
      <c r="AU2590" s="113" t="s">
        <v>16229</v>
      </c>
      <c r="AV2590" s="113" t="s">
        <v>14</v>
      </c>
    </row>
    <row r="2591" spans="1:49">
      <c r="A2591" s="116" t="s">
        <v>1609</v>
      </c>
      <c r="B2591" s="113">
        <v>570020239</v>
      </c>
      <c r="C2591" s="113" t="s">
        <v>1610</v>
      </c>
      <c r="E2591" s="113" t="s">
        <v>110</v>
      </c>
      <c r="F2591" s="113" t="s">
        <v>8</v>
      </c>
      <c r="G2591" s="114">
        <v>29528</v>
      </c>
      <c r="H2591" s="113" t="s">
        <v>16230</v>
      </c>
      <c r="I2591" s="113" t="s">
        <v>9866</v>
      </c>
      <c r="J2591" s="113" t="s">
        <v>9867</v>
      </c>
      <c r="K2591" s="113" t="s">
        <v>27630</v>
      </c>
      <c r="L2591" s="113">
        <v>81247711601</v>
      </c>
      <c r="M2591" s="113" t="s">
        <v>11808</v>
      </c>
      <c r="O2591" s="113" t="s">
        <v>27631</v>
      </c>
      <c r="P2591" s="113" t="s">
        <v>27632</v>
      </c>
      <c r="Q2591" s="113" t="s">
        <v>27633</v>
      </c>
      <c r="R2591" s="113">
        <v>15</v>
      </c>
      <c r="S2591" s="113" t="s">
        <v>13</v>
      </c>
      <c r="T2591" s="113" t="s">
        <v>27634</v>
      </c>
      <c r="U2591" s="113" t="s">
        <v>27635</v>
      </c>
      <c r="V2591" s="114">
        <v>38852</v>
      </c>
      <c r="W2591" s="114">
        <v>38808</v>
      </c>
      <c r="X2591" s="113" t="s">
        <v>27636</v>
      </c>
      <c r="Y2591" s="114">
        <v>39230</v>
      </c>
      <c r="Z2591" s="114">
        <v>39234</v>
      </c>
      <c r="AA2591" s="113">
        <v>31</v>
      </c>
      <c r="AB2591" s="113" t="s">
        <v>9</v>
      </c>
      <c r="AC2591" s="113">
        <v>34</v>
      </c>
      <c r="AD2591" s="113" t="s">
        <v>18</v>
      </c>
      <c r="AE2591" s="114">
        <v>43191</v>
      </c>
      <c r="AF2591" s="113">
        <v>12</v>
      </c>
      <c r="AG2591" s="113">
        <v>0</v>
      </c>
      <c r="AH2591" s="113" t="s">
        <v>16226</v>
      </c>
      <c r="AI2591" s="117" t="s">
        <v>11644</v>
      </c>
      <c r="AK2591" s="114">
        <v>44925</v>
      </c>
      <c r="AL2591" s="113">
        <v>40</v>
      </c>
      <c r="AM2591" s="113" t="s">
        <v>9870</v>
      </c>
      <c r="AN2591" s="113" t="s">
        <v>16282</v>
      </c>
      <c r="AO2591" s="113" t="s">
        <v>113</v>
      </c>
      <c r="AP2591" s="113">
        <v>2005</v>
      </c>
      <c r="AQ2591" s="113" t="s">
        <v>8</v>
      </c>
      <c r="AR2591" s="113" t="s">
        <v>26958</v>
      </c>
      <c r="AS2591" s="113" t="s">
        <v>14</v>
      </c>
      <c r="AT2591" s="113" t="s">
        <v>14</v>
      </c>
      <c r="AU2591" s="113" t="s">
        <v>16229</v>
      </c>
      <c r="AV2591" s="113" t="s">
        <v>14</v>
      </c>
      <c r="AW2591" s="113" t="s">
        <v>14</v>
      </c>
    </row>
    <row r="2592" spans="1:49">
      <c r="A2592" s="116" t="s">
        <v>9498</v>
      </c>
      <c r="C2592" s="113" t="s">
        <v>9499</v>
      </c>
      <c r="E2592" s="113" t="s">
        <v>41</v>
      </c>
      <c r="F2592" s="113" t="s">
        <v>204</v>
      </c>
      <c r="G2592" s="114">
        <v>29529</v>
      </c>
      <c r="H2592" s="113" t="s">
        <v>16230</v>
      </c>
      <c r="I2592" s="113" t="s">
        <v>9866</v>
      </c>
      <c r="J2592" s="113" t="s">
        <v>9867</v>
      </c>
      <c r="K2592" s="113" t="s">
        <v>25963</v>
      </c>
      <c r="L2592" s="113">
        <v>81340299354</v>
      </c>
      <c r="M2592" s="113" t="s">
        <v>14373</v>
      </c>
      <c r="O2592" s="113" t="s">
        <v>25964</v>
      </c>
      <c r="P2592" s="113" t="s">
        <v>25965</v>
      </c>
      <c r="Q2592" s="113" t="s">
        <v>25966</v>
      </c>
      <c r="R2592" s="113">
        <v>15</v>
      </c>
      <c r="S2592" s="113" t="s">
        <v>13</v>
      </c>
      <c r="T2592" s="113" t="s">
        <v>25967</v>
      </c>
      <c r="U2592" s="113" t="s">
        <v>25968</v>
      </c>
      <c r="V2592" s="114">
        <v>39965</v>
      </c>
      <c r="W2592" s="114">
        <v>39904</v>
      </c>
      <c r="X2592" s="113" t="s">
        <v>25969</v>
      </c>
      <c r="Y2592" s="114">
        <v>40542</v>
      </c>
      <c r="Z2592" s="114">
        <v>40544</v>
      </c>
      <c r="AA2592" s="113">
        <v>31</v>
      </c>
      <c r="AB2592" s="113" t="s">
        <v>9</v>
      </c>
      <c r="AC2592" s="113">
        <v>34</v>
      </c>
      <c r="AD2592" s="113" t="s">
        <v>18</v>
      </c>
      <c r="AE2592" s="114">
        <v>44105</v>
      </c>
      <c r="AF2592" s="113">
        <v>11</v>
      </c>
      <c r="AG2592" s="113">
        <v>6</v>
      </c>
      <c r="AH2592" s="113" t="s">
        <v>16226</v>
      </c>
      <c r="AI2592" s="117" t="s">
        <v>9901</v>
      </c>
      <c r="AK2592" s="114">
        <v>44927</v>
      </c>
      <c r="AL2592" s="113">
        <v>40</v>
      </c>
      <c r="AM2592" s="113" t="s">
        <v>9870</v>
      </c>
      <c r="AN2592" s="113" t="s">
        <v>16342</v>
      </c>
      <c r="AO2592" s="113" t="s">
        <v>701</v>
      </c>
      <c r="AP2592" s="113">
        <v>2007</v>
      </c>
      <c r="AQ2592" s="113" t="s">
        <v>9871</v>
      </c>
      <c r="AR2592" s="113" t="s">
        <v>16302</v>
      </c>
      <c r="AS2592" s="113" t="s">
        <v>14</v>
      </c>
      <c r="AT2592" s="113" t="s">
        <v>14</v>
      </c>
      <c r="AU2592" s="113" t="s">
        <v>16229</v>
      </c>
      <c r="AV2592" s="113" t="s">
        <v>14</v>
      </c>
    </row>
    <row r="2593" spans="1:49">
      <c r="A2593" s="116" t="s">
        <v>1830</v>
      </c>
      <c r="C2593" s="113" t="s">
        <v>1831</v>
      </c>
      <c r="E2593" s="113" t="s">
        <v>34</v>
      </c>
      <c r="F2593" s="113" t="s">
        <v>8</v>
      </c>
      <c r="G2593" s="114">
        <v>29530</v>
      </c>
      <c r="H2593" s="113" t="s">
        <v>16230</v>
      </c>
      <c r="I2593" s="113" t="s">
        <v>9866</v>
      </c>
      <c r="J2593" s="113" t="s">
        <v>9872</v>
      </c>
      <c r="K2593" s="113" t="s">
        <v>42539</v>
      </c>
      <c r="L2593" s="113">
        <v>81341420910</v>
      </c>
      <c r="M2593" s="113" t="s">
        <v>42540</v>
      </c>
      <c r="O2593" s="113" t="s">
        <v>29207</v>
      </c>
      <c r="P2593" s="113" t="s">
        <v>42541</v>
      </c>
      <c r="Q2593" s="113" t="s">
        <v>42542</v>
      </c>
      <c r="R2593" s="113">
        <v>15</v>
      </c>
      <c r="S2593" s="113" t="s">
        <v>13</v>
      </c>
      <c r="T2593" s="113" t="s">
        <v>42543</v>
      </c>
      <c r="U2593" s="113" t="s">
        <v>42544</v>
      </c>
      <c r="V2593" s="114">
        <v>39904</v>
      </c>
      <c r="W2593" s="114">
        <v>39904</v>
      </c>
      <c r="X2593" s="113" t="s">
        <v>42545</v>
      </c>
      <c r="Y2593" s="114">
        <v>40542</v>
      </c>
      <c r="Z2593" s="114">
        <v>40544</v>
      </c>
      <c r="AA2593" s="113">
        <v>21</v>
      </c>
      <c r="AB2593" s="113" t="s">
        <v>24</v>
      </c>
      <c r="AC2593" s="113">
        <v>33</v>
      </c>
      <c r="AD2593" s="113" t="s">
        <v>10</v>
      </c>
      <c r="AE2593" s="114">
        <v>45200</v>
      </c>
      <c r="AF2593" s="113">
        <v>14</v>
      </c>
      <c r="AG2593" s="113">
        <v>3</v>
      </c>
      <c r="AH2593" s="113" t="s">
        <v>16263</v>
      </c>
      <c r="AI2593" s="117" t="s">
        <v>2927</v>
      </c>
      <c r="AK2593" s="114">
        <v>44197</v>
      </c>
      <c r="AL2593" s="113">
        <v>40</v>
      </c>
      <c r="AM2593" s="113" t="s">
        <v>9870</v>
      </c>
      <c r="AN2593" s="113" t="s">
        <v>16399</v>
      </c>
      <c r="AO2593" s="113" t="s">
        <v>169</v>
      </c>
      <c r="AP2593" s="113">
        <v>2012</v>
      </c>
      <c r="AQ2593" s="113" t="s">
        <v>8</v>
      </c>
      <c r="AR2593" s="113" t="s">
        <v>18368</v>
      </c>
      <c r="AS2593" s="113" t="s">
        <v>14</v>
      </c>
      <c r="AT2593" s="113" t="s">
        <v>14</v>
      </c>
      <c r="AU2593" s="113" t="s">
        <v>16229</v>
      </c>
      <c r="AV2593" s="113" t="s">
        <v>14</v>
      </c>
      <c r="AW2593" s="113" t="s">
        <v>14</v>
      </c>
    </row>
    <row r="2594" spans="1:49">
      <c r="A2594" s="116" t="s">
        <v>9776</v>
      </c>
      <c r="B2594" s="113">
        <v>570013905</v>
      </c>
      <c r="C2594" s="113" t="s">
        <v>9777</v>
      </c>
      <c r="E2594" s="113" t="s">
        <v>9778</v>
      </c>
      <c r="F2594" s="113" t="s">
        <v>8</v>
      </c>
      <c r="G2594" s="114">
        <v>29531</v>
      </c>
      <c r="H2594" s="113" t="s">
        <v>16230</v>
      </c>
      <c r="I2594" s="113" t="s">
        <v>9866</v>
      </c>
      <c r="J2594" s="113" t="s">
        <v>9872</v>
      </c>
      <c r="K2594" s="113" t="s">
        <v>20238</v>
      </c>
      <c r="L2594" s="113">
        <v>81241073811</v>
      </c>
      <c r="M2594" s="113" t="s">
        <v>46317</v>
      </c>
      <c r="O2594" s="113" t="s">
        <v>13634</v>
      </c>
      <c r="P2594" s="113" t="s">
        <v>20239</v>
      </c>
      <c r="Q2594" s="113" t="s">
        <v>20240</v>
      </c>
      <c r="R2594" s="113">
        <v>15</v>
      </c>
      <c r="S2594" s="113" t="s">
        <v>13</v>
      </c>
      <c r="T2594" s="113" t="s">
        <v>20241</v>
      </c>
      <c r="U2594" s="113" t="s">
        <v>20242</v>
      </c>
      <c r="V2594" s="114">
        <v>37561</v>
      </c>
      <c r="W2594" s="114">
        <v>37561</v>
      </c>
      <c r="X2594" s="113" t="s">
        <v>20243</v>
      </c>
      <c r="Y2594" s="114">
        <v>37945</v>
      </c>
      <c r="Z2594" s="114">
        <v>37956</v>
      </c>
      <c r="AA2594" s="113">
        <v>23</v>
      </c>
      <c r="AB2594" s="113" t="s">
        <v>78</v>
      </c>
      <c r="AC2594" s="113">
        <v>34</v>
      </c>
      <c r="AD2594" s="113" t="s">
        <v>18</v>
      </c>
      <c r="AE2594" s="114">
        <v>43739</v>
      </c>
      <c r="AF2594" s="113">
        <v>14</v>
      </c>
      <c r="AG2594" s="113">
        <v>11</v>
      </c>
      <c r="AH2594" s="113" t="s">
        <v>16226</v>
      </c>
      <c r="AI2594" s="117" t="s">
        <v>9932</v>
      </c>
      <c r="AK2594" s="114">
        <v>44670</v>
      </c>
      <c r="AL2594" s="113">
        <v>30</v>
      </c>
      <c r="AM2594" s="113" t="s">
        <v>9882</v>
      </c>
      <c r="AN2594" s="113" t="s">
        <v>20244</v>
      </c>
      <c r="AO2594" s="113" t="s">
        <v>9779</v>
      </c>
      <c r="AP2594" s="113">
        <v>2012</v>
      </c>
      <c r="AQ2594" s="113" t="s">
        <v>8</v>
      </c>
      <c r="AR2594" s="113" t="s">
        <v>16751</v>
      </c>
      <c r="AS2594" s="113" t="s">
        <v>14</v>
      </c>
      <c r="AT2594" s="113" t="s">
        <v>14</v>
      </c>
      <c r="AU2594" s="113" t="s">
        <v>16229</v>
      </c>
      <c r="AV2594" s="113" t="s">
        <v>14</v>
      </c>
      <c r="AW2594" s="113" t="s">
        <v>14</v>
      </c>
    </row>
    <row r="2595" spans="1:49">
      <c r="A2595" s="116" t="s">
        <v>7007</v>
      </c>
      <c r="B2595" s="113">
        <v>570027694</v>
      </c>
      <c r="C2595" s="113" t="s">
        <v>7008</v>
      </c>
      <c r="F2595" s="113" t="s">
        <v>8</v>
      </c>
      <c r="G2595" s="114">
        <v>29531</v>
      </c>
      <c r="H2595" s="113" t="s">
        <v>16218</v>
      </c>
      <c r="I2595" s="113" t="s">
        <v>9866</v>
      </c>
      <c r="J2595" s="113" t="s">
        <v>9872</v>
      </c>
      <c r="K2595" s="113" t="s">
        <v>32983</v>
      </c>
      <c r="L2595" s="113">
        <v>82395056120</v>
      </c>
      <c r="M2595" s="113" t="s">
        <v>32984</v>
      </c>
      <c r="O2595" s="113" t="s">
        <v>14093</v>
      </c>
      <c r="P2595" s="113" t="s">
        <v>32985</v>
      </c>
      <c r="Q2595" s="113" t="s">
        <v>32986</v>
      </c>
      <c r="R2595" s="113">
        <v>15</v>
      </c>
      <c r="S2595" s="113" t="s">
        <v>13</v>
      </c>
      <c r="T2595" s="113" t="s">
        <v>32987</v>
      </c>
      <c r="U2595" s="113" t="s">
        <v>32988</v>
      </c>
      <c r="V2595" s="114">
        <v>39387</v>
      </c>
      <c r="W2595" s="114">
        <v>39083</v>
      </c>
      <c r="X2595" s="113" t="s">
        <v>32989</v>
      </c>
      <c r="Y2595" s="114">
        <v>39720</v>
      </c>
      <c r="Z2595" s="114">
        <v>39722</v>
      </c>
      <c r="AA2595" s="113">
        <v>21</v>
      </c>
      <c r="AB2595" s="113" t="s">
        <v>24</v>
      </c>
      <c r="AC2595" s="113">
        <v>31</v>
      </c>
      <c r="AD2595" s="113" t="s">
        <v>9</v>
      </c>
      <c r="AE2595" s="114">
        <v>45200</v>
      </c>
      <c r="AF2595" s="113">
        <v>15</v>
      </c>
      <c r="AG2595" s="113">
        <v>9</v>
      </c>
      <c r="AH2595" s="113" t="s">
        <v>16263</v>
      </c>
      <c r="AI2595" s="117" t="s">
        <v>803</v>
      </c>
      <c r="AK2595" s="114">
        <v>43830</v>
      </c>
      <c r="AL2595" s="113">
        <v>15</v>
      </c>
      <c r="AM2595" s="113" t="s">
        <v>9885</v>
      </c>
      <c r="AN2595" s="113" t="s">
        <v>16452</v>
      </c>
      <c r="AO2595" s="113" t="s">
        <v>16453</v>
      </c>
      <c r="AP2595" s="113">
        <v>1999</v>
      </c>
      <c r="AQ2595" s="113" t="s">
        <v>8</v>
      </c>
      <c r="AR2595" s="113" t="s">
        <v>25204</v>
      </c>
      <c r="AS2595" s="113" t="s">
        <v>14</v>
      </c>
      <c r="AT2595" s="113" t="s">
        <v>14</v>
      </c>
      <c r="AU2595" s="113" t="s">
        <v>16229</v>
      </c>
      <c r="AV2595" s="113" t="s">
        <v>14</v>
      </c>
      <c r="AW2595" s="113" t="s">
        <v>14</v>
      </c>
    </row>
    <row r="2596" spans="1:49">
      <c r="A2596" s="116" t="s">
        <v>4839</v>
      </c>
      <c r="C2596" s="113" t="s">
        <v>4840</v>
      </c>
      <c r="E2596" s="113" t="s">
        <v>30</v>
      </c>
      <c r="F2596" s="113" t="s">
        <v>8</v>
      </c>
      <c r="G2596" s="114">
        <v>29531</v>
      </c>
      <c r="H2596" s="113" t="s">
        <v>16230</v>
      </c>
      <c r="I2596" s="113" t="s">
        <v>9866</v>
      </c>
      <c r="J2596" s="113" t="s">
        <v>9872</v>
      </c>
      <c r="K2596" s="113" t="s">
        <v>45002</v>
      </c>
      <c r="L2596" s="113">
        <v>82189418848</v>
      </c>
      <c r="M2596" s="113" t="s">
        <v>13135</v>
      </c>
      <c r="O2596" s="113" t="s">
        <v>13136</v>
      </c>
      <c r="P2596" s="113" t="s">
        <v>45003</v>
      </c>
      <c r="Q2596" s="113" t="s">
        <v>45004</v>
      </c>
      <c r="R2596" s="113">
        <v>15</v>
      </c>
      <c r="S2596" s="113" t="s">
        <v>13</v>
      </c>
      <c r="T2596" s="113" t="s">
        <v>45005</v>
      </c>
      <c r="U2596" s="113" t="s">
        <v>45006</v>
      </c>
      <c r="V2596" s="114">
        <v>40179</v>
      </c>
      <c r="W2596" s="114">
        <v>40179</v>
      </c>
      <c r="X2596" s="113" t="s">
        <v>45007</v>
      </c>
      <c r="Y2596" s="114">
        <v>40906</v>
      </c>
      <c r="Z2596" s="114">
        <v>40909</v>
      </c>
      <c r="AA2596" s="113">
        <v>21</v>
      </c>
      <c r="AB2596" s="113" t="s">
        <v>24</v>
      </c>
      <c r="AC2596" s="113">
        <v>33</v>
      </c>
      <c r="AD2596" s="113" t="s">
        <v>10</v>
      </c>
      <c r="AE2596" s="114">
        <v>45200</v>
      </c>
      <c r="AF2596" s="113">
        <v>14</v>
      </c>
      <c r="AG2596" s="113">
        <v>2</v>
      </c>
      <c r="AH2596" s="113" t="s">
        <v>16226</v>
      </c>
      <c r="AI2596" s="117" t="s">
        <v>10098</v>
      </c>
      <c r="AK2596" s="114">
        <v>44560</v>
      </c>
      <c r="AL2596" s="113">
        <v>40</v>
      </c>
      <c r="AM2596" s="113" t="s">
        <v>9870</v>
      </c>
      <c r="AN2596" s="113" t="s">
        <v>16468</v>
      </c>
      <c r="AO2596" s="113" t="s">
        <v>31</v>
      </c>
      <c r="AP2596" s="113">
        <v>2006</v>
      </c>
      <c r="AQ2596" s="113" t="s">
        <v>8</v>
      </c>
      <c r="AR2596" s="113" t="s">
        <v>16358</v>
      </c>
      <c r="AS2596" s="113" t="s">
        <v>14</v>
      </c>
      <c r="AT2596" s="113" t="s">
        <v>14</v>
      </c>
      <c r="AU2596" s="113" t="s">
        <v>16229</v>
      </c>
      <c r="AV2596" s="113" t="s">
        <v>14</v>
      </c>
      <c r="AW2596" s="113" t="s">
        <v>14</v>
      </c>
    </row>
    <row r="2597" spans="1:49">
      <c r="A2597" s="116" t="s">
        <v>6456</v>
      </c>
      <c r="B2597" s="113">
        <v>570023874</v>
      </c>
      <c r="C2597" s="113" t="s">
        <v>6457</v>
      </c>
      <c r="E2597" s="113" t="s">
        <v>34</v>
      </c>
      <c r="F2597" s="113" t="s">
        <v>37</v>
      </c>
      <c r="G2597" s="114">
        <v>29535</v>
      </c>
      <c r="H2597" s="113" t="s">
        <v>16230</v>
      </c>
      <c r="I2597" s="113" t="s">
        <v>9866</v>
      </c>
      <c r="J2597" s="113" t="s">
        <v>9872</v>
      </c>
      <c r="K2597" s="113" t="s">
        <v>43270</v>
      </c>
      <c r="L2597" s="113">
        <v>82296280121</v>
      </c>
      <c r="M2597" s="113" t="s">
        <v>14177</v>
      </c>
      <c r="O2597" s="113" t="s">
        <v>12425</v>
      </c>
      <c r="P2597" s="113" t="s">
        <v>43271</v>
      </c>
      <c r="Q2597" s="113" t="s">
        <v>43272</v>
      </c>
      <c r="R2597" s="113">
        <v>15</v>
      </c>
      <c r="S2597" s="113" t="s">
        <v>13</v>
      </c>
      <c r="T2597" s="113" t="s">
        <v>43273</v>
      </c>
      <c r="U2597" s="113" t="s">
        <v>43274</v>
      </c>
      <c r="V2597" s="114">
        <v>38808</v>
      </c>
      <c r="W2597" s="114">
        <v>38808</v>
      </c>
      <c r="X2597" s="113" t="s">
        <v>43275</v>
      </c>
      <c r="Y2597" s="114">
        <v>39447</v>
      </c>
      <c r="Z2597" s="114">
        <v>39448</v>
      </c>
      <c r="AA2597" s="113">
        <v>21</v>
      </c>
      <c r="AB2597" s="113" t="s">
        <v>24</v>
      </c>
      <c r="AC2597" s="113">
        <v>34</v>
      </c>
      <c r="AD2597" s="113" t="s">
        <v>18</v>
      </c>
      <c r="AE2597" s="114">
        <v>44652</v>
      </c>
      <c r="AF2597" s="113">
        <v>16</v>
      </c>
      <c r="AG2597" s="113">
        <v>6</v>
      </c>
      <c r="AH2597" s="113" t="s">
        <v>9913</v>
      </c>
      <c r="AI2597" s="117" t="s">
        <v>1351</v>
      </c>
      <c r="AJ2597" s="113" t="s">
        <v>45509</v>
      </c>
      <c r="AK2597" s="114">
        <v>43722</v>
      </c>
      <c r="AL2597" s="113">
        <v>40</v>
      </c>
      <c r="AM2597" s="113" t="s">
        <v>9870</v>
      </c>
      <c r="AN2597" s="113" t="s">
        <v>18149</v>
      </c>
      <c r="AO2597" s="113" t="s">
        <v>629</v>
      </c>
      <c r="AP2597" s="113">
        <v>2009</v>
      </c>
      <c r="AQ2597" s="113" t="s">
        <v>8</v>
      </c>
      <c r="AR2597" s="113" t="s">
        <v>25136</v>
      </c>
      <c r="AS2597" s="113" t="s">
        <v>14</v>
      </c>
      <c r="AT2597" s="113" t="s">
        <v>14</v>
      </c>
      <c r="AU2597" s="113" t="s">
        <v>16229</v>
      </c>
      <c r="AV2597" s="113" t="s">
        <v>14</v>
      </c>
      <c r="AW2597" s="113" t="s">
        <v>14</v>
      </c>
    </row>
    <row r="2598" spans="1:49">
      <c r="A2598" s="116" t="s">
        <v>8995</v>
      </c>
      <c r="B2598" s="113">
        <v>570017316</v>
      </c>
      <c r="C2598" s="113" t="s">
        <v>4674</v>
      </c>
      <c r="E2598" s="113" t="s">
        <v>103</v>
      </c>
      <c r="F2598" s="113" t="s">
        <v>196</v>
      </c>
      <c r="G2598" s="114">
        <v>29537</v>
      </c>
      <c r="H2598" s="113" t="s">
        <v>16230</v>
      </c>
      <c r="I2598" s="113" t="s">
        <v>9866</v>
      </c>
      <c r="J2598" s="113" t="s">
        <v>9872</v>
      </c>
      <c r="K2598" s="113" t="s">
        <v>23578</v>
      </c>
      <c r="L2598" s="113">
        <v>82293272732</v>
      </c>
      <c r="M2598" s="113" t="s">
        <v>23579</v>
      </c>
      <c r="O2598" s="113" t="s">
        <v>15591</v>
      </c>
      <c r="P2598" s="113" t="s">
        <v>23580</v>
      </c>
      <c r="Q2598" s="113" t="s">
        <v>23581</v>
      </c>
      <c r="R2598" s="113">
        <v>15</v>
      </c>
      <c r="S2598" s="113" t="s">
        <v>13</v>
      </c>
      <c r="T2598" s="113" t="s">
        <v>23582</v>
      </c>
      <c r="U2598" s="113" t="s">
        <v>23583</v>
      </c>
      <c r="V2598" s="114">
        <v>38397</v>
      </c>
      <c r="W2598" s="114">
        <v>38353</v>
      </c>
      <c r="X2598" s="113" t="s">
        <v>23584</v>
      </c>
      <c r="Y2598" s="114">
        <v>38775</v>
      </c>
      <c r="Z2598" s="114">
        <v>38777</v>
      </c>
      <c r="AA2598" s="113">
        <v>23</v>
      </c>
      <c r="AB2598" s="113" t="s">
        <v>78</v>
      </c>
      <c r="AC2598" s="113">
        <v>34</v>
      </c>
      <c r="AD2598" s="113" t="s">
        <v>18</v>
      </c>
      <c r="AE2598" s="114">
        <v>43374</v>
      </c>
      <c r="AF2598" s="113">
        <v>11</v>
      </c>
      <c r="AG2598" s="113">
        <v>9</v>
      </c>
      <c r="AH2598" s="113" t="s">
        <v>16226</v>
      </c>
      <c r="AI2598" s="117" t="s">
        <v>302</v>
      </c>
      <c r="AK2598" s="114">
        <v>43374</v>
      </c>
      <c r="AL2598" s="113">
        <v>30</v>
      </c>
      <c r="AM2598" s="113" t="s">
        <v>9882</v>
      </c>
      <c r="AN2598" s="113" t="s">
        <v>16273</v>
      </c>
      <c r="AO2598" s="113" t="s">
        <v>107</v>
      </c>
      <c r="AP2598" s="113">
        <v>2002</v>
      </c>
      <c r="AQ2598" s="113" t="s">
        <v>8</v>
      </c>
      <c r="AR2598" s="113" t="s">
        <v>17475</v>
      </c>
      <c r="AS2598" s="113" t="s">
        <v>14</v>
      </c>
      <c r="AT2598" s="113" t="s">
        <v>14</v>
      </c>
      <c r="AU2598" s="113" t="s">
        <v>16229</v>
      </c>
      <c r="AV2598" s="113" t="s">
        <v>14</v>
      </c>
    </row>
    <row r="2599" spans="1:49">
      <c r="A2599" s="116" t="s">
        <v>1235</v>
      </c>
      <c r="B2599" s="113">
        <v>570017309</v>
      </c>
      <c r="C2599" s="113" t="s">
        <v>1236</v>
      </c>
      <c r="E2599" s="113" t="s">
        <v>1237</v>
      </c>
      <c r="F2599" s="113" t="s">
        <v>8</v>
      </c>
      <c r="G2599" s="114">
        <v>29538</v>
      </c>
      <c r="H2599" s="113" t="s">
        <v>16230</v>
      </c>
      <c r="I2599" s="113" t="s">
        <v>9866</v>
      </c>
      <c r="J2599" s="113" t="s">
        <v>9872</v>
      </c>
      <c r="K2599" s="113" t="s">
        <v>23388</v>
      </c>
      <c r="L2599" s="113">
        <v>81341131140</v>
      </c>
      <c r="M2599" s="113" t="s">
        <v>10927</v>
      </c>
      <c r="O2599" s="113" t="s">
        <v>10928</v>
      </c>
      <c r="P2599" s="113" t="s">
        <v>23389</v>
      </c>
      <c r="Q2599" s="113" t="s">
        <v>23390</v>
      </c>
      <c r="R2599" s="113">
        <v>15</v>
      </c>
      <c r="S2599" s="113" t="s">
        <v>13</v>
      </c>
      <c r="T2599" s="113" t="s">
        <v>23391</v>
      </c>
      <c r="U2599" s="113" t="s">
        <v>23392</v>
      </c>
      <c r="V2599" s="114">
        <v>38397</v>
      </c>
      <c r="W2599" s="114">
        <v>38353</v>
      </c>
      <c r="X2599" s="113" t="s">
        <v>23393</v>
      </c>
      <c r="Y2599" s="114">
        <v>38775</v>
      </c>
      <c r="Z2599" s="114">
        <v>38777</v>
      </c>
      <c r="AA2599" s="113">
        <v>23</v>
      </c>
      <c r="AB2599" s="113" t="s">
        <v>78</v>
      </c>
      <c r="AC2599" s="113">
        <v>34</v>
      </c>
      <c r="AD2599" s="113" t="s">
        <v>18</v>
      </c>
      <c r="AE2599" s="114">
        <v>43922</v>
      </c>
      <c r="AF2599" s="113">
        <v>13</v>
      </c>
      <c r="AG2599" s="113">
        <v>3</v>
      </c>
      <c r="AH2599" s="113" t="s">
        <v>16226</v>
      </c>
      <c r="AI2599" s="117" t="s">
        <v>7350</v>
      </c>
      <c r="AK2599" s="114">
        <v>45444</v>
      </c>
      <c r="AL2599" s="113">
        <v>40</v>
      </c>
      <c r="AM2599" s="113" t="s">
        <v>9870</v>
      </c>
      <c r="AN2599" s="113" t="s">
        <v>21743</v>
      </c>
      <c r="AO2599" s="113" t="s">
        <v>1238</v>
      </c>
      <c r="AP2599" s="113">
        <v>2011</v>
      </c>
      <c r="AQ2599" s="113" t="s">
        <v>8</v>
      </c>
      <c r="AR2599" s="113" t="s">
        <v>16274</v>
      </c>
      <c r="AS2599" s="113" t="s">
        <v>14</v>
      </c>
      <c r="AT2599" s="113" t="s">
        <v>14</v>
      </c>
      <c r="AU2599" s="113" t="s">
        <v>16229</v>
      </c>
      <c r="AV2599" s="113" t="s">
        <v>14</v>
      </c>
    </row>
    <row r="2600" spans="1:49">
      <c r="A2600" s="116" t="s">
        <v>8682</v>
      </c>
      <c r="C2600" s="113" t="s">
        <v>8683</v>
      </c>
      <c r="E2600" s="113" t="s">
        <v>530</v>
      </c>
      <c r="F2600" s="113" t="s">
        <v>8</v>
      </c>
      <c r="G2600" s="114">
        <v>29541</v>
      </c>
      <c r="H2600" s="113" t="s">
        <v>16230</v>
      </c>
      <c r="I2600" s="113" t="s">
        <v>9866</v>
      </c>
      <c r="J2600" s="113" t="s">
        <v>9872</v>
      </c>
      <c r="K2600" s="113" t="s">
        <v>34341</v>
      </c>
      <c r="L2600" s="113">
        <v>85341012655</v>
      </c>
      <c r="M2600" s="113" t="s">
        <v>12187</v>
      </c>
      <c r="O2600" s="113" t="s">
        <v>12175</v>
      </c>
      <c r="P2600" s="113" t="s">
        <v>34342</v>
      </c>
      <c r="Q2600" s="113" t="s">
        <v>34343</v>
      </c>
      <c r="R2600" s="113">
        <v>15</v>
      </c>
      <c r="S2600" s="113" t="s">
        <v>13</v>
      </c>
      <c r="T2600" s="113" t="s">
        <v>34344</v>
      </c>
      <c r="U2600" s="113" t="s">
        <v>34345</v>
      </c>
      <c r="V2600" s="114">
        <v>42033</v>
      </c>
      <c r="W2600" s="114">
        <v>42036</v>
      </c>
      <c r="X2600" s="113" t="s">
        <v>34346</v>
      </c>
      <c r="Y2600" s="114">
        <v>42612</v>
      </c>
      <c r="Z2600" s="114">
        <v>42614</v>
      </c>
      <c r="AA2600" s="113">
        <v>21</v>
      </c>
      <c r="AB2600" s="113" t="s">
        <v>24</v>
      </c>
      <c r="AC2600" s="113">
        <v>32</v>
      </c>
      <c r="AD2600" s="113" t="s">
        <v>84</v>
      </c>
      <c r="AE2600" s="114">
        <v>45566</v>
      </c>
      <c r="AF2600" s="113">
        <v>15</v>
      </c>
      <c r="AG2600" s="113">
        <v>7</v>
      </c>
      <c r="AH2600" s="113" t="s">
        <v>16263</v>
      </c>
      <c r="AI2600" s="117" t="s">
        <v>16264</v>
      </c>
      <c r="AK2600" s="114">
        <v>45302</v>
      </c>
      <c r="AL2600" s="113">
        <v>40</v>
      </c>
      <c r="AM2600" s="113" t="s">
        <v>9870</v>
      </c>
      <c r="AN2600" s="113" t="s">
        <v>22698</v>
      </c>
      <c r="AO2600" s="113" t="s">
        <v>531</v>
      </c>
      <c r="AP2600" s="113">
        <v>2019</v>
      </c>
      <c r="AQ2600" s="113" t="s">
        <v>8</v>
      </c>
      <c r="AR2600" s="113" t="s">
        <v>34340</v>
      </c>
      <c r="AS2600" s="113" t="s">
        <v>14</v>
      </c>
      <c r="AT2600" s="113" t="s">
        <v>14</v>
      </c>
      <c r="AU2600" s="113" t="s">
        <v>16229</v>
      </c>
      <c r="AV2600" s="113" t="s">
        <v>14</v>
      </c>
    </row>
    <row r="2601" spans="1:49">
      <c r="A2601" s="116" t="s">
        <v>2862</v>
      </c>
      <c r="B2601" s="113">
        <v>570017324</v>
      </c>
      <c r="C2601" s="113" t="s">
        <v>2863</v>
      </c>
      <c r="E2601" s="113" t="s">
        <v>2864</v>
      </c>
      <c r="F2601" s="113" t="s">
        <v>494</v>
      </c>
      <c r="G2601" s="114">
        <v>29542</v>
      </c>
      <c r="H2601" s="113" t="s">
        <v>16230</v>
      </c>
      <c r="I2601" s="113" t="s">
        <v>9866</v>
      </c>
      <c r="J2601" s="113" t="s">
        <v>9867</v>
      </c>
      <c r="K2601" s="113" t="s">
        <v>42179</v>
      </c>
      <c r="L2601" s="113">
        <v>82346874627</v>
      </c>
      <c r="M2601" s="113" t="s">
        <v>15932</v>
      </c>
      <c r="O2601" s="113" t="s">
        <v>15933</v>
      </c>
      <c r="P2601" s="113" t="s">
        <v>42180</v>
      </c>
      <c r="Q2601" s="113" t="s">
        <v>42181</v>
      </c>
      <c r="R2601" s="113">
        <v>15</v>
      </c>
      <c r="S2601" s="113" t="s">
        <v>13</v>
      </c>
      <c r="T2601" s="113" t="s">
        <v>42182</v>
      </c>
      <c r="U2601" s="113" t="s">
        <v>42183</v>
      </c>
      <c r="V2601" s="114">
        <v>38397</v>
      </c>
      <c r="W2601" s="114">
        <v>38353</v>
      </c>
      <c r="X2601" s="113" t="s">
        <v>42184</v>
      </c>
      <c r="Y2601" s="114">
        <v>38775</v>
      </c>
      <c r="Z2601" s="114">
        <v>38777</v>
      </c>
      <c r="AA2601" s="113">
        <v>23</v>
      </c>
      <c r="AB2601" s="113" t="s">
        <v>78</v>
      </c>
      <c r="AC2601" s="113">
        <v>34</v>
      </c>
      <c r="AD2601" s="113" t="s">
        <v>18</v>
      </c>
      <c r="AE2601" s="114">
        <v>43374</v>
      </c>
      <c r="AF2601" s="113">
        <v>11</v>
      </c>
      <c r="AG2601" s="113">
        <v>3</v>
      </c>
      <c r="AH2601" s="113" t="s">
        <v>16226</v>
      </c>
      <c r="AI2601" s="117" t="s">
        <v>1790</v>
      </c>
      <c r="AK2601" s="114">
        <v>43374</v>
      </c>
      <c r="AL2601" s="113">
        <v>40</v>
      </c>
      <c r="AM2601" s="113" t="s">
        <v>9870</v>
      </c>
      <c r="AN2601" s="113" t="s">
        <v>28217</v>
      </c>
      <c r="AO2601" s="113" t="s">
        <v>1791</v>
      </c>
      <c r="AP2601" s="113">
        <v>2010</v>
      </c>
      <c r="AQ2601" s="113" t="s">
        <v>8</v>
      </c>
      <c r="AR2601" s="113" t="s">
        <v>17533</v>
      </c>
      <c r="AS2601" s="113" t="s">
        <v>14</v>
      </c>
      <c r="AT2601" s="113" t="s">
        <v>14</v>
      </c>
      <c r="AU2601" s="113" t="s">
        <v>16229</v>
      </c>
      <c r="AV2601" s="113" t="s">
        <v>14</v>
      </c>
      <c r="AW2601" s="113" t="s">
        <v>14</v>
      </c>
    </row>
    <row r="2602" spans="1:49">
      <c r="A2602" s="116" t="s">
        <v>7078</v>
      </c>
      <c r="B2602" s="113">
        <v>570036183</v>
      </c>
      <c r="C2602" s="113" t="s">
        <v>1471</v>
      </c>
      <c r="E2602" s="113" t="s">
        <v>5811</v>
      </c>
      <c r="F2602" s="113" t="s">
        <v>136</v>
      </c>
      <c r="G2602" s="114">
        <v>29544</v>
      </c>
      <c r="H2602" s="113" t="s">
        <v>16218</v>
      </c>
      <c r="I2602" s="113" t="s">
        <v>9866</v>
      </c>
      <c r="J2602" s="113" t="s">
        <v>9872</v>
      </c>
      <c r="K2602" s="113" t="s">
        <v>32874</v>
      </c>
      <c r="L2602" s="113">
        <v>82213900900</v>
      </c>
      <c r="M2602" s="113" t="s">
        <v>16071</v>
      </c>
      <c r="O2602" s="113" t="s">
        <v>10905</v>
      </c>
      <c r="P2602" s="113" t="s">
        <v>32875</v>
      </c>
      <c r="Q2602" s="113" t="s">
        <v>32876</v>
      </c>
      <c r="R2602" s="113">
        <v>15</v>
      </c>
      <c r="S2602" s="113" t="s">
        <v>13</v>
      </c>
      <c r="T2602" s="113" t="s">
        <v>32877</v>
      </c>
      <c r="U2602" s="113" t="s">
        <v>32878</v>
      </c>
      <c r="V2602" s="114">
        <v>39563</v>
      </c>
      <c r="W2602" s="114">
        <v>39448</v>
      </c>
      <c r="X2602" s="113" t="s">
        <v>32879</v>
      </c>
      <c r="Y2602" s="114">
        <v>40143</v>
      </c>
      <c r="Z2602" s="114">
        <v>40148</v>
      </c>
      <c r="AA2602" s="113">
        <v>21</v>
      </c>
      <c r="AB2602" s="113" t="s">
        <v>24</v>
      </c>
      <c r="AC2602" s="113">
        <v>31</v>
      </c>
      <c r="AD2602" s="113" t="s">
        <v>9</v>
      </c>
      <c r="AE2602" s="114">
        <v>44470</v>
      </c>
      <c r="AF2602" s="113">
        <v>12</v>
      </c>
      <c r="AG2602" s="113">
        <v>9</v>
      </c>
      <c r="AH2602" s="113" t="s">
        <v>16263</v>
      </c>
      <c r="AI2602" s="117" t="s">
        <v>16264</v>
      </c>
      <c r="AK2602" s="114">
        <v>45302</v>
      </c>
      <c r="AL2602" s="113">
        <v>40</v>
      </c>
      <c r="AM2602" s="113" t="s">
        <v>9870</v>
      </c>
      <c r="AN2602" s="113" t="s">
        <v>16334</v>
      </c>
      <c r="AO2602" s="113" t="s">
        <v>383</v>
      </c>
      <c r="AP2602" s="113">
        <v>2017</v>
      </c>
      <c r="AQ2602" s="113" t="s">
        <v>8</v>
      </c>
      <c r="AR2602" s="113" t="s">
        <v>21822</v>
      </c>
      <c r="AS2602" s="113" t="s">
        <v>14</v>
      </c>
      <c r="AT2602" s="113" t="s">
        <v>14</v>
      </c>
      <c r="AU2602" s="113" t="s">
        <v>16229</v>
      </c>
      <c r="AV2602" s="113" t="s">
        <v>14</v>
      </c>
    </row>
    <row r="2603" spans="1:49">
      <c r="A2603" s="116" t="s">
        <v>1896</v>
      </c>
      <c r="C2603" s="113" t="s">
        <v>1897</v>
      </c>
      <c r="E2603" s="113" t="s">
        <v>110</v>
      </c>
      <c r="F2603" s="113" t="s">
        <v>8</v>
      </c>
      <c r="G2603" s="114">
        <v>29548</v>
      </c>
      <c r="H2603" s="113" t="s">
        <v>16218</v>
      </c>
      <c r="I2603" s="113" t="s">
        <v>9866</v>
      </c>
      <c r="J2603" s="113" t="s">
        <v>9872</v>
      </c>
      <c r="K2603" s="113" t="s">
        <v>20970</v>
      </c>
      <c r="L2603" s="113">
        <v>81354293115</v>
      </c>
      <c r="M2603" s="113" t="s">
        <v>11021</v>
      </c>
      <c r="O2603" s="113" t="s">
        <v>11022</v>
      </c>
      <c r="P2603" s="113" t="s">
        <v>20971</v>
      </c>
      <c r="Q2603" s="113" t="s">
        <v>20972</v>
      </c>
      <c r="R2603" s="113">
        <v>15</v>
      </c>
      <c r="S2603" s="113" t="s">
        <v>13</v>
      </c>
      <c r="T2603" s="113" t="s">
        <v>20973</v>
      </c>
      <c r="U2603" s="113" t="s">
        <v>20974</v>
      </c>
      <c r="V2603" s="114">
        <v>42027</v>
      </c>
      <c r="W2603" s="114">
        <v>41944</v>
      </c>
      <c r="X2603" s="113" t="s">
        <v>20975</v>
      </c>
      <c r="Y2603" s="114">
        <v>42612</v>
      </c>
      <c r="Z2603" s="114">
        <v>42614</v>
      </c>
      <c r="AA2603" s="113">
        <v>21</v>
      </c>
      <c r="AB2603" s="113" t="s">
        <v>24</v>
      </c>
      <c r="AC2603" s="113">
        <v>32</v>
      </c>
      <c r="AD2603" s="113" t="s">
        <v>84</v>
      </c>
      <c r="AE2603" s="114">
        <v>45566</v>
      </c>
      <c r="AF2603" s="113">
        <v>14</v>
      </c>
      <c r="AG2603" s="113">
        <v>9</v>
      </c>
      <c r="AH2603" s="113" t="s">
        <v>16263</v>
      </c>
      <c r="AI2603" s="117" t="s">
        <v>16264</v>
      </c>
      <c r="AK2603" s="114">
        <v>45302</v>
      </c>
      <c r="AL2603" s="113">
        <v>40</v>
      </c>
      <c r="AM2603" s="113" t="s">
        <v>9870</v>
      </c>
      <c r="AN2603" s="113" t="s">
        <v>16239</v>
      </c>
      <c r="AO2603" s="113" t="s">
        <v>1265</v>
      </c>
      <c r="AP2603" s="113">
        <v>2006</v>
      </c>
      <c r="AQ2603" s="113" t="s">
        <v>9971</v>
      </c>
      <c r="AR2603" s="113" t="s">
        <v>36966</v>
      </c>
      <c r="AS2603" s="113" t="s">
        <v>14</v>
      </c>
      <c r="AT2603" s="113" t="s">
        <v>14</v>
      </c>
      <c r="AU2603" s="113" t="s">
        <v>16229</v>
      </c>
      <c r="AV2603" s="113" t="s">
        <v>14</v>
      </c>
    </row>
    <row r="2604" spans="1:49">
      <c r="A2604" s="116" t="s">
        <v>7185</v>
      </c>
      <c r="B2604" s="113">
        <v>570028845</v>
      </c>
      <c r="C2604" s="113" t="s">
        <v>7186</v>
      </c>
      <c r="E2604" s="113" t="s">
        <v>34</v>
      </c>
      <c r="F2604" s="113" t="s">
        <v>8</v>
      </c>
      <c r="G2604" s="114">
        <v>29550</v>
      </c>
      <c r="H2604" s="113" t="s">
        <v>16230</v>
      </c>
      <c r="I2604" s="113" t="s">
        <v>9866</v>
      </c>
      <c r="J2604" s="113" t="s">
        <v>9872</v>
      </c>
      <c r="K2604" s="113" t="s">
        <v>28334</v>
      </c>
      <c r="L2604" s="113">
        <v>81347478998</v>
      </c>
      <c r="M2604" s="113" t="s">
        <v>11581</v>
      </c>
      <c r="O2604" s="113" t="s">
        <v>28335</v>
      </c>
      <c r="P2604" s="113" t="s">
        <v>28336</v>
      </c>
      <c r="Q2604" s="113" t="s">
        <v>28337</v>
      </c>
      <c r="R2604" s="113">
        <v>15</v>
      </c>
      <c r="S2604" s="113" t="s">
        <v>13</v>
      </c>
      <c r="T2604" s="113" t="s">
        <v>28338</v>
      </c>
      <c r="U2604" s="113" t="s">
        <v>28339</v>
      </c>
      <c r="V2604" s="114">
        <v>39387</v>
      </c>
      <c r="W2604" s="114">
        <v>39083</v>
      </c>
      <c r="X2604" s="113" t="s">
        <v>28340</v>
      </c>
      <c r="Y2604" s="114">
        <v>39720</v>
      </c>
      <c r="Z2604" s="114">
        <v>39722</v>
      </c>
      <c r="AA2604" s="113">
        <v>31</v>
      </c>
      <c r="AB2604" s="113" t="s">
        <v>9</v>
      </c>
      <c r="AC2604" s="113">
        <v>34</v>
      </c>
      <c r="AD2604" s="113" t="s">
        <v>18</v>
      </c>
      <c r="AE2604" s="114">
        <v>43922</v>
      </c>
      <c r="AF2604" s="113">
        <v>16</v>
      </c>
      <c r="AG2604" s="113">
        <v>3</v>
      </c>
      <c r="AH2604" s="113" t="s">
        <v>16226</v>
      </c>
      <c r="AI2604" s="117" t="s">
        <v>9932</v>
      </c>
      <c r="AK2604" s="114">
        <v>44925</v>
      </c>
      <c r="AL2604" s="113">
        <v>40</v>
      </c>
      <c r="AM2604" s="113" t="s">
        <v>9870</v>
      </c>
      <c r="AN2604" s="113" t="s">
        <v>18149</v>
      </c>
      <c r="AO2604" s="113" t="s">
        <v>629</v>
      </c>
      <c r="AP2604" s="113">
        <v>2003</v>
      </c>
      <c r="AQ2604" s="113" t="s">
        <v>8</v>
      </c>
      <c r="AR2604" s="113" t="s">
        <v>19681</v>
      </c>
      <c r="AS2604" s="113" t="s">
        <v>14</v>
      </c>
      <c r="AT2604" s="113" t="s">
        <v>14</v>
      </c>
      <c r="AU2604" s="113" t="s">
        <v>16229</v>
      </c>
      <c r="AV2604" s="113" t="s">
        <v>14</v>
      </c>
      <c r="AW2604" s="113" t="s">
        <v>14</v>
      </c>
    </row>
    <row r="2605" spans="1:49">
      <c r="A2605" s="116" t="s">
        <v>8728</v>
      </c>
      <c r="C2605" s="113" t="s">
        <v>8729</v>
      </c>
      <c r="E2605" s="113" t="s">
        <v>34</v>
      </c>
      <c r="F2605" s="113" t="s">
        <v>8</v>
      </c>
      <c r="G2605" s="114">
        <v>29552</v>
      </c>
      <c r="H2605" s="113" t="s">
        <v>16218</v>
      </c>
      <c r="I2605" s="113" t="s">
        <v>9866</v>
      </c>
      <c r="J2605" s="113" t="s">
        <v>9872</v>
      </c>
      <c r="K2605" s="113" t="s">
        <v>30332</v>
      </c>
      <c r="L2605" s="113">
        <v>81244331414</v>
      </c>
      <c r="M2605" s="113" t="s">
        <v>11185</v>
      </c>
      <c r="O2605" s="113" t="s">
        <v>10877</v>
      </c>
      <c r="P2605" s="113" t="s">
        <v>30333</v>
      </c>
      <c r="Q2605" s="113" t="s">
        <v>30334</v>
      </c>
      <c r="R2605" s="113">
        <v>15</v>
      </c>
      <c r="S2605" s="113" t="s">
        <v>13</v>
      </c>
      <c r="T2605" s="113" t="s">
        <v>30335</v>
      </c>
      <c r="U2605" s="113" t="s">
        <v>30336</v>
      </c>
      <c r="V2605" s="114">
        <v>39965</v>
      </c>
      <c r="W2605" s="114">
        <v>39904</v>
      </c>
      <c r="X2605" s="113" t="s">
        <v>30337</v>
      </c>
      <c r="Y2605" s="114">
        <v>40542</v>
      </c>
      <c r="Z2605" s="114">
        <v>40544</v>
      </c>
      <c r="AA2605" s="113">
        <v>31</v>
      </c>
      <c r="AB2605" s="113" t="s">
        <v>9</v>
      </c>
      <c r="AC2605" s="113">
        <v>34</v>
      </c>
      <c r="AD2605" s="113" t="s">
        <v>18</v>
      </c>
      <c r="AE2605" s="114">
        <v>43556</v>
      </c>
      <c r="AF2605" s="113">
        <v>10</v>
      </c>
      <c r="AG2605" s="113">
        <v>0</v>
      </c>
      <c r="AH2605" s="113" t="s">
        <v>16226</v>
      </c>
      <c r="AI2605" s="117" t="s">
        <v>9932</v>
      </c>
      <c r="AK2605" s="114">
        <v>44925</v>
      </c>
      <c r="AL2605" s="113">
        <v>40</v>
      </c>
      <c r="AM2605" s="113" t="s">
        <v>9870</v>
      </c>
      <c r="AN2605" s="113" t="s">
        <v>16334</v>
      </c>
      <c r="AO2605" s="113" t="s">
        <v>383</v>
      </c>
      <c r="AP2605" s="113">
        <v>2006</v>
      </c>
      <c r="AQ2605" s="113" t="s">
        <v>8</v>
      </c>
      <c r="AR2605" s="113" t="s">
        <v>26984</v>
      </c>
      <c r="AS2605" s="113" t="s">
        <v>14</v>
      </c>
      <c r="AT2605" s="113" t="s">
        <v>14</v>
      </c>
      <c r="AU2605" s="113" t="s">
        <v>16229</v>
      </c>
      <c r="AV2605" s="113" t="s">
        <v>14</v>
      </c>
      <c r="AW2605" s="113" t="s">
        <v>14</v>
      </c>
    </row>
    <row r="2606" spans="1:49">
      <c r="A2606" s="116" t="s">
        <v>9128</v>
      </c>
      <c r="C2606" s="113" t="s">
        <v>1386</v>
      </c>
      <c r="E2606" s="113" t="s">
        <v>30</v>
      </c>
      <c r="F2606" s="113" t="s">
        <v>8</v>
      </c>
      <c r="G2606" s="114">
        <v>29555</v>
      </c>
      <c r="H2606" s="113" t="s">
        <v>16230</v>
      </c>
      <c r="I2606" s="113" t="s">
        <v>9866</v>
      </c>
      <c r="J2606" s="113" t="s">
        <v>9872</v>
      </c>
      <c r="K2606" s="113" t="s">
        <v>44982</v>
      </c>
      <c r="L2606" s="113">
        <v>82189290480</v>
      </c>
      <c r="M2606" s="113" t="s">
        <v>44983</v>
      </c>
      <c r="O2606" s="113" t="s">
        <v>44984</v>
      </c>
      <c r="P2606" s="113" t="s">
        <v>44985</v>
      </c>
      <c r="Q2606" s="113" t="s">
        <v>44986</v>
      </c>
      <c r="R2606" s="113">
        <v>15</v>
      </c>
      <c r="S2606" s="113" t="s">
        <v>13</v>
      </c>
      <c r="T2606" s="113" t="s">
        <v>44987</v>
      </c>
      <c r="U2606" s="113" t="s">
        <v>44988</v>
      </c>
      <c r="V2606" s="114">
        <v>40179</v>
      </c>
      <c r="W2606" s="114">
        <v>40179</v>
      </c>
      <c r="X2606" s="113" t="s">
        <v>44989</v>
      </c>
      <c r="Y2606" s="114">
        <v>40906</v>
      </c>
      <c r="Z2606" s="114">
        <v>40909</v>
      </c>
      <c r="AA2606" s="113">
        <v>21</v>
      </c>
      <c r="AB2606" s="113" t="s">
        <v>24</v>
      </c>
      <c r="AC2606" s="113">
        <v>33</v>
      </c>
      <c r="AD2606" s="113" t="s">
        <v>10</v>
      </c>
      <c r="AE2606" s="114">
        <v>45200</v>
      </c>
      <c r="AF2606" s="113">
        <v>14</v>
      </c>
      <c r="AG2606" s="113">
        <v>1</v>
      </c>
      <c r="AH2606" s="113" t="s">
        <v>9913</v>
      </c>
      <c r="AI2606" s="117" t="s">
        <v>251</v>
      </c>
      <c r="AJ2606" s="113" t="s">
        <v>45509</v>
      </c>
      <c r="AK2606" s="114">
        <v>44670</v>
      </c>
      <c r="AL2606" s="113">
        <v>40</v>
      </c>
      <c r="AM2606" s="113" t="s">
        <v>9870</v>
      </c>
      <c r="AN2606" s="113" t="s">
        <v>16468</v>
      </c>
      <c r="AO2606" s="113" t="s">
        <v>31</v>
      </c>
      <c r="AP2606" s="113">
        <v>2010</v>
      </c>
      <c r="AQ2606" s="113" t="s">
        <v>8</v>
      </c>
      <c r="AR2606" s="113" t="s">
        <v>21735</v>
      </c>
      <c r="AS2606" s="113" t="s">
        <v>14</v>
      </c>
      <c r="AT2606" s="113" t="s">
        <v>14</v>
      </c>
      <c r="AU2606" s="113" t="s">
        <v>16229</v>
      </c>
      <c r="AV2606" s="113" t="s">
        <v>14</v>
      </c>
      <c r="AW2606" s="113" t="s">
        <v>14</v>
      </c>
    </row>
    <row r="2607" spans="1:49">
      <c r="A2607" s="116" t="s">
        <v>7114</v>
      </c>
      <c r="B2607" s="113">
        <v>570020165</v>
      </c>
      <c r="C2607" s="113" t="s">
        <v>7115</v>
      </c>
      <c r="E2607" s="113" t="s">
        <v>208</v>
      </c>
      <c r="F2607" s="113" t="s">
        <v>510</v>
      </c>
      <c r="G2607" s="114">
        <v>29556</v>
      </c>
      <c r="H2607" s="113" t="s">
        <v>16230</v>
      </c>
      <c r="I2607" s="113" t="s">
        <v>9866</v>
      </c>
      <c r="J2607" s="113" t="s">
        <v>9867</v>
      </c>
      <c r="K2607" s="113" t="s">
        <v>34005</v>
      </c>
      <c r="L2607" s="113">
        <v>82256241865</v>
      </c>
      <c r="M2607" s="113" t="s">
        <v>34006</v>
      </c>
      <c r="O2607" s="113" t="s">
        <v>10455</v>
      </c>
      <c r="P2607" s="113" t="s">
        <v>34007</v>
      </c>
      <c r="Q2607" s="113" t="s">
        <v>34008</v>
      </c>
      <c r="R2607" s="113">
        <v>15</v>
      </c>
      <c r="S2607" s="113" t="s">
        <v>13</v>
      </c>
      <c r="T2607" s="113" t="s">
        <v>34009</v>
      </c>
      <c r="U2607" s="113" t="s">
        <v>34010</v>
      </c>
      <c r="V2607" s="114">
        <v>38852</v>
      </c>
      <c r="W2607" s="114">
        <v>38808</v>
      </c>
      <c r="X2607" s="113" t="s">
        <v>34011</v>
      </c>
      <c r="Y2607" s="114">
        <v>39230</v>
      </c>
      <c r="Z2607" s="114">
        <v>39234</v>
      </c>
      <c r="AA2607" s="113">
        <v>22</v>
      </c>
      <c r="AB2607" s="113" t="s">
        <v>25</v>
      </c>
      <c r="AC2607" s="113">
        <v>23</v>
      </c>
      <c r="AD2607" s="113" t="s">
        <v>78</v>
      </c>
      <c r="AE2607" s="114">
        <v>41913</v>
      </c>
      <c r="AF2607" s="113">
        <v>11</v>
      </c>
      <c r="AG2607" s="113">
        <v>6</v>
      </c>
      <c r="AH2607" s="113" t="s">
        <v>16226</v>
      </c>
      <c r="AI2607" s="117" t="s">
        <v>419</v>
      </c>
      <c r="AK2607" s="114">
        <v>41913</v>
      </c>
      <c r="AL2607" s="113">
        <v>25</v>
      </c>
      <c r="AM2607" s="113" t="s">
        <v>9974</v>
      </c>
      <c r="AN2607" s="113" t="s">
        <v>19591</v>
      </c>
      <c r="AO2607" s="113" t="s">
        <v>49</v>
      </c>
      <c r="AP2607" s="113">
        <v>2003</v>
      </c>
      <c r="AQ2607" s="113" t="s">
        <v>9871</v>
      </c>
      <c r="AR2607" s="113" t="s">
        <v>23495</v>
      </c>
      <c r="AS2607" s="113" t="s">
        <v>14</v>
      </c>
      <c r="AT2607" s="113" t="s">
        <v>14</v>
      </c>
      <c r="AU2607" s="113" t="s">
        <v>16229</v>
      </c>
      <c r="AV2607" s="113" t="s">
        <v>14</v>
      </c>
      <c r="AW2607" s="113" t="s">
        <v>14</v>
      </c>
    </row>
    <row r="2608" spans="1:49">
      <c r="A2608" s="116" t="s">
        <v>423</v>
      </c>
      <c r="B2608" s="113">
        <v>132275380</v>
      </c>
      <c r="C2608" s="113" t="s">
        <v>424</v>
      </c>
      <c r="E2608" s="113" t="s">
        <v>110</v>
      </c>
      <c r="F2608" s="113" t="s">
        <v>8</v>
      </c>
      <c r="G2608" s="114">
        <v>29560</v>
      </c>
      <c r="H2608" s="113" t="s">
        <v>16230</v>
      </c>
      <c r="I2608" s="113" t="s">
        <v>9866</v>
      </c>
      <c r="J2608" s="113" t="s">
        <v>16392</v>
      </c>
      <c r="K2608" s="113" t="s">
        <v>44513</v>
      </c>
      <c r="L2608" s="113">
        <v>82189038577</v>
      </c>
      <c r="M2608" s="113" t="s">
        <v>11811</v>
      </c>
      <c r="O2608" s="113" t="s">
        <v>11812</v>
      </c>
      <c r="P2608" s="113" t="s">
        <v>44514</v>
      </c>
      <c r="Q2608" s="113" t="s">
        <v>44515</v>
      </c>
      <c r="R2608" s="113">
        <v>15</v>
      </c>
      <c r="S2608" s="113" t="s">
        <v>13</v>
      </c>
      <c r="T2608" s="113" t="s">
        <v>44516</v>
      </c>
      <c r="U2608" s="113" t="s">
        <v>44517</v>
      </c>
      <c r="V2608" s="114">
        <v>36890</v>
      </c>
      <c r="W2608" s="114">
        <v>36861</v>
      </c>
      <c r="X2608" s="113" t="s">
        <v>44518</v>
      </c>
      <c r="Y2608" s="114">
        <v>37334</v>
      </c>
      <c r="Z2608" s="114">
        <v>37347</v>
      </c>
      <c r="AA2608" s="113">
        <v>21</v>
      </c>
      <c r="AB2608" s="113" t="s">
        <v>24</v>
      </c>
      <c r="AC2608" s="113">
        <v>34</v>
      </c>
      <c r="AD2608" s="113" t="s">
        <v>18</v>
      </c>
      <c r="AE2608" s="114">
        <v>43374</v>
      </c>
      <c r="AF2608" s="113">
        <v>12</v>
      </c>
      <c r="AG2608" s="113">
        <v>10</v>
      </c>
      <c r="AH2608" s="113" t="s">
        <v>9913</v>
      </c>
      <c r="AI2608" s="117" t="s">
        <v>251</v>
      </c>
      <c r="AJ2608" s="113" t="s">
        <v>45509</v>
      </c>
      <c r="AK2608" s="114">
        <v>44670</v>
      </c>
      <c r="AL2608" s="113">
        <v>40</v>
      </c>
      <c r="AM2608" s="113" t="s">
        <v>9870</v>
      </c>
      <c r="AN2608" s="113" t="s">
        <v>16282</v>
      </c>
      <c r="AO2608" s="113" t="s">
        <v>113</v>
      </c>
      <c r="AP2608" s="113">
        <v>2006</v>
      </c>
      <c r="AQ2608" s="113" t="s">
        <v>8</v>
      </c>
      <c r="AR2608" s="113" t="s">
        <v>34340</v>
      </c>
      <c r="AS2608" s="113" t="s">
        <v>14</v>
      </c>
      <c r="AT2608" s="113" t="s">
        <v>14</v>
      </c>
      <c r="AU2608" s="113" t="s">
        <v>16229</v>
      </c>
      <c r="AV2608" s="113" t="s">
        <v>14</v>
      </c>
      <c r="AW2608" s="113" t="s">
        <v>14</v>
      </c>
    </row>
    <row r="2609" spans="1:49">
      <c r="A2609" s="116" t="s">
        <v>5145</v>
      </c>
      <c r="B2609" s="113">
        <v>570017182</v>
      </c>
      <c r="C2609" s="113" t="s">
        <v>2569</v>
      </c>
      <c r="E2609" s="113" t="s">
        <v>41</v>
      </c>
      <c r="F2609" s="113" t="s">
        <v>977</v>
      </c>
      <c r="G2609" s="114">
        <v>29565</v>
      </c>
      <c r="H2609" s="113" t="s">
        <v>16230</v>
      </c>
      <c r="I2609" s="113" t="s">
        <v>9866</v>
      </c>
      <c r="J2609" s="113" t="s">
        <v>9867</v>
      </c>
      <c r="K2609" s="113" t="s">
        <v>29403</v>
      </c>
      <c r="L2609" s="113">
        <v>82192093990</v>
      </c>
      <c r="M2609" s="113" t="s">
        <v>29404</v>
      </c>
      <c r="O2609" s="113" t="s">
        <v>15700</v>
      </c>
      <c r="P2609" s="113" t="s">
        <v>29405</v>
      </c>
      <c r="Q2609" s="113" t="s">
        <v>29406</v>
      </c>
      <c r="R2609" s="113">
        <v>15</v>
      </c>
      <c r="S2609" s="113" t="s">
        <v>13</v>
      </c>
      <c r="T2609" s="113" t="s">
        <v>29407</v>
      </c>
      <c r="U2609" s="113" t="s">
        <v>29408</v>
      </c>
      <c r="V2609" s="114">
        <v>38397</v>
      </c>
      <c r="W2609" s="114">
        <v>38353</v>
      </c>
      <c r="X2609" s="113" t="s">
        <v>29409</v>
      </c>
      <c r="Y2609" s="114">
        <v>38803</v>
      </c>
      <c r="Z2609" s="114">
        <v>38808</v>
      </c>
      <c r="AA2609" s="113">
        <v>31</v>
      </c>
      <c r="AB2609" s="113" t="s">
        <v>9</v>
      </c>
      <c r="AC2609" s="113">
        <v>41</v>
      </c>
      <c r="AD2609" s="113" t="s">
        <v>52</v>
      </c>
      <c r="AE2609" s="114">
        <v>44470</v>
      </c>
      <c r="AF2609" s="113">
        <v>16</v>
      </c>
      <c r="AG2609" s="113">
        <v>9</v>
      </c>
      <c r="AH2609" s="113" t="s">
        <v>16226</v>
      </c>
      <c r="AI2609" s="117" t="s">
        <v>141</v>
      </c>
      <c r="AK2609" s="114">
        <v>44470</v>
      </c>
      <c r="AL2609" s="113">
        <v>40</v>
      </c>
      <c r="AM2609" s="113" t="s">
        <v>9870</v>
      </c>
      <c r="AN2609" s="113" t="s">
        <v>16342</v>
      </c>
      <c r="AO2609" s="113" t="s">
        <v>701</v>
      </c>
      <c r="AP2609" s="113">
        <v>2003</v>
      </c>
      <c r="AQ2609" s="113" t="s">
        <v>5236</v>
      </c>
      <c r="AR2609" s="113" t="s">
        <v>17710</v>
      </c>
      <c r="AS2609" s="113" t="s">
        <v>14</v>
      </c>
      <c r="AT2609" s="113" t="s">
        <v>14</v>
      </c>
      <c r="AU2609" s="113" t="s">
        <v>16229</v>
      </c>
      <c r="AV2609" s="113" t="s">
        <v>14</v>
      </c>
      <c r="AW2609" s="113" t="s">
        <v>14</v>
      </c>
    </row>
    <row r="2610" spans="1:49">
      <c r="A2610" s="116" t="s">
        <v>6542</v>
      </c>
      <c r="C2610" s="113" t="s">
        <v>6543</v>
      </c>
      <c r="E2610" s="113" t="s">
        <v>30</v>
      </c>
      <c r="F2610" s="113" t="s">
        <v>8</v>
      </c>
      <c r="G2610" s="114">
        <v>29566</v>
      </c>
      <c r="H2610" s="113" t="s">
        <v>16230</v>
      </c>
      <c r="I2610" s="113" t="s">
        <v>9866</v>
      </c>
      <c r="J2610" s="113" t="s">
        <v>9872</v>
      </c>
      <c r="K2610" s="113" t="s">
        <v>28980</v>
      </c>
      <c r="L2610" s="113">
        <v>8123355015</v>
      </c>
      <c r="M2610" s="113" t="s">
        <v>12681</v>
      </c>
      <c r="O2610" s="113" t="s">
        <v>12682</v>
      </c>
      <c r="P2610" s="113" t="s">
        <v>28981</v>
      </c>
      <c r="Q2610" s="113" t="s">
        <v>28982</v>
      </c>
      <c r="R2610" s="113">
        <v>15</v>
      </c>
      <c r="S2610" s="113" t="s">
        <v>13</v>
      </c>
      <c r="T2610" s="113" t="s">
        <v>28983</v>
      </c>
      <c r="U2610" s="113" t="s">
        <v>28984</v>
      </c>
      <c r="V2610" s="114">
        <v>40179</v>
      </c>
      <c r="W2610" s="114">
        <v>40179</v>
      </c>
      <c r="X2610" s="113" t="s">
        <v>28985</v>
      </c>
      <c r="Y2610" s="114">
        <v>40906</v>
      </c>
      <c r="Z2610" s="114">
        <v>40909</v>
      </c>
      <c r="AA2610" s="113">
        <v>31</v>
      </c>
      <c r="AB2610" s="113" t="s">
        <v>9</v>
      </c>
      <c r="AC2610" s="113">
        <v>34</v>
      </c>
      <c r="AD2610" s="113" t="s">
        <v>18</v>
      </c>
      <c r="AE2610" s="114">
        <v>44652</v>
      </c>
      <c r="AF2610" s="113">
        <v>17</v>
      </c>
      <c r="AG2610" s="113">
        <v>3</v>
      </c>
      <c r="AH2610" s="113" t="s">
        <v>16263</v>
      </c>
      <c r="AI2610" s="117" t="s">
        <v>2334</v>
      </c>
      <c r="AK2610" s="114">
        <v>43191</v>
      </c>
      <c r="AL2610" s="113">
        <v>40</v>
      </c>
      <c r="AM2610" s="113" t="s">
        <v>9870</v>
      </c>
      <c r="AN2610" s="113" t="s">
        <v>22587</v>
      </c>
      <c r="AO2610" s="113" t="s">
        <v>4899</v>
      </c>
      <c r="AP2610" s="113">
        <v>2004</v>
      </c>
      <c r="AQ2610" s="113" t="s">
        <v>8</v>
      </c>
      <c r="AR2610" s="113" t="s">
        <v>25447</v>
      </c>
      <c r="AS2610" s="113" t="s">
        <v>14</v>
      </c>
      <c r="AT2610" s="113" t="s">
        <v>14</v>
      </c>
      <c r="AU2610" s="113" t="s">
        <v>16229</v>
      </c>
      <c r="AV2610" s="113" t="s">
        <v>14</v>
      </c>
      <c r="AW2610" s="113" t="s">
        <v>14</v>
      </c>
    </row>
    <row r="2611" spans="1:49">
      <c r="A2611" s="116" t="s">
        <v>7069</v>
      </c>
      <c r="C2611" s="113" t="s">
        <v>7070</v>
      </c>
      <c r="E2611" s="113" t="s">
        <v>34</v>
      </c>
      <c r="F2611" s="113" t="s">
        <v>8</v>
      </c>
      <c r="G2611" s="114">
        <v>29566</v>
      </c>
      <c r="H2611" s="113" t="s">
        <v>16230</v>
      </c>
      <c r="I2611" s="113" t="s">
        <v>9866</v>
      </c>
      <c r="J2611" s="113" t="s">
        <v>9872</v>
      </c>
      <c r="K2611" s="113" t="s">
        <v>28430</v>
      </c>
      <c r="L2611" s="113">
        <v>81261376205</v>
      </c>
      <c r="M2611" s="113" t="s">
        <v>12696</v>
      </c>
      <c r="O2611" s="113" t="s">
        <v>12697</v>
      </c>
      <c r="P2611" s="113" t="s">
        <v>28431</v>
      </c>
      <c r="Q2611" s="113" t="s">
        <v>28432</v>
      </c>
      <c r="R2611" s="113">
        <v>15</v>
      </c>
      <c r="S2611" s="113" t="s">
        <v>13</v>
      </c>
      <c r="T2611" s="113" t="s">
        <v>28433</v>
      </c>
      <c r="U2611" s="113" t="s">
        <v>28434</v>
      </c>
      <c r="V2611" s="114">
        <v>42033</v>
      </c>
      <c r="W2611" s="114">
        <v>42036</v>
      </c>
      <c r="X2611" s="113" t="s">
        <v>28435</v>
      </c>
      <c r="Y2611" s="114">
        <v>42612</v>
      </c>
      <c r="Z2611" s="114">
        <v>42614</v>
      </c>
      <c r="AA2611" s="113">
        <v>31</v>
      </c>
      <c r="AB2611" s="113" t="s">
        <v>9</v>
      </c>
      <c r="AC2611" s="113">
        <v>33</v>
      </c>
      <c r="AD2611" s="113" t="s">
        <v>10</v>
      </c>
      <c r="AE2611" s="114">
        <v>45505</v>
      </c>
      <c r="AF2611" s="113">
        <v>20</v>
      </c>
      <c r="AG2611" s="113">
        <v>5</v>
      </c>
      <c r="AH2611" s="113" t="s">
        <v>16226</v>
      </c>
      <c r="AI2611" s="117" t="s">
        <v>11777</v>
      </c>
      <c r="AK2611" s="114">
        <v>45505</v>
      </c>
      <c r="AL2611" s="113">
        <v>40</v>
      </c>
      <c r="AM2611" s="113" t="s">
        <v>9870</v>
      </c>
      <c r="AN2611" s="113" t="s">
        <v>16955</v>
      </c>
      <c r="AO2611" s="113" t="s">
        <v>288</v>
      </c>
      <c r="AP2611" s="113">
        <v>2003</v>
      </c>
      <c r="AQ2611" s="113" t="s">
        <v>8</v>
      </c>
      <c r="AR2611" s="113" t="s">
        <v>18760</v>
      </c>
      <c r="AS2611" s="113" t="s">
        <v>14</v>
      </c>
      <c r="AT2611" s="113" t="s">
        <v>14</v>
      </c>
      <c r="AU2611" s="113" t="s">
        <v>16229</v>
      </c>
      <c r="AV2611" s="113" t="s">
        <v>14</v>
      </c>
    </row>
    <row r="2612" spans="1:49">
      <c r="A2612" s="116" t="s">
        <v>1147</v>
      </c>
      <c r="B2612" s="113">
        <v>570015622</v>
      </c>
      <c r="C2612" s="113" t="s">
        <v>1148</v>
      </c>
      <c r="E2612" s="113" t="s">
        <v>103</v>
      </c>
      <c r="F2612" s="113" t="s">
        <v>8</v>
      </c>
      <c r="G2612" s="114">
        <v>29567</v>
      </c>
      <c r="H2612" s="113" t="s">
        <v>16230</v>
      </c>
      <c r="I2612" s="113" t="s">
        <v>9866</v>
      </c>
      <c r="J2612" s="113" t="s">
        <v>9872</v>
      </c>
      <c r="K2612" s="113" t="s">
        <v>23845</v>
      </c>
      <c r="L2612" s="113">
        <v>85241089222</v>
      </c>
      <c r="M2612" s="113" t="s">
        <v>23846</v>
      </c>
      <c r="O2612" s="113" t="s">
        <v>13713</v>
      </c>
      <c r="P2612" s="113" t="s">
        <v>23847</v>
      </c>
      <c r="Q2612" s="113" t="s">
        <v>23848</v>
      </c>
      <c r="R2612" s="113">
        <v>15</v>
      </c>
      <c r="S2612" s="113" t="s">
        <v>13</v>
      </c>
      <c r="T2612" s="113" t="s">
        <v>23849</v>
      </c>
      <c r="U2612" s="113" t="s">
        <v>23850</v>
      </c>
      <c r="V2612" s="114">
        <v>37956</v>
      </c>
      <c r="W2612" s="114">
        <v>37956</v>
      </c>
      <c r="X2612" s="113" t="s">
        <v>23851</v>
      </c>
      <c r="Y2612" s="114">
        <v>38408</v>
      </c>
      <c r="Z2612" s="114">
        <v>38412</v>
      </c>
      <c r="AA2612" s="113">
        <v>21</v>
      </c>
      <c r="AB2612" s="113" t="s">
        <v>24</v>
      </c>
      <c r="AC2612" s="113">
        <v>34</v>
      </c>
      <c r="AD2612" s="113" t="s">
        <v>18</v>
      </c>
      <c r="AE2612" s="114">
        <v>45200</v>
      </c>
      <c r="AF2612" s="113">
        <v>14</v>
      </c>
      <c r="AG2612" s="113">
        <v>10</v>
      </c>
      <c r="AH2612" s="113" t="s">
        <v>16226</v>
      </c>
      <c r="AI2612" s="117" t="s">
        <v>302</v>
      </c>
      <c r="AK2612" s="114">
        <v>44013</v>
      </c>
      <c r="AL2612" s="113">
        <v>30</v>
      </c>
      <c r="AM2612" s="113" t="s">
        <v>9882</v>
      </c>
      <c r="AN2612" s="113" t="s">
        <v>16273</v>
      </c>
      <c r="AO2612" s="113" t="s">
        <v>107</v>
      </c>
      <c r="AP2612" s="113">
        <v>2012</v>
      </c>
      <c r="AQ2612" s="113" t="s">
        <v>8</v>
      </c>
      <c r="AR2612" s="113" t="s">
        <v>16274</v>
      </c>
      <c r="AS2612" s="113" t="s">
        <v>14</v>
      </c>
      <c r="AT2612" s="113" t="s">
        <v>14</v>
      </c>
      <c r="AU2612" s="113" t="s">
        <v>16229</v>
      </c>
      <c r="AV2612" s="113" t="s">
        <v>14</v>
      </c>
      <c r="AW2612" s="113" t="s">
        <v>14</v>
      </c>
    </row>
    <row r="2613" spans="1:49">
      <c r="A2613" s="116" t="s">
        <v>2581</v>
      </c>
      <c r="C2613" s="113" t="s">
        <v>2582</v>
      </c>
      <c r="E2613" s="113" t="s">
        <v>17</v>
      </c>
      <c r="F2613" s="113" t="s">
        <v>8</v>
      </c>
      <c r="G2613" s="114">
        <v>29567</v>
      </c>
      <c r="H2613" s="113" t="s">
        <v>16230</v>
      </c>
      <c r="I2613" s="113" t="s">
        <v>9866</v>
      </c>
      <c r="J2613" s="113" t="s">
        <v>9872</v>
      </c>
      <c r="K2613" s="113" t="s">
        <v>37348</v>
      </c>
      <c r="L2613" s="113">
        <v>82192629159</v>
      </c>
      <c r="M2613" s="113" t="s">
        <v>12056</v>
      </c>
      <c r="O2613" s="113" t="s">
        <v>37349</v>
      </c>
      <c r="P2613" s="113" t="s">
        <v>37350</v>
      </c>
      <c r="Q2613" s="113" t="s">
        <v>37351</v>
      </c>
      <c r="R2613" s="113">
        <v>15</v>
      </c>
      <c r="S2613" s="113" t="s">
        <v>13</v>
      </c>
      <c r="T2613" s="113" t="s">
        <v>37352</v>
      </c>
      <c r="U2613" s="113" t="s">
        <v>37353</v>
      </c>
      <c r="V2613" s="114">
        <v>42032</v>
      </c>
      <c r="W2613" s="114">
        <v>41944</v>
      </c>
      <c r="X2613" s="113" t="s">
        <v>37354</v>
      </c>
      <c r="Y2613" s="114">
        <v>42612</v>
      </c>
      <c r="Z2613" s="114">
        <v>42614</v>
      </c>
      <c r="AA2613" s="113">
        <v>21</v>
      </c>
      <c r="AB2613" s="113" t="s">
        <v>24</v>
      </c>
      <c r="AC2613" s="113">
        <v>32</v>
      </c>
      <c r="AD2613" s="113" t="s">
        <v>84</v>
      </c>
      <c r="AE2613" s="114">
        <v>45017</v>
      </c>
      <c r="AF2613" s="113">
        <v>14</v>
      </c>
      <c r="AG2613" s="113">
        <v>1</v>
      </c>
      <c r="AH2613" s="113" t="s">
        <v>16263</v>
      </c>
      <c r="AI2613" s="117" t="s">
        <v>16264</v>
      </c>
      <c r="AK2613" s="114">
        <v>45597</v>
      </c>
      <c r="AL2613" s="113">
        <v>40</v>
      </c>
      <c r="AM2613" s="113" t="s">
        <v>9870</v>
      </c>
      <c r="AN2613" s="113" t="s">
        <v>37355</v>
      </c>
      <c r="AO2613" s="113" t="s">
        <v>2583</v>
      </c>
      <c r="AP2613" s="113">
        <v>2006</v>
      </c>
      <c r="AQ2613" s="113" t="s">
        <v>9871</v>
      </c>
      <c r="AR2613" s="113" t="s">
        <v>29322</v>
      </c>
      <c r="AS2613" s="113" t="s">
        <v>14</v>
      </c>
      <c r="AT2613" s="113" t="s">
        <v>14</v>
      </c>
      <c r="AU2613" s="113" t="s">
        <v>16229</v>
      </c>
      <c r="AV2613" s="113" t="s">
        <v>14</v>
      </c>
    </row>
    <row r="2614" spans="1:49">
      <c r="A2614" s="116" t="s">
        <v>4072</v>
      </c>
      <c r="B2614" s="113">
        <v>570015580</v>
      </c>
      <c r="C2614" s="113" t="s">
        <v>4073</v>
      </c>
      <c r="E2614" s="113" t="s">
        <v>208</v>
      </c>
      <c r="F2614" s="113" t="s">
        <v>8</v>
      </c>
      <c r="G2614" s="114">
        <v>29568</v>
      </c>
      <c r="H2614" s="113" t="s">
        <v>16230</v>
      </c>
      <c r="I2614" s="113" t="s">
        <v>9866</v>
      </c>
      <c r="J2614" s="113" t="s">
        <v>9867</v>
      </c>
      <c r="K2614" s="113" t="s">
        <v>40031</v>
      </c>
      <c r="L2614" s="113">
        <v>82346873333</v>
      </c>
      <c r="M2614" s="113" t="s">
        <v>40032</v>
      </c>
      <c r="O2614" s="113" t="s">
        <v>40033</v>
      </c>
      <c r="P2614" s="113" t="s">
        <v>40034</v>
      </c>
      <c r="Q2614" s="113" t="s">
        <v>40035</v>
      </c>
      <c r="R2614" s="113">
        <v>15</v>
      </c>
      <c r="S2614" s="113" t="s">
        <v>13</v>
      </c>
      <c r="T2614" s="113" t="s">
        <v>40036</v>
      </c>
      <c r="U2614" s="113" t="s">
        <v>40037</v>
      </c>
      <c r="V2614" s="114">
        <v>37998</v>
      </c>
      <c r="W2614" s="114">
        <v>37956</v>
      </c>
      <c r="X2614" s="113" t="s">
        <v>40038</v>
      </c>
      <c r="Y2614" s="114">
        <v>38408</v>
      </c>
      <c r="Z2614" s="114">
        <v>38412</v>
      </c>
      <c r="AA2614" s="113">
        <v>22</v>
      </c>
      <c r="AB2614" s="113" t="s">
        <v>25</v>
      </c>
      <c r="AC2614" s="113">
        <v>24</v>
      </c>
      <c r="AD2614" s="113" t="s">
        <v>47</v>
      </c>
      <c r="AE2614" s="114">
        <v>44470</v>
      </c>
      <c r="AF2614" s="113">
        <v>20</v>
      </c>
      <c r="AG2614" s="113">
        <v>10</v>
      </c>
      <c r="AH2614" s="113" t="s">
        <v>16226</v>
      </c>
      <c r="AI2614" s="117" t="s">
        <v>209</v>
      </c>
      <c r="AK2614" s="114">
        <v>44470</v>
      </c>
      <c r="AL2614" s="113">
        <v>25</v>
      </c>
      <c r="AM2614" s="113" t="s">
        <v>9974</v>
      </c>
      <c r="AN2614" s="113" t="s">
        <v>35821</v>
      </c>
      <c r="AO2614" s="113" t="s">
        <v>1845</v>
      </c>
      <c r="AP2614" s="113">
        <v>2003</v>
      </c>
      <c r="AQ2614" s="113" t="s">
        <v>2436</v>
      </c>
      <c r="AR2614" s="113" t="s">
        <v>19301</v>
      </c>
      <c r="AS2614" s="113" t="s">
        <v>14</v>
      </c>
      <c r="AT2614" s="113" t="s">
        <v>14</v>
      </c>
      <c r="AU2614" s="113" t="s">
        <v>16229</v>
      </c>
      <c r="AV2614" s="113" t="s">
        <v>14</v>
      </c>
      <c r="AW2614" s="113" t="s">
        <v>14</v>
      </c>
    </row>
    <row r="2615" spans="1:49">
      <c r="A2615" s="116" t="s">
        <v>8283</v>
      </c>
      <c r="C2615" s="113" t="s">
        <v>1404</v>
      </c>
      <c r="E2615" s="113" t="s">
        <v>30</v>
      </c>
      <c r="F2615" s="113" t="s">
        <v>8</v>
      </c>
      <c r="G2615" s="114">
        <v>29574</v>
      </c>
      <c r="H2615" s="113" t="s">
        <v>16230</v>
      </c>
      <c r="I2615" s="113" t="s">
        <v>9866</v>
      </c>
      <c r="J2615" s="113" t="s">
        <v>9872</v>
      </c>
      <c r="K2615" s="113" t="s">
        <v>35324</v>
      </c>
      <c r="L2615" s="113">
        <v>82187620887</v>
      </c>
      <c r="M2615" s="113" t="s">
        <v>12241</v>
      </c>
      <c r="O2615" s="113" t="s">
        <v>35325</v>
      </c>
      <c r="P2615" s="113" t="s">
        <v>35326</v>
      </c>
      <c r="Q2615" s="113" t="s">
        <v>35327</v>
      </c>
      <c r="R2615" s="113">
        <v>15</v>
      </c>
      <c r="S2615" s="113" t="s">
        <v>13</v>
      </c>
      <c r="T2615" s="113" t="s">
        <v>35328</v>
      </c>
      <c r="U2615" s="113" t="s">
        <v>35329</v>
      </c>
      <c r="V2615" s="114">
        <v>40179</v>
      </c>
      <c r="W2615" s="114">
        <v>40179</v>
      </c>
      <c r="X2615" s="113" t="s">
        <v>35330</v>
      </c>
      <c r="Y2615" s="114">
        <v>40906</v>
      </c>
      <c r="Z2615" s="114">
        <v>40909</v>
      </c>
      <c r="AA2615" s="113">
        <v>21</v>
      </c>
      <c r="AB2615" s="113" t="s">
        <v>24</v>
      </c>
      <c r="AC2615" s="113">
        <v>33</v>
      </c>
      <c r="AD2615" s="113" t="s">
        <v>10</v>
      </c>
      <c r="AE2615" s="114">
        <v>45200</v>
      </c>
      <c r="AF2615" s="113">
        <v>14</v>
      </c>
      <c r="AG2615" s="113">
        <v>2</v>
      </c>
      <c r="AH2615" s="113" t="s">
        <v>9913</v>
      </c>
      <c r="AI2615" s="117" t="s">
        <v>251</v>
      </c>
      <c r="AJ2615" s="113" t="s">
        <v>45509</v>
      </c>
      <c r="AK2615" s="114">
        <v>45120</v>
      </c>
      <c r="AL2615" s="113">
        <v>40</v>
      </c>
      <c r="AM2615" s="113" t="s">
        <v>9870</v>
      </c>
      <c r="AN2615" s="113" t="s">
        <v>16477</v>
      </c>
      <c r="AO2615" s="113" t="s">
        <v>153</v>
      </c>
      <c r="AP2615" s="113">
        <v>2010</v>
      </c>
      <c r="AQ2615" s="113" t="s">
        <v>5236</v>
      </c>
      <c r="AR2615" s="113" t="s">
        <v>27074</v>
      </c>
      <c r="AS2615" s="113" t="s">
        <v>14</v>
      </c>
      <c r="AT2615" s="113" t="s">
        <v>14</v>
      </c>
      <c r="AU2615" s="113" t="s">
        <v>16229</v>
      </c>
      <c r="AV2615" s="113" t="s">
        <v>14</v>
      </c>
    </row>
    <row r="2616" spans="1:49">
      <c r="A2616" s="116" t="s">
        <v>1904</v>
      </c>
      <c r="B2616" s="113">
        <v>570036262</v>
      </c>
      <c r="C2616" s="113" t="s">
        <v>1905</v>
      </c>
      <c r="E2616" s="113" t="s">
        <v>34</v>
      </c>
      <c r="F2616" s="113" t="s">
        <v>8</v>
      </c>
      <c r="G2616" s="114">
        <v>29580</v>
      </c>
      <c r="H2616" s="113" t="s">
        <v>16218</v>
      </c>
      <c r="I2616" s="113" t="s">
        <v>9866</v>
      </c>
      <c r="J2616" s="113" t="s">
        <v>9872</v>
      </c>
      <c r="K2616" s="113" t="s">
        <v>22685</v>
      </c>
      <c r="L2616" s="113">
        <v>8114501600</v>
      </c>
      <c r="M2616" s="113" t="s">
        <v>22686</v>
      </c>
      <c r="O2616" s="113" t="s">
        <v>12779</v>
      </c>
      <c r="P2616" s="113" t="s">
        <v>22687</v>
      </c>
      <c r="Q2616" s="113" t="s">
        <v>16244</v>
      </c>
      <c r="R2616" s="113">
        <v>15</v>
      </c>
      <c r="S2616" s="113" t="s">
        <v>13</v>
      </c>
      <c r="T2616" s="113" t="s">
        <v>22688</v>
      </c>
      <c r="U2616" s="113" t="s">
        <v>22689</v>
      </c>
      <c r="V2616" s="114">
        <v>39563</v>
      </c>
      <c r="W2616" s="114">
        <v>39448</v>
      </c>
      <c r="X2616" s="113" t="s">
        <v>22690</v>
      </c>
      <c r="Y2616" s="114">
        <v>40143</v>
      </c>
      <c r="Z2616" s="114">
        <v>40148</v>
      </c>
      <c r="AA2616" s="113">
        <v>31</v>
      </c>
      <c r="AB2616" s="113" t="s">
        <v>9</v>
      </c>
      <c r="AC2616" s="113">
        <v>34</v>
      </c>
      <c r="AD2616" s="113" t="s">
        <v>18</v>
      </c>
      <c r="AE2616" s="114">
        <v>43374</v>
      </c>
      <c r="AF2616" s="113">
        <v>14</v>
      </c>
      <c r="AG2616" s="113">
        <v>9</v>
      </c>
      <c r="AH2616" s="113" t="s">
        <v>16226</v>
      </c>
      <c r="AI2616" s="117" t="s">
        <v>10115</v>
      </c>
      <c r="AK2616" s="114">
        <v>45463</v>
      </c>
      <c r="AL2616" s="113">
        <v>40</v>
      </c>
      <c r="AM2616" s="113" t="s">
        <v>9870</v>
      </c>
      <c r="AN2616" s="113" t="s">
        <v>20982</v>
      </c>
      <c r="AO2616" s="113" t="s">
        <v>36</v>
      </c>
      <c r="AP2616" s="113">
        <v>2003</v>
      </c>
      <c r="AQ2616" s="113" t="s">
        <v>8</v>
      </c>
      <c r="AR2616" s="113" t="s">
        <v>19115</v>
      </c>
      <c r="AS2616" s="113" t="s">
        <v>14</v>
      </c>
      <c r="AT2616" s="113" t="s">
        <v>14</v>
      </c>
      <c r="AU2616" s="113" t="s">
        <v>16229</v>
      </c>
      <c r="AV2616" s="113" t="s">
        <v>14</v>
      </c>
    </row>
    <row r="2617" spans="1:49">
      <c r="A2617" s="116" t="s">
        <v>1901</v>
      </c>
      <c r="B2617" s="113">
        <v>570036140</v>
      </c>
      <c r="C2617" s="113" t="s">
        <v>1902</v>
      </c>
      <c r="E2617" s="113" t="s">
        <v>110</v>
      </c>
      <c r="F2617" s="113" t="s">
        <v>204</v>
      </c>
      <c r="G2617" s="114">
        <v>29580</v>
      </c>
      <c r="H2617" s="113" t="s">
        <v>16218</v>
      </c>
      <c r="I2617" s="113" t="s">
        <v>9866</v>
      </c>
      <c r="J2617" s="113" t="s">
        <v>9867</v>
      </c>
      <c r="K2617" s="113" t="s">
        <v>24989</v>
      </c>
      <c r="L2617" s="113">
        <v>82394222229</v>
      </c>
      <c r="M2617" s="113" t="s">
        <v>14386</v>
      </c>
      <c r="O2617" s="113" t="s">
        <v>24990</v>
      </c>
      <c r="P2617" s="113" t="s">
        <v>24991</v>
      </c>
      <c r="Q2617" s="113" t="s">
        <v>24992</v>
      </c>
      <c r="R2617" s="113">
        <v>15</v>
      </c>
      <c r="S2617" s="113" t="s">
        <v>13</v>
      </c>
      <c r="T2617" s="113" t="s">
        <v>24993</v>
      </c>
      <c r="U2617" s="113" t="s">
        <v>24994</v>
      </c>
      <c r="V2617" s="114">
        <v>39563</v>
      </c>
      <c r="W2617" s="114">
        <v>39448</v>
      </c>
      <c r="X2617" s="113" t="s">
        <v>24995</v>
      </c>
      <c r="Y2617" s="114">
        <v>40143</v>
      </c>
      <c r="Z2617" s="114">
        <v>40148</v>
      </c>
      <c r="AA2617" s="113">
        <v>21</v>
      </c>
      <c r="AB2617" s="113" t="s">
        <v>24</v>
      </c>
      <c r="AC2617" s="113">
        <v>33</v>
      </c>
      <c r="AD2617" s="113" t="s">
        <v>10</v>
      </c>
      <c r="AE2617" s="114">
        <v>44287</v>
      </c>
      <c r="AF2617" s="113">
        <v>12</v>
      </c>
      <c r="AG2617" s="113">
        <v>3</v>
      </c>
      <c r="AH2617" s="113" t="s">
        <v>16263</v>
      </c>
      <c r="AI2617" s="117" t="s">
        <v>16264</v>
      </c>
      <c r="AK2617" s="114">
        <v>45302</v>
      </c>
      <c r="AL2617" s="113">
        <v>40</v>
      </c>
      <c r="AM2617" s="113" t="s">
        <v>9870</v>
      </c>
      <c r="AN2617" s="113" t="s">
        <v>18269</v>
      </c>
      <c r="AO2617" s="113" t="s">
        <v>113</v>
      </c>
      <c r="AP2617" s="113">
        <v>2011</v>
      </c>
      <c r="AQ2617" s="113" t="s">
        <v>8</v>
      </c>
      <c r="AR2617" s="113" t="s">
        <v>24996</v>
      </c>
      <c r="AS2617" s="113" t="s">
        <v>14</v>
      </c>
      <c r="AT2617" s="113" t="s">
        <v>14</v>
      </c>
      <c r="AU2617" s="113" t="s">
        <v>16229</v>
      </c>
      <c r="AV2617" s="113" t="s">
        <v>14</v>
      </c>
    </row>
    <row r="2618" spans="1:49">
      <c r="A2618" s="116" t="s">
        <v>8826</v>
      </c>
      <c r="C2618" s="113" t="s">
        <v>8827</v>
      </c>
      <c r="E2618" s="113" t="s">
        <v>208</v>
      </c>
      <c r="F2618" s="113" t="s">
        <v>632</v>
      </c>
      <c r="G2618" s="114">
        <v>29581</v>
      </c>
      <c r="H2618" s="113" t="s">
        <v>16218</v>
      </c>
      <c r="I2618" s="113" t="s">
        <v>9866</v>
      </c>
      <c r="J2618" s="113" t="s">
        <v>9867</v>
      </c>
      <c r="K2618" s="113" t="s">
        <v>39451</v>
      </c>
      <c r="L2618" s="113">
        <v>85241084025</v>
      </c>
      <c r="M2618" s="113" t="s">
        <v>39452</v>
      </c>
      <c r="O2618" s="113" t="s">
        <v>10272</v>
      </c>
      <c r="P2618" s="113" t="s">
        <v>39453</v>
      </c>
      <c r="Q2618" s="113" t="s">
        <v>39454</v>
      </c>
      <c r="R2618" s="113">
        <v>15</v>
      </c>
      <c r="S2618" s="113" t="s">
        <v>13</v>
      </c>
      <c r="T2618" s="113" t="s">
        <v>39455</v>
      </c>
      <c r="U2618" s="113" t="s">
        <v>39456</v>
      </c>
      <c r="V2618" s="114">
        <v>41977</v>
      </c>
      <c r="W2618" s="114">
        <v>41883</v>
      </c>
      <c r="X2618" s="113" t="s">
        <v>39457</v>
      </c>
      <c r="Y2618" s="114">
        <v>42339</v>
      </c>
      <c r="Z2618" s="114">
        <v>42339</v>
      </c>
      <c r="AA2618" s="113">
        <v>22</v>
      </c>
      <c r="AB2618" s="113" t="s">
        <v>25</v>
      </c>
      <c r="AC2618" s="113">
        <v>23</v>
      </c>
      <c r="AD2618" s="113" t="s">
        <v>78</v>
      </c>
      <c r="AE2618" s="114">
        <v>45200</v>
      </c>
      <c r="AF2618" s="113">
        <v>21</v>
      </c>
      <c r="AG2618" s="113">
        <v>9</v>
      </c>
      <c r="AH2618" s="113" t="s">
        <v>16263</v>
      </c>
      <c r="AI2618" s="117" t="s">
        <v>1090</v>
      </c>
      <c r="AK2618" s="114">
        <v>45200</v>
      </c>
      <c r="AL2618" s="113">
        <v>25</v>
      </c>
      <c r="AM2618" s="113" t="s">
        <v>9974</v>
      </c>
      <c r="AN2618" s="113" t="s">
        <v>19591</v>
      </c>
      <c r="AO2618" s="113" t="s">
        <v>49</v>
      </c>
      <c r="AP2618" s="113">
        <v>2004</v>
      </c>
      <c r="AQ2618" s="113" t="s">
        <v>9994</v>
      </c>
      <c r="AR2618" s="113" t="s">
        <v>24274</v>
      </c>
      <c r="AS2618" s="113" t="s">
        <v>14</v>
      </c>
      <c r="AT2618" s="113" t="s">
        <v>14</v>
      </c>
      <c r="AU2618" s="113" t="s">
        <v>16229</v>
      </c>
      <c r="AV2618" s="113" t="s">
        <v>14</v>
      </c>
      <c r="AW2618" s="113" t="s">
        <v>14</v>
      </c>
    </row>
    <row r="2619" spans="1:49">
      <c r="A2619" s="116" t="s">
        <v>6681</v>
      </c>
      <c r="C2619" s="113" t="s">
        <v>6682</v>
      </c>
      <c r="F2619" s="113" t="s">
        <v>8</v>
      </c>
      <c r="G2619" s="114">
        <v>29582</v>
      </c>
      <c r="H2619" s="113" t="s">
        <v>16230</v>
      </c>
      <c r="I2619" s="113" t="s">
        <v>9866</v>
      </c>
      <c r="J2619" s="113" t="s">
        <v>9872</v>
      </c>
      <c r="K2619" s="113" t="s">
        <v>39765</v>
      </c>
      <c r="L2619" s="113">
        <v>85242961819</v>
      </c>
      <c r="M2619" s="113" t="s">
        <v>39766</v>
      </c>
      <c r="O2619" s="113" t="s">
        <v>12524</v>
      </c>
      <c r="P2619" s="113" t="s">
        <v>39767</v>
      </c>
      <c r="Q2619" s="113" t="s">
        <v>39768</v>
      </c>
      <c r="R2619" s="113">
        <v>15</v>
      </c>
      <c r="S2619" s="113" t="s">
        <v>13</v>
      </c>
      <c r="T2619" s="113" t="s">
        <v>39769</v>
      </c>
      <c r="U2619" s="113" t="s">
        <v>39770</v>
      </c>
      <c r="V2619" s="114">
        <v>41920</v>
      </c>
      <c r="W2619" s="114">
        <v>41883</v>
      </c>
      <c r="X2619" s="113" t="s">
        <v>39771</v>
      </c>
      <c r="Y2619" s="114">
        <v>42339</v>
      </c>
      <c r="Z2619" s="114">
        <v>42339</v>
      </c>
      <c r="AA2619" s="113">
        <v>21</v>
      </c>
      <c r="AB2619" s="113" t="s">
        <v>24</v>
      </c>
      <c r="AC2619" s="113">
        <v>23</v>
      </c>
      <c r="AD2619" s="113" t="s">
        <v>78</v>
      </c>
      <c r="AE2619" s="114">
        <v>45200</v>
      </c>
      <c r="AF2619" s="113">
        <v>18</v>
      </c>
      <c r="AG2619" s="113">
        <v>9</v>
      </c>
      <c r="AH2619" s="113" t="s">
        <v>16263</v>
      </c>
      <c r="AI2619" s="117" t="s">
        <v>1900</v>
      </c>
      <c r="AK2619" s="114">
        <v>43555</v>
      </c>
      <c r="AL2619" s="113">
        <v>17</v>
      </c>
      <c r="AM2619" s="113" t="s">
        <v>9982</v>
      </c>
      <c r="AN2619" s="113" t="s">
        <v>39772</v>
      </c>
      <c r="AO2619" s="113" t="s">
        <v>6683</v>
      </c>
      <c r="AP2619" s="113">
        <v>1995</v>
      </c>
      <c r="AQ2619" s="113" t="s">
        <v>3314</v>
      </c>
      <c r="AR2619" s="113" t="s">
        <v>17933</v>
      </c>
      <c r="AS2619" s="113" t="s">
        <v>14</v>
      </c>
      <c r="AT2619" s="113" t="s">
        <v>14</v>
      </c>
      <c r="AU2619" s="113" t="s">
        <v>16229</v>
      </c>
      <c r="AV2619" s="113" t="s">
        <v>14</v>
      </c>
      <c r="AW2619" s="113" t="s">
        <v>14</v>
      </c>
    </row>
    <row r="2620" spans="1:49">
      <c r="A2620" s="116" t="s">
        <v>3590</v>
      </c>
      <c r="C2620" s="113" t="s">
        <v>3591</v>
      </c>
      <c r="E2620" s="113" t="s">
        <v>3592</v>
      </c>
      <c r="F2620" s="113" t="s">
        <v>8</v>
      </c>
      <c r="G2620" s="114">
        <v>29583</v>
      </c>
      <c r="H2620" s="113" t="s">
        <v>16218</v>
      </c>
      <c r="I2620" s="113" t="s">
        <v>9866</v>
      </c>
      <c r="J2620" s="113" t="s">
        <v>9872</v>
      </c>
      <c r="K2620" s="113" t="s">
        <v>17790</v>
      </c>
      <c r="L2620" s="113">
        <v>85255432280</v>
      </c>
      <c r="M2620" s="113" t="s">
        <v>46267</v>
      </c>
      <c r="O2620" s="113" t="s">
        <v>13361</v>
      </c>
      <c r="P2620" s="113" t="s">
        <v>17791</v>
      </c>
      <c r="Q2620" s="113" t="s">
        <v>17792</v>
      </c>
      <c r="R2620" s="113">
        <v>15</v>
      </c>
      <c r="S2620" s="113" t="s">
        <v>13</v>
      </c>
      <c r="T2620" s="113" t="s">
        <v>17793</v>
      </c>
      <c r="U2620" s="113" t="s">
        <v>17794</v>
      </c>
      <c r="V2620" s="114">
        <v>40210</v>
      </c>
      <c r="W2620" s="114">
        <v>40179</v>
      </c>
      <c r="X2620" s="113" t="s">
        <v>17795</v>
      </c>
      <c r="Y2620" s="114">
        <v>40906</v>
      </c>
      <c r="Z2620" s="114">
        <v>40909</v>
      </c>
      <c r="AA2620" s="113">
        <v>22</v>
      </c>
      <c r="AB2620" s="113" t="s">
        <v>25</v>
      </c>
      <c r="AC2620" s="113">
        <v>23</v>
      </c>
      <c r="AD2620" s="113" t="s">
        <v>78</v>
      </c>
      <c r="AE2620" s="114">
        <v>41913</v>
      </c>
      <c r="AF2620" s="113">
        <v>7</v>
      </c>
      <c r="AG2620" s="113">
        <v>9</v>
      </c>
      <c r="AH2620" s="113" t="s">
        <v>16226</v>
      </c>
      <c r="AI2620" s="117" t="s">
        <v>9833</v>
      </c>
      <c r="AK2620" s="114">
        <v>45092</v>
      </c>
      <c r="AL2620" s="113">
        <v>25</v>
      </c>
      <c r="AM2620" s="113" t="s">
        <v>9974</v>
      </c>
      <c r="AN2620" s="113" t="s">
        <v>17796</v>
      </c>
      <c r="AO2620" s="113" t="s">
        <v>850</v>
      </c>
      <c r="AP2620" s="113">
        <v>2005</v>
      </c>
      <c r="AQ2620" s="113" t="s">
        <v>46</v>
      </c>
      <c r="AR2620" s="113" t="s">
        <v>17218</v>
      </c>
      <c r="AS2620" s="113" t="s">
        <v>14</v>
      </c>
      <c r="AT2620" s="113" t="s">
        <v>14</v>
      </c>
      <c r="AU2620" s="113" t="s">
        <v>16229</v>
      </c>
      <c r="AV2620" s="113" t="s">
        <v>14</v>
      </c>
    </row>
    <row r="2621" spans="1:49">
      <c r="A2621" s="116" t="s">
        <v>2095</v>
      </c>
      <c r="C2621" s="113" t="s">
        <v>2096</v>
      </c>
      <c r="E2621" s="113" t="s">
        <v>41</v>
      </c>
      <c r="F2621" s="113" t="s">
        <v>8</v>
      </c>
      <c r="G2621" s="114">
        <v>29584</v>
      </c>
      <c r="H2621" s="113" t="s">
        <v>16230</v>
      </c>
      <c r="I2621" s="113" t="s">
        <v>9866</v>
      </c>
      <c r="J2621" s="113" t="s">
        <v>9872</v>
      </c>
      <c r="K2621" s="113" t="s">
        <v>24901</v>
      </c>
      <c r="M2621" s="113" t="s">
        <v>12332</v>
      </c>
      <c r="O2621" s="113" t="s">
        <v>12333</v>
      </c>
      <c r="P2621" s="113" t="s">
        <v>24902</v>
      </c>
      <c r="Q2621" s="113" t="s">
        <v>24903</v>
      </c>
      <c r="R2621" s="113">
        <v>15</v>
      </c>
      <c r="S2621" s="113" t="s">
        <v>13</v>
      </c>
      <c r="T2621" s="113" t="s">
        <v>24904</v>
      </c>
      <c r="U2621" s="113" t="s">
        <v>24905</v>
      </c>
      <c r="V2621" s="114">
        <v>39845</v>
      </c>
      <c r="W2621" s="114">
        <v>39904</v>
      </c>
      <c r="X2621" s="113" t="s">
        <v>24906</v>
      </c>
      <c r="Y2621" s="114">
        <v>40542</v>
      </c>
      <c r="Z2621" s="114">
        <v>40544</v>
      </c>
      <c r="AA2621" s="113">
        <v>22</v>
      </c>
      <c r="AB2621" s="113" t="s">
        <v>25</v>
      </c>
      <c r="AC2621" s="113">
        <v>32</v>
      </c>
      <c r="AD2621" s="113" t="s">
        <v>84</v>
      </c>
      <c r="AE2621" s="114">
        <v>44835</v>
      </c>
      <c r="AF2621" s="113">
        <v>16</v>
      </c>
      <c r="AG2621" s="113">
        <v>9</v>
      </c>
      <c r="AH2621" s="113" t="s">
        <v>16226</v>
      </c>
      <c r="AI2621" s="117" t="s">
        <v>9875</v>
      </c>
      <c r="AK2621" s="114">
        <v>43739</v>
      </c>
      <c r="AL2621" s="113">
        <v>40</v>
      </c>
      <c r="AM2621" s="113" t="s">
        <v>9870</v>
      </c>
      <c r="AN2621" s="113" t="s">
        <v>16561</v>
      </c>
      <c r="AO2621" s="113" t="s">
        <v>42</v>
      </c>
      <c r="AP2621" s="113">
        <v>2019</v>
      </c>
      <c r="AQ2621" s="113" t="s">
        <v>5236</v>
      </c>
      <c r="AR2621" s="113" t="s">
        <v>17354</v>
      </c>
      <c r="AS2621" s="113" t="s">
        <v>14</v>
      </c>
      <c r="AT2621" s="113" t="s">
        <v>14</v>
      </c>
      <c r="AU2621" s="113" t="s">
        <v>16229</v>
      </c>
      <c r="AV2621" s="113" t="s">
        <v>14</v>
      </c>
      <c r="AW2621" s="113" t="s">
        <v>14</v>
      </c>
    </row>
    <row r="2622" spans="1:49">
      <c r="A2622" s="116" t="s">
        <v>2288</v>
      </c>
      <c r="C2622" s="113" t="s">
        <v>2289</v>
      </c>
      <c r="E2622" s="113" t="s">
        <v>41</v>
      </c>
      <c r="F2622" s="113" t="s">
        <v>8</v>
      </c>
      <c r="G2622" s="114">
        <v>29584</v>
      </c>
      <c r="H2622" s="113" t="s">
        <v>16230</v>
      </c>
      <c r="I2622" s="113" t="s">
        <v>9866</v>
      </c>
      <c r="J2622" s="113" t="s">
        <v>9872</v>
      </c>
      <c r="K2622" s="113" t="s">
        <v>21623</v>
      </c>
      <c r="L2622" s="113">
        <v>85141702365</v>
      </c>
      <c r="M2622" s="113" t="s">
        <v>10860</v>
      </c>
      <c r="O2622" s="113" t="s">
        <v>10861</v>
      </c>
      <c r="P2622" s="113" t="s">
        <v>21624</v>
      </c>
      <c r="Q2622" s="113" t="s">
        <v>21625</v>
      </c>
      <c r="R2622" s="113">
        <v>15</v>
      </c>
      <c r="S2622" s="113" t="s">
        <v>13</v>
      </c>
      <c r="T2622" s="113" t="s">
        <v>21626</v>
      </c>
      <c r="U2622" s="113" t="s">
        <v>21627</v>
      </c>
      <c r="V2622" s="114">
        <v>40179</v>
      </c>
      <c r="W2622" s="114">
        <v>40179</v>
      </c>
      <c r="X2622" s="113" t="s">
        <v>21628</v>
      </c>
      <c r="Y2622" s="114">
        <v>40906</v>
      </c>
      <c r="Z2622" s="114">
        <v>40909</v>
      </c>
      <c r="AA2622" s="113">
        <v>31</v>
      </c>
      <c r="AB2622" s="113" t="s">
        <v>9</v>
      </c>
      <c r="AC2622" s="113">
        <v>34</v>
      </c>
      <c r="AD2622" s="113" t="s">
        <v>18</v>
      </c>
      <c r="AE2622" s="114">
        <v>44105</v>
      </c>
      <c r="AF2622" s="113">
        <v>10</v>
      </c>
      <c r="AG2622" s="113">
        <v>9</v>
      </c>
      <c r="AH2622" s="113" t="s">
        <v>16226</v>
      </c>
      <c r="AI2622" s="117" t="s">
        <v>9901</v>
      </c>
      <c r="AK2622" s="114">
        <v>45444</v>
      </c>
      <c r="AL2622" s="113">
        <v>40</v>
      </c>
      <c r="AM2622" s="113" t="s">
        <v>9870</v>
      </c>
      <c r="AN2622" s="113" t="s">
        <v>16545</v>
      </c>
      <c r="AO2622" s="113" t="s">
        <v>227</v>
      </c>
      <c r="AP2622" s="113">
        <v>2009</v>
      </c>
      <c r="AQ2622" s="113" t="s">
        <v>8</v>
      </c>
      <c r="AR2622" s="113" t="s">
        <v>16461</v>
      </c>
      <c r="AS2622" s="113" t="s">
        <v>14</v>
      </c>
      <c r="AT2622" s="113" t="s">
        <v>14</v>
      </c>
      <c r="AU2622" s="113" t="s">
        <v>16229</v>
      </c>
      <c r="AV2622" s="113" t="s">
        <v>14</v>
      </c>
    </row>
    <row r="2623" spans="1:49">
      <c r="A2623" s="116" t="s">
        <v>1689</v>
      </c>
      <c r="C2623" s="113" t="s">
        <v>1690</v>
      </c>
      <c r="E2623" s="113" t="s">
        <v>17</v>
      </c>
      <c r="F2623" s="113" t="s">
        <v>8</v>
      </c>
      <c r="G2623" s="114">
        <v>29585</v>
      </c>
      <c r="H2623" s="113" t="s">
        <v>16230</v>
      </c>
      <c r="I2623" s="113" t="s">
        <v>9866</v>
      </c>
      <c r="J2623" s="113" t="s">
        <v>9872</v>
      </c>
      <c r="K2623" s="113" t="s">
        <v>40919</v>
      </c>
      <c r="L2623" s="113">
        <v>85394716638</v>
      </c>
      <c r="M2623" s="113" t="s">
        <v>12181</v>
      </c>
      <c r="O2623" s="113" t="s">
        <v>12182</v>
      </c>
      <c r="P2623" s="113" t="s">
        <v>40920</v>
      </c>
      <c r="Q2623" s="113" t="s">
        <v>40921</v>
      </c>
      <c r="R2623" s="113">
        <v>15</v>
      </c>
      <c r="S2623" s="113" t="s">
        <v>13</v>
      </c>
      <c r="T2623" s="113" t="s">
        <v>40922</v>
      </c>
      <c r="U2623" s="113" t="s">
        <v>40923</v>
      </c>
      <c r="V2623" s="114">
        <v>42034</v>
      </c>
      <c r="W2623" s="114">
        <v>42036</v>
      </c>
      <c r="X2623" s="113" t="s">
        <v>40924</v>
      </c>
      <c r="Y2623" s="114">
        <v>42612</v>
      </c>
      <c r="Z2623" s="114">
        <v>42614</v>
      </c>
      <c r="AA2623" s="113">
        <v>21</v>
      </c>
      <c r="AB2623" s="113" t="s">
        <v>24</v>
      </c>
      <c r="AC2623" s="113">
        <v>32</v>
      </c>
      <c r="AD2623" s="113" t="s">
        <v>84</v>
      </c>
      <c r="AE2623" s="114">
        <v>45017</v>
      </c>
      <c r="AF2623" s="113">
        <v>14</v>
      </c>
      <c r="AG2623" s="113">
        <v>1</v>
      </c>
      <c r="AH2623" s="113" t="s">
        <v>16226</v>
      </c>
      <c r="AI2623" s="117" t="s">
        <v>11681</v>
      </c>
      <c r="AK2623" s="114">
        <v>45019</v>
      </c>
      <c r="AL2623" s="113">
        <v>40</v>
      </c>
      <c r="AM2623" s="113" t="s">
        <v>9870</v>
      </c>
      <c r="AN2623" s="113" t="s">
        <v>40925</v>
      </c>
      <c r="AO2623" s="113" t="s">
        <v>1691</v>
      </c>
      <c r="AP2623" s="113">
        <v>2006</v>
      </c>
      <c r="AQ2623" s="113" t="s">
        <v>8</v>
      </c>
      <c r="AR2623" s="113" t="s">
        <v>19139</v>
      </c>
      <c r="AS2623" s="113" t="s">
        <v>14</v>
      </c>
      <c r="AT2623" s="113" t="s">
        <v>14</v>
      </c>
      <c r="AU2623" s="113" t="s">
        <v>16229</v>
      </c>
      <c r="AV2623" s="113" t="s">
        <v>14</v>
      </c>
    </row>
    <row r="2624" spans="1:49">
      <c r="A2624" s="116" t="s">
        <v>9068</v>
      </c>
      <c r="B2624" s="113">
        <v>570017424</v>
      </c>
      <c r="C2624" s="113" t="s">
        <v>408</v>
      </c>
      <c r="E2624" s="113" t="s">
        <v>34</v>
      </c>
      <c r="F2624" s="113" t="s">
        <v>8</v>
      </c>
      <c r="G2624" s="114">
        <v>29586</v>
      </c>
      <c r="H2624" s="113" t="s">
        <v>16218</v>
      </c>
      <c r="I2624" s="113" t="s">
        <v>9866</v>
      </c>
      <c r="J2624" s="113" t="s">
        <v>9872</v>
      </c>
      <c r="K2624" s="113" t="s">
        <v>34634</v>
      </c>
      <c r="L2624" s="113">
        <v>82240300822</v>
      </c>
      <c r="M2624" s="113" t="s">
        <v>11686</v>
      </c>
      <c r="O2624" s="113" t="s">
        <v>33388</v>
      </c>
      <c r="P2624" s="113" t="s">
        <v>34635</v>
      </c>
      <c r="Q2624" s="113" t="s">
        <v>34636</v>
      </c>
      <c r="R2624" s="113">
        <v>15</v>
      </c>
      <c r="S2624" s="113" t="s">
        <v>13</v>
      </c>
      <c r="T2624" s="113" t="s">
        <v>34637</v>
      </c>
      <c r="U2624" s="113" t="s">
        <v>34638</v>
      </c>
      <c r="V2624" s="114">
        <v>38397</v>
      </c>
      <c r="W2624" s="114">
        <v>38353</v>
      </c>
      <c r="X2624" s="113" t="s">
        <v>34639</v>
      </c>
      <c r="Y2624" s="114">
        <v>38775</v>
      </c>
      <c r="Z2624" s="114">
        <v>38777</v>
      </c>
      <c r="AA2624" s="113">
        <v>21</v>
      </c>
      <c r="AB2624" s="113" t="s">
        <v>24</v>
      </c>
      <c r="AC2624" s="113">
        <v>34</v>
      </c>
      <c r="AD2624" s="113" t="s">
        <v>18</v>
      </c>
      <c r="AE2624" s="114">
        <v>44652</v>
      </c>
      <c r="AF2624" s="113">
        <v>12</v>
      </c>
      <c r="AG2624" s="113">
        <v>3</v>
      </c>
      <c r="AH2624" s="113" t="s">
        <v>16226</v>
      </c>
      <c r="AI2624" s="117" t="s">
        <v>9932</v>
      </c>
      <c r="AK2624" s="114">
        <v>44560</v>
      </c>
      <c r="AL2624" s="113">
        <v>40</v>
      </c>
      <c r="AM2624" s="113" t="s">
        <v>9870</v>
      </c>
      <c r="AN2624" s="113" t="s">
        <v>16399</v>
      </c>
      <c r="AO2624" s="113" t="s">
        <v>169</v>
      </c>
      <c r="AP2624" s="113">
        <v>2010</v>
      </c>
      <c r="AQ2624" s="113" t="s">
        <v>8</v>
      </c>
      <c r="AR2624" s="113" t="s">
        <v>19913</v>
      </c>
      <c r="AS2624" s="113" t="s">
        <v>14</v>
      </c>
      <c r="AT2624" s="113" t="s">
        <v>14</v>
      </c>
      <c r="AU2624" s="113" t="s">
        <v>16229</v>
      </c>
      <c r="AV2624" s="113" t="s">
        <v>14</v>
      </c>
      <c r="AW2624" s="113" t="s">
        <v>14</v>
      </c>
    </row>
    <row r="2625" spans="1:49">
      <c r="A2625" s="116" t="s">
        <v>4797</v>
      </c>
      <c r="B2625" s="113">
        <v>570036146</v>
      </c>
      <c r="C2625" s="113" t="s">
        <v>262</v>
      </c>
      <c r="E2625" s="113" t="s">
        <v>191</v>
      </c>
      <c r="F2625" s="113" t="s">
        <v>8</v>
      </c>
      <c r="G2625" s="114">
        <v>29587</v>
      </c>
      <c r="H2625" s="113" t="s">
        <v>16218</v>
      </c>
      <c r="I2625" s="113" t="s">
        <v>9866</v>
      </c>
      <c r="J2625" s="113" t="s">
        <v>9867</v>
      </c>
      <c r="K2625" s="113" t="s">
        <v>39779</v>
      </c>
      <c r="L2625" s="113">
        <v>82260052087</v>
      </c>
      <c r="M2625" s="113" t="s">
        <v>39780</v>
      </c>
      <c r="O2625" s="113" t="s">
        <v>39781</v>
      </c>
      <c r="P2625" s="113" t="s">
        <v>39782</v>
      </c>
      <c r="Q2625" s="113" t="s">
        <v>39783</v>
      </c>
      <c r="R2625" s="113">
        <v>15</v>
      </c>
      <c r="S2625" s="113" t="s">
        <v>13</v>
      </c>
      <c r="T2625" s="113" t="s">
        <v>39784</v>
      </c>
      <c r="U2625" s="113" t="s">
        <v>39785</v>
      </c>
      <c r="V2625" s="114">
        <v>39563</v>
      </c>
      <c r="W2625" s="114">
        <v>39448</v>
      </c>
      <c r="X2625" s="113" t="s">
        <v>39786</v>
      </c>
      <c r="Y2625" s="114">
        <v>40143</v>
      </c>
      <c r="Z2625" s="114">
        <v>40148</v>
      </c>
      <c r="AA2625" s="113">
        <v>21</v>
      </c>
      <c r="AB2625" s="113" t="s">
        <v>24</v>
      </c>
      <c r="AC2625" s="113">
        <v>33</v>
      </c>
      <c r="AD2625" s="113" t="s">
        <v>10</v>
      </c>
      <c r="AE2625" s="114">
        <v>43556</v>
      </c>
      <c r="AF2625" s="113">
        <v>10</v>
      </c>
      <c r="AG2625" s="113">
        <v>3</v>
      </c>
      <c r="AH2625" s="113" t="s">
        <v>9913</v>
      </c>
      <c r="AI2625" s="117" t="s">
        <v>3550</v>
      </c>
      <c r="AJ2625" s="113" t="s">
        <v>45509</v>
      </c>
      <c r="AK2625" s="114">
        <v>45120</v>
      </c>
      <c r="AL2625" s="113">
        <v>40</v>
      </c>
      <c r="AM2625" s="113" t="s">
        <v>9870</v>
      </c>
      <c r="AN2625" s="113" t="s">
        <v>16334</v>
      </c>
      <c r="AO2625" s="113" t="s">
        <v>383</v>
      </c>
      <c r="AP2625" s="113">
        <v>2007</v>
      </c>
      <c r="AQ2625" s="113" t="s">
        <v>8</v>
      </c>
      <c r="AR2625" s="113" t="s">
        <v>39787</v>
      </c>
      <c r="AS2625" s="113" t="s">
        <v>14</v>
      </c>
      <c r="AT2625" s="113" t="s">
        <v>14</v>
      </c>
      <c r="AU2625" s="113" t="s">
        <v>16229</v>
      </c>
      <c r="AV2625" s="113" t="s">
        <v>14</v>
      </c>
      <c r="AW2625" s="113" t="s">
        <v>14</v>
      </c>
    </row>
    <row r="2626" spans="1:49">
      <c r="A2626" s="116" t="s">
        <v>6560</v>
      </c>
      <c r="B2626" s="113">
        <v>140356928</v>
      </c>
      <c r="C2626" s="113" t="s">
        <v>5421</v>
      </c>
      <c r="E2626" s="113" t="s">
        <v>586</v>
      </c>
      <c r="F2626" s="113" t="s">
        <v>8</v>
      </c>
      <c r="G2626" s="114">
        <v>29589</v>
      </c>
      <c r="H2626" s="113" t="s">
        <v>16230</v>
      </c>
      <c r="I2626" s="113" t="s">
        <v>9866</v>
      </c>
      <c r="J2626" s="113" t="s">
        <v>9872</v>
      </c>
      <c r="K2626" s="113" t="s">
        <v>18557</v>
      </c>
      <c r="M2626" s="113" t="s">
        <v>12021</v>
      </c>
      <c r="O2626" s="113" t="s">
        <v>12022</v>
      </c>
      <c r="P2626" s="113" t="s">
        <v>18558</v>
      </c>
      <c r="Q2626" s="113" t="s">
        <v>18559</v>
      </c>
      <c r="R2626" s="113">
        <v>15</v>
      </c>
      <c r="S2626" s="113" t="s">
        <v>13</v>
      </c>
      <c r="T2626" s="113" t="s">
        <v>18560</v>
      </c>
      <c r="U2626" s="113" t="s">
        <v>18561</v>
      </c>
      <c r="V2626" s="114">
        <v>36889</v>
      </c>
      <c r="W2626" s="114">
        <v>36861</v>
      </c>
      <c r="X2626" s="113" t="s">
        <v>16757</v>
      </c>
      <c r="Y2626" s="114">
        <v>37334</v>
      </c>
      <c r="Z2626" s="114">
        <v>37316</v>
      </c>
      <c r="AA2626" s="113">
        <v>21</v>
      </c>
      <c r="AB2626" s="113" t="s">
        <v>24</v>
      </c>
      <c r="AC2626" s="113">
        <v>34</v>
      </c>
      <c r="AD2626" s="113" t="s">
        <v>18</v>
      </c>
      <c r="AE2626" s="114">
        <v>44835</v>
      </c>
      <c r="AF2626" s="113">
        <v>16</v>
      </c>
      <c r="AG2626" s="113">
        <v>10</v>
      </c>
      <c r="AH2626" s="113" t="s">
        <v>16226</v>
      </c>
      <c r="AI2626" s="117" t="s">
        <v>410</v>
      </c>
      <c r="AK2626" s="114">
        <v>44835</v>
      </c>
      <c r="AL2626" s="113">
        <v>40</v>
      </c>
      <c r="AM2626" s="113" t="s">
        <v>9870</v>
      </c>
      <c r="AN2626" s="113" t="s">
        <v>17474</v>
      </c>
      <c r="AO2626" s="113" t="s">
        <v>1512</v>
      </c>
      <c r="AP2626" s="113">
        <v>2021</v>
      </c>
      <c r="AQ2626" s="113" t="s">
        <v>5236</v>
      </c>
      <c r="AR2626" s="113" t="s">
        <v>16437</v>
      </c>
      <c r="AS2626" s="113" t="s">
        <v>14</v>
      </c>
      <c r="AT2626" s="113" t="s">
        <v>14</v>
      </c>
      <c r="AU2626" s="113" t="s">
        <v>16229</v>
      </c>
      <c r="AV2626" s="113" t="s">
        <v>14</v>
      </c>
      <c r="AW2626" s="113" t="s">
        <v>14</v>
      </c>
    </row>
    <row r="2627" spans="1:49">
      <c r="A2627" s="116" t="s">
        <v>5395</v>
      </c>
      <c r="B2627" s="113">
        <v>570017322</v>
      </c>
      <c r="C2627" s="113" t="s">
        <v>5396</v>
      </c>
      <c r="E2627" s="113" t="s">
        <v>97</v>
      </c>
      <c r="F2627" s="113" t="s">
        <v>8</v>
      </c>
      <c r="G2627" s="114">
        <v>29591</v>
      </c>
      <c r="H2627" s="113" t="s">
        <v>16230</v>
      </c>
      <c r="I2627" s="113" t="s">
        <v>9866</v>
      </c>
      <c r="J2627" s="113" t="s">
        <v>9872</v>
      </c>
      <c r="K2627" s="113" t="s">
        <v>45304</v>
      </c>
      <c r="L2627" s="113">
        <v>85241018596</v>
      </c>
      <c r="M2627" s="113" t="s">
        <v>10904</v>
      </c>
      <c r="O2627" s="113" t="s">
        <v>10905</v>
      </c>
      <c r="P2627" s="113" t="s">
        <v>45305</v>
      </c>
      <c r="Q2627" s="113" t="s">
        <v>45306</v>
      </c>
      <c r="R2627" s="113">
        <v>15</v>
      </c>
      <c r="S2627" s="113" t="s">
        <v>13</v>
      </c>
      <c r="T2627" s="113" t="s">
        <v>45307</v>
      </c>
      <c r="U2627" s="113" t="s">
        <v>45308</v>
      </c>
      <c r="V2627" s="114">
        <v>38397</v>
      </c>
      <c r="W2627" s="114">
        <v>38353</v>
      </c>
      <c r="X2627" s="113" t="s">
        <v>45309</v>
      </c>
      <c r="Y2627" s="114">
        <v>38775</v>
      </c>
      <c r="Z2627" s="114">
        <v>38777</v>
      </c>
      <c r="AA2627" s="113">
        <v>23</v>
      </c>
      <c r="AB2627" s="113" t="s">
        <v>78</v>
      </c>
      <c r="AC2627" s="113">
        <v>34</v>
      </c>
      <c r="AD2627" s="113" t="s">
        <v>18</v>
      </c>
      <c r="AE2627" s="114">
        <v>44470</v>
      </c>
      <c r="AF2627" s="113">
        <v>14</v>
      </c>
      <c r="AG2627" s="113">
        <v>9</v>
      </c>
      <c r="AH2627" s="113" t="s">
        <v>16226</v>
      </c>
      <c r="AI2627" s="117" t="s">
        <v>11214</v>
      </c>
      <c r="AK2627" s="114">
        <v>44925</v>
      </c>
      <c r="AL2627" s="113">
        <v>40</v>
      </c>
      <c r="AM2627" s="113" t="s">
        <v>9870</v>
      </c>
      <c r="AN2627" s="113" t="s">
        <v>17701</v>
      </c>
      <c r="AO2627" s="113" t="s">
        <v>572</v>
      </c>
      <c r="AP2627" s="113">
        <v>2010</v>
      </c>
      <c r="AQ2627" s="113" t="s">
        <v>8</v>
      </c>
      <c r="AR2627" s="113" t="s">
        <v>29718</v>
      </c>
      <c r="AS2627" s="113" t="s">
        <v>14</v>
      </c>
      <c r="AT2627" s="113" t="s">
        <v>14</v>
      </c>
      <c r="AU2627" s="113" t="s">
        <v>16229</v>
      </c>
      <c r="AV2627" s="113" t="s">
        <v>14</v>
      </c>
      <c r="AW2627" s="113" t="s">
        <v>14</v>
      </c>
    </row>
    <row r="2628" spans="1:49">
      <c r="A2628" s="116" t="s">
        <v>8269</v>
      </c>
      <c r="C2628" s="113" t="s">
        <v>8270</v>
      </c>
      <c r="E2628" s="113" t="s">
        <v>30</v>
      </c>
      <c r="F2628" s="113" t="s">
        <v>620</v>
      </c>
      <c r="G2628" s="114">
        <v>29595</v>
      </c>
      <c r="H2628" s="113" t="s">
        <v>16230</v>
      </c>
      <c r="I2628" s="113" t="s">
        <v>9866</v>
      </c>
      <c r="J2628" s="113" t="s">
        <v>9872</v>
      </c>
      <c r="K2628" s="113" t="s">
        <v>42291</v>
      </c>
      <c r="L2628" s="113">
        <v>85253569251</v>
      </c>
      <c r="M2628" s="113" t="s">
        <v>14848</v>
      </c>
      <c r="O2628" s="113" t="s">
        <v>14849</v>
      </c>
      <c r="P2628" s="113" t="s">
        <v>42292</v>
      </c>
      <c r="Q2628" s="113" t="s">
        <v>42293</v>
      </c>
      <c r="R2628" s="113">
        <v>15</v>
      </c>
      <c r="S2628" s="113" t="s">
        <v>13</v>
      </c>
      <c r="T2628" s="113" t="s">
        <v>42294</v>
      </c>
      <c r="U2628" s="113" t="s">
        <v>42295</v>
      </c>
      <c r="V2628" s="114">
        <v>42032</v>
      </c>
      <c r="W2628" s="114">
        <v>41944</v>
      </c>
      <c r="X2628" s="113" t="s">
        <v>42296</v>
      </c>
      <c r="Y2628" s="114">
        <v>42612</v>
      </c>
      <c r="Z2628" s="114">
        <v>42614</v>
      </c>
      <c r="AA2628" s="113">
        <v>21</v>
      </c>
      <c r="AB2628" s="113" t="s">
        <v>24</v>
      </c>
      <c r="AC2628" s="113">
        <v>32</v>
      </c>
      <c r="AD2628" s="113" t="s">
        <v>84</v>
      </c>
      <c r="AE2628" s="114">
        <v>45017</v>
      </c>
      <c r="AF2628" s="113">
        <v>13</v>
      </c>
      <c r="AG2628" s="113">
        <v>3</v>
      </c>
      <c r="AH2628" s="113" t="s">
        <v>16263</v>
      </c>
      <c r="AI2628" s="117" t="s">
        <v>260</v>
      </c>
      <c r="AK2628" s="114">
        <v>42746</v>
      </c>
      <c r="AL2628" s="113">
        <v>40</v>
      </c>
      <c r="AM2628" s="113" t="s">
        <v>9870</v>
      </c>
      <c r="AN2628" s="113" t="s">
        <v>16468</v>
      </c>
      <c r="AO2628" s="113" t="s">
        <v>31</v>
      </c>
      <c r="AP2628" s="113">
        <v>2011</v>
      </c>
      <c r="AQ2628" s="113" t="s">
        <v>8</v>
      </c>
      <c r="AR2628" s="113" t="s">
        <v>19965</v>
      </c>
      <c r="AS2628" s="113" t="s">
        <v>14</v>
      </c>
      <c r="AT2628" s="113" t="s">
        <v>14</v>
      </c>
      <c r="AU2628" s="113" t="s">
        <v>16229</v>
      </c>
      <c r="AV2628" s="113" t="s">
        <v>14</v>
      </c>
      <c r="AW2628" s="113" t="s">
        <v>14</v>
      </c>
    </row>
    <row r="2629" spans="1:49">
      <c r="A2629" s="116" t="s">
        <v>9593</v>
      </c>
      <c r="C2629" s="113" t="s">
        <v>1870</v>
      </c>
      <c r="E2629" s="113" t="s">
        <v>208</v>
      </c>
      <c r="F2629" s="113" t="s">
        <v>8</v>
      </c>
      <c r="G2629" s="114">
        <v>29596</v>
      </c>
      <c r="H2629" s="113" t="s">
        <v>16218</v>
      </c>
      <c r="I2629" s="113" t="s">
        <v>9866</v>
      </c>
      <c r="J2629" s="113" t="s">
        <v>9867</v>
      </c>
      <c r="K2629" s="113" t="s">
        <v>18036</v>
      </c>
      <c r="L2629" s="113">
        <v>85294266698</v>
      </c>
      <c r="M2629" s="113" t="s">
        <v>12580</v>
      </c>
      <c r="O2629" s="113" t="s">
        <v>12581</v>
      </c>
      <c r="P2629" s="113" t="s">
        <v>18037</v>
      </c>
      <c r="Q2629" s="113" t="s">
        <v>18038</v>
      </c>
      <c r="R2629" s="113">
        <v>15</v>
      </c>
      <c r="S2629" s="113" t="s">
        <v>13</v>
      </c>
      <c r="T2629" s="113" t="s">
        <v>18039</v>
      </c>
      <c r="U2629" s="113" t="s">
        <v>18040</v>
      </c>
      <c r="V2629" s="114">
        <v>41894</v>
      </c>
      <c r="W2629" s="114">
        <v>41883</v>
      </c>
      <c r="X2629" s="113" t="s">
        <v>18041</v>
      </c>
      <c r="Y2629" s="114">
        <v>42339</v>
      </c>
      <c r="Z2629" s="114">
        <v>42339</v>
      </c>
      <c r="AA2629" s="113">
        <v>22</v>
      </c>
      <c r="AB2629" s="113" t="s">
        <v>25</v>
      </c>
      <c r="AC2629" s="113">
        <v>23</v>
      </c>
      <c r="AD2629" s="113" t="s">
        <v>78</v>
      </c>
      <c r="AE2629" s="114">
        <v>43556</v>
      </c>
      <c r="AF2629" s="113">
        <v>0</v>
      </c>
      <c r="AG2629" s="113">
        <v>0</v>
      </c>
      <c r="AH2629" s="113" t="s">
        <v>16226</v>
      </c>
      <c r="AI2629" s="117" t="s">
        <v>179</v>
      </c>
      <c r="AK2629" s="114">
        <v>44670</v>
      </c>
      <c r="AL2629" s="113">
        <v>25</v>
      </c>
      <c r="AM2629" s="113" t="s">
        <v>9974</v>
      </c>
      <c r="AN2629" s="113" t="s">
        <v>18042</v>
      </c>
      <c r="AO2629" s="113" t="s">
        <v>1938</v>
      </c>
      <c r="AP2629" s="113">
        <v>2003</v>
      </c>
      <c r="AQ2629" s="113" t="s">
        <v>9905</v>
      </c>
      <c r="AR2629" s="113" t="s">
        <v>18056</v>
      </c>
      <c r="AS2629" s="113" t="s">
        <v>14</v>
      </c>
      <c r="AT2629" s="113" t="s">
        <v>14</v>
      </c>
      <c r="AU2629" s="113" t="s">
        <v>16229</v>
      </c>
      <c r="AV2629" s="113" t="s">
        <v>14</v>
      </c>
      <c r="AW2629" s="113" t="s">
        <v>14</v>
      </c>
    </row>
    <row r="2630" spans="1:49">
      <c r="A2630" s="116" t="s">
        <v>2959</v>
      </c>
      <c r="B2630" s="113">
        <v>570013913</v>
      </c>
      <c r="C2630" s="113" t="s">
        <v>1911</v>
      </c>
      <c r="E2630" s="113" t="s">
        <v>41</v>
      </c>
      <c r="F2630" s="113" t="s">
        <v>2960</v>
      </c>
      <c r="G2630" s="114">
        <v>29597</v>
      </c>
      <c r="H2630" s="113" t="s">
        <v>16230</v>
      </c>
      <c r="I2630" s="113" t="s">
        <v>9866</v>
      </c>
      <c r="J2630" s="113" t="s">
        <v>9872</v>
      </c>
      <c r="K2630" s="113" t="s">
        <v>20231</v>
      </c>
      <c r="M2630" s="113" t="s">
        <v>12623</v>
      </c>
      <c r="O2630" s="113" t="s">
        <v>2960</v>
      </c>
      <c r="P2630" s="113" t="s">
        <v>20232</v>
      </c>
      <c r="Q2630" s="113" t="s">
        <v>20233</v>
      </c>
      <c r="R2630" s="113">
        <v>15</v>
      </c>
      <c r="S2630" s="113" t="s">
        <v>13</v>
      </c>
      <c r="T2630" s="113" t="s">
        <v>20234</v>
      </c>
      <c r="U2630" s="113" t="s">
        <v>20235</v>
      </c>
      <c r="V2630" s="114">
        <v>37549</v>
      </c>
      <c r="W2630" s="114">
        <v>37561</v>
      </c>
      <c r="X2630" s="113" t="s">
        <v>20236</v>
      </c>
      <c r="Y2630" s="114">
        <v>37945</v>
      </c>
      <c r="Z2630" s="114">
        <v>37956</v>
      </c>
      <c r="AA2630" s="113">
        <v>22</v>
      </c>
      <c r="AB2630" s="113" t="s">
        <v>25</v>
      </c>
      <c r="AC2630" s="113">
        <v>34</v>
      </c>
      <c r="AD2630" s="113" t="s">
        <v>18</v>
      </c>
      <c r="AE2630" s="114">
        <v>44835</v>
      </c>
      <c r="AF2630" s="113">
        <v>17</v>
      </c>
      <c r="AG2630" s="113">
        <v>11</v>
      </c>
      <c r="AH2630" s="113" t="s">
        <v>16226</v>
      </c>
      <c r="AI2630" s="117" t="s">
        <v>9891</v>
      </c>
      <c r="AK2630" s="114">
        <v>45120</v>
      </c>
      <c r="AL2630" s="113">
        <v>40</v>
      </c>
      <c r="AM2630" s="113" t="s">
        <v>9870</v>
      </c>
      <c r="AN2630" s="113" t="s">
        <v>16561</v>
      </c>
      <c r="AO2630" s="113" t="s">
        <v>42</v>
      </c>
      <c r="AP2630" s="113">
        <v>2017</v>
      </c>
      <c r="AQ2630" s="113" t="s">
        <v>2960</v>
      </c>
      <c r="AR2630" s="113" t="s">
        <v>20237</v>
      </c>
      <c r="AS2630" s="113" t="s">
        <v>14</v>
      </c>
      <c r="AT2630" s="113" t="s">
        <v>14</v>
      </c>
      <c r="AU2630" s="113" t="s">
        <v>16229</v>
      </c>
      <c r="AV2630" s="113" t="s">
        <v>14</v>
      </c>
      <c r="AW2630" s="113" t="s">
        <v>14</v>
      </c>
    </row>
    <row r="2631" spans="1:49">
      <c r="A2631" s="116" t="s">
        <v>9791</v>
      </c>
      <c r="B2631" s="113">
        <v>570013922</v>
      </c>
      <c r="C2631" s="113" t="s">
        <v>9792</v>
      </c>
      <c r="E2631" s="113" t="s">
        <v>41</v>
      </c>
      <c r="F2631" s="113" t="s">
        <v>8</v>
      </c>
      <c r="G2631" s="114">
        <v>29600</v>
      </c>
      <c r="H2631" s="113" t="s">
        <v>16230</v>
      </c>
      <c r="I2631" s="113" t="s">
        <v>9866</v>
      </c>
      <c r="J2631" s="113" t="s">
        <v>9872</v>
      </c>
      <c r="K2631" s="113" t="s">
        <v>43961</v>
      </c>
      <c r="L2631" s="113">
        <v>0</v>
      </c>
      <c r="M2631" s="113" t="s">
        <v>13826</v>
      </c>
      <c r="O2631" s="113" t="s">
        <v>13827</v>
      </c>
      <c r="P2631" s="113" t="s">
        <v>43962</v>
      </c>
      <c r="Q2631" s="113" t="s">
        <v>43963</v>
      </c>
      <c r="R2631" s="113">
        <v>15</v>
      </c>
      <c r="S2631" s="113" t="s">
        <v>13</v>
      </c>
      <c r="T2631" s="113" t="s">
        <v>43964</v>
      </c>
      <c r="U2631" s="113" t="s">
        <v>43965</v>
      </c>
      <c r="V2631" s="114">
        <v>37557</v>
      </c>
      <c r="W2631" s="114">
        <v>37561</v>
      </c>
      <c r="X2631" s="113" t="s">
        <v>43966</v>
      </c>
      <c r="Y2631" s="114">
        <v>37945</v>
      </c>
      <c r="Z2631" s="114">
        <v>37956</v>
      </c>
      <c r="AA2631" s="113">
        <v>22</v>
      </c>
      <c r="AB2631" s="113" t="s">
        <v>25</v>
      </c>
      <c r="AC2631" s="113">
        <v>34</v>
      </c>
      <c r="AD2631" s="113" t="s">
        <v>18</v>
      </c>
      <c r="AE2631" s="114">
        <v>45017</v>
      </c>
      <c r="AF2631" s="113">
        <v>18</v>
      </c>
      <c r="AG2631" s="113">
        <v>5</v>
      </c>
      <c r="AH2631" s="113" t="s">
        <v>16226</v>
      </c>
      <c r="AI2631" s="117" t="s">
        <v>9891</v>
      </c>
      <c r="AK2631" s="114">
        <v>44105</v>
      </c>
      <c r="AL2631" s="113">
        <v>40</v>
      </c>
      <c r="AM2631" s="113" t="s">
        <v>9870</v>
      </c>
      <c r="AN2631" s="113" t="s">
        <v>16561</v>
      </c>
      <c r="AO2631" s="113" t="s">
        <v>42</v>
      </c>
      <c r="AP2631" s="113">
        <v>2021</v>
      </c>
      <c r="AQ2631" s="113" t="s">
        <v>5236</v>
      </c>
      <c r="AR2631" s="113" t="s">
        <v>17312</v>
      </c>
      <c r="AS2631" s="113" t="s">
        <v>14</v>
      </c>
      <c r="AT2631" s="113" t="s">
        <v>14</v>
      </c>
      <c r="AU2631" s="113" t="s">
        <v>16229</v>
      </c>
      <c r="AV2631" s="113" t="s">
        <v>14</v>
      </c>
      <c r="AW2631" s="113" t="s">
        <v>14</v>
      </c>
    </row>
    <row r="2632" spans="1:49">
      <c r="A2632" s="116" t="s">
        <v>5974</v>
      </c>
      <c r="C2632" s="113" t="s">
        <v>2067</v>
      </c>
      <c r="E2632" s="113" t="s">
        <v>5975</v>
      </c>
      <c r="F2632" s="113" t="s">
        <v>8</v>
      </c>
      <c r="G2632" s="114">
        <v>29600</v>
      </c>
      <c r="H2632" s="113" t="s">
        <v>16230</v>
      </c>
      <c r="I2632" s="113" t="s">
        <v>9866</v>
      </c>
      <c r="J2632" s="113" t="s">
        <v>9872</v>
      </c>
      <c r="K2632" s="113" t="s">
        <v>24253</v>
      </c>
      <c r="L2632" s="113">
        <v>85240597065</v>
      </c>
      <c r="M2632" s="113" t="s">
        <v>13257</v>
      </c>
      <c r="O2632" s="113" t="s">
        <v>24254</v>
      </c>
      <c r="P2632" s="113" t="s">
        <v>24255</v>
      </c>
      <c r="Q2632" s="113" t="s">
        <v>24256</v>
      </c>
      <c r="R2632" s="113">
        <v>15</v>
      </c>
      <c r="S2632" s="113" t="s">
        <v>13</v>
      </c>
      <c r="T2632" s="113" t="s">
        <v>24257</v>
      </c>
      <c r="U2632" s="113" t="s">
        <v>24258</v>
      </c>
      <c r="V2632" s="114">
        <v>40179</v>
      </c>
      <c r="W2632" s="114">
        <v>40179</v>
      </c>
      <c r="X2632" s="113" t="s">
        <v>24259</v>
      </c>
      <c r="Y2632" s="114">
        <v>40906</v>
      </c>
      <c r="Z2632" s="114">
        <v>40909</v>
      </c>
      <c r="AA2632" s="113">
        <v>31</v>
      </c>
      <c r="AB2632" s="113" t="s">
        <v>9</v>
      </c>
      <c r="AC2632" s="113">
        <v>34</v>
      </c>
      <c r="AD2632" s="113" t="s">
        <v>18</v>
      </c>
      <c r="AE2632" s="114">
        <v>44652</v>
      </c>
      <c r="AF2632" s="113">
        <v>12</v>
      </c>
      <c r="AG2632" s="113">
        <v>3</v>
      </c>
      <c r="AH2632" s="113" t="s">
        <v>16263</v>
      </c>
      <c r="AI2632" s="117" t="s">
        <v>16264</v>
      </c>
      <c r="AK2632" s="114">
        <v>45302</v>
      </c>
      <c r="AL2632" s="113">
        <v>40</v>
      </c>
      <c r="AM2632" s="113" t="s">
        <v>9870</v>
      </c>
      <c r="AN2632" s="113" t="s">
        <v>18779</v>
      </c>
      <c r="AO2632" s="113" t="s">
        <v>61</v>
      </c>
      <c r="AP2632" s="113">
        <v>2006</v>
      </c>
      <c r="AQ2632" s="113" t="s">
        <v>8</v>
      </c>
      <c r="AR2632" s="113" t="s">
        <v>19695</v>
      </c>
      <c r="AS2632" s="113" t="s">
        <v>14</v>
      </c>
      <c r="AT2632" s="113" t="s">
        <v>14</v>
      </c>
      <c r="AU2632" s="113" t="s">
        <v>16229</v>
      </c>
      <c r="AV2632" s="113" t="s">
        <v>14</v>
      </c>
    </row>
    <row r="2633" spans="1:49">
      <c r="A2633" s="116" t="s">
        <v>3417</v>
      </c>
      <c r="B2633" s="113">
        <v>570017395</v>
      </c>
      <c r="C2633" s="113" t="s">
        <v>3418</v>
      </c>
      <c r="E2633" s="113" t="s">
        <v>30</v>
      </c>
      <c r="F2633" s="113" t="s">
        <v>3419</v>
      </c>
      <c r="G2633" s="114">
        <v>29601</v>
      </c>
      <c r="H2633" s="113" t="s">
        <v>16218</v>
      </c>
      <c r="I2633" s="113" t="s">
        <v>9866</v>
      </c>
      <c r="J2633" s="113" t="s">
        <v>9872</v>
      </c>
      <c r="K2633" s="113" t="s">
        <v>23541</v>
      </c>
      <c r="L2633" s="113">
        <v>81341395554</v>
      </c>
      <c r="M2633" s="113" t="s">
        <v>9930</v>
      </c>
      <c r="O2633" s="113" t="s">
        <v>9931</v>
      </c>
      <c r="P2633" s="113" t="s">
        <v>23542</v>
      </c>
      <c r="Q2633" s="113" t="s">
        <v>23543</v>
      </c>
      <c r="R2633" s="113">
        <v>15</v>
      </c>
      <c r="S2633" s="113" t="s">
        <v>13</v>
      </c>
      <c r="T2633" s="113" t="s">
        <v>23544</v>
      </c>
      <c r="U2633" s="113" t="s">
        <v>23545</v>
      </c>
      <c r="V2633" s="114">
        <v>38397</v>
      </c>
      <c r="W2633" s="114">
        <v>38353</v>
      </c>
      <c r="X2633" s="113" t="s">
        <v>23546</v>
      </c>
      <c r="Y2633" s="114">
        <v>38775</v>
      </c>
      <c r="Z2633" s="114">
        <v>38777</v>
      </c>
      <c r="AA2633" s="113">
        <v>21</v>
      </c>
      <c r="AB2633" s="113" t="s">
        <v>24</v>
      </c>
      <c r="AC2633" s="113">
        <v>34</v>
      </c>
      <c r="AD2633" s="113" t="s">
        <v>18</v>
      </c>
      <c r="AE2633" s="114">
        <v>43374</v>
      </c>
      <c r="AF2633" s="113">
        <v>11</v>
      </c>
      <c r="AG2633" s="113">
        <v>6</v>
      </c>
      <c r="AH2633" s="113" t="s">
        <v>16226</v>
      </c>
      <c r="AI2633" s="117" t="s">
        <v>9932</v>
      </c>
      <c r="AK2633" s="114">
        <v>44925</v>
      </c>
      <c r="AL2633" s="113">
        <v>40</v>
      </c>
      <c r="AM2633" s="113" t="s">
        <v>9870</v>
      </c>
      <c r="AN2633" s="113" t="s">
        <v>16468</v>
      </c>
      <c r="AO2633" s="113" t="s">
        <v>31</v>
      </c>
      <c r="AP2633" s="113">
        <v>2006</v>
      </c>
      <c r="AQ2633" s="113" t="s">
        <v>5236</v>
      </c>
      <c r="AR2633" s="113" t="s">
        <v>23547</v>
      </c>
      <c r="AS2633" s="113" t="s">
        <v>14</v>
      </c>
      <c r="AT2633" s="113" t="s">
        <v>14</v>
      </c>
      <c r="AU2633" s="113" t="s">
        <v>16229</v>
      </c>
      <c r="AV2633" s="113" t="s">
        <v>14</v>
      </c>
      <c r="AW2633" s="113" t="s">
        <v>14</v>
      </c>
    </row>
    <row r="2634" spans="1:49">
      <c r="A2634" s="116" t="s">
        <v>5747</v>
      </c>
      <c r="B2634" s="113">
        <v>570027655</v>
      </c>
      <c r="C2634" s="113" t="s">
        <v>5748</v>
      </c>
      <c r="E2634" s="113" t="s">
        <v>103</v>
      </c>
      <c r="F2634" s="113" t="s">
        <v>8</v>
      </c>
      <c r="G2634" s="114">
        <v>29601</v>
      </c>
      <c r="H2634" s="113" t="s">
        <v>16230</v>
      </c>
      <c r="I2634" s="113" t="s">
        <v>9866</v>
      </c>
      <c r="J2634" s="113" t="s">
        <v>9872</v>
      </c>
      <c r="K2634" s="113" t="s">
        <v>23889</v>
      </c>
      <c r="L2634" s="113">
        <v>82137162003</v>
      </c>
      <c r="M2634" s="113" t="s">
        <v>23890</v>
      </c>
      <c r="O2634" s="113" t="s">
        <v>13644</v>
      </c>
      <c r="P2634" s="113" t="s">
        <v>23891</v>
      </c>
      <c r="Q2634" s="113" t="s">
        <v>23892</v>
      </c>
      <c r="R2634" s="113">
        <v>15</v>
      </c>
      <c r="S2634" s="113" t="s">
        <v>13</v>
      </c>
      <c r="T2634" s="113" t="s">
        <v>23893</v>
      </c>
      <c r="U2634" s="113" t="s">
        <v>23894</v>
      </c>
      <c r="V2634" s="114">
        <v>39387</v>
      </c>
      <c r="W2634" s="114">
        <v>39083</v>
      </c>
      <c r="X2634" s="113" t="s">
        <v>23895</v>
      </c>
      <c r="Y2634" s="114">
        <v>39720</v>
      </c>
      <c r="Z2634" s="114">
        <v>39722</v>
      </c>
      <c r="AA2634" s="113">
        <v>23</v>
      </c>
      <c r="AB2634" s="113" t="s">
        <v>78</v>
      </c>
      <c r="AC2634" s="113">
        <v>34</v>
      </c>
      <c r="AD2634" s="113" t="s">
        <v>18</v>
      </c>
      <c r="AE2634" s="114">
        <v>44287</v>
      </c>
      <c r="AF2634" s="113">
        <v>15</v>
      </c>
      <c r="AG2634" s="113">
        <v>3</v>
      </c>
      <c r="AH2634" s="113" t="s">
        <v>16226</v>
      </c>
      <c r="AI2634" s="117" t="s">
        <v>302</v>
      </c>
      <c r="AK2634" s="114">
        <v>45014</v>
      </c>
      <c r="AL2634" s="113">
        <v>30</v>
      </c>
      <c r="AM2634" s="113" t="s">
        <v>9882</v>
      </c>
      <c r="AN2634" s="113" t="s">
        <v>16273</v>
      </c>
      <c r="AO2634" s="113" t="s">
        <v>107</v>
      </c>
      <c r="AP2634" s="113">
        <v>2003</v>
      </c>
      <c r="AQ2634" s="113" t="s">
        <v>8</v>
      </c>
      <c r="AR2634" s="113" t="s">
        <v>16437</v>
      </c>
      <c r="AS2634" s="113" t="s">
        <v>14</v>
      </c>
      <c r="AT2634" s="113" t="s">
        <v>14</v>
      </c>
      <c r="AU2634" s="113" t="s">
        <v>16229</v>
      </c>
      <c r="AV2634" s="113" t="s">
        <v>14</v>
      </c>
      <c r="AW2634" s="113" t="s">
        <v>14</v>
      </c>
    </row>
    <row r="2635" spans="1:49">
      <c r="A2635" s="116" t="s">
        <v>8541</v>
      </c>
      <c r="B2635" s="113">
        <v>570036045</v>
      </c>
      <c r="C2635" s="113" t="s">
        <v>553</v>
      </c>
      <c r="E2635" s="113" t="s">
        <v>110</v>
      </c>
      <c r="F2635" s="113" t="s">
        <v>8</v>
      </c>
      <c r="G2635" s="114">
        <v>29601</v>
      </c>
      <c r="H2635" s="113" t="s">
        <v>16218</v>
      </c>
      <c r="I2635" s="113" t="s">
        <v>9866</v>
      </c>
      <c r="J2635" s="113" t="s">
        <v>9872</v>
      </c>
      <c r="K2635" s="113" t="s">
        <v>24981</v>
      </c>
      <c r="L2635" s="113">
        <v>81370266932</v>
      </c>
      <c r="M2635" s="113" t="s">
        <v>11789</v>
      </c>
      <c r="O2635" s="113" t="s">
        <v>11790</v>
      </c>
      <c r="P2635" s="113" t="s">
        <v>24982</v>
      </c>
      <c r="Q2635" s="113" t="s">
        <v>24983</v>
      </c>
      <c r="R2635" s="113">
        <v>15</v>
      </c>
      <c r="S2635" s="113" t="s">
        <v>13</v>
      </c>
      <c r="T2635" s="113" t="s">
        <v>24984</v>
      </c>
      <c r="U2635" s="113" t="s">
        <v>24985</v>
      </c>
      <c r="V2635" s="114">
        <v>39563</v>
      </c>
      <c r="W2635" s="114">
        <v>39448</v>
      </c>
      <c r="X2635" s="113" t="s">
        <v>24986</v>
      </c>
      <c r="Y2635" s="114">
        <v>40143</v>
      </c>
      <c r="Z2635" s="114">
        <v>40148</v>
      </c>
      <c r="AA2635" s="113">
        <v>21</v>
      </c>
      <c r="AB2635" s="113" t="s">
        <v>24</v>
      </c>
      <c r="AC2635" s="113">
        <v>34</v>
      </c>
      <c r="AD2635" s="113" t="s">
        <v>18</v>
      </c>
      <c r="AE2635" s="114">
        <v>44652</v>
      </c>
      <c r="AF2635" s="113">
        <v>13</v>
      </c>
      <c r="AG2635" s="113">
        <v>3</v>
      </c>
      <c r="AH2635" s="113" t="s">
        <v>9913</v>
      </c>
      <c r="AI2635" s="117" t="s">
        <v>24987</v>
      </c>
      <c r="AJ2635" s="113" t="s">
        <v>45509</v>
      </c>
      <c r="AK2635" s="114">
        <v>44925</v>
      </c>
      <c r="AL2635" s="113">
        <v>40</v>
      </c>
      <c r="AM2635" s="113" t="s">
        <v>9870</v>
      </c>
      <c r="AN2635" s="113" t="s">
        <v>16282</v>
      </c>
      <c r="AO2635" s="113" t="s">
        <v>113</v>
      </c>
      <c r="AP2635" s="113">
        <v>2010</v>
      </c>
      <c r="AQ2635" s="113" t="s">
        <v>8</v>
      </c>
      <c r="AR2635" s="113" t="s">
        <v>24988</v>
      </c>
      <c r="AS2635" s="113" t="s">
        <v>14</v>
      </c>
      <c r="AT2635" s="113" t="s">
        <v>14</v>
      </c>
      <c r="AU2635" s="113" t="s">
        <v>16229</v>
      </c>
      <c r="AV2635" s="113" t="s">
        <v>14</v>
      </c>
      <c r="AW2635" s="113" t="s">
        <v>14</v>
      </c>
    </row>
    <row r="2636" spans="1:49">
      <c r="A2636" s="116" t="s">
        <v>8363</v>
      </c>
      <c r="B2636" s="113">
        <v>570027471</v>
      </c>
      <c r="C2636" s="113" t="s">
        <v>1596</v>
      </c>
      <c r="E2636" s="113" t="s">
        <v>41</v>
      </c>
      <c r="F2636" s="113" t="s">
        <v>37</v>
      </c>
      <c r="G2636" s="114">
        <v>29604</v>
      </c>
      <c r="H2636" s="113" t="s">
        <v>16218</v>
      </c>
      <c r="I2636" s="113" t="s">
        <v>9866</v>
      </c>
      <c r="J2636" s="113" t="s">
        <v>9872</v>
      </c>
      <c r="K2636" s="113" t="s">
        <v>18748</v>
      </c>
      <c r="L2636" s="113">
        <v>85241721988</v>
      </c>
      <c r="M2636" s="113" t="s">
        <v>14284</v>
      </c>
      <c r="O2636" s="113" t="s">
        <v>14285</v>
      </c>
      <c r="P2636" s="113" t="s">
        <v>18749</v>
      </c>
      <c r="Q2636" s="113" t="s">
        <v>18750</v>
      </c>
      <c r="R2636" s="113">
        <v>15</v>
      </c>
      <c r="S2636" s="113" t="s">
        <v>13</v>
      </c>
      <c r="T2636" s="113" t="s">
        <v>18751</v>
      </c>
      <c r="U2636" s="113" t="s">
        <v>18752</v>
      </c>
      <c r="V2636" s="114">
        <v>39387</v>
      </c>
      <c r="W2636" s="114">
        <v>39083</v>
      </c>
      <c r="X2636" s="113" t="s">
        <v>18753</v>
      </c>
      <c r="Y2636" s="114">
        <v>39720</v>
      </c>
      <c r="Z2636" s="114">
        <v>39722</v>
      </c>
      <c r="AA2636" s="113">
        <v>22</v>
      </c>
      <c r="AB2636" s="113" t="s">
        <v>25</v>
      </c>
      <c r="AC2636" s="113">
        <v>32</v>
      </c>
      <c r="AD2636" s="113" t="s">
        <v>84</v>
      </c>
      <c r="AE2636" s="114">
        <v>44470</v>
      </c>
      <c r="AF2636" s="113">
        <v>14</v>
      </c>
      <c r="AG2636" s="113">
        <v>9</v>
      </c>
      <c r="AH2636" s="113" t="s">
        <v>16226</v>
      </c>
      <c r="AI2636" s="117" t="s">
        <v>9875</v>
      </c>
      <c r="AK2636" s="114">
        <v>43556</v>
      </c>
      <c r="AL2636" s="113">
        <v>40</v>
      </c>
      <c r="AM2636" s="113" t="s">
        <v>9870</v>
      </c>
      <c r="AN2636" s="113" t="s">
        <v>17422</v>
      </c>
      <c r="AO2636" s="113" t="s">
        <v>10559</v>
      </c>
      <c r="AP2636" s="113">
        <v>2011</v>
      </c>
      <c r="AQ2636" s="113" t="s">
        <v>9871</v>
      </c>
      <c r="AR2636" s="113" t="s">
        <v>16373</v>
      </c>
      <c r="AS2636" s="113" t="s">
        <v>14</v>
      </c>
      <c r="AT2636" s="113" t="s">
        <v>14</v>
      </c>
      <c r="AU2636" s="113" t="s">
        <v>16229</v>
      </c>
      <c r="AV2636" s="113" t="s">
        <v>14</v>
      </c>
      <c r="AW2636" s="113" t="s">
        <v>14</v>
      </c>
    </row>
    <row r="2637" spans="1:49">
      <c r="A2637" s="116" t="s">
        <v>9039</v>
      </c>
      <c r="B2637" s="113">
        <v>630013179</v>
      </c>
      <c r="C2637" s="113" t="s">
        <v>9040</v>
      </c>
      <c r="E2637" s="113" t="s">
        <v>83</v>
      </c>
      <c r="F2637" s="113" t="s">
        <v>8</v>
      </c>
      <c r="G2637" s="114">
        <v>29605</v>
      </c>
      <c r="H2637" s="113" t="s">
        <v>16230</v>
      </c>
      <c r="I2637" s="113" t="s">
        <v>9866</v>
      </c>
      <c r="J2637" s="113" t="s">
        <v>9872</v>
      </c>
      <c r="K2637" s="113" t="s">
        <v>21877</v>
      </c>
      <c r="L2637" s="113">
        <v>82191793020</v>
      </c>
      <c r="M2637" s="113" t="s">
        <v>14754</v>
      </c>
      <c r="O2637" s="113" t="s">
        <v>21878</v>
      </c>
      <c r="P2637" s="113" t="s">
        <v>21879</v>
      </c>
      <c r="Q2637" s="113" t="s">
        <v>21880</v>
      </c>
      <c r="R2637" s="113">
        <v>15</v>
      </c>
      <c r="S2637" s="113" t="s">
        <v>13</v>
      </c>
      <c r="T2637" s="113" t="s">
        <v>21881</v>
      </c>
      <c r="U2637" s="113" t="s">
        <v>21882</v>
      </c>
      <c r="V2637" s="114">
        <v>38411</v>
      </c>
      <c r="W2637" s="114">
        <v>38353</v>
      </c>
      <c r="X2637" s="113" t="s">
        <v>21883</v>
      </c>
      <c r="Y2637" s="114">
        <v>38747</v>
      </c>
      <c r="Z2637" s="114">
        <v>38718</v>
      </c>
      <c r="AA2637" s="113">
        <v>23</v>
      </c>
      <c r="AB2637" s="113" t="s">
        <v>78</v>
      </c>
      <c r="AC2637" s="113">
        <v>34</v>
      </c>
      <c r="AD2637" s="113" t="s">
        <v>18</v>
      </c>
      <c r="AE2637" s="114">
        <v>44470</v>
      </c>
      <c r="AF2637" s="113">
        <v>21</v>
      </c>
      <c r="AG2637" s="113">
        <v>9</v>
      </c>
      <c r="AH2637" s="113" t="s">
        <v>16226</v>
      </c>
      <c r="AI2637" s="117" t="s">
        <v>7350</v>
      </c>
      <c r="AK2637" s="114">
        <v>45444</v>
      </c>
      <c r="AL2637" s="113">
        <v>40</v>
      </c>
      <c r="AM2637" s="113" t="s">
        <v>9870</v>
      </c>
      <c r="AN2637" s="113" t="s">
        <v>21172</v>
      </c>
      <c r="AO2637" s="113" t="s">
        <v>2963</v>
      </c>
      <c r="AP2637" s="113">
        <v>2017</v>
      </c>
      <c r="AQ2637" s="113" t="s">
        <v>8</v>
      </c>
      <c r="AR2637" s="113" t="s">
        <v>16274</v>
      </c>
      <c r="AS2637" s="113" t="s">
        <v>14</v>
      </c>
      <c r="AT2637" s="113" t="s">
        <v>14</v>
      </c>
      <c r="AU2637" s="113" t="s">
        <v>16229</v>
      </c>
      <c r="AV2637" s="113" t="s">
        <v>14</v>
      </c>
    </row>
    <row r="2638" spans="1:49">
      <c r="A2638" s="116" t="s">
        <v>2497</v>
      </c>
      <c r="B2638" s="113">
        <v>570021347</v>
      </c>
      <c r="C2638" s="113" t="s">
        <v>2498</v>
      </c>
      <c r="E2638" s="113" t="s">
        <v>36163</v>
      </c>
      <c r="F2638" s="113" t="s">
        <v>8</v>
      </c>
      <c r="G2638" s="114">
        <v>29606</v>
      </c>
      <c r="H2638" s="113" t="s">
        <v>16230</v>
      </c>
      <c r="I2638" s="113" t="s">
        <v>9866</v>
      </c>
      <c r="J2638" s="113" t="s">
        <v>9872</v>
      </c>
      <c r="K2638" s="113" t="s">
        <v>36164</v>
      </c>
      <c r="L2638" s="113">
        <v>81341147698</v>
      </c>
      <c r="M2638" s="113" t="s">
        <v>12974</v>
      </c>
      <c r="O2638" s="113" t="s">
        <v>11000</v>
      </c>
      <c r="P2638" s="113" t="s">
        <v>36165</v>
      </c>
      <c r="Q2638" s="113" t="s">
        <v>36166</v>
      </c>
      <c r="R2638" s="113">
        <v>15</v>
      </c>
      <c r="S2638" s="113" t="s">
        <v>13</v>
      </c>
      <c r="T2638" s="113" t="s">
        <v>36167</v>
      </c>
      <c r="U2638" s="113" t="s">
        <v>36168</v>
      </c>
      <c r="V2638" s="114">
        <v>39038</v>
      </c>
      <c r="W2638" s="114">
        <v>38808</v>
      </c>
      <c r="X2638" s="113" t="s">
        <v>36169</v>
      </c>
      <c r="Y2638" s="114">
        <v>39353</v>
      </c>
      <c r="Z2638" s="114">
        <v>39356</v>
      </c>
      <c r="AA2638" s="113">
        <v>32</v>
      </c>
      <c r="AB2638" s="113" t="s">
        <v>84</v>
      </c>
      <c r="AC2638" s="113">
        <v>43</v>
      </c>
      <c r="AD2638" s="113" t="s">
        <v>316</v>
      </c>
      <c r="AE2638" s="114">
        <v>44835</v>
      </c>
      <c r="AF2638" s="113">
        <v>17</v>
      </c>
      <c r="AG2638" s="113">
        <v>7</v>
      </c>
      <c r="AH2638" s="113" t="s">
        <v>16226</v>
      </c>
      <c r="AI2638" s="117" t="s">
        <v>9960</v>
      </c>
      <c r="AK2638" s="114">
        <v>43922</v>
      </c>
      <c r="AL2638" s="113">
        <v>45</v>
      </c>
      <c r="AM2638" s="113" t="s">
        <v>9922</v>
      </c>
      <c r="AN2638" s="113" t="s">
        <v>19873</v>
      </c>
      <c r="AO2638" s="113" t="s">
        <v>1640</v>
      </c>
      <c r="AP2638" s="113">
        <v>2012</v>
      </c>
      <c r="AQ2638" s="113" t="s">
        <v>8</v>
      </c>
      <c r="AR2638" s="113" t="s">
        <v>22256</v>
      </c>
      <c r="AS2638" s="113" t="s">
        <v>14</v>
      </c>
      <c r="AT2638" s="113" t="s">
        <v>14</v>
      </c>
      <c r="AU2638" s="113" t="s">
        <v>16229</v>
      </c>
      <c r="AV2638" s="113" t="s">
        <v>14</v>
      </c>
      <c r="AW2638" s="113" t="s">
        <v>14</v>
      </c>
    </row>
    <row r="2639" spans="1:49">
      <c r="A2639" s="116" t="s">
        <v>8966</v>
      </c>
      <c r="B2639" s="113">
        <v>570028115</v>
      </c>
      <c r="C2639" s="113" t="s">
        <v>8967</v>
      </c>
      <c r="E2639" s="113" t="s">
        <v>41</v>
      </c>
      <c r="F2639" s="113" t="s">
        <v>8968</v>
      </c>
      <c r="G2639" s="114">
        <v>29613</v>
      </c>
      <c r="H2639" s="113" t="s">
        <v>16218</v>
      </c>
      <c r="I2639" s="113" t="s">
        <v>9866</v>
      </c>
      <c r="J2639" s="113" t="s">
        <v>9872</v>
      </c>
      <c r="K2639" s="113" t="s">
        <v>43305</v>
      </c>
      <c r="L2639" s="113">
        <v>82325282719</v>
      </c>
      <c r="M2639" s="113" t="s">
        <v>16009</v>
      </c>
      <c r="O2639" s="113" t="s">
        <v>10771</v>
      </c>
      <c r="P2639" s="113" t="s">
        <v>43306</v>
      </c>
      <c r="Q2639" s="113" t="s">
        <v>43307</v>
      </c>
      <c r="R2639" s="113">
        <v>15</v>
      </c>
      <c r="S2639" s="113" t="s">
        <v>13</v>
      </c>
      <c r="T2639" s="113" t="s">
        <v>43308</v>
      </c>
      <c r="U2639" s="113" t="s">
        <v>43309</v>
      </c>
      <c r="V2639" s="114">
        <v>39387</v>
      </c>
      <c r="W2639" s="114">
        <v>39083</v>
      </c>
      <c r="X2639" s="113" t="s">
        <v>43310</v>
      </c>
      <c r="Y2639" s="114">
        <v>39720</v>
      </c>
      <c r="Z2639" s="114">
        <v>39722</v>
      </c>
      <c r="AA2639" s="113">
        <v>22</v>
      </c>
      <c r="AB2639" s="113" t="s">
        <v>25</v>
      </c>
      <c r="AC2639" s="113">
        <v>32</v>
      </c>
      <c r="AD2639" s="113" t="s">
        <v>84</v>
      </c>
      <c r="AE2639" s="114">
        <v>44470</v>
      </c>
      <c r="AF2639" s="113">
        <v>14</v>
      </c>
      <c r="AG2639" s="113">
        <v>9</v>
      </c>
      <c r="AH2639" s="113" t="s">
        <v>16226</v>
      </c>
      <c r="AI2639" s="117" t="s">
        <v>9875</v>
      </c>
      <c r="AK2639" s="114">
        <v>45120</v>
      </c>
      <c r="AL2639" s="113">
        <v>40</v>
      </c>
      <c r="AM2639" s="113" t="s">
        <v>9870</v>
      </c>
      <c r="AN2639" s="113" t="s">
        <v>16372</v>
      </c>
      <c r="AO2639" s="113" t="s">
        <v>326</v>
      </c>
      <c r="AP2639" s="113">
        <v>2020</v>
      </c>
      <c r="AQ2639" s="113" t="s">
        <v>9994</v>
      </c>
      <c r="AR2639" s="113" t="s">
        <v>25877</v>
      </c>
      <c r="AS2639" s="113" t="s">
        <v>14</v>
      </c>
      <c r="AT2639" s="113" t="s">
        <v>14</v>
      </c>
      <c r="AU2639" s="113" t="s">
        <v>16229</v>
      </c>
      <c r="AV2639" s="113" t="s">
        <v>14</v>
      </c>
      <c r="AW2639" s="113" t="s">
        <v>14</v>
      </c>
    </row>
    <row r="2640" spans="1:49">
      <c r="A2640" s="116" t="s">
        <v>5189</v>
      </c>
      <c r="B2640" s="113">
        <v>570027825</v>
      </c>
      <c r="C2640" s="113" t="s">
        <v>1661</v>
      </c>
      <c r="E2640" s="113" t="s">
        <v>191</v>
      </c>
      <c r="F2640" s="113" t="s">
        <v>8</v>
      </c>
      <c r="G2640" s="114">
        <v>29613</v>
      </c>
      <c r="H2640" s="113" t="s">
        <v>16230</v>
      </c>
      <c r="I2640" s="113" t="s">
        <v>9866</v>
      </c>
      <c r="J2640" s="113" t="s">
        <v>9872</v>
      </c>
      <c r="K2640" s="113" t="s">
        <v>43463</v>
      </c>
      <c r="L2640" s="113">
        <v>82216597643</v>
      </c>
      <c r="M2640" s="113" t="s">
        <v>11666</v>
      </c>
      <c r="O2640" s="113" t="s">
        <v>43464</v>
      </c>
      <c r="P2640" s="113" t="s">
        <v>43465</v>
      </c>
      <c r="Q2640" s="113" t="s">
        <v>43466</v>
      </c>
      <c r="R2640" s="113">
        <v>15</v>
      </c>
      <c r="S2640" s="113" t="s">
        <v>13</v>
      </c>
      <c r="T2640" s="113" t="s">
        <v>43467</v>
      </c>
      <c r="U2640" s="113" t="s">
        <v>43468</v>
      </c>
      <c r="V2640" s="114">
        <v>39387</v>
      </c>
      <c r="W2640" s="114">
        <v>39083</v>
      </c>
      <c r="X2640" s="113" t="s">
        <v>43469</v>
      </c>
      <c r="Y2640" s="114">
        <v>39720</v>
      </c>
      <c r="Z2640" s="114">
        <v>39722</v>
      </c>
      <c r="AA2640" s="113">
        <v>21</v>
      </c>
      <c r="AB2640" s="113" t="s">
        <v>24</v>
      </c>
      <c r="AC2640" s="113">
        <v>34</v>
      </c>
      <c r="AD2640" s="113" t="s">
        <v>18</v>
      </c>
      <c r="AE2640" s="114">
        <v>45017</v>
      </c>
      <c r="AF2640" s="113">
        <v>17</v>
      </c>
      <c r="AG2640" s="113">
        <v>3</v>
      </c>
      <c r="AH2640" s="113" t="s">
        <v>16263</v>
      </c>
      <c r="AI2640" s="117" t="s">
        <v>5190</v>
      </c>
      <c r="AK2640" s="114">
        <v>43191</v>
      </c>
      <c r="AL2640" s="113">
        <v>40</v>
      </c>
      <c r="AM2640" s="113" t="s">
        <v>9870</v>
      </c>
      <c r="AN2640" s="113" t="s">
        <v>16399</v>
      </c>
      <c r="AO2640" s="113" t="s">
        <v>169</v>
      </c>
      <c r="AP2640" s="113">
        <v>2006</v>
      </c>
      <c r="AQ2640" s="113" t="s">
        <v>8</v>
      </c>
      <c r="AR2640" s="113" t="s">
        <v>43470</v>
      </c>
      <c r="AS2640" s="113" t="s">
        <v>14</v>
      </c>
      <c r="AT2640" s="113" t="s">
        <v>14</v>
      </c>
      <c r="AU2640" s="113" t="s">
        <v>16229</v>
      </c>
      <c r="AV2640" s="113" t="s">
        <v>14</v>
      </c>
      <c r="AW2640" s="113" t="s">
        <v>14</v>
      </c>
    </row>
    <row r="2641" spans="1:49">
      <c r="A2641" s="116" t="s">
        <v>8639</v>
      </c>
      <c r="C2641" s="113" t="s">
        <v>1631</v>
      </c>
      <c r="E2641" s="113" t="s">
        <v>223</v>
      </c>
      <c r="F2641" s="113" t="s">
        <v>8</v>
      </c>
      <c r="G2641" s="114">
        <v>29614</v>
      </c>
      <c r="H2641" s="113" t="s">
        <v>16230</v>
      </c>
      <c r="I2641" s="113" t="s">
        <v>9866</v>
      </c>
      <c r="J2641" s="113" t="s">
        <v>9872</v>
      </c>
      <c r="K2641" s="113" t="s">
        <v>33278</v>
      </c>
      <c r="L2641" s="113">
        <v>81343959973</v>
      </c>
      <c r="M2641" s="113" t="s">
        <v>13511</v>
      </c>
      <c r="O2641" s="113" t="s">
        <v>13512</v>
      </c>
      <c r="P2641" s="113" t="s">
        <v>33279</v>
      </c>
      <c r="Q2641" s="113" t="s">
        <v>16244</v>
      </c>
      <c r="R2641" s="113">
        <v>15</v>
      </c>
      <c r="S2641" s="113" t="s">
        <v>13</v>
      </c>
      <c r="T2641" s="113" t="s">
        <v>33280</v>
      </c>
      <c r="U2641" s="113" t="s">
        <v>33281</v>
      </c>
      <c r="V2641" s="114">
        <v>43608</v>
      </c>
      <c r="W2641" s="114">
        <v>43586</v>
      </c>
      <c r="X2641" s="113" t="s">
        <v>33282</v>
      </c>
      <c r="Y2641" s="114">
        <v>43891</v>
      </c>
      <c r="Z2641" s="114">
        <v>43891</v>
      </c>
      <c r="AA2641" s="113">
        <v>23</v>
      </c>
      <c r="AB2641" s="113" t="s">
        <v>78</v>
      </c>
      <c r="AC2641" s="113">
        <v>31</v>
      </c>
      <c r="AD2641" s="113" t="s">
        <v>9</v>
      </c>
      <c r="AE2641" s="114">
        <v>45505</v>
      </c>
      <c r="AF2641" s="113">
        <v>9</v>
      </c>
      <c r="AG2641" s="113">
        <v>3</v>
      </c>
      <c r="AH2641" s="113" t="s">
        <v>16226</v>
      </c>
      <c r="AI2641" s="117" t="s">
        <v>9904</v>
      </c>
      <c r="AK2641" s="114">
        <v>45505</v>
      </c>
      <c r="AL2641" s="113">
        <v>30</v>
      </c>
      <c r="AM2641" s="113" t="s">
        <v>9882</v>
      </c>
      <c r="AN2641" s="113" t="s">
        <v>16364</v>
      </c>
      <c r="AO2641" s="113" t="s">
        <v>100</v>
      </c>
      <c r="AP2641" s="113">
        <v>2011</v>
      </c>
      <c r="AQ2641" s="113" t="s">
        <v>9905</v>
      </c>
      <c r="AR2641" s="113" t="s">
        <v>19217</v>
      </c>
      <c r="AS2641" s="113" t="s">
        <v>14</v>
      </c>
      <c r="AT2641" s="113" t="s">
        <v>14</v>
      </c>
      <c r="AU2641" s="113" t="s">
        <v>16229</v>
      </c>
      <c r="AV2641" s="113" t="s">
        <v>14</v>
      </c>
    </row>
    <row r="2642" spans="1:49">
      <c r="A2642" s="116" t="s">
        <v>3063</v>
      </c>
      <c r="B2642" s="113">
        <v>570036002</v>
      </c>
      <c r="C2642" s="113" t="s">
        <v>3064</v>
      </c>
      <c r="E2642" s="113" t="s">
        <v>67</v>
      </c>
      <c r="F2642" s="113" t="s">
        <v>8</v>
      </c>
      <c r="G2642" s="114">
        <v>29616</v>
      </c>
      <c r="H2642" s="113" t="s">
        <v>16218</v>
      </c>
      <c r="I2642" s="113" t="s">
        <v>9866</v>
      </c>
      <c r="J2642" s="113" t="s">
        <v>9872</v>
      </c>
      <c r="K2642" s="113" t="s">
        <v>20536</v>
      </c>
      <c r="L2642" s="113">
        <v>82336165420</v>
      </c>
      <c r="M2642" s="113" t="s">
        <v>12465</v>
      </c>
      <c r="O2642" s="113" t="s">
        <v>14968</v>
      </c>
      <c r="P2642" s="113" t="s">
        <v>20537</v>
      </c>
      <c r="Q2642" s="113" t="s">
        <v>20538</v>
      </c>
      <c r="R2642" s="113">
        <v>15</v>
      </c>
      <c r="S2642" s="113" t="s">
        <v>13</v>
      </c>
      <c r="T2642" s="113" t="s">
        <v>20539</v>
      </c>
      <c r="U2642" s="113" t="s">
        <v>20540</v>
      </c>
      <c r="V2642" s="114">
        <v>39563</v>
      </c>
      <c r="W2642" s="114">
        <v>39448</v>
      </c>
      <c r="X2642" s="113" t="s">
        <v>20541</v>
      </c>
      <c r="Y2642" s="114">
        <v>40143</v>
      </c>
      <c r="Z2642" s="114">
        <v>40148</v>
      </c>
      <c r="AA2642" s="113">
        <v>21</v>
      </c>
      <c r="AB2642" s="113" t="s">
        <v>24</v>
      </c>
      <c r="AC2642" s="113">
        <v>33</v>
      </c>
      <c r="AD2642" s="113" t="s">
        <v>10</v>
      </c>
      <c r="AE2642" s="114">
        <v>43556</v>
      </c>
      <c r="AF2642" s="113">
        <v>13</v>
      </c>
      <c r="AG2642" s="113">
        <v>6</v>
      </c>
      <c r="AH2642" s="113" t="s">
        <v>16263</v>
      </c>
      <c r="AI2642" s="117" t="s">
        <v>75</v>
      </c>
      <c r="AK2642" s="114">
        <v>44778</v>
      </c>
      <c r="AL2642" s="113">
        <v>40</v>
      </c>
      <c r="AM2642" s="113" t="s">
        <v>9870</v>
      </c>
      <c r="AN2642" s="113" t="s">
        <v>20542</v>
      </c>
      <c r="AO2642" s="113" t="s">
        <v>3065</v>
      </c>
      <c r="AP2642" s="113">
        <v>2000</v>
      </c>
      <c r="AQ2642" s="113" t="s">
        <v>8</v>
      </c>
      <c r="AR2642" s="113" t="s">
        <v>25750</v>
      </c>
      <c r="AS2642" s="113" t="s">
        <v>14</v>
      </c>
      <c r="AT2642" s="113" t="s">
        <v>14</v>
      </c>
      <c r="AU2642" s="113" t="s">
        <v>16229</v>
      </c>
      <c r="AV2642" s="113" t="s">
        <v>14</v>
      </c>
    </row>
    <row r="2643" spans="1:49">
      <c r="A2643" s="116" t="s">
        <v>9636</v>
      </c>
      <c r="B2643" s="113">
        <v>570013924</v>
      </c>
      <c r="C2643" s="113" t="s">
        <v>9637</v>
      </c>
      <c r="F2643" s="113" t="s">
        <v>154</v>
      </c>
      <c r="G2643" s="114">
        <v>29617</v>
      </c>
      <c r="H2643" s="113" t="s">
        <v>16230</v>
      </c>
      <c r="I2643" s="113" t="s">
        <v>9866</v>
      </c>
      <c r="J2643" s="113" t="s">
        <v>9872</v>
      </c>
      <c r="K2643" s="113" t="s">
        <v>25543</v>
      </c>
      <c r="L2643" s="113">
        <v>82297651981</v>
      </c>
      <c r="M2643" s="113" t="s">
        <v>15243</v>
      </c>
      <c r="O2643" s="113" t="s">
        <v>15244</v>
      </c>
      <c r="P2643" s="113" t="s">
        <v>25544</v>
      </c>
      <c r="Q2643" s="113" t="s">
        <v>25545</v>
      </c>
      <c r="R2643" s="113">
        <v>15</v>
      </c>
      <c r="S2643" s="113" t="s">
        <v>13</v>
      </c>
      <c r="T2643" s="113" t="s">
        <v>25546</v>
      </c>
      <c r="U2643" s="113" t="s">
        <v>25547</v>
      </c>
      <c r="V2643" s="114">
        <v>37557</v>
      </c>
      <c r="W2643" s="114">
        <v>37561</v>
      </c>
      <c r="X2643" s="113" t="s">
        <v>25548</v>
      </c>
      <c r="Y2643" s="114">
        <v>37945</v>
      </c>
      <c r="Z2643" s="114">
        <v>37956</v>
      </c>
      <c r="AA2643" s="113">
        <v>21</v>
      </c>
      <c r="AB2643" s="113" t="s">
        <v>24</v>
      </c>
      <c r="AC2643" s="113">
        <v>32</v>
      </c>
      <c r="AD2643" s="113" t="s">
        <v>84</v>
      </c>
      <c r="AE2643" s="114">
        <v>45017</v>
      </c>
      <c r="AF2643" s="113">
        <v>16</v>
      </c>
      <c r="AG2643" s="113">
        <v>8</v>
      </c>
      <c r="AH2643" s="113" t="s">
        <v>16263</v>
      </c>
      <c r="AI2643" s="117" t="s">
        <v>75</v>
      </c>
      <c r="AK2643" s="114">
        <v>43753</v>
      </c>
      <c r="AL2643" s="113">
        <v>17</v>
      </c>
      <c r="AM2643" s="113" t="s">
        <v>9982</v>
      </c>
      <c r="AN2643" s="113" t="s">
        <v>19028</v>
      </c>
      <c r="AO2643" s="113" t="s">
        <v>694</v>
      </c>
      <c r="AP2643" s="113">
        <v>1999</v>
      </c>
      <c r="AQ2643" s="113" t="s">
        <v>5236</v>
      </c>
      <c r="AR2643" s="113" t="s">
        <v>25549</v>
      </c>
      <c r="AS2643" s="113" t="s">
        <v>14</v>
      </c>
      <c r="AT2643" s="113" t="s">
        <v>14</v>
      </c>
      <c r="AU2643" s="113" t="s">
        <v>16229</v>
      </c>
      <c r="AV2643" s="113" t="s">
        <v>14</v>
      </c>
      <c r="AW2643" s="113" t="s">
        <v>14</v>
      </c>
    </row>
    <row r="2644" spans="1:49">
      <c r="A2644" s="116" t="s">
        <v>8560</v>
      </c>
      <c r="C2644" s="113" t="s">
        <v>8561</v>
      </c>
      <c r="F2644" s="113" t="s">
        <v>8</v>
      </c>
      <c r="G2644" s="114">
        <v>29617</v>
      </c>
      <c r="H2644" s="113" t="s">
        <v>16218</v>
      </c>
      <c r="I2644" s="113" t="s">
        <v>9866</v>
      </c>
      <c r="J2644" s="113" t="s">
        <v>9872</v>
      </c>
      <c r="K2644" s="113" t="s">
        <v>34460</v>
      </c>
      <c r="L2644" s="113">
        <v>85215165180</v>
      </c>
      <c r="M2644" s="113" t="s">
        <v>13919</v>
      </c>
      <c r="O2644" s="113" t="s">
        <v>13920</v>
      </c>
      <c r="P2644" s="113" t="s">
        <v>34461</v>
      </c>
      <c r="Q2644" s="113" t="s">
        <v>34462</v>
      </c>
      <c r="R2644" s="113">
        <v>15</v>
      </c>
      <c r="S2644" s="113" t="s">
        <v>13</v>
      </c>
      <c r="T2644" s="113" t="s">
        <v>34463</v>
      </c>
      <c r="U2644" s="113" t="s">
        <v>34464</v>
      </c>
      <c r="V2644" s="114">
        <v>40210</v>
      </c>
      <c r="W2644" s="114">
        <v>40179</v>
      </c>
      <c r="X2644" s="113" t="s">
        <v>34465</v>
      </c>
      <c r="Y2644" s="114">
        <v>40906</v>
      </c>
      <c r="Z2644" s="114">
        <v>40909</v>
      </c>
      <c r="AA2644" s="113">
        <v>21</v>
      </c>
      <c r="AB2644" s="113" t="s">
        <v>24</v>
      </c>
      <c r="AC2644" s="113">
        <v>24</v>
      </c>
      <c r="AD2644" s="113" t="s">
        <v>47</v>
      </c>
      <c r="AE2644" s="114">
        <v>45566</v>
      </c>
      <c r="AF2644" s="113">
        <v>20</v>
      </c>
      <c r="AG2644" s="113">
        <v>2</v>
      </c>
      <c r="AH2644" s="113" t="s">
        <v>16263</v>
      </c>
      <c r="AI2644" s="117" t="s">
        <v>16325</v>
      </c>
      <c r="AK2644" s="114">
        <v>45302</v>
      </c>
      <c r="AL2644" s="113">
        <v>15</v>
      </c>
      <c r="AM2644" s="113" t="s">
        <v>9885</v>
      </c>
      <c r="AN2644" s="113" t="s">
        <v>33682</v>
      </c>
      <c r="AO2644" s="113" t="s">
        <v>7145</v>
      </c>
      <c r="AP2644" s="113">
        <v>1999</v>
      </c>
      <c r="AQ2644" s="113" t="s">
        <v>8</v>
      </c>
      <c r="AR2644" s="113" t="s">
        <v>34466</v>
      </c>
      <c r="AS2644" s="113" t="s">
        <v>14</v>
      </c>
      <c r="AT2644" s="113" t="s">
        <v>14</v>
      </c>
      <c r="AU2644" s="113" t="s">
        <v>16229</v>
      </c>
      <c r="AV2644" s="113" t="s">
        <v>14</v>
      </c>
    </row>
    <row r="2645" spans="1:49">
      <c r="A2645" s="116" t="s">
        <v>6194</v>
      </c>
      <c r="B2645" s="113">
        <v>570036144</v>
      </c>
      <c r="C2645" s="113" t="s">
        <v>6195</v>
      </c>
      <c r="E2645" s="113" t="s">
        <v>67</v>
      </c>
      <c r="F2645" s="113" t="s">
        <v>1295</v>
      </c>
      <c r="G2645" s="114">
        <v>29618</v>
      </c>
      <c r="H2645" s="113" t="s">
        <v>16218</v>
      </c>
      <c r="I2645" s="113" t="s">
        <v>9866</v>
      </c>
      <c r="J2645" s="113" t="s">
        <v>9872</v>
      </c>
      <c r="K2645" s="113" t="s">
        <v>25935</v>
      </c>
      <c r="L2645" s="113">
        <v>82292936155</v>
      </c>
      <c r="M2645" s="113" t="s">
        <v>10510</v>
      </c>
      <c r="O2645" s="113" t="s">
        <v>25936</v>
      </c>
      <c r="P2645" s="113" t="s">
        <v>25937</v>
      </c>
      <c r="Q2645" s="113" t="s">
        <v>25938</v>
      </c>
      <c r="R2645" s="113">
        <v>15</v>
      </c>
      <c r="S2645" s="113" t="s">
        <v>13</v>
      </c>
      <c r="T2645" s="113" t="s">
        <v>25939</v>
      </c>
      <c r="U2645" s="113" t="s">
        <v>25940</v>
      </c>
      <c r="V2645" s="114">
        <v>39563</v>
      </c>
      <c r="W2645" s="114">
        <v>39448</v>
      </c>
      <c r="X2645" s="113" t="s">
        <v>25941</v>
      </c>
      <c r="Y2645" s="114">
        <v>40143</v>
      </c>
      <c r="Z2645" s="114">
        <v>40148</v>
      </c>
      <c r="AA2645" s="113">
        <v>21</v>
      </c>
      <c r="AB2645" s="113" t="s">
        <v>24</v>
      </c>
      <c r="AC2645" s="113">
        <v>33</v>
      </c>
      <c r="AD2645" s="113" t="s">
        <v>10</v>
      </c>
      <c r="AE2645" s="114">
        <v>43556</v>
      </c>
      <c r="AF2645" s="113">
        <v>10</v>
      </c>
      <c r="AG2645" s="113">
        <v>3</v>
      </c>
      <c r="AH2645" s="113" t="s">
        <v>16263</v>
      </c>
      <c r="AI2645" s="117" t="s">
        <v>16264</v>
      </c>
      <c r="AK2645" s="114">
        <v>45302</v>
      </c>
      <c r="AL2645" s="113">
        <v>40</v>
      </c>
      <c r="AM2645" s="113" t="s">
        <v>9870</v>
      </c>
      <c r="AN2645" s="113" t="s">
        <v>19987</v>
      </c>
      <c r="AO2645" s="113" t="s">
        <v>942</v>
      </c>
      <c r="AP2645" s="113">
        <v>2010</v>
      </c>
      <c r="AQ2645" s="113" t="s">
        <v>8</v>
      </c>
      <c r="AR2645" s="113" t="s">
        <v>16358</v>
      </c>
      <c r="AS2645" s="113" t="s">
        <v>14</v>
      </c>
      <c r="AT2645" s="113" t="s">
        <v>14</v>
      </c>
      <c r="AU2645" s="113" t="s">
        <v>16229</v>
      </c>
      <c r="AV2645" s="113" t="s">
        <v>14</v>
      </c>
    </row>
    <row r="2646" spans="1:49">
      <c r="A2646" s="116" t="s">
        <v>2043</v>
      </c>
      <c r="B2646" s="113">
        <v>570036081</v>
      </c>
      <c r="C2646" s="113" t="s">
        <v>2044</v>
      </c>
      <c r="E2646" s="113" t="s">
        <v>30</v>
      </c>
      <c r="F2646" s="113" t="s">
        <v>37</v>
      </c>
      <c r="G2646" s="114">
        <v>29618</v>
      </c>
      <c r="H2646" s="113" t="s">
        <v>16230</v>
      </c>
      <c r="I2646" s="113" t="s">
        <v>9866</v>
      </c>
      <c r="J2646" s="113" t="s">
        <v>9872</v>
      </c>
      <c r="K2646" s="113" t="s">
        <v>36395</v>
      </c>
      <c r="L2646" s="113">
        <v>85395144540</v>
      </c>
      <c r="M2646" s="113" t="s">
        <v>14150</v>
      </c>
      <c r="O2646" s="113" t="s">
        <v>12936</v>
      </c>
      <c r="P2646" s="113" t="s">
        <v>36396</v>
      </c>
      <c r="Q2646" s="113" t="s">
        <v>36397</v>
      </c>
      <c r="R2646" s="113">
        <v>15</v>
      </c>
      <c r="S2646" s="113" t="s">
        <v>13</v>
      </c>
      <c r="T2646" s="113" t="s">
        <v>36398</v>
      </c>
      <c r="U2646" s="113" t="s">
        <v>36399</v>
      </c>
      <c r="V2646" s="114">
        <v>39563</v>
      </c>
      <c r="W2646" s="114">
        <v>39448</v>
      </c>
      <c r="X2646" s="113" t="s">
        <v>36400</v>
      </c>
      <c r="Y2646" s="114">
        <v>40143</v>
      </c>
      <c r="Z2646" s="114">
        <v>40148</v>
      </c>
      <c r="AA2646" s="113">
        <v>21</v>
      </c>
      <c r="AB2646" s="113" t="s">
        <v>24</v>
      </c>
      <c r="AC2646" s="113">
        <v>33</v>
      </c>
      <c r="AD2646" s="113" t="s">
        <v>10</v>
      </c>
      <c r="AE2646" s="114">
        <v>44835</v>
      </c>
      <c r="AF2646" s="113">
        <v>14</v>
      </c>
      <c r="AG2646" s="113">
        <v>3</v>
      </c>
      <c r="AH2646" s="113" t="s">
        <v>16263</v>
      </c>
      <c r="AI2646" s="117" t="s">
        <v>16264</v>
      </c>
      <c r="AK2646" s="114">
        <v>45302</v>
      </c>
      <c r="AL2646" s="113">
        <v>40</v>
      </c>
      <c r="AM2646" s="113" t="s">
        <v>9870</v>
      </c>
      <c r="AN2646" s="113" t="s">
        <v>16317</v>
      </c>
      <c r="AO2646" s="113" t="s">
        <v>188</v>
      </c>
      <c r="AP2646" s="113">
        <v>2013</v>
      </c>
      <c r="AQ2646" s="113" t="s">
        <v>8</v>
      </c>
      <c r="AR2646" s="113" t="s">
        <v>22732</v>
      </c>
      <c r="AS2646" s="113" t="s">
        <v>14</v>
      </c>
      <c r="AT2646" s="113" t="s">
        <v>14</v>
      </c>
      <c r="AU2646" s="113" t="s">
        <v>16229</v>
      </c>
      <c r="AV2646" s="113" t="s">
        <v>14</v>
      </c>
    </row>
    <row r="2647" spans="1:49">
      <c r="A2647" s="116" t="s">
        <v>1998</v>
      </c>
      <c r="B2647" s="113">
        <v>570038880</v>
      </c>
      <c r="C2647" s="113" t="s">
        <v>1999</v>
      </c>
      <c r="F2647" s="113" t="s">
        <v>991</v>
      </c>
      <c r="G2647" s="114">
        <v>29618</v>
      </c>
      <c r="H2647" s="113" t="s">
        <v>16230</v>
      </c>
      <c r="I2647" s="113" t="s">
        <v>9866</v>
      </c>
      <c r="J2647" s="113" t="s">
        <v>9872</v>
      </c>
      <c r="K2647" s="113" t="s">
        <v>43648</v>
      </c>
      <c r="L2647" s="113">
        <v>82287876203</v>
      </c>
      <c r="M2647" s="113" t="s">
        <v>10411</v>
      </c>
      <c r="O2647" s="113" t="s">
        <v>43649</v>
      </c>
      <c r="P2647" s="113" t="s">
        <v>43650</v>
      </c>
      <c r="Q2647" s="113" t="s">
        <v>43651</v>
      </c>
      <c r="R2647" s="113">
        <v>15</v>
      </c>
      <c r="S2647" s="113" t="s">
        <v>13</v>
      </c>
      <c r="T2647" s="113" t="s">
        <v>43652</v>
      </c>
      <c r="U2647" s="113" t="s">
        <v>43653</v>
      </c>
      <c r="V2647" s="114">
        <v>39631</v>
      </c>
      <c r="W2647" s="114">
        <v>39448</v>
      </c>
      <c r="X2647" s="113" t="s">
        <v>43654</v>
      </c>
      <c r="Y2647" s="114">
        <v>40178</v>
      </c>
      <c r="Z2647" s="114">
        <v>40179</v>
      </c>
      <c r="AA2647" s="113">
        <v>21</v>
      </c>
      <c r="AB2647" s="113" t="s">
        <v>24</v>
      </c>
      <c r="AC2647" s="113">
        <v>24</v>
      </c>
      <c r="AD2647" s="113" t="s">
        <v>47</v>
      </c>
      <c r="AE2647" s="114">
        <v>44105</v>
      </c>
      <c r="AF2647" s="113">
        <v>16</v>
      </c>
      <c r="AG2647" s="113">
        <v>5</v>
      </c>
      <c r="AH2647" s="113" t="s">
        <v>16263</v>
      </c>
      <c r="AI2647" s="117" t="s">
        <v>75</v>
      </c>
      <c r="AK2647" s="114">
        <v>43011</v>
      </c>
      <c r="AL2647" s="113">
        <v>15</v>
      </c>
      <c r="AM2647" s="113" t="s">
        <v>9885</v>
      </c>
      <c r="AN2647" s="113" t="s">
        <v>18740</v>
      </c>
      <c r="AO2647" s="113" t="s">
        <v>27</v>
      </c>
      <c r="AP2647" s="113">
        <v>2002</v>
      </c>
      <c r="AQ2647" s="113" t="s">
        <v>8</v>
      </c>
      <c r="AR2647" s="113" t="s">
        <v>19184</v>
      </c>
      <c r="AS2647" s="113" t="s">
        <v>14</v>
      </c>
      <c r="AT2647" s="113" t="s">
        <v>14</v>
      </c>
      <c r="AU2647" s="113" t="s">
        <v>16229</v>
      </c>
      <c r="AV2647" s="113" t="s">
        <v>14</v>
      </c>
      <c r="AW2647" s="113" t="s">
        <v>14</v>
      </c>
    </row>
    <row r="2648" spans="1:49">
      <c r="A2648" s="116" t="s">
        <v>2305</v>
      </c>
      <c r="B2648" s="113">
        <v>570020207</v>
      </c>
      <c r="C2648" s="113" t="s">
        <v>2306</v>
      </c>
      <c r="E2648" s="113" t="s">
        <v>103</v>
      </c>
      <c r="F2648" s="113" t="s">
        <v>2307</v>
      </c>
      <c r="G2648" s="114">
        <v>29619</v>
      </c>
      <c r="H2648" s="113" t="s">
        <v>16230</v>
      </c>
      <c r="I2648" s="113" t="s">
        <v>9866</v>
      </c>
      <c r="J2648" s="113" t="s">
        <v>9867</v>
      </c>
      <c r="K2648" s="113" t="s">
        <v>36703</v>
      </c>
      <c r="L2648" s="113">
        <v>85240740739</v>
      </c>
      <c r="M2648" s="113" t="s">
        <v>36704</v>
      </c>
      <c r="O2648" s="113" t="s">
        <v>15045</v>
      </c>
      <c r="P2648" s="113" t="s">
        <v>36705</v>
      </c>
      <c r="Q2648" s="113" t="s">
        <v>36706</v>
      </c>
      <c r="R2648" s="113">
        <v>15</v>
      </c>
      <c r="S2648" s="113" t="s">
        <v>13</v>
      </c>
      <c r="T2648" s="113" t="s">
        <v>36707</v>
      </c>
      <c r="U2648" s="113" t="s">
        <v>36708</v>
      </c>
      <c r="V2648" s="114">
        <v>38852</v>
      </c>
      <c r="W2648" s="114">
        <v>38808</v>
      </c>
      <c r="X2648" s="113" t="s">
        <v>36709</v>
      </c>
      <c r="Y2648" s="114">
        <v>39230</v>
      </c>
      <c r="Z2648" s="114">
        <v>39234</v>
      </c>
      <c r="AA2648" s="113">
        <v>23</v>
      </c>
      <c r="AB2648" s="113" t="s">
        <v>78</v>
      </c>
      <c r="AC2648" s="113">
        <v>34</v>
      </c>
      <c r="AD2648" s="113" t="s">
        <v>18</v>
      </c>
      <c r="AE2648" s="114">
        <v>43922</v>
      </c>
      <c r="AF2648" s="113">
        <v>12</v>
      </c>
      <c r="AG2648" s="113">
        <v>0</v>
      </c>
      <c r="AH2648" s="113" t="s">
        <v>16226</v>
      </c>
      <c r="AI2648" s="117" t="s">
        <v>302</v>
      </c>
      <c r="AK2648" s="114">
        <v>45270</v>
      </c>
      <c r="AL2648" s="113">
        <v>30</v>
      </c>
      <c r="AM2648" s="113" t="s">
        <v>9882</v>
      </c>
      <c r="AN2648" s="113" t="s">
        <v>16273</v>
      </c>
      <c r="AO2648" s="113" t="s">
        <v>107</v>
      </c>
      <c r="AP2648" s="113">
        <v>2004</v>
      </c>
      <c r="AQ2648" s="113" t="s">
        <v>5236</v>
      </c>
      <c r="AR2648" s="113" t="s">
        <v>17702</v>
      </c>
      <c r="AS2648" s="113" t="s">
        <v>14</v>
      </c>
      <c r="AT2648" s="113" t="s">
        <v>14</v>
      </c>
      <c r="AU2648" s="113" t="s">
        <v>16229</v>
      </c>
      <c r="AV2648" s="113" t="s">
        <v>14</v>
      </c>
    </row>
    <row r="2649" spans="1:49">
      <c r="A2649" s="116" t="s">
        <v>770</v>
      </c>
      <c r="C2649" s="113" t="s">
        <v>771</v>
      </c>
      <c r="E2649" s="113" t="s">
        <v>74</v>
      </c>
      <c r="F2649" s="113" t="s">
        <v>8</v>
      </c>
      <c r="G2649" s="114">
        <v>29620</v>
      </c>
      <c r="H2649" s="113" t="s">
        <v>16230</v>
      </c>
      <c r="I2649" s="113" t="s">
        <v>9866</v>
      </c>
      <c r="J2649" s="113" t="s">
        <v>9872</v>
      </c>
      <c r="K2649" s="113" t="s">
        <v>29355</v>
      </c>
      <c r="L2649" s="113">
        <v>82291101393</v>
      </c>
      <c r="M2649" s="113" t="s">
        <v>11361</v>
      </c>
      <c r="O2649" s="113" t="s">
        <v>11022</v>
      </c>
      <c r="P2649" s="113" t="s">
        <v>29356</v>
      </c>
      <c r="Q2649" s="113" t="s">
        <v>29357</v>
      </c>
      <c r="R2649" s="113">
        <v>15</v>
      </c>
      <c r="S2649" s="113" t="s">
        <v>13</v>
      </c>
      <c r="T2649" s="113" t="s">
        <v>29358</v>
      </c>
      <c r="U2649" s="113" t="s">
        <v>29359</v>
      </c>
      <c r="V2649" s="114">
        <v>40289</v>
      </c>
      <c r="W2649" s="114">
        <v>40179</v>
      </c>
      <c r="X2649" s="113" t="s">
        <v>29360</v>
      </c>
      <c r="Y2649" s="114">
        <v>40907</v>
      </c>
      <c r="Z2649" s="114">
        <v>40909</v>
      </c>
      <c r="AA2649" s="113">
        <v>31</v>
      </c>
      <c r="AB2649" s="113" t="s">
        <v>9</v>
      </c>
      <c r="AC2649" s="113">
        <v>34</v>
      </c>
      <c r="AD2649" s="113" t="s">
        <v>18</v>
      </c>
      <c r="AE2649" s="114">
        <v>44652</v>
      </c>
      <c r="AF2649" s="113">
        <v>12</v>
      </c>
      <c r="AG2649" s="113">
        <v>3</v>
      </c>
      <c r="AH2649" s="113" t="s">
        <v>16226</v>
      </c>
      <c r="AI2649" s="117" t="s">
        <v>9891</v>
      </c>
      <c r="AK2649" s="114">
        <v>43647</v>
      </c>
      <c r="AL2649" s="113">
        <v>40</v>
      </c>
      <c r="AM2649" s="113" t="s">
        <v>9870</v>
      </c>
      <c r="AN2649" s="113" t="s">
        <v>16670</v>
      </c>
      <c r="AO2649" s="113" t="s">
        <v>94</v>
      </c>
      <c r="AP2649" s="113">
        <v>2003</v>
      </c>
      <c r="AQ2649" s="113" t="s">
        <v>798</v>
      </c>
      <c r="AR2649" s="113" t="s">
        <v>17581</v>
      </c>
      <c r="AS2649" s="113" t="s">
        <v>14</v>
      </c>
      <c r="AT2649" s="113" t="s">
        <v>14</v>
      </c>
      <c r="AU2649" s="113" t="s">
        <v>16229</v>
      </c>
      <c r="AV2649" s="113" t="s">
        <v>14</v>
      </c>
      <c r="AW2649" s="113" t="s">
        <v>14</v>
      </c>
    </row>
    <row r="2650" spans="1:49">
      <c r="A2650" s="116" t="s">
        <v>421</v>
      </c>
      <c r="B2650" s="113">
        <v>570027617</v>
      </c>
      <c r="C2650" s="113" t="s">
        <v>422</v>
      </c>
      <c r="E2650" s="113" t="s">
        <v>34</v>
      </c>
      <c r="F2650" s="113" t="s">
        <v>8</v>
      </c>
      <c r="G2650" s="114">
        <v>29623</v>
      </c>
      <c r="H2650" s="113" t="s">
        <v>16218</v>
      </c>
      <c r="I2650" s="113" t="s">
        <v>9866</v>
      </c>
      <c r="J2650" s="113" t="s">
        <v>16392</v>
      </c>
      <c r="K2650" s="113" t="s">
        <v>16393</v>
      </c>
      <c r="L2650" s="113">
        <v>82191421200</v>
      </c>
      <c r="M2650" s="113" t="s">
        <v>16394</v>
      </c>
      <c r="O2650" s="113" t="s">
        <v>11654</v>
      </c>
      <c r="P2650" s="113" t="s">
        <v>16395</v>
      </c>
      <c r="Q2650" s="113" t="s">
        <v>16244</v>
      </c>
      <c r="R2650" s="113">
        <v>15</v>
      </c>
      <c r="S2650" s="113" t="s">
        <v>13</v>
      </c>
      <c r="T2650" s="113" t="s">
        <v>16396</v>
      </c>
      <c r="U2650" s="113" t="s">
        <v>16397</v>
      </c>
      <c r="V2650" s="114">
        <v>39387</v>
      </c>
      <c r="W2650" s="114">
        <v>39083</v>
      </c>
      <c r="X2650" s="113" t="s">
        <v>16398</v>
      </c>
      <c r="Y2650" s="114">
        <v>39720</v>
      </c>
      <c r="Z2650" s="114">
        <v>39722</v>
      </c>
      <c r="AA2650" s="113">
        <v>21</v>
      </c>
      <c r="AB2650" s="113" t="s">
        <v>24</v>
      </c>
      <c r="AC2650" s="113">
        <v>33</v>
      </c>
      <c r="AD2650" s="113" t="s">
        <v>10</v>
      </c>
      <c r="AE2650" s="114">
        <v>45017</v>
      </c>
      <c r="AF2650" s="113">
        <v>15</v>
      </c>
      <c r="AG2650" s="113">
        <v>3</v>
      </c>
      <c r="AH2650" s="113" t="s">
        <v>16263</v>
      </c>
      <c r="AI2650" s="117" t="s">
        <v>1131</v>
      </c>
      <c r="AK2650" s="114">
        <v>44589</v>
      </c>
      <c r="AL2650" s="113">
        <v>40</v>
      </c>
      <c r="AM2650" s="113" t="s">
        <v>9870</v>
      </c>
      <c r="AN2650" s="113" t="s">
        <v>16399</v>
      </c>
      <c r="AO2650" s="113" t="s">
        <v>169</v>
      </c>
      <c r="AP2650" s="113">
        <v>2013</v>
      </c>
      <c r="AQ2650" s="113" t="s">
        <v>8</v>
      </c>
      <c r="AR2650" s="113" t="s">
        <v>36297</v>
      </c>
      <c r="AS2650" s="113" t="s">
        <v>14</v>
      </c>
      <c r="AT2650" s="113" t="s">
        <v>14</v>
      </c>
      <c r="AU2650" s="113" t="s">
        <v>16229</v>
      </c>
      <c r="AV2650" s="113" t="s">
        <v>14</v>
      </c>
      <c r="AW2650" s="113" t="s">
        <v>14</v>
      </c>
    </row>
    <row r="2651" spans="1:49">
      <c r="A2651" s="116" t="s">
        <v>8841</v>
      </c>
      <c r="B2651" s="113">
        <v>570028887</v>
      </c>
      <c r="C2651" s="113" t="s">
        <v>8842</v>
      </c>
      <c r="E2651" s="113" t="s">
        <v>831</v>
      </c>
      <c r="F2651" s="113" t="s">
        <v>6572</v>
      </c>
      <c r="G2651" s="114">
        <v>29626</v>
      </c>
      <c r="H2651" s="113" t="s">
        <v>16218</v>
      </c>
      <c r="I2651" s="113" t="s">
        <v>9896</v>
      </c>
      <c r="J2651" s="113" t="s">
        <v>9872</v>
      </c>
      <c r="K2651" s="113" t="s">
        <v>23254</v>
      </c>
      <c r="L2651" s="113">
        <v>85395513188</v>
      </c>
      <c r="M2651" s="113" t="s">
        <v>10189</v>
      </c>
      <c r="O2651" s="113" t="s">
        <v>10190</v>
      </c>
      <c r="P2651" s="113" t="s">
        <v>23255</v>
      </c>
      <c r="Q2651" s="113" t="s">
        <v>23256</v>
      </c>
      <c r="R2651" s="113">
        <v>15</v>
      </c>
      <c r="S2651" s="113" t="s">
        <v>13</v>
      </c>
      <c r="T2651" s="113" t="s">
        <v>23257</v>
      </c>
      <c r="U2651" s="113" t="s">
        <v>23258</v>
      </c>
      <c r="V2651" s="114">
        <v>39387</v>
      </c>
      <c r="W2651" s="114">
        <v>39083</v>
      </c>
      <c r="X2651" s="113" t="s">
        <v>23259</v>
      </c>
      <c r="Y2651" s="114">
        <v>39720</v>
      </c>
      <c r="Z2651" s="114">
        <v>39722</v>
      </c>
      <c r="AA2651" s="113">
        <v>21</v>
      </c>
      <c r="AB2651" s="113" t="s">
        <v>24</v>
      </c>
      <c r="AC2651" s="113">
        <v>31</v>
      </c>
      <c r="AD2651" s="113" t="s">
        <v>9</v>
      </c>
      <c r="AE2651" s="114">
        <v>44835</v>
      </c>
      <c r="AF2651" s="113">
        <v>12</v>
      </c>
      <c r="AG2651" s="113">
        <v>9</v>
      </c>
      <c r="AH2651" s="113" t="s">
        <v>16263</v>
      </c>
      <c r="AI2651" s="117" t="s">
        <v>75</v>
      </c>
      <c r="AK2651" s="114">
        <v>44105</v>
      </c>
      <c r="AL2651" s="113">
        <v>40</v>
      </c>
      <c r="AM2651" s="113" t="s">
        <v>9870</v>
      </c>
      <c r="AN2651" s="113" t="s">
        <v>18017</v>
      </c>
      <c r="AO2651" s="113" t="s">
        <v>431</v>
      </c>
      <c r="AP2651" s="113">
        <v>2018</v>
      </c>
      <c r="AQ2651" s="113" t="s">
        <v>3314</v>
      </c>
      <c r="AR2651" s="113" t="s">
        <v>24312</v>
      </c>
      <c r="AS2651" s="113" t="s">
        <v>14</v>
      </c>
      <c r="AT2651" s="113" t="s">
        <v>14</v>
      </c>
      <c r="AU2651" s="113" t="s">
        <v>16229</v>
      </c>
      <c r="AV2651" s="113" t="s">
        <v>14</v>
      </c>
      <c r="AW2651" s="113" t="s">
        <v>14</v>
      </c>
    </row>
    <row r="2652" spans="1:49">
      <c r="A2652" s="116" t="s">
        <v>9429</v>
      </c>
      <c r="C2652" s="113" t="s">
        <v>9430</v>
      </c>
      <c r="E2652" s="113" t="s">
        <v>67</v>
      </c>
      <c r="F2652" s="113" t="s">
        <v>8</v>
      </c>
      <c r="G2652" s="114">
        <v>29626</v>
      </c>
      <c r="H2652" s="113" t="s">
        <v>16230</v>
      </c>
      <c r="I2652" s="113" t="s">
        <v>9866</v>
      </c>
      <c r="J2652" s="113" t="s">
        <v>9872</v>
      </c>
      <c r="K2652" s="113" t="s">
        <v>38384</v>
      </c>
      <c r="L2652" s="113">
        <v>85241468827</v>
      </c>
      <c r="M2652" s="113" t="s">
        <v>10607</v>
      </c>
      <c r="O2652" s="113" t="s">
        <v>10608</v>
      </c>
      <c r="P2652" s="113" t="s">
        <v>34461</v>
      </c>
      <c r="Q2652" s="113" t="s">
        <v>38385</v>
      </c>
      <c r="R2652" s="113">
        <v>15</v>
      </c>
      <c r="S2652" s="113" t="s">
        <v>13</v>
      </c>
      <c r="T2652" s="113" t="s">
        <v>38386</v>
      </c>
      <c r="U2652" s="113" t="s">
        <v>38387</v>
      </c>
      <c r="V2652" s="114">
        <v>42032</v>
      </c>
      <c r="W2652" s="114">
        <v>41944</v>
      </c>
      <c r="X2652" s="113" t="s">
        <v>38388</v>
      </c>
      <c r="Y2652" s="114">
        <v>42612</v>
      </c>
      <c r="Z2652" s="114">
        <v>42614</v>
      </c>
      <c r="AA2652" s="113">
        <v>21</v>
      </c>
      <c r="AB2652" s="113" t="s">
        <v>24</v>
      </c>
      <c r="AC2652" s="113">
        <v>32</v>
      </c>
      <c r="AD2652" s="113" t="s">
        <v>84</v>
      </c>
      <c r="AE2652" s="114">
        <v>45383</v>
      </c>
      <c r="AF2652" s="113">
        <v>14</v>
      </c>
      <c r="AG2652" s="113">
        <v>4</v>
      </c>
      <c r="AH2652" s="113" t="s">
        <v>16263</v>
      </c>
      <c r="AI2652" s="117" t="s">
        <v>16264</v>
      </c>
      <c r="AK2652" s="114">
        <v>45302</v>
      </c>
      <c r="AL2652" s="113">
        <v>40</v>
      </c>
      <c r="AM2652" s="113" t="s">
        <v>9870</v>
      </c>
      <c r="AN2652" s="113" t="s">
        <v>17491</v>
      </c>
      <c r="AO2652" s="113" t="s">
        <v>378</v>
      </c>
      <c r="AP2652" s="113">
        <v>2007</v>
      </c>
      <c r="AQ2652" s="113" t="s">
        <v>8</v>
      </c>
      <c r="AR2652" s="113" t="s">
        <v>29126</v>
      </c>
      <c r="AS2652" s="113" t="s">
        <v>14</v>
      </c>
      <c r="AT2652" s="113" t="s">
        <v>14</v>
      </c>
      <c r="AU2652" s="113" t="s">
        <v>16229</v>
      </c>
      <c r="AV2652" s="113" t="s">
        <v>14</v>
      </c>
    </row>
    <row r="2653" spans="1:49">
      <c r="A2653" s="116" t="s">
        <v>9416</v>
      </c>
      <c r="C2653" s="113" t="s">
        <v>852</v>
      </c>
      <c r="E2653" s="113" t="s">
        <v>34</v>
      </c>
      <c r="F2653" s="113" t="s">
        <v>8</v>
      </c>
      <c r="G2653" s="114">
        <v>29627</v>
      </c>
      <c r="H2653" s="113" t="s">
        <v>16218</v>
      </c>
      <c r="I2653" s="113" t="s">
        <v>9866</v>
      </c>
      <c r="J2653" s="113" t="s">
        <v>9872</v>
      </c>
      <c r="K2653" s="113" t="s">
        <v>42684</v>
      </c>
      <c r="L2653" s="113">
        <v>82290641204</v>
      </c>
      <c r="M2653" s="113" t="s">
        <v>11227</v>
      </c>
      <c r="O2653" s="113" t="s">
        <v>11228</v>
      </c>
      <c r="P2653" s="113" t="s">
        <v>42685</v>
      </c>
      <c r="Q2653" s="113" t="s">
        <v>16244</v>
      </c>
      <c r="R2653" s="113">
        <v>15</v>
      </c>
      <c r="S2653" s="113" t="s">
        <v>13</v>
      </c>
      <c r="T2653" s="113" t="s">
        <v>42686</v>
      </c>
      <c r="U2653" s="113" t="s">
        <v>42687</v>
      </c>
      <c r="V2653" s="114">
        <v>39904</v>
      </c>
      <c r="W2653" s="114">
        <v>39904</v>
      </c>
      <c r="X2653" s="113" t="s">
        <v>42688</v>
      </c>
      <c r="Y2653" s="114">
        <v>40542</v>
      </c>
      <c r="Z2653" s="114">
        <v>40544</v>
      </c>
      <c r="AA2653" s="113">
        <v>21</v>
      </c>
      <c r="AB2653" s="113" t="s">
        <v>24</v>
      </c>
      <c r="AC2653" s="113">
        <v>33</v>
      </c>
      <c r="AD2653" s="113" t="s">
        <v>10</v>
      </c>
      <c r="AE2653" s="114">
        <v>44652</v>
      </c>
      <c r="AF2653" s="113">
        <v>13</v>
      </c>
      <c r="AG2653" s="113">
        <v>1</v>
      </c>
      <c r="AH2653" s="113" t="s">
        <v>9913</v>
      </c>
      <c r="AI2653" s="117" t="s">
        <v>42689</v>
      </c>
      <c r="AJ2653" s="113" t="s">
        <v>45509</v>
      </c>
      <c r="AK2653" s="114">
        <v>44925</v>
      </c>
      <c r="AL2653" s="113">
        <v>40</v>
      </c>
      <c r="AM2653" s="113" t="s">
        <v>9870</v>
      </c>
      <c r="AN2653" s="113" t="s">
        <v>16334</v>
      </c>
      <c r="AO2653" s="113" t="s">
        <v>383</v>
      </c>
      <c r="AP2653" s="113">
        <v>2010</v>
      </c>
      <c r="AQ2653" s="113" t="s">
        <v>2436</v>
      </c>
      <c r="AR2653" s="113" t="s">
        <v>21166</v>
      </c>
      <c r="AS2653" s="113" t="s">
        <v>14</v>
      </c>
      <c r="AT2653" s="113" t="s">
        <v>14</v>
      </c>
      <c r="AU2653" s="113" t="s">
        <v>16229</v>
      </c>
      <c r="AV2653" s="113" t="s">
        <v>14</v>
      </c>
      <c r="AW2653" s="113" t="s">
        <v>14</v>
      </c>
    </row>
    <row r="2654" spans="1:49">
      <c r="A2654" s="116" t="s">
        <v>5879</v>
      </c>
      <c r="B2654" s="113">
        <v>570020190</v>
      </c>
      <c r="C2654" s="113" t="s">
        <v>5880</v>
      </c>
      <c r="E2654" s="113" t="s">
        <v>74</v>
      </c>
      <c r="F2654" s="113" t="s">
        <v>761</v>
      </c>
      <c r="G2654" s="114">
        <v>29629</v>
      </c>
      <c r="H2654" s="113" t="s">
        <v>16230</v>
      </c>
      <c r="I2654" s="113" t="s">
        <v>9866</v>
      </c>
      <c r="J2654" s="113" t="s">
        <v>9872</v>
      </c>
      <c r="K2654" s="113" t="s">
        <v>35902</v>
      </c>
      <c r="L2654" s="113">
        <v>85394687373</v>
      </c>
      <c r="M2654" s="113" t="s">
        <v>14619</v>
      </c>
      <c r="O2654" s="113" t="s">
        <v>35903</v>
      </c>
      <c r="P2654" s="113" t="s">
        <v>35904</v>
      </c>
      <c r="Q2654" s="113" t="s">
        <v>35905</v>
      </c>
      <c r="R2654" s="113">
        <v>15</v>
      </c>
      <c r="S2654" s="113" t="s">
        <v>13</v>
      </c>
      <c r="T2654" s="113" t="s">
        <v>35906</v>
      </c>
      <c r="U2654" s="113" t="s">
        <v>35907</v>
      </c>
      <c r="V2654" s="114">
        <v>38852</v>
      </c>
      <c r="W2654" s="114">
        <v>38808</v>
      </c>
      <c r="X2654" s="113" t="s">
        <v>35908</v>
      </c>
      <c r="Y2654" s="114">
        <v>39230</v>
      </c>
      <c r="Z2654" s="114">
        <v>39234</v>
      </c>
      <c r="AA2654" s="113">
        <v>22</v>
      </c>
      <c r="AB2654" s="113" t="s">
        <v>25</v>
      </c>
      <c r="AC2654" s="113">
        <v>33</v>
      </c>
      <c r="AD2654" s="113" t="s">
        <v>10</v>
      </c>
      <c r="AE2654" s="114">
        <v>45505</v>
      </c>
      <c r="AF2654" s="113">
        <v>16</v>
      </c>
      <c r="AG2654" s="113">
        <v>4</v>
      </c>
      <c r="AH2654" s="113" t="s">
        <v>16226</v>
      </c>
      <c r="AI2654" s="117" t="s">
        <v>9891</v>
      </c>
      <c r="AK2654" s="114">
        <v>45505</v>
      </c>
      <c r="AL2654" s="113">
        <v>40</v>
      </c>
      <c r="AM2654" s="113" t="s">
        <v>9870</v>
      </c>
      <c r="AN2654" s="113" t="s">
        <v>17038</v>
      </c>
      <c r="AO2654" s="113" t="s">
        <v>1662</v>
      </c>
      <c r="AP2654" s="113">
        <v>2009</v>
      </c>
      <c r="AQ2654" s="113" t="s">
        <v>5236</v>
      </c>
      <c r="AR2654" s="113" t="s">
        <v>17319</v>
      </c>
      <c r="AS2654" s="113" t="s">
        <v>14</v>
      </c>
      <c r="AT2654" s="113" t="s">
        <v>14</v>
      </c>
      <c r="AU2654" s="113" t="s">
        <v>16229</v>
      </c>
      <c r="AV2654" s="113" t="s">
        <v>14</v>
      </c>
    </row>
    <row r="2655" spans="1:49">
      <c r="A2655" s="116" t="s">
        <v>7286</v>
      </c>
      <c r="B2655" s="113">
        <v>570036072</v>
      </c>
      <c r="C2655" s="113" t="s">
        <v>1742</v>
      </c>
      <c r="E2655" s="113" t="s">
        <v>67</v>
      </c>
      <c r="F2655" s="113" t="s">
        <v>8</v>
      </c>
      <c r="G2655" s="114">
        <v>29629</v>
      </c>
      <c r="H2655" s="113" t="s">
        <v>16230</v>
      </c>
      <c r="I2655" s="113" t="s">
        <v>9866</v>
      </c>
      <c r="J2655" s="113" t="s">
        <v>9872</v>
      </c>
      <c r="K2655" s="113" t="s">
        <v>46188</v>
      </c>
      <c r="M2655" s="113" t="s">
        <v>20273</v>
      </c>
      <c r="O2655" s="113" t="s">
        <v>11732</v>
      </c>
      <c r="P2655" s="113" t="s">
        <v>20274</v>
      </c>
      <c r="Q2655" s="113" t="s">
        <v>20275</v>
      </c>
      <c r="R2655" s="113">
        <v>15</v>
      </c>
      <c r="S2655" s="113" t="s">
        <v>13</v>
      </c>
      <c r="T2655" s="113" t="s">
        <v>20276</v>
      </c>
      <c r="U2655" s="113" t="s">
        <v>20277</v>
      </c>
      <c r="V2655" s="114">
        <v>39563</v>
      </c>
      <c r="W2655" s="114">
        <v>39448</v>
      </c>
      <c r="X2655" s="113" t="s">
        <v>20278</v>
      </c>
      <c r="Y2655" s="114">
        <v>40143</v>
      </c>
      <c r="Z2655" s="114">
        <v>40148</v>
      </c>
      <c r="AA2655" s="113">
        <v>21</v>
      </c>
      <c r="AB2655" s="113" t="s">
        <v>24</v>
      </c>
      <c r="AC2655" s="113">
        <v>33</v>
      </c>
      <c r="AD2655" s="113" t="s">
        <v>10</v>
      </c>
      <c r="AE2655" s="114">
        <v>45200</v>
      </c>
      <c r="AF2655" s="113">
        <v>14</v>
      </c>
      <c r="AG2655" s="113">
        <v>9</v>
      </c>
      <c r="AH2655" s="113" t="s">
        <v>16263</v>
      </c>
      <c r="AI2655" s="117" t="s">
        <v>16264</v>
      </c>
      <c r="AK2655" s="114">
        <v>45302</v>
      </c>
      <c r="AL2655" s="113">
        <v>40</v>
      </c>
      <c r="AM2655" s="113" t="s">
        <v>9870</v>
      </c>
      <c r="AN2655" s="113" t="s">
        <v>20279</v>
      </c>
      <c r="AO2655" s="113" t="s">
        <v>1829</v>
      </c>
      <c r="AP2655" s="113">
        <v>2007</v>
      </c>
      <c r="AQ2655" s="113" t="s">
        <v>8</v>
      </c>
      <c r="AR2655" s="113" t="s">
        <v>20280</v>
      </c>
      <c r="AS2655" s="113" t="s">
        <v>14</v>
      </c>
      <c r="AT2655" s="113" t="s">
        <v>14</v>
      </c>
      <c r="AU2655" s="113" t="s">
        <v>16229</v>
      </c>
      <c r="AV2655" s="113" t="s">
        <v>14</v>
      </c>
    </row>
    <row r="2656" spans="1:49">
      <c r="A2656" s="116" t="s">
        <v>7536</v>
      </c>
      <c r="C2656" s="113" t="s">
        <v>7537</v>
      </c>
      <c r="E2656" s="113" t="s">
        <v>140</v>
      </c>
      <c r="F2656" s="113" t="s">
        <v>8</v>
      </c>
      <c r="G2656" s="114">
        <v>29631</v>
      </c>
      <c r="H2656" s="113" t="s">
        <v>16230</v>
      </c>
      <c r="I2656" s="113" t="s">
        <v>9866</v>
      </c>
      <c r="J2656" s="113" t="s">
        <v>9872</v>
      </c>
      <c r="K2656" s="113" t="s">
        <v>42397</v>
      </c>
      <c r="L2656" s="113">
        <v>85212521194</v>
      </c>
      <c r="M2656" s="113" t="s">
        <v>12351</v>
      </c>
      <c r="O2656" s="113" t="s">
        <v>12352</v>
      </c>
      <c r="P2656" s="113" t="s">
        <v>42398</v>
      </c>
      <c r="Q2656" s="113" t="s">
        <v>42399</v>
      </c>
      <c r="R2656" s="113">
        <v>15</v>
      </c>
      <c r="S2656" s="113" t="s">
        <v>13</v>
      </c>
      <c r="T2656" s="113" t="s">
        <v>42400</v>
      </c>
      <c r="U2656" s="113" t="s">
        <v>42401</v>
      </c>
      <c r="V2656" s="114">
        <v>42037</v>
      </c>
      <c r="W2656" s="114">
        <v>41883</v>
      </c>
      <c r="X2656" s="113" t="s">
        <v>42402</v>
      </c>
      <c r="Y2656" s="114">
        <v>42339</v>
      </c>
      <c r="Z2656" s="114">
        <v>42339</v>
      </c>
      <c r="AA2656" s="113">
        <v>21</v>
      </c>
      <c r="AB2656" s="113" t="s">
        <v>24</v>
      </c>
      <c r="AC2656" s="113">
        <v>32</v>
      </c>
      <c r="AD2656" s="113" t="s">
        <v>84</v>
      </c>
      <c r="AE2656" s="114">
        <v>44652</v>
      </c>
      <c r="AF2656" s="113">
        <v>11</v>
      </c>
      <c r="AG2656" s="113">
        <v>9</v>
      </c>
      <c r="AH2656" s="113" t="s">
        <v>16226</v>
      </c>
      <c r="AI2656" s="117" t="s">
        <v>9875</v>
      </c>
      <c r="AK2656" s="114">
        <v>43831</v>
      </c>
      <c r="AL2656" s="113">
        <v>40</v>
      </c>
      <c r="AM2656" s="113" t="s">
        <v>9870</v>
      </c>
      <c r="AN2656" s="113" t="s">
        <v>16561</v>
      </c>
      <c r="AO2656" s="113" t="s">
        <v>42</v>
      </c>
      <c r="AP2656" s="113">
        <v>2013</v>
      </c>
      <c r="AQ2656" s="113" t="s">
        <v>9889</v>
      </c>
      <c r="AR2656" s="113" t="s">
        <v>36439</v>
      </c>
      <c r="AS2656" s="113" t="s">
        <v>14</v>
      </c>
      <c r="AT2656" s="113" t="s">
        <v>14</v>
      </c>
      <c r="AU2656" s="113" t="s">
        <v>16229</v>
      </c>
      <c r="AV2656" s="113" t="s">
        <v>14</v>
      </c>
      <c r="AW2656" s="113" t="s">
        <v>14</v>
      </c>
    </row>
    <row r="2657" spans="1:49">
      <c r="A2657" s="116" t="s">
        <v>291</v>
      </c>
      <c r="B2657" s="113">
        <v>570015670</v>
      </c>
      <c r="C2657" s="113" t="s">
        <v>292</v>
      </c>
      <c r="E2657" s="113" t="s">
        <v>41</v>
      </c>
      <c r="F2657" s="113" t="s">
        <v>293</v>
      </c>
      <c r="G2657" s="114">
        <v>29635</v>
      </c>
      <c r="H2657" s="113" t="s">
        <v>16230</v>
      </c>
      <c r="I2657" s="113" t="s">
        <v>9866</v>
      </c>
      <c r="J2657" s="113" t="s">
        <v>9872</v>
      </c>
      <c r="K2657" s="113" t="s">
        <v>39161</v>
      </c>
      <c r="L2657" s="113">
        <v>81219211981</v>
      </c>
      <c r="M2657" s="113" t="s">
        <v>15762</v>
      </c>
      <c r="O2657" s="113" t="s">
        <v>10905</v>
      </c>
      <c r="P2657" s="113" t="s">
        <v>39162</v>
      </c>
      <c r="Q2657" s="113" t="s">
        <v>39163</v>
      </c>
      <c r="R2657" s="113">
        <v>15</v>
      </c>
      <c r="S2657" s="113" t="s">
        <v>13</v>
      </c>
      <c r="T2657" s="113" t="s">
        <v>39164</v>
      </c>
      <c r="U2657" s="113" t="s">
        <v>39165</v>
      </c>
      <c r="V2657" s="114">
        <v>37998</v>
      </c>
      <c r="W2657" s="114">
        <v>37956</v>
      </c>
      <c r="X2657" s="113" t="s">
        <v>39166</v>
      </c>
      <c r="Y2657" s="114">
        <v>38408</v>
      </c>
      <c r="Z2657" s="114">
        <v>38412</v>
      </c>
      <c r="AA2657" s="113">
        <v>22</v>
      </c>
      <c r="AB2657" s="113" t="s">
        <v>25</v>
      </c>
      <c r="AC2657" s="113">
        <v>34</v>
      </c>
      <c r="AD2657" s="113" t="s">
        <v>18</v>
      </c>
      <c r="AE2657" s="114">
        <v>45200</v>
      </c>
      <c r="AF2657" s="113">
        <v>17</v>
      </c>
      <c r="AG2657" s="113">
        <v>10</v>
      </c>
      <c r="AH2657" s="113" t="s">
        <v>16226</v>
      </c>
      <c r="AI2657" s="117" t="s">
        <v>419</v>
      </c>
      <c r="AK2657" s="114">
        <v>44105</v>
      </c>
      <c r="AL2657" s="113">
        <v>40</v>
      </c>
      <c r="AM2657" s="113" t="s">
        <v>9870</v>
      </c>
      <c r="AN2657" s="113" t="s">
        <v>17344</v>
      </c>
      <c r="AO2657" s="113" t="s">
        <v>142</v>
      </c>
      <c r="AP2657" s="113">
        <v>2010</v>
      </c>
      <c r="AQ2657" s="113" t="s">
        <v>8</v>
      </c>
      <c r="AR2657" s="113" t="s">
        <v>18708</v>
      </c>
      <c r="AS2657" s="113" t="s">
        <v>14</v>
      </c>
      <c r="AT2657" s="113" t="s">
        <v>14</v>
      </c>
      <c r="AU2657" s="113" t="s">
        <v>16229</v>
      </c>
      <c r="AV2657" s="113" t="s">
        <v>14</v>
      </c>
    </row>
    <row r="2658" spans="1:49">
      <c r="A2658" s="116" t="s">
        <v>6151</v>
      </c>
      <c r="B2658" s="113">
        <v>570013956</v>
      </c>
      <c r="C2658" s="113" t="s">
        <v>6152</v>
      </c>
      <c r="E2658" s="113" t="s">
        <v>3354</v>
      </c>
      <c r="F2658" s="113" t="s">
        <v>8</v>
      </c>
      <c r="G2658" s="114">
        <v>29636</v>
      </c>
      <c r="H2658" s="113" t="s">
        <v>16230</v>
      </c>
      <c r="I2658" s="113" t="s">
        <v>9866</v>
      </c>
      <c r="J2658" s="113" t="s">
        <v>9872</v>
      </c>
      <c r="K2658" s="113" t="s">
        <v>44227</v>
      </c>
      <c r="L2658" s="113">
        <v>82393744081</v>
      </c>
      <c r="M2658" s="113" t="s">
        <v>13368</v>
      </c>
      <c r="O2658" s="113" t="s">
        <v>10982</v>
      </c>
      <c r="P2658" s="113" t="s">
        <v>44228</v>
      </c>
      <c r="Q2658" s="113" t="s">
        <v>44229</v>
      </c>
      <c r="R2658" s="113">
        <v>15</v>
      </c>
      <c r="S2658" s="113" t="s">
        <v>13</v>
      </c>
      <c r="T2658" s="113" t="s">
        <v>44230</v>
      </c>
      <c r="U2658" s="113" t="s">
        <v>44231</v>
      </c>
      <c r="V2658" s="114">
        <v>37557</v>
      </c>
      <c r="W2658" s="114">
        <v>37561</v>
      </c>
      <c r="X2658" s="113" t="s">
        <v>44232</v>
      </c>
      <c r="Y2658" s="114">
        <v>37945</v>
      </c>
      <c r="Z2658" s="114">
        <v>37956</v>
      </c>
      <c r="AA2658" s="113">
        <v>21</v>
      </c>
      <c r="AB2658" s="113" t="s">
        <v>24</v>
      </c>
      <c r="AC2658" s="113">
        <v>34</v>
      </c>
      <c r="AD2658" s="113" t="s">
        <v>18</v>
      </c>
      <c r="AE2658" s="114">
        <v>44470</v>
      </c>
      <c r="AF2658" s="113">
        <v>13</v>
      </c>
      <c r="AG2658" s="113">
        <v>11</v>
      </c>
      <c r="AH2658" s="113" t="s">
        <v>16226</v>
      </c>
      <c r="AI2658" s="117" t="s">
        <v>1790</v>
      </c>
      <c r="AK2658" s="114">
        <v>43556</v>
      </c>
      <c r="AL2658" s="113">
        <v>30</v>
      </c>
      <c r="AM2658" s="113" t="s">
        <v>9882</v>
      </c>
      <c r="AN2658" s="113" t="s">
        <v>21807</v>
      </c>
      <c r="AO2658" s="113" t="s">
        <v>1540</v>
      </c>
      <c r="AP2658" s="113">
        <v>2019</v>
      </c>
      <c r="AQ2658" s="113" t="s">
        <v>5236</v>
      </c>
      <c r="AR2658" s="113" t="s">
        <v>19217</v>
      </c>
      <c r="AS2658" s="113" t="s">
        <v>14</v>
      </c>
      <c r="AT2658" s="113" t="s">
        <v>14</v>
      </c>
      <c r="AU2658" s="113" t="s">
        <v>16229</v>
      </c>
      <c r="AV2658" s="113" t="s">
        <v>14</v>
      </c>
      <c r="AW2658" s="113" t="s">
        <v>14</v>
      </c>
    </row>
    <row r="2659" spans="1:49">
      <c r="A2659" s="116" t="s">
        <v>4900</v>
      </c>
      <c r="B2659" s="113">
        <v>570020141</v>
      </c>
      <c r="C2659" s="113" t="s">
        <v>4901</v>
      </c>
      <c r="E2659" s="113" t="s">
        <v>74</v>
      </c>
      <c r="F2659" s="113" t="s">
        <v>8</v>
      </c>
      <c r="G2659" s="114">
        <v>29637</v>
      </c>
      <c r="H2659" s="113" t="s">
        <v>16230</v>
      </c>
      <c r="I2659" s="113" t="s">
        <v>9866</v>
      </c>
      <c r="J2659" s="113" t="s">
        <v>9867</v>
      </c>
      <c r="K2659" s="113" t="s">
        <v>17665</v>
      </c>
      <c r="L2659" s="113">
        <v>85248021065</v>
      </c>
      <c r="M2659" s="113" t="s">
        <v>11352</v>
      </c>
      <c r="O2659" s="113" t="s">
        <v>9869</v>
      </c>
      <c r="P2659" s="113" t="s">
        <v>17666</v>
      </c>
      <c r="Q2659" s="113" t="s">
        <v>17667</v>
      </c>
      <c r="R2659" s="113">
        <v>15</v>
      </c>
      <c r="S2659" s="113" t="s">
        <v>13</v>
      </c>
      <c r="T2659" s="113" t="s">
        <v>17668</v>
      </c>
      <c r="U2659" s="113" t="s">
        <v>17669</v>
      </c>
      <c r="V2659" s="114">
        <v>38852</v>
      </c>
      <c r="W2659" s="114">
        <v>38808</v>
      </c>
      <c r="X2659" s="113" t="s">
        <v>17670</v>
      </c>
      <c r="Y2659" s="114">
        <v>39230</v>
      </c>
      <c r="Z2659" s="114">
        <v>39234</v>
      </c>
      <c r="AA2659" s="113">
        <v>31</v>
      </c>
      <c r="AB2659" s="113" t="s">
        <v>9</v>
      </c>
      <c r="AC2659" s="113">
        <v>41</v>
      </c>
      <c r="AD2659" s="113" t="s">
        <v>52</v>
      </c>
      <c r="AE2659" s="114">
        <v>43739</v>
      </c>
      <c r="AF2659" s="113">
        <v>13</v>
      </c>
      <c r="AG2659" s="113">
        <v>6</v>
      </c>
      <c r="AH2659" s="113" t="s">
        <v>16226</v>
      </c>
      <c r="AI2659" s="117" t="s">
        <v>9901</v>
      </c>
      <c r="AK2659" s="114">
        <v>43647</v>
      </c>
      <c r="AL2659" s="113">
        <v>40</v>
      </c>
      <c r="AM2659" s="113" t="s">
        <v>9870</v>
      </c>
      <c r="AN2659" s="113" t="s">
        <v>16670</v>
      </c>
      <c r="AO2659" s="113" t="s">
        <v>94</v>
      </c>
      <c r="AP2659" s="113">
        <v>2005</v>
      </c>
      <c r="AQ2659" s="113" t="s">
        <v>9871</v>
      </c>
      <c r="AR2659" s="113" t="s">
        <v>16350</v>
      </c>
      <c r="AS2659" s="113" t="s">
        <v>14</v>
      </c>
      <c r="AT2659" s="113" t="s">
        <v>14</v>
      </c>
      <c r="AU2659" s="113" t="s">
        <v>16229</v>
      </c>
      <c r="AV2659" s="113" t="s">
        <v>14</v>
      </c>
      <c r="AW2659" s="113" t="s">
        <v>14</v>
      </c>
    </row>
    <row r="2660" spans="1:49">
      <c r="A2660" s="116" t="s">
        <v>7763</v>
      </c>
      <c r="C2660" s="113" t="s">
        <v>890</v>
      </c>
      <c r="E2660" s="113" t="s">
        <v>110</v>
      </c>
      <c r="F2660" s="113" t="s">
        <v>8</v>
      </c>
      <c r="G2660" s="114">
        <v>29640</v>
      </c>
      <c r="H2660" s="113" t="s">
        <v>16230</v>
      </c>
      <c r="I2660" s="113" t="s">
        <v>9866</v>
      </c>
      <c r="J2660" s="113" t="s">
        <v>9872</v>
      </c>
      <c r="K2660" s="113" t="s">
        <v>29754</v>
      </c>
      <c r="L2660" s="113">
        <v>85241268881</v>
      </c>
      <c r="M2660" s="113" t="s">
        <v>11842</v>
      </c>
      <c r="O2660" s="113" t="s">
        <v>29755</v>
      </c>
      <c r="P2660" s="113" t="s">
        <v>29756</v>
      </c>
      <c r="Q2660" s="113" t="s">
        <v>29757</v>
      </c>
      <c r="R2660" s="113">
        <v>15</v>
      </c>
      <c r="S2660" s="113" t="s">
        <v>13</v>
      </c>
      <c r="T2660" s="113" t="s">
        <v>29758</v>
      </c>
      <c r="U2660" s="113" t="s">
        <v>29759</v>
      </c>
      <c r="V2660" s="114">
        <v>39904</v>
      </c>
      <c r="W2660" s="114">
        <v>39904</v>
      </c>
      <c r="X2660" s="113" t="s">
        <v>29760</v>
      </c>
      <c r="Y2660" s="114">
        <v>40542</v>
      </c>
      <c r="Z2660" s="114">
        <v>40544</v>
      </c>
      <c r="AA2660" s="113">
        <v>31</v>
      </c>
      <c r="AB2660" s="113" t="s">
        <v>9</v>
      </c>
      <c r="AC2660" s="113">
        <v>34</v>
      </c>
      <c r="AD2660" s="113" t="s">
        <v>18</v>
      </c>
      <c r="AE2660" s="114">
        <v>43922</v>
      </c>
      <c r="AF2660" s="113">
        <v>15</v>
      </c>
      <c r="AG2660" s="113">
        <v>9</v>
      </c>
      <c r="AH2660" s="113" t="s">
        <v>16226</v>
      </c>
      <c r="AI2660" s="117" t="s">
        <v>10856</v>
      </c>
      <c r="AK2660" s="114">
        <v>44925</v>
      </c>
      <c r="AL2660" s="113">
        <v>40</v>
      </c>
      <c r="AM2660" s="113" t="s">
        <v>9870</v>
      </c>
      <c r="AN2660" s="113" t="s">
        <v>16282</v>
      </c>
      <c r="AO2660" s="113" t="s">
        <v>113</v>
      </c>
      <c r="AP2660" s="113">
        <v>2008</v>
      </c>
      <c r="AQ2660" s="113" t="s">
        <v>2884</v>
      </c>
      <c r="AR2660" s="113" t="s">
        <v>24996</v>
      </c>
      <c r="AS2660" s="113" t="s">
        <v>14</v>
      </c>
      <c r="AT2660" s="113" t="s">
        <v>14</v>
      </c>
      <c r="AU2660" s="113" t="s">
        <v>16229</v>
      </c>
      <c r="AV2660" s="113" t="s">
        <v>14</v>
      </c>
      <c r="AW2660" s="113" t="s">
        <v>14</v>
      </c>
    </row>
    <row r="2661" spans="1:49">
      <c r="A2661" s="116" t="s">
        <v>5305</v>
      </c>
      <c r="B2661" s="113">
        <v>570020128</v>
      </c>
      <c r="C2661" s="113" t="s">
        <v>5306</v>
      </c>
      <c r="E2661" s="113" t="s">
        <v>41</v>
      </c>
      <c r="F2661" s="113" t="s">
        <v>5307</v>
      </c>
      <c r="G2661" s="114">
        <v>29641</v>
      </c>
      <c r="H2661" s="113" t="s">
        <v>16230</v>
      </c>
      <c r="I2661" s="113" t="s">
        <v>9866</v>
      </c>
      <c r="J2661" s="113" t="s">
        <v>9872</v>
      </c>
      <c r="K2661" s="113" t="s">
        <v>18493</v>
      </c>
      <c r="L2661" s="113">
        <v>85325689867</v>
      </c>
      <c r="M2661" s="113" t="s">
        <v>15337</v>
      </c>
      <c r="O2661" s="113" t="s">
        <v>18494</v>
      </c>
      <c r="P2661" s="113" t="s">
        <v>18495</v>
      </c>
      <c r="Q2661" s="113" t="s">
        <v>18496</v>
      </c>
      <c r="R2661" s="113">
        <v>15</v>
      </c>
      <c r="S2661" s="113" t="s">
        <v>13</v>
      </c>
      <c r="T2661" s="113" t="s">
        <v>18497</v>
      </c>
      <c r="U2661" s="113" t="s">
        <v>18498</v>
      </c>
      <c r="V2661" s="114">
        <v>38852</v>
      </c>
      <c r="W2661" s="114">
        <v>38808</v>
      </c>
      <c r="X2661" s="113" t="s">
        <v>18499</v>
      </c>
      <c r="Y2661" s="114">
        <v>39230</v>
      </c>
      <c r="Z2661" s="114">
        <v>39234</v>
      </c>
      <c r="AA2661" s="113">
        <v>31</v>
      </c>
      <c r="AB2661" s="113" t="s">
        <v>9</v>
      </c>
      <c r="AC2661" s="113">
        <v>42</v>
      </c>
      <c r="AD2661" s="113" t="s">
        <v>92</v>
      </c>
      <c r="AE2661" s="114">
        <v>44835</v>
      </c>
      <c r="AF2661" s="113">
        <v>16</v>
      </c>
      <c r="AG2661" s="113">
        <v>6</v>
      </c>
      <c r="AH2661" s="113" t="s">
        <v>16226</v>
      </c>
      <c r="AI2661" s="117" t="s">
        <v>141</v>
      </c>
      <c r="AK2661" s="114">
        <v>43739</v>
      </c>
      <c r="AL2661" s="113">
        <v>40</v>
      </c>
      <c r="AM2661" s="113" t="s">
        <v>9870</v>
      </c>
      <c r="AN2661" s="113" t="s">
        <v>17641</v>
      </c>
      <c r="AO2661" s="113" t="s">
        <v>625</v>
      </c>
      <c r="AP2661" s="113">
        <v>2005</v>
      </c>
      <c r="AQ2661" s="113" t="s">
        <v>9871</v>
      </c>
      <c r="AR2661" s="113" t="s">
        <v>16302</v>
      </c>
      <c r="AS2661" s="113" t="s">
        <v>14</v>
      </c>
      <c r="AT2661" s="113" t="s">
        <v>14</v>
      </c>
      <c r="AU2661" s="113" t="s">
        <v>16229</v>
      </c>
      <c r="AV2661" s="113" t="s">
        <v>14</v>
      </c>
      <c r="AW2661" s="113" t="s">
        <v>14</v>
      </c>
    </row>
    <row r="2662" spans="1:49">
      <c r="A2662" s="116" t="s">
        <v>8210</v>
      </c>
      <c r="C2662" s="113" t="s">
        <v>8211</v>
      </c>
      <c r="E2662" s="113" t="s">
        <v>208</v>
      </c>
      <c r="F2662" s="113" t="s">
        <v>8</v>
      </c>
      <c r="G2662" s="114">
        <v>29642</v>
      </c>
      <c r="H2662" s="113" t="s">
        <v>16218</v>
      </c>
      <c r="I2662" s="113" t="s">
        <v>9866</v>
      </c>
      <c r="J2662" s="113" t="s">
        <v>9872</v>
      </c>
      <c r="K2662" s="113" t="s">
        <v>39743</v>
      </c>
      <c r="L2662" s="113">
        <v>82394023007</v>
      </c>
      <c r="M2662" s="113" t="s">
        <v>39744</v>
      </c>
      <c r="O2662" s="113" t="s">
        <v>39745</v>
      </c>
      <c r="P2662" s="113" t="s">
        <v>39746</v>
      </c>
      <c r="Q2662" s="113" t="s">
        <v>39747</v>
      </c>
      <c r="R2662" s="113">
        <v>15</v>
      </c>
      <c r="S2662" s="113" t="s">
        <v>13</v>
      </c>
      <c r="T2662" s="113" t="s">
        <v>39748</v>
      </c>
      <c r="U2662" s="113" t="s">
        <v>39749</v>
      </c>
      <c r="V2662" s="114">
        <v>41876</v>
      </c>
      <c r="W2662" s="114">
        <v>41883</v>
      </c>
      <c r="X2662" s="113" t="s">
        <v>39750</v>
      </c>
      <c r="Y2662" s="114">
        <v>42339</v>
      </c>
      <c r="Z2662" s="114">
        <v>42339</v>
      </c>
      <c r="AA2662" s="113">
        <v>22</v>
      </c>
      <c r="AB2662" s="113" t="s">
        <v>25</v>
      </c>
      <c r="AC2662" s="113">
        <v>23</v>
      </c>
      <c r="AD2662" s="113" t="s">
        <v>78</v>
      </c>
      <c r="AE2662" s="114">
        <v>44470</v>
      </c>
      <c r="AF2662" s="113">
        <v>20</v>
      </c>
      <c r="AG2662" s="113">
        <v>11</v>
      </c>
      <c r="AH2662" s="113" t="s">
        <v>16263</v>
      </c>
      <c r="AI2662" s="117" t="s">
        <v>7101</v>
      </c>
      <c r="AK2662" s="114">
        <v>41883</v>
      </c>
      <c r="AL2662" s="113">
        <v>25</v>
      </c>
      <c r="AM2662" s="113" t="s">
        <v>9974</v>
      </c>
      <c r="AN2662" s="113" t="s">
        <v>16578</v>
      </c>
      <c r="AO2662" s="113" t="s">
        <v>389</v>
      </c>
      <c r="AP2662" s="113">
        <v>2003</v>
      </c>
      <c r="AQ2662" s="113" t="s">
        <v>3314</v>
      </c>
      <c r="AR2662" s="113" t="s">
        <v>17265</v>
      </c>
      <c r="AS2662" s="113" t="s">
        <v>14</v>
      </c>
      <c r="AT2662" s="113" t="s">
        <v>14</v>
      </c>
      <c r="AU2662" s="113" t="s">
        <v>16229</v>
      </c>
      <c r="AV2662" s="113" t="s">
        <v>14</v>
      </c>
      <c r="AW2662" s="113" t="s">
        <v>14</v>
      </c>
    </row>
    <row r="2663" spans="1:49">
      <c r="A2663" s="116" t="s">
        <v>1064</v>
      </c>
      <c r="C2663" s="113" t="s">
        <v>1065</v>
      </c>
      <c r="F2663" s="113" t="s">
        <v>8</v>
      </c>
      <c r="G2663" s="114">
        <v>29642</v>
      </c>
      <c r="H2663" s="113" t="s">
        <v>16218</v>
      </c>
      <c r="I2663" s="113" t="s">
        <v>9866</v>
      </c>
      <c r="J2663" s="113" t="s">
        <v>9872</v>
      </c>
      <c r="K2663" s="113" t="s">
        <v>24112</v>
      </c>
      <c r="L2663" s="113">
        <v>85299877905</v>
      </c>
      <c r="M2663" s="113" t="s">
        <v>13958</v>
      </c>
      <c r="O2663" s="113" t="s">
        <v>13959</v>
      </c>
      <c r="P2663" s="113" t="s">
        <v>24113</v>
      </c>
      <c r="Q2663" s="113" t="s">
        <v>24114</v>
      </c>
      <c r="R2663" s="113">
        <v>15</v>
      </c>
      <c r="S2663" s="113" t="s">
        <v>13</v>
      </c>
      <c r="T2663" s="113" t="s">
        <v>24115</v>
      </c>
      <c r="U2663" s="113" t="s">
        <v>24116</v>
      </c>
      <c r="V2663" s="114">
        <v>42041</v>
      </c>
      <c r="W2663" s="114">
        <v>41944</v>
      </c>
      <c r="X2663" s="113" t="s">
        <v>24117</v>
      </c>
      <c r="Y2663" s="114">
        <v>42612</v>
      </c>
      <c r="Z2663" s="114">
        <v>42614</v>
      </c>
      <c r="AA2663" s="113">
        <v>21</v>
      </c>
      <c r="AB2663" s="113" t="s">
        <v>24</v>
      </c>
      <c r="AC2663" s="113">
        <v>22</v>
      </c>
      <c r="AD2663" s="113" t="s">
        <v>25</v>
      </c>
      <c r="AE2663" s="114">
        <v>43922</v>
      </c>
      <c r="AF2663" s="113">
        <v>17</v>
      </c>
      <c r="AG2663" s="113">
        <v>3</v>
      </c>
      <c r="AH2663" s="113" t="s">
        <v>16263</v>
      </c>
      <c r="AI2663" s="117" t="s">
        <v>20448</v>
      </c>
      <c r="AK2663" s="114">
        <v>45302</v>
      </c>
      <c r="AL2663" s="113">
        <v>15</v>
      </c>
      <c r="AM2663" s="113" t="s">
        <v>9885</v>
      </c>
      <c r="AN2663" s="113" t="s">
        <v>18740</v>
      </c>
      <c r="AO2663" s="113" t="s">
        <v>27</v>
      </c>
      <c r="AP2663" s="113">
        <v>2000</v>
      </c>
      <c r="AQ2663" s="113" t="s">
        <v>9971</v>
      </c>
      <c r="AR2663" s="113" t="s">
        <v>24118</v>
      </c>
      <c r="AS2663" s="113" t="s">
        <v>14</v>
      </c>
      <c r="AT2663" s="113" t="s">
        <v>14</v>
      </c>
      <c r="AU2663" s="113" t="s">
        <v>16229</v>
      </c>
      <c r="AV2663" s="113" t="s">
        <v>14</v>
      </c>
    </row>
    <row r="2664" spans="1:49">
      <c r="A2664" s="116" t="s">
        <v>9545</v>
      </c>
      <c r="B2664" s="113">
        <v>570013208</v>
      </c>
      <c r="C2664" s="113" t="s">
        <v>9546</v>
      </c>
      <c r="F2664" s="113" t="s">
        <v>8</v>
      </c>
      <c r="G2664" s="114">
        <v>29644</v>
      </c>
      <c r="H2664" s="113" t="s">
        <v>16218</v>
      </c>
      <c r="I2664" s="113" t="s">
        <v>9866</v>
      </c>
      <c r="J2664" s="113" t="s">
        <v>9867</v>
      </c>
      <c r="K2664" s="113" t="s">
        <v>45369</v>
      </c>
      <c r="M2664" s="113" t="s">
        <v>12568</v>
      </c>
      <c r="O2664" s="113" t="s">
        <v>45370</v>
      </c>
      <c r="P2664" s="113" t="s">
        <v>45371</v>
      </c>
      <c r="Q2664" s="113" t="s">
        <v>45372</v>
      </c>
      <c r="R2664" s="113">
        <v>15</v>
      </c>
      <c r="S2664" s="113" t="s">
        <v>13</v>
      </c>
      <c r="T2664" s="113" t="s">
        <v>45373</v>
      </c>
      <c r="U2664" s="113" t="s">
        <v>33461</v>
      </c>
      <c r="V2664" s="114">
        <v>36889</v>
      </c>
      <c r="W2664" s="114">
        <v>36861</v>
      </c>
      <c r="X2664" s="113" t="s">
        <v>26389</v>
      </c>
      <c r="Y2664" s="114">
        <v>37334</v>
      </c>
      <c r="Z2664" s="114">
        <v>37347</v>
      </c>
      <c r="AA2664" s="113">
        <v>12</v>
      </c>
      <c r="AB2664" s="113" t="s">
        <v>287</v>
      </c>
      <c r="AC2664" s="113">
        <v>23</v>
      </c>
      <c r="AD2664" s="113" t="s">
        <v>78</v>
      </c>
      <c r="AE2664" s="114">
        <v>43556</v>
      </c>
      <c r="AF2664" s="113">
        <v>18</v>
      </c>
      <c r="AG2664" s="113">
        <v>4</v>
      </c>
      <c r="AH2664" s="113" t="s">
        <v>16263</v>
      </c>
      <c r="AI2664" s="117" t="s">
        <v>1027</v>
      </c>
      <c r="AK2664" s="114">
        <v>42095</v>
      </c>
      <c r="AL2664" s="113">
        <v>15</v>
      </c>
      <c r="AM2664" s="113" t="s">
        <v>9885</v>
      </c>
      <c r="AN2664" s="113" t="s">
        <v>16452</v>
      </c>
      <c r="AO2664" s="113" t="s">
        <v>16453</v>
      </c>
      <c r="AP2664" s="113">
        <v>1999</v>
      </c>
      <c r="AQ2664" s="113" t="s">
        <v>5236</v>
      </c>
      <c r="AR2664" s="113" t="s">
        <v>16947</v>
      </c>
      <c r="AS2664" s="113" t="s">
        <v>14</v>
      </c>
      <c r="AT2664" s="113" t="s">
        <v>14</v>
      </c>
      <c r="AU2664" s="113" t="s">
        <v>16229</v>
      </c>
      <c r="AV2664" s="113" t="s">
        <v>14</v>
      </c>
      <c r="AW2664" s="113" t="s">
        <v>14</v>
      </c>
    </row>
    <row r="2665" spans="1:49">
      <c r="A2665" s="116" t="s">
        <v>9202</v>
      </c>
      <c r="B2665" s="113">
        <v>570036096</v>
      </c>
      <c r="C2665" s="113" t="s">
        <v>9203</v>
      </c>
      <c r="E2665" s="113" t="s">
        <v>103</v>
      </c>
      <c r="F2665" s="113" t="s">
        <v>259</v>
      </c>
      <c r="G2665" s="114">
        <v>29644</v>
      </c>
      <c r="H2665" s="113" t="s">
        <v>16218</v>
      </c>
      <c r="I2665" s="113" t="s">
        <v>10007</v>
      </c>
      <c r="J2665" s="113" t="s">
        <v>9867</v>
      </c>
      <c r="K2665" s="113" t="s">
        <v>23879</v>
      </c>
      <c r="L2665" s="113">
        <v>85241016946</v>
      </c>
      <c r="M2665" s="113" t="s">
        <v>15221</v>
      </c>
      <c r="O2665" s="113" t="s">
        <v>15222</v>
      </c>
      <c r="P2665" s="113" t="s">
        <v>23880</v>
      </c>
      <c r="Q2665" s="113" t="s">
        <v>23881</v>
      </c>
      <c r="R2665" s="113">
        <v>15</v>
      </c>
      <c r="S2665" s="113" t="s">
        <v>13</v>
      </c>
      <c r="T2665" s="113" t="s">
        <v>23882</v>
      </c>
      <c r="U2665" s="113" t="s">
        <v>23883</v>
      </c>
      <c r="V2665" s="114">
        <v>39563</v>
      </c>
      <c r="W2665" s="114">
        <v>39448</v>
      </c>
      <c r="X2665" s="113" t="s">
        <v>23884</v>
      </c>
      <c r="Y2665" s="114">
        <v>40143</v>
      </c>
      <c r="Z2665" s="114">
        <v>40148</v>
      </c>
      <c r="AA2665" s="113">
        <v>23</v>
      </c>
      <c r="AB2665" s="113" t="s">
        <v>78</v>
      </c>
      <c r="AC2665" s="113">
        <v>34</v>
      </c>
      <c r="AD2665" s="113" t="s">
        <v>18</v>
      </c>
      <c r="AE2665" s="114">
        <v>45566</v>
      </c>
      <c r="AF2665" s="113">
        <v>17</v>
      </c>
      <c r="AG2665" s="113">
        <v>9</v>
      </c>
      <c r="AH2665" s="113" t="s">
        <v>9913</v>
      </c>
      <c r="AI2665" s="117" t="s">
        <v>2668</v>
      </c>
      <c r="AJ2665" s="113" t="s">
        <v>45509</v>
      </c>
      <c r="AK2665" s="114">
        <v>44670</v>
      </c>
      <c r="AL2665" s="113">
        <v>30</v>
      </c>
      <c r="AM2665" s="113" t="s">
        <v>9882</v>
      </c>
      <c r="AN2665" s="113" t="s">
        <v>16273</v>
      </c>
      <c r="AO2665" s="113" t="s">
        <v>107</v>
      </c>
      <c r="AP2665" s="113">
        <v>2004</v>
      </c>
      <c r="AQ2665" s="113" t="s">
        <v>8</v>
      </c>
      <c r="AR2665" s="113" t="s">
        <v>16437</v>
      </c>
      <c r="AS2665" s="113" t="s">
        <v>14</v>
      </c>
      <c r="AT2665" s="113" t="s">
        <v>14</v>
      </c>
      <c r="AU2665" s="113" t="s">
        <v>16229</v>
      </c>
      <c r="AV2665" s="113" t="s">
        <v>14</v>
      </c>
      <c r="AW2665" s="113" t="s">
        <v>14</v>
      </c>
    </row>
    <row r="2666" spans="1:49">
      <c r="A2666" s="116" t="s">
        <v>6267</v>
      </c>
      <c r="C2666" s="113" t="s">
        <v>6268</v>
      </c>
      <c r="E2666" s="113" t="s">
        <v>103</v>
      </c>
      <c r="F2666" s="113" t="s">
        <v>278</v>
      </c>
      <c r="G2666" s="114">
        <v>29648</v>
      </c>
      <c r="H2666" s="113" t="s">
        <v>16218</v>
      </c>
      <c r="I2666" s="113" t="s">
        <v>9866</v>
      </c>
      <c r="J2666" s="113" t="s">
        <v>9872</v>
      </c>
      <c r="K2666" s="113" t="s">
        <v>42624</v>
      </c>
      <c r="L2666" s="113">
        <v>82231229133</v>
      </c>
      <c r="M2666" s="113" t="s">
        <v>42625</v>
      </c>
      <c r="O2666" s="113" t="s">
        <v>42626</v>
      </c>
      <c r="P2666" s="113" t="s">
        <v>42627</v>
      </c>
      <c r="Q2666" s="113" t="s">
        <v>42628</v>
      </c>
      <c r="R2666" s="113">
        <v>15</v>
      </c>
      <c r="S2666" s="113" t="s">
        <v>13</v>
      </c>
      <c r="T2666" s="113" t="s">
        <v>42629</v>
      </c>
      <c r="U2666" s="113" t="s">
        <v>42630</v>
      </c>
      <c r="V2666" s="114">
        <v>39965</v>
      </c>
      <c r="W2666" s="114">
        <v>39904</v>
      </c>
      <c r="X2666" s="113" t="s">
        <v>42631</v>
      </c>
      <c r="Y2666" s="114">
        <v>40542</v>
      </c>
      <c r="Z2666" s="114">
        <v>40544</v>
      </c>
      <c r="AA2666" s="113">
        <v>23</v>
      </c>
      <c r="AB2666" s="113" t="s">
        <v>78</v>
      </c>
      <c r="AC2666" s="113">
        <v>33</v>
      </c>
      <c r="AD2666" s="113" t="s">
        <v>10</v>
      </c>
      <c r="AE2666" s="114">
        <v>44287</v>
      </c>
      <c r="AF2666" s="113">
        <v>10</v>
      </c>
      <c r="AG2666" s="113">
        <v>0</v>
      </c>
      <c r="AH2666" s="113" t="s">
        <v>16226</v>
      </c>
      <c r="AI2666" s="117" t="s">
        <v>302</v>
      </c>
      <c r="AK2666" s="114">
        <v>44287</v>
      </c>
      <c r="AL2666" s="113">
        <v>30</v>
      </c>
      <c r="AM2666" s="113" t="s">
        <v>9882</v>
      </c>
      <c r="AN2666" s="113" t="s">
        <v>16273</v>
      </c>
      <c r="AO2666" s="113" t="s">
        <v>107</v>
      </c>
      <c r="AP2666" s="113">
        <v>2006</v>
      </c>
      <c r="AQ2666" s="113" t="s">
        <v>8</v>
      </c>
      <c r="AR2666" s="113" t="s">
        <v>17533</v>
      </c>
      <c r="AS2666" s="113" t="s">
        <v>14</v>
      </c>
      <c r="AT2666" s="113" t="s">
        <v>14</v>
      </c>
      <c r="AU2666" s="113" t="s">
        <v>16229</v>
      </c>
      <c r="AV2666" s="113" t="s">
        <v>14</v>
      </c>
      <c r="AW2666" s="113" t="s">
        <v>14</v>
      </c>
    </row>
    <row r="2667" spans="1:49">
      <c r="A2667" s="116" t="s">
        <v>6019</v>
      </c>
      <c r="B2667" s="113">
        <v>570027472</v>
      </c>
      <c r="C2667" s="113" t="s">
        <v>6020</v>
      </c>
      <c r="E2667" s="113" t="s">
        <v>501</v>
      </c>
      <c r="F2667" s="113" t="s">
        <v>129</v>
      </c>
      <c r="G2667" s="114">
        <v>29650</v>
      </c>
      <c r="H2667" s="113" t="s">
        <v>16230</v>
      </c>
      <c r="I2667" s="113" t="s">
        <v>9866</v>
      </c>
      <c r="J2667" s="113" t="s">
        <v>9872</v>
      </c>
      <c r="K2667" s="113" t="s">
        <v>43075</v>
      </c>
      <c r="L2667" s="113">
        <v>82312563577</v>
      </c>
      <c r="M2667" s="113" t="s">
        <v>43076</v>
      </c>
      <c r="O2667" s="113" t="s">
        <v>10034</v>
      </c>
      <c r="P2667" s="113" t="s">
        <v>43077</v>
      </c>
      <c r="Q2667" s="113" t="s">
        <v>43078</v>
      </c>
      <c r="R2667" s="113">
        <v>15</v>
      </c>
      <c r="S2667" s="113" t="s">
        <v>13</v>
      </c>
      <c r="T2667" s="113" t="s">
        <v>43079</v>
      </c>
      <c r="U2667" s="113" t="s">
        <v>43080</v>
      </c>
      <c r="V2667" s="114">
        <v>39387</v>
      </c>
      <c r="W2667" s="114">
        <v>39083</v>
      </c>
      <c r="X2667" s="113" t="s">
        <v>43081</v>
      </c>
      <c r="Y2667" s="114">
        <v>39720</v>
      </c>
      <c r="Z2667" s="114">
        <v>39722</v>
      </c>
      <c r="AA2667" s="113">
        <v>21</v>
      </c>
      <c r="AB2667" s="113" t="s">
        <v>24</v>
      </c>
      <c r="AC2667" s="113">
        <v>33</v>
      </c>
      <c r="AD2667" s="113" t="s">
        <v>10</v>
      </c>
      <c r="AE2667" s="114">
        <v>45200</v>
      </c>
      <c r="AF2667" s="113">
        <v>15</v>
      </c>
      <c r="AG2667" s="113">
        <v>9</v>
      </c>
      <c r="AH2667" s="113" t="s">
        <v>16226</v>
      </c>
      <c r="AI2667" s="117" t="s">
        <v>410</v>
      </c>
      <c r="AK2667" s="114">
        <v>45200</v>
      </c>
      <c r="AL2667" s="113">
        <v>40</v>
      </c>
      <c r="AM2667" s="113" t="s">
        <v>9870</v>
      </c>
      <c r="AN2667" s="113" t="s">
        <v>17474</v>
      </c>
      <c r="AO2667" s="113" t="s">
        <v>1512</v>
      </c>
      <c r="AP2667" s="113">
        <v>2019</v>
      </c>
      <c r="AQ2667" s="113" t="s">
        <v>8</v>
      </c>
      <c r="AR2667" s="113" t="s">
        <v>16274</v>
      </c>
      <c r="AS2667" s="113" t="s">
        <v>14</v>
      </c>
      <c r="AT2667" s="113" t="s">
        <v>14</v>
      </c>
      <c r="AU2667" s="113" t="s">
        <v>16229</v>
      </c>
      <c r="AV2667" s="113" t="s">
        <v>14</v>
      </c>
      <c r="AW2667" s="113" t="s">
        <v>14</v>
      </c>
    </row>
    <row r="2668" spans="1:49">
      <c r="A2668" s="116" t="s">
        <v>1153</v>
      </c>
      <c r="C2668" s="113" t="s">
        <v>1154</v>
      </c>
      <c r="F2668" s="113" t="s">
        <v>8</v>
      </c>
      <c r="G2668" s="114">
        <v>29651</v>
      </c>
      <c r="H2668" s="113" t="s">
        <v>16230</v>
      </c>
      <c r="I2668" s="113" t="s">
        <v>9866</v>
      </c>
      <c r="J2668" s="113" t="s">
        <v>9872</v>
      </c>
      <c r="K2668" s="113" t="s">
        <v>40691</v>
      </c>
      <c r="L2668" s="113">
        <v>82296954749</v>
      </c>
      <c r="M2668" s="113" t="s">
        <v>12675</v>
      </c>
      <c r="O2668" s="113" t="s">
        <v>12676</v>
      </c>
      <c r="P2668" s="113" t="s">
        <v>40692</v>
      </c>
      <c r="Q2668" s="113" t="s">
        <v>40693</v>
      </c>
      <c r="R2668" s="113">
        <v>15</v>
      </c>
      <c r="S2668" s="113" t="s">
        <v>13</v>
      </c>
      <c r="T2668" s="113" t="s">
        <v>40694</v>
      </c>
      <c r="U2668" s="113" t="s">
        <v>40695</v>
      </c>
      <c r="V2668" s="114">
        <v>41977</v>
      </c>
      <c r="W2668" s="114">
        <v>41883</v>
      </c>
      <c r="X2668" s="113" t="s">
        <v>40696</v>
      </c>
      <c r="Y2668" s="114">
        <v>42339</v>
      </c>
      <c r="Z2668" s="114">
        <v>42339</v>
      </c>
      <c r="AA2668" s="113">
        <v>13</v>
      </c>
      <c r="AB2668" s="113" t="s">
        <v>357</v>
      </c>
      <c r="AC2668" s="113">
        <v>22</v>
      </c>
      <c r="AD2668" s="113" t="s">
        <v>25</v>
      </c>
      <c r="AE2668" s="114">
        <v>45200</v>
      </c>
      <c r="AF2668" s="113">
        <v>16</v>
      </c>
      <c r="AG2668" s="113">
        <v>0</v>
      </c>
      <c r="AH2668" s="113" t="s">
        <v>16263</v>
      </c>
      <c r="AI2668" s="117" t="s">
        <v>75</v>
      </c>
      <c r="AK2668" s="114">
        <v>43739</v>
      </c>
      <c r="AL2668" s="113">
        <v>15</v>
      </c>
      <c r="AM2668" s="113" t="s">
        <v>9885</v>
      </c>
      <c r="AN2668" s="113" t="s">
        <v>40697</v>
      </c>
      <c r="AO2668" s="113" t="s">
        <v>1155</v>
      </c>
      <c r="AP2668" s="113">
        <v>1999</v>
      </c>
      <c r="AQ2668" s="113" t="s">
        <v>12677</v>
      </c>
      <c r="AR2668" s="113" t="s">
        <v>22369</v>
      </c>
      <c r="AS2668" s="113" t="s">
        <v>14</v>
      </c>
      <c r="AT2668" s="113" t="s">
        <v>14</v>
      </c>
      <c r="AU2668" s="113" t="s">
        <v>16229</v>
      </c>
      <c r="AV2668" s="113" t="s">
        <v>14</v>
      </c>
    </row>
    <row r="2669" spans="1:49">
      <c r="A2669" s="116" t="s">
        <v>8008</v>
      </c>
      <c r="B2669" s="113">
        <v>570017408</v>
      </c>
      <c r="C2669" s="113" t="s">
        <v>8009</v>
      </c>
      <c r="E2669" s="113" t="s">
        <v>30</v>
      </c>
      <c r="F2669" s="113" t="s">
        <v>395</v>
      </c>
      <c r="G2669" s="114">
        <v>29652</v>
      </c>
      <c r="H2669" s="113" t="s">
        <v>16218</v>
      </c>
      <c r="I2669" s="113" t="s">
        <v>9866</v>
      </c>
      <c r="J2669" s="113" t="s">
        <v>9872</v>
      </c>
      <c r="K2669" s="113" t="s">
        <v>18742</v>
      </c>
      <c r="L2669" s="113">
        <v>85232099710</v>
      </c>
      <c r="M2669" s="113" t="s">
        <v>46609</v>
      </c>
      <c r="O2669" s="113" t="s">
        <v>16037</v>
      </c>
      <c r="P2669" s="113" t="s">
        <v>18743</v>
      </c>
      <c r="Q2669" s="113" t="s">
        <v>18744</v>
      </c>
      <c r="R2669" s="113">
        <v>15</v>
      </c>
      <c r="S2669" s="113" t="s">
        <v>13</v>
      </c>
      <c r="T2669" s="113" t="s">
        <v>18745</v>
      </c>
      <c r="U2669" s="113" t="s">
        <v>18746</v>
      </c>
      <c r="V2669" s="114">
        <v>38397</v>
      </c>
      <c r="W2669" s="114">
        <v>38353</v>
      </c>
      <c r="X2669" s="113" t="s">
        <v>16996</v>
      </c>
      <c r="Y2669" s="114">
        <v>38775</v>
      </c>
      <c r="Z2669" s="114">
        <v>38777</v>
      </c>
      <c r="AA2669" s="113">
        <v>21</v>
      </c>
      <c r="AB2669" s="113" t="s">
        <v>24</v>
      </c>
      <c r="AC2669" s="113">
        <v>32</v>
      </c>
      <c r="AD2669" s="113" t="s">
        <v>84</v>
      </c>
      <c r="AE2669" s="114">
        <v>42095</v>
      </c>
      <c r="AF2669" s="113">
        <v>5</v>
      </c>
      <c r="AG2669" s="113">
        <v>3</v>
      </c>
      <c r="AH2669" s="113" t="s">
        <v>16226</v>
      </c>
      <c r="AI2669" s="117" t="s">
        <v>11678</v>
      </c>
      <c r="AK2669" s="114">
        <v>43101</v>
      </c>
      <c r="AL2669" s="113">
        <v>40</v>
      </c>
      <c r="AM2669" s="113" t="s">
        <v>9870</v>
      </c>
      <c r="AN2669" s="113" t="s">
        <v>16468</v>
      </c>
      <c r="AO2669" s="113" t="s">
        <v>31</v>
      </c>
      <c r="AP2669" s="113">
        <v>2010</v>
      </c>
      <c r="AQ2669" s="113" t="s">
        <v>5236</v>
      </c>
      <c r="AR2669" s="113" t="s">
        <v>18747</v>
      </c>
      <c r="AS2669" s="113" t="s">
        <v>14</v>
      </c>
      <c r="AT2669" s="113" t="s">
        <v>14</v>
      </c>
      <c r="AU2669" s="113" t="s">
        <v>16229</v>
      </c>
      <c r="AV2669" s="113" t="s">
        <v>14</v>
      </c>
      <c r="AW2669" s="113" t="s">
        <v>14</v>
      </c>
    </row>
    <row r="2670" spans="1:49">
      <c r="A2670" s="116" t="s">
        <v>4076</v>
      </c>
      <c r="C2670" s="113" t="s">
        <v>4077</v>
      </c>
      <c r="E2670" s="113" t="s">
        <v>41</v>
      </c>
      <c r="F2670" s="113" t="s">
        <v>8</v>
      </c>
      <c r="G2670" s="114">
        <v>29652</v>
      </c>
      <c r="H2670" s="113" t="s">
        <v>16230</v>
      </c>
      <c r="I2670" s="113" t="s">
        <v>9866</v>
      </c>
      <c r="J2670" s="113" t="s">
        <v>9867</v>
      </c>
      <c r="K2670" s="113" t="s">
        <v>42316</v>
      </c>
      <c r="L2670" s="113">
        <v>0</v>
      </c>
      <c r="M2670" s="113" t="s">
        <v>12353</v>
      </c>
      <c r="O2670" s="113" t="s">
        <v>42317</v>
      </c>
      <c r="P2670" s="113" t="s">
        <v>42318</v>
      </c>
      <c r="Q2670" s="113" t="s">
        <v>42319</v>
      </c>
      <c r="R2670" s="113">
        <v>15</v>
      </c>
      <c r="S2670" s="113" t="s">
        <v>13</v>
      </c>
      <c r="T2670" s="113" t="s">
        <v>42320</v>
      </c>
      <c r="U2670" s="113" t="s">
        <v>42321</v>
      </c>
      <c r="V2670" s="114">
        <v>41920</v>
      </c>
      <c r="W2670" s="114">
        <v>41883</v>
      </c>
      <c r="X2670" s="113" t="s">
        <v>42322</v>
      </c>
      <c r="Y2670" s="114">
        <v>42339</v>
      </c>
      <c r="Z2670" s="114">
        <v>42339</v>
      </c>
      <c r="AA2670" s="113">
        <v>21</v>
      </c>
      <c r="AB2670" s="113" t="s">
        <v>24</v>
      </c>
      <c r="AC2670" s="113">
        <v>32</v>
      </c>
      <c r="AD2670" s="113" t="s">
        <v>84</v>
      </c>
      <c r="AE2670" s="114">
        <v>44835</v>
      </c>
      <c r="AF2670" s="113">
        <v>13</v>
      </c>
      <c r="AG2670" s="113">
        <v>2</v>
      </c>
      <c r="AH2670" s="113" t="s">
        <v>16226</v>
      </c>
      <c r="AI2670" s="117" t="s">
        <v>9875</v>
      </c>
      <c r="AK2670" s="114">
        <v>43739</v>
      </c>
      <c r="AL2670" s="113">
        <v>40</v>
      </c>
      <c r="AM2670" s="113" t="s">
        <v>9870</v>
      </c>
      <c r="AN2670" s="113" t="s">
        <v>16561</v>
      </c>
      <c r="AO2670" s="113" t="s">
        <v>42</v>
      </c>
      <c r="AP2670" s="113">
        <v>2014</v>
      </c>
      <c r="AQ2670" s="113" t="s">
        <v>9889</v>
      </c>
      <c r="AR2670" s="113" t="s">
        <v>41162</v>
      </c>
      <c r="AS2670" s="113" t="s">
        <v>14</v>
      </c>
      <c r="AT2670" s="113" t="s">
        <v>14</v>
      </c>
      <c r="AU2670" s="113" t="s">
        <v>16229</v>
      </c>
      <c r="AV2670" s="113" t="s">
        <v>14</v>
      </c>
      <c r="AW2670" s="113" t="s">
        <v>14</v>
      </c>
    </row>
    <row r="2671" spans="1:49">
      <c r="A2671" s="116" t="s">
        <v>4074</v>
      </c>
      <c r="C2671" s="113" t="s">
        <v>4075</v>
      </c>
      <c r="E2671" s="113" t="s">
        <v>34</v>
      </c>
      <c r="F2671" s="113" t="s">
        <v>1811</v>
      </c>
      <c r="G2671" s="114">
        <v>29652</v>
      </c>
      <c r="H2671" s="113" t="s">
        <v>16230</v>
      </c>
      <c r="I2671" s="113" t="s">
        <v>9866</v>
      </c>
      <c r="J2671" s="113" t="s">
        <v>9872</v>
      </c>
      <c r="K2671" s="113" t="s">
        <v>42355</v>
      </c>
      <c r="L2671" s="113">
        <v>82189615455</v>
      </c>
      <c r="M2671" s="113" t="s">
        <v>14339</v>
      </c>
      <c r="O2671" s="113" t="s">
        <v>14340</v>
      </c>
      <c r="P2671" s="113" t="s">
        <v>42356</v>
      </c>
      <c r="Q2671" s="113" t="s">
        <v>42357</v>
      </c>
      <c r="R2671" s="113">
        <v>15</v>
      </c>
      <c r="S2671" s="113" t="s">
        <v>13</v>
      </c>
      <c r="T2671" s="113" t="s">
        <v>42358</v>
      </c>
      <c r="U2671" s="113" t="s">
        <v>42359</v>
      </c>
      <c r="V2671" s="114">
        <v>41920</v>
      </c>
      <c r="W2671" s="114">
        <v>41883</v>
      </c>
      <c r="X2671" s="113" t="s">
        <v>42360</v>
      </c>
      <c r="Y2671" s="114">
        <v>42339</v>
      </c>
      <c r="Z2671" s="114">
        <v>42339</v>
      </c>
      <c r="AA2671" s="113">
        <v>21</v>
      </c>
      <c r="AB2671" s="113" t="s">
        <v>24</v>
      </c>
      <c r="AC2671" s="113">
        <v>33</v>
      </c>
      <c r="AD2671" s="113" t="s">
        <v>10</v>
      </c>
      <c r="AE2671" s="114">
        <v>44835</v>
      </c>
      <c r="AF2671" s="113">
        <v>12</v>
      </c>
      <c r="AG2671" s="113">
        <v>9</v>
      </c>
      <c r="AH2671" s="113" t="s">
        <v>16226</v>
      </c>
      <c r="AI2671" s="117" t="s">
        <v>9932</v>
      </c>
      <c r="AK2671" s="114">
        <v>44925</v>
      </c>
      <c r="AL2671" s="113">
        <v>40</v>
      </c>
      <c r="AM2671" s="113" t="s">
        <v>9870</v>
      </c>
      <c r="AN2671" s="113" t="s">
        <v>20982</v>
      </c>
      <c r="AO2671" s="113" t="s">
        <v>36</v>
      </c>
      <c r="AP2671" s="113">
        <v>2016</v>
      </c>
      <c r="AQ2671" s="113" t="s">
        <v>8</v>
      </c>
      <c r="AR2671" s="113" t="s">
        <v>19913</v>
      </c>
      <c r="AS2671" s="113" t="s">
        <v>14</v>
      </c>
      <c r="AT2671" s="113" t="s">
        <v>14</v>
      </c>
      <c r="AU2671" s="113" t="s">
        <v>16229</v>
      </c>
      <c r="AV2671" s="113" t="s">
        <v>14</v>
      </c>
      <c r="AW2671" s="113" t="s">
        <v>14</v>
      </c>
    </row>
    <row r="2672" spans="1:49">
      <c r="A2672" s="116" t="s">
        <v>2764</v>
      </c>
      <c r="B2672" s="113">
        <v>570020188</v>
      </c>
      <c r="C2672" s="113" t="s">
        <v>2765</v>
      </c>
      <c r="E2672" s="113" t="s">
        <v>41</v>
      </c>
      <c r="F2672" s="113" t="s">
        <v>8</v>
      </c>
      <c r="G2672" s="114">
        <v>29655</v>
      </c>
      <c r="H2672" s="113" t="s">
        <v>16230</v>
      </c>
      <c r="I2672" s="113" t="s">
        <v>9866</v>
      </c>
      <c r="J2672" s="113" t="s">
        <v>9872</v>
      </c>
      <c r="K2672" s="113" t="s">
        <v>43850</v>
      </c>
      <c r="L2672" s="113">
        <v>82246441781</v>
      </c>
      <c r="M2672" s="113" t="s">
        <v>43851</v>
      </c>
      <c r="O2672" s="113" t="s">
        <v>10282</v>
      </c>
      <c r="P2672" s="113" t="s">
        <v>43852</v>
      </c>
      <c r="Q2672" s="113" t="s">
        <v>43853</v>
      </c>
      <c r="R2672" s="113">
        <v>15</v>
      </c>
      <c r="S2672" s="113" t="s">
        <v>13</v>
      </c>
      <c r="T2672" s="113" t="s">
        <v>43854</v>
      </c>
      <c r="U2672" s="113" t="s">
        <v>43855</v>
      </c>
      <c r="V2672" s="114">
        <v>38852</v>
      </c>
      <c r="W2672" s="114">
        <v>38808</v>
      </c>
      <c r="X2672" s="113" t="s">
        <v>43856</v>
      </c>
      <c r="Y2672" s="114">
        <v>39230</v>
      </c>
      <c r="Z2672" s="114">
        <v>39234</v>
      </c>
      <c r="AA2672" s="113">
        <v>22</v>
      </c>
      <c r="AB2672" s="113" t="s">
        <v>25</v>
      </c>
      <c r="AC2672" s="113">
        <v>33</v>
      </c>
      <c r="AD2672" s="113" t="s">
        <v>10</v>
      </c>
      <c r="AE2672" s="114">
        <v>45017</v>
      </c>
      <c r="AF2672" s="113">
        <v>15</v>
      </c>
      <c r="AG2672" s="113">
        <v>6</v>
      </c>
      <c r="AH2672" s="113" t="s">
        <v>16226</v>
      </c>
      <c r="AI2672" s="117" t="s">
        <v>9891</v>
      </c>
      <c r="AK2672" s="114">
        <v>44927</v>
      </c>
      <c r="AL2672" s="113">
        <v>40</v>
      </c>
      <c r="AM2672" s="113" t="s">
        <v>9870</v>
      </c>
      <c r="AN2672" s="113" t="s">
        <v>17028</v>
      </c>
      <c r="AO2672" s="113" t="s">
        <v>730</v>
      </c>
      <c r="AP2672" s="113">
        <v>2019</v>
      </c>
      <c r="AQ2672" s="113" t="s">
        <v>8</v>
      </c>
      <c r="AR2672" s="113" t="s">
        <v>20157</v>
      </c>
      <c r="AS2672" s="113" t="s">
        <v>14</v>
      </c>
      <c r="AT2672" s="113" t="s">
        <v>14</v>
      </c>
      <c r="AU2672" s="113" t="s">
        <v>16229</v>
      </c>
      <c r="AV2672" s="113" t="s">
        <v>14</v>
      </c>
      <c r="AW2672" s="113" t="s">
        <v>14</v>
      </c>
    </row>
    <row r="2673" spans="1:49">
      <c r="A2673" s="116" t="s">
        <v>4223</v>
      </c>
      <c r="B2673" s="113">
        <v>570036182</v>
      </c>
      <c r="C2673" s="113" t="s">
        <v>4224</v>
      </c>
      <c r="F2673" s="113" t="s">
        <v>8</v>
      </c>
      <c r="G2673" s="114">
        <v>29657</v>
      </c>
      <c r="H2673" s="113" t="s">
        <v>16218</v>
      </c>
      <c r="I2673" s="113" t="s">
        <v>9866</v>
      </c>
      <c r="J2673" s="113" t="s">
        <v>9872</v>
      </c>
      <c r="K2673" s="113" t="s">
        <v>16625</v>
      </c>
      <c r="L2673" s="113">
        <v>82296087280</v>
      </c>
      <c r="M2673" s="113" t="s">
        <v>45855</v>
      </c>
      <c r="O2673" s="113" t="s">
        <v>14064</v>
      </c>
      <c r="P2673" s="113" t="s">
        <v>16626</v>
      </c>
      <c r="Q2673" s="113" t="s">
        <v>16627</v>
      </c>
      <c r="R2673" s="113">
        <v>15</v>
      </c>
      <c r="S2673" s="113" t="s">
        <v>13</v>
      </c>
      <c r="T2673" s="113" t="s">
        <v>16628</v>
      </c>
      <c r="U2673" s="113" t="s">
        <v>16629</v>
      </c>
      <c r="V2673" s="114">
        <v>39563</v>
      </c>
      <c r="W2673" s="114">
        <v>39448</v>
      </c>
      <c r="X2673" s="113" t="s">
        <v>16630</v>
      </c>
      <c r="Y2673" s="114">
        <v>40143</v>
      </c>
      <c r="Z2673" s="114">
        <v>40148</v>
      </c>
      <c r="AA2673" s="113">
        <v>21</v>
      </c>
      <c r="AB2673" s="113" t="s">
        <v>24</v>
      </c>
      <c r="AC2673" s="113">
        <v>31</v>
      </c>
      <c r="AD2673" s="113" t="s">
        <v>9</v>
      </c>
      <c r="AE2673" s="114">
        <v>45566</v>
      </c>
      <c r="AF2673" s="113">
        <v>16</v>
      </c>
      <c r="AG2673" s="113">
        <v>9</v>
      </c>
      <c r="AH2673" s="113" t="s">
        <v>16263</v>
      </c>
      <c r="AI2673" s="117" t="s">
        <v>16325</v>
      </c>
      <c r="AK2673" s="114">
        <v>45302</v>
      </c>
      <c r="AL2673" s="113">
        <v>15</v>
      </c>
      <c r="AM2673" s="113" t="s">
        <v>9885</v>
      </c>
      <c r="AN2673" s="113" t="s">
        <v>16607</v>
      </c>
      <c r="AO2673" s="113" t="s">
        <v>163</v>
      </c>
      <c r="AP2673" s="113">
        <v>2001</v>
      </c>
      <c r="AQ2673" s="113" t="s">
        <v>9905</v>
      </c>
      <c r="AR2673" s="113" t="s">
        <v>16631</v>
      </c>
      <c r="AS2673" s="113" t="s">
        <v>14</v>
      </c>
      <c r="AT2673" s="113" t="s">
        <v>14</v>
      </c>
      <c r="AU2673" s="113" t="s">
        <v>16229</v>
      </c>
      <c r="AV2673" s="113" t="s">
        <v>14</v>
      </c>
    </row>
    <row r="2674" spans="1:49">
      <c r="A2674" s="116" t="s">
        <v>5980</v>
      </c>
      <c r="C2674" s="113" t="s">
        <v>5981</v>
      </c>
      <c r="E2674" s="113" t="s">
        <v>789</v>
      </c>
      <c r="F2674" s="113" t="s">
        <v>8</v>
      </c>
      <c r="G2674" s="114">
        <v>29657</v>
      </c>
      <c r="H2674" s="113" t="s">
        <v>16230</v>
      </c>
      <c r="I2674" s="113" t="s">
        <v>9866</v>
      </c>
      <c r="J2674" s="113" t="s">
        <v>9872</v>
      </c>
      <c r="K2674" s="113" t="s">
        <v>32921</v>
      </c>
      <c r="L2674" s="113">
        <v>85398367595</v>
      </c>
      <c r="M2674" s="113" t="s">
        <v>32922</v>
      </c>
      <c r="O2674" s="113" t="s">
        <v>32923</v>
      </c>
      <c r="P2674" s="113" t="s">
        <v>32924</v>
      </c>
      <c r="Q2674" s="113" t="s">
        <v>32925</v>
      </c>
      <c r="R2674" s="113">
        <v>15</v>
      </c>
      <c r="S2674" s="113" t="s">
        <v>13</v>
      </c>
      <c r="T2674" s="113" t="s">
        <v>32926</v>
      </c>
      <c r="U2674" s="113" t="s">
        <v>32927</v>
      </c>
      <c r="V2674" s="114">
        <v>42027</v>
      </c>
      <c r="W2674" s="114">
        <v>41944</v>
      </c>
      <c r="X2674" s="113" t="s">
        <v>32928</v>
      </c>
      <c r="Y2674" s="114">
        <v>42612</v>
      </c>
      <c r="Z2674" s="114">
        <v>42614</v>
      </c>
      <c r="AA2674" s="113">
        <v>21</v>
      </c>
      <c r="AB2674" s="113" t="s">
        <v>24</v>
      </c>
      <c r="AC2674" s="113">
        <v>31</v>
      </c>
      <c r="AD2674" s="113" t="s">
        <v>9</v>
      </c>
      <c r="AE2674" s="114">
        <v>43556</v>
      </c>
      <c r="AF2674" s="113">
        <v>9</v>
      </c>
      <c r="AG2674" s="113">
        <v>4</v>
      </c>
      <c r="AH2674" s="113" t="s">
        <v>16263</v>
      </c>
      <c r="AI2674" s="117" t="s">
        <v>16264</v>
      </c>
      <c r="AK2674" s="114">
        <v>45302</v>
      </c>
      <c r="AL2674" s="113">
        <v>40</v>
      </c>
      <c r="AM2674" s="113" t="s">
        <v>9870</v>
      </c>
      <c r="AN2674" s="113" t="s">
        <v>20959</v>
      </c>
      <c r="AO2674" s="113" t="s">
        <v>2947</v>
      </c>
      <c r="AP2674" s="113">
        <v>2017</v>
      </c>
      <c r="AQ2674" s="113" t="s">
        <v>8</v>
      </c>
      <c r="AR2674" s="113" t="s">
        <v>20179</v>
      </c>
      <c r="AS2674" s="113" t="s">
        <v>14</v>
      </c>
      <c r="AT2674" s="113" t="s">
        <v>14</v>
      </c>
      <c r="AU2674" s="113" t="s">
        <v>16229</v>
      </c>
      <c r="AV2674" s="113" t="s">
        <v>14</v>
      </c>
    </row>
    <row r="2675" spans="1:49">
      <c r="A2675" s="116" t="s">
        <v>7132</v>
      </c>
      <c r="B2675" s="113">
        <v>570017312</v>
      </c>
      <c r="C2675" s="113" t="s">
        <v>7133</v>
      </c>
      <c r="E2675" s="113" t="s">
        <v>1949</v>
      </c>
      <c r="F2675" s="113" t="s">
        <v>8</v>
      </c>
      <c r="G2675" s="114">
        <v>29658</v>
      </c>
      <c r="H2675" s="113" t="s">
        <v>16230</v>
      </c>
      <c r="I2675" s="113" t="s">
        <v>9866</v>
      </c>
      <c r="J2675" s="113" t="s">
        <v>9872</v>
      </c>
      <c r="K2675" s="113" t="s">
        <v>27161</v>
      </c>
      <c r="L2675" s="113">
        <v>85256987381</v>
      </c>
      <c r="M2675" s="113" t="s">
        <v>11922</v>
      </c>
      <c r="O2675" s="113" t="s">
        <v>11923</v>
      </c>
      <c r="P2675" s="113" t="s">
        <v>27162</v>
      </c>
      <c r="Q2675" s="113" t="s">
        <v>27163</v>
      </c>
      <c r="R2675" s="113">
        <v>15</v>
      </c>
      <c r="S2675" s="113" t="s">
        <v>13</v>
      </c>
      <c r="T2675" s="113" t="s">
        <v>27164</v>
      </c>
      <c r="U2675" s="113" t="s">
        <v>27165</v>
      </c>
      <c r="V2675" s="114">
        <v>38397</v>
      </c>
      <c r="W2675" s="114">
        <v>38353</v>
      </c>
      <c r="X2675" s="113" t="s">
        <v>27166</v>
      </c>
      <c r="Y2675" s="114">
        <v>38775</v>
      </c>
      <c r="Z2675" s="114">
        <v>38777</v>
      </c>
      <c r="AA2675" s="113">
        <v>23</v>
      </c>
      <c r="AB2675" s="113" t="s">
        <v>78</v>
      </c>
      <c r="AC2675" s="113">
        <v>34</v>
      </c>
      <c r="AD2675" s="113" t="s">
        <v>18</v>
      </c>
      <c r="AE2675" s="114">
        <v>44105</v>
      </c>
      <c r="AF2675" s="113">
        <v>13</v>
      </c>
      <c r="AG2675" s="113">
        <v>9</v>
      </c>
      <c r="AH2675" s="113" t="s">
        <v>16226</v>
      </c>
      <c r="AI2675" s="117" t="s">
        <v>302</v>
      </c>
      <c r="AK2675" s="114">
        <v>43497</v>
      </c>
      <c r="AL2675" s="113">
        <v>40</v>
      </c>
      <c r="AM2675" s="113" t="s">
        <v>9870</v>
      </c>
      <c r="AN2675" s="113" t="s">
        <v>21790</v>
      </c>
      <c r="AO2675" s="113" t="s">
        <v>88</v>
      </c>
      <c r="AP2675" s="113">
        <v>2016</v>
      </c>
      <c r="AQ2675" s="113" t="s">
        <v>5236</v>
      </c>
      <c r="AR2675" s="113" t="s">
        <v>19184</v>
      </c>
      <c r="AS2675" s="113" t="s">
        <v>14</v>
      </c>
      <c r="AT2675" s="113" t="s">
        <v>14</v>
      </c>
      <c r="AU2675" s="113" t="s">
        <v>16229</v>
      </c>
      <c r="AV2675" s="113" t="s">
        <v>14</v>
      </c>
      <c r="AW2675" s="113" t="s">
        <v>14</v>
      </c>
    </row>
    <row r="2676" spans="1:49">
      <c r="A2676" s="116" t="s">
        <v>6743</v>
      </c>
      <c r="B2676" s="113">
        <v>570027546</v>
      </c>
      <c r="C2676" s="113" t="s">
        <v>6744</v>
      </c>
      <c r="E2676" s="113" t="s">
        <v>30</v>
      </c>
      <c r="F2676" s="113" t="s">
        <v>1089</v>
      </c>
      <c r="G2676" s="114">
        <v>29659</v>
      </c>
      <c r="H2676" s="113" t="s">
        <v>16230</v>
      </c>
      <c r="I2676" s="113" t="s">
        <v>9866</v>
      </c>
      <c r="J2676" s="113" t="s">
        <v>9872</v>
      </c>
      <c r="K2676" s="113" t="s">
        <v>20064</v>
      </c>
      <c r="L2676" s="113">
        <v>82336831033</v>
      </c>
      <c r="M2676" s="113" t="s">
        <v>20065</v>
      </c>
      <c r="O2676" s="113" t="s">
        <v>20066</v>
      </c>
      <c r="P2676" s="113" t="s">
        <v>20067</v>
      </c>
      <c r="Q2676" s="113" t="s">
        <v>20068</v>
      </c>
      <c r="R2676" s="113">
        <v>15</v>
      </c>
      <c r="S2676" s="113" t="s">
        <v>13</v>
      </c>
      <c r="T2676" s="113" t="s">
        <v>20069</v>
      </c>
      <c r="U2676" s="113" t="s">
        <v>20070</v>
      </c>
      <c r="V2676" s="114">
        <v>39387</v>
      </c>
      <c r="W2676" s="114">
        <v>39083</v>
      </c>
      <c r="X2676" s="113" t="s">
        <v>20071</v>
      </c>
      <c r="Y2676" s="114">
        <v>39720</v>
      </c>
      <c r="Z2676" s="114">
        <v>39722</v>
      </c>
      <c r="AA2676" s="113">
        <v>21</v>
      </c>
      <c r="AB2676" s="113" t="s">
        <v>24</v>
      </c>
      <c r="AC2676" s="113">
        <v>33</v>
      </c>
      <c r="AD2676" s="113" t="s">
        <v>10</v>
      </c>
      <c r="AE2676" s="114">
        <v>45383</v>
      </c>
      <c r="AF2676" s="113">
        <v>23</v>
      </c>
      <c r="AG2676" s="113">
        <v>3</v>
      </c>
      <c r="AH2676" s="113" t="s">
        <v>16263</v>
      </c>
      <c r="AI2676" s="117" t="s">
        <v>16264</v>
      </c>
      <c r="AK2676" s="114">
        <v>45302</v>
      </c>
      <c r="AL2676" s="113">
        <v>40</v>
      </c>
      <c r="AM2676" s="113" t="s">
        <v>9870</v>
      </c>
      <c r="AN2676" s="113" t="s">
        <v>20072</v>
      </c>
      <c r="AO2676" s="113" t="s">
        <v>6745</v>
      </c>
      <c r="AP2676" s="113">
        <v>2014</v>
      </c>
      <c r="AQ2676" s="113" t="s">
        <v>8</v>
      </c>
      <c r="AR2676" s="113" t="s">
        <v>18424</v>
      </c>
      <c r="AS2676" s="113" t="s">
        <v>14</v>
      </c>
      <c r="AT2676" s="113" t="s">
        <v>14</v>
      </c>
      <c r="AU2676" s="113" t="s">
        <v>16229</v>
      </c>
      <c r="AV2676" s="113" t="s">
        <v>14</v>
      </c>
    </row>
    <row r="2677" spans="1:49">
      <c r="A2677" s="116" t="s">
        <v>5900</v>
      </c>
      <c r="B2677" s="113">
        <v>570021304</v>
      </c>
      <c r="C2677" s="113" t="s">
        <v>2595</v>
      </c>
      <c r="E2677" s="113" t="s">
        <v>30</v>
      </c>
      <c r="F2677" s="113" t="s">
        <v>8</v>
      </c>
      <c r="G2677" s="114">
        <v>29660</v>
      </c>
      <c r="H2677" s="113" t="s">
        <v>16230</v>
      </c>
      <c r="I2677" s="113" t="s">
        <v>9866</v>
      </c>
      <c r="J2677" s="113" t="s">
        <v>9867</v>
      </c>
      <c r="K2677" s="113" t="s">
        <v>19000</v>
      </c>
      <c r="L2677" s="113">
        <v>85399948968</v>
      </c>
      <c r="M2677" s="113" t="s">
        <v>12262</v>
      </c>
      <c r="O2677" s="113" t="s">
        <v>12263</v>
      </c>
      <c r="P2677" s="113" t="s">
        <v>19001</v>
      </c>
      <c r="Q2677" s="113" t="s">
        <v>19002</v>
      </c>
      <c r="R2677" s="113">
        <v>15</v>
      </c>
      <c r="S2677" s="113" t="s">
        <v>13</v>
      </c>
      <c r="T2677" s="113" t="s">
        <v>19003</v>
      </c>
      <c r="U2677" s="113" t="s">
        <v>19004</v>
      </c>
      <c r="V2677" s="114">
        <v>39038</v>
      </c>
      <c r="W2677" s="114">
        <v>38808</v>
      </c>
      <c r="X2677" s="113" t="s">
        <v>19005</v>
      </c>
      <c r="Y2677" s="114">
        <v>39353</v>
      </c>
      <c r="Z2677" s="114">
        <v>39356</v>
      </c>
      <c r="AA2677" s="113">
        <v>31</v>
      </c>
      <c r="AB2677" s="113" t="s">
        <v>9</v>
      </c>
      <c r="AC2677" s="113">
        <v>34</v>
      </c>
      <c r="AD2677" s="113" t="s">
        <v>18</v>
      </c>
      <c r="AE2677" s="114">
        <v>43739</v>
      </c>
      <c r="AF2677" s="113">
        <v>15</v>
      </c>
      <c r="AG2677" s="113">
        <v>7</v>
      </c>
      <c r="AH2677" s="113" t="s">
        <v>16226</v>
      </c>
      <c r="AI2677" s="117" t="s">
        <v>11777</v>
      </c>
      <c r="AK2677" s="114">
        <v>43721</v>
      </c>
      <c r="AL2677" s="113">
        <v>40</v>
      </c>
      <c r="AM2677" s="113" t="s">
        <v>9870</v>
      </c>
      <c r="AN2677" s="113" t="s">
        <v>19006</v>
      </c>
      <c r="AO2677" s="113" t="s">
        <v>311</v>
      </c>
      <c r="AP2677" s="113">
        <v>2003</v>
      </c>
      <c r="AQ2677" s="113" t="s">
        <v>5236</v>
      </c>
      <c r="AR2677" s="113" t="s">
        <v>18716</v>
      </c>
      <c r="AS2677" s="113" t="s">
        <v>14</v>
      </c>
      <c r="AT2677" s="113" t="s">
        <v>14</v>
      </c>
      <c r="AU2677" s="113" t="s">
        <v>16229</v>
      </c>
      <c r="AV2677" s="113" t="s">
        <v>14</v>
      </c>
    </row>
    <row r="2678" spans="1:49">
      <c r="A2678" s="116" t="s">
        <v>3967</v>
      </c>
      <c r="B2678" s="113">
        <v>570027754</v>
      </c>
      <c r="C2678" s="113" t="s">
        <v>2924</v>
      </c>
      <c r="E2678" s="113" t="s">
        <v>34</v>
      </c>
      <c r="F2678" s="113" t="s">
        <v>8</v>
      </c>
      <c r="G2678" s="114">
        <v>29660</v>
      </c>
      <c r="H2678" s="113" t="s">
        <v>16218</v>
      </c>
      <c r="I2678" s="113" t="s">
        <v>9866</v>
      </c>
      <c r="J2678" s="113" t="s">
        <v>9872</v>
      </c>
      <c r="K2678" s="113" t="s">
        <v>36835</v>
      </c>
      <c r="L2678" s="113">
        <v>81245294665</v>
      </c>
      <c r="M2678" s="113" t="s">
        <v>11628</v>
      </c>
      <c r="O2678" s="113" t="s">
        <v>11629</v>
      </c>
      <c r="P2678" s="113" t="s">
        <v>36836</v>
      </c>
      <c r="Q2678" s="113" t="s">
        <v>36837</v>
      </c>
      <c r="R2678" s="113">
        <v>15</v>
      </c>
      <c r="S2678" s="113" t="s">
        <v>13</v>
      </c>
      <c r="T2678" s="113" t="s">
        <v>36838</v>
      </c>
      <c r="U2678" s="113" t="s">
        <v>36839</v>
      </c>
      <c r="V2678" s="114">
        <v>39387</v>
      </c>
      <c r="W2678" s="114">
        <v>39083</v>
      </c>
      <c r="X2678" s="113" t="s">
        <v>36840</v>
      </c>
      <c r="Y2678" s="114">
        <v>39720</v>
      </c>
      <c r="Z2678" s="114">
        <v>39722</v>
      </c>
      <c r="AA2678" s="113">
        <v>21</v>
      </c>
      <c r="AB2678" s="113" t="s">
        <v>24</v>
      </c>
      <c r="AC2678" s="113">
        <v>33</v>
      </c>
      <c r="AD2678" s="113" t="s">
        <v>10</v>
      </c>
      <c r="AE2678" s="114">
        <v>44470</v>
      </c>
      <c r="AF2678" s="113">
        <v>13</v>
      </c>
      <c r="AG2678" s="113">
        <v>9</v>
      </c>
      <c r="AH2678" s="113" t="s">
        <v>16263</v>
      </c>
      <c r="AI2678" s="117" t="s">
        <v>16264</v>
      </c>
      <c r="AK2678" s="114">
        <v>45302</v>
      </c>
      <c r="AL2678" s="113">
        <v>40</v>
      </c>
      <c r="AM2678" s="113" t="s">
        <v>9870</v>
      </c>
      <c r="AN2678" s="113" t="s">
        <v>16399</v>
      </c>
      <c r="AO2678" s="113" t="s">
        <v>169</v>
      </c>
      <c r="AP2678" s="113">
        <v>2012</v>
      </c>
      <c r="AQ2678" s="113" t="s">
        <v>8</v>
      </c>
      <c r="AR2678" s="113" t="s">
        <v>17483</v>
      </c>
      <c r="AS2678" s="113" t="s">
        <v>14</v>
      </c>
      <c r="AT2678" s="113" t="s">
        <v>14</v>
      </c>
      <c r="AU2678" s="113" t="s">
        <v>16229</v>
      </c>
      <c r="AV2678" s="113" t="s">
        <v>14</v>
      </c>
    </row>
    <row r="2679" spans="1:49">
      <c r="A2679" s="116" t="s">
        <v>3788</v>
      </c>
      <c r="B2679" s="113">
        <v>570021432</v>
      </c>
      <c r="C2679" s="113" t="s">
        <v>3789</v>
      </c>
      <c r="E2679" s="113" t="s">
        <v>140</v>
      </c>
      <c r="F2679" s="113" t="s">
        <v>8</v>
      </c>
      <c r="G2679" s="114">
        <v>29668</v>
      </c>
      <c r="H2679" s="113" t="s">
        <v>16230</v>
      </c>
      <c r="I2679" s="113" t="s">
        <v>9866</v>
      </c>
      <c r="J2679" s="113" t="s">
        <v>9867</v>
      </c>
      <c r="K2679" s="113" t="s">
        <v>33899</v>
      </c>
      <c r="L2679" s="113">
        <v>85345023966</v>
      </c>
      <c r="M2679" s="113" t="s">
        <v>12003</v>
      </c>
      <c r="O2679" s="113" t="s">
        <v>12004</v>
      </c>
      <c r="P2679" s="113" t="s">
        <v>33900</v>
      </c>
      <c r="Q2679" s="113" t="s">
        <v>33901</v>
      </c>
      <c r="R2679" s="113">
        <v>15</v>
      </c>
      <c r="S2679" s="113" t="s">
        <v>13</v>
      </c>
      <c r="T2679" s="113" t="s">
        <v>33902</v>
      </c>
      <c r="U2679" s="113" t="s">
        <v>33903</v>
      </c>
      <c r="V2679" s="114">
        <v>39038</v>
      </c>
      <c r="W2679" s="114">
        <v>38808</v>
      </c>
      <c r="X2679" s="113" t="s">
        <v>33904</v>
      </c>
      <c r="Y2679" s="114">
        <v>39353</v>
      </c>
      <c r="Z2679" s="114">
        <v>39356</v>
      </c>
      <c r="AA2679" s="113">
        <v>22</v>
      </c>
      <c r="AB2679" s="113" t="s">
        <v>25</v>
      </c>
      <c r="AC2679" s="113">
        <v>32</v>
      </c>
      <c r="AD2679" s="113" t="s">
        <v>84</v>
      </c>
      <c r="AE2679" s="114">
        <v>45017</v>
      </c>
      <c r="AF2679" s="113">
        <v>16</v>
      </c>
      <c r="AG2679" s="113">
        <v>5</v>
      </c>
      <c r="AH2679" s="113" t="s">
        <v>16226</v>
      </c>
      <c r="AI2679" s="117" t="s">
        <v>9875</v>
      </c>
      <c r="AK2679" s="114">
        <v>45120</v>
      </c>
      <c r="AL2679" s="113">
        <v>40</v>
      </c>
      <c r="AM2679" s="113" t="s">
        <v>9870</v>
      </c>
      <c r="AN2679" s="113" t="s">
        <v>17249</v>
      </c>
      <c r="AO2679" s="113" t="s">
        <v>878</v>
      </c>
      <c r="AP2679" s="113">
        <v>2012</v>
      </c>
      <c r="AQ2679" s="113" t="s">
        <v>5236</v>
      </c>
      <c r="AR2679" s="113" t="s">
        <v>26062</v>
      </c>
      <c r="AS2679" s="113" t="s">
        <v>14</v>
      </c>
      <c r="AT2679" s="113" t="s">
        <v>14</v>
      </c>
      <c r="AU2679" s="113" t="s">
        <v>16229</v>
      </c>
      <c r="AV2679" s="113" t="s">
        <v>14</v>
      </c>
      <c r="AW2679" s="113" t="s">
        <v>14</v>
      </c>
    </row>
    <row r="2680" spans="1:49">
      <c r="A2680" s="116" t="s">
        <v>8385</v>
      </c>
      <c r="C2680" s="113" t="s">
        <v>8386</v>
      </c>
      <c r="E2680" s="113" t="s">
        <v>8387</v>
      </c>
      <c r="F2680" s="113" t="s">
        <v>456</v>
      </c>
      <c r="G2680" s="114">
        <v>29674</v>
      </c>
      <c r="H2680" s="113" t="s">
        <v>16230</v>
      </c>
      <c r="I2680" s="113" t="s">
        <v>9866</v>
      </c>
      <c r="J2680" s="113" t="s">
        <v>9872</v>
      </c>
      <c r="K2680" s="113" t="s">
        <v>41748</v>
      </c>
      <c r="L2680" s="113">
        <v>82290641742</v>
      </c>
      <c r="M2680" s="113" t="s">
        <v>14948</v>
      </c>
      <c r="O2680" s="113" t="s">
        <v>14949</v>
      </c>
      <c r="P2680" s="113" t="s">
        <v>41749</v>
      </c>
      <c r="Q2680" s="113" t="s">
        <v>41750</v>
      </c>
      <c r="R2680" s="113">
        <v>15</v>
      </c>
      <c r="S2680" s="113" t="s">
        <v>13</v>
      </c>
      <c r="T2680" s="113" t="s">
        <v>41751</v>
      </c>
      <c r="U2680" s="113" t="s">
        <v>41752</v>
      </c>
      <c r="V2680" s="114">
        <v>42041</v>
      </c>
      <c r="W2680" s="114">
        <v>41944</v>
      </c>
      <c r="X2680" s="113" t="s">
        <v>41753</v>
      </c>
      <c r="Y2680" s="114">
        <v>42612</v>
      </c>
      <c r="Z2680" s="114">
        <v>42614</v>
      </c>
      <c r="AA2680" s="113">
        <v>21</v>
      </c>
      <c r="AB2680" s="113" t="s">
        <v>24</v>
      </c>
      <c r="AC2680" s="113">
        <v>32</v>
      </c>
      <c r="AD2680" s="113" t="s">
        <v>84</v>
      </c>
      <c r="AE2680" s="114">
        <v>45200</v>
      </c>
      <c r="AF2680" s="113">
        <v>14</v>
      </c>
      <c r="AG2680" s="113">
        <v>2</v>
      </c>
      <c r="AH2680" s="113" t="s">
        <v>9913</v>
      </c>
      <c r="AI2680" s="117" t="s">
        <v>1617</v>
      </c>
      <c r="AJ2680" s="113" t="s">
        <v>45516</v>
      </c>
      <c r="AK2680" s="114">
        <v>44670</v>
      </c>
      <c r="AL2680" s="113">
        <v>40</v>
      </c>
      <c r="AM2680" s="113" t="s">
        <v>9870</v>
      </c>
      <c r="AN2680" s="113" t="s">
        <v>22698</v>
      </c>
      <c r="AO2680" s="113" t="s">
        <v>531</v>
      </c>
      <c r="AP2680" s="113">
        <v>2019</v>
      </c>
      <c r="AQ2680" s="113" t="s">
        <v>8</v>
      </c>
      <c r="AR2680" s="113" t="s">
        <v>41467</v>
      </c>
      <c r="AS2680" s="113" t="s">
        <v>14</v>
      </c>
      <c r="AT2680" s="113" t="s">
        <v>14</v>
      </c>
      <c r="AU2680" s="113" t="s">
        <v>16229</v>
      </c>
      <c r="AV2680" s="113" t="s">
        <v>14</v>
      </c>
      <c r="AW2680" s="113" t="s">
        <v>14</v>
      </c>
    </row>
    <row r="2681" spans="1:49">
      <c r="A2681" s="116" t="s">
        <v>6349</v>
      </c>
      <c r="B2681" s="113">
        <v>570017403</v>
      </c>
      <c r="C2681" s="113" t="s">
        <v>6350</v>
      </c>
      <c r="F2681" s="113" t="s">
        <v>8</v>
      </c>
      <c r="G2681" s="114">
        <v>29678</v>
      </c>
      <c r="H2681" s="113" t="s">
        <v>16218</v>
      </c>
      <c r="I2681" s="113" t="s">
        <v>9866</v>
      </c>
      <c r="J2681" s="113" t="s">
        <v>9867</v>
      </c>
      <c r="K2681" s="113" t="s">
        <v>22107</v>
      </c>
      <c r="L2681" s="113">
        <v>82236393367</v>
      </c>
      <c r="M2681" s="113" t="s">
        <v>22108</v>
      </c>
      <c r="O2681" s="113" t="s">
        <v>22109</v>
      </c>
      <c r="P2681" s="113" t="s">
        <v>22110</v>
      </c>
      <c r="Q2681" s="113" t="s">
        <v>22111</v>
      </c>
      <c r="R2681" s="113">
        <v>15</v>
      </c>
      <c r="S2681" s="113" t="s">
        <v>13</v>
      </c>
      <c r="T2681" s="113" t="s">
        <v>22112</v>
      </c>
      <c r="U2681" s="113" t="s">
        <v>22113</v>
      </c>
      <c r="V2681" s="114">
        <v>38397</v>
      </c>
      <c r="W2681" s="114">
        <v>38353</v>
      </c>
      <c r="X2681" s="113" t="s">
        <v>22114</v>
      </c>
      <c r="Y2681" s="114">
        <v>38775</v>
      </c>
      <c r="Z2681" s="114">
        <v>38777</v>
      </c>
      <c r="AA2681" s="113">
        <v>21</v>
      </c>
      <c r="AB2681" s="113" t="s">
        <v>24</v>
      </c>
      <c r="AC2681" s="113">
        <v>23</v>
      </c>
      <c r="AD2681" s="113" t="s">
        <v>78</v>
      </c>
      <c r="AE2681" s="114">
        <v>41730</v>
      </c>
      <c r="AF2681" s="113">
        <v>10</v>
      </c>
      <c r="AG2681" s="113">
        <v>5</v>
      </c>
      <c r="AH2681" s="113" t="s">
        <v>16263</v>
      </c>
      <c r="AI2681" s="117" t="s">
        <v>75</v>
      </c>
      <c r="AK2681" s="114">
        <v>44238</v>
      </c>
      <c r="AL2681" s="113">
        <v>15</v>
      </c>
      <c r="AM2681" s="113" t="s">
        <v>9885</v>
      </c>
      <c r="AN2681" s="113" t="s">
        <v>17932</v>
      </c>
      <c r="AO2681" s="113" t="s">
        <v>185</v>
      </c>
      <c r="AP2681" s="113">
        <v>2001</v>
      </c>
      <c r="AQ2681" s="113" t="s">
        <v>8</v>
      </c>
      <c r="AR2681" s="113" t="s">
        <v>21898</v>
      </c>
      <c r="AS2681" s="113" t="s">
        <v>14</v>
      </c>
      <c r="AT2681" s="113" t="s">
        <v>14</v>
      </c>
      <c r="AU2681" s="113" t="s">
        <v>16229</v>
      </c>
      <c r="AV2681" s="113" t="s">
        <v>14</v>
      </c>
      <c r="AW2681" s="113" t="s">
        <v>14</v>
      </c>
    </row>
    <row r="2682" spans="1:49">
      <c r="A2682" s="116" t="s">
        <v>6367</v>
      </c>
      <c r="C2682" s="113" t="s">
        <v>6368</v>
      </c>
      <c r="F2682" s="113" t="s">
        <v>8</v>
      </c>
      <c r="G2682" s="114">
        <v>29678</v>
      </c>
      <c r="H2682" s="113" t="s">
        <v>16218</v>
      </c>
      <c r="I2682" s="113" t="s">
        <v>9866</v>
      </c>
      <c r="J2682" s="113" t="s">
        <v>9872</v>
      </c>
      <c r="K2682" s="113" t="s">
        <v>34666</v>
      </c>
      <c r="L2682" s="113">
        <v>85240008585</v>
      </c>
      <c r="M2682" s="113" t="s">
        <v>13950</v>
      </c>
      <c r="O2682" s="113" t="s">
        <v>34667</v>
      </c>
      <c r="P2682" s="113" t="s">
        <v>34668</v>
      </c>
      <c r="Q2682" s="113" t="s">
        <v>34669</v>
      </c>
      <c r="R2682" s="113">
        <v>15</v>
      </c>
      <c r="S2682" s="113" t="s">
        <v>13</v>
      </c>
      <c r="T2682" s="113" t="s">
        <v>34670</v>
      </c>
      <c r="U2682" s="113" t="s">
        <v>34671</v>
      </c>
      <c r="V2682" s="114">
        <v>42030</v>
      </c>
      <c r="W2682" s="114">
        <v>41883</v>
      </c>
      <c r="X2682" s="113" t="s">
        <v>34672</v>
      </c>
      <c r="Y2682" s="114">
        <v>42339</v>
      </c>
      <c r="Z2682" s="114">
        <v>42339</v>
      </c>
      <c r="AA2682" s="113">
        <v>21</v>
      </c>
      <c r="AB2682" s="113" t="s">
        <v>24</v>
      </c>
      <c r="AC2682" s="113">
        <v>22</v>
      </c>
      <c r="AD2682" s="113" t="s">
        <v>25</v>
      </c>
      <c r="AE2682" s="114">
        <v>44470</v>
      </c>
      <c r="AF2682" s="113">
        <v>17</v>
      </c>
      <c r="AG2682" s="113">
        <v>11</v>
      </c>
      <c r="AH2682" s="113" t="s">
        <v>16263</v>
      </c>
      <c r="AI2682" s="117" t="s">
        <v>75</v>
      </c>
      <c r="AK2682" s="114">
        <v>42746</v>
      </c>
      <c r="AL2682" s="113">
        <v>15</v>
      </c>
      <c r="AM2682" s="113" t="s">
        <v>9885</v>
      </c>
      <c r="AN2682" s="113" t="s">
        <v>18740</v>
      </c>
      <c r="AO2682" s="113" t="s">
        <v>27</v>
      </c>
      <c r="AP2682" s="113">
        <v>1999</v>
      </c>
      <c r="AQ2682" s="113" t="s">
        <v>8</v>
      </c>
      <c r="AR2682" s="113" t="s">
        <v>31561</v>
      </c>
      <c r="AS2682" s="113" t="s">
        <v>14</v>
      </c>
      <c r="AT2682" s="113" t="s">
        <v>14</v>
      </c>
      <c r="AU2682" s="113" t="s">
        <v>16229</v>
      </c>
      <c r="AV2682" s="113" t="s">
        <v>14</v>
      </c>
      <c r="AW2682" s="113" t="s">
        <v>14</v>
      </c>
    </row>
    <row r="2683" spans="1:49">
      <c r="A2683" s="116" t="s">
        <v>1306</v>
      </c>
      <c r="C2683" s="113" t="s">
        <v>1307</v>
      </c>
      <c r="E2683" s="113" t="s">
        <v>34</v>
      </c>
      <c r="F2683" s="113" t="s">
        <v>8</v>
      </c>
      <c r="G2683" s="114">
        <v>29678</v>
      </c>
      <c r="H2683" s="113" t="s">
        <v>16230</v>
      </c>
      <c r="I2683" s="113" t="s">
        <v>9866</v>
      </c>
      <c r="J2683" s="113" t="s">
        <v>9872</v>
      </c>
      <c r="K2683" s="113" t="s">
        <v>38612</v>
      </c>
      <c r="L2683" s="113">
        <v>85254657500</v>
      </c>
      <c r="M2683" s="113" t="s">
        <v>11943</v>
      </c>
      <c r="O2683" s="113" t="s">
        <v>38613</v>
      </c>
      <c r="P2683" s="113" t="s">
        <v>38614</v>
      </c>
      <c r="Q2683" s="113" t="s">
        <v>38615</v>
      </c>
      <c r="R2683" s="113">
        <v>15</v>
      </c>
      <c r="S2683" s="113" t="s">
        <v>13</v>
      </c>
      <c r="T2683" s="113" t="s">
        <v>38616</v>
      </c>
      <c r="U2683" s="113" t="s">
        <v>38617</v>
      </c>
      <c r="V2683" s="114">
        <v>42033</v>
      </c>
      <c r="W2683" s="114">
        <v>42036</v>
      </c>
      <c r="X2683" s="113" t="s">
        <v>38618</v>
      </c>
      <c r="Y2683" s="114">
        <v>42612</v>
      </c>
      <c r="Z2683" s="114">
        <v>42614</v>
      </c>
      <c r="AA2683" s="113">
        <v>21</v>
      </c>
      <c r="AB2683" s="113" t="s">
        <v>24</v>
      </c>
      <c r="AC2683" s="113">
        <v>32</v>
      </c>
      <c r="AD2683" s="113" t="s">
        <v>84</v>
      </c>
      <c r="AE2683" s="114">
        <v>45017</v>
      </c>
      <c r="AF2683" s="113">
        <v>14</v>
      </c>
      <c r="AG2683" s="113">
        <v>1</v>
      </c>
      <c r="AH2683" s="113" t="s">
        <v>16263</v>
      </c>
      <c r="AI2683" s="117" t="s">
        <v>16264</v>
      </c>
      <c r="AK2683" s="114">
        <v>45302</v>
      </c>
      <c r="AL2683" s="113">
        <v>40</v>
      </c>
      <c r="AM2683" s="113" t="s">
        <v>9870</v>
      </c>
      <c r="AN2683" s="113" t="s">
        <v>16538</v>
      </c>
      <c r="AO2683" s="113" t="s">
        <v>169</v>
      </c>
      <c r="AP2683" s="113">
        <v>2007</v>
      </c>
      <c r="AQ2683" s="113" t="s">
        <v>8</v>
      </c>
      <c r="AR2683" s="113" t="s">
        <v>38619</v>
      </c>
      <c r="AS2683" s="113" t="s">
        <v>14</v>
      </c>
      <c r="AT2683" s="113" t="s">
        <v>14</v>
      </c>
      <c r="AU2683" s="113" t="s">
        <v>16229</v>
      </c>
      <c r="AV2683" s="113" t="s">
        <v>14</v>
      </c>
    </row>
    <row r="2684" spans="1:49">
      <c r="A2684" s="116" t="s">
        <v>7705</v>
      </c>
      <c r="B2684" s="113">
        <v>570020142</v>
      </c>
      <c r="C2684" s="113" t="s">
        <v>5780</v>
      </c>
      <c r="E2684" s="113" t="s">
        <v>277</v>
      </c>
      <c r="F2684" s="113" t="s">
        <v>494</v>
      </c>
      <c r="G2684" s="114">
        <v>29679</v>
      </c>
      <c r="H2684" s="113" t="s">
        <v>16230</v>
      </c>
      <c r="I2684" s="113" t="s">
        <v>9866</v>
      </c>
      <c r="J2684" s="113" t="s">
        <v>9872</v>
      </c>
      <c r="K2684" s="113" t="s">
        <v>29963</v>
      </c>
      <c r="L2684" s="113">
        <v>85311050300</v>
      </c>
      <c r="M2684" s="113" t="s">
        <v>15935</v>
      </c>
      <c r="O2684" s="113" t="s">
        <v>29964</v>
      </c>
      <c r="P2684" s="113" t="s">
        <v>29965</v>
      </c>
      <c r="Q2684" s="113" t="s">
        <v>29966</v>
      </c>
      <c r="R2684" s="113">
        <v>15</v>
      </c>
      <c r="S2684" s="113" t="s">
        <v>13</v>
      </c>
      <c r="T2684" s="113" t="s">
        <v>29967</v>
      </c>
      <c r="U2684" s="113" t="s">
        <v>29968</v>
      </c>
      <c r="V2684" s="114">
        <v>38852</v>
      </c>
      <c r="W2684" s="114">
        <v>38808</v>
      </c>
      <c r="X2684" s="113" t="s">
        <v>29969</v>
      </c>
      <c r="Y2684" s="114">
        <v>39230</v>
      </c>
      <c r="Z2684" s="114">
        <v>39234</v>
      </c>
      <c r="AA2684" s="113">
        <v>31</v>
      </c>
      <c r="AB2684" s="113" t="s">
        <v>9</v>
      </c>
      <c r="AC2684" s="113">
        <v>41</v>
      </c>
      <c r="AD2684" s="113" t="s">
        <v>52</v>
      </c>
      <c r="AE2684" s="114">
        <v>44835</v>
      </c>
      <c r="AF2684" s="113">
        <v>16</v>
      </c>
      <c r="AG2684" s="113">
        <v>6</v>
      </c>
      <c r="AH2684" s="113" t="s">
        <v>16226</v>
      </c>
      <c r="AI2684" s="117" t="s">
        <v>9901</v>
      </c>
      <c r="AK2684" s="114">
        <v>45120</v>
      </c>
      <c r="AL2684" s="113">
        <v>40</v>
      </c>
      <c r="AM2684" s="113" t="s">
        <v>9870</v>
      </c>
      <c r="AN2684" s="113" t="s">
        <v>16294</v>
      </c>
      <c r="AO2684" s="113" t="s">
        <v>279</v>
      </c>
      <c r="AP2684" s="113">
        <v>2005</v>
      </c>
      <c r="AQ2684" s="113" t="s">
        <v>8</v>
      </c>
      <c r="AR2684" s="113" t="s">
        <v>18035</v>
      </c>
      <c r="AS2684" s="113" t="s">
        <v>14</v>
      </c>
      <c r="AT2684" s="113" t="s">
        <v>14</v>
      </c>
      <c r="AU2684" s="113" t="s">
        <v>16229</v>
      </c>
      <c r="AV2684" s="113" t="s">
        <v>14</v>
      </c>
      <c r="AW2684" s="113" t="s">
        <v>14</v>
      </c>
    </row>
    <row r="2685" spans="1:49">
      <c r="A2685" s="116" t="s">
        <v>618</v>
      </c>
      <c r="B2685" s="113">
        <v>570021429</v>
      </c>
      <c r="C2685" s="113" t="s">
        <v>619</v>
      </c>
      <c r="E2685" s="113" t="s">
        <v>140</v>
      </c>
      <c r="F2685" s="113" t="s">
        <v>620</v>
      </c>
      <c r="G2685" s="114">
        <v>29680</v>
      </c>
      <c r="H2685" s="113" t="s">
        <v>16230</v>
      </c>
      <c r="I2685" s="113" t="s">
        <v>9866</v>
      </c>
      <c r="J2685" s="113" t="s">
        <v>9872</v>
      </c>
      <c r="K2685" s="113" t="s">
        <v>43187</v>
      </c>
      <c r="L2685" s="113">
        <v>81354567814</v>
      </c>
      <c r="M2685" s="113" t="s">
        <v>14847</v>
      </c>
      <c r="O2685" s="113" t="s">
        <v>43188</v>
      </c>
      <c r="P2685" s="113" t="s">
        <v>43189</v>
      </c>
      <c r="Q2685" s="113" t="s">
        <v>43190</v>
      </c>
      <c r="R2685" s="113">
        <v>15</v>
      </c>
      <c r="S2685" s="113" t="s">
        <v>13</v>
      </c>
      <c r="T2685" s="113" t="s">
        <v>43191</v>
      </c>
      <c r="U2685" s="113" t="s">
        <v>43192</v>
      </c>
      <c r="V2685" s="114">
        <v>39038</v>
      </c>
      <c r="W2685" s="114">
        <v>38808</v>
      </c>
      <c r="X2685" s="113" t="s">
        <v>43193</v>
      </c>
      <c r="Y2685" s="114">
        <v>39353</v>
      </c>
      <c r="Z2685" s="114">
        <v>39356</v>
      </c>
      <c r="AA2685" s="113">
        <v>22</v>
      </c>
      <c r="AB2685" s="113" t="s">
        <v>25</v>
      </c>
      <c r="AC2685" s="113">
        <v>32</v>
      </c>
      <c r="AD2685" s="113" t="s">
        <v>84</v>
      </c>
      <c r="AE2685" s="114">
        <v>44287</v>
      </c>
      <c r="AF2685" s="113">
        <v>14</v>
      </c>
      <c r="AG2685" s="113">
        <v>5</v>
      </c>
      <c r="AH2685" s="113" t="s">
        <v>16226</v>
      </c>
      <c r="AI2685" s="117" t="s">
        <v>9875</v>
      </c>
      <c r="AK2685" s="114">
        <v>44573</v>
      </c>
      <c r="AL2685" s="113">
        <v>40</v>
      </c>
      <c r="AM2685" s="113" t="s">
        <v>9870</v>
      </c>
      <c r="AN2685" s="113" t="s">
        <v>17028</v>
      </c>
      <c r="AO2685" s="113" t="s">
        <v>730</v>
      </c>
      <c r="AP2685" s="113">
        <v>2013</v>
      </c>
      <c r="AQ2685" s="113" t="s">
        <v>5236</v>
      </c>
      <c r="AR2685" s="113" t="s">
        <v>16571</v>
      </c>
      <c r="AS2685" s="113" t="s">
        <v>14</v>
      </c>
      <c r="AT2685" s="113" t="s">
        <v>14</v>
      </c>
      <c r="AU2685" s="113" t="s">
        <v>16229</v>
      </c>
      <c r="AV2685" s="113" t="s">
        <v>14</v>
      </c>
      <c r="AW2685" s="113" t="s">
        <v>14</v>
      </c>
    </row>
    <row r="2686" spans="1:49">
      <c r="A2686" s="116" t="s">
        <v>7845</v>
      </c>
      <c r="B2686" s="113">
        <v>570036032</v>
      </c>
      <c r="C2686" s="113" t="s">
        <v>1631</v>
      </c>
      <c r="E2686" s="113" t="s">
        <v>97</v>
      </c>
      <c r="F2686" s="113" t="s">
        <v>8</v>
      </c>
      <c r="G2686" s="114">
        <v>29682</v>
      </c>
      <c r="H2686" s="113" t="s">
        <v>16230</v>
      </c>
      <c r="I2686" s="113" t="s">
        <v>9866</v>
      </c>
      <c r="J2686" s="113" t="s">
        <v>9872</v>
      </c>
      <c r="K2686" s="113" t="s">
        <v>32456</v>
      </c>
      <c r="L2686" s="113">
        <v>82293636968</v>
      </c>
      <c r="M2686" s="113" t="s">
        <v>10889</v>
      </c>
      <c r="O2686" s="113" t="s">
        <v>10890</v>
      </c>
      <c r="P2686" s="113" t="s">
        <v>32457</v>
      </c>
      <c r="Q2686" s="113" t="s">
        <v>32458</v>
      </c>
      <c r="R2686" s="113">
        <v>15</v>
      </c>
      <c r="S2686" s="113" t="s">
        <v>13</v>
      </c>
      <c r="T2686" s="113" t="s">
        <v>32459</v>
      </c>
      <c r="U2686" s="113" t="s">
        <v>32460</v>
      </c>
      <c r="V2686" s="114">
        <v>39563</v>
      </c>
      <c r="W2686" s="114">
        <v>39448</v>
      </c>
      <c r="X2686" s="113" t="s">
        <v>32461</v>
      </c>
      <c r="Y2686" s="114">
        <v>40143</v>
      </c>
      <c r="Z2686" s="114">
        <v>40148</v>
      </c>
      <c r="AA2686" s="113">
        <v>31</v>
      </c>
      <c r="AB2686" s="113" t="s">
        <v>9</v>
      </c>
      <c r="AC2686" s="113">
        <v>42</v>
      </c>
      <c r="AD2686" s="113" t="s">
        <v>92</v>
      </c>
      <c r="AE2686" s="114">
        <v>45383</v>
      </c>
      <c r="AF2686" s="113">
        <v>19</v>
      </c>
      <c r="AG2686" s="113">
        <v>3</v>
      </c>
      <c r="AH2686" s="113" t="s">
        <v>16226</v>
      </c>
      <c r="AI2686" s="117" t="s">
        <v>10031</v>
      </c>
      <c r="AK2686" s="114">
        <v>44013</v>
      </c>
      <c r="AL2686" s="113">
        <v>40</v>
      </c>
      <c r="AM2686" s="113" t="s">
        <v>9870</v>
      </c>
      <c r="AN2686" s="113" t="s">
        <v>17701</v>
      </c>
      <c r="AO2686" s="113" t="s">
        <v>572</v>
      </c>
      <c r="AP2686" s="113">
        <v>2004</v>
      </c>
      <c r="AQ2686" s="113" t="s">
        <v>8</v>
      </c>
      <c r="AR2686" s="113" t="s">
        <v>27971</v>
      </c>
      <c r="AS2686" s="113" t="s">
        <v>14</v>
      </c>
      <c r="AT2686" s="113" t="s">
        <v>14</v>
      </c>
      <c r="AU2686" s="113" t="s">
        <v>16229</v>
      </c>
      <c r="AV2686" s="113" t="s">
        <v>14</v>
      </c>
    </row>
    <row r="2687" spans="1:49">
      <c r="A2687" s="116" t="s">
        <v>8953</v>
      </c>
      <c r="B2687" s="113">
        <v>570020171</v>
      </c>
      <c r="C2687" s="113" t="s">
        <v>8954</v>
      </c>
      <c r="E2687" s="113" t="s">
        <v>41</v>
      </c>
      <c r="F2687" s="113" t="s">
        <v>8955</v>
      </c>
      <c r="G2687" s="114">
        <v>29683</v>
      </c>
      <c r="H2687" s="113" t="s">
        <v>16230</v>
      </c>
      <c r="I2687" s="113" t="s">
        <v>9866</v>
      </c>
      <c r="J2687" s="113" t="s">
        <v>9872</v>
      </c>
      <c r="K2687" s="113" t="s">
        <v>24749</v>
      </c>
      <c r="L2687" s="113">
        <v>87765309029</v>
      </c>
      <c r="M2687" s="113" t="s">
        <v>24750</v>
      </c>
      <c r="O2687" s="113" t="s">
        <v>15906</v>
      </c>
      <c r="P2687" s="113" t="s">
        <v>24751</v>
      </c>
      <c r="Q2687" s="113" t="s">
        <v>24752</v>
      </c>
      <c r="R2687" s="113">
        <v>15</v>
      </c>
      <c r="S2687" s="113" t="s">
        <v>13</v>
      </c>
      <c r="T2687" s="113" t="s">
        <v>24753</v>
      </c>
      <c r="U2687" s="113" t="s">
        <v>24754</v>
      </c>
      <c r="V2687" s="114">
        <v>38852</v>
      </c>
      <c r="W2687" s="114">
        <v>38808</v>
      </c>
      <c r="X2687" s="113" t="s">
        <v>24755</v>
      </c>
      <c r="Y2687" s="114">
        <v>39230</v>
      </c>
      <c r="Z2687" s="114">
        <v>39234</v>
      </c>
      <c r="AA2687" s="113">
        <v>22</v>
      </c>
      <c r="AB2687" s="113" t="s">
        <v>25</v>
      </c>
      <c r="AC2687" s="113">
        <v>32</v>
      </c>
      <c r="AD2687" s="113" t="s">
        <v>84</v>
      </c>
      <c r="AE2687" s="114">
        <v>44835</v>
      </c>
      <c r="AF2687" s="113">
        <v>14</v>
      </c>
      <c r="AG2687" s="113">
        <v>6</v>
      </c>
      <c r="AH2687" s="113" t="s">
        <v>16226</v>
      </c>
      <c r="AI2687" s="117" t="s">
        <v>9875</v>
      </c>
      <c r="AK2687" s="114">
        <v>44280</v>
      </c>
      <c r="AL2687" s="113">
        <v>40</v>
      </c>
      <c r="AM2687" s="113" t="s">
        <v>9870</v>
      </c>
      <c r="AN2687" s="113" t="s">
        <v>16561</v>
      </c>
      <c r="AO2687" s="113" t="s">
        <v>42</v>
      </c>
      <c r="AP2687" s="113">
        <v>2019</v>
      </c>
      <c r="AQ2687" s="113" t="s">
        <v>5236</v>
      </c>
      <c r="AR2687" s="113" t="s">
        <v>16859</v>
      </c>
      <c r="AS2687" s="113" t="s">
        <v>14</v>
      </c>
      <c r="AT2687" s="113" t="s">
        <v>14</v>
      </c>
      <c r="AU2687" s="113" t="s">
        <v>16229</v>
      </c>
      <c r="AV2687" s="113" t="s">
        <v>14</v>
      </c>
      <c r="AW2687" s="113" t="s">
        <v>14</v>
      </c>
    </row>
    <row r="2688" spans="1:49">
      <c r="A2688" s="116" t="s">
        <v>4088</v>
      </c>
      <c r="C2688" s="113" t="s">
        <v>4089</v>
      </c>
      <c r="E2688" s="113" t="s">
        <v>987</v>
      </c>
      <c r="F2688" s="113" t="s">
        <v>4090</v>
      </c>
      <c r="G2688" s="114">
        <v>29683</v>
      </c>
      <c r="H2688" s="113" t="s">
        <v>16230</v>
      </c>
      <c r="I2688" s="113" t="s">
        <v>9866</v>
      </c>
      <c r="J2688" s="113" t="s">
        <v>9872</v>
      </c>
      <c r="K2688" s="113" t="s">
        <v>28211</v>
      </c>
      <c r="L2688" s="113">
        <v>82293457374</v>
      </c>
      <c r="M2688" s="113" t="s">
        <v>28212</v>
      </c>
      <c r="O2688" s="113" t="s">
        <v>16144</v>
      </c>
      <c r="P2688" s="113" t="s">
        <v>28213</v>
      </c>
      <c r="Q2688" s="113" t="s">
        <v>28214</v>
      </c>
      <c r="R2688" s="113">
        <v>15</v>
      </c>
      <c r="S2688" s="113" t="s">
        <v>13</v>
      </c>
      <c r="T2688" s="113" t="s">
        <v>28215</v>
      </c>
      <c r="U2688" s="113" t="s">
        <v>24922</v>
      </c>
      <c r="V2688" s="114">
        <v>40210</v>
      </c>
      <c r="W2688" s="114">
        <v>40179</v>
      </c>
      <c r="X2688" s="113" t="s">
        <v>28216</v>
      </c>
      <c r="Y2688" s="114">
        <v>40906</v>
      </c>
      <c r="Z2688" s="114">
        <v>40909</v>
      </c>
      <c r="AA2688" s="113">
        <v>31</v>
      </c>
      <c r="AB2688" s="113" t="s">
        <v>9</v>
      </c>
      <c r="AC2688" s="113">
        <v>34</v>
      </c>
      <c r="AD2688" s="113" t="s">
        <v>18</v>
      </c>
      <c r="AE2688" s="114">
        <v>44105</v>
      </c>
      <c r="AF2688" s="113">
        <v>10</v>
      </c>
      <c r="AG2688" s="113">
        <v>9</v>
      </c>
      <c r="AH2688" s="113" t="s">
        <v>16226</v>
      </c>
      <c r="AI2688" s="117" t="s">
        <v>1790</v>
      </c>
      <c r="AK2688" s="114">
        <v>43984</v>
      </c>
      <c r="AL2688" s="113">
        <v>40</v>
      </c>
      <c r="AM2688" s="113" t="s">
        <v>9870</v>
      </c>
      <c r="AN2688" s="113" t="s">
        <v>28217</v>
      </c>
      <c r="AO2688" s="113" t="s">
        <v>1791</v>
      </c>
      <c r="AP2688" s="113">
        <v>2007</v>
      </c>
      <c r="AQ2688" s="113" t="s">
        <v>8</v>
      </c>
      <c r="AR2688" s="113" t="s">
        <v>17533</v>
      </c>
      <c r="AS2688" s="113" t="s">
        <v>14</v>
      </c>
      <c r="AT2688" s="113" t="s">
        <v>14</v>
      </c>
      <c r="AU2688" s="113" t="s">
        <v>16229</v>
      </c>
      <c r="AV2688" s="113" t="s">
        <v>14</v>
      </c>
      <c r="AW2688" s="113" t="s">
        <v>14</v>
      </c>
    </row>
    <row r="2689" spans="1:49">
      <c r="A2689" s="116" t="s">
        <v>9115</v>
      </c>
      <c r="C2689" s="113" t="s">
        <v>147</v>
      </c>
      <c r="E2689" s="113" t="s">
        <v>74</v>
      </c>
      <c r="F2689" s="113" t="s">
        <v>8</v>
      </c>
      <c r="G2689" s="114">
        <v>29685</v>
      </c>
      <c r="H2689" s="113" t="s">
        <v>16230</v>
      </c>
      <c r="I2689" s="113" t="s">
        <v>9866</v>
      </c>
      <c r="J2689" s="113" t="s">
        <v>9872</v>
      </c>
      <c r="K2689" s="113" t="s">
        <v>40270</v>
      </c>
      <c r="L2689" s="113">
        <v>0</v>
      </c>
      <c r="M2689" s="113" t="s">
        <v>40271</v>
      </c>
      <c r="O2689" s="113" t="s">
        <v>11339</v>
      </c>
      <c r="P2689" s="113" t="s">
        <v>40272</v>
      </c>
      <c r="Q2689" s="113" t="s">
        <v>40273</v>
      </c>
      <c r="R2689" s="113">
        <v>15</v>
      </c>
      <c r="S2689" s="113" t="s">
        <v>13</v>
      </c>
      <c r="T2689" s="113" t="s">
        <v>40274</v>
      </c>
      <c r="U2689" s="113" t="s">
        <v>40275</v>
      </c>
      <c r="V2689" s="114">
        <v>39965</v>
      </c>
      <c r="W2689" s="114">
        <v>39904</v>
      </c>
      <c r="X2689" s="113" t="s">
        <v>40276</v>
      </c>
      <c r="Y2689" s="114">
        <v>40542</v>
      </c>
      <c r="Z2689" s="114">
        <v>40544</v>
      </c>
      <c r="AA2689" s="113">
        <v>22</v>
      </c>
      <c r="AB2689" s="113" t="s">
        <v>25</v>
      </c>
      <c r="AC2689" s="113">
        <v>33</v>
      </c>
      <c r="AD2689" s="113" t="s">
        <v>10</v>
      </c>
      <c r="AE2689" s="114">
        <v>45017</v>
      </c>
      <c r="AF2689" s="113">
        <v>12</v>
      </c>
      <c r="AG2689" s="113">
        <v>6</v>
      </c>
      <c r="AH2689" s="113" t="s">
        <v>16226</v>
      </c>
      <c r="AI2689" s="117" t="s">
        <v>9891</v>
      </c>
      <c r="AK2689" s="114">
        <v>44927</v>
      </c>
      <c r="AL2689" s="113">
        <v>40</v>
      </c>
      <c r="AM2689" s="113" t="s">
        <v>9870</v>
      </c>
      <c r="AN2689" s="113" t="s">
        <v>16670</v>
      </c>
      <c r="AO2689" s="113" t="s">
        <v>94</v>
      </c>
      <c r="AP2689" s="113">
        <v>2010</v>
      </c>
      <c r="AQ2689" s="113" t="s">
        <v>5236</v>
      </c>
      <c r="AR2689" s="113" t="s">
        <v>21524</v>
      </c>
      <c r="AS2689" s="113" t="s">
        <v>14</v>
      </c>
      <c r="AT2689" s="113" t="s">
        <v>14</v>
      </c>
      <c r="AU2689" s="113" t="s">
        <v>16229</v>
      </c>
      <c r="AV2689" s="113" t="s">
        <v>14</v>
      </c>
      <c r="AW2689" s="113" t="s">
        <v>14</v>
      </c>
    </row>
    <row r="2690" spans="1:49">
      <c r="A2690" s="116" t="s">
        <v>9265</v>
      </c>
      <c r="C2690" s="113" t="s">
        <v>9266</v>
      </c>
      <c r="E2690" s="113" t="s">
        <v>30</v>
      </c>
      <c r="F2690" s="113" t="s">
        <v>8</v>
      </c>
      <c r="G2690" s="114">
        <v>29685</v>
      </c>
      <c r="H2690" s="113" t="s">
        <v>16230</v>
      </c>
      <c r="I2690" s="113" t="s">
        <v>9866</v>
      </c>
      <c r="J2690" s="113" t="s">
        <v>9872</v>
      </c>
      <c r="K2690" s="113" t="s">
        <v>37664</v>
      </c>
      <c r="L2690" s="113">
        <v>82293450835</v>
      </c>
      <c r="M2690" s="113" t="s">
        <v>13196</v>
      </c>
      <c r="O2690" s="113" t="s">
        <v>13197</v>
      </c>
      <c r="P2690" s="113" t="s">
        <v>37665</v>
      </c>
      <c r="Q2690" s="113" t="s">
        <v>37666</v>
      </c>
      <c r="R2690" s="113">
        <v>15</v>
      </c>
      <c r="S2690" s="113" t="s">
        <v>13</v>
      </c>
      <c r="T2690" s="113" t="s">
        <v>37667</v>
      </c>
      <c r="U2690" s="113" t="s">
        <v>37668</v>
      </c>
      <c r="V2690" s="114">
        <v>40179</v>
      </c>
      <c r="W2690" s="114">
        <v>40179</v>
      </c>
      <c r="X2690" s="113" t="s">
        <v>35800</v>
      </c>
      <c r="Y2690" s="114">
        <v>41272</v>
      </c>
      <c r="Z2690" s="114">
        <v>40909</v>
      </c>
      <c r="AA2690" s="113">
        <v>21</v>
      </c>
      <c r="AB2690" s="113" t="s">
        <v>24</v>
      </c>
      <c r="AC2690" s="113">
        <v>33</v>
      </c>
      <c r="AD2690" s="113" t="s">
        <v>10</v>
      </c>
      <c r="AE2690" s="114">
        <v>45200</v>
      </c>
      <c r="AF2690" s="113">
        <v>13</v>
      </c>
      <c r="AG2690" s="113">
        <v>9</v>
      </c>
      <c r="AH2690" s="113" t="s">
        <v>16263</v>
      </c>
      <c r="AI2690" s="117" t="s">
        <v>16264</v>
      </c>
      <c r="AK2690" s="114">
        <v>45302</v>
      </c>
      <c r="AL2690" s="113">
        <v>40</v>
      </c>
      <c r="AM2690" s="113" t="s">
        <v>9870</v>
      </c>
      <c r="AN2690" s="113" t="s">
        <v>16468</v>
      </c>
      <c r="AO2690" s="113" t="s">
        <v>31</v>
      </c>
      <c r="AP2690" s="113">
        <v>2005</v>
      </c>
      <c r="AQ2690" s="113" t="s">
        <v>5236</v>
      </c>
      <c r="AR2690" s="113" t="s">
        <v>32071</v>
      </c>
      <c r="AS2690" s="113" t="s">
        <v>14</v>
      </c>
      <c r="AT2690" s="113" t="s">
        <v>14</v>
      </c>
      <c r="AU2690" s="113" t="s">
        <v>16229</v>
      </c>
      <c r="AV2690" s="113" t="s">
        <v>14</v>
      </c>
    </row>
    <row r="2691" spans="1:49">
      <c r="A2691" s="116" t="s">
        <v>7432</v>
      </c>
      <c r="C2691" s="113" t="s">
        <v>7433</v>
      </c>
      <c r="E2691" s="113" t="s">
        <v>67</v>
      </c>
      <c r="F2691" s="113" t="s">
        <v>4514</v>
      </c>
      <c r="G2691" s="114">
        <v>29688</v>
      </c>
      <c r="H2691" s="113" t="s">
        <v>16218</v>
      </c>
      <c r="I2691" s="113" t="s">
        <v>9896</v>
      </c>
      <c r="J2691" s="113" t="s">
        <v>9867</v>
      </c>
      <c r="K2691" s="113" t="s">
        <v>16641</v>
      </c>
      <c r="L2691" s="113">
        <v>85241736901</v>
      </c>
      <c r="M2691" s="113" t="s">
        <v>45740</v>
      </c>
      <c r="O2691" s="113" t="s">
        <v>14738</v>
      </c>
      <c r="P2691" s="113" t="s">
        <v>16642</v>
      </c>
      <c r="Q2691" s="113" t="s">
        <v>16643</v>
      </c>
      <c r="R2691" s="113">
        <v>15</v>
      </c>
      <c r="S2691" s="113" t="s">
        <v>13</v>
      </c>
      <c r="T2691" s="113" t="s">
        <v>16644</v>
      </c>
      <c r="U2691" s="113" t="s">
        <v>16645</v>
      </c>
      <c r="V2691" s="114">
        <v>40581</v>
      </c>
      <c r="W2691" s="114">
        <v>40544</v>
      </c>
      <c r="X2691" s="113" t="s">
        <v>16646</v>
      </c>
      <c r="Y2691" s="114">
        <v>41271</v>
      </c>
      <c r="Z2691" s="114">
        <v>41275</v>
      </c>
      <c r="AA2691" s="113">
        <v>31</v>
      </c>
      <c r="AB2691" s="113" t="s">
        <v>9</v>
      </c>
      <c r="AC2691" s="113">
        <v>34</v>
      </c>
      <c r="AD2691" s="113" t="s">
        <v>18</v>
      </c>
      <c r="AE2691" s="114">
        <v>45017</v>
      </c>
      <c r="AF2691" s="113">
        <v>12</v>
      </c>
      <c r="AG2691" s="113">
        <v>3</v>
      </c>
      <c r="AH2691" s="113" t="s">
        <v>9913</v>
      </c>
      <c r="AI2691" s="117" t="s">
        <v>505</v>
      </c>
      <c r="AJ2691" s="113" t="s">
        <v>45516</v>
      </c>
      <c r="AK2691" s="114">
        <v>44558</v>
      </c>
      <c r="AL2691" s="113">
        <v>40</v>
      </c>
      <c r="AM2691" s="113" t="s">
        <v>9870</v>
      </c>
      <c r="AN2691" s="113" t="s">
        <v>16647</v>
      </c>
      <c r="AO2691" s="113" t="s">
        <v>378</v>
      </c>
      <c r="AP2691" s="113">
        <v>2005</v>
      </c>
      <c r="AQ2691" s="113" t="s">
        <v>8</v>
      </c>
      <c r="AR2691" s="113" t="s">
        <v>16648</v>
      </c>
      <c r="AS2691" s="113" t="s">
        <v>14</v>
      </c>
      <c r="AT2691" s="113" t="s">
        <v>14</v>
      </c>
      <c r="AU2691" s="113" t="s">
        <v>16229</v>
      </c>
      <c r="AV2691" s="113" t="s">
        <v>14</v>
      </c>
      <c r="AW2691" s="113" t="s">
        <v>14</v>
      </c>
    </row>
    <row r="2692" spans="1:49">
      <c r="A2692" s="116" t="s">
        <v>8418</v>
      </c>
      <c r="B2692" s="113">
        <v>570020203</v>
      </c>
      <c r="C2692" s="113" t="s">
        <v>8419</v>
      </c>
      <c r="E2692" s="113" t="s">
        <v>10998</v>
      </c>
      <c r="F2692" s="113" t="s">
        <v>8</v>
      </c>
      <c r="G2692" s="114">
        <v>29690</v>
      </c>
      <c r="H2692" s="113" t="s">
        <v>16218</v>
      </c>
      <c r="I2692" s="113" t="s">
        <v>9866</v>
      </c>
      <c r="J2692" s="113" t="s">
        <v>9872</v>
      </c>
      <c r="K2692" s="113" t="s">
        <v>30161</v>
      </c>
      <c r="L2692" s="113">
        <v>85241238897</v>
      </c>
      <c r="M2692" s="113" t="s">
        <v>10999</v>
      </c>
      <c r="O2692" s="113" t="s">
        <v>30162</v>
      </c>
      <c r="P2692" s="113" t="s">
        <v>30163</v>
      </c>
      <c r="Q2692" s="113" t="s">
        <v>30164</v>
      </c>
      <c r="R2692" s="113">
        <v>15</v>
      </c>
      <c r="S2692" s="113" t="s">
        <v>13</v>
      </c>
      <c r="T2692" s="113" t="s">
        <v>30165</v>
      </c>
      <c r="U2692" s="113" t="s">
        <v>30166</v>
      </c>
      <c r="V2692" s="114">
        <v>38852</v>
      </c>
      <c r="W2692" s="114">
        <v>38808</v>
      </c>
      <c r="X2692" s="113" t="s">
        <v>30167</v>
      </c>
      <c r="Y2692" s="114">
        <v>39230</v>
      </c>
      <c r="Z2692" s="114">
        <v>39234</v>
      </c>
      <c r="AA2692" s="113">
        <v>31</v>
      </c>
      <c r="AB2692" s="113" t="s">
        <v>9</v>
      </c>
      <c r="AC2692" s="113">
        <v>41</v>
      </c>
      <c r="AD2692" s="113" t="s">
        <v>52</v>
      </c>
      <c r="AE2692" s="114">
        <v>44470</v>
      </c>
      <c r="AF2692" s="113">
        <v>15</v>
      </c>
      <c r="AG2692" s="113">
        <v>6</v>
      </c>
      <c r="AH2692" s="113" t="s">
        <v>16226</v>
      </c>
      <c r="AI2692" s="117" t="s">
        <v>10031</v>
      </c>
      <c r="AK2692" s="114">
        <v>45505</v>
      </c>
      <c r="AL2692" s="113">
        <v>45</v>
      </c>
      <c r="AM2692" s="113" t="s">
        <v>9922</v>
      </c>
      <c r="AN2692" s="113" t="s">
        <v>19873</v>
      </c>
      <c r="AO2692" s="113" t="s">
        <v>1640</v>
      </c>
      <c r="AP2692" s="113">
        <v>2013</v>
      </c>
      <c r="AQ2692" s="113" t="s">
        <v>8</v>
      </c>
      <c r="AR2692" s="113" t="s">
        <v>18575</v>
      </c>
      <c r="AS2692" s="113" t="s">
        <v>14</v>
      </c>
      <c r="AT2692" s="113" t="s">
        <v>14</v>
      </c>
      <c r="AU2692" s="113" t="s">
        <v>16229</v>
      </c>
      <c r="AV2692" s="113" t="s">
        <v>14</v>
      </c>
    </row>
    <row r="2693" spans="1:49">
      <c r="A2693" s="116" t="s">
        <v>9689</v>
      </c>
      <c r="B2693" s="113">
        <v>570036255</v>
      </c>
      <c r="C2693" s="113" t="s">
        <v>9690</v>
      </c>
      <c r="E2693" s="113" t="s">
        <v>110</v>
      </c>
      <c r="F2693" s="113" t="s">
        <v>8</v>
      </c>
      <c r="G2693" s="114">
        <v>29690</v>
      </c>
      <c r="H2693" s="113" t="s">
        <v>16218</v>
      </c>
      <c r="I2693" s="113" t="s">
        <v>9866</v>
      </c>
      <c r="J2693" s="113" t="s">
        <v>9872</v>
      </c>
      <c r="K2693" s="113" t="s">
        <v>21491</v>
      </c>
      <c r="M2693" s="113" t="s">
        <v>21492</v>
      </c>
      <c r="O2693" s="113" t="s">
        <v>11778</v>
      </c>
      <c r="P2693" s="113" t="s">
        <v>21493</v>
      </c>
      <c r="Q2693" s="113" t="s">
        <v>21494</v>
      </c>
      <c r="R2693" s="113">
        <v>15</v>
      </c>
      <c r="S2693" s="113" t="s">
        <v>13</v>
      </c>
      <c r="T2693" s="113" t="s">
        <v>21495</v>
      </c>
      <c r="U2693" s="113" t="s">
        <v>21496</v>
      </c>
      <c r="V2693" s="114">
        <v>39563</v>
      </c>
      <c r="W2693" s="114">
        <v>39448</v>
      </c>
      <c r="X2693" s="113" t="s">
        <v>21497</v>
      </c>
      <c r="Y2693" s="114">
        <v>40143</v>
      </c>
      <c r="Z2693" s="114">
        <v>40148</v>
      </c>
      <c r="AA2693" s="113">
        <v>21</v>
      </c>
      <c r="AB2693" s="113" t="s">
        <v>24</v>
      </c>
      <c r="AC2693" s="113">
        <v>33</v>
      </c>
      <c r="AD2693" s="113" t="s">
        <v>10</v>
      </c>
      <c r="AE2693" s="114">
        <v>44835</v>
      </c>
      <c r="AF2693" s="113">
        <v>13</v>
      </c>
      <c r="AG2693" s="113">
        <v>9</v>
      </c>
      <c r="AH2693" s="113" t="s">
        <v>16263</v>
      </c>
      <c r="AI2693" s="117" t="s">
        <v>16264</v>
      </c>
      <c r="AK2693" s="114">
        <v>45302</v>
      </c>
      <c r="AL2693" s="113">
        <v>40</v>
      </c>
      <c r="AM2693" s="113" t="s">
        <v>9870</v>
      </c>
      <c r="AN2693" s="113" t="s">
        <v>16282</v>
      </c>
      <c r="AO2693" s="113" t="s">
        <v>113</v>
      </c>
      <c r="AP2693" s="113">
        <v>2014</v>
      </c>
      <c r="AQ2693" s="113" t="s">
        <v>8</v>
      </c>
      <c r="AR2693" s="113" t="s">
        <v>32901</v>
      </c>
      <c r="AS2693" s="113" t="s">
        <v>14</v>
      </c>
      <c r="AT2693" s="113" t="s">
        <v>14</v>
      </c>
      <c r="AU2693" s="113" t="s">
        <v>16229</v>
      </c>
      <c r="AV2693" s="113" t="s">
        <v>14</v>
      </c>
    </row>
    <row r="2694" spans="1:49">
      <c r="A2694" s="116" t="s">
        <v>3126</v>
      </c>
      <c r="C2694" s="113" t="s">
        <v>3127</v>
      </c>
      <c r="F2694" s="113" t="s">
        <v>236</v>
      </c>
      <c r="G2694" s="114">
        <v>29691</v>
      </c>
      <c r="H2694" s="113" t="s">
        <v>16230</v>
      </c>
      <c r="I2694" s="113" t="s">
        <v>9866</v>
      </c>
      <c r="J2694" s="113" t="s">
        <v>9872</v>
      </c>
      <c r="K2694" s="113" t="s">
        <v>35650</v>
      </c>
      <c r="L2694" s="113">
        <v>82192124800</v>
      </c>
      <c r="M2694" s="113" t="s">
        <v>15071</v>
      </c>
      <c r="O2694" s="113" t="s">
        <v>35651</v>
      </c>
      <c r="P2694" s="113" t="s">
        <v>35652</v>
      </c>
      <c r="Q2694" s="113" t="s">
        <v>35653</v>
      </c>
      <c r="R2694" s="113">
        <v>15</v>
      </c>
      <c r="S2694" s="113" t="s">
        <v>13</v>
      </c>
      <c r="T2694" s="113" t="s">
        <v>35654</v>
      </c>
      <c r="U2694" s="113" t="s">
        <v>35655</v>
      </c>
      <c r="V2694" s="114">
        <v>40179</v>
      </c>
      <c r="W2694" s="114">
        <v>40179</v>
      </c>
      <c r="X2694" s="113" t="s">
        <v>35656</v>
      </c>
      <c r="Y2694" s="114">
        <v>40906</v>
      </c>
      <c r="Z2694" s="114">
        <v>40909</v>
      </c>
      <c r="AA2694" s="113">
        <v>21</v>
      </c>
      <c r="AB2694" s="113" t="s">
        <v>24</v>
      </c>
      <c r="AC2694" s="113">
        <v>24</v>
      </c>
      <c r="AD2694" s="113" t="s">
        <v>47</v>
      </c>
      <c r="AE2694" s="114">
        <v>44652</v>
      </c>
      <c r="AF2694" s="113">
        <v>13</v>
      </c>
      <c r="AG2694" s="113">
        <v>8</v>
      </c>
      <c r="AH2694" s="113" t="s">
        <v>16263</v>
      </c>
      <c r="AI2694" s="117" t="s">
        <v>16325</v>
      </c>
      <c r="AK2694" s="114">
        <v>45302</v>
      </c>
      <c r="AL2694" s="113">
        <v>17</v>
      </c>
      <c r="AM2694" s="113" t="s">
        <v>9982</v>
      </c>
      <c r="AN2694" s="113" t="s">
        <v>20457</v>
      </c>
      <c r="AO2694" s="113" t="s">
        <v>3128</v>
      </c>
      <c r="AP2694" s="113">
        <v>2001</v>
      </c>
      <c r="AQ2694" s="113" t="s">
        <v>8</v>
      </c>
      <c r="AR2694" s="113" t="s">
        <v>24835</v>
      </c>
      <c r="AS2694" s="113" t="s">
        <v>14</v>
      </c>
      <c r="AT2694" s="113" t="s">
        <v>14</v>
      </c>
      <c r="AU2694" s="113" t="s">
        <v>16229</v>
      </c>
      <c r="AV2694" s="113" t="s">
        <v>14</v>
      </c>
    </row>
    <row r="2695" spans="1:49">
      <c r="A2695" s="116" t="s">
        <v>9679</v>
      </c>
      <c r="B2695" s="113">
        <v>570020120</v>
      </c>
      <c r="C2695" s="113" t="s">
        <v>9680</v>
      </c>
      <c r="E2695" s="113" t="s">
        <v>4332</v>
      </c>
      <c r="F2695" s="113" t="s">
        <v>8</v>
      </c>
      <c r="G2695" s="114">
        <v>29692</v>
      </c>
      <c r="H2695" s="113" t="s">
        <v>16230</v>
      </c>
      <c r="I2695" s="113" t="s">
        <v>9866</v>
      </c>
      <c r="J2695" s="113" t="s">
        <v>9867</v>
      </c>
      <c r="K2695" s="113" t="s">
        <v>31487</v>
      </c>
      <c r="L2695" s="113">
        <v>85342501548</v>
      </c>
      <c r="M2695" s="113" t="s">
        <v>11153</v>
      </c>
      <c r="O2695" s="113" t="s">
        <v>31488</v>
      </c>
      <c r="P2695" s="113" t="s">
        <v>31489</v>
      </c>
      <c r="Q2695" s="113" t="s">
        <v>31490</v>
      </c>
      <c r="R2695" s="113">
        <v>15</v>
      </c>
      <c r="S2695" s="113" t="s">
        <v>13</v>
      </c>
      <c r="T2695" s="113" t="s">
        <v>31491</v>
      </c>
      <c r="U2695" s="113" t="s">
        <v>31492</v>
      </c>
      <c r="V2695" s="114">
        <v>38852</v>
      </c>
      <c r="W2695" s="114">
        <v>38808</v>
      </c>
      <c r="X2695" s="113" t="s">
        <v>31493</v>
      </c>
      <c r="Y2695" s="114">
        <v>39230</v>
      </c>
      <c r="Z2695" s="114">
        <v>39234</v>
      </c>
      <c r="AA2695" s="113">
        <v>31</v>
      </c>
      <c r="AB2695" s="113" t="s">
        <v>9</v>
      </c>
      <c r="AC2695" s="113">
        <v>41</v>
      </c>
      <c r="AD2695" s="113" t="s">
        <v>52</v>
      </c>
      <c r="AE2695" s="114">
        <v>44835</v>
      </c>
      <c r="AF2695" s="113">
        <v>16</v>
      </c>
      <c r="AG2695" s="113">
        <v>6</v>
      </c>
      <c r="AH2695" s="113" t="s">
        <v>16226</v>
      </c>
      <c r="AI2695" s="117" t="s">
        <v>11154</v>
      </c>
      <c r="AK2695" s="114">
        <v>44835</v>
      </c>
      <c r="AL2695" s="113">
        <v>40</v>
      </c>
      <c r="AM2695" s="113" t="s">
        <v>9870</v>
      </c>
      <c r="AN2695" s="113" t="s">
        <v>16586</v>
      </c>
      <c r="AO2695" s="113" t="s">
        <v>677</v>
      </c>
      <c r="AP2695" s="113">
        <v>2005</v>
      </c>
      <c r="AQ2695" s="113" t="s">
        <v>8</v>
      </c>
      <c r="AR2695" s="113" t="s">
        <v>24148</v>
      </c>
      <c r="AS2695" s="113" t="s">
        <v>14</v>
      </c>
      <c r="AT2695" s="113" t="s">
        <v>14</v>
      </c>
      <c r="AU2695" s="113" t="s">
        <v>16229</v>
      </c>
      <c r="AV2695" s="113" t="s">
        <v>14</v>
      </c>
      <c r="AW2695" s="113" t="s">
        <v>14</v>
      </c>
    </row>
    <row r="2696" spans="1:49">
      <c r="A2696" s="116" t="s">
        <v>2991</v>
      </c>
      <c r="B2696" s="113">
        <v>570028827</v>
      </c>
      <c r="C2696" s="113" t="s">
        <v>2992</v>
      </c>
      <c r="E2696" s="113" t="s">
        <v>2993</v>
      </c>
      <c r="F2696" s="113" t="s">
        <v>204</v>
      </c>
      <c r="G2696" s="114">
        <v>29694</v>
      </c>
      <c r="H2696" s="113" t="s">
        <v>16218</v>
      </c>
      <c r="I2696" s="113" t="s">
        <v>9866</v>
      </c>
      <c r="J2696" s="113" t="s">
        <v>9872</v>
      </c>
      <c r="K2696" s="113" t="s">
        <v>34716</v>
      </c>
      <c r="L2696" s="113">
        <v>82296475167</v>
      </c>
      <c r="M2696" s="113" t="s">
        <v>14388</v>
      </c>
      <c r="O2696" s="113" t="s">
        <v>13225</v>
      </c>
      <c r="P2696" s="113" t="s">
        <v>34717</v>
      </c>
      <c r="Q2696" s="113" t="s">
        <v>34718</v>
      </c>
      <c r="R2696" s="113">
        <v>15</v>
      </c>
      <c r="S2696" s="113" t="s">
        <v>13</v>
      </c>
      <c r="T2696" s="113" t="s">
        <v>34719</v>
      </c>
      <c r="U2696" s="113" t="s">
        <v>34720</v>
      </c>
      <c r="V2696" s="114">
        <v>39387</v>
      </c>
      <c r="W2696" s="114">
        <v>39083</v>
      </c>
      <c r="X2696" s="113" t="s">
        <v>34721</v>
      </c>
      <c r="Y2696" s="114">
        <v>39720</v>
      </c>
      <c r="Z2696" s="114">
        <v>39722</v>
      </c>
      <c r="AA2696" s="113">
        <v>21</v>
      </c>
      <c r="AB2696" s="113" t="s">
        <v>24</v>
      </c>
      <c r="AC2696" s="113">
        <v>34</v>
      </c>
      <c r="AD2696" s="113" t="s">
        <v>18</v>
      </c>
      <c r="AE2696" s="114">
        <v>44652</v>
      </c>
      <c r="AF2696" s="113">
        <v>13</v>
      </c>
      <c r="AG2696" s="113">
        <v>3</v>
      </c>
      <c r="AH2696" s="113" t="s">
        <v>16226</v>
      </c>
      <c r="AI2696" s="117" t="s">
        <v>9932</v>
      </c>
      <c r="AK2696" s="114">
        <v>44925</v>
      </c>
      <c r="AL2696" s="113">
        <v>40</v>
      </c>
      <c r="AM2696" s="113" t="s">
        <v>9870</v>
      </c>
      <c r="AN2696" s="113" t="s">
        <v>18149</v>
      </c>
      <c r="AO2696" s="113" t="s">
        <v>629</v>
      </c>
      <c r="AP2696" s="113">
        <v>2007</v>
      </c>
      <c r="AQ2696" s="113" t="s">
        <v>8</v>
      </c>
      <c r="AR2696" s="113" t="s">
        <v>26984</v>
      </c>
      <c r="AS2696" s="113" t="s">
        <v>14</v>
      </c>
      <c r="AT2696" s="113" t="s">
        <v>14</v>
      </c>
      <c r="AU2696" s="113" t="s">
        <v>16229</v>
      </c>
      <c r="AV2696" s="113" t="s">
        <v>14</v>
      </c>
      <c r="AW2696" s="113" t="s">
        <v>14</v>
      </c>
    </row>
    <row r="2697" spans="1:49">
      <c r="A2697" s="116" t="s">
        <v>8821</v>
      </c>
      <c r="B2697" s="113">
        <v>570036060</v>
      </c>
      <c r="C2697" s="113" t="s">
        <v>5111</v>
      </c>
      <c r="E2697" s="113" t="s">
        <v>110</v>
      </c>
      <c r="F2697" s="113" t="s">
        <v>8</v>
      </c>
      <c r="G2697" s="114">
        <v>29696</v>
      </c>
      <c r="H2697" s="113" t="s">
        <v>16230</v>
      </c>
      <c r="I2697" s="113" t="s">
        <v>9866</v>
      </c>
      <c r="J2697" s="113" t="s">
        <v>9872</v>
      </c>
      <c r="K2697" s="113" t="s">
        <v>28010</v>
      </c>
      <c r="L2697" s="113">
        <v>81344800475</v>
      </c>
      <c r="M2697" s="113" t="s">
        <v>28011</v>
      </c>
      <c r="O2697" s="113" t="s">
        <v>11786</v>
      </c>
      <c r="P2697" s="113" t="s">
        <v>28012</v>
      </c>
      <c r="Q2697" s="113" t="s">
        <v>28013</v>
      </c>
      <c r="R2697" s="113">
        <v>15</v>
      </c>
      <c r="S2697" s="113" t="s">
        <v>13</v>
      </c>
      <c r="T2697" s="113" t="s">
        <v>28014</v>
      </c>
      <c r="U2697" s="113" t="s">
        <v>28015</v>
      </c>
      <c r="V2697" s="114">
        <v>39563</v>
      </c>
      <c r="W2697" s="114">
        <v>39448</v>
      </c>
      <c r="X2697" s="113" t="s">
        <v>28016</v>
      </c>
      <c r="Y2697" s="114">
        <v>40143</v>
      </c>
      <c r="Z2697" s="114">
        <v>40148</v>
      </c>
      <c r="AA2697" s="113">
        <v>31</v>
      </c>
      <c r="AB2697" s="113" t="s">
        <v>9</v>
      </c>
      <c r="AC2697" s="113">
        <v>34</v>
      </c>
      <c r="AD2697" s="113" t="s">
        <v>18</v>
      </c>
      <c r="AE2697" s="114">
        <v>44105</v>
      </c>
      <c r="AF2697" s="113">
        <v>15</v>
      </c>
      <c r="AG2697" s="113">
        <v>9</v>
      </c>
      <c r="AH2697" s="113" t="s">
        <v>16263</v>
      </c>
      <c r="AI2697" s="117" t="s">
        <v>8822</v>
      </c>
      <c r="AK2697" s="114">
        <v>42746</v>
      </c>
      <c r="AL2697" s="113">
        <v>40</v>
      </c>
      <c r="AM2697" s="113" t="s">
        <v>9870</v>
      </c>
      <c r="AN2697" s="113" t="s">
        <v>16282</v>
      </c>
      <c r="AO2697" s="113" t="s">
        <v>113</v>
      </c>
      <c r="AP2697" s="113">
        <v>2004</v>
      </c>
      <c r="AQ2697" s="113" t="s">
        <v>8</v>
      </c>
      <c r="AR2697" s="113" t="s">
        <v>16531</v>
      </c>
      <c r="AS2697" s="113" t="s">
        <v>14</v>
      </c>
      <c r="AT2697" s="113" t="s">
        <v>14</v>
      </c>
      <c r="AU2697" s="113" t="s">
        <v>16229</v>
      </c>
      <c r="AV2697" s="113" t="s">
        <v>14</v>
      </c>
      <c r="AW2697" s="113" t="s">
        <v>14</v>
      </c>
    </row>
    <row r="2698" spans="1:49">
      <c r="A2698" s="116" t="s">
        <v>341</v>
      </c>
      <c r="B2698" s="113">
        <v>570021361</v>
      </c>
      <c r="C2698" s="113" t="s">
        <v>342</v>
      </c>
      <c r="E2698" s="113" t="s">
        <v>103</v>
      </c>
      <c r="F2698" s="113" t="s">
        <v>343</v>
      </c>
      <c r="G2698" s="114">
        <v>29697</v>
      </c>
      <c r="H2698" s="113" t="s">
        <v>16230</v>
      </c>
      <c r="I2698" s="113" t="s">
        <v>9866</v>
      </c>
      <c r="J2698" s="113" t="s">
        <v>9872</v>
      </c>
      <c r="K2698" s="113" t="s">
        <v>40300</v>
      </c>
      <c r="L2698" s="113">
        <v>82246682871</v>
      </c>
      <c r="M2698" s="113" t="s">
        <v>40301</v>
      </c>
      <c r="O2698" s="113" t="s">
        <v>15683</v>
      </c>
      <c r="P2698" s="113" t="s">
        <v>40302</v>
      </c>
      <c r="Q2698" s="113" t="s">
        <v>40303</v>
      </c>
      <c r="R2698" s="113">
        <v>15</v>
      </c>
      <c r="S2698" s="113" t="s">
        <v>13</v>
      </c>
      <c r="T2698" s="113" t="s">
        <v>40304</v>
      </c>
      <c r="U2698" s="113" t="s">
        <v>40305</v>
      </c>
      <c r="V2698" s="114">
        <v>39038</v>
      </c>
      <c r="W2698" s="114">
        <v>38808</v>
      </c>
      <c r="X2698" s="113" t="s">
        <v>40306</v>
      </c>
      <c r="Y2698" s="114">
        <v>39353</v>
      </c>
      <c r="Z2698" s="114">
        <v>39356</v>
      </c>
      <c r="AA2698" s="113">
        <v>23</v>
      </c>
      <c r="AB2698" s="113" t="s">
        <v>78</v>
      </c>
      <c r="AC2698" s="113">
        <v>34</v>
      </c>
      <c r="AD2698" s="113" t="s">
        <v>18</v>
      </c>
      <c r="AE2698" s="114">
        <v>43922</v>
      </c>
      <c r="AF2698" s="113">
        <v>14</v>
      </c>
      <c r="AG2698" s="113">
        <v>3</v>
      </c>
      <c r="AH2698" s="113" t="s">
        <v>16226</v>
      </c>
      <c r="AI2698" s="117" t="s">
        <v>302</v>
      </c>
      <c r="AK2698" s="114">
        <v>43009</v>
      </c>
      <c r="AL2698" s="113">
        <v>30</v>
      </c>
      <c r="AM2698" s="113" t="s">
        <v>9882</v>
      </c>
      <c r="AN2698" s="113" t="s">
        <v>16273</v>
      </c>
      <c r="AO2698" s="113" t="s">
        <v>107</v>
      </c>
      <c r="AP2698" s="113">
        <v>2003</v>
      </c>
      <c r="AQ2698" s="113" t="s">
        <v>8</v>
      </c>
      <c r="AR2698" s="113" t="s">
        <v>17533</v>
      </c>
      <c r="AS2698" s="113" t="s">
        <v>14</v>
      </c>
      <c r="AT2698" s="113" t="s">
        <v>14</v>
      </c>
      <c r="AU2698" s="113" t="s">
        <v>16229</v>
      </c>
      <c r="AV2698" s="113" t="s">
        <v>14</v>
      </c>
      <c r="AW2698" s="113" t="s">
        <v>14</v>
      </c>
    </row>
    <row r="2699" spans="1:49">
      <c r="A2699" s="116" t="s">
        <v>4205</v>
      </c>
      <c r="C2699" s="113" t="s">
        <v>4206</v>
      </c>
      <c r="E2699" s="113" t="s">
        <v>41</v>
      </c>
      <c r="F2699" s="113" t="s">
        <v>8</v>
      </c>
      <c r="G2699" s="114">
        <v>29700</v>
      </c>
      <c r="H2699" s="113" t="s">
        <v>16230</v>
      </c>
      <c r="I2699" s="113" t="s">
        <v>9866</v>
      </c>
      <c r="J2699" s="113" t="s">
        <v>9872</v>
      </c>
      <c r="K2699" s="113" t="s">
        <v>41530</v>
      </c>
      <c r="L2699" s="113">
        <v>85241307499</v>
      </c>
      <c r="M2699" s="113" t="s">
        <v>10562</v>
      </c>
      <c r="O2699" s="113" t="s">
        <v>10563</v>
      </c>
      <c r="P2699" s="113" t="s">
        <v>41531</v>
      </c>
      <c r="Q2699" s="113" t="s">
        <v>41532</v>
      </c>
      <c r="R2699" s="113">
        <v>15</v>
      </c>
      <c r="S2699" s="113" t="s">
        <v>13</v>
      </c>
      <c r="T2699" s="113" t="s">
        <v>41533</v>
      </c>
      <c r="U2699" s="113" t="s">
        <v>41534</v>
      </c>
      <c r="V2699" s="114">
        <v>41977</v>
      </c>
      <c r="W2699" s="114">
        <v>41883</v>
      </c>
      <c r="X2699" s="113" t="s">
        <v>41535</v>
      </c>
      <c r="Y2699" s="114">
        <v>42339</v>
      </c>
      <c r="Z2699" s="114">
        <v>42339</v>
      </c>
      <c r="AA2699" s="113">
        <v>21</v>
      </c>
      <c r="AB2699" s="113" t="s">
        <v>24</v>
      </c>
      <c r="AC2699" s="113">
        <v>32</v>
      </c>
      <c r="AD2699" s="113" t="s">
        <v>84</v>
      </c>
      <c r="AE2699" s="114">
        <v>45017</v>
      </c>
      <c r="AF2699" s="113">
        <v>13</v>
      </c>
      <c r="AG2699" s="113">
        <v>6</v>
      </c>
      <c r="AH2699" s="113" t="s">
        <v>16263</v>
      </c>
      <c r="AI2699" s="117" t="s">
        <v>8805</v>
      </c>
      <c r="AK2699" s="114">
        <v>43556</v>
      </c>
      <c r="AL2699" s="113">
        <v>40</v>
      </c>
      <c r="AM2699" s="113" t="s">
        <v>9870</v>
      </c>
      <c r="AN2699" s="113" t="s">
        <v>36898</v>
      </c>
      <c r="AO2699" s="113" t="s">
        <v>1647</v>
      </c>
      <c r="AP2699" s="113">
        <v>2012</v>
      </c>
      <c r="AQ2699" s="113" t="s">
        <v>8</v>
      </c>
      <c r="AR2699" s="113" t="s">
        <v>17719</v>
      </c>
      <c r="AS2699" s="113" t="s">
        <v>14</v>
      </c>
      <c r="AT2699" s="113" t="s">
        <v>14</v>
      </c>
      <c r="AU2699" s="113" t="s">
        <v>16229</v>
      </c>
      <c r="AV2699" s="113" t="s">
        <v>14</v>
      </c>
      <c r="AW2699" s="113" t="s">
        <v>14</v>
      </c>
    </row>
    <row r="2700" spans="1:49">
      <c r="A2700" s="116" t="s">
        <v>1009</v>
      </c>
      <c r="C2700" s="113" t="s">
        <v>1010</v>
      </c>
      <c r="E2700" s="113" t="s">
        <v>30</v>
      </c>
      <c r="F2700" s="113" t="s">
        <v>8</v>
      </c>
      <c r="G2700" s="114">
        <v>29700</v>
      </c>
      <c r="H2700" s="113" t="s">
        <v>16218</v>
      </c>
      <c r="I2700" s="113" t="s">
        <v>9866</v>
      </c>
      <c r="J2700" s="113" t="s">
        <v>9872</v>
      </c>
      <c r="K2700" s="113" t="s">
        <v>36298</v>
      </c>
      <c r="L2700" s="113">
        <v>82316657700</v>
      </c>
      <c r="M2700" s="113" t="s">
        <v>10832</v>
      </c>
      <c r="O2700" s="113" t="s">
        <v>36299</v>
      </c>
      <c r="P2700" s="113" t="s">
        <v>36300</v>
      </c>
      <c r="Q2700" s="113" t="s">
        <v>36301</v>
      </c>
      <c r="R2700" s="113">
        <v>15</v>
      </c>
      <c r="S2700" s="113" t="s">
        <v>13</v>
      </c>
      <c r="T2700" s="113" t="s">
        <v>36302</v>
      </c>
      <c r="U2700" s="113" t="s">
        <v>36303</v>
      </c>
      <c r="V2700" s="114">
        <v>42032</v>
      </c>
      <c r="W2700" s="114">
        <v>41944</v>
      </c>
      <c r="X2700" s="113" t="s">
        <v>36304</v>
      </c>
      <c r="Y2700" s="114">
        <v>42612</v>
      </c>
      <c r="Z2700" s="114">
        <v>42614</v>
      </c>
      <c r="AA2700" s="113">
        <v>21</v>
      </c>
      <c r="AB2700" s="113" t="s">
        <v>24</v>
      </c>
      <c r="AC2700" s="113">
        <v>32</v>
      </c>
      <c r="AD2700" s="113" t="s">
        <v>84</v>
      </c>
      <c r="AE2700" s="114">
        <v>45017</v>
      </c>
      <c r="AF2700" s="113">
        <v>13</v>
      </c>
      <c r="AG2700" s="113">
        <v>6</v>
      </c>
      <c r="AH2700" s="113" t="s">
        <v>16263</v>
      </c>
      <c r="AI2700" s="117" t="s">
        <v>16264</v>
      </c>
      <c r="AK2700" s="114">
        <v>45302</v>
      </c>
      <c r="AL2700" s="113">
        <v>40</v>
      </c>
      <c r="AM2700" s="113" t="s">
        <v>9870</v>
      </c>
      <c r="AN2700" s="113" t="s">
        <v>21462</v>
      </c>
      <c r="AO2700" s="113" t="s">
        <v>188</v>
      </c>
      <c r="AP2700" s="113">
        <v>2006</v>
      </c>
      <c r="AQ2700" s="113" t="s">
        <v>8</v>
      </c>
      <c r="AR2700" s="113" t="s">
        <v>27442</v>
      </c>
      <c r="AS2700" s="113" t="s">
        <v>14</v>
      </c>
      <c r="AT2700" s="113" t="s">
        <v>14</v>
      </c>
      <c r="AU2700" s="113" t="s">
        <v>16229</v>
      </c>
      <c r="AV2700" s="113" t="s">
        <v>14</v>
      </c>
    </row>
    <row r="2701" spans="1:49">
      <c r="A2701" s="116" t="s">
        <v>9380</v>
      </c>
      <c r="B2701" s="113">
        <v>570017357</v>
      </c>
      <c r="C2701" s="113" t="s">
        <v>9381</v>
      </c>
      <c r="E2701" s="113" t="s">
        <v>9382</v>
      </c>
      <c r="F2701" s="113" t="s">
        <v>2612</v>
      </c>
      <c r="G2701" s="114">
        <v>29704</v>
      </c>
      <c r="H2701" s="113" t="s">
        <v>16218</v>
      </c>
      <c r="I2701" s="113" t="s">
        <v>10007</v>
      </c>
      <c r="J2701" s="113" t="s">
        <v>9872</v>
      </c>
      <c r="K2701" s="113" t="s">
        <v>34904</v>
      </c>
      <c r="L2701" s="113">
        <v>81342339275</v>
      </c>
      <c r="M2701" s="113" t="s">
        <v>14687</v>
      </c>
      <c r="O2701" s="113" t="s">
        <v>14688</v>
      </c>
      <c r="P2701" s="113" t="s">
        <v>34905</v>
      </c>
      <c r="Q2701" s="113" t="s">
        <v>34906</v>
      </c>
      <c r="R2701" s="113">
        <v>15</v>
      </c>
      <c r="S2701" s="113" t="s">
        <v>13</v>
      </c>
      <c r="T2701" s="113" t="s">
        <v>34907</v>
      </c>
      <c r="U2701" s="113" t="s">
        <v>34908</v>
      </c>
      <c r="V2701" s="114">
        <v>38397</v>
      </c>
      <c r="W2701" s="114">
        <v>38353</v>
      </c>
      <c r="X2701" s="113" t="s">
        <v>34909</v>
      </c>
      <c r="Y2701" s="114">
        <v>38775</v>
      </c>
      <c r="Z2701" s="114">
        <v>38777</v>
      </c>
      <c r="AA2701" s="113">
        <v>21</v>
      </c>
      <c r="AB2701" s="113" t="s">
        <v>24</v>
      </c>
      <c r="AC2701" s="113">
        <v>34</v>
      </c>
      <c r="AD2701" s="113" t="s">
        <v>18</v>
      </c>
      <c r="AE2701" s="114">
        <v>44835</v>
      </c>
      <c r="AF2701" s="113">
        <v>12</v>
      </c>
      <c r="AG2701" s="113">
        <v>9</v>
      </c>
      <c r="AH2701" s="113" t="s">
        <v>16226</v>
      </c>
      <c r="AI2701" s="117" t="s">
        <v>12040</v>
      </c>
      <c r="AK2701" s="114">
        <v>45566</v>
      </c>
      <c r="AL2701" s="113">
        <v>40</v>
      </c>
      <c r="AM2701" s="113" t="s">
        <v>9870</v>
      </c>
      <c r="AN2701" s="113" t="s">
        <v>34910</v>
      </c>
      <c r="AO2701" s="113" t="s">
        <v>9383</v>
      </c>
      <c r="AP2701" s="113">
        <v>2018</v>
      </c>
      <c r="AQ2701" s="113" t="s">
        <v>8</v>
      </c>
      <c r="AR2701" s="113" t="s">
        <v>20505</v>
      </c>
      <c r="AS2701" s="113" t="s">
        <v>14</v>
      </c>
      <c r="AT2701" s="113" t="s">
        <v>14</v>
      </c>
      <c r="AU2701" s="113" t="s">
        <v>16229</v>
      </c>
      <c r="AV2701" s="113" t="s">
        <v>14</v>
      </c>
    </row>
    <row r="2702" spans="1:49">
      <c r="A2702" s="116" t="s">
        <v>10392</v>
      </c>
      <c r="C2702" s="113" t="s">
        <v>10393</v>
      </c>
      <c r="E2702" s="113" t="s">
        <v>41</v>
      </c>
      <c r="F2702" s="113" t="s">
        <v>991</v>
      </c>
      <c r="G2702" s="114">
        <v>29705</v>
      </c>
      <c r="H2702" s="113" t="s">
        <v>16230</v>
      </c>
      <c r="I2702" s="113" t="s">
        <v>9866</v>
      </c>
      <c r="J2702" s="113" t="s">
        <v>9867</v>
      </c>
      <c r="K2702" s="113" t="s">
        <v>19400</v>
      </c>
      <c r="L2702" s="113">
        <v>82398652451</v>
      </c>
      <c r="M2702" s="113" t="s">
        <v>19401</v>
      </c>
      <c r="O2702" s="113" t="s">
        <v>19402</v>
      </c>
      <c r="P2702" s="113" t="s">
        <v>19403</v>
      </c>
      <c r="Q2702" s="113" t="s">
        <v>19404</v>
      </c>
      <c r="R2702" s="113">
        <v>15</v>
      </c>
      <c r="S2702" s="113" t="s">
        <v>13</v>
      </c>
      <c r="T2702" s="113" t="s">
        <v>19405</v>
      </c>
      <c r="U2702" s="113" t="s">
        <v>19406</v>
      </c>
      <c r="V2702" s="114">
        <v>41971</v>
      </c>
      <c r="W2702" s="114">
        <v>41791</v>
      </c>
      <c r="X2702" s="113" t="s">
        <v>19407</v>
      </c>
      <c r="Y2702" s="114">
        <v>42521</v>
      </c>
      <c r="Z2702" s="114">
        <v>42522</v>
      </c>
      <c r="AA2702" s="113">
        <v>21</v>
      </c>
      <c r="AB2702" s="113" t="s">
        <v>24</v>
      </c>
      <c r="AC2702" s="113">
        <v>31</v>
      </c>
      <c r="AD2702" s="113" t="s">
        <v>9</v>
      </c>
      <c r="AE2702" s="114">
        <v>44652</v>
      </c>
      <c r="AF2702" s="113">
        <v>12</v>
      </c>
      <c r="AG2702" s="113">
        <v>3</v>
      </c>
      <c r="AH2702" s="113" t="s">
        <v>16226</v>
      </c>
      <c r="AI2702" s="117" t="s">
        <v>9875</v>
      </c>
      <c r="AK2702" s="114">
        <v>44652</v>
      </c>
      <c r="AL2702" s="113">
        <v>40</v>
      </c>
      <c r="AM2702" s="113" t="s">
        <v>9870</v>
      </c>
      <c r="AN2702" s="113" t="s">
        <v>16561</v>
      </c>
      <c r="AO2702" s="113" t="s">
        <v>42</v>
      </c>
      <c r="AP2702" s="113">
        <v>2019</v>
      </c>
      <c r="AQ2702" s="113" t="s">
        <v>991</v>
      </c>
      <c r="AR2702" s="113" t="s">
        <v>17949</v>
      </c>
      <c r="AS2702" s="113" t="s">
        <v>14</v>
      </c>
      <c r="AT2702" s="113" t="s">
        <v>14</v>
      </c>
      <c r="AU2702" s="113" t="s">
        <v>16229</v>
      </c>
      <c r="AV2702" s="113" t="s">
        <v>14</v>
      </c>
    </row>
    <row r="2703" spans="1:49">
      <c r="A2703" s="116" t="s">
        <v>4375</v>
      </c>
      <c r="C2703" s="113" t="s">
        <v>4376</v>
      </c>
      <c r="F2703" s="113" t="s">
        <v>962</v>
      </c>
      <c r="G2703" s="114">
        <v>29705</v>
      </c>
      <c r="H2703" s="113" t="s">
        <v>16218</v>
      </c>
      <c r="I2703" s="113" t="s">
        <v>9866</v>
      </c>
      <c r="J2703" s="113" t="s">
        <v>9867</v>
      </c>
      <c r="K2703" s="113" t="s">
        <v>16601</v>
      </c>
      <c r="L2703" s="113">
        <v>82293559091</v>
      </c>
      <c r="M2703" s="113" t="s">
        <v>10184</v>
      </c>
      <c r="O2703" s="113" t="s">
        <v>10185</v>
      </c>
      <c r="P2703" s="113" t="s">
        <v>16602</v>
      </c>
      <c r="Q2703" s="113" t="s">
        <v>16603</v>
      </c>
      <c r="R2703" s="113">
        <v>15</v>
      </c>
      <c r="S2703" s="113" t="s">
        <v>13</v>
      </c>
      <c r="T2703" s="113" t="s">
        <v>16604</v>
      </c>
      <c r="U2703" s="113" t="s">
        <v>16605</v>
      </c>
      <c r="V2703" s="114">
        <v>42032</v>
      </c>
      <c r="W2703" s="114">
        <v>41944</v>
      </c>
      <c r="X2703" s="113" t="s">
        <v>16606</v>
      </c>
      <c r="Y2703" s="114">
        <v>42612</v>
      </c>
      <c r="Z2703" s="114">
        <v>42614</v>
      </c>
      <c r="AA2703" s="113">
        <v>21</v>
      </c>
      <c r="AB2703" s="113" t="s">
        <v>24</v>
      </c>
      <c r="AC2703" s="113">
        <v>22</v>
      </c>
      <c r="AD2703" s="113" t="s">
        <v>25</v>
      </c>
      <c r="AE2703" s="114">
        <v>43556</v>
      </c>
      <c r="AF2703" s="113">
        <v>14</v>
      </c>
      <c r="AG2703" s="113">
        <v>9</v>
      </c>
      <c r="AH2703" s="113" t="s">
        <v>16263</v>
      </c>
      <c r="AI2703" s="117" t="s">
        <v>16325</v>
      </c>
      <c r="AK2703" s="114">
        <v>45302</v>
      </c>
      <c r="AL2703" s="113">
        <v>15</v>
      </c>
      <c r="AM2703" s="113" t="s">
        <v>9885</v>
      </c>
      <c r="AN2703" s="113" t="s">
        <v>16607</v>
      </c>
      <c r="AO2703" s="113" t="s">
        <v>163</v>
      </c>
      <c r="AP2703" s="113">
        <v>2001</v>
      </c>
      <c r="AQ2703" s="113" t="s">
        <v>8</v>
      </c>
      <c r="AR2703" s="113" t="s">
        <v>16608</v>
      </c>
      <c r="AS2703" s="113" t="s">
        <v>14</v>
      </c>
      <c r="AT2703" s="113" t="s">
        <v>14</v>
      </c>
      <c r="AU2703" s="113" t="s">
        <v>16229</v>
      </c>
      <c r="AV2703" s="113" t="s">
        <v>14</v>
      </c>
    </row>
    <row r="2704" spans="1:49">
      <c r="A2704" s="116" t="s">
        <v>4658</v>
      </c>
      <c r="B2704" s="113">
        <v>570021252</v>
      </c>
      <c r="C2704" s="113" t="s">
        <v>4659</v>
      </c>
      <c r="E2704" s="113" t="s">
        <v>97</v>
      </c>
      <c r="F2704" s="113" t="s">
        <v>8</v>
      </c>
      <c r="G2704" s="114">
        <v>29707</v>
      </c>
      <c r="H2704" s="113" t="s">
        <v>16230</v>
      </c>
      <c r="I2704" s="113" t="s">
        <v>9866</v>
      </c>
      <c r="J2704" s="113" t="s">
        <v>9872</v>
      </c>
      <c r="K2704" s="113" t="s">
        <v>31537</v>
      </c>
      <c r="L2704" s="113">
        <v>85394821278</v>
      </c>
      <c r="M2704" s="113" t="s">
        <v>10902</v>
      </c>
      <c r="O2704" s="113" t="s">
        <v>10903</v>
      </c>
      <c r="P2704" s="113" t="s">
        <v>31538</v>
      </c>
      <c r="Q2704" s="113" t="s">
        <v>31539</v>
      </c>
      <c r="R2704" s="113">
        <v>15</v>
      </c>
      <c r="S2704" s="113" t="s">
        <v>13</v>
      </c>
      <c r="T2704" s="113" t="s">
        <v>31540</v>
      </c>
      <c r="U2704" s="113" t="s">
        <v>31541</v>
      </c>
      <c r="V2704" s="114">
        <v>39038</v>
      </c>
      <c r="W2704" s="114">
        <v>38808</v>
      </c>
      <c r="X2704" s="113" t="s">
        <v>31542</v>
      </c>
      <c r="Y2704" s="114">
        <v>39353</v>
      </c>
      <c r="Z2704" s="114">
        <v>39356</v>
      </c>
      <c r="AA2704" s="113">
        <v>31</v>
      </c>
      <c r="AB2704" s="113" t="s">
        <v>9</v>
      </c>
      <c r="AC2704" s="113">
        <v>42</v>
      </c>
      <c r="AD2704" s="113" t="s">
        <v>92</v>
      </c>
      <c r="AE2704" s="114">
        <v>45383</v>
      </c>
      <c r="AF2704" s="113">
        <v>20</v>
      </c>
      <c r="AG2704" s="113">
        <v>0</v>
      </c>
      <c r="AH2704" s="113" t="s">
        <v>16226</v>
      </c>
      <c r="AI2704" s="117" t="s">
        <v>10031</v>
      </c>
      <c r="AK2704" s="114">
        <v>43556</v>
      </c>
      <c r="AL2704" s="113">
        <v>40</v>
      </c>
      <c r="AM2704" s="113" t="s">
        <v>9870</v>
      </c>
      <c r="AN2704" s="113" t="s">
        <v>17701</v>
      </c>
      <c r="AO2704" s="113" t="s">
        <v>572</v>
      </c>
      <c r="AP2704" s="113">
        <v>2003</v>
      </c>
      <c r="AQ2704" s="113" t="s">
        <v>8</v>
      </c>
      <c r="AR2704" s="113" t="s">
        <v>18766</v>
      </c>
      <c r="AS2704" s="113" t="s">
        <v>14</v>
      </c>
      <c r="AT2704" s="113" t="s">
        <v>14</v>
      </c>
      <c r="AU2704" s="113" t="s">
        <v>16229</v>
      </c>
      <c r="AV2704" s="113" t="s">
        <v>14</v>
      </c>
      <c r="AW2704" s="113" t="s">
        <v>14</v>
      </c>
    </row>
    <row r="2705" spans="1:49">
      <c r="A2705" s="116" t="s">
        <v>15827</v>
      </c>
      <c r="C2705" s="113" t="s">
        <v>15828</v>
      </c>
      <c r="E2705" s="113" t="s">
        <v>3617</v>
      </c>
      <c r="F2705" s="113" t="s">
        <v>388</v>
      </c>
      <c r="G2705" s="114">
        <v>29708</v>
      </c>
      <c r="H2705" s="113" t="s">
        <v>16230</v>
      </c>
      <c r="I2705" s="113" t="s">
        <v>9866</v>
      </c>
      <c r="J2705" s="113" t="s">
        <v>9867</v>
      </c>
      <c r="K2705" s="113" t="s">
        <v>32582</v>
      </c>
      <c r="L2705" s="113">
        <v>85399044521</v>
      </c>
      <c r="M2705" s="113" t="s">
        <v>15829</v>
      </c>
      <c r="O2705" s="113" t="s">
        <v>32583</v>
      </c>
      <c r="P2705" s="113" t="s">
        <v>32584</v>
      </c>
      <c r="Q2705" s="113" t="s">
        <v>32585</v>
      </c>
      <c r="R2705" s="113">
        <v>15</v>
      </c>
      <c r="S2705" s="113" t="s">
        <v>13</v>
      </c>
      <c r="T2705" s="113" t="s">
        <v>32586</v>
      </c>
      <c r="U2705" s="113" t="s">
        <v>32587</v>
      </c>
      <c r="V2705" s="114">
        <v>41985</v>
      </c>
      <c r="W2705" s="114">
        <v>41883</v>
      </c>
      <c r="X2705" s="113" t="s">
        <v>32588</v>
      </c>
      <c r="Y2705" s="114">
        <v>42338</v>
      </c>
      <c r="Z2705" s="114">
        <v>42339</v>
      </c>
      <c r="AA2705" s="113">
        <v>21</v>
      </c>
      <c r="AB2705" s="113" t="s">
        <v>24</v>
      </c>
      <c r="AC2705" s="113">
        <v>31</v>
      </c>
      <c r="AD2705" s="113" t="s">
        <v>9</v>
      </c>
      <c r="AE2705" s="114">
        <v>44835</v>
      </c>
      <c r="AF2705" s="113">
        <v>12</v>
      </c>
      <c r="AG2705" s="113">
        <v>9</v>
      </c>
      <c r="AH2705" s="113" t="s">
        <v>16263</v>
      </c>
      <c r="AI2705" s="117" t="s">
        <v>16264</v>
      </c>
      <c r="AK2705" s="114">
        <v>45302</v>
      </c>
      <c r="AL2705" s="113">
        <v>40</v>
      </c>
      <c r="AM2705" s="113" t="s">
        <v>9870</v>
      </c>
      <c r="AN2705" s="113" t="s">
        <v>32589</v>
      </c>
      <c r="AO2705" s="113" t="s">
        <v>15830</v>
      </c>
      <c r="AP2705" s="113">
        <v>2006</v>
      </c>
      <c r="AQ2705" s="113" t="s">
        <v>37</v>
      </c>
      <c r="AR2705" s="113" t="s">
        <v>22905</v>
      </c>
      <c r="AS2705" s="113" t="s">
        <v>14</v>
      </c>
      <c r="AT2705" s="113" t="s">
        <v>14</v>
      </c>
      <c r="AU2705" s="113" t="s">
        <v>16229</v>
      </c>
      <c r="AV2705" s="113" t="s">
        <v>14</v>
      </c>
    </row>
    <row r="2706" spans="1:49">
      <c r="A2706" s="116" t="s">
        <v>5046</v>
      </c>
      <c r="C2706" s="113" t="s">
        <v>1120</v>
      </c>
      <c r="E2706" s="113" t="s">
        <v>30</v>
      </c>
      <c r="F2706" s="113" t="s">
        <v>8</v>
      </c>
      <c r="G2706" s="114">
        <v>29709</v>
      </c>
      <c r="H2706" s="113" t="s">
        <v>16230</v>
      </c>
      <c r="I2706" s="113" t="s">
        <v>9866</v>
      </c>
      <c r="J2706" s="113" t="s">
        <v>9872</v>
      </c>
      <c r="K2706" s="113" t="s">
        <v>45032</v>
      </c>
      <c r="L2706" s="113">
        <v>82268442519</v>
      </c>
      <c r="M2706" s="113" t="s">
        <v>12242</v>
      </c>
      <c r="O2706" s="113" t="s">
        <v>12243</v>
      </c>
      <c r="P2706" s="113" t="s">
        <v>45033</v>
      </c>
      <c r="Q2706" s="113" t="s">
        <v>45034</v>
      </c>
      <c r="R2706" s="113">
        <v>15</v>
      </c>
      <c r="S2706" s="113" t="s">
        <v>13</v>
      </c>
      <c r="T2706" s="113" t="s">
        <v>45035</v>
      </c>
      <c r="U2706" s="113" t="s">
        <v>45036</v>
      </c>
      <c r="V2706" s="114">
        <v>40210</v>
      </c>
      <c r="W2706" s="114">
        <v>40179</v>
      </c>
      <c r="X2706" s="113" t="s">
        <v>45037</v>
      </c>
      <c r="Y2706" s="114">
        <v>40906</v>
      </c>
      <c r="Z2706" s="114">
        <v>40909</v>
      </c>
      <c r="AA2706" s="113">
        <v>21</v>
      </c>
      <c r="AB2706" s="113" t="s">
        <v>24</v>
      </c>
      <c r="AC2706" s="113">
        <v>33</v>
      </c>
      <c r="AD2706" s="113" t="s">
        <v>10</v>
      </c>
      <c r="AE2706" s="114">
        <v>45200</v>
      </c>
      <c r="AF2706" s="113">
        <v>14</v>
      </c>
      <c r="AG2706" s="113">
        <v>2</v>
      </c>
      <c r="AH2706" s="113" t="s">
        <v>9913</v>
      </c>
      <c r="AI2706" s="117" t="s">
        <v>45038</v>
      </c>
      <c r="AJ2706" s="113" t="s">
        <v>45509</v>
      </c>
      <c r="AK2706" s="114">
        <v>45120</v>
      </c>
      <c r="AL2706" s="113">
        <v>40</v>
      </c>
      <c r="AM2706" s="113" t="s">
        <v>9870</v>
      </c>
      <c r="AN2706" s="113" t="s">
        <v>16477</v>
      </c>
      <c r="AO2706" s="113" t="s">
        <v>153</v>
      </c>
      <c r="AP2706" s="113">
        <v>2006</v>
      </c>
      <c r="AQ2706" s="113" t="s">
        <v>2884</v>
      </c>
      <c r="AR2706" s="113" t="s">
        <v>17407</v>
      </c>
      <c r="AS2706" s="113" t="s">
        <v>14</v>
      </c>
      <c r="AT2706" s="113" t="s">
        <v>14</v>
      </c>
      <c r="AU2706" s="113" t="s">
        <v>16229</v>
      </c>
      <c r="AV2706" s="113" t="s">
        <v>14</v>
      </c>
      <c r="AW2706" s="113" t="s">
        <v>14</v>
      </c>
    </row>
    <row r="2707" spans="1:49">
      <c r="A2707" s="116" t="s">
        <v>3790</v>
      </c>
      <c r="C2707" s="113" t="s">
        <v>3791</v>
      </c>
      <c r="E2707" s="113" t="s">
        <v>30</v>
      </c>
      <c r="F2707" s="113" t="s">
        <v>8</v>
      </c>
      <c r="G2707" s="114">
        <v>29711</v>
      </c>
      <c r="H2707" s="113" t="s">
        <v>16230</v>
      </c>
      <c r="I2707" s="113" t="s">
        <v>9866</v>
      </c>
      <c r="J2707" s="113" t="s">
        <v>17219</v>
      </c>
      <c r="K2707" s="113" t="s">
        <v>32812</v>
      </c>
      <c r="L2707" s="113">
        <v>85256516377</v>
      </c>
      <c r="M2707" s="113" t="s">
        <v>13012</v>
      </c>
      <c r="O2707" s="113" t="s">
        <v>13013</v>
      </c>
      <c r="P2707" s="113" t="s">
        <v>32813</v>
      </c>
      <c r="Q2707" s="113" t="s">
        <v>32814</v>
      </c>
      <c r="R2707" s="113">
        <v>15</v>
      </c>
      <c r="S2707" s="113" t="s">
        <v>13</v>
      </c>
      <c r="T2707" s="113" t="s">
        <v>32815</v>
      </c>
      <c r="U2707" s="113" t="s">
        <v>32816</v>
      </c>
      <c r="V2707" s="114">
        <v>42032</v>
      </c>
      <c r="W2707" s="114">
        <v>41944</v>
      </c>
      <c r="X2707" s="113" t="s">
        <v>32817</v>
      </c>
      <c r="Y2707" s="114">
        <v>42612</v>
      </c>
      <c r="Z2707" s="114">
        <v>42614</v>
      </c>
      <c r="AA2707" s="113">
        <v>21</v>
      </c>
      <c r="AB2707" s="113" t="s">
        <v>24</v>
      </c>
      <c r="AC2707" s="113">
        <v>31</v>
      </c>
      <c r="AD2707" s="113" t="s">
        <v>9</v>
      </c>
      <c r="AE2707" s="114">
        <v>43556</v>
      </c>
      <c r="AF2707" s="113">
        <v>9</v>
      </c>
      <c r="AG2707" s="113">
        <v>11</v>
      </c>
      <c r="AH2707" s="113" t="s">
        <v>16263</v>
      </c>
      <c r="AI2707" s="117" t="s">
        <v>75</v>
      </c>
      <c r="AK2707" s="114">
        <v>44162</v>
      </c>
      <c r="AL2707" s="113">
        <v>40</v>
      </c>
      <c r="AM2707" s="113" t="s">
        <v>9870</v>
      </c>
      <c r="AN2707" s="113" t="s">
        <v>16468</v>
      </c>
      <c r="AO2707" s="113" t="s">
        <v>31</v>
      </c>
      <c r="AP2707" s="113">
        <v>2006</v>
      </c>
      <c r="AQ2707" s="113" t="s">
        <v>8</v>
      </c>
      <c r="AR2707" s="113" t="s">
        <v>17523</v>
      </c>
      <c r="AS2707" s="113" t="s">
        <v>14</v>
      </c>
      <c r="AT2707" s="113" t="s">
        <v>14</v>
      </c>
      <c r="AU2707" s="113" t="s">
        <v>16229</v>
      </c>
      <c r="AV2707" s="113" t="s">
        <v>14</v>
      </c>
      <c r="AW2707" s="113" t="s">
        <v>14</v>
      </c>
    </row>
    <row r="2708" spans="1:49">
      <c r="A2708" s="116" t="s">
        <v>1768</v>
      </c>
      <c r="B2708" s="113">
        <v>570027481</v>
      </c>
      <c r="C2708" s="113" t="s">
        <v>986</v>
      </c>
      <c r="E2708" s="113" t="s">
        <v>41</v>
      </c>
      <c r="F2708" s="113" t="s">
        <v>1769</v>
      </c>
      <c r="G2708" s="114">
        <v>29712</v>
      </c>
      <c r="H2708" s="113" t="s">
        <v>16230</v>
      </c>
      <c r="I2708" s="113" t="s">
        <v>9866</v>
      </c>
      <c r="J2708" s="113" t="s">
        <v>9872</v>
      </c>
      <c r="K2708" s="113" t="s">
        <v>22477</v>
      </c>
      <c r="L2708" s="113" t="s">
        <v>45829</v>
      </c>
      <c r="M2708" s="113" t="s">
        <v>22478</v>
      </c>
      <c r="O2708" s="113" t="s">
        <v>22479</v>
      </c>
      <c r="P2708" s="113" t="s">
        <v>22480</v>
      </c>
      <c r="Q2708" s="113" t="s">
        <v>22481</v>
      </c>
      <c r="R2708" s="113">
        <v>15</v>
      </c>
      <c r="S2708" s="113" t="s">
        <v>13</v>
      </c>
      <c r="T2708" s="113" t="s">
        <v>22482</v>
      </c>
      <c r="U2708" s="113" t="s">
        <v>22483</v>
      </c>
      <c r="V2708" s="114">
        <v>39387</v>
      </c>
      <c r="W2708" s="114">
        <v>39083</v>
      </c>
      <c r="X2708" s="113" t="s">
        <v>22484</v>
      </c>
      <c r="Y2708" s="114">
        <v>39720</v>
      </c>
      <c r="Z2708" s="114">
        <v>39722</v>
      </c>
      <c r="AA2708" s="113">
        <v>22</v>
      </c>
      <c r="AB2708" s="113" t="s">
        <v>25</v>
      </c>
      <c r="AC2708" s="113">
        <v>31</v>
      </c>
      <c r="AD2708" s="113" t="s">
        <v>9</v>
      </c>
      <c r="AE2708" s="114">
        <v>44652</v>
      </c>
      <c r="AF2708" s="113">
        <v>15</v>
      </c>
      <c r="AG2708" s="113">
        <v>3</v>
      </c>
      <c r="AH2708" s="113" t="s">
        <v>16226</v>
      </c>
      <c r="AI2708" s="117" t="s">
        <v>9875</v>
      </c>
      <c r="AK2708" s="114">
        <v>44652</v>
      </c>
      <c r="AL2708" s="113">
        <v>40</v>
      </c>
      <c r="AM2708" s="113" t="s">
        <v>9870</v>
      </c>
      <c r="AN2708" s="113" t="s">
        <v>16561</v>
      </c>
      <c r="AO2708" s="113" t="s">
        <v>42</v>
      </c>
      <c r="AP2708" s="113">
        <v>2021</v>
      </c>
      <c r="AQ2708" s="113" t="s">
        <v>9994</v>
      </c>
      <c r="AR2708" s="113" t="s">
        <v>17039</v>
      </c>
      <c r="AS2708" s="113" t="s">
        <v>14</v>
      </c>
      <c r="AT2708" s="113" t="s">
        <v>14</v>
      </c>
      <c r="AU2708" s="113" t="s">
        <v>16229</v>
      </c>
      <c r="AV2708" s="113" t="s">
        <v>14</v>
      </c>
      <c r="AW2708" s="113" t="s">
        <v>14</v>
      </c>
    </row>
    <row r="2709" spans="1:49">
      <c r="A2709" s="116" t="s">
        <v>2799</v>
      </c>
      <c r="C2709" s="113" t="s">
        <v>2800</v>
      </c>
      <c r="D2709" s="113" t="s">
        <v>561</v>
      </c>
      <c r="F2709" s="113" t="s">
        <v>2801</v>
      </c>
      <c r="G2709" s="114">
        <v>29712</v>
      </c>
      <c r="H2709" s="113" t="s">
        <v>16230</v>
      </c>
      <c r="I2709" s="113" t="s">
        <v>10007</v>
      </c>
      <c r="J2709" s="113" t="s">
        <v>9872</v>
      </c>
      <c r="K2709" s="113" t="s">
        <v>27472</v>
      </c>
      <c r="L2709" s="113">
        <v>81263487338</v>
      </c>
      <c r="M2709" s="113" t="s">
        <v>15143</v>
      </c>
      <c r="O2709" s="113" t="s">
        <v>27473</v>
      </c>
      <c r="P2709" s="113" t="s">
        <v>27474</v>
      </c>
      <c r="Q2709" s="113" t="s">
        <v>16244</v>
      </c>
      <c r="R2709" s="113">
        <v>15</v>
      </c>
      <c r="S2709" s="113" t="s">
        <v>13</v>
      </c>
      <c r="T2709" s="113" t="s">
        <v>27475</v>
      </c>
      <c r="U2709" s="113" t="s">
        <v>27476</v>
      </c>
      <c r="V2709" s="114">
        <v>43608</v>
      </c>
      <c r="W2709" s="114">
        <v>43586</v>
      </c>
      <c r="X2709" s="113" t="s">
        <v>20478</v>
      </c>
      <c r="Y2709" s="114">
        <v>43891</v>
      </c>
      <c r="Z2709" s="114">
        <v>43891</v>
      </c>
      <c r="AA2709" s="113">
        <v>32</v>
      </c>
      <c r="AB2709" s="113" t="s">
        <v>84</v>
      </c>
      <c r="AC2709" s="113">
        <v>34</v>
      </c>
      <c r="AD2709" s="113" t="s">
        <v>18</v>
      </c>
      <c r="AE2709" s="114">
        <v>45566</v>
      </c>
      <c r="AF2709" s="113">
        <v>13</v>
      </c>
      <c r="AG2709" s="113">
        <v>6</v>
      </c>
      <c r="AH2709" s="113" t="s">
        <v>16226</v>
      </c>
      <c r="AI2709" s="117" t="s">
        <v>10054</v>
      </c>
      <c r="AK2709" s="114">
        <v>44652</v>
      </c>
      <c r="AL2709" s="113">
        <v>40</v>
      </c>
      <c r="AM2709" s="113" t="s">
        <v>9870</v>
      </c>
      <c r="AN2709" s="113" t="s">
        <v>27477</v>
      </c>
      <c r="AO2709" s="113" t="s">
        <v>2802</v>
      </c>
      <c r="AP2709" s="113">
        <v>2010</v>
      </c>
      <c r="AQ2709" s="113" t="s">
        <v>9905</v>
      </c>
      <c r="AR2709" s="113" t="s">
        <v>18832</v>
      </c>
      <c r="AS2709" s="113" t="s">
        <v>14</v>
      </c>
      <c r="AT2709" s="113" t="s">
        <v>14</v>
      </c>
      <c r="AU2709" s="113" t="s">
        <v>16229</v>
      </c>
      <c r="AV2709" s="113" t="s">
        <v>14</v>
      </c>
      <c r="AW2709" s="113" t="s">
        <v>14</v>
      </c>
    </row>
    <row r="2710" spans="1:49">
      <c r="A2710" s="116" t="s">
        <v>4623</v>
      </c>
      <c r="B2710" s="113">
        <v>570027604</v>
      </c>
      <c r="C2710" s="113" t="s">
        <v>4624</v>
      </c>
      <c r="E2710" s="113" t="s">
        <v>30</v>
      </c>
      <c r="F2710" s="113" t="s">
        <v>8</v>
      </c>
      <c r="G2710" s="114">
        <v>29713</v>
      </c>
      <c r="H2710" s="113" t="s">
        <v>16230</v>
      </c>
      <c r="I2710" s="113" t="s">
        <v>9866</v>
      </c>
      <c r="J2710" s="113" t="s">
        <v>9872</v>
      </c>
      <c r="K2710" s="113" t="s">
        <v>46797</v>
      </c>
      <c r="L2710" s="113">
        <v>82271091360</v>
      </c>
      <c r="M2710" s="113" t="s">
        <v>45310</v>
      </c>
      <c r="O2710" s="113" t="s">
        <v>45311</v>
      </c>
      <c r="P2710" s="113" t="s">
        <v>45312</v>
      </c>
      <c r="Q2710" s="113" t="s">
        <v>45313</v>
      </c>
      <c r="R2710" s="113">
        <v>15</v>
      </c>
      <c r="S2710" s="113" t="s">
        <v>13</v>
      </c>
      <c r="T2710" s="113" t="s">
        <v>45314</v>
      </c>
      <c r="U2710" s="113" t="s">
        <v>45315</v>
      </c>
      <c r="V2710" s="114">
        <v>39387</v>
      </c>
      <c r="W2710" s="114">
        <v>39083</v>
      </c>
      <c r="X2710" s="113" t="s">
        <v>45316</v>
      </c>
      <c r="Y2710" s="114">
        <v>39720</v>
      </c>
      <c r="Z2710" s="114">
        <v>39722</v>
      </c>
      <c r="AA2710" s="113">
        <v>21</v>
      </c>
      <c r="AB2710" s="113" t="s">
        <v>24</v>
      </c>
      <c r="AC2710" s="113">
        <v>34</v>
      </c>
      <c r="AD2710" s="113" t="s">
        <v>18</v>
      </c>
      <c r="AE2710" s="114">
        <v>44652</v>
      </c>
      <c r="AF2710" s="113">
        <v>16</v>
      </c>
      <c r="AG2710" s="113">
        <v>3</v>
      </c>
      <c r="AH2710" s="113" t="s">
        <v>16263</v>
      </c>
      <c r="AI2710" s="117" t="s">
        <v>13046</v>
      </c>
      <c r="AK2710" s="114">
        <v>42745</v>
      </c>
      <c r="AL2710" s="113">
        <v>40</v>
      </c>
      <c r="AM2710" s="113" t="s">
        <v>9870</v>
      </c>
      <c r="AN2710" s="113" t="s">
        <v>16468</v>
      </c>
      <c r="AO2710" s="113" t="s">
        <v>31</v>
      </c>
      <c r="AP2710" s="113">
        <v>2007</v>
      </c>
      <c r="AQ2710" s="113" t="s">
        <v>8</v>
      </c>
      <c r="AR2710" s="113" t="s">
        <v>30370</v>
      </c>
      <c r="AS2710" s="113" t="s">
        <v>14</v>
      </c>
      <c r="AT2710" s="113" t="s">
        <v>14</v>
      </c>
      <c r="AU2710" s="113" t="s">
        <v>16229</v>
      </c>
      <c r="AV2710" s="113" t="s">
        <v>14</v>
      </c>
      <c r="AW2710" s="113" t="s">
        <v>14</v>
      </c>
    </row>
    <row r="2711" spans="1:49">
      <c r="A2711" s="116" t="s">
        <v>2729</v>
      </c>
      <c r="B2711" s="113">
        <v>570020161</v>
      </c>
      <c r="C2711" s="113" t="s">
        <v>2730</v>
      </c>
      <c r="E2711" s="113" t="s">
        <v>41</v>
      </c>
      <c r="F2711" s="113" t="s">
        <v>8</v>
      </c>
      <c r="G2711" s="114">
        <v>29717</v>
      </c>
      <c r="H2711" s="113" t="s">
        <v>16218</v>
      </c>
      <c r="I2711" s="113" t="s">
        <v>9866</v>
      </c>
      <c r="J2711" s="113" t="s">
        <v>9872</v>
      </c>
      <c r="K2711" s="113" t="s">
        <v>17541</v>
      </c>
      <c r="L2711" s="113">
        <v>85256038590</v>
      </c>
      <c r="M2711" s="113" t="s">
        <v>11023</v>
      </c>
      <c r="O2711" s="113" t="s">
        <v>17542</v>
      </c>
      <c r="P2711" s="113" t="s">
        <v>17543</v>
      </c>
      <c r="Q2711" s="113" t="s">
        <v>17544</v>
      </c>
      <c r="R2711" s="113">
        <v>15</v>
      </c>
      <c r="S2711" s="113" t="s">
        <v>13</v>
      </c>
      <c r="T2711" s="113" t="s">
        <v>17545</v>
      </c>
      <c r="U2711" s="113" t="s">
        <v>17546</v>
      </c>
      <c r="V2711" s="114">
        <v>38852</v>
      </c>
      <c r="W2711" s="114">
        <v>38808</v>
      </c>
      <c r="X2711" s="113" t="s">
        <v>17547</v>
      </c>
      <c r="Y2711" s="114">
        <v>39230</v>
      </c>
      <c r="Z2711" s="114">
        <v>39234</v>
      </c>
      <c r="AA2711" s="113">
        <v>22</v>
      </c>
      <c r="AB2711" s="113" t="s">
        <v>25</v>
      </c>
      <c r="AC2711" s="113">
        <v>34</v>
      </c>
      <c r="AD2711" s="113" t="s">
        <v>18</v>
      </c>
      <c r="AE2711" s="114">
        <v>44652</v>
      </c>
      <c r="AF2711" s="113">
        <v>14</v>
      </c>
      <c r="AG2711" s="113">
        <v>6</v>
      </c>
      <c r="AH2711" s="113" t="s">
        <v>16226</v>
      </c>
      <c r="AI2711" s="117" t="s">
        <v>9891</v>
      </c>
      <c r="AK2711" s="114">
        <v>43739</v>
      </c>
      <c r="AL2711" s="113">
        <v>40</v>
      </c>
      <c r="AM2711" s="113" t="s">
        <v>9870</v>
      </c>
      <c r="AN2711" s="113" t="s">
        <v>17548</v>
      </c>
      <c r="AO2711" s="113" t="s">
        <v>2731</v>
      </c>
      <c r="AP2711" s="113">
        <v>2011</v>
      </c>
      <c r="AQ2711" s="113" t="s">
        <v>9871</v>
      </c>
      <c r="AR2711" s="113" t="s">
        <v>16803</v>
      </c>
      <c r="AS2711" s="113" t="s">
        <v>14</v>
      </c>
      <c r="AT2711" s="113" t="s">
        <v>14</v>
      </c>
      <c r="AU2711" s="113" t="s">
        <v>16229</v>
      </c>
      <c r="AV2711" s="113" t="s">
        <v>14</v>
      </c>
      <c r="AW2711" s="113" t="s">
        <v>14</v>
      </c>
    </row>
    <row r="2712" spans="1:49">
      <c r="A2712" s="116" t="s">
        <v>3899</v>
      </c>
      <c r="B2712" s="113">
        <v>570027522</v>
      </c>
      <c r="C2712" s="113" t="s">
        <v>3900</v>
      </c>
      <c r="E2712" s="113" t="s">
        <v>34</v>
      </c>
      <c r="F2712" s="113" t="s">
        <v>8</v>
      </c>
      <c r="G2712" s="114">
        <v>29718</v>
      </c>
      <c r="H2712" s="113" t="s">
        <v>16230</v>
      </c>
      <c r="I2712" s="113" t="s">
        <v>9866</v>
      </c>
      <c r="J2712" s="113" t="s">
        <v>9872</v>
      </c>
      <c r="K2712" s="113" t="s">
        <v>42998</v>
      </c>
      <c r="L2712" s="113">
        <v>82291679396</v>
      </c>
      <c r="M2712" s="113" t="s">
        <v>12778</v>
      </c>
      <c r="O2712" s="113" t="s">
        <v>42999</v>
      </c>
      <c r="P2712" s="113" t="s">
        <v>43000</v>
      </c>
      <c r="Q2712" s="113" t="s">
        <v>43001</v>
      </c>
      <c r="R2712" s="113">
        <v>15</v>
      </c>
      <c r="S2712" s="113" t="s">
        <v>13</v>
      </c>
      <c r="T2712" s="113" t="s">
        <v>43002</v>
      </c>
      <c r="U2712" s="113" t="s">
        <v>43003</v>
      </c>
      <c r="V2712" s="114">
        <v>39387</v>
      </c>
      <c r="W2712" s="114">
        <v>39083</v>
      </c>
      <c r="X2712" s="113" t="s">
        <v>43004</v>
      </c>
      <c r="Y2712" s="114">
        <v>39720</v>
      </c>
      <c r="Z2712" s="114">
        <v>39722</v>
      </c>
      <c r="AA2712" s="113">
        <v>21</v>
      </c>
      <c r="AB2712" s="113" t="s">
        <v>24</v>
      </c>
      <c r="AC2712" s="113">
        <v>41</v>
      </c>
      <c r="AD2712" s="113" t="s">
        <v>52</v>
      </c>
      <c r="AE2712" s="114">
        <v>44835</v>
      </c>
      <c r="AF2712" s="113">
        <v>15</v>
      </c>
      <c r="AG2712" s="113">
        <v>9</v>
      </c>
      <c r="AH2712" s="113" t="s">
        <v>9913</v>
      </c>
      <c r="AI2712" s="117" t="s">
        <v>2524</v>
      </c>
      <c r="AJ2712" s="113" t="s">
        <v>45514</v>
      </c>
      <c r="AK2712" s="114">
        <v>44670</v>
      </c>
      <c r="AL2712" s="113">
        <v>40</v>
      </c>
      <c r="AM2712" s="113" t="s">
        <v>9870</v>
      </c>
      <c r="AN2712" s="113" t="s">
        <v>20982</v>
      </c>
      <c r="AO2712" s="113" t="s">
        <v>36</v>
      </c>
      <c r="AP2712" s="113">
        <v>2006</v>
      </c>
      <c r="AQ2712" s="113" t="s">
        <v>8</v>
      </c>
      <c r="AR2712" s="113" t="s">
        <v>32153</v>
      </c>
      <c r="AS2712" s="113" t="s">
        <v>14</v>
      </c>
      <c r="AT2712" s="113" t="s">
        <v>14</v>
      </c>
      <c r="AU2712" s="113" t="s">
        <v>16229</v>
      </c>
      <c r="AV2712" s="113" t="s">
        <v>14</v>
      </c>
      <c r="AW2712" s="113" t="s">
        <v>14</v>
      </c>
    </row>
    <row r="2713" spans="1:49">
      <c r="A2713" s="116" t="s">
        <v>9557</v>
      </c>
      <c r="C2713" s="113" t="s">
        <v>9558</v>
      </c>
      <c r="E2713" s="113" t="s">
        <v>74</v>
      </c>
      <c r="F2713" s="113" t="s">
        <v>8</v>
      </c>
      <c r="G2713" s="114">
        <v>29718</v>
      </c>
      <c r="H2713" s="113" t="s">
        <v>16218</v>
      </c>
      <c r="I2713" s="113" t="s">
        <v>9866</v>
      </c>
      <c r="J2713" s="113" t="s">
        <v>9867</v>
      </c>
      <c r="K2713" s="113" t="s">
        <v>19682</v>
      </c>
      <c r="L2713" s="113">
        <v>8225240123</v>
      </c>
      <c r="M2713" s="113" t="s">
        <v>45637</v>
      </c>
      <c r="O2713" s="113" t="s">
        <v>11313</v>
      </c>
      <c r="P2713" s="113" t="s">
        <v>19683</v>
      </c>
      <c r="Q2713" s="113" t="s">
        <v>19684</v>
      </c>
      <c r="R2713" s="113">
        <v>15</v>
      </c>
      <c r="S2713" s="113" t="s">
        <v>13</v>
      </c>
      <c r="T2713" s="113" t="s">
        <v>19685</v>
      </c>
      <c r="U2713" s="113" t="s">
        <v>19686</v>
      </c>
      <c r="V2713" s="114">
        <v>40179</v>
      </c>
      <c r="W2713" s="114">
        <v>40179</v>
      </c>
      <c r="X2713" s="113" t="s">
        <v>19687</v>
      </c>
      <c r="Y2713" s="114">
        <v>40906</v>
      </c>
      <c r="Z2713" s="114">
        <v>40909</v>
      </c>
      <c r="AA2713" s="113">
        <v>31</v>
      </c>
      <c r="AB2713" s="113" t="s">
        <v>9</v>
      </c>
      <c r="AC2713" s="113">
        <v>34</v>
      </c>
      <c r="AD2713" s="113" t="s">
        <v>18</v>
      </c>
      <c r="AE2713" s="114">
        <v>45200</v>
      </c>
      <c r="AF2713" s="113">
        <v>13</v>
      </c>
      <c r="AG2713" s="113">
        <v>9</v>
      </c>
      <c r="AH2713" s="113" t="s">
        <v>9913</v>
      </c>
      <c r="AI2713" s="117" t="s">
        <v>336</v>
      </c>
      <c r="AJ2713" s="113" t="s">
        <v>45516</v>
      </c>
      <c r="AK2713" s="114">
        <v>44670</v>
      </c>
      <c r="AL2713" s="113">
        <v>40</v>
      </c>
      <c r="AM2713" s="113" t="s">
        <v>9870</v>
      </c>
      <c r="AN2713" s="113" t="s">
        <v>16670</v>
      </c>
      <c r="AO2713" s="113" t="s">
        <v>94</v>
      </c>
      <c r="AP2713" s="113">
        <v>2006</v>
      </c>
      <c r="AQ2713" s="113" t="s">
        <v>8</v>
      </c>
      <c r="AR2713" s="113" t="s">
        <v>19688</v>
      </c>
      <c r="AS2713" s="113" t="s">
        <v>14</v>
      </c>
      <c r="AT2713" s="113" t="s">
        <v>14</v>
      </c>
      <c r="AU2713" s="113" t="s">
        <v>16229</v>
      </c>
      <c r="AV2713" s="113" t="s">
        <v>14</v>
      </c>
    </row>
    <row r="2714" spans="1:49">
      <c r="A2714" s="116" t="s">
        <v>9553</v>
      </c>
      <c r="C2714" s="113" t="s">
        <v>9554</v>
      </c>
      <c r="E2714" s="113" t="s">
        <v>30</v>
      </c>
      <c r="F2714" s="113" t="s">
        <v>8</v>
      </c>
      <c r="G2714" s="114">
        <v>29718</v>
      </c>
      <c r="H2714" s="113" t="s">
        <v>16218</v>
      </c>
      <c r="I2714" s="113" t="s">
        <v>9866</v>
      </c>
      <c r="J2714" s="113" t="s">
        <v>9872</v>
      </c>
      <c r="K2714" s="113" t="s">
        <v>28436</v>
      </c>
      <c r="L2714" s="113">
        <v>82349342727</v>
      </c>
      <c r="M2714" s="113" t="s">
        <v>12260</v>
      </c>
      <c r="O2714" s="113" t="s">
        <v>12261</v>
      </c>
      <c r="P2714" s="113" t="s">
        <v>28437</v>
      </c>
      <c r="Q2714" s="113" t="s">
        <v>28438</v>
      </c>
      <c r="R2714" s="113">
        <v>15</v>
      </c>
      <c r="S2714" s="113" t="s">
        <v>13</v>
      </c>
      <c r="T2714" s="113" t="s">
        <v>28439</v>
      </c>
      <c r="U2714" s="113" t="s">
        <v>28440</v>
      </c>
      <c r="V2714" s="114">
        <v>40179</v>
      </c>
      <c r="W2714" s="114">
        <v>40179</v>
      </c>
      <c r="X2714" s="113" t="s">
        <v>28441</v>
      </c>
      <c r="Y2714" s="114">
        <v>40906</v>
      </c>
      <c r="Z2714" s="114">
        <v>40909</v>
      </c>
      <c r="AA2714" s="113">
        <v>31</v>
      </c>
      <c r="AB2714" s="113" t="s">
        <v>9</v>
      </c>
      <c r="AC2714" s="113">
        <v>32</v>
      </c>
      <c r="AD2714" s="113" t="s">
        <v>84</v>
      </c>
      <c r="AE2714" s="114">
        <v>44105</v>
      </c>
      <c r="AF2714" s="113">
        <v>10</v>
      </c>
      <c r="AG2714" s="113">
        <v>9</v>
      </c>
      <c r="AH2714" s="113" t="s">
        <v>9913</v>
      </c>
      <c r="AI2714" s="117" t="s">
        <v>9835</v>
      </c>
      <c r="AJ2714" s="113" t="s">
        <v>45516</v>
      </c>
      <c r="AK2714" s="114">
        <v>44561</v>
      </c>
      <c r="AL2714" s="113">
        <v>40</v>
      </c>
      <c r="AM2714" s="113" t="s">
        <v>9870</v>
      </c>
      <c r="AN2714" s="113" t="s">
        <v>19006</v>
      </c>
      <c r="AO2714" s="113" t="s">
        <v>311</v>
      </c>
      <c r="AP2714" s="113">
        <v>2005</v>
      </c>
      <c r="AQ2714" s="113" t="s">
        <v>8</v>
      </c>
      <c r="AR2714" s="113" t="s">
        <v>28442</v>
      </c>
      <c r="AS2714" s="113" t="s">
        <v>14</v>
      </c>
      <c r="AT2714" s="113" t="s">
        <v>14</v>
      </c>
      <c r="AU2714" s="113" t="s">
        <v>16229</v>
      </c>
      <c r="AV2714" s="113" t="s">
        <v>14</v>
      </c>
    </row>
    <row r="2715" spans="1:49">
      <c r="A2715" s="116" t="s">
        <v>2618</v>
      </c>
      <c r="B2715" s="113">
        <v>570027791</v>
      </c>
      <c r="C2715" s="113" t="s">
        <v>2619</v>
      </c>
      <c r="E2715" s="113" t="s">
        <v>34</v>
      </c>
      <c r="F2715" s="113" t="s">
        <v>494</v>
      </c>
      <c r="G2715" s="114">
        <v>29721</v>
      </c>
      <c r="H2715" s="113" t="s">
        <v>16230</v>
      </c>
      <c r="I2715" s="113" t="s">
        <v>9866</v>
      </c>
      <c r="J2715" s="113" t="s">
        <v>9872</v>
      </c>
      <c r="K2715" s="113" t="s">
        <v>25367</v>
      </c>
      <c r="L2715" s="113">
        <v>82259251141</v>
      </c>
      <c r="M2715" s="113" t="s">
        <v>15937</v>
      </c>
      <c r="O2715" s="113" t="s">
        <v>15938</v>
      </c>
      <c r="P2715" s="113" t="s">
        <v>25368</v>
      </c>
      <c r="Q2715" s="113" t="s">
        <v>25369</v>
      </c>
      <c r="R2715" s="113">
        <v>15</v>
      </c>
      <c r="S2715" s="113" t="s">
        <v>13</v>
      </c>
      <c r="T2715" s="113" t="s">
        <v>25370</v>
      </c>
      <c r="U2715" s="113" t="s">
        <v>25371</v>
      </c>
      <c r="V2715" s="114">
        <v>39387</v>
      </c>
      <c r="W2715" s="114">
        <v>39083</v>
      </c>
      <c r="X2715" s="113" t="s">
        <v>25372</v>
      </c>
      <c r="Y2715" s="114">
        <v>39720</v>
      </c>
      <c r="Z2715" s="114">
        <v>39722</v>
      </c>
      <c r="AA2715" s="113">
        <v>21</v>
      </c>
      <c r="AB2715" s="113" t="s">
        <v>24</v>
      </c>
      <c r="AC2715" s="113">
        <v>33</v>
      </c>
      <c r="AD2715" s="113" t="s">
        <v>10</v>
      </c>
      <c r="AE2715" s="114">
        <v>44470</v>
      </c>
      <c r="AF2715" s="113">
        <v>12</v>
      </c>
      <c r="AG2715" s="113">
        <v>9</v>
      </c>
      <c r="AH2715" s="113" t="s">
        <v>9913</v>
      </c>
      <c r="AI2715" s="117" t="s">
        <v>58</v>
      </c>
      <c r="AJ2715" s="113" t="s">
        <v>45509</v>
      </c>
      <c r="AK2715" s="114">
        <v>44558</v>
      </c>
      <c r="AL2715" s="113">
        <v>40</v>
      </c>
      <c r="AM2715" s="113" t="s">
        <v>9870</v>
      </c>
      <c r="AN2715" s="113" t="s">
        <v>16334</v>
      </c>
      <c r="AO2715" s="113" t="s">
        <v>383</v>
      </c>
      <c r="AP2715" s="113">
        <v>2012</v>
      </c>
      <c r="AQ2715" s="113" t="s">
        <v>8</v>
      </c>
      <c r="AR2715" s="113" t="s">
        <v>25373</v>
      </c>
      <c r="AS2715" s="113" t="s">
        <v>14</v>
      </c>
      <c r="AT2715" s="113" t="s">
        <v>14</v>
      </c>
      <c r="AU2715" s="113" t="s">
        <v>16229</v>
      </c>
      <c r="AV2715" s="113" t="s">
        <v>14</v>
      </c>
      <c r="AW2715" s="113" t="s">
        <v>14</v>
      </c>
    </row>
    <row r="2716" spans="1:49">
      <c r="A2716" s="116" t="s">
        <v>7492</v>
      </c>
      <c r="B2716" s="113">
        <v>570017253</v>
      </c>
      <c r="C2716" s="113" t="s">
        <v>2094</v>
      </c>
      <c r="E2716" s="113" t="s">
        <v>41</v>
      </c>
      <c r="F2716" s="113" t="s">
        <v>278</v>
      </c>
      <c r="G2716" s="114">
        <v>29722</v>
      </c>
      <c r="H2716" s="113" t="s">
        <v>16230</v>
      </c>
      <c r="I2716" s="113" t="s">
        <v>9866</v>
      </c>
      <c r="J2716" s="113" t="s">
        <v>9872</v>
      </c>
      <c r="K2716" s="113" t="s">
        <v>42192</v>
      </c>
      <c r="L2716" s="113">
        <v>82311946535</v>
      </c>
      <c r="M2716" s="113" t="s">
        <v>15802</v>
      </c>
      <c r="O2716" s="113" t="s">
        <v>15803</v>
      </c>
      <c r="P2716" s="113" t="s">
        <v>42193</v>
      </c>
      <c r="Q2716" s="113" t="s">
        <v>42194</v>
      </c>
      <c r="R2716" s="113">
        <v>15</v>
      </c>
      <c r="S2716" s="113" t="s">
        <v>13</v>
      </c>
      <c r="T2716" s="113" t="s">
        <v>42195</v>
      </c>
      <c r="U2716" s="113" t="s">
        <v>42196</v>
      </c>
      <c r="V2716" s="114">
        <v>38394</v>
      </c>
      <c r="W2716" s="114">
        <v>38353</v>
      </c>
      <c r="X2716" s="113" t="s">
        <v>42197</v>
      </c>
      <c r="Y2716" s="114">
        <v>38775</v>
      </c>
      <c r="Z2716" s="114">
        <v>38777</v>
      </c>
      <c r="AA2716" s="113">
        <v>22</v>
      </c>
      <c r="AB2716" s="113" t="s">
        <v>25</v>
      </c>
      <c r="AC2716" s="113">
        <v>34</v>
      </c>
      <c r="AD2716" s="113" t="s">
        <v>18</v>
      </c>
      <c r="AE2716" s="114">
        <v>45200</v>
      </c>
      <c r="AF2716" s="113">
        <v>16</v>
      </c>
      <c r="AG2716" s="113">
        <v>9</v>
      </c>
      <c r="AH2716" s="113" t="s">
        <v>16226</v>
      </c>
      <c r="AI2716" s="117" t="s">
        <v>9891</v>
      </c>
      <c r="AK2716" s="114">
        <v>44105</v>
      </c>
      <c r="AL2716" s="113">
        <v>40</v>
      </c>
      <c r="AM2716" s="113" t="s">
        <v>9870</v>
      </c>
      <c r="AN2716" s="113" t="s">
        <v>16561</v>
      </c>
      <c r="AO2716" s="113" t="s">
        <v>42</v>
      </c>
      <c r="AP2716" s="113">
        <v>2020</v>
      </c>
      <c r="AQ2716" s="113" t="s">
        <v>9871</v>
      </c>
      <c r="AR2716" s="113" t="s">
        <v>17459</v>
      </c>
      <c r="AS2716" s="113" t="s">
        <v>14</v>
      </c>
      <c r="AT2716" s="113" t="s">
        <v>14</v>
      </c>
      <c r="AU2716" s="113" t="s">
        <v>16229</v>
      </c>
      <c r="AV2716" s="113" t="s">
        <v>14</v>
      </c>
      <c r="AW2716" s="113" t="s">
        <v>14</v>
      </c>
    </row>
    <row r="2717" spans="1:49">
      <c r="A2717" s="116" t="s">
        <v>4482</v>
      </c>
      <c r="C2717" s="113" t="s">
        <v>4483</v>
      </c>
      <c r="E2717" s="113" t="s">
        <v>41</v>
      </c>
      <c r="F2717" s="113" t="s">
        <v>4484</v>
      </c>
      <c r="G2717" s="114">
        <v>29723</v>
      </c>
      <c r="H2717" s="113" t="s">
        <v>16218</v>
      </c>
      <c r="I2717" s="113" t="s">
        <v>9866</v>
      </c>
      <c r="J2717" s="113" t="s">
        <v>9872</v>
      </c>
      <c r="K2717" s="113" t="s">
        <v>27559</v>
      </c>
      <c r="L2717" s="113">
        <v>85341000902</v>
      </c>
      <c r="M2717" s="113" t="s">
        <v>9992</v>
      </c>
      <c r="O2717" s="113" t="s">
        <v>9993</v>
      </c>
      <c r="P2717" s="113" t="s">
        <v>27560</v>
      </c>
      <c r="Q2717" s="113" t="s">
        <v>27561</v>
      </c>
      <c r="R2717" s="113">
        <v>15</v>
      </c>
      <c r="S2717" s="113" t="s">
        <v>13</v>
      </c>
      <c r="T2717" s="113" t="s">
        <v>27562</v>
      </c>
      <c r="U2717" s="113" t="s">
        <v>27563</v>
      </c>
      <c r="V2717" s="114">
        <v>40210</v>
      </c>
      <c r="W2717" s="114">
        <v>40179</v>
      </c>
      <c r="X2717" s="113" t="s">
        <v>27564</v>
      </c>
      <c r="Y2717" s="114">
        <v>40906</v>
      </c>
      <c r="Z2717" s="114">
        <v>40909</v>
      </c>
      <c r="AA2717" s="113">
        <v>31</v>
      </c>
      <c r="AB2717" s="113" t="s">
        <v>9</v>
      </c>
      <c r="AC2717" s="113">
        <v>41</v>
      </c>
      <c r="AD2717" s="113" t="s">
        <v>52</v>
      </c>
      <c r="AE2717" s="114">
        <v>45200</v>
      </c>
      <c r="AF2717" s="113">
        <v>13</v>
      </c>
      <c r="AG2717" s="113">
        <v>9</v>
      </c>
      <c r="AH2717" s="113" t="s">
        <v>16226</v>
      </c>
      <c r="AI2717" s="117" t="s">
        <v>9901</v>
      </c>
      <c r="AK2717" s="114">
        <v>45108</v>
      </c>
      <c r="AL2717" s="113">
        <v>40</v>
      </c>
      <c r="AM2717" s="113" t="s">
        <v>9870</v>
      </c>
      <c r="AN2717" s="113" t="s">
        <v>16294</v>
      </c>
      <c r="AO2717" s="113" t="s">
        <v>279</v>
      </c>
      <c r="AP2717" s="113">
        <v>2005</v>
      </c>
      <c r="AQ2717" s="113" t="s">
        <v>9994</v>
      </c>
      <c r="AR2717" s="113" t="s">
        <v>18249</v>
      </c>
      <c r="AS2717" s="113" t="s">
        <v>14</v>
      </c>
      <c r="AT2717" s="113" t="s">
        <v>14</v>
      </c>
      <c r="AU2717" s="113" t="s">
        <v>16229</v>
      </c>
      <c r="AV2717" s="113" t="s">
        <v>14</v>
      </c>
      <c r="AW2717" s="113" t="s">
        <v>14</v>
      </c>
    </row>
    <row r="2718" spans="1:49">
      <c r="A2718" s="116" t="s">
        <v>9543</v>
      </c>
      <c r="B2718" s="113">
        <v>570027646</v>
      </c>
      <c r="C2718" s="113" t="s">
        <v>9544</v>
      </c>
      <c r="E2718" s="113" t="s">
        <v>103</v>
      </c>
      <c r="F2718" s="113" t="s">
        <v>8</v>
      </c>
      <c r="G2718" s="114">
        <v>29724</v>
      </c>
      <c r="H2718" s="113" t="s">
        <v>16230</v>
      </c>
      <c r="I2718" s="113" t="s">
        <v>9866</v>
      </c>
      <c r="J2718" s="113" t="s">
        <v>9872</v>
      </c>
      <c r="K2718" s="113" t="s">
        <v>20775</v>
      </c>
      <c r="L2718" s="113">
        <v>82290455345</v>
      </c>
      <c r="M2718" s="113" t="s">
        <v>46601</v>
      </c>
      <c r="O2718" s="113" t="s">
        <v>13702</v>
      </c>
      <c r="P2718" s="113" t="s">
        <v>20776</v>
      </c>
      <c r="Q2718" s="113" t="s">
        <v>20777</v>
      </c>
      <c r="R2718" s="113">
        <v>15</v>
      </c>
      <c r="S2718" s="113" t="s">
        <v>13</v>
      </c>
      <c r="T2718" s="113" t="s">
        <v>20778</v>
      </c>
      <c r="U2718" s="113" t="s">
        <v>20779</v>
      </c>
      <c r="V2718" s="114">
        <v>39387</v>
      </c>
      <c r="W2718" s="114">
        <v>39083</v>
      </c>
      <c r="X2718" s="113" t="s">
        <v>20780</v>
      </c>
      <c r="Y2718" s="114">
        <v>39720</v>
      </c>
      <c r="Z2718" s="114">
        <v>39722</v>
      </c>
      <c r="AA2718" s="113">
        <v>23</v>
      </c>
      <c r="AB2718" s="113" t="s">
        <v>78</v>
      </c>
      <c r="AC2718" s="113">
        <v>34</v>
      </c>
      <c r="AD2718" s="113" t="s">
        <v>18</v>
      </c>
      <c r="AE2718" s="114">
        <v>44287</v>
      </c>
      <c r="AF2718" s="113">
        <v>15</v>
      </c>
      <c r="AG2718" s="113">
        <v>3</v>
      </c>
      <c r="AH2718" s="113" t="s">
        <v>16226</v>
      </c>
      <c r="AI2718" s="117" t="s">
        <v>302</v>
      </c>
      <c r="AK2718" s="114">
        <v>44287</v>
      </c>
      <c r="AL2718" s="113">
        <v>30</v>
      </c>
      <c r="AM2718" s="113" t="s">
        <v>9882</v>
      </c>
      <c r="AN2718" s="113" t="s">
        <v>16273</v>
      </c>
      <c r="AO2718" s="113" t="s">
        <v>107</v>
      </c>
      <c r="AP2718" s="113">
        <v>2003</v>
      </c>
      <c r="AQ2718" s="113" t="s">
        <v>8</v>
      </c>
      <c r="AR2718" s="113" t="s">
        <v>16437</v>
      </c>
      <c r="AS2718" s="113" t="s">
        <v>14</v>
      </c>
      <c r="AT2718" s="113" t="s">
        <v>14</v>
      </c>
      <c r="AU2718" s="113" t="s">
        <v>16229</v>
      </c>
      <c r="AV2718" s="113" t="s">
        <v>14</v>
      </c>
      <c r="AW2718" s="113" t="s">
        <v>14</v>
      </c>
    </row>
    <row r="2719" spans="1:49">
      <c r="A2719" s="116" t="s">
        <v>6831</v>
      </c>
      <c r="C2719" s="113" t="s">
        <v>6832</v>
      </c>
      <c r="E2719" s="113" t="s">
        <v>41</v>
      </c>
      <c r="F2719" s="113" t="s">
        <v>877</v>
      </c>
      <c r="G2719" s="114">
        <v>29726</v>
      </c>
      <c r="H2719" s="113" t="s">
        <v>16218</v>
      </c>
      <c r="I2719" s="113" t="s">
        <v>9866</v>
      </c>
      <c r="J2719" s="113" t="s">
        <v>9872</v>
      </c>
      <c r="K2719" s="113" t="s">
        <v>30412</v>
      </c>
      <c r="L2719" s="113">
        <v>82292851576</v>
      </c>
      <c r="M2719" s="113" t="s">
        <v>14534</v>
      </c>
      <c r="O2719" s="113" t="s">
        <v>30413</v>
      </c>
      <c r="P2719" s="113" t="s">
        <v>30414</v>
      </c>
      <c r="Q2719" s="113" t="s">
        <v>30415</v>
      </c>
      <c r="R2719" s="113">
        <v>15</v>
      </c>
      <c r="S2719" s="113" t="s">
        <v>13</v>
      </c>
      <c r="T2719" s="113" t="s">
        <v>30416</v>
      </c>
      <c r="U2719" s="113" t="s">
        <v>30417</v>
      </c>
      <c r="V2719" s="114">
        <v>40581</v>
      </c>
      <c r="W2719" s="114">
        <v>40544</v>
      </c>
      <c r="X2719" s="113" t="s">
        <v>30418</v>
      </c>
      <c r="Y2719" s="114">
        <v>41271</v>
      </c>
      <c r="Z2719" s="114">
        <v>41275</v>
      </c>
      <c r="AA2719" s="113">
        <v>31</v>
      </c>
      <c r="AB2719" s="113" t="s">
        <v>9</v>
      </c>
      <c r="AC2719" s="113">
        <v>33</v>
      </c>
      <c r="AD2719" s="113" t="s">
        <v>10</v>
      </c>
      <c r="AE2719" s="114">
        <v>44835</v>
      </c>
      <c r="AF2719" s="113">
        <v>11</v>
      </c>
      <c r="AG2719" s="113">
        <v>9</v>
      </c>
      <c r="AH2719" s="113" t="s">
        <v>16226</v>
      </c>
      <c r="AI2719" s="117" t="s">
        <v>9891</v>
      </c>
      <c r="AK2719" s="114">
        <v>44835</v>
      </c>
      <c r="AL2719" s="113">
        <v>40</v>
      </c>
      <c r="AM2719" s="113" t="s">
        <v>9870</v>
      </c>
      <c r="AN2719" s="113" t="s">
        <v>16342</v>
      </c>
      <c r="AO2719" s="113" t="s">
        <v>701</v>
      </c>
      <c r="AP2719" s="113">
        <v>2009</v>
      </c>
      <c r="AQ2719" s="113" t="s">
        <v>8</v>
      </c>
      <c r="AR2719" s="113" t="s">
        <v>24312</v>
      </c>
      <c r="AS2719" s="113" t="s">
        <v>14</v>
      </c>
      <c r="AT2719" s="113" t="s">
        <v>14</v>
      </c>
      <c r="AU2719" s="113" t="s">
        <v>16229</v>
      </c>
      <c r="AV2719" s="113" t="s">
        <v>14</v>
      </c>
      <c r="AW2719" s="113" t="s">
        <v>14</v>
      </c>
    </row>
    <row r="2720" spans="1:49">
      <c r="A2720" s="116" t="s">
        <v>9043</v>
      </c>
      <c r="B2720" s="113">
        <v>570020201</v>
      </c>
      <c r="C2720" s="113" t="s">
        <v>3349</v>
      </c>
      <c r="E2720" s="113" t="s">
        <v>97</v>
      </c>
      <c r="F2720" s="113" t="s">
        <v>129</v>
      </c>
      <c r="G2720" s="114">
        <v>29730</v>
      </c>
      <c r="H2720" s="113" t="s">
        <v>16230</v>
      </c>
      <c r="I2720" s="113" t="s">
        <v>9866</v>
      </c>
      <c r="J2720" s="113" t="s">
        <v>9872</v>
      </c>
      <c r="K2720" s="113" t="s">
        <v>28530</v>
      </c>
      <c r="L2720" s="113">
        <v>8124109104</v>
      </c>
      <c r="M2720" s="113" t="s">
        <v>10030</v>
      </c>
      <c r="O2720" s="113" t="s">
        <v>28531</v>
      </c>
      <c r="P2720" s="113" t="s">
        <v>28532</v>
      </c>
      <c r="Q2720" s="113" t="s">
        <v>28533</v>
      </c>
      <c r="R2720" s="113">
        <v>15</v>
      </c>
      <c r="S2720" s="113" t="s">
        <v>13</v>
      </c>
      <c r="T2720" s="113" t="s">
        <v>28534</v>
      </c>
      <c r="U2720" s="113" t="s">
        <v>28535</v>
      </c>
      <c r="V2720" s="114">
        <v>38852</v>
      </c>
      <c r="W2720" s="114">
        <v>38808</v>
      </c>
      <c r="X2720" s="113" t="s">
        <v>28536</v>
      </c>
      <c r="Y2720" s="114">
        <v>39230</v>
      </c>
      <c r="Z2720" s="114">
        <v>39234</v>
      </c>
      <c r="AA2720" s="113">
        <v>31</v>
      </c>
      <c r="AB2720" s="113" t="s">
        <v>9</v>
      </c>
      <c r="AC2720" s="113">
        <v>42</v>
      </c>
      <c r="AD2720" s="113" t="s">
        <v>92</v>
      </c>
      <c r="AE2720" s="114">
        <v>43739</v>
      </c>
      <c r="AF2720" s="113">
        <v>13</v>
      </c>
      <c r="AG2720" s="113">
        <v>6</v>
      </c>
      <c r="AH2720" s="113" t="s">
        <v>16226</v>
      </c>
      <c r="AI2720" s="117" t="s">
        <v>10031</v>
      </c>
      <c r="AK2720" s="114">
        <v>42826</v>
      </c>
      <c r="AL2720" s="113">
        <v>40</v>
      </c>
      <c r="AM2720" s="113" t="s">
        <v>9870</v>
      </c>
      <c r="AN2720" s="113" t="s">
        <v>17701</v>
      </c>
      <c r="AO2720" s="113" t="s">
        <v>572</v>
      </c>
      <c r="AP2720" s="113">
        <v>2005</v>
      </c>
      <c r="AQ2720" s="113" t="s">
        <v>8</v>
      </c>
      <c r="AR2720" s="113" t="s">
        <v>16867</v>
      </c>
      <c r="AS2720" s="113" t="s">
        <v>14</v>
      </c>
      <c r="AT2720" s="113" t="s">
        <v>14</v>
      </c>
      <c r="AU2720" s="113" t="s">
        <v>16229</v>
      </c>
      <c r="AV2720" s="113" t="s">
        <v>14</v>
      </c>
      <c r="AW2720" s="113" t="s">
        <v>14</v>
      </c>
    </row>
    <row r="2721" spans="1:49">
      <c r="A2721" s="116" t="s">
        <v>6547</v>
      </c>
      <c r="B2721" s="113">
        <v>570020152</v>
      </c>
      <c r="C2721" s="113" t="s">
        <v>6548</v>
      </c>
      <c r="E2721" s="113" t="s">
        <v>6549</v>
      </c>
      <c r="F2721" s="113" t="s">
        <v>8</v>
      </c>
      <c r="G2721" s="114">
        <v>29731</v>
      </c>
      <c r="H2721" s="113" t="s">
        <v>16218</v>
      </c>
      <c r="I2721" s="113" t="s">
        <v>9866</v>
      </c>
      <c r="J2721" s="113" t="s">
        <v>9872</v>
      </c>
      <c r="K2721" s="113" t="s">
        <v>16632</v>
      </c>
      <c r="L2721" s="113">
        <v>82293370517</v>
      </c>
      <c r="M2721" s="113" t="s">
        <v>12918</v>
      </c>
      <c r="O2721" s="113" t="s">
        <v>16633</v>
      </c>
      <c r="P2721" s="113" t="s">
        <v>16634</v>
      </c>
      <c r="Q2721" s="113" t="s">
        <v>16635</v>
      </c>
      <c r="R2721" s="113">
        <v>15</v>
      </c>
      <c r="S2721" s="113" t="s">
        <v>13</v>
      </c>
      <c r="T2721" s="113" t="s">
        <v>16636</v>
      </c>
      <c r="U2721" s="113" t="s">
        <v>16637</v>
      </c>
      <c r="V2721" s="114">
        <v>38852</v>
      </c>
      <c r="W2721" s="114">
        <v>38808</v>
      </c>
      <c r="X2721" s="113" t="s">
        <v>16638</v>
      </c>
      <c r="Y2721" s="114">
        <v>39230</v>
      </c>
      <c r="Z2721" s="114">
        <v>39234</v>
      </c>
      <c r="AA2721" s="113">
        <v>31</v>
      </c>
      <c r="AB2721" s="113" t="s">
        <v>9</v>
      </c>
      <c r="AC2721" s="113">
        <v>41</v>
      </c>
      <c r="AD2721" s="113" t="s">
        <v>52</v>
      </c>
      <c r="AE2721" s="114">
        <v>43922</v>
      </c>
      <c r="AF2721" s="113">
        <v>14</v>
      </c>
      <c r="AG2721" s="113">
        <v>0</v>
      </c>
      <c r="AH2721" s="113" t="s">
        <v>9913</v>
      </c>
      <c r="AI2721" s="117" t="s">
        <v>2082</v>
      </c>
      <c r="AJ2721" s="113" t="s">
        <v>45560</v>
      </c>
      <c r="AK2721" s="114">
        <v>44558</v>
      </c>
      <c r="AL2721" s="113">
        <v>45</v>
      </c>
      <c r="AM2721" s="113" t="s">
        <v>9922</v>
      </c>
      <c r="AN2721" s="113" t="s">
        <v>16639</v>
      </c>
      <c r="AO2721" s="113" t="s">
        <v>6550</v>
      </c>
      <c r="AP2721" s="113">
        <v>2007</v>
      </c>
      <c r="AQ2721" s="113" t="s">
        <v>9905</v>
      </c>
      <c r="AR2721" s="113" t="s">
        <v>16640</v>
      </c>
      <c r="AS2721" s="113" t="s">
        <v>14</v>
      </c>
      <c r="AT2721" s="113" t="s">
        <v>14</v>
      </c>
      <c r="AU2721" s="113" t="s">
        <v>16229</v>
      </c>
      <c r="AV2721" s="113" t="s">
        <v>14</v>
      </c>
      <c r="AW2721" s="113" t="s">
        <v>14</v>
      </c>
    </row>
    <row r="2722" spans="1:49">
      <c r="A2722" s="116" t="s">
        <v>3960</v>
      </c>
      <c r="B2722" s="113">
        <v>570036019</v>
      </c>
      <c r="C2722" s="113" t="s">
        <v>3961</v>
      </c>
      <c r="E2722" s="113" t="s">
        <v>30</v>
      </c>
      <c r="F2722" s="113" t="s">
        <v>8</v>
      </c>
      <c r="G2722" s="114">
        <v>29731</v>
      </c>
      <c r="H2722" s="113" t="s">
        <v>16230</v>
      </c>
      <c r="I2722" s="113" t="s">
        <v>9866</v>
      </c>
      <c r="J2722" s="113" t="s">
        <v>9867</v>
      </c>
      <c r="K2722" s="113" t="s">
        <v>24855</v>
      </c>
      <c r="L2722" s="113">
        <v>81245244185</v>
      </c>
      <c r="M2722" s="113" t="s">
        <v>13104</v>
      </c>
      <c r="O2722" s="113" t="s">
        <v>13105</v>
      </c>
      <c r="P2722" s="113" t="s">
        <v>24856</v>
      </c>
      <c r="Q2722" s="113" t="s">
        <v>24857</v>
      </c>
      <c r="R2722" s="113">
        <v>15</v>
      </c>
      <c r="S2722" s="113" t="s">
        <v>13</v>
      </c>
      <c r="T2722" s="113" t="s">
        <v>24858</v>
      </c>
      <c r="U2722" s="113" t="s">
        <v>24859</v>
      </c>
      <c r="V2722" s="114">
        <v>39563</v>
      </c>
      <c r="W2722" s="114">
        <v>39448</v>
      </c>
      <c r="X2722" s="113" t="s">
        <v>24860</v>
      </c>
      <c r="Y2722" s="114">
        <v>40143</v>
      </c>
      <c r="Z2722" s="114">
        <v>40148</v>
      </c>
      <c r="AA2722" s="113">
        <v>21</v>
      </c>
      <c r="AB2722" s="113" t="s">
        <v>24</v>
      </c>
      <c r="AC2722" s="113">
        <v>34</v>
      </c>
      <c r="AD2722" s="113" t="s">
        <v>18</v>
      </c>
      <c r="AE2722" s="114">
        <v>45017</v>
      </c>
      <c r="AF2722" s="113">
        <v>18</v>
      </c>
      <c r="AG2722" s="113">
        <v>3</v>
      </c>
      <c r="AH2722" s="113" t="s">
        <v>16263</v>
      </c>
      <c r="AI2722" s="117" t="s">
        <v>16264</v>
      </c>
      <c r="AK2722" s="114">
        <v>45302</v>
      </c>
      <c r="AL2722" s="113">
        <v>40</v>
      </c>
      <c r="AM2722" s="113" t="s">
        <v>9870</v>
      </c>
      <c r="AN2722" s="113" t="s">
        <v>16468</v>
      </c>
      <c r="AO2722" s="113" t="s">
        <v>31</v>
      </c>
      <c r="AP2722" s="113">
        <v>2005</v>
      </c>
      <c r="AQ2722" s="113" t="s">
        <v>8</v>
      </c>
      <c r="AR2722" s="113" t="s">
        <v>23260</v>
      </c>
      <c r="AS2722" s="113" t="s">
        <v>14</v>
      </c>
      <c r="AT2722" s="113" t="s">
        <v>14</v>
      </c>
      <c r="AU2722" s="113" t="s">
        <v>16229</v>
      </c>
      <c r="AV2722" s="113" t="s">
        <v>14</v>
      </c>
    </row>
    <row r="2723" spans="1:49">
      <c r="A2723" s="116" t="s">
        <v>763</v>
      </c>
      <c r="B2723" s="113">
        <v>570032797</v>
      </c>
      <c r="C2723" s="113" t="s">
        <v>764</v>
      </c>
      <c r="F2723" s="113" t="s">
        <v>8</v>
      </c>
      <c r="G2723" s="114">
        <v>29733</v>
      </c>
      <c r="H2723" s="113" t="s">
        <v>16230</v>
      </c>
      <c r="I2723" s="113" t="s">
        <v>10007</v>
      </c>
      <c r="J2723" s="113" t="s">
        <v>9872</v>
      </c>
      <c r="K2723" s="113" t="s">
        <v>32526</v>
      </c>
      <c r="L2723" s="113">
        <v>81341505809</v>
      </c>
      <c r="M2723" s="113" t="s">
        <v>32527</v>
      </c>
      <c r="O2723" s="113" t="s">
        <v>11468</v>
      </c>
      <c r="P2723" s="113" t="s">
        <v>32528</v>
      </c>
      <c r="Q2723" s="113" t="s">
        <v>32529</v>
      </c>
      <c r="R2723" s="113">
        <v>15</v>
      </c>
      <c r="S2723" s="113" t="s">
        <v>13</v>
      </c>
      <c r="T2723" s="113" t="s">
        <v>32530</v>
      </c>
      <c r="U2723" s="113" t="s">
        <v>32531</v>
      </c>
      <c r="V2723" s="114">
        <v>39510</v>
      </c>
      <c r="W2723" s="114">
        <v>39083</v>
      </c>
      <c r="X2723" s="113" t="s">
        <v>32532</v>
      </c>
      <c r="Y2723" s="114">
        <v>39776</v>
      </c>
      <c r="Z2723" s="114">
        <v>39783</v>
      </c>
      <c r="AA2723" s="113">
        <v>21</v>
      </c>
      <c r="AB2723" s="113" t="s">
        <v>24</v>
      </c>
      <c r="AC2723" s="113">
        <v>31</v>
      </c>
      <c r="AD2723" s="113" t="s">
        <v>9</v>
      </c>
      <c r="AE2723" s="114">
        <v>45017</v>
      </c>
      <c r="AF2723" s="113">
        <v>17</v>
      </c>
      <c r="AG2723" s="113">
        <v>2</v>
      </c>
      <c r="AH2723" s="113" t="s">
        <v>16263</v>
      </c>
      <c r="AI2723" s="117" t="s">
        <v>16325</v>
      </c>
      <c r="AK2723" s="114">
        <v>45302</v>
      </c>
      <c r="AL2723" s="113">
        <v>15</v>
      </c>
      <c r="AM2723" s="113" t="s">
        <v>9885</v>
      </c>
      <c r="AN2723" s="113" t="s">
        <v>32533</v>
      </c>
      <c r="AO2723" s="113" t="s">
        <v>669</v>
      </c>
      <c r="AP2723" s="113">
        <v>1999</v>
      </c>
      <c r="AQ2723" s="113" t="s">
        <v>8</v>
      </c>
      <c r="AR2723" s="113" t="s">
        <v>20969</v>
      </c>
      <c r="AS2723" s="113" t="s">
        <v>14</v>
      </c>
      <c r="AT2723" s="113" t="s">
        <v>14</v>
      </c>
      <c r="AU2723" s="113" t="s">
        <v>16229</v>
      </c>
      <c r="AV2723" s="113" t="s">
        <v>14</v>
      </c>
    </row>
    <row r="2724" spans="1:49">
      <c r="A2724" s="116" t="s">
        <v>9192</v>
      </c>
      <c r="B2724" s="113">
        <v>570036036</v>
      </c>
      <c r="C2724" s="113" t="s">
        <v>9193</v>
      </c>
      <c r="E2724" s="113" t="s">
        <v>56</v>
      </c>
      <c r="F2724" s="113" t="s">
        <v>3308</v>
      </c>
      <c r="G2724" s="114">
        <v>29733</v>
      </c>
      <c r="H2724" s="113" t="s">
        <v>16230</v>
      </c>
      <c r="I2724" s="113" t="s">
        <v>9866</v>
      </c>
      <c r="J2724" s="113" t="s">
        <v>9872</v>
      </c>
      <c r="K2724" s="113" t="s">
        <v>25743</v>
      </c>
      <c r="L2724" s="113">
        <v>81245255445</v>
      </c>
      <c r="O2724" s="113" t="s">
        <v>25744</v>
      </c>
      <c r="P2724" s="113" t="s">
        <v>25745</v>
      </c>
      <c r="Q2724" s="113" t="s">
        <v>25746</v>
      </c>
      <c r="R2724" s="113">
        <v>15</v>
      </c>
      <c r="S2724" s="113" t="s">
        <v>13</v>
      </c>
      <c r="T2724" s="113" t="s">
        <v>25747</v>
      </c>
      <c r="U2724" s="113" t="s">
        <v>25748</v>
      </c>
      <c r="V2724" s="114">
        <v>39563</v>
      </c>
      <c r="W2724" s="114">
        <v>39448</v>
      </c>
      <c r="X2724" s="113" t="s">
        <v>25749</v>
      </c>
      <c r="Y2724" s="114">
        <v>40143</v>
      </c>
      <c r="Z2724" s="114">
        <v>40148</v>
      </c>
      <c r="AA2724" s="113">
        <v>21</v>
      </c>
      <c r="AB2724" s="113" t="s">
        <v>24</v>
      </c>
      <c r="AC2724" s="113">
        <v>32</v>
      </c>
      <c r="AD2724" s="113" t="s">
        <v>84</v>
      </c>
      <c r="AE2724" s="114">
        <v>45017</v>
      </c>
      <c r="AF2724" s="113">
        <v>14</v>
      </c>
      <c r="AG2724" s="113">
        <v>3</v>
      </c>
      <c r="AH2724" s="113" t="s">
        <v>16263</v>
      </c>
      <c r="AI2724" s="117" t="s">
        <v>16264</v>
      </c>
      <c r="AK2724" s="114">
        <v>45302</v>
      </c>
      <c r="AL2724" s="113">
        <v>40</v>
      </c>
      <c r="AM2724" s="113" t="s">
        <v>9870</v>
      </c>
      <c r="AN2724" s="113" t="s">
        <v>18779</v>
      </c>
      <c r="AO2724" s="113" t="s">
        <v>61</v>
      </c>
      <c r="AP2724" s="113">
        <v>2017</v>
      </c>
      <c r="AQ2724" s="113" t="s">
        <v>8</v>
      </c>
      <c r="AR2724" s="113" t="s">
        <v>25750</v>
      </c>
      <c r="AS2724" s="113" t="s">
        <v>14</v>
      </c>
      <c r="AT2724" s="113" t="s">
        <v>14</v>
      </c>
      <c r="AU2724" s="113" t="s">
        <v>16229</v>
      </c>
      <c r="AV2724" s="113" t="s">
        <v>14</v>
      </c>
    </row>
    <row r="2725" spans="1:49">
      <c r="A2725" s="116" t="s">
        <v>7884</v>
      </c>
      <c r="C2725" s="113" t="s">
        <v>7545</v>
      </c>
      <c r="E2725" s="113" t="s">
        <v>30</v>
      </c>
      <c r="F2725" s="113" t="s">
        <v>8</v>
      </c>
      <c r="G2725" s="114">
        <v>29733</v>
      </c>
      <c r="H2725" s="113" t="s">
        <v>16218</v>
      </c>
      <c r="I2725" s="113" t="s">
        <v>9866</v>
      </c>
      <c r="J2725" s="113" t="s">
        <v>9872</v>
      </c>
      <c r="K2725" s="113" t="s">
        <v>31494</v>
      </c>
      <c r="L2725" s="113">
        <v>85241223992</v>
      </c>
      <c r="M2725" s="113" t="s">
        <v>12244</v>
      </c>
      <c r="O2725" s="113" t="s">
        <v>12245</v>
      </c>
      <c r="P2725" s="113" t="s">
        <v>31495</v>
      </c>
      <c r="Q2725" s="113" t="s">
        <v>31496</v>
      </c>
      <c r="R2725" s="113">
        <v>15</v>
      </c>
      <c r="S2725" s="113" t="s">
        <v>13</v>
      </c>
      <c r="T2725" s="113" t="s">
        <v>31497</v>
      </c>
      <c r="U2725" s="113" t="s">
        <v>31498</v>
      </c>
      <c r="V2725" s="114">
        <v>40210</v>
      </c>
      <c r="W2725" s="114">
        <v>40179</v>
      </c>
      <c r="X2725" s="113" t="s">
        <v>31499</v>
      </c>
      <c r="Y2725" s="114">
        <v>40906</v>
      </c>
      <c r="Z2725" s="114">
        <v>40909</v>
      </c>
      <c r="AA2725" s="113">
        <v>31</v>
      </c>
      <c r="AB2725" s="113" t="s">
        <v>9</v>
      </c>
      <c r="AC2725" s="113">
        <v>34</v>
      </c>
      <c r="AD2725" s="113" t="s">
        <v>18</v>
      </c>
      <c r="AE2725" s="114">
        <v>44652</v>
      </c>
      <c r="AF2725" s="113">
        <v>12</v>
      </c>
      <c r="AG2725" s="113">
        <v>3</v>
      </c>
      <c r="AH2725" s="113" t="s">
        <v>9913</v>
      </c>
      <c r="AI2725" s="117" t="s">
        <v>251</v>
      </c>
      <c r="AJ2725" s="113" t="s">
        <v>45509</v>
      </c>
      <c r="AK2725" s="114">
        <v>44558</v>
      </c>
      <c r="AL2725" s="113">
        <v>40</v>
      </c>
      <c r="AM2725" s="113" t="s">
        <v>9870</v>
      </c>
      <c r="AN2725" s="113" t="s">
        <v>19006</v>
      </c>
      <c r="AO2725" s="113" t="s">
        <v>311</v>
      </c>
      <c r="AP2725" s="113">
        <v>2006</v>
      </c>
      <c r="AQ2725" s="113" t="s">
        <v>8</v>
      </c>
      <c r="AR2725" s="113" t="s">
        <v>19237</v>
      </c>
      <c r="AS2725" s="113" t="s">
        <v>14</v>
      </c>
      <c r="AT2725" s="113" t="s">
        <v>14</v>
      </c>
      <c r="AU2725" s="113" t="s">
        <v>16229</v>
      </c>
      <c r="AV2725" s="113" t="s">
        <v>14</v>
      </c>
      <c r="AW2725" s="113" t="s">
        <v>14</v>
      </c>
    </row>
    <row r="2726" spans="1:49">
      <c r="A2726" s="116" t="s">
        <v>5649</v>
      </c>
      <c r="C2726" s="113" t="s">
        <v>5650</v>
      </c>
      <c r="F2726" s="113" t="s">
        <v>8</v>
      </c>
      <c r="G2726" s="114">
        <v>29734</v>
      </c>
      <c r="H2726" s="113" t="s">
        <v>16230</v>
      </c>
      <c r="I2726" s="113" t="s">
        <v>9866</v>
      </c>
      <c r="J2726" s="113" t="s">
        <v>9872</v>
      </c>
      <c r="K2726" s="113" t="s">
        <v>40783</v>
      </c>
      <c r="L2726" s="113">
        <v>82296732455</v>
      </c>
      <c r="M2726" s="113" t="s">
        <v>40784</v>
      </c>
      <c r="O2726" s="113" t="s">
        <v>40785</v>
      </c>
      <c r="P2726" s="113" t="s">
        <v>40786</v>
      </c>
      <c r="Q2726" s="113" t="s">
        <v>40787</v>
      </c>
      <c r="R2726" s="113">
        <v>15</v>
      </c>
      <c r="S2726" s="113" t="s">
        <v>13</v>
      </c>
      <c r="T2726" s="113" t="s">
        <v>40788</v>
      </c>
      <c r="U2726" s="113" t="s">
        <v>40789</v>
      </c>
      <c r="V2726" s="114">
        <v>40179</v>
      </c>
      <c r="W2726" s="114">
        <v>40179</v>
      </c>
      <c r="X2726" s="113" t="s">
        <v>40790</v>
      </c>
      <c r="Y2726" s="114">
        <v>40906</v>
      </c>
      <c r="Z2726" s="114">
        <v>40909</v>
      </c>
      <c r="AA2726" s="113">
        <v>21</v>
      </c>
      <c r="AB2726" s="113" t="s">
        <v>24</v>
      </c>
      <c r="AC2726" s="113">
        <v>24</v>
      </c>
      <c r="AD2726" s="113" t="s">
        <v>47</v>
      </c>
      <c r="AE2726" s="114">
        <v>44652</v>
      </c>
      <c r="AF2726" s="113">
        <v>17</v>
      </c>
      <c r="AG2726" s="113">
        <v>3</v>
      </c>
      <c r="AH2726" s="113" t="s">
        <v>16263</v>
      </c>
      <c r="AI2726" s="117" t="s">
        <v>162</v>
      </c>
      <c r="AK2726" s="114">
        <v>44243</v>
      </c>
      <c r="AL2726" s="113">
        <v>15</v>
      </c>
      <c r="AM2726" s="113" t="s">
        <v>9885</v>
      </c>
      <c r="AN2726" s="113" t="s">
        <v>18740</v>
      </c>
      <c r="AO2726" s="113" t="s">
        <v>27</v>
      </c>
      <c r="AP2726" s="113">
        <v>1999</v>
      </c>
      <c r="AQ2726" s="113" t="s">
        <v>8</v>
      </c>
      <c r="AR2726" s="113" t="s">
        <v>20473</v>
      </c>
      <c r="AS2726" s="113" t="s">
        <v>14</v>
      </c>
      <c r="AT2726" s="113" t="s">
        <v>14</v>
      </c>
      <c r="AU2726" s="113" t="s">
        <v>16229</v>
      </c>
      <c r="AV2726" s="113" t="s">
        <v>14</v>
      </c>
      <c r="AW2726" s="113" t="s">
        <v>14</v>
      </c>
    </row>
    <row r="2727" spans="1:49">
      <c r="A2727" s="116" t="s">
        <v>8111</v>
      </c>
      <c r="C2727" s="113" t="s">
        <v>2938</v>
      </c>
      <c r="E2727" s="113" t="s">
        <v>34</v>
      </c>
      <c r="F2727" s="113" t="s">
        <v>494</v>
      </c>
      <c r="G2727" s="114">
        <v>29735</v>
      </c>
      <c r="H2727" s="113" t="s">
        <v>16230</v>
      </c>
      <c r="I2727" s="113" t="s">
        <v>9866</v>
      </c>
      <c r="J2727" s="113" t="s">
        <v>9872</v>
      </c>
      <c r="K2727" s="113" t="s">
        <v>38669</v>
      </c>
      <c r="L2727" s="113">
        <v>85241458663</v>
      </c>
      <c r="M2727" s="113" t="s">
        <v>15974</v>
      </c>
      <c r="O2727" s="113" t="s">
        <v>15975</v>
      </c>
      <c r="P2727" s="113" t="s">
        <v>38670</v>
      </c>
      <c r="Q2727" s="113" t="s">
        <v>38671</v>
      </c>
      <c r="R2727" s="113">
        <v>15</v>
      </c>
      <c r="S2727" s="113" t="s">
        <v>13</v>
      </c>
      <c r="T2727" s="113" t="s">
        <v>38672</v>
      </c>
      <c r="U2727" s="113" t="s">
        <v>38673</v>
      </c>
      <c r="V2727" s="114">
        <v>39904</v>
      </c>
      <c r="W2727" s="114">
        <v>39904</v>
      </c>
      <c r="X2727" s="113" t="s">
        <v>38674</v>
      </c>
      <c r="Y2727" s="114">
        <v>40542</v>
      </c>
      <c r="Z2727" s="114">
        <v>40544</v>
      </c>
      <c r="AA2727" s="113">
        <v>21</v>
      </c>
      <c r="AB2727" s="113" t="s">
        <v>24</v>
      </c>
      <c r="AC2727" s="113">
        <v>34</v>
      </c>
      <c r="AD2727" s="113" t="s">
        <v>18</v>
      </c>
      <c r="AE2727" s="114">
        <v>45383</v>
      </c>
      <c r="AF2727" s="113">
        <v>15</v>
      </c>
      <c r="AG2727" s="113">
        <v>0</v>
      </c>
      <c r="AH2727" s="113" t="s">
        <v>9913</v>
      </c>
      <c r="AI2727" s="117" t="s">
        <v>38675</v>
      </c>
      <c r="AJ2727" s="113" t="s">
        <v>45509</v>
      </c>
      <c r="AK2727" s="114">
        <v>45120</v>
      </c>
      <c r="AL2727" s="113">
        <v>40</v>
      </c>
      <c r="AM2727" s="113" t="s">
        <v>9870</v>
      </c>
      <c r="AN2727" s="113" t="s">
        <v>18617</v>
      </c>
      <c r="AO2727" s="113" t="s">
        <v>1152</v>
      </c>
      <c r="AP2727" s="113">
        <v>2005</v>
      </c>
      <c r="AQ2727" s="113" t="s">
        <v>8</v>
      </c>
      <c r="AR2727" s="113" t="s">
        <v>23177</v>
      </c>
      <c r="AS2727" s="113" t="s">
        <v>14</v>
      </c>
      <c r="AT2727" s="113" t="s">
        <v>14</v>
      </c>
      <c r="AU2727" s="113" t="s">
        <v>16229</v>
      </c>
      <c r="AV2727" s="113" t="s">
        <v>14</v>
      </c>
      <c r="AW2727" s="113" t="s">
        <v>14</v>
      </c>
    </row>
    <row r="2728" spans="1:49">
      <c r="A2728" s="116" t="s">
        <v>8326</v>
      </c>
      <c r="B2728" s="113">
        <v>570036253</v>
      </c>
      <c r="C2728" s="113" t="s">
        <v>8327</v>
      </c>
      <c r="E2728" s="113" t="s">
        <v>30</v>
      </c>
      <c r="F2728" s="113" t="s">
        <v>8</v>
      </c>
      <c r="G2728" s="114">
        <v>29736</v>
      </c>
      <c r="H2728" s="113" t="s">
        <v>16218</v>
      </c>
      <c r="I2728" s="113" t="s">
        <v>9866</v>
      </c>
      <c r="J2728" s="113" t="s">
        <v>9872</v>
      </c>
      <c r="K2728" s="113" t="s">
        <v>26613</v>
      </c>
      <c r="M2728" s="113" t="s">
        <v>13035</v>
      </c>
      <c r="O2728" s="113" t="s">
        <v>13036</v>
      </c>
      <c r="P2728" s="113" t="s">
        <v>26614</v>
      </c>
      <c r="Q2728" s="113" t="s">
        <v>26615</v>
      </c>
      <c r="R2728" s="113">
        <v>15</v>
      </c>
      <c r="S2728" s="113" t="s">
        <v>13</v>
      </c>
      <c r="T2728" s="113" t="s">
        <v>26616</v>
      </c>
      <c r="U2728" s="113" t="s">
        <v>26617</v>
      </c>
      <c r="V2728" s="114">
        <v>39563</v>
      </c>
      <c r="W2728" s="114">
        <v>39448</v>
      </c>
      <c r="X2728" s="113" t="s">
        <v>26618</v>
      </c>
      <c r="Y2728" s="114">
        <v>40143</v>
      </c>
      <c r="Z2728" s="114">
        <v>40148</v>
      </c>
      <c r="AA2728" s="113">
        <v>21</v>
      </c>
      <c r="AB2728" s="113" t="s">
        <v>24</v>
      </c>
      <c r="AC2728" s="113">
        <v>33</v>
      </c>
      <c r="AD2728" s="113" t="s">
        <v>10</v>
      </c>
      <c r="AE2728" s="114">
        <v>44835</v>
      </c>
      <c r="AF2728" s="113">
        <v>12</v>
      </c>
      <c r="AG2728" s="113">
        <v>9</v>
      </c>
      <c r="AH2728" s="113" t="s">
        <v>16226</v>
      </c>
      <c r="AI2728" s="117" t="s">
        <v>10856</v>
      </c>
      <c r="AK2728" s="114">
        <v>45120</v>
      </c>
      <c r="AL2728" s="113">
        <v>40</v>
      </c>
      <c r="AM2728" s="113" t="s">
        <v>9870</v>
      </c>
      <c r="AN2728" s="113" t="s">
        <v>16468</v>
      </c>
      <c r="AO2728" s="113" t="s">
        <v>31</v>
      </c>
      <c r="AP2728" s="113">
        <v>2013</v>
      </c>
      <c r="AQ2728" s="113" t="s">
        <v>8</v>
      </c>
      <c r="AR2728" s="113" t="s">
        <v>18703</v>
      </c>
      <c r="AS2728" s="113" t="s">
        <v>14</v>
      </c>
      <c r="AT2728" s="113" t="s">
        <v>14</v>
      </c>
      <c r="AU2728" s="113" t="s">
        <v>16229</v>
      </c>
      <c r="AV2728" s="113" t="s">
        <v>14</v>
      </c>
    </row>
    <row r="2729" spans="1:49">
      <c r="A2729" s="116" t="s">
        <v>1041</v>
      </c>
      <c r="B2729" s="113">
        <v>570013624</v>
      </c>
      <c r="C2729" s="113" t="s">
        <v>1042</v>
      </c>
      <c r="F2729" s="113" t="s">
        <v>8</v>
      </c>
      <c r="G2729" s="114">
        <v>29738</v>
      </c>
      <c r="H2729" s="113" t="s">
        <v>16218</v>
      </c>
      <c r="I2729" s="113" t="s">
        <v>9866</v>
      </c>
      <c r="J2729" s="113" t="s">
        <v>9872</v>
      </c>
      <c r="K2729" s="113" t="s">
        <v>23146</v>
      </c>
      <c r="L2729" s="113">
        <v>81299898481</v>
      </c>
      <c r="M2729" s="113" t="s">
        <v>14063</v>
      </c>
      <c r="O2729" s="113" t="s">
        <v>23147</v>
      </c>
      <c r="P2729" s="113" t="s">
        <v>23148</v>
      </c>
      <c r="Q2729" s="113" t="s">
        <v>23149</v>
      </c>
      <c r="R2729" s="113">
        <v>15</v>
      </c>
      <c r="S2729" s="113" t="s">
        <v>13</v>
      </c>
      <c r="T2729" s="113" t="s">
        <v>23150</v>
      </c>
      <c r="U2729" s="113" t="s">
        <v>23151</v>
      </c>
      <c r="V2729" s="114">
        <v>37224</v>
      </c>
      <c r="W2729" s="114">
        <v>37226</v>
      </c>
      <c r="X2729" s="113" t="s">
        <v>23152</v>
      </c>
      <c r="Y2729" s="114">
        <v>37779</v>
      </c>
      <c r="Z2729" s="114">
        <v>37803</v>
      </c>
      <c r="AA2729" s="113">
        <v>21</v>
      </c>
      <c r="AB2729" s="113" t="s">
        <v>24</v>
      </c>
      <c r="AC2729" s="113">
        <v>32</v>
      </c>
      <c r="AD2729" s="113" t="s">
        <v>84</v>
      </c>
      <c r="AE2729" s="114">
        <v>44835</v>
      </c>
      <c r="AF2729" s="113">
        <v>17</v>
      </c>
      <c r="AG2729" s="113">
        <v>1</v>
      </c>
      <c r="AH2729" s="113" t="s">
        <v>16263</v>
      </c>
      <c r="AI2729" s="117" t="s">
        <v>16325</v>
      </c>
      <c r="AK2729" s="114">
        <v>45302</v>
      </c>
      <c r="AL2729" s="113">
        <v>15</v>
      </c>
      <c r="AM2729" s="113" t="s">
        <v>9885</v>
      </c>
      <c r="AN2729" s="113" t="s">
        <v>16607</v>
      </c>
      <c r="AO2729" s="113" t="s">
        <v>163</v>
      </c>
      <c r="AP2729" s="113">
        <v>1999</v>
      </c>
      <c r="AQ2729" s="113" t="s">
        <v>5236</v>
      </c>
      <c r="AR2729" s="113" t="s">
        <v>21822</v>
      </c>
      <c r="AS2729" s="113" t="s">
        <v>14</v>
      </c>
      <c r="AT2729" s="113" t="s">
        <v>14</v>
      </c>
      <c r="AU2729" s="113" t="s">
        <v>16229</v>
      </c>
      <c r="AV2729" s="113" t="s">
        <v>14</v>
      </c>
    </row>
    <row r="2730" spans="1:49">
      <c r="A2730" s="116" t="s">
        <v>7506</v>
      </c>
      <c r="C2730" s="113" t="s">
        <v>7507</v>
      </c>
      <c r="E2730" s="113" t="s">
        <v>103</v>
      </c>
      <c r="F2730" s="113" t="s">
        <v>8</v>
      </c>
      <c r="G2730" s="114">
        <v>29739</v>
      </c>
      <c r="H2730" s="113" t="s">
        <v>16230</v>
      </c>
      <c r="I2730" s="113" t="s">
        <v>9866</v>
      </c>
      <c r="J2730" s="113" t="s">
        <v>9872</v>
      </c>
      <c r="K2730" s="113" t="s">
        <v>26295</v>
      </c>
      <c r="L2730" s="113">
        <v>82218105957</v>
      </c>
      <c r="M2730" s="113" t="s">
        <v>13807</v>
      </c>
      <c r="O2730" s="113" t="s">
        <v>13808</v>
      </c>
      <c r="P2730" s="113" t="s">
        <v>26296</v>
      </c>
      <c r="Q2730" s="113" t="s">
        <v>26297</v>
      </c>
      <c r="R2730" s="113">
        <v>15</v>
      </c>
      <c r="S2730" s="113" t="s">
        <v>13</v>
      </c>
      <c r="T2730" s="113" t="s">
        <v>26298</v>
      </c>
      <c r="U2730" s="113" t="s">
        <v>26299</v>
      </c>
      <c r="V2730" s="114">
        <v>42032</v>
      </c>
      <c r="W2730" s="114">
        <v>41944</v>
      </c>
      <c r="X2730" s="113" t="s">
        <v>26300</v>
      </c>
      <c r="Y2730" s="114">
        <v>42612</v>
      </c>
      <c r="Z2730" s="114">
        <v>42614</v>
      </c>
      <c r="AA2730" s="113">
        <v>23</v>
      </c>
      <c r="AB2730" s="113" t="s">
        <v>78</v>
      </c>
      <c r="AC2730" s="113">
        <v>24</v>
      </c>
      <c r="AD2730" s="113" t="s">
        <v>47</v>
      </c>
      <c r="AE2730" s="114">
        <v>43556</v>
      </c>
      <c r="AF2730" s="113">
        <v>17</v>
      </c>
      <c r="AG2730" s="113">
        <v>3</v>
      </c>
      <c r="AH2730" s="113" t="s">
        <v>16226</v>
      </c>
      <c r="AI2730" s="117" t="s">
        <v>104</v>
      </c>
      <c r="AK2730" s="114">
        <v>45627</v>
      </c>
      <c r="AL2730" s="113">
        <v>30</v>
      </c>
      <c r="AM2730" s="113" t="s">
        <v>9882</v>
      </c>
      <c r="AN2730" s="113" t="s">
        <v>16273</v>
      </c>
      <c r="AO2730" s="113" t="s">
        <v>107</v>
      </c>
      <c r="AP2730" s="113">
        <v>2004</v>
      </c>
      <c r="AQ2730" s="113" t="s">
        <v>3314</v>
      </c>
      <c r="AR2730" s="113" t="s">
        <v>18810</v>
      </c>
      <c r="AS2730" s="113" t="s">
        <v>14</v>
      </c>
      <c r="AT2730" s="113" t="s">
        <v>14</v>
      </c>
      <c r="AU2730" s="113" t="s">
        <v>16229</v>
      </c>
      <c r="AV2730" s="113" t="s">
        <v>14</v>
      </c>
    </row>
    <row r="2731" spans="1:49">
      <c r="A2731" s="116" t="s">
        <v>8445</v>
      </c>
      <c r="B2731" s="113">
        <v>570027699</v>
      </c>
      <c r="C2731" s="113" t="s">
        <v>8446</v>
      </c>
      <c r="F2731" s="113" t="s">
        <v>8</v>
      </c>
      <c r="G2731" s="114">
        <v>29740</v>
      </c>
      <c r="H2731" s="113" t="s">
        <v>16218</v>
      </c>
      <c r="I2731" s="113" t="s">
        <v>9866</v>
      </c>
      <c r="J2731" s="113" t="s">
        <v>9872</v>
      </c>
      <c r="K2731" s="113" t="s">
        <v>33695</v>
      </c>
      <c r="L2731" s="113">
        <v>82347460980</v>
      </c>
      <c r="M2731" s="113" t="s">
        <v>33696</v>
      </c>
      <c r="O2731" s="113" t="s">
        <v>10066</v>
      </c>
      <c r="P2731" s="113" t="s">
        <v>33697</v>
      </c>
      <c r="Q2731" s="113" t="s">
        <v>33698</v>
      </c>
      <c r="R2731" s="113">
        <v>15</v>
      </c>
      <c r="S2731" s="113" t="s">
        <v>13</v>
      </c>
      <c r="T2731" s="113" t="s">
        <v>33699</v>
      </c>
      <c r="U2731" s="113" t="s">
        <v>33700</v>
      </c>
      <c r="V2731" s="114">
        <v>39387</v>
      </c>
      <c r="W2731" s="114">
        <v>39083</v>
      </c>
      <c r="X2731" s="113" t="s">
        <v>33701</v>
      </c>
      <c r="Y2731" s="114">
        <v>39720</v>
      </c>
      <c r="Z2731" s="114">
        <v>39722</v>
      </c>
      <c r="AA2731" s="113">
        <v>21</v>
      </c>
      <c r="AB2731" s="113" t="s">
        <v>24</v>
      </c>
      <c r="AC2731" s="113">
        <v>31</v>
      </c>
      <c r="AD2731" s="113" t="s">
        <v>9</v>
      </c>
      <c r="AE2731" s="114">
        <v>45017</v>
      </c>
      <c r="AF2731" s="113">
        <v>15</v>
      </c>
      <c r="AG2731" s="113">
        <v>3</v>
      </c>
      <c r="AH2731" s="113" t="s">
        <v>16263</v>
      </c>
      <c r="AI2731" s="117" t="s">
        <v>1422</v>
      </c>
      <c r="AK2731" s="114">
        <v>42746</v>
      </c>
      <c r="AL2731" s="113">
        <v>15</v>
      </c>
      <c r="AM2731" s="113" t="s">
        <v>9885</v>
      </c>
      <c r="AN2731" s="113" t="s">
        <v>32533</v>
      </c>
      <c r="AO2731" s="113" t="s">
        <v>669</v>
      </c>
      <c r="AP2731" s="113">
        <v>2000</v>
      </c>
      <c r="AQ2731" s="113" t="s">
        <v>8</v>
      </c>
      <c r="AR2731" s="113" t="s">
        <v>28587</v>
      </c>
      <c r="AS2731" s="113" t="s">
        <v>14</v>
      </c>
      <c r="AT2731" s="113" t="s">
        <v>14</v>
      </c>
      <c r="AU2731" s="113" t="s">
        <v>16229</v>
      </c>
      <c r="AV2731" s="113" t="s">
        <v>14</v>
      </c>
      <c r="AW2731" s="113" t="s">
        <v>14</v>
      </c>
    </row>
    <row r="2732" spans="1:49">
      <c r="A2732" s="116" t="s">
        <v>180</v>
      </c>
      <c r="B2732" s="113">
        <v>570036252</v>
      </c>
      <c r="C2732" s="113" t="s">
        <v>181</v>
      </c>
      <c r="E2732" s="113" t="s">
        <v>30</v>
      </c>
      <c r="F2732" s="113" t="s">
        <v>8</v>
      </c>
      <c r="G2732" s="114">
        <v>29741</v>
      </c>
      <c r="H2732" s="113" t="s">
        <v>16218</v>
      </c>
      <c r="I2732" s="113" t="s">
        <v>9866</v>
      </c>
      <c r="J2732" s="113" t="s">
        <v>9872</v>
      </c>
      <c r="K2732" s="113" t="s">
        <v>42762</v>
      </c>
      <c r="L2732" s="113">
        <v>81341234511</v>
      </c>
      <c r="M2732" s="113" t="s">
        <v>13069</v>
      </c>
      <c r="O2732" s="113" t="s">
        <v>13070</v>
      </c>
      <c r="P2732" s="113" t="s">
        <v>42763</v>
      </c>
      <c r="Q2732" s="113" t="s">
        <v>42764</v>
      </c>
      <c r="R2732" s="113">
        <v>15</v>
      </c>
      <c r="S2732" s="113" t="s">
        <v>13</v>
      </c>
      <c r="T2732" s="113" t="s">
        <v>42765</v>
      </c>
      <c r="U2732" s="113" t="s">
        <v>42766</v>
      </c>
      <c r="V2732" s="114">
        <v>39562</v>
      </c>
      <c r="W2732" s="114">
        <v>39448</v>
      </c>
      <c r="X2732" s="113" t="s">
        <v>42767</v>
      </c>
      <c r="Y2732" s="114">
        <v>40143</v>
      </c>
      <c r="Z2732" s="114">
        <v>40148</v>
      </c>
      <c r="AA2732" s="113">
        <v>21</v>
      </c>
      <c r="AB2732" s="113" t="s">
        <v>24</v>
      </c>
      <c r="AC2732" s="113">
        <v>34</v>
      </c>
      <c r="AD2732" s="113" t="s">
        <v>18</v>
      </c>
      <c r="AE2732" s="114">
        <v>44652</v>
      </c>
      <c r="AF2732" s="113">
        <v>13</v>
      </c>
      <c r="AG2732" s="113">
        <v>3</v>
      </c>
      <c r="AH2732" s="113" t="s">
        <v>16226</v>
      </c>
      <c r="AI2732" s="117" t="s">
        <v>11124</v>
      </c>
      <c r="AK2732" s="114">
        <v>44925</v>
      </c>
      <c r="AL2732" s="113">
        <v>40</v>
      </c>
      <c r="AM2732" s="113" t="s">
        <v>9870</v>
      </c>
      <c r="AN2732" s="113" t="s">
        <v>16468</v>
      </c>
      <c r="AO2732" s="113" t="s">
        <v>31</v>
      </c>
      <c r="AP2732" s="113">
        <v>2010</v>
      </c>
      <c r="AQ2732" s="113" t="s">
        <v>8</v>
      </c>
      <c r="AR2732" s="113" t="s">
        <v>16318</v>
      </c>
      <c r="AS2732" s="113" t="s">
        <v>14</v>
      </c>
      <c r="AT2732" s="113" t="s">
        <v>14</v>
      </c>
      <c r="AU2732" s="113" t="s">
        <v>16229</v>
      </c>
      <c r="AV2732" s="113" t="s">
        <v>14</v>
      </c>
      <c r="AW2732" s="113" t="s">
        <v>14</v>
      </c>
    </row>
    <row r="2733" spans="1:49">
      <c r="A2733" s="116" t="s">
        <v>9696</v>
      </c>
      <c r="B2733" s="113">
        <v>570027730</v>
      </c>
      <c r="C2733" s="113" t="s">
        <v>2698</v>
      </c>
      <c r="F2733" s="113" t="s">
        <v>8</v>
      </c>
      <c r="G2733" s="114">
        <v>29742</v>
      </c>
      <c r="H2733" s="113" t="s">
        <v>16230</v>
      </c>
      <c r="I2733" s="113" t="s">
        <v>9866</v>
      </c>
      <c r="J2733" s="113" t="s">
        <v>9872</v>
      </c>
      <c r="K2733" s="113" t="s">
        <v>24924</v>
      </c>
      <c r="L2733" s="113">
        <v>85255410461</v>
      </c>
      <c r="M2733" s="113" t="s">
        <v>11442</v>
      </c>
      <c r="O2733" s="113" t="s">
        <v>11443</v>
      </c>
      <c r="P2733" s="113" t="s">
        <v>24925</v>
      </c>
      <c r="Q2733" s="113" t="s">
        <v>24926</v>
      </c>
      <c r="R2733" s="113">
        <v>15</v>
      </c>
      <c r="S2733" s="113" t="s">
        <v>13</v>
      </c>
      <c r="T2733" s="113" t="s">
        <v>24927</v>
      </c>
      <c r="U2733" s="113" t="s">
        <v>24928</v>
      </c>
      <c r="V2733" s="114">
        <v>39387</v>
      </c>
      <c r="W2733" s="114">
        <v>39083</v>
      </c>
      <c r="X2733" s="113" t="s">
        <v>24929</v>
      </c>
      <c r="Y2733" s="114">
        <v>39720</v>
      </c>
      <c r="Z2733" s="114">
        <v>39722</v>
      </c>
      <c r="AA2733" s="113">
        <v>21</v>
      </c>
      <c r="AB2733" s="113" t="s">
        <v>24</v>
      </c>
      <c r="AC2733" s="113">
        <v>31</v>
      </c>
      <c r="AD2733" s="113" t="s">
        <v>9</v>
      </c>
      <c r="AE2733" s="114">
        <v>45017</v>
      </c>
      <c r="AF2733" s="113">
        <v>16</v>
      </c>
      <c r="AG2733" s="113">
        <v>3</v>
      </c>
      <c r="AH2733" s="113" t="s">
        <v>16263</v>
      </c>
      <c r="AI2733" s="117" t="s">
        <v>16325</v>
      </c>
      <c r="AK2733" s="114">
        <v>45302</v>
      </c>
      <c r="AL2733" s="113">
        <v>15</v>
      </c>
      <c r="AM2733" s="113" t="s">
        <v>9885</v>
      </c>
      <c r="AN2733" s="113" t="s">
        <v>17932</v>
      </c>
      <c r="AO2733" s="113" t="s">
        <v>185</v>
      </c>
      <c r="AP2733" s="113">
        <v>1999</v>
      </c>
      <c r="AQ2733" s="113" t="s">
        <v>8</v>
      </c>
      <c r="AR2733" s="113" t="s">
        <v>24835</v>
      </c>
      <c r="AS2733" s="113" t="s">
        <v>14</v>
      </c>
      <c r="AT2733" s="113" t="s">
        <v>14</v>
      </c>
      <c r="AU2733" s="113" t="s">
        <v>16229</v>
      </c>
      <c r="AV2733" s="113" t="s">
        <v>14</v>
      </c>
    </row>
    <row r="2734" spans="1:49">
      <c r="A2734" s="116" t="s">
        <v>1037</v>
      </c>
      <c r="B2734" s="113">
        <v>570012826</v>
      </c>
      <c r="C2734" s="113" t="s">
        <v>1038</v>
      </c>
      <c r="E2734" s="113" t="s">
        <v>34</v>
      </c>
      <c r="F2734" s="113" t="s">
        <v>1039</v>
      </c>
      <c r="G2734" s="114">
        <v>29743</v>
      </c>
      <c r="H2734" s="113" t="s">
        <v>16230</v>
      </c>
      <c r="I2734" s="113" t="s">
        <v>9866</v>
      </c>
      <c r="J2734" s="113" t="s">
        <v>9867</v>
      </c>
      <c r="K2734" s="113" t="s">
        <v>39233</v>
      </c>
      <c r="L2734" s="113" t="s">
        <v>46241</v>
      </c>
      <c r="M2734" s="113" t="s">
        <v>12931</v>
      </c>
      <c r="O2734" s="113" t="s">
        <v>14719</v>
      </c>
      <c r="P2734" s="113" t="s">
        <v>39234</v>
      </c>
      <c r="Q2734" s="113" t="s">
        <v>39235</v>
      </c>
      <c r="R2734" s="113">
        <v>15</v>
      </c>
      <c r="S2734" s="113" t="s">
        <v>13</v>
      </c>
      <c r="T2734" s="113" t="s">
        <v>39236</v>
      </c>
      <c r="U2734" s="113" t="s">
        <v>20519</v>
      </c>
      <c r="V2734" s="114">
        <v>36654</v>
      </c>
      <c r="W2734" s="114">
        <v>36586</v>
      </c>
      <c r="X2734" s="113" t="s">
        <v>20826</v>
      </c>
      <c r="Y2734" s="114">
        <v>36949</v>
      </c>
      <c r="Z2734" s="114">
        <v>36951</v>
      </c>
      <c r="AA2734" s="113">
        <v>21</v>
      </c>
      <c r="AB2734" s="113" t="s">
        <v>24</v>
      </c>
      <c r="AC2734" s="113">
        <v>41</v>
      </c>
      <c r="AD2734" s="113" t="s">
        <v>52</v>
      </c>
      <c r="AE2734" s="114">
        <v>44652</v>
      </c>
      <c r="AF2734" s="113">
        <v>17</v>
      </c>
      <c r="AG2734" s="113">
        <v>1</v>
      </c>
      <c r="AH2734" s="113" t="s">
        <v>9913</v>
      </c>
      <c r="AI2734" s="117" t="s">
        <v>1040</v>
      </c>
      <c r="AJ2734" s="113" t="s">
        <v>45514</v>
      </c>
      <c r="AK2734" s="114">
        <v>43722</v>
      </c>
      <c r="AL2734" s="113">
        <v>40</v>
      </c>
      <c r="AM2734" s="113" t="s">
        <v>9870</v>
      </c>
      <c r="AN2734" s="113" t="s">
        <v>16399</v>
      </c>
      <c r="AO2734" s="113" t="s">
        <v>169</v>
      </c>
      <c r="AP2734" s="113">
        <v>2006</v>
      </c>
      <c r="AQ2734" s="113" t="s">
        <v>5236</v>
      </c>
      <c r="AR2734" s="113" t="s">
        <v>24569</v>
      </c>
      <c r="AS2734" s="113" t="s">
        <v>14</v>
      </c>
      <c r="AT2734" s="113" t="s">
        <v>14</v>
      </c>
      <c r="AU2734" s="113" t="s">
        <v>16229</v>
      </c>
      <c r="AV2734" s="113" t="s">
        <v>14</v>
      </c>
      <c r="AW2734" s="113" t="s">
        <v>14</v>
      </c>
    </row>
    <row r="2735" spans="1:49">
      <c r="A2735" s="116" t="s">
        <v>5348</v>
      </c>
      <c r="B2735" s="113">
        <v>570017327</v>
      </c>
      <c r="C2735" s="113" t="s">
        <v>5349</v>
      </c>
      <c r="E2735" s="113" t="s">
        <v>5350</v>
      </c>
      <c r="F2735" s="113" t="s">
        <v>8</v>
      </c>
      <c r="G2735" s="114">
        <v>29745</v>
      </c>
      <c r="H2735" s="113" t="s">
        <v>16218</v>
      </c>
      <c r="I2735" s="113" t="s">
        <v>9866</v>
      </c>
      <c r="J2735" s="113" t="s">
        <v>9872</v>
      </c>
      <c r="K2735" s="113" t="s">
        <v>43573</v>
      </c>
      <c r="L2735" s="113">
        <v>85241185899</v>
      </c>
      <c r="M2735" s="113" t="s">
        <v>13337</v>
      </c>
      <c r="O2735" s="113" t="s">
        <v>13338</v>
      </c>
      <c r="P2735" s="113" t="s">
        <v>43574</v>
      </c>
      <c r="Q2735" s="113" t="s">
        <v>43575</v>
      </c>
      <c r="R2735" s="113">
        <v>15</v>
      </c>
      <c r="S2735" s="113" t="s">
        <v>13</v>
      </c>
      <c r="T2735" s="113" t="s">
        <v>43576</v>
      </c>
      <c r="U2735" s="113" t="s">
        <v>43577</v>
      </c>
      <c r="V2735" s="114">
        <v>38397</v>
      </c>
      <c r="W2735" s="114">
        <v>38353</v>
      </c>
      <c r="X2735" s="113" t="s">
        <v>43578</v>
      </c>
      <c r="Y2735" s="114">
        <v>38749</v>
      </c>
      <c r="Z2735" s="114">
        <v>38718</v>
      </c>
      <c r="AA2735" s="113">
        <v>23</v>
      </c>
      <c r="AB2735" s="113" t="s">
        <v>78</v>
      </c>
      <c r="AC2735" s="113">
        <v>34</v>
      </c>
      <c r="AD2735" s="113" t="s">
        <v>18</v>
      </c>
      <c r="AE2735" s="114">
        <v>43556</v>
      </c>
      <c r="AF2735" s="113">
        <v>12</v>
      </c>
      <c r="AG2735" s="113">
        <v>3</v>
      </c>
      <c r="AH2735" s="113" t="s">
        <v>9913</v>
      </c>
      <c r="AI2735" s="117" t="s">
        <v>5916</v>
      </c>
      <c r="AJ2735" s="113" t="s">
        <v>45509</v>
      </c>
      <c r="AK2735" s="114">
        <v>44558</v>
      </c>
      <c r="AL2735" s="113">
        <v>30</v>
      </c>
      <c r="AM2735" s="113" t="s">
        <v>9882</v>
      </c>
      <c r="AN2735" s="113" t="s">
        <v>22725</v>
      </c>
      <c r="AO2735" s="113" t="s">
        <v>558</v>
      </c>
      <c r="AP2735" s="113">
        <v>2004</v>
      </c>
      <c r="AQ2735" s="113" t="s">
        <v>8</v>
      </c>
      <c r="AR2735" s="113" t="s">
        <v>20505</v>
      </c>
      <c r="AS2735" s="113" t="s">
        <v>14</v>
      </c>
      <c r="AT2735" s="113" t="s">
        <v>14</v>
      </c>
      <c r="AU2735" s="113" t="s">
        <v>16229</v>
      </c>
      <c r="AV2735" s="113" t="s">
        <v>14</v>
      </c>
      <c r="AW2735" s="113" t="s">
        <v>14</v>
      </c>
    </row>
    <row r="2736" spans="1:49">
      <c r="A2736" s="116" t="s">
        <v>5393</v>
      </c>
      <c r="C2736" s="113" t="s">
        <v>5394</v>
      </c>
      <c r="F2736" s="113" t="s">
        <v>8</v>
      </c>
      <c r="G2736" s="114">
        <v>29745</v>
      </c>
      <c r="H2736" s="113" t="s">
        <v>16218</v>
      </c>
      <c r="I2736" s="113" t="s">
        <v>10007</v>
      </c>
      <c r="J2736" s="113" t="s">
        <v>9867</v>
      </c>
      <c r="K2736" s="113" t="s">
        <v>24181</v>
      </c>
      <c r="L2736" s="113">
        <v>85241026644</v>
      </c>
      <c r="M2736" s="113" t="s">
        <v>13971</v>
      </c>
      <c r="O2736" s="113" t="s">
        <v>10085</v>
      </c>
      <c r="P2736" s="113" t="s">
        <v>24182</v>
      </c>
      <c r="Q2736" s="113" t="s">
        <v>24183</v>
      </c>
      <c r="R2736" s="113">
        <v>15</v>
      </c>
      <c r="S2736" s="113" t="s">
        <v>13</v>
      </c>
      <c r="T2736" s="113" t="s">
        <v>24184</v>
      </c>
      <c r="U2736" s="113" t="s">
        <v>24185</v>
      </c>
      <c r="V2736" s="114">
        <v>41977</v>
      </c>
      <c r="W2736" s="114">
        <v>41883</v>
      </c>
      <c r="X2736" s="113" t="s">
        <v>24186</v>
      </c>
      <c r="Y2736" s="114">
        <v>42339</v>
      </c>
      <c r="Z2736" s="114">
        <v>42339</v>
      </c>
      <c r="AA2736" s="113">
        <v>21</v>
      </c>
      <c r="AB2736" s="113" t="s">
        <v>24</v>
      </c>
      <c r="AC2736" s="113">
        <v>22</v>
      </c>
      <c r="AD2736" s="113" t="s">
        <v>25</v>
      </c>
      <c r="AE2736" s="114">
        <v>43556</v>
      </c>
      <c r="AF2736" s="113">
        <v>14</v>
      </c>
      <c r="AG2736" s="113">
        <v>8</v>
      </c>
      <c r="AH2736" s="113" t="s">
        <v>16263</v>
      </c>
      <c r="AI2736" s="117" t="s">
        <v>75</v>
      </c>
      <c r="AK2736" s="114">
        <v>41975</v>
      </c>
      <c r="AL2736" s="113">
        <v>15</v>
      </c>
      <c r="AM2736" s="113" t="s">
        <v>9885</v>
      </c>
      <c r="AN2736" s="113" t="s">
        <v>16693</v>
      </c>
      <c r="AO2736" s="113" t="s">
        <v>1022</v>
      </c>
      <c r="AP2736" s="113">
        <v>1998</v>
      </c>
      <c r="AQ2736" s="113" t="s">
        <v>9871</v>
      </c>
      <c r="AR2736" s="113" t="s">
        <v>20634</v>
      </c>
      <c r="AS2736" s="113" t="s">
        <v>14</v>
      </c>
      <c r="AT2736" s="113" t="s">
        <v>14</v>
      </c>
      <c r="AU2736" s="113" t="s">
        <v>16229</v>
      </c>
      <c r="AV2736" s="113" t="s">
        <v>14</v>
      </c>
      <c r="AW2736" s="113" t="s">
        <v>14</v>
      </c>
    </row>
    <row r="2737" spans="1:49">
      <c r="A2737" s="116" t="s">
        <v>5751</v>
      </c>
      <c r="B2737" s="113">
        <v>570017349</v>
      </c>
      <c r="C2737" s="113" t="s">
        <v>5752</v>
      </c>
      <c r="E2737" s="113" t="s">
        <v>17467</v>
      </c>
      <c r="F2737" s="113" t="s">
        <v>8</v>
      </c>
      <c r="G2737" s="114">
        <v>29748</v>
      </c>
      <c r="H2737" s="113" t="s">
        <v>16230</v>
      </c>
      <c r="I2737" s="113" t="s">
        <v>9866</v>
      </c>
      <c r="J2737" s="113" t="s">
        <v>9872</v>
      </c>
      <c r="K2737" s="113" t="s">
        <v>38763</v>
      </c>
      <c r="L2737" s="113">
        <v>8114531181</v>
      </c>
      <c r="M2737" s="113" t="s">
        <v>13766</v>
      </c>
      <c r="O2737" s="113" t="s">
        <v>13767</v>
      </c>
      <c r="P2737" s="113" t="s">
        <v>38764</v>
      </c>
      <c r="Q2737" s="113" t="s">
        <v>38765</v>
      </c>
      <c r="R2737" s="113">
        <v>15</v>
      </c>
      <c r="S2737" s="113" t="s">
        <v>13</v>
      </c>
      <c r="T2737" s="113" t="s">
        <v>38766</v>
      </c>
      <c r="U2737" s="113" t="s">
        <v>38767</v>
      </c>
      <c r="V2737" s="114">
        <v>38397</v>
      </c>
      <c r="W2737" s="114">
        <v>38353</v>
      </c>
      <c r="X2737" s="113" t="s">
        <v>38768</v>
      </c>
      <c r="Y2737" s="114">
        <v>38775</v>
      </c>
      <c r="Z2737" s="114">
        <v>38777</v>
      </c>
      <c r="AA2737" s="113">
        <v>21</v>
      </c>
      <c r="AB2737" s="113" t="s">
        <v>24</v>
      </c>
      <c r="AC2737" s="113">
        <v>32</v>
      </c>
      <c r="AD2737" s="113" t="s">
        <v>84</v>
      </c>
      <c r="AE2737" s="114">
        <v>43374</v>
      </c>
      <c r="AF2737" s="113">
        <v>8</v>
      </c>
      <c r="AG2737" s="113">
        <v>9</v>
      </c>
      <c r="AH2737" s="113" t="s">
        <v>16226</v>
      </c>
      <c r="AI2737" s="117" t="s">
        <v>104</v>
      </c>
      <c r="AK2737" s="114">
        <v>43374</v>
      </c>
      <c r="AL2737" s="113">
        <v>40</v>
      </c>
      <c r="AM2737" s="113" t="s">
        <v>9870</v>
      </c>
      <c r="AN2737" s="113" t="s">
        <v>17474</v>
      </c>
      <c r="AO2737" s="113" t="s">
        <v>1512</v>
      </c>
      <c r="AP2737" s="113">
        <v>2023</v>
      </c>
      <c r="AQ2737" s="113" t="s">
        <v>5236</v>
      </c>
      <c r="AR2737" s="113" t="s">
        <v>16437</v>
      </c>
      <c r="AS2737" s="113" t="s">
        <v>14</v>
      </c>
      <c r="AT2737" s="113" t="s">
        <v>14</v>
      </c>
      <c r="AU2737" s="113" t="s">
        <v>16229</v>
      </c>
      <c r="AV2737" s="113" t="s">
        <v>14</v>
      </c>
    </row>
    <row r="2738" spans="1:49">
      <c r="A2738" s="116" t="s">
        <v>9514</v>
      </c>
      <c r="B2738" s="113">
        <v>570015600</v>
      </c>
      <c r="C2738" s="113" t="s">
        <v>9515</v>
      </c>
      <c r="E2738" s="113" t="s">
        <v>208</v>
      </c>
      <c r="F2738" s="113" t="s">
        <v>8</v>
      </c>
      <c r="G2738" s="114">
        <v>29749</v>
      </c>
      <c r="H2738" s="113" t="s">
        <v>16230</v>
      </c>
      <c r="I2738" s="113" t="s">
        <v>9866</v>
      </c>
      <c r="J2738" s="113" t="s">
        <v>9867</v>
      </c>
      <c r="K2738" s="113" t="s">
        <v>16964</v>
      </c>
      <c r="L2738" s="113">
        <v>85342536831</v>
      </c>
      <c r="M2738" s="113" t="s">
        <v>13526</v>
      </c>
      <c r="O2738" s="113" t="s">
        <v>13527</v>
      </c>
      <c r="P2738" s="113" t="s">
        <v>16965</v>
      </c>
      <c r="Q2738" s="113" t="s">
        <v>16966</v>
      </c>
      <c r="R2738" s="113">
        <v>15</v>
      </c>
      <c r="S2738" s="113" t="s">
        <v>13</v>
      </c>
      <c r="T2738" s="113" t="s">
        <v>16967</v>
      </c>
      <c r="U2738" s="113" t="s">
        <v>16968</v>
      </c>
      <c r="V2738" s="114">
        <v>37998</v>
      </c>
      <c r="W2738" s="114">
        <v>37956</v>
      </c>
      <c r="X2738" s="113" t="s">
        <v>16969</v>
      </c>
      <c r="Y2738" s="114">
        <v>38408</v>
      </c>
      <c r="Z2738" s="114">
        <v>38412</v>
      </c>
      <c r="AA2738" s="113">
        <v>22</v>
      </c>
      <c r="AB2738" s="113" t="s">
        <v>25</v>
      </c>
      <c r="AC2738" s="113">
        <v>31</v>
      </c>
      <c r="AD2738" s="113" t="s">
        <v>9</v>
      </c>
      <c r="AE2738" s="114">
        <v>41913</v>
      </c>
      <c r="AF2738" s="113">
        <v>8</v>
      </c>
      <c r="AG2738" s="113">
        <v>10</v>
      </c>
      <c r="AH2738" s="113" t="s">
        <v>16226</v>
      </c>
      <c r="AI2738" s="117" t="s">
        <v>48</v>
      </c>
      <c r="AK2738" s="114">
        <v>41913</v>
      </c>
      <c r="AL2738" s="113">
        <v>25</v>
      </c>
      <c r="AM2738" s="113" t="s">
        <v>9974</v>
      </c>
      <c r="AN2738" s="113" t="s">
        <v>16970</v>
      </c>
      <c r="AO2738" s="113" t="s">
        <v>396</v>
      </c>
      <c r="AP2738" s="113">
        <v>2003</v>
      </c>
      <c r="AQ2738" s="113" t="s">
        <v>2436</v>
      </c>
      <c r="AR2738" s="113" t="s">
        <v>16971</v>
      </c>
      <c r="AS2738" s="113" t="s">
        <v>14</v>
      </c>
      <c r="AT2738" s="113" t="s">
        <v>14</v>
      </c>
      <c r="AU2738" s="113" t="s">
        <v>16229</v>
      </c>
      <c r="AV2738" s="113" t="s">
        <v>14</v>
      </c>
      <c r="AW2738" s="113" t="s">
        <v>14</v>
      </c>
    </row>
    <row r="2739" spans="1:49">
      <c r="A2739" s="116" t="s">
        <v>3035</v>
      </c>
      <c r="C2739" s="113" t="s">
        <v>3036</v>
      </c>
      <c r="F2739" s="113" t="s">
        <v>8</v>
      </c>
      <c r="G2739" s="114">
        <v>29749</v>
      </c>
      <c r="H2739" s="113" t="s">
        <v>16218</v>
      </c>
      <c r="I2739" s="113" t="s">
        <v>9866</v>
      </c>
      <c r="J2739" s="113" t="s">
        <v>9872</v>
      </c>
      <c r="K2739" s="113" t="s">
        <v>36822</v>
      </c>
      <c r="M2739" s="113" t="s">
        <v>36823</v>
      </c>
      <c r="O2739" s="113" t="s">
        <v>14109</v>
      </c>
      <c r="P2739" s="113" t="s">
        <v>36824</v>
      </c>
      <c r="Q2739" s="113" t="s">
        <v>36825</v>
      </c>
      <c r="R2739" s="113">
        <v>15</v>
      </c>
      <c r="S2739" s="113" t="s">
        <v>13</v>
      </c>
      <c r="T2739" s="113" t="s">
        <v>36826</v>
      </c>
      <c r="U2739" s="113" t="s">
        <v>36827</v>
      </c>
      <c r="V2739" s="114">
        <v>41920</v>
      </c>
      <c r="W2739" s="114">
        <v>41883</v>
      </c>
      <c r="X2739" s="113" t="s">
        <v>36828</v>
      </c>
      <c r="Y2739" s="114">
        <v>42339</v>
      </c>
      <c r="Z2739" s="114">
        <v>42339</v>
      </c>
      <c r="AA2739" s="113">
        <v>13</v>
      </c>
      <c r="AB2739" s="113" t="s">
        <v>357</v>
      </c>
      <c r="AC2739" s="113">
        <v>21</v>
      </c>
      <c r="AD2739" s="113" t="s">
        <v>24</v>
      </c>
      <c r="AE2739" s="114">
        <v>45017</v>
      </c>
      <c r="AF2739" s="113">
        <v>16</v>
      </c>
      <c r="AG2739" s="113">
        <v>1</v>
      </c>
      <c r="AH2739" s="113" t="s">
        <v>16263</v>
      </c>
      <c r="AI2739" s="117" t="s">
        <v>16325</v>
      </c>
      <c r="AK2739" s="114">
        <v>45302</v>
      </c>
      <c r="AL2739" s="113">
        <v>10</v>
      </c>
      <c r="AM2739" s="113" t="s">
        <v>7836</v>
      </c>
      <c r="AN2739" s="113" t="s">
        <v>18143</v>
      </c>
      <c r="AO2739" s="113" t="s">
        <v>1229</v>
      </c>
      <c r="AP2739" s="113">
        <v>1997</v>
      </c>
      <c r="AQ2739" s="113" t="s">
        <v>8</v>
      </c>
      <c r="AR2739" s="113" t="s">
        <v>24612</v>
      </c>
      <c r="AS2739" s="113" t="s">
        <v>14</v>
      </c>
      <c r="AT2739" s="113" t="s">
        <v>14</v>
      </c>
      <c r="AU2739" s="113" t="s">
        <v>16229</v>
      </c>
      <c r="AV2739" s="113" t="s">
        <v>14</v>
      </c>
    </row>
    <row r="2740" spans="1:49">
      <c r="A2740" s="116" t="s">
        <v>2852</v>
      </c>
      <c r="B2740" s="113">
        <v>570013574</v>
      </c>
      <c r="C2740" s="113" t="s">
        <v>2853</v>
      </c>
      <c r="E2740" s="113" t="s">
        <v>30</v>
      </c>
      <c r="F2740" s="113" t="s">
        <v>8</v>
      </c>
      <c r="G2740" s="114">
        <v>29750</v>
      </c>
      <c r="H2740" s="113" t="s">
        <v>16218</v>
      </c>
      <c r="I2740" s="113" t="s">
        <v>9866</v>
      </c>
      <c r="J2740" s="113" t="s">
        <v>9872</v>
      </c>
      <c r="K2740" s="113" t="s">
        <v>45390</v>
      </c>
      <c r="L2740" s="113">
        <v>82296671859</v>
      </c>
      <c r="M2740" s="113" t="s">
        <v>10988</v>
      </c>
      <c r="O2740" s="113" t="s">
        <v>45391</v>
      </c>
      <c r="P2740" s="113" t="s">
        <v>45392</v>
      </c>
      <c r="Q2740" s="113" t="s">
        <v>45393</v>
      </c>
      <c r="R2740" s="113">
        <v>15</v>
      </c>
      <c r="S2740" s="113" t="s">
        <v>13</v>
      </c>
      <c r="T2740" s="113" t="s">
        <v>45394</v>
      </c>
      <c r="U2740" s="113" t="s">
        <v>45395</v>
      </c>
      <c r="V2740" s="114">
        <v>37065</v>
      </c>
      <c r="W2740" s="114">
        <v>37073</v>
      </c>
      <c r="X2740" s="113" t="s">
        <v>45396</v>
      </c>
      <c r="Y2740" s="114">
        <v>37565</v>
      </c>
      <c r="Z2740" s="114">
        <v>37561</v>
      </c>
      <c r="AA2740" s="113">
        <v>21</v>
      </c>
      <c r="AB2740" s="113" t="s">
        <v>24</v>
      </c>
      <c r="AC2740" s="113">
        <v>41</v>
      </c>
      <c r="AD2740" s="113" t="s">
        <v>52</v>
      </c>
      <c r="AE2740" s="114">
        <v>44470</v>
      </c>
      <c r="AF2740" s="113">
        <v>9</v>
      </c>
      <c r="AG2740" s="113">
        <v>9</v>
      </c>
      <c r="AH2740" s="113" t="s">
        <v>9913</v>
      </c>
      <c r="AI2740" s="117" t="s">
        <v>45397</v>
      </c>
      <c r="AJ2740" s="113" t="s">
        <v>45514</v>
      </c>
      <c r="AK2740" s="114">
        <v>44923</v>
      </c>
      <c r="AL2740" s="113">
        <v>40</v>
      </c>
      <c r="AM2740" s="113" t="s">
        <v>9870</v>
      </c>
      <c r="AN2740" s="113" t="s">
        <v>16317</v>
      </c>
      <c r="AO2740" s="113" t="s">
        <v>188</v>
      </c>
      <c r="AP2740" s="113">
        <v>2005</v>
      </c>
      <c r="AQ2740" s="113" t="s">
        <v>5236</v>
      </c>
      <c r="AR2740" s="113" t="s">
        <v>16318</v>
      </c>
      <c r="AS2740" s="113" t="s">
        <v>14</v>
      </c>
      <c r="AT2740" s="113" t="s">
        <v>14</v>
      </c>
      <c r="AU2740" s="113" t="s">
        <v>16229</v>
      </c>
      <c r="AV2740" s="113" t="s">
        <v>14</v>
      </c>
      <c r="AW2740" s="113" t="s">
        <v>14</v>
      </c>
    </row>
    <row r="2741" spans="1:49">
      <c r="A2741" s="116" t="s">
        <v>3955</v>
      </c>
      <c r="B2741" s="113">
        <v>570027679</v>
      </c>
      <c r="C2741" s="113" t="s">
        <v>3956</v>
      </c>
      <c r="E2741" s="113" t="s">
        <v>3944</v>
      </c>
      <c r="F2741" s="113" t="s">
        <v>8</v>
      </c>
      <c r="G2741" s="114">
        <v>29752</v>
      </c>
      <c r="H2741" s="113" t="s">
        <v>16230</v>
      </c>
      <c r="I2741" s="113" t="s">
        <v>9866</v>
      </c>
      <c r="J2741" s="113" t="s">
        <v>9872</v>
      </c>
      <c r="K2741" s="113" t="s">
        <v>40319</v>
      </c>
      <c r="L2741" s="113">
        <v>82284282881</v>
      </c>
      <c r="M2741" s="113" t="s">
        <v>40320</v>
      </c>
      <c r="O2741" s="113" t="s">
        <v>11892</v>
      </c>
      <c r="P2741" s="113" t="s">
        <v>40321</v>
      </c>
      <c r="Q2741" s="113" t="s">
        <v>40322</v>
      </c>
      <c r="R2741" s="113">
        <v>15</v>
      </c>
      <c r="S2741" s="113" t="s">
        <v>13</v>
      </c>
      <c r="T2741" s="113" t="s">
        <v>40323</v>
      </c>
      <c r="U2741" s="113" t="s">
        <v>40324</v>
      </c>
      <c r="V2741" s="114">
        <v>39387</v>
      </c>
      <c r="W2741" s="114">
        <v>39083</v>
      </c>
      <c r="X2741" s="113" t="s">
        <v>40325</v>
      </c>
      <c r="Y2741" s="114">
        <v>39720</v>
      </c>
      <c r="Z2741" s="114">
        <v>39722</v>
      </c>
      <c r="AA2741" s="113">
        <v>22</v>
      </c>
      <c r="AB2741" s="113" t="s">
        <v>25</v>
      </c>
      <c r="AC2741" s="113">
        <v>22</v>
      </c>
      <c r="AD2741" s="113" t="s">
        <v>25</v>
      </c>
      <c r="AE2741" s="114">
        <v>39083</v>
      </c>
      <c r="AF2741" s="113">
        <v>5</v>
      </c>
      <c r="AG2741" s="113">
        <v>0</v>
      </c>
      <c r="AH2741" s="113" t="s">
        <v>16226</v>
      </c>
      <c r="AI2741" s="117" t="s">
        <v>179</v>
      </c>
      <c r="AK2741" s="114">
        <v>45120</v>
      </c>
      <c r="AL2741" s="113">
        <v>25</v>
      </c>
      <c r="AM2741" s="113" t="s">
        <v>9974</v>
      </c>
      <c r="AN2741" s="113" t="s">
        <v>16970</v>
      </c>
      <c r="AO2741" s="113" t="s">
        <v>396</v>
      </c>
      <c r="AP2741" s="113">
        <v>2003</v>
      </c>
      <c r="AQ2741" s="113" t="s">
        <v>9889</v>
      </c>
      <c r="AR2741" s="113" t="s">
        <v>17956</v>
      </c>
      <c r="AS2741" s="113" t="s">
        <v>14</v>
      </c>
      <c r="AT2741" s="113" t="s">
        <v>14</v>
      </c>
      <c r="AU2741" s="113" t="s">
        <v>16229</v>
      </c>
      <c r="AV2741" s="113" t="s">
        <v>14</v>
      </c>
      <c r="AW2741" s="113" t="s">
        <v>14</v>
      </c>
    </row>
    <row r="2742" spans="1:49">
      <c r="A2742" s="116" t="s">
        <v>2901</v>
      </c>
      <c r="B2742" s="113">
        <v>570036109</v>
      </c>
      <c r="C2742" s="113" t="s">
        <v>1163</v>
      </c>
      <c r="E2742" s="113" t="s">
        <v>501</v>
      </c>
      <c r="F2742" s="113" t="s">
        <v>8</v>
      </c>
      <c r="G2742" s="114">
        <v>29752</v>
      </c>
      <c r="H2742" s="113" t="s">
        <v>16230</v>
      </c>
      <c r="I2742" s="113" t="s">
        <v>9866</v>
      </c>
      <c r="J2742" s="113" t="s">
        <v>9872</v>
      </c>
      <c r="K2742" s="113" t="s">
        <v>42782</v>
      </c>
      <c r="L2742" s="113">
        <v>82259590060</v>
      </c>
      <c r="M2742" s="113" t="s">
        <v>12123</v>
      </c>
      <c r="O2742" s="113" t="s">
        <v>12124</v>
      </c>
      <c r="P2742" s="113" t="s">
        <v>42783</v>
      </c>
      <c r="Q2742" s="113" t="s">
        <v>42784</v>
      </c>
      <c r="R2742" s="113">
        <v>15</v>
      </c>
      <c r="S2742" s="113" t="s">
        <v>13</v>
      </c>
      <c r="T2742" s="113" t="s">
        <v>42785</v>
      </c>
      <c r="U2742" s="113" t="s">
        <v>42786</v>
      </c>
      <c r="V2742" s="114">
        <v>39563</v>
      </c>
      <c r="W2742" s="114">
        <v>39448</v>
      </c>
      <c r="X2742" s="113" t="s">
        <v>42787</v>
      </c>
      <c r="Y2742" s="114">
        <v>40143</v>
      </c>
      <c r="Z2742" s="114">
        <v>40148</v>
      </c>
      <c r="AA2742" s="113">
        <v>23</v>
      </c>
      <c r="AB2742" s="113" t="s">
        <v>78</v>
      </c>
      <c r="AC2742" s="113">
        <v>33</v>
      </c>
      <c r="AD2742" s="113" t="s">
        <v>10</v>
      </c>
      <c r="AE2742" s="114">
        <v>45017</v>
      </c>
      <c r="AF2742" s="113">
        <v>16</v>
      </c>
      <c r="AG2742" s="113">
        <v>3</v>
      </c>
      <c r="AH2742" s="113" t="s">
        <v>16226</v>
      </c>
      <c r="AI2742" s="117" t="s">
        <v>410</v>
      </c>
      <c r="AK2742" s="114">
        <v>45017</v>
      </c>
      <c r="AL2742" s="113">
        <v>40</v>
      </c>
      <c r="AM2742" s="113" t="s">
        <v>9870</v>
      </c>
      <c r="AN2742" s="113" t="s">
        <v>17474</v>
      </c>
      <c r="AO2742" s="113" t="s">
        <v>1512</v>
      </c>
      <c r="AP2742" s="113">
        <v>2019</v>
      </c>
      <c r="AQ2742" s="113" t="s">
        <v>8</v>
      </c>
      <c r="AR2742" s="113" t="s">
        <v>16274</v>
      </c>
      <c r="AS2742" s="113" t="s">
        <v>14</v>
      </c>
      <c r="AT2742" s="113" t="s">
        <v>14</v>
      </c>
      <c r="AU2742" s="113" t="s">
        <v>16229</v>
      </c>
      <c r="AV2742" s="113" t="s">
        <v>14</v>
      </c>
      <c r="AW2742" s="113" t="s">
        <v>14</v>
      </c>
    </row>
    <row r="2743" spans="1:49">
      <c r="A2743" s="116" t="s">
        <v>2134</v>
      </c>
      <c r="B2743" s="113">
        <v>570036057</v>
      </c>
      <c r="C2743" s="113" t="s">
        <v>1911</v>
      </c>
      <c r="E2743" s="113" t="s">
        <v>30</v>
      </c>
      <c r="F2743" s="113" t="s">
        <v>8</v>
      </c>
      <c r="G2743" s="114">
        <v>29757</v>
      </c>
      <c r="H2743" s="113" t="s">
        <v>16230</v>
      </c>
      <c r="I2743" s="113" t="s">
        <v>9866</v>
      </c>
      <c r="J2743" s="113" t="s">
        <v>9872</v>
      </c>
      <c r="K2743" s="113" t="s">
        <v>27880</v>
      </c>
      <c r="L2743" s="113">
        <v>81341385667</v>
      </c>
      <c r="M2743" s="113" t="s">
        <v>13235</v>
      </c>
      <c r="O2743" s="113" t="s">
        <v>13236</v>
      </c>
      <c r="P2743" s="113" t="s">
        <v>27881</v>
      </c>
      <c r="Q2743" s="113" t="s">
        <v>27882</v>
      </c>
      <c r="R2743" s="113">
        <v>15</v>
      </c>
      <c r="S2743" s="113" t="s">
        <v>13</v>
      </c>
      <c r="T2743" s="113" t="s">
        <v>27883</v>
      </c>
      <c r="U2743" s="113" t="s">
        <v>27884</v>
      </c>
      <c r="V2743" s="114">
        <v>39563</v>
      </c>
      <c r="W2743" s="114">
        <v>39448</v>
      </c>
      <c r="X2743" s="113" t="s">
        <v>27885</v>
      </c>
      <c r="Y2743" s="114">
        <v>40143</v>
      </c>
      <c r="Z2743" s="114">
        <v>40148</v>
      </c>
      <c r="AA2743" s="113">
        <v>31</v>
      </c>
      <c r="AB2743" s="113" t="s">
        <v>9</v>
      </c>
      <c r="AC2743" s="113">
        <v>34</v>
      </c>
      <c r="AD2743" s="113" t="s">
        <v>18</v>
      </c>
      <c r="AE2743" s="114">
        <v>43922</v>
      </c>
      <c r="AF2743" s="113">
        <v>16</v>
      </c>
      <c r="AG2743" s="113">
        <v>3</v>
      </c>
      <c r="AH2743" s="113" t="s">
        <v>9913</v>
      </c>
      <c r="AI2743" s="117" t="s">
        <v>155</v>
      </c>
      <c r="AJ2743" s="113" t="s">
        <v>45516</v>
      </c>
      <c r="AK2743" s="114">
        <v>42746</v>
      </c>
      <c r="AL2743" s="113">
        <v>40</v>
      </c>
      <c r="AM2743" s="113" t="s">
        <v>9870</v>
      </c>
      <c r="AN2743" s="113" t="s">
        <v>18311</v>
      </c>
      <c r="AO2743" s="113" t="s">
        <v>480</v>
      </c>
      <c r="AP2743" s="113">
        <v>2003</v>
      </c>
      <c r="AQ2743" s="113" t="s">
        <v>9871</v>
      </c>
      <c r="AR2743" s="113" t="s">
        <v>20410</v>
      </c>
      <c r="AS2743" s="113" t="s">
        <v>14</v>
      </c>
      <c r="AT2743" s="113" t="s">
        <v>14</v>
      </c>
      <c r="AU2743" s="113" t="s">
        <v>16229</v>
      </c>
      <c r="AV2743" s="113" t="s">
        <v>14</v>
      </c>
      <c r="AW2743" s="113" t="s">
        <v>14</v>
      </c>
    </row>
    <row r="2744" spans="1:49">
      <c r="A2744" s="116" t="s">
        <v>1470</v>
      </c>
      <c r="B2744" s="113">
        <v>570036213</v>
      </c>
      <c r="C2744" s="113" t="s">
        <v>1471</v>
      </c>
      <c r="E2744" s="113" t="s">
        <v>17</v>
      </c>
      <c r="F2744" s="113" t="s">
        <v>8</v>
      </c>
      <c r="G2744" s="114">
        <v>29757</v>
      </c>
      <c r="H2744" s="113" t="s">
        <v>16218</v>
      </c>
      <c r="I2744" s="113" t="s">
        <v>9866</v>
      </c>
      <c r="J2744" s="113" t="s">
        <v>9872</v>
      </c>
      <c r="K2744" s="113" t="s">
        <v>29170</v>
      </c>
      <c r="L2744" s="113">
        <v>82244174450</v>
      </c>
      <c r="M2744" s="113" t="s">
        <v>12956</v>
      </c>
      <c r="O2744" s="113" t="s">
        <v>12957</v>
      </c>
      <c r="P2744" s="113" t="s">
        <v>29171</v>
      </c>
      <c r="Q2744" s="113" t="s">
        <v>29172</v>
      </c>
      <c r="R2744" s="113">
        <v>15</v>
      </c>
      <c r="S2744" s="113" t="s">
        <v>13</v>
      </c>
      <c r="T2744" s="113" t="s">
        <v>29173</v>
      </c>
      <c r="U2744" s="113" t="s">
        <v>29174</v>
      </c>
      <c r="V2744" s="114">
        <v>39563</v>
      </c>
      <c r="W2744" s="114">
        <v>39539</v>
      </c>
      <c r="X2744" s="113" t="s">
        <v>29175</v>
      </c>
      <c r="Y2744" s="114">
        <v>40143</v>
      </c>
      <c r="Z2744" s="114">
        <v>40148</v>
      </c>
      <c r="AA2744" s="113">
        <v>31</v>
      </c>
      <c r="AB2744" s="113" t="s">
        <v>9</v>
      </c>
      <c r="AC2744" s="113">
        <v>34</v>
      </c>
      <c r="AD2744" s="113" t="s">
        <v>18</v>
      </c>
      <c r="AE2744" s="114">
        <v>44105</v>
      </c>
      <c r="AF2744" s="113">
        <v>12</v>
      </c>
      <c r="AG2744" s="113">
        <v>6</v>
      </c>
      <c r="AH2744" s="113" t="s">
        <v>16263</v>
      </c>
      <c r="AI2744" s="117" t="s">
        <v>16264</v>
      </c>
      <c r="AK2744" s="114">
        <v>45302</v>
      </c>
      <c r="AL2744" s="113">
        <v>40</v>
      </c>
      <c r="AM2744" s="113" t="s">
        <v>9870</v>
      </c>
      <c r="AN2744" s="113" t="s">
        <v>19451</v>
      </c>
      <c r="AO2744" s="113" t="s">
        <v>1140</v>
      </c>
      <c r="AP2744" s="113">
        <v>2007</v>
      </c>
      <c r="AQ2744" s="113" t="s">
        <v>5236</v>
      </c>
      <c r="AR2744" s="113" t="s">
        <v>19281</v>
      </c>
      <c r="AS2744" s="113" t="s">
        <v>14</v>
      </c>
      <c r="AT2744" s="113" t="s">
        <v>14</v>
      </c>
      <c r="AU2744" s="113" t="s">
        <v>16229</v>
      </c>
      <c r="AV2744" s="113" t="s">
        <v>14</v>
      </c>
    </row>
    <row r="2745" spans="1:49">
      <c r="A2745" s="116" t="s">
        <v>8986</v>
      </c>
      <c r="C2745" s="113" t="s">
        <v>8987</v>
      </c>
      <c r="E2745" s="113" t="s">
        <v>25916</v>
      </c>
      <c r="F2745" s="113" t="s">
        <v>320</v>
      </c>
      <c r="G2745" s="114">
        <v>29758</v>
      </c>
      <c r="H2745" s="113" t="s">
        <v>16230</v>
      </c>
      <c r="I2745" s="113" t="s">
        <v>9866</v>
      </c>
      <c r="J2745" s="113" t="s">
        <v>9872</v>
      </c>
      <c r="K2745" s="113" t="s">
        <v>25917</v>
      </c>
      <c r="L2745" s="113">
        <v>85298118442</v>
      </c>
      <c r="M2745" s="113" t="s">
        <v>25918</v>
      </c>
      <c r="O2745" s="113" t="s">
        <v>10286</v>
      </c>
      <c r="P2745" s="113" t="s">
        <v>45858</v>
      </c>
      <c r="Q2745" s="113" t="s">
        <v>25919</v>
      </c>
      <c r="R2745" s="113">
        <v>15</v>
      </c>
      <c r="S2745" s="113" t="s">
        <v>13</v>
      </c>
      <c r="T2745" s="113" t="s">
        <v>25920</v>
      </c>
      <c r="U2745" s="113" t="s">
        <v>25921</v>
      </c>
      <c r="V2745" s="114">
        <v>41890</v>
      </c>
      <c r="W2745" s="114">
        <v>41883</v>
      </c>
      <c r="X2745" s="113" t="s">
        <v>25922</v>
      </c>
      <c r="Y2745" s="114">
        <v>42339</v>
      </c>
      <c r="Z2745" s="114">
        <v>42339</v>
      </c>
      <c r="AA2745" s="113">
        <v>21</v>
      </c>
      <c r="AB2745" s="113" t="s">
        <v>24</v>
      </c>
      <c r="AC2745" s="113">
        <v>31</v>
      </c>
      <c r="AD2745" s="113" t="s">
        <v>9</v>
      </c>
      <c r="AE2745" s="114">
        <v>45017</v>
      </c>
      <c r="AF2745" s="113">
        <v>3</v>
      </c>
      <c r="AG2745" s="113">
        <v>7</v>
      </c>
      <c r="AH2745" s="113" t="s">
        <v>16263</v>
      </c>
      <c r="AI2745" s="117" t="s">
        <v>75</v>
      </c>
      <c r="AK2745" s="114">
        <v>42555</v>
      </c>
      <c r="AL2745" s="113">
        <v>40</v>
      </c>
      <c r="AM2745" s="113" t="s">
        <v>9870</v>
      </c>
      <c r="AN2745" s="113" t="s">
        <v>16561</v>
      </c>
      <c r="AO2745" s="113" t="s">
        <v>42</v>
      </c>
      <c r="AP2745" s="113">
        <v>2019</v>
      </c>
      <c r="AQ2745" s="113" t="s">
        <v>8</v>
      </c>
      <c r="AR2745" s="113" t="s">
        <v>18320</v>
      </c>
      <c r="AS2745" s="113" t="s">
        <v>14</v>
      </c>
      <c r="AT2745" s="113" t="s">
        <v>14</v>
      </c>
      <c r="AU2745" s="113" t="s">
        <v>16229</v>
      </c>
      <c r="AV2745" s="113" t="s">
        <v>14</v>
      </c>
    </row>
    <row r="2746" spans="1:49">
      <c r="A2746" s="116" t="s">
        <v>563</v>
      </c>
      <c r="B2746" s="113">
        <v>570036201</v>
      </c>
      <c r="C2746" s="113" t="s">
        <v>564</v>
      </c>
      <c r="E2746" s="113" t="s">
        <v>7</v>
      </c>
      <c r="F2746" s="113" t="s">
        <v>8</v>
      </c>
      <c r="G2746" s="114">
        <v>29760</v>
      </c>
      <c r="H2746" s="113" t="s">
        <v>16230</v>
      </c>
      <c r="I2746" s="113" t="s">
        <v>9866</v>
      </c>
      <c r="J2746" s="113" t="s">
        <v>9872</v>
      </c>
      <c r="K2746" s="113" t="s">
        <v>39119</v>
      </c>
      <c r="L2746" s="113">
        <v>82217332078</v>
      </c>
      <c r="M2746" s="113" t="s">
        <v>39120</v>
      </c>
      <c r="O2746" s="113" t="s">
        <v>39121</v>
      </c>
      <c r="P2746" s="113" t="s">
        <v>39122</v>
      </c>
      <c r="Q2746" s="113" t="s">
        <v>39123</v>
      </c>
      <c r="R2746" s="113">
        <v>15</v>
      </c>
      <c r="S2746" s="113" t="s">
        <v>13</v>
      </c>
      <c r="T2746" s="113" t="s">
        <v>39124</v>
      </c>
      <c r="U2746" s="113" t="s">
        <v>39125</v>
      </c>
      <c r="V2746" s="114">
        <v>39563</v>
      </c>
      <c r="W2746" s="114">
        <v>39448</v>
      </c>
      <c r="X2746" s="113" t="s">
        <v>39126</v>
      </c>
      <c r="Y2746" s="114">
        <v>40143</v>
      </c>
      <c r="Z2746" s="114">
        <v>40148</v>
      </c>
      <c r="AA2746" s="113">
        <v>13</v>
      </c>
      <c r="AB2746" s="113" t="s">
        <v>357</v>
      </c>
      <c r="AC2746" s="113">
        <v>32</v>
      </c>
      <c r="AD2746" s="113" t="s">
        <v>84</v>
      </c>
      <c r="AE2746" s="114">
        <v>45017</v>
      </c>
      <c r="AF2746" s="113">
        <v>11</v>
      </c>
      <c r="AG2746" s="113">
        <v>3</v>
      </c>
      <c r="AH2746" s="113" t="s">
        <v>16263</v>
      </c>
      <c r="AI2746" s="117" t="s">
        <v>75</v>
      </c>
      <c r="AK2746" s="114">
        <v>45092</v>
      </c>
      <c r="AL2746" s="113">
        <v>40</v>
      </c>
      <c r="AM2746" s="113" t="s">
        <v>9870</v>
      </c>
      <c r="AN2746" s="113" t="s">
        <v>16334</v>
      </c>
      <c r="AO2746" s="113" t="s">
        <v>383</v>
      </c>
      <c r="AP2746" s="113">
        <v>2016</v>
      </c>
      <c r="AQ2746" s="113" t="s">
        <v>8</v>
      </c>
      <c r="AR2746" s="113" t="s">
        <v>19944</v>
      </c>
      <c r="AS2746" s="113" t="s">
        <v>14</v>
      </c>
      <c r="AT2746" s="113" t="s">
        <v>14</v>
      </c>
      <c r="AU2746" s="113" t="s">
        <v>16229</v>
      </c>
      <c r="AV2746" s="113" t="s">
        <v>14</v>
      </c>
      <c r="AW2746" s="113" t="s">
        <v>14</v>
      </c>
    </row>
    <row r="2747" spans="1:49">
      <c r="A2747" s="116" t="s">
        <v>2273</v>
      </c>
      <c r="B2747" s="113">
        <v>570013903</v>
      </c>
      <c r="C2747" s="113" t="s">
        <v>2210</v>
      </c>
      <c r="E2747" s="113" t="s">
        <v>2274</v>
      </c>
      <c r="F2747" s="113" t="s">
        <v>514</v>
      </c>
      <c r="G2747" s="114">
        <v>29761</v>
      </c>
      <c r="H2747" s="113" t="s">
        <v>16230</v>
      </c>
      <c r="I2747" s="113" t="s">
        <v>9866</v>
      </c>
      <c r="J2747" s="113" t="s">
        <v>9872</v>
      </c>
      <c r="K2747" s="113" t="s">
        <v>34779</v>
      </c>
      <c r="L2747" s="113">
        <v>81341107134</v>
      </c>
      <c r="M2747" s="113" t="s">
        <v>15716</v>
      </c>
      <c r="O2747" s="113" t="s">
        <v>15717</v>
      </c>
      <c r="P2747" s="113" t="s">
        <v>34780</v>
      </c>
      <c r="Q2747" s="113" t="s">
        <v>34781</v>
      </c>
      <c r="R2747" s="113">
        <v>15</v>
      </c>
      <c r="S2747" s="113" t="s">
        <v>13</v>
      </c>
      <c r="T2747" s="113" t="s">
        <v>34782</v>
      </c>
      <c r="U2747" s="113" t="s">
        <v>34783</v>
      </c>
      <c r="V2747" s="114">
        <v>37557</v>
      </c>
      <c r="W2747" s="114">
        <v>37561</v>
      </c>
      <c r="X2747" s="113" t="s">
        <v>34784</v>
      </c>
      <c r="Y2747" s="114">
        <v>37945</v>
      </c>
      <c r="Z2747" s="114">
        <v>37956</v>
      </c>
      <c r="AA2747" s="113">
        <v>23</v>
      </c>
      <c r="AB2747" s="113" t="s">
        <v>78</v>
      </c>
      <c r="AC2747" s="113">
        <v>43</v>
      </c>
      <c r="AD2747" s="113" t="s">
        <v>316</v>
      </c>
      <c r="AE2747" s="114">
        <v>45200</v>
      </c>
      <c r="AF2747" s="113">
        <v>18</v>
      </c>
      <c r="AG2747" s="113">
        <v>11</v>
      </c>
      <c r="AH2747" s="113" t="s">
        <v>16226</v>
      </c>
      <c r="AI2747" s="117" t="s">
        <v>697</v>
      </c>
      <c r="AK2747" s="114">
        <v>43815</v>
      </c>
      <c r="AL2747" s="113">
        <v>40</v>
      </c>
      <c r="AM2747" s="113" t="s">
        <v>9870</v>
      </c>
      <c r="AN2747" s="113" t="s">
        <v>21743</v>
      </c>
      <c r="AO2747" s="113" t="s">
        <v>1238</v>
      </c>
      <c r="AP2747" s="113">
        <v>2009</v>
      </c>
      <c r="AQ2747" s="113" t="s">
        <v>5236</v>
      </c>
      <c r="AR2747" s="113" t="s">
        <v>16437</v>
      </c>
      <c r="AS2747" s="113" t="s">
        <v>14</v>
      </c>
      <c r="AT2747" s="113" t="s">
        <v>14</v>
      </c>
      <c r="AU2747" s="113" t="s">
        <v>16229</v>
      </c>
      <c r="AV2747" s="113" t="s">
        <v>14</v>
      </c>
      <c r="AW2747" s="113" t="s">
        <v>14</v>
      </c>
    </row>
    <row r="2748" spans="1:49">
      <c r="A2748" s="116" t="s">
        <v>9322</v>
      </c>
      <c r="B2748" s="113">
        <v>570015604</v>
      </c>
      <c r="C2748" s="113" t="s">
        <v>9323</v>
      </c>
      <c r="E2748" s="113" t="s">
        <v>140</v>
      </c>
      <c r="F2748" s="113" t="s">
        <v>353</v>
      </c>
      <c r="G2748" s="114">
        <v>29765</v>
      </c>
      <c r="H2748" s="113" t="s">
        <v>16230</v>
      </c>
      <c r="I2748" s="113" t="s">
        <v>9866</v>
      </c>
      <c r="J2748" s="113" t="s">
        <v>9872</v>
      </c>
      <c r="K2748" s="113" t="s">
        <v>40698</v>
      </c>
      <c r="L2748" s="113">
        <v>82292865961</v>
      </c>
      <c r="M2748" s="113" t="s">
        <v>40699</v>
      </c>
      <c r="O2748" s="113" t="s">
        <v>15989</v>
      </c>
      <c r="P2748" s="113" t="s">
        <v>40700</v>
      </c>
      <c r="Q2748" s="113" t="s">
        <v>40701</v>
      </c>
      <c r="R2748" s="113">
        <v>15</v>
      </c>
      <c r="S2748" s="113" t="s">
        <v>13</v>
      </c>
      <c r="T2748" s="113" t="s">
        <v>40702</v>
      </c>
      <c r="U2748" s="113" t="s">
        <v>40703</v>
      </c>
      <c r="V2748" s="114">
        <v>37998</v>
      </c>
      <c r="W2748" s="114">
        <v>37956</v>
      </c>
      <c r="X2748" s="113" t="s">
        <v>40704</v>
      </c>
      <c r="Y2748" s="114">
        <v>38408</v>
      </c>
      <c r="Z2748" s="114">
        <v>38412</v>
      </c>
      <c r="AA2748" s="113">
        <v>22</v>
      </c>
      <c r="AB2748" s="113" t="s">
        <v>25</v>
      </c>
      <c r="AC2748" s="113">
        <v>33</v>
      </c>
      <c r="AD2748" s="113" t="s">
        <v>10</v>
      </c>
      <c r="AE2748" s="114">
        <v>45200</v>
      </c>
      <c r="AF2748" s="113">
        <v>17</v>
      </c>
      <c r="AG2748" s="113">
        <v>10</v>
      </c>
      <c r="AH2748" s="113" t="s">
        <v>16226</v>
      </c>
      <c r="AI2748" s="117" t="s">
        <v>9891</v>
      </c>
      <c r="AK2748" s="114">
        <v>45120</v>
      </c>
      <c r="AL2748" s="113">
        <v>40</v>
      </c>
      <c r="AM2748" s="113" t="s">
        <v>9870</v>
      </c>
      <c r="AN2748" s="113" t="s">
        <v>17028</v>
      </c>
      <c r="AO2748" s="113" t="s">
        <v>730</v>
      </c>
      <c r="AP2748" s="113">
        <v>2010</v>
      </c>
      <c r="AQ2748" s="113" t="s">
        <v>9871</v>
      </c>
      <c r="AR2748" s="113" t="s">
        <v>18027</v>
      </c>
      <c r="AS2748" s="113" t="s">
        <v>14</v>
      </c>
      <c r="AT2748" s="113" t="s">
        <v>14</v>
      </c>
      <c r="AU2748" s="113" t="s">
        <v>16229</v>
      </c>
      <c r="AV2748" s="113" t="s">
        <v>14</v>
      </c>
      <c r="AW2748" s="113" t="s">
        <v>14</v>
      </c>
    </row>
    <row r="2749" spans="1:49">
      <c r="A2749" s="116" t="s">
        <v>8916</v>
      </c>
      <c r="B2749" s="113">
        <v>570027578</v>
      </c>
      <c r="C2749" s="113" t="s">
        <v>5875</v>
      </c>
      <c r="E2749" s="113" t="s">
        <v>41</v>
      </c>
      <c r="F2749" s="113" t="s">
        <v>68</v>
      </c>
      <c r="G2749" s="114">
        <v>29765</v>
      </c>
      <c r="H2749" s="113" t="s">
        <v>16218</v>
      </c>
      <c r="I2749" s="113" t="s">
        <v>9866</v>
      </c>
      <c r="J2749" s="113" t="s">
        <v>9872</v>
      </c>
      <c r="K2749" s="113" t="s">
        <v>22321</v>
      </c>
      <c r="L2749" s="113">
        <v>85299291657</v>
      </c>
      <c r="M2749" s="113" t="s">
        <v>15657</v>
      </c>
      <c r="O2749" s="113" t="s">
        <v>15658</v>
      </c>
      <c r="P2749" s="113" t="s">
        <v>22322</v>
      </c>
      <c r="Q2749" s="113" t="s">
        <v>22323</v>
      </c>
      <c r="R2749" s="113">
        <v>15</v>
      </c>
      <c r="S2749" s="113" t="s">
        <v>13</v>
      </c>
      <c r="T2749" s="113" t="s">
        <v>22324</v>
      </c>
      <c r="U2749" s="113" t="s">
        <v>22325</v>
      </c>
      <c r="V2749" s="114">
        <v>39387</v>
      </c>
      <c r="W2749" s="114">
        <v>39083</v>
      </c>
      <c r="X2749" s="113" t="s">
        <v>22326</v>
      </c>
      <c r="Y2749" s="114">
        <v>39628</v>
      </c>
      <c r="Z2749" s="114">
        <v>39661</v>
      </c>
      <c r="AA2749" s="113">
        <v>22</v>
      </c>
      <c r="AB2749" s="113" t="s">
        <v>25</v>
      </c>
      <c r="AC2749" s="113">
        <v>32</v>
      </c>
      <c r="AD2749" s="113" t="s">
        <v>84</v>
      </c>
      <c r="AE2749" s="114">
        <v>44470</v>
      </c>
      <c r="AF2749" s="113">
        <v>15</v>
      </c>
      <c r="AG2749" s="113">
        <v>9</v>
      </c>
      <c r="AH2749" s="113" t="s">
        <v>16226</v>
      </c>
      <c r="AI2749" s="117" t="s">
        <v>9875</v>
      </c>
      <c r="AK2749" s="114">
        <v>43556</v>
      </c>
      <c r="AL2749" s="113">
        <v>40</v>
      </c>
      <c r="AM2749" s="113" t="s">
        <v>9870</v>
      </c>
      <c r="AN2749" s="113" t="s">
        <v>17028</v>
      </c>
      <c r="AO2749" s="113" t="s">
        <v>730</v>
      </c>
      <c r="AP2749" s="113">
        <v>2020</v>
      </c>
      <c r="AQ2749" s="113" t="s">
        <v>9871</v>
      </c>
      <c r="AR2749" s="113" t="s">
        <v>20006</v>
      </c>
      <c r="AS2749" s="113" t="s">
        <v>14</v>
      </c>
      <c r="AT2749" s="113" t="s">
        <v>14</v>
      </c>
      <c r="AU2749" s="113" t="s">
        <v>16229</v>
      </c>
      <c r="AV2749" s="113" t="s">
        <v>14</v>
      </c>
      <c r="AW2749" s="113" t="s">
        <v>14</v>
      </c>
    </row>
    <row r="2750" spans="1:49">
      <c r="A2750" s="116" t="s">
        <v>8893</v>
      </c>
      <c r="B2750" s="113">
        <v>570027474</v>
      </c>
      <c r="C2750" s="113" t="s">
        <v>8894</v>
      </c>
      <c r="F2750" s="113" t="s">
        <v>8</v>
      </c>
      <c r="G2750" s="114">
        <v>29765</v>
      </c>
      <c r="H2750" s="113" t="s">
        <v>16218</v>
      </c>
      <c r="I2750" s="113" t="s">
        <v>9866</v>
      </c>
      <c r="J2750" s="113" t="s">
        <v>9872</v>
      </c>
      <c r="K2750" s="113" t="s">
        <v>39167</v>
      </c>
      <c r="M2750" s="113" t="s">
        <v>39168</v>
      </c>
      <c r="O2750" s="113" t="s">
        <v>11472</v>
      </c>
      <c r="P2750" s="113" t="s">
        <v>39169</v>
      </c>
      <c r="Q2750" s="113" t="s">
        <v>39170</v>
      </c>
      <c r="R2750" s="113">
        <v>15</v>
      </c>
      <c r="S2750" s="113" t="s">
        <v>13</v>
      </c>
      <c r="T2750" s="113" t="s">
        <v>39171</v>
      </c>
      <c r="U2750" s="113" t="s">
        <v>39172</v>
      </c>
      <c r="V2750" s="114">
        <v>39387</v>
      </c>
      <c r="W2750" s="114">
        <v>39083</v>
      </c>
      <c r="X2750" s="113" t="s">
        <v>39173</v>
      </c>
      <c r="Y2750" s="114">
        <v>39720</v>
      </c>
      <c r="Z2750" s="114">
        <v>39722</v>
      </c>
      <c r="AA2750" s="113">
        <v>21</v>
      </c>
      <c r="AB2750" s="113" t="s">
        <v>24</v>
      </c>
      <c r="AC2750" s="113">
        <v>22</v>
      </c>
      <c r="AD2750" s="113" t="s">
        <v>25</v>
      </c>
      <c r="AE2750" s="114">
        <v>44835</v>
      </c>
      <c r="AF2750" s="113">
        <v>19</v>
      </c>
      <c r="AG2750" s="113">
        <v>9</v>
      </c>
      <c r="AH2750" s="113" t="s">
        <v>16226</v>
      </c>
      <c r="AI2750" s="117" t="s">
        <v>1329</v>
      </c>
      <c r="AK2750" s="114">
        <v>44835</v>
      </c>
      <c r="AL2750" s="113">
        <v>17</v>
      </c>
      <c r="AM2750" s="113" t="s">
        <v>9982</v>
      </c>
      <c r="AN2750" s="113" t="s">
        <v>16390</v>
      </c>
      <c r="AO2750" s="113" t="s">
        <v>303</v>
      </c>
      <c r="AP2750" s="113">
        <v>2001</v>
      </c>
      <c r="AQ2750" s="113" t="s">
        <v>8</v>
      </c>
      <c r="AR2750" s="113" t="s">
        <v>16437</v>
      </c>
      <c r="AS2750" s="113" t="s">
        <v>14</v>
      </c>
      <c r="AT2750" s="113" t="s">
        <v>14</v>
      </c>
      <c r="AU2750" s="113" t="s">
        <v>16229</v>
      </c>
      <c r="AV2750" s="113" t="s">
        <v>14</v>
      </c>
      <c r="AW2750" s="113" t="s">
        <v>14</v>
      </c>
    </row>
    <row r="2751" spans="1:49">
      <c r="A2751" s="116" t="s">
        <v>7550</v>
      </c>
      <c r="C2751" s="113" t="s">
        <v>7551</v>
      </c>
      <c r="E2751" s="113" t="s">
        <v>30</v>
      </c>
      <c r="F2751" s="113" t="s">
        <v>8</v>
      </c>
      <c r="G2751" s="114">
        <v>29772</v>
      </c>
      <c r="H2751" s="113" t="s">
        <v>16218</v>
      </c>
      <c r="I2751" s="113" t="s">
        <v>9866</v>
      </c>
      <c r="J2751" s="113" t="s">
        <v>9872</v>
      </c>
      <c r="K2751" s="113" t="s">
        <v>39773</v>
      </c>
      <c r="L2751" s="113">
        <v>82398431521</v>
      </c>
      <c r="M2751" s="113" t="s">
        <v>39575</v>
      </c>
      <c r="O2751" s="113" t="s">
        <v>13031</v>
      </c>
      <c r="P2751" s="113" t="s">
        <v>39774</v>
      </c>
      <c r="Q2751" s="113" t="s">
        <v>39775</v>
      </c>
      <c r="R2751" s="113">
        <v>15</v>
      </c>
      <c r="S2751" s="113" t="s">
        <v>13</v>
      </c>
      <c r="T2751" s="113" t="s">
        <v>39776</v>
      </c>
      <c r="U2751" s="113" t="s">
        <v>39777</v>
      </c>
      <c r="V2751" s="114">
        <v>39904</v>
      </c>
      <c r="W2751" s="114">
        <v>39904</v>
      </c>
      <c r="X2751" s="113" t="s">
        <v>39778</v>
      </c>
      <c r="Y2751" s="114">
        <v>40542</v>
      </c>
      <c r="Z2751" s="114">
        <v>40544</v>
      </c>
      <c r="AA2751" s="113">
        <v>21</v>
      </c>
      <c r="AB2751" s="113" t="s">
        <v>24</v>
      </c>
      <c r="AC2751" s="113">
        <v>32</v>
      </c>
      <c r="AD2751" s="113" t="s">
        <v>84</v>
      </c>
      <c r="AE2751" s="114">
        <v>45017</v>
      </c>
      <c r="AF2751" s="113">
        <v>13</v>
      </c>
      <c r="AG2751" s="113">
        <v>8</v>
      </c>
      <c r="AH2751" s="113" t="s">
        <v>16263</v>
      </c>
      <c r="AI2751" s="117" t="s">
        <v>75</v>
      </c>
      <c r="AK2751" s="114">
        <v>43739</v>
      </c>
      <c r="AL2751" s="113">
        <v>40</v>
      </c>
      <c r="AM2751" s="113" t="s">
        <v>9870</v>
      </c>
      <c r="AN2751" s="113" t="s">
        <v>16468</v>
      </c>
      <c r="AO2751" s="113" t="s">
        <v>31</v>
      </c>
      <c r="AP2751" s="113">
        <v>2012</v>
      </c>
      <c r="AQ2751" s="113" t="s">
        <v>8</v>
      </c>
      <c r="AR2751" s="113" t="s">
        <v>16947</v>
      </c>
      <c r="AS2751" s="113" t="s">
        <v>14</v>
      </c>
      <c r="AT2751" s="113" t="s">
        <v>14</v>
      </c>
      <c r="AU2751" s="113" t="s">
        <v>16229</v>
      </c>
      <c r="AV2751" s="113" t="s">
        <v>14</v>
      </c>
      <c r="AW2751" s="113" t="s">
        <v>14</v>
      </c>
    </row>
    <row r="2752" spans="1:49">
      <c r="A2752" s="116" t="s">
        <v>9126</v>
      </c>
      <c r="C2752" s="113" t="s">
        <v>9127</v>
      </c>
      <c r="E2752" s="113" t="s">
        <v>110</v>
      </c>
      <c r="F2752" s="113" t="s">
        <v>8</v>
      </c>
      <c r="G2752" s="114">
        <v>29773</v>
      </c>
      <c r="H2752" s="113" t="s">
        <v>16218</v>
      </c>
      <c r="I2752" s="113" t="s">
        <v>9866</v>
      </c>
      <c r="J2752" s="113" t="s">
        <v>9872</v>
      </c>
      <c r="K2752" s="113" t="s">
        <v>32315</v>
      </c>
      <c r="L2752" s="113">
        <v>82214219650</v>
      </c>
      <c r="M2752" s="113" t="s">
        <v>11034</v>
      </c>
      <c r="O2752" s="113" t="s">
        <v>11035</v>
      </c>
      <c r="P2752" s="113" t="s">
        <v>32316</v>
      </c>
      <c r="Q2752" s="113" t="s">
        <v>32317</v>
      </c>
      <c r="R2752" s="113">
        <v>15</v>
      </c>
      <c r="S2752" s="113" t="s">
        <v>13</v>
      </c>
      <c r="T2752" s="113" t="s">
        <v>32318</v>
      </c>
      <c r="U2752" s="113" t="s">
        <v>32319</v>
      </c>
      <c r="V2752" s="114">
        <v>40581</v>
      </c>
      <c r="W2752" s="114">
        <v>40544</v>
      </c>
      <c r="X2752" s="113" t="s">
        <v>32320</v>
      </c>
      <c r="Y2752" s="114">
        <v>41271</v>
      </c>
      <c r="Z2752" s="114">
        <v>41275</v>
      </c>
      <c r="AA2752" s="113">
        <v>31</v>
      </c>
      <c r="AB2752" s="113" t="s">
        <v>9</v>
      </c>
      <c r="AC2752" s="113">
        <v>34</v>
      </c>
      <c r="AD2752" s="113" t="s">
        <v>18</v>
      </c>
      <c r="AE2752" s="114">
        <v>45200</v>
      </c>
      <c r="AF2752" s="113">
        <v>12</v>
      </c>
      <c r="AG2752" s="113">
        <v>9</v>
      </c>
      <c r="AH2752" s="113" t="s">
        <v>9913</v>
      </c>
      <c r="AI2752" s="117" t="s">
        <v>155</v>
      </c>
      <c r="AJ2752" s="113" t="s">
        <v>45516</v>
      </c>
      <c r="AK2752" s="114">
        <v>44670</v>
      </c>
      <c r="AL2752" s="113">
        <v>40</v>
      </c>
      <c r="AM2752" s="113" t="s">
        <v>9870</v>
      </c>
      <c r="AN2752" s="113" t="s">
        <v>18417</v>
      </c>
      <c r="AO2752" s="113" t="s">
        <v>399</v>
      </c>
      <c r="AP2752" s="113">
        <v>2006</v>
      </c>
      <c r="AQ2752" s="113" t="s">
        <v>9994</v>
      </c>
      <c r="AR2752" s="113" t="s">
        <v>32321</v>
      </c>
      <c r="AS2752" s="113" t="s">
        <v>14</v>
      </c>
      <c r="AT2752" s="113" t="s">
        <v>14</v>
      </c>
      <c r="AU2752" s="113" t="s">
        <v>16229</v>
      </c>
      <c r="AV2752" s="113" t="s">
        <v>14</v>
      </c>
    </row>
    <row r="2753" spans="1:49">
      <c r="A2753" s="116" t="s">
        <v>473</v>
      </c>
      <c r="B2753" s="113">
        <v>570013953</v>
      </c>
      <c r="C2753" s="113" t="s">
        <v>474</v>
      </c>
      <c r="E2753" s="113" t="s">
        <v>475</v>
      </c>
      <c r="F2753" s="113" t="s">
        <v>8</v>
      </c>
      <c r="G2753" s="114">
        <v>29776</v>
      </c>
      <c r="H2753" s="113" t="s">
        <v>16230</v>
      </c>
      <c r="I2753" s="113" t="s">
        <v>9866</v>
      </c>
      <c r="J2753" s="113" t="s">
        <v>9872</v>
      </c>
      <c r="K2753" s="113" t="s">
        <v>44040</v>
      </c>
      <c r="L2753" s="113">
        <v>85230631811</v>
      </c>
      <c r="M2753" s="113" t="s">
        <v>11672</v>
      </c>
      <c r="O2753" s="113" t="s">
        <v>44041</v>
      </c>
      <c r="P2753" s="113" t="s">
        <v>44042</v>
      </c>
      <c r="Q2753" s="113" t="s">
        <v>44043</v>
      </c>
      <c r="R2753" s="113">
        <v>15</v>
      </c>
      <c r="S2753" s="113" t="s">
        <v>13</v>
      </c>
      <c r="T2753" s="113" t="s">
        <v>44044</v>
      </c>
      <c r="U2753" s="113" t="s">
        <v>44045</v>
      </c>
      <c r="V2753" s="114">
        <v>37557</v>
      </c>
      <c r="W2753" s="114">
        <v>37561</v>
      </c>
      <c r="X2753" s="113" t="s">
        <v>44046</v>
      </c>
      <c r="Y2753" s="114">
        <v>37945</v>
      </c>
      <c r="Z2753" s="114">
        <v>37956</v>
      </c>
      <c r="AA2753" s="113">
        <v>21</v>
      </c>
      <c r="AB2753" s="113" t="s">
        <v>24</v>
      </c>
      <c r="AC2753" s="113">
        <v>34</v>
      </c>
      <c r="AD2753" s="113" t="s">
        <v>18</v>
      </c>
      <c r="AE2753" s="114">
        <v>41730</v>
      </c>
      <c r="AF2753" s="113">
        <v>10</v>
      </c>
      <c r="AG2753" s="113">
        <v>10</v>
      </c>
      <c r="AH2753" s="113" t="s">
        <v>16226</v>
      </c>
      <c r="AI2753" s="117" t="s">
        <v>11673</v>
      </c>
      <c r="AK2753" s="114">
        <v>44925</v>
      </c>
      <c r="AL2753" s="113">
        <v>40</v>
      </c>
      <c r="AM2753" s="113" t="s">
        <v>9870</v>
      </c>
      <c r="AN2753" s="113" t="s">
        <v>16399</v>
      </c>
      <c r="AO2753" s="113" t="s">
        <v>169</v>
      </c>
      <c r="AP2753" s="113">
        <v>2003</v>
      </c>
      <c r="AQ2753" s="113" t="s">
        <v>8</v>
      </c>
      <c r="AR2753" s="113" t="s">
        <v>25085</v>
      </c>
      <c r="AS2753" s="113" t="s">
        <v>14</v>
      </c>
      <c r="AT2753" s="113" t="s">
        <v>14</v>
      </c>
      <c r="AU2753" s="113" t="s">
        <v>16229</v>
      </c>
      <c r="AV2753" s="113" t="s">
        <v>14</v>
      </c>
      <c r="AW2753" s="113" t="s">
        <v>14</v>
      </c>
    </row>
    <row r="2754" spans="1:49">
      <c r="A2754" s="116" t="s">
        <v>8909</v>
      </c>
      <c r="B2754" s="113">
        <v>570021182</v>
      </c>
      <c r="C2754" s="113" t="s">
        <v>8910</v>
      </c>
      <c r="E2754" s="113" t="s">
        <v>41</v>
      </c>
      <c r="F2754" s="113" t="s">
        <v>8</v>
      </c>
      <c r="G2754" s="114">
        <v>29776</v>
      </c>
      <c r="H2754" s="113" t="s">
        <v>16230</v>
      </c>
      <c r="I2754" s="113" t="s">
        <v>9866</v>
      </c>
      <c r="J2754" s="113" t="s">
        <v>9872</v>
      </c>
      <c r="K2754" s="113" t="s">
        <v>44813</v>
      </c>
      <c r="M2754" s="113" t="s">
        <v>13406</v>
      </c>
      <c r="O2754" s="113" t="s">
        <v>11254</v>
      </c>
      <c r="P2754" s="113" t="s">
        <v>44814</v>
      </c>
      <c r="Q2754" s="113" t="s">
        <v>44815</v>
      </c>
      <c r="R2754" s="113">
        <v>15</v>
      </c>
      <c r="S2754" s="113" t="s">
        <v>13</v>
      </c>
      <c r="T2754" s="113" t="s">
        <v>44816</v>
      </c>
      <c r="U2754" s="113" t="s">
        <v>1074</v>
      </c>
      <c r="V2754" s="114">
        <v>39038</v>
      </c>
      <c r="W2754" s="114">
        <v>38808</v>
      </c>
      <c r="X2754" s="113" t="s">
        <v>44817</v>
      </c>
      <c r="Y2754" s="114">
        <v>39353</v>
      </c>
      <c r="Z2754" s="114">
        <v>39356</v>
      </c>
      <c r="AA2754" s="113">
        <v>22</v>
      </c>
      <c r="AB2754" s="113" t="s">
        <v>25</v>
      </c>
      <c r="AC2754" s="113">
        <v>32</v>
      </c>
      <c r="AD2754" s="113" t="s">
        <v>84</v>
      </c>
      <c r="AE2754" s="114">
        <v>44835</v>
      </c>
      <c r="AF2754" s="113">
        <v>15</v>
      </c>
      <c r="AG2754" s="113">
        <v>11</v>
      </c>
      <c r="AH2754" s="113" t="s">
        <v>16226</v>
      </c>
      <c r="AI2754" s="117" t="s">
        <v>9875</v>
      </c>
      <c r="AK2754" s="114">
        <v>43556</v>
      </c>
      <c r="AL2754" s="113">
        <v>25</v>
      </c>
      <c r="AM2754" s="113" t="s">
        <v>9974</v>
      </c>
      <c r="AN2754" s="113" t="s">
        <v>19210</v>
      </c>
      <c r="AO2754" s="113" t="s">
        <v>135</v>
      </c>
      <c r="AP2754" s="113">
        <v>2003</v>
      </c>
      <c r="AQ2754" s="113" t="s">
        <v>9871</v>
      </c>
      <c r="AR2754" s="113" t="s">
        <v>19495</v>
      </c>
      <c r="AS2754" s="113" t="s">
        <v>14</v>
      </c>
      <c r="AT2754" s="113" t="s">
        <v>14</v>
      </c>
      <c r="AU2754" s="113" t="s">
        <v>16229</v>
      </c>
      <c r="AV2754" s="113" t="s">
        <v>14</v>
      </c>
      <c r="AW2754" s="113" t="s">
        <v>14</v>
      </c>
    </row>
    <row r="2755" spans="1:49">
      <c r="A2755" s="116" t="s">
        <v>7858</v>
      </c>
      <c r="C2755" s="113" t="s">
        <v>7859</v>
      </c>
      <c r="E2755" s="113" t="s">
        <v>41</v>
      </c>
      <c r="F2755" s="113" t="s">
        <v>8</v>
      </c>
      <c r="G2755" s="114">
        <v>29776</v>
      </c>
      <c r="H2755" s="113" t="s">
        <v>16230</v>
      </c>
      <c r="I2755" s="113" t="s">
        <v>9866</v>
      </c>
      <c r="J2755" s="113" t="s">
        <v>9867</v>
      </c>
      <c r="K2755" s="113" t="s">
        <v>21815</v>
      </c>
      <c r="L2755" s="113">
        <v>82291669781</v>
      </c>
      <c r="M2755" s="113" t="s">
        <v>12029</v>
      </c>
      <c r="O2755" s="113" t="s">
        <v>21816</v>
      </c>
      <c r="P2755" s="113" t="s">
        <v>21817</v>
      </c>
      <c r="Q2755" s="113" t="s">
        <v>21818</v>
      </c>
      <c r="R2755" s="113">
        <v>15</v>
      </c>
      <c r="S2755" s="113" t="s">
        <v>13</v>
      </c>
      <c r="T2755" s="113" t="s">
        <v>21819</v>
      </c>
      <c r="U2755" s="113" t="s">
        <v>21820</v>
      </c>
      <c r="V2755" s="114">
        <v>42044</v>
      </c>
      <c r="W2755" s="114">
        <v>41944</v>
      </c>
      <c r="X2755" s="113" t="s">
        <v>21821</v>
      </c>
      <c r="Y2755" s="114">
        <v>42612</v>
      </c>
      <c r="Z2755" s="114">
        <v>42614</v>
      </c>
      <c r="AA2755" s="113">
        <v>21</v>
      </c>
      <c r="AB2755" s="113" t="s">
        <v>24</v>
      </c>
      <c r="AC2755" s="113">
        <v>32</v>
      </c>
      <c r="AD2755" s="113" t="s">
        <v>84</v>
      </c>
      <c r="AE2755" s="114">
        <v>45566</v>
      </c>
      <c r="AF2755" s="113">
        <v>15</v>
      </c>
      <c r="AG2755" s="113">
        <v>6</v>
      </c>
      <c r="AH2755" s="113" t="s">
        <v>16263</v>
      </c>
      <c r="AI2755" s="117" t="s">
        <v>16264</v>
      </c>
      <c r="AK2755" s="114">
        <v>45302</v>
      </c>
      <c r="AL2755" s="113">
        <v>40</v>
      </c>
      <c r="AM2755" s="113" t="s">
        <v>9870</v>
      </c>
      <c r="AN2755" s="113" t="s">
        <v>19391</v>
      </c>
      <c r="AO2755" s="113" t="s">
        <v>3442</v>
      </c>
      <c r="AP2755" s="113">
        <v>2005</v>
      </c>
      <c r="AQ2755" s="113" t="s">
        <v>8</v>
      </c>
      <c r="AR2755" s="113" t="s">
        <v>45943</v>
      </c>
      <c r="AS2755" s="113" t="s">
        <v>14</v>
      </c>
      <c r="AT2755" s="113" t="s">
        <v>14</v>
      </c>
      <c r="AU2755" s="113" t="s">
        <v>16229</v>
      </c>
      <c r="AV2755" s="113" t="s">
        <v>14</v>
      </c>
    </row>
    <row r="2756" spans="1:49">
      <c r="A2756" s="116" t="s">
        <v>8516</v>
      </c>
      <c r="C2756" s="113" t="s">
        <v>8517</v>
      </c>
      <c r="E2756" s="113" t="s">
        <v>9134</v>
      </c>
      <c r="F2756" s="113" t="s">
        <v>129</v>
      </c>
      <c r="G2756" s="114">
        <v>29777</v>
      </c>
      <c r="H2756" s="113" t="s">
        <v>16218</v>
      </c>
      <c r="I2756" s="113" t="s">
        <v>9866</v>
      </c>
      <c r="J2756" s="113" t="s">
        <v>9872</v>
      </c>
      <c r="K2756" s="113" t="s">
        <v>37186</v>
      </c>
      <c r="L2756" s="113">
        <v>85343591192</v>
      </c>
      <c r="M2756" s="113" t="s">
        <v>10073</v>
      </c>
      <c r="O2756" s="113" t="s">
        <v>10074</v>
      </c>
      <c r="P2756" s="113" t="s">
        <v>37187</v>
      </c>
      <c r="Q2756" s="113" t="s">
        <v>37188</v>
      </c>
      <c r="R2756" s="113">
        <v>15</v>
      </c>
      <c r="S2756" s="113" t="s">
        <v>13</v>
      </c>
      <c r="T2756" s="113" t="s">
        <v>37189</v>
      </c>
      <c r="U2756" s="113" t="s">
        <v>37190</v>
      </c>
      <c r="V2756" s="114">
        <v>42034</v>
      </c>
      <c r="W2756" s="114">
        <v>42036</v>
      </c>
      <c r="X2756" s="113" t="s">
        <v>37191</v>
      </c>
      <c r="Y2756" s="114">
        <v>42612</v>
      </c>
      <c r="Z2756" s="114">
        <v>42614</v>
      </c>
      <c r="AA2756" s="113">
        <v>21</v>
      </c>
      <c r="AB2756" s="113" t="s">
        <v>24</v>
      </c>
      <c r="AC2756" s="113">
        <v>32</v>
      </c>
      <c r="AD2756" s="113" t="s">
        <v>84</v>
      </c>
      <c r="AE2756" s="114">
        <v>44470</v>
      </c>
      <c r="AF2756" s="113">
        <v>11</v>
      </c>
      <c r="AG2756" s="113">
        <v>9</v>
      </c>
      <c r="AH2756" s="113" t="s">
        <v>16263</v>
      </c>
      <c r="AI2756" s="117" t="s">
        <v>20086</v>
      </c>
      <c r="AK2756" s="114">
        <v>45302</v>
      </c>
      <c r="AL2756" s="113">
        <v>45</v>
      </c>
      <c r="AM2756" s="113" t="s">
        <v>9922</v>
      </c>
      <c r="AN2756" s="113" t="s">
        <v>16255</v>
      </c>
      <c r="AO2756" s="113" t="s">
        <v>2782</v>
      </c>
      <c r="AP2756" s="113">
        <v>2015</v>
      </c>
      <c r="AQ2756" s="113" t="s">
        <v>8</v>
      </c>
      <c r="AR2756" s="113" t="s">
        <v>25211</v>
      </c>
      <c r="AS2756" s="113" t="s">
        <v>14</v>
      </c>
      <c r="AT2756" s="113" t="s">
        <v>14</v>
      </c>
      <c r="AU2756" s="113" t="s">
        <v>16229</v>
      </c>
      <c r="AV2756" s="113" t="s">
        <v>14</v>
      </c>
    </row>
    <row r="2757" spans="1:49">
      <c r="A2757" s="116" t="s">
        <v>1365</v>
      </c>
      <c r="C2757" s="113" t="s">
        <v>1366</v>
      </c>
      <c r="E2757" s="113" t="s">
        <v>208</v>
      </c>
      <c r="F2757" s="113" t="s">
        <v>8</v>
      </c>
      <c r="G2757" s="114">
        <v>29782</v>
      </c>
      <c r="H2757" s="113" t="s">
        <v>16218</v>
      </c>
      <c r="I2757" s="113" t="s">
        <v>9866</v>
      </c>
      <c r="J2757" s="113" t="s">
        <v>9872</v>
      </c>
      <c r="K2757" s="113" t="s">
        <v>33525</v>
      </c>
      <c r="L2757" s="113">
        <v>85156065921</v>
      </c>
      <c r="M2757" s="113" t="s">
        <v>13522</v>
      </c>
      <c r="O2757" s="113" t="s">
        <v>33526</v>
      </c>
      <c r="P2757" s="113" t="s">
        <v>33527</v>
      </c>
      <c r="Q2757" s="113" t="s">
        <v>33528</v>
      </c>
      <c r="R2757" s="113">
        <v>15</v>
      </c>
      <c r="S2757" s="113" t="s">
        <v>13</v>
      </c>
      <c r="T2757" s="113" t="s">
        <v>33529</v>
      </c>
      <c r="U2757" s="113" t="s">
        <v>33530</v>
      </c>
      <c r="V2757" s="114">
        <v>39965</v>
      </c>
      <c r="W2757" s="114">
        <v>39904</v>
      </c>
      <c r="X2757" s="113" t="s">
        <v>33531</v>
      </c>
      <c r="Y2757" s="114">
        <v>40542</v>
      </c>
      <c r="Z2757" s="114">
        <v>40544</v>
      </c>
      <c r="AA2757" s="113">
        <v>22</v>
      </c>
      <c r="AB2757" s="113" t="s">
        <v>25</v>
      </c>
      <c r="AC2757" s="113">
        <v>31</v>
      </c>
      <c r="AD2757" s="113" t="s">
        <v>9</v>
      </c>
      <c r="AE2757" s="114">
        <v>44652</v>
      </c>
      <c r="AF2757" s="113">
        <v>11</v>
      </c>
      <c r="AG2757" s="113">
        <v>0</v>
      </c>
      <c r="AH2757" s="113" t="s">
        <v>16263</v>
      </c>
      <c r="AI2757" s="117" t="s">
        <v>1367</v>
      </c>
      <c r="AK2757" s="114">
        <v>44925</v>
      </c>
      <c r="AL2757" s="113">
        <v>25</v>
      </c>
      <c r="AM2757" s="113" t="s">
        <v>9974</v>
      </c>
      <c r="AN2757" s="113" t="s">
        <v>16970</v>
      </c>
      <c r="AO2757" s="113" t="s">
        <v>396</v>
      </c>
      <c r="AP2757" s="113">
        <v>2005</v>
      </c>
      <c r="AQ2757" s="113" t="s">
        <v>8</v>
      </c>
      <c r="AR2757" s="113" t="s">
        <v>29598</v>
      </c>
      <c r="AS2757" s="113" t="s">
        <v>14</v>
      </c>
      <c r="AT2757" s="113" t="s">
        <v>14</v>
      </c>
      <c r="AU2757" s="113" t="s">
        <v>16229</v>
      </c>
      <c r="AV2757" s="113" t="s">
        <v>14</v>
      </c>
      <c r="AW2757" s="113" t="s">
        <v>14</v>
      </c>
    </row>
    <row r="2758" spans="1:49">
      <c r="A2758" s="116" t="s">
        <v>7174</v>
      </c>
      <c r="B2758" s="113">
        <v>570021277</v>
      </c>
      <c r="C2758" s="113" t="s">
        <v>7175</v>
      </c>
      <c r="E2758" s="113" t="s">
        <v>34</v>
      </c>
      <c r="F2758" s="113" t="s">
        <v>8</v>
      </c>
      <c r="G2758" s="114">
        <v>29786</v>
      </c>
      <c r="H2758" s="113" t="s">
        <v>16218</v>
      </c>
      <c r="I2758" s="113" t="s">
        <v>9866</v>
      </c>
      <c r="J2758" s="113" t="s">
        <v>9872</v>
      </c>
      <c r="K2758" s="113" t="s">
        <v>43082</v>
      </c>
      <c r="L2758" s="113">
        <v>85319578008</v>
      </c>
      <c r="M2758" s="113" t="s">
        <v>43083</v>
      </c>
      <c r="O2758" s="113" t="s">
        <v>11720</v>
      </c>
      <c r="P2758" s="113" t="s">
        <v>43084</v>
      </c>
      <c r="Q2758" s="113" t="s">
        <v>43085</v>
      </c>
      <c r="R2758" s="113">
        <v>15</v>
      </c>
      <c r="S2758" s="113" t="s">
        <v>13</v>
      </c>
      <c r="T2758" s="113" t="s">
        <v>43086</v>
      </c>
      <c r="U2758" s="113" t="s">
        <v>43087</v>
      </c>
      <c r="V2758" s="114">
        <v>39038</v>
      </c>
      <c r="W2758" s="114">
        <v>38808</v>
      </c>
      <c r="X2758" s="113" t="s">
        <v>43088</v>
      </c>
      <c r="Y2758" s="114">
        <v>39353</v>
      </c>
      <c r="Z2758" s="114">
        <v>39356</v>
      </c>
      <c r="AA2758" s="113">
        <v>21</v>
      </c>
      <c r="AB2758" s="113" t="s">
        <v>24</v>
      </c>
      <c r="AC2758" s="113">
        <v>34</v>
      </c>
      <c r="AD2758" s="113" t="s">
        <v>18</v>
      </c>
      <c r="AE2758" s="114">
        <v>45017</v>
      </c>
      <c r="AF2758" s="113">
        <v>15</v>
      </c>
      <c r="AG2758" s="113">
        <v>6</v>
      </c>
      <c r="AH2758" s="113" t="s">
        <v>9913</v>
      </c>
      <c r="AI2758" s="117" t="s">
        <v>43089</v>
      </c>
      <c r="AJ2758" s="113" t="s">
        <v>45509</v>
      </c>
      <c r="AK2758" s="114">
        <v>44925</v>
      </c>
      <c r="AL2758" s="113">
        <v>40</v>
      </c>
      <c r="AM2758" s="113" t="s">
        <v>9870</v>
      </c>
      <c r="AN2758" s="113" t="s">
        <v>16399</v>
      </c>
      <c r="AO2758" s="113" t="s">
        <v>169</v>
      </c>
      <c r="AP2758" s="113">
        <v>2008</v>
      </c>
      <c r="AQ2758" s="113" t="s">
        <v>9899</v>
      </c>
      <c r="AR2758" s="113" t="s">
        <v>36281</v>
      </c>
      <c r="AS2758" s="113" t="s">
        <v>14</v>
      </c>
      <c r="AT2758" s="113" t="s">
        <v>14</v>
      </c>
      <c r="AU2758" s="113" t="s">
        <v>16229</v>
      </c>
      <c r="AV2758" s="113" t="s">
        <v>14</v>
      </c>
      <c r="AW2758" s="113" t="s">
        <v>14</v>
      </c>
    </row>
    <row r="2759" spans="1:49">
      <c r="A2759" s="116" t="s">
        <v>443</v>
      </c>
      <c r="C2759" s="113" t="s">
        <v>444</v>
      </c>
      <c r="E2759" s="113" t="s">
        <v>34</v>
      </c>
      <c r="F2759" s="113" t="s">
        <v>445</v>
      </c>
      <c r="G2759" s="114">
        <v>29787</v>
      </c>
      <c r="H2759" s="113" t="s">
        <v>16230</v>
      </c>
      <c r="I2759" s="113" t="s">
        <v>9866</v>
      </c>
      <c r="J2759" s="113" t="s">
        <v>9872</v>
      </c>
      <c r="K2759" s="113" t="s">
        <v>32688</v>
      </c>
      <c r="L2759" s="113">
        <v>82293452981</v>
      </c>
      <c r="M2759" s="113" t="s">
        <v>15864</v>
      </c>
      <c r="O2759" s="113" t="s">
        <v>445</v>
      </c>
      <c r="P2759" s="113" t="s">
        <v>32689</v>
      </c>
      <c r="Q2759" s="113" t="s">
        <v>32690</v>
      </c>
      <c r="R2759" s="113">
        <v>15</v>
      </c>
      <c r="S2759" s="113" t="s">
        <v>13</v>
      </c>
      <c r="T2759" s="113" t="s">
        <v>32691</v>
      </c>
      <c r="U2759" s="113" t="s">
        <v>32692</v>
      </c>
      <c r="V2759" s="114">
        <v>42032</v>
      </c>
      <c r="W2759" s="114">
        <v>41944</v>
      </c>
      <c r="X2759" s="113" t="s">
        <v>32693</v>
      </c>
      <c r="Y2759" s="114">
        <v>42612</v>
      </c>
      <c r="Z2759" s="114">
        <v>42614</v>
      </c>
      <c r="AA2759" s="113">
        <v>21</v>
      </c>
      <c r="AB2759" s="113" t="s">
        <v>24</v>
      </c>
      <c r="AC2759" s="113">
        <v>31</v>
      </c>
      <c r="AD2759" s="113" t="s">
        <v>9</v>
      </c>
      <c r="AE2759" s="114">
        <v>44470</v>
      </c>
      <c r="AF2759" s="113">
        <v>12</v>
      </c>
      <c r="AG2759" s="113">
        <v>9</v>
      </c>
      <c r="AH2759" s="113" t="s">
        <v>16263</v>
      </c>
      <c r="AI2759" s="117" t="s">
        <v>75</v>
      </c>
      <c r="AK2759" s="114">
        <v>43556</v>
      </c>
      <c r="AL2759" s="113">
        <v>40</v>
      </c>
      <c r="AM2759" s="113" t="s">
        <v>9870</v>
      </c>
      <c r="AN2759" s="113" t="s">
        <v>19551</v>
      </c>
      <c r="AO2759" s="113" t="s">
        <v>649</v>
      </c>
      <c r="AP2759" s="113">
        <v>2019</v>
      </c>
      <c r="AQ2759" s="113" t="s">
        <v>6669</v>
      </c>
      <c r="AR2759" s="113" t="s">
        <v>16408</v>
      </c>
      <c r="AS2759" s="113" t="s">
        <v>14</v>
      </c>
      <c r="AT2759" s="113" t="s">
        <v>14</v>
      </c>
      <c r="AU2759" s="113" t="s">
        <v>16229</v>
      </c>
      <c r="AV2759" s="113" t="s">
        <v>14</v>
      </c>
      <c r="AW2759" s="113" t="s">
        <v>14</v>
      </c>
    </row>
    <row r="2760" spans="1:49">
      <c r="A2760" s="116" t="s">
        <v>8323</v>
      </c>
      <c r="B2760" s="113">
        <v>570027580</v>
      </c>
      <c r="C2760" s="113" t="s">
        <v>328</v>
      </c>
      <c r="E2760" s="113" t="s">
        <v>3944</v>
      </c>
      <c r="F2760" s="113" t="s">
        <v>8</v>
      </c>
      <c r="G2760" s="114">
        <v>29788</v>
      </c>
      <c r="H2760" s="113" t="s">
        <v>16230</v>
      </c>
      <c r="I2760" s="113" t="s">
        <v>9866</v>
      </c>
      <c r="J2760" s="113" t="s">
        <v>9872</v>
      </c>
      <c r="K2760" s="113" t="s">
        <v>27309</v>
      </c>
      <c r="L2760" s="113">
        <v>82298153179</v>
      </c>
      <c r="M2760" s="113" t="s">
        <v>27310</v>
      </c>
      <c r="O2760" s="113" t="s">
        <v>27311</v>
      </c>
      <c r="P2760" s="113" t="s">
        <v>27312</v>
      </c>
      <c r="Q2760" s="113" t="s">
        <v>27313</v>
      </c>
      <c r="R2760" s="113">
        <v>15</v>
      </c>
      <c r="S2760" s="113" t="s">
        <v>13</v>
      </c>
      <c r="T2760" s="113" t="s">
        <v>27314</v>
      </c>
      <c r="U2760" s="113" t="s">
        <v>27315</v>
      </c>
      <c r="V2760" s="114">
        <v>39387</v>
      </c>
      <c r="W2760" s="114">
        <v>39083</v>
      </c>
      <c r="X2760" s="113" t="s">
        <v>27316</v>
      </c>
      <c r="Y2760" s="114">
        <v>39720</v>
      </c>
      <c r="Z2760" s="114">
        <v>39722</v>
      </c>
      <c r="AA2760" s="113">
        <v>22</v>
      </c>
      <c r="AB2760" s="113" t="s">
        <v>25</v>
      </c>
      <c r="AC2760" s="113">
        <v>24</v>
      </c>
      <c r="AD2760" s="113" t="s">
        <v>47</v>
      </c>
      <c r="AE2760" s="114">
        <v>44470</v>
      </c>
      <c r="AF2760" s="113">
        <v>20</v>
      </c>
      <c r="AG2760" s="113">
        <v>9</v>
      </c>
      <c r="AH2760" s="113" t="s">
        <v>16226</v>
      </c>
      <c r="AI2760" s="117" t="s">
        <v>9875</v>
      </c>
      <c r="AK2760" s="114">
        <v>45566</v>
      </c>
      <c r="AL2760" s="113">
        <v>25</v>
      </c>
      <c r="AM2760" s="113" t="s">
        <v>9974</v>
      </c>
      <c r="AN2760" s="113" t="s">
        <v>27317</v>
      </c>
      <c r="AO2760" s="113" t="s">
        <v>12038</v>
      </c>
      <c r="AP2760" s="113">
        <v>2002</v>
      </c>
      <c r="AQ2760" s="113" t="s">
        <v>8</v>
      </c>
      <c r="AR2760" s="113" t="s">
        <v>18464</v>
      </c>
      <c r="AS2760" s="113" t="s">
        <v>14</v>
      </c>
      <c r="AT2760" s="113" t="s">
        <v>14</v>
      </c>
      <c r="AU2760" s="113" t="s">
        <v>16229</v>
      </c>
      <c r="AV2760" s="113" t="s">
        <v>14</v>
      </c>
    </row>
    <row r="2761" spans="1:49">
      <c r="A2761" s="116" t="s">
        <v>5130</v>
      </c>
      <c r="C2761" s="113" t="s">
        <v>5131</v>
      </c>
      <c r="E2761" s="113" t="s">
        <v>56</v>
      </c>
      <c r="F2761" s="113" t="s">
        <v>8</v>
      </c>
      <c r="G2761" s="114">
        <v>29788</v>
      </c>
      <c r="H2761" s="113" t="s">
        <v>16218</v>
      </c>
      <c r="I2761" s="113" t="s">
        <v>10007</v>
      </c>
      <c r="J2761" s="113" t="s">
        <v>9872</v>
      </c>
      <c r="K2761" s="113" t="s">
        <v>19689</v>
      </c>
      <c r="L2761" s="113">
        <v>85249392982</v>
      </c>
      <c r="M2761" s="113" t="s">
        <v>13253</v>
      </c>
      <c r="O2761" s="113" t="s">
        <v>45822</v>
      </c>
      <c r="P2761" s="113" t="s">
        <v>19690</v>
      </c>
      <c r="Q2761" s="113" t="s">
        <v>19691</v>
      </c>
      <c r="R2761" s="113">
        <v>15</v>
      </c>
      <c r="S2761" s="113" t="s">
        <v>13</v>
      </c>
      <c r="T2761" s="113" t="s">
        <v>19692</v>
      </c>
      <c r="U2761" s="113" t="s">
        <v>19693</v>
      </c>
      <c r="V2761" s="114">
        <v>42037</v>
      </c>
      <c r="W2761" s="114">
        <v>41883</v>
      </c>
      <c r="X2761" s="113" t="s">
        <v>19694</v>
      </c>
      <c r="Y2761" s="114">
        <v>42339</v>
      </c>
      <c r="Z2761" s="114">
        <v>42339</v>
      </c>
      <c r="AA2761" s="113">
        <v>31</v>
      </c>
      <c r="AB2761" s="113" t="s">
        <v>9</v>
      </c>
      <c r="AC2761" s="113">
        <v>33</v>
      </c>
      <c r="AD2761" s="113" t="s">
        <v>10</v>
      </c>
      <c r="AE2761" s="114">
        <v>45017</v>
      </c>
      <c r="AF2761" s="113">
        <v>18</v>
      </c>
      <c r="AG2761" s="113">
        <v>3</v>
      </c>
      <c r="AH2761" s="113" t="s">
        <v>16263</v>
      </c>
      <c r="AI2761" s="117" t="s">
        <v>16264</v>
      </c>
      <c r="AK2761" s="114">
        <v>45302</v>
      </c>
      <c r="AL2761" s="113">
        <v>40</v>
      </c>
      <c r="AM2761" s="113" t="s">
        <v>9870</v>
      </c>
      <c r="AN2761" s="113" t="s">
        <v>19057</v>
      </c>
      <c r="AO2761" s="113" t="s">
        <v>2312</v>
      </c>
      <c r="AP2761" s="113">
        <v>2004</v>
      </c>
      <c r="AQ2761" s="113" t="s">
        <v>8</v>
      </c>
      <c r="AR2761" s="113" t="s">
        <v>19695</v>
      </c>
      <c r="AS2761" s="113" t="s">
        <v>14</v>
      </c>
      <c r="AT2761" s="113" t="s">
        <v>14</v>
      </c>
      <c r="AU2761" s="113" t="s">
        <v>16229</v>
      </c>
      <c r="AV2761" s="113" t="s">
        <v>14</v>
      </c>
    </row>
    <row r="2762" spans="1:49">
      <c r="A2762" s="116" t="s">
        <v>3303</v>
      </c>
      <c r="B2762" s="113">
        <v>570027702</v>
      </c>
      <c r="C2762" s="113" t="s">
        <v>3304</v>
      </c>
      <c r="F2762" s="113" t="s">
        <v>8</v>
      </c>
      <c r="G2762" s="114">
        <v>29792</v>
      </c>
      <c r="H2762" s="113" t="s">
        <v>16218</v>
      </c>
      <c r="I2762" s="113" t="s">
        <v>9866</v>
      </c>
      <c r="J2762" s="113" t="s">
        <v>9872</v>
      </c>
      <c r="K2762" s="113" t="s">
        <v>38347</v>
      </c>
      <c r="L2762" s="113">
        <v>82293855151</v>
      </c>
      <c r="M2762" s="113" t="s">
        <v>14025</v>
      </c>
      <c r="O2762" s="113" t="s">
        <v>14026</v>
      </c>
      <c r="P2762" s="113" t="s">
        <v>38348</v>
      </c>
      <c r="Q2762" s="113" t="s">
        <v>38349</v>
      </c>
      <c r="R2762" s="113">
        <v>15</v>
      </c>
      <c r="S2762" s="113" t="s">
        <v>13</v>
      </c>
      <c r="T2762" s="113" t="s">
        <v>38350</v>
      </c>
      <c r="U2762" s="113" t="s">
        <v>38351</v>
      </c>
      <c r="V2762" s="114">
        <v>39387</v>
      </c>
      <c r="W2762" s="114">
        <v>39083</v>
      </c>
      <c r="X2762" s="113" t="s">
        <v>38352</v>
      </c>
      <c r="Y2762" s="114">
        <v>39720</v>
      </c>
      <c r="Z2762" s="114">
        <v>39722</v>
      </c>
      <c r="AA2762" s="113">
        <v>21</v>
      </c>
      <c r="AB2762" s="113" t="s">
        <v>24</v>
      </c>
      <c r="AC2762" s="113">
        <v>32</v>
      </c>
      <c r="AD2762" s="113" t="s">
        <v>84</v>
      </c>
      <c r="AE2762" s="114">
        <v>45383</v>
      </c>
      <c r="AF2762" s="113">
        <v>16</v>
      </c>
      <c r="AG2762" s="113">
        <v>3</v>
      </c>
      <c r="AH2762" s="113" t="s">
        <v>16226</v>
      </c>
      <c r="AI2762" s="117" t="s">
        <v>20037</v>
      </c>
      <c r="AK2762" s="114">
        <v>44470</v>
      </c>
      <c r="AL2762" s="113">
        <v>15</v>
      </c>
      <c r="AM2762" s="113" t="s">
        <v>9885</v>
      </c>
      <c r="AN2762" s="113" t="s">
        <v>16707</v>
      </c>
      <c r="AO2762" s="113" t="s">
        <v>891</v>
      </c>
      <c r="AP2762" s="113">
        <v>1999</v>
      </c>
      <c r="AQ2762" s="113" t="s">
        <v>8</v>
      </c>
      <c r="AR2762" s="113" t="s">
        <v>16593</v>
      </c>
      <c r="AS2762" s="113" t="s">
        <v>14</v>
      </c>
      <c r="AT2762" s="113" t="s">
        <v>14</v>
      </c>
      <c r="AU2762" s="113" t="s">
        <v>16229</v>
      </c>
      <c r="AV2762" s="113" t="s">
        <v>14</v>
      </c>
      <c r="AW2762" s="113" t="s">
        <v>14</v>
      </c>
    </row>
    <row r="2763" spans="1:49">
      <c r="A2763" s="116" t="s">
        <v>4766</v>
      </c>
      <c r="B2763" s="113">
        <v>570027631</v>
      </c>
      <c r="C2763" s="113" t="s">
        <v>4767</v>
      </c>
      <c r="E2763" s="113" t="s">
        <v>103</v>
      </c>
      <c r="F2763" s="113" t="s">
        <v>8</v>
      </c>
      <c r="G2763" s="114">
        <v>29794</v>
      </c>
      <c r="H2763" s="113" t="s">
        <v>16230</v>
      </c>
      <c r="I2763" s="113" t="s">
        <v>9866</v>
      </c>
      <c r="J2763" s="113" t="s">
        <v>9872</v>
      </c>
      <c r="K2763" s="113" t="s">
        <v>23727</v>
      </c>
      <c r="L2763" s="113">
        <v>82260272681</v>
      </c>
      <c r="M2763" s="113" t="s">
        <v>13661</v>
      </c>
      <c r="O2763" s="113" t="s">
        <v>23728</v>
      </c>
      <c r="P2763" s="113" t="s">
        <v>23729</v>
      </c>
      <c r="Q2763" s="113" t="s">
        <v>23730</v>
      </c>
      <c r="R2763" s="113">
        <v>15</v>
      </c>
      <c r="S2763" s="113" t="s">
        <v>13</v>
      </c>
      <c r="T2763" s="113" t="s">
        <v>23731</v>
      </c>
      <c r="U2763" s="113" t="s">
        <v>23732</v>
      </c>
      <c r="V2763" s="114">
        <v>39387</v>
      </c>
      <c r="W2763" s="114">
        <v>39083</v>
      </c>
      <c r="X2763" s="113" t="s">
        <v>23733</v>
      </c>
      <c r="Y2763" s="114">
        <v>39720</v>
      </c>
      <c r="Z2763" s="114">
        <v>39722</v>
      </c>
      <c r="AA2763" s="113">
        <v>21</v>
      </c>
      <c r="AB2763" s="113" t="s">
        <v>24</v>
      </c>
      <c r="AC2763" s="113">
        <v>33</v>
      </c>
      <c r="AD2763" s="113" t="s">
        <v>10</v>
      </c>
      <c r="AE2763" s="114">
        <v>45017</v>
      </c>
      <c r="AF2763" s="113">
        <v>14</v>
      </c>
      <c r="AG2763" s="113">
        <v>3</v>
      </c>
      <c r="AH2763" s="113" t="s">
        <v>16226</v>
      </c>
      <c r="AI2763" s="117" t="s">
        <v>302</v>
      </c>
      <c r="AK2763" s="114">
        <v>45017</v>
      </c>
      <c r="AL2763" s="113">
        <v>30</v>
      </c>
      <c r="AM2763" s="113" t="s">
        <v>9882</v>
      </c>
      <c r="AN2763" s="113" t="s">
        <v>16273</v>
      </c>
      <c r="AO2763" s="113" t="s">
        <v>107</v>
      </c>
      <c r="AP2763" s="113">
        <v>2012</v>
      </c>
      <c r="AQ2763" s="113" t="s">
        <v>8</v>
      </c>
      <c r="AR2763" s="113" t="s">
        <v>16274</v>
      </c>
      <c r="AS2763" s="113" t="s">
        <v>14</v>
      </c>
      <c r="AT2763" s="113" t="s">
        <v>14</v>
      </c>
      <c r="AU2763" s="113" t="s">
        <v>16229</v>
      </c>
      <c r="AV2763" s="113" t="s">
        <v>14</v>
      </c>
      <c r="AW2763" s="113" t="s">
        <v>14</v>
      </c>
    </row>
    <row r="2764" spans="1:49">
      <c r="A2764" s="116" t="s">
        <v>1951</v>
      </c>
      <c r="B2764" s="113">
        <v>570027755</v>
      </c>
      <c r="C2764" s="113" t="s">
        <v>1952</v>
      </c>
      <c r="E2764" s="113" t="s">
        <v>34</v>
      </c>
      <c r="F2764" s="113" t="s">
        <v>1953</v>
      </c>
      <c r="G2764" s="114">
        <v>29795</v>
      </c>
      <c r="H2764" s="113" t="s">
        <v>16218</v>
      </c>
      <c r="I2764" s="113" t="s">
        <v>9866</v>
      </c>
      <c r="J2764" s="113" t="s">
        <v>9872</v>
      </c>
      <c r="K2764" s="113" t="s">
        <v>43318</v>
      </c>
      <c r="L2764" s="113">
        <v>85241206777</v>
      </c>
      <c r="M2764" s="113" t="s">
        <v>14765</v>
      </c>
      <c r="O2764" s="113" t="s">
        <v>14766</v>
      </c>
      <c r="P2764" s="113" t="s">
        <v>43319</v>
      </c>
      <c r="Q2764" s="113" t="s">
        <v>43320</v>
      </c>
      <c r="R2764" s="113">
        <v>15</v>
      </c>
      <c r="S2764" s="113" t="s">
        <v>13</v>
      </c>
      <c r="T2764" s="113" t="s">
        <v>43321</v>
      </c>
      <c r="U2764" s="113" t="s">
        <v>43322</v>
      </c>
      <c r="V2764" s="114">
        <v>39387</v>
      </c>
      <c r="W2764" s="114">
        <v>39083</v>
      </c>
      <c r="X2764" s="113" t="s">
        <v>43323</v>
      </c>
      <c r="Y2764" s="114">
        <v>39720</v>
      </c>
      <c r="Z2764" s="114">
        <v>39722</v>
      </c>
      <c r="AA2764" s="113">
        <v>21</v>
      </c>
      <c r="AB2764" s="113" t="s">
        <v>24</v>
      </c>
      <c r="AC2764" s="113">
        <v>34</v>
      </c>
      <c r="AD2764" s="113" t="s">
        <v>18</v>
      </c>
      <c r="AE2764" s="114">
        <v>44652</v>
      </c>
      <c r="AF2764" s="113">
        <v>15</v>
      </c>
      <c r="AG2764" s="113">
        <v>3</v>
      </c>
      <c r="AH2764" s="113" t="s">
        <v>9913</v>
      </c>
      <c r="AI2764" s="117" t="s">
        <v>43324</v>
      </c>
      <c r="AJ2764" s="113" t="s">
        <v>45514</v>
      </c>
      <c r="AK2764" s="114">
        <v>44923</v>
      </c>
      <c r="AL2764" s="113">
        <v>40</v>
      </c>
      <c r="AM2764" s="113" t="s">
        <v>9870</v>
      </c>
      <c r="AN2764" s="113" t="s">
        <v>16334</v>
      </c>
      <c r="AO2764" s="113" t="s">
        <v>383</v>
      </c>
      <c r="AP2764" s="113">
        <v>2009</v>
      </c>
      <c r="AQ2764" s="113" t="s">
        <v>8</v>
      </c>
      <c r="AR2764" s="113" t="s">
        <v>30882</v>
      </c>
      <c r="AS2764" s="113" t="s">
        <v>14</v>
      </c>
      <c r="AT2764" s="113" t="s">
        <v>14</v>
      </c>
      <c r="AU2764" s="113" t="s">
        <v>16229</v>
      </c>
      <c r="AV2764" s="113" t="s">
        <v>14</v>
      </c>
      <c r="AW2764" s="113" t="s">
        <v>14</v>
      </c>
    </row>
    <row r="2765" spans="1:49">
      <c r="A2765" s="116" t="s">
        <v>1360</v>
      </c>
      <c r="C2765" s="113" t="s">
        <v>1361</v>
      </c>
      <c r="E2765" s="113" t="s">
        <v>30</v>
      </c>
      <c r="F2765" s="113" t="s">
        <v>8</v>
      </c>
      <c r="G2765" s="114">
        <v>29796</v>
      </c>
      <c r="H2765" s="113" t="s">
        <v>16230</v>
      </c>
      <c r="I2765" s="113" t="s">
        <v>9866</v>
      </c>
      <c r="J2765" s="113" t="s">
        <v>9867</v>
      </c>
      <c r="K2765" s="113" t="s">
        <v>42100</v>
      </c>
      <c r="L2765" s="113">
        <v>85342805274</v>
      </c>
      <c r="M2765" s="113" t="s">
        <v>12649</v>
      </c>
      <c r="O2765" s="113" t="s">
        <v>12650</v>
      </c>
      <c r="P2765" s="113" t="s">
        <v>42101</v>
      </c>
      <c r="Q2765" s="113" t="s">
        <v>42102</v>
      </c>
      <c r="R2765" s="113">
        <v>15</v>
      </c>
      <c r="S2765" s="113" t="s">
        <v>13</v>
      </c>
      <c r="T2765" s="113" t="s">
        <v>42103</v>
      </c>
      <c r="U2765" s="113" t="s">
        <v>42104</v>
      </c>
      <c r="V2765" s="114">
        <v>40210</v>
      </c>
      <c r="W2765" s="114">
        <v>40179</v>
      </c>
      <c r="X2765" s="113" t="s">
        <v>42105</v>
      </c>
      <c r="Y2765" s="114">
        <v>40906</v>
      </c>
      <c r="Z2765" s="114">
        <v>40909</v>
      </c>
      <c r="AA2765" s="113">
        <v>21</v>
      </c>
      <c r="AB2765" s="113" t="s">
        <v>24</v>
      </c>
      <c r="AC2765" s="113">
        <v>33</v>
      </c>
      <c r="AD2765" s="113" t="s">
        <v>10</v>
      </c>
      <c r="AE2765" s="114">
        <v>45200</v>
      </c>
      <c r="AF2765" s="113">
        <v>13</v>
      </c>
      <c r="AG2765" s="113">
        <v>9</v>
      </c>
      <c r="AH2765" s="113" t="s">
        <v>16263</v>
      </c>
      <c r="AI2765" s="117" t="s">
        <v>3964</v>
      </c>
      <c r="AK2765" s="114">
        <v>43738</v>
      </c>
      <c r="AL2765" s="113">
        <v>40</v>
      </c>
      <c r="AM2765" s="113" t="s">
        <v>9870</v>
      </c>
      <c r="AN2765" s="113" t="s">
        <v>18724</v>
      </c>
      <c r="AO2765" s="113" t="s">
        <v>713</v>
      </c>
      <c r="AP2765" s="113">
        <v>2010</v>
      </c>
      <c r="AQ2765" s="113" t="s">
        <v>5236</v>
      </c>
      <c r="AR2765" s="113" t="s">
        <v>29062</v>
      </c>
      <c r="AS2765" s="113" t="s">
        <v>14</v>
      </c>
      <c r="AT2765" s="113" t="s">
        <v>14</v>
      </c>
      <c r="AU2765" s="113" t="s">
        <v>16229</v>
      </c>
      <c r="AV2765" s="113" t="s">
        <v>14</v>
      </c>
      <c r="AW2765" s="113" t="s">
        <v>14</v>
      </c>
    </row>
    <row r="2766" spans="1:49">
      <c r="A2766" s="116" t="s">
        <v>8470</v>
      </c>
      <c r="C2766" s="113" t="s">
        <v>8471</v>
      </c>
      <c r="F2766" s="113" t="s">
        <v>8</v>
      </c>
      <c r="G2766" s="114">
        <v>29798</v>
      </c>
      <c r="H2766" s="113" t="s">
        <v>16218</v>
      </c>
      <c r="I2766" s="113" t="s">
        <v>9866</v>
      </c>
      <c r="J2766" s="113" t="s">
        <v>9872</v>
      </c>
      <c r="K2766" s="113" t="s">
        <v>25352</v>
      </c>
      <c r="L2766" s="113">
        <v>82343265000</v>
      </c>
      <c r="M2766" s="113" t="s">
        <v>12403</v>
      </c>
      <c r="O2766" s="113" t="s">
        <v>10391</v>
      </c>
      <c r="P2766" s="113" t="s">
        <v>25353</v>
      </c>
      <c r="Q2766" s="113" t="s">
        <v>25354</v>
      </c>
      <c r="R2766" s="113">
        <v>15</v>
      </c>
      <c r="S2766" s="113" t="s">
        <v>13</v>
      </c>
      <c r="T2766" s="113" t="s">
        <v>25355</v>
      </c>
      <c r="U2766" s="113" t="s">
        <v>25356</v>
      </c>
      <c r="V2766" s="114">
        <v>41900</v>
      </c>
      <c r="W2766" s="114">
        <v>41883</v>
      </c>
      <c r="X2766" s="113" t="s">
        <v>25357</v>
      </c>
      <c r="Y2766" s="114">
        <v>42339</v>
      </c>
      <c r="Z2766" s="114">
        <v>42339</v>
      </c>
      <c r="AA2766" s="113">
        <v>21</v>
      </c>
      <c r="AB2766" s="113" t="s">
        <v>24</v>
      </c>
      <c r="AC2766" s="113">
        <v>23</v>
      </c>
      <c r="AD2766" s="113" t="s">
        <v>78</v>
      </c>
      <c r="AE2766" s="114">
        <v>44835</v>
      </c>
      <c r="AF2766" s="113">
        <v>18</v>
      </c>
      <c r="AG2766" s="113">
        <v>9</v>
      </c>
      <c r="AH2766" s="113" t="s">
        <v>16263</v>
      </c>
      <c r="AI2766" s="117" t="s">
        <v>8472</v>
      </c>
      <c r="AK2766" s="114">
        <v>42746</v>
      </c>
      <c r="AL2766" s="113">
        <v>18</v>
      </c>
      <c r="AM2766" s="113" t="s">
        <v>12404</v>
      </c>
      <c r="AN2766" s="113" t="s">
        <v>16766</v>
      </c>
      <c r="AO2766" s="113" t="s">
        <v>2956</v>
      </c>
      <c r="AP2766" s="113">
        <v>2000</v>
      </c>
      <c r="AQ2766" s="113" t="s">
        <v>8</v>
      </c>
      <c r="AR2766" s="113" t="s">
        <v>25358</v>
      </c>
      <c r="AS2766" s="113" t="s">
        <v>14</v>
      </c>
      <c r="AT2766" s="113" t="s">
        <v>14</v>
      </c>
      <c r="AU2766" s="113" t="s">
        <v>16229</v>
      </c>
      <c r="AV2766" s="113" t="s">
        <v>14</v>
      </c>
      <c r="AW2766" s="113" t="s">
        <v>14</v>
      </c>
    </row>
    <row r="2767" spans="1:49">
      <c r="A2767" s="116" t="s">
        <v>3599</v>
      </c>
      <c r="C2767" s="113" t="s">
        <v>3600</v>
      </c>
      <c r="F2767" s="113" t="s">
        <v>8</v>
      </c>
      <c r="G2767" s="114">
        <v>29804</v>
      </c>
      <c r="H2767" s="113" t="s">
        <v>16218</v>
      </c>
      <c r="I2767" s="113" t="s">
        <v>9866</v>
      </c>
      <c r="J2767" s="113" t="s">
        <v>9872</v>
      </c>
      <c r="K2767" s="113" t="s">
        <v>33022</v>
      </c>
      <c r="L2767" s="113">
        <v>82290086261</v>
      </c>
      <c r="M2767" s="113" t="s">
        <v>12488</v>
      </c>
      <c r="O2767" s="113" t="s">
        <v>12489</v>
      </c>
      <c r="P2767" s="113" t="s">
        <v>33023</v>
      </c>
      <c r="Q2767" s="113" t="s">
        <v>33024</v>
      </c>
      <c r="R2767" s="113">
        <v>15</v>
      </c>
      <c r="S2767" s="113" t="s">
        <v>13</v>
      </c>
      <c r="T2767" s="113" t="s">
        <v>33025</v>
      </c>
      <c r="U2767" s="113" t="s">
        <v>33026</v>
      </c>
      <c r="V2767" s="114">
        <v>41920</v>
      </c>
      <c r="W2767" s="114">
        <v>41883</v>
      </c>
      <c r="X2767" s="113" t="s">
        <v>33027</v>
      </c>
      <c r="Y2767" s="114">
        <v>42339</v>
      </c>
      <c r="Z2767" s="114">
        <v>42339</v>
      </c>
      <c r="AA2767" s="113">
        <v>13</v>
      </c>
      <c r="AB2767" s="113" t="s">
        <v>357</v>
      </c>
      <c r="AC2767" s="113">
        <v>31</v>
      </c>
      <c r="AD2767" s="113" t="s">
        <v>9</v>
      </c>
      <c r="AE2767" s="114">
        <v>45566</v>
      </c>
      <c r="AF2767" s="113">
        <v>11</v>
      </c>
      <c r="AG2767" s="113">
        <v>0</v>
      </c>
      <c r="AH2767" s="113" t="s">
        <v>16263</v>
      </c>
      <c r="AI2767" s="117" t="s">
        <v>16264</v>
      </c>
      <c r="AK2767" s="114">
        <v>45302</v>
      </c>
      <c r="AL2767" s="113">
        <v>15</v>
      </c>
      <c r="AM2767" s="113" t="s">
        <v>9885</v>
      </c>
      <c r="AN2767" s="113" t="s">
        <v>16552</v>
      </c>
      <c r="AO2767" s="113" t="s">
        <v>2053</v>
      </c>
      <c r="AP2767" s="113">
        <v>2011</v>
      </c>
      <c r="AQ2767" s="113" t="s">
        <v>8</v>
      </c>
      <c r="AR2767" s="113" t="s">
        <v>33028</v>
      </c>
      <c r="AS2767" s="113" t="s">
        <v>14</v>
      </c>
      <c r="AT2767" s="113" t="s">
        <v>14</v>
      </c>
      <c r="AU2767" s="113" t="s">
        <v>16229</v>
      </c>
      <c r="AV2767" s="113" t="s">
        <v>14</v>
      </c>
    </row>
    <row r="2768" spans="1:49">
      <c r="A2768" s="116" t="s">
        <v>1248</v>
      </c>
      <c r="C2768" s="113" t="s">
        <v>1249</v>
      </c>
      <c r="E2768" s="113" t="s">
        <v>41</v>
      </c>
      <c r="F2768" s="113" t="s">
        <v>8</v>
      </c>
      <c r="G2768" s="114">
        <v>29809</v>
      </c>
      <c r="H2768" s="113" t="s">
        <v>16230</v>
      </c>
      <c r="I2768" s="113" t="s">
        <v>9866</v>
      </c>
      <c r="J2768" s="113" t="s">
        <v>9872</v>
      </c>
      <c r="K2768" s="113" t="s">
        <v>17320</v>
      </c>
      <c r="L2768" s="113">
        <v>85298729586</v>
      </c>
      <c r="M2768" s="113" t="s">
        <v>12390</v>
      </c>
      <c r="O2768" s="113" t="s">
        <v>12391</v>
      </c>
      <c r="P2768" s="113" t="s">
        <v>17321</v>
      </c>
      <c r="Q2768" s="113" t="s">
        <v>17322</v>
      </c>
      <c r="R2768" s="113">
        <v>15</v>
      </c>
      <c r="S2768" s="113" t="s">
        <v>13</v>
      </c>
      <c r="T2768" s="113" t="s">
        <v>17323</v>
      </c>
      <c r="U2768" s="113" t="s">
        <v>17324</v>
      </c>
      <c r="V2768" s="114">
        <v>42032</v>
      </c>
      <c r="W2768" s="114">
        <v>41944</v>
      </c>
      <c r="X2768" s="113" t="s">
        <v>17325</v>
      </c>
      <c r="Y2768" s="114">
        <v>42612</v>
      </c>
      <c r="Z2768" s="114">
        <v>42614</v>
      </c>
      <c r="AA2768" s="113">
        <v>21</v>
      </c>
      <c r="AB2768" s="113" t="s">
        <v>24</v>
      </c>
      <c r="AC2768" s="113">
        <v>32</v>
      </c>
      <c r="AD2768" s="113" t="s">
        <v>84</v>
      </c>
      <c r="AE2768" s="114">
        <v>44652</v>
      </c>
      <c r="AF2768" s="113">
        <v>12</v>
      </c>
      <c r="AG2768" s="113">
        <v>7</v>
      </c>
      <c r="AH2768" s="113" t="s">
        <v>16226</v>
      </c>
      <c r="AI2768" s="117" t="s">
        <v>9875</v>
      </c>
      <c r="AK2768" s="114">
        <v>45120</v>
      </c>
      <c r="AL2768" s="113">
        <v>40</v>
      </c>
      <c r="AM2768" s="113" t="s">
        <v>9870</v>
      </c>
      <c r="AN2768" s="113" t="s">
        <v>16561</v>
      </c>
      <c r="AO2768" s="113" t="s">
        <v>42</v>
      </c>
      <c r="AP2768" s="113">
        <v>2008</v>
      </c>
      <c r="AQ2768" s="113" t="s">
        <v>9871</v>
      </c>
      <c r="AR2768" s="113" t="s">
        <v>17312</v>
      </c>
      <c r="AS2768" s="113" t="s">
        <v>14</v>
      </c>
      <c r="AT2768" s="113" t="s">
        <v>14</v>
      </c>
      <c r="AU2768" s="113" t="s">
        <v>16229</v>
      </c>
      <c r="AV2768" s="113" t="s">
        <v>14</v>
      </c>
      <c r="AW2768" s="113" t="s">
        <v>14</v>
      </c>
    </row>
    <row r="2769" spans="1:49">
      <c r="A2769" s="116" t="s">
        <v>4416</v>
      </c>
      <c r="C2769" s="113" t="s">
        <v>4417</v>
      </c>
      <c r="F2769" s="113" t="s">
        <v>8</v>
      </c>
      <c r="G2769" s="114">
        <v>29813</v>
      </c>
      <c r="H2769" s="113" t="s">
        <v>16218</v>
      </c>
      <c r="I2769" s="113" t="s">
        <v>9866</v>
      </c>
      <c r="J2769" s="113" t="s">
        <v>9872</v>
      </c>
      <c r="K2769" s="113" t="s">
        <v>34958</v>
      </c>
      <c r="L2769" s="113">
        <v>85254848828</v>
      </c>
      <c r="M2769" s="113" t="s">
        <v>14111</v>
      </c>
      <c r="O2769" s="113" t="s">
        <v>13094</v>
      </c>
      <c r="P2769" s="113" t="s">
        <v>34959</v>
      </c>
      <c r="Q2769" s="113" t="s">
        <v>34960</v>
      </c>
      <c r="R2769" s="113">
        <v>15</v>
      </c>
      <c r="S2769" s="113" t="s">
        <v>13</v>
      </c>
      <c r="T2769" s="113" t="s">
        <v>34961</v>
      </c>
      <c r="U2769" s="113" t="s">
        <v>34962</v>
      </c>
      <c r="V2769" s="114">
        <v>42030</v>
      </c>
      <c r="W2769" s="114">
        <v>41883</v>
      </c>
      <c r="X2769" s="113" t="s">
        <v>34963</v>
      </c>
      <c r="Y2769" s="114">
        <v>42339</v>
      </c>
      <c r="Z2769" s="114">
        <v>42339</v>
      </c>
      <c r="AA2769" s="113">
        <v>13</v>
      </c>
      <c r="AB2769" s="113" t="s">
        <v>357</v>
      </c>
      <c r="AC2769" s="113">
        <v>21</v>
      </c>
      <c r="AD2769" s="113" t="s">
        <v>24</v>
      </c>
      <c r="AE2769" s="114">
        <v>44835</v>
      </c>
      <c r="AF2769" s="113">
        <v>14</v>
      </c>
      <c r="AG2769" s="113">
        <v>9</v>
      </c>
      <c r="AH2769" s="113" t="s">
        <v>16263</v>
      </c>
      <c r="AI2769" s="117" t="s">
        <v>16325</v>
      </c>
      <c r="AK2769" s="114">
        <v>45302</v>
      </c>
      <c r="AL2769" s="113">
        <v>10</v>
      </c>
      <c r="AM2769" s="113" t="s">
        <v>7836</v>
      </c>
      <c r="AN2769" s="113" t="s">
        <v>18143</v>
      </c>
      <c r="AO2769" s="113" t="s">
        <v>1229</v>
      </c>
      <c r="AP2769" s="113">
        <v>1997</v>
      </c>
      <c r="AQ2769" s="113" t="s">
        <v>5236</v>
      </c>
      <c r="AR2769" s="113" t="s">
        <v>16327</v>
      </c>
      <c r="AS2769" s="113" t="s">
        <v>14</v>
      </c>
      <c r="AT2769" s="113" t="s">
        <v>14</v>
      </c>
      <c r="AU2769" s="113" t="s">
        <v>16229</v>
      </c>
      <c r="AV2769" s="113" t="s">
        <v>14</v>
      </c>
    </row>
    <row r="2770" spans="1:49">
      <c r="A2770" s="116" t="s">
        <v>9570</v>
      </c>
      <c r="B2770" s="113">
        <v>570017223</v>
      </c>
      <c r="C2770" s="113" t="s">
        <v>9571</v>
      </c>
      <c r="E2770" s="113" t="s">
        <v>9572</v>
      </c>
      <c r="F2770" s="113" t="s">
        <v>23</v>
      </c>
      <c r="G2770" s="114">
        <v>29815</v>
      </c>
      <c r="H2770" s="113" t="s">
        <v>16218</v>
      </c>
      <c r="I2770" s="113" t="s">
        <v>9866</v>
      </c>
      <c r="J2770" s="113" t="s">
        <v>9872</v>
      </c>
      <c r="K2770" s="113" t="s">
        <v>17934</v>
      </c>
      <c r="L2770" s="113">
        <v>85241418641</v>
      </c>
      <c r="M2770" s="113" t="s">
        <v>15601</v>
      </c>
      <c r="O2770" s="113" t="s">
        <v>17935</v>
      </c>
      <c r="P2770" s="113" t="s">
        <v>17936</v>
      </c>
      <c r="Q2770" s="113" t="s">
        <v>17937</v>
      </c>
      <c r="R2770" s="113">
        <v>15</v>
      </c>
      <c r="S2770" s="113" t="s">
        <v>13</v>
      </c>
      <c r="T2770" s="113" t="s">
        <v>17938</v>
      </c>
      <c r="U2770" s="113" t="s">
        <v>17939</v>
      </c>
      <c r="V2770" s="114">
        <v>38397</v>
      </c>
      <c r="W2770" s="114">
        <v>38353</v>
      </c>
      <c r="X2770" s="113" t="s">
        <v>17940</v>
      </c>
      <c r="Y2770" s="114">
        <v>38775</v>
      </c>
      <c r="Z2770" s="114">
        <v>38777</v>
      </c>
      <c r="AA2770" s="113">
        <v>22</v>
      </c>
      <c r="AB2770" s="113" t="s">
        <v>25</v>
      </c>
      <c r="AC2770" s="113">
        <v>34</v>
      </c>
      <c r="AD2770" s="113" t="s">
        <v>18</v>
      </c>
      <c r="AE2770" s="114">
        <v>45200</v>
      </c>
      <c r="AF2770" s="113">
        <v>16</v>
      </c>
      <c r="AG2770" s="113">
        <v>9</v>
      </c>
      <c r="AH2770" s="113" t="s">
        <v>16226</v>
      </c>
      <c r="AI2770" s="117" t="s">
        <v>9891</v>
      </c>
      <c r="AK2770" s="114">
        <v>45120</v>
      </c>
      <c r="AL2770" s="113">
        <v>40</v>
      </c>
      <c r="AM2770" s="113" t="s">
        <v>9870</v>
      </c>
      <c r="AN2770" s="113" t="s">
        <v>16445</v>
      </c>
      <c r="AO2770" s="113" t="s">
        <v>842</v>
      </c>
      <c r="AP2770" s="113">
        <v>2011</v>
      </c>
      <c r="AQ2770" s="113" t="s">
        <v>2307</v>
      </c>
      <c r="AR2770" s="113" t="s">
        <v>16737</v>
      </c>
      <c r="AS2770" s="113" t="s">
        <v>14</v>
      </c>
      <c r="AT2770" s="113" t="s">
        <v>14</v>
      </c>
      <c r="AU2770" s="113" t="s">
        <v>16229</v>
      </c>
      <c r="AV2770" s="113" t="s">
        <v>14</v>
      </c>
      <c r="AW2770" s="113" t="s">
        <v>14</v>
      </c>
    </row>
    <row r="2771" spans="1:49">
      <c r="A2771" s="116" t="s">
        <v>1565</v>
      </c>
      <c r="C2771" s="113" t="s">
        <v>139</v>
      </c>
      <c r="E2771" s="113" t="s">
        <v>987</v>
      </c>
      <c r="F2771" s="113" t="s">
        <v>204</v>
      </c>
      <c r="G2771" s="114">
        <v>29816</v>
      </c>
      <c r="H2771" s="113" t="s">
        <v>16218</v>
      </c>
      <c r="I2771" s="113" t="s">
        <v>9866</v>
      </c>
      <c r="J2771" s="113" t="s">
        <v>9872</v>
      </c>
      <c r="K2771" s="113" t="s">
        <v>35794</v>
      </c>
      <c r="L2771" s="113">
        <v>85241180571</v>
      </c>
      <c r="M2771" s="113" t="s">
        <v>14377</v>
      </c>
      <c r="O2771" s="113" t="s">
        <v>35795</v>
      </c>
      <c r="P2771" s="113" t="s">
        <v>35796</v>
      </c>
      <c r="Q2771" s="113" t="s">
        <v>35797</v>
      </c>
      <c r="R2771" s="113">
        <v>15</v>
      </c>
      <c r="S2771" s="113" t="s">
        <v>13</v>
      </c>
      <c r="T2771" s="113" t="s">
        <v>35798</v>
      </c>
      <c r="U2771" s="113" t="s">
        <v>35799</v>
      </c>
      <c r="V2771" s="114">
        <v>40179</v>
      </c>
      <c r="W2771" s="114">
        <v>40179</v>
      </c>
      <c r="X2771" s="113" t="s">
        <v>35800</v>
      </c>
      <c r="Y2771" s="114">
        <v>40906</v>
      </c>
      <c r="Z2771" s="114">
        <v>40909</v>
      </c>
      <c r="AA2771" s="113">
        <v>21</v>
      </c>
      <c r="AB2771" s="113" t="s">
        <v>24</v>
      </c>
      <c r="AC2771" s="113">
        <v>32</v>
      </c>
      <c r="AD2771" s="113" t="s">
        <v>84</v>
      </c>
      <c r="AE2771" s="114">
        <v>45505</v>
      </c>
      <c r="AF2771" s="113">
        <v>14</v>
      </c>
      <c r="AG2771" s="113">
        <v>7</v>
      </c>
      <c r="AH2771" s="113" t="s">
        <v>16263</v>
      </c>
      <c r="AI2771" s="117" t="s">
        <v>16264</v>
      </c>
      <c r="AK2771" s="114">
        <v>45302</v>
      </c>
      <c r="AL2771" s="113">
        <v>40</v>
      </c>
      <c r="AM2771" s="113" t="s">
        <v>9870</v>
      </c>
      <c r="AN2771" s="113" t="s">
        <v>18459</v>
      </c>
      <c r="AO2771" s="113" t="s">
        <v>1566</v>
      </c>
      <c r="AP2771" s="113">
        <v>2010</v>
      </c>
      <c r="AQ2771" s="113" t="s">
        <v>8</v>
      </c>
      <c r="AR2771" s="113" t="s">
        <v>16478</v>
      </c>
      <c r="AS2771" s="113" t="s">
        <v>14</v>
      </c>
      <c r="AT2771" s="113" t="s">
        <v>14</v>
      </c>
      <c r="AU2771" s="113" t="s">
        <v>16229</v>
      </c>
      <c r="AV2771" s="113" t="s">
        <v>14</v>
      </c>
    </row>
    <row r="2772" spans="1:49">
      <c r="A2772" s="116" t="s">
        <v>1972</v>
      </c>
      <c r="C2772" s="113" t="s">
        <v>1973</v>
      </c>
      <c r="F2772" s="113" t="s">
        <v>8</v>
      </c>
      <c r="G2772" s="114">
        <v>29816</v>
      </c>
      <c r="H2772" s="113" t="s">
        <v>16218</v>
      </c>
      <c r="I2772" s="113" t="s">
        <v>9866</v>
      </c>
      <c r="J2772" s="113" t="s">
        <v>9872</v>
      </c>
      <c r="K2772" s="113" t="s">
        <v>37551</v>
      </c>
      <c r="L2772" s="113">
        <v>85241188322</v>
      </c>
      <c r="M2772" s="113" t="s">
        <v>37552</v>
      </c>
      <c r="O2772" s="113" t="s">
        <v>37553</v>
      </c>
      <c r="P2772" s="113" t="s">
        <v>37554</v>
      </c>
      <c r="Q2772" s="113" t="s">
        <v>37555</v>
      </c>
      <c r="R2772" s="113">
        <v>15</v>
      </c>
      <c r="S2772" s="113" t="s">
        <v>13</v>
      </c>
      <c r="T2772" s="113" t="s">
        <v>37556</v>
      </c>
      <c r="U2772" s="113" t="s">
        <v>37557</v>
      </c>
      <c r="V2772" s="114">
        <v>41912</v>
      </c>
      <c r="W2772" s="114">
        <v>41883</v>
      </c>
      <c r="X2772" s="113" t="s">
        <v>37558</v>
      </c>
      <c r="Y2772" s="114">
        <v>42339</v>
      </c>
      <c r="Z2772" s="114">
        <v>42339</v>
      </c>
      <c r="AA2772" s="113">
        <v>13</v>
      </c>
      <c r="AB2772" s="113" t="s">
        <v>357</v>
      </c>
      <c r="AC2772" s="113">
        <v>22</v>
      </c>
      <c r="AD2772" s="113" t="s">
        <v>25</v>
      </c>
      <c r="AE2772" s="114">
        <v>45383</v>
      </c>
      <c r="AF2772" s="113">
        <v>16</v>
      </c>
      <c r="AG2772" s="113">
        <v>3</v>
      </c>
      <c r="AH2772" s="113" t="s">
        <v>16263</v>
      </c>
      <c r="AI2772" s="117" t="s">
        <v>16325</v>
      </c>
      <c r="AK2772" s="114">
        <v>45302</v>
      </c>
      <c r="AL2772" s="113">
        <v>15</v>
      </c>
      <c r="AM2772" s="113" t="s">
        <v>9885</v>
      </c>
      <c r="AN2772" s="113" t="s">
        <v>16415</v>
      </c>
      <c r="AO2772" s="113" t="s">
        <v>517</v>
      </c>
      <c r="AP2772" s="113">
        <v>2010</v>
      </c>
      <c r="AQ2772" s="113" t="s">
        <v>8</v>
      </c>
      <c r="AR2772" s="113" t="s">
        <v>16318</v>
      </c>
      <c r="AS2772" s="113" t="s">
        <v>14</v>
      </c>
      <c r="AT2772" s="113" t="s">
        <v>14</v>
      </c>
      <c r="AU2772" s="113" t="s">
        <v>16229</v>
      </c>
      <c r="AV2772" s="113" t="s">
        <v>14</v>
      </c>
    </row>
    <row r="2773" spans="1:49">
      <c r="A2773" s="116" t="s">
        <v>7975</v>
      </c>
      <c r="B2773" s="113">
        <v>570028898</v>
      </c>
      <c r="C2773" s="113" t="s">
        <v>366</v>
      </c>
      <c r="E2773" s="113" t="s">
        <v>41</v>
      </c>
      <c r="F2773" s="113" t="s">
        <v>1769</v>
      </c>
      <c r="G2773" s="114">
        <v>29817</v>
      </c>
      <c r="H2773" s="113" t="s">
        <v>16230</v>
      </c>
      <c r="I2773" s="113" t="s">
        <v>9866</v>
      </c>
      <c r="J2773" s="113" t="s">
        <v>9872</v>
      </c>
      <c r="K2773" s="113" t="s">
        <v>35979</v>
      </c>
      <c r="L2773" s="113">
        <v>82259200194</v>
      </c>
      <c r="M2773" s="113" t="s">
        <v>15772</v>
      </c>
      <c r="O2773" s="113" t="s">
        <v>14709</v>
      </c>
      <c r="P2773" s="113" t="s">
        <v>35980</v>
      </c>
      <c r="Q2773" s="113" t="s">
        <v>35981</v>
      </c>
      <c r="R2773" s="113">
        <v>15</v>
      </c>
      <c r="S2773" s="113" t="s">
        <v>13</v>
      </c>
      <c r="T2773" s="113" t="s">
        <v>35982</v>
      </c>
      <c r="U2773" s="113" t="s">
        <v>35983</v>
      </c>
      <c r="V2773" s="114">
        <v>39387</v>
      </c>
      <c r="W2773" s="114">
        <v>39083</v>
      </c>
      <c r="X2773" s="113" t="s">
        <v>35984</v>
      </c>
      <c r="Y2773" s="114">
        <v>39720</v>
      </c>
      <c r="Z2773" s="114">
        <v>39722</v>
      </c>
      <c r="AA2773" s="113">
        <v>22</v>
      </c>
      <c r="AB2773" s="113" t="s">
        <v>25</v>
      </c>
      <c r="AC2773" s="113">
        <v>33</v>
      </c>
      <c r="AD2773" s="113" t="s">
        <v>10</v>
      </c>
      <c r="AE2773" s="114">
        <v>45200</v>
      </c>
      <c r="AF2773" s="113">
        <v>16</v>
      </c>
      <c r="AG2773" s="113">
        <v>9</v>
      </c>
      <c r="AH2773" s="113" t="s">
        <v>16226</v>
      </c>
      <c r="AI2773" s="117" t="s">
        <v>9891</v>
      </c>
      <c r="AK2773" s="114">
        <v>45108</v>
      </c>
      <c r="AL2773" s="113">
        <v>40</v>
      </c>
      <c r="AM2773" s="113" t="s">
        <v>9870</v>
      </c>
      <c r="AN2773" s="113" t="s">
        <v>17256</v>
      </c>
      <c r="AO2773" s="113" t="s">
        <v>1424</v>
      </c>
      <c r="AP2773" s="113">
        <v>2016</v>
      </c>
      <c r="AQ2773" s="113" t="s">
        <v>8</v>
      </c>
      <c r="AR2773" s="113" t="s">
        <v>17046</v>
      </c>
      <c r="AS2773" s="113" t="s">
        <v>14</v>
      </c>
      <c r="AT2773" s="113" t="s">
        <v>14</v>
      </c>
      <c r="AU2773" s="113" t="s">
        <v>16229</v>
      </c>
      <c r="AV2773" s="113" t="s">
        <v>14</v>
      </c>
    </row>
    <row r="2774" spans="1:49">
      <c r="A2774" s="116" t="s">
        <v>2341</v>
      </c>
      <c r="B2774" s="113">
        <v>570017219</v>
      </c>
      <c r="C2774" s="113" t="s">
        <v>2342</v>
      </c>
      <c r="E2774" s="113" t="s">
        <v>133</v>
      </c>
      <c r="F2774" s="113" t="s">
        <v>196</v>
      </c>
      <c r="G2774" s="114">
        <v>29821</v>
      </c>
      <c r="H2774" s="113" t="s">
        <v>16218</v>
      </c>
      <c r="I2774" s="113" t="s">
        <v>9866</v>
      </c>
      <c r="J2774" s="113" t="s">
        <v>9872</v>
      </c>
      <c r="K2774" s="113" t="s">
        <v>20722</v>
      </c>
      <c r="M2774" s="113" t="s">
        <v>15585</v>
      </c>
      <c r="O2774" s="113" t="s">
        <v>15586</v>
      </c>
      <c r="P2774" s="113" t="s">
        <v>20723</v>
      </c>
      <c r="Q2774" s="113" t="s">
        <v>20724</v>
      </c>
      <c r="R2774" s="113">
        <v>15</v>
      </c>
      <c r="S2774" s="113" t="s">
        <v>13</v>
      </c>
      <c r="T2774" s="113" t="s">
        <v>20725</v>
      </c>
      <c r="U2774" s="113" t="s">
        <v>20726</v>
      </c>
      <c r="V2774" s="114">
        <v>38397</v>
      </c>
      <c r="W2774" s="114">
        <v>38353</v>
      </c>
      <c r="X2774" s="113" t="s">
        <v>20727</v>
      </c>
      <c r="Y2774" s="114">
        <v>38775</v>
      </c>
      <c r="Z2774" s="114">
        <v>38777</v>
      </c>
      <c r="AA2774" s="113">
        <v>22</v>
      </c>
      <c r="AB2774" s="113" t="s">
        <v>25</v>
      </c>
      <c r="AC2774" s="113">
        <v>31</v>
      </c>
      <c r="AD2774" s="113" t="s">
        <v>9</v>
      </c>
      <c r="AE2774" s="114">
        <v>44835</v>
      </c>
      <c r="AF2774" s="113">
        <v>15</v>
      </c>
      <c r="AG2774" s="113">
        <v>9</v>
      </c>
      <c r="AH2774" s="113" t="s">
        <v>16226</v>
      </c>
      <c r="AI2774" s="117" t="s">
        <v>9875</v>
      </c>
      <c r="AK2774" s="114">
        <v>44835</v>
      </c>
      <c r="AL2774" s="113">
        <v>25</v>
      </c>
      <c r="AM2774" s="113" t="s">
        <v>9974</v>
      </c>
      <c r="AN2774" s="113" t="s">
        <v>19210</v>
      </c>
      <c r="AO2774" s="113" t="s">
        <v>135</v>
      </c>
      <c r="AP2774" s="113">
        <v>2015</v>
      </c>
      <c r="AQ2774" s="113" t="s">
        <v>9994</v>
      </c>
      <c r="AR2774" s="113" t="s">
        <v>19072</v>
      </c>
      <c r="AS2774" s="113" t="s">
        <v>14</v>
      </c>
      <c r="AT2774" s="113" t="s">
        <v>14</v>
      </c>
      <c r="AU2774" s="113" t="s">
        <v>16229</v>
      </c>
      <c r="AV2774" s="113" t="s">
        <v>14</v>
      </c>
      <c r="AW2774" s="113" t="s">
        <v>14</v>
      </c>
    </row>
    <row r="2775" spans="1:49">
      <c r="A2775" s="116" t="s">
        <v>7783</v>
      </c>
      <c r="B2775" s="113">
        <v>570017373</v>
      </c>
      <c r="C2775" s="113" t="s">
        <v>2282</v>
      </c>
      <c r="E2775" s="113" t="s">
        <v>7</v>
      </c>
      <c r="F2775" s="113" t="s">
        <v>8</v>
      </c>
      <c r="G2775" s="114">
        <v>29823</v>
      </c>
      <c r="H2775" s="113" t="s">
        <v>16218</v>
      </c>
      <c r="I2775" s="113" t="s">
        <v>9866</v>
      </c>
      <c r="J2775" s="113" t="s">
        <v>9872</v>
      </c>
      <c r="K2775" s="113" t="s">
        <v>32450</v>
      </c>
      <c r="L2775" s="113">
        <v>81354398168</v>
      </c>
      <c r="M2775" s="113" t="s">
        <v>11211</v>
      </c>
      <c r="O2775" s="113" t="s">
        <v>11212</v>
      </c>
      <c r="P2775" s="113" t="s">
        <v>32451</v>
      </c>
      <c r="Q2775" s="113" t="s">
        <v>32452</v>
      </c>
      <c r="R2775" s="113">
        <v>15</v>
      </c>
      <c r="S2775" s="113" t="s">
        <v>13</v>
      </c>
      <c r="T2775" s="113" t="s">
        <v>32453</v>
      </c>
      <c r="U2775" s="113" t="s">
        <v>32454</v>
      </c>
      <c r="V2775" s="114">
        <v>38397</v>
      </c>
      <c r="W2775" s="114">
        <v>38353</v>
      </c>
      <c r="X2775" s="113" t="s">
        <v>32455</v>
      </c>
      <c r="Y2775" s="114">
        <v>38775</v>
      </c>
      <c r="Z2775" s="114">
        <v>38777</v>
      </c>
      <c r="AA2775" s="113">
        <v>31</v>
      </c>
      <c r="AB2775" s="113" t="s">
        <v>9</v>
      </c>
      <c r="AC2775" s="113">
        <v>41</v>
      </c>
      <c r="AD2775" s="113" t="s">
        <v>52</v>
      </c>
      <c r="AE2775" s="114">
        <v>43374</v>
      </c>
      <c r="AF2775" s="113">
        <v>13</v>
      </c>
      <c r="AG2775" s="113">
        <v>9</v>
      </c>
      <c r="AH2775" s="113" t="s">
        <v>16226</v>
      </c>
      <c r="AI2775" s="117" t="s">
        <v>10115</v>
      </c>
      <c r="AK2775" s="114">
        <v>44200</v>
      </c>
      <c r="AL2775" s="113">
        <v>40</v>
      </c>
      <c r="AM2775" s="113" t="s">
        <v>9870</v>
      </c>
      <c r="AN2775" s="113" t="s">
        <v>16334</v>
      </c>
      <c r="AO2775" s="113" t="s">
        <v>383</v>
      </c>
      <c r="AP2775" s="113">
        <v>2004</v>
      </c>
      <c r="AQ2775" s="113" t="s">
        <v>8</v>
      </c>
      <c r="AR2775" s="113" t="s">
        <v>19115</v>
      </c>
      <c r="AS2775" s="113" t="s">
        <v>14</v>
      </c>
      <c r="AT2775" s="113" t="s">
        <v>14</v>
      </c>
      <c r="AU2775" s="113" t="s">
        <v>16229</v>
      </c>
      <c r="AV2775" s="113" t="s">
        <v>14</v>
      </c>
      <c r="AW2775" s="113" t="s">
        <v>14</v>
      </c>
    </row>
    <row r="2776" spans="1:49">
      <c r="A2776" s="116" t="s">
        <v>5257</v>
      </c>
      <c r="B2776" s="113">
        <v>570021296</v>
      </c>
      <c r="C2776" s="113" t="s">
        <v>5258</v>
      </c>
      <c r="E2776" s="113" t="s">
        <v>430</v>
      </c>
      <c r="F2776" s="113" t="s">
        <v>8</v>
      </c>
      <c r="G2776" s="114">
        <v>29826</v>
      </c>
      <c r="H2776" s="113" t="s">
        <v>16230</v>
      </c>
      <c r="I2776" s="113" t="s">
        <v>9866</v>
      </c>
      <c r="J2776" s="113" t="s">
        <v>9867</v>
      </c>
      <c r="K2776" s="113" t="s">
        <v>38302</v>
      </c>
      <c r="L2776" s="113">
        <v>81221955309</v>
      </c>
      <c r="M2776" s="113" t="s">
        <v>38303</v>
      </c>
      <c r="O2776" s="113" t="s">
        <v>13285</v>
      </c>
      <c r="P2776" s="113" t="s">
        <v>38304</v>
      </c>
      <c r="Q2776" s="113" t="s">
        <v>38305</v>
      </c>
      <c r="R2776" s="113">
        <v>15</v>
      </c>
      <c r="S2776" s="113" t="s">
        <v>13</v>
      </c>
      <c r="T2776" s="113" t="s">
        <v>38306</v>
      </c>
      <c r="U2776" s="113" t="s">
        <v>38307</v>
      </c>
      <c r="V2776" s="114">
        <v>39038</v>
      </c>
      <c r="W2776" s="114">
        <v>38808</v>
      </c>
      <c r="X2776" s="113" t="s">
        <v>38308</v>
      </c>
      <c r="Y2776" s="114">
        <v>39353</v>
      </c>
      <c r="Z2776" s="114">
        <v>39356</v>
      </c>
      <c r="AA2776" s="113">
        <v>23</v>
      </c>
      <c r="AB2776" s="113" t="s">
        <v>78</v>
      </c>
      <c r="AC2776" s="113">
        <v>34</v>
      </c>
      <c r="AD2776" s="113" t="s">
        <v>18</v>
      </c>
      <c r="AE2776" s="114">
        <v>45383</v>
      </c>
      <c r="AF2776" s="113">
        <v>18</v>
      </c>
      <c r="AG2776" s="113">
        <v>1</v>
      </c>
      <c r="AH2776" s="113" t="s">
        <v>16263</v>
      </c>
      <c r="AI2776" s="117" t="s">
        <v>16264</v>
      </c>
      <c r="AK2776" s="114">
        <v>45302</v>
      </c>
      <c r="AL2776" s="113">
        <v>40</v>
      </c>
      <c r="AM2776" s="113" t="s">
        <v>9870</v>
      </c>
      <c r="AN2776" s="113" t="s">
        <v>38309</v>
      </c>
      <c r="AO2776" s="113" t="s">
        <v>193</v>
      </c>
      <c r="AP2776" s="113">
        <v>2003</v>
      </c>
      <c r="AQ2776" s="113" t="s">
        <v>8</v>
      </c>
      <c r="AR2776" s="113" t="s">
        <v>22084</v>
      </c>
      <c r="AS2776" s="113" t="s">
        <v>14</v>
      </c>
      <c r="AT2776" s="113" t="s">
        <v>14</v>
      </c>
      <c r="AU2776" s="113" t="s">
        <v>16229</v>
      </c>
      <c r="AV2776" s="113" t="s">
        <v>14</v>
      </c>
    </row>
    <row r="2777" spans="1:49">
      <c r="A2777" s="116" t="s">
        <v>7251</v>
      </c>
      <c r="B2777" s="113">
        <v>570017310</v>
      </c>
      <c r="C2777" s="113" t="s">
        <v>7252</v>
      </c>
      <c r="E2777" s="113" t="s">
        <v>103</v>
      </c>
      <c r="F2777" s="113" t="s">
        <v>6572</v>
      </c>
      <c r="G2777" s="114">
        <v>29830</v>
      </c>
      <c r="H2777" s="113" t="s">
        <v>16230</v>
      </c>
      <c r="I2777" s="113" t="s">
        <v>9896</v>
      </c>
      <c r="J2777" s="113" t="s">
        <v>9872</v>
      </c>
      <c r="K2777" s="113" t="s">
        <v>39087</v>
      </c>
      <c r="L2777" s="113">
        <v>82293431680</v>
      </c>
      <c r="M2777" s="113" t="s">
        <v>15192</v>
      </c>
      <c r="O2777" s="113" t="s">
        <v>14746</v>
      </c>
      <c r="P2777" s="113" t="s">
        <v>39088</v>
      </c>
      <c r="Q2777" s="113" t="s">
        <v>39089</v>
      </c>
      <c r="R2777" s="113">
        <v>15</v>
      </c>
      <c r="S2777" s="113" t="s">
        <v>13</v>
      </c>
      <c r="T2777" s="113" t="s">
        <v>39090</v>
      </c>
      <c r="U2777" s="113" t="s">
        <v>39091</v>
      </c>
      <c r="V2777" s="114">
        <v>38397</v>
      </c>
      <c r="W2777" s="114">
        <v>38353</v>
      </c>
      <c r="X2777" s="113" t="s">
        <v>39092</v>
      </c>
      <c r="Y2777" s="114">
        <v>38410</v>
      </c>
      <c r="Z2777" s="114">
        <v>38777</v>
      </c>
      <c r="AA2777" s="113">
        <v>23</v>
      </c>
      <c r="AB2777" s="113" t="s">
        <v>78</v>
      </c>
      <c r="AC2777" s="113">
        <v>34</v>
      </c>
      <c r="AD2777" s="113" t="s">
        <v>18</v>
      </c>
      <c r="AE2777" s="114">
        <v>43556</v>
      </c>
      <c r="AF2777" s="113">
        <v>12</v>
      </c>
      <c r="AG2777" s="113">
        <v>3</v>
      </c>
      <c r="AH2777" s="113" t="s">
        <v>16226</v>
      </c>
      <c r="AI2777" s="117" t="s">
        <v>302</v>
      </c>
      <c r="AK2777" s="114">
        <v>43556</v>
      </c>
      <c r="AL2777" s="113">
        <v>30</v>
      </c>
      <c r="AM2777" s="113" t="s">
        <v>9882</v>
      </c>
      <c r="AN2777" s="113" t="s">
        <v>16273</v>
      </c>
      <c r="AO2777" s="113" t="s">
        <v>107</v>
      </c>
      <c r="AP2777" s="113">
        <v>2003</v>
      </c>
      <c r="AQ2777" s="113" t="s">
        <v>8</v>
      </c>
      <c r="AR2777" s="113" t="s">
        <v>17475</v>
      </c>
      <c r="AS2777" s="113" t="s">
        <v>14</v>
      </c>
      <c r="AT2777" s="113" t="s">
        <v>14</v>
      </c>
      <c r="AU2777" s="113" t="s">
        <v>16229</v>
      </c>
      <c r="AV2777" s="113" t="s">
        <v>14</v>
      </c>
    </row>
    <row r="2778" spans="1:49">
      <c r="A2778" s="116" t="s">
        <v>7626</v>
      </c>
      <c r="C2778" s="113" t="s">
        <v>7627</v>
      </c>
      <c r="E2778" s="113" t="s">
        <v>110</v>
      </c>
      <c r="F2778" s="113" t="s">
        <v>8</v>
      </c>
      <c r="G2778" s="114">
        <v>29831</v>
      </c>
      <c r="H2778" s="113" t="s">
        <v>16230</v>
      </c>
      <c r="I2778" s="113" t="s">
        <v>9866</v>
      </c>
      <c r="J2778" s="113" t="s">
        <v>9872</v>
      </c>
      <c r="K2778" s="113" t="s">
        <v>22835</v>
      </c>
      <c r="L2778" s="113">
        <v>82301113353</v>
      </c>
      <c r="M2778" s="113" t="s">
        <v>22836</v>
      </c>
      <c r="O2778" s="113" t="s">
        <v>22837</v>
      </c>
      <c r="P2778" s="113" t="s">
        <v>22838</v>
      </c>
      <c r="Q2778" s="113" t="s">
        <v>22839</v>
      </c>
      <c r="R2778" s="113">
        <v>15</v>
      </c>
      <c r="S2778" s="113" t="s">
        <v>13</v>
      </c>
      <c r="T2778" s="113" t="s">
        <v>22840</v>
      </c>
      <c r="U2778" s="113" t="s">
        <v>22841</v>
      </c>
      <c r="V2778" s="114">
        <v>40581</v>
      </c>
      <c r="W2778" s="114">
        <v>40544</v>
      </c>
      <c r="X2778" s="113" t="s">
        <v>22842</v>
      </c>
      <c r="Y2778" s="114">
        <v>41271</v>
      </c>
      <c r="Z2778" s="114">
        <v>41275</v>
      </c>
      <c r="AA2778" s="113">
        <v>31</v>
      </c>
      <c r="AB2778" s="113" t="s">
        <v>9</v>
      </c>
      <c r="AC2778" s="113">
        <v>33</v>
      </c>
      <c r="AD2778" s="113" t="s">
        <v>10</v>
      </c>
      <c r="AE2778" s="114">
        <v>43739</v>
      </c>
      <c r="AF2778" s="113">
        <v>8</v>
      </c>
      <c r="AG2778" s="113">
        <v>9</v>
      </c>
      <c r="AH2778" s="113" t="s">
        <v>16263</v>
      </c>
      <c r="AI2778" s="117" t="s">
        <v>16264</v>
      </c>
      <c r="AK2778" s="114">
        <v>45302</v>
      </c>
      <c r="AL2778" s="113">
        <v>40</v>
      </c>
      <c r="AM2778" s="113" t="s">
        <v>9870</v>
      </c>
      <c r="AN2778" s="113" t="s">
        <v>18417</v>
      </c>
      <c r="AO2778" s="113" t="s">
        <v>399</v>
      </c>
      <c r="AP2778" s="113">
        <v>2005</v>
      </c>
      <c r="AQ2778" s="113" t="s">
        <v>8</v>
      </c>
      <c r="AR2778" s="113" t="s">
        <v>16327</v>
      </c>
      <c r="AS2778" s="113" t="s">
        <v>14</v>
      </c>
      <c r="AT2778" s="113" t="s">
        <v>14</v>
      </c>
      <c r="AU2778" s="113" t="s">
        <v>16229</v>
      </c>
      <c r="AV2778" s="113" t="s">
        <v>14</v>
      </c>
    </row>
    <row r="2779" spans="1:49">
      <c r="A2779" s="116" t="s">
        <v>4703</v>
      </c>
      <c r="C2779" s="113" t="s">
        <v>2469</v>
      </c>
      <c r="E2779" s="113" t="s">
        <v>990</v>
      </c>
      <c r="F2779" s="113" t="s">
        <v>8</v>
      </c>
      <c r="G2779" s="114">
        <v>29833</v>
      </c>
      <c r="H2779" s="113" t="s">
        <v>16230</v>
      </c>
      <c r="I2779" s="113" t="s">
        <v>9866</v>
      </c>
      <c r="J2779" s="113" t="s">
        <v>9872</v>
      </c>
      <c r="K2779" s="113" t="s">
        <v>23519</v>
      </c>
      <c r="L2779" s="113">
        <v>82297470812</v>
      </c>
      <c r="M2779" s="113" t="s">
        <v>13416</v>
      </c>
      <c r="O2779" s="113" t="s">
        <v>13417</v>
      </c>
      <c r="P2779" s="113" t="s">
        <v>23520</v>
      </c>
      <c r="Q2779" s="113" t="s">
        <v>23521</v>
      </c>
      <c r="R2779" s="113">
        <v>15</v>
      </c>
      <c r="S2779" s="113" t="s">
        <v>13</v>
      </c>
      <c r="T2779" s="113" t="s">
        <v>23522</v>
      </c>
      <c r="U2779" s="113" t="s">
        <v>23523</v>
      </c>
      <c r="V2779" s="114">
        <v>40289</v>
      </c>
      <c r="W2779" s="114">
        <v>40179</v>
      </c>
      <c r="X2779" s="113" t="s">
        <v>23524</v>
      </c>
      <c r="Y2779" s="114">
        <v>40907</v>
      </c>
      <c r="Z2779" s="114">
        <v>40909</v>
      </c>
      <c r="AA2779" s="113">
        <v>23</v>
      </c>
      <c r="AB2779" s="113" t="s">
        <v>78</v>
      </c>
      <c r="AC2779" s="113">
        <v>34</v>
      </c>
      <c r="AD2779" s="113" t="s">
        <v>18</v>
      </c>
      <c r="AE2779" s="114">
        <v>45444</v>
      </c>
      <c r="AF2779" s="113">
        <v>12</v>
      </c>
      <c r="AG2779" s="113">
        <v>5</v>
      </c>
      <c r="AH2779" s="113" t="s">
        <v>16226</v>
      </c>
      <c r="AI2779" s="117" t="s">
        <v>1174</v>
      </c>
      <c r="AK2779" s="114">
        <v>44470</v>
      </c>
      <c r="AL2779" s="113">
        <v>30</v>
      </c>
      <c r="AM2779" s="113" t="s">
        <v>9882</v>
      </c>
      <c r="AN2779" s="113" t="s">
        <v>23525</v>
      </c>
      <c r="AO2779" s="113" t="s">
        <v>1397</v>
      </c>
      <c r="AP2779" s="113">
        <v>2005</v>
      </c>
      <c r="AQ2779" s="113" t="s">
        <v>8</v>
      </c>
      <c r="AR2779" s="113" t="s">
        <v>20570</v>
      </c>
      <c r="AS2779" s="113" t="s">
        <v>14</v>
      </c>
      <c r="AT2779" s="113" t="s">
        <v>14</v>
      </c>
      <c r="AU2779" s="113" t="s">
        <v>16229</v>
      </c>
      <c r="AV2779" s="113" t="s">
        <v>14</v>
      </c>
    </row>
    <row r="2780" spans="1:49">
      <c r="A2780" s="116" t="s">
        <v>8817</v>
      </c>
      <c r="C2780" s="113" t="s">
        <v>8818</v>
      </c>
      <c r="E2780" s="113" t="s">
        <v>17</v>
      </c>
      <c r="F2780" s="113" t="s">
        <v>8</v>
      </c>
      <c r="G2780" s="114">
        <v>29833</v>
      </c>
      <c r="H2780" s="113" t="s">
        <v>16218</v>
      </c>
      <c r="I2780" s="113" t="s">
        <v>9866</v>
      </c>
      <c r="J2780" s="113" t="s">
        <v>9872</v>
      </c>
      <c r="K2780" s="113" t="s">
        <v>18446</v>
      </c>
      <c r="L2780" s="113">
        <v>82188276494</v>
      </c>
      <c r="M2780" s="113" t="s">
        <v>12114</v>
      </c>
      <c r="O2780" s="113" t="s">
        <v>12115</v>
      </c>
      <c r="P2780" s="113" t="s">
        <v>18447</v>
      </c>
      <c r="Q2780" s="113" t="s">
        <v>18448</v>
      </c>
      <c r="R2780" s="113">
        <v>15</v>
      </c>
      <c r="S2780" s="113" t="s">
        <v>13</v>
      </c>
      <c r="T2780" s="113" t="s">
        <v>18449</v>
      </c>
      <c r="U2780" s="113" t="s">
        <v>18450</v>
      </c>
      <c r="V2780" s="114">
        <v>42032</v>
      </c>
      <c r="W2780" s="114">
        <v>41883</v>
      </c>
      <c r="X2780" s="113" t="s">
        <v>18451</v>
      </c>
      <c r="Y2780" s="114">
        <v>42339</v>
      </c>
      <c r="Z2780" s="114">
        <v>42339</v>
      </c>
      <c r="AA2780" s="113">
        <v>21</v>
      </c>
      <c r="AB2780" s="113" t="s">
        <v>24</v>
      </c>
      <c r="AC2780" s="113">
        <v>31</v>
      </c>
      <c r="AD2780" s="113" t="s">
        <v>9</v>
      </c>
      <c r="AE2780" s="114">
        <v>44835</v>
      </c>
      <c r="AF2780" s="113">
        <v>12</v>
      </c>
      <c r="AG2780" s="113">
        <v>11</v>
      </c>
      <c r="AH2780" s="113" t="s">
        <v>16263</v>
      </c>
      <c r="AI2780" s="117" t="s">
        <v>16264</v>
      </c>
      <c r="AK2780" s="114">
        <v>45302</v>
      </c>
      <c r="AL2780" s="113">
        <v>40</v>
      </c>
      <c r="AM2780" s="113" t="s">
        <v>9870</v>
      </c>
      <c r="AN2780" s="113" t="s">
        <v>18452</v>
      </c>
      <c r="AO2780" s="113" t="s">
        <v>688</v>
      </c>
      <c r="AP2780" s="113">
        <v>2021</v>
      </c>
      <c r="AQ2780" s="113" t="s">
        <v>8</v>
      </c>
      <c r="AR2780" s="113" t="s">
        <v>18453</v>
      </c>
      <c r="AS2780" s="113" t="s">
        <v>14</v>
      </c>
      <c r="AT2780" s="113" t="s">
        <v>14</v>
      </c>
      <c r="AU2780" s="113" t="s">
        <v>16229</v>
      </c>
      <c r="AV2780" s="113" t="s">
        <v>14</v>
      </c>
    </row>
    <row r="2781" spans="1:49">
      <c r="A2781" s="116" t="s">
        <v>2706</v>
      </c>
      <c r="C2781" s="113" t="s">
        <v>2707</v>
      </c>
      <c r="F2781" s="113" t="s">
        <v>8</v>
      </c>
      <c r="G2781" s="114">
        <v>29841</v>
      </c>
      <c r="H2781" s="113" t="s">
        <v>16230</v>
      </c>
      <c r="I2781" s="113" t="s">
        <v>9866</v>
      </c>
      <c r="J2781" s="113" t="s">
        <v>9872</v>
      </c>
      <c r="K2781" s="113" t="s">
        <v>44955</v>
      </c>
      <c r="L2781" s="113">
        <v>81242084685</v>
      </c>
      <c r="M2781" s="113" t="s">
        <v>41481</v>
      </c>
      <c r="O2781" s="113" t="s">
        <v>44956</v>
      </c>
      <c r="P2781" s="113" t="s">
        <v>44957</v>
      </c>
      <c r="Q2781" s="113" t="s">
        <v>44958</v>
      </c>
      <c r="R2781" s="113">
        <v>15</v>
      </c>
      <c r="S2781" s="113" t="s">
        <v>13</v>
      </c>
      <c r="T2781" s="113" t="s">
        <v>44959</v>
      </c>
      <c r="U2781" s="113" t="s">
        <v>44960</v>
      </c>
      <c r="V2781" s="114">
        <v>40210</v>
      </c>
      <c r="W2781" s="114">
        <v>40179</v>
      </c>
      <c r="X2781" s="113" t="s">
        <v>44961</v>
      </c>
      <c r="Y2781" s="114">
        <v>40906</v>
      </c>
      <c r="Z2781" s="114">
        <v>40909</v>
      </c>
      <c r="AA2781" s="113">
        <v>21</v>
      </c>
      <c r="AB2781" s="113" t="s">
        <v>24</v>
      </c>
      <c r="AC2781" s="113">
        <v>24</v>
      </c>
      <c r="AD2781" s="113" t="s">
        <v>47</v>
      </c>
      <c r="AE2781" s="114">
        <v>44652</v>
      </c>
      <c r="AF2781" s="113">
        <v>17</v>
      </c>
      <c r="AG2781" s="113">
        <v>3</v>
      </c>
      <c r="AH2781" s="113" t="s">
        <v>16263</v>
      </c>
      <c r="AI2781" s="117" t="s">
        <v>1068</v>
      </c>
      <c r="AK2781" s="114">
        <v>43191</v>
      </c>
      <c r="AL2781" s="113">
        <v>15</v>
      </c>
      <c r="AM2781" s="113" t="s">
        <v>9885</v>
      </c>
      <c r="AN2781" s="113" t="s">
        <v>18740</v>
      </c>
      <c r="AO2781" s="113" t="s">
        <v>27</v>
      </c>
      <c r="AP2781" s="113">
        <v>1999</v>
      </c>
      <c r="AQ2781" s="113" t="s">
        <v>8</v>
      </c>
      <c r="AR2781" s="113" t="s">
        <v>17227</v>
      </c>
      <c r="AS2781" s="113" t="s">
        <v>14</v>
      </c>
      <c r="AT2781" s="113" t="s">
        <v>14</v>
      </c>
      <c r="AU2781" s="113" t="s">
        <v>16229</v>
      </c>
      <c r="AV2781" s="113" t="s">
        <v>14</v>
      </c>
      <c r="AW2781" s="113" t="s">
        <v>14</v>
      </c>
    </row>
    <row r="2782" spans="1:49">
      <c r="A2782" s="116" t="s">
        <v>5506</v>
      </c>
      <c r="B2782" s="113">
        <v>570036254</v>
      </c>
      <c r="C2782" s="113" t="s">
        <v>799</v>
      </c>
      <c r="E2782" s="113" t="s">
        <v>34</v>
      </c>
      <c r="F2782" s="113" t="s">
        <v>8</v>
      </c>
      <c r="G2782" s="114">
        <v>29842</v>
      </c>
      <c r="H2782" s="113" t="s">
        <v>16218</v>
      </c>
      <c r="I2782" s="113" t="s">
        <v>9866</v>
      </c>
      <c r="J2782" s="113" t="s">
        <v>9872</v>
      </c>
      <c r="K2782" s="113" t="s">
        <v>34891</v>
      </c>
      <c r="L2782" s="113">
        <v>85256078411</v>
      </c>
      <c r="M2782" s="113" t="s">
        <v>12457</v>
      </c>
      <c r="O2782" s="113" t="s">
        <v>12458</v>
      </c>
      <c r="P2782" s="113" t="s">
        <v>34892</v>
      </c>
      <c r="Q2782" s="113" t="s">
        <v>34893</v>
      </c>
      <c r="R2782" s="113">
        <v>15</v>
      </c>
      <c r="S2782" s="113" t="s">
        <v>13</v>
      </c>
      <c r="T2782" s="113" t="s">
        <v>34894</v>
      </c>
      <c r="U2782" s="113" t="s">
        <v>34895</v>
      </c>
      <c r="V2782" s="114">
        <v>39563</v>
      </c>
      <c r="W2782" s="114">
        <v>39448</v>
      </c>
      <c r="X2782" s="113" t="s">
        <v>34896</v>
      </c>
      <c r="Y2782" s="114">
        <v>40143</v>
      </c>
      <c r="Z2782" s="114">
        <v>40148</v>
      </c>
      <c r="AA2782" s="113">
        <v>21</v>
      </c>
      <c r="AB2782" s="113" t="s">
        <v>24</v>
      </c>
      <c r="AC2782" s="113">
        <v>34</v>
      </c>
      <c r="AD2782" s="113" t="s">
        <v>18</v>
      </c>
      <c r="AE2782" s="114">
        <v>44652</v>
      </c>
      <c r="AF2782" s="113">
        <v>13</v>
      </c>
      <c r="AG2782" s="113">
        <v>3</v>
      </c>
      <c r="AH2782" s="113" t="s">
        <v>16263</v>
      </c>
      <c r="AI2782" s="117" t="s">
        <v>16264</v>
      </c>
      <c r="AK2782" s="114">
        <v>45302</v>
      </c>
      <c r="AL2782" s="113">
        <v>40</v>
      </c>
      <c r="AM2782" s="113" t="s">
        <v>9870</v>
      </c>
      <c r="AN2782" s="113" t="s">
        <v>34897</v>
      </c>
      <c r="AO2782" s="113" t="s">
        <v>5507</v>
      </c>
      <c r="AP2782" s="113">
        <v>2004</v>
      </c>
      <c r="AQ2782" s="113" t="s">
        <v>9889</v>
      </c>
      <c r="AR2782" s="113" t="s">
        <v>20853</v>
      </c>
      <c r="AS2782" s="113" t="s">
        <v>14</v>
      </c>
      <c r="AT2782" s="113" t="s">
        <v>14</v>
      </c>
      <c r="AU2782" s="113" t="s">
        <v>16229</v>
      </c>
      <c r="AV2782" s="113" t="s">
        <v>14</v>
      </c>
    </row>
    <row r="2783" spans="1:49">
      <c r="A2783" s="116" t="s">
        <v>1531</v>
      </c>
      <c r="B2783" s="113">
        <v>570017196</v>
      </c>
      <c r="C2783" s="113" t="s">
        <v>1532</v>
      </c>
      <c r="E2783" s="113" t="s">
        <v>41</v>
      </c>
      <c r="F2783" s="113" t="s">
        <v>388</v>
      </c>
      <c r="G2783" s="114">
        <v>29846</v>
      </c>
      <c r="H2783" s="113" t="s">
        <v>16218</v>
      </c>
      <c r="I2783" s="113" t="s">
        <v>9866</v>
      </c>
      <c r="J2783" s="113" t="s">
        <v>9872</v>
      </c>
      <c r="K2783" s="113" t="s">
        <v>27443</v>
      </c>
      <c r="L2783" s="113">
        <v>85280287250</v>
      </c>
      <c r="M2783" s="113" t="s">
        <v>15834</v>
      </c>
      <c r="O2783" s="113" t="s">
        <v>27444</v>
      </c>
      <c r="P2783" s="113" t="s">
        <v>27445</v>
      </c>
      <c r="Q2783" s="113" t="s">
        <v>27446</v>
      </c>
      <c r="R2783" s="113">
        <v>15</v>
      </c>
      <c r="S2783" s="113" t="s">
        <v>13</v>
      </c>
      <c r="T2783" s="113" t="s">
        <v>27447</v>
      </c>
      <c r="U2783" s="113" t="s">
        <v>27448</v>
      </c>
      <c r="V2783" s="114">
        <v>38397</v>
      </c>
      <c r="W2783" s="114">
        <v>38353</v>
      </c>
      <c r="X2783" s="113" t="s">
        <v>27449</v>
      </c>
      <c r="Y2783" s="114">
        <v>38775</v>
      </c>
      <c r="Z2783" s="114">
        <v>38777</v>
      </c>
      <c r="AA2783" s="113">
        <v>22</v>
      </c>
      <c r="AB2783" s="113" t="s">
        <v>25</v>
      </c>
      <c r="AC2783" s="113">
        <v>34</v>
      </c>
      <c r="AD2783" s="113" t="s">
        <v>18</v>
      </c>
      <c r="AE2783" s="114">
        <v>44835</v>
      </c>
      <c r="AF2783" s="113">
        <v>15</v>
      </c>
      <c r="AG2783" s="113">
        <v>9</v>
      </c>
      <c r="AH2783" s="113" t="s">
        <v>16226</v>
      </c>
      <c r="AI2783" s="117" t="s">
        <v>9891</v>
      </c>
      <c r="AK2783" s="114">
        <v>43129</v>
      </c>
      <c r="AL2783" s="113">
        <v>40</v>
      </c>
      <c r="AM2783" s="113" t="s">
        <v>9870</v>
      </c>
      <c r="AN2783" s="113" t="s">
        <v>16561</v>
      </c>
      <c r="AO2783" s="113" t="s">
        <v>42</v>
      </c>
      <c r="AP2783" s="113">
        <v>2017</v>
      </c>
      <c r="AQ2783" s="113" t="s">
        <v>9994</v>
      </c>
      <c r="AR2783" s="113" t="s">
        <v>18320</v>
      </c>
      <c r="AS2783" s="113" t="s">
        <v>14</v>
      </c>
      <c r="AT2783" s="113" t="s">
        <v>14</v>
      </c>
      <c r="AU2783" s="113" t="s">
        <v>16229</v>
      </c>
      <c r="AV2783" s="113" t="s">
        <v>14</v>
      </c>
      <c r="AW2783" s="113" t="s">
        <v>14</v>
      </c>
    </row>
    <row r="2784" spans="1:49">
      <c r="A2784" s="116" t="s">
        <v>8492</v>
      </c>
      <c r="C2784" s="113" t="s">
        <v>8493</v>
      </c>
      <c r="E2784" s="113" t="s">
        <v>56</v>
      </c>
      <c r="F2784" s="113" t="s">
        <v>8</v>
      </c>
      <c r="G2784" s="114">
        <v>29849</v>
      </c>
      <c r="H2784" s="113" t="s">
        <v>16218</v>
      </c>
      <c r="I2784" s="113" t="s">
        <v>9866</v>
      </c>
      <c r="J2784" s="113" t="s">
        <v>9872</v>
      </c>
      <c r="K2784" s="113" t="s">
        <v>37601</v>
      </c>
      <c r="L2784" s="113">
        <v>82196348308</v>
      </c>
      <c r="M2784" s="113" t="s">
        <v>37602</v>
      </c>
      <c r="O2784" s="113" t="s">
        <v>13281</v>
      </c>
      <c r="P2784" s="113" t="s">
        <v>37603</v>
      </c>
      <c r="Q2784" s="113" t="s">
        <v>37604</v>
      </c>
      <c r="R2784" s="113">
        <v>15</v>
      </c>
      <c r="S2784" s="113" t="s">
        <v>13</v>
      </c>
      <c r="T2784" s="113" t="s">
        <v>37605</v>
      </c>
      <c r="U2784" s="113" t="s">
        <v>37606</v>
      </c>
      <c r="V2784" s="114">
        <v>42032</v>
      </c>
      <c r="W2784" s="114">
        <v>41944</v>
      </c>
      <c r="X2784" s="113" t="s">
        <v>37607</v>
      </c>
      <c r="Y2784" s="114">
        <v>42612</v>
      </c>
      <c r="Z2784" s="114">
        <v>42614</v>
      </c>
      <c r="AA2784" s="113">
        <v>21</v>
      </c>
      <c r="AB2784" s="113" t="s">
        <v>24</v>
      </c>
      <c r="AC2784" s="113">
        <v>32</v>
      </c>
      <c r="AD2784" s="113" t="s">
        <v>84</v>
      </c>
      <c r="AE2784" s="114">
        <v>45017</v>
      </c>
      <c r="AF2784" s="113">
        <v>13</v>
      </c>
      <c r="AG2784" s="113">
        <v>3</v>
      </c>
      <c r="AH2784" s="113" t="s">
        <v>16263</v>
      </c>
      <c r="AI2784" s="117" t="s">
        <v>16264</v>
      </c>
      <c r="AK2784" s="114">
        <v>45302</v>
      </c>
      <c r="AL2784" s="113">
        <v>40</v>
      </c>
      <c r="AM2784" s="113" t="s">
        <v>9870</v>
      </c>
      <c r="AN2784" s="113" t="s">
        <v>18779</v>
      </c>
      <c r="AO2784" s="113" t="s">
        <v>61</v>
      </c>
      <c r="AP2784" s="113">
        <v>2010</v>
      </c>
      <c r="AQ2784" s="113" t="s">
        <v>8</v>
      </c>
      <c r="AR2784" s="113" t="s">
        <v>20755</v>
      </c>
      <c r="AS2784" s="113" t="s">
        <v>14</v>
      </c>
      <c r="AT2784" s="113" t="s">
        <v>14</v>
      </c>
      <c r="AU2784" s="113" t="s">
        <v>16229</v>
      </c>
      <c r="AV2784" s="113" t="s">
        <v>14</v>
      </c>
    </row>
    <row r="2785" spans="1:49">
      <c r="A2785" s="116" t="s">
        <v>7727</v>
      </c>
      <c r="C2785" s="113" t="s">
        <v>3112</v>
      </c>
      <c r="F2785" s="113" t="s">
        <v>8</v>
      </c>
      <c r="G2785" s="114">
        <v>29850</v>
      </c>
      <c r="H2785" s="113" t="s">
        <v>16218</v>
      </c>
      <c r="I2785" s="113" t="s">
        <v>9866</v>
      </c>
      <c r="J2785" s="113" t="s">
        <v>9872</v>
      </c>
      <c r="K2785" s="113" t="s">
        <v>23186</v>
      </c>
      <c r="L2785" s="113">
        <v>85241208002</v>
      </c>
      <c r="M2785" s="113" t="s">
        <v>12595</v>
      </c>
      <c r="O2785" s="113" t="s">
        <v>12596</v>
      </c>
      <c r="P2785" s="113" t="s">
        <v>23187</v>
      </c>
      <c r="Q2785" s="113" t="s">
        <v>23188</v>
      </c>
      <c r="R2785" s="113">
        <v>15</v>
      </c>
      <c r="S2785" s="113" t="s">
        <v>13</v>
      </c>
      <c r="T2785" s="113" t="s">
        <v>23189</v>
      </c>
      <c r="U2785" s="113" t="s">
        <v>23190</v>
      </c>
      <c r="V2785" s="114">
        <v>41920</v>
      </c>
      <c r="W2785" s="114">
        <v>41883</v>
      </c>
      <c r="X2785" s="113" t="s">
        <v>23191</v>
      </c>
      <c r="Y2785" s="114">
        <v>42339</v>
      </c>
      <c r="Z2785" s="114">
        <v>42339</v>
      </c>
      <c r="AA2785" s="113">
        <v>21</v>
      </c>
      <c r="AB2785" s="113" t="s">
        <v>24</v>
      </c>
      <c r="AC2785" s="113">
        <v>22</v>
      </c>
      <c r="AD2785" s="113" t="s">
        <v>25</v>
      </c>
      <c r="AE2785" s="114">
        <v>43556</v>
      </c>
      <c r="AF2785" s="113">
        <v>14</v>
      </c>
      <c r="AG2785" s="113">
        <v>6</v>
      </c>
      <c r="AH2785" s="113" t="s">
        <v>16263</v>
      </c>
      <c r="AI2785" s="117" t="s">
        <v>75</v>
      </c>
      <c r="AK2785" s="114">
        <v>42339</v>
      </c>
      <c r="AL2785" s="113">
        <v>15</v>
      </c>
      <c r="AM2785" s="113" t="s">
        <v>9885</v>
      </c>
      <c r="AN2785" s="113" t="s">
        <v>16326</v>
      </c>
      <c r="AO2785" s="113" t="s">
        <v>314</v>
      </c>
      <c r="AP2785" s="113">
        <v>1999</v>
      </c>
      <c r="AQ2785" s="113" t="s">
        <v>8</v>
      </c>
      <c r="AR2785" s="113" t="s">
        <v>43538</v>
      </c>
      <c r="AS2785" s="113" t="s">
        <v>14</v>
      </c>
      <c r="AT2785" s="113" t="s">
        <v>14</v>
      </c>
      <c r="AU2785" s="113" t="s">
        <v>16229</v>
      </c>
      <c r="AV2785" s="113" t="s">
        <v>14</v>
      </c>
      <c r="AW2785" s="113" t="s">
        <v>14</v>
      </c>
    </row>
    <row r="2786" spans="1:49">
      <c r="A2786" s="116" t="s">
        <v>6369</v>
      </c>
      <c r="B2786" s="113">
        <v>570036265</v>
      </c>
      <c r="C2786" s="113" t="s">
        <v>6370</v>
      </c>
      <c r="E2786" s="113" t="s">
        <v>191</v>
      </c>
      <c r="F2786" s="113" t="s">
        <v>204</v>
      </c>
      <c r="G2786" s="114">
        <v>29856</v>
      </c>
      <c r="H2786" s="113" t="s">
        <v>16230</v>
      </c>
      <c r="I2786" s="113" t="s">
        <v>9866</v>
      </c>
      <c r="J2786" s="113" t="s">
        <v>9872</v>
      </c>
      <c r="K2786" s="113" t="s">
        <v>25461</v>
      </c>
      <c r="L2786" s="113">
        <v>85240584332</v>
      </c>
      <c r="M2786" s="113" t="s">
        <v>14389</v>
      </c>
      <c r="O2786" s="113" t="s">
        <v>9949</v>
      </c>
      <c r="P2786" s="113" t="s">
        <v>25462</v>
      </c>
      <c r="Q2786" s="113" t="s">
        <v>25463</v>
      </c>
      <c r="R2786" s="113">
        <v>15</v>
      </c>
      <c r="S2786" s="113" t="s">
        <v>13</v>
      </c>
      <c r="T2786" s="113" t="s">
        <v>25464</v>
      </c>
      <c r="U2786" s="113" t="s">
        <v>25465</v>
      </c>
      <c r="V2786" s="114">
        <v>39563</v>
      </c>
      <c r="W2786" s="114">
        <v>39448</v>
      </c>
      <c r="X2786" s="113" t="s">
        <v>25466</v>
      </c>
      <c r="Y2786" s="114">
        <v>40143</v>
      </c>
      <c r="Z2786" s="114">
        <v>40148</v>
      </c>
      <c r="AA2786" s="113">
        <v>21</v>
      </c>
      <c r="AB2786" s="113" t="s">
        <v>24</v>
      </c>
      <c r="AC2786" s="113">
        <v>34</v>
      </c>
      <c r="AD2786" s="113" t="s">
        <v>18</v>
      </c>
      <c r="AE2786" s="114">
        <v>45017</v>
      </c>
      <c r="AF2786" s="113">
        <v>14</v>
      </c>
      <c r="AG2786" s="113">
        <v>3</v>
      </c>
      <c r="AH2786" s="113" t="s">
        <v>16263</v>
      </c>
      <c r="AI2786" s="117" t="s">
        <v>6371</v>
      </c>
      <c r="AK2786" s="114">
        <v>42746</v>
      </c>
      <c r="AL2786" s="113">
        <v>40</v>
      </c>
      <c r="AM2786" s="113" t="s">
        <v>9870</v>
      </c>
      <c r="AN2786" s="113" t="s">
        <v>16399</v>
      </c>
      <c r="AO2786" s="113" t="s">
        <v>169</v>
      </c>
      <c r="AP2786" s="113">
        <v>2007</v>
      </c>
      <c r="AQ2786" s="113" t="s">
        <v>8</v>
      </c>
      <c r="AR2786" s="113" t="s">
        <v>30681</v>
      </c>
      <c r="AS2786" s="113" t="s">
        <v>14</v>
      </c>
      <c r="AT2786" s="113" t="s">
        <v>14</v>
      </c>
      <c r="AU2786" s="113" t="s">
        <v>16229</v>
      </c>
      <c r="AV2786" s="113" t="s">
        <v>14</v>
      </c>
      <c r="AW2786" s="113" t="s">
        <v>14</v>
      </c>
    </row>
    <row r="2787" spans="1:49">
      <c r="A2787" s="116" t="s">
        <v>7156</v>
      </c>
      <c r="C2787" s="113" t="s">
        <v>7157</v>
      </c>
      <c r="E2787" s="113" t="s">
        <v>30</v>
      </c>
      <c r="F2787" s="113" t="s">
        <v>1517</v>
      </c>
      <c r="G2787" s="114">
        <v>29859</v>
      </c>
      <c r="H2787" s="113" t="s">
        <v>16218</v>
      </c>
      <c r="I2787" s="113" t="s">
        <v>9866</v>
      </c>
      <c r="J2787" s="113" t="s">
        <v>9872</v>
      </c>
      <c r="K2787" s="113" t="s">
        <v>30048</v>
      </c>
      <c r="L2787" s="113">
        <v>85231660652</v>
      </c>
      <c r="M2787" s="113" t="s">
        <v>9958</v>
      </c>
      <c r="O2787" s="113" t="s">
        <v>9959</v>
      </c>
      <c r="P2787" s="113" t="s">
        <v>30049</v>
      </c>
      <c r="Q2787" s="113" t="s">
        <v>30050</v>
      </c>
      <c r="R2787" s="113">
        <v>15</v>
      </c>
      <c r="S2787" s="113" t="s">
        <v>13</v>
      </c>
      <c r="T2787" s="113" t="s">
        <v>30051</v>
      </c>
      <c r="U2787" s="113" t="s">
        <v>30052</v>
      </c>
      <c r="V2787" s="114">
        <v>40581</v>
      </c>
      <c r="W2787" s="114">
        <v>40544</v>
      </c>
      <c r="X2787" s="113" t="s">
        <v>30053</v>
      </c>
      <c r="Y2787" s="114">
        <v>41271</v>
      </c>
      <c r="Z2787" s="114">
        <v>41275</v>
      </c>
      <c r="AA2787" s="113">
        <v>31</v>
      </c>
      <c r="AB2787" s="113" t="s">
        <v>9</v>
      </c>
      <c r="AC2787" s="113">
        <v>34</v>
      </c>
      <c r="AD2787" s="113" t="s">
        <v>18</v>
      </c>
      <c r="AE2787" s="114">
        <v>45017</v>
      </c>
      <c r="AF2787" s="113">
        <v>12</v>
      </c>
      <c r="AG2787" s="113">
        <v>3</v>
      </c>
      <c r="AH2787" s="113" t="s">
        <v>9913</v>
      </c>
      <c r="AI2787" s="117" t="s">
        <v>175</v>
      </c>
      <c r="AJ2787" s="113" t="s">
        <v>45509</v>
      </c>
      <c r="AK2787" s="114">
        <v>43608</v>
      </c>
      <c r="AL2787" s="113">
        <v>40</v>
      </c>
      <c r="AM2787" s="113" t="s">
        <v>9870</v>
      </c>
      <c r="AN2787" s="113" t="s">
        <v>19006</v>
      </c>
      <c r="AO2787" s="113" t="s">
        <v>311</v>
      </c>
      <c r="AP2787" s="113">
        <v>2003</v>
      </c>
      <c r="AQ2787" s="113" t="s">
        <v>8</v>
      </c>
      <c r="AR2787" s="113" t="s">
        <v>30054</v>
      </c>
      <c r="AS2787" s="113" t="s">
        <v>14</v>
      </c>
      <c r="AT2787" s="113" t="s">
        <v>14</v>
      </c>
      <c r="AU2787" s="113" t="s">
        <v>16229</v>
      </c>
      <c r="AV2787" s="113" t="s">
        <v>14</v>
      </c>
      <c r="AW2787" s="113" t="s">
        <v>14</v>
      </c>
    </row>
    <row r="2788" spans="1:49">
      <c r="A2788" s="116" t="s">
        <v>4660</v>
      </c>
      <c r="C2788" s="113" t="s">
        <v>4661</v>
      </c>
      <c r="E2788" s="113" t="s">
        <v>17</v>
      </c>
      <c r="F2788" s="113" t="s">
        <v>8</v>
      </c>
      <c r="G2788" s="114">
        <v>29860</v>
      </c>
      <c r="H2788" s="113" t="s">
        <v>16218</v>
      </c>
      <c r="I2788" s="113" t="s">
        <v>9866</v>
      </c>
      <c r="J2788" s="113" t="s">
        <v>9872</v>
      </c>
      <c r="K2788" s="113" t="s">
        <v>28498</v>
      </c>
      <c r="L2788" s="113">
        <v>82227449788</v>
      </c>
      <c r="M2788" s="113" t="s">
        <v>12943</v>
      </c>
      <c r="O2788" s="113" t="s">
        <v>12944</v>
      </c>
      <c r="P2788" s="113" t="s">
        <v>28499</v>
      </c>
      <c r="Q2788" s="113" t="s">
        <v>28500</v>
      </c>
      <c r="R2788" s="113">
        <v>15</v>
      </c>
      <c r="S2788" s="113" t="s">
        <v>13</v>
      </c>
      <c r="T2788" s="113" t="s">
        <v>28501</v>
      </c>
      <c r="U2788" s="113" t="s">
        <v>28502</v>
      </c>
      <c r="V2788" s="114">
        <v>40179</v>
      </c>
      <c r="W2788" s="114">
        <v>40179</v>
      </c>
      <c r="X2788" s="113" t="s">
        <v>28503</v>
      </c>
      <c r="Y2788" s="114">
        <v>40906</v>
      </c>
      <c r="Z2788" s="114">
        <v>40909</v>
      </c>
      <c r="AA2788" s="113">
        <v>31</v>
      </c>
      <c r="AB2788" s="113" t="s">
        <v>9</v>
      </c>
      <c r="AC2788" s="113">
        <v>34</v>
      </c>
      <c r="AD2788" s="113" t="s">
        <v>18</v>
      </c>
      <c r="AE2788" s="114">
        <v>44652</v>
      </c>
      <c r="AF2788" s="113">
        <v>12</v>
      </c>
      <c r="AG2788" s="113">
        <v>3</v>
      </c>
      <c r="AH2788" s="113" t="s">
        <v>16226</v>
      </c>
      <c r="AI2788" s="117" t="s">
        <v>10943</v>
      </c>
      <c r="AK2788" s="114">
        <v>44560</v>
      </c>
      <c r="AL2788" s="113">
        <v>40</v>
      </c>
      <c r="AM2788" s="113" t="s">
        <v>9870</v>
      </c>
      <c r="AN2788" s="113" t="s">
        <v>19451</v>
      </c>
      <c r="AO2788" s="113" t="s">
        <v>1140</v>
      </c>
      <c r="AP2788" s="113">
        <v>2004</v>
      </c>
      <c r="AQ2788" s="113" t="s">
        <v>8</v>
      </c>
      <c r="AR2788" s="113" t="s">
        <v>22099</v>
      </c>
      <c r="AS2788" s="113" t="s">
        <v>14</v>
      </c>
      <c r="AT2788" s="113" t="s">
        <v>14</v>
      </c>
      <c r="AU2788" s="113" t="s">
        <v>16229</v>
      </c>
      <c r="AV2788" s="113" t="s">
        <v>14</v>
      </c>
      <c r="AW2788" s="113" t="s">
        <v>14</v>
      </c>
    </row>
    <row r="2789" spans="1:49">
      <c r="A2789" s="116" t="s">
        <v>4449</v>
      </c>
      <c r="B2789" s="113">
        <v>570036249</v>
      </c>
      <c r="C2789" s="113" t="s">
        <v>1217</v>
      </c>
      <c r="E2789" s="113" t="s">
        <v>103</v>
      </c>
      <c r="F2789" s="113" t="s">
        <v>8</v>
      </c>
      <c r="G2789" s="114">
        <v>29861</v>
      </c>
      <c r="H2789" s="113" t="s">
        <v>16218</v>
      </c>
      <c r="I2789" s="113" t="s">
        <v>9866</v>
      </c>
      <c r="J2789" s="113" t="s">
        <v>9867</v>
      </c>
      <c r="K2789" s="113" t="s">
        <v>40184</v>
      </c>
      <c r="L2789" s="113">
        <v>82293655517</v>
      </c>
      <c r="M2789" s="113" t="s">
        <v>40185</v>
      </c>
      <c r="O2789" s="113" t="s">
        <v>40186</v>
      </c>
      <c r="P2789" s="113" t="s">
        <v>40187</v>
      </c>
      <c r="Q2789" s="113" t="s">
        <v>40188</v>
      </c>
      <c r="R2789" s="113">
        <v>15</v>
      </c>
      <c r="S2789" s="113" t="s">
        <v>13</v>
      </c>
      <c r="T2789" s="113" t="s">
        <v>40189</v>
      </c>
      <c r="U2789" s="113" t="s">
        <v>40190</v>
      </c>
      <c r="V2789" s="114">
        <v>39563</v>
      </c>
      <c r="W2789" s="114">
        <v>39448</v>
      </c>
      <c r="X2789" s="113" t="s">
        <v>40191</v>
      </c>
      <c r="Y2789" s="114">
        <v>40143</v>
      </c>
      <c r="Z2789" s="114">
        <v>40148</v>
      </c>
      <c r="AA2789" s="113">
        <v>23</v>
      </c>
      <c r="AB2789" s="113" t="s">
        <v>78</v>
      </c>
      <c r="AC2789" s="113">
        <v>33</v>
      </c>
      <c r="AD2789" s="113" t="s">
        <v>10</v>
      </c>
      <c r="AE2789" s="114">
        <v>44835</v>
      </c>
      <c r="AF2789" s="113">
        <v>15</v>
      </c>
      <c r="AG2789" s="113">
        <v>9</v>
      </c>
      <c r="AH2789" s="113" t="s">
        <v>16226</v>
      </c>
      <c r="AI2789" s="117" t="s">
        <v>302</v>
      </c>
      <c r="AK2789" s="114">
        <v>44835</v>
      </c>
      <c r="AL2789" s="113">
        <v>30</v>
      </c>
      <c r="AM2789" s="113" t="s">
        <v>9882</v>
      </c>
      <c r="AN2789" s="113" t="s">
        <v>16273</v>
      </c>
      <c r="AO2789" s="113" t="s">
        <v>107</v>
      </c>
      <c r="AP2789" s="113">
        <v>2004</v>
      </c>
      <c r="AQ2789" s="113" t="s">
        <v>8</v>
      </c>
      <c r="AR2789" s="113" t="s">
        <v>16365</v>
      </c>
      <c r="AS2789" s="113" t="s">
        <v>14</v>
      </c>
      <c r="AT2789" s="113" t="s">
        <v>14</v>
      </c>
      <c r="AU2789" s="113" t="s">
        <v>16229</v>
      </c>
      <c r="AV2789" s="113" t="s">
        <v>14</v>
      </c>
      <c r="AW2789" s="113" t="s">
        <v>14</v>
      </c>
    </row>
    <row r="2790" spans="1:49">
      <c r="A2790" s="116" t="s">
        <v>1364</v>
      </c>
      <c r="C2790" s="113" t="s">
        <v>351</v>
      </c>
      <c r="E2790" s="113" t="s">
        <v>133</v>
      </c>
      <c r="F2790" s="113" t="s">
        <v>8</v>
      </c>
      <c r="G2790" s="114">
        <v>29864</v>
      </c>
      <c r="H2790" s="113" t="s">
        <v>16230</v>
      </c>
      <c r="I2790" s="113" t="s">
        <v>9866</v>
      </c>
      <c r="J2790" s="113" t="s">
        <v>9867</v>
      </c>
      <c r="K2790" s="113" t="s">
        <v>41133</v>
      </c>
      <c r="L2790" s="113">
        <v>6285241213754</v>
      </c>
      <c r="M2790" s="113" t="s">
        <v>11518</v>
      </c>
      <c r="O2790" s="113" t="s">
        <v>10455</v>
      </c>
      <c r="P2790" s="113" t="s">
        <v>41134</v>
      </c>
      <c r="Q2790" s="113" t="s">
        <v>41135</v>
      </c>
      <c r="R2790" s="113">
        <v>15</v>
      </c>
      <c r="S2790" s="113" t="s">
        <v>13</v>
      </c>
      <c r="T2790" s="113" t="s">
        <v>41136</v>
      </c>
      <c r="U2790" s="113" t="s">
        <v>41137</v>
      </c>
      <c r="V2790" s="114">
        <v>42037</v>
      </c>
      <c r="W2790" s="114">
        <v>42036</v>
      </c>
      <c r="X2790" s="113" t="s">
        <v>41138</v>
      </c>
      <c r="Y2790" s="114">
        <v>42612</v>
      </c>
      <c r="Z2790" s="114">
        <v>42614</v>
      </c>
      <c r="AA2790" s="113">
        <v>22</v>
      </c>
      <c r="AB2790" s="113" t="s">
        <v>25</v>
      </c>
      <c r="AC2790" s="113">
        <v>22</v>
      </c>
      <c r="AD2790" s="113" t="s">
        <v>25</v>
      </c>
      <c r="AE2790" s="114">
        <v>42036</v>
      </c>
      <c r="AF2790" s="113">
        <v>13</v>
      </c>
      <c r="AG2790" s="113">
        <v>1</v>
      </c>
      <c r="AH2790" s="113" t="s">
        <v>16263</v>
      </c>
      <c r="AI2790" s="117" t="s">
        <v>865</v>
      </c>
      <c r="AK2790" s="114">
        <v>42036</v>
      </c>
      <c r="AL2790" s="113">
        <v>25</v>
      </c>
      <c r="AM2790" s="113" t="s">
        <v>9974</v>
      </c>
      <c r="AN2790" s="113" t="s">
        <v>19591</v>
      </c>
      <c r="AO2790" s="113" t="s">
        <v>49</v>
      </c>
      <c r="AP2790" s="113">
        <v>2004</v>
      </c>
      <c r="AQ2790" s="113" t="s">
        <v>9971</v>
      </c>
      <c r="AR2790" s="113" t="s">
        <v>20157</v>
      </c>
      <c r="AS2790" s="113" t="s">
        <v>14</v>
      </c>
      <c r="AT2790" s="113" t="s">
        <v>14</v>
      </c>
      <c r="AU2790" s="113" t="s">
        <v>16229</v>
      </c>
      <c r="AV2790" s="113" t="s">
        <v>14</v>
      </c>
    </row>
    <row r="2791" spans="1:49">
      <c r="A2791" s="116" t="s">
        <v>3532</v>
      </c>
      <c r="C2791" s="113" t="s">
        <v>3533</v>
      </c>
      <c r="E2791" s="113" t="s">
        <v>30</v>
      </c>
      <c r="F2791" s="113" t="s">
        <v>178</v>
      </c>
      <c r="G2791" s="114">
        <v>29865</v>
      </c>
      <c r="H2791" s="113" t="s">
        <v>16230</v>
      </c>
      <c r="I2791" s="113" t="s">
        <v>10007</v>
      </c>
      <c r="J2791" s="113" t="s">
        <v>9872</v>
      </c>
      <c r="K2791" s="113" t="s">
        <v>29911</v>
      </c>
      <c r="L2791" s="113">
        <v>82292229895</v>
      </c>
      <c r="M2791" s="113" t="s">
        <v>15105</v>
      </c>
      <c r="O2791" s="113" t="s">
        <v>29912</v>
      </c>
      <c r="P2791" s="113" t="s">
        <v>29913</v>
      </c>
      <c r="Q2791" s="113" t="s">
        <v>29914</v>
      </c>
      <c r="R2791" s="113">
        <v>15</v>
      </c>
      <c r="S2791" s="113" t="s">
        <v>13</v>
      </c>
      <c r="T2791" s="113" t="s">
        <v>29915</v>
      </c>
      <c r="U2791" s="113" t="s">
        <v>29916</v>
      </c>
      <c r="V2791" s="114">
        <v>39904</v>
      </c>
      <c r="W2791" s="114">
        <v>39904</v>
      </c>
      <c r="X2791" s="113" t="s">
        <v>29917</v>
      </c>
      <c r="Y2791" s="114">
        <v>40542</v>
      </c>
      <c r="Z2791" s="114">
        <v>40544</v>
      </c>
      <c r="AA2791" s="113">
        <v>31</v>
      </c>
      <c r="AB2791" s="113" t="s">
        <v>9</v>
      </c>
      <c r="AC2791" s="113">
        <v>34</v>
      </c>
      <c r="AD2791" s="113" t="s">
        <v>18</v>
      </c>
      <c r="AE2791" s="114">
        <v>44287</v>
      </c>
      <c r="AF2791" s="113">
        <v>12</v>
      </c>
      <c r="AG2791" s="113">
        <v>0</v>
      </c>
      <c r="AH2791" s="113" t="s">
        <v>16263</v>
      </c>
      <c r="AI2791" s="117" t="s">
        <v>16264</v>
      </c>
      <c r="AK2791" s="114">
        <v>45302</v>
      </c>
      <c r="AL2791" s="113">
        <v>40</v>
      </c>
      <c r="AM2791" s="113" t="s">
        <v>9870</v>
      </c>
      <c r="AN2791" s="113" t="s">
        <v>16468</v>
      </c>
      <c r="AO2791" s="113" t="s">
        <v>31</v>
      </c>
      <c r="AP2791" s="113">
        <v>2008</v>
      </c>
      <c r="AQ2791" s="113" t="s">
        <v>2884</v>
      </c>
      <c r="AR2791" s="113" t="s">
        <v>18733</v>
      </c>
      <c r="AS2791" s="113" t="s">
        <v>14</v>
      </c>
      <c r="AT2791" s="113" t="s">
        <v>14</v>
      </c>
      <c r="AU2791" s="113" t="s">
        <v>16229</v>
      </c>
      <c r="AV2791" s="113" t="s">
        <v>14</v>
      </c>
    </row>
    <row r="2792" spans="1:49">
      <c r="A2792" s="116" t="s">
        <v>5237</v>
      </c>
      <c r="C2792" s="113" t="s">
        <v>5238</v>
      </c>
      <c r="E2792" s="113" t="s">
        <v>67</v>
      </c>
      <c r="F2792" s="113" t="s">
        <v>877</v>
      </c>
      <c r="G2792" s="114">
        <v>29869</v>
      </c>
      <c r="H2792" s="113" t="s">
        <v>16230</v>
      </c>
      <c r="I2792" s="113" t="s">
        <v>9866</v>
      </c>
      <c r="J2792" s="113" t="s">
        <v>9872</v>
      </c>
      <c r="K2792" s="113" t="s">
        <v>19553</v>
      </c>
      <c r="L2792" s="113">
        <v>81341362055</v>
      </c>
      <c r="M2792" s="113" t="s">
        <v>14580</v>
      </c>
      <c r="O2792" s="113" t="s">
        <v>19554</v>
      </c>
      <c r="P2792" s="113" t="s">
        <v>19555</v>
      </c>
      <c r="Q2792" s="113" t="s">
        <v>19556</v>
      </c>
      <c r="R2792" s="113">
        <v>15</v>
      </c>
      <c r="S2792" s="113" t="s">
        <v>13</v>
      </c>
      <c r="T2792" s="113" t="s">
        <v>19557</v>
      </c>
      <c r="U2792" s="113" t="s">
        <v>19558</v>
      </c>
      <c r="V2792" s="114">
        <v>42032</v>
      </c>
      <c r="W2792" s="114">
        <v>41944</v>
      </c>
      <c r="X2792" s="113" t="s">
        <v>19559</v>
      </c>
      <c r="Y2792" s="114">
        <v>42612</v>
      </c>
      <c r="Z2792" s="114">
        <v>42614</v>
      </c>
      <c r="AA2792" s="113">
        <v>21</v>
      </c>
      <c r="AB2792" s="113" t="s">
        <v>24</v>
      </c>
      <c r="AC2792" s="113">
        <v>32</v>
      </c>
      <c r="AD2792" s="113" t="s">
        <v>84</v>
      </c>
      <c r="AE2792" s="114">
        <v>44287</v>
      </c>
      <c r="AF2792" s="113">
        <v>11</v>
      </c>
      <c r="AG2792" s="113">
        <v>6</v>
      </c>
      <c r="AH2792" s="113" t="s">
        <v>16226</v>
      </c>
      <c r="AI2792" s="117" t="s">
        <v>12117</v>
      </c>
      <c r="AK2792" s="114">
        <v>44925</v>
      </c>
      <c r="AL2792" s="113">
        <v>40</v>
      </c>
      <c r="AM2792" s="113" t="s">
        <v>9870</v>
      </c>
      <c r="AN2792" s="113" t="s">
        <v>19560</v>
      </c>
      <c r="AO2792" s="113" t="s">
        <v>5239</v>
      </c>
      <c r="AP2792" s="113">
        <v>2007</v>
      </c>
      <c r="AQ2792" s="113" t="s">
        <v>8</v>
      </c>
      <c r="AR2792" s="113" t="s">
        <v>18780</v>
      </c>
      <c r="AS2792" s="113" t="s">
        <v>14</v>
      </c>
      <c r="AT2792" s="113" t="s">
        <v>14</v>
      </c>
      <c r="AU2792" s="113" t="s">
        <v>16229</v>
      </c>
      <c r="AV2792" s="113" t="s">
        <v>14</v>
      </c>
      <c r="AW2792" s="113" t="s">
        <v>14</v>
      </c>
    </row>
    <row r="2793" spans="1:49">
      <c r="A2793" s="116" t="s">
        <v>5620</v>
      </c>
      <c r="B2793" s="113">
        <v>570036120</v>
      </c>
      <c r="C2793" s="113" t="s">
        <v>1404</v>
      </c>
      <c r="E2793" s="113" t="s">
        <v>97</v>
      </c>
      <c r="F2793" s="113" t="s">
        <v>8</v>
      </c>
      <c r="G2793" s="114">
        <v>29872</v>
      </c>
      <c r="H2793" s="113" t="s">
        <v>16230</v>
      </c>
      <c r="I2793" s="113" t="s">
        <v>9866</v>
      </c>
      <c r="J2793" s="113" t="s">
        <v>9872</v>
      </c>
      <c r="K2793" s="113" t="s">
        <v>42921</v>
      </c>
      <c r="L2793" s="113">
        <v>85284780627</v>
      </c>
      <c r="M2793" s="113" t="s">
        <v>10763</v>
      </c>
      <c r="O2793" s="113" t="s">
        <v>10764</v>
      </c>
      <c r="P2793" s="113" t="s">
        <v>42922</v>
      </c>
      <c r="Q2793" s="113" t="s">
        <v>42923</v>
      </c>
      <c r="R2793" s="113">
        <v>15</v>
      </c>
      <c r="S2793" s="113" t="s">
        <v>13</v>
      </c>
      <c r="T2793" s="113" t="s">
        <v>42924</v>
      </c>
      <c r="U2793" s="113" t="s">
        <v>42925</v>
      </c>
      <c r="V2793" s="114">
        <v>39563</v>
      </c>
      <c r="W2793" s="114">
        <v>39448</v>
      </c>
      <c r="X2793" s="113" t="s">
        <v>42926</v>
      </c>
      <c r="Y2793" s="114">
        <v>40143</v>
      </c>
      <c r="Z2793" s="114">
        <v>40148</v>
      </c>
      <c r="AA2793" s="113">
        <v>21</v>
      </c>
      <c r="AB2793" s="113" t="s">
        <v>24</v>
      </c>
      <c r="AC2793" s="113">
        <v>32</v>
      </c>
      <c r="AD2793" s="113" t="s">
        <v>84</v>
      </c>
      <c r="AE2793" s="114">
        <v>45017</v>
      </c>
      <c r="AF2793" s="113">
        <v>14</v>
      </c>
      <c r="AG2793" s="113">
        <v>3</v>
      </c>
      <c r="AH2793" s="113" t="s">
        <v>16226</v>
      </c>
      <c r="AI2793" s="117" t="s">
        <v>10165</v>
      </c>
      <c r="AK2793" s="114">
        <v>43983</v>
      </c>
      <c r="AL2793" s="113">
        <v>40</v>
      </c>
      <c r="AM2793" s="113" t="s">
        <v>9870</v>
      </c>
      <c r="AN2793" s="113" t="s">
        <v>18333</v>
      </c>
      <c r="AO2793" s="113" t="s">
        <v>572</v>
      </c>
      <c r="AP2793" s="113">
        <v>2014</v>
      </c>
      <c r="AQ2793" s="113" t="s">
        <v>9871</v>
      </c>
      <c r="AR2793" s="113" t="s">
        <v>17533</v>
      </c>
      <c r="AS2793" s="113" t="s">
        <v>14</v>
      </c>
      <c r="AT2793" s="113" t="s">
        <v>14</v>
      </c>
      <c r="AU2793" s="113" t="s">
        <v>16229</v>
      </c>
      <c r="AV2793" s="113" t="s">
        <v>14</v>
      </c>
      <c r="AW2793" s="113" t="s">
        <v>14</v>
      </c>
    </row>
    <row r="2794" spans="1:49">
      <c r="A2794" s="116" t="s">
        <v>5601</v>
      </c>
      <c r="B2794" s="113">
        <v>570036063</v>
      </c>
      <c r="C2794" s="113" t="s">
        <v>5602</v>
      </c>
      <c r="E2794" s="113" t="s">
        <v>30</v>
      </c>
      <c r="F2794" s="113" t="s">
        <v>8</v>
      </c>
      <c r="G2794" s="114">
        <v>29872</v>
      </c>
      <c r="H2794" s="113" t="s">
        <v>16230</v>
      </c>
      <c r="I2794" s="113" t="s">
        <v>9866</v>
      </c>
      <c r="J2794" s="113" t="s">
        <v>9872</v>
      </c>
      <c r="K2794" s="113" t="s">
        <v>25403</v>
      </c>
      <c r="L2794" s="113">
        <v>82198689456</v>
      </c>
      <c r="M2794" s="113" t="s">
        <v>25404</v>
      </c>
      <c r="O2794" s="113" t="s">
        <v>13064</v>
      </c>
      <c r="P2794" s="113" t="s">
        <v>25405</v>
      </c>
      <c r="Q2794" s="113" t="s">
        <v>25406</v>
      </c>
      <c r="R2794" s="113">
        <v>15</v>
      </c>
      <c r="S2794" s="113" t="s">
        <v>13</v>
      </c>
      <c r="T2794" s="113" t="s">
        <v>25407</v>
      </c>
      <c r="U2794" s="113" t="s">
        <v>25408</v>
      </c>
      <c r="V2794" s="114">
        <v>39563</v>
      </c>
      <c r="W2794" s="114">
        <v>39448</v>
      </c>
      <c r="X2794" s="113" t="s">
        <v>25409</v>
      </c>
      <c r="Y2794" s="114">
        <v>40143</v>
      </c>
      <c r="Z2794" s="114">
        <v>40148</v>
      </c>
      <c r="AA2794" s="113">
        <v>21</v>
      </c>
      <c r="AB2794" s="113" t="s">
        <v>24</v>
      </c>
      <c r="AC2794" s="113">
        <v>34</v>
      </c>
      <c r="AD2794" s="113" t="s">
        <v>18</v>
      </c>
      <c r="AE2794" s="114">
        <v>45017</v>
      </c>
      <c r="AF2794" s="113">
        <v>14</v>
      </c>
      <c r="AG2794" s="113">
        <v>3</v>
      </c>
      <c r="AH2794" s="113" t="s">
        <v>16263</v>
      </c>
      <c r="AI2794" s="117" t="s">
        <v>5603</v>
      </c>
      <c r="AK2794" s="114">
        <v>43556</v>
      </c>
      <c r="AL2794" s="113">
        <v>40</v>
      </c>
      <c r="AM2794" s="113" t="s">
        <v>9870</v>
      </c>
      <c r="AN2794" s="113" t="s">
        <v>16468</v>
      </c>
      <c r="AO2794" s="113" t="s">
        <v>31</v>
      </c>
      <c r="AP2794" s="113">
        <v>2010</v>
      </c>
      <c r="AQ2794" s="113" t="s">
        <v>8</v>
      </c>
      <c r="AR2794" s="113" t="s">
        <v>16478</v>
      </c>
      <c r="AS2794" s="113" t="s">
        <v>14</v>
      </c>
      <c r="AT2794" s="113" t="s">
        <v>14</v>
      </c>
      <c r="AU2794" s="113" t="s">
        <v>16229</v>
      </c>
      <c r="AV2794" s="113" t="s">
        <v>14</v>
      </c>
      <c r="AW2794" s="113" t="s">
        <v>14</v>
      </c>
    </row>
    <row r="2795" spans="1:49">
      <c r="A2795" s="116" t="s">
        <v>197</v>
      </c>
      <c r="C2795" s="113" t="s">
        <v>198</v>
      </c>
      <c r="E2795" s="113" t="s">
        <v>199</v>
      </c>
      <c r="F2795" s="113" t="s">
        <v>200</v>
      </c>
      <c r="G2795" s="114">
        <v>29873</v>
      </c>
      <c r="H2795" s="113" t="s">
        <v>16230</v>
      </c>
      <c r="I2795" s="113" t="s">
        <v>9866</v>
      </c>
      <c r="J2795" s="113" t="s">
        <v>9872</v>
      </c>
      <c r="K2795" s="113" t="s">
        <v>41741</v>
      </c>
      <c r="L2795" s="113">
        <v>81341008195</v>
      </c>
      <c r="M2795" s="113" t="s">
        <v>9945</v>
      </c>
      <c r="O2795" s="113" t="s">
        <v>41742</v>
      </c>
      <c r="P2795" s="113" t="s">
        <v>41743</v>
      </c>
      <c r="Q2795" s="113" t="s">
        <v>41744</v>
      </c>
      <c r="R2795" s="113">
        <v>15</v>
      </c>
      <c r="S2795" s="113" t="s">
        <v>13</v>
      </c>
      <c r="T2795" s="113" t="s">
        <v>41745</v>
      </c>
      <c r="U2795" s="113" t="s">
        <v>41746</v>
      </c>
      <c r="V2795" s="114">
        <v>40581</v>
      </c>
      <c r="W2795" s="114">
        <v>40544</v>
      </c>
      <c r="X2795" s="113" t="s">
        <v>41747</v>
      </c>
      <c r="Y2795" s="114">
        <v>41271</v>
      </c>
      <c r="Z2795" s="114">
        <v>41275</v>
      </c>
      <c r="AA2795" s="113">
        <v>23</v>
      </c>
      <c r="AB2795" s="113" t="s">
        <v>78</v>
      </c>
      <c r="AC2795" s="113">
        <v>24</v>
      </c>
      <c r="AD2795" s="113" t="s">
        <v>47</v>
      </c>
      <c r="AE2795" s="114">
        <v>42095</v>
      </c>
      <c r="AF2795" s="113">
        <v>7</v>
      </c>
      <c r="AG2795" s="113">
        <v>3</v>
      </c>
      <c r="AH2795" s="113" t="s">
        <v>16263</v>
      </c>
      <c r="AI2795" s="117" t="s">
        <v>75</v>
      </c>
      <c r="AK2795" s="114">
        <v>43497</v>
      </c>
      <c r="AL2795" s="113">
        <v>30</v>
      </c>
      <c r="AM2795" s="113" t="s">
        <v>9882</v>
      </c>
      <c r="AN2795" s="113" t="s">
        <v>22083</v>
      </c>
      <c r="AO2795" s="113" t="s">
        <v>201</v>
      </c>
      <c r="AP2795" s="113">
        <v>2003</v>
      </c>
      <c r="AQ2795" s="113" t="s">
        <v>9899</v>
      </c>
      <c r="AR2795" s="113" t="s">
        <v>17523</v>
      </c>
      <c r="AS2795" s="113" t="s">
        <v>14</v>
      </c>
      <c r="AT2795" s="113" t="s">
        <v>14</v>
      </c>
      <c r="AU2795" s="113" t="s">
        <v>16229</v>
      </c>
      <c r="AV2795" s="113" t="s">
        <v>14</v>
      </c>
      <c r="AW2795" s="113" t="s">
        <v>14</v>
      </c>
    </row>
    <row r="2796" spans="1:49">
      <c r="A2796" s="116" t="s">
        <v>7045</v>
      </c>
      <c r="C2796" s="113" t="s">
        <v>7046</v>
      </c>
      <c r="E2796" s="113" t="s">
        <v>2696</v>
      </c>
      <c r="F2796" s="113" t="s">
        <v>2076</v>
      </c>
      <c r="G2796" s="114">
        <v>29875</v>
      </c>
      <c r="H2796" s="113" t="s">
        <v>16230</v>
      </c>
      <c r="I2796" s="113" t="s">
        <v>9866</v>
      </c>
      <c r="J2796" s="113" t="s">
        <v>9872</v>
      </c>
      <c r="K2796" s="113" t="s">
        <v>19620</v>
      </c>
      <c r="L2796" s="113">
        <v>81256390343</v>
      </c>
      <c r="M2796" s="113" t="s">
        <v>15690</v>
      </c>
      <c r="O2796" s="113" t="s">
        <v>15691</v>
      </c>
      <c r="P2796" s="113" t="s">
        <v>19621</v>
      </c>
      <c r="Q2796" s="113" t="s">
        <v>19622</v>
      </c>
      <c r="R2796" s="113">
        <v>15</v>
      </c>
      <c r="S2796" s="113" t="s">
        <v>13</v>
      </c>
      <c r="T2796" s="113" t="s">
        <v>19623</v>
      </c>
      <c r="U2796" s="113" t="s">
        <v>19624</v>
      </c>
      <c r="V2796" s="114">
        <v>39965</v>
      </c>
      <c r="W2796" s="114">
        <v>39904</v>
      </c>
      <c r="X2796" s="113" t="s">
        <v>19625</v>
      </c>
      <c r="Y2796" s="114">
        <v>40542</v>
      </c>
      <c r="Z2796" s="114">
        <v>40544</v>
      </c>
      <c r="AA2796" s="113">
        <v>31</v>
      </c>
      <c r="AB2796" s="113" t="s">
        <v>9</v>
      </c>
      <c r="AC2796" s="113">
        <v>34</v>
      </c>
      <c r="AD2796" s="113" t="s">
        <v>18</v>
      </c>
      <c r="AE2796" s="114">
        <v>44470</v>
      </c>
      <c r="AF2796" s="113">
        <v>12</v>
      </c>
      <c r="AG2796" s="113">
        <v>6</v>
      </c>
      <c r="AH2796" s="113" t="s">
        <v>16226</v>
      </c>
      <c r="AI2796" s="117" t="s">
        <v>419</v>
      </c>
      <c r="AK2796" s="114">
        <v>42826</v>
      </c>
      <c r="AL2796" s="113">
        <v>40</v>
      </c>
      <c r="AM2796" s="113" t="s">
        <v>9870</v>
      </c>
      <c r="AN2796" s="113" t="s">
        <v>16670</v>
      </c>
      <c r="AO2796" s="113" t="s">
        <v>94</v>
      </c>
      <c r="AP2796" s="113">
        <v>2007</v>
      </c>
      <c r="AQ2796" s="113" t="s">
        <v>9994</v>
      </c>
      <c r="AR2796" s="113" t="s">
        <v>18249</v>
      </c>
      <c r="AS2796" s="113" t="s">
        <v>14</v>
      </c>
      <c r="AT2796" s="113" t="s">
        <v>14</v>
      </c>
      <c r="AU2796" s="113" t="s">
        <v>16229</v>
      </c>
      <c r="AV2796" s="113" t="s">
        <v>14</v>
      </c>
      <c r="AW2796" s="113" t="s">
        <v>14</v>
      </c>
    </row>
    <row r="2797" spans="1:49">
      <c r="A2797" s="116" t="s">
        <v>8448</v>
      </c>
      <c r="C2797" s="113" t="s">
        <v>1980</v>
      </c>
      <c r="F2797" s="113" t="s">
        <v>8</v>
      </c>
      <c r="G2797" s="114">
        <v>29875</v>
      </c>
      <c r="H2797" s="113" t="s">
        <v>16230</v>
      </c>
      <c r="I2797" s="113" t="s">
        <v>9866</v>
      </c>
      <c r="J2797" s="113" t="s">
        <v>9872</v>
      </c>
      <c r="K2797" s="113" t="s">
        <v>20828</v>
      </c>
      <c r="L2797" s="113">
        <v>81341238574</v>
      </c>
      <c r="M2797" s="113" t="s">
        <v>13978</v>
      </c>
      <c r="O2797" s="113" t="s">
        <v>12523</v>
      </c>
      <c r="P2797" s="113" t="s">
        <v>20829</v>
      </c>
      <c r="Q2797" s="113" t="s">
        <v>20830</v>
      </c>
      <c r="R2797" s="113">
        <v>15</v>
      </c>
      <c r="S2797" s="113" t="s">
        <v>1228</v>
      </c>
      <c r="T2797" s="113" t="s">
        <v>20831</v>
      </c>
      <c r="U2797" s="113" t="s">
        <v>20832</v>
      </c>
      <c r="V2797" s="114">
        <v>41977</v>
      </c>
      <c r="W2797" s="114">
        <v>41883</v>
      </c>
      <c r="X2797" s="113" t="s">
        <v>20833</v>
      </c>
      <c r="Y2797" s="114">
        <v>42339</v>
      </c>
      <c r="Z2797" s="114">
        <v>42339</v>
      </c>
      <c r="AA2797" s="113">
        <v>21</v>
      </c>
      <c r="AB2797" s="113" t="s">
        <v>24</v>
      </c>
      <c r="AC2797" s="113">
        <v>23</v>
      </c>
      <c r="AD2797" s="113" t="s">
        <v>78</v>
      </c>
      <c r="AE2797" s="114">
        <v>45200</v>
      </c>
      <c r="AF2797" s="113">
        <v>18</v>
      </c>
      <c r="AG2797" s="113">
        <v>9</v>
      </c>
      <c r="AH2797" s="113" t="s">
        <v>16263</v>
      </c>
      <c r="AI2797" s="117" t="s">
        <v>16325</v>
      </c>
      <c r="AK2797" s="114">
        <v>45302</v>
      </c>
      <c r="AL2797" s="113">
        <v>17</v>
      </c>
      <c r="AM2797" s="113" t="s">
        <v>9982</v>
      </c>
      <c r="AN2797" s="113" t="s">
        <v>20834</v>
      </c>
      <c r="AO2797" s="113" t="s">
        <v>707</v>
      </c>
      <c r="AP2797" s="113">
        <v>2000</v>
      </c>
      <c r="AQ2797" s="113" t="s">
        <v>8</v>
      </c>
      <c r="AR2797" s="113" t="s">
        <v>18780</v>
      </c>
      <c r="AS2797" s="113" t="s">
        <v>14</v>
      </c>
      <c r="AT2797" s="113" t="s">
        <v>14</v>
      </c>
      <c r="AU2797" s="113" t="s">
        <v>16229</v>
      </c>
      <c r="AV2797" s="113" t="s">
        <v>14</v>
      </c>
    </row>
    <row r="2798" spans="1:49">
      <c r="A2798" s="116" t="s">
        <v>6033</v>
      </c>
      <c r="C2798" s="113" t="s">
        <v>1224</v>
      </c>
      <c r="E2798" s="113" t="s">
        <v>6034</v>
      </c>
      <c r="F2798" s="113" t="s">
        <v>8</v>
      </c>
      <c r="G2798" s="114">
        <v>29877</v>
      </c>
      <c r="H2798" s="113" t="s">
        <v>16230</v>
      </c>
      <c r="I2798" s="113" t="s">
        <v>9866</v>
      </c>
      <c r="J2798" s="113" t="s">
        <v>9872</v>
      </c>
      <c r="K2798" s="113" t="s">
        <v>36899</v>
      </c>
      <c r="L2798" s="113">
        <v>85201387365</v>
      </c>
      <c r="M2798" s="113" t="s">
        <v>11014</v>
      </c>
      <c r="O2798" s="113" t="s">
        <v>11015</v>
      </c>
      <c r="P2798" s="113" t="s">
        <v>36900</v>
      </c>
      <c r="Q2798" s="113" t="s">
        <v>36901</v>
      </c>
      <c r="R2798" s="113">
        <v>15</v>
      </c>
      <c r="S2798" s="113" t="s">
        <v>13</v>
      </c>
      <c r="T2798" s="113" t="s">
        <v>36902</v>
      </c>
      <c r="U2798" s="113" t="s">
        <v>36903</v>
      </c>
      <c r="V2798" s="114">
        <v>42032</v>
      </c>
      <c r="W2798" s="114">
        <v>41944</v>
      </c>
      <c r="X2798" s="113" t="s">
        <v>36904</v>
      </c>
      <c r="Y2798" s="114">
        <v>42612</v>
      </c>
      <c r="Z2798" s="114">
        <v>42614</v>
      </c>
      <c r="AA2798" s="113">
        <v>21</v>
      </c>
      <c r="AB2798" s="113" t="s">
        <v>24</v>
      </c>
      <c r="AC2798" s="113">
        <v>32</v>
      </c>
      <c r="AD2798" s="113" t="s">
        <v>84</v>
      </c>
      <c r="AE2798" s="114">
        <v>45017</v>
      </c>
      <c r="AF2798" s="113">
        <v>13</v>
      </c>
      <c r="AG2798" s="113">
        <v>6</v>
      </c>
      <c r="AH2798" s="113" t="s">
        <v>16263</v>
      </c>
      <c r="AI2798" s="117" t="s">
        <v>16264</v>
      </c>
      <c r="AK2798" s="114">
        <v>45302</v>
      </c>
      <c r="AL2798" s="113">
        <v>40</v>
      </c>
      <c r="AM2798" s="113" t="s">
        <v>9870</v>
      </c>
      <c r="AN2798" s="113" t="s">
        <v>16239</v>
      </c>
      <c r="AO2798" s="113" t="s">
        <v>1265</v>
      </c>
      <c r="AP2798" s="113">
        <v>2008</v>
      </c>
      <c r="AQ2798" s="113" t="s">
        <v>8</v>
      </c>
      <c r="AR2798" s="113" t="s">
        <v>24835</v>
      </c>
      <c r="AS2798" s="113" t="s">
        <v>14</v>
      </c>
      <c r="AT2798" s="113" t="s">
        <v>14</v>
      </c>
      <c r="AU2798" s="113" t="s">
        <v>16229</v>
      </c>
      <c r="AV2798" s="113" t="s">
        <v>14</v>
      </c>
    </row>
    <row r="2799" spans="1:49">
      <c r="A2799" s="116" t="s">
        <v>8568</v>
      </c>
      <c r="C2799" s="113" t="s">
        <v>8569</v>
      </c>
      <c r="E2799" s="113" t="s">
        <v>110</v>
      </c>
      <c r="F2799" s="113" t="s">
        <v>8</v>
      </c>
      <c r="G2799" s="114">
        <v>29879</v>
      </c>
      <c r="H2799" s="113" t="s">
        <v>16218</v>
      </c>
      <c r="I2799" s="113" t="s">
        <v>9866</v>
      </c>
      <c r="J2799" s="113" t="s">
        <v>9867</v>
      </c>
      <c r="K2799" s="113" t="s">
        <v>38403</v>
      </c>
      <c r="L2799" s="113">
        <v>82260029194</v>
      </c>
      <c r="M2799" s="113" t="s">
        <v>38404</v>
      </c>
      <c r="O2799" s="113" t="s">
        <v>11780</v>
      </c>
      <c r="P2799" s="113" t="s">
        <v>38405</v>
      </c>
      <c r="Q2799" s="113" t="s">
        <v>38406</v>
      </c>
      <c r="R2799" s="113">
        <v>15</v>
      </c>
      <c r="S2799" s="113" t="s">
        <v>13</v>
      </c>
      <c r="T2799" s="113" t="s">
        <v>38407</v>
      </c>
      <c r="U2799" s="113" t="s">
        <v>38408</v>
      </c>
      <c r="V2799" s="114">
        <v>39904</v>
      </c>
      <c r="W2799" s="114">
        <v>39904</v>
      </c>
      <c r="X2799" s="113" t="s">
        <v>38409</v>
      </c>
      <c r="Y2799" s="114">
        <v>40542</v>
      </c>
      <c r="Z2799" s="114">
        <v>40544</v>
      </c>
      <c r="AA2799" s="113">
        <v>21</v>
      </c>
      <c r="AB2799" s="113" t="s">
        <v>24</v>
      </c>
      <c r="AC2799" s="113">
        <v>34</v>
      </c>
      <c r="AD2799" s="113" t="s">
        <v>18</v>
      </c>
      <c r="AE2799" s="114">
        <v>45383</v>
      </c>
      <c r="AF2799" s="113">
        <v>14</v>
      </c>
      <c r="AG2799" s="113">
        <v>7</v>
      </c>
      <c r="AH2799" s="113" t="s">
        <v>9913</v>
      </c>
      <c r="AI2799" s="117" t="s">
        <v>1139</v>
      </c>
      <c r="AJ2799" s="113" t="s">
        <v>45509</v>
      </c>
      <c r="AK2799" s="114">
        <v>44670</v>
      </c>
      <c r="AL2799" s="113">
        <v>40</v>
      </c>
      <c r="AM2799" s="113" t="s">
        <v>9870</v>
      </c>
      <c r="AN2799" s="113" t="s">
        <v>16282</v>
      </c>
      <c r="AO2799" s="113" t="s">
        <v>113</v>
      </c>
      <c r="AP2799" s="113">
        <v>2011</v>
      </c>
      <c r="AQ2799" s="113" t="s">
        <v>8</v>
      </c>
      <c r="AR2799" s="113" t="s">
        <v>27212</v>
      </c>
      <c r="AS2799" s="113" t="s">
        <v>14</v>
      </c>
      <c r="AT2799" s="113" t="s">
        <v>14</v>
      </c>
      <c r="AU2799" s="113" t="s">
        <v>16229</v>
      </c>
      <c r="AV2799" s="113" t="s">
        <v>14</v>
      </c>
      <c r="AW2799" s="113" t="s">
        <v>14</v>
      </c>
    </row>
    <row r="2800" spans="1:49">
      <c r="A2800" s="116" t="s">
        <v>4029</v>
      </c>
      <c r="B2800" s="113">
        <v>570036209</v>
      </c>
      <c r="C2800" s="113" t="s">
        <v>4030</v>
      </c>
      <c r="E2800" s="113" t="s">
        <v>97</v>
      </c>
      <c r="F2800" s="113" t="s">
        <v>8</v>
      </c>
      <c r="G2800" s="114">
        <v>29880</v>
      </c>
      <c r="H2800" s="113" t="s">
        <v>16218</v>
      </c>
      <c r="I2800" s="113" t="s">
        <v>9866</v>
      </c>
      <c r="J2800" s="113" t="s">
        <v>9867</v>
      </c>
      <c r="K2800" s="113" t="s">
        <v>30168</v>
      </c>
      <c r="L2800" s="113">
        <v>81241969103</v>
      </c>
      <c r="M2800" s="113" t="s">
        <v>30169</v>
      </c>
      <c r="O2800" s="113" t="s">
        <v>30170</v>
      </c>
      <c r="P2800" s="113" t="s">
        <v>30171</v>
      </c>
      <c r="Q2800" s="113" t="s">
        <v>30172</v>
      </c>
      <c r="R2800" s="113">
        <v>15</v>
      </c>
      <c r="S2800" s="113" t="s">
        <v>13</v>
      </c>
      <c r="T2800" s="113" t="s">
        <v>30173</v>
      </c>
      <c r="U2800" s="113" t="s">
        <v>30174</v>
      </c>
      <c r="V2800" s="114">
        <v>39563</v>
      </c>
      <c r="W2800" s="114">
        <v>39539</v>
      </c>
      <c r="X2800" s="113" t="s">
        <v>30175</v>
      </c>
      <c r="Y2800" s="114">
        <v>40143</v>
      </c>
      <c r="Z2800" s="114">
        <v>40148</v>
      </c>
      <c r="AA2800" s="113">
        <v>31</v>
      </c>
      <c r="AB2800" s="113" t="s">
        <v>9</v>
      </c>
      <c r="AC2800" s="113">
        <v>41</v>
      </c>
      <c r="AD2800" s="113" t="s">
        <v>52</v>
      </c>
      <c r="AE2800" s="114">
        <v>45566</v>
      </c>
      <c r="AF2800" s="113">
        <v>16</v>
      </c>
      <c r="AG2800" s="113">
        <v>6</v>
      </c>
      <c r="AH2800" s="113" t="s">
        <v>9913</v>
      </c>
      <c r="AI2800" s="117" t="s">
        <v>5644</v>
      </c>
      <c r="AJ2800" s="113" t="s">
        <v>45514</v>
      </c>
      <c r="AK2800" s="114">
        <v>44671</v>
      </c>
      <c r="AL2800" s="113">
        <v>40</v>
      </c>
      <c r="AM2800" s="113" t="s">
        <v>9870</v>
      </c>
      <c r="AN2800" s="113" t="s">
        <v>17701</v>
      </c>
      <c r="AO2800" s="113" t="s">
        <v>572</v>
      </c>
      <c r="AP2800" s="113">
        <v>2006</v>
      </c>
      <c r="AQ2800" s="113" t="s">
        <v>9889</v>
      </c>
      <c r="AR2800" s="113" t="s">
        <v>18575</v>
      </c>
      <c r="AS2800" s="113" t="s">
        <v>14</v>
      </c>
      <c r="AT2800" s="113" t="s">
        <v>14</v>
      </c>
      <c r="AU2800" s="113" t="s">
        <v>16229</v>
      </c>
      <c r="AV2800" s="113" t="s">
        <v>14</v>
      </c>
    </row>
    <row r="2801" spans="1:49">
      <c r="A2801" s="116" t="s">
        <v>6101</v>
      </c>
      <c r="B2801" s="113">
        <v>570013938</v>
      </c>
      <c r="C2801" s="113" t="s">
        <v>6102</v>
      </c>
      <c r="E2801" s="113" t="s">
        <v>30</v>
      </c>
      <c r="F2801" s="113" t="s">
        <v>8</v>
      </c>
      <c r="G2801" s="114">
        <v>29883</v>
      </c>
      <c r="H2801" s="113" t="s">
        <v>16218</v>
      </c>
      <c r="I2801" s="113" t="s">
        <v>9866</v>
      </c>
      <c r="J2801" s="113" t="s">
        <v>9872</v>
      </c>
      <c r="K2801" s="113" t="s">
        <v>44192</v>
      </c>
      <c r="L2801" s="113">
        <v>82214623670</v>
      </c>
      <c r="M2801" s="113" t="s">
        <v>13188</v>
      </c>
      <c r="O2801" s="113" t="s">
        <v>13189</v>
      </c>
      <c r="P2801" s="113" t="s">
        <v>44193</v>
      </c>
      <c r="Q2801" s="113" t="s">
        <v>44194</v>
      </c>
      <c r="R2801" s="113">
        <v>15</v>
      </c>
      <c r="S2801" s="113" t="s">
        <v>13</v>
      </c>
      <c r="T2801" s="113" t="s">
        <v>44195</v>
      </c>
      <c r="U2801" s="113" t="s">
        <v>44196</v>
      </c>
      <c r="V2801" s="114">
        <v>37557</v>
      </c>
      <c r="W2801" s="114">
        <v>37561</v>
      </c>
      <c r="X2801" s="113" t="s">
        <v>44197</v>
      </c>
      <c r="Y2801" s="114">
        <v>37945</v>
      </c>
      <c r="Z2801" s="114">
        <v>37956</v>
      </c>
      <c r="AA2801" s="113">
        <v>21</v>
      </c>
      <c r="AB2801" s="113" t="s">
        <v>24</v>
      </c>
      <c r="AC2801" s="113">
        <v>34</v>
      </c>
      <c r="AD2801" s="113" t="s">
        <v>18</v>
      </c>
      <c r="AE2801" s="114">
        <v>42278</v>
      </c>
      <c r="AF2801" s="113">
        <v>10</v>
      </c>
      <c r="AG2801" s="113">
        <v>0</v>
      </c>
      <c r="AH2801" s="113" t="s">
        <v>16226</v>
      </c>
      <c r="AI2801" s="117" t="s">
        <v>16281</v>
      </c>
      <c r="AK2801" s="114">
        <v>44835</v>
      </c>
      <c r="AL2801" s="113">
        <v>40</v>
      </c>
      <c r="AM2801" s="113" t="s">
        <v>9870</v>
      </c>
      <c r="AN2801" s="113" t="s">
        <v>16468</v>
      </c>
      <c r="AO2801" s="113" t="s">
        <v>31</v>
      </c>
      <c r="AP2801" s="113">
        <v>2005</v>
      </c>
      <c r="AQ2801" s="113" t="s">
        <v>5236</v>
      </c>
      <c r="AR2801" s="113" t="s">
        <v>27442</v>
      </c>
      <c r="AS2801" s="113" t="s">
        <v>14</v>
      </c>
      <c r="AT2801" s="113" t="s">
        <v>14</v>
      </c>
      <c r="AU2801" s="113" t="s">
        <v>16229</v>
      </c>
      <c r="AV2801" s="113" t="s">
        <v>14</v>
      </c>
      <c r="AW2801" s="113" t="s">
        <v>14</v>
      </c>
    </row>
    <row r="2802" spans="1:49">
      <c r="A2802" s="116" t="s">
        <v>6544</v>
      </c>
      <c r="B2802" s="113">
        <v>570017332</v>
      </c>
      <c r="C2802" s="113" t="s">
        <v>6545</v>
      </c>
      <c r="E2802" s="113" t="s">
        <v>586</v>
      </c>
      <c r="F2802" s="113" t="s">
        <v>8</v>
      </c>
      <c r="G2802" s="114">
        <v>29883</v>
      </c>
      <c r="H2802" s="113" t="s">
        <v>16230</v>
      </c>
      <c r="I2802" s="113" t="s">
        <v>9866</v>
      </c>
      <c r="J2802" s="113" t="s">
        <v>9872</v>
      </c>
      <c r="K2802" s="113" t="s">
        <v>33920</v>
      </c>
      <c r="L2802" s="113">
        <v>82336427192</v>
      </c>
      <c r="M2802" s="113" t="s">
        <v>10923</v>
      </c>
      <c r="O2802" s="113" t="s">
        <v>10924</v>
      </c>
      <c r="P2802" s="113" t="s">
        <v>33921</v>
      </c>
      <c r="Q2802" s="113" t="s">
        <v>33922</v>
      </c>
      <c r="R2802" s="113">
        <v>15</v>
      </c>
      <c r="S2802" s="113" t="s">
        <v>13</v>
      </c>
      <c r="T2802" s="113" t="s">
        <v>33923</v>
      </c>
      <c r="U2802" s="113" t="s">
        <v>33924</v>
      </c>
      <c r="V2802" s="114">
        <v>38425</v>
      </c>
      <c r="W2802" s="114">
        <v>38353</v>
      </c>
      <c r="X2802" s="113" t="s">
        <v>33925</v>
      </c>
      <c r="Y2802" s="114">
        <v>38775</v>
      </c>
      <c r="Z2802" s="114">
        <v>38777</v>
      </c>
      <c r="AA2802" s="113">
        <v>21</v>
      </c>
      <c r="AB2802" s="113" t="s">
        <v>24</v>
      </c>
      <c r="AC2802" s="113">
        <v>33</v>
      </c>
      <c r="AD2802" s="113" t="s">
        <v>10</v>
      </c>
      <c r="AE2802" s="114">
        <v>45566</v>
      </c>
      <c r="AF2802" s="113">
        <v>14</v>
      </c>
      <c r="AG2802" s="113">
        <v>9</v>
      </c>
      <c r="AH2802" s="113" t="s">
        <v>16226</v>
      </c>
      <c r="AI2802" s="117" t="s">
        <v>410</v>
      </c>
      <c r="AK2802" s="114">
        <v>45566</v>
      </c>
      <c r="AL2802" s="113">
        <v>40</v>
      </c>
      <c r="AM2802" s="113" t="s">
        <v>9870</v>
      </c>
      <c r="AN2802" s="113" t="s">
        <v>21743</v>
      </c>
      <c r="AO2802" s="113" t="s">
        <v>1238</v>
      </c>
      <c r="AP2802" s="113">
        <v>2016</v>
      </c>
      <c r="AQ2802" s="113" t="s">
        <v>8</v>
      </c>
      <c r="AR2802" s="113" t="s">
        <v>16437</v>
      </c>
      <c r="AS2802" s="113" t="s">
        <v>14</v>
      </c>
      <c r="AT2802" s="113" t="s">
        <v>14</v>
      </c>
      <c r="AU2802" s="113" t="s">
        <v>16229</v>
      </c>
      <c r="AV2802" s="113" t="s">
        <v>14</v>
      </c>
    </row>
    <row r="2803" spans="1:49">
      <c r="A2803" s="116" t="s">
        <v>81</v>
      </c>
      <c r="B2803" s="113">
        <v>570028888</v>
      </c>
      <c r="C2803" s="113" t="s">
        <v>82</v>
      </c>
      <c r="E2803" s="113" t="s">
        <v>83</v>
      </c>
      <c r="F2803" s="113" t="s">
        <v>46</v>
      </c>
      <c r="G2803" s="114">
        <v>29884</v>
      </c>
      <c r="H2803" s="113" t="s">
        <v>16218</v>
      </c>
      <c r="I2803" s="113" t="s">
        <v>9866</v>
      </c>
      <c r="J2803" s="113" t="s">
        <v>9872</v>
      </c>
      <c r="K2803" s="113" t="s">
        <v>43428</v>
      </c>
      <c r="L2803" s="113">
        <v>82194888319</v>
      </c>
      <c r="M2803" s="113" t="s">
        <v>15732</v>
      </c>
      <c r="O2803" s="113" t="s">
        <v>11889</v>
      </c>
      <c r="P2803" s="113" t="s">
        <v>43429</v>
      </c>
      <c r="Q2803" s="113" t="s">
        <v>43430</v>
      </c>
      <c r="R2803" s="113">
        <v>15</v>
      </c>
      <c r="S2803" s="113" t="s">
        <v>13</v>
      </c>
      <c r="T2803" s="113" t="s">
        <v>43431</v>
      </c>
      <c r="U2803" s="113" t="s">
        <v>43432</v>
      </c>
      <c r="V2803" s="114">
        <v>39387</v>
      </c>
      <c r="W2803" s="114">
        <v>39083</v>
      </c>
      <c r="X2803" s="113" t="s">
        <v>43433</v>
      </c>
      <c r="Y2803" s="114">
        <v>39720</v>
      </c>
      <c r="Z2803" s="114">
        <v>39722</v>
      </c>
      <c r="AA2803" s="113">
        <v>23</v>
      </c>
      <c r="AB2803" s="113" t="s">
        <v>78</v>
      </c>
      <c r="AC2803" s="113">
        <v>33</v>
      </c>
      <c r="AD2803" s="113" t="s">
        <v>10</v>
      </c>
      <c r="AE2803" s="114">
        <v>44652</v>
      </c>
      <c r="AF2803" s="113">
        <v>16</v>
      </c>
      <c r="AG2803" s="113">
        <v>3</v>
      </c>
      <c r="AH2803" s="113" t="s">
        <v>16226</v>
      </c>
      <c r="AI2803" s="117" t="s">
        <v>410</v>
      </c>
      <c r="AK2803" s="114">
        <v>44652</v>
      </c>
      <c r="AL2803" s="113">
        <v>40</v>
      </c>
      <c r="AM2803" s="113" t="s">
        <v>9870</v>
      </c>
      <c r="AN2803" s="113" t="s">
        <v>21790</v>
      </c>
      <c r="AO2803" s="113" t="s">
        <v>88</v>
      </c>
      <c r="AP2803" s="113">
        <v>2015</v>
      </c>
      <c r="AQ2803" s="113" t="s">
        <v>8</v>
      </c>
      <c r="AR2803" s="113" t="s">
        <v>17533</v>
      </c>
      <c r="AS2803" s="113" t="s">
        <v>14</v>
      </c>
      <c r="AT2803" s="113" t="s">
        <v>14</v>
      </c>
      <c r="AU2803" s="113" t="s">
        <v>16229</v>
      </c>
      <c r="AV2803" s="113" t="s">
        <v>14</v>
      </c>
      <c r="AW2803" s="113" t="s">
        <v>14</v>
      </c>
    </row>
    <row r="2804" spans="1:49">
      <c r="A2804" s="116" t="s">
        <v>8940</v>
      </c>
      <c r="B2804" s="113">
        <v>570013967</v>
      </c>
      <c r="C2804" s="113" t="s">
        <v>8941</v>
      </c>
      <c r="E2804" s="113" t="s">
        <v>34</v>
      </c>
      <c r="F2804" s="113" t="s">
        <v>196</v>
      </c>
      <c r="G2804" s="114">
        <v>29888</v>
      </c>
      <c r="H2804" s="113" t="s">
        <v>16218</v>
      </c>
      <c r="I2804" s="113" t="s">
        <v>9866</v>
      </c>
      <c r="J2804" s="113" t="s">
        <v>9872</v>
      </c>
      <c r="K2804" s="113" t="s">
        <v>44011</v>
      </c>
      <c r="L2804" s="113">
        <v>81355521133</v>
      </c>
      <c r="M2804" s="113" t="s">
        <v>15550</v>
      </c>
      <c r="O2804" s="113" t="s">
        <v>44012</v>
      </c>
      <c r="P2804" s="113" t="s">
        <v>44013</v>
      </c>
      <c r="Q2804" s="113" t="s">
        <v>44014</v>
      </c>
      <c r="R2804" s="113">
        <v>15</v>
      </c>
      <c r="S2804" s="113" t="s">
        <v>13</v>
      </c>
      <c r="T2804" s="113" t="s">
        <v>44015</v>
      </c>
      <c r="U2804" s="113" t="s">
        <v>44016</v>
      </c>
      <c r="V2804" s="114">
        <v>37557</v>
      </c>
      <c r="W2804" s="114">
        <v>37561</v>
      </c>
      <c r="X2804" s="113" t="s">
        <v>44017</v>
      </c>
      <c r="Y2804" s="114">
        <v>37945</v>
      </c>
      <c r="Z2804" s="114">
        <v>37956</v>
      </c>
      <c r="AA2804" s="113">
        <v>21</v>
      </c>
      <c r="AB2804" s="113" t="s">
        <v>24</v>
      </c>
      <c r="AC2804" s="113">
        <v>33</v>
      </c>
      <c r="AD2804" s="113" t="s">
        <v>10</v>
      </c>
      <c r="AE2804" s="114">
        <v>45200</v>
      </c>
      <c r="AF2804" s="113">
        <v>15</v>
      </c>
      <c r="AG2804" s="113">
        <v>11</v>
      </c>
      <c r="AH2804" s="113" t="s">
        <v>9913</v>
      </c>
      <c r="AI2804" s="117" t="s">
        <v>44018</v>
      </c>
      <c r="AJ2804" s="113" t="s">
        <v>45509</v>
      </c>
      <c r="AK2804" s="114">
        <v>44925</v>
      </c>
      <c r="AL2804" s="113">
        <v>40</v>
      </c>
      <c r="AM2804" s="113" t="s">
        <v>9870</v>
      </c>
      <c r="AN2804" s="113" t="s">
        <v>16399</v>
      </c>
      <c r="AO2804" s="113" t="s">
        <v>169</v>
      </c>
      <c r="AP2804" s="113">
        <v>2014</v>
      </c>
      <c r="AQ2804" s="113" t="s">
        <v>5236</v>
      </c>
      <c r="AR2804" s="113" t="s">
        <v>22091</v>
      </c>
      <c r="AS2804" s="113" t="s">
        <v>14</v>
      </c>
      <c r="AT2804" s="113" t="s">
        <v>14</v>
      </c>
      <c r="AU2804" s="113" t="s">
        <v>16229</v>
      </c>
      <c r="AV2804" s="113" t="s">
        <v>14</v>
      </c>
      <c r="AW2804" s="113" t="s">
        <v>14</v>
      </c>
    </row>
    <row r="2805" spans="1:49">
      <c r="A2805" s="116" t="s">
        <v>9370</v>
      </c>
      <c r="B2805" s="113">
        <v>570017343</v>
      </c>
      <c r="C2805" s="113" t="s">
        <v>9371</v>
      </c>
      <c r="E2805" s="113" t="s">
        <v>103</v>
      </c>
      <c r="F2805" s="113" t="s">
        <v>456</v>
      </c>
      <c r="G2805" s="114">
        <v>29889</v>
      </c>
      <c r="H2805" s="113" t="s">
        <v>16230</v>
      </c>
      <c r="I2805" s="113" t="s">
        <v>9866</v>
      </c>
      <c r="J2805" s="113" t="s">
        <v>9872</v>
      </c>
      <c r="K2805" s="113" t="s">
        <v>42240</v>
      </c>
      <c r="L2805" s="113">
        <v>85256038474</v>
      </c>
      <c r="M2805" s="113" t="s">
        <v>14966</v>
      </c>
      <c r="O2805" s="113" t="s">
        <v>14967</v>
      </c>
      <c r="P2805" s="113" t="s">
        <v>42241</v>
      </c>
      <c r="Q2805" s="113" t="s">
        <v>42242</v>
      </c>
      <c r="R2805" s="113">
        <v>15</v>
      </c>
      <c r="S2805" s="113" t="s">
        <v>13</v>
      </c>
      <c r="T2805" s="113" t="s">
        <v>42243</v>
      </c>
      <c r="U2805" s="113" t="s">
        <v>42244</v>
      </c>
      <c r="V2805" s="114">
        <v>38397</v>
      </c>
      <c r="W2805" s="114">
        <v>38353</v>
      </c>
      <c r="X2805" s="113" t="s">
        <v>42245</v>
      </c>
      <c r="Y2805" s="114">
        <v>38775</v>
      </c>
      <c r="Z2805" s="114">
        <v>38777</v>
      </c>
      <c r="AA2805" s="113">
        <v>21</v>
      </c>
      <c r="AB2805" s="113" t="s">
        <v>24</v>
      </c>
      <c r="AC2805" s="113">
        <v>34</v>
      </c>
      <c r="AD2805" s="113" t="s">
        <v>18</v>
      </c>
      <c r="AE2805" s="114">
        <v>45200</v>
      </c>
      <c r="AF2805" s="113">
        <v>13</v>
      </c>
      <c r="AG2805" s="113">
        <v>9</v>
      </c>
      <c r="AH2805" s="113" t="s">
        <v>16226</v>
      </c>
      <c r="AI2805" s="117" t="s">
        <v>302</v>
      </c>
      <c r="AK2805" s="114">
        <v>44287</v>
      </c>
      <c r="AL2805" s="113">
        <v>30</v>
      </c>
      <c r="AM2805" s="113" t="s">
        <v>9882</v>
      </c>
      <c r="AN2805" s="113" t="s">
        <v>16273</v>
      </c>
      <c r="AO2805" s="113" t="s">
        <v>107</v>
      </c>
      <c r="AP2805" s="113">
        <v>2012</v>
      </c>
      <c r="AQ2805" s="113" t="s">
        <v>8</v>
      </c>
      <c r="AR2805" s="113" t="s">
        <v>16274</v>
      </c>
      <c r="AS2805" s="113" t="s">
        <v>14</v>
      </c>
      <c r="AT2805" s="113" t="s">
        <v>14</v>
      </c>
      <c r="AU2805" s="113" t="s">
        <v>16229</v>
      </c>
      <c r="AV2805" s="113" t="s">
        <v>14</v>
      </c>
      <c r="AW2805" s="113" t="s">
        <v>14</v>
      </c>
    </row>
    <row r="2806" spans="1:49">
      <c r="A2806" s="116" t="s">
        <v>4687</v>
      </c>
      <c r="C2806" s="113" t="s">
        <v>4688</v>
      </c>
      <c r="F2806" s="113" t="s">
        <v>136</v>
      </c>
      <c r="G2806" s="114">
        <v>29894</v>
      </c>
      <c r="H2806" s="113" t="s">
        <v>16218</v>
      </c>
      <c r="I2806" s="113" t="s">
        <v>9866</v>
      </c>
      <c r="J2806" s="113" t="s">
        <v>9872</v>
      </c>
      <c r="K2806" s="113" t="s">
        <v>33769</v>
      </c>
      <c r="L2806" s="113">
        <v>82187558083</v>
      </c>
      <c r="M2806" s="113" t="s">
        <v>16081</v>
      </c>
      <c r="O2806" s="113" t="s">
        <v>33770</v>
      </c>
      <c r="P2806" s="113" t="s">
        <v>33771</v>
      </c>
      <c r="Q2806" s="113" t="s">
        <v>33772</v>
      </c>
      <c r="R2806" s="113">
        <v>15</v>
      </c>
      <c r="S2806" s="113" t="s">
        <v>13</v>
      </c>
      <c r="T2806" s="113" t="s">
        <v>33773</v>
      </c>
      <c r="U2806" s="113" t="s">
        <v>33774</v>
      </c>
      <c r="V2806" s="114">
        <v>40210</v>
      </c>
      <c r="W2806" s="114">
        <v>40179</v>
      </c>
      <c r="X2806" s="113" t="s">
        <v>33775</v>
      </c>
      <c r="Y2806" s="114">
        <v>40906</v>
      </c>
      <c r="Z2806" s="114">
        <v>40909</v>
      </c>
      <c r="AA2806" s="113">
        <v>21</v>
      </c>
      <c r="AB2806" s="113" t="s">
        <v>24</v>
      </c>
      <c r="AC2806" s="113">
        <v>23</v>
      </c>
      <c r="AD2806" s="113" t="s">
        <v>78</v>
      </c>
      <c r="AE2806" s="114">
        <v>43191</v>
      </c>
      <c r="AF2806" s="113">
        <v>13</v>
      </c>
      <c r="AG2806" s="113">
        <v>7</v>
      </c>
      <c r="AH2806" s="113" t="s">
        <v>16263</v>
      </c>
      <c r="AI2806" s="117" t="s">
        <v>16325</v>
      </c>
      <c r="AK2806" s="114">
        <v>45302</v>
      </c>
      <c r="AL2806" s="113">
        <v>15</v>
      </c>
      <c r="AM2806" s="113" t="s">
        <v>9885</v>
      </c>
      <c r="AN2806" s="113" t="s">
        <v>17932</v>
      </c>
      <c r="AO2806" s="113" t="s">
        <v>185</v>
      </c>
      <c r="AP2806" s="113">
        <v>2002</v>
      </c>
      <c r="AQ2806" s="113" t="s">
        <v>8</v>
      </c>
      <c r="AR2806" s="113" t="s">
        <v>23503</v>
      </c>
      <c r="AS2806" s="113" t="s">
        <v>14</v>
      </c>
      <c r="AT2806" s="113" t="s">
        <v>14</v>
      </c>
      <c r="AU2806" s="113" t="s">
        <v>16229</v>
      </c>
      <c r="AV2806" s="113" t="s">
        <v>14</v>
      </c>
    </row>
    <row r="2807" spans="1:49">
      <c r="A2807" s="116" t="s">
        <v>5099</v>
      </c>
      <c r="B2807" s="113">
        <v>570021216</v>
      </c>
      <c r="C2807" s="113" t="s">
        <v>5100</v>
      </c>
      <c r="E2807" s="113" t="s">
        <v>103</v>
      </c>
      <c r="F2807" s="113" t="s">
        <v>8</v>
      </c>
      <c r="G2807" s="114">
        <v>29898</v>
      </c>
      <c r="H2807" s="113" t="s">
        <v>16230</v>
      </c>
      <c r="I2807" s="113" t="s">
        <v>10007</v>
      </c>
      <c r="J2807" s="113" t="s">
        <v>9872</v>
      </c>
      <c r="K2807" s="113" t="s">
        <v>43038</v>
      </c>
      <c r="L2807" s="113">
        <v>81242580883</v>
      </c>
      <c r="M2807" s="113" t="s">
        <v>13813</v>
      </c>
      <c r="O2807" s="113" t="s">
        <v>43039</v>
      </c>
      <c r="P2807" s="113" t="s">
        <v>43040</v>
      </c>
      <c r="Q2807" s="113" t="s">
        <v>43041</v>
      </c>
      <c r="R2807" s="113">
        <v>15</v>
      </c>
      <c r="S2807" s="113" t="s">
        <v>13</v>
      </c>
      <c r="T2807" s="113" t="s">
        <v>43042</v>
      </c>
      <c r="U2807" s="113" t="s">
        <v>43043</v>
      </c>
      <c r="V2807" s="114">
        <v>39038</v>
      </c>
      <c r="W2807" s="114">
        <v>38808</v>
      </c>
      <c r="X2807" s="113" t="s">
        <v>43044</v>
      </c>
      <c r="Y2807" s="114">
        <v>39353</v>
      </c>
      <c r="Z2807" s="114">
        <v>39356</v>
      </c>
      <c r="AA2807" s="113">
        <v>21</v>
      </c>
      <c r="AB2807" s="113" t="s">
        <v>24</v>
      </c>
      <c r="AC2807" s="113">
        <v>33</v>
      </c>
      <c r="AD2807" s="113" t="s">
        <v>10</v>
      </c>
      <c r="AE2807" s="114">
        <v>44287</v>
      </c>
      <c r="AF2807" s="113">
        <v>16</v>
      </c>
      <c r="AG2807" s="113">
        <v>7</v>
      </c>
      <c r="AH2807" s="113" t="s">
        <v>16226</v>
      </c>
      <c r="AI2807" s="117" t="s">
        <v>302</v>
      </c>
      <c r="AK2807" s="114">
        <v>44287</v>
      </c>
      <c r="AL2807" s="113">
        <v>30</v>
      </c>
      <c r="AM2807" s="113" t="s">
        <v>9882</v>
      </c>
      <c r="AN2807" s="113" t="s">
        <v>16273</v>
      </c>
      <c r="AO2807" s="113" t="s">
        <v>107</v>
      </c>
      <c r="AP2807" s="113">
        <v>2007</v>
      </c>
      <c r="AQ2807" s="113" t="s">
        <v>5136</v>
      </c>
      <c r="AR2807" s="113" t="s">
        <v>16437</v>
      </c>
      <c r="AS2807" s="113" t="s">
        <v>14</v>
      </c>
      <c r="AT2807" s="113" t="s">
        <v>14</v>
      </c>
      <c r="AU2807" s="113" t="s">
        <v>16229</v>
      </c>
      <c r="AV2807" s="113" t="s">
        <v>14</v>
      </c>
      <c r="AW2807" s="113" t="s">
        <v>14</v>
      </c>
    </row>
    <row r="2808" spans="1:49">
      <c r="A2808" s="116" t="s">
        <v>4882</v>
      </c>
      <c r="B2808" s="113">
        <v>570036246</v>
      </c>
      <c r="C2808" s="113" t="s">
        <v>4883</v>
      </c>
      <c r="E2808" s="113" t="s">
        <v>67</v>
      </c>
      <c r="F2808" s="113" t="s">
        <v>2607</v>
      </c>
      <c r="G2808" s="114">
        <v>29899</v>
      </c>
      <c r="H2808" s="113" t="s">
        <v>16218</v>
      </c>
      <c r="I2808" s="113" t="s">
        <v>9866</v>
      </c>
      <c r="J2808" s="113" t="s">
        <v>9872</v>
      </c>
      <c r="K2808" s="113" t="s">
        <v>22041</v>
      </c>
      <c r="L2808" s="113">
        <v>81245048960</v>
      </c>
      <c r="M2808" s="113" t="s">
        <v>15530</v>
      </c>
      <c r="O2808" s="113" t="s">
        <v>22042</v>
      </c>
      <c r="P2808" s="113" t="s">
        <v>22043</v>
      </c>
      <c r="Q2808" s="113" t="s">
        <v>22044</v>
      </c>
      <c r="R2808" s="113">
        <v>15</v>
      </c>
      <c r="S2808" s="113" t="s">
        <v>13</v>
      </c>
      <c r="T2808" s="113" t="s">
        <v>22045</v>
      </c>
      <c r="U2808" s="113" t="s">
        <v>22046</v>
      </c>
      <c r="V2808" s="114">
        <v>39563</v>
      </c>
      <c r="W2808" s="114">
        <v>39448</v>
      </c>
      <c r="X2808" s="113" t="s">
        <v>22047</v>
      </c>
      <c r="Y2808" s="114">
        <v>40112</v>
      </c>
      <c r="Z2808" s="114">
        <v>40148</v>
      </c>
      <c r="AA2808" s="113">
        <v>21</v>
      </c>
      <c r="AB2808" s="113" t="s">
        <v>24</v>
      </c>
      <c r="AC2808" s="113">
        <v>31</v>
      </c>
      <c r="AD2808" s="113" t="s">
        <v>9</v>
      </c>
      <c r="AE2808" s="114">
        <v>44470</v>
      </c>
      <c r="AF2808" s="113">
        <v>13</v>
      </c>
      <c r="AG2808" s="113">
        <v>9</v>
      </c>
      <c r="AH2808" s="113" t="s">
        <v>16226</v>
      </c>
      <c r="AI2808" s="117" t="s">
        <v>12117</v>
      </c>
      <c r="AK2808" s="114">
        <v>44470</v>
      </c>
      <c r="AL2808" s="113">
        <v>40</v>
      </c>
      <c r="AM2808" s="113" t="s">
        <v>9870</v>
      </c>
      <c r="AN2808" s="113" t="s">
        <v>20959</v>
      </c>
      <c r="AO2808" s="113" t="s">
        <v>2947</v>
      </c>
      <c r="AP2808" s="113">
        <v>2020</v>
      </c>
      <c r="AQ2808" s="113" t="s">
        <v>8</v>
      </c>
      <c r="AR2808" s="113" t="s">
        <v>18780</v>
      </c>
      <c r="AS2808" s="113" t="s">
        <v>14</v>
      </c>
      <c r="AT2808" s="113" t="s">
        <v>14</v>
      </c>
      <c r="AU2808" s="113" t="s">
        <v>16229</v>
      </c>
      <c r="AV2808" s="113" t="s">
        <v>14</v>
      </c>
      <c r="AW2808" s="113" t="s">
        <v>14</v>
      </c>
    </row>
    <row r="2809" spans="1:49">
      <c r="A2809" s="116" t="s">
        <v>6333</v>
      </c>
      <c r="B2809" s="113">
        <v>570027790</v>
      </c>
      <c r="C2809" s="113" t="s">
        <v>1120</v>
      </c>
      <c r="E2809" s="113" t="s">
        <v>34</v>
      </c>
      <c r="F2809" s="113" t="s">
        <v>8</v>
      </c>
      <c r="G2809" s="114">
        <v>29902</v>
      </c>
      <c r="H2809" s="113" t="s">
        <v>16230</v>
      </c>
      <c r="I2809" s="113" t="s">
        <v>9866</v>
      </c>
      <c r="J2809" s="113" t="s">
        <v>9872</v>
      </c>
      <c r="K2809" s="113" t="s">
        <v>43349</v>
      </c>
      <c r="L2809" s="113">
        <v>85299420248</v>
      </c>
      <c r="M2809" s="113" t="s">
        <v>11207</v>
      </c>
      <c r="O2809" s="113" t="s">
        <v>43350</v>
      </c>
      <c r="P2809" s="113" t="s">
        <v>43351</v>
      </c>
      <c r="Q2809" s="113" t="s">
        <v>43352</v>
      </c>
      <c r="R2809" s="113">
        <v>15</v>
      </c>
      <c r="S2809" s="113" t="s">
        <v>13</v>
      </c>
      <c r="T2809" s="113" t="s">
        <v>43353</v>
      </c>
      <c r="U2809" s="113" t="s">
        <v>43354</v>
      </c>
      <c r="V2809" s="114">
        <v>39387</v>
      </c>
      <c r="W2809" s="114">
        <v>39083</v>
      </c>
      <c r="X2809" s="113" t="s">
        <v>43355</v>
      </c>
      <c r="Y2809" s="114">
        <v>39720</v>
      </c>
      <c r="Z2809" s="114">
        <v>39722</v>
      </c>
      <c r="AA2809" s="113">
        <v>21</v>
      </c>
      <c r="AB2809" s="113" t="s">
        <v>24</v>
      </c>
      <c r="AC2809" s="113">
        <v>34</v>
      </c>
      <c r="AD2809" s="113" t="s">
        <v>18</v>
      </c>
      <c r="AE2809" s="114">
        <v>44652</v>
      </c>
      <c r="AF2809" s="113">
        <v>13</v>
      </c>
      <c r="AG2809" s="113">
        <v>3</v>
      </c>
      <c r="AH2809" s="113" t="s">
        <v>16263</v>
      </c>
      <c r="AI2809" s="117" t="s">
        <v>6334</v>
      </c>
      <c r="AK2809" s="114">
        <v>43191</v>
      </c>
      <c r="AL2809" s="113">
        <v>40</v>
      </c>
      <c r="AM2809" s="113" t="s">
        <v>9870</v>
      </c>
      <c r="AN2809" s="113" t="s">
        <v>16334</v>
      </c>
      <c r="AO2809" s="113" t="s">
        <v>383</v>
      </c>
      <c r="AP2809" s="113">
        <v>2009</v>
      </c>
      <c r="AQ2809" s="113" t="s">
        <v>8</v>
      </c>
      <c r="AR2809" s="113" t="s">
        <v>28066</v>
      </c>
      <c r="AS2809" s="113" t="s">
        <v>14</v>
      </c>
      <c r="AT2809" s="113" t="s">
        <v>14</v>
      </c>
      <c r="AU2809" s="113" t="s">
        <v>16229</v>
      </c>
      <c r="AV2809" s="113" t="s">
        <v>14</v>
      </c>
      <c r="AW2809" s="113" t="s">
        <v>14</v>
      </c>
    </row>
    <row r="2810" spans="1:49">
      <c r="A2810" s="116" t="s">
        <v>5240</v>
      </c>
      <c r="B2810" s="113">
        <v>570036043</v>
      </c>
      <c r="C2810" s="113" t="s">
        <v>5241</v>
      </c>
      <c r="F2810" s="113" t="s">
        <v>8</v>
      </c>
      <c r="G2810" s="114">
        <v>29902</v>
      </c>
      <c r="H2810" s="113" t="s">
        <v>16230</v>
      </c>
      <c r="I2810" s="113" t="s">
        <v>9866</v>
      </c>
      <c r="J2810" s="113" t="s">
        <v>9872</v>
      </c>
      <c r="K2810" s="113" t="s">
        <v>33069</v>
      </c>
      <c r="L2810" s="113">
        <v>82293778060</v>
      </c>
      <c r="M2810" s="113" t="s">
        <v>33070</v>
      </c>
      <c r="O2810" s="113" t="s">
        <v>14024</v>
      </c>
      <c r="P2810" s="113" t="s">
        <v>33071</v>
      </c>
      <c r="Q2810" s="113" t="s">
        <v>33072</v>
      </c>
      <c r="R2810" s="113">
        <v>15</v>
      </c>
      <c r="S2810" s="113" t="s">
        <v>13</v>
      </c>
      <c r="T2810" s="113" t="s">
        <v>33073</v>
      </c>
      <c r="U2810" s="113" t="s">
        <v>33074</v>
      </c>
      <c r="V2810" s="114">
        <v>39563</v>
      </c>
      <c r="W2810" s="114">
        <v>39448</v>
      </c>
      <c r="X2810" s="113" t="s">
        <v>33075</v>
      </c>
      <c r="Y2810" s="114">
        <v>40143</v>
      </c>
      <c r="Z2810" s="114">
        <v>40148</v>
      </c>
      <c r="AA2810" s="113">
        <v>21</v>
      </c>
      <c r="AB2810" s="113" t="s">
        <v>24</v>
      </c>
      <c r="AC2810" s="113">
        <v>31</v>
      </c>
      <c r="AD2810" s="113" t="s">
        <v>9</v>
      </c>
      <c r="AE2810" s="114">
        <v>45383</v>
      </c>
      <c r="AF2810" s="113">
        <v>15</v>
      </c>
      <c r="AG2810" s="113">
        <v>3</v>
      </c>
      <c r="AH2810" s="113" t="s">
        <v>16263</v>
      </c>
      <c r="AI2810" s="117" t="s">
        <v>16325</v>
      </c>
      <c r="AK2810" s="114">
        <v>45302</v>
      </c>
      <c r="AL2810" s="113">
        <v>15</v>
      </c>
      <c r="AM2810" s="113" t="s">
        <v>9885</v>
      </c>
      <c r="AN2810" s="113" t="s">
        <v>16707</v>
      </c>
      <c r="AO2810" s="113" t="s">
        <v>891</v>
      </c>
      <c r="AP2810" s="113">
        <v>2000</v>
      </c>
      <c r="AQ2810" s="113" t="s">
        <v>8</v>
      </c>
      <c r="AR2810" s="113" t="s">
        <v>21920</v>
      </c>
      <c r="AS2810" s="113" t="s">
        <v>14</v>
      </c>
      <c r="AT2810" s="113" t="s">
        <v>14</v>
      </c>
      <c r="AU2810" s="113" t="s">
        <v>16229</v>
      </c>
      <c r="AV2810" s="113" t="s">
        <v>14</v>
      </c>
    </row>
    <row r="2811" spans="1:49">
      <c r="A2811" s="116" t="s">
        <v>7553</v>
      </c>
      <c r="C2811" s="113" t="s">
        <v>7554</v>
      </c>
      <c r="E2811" s="113" t="s">
        <v>74</v>
      </c>
      <c r="F2811" s="113" t="s">
        <v>8</v>
      </c>
      <c r="G2811" s="114">
        <v>29909</v>
      </c>
      <c r="H2811" s="113" t="s">
        <v>16230</v>
      </c>
      <c r="I2811" s="113" t="s">
        <v>9866</v>
      </c>
      <c r="J2811" s="113" t="s">
        <v>9872</v>
      </c>
      <c r="K2811" s="113" t="s">
        <v>25455</v>
      </c>
      <c r="L2811" s="113">
        <v>85394234889</v>
      </c>
      <c r="M2811" s="113" t="s">
        <v>11303</v>
      </c>
      <c r="O2811" s="113" t="s">
        <v>11304</v>
      </c>
      <c r="P2811" s="113" t="s">
        <v>25456</v>
      </c>
      <c r="Q2811" s="113" t="s">
        <v>25457</v>
      </c>
      <c r="R2811" s="113">
        <v>15</v>
      </c>
      <c r="S2811" s="113" t="s">
        <v>13</v>
      </c>
      <c r="T2811" s="113" t="s">
        <v>25458</v>
      </c>
      <c r="U2811" s="113" t="s">
        <v>25459</v>
      </c>
      <c r="V2811" s="114">
        <v>41977</v>
      </c>
      <c r="W2811" s="114">
        <v>41883</v>
      </c>
      <c r="X2811" s="113" t="s">
        <v>25460</v>
      </c>
      <c r="Y2811" s="114">
        <v>42339</v>
      </c>
      <c r="Z2811" s="114">
        <v>42339</v>
      </c>
      <c r="AA2811" s="113">
        <v>22</v>
      </c>
      <c r="AB2811" s="113" t="s">
        <v>25</v>
      </c>
      <c r="AC2811" s="113">
        <v>32</v>
      </c>
      <c r="AD2811" s="113" t="s">
        <v>84</v>
      </c>
      <c r="AE2811" s="114">
        <v>45566</v>
      </c>
      <c r="AF2811" s="113">
        <v>17</v>
      </c>
      <c r="AG2811" s="113">
        <v>9</v>
      </c>
      <c r="AH2811" s="113" t="s">
        <v>16226</v>
      </c>
      <c r="AI2811" s="117" t="s">
        <v>9875</v>
      </c>
      <c r="AK2811" s="114">
        <v>42339</v>
      </c>
      <c r="AL2811" s="113">
        <v>40</v>
      </c>
      <c r="AM2811" s="113" t="s">
        <v>9870</v>
      </c>
      <c r="AN2811" s="113" t="s">
        <v>16670</v>
      </c>
      <c r="AO2811" s="113" t="s">
        <v>94</v>
      </c>
      <c r="AP2811" s="113">
        <v>2008</v>
      </c>
      <c r="AQ2811" s="113" t="s">
        <v>8</v>
      </c>
      <c r="AR2811" s="113" t="s">
        <v>17097</v>
      </c>
      <c r="AS2811" s="113" t="s">
        <v>14</v>
      </c>
      <c r="AT2811" s="113" t="s">
        <v>14</v>
      </c>
      <c r="AU2811" s="113" t="s">
        <v>16229</v>
      </c>
      <c r="AV2811" s="113" t="s">
        <v>14</v>
      </c>
    </row>
    <row r="2812" spans="1:49">
      <c r="A2812" s="116" t="s">
        <v>6210</v>
      </c>
      <c r="C2812" s="113" t="s">
        <v>6211</v>
      </c>
      <c r="E2812" s="113" t="s">
        <v>41</v>
      </c>
      <c r="F2812" s="113" t="s">
        <v>8</v>
      </c>
      <c r="G2812" s="114">
        <v>29910</v>
      </c>
      <c r="H2812" s="113" t="s">
        <v>16230</v>
      </c>
      <c r="I2812" s="113" t="s">
        <v>9866</v>
      </c>
      <c r="J2812" s="113" t="s">
        <v>9872</v>
      </c>
      <c r="K2812" s="113" t="s">
        <v>30092</v>
      </c>
      <c r="L2812" s="113">
        <v>85336219020</v>
      </c>
      <c r="M2812" s="113" t="s">
        <v>10868</v>
      </c>
      <c r="O2812" s="113" t="s">
        <v>30093</v>
      </c>
      <c r="P2812" s="113" t="s">
        <v>30094</v>
      </c>
      <c r="Q2812" s="113" t="s">
        <v>30095</v>
      </c>
      <c r="R2812" s="113">
        <v>15</v>
      </c>
      <c r="S2812" s="113" t="s">
        <v>13</v>
      </c>
      <c r="T2812" s="113" t="s">
        <v>30096</v>
      </c>
      <c r="U2812" s="113" t="s">
        <v>30097</v>
      </c>
      <c r="V2812" s="114">
        <v>40179</v>
      </c>
      <c r="W2812" s="114">
        <v>40179</v>
      </c>
      <c r="X2812" s="113" t="s">
        <v>30098</v>
      </c>
      <c r="Y2812" s="114">
        <v>40906</v>
      </c>
      <c r="Z2812" s="114">
        <v>40909</v>
      </c>
      <c r="AA2812" s="113">
        <v>31</v>
      </c>
      <c r="AB2812" s="113" t="s">
        <v>9</v>
      </c>
      <c r="AC2812" s="113">
        <v>34</v>
      </c>
      <c r="AD2812" s="113" t="s">
        <v>18</v>
      </c>
      <c r="AE2812" s="114">
        <v>44470</v>
      </c>
      <c r="AF2812" s="113">
        <v>11</v>
      </c>
      <c r="AG2812" s="113">
        <v>9</v>
      </c>
      <c r="AH2812" s="113" t="s">
        <v>16226</v>
      </c>
      <c r="AI2812" s="117" t="s">
        <v>9891</v>
      </c>
      <c r="AK2812" s="114">
        <v>45120</v>
      </c>
      <c r="AL2812" s="113">
        <v>40</v>
      </c>
      <c r="AM2812" s="113" t="s">
        <v>9870</v>
      </c>
      <c r="AN2812" s="113" t="s">
        <v>17641</v>
      </c>
      <c r="AO2812" s="113" t="s">
        <v>625</v>
      </c>
      <c r="AP2812" s="113">
        <v>2005</v>
      </c>
      <c r="AQ2812" s="113" t="s">
        <v>8</v>
      </c>
      <c r="AR2812" s="113" t="s">
        <v>25104</v>
      </c>
      <c r="AS2812" s="113" t="s">
        <v>14</v>
      </c>
      <c r="AT2812" s="113" t="s">
        <v>14</v>
      </c>
      <c r="AU2812" s="113" t="s">
        <v>16229</v>
      </c>
      <c r="AV2812" s="113" t="s">
        <v>14</v>
      </c>
      <c r="AW2812" s="113" t="s">
        <v>14</v>
      </c>
    </row>
    <row r="2813" spans="1:49">
      <c r="A2813" s="116" t="s">
        <v>1156</v>
      </c>
      <c r="B2813" s="113">
        <v>570035688</v>
      </c>
      <c r="C2813" s="113" t="s">
        <v>1157</v>
      </c>
      <c r="E2813" s="113" t="s">
        <v>1158</v>
      </c>
      <c r="F2813" s="113" t="s">
        <v>1159</v>
      </c>
      <c r="G2813" s="114">
        <v>29911</v>
      </c>
      <c r="H2813" s="113" t="s">
        <v>16230</v>
      </c>
      <c r="I2813" s="113" t="s">
        <v>9866</v>
      </c>
      <c r="J2813" s="113" t="s">
        <v>9872</v>
      </c>
      <c r="K2813" s="113" t="s">
        <v>17432</v>
      </c>
      <c r="L2813" s="113">
        <v>81341083499</v>
      </c>
      <c r="M2813" s="113" t="s">
        <v>15115</v>
      </c>
      <c r="O2813" s="113" t="s">
        <v>17433</v>
      </c>
      <c r="P2813" s="113" t="s">
        <v>17434</v>
      </c>
      <c r="Q2813" s="113" t="s">
        <v>17435</v>
      </c>
      <c r="R2813" s="113">
        <v>15</v>
      </c>
      <c r="S2813" s="113" t="s">
        <v>13</v>
      </c>
      <c r="T2813" s="113" t="s">
        <v>17436</v>
      </c>
      <c r="U2813" s="113" t="s">
        <v>17437</v>
      </c>
      <c r="V2813" s="114">
        <v>39539</v>
      </c>
      <c r="W2813" s="114">
        <v>39539</v>
      </c>
      <c r="X2813" s="113" t="s">
        <v>17438</v>
      </c>
      <c r="Y2813" s="114">
        <v>40143</v>
      </c>
      <c r="Z2813" s="114">
        <v>40148</v>
      </c>
      <c r="AA2813" s="113">
        <v>23</v>
      </c>
      <c r="AB2813" s="113" t="s">
        <v>78</v>
      </c>
      <c r="AC2813" s="113">
        <v>41</v>
      </c>
      <c r="AD2813" s="113" t="s">
        <v>52</v>
      </c>
      <c r="AE2813" s="114">
        <v>45017</v>
      </c>
      <c r="AF2813" s="113">
        <v>13</v>
      </c>
      <c r="AG2813" s="113">
        <v>0</v>
      </c>
      <c r="AH2813" s="113" t="s">
        <v>16226</v>
      </c>
      <c r="AI2813" s="117" t="s">
        <v>12453</v>
      </c>
      <c r="AK2813" s="114">
        <v>45017</v>
      </c>
      <c r="AL2813" s="113">
        <v>35</v>
      </c>
      <c r="AM2813" s="113" t="s">
        <v>9978</v>
      </c>
      <c r="AN2813" s="113" t="s">
        <v>17439</v>
      </c>
      <c r="AO2813" s="113" t="s">
        <v>1160</v>
      </c>
      <c r="AP2813" s="113">
        <v>2005</v>
      </c>
      <c r="AQ2813" s="113" t="s">
        <v>5236</v>
      </c>
      <c r="AR2813" s="113" t="s">
        <v>16391</v>
      </c>
      <c r="AS2813" s="113" t="s">
        <v>14</v>
      </c>
      <c r="AT2813" s="113" t="s">
        <v>14</v>
      </c>
      <c r="AU2813" s="113" t="s">
        <v>16229</v>
      </c>
      <c r="AV2813" s="113" t="s">
        <v>14</v>
      </c>
      <c r="AW2813" s="113" t="s">
        <v>14</v>
      </c>
    </row>
    <row r="2814" spans="1:49">
      <c r="A2814" s="116" t="s">
        <v>5204</v>
      </c>
      <c r="C2814" s="113" t="s">
        <v>5205</v>
      </c>
      <c r="E2814" s="113" t="s">
        <v>74</v>
      </c>
      <c r="F2814" s="113" t="s">
        <v>8</v>
      </c>
      <c r="G2814" s="114">
        <v>29913</v>
      </c>
      <c r="H2814" s="113" t="s">
        <v>16230</v>
      </c>
      <c r="I2814" s="113" t="s">
        <v>9866</v>
      </c>
      <c r="J2814" s="113" t="s">
        <v>9872</v>
      </c>
      <c r="K2814" s="113" t="s">
        <v>23261</v>
      </c>
      <c r="L2814" s="113">
        <v>81340159002</v>
      </c>
      <c r="M2814" s="113" t="s">
        <v>11411</v>
      </c>
      <c r="O2814" s="113" t="s">
        <v>11412</v>
      </c>
      <c r="P2814" s="113" t="s">
        <v>23262</v>
      </c>
      <c r="Q2814" s="113" t="s">
        <v>23263</v>
      </c>
      <c r="R2814" s="113">
        <v>15</v>
      </c>
      <c r="S2814" s="113" t="s">
        <v>13</v>
      </c>
      <c r="T2814" s="113" t="s">
        <v>23264</v>
      </c>
      <c r="U2814" s="113" t="s">
        <v>23265</v>
      </c>
      <c r="V2814" s="114">
        <v>41977</v>
      </c>
      <c r="W2814" s="114">
        <v>41883</v>
      </c>
      <c r="X2814" s="113" t="s">
        <v>23266</v>
      </c>
      <c r="Y2814" s="114">
        <v>42339</v>
      </c>
      <c r="Z2814" s="114">
        <v>42339</v>
      </c>
      <c r="AA2814" s="113">
        <v>22</v>
      </c>
      <c r="AB2814" s="113" t="s">
        <v>25</v>
      </c>
      <c r="AC2814" s="113">
        <v>32</v>
      </c>
      <c r="AD2814" s="113" t="s">
        <v>84</v>
      </c>
      <c r="AE2814" s="114">
        <v>44470</v>
      </c>
      <c r="AF2814" s="113">
        <v>15</v>
      </c>
      <c r="AG2814" s="113">
        <v>0</v>
      </c>
      <c r="AH2814" s="113" t="s">
        <v>16226</v>
      </c>
      <c r="AI2814" s="117" t="s">
        <v>9875</v>
      </c>
      <c r="AK2814" s="114">
        <v>45120</v>
      </c>
      <c r="AL2814" s="113">
        <v>40</v>
      </c>
      <c r="AM2814" s="113" t="s">
        <v>9870</v>
      </c>
      <c r="AN2814" s="113" t="s">
        <v>19880</v>
      </c>
      <c r="AO2814" s="113" t="s">
        <v>94</v>
      </c>
      <c r="AP2814" s="113">
        <v>2011</v>
      </c>
      <c r="AQ2814" s="113" t="s">
        <v>8</v>
      </c>
      <c r="AR2814" s="113" t="s">
        <v>23267</v>
      </c>
      <c r="AS2814" s="113" t="s">
        <v>14</v>
      </c>
      <c r="AT2814" s="113" t="s">
        <v>14</v>
      </c>
      <c r="AU2814" s="113" t="s">
        <v>16229</v>
      </c>
      <c r="AV2814" s="113" t="s">
        <v>14</v>
      </c>
      <c r="AW2814" s="113" t="s">
        <v>14</v>
      </c>
    </row>
    <row r="2815" spans="1:49">
      <c r="A2815" s="116" t="s">
        <v>7456</v>
      </c>
      <c r="C2815" s="113" t="s">
        <v>7457</v>
      </c>
      <c r="E2815" s="113" t="s">
        <v>1123</v>
      </c>
      <c r="F2815" s="113" t="s">
        <v>8</v>
      </c>
      <c r="G2815" s="114">
        <v>29914</v>
      </c>
      <c r="H2815" s="113" t="s">
        <v>16230</v>
      </c>
      <c r="I2815" s="113" t="s">
        <v>9866</v>
      </c>
      <c r="J2815" s="113" t="s">
        <v>9872</v>
      </c>
      <c r="K2815" s="113" t="s">
        <v>20383</v>
      </c>
      <c r="L2815" s="113">
        <v>85240214141</v>
      </c>
      <c r="M2815" s="113" t="s">
        <v>20384</v>
      </c>
      <c r="O2815" s="113" t="s">
        <v>11395</v>
      </c>
      <c r="P2815" s="113" t="s">
        <v>20385</v>
      </c>
      <c r="Q2815" s="113" t="s">
        <v>20386</v>
      </c>
      <c r="R2815" s="113">
        <v>15</v>
      </c>
      <c r="S2815" s="113" t="s">
        <v>13</v>
      </c>
      <c r="T2815" s="113" t="s">
        <v>20387</v>
      </c>
      <c r="U2815" s="113" t="s">
        <v>20388</v>
      </c>
      <c r="V2815" s="114">
        <v>39904</v>
      </c>
      <c r="W2815" s="114">
        <v>39904</v>
      </c>
      <c r="X2815" s="113" t="s">
        <v>20389</v>
      </c>
      <c r="Y2815" s="114">
        <v>40542</v>
      </c>
      <c r="Z2815" s="114">
        <v>40544</v>
      </c>
      <c r="AA2815" s="113">
        <v>31</v>
      </c>
      <c r="AB2815" s="113" t="s">
        <v>9</v>
      </c>
      <c r="AC2815" s="113">
        <v>34</v>
      </c>
      <c r="AD2815" s="113" t="s">
        <v>18</v>
      </c>
      <c r="AE2815" s="114">
        <v>44287</v>
      </c>
      <c r="AF2815" s="113">
        <v>16</v>
      </c>
      <c r="AG2815" s="113">
        <v>8</v>
      </c>
      <c r="AH2815" s="113" t="s">
        <v>16263</v>
      </c>
      <c r="AI2815" s="117" t="s">
        <v>7458</v>
      </c>
      <c r="AK2815" s="114">
        <v>42826</v>
      </c>
      <c r="AL2815" s="113">
        <v>40</v>
      </c>
      <c r="AM2815" s="113" t="s">
        <v>9870</v>
      </c>
      <c r="AN2815" s="113" t="s">
        <v>18459</v>
      </c>
      <c r="AO2815" s="113" t="s">
        <v>1566</v>
      </c>
      <c r="AP2815" s="113">
        <v>2004</v>
      </c>
      <c r="AQ2815" s="113" t="s">
        <v>8</v>
      </c>
      <c r="AR2815" s="113" t="s">
        <v>19965</v>
      </c>
      <c r="AS2815" s="113" t="s">
        <v>14</v>
      </c>
      <c r="AT2815" s="113" t="s">
        <v>14</v>
      </c>
      <c r="AU2815" s="113" t="s">
        <v>16229</v>
      </c>
      <c r="AV2815" s="113" t="s">
        <v>14</v>
      </c>
      <c r="AW2815" s="113" t="s">
        <v>14</v>
      </c>
    </row>
    <row r="2816" spans="1:49">
      <c r="A2816" s="116" t="s">
        <v>6587</v>
      </c>
      <c r="C2816" s="113" t="s">
        <v>6588</v>
      </c>
      <c r="E2816" s="113" t="s">
        <v>1048</v>
      </c>
      <c r="F2816" s="113" t="s">
        <v>395</v>
      </c>
      <c r="G2816" s="114">
        <v>29916</v>
      </c>
      <c r="H2816" s="113" t="s">
        <v>16218</v>
      </c>
      <c r="I2816" s="113" t="s">
        <v>9866</v>
      </c>
      <c r="J2816" s="113" t="s">
        <v>9872</v>
      </c>
      <c r="K2816" s="113" t="s">
        <v>24495</v>
      </c>
      <c r="L2816" s="113">
        <v>82211694032</v>
      </c>
      <c r="M2816" s="113" t="s">
        <v>45547</v>
      </c>
      <c r="O2816" s="113" t="s">
        <v>24496</v>
      </c>
      <c r="P2816" s="113" t="s">
        <v>24497</v>
      </c>
      <c r="Q2816" s="113" t="s">
        <v>24498</v>
      </c>
      <c r="R2816" s="113">
        <v>15</v>
      </c>
      <c r="S2816" s="113" t="s">
        <v>13</v>
      </c>
      <c r="T2816" s="113" t="s">
        <v>24499</v>
      </c>
      <c r="U2816" s="113" t="s">
        <v>24500</v>
      </c>
      <c r="V2816" s="114">
        <v>40179</v>
      </c>
      <c r="W2816" s="114">
        <v>40179</v>
      </c>
      <c r="X2816" s="113" t="s">
        <v>24501</v>
      </c>
      <c r="Y2816" s="114">
        <v>41272</v>
      </c>
      <c r="Z2816" s="114">
        <v>40909</v>
      </c>
      <c r="AA2816" s="113">
        <v>31</v>
      </c>
      <c r="AB2816" s="113" t="s">
        <v>9</v>
      </c>
      <c r="AC2816" s="113">
        <v>34</v>
      </c>
      <c r="AD2816" s="113" t="s">
        <v>18</v>
      </c>
      <c r="AE2816" s="114">
        <v>45200</v>
      </c>
      <c r="AF2816" s="113">
        <v>13</v>
      </c>
      <c r="AG2816" s="113">
        <v>9</v>
      </c>
      <c r="AH2816" s="113" t="s">
        <v>16263</v>
      </c>
      <c r="AI2816" s="117" t="s">
        <v>15574</v>
      </c>
      <c r="AK2816" s="114">
        <v>44383</v>
      </c>
      <c r="AL2816" s="113">
        <v>45</v>
      </c>
      <c r="AM2816" s="113" t="s">
        <v>9922</v>
      </c>
      <c r="AN2816" s="113" t="s">
        <v>24502</v>
      </c>
      <c r="AO2816" s="113" t="s">
        <v>24503</v>
      </c>
      <c r="AP2816" s="113">
        <v>2011</v>
      </c>
      <c r="AQ2816" s="113" t="s">
        <v>5236</v>
      </c>
      <c r="AR2816" s="113" t="s">
        <v>16358</v>
      </c>
      <c r="AS2816" s="113" t="s">
        <v>14</v>
      </c>
      <c r="AT2816" s="113" t="s">
        <v>14</v>
      </c>
      <c r="AU2816" s="113" t="s">
        <v>16229</v>
      </c>
      <c r="AV2816" s="113" t="s">
        <v>14</v>
      </c>
      <c r="AW2816" s="113" t="s">
        <v>14</v>
      </c>
    </row>
    <row r="2817" spans="1:49">
      <c r="A2817" s="116" t="s">
        <v>2301</v>
      </c>
      <c r="B2817" s="113">
        <v>570036199</v>
      </c>
      <c r="C2817" s="113" t="s">
        <v>2302</v>
      </c>
      <c r="E2817" s="113" t="s">
        <v>30</v>
      </c>
      <c r="F2817" s="113" t="s">
        <v>8</v>
      </c>
      <c r="G2817" s="114">
        <v>29917</v>
      </c>
      <c r="H2817" s="113" t="s">
        <v>16230</v>
      </c>
      <c r="I2817" s="113" t="s">
        <v>9866</v>
      </c>
      <c r="J2817" s="113" t="s">
        <v>9872</v>
      </c>
      <c r="K2817" s="113" t="s">
        <v>42768</v>
      </c>
      <c r="L2817" s="113">
        <v>85242994242</v>
      </c>
      <c r="M2817" s="113" t="s">
        <v>13067</v>
      </c>
      <c r="O2817" s="113" t="s">
        <v>13068</v>
      </c>
      <c r="P2817" s="113" t="s">
        <v>42769</v>
      </c>
      <c r="Q2817" s="113" t="s">
        <v>42770</v>
      </c>
      <c r="R2817" s="113">
        <v>15</v>
      </c>
      <c r="S2817" s="113" t="s">
        <v>13</v>
      </c>
      <c r="T2817" s="113" t="s">
        <v>42771</v>
      </c>
      <c r="U2817" s="113" t="s">
        <v>42772</v>
      </c>
      <c r="V2817" s="114">
        <v>39563</v>
      </c>
      <c r="W2817" s="114">
        <v>39448</v>
      </c>
      <c r="X2817" s="113" t="s">
        <v>42773</v>
      </c>
      <c r="Y2817" s="114">
        <v>40143</v>
      </c>
      <c r="Z2817" s="114">
        <v>40148</v>
      </c>
      <c r="AA2817" s="113">
        <v>21</v>
      </c>
      <c r="AB2817" s="113" t="s">
        <v>24</v>
      </c>
      <c r="AC2817" s="113">
        <v>34</v>
      </c>
      <c r="AD2817" s="113" t="s">
        <v>18</v>
      </c>
      <c r="AE2817" s="114">
        <v>45017</v>
      </c>
      <c r="AF2817" s="113">
        <v>14</v>
      </c>
      <c r="AG2817" s="113">
        <v>3</v>
      </c>
      <c r="AH2817" s="113" t="s">
        <v>16263</v>
      </c>
      <c r="AI2817" s="117" t="s">
        <v>42774</v>
      </c>
      <c r="AK2817" s="114">
        <v>43555</v>
      </c>
      <c r="AL2817" s="113">
        <v>40</v>
      </c>
      <c r="AM2817" s="113" t="s">
        <v>9870</v>
      </c>
      <c r="AN2817" s="113" t="s">
        <v>16468</v>
      </c>
      <c r="AO2817" s="113" t="s">
        <v>31</v>
      </c>
      <c r="AP2817" s="113">
        <v>2008</v>
      </c>
      <c r="AQ2817" s="113" t="s">
        <v>8</v>
      </c>
      <c r="AR2817" s="113" t="s">
        <v>16274</v>
      </c>
      <c r="AS2817" s="113" t="s">
        <v>14</v>
      </c>
      <c r="AT2817" s="113" t="s">
        <v>14</v>
      </c>
      <c r="AU2817" s="113" t="s">
        <v>16229</v>
      </c>
      <c r="AV2817" s="113" t="s">
        <v>14</v>
      </c>
      <c r="AW2817" s="113" t="s">
        <v>14</v>
      </c>
    </row>
    <row r="2818" spans="1:49">
      <c r="A2818" s="116" t="s">
        <v>3893</v>
      </c>
      <c r="C2818" s="113" t="s">
        <v>3894</v>
      </c>
      <c r="E2818" s="113" t="s">
        <v>103</v>
      </c>
      <c r="F2818" s="113" t="s">
        <v>8</v>
      </c>
      <c r="G2818" s="114">
        <v>29918</v>
      </c>
      <c r="H2818" s="113" t="s">
        <v>16218</v>
      </c>
      <c r="I2818" s="113" t="s">
        <v>9866</v>
      </c>
      <c r="J2818" s="113" t="s">
        <v>9872</v>
      </c>
      <c r="K2818" s="113" t="s">
        <v>42234</v>
      </c>
      <c r="L2818" s="113">
        <v>81341485628</v>
      </c>
      <c r="M2818" s="113" t="s">
        <v>13690</v>
      </c>
      <c r="O2818" s="113" t="s">
        <v>13691</v>
      </c>
      <c r="P2818" s="113" t="s">
        <v>42235</v>
      </c>
      <c r="Q2818" s="113" t="s">
        <v>42236</v>
      </c>
      <c r="R2818" s="113">
        <v>15</v>
      </c>
      <c r="S2818" s="113" t="s">
        <v>13</v>
      </c>
      <c r="T2818" s="113" t="s">
        <v>42237</v>
      </c>
      <c r="U2818" s="113" t="s">
        <v>42238</v>
      </c>
      <c r="V2818" s="114">
        <v>39904</v>
      </c>
      <c r="W2818" s="114">
        <v>39873</v>
      </c>
      <c r="X2818" s="113" t="s">
        <v>42239</v>
      </c>
      <c r="Y2818" s="114">
        <v>40574</v>
      </c>
      <c r="Z2818" s="114">
        <v>40575</v>
      </c>
      <c r="AA2818" s="113">
        <v>23</v>
      </c>
      <c r="AB2818" s="113" t="s">
        <v>78</v>
      </c>
      <c r="AC2818" s="113">
        <v>34</v>
      </c>
      <c r="AD2818" s="113" t="s">
        <v>18</v>
      </c>
      <c r="AE2818" s="114">
        <v>45200</v>
      </c>
      <c r="AF2818" s="113">
        <v>12</v>
      </c>
      <c r="AG2818" s="113">
        <v>7</v>
      </c>
      <c r="AH2818" s="113" t="s">
        <v>16226</v>
      </c>
      <c r="AI2818" s="117" t="s">
        <v>302</v>
      </c>
      <c r="AK2818" s="114">
        <v>44287</v>
      </c>
      <c r="AL2818" s="113">
        <v>30</v>
      </c>
      <c r="AM2818" s="113" t="s">
        <v>9882</v>
      </c>
      <c r="AN2818" s="113" t="s">
        <v>16273</v>
      </c>
      <c r="AO2818" s="113" t="s">
        <v>107</v>
      </c>
      <c r="AP2818" s="113">
        <v>2005</v>
      </c>
      <c r="AQ2818" s="113" t="s">
        <v>8</v>
      </c>
      <c r="AR2818" s="113" t="s">
        <v>16274</v>
      </c>
      <c r="AS2818" s="113" t="s">
        <v>14</v>
      </c>
      <c r="AT2818" s="113" t="s">
        <v>14</v>
      </c>
      <c r="AU2818" s="113" t="s">
        <v>16229</v>
      </c>
      <c r="AV2818" s="113" t="s">
        <v>14</v>
      </c>
      <c r="AW2818" s="113" t="s">
        <v>14</v>
      </c>
    </row>
    <row r="2819" spans="1:49">
      <c r="A2819" s="116" t="s">
        <v>9221</v>
      </c>
      <c r="C2819" s="113" t="s">
        <v>2094</v>
      </c>
      <c r="E2819" s="113" t="s">
        <v>41</v>
      </c>
      <c r="F2819" s="113" t="s">
        <v>236</v>
      </c>
      <c r="G2819" s="114">
        <v>29920</v>
      </c>
      <c r="H2819" s="113" t="s">
        <v>16230</v>
      </c>
      <c r="I2819" s="113" t="s">
        <v>9866</v>
      </c>
      <c r="J2819" s="113" t="s">
        <v>9872</v>
      </c>
      <c r="K2819" s="113" t="s">
        <v>42610</v>
      </c>
      <c r="L2819" s="113">
        <v>81340417079</v>
      </c>
      <c r="M2819" s="113" t="s">
        <v>42611</v>
      </c>
      <c r="O2819" s="113" t="s">
        <v>11658</v>
      </c>
      <c r="P2819" s="113" t="s">
        <v>42612</v>
      </c>
      <c r="Q2819" s="113" t="s">
        <v>42613</v>
      </c>
      <c r="R2819" s="113">
        <v>15</v>
      </c>
      <c r="S2819" s="113" t="s">
        <v>13</v>
      </c>
      <c r="T2819" s="113" t="s">
        <v>42614</v>
      </c>
      <c r="U2819" s="113" t="s">
        <v>42615</v>
      </c>
      <c r="V2819" s="114">
        <v>39965</v>
      </c>
      <c r="W2819" s="114">
        <v>39904</v>
      </c>
      <c r="X2819" s="113" t="s">
        <v>42616</v>
      </c>
      <c r="Y2819" s="114">
        <v>40542</v>
      </c>
      <c r="Z2819" s="114">
        <v>40544</v>
      </c>
      <c r="AA2819" s="113">
        <v>22</v>
      </c>
      <c r="AB2819" s="113" t="s">
        <v>25</v>
      </c>
      <c r="AC2819" s="113">
        <v>32</v>
      </c>
      <c r="AD2819" s="113" t="s">
        <v>84</v>
      </c>
      <c r="AE2819" s="114">
        <v>45200</v>
      </c>
      <c r="AF2819" s="113">
        <v>16</v>
      </c>
      <c r="AG2819" s="113">
        <v>9</v>
      </c>
      <c r="AH2819" s="113" t="s">
        <v>16226</v>
      </c>
      <c r="AI2819" s="117" t="s">
        <v>9875</v>
      </c>
      <c r="AK2819" s="114">
        <v>43831</v>
      </c>
      <c r="AL2819" s="113">
        <v>40</v>
      </c>
      <c r="AM2819" s="113" t="s">
        <v>9870</v>
      </c>
      <c r="AN2819" s="113" t="s">
        <v>17256</v>
      </c>
      <c r="AO2819" s="113" t="s">
        <v>1424</v>
      </c>
      <c r="AP2819" s="113">
        <v>2014</v>
      </c>
      <c r="AQ2819" s="113" t="s">
        <v>9871</v>
      </c>
      <c r="AR2819" s="113" t="s">
        <v>17404</v>
      </c>
      <c r="AS2819" s="113" t="s">
        <v>14</v>
      </c>
      <c r="AT2819" s="113" t="s">
        <v>14</v>
      </c>
      <c r="AU2819" s="113" t="s">
        <v>16229</v>
      </c>
      <c r="AV2819" s="113" t="s">
        <v>14</v>
      </c>
      <c r="AW2819" s="113" t="s">
        <v>14</v>
      </c>
    </row>
    <row r="2820" spans="1:49">
      <c r="A2820" s="116" t="s">
        <v>7322</v>
      </c>
      <c r="B2820" s="113">
        <v>570017406</v>
      </c>
      <c r="C2820" s="113" t="s">
        <v>7323</v>
      </c>
      <c r="E2820" s="113" t="s">
        <v>34</v>
      </c>
      <c r="F2820" s="113" t="s">
        <v>8</v>
      </c>
      <c r="G2820" s="114">
        <v>29922</v>
      </c>
      <c r="H2820" s="113" t="s">
        <v>16230</v>
      </c>
      <c r="I2820" s="113" t="s">
        <v>9866</v>
      </c>
      <c r="J2820" s="113" t="s">
        <v>9872</v>
      </c>
      <c r="K2820" s="113" t="s">
        <v>40431</v>
      </c>
      <c r="L2820" s="113">
        <v>81243417311</v>
      </c>
      <c r="M2820" s="113" t="s">
        <v>40432</v>
      </c>
      <c r="O2820" s="113" t="s">
        <v>12780</v>
      </c>
      <c r="P2820" s="113" t="s">
        <v>40433</v>
      </c>
      <c r="Q2820" s="113" t="s">
        <v>40434</v>
      </c>
      <c r="R2820" s="113">
        <v>15</v>
      </c>
      <c r="S2820" s="113" t="s">
        <v>13</v>
      </c>
      <c r="T2820" s="113" t="s">
        <v>40435</v>
      </c>
      <c r="U2820" s="113" t="s">
        <v>40436</v>
      </c>
      <c r="V2820" s="114">
        <v>38397</v>
      </c>
      <c r="W2820" s="114">
        <v>38353</v>
      </c>
      <c r="X2820" s="113" t="s">
        <v>40437</v>
      </c>
      <c r="Y2820" s="114">
        <v>38775</v>
      </c>
      <c r="Z2820" s="114">
        <v>38777</v>
      </c>
      <c r="AA2820" s="113">
        <v>21</v>
      </c>
      <c r="AB2820" s="113" t="s">
        <v>24</v>
      </c>
      <c r="AC2820" s="113">
        <v>34</v>
      </c>
      <c r="AD2820" s="113" t="s">
        <v>18</v>
      </c>
      <c r="AE2820" s="114">
        <v>43374</v>
      </c>
      <c r="AF2820" s="113">
        <v>11</v>
      </c>
      <c r="AG2820" s="113">
        <v>9</v>
      </c>
      <c r="AH2820" s="113" t="s">
        <v>16226</v>
      </c>
      <c r="AI2820" s="117" t="s">
        <v>11675</v>
      </c>
      <c r="AK2820" s="114">
        <v>44925</v>
      </c>
      <c r="AL2820" s="113">
        <v>40</v>
      </c>
      <c r="AM2820" s="113" t="s">
        <v>9870</v>
      </c>
      <c r="AN2820" s="113" t="s">
        <v>20982</v>
      </c>
      <c r="AO2820" s="113" t="s">
        <v>36</v>
      </c>
      <c r="AP2820" s="113">
        <v>2005</v>
      </c>
      <c r="AQ2820" s="113" t="s">
        <v>8</v>
      </c>
      <c r="AR2820" s="113" t="s">
        <v>28066</v>
      </c>
      <c r="AS2820" s="113" t="s">
        <v>14</v>
      </c>
      <c r="AT2820" s="113" t="s">
        <v>14</v>
      </c>
      <c r="AU2820" s="113" t="s">
        <v>16229</v>
      </c>
      <c r="AV2820" s="113" t="s">
        <v>14</v>
      </c>
      <c r="AW2820" s="113" t="s">
        <v>14</v>
      </c>
    </row>
    <row r="2821" spans="1:49">
      <c r="A2821" s="116" t="s">
        <v>7121</v>
      </c>
      <c r="B2821" s="113">
        <v>570036128</v>
      </c>
      <c r="C2821" s="113" t="s">
        <v>7122</v>
      </c>
      <c r="F2821" s="113" t="s">
        <v>98</v>
      </c>
      <c r="G2821" s="114">
        <v>29922</v>
      </c>
      <c r="H2821" s="113" t="s">
        <v>16218</v>
      </c>
      <c r="I2821" s="113" t="s">
        <v>9866</v>
      </c>
      <c r="J2821" s="113" t="s">
        <v>9872</v>
      </c>
      <c r="K2821" s="113" t="s">
        <v>32694</v>
      </c>
      <c r="L2821" s="113">
        <v>85256359067</v>
      </c>
      <c r="M2821" s="113" t="s">
        <v>10320</v>
      </c>
      <c r="O2821" s="113" t="s">
        <v>10321</v>
      </c>
      <c r="P2821" s="113" t="s">
        <v>32695</v>
      </c>
      <c r="Q2821" s="113" t="s">
        <v>32696</v>
      </c>
      <c r="R2821" s="113">
        <v>15</v>
      </c>
      <c r="S2821" s="113" t="s">
        <v>13</v>
      </c>
      <c r="T2821" s="113" t="s">
        <v>32697</v>
      </c>
      <c r="U2821" s="113" t="s">
        <v>32698</v>
      </c>
      <c r="V2821" s="114">
        <v>39563</v>
      </c>
      <c r="W2821" s="114">
        <v>39448</v>
      </c>
      <c r="X2821" s="113" t="s">
        <v>32699</v>
      </c>
      <c r="Y2821" s="114">
        <v>40143</v>
      </c>
      <c r="Z2821" s="114">
        <v>40148</v>
      </c>
      <c r="AA2821" s="113">
        <v>21</v>
      </c>
      <c r="AB2821" s="113" t="s">
        <v>24</v>
      </c>
      <c r="AC2821" s="113">
        <v>31</v>
      </c>
      <c r="AD2821" s="113" t="s">
        <v>9</v>
      </c>
      <c r="AE2821" s="114">
        <v>45566</v>
      </c>
      <c r="AF2821" s="113">
        <v>15</v>
      </c>
      <c r="AG2821" s="113">
        <v>9</v>
      </c>
      <c r="AH2821" s="113" t="s">
        <v>16263</v>
      </c>
      <c r="AI2821" s="117" t="s">
        <v>20448</v>
      </c>
      <c r="AK2821" s="114">
        <v>45302</v>
      </c>
      <c r="AL2821" s="113">
        <v>15</v>
      </c>
      <c r="AM2821" s="113" t="s">
        <v>9885</v>
      </c>
      <c r="AN2821" s="113" t="s">
        <v>17932</v>
      </c>
      <c r="AO2821" s="113" t="s">
        <v>185</v>
      </c>
      <c r="AP2821" s="113">
        <v>2002</v>
      </c>
      <c r="AQ2821" s="113" t="s">
        <v>8</v>
      </c>
      <c r="AR2821" s="113" t="s">
        <v>32700</v>
      </c>
      <c r="AS2821" s="113" t="s">
        <v>14</v>
      </c>
      <c r="AT2821" s="113" t="s">
        <v>14</v>
      </c>
      <c r="AU2821" s="113" t="s">
        <v>16229</v>
      </c>
      <c r="AV2821" s="113" t="s">
        <v>14</v>
      </c>
    </row>
    <row r="2822" spans="1:49">
      <c r="A2822" s="116" t="s">
        <v>1795</v>
      </c>
      <c r="B2822" s="113">
        <v>570015516</v>
      </c>
      <c r="C2822" s="113" t="s">
        <v>1796</v>
      </c>
      <c r="E2822" s="113" t="s">
        <v>97</v>
      </c>
      <c r="F2822" s="113" t="s">
        <v>204</v>
      </c>
      <c r="G2822" s="114">
        <v>29923</v>
      </c>
      <c r="H2822" s="113" t="s">
        <v>16230</v>
      </c>
      <c r="I2822" s="113" t="s">
        <v>9866</v>
      </c>
      <c r="J2822" s="113" t="s">
        <v>9872</v>
      </c>
      <c r="K2822" s="113" t="s">
        <v>36052</v>
      </c>
      <c r="L2822" s="113">
        <v>811455170</v>
      </c>
      <c r="M2822" s="113" t="s">
        <v>14360</v>
      </c>
      <c r="O2822" s="113" t="s">
        <v>14361</v>
      </c>
      <c r="P2822" s="113" t="s">
        <v>36053</v>
      </c>
      <c r="Q2822" s="113" t="s">
        <v>36054</v>
      </c>
      <c r="R2822" s="113">
        <v>15</v>
      </c>
      <c r="S2822" s="113" t="s">
        <v>13</v>
      </c>
      <c r="T2822" s="113" t="s">
        <v>36055</v>
      </c>
      <c r="U2822" s="113" t="s">
        <v>36056</v>
      </c>
      <c r="V2822" s="114">
        <v>37989</v>
      </c>
      <c r="W2822" s="114">
        <v>37956</v>
      </c>
      <c r="X2822" s="113" t="s">
        <v>36057</v>
      </c>
      <c r="Y2822" s="114">
        <v>38408</v>
      </c>
      <c r="Z2822" s="114">
        <v>38412</v>
      </c>
      <c r="AA2822" s="113">
        <v>23</v>
      </c>
      <c r="AB2822" s="113" t="s">
        <v>78</v>
      </c>
      <c r="AC2822" s="113">
        <v>34</v>
      </c>
      <c r="AD2822" s="113" t="s">
        <v>18</v>
      </c>
      <c r="AE2822" s="114">
        <v>44287</v>
      </c>
      <c r="AF2822" s="113">
        <v>15</v>
      </c>
      <c r="AG2822" s="113">
        <v>4</v>
      </c>
      <c r="AH2822" s="113" t="s">
        <v>16226</v>
      </c>
      <c r="AI2822" s="117" t="s">
        <v>10031</v>
      </c>
      <c r="AK2822" s="114">
        <v>45505</v>
      </c>
      <c r="AL2822" s="113">
        <v>40</v>
      </c>
      <c r="AM2822" s="113" t="s">
        <v>9870</v>
      </c>
      <c r="AN2822" s="113" t="s">
        <v>36058</v>
      </c>
      <c r="AO2822" s="113" t="s">
        <v>1797</v>
      </c>
      <c r="AP2822" s="113">
        <v>2009</v>
      </c>
      <c r="AQ2822" s="113" t="s">
        <v>8</v>
      </c>
      <c r="AR2822" s="113" t="s">
        <v>16274</v>
      </c>
      <c r="AS2822" s="113" t="s">
        <v>14</v>
      </c>
      <c r="AT2822" s="113" t="s">
        <v>14</v>
      </c>
      <c r="AU2822" s="113" t="s">
        <v>16229</v>
      </c>
      <c r="AV2822" s="113" t="s">
        <v>14</v>
      </c>
    </row>
    <row r="2823" spans="1:49">
      <c r="A2823" s="116" t="s">
        <v>272</v>
      </c>
      <c r="B2823" s="113">
        <v>570035990</v>
      </c>
      <c r="C2823" s="113" t="s">
        <v>273</v>
      </c>
      <c r="F2823" s="113" t="s">
        <v>8</v>
      </c>
      <c r="G2823" s="114">
        <v>29927</v>
      </c>
      <c r="H2823" s="113" t="s">
        <v>16218</v>
      </c>
      <c r="I2823" s="113" t="s">
        <v>9866</v>
      </c>
      <c r="J2823" s="113" t="s">
        <v>9872</v>
      </c>
      <c r="K2823" s="113" t="s">
        <v>37173</v>
      </c>
      <c r="L2823" s="113">
        <v>85259780728</v>
      </c>
      <c r="M2823" s="113" t="s">
        <v>11364</v>
      </c>
      <c r="O2823" s="113" t="s">
        <v>37174</v>
      </c>
      <c r="P2823" s="113" t="s">
        <v>37175</v>
      </c>
      <c r="Q2823" s="113" t="s">
        <v>37176</v>
      </c>
      <c r="R2823" s="113">
        <v>15</v>
      </c>
      <c r="S2823" s="113" t="s">
        <v>13</v>
      </c>
      <c r="T2823" s="113" t="s">
        <v>37177</v>
      </c>
      <c r="U2823" s="113" t="s">
        <v>37178</v>
      </c>
      <c r="V2823" s="114">
        <v>39563</v>
      </c>
      <c r="W2823" s="114">
        <v>39448</v>
      </c>
      <c r="X2823" s="113" t="s">
        <v>37179</v>
      </c>
      <c r="Y2823" s="114">
        <v>40143</v>
      </c>
      <c r="Z2823" s="114">
        <v>40148</v>
      </c>
      <c r="AA2823" s="113">
        <v>21</v>
      </c>
      <c r="AB2823" s="113" t="s">
        <v>24</v>
      </c>
      <c r="AC2823" s="113">
        <v>24</v>
      </c>
      <c r="AD2823" s="113" t="s">
        <v>47</v>
      </c>
      <c r="AE2823" s="114">
        <v>44105</v>
      </c>
      <c r="AF2823" s="113">
        <v>16</v>
      </c>
      <c r="AG2823" s="113">
        <v>9</v>
      </c>
      <c r="AH2823" s="113" t="s">
        <v>16263</v>
      </c>
      <c r="AI2823" s="117" t="s">
        <v>20448</v>
      </c>
      <c r="AK2823" s="114">
        <v>45302</v>
      </c>
      <c r="AL2823" s="113">
        <v>15</v>
      </c>
      <c r="AM2823" s="113" t="s">
        <v>9885</v>
      </c>
      <c r="AN2823" s="113" t="s">
        <v>22144</v>
      </c>
      <c r="AO2823" s="113" t="s">
        <v>274</v>
      </c>
      <c r="AP2823" s="113">
        <v>2001</v>
      </c>
      <c r="AQ2823" s="113" t="s">
        <v>8</v>
      </c>
      <c r="AR2823" s="113" t="s">
        <v>26235</v>
      </c>
      <c r="AS2823" s="113" t="s">
        <v>14</v>
      </c>
      <c r="AT2823" s="113" t="s">
        <v>14</v>
      </c>
      <c r="AU2823" s="113" t="s">
        <v>16229</v>
      </c>
      <c r="AV2823" s="113" t="s">
        <v>14</v>
      </c>
    </row>
    <row r="2824" spans="1:49">
      <c r="A2824" s="116" t="s">
        <v>7940</v>
      </c>
      <c r="C2824" s="113" t="s">
        <v>7565</v>
      </c>
      <c r="E2824" s="113" t="s">
        <v>97</v>
      </c>
      <c r="F2824" s="113" t="s">
        <v>610</v>
      </c>
      <c r="G2824" s="114">
        <v>29929</v>
      </c>
      <c r="H2824" s="113" t="s">
        <v>16230</v>
      </c>
      <c r="I2824" s="113" t="s">
        <v>9866</v>
      </c>
      <c r="J2824" s="113" t="s">
        <v>9872</v>
      </c>
      <c r="K2824" s="113" t="s">
        <v>17693</v>
      </c>
      <c r="L2824" s="113">
        <v>85234937281</v>
      </c>
      <c r="M2824" s="113" t="s">
        <v>17694</v>
      </c>
      <c r="O2824" s="113" t="s">
        <v>17695</v>
      </c>
      <c r="P2824" s="113" t="s">
        <v>17696</v>
      </c>
      <c r="Q2824" s="113" t="s">
        <v>17697</v>
      </c>
      <c r="R2824" s="113">
        <v>15</v>
      </c>
      <c r="S2824" s="113" t="s">
        <v>13</v>
      </c>
      <c r="T2824" s="113" t="s">
        <v>17698</v>
      </c>
      <c r="U2824" s="113" t="s">
        <v>17699</v>
      </c>
      <c r="V2824" s="114">
        <v>39862</v>
      </c>
      <c r="W2824" s="114">
        <v>39845</v>
      </c>
      <c r="X2824" s="113" t="s">
        <v>17700</v>
      </c>
      <c r="Y2824" s="114">
        <v>40421</v>
      </c>
      <c r="Z2824" s="114">
        <v>40422</v>
      </c>
      <c r="AA2824" s="113">
        <v>23</v>
      </c>
      <c r="AB2824" s="113" t="s">
        <v>78</v>
      </c>
      <c r="AC2824" s="113">
        <v>33</v>
      </c>
      <c r="AD2824" s="113" t="s">
        <v>10</v>
      </c>
      <c r="AE2824" s="114">
        <v>44835</v>
      </c>
      <c r="AF2824" s="113">
        <v>11</v>
      </c>
      <c r="AG2824" s="113">
        <v>9</v>
      </c>
      <c r="AH2824" s="113" t="s">
        <v>16226</v>
      </c>
      <c r="AI2824" s="117" t="s">
        <v>10913</v>
      </c>
      <c r="AK2824" s="114">
        <v>44835</v>
      </c>
      <c r="AL2824" s="113">
        <v>40</v>
      </c>
      <c r="AM2824" s="113" t="s">
        <v>9870</v>
      </c>
      <c r="AN2824" s="113" t="s">
        <v>17701</v>
      </c>
      <c r="AO2824" s="113" t="s">
        <v>572</v>
      </c>
      <c r="AP2824" s="113">
        <v>2017</v>
      </c>
      <c r="AQ2824" s="113" t="s">
        <v>9994</v>
      </c>
      <c r="AR2824" s="113" t="s">
        <v>17702</v>
      </c>
      <c r="AS2824" s="113" t="s">
        <v>14</v>
      </c>
      <c r="AT2824" s="113" t="s">
        <v>14</v>
      </c>
      <c r="AU2824" s="113" t="s">
        <v>16229</v>
      </c>
      <c r="AV2824" s="113" t="s">
        <v>14</v>
      </c>
      <c r="AW2824" s="113" t="s">
        <v>14</v>
      </c>
    </row>
    <row r="2825" spans="1:49">
      <c r="A2825" s="116" t="s">
        <v>6797</v>
      </c>
      <c r="B2825" s="113">
        <v>10264378</v>
      </c>
      <c r="C2825" s="113" t="s">
        <v>6798</v>
      </c>
      <c r="E2825" s="113" t="s">
        <v>466</v>
      </c>
      <c r="F2825" s="113" t="s">
        <v>1039</v>
      </c>
      <c r="G2825" s="114">
        <v>29932</v>
      </c>
      <c r="H2825" s="113" t="s">
        <v>16218</v>
      </c>
      <c r="I2825" s="113" t="s">
        <v>10007</v>
      </c>
      <c r="J2825" s="113" t="s">
        <v>9872</v>
      </c>
      <c r="K2825" s="113" t="s">
        <v>38232</v>
      </c>
      <c r="L2825" s="113">
        <v>8114100730</v>
      </c>
      <c r="M2825" s="113" t="s">
        <v>38233</v>
      </c>
      <c r="O2825" s="113" t="s">
        <v>15500</v>
      </c>
      <c r="P2825" s="113" t="s">
        <v>38234</v>
      </c>
      <c r="Q2825" s="113" t="s">
        <v>38235</v>
      </c>
      <c r="R2825" s="113">
        <v>15</v>
      </c>
      <c r="S2825" s="113" t="s">
        <v>13</v>
      </c>
      <c r="T2825" s="113" t="s">
        <v>38236</v>
      </c>
      <c r="U2825" s="113" t="s">
        <v>38237</v>
      </c>
      <c r="V2825" s="114">
        <v>36495</v>
      </c>
      <c r="W2825" s="114">
        <v>36495</v>
      </c>
      <c r="X2825" s="113" t="s">
        <v>38238</v>
      </c>
      <c r="Y2825" s="114">
        <v>37042</v>
      </c>
      <c r="Z2825" s="114">
        <v>37043</v>
      </c>
      <c r="AA2825" s="113">
        <v>21</v>
      </c>
      <c r="AB2825" s="113" t="s">
        <v>24</v>
      </c>
      <c r="AC2825" s="113">
        <v>43</v>
      </c>
      <c r="AD2825" s="113" t="s">
        <v>316</v>
      </c>
      <c r="AE2825" s="114">
        <v>45383</v>
      </c>
      <c r="AF2825" s="113">
        <v>20</v>
      </c>
      <c r="AG2825" s="113">
        <v>6</v>
      </c>
      <c r="AH2825" s="113" t="s">
        <v>9913</v>
      </c>
      <c r="AI2825" s="117" t="s">
        <v>6799</v>
      </c>
      <c r="AJ2825" s="113" t="s">
        <v>45507</v>
      </c>
      <c r="AK2825" s="114">
        <v>44925</v>
      </c>
      <c r="AL2825" s="113">
        <v>40</v>
      </c>
      <c r="AM2825" s="113" t="s">
        <v>9870</v>
      </c>
      <c r="AN2825" s="113" t="s">
        <v>46216</v>
      </c>
      <c r="AO2825" s="113" t="s">
        <v>6800</v>
      </c>
      <c r="AP2825" s="113">
        <v>2003</v>
      </c>
      <c r="AQ2825" s="113" t="s">
        <v>8</v>
      </c>
      <c r="AR2825" s="113" t="s">
        <v>22137</v>
      </c>
      <c r="AS2825" s="113" t="s">
        <v>14</v>
      </c>
      <c r="AT2825" s="113" t="s">
        <v>14</v>
      </c>
      <c r="AU2825" s="113" t="s">
        <v>16229</v>
      </c>
      <c r="AV2825" s="113" t="s">
        <v>14</v>
      </c>
    </row>
    <row r="2826" spans="1:49">
      <c r="A2826" s="116" t="s">
        <v>8596</v>
      </c>
      <c r="C2826" s="113" t="s">
        <v>8597</v>
      </c>
      <c r="F2826" s="113" t="s">
        <v>8</v>
      </c>
      <c r="G2826" s="114">
        <v>29935</v>
      </c>
      <c r="H2826" s="113" t="s">
        <v>16230</v>
      </c>
      <c r="I2826" s="113" t="s">
        <v>10007</v>
      </c>
      <c r="J2826" s="113" t="s">
        <v>9872</v>
      </c>
      <c r="K2826" s="113" t="s">
        <v>38930</v>
      </c>
      <c r="L2826" s="113">
        <v>85241773414</v>
      </c>
      <c r="M2826" s="113" t="s">
        <v>13937</v>
      </c>
      <c r="O2826" s="113" t="s">
        <v>38931</v>
      </c>
      <c r="P2826" s="113" t="s">
        <v>38932</v>
      </c>
      <c r="Q2826" s="113" t="s">
        <v>38933</v>
      </c>
      <c r="R2826" s="113">
        <v>15</v>
      </c>
      <c r="S2826" s="113" t="s">
        <v>13</v>
      </c>
      <c r="T2826" s="113" t="s">
        <v>38934</v>
      </c>
      <c r="U2826" s="113" t="s">
        <v>38935</v>
      </c>
      <c r="V2826" s="114">
        <v>42034</v>
      </c>
      <c r="W2826" s="114">
        <v>42036</v>
      </c>
      <c r="X2826" s="113" t="s">
        <v>38936</v>
      </c>
      <c r="Y2826" s="114">
        <v>42612</v>
      </c>
      <c r="Z2826" s="114">
        <v>42614</v>
      </c>
      <c r="AA2826" s="113">
        <v>21</v>
      </c>
      <c r="AB2826" s="113" t="s">
        <v>24</v>
      </c>
      <c r="AC2826" s="113">
        <v>23</v>
      </c>
      <c r="AD2826" s="113" t="s">
        <v>78</v>
      </c>
      <c r="AE2826" s="114">
        <v>45017</v>
      </c>
      <c r="AF2826" s="113">
        <v>21</v>
      </c>
      <c r="AG2826" s="113">
        <v>10</v>
      </c>
      <c r="AH2826" s="113" t="s">
        <v>16263</v>
      </c>
      <c r="AI2826" s="117" t="s">
        <v>20660</v>
      </c>
      <c r="AK2826" s="114">
        <v>45302</v>
      </c>
      <c r="AL2826" s="113">
        <v>15</v>
      </c>
      <c r="AM2826" s="113" t="s">
        <v>9885</v>
      </c>
      <c r="AN2826" s="113" t="s">
        <v>18740</v>
      </c>
      <c r="AO2826" s="113" t="s">
        <v>27</v>
      </c>
      <c r="AP2826" s="113">
        <v>2000</v>
      </c>
      <c r="AQ2826" s="113" t="s">
        <v>8</v>
      </c>
      <c r="AR2826" s="113" t="s">
        <v>16400</v>
      </c>
      <c r="AS2826" s="113" t="s">
        <v>14</v>
      </c>
      <c r="AT2826" s="113" t="s">
        <v>14</v>
      </c>
      <c r="AU2826" s="113" t="s">
        <v>16229</v>
      </c>
      <c r="AV2826" s="113" t="s">
        <v>14</v>
      </c>
    </row>
    <row r="2827" spans="1:49">
      <c r="A2827" s="116" t="s">
        <v>8266</v>
      </c>
      <c r="B2827" s="113">
        <v>570013570</v>
      </c>
      <c r="C2827" s="113" t="s">
        <v>8267</v>
      </c>
      <c r="E2827" s="113" t="s">
        <v>8268</v>
      </c>
      <c r="F2827" s="113" t="s">
        <v>8</v>
      </c>
      <c r="G2827" s="114">
        <v>29938</v>
      </c>
      <c r="H2827" s="113" t="s">
        <v>16218</v>
      </c>
      <c r="I2827" s="113" t="s">
        <v>9866</v>
      </c>
      <c r="J2827" s="113" t="s">
        <v>9872</v>
      </c>
      <c r="K2827" s="113" t="s">
        <v>45352</v>
      </c>
      <c r="L2827" s="113">
        <v>81342423050</v>
      </c>
      <c r="M2827" s="113" t="s">
        <v>12810</v>
      </c>
      <c r="O2827" s="113" t="s">
        <v>12811</v>
      </c>
      <c r="P2827" s="113" t="s">
        <v>45353</v>
      </c>
      <c r="Q2827" s="113" t="s">
        <v>45354</v>
      </c>
      <c r="R2827" s="113">
        <v>15</v>
      </c>
      <c r="S2827" s="113" t="s">
        <v>13</v>
      </c>
      <c r="T2827" s="113" t="s">
        <v>45355</v>
      </c>
      <c r="U2827" s="113" t="s">
        <v>45356</v>
      </c>
      <c r="V2827" s="114">
        <v>37065</v>
      </c>
      <c r="W2827" s="114">
        <v>37073</v>
      </c>
      <c r="X2827" s="113" t="s">
        <v>45357</v>
      </c>
      <c r="Y2827" s="114">
        <v>37565</v>
      </c>
      <c r="Z2827" s="114">
        <v>37561</v>
      </c>
      <c r="AA2827" s="113">
        <v>21</v>
      </c>
      <c r="AB2827" s="113" t="s">
        <v>24</v>
      </c>
      <c r="AC2827" s="113">
        <v>41</v>
      </c>
      <c r="AD2827" s="113" t="s">
        <v>52</v>
      </c>
      <c r="AE2827" s="114">
        <v>43739</v>
      </c>
      <c r="AF2827" s="113">
        <v>14</v>
      </c>
      <c r="AG2827" s="113">
        <v>3</v>
      </c>
      <c r="AH2827" s="113" t="s">
        <v>16226</v>
      </c>
      <c r="AI2827" s="117" t="s">
        <v>9932</v>
      </c>
      <c r="AK2827" s="114">
        <v>44560</v>
      </c>
      <c r="AL2827" s="113">
        <v>45</v>
      </c>
      <c r="AM2827" s="113" t="s">
        <v>9922</v>
      </c>
      <c r="AN2827" s="113" t="s">
        <v>17406</v>
      </c>
      <c r="AO2827" s="113" t="s">
        <v>2191</v>
      </c>
      <c r="AP2827" s="113">
        <v>2009</v>
      </c>
      <c r="AQ2827" s="113" t="s">
        <v>5236</v>
      </c>
      <c r="AR2827" s="113" t="s">
        <v>22962</v>
      </c>
      <c r="AS2827" s="113" t="s">
        <v>14</v>
      </c>
      <c r="AT2827" s="113" t="s">
        <v>14</v>
      </c>
      <c r="AU2827" s="113" t="s">
        <v>16229</v>
      </c>
      <c r="AV2827" s="113" t="s">
        <v>14</v>
      </c>
      <c r="AW2827" s="113" t="s">
        <v>14</v>
      </c>
    </row>
    <row r="2828" spans="1:49">
      <c r="A2828" s="116" t="s">
        <v>8895</v>
      </c>
      <c r="B2828" s="113">
        <v>570013895</v>
      </c>
      <c r="C2828" s="113" t="s">
        <v>8191</v>
      </c>
      <c r="E2828" s="113" t="s">
        <v>97</v>
      </c>
      <c r="F2828" s="113" t="s">
        <v>8</v>
      </c>
      <c r="G2828" s="114">
        <v>29946</v>
      </c>
      <c r="H2828" s="113" t="s">
        <v>16230</v>
      </c>
      <c r="I2828" s="113" t="s">
        <v>9866</v>
      </c>
      <c r="J2828" s="113" t="s">
        <v>9867</v>
      </c>
      <c r="K2828" s="113" t="s">
        <v>24282</v>
      </c>
      <c r="L2828" s="113">
        <v>82282307345</v>
      </c>
      <c r="M2828" s="113" t="s">
        <v>10461</v>
      </c>
      <c r="O2828" s="113" t="s">
        <v>10462</v>
      </c>
      <c r="P2828" s="113" t="s">
        <v>24283</v>
      </c>
      <c r="Q2828" s="113" t="s">
        <v>24284</v>
      </c>
      <c r="R2828" s="113">
        <v>15</v>
      </c>
      <c r="S2828" s="113" t="s">
        <v>13</v>
      </c>
      <c r="T2828" s="113" t="s">
        <v>24285</v>
      </c>
      <c r="U2828" s="113" t="s">
        <v>24286</v>
      </c>
      <c r="V2828" s="114">
        <v>37557</v>
      </c>
      <c r="W2828" s="114">
        <v>37561</v>
      </c>
      <c r="X2828" s="113" t="s">
        <v>20243</v>
      </c>
      <c r="Y2828" s="114">
        <v>37945</v>
      </c>
      <c r="Z2828" s="114">
        <v>37956</v>
      </c>
      <c r="AA2828" s="113">
        <v>23</v>
      </c>
      <c r="AB2828" s="113" t="s">
        <v>78</v>
      </c>
      <c r="AC2828" s="113">
        <v>41</v>
      </c>
      <c r="AD2828" s="113" t="s">
        <v>52</v>
      </c>
      <c r="AE2828" s="114">
        <v>44287</v>
      </c>
      <c r="AF2828" s="113">
        <v>16</v>
      </c>
      <c r="AG2828" s="113">
        <v>5</v>
      </c>
      <c r="AH2828" s="113" t="s">
        <v>16226</v>
      </c>
      <c r="AI2828" s="117" t="s">
        <v>10881</v>
      </c>
      <c r="AK2828" s="114">
        <v>44287</v>
      </c>
      <c r="AL2828" s="113">
        <v>40</v>
      </c>
      <c r="AM2828" s="113" t="s">
        <v>9870</v>
      </c>
      <c r="AN2828" s="113" t="s">
        <v>17701</v>
      </c>
      <c r="AO2828" s="113" t="s">
        <v>572</v>
      </c>
      <c r="AP2828" s="113">
        <v>2008</v>
      </c>
      <c r="AQ2828" s="113" t="s">
        <v>9994</v>
      </c>
      <c r="AR2828" s="113" t="s">
        <v>18188</v>
      </c>
      <c r="AS2828" s="113" t="s">
        <v>14</v>
      </c>
      <c r="AT2828" s="113" t="s">
        <v>14</v>
      </c>
      <c r="AU2828" s="113" t="s">
        <v>16229</v>
      </c>
      <c r="AV2828" s="113" t="s">
        <v>14</v>
      </c>
      <c r="AW2828" s="113" t="s">
        <v>14</v>
      </c>
    </row>
    <row r="2829" spans="1:49">
      <c r="A2829" s="116" t="s">
        <v>4916</v>
      </c>
      <c r="C2829" s="113" t="s">
        <v>4917</v>
      </c>
      <c r="E2829" s="113" t="s">
        <v>30</v>
      </c>
      <c r="F2829" s="113" t="s">
        <v>4918</v>
      </c>
      <c r="G2829" s="114">
        <v>29946</v>
      </c>
      <c r="H2829" s="113" t="s">
        <v>16230</v>
      </c>
      <c r="I2829" s="113" t="s">
        <v>9866</v>
      </c>
      <c r="J2829" s="113" t="s">
        <v>9872</v>
      </c>
      <c r="K2829" s="113" t="s">
        <v>34730</v>
      </c>
      <c r="L2829" s="113">
        <v>85299877205</v>
      </c>
      <c r="M2829" s="113" t="s">
        <v>9873</v>
      </c>
      <c r="O2829" s="113" t="s">
        <v>34731</v>
      </c>
      <c r="P2829" s="113" t="s">
        <v>34732</v>
      </c>
      <c r="Q2829" s="113" t="s">
        <v>34733</v>
      </c>
      <c r="R2829" s="113">
        <v>15</v>
      </c>
      <c r="S2829" s="113" t="s">
        <v>13</v>
      </c>
      <c r="T2829" s="113" t="s">
        <v>34734</v>
      </c>
      <c r="U2829" s="113" t="s">
        <v>34735</v>
      </c>
      <c r="V2829" s="114">
        <v>40179</v>
      </c>
      <c r="W2829" s="114">
        <v>40179</v>
      </c>
      <c r="X2829" s="113" t="s">
        <v>34736</v>
      </c>
      <c r="Y2829" s="114">
        <v>40906</v>
      </c>
      <c r="Z2829" s="114">
        <v>40909</v>
      </c>
      <c r="AA2829" s="113">
        <v>21</v>
      </c>
      <c r="AB2829" s="113" t="s">
        <v>24</v>
      </c>
      <c r="AC2829" s="113">
        <v>33</v>
      </c>
      <c r="AD2829" s="113" t="s">
        <v>10</v>
      </c>
      <c r="AE2829" s="114">
        <v>45200</v>
      </c>
      <c r="AF2829" s="113">
        <v>13</v>
      </c>
      <c r="AG2829" s="113">
        <v>9</v>
      </c>
      <c r="AH2829" s="113" t="s">
        <v>16263</v>
      </c>
      <c r="AI2829" s="117" t="s">
        <v>16264</v>
      </c>
      <c r="AK2829" s="114">
        <v>45302</v>
      </c>
      <c r="AL2829" s="113">
        <v>40</v>
      </c>
      <c r="AM2829" s="113" t="s">
        <v>9870</v>
      </c>
      <c r="AN2829" s="113" t="s">
        <v>16468</v>
      </c>
      <c r="AO2829" s="113" t="s">
        <v>31</v>
      </c>
      <c r="AP2829" s="113">
        <v>2013</v>
      </c>
      <c r="AQ2829" s="113" t="s">
        <v>8</v>
      </c>
      <c r="AR2829" s="113" t="s">
        <v>21405</v>
      </c>
      <c r="AS2829" s="113" t="s">
        <v>14</v>
      </c>
      <c r="AT2829" s="113" t="s">
        <v>14</v>
      </c>
      <c r="AU2829" s="113" t="s">
        <v>16229</v>
      </c>
      <c r="AV2829" s="113" t="s">
        <v>14</v>
      </c>
    </row>
    <row r="2830" spans="1:49">
      <c r="A2830" s="116" t="s">
        <v>7972</v>
      </c>
      <c r="B2830" s="113">
        <v>570036038</v>
      </c>
      <c r="C2830" s="113" t="s">
        <v>7973</v>
      </c>
      <c r="E2830" s="113" t="s">
        <v>35841</v>
      </c>
      <c r="F2830" s="113" t="s">
        <v>8</v>
      </c>
      <c r="G2830" s="114">
        <v>29950</v>
      </c>
      <c r="H2830" s="113" t="s">
        <v>16230</v>
      </c>
      <c r="I2830" s="113" t="s">
        <v>9866</v>
      </c>
      <c r="J2830" s="113" t="s">
        <v>9872</v>
      </c>
      <c r="K2830" s="113" t="s">
        <v>35842</v>
      </c>
      <c r="L2830" s="113">
        <v>82346324832</v>
      </c>
      <c r="M2830" s="113" t="s">
        <v>13414</v>
      </c>
      <c r="O2830" s="113" t="s">
        <v>13415</v>
      </c>
      <c r="P2830" s="113" t="s">
        <v>35843</v>
      </c>
      <c r="Q2830" s="113" t="s">
        <v>35844</v>
      </c>
      <c r="R2830" s="113">
        <v>15</v>
      </c>
      <c r="S2830" s="113" t="s">
        <v>13</v>
      </c>
      <c r="T2830" s="113" t="s">
        <v>35845</v>
      </c>
      <c r="U2830" s="113" t="s">
        <v>35846</v>
      </c>
      <c r="V2830" s="114">
        <v>39563</v>
      </c>
      <c r="W2830" s="114">
        <v>39448</v>
      </c>
      <c r="X2830" s="113" t="s">
        <v>35847</v>
      </c>
      <c r="Y2830" s="114">
        <v>40143</v>
      </c>
      <c r="Z2830" s="114">
        <v>40148</v>
      </c>
      <c r="AA2830" s="113">
        <v>23</v>
      </c>
      <c r="AB2830" s="113" t="s">
        <v>78</v>
      </c>
      <c r="AC2830" s="113">
        <v>34</v>
      </c>
      <c r="AD2830" s="113" t="s">
        <v>18</v>
      </c>
      <c r="AE2830" s="114">
        <v>45505</v>
      </c>
      <c r="AF2830" s="113">
        <v>18</v>
      </c>
      <c r="AG2830" s="113">
        <v>7</v>
      </c>
      <c r="AH2830" s="113" t="s">
        <v>16226</v>
      </c>
      <c r="AI2830" s="117" t="s">
        <v>24790</v>
      </c>
      <c r="AK2830" s="114">
        <v>44652</v>
      </c>
      <c r="AL2830" s="113">
        <v>30</v>
      </c>
      <c r="AM2830" s="113" t="s">
        <v>9882</v>
      </c>
      <c r="AN2830" s="113" t="s">
        <v>23525</v>
      </c>
      <c r="AO2830" s="113" t="s">
        <v>1397</v>
      </c>
      <c r="AP2830" s="113">
        <v>2003</v>
      </c>
      <c r="AQ2830" s="113" t="s">
        <v>8</v>
      </c>
      <c r="AR2830" s="113" t="s">
        <v>20570</v>
      </c>
      <c r="AS2830" s="113" t="s">
        <v>14</v>
      </c>
      <c r="AT2830" s="113" t="s">
        <v>14</v>
      </c>
      <c r="AU2830" s="113" t="s">
        <v>16229</v>
      </c>
      <c r="AV2830" s="113" t="s">
        <v>14</v>
      </c>
    </row>
    <row r="2831" spans="1:49">
      <c r="A2831" s="116" t="s">
        <v>3746</v>
      </c>
      <c r="C2831" s="113" t="s">
        <v>3747</v>
      </c>
      <c r="E2831" s="113" t="s">
        <v>34</v>
      </c>
      <c r="F2831" s="113" t="s">
        <v>37</v>
      </c>
      <c r="G2831" s="114">
        <v>29952</v>
      </c>
      <c r="H2831" s="113" t="s">
        <v>16230</v>
      </c>
      <c r="I2831" s="113" t="s">
        <v>9866</v>
      </c>
      <c r="J2831" s="113" t="s">
        <v>9867</v>
      </c>
      <c r="K2831" s="113" t="s">
        <v>42092</v>
      </c>
      <c r="L2831" s="113">
        <v>8114538641</v>
      </c>
      <c r="M2831" s="113" t="s">
        <v>14183</v>
      </c>
      <c r="O2831" s="113" t="s">
        <v>42093</v>
      </c>
      <c r="P2831" s="113" t="s">
        <v>42094</v>
      </c>
      <c r="Q2831" s="113" t="s">
        <v>42095</v>
      </c>
      <c r="R2831" s="113">
        <v>15</v>
      </c>
      <c r="S2831" s="113" t="s">
        <v>13</v>
      </c>
      <c r="T2831" s="113" t="s">
        <v>42096</v>
      </c>
      <c r="U2831" s="113" t="s">
        <v>42097</v>
      </c>
      <c r="V2831" s="114">
        <v>39904</v>
      </c>
      <c r="W2831" s="114">
        <v>39904</v>
      </c>
      <c r="X2831" s="113" t="s">
        <v>42098</v>
      </c>
      <c r="Y2831" s="114">
        <v>40542</v>
      </c>
      <c r="Z2831" s="114">
        <v>40544</v>
      </c>
      <c r="AA2831" s="113">
        <v>21</v>
      </c>
      <c r="AB2831" s="113" t="s">
        <v>24</v>
      </c>
      <c r="AC2831" s="113">
        <v>33</v>
      </c>
      <c r="AD2831" s="113" t="s">
        <v>10</v>
      </c>
      <c r="AE2831" s="114">
        <v>45200</v>
      </c>
      <c r="AF2831" s="113">
        <v>14</v>
      </c>
      <c r="AG2831" s="113">
        <v>4</v>
      </c>
      <c r="AH2831" s="113" t="s">
        <v>16263</v>
      </c>
      <c r="AI2831" s="117" t="s">
        <v>42099</v>
      </c>
      <c r="AK2831" s="114">
        <v>43738</v>
      </c>
      <c r="AL2831" s="113">
        <v>40</v>
      </c>
      <c r="AM2831" s="113" t="s">
        <v>9870</v>
      </c>
      <c r="AN2831" s="113" t="s">
        <v>16399</v>
      </c>
      <c r="AO2831" s="113" t="s">
        <v>169</v>
      </c>
      <c r="AP2831" s="113">
        <v>2010</v>
      </c>
      <c r="AQ2831" s="113" t="s">
        <v>8</v>
      </c>
      <c r="AR2831" s="113" t="s">
        <v>24569</v>
      </c>
      <c r="AS2831" s="113" t="s">
        <v>14</v>
      </c>
      <c r="AT2831" s="113" t="s">
        <v>14</v>
      </c>
      <c r="AU2831" s="113" t="s">
        <v>16229</v>
      </c>
      <c r="AV2831" s="113" t="s">
        <v>14</v>
      </c>
      <c r="AW2831" s="113" t="s">
        <v>14</v>
      </c>
    </row>
    <row r="2832" spans="1:49">
      <c r="A2832" s="116" t="s">
        <v>6699</v>
      </c>
      <c r="B2832" s="113">
        <v>570021357</v>
      </c>
      <c r="C2832" s="113" t="s">
        <v>6700</v>
      </c>
      <c r="E2832" s="113" t="s">
        <v>83</v>
      </c>
      <c r="F2832" s="113" t="s">
        <v>1285</v>
      </c>
      <c r="G2832" s="114">
        <v>29955</v>
      </c>
      <c r="H2832" s="113" t="s">
        <v>16230</v>
      </c>
      <c r="I2832" s="113" t="s">
        <v>9866</v>
      </c>
      <c r="J2832" s="113" t="s">
        <v>9867</v>
      </c>
      <c r="K2832" s="113" t="s">
        <v>18377</v>
      </c>
      <c r="L2832" s="113">
        <v>82192821866</v>
      </c>
      <c r="M2832" s="113" t="s">
        <v>14909</v>
      </c>
      <c r="O2832" s="113" t="s">
        <v>14910</v>
      </c>
      <c r="P2832" s="113" t="s">
        <v>18378</v>
      </c>
      <c r="Q2832" s="113" t="s">
        <v>18379</v>
      </c>
      <c r="R2832" s="113">
        <v>15</v>
      </c>
      <c r="S2832" s="113" t="s">
        <v>13</v>
      </c>
      <c r="T2832" s="113" t="s">
        <v>18380</v>
      </c>
      <c r="U2832" s="113" t="s">
        <v>18381</v>
      </c>
      <c r="V2832" s="114">
        <v>39038</v>
      </c>
      <c r="W2832" s="114">
        <v>38808</v>
      </c>
      <c r="X2832" s="113" t="s">
        <v>18382</v>
      </c>
      <c r="Y2832" s="114">
        <v>39353</v>
      </c>
      <c r="Z2832" s="114">
        <v>39356</v>
      </c>
      <c r="AA2832" s="113">
        <v>23</v>
      </c>
      <c r="AB2832" s="113" t="s">
        <v>78</v>
      </c>
      <c r="AC2832" s="113">
        <v>34</v>
      </c>
      <c r="AD2832" s="113" t="s">
        <v>18</v>
      </c>
      <c r="AE2832" s="114">
        <v>45200</v>
      </c>
      <c r="AF2832" s="113">
        <v>17</v>
      </c>
      <c r="AG2832" s="113">
        <v>9</v>
      </c>
      <c r="AH2832" s="113" t="s">
        <v>16226</v>
      </c>
      <c r="AI2832" s="117" t="s">
        <v>410</v>
      </c>
      <c r="AK2832" s="114">
        <v>43647</v>
      </c>
      <c r="AL2832" s="113">
        <v>40</v>
      </c>
      <c r="AM2832" s="113" t="s">
        <v>9870</v>
      </c>
      <c r="AN2832" s="113" t="s">
        <v>18383</v>
      </c>
      <c r="AO2832" s="113" t="s">
        <v>11999</v>
      </c>
      <c r="AP2832" s="113">
        <v>2015</v>
      </c>
      <c r="AQ2832" s="113" t="s">
        <v>8</v>
      </c>
      <c r="AR2832" s="113" t="s">
        <v>16274</v>
      </c>
      <c r="AS2832" s="113" t="s">
        <v>14</v>
      </c>
      <c r="AT2832" s="113" t="s">
        <v>14</v>
      </c>
      <c r="AU2832" s="113" t="s">
        <v>16229</v>
      </c>
      <c r="AV2832" s="113" t="s">
        <v>14</v>
      </c>
      <c r="AW2832" s="113" t="s">
        <v>14</v>
      </c>
    </row>
    <row r="2833" spans="1:49">
      <c r="A2833" s="116" t="s">
        <v>5229</v>
      </c>
      <c r="C2833" s="113" t="s">
        <v>5230</v>
      </c>
      <c r="D2833" s="113" t="s">
        <v>561</v>
      </c>
      <c r="E2833" s="113" t="s">
        <v>19914</v>
      </c>
      <c r="F2833" s="113" t="s">
        <v>129</v>
      </c>
      <c r="G2833" s="114">
        <v>29956</v>
      </c>
      <c r="H2833" s="113" t="s">
        <v>16230</v>
      </c>
      <c r="I2833" s="113" t="s">
        <v>9866</v>
      </c>
      <c r="J2833" s="113" t="s">
        <v>9872</v>
      </c>
      <c r="K2833" s="113" t="s">
        <v>19915</v>
      </c>
      <c r="L2833" s="113">
        <v>85299443373</v>
      </c>
      <c r="M2833" s="113" t="s">
        <v>10055</v>
      </c>
      <c r="O2833" s="113" t="s">
        <v>19916</v>
      </c>
      <c r="P2833" s="113" t="s">
        <v>19917</v>
      </c>
      <c r="Q2833" s="113" t="s">
        <v>19918</v>
      </c>
      <c r="R2833" s="113">
        <v>15</v>
      </c>
      <c r="S2833" s="113" t="s">
        <v>1228</v>
      </c>
      <c r="T2833" s="113" t="s">
        <v>19919</v>
      </c>
      <c r="U2833" s="113" t="s">
        <v>19920</v>
      </c>
      <c r="V2833" s="114">
        <v>39917</v>
      </c>
      <c r="W2833" s="114">
        <v>39904</v>
      </c>
      <c r="X2833" s="113" t="s">
        <v>19921</v>
      </c>
      <c r="Y2833" s="114">
        <v>40294</v>
      </c>
      <c r="Z2833" s="114">
        <v>40299</v>
      </c>
      <c r="AA2833" s="113">
        <v>32</v>
      </c>
      <c r="AB2833" s="113" t="s">
        <v>84</v>
      </c>
      <c r="AC2833" s="113">
        <v>42</v>
      </c>
      <c r="AD2833" s="113" t="s">
        <v>92</v>
      </c>
      <c r="AE2833" s="114">
        <v>45200</v>
      </c>
      <c r="AF2833" s="113">
        <v>14</v>
      </c>
      <c r="AG2833" s="113">
        <v>6</v>
      </c>
      <c r="AH2833" s="113" t="s">
        <v>16226</v>
      </c>
      <c r="AI2833" s="117" t="s">
        <v>9960</v>
      </c>
      <c r="AK2833" s="114">
        <v>45110</v>
      </c>
      <c r="AL2833" s="113">
        <v>45</v>
      </c>
      <c r="AM2833" s="113" t="s">
        <v>9922</v>
      </c>
      <c r="AN2833" s="113" t="s">
        <v>19922</v>
      </c>
      <c r="AO2833" s="113" t="s">
        <v>5231</v>
      </c>
      <c r="AP2833" s="113">
        <v>2019</v>
      </c>
      <c r="AQ2833" s="113" t="s">
        <v>8</v>
      </c>
      <c r="AR2833" s="113" t="s">
        <v>16274</v>
      </c>
      <c r="AS2833" s="113" t="s">
        <v>14</v>
      </c>
      <c r="AT2833" s="113" t="s">
        <v>14</v>
      </c>
      <c r="AU2833" s="113" t="s">
        <v>16229</v>
      </c>
      <c r="AV2833" s="113" t="s">
        <v>14</v>
      </c>
      <c r="AW2833" s="113" t="s">
        <v>14</v>
      </c>
    </row>
    <row r="2834" spans="1:49">
      <c r="A2834" s="116" t="s">
        <v>4148</v>
      </c>
      <c r="B2834" s="113">
        <v>570036139</v>
      </c>
      <c r="C2834" s="113" t="s">
        <v>4149</v>
      </c>
      <c r="E2834" s="113" t="s">
        <v>67</v>
      </c>
      <c r="F2834" s="113" t="s">
        <v>8</v>
      </c>
      <c r="G2834" s="114">
        <v>29957</v>
      </c>
      <c r="H2834" s="113" t="s">
        <v>16230</v>
      </c>
      <c r="I2834" s="113" t="s">
        <v>9866</v>
      </c>
      <c r="J2834" s="113" t="s">
        <v>9872</v>
      </c>
      <c r="K2834" s="113" t="s">
        <v>18908</v>
      </c>
      <c r="L2834" s="113">
        <v>81341221982</v>
      </c>
      <c r="M2834" s="113" t="s">
        <v>12201</v>
      </c>
      <c r="O2834" s="113" t="s">
        <v>46597</v>
      </c>
      <c r="P2834" s="113" t="s">
        <v>18909</v>
      </c>
      <c r="Q2834" s="113" t="s">
        <v>18910</v>
      </c>
      <c r="R2834" s="113">
        <v>15</v>
      </c>
      <c r="S2834" s="113" t="s">
        <v>13</v>
      </c>
      <c r="T2834" s="113" t="s">
        <v>18911</v>
      </c>
      <c r="U2834" s="113" t="s">
        <v>18912</v>
      </c>
      <c r="V2834" s="114">
        <v>39563</v>
      </c>
      <c r="W2834" s="114">
        <v>39448</v>
      </c>
      <c r="X2834" s="113" t="s">
        <v>18913</v>
      </c>
      <c r="Y2834" s="114">
        <v>40143</v>
      </c>
      <c r="Z2834" s="114">
        <v>40148</v>
      </c>
      <c r="AA2834" s="113">
        <v>21</v>
      </c>
      <c r="AB2834" s="113" t="s">
        <v>24</v>
      </c>
      <c r="AC2834" s="113">
        <v>34</v>
      </c>
      <c r="AD2834" s="113" t="s">
        <v>18</v>
      </c>
      <c r="AE2834" s="114">
        <v>44835</v>
      </c>
      <c r="AF2834" s="113">
        <v>15</v>
      </c>
      <c r="AG2834" s="113">
        <v>9</v>
      </c>
      <c r="AH2834" s="113" t="s">
        <v>16226</v>
      </c>
      <c r="AI2834" s="117" t="s">
        <v>9956</v>
      </c>
      <c r="AK2834" s="114">
        <v>44925</v>
      </c>
      <c r="AL2834" s="113">
        <v>40</v>
      </c>
      <c r="AM2834" s="113" t="s">
        <v>9870</v>
      </c>
      <c r="AN2834" s="113" t="s">
        <v>18788</v>
      </c>
      <c r="AO2834" s="113" t="s">
        <v>71</v>
      </c>
      <c r="AP2834" s="113">
        <v>2012</v>
      </c>
      <c r="AQ2834" s="113" t="s">
        <v>8</v>
      </c>
      <c r="AR2834" s="113" t="s">
        <v>18780</v>
      </c>
      <c r="AS2834" s="113" t="s">
        <v>14</v>
      </c>
      <c r="AT2834" s="113" t="s">
        <v>14</v>
      </c>
      <c r="AU2834" s="113" t="s">
        <v>16229</v>
      </c>
      <c r="AV2834" s="113" t="s">
        <v>14</v>
      </c>
      <c r="AW2834" s="113" t="s">
        <v>14</v>
      </c>
    </row>
    <row r="2835" spans="1:49">
      <c r="A2835" s="116" t="s">
        <v>5731</v>
      </c>
      <c r="C2835" s="113" t="s">
        <v>687</v>
      </c>
      <c r="F2835" s="113" t="s">
        <v>8</v>
      </c>
      <c r="G2835" s="114">
        <v>29958</v>
      </c>
      <c r="H2835" s="113" t="s">
        <v>16218</v>
      </c>
      <c r="I2835" s="113" t="s">
        <v>9866</v>
      </c>
      <c r="J2835" s="113" t="s">
        <v>9872</v>
      </c>
      <c r="K2835" s="113" t="s">
        <v>36941</v>
      </c>
      <c r="L2835" s="113">
        <v>85341013823</v>
      </c>
      <c r="M2835" s="113" t="s">
        <v>11370</v>
      </c>
      <c r="O2835" s="113" t="s">
        <v>11371</v>
      </c>
      <c r="P2835" s="113" t="s">
        <v>36942</v>
      </c>
      <c r="Q2835" s="113" t="s">
        <v>36943</v>
      </c>
      <c r="R2835" s="113">
        <v>15</v>
      </c>
      <c r="S2835" s="113" t="s">
        <v>13</v>
      </c>
      <c r="T2835" s="113" t="s">
        <v>36944</v>
      </c>
      <c r="U2835" s="113" t="s">
        <v>36945</v>
      </c>
      <c r="V2835" s="114">
        <v>41912</v>
      </c>
      <c r="W2835" s="114">
        <v>41883</v>
      </c>
      <c r="X2835" s="113" t="s">
        <v>36946</v>
      </c>
      <c r="Y2835" s="114">
        <v>42339</v>
      </c>
      <c r="Z2835" s="114">
        <v>42339</v>
      </c>
      <c r="AA2835" s="113">
        <v>21</v>
      </c>
      <c r="AB2835" s="113" t="s">
        <v>24</v>
      </c>
      <c r="AC2835" s="113">
        <v>23</v>
      </c>
      <c r="AD2835" s="113" t="s">
        <v>78</v>
      </c>
      <c r="AE2835" s="114">
        <v>44835</v>
      </c>
      <c r="AF2835" s="113">
        <v>18</v>
      </c>
      <c r="AG2835" s="113">
        <v>0</v>
      </c>
      <c r="AH2835" s="113" t="s">
        <v>16263</v>
      </c>
      <c r="AI2835" s="117" t="s">
        <v>16325</v>
      </c>
      <c r="AK2835" s="114">
        <v>45302</v>
      </c>
      <c r="AL2835" s="113">
        <v>15</v>
      </c>
      <c r="AM2835" s="113" t="s">
        <v>9885</v>
      </c>
      <c r="AN2835" s="113" t="s">
        <v>21711</v>
      </c>
      <c r="AO2835" s="113" t="s">
        <v>1724</v>
      </c>
      <c r="AP2835" s="113">
        <v>2002</v>
      </c>
      <c r="AQ2835" s="113" t="s">
        <v>8</v>
      </c>
      <c r="AR2835" s="113" t="s">
        <v>20435</v>
      </c>
      <c r="AS2835" s="113" t="s">
        <v>14</v>
      </c>
      <c r="AT2835" s="113" t="s">
        <v>14</v>
      </c>
      <c r="AU2835" s="113" t="s">
        <v>16229</v>
      </c>
      <c r="AV2835" s="113" t="s">
        <v>14</v>
      </c>
    </row>
    <row r="2836" spans="1:49">
      <c r="A2836" s="116" t="s">
        <v>3023</v>
      </c>
      <c r="C2836" s="113" t="s">
        <v>3024</v>
      </c>
      <c r="E2836" s="113" t="s">
        <v>103</v>
      </c>
      <c r="F2836" s="113" t="s">
        <v>8</v>
      </c>
      <c r="G2836" s="114">
        <v>29959</v>
      </c>
      <c r="H2836" s="113" t="s">
        <v>16230</v>
      </c>
      <c r="I2836" s="113" t="s">
        <v>9866</v>
      </c>
      <c r="J2836" s="113" t="s">
        <v>9872</v>
      </c>
      <c r="K2836" s="113" t="s">
        <v>18384</v>
      </c>
      <c r="L2836" s="113">
        <v>85241280000</v>
      </c>
      <c r="M2836" s="113" t="s">
        <v>13760</v>
      </c>
      <c r="O2836" s="113" t="s">
        <v>18385</v>
      </c>
      <c r="P2836" s="113" t="s">
        <v>18386</v>
      </c>
      <c r="Q2836" s="113" t="s">
        <v>18387</v>
      </c>
      <c r="R2836" s="113">
        <v>15</v>
      </c>
      <c r="S2836" s="113" t="s">
        <v>13</v>
      </c>
      <c r="T2836" s="113" t="s">
        <v>18388</v>
      </c>
      <c r="U2836" s="113" t="s">
        <v>18389</v>
      </c>
      <c r="V2836" s="114">
        <v>40179</v>
      </c>
      <c r="W2836" s="114">
        <v>40179</v>
      </c>
      <c r="X2836" s="113" t="s">
        <v>18390</v>
      </c>
      <c r="Y2836" s="114">
        <v>40906</v>
      </c>
      <c r="Z2836" s="114">
        <v>40909</v>
      </c>
      <c r="AA2836" s="113">
        <v>23</v>
      </c>
      <c r="AB2836" s="113" t="s">
        <v>78</v>
      </c>
      <c r="AC2836" s="113">
        <v>33</v>
      </c>
      <c r="AD2836" s="113" t="s">
        <v>10</v>
      </c>
      <c r="AE2836" s="114">
        <v>45566</v>
      </c>
      <c r="AF2836" s="113">
        <v>12</v>
      </c>
      <c r="AG2836" s="113">
        <v>9</v>
      </c>
      <c r="AH2836" s="113" t="s">
        <v>16226</v>
      </c>
      <c r="AI2836" s="117" t="s">
        <v>302</v>
      </c>
      <c r="AK2836" s="114">
        <v>45566</v>
      </c>
      <c r="AL2836" s="113">
        <v>30</v>
      </c>
      <c r="AM2836" s="113" t="s">
        <v>9882</v>
      </c>
      <c r="AN2836" s="113" t="s">
        <v>16273</v>
      </c>
      <c r="AO2836" s="113" t="s">
        <v>107</v>
      </c>
      <c r="AP2836" s="113">
        <v>2009</v>
      </c>
      <c r="AQ2836" s="113" t="s">
        <v>8</v>
      </c>
      <c r="AR2836" s="113" t="s">
        <v>16421</v>
      </c>
      <c r="AS2836" s="113" t="s">
        <v>14</v>
      </c>
      <c r="AT2836" s="113" t="s">
        <v>14</v>
      </c>
      <c r="AU2836" s="113" t="s">
        <v>16229</v>
      </c>
      <c r="AV2836" s="113" t="s">
        <v>14</v>
      </c>
    </row>
    <row r="2837" spans="1:49">
      <c r="A2837" s="116" t="s">
        <v>1663</v>
      </c>
      <c r="C2837" s="113" t="s">
        <v>1664</v>
      </c>
      <c r="E2837" s="113" t="s">
        <v>110</v>
      </c>
      <c r="F2837" s="113" t="s">
        <v>8</v>
      </c>
      <c r="G2837" s="114">
        <v>29962</v>
      </c>
      <c r="H2837" s="113" t="s">
        <v>16230</v>
      </c>
      <c r="I2837" s="113" t="s">
        <v>9866</v>
      </c>
      <c r="J2837" s="113" t="s">
        <v>9872</v>
      </c>
      <c r="K2837" s="113" t="s">
        <v>18263</v>
      </c>
      <c r="M2837" s="113" t="s">
        <v>45827</v>
      </c>
      <c r="O2837" s="113" t="s">
        <v>11500</v>
      </c>
      <c r="P2837" s="113" t="s">
        <v>18264</v>
      </c>
      <c r="Q2837" s="113" t="s">
        <v>18265</v>
      </c>
      <c r="R2837" s="113">
        <v>15</v>
      </c>
      <c r="S2837" s="113" t="s">
        <v>13</v>
      </c>
      <c r="T2837" s="113" t="s">
        <v>18266</v>
      </c>
      <c r="U2837" s="113" t="s">
        <v>18267</v>
      </c>
      <c r="V2837" s="114">
        <v>42032</v>
      </c>
      <c r="W2837" s="114">
        <v>41944</v>
      </c>
      <c r="X2837" s="113" t="s">
        <v>18268</v>
      </c>
      <c r="Y2837" s="114">
        <v>42612</v>
      </c>
      <c r="Z2837" s="114">
        <v>42614</v>
      </c>
      <c r="AA2837" s="113">
        <v>21</v>
      </c>
      <c r="AB2837" s="113" t="s">
        <v>24</v>
      </c>
      <c r="AC2837" s="113">
        <v>31</v>
      </c>
      <c r="AD2837" s="113" t="s">
        <v>9</v>
      </c>
      <c r="AE2837" s="114">
        <v>43556</v>
      </c>
      <c r="AF2837" s="113">
        <v>9</v>
      </c>
      <c r="AG2837" s="113">
        <v>3</v>
      </c>
      <c r="AH2837" s="113" t="s">
        <v>16263</v>
      </c>
      <c r="AI2837" s="117" t="s">
        <v>16264</v>
      </c>
      <c r="AK2837" s="114">
        <v>45302</v>
      </c>
      <c r="AL2837" s="113">
        <v>40</v>
      </c>
      <c r="AM2837" s="113" t="s">
        <v>9870</v>
      </c>
      <c r="AN2837" s="113" t="s">
        <v>18269</v>
      </c>
      <c r="AO2837" s="113" t="s">
        <v>113</v>
      </c>
      <c r="AP2837" s="113">
        <v>2010</v>
      </c>
      <c r="AQ2837" s="113" t="s">
        <v>8</v>
      </c>
      <c r="AR2837" s="113" t="s">
        <v>16293</v>
      </c>
      <c r="AS2837" s="113" t="s">
        <v>14</v>
      </c>
      <c r="AT2837" s="113" t="s">
        <v>14</v>
      </c>
      <c r="AU2837" s="113" t="s">
        <v>16229</v>
      </c>
      <c r="AV2837" s="113" t="s">
        <v>14</v>
      </c>
    </row>
    <row r="2838" spans="1:49">
      <c r="A2838" s="116" t="s">
        <v>1371</v>
      </c>
      <c r="B2838" s="113">
        <v>570027532</v>
      </c>
      <c r="C2838" s="113" t="s">
        <v>571</v>
      </c>
      <c r="E2838" s="113" t="s">
        <v>140</v>
      </c>
      <c r="F2838" s="113" t="s">
        <v>8</v>
      </c>
      <c r="G2838" s="114">
        <v>29964</v>
      </c>
      <c r="H2838" s="113" t="s">
        <v>16230</v>
      </c>
      <c r="I2838" s="113" t="s">
        <v>9866</v>
      </c>
      <c r="J2838" s="113" t="s">
        <v>9872</v>
      </c>
      <c r="K2838" s="113" t="s">
        <v>22334</v>
      </c>
      <c r="L2838" s="113">
        <v>82293239866</v>
      </c>
      <c r="M2838" s="113" t="s">
        <v>22335</v>
      </c>
      <c r="O2838" s="113" t="s">
        <v>10939</v>
      </c>
      <c r="P2838" s="113" t="s">
        <v>22336</v>
      </c>
      <c r="Q2838" s="113" t="s">
        <v>22337</v>
      </c>
      <c r="R2838" s="113">
        <v>15</v>
      </c>
      <c r="S2838" s="113" t="s">
        <v>13</v>
      </c>
      <c r="T2838" s="113" t="s">
        <v>22338</v>
      </c>
      <c r="U2838" s="113" t="s">
        <v>22339</v>
      </c>
      <c r="V2838" s="114">
        <v>39387</v>
      </c>
      <c r="W2838" s="114">
        <v>39083</v>
      </c>
      <c r="X2838" s="113" t="s">
        <v>22340</v>
      </c>
      <c r="Y2838" s="114">
        <v>39720</v>
      </c>
      <c r="Z2838" s="114">
        <v>39722</v>
      </c>
      <c r="AA2838" s="113">
        <v>22</v>
      </c>
      <c r="AB2838" s="113" t="s">
        <v>25</v>
      </c>
      <c r="AC2838" s="113">
        <v>33</v>
      </c>
      <c r="AD2838" s="113" t="s">
        <v>10</v>
      </c>
      <c r="AE2838" s="114">
        <v>44835</v>
      </c>
      <c r="AF2838" s="113">
        <v>15</v>
      </c>
      <c r="AG2838" s="113">
        <v>9</v>
      </c>
      <c r="AH2838" s="113" t="s">
        <v>16226</v>
      </c>
      <c r="AI2838" s="117" t="s">
        <v>9891</v>
      </c>
      <c r="AK2838" s="114">
        <v>45120</v>
      </c>
      <c r="AL2838" s="113">
        <v>40</v>
      </c>
      <c r="AM2838" s="113" t="s">
        <v>9870</v>
      </c>
      <c r="AN2838" s="113" t="s">
        <v>22341</v>
      </c>
      <c r="AO2838" s="113" t="s">
        <v>1372</v>
      </c>
      <c r="AP2838" s="113">
        <v>2010</v>
      </c>
      <c r="AQ2838" s="113" t="s">
        <v>8</v>
      </c>
      <c r="AR2838" s="113" t="s">
        <v>16928</v>
      </c>
      <c r="AS2838" s="113" t="s">
        <v>14</v>
      </c>
      <c r="AT2838" s="113" t="s">
        <v>14</v>
      </c>
      <c r="AU2838" s="113" t="s">
        <v>16229</v>
      </c>
      <c r="AV2838" s="113" t="s">
        <v>14</v>
      </c>
      <c r="AW2838" s="113" t="s">
        <v>14</v>
      </c>
    </row>
    <row r="2839" spans="1:49">
      <c r="A2839" s="116" t="s">
        <v>3221</v>
      </c>
      <c r="C2839" s="113" t="s">
        <v>3222</v>
      </c>
      <c r="E2839" s="113" t="s">
        <v>30</v>
      </c>
      <c r="F2839" s="113" t="s">
        <v>8</v>
      </c>
      <c r="G2839" s="114">
        <v>29964</v>
      </c>
      <c r="H2839" s="113" t="s">
        <v>16230</v>
      </c>
      <c r="I2839" s="113" t="s">
        <v>9866</v>
      </c>
      <c r="J2839" s="113" t="s">
        <v>9872</v>
      </c>
      <c r="K2839" s="113" t="s">
        <v>29055</v>
      </c>
      <c r="L2839" s="113">
        <v>85241320280</v>
      </c>
      <c r="M2839" s="113" t="s">
        <v>13079</v>
      </c>
      <c r="O2839" s="113" t="s">
        <v>29056</v>
      </c>
      <c r="P2839" s="113" t="s">
        <v>29057</v>
      </c>
      <c r="Q2839" s="113" t="s">
        <v>29058</v>
      </c>
      <c r="R2839" s="113">
        <v>15</v>
      </c>
      <c r="S2839" s="113" t="s">
        <v>13</v>
      </c>
      <c r="T2839" s="113" t="s">
        <v>29059</v>
      </c>
      <c r="U2839" s="113" t="s">
        <v>29060</v>
      </c>
      <c r="V2839" s="114">
        <v>39904</v>
      </c>
      <c r="W2839" s="114">
        <v>39904</v>
      </c>
      <c r="X2839" s="113" t="s">
        <v>29061</v>
      </c>
      <c r="Y2839" s="114">
        <v>40542</v>
      </c>
      <c r="Z2839" s="114">
        <v>40544</v>
      </c>
      <c r="AA2839" s="113">
        <v>31</v>
      </c>
      <c r="AB2839" s="113" t="s">
        <v>9</v>
      </c>
      <c r="AC2839" s="113">
        <v>34</v>
      </c>
      <c r="AD2839" s="113" t="s">
        <v>18</v>
      </c>
      <c r="AE2839" s="114">
        <v>43922</v>
      </c>
      <c r="AF2839" s="113">
        <v>16</v>
      </c>
      <c r="AG2839" s="113">
        <v>0</v>
      </c>
      <c r="AH2839" s="113" t="s">
        <v>9913</v>
      </c>
      <c r="AI2839" s="117" t="s">
        <v>175</v>
      </c>
      <c r="AJ2839" s="113" t="s">
        <v>45509</v>
      </c>
      <c r="AK2839" s="114">
        <v>45120</v>
      </c>
      <c r="AL2839" s="113">
        <v>40</v>
      </c>
      <c r="AM2839" s="113" t="s">
        <v>9870</v>
      </c>
      <c r="AN2839" s="113" t="s">
        <v>16468</v>
      </c>
      <c r="AO2839" s="113" t="s">
        <v>31</v>
      </c>
      <c r="AP2839" s="113">
        <v>2004</v>
      </c>
      <c r="AQ2839" s="113" t="s">
        <v>8</v>
      </c>
      <c r="AR2839" s="113" t="s">
        <v>29062</v>
      </c>
      <c r="AS2839" s="113" t="s">
        <v>14</v>
      </c>
      <c r="AT2839" s="113" t="s">
        <v>14</v>
      </c>
      <c r="AU2839" s="113" t="s">
        <v>16229</v>
      </c>
      <c r="AV2839" s="113" t="s">
        <v>14</v>
      </c>
      <c r="AW2839" s="113" t="s">
        <v>14</v>
      </c>
    </row>
    <row r="2840" spans="1:49">
      <c r="A2840" s="116" t="s">
        <v>3219</v>
      </c>
      <c r="C2840" s="113" t="s">
        <v>3220</v>
      </c>
      <c r="E2840" s="113" t="s">
        <v>30</v>
      </c>
      <c r="F2840" s="113" t="s">
        <v>1298</v>
      </c>
      <c r="G2840" s="114">
        <v>29964</v>
      </c>
      <c r="H2840" s="113" t="s">
        <v>16230</v>
      </c>
      <c r="I2840" s="113" t="s">
        <v>9866</v>
      </c>
      <c r="J2840" s="113" t="s">
        <v>17219</v>
      </c>
      <c r="K2840" s="113" t="s">
        <v>27746</v>
      </c>
      <c r="L2840" s="113">
        <v>82296279846</v>
      </c>
      <c r="M2840" s="113" t="s">
        <v>27747</v>
      </c>
      <c r="O2840" s="113" t="s">
        <v>27748</v>
      </c>
      <c r="P2840" s="113" t="s">
        <v>27749</v>
      </c>
      <c r="Q2840" s="113" t="s">
        <v>27750</v>
      </c>
      <c r="R2840" s="113">
        <v>15</v>
      </c>
      <c r="S2840" s="113" t="s">
        <v>13</v>
      </c>
      <c r="T2840" s="113" t="s">
        <v>27751</v>
      </c>
      <c r="U2840" s="113" t="s">
        <v>27752</v>
      </c>
      <c r="V2840" s="114">
        <v>39904</v>
      </c>
      <c r="W2840" s="114">
        <v>39904</v>
      </c>
      <c r="X2840" s="113" t="s">
        <v>27753</v>
      </c>
      <c r="Y2840" s="114">
        <v>40542</v>
      </c>
      <c r="Z2840" s="114">
        <v>40544</v>
      </c>
      <c r="AA2840" s="113">
        <v>31</v>
      </c>
      <c r="AB2840" s="113" t="s">
        <v>9</v>
      </c>
      <c r="AC2840" s="113">
        <v>34</v>
      </c>
      <c r="AD2840" s="113" t="s">
        <v>18</v>
      </c>
      <c r="AE2840" s="114">
        <v>44652</v>
      </c>
      <c r="AF2840" s="113">
        <v>17</v>
      </c>
      <c r="AG2840" s="113">
        <v>9</v>
      </c>
      <c r="AH2840" s="113" t="s">
        <v>16263</v>
      </c>
      <c r="AI2840" s="117" t="s">
        <v>2748</v>
      </c>
      <c r="AK2840" s="114">
        <v>42826</v>
      </c>
      <c r="AL2840" s="113">
        <v>40</v>
      </c>
      <c r="AM2840" s="113" t="s">
        <v>9870</v>
      </c>
      <c r="AN2840" s="113" t="s">
        <v>16468</v>
      </c>
      <c r="AO2840" s="113" t="s">
        <v>31</v>
      </c>
      <c r="AP2840" s="113">
        <v>2004</v>
      </c>
      <c r="AQ2840" s="113" t="s">
        <v>8</v>
      </c>
      <c r="AR2840" s="113" t="s">
        <v>19840</v>
      </c>
      <c r="AS2840" s="113" t="s">
        <v>14</v>
      </c>
      <c r="AT2840" s="113" t="s">
        <v>14</v>
      </c>
      <c r="AU2840" s="113" t="s">
        <v>16229</v>
      </c>
      <c r="AV2840" s="113" t="s">
        <v>14</v>
      </c>
      <c r="AW2840" s="113" t="s">
        <v>14</v>
      </c>
    </row>
    <row r="2841" spans="1:49">
      <c r="A2841" s="116" t="s">
        <v>194</v>
      </c>
      <c r="B2841" s="113">
        <v>570020184</v>
      </c>
      <c r="C2841" s="113" t="s">
        <v>195</v>
      </c>
      <c r="E2841" s="113" t="s">
        <v>140</v>
      </c>
      <c r="F2841" s="113" t="s">
        <v>196</v>
      </c>
      <c r="G2841" s="114">
        <v>29965</v>
      </c>
      <c r="H2841" s="113" t="s">
        <v>16230</v>
      </c>
      <c r="I2841" s="113" t="s">
        <v>9866</v>
      </c>
      <c r="J2841" s="113" t="s">
        <v>16392</v>
      </c>
      <c r="K2841" s="113" t="s">
        <v>17881</v>
      </c>
      <c r="L2841" s="113">
        <v>81245489109</v>
      </c>
      <c r="M2841" s="113" t="s">
        <v>15568</v>
      </c>
      <c r="O2841" s="113" t="s">
        <v>17882</v>
      </c>
      <c r="P2841" s="113" t="s">
        <v>17883</v>
      </c>
      <c r="Q2841" s="113" t="s">
        <v>17884</v>
      </c>
      <c r="R2841" s="113">
        <v>15</v>
      </c>
      <c r="S2841" s="113" t="s">
        <v>13</v>
      </c>
      <c r="T2841" s="113" t="s">
        <v>17885</v>
      </c>
      <c r="U2841" s="113" t="s">
        <v>17886</v>
      </c>
      <c r="V2841" s="114">
        <v>38852</v>
      </c>
      <c r="W2841" s="114">
        <v>38808</v>
      </c>
      <c r="X2841" s="113" t="s">
        <v>17887</v>
      </c>
      <c r="Y2841" s="114">
        <v>39230</v>
      </c>
      <c r="Z2841" s="114">
        <v>39234</v>
      </c>
      <c r="AA2841" s="113">
        <v>22</v>
      </c>
      <c r="AB2841" s="113" t="s">
        <v>25</v>
      </c>
      <c r="AC2841" s="113">
        <v>34</v>
      </c>
      <c r="AD2841" s="113" t="s">
        <v>18</v>
      </c>
      <c r="AE2841" s="114">
        <v>45505</v>
      </c>
      <c r="AF2841" s="113">
        <v>16</v>
      </c>
      <c r="AG2841" s="113">
        <v>4</v>
      </c>
      <c r="AH2841" s="113" t="s">
        <v>16226</v>
      </c>
      <c r="AI2841" s="117" t="s">
        <v>9891</v>
      </c>
      <c r="AK2841" s="114">
        <v>44670</v>
      </c>
      <c r="AL2841" s="113">
        <v>40</v>
      </c>
      <c r="AM2841" s="113" t="s">
        <v>9870</v>
      </c>
      <c r="AN2841" s="113" t="s">
        <v>17344</v>
      </c>
      <c r="AO2841" s="113" t="s">
        <v>142</v>
      </c>
      <c r="AP2841" s="113">
        <v>2012</v>
      </c>
      <c r="AQ2841" s="113" t="s">
        <v>8</v>
      </c>
      <c r="AR2841" s="113" t="s">
        <v>16737</v>
      </c>
      <c r="AS2841" s="113" t="s">
        <v>14</v>
      </c>
      <c r="AT2841" s="113" t="s">
        <v>14</v>
      </c>
      <c r="AU2841" s="113" t="s">
        <v>16229</v>
      </c>
      <c r="AV2841" s="113" t="s">
        <v>14</v>
      </c>
    </row>
    <row r="2842" spans="1:49">
      <c r="A2842" s="116" t="s">
        <v>7605</v>
      </c>
      <c r="B2842" s="113">
        <v>570036093</v>
      </c>
      <c r="C2842" s="113" t="s">
        <v>7606</v>
      </c>
      <c r="E2842" s="113" t="s">
        <v>34</v>
      </c>
      <c r="F2842" s="113" t="s">
        <v>8</v>
      </c>
      <c r="G2842" s="114">
        <v>29969</v>
      </c>
      <c r="H2842" s="113" t="s">
        <v>16218</v>
      </c>
      <c r="I2842" s="113" t="s">
        <v>9866</v>
      </c>
      <c r="J2842" s="113" t="s">
        <v>9872</v>
      </c>
      <c r="K2842" s="113" t="s">
        <v>27007</v>
      </c>
      <c r="L2842" s="113">
        <v>85341192480</v>
      </c>
      <c r="M2842" s="113" t="s">
        <v>11205</v>
      </c>
      <c r="O2842" s="113" t="s">
        <v>27008</v>
      </c>
      <c r="P2842" s="113" t="s">
        <v>27009</v>
      </c>
      <c r="Q2842" s="113" t="s">
        <v>27010</v>
      </c>
      <c r="R2842" s="113">
        <v>15</v>
      </c>
      <c r="S2842" s="113" t="s">
        <v>13</v>
      </c>
      <c r="T2842" s="113" t="s">
        <v>27011</v>
      </c>
      <c r="U2842" s="113" t="s">
        <v>27012</v>
      </c>
      <c r="V2842" s="114">
        <v>39563</v>
      </c>
      <c r="W2842" s="114">
        <v>39448</v>
      </c>
      <c r="X2842" s="113" t="s">
        <v>27013</v>
      </c>
      <c r="Y2842" s="114">
        <v>40143</v>
      </c>
      <c r="Z2842" s="114">
        <v>40148</v>
      </c>
      <c r="AA2842" s="113">
        <v>21</v>
      </c>
      <c r="AB2842" s="113" t="s">
        <v>24</v>
      </c>
      <c r="AC2842" s="113">
        <v>33</v>
      </c>
      <c r="AD2842" s="113" t="s">
        <v>10</v>
      </c>
      <c r="AE2842" s="114">
        <v>45200</v>
      </c>
      <c r="AF2842" s="113">
        <v>15</v>
      </c>
      <c r="AG2842" s="113">
        <v>9</v>
      </c>
      <c r="AH2842" s="113" t="s">
        <v>16263</v>
      </c>
      <c r="AI2842" s="117" t="s">
        <v>7607</v>
      </c>
      <c r="AK2842" s="114">
        <v>43739</v>
      </c>
      <c r="AL2842" s="113">
        <v>40</v>
      </c>
      <c r="AM2842" s="113" t="s">
        <v>9870</v>
      </c>
      <c r="AN2842" s="113" t="s">
        <v>16334</v>
      </c>
      <c r="AO2842" s="113" t="s">
        <v>383</v>
      </c>
      <c r="AP2842" s="113">
        <v>2013</v>
      </c>
      <c r="AQ2842" s="113" t="s">
        <v>8</v>
      </c>
      <c r="AR2842" s="113" t="s">
        <v>26228</v>
      </c>
      <c r="AS2842" s="113" t="s">
        <v>14</v>
      </c>
      <c r="AT2842" s="113" t="s">
        <v>14</v>
      </c>
      <c r="AU2842" s="113" t="s">
        <v>16229</v>
      </c>
      <c r="AV2842" s="113" t="s">
        <v>14</v>
      </c>
      <c r="AW2842" s="113" t="s">
        <v>14</v>
      </c>
    </row>
    <row r="2843" spans="1:49">
      <c r="A2843" s="116" t="s">
        <v>4034</v>
      </c>
      <c r="C2843" s="113" t="s">
        <v>4035</v>
      </c>
      <c r="E2843" s="113" t="s">
        <v>30</v>
      </c>
      <c r="F2843" s="113" t="s">
        <v>8</v>
      </c>
      <c r="G2843" s="114">
        <v>29971</v>
      </c>
      <c r="H2843" s="113" t="s">
        <v>16218</v>
      </c>
      <c r="I2843" s="113" t="s">
        <v>9866</v>
      </c>
      <c r="J2843" s="113" t="s">
        <v>9872</v>
      </c>
      <c r="K2843" s="113" t="s">
        <v>32660</v>
      </c>
      <c r="L2843" s="113">
        <v>85256024005</v>
      </c>
      <c r="M2843" s="113" t="s">
        <v>13098</v>
      </c>
      <c r="O2843" s="113" t="s">
        <v>32661</v>
      </c>
      <c r="P2843" s="113" t="s">
        <v>32662</v>
      </c>
      <c r="Q2843" s="113" t="s">
        <v>16244</v>
      </c>
      <c r="R2843" s="113">
        <v>15</v>
      </c>
      <c r="S2843" s="113" t="s">
        <v>13</v>
      </c>
      <c r="T2843" s="113" t="s">
        <v>32663</v>
      </c>
      <c r="U2843" s="113" t="s">
        <v>32664</v>
      </c>
      <c r="V2843" s="114">
        <v>41894</v>
      </c>
      <c r="W2843" s="114">
        <v>41883</v>
      </c>
      <c r="X2843" s="113" t="s">
        <v>32665</v>
      </c>
      <c r="Y2843" s="114">
        <v>42339</v>
      </c>
      <c r="Z2843" s="114">
        <v>42339</v>
      </c>
      <c r="AA2843" s="113">
        <v>21</v>
      </c>
      <c r="AB2843" s="113" t="s">
        <v>24</v>
      </c>
      <c r="AC2843" s="113">
        <v>31</v>
      </c>
      <c r="AD2843" s="113" t="s">
        <v>9</v>
      </c>
      <c r="AE2843" s="114">
        <v>43556</v>
      </c>
      <c r="AF2843" s="113">
        <v>9</v>
      </c>
      <c r="AG2843" s="113">
        <v>7</v>
      </c>
      <c r="AH2843" s="113" t="s">
        <v>16263</v>
      </c>
      <c r="AI2843" s="117" t="s">
        <v>13046</v>
      </c>
      <c r="AK2843" s="114">
        <v>45017</v>
      </c>
      <c r="AL2843" s="113">
        <v>40</v>
      </c>
      <c r="AM2843" s="113" t="s">
        <v>9870</v>
      </c>
      <c r="AN2843" s="113" t="s">
        <v>16468</v>
      </c>
      <c r="AO2843" s="113" t="s">
        <v>31</v>
      </c>
      <c r="AP2843" s="113">
        <v>2017</v>
      </c>
      <c r="AQ2843" s="113" t="s">
        <v>8</v>
      </c>
      <c r="AR2843" s="113" t="s">
        <v>24569</v>
      </c>
      <c r="AS2843" s="113" t="s">
        <v>14</v>
      </c>
      <c r="AT2843" s="113" t="s">
        <v>14</v>
      </c>
      <c r="AU2843" s="113" t="s">
        <v>16229</v>
      </c>
      <c r="AV2843" s="113" t="s">
        <v>14</v>
      </c>
    </row>
    <row r="2844" spans="1:49">
      <c r="A2844" s="116" t="s">
        <v>9171</v>
      </c>
      <c r="C2844" s="113" t="s">
        <v>9172</v>
      </c>
      <c r="E2844" s="113" t="s">
        <v>133</v>
      </c>
      <c r="F2844" s="113" t="s">
        <v>8</v>
      </c>
      <c r="G2844" s="114">
        <v>29977</v>
      </c>
      <c r="H2844" s="113" t="s">
        <v>16218</v>
      </c>
      <c r="I2844" s="113" t="s">
        <v>9866</v>
      </c>
      <c r="J2844" s="113" t="s">
        <v>9872</v>
      </c>
      <c r="K2844" s="113" t="s">
        <v>40086</v>
      </c>
      <c r="L2844" s="113">
        <v>82275007719</v>
      </c>
      <c r="M2844" s="113" t="s">
        <v>40087</v>
      </c>
      <c r="O2844" s="113" t="s">
        <v>40088</v>
      </c>
      <c r="P2844" s="113" t="s">
        <v>40089</v>
      </c>
      <c r="Q2844" s="113" t="s">
        <v>40090</v>
      </c>
      <c r="R2844" s="113">
        <v>15</v>
      </c>
      <c r="S2844" s="113" t="s">
        <v>13</v>
      </c>
      <c r="T2844" s="113" t="s">
        <v>40091</v>
      </c>
      <c r="U2844" s="113" t="s">
        <v>40092</v>
      </c>
      <c r="V2844" s="114">
        <v>39965</v>
      </c>
      <c r="W2844" s="114">
        <v>39904</v>
      </c>
      <c r="X2844" s="113" t="s">
        <v>40093</v>
      </c>
      <c r="Y2844" s="114">
        <v>40542</v>
      </c>
      <c r="Z2844" s="114">
        <v>40544</v>
      </c>
      <c r="AA2844" s="113">
        <v>22</v>
      </c>
      <c r="AB2844" s="113" t="s">
        <v>25</v>
      </c>
      <c r="AC2844" s="113">
        <v>24</v>
      </c>
      <c r="AD2844" s="113" t="s">
        <v>47</v>
      </c>
      <c r="AE2844" s="114">
        <v>42826</v>
      </c>
      <c r="AF2844" s="113">
        <v>11</v>
      </c>
      <c r="AG2844" s="113">
        <v>0</v>
      </c>
      <c r="AH2844" s="113" t="s">
        <v>16226</v>
      </c>
      <c r="AI2844" s="117" t="s">
        <v>209</v>
      </c>
      <c r="AK2844" s="114">
        <v>45120</v>
      </c>
      <c r="AL2844" s="113">
        <v>25</v>
      </c>
      <c r="AM2844" s="113" t="s">
        <v>9974</v>
      </c>
      <c r="AN2844" s="113" t="s">
        <v>17796</v>
      </c>
      <c r="AO2844" s="113" t="s">
        <v>850</v>
      </c>
      <c r="AP2844" s="113">
        <v>2005</v>
      </c>
      <c r="AQ2844" s="113" t="s">
        <v>6669</v>
      </c>
      <c r="AR2844" s="113" t="s">
        <v>34487</v>
      </c>
      <c r="AS2844" s="113" t="s">
        <v>14</v>
      </c>
      <c r="AT2844" s="113" t="s">
        <v>14</v>
      </c>
      <c r="AU2844" s="113" t="s">
        <v>16229</v>
      </c>
      <c r="AV2844" s="113" t="s">
        <v>14</v>
      </c>
      <c r="AW2844" s="113" t="s">
        <v>14</v>
      </c>
    </row>
    <row r="2845" spans="1:49">
      <c r="A2845" s="116" t="s">
        <v>2490</v>
      </c>
      <c r="C2845" s="113" t="s">
        <v>2491</v>
      </c>
      <c r="E2845" s="113" t="s">
        <v>41</v>
      </c>
      <c r="F2845" s="113" t="s">
        <v>8</v>
      </c>
      <c r="G2845" s="114">
        <v>29984</v>
      </c>
      <c r="H2845" s="113" t="s">
        <v>16218</v>
      </c>
      <c r="I2845" s="113" t="s">
        <v>9866</v>
      </c>
      <c r="J2845" s="113" t="s">
        <v>9872</v>
      </c>
      <c r="K2845" s="113" t="s">
        <v>30399</v>
      </c>
      <c r="L2845" s="113">
        <v>82195710784</v>
      </c>
      <c r="M2845" s="113" t="s">
        <v>11547</v>
      </c>
      <c r="O2845" s="113" t="s">
        <v>11548</v>
      </c>
      <c r="P2845" s="113" t="s">
        <v>30400</v>
      </c>
      <c r="Q2845" s="113" t="s">
        <v>30401</v>
      </c>
      <c r="R2845" s="113">
        <v>15</v>
      </c>
      <c r="S2845" s="113" t="s">
        <v>13</v>
      </c>
      <c r="T2845" s="113" t="s">
        <v>30402</v>
      </c>
      <c r="U2845" s="113" t="s">
        <v>30403</v>
      </c>
      <c r="V2845" s="114">
        <v>40179</v>
      </c>
      <c r="W2845" s="114">
        <v>40179</v>
      </c>
      <c r="X2845" s="113" t="s">
        <v>30404</v>
      </c>
      <c r="Y2845" s="114">
        <v>40906</v>
      </c>
      <c r="Z2845" s="114">
        <v>40909</v>
      </c>
      <c r="AA2845" s="113">
        <v>31</v>
      </c>
      <c r="AB2845" s="113" t="s">
        <v>9</v>
      </c>
      <c r="AC2845" s="113">
        <v>33</v>
      </c>
      <c r="AD2845" s="113" t="s">
        <v>10</v>
      </c>
      <c r="AE2845" s="114">
        <v>44470</v>
      </c>
      <c r="AF2845" s="113">
        <v>11</v>
      </c>
      <c r="AG2845" s="113">
        <v>9</v>
      </c>
      <c r="AH2845" s="113" t="s">
        <v>16226</v>
      </c>
      <c r="AI2845" s="117" t="s">
        <v>9891</v>
      </c>
      <c r="AK2845" s="114">
        <v>44670</v>
      </c>
      <c r="AL2845" s="113">
        <v>40</v>
      </c>
      <c r="AM2845" s="113" t="s">
        <v>9870</v>
      </c>
      <c r="AN2845" s="113" t="s">
        <v>16381</v>
      </c>
      <c r="AO2845" s="113" t="s">
        <v>917</v>
      </c>
      <c r="AP2845" s="113">
        <v>2007</v>
      </c>
      <c r="AQ2845" s="113" t="s">
        <v>8</v>
      </c>
      <c r="AR2845" s="113" t="s">
        <v>24312</v>
      </c>
      <c r="AS2845" s="113" t="s">
        <v>14</v>
      </c>
      <c r="AT2845" s="113" t="s">
        <v>14</v>
      </c>
      <c r="AU2845" s="113" t="s">
        <v>16229</v>
      </c>
      <c r="AV2845" s="113" t="s">
        <v>14</v>
      </c>
      <c r="AW2845" s="113" t="s">
        <v>14</v>
      </c>
    </row>
    <row r="2846" spans="1:49">
      <c r="A2846" s="116" t="s">
        <v>2614</v>
      </c>
      <c r="C2846" s="113" t="s">
        <v>2615</v>
      </c>
      <c r="E2846" s="113" t="s">
        <v>30</v>
      </c>
      <c r="F2846" s="113" t="s">
        <v>204</v>
      </c>
      <c r="G2846" s="114">
        <v>29985</v>
      </c>
      <c r="H2846" s="113" t="s">
        <v>16230</v>
      </c>
      <c r="I2846" s="113" t="s">
        <v>9866</v>
      </c>
      <c r="J2846" s="113" t="s">
        <v>9872</v>
      </c>
      <c r="K2846" s="113" t="s">
        <v>34534</v>
      </c>
      <c r="L2846" s="113">
        <v>82239850600</v>
      </c>
      <c r="M2846" s="113" t="s">
        <v>14422</v>
      </c>
      <c r="O2846" s="113" t="s">
        <v>8</v>
      </c>
      <c r="P2846" s="113" t="s">
        <v>34535</v>
      </c>
      <c r="Q2846" s="113" t="s">
        <v>34536</v>
      </c>
      <c r="R2846" s="113">
        <v>15</v>
      </c>
      <c r="S2846" s="113" t="s">
        <v>13</v>
      </c>
      <c r="T2846" s="113" t="s">
        <v>34537</v>
      </c>
      <c r="U2846" s="113" t="s">
        <v>34538</v>
      </c>
      <c r="V2846" s="114">
        <v>41912</v>
      </c>
      <c r="W2846" s="114">
        <v>41883</v>
      </c>
      <c r="X2846" s="113" t="s">
        <v>34539</v>
      </c>
      <c r="Y2846" s="114">
        <v>42339</v>
      </c>
      <c r="Z2846" s="114">
        <v>42339</v>
      </c>
      <c r="AA2846" s="113">
        <v>13</v>
      </c>
      <c r="AB2846" s="113" t="s">
        <v>357</v>
      </c>
      <c r="AC2846" s="113">
        <v>32</v>
      </c>
      <c r="AD2846" s="113" t="s">
        <v>84</v>
      </c>
      <c r="AE2846" s="114">
        <v>45566</v>
      </c>
      <c r="AF2846" s="113">
        <v>11</v>
      </c>
      <c r="AG2846" s="113">
        <v>9</v>
      </c>
      <c r="AH2846" s="113" t="s">
        <v>16263</v>
      </c>
      <c r="AI2846" s="117" t="s">
        <v>16264</v>
      </c>
      <c r="AK2846" s="114">
        <v>45302</v>
      </c>
      <c r="AL2846" s="113">
        <v>40</v>
      </c>
      <c r="AM2846" s="113" t="s">
        <v>9870</v>
      </c>
      <c r="AN2846" s="113" t="s">
        <v>16477</v>
      </c>
      <c r="AO2846" s="113" t="s">
        <v>153</v>
      </c>
      <c r="AP2846" s="113">
        <v>2013</v>
      </c>
      <c r="AQ2846" s="113" t="s">
        <v>8</v>
      </c>
      <c r="AR2846" s="113" t="s">
        <v>21822</v>
      </c>
      <c r="AS2846" s="113" t="s">
        <v>14</v>
      </c>
      <c r="AT2846" s="113" t="s">
        <v>14</v>
      </c>
      <c r="AU2846" s="113" t="s">
        <v>16229</v>
      </c>
      <c r="AV2846" s="113" t="s">
        <v>14</v>
      </c>
    </row>
    <row r="2847" spans="1:49">
      <c r="A2847" s="116" t="s">
        <v>7941</v>
      </c>
      <c r="B2847" s="113">
        <v>570021171</v>
      </c>
      <c r="C2847" s="113" t="s">
        <v>2377</v>
      </c>
      <c r="E2847" s="113" t="s">
        <v>35000</v>
      </c>
      <c r="F2847" s="113" t="s">
        <v>1303</v>
      </c>
      <c r="G2847" s="114">
        <v>29986</v>
      </c>
      <c r="H2847" s="113" t="s">
        <v>16230</v>
      </c>
      <c r="I2847" s="113" t="s">
        <v>9866</v>
      </c>
      <c r="J2847" s="113" t="s">
        <v>9872</v>
      </c>
      <c r="K2847" s="113" t="s">
        <v>35001</v>
      </c>
      <c r="L2847" s="113">
        <v>85241356015</v>
      </c>
      <c r="M2847" s="113" t="s">
        <v>15880</v>
      </c>
      <c r="O2847" s="113" t="s">
        <v>15881</v>
      </c>
      <c r="P2847" s="113" t="s">
        <v>35002</v>
      </c>
      <c r="Q2847" s="113" t="s">
        <v>35003</v>
      </c>
      <c r="R2847" s="113">
        <v>15</v>
      </c>
      <c r="S2847" s="113" t="s">
        <v>13</v>
      </c>
      <c r="T2847" s="113" t="s">
        <v>35004</v>
      </c>
      <c r="U2847" s="113" t="s">
        <v>35005</v>
      </c>
      <c r="V2847" s="114">
        <v>39038</v>
      </c>
      <c r="W2847" s="114">
        <v>38808</v>
      </c>
      <c r="X2847" s="113" t="s">
        <v>35006</v>
      </c>
      <c r="Y2847" s="114">
        <v>39353</v>
      </c>
      <c r="Z2847" s="114">
        <v>39356</v>
      </c>
      <c r="AA2847" s="113">
        <v>22</v>
      </c>
      <c r="AB2847" s="113" t="s">
        <v>25</v>
      </c>
      <c r="AC2847" s="113">
        <v>32</v>
      </c>
      <c r="AD2847" s="113" t="s">
        <v>84</v>
      </c>
      <c r="AE2847" s="114">
        <v>44652</v>
      </c>
      <c r="AF2847" s="113">
        <v>16</v>
      </c>
      <c r="AG2847" s="113">
        <v>6</v>
      </c>
      <c r="AH2847" s="113" t="s">
        <v>16226</v>
      </c>
      <c r="AI2847" s="117" t="s">
        <v>9875</v>
      </c>
      <c r="AK2847" s="114">
        <v>44396</v>
      </c>
      <c r="AL2847" s="113">
        <v>40</v>
      </c>
      <c r="AM2847" s="113" t="s">
        <v>9870</v>
      </c>
      <c r="AN2847" s="113" t="s">
        <v>16670</v>
      </c>
      <c r="AO2847" s="113" t="s">
        <v>94</v>
      </c>
      <c r="AP2847" s="113">
        <v>2017</v>
      </c>
      <c r="AQ2847" s="113" t="s">
        <v>5236</v>
      </c>
      <c r="AR2847" s="113" t="s">
        <v>17962</v>
      </c>
      <c r="AS2847" s="113" t="s">
        <v>14</v>
      </c>
      <c r="AT2847" s="113" t="s">
        <v>14</v>
      </c>
      <c r="AU2847" s="113" t="s">
        <v>16229</v>
      </c>
      <c r="AV2847" s="113" t="s">
        <v>14</v>
      </c>
    </row>
    <row r="2848" spans="1:49">
      <c r="A2848" s="116" t="s">
        <v>7469</v>
      </c>
      <c r="B2848" s="113">
        <v>10266989</v>
      </c>
      <c r="C2848" s="113" t="s">
        <v>7470</v>
      </c>
      <c r="E2848" s="113" t="s">
        <v>17405</v>
      </c>
      <c r="F2848" s="113" t="s">
        <v>8</v>
      </c>
      <c r="G2848" s="114">
        <v>29989</v>
      </c>
      <c r="H2848" s="113" t="s">
        <v>16230</v>
      </c>
      <c r="I2848" s="113" t="s">
        <v>9866</v>
      </c>
      <c r="J2848" s="113" t="s">
        <v>9872</v>
      </c>
      <c r="K2848" s="113" t="s">
        <v>20876</v>
      </c>
      <c r="L2848" s="113">
        <v>85396060822</v>
      </c>
      <c r="M2848" s="113" t="s">
        <v>46491</v>
      </c>
      <c r="O2848" s="113" t="s">
        <v>12405</v>
      </c>
      <c r="P2848" s="113" t="s">
        <v>20877</v>
      </c>
      <c r="Q2848" s="113" t="s">
        <v>20878</v>
      </c>
      <c r="R2848" s="113">
        <v>15</v>
      </c>
      <c r="S2848" s="113" t="s">
        <v>13</v>
      </c>
      <c r="T2848" s="113" t="s">
        <v>20879</v>
      </c>
      <c r="U2848" s="113" t="s">
        <v>20880</v>
      </c>
      <c r="V2848" s="114">
        <v>37258</v>
      </c>
      <c r="W2848" s="114">
        <v>37226</v>
      </c>
      <c r="X2848" s="113" t="s">
        <v>20881</v>
      </c>
      <c r="Y2848" s="114">
        <v>37833</v>
      </c>
      <c r="Z2848" s="114">
        <v>37834</v>
      </c>
      <c r="AA2848" s="113">
        <v>21</v>
      </c>
      <c r="AB2848" s="113" t="s">
        <v>24</v>
      </c>
      <c r="AC2848" s="113">
        <v>41</v>
      </c>
      <c r="AD2848" s="113" t="s">
        <v>52</v>
      </c>
      <c r="AE2848" s="114">
        <v>44105</v>
      </c>
      <c r="AF2848" s="113">
        <v>15</v>
      </c>
      <c r="AG2848" s="113">
        <v>0</v>
      </c>
      <c r="AH2848" s="113" t="s">
        <v>9913</v>
      </c>
      <c r="AI2848" s="117" t="s">
        <v>175</v>
      </c>
      <c r="AJ2848" s="113" t="s">
        <v>45509</v>
      </c>
      <c r="AK2848" s="114">
        <v>43222</v>
      </c>
      <c r="AL2848" s="113">
        <v>45</v>
      </c>
      <c r="AM2848" s="113" t="s">
        <v>9922</v>
      </c>
      <c r="AN2848" s="113" t="s">
        <v>20882</v>
      </c>
      <c r="AO2848" s="113" t="s">
        <v>2109</v>
      </c>
      <c r="AP2848" s="113">
        <v>2010</v>
      </c>
      <c r="AQ2848" s="113" t="s">
        <v>8</v>
      </c>
      <c r="AR2848" s="113" t="s">
        <v>20883</v>
      </c>
      <c r="AS2848" s="113" t="s">
        <v>14</v>
      </c>
      <c r="AT2848" s="113" t="s">
        <v>14</v>
      </c>
      <c r="AU2848" s="113" t="s">
        <v>16229</v>
      </c>
      <c r="AV2848" s="113" t="s">
        <v>14</v>
      </c>
      <c r="AW2848" s="113" t="s">
        <v>14</v>
      </c>
    </row>
    <row r="2849" spans="1:49">
      <c r="A2849" s="116" t="s">
        <v>3984</v>
      </c>
      <c r="B2849" s="113">
        <v>570020231</v>
      </c>
      <c r="C2849" s="113" t="s">
        <v>3985</v>
      </c>
      <c r="E2849" s="113" t="s">
        <v>56</v>
      </c>
      <c r="F2849" s="113" t="s">
        <v>8</v>
      </c>
      <c r="G2849" s="114">
        <v>29990</v>
      </c>
      <c r="H2849" s="113" t="s">
        <v>16218</v>
      </c>
      <c r="I2849" s="113" t="s">
        <v>9866</v>
      </c>
      <c r="J2849" s="113" t="s">
        <v>9872</v>
      </c>
      <c r="K2849" s="113" t="s">
        <v>31413</v>
      </c>
      <c r="L2849" s="113">
        <v>85255109456</v>
      </c>
      <c r="M2849" s="113" t="s">
        <v>13252</v>
      </c>
      <c r="O2849" s="113" t="s">
        <v>11125</v>
      </c>
      <c r="P2849" s="113" t="s">
        <v>31414</v>
      </c>
      <c r="Q2849" s="113" t="s">
        <v>31415</v>
      </c>
      <c r="R2849" s="113">
        <v>15</v>
      </c>
      <c r="S2849" s="113" t="s">
        <v>13</v>
      </c>
      <c r="T2849" s="113" t="s">
        <v>31416</v>
      </c>
      <c r="U2849" s="113" t="s">
        <v>31417</v>
      </c>
      <c r="V2849" s="114">
        <v>38852</v>
      </c>
      <c r="W2849" s="114">
        <v>38808</v>
      </c>
      <c r="X2849" s="113" t="s">
        <v>31418</v>
      </c>
      <c r="Y2849" s="114">
        <v>39230</v>
      </c>
      <c r="Z2849" s="114">
        <v>39234</v>
      </c>
      <c r="AA2849" s="113">
        <v>31</v>
      </c>
      <c r="AB2849" s="113" t="s">
        <v>9</v>
      </c>
      <c r="AC2849" s="113">
        <v>34</v>
      </c>
      <c r="AD2849" s="113" t="s">
        <v>18</v>
      </c>
      <c r="AE2849" s="114">
        <v>42826</v>
      </c>
      <c r="AF2849" s="113">
        <v>11</v>
      </c>
      <c r="AG2849" s="113">
        <v>0</v>
      </c>
      <c r="AH2849" s="113" t="s">
        <v>16263</v>
      </c>
      <c r="AI2849" s="117" t="s">
        <v>16264</v>
      </c>
      <c r="AK2849" s="114">
        <v>45302</v>
      </c>
      <c r="AL2849" s="113">
        <v>40</v>
      </c>
      <c r="AM2849" s="113" t="s">
        <v>9870</v>
      </c>
      <c r="AN2849" s="113" t="s">
        <v>19057</v>
      </c>
      <c r="AO2849" s="113" t="s">
        <v>2312</v>
      </c>
      <c r="AP2849" s="113">
        <v>2005</v>
      </c>
      <c r="AQ2849" s="113" t="s">
        <v>8</v>
      </c>
      <c r="AR2849" s="113" t="s">
        <v>19695</v>
      </c>
      <c r="AS2849" s="113" t="s">
        <v>14</v>
      </c>
      <c r="AT2849" s="113" t="s">
        <v>14</v>
      </c>
      <c r="AU2849" s="113" t="s">
        <v>16229</v>
      </c>
      <c r="AV2849" s="113" t="s">
        <v>14</v>
      </c>
    </row>
    <row r="2850" spans="1:49">
      <c r="A2850" s="116" t="s">
        <v>8147</v>
      </c>
      <c r="C2850" s="113" t="s">
        <v>8148</v>
      </c>
      <c r="F2850" s="113" t="s">
        <v>57</v>
      </c>
      <c r="G2850" s="114">
        <v>29990</v>
      </c>
      <c r="H2850" s="113" t="s">
        <v>16218</v>
      </c>
      <c r="I2850" s="113" t="s">
        <v>9896</v>
      </c>
      <c r="J2850" s="113" t="s">
        <v>9872</v>
      </c>
      <c r="K2850" s="113" t="s">
        <v>22158</v>
      </c>
      <c r="L2850" s="113">
        <v>85298170430</v>
      </c>
      <c r="M2850" s="113" t="s">
        <v>15167</v>
      </c>
      <c r="O2850" s="113" t="s">
        <v>22159</v>
      </c>
      <c r="P2850" s="113" t="s">
        <v>22160</v>
      </c>
      <c r="Q2850" s="113" t="s">
        <v>22161</v>
      </c>
      <c r="R2850" s="113">
        <v>15</v>
      </c>
      <c r="S2850" s="113" t="s">
        <v>13</v>
      </c>
      <c r="T2850" s="113" t="s">
        <v>22162</v>
      </c>
      <c r="U2850" s="113" t="s">
        <v>22163</v>
      </c>
      <c r="V2850" s="114">
        <v>39904</v>
      </c>
      <c r="W2850" s="114">
        <v>39904</v>
      </c>
      <c r="X2850" s="113" t="s">
        <v>22164</v>
      </c>
      <c r="Y2850" s="114">
        <v>40542</v>
      </c>
      <c r="Z2850" s="114">
        <v>40544</v>
      </c>
      <c r="AA2850" s="113">
        <v>21</v>
      </c>
      <c r="AB2850" s="113" t="s">
        <v>24</v>
      </c>
      <c r="AC2850" s="113">
        <v>24</v>
      </c>
      <c r="AD2850" s="113" t="s">
        <v>47</v>
      </c>
      <c r="AE2850" s="114">
        <v>44287</v>
      </c>
      <c r="AF2850" s="113">
        <v>17</v>
      </c>
      <c r="AG2850" s="113">
        <v>1</v>
      </c>
      <c r="AH2850" s="113" t="s">
        <v>16263</v>
      </c>
      <c r="AI2850" s="117" t="s">
        <v>20448</v>
      </c>
      <c r="AK2850" s="114">
        <v>45302</v>
      </c>
      <c r="AL2850" s="113">
        <v>17</v>
      </c>
      <c r="AM2850" s="113" t="s">
        <v>9982</v>
      </c>
      <c r="AN2850" s="113" t="s">
        <v>21369</v>
      </c>
      <c r="AO2850" s="113" t="s">
        <v>4231</v>
      </c>
      <c r="AP2850" s="113">
        <v>2000</v>
      </c>
      <c r="AQ2850" s="113" t="s">
        <v>8</v>
      </c>
      <c r="AR2850" s="113" t="s">
        <v>22137</v>
      </c>
      <c r="AS2850" s="113" t="s">
        <v>14</v>
      </c>
      <c r="AT2850" s="113" t="s">
        <v>14</v>
      </c>
      <c r="AU2850" s="113" t="s">
        <v>16229</v>
      </c>
      <c r="AV2850" s="113" t="s">
        <v>14</v>
      </c>
    </row>
    <row r="2851" spans="1:49">
      <c r="A2851" s="116" t="s">
        <v>5276</v>
      </c>
      <c r="B2851" s="113">
        <v>570028832</v>
      </c>
      <c r="C2851" s="113" t="s">
        <v>5277</v>
      </c>
      <c r="E2851" s="113" t="s">
        <v>1328</v>
      </c>
      <c r="F2851" s="113" t="s">
        <v>8</v>
      </c>
      <c r="G2851" s="114">
        <v>29991</v>
      </c>
      <c r="H2851" s="113" t="s">
        <v>16230</v>
      </c>
      <c r="I2851" s="113" t="s">
        <v>9866</v>
      </c>
      <c r="J2851" s="113" t="s">
        <v>9872</v>
      </c>
      <c r="K2851" s="113" t="s">
        <v>45483</v>
      </c>
      <c r="L2851" s="113" t="s">
        <v>1328</v>
      </c>
      <c r="M2851" s="113" t="s">
        <v>12459</v>
      </c>
      <c r="O2851" s="113" t="s">
        <v>12120</v>
      </c>
      <c r="P2851" s="113" t="s">
        <v>16244</v>
      </c>
      <c r="Q2851" s="113" t="s">
        <v>45484</v>
      </c>
      <c r="R2851" s="113">
        <v>15</v>
      </c>
      <c r="S2851" s="113" t="s">
        <v>13</v>
      </c>
      <c r="T2851" s="113" t="s">
        <v>45485</v>
      </c>
      <c r="U2851" s="113" t="s">
        <v>45486</v>
      </c>
      <c r="V2851" s="114">
        <v>39083</v>
      </c>
      <c r="W2851" s="114">
        <v>39083</v>
      </c>
      <c r="X2851" s="113" t="s">
        <v>45487</v>
      </c>
      <c r="Y2851" s="114">
        <v>39720</v>
      </c>
      <c r="Z2851" s="114">
        <v>39722</v>
      </c>
      <c r="AA2851" s="113">
        <v>21</v>
      </c>
      <c r="AB2851" s="113" t="s">
        <v>24</v>
      </c>
      <c r="AC2851" s="113">
        <v>24</v>
      </c>
      <c r="AD2851" s="113" t="s">
        <v>47</v>
      </c>
      <c r="AE2851" s="114">
        <v>43009</v>
      </c>
      <c r="AF2851" s="113">
        <v>14</v>
      </c>
      <c r="AG2851" s="113">
        <v>9</v>
      </c>
      <c r="AH2851" s="113" t="s">
        <v>16263</v>
      </c>
      <c r="AI2851" s="117" t="s">
        <v>75</v>
      </c>
      <c r="AK2851" s="114">
        <v>43998</v>
      </c>
      <c r="AL2851" s="113">
        <v>15</v>
      </c>
      <c r="AM2851" s="113" t="s">
        <v>9885</v>
      </c>
      <c r="AN2851" s="113" t="s">
        <v>41145</v>
      </c>
      <c r="AO2851" s="113" t="s">
        <v>3141</v>
      </c>
      <c r="AP2851" s="113">
        <v>2002</v>
      </c>
      <c r="AQ2851" s="113" t="s">
        <v>8</v>
      </c>
      <c r="AR2851" s="113" t="s">
        <v>45596</v>
      </c>
      <c r="AS2851" s="113" t="s">
        <v>14</v>
      </c>
      <c r="AT2851" s="113" t="s">
        <v>14</v>
      </c>
      <c r="AU2851" s="113" t="s">
        <v>16229</v>
      </c>
      <c r="AV2851" s="113" t="s">
        <v>14</v>
      </c>
      <c r="AW2851" s="113" t="s">
        <v>14</v>
      </c>
    </row>
    <row r="2852" spans="1:49">
      <c r="A2852" s="116" t="s">
        <v>8129</v>
      </c>
      <c r="B2852" s="113">
        <v>570036033</v>
      </c>
      <c r="C2852" s="113" t="s">
        <v>1908</v>
      </c>
      <c r="E2852" s="113" t="s">
        <v>30</v>
      </c>
      <c r="F2852" s="113" t="s">
        <v>8</v>
      </c>
      <c r="G2852" s="114">
        <v>29991</v>
      </c>
      <c r="H2852" s="113" t="s">
        <v>16218</v>
      </c>
      <c r="I2852" s="113" t="s">
        <v>9866</v>
      </c>
      <c r="J2852" s="113" t="s">
        <v>9872</v>
      </c>
      <c r="K2852" s="113" t="s">
        <v>36387</v>
      </c>
      <c r="L2852" s="113">
        <v>85241271101</v>
      </c>
      <c r="M2852" s="113" t="s">
        <v>36388</v>
      </c>
      <c r="O2852" s="113" t="s">
        <v>36389</v>
      </c>
      <c r="P2852" s="113" t="s">
        <v>36390</v>
      </c>
      <c r="Q2852" s="113" t="s">
        <v>36391</v>
      </c>
      <c r="R2852" s="113">
        <v>15</v>
      </c>
      <c r="S2852" s="113" t="s">
        <v>13</v>
      </c>
      <c r="T2852" s="113" t="s">
        <v>36392</v>
      </c>
      <c r="U2852" s="113" t="s">
        <v>36393</v>
      </c>
      <c r="V2852" s="114">
        <v>39563</v>
      </c>
      <c r="W2852" s="114">
        <v>39448</v>
      </c>
      <c r="X2852" s="113" t="s">
        <v>36394</v>
      </c>
      <c r="Y2852" s="114">
        <v>40143</v>
      </c>
      <c r="Z2852" s="114">
        <v>40148</v>
      </c>
      <c r="AA2852" s="113">
        <v>21</v>
      </c>
      <c r="AB2852" s="113" t="s">
        <v>24</v>
      </c>
      <c r="AC2852" s="113">
        <v>33</v>
      </c>
      <c r="AD2852" s="113" t="s">
        <v>10</v>
      </c>
      <c r="AE2852" s="114">
        <v>43556</v>
      </c>
      <c r="AF2852" s="113">
        <v>10</v>
      </c>
      <c r="AG2852" s="113">
        <v>3</v>
      </c>
      <c r="AH2852" s="113" t="s">
        <v>16263</v>
      </c>
      <c r="AI2852" s="117" t="s">
        <v>16264</v>
      </c>
      <c r="AK2852" s="114">
        <v>45302</v>
      </c>
      <c r="AL2852" s="113">
        <v>40</v>
      </c>
      <c r="AM2852" s="113" t="s">
        <v>9870</v>
      </c>
      <c r="AN2852" s="113" t="s">
        <v>16468</v>
      </c>
      <c r="AO2852" s="113" t="s">
        <v>31</v>
      </c>
      <c r="AP2852" s="113">
        <v>2005</v>
      </c>
      <c r="AQ2852" s="113" t="s">
        <v>8</v>
      </c>
      <c r="AR2852" s="113" t="s">
        <v>21822</v>
      </c>
      <c r="AS2852" s="113" t="s">
        <v>14</v>
      </c>
      <c r="AT2852" s="113" t="s">
        <v>14</v>
      </c>
      <c r="AU2852" s="113" t="s">
        <v>16229</v>
      </c>
      <c r="AV2852" s="113" t="s">
        <v>14</v>
      </c>
    </row>
    <row r="2853" spans="1:49">
      <c r="A2853" s="116" t="s">
        <v>1405</v>
      </c>
      <c r="C2853" s="113" t="s">
        <v>1406</v>
      </c>
      <c r="E2853" s="113" t="s">
        <v>199</v>
      </c>
      <c r="F2853" s="113" t="s">
        <v>1285</v>
      </c>
      <c r="G2853" s="114">
        <v>29992</v>
      </c>
      <c r="H2853" s="113" t="s">
        <v>16218</v>
      </c>
      <c r="I2853" s="113" t="s">
        <v>9866</v>
      </c>
      <c r="J2853" s="113" t="s">
        <v>9872</v>
      </c>
      <c r="K2853" s="113" t="s">
        <v>32880</v>
      </c>
      <c r="L2853" s="113">
        <v>811452446</v>
      </c>
      <c r="M2853" s="113" t="s">
        <v>32881</v>
      </c>
      <c r="O2853" s="113" t="s">
        <v>14921</v>
      </c>
      <c r="P2853" s="113" t="s">
        <v>32882</v>
      </c>
      <c r="Q2853" s="113" t="s">
        <v>32883</v>
      </c>
      <c r="R2853" s="113">
        <v>15</v>
      </c>
      <c r="S2853" s="113" t="s">
        <v>13</v>
      </c>
      <c r="T2853" s="113" t="s">
        <v>32884</v>
      </c>
      <c r="U2853" s="113" t="s">
        <v>32885</v>
      </c>
      <c r="V2853" s="114">
        <v>40179</v>
      </c>
      <c r="W2853" s="114">
        <v>40179</v>
      </c>
      <c r="X2853" s="113" t="s">
        <v>32886</v>
      </c>
      <c r="Y2853" s="114">
        <v>40906</v>
      </c>
      <c r="Z2853" s="114">
        <v>40909</v>
      </c>
      <c r="AA2853" s="113">
        <v>23</v>
      </c>
      <c r="AB2853" s="113" t="s">
        <v>78</v>
      </c>
      <c r="AC2853" s="113">
        <v>31</v>
      </c>
      <c r="AD2853" s="113" t="s">
        <v>9</v>
      </c>
      <c r="AE2853" s="114">
        <v>44105</v>
      </c>
      <c r="AF2853" s="113">
        <v>8</v>
      </c>
      <c r="AG2853" s="113">
        <v>9</v>
      </c>
      <c r="AH2853" s="113" t="s">
        <v>16226</v>
      </c>
      <c r="AI2853" s="117" t="s">
        <v>13248</v>
      </c>
      <c r="AK2853" s="114">
        <v>44013</v>
      </c>
      <c r="AL2853" s="113">
        <v>30</v>
      </c>
      <c r="AM2853" s="113" t="s">
        <v>9882</v>
      </c>
      <c r="AN2853" s="113" t="s">
        <v>32887</v>
      </c>
      <c r="AO2853" s="113" t="s">
        <v>1407</v>
      </c>
      <c r="AP2853" s="113">
        <v>2005</v>
      </c>
      <c r="AQ2853" s="113" t="s">
        <v>8</v>
      </c>
      <c r="AR2853" s="113" t="s">
        <v>24569</v>
      </c>
      <c r="AS2853" s="113" t="s">
        <v>14</v>
      </c>
      <c r="AT2853" s="113" t="s">
        <v>14</v>
      </c>
      <c r="AU2853" s="113" t="s">
        <v>16229</v>
      </c>
      <c r="AV2853" s="113" t="s">
        <v>14</v>
      </c>
      <c r="AW2853" s="113" t="s">
        <v>14</v>
      </c>
    </row>
    <row r="2854" spans="1:49">
      <c r="A2854" s="116" t="s">
        <v>21</v>
      </c>
      <c r="C2854" s="113" t="s">
        <v>22</v>
      </c>
      <c r="E2854" s="113" t="s">
        <v>41</v>
      </c>
      <c r="F2854" s="113" t="s">
        <v>23</v>
      </c>
      <c r="G2854" s="114">
        <v>29993</v>
      </c>
      <c r="H2854" s="113" t="s">
        <v>16230</v>
      </c>
      <c r="I2854" s="113" t="s">
        <v>9866</v>
      </c>
      <c r="J2854" s="113" t="s">
        <v>9872</v>
      </c>
      <c r="K2854" s="113" t="s">
        <v>34605</v>
      </c>
      <c r="L2854" s="113">
        <v>85249406048</v>
      </c>
      <c r="M2854" s="113" t="s">
        <v>34606</v>
      </c>
      <c r="O2854" s="113" t="s">
        <v>15605</v>
      </c>
      <c r="P2854" s="113" t="s">
        <v>34607</v>
      </c>
      <c r="Q2854" s="113" t="s">
        <v>34608</v>
      </c>
      <c r="R2854" s="113">
        <v>15</v>
      </c>
      <c r="S2854" s="113" t="s">
        <v>13</v>
      </c>
      <c r="T2854" s="113" t="s">
        <v>34609</v>
      </c>
      <c r="U2854" s="113" t="s">
        <v>34610</v>
      </c>
      <c r="V2854" s="114">
        <v>42034</v>
      </c>
      <c r="W2854" s="114">
        <v>41883</v>
      </c>
      <c r="X2854" s="113" t="s">
        <v>34611</v>
      </c>
      <c r="Y2854" s="114">
        <v>42339</v>
      </c>
      <c r="Z2854" s="114">
        <v>42339</v>
      </c>
      <c r="AA2854" s="113">
        <v>21</v>
      </c>
      <c r="AB2854" s="113" t="s">
        <v>24</v>
      </c>
      <c r="AC2854" s="113">
        <v>32</v>
      </c>
      <c r="AD2854" s="113" t="s">
        <v>84</v>
      </c>
      <c r="AE2854" s="114">
        <v>45566</v>
      </c>
      <c r="AF2854" s="113">
        <v>15</v>
      </c>
      <c r="AG2854" s="113">
        <v>9</v>
      </c>
      <c r="AH2854" s="113" t="s">
        <v>16226</v>
      </c>
      <c r="AI2854" s="117" t="s">
        <v>9875</v>
      </c>
      <c r="AK2854" s="114">
        <v>44470</v>
      </c>
      <c r="AL2854" s="113">
        <v>40</v>
      </c>
      <c r="AM2854" s="113" t="s">
        <v>9870</v>
      </c>
      <c r="AN2854" s="113" t="s">
        <v>16561</v>
      </c>
      <c r="AO2854" s="113" t="s">
        <v>42</v>
      </c>
      <c r="AP2854" s="113">
        <v>2020</v>
      </c>
      <c r="AQ2854" s="113" t="s">
        <v>9994</v>
      </c>
      <c r="AR2854" s="113" t="s">
        <v>18651</v>
      </c>
      <c r="AS2854" s="113" t="s">
        <v>14</v>
      </c>
      <c r="AT2854" s="113" t="s">
        <v>14</v>
      </c>
      <c r="AU2854" s="113" t="s">
        <v>16229</v>
      </c>
      <c r="AV2854" s="113" t="s">
        <v>14</v>
      </c>
    </row>
    <row r="2855" spans="1:49">
      <c r="A2855" s="116" t="s">
        <v>6915</v>
      </c>
      <c r="B2855" s="113">
        <v>570028818</v>
      </c>
      <c r="C2855" s="113" t="s">
        <v>6916</v>
      </c>
      <c r="E2855" s="113" t="s">
        <v>110</v>
      </c>
      <c r="F2855" s="113" t="s">
        <v>8</v>
      </c>
      <c r="G2855" s="114">
        <v>29995</v>
      </c>
      <c r="H2855" s="113" t="s">
        <v>16218</v>
      </c>
      <c r="I2855" s="113" t="s">
        <v>9866</v>
      </c>
      <c r="J2855" s="113" t="s">
        <v>9872</v>
      </c>
      <c r="K2855" s="113" t="s">
        <v>43382</v>
      </c>
      <c r="L2855" s="113">
        <v>82302168813</v>
      </c>
      <c r="M2855" s="113" t="s">
        <v>11797</v>
      </c>
      <c r="O2855" s="113" t="s">
        <v>11798</v>
      </c>
      <c r="P2855" s="113" t="s">
        <v>43383</v>
      </c>
      <c r="Q2855" s="113" t="s">
        <v>43384</v>
      </c>
      <c r="R2855" s="113">
        <v>15</v>
      </c>
      <c r="S2855" s="113" t="s">
        <v>13</v>
      </c>
      <c r="T2855" s="113" t="s">
        <v>43385</v>
      </c>
      <c r="U2855" s="113" t="s">
        <v>43386</v>
      </c>
      <c r="V2855" s="114">
        <v>39387</v>
      </c>
      <c r="W2855" s="114">
        <v>39083</v>
      </c>
      <c r="X2855" s="113" t="s">
        <v>43387</v>
      </c>
      <c r="Y2855" s="114">
        <v>39720</v>
      </c>
      <c r="Z2855" s="114">
        <v>39722</v>
      </c>
      <c r="AA2855" s="113">
        <v>13</v>
      </c>
      <c r="AB2855" s="113" t="s">
        <v>357</v>
      </c>
      <c r="AC2855" s="113">
        <v>34</v>
      </c>
      <c r="AD2855" s="113" t="s">
        <v>18</v>
      </c>
      <c r="AE2855" s="114">
        <v>44652</v>
      </c>
      <c r="AF2855" s="113">
        <v>26</v>
      </c>
      <c r="AG2855" s="113">
        <v>3</v>
      </c>
      <c r="AH2855" s="113" t="s">
        <v>9913</v>
      </c>
      <c r="AI2855" s="117" t="s">
        <v>46608</v>
      </c>
      <c r="AJ2855" s="113" t="s">
        <v>45514</v>
      </c>
      <c r="AK2855" s="114">
        <v>45120</v>
      </c>
      <c r="AL2855" s="113">
        <v>40</v>
      </c>
      <c r="AM2855" s="113" t="s">
        <v>9870</v>
      </c>
      <c r="AN2855" s="113" t="s">
        <v>16282</v>
      </c>
      <c r="AO2855" s="113" t="s">
        <v>113</v>
      </c>
      <c r="AP2855" s="113">
        <v>2010</v>
      </c>
      <c r="AQ2855" s="113" t="s">
        <v>8</v>
      </c>
      <c r="AR2855" s="113" t="s">
        <v>43388</v>
      </c>
      <c r="AS2855" s="113" t="s">
        <v>14</v>
      </c>
      <c r="AT2855" s="113" t="s">
        <v>14</v>
      </c>
      <c r="AU2855" s="113" t="s">
        <v>16229</v>
      </c>
      <c r="AV2855" s="113" t="s">
        <v>14</v>
      </c>
      <c r="AW2855" s="113" t="s">
        <v>14</v>
      </c>
    </row>
    <row r="2856" spans="1:49">
      <c r="A2856" s="116" t="s">
        <v>9737</v>
      </c>
      <c r="C2856" s="113" t="s">
        <v>5997</v>
      </c>
      <c r="E2856" s="113" t="s">
        <v>133</v>
      </c>
      <c r="F2856" s="113" t="s">
        <v>8</v>
      </c>
      <c r="G2856" s="114">
        <v>29997</v>
      </c>
      <c r="H2856" s="113" t="s">
        <v>16230</v>
      </c>
      <c r="I2856" s="113" t="s">
        <v>9866</v>
      </c>
      <c r="J2856" s="113" t="s">
        <v>9872</v>
      </c>
      <c r="K2856" s="113" t="s">
        <v>23047</v>
      </c>
      <c r="L2856" s="113">
        <v>81245297736</v>
      </c>
      <c r="M2856" s="113" t="s">
        <v>23048</v>
      </c>
      <c r="O2856" s="113" t="s">
        <v>12466</v>
      </c>
      <c r="P2856" s="113" t="s">
        <v>23049</v>
      </c>
      <c r="Q2856" s="113" t="s">
        <v>23050</v>
      </c>
      <c r="R2856" s="113">
        <v>15</v>
      </c>
      <c r="S2856" s="113" t="s">
        <v>13</v>
      </c>
      <c r="T2856" s="113" t="s">
        <v>23051</v>
      </c>
      <c r="U2856" s="113" t="s">
        <v>23052</v>
      </c>
      <c r="V2856" s="114">
        <v>39965</v>
      </c>
      <c r="W2856" s="114">
        <v>39904</v>
      </c>
      <c r="X2856" s="113" t="s">
        <v>23053</v>
      </c>
      <c r="Y2856" s="114">
        <v>40542</v>
      </c>
      <c r="Z2856" s="114">
        <v>40544</v>
      </c>
      <c r="AA2856" s="113">
        <v>22</v>
      </c>
      <c r="AB2856" s="113" t="s">
        <v>25</v>
      </c>
      <c r="AC2856" s="113">
        <v>24</v>
      </c>
      <c r="AD2856" s="113" t="s">
        <v>47</v>
      </c>
      <c r="AE2856" s="114">
        <v>44470</v>
      </c>
      <c r="AF2856" s="113">
        <v>15</v>
      </c>
      <c r="AG2856" s="113">
        <v>6</v>
      </c>
      <c r="AH2856" s="113" t="s">
        <v>16226</v>
      </c>
      <c r="AI2856" s="117" t="s">
        <v>9875</v>
      </c>
      <c r="AK2856" s="114">
        <v>44471</v>
      </c>
      <c r="AL2856" s="113">
        <v>25</v>
      </c>
      <c r="AM2856" s="113" t="s">
        <v>9974</v>
      </c>
      <c r="AN2856" s="113" t="s">
        <v>23054</v>
      </c>
      <c r="AO2856" s="113" t="s">
        <v>9738</v>
      </c>
      <c r="AP2856" s="113">
        <v>2005</v>
      </c>
      <c r="AQ2856" s="113" t="s">
        <v>9871</v>
      </c>
      <c r="AR2856" s="113" t="s">
        <v>16781</v>
      </c>
      <c r="AS2856" s="113" t="s">
        <v>14</v>
      </c>
      <c r="AT2856" s="113" t="s">
        <v>14</v>
      </c>
      <c r="AU2856" s="113" t="s">
        <v>16229</v>
      </c>
      <c r="AV2856" s="113" t="s">
        <v>14</v>
      </c>
    </row>
    <row r="2857" spans="1:49">
      <c r="A2857" s="116" t="s">
        <v>6045</v>
      </c>
      <c r="C2857" s="113" t="s">
        <v>6046</v>
      </c>
      <c r="F2857" s="113" t="s">
        <v>8</v>
      </c>
      <c r="G2857" s="114">
        <v>29999</v>
      </c>
      <c r="H2857" s="113" t="s">
        <v>16230</v>
      </c>
      <c r="I2857" s="113" t="s">
        <v>10007</v>
      </c>
      <c r="J2857" s="113" t="s">
        <v>9872</v>
      </c>
      <c r="K2857" s="113" t="s">
        <v>35007</v>
      </c>
      <c r="L2857" s="113">
        <v>81243173556</v>
      </c>
      <c r="M2857" s="113" t="s">
        <v>35008</v>
      </c>
      <c r="O2857" s="113" t="s">
        <v>35009</v>
      </c>
      <c r="P2857" s="113" t="s">
        <v>35010</v>
      </c>
      <c r="Q2857" s="113" t="s">
        <v>35011</v>
      </c>
      <c r="R2857" s="113">
        <v>15</v>
      </c>
      <c r="S2857" s="113" t="s">
        <v>13</v>
      </c>
      <c r="T2857" s="113" t="s">
        <v>35012</v>
      </c>
      <c r="U2857" s="113" t="s">
        <v>35013</v>
      </c>
      <c r="V2857" s="114">
        <v>39904</v>
      </c>
      <c r="W2857" s="114">
        <v>39904</v>
      </c>
      <c r="X2857" s="113" t="s">
        <v>35014</v>
      </c>
      <c r="Y2857" s="114">
        <v>40542</v>
      </c>
      <c r="Z2857" s="114">
        <v>40544</v>
      </c>
      <c r="AA2857" s="113">
        <v>21</v>
      </c>
      <c r="AB2857" s="113" t="s">
        <v>24</v>
      </c>
      <c r="AC2857" s="113">
        <v>24</v>
      </c>
      <c r="AD2857" s="113" t="s">
        <v>47</v>
      </c>
      <c r="AE2857" s="114">
        <v>44287</v>
      </c>
      <c r="AF2857" s="113">
        <v>16</v>
      </c>
      <c r="AG2857" s="113">
        <v>9</v>
      </c>
      <c r="AH2857" s="113" t="s">
        <v>16263</v>
      </c>
      <c r="AI2857" s="117" t="s">
        <v>6047</v>
      </c>
      <c r="AK2857" s="114">
        <v>42826</v>
      </c>
      <c r="AL2857" s="113">
        <v>15</v>
      </c>
      <c r="AM2857" s="113" t="s">
        <v>9885</v>
      </c>
      <c r="AN2857" s="113" t="s">
        <v>18740</v>
      </c>
      <c r="AO2857" s="113" t="s">
        <v>27</v>
      </c>
      <c r="AP2857" s="113">
        <v>2000</v>
      </c>
      <c r="AQ2857" s="113" t="s">
        <v>8</v>
      </c>
      <c r="AR2857" s="113" t="s">
        <v>20424</v>
      </c>
      <c r="AS2857" s="113" t="s">
        <v>14</v>
      </c>
      <c r="AT2857" s="113" t="s">
        <v>14</v>
      </c>
      <c r="AU2857" s="113" t="s">
        <v>16229</v>
      </c>
      <c r="AV2857" s="113" t="s">
        <v>14</v>
      </c>
      <c r="AW2857" s="113" t="s">
        <v>14</v>
      </c>
    </row>
    <row r="2858" spans="1:49">
      <c r="A2858" s="116" t="s">
        <v>8589</v>
      </c>
      <c r="B2858" s="113">
        <v>570027500</v>
      </c>
      <c r="C2858" s="113" t="s">
        <v>8590</v>
      </c>
      <c r="E2858" s="113" t="s">
        <v>97</v>
      </c>
      <c r="F2858" s="113" t="s">
        <v>4708</v>
      </c>
      <c r="G2858" s="114">
        <v>30001</v>
      </c>
      <c r="H2858" s="113" t="s">
        <v>16230</v>
      </c>
      <c r="I2858" s="113" t="s">
        <v>9866</v>
      </c>
      <c r="J2858" s="113" t="s">
        <v>9872</v>
      </c>
      <c r="K2858" s="113" t="s">
        <v>28457</v>
      </c>
      <c r="L2858" s="113">
        <v>85241266611</v>
      </c>
      <c r="M2858" s="113" t="s">
        <v>28458</v>
      </c>
      <c r="O2858" s="113" t="s">
        <v>28459</v>
      </c>
      <c r="P2858" s="113" t="s">
        <v>28460</v>
      </c>
      <c r="Q2858" s="113" t="s">
        <v>28461</v>
      </c>
      <c r="R2858" s="113">
        <v>15</v>
      </c>
      <c r="S2858" s="113" t="s">
        <v>13</v>
      </c>
      <c r="T2858" s="113" t="s">
        <v>28462</v>
      </c>
      <c r="U2858" s="113" t="s">
        <v>28463</v>
      </c>
      <c r="V2858" s="114">
        <v>39387</v>
      </c>
      <c r="W2858" s="114">
        <v>39083</v>
      </c>
      <c r="X2858" s="113" t="s">
        <v>28464</v>
      </c>
      <c r="Y2858" s="114">
        <v>39720</v>
      </c>
      <c r="Z2858" s="114">
        <v>39722</v>
      </c>
      <c r="AA2858" s="113">
        <v>31</v>
      </c>
      <c r="AB2858" s="113" t="s">
        <v>9</v>
      </c>
      <c r="AC2858" s="113">
        <v>42</v>
      </c>
      <c r="AD2858" s="113" t="s">
        <v>92</v>
      </c>
      <c r="AE2858" s="114">
        <v>45383</v>
      </c>
      <c r="AF2858" s="113">
        <v>19</v>
      </c>
      <c r="AG2858" s="113">
        <v>3</v>
      </c>
      <c r="AH2858" s="113" t="s">
        <v>16226</v>
      </c>
      <c r="AI2858" s="117" t="s">
        <v>10031</v>
      </c>
      <c r="AK2858" s="114">
        <v>43922</v>
      </c>
      <c r="AL2858" s="113">
        <v>40</v>
      </c>
      <c r="AM2858" s="113" t="s">
        <v>9870</v>
      </c>
      <c r="AN2858" s="113" t="s">
        <v>17701</v>
      </c>
      <c r="AO2858" s="113" t="s">
        <v>572</v>
      </c>
      <c r="AP2858" s="113">
        <v>2004</v>
      </c>
      <c r="AQ2858" s="113" t="s">
        <v>8</v>
      </c>
      <c r="AR2858" s="113" t="s">
        <v>22949</v>
      </c>
      <c r="AS2858" s="113" t="s">
        <v>14</v>
      </c>
      <c r="AT2858" s="113" t="s">
        <v>14</v>
      </c>
      <c r="AU2858" s="113" t="s">
        <v>16229</v>
      </c>
      <c r="AV2858" s="113" t="s">
        <v>14</v>
      </c>
      <c r="AW2858" s="113" t="s">
        <v>14</v>
      </c>
    </row>
    <row r="2859" spans="1:49">
      <c r="A2859" s="116" t="s">
        <v>6595</v>
      </c>
      <c r="B2859" s="113">
        <v>570036200</v>
      </c>
      <c r="C2859" s="113" t="s">
        <v>6596</v>
      </c>
      <c r="E2859" s="113" t="s">
        <v>30</v>
      </c>
      <c r="F2859" s="113" t="s">
        <v>8</v>
      </c>
      <c r="G2859" s="114">
        <v>30002</v>
      </c>
      <c r="H2859" s="113" t="s">
        <v>16230</v>
      </c>
      <c r="I2859" s="113" t="s">
        <v>9866</v>
      </c>
      <c r="J2859" s="113" t="s">
        <v>9872</v>
      </c>
      <c r="K2859" s="113" t="s">
        <v>38996</v>
      </c>
      <c r="L2859" s="113">
        <v>85258782845</v>
      </c>
      <c r="M2859" s="113" t="s">
        <v>11748</v>
      </c>
      <c r="O2859" s="113" t="s">
        <v>38997</v>
      </c>
      <c r="P2859" s="113" t="s">
        <v>38998</v>
      </c>
      <c r="Q2859" s="113" t="s">
        <v>38999</v>
      </c>
      <c r="R2859" s="113">
        <v>15</v>
      </c>
      <c r="S2859" s="113" t="s">
        <v>13</v>
      </c>
      <c r="T2859" s="113" t="s">
        <v>39000</v>
      </c>
      <c r="U2859" s="113" t="s">
        <v>39001</v>
      </c>
      <c r="V2859" s="114">
        <v>39563</v>
      </c>
      <c r="W2859" s="114">
        <v>39448</v>
      </c>
      <c r="X2859" s="113" t="s">
        <v>39002</v>
      </c>
      <c r="Y2859" s="114">
        <v>40143</v>
      </c>
      <c r="Z2859" s="114">
        <v>40148</v>
      </c>
      <c r="AA2859" s="113">
        <v>23</v>
      </c>
      <c r="AB2859" s="113" t="s">
        <v>78</v>
      </c>
      <c r="AC2859" s="113">
        <v>32</v>
      </c>
      <c r="AD2859" s="113" t="s">
        <v>84</v>
      </c>
      <c r="AE2859" s="114">
        <v>43556</v>
      </c>
      <c r="AF2859" s="113">
        <v>13</v>
      </c>
      <c r="AG2859" s="113">
        <v>3</v>
      </c>
      <c r="AH2859" s="113" t="s">
        <v>16226</v>
      </c>
      <c r="AI2859" s="117" t="s">
        <v>11683</v>
      </c>
      <c r="AK2859" s="114">
        <v>44200</v>
      </c>
      <c r="AL2859" s="113">
        <v>40</v>
      </c>
      <c r="AM2859" s="113" t="s">
        <v>9870</v>
      </c>
      <c r="AN2859" s="113" t="s">
        <v>16468</v>
      </c>
      <c r="AO2859" s="113" t="s">
        <v>31</v>
      </c>
      <c r="AP2859" s="113">
        <v>2013</v>
      </c>
      <c r="AQ2859" s="113" t="s">
        <v>8</v>
      </c>
      <c r="AR2859" s="113" t="s">
        <v>18747</v>
      </c>
      <c r="AS2859" s="113" t="s">
        <v>14</v>
      </c>
      <c r="AT2859" s="113" t="s">
        <v>14</v>
      </c>
      <c r="AU2859" s="113" t="s">
        <v>16229</v>
      </c>
      <c r="AV2859" s="113" t="s">
        <v>14</v>
      </c>
      <c r="AW2859" s="113" t="s">
        <v>14</v>
      </c>
    </row>
    <row r="2860" spans="1:49">
      <c r="A2860" s="116" t="s">
        <v>3016</v>
      </c>
      <c r="C2860" s="113" t="s">
        <v>3017</v>
      </c>
      <c r="E2860" s="113" t="s">
        <v>3018</v>
      </c>
      <c r="F2860" s="113" t="s">
        <v>2123</v>
      </c>
      <c r="G2860" s="114">
        <v>30002</v>
      </c>
      <c r="H2860" s="113" t="s">
        <v>16218</v>
      </c>
      <c r="I2860" s="113" t="s">
        <v>9866</v>
      </c>
      <c r="J2860" s="113" t="s">
        <v>9867</v>
      </c>
      <c r="K2860" s="113" t="s">
        <v>19452</v>
      </c>
      <c r="L2860" s="113">
        <v>82236411237</v>
      </c>
      <c r="M2860" s="113" t="s">
        <v>16140</v>
      </c>
      <c r="O2860" s="113" t="s">
        <v>16141</v>
      </c>
      <c r="P2860" s="113" t="s">
        <v>19453</v>
      </c>
      <c r="Q2860" s="113" t="s">
        <v>19454</v>
      </c>
      <c r="R2860" s="113">
        <v>15</v>
      </c>
      <c r="S2860" s="113" t="s">
        <v>13</v>
      </c>
      <c r="T2860" s="113" t="s">
        <v>19455</v>
      </c>
      <c r="U2860" s="113" t="s">
        <v>19456</v>
      </c>
      <c r="V2860" s="114">
        <v>40630</v>
      </c>
      <c r="W2860" s="114">
        <v>40544</v>
      </c>
      <c r="X2860" s="113" t="s">
        <v>19457</v>
      </c>
      <c r="Y2860" s="114">
        <v>41271</v>
      </c>
      <c r="Z2860" s="114">
        <v>41275</v>
      </c>
      <c r="AA2860" s="113">
        <v>31</v>
      </c>
      <c r="AB2860" s="113" t="s">
        <v>9</v>
      </c>
      <c r="AC2860" s="113">
        <v>33</v>
      </c>
      <c r="AD2860" s="113" t="s">
        <v>10</v>
      </c>
      <c r="AE2860" s="114">
        <v>44470</v>
      </c>
      <c r="AF2860" s="113">
        <v>10</v>
      </c>
      <c r="AG2860" s="113">
        <v>9</v>
      </c>
      <c r="AH2860" s="113" t="s">
        <v>16226</v>
      </c>
      <c r="AI2860" s="117" t="s">
        <v>9891</v>
      </c>
      <c r="AK2860" s="114">
        <v>45120</v>
      </c>
      <c r="AL2860" s="113">
        <v>45</v>
      </c>
      <c r="AM2860" s="113" t="s">
        <v>9922</v>
      </c>
      <c r="AN2860" s="113" t="s">
        <v>17006</v>
      </c>
      <c r="AO2860" s="113" t="s">
        <v>176</v>
      </c>
      <c r="AP2860" s="113">
        <v>2018</v>
      </c>
      <c r="AQ2860" s="113" t="s">
        <v>6669</v>
      </c>
      <c r="AR2860" s="113" t="s">
        <v>19458</v>
      </c>
      <c r="AS2860" s="113" t="s">
        <v>14</v>
      </c>
      <c r="AT2860" s="113" t="s">
        <v>14</v>
      </c>
      <c r="AU2860" s="113" t="s">
        <v>16229</v>
      </c>
      <c r="AV2860" s="113" t="s">
        <v>14</v>
      </c>
      <c r="AW2860" s="113" t="s">
        <v>14</v>
      </c>
    </row>
    <row r="2861" spans="1:49">
      <c r="A2861" s="116" t="s">
        <v>7962</v>
      </c>
      <c r="C2861" s="113" t="s">
        <v>7963</v>
      </c>
      <c r="E2861" s="113" t="s">
        <v>30</v>
      </c>
      <c r="F2861" s="113" t="s">
        <v>136</v>
      </c>
      <c r="G2861" s="114">
        <v>30005</v>
      </c>
      <c r="H2861" s="113" t="s">
        <v>16230</v>
      </c>
      <c r="I2861" s="113" t="s">
        <v>9866</v>
      </c>
      <c r="J2861" s="113" t="s">
        <v>9872</v>
      </c>
      <c r="K2861" s="113" t="s">
        <v>21868</v>
      </c>
      <c r="L2861" s="113">
        <v>85241121499</v>
      </c>
      <c r="M2861" s="113" t="s">
        <v>21869</v>
      </c>
      <c r="O2861" s="113" t="s">
        <v>16101</v>
      </c>
      <c r="P2861" s="113" t="s">
        <v>21870</v>
      </c>
      <c r="Q2861" s="113" t="s">
        <v>21871</v>
      </c>
      <c r="R2861" s="113">
        <v>15</v>
      </c>
      <c r="S2861" s="113" t="s">
        <v>13</v>
      </c>
      <c r="T2861" s="113" t="s">
        <v>21872</v>
      </c>
      <c r="U2861" s="113" t="s">
        <v>21873</v>
      </c>
      <c r="V2861" s="114">
        <v>39904</v>
      </c>
      <c r="W2861" s="114">
        <v>39904</v>
      </c>
      <c r="X2861" s="113" t="s">
        <v>21874</v>
      </c>
      <c r="Y2861" s="114">
        <v>40542</v>
      </c>
      <c r="Z2861" s="114">
        <v>40544</v>
      </c>
      <c r="AA2861" s="113">
        <v>31</v>
      </c>
      <c r="AB2861" s="113" t="s">
        <v>9</v>
      </c>
      <c r="AC2861" s="113">
        <v>34</v>
      </c>
      <c r="AD2861" s="113" t="s">
        <v>18</v>
      </c>
      <c r="AE2861" s="114">
        <v>43922</v>
      </c>
      <c r="AF2861" s="113">
        <v>11</v>
      </c>
      <c r="AG2861" s="113">
        <v>0</v>
      </c>
      <c r="AH2861" s="113" t="s">
        <v>9913</v>
      </c>
      <c r="AI2861" s="117" t="s">
        <v>21875</v>
      </c>
      <c r="AJ2861" s="113" t="s">
        <v>45514</v>
      </c>
      <c r="AK2861" s="114">
        <v>44923</v>
      </c>
      <c r="AL2861" s="113">
        <v>40</v>
      </c>
      <c r="AM2861" s="113" t="s">
        <v>9870</v>
      </c>
      <c r="AN2861" s="113" t="s">
        <v>16468</v>
      </c>
      <c r="AO2861" s="113" t="s">
        <v>31</v>
      </c>
      <c r="AP2861" s="113">
        <v>2005</v>
      </c>
      <c r="AQ2861" s="113" t="s">
        <v>8</v>
      </c>
      <c r="AR2861" s="113" t="s">
        <v>21876</v>
      </c>
      <c r="AS2861" s="113" t="s">
        <v>14</v>
      </c>
      <c r="AT2861" s="113" t="s">
        <v>14</v>
      </c>
      <c r="AU2861" s="113" t="s">
        <v>16229</v>
      </c>
      <c r="AV2861" s="113" t="s">
        <v>14</v>
      </c>
      <c r="AW2861" s="113" t="s">
        <v>14</v>
      </c>
    </row>
    <row r="2862" spans="1:49">
      <c r="A2862" s="116" t="s">
        <v>4259</v>
      </c>
      <c r="B2862" s="113">
        <v>570036056</v>
      </c>
      <c r="C2862" s="113" t="s">
        <v>4260</v>
      </c>
      <c r="E2862" s="113" t="s">
        <v>30</v>
      </c>
      <c r="F2862" s="113" t="s">
        <v>8</v>
      </c>
      <c r="G2862" s="114">
        <v>30007</v>
      </c>
      <c r="H2862" s="113" t="s">
        <v>16218</v>
      </c>
      <c r="I2862" s="113" t="s">
        <v>9866</v>
      </c>
      <c r="J2862" s="113" t="s">
        <v>9867</v>
      </c>
      <c r="K2862" s="113" t="s">
        <v>45334</v>
      </c>
      <c r="M2862" s="113" t="s">
        <v>13033</v>
      </c>
      <c r="O2862" s="113" t="s">
        <v>13034</v>
      </c>
      <c r="P2862" s="113" t="s">
        <v>45335</v>
      </c>
      <c r="Q2862" s="113" t="s">
        <v>45336</v>
      </c>
      <c r="R2862" s="113">
        <v>15</v>
      </c>
      <c r="S2862" s="113" t="s">
        <v>13</v>
      </c>
      <c r="T2862" s="113" t="s">
        <v>45337</v>
      </c>
      <c r="U2862" s="113" t="s">
        <v>45338</v>
      </c>
      <c r="V2862" s="114">
        <v>39563</v>
      </c>
      <c r="W2862" s="114">
        <v>39448</v>
      </c>
      <c r="X2862" s="113" t="s">
        <v>45339</v>
      </c>
      <c r="Y2862" s="114">
        <v>40143</v>
      </c>
      <c r="Z2862" s="114">
        <v>40148</v>
      </c>
      <c r="AA2862" s="113">
        <v>21</v>
      </c>
      <c r="AB2862" s="113" t="s">
        <v>24</v>
      </c>
      <c r="AC2862" s="113">
        <v>33</v>
      </c>
      <c r="AD2862" s="113" t="s">
        <v>10</v>
      </c>
      <c r="AE2862" s="114">
        <v>43556</v>
      </c>
      <c r="AF2862" s="113">
        <v>10</v>
      </c>
      <c r="AG2862" s="113">
        <v>3</v>
      </c>
      <c r="AH2862" s="113" t="s">
        <v>16226</v>
      </c>
      <c r="AI2862" s="117" t="s">
        <v>11678</v>
      </c>
      <c r="AK2862" s="114">
        <v>43586</v>
      </c>
      <c r="AL2862" s="113">
        <v>40</v>
      </c>
      <c r="AM2862" s="113" t="s">
        <v>9870</v>
      </c>
      <c r="AN2862" s="113" t="s">
        <v>16468</v>
      </c>
      <c r="AO2862" s="113" t="s">
        <v>31</v>
      </c>
      <c r="AP2862" s="113">
        <v>2009</v>
      </c>
      <c r="AQ2862" s="113" t="s">
        <v>8</v>
      </c>
      <c r="AR2862" s="113" t="s">
        <v>18747</v>
      </c>
      <c r="AS2862" s="113" t="s">
        <v>14</v>
      </c>
      <c r="AT2862" s="113" t="s">
        <v>14</v>
      </c>
      <c r="AU2862" s="113" t="s">
        <v>16229</v>
      </c>
      <c r="AV2862" s="113" t="s">
        <v>14</v>
      </c>
      <c r="AW2862" s="113" t="s">
        <v>14</v>
      </c>
    </row>
    <row r="2863" spans="1:49">
      <c r="A2863" s="116" t="s">
        <v>9477</v>
      </c>
      <c r="C2863" s="113" t="s">
        <v>9478</v>
      </c>
      <c r="E2863" s="113" t="s">
        <v>30</v>
      </c>
      <c r="F2863" s="113" t="s">
        <v>8</v>
      </c>
      <c r="G2863" s="114">
        <v>30008</v>
      </c>
      <c r="H2863" s="113" t="s">
        <v>16230</v>
      </c>
      <c r="I2863" s="113" t="s">
        <v>9866</v>
      </c>
      <c r="J2863" s="113" t="s">
        <v>9872</v>
      </c>
      <c r="K2863" s="113" t="s">
        <v>34686</v>
      </c>
      <c r="L2863" s="113">
        <v>85298576159</v>
      </c>
      <c r="M2863" s="113" t="s">
        <v>12213</v>
      </c>
      <c r="O2863" s="113" t="s">
        <v>12214</v>
      </c>
      <c r="P2863" s="113" t="s">
        <v>34687</v>
      </c>
      <c r="Q2863" s="113" t="s">
        <v>34688</v>
      </c>
      <c r="R2863" s="113">
        <v>15</v>
      </c>
      <c r="S2863" s="113" t="s">
        <v>13</v>
      </c>
      <c r="T2863" s="113" t="s">
        <v>34689</v>
      </c>
      <c r="U2863" s="113" t="s">
        <v>34690</v>
      </c>
      <c r="V2863" s="114">
        <v>42032</v>
      </c>
      <c r="W2863" s="114">
        <v>41944</v>
      </c>
      <c r="X2863" s="113" t="s">
        <v>34691</v>
      </c>
      <c r="Y2863" s="114">
        <v>42612</v>
      </c>
      <c r="Z2863" s="114">
        <v>42614</v>
      </c>
      <c r="AA2863" s="113">
        <v>21</v>
      </c>
      <c r="AB2863" s="113" t="s">
        <v>24</v>
      </c>
      <c r="AC2863" s="113">
        <v>32</v>
      </c>
      <c r="AD2863" s="113" t="s">
        <v>84</v>
      </c>
      <c r="AE2863" s="114">
        <v>45200</v>
      </c>
      <c r="AF2863" s="113">
        <v>14</v>
      </c>
      <c r="AG2863" s="113">
        <v>6</v>
      </c>
      <c r="AH2863" s="113" t="s">
        <v>16263</v>
      </c>
      <c r="AI2863" s="117" t="s">
        <v>16264</v>
      </c>
      <c r="AK2863" s="114">
        <v>45302</v>
      </c>
      <c r="AL2863" s="113">
        <v>40</v>
      </c>
      <c r="AM2863" s="113" t="s">
        <v>9870</v>
      </c>
      <c r="AN2863" s="113" t="s">
        <v>16477</v>
      </c>
      <c r="AO2863" s="113" t="s">
        <v>153</v>
      </c>
      <c r="AP2863" s="113">
        <v>2015</v>
      </c>
      <c r="AQ2863" s="113" t="s">
        <v>8</v>
      </c>
      <c r="AR2863" s="113" t="s">
        <v>32615</v>
      </c>
      <c r="AS2863" s="113" t="s">
        <v>14</v>
      </c>
      <c r="AT2863" s="113" t="s">
        <v>14</v>
      </c>
      <c r="AU2863" s="113" t="s">
        <v>16229</v>
      </c>
      <c r="AV2863" s="113" t="s">
        <v>14</v>
      </c>
    </row>
    <row r="2864" spans="1:49">
      <c r="A2864" s="116" t="s">
        <v>3144</v>
      </c>
      <c r="B2864" s="113">
        <v>570017175</v>
      </c>
      <c r="C2864" s="113" t="s">
        <v>3145</v>
      </c>
      <c r="E2864" s="113" t="s">
        <v>30</v>
      </c>
      <c r="F2864" s="113" t="s">
        <v>8</v>
      </c>
      <c r="G2864" s="114">
        <v>30010</v>
      </c>
      <c r="H2864" s="113" t="s">
        <v>16230</v>
      </c>
      <c r="I2864" s="113" t="s">
        <v>9866</v>
      </c>
      <c r="J2864" s="113" t="s">
        <v>9867</v>
      </c>
      <c r="K2864" s="113" t="s">
        <v>24894</v>
      </c>
      <c r="L2864" s="113">
        <v>85230001482</v>
      </c>
      <c r="M2864" s="113" t="s">
        <v>13118</v>
      </c>
      <c r="O2864" s="113" t="s">
        <v>13119</v>
      </c>
      <c r="P2864" s="113" t="s">
        <v>24895</v>
      </c>
      <c r="Q2864" s="113" t="s">
        <v>24896</v>
      </c>
      <c r="R2864" s="113">
        <v>15</v>
      </c>
      <c r="S2864" s="113" t="s">
        <v>13</v>
      </c>
      <c r="T2864" s="113" t="s">
        <v>24897</v>
      </c>
      <c r="U2864" s="113" t="s">
        <v>24898</v>
      </c>
      <c r="V2864" s="114">
        <v>38397</v>
      </c>
      <c r="W2864" s="114">
        <v>38353</v>
      </c>
      <c r="X2864" s="113" t="s">
        <v>24899</v>
      </c>
      <c r="Y2864" s="114">
        <v>38775</v>
      </c>
      <c r="Z2864" s="114">
        <v>38777</v>
      </c>
      <c r="AA2864" s="113">
        <v>31</v>
      </c>
      <c r="AB2864" s="113" t="s">
        <v>9</v>
      </c>
      <c r="AC2864" s="113">
        <v>34</v>
      </c>
      <c r="AD2864" s="113" t="s">
        <v>18</v>
      </c>
      <c r="AE2864" s="114">
        <v>43009</v>
      </c>
      <c r="AF2864" s="113">
        <v>12</v>
      </c>
      <c r="AG2864" s="113">
        <v>9</v>
      </c>
      <c r="AH2864" s="113" t="s">
        <v>16226</v>
      </c>
      <c r="AI2864" s="117" t="s">
        <v>10528</v>
      </c>
      <c r="AK2864" s="114">
        <v>43191</v>
      </c>
      <c r="AL2864" s="113">
        <v>40</v>
      </c>
      <c r="AM2864" s="113" t="s">
        <v>9870</v>
      </c>
      <c r="AN2864" s="113" t="s">
        <v>16468</v>
      </c>
      <c r="AO2864" s="113" t="s">
        <v>31</v>
      </c>
      <c r="AP2864" s="113">
        <v>2004</v>
      </c>
      <c r="AQ2864" s="113" t="s">
        <v>8</v>
      </c>
      <c r="AR2864" s="113" t="s">
        <v>17407</v>
      </c>
      <c r="AS2864" s="113" t="s">
        <v>14</v>
      </c>
      <c r="AT2864" s="113" t="s">
        <v>14</v>
      </c>
      <c r="AU2864" s="113" t="s">
        <v>16229</v>
      </c>
      <c r="AV2864" s="113" t="s">
        <v>14</v>
      </c>
      <c r="AW2864" s="113" t="s">
        <v>14</v>
      </c>
    </row>
    <row r="2865" spans="1:49">
      <c r="A2865" s="116" t="s">
        <v>9340</v>
      </c>
      <c r="C2865" s="113" t="s">
        <v>9341</v>
      </c>
      <c r="E2865" s="113" t="s">
        <v>41</v>
      </c>
      <c r="F2865" s="113" t="s">
        <v>259</v>
      </c>
      <c r="G2865" s="114">
        <v>30011</v>
      </c>
      <c r="H2865" s="113" t="s">
        <v>16218</v>
      </c>
      <c r="I2865" s="113" t="s">
        <v>9866</v>
      </c>
      <c r="J2865" s="113" t="s">
        <v>9872</v>
      </c>
      <c r="K2865" s="113" t="s">
        <v>45566</v>
      </c>
      <c r="L2865" s="113">
        <v>82281800146</v>
      </c>
      <c r="M2865" s="113" t="s">
        <v>15208</v>
      </c>
      <c r="O2865" s="113" t="s">
        <v>22699</v>
      </c>
      <c r="P2865" s="113" t="s">
        <v>22700</v>
      </c>
      <c r="Q2865" s="113" t="s">
        <v>22701</v>
      </c>
      <c r="R2865" s="113">
        <v>15</v>
      </c>
      <c r="S2865" s="113" t="s">
        <v>13</v>
      </c>
      <c r="T2865" s="113" t="s">
        <v>22702</v>
      </c>
      <c r="U2865" s="113" t="s">
        <v>22703</v>
      </c>
      <c r="V2865" s="114">
        <v>40630</v>
      </c>
      <c r="W2865" s="114">
        <v>40544</v>
      </c>
      <c r="X2865" s="113" t="s">
        <v>22704</v>
      </c>
      <c r="Y2865" s="114">
        <v>41271</v>
      </c>
      <c r="Z2865" s="114">
        <v>41275</v>
      </c>
      <c r="AA2865" s="113">
        <v>31</v>
      </c>
      <c r="AB2865" s="113" t="s">
        <v>9</v>
      </c>
      <c r="AC2865" s="113">
        <v>34</v>
      </c>
      <c r="AD2865" s="113" t="s">
        <v>18</v>
      </c>
      <c r="AE2865" s="114">
        <v>44287</v>
      </c>
      <c r="AF2865" s="113">
        <v>10</v>
      </c>
      <c r="AG2865" s="113">
        <v>3</v>
      </c>
      <c r="AH2865" s="113" t="s">
        <v>16226</v>
      </c>
      <c r="AI2865" s="117" t="s">
        <v>9891</v>
      </c>
      <c r="AK2865" s="114">
        <v>45120</v>
      </c>
      <c r="AL2865" s="113">
        <v>40</v>
      </c>
      <c r="AM2865" s="113" t="s">
        <v>9870</v>
      </c>
      <c r="AN2865" s="113" t="s">
        <v>22705</v>
      </c>
      <c r="AO2865" s="113" t="s">
        <v>3095</v>
      </c>
      <c r="AP2865" s="113">
        <v>2005</v>
      </c>
      <c r="AQ2865" s="113" t="s">
        <v>8</v>
      </c>
      <c r="AR2865" s="113" t="s">
        <v>16461</v>
      </c>
      <c r="AS2865" s="113" t="s">
        <v>14</v>
      </c>
      <c r="AT2865" s="113" t="s">
        <v>14</v>
      </c>
      <c r="AU2865" s="113" t="s">
        <v>16229</v>
      </c>
      <c r="AV2865" s="113" t="s">
        <v>14</v>
      </c>
      <c r="AW2865" s="113" t="s">
        <v>14</v>
      </c>
    </row>
    <row r="2866" spans="1:49">
      <c r="A2866" s="116" t="s">
        <v>4971</v>
      </c>
      <c r="B2866" s="113">
        <v>570021433</v>
      </c>
      <c r="C2866" s="113" t="s">
        <v>2758</v>
      </c>
      <c r="E2866" s="113" t="s">
        <v>74</v>
      </c>
      <c r="F2866" s="113" t="s">
        <v>293</v>
      </c>
      <c r="G2866" s="114">
        <v>30012</v>
      </c>
      <c r="H2866" s="113" t="s">
        <v>16230</v>
      </c>
      <c r="I2866" s="113" t="s">
        <v>9866</v>
      </c>
      <c r="J2866" s="113" t="s">
        <v>9872</v>
      </c>
      <c r="K2866" s="113" t="s">
        <v>27341</v>
      </c>
      <c r="L2866" s="113">
        <v>85241298818</v>
      </c>
      <c r="M2866" s="113" t="s">
        <v>27342</v>
      </c>
      <c r="O2866" s="113" t="s">
        <v>15763</v>
      </c>
      <c r="P2866" s="113" t="s">
        <v>27343</v>
      </c>
      <c r="Q2866" s="113" t="s">
        <v>27344</v>
      </c>
      <c r="R2866" s="113">
        <v>15</v>
      </c>
      <c r="S2866" s="113" t="s">
        <v>13</v>
      </c>
      <c r="T2866" s="113" t="s">
        <v>27345</v>
      </c>
      <c r="U2866" s="113" t="s">
        <v>27346</v>
      </c>
      <c r="V2866" s="114">
        <v>39038</v>
      </c>
      <c r="W2866" s="114">
        <v>38808</v>
      </c>
      <c r="X2866" s="113" t="s">
        <v>27347</v>
      </c>
      <c r="Y2866" s="114">
        <v>39353</v>
      </c>
      <c r="Z2866" s="114">
        <v>39356</v>
      </c>
      <c r="AA2866" s="113">
        <v>22</v>
      </c>
      <c r="AB2866" s="113" t="s">
        <v>25</v>
      </c>
      <c r="AC2866" s="113">
        <v>34</v>
      </c>
      <c r="AD2866" s="113" t="s">
        <v>18</v>
      </c>
      <c r="AE2866" s="114">
        <v>45444</v>
      </c>
      <c r="AF2866" s="113">
        <v>19</v>
      </c>
      <c r="AG2866" s="113">
        <v>4</v>
      </c>
      <c r="AH2866" s="113" t="s">
        <v>16226</v>
      </c>
      <c r="AI2866" s="117" t="s">
        <v>9891</v>
      </c>
      <c r="AK2866" s="114">
        <v>44470</v>
      </c>
      <c r="AL2866" s="113">
        <v>40</v>
      </c>
      <c r="AM2866" s="113" t="s">
        <v>9870</v>
      </c>
      <c r="AN2866" s="113" t="s">
        <v>17096</v>
      </c>
      <c r="AO2866" s="113" t="s">
        <v>420</v>
      </c>
      <c r="AP2866" s="113">
        <v>2007</v>
      </c>
      <c r="AQ2866" s="113" t="s">
        <v>5236</v>
      </c>
      <c r="AR2866" s="113" t="s">
        <v>23401</v>
      </c>
      <c r="AS2866" s="113" t="s">
        <v>14</v>
      </c>
      <c r="AT2866" s="113" t="s">
        <v>14</v>
      </c>
      <c r="AU2866" s="113" t="s">
        <v>16229</v>
      </c>
      <c r="AV2866" s="113" t="s">
        <v>14</v>
      </c>
      <c r="AW2866" s="113" t="s">
        <v>14</v>
      </c>
    </row>
    <row r="2867" spans="1:49">
      <c r="A2867" s="116" t="s">
        <v>1968</v>
      </c>
      <c r="B2867" s="113">
        <v>570027822</v>
      </c>
      <c r="C2867" s="113" t="s">
        <v>1969</v>
      </c>
      <c r="E2867" s="113" t="s">
        <v>110</v>
      </c>
      <c r="F2867" s="113" t="s">
        <v>1970</v>
      </c>
      <c r="G2867" s="114">
        <v>30012</v>
      </c>
      <c r="H2867" s="113" t="s">
        <v>16218</v>
      </c>
      <c r="I2867" s="113" t="s">
        <v>9866</v>
      </c>
      <c r="J2867" s="113" t="s">
        <v>9872</v>
      </c>
      <c r="K2867" s="113" t="s">
        <v>36290</v>
      </c>
      <c r="L2867" s="113">
        <v>85341027000</v>
      </c>
      <c r="M2867" s="113" t="s">
        <v>15373</v>
      </c>
      <c r="O2867" s="113" t="s">
        <v>15374</v>
      </c>
      <c r="P2867" s="113" t="s">
        <v>36291</v>
      </c>
      <c r="Q2867" s="113" t="s">
        <v>36292</v>
      </c>
      <c r="R2867" s="113">
        <v>15</v>
      </c>
      <c r="S2867" s="113" t="s">
        <v>1228</v>
      </c>
      <c r="T2867" s="113" t="s">
        <v>36293</v>
      </c>
      <c r="U2867" s="113" t="s">
        <v>36294</v>
      </c>
      <c r="V2867" s="114">
        <v>39387</v>
      </c>
      <c r="W2867" s="114">
        <v>39083</v>
      </c>
      <c r="X2867" s="113" t="s">
        <v>36295</v>
      </c>
      <c r="Y2867" s="114">
        <v>39720</v>
      </c>
      <c r="Z2867" s="114">
        <v>39722</v>
      </c>
      <c r="AA2867" s="113">
        <v>21</v>
      </c>
      <c r="AB2867" s="113" t="s">
        <v>24</v>
      </c>
      <c r="AC2867" s="113">
        <v>34</v>
      </c>
      <c r="AD2867" s="113" t="s">
        <v>18</v>
      </c>
      <c r="AE2867" s="114">
        <v>43191</v>
      </c>
      <c r="AF2867" s="113">
        <v>9</v>
      </c>
      <c r="AG2867" s="113">
        <v>3</v>
      </c>
      <c r="AH2867" s="113" t="s">
        <v>16263</v>
      </c>
      <c r="AI2867" s="117" t="s">
        <v>75</v>
      </c>
      <c r="AK2867" s="114">
        <v>45146</v>
      </c>
      <c r="AL2867" s="113">
        <v>40</v>
      </c>
      <c r="AM2867" s="113" t="s">
        <v>9870</v>
      </c>
      <c r="AN2867" s="113" t="s">
        <v>36296</v>
      </c>
      <c r="AO2867" s="113" t="s">
        <v>1971</v>
      </c>
      <c r="AP2867" s="113">
        <v>2009</v>
      </c>
      <c r="AQ2867" s="113" t="s">
        <v>8</v>
      </c>
      <c r="AR2867" s="113" t="s">
        <v>36297</v>
      </c>
      <c r="AS2867" s="113" t="s">
        <v>14</v>
      </c>
      <c r="AT2867" s="113" t="s">
        <v>14</v>
      </c>
      <c r="AU2867" s="113" t="s">
        <v>16229</v>
      </c>
      <c r="AV2867" s="113" t="s">
        <v>14</v>
      </c>
    </row>
    <row r="2868" spans="1:49">
      <c r="A2868" s="116" t="s">
        <v>2564</v>
      </c>
      <c r="C2868" s="113" t="s">
        <v>2565</v>
      </c>
      <c r="E2868" s="113" t="s">
        <v>103</v>
      </c>
      <c r="F2868" s="113" t="s">
        <v>2566</v>
      </c>
      <c r="G2868" s="114">
        <v>30013</v>
      </c>
      <c r="H2868" s="113" t="s">
        <v>16230</v>
      </c>
      <c r="I2868" s="113" t="s">
        <v>9866</v>
      </c>
      <c r="J2868" s="113" t="s">
        <v>9872</v>
      </c>
      <c r="K2868" s="113" t="s">
        <v>27465</v>
      </c>
      <c r="L2868" s="113">
        <v>82301126197</v>
      </c>
      <c r="M2868" s="113" t="s">
        <v>16112</v>
      </c>
      <c r="O2868" s="113" t="s">
        <v>27466</v>
      </c>
      <c r="P2868" s="113" t="s">
        <v>27467</v>
      </c>
      <c r="Q2868" s="113" t="s">
        <v>27468</v>
      </c>
      <c r="R2868" s="113">
        <v>15</v>
      </c>
      <c r="S2868" s="113" t="s">
        <v>13</v>
      </c>
      <c r="T2868" s="113" t="s">
        <v>27469</v>
      </c>
      <c r="U2868" s="113" t="s">
        <v>27470</v>
      </c>
      <c r="V2868" s="114">
        <v>40179</v>
      </c>
      <c r="W2868" s="114">
        <v>40179</v>
      </c>
      <c r="X2868" s="113" t="s">
        <v>27471</v>
      </c>
      <c r="Y2868" s="114">
        <v>41272</v>
      </c>
      <c r="Z2868" s="114">
        <v>40909</v>
      </c>
      <c r="AA2868" s="113">
        <v>23</v>
      </c>
      <c r="AB2868" s="113" t="s">
        <v>78</v>
      </c>
      <c r="AC2868" s="113">
        <v>34</v>
      </c>
      <c r="AD2868" s="113" t="s">
        <v>18</v>
      </c>
      <c r="AE2868" s="114">
        <v>45566</v>
      </c>
      <c r="AF2868" s="113">
        <v>12</v>
      </c>
      <c r="AG2868" s="113">
        <v>9</v>
      </c>
      <c r="AH2868" s="113" t="s">
        <v>16226</v>
      </c>
      <c r="AI2868" s="117" t="s">
        <v>302</v>
      </c>
      <c r="AK2868" s="114">
        <v>44652</v>
      </c>
      <c r="AL2868" s="113">
        <v>30</v>
      </c>
      <c r="AM2868" s="113" t="s">
        <v>9882</v>
      </c>
      <c r="AN2868" s="113" t="s">
        <v>16273</v>
      </c>
      <c r="AO2868" s="113" t="s">
        <v>107</v>
      </c>
      <c r="AP2868" s="113">
        <v>2005</v>
      </c>
      <c r="AQ2868" s="113" t="s">
        <v>8</v>
      </c>
      <c r="AR2868" s="113" t="s">
        <v>19217</v>
      </c>
      <c r="AS2868" s="113" t="s">
        <v>14</v>
      </c>
      <c r="AT2868" s="113" t="s">
        <v>14</v>
      </c>
      <c r="AU2868" s="113" t="s">
        <v>16229</v>
      </c>
      <c r="AV2868" s="113" t="s">
        <v>14</v>
      </c>
      <c r="AW2868" s="113" t="s">
        <v>14</v>
      </c>
    </row>
    <row r="2869" spans="1:49">
      <c r="A2869" s="116" t="s">
        <v>7016</v>
      </c>
      <c r="B2869" s="113">
        <v>570017245</v>
      </c>
      <c r="C2869" s="113" t="s">
        <v>986</v>
      </c>
      <c r="E2869" s="113" t="s">
        <v>41</v>
      </c>
      <c r="F2869" s="113" t="s">
        <v>388</v>
      </c>
      <c r="G2869" s="114">
        <v>30018</v>
      </c>
      <c r="H2869" s="113" t="s">
        <v>16230</v>
      </c>
      <c r="I2869" s="113" t="s">
        <v>9866</v>
      </c>
      <c r="J2869" s="113" t="s">
        <v>9872</v>
      </c>
      <c r="K2869" s="113" t="s">
        <v>18681</v>
      </c>
      <c r="L2869" s="113">
        <v>81242234343</v>
      </c>
      <c r="M2869" s="113" t="s">
        <v>18682</v>
      </c>
      <c r="O2869" s="113" t="s">
        <v>15117</v>
      </c>
      <c r="P2869" s="113" t="s">
        <v>18683</v>
      </c>
      <c r="Q2869" s="113" t="s">
        <v>18684</v>
      </c>
      <c r="R2869" s="113">
        <v>15</v>
      </c>
      <c r="S2869" s="113" t="s">
        <v>13</v>
      </c>
      <c r="T2869" s="113" t="s">
        <v>18685</v>
      </c>
      <c r="U2869" s="113" t="s">
        <v>18686</v>
      </c>
      <c r="V2869" s="114">
        <v>38397</v>
      </c>
      <c r="W2869" s="114">
        <v>38353</v>
      </c>
      <c r="X2869" s="113" t="s">
        <v>18687</v>
      </c>
      <c r="Y2869" s="114">
        <v>38775</v>
      </c>
      <c r="Z2869" s="114">
        <v>38777</v>
      </c>
      <c r="AA2869" s="113">
        <v>22</v>
      </c>
      <c r="AB2869" s="113" t="s">
        <v>25</v>
      </c>
      <c r="AC2869" s="113">
        <v>33</v>
      </c>
      <c r="AD2869" s="113" t="s">
        <v>10</v>
      </c>
      <c r="AE2869" s="114">
        <v>45200</v>
      </c>
      <c r="AF2869" s="113">
        <v>16</v>
      </c>
      <c r="AG2869" s="113">
        <v>9</v>
      </c>
      <c r="AH2869" s="113" t="s">
        <v>16226</v>
      </c>
      <c r="AI2869" s="117" t="s">
        <v>9875</v>
      </c>
      <c r="AK2869" s="114">
        <v>45108</v>
      </c>
      <c r="AL2869" s="113">
        <v>40</v>
      </c>
      <c r="AM2869" s="113" t="s">
        <v>9870</v>
      </c>
      <c r="AN2869" s="113" t="s">
        <v>16561</v>
      </c>
      <c r="AO2869" s="113" t="s">
        <v>42</v>
      </c>
      <c r="AP2869" s="113">
        <v>2018</v>
      </c>
      <c r="AQ2869" s="113" t="s">
        <v>9994</v>
      </c>
      <c r="AR2869" s="113" t="s">
        <v>18688</v>
      </c>
      <c r="AS2869" s="113" t="s">
        <v>14</v>
      </c>
      <c r="AT2869" s="113" t="s">
        <v>14</v>
      </c>
      <c r="AU2869" s="113" t="s">
        <v>16229</v>
      </c>
      <c r="AV2869" s="113" t="s">
        <v>14</v>
      </c>
    </row>
    <row r="2870" spans="1:49">
      <c r="A2870" s="116" t="s">
        <v>1071</v>
      </c>
      <c r="B2870" s="113">
        <v>570021345</v>
      </c>
      <c r="C2870" s="113" t="s">
        <v>1072</v>
      </c>
      <c r="E2870" s="113" t="s">
        <v>30</v>
      </c>
      <c r="F2870" s="113" t="s">
        <v>1073</v>
      </c>
      <c r="G2870" s="114">
        <v>30018</v>
      </c>
      <c r="H2870" s="113" t="s">
        <v>16230</v>
      </c>
      <c r="I2870" s="113" t="s">
        <v>9866</v>
      </c>
      <c r="J2870" s="113" t="s">
        <v>9872</v>
      </c>
      <c r="K2870" s="113" t="s">
        <v>30975</v>
      </c>
      <c r="L2870" s="113">
        <v>811451780</v>
      </c>
      <c r="M2870" s="113" t="s">
        <v>16113</v>
      </c>
      <c r="O2870" s="113" t="s">
        <v>16114</v>
      </c>
      <c r="P2870" s="113" t="s">
        <v>30976</v>
      </c>
      <c r="Q2870" s="113" t="s">
        <v>30977</v>
      </c>
      <c r="R2870" s="113">
        <v>15</v>
      </c>
      <c r="S2870" s="113" t="s">
        <v>13</v>
      </c>
      <c r="T2870" s="113" t="s">
        <v>30978</v>
      </c>
      <c r="U2870" s="113" t="s">
        <v>30979</v>
      </c>
      <c r="V2870" s="114">
        <v>39038</v>
      </c>
      <c r="W2870" s="114">
        <v>38808</v>
      </c>
      <c r="X2870" s="113" t="s">
        <v>30980</v>
      </c>
      <c r="Y2870" s="114">
        <v>39353</v>
      </c>
      <c r="Z2870" s="114">
        <v>39356</v>
      </c>
      <c r="AA2870" s="113">
        <v>31</v>
      </c>
      <c r="AB2870" s="113" t="s">
        <v>9</v>
      </c>
      <c r="AC2870" s="113">
        <v>34</v>
      </c>
      <c r="AD2870" s="113" t="s">
        <v>18</v>
      </c>
      <c r="AE2870" s="114">
        <v>43191</v>
      </c>
      <c r="AF2870" s="113">
        <v>12</v>
      </c>
      <c r="AG2870" s="113">
        <v>0</v>
      </c>
      <c r="AH2870" s="113" t="s">
        <v>9913</v>
      </c>
      <c r="AI2870" s="117" t="s">
        <v>251</v>
      </c>
      <c r="AJ2870" s="113" t="s">
        <v>45509</v>
      </c>
      <c r="AK2870" s="114">
        <v>42746</v>
      </c>
      <c r="AL2870" s="113">
        <v>40</v>
      </c>
      <c r="AM2870" s="113" t="s">
        <v>9870</v>
      </c>
      <c r="AN2870" s="113" t="s">
        <v>19006</v>
      </c>
      <c r="AO2870" s="113" t="s">
        <v>311</v>
      </c>
      <c r="AP2870" s="113">
        <v>2005</v>
      </c>
      <c r="AQ2870" s="113" t="s">
        <v>8</v>
      </c>
      <c r="AR2870" s="113" t="s">
        <v>22106</v>
      </c>
      <c r="AS2870" s="113" t="s">
        <v>14</v>
      </c>
      <c r="AT2870" s="113" t="s">
        <v>14</v>
      </c>
      <c r="AU2870" s="113" t="s">
        <v>16229</v>
      </c>
      <c r="AV2870" s="113" t="s">
        <v>14</v>
      </c>
      <c r="AW2870" s="113" t="s">
        <v>14</v>
      </c>
    </row>
    <row r="2871" spans="1:49">
      <c r="A2871" s="116" t="s">
        <v>8165</v>
      </c>
      <c r="C2871" s="113" t="s">
        <v>6620</v>
      </c>
      <c r="D2871" s="113" t="s">
        <v>561</v>
      </c>
      <c r="E2871" s="113" t="s">
        <v>33839</v>
      </c>
      <c r="F2871" s="113" t="s">
        <v>8</v>
      </c>
      <c r="G2871" s="114">
        <v>30020</v>
      </c>
      <c r="H2871" s="113" t="s">
        <v>16230</v>
      </c>
      <c r="I2871" s="113" t="s">
        <v>9866</v>
      </c>
      <c r="J2871" s="113" t="s">
        <v>9872</v>
      </c>
      <c r="K2871" s="113" t="s">
        <v>33840</v>
      </c>
      <c r="L2871" s="113">
        <v>85242401114</v>
      </c>
      <c r="M2871" s="113" t="s">
        <v>12513</v>
      </c>
      <c r="O2871" s="113" t="s">
        <v>12514</v>
      </c>
      <c r="P2871" s="113" t="s">
        <v>33841</v>
      </c>
      <c r="Q2871" s="113" t="s">
        <v>33842</v>
      </c>
      <c r="R2871" s="113">
        <v>15</v>
      </c>
      <c r="S2871" s="113" t="s">
        <v>13</v>
      </c>
      <c r="T2871" s="113" t="s">
        <v>33843</v>
      </c>
      <c r="U2871" s="113" t="s">
        <v>33844</v>
      </c>
      <c r="V2871" s="114">
        <v>39965</v>
      </c>
      <c r="W2871" s="114">
        <v>39904</v>
      </c>
      <c r="X2871" s="113" t="s">
        <v>33845</v>
      </c>
      <c r="Y2871" s="114">
        <v>40542</v>
      </c>
      <c r="Z2871" s="114">
        <v>40544</v>
      </c>
      <c r="AA2871" s="113">
        <v>32</v>
      </c>
      <c r="AB2871" s="113" t="s">
        <v>84</v>
      </c>
      <c r="AC2871" s="113">
        <v>34</v>
      </c>
      <c r="AD2871" s="113" t="s">
        <v>18</v>
      </c>
      <c r="AE2871" s="114">
        <v>42461</v>
      </c>
      <c r="AF2871" s="113">
        <v>7</v>
      </c>
      <c r="AG2871" s="113">
        <v>0</v>
      </c>
      <c r="AH2871" s="113" t="s">
        <v>16226</v>
      </c>
      <c r="AI2871" s="117" t="s">
        <v>9960</v>
      </c>
      <c r="AK2871" s="114">
        <v>45505</v>
      </c>
      <c r="AL2871" s="113">
        <v>45</v>
      </c>
      <c r="AM2871" s="113" t="s">
        <v>9922</v>
      </c>
      <c r="AN2871" s="113" t="s">
        <v>33846</v>
      </c>
      <c r="AO2871" s="113" t="s">
        <v>33847</v>
      </c>
      <c r="AP2871" s="113">
        <v>2021</v>
      </c>
      <c r="AQ2871" s="113" t="s">
        <v>8</v>
      </c>
      <c r="AR2871" s="113" t="s">
        <v>16274</v>
      </c>
      <c r="AS2871" s="113" t="s">
        <v>14</v>
      </c>
      <c r="AT2871" s="113" t="s">
        <v>14</v>
      </c>
      <c r="AU2871" s="113" t="s">
        <v>16229</v>
      </c>
      <c r="AV2871" s="113" t="s">
        <v>14</v>
      </c>
    </row>
    <row r="2872" spans="1:49">
      <c r="A2872" s="116" t="s">
        <v>7146</v>
      </c>
      <c r="B2872" s="113">
        <v>570035976</v>
      </c>
      <c r="C2872" s="113" t="s">
        <v>7147</v>
      </c>
      <c r="E2872" s="113" t="s">
        <v>34</v>
      </c>
      <c r="F2872" s="113" t="s">
        <v>8</v>
      </c>
      <c r="G2872" s="114">
        <v>30021</v>
      </c>
      <c r="H2872" s="113" t="s">
        <v>16230</v>
      </c>
      <c r="I2872" s="113" t="s">
        <v>9866</v>
      </c>
      <c r="J2872" s="113" t="s">
        <v>9867</v>
      </c>
      <c r="K2872" s="113" t="s">
        <v>37699</v>
      </c>
      <c r="L2872" s="113" t="s">
        <v>37700</v>
      </c>
      <c r="M2872" s="113" t="s">
        <v>11573</v>
      </c>
      <c r="O2872" s="113" t="s">
        <v>11574</v>
      </c>
      <c r="P2872" s="113" t="s">
        <v>37701</v>
      </c>
      <c r="Q2872" s="113" t="s">
        <v>37702</v>
      </c>
      <c r="R2872" s="113">
        <v>15</v>
      </c>
      <c r="S2872" s="113" t="s">
        <v>13</v>
      </c>
      <c r="T2872" s="113" t="s">
        <v>37703</v>
      </c>
      <c r="U2872" s="113" t="s">
        <v>37704</v>
      </c>
      <c r="V2872" s="114">
        <v>39448</v>
      </c>
      <c r="W2872" s="114">
        <v>39448</v>
      </c>
      <c r="X2872" s="113" t="s">
        <v>37705</v>
      </c>
      <c r="Y2872" s="114">
        <v>40143</v>
      </c>
      <c r="Z2872" s="114">
        <v>40148</v>
      </c>
      <c r="AA2872" s="113">
        <v>21</v>
      </c>
      <c r="AB2872" s="113" t="s">
        <v>24</v>
      </c>
      <c r="AC2872" s="113">
        <v>33</v>
      </c>
      <c r="AD2872" s="113" t="s">
        <v>10</v>
      </c>
      <c r="AE2872" s="114">
        <v>44835</v>
      </c>
      <c r="AF2872" s="113">
        <v>13</v>
      </c>
      <c r="AG2872" s="113">
        <v>9</v>
      </c>
      <c r="AH2872" s="113" t="s">
        <v>16263</v>
      </c>
      <c r="AI2872" s="117" t="s">
        <v>16264</v>
      </c>
      <c r="AK2872" s="114">
        <v>45302</v>
      </c>
      <c r="AL2872" s="113">
        <v>40</v>
      </c>
      <c r="AM2872" s="113" t="s">
        <v>9870</v>
      </c>
      <c r="AN2872" s="113" t="s">
        <v>18149</v>
      </c>
      <c r="AO2872" s="113" t="s">
        <v>629</v>
      </c>
      <c r="AP2872" s="113">
        <v>2012</v>
      </c>
      <c r="AQ2872" s="113" t="s">
        <v>8</v>
      </c>
      <c r="AR2872" s="113" t="s">
        <v>30284</v>
      </c>
      <c r="AS2872" s="113" t="s">
        <v>14</v>
      </c>
      <c r="AT2872" s="113" t="s">
        <v>14</v>
      </c>
      <c r="AU2872" s="113" t="s">
        <v>16229</v>
      </c>
      <c r="AV2872" s="113" t="s">
        <v>14</v>
      </c>
    </row>
    <row r="2873" spans="1:49">
      <c r="A2873" s="116" t="s">
        <v>8854</v>
      </c>
      <c r="C2873" s="113" t="s">
        <v>3150</v>
      </c>
      <c r="E2873" s="113" t="s">
        <v>133</v>
      </c>
      <c r="F2873" s="113" t="s">
        <v>293</v>
      </c>
      <c r="G2873" s="114">
        <v>30021</v>
      </c>
      <c r="H2873" s="113" t="s">
        <v>16230</v>
      </c>
      <c r="I2873" s="113" t="s">
        <v>9866</v>
      </c>
      <c r="J2873" s="113" t="s">
        <v>9872</v>
      </c>
      <c r="K2873" s="113" t="s">
        <v>39942</v>
      </c>
      <c r="L2873" s="113">
        <v>85353250700</v>
      </c>
      <c r="M2873" s="113" t="s">
        <v>39943</v>
      </c>
      <c r="O2873" s="113" t="s">
        <v>15860</v>
      </c>
      <c r="P2873" s="113" t="s">
        <v>39944</v>
      </c>
      <c r="Q2873" s="113" t="s">
        <v>39945</v>
      </c>
      <c r="R2873" s="113">
        <v>15</v>
      </c>
      <c r="S2873" s="113" t="s">
        <v>13</v>
      </c>
      <c r="T2873" s="113" t="s">
        <v>39946</v>
      </c>
      <c r="U2873" s="113" t="s">
        <v>39947</v>
      </c>
      <c r="V2873" s="114">
        <v>40581</v>
      </c>
      <c r="W2873" s="114">
        <v>40544</v>
      </c>
      <c r="X2873" s="113" t="s">
        <v>39948</v>
      </c>
      <c r="Y2873" s="114">
        <v>41271</v>
      </c>
      <c r="Z2873" s="114">
        <v>41275</v>
      </c>
      <c r="AA2873" s="113">
        <v>22</v>
      </c>
      <c r="AB2873" s="113" t="s">
        <v>25</v>
      </c>
      <c r="AC2873" s="113">
        <v>23</v>
      </c>
      <c r="AD2873" s="113" t="s">
        <v>78</v>
      </c>
      <c r="AE2873" s="114">
        <v>44287</v>
      </c>
      <c r="AF2873" s="113">
        <v>13</v>
      </c>
      <c r="AG2873" s="113">
        <v>3</v>
      </c>
      <c r="AH2873" s="113" t="s">
        <v>16226</v>
      </c>
      <c r="AI2873" s="117" t="s">
        <v>9875</v>
      </c>
      <c r="AK2873" s="114">
        <v>44287</v>
      </c>
      <c r="AL2873" s="113">
        <v>25</v>
      </c>
      <c r="AM2873" s="113" t="s">
        <v>9974</v>
      </c>
      <c r="AN2873" s="113" t="s">
        <v>24799</v>
      </c>
      <c r="AO2873" s="113" t="s">
        <v>1841</v>
      </c>
      <c r="AP2873" s="113">
        <v>2006</v>
      </c>
      <c r="AQ2873" s="113" t="s">
        <v>5236</v>
      </c>
      <c r="AR2873" s="113" t="s">
        <v>16842</v>
      </c>
      <c r="AS2873" s="113" t="s">
        <v>14</v>
      </c>
      <c r="AT2873" s="113" t="s">
        <v>14</v>
      </c>
      <c r="AU2873" s="113" t="s">
        <v>16229</v>
      </c>
      <c r="AV2873" s="113" t="s">
        <v>14</v>
      </c>
    </row>
    <row r="2874" spans="1:49">
      <c r="A2874" s="116" t="s">
        <v>2242</v>
      </c>
      <c r="C2874" s="113" t="s">
        <v>2243</v>
      </c>
      <c r="E2874" s="113" t="s">
        <v>1949</v>
      </c>
      <c r="F2874" s="113" t="s">
        <v>510</v>
      </c>
      <c r="G2874" s="114">
        <v>30022</v>
      </c>
      <c r="H2874" s="113" t="s">
        <v>16230</v>
      </c>
      <c r="I2874" s="113" t="s">
        <v>9866</v>
      </c>
      <c r="J2874" s="113" t="s">
        <v>9872</v>
      </c>
      <c r="K2874" s="113" t="s">
        <v>23653</v>
      </c>
      <c r="L2874" s="113">
        <v>85299718555</v>
      </c>
      <c r="M2874" s="113" t="s">
        <v>23654</v>
      </c>
      <c r="O2874" s="113" t="s">
        <v>14770</v>
      </c>
      <c r="P2874" s="113" t="s">
        <v>23655</v>
      </c>
      <c r="Q2874" s="113" t="s">
        <v>23656</v>
      </c>
      <c r="R2874" s="113">
        <v>15</v>
      </c>
      <c r="S2874" s="113" t="s">
        <v>13</v>
      </c>
      <c r="T2874" s="113" t="s">
        <v>23657</v>
      </c>
      <c r="U2874" s="113" t="s">
        <v>23658</v>
      </c>
      <c r="V2874" s="114">
        <v>40581</v>
      </c>
      <c r="W2874" s="114">
        <v>40544</v>
      </c>
      <c r="X2874" s="113" t="s">
        <v>23659</v>
      </c>
      <c r="Y2874" s="114">
        <v>41271</v>
      </c>
      <c r="Z2874" s="114">
        <v>41275</v>
      </c>
      <c r="AA2874" s="113">
        <v>31</v>
      </c>
      <c r="AB2874" s="113" t="s">
        <v>9</v>
      </c>
      <c r="AC2874" s="113">
        <v>34</v>
      </c>
      <c r="AD2874" s="113" t="s">
        <v>18</v>
      </c>
      <c r="AE2874" s="114">
        <v>44287</v>
      </c>
      <c r="AF2874" s="113">
        <v>10</v>
      </c>
      <c r="AG2874" s="113">
        <v>3</v>
      </c>
      <c r="AH2874" s="113" t="s">
        <v>16226</v>
      </c>
      <c r="AI2874" s="117" t="s">
        <v>10031</v>
      </c>
      <c r="AK2874" s="114">
        <v>45505</v>
      </c>
      <c r="AL2874" s="113">
        <v>40</v>
      </c>
      <c r="AM2874" s="113" t="s">
        <v>9870</v>
      </c>
      <c r="AN2874" s="113" t="s">
        <v>21743</v>
      </c>
      <c r="AO2874" s="113" t="s">
        <v>1238</v>
      </c>
      <c r="AP2874" s="113">
        <v>2010</v>
      </c>
      <c r="AQ2874" s="113" t="s">
        <v>8</v>
      </c>
      <c r="AR2874" s="113" t="s">
        <v>18766</v>
      </c>
      <c r="AS2874" s="113" t="s">
        <v>14</v>
      </c>
      <c r="AT2874" s="113" t="s">
        <v>14</v>
      </c>
      <c r="AU2874" s="113" t="s">
        <v>16229</v>
      </c>
      <c r="AV2874" s="113" t="s">
        <v>14</v>
      </c>
    </row>
    <row r="2875" spans="1:49">
      <c r="A2875" s="116" t="s">
        <v>8586</v>
      </c>
      <c r="C2875" s="113" t="s">
        <v>3477</v>
      </c>
      <c r="F2875" s="113" t="s">
        <v>8</v>
      </c>
      <c r="G2875" s="114">
        <v>30022</v>
      </c>
      <c r="H2875" s="113" t="s">
        <v>16218</v>
      </c>
      <c r="I2875" s="113" t="s">
        <v>9866</v>
      </c>
      <c r="J2875" s="113" t="s">
        <v>9872</v>
      </c>
      <c r="K2875" s="113" t="s">
        <v>34527</v>
      </c>
      <c r="L2875" s="113">
        <v>85299488801</v>
      </c>
      <c r="M2875" s="113" t="s">
        <v>12610</v>
      </c>
      <c r="O2875" s="113" t="s">
        <v>34528</v>
      </c>
      <c r="P2875" s="113" t="s">
        <v>34529</v>
      </c>
      <c r="Q2875" s="113" t="s">
        <v>34530</v>
      </c>
      <c r="R2875" s="113">
        <v>15</v>
      </c>
      <c r="S2875" s="113" t="s">
        <v>13</v>
      </c>
      <c r="T2875" s="113" t="s">
        <v>34531</v>
      </c>
      <c r="U2875" s="113" t="s">
        <v>34532</v>
      </c>
      <c r="V2875" s="114">
        <v>41883</v>
      </c>
      <c r="W2875" s="114">
        <v>41883</v>
      </c>
      <c r="X2875" s="113" t="s">
        <v>34533</v>
      </c>
      <c r="Y2875" s="114">
        <v>42339</v>
      </c>
      <c r="Z2875" s="114">
        <v>42339</v>
      </c>
      <c r="AA2875" s="113">
        <v>21</v>
      </c>
      <c r="AB2875" s="113" t="s">
        <v>24</v>
      </c>
      <c r="AC2875" s="113">
        <v>23</v>
      </c>
      <c r="AD2875" s="113" t="s">
        <v>78</v>
      </c>
      <c r="AE2875" s="114">
        <v>45566</v>
      </c>
      <c r="AF2875" s="113">
        <v>19</v>
      </c>
      <c r="AG2875" s="113">
        <v>9</v>
      </c>
      <c r="AH2875" s="113" t="s">
        <v>16263</v>
      </c>
      <c r="AI2875" s="117" t="s">
        <v>16325</v>
      </c>
      <c r="AK2875" s="114">
        <v>45302</v>
      </c>
      <c r="AL2875" s="113">
        <v>15</v>
      </c>
      <c r="AM2875" s="113" t="s">
        <v>9885</v>
      </c>
      <c r="AN2875" s="113" t="s">
        <v>16326</v>
      </c>
      <c r="AO2875" s="113" t="s">
        <v>314</v>
      </c>
      <c r="AP2875" s="113">
        <v>2000</v>
      </c>
      <c r="AQ2875" s="113" t="s">
        <v>9871</v>
      </c>
      <c r="AR2875" s="113" t="s">
        <v>21822</v>
      </c>
      <c r="AS2875" s="113" t="s">
        <v>14</v>
      </c>
      <c r="AT2875" s="113" t="s">
        <v>14</v>
      </c>
      <c r="AU2875" s="113" t="s">
        <v>16229</v>
      </c>
      <c r="AV2875" s="113" t="s">
        <v>14</v>
      </c>
    </row>
    <row r="2876" spans="1:49">
      <c r="A2876" s="116" t="s">
        <v>265</v>
      </c>
      <c r="B2876" s="113">
        <v>10265608</v>
      </c>
      <c r="C2876" s="113" t="s">
        <v>266</v>
      </c>
      <c r="E2876" s="113" t="s">
        <v>267</v>
      </c>
      <c r="F2876" s="113" t="s">
        <v>8</v>
      </c>
      <c r="G2876" s="114">
        <v>30024</v>
      </c>
      <c r="H2876" s="113" t="s">
        <v>16218</v>
      </c>
      <c r="I2876" s="113" t="s">
        <v>9866</v>
      </c>
      <c r="J2876" s="113" t="s">
        <v>9872</v>
      </c>
      <c r="K2876" s="113" t="s">
        <v>41734</v>
      </c>
      <c r="L2876" s="113">
        <v>82296378996</v>
      </c>
      <c r="M2876" s="113" t="s">
        <v>11006</v>
      </c>
      <c r="O2876" s="113" t="s">
        <v>41735</v>
      </c>
      <c r="P2876" s="113" t="s">
        <v>41736</v>
      </c>
      <c r="Q2876" s="113" t="s">
        <v>41737</v>
      </c>
      <c r="R2876" s="113">
        <v>15</v>
      </c>
      <c r="S2876" s="113" t="s">
        <v>13</v>
      </c>
      <c r="T2876" s="113" t="s">
        <v>41738</v>
      </c>
      <c r="U2876" s="113" t="s">
        <v>34888</v>
      </c>
      <c r="V2876" s="114">
        <v>36962</v>
      </c>
      <c r="W2876" s="114">
        <v>36861</v>
      </c>
      <c r="X2876" s="113" t="s">
        <v>41739</v>
      </c>
      <c r="Y2876" s="114">
        <v>37515</v>
      </c>
      <c r="Z2876" s="114">
        <v>37530</v>
      </c>
      <c r="AA2876" s="113">
        <v>21</v>
      </c>
      <c r="AB2876" s="113" t="s">
        <v>24</v>
      </c>
      <c r="AC2876" s="113">
        <v>42</v>
      </c>
      <c r="AD2876" s="113" t="s">
        <v>92</v>
      </c>
      <c r="AE2876" s="114">
        <v>44105</v>
      </c>
      <c r="AF2876" s="113">
        <v>16</v>
      </c>
      <c r="AG2876" s="113">
        <v>0</v>
      </c>
      <c r="AH2876" s="113" t="s">
        <v>9913</v>
      </c>
      <c r="AI2876" s="117" t="s">
        <v>11007</v>
      </c>
      <c r="AJ2876" s="113" t="s">
        <v>45507</v>
      </c>
      <c r="AK2876" s="114">
        <v>44119</v>
      </c>
      <c r="AL2876" s="113">
        <v>45</v>
      </c>
      <c r="AM2876" s="113" t="s">
        <v>9922</v>
      </c>
      <c r="AN2876" s="113" t="s">
        <v>41740</v>
      </c>
      <c r="AO2876" s="113" t="s">
        <v>268</v>
      </c>
      <c r="AP2876" s="113">
        <v>2015</v>
      </c>
      <c r="AQ2876" s="113" t="s">
        <v>8</v>
      </c>
      <c r="AR2876" s="113" t="s">
        <v>16759</v>
      </c>
      <c r="AS2876" s="113" t="s">
        <v>14</v>
      </c>
      <c r="AT2876" s="113" t="s">
        <v>14</v>
      </c>
      <c r="AU2876" s="113" t="s">
        <v>16229</v>
      </c>
      <c r="AV2876" s="113" t="s">
        <v>14</v>
      </c>
      <c r="AW2876" s="113" t="s">
        <v>14</v>
      </c>
    </row>
    <row r="2877" spans="1:49">
      <c r="A2877" s="116" t="s">
        <v>261</v>
      </c>
      <c r="B2877" s="113">
        <v>10265871</v>
      </c>
      <c r="C2877" s="113" t="s">
        <v>262</v>
      </c>
      <c r="E2877" s="113" t="s">
        <v>263</v>
      </c>
      <c r="F2877" s="113" t="s">
        <v>8</v>
      </c>
      <c r="G2877" s="114">
        <v>30024</v>
      </c>
      <c r="H2877" s="113" t="s">
        <v>16218</v>
      </c>
      <c r="I2877" s="113" t="s">
        <v>9866</v>
      </c>
      <c r="J2877" s="113" t="s">
        <v>9867</v>
      </c>
      <c r="K2877" s="113" t="s">
        <v>34883</v>
      </c>
      <c r="L2877" s="113">
        <v>85241037808</v>
      </c>
      <c r="M2877" s="113" t="s">
        <v>12591</v>
      </c>
      <c r="O2877" s="113" t="s">
        <v>34884</v>
      </c>
      <c r="P2877" s="113" t="s">
        <v>34885</v>
      </c>
      <c r="Q2877" s="113" t="s">
        <v>34886</v>
      </c>
      <c r="R2877" s="113">
        <v>15</v>
      </c>
      <c r="S2877" s="113" t="s">
        <v>13</v>
      </c>
      <c r="T2877" s="113" t="s">
        <v>34887</v>
      </c>
      <c r="U2877" s="113" t="s">
        <v>34888</v>
      </c>
      <c r="V2877" s="114">
        <v>36962</v>
      </c>
      <c r="W2877" s="114">
        <v>36861</v>
      </c>
      <c r="X2877" s="113" t="s">
        <v>34889</v>
      </c>
      <c r="Y2877" s="114">
        <v>37515</v>
      </c>
      <c r="Z2877" s="114">
        <v>37530</v>
      </c>
      <c r="AA2877" s="113">
        <v>21</v>
      </c>
      <c r="AB2877" s="113" t="s">
        <v>24</v>
      </c>
      <c r="AC2877" s="113">
        <v>42</v>
      </c>
      <c r="AD2877" s="113" t="s">
        <v>92</v>
      </c>
      <c r="AE2877" s="114">
        <v>45505</v>
      </c>
      <c r="AF2877" s="113">
        <v>19</v>
      </c>
      <c r="AG2877" s="113">
        <v>10</v>
      </c>
      <c r="AH2877" s="113" t="s">
        <v>9913</v>
      </c>
      <c r="AI2877" s="117" t="s">
        <v>46022</v>
      </c>
      <c r="AJ2877" s="113" t="s">
        <v>45560</v>
      </c>
      <c r="AK2877" s="114">
        <v>45120</v>
      </c>
      <c r="AL2877" s="113">
        <v>35</v>
      </c>
      <c r="AM2877" s="113" t="s">
        <v>9978</v>
      </c>
      <c r="AN2877" s="113" t="s">
        <v>34890</v>
      </c>
      <c r="AO2877" s="113" t="s">
        <v>264</v>
      </c>
      <c r="AP2877" s="113">
        <v>2004</v>
      </c>
      <c r="AQ2877" s="113" t="s">
        <v>5236</v>
      </c>
      <c r="AR2877" s="113" t="s">
        <v>20424</v>
      </c>
      <c r="AS2877" s="113" t="s">
        <v>14</v>
      </c>
      <c r="AT2877" s="113" t="s">
        <v>14</v>
      </c>
      <c r="AU2877" s="113" t="s">
        <v>16229</v>
      </c>
      <c r="AV2877" s="113" t="s">
        <v>14</v>
      </c>
      <c r="AW2877" s="113" t="s">
        <v>14</v>
      </c>
    </row>
    <row r="2878" spans="1:49">
      <c r="A2878" s="116" t="s">
        <v>8529</v>
      </c>
      <c r="C2878" s="113" t="s">
        <v>519</v>
      </c>
      <c r="E2878" s="113" t="s">
        <v>41</v>
      </c>
      <c r="F2878" s="113" t="s">
        <v>395</v>
      </c>
      <c r="G2878" s="114">
        <v>30024</v>
      </c>
      <c r="H2878" s="113" t="s">
        <v>16230</v>
      </c>
      <c r="I2878" s="113" t="s">
        <v>9866</v>
      </c>
      <c r="J2878" s="113" t="s">
        <v>9867</v>
      </c>
      <c r="K2878" s="113" t="s">
        <v>27929</v>
      </c>
      <c r="L2878" s="113">
        <v>85241400280</v>
      </c>
      <c r="M2878" s="113" t="s">
        <v>16015</v>
      </c>
      <c r="O2878" s="113" t="s">
        <v>16016</v>
      </c>
      <c r="P2878" s="113" t="s">
        <v>27930</v>
      </c>
      <c r="Q2878" s="113" t="s">
        <v>27931</v>
      </c>
      <c r="R2878" s="113">
        <v>15</v>
      </c>
      <c r="S2878" s="113" t="s">
        <v>13</v>
      </c>
      <c r="T2878" s="113" t="s">
        <v>27932</v>
      </c>
      <c r="U2878" s="113" t="s">
        <v>27933</v>
      </c>
      <c r="V2878" s="114">
        <v>39965</v>
      </c>
      <c r="W2878" s="114">
        <v>39904</v>
      </c>
      <c r="X2878" s="113" t="s">
        <v>27934</v>
      </c>
      <c r="Y2878" s="114">
        <v>40542</v>
      </c>
      <c r="Z2878" s="114">
        <v>40544</v>
      </c>
      <c r="AA2878" s="113">
        <v>31</v>
      </c>
      <c r="AB2878" s="113" t="s">
        <v>9</v>
      </c>
      <c r="AC2878" s="113">
        <v>34</v>
      </c>
      <c r="AD2878" s="113" t="s">
        <v>18</v>
      </c>
      <c r="AE2878" s="114">
        <v>44652</v>
      </c>
      <c r="AF2878" s="113">
        <v>13</v>
      </c>
      <c r="AG2878" s="113">
        <v>0</v>
      </c>
      <c r="AH2878" s="113" t="s">
        <v>16263</v>
      </c>
      <c r="AI2878" s="117" t="s">
        <v>75</v>
      </c>
      <c r="AK2878" s="114">
        <v>44292</v>
      </c>
      <c r="AL2878" s="113">
        <v>40</v>
      </c>
      <c r="AM2878" s="113" t="s">
        <v>9870</v>
      </c>
      <c r="AN2878" s="113" t="s">
        <v>16586</v>
      </c>
      <c r="AO2878" s="113" t="s">
        <v>677</v>
      </c>
      <c r="AP2878" s="113">
        <v>2007</v>
      </c>
      <c r="AQ2878" s="113" t="s">
        <v>9871</v>
      </c>
      <c r="AR2878" s="113" t="s">
        <v>22719</v>
      </c>
      <c r="AS2878" s="113" t="s">
        <v>14</v>
      </c>
      <c r="AT2878" s="113" t="s">
        <v>14</v>
      </c>
      <c r="AU2878" s="113" t="s">
        <v>16229</v>
      </c>
      <c r="AV2878" s="113" t="s">
        <v>14</v>
      </c>
      <c r="AW2878" s="113" t="s">
        <v>14</v>
      </c>
    </row>
    <row r="2879" spans="1:49">
      <c r="A2879" s="116" t="s">
        <v>3329</v>
      </c>
      <c r="B2879" s="113">
        <v>570017305</v>
      </c>
      <c r="C2879" s="113" t="s">
        <v>3330</v>
      </c>
      <c r="E2879" s="113" t="s">
        <v>3331</v>
      </c>
      <c r="F2879" s="113" t="s">
        <v>3332</v>
      </c>
      <c r="G2879" s="114">
        <v>30025</v>
      </c>
      <c r="H2879" s="113" t="s">
        <v>16230</v>
      </c>
      <c r="I2879" s="113" t="s">
        <v>9866</v>
      </c>
      <c r="J2879" s="113" t="s">
        <v>9872</v>
      </c>
      <c r="K2879" s="113" t="s">
        <v>43603</v>
      </c>
      <c r="L2879" s="113">
        <v>81243768321</v>
      </c>
      <c r="M2879" s="113" t="s">
        <v>15114</v>
      </c>
      <c r="O2879" s="113" t="s">
        <v>43604</v>
      </c>
      <c r="P2879" s="113" t="s">
        <v>43605</v>
      </c>
      <c r="Q2879" s="113" t="s">
        <v>43606</v>
      </c>
      <c r="R2879" s="113">
        <v>15</v>
      </c>
      <c r="S2879" s="113" t="s">
        <v>13</v>
      </c>
      <c r="T2879" s="113" t="s">
        <v>43607</v>
      </c>
      <c r="U2879" s="113" t="s">
        <v>43608</v>
      </c>
      <c r="V2879" s="114">
        <v>38425</v>
      </c>
      <c r="W2879" s="114">
        <v>38353</v>
      </c>
      <c r="X2879" s="113" t="s">
        <v>43609</v>
      </c>
      <c r="Y2879" s="114">
        <v>38775</v>
      </c>
      <c r="Z2879" s="114">
        <v>38777</v>
      </c>
      <c r="AA2879" s="113">
        <v>23</v>
      </c>
      <c r="AB2879" s="113" t="s">
        <v>78</v>
      </c>
      <c r="AC2879" s="113">
        <v>34</v>
      </c>
      <c r="AD2879" s="113" t="s">
        <v>18</v>
      </c>
      <c r="AE2879" s="114">
        <v>43556</v>
      </c>
      <c r="AF2879" s="113">
        <v>12</v>
      </c>
      <c r="AG2879" s="113">
        <v>3</v>
      </c>
      <c r="AH2879" s="113" t="s">
        <v>16226</v>
      </c>
      <c r="AI2879" s="117" t="s">
        <v>302</v>
      </c>
      <c r="AK2879" s="114">
        <v>44211</v>
      </c>
      <c r="AL2879" s="113">
        <v>30</v>
      </c>
      <c r="AM2879" s="113" t="s">
        <v>9882</v>
      </c>
      <c r="AN2879" s="113" t="s">
        <v>16273</v>
      </c>
      <c r="AO2879" s="113" t="s">
        <v>107</v>
      </c>
      <c r="AP2879" s="113">
        <v>2003</v>
      </c>
      <c r="AQ2879" s="113" t="s">
        <v>8</v>
      </c>
      <c r="AR2879" s="113" t="s">
        <v>16437</v>
      </c>
      <c r="AS2879" s="113" t="s">
        <v>14</v>
      </c>
      <c r="AT2879" s="113" t="s">
        <v>14</v>
      </c>
      <c r="AU2879" s="113" t="s">
        <v>16229</v>
      </c>
      <c r="AV2879" s="113" t="s">
        <v>14</v>
      </c>
      <c r="AW2879" s="113" t="s">
        <v>14</v>
      </c>
    </row>
    <row r="2880" spans="1:49">
      <c r="A2880" s="116" t="s">
        <v>7463</v>
      </c>
      <c r="C2880" s="113" t="s">
        <v>7464</v>
      </c>
      <c r="E2880" s="113" t="s">
        <v>103</v>
      </c>
      <c r="F2880" s="113" t="s">
        <v>37</v>
      </c>
      <c r="G2880" s="114">
        <v>30025</v>
      </c>
      <c r="H2880" s="113" t="s">
        <v>16218</v>
      </c>
      <c r="I2880" s="113" t="s">
        <v>9866</v>
      </c>
      <c r="J2880" s="113" t="s">
        <v>9872</v>
      </c>
      <c r="K2880" s="113" t="s">
        <v>39267</v>
      </c>
      <c r="L2880" s="113">
        <v>82395714343</v>
      </c>
      <c r="M2880" s="113" t="s">
        <v>12594</v>
      </c>
      <c r="O2880" s="113" t="s">
        <v>14222</v>
      </c>
      <c r="P2880" s="113" t="s">
        <v>17832</v>
      </c>
      <c r="Q2880" s="113" t="s">
        <v>17833</v>
      </c>
      <c r="R2880" s="113">
        <v>15</v>
      </c>
      <c r="S2880" s="113" t="s">
        <v>13</v>
      </c>
      <c r="T2880" s="113" t="s">
        <v>39268</v>
      </c>
      <c r="U2880" s="113" t="s">
        <v>39269</v>
      </c>
      <c r="V2880" s="114">
        <v>39904</v>
      </c>
      <c r="W2880" s="114">
        <v>39873</v>
      </c>
      <c r="X2880" s="113" t="s">
        <v>39270</v>
      </c>
      <c r="Y2880" s="114">
        <v>40574</v>
      </c>
      <c r="Z2880" s="114">
        <v>40575</v>
      </c>
      <c r="AA2880" s="113">
        <v>21</v>
      </c>
      <c r="AB2880" s="113" t="s">
        <v>24</v>
      </c>
      <c r="AC2880" s="113">
        <v>24</v>
      </c>
      <c r="AD2880" s="113" t="s">
        <v>47</v>
      </c>
      <c r="AE2880" s="114">
        <v>45200</v>
      </c>
      <c r="AF2880" s="113">
        <v>14</v>
      </c>
      <c r="AG2880" s="113">
        <v>7</v>
      </c>
      <c r="AH2880" s="113" t="s">
        <v>16226</v>
      </c>
      <c r="AI2880" s="117" t="s">
        <v>1329</v>
      </c>
      <c r="AK2880" s="114">
        <v>44287</v>
      </c>
      <c r="AL2880" s="113">
        <v>30</v>
      </c>
      <c r="AM2880" s="113" t="s">
        <v>9882</v>
      </c>
      <c r="AN2880" s="113" t="s">
        <v>23716</v>
      </c>
      <c r="AO2880" s="113" t="s">
        <v>107</v>
      </c>
      <c r="AP2880" s="113">
        <v>2019</v>
      </c>
      <c r="AQ2880" s="113" t="s">
        <v>5236</v>
      </c>
      <c r="AR2880" s="113" t="s">
        <v>16391</v>
      </c>
      <c r="AS2880" s="113" t="s">
        <v>14</v>
      </c>
      <c r="AT2880" s="113" t="s">
        <v>14</v>
      </c>
      <c r="AU2880" s="113" t="s">
        <v>16229</v>
      </c>
      <c r="AV2880" s="113" t="s">
        <v>14</v>
      </c>
      <c r="AW2880" s="113" t="s">
        <v>14</v>
      </c>
    </row>
    <row r="2881" spans="1:49">
      <c r="A2881" s="116" t="s">
        <v>4632</v>
      </c>
      <c r="C2881" s="113" t="s">
        <v>4217</v>
      </c>
      <c r="E2881" s="113" t="s">
        <v>41</v>
      </c>
      <c r="F2881" s="113" t="s">
        <v>1298</v>
      </c>
      <c r="G2881" s="114">
        <v>30026</v>
      </c>
      <c r="H2881" s="113" t="s">
        <v>16230</v>
      </c>
      <c r="I2881" s="113" t="s">
        <v>9866</v>
      </c>
      <c r="J2881" s="113" t="s">
        <v>9867</v>
      </c>
      <c r="K2881" s="113" t="s">
        <v>18171</v>
      </c>
      <c r="L2881" s="113">
        <v>82239374089</v>
      </c>
      <c r="M2881" s="113" t="s">
        <v>18172</v>
      </c>
      <c r="O2881" s="113" t="s">
        <v>18173</v>
      </c>
      <c r="P2881" s="113" t="s">
        <v>18174</v>
      </c>
      <c r="Q2881" s="113" t="s">
        <v>18175</v>
      </c>
      <c r="R2881" s="113">
        <v>15</v>
      </c>
      <c r="S2881" s="113" t="s">
        <v>13</v>
      </c>
      <c r="T2881" s="113" t="s">
        <v>18176</v>
      </c>
      <c r="U2881" s="113" t="s">
        <v>18177</v>
      </c>
      <c r="V2881" s="114">
        <v>39965</v>
      </c>
      <c r="W2881" s="114">
        <v>39904</v>
      </c>
      <c r="X2881" s="113" t="s">
        <v>18178</v>
      </c>
      <c r="Y2881" s="114">
        <v>40542</v>
      </c>
      <c r="Z2881" s="114">
        <v>40544</v>
      </c>
      <c r="AA2881" s="113">
        <v>31</v>
      </c>
      <c r="AB2881" s="113" t="s">
        <v>9</v>
      </c>
      <c r="AC2881" s="113">
        <v>34</v>
      </c>
      <c r="AD2881" s="113" t="s">
        <v>18</v>
      </c>
      <c r="AE2881" s="114">
        <v>44105</v>
      </c>
      <c r="AF2881" s="113">
        <v>11</v>
      </c>
      <c r="AG2881" s="113">
        <v>6</v>
      </c>
      <c r="AH2881" s="113" t="s">
        <v>16226</v>
      </c>
      <c r="AI2881" s="117" t="s">
        <v>9901</v>
      </c>
      <c r="AK2881" s="114">
        <v>45323</v>
      </c>
      <c r="AL2881" s="113">
        <v>40</v>
      </c>
      <c r="AM2881" s="113" t="s">
        <v>9870</v>
      </c>
      <c r="AN2881" s="113" t="s">
        <v>16545</v>
      </c>
      <c r="AO2881" s="113" t="s">
        <v>227</v>
      </c>
      <c r="AP2881" s="113">
        <v>2005</v>
      </c>
      <c r="AQ2881" s="113" t="s">
        <v>8</v>
      </c>
      <c r="AR2881" s="113" t="s">
        <v>17710</v>
      </c>
      <c r="AS2881" s="113" t="s">
        <v>14</v>
      </c>
      <c r="AT2881" s="113" t="s">
        <v>14</v>
      </c>
      <c r="AU2881" s="113" t="s">
        <v>16229</v>
      </c>
      <c r="AV2881" s="113" t="s">
        <v>14</v>
      </c>
    </row>
    <row r="2882" spans="1:49">
      <c r="A2882" s="116" t="s">
        <v>4771</v>
      </c>
      <c r="C2882" s="113" t="s">
        <v>3146</v>
      </c>
      <c r="E2882" s="113" t="s">
        <v>41</v>
      </c>
      <c r="F2882" s="113" t="s">
        <v>555</v>
      </c>
      <c r="G2882" s="114">
        <v>30026</v>
      </c>
      <c r="H2882" s="113" t="s">
        <v>16230</v>
      </c>
      <c r="I2882" s="113" t="s">
        <v>9866</v>
      </c>
      <c r="J2882" s="113" t="s">
        <v>9872</v>
      </c>
      <c r="K2882" s="113" t="s">
        <v>16540</v>
      </c>
      <c r="L2882" s="113">
        <v>85256311155</v>
      </c>
      <c r="M2882" s="113" t="s">
        <v>14861</v>
      </c>
      <c r="O2882" s="113" t="s">
        <v>14862</v>
      </c>
      <c r="P2882" s="113" t="s">
        <v>45724</v>
      </c>
      <c r="Q2882" s="113" t="s">
        <v>16541</v>
      </c>
      <c r="R2882" s="113">
        <v>15</v>
      </c>
      <c r="S2882" s="113" t="s">
        <v>13</v>
      </c>
      <c r="T2882" s="113" t="s">
        <v>16542</v>
      </c>
      <c r="U2882" s="113" t="s">
        <v>16543</v>
      </c>
      <c r="V2882" s="114">
        <v>40179</v>
      </c>
      <c r="W2882" s="114">
        <v>40179</v>
      </c>
      <c r="X2882" s="113" t="s">
        <v>16544</v>
      </c>
      <c r="Y2882" s="114">
        <v>40906</v>
      </c>
      <c r="Z2882" s="114">
        <v>40909</v>
      </c>
      <c r="AA2882" s="113">
        <v>31</v>
      </c>
      <c r="AB2882" s="113" t="s">
        <v>9</v>
      </c>
      <c r="AC2882" s="113">
        <v>34</v>
      </c>
      <c r="AD2882" s="113" t="s">
        <v>18</v>
      </c>
      <c r="AE2882" s="114">
        <v>44470</v>
      </c>
      <c r="AF2882" s="113">
        <v>11</v>
      </c>
      <c r="AG2882" s="113">
        <v>9</v>
      </c>
      <c r="AH2882" s="113" t="s">
        <v>16226</v>
      </c>
      <c r="AI2882" s="117" t="s">
        <v>9891</v>
      </c>
      <c r="AK2882" s="114">
        <v>43374</v>
      </c>
      <c r="AL2882" s="113">
        <v>40</v>
      </c>
      <c r="AM2882" s="113" t="s">
        <v>9870</v>
      </c>
      <c r="AN2882" s="113" t="s">
        <v>16545</v>
      </c>
      <c r="AO2882" s="113" t="s">
        <v>227</v>
      </c>
      <c r="AP2882" s="113">
        <v>2008</v>
      </c>
      <c r="AQ2882" s="113" t="s">
        <v>8</v>
      </c>
      <c r="AR2882" s="113" t="s">
        <v>16382</v>
      </c>
      <c r="AS2882" s="113" t="s">
        <v>14</v>
      </c>
      <c r="AT2882" s="113" t="s">
        <v>14</v>
      </c>
      <c r="AU2882" s="113" t="s">
        <v>16229</v>
      </c>
      <c r="AV2882" s="113" t="s">
        <v>14</v>
      </c>
    </row>
    <row r="2883" spans="1:49">
      <c r="A2883" s="116" t="s">
        <v>4768</v>
      </c>
      <c r="C2883" s="113" t="s">
        <v>4769</v>
      </c>
      <c r="E2883" s="113" t="s">
        <v>2662</v>
      </c>
      <c r="F2883" s="113" t="s">
        <v>8</v>
      </c>
      <c r="G2883" s="114">
        <v>30026</v>
      </c>
      <c r="H2883" s="113" t="s">
        <v>16230</v>
      </c>
      <c r="I2883" s="113" t="s">
        <v>9866</v>
      </c>
      <c r="J2883" s="113" t="s">
        <v>9872</v>
      </c>
      <c r="K2883" s="113" t="s">
        <v>32090</v>
      </c>
      <c r="L2883" s="113">
        <v>82345546959</v>
      </c>
      <c r="M2883" s="113" t="s">
        <v>13308</v>
      </c>
      <c r="O2883" s="113" t="s">
        <v>32091</v>
      </c>
      <c r="P2883" s="113" t="s">
        <v>32092</v>
      </c>
      <c r="Q2883" s="113" t="s">
        <v>32093</v>
      </c>
      <c r="R2883" s="113">
        <v>15</v>
      </c>
      <c r="S2883" s="113" t="s">
        <v>13</v>
      </c>
      <c r="T2883" s="113" t="s">
        <v>32094</v>
      </c>
      <c r="U2883" s="113" t="s">
        <v>32095</v>
      </c>
      <c r="V2883" s="114">
        <v>40179</v>
      </c>
      <c r="W2883" s="114">
        <v>40179</v>
      </c>
      <c r="X2883" s="113" t="s">
        <v>32096</v>
      </c>
      <c r="Y2883" s="114">
        <v>40906</v>
      </c>
      <c r="Z2883" s="114">
        <v>40909</v>
      </c>
      <c r="AA2883" s="113">
        <v>31</v>
      </c>
      <c r="AB2883" s="113" t="s">
        <v>9</v>
      </c>
      <c r="AC2883" s="113">
        <v>34</v>
      </c>
      <c r="AD2883" s="113" t="s">
        <v>18</v>
      </c>
      <c r="AE2883" s="114">
        <v>44652</v>
      </c>
      <c r="AF2883" s="113">
        <v>13</v>
      </c>
      <c r="AG2883" s="113">
        <v>3</v>
      </c>
      <c r="AH2883" s="113" t="s">
        <v>16263</v>
      </c>
      <c r="AI2883" s="117" t="s">
        <v>16264</v>
      </c>
      <c r="AK2883" s="114">
        <v>45302</v>
      </c>
      <c r="AL2883" s="113">
        <v>40</v>
      </c>
      <c r="AM2883" s="113" t="s">
        <v>9870</v>
      </c>
      <c r="AN2883" s="113" t="s">
        <v>29977</v>
      </c>
      <c r="AO2883" s="113" t="s">
        <v>4770</v>
      </c>
      <c r="AP2883" s="113">
        <v>2004</v>
      </c>
      <c r="AQ2883" s="113" t="s">
        <v>8</v>
      </c>
      <c r="AR2883" s="113" t="s">
        <v>32071</v>
      </c>
      <c r="AS2883" s="113" t="s">
        <v>14</v>
      </c>
      <c r="AT2883" s="113" t="s">
        <v>14</v>
      </c>
      <c r="AU2883" s="113" t="s">
        <v>16229</v>
      </c>
      <c r="AV2883" s="113" t="s">
        <v>14</v>
      </c>
    </row>
    <row r="2884" spans="1:49">
      <c r="A2884" s="116" t="s">
        <v>2032</v>
      </c>
      <c r="C2884" s="113" t="s">
        <v>2033</v>
      </c>
      <c r="F2884" s="113" t="s">
        <v>877</v>
      </c>
      <c r="G2884" s="114">
        <v>30026</v>
      </c>
      <c r="H2884" s="113" t="s">
        <v>16218</v>
      </c>
      <c r="I2884" s="113" t="s">
        <v>9866</v>
      </c>
      <c r="J2884" s="113" t="s">
        <v>9872</v>
      </c>
      <c r="K2884" s="113" t="s">
        <v>38328</v>
      </c>
      <c r="L2884" s="113">
        <v>82291903021</v>
      </c>
      <c r="M2884" s="113" t="s">
        <v>14536</v>
      </c>
      <c r="O2884" s="113" t="s">
        <v>14537</v>
      </c>
      <c r="P2884" s="113" t="s">
        <v>38329</v>
      </c>
      <c r="Q2884" s="113" t="s">
        <v>38330</v>
      </c>
      <c r="R2884" s="113">
        <v>15</v>
      </c>
      <c r="S2884" s="113" t="s">
        <v>13</v>
      </c>
      <c r="T2884" s="113" t="s">
        <v>38331</v>
      </c>
      <c r="U2884" s="113" t="s">
        <v>38332</v>
      </c>
      <c r="V2884" s="114">
        <v>42027</v>
      </c>
      <c r="W2884" s="114">
        <v>41944</v>
      </c>
      <c r="X2884" s="113" t="s">
        <v>38333</v>
      </c>
      <c r="Y2884" s="114">
        <v>42612</v>
      </c>
      <c r="Z2884" s="114">
        <v>42614</v>
      </c>
      <c r="AA2884" s="113">
        <v>21</v>
      </c>
      <c r="AB2884" s="113" t="s">
        <v>24</v>
      </c>
      <c r="AC2884" s="113">
        <v>24</v>
      </c>
      <c r="AD2884" s="113" t="s">
        <v>47</v>
      </c>
      <c r="AE2884" s="114">
        <v>45383</v>
      </c>
      <c r="AF2884" s="113">
        <v>20</v>
      </c>
      <c r="AG2884" s="113">
        <v>6</v>
      </c>
      <c r="AH2884" s="113" t="s">
        <v>16226</v>
      </c>
      <c r="AI2884" s="117" t="s">
        <v>16591</v>
      </c>
      <c r="AK2884" s="114">
        <v>44928</v>
      </c>
      <c r="AL2884" s="113">
        <v>15</v>
      </c>
      <c r="AM2884" s="113" t="s">
        <v>9885</v>
      </c>
      <c r="AN2884" s="113" t="s">
        <v>21711</v>
      </c>
      <c r="AO2884" s="113" t="s">
        <v>1724</v>
      </c>
      <c r="AP2884" s="113">
        <v>2001</v>
      </c>
      <c r="AQ2884" s="113" t="s">
        <v>8</v>
      </c>
      <c r="AR2884" s="113" t="s">
        <v>16335</v>
      </c>
      <c r="AS2884" s="113" t="s">
        <v>14</v>
      </c>
      <c r="AT2884" s="113" t="s">
        <v>14</v>
      </c>
      <c r="AU2884" s="113" t="s">
        <v>16229</v>
      </c>
      <c r="AV2884" s="113" t="s">
        <v>14</v>
      </c>
      <c r="AW2884" s="113" t="s">
        <v>14</v>
      </c>
    </row>
    <row r="2885" spans="1:49">
      <c r="A2885" s="116" t="s">
        <v>5328</v>
      </c>
      <c r="C2885" s="113" t="s">
        <v>490</v>
      </c>
      <c r="E2885" s="113" t="s">
        <v>30</v>
      </c>
      <c r="F2885" s="113" t="s">
        <v>8</v>
      </c>
      <c r="G2885" s="114">
        <v>30026</v>
      </c>
      <c r="H2885" s="113" t="s">
        <v>16230</v>
      </c>
      <c r="I2885" s="113" t="s">
        <v>9866</v>
      </c>
      <c r="J2885" s="113" t="s">
        <v>9872</v>
      </c>
      <c r="K2885" s="113" t="s">
        <v>27242</v>
      </c>
      <c r="L2885" s="113">
        <v>82248487656</v>
      </c>
      <c r="M2885" s="113" t="s">
        <v>13206</v>
      </c>
      <c r="O2885" s="113" t="s">
        <v>13207</v>
      </c>
      <c r="P2885" s="113" t="s">
        <v>27243</v>
      </c>
      <c r="Q2885" s="113" t="s">
        <v>27244</v>
      </c>
      <c r="R2885" s="113">
        <v>15</v>
      </c>
      <c r="S2885" s="113" t="s">
        <v>13</v>
      </c>
      <c r="T2885" s="113" t="s">
        <v>27245</v>
      </c>
      <c r="U2885" s="113" t="s">
        <v>27246</v>
      </c>
      <c r="V2885" s="114">
        <v>42033</v>
      </c>
      <c r="W2885" s="114">
        <v>42036</v>
      </c>
      <c r="X2885" s="113" t="s">
        <v>27247</v>
      </c>
      <c r="Y2885" s="114">
        <v>42612</v>
      </c>
      <c r="Z2885" s="114">
        <v>42614</v>
      </c>
      <c r="AA2885" s="113">
        <v>21</v>
      </c>
      <c r="AB2885" s="113" t="s">
        <v>24</v>
      </c>
      <c r="AC2885" s="113">
        <v>32</v>
      </c>
      <c r="AD2885" s="113" t="s">
        <v>84</v>
      </c>
      <c r="AE2885" s="114">
        <v>45017</v>
      </c>
      <c r="AF2885" s="113">
        <v>14</v>
      </c>
      <c r="AG2885" s="113">
        <v>3</v>
      </c>
      <c r="AH2885" s="113" t="s">
        <v>16263</v>
      </c>
      <c r="AI2885" s="117" t="s">
        <v>16264</v>
      </c>
      <c r="AK2885" s="114">
        <v>45302</v>
      </c>
      <c r="AL2885" s="113">
        <v>40</v>
      </c>
      <c r="AM2885" s="113" t="s">
        <v>9870</v>
      </c>
      <c r="AN2885" s="113" t="s">
        <v>16468</v>
      </c>
      <c r="AO2885" s="113" t="s">
        <v>31</v>
      </c>
      <c r="AP2885" s="113">
        <v>2009</v>
      </c>
      <c r="AQ2885" s="113" t="s">
        <v>5236</v>
      </c>
      <c r="AR2885" s="113" t="s">
        <v>25997</v>
      </c>
      <c r="AS2885" s="113" t="s">
        <v>14</v>
      </c>
      <c r="AT2885" s="113" t="s">
        <v>14</v>
      </c>
      <c r="AU2885" s="113" t="s">
        <v>16229</v>
      </c>
      <c r="AV2885" s="113" t="s">
        <v>14</v>
      </c>
    </row>
    <row r="2886" spans="1:49">
      <c r="A2886" s="116" t="s">
        <v>9754</v>
      </c>
      <c r="B2886" s="113">
        <v>570027565</v>
      </c>
      <c r="C2886" s="113" t="s">
        <v>9755</v>
      </c>
      <c r="E2886" s="113" t="s">
        <v>110</v>
      </c>
      <c r="F2886" s="113" t="s">
        <v>8</v>
      </c>
      <c r="G2886" s="114">
        <v>30030</v>
      </c>
      <c r="H2886" s="113" t="s">
        <v>16230</v>
      </c>
      <c r="I2886" s="113" t="s">
        <v>9866</v>
      </c>
      <c r="J2886" s="113" t="s">
        <v>9872</v>
      </c>
      <c r="K2886" s="113" t="s">
        <v>35682</v>
      </c>
      <c r="L2886" s="113">
        <v>82292814545</v>
      </c>
      <c r="M2886" s="113" t="s">
        <v>13608</v>
      </c>
      <c r="O2886" s="113" t="s">
        <v>35683</v>
      </c>
      <c r="P2886" s="113" t="s">
        <v>35684</v>
      </c>
      <c r="Q2886" s="113" t="s">
        <v>35685</v>
      </c>
      <c r="R2886" s="113">
        <v>15</v>
      </c>
      <c r="S2886" s="113" t="s">
        <v>13</v>
      </c>
      <c r="T2886" s="113" t="s">
        <v>35686</v>
      </c>
      <c r="U2886" s="113" t="s">
        <v>35687</v>
      </c>
      <c r="V2886" s="114">
        <v>39387</v>
      </c>
      <c r="W2886" s="114">
        <v>39083</v>
      </c>
      <c r="X2886" s="113" t="s">
        <v>35688</v>
      </c>
      <c r="Y2886" s="114">
        <v>39720</v>
      </c>
      <c r="Z2886" s="114">
        <v>39722</v>
      </c>
      <c r="AA2886" s="113">
        <v>21</v>
      </c>
      <c r="AB2886" s="113" t="s">
        <v>24</v>
      </c>
      <c r="AC2886" s="113">
        <v>33</v>
      </c>
      <c r="AD2886" s="113" t="s">
        <v>10</v>
      </c>
      <c r="AE2886" s="114">
        <v>45017</v>
      </c>
      <c r="AF2886" s="113">
        <v>14</v>
      </c>
      <c r="AG2886" s="113">
        <v>3</v>
      </c>
      <c r="AH2886" s="113" t="s">
        <v>16226</v>
      </c>
      <c r="AI2886" s="117" t="s">
        <v>14729</v>
      </c>
      <c r="AK2886" s="114">
        <v>45078</v>
      </c>
      <c r="AL2886" s="113">
        <v>40</v>
      </c>
      <c r="AM2886" s="113" t="s">
        <v>9870</v>
      </c>
      <c r="AN2886" s="113" t="s">
        <v>19131</v>
      </c>
      <c r="AO2886" s="113" t="s">
        <v>1173</v>
      </c>
      <c r="AP2886" s="113">
        <v>2013</v>
      </c>
      <c r="AQ2886" s="113" t="s">
        <v>8</v>
      </c>
      <c r="AR2886" s="113" t="s">
        <v>19139</v>
      </c>
      <c r="AS2886" s="113" t="s">
        <v>14</v>
      </c>
      <c r="AT2886" s="113" t="s">
        <v>14</v>
      </c>
      <c r="AU2886" s="113" t="s">
        <v>16229</v>
      </c>
      <c r="AV2886" s="113" t="s">
        <v>14</v>
      </c>
    </row>
    <row r="2887" spans="1:49">
      <c r="A2887" s="116" t="s">
        <v>5447</v>
      </c>
      <c r="C2887" s="113" t="s">
        <v>5448</v>
      </c>
      <c r="E2887" s="113" t="s">
        <v>41</v>
      </c>
      <c r="F2887" s="113" t="s">
        <v>37</v>
      </c>
      <c r="G2887" s="114">
        <v>30031</v>
      </c>
      <c r="H2887" s="113" t="s">
        <v>16230</v>
      </c>
      <c r="I2887" s="113" t="s">
        <v>9866</v>
      </c>
      <c r="J2887" s="113" t="s">
        <v>9872</v>
      </c>
      <c r="K2887" s="113" t="s">
        <v>32779</v>
      </c>
      <c r="L2887" s="113">
        <v>82253145225</v>
      </c>
      <c r="M2887" s="113" t="s">
        <v>32780</v>
      </c>
      <c r="O2887" s="113" t="s">
        <v>10369</v>
      </c>
      <c r="P2887" s="113" t="s">
        <v>32781</v>
      </c>
      <c r="Q2887" s="113" t="s">
        <v>32782</v>
      </c>
      <c r="R2887" s="113">
        <v>15</v>
      </c>
      <c r="S2887" s="113" t="s">
        <v>13</v>
      </c>
      <c r="T2887" s="113" t="s">
        <v>32783</v>
      </c>
      <c r="U2887" s="113" t="s">
        <v>32784</v>
      </c>
      <c r="V2887" s="114">
        <v>41883</v>
      </c>
      <c r="W2887" s="114">
        <v>41883</v>
      </c>
      <c r="X2887" s="113" t="s">
        <v>32785</v>
      </c>
      <c r="Y2887" s="114">
        <v>42339</v>
      </c>
      <c r="Z2887" s="114">
        <v>42339</v>
      </c>
      <c r="AA2887" s="113">
        <v>21</v>
      </c>
      <c r="AB2887" s="113" t="s">
        <v>24</v>
      </c>
      <c r="AC2887" s="113">
        <v>31</v>
      </c>
      <c r="AD2887" s="113" t="s">
        <v>9</v>
      </c>
      <c r="AE2887" s="114">
        <v>43556</v>
      </c>
      <c r="AF2887" s="113">
        <v>9</v>
      </c>
      <c r="AG2887" s="113">
        <v>3</v>
      </c>
      <c r="AH2887" s="113" t="s">
        <v>16263</v>
      </c>
      <c r="AI2887" s="117" t="s">
        <v>75</v>
      </c>
      <c r="AK2887" s="114">
        <v>43917</v>
      </c>
      <c r="AL2887" s="113">
        <v>40</v>
      </c>
      <c r="AM2887" s="113" t="s">
        <v>9870</v>
      </c>
      <c r="AN2887" s="113" t="s">
        <v>16586</v>
      </c>
      <c r="AO2887" s="113" t="s">
        <v>677</v>
      </c>
      <c r="AP2887" s="113">
        <v>2010</v>
      </c>
      <c r="AQ2887" s="113" t="s">
        <v>9889</v>
      </c>
      <c r="AR2887" s="113" t="s">
        <v>24312</v>
      </c>
      <c r="AS2887" s="113" t="s">
        <v>14</v>
      </c>
      <c r="AT2887" s="113" t="s">
        <v>14</v>
      </c>
      <c r="AU2887" s="113" t="s">
        <v>16229</v>
      </c>
      <c r="AV2887" s="113" t="s">
        <v>14</v>
      </c>
      <c r="AW2887" s="113" t="s">
        <v>14</v>
      </c>
    </row>
    <row r="2888" spans="1:49">
      <c r="A2888" s="116" t="s">
        <v>5445</v>
      </c>
      <c r="C2888" s="113" t="s">
        <v>5446</v>
      </c>
      <c r="F2888" s="113" t="s">
        <v>8</v>
      </c>
      <c r="G2888" s="114">
        <v>30033</v>
      </c>
      <c r="H2888" s="113" t="s">
        <v>16218</v>
      </c>
      <c r="I2888" s="113" t="s">
        <v>9866</v>
      </c>
      <c r="J2888" s="113" t="s">
        <v>9872</v>
      </c>
      <c r="K2888" s="113" t="s">
        <v>42391</v>
      </c>
      <c r="L2888" s="113">
        <v>85398969313</v>
      </c>
      <c r="M2888" s="113" t="s">
        <v>12486</v>
      </c>
      <c r="O2888" s="113" t="s">
        <v>12347</v>
      </c>
      <c r="P2888" s="113" t="s">
        <v>42392</v>
      </c>
      <c r="Q2888" s="113" t="s">
        <v>42393</v>
      </c>
      <c r="R2888" s="113">
        <v>15</v>
      </c>
      <c r="S2888" s="113" t="s">
        <v>13</v>
      </c>
      <c r="T2888" s="113" t="s">
        <v>42394</v>
      </c>
      <c r="U2888" s="113" t="s">
        <v>42395</v>
      </c>
      <c r="V2888" s="114">
        <v>41920</v>
      </c>
      <c r="W2888" s="114">
        <v>41883</v>
      </c>
      <c r="X2888" s="113" t="s">
        <v>42396</v>
      </c>
      <c r="Y2888" s="114">
        <v>42339</v>
      </c>
      <c r="Z2888" s="114">
        <v>42339</v>
      </c>
      <c r="AA2888" s="113">
        <v>13</v>
      </c>
      <c r="AB2888" s="113" t="s">
        <v>357</v>
      </c>
      <c r="AC2888" s="113">
        <v>21</v>
      </c>
      <c r="AD2888" s="113" t="s">
        <v>24</v>
      </c>
      <c r="AE2888" s="114">
        <v>44287</v>
      </c>
      <c r="AF2888" s="113">
        <v>13</v>
      </c>
      <c r="AG2888" s="113">
        <v>7</v>
      </c>
      <c r="AH2888" s="113" t="s">
        <v>16263</v>
      </c>
      <c r="AI2888" s="117" t="s">
        <v>546</v>
      </c>
      <c r="AK2888" s="114">
        <v>44287</v>
      </c>
      <c r="AL2888" s="113">
        <v>15</v>
      </c>
      <c r="AM2888" s="113" t="s">
        <v>9885</v>
      </c>
      <c r="AN2888" s="113" t="s">
        <v>16552</v>
      </c>
      <c r="AO2888" s="113" t="s">
        <v>2053</v>
      </c>
      <c r="AP2888" s="113">
        <v>2008</v>
      </c>
      <c r="AQ2888" s="113" t="s">
        <v>8</v>
      </c>
      <c r="AR2888" s="113" t="s">
        <v>16408</v>
      </c>
      <c r="AS2888" s="113" t="s">
        <v>14</v>
      </c>
      <c r="AT2888" s="113" t="s">
        <v>14</v>
      </c>
      <c r="AU2888" s="113" t="s">
        <v>16229</v>
      </c>
      <c r="AV2888" s="113" t="s">
        <v>14</v>
      </c>
      <c r="AW2888" s="113" t="s">
        <v>14</v>
      </c>
    </row>
    <row r="2889" spans="1:49">
      <c r="A2889" s="116" t="s">
        <v>1391</v>
      </c>
      <c r="C2889" s="113" t="s">
        <v>1392</v>
      </c>
      <c r="E2889" s="113" t="s">
        <v>530</v>
      </c>
      <c r="F2889" s="113" t="s">
        <v>8</v>
      </c>
      <c r="G2889" s="114">
        <v>30036</v>
      </c>
      <c r="H2889" s="113" t="s">
        <v>16230</v>
      </c>
      <c r="I2889" s="113" t="s">
        <v>9866</v>
      </c>
      <c r="J2889" s="113" t="s">
        <v>9872</v>
      </c>
      <c r="K2889" s="113" t="s">
        <v>32654</v>
      </c>
      <c r="L2889" s="113">
        <v>85343841782</v>
      </c>
      <c r="M2889" s="113" t="s">
        <v>12190</v>
      </c>
      <c r="O2889" s="113" t="s">
        <v>12191</v>
      </c>
      <c r="P2889" s="113" t="s">
        <v>32655</v>
      </c>
      <c r="Q2889" s="113" t="s">
        <v>32656</v>
      </c>
      <c r="R2889" s="113">
        <v>15</v>
      </c>
      <c r="S2889" s="113" t="s">
        <v>13</v>
      </c>
      <c r="T2889" s="113" t="s">
        <v>32657</v>
      </c>
      <c r="U2889" s="113" t="s">
        <v>32658</v>
      </c>
      <c r="V2889" s="114">
        <v>42027</v>
      </c>
      <c r="W2889" s="114">
        <v>41944</v>
      </c>
      <c r="X2889" s="113" t="s">
        <v>32659</v>
      </c>
      <c r="Y2889" s="114">
        <v>42612</v>
      </c>
      <c r="Z2889" s="114">
        <v>42614</v>
      </c>
      <c r="AA2889" s="113">
        <v>13</v>
      </c>
      <c r="AB2889" s="113" t="s">
        <v>357</v>
      </c>
      <c r="AC2889" s="113">
        <v>31</v>
      </c>
      <c r="AD2889" s="113" t="s">
        <v>9</v>
      </c>
      <c r="AE2889" s="114">
        <v>44835</v>
      </c>
      <c r="AF2889" s="113">
        <v>10</v>
      </c>
      <c r="AG2889" s="113">
        <v>7</v>
      </c>
      <c r="AH2889" s="113" t="s">
        <v>16263</v>
      </c>
      <c r="AI2889" s="117" t="s">
        <v>75</v>
      </c>
      <c r="AK2889" s="114">
        <v>45152</v>
      </c>
      <c r="AL2889" s="113">
        <v>40</v>
      </c>
      <c r="AM2889" s="113" t="s">
        <v>9870</v>
      </c>
      <c r="AN2889" s="113" t="s">
        <v>22698</v>
      </c>
      <c r="AO2889" s="113" t="s">
        <v>531</v>
      </c>
      <c r="AP2889" s="113">
        <v>2021</v>
      </c>
      <c r="AQ2889" s="113" t="s">
        <v>9899</v>
      </c>
      <c r="AR2889" s="113" t="s">
        <v>19905</v>
      </c>
      <c r="AS2889" s="113" t="s">
        <v>14</v>
      </c>
      <c r="AT2889" s="113" t="s">
        <v>14</v>
      </c>
      <c r="AU2889" s="113" t="s">
        <v>16229</v>
      </c>
      <c r="AV2889" s="113" t="s">
        <v>14</v>
      </c>
      <c r="AW2889" s="113" t="s">
        <v>14</v>
      </c>
    </row>
    <row r="2890" spans="1:49">
      <c r="A2890" s="116" t="s">
        <v>7043</v>
      </c>
      <c r="C2890" s="113" t="s">
        <v>7044</v>
      </c>
      <c r="E2890" s="113" t="s">
        <v>34</v>
      </c>
      <c r="F2890" s="113" t="s">
        <v>8</v>
      </c>
      <c r="G2890" s="114">
        <v>30038</v>
      </c>
      <c r="H2890" s="113" t="s">
        <v>16218</v>
      </c>
      <c r="I2890" s="113" t="s">
        <v>9866</v>
      </c>
      <c r="J2890" s="113" t="s">
        <v>9872</v>
      </c>
      <c r="K2890" s="113" t="s">
        <v>42735</v>
      </c>
      <c r="L2890" s="113">
        <v>82297161458</v>
      </c>
      <c r="M2890" s="113" t="s">
        <v>11258</v>
      </c>
      <c r="O2890" s="113" t="s">
        <v>11259</v>
      </c>
      <c r="P2890" s="113" t="s">
        <v>42736</v>
      </c>
      <c r="Q2890" s="113" t="s">
        <v>42737</v>
      </c>
      <c r="R2890" s="113">
        <v>15</v>
      </c>
      <c r="S2890" s="113" t="s">
        <v>13</v>
      </c>
      <c r="T2890" s="113" t="s">
        <v>42738</v>
      </c>
      <c r="U2890" s="113" t="s">
        <v>42739</v>
      </c>
      <c r="V2890" s="114">
        <v>39904</v>
      </c>
      <c r="W2890" s="114">
        <v>39904</v>
      </c>
      <c r="X2890" s="113" t="s">
        <v>42740</v>
      </c>
      <c r="Y2890" s="114">
        <v>40542</v>
      </c>
      <c r="Z2890" s="114">
        <v>40544</v>
      </c>
      <c r="AA2890" s="113">
        <v>21</v>
      </c>
      <c r="AB2890" s="113" t="s">
        <v>24</v>
      </c>
      <c r="AC2890" s="113">
        <v>33</v>
      </c>
      <c r="AD2890" s="113" t="s">
        <v>10</v>
      </c>
      <c r="AE2890" s="114">
        <v>45200</v>
      </c>
      <c r="AF2890" s="113">
        <v>14</v>
      </c>
      <c r="AG2890" s="113">
        <v>2</v>
      </c>
      <c r="AH2890" s="113" t="s">
        <v>16226</v>
      </c>
      <c r="AI2890" s="117" t="s">
        <v>9932</v>
      </c>
      <c r="AK2890" s="114">
        <v>44670</v>
      </c>
      <c r="AL2890" s="113">
        <v>40</v>
      </c>
      <c r="AM2890" s="113" t="s">
        <v>9870</v>
      </c>
      <c r="AN2890" s="113" t="s">
        <v>16334</v>
      </c>
      <c r="AO2890" s="113" t="s">
        <v>383</v>
      </c>
      <c r="AP2890" s="113">
        <v>2014</v>
      </c>
      <c r="AQ2890" s="113" t="s">
        <v>9971</v>
      </c>
      <c r="AR2890" s="113" t="s">
        <v>22199</v>
      </c>
      <c r="AS2890" s="113" t="s">
        <v>14</v>
      </c>
      <c r="AT2890" s="113" t="s">
        <v>14</v>
      </c>
      <c r="AU2890" s="113" t="s">
        <v>16229</v>
      </c>
      <c r="AV2890" s="113" t="s">
        <v>14</v>
      </c>
      <c r="AW2890" s="113" t="s">
        <v>14</v>
      </c>
    </row>
    <row r="2891" spans="1:49">
      <c r="A2891" s="116" t="s">
        <v>7142</v>
      </c>
      <c r="B2891" s="113">
        <v>570027539</v>
      </c>
      <c r="C2891" s="113" t="s">
        <v>1911</v>
      </c>
      <c r="E2891" s="113" t="s">
        <v>41</v>
      </c>
      <c r="F2891" s="113" t="s">
        <v>23</v>
      </c>
      <c r="G2891" s="114">
        <v>30042</v>
      </c>
      <c r="H2891" s="113" t="s">
        <v>16230</v>
      </c>
      <c r="I2891" s="113" t="s">
        <v>9866</v>
      </c>
      <c r="J2891" s="113" t="s">
        <v>9867</v>
      </c>
      <c r="K2891" s="113" t="s">
        <v>39916</v>
      </c>
      <c r="L2891" s="113">
        <v>82196041334</v>
      </c>
      <c r="M2891" s="113" t="s">
        <v>15603</v>
      </c>
      <c r="O2891" s="113" t="s">
        <v>15604</v>
      </c>
      <c r="P2891" s="113" t="s">
        <v>39917</v>
      </c>
      <c r="Q2891" s="113" t="s">
        <v>39918</v>
      </c>
      <c r="R2891" s="113">
        <v>15</v>
      </c>
      <c r="S2891" s="113" t="s">
        <v>13</v>
      </c>
      <c r="T2891" s="113" t="s">
        <v>39919</v>
      </c>
      <c r="U2891" s="113" t="s">
        <v>39920</v>
      </c>
      <c r="V2891" s="114">
        <v>39387</v>
      </c>
      <c r="W2891" s="114">
        <v>39083</v>
      </c>
      <c r="X2891" s="113" t="s">
        <v>39921</v>
      </c>
      <c r="Y2891" s="114">
        <v>39720</v>
      </c>
      <c r="Z2891" s="114">
        <v>39722</v>
      </c>
      <c r="AA2891" s="113">
        <v>22</v>
      </c>
      <c r="AB2891" s="113" t="s">
        <v>25</v>
      </c>
      <c r="AC2891" s="113">
        <v>32</v>
      </c>
      <c r="AD2891" s="113" t="s">
        <v>84</v>
      </c>
      <c r="AE2891" s="114">
        <v>44652</v>
      </c>
      <c r="AF2891" s="113">
        <v>15</v>
      </c>
      <c r="AG2891" s="113">
        <v>3</v>
      </c>
      <c r="AH2891" s="113" t="s">
        <v>16226</v>
      </c>
      <c r="AI2891" s="117" t="s">
        <v>9875</v>
      </c>
      <c r="AK2891" s="114">
        <v>43374</v>
      </c>
      <c r="AL2891" s="113">
        <v>40</v>
      </c>
      <c r="AM2891" s="113" t="s">
        <v>9870</v>
      </c>
      <c r="AN2891" s="113" t="s">
        <v>16561</v>
      </c>
      <c r="AO2891" s="113" t="s">
        <v>42</v>
      </c>
      <c r="AP2891" s="113">
        <v>2009</v>
      </c>
      <c r="AQ2891" s="113" t="s">
        <v>5236</v>
      </c>
      <c r="AR2891" s="113" t="s">
        <v>19140</v>
      </c>
      <c r="AS2891" s="113" t="s">
        <v>14</v>
      </c>
      <c r="AT2891" s="113" t="s">
        <v>14</v>
      </c>
      <c r="AU2891" s="113" t="s">
        <v>16229</v>
      </c>
      <c r="AV2891" s="113" t="s">
        <v>14</v>
      </c>
    </row>
    <row r="2892" spans="1:49">
      <c r="A2892" s="116" t="s">
        <v>2207</v>
      </c>
      <c r="C2892" s="113" t="s">
        <v>2208</v>
      </c>
      <c r="E2892" s="113" t="s">
        <v>41</v>
      </c>
      <c r="F2892" s="113" t="s">
        <v>8</v>
      </c>
      <c r="G2892" s="114">
        <v>30043</v>
      </c>
      <c r="H2892" s="113" t="s">
        <v>16230</v>
      </c>
      <c r="I2892" s="113" t="s">
        <v>9866</v>
      </c>
      <c r="J2892" s="113" t="s">
        <v>9872</v>
      </c>
      <c r="K2892" s="113" t="s">
        <v>21955</v>
      </c>
      <c r="L2892" s="113">
        <v>82211415337</v>
      </c>
      <c r="M2892" s="113" t="s">
        <v>21956</v>
      </c>
      <c r="O2892" s="113" t="s">
        <v>12873</v>
      </c>
      <c r="P2892" s="113" t="s">
        <v>21957</v>
      </c>
      <c r="Q2892" s="113" t="s">
        <v>21958</v>
      </c>
      <c r="R2892" s="113">
        <v>15</v>
      </c>
      <c r="S2892" s="113" t="s">
        <v>13</v>
      </c>
      <c r="T2892" s="113" t="s">
        <v>21959</v>
      </c>
      <c r="U2892" s="113" t="s">
        <v>21960</v>
      </c>
      <c r="V2892" s="114">
        <v>40289</v>
      </c>
      <c r="W2892" s="114">
        <v>40179</v>
      </c>
      <c r="X2892" s="113" t="s">
        <v>21961</v>
      </c>
      <c r="Y2892" s="114">
        <v>40908</v>
      </c>
      <c r="Z2892" s="114">
        <v>40909</v>
      </c>
      <c r="AA2892" s="113">
        <v>31</v>
      </c>
      <c r="AB2892" s="113" t="s">
        <v>9</v>
      </c>
      <c r="AC2892" s="113">
        <v>34</v>
      </c>
      <c r="AD2892" s="113" t="s">
        <v>18</v>
      </c>
      <c r="AE2892" s="114">
        <v>43922</v>
      </c>
      <c r="AF2892" s="113">
        <v>10</v>
      </c>
      <c r="AG2892" s="113">
        <v>3</v>
      </c>
      <c r="AH2892" s="113" t="s">
        <v>16226</v>
      </c>
      <c r="AI2892" s="117" t="s">
        <v>9901</v>
      </c>
      <c r="AK2892" s="114">
        <v>45323</v>
      </c>
      <c r="AL2892" s="113">
        <v>40</v>
      </c>
      <c r="AM2892" s="113" t="s">
        <v>9870</v>
      </c>
      <c r="AN2892" s="113" t="s">
        <v>18515</v>
      </c>
      <c r="AO2892" s="113" t="s">
        <v>256</v>
      </c>
      <c r="AP2892" s="113">
        <v>2008</v>
      </c>
      <c r="AQ2892" s="113" t="s">
        <v>8</v>
      </c>
      <c r="AR2892" s="113" t="s">
        <v>17710</v>
      </c>
      <c r="AS2892" s="113" t="s">
        <v>14</v>
      </c>
      <c r="AT2892" s="113" t="s">
        <v>14</v>
      </c>
      <c r="AU2892" s="113" t="s">
        <v>16229</v>
      </c>
      <c r="AV2892" s="113" t="s">
        <v>14</v>
      </c>
    </row>
    <row r="2893" spans="1:49">
      <c r="A2893" s="116" t="s">
        <v>6591</v>
      </c>
      <c r="C2893" s="113" t="s">
        <v>1264</v>
      </c>
      <c r="E2893" s="113" t="s">
        <v>30</v>
      </c>
      <c r="F2893" s="113" t="s">
        <v>8</v>
      </c>
      <c r="G2893" s="114">
        <v>30043</v>
      </c>
      <c r="H2893" s="113" t="s">
        <v>16218</v>
      </c>
      <c r="I2893" s="113" t="s">
        <v>9866</v>
      </c>
      <c r="J2893" s="113" t="s">
        <v>9872</v>
      </c>
      <c r="K2893" s="113" t="s">
        <v>16470</v>
      </c>
      <c r="L2893" s="113">
        <v>85241440204</v>
      </c>
      <c r="M2893" s="113" t="s">
        <v>12237</v>
      </c>
      <c r="O2893" s="113" t="s">
        <v>16471</v>
      </c>
      <c r="P2893" s="113" t="s">
        <v>16472</v>
      </c>
      <c r="Q2893" s="113" t="s">
        <v>16473</v>
      </c>
      <c r="R2893" s="113">
        <v>15</v>
      </c>
      <c r="S2893" s="113" t="s">
        <v>13</v>
      </c>
      <c r="T2893" s="113" t="s">
        <v>16474</v>
      </c>
      <c r="U2893" s="113" t="s">
        <v>16475</v>
      </c>
      <c r="V2893" s="114">
        <v>41977</v>
      </c>
      <c r="W2893" s="114">
        <v>41883</v>
      </c>
      <c r="X2893" s="113" t="s">
        <v>16476</v>
      </c>
      <c r="Y2893" s="114">
        <v>42339</v>
      </c>
      <c r="Z2893" s="114">
        <v>42339</v>
      </c>
      <c r="AA2893" s="113">
        <v>21</v>
      </c>
      <c r="AB2893" s="113" t="s">
        <v>24</v>
      </c>
      <c r="AC2893" s="113">
        <v>32</v>
      </c>
      <c r="AD2893" s="113" t="s">
        <v>84</v>
      </c>
      <c r="AE2893" s="114">
        <v>45017</v>
      </c>
      <c r="AF2893" s="113">
        <v>14</v>
      </c>
      <c r="AG2893" s="113">
        <v>1</v>
      </c>
      <c r="AH2893" s="113" t="s">
        <v>16263</v>
      </c>
      <c r="AI2893" s="117" t="s">
        <v>6592</v>
      </c>
      <c r="AK2893" s="114">
        <v>42746</v>
      </c>
      <c r="AL2893" s="113">
        <v>40</v>
      </c>
      <c r="AM2893" s="113" t="s">
        <v>9870</v>
      </c>
      <c r="AN2893" s="113" t="s">
        <v>16477</v>
      </c>
      <c r="AO2893" s="113" t="s">
        <v>153</v>
      </c>
      <c r="AP2893" s="113">
        <v>2008</v>
      </c>
      <c r="AQ2893" s="113" t="s">
        <v>2436</v>
      </c>
      <c r="AR2893" s="113" t="s">
        <v>29169</v>
      </c>
      <c r="AS2893" s="113" t="s">
        <v>14</v>
      </c>
      <c r="AT2893" s="113" t="s">
        <v>14</v>
      </c>
      <c r="AU2893" s="113" t="s">
        <v>16229</v>
      </c>
      <c r="AV2893" s="113" t="s">
        <v>14</v>
      </c>
      <c r="AW2893" s="113" t="s">
        <v>14</v>
      </c>
    </row>
    <row r="2894" spans="1:49">
      <c r="A2894" s="116" t="s">
        <v>7891</v>
      </c>
      <c r="B2894" s="113">
        <v>570017315</v>
      </c>
      <c r="C2894" s="113" t="s">
        <v>7892</v>
      </c>
      <c r="E2894" s="113" t="s">
        <v>17467</v>
      </c>
      <c r="F2894" s="113" t="s">
        <v>8</v>
      </c>
      <c r="G2894" s="114">
        <v>30045</v>
      </c>
      <c r="H2894" s="113" t="s">
        <v>16230</v>
      </c>
      <c r="I2894" s="113" t="s">
        <v>9866</v>
      </c>
      <c r="J2894" s="113" t="s">
        <v>9872</v>
      </c>
      <c r="K2894" s="113" t="s">
        <v>24168</v>
      </c>
      <c r="L2894" s="113">
        <v>85395083499</v>
      </c>
      <c r="M2894" s="113" t="s">
        <v>13780</v>
      </c>
      <c r="O2894" s="113" t="s">
        <v>13781</v>
      </c>
      <c r="P2894" s="113" t="s">
        <v>24169</v>
      </c>
      <c r="Q2894" s="113" t="s">
        <v>24170</v>
      </c>
      <c r="R2894" s="113">
        <v>15</v>
      </c>
      <c r="S2894" s="113" t="s">
        <v>13</v>
      </c>
      <c r="T2894" s="113" t="s">
        <v>24171</v>
      </c>
      <c r="U2894" s="113" t="s">
        <v>24172</v>
      </c>
      <c r="V2894" s="114">
        <v>38397</v>
      </c>
      <c r="W2894" s="114">
        <v>38353</v>
      </c>
      <c r="X2894" s="113" t="s">
        <v>24173</v>
      </c>
      <c r="Y2894" s="114">
        <v>38775</v>
      </c>
      <c r="Z2894" s="114">
        <v>38777</v>
      </c>
      <c r="AA2894" s="113">
        <v>23</v>
      </c>
      <c r="AB2894" s="113" t="s">
        <v>78</v>
      </c>
      <c r="AC2894" s="113">
        <v>34</v>
      </c>
      <c r="AD2894" s="113" t="s">
        <v>18</v>
      </c>
      <c r="AE2894" s="114">
        <v>43374</v>
      </c>
      <c r="AF2894" s="113">
        <v>11</v>
      </c>
      <c r="AG2894" s="113">
        <v>9</v>
      </c>
      <c r="AH2894" s="113" t="s">
        <v>16226</v>
      </c>
      <c r="AI2894" s="117" t="s">
        <v>302</v>
      </c>
      <c r="AK2894" s="114">
        <v>43374</v>
      </c>
      <c r="AL2894" s="113">
        <v>40</v>
      </c>
      <c r="AM2894" s="113" t="s">
        <v>9870</v>
      </c>
      <c r="AN2894" s="113" t="s">
        <v>17474</v>
      </c>
      <c r="AO2894" s="113" t="s">
        <v>1512</v>
      </c>
      <c r="AP2894" s="113">
        <v>2023</v>
      </c>
      <c r="AQ2894" s="113" t="s">
        <v>5236</v>
      </c>
      <c r="AR2894" s="113" t="s">
        <v>16437</v>
      </c>
      <c r="AS2894" s="113" t="s">
        <v>14</v>
      </c>
      <c r="AT2894" s="113" t="s">
        <v>14</v>
      </c>
      <c r="AU2894" s="113" t="s">
        <v>16229</v>
      </c>
      <c r="AV2894" s="113" t="s">
        <v>14</v>
      </c>
    </row>
    <row r="2895" spans="1:49">
      <c r="A2895" s="116" t="s">
        <v>6329</v>
      </c>
      <c r="B2895" s="113">
        <v>570020251</v>
      </c>
      <c r="C2895" s="113" t="s">
        <v>6330</v>
      </c>
      <c r="E2895" s="113" t="s">
        <v>67</v>
      </c>
      <c r="F2895" s="113" t="s">
        <v>8</v>
      </c>
      <c r="G2895" s="114">
        <v>30045</v>
      </c>
      <c r="H2895" s="113" t="s">
        <v>16218</v>
      </c>
      <c r="I2895" s="113" t="s">
        <v>9866</v>
      </c>
      <c r="J2895" s="113" t="s">
        <v>9872</v>
      </c>
      <c r="K2895" s="113" t="s">
        <v>38173</v>
      </c>
      <c r="L2895" s="113">
        <v>82221311090</v>
      </c>
      <c r="M2895" s="113" t="s">
        <v>38174</v>
      </c>
      <c r="O2895" s="113" t="s">
        <v>38175</v>
      </c>
      <c r="P2895" s="113" t="s">
        <v>38176</v>
      </c>
      <c r="Q2895" s="113" t="s">
        <v>38177</v>
      </c>
      <c r="R2895" s="113">
        <v>15</v>
      </c>
      <c r="S2895" s="113" t="s">
        <v>13</v>
      </c>
      <c r="T2895" s="113" t="s">
        <v>38178</v>
      </c>
      <c r="U2895" s="113" t="s">
        <v>38179</v>
      </c>
      <c r="V2895" s="114">
        <v>38808</v>
      </c>
      <c r="W2895" s="114">
        <v>38808</v>
      </c>
      <c r="X2895" s="113" t="s">
        <v>38180</v>
      </c>
      <c r="Y2895" s="114">
        <v>39230</v>
      </c>
      <c r="Z2895" s="114">
        <v>39234</v>
      </c>
      <c r="AA2895" s="113">
        <v>21</v>
      </c>
      <c r="AB2895" s="113" t="s">
        <v>24</v>
      </c>
      <c r="AC2895" s="113">
        <v>33</v>
      </c>
      <c r="AD2895" s="113" t="s">
        <v>10</v>
      </c>
      <c r="AE2895" s="114">
        <v>45200</v>
      </c>
      <c r="AF2895" s="113">
        <v>12</v>
      </c>
      <c r="AG2895" s="113">
        <v>6</v>
      </c>
      <c r="AH2895" s="113" t="s">
        <v>16263</v>
      </c>
      <c r="AI2895" s="117" t="s">
        <v>16264</v>
      </c>
      <c r="AK2895" s="114">
        <v>45302</v>
      </c>
      <c r="AL2895" s="113">
        <v>40</v>
      </c>
      <c r="AM2895" s="113" t="s">
        <v>9870</v>
      </c>
      <c r="AN2895" s="113" t="s">
        <v>26601</v>
      </c>
      <c r="AO2895" s="113" t="s">
        <v>3240</v>
      </c>
      <c r="AP2895" s="113">
        <v>2013</v>
      </c>
      <c r="AQ2895" s="113" t="s">
        <v>5236</v>
      </c>
      <c r="AR2895" s="113" t="s">
        <v>19281</v>
      </c>
      <c r="AS2895" s="113" t="s">
        <v>14</v>
      </c>
      <c r="AT2895" s="113" t="s">
        <v>14</v>
      </c>
      <c r="AU2895" s="113" t="s">
        <v>16229</v>
      </c>
      <c r="AV2895" s="113" t="s">
        <v>14</v>
      </c>
    </row>
    <row r="2896" spans="1:49">
      <c r="A2896" s="116" t="s">
        <v>2173</v>
      </c>
      <c r="B2896" s="113">
        <v>570021167</v>
      </c>
      <c r="C2896" s="113" t="s">
        <v>504</v>
      </c>
      <c r="E2896" s="113" t="s">
        <v>41</v>
      </c>
      <c r="F2896" s="113" t="s">
        <v>2174</v>
      </c>
      <c r="G2896" s="114">
        <v>30045</v>
      </c>
      <c r="H2896" s="113" t="s">
        <v>16230</v>
      </c>
      <c r="I2896" s="113" t="s">
        <v>9866</v>
      </c>
      <c r="J2896" s="113" t="s">
        <v>9872</v>
      </c>
      <c r="K2896" s="113" t="s">
        <v>39956</v>
      </c>
      <c r="L2896" s="113">
        <v>82296543975</v>
      </c>
      <c r="M2896" s="113" t="s">
        <v>39957</v>
      </c>
      <c r="O2896" s="113" t="s">
        <v>10152</v>
      </c>
      <c r="P2896" s="113" t="s">
        <v>39958</v>
      </c>
      <c r="Q2896" s="113" t="s">
        <v>39959</v>
      </c>
      <c r="R2896" s="113">
        <v>15</v>
      </c>
      <c r="S2896" s="113" t="s">
        <v>13</v>
      </c>
      <c r="T2896" s="113" t="s">
        <v>39960</v>
      </c>
      <c r="U2896" s="113" t="s">
        <v>39961</v>
      </c>
      <c r="V2896" s="114">
        <v>39038</v>
      </c>
      <c r="W2896" s="114">
        <v>38808</v>
      </c>
      <c r="X2896" s="113" t="s">
        <v>39962</v>
      </c>
      <c r="Y2896" s="114">
        <v>39353</v>
      </c>
      <c r="Z2896" s="114">
        <v>39356</v>
      </c>
      <c r="AA2896" s="113">
        <v>22</v>
      </c>
      <c r="AB2896" s="113" t="s">
        <v>25</v>
      </c>
      <c r="AC2896" s="113">
        <v>33</v>
      </c>
      <c r="AD2896" s="113" t="s">
        <v>10</v>
      </c>
      <c r="AE2896" s="114">
        <v>45200</v>
      </c>
      <c r="AF2896" s="113">
        <v>18</v>
      </c>
      <c r="AG2896" s="113">
        <v>4</v>
      </c>
      <c r="AH2896" s="113" t="s">
        <v>16226</v>
      </c>
      <c r="AI2896" s="117" t="s">
        <v>9891</v>
      </c>
      <c r="AK2896" s="114">
        <v>45120</v>
      </c>
      <c r="AL2896" s="113">
        <v>40</v>
      </c>
      <c r="AM2896" s="113" t="s">
        <v>9870</v>
      </c>
      <c r="AN2896" s="113" t="s">
        <v>16561</v>
      </c>
      <c r="AO2896" s="113" t="s">
        <v>42</v>
      </c>
      <c r="AP2896" s="113">
        <v>2018</v>
      </c>
      <c r="AQ2896" s="113" t="s">
        <v>5236</v>
      </c>
      <c r="AR2896" s="113" t="s">
        <v>23387</v>
      </c>
      <c r="AS2896" s="113" t="s">
        <v>14</v>
      </c>
      <c r="AT2896" s="113" t="s">
        <v>14</v>
      </c>
      <c r="AU2896" s="113" t="s">
        <v>16229</v>
      </c>
      <c r="AV2896" s="113" t="s">
        <v>14</v>
      </c>
      <c r="AW2896" s="113" t="s">
        <v>14</v>
      </c>
    </row>
    <row r="2897" spans="1:49">
      <c r="A2897" s="116" t="s">
        <v>2456</v>
      </c>
      <c r="C2897" s="113" t="s">
        <v>2457</v>
      </c>
      <c r="E2897" s="113" t="s">
        <v>74</v>
      </c>
      <c r="F2897" s="113" t="s">
        <v>395</v>
      </c>
      <c r="G2897" s="114">
        <v>30047</v>
      </c>
      <c r="H2897" s="113" t="s">
        <v>16230</v>
      </c>
      <c r="I2897" s="113" t="s">
        <v>9866</v>
      </c>
      <c r="J2897" s="113" t="s">
        <v>9867</v>
      </c>
      <c r="K2897" s="113" t="s">
        <v>20490</v>
      </c>
      <c r="L2897" s="113">
        <v>82314888203</v>
      </c>
      <c r="M2897" s="113" t="s">
        <v>16021</v>
      </c>
      <c r="O2897" s="113" t="s">
        <v>20491</v>
      </c>
      <c r="P2897" s="113" t="s">
        <v>20492</v>
      </c>
      <c r="Q2897" s="113" t="s">
        <v>20493</v>
      </c>
      <c r="R2897" s="113">
        <v>15</v>
      </c>
      <c r="S2897" s="113" t="s">
        <v>13</v>
      </c>
      <c r="T2897" s="113" t="s">
        <v>20494</v>
      </c>
      <c r="U2897" s="113" t="s">
        <v>20495</v>
      </c>
      <c r="V2897" s="114">
        <v>39965</v>
      </c>
      <c r="W2897" s="114">
        <v>39904</v>
      </c>
      <c r="X2897" s="113" t="s">
        <v>20496</v>
      </c>
      <c r="Y2897" s="114">
        <v>40542</v>
      </c>
      <c r="Z2897" s="114">
        <v>40544</v>
      </c>
      <c r="AA2897" s="113">
        <v>31</v>
      </c>
      <c r="AB2897" s="113" t="s">
        <v>9</v>
      </c>
      <c r="AC2897" s="113">
        <v>41</v>
      </c>
      <c r="AD2897" s="113" t="s">
        <v>52</v>
      </c>
      <c r="AE2897" s="114">
        <v>44835</v>
      </c>
      <c r="AF2897" s="113">
        <v>13</v>
      </c>
      <c r="AG2897" s="113">
        <v>6</v>
      </c>
      <c r="AH2897" s="113" t="s">
        <v>16263</v>
      </c>
      <c r="AI2897" s="117" t="s">
        <v>3279</v>
      </c>
      <c r="AK2897" s="114">
        <v>39904</v>
      </c>
      <c r="AL2897" s="113">
        <v>40</v>
      </c>
      <c r="AM2897" s="113" t="s">
        <v>9870</v>
      </c>
      <c r="AN2897" s="113" t="s">
        <v>16670</v>
      </c>
      <c r="AO2897" s="113" t="s">
        <v>94</v>
      </c>
      <c r="AP2897" s="113">
        <v>2006</v>
      </c>
      <c r="AQ2897" s="113" t="s">
        <v>9871</v>
      </c>
      <c r="AS2897" s="113" t="s">
        <v>14</v>
      </c>
      <c r="AT2897" s="113" t="s">
        <v>14</v>
      </c>
      <c r="AU2897" s="113" t="s">
        <v>16229</v>
      </c>
      <c r="AV2897" s="113" t="s">
        <v>14</v>
      </c>
    </row>
    <row r="2898" spans="1:49">
      <c r="A2898" s="116" t="s">
        <v>8086</v>
      </c>
      <c r="C2898" s="113" t="s">
        <v>8087</v>
      </c>
      <c r="E2898" s="113" t="s">
        <v>97</v>
      </c>
      <c r="F2898" s="113" t="s">
        <v>641</v>
      </c>
      <c r="G2898" s="114">
        <v>30048</v>
      </c>
      <c r="H2898" s="113" t="s">
        <v>16230</v>
      </c>
      <c r="I2898" s="113" t="s">
        <v>9866</v>
      </c>
      <c r="J2898" s="113" t="s">
        <v>9872</v>
      </c>
      <c r="K2898" s="113" t="s">
        <v>27994</v>
      </c>
      <c r="L2898" s="113">
        <v>82271135376</v>
      </c>
      <c r="M2898" s="113" t="s">
        <v>27995</v>
      </c>
      <c r="O2898" s="113" t="s">
        <v>27996</v>
      </c>
      <c r="P2898" s="113" t="s">
        <v>27997</v>
      </c>
      <c r="Q2898" s="113" t="s">
        <v>27998</v>
      </c>
      <c r="R2898" s="113">
        <v>15</v>
      </c>
      <c r="S2898" s="113" t="s">
        <v>13</v>
      </c>
      <c r="T2898" s="113" t="s">
        <v>27999</v>
      </c>
      <c r="U2898" s="113" t="s">
        <v>28000</v>
      </c>
      <c r="V2898" s="114">
        <v>42032</v>
      </c>
      <c r="W2898" s="114">
        <v>41944</v>
      </c>
      <c r="X2898" s="113" t="s">
        <v>28001</v>
      </c>
      <c r="Y2898" s="114">
        <v>42614</v>
      </c>
      <c r="Z2898" s="114">
        <v>42614</v>
      </c>
      <c r="AA2898" s="113">
        <v>31</v>
      </c>
      <c r="AB2898" s="113" t="s">
        <v>9</v>
      </c>
      <c r="AC2898" s="113">
        <v>33</v>
      </c>
      <c r="AD2898" s="113" t="s">
        <v>10</v>
      </c>
      <c r="AE2898" s="114">
        <v>45200</v>
      </c>
      <c r="AF2898" s="113">
        <v>18</v>
      </c>
      <c r="AG2898" s="113">
        <v>9</v>
      </c>
      <c r="AH2898" s="113" t="s">
        <v>16263</v>
      </c>
      <c r="AI2898" s="117" t="s">
        <v>75</v>
      </c>
      <c r="AK2898" s="114">
        <v>43556</v>
      </c>
      <c r="AL2898" s="113">
        <v>40</v>
      </c>
      <c r="AM2898" s="113" t="s">
        <v>9870</v>
      </c>
      <c r="AN2898" s="113" t="s">
        <v>17701</v>
      </c>
      <c r="AO2898" s="113" t="s">
        <v>572</v>
      </c>
      <c r="AP2898" s="113">
        <v>2004</v>
      </c>
      <c r="AQ2898" s="113" t="s">
        <v>8</v>
      </c>
      <c r="AR2898" s="113" t="s">
        <v>19217</v>
      </c>
      <c r="AS2898" s="113" t="s">
        <v>14</v>
      </c>
      <c r="AT2898" s="113" t="s">
        <v>14</v>
      </c>
      <c r="AU2898" s="113" t="s">
        <v>16229</v>
      </c>
      <c r="AV2898" s="113" t="s">
        <v>14</v>
      </c>
      <c r="AW2898" s="113" t="s">
        <v>14</v>
      </c>
    </row>
    <row r="2899" spans="1:49">
      <c r="A2899" s="116" t="s">
        <v>5404</v>
      </c>
      <c r="B2899" s="113">
        <v>570020901</v>
      </c>
      <c r="C2899" s="113" t="s">
        <v>5405</v>
      </c>
      <c r="E2899" s="113" t="s">
        <v>103</v>
      </c>
      <c r="F2899" s="113" t="s">
        <v>395</v>
      </c>
      <c r="G2899" s="114">
        <v>30050</v>
      </c>
      <c r="H2899" s="113" t="s">
        <v>16230</v>
      </c>
      <c r="I2899" s="113" t="s">
        <v>9866</v>
      </c>
      <c r="J2899" s="113" t="s">
        <v>9872</v>
      </c>
      <c r="K2899" s="113" t="s">
        <v>22212</v>
      </c>
      <c r="L2899" s="113">
        <v>81353019210</v>
      </c>
      <c r="M2899" s="113" t="s">
        <v>16047</v>
      </c>
      <c r="O2899" s="113" t="s">
        <v>16048</v>
      </c>
      <c r="P2899" s="113" t="s">
        <v>22213</v>
      </c>
      <c r="Q2899" s="113" t="s">
        <v>22214</v>
      </c>
      <c r="R2899" s="113">
        <v>15</v>
      </c>
      <c r="S2899" s="113" t="s">
        <v>13</v>
      </c>
      <c r="T2899" s="113" t="s">
        <v>22215</v>
      </c>
      <c r="U2899" s="113" t="s">
        <v>22216</v>
      </c>
      <c r="V2899" s="114">
        <v>38924</v>
      </c>
      <c r="W2899" s="114">
        <v>38808</v>
      </c>
      <c r="X2899" s="113" t="s">
        <v>22217</v>
      </c>
      <c r="Y2899" s="114">
        <v>39447</v>
      </c>
      <c r="Z2899" s="114">
        <v>39448</v>
      </c>
      <c r="AA2899" s="113">
        <v>23</v>
      </c>
      <c r="AB2899" s="113" t="s">
        <v>78</v>
      </c>
      <c r="AC2899" s="113">
        <v>34</v>
      </c>
      <c r="AD2899" s="113" t="s">
        <v>18</v>
      </c>
      <c r="AE2899" s="114">
        <v>43922</v>
      </c>
      <c r="AF2899" s="113">
        <v>12</v>
      </c>
      <c r="AG2899" s="113">
        <v>0</v>
      </c>
      <c r="AH2899" s="113" t="s">
        <v>16226</v>
      </c>
      <c r="AI2899" s="117" t="s">
        <v>302</v>
      </c>
      <c r="AK2899" s="114">
        <v>43922</v>
      </c>
      <c r="AL2899" s="113">
        <v>30</v>
      </c>
      <c r="AM2899" s="113" t="s">
        <v>9882</v>
      </c>
      <c r="AN2899" s="113" t="s">
        <v>16273</v>
      </c>
      <c r="AO2899" s="113" t="s">
        <v>107</v>
      </c>
      <c r="AP2899" s="113">
        <v>2004</v>
      </c>
      <c r="AQ2899" s="113" t="s">
        <v>8</v>
      </c>
      <c r="AR2899" s="113" t="s">
        <v>16391</v>
      </c>
      <c r="AS2899" s="113" t="s">
        <v>14</v>
      </c>
      <c r="AT2899" s="113" t="s">
        <v>14</v>
      </c>
      <c r="AU2899" s="113" t="s">
        <v>16229</v>
      </c>
      <c r="AV2899" s="113" t="s">
        <v>14</v>
      </c>
      <c r="AW2899" s="113" t="s">
        <v>14</v>
      </c>
    </row>
    <row r="2900" spans="1:49">
      <c r="A2900" s="116" t="s">
        <v>903</v>
      </c>
      <c r="B2900" s="113">
        <v>570028896</v>
      </c>
      <c r="C2900" s="113" t="s">
        <v>904</v>
      </c>
      <c r="E2900" s="113" t="s">
        <v>74</v>
      </c>
      <c r="F2900" s="113" t="s">
        <v>761</v>
      </c>
      <c r="G2900" s="114">
        <v>30052</v>
      </c>
      <c r="H2900" s="113" t="s">
        <v>16230</v>
      </c>
      <c r="I2900" s="113" t="s">
        <v>9866</v>
      </c>
      <c r="J2900" s="113" t="s">
        <v>9872</v>
      </c>
      <c r="K2900" s="113" t="s">
        <v>38648</v>
      </c>
      <c r="L2900" s="113">
        <v>81354360487</v>
      </c>
      <c r="M2900" s="113" t="s">
        <v>14643</v>
      </c>
      <c r="O2900" s="113" t="s">
        <v>38649</v>
      </c>
      <c r="P2900" s="113" t="s">
        <v>38650</v>
      </c>
      <c r="Q2900" s="113" t="s">
        <v>38651</v>
      </c>
      <c r="R2900" s="113">
        <v>15</v>
      </c>
      <c r="S2900" s="113" t="s">
        <v>13</v>
      </c>
      <c r="T2900" s="113" t="s">
        <v>38652</v>
      </c>
      <c r="U2900" s="113" t="s">
        <v>38653</v>
      </c>
      <c r="V2900" s="114">
        <v>39387</v>
      </c>
      <c r="W2900" s="114">
        <v>39083</v>
      </c>
      <c r="X2900" s="113" t="s">
        <v>38654</v>
      </c>
      <c r="Y2900" s="114">
        <v>39720</v>
      </c>
      <c r="Z2900" s="114">
        <v>39722</v>
      </c>
      <c r="AA2900" s="113">
        <v>13</v>
      </c>
      <c r="AB2900" s="113" t="s">
        <v>357</v>
      </c>
      <c r="AC2900" s="113">
        <v>32</v>
      </c>
      <c r="AD2900" s="113" t="s">
        <v>84</v>
      </c>
      <c r="AE2900" s="114">
        <v>45383</v>
      </c>
      <c r="AF2900" s="113">
        <v>16</v>
      </c>
      <c r="AG2900" s="113">
        <v>3</v>
      </c>
      <c r="AH2900" s="113" t="s">
        <v>16263</v>
      </c>
      <c r="AI2900" s="117" t="s">
        <v>16264</v>
      </c>
      <c r="AK2900" s="114">
        <v>45302</v>
      </c>
      <c r="AL2900" s="113">
        <v>40</v>
      </c>
      <c r="AM2900" s="113" t="s">
        <v>9870</v>
      </c>
      <c r="AN2900" s="113" t="s">
        <v>17096</v>
      </c>
      <c r="AO2900" s="113" t="s">
        <v>420</v>
      </c>
      <c r="AP2900" s="113">
        <v>2009</v>
      </c>
      <c r="AQ2900" s="113" t="s">
        <v>9994</v>
      </c>
      <c r="AR2900" s="113" t="s">
        <v>32721</v>
      </c>
      <c r="AS2900" s="113" t="s">
        <v>14</v>
      </c>
      <c r="AT2900" s="113" t="s">
        <v>14</v>
      </c>
      <c r="AU2900" s="113" t="s">
        <v>16229</v>
      </c>
      <c r="AV2900" s="113" t="s">
        <v>14</v>
      </c>
    </row>
    <row r="2901" spans="1:49">
      <c r="A2901" s="116" t="s">
        <v>3503</v>
      </c>
      <c r="C2901" s="113" t="s">
        <v>3504</v>
      </c>
      <c r="E2901" s="113" t="s">
        <v>3078</v>
      </c>
      <c r="F2901" s="113" t="s">
        <v>8</v>
      </c>
      <c r="G2901" s="114">
        <v>30052</v>
      </c>
      <c r="H2901" s="113" t="s">
        <v>16230</v>
      </c>
      <c r="I2901" s="113" t="s">
        <v>9866</v>
      </c>
      <c r="J2901" s="113" t="s">
        <v>9872</v>
      </c>
      <c r="K2901" s="113" t="s">
        <v>27031</v>
      </c>
      <c r="L2901" s="113">
        <v>81341360011</v>
      </c>
      <c r="M2901" s="113" t="s">
        <v>12211</v>
      </c>
      <c r="O2901" s="113" t="s">
        <v>12212</v>
      </c>
      <c r="P2901" s="113" t="s">
        <v>27032</v>
      </c>
      <c r="Q2901" s="113" t="s">
        <v>16244</v>
      </c>
      <c r="R2901" s="113">
        <v>15</v>
      </c>
      <c r="S2901" s="113" t="s">
        <v>13</v>
      </c>
      <c r="T2901" s="113" t="s">
        <v>27033</v>
      </c>
      <c r="U2901" s="113" t="s">
        <v>27034</v>
      </c>
      <c r="V2901" s="114">
        <v>42034</v>
      </c>
      <c r="W2901" s="114">
        <v>42036</v>
      </c>
      <c r="X2901" s="113" t="s">
        <v>27035</v>
      </c>
      <c r="Y2901" s="114">
        <v>42612</v>
      </c>
      <c r="Z2901" s="114">
        <v>42614</v>
      </c>
      <c r="AA2901" s="113">
        <v>21</v>
      </c>
      <c r="AB2901" s="113" t="s">
        <v>24</v>
      </c>
      <c r="AC2901" s="113">
        <v>32</v>
      </c>
      <c r="AD2901" s="113" t="s">
        <v>84</v>
      </c>
      <c r="AE2901" s="114">
        <v>45200</v>
      </c>
      <c r="AF2901" s="113">
        <v>14</v>
      </c>
      <c r="AG2901" s="113">
        <v>7</v>
      </c>
      <c r="AH2901" s="113" t="s">
        <v>16263</v>
      </c>
      <c r="AI2901" s="117" t="s">
        <v>4998</v>
      </c>
      <c r="AK2901" s="114">
        <v>44481</v>
      </c>
      <c r="AL2901" s="113">
        <v>40</v>
      </c>
      <c r="AM2901" s="113" t="s">
        <v>9870</v>
      </c>
      <c r="AN2901" s="113" t="s">
        <v>16477</v>
      </c>
      <c r="AO2901" s="113" t="s">
        <v>153</v>
      </c>
      <c r="AP2901" s="113">
        <v>2010</v>
      </c>
      <c r="AQ2901" s="113" t="s">
        <v>8</v>
      </c>
      <c r="AR2901" s="113" t="s">
        <v>19669</v>
      </c>
      <c r="AS2901" s="113" t="s">
        <v>14</v>
      </c>
      <c r="AT2901" s="113" t="s">
        <v>14</v>
      </c>
      <c r="AU2901" s="113" t="s">
        <v>16229</v>
      </c>
      <c r="AV2901" s="113" t="s">
        <v>14</v>
      </c>
      <c r="AW2901" s="113" t="s">
        <v>14</v>
      </c>
    </row>
    <row r="2902" spans="1:49">
      <c r="A2902" s="116" t="s">
        <v>2841</v>
      </c>
      <c r="B2902" s="113">
        <v>570028835</v>
      </c>
      <c r="C2902" s="113" t="s">
        <v>2842</v>
      </c>
      <c r="E2902" s="113" t="s">
        <v>2843</v>
      </c>
      <c r="F2902" s="113" t="s">
        <v>8</v>
      </c>
      <c r="G2902" s="114">
        <v>30053</v>
      </c>
      <c r="H2902" s="113" t="s">
        <v>16230</v>
      </c>
      <c r="I2902" s="113" t="s">
        <v>9866</v>
      </c>
      <c r="J2902" s="113" t="s">
        <v>9872</v>
      </c>
      <c r="K2902" s="113" t="s">
        <v>34876</v>
      </c>
      <c r="L2902" s="113">
        <v>81241249881</v>
      </c>
      <c r="M2902" s="113" t="s">
        <v>12162</v>
      </c>
      <c r="O2902" s="113" t="s">
        <v>34877</v>
      </c>
      <c r="P2902" s="113" t="s">
        <v>34878</v>
      </c>
      <c r="Q2902" s="113" t="s">
        <v>34879</v>
      </c>
      <c r="R2902" s="113">
        <v>15</v>
      </c>
      <c r="S2902" s="113" t="s">
        <v>13</v>
      </c>
      <c r="T2902" s="113" t="s">
        <v>34880</v>
      </c>
      <c r="U2902" s="113" t="s">
        <v>34881</v>
      </c>
      <c r="V2902" s="114">
        <v>39387</v>
      </c>
      <c r="W2902" s="114">
        <v>39083</v>
      </c>
      <c r="X2902" s="113" t="s">
        <v>34882</v>
      </c>
      <c r="Y2902" s="114">
        <v>39720</v>
      </c>
      <c r="Z2902" s="114">
        <v>39722</v>
      </c>
      <c r="AA2902" s="113">
        <v>21</v>
      </c>
      <c r="AB2902" s="113" t="s">
        <v>24</v>
      </c>
      <c r="AC2902" s="113">
        <v>42</v>
      </c>
      <c r="AD2902" s="113" t="s">
        <v>92</v>
      </c>
      <c r="AE2902" s="114">
        <v>45017</v>
      </c>
      <c r="AF2902" s="113">
        <v>15</v>
      </c>
      <c r="AG2902" s="113">
        <v>3</v>
      </c>
      <c r="AH2902" s="113" t="s">
        <v>16226</v>
      </c>
      <c r="AI2902" s="117" t="s">
        <v>12040</v>
      </c>
      <c r="AK2902" s="114">
        <v>44105</v>
      </c>
      <c r="AL2902" s="113">
        <v>45</v>
      </c>
      <c r="AM2902" s="113" t="s">
        <v>9922</v>
      </c>
      <c r="AN2902" s="113" t="s">
        <v>18556</v>
      </c>
      <c r="AO2902" s="113" t="s">
        <v>2844</v>
      </c>
      <c r="AP2902" s="113">
        <v>2010</v>
      </c>
      <c r="AQ2902" s="113" t="s">
        <v>8</v>
      </c>
      <c r="AR2902" s="113" t="s">
        <v>20505</v>
      </c>
      <c r="AS2902" s="113" t="s">
        <v>14</v>
      </c>
      <c r="AT2902" s="113" t="s">
        <v>14</v>
      </c>
      <c r="AU2902" s="113" t="s">
        <v>16229</v>
      </c>
      <c r="AV2902" s="113" t="s">
        <v>14</v>
      </c>
      <c r="AW2902" s="113" t="s">
        <v>14</v>
      </c>
    </row>
    <row r="2903" spans="1:49">
      <c r="A2903" s="116" t="s">
        <v>8584</v>
      </c>
      <c r="B2903" s="113">
        <v>570017321</v>
      </c>
      <c r="C2903" s="113" t="s">
        <v>8585</v>
      </c>
      <c r="E2903" s="113" t="s">
        <v>990</v>
      </c>
      <c r="F2903" s="113" t="s">
        <v>8</v>
      </c>
      <c r="G2903" s="114">
        <v>30054</v>
      </c>
      <c r="H2903" s="113" t="s">
        <v>16230</v>
      </c>
      <c r="I2903" s="113" t="s">
        <v>9866</v>
      </c>
      <c r="J2903" s="113" t="s">
        <v>9872</v>
      </c>
      <c r="K2903" s="113" t="s">
        <v>24442</v>
      </c>
      <c r="L2903" s="113">
        <v>82194434323</v>
      </c>
      <c r="M2903" s="113" t="s">
        <v>24443</v>
      </c>
      <c r="O2903" s="113" t="s">
        <v>13411</v>
      </c>
      <c r="P2903" s="113" t="s">
        <v>24444</v>
      </c>
      <c r="Q2903" s="113" t="s">
        <v>24445</v>
      </c>
      <c r="R2903" s="113">
        <v>15</v>
      </c>
      <c r="S2903" s="113" t="s">
        <v>13</v>
      </c>
      <c r="T2903" s="113" t="s">
        <v>24446</v>
      </c>
      <c r="U2903" s="113" t="s">
        <v>24447</v>
      </c>
      <c r="V2903" s="114">
        <v>38397</v>
      </c>
      <c r="W2903" s="114">
        <v>38353</v>
      </c>
      <c r="X2903" s="113" t="s">
        <v>24448</v>
      </c>
      <c r="Y2903" s="114">
        <v>38775</v>
      </c>
      <c r="Z2903" s="114">
        <v>38777</v>
      </c>
      <c r="AA2903" s="113">
        <v>23</v>
      </c>
      <c r="AB2903" s="113" t="s">
        <v>78</v>
      </c>
      <c r="AC2903" s="113">
        <v>34</v>
      </c>
      <c r="AD2903" s="113" t="s">
        <v>18</v>
      </c>
      <c r="AE2903" s="114">
        <v>43556</v>
      </c>
      <c r="AF2903" s="113">
        <v>12</v>
      </c>
      <c r="AG2903" s="113">
        <v>3</v>
      </c>
      <c r="AH2903" s="113" t="s">
        <v>16226</v>
      </c>
      <c r="AI2903" s="117" t="s">
        <v>1174</v>
      </c>
      <c r="AK2903" s="114">
        <v>43556</v>
      </c>
      <c r="AL2903" s="113">
        <v>30</v>
      </c>
      <c r="AM2903" s="113" t="s">
        <v>9882</v>
      </c>
      <c r="AN2903" s="113" t="s">
        <v>23525</v>
      </c>
      <c r="AO2903" s="113" t="s">
        <v>1397</v>
      </c>
      <c r="AP2903" s="113">
        <v>2003</v>
      </c>
      <c r="AQ2903" s="113" t="s">
        <v>8</v>
      </c>
      <c r="AR2903" s="113" t="s">
        <v>24449</v>
      </c>
      <c r="AS2903" s="113" t="s">
        <v>14</v>
      </c>
      <c r="AT2903" s="113" t="s">
        <v>14</v>
      </c>
      <c r="AU2903" s="113" t="s">
        <v>16229</v>
      </c>
      <c r="AV2903" s="113" t="s">
        <v>14</v>
      </c>
      <c r="AW2903" s="113" t="s">
        <v>14</v>
      </c>
    </row>
    <row r="2904" spans="1:49">
      <c r="A2904" s="116" t="s">
        <v>7418</v>
      </c>
      <c r="C2904" s="113" t="s">
        <v>2692</v>
      </c>
      <c r="F2904" s="113" t="s">
        <v>8</v>
      </c>
      <c r="G2904" s="114">
        <v>30054</v>
      </c>
      <c r="H2904" s="113" t="s">
        <v>16230</v>
      </c>
      <c r="I2904" s="113" t="s">
        <v>9866</v>
      </c>
      <c r="J2904" s="113" t="s">
        <v>9872</v>
      </c>
      <c r="K2904" s="113" t="s">
        <v>36848</v>
      </c>
      <c r="L2904" s="113">
        <v>85299733243</v>
      </c>
      <c r="M2904" s="113" t="s">
        <v>36849</v>
      </c>
      <c r="O2904" s="113" t="s">
        <v>13934</v>
      </c>
      <c r="P2904" s="113" t="s">
        <v>36850</v>
      </c>
      <c r="Q2904" s="113" t="s">
        <v>36851</v>
      </c>
      <c r="R2904" s="113">
        <v>15</v>
      </c>
      <c r="S2904" s="113" t="s">
        <v>13</v>
      </c>
      <c r="T2904" s="113" t="s">
        <v>36852</v>
      </c>
      <c r="U2904" s="113" t="s">
        <v>36853</v>
      </c>
      <c r="V2904" s="114">
        <v>40210</v>
      </c>
      <c r="W2904" s="114">
        <v>40179</v>
      </c>
      <c r="X2904" s="113" t="s">
        <v>36854</v>
      </c>
      <c r="Y2904" s="114">
        <v>40906</v>
      </c>
      <c r="Z2904" s="114">
        <v>40909</v>
      </c>
      <c r="AA2904" s="113">
        <v>21</v>
      </c>
      <c r="AB2904" s="113" t="s">
        <v>24</v>
      </c>
      <c r="AC2904" s="113">
        <v>24</v>
      </c>
      <c r="AD2904" s="113" t="s">
        <v>47</v>
      </c>
      <c r="AE2904" s="114">
        <v>45017</v>
      </c>
      <c r="AF2904" s="113">
        <v>18</v>
      </c>
      <c r="AG2904" s="113">
        <v>7</v>
      </c>
      <c r="AH2904" s="113" t="s">
        <v>16263</v>
      </c>
      <c r="AI2904" s="117" t="s">
        <v>16325</v>
      </c>
      <c r="AK2904" s="114">
        <v>45302</v>
      </c>
      <c r="AL2904" s="113">
        <v>15</v>
      </c>
      <c r="AM2904" s="113" t="s">
        <v>9885</v>
      </c>
      <c r="AN2904" s="113" t="s">
        <v>18740</v>
      </c>
      <c r="AO2904" s="113" t="s">
        <v>27</v>
      </c>
      <c r="AP2904" s="113">
        <v>2000</v>
      </c>
      <c r="AQ2904" s="113" t="s">
        <v>8</v>
      </c>
      <c r="AR2904" s="113" t="s">
        <v>20403</v>
      </c>
      <c r="AS2904" s="113" t="s">
        <v>14</v>
      </c>
      <c r="AT2904" s="113" t="s">
        <v>14</v>
      </c>
      <c r="AU2904" s="113" t="s">
        <v>16229</v>
      </c>
      <c r="AV2904" s="113" t="s">
        <v>14</v>
      </c>
    </row>
    <row r="2905" spans="1:49">
      <c r="A2905" s="116" t="s">
        <v>1626</v>
      </c>
      <c r="B2905" s="113">
        <v>570036025</v>
      </c>
      <c r="C2905" s="113" t="s">
        <v>1627</v>
      </c>
      <c r="E2905" s="113" t="s">
        <v>34</v>
      </c>
      <c r="F2905" s="113" t="s">
        <v>98</v>
      </c>
      <c r="G2905" s="114">
        <v>30055</v>
      </c>
      <c r="H2905" s="113" t="s">
        <v>16218</v>
      </c>
      <c r="I2905" s="113" t="s">
        <v>9866</v>
      </c>
      <c r="J2905" s="113" t="s">
        <v>9872</v>
      </c>
      <c r="K2905" s="113" t="s">
        <v>20946</v>
      </c>
      <c r="L2905" s="113">
        <v>82291676314</v>
      </c>
      <c r="M2905" s="113" t="s">
        <v>10326</v>
      </c>
      <c r="O2905" s="113" t="s">
        <v>10327</v>
      </c>
      <c r="P2905" s="113" t="s">
        <v>20947</v>
      </c>
      <c r="Q2905" s="113" t="s">
        <v>20948</v>
      </c>
      <c r="R2905" s="113">
        <v>15</v>
      </c>
      <c r="S2905" s="113" t="s">
        <v>13</v>
      </c>
      <c r="T2905" s="113" t="s">
        <v>20949</v>
      </c>
      <c r="U2905" s="113" t="s">
        <v>20950</v>
      </c>
      <c r="V2905" s="114">
        <v>39563</v>
      </c>
      <c r="W2905" s="114">
        <v>39448</v>
      </c>
      <c r="X2905" s="113" t="s">
        <v>20951</v>
      </c>
      <c r="Y2905" s="114">
        <v>40143</v>
      </c>
      <c r="Z2905" s="114">
        <v>40148</v>
      </c>
      <c r="AA2905" s="113">
        <v>21</v>
      </c>
      <c r="AB2905" s="113" t="s">
        <v>24</v>
      </c>
      <c r="AC2905" s="113">
        <v>33</v>
      </c>
      <c r="AD2905" s="113" t="s">
        <v>10</v>
      </c>
      <c r="AE2905" s="114">
        <v>45017</v>
      </c>
      <c r="AF2905" s="113">
        <v>14</v>
      </c>
      <c r="AG2905" s="113">
        <v>3</v>
      </c>
      <c r="AH2905" s="113" t="s">
        <v>16263</v>
      </c>
      <c r="AI2905" s="117" t="s">
        <v>16264</v>
      </c>
      <c r="AK2905" s="114">
        <v>45302</v>
      </c>
      <c r="AL2905" s="113">
        <v>40</v>
      </c>
      <c r="AM2905" s="113" t="s">
        <v>9870</v>
      </c>
      <c r="AN2905" s="113" t="s">
        <v>16399</v>
      </c>
      <c r="AO2905" s="113" t="s">
        <v>169</v>
      </c>
      <c r="AP2905" s="113">
        <v>2011</v>
      </c>
      <c r="AQ2905" s="113" t="s">
        <v>8</v>
      </c>
      <c r="AR2905" s="113" t="s">
        <v>20952</v>
      </c>
      <c r="AS2905" s="113" t="s">
        <v>14</v>
      </c>
      <c r="AT2905" s="113" t="s">
        <v>14</v>
      </c>
      <c r="AU2905" s="113" t="s">
        <v>16229</v>
      </c>
      <c r="AV2905" s="113" t="s">
        <v>14</v>
      </c>
    </row>
    <row r="2906" spans="1:49">
      <c r="A2906" s="116" t="s">
        <v>6159</v>
      </c>
      <c r="C2906" s="113" t="s">
        <v>890</v>
      </c>
      <c r="E2906" s="113" t="s">
        <v>41</v>
      </c>
      <c r="F2906" s="113" t="s">
        <v>46</v>
      </c>
      <c r="G2906" s="114">
        <v>30057</v>
      </c>
      <c r="H2906" s="113" t="s">
        <v>16230</v>
      </c>
      <c r="I2906" s="113" t="s">
        <v>9866</v>
      </c>
      <c r="J2906" s="113" t="s">
        <v>9872</v>
      </c>
      <c r="K2906" s="113" t="s">
        <v>45039</v>
      </c>
      <c r="L2906" s="113">
        <v>82249995778</v>
      </c>
      <c r="M2906" s="113" t="s">
        <v>15740</v>
      </c>
      <c r="O2906" s="113" t="s">
        <v>11366</v>
      </c>
      <c r="P2906" s="113" t="s">
        <v>45040</v>
      </c>
      <c r="Q2906" s="113" t="s">
        <v>45041</v>
      </c>
      <c r="R2906" s="113">
        <v>15</v>
      </c>
      <c r="S2906" s="113" t="s">
        <v>13</v>
      </c>
      <c r="T2906" s="113" t="s">
        <v>45042</v>
      </c>
      <c r="U2906" s="113" t="s">
        <v>45043</v>
      </c>
      <c r="V2906" s="114">
        <v>40179</v>
      </c>
      <c r="W2906" s="114">
        <v>40179</v>
      </c>
      <c r="X2906" s="113" t="s">
        <v>45044</v>
      </c>
      <c r="Y2906" s="114">
        <v>40906</v>
      </c>
      <c r="Z2906" s="114">
        <v>40909</v>
      </c>
      <c r="AA2906" s="113">
        <v>22</v>
      </c>
      <c r="AB2906" s="113" t="s">
        <v>25</v>
      </c>
      <c r="AC2906" s="113">
        <v>32</v>
      </c>
      <c r="AD2906" s="113" t="s">
        <v>84</v>
      </c>
      <c r="AE2906" s="114">
        <v>44652</v>
      </c>
      <c r="AF2906" s="113">
        <v>15</v>
      </c>
      <c r="AG2906" s="113">
        <v>3</v>
      </c>
      <c r="AH2906" s="113" t="s">
        <v>16226</v>
      </c>
      <c r="AI2906" s="117" t="s">
        <v>9875</v>
      </c>
      <c r="AK2906" s="114">
        <v>43556</v>
      </c>
      <c r="AL2906" s="113">
        <v>40</v>
      </c>
      <c r="AM2906" s="113" t="s">
        <v>9870</v>
      </c>
      <c r="AN2906" s="113" t="s">
        <v>17344</v>
      </c>
      <c r="AO2906" s="113" t="s">
        <v>142</v>
      </c>
      <c r="AP2906" s="113">
        <v>2018</v>
      </c>
      <c r="AQ2906" s="113" t="s">
        <v>9871</v>
      </c>
      <c r="AR2906" s="113" t="s">
        <v>16781</v>
      </c>
      <c r="AS2906" s="113" t="s">
        <v>14</v>
      </c>
      <c r="AT2906" s="113" t="s">
        <v>14</v>
      </c>
      <c r="AU2906" s="113" t="s">
        <v>16229</v>
      </c>
      <c r="AV2906" s="113" t="s">
        <v>14</v>
      </c>
      <c r="AW2906" s="113" t="s">
        <v>14</v>
      </c>
    </row>
    <row r="2907" spans="1:49">
      <c r="A2907" s="116" t="s">
        <v>8720</v>
      </c>
      <c r="B2907" s="113">
        <v>570036266</v>
      </c>
      <c r="C2907" s="113" t="s">
        <v>8721</v>
      </c>
      <c r="E2907" s="113" t="s">
        <v>30</v>
      </c>
      <c r="F2907" s="113" t="s">
        <v>8</v>
      </c>
      <c r="G2907" s="114">
        <v>30058</v>
      </c>
      <c r="H2907" s="113" t="s">
        <v>16218</v>
      </c>
      <c r="I2907" s="113" t="s">
        <v>9866</v>
      </c>
      <c r="J2907" s="113" t="s">
        <v>9872</v>
      </c>
      <c r="K2907" s="113" t="s">
        <v>42830</v>
      </c>
      <c r="L2907" s="113">
        <v>82248975774</v>
      </c>
      <c r="M2907" s="113" t="s">
        <v>13055</v>
      </c>
      <c r="O2907" s="113" t="s">
        <v>13056</v>
      </c>
      <c r="P2907" s="113" t="s">
        <v>42831</v>
      </c>
      <c r="Q2907" s="113" t="s">
        <v>42832</v>
      </c>
      <c r="R2907" s="113">
        <v>15</v>
      </c>
      <c r="S2907" s="113" t="s">
        <v>13</v>
      </c>
      <c r="T2907" s="113" t="s">
        <v>42833</v>
      </c>
      <c r="U2907" s="113" t="s">
        <v>42834</v>
      </c>
      <c r="V2907" s="114">
        <v>39563</v>
      </c>
      <c r="W2907" s="114">
        <v>39448</v>
      </c>
      <c r="X2907" s="113" t="s">
        <v>42835</v>
      </c>
      <c r="Y2907" s="114">
        <v>40143</v>
      </c>
      <c r="Z2907" s="114">
        <v>40148</v>
      </c>
      <c r="AA2907" s="113">
        <v>23</v>
      </c>
      <c r="AB2907" s="113" t="s">
        <v>78</v>
      </c>
      <c r="AC2907" s="113">
        <v>34</v>
      </c>
      <c r="AD2907" s="113" t="s">
        <v>18</v>
      </c>
      <c r="AE2907" s="114">
        <v>45017</v>
      </c>
      <c r="AF2907" s="113">
        <v>17</v>
      </c>
      <c r="AG2907" s="113">
        <v>3</v>
      </c>
      <c r="AH2907" s="113" t="s">
        <v>16226</v>
      </c>
      <c r="AI2907" s="117" t="s">
        <v>10856</v>
      </c>
      <c r="AK2907" s="114">
        <v>44560</v>
      </c>
      <c r="AL2907" s="113">
        <v>40</v>
      </c>
      <c r="AM2907" s="113" t="s">
        <v>9870</v>
      </c>
      <c r="AN2907" s="113" t="s">
        <v>16468</v>
      </c>
      <c r="AO2907" s="113" t="s">
        <v>31</v>
      </c>
      <c r="AP2907" s="113">
        <v>2007</v>
      </c>
      <c r="AQ2907" s="113" t="s">
        <v>8</v>
      </c>
      <c r="AR2907" s="113" t="s">
        <v>21876</v>
      </c>
      <c r="AS2907" s="113" t="s">
        <v>14</v>
      </c>
      <c r="AT2907" s="113" t="s">
        <v>14</v>
      </c>
      <c r="AU2907" s="113" t="s">
        <v>16229</v>
      </c>
      <c r="AV2907" s="113" t="s">
        <v>14</v>
      </c>
      <c r="AW2907" s="113" t="s">
        <v>14</v>
      </c>
    </row>
    <row r="2908" spans="1:49">
      <c r="A2908" s="116" t="s">
        <v>9303</v>
      </c>
      <c r="B2908" s="113">
        <v>10266427</v>
      </c>
      <c r="C2908" s="113" t="s">
        <v>9304</v>
      </c>
      <c r="E2908" s="113" t="s">
        <v>9305</v>
      </c>
      <c r="F2908" s="113" t="s">
        <v>877</v>
      </c>
      <c r="G2908" s="114">
        <v>30060</v>
      </c>
      <c r="H2908" s="113" t="s">
        <v>16230</v>
      </c>
      <c r="I2908" s="113" t="s">
        <v>9866</v>
      </c>
      <c r="J2908" s="113" t="s">
        <v>9867</v>
      </c>
      <c r="K2908" s="113" t="s">
        <v>41726</v>
      </c>
      <c r="L2908" s="113">
        <v>811414182</v>
      </c>
      <c r="M2908" s="113" t="s">
        <v>14568</v>
      </c>
      <c r="O2908" s="113" t="s">
        <v>41727</v>
      </c>
      <c r="P2908" s="113" t="s">
        <v>41728</v>
      </c>
      <c r="Q2908" s="113" t="s">
        <v>41729</v>
      </c>
      <c r="R2908" s="113">
        <v>15</v>
      </c>
      <c r="S2908" s="113" t="s">
        <v>13</v>
      </c>
      <c r="T2908" s="113" t="s">
        <v>41730</v>
      </c>
      <c r="U2908" s="113" t="s">
        <v>41731</v>
      </c>
      <c r="V2908" s="114">
        <v>37258</v>
      </c>
      <c r="W2908" s="114">
        <v>37226</v>
      </c>
      <c r="X2908" s="113" t="s">
        <v>41732</v>
      </c>
      <c r="Y2908" s="114">
        <v>37833</v>
      </c>
      <c r="Z2908" s="114">
        <v>37834</v>
      </c>
      <c r="AA2908" s="113">
        <v>21</v>
      </c>
      <c r="AB2908" s="113" t="s">
        <v>24</v>
      </c>
      <c r="AC2908" s="113">
        <v>42</v>
      </c>
      <c r="AD2908" s="113" t="s">
        <v>92</v>
      </c>
      <c r="AE2908" s="114">
        <v>44835</v>
      </c>
      <c r="AF2908" s="113">
        <v>17</v>
      </c>
      <c r="AG2908" s="113">
        <v>6</v>
      </c>
      <c r="AH2908" s="113" t="s">
        <v>9913</v>
      </c>
      <c r="AI2908" s="117" t="s">
        <v>8216</v>
      </c>
      <c r="AJ2908" s="113" t="s">
        <v>45560</v>
      </c>
      <c r="AK2908" s="114">
        <v>44558</v>
      </c>
      <c r="AL2908" s="113">
        <v>45</v>
      </c>
      <c r="AM2908" s="113" t="s">
        <v>9922</v>
      </c>
      <c r="AN2908" s="113" t="s">
        <v>20968</v>
      </c>
      <c r="AO2908" s="113" t="s">
        <v>3022</v>
      </c>
      <c r="AP2908" s="113">
        <v>2005</v>
      </c>
      <c r="AQ2908" s="113" t="s">
        <v>8</v>
      </c>
      <c r="AR2908" s="113" t="s">
        <v>41733</v>
      </c>
      <c r="AS2908" s="113" t="s">
        <v>14</v>
      </c>
      <c r="AT2908" s="113" t="s">
        <v>14</v>
      </c>
      <c r="AU2908" s="113" t="s">
        <v>16229</v>
      </c>
      <c r="AV2908" s="113" t="s">
        <v>14</v>
      </c>
      <c r="AW2908" s="113" t="s">
        <v>14</v>
      </c>
    </row>
    <row r="2909" spans="1:49">
      <c r="A2909" s="116" t="s">
        <v>7615</v>
      </c>
      <c r="C2909" s="113" t="s">
        <v>7616</v>
      </c>
      <c r="E2909" s="113" t="s">
        <v>110</v>
      </c>
      <c r="F2909" s="113" t="s">
        <v>8</v>
      </c>
      <c r="G2909" s="114">
        <v>30060</v>
      </c>
      <c r="H2909" s="113" t="s">
        <v>16218</v>
      </c>
      <c r="I2909" s="113" t="s">
        <v>9866</v>
      </c>
      <c r="J2909" s="113" t="s">
        <v>9867</v>
      </c>
      <c r="K2909" s="113" t="s">
        <v>42571</v>
      </c>
      <c r="L2909" s="113">
        <v>85399257589</v>
      </c>
      <c r="M2909" s="113" t="s">
        <v>11775</v>
      </c>
      <c r="O2909" s="113" t="s">
        <v>42572</v>
      </c>
      <c r="P2909" s="113" t="s">
        <v>42573</v>
      </c>
      <c r="Q2909" s="113" t="s">
        <v>42574</v>
      </c>
      <c r="R2909" s="113">
        <v>15</v>
      </c>
      <c r="S2909" s="113" t="s">
        <v>13</v>
      </c>
      <c r="T2909" s="113" t="s">
        <v>42575</v>
      </c>
      <c r="U2909" s="113" t="s">
        <v>42576</v>
      </c>
      <c r="V2909" s="114">
        <v>39904</v>
      </c>
      <c r="W2909" s="114">
        <v>39904</v>
      </c>
      <c r="X2909" s="113" t="s">
        <v>42577</v>
      </c>
      <c r="Y2909" s="114">
        <v>40542</v>
      </c>
      <c r="Z2909" s="114">
        <v>40544</v>
      </c>
      <c r="AA2909" s="113">
        <v>21</v>
      </c>
      <c r="AB2909" s="113" t="s">
        <v>24</v>
      </c>
      <c r="AC2909" s="113">
        <v>34</v>
      </c>
      <c r="AD2909" s="113" t="s">
        <v>18</v>
      </c>
      <c r="AE2909" s="114">
        <v>45200</v>
      </c>
      <c r="AF2909" s="113">
        <v>14</v>
      </c>
      <c r="AG2909" s="113">
        <v>3</v>
      </c>
      <c r="AH2909" s="113" t="s">
        <v>16226</v>
      </c>
      <c r="AI2909" s="117" t="s">
        <v>11777</v>
      </c>
      <c r="AK2909" s="114">
        <v>44200</v>
      </c>
      <c r="AL2909" s="113">
        <v>40</v>
      </c>
      <c r="AM2909" s="113" t="s">
        <v>9870</v>
      </c>
      <c r="AN2909" s="113" t="s">
        <v>16282</v>
      </c>
      <c r="AO2909" s="113" t="s">
        <v>113</v>
      </c>
      <c r="AP2909" s="113">
        <v>2008</v>
      </c>
      <c r="AQ2909" s="113" t="s">
        <v>8</v>
      </c>
      <c r="AR2909" s="113" t="s">
        <v>18760</v>
      </c>
      <c r="AS2909" s="113" t="s">
        <v>14</v>
      </c>
      <c r="AT2909" s="113" t="s">
        <v>14</v>
      </c>
      <c r="AU2909" s="113" t="s">
        <v>16229</v>
      </c>
      <c r="AV2909" s="113" t="s">
        <v>14</v>
      </c>
      <c r="AW2909" s="113" t="s">
        <v>14</v>
      </c>
    </row>
    <row r="2910" spans="1:49">
      <c r="A2910" s="116" t="s">
        <v>6815</v>
      </c>
      <c r="C2910" s="113" t="s">
        <v>6816</v>
      </c>
      <c r="E2910" s="113" t="s">
        <v>74</v>
      </c>
      <c r="F2910" s="113" t="s">
        <v>8</v>
      </c>
      <c r="G2910" s="114">
        <v>30062</v>
      </c>
      <c r="H2910" s="113" t="s">
        <v>16230</v>
      </c>
      <c r="I2910" s="113" t="s">
        <v>9866</v>
      </c>
      <c r="J2910" s="113" t="s">
        <v>9872</v>
      </c>
      <c r="K2910" s="113" t="s">
        <v>42447</v>
      </c>
      <c r="M2910" s="113" t="s">
        <v>11329</v>
      </c>
      <c r="O2910" s="113" t="s">
        <v>11330</v>
      </c>
      <c r="P2910" s="113" t="s">
        <v>42448</v>
      </c>
      <c r="Q2910" s="113" t="s">
        <v>42449</v>
      </c>
      <c r="R2910" s="113">
        <v>15</v>
      </c>
      <c r="S2910" s="113" t="s">
        <v>13</v>
      </c>
      <c r="T2910" s="113" t="s">
        <v>42450</v>
      </c>
      <c r="U2910" s="113" t="s">
        <v>42451</v>
      </c>
      <c r="V2910" s="114">
        <v>42037</v>
      </c>
      <c r="W2910" s="114">
        <v>41883</v>
      </c>
      <c r="X2910" s="113" t="s">
        <v>42452</v>
      </c>
      <c r="Y2910" s="114">
        <v>42339</v>
      </c>
      <c r="Z2910" s="114">
        <v>42339</v>
      </c>
      <c r="AA2910" s="113">
        <v>22</v>
      </c>
      <c r="AB2910" s="113" t="s">
        <v>25</v>
      </c>
      <c r="AC2910" s="113">
        <v>32</v>
      </c>
      <c r="AD2910" s="113" t="s">
        <v>84</v>
      </c>
      <c r="AE2910" s="114">
        <v>44835</v>
      </c>
      <c r="AF2910" s="113">
        <v>15</v>
      </c>
      <c r="AG2910" s="113">
        <v>9</v>
      </c>
      <c r="AH2910" s="113" t="s">
        <v>16226</v>
      </c>
      <c r="AI2910" s="117" t="s">
        <v>9875</v>
      </c>
      <c r="AK2910" s="114">
        <v>45120</v>
      </c>
      <c r="AL2910" s="113">
        <v>40</v>
      </c>
      <c r="AM2910" s="113" t="s">
        <v>9870</v>
      </c>
      <c r="AN2910" s="113" t="s">
        <v>16670</v>
      </c>
      <c r="AO2910" s="113" t="s">
        <v>94</v>
      </c>
      <c r="AP2910" s="113">
        <v>2009</v>
      </c>
      <c r="AQ2910" s="113" t="s">
        <v>2436</v>
      </c>
      <c r="AR2910" s="113" t="s">
        <v>42453</v>
      </c>
      <c r="AS2910" s="113" t="s">
        <v>14</v>
      </c>
      <c r="AT2910" s="113" t="s">
        <v>14</v>
      </c>
      <c r="AU2910" s="113" t="s">
        <v>16229</v>
      </c>
      <c r="AV2910" s="113" t="s">
        <v>14</v>
      </c>
      <c r="AW2910" s="113" t="s">
        <v>14</v>
      </c>
    </row>
    <row r="2911" spans="1:49">
      <c r="A2911" s="116" t="s">
        <v>7880</v>
      </c>
      <c r="B2911" s="113">
        <v>570036015</v>
      </c>
      <c r="C2911" s="113" t="s">
        <v>7881</v>
      </c>
      <c r="E2911" s="113" t="s">
        <v>110</v>
      </c>
      <c r="F2911" s="113" t="s">
        <v>8</v>
      </c>
      <c r="G2911" s="114">
        <v>30064</v>
      </c>
      <c r="H2911" s="113" t="s">
        <v>16230</v>
      </c>
      <c r="I2911" s="113" t="s">
        <v>9866</v>
      </c>
      <c r="J2911" s="113" t="s">
        <v>9872</v>
      </c>
      <c r="K2911" s="113" t="s">
        <v>24938</v>
      </c>
      <c r="L2911" s="113">
        <v>85247072471</v>
      </c>
      <c r="M2911" s="113" t="s">
        <v>11793</v>
      </c>
      <c r="O2911" s="113" t="s">
        <v>24939</v>
      </c>
      <c r="P2911" s="113" t="s">
        <v>24940</v>
      </c>
      <c r="Q2911" s="113" t="s">
        <v>24941</v>
      </c>
      <c r="R2911" s="113">
        <v>15</v>
      </c>
      <c r="S2911" s="113" t="s">
        <v>13</v>
      </c>
      <c r="T2911" s="113" t="s">
        <v>24942</v>
      </c>
      <c r="U2911" s="113" t="s">
        <v>24943</v>
      </c>
      <c r="V2911" s="114">
        <v>39563</v>
      </c>
      <c r="W2911" s="114">
        <v>39448</v>
      </c>
      <c r="X2911" s="113" t="s">
        <v>24944</v>
      </c>
      <c r="Y2911" s="114">
        <v>40143</v>
      </c>
      <c r="Z2911" s="114">
        <v>40148</v>
      </c>
      <c r="AA2911" s="113">
        <v>21</v>
      </c>
      <c r="AB2911" s="113" t="s">
        <v>24</v>
      </c>
      <c r="AC2911" s="113">
        <v>34</v>
      </c>
      <c r="AD2911" s="113" t="s">
        <v>18</v>
      </c>
      <c r="AE2911" s="114">
        <v>45383</v>
      </c>
      <c r="AF2911" s="113">
        <v>15</v>
      </c>
      <c r="AG2911" s="113">
        <v>3</v>
      </c>
      <c r="AH2911" s="113" t="s">
        <v>16263</v>
      </c>
      <c r="AI2911" s="117" t="s">
        <v>16264</v>
      </c>
      <c r="AK2911" s="114">
        <v>45302</v>
      </c>
      <c r="AL2911" s="113">
        <v>40</v>
      </c>
      <c r="AM2911" s="113" t="s">
        <v>9870</v>
      </c>
      <c r="AN2911" s="113" t="s">
        <v>16282</v>
      </c>
      <c r="AO2911" s="113" t="s">
        <v>113</v>
      </c>
      <c r="AP2911" s="113">
        <v>2011</v>
      </c>
      <c r="AQ2911" s="113" t="s">
        <v>8</v>
      </c>
      <c r="AR2911" s="113" t="s">
        <v>24827</v>
      </c>
      <c r="AS2911" s="113" t="s">
        <v>14</v>
      </c>
      <c r="AT2911" s="113" t="s">
        <v>14</v>
      </c>
      <c r="AU2911" s="113" t="s">
        <v>16229</v>
      </c>
      <c r="AV2911" s="113" t="s">
        <v>14</v>
      </c>
    </row>
    <row r="2912" spans="1:49">
      <c r="A2912" s="116" t="s">
        <v>1326</v>
      </c>
      <c r="B2912" s="113">
        <v>140356697</v>
      </c>
      <c r="C2912" s="113" t="s">
        <v>1327</v>
      </c>
      <c r="E2912" s="113" t="s">
        <v>3609</v>
      </c>
      <c r="F2912" s="113" t="s">
        <v>8</v>
      </c>
      <c r="G2912" s="114">
        <v>30067</v>
      </c>
      <c r="H2912" s="113" t="s">
        <v>16218</v>
      </c>
      <c r="I2912" s="113" t="s">
        <v>10007</v>
      </c>
      <c r="J2912" s="113" t="s">
        <v>9867</v>
      </c>
      <c r="K2912" s="113" t="s">
        <v>26384</v>
      </c>
      <c r="L2912" s="113" t="s">
        <v>1328</v>
      </c>
      <c r="M2912" s="113" t="s">
        <v>13788</v>
      </c>
      <c r="O2912" s="113" t="s">
        <v>13789</v>
      </c>
      <c r="P2912" s="113" t="s">
        <v>26385</v>
      </c>
      <c r="Q2912" s="113" t="s">
        <v>26386</v>
      </c>
      <c r="R2912" s="113">
        <v>15</v>
      </c>
      <c r="S2912" s="113" t="s">
        <v>13</v>
      </c>
      <c r="T2912" s="113" t="s">
        <v>26387</v>
      </c>
      <c r="U2912" s="113" t="s">
        <v>26388</v>
      </c>
      <c r="V2912" s="114">
        <v>36861</v>
      </c>
      <c r="W2912" s="114">
        <v>36861</v>
      </c>
      <c r="X2912" s="113" t="s">
        <v>26389</v>
      </c>
      <c r="Y2912" s="114">
        <v>37347</v>
      </c>
      <c r="Z2912" s="114">
        <v>37347</v>
      </c>
      <c r="AA2912" s="113">
        <v>21</v>
      </c>
      <c r="AB2912" s="113" t="s">
        <v>24</v>
      </c>
      <c r="AC2912" s="113">
        <v>31</v>
      </c>
      <c r="AD2912" s="113" t="s">
        <v>9</v>
      </c>
      <c r="AE2912" s="114">
        <v>44835</v>
      </c>
      <c r="AF2912" s="113">
        <v>16</v>
      </c>
      <c r="AG2912" s="113">
        <v>10</v>
      </c>
      <c r="AH2912" s="113" t="s">
        <v>16226</v>
      </c>
      <c r="AI2912" s="117" t="s">
        <v>104</v>
      </c>
      <c r="AK2912" s="114">
        <v>44835</v>
      </c>
      <c r="AL2912" s="113">
        <v>30</v>
      </c>
      <c r="AM2912" s="113" t="s">
        <v>9882</v>
      </c>
      <c r="AN2912" s="113" t="s">
        <v>16273</v>
      </c>
      <c r="AO2912" s="113" t="s">
        <v>107</v>
      </c>
      <c r="AP2912" s="113">
        <v>2019</v>
      </c>
      <c r="AQ2912" s="113" t="s">
        <v>5236</v>
      </c>
      <c r="AR2912" s="113" t="s">
        <v>16437</v>
      </c>
      <c r="AS2912" s="113" t="s">
        <v>14</v>
      </c>
      <c r="AT2912" s="113" t="s">
        <v>14</v>
      </c>
      <c r="AU2912" s="113" t="s">
        <v>16229</v>
      </c>
      <c r="AV2912" s="113" t="s">
        <v>14</v>
      </c>
      <c r="AW2912" s="113" t="s">
        <v>14</v>
      </c>
    </row>
    <row r="2913" spans="1:49">
      <c r="A2913" s="116" t="s">
        <v>635</v>
      </c>
      <c r="B2913" s="113">
        <v>570028849</v>
      </c>
      <c r="C2913" s="113" t="s">
        <v>636</v>
      </c>
      <c r="F2913" s="113" t="s">
        <v>637</v>
      </c>
      <c r="G2913" s="114">
        <v>30068</v>
      </c>
      <c r="H2913" s="113" t="s">
        <v>16230</v>
      </c>
      <c r="I2913" s="113" t="s">
        <v>9866</v>
      </c>
      <c r="J2913" s="113" t="s">
        <v>9872</v>
      </c>
      <c r="K2913" s="113" t="s">
        <v>25619</v>
      </c>
      <c r="L2913" s="113">
        <v>81354657220</v>
      </c>
      <c r="M2913" s="113" t="s">
        <v>15443</v>
      </c>
      <c r="O2913" s="113" t="s">
        <v>11788</v>
      </c>
      <c r="P2913" s="113" t="s">
        <v>25620</v>
      </c>
      <c r="Q2913" s="113" t="s">
        <v>25621</v>
      </c>
      <c r="R2913" s="113">
        <v>15</v>
      </c>
      <c r="S2913" s="113" t="s">
        <v>13</v>
      </c>
      <c r="T2913" s="113" t="s">
        <v>25622</v>
      </c>
      <c r="U2913" s="113" t="s">
        <v>25623</v>
      </c>
      <c r="V2913" s="114">
        <v>39387</v>
      </c>
      <c r="W2913" s="114">
        <v>39083</v>
      </c>
      <c r="X2913" s="113" t="s">
        <v>25624</v>
      </c>
      <c r="Y2913" s="114">
        <v>39720</v>
      </c>
      <c r="Z2913" s="114">
        <v>39722</v>
      </c>
      <c r="AA2913" s="113">
        <v>13</v>
      </c>
      <c r="AB2913" s="113" t="s">
        <v>357</v>
      </c>
      <c r="AC2913" s="113">
        <v>24</v>
      </c>
      <c r="AD2913" s="113" t="s">
        <v>47</v>
      </c>
      <c r="AE2913" s="114">
        <v>44835</v>
      </c>
      <c r="AF2913" s="113">
        <v>12</v>
      </c>
      <c r="AG2913" s="113">
        <v>9</v>
      </c>
      <c r="AH2913" s="113" t="s">
        <v>16263</v>
      </c>
      <c r="AI2913" s="117" t="s">
        <v>16264</v>
      </c>
      <c r="AK2913" s="114">
        <v>45302</v>
      </c>
      <c r="AL2913" s="113">
        <v>15</v>
      </c>
      <c r="AM2913" s="113" t="s">
        <v>9885</v>
      </c>
      <c r="AN2913" s="113" t="s">
        <v>22449</v>
      </c>
      <c r="AO2913" s="113" t="s">
        <v>145</v>
      </c>
      <c r="AP2913" s="113">
        <v>2005</v>
      </c>
      <c r="AQ2913" s="113" t="s">
        <v>5236</v>
      </c>
      <c r="AR2913" s="113" t="s">
        <v>24996</v>
      </c>
      <c r="AS2913" s="113" t="s">
        <v>14</v>
      </c>
      <c r="AT2913" s="113" t="s">
        <v>14</v>
      </c>
      <c r="AU2913" s="113" t="s">
        <v>16229</v>
      </c>
      <c r="AV2913" s="113" t="s">
        <v>14</v>
      </c>
    </row>
    <row r="2914" spans="1:49">
      <c r="A2914" s="116" t="s">
        <v>2909</v>
      </c>
      <c r="B2914" s="113">
        <v>570036152</v>
      </c>
      <c r="C2914" s="113" t="s">
        <v>2910</v>
      </c>
      <c r="F2914" s="113" t="s">
        <v>8</v>
      </c>
      <c r="G2914" s="114">
        <v>30068</v>
      </c>
      <c r="H2914" s="113" t="s">
        <v>16218</v>
      </c>
      <c r="I2914" s="113" t="s">
        <v>9866</v>
      </c>
      <c r="J2914" s="113" t="s">
        <v>9872</v>
      </c>
      <c r="K2914" s="113" t="s">
        <v>33558</v>
      </c>
      <c r="L2914" s="113">
        <v>82291349118</v>
      </c>
      <c r="M2914" s="113" t="s">
        <v>11522</v>
      </c>
      <c r="O2914" s="113" t="s">
        <v>11523</v>
      </c>
      <c r="P2914" s="113" t="s">
        <v>33559</v>
      </c>
      <c r="Q2914" s="113" t="s">
        <v>33560</v>
      </c>
      <c r="R2914" s="113">
        <v>15</v>
      </c>
      <c r="S2914" s="113" t="s">
        <v>13</v>
      </c>
      <c r="T2914" s="113" t="s">
        <v>33561</v>
      </c>
      <c r="U2914" s="113" t="s">
        <v>33562</v>
      </c>
      <c r="V2914" s="114">
        <v>39563</v>
      </c>
      <c r="W2914" s="114">
        <v>39448</v>
      </c>
      <c r="X2914" s="113" t="s">
        <v>33563</v>
      </c>
      <c r="Y2914" s="114">
        <v>40143</v>
      </c>
      <c r="Z2914" s="114">
        <v>40148</v>
      </c>
      <c r="AA2914" s="113">
        <v>21</v>
      </c>
      <c r="AB2914" s="113" t="s">
        <v>24</v>
      </c>
      <c r="AC2914" s="113">
        <v>31</v>
      </c>
      <c r="AD2914" s="113" t="s">
        <v>9</v>
      </c>
      <c r="AE2914" s="114">
        <v>45566</v>
      </c>
      <c r="AF2914" s="113">
        <v>15</v>
      </c>
      <c r="AG2914" s="113">
        <v>9</v>
      </c>
      <c r="AH2914" s="113" t="s">
        <v>16263</v>
      </c>
      <c r="AI2914" s="117" t="s">
        <v>16325</v>
      </c>
      <c r="AK2914" s="114">
        <v>45302</v>
      </c>
      <c r="AL2914" s="113">
        <v>17</v>
      </c>
      <c r="AM2914" s="113" t="s">
        <v>9982</v>
      </c>
      <c r="AN2914" s="113" t="s">
        <v>19028</v>
      </c>
      <c r="AO2914" s="113" t="s">
        <v>694</v>
      </c>
      <c r="AP2914" s="113">
        <v>2003</v>
      </c>
      <c r="AQ2914" s="113" t="s">
        <v>8</v>
      </c>
      <c r="AR2914" s="113" t="s">
        <v>19639</v>
      </c>
      <c r="AS2914" s="113" t="s">
        <v>14</v>
      </c>
      <c r="AT2914" s="113" t="s">
        <v>14</v>
      </c>
      <c r="AU2914" s="113" t="s">
        <v>16229</v>
      </c>
      <c r="AV2914" s="113" t="s">
        <v>14</v>
      </c>
    </row>
    <row r="2915" spans="1:49">
      <c r="A2915" s="116" t="s">
        <v>2673</v>
      </c>
      <c r="C2915" s="113" t="s">
        <v>1757</v>
      </c>
      <c r="E2915" s="113" t="s">
        <v>35000</v>
      </c>
      <c r="F2915" s="113" t="s">
        <v>8</v>
      </c>
      <c r="G2915" s="114">
        <v>30068</v>
      </c>
      <c r="H2915" s="113" t="s">
        <v>16230</v>
      </c>
      <c r="I2915" s="113" t="s">
        <v>9866</v>
      </c>
      <c r="J2915" s="113" t="s">
        <v>9872</v>
      </c>
      <c r="K2915" s="113" t="s">
        <v>21689</v>
      </c>
      <c r="L2915" s="113">
        <v>82239331192</v>
      </c>
      <c r="M2915" s="113" t="s">
        <v>21690</v>
      </c>
      <c r="O2915" s="113" t="s">
        <v>21691</v>
      </c>
      <c r="P2915" s="113" t="s">
        <v>21692</v>
      </c>
      <c r="Q2915" s="113" t="s">
        <v>21693</v>
      </c>
      <c r="R2915" s="113">
        <v>15</v>
      </c>
      <c r="S2915" s="113" t="s">
        <v>13</v>
      </c>
      <c r="T2915" s="113" t="s">
        <v>21694</v>
      </c>
      <c r="U2915" s="113" t="s">
        <v>21695</v>
      </c>
      <c r="V2915" s="114">
        <v>39965</v>
      </c>
      <c r="W2915" s="114">
        <v>39904</v>
      </c>
      <c r="X2915" s="113" t="s">
        <v>21696</v>
      </c>
      <c r="Y2915" s="114">
        <v>40542</v>
      </c>
      <c r="Z2915" s="114">
        <v>40544</v>
      </c>
      <c r="AA2915" s="113">
        <v>22</v>
      </c>
      <c r="AB2915" s="113" t="s">
        <v>25</v>
      </c>
      <c r="AC2915" s="113">
        <v>31</v>
      </c>
      <c r="AD2915" s="113" t="s">
        <v>9</v>
      </c>
      <c r="AE2915" s="114">
        <v>44105</v>
      </c>
      <c r="AF2915" s="113">
        <v>14</v>
      </c>
      <c r="AG2915" s="113">
        <v>6</v>
      </c>
      <c r="AH2915" s="113" t="s">
        <v>16226</v>
      </c>
      <c r="AI2915" s="117" t="s">
        <v>9875</v>
      </c>
      <c r="AK2915" s="114">
        <v>44670</v>
      </c>
      <c r="AL2915" s="113">
        <v>40</v>
      </c>
      <c r="AM2915" s="113" t="s">
        <v>9870</v>
      </c>
      <c r="AN2915" s="113" t="s">
        <v>16561</v>
      </c>
      <c r="AO2915" s="113" t="s">
        <v>42</v>
      </c>
      <c r="AP2915" s="113">
        <v>2014</v>
      </c>
      <c r="AQ2915" s="113" t="s">
        <v>9889</v>
      </c>
      <c r="AR2915" s="113" t="s">
        <v>21697</v>
      </c>
      <c r="AS2915" s="113" t="s">
        <v>14</v>
      </c>
      <c r="AT2915" s="113" t="s">
        <v>14</v>
      </c>
      <c r="AU2915" s="113" t="s">
        <v>16229</v>
      </c>
      <c r="AV2915" s="113" t="s">
        <v>14</v>
      </c>
      <c r="AW2915" s="113" t="s">
        <v>14</v>
      </c>
    </row>
    <row r="2916" spans="1:49">
      <c r="A2916" s="116" t="s">
        <v>8035</v>
      </c>
      <c r="C2916" s="113" t="s">
        <v>8036</v>
      </c>
      <c r="E2916" s="113" t="s">
        <v>34</v>
      </c>
      <c r="F2916" s="113" t="s">
        <v>8</v>
      </c>
      <c r="G2916" s="114">
        <v>30068</v>
      </c>
      <c r="H2916" s="113" t="s">
        <v>16218</v>
      </c>
      <c r="I2916" s="113" t="s">
        <v>9866</v>
      </c>
      <c r="J2916" s="113" t="s">
        <v>9872</v>
      </c>
      <c r="K2916" s="113" t="s">
        <v>18725</v>
      </c>
      <c r="L2916" s="113">
        <v>85342443499</v>
      </c>
      <c r="M2916" s="113" t="s">
        <v>11926</v>
      </c>
      <c r="O2916" s="113" t="s">
        <v>18726</v>
      </c>
      <c r="P2916" s="113" t="s">
        <v>18727</v>
      </c>
      <c r="Q2916" s="113" t="s">
        <v>18728</v>
      </c>
      <c r="R2916" s="113">
        <v>15</v>
      </c>
      <c r="S2916" s="113" t="s">
        <v>13</v>
      </c>
      <c r="T2916" s="113" t="s">
        <v>18729</v>
      </c>
      <c r="U2916" s="113" t="s">
        <v>18730</v>
      </c>
      <c r="V2916" s="114">
        <v>42034</v>
      </c>
      <c r="W2916" s="114">
        <v>41974</v>
      </c>
      <c r="X2916" s="113" t="s">
        <v>18731</v>
      </c>
      <c r="Y2916" s="114">
        <v>42612</v>
      </c>
      <c r="Z2916" s="114">
        <v>42614</v>
      </c>
      <c r="AA2916" s="113">
        <v>21</v>
      </c>
      <c r="AB2916" s="113" t="s">
        <v>24</v>
      </c>
      <c r="AC2916" s="113">
        <v>31</v>
      </c>
      <c r="AD2916" s="113" t="s">
        <v>9</v>
      </c>
      <c r="AE2916" s="114">
        <v>44105</v>
      </c>
      <c r="AF2916" s="113">
        <v>11</v>
      </c>
      <c r="AG2916" s="113">
        <v>4</v>
      </c>
      <c r="AH2916" s="113" t="s">
        <v>16263</v>
      </c>
      <c r="AI2916" s="117" t="s">
        <v>8037</v>
      </c>
      <c r="AK2916" s="114">
        <v>42919</v>
      </c>
      <c r="AL2916" s="113">
        <v>40</v>
      </c>
      <c r="AM2916" s="113" t="s">
        <v>9870</v>
      </c>
      <c r="AN2916" s="113" t="s">
        <v>18732</v>
      </c>
      <c r="AO2916" s="113" t="s">
        <v>4686</v>
      </c>
      <c r="AP2916" s="113">
        <v>2013</v>
      </c>
      <c r="AQ2916" s="113" t="s">
        <v>8</v>
      </c>
      <c r="AR2916" s="113" t="s">
        <v>16788</v>
      </c>
      <c r="AS2916" s="113" t="s">
        <v>14</v>
      </c>
      <c r="AT2916" s="113" t="s">
        <v>14</v>
      </c>
      <c r="AU2916" s="113" t="s">
        <v>16229</v>
      </c>
      <c r="AV2916" s="113" t="s">
        <v>14</v>
      </c>
    </row>
    <row r="2917" spans="1:49">
      <c r="A2917" s="116" t="s">
        <v>5579</v>
      </c>
      <c r="C2917" s="113" t="s">
        <v>5580</v>
      </c>
      <c r="E2917" s="113" t="s">
        <v>41</v>
      </c>
      <c r="F2917" s="113" t="s">
        <v>293</v>
      </c>
      <c r="G2917" s="114">
        <v>30069</v>
      </c>
      <c r="H2917" s="113" t="s">
        <v>16230</v>
      </c>
      <c r="I2917" s="113" t="s">
        <v>9866</v>
      </c>
      <c r="J2917" s="113" t="s">
        <v>9872</v>
      </c>
      <c r="K2917" s="113" t="s">
        <v>18509</v>
      </c>
      <c r="L2917" s="113">
        <v>85241206609</v>
      </c>
      <c r="M2917" s="113" t="s">
        <v>15764</v>
      </c>
      <c r="O2917" s="113" t="s">
        <v>15765</v>
      </c>
      <c r="P2917" s="113" t="s">
        <v>18510</v>
      </c>
      <c r="Q2917" s="113" t="s">
        <v>18511</v>
      </c>
      <c r="R2917" s="113">
        <v>15</v>
      </c>
      <c r="S2917" s="113" t="s">
        <v>13</v>
      </c>
      <c r="T2917" s="113" t="s">
        <v>18512</v>
      </c>
      <c r="U2917" s="113" t="s">
        <v>18513</v>
      </c>
      <c r="V2917" s="114">
        <v>40289</v>
      </c>
      <c r="W2917" s="114">
        <v>40179</v>
      </c>
      <c r="X2917" s="113" t="s">
        <v>18514</v>
      </c>
      <c r="Y2917" s="114">
        <v>40907</v>
      </c>
      <c r="Z2917" s="114">
        <v>40909</v>
      </c>
      <c r="AA2917" s="113">
        <v>31</v>
      </c>
      <c r="AB2917" s="113" t="s">
        <v>9</v>
      </c>
      <c r="AC2917" s="113">
        <v>41</v>
      </c>
      <c r="AD2917" s="113" t="s">
        <v>52</v>
      </c>
      <c r="AE2917" s="114">
        <v>44835</v>
      </c>
      <c r="AF2917" s="113">
        <v>12</v>
      </c>
      <c r="AG2917" s="113">
        <v>9</v>
      </c>
      <c r="AH2917" s="113" t="s">
        <v>16226</v>
      </c>
      <c r="AI2917" s="117" t="s">
        <v>9901</v>
      </c>
      <c r="AK2917" s="114">
        <v>44835</v>
      </c>
      <c r="AL2917" s="113">
        <v>40</v>
      </c>
      <c r="AM2917" s="113" t="s">
        <v>9870</v>
      </c>
      <c r="AN2917" s="113" t="s">
        <v>18515</v>
      </c>
      <c r="AO2917" s="113" t="s">
        <v>256</v>
      </c>
      <c r="AP2917" s="113">
        <v>2005</v>
      </c>
      <c r="AQ2917" s="113" t="s">
        <v>8</v>
      </c>
      <c r="AR2917" s="113" t="s">
        <v>17719</v>
      </c>
      <c r="AS2917" s="113" t="s">
        <v>14</v>
      </c>
      <c r="AT2917" s="113" t="s">
        <v>14</v>
      </c>
      <c r="AU2917" s="113" t="s">
        <v>16229</v>
      </c>
      <c r="AV2917" s="113" t="s">
        <v>14</v>
      </c>
      <c r="AW2917" s="113" t="s">
        <v>14</v>
      </c>
    </row>
    <row r="2918" spans="1:49">
      <c r="A2918" s="116" t="s">
        <v>7558</v>
      </c>
      <c r="C2918" s="113" t="s">
        <v>7559</v>
      </c>
      <c r="E2918" s="113" t="s">
        <v>520</v>
      </c>
      <c r="F2918" s="113" t="s">
        <v>8</v>
      </c>
      <c r="G2918" s="114">
        <v>30073</v>
      </c>
      <c r="H2918" s="113" t="s">
        <v>16218</v>
      </c>
      <c r="I2918" s="113" t="s">
        <v>9866</v>
      </c>
      <c r="J2918" s="113" t="s">
        <v>9872</v>
      </c>
      <c r="K2918" s="113" t="s">
        <v>37373</v>
      </c>
      <c r="L2918" s="113">
        <v>82293655594</v>
      </c>
      <c r="M2918" s="113" t="s">
        <v>37374</v>
      </c>
      <c r="O2918" s="113" t="s">
        <v>12971</v>
      </c>
      <c r="P2918" s="113" t="s">
        <v>37375</v>
      </c>
      <c r="Q2918" s="113" t="s">
        <v>37376</v>
      </c>
      <c r="R2918" s="113">
        <v>15</v>
      </c>
      <c r="S2918" s="113" t="s">
        <v>13</v>
      </c>
      <c r="T2918" s="113" t="s">
        <v>37377</v>
      </c>
      <c r="U2918" s="113" t="s">
        <v>37378</v>
      </c>
      <c r="V2918" s="114">
        <v>40210</v>
      </c>
      <c r="W2918" s="114">
        <v>40179</v>
      </c>
      <c r="X2918" s="113" t="s">
        <v>37379</v>
      </c>
      <c r="Y2918" s="114">
        <v>40906</v>
      </c>
      <c r="Z2918" s="114">
        <v>40909</v>
      </c>
      <c r="AA2918" s="113">
        <v>21</v>
      </c>
      <c r="AB2918" s="113" t="s">
        <v>24</v>
      </c>
      <c r="AC2918" s="113">
        <v>33</v>
      </c>
      <c r="AD2918" s="113" t="s">
        <v>10</v>
      </c>
      <c r="AE2918" s="114">
        <v>45200</v>
      </c>
      <c r="AF2918" s="113">
        <v>13</v>
      </c>
      <c r="AG2918" s="113">
        <v>9</v>
      </c>
      <c r="AH2918" s="113" t="s">
        <v>16263</v>
      </c>
      <c r="AI2918" s="117" t="s">
        <v>16264</v>
      </c>
      <c r="AK2918" s="114">
        <v>45302</v>
      </c>
      <c r="AL2918" s="113">
        <v>40</v>
      </c>
      <c r="AM2918" s="113" t="s">
        <v>9870</v>
      </c>
      <c r="AN2918" s="113" t="s">
        <v>19249</v>
      </c>
      <c r="AO2918" s="113" t="s">
        <v>521</v>
      </c>
      <c r="AP2918" s="113">
        <v>2014</v>
      </c>
      <c r="AQ2918" s="113" t="s">
        <v>5236</v>
      </c>
      <c r="AR2918" s="113" t="s">
        <v>25232</v>
      </c>
      <c r="AS2918" s="113" t="s">
        <v>14</v>
      </c>
      <c r="AT2918" s="113" t="s">
        <v>14</v>
      </c>
      <c r="AU2918" s="113" t="s">
        <v>16229</v>
      </c>
      <c r="AV2918" s="113" t="s">
        <v>14</v>
      </c>
    </row>
    <row r="2919" spans="1:49">
      <c r="A2919" s="116" t="s">
        <v>4129</v>
      </c>
      <c r="C2919" s="113" t="s">
        <v>4130</v>
      </c>
      <c r="E2919" s="113" t="s">
        <v>74</v>
      </c>
      <c r="F2919" s="113" t="s">
        <v>8</v>
      </c>
      <c r="G2919" s="114">
        <v>30073</v>
      </c>
      <c r="H2919" s="113" t="s">
        <v>16230</v>
      </c>
      <c r="I2919" s="113" t="s">
        <v>9866</v>
      </c>
      <c r="J2919" s="113" t="s">
        <v>17219</v>
      </c>
      <c r="K2919" s="113" t="s">
        <v>24516</v>
      </c>
      <c r="L2919" s="113">
        <v>85256523215</v>
      </c>
      <c r="M2919" s="113" t="s">
        <v>12703</v>
      </c>
      <c r="N2919" s="113" t="s">
        <v>16242</v>
      </c>
      <c r="O2919" s="113" t="s">
        <v>12704</v>
      </c>
      <c r="P2919" s="113" t="s">
        <v>24517</v>
      </c>
      <c r="Q2919" s="113" t="s">
        <v>24518</v>
      </c>
      <c r="R2919" s="113">
        <v>15</v>
      </c>
      <c r="S2919" s="113" t="s">
        <v>13</v>
      </c>
      <c r="T2919" s="113" t="s">
        <v>24519</v>
      </c>
      <c r="U2919" s="113" t="s">
        <v>24520</v>
      </c>
      <c r="V2919" s="114">
        <v>42034</v>
      </c>
      <c r="W2919" s="114">
        <v>42036</v>
      </c>
      <c r="X2919" s="113" t="s">
        <v>24521</v>
      </c>
      <c r="Y2919" s="114">
        <v>42460</v>
      </c>
      <c r="Z2919" s="114">
        <v>42461</v>
      </c>
      <c r="AA2919" s="113">
        <v>31</v>
      </c>
      <c r="AB2919" s="113" t="s">
        <v>9</v>
      </c>
      <c r="AC2919" s="113">
        <v>34</v>
      </c>
      <c r="AD2919" s="113" t="s">
        <v>18</v>
      </c>
      <c r="AE2919" s="114">
        <v>45200</v>
      </c>
      <c r="AF2919" s="113">
        <v>8</v>
      </c>
      <c r="AG2919" s="113">
        <v>8</v>
      </c>
      <c r="AH2919" s="113" t="s">
        <v>16226</v>
      </c>
      <c r="AI2919" s="117" t="s">
        <v>9891</v>
      </c>
      <c r="AK2919" s="114">
        <v>44287</v>
      </c>
      <c r="AL2919" s="113">
        <v>40</v>
      </c>
      <c r="AM2919" s="113" t="s">
        <v>9870</v>
      </c>
      <c r="AN2919" s="113" t="s">
        <v>17096</v>
      </c>
      <c r="AO2919" s="113" t="s">
        <v>420</v>
      </c>
      <c r="AP2919" s="113">
        <v>2004</v>
      </c>
      <c r="AQ2919" s="113" t="s">
        <v>8</v>
      </c>
      <c r="AR2919" s="113" t="s">
        <v>16803</v>
      </c>
      <c r="AS2919" s="113" t="s">
        <v>14</v>
      </c>
      <c r="AT2919" s="113" t="s">
        <v>14</v>
      </c>
      <c r="AU2919" s="113" t="s">
        <v>16229</v>
      </c>
      <c r="AV2919" s="113" t="s">
        <v>14</v>
      </c>
      <c r="AW2919" s="113" t="s">
        <v>14</v>
      </c>
    </row>
    <row r="2920" spans="1:49">
      <c r="A2920" s="116" t="s">
        <v>3861</v>
      </c>
      <c r="C2920" s="113" t="s">
        <v>3862</v>
      </c>
      <c r="F2920" s="113" t="s">
        <v>8</v>
      </c>
      <c r="G2920" s="114">
        <v>30075</v>
      </c>
      <c r="H2920" s="113" t="s">
        <v>16218</v>
      </c>
      <c r="I2920" s="113" t="s">
        <v>9866</v>
      </c>
      <c r="J2920" s="113" t="s">
        <v>9872</v>
      </c>
      <c r="K2920" s="113" t="s">
        <v>22085</v>
      </c>
      <c r="L2920" s="113">
        <v>82292544192</v>
      </c>
      <c r="M2920" s="113" t="s">
        <v>13857</v>
      </c>
      <c r="O2920" s="113" t="s">
        <v>13858</v>
      </c>
      <c r="P2920" s="113" t="s">
        <v>22086</v>
      </c>
      <c r="Q2920" s="113" t="s">
        <v>22087</v>
      </c>
      <c r="R2920" s="113">
        <v>15</v>
      </c>
      <c r="S2920" s="113" t="s">
        <v>13</v>
      </c>
      <c r="T2920" s="113" t="s">
        <v>22088</v>
      </c>
      <c r="U2920" s="113" t="s">
        <v>22089</v>
      </c>
      <c r="V2920" s="114">
        <v>41977</v>
      </c>
      <c r="W2920" s="114">
        <v>41883</v>
      </c>
      <c r="X2920" s="113" t="s">
        <v>22090</v>
      </c>
      <c r="Y2920" s="114">
        <v>42612</v>
      </c>
      <c r="Z2920" s="114">
        <v>42614</v>
      </c>
      <c r="AA2920" s="113">
        <v>13</v>
      </c>
      <c r="AB2920" s="113" t="s">
        <v>357</v>
      </c>
      <c r="AC2920" s="113">
        <v>21</v>
      </c>
      <c r="AD2920" s="113" t="s">
        <v>24</v>
      </c>
      <c r="AE2920" s="114">
        <v>44105</v>
      </c>
      <c r="AF2920" s="113">
        <v>13</v>
      </c>
      <c r="AG2920" s="113">
        <v>3</v>
      </c>
      <c r="AH2920" s="113" t="s">
        <v>16263</v>
      </c>
      <c r="AI2920" s="117" t="s">
        <v>20448</v>
      </c>
      <c r="AK2920" s="114">
        <v>45302</v>
      </c>
      <c r="AL2920" s="113">
        <v>15</v>
      </c>
      <c r="AM2920" s="113" t="s">
        <v>9885</v>
      </c>
      <c r="AN2920" s="113" t="s">
        <v>16415</v>
      </c>
      <c r="AO2920" s="113" t="s">
        <v>517</v>
      </c>
      <c r="AP2920" s="113">
        <v>2010</v>
      </c>
      <c r="AQ2920" s="113" t="s">
        <v>8</v>
      </c>
      <c r="AR2920" s="113" t="s">
        <v>22091</v>
      </c>
      <c r="AS2920" s="113" t="s">
        <v>14</v>
      </c>
      <c r="AT2920" s="113" t="s">
        <v>14</v>
      </c>
      <c r="AU2920" s="113" t="s">
        <v>16229</v>
      </c>
      <c r="AV2920" s="113" t="s">
        <v>14</v>
      </c>
    </row>
    <row r="2921" spans="1:49">
      <c r="A2921" s="116" t="s">
        <v>9090</v>
      </c>
      <c r="C2921" s="113" t="s">
        <v>9091</v>
      </c>
      <c r="F2921" s="113" t="s">
        <v>1454</v>
      </c>
      <c r="G2921" s="114">
        <v>30075</v>
      </c>
      <c r="H2921" s="113" t="s">
        <v>16230</v>
      </c>
      <c r="I2921" s="113" t="s">
        <v>9866</v>
      </c>
      <c r="J2921" s="113" t="s">
        <v>9872</v>
      </c>
      <c r="K2921" s="113" t="s">
        <v>40999</v>
      </c>
      <c r="L2921" s="113">
        <v>85342772451</v>
      </c>
      <c r="M2921" s="113" t="s">
        <v>41000</v>
      </c>
      <c r="O2921" s="113" t="s">
        <v>9981</v>
      </c>
      <c r="P2921" s="113" t="s">
        <v>41001</v>
      </c>
      <c r="Q2921" s="113" t="s">
        <v>41002</v>
      </c>
      <c r="R2921" s="113">
        <v>15</v>
      </c>
      <c r="S2921" s="113" t="s">
        <v>13</v>
      </c>
      <c r="T2921" s="113" t="s">
        <v>41003</v>
      </c>
      <c r="U2921" s="113" t="s">
        <v>41004</v>
      </c>
      <c r="V2921" s="114">
        <v>42032</v>
      </c>
      <c r="W2921" s="114">
        <v>41883</v>
      </c>
      <c r="X2921" s="113" t="s">
        <v>41005</v>
      </c>
      <c r="Y2921" s="114">
        <v>42339</v>
      </c>
      <c r="Z2921" s="114">
        <v>42339</v>
      </c>
      <c r="AA2921" s="113">
        <v>21</v>
      </c>
      <c r="AB2921" s="113" t="s">
        <v>24</v>
      </c>
      <c r="AC2921" s="113">
        <v>23</v>
      </c>
      <c r="AD2921" s="113" t="s">
        <v>78</v>
      </c>
      <c r="AE2921" s="114">
        <v>45017</v>
      </c>
      <c r="AF2921" s="113">
        <v>18</v>
      </c>
      <c r="AG2921" s="113">
        <v>3</v>
      </c>
      <c r="AH2921" s="113" t="s">
        <v>16263</v>
      </c>
      <c r="AI2921" s="117" t="s">
        <v>75</v>
      </c>
      <c r="AK2921" s="114">
        <v>43556</v>
      </c>
      <c r="AL2921" s="113">
        <v>17</v>
      </c>
      <c r="AM2921" s="113" t="s">
        <v>9982</v>
      </c>
      <c r="AN2921" s="113" t="s">
        <v>20457</v>
      </c>
      <c r="AO2921" s="113" t="s">
        <v>3128</v>
      </c>
      <c r="AP2921" s="113">
        <v>2000</v>
      </c>
      <c r="AQ2921" s="113" t="s">
        <v>8</v>
      </c>
      <c r="AR2921" s="113" t="s">
        <v>39416</v>
      </c>
      <c r="AS2921" s="113" t="s">
        <v>14</v>
      </c>
      <c r="AT2921" s="113" t="s">
        <v>14</v>
      </c>
      <c r="AU2921" s="113" t="s">
        <v>16229</v>
      </c>
      <c r="AV2921" s="113" t="s">
        <v>14</v>
      </c>
      <c r="AW2921" s="113" t="s">
        <v>14</v>
      </c>
    </row>
    <row r="2922" spans="1:49">
      <c r="A2922" s="116" t="s">
        <v>6603</v>
      </c>
      <c r="B2922" s="113">
        <v>570017308</v>
      </c>
      <c r="C2922" s="113" t="s">
        <v>6604</v>
      </c>
      <c r="E2922" s="113" t="s">
        <v>19149</v>
      </c>
      <c r="F2922" s="113" t="s">
        <v>6605</v>
      </c>
      <c r="G2922" s="114">
        <v>30076</v>
      </c>
      <c r="H2922" s="113" t="s">
        <v>16218</v>
      </c>
      <c r="I2922" s="113" t="s">
        <v>9866</v>
      </c>
      <c r="J2922" s="113" t="s">
        <v>9872</v>
      </c>
      <c r="K2922" s="113" t="s">
        <v>19150</v>
      </c>
      <c r="L2922" s="113">
        <v>8114537741</v>
      </c>
      <c r="M2922" s="113" t="s">
        <v>15371</v>
      </c>
      <c r="O2922" s="113" t="s">
        <v>15372</v>
      </c>
      <c r="P2922" s="113" t="s">
        <v>19151</v>
      </c>
      <c r="Q2922" s="113" t="s">
        <v>19152</v>
      </c>
      <c r="R2922" s="113">
        <v>15</v>
      </c>
      <c r="S2922" s="113" t="s">
        <v>13</v>
      </c>
      <c r="T2922" s="113" t="s">
        <v>19153</v>
      </c>
      <c r="U2922" s="113" t="s">
        <v>19154</v>
      </c>
      <c r="V2922" s="114">
        <v>38397</v>
      </c>
      <c r="W2922" s="114">
        <v>38353</v>
      </c>
      <c r="X2922" s="113" t="s">
        <v>19155</v>
      </c>
      <c r="Y2922" s="114">
        <v>38775</v>
      </c>
      <c r="Z2922" s="114">
        <v>38777</v>
      </c>
      <c r="AA2922" s="113">
        <v>23</v>
      </c>
      <c r="AB2922" s="113" t="s">
        <v>78</v>
      </c>
      <c r="AC2922" s="113">
        <v>34</v>
      </c>
      <c r="AD2922" s="113" t="s">
        <v>18</v>
      </c>
      <c r="AE2922" s="114">
        <v>45200</v>
      </c>
      <c r="AF2922" s="113">
        <v>16</v>
      </c>
      <c r="AG2922" s="113">
        <v>9</v>
      </c>
      <c r="AH2922" s="113" t="s">
        <v>16226</v>
      </c>
      <c r="AI2922" s="117" t="s">
        <v>10916</v>
      </c>
      <c r="AK2922" s="114">
        <v>44834</v>
      </c>
      <c r="AL2922" s="113">
        <v>45</v>
      </c>
      <c r="AM2922" s="113" t="s">
        <v>9922</v>
      </c>
      <c r="AN2922" s="113" t="s">
        <v>19156</v>
      </c>
      <c r="AO2922" s="113" t="s">
        <v>19157</v>
      </c>
      <c r="AP2922" s="113">
        <v>2022</v>
      </c>
      <c r="AQ2922" s="113" t="s">
        <v>8</v>
      </c>
      <c r="AR2922" s="113" t="s">
        <v>27971</v>
      </c>
      <c r="AS2922" s="113" t="s">
        <v>14</v>
      </c>
      <c r="AT2922" s="113" t="s">
        <v>14</v>
      </c>
      <c r="AU2922" s="113" t="s">
        <v>16229</v>
      </c>
      <c r="AV2922" s="113" t="s">
        <v>14</v>
      </c>
      <c r="AW2922" s="113" t="s">
        <v>14</v>
      </c>
    </row>
    <row r="2923" spans="1:49">
      <c r="A2923" s="116" t="s">
        <v>568</v>
      </c>
      <c r="B2923" s="113">
        <v>570020243</v>
      </c>
      <c r="C2923" s="113" t="s">
        <v>569</v>
      </c>
      <c r="E2923" s="113" t="s">
        <v>7</v>
      </c>
      <c r="F2923" s="113" t="s">
        <v>154</v>
      </c>
      <c r="G2923" s="114">
        <v>30076</v>
      </c>
      <c r="H2923" s="113" t="s">
        <v>16218</v>
      </c>
      <c r="I2923" s="113" t="s">
        <v>10007</v>
      </c>
      <c r="J2923" s="113" t="s">
        <v>9872</v>
      </c>
      <c r="K2923" s="113" t="s">
        <v>29510</v>
      </c>
      <c r="L2923" s="113">
        <v>81341338002</v>
      </c>
      <c r="M2923" s="113" t="s">
        <v>15240</v>
      </c>
      <c r="O2923" s="113" t="s">
        <v>29511</v>
      </c>
      <c r="P2923" s="113" t="s">
        <v>29512</v>
      </c>
      <c r="Q2923" s="113" t="s">
        <v>29513</v>
      </c>
      <c r="R2923" s="113">
        <v>15</v>
      </c>
      <c r="S2923" s="113" t="s">
        <v>13</v>
      </c>
      <c r="T2923" s="113" t="s">
        <v>29514</v>
      </c>
      <c r="U2923" s="113" t="s">
        <v>29515</v>
      </c>
      <c r="V2923" s="114">
        <v>38808</v>
      </c>
      <c r="W2923" s="114">
        <v>38808</v>
      </c>
      <c r="X2923" s="113" t="s">
        <v>29516</v>
      </c>
      <c r="Y2923" s="114">
        <v>39230</v>
      </c>
      <c r="Z2923" s="114">
        <v>39234</v>
      </c>
      <c r="AA2923" s="113">
        <v>31</v>
      </c>
      <c r="AB2923" s="113" t="s">
        <v>9</v>
      </c>
      <c r="AC2923" s="113">
        <v>34</v>
      </c>
      <c r="AD2923" s="113" t="s">
        <v>18</v>
      </c>
      <c r="AE2923" s="114">
        <v>43191</v>
      </c>
      <c r="AF2923" s="113">
        <v>12</v>
      </c>
      <c r="AG2923" s="113">
        <v>0</v>
      </c>
      <c r="AH2923" s="113" t="s">
        <v>9913</v>
      </c>
      <c r="AI2923" s="117" t="s">
        <v>29517</v>
      </c>
      <c r="AJ2923" s="113" t="s">
        <v>45509</v>
      </c>
      <c r="AK2923" s="114">
        <v>44925</v>
      </c>
      <c r="AL2923" s="113">
        <v>40</v>
      </c>
      <c r="AM2923" s="113" t="s">
        <v>9870</v>
      </c>
      <c r="AN2923" s="113" t="s">
        <v>16334</v>
      </c>
      <c r="AO2923" s="113" t="s">
        <v>383</v>
      </c>
      <c r="AP2923" s="113">
        <v>2004</v>
      </c>
      <c r="AQ2923" s="113" t="s">
        <v>8</v>
      </c>
      <c r="AR2923" s="113" t="s">
        <v>17483</v>
      </c>
      <c r="AS2923" s="113" t="s">
        <v>14</v>
      </c>
      <c r="AT2923" s="113" t="s">
        <v>14</v>
      </c>
      <c r="AU2923" s="113" t="s">
        <v>16229</v>
      </c>
      <c r="AV2923" s="113" t="s">
        <v>14</v>
      </c>
      <c r="AW2923" s="113" t="s">
        <v>14</v>
      </c>
    </row>
    <row r="2924" spans="1:49">
      <c r="A2924" s="116" t="s">
        <v>9066</v>
      </c>
      <c r="B2924" s="113">
        <v>570017213</v>
      </c>
      <c r="C2924" s="113" t="s">
        <v>9067</v>
      </c>
      <c r="E2924" s="113" t="s">
        <v>177</v>
      </c>
      <c r="F2924" s="113" t="s">
        <v>8</v>
      </c>
      <c r="G2924" s="114">
        <v>30077</v>
      </c>
      <c r="H2924" s="113" t="s">
        <v>16218</v>
      </c>
      <c r="I2924" s="113" t="s">
        <v>9866</v>
      </c>
      <c r="J2924" s="113" t="s">
        <v>9872</v>
      </c>
      <c r="K2924" s="113" t="s">
        <v>41567</v>
      </c>
      <c r="L2924" s="113">
        <v>81245673232</v>
      </c>
      <c r="M2924" s="113" t="s">
        <v>11512</v>
      </c>
      <c r="O2924" s="113" t="s">
        <v>11513</v>
      </c>
      <c r="P2924" s="113" t="s">
        <v>41568</v>
      </c>
      <c r="Q2924" s="113" t="s">
        <v>41569</v>
      </c>
      <c r="R2924" s="113">
        <v>15</v>
      </c>
      <c r="S2924" s="113" t="s">
        <v>13</v>
      </c>
      <c r="T2924" s="113" t="s">
        <v>41570</v>
      </c>
      <c r="U2924" s="113" t="s">
        <v>41571</v>
      </c>
      <c r="V2924" s="114">
        <v>38397</v>
      </c>
      <c r="W2924" s="114">
        <v>38353</v>
      </c>
      <c r="X2924" s="113" t="s">
        <v>41572</v>
      </c>
      <c r="Y2924" s="114">
        <v>38775</v>
      </c>
      <c r="Z2924" s="114">
        <v>38777</v>
      </c>
      <c r="AA2924" s="113">
        <v>22</v>
      </c>
      <c r="AB2924" s="113" t="s">
        <v>25</v>
      </c>
      <c r="AC2924" s="113">
        <v>24</v>
      </c>
      <c r="AD2924" s="113" t="s">
        <v>47</v>
      </c>
      <c r="AE2924" s="114">
        <v>40817</v>
      </c>
      <c r="AF2924" s="113">
        <v>9</v>
      </c>
      <c r="AG2924" s="113">
        <v>9</v>
      </c>
      <c r="AH2924" s="113" t="s">
        <v>16226</v>
      </c>
      <c r="AI2924" s="117" t="s">
        <v>209</v>
      </c>
      <c r="AK2924" s="114">
        <v>40817</v>
      </c>
      <c r="AL2924" s="113">
        <v>25</v>
      </c>
      <c r="AM2924" s="113" t="s">
        <v>9974</v>
      </c>
      <c r="AN2924" s="113" t="s">
        <v>19591</v>
      </c>
      <c r="AO2924" s="113" t="s">
        <v>49</v>
      </c>
      <c r="AP2924" s="113">
        <v>2002</v>
      </c>
      <c r="AQ2924" s="113" t="s">
        <v>5236</v>
      </c>
      <c r="AR2924" s="113" t="s">
        <v>17345</v>
      </c>
      <c r="AS2924" s="113" t="s">
        <v>14</v>
      </c>
      <c r="AT2924" s="113" t="s">
        <v>14</v>
      </c>
      <c r="AU2924" s="113" t="s">
        <v>16229</v>
      </c>
      <c r="AV2924" s="113" t="s">
        <v>14</v>
      </c>
      <c r="AW2924" s="113" t="s">
        <v>14</v>
      </c>
    </row>
    <row r="2925" spans="1:49">
      <c r="A2925" s="116" t="s">
        <v>4298</v>
      </c>
      <c r="C2925" s="113" t="s">
        <v>290</v>
      </c>
      <c r="E2925" s="113" t="s">
        <v>41</v>
      </c>
      <c r="F2925" s="113" t="s">
        <v>8</v>
      </c>
      <c r="G2925" s="114">
        <v>30077</v>
      </c>
      <c r="H2925" s="113" t="s">
        <v>16230</v>
      </c>
      <c r="I2925" s="113" t="s">
        <v>9866</v>
      </c>
      <c r="J2925" s="113" t="s">
        <v>9872</v>
      </c>
      <c r="K2925" s="113" t="s">
        <v>24627</v>
      </c>
      <c r="L2925" s="113">
        <v>85340922482</v>
      </c>
      <c r="M2925" s="113" t="s">
        <v>10558</v>
      </c>
      <c r="O2925" s="113" t="s">
        <v>24628</v>
      </c>
      <c r="P2925" s="113" t="s">
        <v>24629</v>
      </c>
      <c r="Q2925" s="113" t="s">
        <v>24630</v>
      </c>
      <c r="R2925" s="113">
        <v>15</v>
      </c>
      <c r="S2925" s="113" t="s">
        <v>13</v>
      </c>
      <c r="T2925" s="113" t="s">
        <v>24631</v>
      </c>
      <c r="U2925" s="113" t="s">
        <v>24632</v>
      </c>
      <c r="V2925" s="114">
        <v>41920</v>
      </c>
      <c r="W2925" s="114">
        <v>41883</v>
      </c>
      <c r="X2925" s="113" t="s">
        <v>24633</v>
      </c>
      <c r="Y2925" s="114">
        <v>42339</v>
      </c>
      <c r="Z2925" s="114">
        <v>42339</v>
      </c>
      <c r="AA2925" s="113">
        <v>22</v>
      </c>
      <c r="AB2925" s="113" t="s">
        <v>25</v>
      </c>
      <c r="AC2925" s="113">
        <v>31</v>
      </c>
      <c r="AD2925" s="113" t="s">
        <v>9</v>
      </c>
      <c r="AE2925" s="114">
        <v>44470</v>
      </c>
      <c r="AF2925" s="113">
        <v>14</v>
      </c>
      <c r="AG2925" s="113">
        <v>9</v>
      </c>
      <c r="AH2925" s="113" t="s">
        <v>16263</v>
      </c>
      <c r="AI2925" s="117" t="s">
        <v>1068</v>
      </c>
      <c r="AK2925" s="114">
        <v>43664</v>
      </c>
      <c r="AL2925" s="113">
        <v>40</v>
      </c>
      <c r="AM2925" s="113" t="s">
        <v>9870</v>
      </c>
      <c r="AN2925" s="113" t="s">
        <v>17422</v>
      </c>
      <c r="AO2925" s="113" t="s">
        <v>10559</v>
      </c>
      <c r="AP2925" s="113">
        <v>2012</v>
      </c>
      <c r="AQ2925" s="113" t="s">
        <v>8</v>
      </c>
      <c r="AR2925" s="113" t="s">
        <v>17933</v>
      </c>
      <c r="AS2925" s="113" t="s">
        <v>14</v>
      </c>
      <c r="AT2925" s="113" t="s">
        <v>14</v>
      </c>
      <c r="AU2925" s="113" t="s">
        <v>16229</v>
      </c>
      <c r="AV2925" s="113" t="s">
        <v>14</v>
      </c>
      <c r="AW2925" s="113" t="s">
        <v>14</v>
      </c>
    </row>
    <row r="2926" spans="1:49">
      <c r="A2926" s="116" t="s">
        <v>4538</v>
      </c>
      <c r="C2926" s="113" t="s">
        <v>4539</v>
      </c>
      <c r="F2926" s="113" t="s">
        <v>8</v>
      </c>
      <c r="G2926" s="114">
        <v>30077</v>
      </c>
      <c r="H2926" s="113" t="s">
        <v>16230</v>
      </c>
      <c r="I2926" s="113" t="s">
        <v>9866</v>
      </c>
      <c r="J2926" s="113" t="s">
        <v>9872</v>
      </c>
      <c r="K2926" s="113" t="s">
        <v>35043</v>
      </c>
      <c r="L2926" s="113">
        <v>82188790321</v>
      </c>
      <c r="M2926" s="113" t="s">
        <v>11367</v>
      </c>
      <c r="O2926" s="113" t="s">
        <v>11368</v>
      </c>
      <c r="P2926" s="113" t="s">
        <v>35044</v>
      </c>
      <c r="Q2926" s="113" t="s">
        <v>35045</v>
      </c>
      <c r="R2926" s="113">
        <v>15</v>
      </c>
      <c r="S2926" s="113" t="s">
        <v>13</v>
      </c>
      <c r="T2926" s="113" t="s">
        <v>35046</v>
      </c>
      <c r="U2926" s="113" t="s">
        <v>35047</v>
      </c>
      <c r="V2926" s="114">
        <v>42037</v>
      </c>
      <c r="W2926" s="114">
        <v>42036</v>
      </c>
      <c r="X2926" s="113" t="s">
        <v>35048</v>
      </c>
      <c r="Y2926" s="114">
        <v>42612</v>
      </c>
      <c r="Z2926" s="114">
        <v>42614</v>
      </c>
      <c r="AA2926" s="113">
        <v>21</v>
      </c>
      <c r="AB2926" s="113" t="s">
        <v>24</v>
      </c>
      <c r="AC2926" s="113">
        <v>23</v>
      </c>
      <c r="AD2926" s="113" t="s">
        <v>78</v>
      </c>
      <c r="AE2926" s="114">
        <v>45383</v>
      </c>
      <c r="AF2926" s="113">
        <v>19</v>
      </c>
      <c r="AG2926" s="113">
        <v>7</v>
      </c>
      <c r="AH2926" s="113" t="s">
        <v>16263</v>
      </c>
      <c r="AI2926" s="117" t="s">
        <v>16325</v>
      </c>
      <c r="AK2926" s="114">
        <v>45302</v>
      </c>
      <c r="AL2926" s="113">
        <v>15</v>
      </c>
      <c r="AM2926" s="113" t="s">
        <v>9885</v>
      </c>
      <c r="AN2926" s="113" t="s">
        <v>22144</v>
      </c>
      <c r="AO2926" s="113" t="s">
        <v>274</v>
      </c>
      <c r="AP2926" s="113">
        <v>2000</v>
      </c>
      <c r="AQ2926" s="113" t="s">
        <v>8</v>
      </c>
      <c r="AR2926" s="113" t="s">
        <v>29938</v>
      </c>
      <c r="AS2926" s="113" t="s">
        <v>14</v>
      </c>
      <c r="AT2926" s="113" t="s">
        <v>14</v>
      </c>
      <c r="AU2926" s="113" t="s">
        <v>16229</v>
      </c>
      <c r="AV2926" s="113" t="s">
        <v>14</v>
      </c>
    </row>
    <row r="2927" spans="1:49">
      <c r="A2927" s="116" t="s">
        <v>6910</v>
      </c>
      <c r="C2927" s="113" t="s">
        <v>6911</v>
      </c>
      <c r="E2927" s="113" t="s">
        <v>110</v>
      </c>
      <c r="F2927" s="113" t="s">
        <v>8</v>
      </c>
      <c r="G2927" s="114">
        <v>30083</v>
      </c>
      <c r="H2927" s="113" t="s">
        <v>16230</v>
      </c>
      <c r="I2927" s="113" t="s">
        <v>9866</v>
      </c>
      <c r="J2927" s="113" t="s">
        <v>9872</v>
      </c>
      <c r="K2927" s="113" t="s">
        <v>28641</v>
      </c>
      <c r="L2927" s="113">
        <v>85217652719</v>
      </c>
      <c r="M2927" s="113" t="s">
        <v>11783</v>
      </c>
      <c r="O2927" s="113" t="s">
        <v>11784</v>
      </c>
      <c r="P2927" s="113" t="s">
        <v>28642</v>
      </c>
      <c r="Q2927" s="113" t="s">
        <v>28643</v>
      </c>
      <c r="R2927" s="113">
        <v>15</v>
      </c>
      <c r="S2927" s="113" t="s">
        <v>13</v>
      </c>
      <c r="T2927" s="113" t="s">
        <v>28644</v>
      </c>
      <c r="U2927" s="113" t="s">
        <v>28645</v>
      </c>
      <c r="V2927" s="114">
        <v>39965</v>
      </c>
      <c r="W2927" s="114">
        <v>39904</v>
      </c>
      <c r="X2927" s="113" t="s">
        <v>28646</v>
      </c>
      <c r="Y2927" s="114">
        <v>40542</v>
      </c>
      <c r="Z2927" s="114">
        <v>40544</v>
      </c>
      <c r="AA2927" s="113">
        <v>31</v>
      </c>
      <c r="AB2927" s="113" t="s">
        <v>9</v>
      </c>
      <c r="AC2927" s="113">
        <v>34</v>
      </c>
      <c r="AD2927" s="113" t="s">
        <v>18</v>
      </c>
      <c r="AE2927" s="114">
        <v>44105</v>
      </c>
      <c r="AF2927" s="113">
        <v>11</v>
      </c>
      <c r="AG2927" s="113">
        <v>6</v>
      </c>
      <c r="AH2927" s="113" t="s">
        <v>16226</v>
      </c>
      <c r="AI2927" s="117" t="s">
        <v>28647</v>
      </c>
      <c r="AK2927" s="114">
        <v>44925</v>
      </c>
      <c r="AL2927" s="113">
        <v>40</v>
      </c>
      <c r="AM2927" s="113" t="s">
        <v>9870</v>
      </c>
      <c r="AN2927" s="113" t="s">
        <v>16282</v>
      </c>
      <c r="AO2927" s="113" t="s">
        <v>113</v>
      </c>
      <c r="AP2927" s="113">
        <v>2004</v>
      </c>
      <c r="AQ2927" s="113" t="s">
        <v>8</v>
      </c>
      <c r="AR2927" s="113" t="s">
        <v>28074</v>
      </c>
      <c r="AS2927" s="113" t="s">
        <v>14</v>
      </c>
      <c r="AT2927" s="113" t="s">
        <v>14</v>
      </c>
      <c r="AU2927" s="113" t="s">
        <v>16229</v>
      </c>
      <c r="AV2927" s="113" t="s">
        <v>14</v>
      </c>
      <c r="AW2927" s="113" t="s">
        <v>14</v>
      </c>
    </row>
    <row r="2928" spans="1:49">
      <c r="A2928" s="116" t="s">
        <v>9606</v>
      </c>
      <c r="B2928" s="113">
        <v>570036148</v>
      </c>
      <c r="C2928" s="113" t="s">
        <v>4808</v>
      </c>
      <c r="E2928" s="113" t="s">
        <v>34</v>
      </c>
      <c r="F2928" s="113" t="s">
        <v>8</v>
      </c>
      <c r="G2928" s="114">
        <v>30084</v>
      </c>
      <c r="H2928" s="113" t="s">
        <v>16218</v>
      </c>
      <c r="I2928" s="113" t="s">
        <v>9866</v>
      </c>
      <c r="J2928" s="113" t="s">
        <v>9867</v>
      </c>
      <c r="K2928" s="113" t="s">
        <v>21698</v>
      </c>
      <c r="L2928" s="113">
        <v>85215512312</v>
      </c>
      <c r="M2928" s="113" t="s">
        <v>12148</v>
      </c>
      <c r="O2928" s="113" t="s">
        <v>12149</v>
      </c>
      <c r="P2928" s="113" t="s">
        <v>21699</v>
      </c>
      <c r="Q2928" s="113" t="s">
        <v>21700</v>
      </c>
      <c r="R2928" s="113">
        <v>15</v>
      </c>
      <c r="S2928" s="113" t="s">
        <v>13</v>
      </c>
      <c r="T2928" s="113" t="s">
        <v>21701</v>
      </c>
      <c r="U2928" s="113" t="s">
        <v>21702</v>
      </c>
      <c r="V2928" s="114">
        <v>39563</v>
      </c>
      <c r="W2928" s="114">
        <v>39448</v>
      </c>
      <c r="X2928" s="113" t="s">
        <v>21703</v>
      </c>
      <c r="Y2928" s="114">
        <v>40143</v>
      </c>
      <c r="Z2928" s="114">
        <v>40148</v>
      </c>
      <c r="AA2928" s="113">
        <v>21</v>
      </c>
      <c r="AB2928" s="113" t="s">
        <v>24</v>
      </c>
      <c r="AC2928" s="113">
        <v>32</v>
      </c>
      <c r="AD2928" s="113" t="s">
        <v>84</v>
      </c>
      <c r="AE2928" s="114">
        <v>43922</v>
      </c>
      <c r="AF2928" s="113">
        <v>11</v>
      </c>
      <c r="AG2928" s="113">
        <v>3</v>
      </c>
      <c r="AH2928" s="113" t="s">
        <v>16263</v>
      </c>
      <c r="AI2928" s="117" t="s">
        <v>16264</v>
      </c>
      <c r="AK2928" s="114">
        <v>45302</v>
      </c>
      <c r="AL2928" s="113">
        <v>40</v>
      </c>
      <c r="AM2928" s="113" t="s">
        <v>9870</v>
      </c>
      <c r="AN2928" s="113" t="s">
        <v>19551</v>
      </c>
      <c r="AO2928" s="113" t="s">
        <v>649</v>
      </c>
      <c r="AP2928" s="113">
        <v>2012</v>
      </c>
      <c r="AQ2928" s="113" t="s">
        <v>8</v>
      </c>
      <c r="AR2928" s="113" t="s">
        <v>37798</v>
      </c>
      <c r="AS2928" s="113" t="s">
        <v>14</v>
      </c>
      <c r="AT2928" s="113" t="s">
        <v>14</v>
      </c>
      <c r="AU2928" s="113" t="s">
        <v>16229</v>
      </c>
      <c r="AV2928" s="113" t="s">
        <v>14</v>
      </c>
    </row>
    <row r="2929" spans="1:49">
      <c r="A2929" s="116" t="s">
        <v>4358</v>
      </c>
      <c r="C2929" s="113" t="s">
        <v>4359</v>
      </c>
      <c r="E2929" s="113" t="s">
        <v>29831</v>
      </c>
      <c r="F2929" s="113" t="s">
        <v>8</v>
      </c>
      <c r="G2929" s="114">
        <v>30084</v>
      </c>
      <c r="H2929" s="113" t="s">
        <v>16218</v>
      </c>
      <c r="I2929" s="113" t="s">
        <v>9866</v>
      </c>
      <c r="J2929" s="113" t="s">
        <v>9872</v>
      </c>
      <c r="K2929" s="113" t="s">
        <v>29832</v>
      </c>
      <c r="L2929" s="113">
        <v>81341333243</v>
      </c>
      <c r="M2929" s="113" t="s">
        <v>13143</v>
      </c>
      <c r="O2929" s="113" t="s">
        <v>29833</v>
      </c>
      <c r="P2929" s="113" t="s">
        <v>29834</v>
      </c>
      <c r="Q2929" s="113" t="s">
        <v>29835</v>
      </c>
      <c r="R2929" s="113">
        <v>15</v>
      </c>
      <c r="S2929" s="113" t="s">
        <v>13</v>
      </c>
      <c r="T2929" s="113" t="s">
        <v>29836</v>
      </c>
      <c r="U2929" s="113" t="s">
        <v>29837</v>
      </c>
      <c r="V2929" s="114">
        <v>40210</v>
      </c>
      <c r="W2929" s="114">
        <v>40179</v>
      </c>
      <c r="X2929" s="113" t="s">
        <v>29838</v>
      </c>
      <c r="Y2929" s="114">
        <v>40906</v>
      </c>
      <c r="Z2929" s="114">
        <v>40909</v>
      </c>
      <c r="AA2929" s="113">
        <v>31</v>
      </c>
      <c r="AB2929" s="113" t="s">
        <v>9</v>
      </c>
      <c r="AC2929" s="113">
        <v>34</v>
      </c>
      <c r="AD2929" s="113" t="s">
        <v>18</v>
      </c>
      <c r="AE2929" s="114">
        <v>44652</v>
      </c>
      <c r="AF2929" s="113">
        <v>17</v>
      </c>
      <c r="AG2929" s="113">
        <v>3</v>
      </c>
      <c r="AH2929" s="113" t="s">
        <v>16226</v>
      </c>
      <c r="AI2929" s="117" t="s">
        <v>9932</v>
      </c>
      <c r="AK2929" s="114">
        <v>44925</v>
      </c>
      <c r="AL2929" s="113">
        <v>45</v>
      </c>
      <c r="AM2929" s="113" t="s">
        <v>9922</v>
      </c>
      <c r="AN2929" s="113" t="s">
        <v>29839</v>
      </c>
      <c r="AO2929" s="113" t="s">
        <v>5475</v>
      </c>
      <c r="AP2929" s="113">
        <v>2012</v>
      </c>
      <c r="AQ2929" s="113" t="s">
        <v>8</v>
      </c>
      <c r="AR2929" s="113" t="s">
        <v>18703</v>
      </c>
      <c r="AS2929" s="113" t="s">
        <v>14</v>
      </c>
      <c r="AT2929" s="113" t="s">
        <v>14</v>
      </c>
      <c r="AU2929" s="113" t="s">
        <v>16229</v>
      </c>
      <c r="AV2929" s="113" t="s">
        <v>14</v>
      </c>
      <c r="AW2929" s="113" t="s">
        <v>14</v>
      </c>
    </row>
    <row r="2930" spans="1:49">
      <c r="A2930" s="116" t="s">
        <v>6068</v>
      </c>
      <c r="C2930" s="113" t="s">
        <v>6069</v>
      </c>
      <c r="E2930" s="113" t="s">
        <v>41</v>
      </c>
      <c r="F2930" s="113" t="s">
        <v>991</v>
      </c>
      <c r="G2930" s="114">
        <v>30085</v>
      </c>
      <c r="H2930" s="113" t="s">
        <v>16218</v>
      </c>
      <c r="I2930" s="113" t="s">
        <v>9866</v>
      </c>
      <c r="J2930" s="113" t="s">
        <v>9872</v>
      </c>
      <c r="K2930" s="113" t="s">
        <v>29095</v>
      </c>
      <c r="L2930" s="113">
        <v>81284040073</v>
      </c>
      <c r="M2930" s="113" t="s">
        <v>10408</v>
      </c>
      <c r="O2930" s="113" t="s">
        <v>29096</v>
      </c>
      <c r="P2930" s="113" t="s">
        <v>29097</v>
      </c>
      <c r="Q2930" s="113" t="s">
        <v>29098</v>
      </c>
      <c r="R2930" s="113">
        <v>15</v>
      </c>
      <c r="S2930" s="113" t="s">
        <v>13</v>
      </c>
      <c r="T2930" s="113" t="s">
        <v>29099</v>
      </c>
      <c r="U2930" s="113" t="s">
        <v>29100</v>
      </c>
      <c r="V2930" s="114">
        <v>40206</v>
      </c>
      <c r="W2930" s="114">
        <v>40179</v>
      </c>
      <c r="X2930" s="113" t="s">
        <v>1328</v>
      </c>
      <c r="Y2930" s="114">
        <v>40718</v>
      </c>
      <c r="Z2930" s="114">
        <v>40725</v>
      </c>
      <c r="AA2930" s="113">
        <v>31</v>
      </c>
      <c r="AB2930" s="113" t="s">
        <v>9</v>
      </c>
      <c r="AC2930" s="113">
        <v>34</v>
      </c>
      <c r="AD2930" s="113" t="s">
        <v>18</v>
      </c>
      <c r="AE2930" s="114">
        <v>45200</v>
      </c>
      <c r="AF2930" s="113">
        <v>13</v>
      </c>
      <c r="AG2930" s="113">
        <v>9</v>
      </c>
      <c r="AH2930" s="113" t="s">
        <v>16226</v>
      </c>
      <c r="AI2930" s="117" t="s">
        <v>9891</v>
      </c>
      <c r="AK2930" s="114">
        <v>45108</v>
      </c>
      <c r="AL2930" s="113">
        <v>40</v>
      </c>
      <c r="AM2930" s="113" t="s">
        <v>9870</v>
      </c>
      <c r="AN2930" s="113" t="s">
        <v>16899</v>
      </c>
      <c r="AO2930" s="113" t="s">
        <v>861</v>
      </c>
      <c r="AP2930" s="113">
        <v>2009</v>
      </c>
      <c r="AQ2930" s="113" t="s">
        <v>8</v>
      </c>
      <c r="AR2930" s="113" t="s">
        <v>45538</v>
      </c>
      <c r="AS2930" s="113" t="s">
        <v>14</v>
      </c>
      <c r="AT2930" s="113" t="s">
        <v>14</v>
      </c>
      <c r="AU2930" s="113" t="s">
        <v>16229</v>
      </c>
      <c r="AV2930" s="113" t="s">
        <v>14</v>
      </c>
    </row>
    <row r="2931" spans="1:49">
      <c r="A2931" s="116" t="s">
        <v>46825</v>
      </c>
      <c r="B2931" s="113">
        <v>570013931</v>
      </c>
      <c r="C2931" s="113" t="s">
        <v>24774</v>
      </c>
      <c r="E2931" s="113" t="s">
        <v>83</v>
      </c>
      <c r="F2931" s="113" t="s">
        <v>3794</v>
      </c>
      <c r="G2931" s="114">
        <v>30086</v>
      </c>
      <c r="H2931" s="113" t="s">
        <v>16218</v>
      </c>
      <c r="I2931" s="113" t="s">
        <v>9866</v>
      </c>
      <c r="J2931" s="113" t="s">
        <v>9872</v>
      </c>
      <c r="K2931" s="113" t="s">
        <v>24775</v>
      </c>
      <c r="L2931" s="113">
        <v>85241113482</v>
      </c>
      <c r="M2931" s="113" t="s">
        <v>24776</v>
      </c>
      <c r="O2931" s="113" t="s">
        <v>24777</v>
      </c>
      <c r="P2931" s="113" t="s">
        <v>24778</v>
      </c>
      <c r="Q2931" s="113" t="s">
        <v>24779</v>
      </c>
      <c r="R2931" s="113">
        <v>1</v>
      </c>
      <c r="S2931" s="113" t="s">
        <v>1228</v>
      </c>
      <c r="T2931" s="113" t="s">
        <v>24780</v>
      </c>
      <c r="U2931" s="113" t="s">
        <v>24781</v>
      </c>
      <c r="V2931" s="114">
        <v>37557</v>
      </c>
      <c r="W2931" s="114">
        <v>37561</v>
      </c>
      <c r="X2931" s="113" t="s">
        <v>24782</v>
      </c>
      <c r="Y2931" s="114">
        <v>37945</v>
      </c>
      <c r="Z2931" s="114">
        <v>37956</v>
      </c>
      <c r="AA2931" s="113">
        <v>21</v>
      </c>
      <c r="AB2931" s="113" t="s">
        <v>24</v>
      </c>
      <c r="AC2931" s="113">
        <v>34</v>
      </c>
      <c r="AD2931" s="113" t="s">
        <v>18</v>
      </c>
      <c r="AE2931" s="114">
        <v>45200</v>
      </c>
      <c r="AF2931" s="113">
        <v>15</v>
      </c>
      <c r="AG2931" s="113">
        <v>11</v>
      </c>
      <c r="AH2931" s="113" t="s">
        <v>16226</v>
      </c>
      <c r="AI2931" s="117" t="s">
        <v>410</v>
      </c>
      <c r="AK2931" s="114">
        <v>44887</v>
      </c>
      <c r="AL2931" s="113">
        <v>40</v>
      </c>
      <c r="AM2931" s="113" t="s">
        <v>9870</v>
      </c>
      <c r="AN2931" s="113" t="s">
        <v>21743</v>
      </c>
      <c r="AO2931" s="113" t="s">
        <v>1238</v>
      </c>
      <c r="AP2931" s="113">
        <v>2011</v>
      </c>
      <c r="AQ2931" s="113" t="s">
        <v>1039</v>
      </c>
      <c r="AR2931" s="113" t="s">
        <v>18575</v>
      </c>
      <c r="AS2931" s="113" t="s">
        <v>14</v>
      </c>
      <c r="AT2931" s="113" t="s">
        <v>14</v>
      </c>
      <c r="AU2931" s="113" t="s">
        <v>16229</v>
      </c>
      <c r="AV2931" s="113" t="s">
        <v>14</v>
      </c>
    </row>
    <row r="2932" spans="1:49">
      <c r="A2932" s="116" t="s">
        <v>2882</v>
      </c>
      <c r="B2932" s="113">
        <v>570027625</v>
      </c>
      <c r="C2932" s="113" t="s">
        <v>2883</v>
      </c>
      <c r="E2932" s="113" t="s">
        <v>110</v>
      </c>
      <c r="F2932" s="113" t="s">
        <v>2884</v>
      </c>
      <c r="G2932" s="114">
        <v>30086</v>
      </c>
      <c r="H2932" s="113" t="s">
        <v>16230</v>
      </c>
      <c r="I2932" s="113" t="s">
        <v>9866</v>
      </c>
      <c r="J2932" s="113" t="s">
        <v>9867</v>
      </c>
      <c r="K2932" s="113" t="s">
        <v>23466</v>
      </c>
      <c r="L2932" s="113">
        <v>81342254903</v>
      </c>
      <c r="M2932" s="113" t="s">
        <v>16008</v>
      </c>
      <c r="O2932" s="113" t="s">
        <v>23467</v>
      </c>
      <c r="P2932" s="113" t="s">
        <v>23468</v>
      </c>
      <c r="Q2932" s="113" t="s">
        <v>23469</v>
      </c>
      <c r="R2932" s="113">
        <v>15</v>
      </c>
      <c r="S2932" s="113" t="s">
        <v>13</v>
      </c>
      <c r="T2932" s="113" t="s">
        <v>23470</v>
      </c>
      <c r="U2932" s="113" t="s">
        <v>23471</v>
      </c>
      <c r="V2932" s="114">
        <v>39387</v>
      </c>
      <c r="W2932" s="114">
        <v>39083</v>
      </c>
      <c r="X2932" s="113" t="s">
        <v>23472</v>
      </c>
      <c r="Y2932" s="114">
        <v>39720</v>
      </c>
      <c r="Z2932" s="114">
        <v>39722</v>
      </c>
      <c r="AA2932" s="113">
        <v>21</v>
      </c>
      <c r="AB2932" s="113" t="s">
        <v>24</v>
      </c>
      <c r="AC2932" s="113">
        <v>34</v>
      </c>
      <c r="AD2932" s="113" t="s">
        <v>18</v>
      </c>
      <c r="AE2932" s="114">
        <v>43922</v>
      </c>
      <c r="AF2932" s="113">
        <v>14</v>
      </c>
      <c r="AG2932" s="113">
        <v>3</v>
      </c>
      <c r="AH2932" s="113" t="s">
        <v>16226</v>
      </c>
      <c r="AI2932" s="117" t="s">
        <v>11124</v>
      </c>
      <c r="AK2932" s="114">
        <v>44925</v>
      </c>
      <c r="AL2932" s="113">
        <v>40</v>
      </c>
      <c r="AM2932" s="113" t="s">
        <v>9870</v>
      </c>
      <c r="AN2932" s="113" t="s">
        <v>16282</v>
      </c>
      <c r="AO2932" s="113" t="s">
        <v>113</v>
      </c>
      <c r="AP2932" s="113">
        <v>2006</v>
      </c>
      <c r="AQ2932" s="113" t="s">
        <v>8</v>
      </c>
      <c r="AR2932" s="113" t="s">
        <v>23077</v>
      </c>
      <c r="AS2932" s="113" t="s">
        <v>14</v>
      </c>
      <c r="AT2932" s="113" t="s">
        <v>14</v>
      </c>
      <c r="AU2932" s="113" t="s">
        <v>16229</v>
      </c>
      <c r="AV2932" s="113" t="s">
        <v>14</v>
      </c>
      <c r="AW2932" s="113" t="s">
        <v>14</v>
      </c>
    </row>
    <row r="2933" spans="1:49">
      <c r="A2933" s="116" t="s">
        <v>708</v>
      </c>
      <c r="C2933" s="113" t="s">
        <v>709</v>
      </c>
      <c r="E2933" s="113" t="s">
        <v>30</v>
      </c>
      <c r="F2933" s="113" t="s">
        <v>8</v>
      </c>
      <c r="G2933" s="114">
        <v>30088</v>
      </c>
      <c r="H2933" s="113" t="s">
        <v>16230</v>
      </c>
      <c r="I2933" s="113" t="s">
        <v>9866</v>
      </c>
      <c r="J2933" s="113" t="s">
        <v>9872</v>
      </c>
      <c r="K2933" s="113" t="s">
        <v>33272</v>
      </c>
      <c r="L2933" s="113">
        <v>82292628329</v>
      </c>
      <c r="M2933" s="113" t="s">
        <v>10841</v>
      </c>
      <c r="O2933" s="113" t="s">
        <v>10842</v>
      </c>
      <c r="P2933" s="113" t="s">
        <v>33273</v>
      </c>
      <c r="Q2933" s="113" t="s">
        <v>33274</v>
      </c>
      <c r="R2933" s="113">
        <v>15</v>
      </c>
      <c r="S2933" s="113" t="s">
        <v>13</v>
      </c>
      <c r="T2933" s="113" t="s">
        <v>33275</v>
      </c>
      <c r="U2933" s="113" t="s">
        <v>33276</v>
      </c>
      <c r="V2933" s="114">
        <v>41977</v>
      </c>
      <c r="W2933" s="114">
        <v>41883</v>
      </c>
      <c r="X2933" s="113" t="s">
        <v>33277</v>
      </c>
      <c r="Y2933" s="114">
        <v>42339</v>
      </c>
      <c r="Z2933" s="114">
        <v>42339</v>
      </c>
      <c r="AA2933" s="113">
        <v>13</v>
      </c>
      <c r="AB2933" s="113" t="s">
        <v>357</v>
      </c>
      <c r="AC2933" s="113">
        <v>31</v>
      </c>
      <c r="AD2933" s="113" t="s">
        <v>9</v>
      </c>
      <c r="AE2933" s="114">
        <v>44470</v>
      </c>
      <c r="AF2933" s="113">
        <v>9</v>
      </c>
      <c r="AG2933" s="113">
        <v>2</v>
      </c>
      <c r="AH2933" s="113" t="s">
        <v>16263</v>
      </c>
      <c r="AI2933" s="117" t="s">
        <v>16264</v>
      </c>
      <c r="AK2933" s="114">
        <v>45302</v>
      </c>
      <c r="AL2933" s="113">
        <v>40</v>
      </c>
      <c r="AM2933" s="113" t="s">
        <v>9870</v>
      </c>
      <c r="AN2933" s="113" t="s">
        <v>20534</v>
      </c>
      <c r="AO2933" s="113" t="s">
        <v>311</v>
      </c>
      <c r="AP2933" s="113">
        <v>2020</v>
      </c>
      <c r="AQ2933" s="113" t="s">
        <v>8</v>
      </c>
      <c r="AR2933" s="113" t="s">
        <v>30271</v>
      </c>
      <c r="AS2933" s="113" t="s">
        <v>14</v>
      </c>
      <c r="AT2933" s="113" t="s">
        <v>14</v>
      </c>
      <c r="AU2933" s="113" t="s">
        <v>16229</v>
      </c>
      <c r="AV2933" s="113" t="s">
        <v>14</v>
      </c>
    </row>
    <row r="2934" spans="1:49">
      <c r="A2934" s="116" t="s">
        <v>321</v>
      </c>
      <c r="C2934" s="113" t="s">
        <v>322</v>
      </c>
      <c r="E2934" s="113" t="s">
        <v>110</v>
      </c>
      <c r="F2934" s="113" t="s">
        <v>8</v>
      </c>
      <c r="G2934" s="114">
        <v>30089</v>
      </c>
      <c r="H2934" s="113" t="s">
        <v>16218</v>
      </c>
      <c r="I2934" s="113" t="s">
        <v>9866</v>
      </c>
      <c r="J2934" s="113" t="s">
        <v>9872</v>
      </c>
      <c r="K2934" s="113" t="s">
        <v>39643</v>
      </c>
      <c r="L2934" s="113">
        <v>82217483109</v>
      </c>
      <c r="M2934" s="113" t="s">
        <v>11853</v>
      </c>
      <c r="O2934" s="113" t="s">
        <v>11854</v>
      </c>
      <c r="P2934" s="113" t="s">
        <v>39644</v>
      </c>
      <c r="Q2934" s="113" t="s">
        <v>39645</v>
      </c>
      <c r="R2934" s="113">
        <v>15</v>
      </c>
      <c r="S2934" s="113" t="s">
        <v>13</v>
      </c>
      <c r="T2934" s="113" t="s">
        <v>39646</v>
      </c>
      <c r="U2934" s="113" t="s">
        <v>39647</v>
      </c>
      <c r="V2934" s="114">
        <v>42032</v>
      </c>
      <c r="W2934" s="114">
        <v>41944</v>
      </c>
      <c r="X2934" s="113" t="s">
        <v>39648</v>
      </c>
      <c r="Y2934" s="114">
        <v>42612</v>
      </c>
      <c r="Z2934" s="114">
        <v>42614</v>
      </c>
      <c r="AA2934" s="113">
        <v>21</v>
      </c>
      <c r="AB2934" s="113" t="s">
        <v>24</v>
      </c>
      <c r="AC2934" s="113">
        <v>32</v>
      </c>
      <c r="AD2934" s="113" t="s">
        <v>84</v>
      </c>
      <c r="AE2934" s="114">
        <v>45200</v>
      </c>
      <c r="AF2934" s="113">
        <v>13</v>
      </c>
      <c r="AG2934" s="113">
        <v>9</v>
      </c>
      <c r="AH2934" s="113" t="s">
        <v>16226</v>
      </c>
      <c r="AI2934" s="117" t="s">
        <v>11683</v>
      </c>
      <c r="AK2934" s="114">
        <v>44287</v>
      </c>
      <c r="AL2934" s="113">
        <v>40</v>
      </c>
      <c r="AM2934" s="113" t="s">
        <v>9870</v>
      </c>
      <c r="AN2934" s="113" t="s">
        <v>33661</v>
      </c>
      <c r="AO2934" s="113" t="s">
        <v>113</v>
      </c>
      <c r="AP2934" s="113">
        <v>2011</v>
      </c>
      <c r="AQ2934" s="113" t="s">
        <v>8</v>
      </c>
      <c r="AR2934" s="113" t="s">
        <v>18747</v>
      </c>
      <c r="AS2934" s="113" t="s">
        <v>14</v>
      </c>
      <c r="AT2934" s="113" t="s">
        <v>14</v>
      </c>
      <c r="AU2934" s="113" t="s">
        <v>16229</v>
      </c>
      <c r="AV2934" s="113" t="s">
        <v>14</v>
      </c>
      <c r="AW2934" s="113" t="s">
        <v>14</v>
      </c>
    </row>
    <row r="2935" spans="1:49">
      <c r="A2935" s="116" t="s">
        <v>3994</v>
      </c>
      <c r="C2935" s="113" t="s">
        <v>1106</v>
      </c>
      <c r="E2935" s="113" t="s">
        <v>41</v>
      </c>
      <c r="F2935" s="113" t="s">
        <v>8</v>
      </c>
      <c r="G2935" s="114">
        <v>30091</v>
      </c>
      <c r="H2935" s="113" t="s">
        <v>16230</v>
      </c>
      <c r="I2935" s="113" t="s">
        <v>9866</v>
      </c>
      <c r="J2935" s="113" t="s">
        <v>9867</v>
      </c>
      <c r="K2935" s="113" t="s">
        <v>17888</v>
      </c>
      <c r="L2935" s="113">
        <v>85342663520</v>
      </c>
      <c r="M2935" s="113" t="s">
        <v>11893</v>
      </c>
      <c r="O2935" s="113" t="s">
        <v>17889</v>
      </c>
      <c r="P2935" s="113" t="s">
        <v>17890</v>
      </c>
      <c r="Q2935" s="113" t="s">
        <v>17891</v>
      </c>
      <c r="R2935" s="113">
        <v>15</v>
      </c>
      <c r="S2935" s="113" t="s">
        <v>13</v>
      </c>
      <c r="T2935" s="113" t="s">
        <v>17892</v>
      </c>
      <c r="U2935" s="113" t="s">
        <v>17893</v>
      </c>
      <c r="V2935" s="114">
        <v>40581</v>
      </c>
      <c r="W2935" s="114">
        <v>40544</v>
      </c>
      <c r="X2935" s="113" t="s">
        <v>17894</v>
      </c>
      <c r="Y2935" s="114">
        <v>41271</v>
      </c>
      <c r="Z2935" s="114">
        <v>41275</v>
      </c>
      <c r="AA2935" s="113">
        <v>22</v>
      </c>
      <c r="AB2935" s="113" t="s">
        <v>25</v>
      </c>
      <c r="AC2935" s="113">
        <v>32</v>
      </c>
      <c r="AD2935" s="113" t="s">
        <v>84</v>
      </c>
      <c r="AE2935" s="114">
        <v>44652</v>
      </c>
      <c r="AF2935" s="113">
        <v>9</v>
      </c>
      <c r="AG2935" s="113">
        <v>3</v>
      </c>
      <c r="AH2935" s="113" t="s">
        <v>16226</v>
      </c>
      <c r="AI2935" s="117" t="s">
        <v>9875</v>
      </c>
      <c r="AK2935" s="114">
        <v>45120</v>
      </c>
      <c r="AL2935" s="113">
        <v>40</v>
      </c>
      <c r="AM2935" s="113" t="s">
        <v>9870</v>
      </c>
      <c r="AN2935" s="113" t="s">
        <v>17256</v>
      </c>
      <c r="AO2935" s="113" t="s">
        <v>1424</v>
      </c>
      <c r="AP2935" s="113">
        <v>2017</v>
      </c>
      <c r="AQ2935" s="113" t="s">
        <v>3314</v>
      </c>
      <c r="AR2935" s="113" t="s">
        <v>17279</v>
      </c>
      <c r="AS2935" s="113" t="s">
        <v>14</v>
      </c>
      <c r="AT2935" s="113" t="s">
        <v>14</v>
      </c>
      <c r="AU2935" s="113" t="s">
        <v>16229</v>
      </c>
      <c r="AV2935" s="113" t="s">
        <v>14</v>
      </c>
    </row>
    <row r="2936" spans="1:49">
      <c r="A2936" s="116" t="s">
        <v>4936</v>
      </c>
      <c r="B2936" s="113">
        <v>570027600</v>
      </c>
      <c r="C2936" s="113" t="s">
        <v>1732</v>
      </c>
      <c r="F2936" s="113" t="s">
        <v>8</v>
      </c>
      <c r="G2936" s="114">
        <v>30094</v>
      </c>
      <c r="H2936" s="113" t="s">
        <v>16218</v>
      </c>
      <c r="I2936" s="113" t="s">
        <v>9866</v>
      </c>
      <c r="J2936" s="113" t="s">
        <v>9872</v>
      </c>
      <c r="K2936" s="113" t="s">
        <v>20854</v>
      </c>
      <c r="L2936" s="113">
        <v>85256860195</v>
      </c>
      <c r="M2936" s="113" t="s">
        <v>20855</v>
      </c>
      <c r="O2936" s="113" t="s">
        <v>13081</v>
      </c>
      <c r="P2936" s="113" t="s">
        <v>20856</v>
      </c>
      <c r="Q2936" s="113" t="s">
        <v>20856</v>
      </c>
      <c r="R2936" s="113">
        <v>15</v>
      </c>
      <c r="S2936" s="113" t="s">
        <v>13</v>
      </c>
      <c r="T2936" s="113" t="s">
        <v>20857</v>
      </c>
      <c r="U2936" s="113" t="s">
        <v>20858</v>
      </c>
      <c r="V2936" s="114">
        <v>39387</v>
      </c>
      <c r="W2936" s="114">
        <v>39083</v>
      </c>
      <c r="X2936" s="113" t="s">
        <v>20859</v>
      </c>
      <c r="Y2936" s="114">
        <v>39720</v>
      </c>
      <c r="Z2936" s="114">
        <v>39722</v>
      </c>
      <c r="AA2936" s="113">
        <v>21</v>
      </c>
      <c r="AB2936" s="113" t="s">
        <v>24</v>
      </c>
      <c r="AC2936" s="113">
        <v>24</v>
      </c>
      <c r="AD2936" s="113" t="s">
        <v>47</v>
      </c>
      <c r="AE2936" s="114">
        <v>43556</v>
      </c>
      <c r="AF2936" s="113">
        <v>15</v>
      </c>
      <c r="AG2936" s="113">
        <v>3</v>
      </c>
      <c r="AH2936" s="113" t="s">
        <v>16263</v>
      </c>
      <c r="AI2936" s="117" t="s">
        <v>1025</v>
      </c>
      <c r="AK2936" s="114">
        <v>42746</v>
      </c>
      <c r="AL2936" s="113">
        <v>15</v>
      </c>
      <c r="AM2936" s="113" t="s">
        <v>9885</v>
      </c>
      <c r="AN2936" s="113" t="s">
        <v>17932</v>
      </c>
      <c r="AO2936" s="113" t="s">
        <v>185</v>
      </c>
      <c r="AP2936" s="113">
        <v>1999</v>
      </c>
      <c r="AQ2936" s="113" t="s">
        <v>8</v>
      </c>
      <c r="AR2936" s="113" t="s">
        <v>31561</v>
      </c>
      <c r="AS2936" s="113" t="s">
        <v>14</v>
      </c>
      <c r="AT2936" s="113" t="s">
        <v>14</v>
      </c>
      <c r="AU2936" s="113" t="s">
        <v>16229</v>
      </c>
      <c r="AV2936" s="113" t="s">
        <v>14</v>
      </c>
      <c r="AW2936" s="113" t="s">
        <v>14</v>
      </c>
    </row>
    <row r="2937" spans="1:49">
      <c r="A2937" s="116" t="s">
        <v>6795</v>
      </c>
      <c r="C2937" s="113" t="s">
        <v>6796</v>
      </c>
      <c r="F2937" s="113" t="s">
        <v>8</v>
      </c>
      <c r="G2937" s="114">
        <v>30094</v>
      </c>
      <c r="H2937" s="113" t="s">
        <v>16218</v>
      </c>
      <c r="I2937" s="113" t="s">
        <v>9866</v>
      </c>
      <c r="J2937" s="113" t="s">
        <v>9872</v>
      </c>
      <c r="K2937" s="113" t="s">
        <v>39075</v>
      </c>
      <c r="L2937" s="113">
        <v>82214101003</v>
      </c>
      <c r="M2937" s="113" t="s">
        <v>39076</v>
      </c>
      <c r="O2937" s="113" t="s">
        <v>39077</v>
      </c>
      <c r="P2937" s="113" t="s">
        <v>39078</v>
      </c>
      <c r="Q2937" s="113" t="s">
        <v>39079</v>
      </c>
      <c r="R2937" s="113">
        <v>15</v>
      </c>
      <c r="S2937" s="113" t="s">
        <v>13</v>
      </c>
      <c r="T2937" s="113" t="s">
        <v>39080</v>
      </c>
      <c r="U2937" s="113" t="s">
        <v>39081</v>
      </c>
      <c r="V2937" s="114">
        <v>40210</v>
      </c>
      <c r="W2937" s="114">
        <v>40179</v>
      </c>
      <c r="X2937" s="113" t="s">
        <v>39082</v>
      </c>
      <c r="Y2937" s="114">
        <v>40906</v>
      </c>
      <c r="Z2937" s="114">
        <v>40909</v>
      </c>
      <c r="AA2937" s="113">
        <v>21</v>
      </c>
      <c r="AB2937" s="113" t="s">
        <v>24</v>
      </c>
      <c r="AC2937" s="113">
        <v>23</v>
      </c>
      <c r="AD2937" s="113" t="s">
        <v>78</v>
      </c>
      <c r="AE2937" s="114">
        <v>44652</v>
      </c>
      <c r="AF2937" s="113">
        <v>17</v>
      </c>
      <c r="AG2937" s="113">
        <v>3</v>
      </c>
      <c r="AH2937" s="113" t="s">
        <v>16263</v>
      </c>
      <c r="AI2937" s="117" t="s">
        <v>152</v>
      </c>
      <c r="AK2937" s="114">
        <v>42047</v>
      </c>
      <c r="AL2937" s="113">
        <v>15</v>
      </c>
      <c r="AM2937" s="113" t="s">
        <v>9885</v>
      </c>
      <c r="AN2937" s="113" t="s">
        <v>18740</v>
      </c>
      <c r="AO2937" s="113" t="s">
        <v>27</v>
      </c>
      <c r="AP2937" s="113">
        <v>2002</v>
      </c>
      <c r="AQ2937" s="113" t="s">
        <v>204</v>
      </c>
      <c r="AR2937" s="113" t="s">
        <v>22063</v>
      </c>
      <c r="AS2937" s="113" t="s">
        <v>14</v>
      </c>
      <c r="AT2937" s="113" t="s">
        <v>14</v>
      </c>
      <c r="AU2937" s="113" t="s">
        <v>16229</v>
      </c>
      <c r="AV2937" s="113" t="s">
        <v>14</v>
      </c>
      <c r="AW2937" s="113" t="s">
        <v>14</v>
      </c>
    </row>
    <row r="2938" spans="1:49">
      <c r="A2938" s="116" t="s">
        <v>2785</v>
      </c>
      <c r="B2938" s="113">
        <v>570020167</v>
      </c>
      <c r="C2938" s="113" t="s">
        <v>2786</v>
      </c>
      <c r="E2938" s="113" t="s">
        <v>41</v>
      </c>
      <c r="F2938" s="113" t="s">
        <v>2787</v>
      </c>
      <c r="G2938" s="114">
        <v>30096</v>
      </c>
      <c r="H2938" s="113" t="s">
        <v>16230</v>
      </c>
      <c r="I2938" s="113" t="s">
        <v>10007</v>
      </c>
      <c r="J2938" s="113" t="s">
        <v>9867</v>
      </c>
      <c r="K2938" s="113" t="s">
        <v>36440</v>
      </c>
      <c r="L2938" s="113">
        <v>82296982939</v>
      </c>
      <c r="M2938" s="113" t="s">
        <v>36441</v>
      </c>
      <c r="O2938" s="113" t="s">
        <v>36442</v>
      </c>
      <c r="P2938" s="113" t="s">
        <v>36443</v>
      </c>
      <c r="Q2938" s="113" t="s">
        <v>36444</v>
      </c>
      <c r="R2938" s="113">
        <v>15</v>
      </c>
      <c r="S2938" s="113" t="s">
        <v>13</v>
      </c>
      <c r="T2938" s="113" t="s">
        <v>36445</v>
      </c>
      <c r="U2938" s="113" t="s">
        <v>36446</v>
      </c>
      <c r="V2938" s="114">
        <v>38852</v>
      </c>
      <c r="W2938" s="114">
        <v>38808</v>
      </c>
      <c r="X2938" s="113" t="s">
        <v>36447</v>
      </c>
      <c r="Y2938" s="114">
        <v>39230</v>
      </c>
      <c r="Z2938" s="114">
        <v>39234</v>
      </c>
      <c r="AA2938" s="113">
        <v>22</v>
      </c>
      <c r="AB2938" s="113" t="s">
        <v>25</v>
      </c>
      <c r="AC2938" s="113">
        <v>32</v>
      </c>
      <c r="AD2938" s="113" t="s">
        <v>84</v>
      </c>
      <c r="AE2938" s="114">
        <v>45017</v>
      </c>
      <c r="AF2938" s="113">
        <v>15</v>
      </c>
      <c r="AG2938" s="113">
        <v>6</v>
      </c>
      <c r="AH2938" s="113" t="s">
        <v>16226</v>
      </c>
      <c r="AI2938" s="117" t="s">
        <v>9875</v>
      </c>
      <c r="AK2938" s="114">
        <v>43374</v>
      </c>
      <c r="AL2938" s="113">
        <v>40</v>
      </c>
      <c r="AM2938" s="113" t="s">
        <v>9870</v>
      </c>
      <c r="AN2938" s="113" t="s">
        <v>16561</v>
      </c>
      <c r="AO2938" s="113" t="s">
        <v>42</v>
      </c>
      <c r="AP2938" s="113">
        <v>2014</v>
      </c>
      <c r="AQ2938" s="113" t="s">
        <v>5236</v>
      </c>
      <c r="AR2938" s="113" t="s">
        <v>17319</v>
      </c>
      <c r="AS2938" s="113" t="s">
        <v>14</v>
      </c>
      <c r="AT2938" s="113" t="s">
        <v>14</v>
      </c>
      <c r="AU2938" s="113" t="s">
        <v>16229</v>
      </c>
      <c r="AV2938" s="113" t="s">
        <v>14</v>
      </c>
    </row>
    <row r="2939" spans="1:49">
      <c r="A2939" s="116" t="s">
        <v>9035</v>
      </c>
      <c r="B2939" s="113">
        <v>570036170</v>
      </c>
      <c r="C2939" s="113" t="s">
        <v>9036</v>
      </c>
      <c r="E2939" s="113" t="s">
        <v>34</v>
      </c>
      <c r="F2939" s="113" t="s">
        <v>8</v>
      </c>
      <c r="G2939" s="114">
        <v>30096</v>
      </c>
      <c r="H2939" s="113" t="s">
        <v>16218</v>
      </c>
      <c r="I2939" s="113" t="s">
        <v>9866</v>
      </c>
      <c r="J2939" s="113" t="s">
        <v>9872</v>
      </c>
      <c r="K2939" s="113" t="s">
        <v>42966</v>
      </c>
      <c r="L2939" s="113">
        <v>82238263850</v>
      </c>
      <c r="M2939" s="113" t="s">
        <v>11189</v>
      </c>
      <c r="O2939" s="113" t="s">
        <v>11190</v>
      </c>
      <c r="P2939" s="113" t="s">
        <v>42967</v>
      </c>
      <c r="Q2939" s="113" t="s">
        <v>42968</v>
      </c>
      <c r="R2939" s="113">
        <v>15</v>
      </c>
      <c r="S2939" s="113" t="s">
        <v>13</v>
      </c>
      <c r="T2939" s="113" t="s">
        <v>42969</v>
      </c>
      <c r="U2939" s="113" t="s">
        <v>42970</v>
      </c>
      <c r="V2939" s="114">
        <v>39563</v>
      </c>
      <c r="W2939" s="114">
        <v>39448</v>
      </c>
      <c r="X2939" s="113" t="s">
        <v>42971</v>
      </c>
      <c r="Y2939" s="114">
        <v>40143</v>
      </c>
      <c r="Z2939" s="114">
        <v>40148</v>
      </c>
      <c r="AA2939" s="113">
        <v>21</v>
      </c>
      <c r="AB2939" s="113" t="s">
        <v>24</v>
      </c>
      <c r="AC2939" s="113">
        <v>34</v>
      </c>
      <c r="AD2939" s="113" t="s">
        <v>18</v>
      </c>
      <c r="AE2939" s="114">
        <v>44652</v>
      </c>
      <c r="AF2939" s="113">
        <v>14</v>
      </c>
      <c r="AG2939" s="113">
        <v>3</v>
      </c>
      <c r="AH2939" s="113" t="s">
        <v>16226</v>
      </c>
      <c r="AI2939" s="117" t="s">
        <v>11191</v>
      </c>
      <c r="AK2939" s="114">
        <v>44670</v>
      </c>
      <c r="AL2939" s="113">
        <v>40</v>
      </c>
      <c r="AM2939" s="113" t="s">
        <v>9870</v>
      </c>
      <c r="AN2939" s="113" t="s">
        <v>16334</v>
      </c>
      <c r="AO2939" s="113" t="s">
        <v>383</v>
      </c>
      <c r="AP2939" s="113">
        <v>2009</v>
      </c>
      <c r="AQ2939" s="113" t="s">
        <v>8</v>
      </c>
      <c r="AR2939" s="113" t="s">
        <v>19250</v>
      </c>
      <c r="AS2939" s="113" t="s">
        <v>14</v>
      </c>
      <c r="AT2939" s="113" t="s">
        <v>14</v>
      </c>
      <c r="AU2939" s="113" t="s">
        <v>16229</v>
      </c>
      <c r="AV2939" s="113" t="s">
        <v>14</v>
      </c>
      <c r="AW2939" s="113" t="s">
        <v>14</v>
      </c>
    </row>
    <row r="2940" spans="1:49">
      <c r="A2940" s="116" t="s">
        <v>7442</v>
      </c>
      <c r="C2940" s="113" t="s">
        <v>7443</v>
      </c>
      <c r="E2940" s="113" t="s">
        <v>41</v>
      </c>
      <c r="F2940" s="113" t="s">
        <v>8</v>
      </c>
      <c r="G2940" s="114">
        <v>30099</v>
      </c>
      <c r="H2940" s="113" t="s">
        <v>16230</v>
      </c>
      <c r="I2940" s="113" t="s">
        <v>9866</v>
      </c>
      <c r="J2940" s="113" t="s">
        <v>9872</v>
      </c>
      <c r="K2940" s="113" t="s">
        <v>36891</v>
      </c>
      <c r="L2940" s="113">
        <v>811450699</v>
      </c>
      <c r="M2940" s="113" t="s">
        <v>10561</v>
      </c>
      <c r="O2940" s="113" t="s">
        <v>36892</v>
      </c>
      <c r="P2940" s="113" t="s">
        <v>36893</v>
      </c>
      <c r="Q2940" s="113" t="s">
        <v>36894</v>
      </c>
      <c r="R2940" s="113">
        <v>15</v>
      </c>
      <c r="S2940" s="113" t="s">
        <v>13</v>
      </c>
      <c r="T2940" s="113" t="s">
        <v>36895</v>
      </c>
      <c r="U2940" s="113" t="s">
        <v>36896</v>
      </c>
      <c r="V2940" s="114">
        <v>42037</v>
      </c>
      <c r="W2940" s="114">
        <v>42036</v>
      </c>
      <c r="X2940" s="113" t="s">
        <v>36897</v>
      </c>
      <c r="Y2940" s="114">
        <v>42612</v>
      </c>
      <c r="Z2940" s="114">
        <v>42614</v>
      </c>
      <c r="AA2940" s="113">
        <v>21</v>
      </c>
      <c r="AB2940" s="113" t="s">
        <v>24</v>
      </c>
      <c r="AC2940" s="113">
        <v>32</v>
      </c>
      <c r="AD2940" s="113" t="s">
        <v>84</v>
      </c>
      <c r="AE2940" s="114">
        <v>45017</v>
      </c>
      <c r="AF2940" s="113">
        <v>13</v>
      </c>
      <c r="AG2940" s="113">
        <v>6</v>
      </c>
      <c r="AH2940" s="113" t="s">
        <v>16263</v>
      </c>
      <c r="AI2940" s="117" t="s">
        <v>16264</v>
      </c>
      <c r="AK2940" s="114">
        <v>45302</v>
      </c>
      <c r="AL2940" s="113">
        <v>40</v>
      </c>
      <c r="AM2940" s="113" t="s">
        <v>9870</v>
      </c>
      <c r="AN2940" s="113" t="s">
        <v>36898</v>
      </c>
      <c r="AO2940" s="113" t="s">
        <v>1647</v>
      </c>
      <c r="AP2940" s="113">
        <v>2012</v>
      </c>
      <c r="AQ2940" s="113" t="s">
        <v>8</v>
      </c>
      <c r="AR2940" s="113" t="s">
        <v>24835</v>
      </c>
      <c r="AS2940" s="113" t="s">
        <v>14</v>
      </c>
      <c r="AT2940" s="113" t="s">
        <v>14</v>
      </c>
      <c r="AU2940" s="113" t="s">
        <v>16229</v>
      </c>
      <c r="AV2940" s="113" t="s">
        <v>14</v>
      </c>
    </row>
    <row r="2941" spans="1:49">
      <c r="A2941" s="116" t="s">
        <v>6277</v>
      </c>
      <c r="B2941" s="113">
        <v>570017241</v>
      </c>
      <c r="C2941" s="113" t="s">
        <v>6278</v>
      </c>
      <c r="E2941" s="113" t="s">
        <v>208</v>
      </c>
      <c r="F2941" s="113" t="s">
        <v>8</v>
      </c>
      <c r="G2941" s="114">
        <v>30104</v>
      </c>
      <c r="H2941" s="113" t="s">
        <v>16230</v>
      </c>
      <c r="I2941" s="113" t="s">
        <v>9866</v>
      </c>
      <c r="J2941" s="113" t="s">
        <v>9872</v>
      </c>
      <c r="K2941" s="113" t="s">
        <v>27411</v>
      </c>
      <c r="L2941" s="113">
        <v>82259425700</v>
      </c>
      <c r="M2941" s="113" t="s">
        <v>13389</v>
      </c>
      <c r="O2941" s="113" t="s">
        <v>27412</v>
      </c>
      <c r="P2941" s="113" t="s">
        <v>27413</v>
      </c>
      <c r="Q2941" s="113" t="s">
        <v>27414</v>
      </c>
      <c r="R2941" s="113">
        <v>15</v>
      </c>
      <c r="S2941" s="113" t="s">
        <v>13</v>
      </c>
      <c r="T2941" s="113" t="s">
        <v>27415</v>
      </c>
      <c r="U2941" s="113" t="s">
        <v>27416</v>
      </c>
      <c r="V2941" s="114">
        <v>38397</v>
      </c>
      <c r="W2941" s="114">
        <v>38353</v>
      </c>
      <c r="X2941" s="113" t="s">
        <v>27417</v>
      </c>
      <c r="Y2941" s="114">
        <v>38775</v>
      </c>
      <c r="Z2941" s="114">
        <v>38777</v>
      </c>
      <c r="AA2941" s="113">
        <v>22</v>
      </c>
      <c r="AB2941" s="113" t="s">
        <v>25</v>
      </c>
      <c r="AC2941" s="113">
        <v>31</v>
      </c>
      <c r="AD2941" s="113" t="s">
        <v>9</v>
      </c>
      <c r="AE2941" s="114">
        <v>44470</v>
      </c>
      <c r="AF2941" s="113">
        <v>14</v>
      </c>
      <c r="AG2941" s="113">
        <v>9</v>
      </c>
      <c r="AH2941" s="113" t="s">
        <v>16226</v>
      </c>
      <c r="AI2941" s="117" t="s">
        <v>9875</v>
      </c>
      <c r="AK2941" s="114">
        <v>44670</v>
      </c>
      <c r="AL2941" s="113">
        <v>25</v>
      </c>
      <c r="AM2941" s="113" t="s">
        <v>9974</v>
      </c>
      <c r="AN2941" s="113" t="s">
        <v>16970</v>
      </c>
      <c r="AO2941" s="113" t="s">
        <v>396</v>
      </c>
      <c r="AP2941" s="113">
        <v>2003</v>
      </c>
      <c r="AQ2941" s="113" t="s">
        <v>5236</v>
      </c>
      <c r="AR2941" s="113" t="s">
        <v>19471</v>
      </c>
      <c r="AS2941" s="113" t="s">
        <v>14</v>
      </c>
      <c r="AT2941" s="113" t="s">
        <v>14</v>
      </c>
      <c r="AU2941" s="113" t="s">
        <v>16229</v>
      </c>
      <c r="AV2941" s="113" t="s">
        <v>14</v>
      </c>
      <c r="AW2941" s="113" t="s">
        <v>14</v>
      </c>
    </row>
    <row r="2942" spans="1:49">
      <c r="A2942" s="116" t="s">
        <v>2527</v>
      </c>
      <c r="C2942" s="113" t="s">
        <v>2528</v>
      </c>
      <c r="E2942" s="113" t="s">
        <v>34</v>
      </c>
      <c r="F2942" s="113" t="s">
        <v>395</v>
      </c>
      <c r="G2942" s="114">
        <v>30107</v>
      </c>
      <c r="H2942" s="113" t="s">
        <v>16230</v>
      </c>
      <c r="I2942" s="113" t="s">
        <v>9866</v>
      </c>
      <c r="J2942" s="113" t="s">
        <v>9872</v>
      </c>
      <c r="K2942" s="113" t="s">
        <v>29591</v>
      </c>
      <c r="L2942" s="113">
        <v>85242611289</v>
      </c>
      <c r="M2942" s="113" t="s">
        <v>16022</v>
      </c>
      <c r="O2942" s="113" t="s">
        <v>29592</v>
      </c>
      <c r="P2942" s="113" t="s">
        <v>29593</v>
      </c>
      <c r="Q2942" s="113" t="s">
        <v>29594</v>
      </c>
      <c r="R2942" s="113">
        <v>15</v>
      </c>
      <c r="S2942" s="113" t="s">
        <v>13</v>
      </c>
      <c r="T2942" s="113" t="s">
        <v>29595</v>
      </c>
      <c r="U2942" s="113" t="s">
        <v>29596</v>
      </c>
      <c r="V2942" s="114">
        <v>40179</v>
      </c>
      <c r="W2942" s="114">
        <v>40179</v>
      </c>
      <c r="X2942" s="113" t="s">
        <v>29597</v>
      </c>
      <c r="Y2942" s="114">
        <v>40906</v>
      </c>
      <c r="Z2942" s="114">
        <v>40909</v>
      </c>
      <c r="AA2942" s="113">
        <v>31</v>
      </c>
      <c r="AB2942" s="113" t="s">
        <v>9</v>
      </c>
      <c r="AC2942" s="113">
        <v>34</v>
      </c>
      <c r="AD2942" s="113" t="s">
        <v>18</v>
      </c>
      <c r="AE2942" s="114">
        <v>44652</v>
      </c>
      <c r="AF2942" s="113">
        <v>12</v>
      </c>
      <c r="AG2942" s="113">
        <v>3</v>
      </c>
      <c r="AH2942" s="113" t="s">
        <v>16226</v>
      </c>
      <c r="AI2942" s="117" t="s">
        <v>9932</v>
      </c>
      <c r="AK2942" s="114">
        <v>44560</v>
      </c>
      <c r="AL2942" s="113">
        <v>40</v>
      </c>
      <c r="AM2942" s="113" t="s">
        <v>9870</v>
      </c>
      <c r="AN2942" s="113" t="s">
        <v>16399</v>
      </c>
      <c r="AO2942" s="113" t="s">
        <v>169</v>
      </c>
      <c r="AP2942" s="113">
        <v>2007</v>
      </c>
      <c r="AQ2942" s="113" t="s">
        <v>8</v>
      </c>
      <c r="AR2942" s="113" t="s">
        <v>29598</v>
      </c>
      <c r="AS2942" s="113" t="s">
        <v>14</v>
      </c>
      <c r="AT2942" s="113" t="s">
        <v>14</v>
      </c>
      <c r="AU2942" s="113" t="s">
        <v>16229</v>
      </c>
      <c r="AV2942" s="113" t="s">
        <v>14</v>
      </c>
      <c r="AW2942" s="113" t="s">
        <v>14</v>
      </c>
    </row>
    <row r="2943" spans="1:49">
      <c r="A2943" s="116" t="s">
        <v>2555</v>
      </c>
      <c r="C2943" s="113" t="s">
        <v>2556</v>
      </c>
      <c r="E2943" s="113" t="s">
        <v>30</v>
      </c>
      <c r="F2943" s="113" t="s">
        <v>8</v>
      </c>
      <c r="G2943" s="114">
        <v>30109</v>
      </c>
      <c r="H2943" s="113" t="s">
        <v>16218</v>
      </c>
      <c r="I2943" s="113" t="s">
        <v>9866</v>
      </c>
      <c r="J2943" s="113" t="s">
        <v>9872</v>
      </c>
      <c r="K2943" s="113" t="s">
        <v>31792</v>
      </c>
      <c r="L2943" s="113">
        <v>85399467846</v>
      </c>
      <c r="M2943" s="113" t="s">
        <v>12642</v>
      </c>
      <c r="O2943" s="113" t="s">
        <v>12643</v>
      </c>
      <c r="P2943" s="113" t="s">
        <v>31793</v>
      </c>
      <c r="Q2943" s="113" t="s">
        <v>31794</v>
      </c>
      <c r="R2943" s="113">
        <v>15</v>
      </c>
      <c r="S2943" s="113" t="s">
        <v>13</v>
      </c>
      <c r="T2943" s="113" t="s">
        <v>31795</v>
      </c>
      <c r="U2943" s="113" t="s">
        <v>31796</v>
      </c>
      <c r="V2943" s="114">
        <v>40179</v>
      </c>
      <c r="W2943" s="114">
        <v>40179</v>
      </c>
      <c r="X2943" s="113" t="s">
        <v>31797</v>
      </c>
      <c r="Y2943" s="114">
        <v>40906</v>
      </c>
      <c r="Z2943" s="114">
        <v>40909</v>
      </c>
      <c r="AA2943" s="113">
        <v>31</v>
      </c>
      <c r="AB2943" s="113" t="s">
        <v>9</v>
      </c>
      <c r="AC2943" s="113">
        <v>34</v>
      </c>
      <c r="AD2943" s="113" t="s">
        <v>18</v>
      </c>
      <c r="AE2943" s="114">
        <v>43922</v>
      </c>
      <c r="AF2943" s="113">
        <v>10</v>
      </c>
      <c r="AG2943" s="113">
        <v>3</v>
      </c>
      <c r="AH2943" s="113" t="s">
        <v>9913</v>
      </c>
      <c r="AI2943" s="117" t="s">
        <v>251</v>
      </c>
      <c r="AJ2943" s="113" t="s">
        <v>45509</v>
      </c>
      <c r="AK2943" s="114">
        <v>44670</v>
      </c>
      <c r="AL2943" s="113">
        <v>40</v>
      </c>
      <c r="AM2943" s="113" t="s">
        <v>9870</v>
      </c>
      <c r="AN2943" s="113" t="s">
        <v>19006</v>
      </c>
      <c r="AO2943" s="113" t="s">
        <v>311</v>
      </c>
      <c r="AP2943" s="113">
        <v>1</v>
      </c>
      <c r="AQ2943" s="113" t="s">
        <v>8</v>
      </c>
      <c r="AR2943" s="113" t="s">
        <v>31798</v>
      </c>
      <c r="AS2943" s="113" t="s">
        <v>14</v>
      </c>
      <c r="AT2943" s="113" t="s">
        <v>14</v>
      </c>
      <c r="AU2943" s="113" t="s">
        <v>16229</v>
      </c>
      <c r="AV2943" s="113" t="s">
        <v>14</v>
      </c>
      <c r="AW2943" s="113" t="s">
        <v>14</v>
      </c>
    </row>
    <row r="2944" spans="1:49">
      <c r="A2944" s="116" t="s">
        <v>1125</v>
      </c>
      <c r="B2944" s="113">
        <v>570036145</v>
      </c>
      <c r="C2944" s="113" t="s">
        <v>1126</v>
      </c>
      <c r="F2944" s="113" t="s">
        <v>8</v>
      </c>
      <c r="G2944" s="114">
        <v>30110</v>
      </c>
      <c r="H2944" s="113" t="s">
        <v>16218</v>
      </c>
      <c r="I2944" s="113" t="s">
        <v>9866</v>
      </c>
      <c r="J2944" s="113" t="s">
        <v>9867</v>
      </c>
      <c r="K2944" s="113" t="s">
        <v>42803</v>
      </c>
      <c r="L2944" s="113">
        <v>81341053222</v>
      </c>
      <c r="M2944" s="113" t="s">
        <v>14104</v>
      </c>
      <c r="O2944" s="113" t="s">
        <v>42804</v>
      </c>
      <c r="P2944" s="113" t="s">
        <v>42805</v>
      </c>
      <c r="Q2944" s="113" t="s">
        <v>42806</v>
      </c>
      <c r="R2944" s="113">
        <v>15</v>
      </c>
      <c r="S2944" s="113" t="s">
        <v>13</v>
      </c>
      <c r="T2944" s="113" t="s">
        <v>42807</v>
      </c>
      <c r="U2944" s="113" t="s">
        <v>42808</v>
      </c>
      <c r="V2944" s="114">
        <v>39563</v>
      </c>
      <c r="W2944" s="114">
        <v>39448</v>
      </c>
      <c r="X2944" s="113" t="s">
        <v>42809</v>
      </c>
      <c r="Y2944" s="114">
        <v>40143</v>
      </c>
      <c r="Z2944" s="114">
        <v>40148</v>
      </c>
      <c r="AA2944" s="113">
        <v>13</v>
      </c>
      <c r="AB2944" s="113" t="s">
        <v>357</v>
      </c>
      <c r="AC2944" s="113">
        <v>22</v>
      </c>
      <c r="AD2944" s="113" t="s">
        <v>25</v>
      </c>
      <c r="AE2944" s="114">
        <v>44835</v>
      </c>
      <c r="AF2944" s="113">
        <v>15</v>
      </c>
      <c r="AG2944" s="113">
        <v>9</v>
      </c>
      <c r="AH2944" s="113" t="s">
        <v>16263</v>
      </c>
      <c r="AI2944" s="117" t="s">
        <v>1127</v>
      </c>
      <c r="AK2944" s="114">
        <v>42746</v>
      </c>
      <c r="AL2944" s="113">
        <v>10</v>
      </c>
      <c r="AM2944" s="113" t="s">
        <v>7836</v>
      </c>
      <c r="AN2944" s="113" t="s">
        <v>25820</v>
      </c>
      <c r="AO2944" s="113" t="s">
        <v>1128</v>
      </c>
      <c r="AP2944" s="113">
        <v>1999</v>
      </c>
      <c r="AQ2944" s="113" t="s">
        <v>8</v>
      </c>
      <c r="AR2944" s="113" t="s">
        <v>20721</v>
      </c>
      <c r="AS2944" s="113" t="s">
        <v>14</v>
      </c>
      <c r="AT2944" s="113" t="s">
        <v>14</v>
      </c>
      <c r="AU2944" s="113" t="s">
        <v>16229</v>
      </c>
      <c r="AV2944" s="113" t="s">
        <v>14</v>
      </c>
      <c r="AW2944" s="113" t="s">
        <v>14</v>
      </c>
    </row>
    <row r="2945" spans="1:49">
      <c r="A2945" s="116" t="s">
        <v>9222</v>
      </c>
      <c r="B2945" s="113">
        <v>570036047</v>
      </c>
      <c r="C2945" s="113" t="s">
        <v>7468</v>
      </c>
      <c r="E2945" s="113" t="s">
        <v>103</v>
      </c>
      <c r="F2945" s="113" t="s">
        <v>8</v>
      </c>
      <c r="G2945" s="114">
        <v>30112</v>
      </c>
      <c r="H2945" s="113" t="s">
        <v>16230</v>
      </c>
      <c r="I2945" s="113" t="s">
        <v>9866</v>
      </c>
      <c r="J2945" s="113" t="s">
        <v>9872</v>
      </c>
      <c r="K2945" s="113" t="s">
        <v>23896</v>
      </c>
      <c r="L2945" s="113">
        <v>82290611167</v>
      </c>
      <c r="M2945" s="113" t="s">
        <v>13692</v>
      </c>
      <c r="O2945" s="113" t="s">
        <v>13693</v>
      </c>
      <c r="P2945" s="113" t="s">
        <v>23897</v>
      </c>
      <c r="Q2945" s="113" t="s">
        <v>23898</v>
      </c>
      <c r="R2945" s="113">
        <v>15</v>
      </c>
      <c r="S2945" s="113" t="s">
        <v>13</v>
      </c>
      <c r="T2945" s="113" t="s">
        <v>23899</v>
      </c>
      <c r="U2945" s="113" t="s">
        <v>23900</v>
      </c>
      <c r="V2945" s="114">
        <v>39563</v>
      </c>
      <c r="W2945" s="114">
        <v>39448</v>
      </c>
      <c r="X2945" s="113" t="s">
        <v>23901</v>
      </c>
      <c r="Y2945" s="114">
        <v>40143</v>
      </c>
      <c r="Z2945" s="114">
        <v>40148</v>
      </c>
      <c r="AA2945" s="113">
        <v>23</v>
      </c>
      <c r="AB2945" s="113" t="s">
        <v>78</v>
      </c>
      <c r="AC2945" s="113">
        <v>34</v>
      </c>
      <c r="AD2945" s="113" t="s">
        <v>18</v>
      </c>
      <c r="AE2945" s="114">
        <v>45200</v>
      </c>
      <c r="AF2945" s="113">
        <v>16</v>
      </c>
      <c r="AG2945" s="113">
        <v>9</v>
      </c>
      <c r="AH2945" s="113" t="s">
        <v>16226</v>
      </c>
      <c r="AI2945" s="117" t="s">
        <v>302</v>
      </c>
      <c r="AK2945" s="114">
        <v>44287</v>
      </c>
      <c r="AL2945" s="113">
        <v>30</v>
      </c>
      <c r="AM2945" s="113" t="s">
        <v>9882</v>
      </c>
      <c r="AN2945" s="113" t="s">
        <v>16273</v>
      </c>
      <c r="AO2945" s="113" t="s">
        <v>107</v>
      </c>
      <c r="AP2945" s="113">
        <v>2004</v>
      </c>
      <c r="AQ2945" s="113" t="s">
        <v>8</v>
      </c>
      <c r="AR2945" s="113" t="s">
        <v>16274</v>
      </c>
      <c r="AS2945" s="113" t="s">
        <v>14</v>
      </c>
      <c r="AT2945" s="113" t="s">
        <v>14</v>
      </c>
      <c r="AU2945" s="113" t="s">
        <v>16229</v>
      </c>
      <c r="AV2945" s="113" t="s">
        <v>14</v>
      </c>
      <c r="AW2945" s="113" t="s">
        <v>14</v>
      </c>
    </row>
    <row r="2946" spans="1:49">
      <c r="A2946" s="116" t="s">
        <v>4671</v>
      </c>
      <c r="B2946" s="113">
        <v>570017413</v>
      </c>
      <c r="C2946" s="113" t="s">
        <v>4672</v>
      </c>
      <c r="F2946" s="113" t="s">
        <v>8</v>
      </c>
      <c r="G2946" s="114">
        <v>30118</v>
      </c>
      <c r="H2946" s="113" t="s">
        <v>16218</v>
      </c>
      <c r="I2946" s="113" t="s">
        <v>9866</v>
      </c>
      <c r="J2946" s="113" t="s">
        <v>9872</v>
      </c>
      <c r="K2946" s="113" t="s">
        <v>19661</v>
      </c>
      <c r="L2946" s="113">
        <v>82190530005</v>
      </c>
      <c r="M2946" s="113" t="s">
        <v>19662</v>
      </c>
      <c r="O2946" s="113" t="s">
        <v>19663</v>
      </c>
      <c r="P2946" s="113" t="s">
        <v>19664</v>
      </c>
      <c r="Q2946" s="113" t="s">
        <v>19665</v>
      </c>
      <c r="R2946" s="113">
        <v>15</v>
      </c>
      <c r="S2946" s="113" t="s">
        <v>13</v>
      </c>
      <c r="T2946" s="113" t="s">
        <v>19666</v>
      </c>
      <c r="U2946" s="113" t="s">
        <v>19667</v>
      </c>
      <c r="V2946" s="114">
        <v>38353</v>
      </c>
      <c r="W2946" s="114">
        <v>38353</v>
      </c>
      <c r="X2946" s="113" t="s">
        <v>19668</v>
      </c>
      <c r="Y2946" s="114">
        <v>38775</v>
      </c>
      <c r="Z2946" s="114">
        <v>38777</v>
      </c>
      <c r="AA2946" s="113">
        <v>21</v>
      </c>
      <c r="AB2946" s="113" t="s">
        <v>24</v>
      </c>
      <c r="AC2946" s="113">
        <v>24</v>
      </c>
      <c r="AD2946" s="113" t="s">
        <v>47</v>
      </c>
      <c r="AE2946" s="114">
        <v>43556</v>
      </c>
      <c r="AF2946" s="113">
        <v>14</v>
      </c>
      <c r="AG2946" s="113">
        <v>3</v>
      </c>
      <c r="AH2946" s="113" t="s">
        <v>16263</v>
      </c>
      <c r="AI2946" s="117" t="s">
        <v>803</v>
      </c>
      <c r="AK2946" s="114">
        <v>43556</v>
      </c>
      <c r="AL2946" s="113">
        <v>17</v>
      </c>
      <c r="AM2946" s="113" t="s">
        <v>9982</v>
      </c>
      <c r="AN2946" s="113" t="s">
        <v>16265</v>
      </c>
      <c r="AO2946" s="113" t="s">
        <v>80</v>
      </c>
      <c r="AP2946" s="113">
        <v>2003</v>
      </c>
      <c r="AQ2946" s="113" t="s">
        <v>5236</v>
      </c>
      <c r="AR2946" s="113" t="s">
        <v>19669</v>
      </c>
      <c r="AS2946" s="113" t="s">
        <v>14</v>
      </c>
      <c r="AT2946" s="113" t="s">
        <v>14</v>
      </c>
      <c r="AU2946" s="113" t="s">
        <v>16229</v>
      </c>
      <c r="AV2946" s="113" t="s">
        <v>14</v>
      </c>
      <c r="AW2946" s="113" t="s">
        <v>14</v>
      </c>
    </row>
    <row r="2947" spans="1:49">
      <c r="A2947" s="116" t="s">
        <v>5070</v>
      </c>
      <c r="B2947" s="113">
        <v>570015125</v>
      </c>
      <c r="C2947" s="113" t="s">
        <v>3477</v>
      </c>
      <c r="D2947" s="113" t="s">
        <v>1834</v>
      </c>
      <c r="E2947" s="113" t="s">
        <v>1834</v>
      </c>
      <c r="F2947" s="113" t="s">
        <v>8</v>
      </c>
      <c r="G2947" s="114">
        <v>30126</v>
      </c>
      <c r="H2947" s="113" t="s">
        <v>16218</v>
      </c>
      <c r="I2947" s="113" t="s">
        <v>9866</v>
      </c>
      <c r="J2947" s="113" t="s">
        <v>9872</v>
      </c>
      <c r="K2947" s="113" t="s">
        <v>37431</v>
      </c>
      <c r="L2947" s="113">
        <v>81341111171</v>
      </c>
      <c r="M2947" s="113" t="s">
        <v>37432</v>
      </c>
      <c r="O2947" s="113" t="s">
        <v>37433</v>
      </c>
      <c r="P2947" s="113" t="s">
        <v>37434</v>
      </c>
      <c r="Q2947" s="113" t="s">
        <v>37435</v>
      </c>
      <c r="R2947" s="113">
        <v>15</v>
      </c>
      <c r="S2947" s="113" t="s">
        <v>13</v>
      </c>
      <c r="T2947" s="113" t="s">
        <v>37436</v>
      </c>
      <c r="U2947" s="113" t="s">
        <v>37437</v>
      </c>
      <c r="V2947" s="114">
        <v>37766</v>
      </c>
      <c r="W2947" s="114">
        <v>37591</v>
      </c>
      <c r="X2947" s="113" t="s">
        <v>37438</v>
      </c>
      <c r="Y2947" s="114">
        <v>37993</v>
      </c>
      <c r="Z2947" s="114">
        <v>38018</v>
      </c>
      <c r="AA2947" s="113">
        <v>22</v>
      </c>
      <c r="AB2947" s="113" t="s">
        <v>25</v>
      </c>
      <c r="AC2947" s="113">
        <v>24</v>
      </c>
      <c r="AD2947" s="113" t="s">
        <v>47</v>
      </c>
      <c r="AE2947" s="114">
        <v>43009</v>
      </c>
      <c r="AF2947" s="113">
        <v>14</v>
      </c>
      <c r="AG2947" s="113">
        <v>10</v>
      </c>
      <c r="AH2947" s="113" t="s">
        <v>16263</v>
      </c>
      <c r="AI2947" s="117" t="s">
        <v>75</v>
      </c>
      <c r="AK2947" s="114">
        <v>44739</v>
      </c>
      <c r="AL2947" s="113">
        <v>15</v>
      </c>
      <c r="AM2947" s="113" t="s">
        <v>9885</v>
      </c>
      <c r="AN2947" s="113" t="s">
        <v>22144</v>
      </c>
      <c r="AO2947" s="113" t="s">
        <v>274</v>
      </c>
      <c r="AP2947" s="113">
        <v>2000</v>
      </c>
      <c r="AQ2947" s="113" t="s">
        <v>8</v>
      </c>
      <c r="AR2947" s="113" t="s">
        <v>22063</v>
      </c>
      <c r="AS2947" s="113" t="s">
        <v>14</v>
      </c>
      <c r="AT2947" s="113" t="s">
        <v>14</v>
      </c>
      <c r="AU2947" s="113" t="s">
        <v>16229</v>
      </c>
      <c r="AV2947" s="113" t="s">
        <v>14</v>
      </c>
      <c r="AW2947" s="113" t="s">
        <v>14</v>
      </c>
    </row>
    <row r="2948" spans="1:49">
      <c r="A2948" s="116" t="s">
        <v>6447</v>
      </c>
      <c r="B2948" s="113">
        <v>570021425</v>
      </c>
      <c r="C2948" s="113" t="s">
        <v>6448</v>
      </c>
      <c r="E2948" s="113" t="s">
        <v>41</v>
      </c>
      <c r="F2948" s="113" t="s">
        <v>456</v>
      </c>
      <c r="G2948" s="114">
        <v>30126</v>
      </c>
      <c r="H2948" s="113" t="s">
        <v>16218</v>
      </c>
      <c r="I2948" s="113" t="s">
        <v>9866</v>
      </c>
      <c r="J2948" s="113" t="s">
        <v>9867</v>
      </c>
      <c r="K2948" s="113" t="s">
        <v>33571</v>
      </c>
      <c r="M2948" s="113" t="s">
        <v>14945</v>
      </c>
      <c r="O2948" s="113" t="s">
        <v>13477</v>
      </c>
      <c r="P2948" s="113" t="s">
        <v>33572</v>
      </c>
      <c r="Q2948" s="113" t="s">
        <v>33573</v>
      </c>
      <c r="R2948" s="113">
        <v>15</v>
      </c>
      <c r="S2948" s="113" t="s">
        <v>13</v>
      </c>
      <c r="T2948" s="113" t="s">
        <v>33574</v>
      </c>
      <c r="U2948" s="113" t="s">
        <v>33575</v>
      </c>
      <c r="V2948" s="114">
        <v>39038</v>
      </c>
      <c r="W2948" s="114">
        <v>38808</v>
      </c>
      <c r="X2948" s="113" t="s">
        <v>33576</v>
      </c>
      <c r="Y2948" s="114">
        <v>39353</v>
      </c>
      <c r="Z2948" s="114">
        <v>39356</v>
      </c>
      <c r="AA2948" s="113">
        <v>22</v>
      </c>
      <c r="AB2948" s="113" t="s">
        <v>25</v>
      </c>
      <c r="AC2948" s="113">
        <v>31</v>
      </c>
      <c r="AD2948" s="113" t="s">
        <v>9</v>
      </c>
      <c r="AE2948" s="114">
        <v>44835</v>
      </c>
      <c r="AF2948" s="113">
        <v>17</v>
      </c>
      <c r="AG2948" s="113">
        <v>4</v>
      </c>
      <c r="AH2948" s="113" t="s">
        <v>16226</v>
      </c>
      <c r="AI2948" s="117" t="s">
        <v>9875</v>
      </c>
      <c r="AK2948" s="114">
        <v>44835</v>
      </c>
      <c r="AL2948" s="113">
        <v>40</v>
      </c>
      <c r="AM2948" s="113" t="s">
        <v>9870</v>
      </c>
      <c r="AN2948" s="113" t="s">
        <v>33577</v>
      </c>
      <c r="AO2948" s="113" t="s">
        <v>5361</v>
      </c>
      <c r="AP2948" s="113">
        <v>2021</v>
      </c>
      <c r="AQ2948" s="113" t="s">
        <v>5236</v>
      </c>
      <c r="AR2948" s="113" t="s">
        <v>16571</v>
      </c>
      <c r="AS2948" s="113" t="s">
        <v>14</v>
      </c>
      <c r="AT2948" s="113" t="s">
        <v>14</v>
      </c>
      <c r="AU2948" s="113" t="s">
        <v>16229</v>
      </c>
      <c r="AV2948" s="113" t="s">
        <v>14</v>
      </c>
      <c r="AW2948" s="113" t="s">
        <v>14</v>
      </c>
    </row>
    <row r="2949" spans="1:49">
      <c r="A2949" s="116" t="s">
        <v>8806</v>
      </c>
      <c r="B2949" s="113">
        <v>570027732</v>
      </c>
      <c r="C2949" s="113" t="s">
        <v>3278</v>
      </c>
      <c r="F2949" s="113" t="s">
        <v>8</v>
      </c>
      <c r="G2949" s="114">
        <v>30126</v>
      </c>
      <c r="H2949" s="113" t="s">
        <v>16218</v>
      </c>
      <c r="I2949" s="113" t="s">
        <v>9866</v>
      </c>
      <c r="J2949" s="113" t="s">
        <v>9872</v>
      </c>
      <c r="K2949" s="113" t="s">
        <v>20450</v>
      </c>
      <c r="M2949" s="113" t="s">
        <v>20451</v>
      </c>
      <c r="O2949" s="113" t="s">
        <v>12640</v>
      </c>
      <c r="P2949" s="113" t="s">
        <v>20452</v>
      </c>
      <c r="Q2949" s="113" t="s">
        <v>20453</v>
      </c>
      <c r="R2949" s="113">
        <v>15</v>
      </c>
      <c r="S2949" s="113" t="s">
        <v>13</v>
      </c>
      <c r="T2949" s="113" t="s">
        <v>20454</v>
      </c>
      <c r="U2949" s="113" t="s">
        <v>20455</v>
      </c>
      <c r="V2949" s="114">
        <v>39387</v>
      </c>
      <c r="W2949" s="114">
        <v>39083</v>
      </c>
      <c r="X2949" s="113" t="s">
        <v>20456</v>
      </c>
      <c r="Y2949" s="114">
        <v>39720</v>
      </c>
      <c r="Z2949" s="114">
        <v>39722</v>
      </c>
      <c r="AA2949" s="113">
        <v>21</v>
      </c>
      <c r="AB2949" s="113" t="s">
        <v>24</v>
      </c>
      <c r="AC2949" s="113">
        <v>23</v>
      </c>
      <c r="AD2949" s="113" t="s">
        <v>78</v>
      </c>
      <c r="AE2949" s="114">
        <v>42461</v>
      </c>
      <c r="AF2949" s="113">
        <v>13</v>
      </c>
      <c r="AG2949" s="113">
        <v>3</v>
      </c>
      <c r="AH2949" s="113" t="s">
        <v>16263</v>
      </c>
      <c r="AI2949" s="117" t="s">
        <v>75</v>
      </c>
      <c r="AK2949" s="114">
        <v>44208</v>
      </c>
      <c r="AL2949" s="113">
        <v>17</v>
      </c>
      <c r="AM2949" s="113" t="s">
        <v>9982</v>
      </c>
      <c r="AN2949" s="113" t="s">
        <v>20457</v>
      </c>
      <c r="AO2949" s="113" t="s">
        <v>3128</v>
      </c>
      <c r="AP2949" s="113">
        <v>2001</v>
      </c>
      <c r="AQ2949" s="113" t="s">
        <v>8</v>
      </c>
      <c r="AR2949" s="113" t="s">
        <v>20458</v>
      </c>
      <c r="AS2949" s="113" t="s">
        <v>14</v>
      </c>
      <c r="AT2949" s="113" t="s">
        <v>14</v>
      </c>
      <c r="AU2949" s="113" t="s">
        <v>16229</v>
      </c>
      <c r="AV2949" s="113" t="s">
        <v>14</v>
      </c>
      <c r="AW2949" s="113" t="s">
        <v>14</v>
      </c>
    </row>
    <row r="2950" spans="1:49">
      <c r="A2950" s="116" t="s">
        <v>6870</v>
      </c>
      <c r="B2950" s="113">
        <v>570021307</v>
      </c>
      <c r="C2950" s="113" t="s">
        <v>4321</v>
      </c>
      <c r="E2950" s="113" t="s">
        <v>30</v>
      </c>
      <c r="F2950" s="113" t="s">
        <v>8</v>
      </c>
      <c r="G2950" s="114">
        <v>30128</v>
      </c>
      <c r="H2950" s="113" t="s">
        <v>16230</v>
      </c>
      <c r="I2950" s="113" t="s">
        <v>9866</v>
      </c>
      <c r="J2950" s="113" t="s">
        <v>9872</v>
      </c>
      <c r="K2950" s="113" t="s">
        <v>27797</v>
      </c>
      <c r="M2950" s="113" t="s">
        <v>27798</v>
      </c>
      <c r="O2950" s="113" t="s">
        <v>13115</v>
      </c>
      <c r="P2950" s="113" t="s">
        <v>27799</v>
      </c>
      <c r="Q2950" s="113" t="s">
        <v>27800</v>
      </c>
      <c r="R2950" s="113">
        <v>15</v>
      </c>
      <c r="S2950" s="113" t="s">
        <v>13</v>
      </c>
      <c r="T2950" s="113" t="s">
        <v>27801</v>
      </c>
      <c r="U2950" s="113" t="s">
        <v>27802</v>
      </c>
      <c r="V2950" s="114">
        <v>39038</v>
      </c>
      <c r="W2950" s="114">
        <v>38808</v>
      </c>
      <c r="X2950" s="113" t="s">
        <v>27803</v>
      </c>
      <c r="Y2950" s="114">
        <v>39353</v>
      </c>
      <c r="Z2950" s="114">
        <v>39356</v>
      </c>
      <c r="AA2950" s="113">
        <v>31</v>
      </c>
      <c r="AB2950" s="113" t="s">
        <v>9</v>
      </c>
      <c r="AC2950" s="113">
        <v>34</v>
      </c>
      <c r="AD2950" s="113" t="s">
        <v>18</v>
      </c>
      <c r="AE2950" s="114">
        <v>43191</v>
      </c>
      <c r="AF2950" s="113">
        <v>14</v>
      </c>
      <c r="AG2950" s="113">
        <v>1</v>
      </c>
      <c r="AH2950" s="113" t="s">
        <v>16263</v>
      </c>
      <c r="AI2950" s="117" t="s">
        <v>16264</v>
      </c>
      <c r="AK2950" s="114">
        <v>45302</v>
      </c>
      <c r="AL2950" s="113">
        <v>40</v>
      </c>
      <c r="AM2950" s="113" t="s">
        <v>9870</v>
      </c>
      <c r="AN2950" s="113" t="s">
        <v>16468</v>
      </c>
      <c r="AO2950" s="113" t="s">
        <v>31</v>
      </c>
      <c r="AP2950" s="113">
        <v>2004</v>
      </c>
      <c r="AQ2950" s="113" t="s">
        <v>8</v>
      </c>
      <c r="AR2950" s="113" t="s">
        <v>24604</v>
      </c>
      <c r="AS2950" s="113" t="s">
        <v>14</v>
      </c>
      <c r="AT2950" s="113" t="s">
        <v>14</v>
      </c>
      <c r="AU2950" s="113" t="s">
        <v>16229</v>
      </c>
      <c r="AV2950" s="113" t="s">
        <v>14</v>
      </c>
    </row>
    <row r="2951" spans="1:49">
      <c r="A2951" s="116" t="s">
        <v>4978</v>
      </c>
      <c r="B2951" s="113">
        <v>570027544</v>
      </c>
      <c r="C2951" s="113" t="s">
        <v>4979</v>
      </c>
      <c r="E2951" s="113" t="s">
        <v>208</v>
      </c>
      <c r="F2951" s="113" t="s">
        <v>37</v>
      </c>
      <c r="G2951" s="114">
        <v>30128</v>
      </c>
      <c r="H2951" s="113" t="s">
        <v>16218</v>
      </c>
      <c r="I2951" s="113" t="s">
        <v>9866</v>
      </c>
      <c r="J2951" s="113" t="s">
        <v>9872</v>
      </c>
      <c r="K2951" s="113" t="s">
        <v>17983</v>
      </c>
      <c r="L2951" s="113">
        <v>82293658878</v>
      </c>
      <c r="M2951" s="113" t="s">
        <v>14203</v>
      </c>
      <c r="O2951" s="113" t="s">
        <v>46805</v>
      </c>
      <c r="P2951" s="113" t="s">
        <v>17984</v>
      </c>
      <c r="Q2951" s="113" t="s">
        <v>17985</v>
      </c>
      <c r="R2951" s="113">
        <v>15</v>
      </c>
      <c r="S2951" s="113" t="s">
        <v>13</v>
      </c>
      <c r="T2951" s="113" t="s">
        <v>17986</v>
      </c>
      <c r="W2951" s="114">
        <v>39083</v>
      </c>
      <c r="Z2951" s="114">
        <v>39722</v>
      </c>
      <c r="AA2951" s="113">
        <v>22</v>
      </c>
      <c r="AB2951" s="113" t="s">
        <v>25</v>
      </c>
      <c r="AC2951" s="113">
        <v>24</v>
      </c>
      <c r="AD2951" s="113" t="s">
        <v>47</v>
      </c>
      <c r="AE2951" s="114">
        <v>44287</v>
      </c>
      <c r="AF2951" s="113">
        <v>19</v>
      </c>
      <c r="AG2951" s="113">
        <v>3</v>
      </c>
      <c r="AH2951" s="113" t="s">
        <v>16226</v>
      </c>
      <c r="AI2951" s="117" t="s">
        <v>179</v>
      </c>
      <c r="AK2951" s="114">
        <v>44287</v>
      </c>
      <c r="AL2951" s="113">
        <v>25</v>
      </c>
      <c r="AM2951" s="113" t="s">
        <v>9974</v>
      </c>
      <c r="AN2951" s="113" t="s">
        <v>16520</v>
      </c>
      <c r="AO2951" s="113" t="s">
        <v>592</v>
      </c>
      <c r="AP2951" s="113">
        <v>2003</v>
      </c>
      <c r="AQ2951" s="113" t="s">
        <v>8</v>
      </c>
      <c r="AR2951" s="113" t="s">
        <v>22955</v>
      </c>
      <c r="AS2951" s="113" t="s">
        <v>14</v>
      </c>
      <c r="AT2951" s="113" t="s">
        <v>14</v>
      </c>
      <c r="AU2951" s="113" t="s">
        <v>16229</v>
      </c>
      <c r="AV2951" s="113" t="s">
        <v>14</v>
      </c>
      <c r="AW2951" s="113" t="s">
        <v>14</v>
      </c>
    </row>
    <row r="2952" spans="1:49">
      <c r="A2952" s="116" t="s">
        <v>6177</v>
      </c>
      <c r="C2952" s="113" t="s">
        <v>6178</v>
      </c>
      <c r="E2952" s="113" t="s">
        <v>41</v>
      </c>
      <c r="F2952" s="113" t="s">
        <v>98</v>
      </c>
      <c r="G2952" s="114">
        <v>30130</v>
      </c>
      <c r="H2952" s="113" t="s">
        <v>16230</v>
      </c>
      <c r="I2952" s="113" t="s">
        <v>9866</v>
      </c>
      <c r="J2952" s="113" t="s">
        <v>9872</v>
      </c>
      <c r="K2952" s="113" t="s">
        <v>21992</v>
      </c>
      <c r="L2952" s="113">
        <v>85240907347</v>
      </c>
      <c r="M2952" s="113" t="s">
        <v>21993</v>
      </c>
      <c r="O2952" s="113" t="s">
        <v>10367</v>
      </c>
      <c r="P2952" s="113" t="s">
        <v>21994</v>
      </c>
      <c r="Q2952" s="113" t="s">
        <v>21995</v>
      </c>
      <c r="R2952" s="113">
        <v>15</v>
      </c>
      <c r="S2952" s="113" t="s">
        <v>13</v>
      </c>
      <c r="T2952" s="113" t="s">
        <v>21996</v>
      </c>
      <c r="U2952" s="113" t="s">
        <v>21997</v>
      </c>
      <c r="V2952" s="114">
        <v>40581</v>
      </c>
      <c r="W2952" s="114">
        <v>40544</v>
      </c>
      <c r="X2952" s="113" t="s">
        <v>21998</v>
      </c>
      <c r="Y2952" s="114">
        <v>41271</v>
      </c>
      <c r="Z2952" s="114">
        <v>41275</v>
      </c>
      <c r="AA2952" s="113">
        <v>22</v>
      </c>
      <c r="AB2952" s="113" t="s">
        <v>25</v>
      </c>
      <c r="AC2952" s="113">
        <v>32</v>
      </c>
      <c r="AD2952" s="113" t="s">
        <v>84</v>
      </c>
      <c r="AE2952" s="114">
        <v>45566</v>
      </c>
      <c r="AF2952" s="113">
        <v>11</v>
      </c>
      <c r="AG2952" s="113">
        <v>9</v>
      </c>
      <c r="AH2952" s="113" t="s">
        <v>16226</v>
      </c>
      <c r="AI2952" s="117" t="s">
        <v>9875</v>
      </c>
      <c r="AK2952" s="114">
        <v>43009</v>
      </c>
      <c r="AL2952" s="113">
        <v>40</v>
      </c>
      <c r="AM2952" s="113" t="s">
        <v>9870</v>
      </c>
      <c r="AN2952" s="113" t="s">
        <v>16802</v>
      </c>
      <c r="AO2952" s="113" t="s">
        <v>53</v>
      </c>
      <c r="AP2952" s="113">
        <v>2014</v>
      </c>
      <c r="AQ2952" s="113" t="s">
        <v>9994</v>
      </c>
      <c r="AR2952" s="113" t="s">
        <v>30160</v>
      </c>
      <c r="AS2952" s="113" t="s">
        <v>14</v>
      </c>
      <c r="AT2952" s="113" t="s">
        <v>14</v>
      </c>
      <c r="AU2952" s="113" t="s">
        <v>16229</v>
      </c>
      <c r="AV2952" s="113" t="s">
        <v>14</v>
      </c>
      <c r="AW2952" s="113" t="s">
        <v>14</v>
      </c>
    </row>
    <row r="2953" spans="1:49">
      <c r="A2953" s="116" t="s">
        <v>2352</v>
      </c>
      <c r="B2953" s="113">
        <v>570035785</v>
      </c>
      <c r="C2953" s="113" t="s">
        <v>2353</v>
      </c>
      <c r="E2953" s="113" t="s">
        <v>41</v>
      </c>
      <c r="F2953" s="113" t="s">
        <v>8</v>
      </c>
      <c r="G2953" s="114">
        <v>30131</v>
      </c>
      <c r="H2953" s="113" t="s">
        <v>16230</v>
      </c>
      <c r="I2953" s="113" t="s">
        <v>9919</v>
      </c>
      <c r="J2953" s="113" t="s">
        <v>9872</v>
      </c>
      <c r="K2953" s="113" t="s">
        <v>26035</v>
      </c>
      <c r="L2953" s="113">
        <v>81341031477</v>
      </c>
      <c r="M2953" s="113" t="s">
        <v>26036</v>
      </c>
      <c r="O2953" s="113" t="s">
        <v>12813</v>
      </c>
      <c r="P2953" s="113" t="s">
        <v>26037</v>
      </c>
      <c r="Q2953" s="113" t="s">
        <v>26038</v>
      </c>
      <c r="R2953" s="113">
        <v>15</v>
      </c>
      <c r="S2953" s="113" t="s">
        <v>13</v>
      </c>
      <c r="T2953" s="113" t="s">
        <v>26039</v>
      </c>
      <c r="U2953" s="113" t="s">
        <v>26040</v>
      </c>
      <c r="V2953" s="114">
        <v>39563</v>
      </c>
      <c r="W2953" s="114">
        <v>39539</v>
      </c>
      <c r="X2953" s="113" t="s">
        <v>26041</v>
      </c>
      <c r="Y2953" s="114">
        <v>40143</v>
      </c>
      <c r="Z2953" s="114">
        <v>40148</v>
      </c>
      <c r="AA2953" s="113">
        <v>31</v>
      </c>
      <c r="AB2953" s="113" t="s">
        <v>9</v>
      </c>
      <c r="AC2953" s="113">
        <v>41</v>
      </c>
      <c r="AD2953" s="113" t="s">
        <v>52</v>
      </c>
      <c r="AE2953" s="114">
        <v>44287</v>
      </c>
      <c r="AF2953" s="113">
        <v>13</v>
      </c>
      <c r="AG2953" s="113">
        <v>0</v>
      </c>
      <c r="AH2953" s="113" t="s">
        <v>16226</v>
      </c>
      <c r="AI2953" s="117" t="s">
        <v>9901</v>
      </c>
      <c r="AK2953" s="114">
        <v>44287</v>
      </c>
      <c r="AL2953" s="113">
        <v>40</v>
      </c>
      <c r="AM2953" s="113" t="s">
        <v>9870</v>
      </c>
      <c r="AN2953" s="113" t="s">
        <v>18529</v>
      </c>
      <c r="AO2953" s="113" t="s">
        <v>2354</v>
      </c>
      <c r="AP2953" s="113">
        <v>2004</v>
      </c>
      <c r="AQ2953" s="113" t="s">
        <v>8</v>
      </c>
      <c r="AR2953" s="113" t="s">
        <v>17633</v>
      </c>
      <c r="AS2953" s="113" t="s">
        <v>14</v>
      </c>
      <c r="AT2953" s="113" t="s">
        <v>14</v>
      </c>
      <c r="AU2953" s="113" t="s">
        <v>16229</v>
      </c>
      <c r="AV2953" s="113" t="s">
        <v>14</v>
      </c>
    </row>
    <row r="2954" spans="1:49">
      <c r="A2954" s="116" t="s">
        <v>4923</v>
      </c>
      <c r="C2954" s="113" t="s">
        <v>4924</v>
      </c>
      <c r="E2954" s="113" t="s">
        <v>41</v>
      </c>
      <c r="F2954" s="113" t="s">
        <v>37</v>
      </c>
      <c r="G2954" s="114">
        <v>30133</v>
      </c>
      <c r="H2954" s="113" t="s">
        <v>16230</v>
      </c>
      <c r="I2954" s="113" t="s">
        <v>9866</v>
      </c>
      <c r="J2954" s="113" t="s">
        <v>9872</v>
      </c>
      <c r="K2954" s="113" t="s">
        <v>29454</v>
      </c>
      <c r="L2954" s="113">
        <v>82293551080</v>
      </c>
      <c r="M2954" s="113" t="s">
        <v>14142</v>
      </c>
      <c r="O2954" s="113" t="s">
        <v>29455</v>
      </c>
      <c r="P2954" s="113" t="s">
        <v>29456</v>
      </c>
      <c r="Q2954" s="113" t="s">
        <v>29457</v>
      </c>
      <c r="R2954" s="113">
        <v>15</v>
      </c>
      <c r="S2954" s="113" t="s">
        <v>13</v>
      </c>
      <c r="T2954" s="113" t="s">
        <v>29458</v>
      </c>
      <c r="U2954" s="113" t="s">
        <v>29459</v>
      </c>
      <c r="V2954" s="114">
        <v>39904</v>
      </c>
      <c r="W2954" s="114">
        <v>39873</v>
      </c>
      <c r="X2954" s="113" t="s">
        <v>29460</v>
      </c>
      <c r="Y2954" s="114">
        <v>40574</v>
      </c>
      <c r="Z2954" s="114">
        <v>40575</v>
      </c>
      <c r="AA2954" s="113">
        <v>31</v>
      </c>
      <c r="AB2954" s="113" t="s">
        <v>9</v>
      </c>
      <c r="AC2954" s="113">
        <v>34</v>
      </c>
      <c r="AD2954" s="113" t="s">
        <v>18</v>
      </c>
      <c r="AE2954" s="114">
        <v>44287</v>
      </c>
      <c r="AF2954" s="113">
        <v>12</v>
      </c>
      <c r="AG2954" s="113">
        <v>1</v>
      </c>
      <c r="AH2954" s="113" t="s">
        <v>16226</v>
      </c>
      <c r="AI2954" s="117" t="s">
        <v>9891</v>
      </c>
      <c r="AK2954" s="114">
        <v>44287</v>
      </c>
      <c r="AL2954" s="113">
        <v>40</v>
      </c>
      <c r="AM2954" s="113" t="s">
        <v>9870</v>
      </c>
      <c r="AN2954" s="113" t="s">
        <v>16545</v>
      </c>
      <c r="AO2954" s="113" t="s">
        <v>227</v>
      </c>
      <c r="AP2954" s="113">
        <v>2006</v>
      </c>
      <c r="AQ2954" s="113" t="s">
        <v>8</v>
      </c>
      <c r="AR2954" s="113" t="s">
        <v>17710</v>
      </c>
      <c r="AS2954" s="113" t="s">
        <v>14</v>
      </c>
      <c r="AT2954" s="113" t="s">
        <v>14</v>
      </c>
      <c r="AU2954" s="113" t="s">
        <v>16229</v>
      </c>
      <c r="AV2954" s="113" t="s">
        <v>14</v>
      </c>
      <c r="AW2954" s="113" t="s">
        <v>14</v>
      </c>
    </row>
    <row r="2955" spans="1:49">
      <c r="A2955" s="116" t="s">
        <v>7546</v>
      </c>
      <c r="C2955" s="113" t="s">
        <v>5429</v>
      </c>
      <c r="E2955" s="113" t="s">
        <v>199</v>
      </c>
      <c r="F2955" s="113" t="s">
        <v>8</v>
      </c>
      <c r="G2955" s="114">
        <v>30133</v>
      </c>
      <c r="H2955" s="113" t="s">
        <v>16218</v>
      </c>
      <c r="I2955" s="113" t="s">
        <v>9866</v>
      </c>
      <c r="J2955" s="113" t="s">
        <v>9867</v>
      </c>
      <c r="K2955" s="113" t="s">
        <v>25151</v>
      </c>
      <c r="L2955" s="113">
        <v>82346871777</v>
      </c>
      <c r="M2955" s="113" t="s">
        <v>13516</v>
      </c>
      <c r="O2955" s="113" t="s">
        <v>13517</v>
      </c>
      <c r="P2955" s="113" t="s">
        <v>25152</v>
      </c>
      <c r="Q2955" s="113" t="s">
        <v>25153</v>
      </c>
      <c r="R2955" s="113">
        <v>15</v>
      </c>
      <c r="S2955" s="113" t="s">
        <v>13</v>
      </c>
      <c r="T2955" s="113" t="s">
        <v>25154</v>
      </c>
      <c r="U2955" s="113" t="s">
        <v>25155</v>
      </c>
      <c r="V2955" s="114">
        <v>40210</v>
      </c>
      <c r="W2955" s="114">
        <v>40179</v>
      </c>
      <c r="X2955" s="113" t="s">
        <v>25156</v>
      </c>
      <c r="Y2955" s="114">
        <v>40906</v>
      </c>
      <c r="Z2955" s="114">
        <v>40909</v>
      </c>
      <c r="AA2955" s="113">
        <v>23</v>
      </c>
      <c r="AB2955" s="113" t="s">
        <v>78</v>
      </c>
      <c r="AC2955" s="113">
        <v>32</v>
      </c>
      <c r="AD2955" s="113" t="s">
        <v>84</v>
      </c>
      <c r="AE2955" s="114">
        <v>44652</v>
      </c>
      <c r="AF2955" s="113">
        <v>10</v>
      </c>
      <c r="AG2955" s="113">
        <v>3</v>
      </c>
      <c r="AH2955" s="113" t="s">
        <v>16263</v>
      </c>
      <c r="AI2955" s="117" t="s">
        <v>24474</v>
      </c>
      <c r="AK2955" s="114">
        <v>45302</v>
      </c>
      <c r="AL2955" s="113">
        <v>30</v>
      </c>
      <c r="AM2955" s="113" t="s">
        <v>9882</v>
      </c>
      <c r="AN2955" s="113" t="s">
        <v>25157</v>
      </c>
      <c r="AO2955" s="113" t="s">
        <v>7547</v>
      </c>
      <c r="AP2955" s="113">
        <v>2003</v>
      </c>
      <c r="AQ2955" s="113" t="s">
        <v>8</v>
      </c>
      <c r="AR2955" s="113" t="s">
        <v>19898</v>
      </c>
      <c r="AS2955" s="113" t="s">
        <v>14</v>
      </c>
      <c r="AT2955" s="113" t="s">
        <v>14</v>
      </c>
      <c r="AU2955" s="113" t="s">
        <v>16229</v>
      </c>
      <c r="AV2955" s="113" t="s">
        <v>14</v>
      </c>
    </row>
    <row r="2956" spans="1:49">
      <c r="A2956" s="116" t="s">
        <v>393</v>
      </c>
      <c r="B2956" s="113">
        <v>570017251</v>
      </c>
      <c r="C2956" s="113" t="s">
        <v>394</v>
      </c>
      <c r="E2956" s="113" t="s">
        <v>41</v>
      </c>
      <c r="F2956" s="113" t="s">
        <v>395</v>
      </c>
      <c r="G2956" s="114">
        <v>30135</v>
      </c>
      <c r="H2956" s="113" t="s">
        <v>16230</v>
      </c>
      <c r="I2956" s="113" t="s">
        <v>9866</v>
      </c>
      <c r="J2956" s="113" t="s">
        <v>9872</v>
      </c>
      <c r="K2956" s="113" t="s">
        <v>46613</v>
      </c>
      <c r="L2956" s="113">
        <v>85298628736</v>
      </c>
      <c r="M2956" s="113" t="s">
        <v>16040</v>
      </c>
      <c r="O2956" s="113" t="s">
        <v>16041</v>
      </c>
      <c r="P2956" s="113" t="s">
        <v>24131</v>
      </c>
      <c r="Q2956" s="113" t="s">
        <v>24132</v>
      </c>
      <c r="R2956" s="113">
        <v>15</v>
      </c>
      <c r="S2956" s="113" t="s">
        <v>13</v>
      </c>
      <c r="T2956" s="113" t="s">
        <v>24133</v>
      </c>
      <c r="U2956" s="113" t="s">
        <v>24134</v>
      </c>
      <c r="V2956" s="114">
        <v>38397</v>
      </c>
      <c r="W2956" s="114">
        <v>38353</v>
      </c>
      <c r="X2956" s="113" t="s">
        <v>24135</v>
      </c>
      <c r="Y2956" s="114">
        <v>38775</v>
      </c>
      <c r="Z2956" s="114">
        <v>38777</v>
      </c>
      <c r="AA2956" s="113">
        <v>22</v>
      </c>
      <c r="AB2956" s="113" t="s">
        <v>25</v>
      </c>
      <c r="AC2956" s="113">
        <v>32</v>
      </c>
      <c r="AD2956" s="113" t="s">
        <v>84</v>
      </c>
      <c r="AE2956" s="114">
        <v>45017</v>
      </c>
      <c r="AF2956" s="113">
        <v>16</v>
      </c>
      <c r="AG2956" s="113">
        <v>3</v>
      </c>
      <c r="AH2956" s="113" t="s">
        <v>16226</v>
      </c>
      <c r="AI2956" s="117" t="s">
        <v>9875</v>
      </c>
      <c r="AK2956" s="114">
        <v>42826</v>
      </c>
      <c r="AL2956" s="113">
        <v>40</v>
      </c>
      <c r="AM2956" s="113" t="s">
        <v>9870</v>
      </c>
      <c r="AN2956" s="113" t="s">
        <v>16561</v>
      </c>
      <c r="AO2956" s="113" t="s">
        <v>42</v>
      </c>
      <c r="AP2956" s="113">
        <v>2020</v>
      </c>
      <c r="AQ2956" s="113" t="s">
        <v>5236</v>
      </c>
      <c r="AR2956" s="113" t="s">
        <v>17845</v>
      </c>
      <c r="AS2956" s="113" t="s">
        <v>14</v>
      </c>
      <c r="AT2956" s="113" t="s">
        <v>14</v>
      </c>
      <c r="AU2956" s="113" t="s">
        <v>16229</v>
      </c>
      <c r="AV2956" s="113" t="s">
        <v>14</v>
      </c>
      <c r="AW2956" s="113" t="s">
        <v>14</v>
      </c>
    </row>
    <row r="2957" spans="1:49">
      <c r="A2957" s="116" t="s">
        <v>3538</v>
      </c>
      <c r="B2957" s="113">
        <v>570021243</v>
      </c>
      <c r="C2957" s="113" t="s">
        <v>3539</v>
      </c>
      <c r="E2957" s="113" t="s">
        <v>97</v>
      </c>
      <c r="F2957" s="113" t="s">
        <v>8</v>
      </c>
      <c r="G2957" s="114">
        <v>30137</v>
      </c>
      <c r="H2957" s="113" t="s">
        <v>16218</v>
      </c>
      <c r="I2957" s="113" t="s">
        <v>9866</v>
      </c>
      <c r="J2957" s="113" t="s">
        <v>9867</v>
      </c>
      <c r="K2957" s="113" t="s">
        <v>28178</v>
      </c>
      <c r="L2957" s="113">
        <v>85242051830</v>
      </c>
      <c r="M2957" s="113" t="s">
        <v>10897</v>
      </c>
      <c r="O2957" s="113" t="s">
        <v>10898</v>
      </c>
      <c r="P2957" s="113" t="s">
        <v>28179</v>
      </c>
      <c r="Q2957" s="113" t="s">
        <v>28180</v>
      </c>
      <c r="R2957" s="113">
        <v>15</v>
      </c>
      <c r="S2957" s="113" t="s">
        <v>13</v>
      </c>
      <c r="T2957" s="113" t="s">
        <v>28181</v>
      </c>
      <c r="U2957" s="113" t="s">
        <v>28182</v>
      </c>
      <c r="V2957" s="114">
        <v>39038</v>
      </c>
      <c r="W2957" s="114">
        <v>38808</v>
      </c>
      <c r="X2957" s="113" t="s">
        <v>28183</v>
      </c>
      <c r="Y2957" s="114">
        <v>39353</v>
      </c>
      <c r="Z2957" s="114">
        <v>39356</v>
      </c>
      <c r="AA2957" s="113">
        <v>31</v>
      </c>
      <c r="AB2957" s="113" t="s">
        <v>9</v>
      </c>
      <c r="AC2957" s="113">
        <v>41</v>
      </c>
      <c r="AD2957" s="113" t="s">
        <v>52</v>
      </c>
      <c r="AE2957" s="114">
        <v>43556</v>
      </c>
      <c r="AF2957" s="113">
        <v>14</v>
      </c>
      <c r="AG2957" s="113">
        <v>6</v>
      </c>
      <c r="AH2957" s="113" t="s">
        <v>16226</v>
      </c>
      <c r="AI2957" s="117" t="s">
        <v>10899</v>
      </c>
      <c r="AK2957" s="114">
        <v>43556</v>
      </c>
      <c r="AL2957" s="113">
        <v>40</v>
      </c>
      <c r="AM2957" s="113" t="s">
        <v>9870</v>
      </c>
      <c r="AN2957" s="113" t="s">
        <v>17701</v>
      </c>
      <c r="AO2957" s="113" t="s">
        <v>572</v>
      </c>
      <c r="AP2957" s="113">
        <v>2004</v>
      </c>
      <c r="AQ2957" s="113" t="s">
        <v>8</v>
      </c>
      <c r="AR2957" s="113" t="s">
        <v>17533</v>
      </c>
      <c r="AS2957" s="113" t="s">
        <v>14</v>
      </c>
      <c r="AT2957" s="113" t="s">
        <v>14</v>
      </c>
      <c r="AU2957" s="113" t="s">
        <v>16229</v>
      </c>
      <c r="AV2957" s="113" t="s">
        <v>14</v>
      </c>
      <c r="AW2957" s="113" t="s">
        <v>14</v>
      </c>
    </row>
    <row r="2958" spans="1:49">
      <c r="A2958" s="116" t="s">
        <v>8666</v>
      </c>
      <c r="C2958" s="113" t="s">
        <v>8667</v>
      </c>
      <c r="E2958" s="113" t="s">
        <v>103</v>
      </c>
      <c r="F2958" s="113" t="s">
        <v>8</v>
      </c>
      <c r="G2958" s="114">
        <v>30137</v>
      </c>
      <c r="H2958" s="113" t="s">
        <v>16218</v>
      </c>
      <c r="I2958" s="113" t="s">
        <v>9866</v>
      </c>
      <c r="J2958" s="113" t="s">
        <v>9872</v>
      </c>
      <c r="K2958" s="113" t="s">
        <v>27055</v>
      </c>
      <c r="L2958" s="113">
        <v>628524040198</v>
      </c>
      <c r="M2958" s="113" t="s">
        <v>13671</v>
      </c>
      <c r="O2958" s="113" t="s">
        <v>13672</v>
      </c>
      <c r="P2958" s="113" t="s">
        <v>27056</v>
      </c>
      <c r="Q2958" s="113" t="s">
        <v>27057</v>
      </c>
      <c r="R2958" s="113">
        <v>15</v>
      </c>
      <c r="S2958" s="113" t="s">
        <v>13</v>
      </c>
      <c r="T2958" s="113" t="s">
        <v>27058</v>
      </c>
      <c r="U2958" s="113" t="s">
        <v>27059</v>
      </c>
      <c r="V2958" s="114">
        <v>39965</v>
      </c>
      <c r="W2958" s="114">
        <v>39904</v>
      </c>
      <c r="X2958" s="113" t="s">
        <v>27060</v>
      </c>
      <c r="Y2958" s="114">
        <v>40542</v>
      </c>
      <c r="Z2958" s="114">
        <v>40544</v>
      </c>
      <c r="AA2958" s="113">
        <v>23</v>
      </c>
      <c r="AB2958" s="113" t="s">
        <v>78</v>
      </c>
      <c r="AC2958" s="113">
        <v>33</v>
      </c>
      <c r="AD2958" s="113" t="s">
        <v>10</v>
      </c>
      <c r="AE2958" s="114">
        <v>44835</v>
      </c>
      <c r="AF2958" s="113">
        <v>11</v>
      </c>
      <c r="AG2958" s="113">
        <v>9</v>
      </c>
      <c r="AH2958" s="113" t="s">
        <v>16226</v>
      </c>
      <c r="AI2958" s="117" t="s">
        <v>302</v>
      </c>
      <c r="AK2958" s="114">
        <v>44835</v>
      </c>
      <c r="AL2958" s="113">
        <v>30</v>
      </c>
      <c r="AM2958" s="113" t="s">
        <v>9882</v>
      </c>
      <c r="AN2958" s="113" t="s">
        <v>16273</v>
      </c>
      <c r="AO2958" s="113" t="s">
        <v>107</v>
      </c>
      <c r="AP2958" s="113">
        <v>2005</v>
      </c>
      <c r="AQ2958" s="113" t="s">
        <v>8</v>
      </c>
      <c r="AR2958" s="113" t="s">
        <v>19217</v>
      </c>
      <c r="AS2958" s="113" t="s">
        <v>14</v>
      </c>
      <c r="AT2958" s="113" t="s">
        <v>14</v>
      </c>
      <c r="AU2958" s="113" t="s">
        <v>16229</v>
      </c>
      <c r="AV2958" s="113" t="s">
        <v>14</v>
      </c>
      <c r="AW2958" s="113" t="s">
        <v>14</v>
      </c>
    </row>
    <row r="2959" spans="1:49">
      <c r="A2959" s="116" t="s">
        <v>7906</v>
      </c>
      <c r="B2959" s="113">
        <v>570017218</v>
      </c>
      <c r="C2959" s="113" t="s">
        <v>7742</v>
      </c>
      <c r="E2959" s="113" t="s">
        <v>41</v>
      </c>
      <c r="F2959" s="113" t="s">
        <v>1769</v>
      </c>
      <c r="G2959" s="114">
        <v>30140</v>
      </c>
      <c r="H2959" s="113" t="s">
        <v>16218</v>
      </c>
      <c r="I2959" s="113" t="s">
        <v>9866</v>
      </c>
      <c r="J2959" s="113" t="s">
        <v>9872</v>
      </c>
      <c r="K2959" s="113" t="s">
        <v>25259</v>
      </c>
      <c r="L2959" s="113">
        <v>85241221156</v>
      </c>
      <c r="M2959" s="113" t="s">
        <v>15773</v>
      </c>
      <c r="O2959" s="113" t="s">
        <v>15774</v>
      </c>
      <c r="P2959" s="113" t="s">
        <v>25260</v>
      </c>
      <c r="Q2959" s="113" t="s">
        <v>25261</v>
      </c>
      <c r="R2959" s="113">
        <v>15</v>
      </c>
      <c r="S2959" s="113" t="s">
        <v>13</v>
      </c>
      <c r="T2959" s="113" t="s">
        <v>25262</v>
      </c>
      <c r="U2959" s="113" t="s">
        <v>25263</v>
      </c>
      <c r="V2959" s="114">
        <v>38397</v>
      </c>
      <c r="W2959" s="114">
        <v>38353</v>
      </c>
      <c r="X2959" s="113" t="s">
        <v>25264</v>
      </c>
      <c r="Y2959" s="114">
        <v>38775</v>
      </c>
      <c r="Z2959" s="114">
        <v>38777</v>
      </c>
      <c r="AA2959" s="113">
        <v>22</v>
      </c>
      <c r="AB2959" s="113" t="s">
        <v>25</v>
      </c>
      <c r="AC2959" s="113">
        <v>33</v>
      </c>
      <c r="AD2959" s="113" t="s">
        <v>10</v>
      </c>
      <c r="AE2959" s="114">
        <v>45017</v>
      </c>
      <c r="AF2959" s="113">
        <v>16</v>
      </c>
      <c r="AG2959" s="113">
        <v>3</v>
      </c>
      <c r="AH2959" s="113" t="s">
        <v>16226</v>
      </c>
      <c r="AI2959" s="117" t="s">
        <v>9891</v>
      </c>
      <c r="AK2959" s="114">
        <v>44927</v>
      </c>
      <c r="AL2959" s="113">
        <v>40</v>
      </c>
      <c r="AM2959" s="113" t="s">
        <v>9870</v>
      </c>
      <c r="AN2959" s="113" t="s">
        <v>25265</v>
      </c>
      <c r="AO2959" s="113" t="s">
        <v>7907</v>
      </c>
      <c r="AP2959" s="113">
        <v>2014</v>
      </c>
      <c r="AQ2959" s="113" t="s">
        <v>9994</v>
      </c>
      <c r="AR2959" s="113" t="s">
        <v>21999</v>
      </c>
      <c r="AS2959" s="113" t="s">
        <v>14</v>
      </c>
      <c r="AT2959" s="113" t="s">
        <v>14</v>
      </c>
      <c r="AU2959" s="113" t="s">
        <v>16229</v>
      </c>
      <c r="AV2959" s="113" t="s">
        <v>14</v>
      </c>
    </row>
    <row r="2960" spans="1:49">
      <c r="A2960" s="116" t="s">
        <v>6663</v>
      </c>
      <c r="B2960" s="113">
        <v>570021208</v>
      </c>
      <c r="C2960" s="113" t="s">
        <v>6664</v>
      </c>
      <c r="E2960" s="113" t="s">
        <v>1949</v>
      </c>
      <c r="F2960" s="113" t="s">
        <v>8</v>
      </c>
      <c r="G2960" s="114">
        <v>30140</v>
      </c>
      <c r="H2960" s="113" t="s">
        <v>16230</v>
      </c>
      <c r="I2960" s="113" t="s">
        <v>9866</v>
      </c>
      <c r="J2960" s="113" t="s">
        <v>9872</v>
      </c>
      <c r="K2960" s="113" t="s">
        <v>35498</v>
      </c>
      <c r="L2960" s="113">
        <v>81387997974</v>
      </c>
      <c r="M2960" s="113" t="s">
        <v>35499</v>
      </c>
      <c r="O2960" s="113" t="s">
        <v>15810</v>
      </c>
      <c r="P2960" s="113" t="s">
        <v>35500</v>
      </c>
      <c r="Q2960" s="113" t="s">
        <v>35501</v>
      </c>
      <c r="R2960" s="113">
        <v>15</v>
      </c>
      <c r="S2960" s="113" t="s">
        <v>13</v>
      </c>
      <c r="T2960" s="113" t="s">
        <v>35502</v>
      </c>
      <c r="U2960" s="113" t="s">
        <v>35503</v>
      </c>
      <c r="V2960" s="114">
        <v>39038</v>
      </c>
      <c r="W2960" s="114">
        <v>38808</v>
      </c>
      <c r="X2960" s="113" t="s">
        <v>35504</v>
      </c>
      <c r="Y2960" s="114">
        <v>39353</v>
      </c>
      <c r="Z2960" s="114">
        <v>39356</v>
      </c>
      <c r="AA2960" s="113">
        <v>23</v>
      </c>
      <c r="AB2960" s="113" t="s">
        <v>78</v>
      </c>
      <c r="AC2960" s="113">
        <v>33</v>
      </c>
      <c r="AD2960" s="113" t="s">
        <v>10</v>
      </c>
      <c r="AE2960" s="114">
        <v>45017</v>
      </c>
      <c r="AF2960" s="113">
        <v>16</v>
      </c>
      <c r="AG2960" s="113">
        <v>6</v>
      </c>
      <c r="AH2960" s="113" t="s">
        <v>16226</v>
      </c>
      <c r="AI2960" s="117" t="s">
        <v>302</v>
      </c>
      <c r="AK2960" s="114">
        <v>45017</v>
      </c>
      <c r="AL2960" s="113">
        <v>40</v>
      </c>
      <c r="AM2960" s="113" t="s">
        <v>9870</v>
      </c>
      <c r="AN2960" s="113" t="s">
        <v>21743</v>
      </c>
      <c r="AO2960" s="113" t="s">
        <v>1238</v>
      </c>
      <c r="AP2960" s="113">
        <v>2015</v>
      </c>
      <c r="AQ2960" s="113" t="s">
        <v>9994</v>
      </c>
      <c r="AR2960" s="113" t="s">
        <v>16421</v>
      </c>
      <c r="AS2960" s="113" t="s">
        <v>14</v>
      </c>
      <c r="AT2960" s="113" t="s">
        <v>14</v>
      </c>
      <c r="AU2960" s="113" t="s">
        <v>16229</v>
      </c>
      <c r="AV2960" s="113" t="s">
        <v>14</v>
      </c>
      <c r="AW2960" s="113" t="s">
        <v>14</v>
      </c>
    </row>
    <row r="2961" spans="1:49">
      <c r="A2961" s="116" t="s">
        <v>46817</v>
      </c>
      <c r="C2961" s="113" t="s">
        <v>27136</v>
      </c>
      <c r="E2961" s="113" t="s">
        <v>41</v>
      </c>
      <c r="F2961" s="113" t="s">
        <v>8</v>
      </c>
      <c r="G2961" s="114">
        <v>30140</v>
      </c>
      <c r="H2961" s="113" t="s">
        <v>16230</v>
      </c>
      <c r="I2961" s="113" t="s">
        <v>9866</v>
      </c>
      <c r="J2961" s="113" t="s">
        <v>9872</v>
      </c>
      <c r="K2961" s="113" t="s">
        <v>27137</v>
      </c>
      <c r="L2961" s="113">
        <v>628234827959</v>
      </c>
      <c r="M2961" s="113" t="s">
        <v>27138</v>
      </c>
      <c r="O2961" s="113" t="s">
        <v>27139</v>
      </c>
      <c r="P2961" s="113" t="s">
        <v>27140</v>
      </c>
      <c r="Q2961" s="113" t="s">
        <v>27141</v>
      </c>
      <c r="R2961" s="113">
        <v>15</v>
      </c>
      <c r="S2961" s="113" t="s">
        <v>13</v>
      </c>
      <c r="T2961" s="113" t="s">
        <v>27142</v>
      </c>
      <c r="U2961" s="113" t="s">
        <v>27143</v>
      </c>
      <c r="V2961" s="114">
        <v>41920</v>
      </c>
      <c r="W2961" s="114">
        <v>41883</v>
      </c>
      <c r="X2961" s="113" t="s">
        <v>27144</v>
      </c>
      <c r="Y2961" s="114">
        <v>42339</v>
      </c>
      <c r="Z2961" s="114">
        <v>42339</v>
      </c>
      <c r="AA2961" s="113">
        <v>21</v>
      </c>
      <c r="AB2961" s="113" t="s">
        <v>24</v>
      </c>
      <c r="AC2961" s="113">
        <v>32</v>
      </c>
      <c r="AD2961" s="113" t="s">
        <v>84</v>
      </c>
      <c r="AE2961" s="114">
        <v>45200</v>
      </c>
      <c r="AF2961" s="113">
        <v>14</v>
      </c>
      <c r="AG2961" s="113">
        <v>0</v>
      </c>
      <c r="AH2961" s="113" t="s">
        <v>16263</v>
      </c>
      <c r="AI2961" s="117" t="s">
        <v>16264</v>
      </c>
      <c r="AK2961" s="114">
        <v>45302</v>
      </c>
      <c r="AL2961" s="113">
        <v>40</v>
      </c>
      <c r="AM2961" s="113" t="s">
        <v>9870</v>
      </c>
      <c r="AN2961" s="113" t="s">
        <v>16997</v>
      </c>
      <c r="AO2961" s="113" t="s">
        <v>3625</v>
      </c>
      <c r="AP2961" s="113">
        <v>2011</v>
      </c>
      <c r="AQ2961" s="113" t="s">
        <v>527</v>
      </c>
      <c r="AR2961" s="113" t="s">
        <v>21822</v>
      </c>
      <c r="AS2961" s="113" t="s">
        <v>14</v>
      </c>
      <c r="AT2961" s="113" t="s">
        <v>14</v>
      </c>
      <c r="AU2961" s="113" t="s">
        <v>16229</v>
      </c>
      <c r="AV2961" s="113" t="s">
        <v>14</v>
      </c>
    </row>
    <row r="2962" spans="1:49">
      <c r="A2962" s="116" t="s">
        <v>5712</v>
      </c>
      <c r="C2962" s="113" t="s">
        <v>5713</v>
      </c>
      <c r="E2962" s="113" t="s">
        <v>17</v>
      </c>
      <c r="F2962" s="113" t="s">
        <v>5714</v>
      </c>
      <c r="G2962" s="114">
        <v>30141</v>
      </c>
      <c r="H2962" s="113" t="s">
        <v>16230</v>
      </c>
      <c r="I2962" s="113" t="s">
        <v>9866</v>
      </c>
      <c r="J2962" s="113" t="s">
        <v>9872</v>
      </c>
      <c r="K2962" s="113" t="s">
        <v>19945</v>
      </c>
      <c r="L2962" s="113">
        <v>82292601269</v>
      </c>
      <c r="M2962" s="113" t="s">
        <v>19946</v>
      </c>
      <c r="O2962" s="113" t="s">
        <v>16161</v>
      </c>
      <c r="P2962" s="113" t="s">
        <v>19947</v>
      </c>
      <c r="Q2962" s="113" t="s">
        <v>19948</v>
      </c>
      <c r="R2962" s="113">
        <v>15</v>
      </c>
      <c r="S2962" s="113" t="s">
        <v>13</v>
      </c>
      <c r="T2962" s="113" t="s">
        <v>19949</v>
      </c>
      <c r="U2962" s="113" t="s">
        <v>19950</v>
      </c>
      <c r="V2962" s="114">
        <v>42030</v>
      </c>
      <c r="W2962" s="114">
        <v>41883</v>
      </c>
      <c r="X2962" s="113" t="s">
        <v>19951</v>
      </c>
      <c r="Y2962" s="114">
        <v>42339</v>
      </c>
      <c r="Z2962" s="114">
        <v>42339</v>
      </c>
      <c r="AA2962" s="113">
        <v>21</v>
      </c>
      <c r="AB2962" s="113" t="s">
        <v>24</v>
      </c>
      <c r="AC2962" s="113">
        <v>31</v>
      </c>
      <c r="AD2962" s="113" t="s">
        <v>9</v>
      </c>
      <c r="AE2962" s="114">
        <v>44835</v>
      </c>
      <c r="AF2962" s="113">
        <v>13</v>
      </c>
      <c r="AG2962" s="113">
        <v>5</v>
      </c>
      <c r="AH2962" s="113" t="s">
        <v>16263</v>
      </c>
      <c r="AI2962" s="117" t="s">
        <v>75</v>
      </c>
      <c r="AK2962" s="114">
        <v>43556</v>
      </c>
      <c r="AL2962" s="113">
        <v>40</v>
      </c>
      <c r="AM2962" s="113" t="s">
        <v>9870</v>
      </c>
      <c r="AN2962" s="113" t="s">
        <v>19952</v>
      </c>
      <c r="AO2962" s="113" t="s">
        <v>16162</v>
      </c>
      <c r="AP2962" s="113">
        <v>2007</v>
      </c>
      <c r="AQ2962" s="113" t="s">
        <v>6669</v>
      </c>
      <c r="AR2962" s="113" t="s">
        <v>18018</v>
      </c>
      <c r="AS2962" s="113" t="s">
        <v>14</v>
      </c>
      <c r="AT2962" s="113" t="s">
        <v>14</v>
      </c>
      <c r="AU2962" s="113" t="s">
        <v>16229</v>
      </c>
      <c r="AV2962" s="113" t="s">
        <v>14</v>
      </c>
      <c r="AW2962" s="113" t="s">
        <v>14</v>
      </c>
    </row>
    <row r="2963" spans="1:49">
      <c r="A2963" s="116" t="s">
        <v>4117</v>
      </c>
      <c r="C2963" s="113" t="s">
        <v>4118</v>
      </c>
      <c r="E2963" s="113" t="s">
        <v>30</v>
      </c>
      <c r="F2963" s="113" t="s">
        <v>8</v>
      </c>
      <c r="G2963" s="114">
        <v>30142</v>
      </c>
      <c r="H2963" s="113" t="s">
        <v>16230</v>
      </c>
      <c r="I2963" s="113" t="s">
        <v>9866</v>
      </c>
      <c r="J2963" s="113" t="s">
        <v>9872</v>
      </c>
      <c r="K2963" s="113" t="s">
        <v>38112</v>
      </c>
      <c r="L2963" s="113">
        <v>85225348089</v>
      </c>
      <c r="M2963" s="113" t="s">
        <v>13052</v>
      </c>
      <c r="O2963" s="113" t="s">
        <v>38113</v>
      </c>
      <c r="P2963" s="113" t="s">
        <v>38114</v>
      </c>
      <c r="Q2963" s="113" t="s">
        <v>38115</v>
      </c>
      <c r="R2963" s="113">
        <v>15</v>
      </c>
      <c r="S2963" s="113" t="s">
        <v>13</v>
      </c>
      <c r="T2963" s="113" t="s">
        <v>38116</v>
      </c>
      <c r="U2963" s="113" t="s">
        <v>38117</v>
      </c>
      <c r="V2963" s="114">
        <v>39904</v>
      </c>
      <c r="W2963" s="114">
        <v>39904</v>
      </c>
      <c r="X2963" s="113" t="s">
        <v>38118</v>
      </c>
      <c r="Y2963" s="114">
        <v>40542</v>
      </c>
      <c r="Z2963" s="114">
        <v>40544</v>
      </c>
      <c r="AA2963" s="113">
        <v>21</v>
      </c>
      <c r="AB2963" s="113" t="s">
        <v>24</v>
      </c>
      <c r="AC2963" s="113">
        <v>33</v>
      </c>
      <c r="AD2963" s="113" t="s">
        <v>10</v>
      </c>
      <c r="AE2963" s="114">
        <v>45200</v>
      </c>
      <c r="AF2963" s="113">
        <v>9</v>
      </c>
      <c r="AG2963" s="113">
        <v>0</v>
      </c>
      <c r="AH2963" s="113" t="s">
        <v>16263</v>
      </c>
      <c r="AI2963" s="117" t="s">
        <v>16264</v>
      </c>
      <c r="AK2963" s="114">
        <v>45302</v>
      </c>
      <c r="AL2963" s="113">
        <v>40</v>
      </c>
      <c r="AM2963" s="113" t="s">
        <v>9870</v>
      </c>
      <c r="AN2963" s="113" t="s">
        <v>16468</v>
      </c>
      <c r="AO2963" s="113" t="s">
        <v>31</v>
      </c>
      <c r="AP2963" s="113">
        <v>2007</v>
      </c>
      <c r="AQ2963" s="113" t="s">
        <v>8</v>
      </c>
      <c r="AR2963" s="113" t="s">
        <v>21762</v>
      </c>
      <c r="AS2963" s="113" t="s">
        <v>14</v>
      </c>
      <c r="AT2963" s="113" t="s">
        <v>14</v>
      </c>
      <c r="AU2963" s="113" t="s">
        <v>16229</v>
      </c>
      <c r="AV2963" s="113" t="s">
        <v>14</v>
      </c>
    </row>
    <row r="2964" spans="1:49">
      <c r="A2964" s="116" t="s">
        <v>8247</v>
      </c>
      <c r="C2964" s="113" t="s">
        <v>4201</v>
      </c>
      <c r="E2964" s="113" t="s">
        <v>41</v>
      </c>
      <c r="F2964" s="113" t="s">
        <v>129</v>
      </c>
      <c r="G2964" s="114">
        <v>30142</v>
      </c>
      <c r="H2964" s="113" t="s">
        <v>16218</v>
      </c>
      <c r="I2964" s="113" t="s">
        <v>9866</v>
      </c>
      <c r="J2964" s="113" t="s">
        <v>9872</v>
      </c>
      <c r="K2964" s="113" t="s">
        <v>19496</v>
      </c>
      <c r="L2964" s="113">
        <v>82262324015</v>
      </c>
      <c r="M2964" s="113" t="s">
        <v>10064</v>
      </c>
      <c r="O2964" s="113" t="s">
        <v>10065</v>
      </c>
      <c r="P2964" s="113" t="s">
        <v>19497</v>
      </c>
      <c r="Q2964" s="113" t="s">
        <v>19498</v>
      </c>
      <c r="R2964" s="113">
        <v>15</v>
      </c>
      <c r="S2964" s="113" t="s">
        <v>13</v>
      </c>
      <c r="T2964" s="113" t="s">
        <v>19499</v>
      </c>
      <c r="U2964" s="113" t="s">
        <v>19500</v>
      </c>
      <c r="V2964" s="114">
        <v>40179</v>
      </c>
      <c r="W2964" s="114">
        <v>40179</v>
      </c>
      <c r="X2964" s="113" t="s">
        <v>19501</v>
      </c>
      <c r="Y2964" s="114">
        <v>40906</v>
      </c>
      <c r="Z2964" s="114">
        <v>40909</v>
      </c>
      <c r="AA2964" s="113">
        <v>22</v>
      </c>
      <c r="AB2964" s="113" t="s">
        <v>25</v>
      </c>
      <c r="AC2964" s="113">
        <v>31</v>
      </c>
      <c r="AD2964" s="113" t="s">
        <v>9</v>
      </c>
      <c r="AE2964" s="114">
        <v>44835</v>
      </c>
      <c r="AF2964" s="113">
        <v>10</v>
      </c>
      <c r="AG2964" s="113">
        <v>9</v>
      </c>
      <c r="AH2964" s="113" t="s">
        <v>16226</v>
      </c>
      <c r="AI2964" s="117" t="s">
        <v>9875</v>
      </c>
      <c r="AK2964" s="114">
        <v>44835</v>
      </c>
      <c r="AL2964" s="113">
        <v>40</v>
      </c>
      <c r="AM2964" s="113" t="s">
        <v>9870</v>
      </c>
      <c r="AN2964" s="113" t="s">
        <v>16561</v>
      </c>
      <c r="AO2964" s="113" t="s">
        <v>42</v>
      </c>
      <c r="AP2964" s="113">
        <v>2019</v>
      </c>
      <c r="AQ2964" s="113" t="s">
        <v>8</v>
      </c>
      <c r="AR2964" s="113" t="s">
        <v>18708</v>
      </c>
      <c r="AS2964" s="113" t="s">
        <v>14</v>
      </c>
      <c r="AT2964" s="113" t="s">
        <v>14</v>
      </c>
      <c r="AU2964" s="113" t="s">
        <v>16229</v>
      </c>
      <c r="AV2964" s="113" t="s">
        <v>14</v>
      </c>
      <c r="AW2964" s="113" t="s">
        <v>14</v>
      </c>
    </row>
    <row r="2965" spans="1:49">
      <c r="A2965" s="116" t="s">
        <v>5181</v>
      </c>
      <c r="B2965" s="113">
        <v>570027554</v>
      </c>
      <c r="C2965" s="113" t="s">
        <v>5182</v>
      </c>
      <c r="E2965" s="113" t="s">
        <v>41</v>
      </c>
      <c r="F2965" s="113" t="s">
        <v>204</v>
      </c>
      <c r="G2965" s="114">
        <v>30143</v>
      </c>
      <c r="H2965" s="113" t="s">
        <v>16230</v>
      </c>
      <c r="I2965" s="113" t="s">
        <v>9866</v>
      </c>
      <c r="J2965" s="113" t="s">
        <v>9867</v>
      </c>
      <c r="K2965" s="113" t="s">
        <v>23626</v>
      </c>
      <c r="L2965" s="113">
        <v>81216083058</v>
      </c>
      <c r="M2965" s="113" t="s">
        <v>11748</v>
      </c>
      <c r="O2965" s="113" t="s">
        <v>23627</v>
      </c>
      <c r="P2965" s="113" t="s">
        <v>23628</v>
      </c>
      <c r="Q2965" s="113" t="s">
        <v>23629</v>
      </c>
      <c r="R2965" s="113">
        <v>15</v>
      </c>
      <c r="S2965" s="113" t="s">
        <v>13</v>
      </c>
      <c r="T2965" s="113" t="s">
        <v>23630</v>
      </c>
      <c r="U2965" s="113" t="s">
        <v>23631</v>
      </c>
      <c r="V2965" s="114">
        <v>40907</v>
      </c>
      <c r="W2965" s="114">
        <v>39083</v>
      </c>
      <c r="X2965" s="113" t="s">
        <v>23632</v>
      </c>
      <c r="Y2965" s="114">
        <v>39720</v>
      </c>
      <c r="Z2965" s="114">
        <v>39722</v>
      </c>
      <c r="AA2965" s="113">
        <v>22</v>
      </c>
      <c r="AB2965" s="113" t="s">
        <v>25</v>
      </c>
      <c r="AC2965" s="113">
        <v>33</v>
      </c>
      <c r="AD2965" s="113" t="s">
        <v>10</v>
      </c>
      <c r="AE2965" s="114">
        <v>45017</v>
      </c>
      <c r="AF2965" s="113">
        <v>16</v>
      </c>
      <c r="AG2965" s="113">
        <v>3</v>
      </c>
      <c r="AH2965" s="113" t="s">
        <v>16226</v>
      </c>
      <c r="AI2965" s="117" t="s">
        <v>9891</v>
      </c>
      <c r="AK2965" s="114">
        <v>44927</v>
      </c>
      <c r="AL2965" s="113">
        <v>40</v>
      </c>
      <c r="AM2965" s="113" t="s">
        <v>9870</v>
      </c>
      <c r="AN2965" s="113" t="s">
        <v>17256</v>
      </c>
      <c r="AO2965" s="113" t="s">
        <v>1424</v>
      </c>
      <c r="AP2965" s="113">
        <v>2019</v>
      </c>
      <c r="AQ2965" s="113" t="s">
        <v>8</v>
      </c>
      <c r="AR2965" s="113" t="s">
        <v>17392</v>
      </c>
      <c r="AS2965" s="113" t="s">
        <v>14</v>
      </c>
      <c r="AT2965" s="113" t="s">
        <v>14</v>
      </c>
      <c r="AU2965" s="113" t="s">
        <v>16229</v>
      </c>
      <c r="AV2965" s="113" t="s">
        <v>14</v>
      </c>
    </row>
    <row r="2966" spans="1:49">
      <c r="A2966" s="116" t="s">
        <v>8042</v>
      </c>
      <c r="B2966" s="113">
        <v>570036133</v>
      </c>
      <c r="C2966" s="113" t="s">
        <v>33</v>
      </c>
      <c r="E2966" s="113" t="s">
        <v>56</v>
      </c>
      <c r="F2966" s="113" t="s">
        <v>68</v>
      </c>
      <c r="G2966" s="114">
        <v>30143</v>
      </c>
      <c r="H2966" s="113" t="s">
        <v>16218</v>
      </c>
      <c r="I2966" s="113" t="s">
        <v>9866</v>
      </c>
      <c r="J2966" s="113" t="s">
        <v>9872</v>
      </c>
      <c r="K2966" s="113" t="s">
        <v>33627</v>
      </c>
      <c r="L2966" s="113">
        <v>82271545402</v>
      </c>
      <c r="M2966" s="113" t="s">
        <v>33628</v>
      </c>
      <c r="N2966" s="113" t="s">
        <v>33629</v>
      </c>
      <c r="O2966" s="113" t="s">
        <v>10021</v>
      </c>
      <c r="P2966" s="113" t="s">
        <v>33630</v>
      </c>
      <c r="Q2966" s="113" t="s">
        <v>33631</v>
      </c>
      <c r="R2966" s="113">
        <v>15</v>
      </c>
      <c r="S2966" s="113" t="s">
        <v>13</v>
      </c>
      <c r="T2966" s="113" t="s">
        <v>33632</v>
      </c>
      <c r="U2966" s="113" t="s">
        <v>33633</v>
      </c>
      <c r="V2966" s="114">
        <v>39563</v>
      </c>
      <c r="W2966" s="114">
        <v>39448</v>
      </c>
      <c r="X2966" s="113" t="s">
        <v>33634</v>
      </c>
      <c r="Y2966" s="114">
        <v>40143</v>
      </c>
      <c r="Z2966" s="114">
        <v>40148</v>
      </c>
      <c r="AA2966" s="113">
        <v>21</v>
      </c>
      <c r="AB2966" s="113" t="s">
        <v>24</v>
      </c>
      <c r="AC2966" s="113">
        <v>31</v>
      </c>
      <c r="AD2966" s="113" t="s">
        <v>9</v>
      </c>
      <c r="AE2966" s="114">
        <v>43556</v>
      </c>
      <c r="AF2966" s="113">
        <v>10</v>
      </c>
      <c r="AG2966" s="113">
        <v>3</v>
      </c>
      <c r="AH2966" s="113" t="s">
        <v>16263</v>
      </c>
      <c r="AI2966" s="117" t="s">
        <v>16264</v>
      </c>
      <c r="AK2966" s="114">
        <v>45302</v>
      </c>
      <c r="AL2966" s="113">
        <v>40</v>
      </c>
      <c r="AM2966" s="113" t="s">
        <v>9870</v>
      </c>
      <c r="AN2966" s="113" t="s">
        <v>18779</v>
      </c>
      <c r="AO2966" s="113" t="s">
        <v>61</v>
      </c>
      <c r="AP2966" s="113">
        <v>2017</v>
      </c>
      <c r="AQ2966" s="113" t="s">
        <v>8</v>
      </c>
      <c r="AR2966" s="113" t="s">
        <v>20755</v>
      </c>
      <c r="AS2966" s="113" t="s">
        <v>14</v>
      </c>
      <c r="AT2966" s="113" t="s">
        <v>14</v>
      </c>
      <c r="AU2966" s="113" t="s">
        <v>16229</v>
      </c>
      <c r="AV2966" s="113" t="s">
        <v>14</v>
      </c>
    </row>
    <row r="2967" spans="1:49">
      <c r="A2967" s="116" t="s">
        <v>4108</v>
      </c>
      <c r="C2967" s="113" t="s">
        <v>4109</v>
      </c>
      <c r="E2967" s="113" t="s">
        <v>30</v>
      </c>
      <c r="F2967" s="113" t="s">
        <v>8</v>
      </c>
      <c r="G2967" s="114">
        <v>30144</v>
      </c>
      <c r="H2967" s="113" t="s">
        <v>16218</v>
      </c>
      <c r="I2967" s="113" t="s">
        <v>9866</v>
      </c>
      <c r="J2967" s="113" t="s">
        <v>9872</v>
      </c>
      <c r="K2967" s="113" t="s">
        <v>40638</v>
      </c>
      <c r="L2967" s="113">
        <v>82188850782</v>
      </c>
      <c r="M2967" s="113" t="s">
        <v>10265</v>
      </c>
      <c r="O2967" s="113" t="s">
        <v>13189</v>
      </c>
      <c r="P2967" s="113" t="s">
        <v>22110</v>
      </c>
      <c r="Q2967" s="113" t="s">
        <v>22111</v>
      </c>
      <c r="R2967" s="113">
        <v>15</v>
      </c>
      <c r="S2967" s="113" t="s">
        <v>13</v>
      </c>
      <c r="T2967" s="113" t="s">
        <v>40639</v>
      </c>
      <c r="U2967" s="113" t="s">
        <v>40640</v>
      </c>
      <c r="V2967" s="114">
        <v>39904</v>
      </c>
      <c r="W2967" s="114">
        <v>39904</v>
      </c>
      <c r="X2967" s="113" t="s">
        <v>40641</v>
      </c>
      <c r="Y2967" s="114">
        <v>40542</v>
      </c>
      <c r="Z2967" s="114">
        <v>40544</v>
      </c>
      <c r="AA2967" s="113">
        <v>21</v>
      </c>
      <c r="AB2967" s="113" t="s">
        <v>24</v>
      </c>
      <c r="AC2967" s="113">
        <v>33</v>
      </c>
      <c r="AD2967" s="113" t="s">
        <v>10</v>
      </c>
      <c r="AE2967" s="114">
        <v>45200</v>
      </c>
      <c r="AF2967" s="113">
        <v>14</v>
      </c>
      <c r="AG2967" s="113">
        <v>2</v>
      </c>
      <c r="AH2967" s="113" t="s">
        <v>16263</v>
      </c>
      <c r="AI2967" s="117" t="s">
        <v>1735</v>
      </c>
      <c r="AK2967" s="114">
        <v>43740</v>
      </c>
      <c r="AL2967" s="113">
        <v>40</v>
      </c>
      <c r="AM2967" s="113" t="s">
        <v>9870</v>
      </c>
      <c r="AN2967" s="113" t="s">
        <v>16468</v>
      </c>
      <c r="AO2967" s="113" t="s">
        <v>31</v>
      </c>
      <c r="AP2967" s="113">
        <v>2009</v>
      </c>
      <c r="AQ2967" s="113" t="s">
        <v>8</v>
      </c>
      <c r="AR2967" s="113" t="s">
        <v>27493</v>
      </c>
      <c r="AS2967" s="113" t="s">
        <v>14</v>
      </c>
      <c r="AT2967" s="113" t="s">
        <v>14</v>
      </c>
      <c r="AU2967" s="113" t="s">
        <v>16229</v>
      </c>
      <c r="AV2967" s="113" t="s">
        <v>14</v>
      </c>
      <c r="AW2967" s="113" t="s">
        <v>14</v>
      </c>
    </row>
    <row r="2968" spans="1:49">
      <c r="A2968" s="116" t="s">
        <v>9306</v>
      </c>
      <c r="C2968" s="113" t="s">
        <v>9307</v>
      </c>
      <c r="E2968" s="113" t="s">
        <v>41</v>
      </c>
      <c r="F2968" s="113" t="s">
        <v>278</v>
      </c>
      <c r="G2968" s="114">
        <v>30144</v>
      </c>
      <c r="H2968" s="113" t="s">
        <v>16230</v>
      </c>
      <c r="I2968" s="113" t="s">
        <v>9866</v>
      </c>
      <c r="J2968" s="113" t="s">
        <v>9872</v>
      </c>
      <c r="K2968" s="113" t="s">
        <v>42617</v>
      </c>
      <c r="L2968" s="113">
        <v>85241265894</v>
      </c>
      <c r="M2968" s="113" t="s">
        <v>15790</v>
      </c>
      <c r="O2968" s="113" t="s">
        <v>42618</v>
      </c>
      <c r="P2968" s="113" t="s">
        <v>42619</v>
      </c>
      <c r="Q2968" s="113" t="s">
        <v>42620</v>
      </c>
      <c r="R2968" s="113">
        <v>15</v>
      </c>
      <c r="S2968" s="113" t="s">
        <v>13</v>
      </c>
      <c r="T2968" s="113" t="s">
        <v>42621</v>
      </c>
      <c r="U2968" s="113" t="s">
        <v>42622</v>
      </c>
      <c r="V2968" s="114">
        <v>39965</v>
      </c>
      <c r="W2968" s="114">
        <v>39904</v>
      </c>
      <c r="X2968" s="113" t="s">
        <v>42623</v>
      </c>
      <c r="Y2968" s="114">
        <v>40542</v>
      </c>
      <c r="Z2968" s="114">
        <v>40544</v>
      </c>
      <c r="AA2968" s="113">
        <v>22</v>
      </c>
      <c r="AB2968" s="113" t="s">
        <v>25</v>
      </c>
      <c r="AC2968" s="113">
        <v>32</v>
      </c>
      <c r="AD2968" s="113" t="s">
        <v>84</v>
      </c>
      <c r="AE2968" s="114">
        <v>44652</v>
      </c>
      <c r="AF2968" s="113">
        <v>11</v>
      </c>
      <c r="AG2968" s="113">
        <v>6</v>
      </c>
      <c r="AH2968" s="113" t="s">
        <v>16226</v>
      </c>
      <c r="AI2968" s="117" t="s">
        <v>9875</v>
      </c>
      <c r="AK2968" s="114">
        <v>43647</v>
      </c>
      <c r="AL2968" s="113">
        <v>40</v>
      </c>
      <c r="AM2968" s="113" t="s">
        <v>9870</v>
      </c>
      <c r="AN2968" s="113" t="s">
        <v>17422</v>
      </c>
      <c r="AO2968" s="113" t="s">
        <v>10559</v>
      </c>
      <c r="AP2968" s="113">
        <v>2011</v>
      </c>
      <c r="AQ2968" s="113" t="s">
        <v>9871</v>
      </c>
      <c r="AR2968" s="113" t="s">
        <v>19674</v>
      </c>
      <c r="AS2968" s="113" t="s">
        <v>14</v>
      </c>
      <c r="AT2968" s="113" t="s">
        <v>14</v>
      </c>
      <c r="AU2968" s="113" t="s">
        <v>16229</v>
      </c>
      <c r="AV2968" s="113" t="s">
        <v>14</v>
      </c>
      <c r="AW2968" s="113" t="s">
        <v>14</v>
      </c>
    </row>
    <row r="2969" spans="1:49">
      <c r="A2969" s="116" t="s">
        <v>3836</v>
      </c>
      <c r="B2969" s="113">
        <v>570028805</v>
      </c>
      <c r="C2969" s="113" t="s">
        <v>3837</v>
      </c>
      <c r="E2969" s="113" t="s">
        <v>34</v>
      </c>
      <c r="F2969" s="113" t="s">
        <v>8</v>
      </c>
      <c r="G2969" s="114">
        <v>30146</v>
      </c>
      <c r="H2969" s="113" t="s">
        <v>16230</v>
      </c>
      <c r="I2969" s="113" t="s">
        <v>10007</v>
      </c>
      <c r="J2969" s="113" t="s">
        <v>9872</v>
      </c>
      <c r="K2969" s="113" t="s">
        <v>36841</v>
      </c>
      <c r="L2969" s="113">
        <v>85256001802</v>
      </c>
      <c r="M2969" s="113" t="s">
        <v>11554</v>
      </c>
      <c r="O2969" s="113" t="s">
        <v>36842</v>
      </c>
      <c r="P2969" s="113" t="s">
        <v>36843</v>
      </c>
      <c r="Q2969" s="113" t="s">
        <v>36844</v>
      </c>
      <c r="R2969" s="113">
        <v>15</v>
      </c>
      <c r="S2969" s="113" t="s">
        <v>13</v>
      </c>
      <c r="T2969" s="113" t="s">
        <v>36845</v>
      </c>
      <c r="U2969" s="113" t="s">
        <v>36846</v>
      </c>
      <c r="V2969" s="114">
        <v>39389</v>
      </c>
      <c r="W2969" s="114">
        <v>39083</v>
      </c>
      <c r="X2969" s="113" t="s">
        <v>36847</v>
      </c>
      <c r="Y2969" s="114">
        <v>39720</v>
      </c>
      <c r="Z2969" s="114">
        <v>39722</v>
      </c>
      <c r="AA2969" s="113">
        <v>21</v>
      </c>
      <c r="AB2969" s="113" t="s">
        <v>24</v>
      </c>
      <c r="AC2969" s="113">
        <v>34</v>
      </c>
      <c r="AD2969" s="113" t="s">
        <v>18</v>
      </c>
      <c r="AE2969" s="114">
        <v>44652</v>
      </c>
      <c r="AF2969" s="113">
        <v>12</v>
      </c>
      <c r="AG2969" s="113">
        <v>3</v>
      </c>
      <c r="AH2969" s="113" t="s">
        <v>16263</v>
      </c>
      <c r="AI2969" s="117" t="s">
        <v>16264</v>
      </c>
      <c r="AK2969" s="114">
        <v>45302</v>
      </c>
      <c r="AL2969" s="113">
        <v>40</v>
      </c>
      <c r="AM2969" s="113" t="s">
        <v>9870</v>
      </c>
      <c r="AN2969" s="113" t="s">
        <v>18149</v>
      </c>
      <c r="AO2969" s="113" t="s">
        <v>629</v>
      </c>
      <c r="AP2969" s="113">
        <v>2004</v>
      </c>
      <c r="AQ2969" s="113" t="s">
        <v>8</v>
      </c>
      <c r="AR2969" s="113" t="s">
        <v>24612</v>
      </c>
      <c r="AS2969" s="113" t="s">
        <v>14</v>
      </c>
      <c r="AT2969" s="113" t="s">
        <v>14</v>
      </c>
      <c r="AU2969" s="113" t="s">
        <v>16229</v>
      </c>
      <c r="AV2969" s="113" t="s">
        <v>14</v>
      </c>
    </row>
    <row r="2970" spans="1:49">
      <c r="A2970" s="116" t="s">
        <v>8572</v>
      </c>
      <c r="B2970" s="113">
        <v>570017250</v>
      </c>
      <c r="C2970" s="113" t="s">
        <v>8573</v>
      </c>
      <c r="E2970" s="113" t="s">
        <v>41</v>
      </c>
      <c r="F2970" s="113" t="s">
        <v>395</v>
      </c>
      <c r="G2970" s="114">
        <v>30147</v>
      </c>
      <c r="H2970" s="113" t="s">
        <v>16230</v>
      </c>
      <c r="I2970" s="113" t="s">
        <v>9866</v>
      </c>
      <c r="J2970" s="113" t="s">
        <v>9872</v>
      </c>
      <c r="K2970" s="113" t="s">
        <v>18480</v>
      </c>
      <c r="M2970" s="113" t="s">
        <v>16026</v>
      </c>
      <c r="O2970" s="113" t="s">
        <v>10277</v>
      </c>
      <c r="P2970" s="113" t="s">
        <v>18481</v>
      </c>
      <c r="Q2970" s="113" t="s">
        <v>18482</v>
      </c>
      <c r="R2970" s="113">
        <v>15</v>
      </c>
      <c r="S2970" s="113" t="s">
        <v>13</v>
      </c>
      <c r="T2970" s="113" t="s">
        <v>18483</v>
      </c>
      <c r="U2970" s="113" t="s">
        <v>18484</v>
      </c>
      <c r="V2970" s="114">
        <v>38397</v>
      </c>
      <c r="W2970" s="114">
        <v>38353</v>
      </c>
      <c r="X2970" s="113" t="s">
        <v>18485</v>
      </c>
      <c r="Y2970" s="114">
        <v>38775</v>
      </c>
      <c r="Z2970" s="114">
        <v>38777</v>
      </c>
      <c r="AA2970" s="113">
        <v>22</v>
      </c>
      <c r="AB2970" s="113" t="s">
        <v>25</v>
      </c>
      <c r="AC2970" s="113">
        <v>32</v>
      </c>
      <c r="AD2970" s="113" t="s">
        <v>84</v>
      </c>
      <c r="AE2970" s="114">
        <v>44835</v>
      </c>
      <c r="AF2970" s="113">
        <v>15</v>
      </c>
      <c r="AG2970" s="113">
        <v>9</v>
      </c>
      <c r="AH2970" s="113" t="s">
        <v>16226</v>
      </c>
      <c r="AI2970" s="117" t="s">
        <v>9875</v>
      </c>
      <c r="AK2970" s="114">
        <v>42826</v>
      </c>
      <c r="AL2970" s="113">
        <v>40</v>
      </c>
      <c r="AM2970" s="113" t="s">
        <v>9870</v>
      </c>
      <c r="AN2970" s="113" t="s">
        <v>18486</v>
      </c>
      <c r="AO2970" s="113" t="s">
        <v>7956</v>
      </c>
      <c r="AP2970" s="113">
        <v>2015</v>
      </c>
      <c r="AQ2970" s="113" t="s">
        <v>2307</v>
      </c>
      <c r="AR2970" s="113" t="s">
        <v>18487</v>
      </c>
      <c r="AS2970" s="113" t="s">
        <v>14</v>
      </c>
      <c r="AT2970" s="113" t="s">
        <v>14</v>
      </c>
      <c r="AU2970" s="113" t="s">
        <v>16229</v>
      </c>
      <c r="AV2970" s="113" t="s">
        <v>14</v>
      </c>
      <c r="AW2970" s="113" t="s">
        <v>14</v>
      </c>
    </row>
    <row r="2971" spans="1:49">
      <c r="A2971" s="116" t="s">
        <v>46823</v>
      </c>
      <c r="C2971" s="113" t="s">
        <v>38840</v>
      </c>
      <c r="E2971" s="113" t="s">
        <v>38841</v>
      </c>
      <c r="F2971" s="113" t="s">
        <v>456</v>
      </c>
      <c r="G2971" s="114">
        <v>30147</v>
      </c>
      <c r="H2971" s="113" t="s">
        <v>16230</v>
      </c>
      <c r="I2971" s="113" t="s">
        <v>9866</v>
      </c>
      <c r="J2971" s="113" t="s">
        <v>9872</v>
      </c>
      <c r="K2971" s="113" t="s">
        <v>38842</v>
      </c>
      <c r="L2971" s="113">
        <v>82114677481</v>
      </c>
      <c r="M2971" s="113" t="s">
        <v>38843</v>
      </c>
      <c r="O2971" s="113" t="s">
        <v>38844</v>
      </c>
      <c r="P2971" s="113" t="s">
        <v>38845</v>
      </c>
      <c r="Q2971" s="113" t="s">
        <v>38846</v>
      </c>
      <c r="R2971" s="113">
        <v>15</v>
      </c>
      <c r="S2971" s="113" t="s">
        <v>13</v>
      </c>
      <c r="T2971" s="113" t="s">
        <v>38847</v>
      </c>
      <c r="U2971" s="113" t="s">
        <v>38848</v>
      </c>
      <c r="V2971" s="114">
        <v>40289</v>
      </c>
      <c r="W2971" s="114">
        <v>40179</v>
      </c>
      <c r="X2971" s="113" t="s">
        <v>38849</v>
      </c>
      <c r="Y2971" s="114">
        <v>40907</v>
      </c>
      <c r="Z2971" s="114">
        <v>40909</v>
      </c>
      <c r="AA2971" s="113">
        <v>23</v>
      </c>
      <c r="AB2971" s="113" t="s">
        <v>78</v>
      </c>
      <c r="AC2971" s="113">
        <v>32</v>
      </c>
      <c r="AD2971" s="113" t="s">
        <v>84</v>
      </c>
      <c r="AE2971" s="114">
        <v>43922</v>
      </c>
      <c r="AF2971" s="113">
        <v>8</v>
      </c>
      <c r="AG2971" s="113">
        <v>3</v>
      </c>
      <c r="AH2971" s="113" t="s">
        <v>16226</v>
      </c>
      <c r="AI2971" s="117" t="s">
        <v>13366</v>
      </c>
      <c r="AK2971" s="114">
        <v>42926</v>
      </c>
      <c r="AL2971" s="113">
        <v>30</v>
      </c>
      <c r="AM2971" s="113" t="s">
        <v>9882</v>
      </c>
      <c r="AN2971" s="113" t="s">
        <v>21807</v>
      </c>
      <c r="AO2971" s="113" t="s">
        <v>1540</v>
      </c>
      <c r="AP2971" s="113">
        <v>2004</v>
      </c>
      <c r="AQ2971" s="113" t="s">
        <v>1650</v>
      </c>
      <c r="AR2971" s="113" t="s">
        <v>17533</v>
      </c>
      <c r="AS2971" s="113" t="s">
        <v>14</v>
      </c>
      <c r="AT2971" s="113" t="s">
        <v>14</v>
      </c>
      <c r="AU2971" s="113" t="s">
        <v>16229</v>
      </c>
      <c r="AV2971" s="113" t="s">
        <v>14</v>
      </c>
    </row>
    <row r="2972" spans="1:49">
      <c r="A2972" s="116" t="s">
        <v>8603</v>
      </c>
      <c r="C2972" s="113" t="s">
        <v>2888</v>
      </c>
      <c r="E2972" s="113" t="s">
        <v>30</v>
      </c>
      <c r="F2972" s="113" t="s">
        <v>8</v>
      </c>
      <c r="G2972" s="114">
        <v>30147</v>
      </c>
      <c r="H2972" s="113" t="s">
        <v>16230</v>
      </c>
      <c r="I2972" s="113" t="s">
        <v>9866</v>
      </c>
      <c r="J2972" s="113" t="s">
        <v>9872</v>
      </c>
      <c r="K2972" s="113" t="s">
        <v>21808</v>
      </c>
      <c r="L2972" s="113">
        <v>8114531507</v>
      </c>
      <c r="M2972" s="113" t="s">
        <v>21809</v>
      </c>
      <c r="O2972" s="113" t="s">
        <v>10836</v>
      </c>
      <c r="P2972" s="113" t="s">
        <v>21810</v>
      </c>
      <c r="Q2972" s="113" t="s">
        <v>21811</v>
      </c>
      <c r="R2972" s="113">
        <v>15</v>
      </c>
      <c r="S2972" s="113" t="s">
        <v>13</v>
      </c>
      <c r="T2972" s="113" t="s">
        <v>21812</v>
      </c>
      <c r="U2972" s="113" t="s">
        <v>21813</v>
      </c>
      <c r="V2972" s="114">
        <v>41912</v>
      </c>
      <c r="W2972" s="114">
        <v>41883</v>
      </c>
      <c r="X2972" s="113" t="s">
        <v>21814</v>
      </c>
      <c r="Y2972" s="114">
        <v>42339</v>
      </c>
      <c r="Z2972" s="114">
        <v>42339</v>
      </c>
      <c r="AA2972" s="113">
        <v>21</v>
      </c>
      <c r="AB2972" s="113" t="s">
        <v>24</v>
      </c>
      <c r="AC2972" s="113">
        <v>31</v>
      </c>
      <c r="AD2972" s="113" t="s">
        <v>9</v>
      </c>
      <c r="AE2972" s="114">
        <v>43556</v>
      </c>
      <c r="AF2972" s="113">
        <v>10</v>
      </c>
      <c r="AG2972" s="113">
        <v>0</v>
      </c>
      <c r="AH2972" s="113" t="s">
        <v>16263</v>
      </c>
      <c r="AI2972" s="117" t="s">
        <v>20086</v>
      </c>
      <c r="AK2972" s="114">
        <v>45302</v>
      </c>
      <c r="AL2972" s="113">
        <v>40</v>
      </c>
      <c r="AM2972" s="113" t="s">
        <v>9870</v>
      </c>
      <c r="AN2972" s="113" t="s">
        <v>16477</v>
      </c>
      <c r="AO2972" s="113" t="s">
        <v>153</v>
      </c>
      <c r="AP2972" s="113">
        <v>2004</v>
      </c>
      <c r="AQ2972" s="113" t="s">
        <v>8</v>
      </c>
      <c r="AR2972" s="113" t="s">
        <v>21166</v>
      </c>
      <c r="AS2972" s="113" t="s">
        <v>14</v>
      </c>
      <c r="AT2972" s="113" t="s">
        <v>14</v>
      </c>
      <c r="AU2972" s="113" t="s">
        <v>16229</v>
      </c>
      <c r="AV2972" s="113" t="s">
        <v>14</v>
      </c>
    </row>
    <row r="2973" spans="1:49">
      <c r="A2973" s="116" t="s">
        <v>2231</v>
      </c>
      <c r="C2973" s="113" t="s">
        <v>1262</v>
      </c>
      <c r="E2973" s="113" t="s">
        <v>41</v>
      </c>
      <c r="F2973" s="113" t="s">
        <v>8</v>
      </c>
      <c r="G2973" s="114">
        <v>30149</v>
      </c>
      <c r="H2973" s="113" t="s">
        <v>16230</v>
      </c>
      <c r="I2973" s="113" t="s">
        <v>9866</v>
      </c>
      <c r="J2973" s="113" t="s">
        <v>9872</v>
      </c>
      <c r="K2973" s="113" t="s">
        <v>25193</v>
      </c>
      <c r="M2973" s="113" t="s">
        <v>11155</v>
      </c>
      <c r="O2973" s="113" t="s">
        <v>11156</v>
      </c>
      <c r="P2973" s="113" t="s">
        <v>25194</v>
      </c>
      <c r="Q2973" s="113" t="s">
        <v>25195</v>
      </c>
      <c r="R2973" s="113">
        <v>15</v>
      </c>
      <c r="S2973" s="113" t="s">
        <v>13</v>
      </c>
      <c r="T2973" s="113" t="s">
        <v>25196</v>
      </c>
      <c r="U2973" s="113" t="s">
        <v>25197</v>
      </c>
      <c r="V2973" s="114">
        <v>40581</v>
      </c>
      <c r="W2973" s="114">
        <v>40544</v>
      </c>
      <c r="X2973" s="113" t="s">
        <v>25198</v>
      </c>
      <c r="Y2973" s="114">
        <v>41271</v>
      </c>
      <c r="Z2973" s="114">
        <v>41275</v>
      </c>
      <c r="AA2973" s="113">
        <v>31</v>
      </c>
      <c r="AB2973" s="113" t="s">
        <v>9</v>
      </c>
      <c r="AC2973" s="113">
        <v>33</v>
      </c>
      <c r="AD2973" s="113" t="s">
        <v>10</v>
      </c>
      <c r="AE2973" s="114">
        <v>44835</v>
      </c>
      <c r="AF2973" s="113">
        <v>11</v>
      </c>
      <c r="AG2973" s="113">
        <v>9</v>
      </c>
      <c r="AH2973" s="113" t="s">
        <v>16263</v>
      </c>
      <c r="AI2973" s="117" t="s">
        <v>75</v>
      </c>
      <c r="AK2973" s="114">
        <v>43191</v>
      </c>
      <c r="AL2973" s="113">
        <v>40</v>
      </c>
      <c r="AM2973" s="113" t="s">
        <v>9870</v>
      </c>
      <c r="AN2973" s="113" t="s">
        <v>16586</v>
      </c>
      <c r="AO2973" s="113" t="s">
        <v>677</v>
      </c>
      <c r="AP2973" s="113">
        <v>2009</v>
      </c>
      <c r="AQ2973" s="113" t="s">
        <v>8</v>
      </c>
      <c r="AR2973" s="113" t="s">
        <v>18119</v>
      </c>
      <c r="AS2973" s="113" t="s">
        <v>14</v>
      </c>
      <c r="AT2973" s="113" t="s">
        <v>14</v>
      </c>
      <c r="AU2973" s="113" t="s">
        <v>16229</v>
      </c>
      <c r="AV2973" s="113" t="s">
        <v>14</v>
      </c>
      <c r="AW2973" s="113" t="s">
        <v>14</v>
      </c>
    </row>
    <row r="2974" spans="1:49">
      <c r="A2974" s="116" t="s">
        <v>4257</v>
      </c>
      <c r="B2974" s="113">
        <v>570027734</v>
      </c>
      <c r="C2974" s="113" t="s">
        <v>4258</v>
      </c>
      <c r="E2974" s="113" t="s">
        <v>34</v>
      </c>
      <c r="F2974" s="113" t="s">
        <v>8</v>
      </c>
      <c r="G2974" s="114">
        <v>30150</v>
      </c>
      <c r="H2974" s="113" t="s">
        <v>16230</v>
      </c>
      <c r="I2974" s="113" t="s">
        <v>9866</v>
      </c>
      <c r="J2974" s="113" t="s">
        <v>9872</v>
      </c>
      <c r="K2974" s="113" t="s">
        <v>37334</v>
      </c>
      <c r="L2974" s="113">
        <v>85241094596</v>
      </c>
      <c r="M2974" s="113" t="s">
        <v>11575</v>
      </c>
      <c r="O2974" s="113" t="s">
        <v>37335</v>
      </c>
      <c r="P2974" s="113" t="s">
        <v>37336</v>
      </c>
      <c r="Q2974" s="113" t="s">
        <v>37337</v>
      </c>
      <c r="R2974" s="113">
        <v>15</v>
      </c>
      <c r="S2974" s="113" t="s">
        <v>13</v>
      </c>
      <c r="T2974" s="113" t="s">
        <v>37338</v>
      </c>
      <c r="U2974" s="113" t="s">
        <v>37339</v>
      </c>
      <c r="V2974" s="114">
        <v>39387</v>
      </c>
      <c r="W2974" s="114">
        <v>39083</v>
      </c>
      <c r="X2974" s="113" t="s">
        <v>37340</v>
      </c>
      <c r="Y2974" s="114">
        <v>39720</v>
      </c>
      <c r="Z2974" s="114">
        <v>39722</v>
      </c>
      <c r="AA2974" s="113">
        <v>21</v>
      </c>
      <c r="AB2974" s="113" t="s">
        <v>24</v>
      </c>
      <c r="AC2974" s="113">
        <v>34</v>
      </c>
      <c r="AD2974" s="113" t="s">
        <v>18</v>
      </c>
      <c r="AE2974" s="114">
        <v>45017</v>
      </c>
      <c r="AF2974" s="113">
        <v>16</v>
      </c>
      <c r="AG2974" s="113">
        <v>3</v>
      </c>
      <c r="AH2974" s="113" t="s">
        <v>16263</v>
      </c>
      <c r="AI2974" s="117" t="s">
        <v>16264</v>
      </c>
      <c r="AK2974" s="114">
        <v>45302</v>
      </c>
      <c r="AL2974" s="113">
        <v>40</v>
      </c>
      <c r="AM2974" s="113" t="s">
        <v>9870</v>
      </c>
      <c r="AN2974" s="113" t="s">
        <v>18149</v>
      </c>
      <c r="AO2974" s="113" t="s">
        <v>629</v>
      </c>
      <c r="AP2974" s="113">
        <v>2007</v>
      </c>
      <c r="AQ2974" s="113" t="s">
        <v>8</v>
      </c>
      <c r="AR2974" s="113" t="s">
        <v>21568</v>
      </c>
      <c r="AS2974" s="113" t="s">
        <v>14</v>
      </c>
      <c r="AT2974" s="113" t="s">
        <v>14</v>
      </c>
      <c r="AU2974" s="113" t="s">
        <v>16229</v>
      </c>
      <c r="AV2974" s="113" t="s">
        <v>14</v>
      </c>
    </row>
    <row r="2975" spans="1:49">
      <c r="A2975" s="116" t="s">
        <v>54</v>
      </c>
      <c r="C2975" s="113" t="s">
        <v>55</v>
      </c>
      <c r="E2975" s="113" t="s">
        <v>56</v>
      </c>
      <c r="F2975" s="113" t="s">
        <v>57</v>
      </c>
      <c r="G2975" s="114">
        <v>30150</v>
      </c>
      <c r="H2975" s="113" t="s">
        <v>16218</v>
      </c>
      <c r="I2975" s="113" t="s">
        <v>9896</v>
      </c>
      <c r="J2975" s="113" t="s">
        <v>9872</v>
      </c>
      <c r="K2975" s="113" t="s">
        <v>31182</v>
      </c>
      <c r="L2975" s="113">
        <v>85342777874</v>
      </c>
      <c r="M2975" s="113" t="s">
        <v>15162</v>
      </c>
      <c r="O2975" s="113" t="s">
        <v>15163</v>
      </c>
      <c r="P2975" s="113" t="s">
        <v>31183</v>
      </c>
      <c r="Q2975" s="113" t="s">
        <v>31184</v>
      </c>
      <c r="R2975" s="113">
        <v>15</v>
      </c>
      <c r="S2975" s="113" t="s">
        <v>13</v>
      </c>
      <c r="T2975" s="113" t="s">
        <v>31185</v>
      </c>
      <c r="U2975" s="113" t="s">
        <v>31186</v>
      </c>
      <c r="V2975" s="114">
        <v>40179</v>
      </c>
      <c r="W2975" s="114">
        <v>40179</v>
      </c>
      <c r="X2975" s="113" t="s">
        <v>31187</v>
      </c>
      <c r="Y2975" s="114">
        <v>40906</v>
      </c>
      <c r="Z2975" s="114">
        <v>40909</v>
      </c>
      <c r="AA2975" s="113">
        <v>31</v>
      </c>
      <c r="AB2975" s="113" t="s">
        <v>9</v>
      </c>
      <c r="AC2975" s="113">
        <v>34</v>
      </c>
      <c r="AD2975" s="113" t="s">
        <v>18</v>
      </c>
      <c r="AE2975" s="114">
        <v>44652</v>
      </c>
      <c r="AF2975" s="113">
        <v>12</v>
      </c>
      <c r="AG2975" s="113">
        <v>3</v>
      </c>
      <c r="AH2975" s="113" t="s">
        <v>9913</v>
      </c>
      <c r="AI2975" s="117" t="s">
        <v>155</v>
      </c>
      <c r="AJ2975" s="113" t="s">
        <v>45516</v>
      </c>
      <c r="AK2975" s="114">
        <v>45120</v>
      </c>
      <c r="AL2975" s="113">
        <v>40</v>
      </c>
      <c r="AM2975" s="113" t="s">
        <v>9870</v>
      </c>
      <c r="AN2975" s="113" t="s">
        <v>18779</v>
      </c>
      <c r="AO2975" s="113" t="s">
        <v>61</v>
      </c>
      <c r="AP2975" s="113">
        <v>2002</v>
      </c>
      <c r="AQ2975" s="113" t="s">
        <v>3314</v>
      </c>
      <c r="AR2975" s="113" t="s">
        <v>31188</v>
      </c>
      <c r="AS2975" s="113" t="s">
        <v>14</v>
      </c>
      <c r="AT2975" s="113" t="s">
        <v>14</v>
      </c>
      <c r="AU2975" s="113" t="s">
        <v>16229</v>
      </c>
      <c r="AV2975" s="113" t="s">
        <v>14</v>
      </c>
      <c r="AW2975" s="113" t="s">
        <v>14</v>
      </c>
    </row>
    <row r="2976" spans="1:49">
      <c r="A2976" s="116" t="s">
        <v>2051</v>
      </c>
      <c r="C2976" s="113" t="s">
        <v>2052</v>
      </c>
      <c r="F2976" s="113" t="s">
        <v>8</v>
      </c>
      <c r="G2976" s="114">
        <v>30152</v>
      </c>
      <c r="H2976" s="113" t="s">
        <v>16218</v>
      </c>
      <c r="I2976" s="113" t="s">
        <v>9866</v>
      </c>
      <c r="J2976" s="113" t="s">
        <v>9872</v>
      </c>
      <c r="K2976" s="113" t="s">
        <v>42565</v>
      </c>
      <c r="L2976" s="113">
        <v>82310105346</v>
      </c>
      <c r="M2976" s="113" t="s">
        <v>12482</v>
      </c>
      <c r="O2976" s="113" t="s">
        <v>12483</v>
      </c>
      <c r="P2976" s="113" t="s">
        <v>42566</v>
      </c>
      <c r="Q2976" s="113" t="s">
        <v>42567</v>
      </c>
      <c r="R2976" s="113">
        <v>15</v>
      </c>
      <c r="S2976" s="113" t="s">
        <v>13</v>
      </c>
      <c r="T2976" s="113" t="s">
        <v>42568</v>
      </c>
      <c r="U2976" s="113" t="s">
        <v>42569</v>
      </c>
      <c r="V2976" s="114">
        <v>39904</v>
      </c>
      <c r="W2976" s="114">
        <v>39904</v>
      </c>
      <c r="X2976" s="113" t="s">
        <v>42570</v>
      </c>
      <c r="Y2976" s="114">
        <v>40542</v>
      </c>
      <c r="Z2976" s="114">
        <v>40544</v>
      </c>
      <c r="AA2976" s="113">
        <v>13</v>
      </c>
      <c r="AB2976" s="113" t="s">
        <v>357</v>
      </c>
      <c r="AC2976" s="113">
        <v>22</v>
      </c>
      <c r="AD2976" s="113" t="s">
        <v>25</v>
      </c>
      <c r="AE2976" s="114">
        <v>44835</v>
      </c>
      <c r="AF2976" s="113">
        <v>15</v>
      </c>
      <c r="AG2976" s="113">
        <v>2</v>
      </c>
      <c r="AH2976" s="113" t="s">
        <v>16226</v>
      </c>
      <c r="AI2976" s="117" t="s">
        <v>16591</v>
      </c>
      <c r="AK2976" s="114">
        <v>44835</v>
      </c>
      <c r="AL2976" s="113">
        <v>15</v>
      </c>
      <c r="AM2976" s="113" t="s">
        <v>9885</v>
      </c>
      <c r="AN2976" s="113" t="s">
        <v>16552</v>
      </c>
      <c r="AO2976" s="113" t="s">
        <v>2053</v>
      </c>
      <c r="AP2976" s="113">
        <v>2006</v>
      </c>
      <c r="AQ2976" s="113" t="s">
        <v>8</v>
      </c>
      <c r="AR2976" s="113" t="s">
        <v>16593</v>
      </c>
      <c r="AS2976" s="113" t="s">
        <v>14</v>
      </c>
      <c r="AT2976" s="113" t="s">
        <v>14</v>
      </c>
      <c r="AU2976" s="113" t="s">
        <v>16229</v>
      </c>
      <c r="AV2976" s="113" t="s">
        <v>14</v>
      </c>
      <c r="AW2976" s="113" t="s">
        <v>14</v>
      </c>
    </row>
    <row r="2977" spans="1:49">
      <c r="A2977" s="116" t="s">
        <v>7552</v>
      </c>
      <c r="B2977" s="113">
        <v>570036009</v>
      </c>
      <c r="C2977" s="113" t="s">
        <v>328</v>
      </c>
      <c r="E2977" s="113" t="s">
        <v>7</v>
      </c>
      <c r="F2977" s="113" t="s">
        <v>8</v>
      </c>
      <c r="G2977" s="114">
        <v>30153</v>
      </c>
      <c r="H2977" s="113" t="s">
        <v>16230</v>
      </c>
      <c r="I2977" s="113" t="s">
        <v>9866</v>
      </c>
      <c r="J2977" s="113" t="s">
        <v>9872</v>
      </c>
      <c r="K2977" s="113" t="s">
        <v>19966</v>
      </c>
      <c r="L2977" s="113">
        <v>85231238050</v>
      </c>
      <c r="M2977" s="113" t="s">
        <v>11194</v>
      </c>
      <c r="O2977" s="113" t="s">
        <v>19967</v>
      </c>
      <c r="P2977" s="113" t="s">
        <v>19968</v>
      </c>
      <c r="Q2977" s="113" t="s">
        <v>19969</v>
      </c>
      <c r="R2977" s="113">
        <v>15</v>
      </c>
      <c r="S2977" s="113" t="s">
        <v>13</v>
      </c>
      <c r="T2977" s="113" t="s">
        <v>19970</v>
      </c>
      <c r="U2977" s="113" t="s">
        <v>19971</v>
      </c>
      <c r="V2977" s="114">
        <v>39563</v>
      </c>
      <c r="W2977" s="114">
        <v>39448</v>
      </c>
      <c r="X2977" s="113" t="s">
        <v>19972</v>
      </c>
      <c r="Y2977" s="114">
        <v>40143</v>
      </c>
      <c r="Z2977" s="114">
        <v>40148</v>
      </c>
      <c r="AA2977" s="113">
        <v>21</v>
      </c>
      <c r="AB2977" s="113" t="s">
        <v>24</v>
      </c>
      <c r="AC2977" s="113">
        <v>32</v>
      </c>
      <c r="AD2977" s="113" t="s">
        <v>84</v>
      </c>
      <c r="AE2977" s="114">
        <v>45200</v>
      </c>
      <c r="AF2977" s="113">
        <v>14</v>
      </c>
      <c r="AG2977" s="113">
        <v>9</v>
      </c>
      <c r="AH2977" s="113" t="s">
        <v>16263</v>
      </c>
      <c r="AI2977" s="117" t="s">
        <v>44947</v>
      </c>
      <c r="AK2977" s="114">
        <v>44927</v>
      </c>
      <c r="AL2977" s="113">
        <v>40</v>
      </c>
      <c r="AM2977" s="113" t="s">
        <v>9870</v>
      </c>
      <c r="AN2977" s="113" t="s">
        <v>16334</v>
      </c>
      <c r="AO2977" s="113" t="s">
        <v>383</v>
      </c>
      <c r="AP2977" s="113">
        <v>2016</v>
      </c>
      <c r="AQ2977" s="113" t="s">
        <v>8</v>
      </c>
      <c r="AR2977" s="113" t="s">
        <v>16759</v>
      </c>
      <c r="AS2977" s="113" t="s">
        <v>14</v>
      </c>
      <c r="AT2977" s="113" t="s">
        <v>14</v>
      </c>
      <c r="AU2977" s="113" t="s">
        <v>16229</v>
      </c>
      <c r="AV2977" s="113" t="s">
        <v>14</v>
      </c>
      <c r="AW2977" s="113" t="s">
        <v>14</v>
      </c>
    </row>
    <row r="2978" spans="1:49">
      <c r="A2978" s="116" t="s">
        <v>7694</v>
      </c>
      <c r="C2978" s="113" t="s">
        <v>7695</v>
      </c>
      <c r="E2978" s="113" t="s">
        <v>30</v>
      </c>
      <c r="F2978" s="113" t="s">
        <v>8</v>
      </c>
      <c r="G2978" s="114">
        <v>30154</v>
      </c>
      <c r="H2978" s="113" t="s">
        <v>16218</v>
      </c>
      <c r="I2978" s="113" t="s">
        <v>9866</v>
      </c>
      <c r="J2978" s="113" t="s">
        <v>9867</v>
      </c>
      <c r="K2978" s="113" t="s">
        <v>25982</v>
      </c>
      <c r="L2978" s="113">
        <v>82197185526</v>
      </c>
      <c r="M2978" s="113" t="s">
        <v>12651</v>
      </c>
      <c r="O2978" s="113" t="s">
        <v>25983</v>
      </c>
      <c r="P2978" s="113" t="s">
        <v>25984</v>
      </c>
      <c r="Q2978" s="113" t="s">
        <v>25985</v>
      </c>
      <c r="R2978" s="113">
        <v>15</v>
      </c>
      <c r="S2978" s="113" t="s">
        <v>13</v>
      </c>
      <c r="T2978" s="113" t="s">
        <v>25986</v>
      </c>
      <c r="U2978" s="113" t="s">
        <v>25987</v>
      </c>
      <c r="V2978" s="114">
        <v>40179</v>
      </c>
      <c r="W2978" s="114">
        <v>40179</v>
      </c>
      <c r="X2978" s="113" t="s">
        <v>25988</v>
      </c>
      <c r="Y2978" s="114">
        <v>40906</v>
      </c>
      <c r="Z2978" s="114">
        <v>40909</v>
      </c>
      <c r="AA2978" s="113">
        <v>31</v>
      </c>
      <c r="AB2978" s="113" t="s">
        <v>9</v>
      </c>
      <c r="AC2978" s="113">
        <v>34</v>
      </c>
      <c r="AD2978" s="113" t="s">
        <v>18</v>
      </c>
      <c r="AE2978" s="114">
        <v>44835</v>
      </c>
      <c r="AF2978" s="113">
        <v>12</v>
      </c>
      <c r="AG2978" s="113">
        <v>9</v>
      </c>
      <c r="AH2978" s="113" t="s">
        <v>16226</v>
      </c>
      <c r="AI2978" s="117" t="s">
        <v>9891</v>
      </c>
      <c r="AK2978" s="114">
        <v>43831</v>
      </c>
      <c r="AL2978" s="113">
        <v>40</v>
      </c>
      <c r="AM2978" s="113" t="s">
        <v>9870</v>
      </c>
      <c r="AN2978" s="113" t="s">
        <v>25989</v>
      </c>
      <c r="AO2978" s="113" t="s">
        <v>7696</v>
      </c>
      <c r="AP2978" s="113">
        <v>2009</v>
      </c>
      <c r="AQ2978" s="113" t="s">
        <v>2436</v>
      </c>
      <c r="AR2978" s="113" t="s">
        <v>21384</v>
      </c>
      <c r="AS2978" s="113" t="s">
        <v>14</v>
      </c>
      <c r="AT2978" s="113" t="s">
        <v>14</v>
      </c>
      <c r="AU2978" s="113" t="s">
        <v>16229</v>
      </c>
      <c r="AV2978" s="113" t="s">
        <v>14</v>
      </c>
      <c r="AW2978" s="113" t="s">
        <v>14</v>
      </c>
    </row>
    <row r="2979" spans="1:49">
      <c r="A2979" s="116" t="s">
        <v>7099</v>
      </c>
      <c r="C2979" s="113" t="s">
        <v>7100</v>
      </c>
      <c r="E2979" s="113" t="s">
        <v>133</v>
      </c>
      <c r="F2979" s="113" t="s">
        <v>8</v>
      </c>
      <c r="G2979" s="114">
        <v>30156</v>
      </c>
      <c r="H2979" s="113" t="s">
        <v>16230</v>
      </c>
      <c r="I2979" s="113" t="s">
        <v>9866</v>
      </c>
      <c r="J2979" s="113" t="s">
        <v>9872</v>
      </c>
      <c r="K2979" s="113" t="s">
        <v>19203</v>
      </c>
      <c r="L2979" s="113">
        <v>82290440201</v>
      </c>
      <c r="M2979" s="113" t="s">
        <v>19204</v>
      </c>
      <c r="O2979" s="113" t="s">
        <v>12805</v>
      </c>
      <c r="P2979" s="113" t="s">
        <v>19205</v>
      </c>
      <c r="Q2979" s="113" t="s">
        <v>19206</v>
      </c>
      <c r="R2979" s="113">
        <v>15</v>
      </c>
      <c r="S2979" s="113" t="s">
        <v>13</v>
      </c>
      <c r="T2979" s="113" t="s">
        <v>19207</v>
      </c>
      <c r="U2979" s="113" t="s">
        <v>19208</v>
      </c>
      <c r="V2979" s="114">
        <v>40581</v>
      </c>
      <c r="W2979" s="114">
        <v>40544</v>
      </c>
      <c r="X2979" s="113" t="s">
        <v>19209</v>
      </c>
      <c r="Y2979" s="114">
        <v>41271</v>
      </c>
      <c r="Z2979" s="114">
        <v>41275</v>
      </c>
      <c r="AA2979" s="113">
        <v>22</v>
      </c>
      <c r="AB2979" s="113" t="s">
        <v>25</v>
      </c>
      <c r="AC2979" s="113">
        <v>23</v>
      </c>
      <c r="AD2979" s="113" t="s">
        <v>78</v>
      </c>
      <c r="AE2979" s="114">
        <v>42644</v>
      </c>
      <c r="AF2979" s="113">
        <v>8</v>
      </c>
      <c r="AG2979" s="113">
        <v>9</v>
      </c>
      <c r="AH2979" s="113" t="s">
        <v>16226</v>
      </c>
      <c r="AI2979" s="117" t="s">
        <v>9875</v>
      </c>
      <c r="AK2979" s="114">
        <v>45627</v>
      </c>
      <c r="AL2979" s="113">
        <v>25</v>
      </c>
      <c r="AM2979" s="113" t="s">
        <v>9974</v>
      </c>
      <c r="AN2979" s="113" t="s">
        <v>19210</v>
      </c>
      <c r="AO2979" s="113" t="s">
        <v>135</v>
      </c>
      <c r="AP2979" s="113">
        <v>2004</v>
      </c>
      <c r="AQ2979" s="113" t="s">
        <v>2307</v>
      </c>
      <c r="AR2979" s="113" t="s">
        <v>35894</v>
      </c>
      <c r="AS2979" s="113" t="s">
        <v>14</v>
      </c>
      <c r="AT2979" s="113" t="s">
        <v>14</v>
      </c>
      <c r="AU2979" s="113" t="s">
        <v>16229</v>
      </c>
      <c r="AV2979" s="113" t="s">
        <v>14</v>
      </c>
    </row>
    <row r="2980" spans="1:49">
      <c r="A2980" s="116" t="s">
        <v>8640</v>
      </c>
      <c r="B2980" s="113">
        <v>570036234</v>
      </c>
      <c r="C2980" s="113" t="s">
        <v>8641</v>
      </c>
      <c r="E2980" s="113" t="s">
        <v>103</v>
      </c>
      <c r="F2980" s="113" t="s">
        <v>388</v>
      </c>
      <c r="G2980" s="114">
        <v>30159</v>
      </c>
      <c r="H2980" s="113" t="s">
        <v>16230</v>
      </c>
      <c r="I2980" s="113" t="s">
        <v>9866</v>
      </c>
      <c r="J2980" s="113" t="s">
        <v>9872</v>
      </c>
      <c r="K2980" s="113" t="s">
        <v>45450</v>
      </c>
      <c r="M2980" s="113" t="s">
        <v>15854</v>
      </c>
      <c r="O2980" s="113" t="s">
        <v>15855</v>
      </c>
      <c r="P2980" s="113" t="s">
        <v>45451</v>
      </c>
      <c r="Q2980" s="113" t="s">
        <v>45452</v>
      </c>
      <c r="R2980" s="113">
        <v>15</v>
      </c>
      <c r="S2980" s="113" t="s">
        <v>13</v>
      </c>
      <c r="T2980" s="113" t="s">
        <v>45453</v>
      </c>
      <c r="U2980" s="113" t="s">
        <v>26080</v>
      </c>
      <c r="V2980" s="114">
        <v>39539</v>
      </c>
      <c r="W2980" s="114">
        <v>39539</v>
      </c>
      <c r="X2980" s="113" t="s">
        <v>45454</v>
      </c>
      <c r="Y2980" s="114">
        <v>40143</v>
      </c>
      <c r="Z2980" s="114">
        <v>40148</v>
      </c>
      <c r="AA2980" s="113">
        <v>23</v>
      </c>
      <c r="AB2980" s="113" t="s">
        <v>78</v>
      </c>
      <c r="AC2980" s="113">
        <v>33</v>
      </c>
      <c r="AD2980" s="113" t="s">
        <v>10</v>
      </c>
      <c r="AE2980" s="114">
        <v>44652</v>
      </c>
      <c r="AF2980" s="113">
        <v>12</v>
      </c>
      <c r="AG2980" s="113">
        <v>0</v>
      </c>
      <c r="AH2980" s="113" t="s">
        <v>16226</v>
      </c>
      <c r="AI2980" s="117" t="s">
        <v>2025</v>
      </c>
      <c r="AK2980" s="114">
        <v>44652</v>
      </c>
      <c r="AL2980" s="113">
        <v>30</v>
      </c>
      <c r="AM2980" s="113" t="s">
        <v>9882</v>
      </c>
      <c r="AN2980" s="113" t="s">
        <v>16273</v>
      </c>
      <c r="AO2980" s="113" t="s">
        <v>107</v>
      </c>
      <c r="AP2980" s="113">
        <v>2006</v>
      </c>
      <c r="AQ2980" s="113" t="s">
        <v>8</v>
      </c>
      <c r="AR2980" s="113" t="s">
        <v>16391</v>
      </c>
      <c r="AS2980" s="113" t="s">
        <v>14</v>
      </c>
      <c r="AT2980" s="113" t="s">
        <v>14</v>
      </c>
      <c r="AU2980" s="113" t="s">
        <v>16229</v>
      </c>
      <c r="AV2980" s="113" t="s">
        <v>14</v>
      </c>
      <c r="AW2980" s="113" t="s">
        <v>14</v>
      </c>
    </row>
    <row r="2981" spans="1:49">
      <c r="A2981" s="116" t="s">
        <v>3263</v>
      </c>
      <c r="C2981" s="113" t="s">
        <v>3264</v>
      </c>
      <c r="E2981" s="113" t="s">
        <v>110</v>
      </c>
      <c r="F2981" s="113" t="s">
        <v>8</v>
      </c>
      <c r="G2981" s="114">
        <v>30164</v>
      </c>
      <c r="H2981" s="113" t="s">
        <v>16218</v>
      </c>
      <c r="I2981" s="113" t="s">
        <v>9866</v>
      </c>
      <c r="J2981" s="113" t="s">
        <v>9872</v>
      </c>
      <c r="K2981" s="113" t="s">
        <v>25252</v>
      </c>
      <c r="L2981" s="113">
        <v>82196594833</v>
      </c>
      <c r="M2981" s="113" t="s">
        <v>11016</v>
      </c>
      <c r="O2981" s="113" t="s">
        <v>25253</v>
      </c>
      <c r="P2981" s="113" t="s">
        <v>25254</v>
      </c>
      <c r="Q2981" s="113" t="s">
        <v>25255</v>
      </c>
      <c r="R2981" s="113">
        <v>15</v>
      </c>
      <c r="S2981" s="113" t="s">
        <v>13</v>
      </c>
      <c r="T2981" s="113" t="s">
        <v>25256</v>
      </c>
      <c r="U2981" s="113" t="s">
        <v>25257</v>
      </c>
      <c r="V2981" s="114">
        <v>42032</v>
      </c>
      <c r="W2981" s="114">
        <v>41944</v>
      </c>
      <c r="X2981" s="113" t="s">
        <v>25258</v>
      </c>
      <c r="Y2981" s="114">
        <v>42612</v>
      </c>
      <c r="Z2981" s="114">
        <v>42614</v>
      </c>
      <c r="AA2981" s="113">
        <v>21</v>
      </c>
      <c r="AB2981" s="113" t="s">
        <v>24</v>
      </c>
      <c r="AC2981" s="113">
        <v>32</v>
      </c>
      <c r="AD2981" s="113" t="s">
        <v>84</v>
      </c>
      <c r="AE2981" s="114">
        <v>45200</v>
      </c>
      <c r="AF2981" s="113">
        <v>14</v>
      </c>
      <c r="AG2981" s="113">
        <v>7</v>
      </c>
      <c r="AH2981" s="113" t="s">
        <v>16263</v>
      </c>
      <c r="AI2981" s="117" t="s">
        <v>16264</v>
      </c>
      <c r="AK2981" s="114">
        <v>45302</v>
      </c>
      <c r="AL2981" s="113">
        <v>40</v>
      </c>
      <c r="AM2981" s="113" t="s">
        <v>9870</v>
      </c>
      <c r="AN2981" s="113" t="s">
        <v>16239</v>
      </c>
      <c r="AO2981" s="113" t="s">
        <v>1265</v>
      </c>
      <c r="AP2981" s="113">
        <v>2015</v>
      </c>
      <c r="AQ2981" s="113" t="s">
        <v>8</v>
      </c>
      <c r="AR2981" s="113" t="s">
        <v>21498</v>
      </c>
      <c r="AS2981" s="113" t="s">
        <v>14</v>
      </c>
      <c r="AT2981" s="113" t="s">
        <v>14</v>
      </c>
      <c r="AU2981" s="113" t="s">
        <v>16229</v>
      </c>
      <c r="AV2981" s="113" t="s">
        <v>14</v>
      </c>
    </row>
    <row r="2982" spans="1:49">
      <c r="A2982" s="116" t="s">
        <v>7454</v>
      </c>
      <c r="C2982" s="113" t="s">
        <v>7455</v>
      </c>
      <c r="E2982" s="113" t="s">
        <v>277</v>
      </c>
      <c r="F2982" s="113" t="s">
        <v>395</v>
      </c>
      <c r="G2982" s="114">
        <v>30165</v>
      </c>
      <c r="H2982" s="113" t="s">
        <v>16230</v>
      </c>
      <c r="I2982" s="113" t="s">
        <v>9866</v>
      </c>
      <c r="J2982" s="113" t="s">
        <v>9867</v>
      </c>
      <c r="K2982" s="113" t="s">
        <v>18914</v>
      </c>
      <c r="L2982" s="113">
        <v>85241005663</v>
      </c>
      <c r="M2982" s="113" t="s">
        <v>16017</v>
      </c>
      <c r="O2982" s="113" t="s">
        <v>18915</v>
      </c>
      <c r="P2982" s="113" t="s">
        <v>18916</v>
      </c>
      <c r="Q2982" s="113" t="s">
        <v>18917</v>
      </c>
      <c r="R2982" s="113">
        <v>15</v>
      </c>
      <c r="S2982" s="113" t="s">
        <v>13</v>
      </c>
      <c r="T2982" s="113" t="s">
        <v>18918</v>
      </c>
      <c r="U2982" s="113" t="s">
        <v>18919</v>
      </c>
      <c r="V2982" s="114">
        <v>39965</v>
      </c>
      <c r="W2982" s="114">
        <v>39904</v>
      </c>
      <c r="X2982" s="113" t="s">
        <v>18920</v>
      </c>
      <c r="Y2982" s="114">
        <v>40542</v>
      </c>
      <c r="Z2982" s="114">
        <v>40544</v>
      </c>
      <c r="AA2982" s="113">
        <v>31</v>
      </c>
      <c r="AB2982" s="113" t="s">
        <v>9</v>
      </c>
      <c r="AC2982" s="113">
        <v>34</v>
      </c>
      <c r="AD2982" s="113" t="s">
        <v>18</v>
      </c>
      <c r="AE2982" s="114">
        <v>43739</v>
      </c>
      <c r="AF2982" s="113">
        <v>10</v>
      </c>
      <c r="AG2982" s="113">
        <v>6</v>
      </c>
      <c r="AH2982" s="113" t="s">
        <v>16226</v>
      </c>
      <c r="AI2982" s="117" t="s">
        <v>9891</v>
      </c>
      <c r="AK2982" s="114">
        <v>43739</v>
      </c>
      <c r="AL2982" s="113">
        <v>40</v>
      </c>
      <c r="AM2982" s="113" t="s">
        <v>9870</v>
      </c>
      <c r="AN2982" s="113" t="s">
        <v>16586</v>
      </c>
      <c r="AO2982" s="113" t="s">
        <v>677</v>
      </c>
      <c r="AP2982" s="113">
        <v>2005</v>
      </c>
      <c r="AQ2982" s="113" t="s">
        <v>9871</v>
      </c>
      <c r="AR2982" s="113" t="s">
        <v>16817</v>
      </c>
      <c r="AS2982" s="113" t="s">
        <v>14</v>
      </c>
      <c r="AT2982" s="113" t="s">
        <v>14</v>
      </c>
      <c r="AU2982" s="113" t="s">
        <v>16229</v>
      </c>
      <c r="AV2982" s="113" t="s">
        <v>14</v>
      </c>
    </row>
    <row r="2983" spans="1:49">
      <c r="A2983" s="116" t="s">
        <v>2125</v>
      </c>
      <c r="B2983" s="113">
        <v>570020217</v>
      </c>
      <c r="C2983" s="113" t="s">
        <v>2126</v>
      </c>
      <c r="E2983" s="113" t="s">
        <v>103</v>
      </c>
      <c r="F2983" s="113" t="s">
        <v>8</v>
      </c>
      <c r="G2983" s="114">
        <v>30167</v>
      </c>
      <c r="H2983" s="113" t="s">
        <v>16218</v>
      </c>
      <c r="I2983" s="113" t="s">
        <v>9866</v>
      </c>
      <c r="J2983" s="113" t="s">
        <v>9872</v>
      </c>
      <c r="K2983" s="113" t="s">
        <v>43904</v>
      </c>
      <c r="L2983" s="113">
        <v>82290625253</v>
      </c>
      <c r="M2983" s="113" t="s">
        <v>13711</v>
      </c>
      <c r="O2983" s="113" t="s">
        <v>13712</v>
      </c>
      <c r="P2983" s="113" t="s">
        <v>43905</v>
      </c>
      <c r="Q2983" s="113" t="s">
        <v>43906</v>
      </c>
      <c r="R2983" s="113">
        <v>15</v>
      </c>
      <c r="S2983" s="113" t="s">
        <v>13</v>
      </c>
      <c r="T2983" s="113" t="s">
        <v>43907</v>
      </c>
      <c r="U2983" s="113" t="s">
        <v>43908</v>
      </c>
      <c r="V2983" s="114">
        <v>38852</v>
      </c>
      <c r="W2983" s="114">
        <v>38808</v>
      </c>
      <c r="X2983" s="113" t="s">
        <v>43909</v>
      </c>
      <c r="Y2983" s="114">
        <v>39230</v>
      </c>
      <c r="Z2983" s="114">
        <v>39234</v>
      </c>
      <c r="AA2983" s="113">
        <v>23</v>
      </c>
      <c r="AB2983" s="113" t="s">
        <v>78</v>
      </c>
      <c r="AC2983" s="113">
        <v>34</v>
      </c>
      <c r="AD2983" s="113" t="s">
        <v>18</v>
      </c>
      <c r="AE2983" s="114">
        <v>44287</v>
      </c>
      <c r="AF2983" s="113">
        <v>13</v>
      </c>
      <c r="AG2983" s="113">
        <v>0</v>
      </c>
      <c r="AH2983" s="113" t="s">
        <v>16226</v>
      </c>
      <c r="AI2983" s="117" t="s">
        <v>302</v>
      </c>
      <c r="AK2983" s="114">
        <v>44642</v>
      </c>
      <c r="AL2983" s="113">
        <v>30</v>
      </c>
      <c r="AM2983" s="113" t="s">
        <v>9882</v>
      </c>
      <c r="AN2983" s="113" t="s">
        <v>16273</v>
      </c>
      <c r="AO2983" s="113" t="s">
        <v>107</v>
      </c>
      <c r="AP2983" s="113">
        <v>2004</v>
      </c>
      <c r="AQ2983" s="113" t="s">
        <v>8</v>
      </c>
      <c r="AR2983" s="113" t="s">
        <v>17533</v>
      </c>
      <c r="AS2983" s="113" t="s">
        <v>14</v>
      </c>
      <c r="AT2983" s="113" t="s">
        <v>14</v>
      </c>
      <c r="AU2983" s="113" t="s">
        <v>16229</v>
      </c>
      <c r="AV2983" s="113" t="s">
        <v>14</v>
      </c>
      <c r="AW2983" s="113" t="s">
        <v>14</v>
      </c>
    </row>
    <row r="2984" spans="1:49">
      <c r="A2984" s="116" t="s">
        <v>7592</v>
      </c>
      <c r="B2984" s="113">
        <v>570021351</v>
      </c>
      <c r="C2984" s="113" t="s">
        <v>7593</v>
      </c>
      <c r="E2984" s="113" t="s">
        <v>27220</v>
      </c>
      <c r="F2984" s="113" t="s">
        <v>204</v>
      </c>
      <c r="G2984" s="114">
        <v>30167</v>
      </c>
      <c r="H2984" s="113" t="s">
        <v>16230</v>
      </c>
      <c r="I2984" s="113" t="s">
        <v>9866</v>
      </c>
      <c r="J2984" s="113" t="s">
        <v>9872</v>
      </c>
      <c r="K2984" s="113" t="s">
        <v>27221</v>
      </c>
      <c r="L2984" s="113">
        <v>85241475748</v>
      </c>
      <c r="M2984" s="113" t="s">
        <v>14415</v>
      </c>
      <c r="O2984" s="113" t="s">
        <v>14416</v>
      </c>
      <c r="P2984" s="113" t="s">
        <v>27222</v>
      </c>
      <c r="Q2984" s="113" t="s">
        <v>27223</v>
      </c>
      <c r="R2984" s="113">
        <v>15</v>
      </c>
      <c r="S2984" s="113" t="s">
        <v>13</v>
      </c>
      <c r="T2984" s="113" t="s">
        <v>27224</v>
      </c>
      <c r="U2984" s="113" t="s">
        <v>27225</v>
      </c>
      <c r="V2984" s="114">
        <v>38808</v>
      </c>
      <c r="W2984" s="114">
        <v>38808</v>
      </c>
      <c r="X2984" s="113" t="s">
        <v>27226</v>
      </c>
      <c r="Y2984" s="114">
        <v>39353</v>
      </c>
      <c r="Z2984" s="114">
        <v>39356</v>
      </c>
      <c r="AA2984" s="113">
        <v>23</v>
      </c>
      <c r="AB2984" s="113" t="s">
        <v>78</v>
      </c>
      <c r="AC2984" s="113">
        <v>34</v>
      </c>
      <c r="AD2984" s="113" t="s">
        <v>18</v>
      </c>
      <c r="AE2984" s="114">
        <v>45017</v>
      </c>
      <c r="AF2984" s="113">
        <v>17</v>
      </c>
      <c r="AG2984" s="113">
        <v>1</v>
      </c>
      <c r="AH2984" s="113" t="s">
        <v>16226</v>
      </c>
      <c r="AI2984" s="117" t="s">
        <v>7594</v>
      </c>
      <c r="AK2984" s="114">
        <v>44013</v>
      </c>
      <c r="AL2984" s="113">
        <v>40</v>
      </c>
      <c r="AM2984" s="113" t="s">
        <v>9870</v>
      </c>
      <c r="AN2984" s="113" t="s">
        <v>27088</v>
      </c>
      <c r="AO2984" s="113" t="s">
        <v>7595</v>
      </c>
      <c r="AP2984" s="113">
        <v>2018</v>
      </c>
      <c r="AQ2984" s="113" t="s">
        <v>8</v>
      </c>
      <c r="AR2984" s="113" t="s">
        <v>16437</v>
      </c>
      <c r="AS2984" s="113" t="s">
        <v>14</v>
      </c>
      <c r="AT2984" s="113" t="s">
        <v>14</v>
      </c>
      <c r="AU2984" s="113" t="s">
        <v>16229</v>
      </c>
      <c r="AV2984" s="113" t="s">
        <v>14</v>
      </c>
      <c r="AW2984" s="113" t="s">
        <v>14</v>
      </c>
    </row>
    <row r="2985" spans="1:49">
      <c r="A2985" s="116" t="s">
        <v>8812</v>
      </c>
      <c r="C2985" s="113" t="s">
        <v>8813</v>
      </c>
      <c r="E2985" s="113" t="s">
        <v>30</v>
      </c>
      <c r="F2985" s="113" t="s">
        <v>136</v>
      </c>
      <c r="G2985" s="114">
        <v>30169</v>
      </c>
      <c r="H2985" s="113" t="s">
        <v>16230</v>
      </c>
      <c r="I2985" s="113" t="s">
        <v>9866</v>
      </c>
      <c r="J2985" s="113" t="s">
        <v>9872</v>
      </c>
      <c r="K2985" s="113" t="s">
        <v>29861</v>
      </c>
      <c r="L2985" s="113">
        <v>81354665150</v>
      </c>
      <c r="M2985" s="113" t="s">
        <v>16103</v>
      </c>
      <c r="N2985" s="113" t="s">
        <v>29862</v>
      </c>
      <c r="O2985" s="113" t="s">
        <v>29863</v>
      </c>
      <c r="P2985" s="113" t="s">
        <v>29864</v>
      </c>
      <c r="Q2985" s="113" t="s">
        <v>29865</v>
      </c>
      <c r="R2985" s="113">
        <v>15</v>
      </c>
      <c r="S2985" s="113" t="s">
        <v>13</v>
      </c>
      <c r="T2985" s="113" t="s">
        <v>29866</v>
      </c>
      <c r="U2985" s="113" t="s">
        <v>29867</v>
      </c>
      <c r="V2985" s="114">
        <v>40179</v>
      </c>
      <c r="W2985" s="114">
        <v>40179</v>
      </c>
      <c r="X2985" s="113" t="s">
        <v>29868</v>
      </c>
      <c r="Y2985" s="114">
        <v>40906</v>
      </c>
      <c r="Z2985" s="114">
        <v>40909</v>
      </c>
      <c r="AA2985" s="113">
        <v>31</v>
      </c>
      <c r="AB2985" s="113" t="s">
        <v>9</v>
      </c>
      <c r="AC2985" s="113">
        <v>34</v>
      </c>
      <c r="AD2985" s="113" t="s">
        <v>18</v>
      </c>
      <c r="AE2985" s="114">
        <v>44652</v>
      </c>
      <c r="AF2985" s="113">
        <v>17</v>
      </c>
      <c r="AG2985" s="113">
        <v>6</v>
      </c>
      <c r="AH2985" s="113" t="s">
        <v>16226</v>
      </c>
      <c r="AI2985" s="117" t="s">
        <v>11619</v>
      </c>
      <c r="AK2985" s="114">
        <v>44925</v>
      </c>
      <c r="AL2985" s="113">
        <v>40</v>
      </c>
      <c r="AM2985" s="113" t="s">
        <v>9870</v>
      </c>
      <c r="AN2985" s="113" t="s">
        <v>28210</v>
      </c>
      <c r="AO2985" s="113" t="s">
        <v>6961</v>
      </c>
      <c r="AP2985" s="113">
        <v>2004</v>
      </c>
      <c r="AQ2985" s="113" t="s">
        <v>8</v>
      </c>
      <c r="AR2985" s="113" t="s">
        <v>21405</v>
      </c>
      <c r="AS2985" s="113" t="s">
        <v>14</v>
      </c>
      <c r="AT2985" s="113" t="s">
        <v>14</v>
      </c>
      <c r="AU2985" s="113" t="s">
        <v>16229</v>
      </c>
      <c r="AV2985" s="113" t="s">
        <v>14</v>
      </c>
    </row>
    <row r="2986" spans="1:49">
      <c r="A2986" s="116" t="s">
        <v>5852</v>
      </c>
      <c r="C2986" s="113" t="s">
        <v>5853</v>
      </c>
      <c r="F2986" s="113" t="s">
        <v>8</v>
      </c>
      <c r="G2986" s="114">
        <v>30170</v>
      </c>
      <c r="H2986" s="113" t="s">
        <v>16218</v>
      </c>
      <c r="I2986" s="113" t="s">
        <v>9866</v>
      </c>
      <c r="J2986" s="113" t="s">
        <v>9872</v>
      </c>
      <c r="K2986" s="113" t="s">
        <v>18627</v>
      </c>
      <c r="L2986" s="113">
        <v>85385035029</v>
      </c>
      <c r="M2986" s="113" t="s">
        <v>12495</v>
      </c>
      <c r="O2986" s="113" t="s">
        <v>12496</v>
      </c>
      <c r="P2986" s="113" t="s">
        <v>18628</v>
      </c>
      <c r="Q2986" s="113" t="s">
        <v>18629</v>
      </c>
      <c r="R2986" s="113">
        <v>15</v>
      </c>
      <c r="S2986" s="113" t="s">
        <v>13</v>
      </c>
      <c r="T2986" s="113" t="s">
        <v>18630</v>
      </c>
      <c r="U2986" s="113" t="s">
        <v>18631</v>
      </c>
      <c r="V2986" s="114">
        <v>42044</v>
      </c>
      <c r="W2986" s="114">
        <v>42036</v>
      </c>
      <c r="X2986" s="113" t="s">
        <v>18632</v>
      </c>
      <c r="Y2986" s="114">
        <v>42643</v>
      </c>
      <c r="Z2986" s="114">
        <v>42614</v>
      </c>
      <c r="AA2986" s="113">
        <v>13</v>
      </c>
      <c r="AB2986" s="113" t="s">
        <v>357</v>
      </c>
      <c r="AC2986" s="113">
        <v>21</v>
      </c>
      <c r="AD2986" s="113" t="s">
        <v>24</v>
      </c>
      <c r="AE2986" s="114">
        <v>43922</v>
      </c>
      <c r="AF2986" s="113">
        <v>12</v>
      </c>
      <c r="AG2986" s="113">
        <v>9</v>
      </c>
      <c r="AH2986" s="113" t="s">
        <v>16263</v>
      </c>
      <c r="AI2986" s="117" t="s">
        <v>16325</v>
      </c>
      <c r="AK2986" s="114">
        <v>45302</v>
      </c>
      <c r="AL2986" s="113">
        <v>15</v>
      </c>
      <c r="AM2986" s="113" t="s">
        <v>9885</v>
      </c>
      <c r="AN2986" s="113" t="s">
        <v>16552</v>
      </c>
      <c r="AO2986" s="113" t="s">
        <v>2053</v>
      </c>
      <c r="AP2986" s="113">
        <v>2009</v>
      </c>
      <c r="AQ2986" s="113" t="s">
        <v>9889</v>
      </c>
      <c r="AR2986" s="113" t="s">
        <v>45508</v>
      </c>
      <c r="AS2986" s="113" t="s">
        <v>14</v>
      </c>
      <c r="AT2986" s="113" t="s">
        <v>14</v>
      </c>
      <c r="AU2986" s="113" t="s">
        <v>16229</v>
      </c>
      <c r="AV2986" s="113" t="s">
        <v>14</v>
      </c>
    </row>
    <row r="2987" spans="1:49">
      <c r="A2987" s="116" t="s">
        <v>2691</v>
      </c>
      <c r="B2987" s="113">
        <v>570036037</v>
      </c>
      <c r="C2987" s="113" t="s">
        <v>2692</v>
      </c>
      <c r="E2987" s="113" t="s">
        <v>520</v>
      </c>
      <c r="F2987" s="113" t="s">
        <v>2607</v>
      </c>
      <c r="G2987" s="114">
        <v>30173</v>
      </c>
      <c r="H2987" s="113" t="s">
        <v>16230</v>
      </c>
      <c r="I2987" s="113" t="s">
        <v>9866</v>
      </c>
      <c r="J2987" s="113" t="s">
        <v>9872</v>
      </c>
      <c r="K2987" s="113" t="s">
        <v>39863</v>
      </c>
      <c r="L2987" s="113">
        <v>85241002159</v>
      </c>
      <c r="M2987" s="113" t="s">
        <v>15531</v>
      </c>
      <c r="O2987" s="113" t="s">
        <v>10113</v>
      </c>
      <c r="P2987" s="113" t="s">
        <v>39864</v>
      </c>
      <c r="Q2987" s="113" t="s">
        <v>39865</v>
      </c>
      <c r="R2987" s="113">
        <v>15</v>
      </c>
      <c r="S2987" s="113" t="s">
        <v>13</v>
      </c>
      <c r="T2987" s="113" t="s">
        <v>39866</v>
      </c>
      <c r="U2987" s="113" t="s">
        <v>39867</v>
      </c>
      <c r="V2987" s="114">
        <v>39563</v>
      </c>
      <c r="W2987" s="114">
        <v>39448</v>
      </c>
      <c r="X2987" s="113" t="s">
        <v>39868</v>
      </c>
      <c r="Y2987" s="114">
        <v>40143</v>
      </c>
      <c r="Z2987" s="114">
        <v>40148</v>
      </c>
      <c r="AA2987" s="113">
        <v>21</v>
      </c>
      <c r="AB2987" s="113" t="s">
        <v>24</v>
      </c>
      <c r="AC2987" s="113">
        <v>34</v>
      </c>
      <c r="AD2987" s="113" t="s">
        <v>18</v>
      </c>
      <c r="AE2987" s="114">
        <v>44652</v>
      </c>
      <c r="AF2987" s="113">
        <v>13</v>
      </c>
      <c r="AG2987" s="113">
        <v>3</v>
      </c>
      <c r="AH2987" s="113" t="s">
        <v>16263</v>
      </c>
      <c r="AI2987" s="117" t="s">
        <v>75</v>
      </c>
      <c r="AK2987" s="114">
        <v>44805</v>
      </c>
      <c r="AL2987" s="113">
        <v>40</v>
      </c>
      <c r="AM2987" s="113" t="s">
        <v>9870</v>
      </c>
      <c r="AN2987" s="113" t="s">
        <v>19249</v>
      </c>
      <c r="AO2987" s="113" t="s">
        <v>521</v>
      </c>
      <c r="AP2987" s="113">
        <v>2006</v>
      </c>
      <c r="AQ2987" s="113" t="s">
        <v>8</v>
      </c>
      <c r="AR2987" s="113" t="s">
        <v>19944</v>
      </c>
      <c r="AS2987" s="113" t="s">
        <v>14</v>
      </c>
      <c r="AT2987" s="113" t="s">
        <v>14</v>
      </c>
      <c r="AU2987" s="113" t="s">
        <v>16229</v>
      </c>
      <c r="AV2987" s="113" t="s">
        <v>14</v>
      </c>
      <c r="AW2987" s="113" t="s">
        <v>14</v>
      </c>
    </row>
    <row r="2988" spans="1:49">
      <c r="A2988" s="116" t="s">
        <v>6954</v>
      </c>
      <c r="C2988" s="113" t="s">
        <v>6955</v>
      </c>
      <c r="E2988" s="113" t="s">
        <v>41</v>
      </c>
      <c r="F2988" s="113" t="s">
        <v>555</v>
      </c>
      <c r="G2988" s="114">
        <v>30173</v>
      </c>
      <c r="H2988" s="113" t="s">
        <v>16230</v>
      </c>
      <c r="I2988" s="113" t="s">
        <v>9866</v>
      </c>
      <c r="J2988" s="113" t="s">
        <v>9872</v>
      </c>
      <c r="K2988" s="113" t="s">
        <v>19266</v>
      </c>
      <c r="L2988" s="113">
        <v>81340416624</v>
      </c>
      <c r="M2988" s="113" t="s">
        <v>14868</v>
      </c>
      <c r="O2988" s="113" t="s">
        <v>14869</v>
      </c>
      <c r="P2988" s="113" t="s">
        <v>19267</v>
      </c>
      <c r="Q2988" s="113" t="s">
        <v>19268</v>
      </c>
      <c r="R2988" s="113">
        <v>15</v>
      </c>
      <c r="S2988" s="113" t="s">
        <v>13</v>
      </c>
      <c r="T2988" s="113" t="s">
        <v>19269</v>
      </c>
      <c r="U2988" s="113" t="s">
        <v>19270</v>
      </c>
      <c r="V2988" s="114">
        <v>42030</v>
      </c>
      <c r="W2988" s="114">
        <v>41883</v>
      </c>
      <c r="X2988" s="113" t="s">
        <v>19271</v>
      </c>
      <c r="Y2988" s="114">
        <v>42339</v>
      </c>
      <c r="Z2988" s="114">
        <v>42339</v>
      </c>
      <c r="AA2988" s="113">
        <v>21</v>
      </c>
      <c r="AB2988" s="113" t="s">
        <v>24</v>
      </c>
      <c r="AC2988" s="113">
        <v>32</v>
      </c>
      <c r="AD2988" s="113" t="s">
        <v>84</v>
      </c>
      <c r="AE2988" s="114">
        <v>45444</v>
      </c>
      <c r="AF2988" s="113">
        <v>14</v>
      </c>
      <c r="AG2988" s="113">
        <v>8</v>
      </c>
      <c r="AH2988" s="113" t="s">
        <v>16226</v>
      </c>
      <c r="AI2988" s="117" t="s">
        <v>9875</v>
      </c>
      <c r="AK2988" s="114">
        <v>44670</v>
      </c>
      <c r="AL2988" s="113">
        <v>40</v>
      </c>
      <c r="AM2988" s="113" t="s">
        <v>9870</v>
      </c>
      <c r="AN2988" s="113" t="s">
        <v>16372</v>
      </c>
      <c r="AO2988" s="113" t="s">
        <v>326</v>
      </c>
      <c r="AP2988" s="113">
        <v>2014</v>
      </c>
      <c r="AQ2988" s="113" t="s">
        <v>2436</v>
      </c>
      <c r="AR2988" s="113" t="s">
        <v>19272</v>
      </c>
      <c r="AS2988" s="113" t="s">
        <v>14</v>
      </c>
      <c r="AT2988" s="113" t="s">
        <v>14</v>
      </c>
      <c r="AU2988" s="113" t="s">
        <v>16229</v>
      </c>
      <c r="AV2988" s="113" t="s">
        <v>14</v>
      </c>
      <c r="AW2988" s="113" t="s">
        <v>14</v>
      </c>
    </row>
    <row r="2989" spans="1:49">
      <c r="A2989" s="116" t="s">
        <v>1241</v>
      </c>
      <c r="C2989" s="113" t="s">
        <v>1242</v>
      </c>
      <c r="E2989" s="113" t="s">
        <v>103</v>
      </c>
      <c r="F2989" s="113" t="s">
        <v>1243</v>
      </c>
      <c r="G2989" s="114">
        <v>30175</v>
      </c>
      <c r="H2989" s="113" t="s">
        <v>16230</v>
      </c>
      <c r="I2989" s="113" t="s">
        <v>9866</v>
      </c>
      <c r="J2989" s="113" t="s">
        <v>9872</v>
      </c>
      <c r="K2989" s="113" t="s">
        <v>42748</v>
      </c>
      <c r="L2989" s="113">
        <v>811454311</v>
      </c>
      <c r="M2989" s="113" t="s">
        <v>14736</v>
      </c>
      <c r="O2989" s="113" t="s">
        <v>42749</v>
      </c>
      <c r="P2989" s="113" t="s">
        <v>42750</v>
      </c>
      <c r="Q2989" s="113" t="s">
        <v>42751</v>
      </c>
      <c r="R2989" s="113">
        <v>15</v>
      </c>
      <c r="S2989" s="113" t="s">
        <v>13</v>
      </c>
      <c r="T2989" s="113" t="s">
        <v>42752</v>
      </c>
      <c r="U2989" s="113" t="s">
        <v>42753</v>
      </c>
      <c r="V2989" s="114">
        <v>39965</v>
      </c>
      <c r="W2989" s="114">
        <v>39904</v>
      </c>
      <c r="X2989" s="113" t="s">
        <v>42754</v>
      </c>
      <c r="Y2989" s="114">
        <v>40542</v>
      </c>
      <c r="Z2989" s="114">
        <v>40544</v>
      </c>
      <c r="AA2989" s="113">
        <v>23</v>
      </c>
      <c r="AB2989" s="113" t="s">
        <v>78</v>
      </c>
      <c r="AC2989" s="113">
        <v>33</v>
      </c>
      <c r="AD2989" s="113" t="s">
        <v>10</v>
      </c>
      <c r="AE2989" s="114">
        <v>44287</v>
      </c>
      <c r="AF2989" s="113">
        <v>10</v>
      </c>
      <c r="AG2989" s="113">
        <v>0</v>
      </c>
      <c r="AH2989" s="113" t="s">
        <v>16226</v>
      </c>
      <c r="AI2989" s="117" t="s">
        <v>302</v>
      </c>
      <c r="AK2989" s="114">
        <v>44287</v>
      </c>
      <c r="AL2989" s="113">
        <v>30</v>
      </c>
      <c r="AM2989" s="113" t="s">
        <v>9882</v>
      </c>
      <c r="AN2989" s="113" t="s">
        <v>16273</v>
      </c>
      <c r="AO2989" s="113" t="s">
        <v>107</v>
      </c>
      <c r="AP2989" s="113">
        <v>2006</v>
      </c>
      <c r="AQ2989" s="113" t="s">
        <v>8</v>
      </c>
      <c r="AR2989" s="113" t="s">
        <v>16437</v>
      </c>
      <c r="AS2989" s="113" t="s">
        <v>14</v>
      </c>
      <c r="AT2989" s="113" t="s">
        <v>14</v>
      </c>
      <c r="AU2989" s="113" t="s">
        <v>16229</v>
      </c>
      <c r="AV2989" s="113" t="s">
        <v>14</v>
      </c>
      <c r="AW2989" s="113" t="s">
        <v>14</v>
      </c>
    </row>
    <row r="2990" spans="1:49">
      <c r="A2990" s="116" t="s">
        <v>2867</v>
      </c>
      <c r="C2990" s="113" t="s">
        <v>2868</v>
      </c>
      <c r="E2990" s="113" t="s">
        <v>2869</v>
      </c>
      <c r="F2990" s="113" t="s">
        <v>8</v>
      </c>
      <c r="G2990" s="114">
        <v>30179</v>
      </c>
      <c r="H2990" s="113" t="s">
        <v>16230</v>
      </c>
      <c r="I2990" s="113" t="s">
        <v>9866</v>
      </c>
      <c r="J2990" s="113" t="s">
        <v>9867</v>
      </c>
      <c r="K2990" s="113" t="s">
        <v>18704</v>
      </c>
      <c r="M2990" s="113" t="s">
        <v>14166</v>
      </c>
      <c r="O2990" s="113" t="s">
        <v>11883</v>
      </c>
      <c r="P2990" s="113" t="s">
        <v>18705</v>
      </c>
      <c r="Q2990" s="113" t="s">
        <v>18706</v>
      </c>
      <c r="R2990" s="113">
        <v>15</v>
      </c>
      <c r="S2990" s="113" t="s">
        <v>13</v>
      </c>
      <c r="T2990" s="113" t="s">
        <v>18707</v>
      </c>
      <c r="W2990" s="114">
        <v>39904</v>
      </c>
      <c r="Z2990" s="114">
        <v>40544</v>
      </c>
      <c r="AA2990" s="113">
        <v>22</v>
      </c>
      <c r="AB2990" s="113" t="s">
        <v>25</v>
      </c>
      <c r="AC2990" s="113">
        <v>31</v>
      </c>
      <c r="AD2990" s="113" t="s">
        <v>9</v>
      </c>
      <c r="AE2990" s="114">
        <v>43191</v>
      </c>
      <c r="AF2990" s="113">
        <v>7</v>
      </c>
      <c r="AG2990" s="113">
        <v>0</v>
      </c>
      <c r="AH2990" s="113" t="s">
        <v>16226</v>
      </c>
      <c r="AI2990" s="117" t="s">
        <v>9875</v>
      </c>
      <c r="AK2990" s="114">
        <v>43191</v>
      </c>
      <c r="AL2990" s="113">
        <v>40</v>
      </c>
      <c r="AM2990" s="113" t="s">
        <v>9870</v>
      </c>
      <c r="AN2990" s="113" t="s">
        <v>17256</v>
      </c>
      <c r="AO2990" s="113" t="s">
        <v>1424</v>
      </c>
      <c r="AP2990" s="113">
        <v>2014</v>
      </c>
      <c r="AQ2990" s="113" t="s">
        <v>8</v>
      </c>
      <c r="AS2990" s="113" t="s">
        <v>14</v>
      </c>
      <c r="AT2990" s="113" t="s">
        <v>14</v>
      </c>
      <c r="AU2990" s="113" t="s">
        <v>16229</v>
      </c>
      <c r="AV2990" s="113" t="s">
        <v>14</v>
      </c>
      <c r="AW2990" s="113" t="s">
        <v>14</v>
      </c>
    </row>
    <row r="2991" spans="1:49">
      <c r="A2991" s="116" t="s">
        <v>7332</v>
      </c>
      <c r="B2991" s="113">
        <v>570015597</v>
      </c>
      <c r="C2991" s="113" t="s">
        <v>7333</v>
      </c>
      <c r="E2991" s="113" t="s">
        <v>140</v>
      </c>
      <c r="F2991" s="113" t="s">
        <v>8</v>
      </c>
      <c r="G2991" s="114">
        <v>30180</v>
      </c>
      <c r="H2991" s="113" t="s">
        <v>16230</v>
      </c>
      <c r="I2991" s="113" t="s">
        <v>9866</v>
      </c>
      <c r="J2991" s="113" t="s">
        <v>9872</v>
      </c>
      <c r="K2991" s="113" t="s">
        <v>22561</v>
      </c>
      <c r="L2991" s="113">
        <v>82211613298</v>
      </c>
      <c r="M2991" s="113" t="s">
        <v>22562</v>
      </c>
      <c r="O2991" s="113" t="s">
        <v>11085</v>
      </c>
      <c r="P2991" s="113" t="s">
        <v>22563</v>
      </c>
      <c r="Q2991" s="113" t="s">
        <v>22564</v>
      </c>
      <c r="R2991" s="113">
        <v>15</v>
      </c>
      <c r="S2991" s="113" t="s">
        <v>13</v>
      </c>
      <c r="T2991" s="113" t="s">
        <v>22565</v>
      </c>
      <c r="U2991" s="113" t="s">
        <v>22566</v>
      </c>
      <c r="V2991" s="114">
        <v>37998</v>
      </c>
      <c r="W2991" s="114">
        <v>37956</v>
      </c>
      <c r="X2991" s="113" t="s">
        <v>22567</v>
      </c>
      <c r="Y2991" s="114">
        <v>38408</v>
      </c>
      <c r="Z2991" s="114">
        <v>38412</v>
      </c>
      <c r="AA2991" s="113">
        <v>22</v>
      </c>
      <c r="AB2991" s="113" t="s">
        <v>25</v>
      </c>
      <c r="AC2991" s="113">
        <v>33</v>
      </c>
      <c r="AD2991" s="113" t="s">
        <v>10</v>
      </c>
      <c r="AE2991" s="114">
        <v>44835</v>
      </c>
      <c r="AF2991" s="113">
        <v>16</v>
      </c>
      <c r="AG2991" s="113">
        <v>9</v>
      </c>
      <c r="AH2991" s="113" t="s">
        <v>16226</v>
      </c>
      <c r="AI2991" s="117" t="s">
        <v>9891</v>
      </c>
      <c r="AK2991" s="114">
        <v>44835</v>
      </c>
      <c r="AL2991" s="113">
        <v>40</v>
      </c>
      <c r="AM2991" s="113" t="s">
        <v>9870</v>
      </c>
      <c r="AN2991" s="113" t="s">
        <v>16372</v>
      </c>
      <c r="AO2991" s="113" t="s">
        <v>326</v>
      </c>
      <c r="AP2991" s="113">
        <v>2013</v>
      </c>
      <c r="AQ2991" s="113" t="s">
        <v>6669</v>
      </c>
      <c r="AR2991" s="113" t="s">
        <v>20237</v>
      </c>
      <c r="AS2991" s="113" t="s">
        <v>14</v>
      </c>
      <c r="AT2991" s="113" t="s">
        <v>14</v>
      </c>
      <c r="AU2991" s="113" t="s">
        <v>16229</v>
      </c>
      <c r="AV2991" s="113" t="s">
        <v>14</v>
      </c>
    </row>
    <row r="2992" spans="1:49">
      <c r="A2992" s="116" t="s">
        <v>4673</v>
      </c>
      <c r="C2992" s="113" t="s">
        <v>4674</v>
      </c>
      <c r="E2992" s="113" t="s">
        <v>103</v>
      </c>
      <c r="F2992" s="113" t="s">
        <v>8</v>
      </c>
      <c r="G2992" s="114">
        <v>30180</v>
      </c>
      <c r="H2992" s="113" t="s">
        <v>16230</v>
      </c>
      <c r="I2992" s="113" t="s">
        <v>9866</v>
      </c>
      <c r="J2992" s="113" t="s">
        <v>9867</v>
      </c>
      <c r="K2992" s="113" t="s">
        <v>34179</v>
      </c>
      <c r="L2992" s="113">
        <v>82291524784</v>
      </c>
      <c r="M2992" s="113" t="s">
        <v>13748</v>
      </c>
      <c r="O2992" s="113" t="s">
        <v>34180</v>
      </c>
      <c r="P2992" s="113" t="s">
        <v>34181</v>
      </c>
      <c r="Q2992" s="113" t="s">
        <v>34182</v>
      </c>
      <c r="R2992" s="113">
        <v>15</v>
      </c>
      <c r="S2992" s="113" t="s">
        <v>13</v>
      </c>
      <c r="T2992" s="113" t="s">
        <v>34183</v>
      </c>
      <c r="U2992" s="113" t="s">
        <v>34184</v>
      </c>
      <c r="V2992" s="114">
        <v>40210</v>
      </c>
      <c r="W2992" s="114">
        <v>40179</v>
      </c>
      <c r="X2992" s="113" t="s">
        <v>34185</v>
      </c>
      <c r="Y2992" s="114">
        <v>40906</v>
      </c>
      <c r="Z2992" s="114">
        <v>40909</v>
      </c>
      <c r="AA2992" s="113">
        <v>23</v>
      </c>
      <c r="AB2992" s="113" t="s">
        <v>78</v>
      </c>
      <c r="AC2992" s="113">
        <v>34</v>
      </c>
      <c r="AD2992" s="113" t="s">
        <v>18</v>
      </c>
      <c r="AE2992" s="114">
        <v>45566</v>
      </c>
      <c r="AF2992" s="113">
        <v>12</v>
      </c>
      <c r="AG2992" s="113">
        <v>9</v>
      </c>
      <c r="AH2992" s="113" t="s">
        <v>16226</v>
      </c>
      <c r="AI2992" s="117" t="s">
        <v>302</v>
      </c>
      <c r="AK2992" s="114">
        <v>44652</v>
      </c>
      <c r="AL2992" s="113">
        <v>30</v>
      </c>
      <c r="AM2992" s="113" t="s">
        <v>9882</v>
      </c>
      <c r="AN2992" s="113" t="s">
        <v>16273</v>
      </c>
      <c r="AO2992" s="113" t="s">
        <v>107</v>
      </c>
      <c r="AP2992" s="113">
        <v>2009</v>
      </c>
      <c r="AQ2992" s="113" t="s">
        <v>8</v>
      </c>
      <c r="AR2992" s="113" t="s">
        <v>17533</v>
      </c>
      <c r="AS2992" s="113" t="s">
        <v>14</v>
      </c>
      <c r="AT2992" s="113" t="s">
        <v>14</v>
      </c>
      <c r="AU2992" s="113" t="s">
        <v>16229</v>
      </c>
      <c r="AV2992" s="113" t="s">
        <v>14</v>
      </c>
      <c r="AW2992" s="113" t="s">
        <v>14</v>
      </c>
    </row>
    <row r="2993" spans="1:49">
      <c r="A2993" s="116" t="s">
        <v>9788</v>
      </c>
      <c r="C2993" s="113" t="s">
        <v>9789</v>
      </c>
      <c r="E2993" s="113" t="s">
        <v>208</v>
      </c>
      <c r="F2993" s="113" t="s">
        <v>8</v>
      </c>
      <c r="G2993" s="114">
        <v>30180</v>
      </c>
      <c r="H2993" s="113" t="s">
        <v>16218</v>
      </c>
      <c r="I2993" s="113" t="s">
        <v>9866</v>
      </c>
      <c r="J2993" s="113" t="s">
        <v>9872</v>
      </c>
      <c r="K2993" s="113" t="s">
        <v>16616</v>
      </c>
      <c r="L2993" s="113">
        <v>85241247105</v>
      </c>
      <c r="M2993" s="113" t="s">
        <v>12171</v>
      </c>
      <c r="O2993" s="113" t="s">
        <v>16617</v>
      </c>
      <c r="P2993" s="113" t="s">
        <v>16618</v>
      </c>
      <c r="Q2993" s="113" t="s">
        <v>16619</v>
      </c>
      <c r="R2993" s="113">
        <v>15</v>
      </c>
      <c r="S2993" s="113" t="s">
        <v>13</v>
      </c>
      <c r="T2993" s="113" t="s">
        <v>16620</v>
      </c>
      <c r="U2993" s="113" t="s">
        <v>16621</v>
      </c>
      <c r="V2993" s="114">
        <v>41977</v>
      </c>
      <c r="W2993" s="114">
        <v>41883</v>
      </c>
      <c r="X2993" s="113" t="s">
        <v>16622</v>
      </c>
      <c r="Y2993" s="114">
        <v>42339</v>
      </c>
      <c r="Z2993" s="114">
        <v>42339</v>
      </c>
      <c r="AA2993" s="113">
        <v>22</v>
      </c>
      <c r="AB2993" s="113" t="s">
        <v>25</v>
      </c>
      <c r="AC2993" s="113">
        <v>24</v>
      </c>
      <c r="AD2993" s="113" t="s">
        <v>47</v>
      </c>
      <c r="AE2993" s="114">
        <v>44835</v>
      </c>
      <c r="AF2993" s="113">
        <v>21</v>
      </c>
      <c r="AG2993" s="113">
        <v>9</v>
      </c>
      <c r="AH2993" s="113" t="s">
        <v>16263</v>
      </c>
      <c r="AI2993" s="117" t="s">
        <v>16325</v>
      </c>
      <c r="AK2993" s="114">
        <v>45302</v>
      </c>
      <c r="AL2993" s="113">
        <v>25</v>
      </c>
      <c r="AM2993" s="113" t="s">
        <v>9974</v>
      </c>
      <c r="AN2993" s="113" t="s">
        <v>16623</v>
      </c>
      <c r="AO2993" s="113" t="s">
        <v>2439</v>
      </c>
      <c r="AP2993" s="113">
        <v>2004</v>
      </c>
      <c r="AQ2993" s="113" t="s">
        <v>9905</v>
      </c>
      <c r="AR2993" s="113" t="s">
        <v>16624</v>
      </c>
      <c r="AS2993" s="113" t="s">
        <v>14</v>
      </c>
      <c r="AT2993" s="113" t="s">
        <v>14</v>
      </c>
      <c r="AU2993" s="113" t="s">
        <v>16229</v>
      </c>
      <c r="AV2993" s="113" t="s">
        <v>14</v>
      </c>
    </row>
    <row r="2994" spans="1:49">
      <c r="A2994" s="116" t="s">
        <v>4715</v>
      </c>
      <c r="B2994" s="113">
        <v>570021350</v>
      </c>
      <c r="C2994" s="113" t="s">
        <v>4716</v>
      </c>
      <c r="E2994" s="113" t="s">
        <v>83</v>
      </c>
      <c r="F2994" s="113" t="s">
        <v>555</v>
      </c>
      <c r="G2994" s="114">
        <v>30182</v>
      </c>
      <c r="H2994" s="113" t="s">
        <v>16230</v>
      </c>
      <c r="I2994" s="113" t="s">
        <v>9866</v>
      </c>
      <c r="J2994" s="113" t="s">
        <v>9872</v>
      </c>
      <c r="K2994" s="113" t="s">
        <v>43356</v>
      </c>
      <c r="L2994" s="113">
        <v>82293457220</v>
      </c>
      <c r="M2994" s="113" t="s">
        <v>14878</v>
      </c>
      <c r="O2994" s="113" t="s">
        <v>13818</v>
      </c>
      <c r="P2994" s="113" t="s">
        <v>43357</v>
      </c>
      <c r="Q2994" s="113" t="s">
        <v>43358</v>
      </c>
      <c r="R2994" s="113">
        <v>15</v>
      </c>
      <c r="S2994" s="113" t="s">
        <v>13</v>
      </c>
      <c r="T2994" s="113" t="s">
        <v>43359</v>
      </c>
      <c r="U2994" s="113" t="s">
        <v>43360</v>
      </c>
      <c r="V2994" s="114">
        <v>39038</v>
      </c>
      <c r="W2994" s="114">
        <v>38808</v>
      </c>
      <c r="X2994" s="113" t="s">
        <v>43361</v>
      </c>
      <c r="Y2994" s="114">
        <v>39353</v>
      </c>
      <c r="Z2994" s="114">
        <v>39356</v>
      </c>
      <c r="AA2994" s="113">
        <v>23</v>
      </c>
      <c r="AB2994" s="113" t="s">
        <v>78</v>
      </c>
      <c r="AC2994" s="113">
        <v>34</v>
      </c>
      <c r="AD2994" s="113" t="s">
        <v>18</v>
      </c>
      <c r="AE2994" s="114">
        <v>45017</v>
      </c>
      <c r="AF2994" s="113">
        <v>16</v>
      </c>
      <c r="AG2994" s="113">
        <v>5</v>
      </c>
      <c r="AH2994" s="113" t="s">
        <v>16226</v>
      </c>
      <c r="AI2994" s="117" t="s">
        <v>410</v>
      </c>
      <c r="AK2994" s="114">
        <v>44013</v>
      </c>
      <c r="AL2994" s="113">
        <v>40</v>
      </c>
      <c r="AM2994" s="113" t="s">
        <v>9870</v>
      </c>
      <c r="AN2994" s="113" t="s">
        <v>21065</v>
      </c>
      <c r="AO2994" s="113" t="s">
        <v>588</v>
      </c>
      <c r="AP2994" s="113">
        <v>2014</v>
      </c>
      <c r="AQ2994" s="113" t="s">
        <v>5236</v>
      </c>
      <c r="AR2994" s="113" t="s">
        <v>16437</v>
      </c>
      <c r="AS2994" s="113" t="s">
        <v>14</v>
      </c>
      <c r="AT2994" s="113" t="s">
        <v>14</v>
      </c>
      <c r="AU2994" s="113" t="s">
        <v>16229</v>
      </c>
      <c r="AV2994" s="113" t="s">
        <v>14</v>
      </c>
      <c r="AW2994" s="113" t="s">
        <v>14</v>
      </c>
    </row>
    <row r="2995" spans="1:49">
      <c r="A2995" s="116" t="s">
        <v>6249</v>
      </c>
      <c r="B2995" s="113">
        <v>570036048</v>
      </c>
      <c r="C2995" s="113" t="s">
        <v>4465</v>
      </c>
      <c r="E2995" s="113" t="s">
        <v>30</v>
      </c>
      <c r="F2995" s="113" t="s">
        <v>204</v>
      </c>
      <c r="G2995" s="114">
        <v>30182</v>
      </c>
      <c r="H2995" s="113" t="s">
        <v>16230</v>
      </c>
      <c r="I2995" s="113" t="s">
        <v>9866</v>
      </c>
      <c r="J2995" s="113" t="s">
        <v>9867</v>
      </c>
      <c r="K2995" s="113" t="s">
        <v>25186</v>
      </c>
      <c r="L2995" s="113">
        <v>82235742711</v>
      </c>
      <c r="M2995" s="113" t="s">
        <v>14479</v>
      </c>
      <c r="O2995" s="113" t="s">
        <v>25187</v>
      </c>
      <c r="P2995" s="113" t="s">
        <v>25188</v>
      </c>
      <c r="Q2995" s="113" t="s">
        <v>25189</v>
      </c>
      <c r="R2995" s="113">
        <v>15</v>
      </c>
      <c r="S2995" s="113" t="s">
        <v>13</v>
      </c>
      <c r="T2995" s="113" t="s">
        <v>25190</v>
      </c>
      <c r="U2995" s="113" t="s">
        <v>25191</v>
      </c>
      <c r="V2995" s="114">
        <v>39563</v>
      </c>
      <c r="W2995" s="114">
        <v>39448</v>
      </c>
      <c r="X2995" s="113" t="s">
        <v>25192</v>
      </c>
      <c r="Y2995" s="114">
        <v>40143</v>
      </c>
      <c r="Z2995" s="114">
        <v>40148</v>
      </c>
      <c r="AA2995" s="113">
        <v>21</v>
      </c>
      <c r="AB2995" s="113" t="s">
        <v>24</v>
      </c>
      <c r="AC2995" s="113">
        <v>34</v>
      </c>
      <c r="AD2995" s="113" t="s">
        <v>18</v>
      </c>
      <c r="AE2995" s="114">
        <v>45017</v>
      </c>
      <c r="AF2995" s="113">
        <v>14</v>
      </c>
      <c r="AG2995" s="113">
        <v>3</v>
      </c>
      <c r="AH2995" s="113" t="s">
        <v>16263</v>
      </c>
      <c r="AI2995" s="117" t="s">
        <v>6250</v>
      </c>
      <c r="AK2995" s="114">
        <v>43556</v>
      </c>
      <c r="AL2995" s="113">
        <v>40</v>
      </c>
      <c r="AM2995" s="113" t="s">
        <v>9870</v>
      </c>
      <c r="AN2995" s="113" t="s">
        <v>16468</v>
      </c>
      <c r="AO2995" s="113" t="s">
        <v>31</v>
      </c>
      <c r="AP2995" s="113">
        <v>2007</v>
      </c>
      <c r="AQ2995" s="113" t="s">
        <v>8</v>
      </c>
      <c r="AR2995" s="113" t="s">
        <v>19905</v>
      </c>
      <c r="AS2995" s="113" t="s">
        <v>14</v>
      </c>
      <c r="AT2995" s="113" t="s">
        <v>14</v>
      </c>
      <c r="AU2995" s="113" t="s">
        <v>16229</v>
      </c>
      <c r="AV2995" s="113" t="s">
        <v>14</v>
      </c>
    </row>
    <row r="2996" spans="1:49">
      <c r="A2996" s="116" t="s">
        <v>647</v>
      </c>
      <c r="C2996" s="113" t="s">
        <v>648</v>
      </c>
      <c r="E2996" s="113" t="s">
        <v>34</v>
      </c>
      <c r="F2996" s="113" t="s">
        <v>8</v>
      </c>
      <c r="G2996" s="114">
        <v>30183</v>
      </c>
      <c r="H2996" s="113" t="s">
        <v>16230</v>
      </c>
      <c r="I2996" s="113" t="s">
        <v>9866</v>
      </c>
      <c r="J2996" s="113" t="s">
        <v>16392</v>
      </c>
      <c r="K2996" s="113" t="s">
        <v>22726</v>
      </c>
      <c r="L2996" s="113">
        <v>81245992344</v>
      </c>
      <c r="M2996" s="113" t="s">
        <v>12156</v>
      </c>
      <c r="O2996" s="113" t="s">
        <v>12157</v>
      </c>
      <c r="P2996" s="113" t="s">
        <v>22727</v>
      </c>
      <c r="Q2996" s="113" t="s">
        <v>22728</v>
      </c>
      <c r="R2996" s="113">
        <v>15</v>
      </c>
      <c r="S2996" s="113" t="s">
        <v>13</v>
      </c>
      <c r="T2996" s="113" t="s">
        <v>22729</v>
      </c>
      <c r="U2996" s="113" t="s">
        <v>22730</v>
      </c>
      <c r="V2996" s="114">
        <v>41920</v>
      </c>
      <c r="W2996" s="114">
        <v>41883</v>
      </c>
      <c r="X2996" s="113" t="s">
        <v>22731</v>
      </c>
      <c r="Y2996" s="114">
        <v>42339</v>
      </c>
      <c r="Z2996" s="114">
        <v>42339</v>
      </c>
      <c r="AA2996" s="113">
        <v>21</v>
      </c>
      <c r="AB2996" s="113" t="s">
        <v>24</v>
      </c>
      <c r="AC2996" s="113">
        <v>32</v>
      </c>
      <c r="AD2996" s="113" t="s">
        <v>84</v>
      </c>
      <c r="AE2996" s="114">
        <v>45017</v>
      </c>
      <c r="AF2996" s="113">
        <v>14</v>
      </c>
      <c r="AG2996" s="113">
        <v>0</v>
      </c>
      <c r="AH2996" s="113" t="s">
        <v>16263</v>
      </c>
      <c r="AI2996" s="117" t="s">
        <v>16264</v>
      </c>
      <c r="AK2996" s="114">
        <v>45302</v>
      </c>
      <c r="AL2996" s="113">
        <v>40</v>
      </c>
      <c r="AM2996" s="113" t="s">
        <v>9870</v>
      </c>
      <c r="AN2996" s="113" t="s">
        <v>19551</v>
      </c>
      <c r="AO2996" s="113" t="s">
        <v>649</v>
      </c>
      <c r="AP2996" s="113">
        <v>2007</v>
      </c>
      <c r="AQ2996" s="113" t="s">
        <v>8</v>
      </c>
      <c r="AR2996" s="113" t="s">
        <v>23177</v>
      </c>
      <c r="AS2996" s="113" t="s">
        <v>14</v>
      </c>
      <c r="AT2996" s="113" t="s">
        <v>14</v>
      </c>
      <c r="AU2996" s="113" t="s">
        <v>16229</v>
      </c>
      <c r="AV2996" s="113" t="s">
        <v>14</v>
      </c>
    </row>
    <row r="2997" spans="1:49">
      <c r="A2997" s="116" t="s">
        <v>1916</v>
      </c>
      <c r="B2997" s="113">
        <v>570020228</v>
      </c>
      <c r="C2997" s="113" t="s">
        <v>1576</v>
      </c>
      <c r="E2997" s="113" t="s">
        <v>67</v>
      </c>
      <c r="F2997" s="113" t="s">
        <v>8</v>
      </c>
      <c r="G2997" s="114">
        <v>30184</v>
      </c>
      <c r="H2997" s="113" t="s">
        <v>16218</v>
      </c>
      <c r="I2997" s="113" t="s">
        <v>9866</v>
      </c>
      <c r="J2997" s="113" t="s">
        <v>9872</v>
      </c>
      <c r="K2997" s="113" t="s">
        <v>32006</v>
      </c>
      <c r="L2997" s="113">
        <v>85241154107</v>
      </c>
      <c r="M2997" s="113" t="s">
        <v>32007</v>
      </c>
      <c r="O2997" s="113" t="s">
        <v>11600</v>
      </c>
      <c r="P2997" s="113" t="s">
        <v>32008</v>
      </c>
      <c r="Q2997" s="113" t="s">
        <v>32009</v>
      </c>
      <c r="R2997" s="113">
        <v>15</v>
      </c>
      <c r="S2997" s="113" t="s">
        <v>13</v>
      </c>
      <c r="T2997" s="113" t="s">
        <v>32010</v>
      </c>
      <c r="U2997" s="113" t="s">
        <v>32011</v>
      </c>
      <c r="V2997" s="114">
        <v>38852</v>
      </c>
      <c r="W2997" s="114">
        <v>38808</v>
      </c>
      <c r="X2997" s="113" t="s">
        <v>32012</v>
      </c>
      <c r="Y2997" s="114">
        <v>39230</v>
      </c>
      <c r="Z2997" s="114">
        <v>39234</v>
      </c>
      <c r="AA2997" s="113">
        <v>31</v>
      </c>
      <c r="AB2997" s="113" t="s">
        <v>9</v>
      </c>
      <c r="AC2997" s="113">
        <v>34</v>
      </c>
      <c r="AD2997" s="113" t="s">
        <v>18</v>
      </c>
      <c r="AE2997" s="114">
        <v>43009</v>
      </c>
      <c r="AF2997" s="113">
        <v>11</v>
      </c>
      <c r="AG2997" s="113">
        <v>6</v>
      </c>
      <c r="AH2997" s="113" t="s">
        <v>16226</v>
      </c>
      <c r="AI2997" s="117" t="s">
        <v>10098</v>
      </c>
      <c r="AK2997" s="114">
        <v>44925</v>
      </c>
      <c r="AL2997" s="113">
        <v>40</v>
      </c>
      <c r="AM2997" s="113" t="s">
        <v>9870</v>
      </c>
      <c r="AN2997" s="113" t="s">
        <v>32013</v>
      </c>
      <c r="AO2997" s="113" t="s">
        <v>1917</v>
      </c>
      <c r="AP2997" s="113">
        <v>2005</v>
      </c>
      <c r="AQ2997" s="113" t="s">
        <v>8</v>
      </c>
      <c r="AR2997" s="113" t="s">
        <v>20166</v>
      </c>
      <c r="AS2997" s="113" t="s">
        <v>14</v>
      </c>
      <c r="AT2997" s="113" t="s">
        <v>14</v>
      </c>
      <c r="AU2997" s="113" t="s">
        <v>16229</v>
      </c>
      <c r="AV2997" s="113" t="s">
        <v>14</v>
      </c>
      <c r="AW2997" s="113" t="s">
        <v>14</v>
      </c>
    </row>
    <row r="2998" spans="1:49">
      <c r="A2998" s="116" t="s">
        <v>8556</v>
      </c>
      <c r="B2998" s="113">
        <v>570028816</v>
      </c>
      <c r="C2998" s="113" t="s">
        <v>8557</v>
      </c>
      <c r="E2998" s="113" t="s">
        <v>41</v>
      </c>
      <c r="F2998" s="113" t="s">
        <v>8</v>
      </c>
      <c r="G2998" s="114">
        <v>30187</v>
      </c>
      <c r="H2998" s="113" t="s">
        <v>16230</v>
      </c>
      <c r="I2998" s="113" t="s">
        <v>9866</v>
      </c>
      <c r="J2998" s="113" t="s">
        <v>9872</v>
      </c>
      <c r="K2998" s="113" t="s">
        <v>22356</v>
      </c>
      <c r="L2998" s="113">
        <v>85146274731</v>
      </c>
      <c r="M2998" s="113" t="s">
        <v>13531</v>
      </c>
      <c r="O2998" s="113" t="s">
        <v>13532</v>
      </c>
      <c r="P2998" s="113" t="s">
        <v>22357</v>
      </c>
      <c r="Q2998" s="113" t="s">
        <v>22358</v>
      </c>
      <c r="R2998" s="113">
        <v>15</v>
      </c>
      <c r="S2998" s="113" t="s">
        <v>13</v>
      </c>
      <c r="T2998" s="113" t="s">
        <v>22359</v>
      </c>
      <c r="U2998" s="113" t="s">
        <v>22360</v>
      </c>
      <c r="V2998" s="114">
        <v>39387</v>
      </c>
      <c r="W2998" s="114">
        <v>39083</v>
      </c>
      <c r="X2998" s="113" t="s">
        <v>22361</v>
      </c>
      <c r="Y2998" s="114">
        <v>39720</v>
      </c>
      <c r="Z2998" s="114">
        <v>39722</v>
      </c>
      <c r="AA2998" s="113">
        <v>22</v>
      </c>
      <c r="AB2998" s="113" t="s">
        <v>25</v>
      </c>
      <c r="AC2998" s="113">
        <v>32</v>
      </c>
      <c r="AD2998" s="113" t="s">
        <v>84</v>
      </c>
      <c r="AE2998" s="114">
        <v>44470</v>
      </c>
      <c r="AF2998" s="113">
        <v>14</v>
      </c>
      <c r="AG2998" s="113">
        <v>9</v>
      </c>
      <c r="AH2998" s="113" t="s">
        <v>16226</v>
      </c>
      <c r="AI2998" s="117" t="s">
        <v>9875</v>
      </c>
      <c r="AK2998" s="114">
        <v>43466</v>
      </c>
      <c r="AL2998" s="113">
        <v>40</v>
      </c>
      <c r="AM2998" s="113" t="s">
        <v>9870</v>
      </c>
      <c r="AN2998" s="113" t="s">
        <v>16561</v>
      </c>
      <c r="AO2998" s="113" t="s">
        <v>42</v>
      </c>
      <c r="AP2998" s="113">
        <v>2019</v>
      </c>
      <c r="AQ2998" s="113" t="s">
        <v>9889</v>
      </c>
      <c r="AR2998" s="113" t="s">
        <v>22032</v>
      </c>
      <c r="AS2998" s="113" t="s">
        <v>14</v>
      </c>
      <c r="AT2998" s="113" t="s">
        <v>14</v>
      </c>
      <c r="AU2998" s="113" t="s">
        <v>16229</v>
      </c>
      <c r="AV2998" s="113" t="s">
        <v>14</v>
      </c>
      <c r="AW2998" s="113" t="s">
        <v>14</v>
      </c>
    </row>
    <row r="2999" spans="1:49">
      <c r="A2999" s="116" t="s">
        <v>7621</v>
      </c>
      <c r="C2999" s="113" t="s">
        <v>7622</v>
      </c>
      <c r="F2999" s="113" t="s">
        <v>8</v>
      </c>
      <c r="G2999" s="114">
        <v>30188</v>
      </c>
      <c r="H2999" s="113" t="s">
        <v>16218</v>
      </c>
      <c r="I2999" s="113" t="s">
        <v>9866</v>
      </c>
      <c r="J2999" s="113" t="s">
        <v>9872</v>
      </c>
      <c r="K2999" s="113" t="s">
        <v>22188</v>
      </c>
      <c r="L2999" s="113">
        <v>85241156023</v>
      </c>
      <c r="M2999" s="113" t="s">
        <v>14005</v>
      </c>
      <c r="O2999" s="113" t="s">
        <v>14006</v>
      </c>
      <c r="P2999" s="113" t="s">
        <v>22189</v>
      </c>
      <c r="Q2999" s="113" t="s">
        <v>22190</v>
      </c>
      <c r="R2999" s="113">
        <v>15</v>
      </c>
      <c r="S2999" s="113" t="s">
        <v>13</v>
      </c>
      <c r="T2999" s="113" t="s">
        <v>22191</v>
      </c>
      <c r="U2999" s="113" t="s">
        <v>22192</v>
      </c>
      <c r="V2999" s="114">
        <v>39904</v>
      </c>
      <c r="W2999" s="114">
        <v>39904</v>
      </c>
      <c r="X2999" s="113" t="s">
        <v>18615</v>
      </c>
      <c r="Y2999" s="114">
        <v>40542</v>
      </c>
      <c r="Z2999" s="114">
        <v>40544</v>
      </c>
      <c r="AA2999" s="113">
        <v>21</v>
      </c>
      <c r="AB2999" s="113" t="s">
        <v>24</v>
      </c>
      <c r="AC2999" s="113">
        <v>24</v>
      </c>
      <c r="AD2999" s="113" t="s">
        <v>47</v>
      </c>
      <c r="AE2999" s="114">
        <v>44287</v>
      </c>
      <c r="AF2999" s="113">
        <v>16</v>
      </c>
      <c r="AG2999" s="113">
        <v>8</v>
      </c>
      <c r="AH2999" s="113" t="s">
        <v>16263</v>
      </c>
      <c r="AI2999" s="117" t="s">
        <v>16325</v>
      </c>
      <c r="AK2999" s="114">
        <v>45302</v>
      </c>
      <c r="AL2999" s="113">
        <v>17</v>
      </c>
      <c r="AM2999" s="113" t="s">
        <v>9982</v>
      </c>
      <c r="AN2999" s="113" t="s">
        <v>21369</v>
      </c>
      <c r="AO2999" s="113" t="s">
        <v>4231</v>
      </c>
      <c r="AP2999" s="113">
        <v>2001</v>
      </c>
      <c r="AQ2999" s="113" t="s">
        <v>8</v>
      </c>
      <c r="AR2999" s="113" t="s">
        <v>19237</v>
      </c>
      <c r="AS2999" s="113" t="s">
        <v>14</v>
      </c>
      <c r="AT2999" s="113" t="s">
        <v>14</v>
      </c>
      <c r="AU2999" s="113" t="s">
        <v>16229</v>
      </c>
      <c r="AV2999" s="113" t="s">
        <v>14</v>
      </c>
    </row>
    <row r="3000" spans="1:49">
      <c r="A3000" s="116" t="s">
        <v>5469</v>
      </c>
      <c r="C3000" s="113" t="s">
        <v>5470</v>
      </c>
      <c r="E3000" s="113" t="s">
        <v>41</v>
      </c>
      <c r="F3000" s="113" t="s">
        <v>5471</v>
      </c>
      <c r="G3000" s="114">
        <v>30189</v>
      </c>
      <c r="H3000" s="113" t="s">
        <v>16230</v>
      </c>
      <c r="I3000" s="113" t="s">
        <v>9866</v>
      </c>
      <c r="J3000" s="113" t="s">
        <v>9867</v>
      </c>
      <c r="K3000" s="113" t="s">
        <v>32200</v>
      </c>
      <c r="L3000" s="113">
        <v>81243741441</v>
      </c>
      <c r="M3000" s="113" t="s">
        <v>32201</v>
      </c>
      <c r="O3000" s="113" t="s">
        <v>16143</v>
      </c>
      <c r="P3000" s="113" t="s">
        <v>32202</v>
      </c>
      <c r="Q3000" s="113" t="s">
        <v>32203</v>
      </c>
      <c r="R3000" s="113">
        <v>15</v>
      </c>
      <c r="S3000" s="113" t="s">
        <v>13</v>
      </c>
      <c r="T3000" s="113" t="s">
        <v>32204</v>
      </c>
      <c r="U3000" s="113" t="s">
        <v>32205</v>
      </c>
      <c r="V3000" s="114">
        <v>40207</v>
      </c>
      <c r="W3000" s="114">
        <v>40179</v>
      </c>
      <c r="X3000" s="113" t="s">
        <v>32206</v>
      </c>
      <c r="Y3000" s="114">
        <v>40875</v>
      </c>
      <c r="Z3000" s="114">
        <v>40878</v>
      </c>
      <c r="AA3000" s="113">
        <v>31</v>
      </c>
      <c r="AB3000" s="113" t="s">
        <v>9</v>
      </c>
      <c r="AC3000" s="113">
        <v>41</v>
      </c>
      <c r="AD3000" s="113" t="s">
        <v>52</v>
      </c>
      <c r="AE3000" s="114">
        <v>44470</v>
      </c>
      <c r="AF3000" s="113">
        <v>11</v>
      </c>
      <c r="AG3000" s="113">
        <v>9</v>
      </c>
      <c r="AH3000" s="113" t="s">
        <v>16226</v>
      </c>
      <c r="AI3000" s="117" t="s">
        <v>9901</v>
      </c>
      <c r="AK3000" s="114">
        <v>44470</v>
      </c>
      <c r="AL3000" s="113">
        <v>40</v>
      </c>
      <c r="AM3000" s="113" t="s">
        <v>9870</v>
      </c>
      <c r="AN3000" s="113" t="s">
        <v>32207</v>
      </c>
      <c r="AO3000" s="113" t="s">
        <v>5472</v>
      </c>
      <c r="AP3000" s="113">
        <v>2007</v>
      </c>
      <c r="AQ3000" s="113" t="s">
        <v>8</v>
      </c>
      <c r="AR3000" s="113" t="s">
        <v>16382</v>
      </c>
      <c r="AS3000" s="113" t="s">
        <v>14</v>
      </c>
      <c r="AT3000" s="113" t="s">
        <v>14</v>
      </c>
      <c r="AU3000" s="113" t="s">
        <v>16229</v>
      </c>
      <c r="AV3000" s="113" t="s">
        <v>14</v>
      </c>
    </row>
    <row r="3001" spans="1:49">
      <c r="A3001" s="116" t="s">
        <v>7095</v>
      </c>
      <c r="C3001" s="113" t="s">
        <v>7096</v>
      </c>
      <c r="E3001" s="113" t="s">
        <v>30</v>
      </c>
      <c r="F3001" s="113" t="s">
        <v>6974</v>
      </c>
      <c r="G3001" s="114">
        <v>30195</v>
      </c>
      <c r="H3001" s="113" t="s">
        <v>16230</v>
      </c>
      <c r="I3001" s="113" t="s">
        <v>9866</v>
      </c>
      <c r="J3001" s="113" t="s">
        <v>9872</v>
      </c>
      <c r="K3001" s="113" t="s">
        <v>39804</v>
      </c>
      <c r="L3001" s="113">
        <v>82296764059</v>
      </c>
      <c r="M3001" s="113" t="s">
        <v>15514</v>
      </c>
      <c r="O3001" s="113" t="s">
        <v>39805</v>
      </c>
      <c r="P3001" s="113" t="s">
        <v>39806</v>
      </c>
      <c r="Q3001" s="113" t="s">
        <v>39807</v>
      </c>
      <c r="R3001" s="113">
        <v>15</v>
      </c>
      <c r="S3001" s="113" t="s">
        <v>13</v>
      </c>
      <c r="T3001" s="113" t="s">
        <v>39808</v>
      </c>
      <c r="U3001" s="113" t="s">
        <v>39809</v>
      </c>
      <c r="V3001" s="114">
        <v>39904</v>
      </c>
      <c r="W3001" s="114">
        <v>39904</v>
      </c>
      <c r="X3001" s="113" t="s">
        <v>39810</v>
      </c>
      <c r="Y3001" s="114">
        <v>40542</v>
      </c>
      <c r="Z3001" s="114">
        <v>40544</v>
      </c>
      <c r="AA3001" s="113">
        <v>21</v>
      </c>
      <c r="AB3001" s="113" t="s">
        <v>24</v>
      </c>
      <c r="AC3001" s="113">
        <v>34</v>
      </c>
      <c r="AD3001" s="113" t="s">
        <v>18</v>
      </c>
      <c r="AE3001" s="114">
        <v>45017</v>
      </c>
      <c r="AF3001" s="113">
        <v>13</v>
      </c>
      <c r="AG3001" s="113">
        <v>10</v>
      </c>
      <c r="AH3001" s="113" t="s">
        <v>16226</v>
      </c>
      <c r="AI3001" s="117" t="s">
        <v>9932</v>
      </c>
      <c r="AK3001" s="114">
        <v>44925</v>
      </c>
      <c r="AL3001" s="113">
        <v>40</v>
      </c>
      <c r="AM3001" s="113" t="s">
        <v>9870</v>
      </c>
      <c r="AN3001" s="113" t="s">
        <v>16468</v>
      </c>
      <c r="AO3001" s="113" t="s">
        <v>31</v>
      </c>
      <c r="AP3001" s="113">
        <v>2005</v>
      </c>
      <c r="AQ3001" s="113" t="s">
        <v>8</v>
      </c>
      <c r="AR3001" s="113" t="s">
        <v>25563</v>
      </c>
      <c r="AS3001" s="113" t="s">
        <v>14</v>
      </c>
      <c r="AT3001" s="113" t="s">
        <v>14</v>
      </c>
      <c r="AU3001" s="113" t="s">
        <v>16229</v>
      </c>
      <c r="AV3001" s="113" t="s">
        <v>14</v>
      </c>
    </row>
    <row r="3002" spans="1:49">
      <c r="A3002" s="116" t="s">
        <v>1066</v>
      </c>
      <c r="C3002" s="113" t="s">
        <v>1067</v>
      </c>
      <c r="F3002" s="113" t="s">
        <v>8</v>
      </c>
      <c r="G3002" s="114">
        <v>30195</v>
      </c>
      <c r="H3002" s="113" t="s">
        <v>16218</v>
      </c>
      <c r="I3002" s="113" t="s">
        <v>9866</v>
      </c>
      <c r="J3002" s="113" t="s">
        <v>9872</v>
      </c>
      <c r="K3002" s="113" t="s">
        <v>24556</v>
      </c>
      <c r="L3002" s="113">
        <v>85240338727</v>
      </c>
      <c r="M3002" s="113" t="s">
        <v>11386</v>
      </c>
      <c r="O3002" s="113" t="s">
        <v>23056</v>
      </c>
      <c r="P3002" s="113" t="s">
        <v>24557</v>
      </c>
      <c r="Q3002" s="113" t="s">
        <v>24558</v>
      </c>
      <c r="R3002" s="113">
        <v>15</v>
      </c>
      <c r="S3002" s="113" t="s">
        <v>13</v>
      </c>
      <c r="T3002" s="113" t="s">
        <v>24559</v>
      </c>
      <c r="U3002" s="113" t="s">
        <v>24560</v>
      </c>
      <c r="V3002" s="114">
        <v>42033</v>
      </c>
      <c r="W3002" s="114">
        <v>42036</v>
      </c>
      <c r="X3002" s="113" t="s">
        <v>24561</v>
      </c>
      <c r="Y3002" s="114">
        <v>42612</v>
      </c>
      <c r="Z3002" s="114">
        <v>42614</v>
      </c>
      <c r="AA3002" s="113">
        <v>21</v>
      </c>
      <c r="AB3002" s="113" t="s">
        <v>24</v>
      </c>
      <c r="AC3002" s="113">
        <v>23</v>
      </c>
      <c r="AD3002" s="113" t="s">
        <v>78</v>
      </c>
      <c r="AE3002" s="114">
        <v>45017</v>
      </c>
      <c r="AF3002" s="113">
        <v>18</v>
      </c>
      <c r="AG3002" s="113">
        <v>3</v>
      </c>
      <c r="AH3002" s="113" t="s">
        <v>16263</v>
      </c>
      <c r="AI3002" s="117" t="s">
        <v>16325</v>
      </c>
      <c r="AK3002" s="114">
        <v>45302</v>
      </c>
      <c r="AL3002" s="113">
        <v>15</v>
      </c>
      <c r="AM3002" s="113" t="s">
        <v>9885</v>
      </c>
      <c r="AN3002" s="113" t="s">
        <v>24562</v>
      </c>
      <c r="AO3002" s="113" t="s">
        <v>233</v>
      </c>
      <c r="AP3002" s="113">
        <v>2001</v>
      </c>
      <c r="AQ3002" s="113" t="s">
        <v>8</v>
      </c>
      <c r="AR3002" s="113" t="s">
        <v>16293</v>
      </c>
      <c r="AS3002" s="113" t="s">
        <v>14</v>
      </c>
      <c r="AT3002" s="113" t="s">
        <v>14</v>
      </c>
      <c r="AU3002" s="113" t="s">
        <v>16229</v>
      </c>
      <c r="AV3002" s="113" t="s">
        <v>14</v>
      </c>
    </row>
    <row r="3003" spans="1:49">
      <c r="A3003" s="116" t="s">
        <v>1858</v>
      </c>
      <c r="B3003" s="113">
        <v>570013971</v>
      </c>
      <c r="C3003" s="113" t="s">
        <v>1859</v>
      </c>
      <c r="E3003" s="113" t="s">
        <v>1860</v>
      </c>
      <c r="F3003" s="113" t="s">
        <v>8</v>
      </c>
      <c r="G3003" s="114">
        <v>30197</v>
      </c>
      <c r="H3003" s="113" t="s">
        <v>16218</v>
      </c>
      <c r="I3003" s="113" t="s">
        <v>9866</v>
      </c>
      <c r="J3003" s="113" t="s">
        <v>9872</v>
      </c>
      <c r="K3003" s="113" t="s">
        <v>43967</v>
      </c>
      <c r="L3003" s="113">
        <v>81245399099</v>
      </c>
      <c r="M3003" s="113" t="s">
        <v>12739</v>
      </c>
      <c r="O3003" s="113" t="s">
        <v>12740</v>
      </c>
      <c r="P3003" s="113" t="s">
        <v>42659</v>
      </c>
      <c r="Q3003" s="113" t="s">
        <v>43968</v>
      </c>
      <c r="R3003" s="113">
        <v>15</v>
      </c>
      <c r="S3003" s="113" t="s">
        <v>13</v>
      </c>
      <c r="T3003" s="113" t="s">
        <v>43969</v>
      </c>
      <c r="U3003" s="113" t="s">
        <v>43970</v>
      </c>
      <c r="V3003" s="114">
        <v>37557</v>
      </c>
      <c r="W3003" s="114">
        <v>37561</v>
      </c>
      <c r="X3003" s="113" t="s">
        <v>43971</v>
      </c>
      <c r="Y3003" s="114">
        <v>37945</v>
      </c>
      <c r="Z3003" s="114">
        <v>37956</v>
      </c>
      <c r="AA3003" s="113">
        <v>21</v>
      </c>
      <c r="AB3003" s="113" t="s">
        <v>24</v>
      </c>
      <c r="AC3003" s="113">
        <v>41</v>
      </c>
      <c r="AD3003" s="113" t="s">
        <v>52</v>
      </c>
      <c r="AE3003" s="114">
        <v>43556</v>
      </c>
      <c r="AF3003" s="113">
        <v>12</v>
      </c>
      <c r="AG3003" s="113">
        <v>5</v>
      </c>
      <c r="AH3003" s="113" t="s">
        <v>9913</v>
      </c>
      <c r="AI3003" s="117" t="s">
        <v>43972</v>
      </c>
      <c r="AJ3003" s="113" t="s">
        <v>45514</v>
      </c>
      <c r="AK3003" s="114">
        <v>44923</v>
      </c>
      <c r="AL3003" s="113">
        <v>45</v>
      </c>
      <c r="AM3003" s="113" t="s">
        <v>9922</v>
      </c>
      <c r="AN3003" s="113" t="s">
        <v>43973</v>
      </c>
      <c r="AO3003" s="113" t="s">
        <v>1861</v>
      </c>
      <c r="AP3003" s="113">
        <v>2010</v>
      </c>
      <c r="AQ3003" s="113" t="s">
        <v>5236</v>
      </c>
      <c r="AR3003" s="113" t="s">
        <v>32302</v>
      </c>
      <c r="AS3003" s="113" t="s">
        <v>14</v>
      </c>
      <c r="AT3003" s="113" t="s">
        <v>14</v>
      </c>
      <c r="AU3003" s="113" t="s">
        <v>16229</v>
      </c>
      <c r="AV3003" s="113" t="s">
        <v>14</v>
      </c>
      <c r="AW3003" s="113" t="s">
        <v>14</v>
      </c>
    </row>
    <row r="3004" spans="1:49">
      <c r="A3004" s="116" t="s">
        <v>5009</v>
      </c>
      <c r="C3004" s="113" t="s">
        <v>5010</v>
      </c>
      <c r="E3004" s="113" t="s">
        <v>530</v>
      </c>
      <c r="F3004" s="113" t="s">
        <v>8</v>
      </c>
      <c r="G3004" s="114">
        <v>30197</v>
      </c>
      <c r="H3004" s="113" t="s">
        <v>16230</v>
      </c>
      <c r="I3004" s="113" t="s">
        <v>9866</v>
      </c>
      <c r="J3004" s="113" t="s">
        <v>17219</v>
      </c>
      <c r="K3004" s="113" t="s">
        <v>33959</v>
      </c>
      <c r="L3004" s="113">
        <v>85246385624</v>
      </c>
      <c r="M3004" s="113" t="s">
        <v>12185</v>
      </c>
      <c r="O3004" s="113" t="s">
        <v>12186</v>
      </c>
      <c r="P3004" s="113" t="s">
        <v>33960</v>
      </c>
      <c r="Q3004" s="113" t="s">
        <v>33961</v>
      </c>
      <c r="R3004" s="113">
        <v>15</v>
      </c>
      <c r="S3004" s="113" t="s">
        <v>13</v>
      </c>
      <c r="T3004" s="113" t="s">
        <v>33962</v>
      </c>
      <c r="U3004" s="113" t="s">
        <v>33963</v>
      </c>
      <c r="V3004" s="114">
        <v>42032</v>
      </c>
      <c r="W3004" s="114">
        <v>41944</v>
      </c>
      <c r="X3004" s="113" t="s">
        <v>33964</v>
      </c>
      <c r="Y3004" s="114">
        <v>42612</v>
      </c>
      <c r="Z3004" s="114">
        <v>42614</v>
      </c>
      <c r="AA3004" s="113">
        <v>21</v>
      </c>
      <c r="AB3004" s="113" t="s">
        <v>24</v>
      </c>
      <c r="AC3004" s="113">
        <v>32</v>
      </c>
      <c r="AD3004" s="113" t="s">
        <v>84</v>
      </c>
      <c r="AE3004" s="114">
        <v>45566</v>
      </c>
      <c r="AF3004" s="113">
        <v>14</v>
      </c>
      <c r="AG3004" s="113">
        <v>10</v>
      </c>
      <c r="AH3004" s="113" t="s">
        <v>16263</v>
      </c>
      <c r="AI3004" s="117" t="s">
        <v>16264</v>
      </c>
      <c r="AK3004" s="114">
        <v>45302</v>
      </c>
      <c r="AL3004" s="113">
        <v>40</v>
      </c>
      <c r="AM3004" s="113" t="s">
        <v>9870</v>
      </c>
      <c r="AN3004" s="113" t="s">
        <v>22698</v>
      </c>
      <c r="AO3004" s="113" t="s">
        <v>531</v>
      </c>
      <c r="AP3004" s="113">
        <v>2018</v>
      </c>
      <c r="AQ3004" s="113" t="s">
        <v>8</v>
      </c>
      <c r="AR3004" s="113" t="s">
        <v>21876</v>
      </c>
      <c r="AS3004" s="113" t="s">
        <v>14</v>
      </c>
      <c r="AT3004" s="113" t="s">
        <v>14</v>
      </c>
      <c r="AU3004" s="113" t="s">
        <v>16229</v>
      </c>
      <c r="AV3004" s="113" t="s">
        <v>14</v>
      </c>
    </row>
    <row r="3005" spans="1:49">
      <c r="A3005" s="116" t="s">
        <v>3841</v>
      </c>
      <c r="C3005" s="113" t="s">
        <v>3842</v>
      </c>
      <c r="E3005" s="113" t="s">
        <v>41</v>
      </c>
      <c r="F3005" s="113" t="s">
        <v>620</v>
      </c>
      <c r="G3005" s="114">
        <v>30198</v>
      </c>
      <c r="H3005" s="113" t="s">
        <v>16230</v>
      </c>
      <c r="I3005" s="113" t="s">
        <v>9866</v>
      </c>
      <c r="J3005" s="113" t="s">
        <v>9872</v>
      </c>
      <c r="K3005" s="113" t="s">
        <v>36558</v>
      </c>
      <c r="L3005" s="113">
        <v>85255604349</v>
      </c>
      <c r="M3005" s="113" t="s">
        <v>36559</v>
      </c>
      <c r="O3005" s="113" t="s">
        <v>10021</v>
      </c>
      <c r="P3005" s="113" t="s">
        <v>36560</v>
      </c>
      <c r="Q3005" s="113" t="s">
        <v>36561</v>
      </c>
      <c r="R3005" s="113">
        <v>15</v>
      </c>
      <c r="S3005" s="113" t="s">
        <v>13</v>
      </c>
      <c r="T3005" s="113" t="s">
        <v>36562</v>
      </c>
      <c r="U3005" s="113" t="s">
        <v>36563</v>
      </c>
      <c r="V3005" s="114">
        <v>40581</v>
      </c>
      <c r="W3005" s="114">
        <v>40544</v>
      </c>
      <c r="X3005" s="113" t="s">
        <v>36564</v>
      </c>
      <c r="Y3005" s="114">
        <v>41271</v>
      </c>
      <c r="Z3005" s="114">
        <v>41275</v>
      </c>
      <c r="AA3005" s="113">
        <v>22</v>
      </c>
      <c r="AB3005" s="113" t="s">
        <v>25</v>
      </c>
      <c r="AC3005" s="113">
        <v>32</v>
      </c>
      <c r="AD3005" s="113" t="s">
        <v>84</v>
      </c>
      <c r="AE3005" s="114">
        <v>45444</v>
      </c>
      <c r="AF3005" s="113">
        <v>11</v>
      </c>
      <c r="AG3005" s="113">
        <v>5</v>
      </c>
      <c r="AH3005" s="113" t="s">
        <v>16226</v>
      </c>
      <c r="AI3005" s="117" t="s">
        <v>9875</v>
      </c>
      <c r="AK3005" s="114">
        <v>44497</v>
      </c>
      <c r="AL3005" s="113">
        <v>40</v>
      </c>
      <c r="AM3005" s="113" t="s">
        <v>9870</v>
      </c>
      <c r="AN3005" s="113" t="s">
        <v>16561</v>
      </c>
      <c r="AO3005" s="113" t="s">
        <v>42</v>
      </c>
      <c r="AP3005" s="113">
        <v>2020</v>
      </c>
      <c r="AQ3005" s="113" t="s">
        <v>9871</v>
      </c>
      <c r="AR3005" s="113" t="s">
        <v>17404</v>
      </c>
      <c r="AS3005" s="113" t="s">
        <v>14</v>
      </c>
      <c r="AT3005" s="113" t="s">
        <v>14</v>
      </c>
      <c r="AU3005" s="113" t="s">
        <v>16229</v>
      </c>
      <c r="AV3005" s="113" t="s">
        <v>14</v>
      </c>
      <c r="AW3005" s="113" t="s">
        <v>14</v>
      </c>
    </row>
    <row r="3006" spans="1:49">
      <c r="A3006" s="116" t="s">
        <v>3081</v>
      </c>
      <c r="B3006" s="113">
        <v>570028809</v>
      </c>
      <c r="C3006" s="113" t="s">
        <v>3082</v>
      </c>
      <c r="E3006" s="113" t="s">
        <v>2864</v>
      </c>
      <c r="F3006" s="113" t="s">
        <v>8</v>
      </c>
      <c r="G3006" s="114">
        <v>30200</v>
      </c>
      <c r="H3006" s="113" t="s">
        <v>16218</v>
      </c>
      <c r="I3006" s="113" t="s">
        <v>9866</v>
      </c>
      <c r="J3006" s="113" t="s">
        <v>9872</v>
      </c>
      <c r="K3006" s="113" t="s">
        <v>40741</v>
      </c>
      <c r="L3006" s="113">
        <v>82283436407</v>
      </c>
      <c r="M3006" s="113" t="s">
        <v>40742</v>
      </c>
      <c r="O3006" s="113" t="s">
        <v>10962</v>
      </c>
      <c r="P3006" s="113" t="s">
        <v>40743</v>
      </c>
      <c r="Q3006" s="113" t="s">
        <v>40744</v>
      </c>
      <c r="R3006" s="113">
        <v>15</v>
      </c>
      <c r="S3006" s="113" t="s">
        <v>13</v>
      </c>
      <c r="T3006" s="113" t="s">
        <v>40745</v>
      </c>
      <c r="U3006" s="113" t="s">
        <v>40746</v>
      </c>
      <c r="V3006" s="114">
        <v>39387</v>
      </c>
      <c r="W3006" s="114">
        <v>39083</v>
      </c>
      <c r="X3006" s="113" t="s">
        <v>40747</v>
      </c>
      <c r="Y3006" s="114">
        <v>39720</v>
      </c>
      <c r="Z3006" s="114">
        <v>39722</v>
      </c>
      <c r="AA3006" s="113">
        <v>23</v>
      </c>
      <c r="AB3006" s="113" t="s">
        <v>78</v>
      </c>
      <c r="AC3006" s="113">
        <v>34</v>
      </c>
      <c r="AD3006" s="113" t="s">
        <v>18</v>
      </c>
      <c r="AE3006" s="114">
        <v>44652</v>
      </c>
      <c r="AF3006" s="113">
        <v>16</v>
      </c>
      <c r="AG3006" s="113">
        <v>3</v>
      </c>
      <c r="AH3006" s="113" t="s">
        <v>16226</v>
      </c>
      <c r="AI3006" s="117" t="s">
        <v>1790</v>
      </c>
      <c r="AK3006" s="114">
        <v>43556</v>
      </c>
      <c r="AL3006" s="113">
        <v>40</v>
      </c>
      <c r="AM3006" s="113" t="s">
        <v>9870</v>
      </c>
      <c r="AN3006" s="113" t="s">
        <v>28217</v>
      </c>
      <c r="AO3006" s="113" t="s">
        <v>1791</v>
      </c>
      <c r="AP3006" s="113">
        <v>2012</v>
      </c>
      <c r="AQ3006" s="113" t="s">
        <v>8</v>
      </c>
      <c r="AR3006" s="113" t="s">
        <v>20505</v>
      </c>
      <c r="AS3006" s="113" t="s">
        <v>14</v>
      </c>
      <c r="AT3006" s="113" t="s">
        <v>14</v>
      </c>
      <c r="AU3006" s="113" t="s">
        <v>16229</v>
      </c>
      <c r="AV3006" s="113" t="s">
        <v>14</v>
      </c>
      <c r="AW3006" s="113" t="s">
        <v>14</v>
      </c>
    </row>
    <row r="3007" spans="1:49">
      <c r="A3007" s="116" t="s">
        <v>547</v>
      </c>
      <c r="C3007" s="113" t="s">
        <v>548</v>
      </c>
      <c r="E3007" s="113" t="s">
        <v>30</v>
      </c>
      <c r="F3007" s="113" t="s">
        <v>549</v>
      </c>
      <c r="G3007" s="114">
        <v>30200</v>
      </c>
      <c r="H3007" s="113" t="s">
        <v>16230</v>
      </c>
      <c r="I3007" s="113" t="s">
        <v>9866</v>
      </c>
      <c r="J3007" s="113" t="s">
        <v>9872</v>
      </c>
      <c r="K3007" s="113" t="s">
        <v>34592</v>
      </c>
      <c r="L3007" s="113">
        <v>85241616416</v>
      </c>
      <c r="M3007" s="113" t="s">
        <v>10150</v>
      </c>
      <c r="N3007" s="113" t="s">
        <v>23010</v>
      </c>
      <c r="O3007" s="113" t="s">
        <v>10151</v>
      </c>
      <c r="P3007" s="113" t="s">
        <v>34593</v>
      </c>
      <c r="Q3007" s="113" t="s">
        <v>34594</v>
      </c>
      <c r="R3007" s="113">
        <v>15</v>
      </c>
      <c r="S3007" s="113" t="s">
        <v>13</v>
      </c>
      <c r="T3007" s="113" t="s">
        <v>34595</v>
      </c>
      <c r="U3007" s="113" t="s">
        <v>34596</v>
      </c>
      <c r="V3007" s="114">
        <v>40231</v>
      </c>
      <c r="W3007" s="114">
        <v>40179</v>
      </c>
      <c r="X3007" s="113" t="s">
        <v>34597</v>
      </c>
      <c r="Y3007" s="114">
        <v>40662</v>
      </c>
      <c r="Z3007" s="114">
        <v>40664</v>
      </c>
      <c r="AA3007" s="113">
        <v>23</v>
      </c>
      <c r="AB3007" s="113" t="s">
        <v>78</v>
      </c>
      <c r="AC3007" s="113">
        <v>32</v>
      </c>
      <c r="AD3007" s="113" t="s">
        <v>84</v>
      </c>
      <c r="AE3007" s="114">
        <v>45566</v>
      </c>
      <c r="AF3007" s="113">
        <v>17</v>
      </c>
      <c r="AG3007" s="113">
        <v>9</v>
      </c>
      <c r="AH3007" s="113" t="s">
        <v>16263</v>
      </c>
      <c r="AI3007" s="117" t="s">
        <v>16264</v>
      </c>
      <c r="AK3007" s="114">
        <v>45302</v>
      </c>
      <c r="AL3007" s="113">
        <v>40</v>
      </c>
      <c r="AM3007" s="113" t="s">
        <v>9870</v>
      </c>
      <c r="AN3007" s="113" t="s">
        <v>16477</v>
      </c>
      <c r="AO3007" s="113" t="s">
        <v>153</v>
      </c>
      <c r="AP3007" s="113">
        <v>2016</v>
      </c>
      <c r="AQ3007" s="113" t="s">
        <v>8</v>
      </c>
      <c r="AR3007" s="113" t="s">
        <v>21822</v>
      </c>
      <c r="AS3007" s="113" t="s">
        <v>14</v>
      </c>
      <c r="AT3007" s="113" t="s">
        <v>14</v>
      </c>
      <c r="AU3007" s="113" t="s">
        <v>16229</v>
      </c>
      <c r="AV3007" s="113" t="s">
        <v>14</v>
      </c>
    </row>
    <row r="3008" spans="1:49">
      <c r="A3008" s="116" t="s">
        <v>5298</v>
      </c>
      <c r="C3008" s="113" t="s">
        <v>5299</v>
      </c>
      <c r="E3008" s="113" t="s">
        <v>103</v>
      </c>
      <c r="F3008" s="113" t="s">
        <v>8</v>
      </c>
      <c r="G3008" s="114">
        <v>30202</v>
      </c>
      <c r="H3008" s="113" t="s">
        <v>16230</v>
      </c>
      <c r="I3008" s="113" t="s">
        <v>9866</v>
      </c>
      <c r="J3008" s="113" t="s">
        <v>9872</v>
      </c>
      <c r="K3008" s="113" t="s">
        <v>44911</v>
      </c>
      <c r="L3008" s="113">
        <v>81327969660</v>
      </c>
      <c r="M3008" s="113" t="s">
        <v>13759</v>
      </c>
      <c r="O3008" s="113" t="s">
        <v>12120</v>
      </c>
      <c r="P3008" s="113" t="s">
        <v>44912</v>
      </c>
      <c r="Q3008" s="113" t="s">
        <v>44913</v>
      </c>
      <c r="R3008" s="113">
        <v>15</v>
      </c>
      <c r="S3008" s="113" t="s">
        <v>13</v>
      </c>
      <c r="T3008" s="113" t="s">
        <v>44914</v>
      </c>
      <c r="U3008" s="113" t="s">
        <v>44915</v>
      </c>
      <c r="V3008" s="114">
        <v>40210</v>
      </c>
      <c r="W3008" s="114">
        <v>40179</v>
      </c>
      <c r="X3008" s="113" t="s">
        <v>44916</v>
      </c>
      <c r="Y3008" s="114">
        <v>40906</v>
      </c>
      <c r="Z3008" s="114">
        <v>40909</v>
      </c>
      <c r="AA3008" s="113">
        <v>23</v>
      </c>
      <c r="AB3008" s="113" t="s">
        <v>78</v>
      </c>
      <c r="AC3008" s="113">
        <v>33</v>
      </c>
      <c r="AD3008" s="113" t="s">
        <v>10</v>
      </c>
      <c r="AE3008" s="114">
        <v>44835</v>
      </c>
      <c r="AF3008" s="113">
        <v>10</v>
      </c>
      <c r="AG3008" s="113">
        <v>9</v>
      </c>
      <c r="AH3008" s="113" t="s">
        <v>16226</v>
      </c>
      <c r="AI3008" s="117" t="s">
        <v>302</v>
      </c>
      <c r="AK3008" s="114">
        <v>44835</v>
      </c>
      <c r="AL3008" s="113">
        <v>30</v>
      </c>
      <c r="AM3008" s="113" t="s">
        <v>9882</v>
      </c>
      <c r="AN3008" s="113" t="s">
        <v>16273</v>
      </c>
      <c r="AO3008" s="113" t="s">
        <v>107</v>
      </c>
      <c r="AP3008" s="113">
        <v>2006</v>
      </c>
      <c r="AQ3008" s="113" t="s">
        <v>8</v>
      </c>
      <c r="AR3008" s="113" t="s">
        <v>19217</v>
      </c>
      <c r="AS3008" s="113" t="s">
        <v>14</v>
      </c>
      <c r="AT3008" s="113" t="s">
        <v>14</v>
      </c>
      <c r="AU3008" s="113" t="s">
        <v>16229</v>
      </c>
      <c r="AV3008" s="113" t="s">
        <v>14</v>
      </c>
      <c r="AW3008" s="113" t="s">
        <v>14</v>
      </c>
    </row>
    <row r="3009" spans="1:49">
      <c r="A3009" s="116" t="s">
        <v>2369</v>
      </c>
      <c r="C3009" s="113" t="s">
        <v>2370</v>
      </c>
      <c r="E3009" s="113" t="s">
        <v>34</v>
      </c>
      <c r="F3009" s="113" t="s">
        <v>8</v>
      </c>
      <c r="G3009" s="114">
        <v>30203</v>
      </c>
      <c r="H3009" s="113" t="s">
        <v>16218</v>
      </c>
      <c r="I3009" s="113" t="s">
        <v>9866</v>
      </c>
      <c r="J3009" s="113" t="s">
        <v>9872</v>
      </c>
      <c r="K3009" s="113" t="s">
        <v>37805</v>
      </c>
      <c r="L3009" s="113">
        <v>82348263332</v>
      </c>
      <c r="M3009" s="113" t="s">
        <v>11896</v>
      </c>
      <c r="O3009" s="113" t="s">
        <v>11215</v>
      </c>
      <c r="P3009" s="113" t="s">
        <v>37806</v>
      </c>
      <c r="Q3009" s="113" t="s">
        <v>37807</v>
      </c>
      <c r="R3009" s="113">
        <v>15</v>
      </c>
      <c r="S3009" s="113" t="s">
        <v>13</v>
      </c>
      <c r="T3009" s="113" t="s">
        <v>37808</v>
      </c>
      <c r="U3009" s="113" t="s">
        <v>27952</v>
      </c>
      <c r="V3009" s="114">
        <v>39904</v>
      </c>
      <c r="W3009" s="114">
        <v>39904</v>
      </c>
      <c r="X3009" s="113" t="s">
        <v>37809</v>
      </c>
      <c r="Y3009" s="114">
        <v>40542</v>
      </c>
      <c r="Z3009" s="114">
        <v>40544</v>
      </c>
      <c r="AA3009" s="113">
        <v>21</v>
      </c>
      <c r="AB3009" s="113" t="s">
        <v>24</v>
      </c>
      <c r="AC3009" s="113">
        <v>32</v>
      </c>
      <c r="AD3009" s="113" t="s">
        <v>84</v>
      </c>
      <c r="AE3009" s="114">
        <v>45017</v>
      </c>
      <c r="AF3009" s="113">
        <v>14</v>
      </c>
      <c r="AG3009" s="113">
        <v>3</v>
      </c>
      <c r="AH3009" s="113" t="s">
        <v>16263</v>
      </c>
      <c r="AI3009" s="117" t="s">
        <v>16264</v>
      </c>
      <c r="AK3009" s="114">
        <v>45302</v>
      </c>
      <c r="AL3009" s="113">
        <v>40</v>
      </c>
      <c r="AM3009" s="113" t="s">
        <v>9870</v>
      </c>
      <c r="AN3009" s="113" t="s">
        <v>16334</v>
      </c>
      <c r="AO3009" s="113" t="s">
        <v>383</v>
      </c>
      <c r="AP3009" s="113">
        <v>2014</v>
      </c>
      <c r="AQ3009" s="113" t="s">
        <v>8</v>
      </c>
      <c r="AR3009" s="113" t="s">
        <v>20952</v>
      </c>
      <c r="AS3009" s="113" t="s">
        <v>14</v>
      </c>
      <c r="AT3009" s="113" t="s">
        <v>14</v>
      </c>
      <c r="AU3009" s="113" t="s">
        <v>16229</v>
      </c>
      <c r="AV3009" s="113" t="s">
        <v>14</v>
      </c>
    </row>
    <row r="3010" spans="1:49">
      <c r="A3010" s="116" t="s">
        <v>2568</v>
      </c>
      <c r="B3010" s="113">
        <v>570020183</v>
      </c>
      <c r="C3010" s="113" t="s">
        <v>2569</v>
      </c>
      <c r="E3010" s="113" t="s">
        <v>41</v>
      </c>
      <c r="F3010" s="113" t="s">
        <v>278</v>
      </c>
      <c r="G3010" s="114">
        <v>30204</v>
      </c>
      <c r="H3010" s="113" t="s">
        <v>16230</v>
      </c>
      <c r="I3010" s="113" t="s">
        <v>9866</v>
      </c>
      <c r="J3010" s="113" t="s">
        <v>9872</v>
      </c>
      <c r="K3010" s="113" t="s">
        <v>40425</v>
      </c>
      <c r="M3010" s="113" t="s">
        <v>15797</v>
      </c>
      <c r="O3010" s="113" t="s">
        <v>12130</v>
      </c>
      <c r="P3010" s="113" t="s">
        <v>40426</v>
      </c>
      <c r="Q3010" s="113" t="s">
        <v>40427</v>
      </c>
      <c r="R3010" s="113">
        <v>15</v>
      </c>
      <c r="S3010" s="113" t="s">
        <v>13</v>
      </c>
      <c r="T3010" s="113" t="s">
        <v>40428</v>
      </c>
      <c r="U3010" s="113" t="s">
        <v>40429</v>
      </c>
      <c r="V3010" s="114">
        <v>38852</v>
      </c>
      <c r="W3010" s="114">
        <v>38808</v>
      </c>
      <c r="X3010" s="113" t="s">
        <v>40430</v>
      </c>
      <c r="Y3010" s="114">
        <v>39230</v>
      </c>
      <c r="Z3010" s="114">
        <v>39234</v>
      </c>
      <c r="AA3010" s="113">
        <v>22</v>
      </c>
      <c r="AB3010" s="113" t="s">
        <v>25</v>
      </c>
      <c r="AC3010" s="113">
        <v>34</v>
      </c>
      <c r="AD3010" s="113" t="s">
        <v>18</v>
      </c>
      <c r="AE3010" s="114">
        <v>44835</v>
      </c>
      <c r="AF3010" s="113">
        <v>14</v>
      </c>
      <c r="AG3010" s="113">
        <v>6</v>
      </c>
      <c r="AH3010" s="113" t="s">
        <v>16226</v>
      </c>
      <c r="AI3010" s="117" t="s">
        <v>9891</v>
      </c>
      <c r="AK3010" s="114">
        <v>43647</v>
      </c>
      <c r="AL3010" s="113">
        <v>40</v>
      </c>
      <c r="AM3010" s="113" t="s">
        <v>9870</v>
      </c>
      <c r="AN3010" s="113" t="s">
        <v>16561</v>
      </c>
      <c r="AO3010" s="113" t="s">
        <v>42</v>
      </c>
      <c r="AP3010" s="113">
        <v>2020</v>
      </c>
      <c r="AQ3010" s="113" t="s">
        <v>9871</v>
      </c>
      <c r="AR3010" s="113" t="s">
        <v>19674</v>
      </c>
      <c r="AS3010" s="113" t="s">
        <v>14</v>
      </c>
      <c r="AT3010" s="113" t="s">
        <v>14</v>
      </c>
      <c r="AU3010" s="113" t="s">
        <v>16229</v>
      </c>
      <c r="AV3010" s="113" t="s">
        <v>14</v>
      </c>
    </row>
    <row r="3011" spans="1:49">
      <c r="A3011" s="116" t="s">
        <v>2522</v>
      </c>
      <c r="B3011" s="113">
        <v>570021305</v>
      </c>
      <c r="C3011" s="113" t="s">
        <v>2523</v>
      </c>
      <c r="E3011" s="113" t="s">
        <v>30</v>
      </c>
      <c r="F3011" s="113" t="s">
        <v>8</v>
      </c>
      <c r="G3011" s="114">
        <v>30204</v>
      </c>
      <c r="H3011" s="113" t="s">
        <v>16230</v>
      </c>
      <c r="I3011" s="113" t="s">
        <v>9866</v>
      </c>
      <c r="J3011" s="113" t="s">
        <v>9872</v>
      </c>
      <c r="K3011" s="113" t="s">
        <v>30463</v>
      </c>
      <c r="L3011" s="113">
        <v>81245095656</v>
      </c>
      <c r="M3011" s="113" t="s">
        <v>30464</v>
      </c>
      <c r="O3011" s="113" t="s">
        <v>30465</v>
      </c>
      <c r="P3011" s="113" t="s">
        <v>30466</v>
      </c>
      <c r="Q3011" s="113" t="s">
        <v>30467</v>
      </c>
      <c r="R3011" s="113">
        <v>15</v>
      </c>
      <c r="S3011" s="113" t="s">
        <v>13</v>
      </c>
      <c r="T3011" s="113" t="s">
        <v>30468</v>
      </c>
      <c r="U3011" s="113" t="s">
        <v>30469</v>
      </c>
      <c r="V3011" s="114">
        <v>39038</v>
      </c>
      <c r="W3011" s="114">
        <v>38808</v>
      </c>
      <c r="X3011" s="113" t="s">
        <v>30470</v>
      </c>
      <c r="Y3011" s="114">
        <v>39353</v>
      </c>
      <c r="Z3011" s="114">
        <v>39356</v>
      </c>
      <c r="AA3011" s="113">
        <v>31</v>
      </c>
      <c r="AB3011" s="113" t="s">
        <v>9</v>
      </c>
      <c r="AC3011" s="113">
        <v>41</v>
      </c>
      <c r="AD3011" s="113" t="s">
        <v>52</v>
      </c>
      <c r="AE3011" s="114">
        <v>43922</v>
      </c>
      <c r="AF3011" s="113">
        <v>14</v>
      </c>
      <c r="AG3011" s="113">
        <v>0</v>
      </c>
      <c r="AH3011" s="113" t="s">
        <v>16226</v>
      </c>
      <c r="AI3011" s="117" t="s">
        <v>10528</v>
      </c>
      <c r="AK3011" s="114">
        <v>44925</v>
      </c>
      <c r="AL3011" s="113">
        <v>40</v>
      </c>
      <c r="AM3011" s="113" t="s">
        <v>9870</v>
      </c>
      <c r="AN3011" s="113" t="s">
        <v>16468</v>
      </c>
      <c r="AO3011" s="113" t="s">
        <v>31</v>
      </c>
      <c r="AP3011" s="113">
        <v>2005</v>
      </c>
      <c r="AQ3011" s="113" t="s">
        <v>8</v>
      </c>
      <c r="AR3011" s="113" t="s">
        <v>25054</v>
      </c>
      <c r="AS3011" s="113" t="s">
        <v>14</v>
      </c>
      <c r="AT3011" s="113" t="s">
        <v>14</v>
      </c>
      <c r="AU3011" s="113" t="s">
        <v>16229</v>
      </c>
      <c r="AV3011" s="113" t="s">
        <v>14</v>
      </c>
      <c r="AW3011" s="113" t="s">
        <v>14</v>
      </c>
    </row>
    <row r="3012" spans="1:49">
      <c r="A3012" s="116" t="s">
        <v>8254</v>
      </c>
      <c r="C3012" s="113" t="s">
        <v>8255</v>
      </c>
      <c r="F3012" s="113" t="s">
        <v>8</v>
      </c>
      <c r="G3012" s="114">
        <v>30204</v>
      </c>
      <c r="H3012" s="113" t="s">
        <v>16230</v>
      </c>
      <c r="I3012" s="113" t="s">
        <v>9866</v>
      </c>
      <c r="J3012" s="113" t="s">
        <v>16392</v>
      </c>
      <c r="K3012" s="113" t="s">
        <v>42410</v>
      </c>
      <c r="L3012" s="113">
        <v>82293319992</v>
      </c>
      <c r="M3012" s="113" t="s">
        <v>11380</v>
      </c>
      <c r="O3012" s="113" t="s">
        <v>42411</v>
      </c>
      <c r="P3012" s="113" t="s">
        <v>42412</v>
      </c>
      <c r="Q3012" s="113" t="s">
        <v>42413</v>
      </c>
      <c r="R3012" s="113">
        <v>15</v>
      </c>
      <c r="S3012" s="113" t="s">
        <v>13</v>
      </c>
      <c r="T3012" s="113" t="s">
        <v>42414</v>
      </c>
      <c r="U3012" s="113" t="s">
        <v>42415</v>
      </c>
      <c r="V3012" s="114">
        <v>41977</v>
      </c>
      <c r="W3012" s="114">
        <v>41883</v>
      </c>
      <c r="X3012" s="113" t="s">
        <v>42416</v>
      </c>
      <c r="Y3012" s="114">
        <v>42339</v>
      </c>
      <c r="Z3012" s="114">
        <v>42339</v>
      </c>
      <c r="AA3012" s="113">
        <v>21</v>
      </c>
      <c r="AB3012" s="113" t="s">
        <v>24</v>
      </c>
      <c r="AC3012" s="113">
        <v>23</v>
      </c>
      <c r="AD3012" s="113" t="s">
        <v>78</v>
      </c>
      <c r="AE3012" s="114">
        <v>45017</v>
      </c>
      <c r="AF3012" s="113">
        <v>19</v>
      </c>
      <c r="AG3012" s="113">
        <v>1</v>
      </c>
      <c r="AH3012" s="113" t="s">
        <v>16263</v>
      </c>
      <c r="AI3012" s="117" t="s">
        <v>75</v>
      </c>
      <c r="AK3012" s="114">
        <v>43556</v>
      </c>
      <c r="AL3012" s="113">
        <v>17</v>
      </c>
      <c r="AM3012" s="113" t="s">
        <v>9982</v>
      </c>
      <c r="AN3012" s="113" t="s">
        <v>16265</v>
      </c>
      <c r="AO3012" s="113" t="s">
        <v>80</v>
      </c>
      <c r="AP3012" s="113">
        <v>2001</v>
      </c>
      <c r="AQ3012" s="113" t="s">
        <v>8</v>
      </c>
      <c r="AR3012" s="113" t="s">
        <v>18708</v>
      </c>
      <c r="AS3012" s="113" t="s">
        <v>14</v>
      </c>
      <c r="AT3012" s="113" t="s">
        <v>14</v>
      </c>
      <c r="AU3012" s="113" t="s">
        <v>16229</v>
      </c>
      <c r="AV3012" s="113" t="s">
        <v>14</v>
      </c>
      <c r="AW3012" s="113" t="s">
        <v>14</v>
      </c>
    </row>
    <row r="3013" spans="1:49">
      <c r="A3013" s="116" t="s">
        <v>2957</v>
      </c>
      <c r="B3013" s="113">
        <v>570021217</v>
      </c>
      <c r="C3013" s="113" t="s">
        <v>2958</v>
      </c>
      <c r="E3013" s="113" t="s">
        <v>103</v>
      </c>
      <c r="F3013" s="113" t="s">
        <v>8</v>
      </c>
      <c r="G3013" s="114">
        <v>30208</v>
      </c>
      <c r="H3013" s="113" t="s">
        <v>16230</v>
      </c>
      <c r="I3013" s="113" t="s">
        <v>9866</v>
      </c>
      <c r="J3013" s="113" t="s">
        <v>9867</v>
      </c>
      <c r="K3013" s="113" t="s">
        <v>35317</v>
      </c>
      <c r="L3013" s="113">
        <v>81241050699</v>
      </c>
      <c r="M3013" s="113" t="s">
        <v>35318</v>
      </c>
      <c r="O3013" s="113" t="s">
        <v>13699</v>
      </c>
      <c r="P3013" s="113" t="s">
        <v>35319</v>
      </c>
      <c r="Q3013" s="113" t="s">
        <v>35320</v>
      </c>
      <c r="R3013" s="113">
        <v>15</v>
      </c>
      <c r="S3013" s="113" t="s">
        <v>13</v>
      </c>
      <c r="T3013" s="113" t="s">
        <v>35321</v>
      </c>
      <c r="U3013" s="113" t="s">
        <v>35322</v>
      </c>
      <c r="V3013" s="114">
        <v>39038</v>
      </c>
      <c r="W3013" s="114">
        <v>38808</v>
      </c>
      <c r="X3013" s="113" t="s">
        <v>35323</v>
      </c>
      <c r="Y3013" s="114">
        <v>39353</v>
      </c>
      <c r="Z3013" s="114">
        <v>39356</v>
      </c>
      <c r="AA3013" s="113">
        <v>21</v>
      </c>
      <c r="AB3013" s="113" t="s">
        <v>24</v>
      </c>
      <c r="AC3013" s="113">
        <v>33</v>
      </c>
      <c r="AD3013" s="113" t="s">
        <v>10</v>
      </c>
      <c r="AE3013" s="114">
        <v>45200</v>
      </c>
      <c r="AF3013" s="113">
        <v>15</v>
      </c>
      <c r="AG3013" s="113">
        <v>9</v>
      </c>
      <c r="AH3013" s="113" t="s">
        <v>16226</v>
      </c>
      <c r="AI3013" s="117" t="s">
        <v>302</v>
      </c>
      <c r="AK3013" s="114">
        <v>45200</v>
      </c>
      <c r="AL3013" s="113">
        <v>30</v>
      </c>
      <c r="AM3013" s="113" t="s">
        <v>9882</v>
      </c>
      <c r="AN3013" s="113" t="s">
        <v>16273</v>
      </c>
      <c r="AO3013" s="113" t="s">
        <v>107</v>
      </c>
      <c r="AP3013" s="113">
        <v>2007</v>
      </c>
      <c r="AQ3013" s="113" t="s">
        <v>8</v>
      </c>
      <c r="AR3013" s="113" t="s">
        <v>16365</v>
      </c>
      <c r="AS3013" s="113" t="s">
        <v>14</v>
      </c>
      <c r="AT3013" s="113" t="s">
        <v>14</v>
      </c>
      <c r="AU3013" s="113" t="s">
        <v>16229</v>
      </c>
      <c r="AV3013" s="113" t="s">
        <v>14</v>
      </c>
      <c r="AW3013" s="113" t="s">
        <v>14</v>
      </c>
    </row>
    <row r="3014" spans="1:49">
      <c r="A3014" s="116" t="s">
        <v>3779</v>
      </c>
      <c r="B3014" s="113">
        <v>570027635</v>
      </c>
      <c r="C3014" s="113" t="s">
        <v>3780</v>
      </c>
      <c r="E3014" s="113" t="s">
        <v>1949</v>
      </c>
      <c r="F3014" s="113" t="s">
        <v>23</v>
      </c>
      <c r="G3014" s="114">
        <v>30209</v>
      </c>
      <c r="H3014" s="113" t="s">
        <v>16218</v>
      </c>
      <c r="I3014" s="113" t="s">
        <v>9866</v>
      </c>
      <c r="J3014" s="113" t="s">
        <v>9867</v>
      </c>
      <c r="K3014" s="113" t="s">
        <v>25137</v>
      </c>
      <c r="L3014" s="113">
        <v>85241130708</v>
      </c>
      <c r="M3014" s="113" t="s">
        <v>15612</v>
      </c>
      <c r="O3014" s="113" t="s">
        <v>25138</v>
      </c>
      <c r="P3014" s="113" t="s">
        <v>25139</v>
      </c>
      <c r="Q3014" s="113" t="s">
        <v>25140</v>
      </c>
      <c r="R3014" s="113">
        <v>15</v>
      </c>
      <c r="S3014" s="113" t="s">
        <v>13</v>
      </c>
      <c r="T3014" s="113" t="s">
        <v>25141</v>
      </c>
      <c r="U3014" s="113" t="s">
        <v>25142</v>
      </c>
      <c r="V3014" s="114">
        <v>39387</v>
      </c>
      <c r="W3014" s="114">
        <v>39083</v>
      </c>
      <c r="X3014" s="113" t="s">
        <v>25143</v>
      </c>
      <c r="Y3014" s="114">
        <v>39720</v>
      </c>
      <c r="Z3014" s="114">
        <v>39722</v>
      </c>
      <c r="AA3014" s="113">
        <v>21</v>
      </c>
      <c r="AB3014" s="113" t="s">
        <v>24</v>
      </c>
      <c r="AC3014" s="113">
        <v>33</v>
      </c>
      <c r="AD3014" s="113" t="s">
        <v>10</v>
      </c>
      <c r="AE3014" s="114">
        <v>45566</v>
      </c>
      <c r="AF3014" s="113">
        <v>15</v>
      </c>
      <c r="AG3014" s="113">
        <v>9</v>
      </c>
      <c r="AH3014" s="113" t="s">
        <v>16226</v>
      </c>
      <c r="AI3014" s="117" t="s">
        <v>302</v>
      </c>
      <c r="AK3014" s="114">
        <v>45566</v>
      </c>
      <c r="AL3014" s="113">
        <v>40</v>
      </c>
      <c r="AM3014" s="113" t="s">
        <v>9870</v>
      </c>
      <c r="AN3014" s="113" t="s">
        <v>21743</v>
      </c>
      <c r="AO3014" s="113" t="s">
        <v>1238</v>
      </c>
      <c r="AP3014" s="113">
        <v>2023</v>
      </c>
      <c r="AQ3014" s="113" t="s">
        <v>8</v>
      </c>
      <c r="AR3014" s="113" t="s">
        <v>16437</v>
      </c>
      <c r="AS3014" s="113" t="s">
        <v>14</v>
      </c>
      <c r="AT3014" s="113" t="s">
        <v>14</v>
      </c>
      <c r="AU3014" s="113" t="s">
        <v>16229</v>
      </c>
      <c r="AV3014" s="113" t="s">
        <v>14</v>
      </c>
    </row>
    <row r="3015" spans="1:49">
      <c r="A3015" s="116" t="s">
        <v>5921</v>
      </c>
      <c r="B3015" s="113">
        <v>570036050</v>
      </c>
      <c r="C3015" s="113" t="s">
        <v>5922</v>
      </c>
      <c r="E3015" s="113" t="s">
        <v>103</v>
      </c>
      <c r="F3015" s="113" t="s">
        <v>23</v>
      </c>
      <c r="G3015" s="114">
        <v>30212</v>
      </c>
      <c r="H3015" s="113" t="s">
        <v>16230</v>
      </c>
      <c r="I3015" s="113" t="s">
        <v>9866</v>
      </c>
      <c r="J3015" s="113" t="s">
        <v>9872</v>
      </c>
      <c r="K3015" s="113" t="s">
        <v>20180</v>
      </c>
      <c r="L3015" s="113">
        <v>81340390006</v>
      </c>
      <c r="M3015" s="113" t="s">
        <v>20181</v>
      </c>
      <c r="O3015" s="113" t="s">
        <v>20182</v>
      </c>
      <c r="P3015" s="113" t="s">
        <v>20183</v>
      </c>
      <c r="Q3015" s="113" t="s">
        <v>20184</v>
      </c>
      <c r="R3015" s="113">
        <v>15</v>
      </c>
      <c r="S3015" s="113" t="s">
        <v>13</v>
      </c>
      <c r="T3015" s="113" t="s">
        <v>20185</v>
      </c>
      <c r="U3015" s="113" t="s">
        <v>20186</v>
      </c>
      <c r="V3015" s="114">
        <v>39563</v>
      </c>
      <c r="W3015" s="114">
        <v>39448</v>
      </c>
      <c r="X3015" s="113" t="s">
        <v>20187</v>
      </c>
      <c r="Y3015" s="114">
        <v>40143</v>
      </c>
      <c r="Z3015" s="114">
        <v>40148</v>
      </c>
      <c r="AA3015" s="113">
        <v>23</v>
      </c>
      <c r="AB3015" s="113" t="s">
        <v>78</v>
      </c>
      <c r="AC3015" s="113">
        <v>34</v>
      </c>
      <c r="AD3015" s="113" t="s">
        <v>18</v>
      </c>
      <c r="AE3015" s="114">
        <v>45200</v>
      </c>
      <c r="AF3015" s="113">
        <v>16</v>
      </c>
      <c r="AG3015" s="113">
        <v>9</v>
      </c>
      <c r="AH3015" s="113" t="s">
        <v>16226</v>
      </c>
      <c r="AI3015" s="117" t="s">
        <v>302</v>
      </c>
      <c r="AK3015" s="114">
        <v>44481</v>
      </c>
      <c r="AL3015" s="113">
        <v>30</v>
      </c>
      <c r="AM3015" s="113" t="s">
        <v>9882</v>
      </c>
      <c r="AN3015" s="113" t="s">
        <v>16273</v>
      </c>
      <c r="AO3015" s="113" t="s">
        <v>107</v>
      </c>
      <c r="AP3015" s="113">
        <v>2004</v>
      </c>
      <c r="AQ3015" s="113" t="s">
        <v>8</v>
      </c>
      <c r="AR3015" s="113" t="s">
        <v>17702</v>
      </c>
      <c r="AS3015" s="113" t="s">
        <v>14</v>
      </c>
      <c r="AT3015" s="113" t="s">
        <v>14</v>
      </c>
      <c r="AU3015" s="113" t="s">
        <v>16229</v>
      </c>
      <c r="AV3015" s="113" t="s">
        <v>14</v>
      </c>
    </row>
    <row r="3016" spans="1:49">
      <c r="A3016" s="116" t="s">
        <v>1723</v>
      </c>
      <c r="C3016" s="113" t="s">
        <v>345</v>
      </c>
      <c r="F3016" s="113" t="s">
        <v>8</v>
      </c>
      <c r="G3016" s="114">
        <v>30214</v>
      </c>
      <c r="H3016" s="113" t="s">
        <v>16230</v>
      </c>
      <c r="I3016" s="113" t="s">
        <v>9866</v>
      </c>
      <c r="J3016" s="113" t="s">
        <v>9867</v>
      </c>
      <c r="K3016" s="113" t="s">
        <v>26185</v>
      </c>
      <c r="L3016" s="113">
        <v>85340144399</v>
      </c>
      <c r="M3016" s="113" t="s">
        <v>26186</v>
      </c>
      <c r="O3016" s="113" t="s">
        <v>11369</v>
      </c>
      <c r="P3016" s="113" t="s">
        <v>26187</v>
      </c>
      <c r="Q3016" s="113" t="s">
        <v>26188</v>
      </c>
      <c r="R3016" s="113">
        <v>15</v>
      </c>
      <c r="S3016" s="113" t="s">
        <v>13</v>
      </c>
      <c r="T3016" s="113" t="s">
        <v>26189</v>
      </c>
      <c r="U3016" s="113" t="s">
        <v>26190</v>
      </c>
      <c r="V3016" s="114">
        <v>39904</v>
      </c>
      <c r="W3016" s="114">
        <v>39904</v>
      </c>
      <c r="X3016" s="113" t="s">
        <v>26191</v>
      </c>
      <c r="Y3016" s="114">
        <v>40542</v>
      </c>
      <c r="Z3016" s="114">
        <v>40544</v>
      </c>
      <c r="AA3016" s="113">
        <v>21</v>
      </c>
      <c r="AB3016" s="113" t="s">
        <v>24</v>
      </c>
      <c r="AC3016" s="113">
        <v>23</v>
      </c>
      <c r="AD3016" s="113" t="s">
        <v>78</v>
      </c>
      <c r="AE3016" s="114">
        <v>42826</v>
      </c>
      <c r="AF3016" s="113">
        <v>12</v>
      </c>
      <c r="AG3016" s="113">
        <v>6</v>
      </c>
      <c r="AH3016" s="113" t="s">
        <v>16263</v>
      </c>
      <c r="AI3016" s="117" t="s">
        <v>16325</v>
      </c>
      <c r="AK3016" s="114">
        <v>45302</v>
      </c>
      <c r="AL3016" s="113">
        <v>15</v>
      </c>
      <c r="AM3016" s="113" t="s">
        <v>9885</v>
      </c>
      <c r="AN3016" s="113" t="s">
        <v>21711</v>
      </c>
      <c r="AO3016" s="113" t="s">
        <v>1724</v>
      </c>
      <c r="AP3016" s="113">
        <v>2001</v>
      </c>
      <c r="AQ3016" s="113" t="s">
        <v>8</v>
      </c>
      <c r="AR3016" s="113" t="s">
        <v>20435</v>
      </c>
      <c r="AS3016" s="113" t="s">
        <v>14</v>
      </c>
      <c r="AT3016" s="113" t="s">
        <v>14</v>
      </c>
      <c r="AU3016" s="113" t="s">
        <v>16229</v>
      </c>
      <c r="AV3016" s="113" t="s">
        <v>14</v>
      </c>
    </row>
    <row r="3017" spans="1:49">
      <c r="A3017" s="116" t="s">
        <v>1726</v>
      </c>
      <c r="B3017" s="113">
        <v>570027558</v>
      </c>
      <c r="C3017" s="113" t="s">
        <v>1727</v>
      </c>
      <c r="E3017" s="113" t="s">
        <v>41</v>
      </c>
      <c r="F3017" s="113" t="s">
        <v>1298</v>
      </c>
      <c r="G3017" s="114">
        <v>30215</v>
      </c>
      <c r="H3017" s="113" t="s">
        <v>16230</v>
      </c>
      <c r="I3017" s="113" t="s">
        <v>9866</v>
      </c>
      <c r="J3017" s="113" t="s">
        <v>9872</v>
      </c>
      <c r="K3017" s="113" t="s">
        <v>23290</v>
      </c>
      <c r="L3017" s="113">
        <v>85256804699</v>
      </c>
      <c r="M3017" s="113" t="s">
        <v>15524</v>
      </c>
      <c r="O3017" s="113" t="s">
        <v>15525</v>
      </c>
      <c r="P3017" s="113" t="s">
        <v>23291</v>
      </c>
      <c r="Q3017" s="113" t="s">
        <v>23292</v>
      </c>
      <c r="R3017" s="113">
        <v>15</v>
      </c>
      <c r="S3017" s="113" t="s">
        <v>13</v>
      </c>
      <c r="T3017" s="113" t="s">
        <v>23293</v>
      </c>
      <c r="U3017" s="113" t="s">
        <v>23294</v>
      </c>
      <c r="V3017" s="114">
        <v>39387</v>
      </c>
      <c r="W3017" s="114">
        <v>39083</v>
      </c>
      <c r="X3017" s="113" t="s">
        <v>23295</v>
      </c>
      <c r="Y3017" s="114">
        <v>39720</v>
      </c>
      <c r="Z3017" s="114">
        <v>39722</v>
      </c>
      <c r="AA3017" s="113">
        <v>22</v>
      </c>
      <c r="AB3017" s="113" t="s">
        <v>25</v>
      </c>
      <c r="AC3017" s="113">
        <v>32</v>
      </c>
      <c r="AD3017" s="113" t="s">
        <v>84</v>
      </c>
      <c r="AE3017" s="114">
        <v>44470</v>
      </c>
      <c r="AF3017" s="113">
        <v>14</v>
      </c>
      <c r="AG3017" s="113">
        <v>9</v>
      </c>
      <c r="AH3017" s="113" t="s">
        <v>16226</v>
      </c>
      <c r="AI3017" s="117" t="s">
        <v>9875</v>
      </c>
      <c r="AK3017" s="114">
        <v>43556</v>
      </c>
      <c r="AL3017" s="113">
        <v>40</v>
      </c>
      <c r="AM3017" s="113" t="s">
        <v>9870</v>
      </c>
      <c r="AN3017" s="113" t="s">
        <v>46035</v>
      </c>
      <c r="AO3017" s="113" t="s">
        <v>46036</v>
      </c>
      <c r="AP3017" s="113">
        <v>2020</v>
      </c>
      <c r="AQ3017" s="113" t="s">
        <v>5236</v>
      </c>
      <c r="AR3017" s="113" t="s">
        <v>17354</v>
      </c>
      <c r="AS3017" s="113" t="s">
        <v>14</v>
      </c>
      <c r="AT3017" s="113" t="s">
        <v>14</v>
      </c>
      <c r="AU3017" s="113" t="s">
        <v>16229</v>
      </c>
      <c r="AV3017" s="113" t="s">
        <v>14</v>
      </c>
      <c r="AW3017" s="113" t="s">
        <v>14</v>
      </c>
    </row>
    <row r="3018" spans="1:49">
      <c r="A3018" s="116" t="s">
        <v>2629</v>
      </c>
      <c r="C3018" s="113" t="s">
        <v>2630</v>
      </c>
      <c r="E3018" s="113" t="s">
        <v>41</v>
      </c>
      <c r="F3018" s="113" t="s">
        <v>1686</v>
      </c>
      <c r="G3018" s="114">
        <v>30217</v>
      </c>
      <c r="H3018" s="113" t="s">
        <v>16218</v>
      </c>
      <c r="I3018" s="113" t="s">
        <v>9866</v>
      </c>
      <c r="J3018" s="113" t="s">
        <v>9872</v>
      </c>
      <c r="K3018" s="113" t="s">
        <v>31209</v>
      </c>
      <c r="L3018" s="113">
        <v>81354997386</v>
      </c>
      <c r="M3018" s="113" t="s">
        <v>15486</v>
      </c>
      <c r="O3018" s="113" t="s">
        <v>15487</v>
      </c>
      <c r="P3018" s="113" t="s">
        <v>31210</v>
      </c>
      <c r="Q3018" s="113" t="s">
        <v>31211</v>
      </c>
      <c r="R3018" s="113">
        <v>15</v>
      </c>
      <c r="S3018" s="113" t="s">
        <v>13</v>
      </c>
      <c r="T3018" s="113" t="s">
        <v>31212</v>
      </c>
      <c r="U3018" s="113" t="s">
        <v>31213</v>
      </c>
      <c r="V3018" s="114">
        <v>40581</v>
      </c>
      <c r="W3018" s="114">
        <v>40544</v>
      </c>
      <c r="X3018" s="113" t="s">
        <v>31214</v>
      </c>
      <c r="Y3018" s="114">
        <v>41271</v>
      </c>
      <c r="Z3018" s="114">
        <v>41275</v>
      </c>
      <c r="AA3018" s="113">
        <v>31</v>
      </c>
      <c r="AB3018" s="113" t="s">
        <v>9</v>
      </c>
      <c r="AC3018" s="113">
        <v>34</v>
      </c>
      <c r="AD3018" s="113" t="s">
        <v>18</v>
      </c>
      <c r="AE3018" s="114">
        <v>44652</v>
      </c>
      <c r="AF3018" s="113">
        <v>11</v>
      </c>
      <c r="AG3018" s="113">
        <v>3</v>
      </c>
      <c r="AH3018" s="113" t="s">
        <v>16226</v>
      </c>
      <c r="AI3018" s="117" t="s">
        <v>9891</v>
      </c>
      <c r="AK3018" s="114">
        <v>44670</v>
      </c>
      <c r="AL3018" s="113">
        <v>40</v>
      </c>
      <c r="AM3018" s="113" t="s">
        <v>9870</v>
      </c>
      <c r="AN3018" s="113" t="s">
        <v>16342</v>
      </c>
      <c r="AO3018" s="113" t="s">
        <v>701</v>
      </c>
      <c r="AP3018" s="113">
        <v>2009</v>
      </c>
      <c r="AQ3018" s="113" t="s">
        <v>8</v>
      </c>
      <c r="AR3018" s="113" t="s">
        <v>16600</v>
      </c>
      <c r="AS3018" s="113" t="s">
        <v>14</v>
      </c>
      <c r="AT3018" s="113" t="s">
        <v>14</v>
      </c>
      <c r="AU3018" s="113" t="s">
        <v>16229</v>
      </c>
      <c r="AV3018" s="113" t="s">
        <v>14</v>
      </c>
      <c r="AW3018" s="113" t="s">
        <v>14</v>
      </c>
    </row>
    <row r="3019" spans="1:49">
      <c r="A3019" s="116" t="s">
        <v>9159</v>
      </c>
      <c r="B3019" s="113">
        <v>570015591</v>
      </c>
      <c r="C3019" s="113" t="s">
        <v>9160</v>
      </c>
      <c r="E3019" s="113" t="s">
        <v>208</v>
      </c>
      <c r="F3019" s="113" t="s">
        <v>8</v>
      </c>
      <c r="G3019" s="114">
        <v>30220</v>
      </c>
      <c r="H3019" s="113" t="s">
        <v>16230</v>
      </c>
      <c r="I3019" s="113" t="s">
        <v>9866</v>
      </c>
      <c r="J3019" s="113" t="s">
        <v>9867</v>
      </c>
      <c r="K3019" s="113" t="s">
        <v>35992</v>
      </c>
      <c r="L3019" s="113">
        <v>85287986777</v>
      </c>
      <c r="M3019" s="113" t="s">
        <v>35993</v>
      </c>
      <c r="O3019" s="113" t="s">
        <v>13631</v>
      </c>
      <c r="P3019" s="113" t="s">
        <v>35994</v>
      </c>
      <c r="Q3019" s="113" t="s">
        <v>35995</v>
      </c>
      <c r="R3019" s="113">
        <v>15</v>
      </c>
      <c r="S3019" s="113" t="s">
        <v>13</v>
      </c>
      <c r="T3019" s="113" t="s">
        <v>35996</v>
      </c>
      <c r="U3019" s="113" t="s">
        <v>35997</v>
      </c>
      <c r="V3019" s="114">
        <v>37998</v>
      </c>
      <c r="W3019" s="114">
        <v>37956</v>
      </c>
      <c r="X3019" s="113" t="s">
        <v>35998</v>
      </c>
      <c r="Y3019" s="114">
        <v>38408</v>
      </c>
      <c r="Z3019" s="114">
        <v>38412</v>
      </c>
      <c r="AA3019" s="113">
        <v>22</v>
      </c>
      <c r="AB3019" s="113" t="s">
        <v>25</v>
      </c>
      <c r="AC3019" s="113">
        <v>34</v>
      </c>
      <c r="AD3019" s="113" t="s">
        <v>18</v>
      </c>
      <c r="AE3019" s="114">
        <v>44652</v>
      </c>
      <c r="AF3019" s="113">
        <v>16</v>
      </c>
      <c r="AG3019" s="113">
        <v>4</v>
      </c>
      <c r="AH3019" s="113" t="s">
        <v>16226</v>
      </c>
      <c r="AI3019" s="117" t="s">
        <v>9891</v>
      </c>
      <c r="AK3019" s="114">
        <v>43647</v>
      </c>
      <c r="AL3019" s="113">
        <v>25</v>
      </c>
      <c r="AM3019" s="113" t="s">
        <v>9974</v>
      </c>
      <c r="AN3019" s="113" t="s">
        <v>35821</v>
      </c>
      <c r="AO3019" s="113" t="s">
        <v>1845</v>
      </c>
      <c r="AP3019" s="113">
        <v>2003</v>
      </c>
      <c r="AQ3019" s="113" t="s">
        <v>8</v>
      </c>
      <c r="AR3019" s="113" t="s">
        <v>18708</v>
      </c>
      <c r="AS3019" s="113" t="s">
        <v>14</v>
      </c>
      <c r="AT3019" s="113" t="s">
        <v>14</v>
      </c>
      <c r="AU3019" s="113" t="s">
        <v>16229</v>
      </c>
      <c r="AV3019" s="113" t="s">
        <v>14</v>
      </c>
    </row>
    <row r="3020" spans="1:49">
      <c r="A3020" s="116" t="s">
        <v>9253</v>
      </c>
      <c r="C3020" s="113" t="s">
        <v>9254</v>
      </c>
      <c r="E3020" s="113" t="s">
        <v>1166</v>
      </c>
      <c r="F3020" s="113" t="s">
        <v>8</v>
      </c>
      <c r="G3020" s="114">
        <v>30221</v>
      </c>
      <c r="H3020" s="113" t="s">
        <v>16230</v>
      </c>
      <c r="I3020" s="113" t="s">
        <v>9866</v>
      </c>
      <c r="J3020" s="113" t="s">
        <v>9872</v>
      </c>
      <c r="K3020" s="113" t="s">
        <v>33817</v>
      </c>
      <c r="L3020" s="113">
        <v>82271130482</v>
      </c>
      <c r="M3020" s="113" t="s">
        <v>33818</v>
      </c>
      <c r="O3020" s="113" t="s">
        <v>13360</v>
      </c>
      <c r="P3020" s="113" t="s">
        <v>33819</v>
      </c>
      <c r="Q3020" s="113" t="s">
        <v>33820</v>
      </c>
      <c r="R3020" s="113">
        <v>15</v>
      </c>
      <c r="S3020" s="113" t="s">
        <v>13</v>
      </c>
      <c r="T3020" s="113" t="s">
        <v>33821</v>
      </c>
      <c r="U3020" s="113" t="s">
        <v>33822</v>
      </c>
      <c r="V3020" s="114">
        <v>40199</v>
      </c>
      <c r="W3020" s="114">
        <v>40179</v>
      </c>
      <c r="X3020" s="113" t="s">
        <v>33823</v>
      </c>
      <c r="Y3020" s="114">
        <v>41273</v>
      </c>
      <c r="Z3020" s="114">
        <v>40909</v>
      </c>
      <c r="AA3020" s="113">
        <v>22</v>
      </c>
      <c r="AB3020" s="113" t="s">
        <v>25</v>
      </c>
      <c r="AC3020" s="113">
        <v>24</v>
      </c>
      <c r="AD3020" s="113" t="s">
        <v>47</v>
      </c>
      <c r="AE3020" s="114">
        <v>44652</v>
      </c>
      <c r="AF3020" s="113">
        <v>15</v>
      </c>
      <c r="AG3020" s="113">
        <v>3</v>
      </c>
      <c r="AH3020" s="113" t="s">
        <v>16226</v>
      </c>
      <c r="AI3020" s="117" t="s">
        <v>209</v>
      </c>
      <c r="AK3020" s="114">
        <v>44652</v>
      </c>
      <c r="AL3020" s="113">
        <v>25</v>
      </c>
      <c r="AM3020" s="113" t="s">
        <v>9974</v>
      </c>
      <c r="AN3020" s="113" t="s">
        <v>17796</v>
      </c>
      <c r="AO3020" s="113" t="s">
        <v>850</v>
      </c>
      <c r="AP3020" s="113">
        <v>2007</v>
      </c>
      <c r="AQ3020" s="113" t="s">
        <v>9871</v>
      </c>
      <c r="AR3020" s="113" t="s">
        <v>16825</v>
      </c>
      <c r="AS3020" s="113" t="s">
        <v>14</v>
      </c>
      <c r="AT3020" s="113" t="s">
        <v>14</v>
      </c>
      <c r="AU3020" s="113" t="s">
        <v>16229</v>
      </c>
      <c r="AV3020" s="113" t="s">
        <v>14</v>
      </c>
      <c r="AW3020" s="113" t="s">
        <v>14</v>
      </c>
    </row>
    <row r="3021" spans="1:49">
      <c r="A3021" s="116" t="s">
        <v>7428</v>
      </c>
      <c r="B3021" s="113">
        <v>570036127</v>
      </c>
      <c r="C3021" s="113" t="s">
        <v>7429</v>
      </c>
      <c r="E3021" s="113" t="s">
        <v>191</v>
      </c>
      <c r="F3021" s="113" t="s">
        <v>8</v>
      </c>
      <c r="G3021" s="114">
        <v>30225</v>
      </c>
      <c r="H3021" s="113" t="s">
        <v>16230</v>
      </c>
      <c r="I3021" s="113" t="s">
        <v>9866</v>
      </c>
      <c r="J3021" s="113" t="s">
        <v>9872</v>
      </c>
      <c r="K3021" s="113" t="s">
        <v>35363</v>
      </c>
      <c r="L3021" s="113">
        <v>85241314766</v>
      </c>
      <c r="M3021" s="113" t="s">
        <v>11649</v>
      </c>
      <c r="N3021" s="113" t="s">
        <v>23010</v>
      </c>
      <c r="O3021" s="113" t="s">
        <v>11650</v>
      </c>
      <c r="P3021" s="113" t="s">
        <v>35364</v>
      </c>
      <c r="Q3021" s="113" t="s">
        <v>35365</v>
      </c>
      <c r="R3021" s="113">
        <v>15</v>
      </c>
      <c r="S3021" s="113" t="s">
        <v>13</v>
      </c>
      <c r="T3021" s="113" t="s">
        <v>35366</v>
      </c>
      <c r="U3021" s="113" t="s">
        <v>35367</v>
      </c>
      <c r="V3021" s="114">
        <v>39563</v>
      </c>
      <c r="W3021" s="114">
        <v>39448</v>
      </c>
      <c r="X3021" s="113" t="s">
        <v>35368</v>
      </c>
      <c r="Y3021" s="114">
        <v>40143</v>
      </c>
      <c r="Z3021" s="114">
        <v>40148</v>
      </c>
      <c r="AA3021" s="113">
        <v>21</v>
      </c>
      <c r="AB3021" s="113" t="s">
        <v>24</v>
      </c>
      <c r="AC3021" s="113">
        <v>33</v>
      </c>
      <c r="AD3021" s="113" t="s">
        <v>10</v>
      </c>
      <c r="AE3021" s="114">
        <v>43556</v>
      </c>
      <c r="AF3021" s="113">
        <v>10</v>
      </c>
      <c r="AG3021" s="113">
        <v>3</v>
      </c>
      <c r="AH3021" s="113" t="s">
        <v>16263</v>
      </c>
      <c r="AI3021" s="117" t="s">
        <v>16264</v>
      </c>
      <c r="AK3021" s="114">
        <v>45302</v>
      </c>
      <c r="AL3021" s="113">
        <v>40</v>
      </c>
      <c r="AM3021" s="113" t="s">
        <v>9870</v>
      </c>
      <c r="AN3021" s="113" t="s">
        <v>16399</v>
      </c>
      <c r="AO3021" s="113" t="s">
        <v>169</v>
      </c>
      <c r="AP3021" s="113">
        <v>2008</v>
      </c>
      <c r="AQ3021" s="113" t="s">
        <v>8</v>
      </c>
      <c r="AR3021" s="113" t="s">
        <v>21455</v>
      </c>
      <c r="AS3021" s="113" t="s">
        <v>14</v>
      </c>
      <c r="AT3021" s="113" t="s">
        <v>14</v>
      </c>
      <c r="AU3021" s="113" t="s">
        <v>16229</v>
      </c>
      <c r="AV3021" s="113" t="s">
        <v>14</v>
      </c>
    </row>
    <row r="3022" spans="1:49">
      <c r="A3022" s="116" t="s">
        <v>127</v>
      </c>
      <c r="B3022" s="113">
        <v>570036256</v>
      </c>
      <c r="C3022" s="113" t="s">
        <v>128</v>
      </c>
      <c r="E3022" s="113" t="s">
        <v>30</v>
      </c>
      <c r="F3022" s="113" t="s">
        <v>129</v>
      </c>
      <c r="G3022" s="114">
        <v>30226</v>
      </c>
      <c r="H3022" s="113" t="s">
        <v>16230</v>
      </c>
      <c r="I3022" s="113" t="s">
        <v>9866</v>
      </c>
      <c r="J3022" s="113" t="s">
        <v>9872</v>
      </c>
      <c r="K3022" s="113" t="s">
        <v>24861</v>
      </c>
      <c r="L3022" s="113">
        <v>82293826410</v>
      </c>
      <c r="M3022" s="113" t="s">
        <v>10092</v>
      </c>
      <c r="O3022" s="113" t="s">
        <v>10093</v>
      </c>
      <c r="P3022" s="113" t="s">
        <v>24862</v>
      </c>
      <c r="Q3022" s="113" t="s">
        <v>24863</v>
      </c>
      <c r="R3022" s="113">
        <v>15</v>
      </c>
      <c r="S3022" s="113" t="s">
        <v>13</v>
      </c>
      <c r="T3022" s="113" t="s">
        <v>24864</v>
      </c>
      <c r="U3022" s="113" t="s">
        <v>24865</v>
      </c>
      <c r="V3022" s="114">
        <v>39563</v>
      </c>
      <c r="W3022" s="114">
        <v>39448</v>
      </c>
      <c r="X3022" s="113" t="s">
        <v>24866</v>
      </c>
      <c r="Y3022" s="114">
        <v>40143</v>
      </c>
      <c r="Z3022" s="114">
        <v>40148</v>
      </c>
      <c r="AA3022" s="113">
        <v>21</v>
      </c>
      <c r="AB3022" s="113" t="s">
        <v>24</v>
      </c>
      <c r="AC3022" s="113">
        <v>34</v>
      </c>
      <c r="AD3022" s="113" t="s">
        <v>18</v>
      </c>
      <c r="AE3022" s="114">
        <v>45017</v>
      </c>
      <c r="AF3022" s="113">
        <v>14</v>
      </c>
      <c r="AG3022" s="113">
        <v>3</v>
      </c>
      <c r="AH3022" s="113" t="s">
        <v>16263</v>
      </c>
      <c r="AI3022" s="117" t="s">
        <v>16264</v>
      </c>
      <c r="AK3022" s="114">
        <v>45302</v>
      </c>
      <c r="AL3022" s="113">
        <v>40</v>
      </c>
      <c r="AM3022" s="113" t="s">
        <v>9870</v>
      </c>
      <c r="AN3022" s="113" t="s">
        <v>16468</v>
      </c>
      <c r="AO3022" s="113" t="s">
        <v>31</v>
      </c>
      <c r="AP3022" s="113">
        <v>2009</v>
      </c>
      <c r="AQ3022" s="113" t="s">
        <v>8</v>
      </c>
      <c r="AR3022" s="113" t="s">
        <v>23260</v>
      </c>
      <c r="AS3022" s="113" t="s">
        <v>14</v>
      </c>
      <c r="AT3022" s="113" t="s">
        <v>14</v>
      </c>
      <c r="AU3022" s="113" t="s">
        <v>16229</v>
      </c>
      <c r="AV3022" s="113" t="s">
        <v>14</v>
      </c>
    </row>
    <row r="3023" spans="1:49">
      <c r="A3023" s="116" t="s">
        <v>5101</v>
      </c>
      <c r="B3023" s="113">
        <v>570036250</v>
      </c>
      <c r="C3023" s="113" t="s">
        <v>5102</v>
      </c>
      <c r="E3023" s="113" t="s">
        <v>5103</v>
      </c>
      <c r="F3023" s="113" t="s">
        <v>8</v>
      </c>
      <c r="G3023" s="114">
        <v>30228</v>
      </c>
      <c r="H3023" s="113" t="s">
        <v>16230</v>
      </c>
      <c r="I3023" s="113" t="s">
        <v>9866</v>
      </c>
      <c r="J3023" s="113" t="s">
        <v>9872</v>
      </c>
      <c r="K3023" s="113" t="s">
        <v>24709</v>
      </c>
      <c r="L3023" s="113">
        <v>82291981421</v>
      </c>
      <c r="M3023" s="113" t="s">
        <v>24710</v>
      </c>
      <c r="O3023" s="113" t="s">
        <v>10304</v>
      </c>
      <c r="P3023" s="113" t="s">
        <v>24711</v>
      </c>
      <c r="Q3023" s="113" t="s">
        <v>24712</v>
      </c>
      <c r="R3023" s="113">
        <v>15</v>
      </c>
      <c r="S3023" s="113" t="s">
        <v>13</v>
      </c>
      <c r="T3023" s="113" t="s">
        <v>24713</v>
      </c>
      <c r="U3023" s="113" t="s">
        <v>24714</v>
      </c>
      <c r="V3023" s="114">
        <v>39563</v>
      </c>
      <c r="W3023" s="114">
        <v>39448</v>
      </c>
      <c r="X3023" s="113" t="s">
        <v>24715</v>
      </c>
      <c r="Y3023" s="114">
        <v>40143</v>
      </c>
      <c r="Z3023" s="114">
        <v>40148</v>
      </c>
      <c r="AA3023" s="113">
        <v>23</v>
      </c>
      <c r="AB3023" s="113" t="s">
        <v>78</v>
      </c>
      <c r="AC3023" s="113">
        <v>33</v>
      </c>
      <c r="AD3023" s="113" t="s">
        <v>10</v>
      </c>
      <c r="AE3023" s="114">
        <v>45017</v>
      </c>
      <c r="AF3023" s="113">
        <v>16</v>
      </c>
      <c r="AG3023" s="113">
        <v>3</v>
      </c>
      <c r="AH3023" s="113" t="s">
        <v>16226</v>
      </c>
      <c r="AI3023" s="117" t="s">
        <v>302</v>
      </c>
      <c r="AK3023" s="114">
        <v>45017</v>
      </c>
      <c r="AL3023" s="113">
        <v>30</v>
      </c>
      <c r="AM3023" s="113" t="s">
        <v>9882</v>
      </c>
      <c r="AN3023" s="113" t="s">
        <v>16273</v>
      </c>
      <c r="AO3023" s="113" t="s">
        <v>107</v>
      </c>
      <c r="AP3023" s="113">
        <v>2004</v>
      </c>
      <c r="AQ3023" s="113" t="s">
        <v>23</v>
      </c>
      <c r="AR3023" s="113" t="s">
        <v>17702</v>
      </c>
      <c r="AS3023" s="113" t="s">
        <v>14</v>
      </c>
      <c r="AT3023" s="113" t="s">
        <v>14</v>
      </c>
      <c r="AU3023" s="113" t="s">
        <v>16229</v>
      </c>
      <c r="AV3023" s="113" t="s">
        <v>14</v>
      </c>
      <c r="AW3023" s="113" t="s">
        <v>14</v>
      </c>
    </row>
    <row r="3024" spans="1:49">
      <c r="A3024" s="116" t="s">
        <v>9083</v>
      </c>
      <c r="C3024" s="113" t="s">
        <v>9084</v>
      </c>
      <c r="F3024" s="113" t="s">
        <v>3140</v>
      </c>
      <c r="G3024" s="114">
        <v>30228</v>
      </c>
      <c r="H3024" s="113" t="s">
        <v>16230</v>
      </c>
      <c r="I3024" s="113" t="s">
        <v>9866</v>
      </c>
      <c r="J3024" s="113" t="s">
        <v>9872</v>
      </c>
      <c r="K3024" s="113" t="s">
        <v>45853</v>
      </c>
      <c r="L3024" s="113">
        <v>82213618082</v>
      </c>
      <c r="M3024" s="113" t="s">
        <v>21413</v>
      </c>
      <c r="O3024" s="113" t="s">
        <v>11970</v>
      </c>
      <c r="P3024" s="113" t="s">
        <v>21414</v>
      </c>
      <c r="Q3024" s="113" t="s">
        <v>21415</v>
      </c>
      <c r="R3024" s="113">
        <v>15</v>
      </c>
      <c r="S3024" s="113" t="s">
        <v>13</v>
      </c>
      <c r="T3024" s="113" t="s">
        <v>21416</v>
      </c>
      <c r="U3024" s="113" t="s">
        <v>21417</v>
      </c>
      <c r="V3024" s="114">
        <v>42030</v>
      </c>
      <c r="W3024" s="114">
        <v>41883</v>
      </c>
      <c r="X3024" s="113" t="s">
        <v>21418</v>
      </c>
      <c r="Y3024" s="114">
        <v>42339</v>
      </c>
      <c r="Z3024" s="114">
        <v>42339</v>
      </c>
      <c r="AA3024" s="113">
        <v>21</v>
      </c>
      <c r="AB3024" s="113" t="s">
        <v>24</v>
      </c>
      <c r="AC3024" s="113">
        <v>31</v>
      </c>
      <c r="AD3024" s="113" t="s">
        <v>9</v>
      </c>
      <c r="AE3024" s="114">
        <v>45017</v>
      </c>
      <c r="AF3024" s="113">
        <v>13</v>
      </c>
      <c r="AG3024" s="113">
        <v>3</v>
      </c>
      <c r="AH3024" s="113" t="s">
        <v>16226</v>
      </c>
      <c r="AI3024" s="117" t="s">
        <v>9875</v>
      </c>
      <c r="AK3024" s="114">
        <v>44991</v>
      </c>
      <c r="AL3024" s="113">
        <v>17</v>
      </c>
      <c r="AM3024" s="113" t="s">
        <v>9982</v>
      </c>
      <c r="AN3024" s="113" t="s">
        <v>24819</v>
      </c>
      <c r="AO3024" s="113" t="s">
        <v>126</v>
      </c>
      <c r="AP3024" s="113">
        <v>2000</v>
      </c>
      <c r="AQ3024" s="113" t="s">
        <v>6669</v>
      </c>
      <c r="AR3024" s="113" t="s">
        <v>21419</v>
      </c>
      <c r="AS3024" s="113" t="s">
        <v>14</v>
      </c>
      <c r="AT3024" s="113" t="s">
        <v>14</v>
      </c>
      <c r="AU3024" s="113" t="s">
        <v>16229</v>
      </c>
      <c r="AV3024" s="113" t="s">
        <v>14</v>
      </c>
      <c r="AW3024" s="113" t="s">
        <v>14</v>
      </c>
    </row>
    <row r="3025" spans="1:49">
      <c r="A3025" s="116" t="s">
        <v>14493</v>
      </c>
      <c r="B3025" s="113">
        <v>570015685</v>
      </c>
      <c r="C3025" s="113" t="s">
        <v>23977</v>
      </c>
      <c r="E3025" s="113" t="s">
        <v>223</v>
      </c>
      <c r="F3025" s="113" t="s">
        <v>204</v>
      </c>
      <c r="G3025" s="114">
        <v>30229</v>
      </c>
      <c r="H3025" s="113" t="s">
        <v>16230</v>
      </c>
      <c r="I3025" s="113" t="s">
        <v>9866</v>
      </c>
      <c r="J3025" s="113" t="s">
        <v>9867</v>
      </c>
      <c r="K3025" s="113" t="s">
        <v>23978</v>
      </c>
      <c r="L3025" s="113">
        <v>82394105922</v>
      </c>
      <c r="M3025" s="113" t="s">
        <v>14494</v>
      </c>
      <c r="O3025" s="113" t="s">
        <v>12347</v>
      </c>
      <c r="P3025" s="113" t="s">
        <v>23979</v>
      </c>
      <c r="Q3025" s="113" t="s">
        <v>23980</v>
      </c>
      <c r="R3025" s="113">
        <v>15</v>
      </c>
      <c r="S3025" s="113" t="s">
        <v>13</v>
      </c>
      <c r="T3025" s="113" t="s">
        <v>23981</v>
      </c>
      <c r="U3025" s="113" t="s">
        <v>23982</v>
      </c>
      <c r="V3025" s="114">
        <v>37998</v>
      </c>
      <c r="W3025" s="114">
        <v>37956</v>
      </c>
      <c r="X3025" s="113" t="s">
        <v>23983</v>
      </c>
      <c r="Y3025" s="114">
        <v>38408</v>
      </c>
      <c r="Z3025" s="114">
        <v>38412</v>
      </c>
      <c r="AA3025" s="113">
        <v>21</v>
      </c>
      <c r="AB3025" s="113" t="s">
        <v>24</v>
      </c>
      <c r="AC3025" s="113">
        <v>31</v>
      </c>
      <c r="AD3025" s="113" t="s">
        <v>9</v>
      </c>
      <c r="AE3025" s="114">
        <v>45017</v>
      </c>
      <c r="AF3025" s="113">
        <v>14</v>
      </c>
      <c r="AG3025" s="113">
        <v>4</v>
      </c>
      <c r="AH3025" s="113" t="s">
        <v>16226</v>
      </c>
      <c r="AI3025" s="117" t="s">
        <v>99</v>
      </c>
      <c r="AK3025" s="114">
        <v>45017</v>
      </c>
      <c r="AL3025" s="113">
        <v>30</v>
      </c>
      <c r="AM3025" s="113" t="s">
        <v>9882</v>
      </c>
      <c r="AN3025" s="113" t="s">
        <v>16364</v>
      </c>
      <c r="AO3025" s="113" t="s">
        <v>100</v>
      </c>
      <c r="AP3025" s="113">
        <v>2009</v>
      </c>
      <c r="AQ3025" s="113" t="s">
        <v>8</v>
      </c>
      <c r="AR3025" s="113" t="s">
        <v>18334</v>
      </c>
      <c r="AS3025" s="113" t="s">
        <v>14</v>
      </c>
      <c r="AT3025" s="113" t="s">
        <v>14</v>
      </c>
      <c r="AU3025" s="113" t="s">
        <v>16229</v>
      </c>
      <c r="AV3025" s="113" t="s">
        <v>14</v>
      </c>
      <c r="AW3025" s="113" t="s">
        <v>14</v>
      </c>
    </row>
    <row r="3026" spans="1:49">
      <c r="A3026" s="116" t="s">
        <v>6335</v>
      </c>
      <c r="B3026" s="113">
        <v>560024241</v>
      </c>
      <c r="C3026" s="113" t="s">
        <v>6336</v>
      </c>
      <c r="E3026" s="113" t="s">
        <v>103</v>
      </c>
      <c r="F3026" s="113" t="s">
        <v>8</v>
      </c>
      <c r="G3026" s="114">
        <v>30229</v>
      </c>
      <c r="H3026" s="113" t="s">
        <v>16230</v>
      </c>
      <c r="I3026" s="113" t="s">
        <v>10007</v>
      </c>
      <c r="J3026" s="113" t="s">
        <v>9872</v>
      </c>
      <c r="K3026" s="113" t="s">
        <v>23955</v>
      </c>
      <c r="M3026" s="113" t="s">
        <v>13698</v>
      </c>
      <c r="O3026" s="113" t="s">
        <v>23956</v>
      </c>
      <c r="P3026" s="113" t="s">
        <v>23957</v>
      </c>
      <c r="Q3026" s="113" t="s">
        <v>23958</v>
      </c>
      <c r="R3026" s="113">
        <v>15</v>
      </c>
      <c r="S3026" s="113" t="s">
        <v>13</v>
      </c>
      <c r="T3026" s="113" t="s">
        <v>23959</v>
      </c>
      <c r="U3026" s="113" t="s">
        <v>23960</v>
      </c>
      <c r="V3026" s="114">
        <v>38808</v>
      </c>
      <c r="W3026" s="114">
        <v>38808</v>
      </c>
      <c r="X3026" s="113" t="s">
        <v>23961</v>
      </c>
      <c r="Y3026" s="114">
        <v>39325</v>
      </c>
      <c r="Z3026" s="114">
        <v>39326</v>
      </c>
      <c r="AA3026" s="113">
        <v>21</v>
      </c>
      <c r="AB3026" s="113" t="s">
        <v>24</v>
      </c>
      <c r="AC3026" s="113">
        <v>31</v>
      </c>
      <c r="AD3026" s="113" t="s">
        <v>9</v>
      </c>
      <c r="AE3026" s="114">
        <v>44652</v>
      </c>
      <c r="AF3026" s="113">
        <v>13</v>
      </c>
      <c r="AG3026" s="113">
        <v>0</v>
      </c>
      <c r="AH3026" s="113" t="s">
        <v>16226</v>
      </c>
      <c r="AI3026" s="117" t="s">
        <v>406</v>
      </c>
      <c r="AK3026" s="114">
        <v>44652</v>
      </c>
      <c r="AL3026" s="113">
        <v>30</v>
      </c>
      <c r="AM3026" s="113" t="s">
        <v>9882</v>
      </c>
      <c r="AN3026" s="113" t="s">
        <v>16273</v>
      </c>
      <c r="AO3026" s="113" t="s">
        <v>107</v>
      </c>
      <c r="AP3026" s="113">
        <v>2019</v>
      </c>
      <c r="AQ3026" s="113" t="s">
        <v>8</v>
      </c>
      <c r="AR3026" s="113" t="s">
        <v>16391</v>
      </c>
      <c r="AS3026" s="113" t="s">
        <v>14</v>
      </c>
      <c r="AT3026" s="113" t="s">
        <v>14</v>
      </c>
      <c r="AU3026" s="113" t="s">
        <v>16229</v>
      </c>
      <c r="AV3026" s="113" t="s">
        <v>14</v>
      </c>
      <c r="AW3026" s="113" t="s">
        <v>14</v>
      </c>
    </row>
    <row r="3027" spans="1:49">
      <c r="A3027" s="116" t="s">
        <v>5110</v>
      </c>
      <c r="C3027" s="113" t="s">
        <v>5111</v>
      </c>
      <c r="F3027" s="113" t="s">
        <v>8</v>
      </c>
      <c r="G3027" s="114">
        <v>30229</v>
      </c>
      <c r="H3027" s="113" t="s">
        <v>16230</v>
      </c>
      <c r="I3027" s="113" t="s">
        <v>9866</v>
      </c>
      <c r="J3027" s="113" t="s">
        <v>9867</v>
      </c>
      <c r="K3027" s="113" t="s">
        <v>36331</v>
      </c>
      <c r="L3027" s="113">
        <v>82193438888</v>
      </c>
      <c r="M3027" s="113" t="s">
        <v>11382</v>
      </c>
      <c r="O3027" s="113" t="s">
        <v>11383</v>
      </c>
      <c r="P3027" s="113" t="s">
        <v>36332</v>
      </c>
      <c r="Q3027" s="113" t="s">
        <v>36333</v>
      </c>
      <c r="R3027" s="113">
        <v>15</v>
      </c>
      <c r="S3027" s="113" t="s">
        <v>13</v>
      </c>
      <c r="T3027" s="113" t="s">
        <v>36334</v>
      </c>
      <c r="U3027" s="113" t="s">
        <v>36335</v>
      </c>
      <c r="V3027" s="114">
        <v>42032</v>
      </c>
      <c r="W3027" s="114">
        <v>41944</v>
      </c>
      <c r="X3027" s="113" t="s">
        <v>36336</v>
      </c>
      <c r="Y3027" s="114">
        <v>42612</v>
      </c>
      <c r="Z3027" s="114">
        <v>42614</v>
      </c>
      <c r="AA3027" s="113">
        <v>21</v>
      </c>
      <c r="AB3027" s="113" t="s">
        <v>24</v>
      </c>
      <c r="AC3027" s="113">
        <v>23</v>
      </c>
      <c r="AD3027" s="113" t="s">
        <v>78</v>
      </c>
      <c r="AE3027" s="114">
        <v>45200</v>
      </c>
      <c r="AF3027" s="113">
        <v>19</v>
      </c>
      <c r="AG3027" s="113">
        <v>7</v>
      </c>
      <c r="AH3027" s="113" t="s">
        <v>16263</v>
      </c>
      <c r="AI3027" s="117" t="s">
        <v>75</v>
      </c>
      <c r="AK3027" s="114">
        <v>43556</v>
      </c>
      <c r="AL3027" s="113">
        <v>17</v>
      </c>
      <c r="AM3027" s="113" t="s">
        <v>9982</v>
      </c>
      <c r="AN3027" s="113" t="s">
        <v>16265</v>
      </c>
      <c r="AO3027" s="113" t="s">
        <v>80</v>
      </c>
      <c r="AP3027" s="113">
        <v>2001</v>
      </c>
      <c r="AQ3027" s="113" t="s">
        <v>2436</v>
      </c>
      <c r="AR3027" s="113" t="s">
        <v>17153</v>
      </c>
      <c r="AS3027" s="113" t="s">
        <v>14</v>
      </c>
      <c r="AT3027" s="113" t="s">
        <v>14</v>
      </c>
      <c r="AU3027" s="113" t="s">
        <v>16229</v>
      </c>
      <c r="AV3027" s="113" t="s">
        <v>14</v>
      </c>
    </row>
    <row r="3028" spans="1:49">
      <c r="A3028" s="116" t="s">
        <v>6977</v>
      </c>
      <c r="C3028" s="113" t="s">
        <v>6978</v>
      </c>
      <c r="F3028" s="113" t="s">
        <v>6979</v>
      </c>
      <c r="G3028" s="114">
        <v>30234</v>
      </c>
      <c r="H3028" s="113" t="s">
        <v>16218</v>
      </c>
      <c r="I3028" s="113" t="s">
        <v>9866</v>
      </c>
      <c r="J3028" s="113" t="s">
        <v>9867</v>
      </c>
      <c r="K3028" s="113" t="s">
        <v>42171</v>
      </c>
      <c r="L3028" s="113">
        <v>82271257026</v>
      </c>
      <c r="M3028" s="113" t="s">
        <v>10221</v>
      </c>
      <c r="O3028" s="113" t="s">
        <v>42172</v>
      </c>
      <c r="P3028" s="113" t="s">
        <v>42173</v>
      </c>
      <c r="Q3028" s="113" t="s">
        <v>42174</v>
      </c>
      <c r="R3028" s="113">
        <v>15</v>
      </c>
      <c r="S3028" s="113" t="s">
        <v>13</v>
      </c>
      <c r="T3028" s="113" t="s">
        <v>42175</v>
      </c>
      <c r="U3028" s="113" t="s">
        <v>42176</v>
      </c>
      <c r="V3028" s="114">
        <v>42030</v>
      </c>
      <c r="W3028" s="114">
        <v>41883</v>
      </c>
      <c r="X3028" s="113" t="s">
        <v>42177</v>
      </c>
      <c r="Y3028" s="114">
        <v>42612</v>
      </c>
      <c r="Z3028" s="114">
        <v>42614</v>
      </c>
      <c r="AA3028" s="113">
        <v>21</v>
      </c>
      <c r="AB3028" s="113" t="s">
        <v>24</v>
      </c>
      <c r="AC3028" s="113">
        <v>23</v>
      </c>
      <c r="AD3028" s="113" t="s">
        <v>78</v>
      </c>
      <c r="AE3028" s="114">
        <v>45200</v>
      </c>
      <c r="AF3028" s="113">
        <v>19</v>
      </c>
      <c r="AG3028" s="113">
        <v>4</v>
      </c>
      <c r="AH3028" s="113" t="s">
        <v>16263</v>
      </c>
      <c r="AI3028" s="117" t="s">
        <v>75</v>
      </c>
      <c r="AK3028" s="114">
        <v>43374</v>
      </c>
      <c r="AL3028" s="113">
        <v>17</v>
      </c>
      <c r="AM3028" s="113" t="s">
        <v>9982</v>
      </c>
      <c r="AN3028" s="113" t="s">
        <v>42178</v>
      </c>
      <c r="AO3028" s="113" t="s">
        <v>6980</v>
      </c>
      <c r="AP3028" s="113">
        <v>2001</v>
      </c>
      <c r="AQ3028" s="113" t="s">
        <v>8</v>
      </c>
      <c r="AR3028" s="113" t="s">
        <v>19343</v>
      </c>
      <c r="AS3028" s="113" t="s">
        <v>14</v>
      </c>
      <c r="AT3028" s="113" t="s">
        <v>14</v>
      </c>
      <c r="AU3028" s="113" t="s">
        <v>16229</v>
      </c>
      <c r="AV3028" s="113" t="s">
        <v>14</v>
      </c>
      <c r="AW3028" s="113" t="s">
        <v>14</v>
      </c>
    </row>
    <row r="3029" spans="1:49">
      <c r="A3029" s="116" t="s">
        <v>8295</v>
      </c>
      <c r="B3029" s="113">
        <v>570017216</v>
      </c>
      <c r="C3029" s="113" t="s">
        <v>8296</v>
      </c>
      <c r="E3029" s="113" t="s">
        <v>41</v>
      </c>
      <c r="F3029" s="113" t="s">
        <v>196</v>
      </c>
      <c r="G3029" s="114">
        <v>30236</v>
      </c>
      <c r="H3029" s="113" t="s">
        <v>16230</v>
      </c>
      <c r="I3029" s="113" t="s">
        <v>9866</v>
      </c>
      <c r="J3029" s="113" t="s">
        <v>9872</v>
      </c>
      <c r="K3029" s="113" t="s">
        <v>25878</v>
      </c>
      <c r="L3029" s="113">
        <v>85240415293</v>
      </c>
      <c r="M3029" s="113" t="s">
        <v>15587</v>
      </c>
      <c r="O3029" s="113" t="s">
        <v>15588</v>
      </c>
      <c r="P3029" s="113" t="s">
        <v>25879</v>
      </c>
      <c r="Q3029" s="113" t="s">
        <v>25880</v>
      </c>
      <c r="R3029" s="113">
        <v>15</v>
      </c>
      <c r="S3029" s="113" t="s">
        <v>13</v>
      </c>
      <c r="T3029" s="113" t="s">
        <v>25881</v>
      </c>
      <c r="U3029" s="113" t="s">
        <v>25882</v>
      </c>
      <c r="V3029" s="114">
        <v>38353</v>
      </c>
      <c r="W3029" s="114">
        <v>38353</v>
      </c>
      <c r="X3029" s="113" t="s">
        <v>25883</v>
      </c>
      <c r="Y3029" s="114">
        <v>38777</v>
      </c>
      <c r="Z3029" s="114">
        <v>38777</v>
      </c>
      <c r="AA3029" s="113">
        <v>22</v>
      </c>
      <c r="AB3029" s="113" t="s">
        <v>25</v>
      </c>
      <c r="AC3029" s="113">
        <v>33</v>
      </c>
      <c r="AD3029" s="113" t="s">
        <v>10</v>
      </c>
      <c r="AE3029" s="114">
        <v>45017</v>
      </c>
      <c r="AF3029" s="113">
        <v>16</v>
      </c>
      <c r="AG3029" s="113">
        <v>3</v>
      </c>
      <c r="AH3029" s="113" t="s">
        <v>16226</v>
      </c>
      <c r="AI3029" s="117" t="s">
        <v>9891</v>
      </c>
      <c r="AK3029" s="114">
        <v>44927</v>
      </c>
      <c r="AL3029" s="113">
        <v>40</v>
      </c>
      <c r="AM3029" s="113" t="s">
        <v>9870</v>
      </c>
      <c r="AN3029" s="113" t="s">
        <v>16561</v>
      </c>
      <c r="AO3029" s="113" t="s">
        <v>42</v>
      </c>
      <c r="AP3029" s="113">
        <v>2013</v>
      </c>
      <c r="AQ3029" s="113" t="s">
        <v>9994</v>
      </c>
      <c r="AR3029" s="113" t="s">
        <v>25877</v>
      </c>
      <c r="AS3029" s="113" t="s">
        <v>14</v>
      </c>
      <c r="AT3029" s="113" t="s">
        <v>14</v>
      </c>
      <c r="AU3029" s="113" t="s">
        <v>16229</v>
      </c>
      <c r="AV3029" s="113" t="s">
        <v>14</v>
      </c>
      <c r="AW3029" s="113" t="s">
        <v>14</v>
      </c>
    </row>
    <row r="3030" spans="1:49">
      <c r="A3030" s="116" t="s">
        <v>8080</v>
      </c>
      <c r="B3030" s="113">
        <v>570036168</v>
      </c>
      <c r="C3030" s="113" t="s">
        <v>8081</v>
      </c>
      <c r="E3030" s="113" t="s">
        <v>30</v>
      </c>
      <c r="F3030" s="113" t="s">
        <v>962</v>
      </c>
      <c r="G3030" s="114">
        <v>30236</v>
      </c>
      <c r="H3030" s="113" t="s">
        <v>16218</v>
      </c>
      <c r="I3030" s="113" t="s">
        <v>9866</v>
      </c>
      <c r="J3030" s="113" t="s">
        <v>9872</v>
      </c>
      <c r="K3030" s="113" t="s">
        <v>37284</v>
      </c>
      <c r="L3030" s="113">
        <v>82187065071</v>
      </c>
      <c r="M3030" s="113" t="s">
        <v>10182</v>
      </c>
      <c r="O3030" s="113" t="s">
        <v>37285</v>
      </c>
      <c r="P3030" s="113" t="s">
        <v>37286</v>
      </c>
      <c r="Q3030" s="113" t="s">
        <v>37287</v>
      </c>
      <c r="R3030" s="113">
        <v>15</v>
      </c>
      <c r="S3030" s="113" t="s">
        <v>13</v>
      </c>
      <c r="T3030" s="113" t="s">
        <v>37288</v>
      </c>
      <c r="U3030" s="113" t="s">
        <v>37289</v>
      </c>
      <c r="V3030" s="114">
        <v>39563</v>
      </c>
      <c r="W3030" s="114">
        <v>39448</v>
      </c>
      <c r="X3030" s="113" t="s">
        <v>37290</v>
      </c>
      <c r="Y3030" s="114">
        <v>40143</v>
      </c>
      <c r="Z3030" s="114">
        <v>40148</v>
      </c>
      <c r="AA3030" s="113">
        <v>13</v>
      </c>
      <c r="AB3030" s="113" t="s">
        <v>357</v>
      </c>
      <c r="AC3030" s="113">
        <v>32</v>
      </c>
      <c r="AD3030" s="113" t="s">
        <v>84</v>
      </c>
      <c r="AE3030" s="114">
        <v>45017</v>
      </c>
      <c r="AF3030" s="113">
        <v>16</v>
      </c>
      <c r="AG3030" s="113">
        <v>3</v>
      </c>
      <c r="AH3030" s="113" t="s">
        <v>16263</v>
      </c>
      <c r="AI3030" s="117" t="s">
        <v>16264</v>
      </c>
      <c r="AK3030" s="114">
        <v>45302</v>
      </c>
      <c r="AL3030" s="113">
        <v>40</v>
      </c>
      <c r="AM3030" s="113" t="s">
        <v>9870</v>
      </c>
      <c r="AN3030" s="113" t="s">
        <v>16468</v>
      </c>
      <c r="AO3030" s="113" t="s">
        <v>31</v>
      </c>
      <c r="AP3030" s="113">
        <v>2011</v>
      </c>
      <c r="AQ3030" s="113" t="s">
        <v>8</v>
      </c>
      <c r="AR3030" s="113" t="s">
        <v>34918</v>
      </c>
      <c r="AS3030" s="113" t="s">
        <v>14</v>
      </c>
      <c r="AT3030" s="113" t="s">
        <v>14</v>
      </c>
      <c r="AU3030" s="113" t="s">
        <v>16229</v>
      </c>
      <c r="AV3030" s="113" t="s">
        <v>14</v>
      </c>
    </row>
    <row r="3031" spans="1:49">
      <c r="A3031" s="116" t="s">
        <v>7061</v>
      </c>
      <c r="B3031" s="113">
        <v>570021255</v>
      </c>
      <c r="C3031" s="113" t="s">
        <v>504</v>
      </c>
      <c r="E3031" s="113" t="s">
        <v>738</v>
      </c>
      <c r="F3031" s="113" t="s">
        <v>8</v>
      </c>
      <c r="G3031" s="114">
        <v>30238</v>
      </c>
      <c r="H3031" s="113" t="s">
        <v>16230</v>
      </c>
      <c r="I3031" s="113" t="s">
        <v>9866</v>
      </c>
      <c r="J3031" s="113" t="s">
        <v>9872</v>
      </c>
      <c r="K3031" s="113" t="s">
        <v>38977</v>
      </c>
      <c r="L3031" s="113">
        <v>85241133451</v>
      </c>
      <c r="M3031" s="113" t="s">
        <v>12074</v>
      </c>
      <c r="O3031" s="113" t="s">
        <v>38978</v>
      </c>
      <c r="P3031" s="113" t="s">
        <v>38979</v>
      </c>
      <c r="Q3031" s="113" t="s">
        <v>38980</v>
      </c>
      <c r="R3031" s="113">
        <v>15</v>
      </c>
      <c r="S3031" s="113" t="s">
        <v>13</v>
      </c>
      <c r="T3031" s="113" t="s">
        <v>38981</v>
      </c>
      <c r="U3031" s="113" t="s">
        <v>38982</v>
      </c>
      <c r="V3031" s="114">
        <v>39038</v>
      </c>
      <c r="W3031" s="114">
        <v>38808</v>
      </c>
      <c r="X3031" s="113" t="s">
        <v>38983</v>
      </c>
      <c r="Y3031" s="114">
        <v>39353</v>
      </c>
      <c r="Z3031" s="114">
        <v>39356</v>
      </c>
      <c r="AA3031" s="113">
        <v>23</v>
      </c>
      <c r="AB3031" s="113" t="s">
        <v>78</v>
      </c>
      <c r="AC3031" s="113">
        <v>34</v>
      </c>
      <c r="AD3031" s="113" t="s">
        <v>18</v>
      </c>
      <c r="AE3031" s="114">
        <v>45017</v>
      </c>
      <c r="AF3031" s="113">
        <v>16</v>
      </c>
      <c r="AG3031" s="113">
        <v>6</v>
      </c>
      <c r="AH3031" s="113" t="s">
        <v>16226</v>
      </c>
      <c r="AI3031" s="117" t="s">
        <v>10910</v>
      </c>
      <c r="AK3031" s="114">
        <v>44105</v>
      </c>
      <c r="AL3031" s="113">
        <v>40</v>
      </c>
      <c r="AM3031" s="113" t="s">
        <v>9870</v>
      </c>
      <c r="AN3031" s="113" t="s">
        <v>37012</v>
      </c>
      <c r="AO3031" s="113" t="s">
        <v>434</v>
      </c>
      <c r="AP3031" s="113">
        <v>2018</v>
      </c>
      <c r="AQ3031" s="113" t="s">
        <v>8</v>
      </c>
      <c r="AR3031" s="113" t="s">
        <v>19800</v>
      </c>
      <c r="AS3031" s="113" t="s">
        <v>14</v>
      </c>
      <c r="AT3031" s="113" t="s">
        <v>14</v>
      </c>
      <c r="AU3031" s="113" t="s">
        <v>16229</v>
      </c>
      <c r="AV3031" s="113" t="s">
        <v>14</v>
      </c>
      <c r="AW3031" s="113" t="s">
        <v>14</v>
      </c>
    </row>
    <row r="3032" spans="1:49">
      <c r="A3032" s="116" t="s">
        <v>9609</v>
      </c>
      <c r="C3032" s="113" t="s">
        <v>9610</v>
      </c>
      <c r="F3032" s="113" t="s">
        <v>8</v>
      </c>
      <c r="G3032" s="114">
        <v>30238</v>
      </c>
      <c r="H3032" s="113" t="s">
        <v>16218</v>
      </c>
      <c r="I3032" s="113" t="s">
        <v>9866</v>
      </c>
      <c r="J3032" s="113" t="s">
        <v>9872</v>
      </c>
      <c r="K3032" s="113" t="s">
        <v>23198</v>
      </c>
      <c r="L3032" s="113">
        <v>85241209951</v>
      </c>
      <c r="M3032" s="113" t="s">
        <v>12199</v>
      </c>
      <c r="O3032" s="113" t="s">
        <v>12200</v>
      </c>
      <c r="P3032" s="113" t="s">
        <v>23199</v>
      </c>
      <c r="Q3032" s="113" t="s">
        <v>23200</v>
      </c>
      <c r="R3032" s="113">
        <v>15</v>
      </c>
      <c r="S3032" s="113" t="s">
        <v>13</v>
      </c>
      <c r="T3032" s="113" t="s">
        <v>23201</v>
      </c>
      <c r="U3032" s="113" t="s">
        <v>23202</v>
      </c>
      <c r="V3032" s="114">
        <v>42030</v>
      </c>
      <c r="W3032" s="114">
        <v>41944</v>
      </c>
      <c r="X3032" s="113" t="s">
        <v>23203</v>
      </c>
      <c r="Y3032" s="114">
        <v>42612</v>
      </c>
      <c r="Z3032" s="114">
        <v>42614</v>
      </c>
      <c r="AA3032" s="113">
        <v>21</v>
      </c>
      <c r="AB3032" s="113" t="s">
        <v>24</v>
      </c>
      <c r="AC3032" s="113">
        <v>22</v>
      </c>
      <c r="AD3032" s="113" t="s">
        <v>25</v>
      </c>
      <c r="AE3032" s="114">
        <v>43556</v>
      </c>
      <c r="AF3032" s="113">
        <v>14</v>
      </c>
      <c r="AG3032" s="113">
        <v>9</v>
      </c>
      <c r="AH3032" s="113" t="s">
        <v>16263</v>
      </c>
      <c r="AI3032" s="117" t="s">
        <v>75</v>
      </c>
      <c r="AK3032" s="114">
        <v>42614</v>
      </c>
      <c r="AL3032" s="113">
        <v>17</v>
      </c>
      <c r="AM3032" s="113" t="s">
        <v>9982</v>
      </c>
      <c r="AN3032" s="113" t="s">
        <v>23204</v>
      </c>
      <c r="AO3032" s="113" t="s">
        <v>9611</v>
      </c>
      <c r="AP3032" s="113">
        <v>2001</v>
      </c>
      <c r="AQ3032" s="113" t="s">
        <v>8</v>
      </c>
      <c r="AR3032" s="113" t="s">
        <v>43538</v>
      </c>
      <c r="AS3032" s="113" t="s">
        <v>14</v>
      </c>
      <c r="AT3032" s="113" t="s">
        <v>14</v>
      </c>
      <c r="AU3032" s="113" t="s">
        <v>16229</v>
      </c>
      <c r="AV3032" s="113" t="s">
        <v>14</v>
      </c>
      <c r="AW3032" s="113" t="s">
        <v>14</v>
      </c>
    </row>
    <row r="3033" spans="1:49">
      <c r="A3033" s="116" t="s">
        <v>8259</v>
      </c>
      <c r="C3033" s="113" t="s">
        <v>8260</v>
      </c>
      <c r="E3033" s="113" t="s">
        <v>41</v>
      </c>
      <c r="F3033" s="113" t="s">
        <v>8</v>
      </c>
      <c r="G3033" s="114">
        <v>30240</v>
      </c>
      <c r="H3033" s="113" t="s">
        <v>16230</v>
      </c>
      <c r="I3033" s="113" t="s">
        <v>9866</v>
      </c>
      <c r="J3033" s="113" t="s">
        <v>9867</v>
      </c>
      <c r="K3033" s="113" t="s">
        <v>23114</v>
      </c>
      <c r="L3033" s="113">
        <v>82246377516</v>
      </c>
      <c r="M3033" s="113" t="s">
        <v>12300</v>
      </c>
      <c r="O3033" s="113" t="s">
        <v>12301</v>
      </c>
      <c r="P3033" s="113" t="s">
        <v>46585</v>
      </c>
      <c r="Q3033" s="113" t="s">
        <v>23115</v>
      </c>
      <c r="R3033" s="113">
        <v>15</v>
      </c>
      <c r="S3033" s="113" t="s">
        <v>13</v>
      </c>
      <c r="T3033" s="113" t="s">
        <v>23116</v>
      </c>
      <c r="U3033" s="113" t="s">
        <v>23117</v>
      </c>
      <c r="V3033" s="114">
        <v>39965</v>
      </c>
      <c r="W3033" s="114">
        <v>39904</v>
      </c>
      <c r="X3033" s="113" t="s">
        <v>23118</v>
      </c>
      <c r="Y3033" s="114">
        <v>40542</v>
      </c>
      <c r="Z3033" s="114">
        <v>40544</v>
      </c>
      <c r="AA3033" s="113">
        <v>22</v>
      </c>
      <c r="AB3033" s="113" t="s">
        <v>25</v>
      </c>
      <c r="AC3033" s="113">
        <v>32</v>
      </c>
      <c r="AD3033" s="113" t="s">
        <v>84</v>
      </c>
      <c r="AE3033" s="114">
        <v>44652</v>
      </c>
      <c r="AF3033" s="113">
        <v>11</v>
      </c>
      <c r="AG3033" s="113">
        <v>0</v>
      </c>
      <c r="AH3033" s="113" t="s">
        <v>16226</v>
      </c>
      <c r="AI3033" s="117" t="s">
        <v>9875</v>
      </c>
      <c r="AK3033" s="114">
        <v>44753</v>
      </c>
      <c r="AL3033" s="113">
        <v>40</v>
      </c>
      <c r="AM3033" s="113" t="s">
        <v>9870</v>
      </c>
      <c r="AN3033" s="113" t="s">
        <v>16561</v>
      </c>
      <c r="AO3033" s="113" t="s">
        <v>42</v>
      </c>
      <c r="AP3033" s="113">
        <v>2019</v>
      </c>
      <c r="AQ3033" s="113" t="s">
        <v>8</v>
      </c>
      <c r="AR3033" s="113" t="s">
        <v>17392</v>
      </c>
      <c r="AS3033" s="113" t="s">
        <v>14</v>
      </c>
      <c r="AT3033" s="113" t="s">
        <v>14</v>
      </c>
      <c r="AU3033" s="113" t="s">
        <v>16229</v>
      </c>
      <c r="AV3033" s="113" t="s">
        <v>14</v>
      </c>
      <c r="AW3033" s="113" t="s">
        <v>14</v>
      </c>
    </row>
    <row r="3034" spans="1:49">
      <c r="A3034" s="116" t="s">
        <v>758</v>
      </c>
      <c r="B3034" s="113">
        <v>10266961</v>
      </c>
      <c r="C3034" s="113" t="s">
        <v>759</v>
      </c>
      <c r="E3034" s="113" t="s">
        <v>760</v>
      </c>
      <c r="F3034" s="113" t="s">
        <v>761</v>
      </c>
      <c r="G3034" s="114">
        <v>30241</v>
      </c>
      <c r="H3034" s="113" t="s">
        <v>16218</v>
      </c>
      <c r="I3034" s="113" t="s">
        <v>9866</v>
      </c>
      <c r="J3034" s="113" t="s">
        <v>9872</v>
      </c>
      <c r="K3034" s="113" t="s">
        <v>20701</v>
      </c>
      <c r="L3034" s="113">
        <v>81286556870</v>
      </c>
      <c r="M3034" s="113" t="s">
        <v>14644</v>
      </c>
      <c r="O3034" s="113" t="s">
        <v>14645</v>
      </c>
      <c r="P3034" s="113" t="s">
        <v>20702</v>
      </c>
      <c r="Q3034" s="113" t="s">
        <v>20703</v>
      </c>
      <c r="R3034" s="113">
        <v>15</v>
      </c>
      <c r="S3034" s="113" t="s">
        <v>13</v>
      </c>
      <c r="T3034" s="113" t="s">
        <v>20704</v>
      </c>
      <c r="U3034" s="113" t="s">
        <v>20705</v>
      </c>
      <c r="V3034" s="114">
        <v>37258</v>
      </c>
      <c r="W3034" s="114">
        <v>37226</v>
      </c>
      <c r="X3034" s="113" t="s">
        <v>20706</v>
      </c>
      <c r="Y3034" s="114">
        <v>37833</v>
      </c>
      <c r="Z3034" s="114">
        <v>37834</v>
      </c>
      <c r="AA3034" s="113">
        <v>21</v>
      </c>
      <c r="AB3034" s="113" t="s">
        <v>24</v>
      </c>
      <c r="AC3034" s="113">
        <v>42</v>
      </c>
      <c r="AD3034" s="113" t="s">
        <v>92</v>
      </c>
      <c r="AE3034" s="114">
        <v>44652</v>
      </c>
      <c r="AF3034" s="113">
        <v>16</v>
      </c>
      <c r="AG3034" s="113">
        <v>6</v>
      </c>
      <c r="AH3034" s="113" t="s">
        <v>9913</v>
      </c>
      <c r="AI3034" s="117" t="s">
        <v>20707</v>
      </c>
      <c r="AJ3034" s="113" t="s">
        <v>45507</v>
      </c>
      <c r="AK3034" s="114">
        <v>45352</v>
      </c>
      <c r="AL3034" s="113">
        <v>45</v>
      </c>
      <c r="AM3034" s="113" t="s">
        <v>9922</v>
      </c>
      <c r="AN3034" s="113" t="s">
        <v>18885</v>
      </c>
      <c r="AO3034" s="113" t="s">
        <v>762</v>
      </c>
      <c r="AP3034" s="113">
        <v>2008</v>
      </c>
      <c r="AQ3034" s="113" t="s">
        <v>8</v>
      </c>
      <c r="AR3034" s="113" t="s">
        <v>18733</v>
      </c>
      <c r="AS3034" s="113" t="s">
        <v>14</v>
      </c>
      <c r="AT3034" s="113" t="s">
        <v>14</v>
      </c>
      <c r="AU3034" s="113" t="s">
        <v>16229</v>
      </c>
      <c r="AV3034" s="113" t="s">
        <v>14</v>
      </c>
    </row>
    <row r="3035" spans="1:49">
      <c r="A3035" s="116" t="s">
        <v>9584</v>
      </c>
      <c r="B3035" s="113">
        <v>570020150</v>
      </c>
      <c r="C3035" s="113" t="s">
        <v>9585</v>
      </c>
      <c r="E3035" s="113" t="s">
        <v>41</v>
      </c>
      <c r="F3035" s="113" t="s">
        <v>2624</v>
      </c>
      <c r="G3035" s="114">
        <v>30241</v>
      </c>
      <c r="H3035" s="113" t="s">
        <v>16218</v>
      </c>
      <c r="I3035" s="113" t="s">
        <v>9866</v>
      </c>
      <c r="J3035" s="113" t="s">
        <v>9872</v>
      </c>
      <c r="K3035" s="113" t="s">
        <v>23354</v>
      </c>
      <c r="L3035" s="113">
        <v>82210552668</v>
      </c>
      <c r="M3035" s="113" t="s">
        <v>15385</v>
      </c>
      <c r="O3035" s="113" t="s">
        <v>15386</v>
      </c>
      <c r="P3035" s="113" t="s">
        <v>23355</v>
      </c>
      <c r="Q3035" s="113" t="s">
        <v>23356</v>
      </c>
      <c r="R3035" s="113">
        <v>15</v>
      </c>
      <c r="S3035" s="113" t="s">
        <v>13</v>
      </c>
      <c r="T3035" s="113" t="s">
        <v>23357</v>
      </c>
      <c r="U3035" s="113" t="s">
        <v>23358</v>
      </c>
      <c r="V3035" s="114">
        <v>38852</v>
      </c>
      <c r="W3035" s="114">
        <v>38808</v>
      </c>
      <c r="X3035" s="113" t="s">
        <v>23359</v>
      </c>
      <c r="Y3035" s="114">
        <v>39414</v>
      </c>
      <c r="Z3035" s="114">
        <v>39356</v>
      </c>
      <c r="AA3035" s="113">
        <v>31</v>
      </c>
      <c r="AB3035" s="113" t="s">
        <v>9</v>
      </c>
      <c r="AC3035" s="113">
        <v>34</v>
      </c>
      <c r="AD3035" s="113" t="s">
        <v>18</v>
      </c>
      <c r="AE3035" s="114">
        <v>43556</v>
      </c>
      <c r="AF3035" s="113">
        <v>13</v>
      </c>
      <c r="AG3035" s="113">
        <v>0</v>
      </c>
      <c r="AH3035" s="113" t="s">
        <v>16226</v>
      </c>
      <c r="AI3035" s="117" t="s">
        <v>9891</v>
      </c>
      <c r="AK3035" s="114">
        <v>43556</v>
      </c>
      <c r="AL3035" s="113">
        <v>40</v>
      </c>
      <c r="AM3035" s="113" t="s">
        <v>9870</v>
      </c>
      <c r="AN3035" s="113" t="s">
        <v>17096</v>
      </c>
      <c r="AO3035" s="113" t="s">
        <v>420</v>
      </c>
      <c r="AP3035" s="113">
        <v>2005</v>
      </c>
      <c r="AQ3035" s="113" t="s">
        <v>9994</v>
      </c>
      <c r="AR3035" s="113" t="s">
        <v>18249</v>
      </c>
      <c r="AS3035" s="113" t="s">
        <v>14</v>
      </c>
      <c r="AT3035" s="113" t="s">
        <v>14</v>
      </c>
      <c r="AU3035" s="113" t="s">
        <v>16229</v>
      </c>
      <c r="AV3035" s="113" t="s">
        <v>14</v>
      </c>
    </row>
    <row r="3036" spans="1:49">
      <c r="A3036" s="116" t="s">
        <v>7240</v>
      </c>
      <c r="B3036" s="113">
        <v>570036059</v>
      </c>
      <c r="C3036" s="113" t="s">
        <v>7241</v>
      </c>
      <c r="E3036" s="113" t="s">
        <v>19094</v>
      </c>
      <c r="F3036" s="113" t="s">
        <v>8</v>
      </c>
      <c r="G3036" s="114">
        <v>30241</v>
      </c>
      <c r="H3036" s="113" t="s">
        <v>16230</v>
      </c>
      <c r="I3036" s="113" t="s">
        <v>9866</v>
      </c>
      <c r="J3036" s="113" t="s">
        <v>9872</v>
      </c>
      <c r="K3036" s="113" t="s">
        <v>21202</v>
      </c>
      <c r="L3036" s="113">
        <v>82398483748</v>
      </c>
      <c r="M3036" s="113" t="s">
        <v>13775</v>
      </c>
      <c r="O3036" s="113" t="s">
        <v>21203</v>
      </c>
      <c r="P3036" s="113" t="s">
        <v>21204</v>
      </c>
      <c r="Q3036" s="113" t="s">
        <v>21205</v>
      </c>
      <c r="R3036" s="113">
        <v>15</v>
      </c>
      <c r="S3036" s="113" t="s">
        <v>13</v>
      </c>
      <c r="T3036" s="113" t="s">
        <v>21206</v>
      </c>
      <c r="U3036" s="113" t="s">
        <v>21207</v>
      </c>
      <c r="V3036" s="114">
        <v>39563</v>
      </c>
      <c r="W3036" s="114">
        <v>39448</v>
      </c>
      <c r="X3036" s="113" t="s">
        <v>21208</v>
      </c>
      <c r="Y3036" s="114">
        <v>40143</v>
      </c>
      <c r="Z3036" s="114">
        <v>40148</v>
      </c>
      <c r="AA3036" s="113">
        <v>23</v>
      </c>
      <c r="AB3036" s="113" t="s">
        <v>78</v>
      </c>
      <c r="AC3036" s="113">
        <v>32</v>
      </c>
      <c r="AD3036" s="113" t="s">
        <v>84</v>
      </c>
      <c r="AE3036" s="114">
        <v>43009</v>
      </c>
      <c r="AF3036" s="113">
        <v>11</v>
      </c>
      <c r="AG3036" s="113">
        <v>9</v>
      </c>
      <c r="AH3036" s="113" t="s">
        <v>16226</v>
      </c>
      <c r="AI3036" s="117" t="s">
        <v>406</v>
      </c>
      <c r="AK3036" s="114">
        <v>42095</v>
      </c>
      <c r="AL3036" s="113">
        <v>40</v>
      </c>
      <c r="AM3036" s="113" t="s">
        <v>9870</v>
      </c>
      <c r="AN3036" s="113" t="s">
        <v>17474</v>
      </c>
      <c r="AO3036" s="113" t="s">
        <v>1512</v>
      </c>
      <c r="AP3036" s="113">
        <v>2023</v>
      </c>
      <c r="AQ3036" s="113" t="s">
        <v>5236</v>
      </c>
      <c r="AR3036" s="113" t="s">
        <v>19217</v>
      </c>
      <c r="AS3036" s="113" t="s">
        <v>14</v>
      </c>
      <c r="AT3036" s="113" t="s">
        <v>14</v>
      </c>
      <c r="AU3036" s="113" t="s">
        <v>16229</v>
      </c>
      <c r="AV3036" s="113" t="s">
        <v>14</v>
      </c>
    </row>
    <row r="3037" spans="1:49">
      <c r="A3037" s="116" t="s">
        <v>7789</v>
      </c>
      <c r="B3037" s="113">
        <v>570017266</v>
      </c>
      <c r="C3037" s="113" t="s">
        <v>7790</v>
      </c>
      <c r="E3037" s="113" t="s">
        <v>41</v>
      </c>
      <c r="F3037" s="113" t="s">
        <v>786</v>
      </c>
      <c r="G3037" s="114">
        <v>30248</v>
      </c>
      <c r="H3037" s="113" t="s">
        <v>16230</v>
      </c>
      <c r="I3037" s="113" t="s">
        <v>9866</v>
      </c>
      <c r="J3037" s="113" t="s">
        <v>9872</v>
      </c>
      <c r="K3037" s="113" t="s">
        <v>35933</v>
      </c>
      <c r="L3037" s="113">
        <v>82320225515</v>
      </c>
      <c r="M3037" s="113" t="s">
        <v>15148</v>
      </c>
      <c r="O3037" s="113" t="s">
        <v>15149</v>
      </c>
      <c r="P3037" s="113" t="s">
        <v>35934</v>
      </c>
      <c r="Q3037" s="113" t="s">
        <v>35935</v>
      </c>
      <c r="R3037" s="113">
        <v>15</v>
      </c>
      <c r="S3037" s="113" t="s">
        <v>13</v>
      </c>
      <c r="T3037" s="113" t="s">
        <v>35936</v>
      </c>
      <c r="U3037" s="113" t="s">
        <v>35937</v>
      </c>
      <c r="V3037" s="114">
        <v>38397</v>
      </c>
      <c r="W3037" s="114">
        <v>38353</v>
      </c>
      <c r="X3037" s="113" t="s">
        <v>35938</v>
      </c>
      <c r="Y3037" s="114">
        <v>38775</v>
      </c>
      <c r="Z3037" s="114">
        <v>38777</v>
      </c>
      <c r="AA3037" s="113">
        <v>22</v>
      </c>
      <c r="AB3037" s="113" t="s">
        <v>25</v>
      </c>
      <c r="AC3037" s="113">
        <v>34</v>
      </c>
      <c r="AD3037" s="113" t="s">
        <v>18</v>
      </c>
      <c r="AE3037" s="114">
        <v>45505</v>
      </c>
      <c r="AF3037" s="113">
        <v>17</v>
      </c>
      <c r="AG3037" s="113">
        <v>7</v>
      </c>
      <c r="AH3037" s="113" t="s">
        <v>16226</v>
      </c>
      <c r="AI3037" s="117" t="s">
        <v>9891</v>
      </c>
      <c r="AK3037" s="114">
        <v>44470</v>
      </c>
      <c r="AL3037" s="113">
        <v>40</v>
      </c>
      <c r="AM3037" s="113" t="s">
        <v>9870</v>
      </c>
      <c r="AN3037" s="113" t="s">
        <v>16586</v>
      </c>
      <c r="AO3037" s="113" t="s">
        <v>677</v>
      </c>
      <c r="AP3037" s="113">
        <v>2010</v>
      </c>
      <c r="AQ3037" s="113" t="s">
        <v>5236</v>
      </c>
      <c r="AR3037" s="113" t="s">
        <v>18043</v>
      </c>
      <c r="AS3037" s="113" t="s">
        <v>14</v>
      </c>
      <c r="AT3037" s="113" t="s">
        <v>14</v>
      </c>
      <c r="AU3037" s="113" t="s">
        <v>16229</v>
      </c>
      <c r="AV3037" s="113" t="s">
        <v>14</v>
      </c>
      <c r="AW3037" s="113" t="s">
        <v>14</v>
      </c>
    </row>
    <row r="3038" spans="1:49">
      <c r="A3038" s="116" t="s">
        <v>6356</v>
      </c>
      <c r="C3038" s="113" t="s">
        <v>6357</v>
      </c>
      <c r="E3038" s="113" t="s">
        <v>30</v>
      </c>
      <c r="F3038" s="113" t="s">
        <v>8</v>
      </c>
      <c r="G3038" s="114">
        <v>30248</v>
      </c>
      <c r="H3038" s="113" t="s">
        <v>16230</v>
      </c>
      <c r="I3038" s="113" t="s">
        <v>9866</v>
      </c>
      <c r="J3038" s="113" t="s">
        <v>9872</v>
      </c>
      <c r="K3038" s="113" t="s">
        <v>36533</v>
      </c>
      <c r="L3038" s="113">
        <v>82293402437</v>
      </c>
      <c r="M3038" s="113" t="s">
        <v>13152</v>
      </c>
      <c r="O3038" s="113" t="s">
        <v>36534</v>
      </c>
      <c r="P3038" s="113" t="s">
        <v>36535</v>
      </c>
      <c r="Q3038" s="113" t="s">
        <v>36536</v>
      </c>
      <c r="R3038" s="113">
        <v>15</v>
      </c>
      <c r="S3038" s="113" t="s">
        <v>13</v>
      </c>
      <c r="T3038" s="113" t="s">
        <v>36537</v>
      </c>
      <c r="U3038" s="113" t="s">
        <v>36538</v>
      </c>
      <c r="V3038" s="114">
        <v>39904</v>
      </c>
      <c r="W3038" s="114">
        <v>39904</v>
      </c>
      <c r="X3038" s="113" t="s">
        <v>36539</v>
      </c>
      <c r="Y3038" s="114">
        <v>40542</v>
      </c>
      <c r="Z3038" s="114">
        <v>40544</v>
      </c>
      <c r="AA3038" s="113">
        <v>21</v>
      </c>
      <c r="AB3038" s="113" t="s">
        <v>24</v>
      </c>
      <c r="AC3038" s="113">
        <v>34</v>
      </c>
      <c r="AD3038" s="113" t="s">
        <v>18</v>
      </c>
      <c r="AE3038" s="114">
        <v>45444</v>
      </c>
      <c r="AF3038" s="113">
        <v>15</v>
      </c>
      <c r="AG3038" s="113">
        <v>2</v>
      </c>
      <c r="AH3038" s="113" t="s">
        <v>16263</v>
      </c>
      <c r="AI3038" s="117" t="s">
        <v>16264</v>
      </c>
      <c r="AK3038" s="114">
        <v>45302</v>
      </c>
      <c r="AL3038" s="113">
        <v>40</v>
      </c>
      <c r="AM3038" s="113" t="s">
        <v>9870</v>
      </c>
      <c r="AN3038" s="113" t="s">
        <v>16468</v>
      </c>
      <c r="AO3038" s="113" t="s">
        <v>31</v>
      </c>
      <c r="AP3038" s="113">
        <v>2007</v>
      </c>
      <c r="AQ3038" s="113" t="s">
        <v>1650</v>
      </c>
      <c r="AR3038" s="113" t="s">
        <v>16947</v>
      </c>
      <c r="AS3038" s="113" t="s">
        <v>14</v>
      </c>
      <c r="AT3038" s="113" t="s">
        <v>14</v>
      </c>
      <c r="AU3038" s="113" t="s">
        <v>16229</v>
      </c>
      <c r="AV3038" s="113" t="s">
        <v>14</v>
      </c>
    </row>
    <row r="3039" spans="1:49">
      <c r="A3039" s="116" t="s">
        <v>7389</v>
      </c>
      <c r="B3039" s="113">
        <v>570027800</v>
      </c>
      <c r="C3039" s="113" t="s">
        <v>102</v>
      </c>
      <c r="E3039" s="113" t="s">
        <v>41</v>
      </c>
      <c r="F3039" s="113" t="s">
        <v>1298</v>
      </c>
      <c r="G3039" s="114">
        <v>30249</v>
      </c>
      <c r="H3039" s="113" t="s">
        <v>16230</v>
      </c>
      <c r="I3039" s="113" t="s">
        <v>9866</v>
      </c>
      <c r="J3039" s="113" t="s">
        <v>9872</v>
      </c>
      <c r="K3039" s="113" t="s">
        <v>36028</v>
      </c>
      <c r="L3039" s="113">
        <v>82290327108</v>
      </c>
      <c r="M3039" s="113" t="s">
        <v>15523</v>
      </c>
      <c r="O3039" s="113" t="s">
        <v>11452</v>
      </c>
      <c r="P3039" s="113" t="s">
        <v>36029</v>
      </c>
      <c r="Q3039" s="113" t="s">
        <v>36030</v>
      </c>
      <c r="R3039" s="113">
        <v>15</v>
      </c>
      <c r="S3039" s="113" t="s">
        <v>13</v>
      </c>
      <c r="T3039" s="113" t="s">
        <v>36031</v>
      </c>
      <c r="U3039" s="113" t="s">
        <v>36032</v>
      </c>
      <c r="V3039" s="114">
        <v>39387</v>
      </c>
      <c r="W3039" s="114">
        <v>39083</v>
      </c>
      <c r="X3039" s="113" t="s">
        <v>36033</v>
      </c>
      <c r="Y3039" s="114">
        <v>39720</v>
      </c>
      <c r="Z3039" s="114">
        <v>39722</v>
      </c>
      <c r="AA3039" s="113">
        <v>22</v>
      </c>
      <c r="AB3039" s="113" t="s">
        <v>25</v>
      </c>
      <c r="AC3039" s="113">
        <v>32</v>
      </c>
      <c r="AD3039" s="113" t="s">
        <v>84</v>
      </c>
      <c r="AE3039" s="114">
        <v>44835</v>
      </c>
      <c r="AF3039" s="113">
        <v>15</v>
      </c>
      <c r="AG3039" s="113">
        <v>11</v>
      </c>
      <c r="AH3039" s="113" t="s">
        <v>16226</v>
      </c>
      <c r="AI3039" s="117" t="s">
        <v>9875</v>
      </c>
      <c r="AK3039" s="114">
        <v>44377</v>
      </c>
      <c r="AL3039" s="113">
        <v>40</v>
      </c>
      <c r="AM3039" s="113" t="s">
        <v>9870</v>
      </c>
      <c r="AN3039" s="113" t="s">
        <v>16561</v>
      </c>
      <c r="AO3039" s="113" t="s">
        <v>42</v>
      </c>
      <c r="AP3039" s="113">
        <v>2019</v>
      </c>
      <c r="AQ3039" s="113" t="s">
        <v>5236</v>
      </c>
      <c r="AR3039" s="113" t="s">
        <v>17949</v>
      </c>
      <c r="AS3039" s="113" t="s">
        <v>14</v>
      </c>
      <c r="AT3039" s="113" t="s">
        <v>14</v>
      </c>
      <c r="AU3039" s="113" t="s">
        <v>16229</v>
      </c>
      <c r="AV3039" s="113" t="s">
        <v>14</v>
      </c>
    </row>
    <row r="3040" spans="1:49">
      <c r="A3040" s="116" t="s">
        <v>9274</v>
      </c>
      <c r="C3040" s="113" t="s">
        <v>4167</v>
      </c>
      <c r="E3040" s="113" t="s">
        <v>56</v>
      </c>
      <c r="F3040" s="113" t="s">
        <v>8</v>
      </c>
      <c r="G3040" s="114">
        <v>30249</v>
      </c>
      <c r="H3040" s="113" t="s">
        <v>16230</v>
      </c>
      <c r="I3040" s="113" t="s">
        <v>9866</v>
      </c>
      <c r="J3040" s="113" t="s">
        <v>9872</v>
      </c>
      <c r="K3040" s="113" t="s">
        <v>40981</v>
      </c>
      <c r="L3040" s="113">
        <v>85240951214</v>
      </c>
      <c r="M3040" s="113" t="s">
        <v>40982</v>
      </c>
      <c r="O3040" s="113" t="s">
        <v>13279</v>
      </c>
      <c r="P3040" s="113" t="s">
        <v>40983</v>
      </c>
      <c r="Q3040" s="113" t="s">
        <v>40984</v>
      </c>
      <c r="R3040" s="113">
        <v>15</v>
      </c>
      <c r="S3040" s="113" t="s">
        <v>13</v>
      </c>
      <c r="T3040" s="113" t="s">
        <v>40985</v>
      </c>
      <c r="U3040" s="113" t="s">
        <v>40986</v>
      </c>
      <c r="V3040" s="114">
        <v>41920</v>
      </c>
      <c r="W3040" s="114">
        <v>41883</v>
      </c>
      <c r="X3040" s="113" t="s">
        <v>40987</v>
      </c>
      <c r="Y3040" s="114">
        <v>42612</v>
      </c>
      <c r="Z3040" s="114">
        <v>42614</v>
      </c>
      <c r="AA3040" s="113">
        <v>21</v>
      </c>
      <c r="AB3040" s="113" t="s">
        <v>24</v>
      </c>
      <c r="AC3040" s="113">
        <v>32</v>
      </c>
      <c r="AD3040" s="113" t="s">
        <v>84</v>
      </c>
      <c r="AE3040" s="114">
        <v>45017</v>
      </c>
      <c r="AF3040" s="113">
        <v>14</v>
      </c>
      <c r="AG3040" s="113">
        <v>1</v>
      </c>
      <c r="AH3040" s="113" t="s">
        <v>16263</v>
      </c>
      <c r="AI3040" s="117" t="s">
        <v>75</v>
      </c>
      <c r="AK3040" s="114">
        <v>44326</v>
      </c>
      <c r="AL3040" s="113">
        <v>40</v>
      </c>
      <c r="AM3040" s="113" t="s">
        <v>9870</v>
      </c>
      <c r="AN3040" s="113" t="s">
        <v>18779</v>
      </c>
      <c r="AO3040" s="113" t="s">
        <v>61</v>
      </c>
      <c r="AP3040" s="113">
        <v>2011</v>
      </c>
      <c r="AQ3040" s="113" t="s">
        <v>8</v>
      </c>
      <c r="AR3040" s="113" t="s">
        <v>19965</v>
      </c>
      <c r="AS3040" s="113" t="s">
        <v>14</v>
      </c>
      <c r="AT3040" s="113" t="s">
        <v>14</v>
      </c>
      <c r="AU3040" s="113" t="s">
        <v>16229</v>
      </c>
      <c r="AV3040" s="113" t="s">
        <v>14</v>
      </c>
      <c r="AW3040" s="113" t="s">
        <v>14</v>
      </c>
    </row>
    <row r="3041" spans="1:49">
      <c r="A3041" s="116" t="s">
        <v>7922</v>
      </c>
      <c r="B3041" s="113">
        <v>570035980</v>
      </c>
      <c r="C3041" s="113" t="s">
        <v>3826</v>
      </c>
      <c r="E3041" s="113" t="s">
        <v>34</v>
      </c>
      <c r="F3041" s="113" t="s">
        <v>3794</v>
      </c>
      <c r="G3041" s="114">
        <v>30250</v>
      </c>
      <c r="H3041" s="113" t="s">
        <v>16230</v>
      </c>
      <c r="I3041" s="113" t="s">
        <v>9866</v>
      </c>
      <c r="J3041" s="113" t="s">
        <v>9872</v>
      </c>
      <c r="K3041" s="113" t="s">
        <v>42909</v>
      </c>
      <c r="M3041" s="113" t="s">
        <v>15901</v>
      </c>
      <c r="O3041" s="113" t="s">
        <v>15902</v>
      </c>
      <c r="P3041" s="113" t="s">
        <v>42910</v>
      </c>
      <c r="Q3041" s="113" t="s">
        <v>42911</v>
      </c>
      <c r="R3041" s="113">
        <v>15</v>
      </c>
      <c r="S3041" s="113" t="s">
        <v>13</v>
      </c>
      <c r="T3041" s="113" t="s">
        <v>42912</v>
      </c>
      <c r="U3041" s="113" t="s">
        <v>42913</v>
      </c>
      <c r="V3041" s="114">
        <v>39563</v>
      </c>
      <c r="W3041" s="114">
        <v>39448</v>
      </c>
      <c r="X3041" s="113" t="s">
        <v>42914</v>
      </c>
      <c r="Y3041" s="114">
        <v>40143</v>
      </c>
      <c r="Z3041" s="114">
        <v>40148</v>
      </c>
      <c r="AA3041" s="113">
        <v>21</v>
      </c>
      <c r="AB3041" s="113" t="s">
        <v>24</v>
      </c>
      <c r="AC3041" s="113">
        <v>33</v>
      </c>
      <c r="AD3041" s="113" t="s">
        <v>10</v>
      </c>
      <c r="AE3041" s="114">
        <v>44835</v>
      </c>
      <c r="AF3041" s="113">
        <v>13</v>
      </c>
      <c r="AG3041" s="113">
        <v>9</v>
      </c>
      <c r="AH3041" s="113" t="s">
        <v>16263</v>
      </c>
      <c r="AI3041" s="117" t="s">
        <v>75</v>
      </c>
      <c r="AK3041" s="114">
        <v>41913</v>
      </c>
      <c r="AL3041" s="113">
        <v>40</v>
      </c>
      <c r="AM3041" s="113" t="s">
        <v>9870</v>
      </c>
      <c r="AN3041" s="113" t="s">
        <v>16399</v>
      </c>
      <c r="AO3041" s="113" t="s">
        <v>169</v>
      </c>
      <c r="AP3041" s="113">
        <v>2012</v>
      </c>
      <c r="AQ3041" s="113" t="s">
        <v>8</v>
      </c>
      <c r="AR3041" s="113" t="s">
        <v>17719</v>
      </c>
      <c r="AS3041" s="113" t="s">
        <v>14</v>
      </c>
      <c r="AT3041" s="113" t="s">
        <v>14</v>
      </c>
      <c r="AU3041" s="113" t="s">
        <v>16229</v>
      </c>
      <c r="AV3041" s="113" t="s">
        <v>14</v>
      </c>
      <c r="AW3041" s="113" t="s">
        <v>14</v>
      </c>
    </row>
    <row r="3042" spans="1:49">
      <c r="A3042" s="116" t="s">
        <v>8130</v>
      </c>
      <c r="B3042" s="113">
        <v>570017306</v>
      </c>
      <c r="C3042" s="113" t="s">
        <v>8131</v>
      </c>
      <c r="E3042" s="113" t="s">
        <v>103</v>
      </c>
      <c r="F3042" s="113" t="s">
        <v>23</v>
      </c>
      <c r="G3042" s="114">
        <v>30252</v>
      </c>
      <c r="H3042" s="113" t="s">
        <v>16230</v>
      </c>
      <c r="I3042" s="113" t="s">
        <v>9866</v>
      </c>
      <c r="J3042" s="113" t="s">
        <v>9872</v>
      </c>
      <c r="K3042" s="113" t="s">
        <v>45476</v>
      </c>
      <c r="L3042" s="113">
        <v>81342111569</v>
      </c>
      <c r="M3042" s="113" t="s">
        <v>15611</v>
      </c>
      <c r="O3042" s="113" t="s">
        <v>45477</v>
      </c>
      <c r="P3042" s="113" t="s">
        <v>45478</v>
      </c>
      <c r="Q3042" s="113" t="s">
        <v>45479</v>
      </c>
      <c r="R3042" s="113">
        <v>15</v>
      </c>
      <c r="S3042" s="113" t="s">
        <v>13</v>
      </c>
      <c r="T3042" s="113" t="s">
        <v>45480</v>
      </c>
      <c r="U3042" s="113" t="s">
        <v>45481</v>
      </c>
      <c r="V3042" s="114">
        <v>38397</v>
      </c>
      <c r="W3042" s="114">
        <v>38353</v>
      </c>
      <c r="X3042" s="113" t="s">
        <v>45482</v>
      </c>
      <c r="Y3042" s="114">
        <v>38775</v>
      </c>
      <c r="Z3042" s="114">
        <v>38777</v>
      </c>
      <c r="AA3042" s="113">
        <v>23</v>
      </c>
      <c r="AB3042" s="113" t="s">
        <v>78</v>
      </c>
      <c r="AC3042" s="113">
        <v>34</v>
      </c>
      <c r="AD3042" s="113" t="s">
        <v>18</v>
      </c>
      <c r="AE3042" s="114">
        <v>43374</v>
      </c>
      <c r="AF3042" s="113">
        <v>11</v>
      </c>
      <c r="AG3042" s="113">
        <v>9</v>
      </c>
      <c r="AH3042" s="113" t="s">
        <v>16226</v>
      </c>
      <c r="AI3042" s="117" t="s">
        <v>302</v>
      </c>
      <c r="AK3042" s="114">
        <v>43374</v>
      </c>
      <c r="AL3042" s="113">
        <v>30</v>
      </c>
      <c r="AM3042" s="113" t="s">
        <v>9882</v>
      </c>
      <c r="AN3042" s="113" t="s">
        <v>16273</v>
      </c>
      <c r="AO3042" s="113" t="s">
        <v>107</v>
      </c>
      <c r="AP3042" s="113">
        <v>2003</v>
      </c>
      <c r="AQ3042" s="113" t="s">
        <v>8</v>
      </c>
      <c r="AR3042" s="113" t="s">
        <v>16274</v>
      </c>
      <c r="AS3042" s="113" t="s">
        <v>14</v>
      </c>
      <c r="AT3042" s="113" t="s">
        <v>14</v>
      </c>
      <c r="AU3042" s="113" t="s">
        <v>16229</v>
      </c>
      <c r="AV3042" s="113" t="s">
        <v>14</v>
      </c>
      <c r="AW3042" s="113" t="s">
        <v>14</v>
      </c>
    </row>
    <row r="3043" spans="1:49">
      <c r="A3043" s="116" t="s">
        <v>8153</v>
      </c>
      <c r="C3043" s="113" t="s">
        <v>8154</v>
      </c>
      <c r="E3043" s="113" t="s">
        <v>133</v>
      </c>
      <c r="F3043" s="113" t="s">
        <v>8</v>
      </c>
      <c r="G3043" s="114">
        <v>30252</v>
      </c>
      <c r="H3043" s="113" t="s">
        <v>16230</v>
      </c>
      <c r="I3043" s="113" t="s">
        <v>9866</v>
      </c>
      <c r="J3043" s="113" t="s">
        <v>9872</v>
      </c>
      <c r="K3043" s="113" t="s">
        <v>24791</v>
      </c>
      <c r="L3043" s="113">
        <v>85391023810</v>
      </c>
      <c r="M3043" s="113" t="s">
        <v>24792</v>
      </c>
      <c r="O3043" s="113" t="s">
        <v>24793</v>
      </c>
      <c r="P3043" s="113" t="s">
        <v>24794</v>
      </c>
      <c r="Q3043" s="113" t="s">
        <v>24795</v>
      </c>
      <c r="R3043" s="113">
        <v>15</v>
      </c>
      <c r="S3043" s="113" t="s">
        <v>13</v>
      </c>
      <c r="T3043" s="113" t="s">
        <v>24796</v>
      </c>
      <c r="U3043" s="113" t="s">
        <v>24797</v>
      </c>
      <c r="V3043" s="114">
        <v>42009</v>
      </c>
      <c r="W3043" s="114">
        <v>41883</v>
      </c>
      <c r="X3043" s="113" t="s">
        <v>24798</v>
      </c>
      <c r="Y3043" s="114">
        <v>42612</v>
      </c>
      <c r="Z3043" s="114">
        <v>42614</v>
      </c>
      <c r="AA3043" s="113">
        <v>22</v>
      </c>
      <c r="AB3043" s="113" t="s">
        <v>25</v>
      </c>
      <c r="AC3043" s="113">
        <v>31</v>
      </c>
      <c r="AD3043" s="113" t="s">
        <v>9</v>
      </c>
      <c r="AE3043" s="114">
        <v>45566</v>
      </c>
      <c r="AF3043" s="113">
        <v>18</v>
      </c>
      <c r="AG3043" s="113">
        <v>3</v>
      </c>
      <c r="AH3043" s="113" t="s">
        <v>16263</v>
      </c>
      <c r="AI3043" s="117" t="s">
        <v>16264</v>
      </c>
      <c r="AK3043" s="114">
        <v>45302</v>
      </c>
      <c r="AL3043" s="113">
        <v>25</v>
      </c>
      <c r="AM3043" s="113" t="s">
        <v>9974</v>
      </c>
      <c r="AN3043" s="113" t="s">
        <v>24799</v>
      </c>
      <c r="AO3043" s="113" t="s">
        <v>1841</v>
      </c>
      <c r="AP3043" s="113">
        <v>2003</v>
      </c>
      <c r="AQ3043" s="113" t="s">
        <v>8</v>
      </c>
      <c r="AR3043" s="113" t="s">
        <v>18404</v>
      </c>
      <c r="AS3043" s="113" t="s">
        <v>14</v>
      </c>
      <c r="AT3043" s="113" t="s">
        <v>14</v>
      </c>
      <c r="AU3043" s="113" t="s">
        <v>16229</v>
      </c>
      <c r="AV3043" s="113" t="s">
        <v>14</v>
      </c>
    </row>
    <row r="3044" spans="1:49">
      <c r="A3044" s="116" t="s">
        <v>3971</v>
      </c>
      <c r="C3044" s="113" t="s">
        <v>3972</v>
      </c>
      <c r="E3044" s="113" t="s">
        <v>30</v>
      </c>
      <c r="F3044" s="113" t="s">
        <v>8</v>
      </c>
      <c r="G3044" s="114">
        <v>30253</v>
      </c>
      <c r="H3044" s="113" t="s">
        <v>16218</v>
      </c>
      <c r="I3044" s="113" t="s">
        <v>9866</v>
      </c>
      <c r="J3044" s="113" t="s">
        <v>9872</v>
      </c>
      <c r="K3044" s="113" t="s">
        <v>42204</v>
      </c>
      <c r="L3044" s="113">
        <v>85230135234</v>
      </c>
      <c r="M3044" s="113" t="s">
        <v>13170</v>
      </c>
      <c r="O3044" s="113" t="s">
        <v>38275</v>
      </c>
      <c r="P3044" s="113" t="s">
        <v>42205</v>
      </c>
      <c r="Q3044" s="113" t="s">
        <v>42206</v>
      </c>
      <c r="R3044" s="113">
        <v>15</v>
      </c>
      <c r="S3044" s="113" t="s">
        <v>13</v>
      </c>
      <c r="T3044" s="113" t="s">
        <v>42207</v>
      </c>
      <c r="U3044" s="113" t="s">
        <v>42208</v>
      </c>
      <c r="V3044" s="114">
        <v>39904</v>
      </c>
      <c r="W3044" s="114">
        <v>39904</v>
      </c>
      <c r="X3044" s="113" t="s">
        <v>42209</v>
      </c>
      <c r="Y3044" s="114">
        <v>40532</v>
      </c>
      <c r="Z3044" s="114">
        <v>40544</v>
      </c>
      <c r="AA3044" s="113">
        <v>21</v>
      </c>
      <c r="AB3044" s="113" t="s">
        <v>24</v>
      </c>
      <c r="AC3044" s="113">
        <v>34</v>
      </c>
      <c r="AD3044" s="113" t="s">
        <v>18</v>
      </c>
      <c r="AE3044" s="114">
        <v>45200</v>
      </c>
      <c r="AF3044" s="113">
        <v>14</v>
      </c>
      <c r="AG3044" s="113">
        <v>6</v>
      </c>
      <c r="AH3044" s="113" t="s">
        <v>16226</v>
      </c>
      <c r="AI3044" s="117" t="s">
        <v>16281</v>
      </c>
      <c r="AK3044" s="114">
        <v>44835</v>
      </c>
      <c r="AL3044" s="113">
        <v>40</v>
      </c>
      <c r="AM3044" s="113" t="s">
        <v>9870</v>
      </c>
      <c r="AN3044" s="113" t="s">
        <v>16468</v>
      </c>
      <c r="AO3044" s="113" t="s">
        <v>31</v>
      </c>
      <c r="AP3044" s="113">
        <v>2010</v>
      </c>
      <c r="AQ3044" s="113" t="s">
        <v>5236</v>
      </c>
      <c r="AR3044" s="113" t="s">
        <v>18424</v>
      </c>
      <c r="AS3044" s="113" t="s">
        <v>14</v>
      </c>
      <c r="AT3044" s="113" t="s">
        <v>14</v>
      </c>
      <c r="AU3044" s="113" t="s">
        <v>16229</v>
      </c>
      <c r="AV3044" s="113" t="s">
        <v>14</v>
      </c>
      <c r="AW3044" s="113" t="s">
        <v>14</v>
      </c>
    </row>
    <row r="3045" spans="1:49">
      <c r="A3045" s="116" t="s">
        <v>1541</v>
      </c>
      <c r="B3045" s="113">
        <v>570015671</v>
      </c>
      <c r="C3045" s="113" t="s">
        <v>1542</v>
      </c>
      <c r="E3045" s="113" t="s">
        <v>41</v>
      </c>
      <c r="F3045" s="113" t="s">
        <v>129</v>
      </c>
      <c r="G3045" s="114">
        <v>30254</v>
      </c>
      <c r="H3045" s="113" t="s">
        <v>16230</v>
      </c>
      <c r="I3045" s="113" t="s">
        <v>9866</v>
      </c>
      <c r="J3045" s="113" t="s">
        <v>9867</v>
      </c>
      <c r="K3045" s="113" t="s">
        <v>43768</v>
      </c>
      <c r="L3045" s="113">
        <v>82191741398</v>
      </c>
      <c r="M3045" s="113" t="s">
        <v>10069</v>
      </c>
      <c r="O3045" s="113" t="s">
        <v>10070</v>
      </c>
      <c r="P3045" s="113" t="s">
        <v>43769</v>
      </c>
      <c r="Q3045" s="113" t="s">
        <v>43770</v>
      </c>
      <c r="R3045" s="113">
        <v>15</v>
      </c>
      <c r="S3045" s="113" t="s">
        <v>13</v>
      </c>
      <c r="T3045" s="113" t="s">
        <v>43771</v>
      </c>
      <c r="U3045" s="113" t="s">
        <v>43772</v>
      </c>
      <c r="V3045" s="114">
        <v>37998</v>
      </c>
      <c r="W3045" s="114">
        <v>37956</v>
      </c>
      <c r="X3045" s="113" t="s">
        <v>43773</v>
      </c>
      <c r="Y3045" s="114">
        <v>403650</v>
      </c>
      <c r="Z3045" s="114">
        <v>38412</v>
      </c>
      <c r="AA3045" s="113">
        <v>22</v>
      </c>
      <c r="AB3045" s="113" t="s">
        <v>25</v>
      </c>
      <c r="AC3045" s="113">
        <v>34</v>
      </c>
      <c r="AD3045" s="113" t="s">
        <v>18</v>
      </c>
      <c r="AE3045" s="114">
        <v>44835</v>
      </c>
      <c r="AF3045" s="113">
        <v>16</v>
      </c>
      <c r="AG3045" s="113">
        <v>10</v>
      </c>
      <c r="AH3045" s="113" t="s">
        <v>16226</v>
      </c>
      <c r="AI3045" s="117" t="s">
        <v>9891</v>
      </c>
      <c r="AK3045" s="114">
        <v>43739</v>
      </c>
      <c r="AL3045" s="113">
        <v>40</v>
      </c>
      <c r="AM3045" s="113" t="s">
        <v>9870</v>
      </c>
      <c r="AN3045" s="113" t="s">
        <v>16561</v>
      </c>
      <c r="AO3045" s="113" t="s">
        <v>42</v>
      </c>
      <c r="AP3045" s="113">
        <v>2020</v>
      </c>
      <c r="AQ3045" s="113" t="s">
        <v>5236</v>
      </c>
      <c r="AR3045" s="113" t="s">
        <v>39935</v>
      </c>
      <c r="AS3045" s="113" t="s">
        <v>14</v>
      </c>
      <c r="AT3045" s="113" t="s">
        <v>14</v>
      </c>
      <c r="AU3045" s="113" t="s">
        <v>16229</v>
      </c>
      <c r="AV3045" s="113" t="s">
        <v>14</v>
      </c>
      <c r="AW3045" s="113" t="s">
        <v>14</v>
      </c>
    </row>
    <row r="3046" spans="1:49">
      <c r="A3046" s="116" t="s">
        <v>7534</v>
      </c>
      <c r="B3046" s="113">
        <v>570017201</v>
      </c>
      <c r="C3046" s="113" t="s">
        <v>7535</v>
      </c>
      <c r="E3046" s="113" t="s">
        <v>41</v>
      </c>
      <c r="F3046" s="113" t="s">
        <v>8</v>
      </c>
      <c r="G3046" s="114">
        <v>30256</v>
      </c>
      <c r="H3046" s="113" t="s">
        <v>16218</v>
      </c>
      <c r="I3046" s="113" t="s">
        <v>9866</v>
      </c>
      <c r="J3046" s="113" t="s">
        <v>9872</v>
      </c>
      <c r="K3046" s="113" t="s">
        <v>25032</v>
      </c>
      <c r="L3046" s="113">
        <v>82229193699</v>
      </c>
      <c r="M3046" s="113" t="s">
        <v>11515</v>
      </c>
      <c r="O3046" s="113" t="s">
        <v>10105</v>
      </c>
      <c r="P3046" s="113" t="s">
        <v>25033</v>
      </c>
      <c r="Q3046" s="113" t="s">
        <v>25034</v>
      </c>
      <c r="R3046" s="113">
        <v>15</v>
      </c>
      <c r="S3046" s="113" t="s">
        <v>13</v>
      </c>
      <c r="T3046" s="113" t="s">
        <v>25035</v>
      </c>
      <c r="U3046" s="113" t="s">
        <v>25036</v>
      </c>
      <c r="V3046" s="114">
        <v>38397</v>
      </c>
      <c r="W3046" s="114">
        <v>38353</v>
      </c>
      <c r="X3046" s="113" t="s">
        <v>25037</v>
      </c>
      <c r="Y3046" s="114">
        <v>38775</v>
      </c>
      <c r="Z3046" s="114">
        <v>38777</v>
      </c>
      <c r="AA3046" s="113">
        <v>22</v>
      </c>
      <c r="AB3046" s="113" t="s">
        <v>25</v>
      </c>
      <c r="AC3046" s="113">
        <v>31</v>
      </c>
      <c r="AD3046" s="113" t="s">
        <v>9</v>
      </c>
      <c r="AE3046" s="114">
        <v>45383</v>
      </c>
      <c r="AF3046" s="113">
        <v>17</v>
      </c>
      <c r="AG3046" s="113">
        <v>3</v>
      </c>
      <c r="AH3046" s="113" t="s">
        <v>16263</v>
      </c>
      <c r="AI3046" s="117" t="s">
        <v>16325</v>
      </c>
      <c r="AK3046" s="114">
        <v>45302</v>
      </c>
      <c r="AL3046" s="113">
        <v>25</v>
      </c>
      <c r="AM3046" s="113" t="s">
        <v>9974</v>
      </c>
      <c r="AN3046" s="113" t="s">
        <v>19591</v>
      </c>
      <c r="AO3046" s="113" t="s">
        <v>49</v>
      </c>
      <c r="AP3046" s="113">
        <v>2004</v>
      </c>
      <c r="AQ3046" s="113" t="s">
        <v>9905</v>
      </c>
      <c r="AR3046" s="113" t="s">
        <v>18135</v>
      </c>
      <c r="AS3046" s="113" t="s">
        <v>14</v>
      </c>
      <c r="AT3046" s="113" t="s">
        <v>14</v>
      </c>
      <c r="AU3046" s="113" t="s">
        <v>16229</v>
      </c>
      <c r="AV3046" s="113" t="s">
        <v>14</v>
      </c>
    </row>
    <row r="3047" spans="1:49">
      <c r="A3047" s="116" t="s">
        <v>3086</v>
      </c>
      <c r="B3047" s="113">
        <v>570027806</v>
      </c>
      <c r="C3047" s="113" t="s">
        <v>3087</v>
      </c>
      <c r="E3047" s="113" t="s">
        <v>19094</v>
      </c>
      <c r="F3047" s="113" t="s">
        <v>8</v>
      </c>
      <c r="G3047" s="114">
        <v>30259</v>
      </c>
      <c r="H3047" s="113" t="s">
        <v>16218</v>
      </c>
      <c r="I3047" s="113" t="s">
        <v>9866</v>
      </c>
      <c r="J3047" s="113" t="s">
        <v>9872</v>
      </c>
      <c r="K3047" s="113" t="s">
        <v>22270</v>
      </c>
      <c r="L3047" s="113">
        <v>85256001652</v>
      </c>
      <c r="M3047" s="113" t="s">
        <v>11470</v>
      </c>
      <c r="O3047" s="113" t="s">
        <v>11471</v>
      </c>
      <c r="P3047" s="113" t="s">
        <v>22270</v>
      </c>
      <c r="Q3047" s="113" t="s">
        <v>22271</v>
      </c>
      <c r="R3047" s="113">
        <v>15</v>
      </c>
      <c r="S3047" s="113" t="s">
        <v>13</v>
      </c>
      <c r="T3047" s="113" t="s">
        <v>22272</v>
      </c>
      <c r="U3047" s="113" t="s">
        <v>22273</v>
      </c>
      <c r="V3047" s="114">
        <v>39387</v>
      </c>
      <c r="W3047" s="114">
        <v>39083</v>
      </c>
      <c r="X3047" s="113" t="s">
        <v>22274</v>
      </c>
      <c r="Y3047" s="114">
        <v>39720</v>
      </c>
      <c r="Z3047" s="114">
        <v>39722</v>
      </c>
      <c r="AA3047" s="113">
        <v>21</v>
      </c>
      <c r="AB3047" s="113" t="s">
        <v>24</v>
      </c>
      <c r="AC3047" s="113">
        <v>31</v>
      </c>
      <c r="AD3047" s="113" t="s">
        <v>9</v>
      </c>
      <c r="AE3047" s="114">
        <v>43374</v>
      </c>
      <c r="AF3047" s="113">
        <v>10</v>
      </c>
      <c r="AG3047" s="113">
        <v>9</v>
      </c>
      <c r="AH3047" s="113" t="s">
        <v>16226</v>
      </c>
      <c r="AI3047" s="117" t="s">
        <v>85</v>
      </c>
      <c r="AK3047" s="114">
        <v>45627</v>
      </c>
      <c r="AL3047" s="113">
        <v>40</v>
      </c>
      <c r="AM3047" s="113" t="s">
        <v>9870</v>
      </c>
      <c r="AN3047" s="113" t="s">
        <v>17474</v>
      </c>
      <c r="AO3047" s="113" t="s">
        <v>1512</v>
      </c>
      <c r="AP3047" s="113">
        <v>2023</v>
      </c>
      <c r="AQ3047" s="113" t="s">
        <v>8</v>
      </c>
      <c r="AR3047" s="113" t="s">
        <v>16437</v>
      </c>
      <c r="AS3047" s="113" t="s">
        <v>14</v>
      </c>
      <c r="AT3047" s="113" t="s">
        <v>14</v>
      </c>
      <c r="AU3047" s="113" t="s">
        <v>16229</v>
      </c>
      <c r="AV3047" s="113" t="s">
        <v>14</v>
      </c>
    </row>
    <row r="3048" spans="1:49">
      <c r="A3048" s="116" t="s">
        <v>8797</v>
      </c>
      <c r="B3048" s="113">
        <v>570017417</v>
      </c>
      <c r="C3048" s="113" t="s">
        <v>8798</v>
      </c>
      <c r="E3048" s="113" t="s">
        <v>110</v>
      </c>
      <c r="F3048" s="113" t="s">
        <v>8</v>
      </c>
      <c r="G3048" s="114">
        <v>30260</v>
      </c>
      <c r="H3048" s="113" t="s">
        <v>16218</v>
      </c>
      <c r="I3048" s="113" t="s">
        <v>9866</v>
      </c>
      <c r="J3048" s="113" t="s">
        <v>9867</v>
      </c>
      <c r="K3048" s="113" t="s">
        <v>35585</v>
      </c>
      <c r="L3048" s="113">
        <v>82349336931</v>
      </c>
      <c r="M3048" s="113" t="s">
        <v>35586</v>
      </c>
      <c r="O3048" s="113" t="s">
        <v>10944</v>
      </c>
      <c r="P3048" s="113" t="s">
        <v>35587</v>
      </c>
      <c r="Q3048" s="113" t="s">
        <v>35588</v>
      </c>
      <c r="R3048" s="113">
        <v>15</v>
      </c>
      <c r="S3048" s="113" t="s">
        <v>13</v>
      </c>
      <c r="T3048" s="113" t="s">
        <v>35589</v>
      </c>
      <c r="U3048" s="113" t="s">
        <v>35590</v>
      </c>
      <c r="V3048" s="114">
        <v>38397</v>
      </c>
      <c r="W3048" s="114">
        <v>38353</v>
      </c>
      <c r="X3048" s="113" t="s">
        <v>35591</v>
      </c>
      <c r="Y3048" s="114">
        <v>38775</v>
      </c>
      <c r="Z3048" s="114">
        <v>38777</v>
      </c>
      <c r="AA3048" s="113">
        <v>21</v>
      </c>
      <c r="AB3048" s="113" t="s">
        <v>24</v>
      </c>
      <c r="AC3048" s="113">
        <v>34</v>
      </c>
      <c r="AD3048" s="113" t="s">
        <v>18</v>
      </c>
      <c r="AE3048" s="114">
        <v>43191</v>
      </c>
      <c r="AF3048" s="113">
        <v>18</v>
      </c>
      <c r="AG3048" s="113">
        <v>3</v>
      </c>
      <c r="AH3048" s="113" t="s">
        <v>9913</v>
      </c>
      <c r="AI3048" s="117" t="s">
        <v>992</v>
      </c>
      <c r="AJ3048" s="113" t="s">
        <v>45509</v>
      </c>
      <c r="AK3048" s="114">
        <v>45120</v>
      </c>
      <c r="AL3048" s="113">
        <v>40</v>
      </c>
      <c r="AM3048" s="113" t="s">
        <v>9870</v>
      </c>
      <c r="AN3048" s="113" t="s">
        <v>19171</v>
      </c>
      <c r="AO3048" s="113" t="s">
        <v>2228</v>
      </c>
      <c r="AP3048" s="113">
        <v>2007</v>
      </c>
      <c r="AQ3048" s="113" t="s">
        <v>8</v>
      </c>
      <c r="AR3048" s="113" t="s">
        <v>19184</v>
      </c>
      <c r="AS3048" s="113" t="s">
        <v>14</v>
      </c>
      <c r="AT3048" s="113" t="s">
        <v>14</v>
      </c>
      <c r="AU3048" s="113" t="s">
        <v>16229</v>
      </c>
      <c r="AV3048" s="113" t="s">
        <v>14</v>
      </c>
      <c r="AW3048" s="113" t="s">
        <v>14</v>
      </c>
    </row>
    <row r="3049" spans="1:49">
      <c r="A3049" s="116" t="s">
        <v>6422</v>
      </c>
      <c r="C3049" s="113" t="s">
        <v>6315</v>
      </c>
      <c r="F3049" s="113" t="s">
        <v>8</v>
      </c>
      <c r="G3049" s="114">
        <v>30260</v>
      </c>
      <c r="H3049" s="113" t="s">
        <v>16230</v>
      </c>
      <c r="I3049" s="113" t="s">
        <v>9866</v>
      </c>
      <c r="J3049" s="113" t="s">
        <v>9872</v>
      </c>
      <c r="K3049" s="113" t="s">
        <v>38092</v>
      </c>
      <c r="L3049" s="113">
        <v>81383663606</v>
      </c>
      <c r="M3049" s="113" t="s">
        <v>13957</v>
      </c>
      <c r="O3049" s="113" t="s">
        <v>12494</v>
      </c>
      <c r="P3049" s="113" t="s">
        <v>38093</v>
      </c>
      <c r="Q3049" s="113" t="s">
        <v>38094</v>
      </c>
      <c r="R3049" s="113">
        <v>15</v>
      </c>
      <c r="S3049" s="113" t="s">
        <v>13</v>
      </c>
      <c r="T3049" s="113" t="s">
        <v>38095</v>
      </c>
      <c r="U3049" s="113" t="s">
        <v>38096</v>
      </c>
      <c r="V3049" s="114">
        <v>42032</v>
      </c>
      <c r="W3049" s="114">
        <v>41944</v>
      </c>
      <c r="X3049" s="113" t="s">
        <v>38097</v>
      </c>
      <c r="Y3049" s="114">
        <v>42612</v>
      </c>
      <c r="Z3049" s="114">
        <v>42614</v>
      </c>
      <c r="AA3049" s="113">
        <v>21</v>
      </c>
      <c r="AB3049" s="113" t="s">
        <v>24</v>
      </c>
      <c r="AC3049" s="113">
        <v>22</v>
      </c>
      <c r="AD3049" s="113" t="s">
        <v>25</v>
      </c>
      <c r="AE3049" s="114">
        <v>43556</v>
      </c>
      <c r="AF3049" s="113">
        <v>14</v>
      </c>
      <c r="AG3049" s="113">
        <v>3</v>
      </c>
      <c r="AH3049" s="113" t="s">
        <v>16263</v>
      </c>
      <c r="AI3049" s="117" t="s">
        <v>16325</v>
      </c>
      <c r="AK3049" s="114">
        <v>45302</v>
      </c>
      <c r="AL3049" s="113">
        <v>15</v>
      </c>
      <c r="AM3049" s="113" t="s">
        <v>9885</v>
      </c>
      <c r="AN3049" s="113" t="s">
        <v>18740</v>
      </c>
      <c r="AO3049" s="113" t="s">
        <v>27</v>
      </c>
      <c r="AP3049" s="113">
        <v>2002</v>
      </c>
      <c r="AQ3049" s="113" t="s">
        <v>9971</v>
      </c>
      <c r="AR3049" s="113" t="s">
        <v>18733</v>
      </c>
      <c r="AS3049" s="113" t="s">
        <v>14</v>
      </c>
      <c r="AT3049" s="113" t="s">
        <v>14</v>
      </c>
      <c r="AU3049" s="113" t="s">
        <v>16229</v>
      </c>
      <c r="AV3049" s="113" t="s">
        <v>14</v>
      </c>
    </row>
    <row r="3050" spans="1:49">
      <c r="A3050" s="116" t="s">
        <v>9078</v>
      </c>
      <c r="B3050" s="113">
        <v>570017301</v>
      </c>
      <c r="C3050" s="113" t="s">
        <v>9079</v>
      </c>
      <c r="E3050" s="113" t="s">
        <v>97</v>
      </c>
      <c r="F3050" s="113" t="s">
        <v>8</v>
      </c>
      <c r="G3050" s="114">
        <v>30262</v>
      </c>
      <c r="H3050" s="113" t="s">
        <v>16230</v>
      </c>
      <c r="I3050" s="113" t="s">
        <v>9866</v>
      </c>
      <c r="J3050" s="113" t="s">
        <v>9872</v>
      </c>
      <c r="K3050" s="113" t="s">
        <v>28504</v>
      </c>
      <c r="M3050" s="113" t="s">
        <v>10900</v>
      </c>
      <c r="O3050" s="113" t="s">
        <v>10901</v>
      </c>
      <c r="P3050" s="113" t="s">
        <v>28505</v>
      </c>
      <c r="Q3050" s="113" t="s">
        <v>28506</v>
      </c>
      <c r="R3050" s="113">
        <v>15</v>
      </c>
      <c r="S3050" s="113" t="s">
        <v>13</v>
      </c>
      <c r="T3050" s="113" t="s">
        <v>28507</v>
      </c>
      <c r="U3050" s="113" t="s">
        <v>28508</v>
      </c>
      <c r="V3050" s="114">
        <v>38397</v>
      </c>
      <c r="W3050" s="114">
        <v>38353</v>
      </c>
      <c r="X3050" s="113" t="s">
        <v>28509</v>
      </c>
      <c r="Y3050" s="114">
        <v>38803</v>
      </c>
      <c r="Z3050" s="114">
        <v>38808</v>
      </c>
      <c r="AA3050" s="113">
        <v>31</v>
      </c>
      <c r="AB3050" s="113" t="s">
        <v>9</v>
      </c>
      <c r="AC3050" s="113">
        <v>42</v>
      </c>
      <c r="AD3050" s="113" t="s">
        <v>92</v>
      </c>
      <c r="AE3050" s="114">
        <v>44835</v>
      </c>
      <c r="AF3050" s="113">
        <v>17</v>
      </c>
      <c r="AG3050" s="113">
        <v>9</v>
      </c>
      <c r="AH3050" s="113" t="s">
        <v>16226</v>
      </c>
      <c r="AI3050" s="117" t="s">
        <v>10031</v>
      </c>
      <c r="AK3050" s="114">
        <v>43009</v>
      </c>
      <c r="AL3050" s="113">
        <v>40</v>
      </c>
      <c r="AM3050" s="113" t="s">
        <v>9870</v>
      </c>
      <c r="AN3050" s="113" t="s">
        <v>17701</v>
      </c>
      <c r="AO3050" s="113" t="s">
        <v>572</v>
      </c>
      <c r="AP3050" s="113">
        <v>2004</v>
      </c>
      <c r="AQ3050" s="113" t="s">
        <v>8</v>
      </c>
      <c r="AR3050" s="113" t="s">
        <v>16867</v>
      </c>
      <c r="AS3050" s="113" t="s">
        <v>14</v>
      </c>
      <c r="AT3050" s="113" t="s">
        <v>14</v>
      </c>
      <c r="AU3050" s="113" t="s">
        <v>16229</v>
      </c>
      <c r="AV3050" s="113" t="s">
        <v>14</v>
      </c>
      <c r="AW3050" s="113" t="s">
        <v>14</v>
      </c>
    </row>
    <row r="3051" spans="1:49">
      <c r="A3051" s="116" t="s">
        <v>1632</v>
      </c>
      <c r="B3051" s="113">
        <v>570027610</v>
      </c>
      <c r="C3051" s="113" t="s">
        <v>1633</v>
      </c>
      <c r="F3051" s="113" t="s">
        <v>204</v>
      </c>
      <c r="G3051" s="114">
        <v>30262</v>
      </c>
      <c r="H3051" s="113" t="s">
        <v>16218</v>
      </c>
      <c r="I3051" s="113" t="s">
        <v>9866</v>
      </c>
      <c r="J3051" s="113" t="s">
        <v>9872</v>
      </c>
      <c r="K3051" s="113" t="s">
        <v>33176</v>
      </c>
      <c r="L3051" s="113">
        <v>82215381181</v>
      </c>
      <c r="M3051" s="113" t="s">
        <v>14521</v>
      </c>
      <c r="O3051" s="113" t="s">
        <v>33177</v>
      </c>
      <c r="P3051" s="113" t="s">
        <v>33178</v>
      </c>
      <c r="Q3051" s="113" t="s">
        <v>33179</v>
      </c>
      <c r="R3051" s="113">
        <v>15</v>
      </c>
      <c r="S3051" s="113" t="s">
        <v>13</v>
      </c>
      <c r="T3051" s="113" t="s">
        <v>33180</v>
      </c>
      <c r="U3051" s="113" t="s">
        <v>33181</v>
      </c>
      <c r="V3051" s="114">
        <v>39387</v>
      </c>
      <c r="W3051" s="114">
        <v>39083</v>
      </c>
      <c r="X3051" s="113" t="s">
        <v>33182</v>
      </c>
      <c r="Y3051" s="114">
        <v>39720</v>
      </c>
      <c r="Z3051" s="114">
        <v>39722</v>
      </c>
      <c r="AA3051" s="113">
        <v>21</v>
      </c>
      <c r="AB3051" s="113" t="s">
        <v>24</v>
      </c>
      <c r="AC3051" s="113">
        <v>31</v>
      </c>
      <c r="AD3051" s="113" t="s">
        <v>9</v>
      </c>
      <c r="AE3051" s="114">
        <v>44835</v>
      </c>
      <c r="AF3051" s="113">
        <v>14</v>
      </c>
      <c r="AG3051" s="113">
        <v>9</v>
      </c>
      <c r="AH3051" s="113" t="s">
        <v>16226</v>
      </c>
      <c r="AI3051" s="117" t="s">
        <v>20037</v>
      </c>
      <c r="AK3051" s="114">
        <v>44835</v>
      </c>
      <c r="AL3051" s="113">
        <v>15</v>
      </c>
      <c r="AM3051" s="113" t="s">
        <v>9885</v>
      </c>
      <c r="AN3051" s="113" t="s">
        <v>16452</v>
      </c>
      <c r="AO3051" s="113" t="s">
        <v>16453</v>
      </c>
      <c r="AP3051" s="113">
        <v>2000</v>
      </c>
      <c r="AQ3051" s="113" t="s">
        <v>8</v>
      </c>
      <c r="AR3051" s="113" t="s">
        <v>16335</v>
      </c>
      <c r="AS3051" s="113" t="s">
        <v>14</v>
      </c>
      <c r="AT3051" s="113" t="s">
        <v>14</v>
      </c>
      <c r="AU3051" s="113" t="s">
        <v>16229</v>
      </c>
      <c r="AV3051" s="113" t="s">
        <v>14</v>
      </c>
      <c r="AW3051" s="113" t="s">
        <v>14</v>
      </c>
    </row>
    <row r="3052" spans="1:49">
      <c r="A3052" s="116" t="s">
        <v>4261</v>
      </c>
      <c r="B3052" s="113">
        <v>570017228</v>
      </c>
      <c r="C3052" s="113" t="s">
        <v>207</v>
      </c>
      <c r="E3052" s="113" t="s">
        <v>41</v>
      </c>
      <c r="F3052" s="113" t="s">
        <v>1227</v>
      </c>
      <c r="G3052" s="114">
        <v>30265</v>
      </c>
      <c r="H3052" s="113" t="s">
        <v>16230</v>
      </c>
      <c r="I3052" s="113" t="s">
        <v>9866</v>
      </c>
      <c r="J3052" s="113" t="s">
        <v>9872</v>
      </c>
      <c r="K3052" s="113" t="s">
        <v>42126</v>
      </c>
      <c r="M3052" s="113" t="s">
        <v>15617</v>
      </c>
      <c r="O3052" s="113" t="s">
        <v>10021</v>
      </c>
      <c r="P3052" s="113" t="s">
        <v>42127</v>
      </c>
      <c r="Q3052" s="113" t="s">
        <v>42128</v>
      </c>
      <c r="R3052" s="113">
        <v>15</v>
      </c>
      <c r="S3052" s="113" t="s">
        <v>13</v>
      </c>
      <c r="T3052" s="113" t="s">
        <v>42129</v>
      </c>
      <c r="U3052" s="113" t="s">
        <v>42130</v>
      </c>
      <c r="V3052" s="114">
        <v>38397</v>
      </c>
      <c r="W3052" s="114">
        <v>38353</v>
      </c>
      <c r="X3052" s="113" t="s">
        <v>42131</v>
      </c>
      <c r="Y3052" s="114">
        <v>38775</v>
      </c>
      <c r="Z3052" s="114">
        <v>38777</v>
      </c>
      <c r="AA3052" s="113">
        <v>22</v>
      </c>
      <c r="AB3052" s="113" t="s">
        <v>25</v>
      </c>
      <c r="AC3052" s="113">
        <v>33</v>
      </c>
      <c r="AD3052" s="113" t="s">
        <v>10</v>
      </c>
      <c r="AE3052" s="114">
        <v>44835</v>
      </c>
      <c r="AF3052" s="113">
        <v>15</v>
      </c>
      <c r="AG3052" s="113">
        <v>9</v>
      </c>
      <c r="AH3052" s="113" t="s">
        <v>16226</v>
      </c>
      <c r="AI3052" s="117" t="s">
        <v>9891</v>
      </c>
      <c r="AK3052" s="114">
        <v>45152</v>
      </c>
      <c r="AL3052" s="113">
        <v>40</v>
      </c>
      <c r="AM3052" s="113" t="s">
        <v>9870</v>
      </c>
      <c r="AN3052" s="113" t="s">
        <v>16561</v>
      </c>
      <c r="AO3052" s="113" t="s">
        <v>42</v>
      </c>
      <c r="AP3052" s="113">
        <v>2020</v>
      </c>
      <c r="AQ3052" s="113" t="s">
        <v>9871</v>
      </c>
      <c r="AR3052" s="113" t="s">
        <v>17404</v>
      </c>
      <c r="AS3052" s="113" t="s">
        <v>14</v>
      </c>
      <c r="AT3052" s="113" t="s">
        <v>14</v>
      </c>
      <c r="AU3052" s="113" t="s">
        <v>16229</v>
      </c>
      <c r="AV3052" s="113" t="s">
        <v>14</v>
      </c>
      <c r="AW3052" s="113" t="s">
        <v>14</v>
      </c>
    </row>
    <row r="3053" spans="1:49">
      <c r="A3053" s="116" t="s">
        <v>1770</v>
      </c>
      <c r="C3053" s="113" t="s">
        <v>1771</v>
      </c>
      <c r="E3053" s="113" t="s">
        <v>41</v>
      </c>
      <c r="F3053" s="113" t="s">
        <v>8</v>
      </c>
      <c r="G3053" s="114">
        <v>30265</v>
      </c>
      <c r="H3053" s="113" t="s">
        <v>16230</v>
      </c>
      <c r="I3053" s="113" t="s">
        <v>9866</v>
      </c>
      <c r="J3053" s="113" t="s">
        <v>9872</v>
      </c>
      <c r="K3053" s="113" t="s">
        <v>25667</v>
      </c>
      <c r="L3053" s="113">
        <v>82329266477</v>
      </c>
      <c r="M3053" s="113" t="s">
        <v>11894</v>
      </c>
      <c r="O3053" s="113" t="s">
        <v>11895</v>
      </c>
      <c r="P3053" s="113" t="s">
        <v>25668</v>
      </c>
      <c r="Q3053" s="113" t="s">
        <v>25669</v>
      </c>
      <c r="R3053" s="113">
        <v>15</v>
      </c>
      <c r="S3053" s="113" t="s">
        <v>13</v>
      </c>
      <c r="T3053" s="113" t="s">
        <v>25670</v>
      </c>
      <c r="U3053" s="113" t="s">
        <v>25671</v>
      </c>
      <c r="V3053" s="114">
        <v>40581</v>
      </c>
      <c r="W3053" s="114">
        <v>40544</v>
      </c>
      <c r="X3053" s="113" t="s">
        <v>25672</v>
      </c>
      <c r="Y3053" s="114">
        <v>41271</v>
      </c>
      <c r="Z3053" s="114">
        <v>41275</v>
      </c>
      <c r="AA3053" s="113">
        <v>22</v>
      </c>
      <c r="AB3053" s="113" t="s">
        <v>25</v>
      </c>
      <c r="AC3053" s="113">
        <v>32</v>
      </c>
      <c r="AD3053" s="113" t="s">
        <v>84</v>
      </c>
      <c r="AE3053" s="114">
        <v>44652</v>
      </c>
      <c r="AF3053" s="113">
        <v>14</v>
      </c>
      <c r="AG3053" s="113">
        <v>3</v>
      </c>
      <c r="AH3053" s="113" t="s">
        <v>16226</v>
      </c>
      <c r="AI3053" s="117" t="s">
        <v>9875</v>
      </c>
      <c r="AK3053" s="114">
        <v>43922</v>
      </c>
      <c r="AL3053" s="113">
        <v>40</v>
      </c>
      <c r="AM3053" s="113" t="s">
        <v>9870</v>
      </c>
      <c r="AN3053" s="113" t="s">
        <v>17256</v>
      </c>
      <c r="AO3053" s="113" t="s">
        <v>1424</v>
      </c>
      <c r="AP3053" s="113">
        <v>2017</v>
      </c>
      <c r="AQ3053" s="113" t="s">
        <v>46</v>
      </c>
      <c r="AR3053" s="113" t="s">
        <v>20006</v>
      </c>
      <c r="AS3053" s="113" t="s">
        <v>14</v>
      </c>
      <c r="AT3053" s="113" t="s">
        <v>14</v>
      </c>
      <c r="AU3053" s="113" t="s">
        <v>16229</v>
      </c>
      <c r="AV3053" s="113" t="s">
        <v>14</v>
      </c>
    </row>
    <row r="3054" spans="1:49">
      <c r="A3054" s="116" t="s">
        <v>4553</v>
      </c>
      <c r="C3054" s="113" t="s">
        <v>4554</v>
      </c>
      <c r="F3054" s="113" t="s">
        <v>37</v>
      </c>
      <c r="G3054" s="114">
        <v>30265</v>
      </c>
      <c r="H3054" s="113" t="s">
        <v>16230</v>
      </c>
      <c r="I3054" s="113" t="s">
        <v>9866</v>
      </c>
      <c r="J3054" s="113" t="s">
        <v>17219</v>
      </c>
      <c r="K3054" s="113" t="s">
        <v>38067</v>
      </c>
      <c r="L3054" s="113">
        <v>85235177822</v>
      </c>
      <c r="M3054" s="113" t="s">
        <v>38068</v>
      </c>
      <c r="O3054" s="113" t="s">
        <v>9968</v>
      </c>
      <c r="P3054" s="113" t="s">
        <v>38069</v>
      </c>
      <c r="Q3054" s="113" t="s">
        <v>38070</v>
      </c>
      <c r="R3054" s="113">
        <v>15</v>
      </c>
      <c r="S3054" s="113" t="s">
        <v>13</v>
      </c>
      <c r="T3054" s="113" t="s">
        <v>38071</v>
      </c>
      <c r="U3054" s="113" t="s">
        <v>38072</v>
      </c>
      <c r="V3054" s="114">
        <v>42034</v>
      </c>
      <c r="W3054" s="114">
        <v>42036</v>
      </c>
      <c r="X3054" s="113" t="s">
        <v>38073</v>
      </c>
      <c r="Y3054" s="114">
        <v>42612</v>
      </c>
      <c r="Z3054" s="114">
        <v>42614</v>
      </c>
      <c r="AA3054" s="113">
        <v>13</v>
      </c>
      <c r="AB3054" s="113" t="s">
        <v>357</v>
      </c>
      <c r="AC3054" s="113">
        <v>21</v>
      </c>
      <c r="AD3054" s="113" t="s">
        <v>24</v>
      </c>
      <c r="AE3054" s="114">
        <v>44287</v>
      </c>
      <c r="AF3054" s="113">
        <v>6</v>
      </c>
      <c r="AG3054" s="113">
        <v>2</v>
      </c>
      <c r="AH3054" s="113" t="s">
        <v>16263</v>
      </c>
      <c r="AI3054" s="117" t="s">
        <v>16325</v>
      </c>
      <c r="AK3054" s="114">
        <v>45302</v>
      </c>
      <c r="AL3054" s="113">
        <v>15</v>
      </c>
      <c r="AM3054" s="113" t="s">
        <v>9885</v>
      </c>
      <c r="AN3054" s="113" t="s">
        <v>16415</v>
      </c>
      <c r="AO3054" s="113" t="s">
        <v>517</v>
      </c>
      <c r="AP3054" s="113">
        <v>2008</v>
      </c>
      <c r="AQ3054" s="113" t="s">
        <v>9889</v>
      </c>
      <c r="AR3054" s="113" t="s">
        <v>16788</v>
      </c>
      <c r="AS3054" s="113" t="s">
        <v>14</v>
      </c>
      <c r="AT3054" s="113" t="s">
        <v>14</v>
      </c>
      <c r="AU3054" s="113" t="s">
        <v>16229</v>
      </c>
      <c r="AV3054" s="113" t="s">
        <v>14</v>
      </c>
    </row>
    <row r="3055" spans="1:49">
      <c r="A3055" s="116" t="s">
        <v>9237</v>
      </c>
      <c r="B3055" s="113">
        <v>570035978</v>
      </c>
      <c r="C3055" s="113" t="s">
        <v>9238</v>
      </c>
      <c r="F3055" s="113" t="s">
        <v>8</v>
      </c>
      <c r="G3055" s="114">
        <v>30267</v>
      </c>
      <c r="H3055" s="113" t="s">
        <v>16218</v>
      </c>
      <c r="I3055" s="113" t="s">
        <v>9866</v>
      </c>
      <c r="J3055" s="113" t="s">
        <v>9867</v>
      </c>
      <c r="K3055" s="113" t="s">
        <v>19230</v>
      </c>
      <c r="L3055" s="113">
        <v>85299573374</v>
      </c>
      <c r="M3055" s="113" t="s">
        <v>45854</v>
      </c>
      <c r="O3055" s="113" t="s">
        <v>13973</v>
      </c>
      <c r="P3055" s="113" t="s">
        <v>19231</v>
      </c>
      <c r="Q3055" s="113" t="s">
        <v>19232</v>
      </c>
      <c r="R3055" s="113">
        <v>15</v>
      </c>
      <c r="S3055" s="113" t="s">
        <v>13</v>
      </c>
      <c r="T3055" s="113" t="s">
        <v>19233</v>
      </c>
      <c r="U3055" s="113" t="s">
        <v>19234</v>
      </c>
      <c r="V3055" s="114">
        <v>39563</v>
      </c>
      <c r="W3055" s="114">
        <v>39448</v>
      </c>
      <c r="X3055" s="113" t="s">
        <v>19235</v>
      </c>
      <c r="Y3055" s="114">
        <v>40143</v>
      </c>
      <c r="Z3055" s="114">
        <v>40148</v>
      </c>
      <c r="AA3055" s="113">
        <v>21</v>
      </c>
      <c r="AB3055" s="113" t="s">
        <v>24</v>
      </c>
      <c r="AC3055" s="113">
        <v>31</v>
      </c>
      <c r="AD3055" s="113" t="s">
        <v>9</v>
      </c>
      <c r="AE3055" s="114">
        <v>45566</v>
      </c>
      <c r="AF3055" s="113">
        <v>15</v>
      </c>
      <c r="AG3055" s="113">
        <v>9</v>
      </c>
      <c r="AH3055" s="113" t="s">
        <v>16263</v>
      </c>
      <c r="AI3055" s="117" t="s">
        <v>16325</v>
      </c>
      <c r="AK3055" s="114">
        <v>45302</v>
      </c>
      <c r="AL3055" s="113">
        <v>15</v>
      </c>
      <c r="AM3055" s="113" t="s">
        <v>9885</v>
      </c>
      <c r="AN3055" s="113" t="s">
        <v>19236</v>
      </c>
      <c r="AO3055" s="113" t="s">
        <v>2212</v>
      </c>
      <c r="AP3055" s="113">
        <v>2000</v>
      </c>
      <c r="AQ3055" s="113" t="s">
        <v>8</v>
      </c>
      <c r="AR3055" s="113" t="s">
        <v>19237</v>
      </c>
      <c r="AS3055" s="113" t="s">
        <v>14</v>
      </c>
      <c r="AT3055" s="113" t="s">
        <v>14</v>
      </c>
      <c r="AU3055" s="113" t="s">
        <v>16229</v>
      </c>
      <c r="AV3055" s="113" t="s">
        <v>14</v>
      </c>
    </row>
    <row r="3056" spans="1:49">
      <c r="A3056" s="116" t="s">
        <v>4907</v>
      </c>
      <c r="C3056" s="113" t="s">
        <v>4908</v>
      </c>
      <c r="F3056" s="113" t="s">
        <v>4909</v>
      </c>
      <c r="G3056" s="114">
        <v>30269</v>
      </c>
      <c r="H3056" s="113" t="s">
        <v>16230</v>
      </c>
      <c r="I3056" s="113" t="s">
        <v>9866</v>
      </c>
      <c r="J3056" s="113" t="s">
        <v>9872</v>
      </c>
      <c r="K3056" s="113" t="s">
        <v>22250</v>
      </c>
      <c r="L3056" s="113">
        <v>85235179499</v>
      </c>
      <c r="M3056" s="113" t="s">
        <v>15022</v>
      </c>
      <c r="O3056" s="113" t="s">
        <v>15023</v>
      </c>
      <c r="P3056" s="113" t="s">
        <v>22251</v>
      </c>
      <c r="Q3056" s="113" t="s">
        <v>22252</v>
      </c>
      <c r="R3056" s="113">
        <v>15</v>
      </c>
      <c r="S3056" s="113" t="s">
        <v>13</v>
      </c>
      <c r="T3056" s="113" t="s">
        <v>22253</v>
      </c>
      <c r="U3056" s="113" t="s">
        <v>22254</v>
      </c>
      <c r="V3056" s="114">
        <v>42044</v>
      </c>
      <c r="W3056" s="114">
        <v>42036</v>
      </c>
      <c r="X3056" s="113" t="s">
        <v>22255</v>
      </c>
      <c r="Y3056" s="114">
        <v>42612</v>
      </c>
      <c r="Z3056" s="114">
        <v>42614</v>
      </c>
      <c r="AA3056" s="113">
        <v>11</v>
      </c>
      <c r="AB3056" s="113" t="s">
        <v>306</v>
      </c>
      <c r="AC3056" s="113">
        <v>21</v>
      </c>
      <c r="AD3056" s="113" t="s">
        <v>24</v>
      </c>
      <c r="AE3056" s="114">
        <v>44287</v>
      </c>
      <c r="AF3056" s="113">
        <v>10</v>
      </c>
      <c r="AG3056" s="113">
        <v>8</v>
      </c>
      <c r="AH3056" s="113" t="s">
        <v>16263</v>
      </c>
      <c r="AI3056" s="117" t="s">
        <v>75</v>
      </c>
      <c r="AK3056" s="114">
        <v>43556</v>
      </c>
      <c r="AL3056" s="113">
        <v>15</v>
      </c>
      <c r="AM3056" s="113" t="s">
        <v>9885</v>
      </c>
      <c r="AN3056" s="113" t="s">
        <v>16415</v>
      </c>
      <c r="AO3056" s="113" t="s">
        <v>517</v>
      </c>
      <c r="AP3056" s="113">
        <v>2011</v>
      </c>
      <c r="AQ3056" s="113" t="s">
        <v>8</v>
      </c>
      <c r="AR3056" s="113" t="s">
        <v>22256</v>
      </c>
      <c r="AS3056" s="113" t="s">
        <v>14</v>
      </c>
      <c r="AT3056" s="113" t="s">
        <v>14</v>
      </c>
      <c r="AU3056" s="113" t="s">
        <v>16229</v>
      </c>
      <c r="AV3056" s="113" t="s">
        <v>14</v>
      </c>
      <c r="AW3056" s="113" t="s">
        <v>14</v>
      </c>
    </row>
    <row r="3057" spans="1:49">
      <c r="A3057" s="116" t="s">
        <v>5274</v>
      </c>
      <c r="B3057" s="113">
        <v>570028829</v>
      </c>
      <c r="C3057" s="113" t="s">
        <v>5275</v>
      </c>
      <c r="E3057" s="113" t="s">
        <v>103</v>
      </c>
      <c r="F3057" s="113" t="s">
        <v>8</v>
      </c>
      <c r="G3057" s="114">
        <v>30270</v>
      </c>
      <c r="H3057" s="113" t="s">
        <v>16230</v>
      </c>
      <c r="I3057" s="113" t="s">
        <v>9866</v>
      </c>
      <c r="J3057" s="113" t="s">
        <v>9872</v>
      </c>
      <c r="K3057" s="113" t="s">
        <v>21484</v>
      </c>
      <c r="L3057" s="113">
        <v>82296863527</v>
      </c>
      <c r="M3057" s="113" t="s">
        <v>13810</v>
      </c>
      <c r="O3057" s="113" t="s">
        <v>10391</v>
      </c>
      <c r="P3057" s="113" t="s">
        <v>21485</v>
      </c>
      <c r="Q3057" s="113" t="s">
        <v>21486</v>
      </c>
      <c r="R3057" s="113">
        <v>15</v>
      </c>
      <c r="S3057" s="113" t="s">
        <v>13</v>
      </c>
      <c r="T3057" s="113" t="s">
        <v>21487</v>
      </c>
      <c r="U3057" s="113" t="s">
        <v>21488</v>
      </c>
      <c r="V3057" s="114">
        <v>39387</v>
      </c>
      <c r="W3057" s="114">
        <v>39083</v>
      </c>
      <c r="X3057" s="113" t="s">
        <v>21489</v>
      </c>
      <c r="Y3057" s="114">
        <v>39720</v>
      </c>
      <c r="Z3057" s="114">
        <v>39722</v>
      </c>
      <c r="AA3057" s="113">
        <v>21</v>
      </c>
      <c r="AB3057" s="113" t="s">
        <v>24</v>
      </c>
      <c r="AC3057" s="113">
        <v>31</v>
      </c>
      <c r="AD3057" s="113" t="s">
        <v>9</v>
      </c>
      <c r="AE3057" s="114">
        <v>45017</v>
      </c>
      <c r="AF3057" s="113">
        <v>15</v>
      </c>
      <c r="AG3057" s="113">
        <v>3</v>
      </c>
      <c r="AH3057" s="113" t="s">
        <v>16263</v>
      </c>
      <c r="AI3057" s="117" t="s">
        <v>75</v>
      </c>
      <c r="AK3057" s="114">
        <v>45355</v>
      </c>
      <c r="AL3057" s="113">
        <v>30</v>
      </c>
      <c r="AM3057" s="113" t="s">
        <v>9882</v>
      </c>
      <c r="AN3057" s="113" t="s">
        <v>16273</v>
      </c>
      <c r="AO3057" s="113" t="s">
        <v>107</v>
      </c>
      <c r="AP3057" s="113">
        <v>2012</v>
      </c>
      <c r="AQ3057" s="113" t="s">
        <v>1298</v>
      </c>
      <c r="AR3057" s="113" t="s">
        <v>21490</v>
      </c>
      <c r="AS3057" s="113" t="s">
        <v>14</v>
      </c>
      <c r="AT3057" s="113" t="s">
        <v>14</v>
      </c>
      <c r="AU3057" s="113" t="s">
        <v>16229</v>
      </c>
      <c r="AV3057" s="113" t="s">
        <v>14</v>
      </c>
    </row>
    <row r="3058" spans="1:49">
      <c r="A3058" s="116" t="s">
        <v>7619</v>
      </c>
      <c r="C3058" s="113" t="s">
        <v>7620</v>
      </c>
      <c r="E3058" s="113" t="s">
        <v>34</v>
      </c>
      <c r="F3058" s="113" t="s">
        <v>8</v>
      </c>
      <c r="G3058" s="114">
        <v>30270</v>
      </c>
      <c r="H3058" s="113" t="s">
        <v>16230</v>
      </c>
      <c r="I3058" s="113" t="s">
        <v>9866</v>
      </c>
      <c r="J3058" s="113" t="s">
        <v>9872</v>
      </c>
      <c r="K3058" s="113" t="s">
        <v>37034</v>
      </c>
      <c r="L3058" s="113">
        <v>82250654680</v>
      </c>
      <c r="M3058" s="113" t="s">
        <v>10564</v>
      </c>
      <c r="O3058" s="113" t="s">
        <v>37035</v>
      </c>
      <c r="P3058" s="113" t="s">
        <v>37036</v>
      </c>
      <c r="Q3058" s="113" t="s">
        <v>37037</v>
      </c>
      <c r="R3058" s="113">
        <v>15</v>
      </c>
      <c r="S3058" s="113" t="s">
        <v>13</v>
      </c>
      <c r="T3058" s="113" t="s">
        <v>37038</v>
      </c>
      <c r="U3058" s="113" t="s">
        <v>37039</v>
      </c>
      <c r="V3058" s="114">
        <v>42033</v>
      </c>
      <c r="W3058" s="114">
        <v>42036</v>
      </c>
      <c r="X3058" s="113" t="s">
        <v>37040</v>
      </c>
      <c r="Y3058" s="114">
        <v>42612</v>
      </c>
      <c r="Z3058" s="114">
        <v>42614</v>
      </c>
      <c r="AA3058" s="113">
        <v>21</v>
      </c>
      <c r="AB3058" s="113" t="s">
        <v>24</v>
      </c>
      <c r="AC3058" s="113">
        <v>32</v>
      </c>
      <c r="AD3058" s="113" t="s">
        <v>84</v>
      </c>
      <c r="AE3058" s="114">
        <v>45017</v>
      </c>
      <c r="AF3058" s="113">
        <v>13</v>
      </c>
      <c r="AG3058" s="113">
        <v>8</v>
      </c>
      <c r="AH3058" s="113" t="s">
        <v>16263</v>
      </c>
      <c r="AI3058" s="117" t="s">
        <v>16264</v>
      </c>
      <c r="AK3058" s="114">
        <v>45302</v>
      </c>
      <c r="AL3058" s="113">
        <v>40</v>
      </c>
      <c r="AM3058" s="113" t="s">
        <v>9870</v>
      </c>
      <c r="AN3058" s="113" t="s">
        <v>37041</v>
      </c>
      <c r="AO3058" s="113" t="s">
        <v>649</v>
      </c>
      <c r="AP3058" s="113">
        <v>2012</v>
      </c>
      <c r="AQ3058" s="113" t="s">
        <v>8</v>
      </c>
      <c r="AR3058" s="113" t="s">
        <v>24200</v>
      </c>
      <c r="AS3058" s="113" t="s">
        <v>14</v>
      </c>
      <c r="AT3058" s="113" t="s">
        <v>14</v>
      </c>
      <c r="AU3058" s="113" t="s">
        <v>16229</v>
      </c>
      <c r="AV3058" s="113" t="s">
        <v>14</v>
      </c>
    </row>
    <row r="3059" spans="1:49">
      <c r="A3059" s="116" t="s">
        <v>7287</v>
      </c>
      <c r="C3059" s="113" t="s">
        <v>7288</v>
      </c>
      <c r="E3059" s="113" t="s">
        <v>7289</v>
      </c>
      <c r="F3059" s="113" t="s">
        <v>204</v>
      </c>
      <c r="G3059" s="114">
        <v>30275</v>
      </c>
      <c r="H3059" s="113" t="s">
        <v>16230</v>
      </c>
      <c r="I3059" s="113" t="s">
        <v>9866</v>
      </c>
      <c r="J3059" s="113" t="s">
        <v>9872</v>
      </c>
      <c r="K3059" s="113" t="s">
        <v>30212</v>
      </c>
      <c r="L3059" s="113">
        <v>81245265377</v>
      </c>
      <c r="M3059" s="113" t="s">
        <v>14365</v>
      </c>
      <c r="O3059" s="113" t="s">
        <v>30213</v>
      </c>
      <c r="P3059" s="113" t="s">
        <v>30214</v>
      </c>
      <c r="Q3059" s="113" t="s">
        <v>30215</v>
      </c>
      <c r="R3059" s="113">
        <v>15</v>
      </c>
      <c r="S3059" s="113" t="s">
        <v>13</v>
      </c>
      <c r="T3059" s="113" t="s">
        <v>30216</v>
      </c>
      <c r="U3059" s="113" t="s">
        <v>30217</v>
      </c>
      <c r="V3059" s="114">
        <v>39965</v>
      </c>
      <c r="W3059" s="114">
        <v>39904</v>
      </c>
      <c r="X3059" s="113" t="s">
        <v>30218</v>
      </c>
      <c r="Y3059" s="114">
        <v>40542</v>
      </c>
      <c r="Z3059" s="114">
        <v>40544</v>
      </c>
      <c r="AA3059" s="113">
        <v>31</v>
      </c>
      <c r="AB3059" s="113" t="s">
        <v>9</v>
      </c>
      <c r="AC3059" s="113">
        <v>42</v>
      </c>
      <c r="AD3059" s="113" t="s">
        <v>92</v>
      </c>
      <c r="AE3059" s="114">
        <v>45383</v>
      </c>
      <c r="AF3059" s="113">
        <v>15</v>
      </c>
      <c r="AG3059" s="113">
        <v>0</v>
      </c>
      <c r="AH3059" s="113" t="s">
        <v>16226</v>
      </c>
      <c r="AI3059" s="117" t="s">
        <v>12040</v>
      </c>
      <c r="AK3059" s="114">
        <v>44470</v>
      </c>
      <c r="AL3059" s="113">
        <v>40</v>
      </c>
      <c r="AM3059" s="113" t="s">
        <v>9870</v>
      </c>
      <c r="AN3059" s="113" t="s">
        <v>28217</v>
      </c>
      <c r="AO3059" s="113" t="s">
        <v>1791</v>
      </c>
      <c r="AP3059" s="113">
        <v>2015</v>
      </c>
      <c r="AQ3059" s="113" t="s">
        <v>8</v>
      </c>
      <c r="AR3059" s="113" t="s">
        <v>20505</v>
      </c>
      <c r="AS3059" s="113" t="s">
        <v>14</v>
      </c>
      <c r="AT3059" s="113" t="s">
        <v>14</v>
      </c>
      <c r="AU3059" s="113" t="s">
        <v>16229</v>
      </c>
      <c r="AV3059" s="113" t="s">
        <v>14</v>
      </c>
      <c r="AW3059" s="113" t="s">
        <v>14</v>
      </c>
    </row>
    <row r="3060" spans="1:49">
      <c r="A3060" s="116" t="s">
        <v>7467</v>
      </c>
      <c r="C3060" s="113" t="s">
        <v>7468</v>
      </c>
      <c r="E3060" s="113" t="s">
        <v>30</v>
      </c>
      <c r="F3060" s="113" t="s">
        <v>8</v>
      </c>
      <c r="G3060" s="114">
        <v>30275</v>
      </c>
      <c r="H3060" s="113" t="s">
        <v>16230</v>
      </c>
      <c r="I3060" s="113" t="s">
        <v>9866</v>
      </c>
      <c r="J3060" s="113" t="s">
        <v>9872</v>
      </c>
      <c r="K3060" s="113" t="s">
        <v>25025</v>
      </c>
      <c r="L3060" s="113">
        <v>85298637231</v>
      </c>
      <c r="M3060" s="113" t="s">
        <v>13016</v>
      </c>
      <c r="O3060" s="113" t="s">
        <v>25026</v>
      </c>
      <c r="P3060" s="113" t="s">
        <v>25027</v>
      </c>
      <c r="Q3060" s="113" t="s">
        <v>25028</v>
      </c>
      <c r="R3060" s="113">
        <v>15</v>
      </c>
      <c r="S3060" s="113" t="s">
        <v>13</v>
      </c>
      <c r="T3060" s="113" t="s">
        <v>25029</v>
      </c>
      <c r="U3060" s="113" t="s">
        <v>25030</v>
      </c>
      <c r="V3060" s="114">
        <v>40179</v>
      </c>
      <c r="W3060" s="114">
        <v>40179</v>
      </c>
      <c r="X3060" s="113" t="s">
        <v>25031</v>
      </c>
      <c r="Y3060" s="114">
        <v>40906</v>
      </c>
      <c r="Z3060" s="114">
        <v>40909</v>
      </c>
      <c r="AA3060" s="113">
        <v>21</v>
      </c>
      <c r="AB3060" s="113" t="s">
        <v>24</v>
      </c>
      <c r="AC3060" s="113">
        <v>33</v>
      </c>
      <c r="AD3060" s="113" t="s">
        <v>10</v>
      </c>
      <c r="AE3060" s="114">
        <v>45200</v>
      </c>
      <c r="AF3060" s="113">
        <v>14</v>
      </c>
      <c r="AG3060" s="113">
        <v>2</v>
      </c>
      <c r="AH3060" s="113" t="s">
        <v>16263</v>
      </c>
      <c r="AI3060" s="117" t="s">
        <v>16264</v>
      </c>
      <c r="AK3060" s="114">
        <v>45302</v>
      </c>
      <c r="AL3060" s="113">
        <v>40</v>
      </c>
      <c r="AM3060" s="113" t="s">
        <v>9870</v>
      </c>
      <c r="AN3060" s="113" t="s">
        <v>16468</v>
      </c>
      <c r="AO3060" s="113" t="s">
        <v>31</v>
      </c>
      <c r="AP3060" s="113">
        <v>2010</v>
      </c>
      <c r="AQ3060" s="113" t="s">
        <v>8</v>
      </c>
      <c r="AR3060" s="113" t="s">
        <v>29641</v>
      </c>
      <c r="AS3060" s="113" t="s">
        <v>14</v>
      </c>
      <c r="AT3060" s="113" t="s">
        <v>14</v>
      </c>
      <c r="AU3060" s="113" t="s">
        <v>16229</v>
      </c>
      <c r="AV3060" s="113" t="s">
        <v>14</v>
      </c>
    </row>
    <row r="3061" spans="1:49">
      <c r="A3061" s="116" t="s">
        <v>8923</v>
      </c>
      <c r="C3061" s="113" t="s">
        <v>8924</v>
      </c>
      <c r="E3061" s="113" t="s">
        <v>56</v>
      </c>
      <c r="F3061" s="113" t="s">
        <v>8</v>
      </c>
      <c r="G3061" s="114">
        <v>30276</v>
      </c>
      <c r="H3061" s="113" t="s">
        <v>16230</v>
      </c>
      <c r="I3061" s="113" t="s">
        <v>9866</v>
      </c>
      <c r="J3061" s="113" t="s">
        <v>9872</v>
      </c>
      <c r="K3061" s="113" t="s">
        <v>31374</v>
      </c>
      <c r="L3061" s="113">
        <v>85241273854</v>
      </c>
      <c r="M3061" s="113" t="s">
        <v>13242</v>
      </c>
      <c r="O3061" s="113" t="s">
        <v>11493</v>
      </c>
      <c r="P3061" s="113" t="s">
        <v>31375</v>
      </c>
      <c r="Q3061" s="113" t="s">
        <v>31376</v>
      </c>
      <c r="R3061" s="113">
        <v>15</v>
      </c>
      <c r="S3061" s="113" t="s">
        <v>13</v>
      </c>
      <c r="T3061" s="113" t="s">
        <v>31377</v>
      </c>
      <c r="U3061" s="113" t="s">
        <v>31378</v>
      </c>
      <c r="V3061" s="114">
        <v>40210</v>
      </c>
      <c r="W3061" s="114">
        <v>40179</v>
      </c>
      <c r="X3061" s="113" t="s">
        <v>31379</v>
      </c>
      <c r="Y3061" s="114">
        <v>40906</v>
      </c>
      <c r="Z3061" s="114">
        <v>40909</v>
      </c>
      <c r="AA3061" s="113">
        <v>31</v>
      </c>
      <c r="AB3061" s="113" t="s">
        <v>9</v>
      </c>
      <c r="AC3061" s="113">
        <v>34</v>
      </c>
      <c r="AD3061" s="113" t="s">
        <v>18</v>
      </c>
      <c r="AE3061" s="114">
        <v>44835</v>
      </c>
      <c r="AF3061" s="113">
        <v>12</v>
      </c>
      <c r="AG3061" s="113">
        <v>9</v>
      </c>
      <c r="AH3061" s="113" t="s">
        <v>16263</v>
      </c>
      <c r="AI3061" s="117" t="s">
        <v>16264</v>
      </c>
      <c r="AK3061" s="114">
        <v>45302</v>
      </c>
      <c r="AL3061" s="113">
        <v>40</v>
      </c>
      <c r="AM3061" s="113" t="s">
        <v>9870</v>
      </c>
      <c r="AN3061" s="113" t="s">
        <v>31380</v>
      </c>
      <c r="AO3061" s="113" t="s">
        <v>8925</v>
      </c>
      <c r="AP3061" s="113">
        <v>2006</v>
      </c>
      <c r="AQ3061" s="113" t="s">
        <v>8</v>
      </c>
      <c r="AR3061" s="113" t="s">
        <v>19695</v>
      </c>
      <c r="AS3061" s="113" t="s">
        <v>14</v>
      </c>
      <c r="AT3061" s="113" t="s">
        <v>14</v>
      </c>
      <c r="AU3061" s="113" t="s">
        <v>16229</v>
      </c>
      <c r="AV3061" s="113" t="s">
        <v>14</v>
      </c>
    </row>
    <row r="3062" spans="1:49">
      <c r="A3062" s="116" t="s">
        <v>4230</v>
      </c>
      <c r="C3062" s="113" t="s">
        <v>2122</v>
      </c>
      <c r="E3062" s="113" t="s">
        <v>41</v>
      </c>
      <c r="F3062" s="113" t="s">
        <v>8</v>
      </c>
      <c r="G3062" s="114">
        <v>30276</v>
      </c>
      <c r="H3062" s="113" t="s">
        <v>16218</v>
      </c>
      <c r="I3062" s="113" t="s">
        <v>9866</v>
      </c>
      <c r="J3062" s="113" t="s">
        <v>9872</v>
      </c>
      <c r="K3062" s="113" t="s">
        <v>32751</v>
      </c>
      <c r="L3062" s="113">
        <v>82259707131</v>
      </c>
      <c r="M3062" s="113" t="s">
        <v>32752</v>
      </c>
      <c r="O3062" s="113" t="s">
        <v>14010</v>
      </c>
      <c r="P3062" s="113" t="s">
        <v>32753</v>
      </c>
      <c r="Q3062" s="113" t="s">
        <v>32754</v>
      </c>
      <c r="R3062" s="113">
        <v>15</v>
      </c>
      <c r="S3062" s="113" t="s">
        <v>13</v>
      </c>
      <c r="T3062" s="113" t="s">
        <v>32755</v>
      </c>
      <c r="U3062" s="113" t="s">
        <v>32756</v>
      </c>
      <c r="V3062" s="114">
        <v>42034</v>
      </c>
      <c r="W3062" s="114">
        <v>42036</v>
      </c>
      <c r="X3062" s="113" t="s">
        <v>32757</v>
      </c>
      <c r="Y3062" s="114">
        <v>42612</v>
      </c>
      <c r="Z3062" s="114">
        <v>42614</v>
      </c>
      <c r="AA3062" s="113">
        <v>21</v>
      </c>
      <c r="AB3062" s="113" t="s">
        <v>24</v>
      </c>
      <c r="AC3062" s="113">
        <v>31</v>
      </c>
      <c r="AD3062" s="113" t="s">
        <v>9</v>
      </c>
      <c r="AE3062" s="114">
        <v>45017</v>
      </c>
      <c r="AF3062" s="113">
        <v>14</v>
      </c>
      <c r="AG3062" s="113">
        <v>3</v>
      </c>
      <c r="AH3062" s="113" t="s">
        <v>16263</v>
      </c>
      <c r="AI3062" s="117" t="s">
        <v>75</v>
      </c>
      <c r="AK3062" s="114">
        <v>42746</v>
      </c>
      <c r="AL3062" s="113">
        <v>40</v>
      </c>
      <c r="AM3062" s="113" t="s">
        <v>9870</v>
      </c>
      <c r="AN3062" s="113" t="s">
        <v>16445</v>
      </c>
      <c r="AO3062" s="113" t="s">
        <v>842</v>
      </c>
      <c r="AP3062" s="113">
        <v>2019</v>
      </c>
      <c r="AQ3062" s="113" t="s">
        <v>6669</v>
      </c>
      <c r="AR3062" s="113" t="s">
        <v>23084</v>
      </c>
      <c r="AS3062" s="113" t="s">
        <v>14</v>
      </c>
      <c r="AT3062" s="113" t="s">
        <v>14</v>
      </c>
      <c r="AU3062" s="113" t="s">
        <v>16229</v>
      </c>
      <c r="AV3062" s="113" t="s">
        <v>14</v>
      </c>
      <c r="AW3062" s="113" t="s">
        <v>14</v>
      </c>
    </row>
    <row r="3063" spans="1:49">
      <c r="A3063" s="116" t="s">
        <v>7496</v>
      </c>
      <c r="B3063" s="113">
        <v>570021210</v>
      </c>
      <c r="C3063" s="113" t="s">
        <v>488</v>
      </c>
      <c r="E3063" s="113" t="s">
        <v>103</v>
      </c>
      <c r="F3063" s="113" t="s">
        <v>362</v>
      </c>
      <c r="G3063" s="114">
        <v>30277</v>
      </c>
      <c r="H3063" s="113" t="s">
        <v>16230</v>
      </c>
      <c r="I3063" s="113" t="s">
        <v>9866</v>
      </c>
      <c r="J3063" s="113" t="s">
        <v>9872</v>
      </c>
      <c r="K3063" s="113" t="s">
        <v>41587</v>
      </c>
      <c r="L3063" s="113">
        <v>85241486162</v>
      </c>
      <c r="M3063" s="113" t="s">
        <v>15426</v>
      </c>
      <c r="O3063" s="113" t="s">
        <v>15427</v>
      </c>
      <c r="P3063" s="113" t="s">
        <v>41588</v>
      </c>
      <c r="Q3063" s="113" t="s">
        <v>41589</v>
      </c>
      <c r="R3063" s="113">
        <v>15</v>
      </c>
      <c r="S3063" s="113" t="s">
        <v>13</v>
      </c>
      <c r="T3063" s="113" t="s">
        <v>41590</v>
      </c>
      <c r="U3063" s="113" t="s">
        <v>41591</v>
      </c>
      <c r="V3063" s="114">
        <v>39038</v>
      </c>
      <c r="W3063" s="114">
        <v>38808</v>
      </c>
      <c r="X3063" s="113" t="s">
        <v>41592</v>
      </c>
      <c r="Y3063" s="114">
        <v>39353</v>
      </c>
      <c r="Z3063" s="114">
        <v>39356</v>
      </c>
      <c r="AA3063" s="113">
        <v>23</v>
      </c>
      <c r="AB3063" s="113" t="s">
        <v>78</v>
      </c>
      <c r="AC3063" s="113">
        <v>34</v>
      </c>
      <c r="AD3063" s="113" t="s">
        <v>18</v>
      </c>
      <c r="AE3063" s="114">
        <v>43922</v>
      </c>
      <c r="AF3063" s="113">
        <v>13</v>
      </c>
      <c r="AG3063" s="113">
        <v>6</v>
      </c>
      <c r="AH3063" s="113" t="s">
        <v>16226</v>
      </c>
      <c r="AI3063" s="117" t="s">
        <v>302</v>
      </c>
      <c r="AK3063" s="114">
        <v>43009</v>
      </c>
      <c r="AL3063" s="113">
        <v>30</v>
      </c>
      <c r="AM3063" s="113" t="s">
        <v>9882</v>
      </c>
      <c r="AN3063" s="113" t="s">
        <v>16273</v>
      </c>
      <c r="AO3063" s="113" t="s">
        <v>107</v>
      </c>
      <c r="AP3063" s="113">
        <v>2004</v>
      </c>
      <c r="AQ3063" s="113" t="s">
        <v>8</v>
      </c>
      <c r="AR3063" s="113" t="s">
        <v>16437</v>
      </c>
      <c r="AS3063" s="113" t="s">
        <v>14</v>
      </c>
      <c r="AT3063" s="113" t="s">
        <v>14</v>
      </c>
      <c r="AU3063" s="113" t="s">
        <v>16229</v>
      </c>
      <c r="AV3063" s="113" t="s">
        <v>14</v>
      </c>
      <c r="AW3063" s="113" t="s">
        <v>14</v>
      </c>
    </row>
    <row r="3064" spans="1:49">
      <c r="A3064" s="116" t="s">
        <v>4586</v>
      </c>
      <c r="B3064" s="113">
        <v>570027713</v>
      </c>
      <c r="C3064" s="113" t="s">
        <v>4587</v>
      </c>
      <c r="F3064" s="113" t="s">
        <v>4588</v>
      </c>
      <c r="G3064" s="114">
        <v>30277</v>
      </c>
      <c r="H3064" s="113" t="s">
        <v>16218</v>
      </c>
      <c r="I3064" s="113" t="s">
        <v>10007</v>
      </c>
      <c r="J3064" s="113" t="s">
        <v>9872</v>
      </c>
      <c r="K3064" s="113" t="s">
        <v>37843</v>
      </c>
      <c r="L3064" s="113">
        <v>85398737218</v>
      </c>
      <c r="M3064" s="113" t="s">
        <v>37844</v>
      </c>
      <c r="O3064" s="113" t="s">
        <v>10198</v>
      </c>
      <c r="P3064" s="113" t="s">
        <v>37845</v>
      </c>
      <c r="Q3064" s="113" t="s">
        <v>37843</v>
      </c>
      <c r="R3064" s="113">
        <v>15</v>
      </c>
      <c r="S3064" s="113" t="s">
        <v>13</v>
      </c>
      <c r="T3064" s="113" t="s">
        <v>37846</v>
      </c>
      <c r="U3064" s="113" t="s">
        <v>37847</v>
      </c>
      <c r="V3064" s="114">
        <v>39387</v>
      </c>
      <c r="W3064" s="114">
        <v>39083</v>
      </c>
      <c r="X3064" s="113" t="s">
        <v>37848</v>
      </c>
      <c r="Y3064" s="114">
        <v>39720</v>
      </c>
      <c r="Z3064" s="114">
        <v>39083</v>
      </c>
      <c r="AA3064" s="113">
        <v>21</v>
      </c>
      <c r="AB3064" s="113" t="s">
        <v>24</v>
      </c>
      <c r="AC3064" s="113">
        <v>24</v>
      </c>
      <c r="AD3064" s="113" t="s">
        <v>47</v>
      </c>
      <c r="AE3064" s="114">
        <v>43556</v>
      </c>
      <c r="AF3064" s="113">
        <v>16</v>
      </c>
      <c r="AG3064" s="113">
        <v>3</v>
      </c>
      <c r="AH3064" s="113" t="s">
        <v>16263</v>
      </c>
      <c r="AI3064" s="117" t="s">
        <v>75</v>
      </c>
      <c r="AK3064" s="114">
        <v>45092</v>
      </c>
      <c r="AL3064" s="113">
        <v>15</v>
      </c>
      <c r="AM3064" s="113" t="s">
        <v>9885</v>
      </c>
      <c r="AN3064" s="113" t="s">
        <v>17932</v>
      </c>
      <c r="AO3064" s="113" t="s">
        <v>185</v>
      </c>
      <c r="AP3064" s="113">
        <v>2002</v>
      </c>
      <c r="AQ3064" s="113" t="s">
        <v>8</v>
      </c>
      <c r="AR3064" s="113" t="s">
        <v>23701</v>
      </c>
      <c r="AS3064" s="113" t="s">
        <v>14</v>
      </c>
      <c r="AT3064" s="113" t="s">
        <v>14</v>
      </c>
      <c r="AU3064" s="113" t="s">
        <v>16229</v>
      </c>
      <c r="AV3064" s="113" t="s">
        <v>14</v>
      </c>
      <c r="AW3064" s="113" t="s">
        <v>14</v>
      </c>
    </row>
    <row r="3065" spans="1:49">
      <c r="A3065" s="116" t="s">
        <v>5424</v>
      </c>
      <c r="C3065" s="113" t="s">
        <v>5425</v>
      </c>
      <c r="E3065" s="113" t="s">
        <v>30</v>
      </c>
      <c r="F3065" s="113" t="s">
        <v>2612</v>
      </c>
      <c r="G3065" s="114">
        <v>30278</v>
      </c>
      <c r="H3065" s="113" t="s">
        <v>16230</v>
      </c>
      <c r="I3065" s="113" t="s">
        <v>9866</v>
      </c>
      <c r="J3065" s="113" t="s">
        <v>9872</v>
      </c>
      <c r="K3065" s="113" t="s">
        <v>38371</v>
      </c>
      <c r="L3065" s="113">
        <v>85342464943</v>
      </c>
      <c r="M3065" s="113" t="s">
        <v>14691</v>
      </c>
      <c r="O3065" s="113" t="s">
        <v>14692</v>
      </c>
      <c r="P3065" s="113" t="s">
        <v>38372</v>
      </c>
      <c r="Q3065" s="113" t="s">
        <v>38373</v>
      </c>
      <c r="R3065" s="113">
        <v>15</v>
      </c>
      <c r="S3065" s="113" t="s">
        <v>13</v>
      </c>
      <c r="T3065" s="113" t="s">
        <v>38374</v>
      </c>
      <c r="U3065" s="113" t="s">
        <v>38375</v>
      </c>
      <c r="V3065" s="114">
        <v>42030</v>
      </c>
      <c r="W3065" s="114">
        <v>41883</v>
      </c>
      <c r="X3065" s="113" t="s">
        <v>38376</v>
      </c>
      <c r="Y3065" s="114">
        <v>42612</v>
      </c>
      <c r="Z3065" s="114">
        <v>42614</v>
      </c>
      <c r="AA3065" s="113">
        <v>21</v>
      </c>
      <c r="AB3065" s="113" t="s">
        <v>24</v>
      </c>
      <c r="AC3065" s="113">
        <v>32</v>
      </c>
      <c r="AD3065" s="113" t="s">
        <v>84</v>
      </c>
      <c r="AE3065" s="114">
        <v>45017</v>
      </c>
      <c r="AF3065" s="113">
        <v>13</v>
      </c>
      <c r="AG3065" s="113">
        <v>8</v>
      </c>
      <c r="AH3065" s="113" t="s">
        <v>16263</v>
      </c>
      <c r="AI3065" s="117" t="s">
        <v>16264</v>
      </c>
      <c r="AK3065" s="114">
        <v>45302</v>
      </c>
      <c r="AL3065" s="113">
        <v>40</v>
      </c>
      <c r="AM3065" s="113" t="s">
        <v>9870</v>
      </c>
      <c r="AN3065" s="113" t="s">
        <v>16468</v>
      </c>
      <c r="AO3065" s="113" t="s">
        <v>31</v>
      </c>
      <c r="AP3065" s="113">
        <v>2005</v>
      </c>
      <c r="AQ3065" s="113" t="s">
        <v>5236</v>
      </c>
      <c r="AR3065" s="113" t="s">
        <v>27442</v>
      </c>
      <c r="AS3065" s="113" t="s">
        <v>14</v>
      </c>
      <c r="AT3065" s="113" t="s">
        <v>14</v>
      </c>
      <c r="AU3065" s="113" t="s">
        <v>16229</v>
      </c>
      <c r="AV3065" s="113" t="s">
        <v>14</v>
      </c>
    </row>
    <row r="3066" spans="1:49">
      <c r="A3066" s="116" t="s">
        <v>7848</v>
      </c>
      <c r="B3066" s="113">
        <v>570036024</v>
      </c>
      <c r="C3066" s="113" t="s">
        <v>7849</v>
      </c>
      <c r="E3066" s="113" t="s">
        <v>67</v>
      </c>
      <c r="F3066" s="113" t="s">
        <v>8</v>
      </c>
      <c r="G3066" s="114">
        <v>30279</v>
      </c>
      <c r="H3066" s="113" t="s">
        <v>16218</v>
      </c>
      <c r="I3066" s="113" t="s">
        <v>9866</v>
      </c>
      <c r="J3066" s="113" t="s">
        <v>9872</v>
      </c>
      <c r="K3066" s="113" t="s">
        <v>42881</v>
      </c>
      <c r="L3066" s="113">
        <v>82292435434</v>
      </c>
      <c r="M3066" s="113" t="s">
        <v>13322</v>
      </c>
      <c r="O3066" s="113" t="s">
        <v>13323</v>
      </c>
      <c r="P3066" s="113" t="s">
        <v>42882</v>
      </c>
      <c r="Q3066" s="113" t="s">
        <v>42883</v>
      </c>
      <c r="R3066" s="113">
        <v>15</v>
      </c>
      <c r="S3066" s="113" t="s">
        <v>13</v>
      </c>
      <c r="T3066" s="113" t="s">
        <v>42884</v>
      </c>
      <c r="U3066" s="113" t="s">
        <v>42885</v>
      </c>
      <c r="V3066" s="114">
        <v>39563</v>
      </c>
      <c r="W3066" s="114">
        <v>39448</v>
      </c>
      <c r="X3066" s="113" t="s">
        <v>42886</v>
      </c>
      <c r="Y3066" s="114">
        <v>40143</v>
      </c>
      <c r="Z3066" s="114">
        <v>40148</v>
      </c>
      <c r="AA3066" s="113">
        <v>21</v>
      </c>
      <c r="AB3066" s="113" t="s">
        <v>24</v>
      </c>
      <c r="AC3066" s="113">
        <v>34</v>
      </c>
      <c r="AD3066" s="113" t="s">
        <v>18</v>
      </c>
      <c r="AE3066" s="114">
        <v>45017</v>
      </c>
      <c r="AF3066" s="113">
        <v>14</v>
      </c>
      <c r="AG3066" s="113">
        <v>3</v>
      </c>
      <c r="AH3066" s="113" t="s">
        <v>9913</v>
      </c>
      <c r="AI3066" s="117" t="s">
        <v>42887</v>
      </c>
      <c r="AJ3066" s="113" t="s">
        <v>45509</v>
      </c>
      <c r="AK3066" s="114">
        <v>43853</v>
      </c>
      <c r="AL3066" s="113">
        <v>40</v>
      </c>
      <c r="AM3066" s="113" t="s">
        <v>9870</v>
      </c>
      <c r="AN3066" s="113" t="s">
        <v>32013</v>
      </c>
      <c r="AO3066" s="113" t="s">
        <v>1917</v>
      </c>
      <c r="AP3066" s="113">
        <v>2008</v>
      </c>
      <c r="AQ3066" s="113" t="s">
        <v>8</v>
      </c>
      <c r="AR3066" s="113" t="s">
        <v>42888</v>
      </c>
      <c r="AS3066" s="113" t="s">
        <v>14</v>
      </c>
      <c r="AT3066" s="113" t="s">
        <v>14</v>
      </c>
      <c r="AU3066" s="113" t="s">
        <v>16229</v>
      </c>
      <c r="AV3066" s="113" t="s">
        <v>14</v>
      </c>
      <c r="AW3066" s="113" t="s">
        <v>14</v>
      </c>
    </row>
    <row r="3067" spans="1:49">
      <c r="A3067" s="116" t="s">
        <v>6844</v>
      </c>
      <c r="C3067" s="113" t="s">
        <v>96</v>
      </c>
      <c r="E3067" s="113" t="s">
        <v>41</v>
      </c>
      <c r="F3067" s="113" t="s">
        <v>456</v>
      </c>
      <c r="G3067" s="114">
        <v>30279</v>
      </c>
      <c r="H3067" s="113" t="s">
        <v>16230</v>
      </c>
      <c r="I3067" s="113" t="s">
        <v>9866</v>
      </c>
      <c r="J3067" s="113" t="s">
        <v>9872</v>
      </c>
      <c r="K3067" s="113" t="s">
        <v>21657</v>
      </c>
      <c r="L3067" s="113">
        <v>81245523453</v>
      </c>
      <c r="M3067" s="113" t="s">
        <v>14943</v>
      </c>
      <c r="O3067" s="113" t="s">
        <v>14782</v>
      </c>
      <c r="P3067" s="113" t="s">
        <v>21658</v>
      </c>
      <c r="Q3067" s="113" t="s">
        <v>21659</v>
      </c>
      <c r="R3067" s="113">
        <v>15</v>
      </c>
      <c r="S3067" s="113" t="s">
        <v>13</v>
      </c>
      <c r="T3067" s="113" t="s">
        <v>21660</v>
      </c>
      <c r="U3067" s="113" t="s">
        <v>21661</v>
      </c>
      <c r="V3067" s="114">
        <v>40581</v>
      </c>
      <c r="W3067" s="114">
        <v>40544</v>
      </c>
      <c r="X3067" s="113" t="s">
        <v>21662</v>
      </c>
      <c r="Y3067" s="114">
        <v>41271</v>
      </c>
      <c r="Z3067" s="114">
        <v>41275</v>
      </c>
      <c r="AA3067" s="113">
        <v>31</v>
      </c>
      <c r="AB3067" s="113" t="s">
        <v>9</v>
      </c>
      <c r="AC3067" s="113">
        <v>33</v>
      </c>
      <c r="AD3067" s="113" t="s">
        <v>10</v>
      </c>
      <c r="AE3067" s="114">
        <v>44835</v>
      </c>
      <c r="AF3067" s="113">
        <v>11</v>
      </c>
      <c r="AG3067" s="113">
        <v>9</v>
      </c>
      <c r="AH3067" s="113" t="s">
        <v>16226</v>
      </c>
      <c r="AI3067" s="117" t="s">
        <v>9891</v>
      </c>
      <c r="AK3067" s="114">
        <v>44835</v>
      </c>
      <c r="AL3067" s="113">
        <v>40</v>
      </c>
      <c r="AM3067" s="113" t="s">
        <v>9870</v>
      </c>
      <c r="AN3067" s="113" t="s">
        <v>16586</v>
      </c>
      <c r="AO3067" s="113" t="s">
        <v>677</v>
      </c>
      <c r="AP3067" s="113">
        <v>2009</v>
      </c>
      <c r="AQ3067" s="113" t="s">
        <v>8</v>
      </c>
      <c r="AR3067" s="113" t="s">
        <v>25104</v>
      </c>
      <c r="AS3067" s="113" t="s">
        <v>14</v>
      </c>
      <c r="AT3067" s="113" t="s">
        <v>14</v>
      </c>
      <c r="AU3067" s="113" t="s">
        <v>16229</v>
      </c>
      <c r="AV3067" s="113" t="s">
        <v>14</v>
      </c>
      <c r="AW3067" s="113" t="s">
        <v>14</v>
      </c>
    </row>
    <row r="3068" spans="1:49">
      <c r="A3068" s="116" t="s">
        <v>1310</v>
      </c>
      <c r="B3068" s="113">
        <v>570036013</v>
      </c>
      <c r="C3068" s="113" t="s">
        <v>218</v>
      </c>
      <c r="E3068" s="113" t="s">
        <v>199</v>
      </c>
      <c r="F3068" s="113" t="s">
        <v>98</v>
      </c>
      <c r="G3068" s="114">
        <v>30285</v>
      </c>
      <c r="H3068" s="113" t="s">
        <v>16218</v>
      </c>
      <c r="I3068" s="113" t="s">
        <v>9866</v>
      </c>
      <c r="J3068" s="113" t="s">
        <v>9867</v>
      </c>
      <c r="K3068" s="113" t="s">
        <v>25448</v>
      </c>
      <c r="L3068" s="113">
        <v>81341188977</v>
      </c>
      <c r="M3068" s="113" t="s">
        <v>10376</v>
      </c>
      <c r="O3068" s="113" t="s">
        <v>10377</v>
      </c>
      <c r="P3068" s="113" t="s">
        <v>25449</v>
      </c>
      <c r="Q3068" s="113" t="s">
        <v>25450</v>
      </c>
      <c r="R3068" s="113">
        <v>15</v>
      </c>
      <c r="S3068" s="113" t="s">
        <v>13</v>
      </c>
      <c r="T3068" s="113" t="s">
        <v>25451</v>
      </c>
      <c r="U3068" s="113" t="s">
        <v>25452</v>
      </c>
      <c r="V3068" s="114">
        <v>39563</v>
      </c>
      <c r="W3068" s="114">
        <v>39448</v>
      </c>
      <c r="X3068" s="113" t="s">
        <v>25453</v>
      </c>
      <c r="Y3068" s="114">
        <v>40143</v>
      </c>
      <c r="Z3068" s="114">
        <v>40148</v>
      </c>
      <c r="AA3068" s="113">
        <v>21</v>
      </c>
      <c r="AB3068" s="113" t="s">
        <v>24</v>
      </c>
      <c r="AC3068" s="113">
        <v>32</v>
      </c>
      <c r="AD3068" s="113" t="s">
        <v>84</v>
      </c>
      <c r="AE3068" s="114">
        <v>45017</v>
      </c>
      <c r="AF3068" s="113">
        <v>14</v>
      </c>
      <c r="AG3068" s="113">
        <v>3</v>
      </c>
      <c r="AH3068" s="113" t="s">
        <v>16263</v>
      </c>
      <c r="AI3068" s="117" t="s">
        <v>1311</v>
      </c>
      <c r="AK3068" s="114">
        <v>42746</v>
      </c>
      <c r="AL3068" s="113">
        <v>30</v>
      </c>
      <c r="AM3068" s="113" t="s">
        <v>9882</v>
      </c>
      <c r="AN3068" s="113" t="s">
        <v>25454</v>
      </c>
      <c r="AO3068" s="113" t="s">
        <v>1312</v>
      </c>
      <c r="AP3068" s="113">
        <v>2005</v>
      </c>
      <c r="AQ3068" s="113" t="s">
        <v>8</v>
      </c>
      <c r="AR3068" s="113" t="s">
        <v>23109</v>
      </c>
      <c r="AS3068" s="113" t="s">
        <v>14</v>
      </c>
      <c r="AT3068" s="113" t="s">
        <v>14</v>
      </c>
      <c r="AU3068" s="113" t="s">
        <v>16229</v>
      </c>
      <c r="AV3068" s="113" t="s">
        <v>14</v>
      </c>
      <c r="AW3068" s="113" t="s">
        <v>14</v>
      </c>
    </row>
    <row r="3069" spans="1:49">
      <c r="A3069" s="116" t="s">
        <v>5833</v>
      </c>
      <c r="C3069" s="113" t="s">
        <v>5834</v>
      </c>
      <c r="F3069" s="113" t="s">
        <v>8</v>
      </c>
      <c r="G3069" s="114">
        <v>30285</v>
      </c>
      <c r="H3069" s="113" t="s">
        <v>16218</v>
      </c>
      <c r="I3069" s="113" t="s">
        <v>9866</v>
      </c>
      <c r="J3069" s="113" t="s">
        <v>9872</v>
      </c>
      <c r="K3069" s="113" t="s">
        <v>42426</v>
      </c>
      <c r="L3069" s="113">
        <v>82293410300</v>
      </c>
      <c r="M3069" s="113" t="s">
        <v>12716</v>
      </c>
      <c r="N3069" s="113" t="s">
        <v>18798</v>
      </c>
      <c r="O3069" s="113" t="s">
        <v>42427</v>
      </c>
      <c r="P3069" s="113" t="s">
        <v>42428</v>
      </c>
      <c r="Q3069" s="113" t="s">
        <v>42429</v>
      </c>
      <c r="R3069" s="113">
        <v>15</v>
      </c>
      <c r="S3069" s="113" t="s">
        <v>13</v>
      </c>
      <c r="T3069" s="113" t="s">
        <v>42430</v>
      </c>
      <c r="U3069" s="113" t="s">
        <v>42431</v>
      </c>
      <c r="V3069" s="114">
        <v>41977</v>
      </c>
      <c r="W3069" s="114">
        <v>41883</v>
      </c>
      <c r="X3069" s="113" t="s">
        <v>42432</v>
      </c>
      <c r="Y3069" s="114">
        <v>42612</v>
      </c>
      <c r="Z3069" s="114">
        <v>42614</v>
      </c>
      <c r="AA3069" s="113">
        <v>21</v>
      </c>
      <c r="AB3069" s="113" t="s">
        <v>24</v>
      </c>
      <c r="AC3069" s="113">
        <v>22</v>
      </c>
      <c r="AD3069" s="113" t="s">
        <v>25</v>
      </c>
      <c r="AE3069" s="114">
        <v>44105</v>
      </c>
      <c r="AF3069" s="113">
        <v>15</v>
      </c>
      <c r="AG3069" s="113">
        <v>9</v>
      </c>
      <c r="AH3069" s="113" t="s">
        <v>16263</v>
      </c>
      <c r="AI3069" s="117" t="s">
        <v>5835</v>
      </c>
      <c r="AK3069" s="114">
        <v>42746</v>
      </c>
      <c r="AL3069" s="113">
        <v>17</v>
      </c>
      <c r="AM3069" s="113" t="s">
        <v>9982</v>
      </c>
      <c r="AN3069" s="113" t="s">
        <v>42433</v>
      </c>
      <c r="AO3069" s="113" t="s">
        <v>5836</v>
      </c>
      <c r="AP3069" s="113">
        <v>2000</v>
      </c>
      <c r="AQ3069" s="113" t="s">
        <v>9971</v>
      </c>
      <c r="AR3069" s="113" t="s">
        <v>27096</v>
      </c>
      <c r="AS3069" s="113" t="s">
        <v>14</v>
      </c>
      <c r="AT3069" s="113" t="s">
        <v>14</v>
      </c>
      <c r="AU3069" s="113" t="s">
        <v>16229</v>
      </c>
      <c r="AV3069" s="113" t="s">
        <v>14</v>
      </c>
      <c r="AW3069" s="113" t="s">
        <v>14</v>
      </c>
    </row>
    <row r="3070" spans="1:49">
      <c r="A3070" s="116" t="s">
        <v>3317</v>
      </c>
      <c r="B3070" s="113">
        <v>570036035</v>
      </c>
      <c r="C3070" s="113" t="s">
        <v>3318</v>
      </c>
      <c r="E3070" s="113" t="s">
        <v>103</v>
      </c>
      <c r="F3070" s="113" t="s">
        <v>2123</v>
      </c>
      <c r="G3070" s="114">
        <v>30287</v>
      </c>
      <c r="H3070" s="113" t="s">
        <v>16230</v>
      </c>
      <c r="I3070" s="113" t="s">
        <v>9866</v>
      </c>
      <c r="J3070" s="113" t="s">
        <v>9872</v>
      </c>
      <c r="K3070" s="113" t="s">
        <v>42222</v>
      </c>
      <c r="L3070" s="113">
        <v>85344045694</v>
      </c>
      <c r="M3070" s="113" t="s">
        <v>16142</v>
      </c>
      <c r="O3070" s="113" t="s">
        <v>13959</v>
      </c>
      <c r="P3070" s="113" t="s">
        <v>42223</v>
      </c>
      <c r="Q3070" s="113" t="s">
        <v>42224</v>
      </c>
      <c r="R3070" s="113">
        <v>15</v>
      </c>
      <c r="S3070" s="113" t="s">
        <v>13</v>
      </c>
      <c r="T3070" s="113" t="s">
        <v>42225</v>
      </c>
      <c r="U3070" s="113" t="s">
        <v>42226</v>
      </c>
      <c r="V3070" s="114">
        <v>39563</v>
      </c>
      <c r="W3070" s="114">
        <v>39448</v>
      </c>
      <c r="X3070" s="113" t="s">
        <v>42227</v>
      </c>
      <c r="Y3070" s="114">
        <v>40143</v>
      </c>
      <c r="Z3070" s="114">
        <v>40148</v>
      </c>
      <c r="AA3070" s="113">
        <v>23</v>
      </c>
      <c r="AB3070" s="113" t="s">
        <v>78</v>
      </c>
      <c r="AC3070" s="113">
        <v>34</v>
      </c>
      <c r="AD3070" s="113" t="s">
        <v>18</v>
      </c>
      <c r="AE3070" s="114">
        <v>45200</v>
      </c>
      <c r="AF3070" s="113">
        <v>16</v>
      </c>
      <c r="AG3070" s="113">
        <v>9</v>
      </c>
      <c r="AH3070" s="113" t="s">
        <v>16226</v>
      </c>
      <c r="AI3070" s="117" t="s">
        <v>302</v>
      </c>
      <c r="AK3070" s="114">
        <v>44287</v>
      </c>
      <c r="AL3070" s="113">
        <v>30</v>
      </c>
      <c r="AM3070" s="113" t="s">
        <v>9882</v>
      </c>
      <c r="AN3070" s="113" t="s">
        <v>16273</v>
      </c>
      <c r="AO3070" s="113" t="s">
        <v>107</v>
      </c>
      <c r="AP3070" s="113">
        <v>2004</v>
      </c>
      <c r="AQ3070" s="113" t="s">
        <v>5236</v>
      </c>
      <c r="AR3070" s="113" t="s">
        <v>16274</v>
      </c>
      <c r="AS3070" s="113" t="s">
        <v>14</v>
      </c>
      <c r="AT3070" s="113" t="s">
        <v>14</v>
      </c>
      <c r="AU3070" s="113" t="s">
        <v>16229</v>
      </c>
      <c r="AV3070" s="113" t="s">
        <v>14</v>
      </c>
      <c r="AW3070" s="113" t="s">
        <v>14</v>
      </c>
    </row>
    <row r="3071" spans="1:49">
      <c r="A3071" s="116" t="s">
        <v>7124</v>
      </c>
      <c r="B3071" s="113">
        <v>570028901</v>
      </c>
      <c r="C3071" s="113" t="s">
        <v>7125</v>
      </c>
      <c r="E3071" s="113" t="s">
        <v>30</v>
      </c>
      <c r="F3071" s="113" t="s">
        <v>8</v>
      </c>
      <c r="G3071" s="114">
        <v>30288</v>
      </c>
      <c r="H3071" s="113" t="s">
        <v>16230</v>
      </c>
      <c r="I3071" s="113" t="s">
        <v>9866</v>
      </c>
      <c r="J3071" s="113" t="s">
        <v>9872</v>
      </c>
      <c r="K3071" s="113" t="s">
        <v>40039</v>
      </c>
      <c r="L3071" s="113">
        <v>82348000098</v>
      </c>
      <c r="M3071" s="113" t="s">
        <v>13021</v>
      </c>
      <c r="O3071" s="113" t="s">
        <v>40040</v>
      </c>
      <c r="P3071" s="113" t="s">
        <v>40041</v>
      </c>
      <c r="Q3071" s="113" t="s">
        <v>40042</v>
      </c>
      <c r="R3071" s="113">
        <v>15</v>
      </c>
      <c r="S3071" s="113" t="s">
        <v>13</v>
      </c>
      <c r="T3071" s="113" t="s">
        <v>40043</v>
      </c>
      <c r="U3071" s="113" t="s">
        <v>40044</v>
      </c>
      <c r="V3071" s="114">
        <v>39387</v>
      </c>
      <c r="W3071" s="114">
        <v>39083</v>
      </c>
      <c r="X3071" s="113" t="s">
        <v>40045</v>
      </c>
      <c r="Y3071" s="114">
        <v>39720</v>
      </c>
      <c r="Z3071" s="114">
        <v>39722</v>
      </c>
      <c r="AA3071" s="113">
        <v>21</v>
      </c>
      <c r="AB3071" s="113" t="s">
        <v>24</v>
      </c>
      <c r="AC3071" s="113">
        <v>34</v>
      </c>
      <c r="AD3071" s="113" t="s">
        <v>18</v>
      </c>
      <c r="AE3071" s="114">
        <v>44470</v>
      </c>
      <c r="AF3071" s="113">
        <v>12</v>
      </c>
      <c r="AG3071" s="113">
        <v>9</v>
      </c>
      <c r="AH3071" s="113" t="s">
        <v>16226</v>
      </c>
      <c r="AI3071" s="117" t="s">
        <v>9932</v>
      </c>
      <c r="AK3071" s="114">
        <v>44925</v>
      </c>
      <c r="AL3071" s="113">
        <v>40</v>
      </c>
      <c r="AM3071" s="113" t="s">
        <v>9870</v>
      </c>
      <c r="AN3071" s="113" t="s">
        <v>16468</v>
      </c>
      <c r="AO3071" s="113" t="s">
        <v>31</v>
      </c>
      <c r="AP3071" s="113">
        <v>2006</v>
      </c>
      <c r="AQ3071" s="113" t="s">
        <v>8</v>
      </c>
      <c r="AR3071" s="113" t="s">
        <v>27739</v>
      </c>
      <c r="AS3071" s="113" t="s">
        <v>14</v>
      </c>
      <c r="AT3071" s="113" t="s">
        <v>14</v>
      </c>
      <c r="AU3071" s="113" t="s">
        <v>16229</v>
      </c>
      <c r="AV3071" s="113" t="s">
        <v>14</v>
      </c>
      <c r="AW3071" s="113" t="s">
        <v>14</v>
      </c>
    </row>
    <row r="3072" spans="1:49">
      <c r="A3072" s="116" t="s">
        <v>448</v>
      </c>
      <c r="C3072" s="113" t="s">
        <v>449</v>
      </c>
      <c r="E3072" s="113" t="s">
        <v>30</v>
      </c>
      <c r="F3072" s="113" t="s">
        <v>414</v>
      </c>
      <c r="G3072" s="114">
        <v>30288</v>
      </c>
      <c r="H3072" s="113" t="s">
        <v>16230</v>
      </c>
      <c r="I3072" s="113" t="s">
        <v>9866</v>
      </c>
      <c r="J3072" s="113" t="s">
        <v>9872</v>
      </c>
      <c r="K3072" s="113" t="s">
        <v>42348</v>
      </c>
      <c r="L3072" s="113">
        <v>85341021963</v>
      </c>
      <c r="M3072" s="113" t="s">
        <v>15478</v>
      </c>
      <c r="O3072" s="113" t="s">
        <v>42349</v>
      </c>
      <c r="P3072" s="113" t="s">
        <v>42350</v>
      </c>
      <c r="Q3072" s="113" t="s">
        <v>42351</v>
      </c>
      <c r="R3072" s="113">
        <v>15</v>
      </c>
      <c r="S3072" s="113" t="s">
        <v>13</v>
      </c>
      <c r="T3072" s="113" t="s">
        <v>42352</v>
      </c>
      <c r="U3072" s="113" t="s">
        <v>42353</v>
      </c>
      <c r="V3072" s="114">
        <v>41932</v>
      </c>
      <c r="W3072" s="114">
        <v>41883</v>
      </c>
      <c r="X3072" s="113" t="s">
        <v>42354</v>
      </c>
      <c r="Y3072" s="114">
        <v>42612</v>
      </c>
      <c r="Z3072" s="114">
        <v>42614</v>
      </c>
      <c r="AA3072" s="113">
        <v>21</v>
      </c>
      <c r="AB3072" s="113" t="s">
        <v>24</v>
      </c>
      <c r="AC3072" s="113">
        <v>32</v>
      </c>
      <c r="AD3072" s="113" t="s">
        <v>84</v>
      </c>
      <c r="AE3072" s="114">
        <v>45017</v>
      </c>
      <c r="AF3072" s="113">
        <v>13</v>
      </c>
      <c r="AG3072" s="113">
        <v>5</v>
      </c>
      <c r="AH3072" s="113" t="s">
        <v>16263</v>
      </c>
      <c r="AI3072" s="117" t="s">
        <v>75</v>
      </c>
      <c r="AK3072" s="114">
        <v>44062</v>
      </c>
      <c r="AL3072" s="113">
        <v>40</v>
      </c>
      <c r="AM3072" s="113" t="s">
        <v>9870</v>
      </c>
      <c r="AN3072" s="113" t="s">
        <v>16468</v>
      </c>
      <c r="AO3072" s="113" t="s">
        <v>31</v>
      </c>
      <c r="AP3072" s="113">
        <v>2006</v>
      </c>
      <c r="AQ3072" s="113" t="s">
        <v>8</v>
      </c>
      <c r="AR3072" s="113" t="s">
        <v>16274</v>
      </c>
      <c r="AS3072" s="113" t="s">
        <v>14</v>
      </c>
      <c r="AT3072" s="113" t="s">
        <v>14</v>
      </c>
      <c r="AU3072" s="113" t="s">
        <v>16229</v>
      </c>
      <c r="AV3072" s="113" t="s">
        <v>14</v>
      </c>
      <c r="AW3072" s="113" t="s">
        <v>14</v>
      </c>
    </row>
    <row r="3073" spans="1:49">
      <c r="A3073" s="116" t="s">
        <v>920</v>
      </c>
      <c r="C3073" s="113" t="s">
        <v>921</v>
      </c>
      <c r="E3073" s="113" t="s">
        <v>133</v>
      </c>
      <c r="F3073" s="113" t="s">
        <v>8</v>
      </c>
      <c r="G3073" s="114">
        <v>30289</v>
      </c>
      <c r="H3073" s="113" t="s">
        <v>16230</v>
      </c>
      <c r="I3073" s="113" t="s">
        <v>9866</v>
      </c>
      <c r="J3073" s="113" t="s">
        <v>9872</v>
      </c>
      <c r="K3073" s="113" t="s">
        <v>16513</v>
      </c>
      <c r="L3073" s="113">
        <v>85255482758</v>
      </c>
      <c r="M3073" s="113" t="s">
        <v>16514</v>
      </c>
      <c r="O3073" s="113" t="s">
        <v>12159</v>
      </c>
      <c r="P3073" s="113" t="s">
        <v>16515</v>
      </c>
      <c r="Q3073" s="113" t="s">
        <v>16516</v>
      </c>
      <c r="R3073" s="113">
        <v>15</v>
      </c>
      <c r="S3073" s="113" t="s">
        <v>13</v>
      </c>
      <c r="T3073" s="113" t="s">
        <v>16517</v>
      </c>
      <c r="U3073" s="113" t="s">
        <v>16518</v>
      </c>
      <c r="V3073" s="114">
        <v>40581</v>
      </c>
      <c r="W3073" s="114">
        <v>40544</v>
      </c>
      <c r="X3073" s="113" t="s">
        <v>16519</v>
      </c>
      <c r="Y3073" s="114">
        <v>41271</v>
      </c>
      <c r="Z3073" s="114">
        <v>41275</v>
      </c>
      <c r="AA3073" s="113">
        <v>22</v>
      </c>
      <c r="AB3073" s="113" t="s">
        <v>25</v>
      </c>
      <c r="AC3073" s="113">
        <v>24</v>
      </c>
      <c r="AD3073" s="113" t="s">
        <v>47</v>
      </c>
      <c r="AE3073" s="114">
        <v>44470</v>
      </c>
      <c r="AF3073" s="113">
        <v>13</v>
      </c>
      <c r="AG3073" s="113">
        <v>9</v>
      </c>
      <c r="AH3073" s="113" t="s">
        <v>16226</v>
      </c>
      <c r="AI3073" s="117" t="s">
        <v>209</v>
      </c>
      <c r="AK3073" s="114">
        <v>44470</v>
      </c>
      <c r="AL3073" s="113">
        <v>25</v>
      </c>
      <c r="AM3073" s="113" t="s">
        <v>9974</v>
      </c>
      <c r="AN3073" s="113" t="s">
        <v>16520</v>
      </c>
      <c r="AO3073" s="113" t="s">
        <v>592</v>
      </c>
      <c r="AP3073" s="113">
        <v>2005</v>
      </c>
      <c r="AQ3073" s="113" t="s">
        <v>2307</v>
      </c>
      <c r="AR3073" s="113" t="s">
        <v>16521</v>
      </c>
      <c r="AS3073" s="113" t="s">
        <v>14</v>
      </c>
      <c r="AT3073" s="113" t="s">
        <v>14</v>
      </c>
      <c r="AU3073" s="113" t="s">
        <v>16229</v>
      </c>
      <c r="AV3073" s="113" t="s">
        <v>14</v>
      </c>
      <c r="AW3073" s="113" t="s">
        <v>14</v>
      </c>
    </row>
    <row r="3074" spans="1:49">
      <c r="A3074" s="116" t="s">
        <v>5890</v>
      </c>
      <c r="B3074" s="113">
        <v>570028891</v>
      </c>
      <c r="C3074" s="113" t="s">
        <v>5891</v>
      </c>
      <c r="F3074" s="113" t="s">
        <v>8</v>
      </c>
      <c r="G3074" s="114">
        <v>30291</v>
      </c>
      <c r="H3074" s="113" t="s">
        <v>16230</v>
      </c>
      <c r="I3074" s="113" t="s">
        <v>9866</v>
      </c>
      <c r="J3074" s="113" t="s">
        <v>9872</v>
      </c>
      <c r="K3074" s="113" t="s">
        <v>32818</v>
      </c>
      <c r="L3074" s="113">
        <v>81241719166</v>
      </c>
      <c r="M3074" s="113" t="s">
        <v>13977</v>
      </c>
      <c r="O3074" s="113" t="s">
        <v>32819</v>
      </c>
      <c r="P3074" s="113" t="s">
        <v>32820</v>
      </c>
      <c r="Q3074" s="113" t="s">
        <v>32821</v>
      </c>
      <c r="R3074" s="113">
        <v>15</v>
      </c>
      <c r="S3074" s="113" t="s">
        <v>13</v>
      </c>
      <c r="T3074" s="113" t="s">
        <v>32822</v>
      </c>
      <c r="U3074" s="113" t="s">
        <v>32823</v>
      </c>
      <c r="V3074" s="114">
        <v>39387</v>
      </c>
      <c r="W3074" s="114">
        <v>39083</v>
      </c>
      <c r="X3074" s="113" t="s">
        <v>32824</v>
      </c>
      <c r="Y3074" s="114">
        <v>39720</v>
      </c>
      <c r="Z3074" s="114">
        <v>39722</v>
      </c>
      <c r="AA3074" s="113">
        <v>21</v>
      </c>
      <c r="AB3074" s="113" t="s">
        <v>24</v>
      </c>
      <c r="AC3074" s="113">
        <v>31</v>
      </c>
      <c r="AD3074" s="113" t="s">
        <v>9</v>
      </c>
      <c r="AE3074" s="114">
        <v>45017</v>
      </c>
      <c r="AF3074" s="113">
        <v>13</v>
      </c>
      <c r="AG3074" s="113">
        <v>3</v>
      </c>
      <c r="AH3074" s="113" t="s">
        <v>16263</v>
      </c>
      <c r="AI3074" s="117" t="s">
        <v>75</v>
      </c>
      <c r="AK3074" s="114">
        <v>43555</v>
      </c>
      <c r="AL3074" s="113">
        <v>20</v>
      </c>
      <c r="AM3074" s="113" t="s">
        <v>10148</v>
      </c>
      <c r="AN3074" s="113" t="s">
        <v>32825</v>
      </c>
      <c r="AO3074" s="113" t="s">
        <v>5892</v>
      </c>
      <c r="AP3074" s="113">
        <v>2002</v>
      </c>
      <c r="AQ3074" s="113" t="s">
        <v>8</v>
      </c>
      <c r="AR3074" s="113" t="s">
        <v>18368</v>
      </c>
      <c r="AS3074" s="113" t="s">
        <v>14</v>
      </c>
      <c r="AT3074" s="113" t="s">
        <v>14</v>
      </c>
      <c r="AU3074" s="113" t="s">
        <v>16229</v>
      </c>
      <c r="AV3074" s="113" t="s">
        <v>14</v>
      </c>
      <c r="AW3074" s="113" t="s">
        <v>14</v>
      </c>
    </row>
    <row r="3075" spans="1:49">
      <c r="A3075" s="116" t="s">
        <v>5888</v>
      </c>
      <c r="B3075" s="113">
        <v>570027638</v>
      </c>
      <c r="C3075" s="113" t="s">
        <v>5889</v>
      </c>
      <c r="E3075" s="113" t="s">
        <v>103</v>
      </c>
      <c r="F3075" s="113" t="s">
        <v>8</v>
      </c>
      <c r="G3075" s="114">
        <v>30293</v>
      </c>
      <c r="H3075" s="113" t="s">
        <v>16218</v>
      </c>
      <c r="I3075" s="113" t="s">
        <v>9866</v>
      </c>
      <c r="J3075" s="113" t="s">
        <v>9867</v>
      </c>
      <c r="K3075" s="113" t="s">
        <v>43389</v>
      </c>
      <c r="L3075" s="113">
        <v>85342014940</v>
      </c>
      <c r="M3075" s="113" t="s">
        <v>13706</v>
      </c>
      <c r="O3075" s="113" t="s">
        <v>43390</v>
      </c>
      <c r="P3075" s="113" t="s">
        <v>43391</v>
      </c>
      <c r="Q3075" s="113" t="s">
        <v>43392</v>
      </c>
      <c r="R3075" s="113">
        <v>15</v>
      </c>
      <c r="S3075" s="113" t="s">
        <v>13</v>
      </c>
      <c r="T3075" s="113" t="s">
        <v>43393</v>
      </c>
      <c r="U3075" s="113" t="s">
        <v>43394</v>
      </c>
      <c r="V3075" s="114">
        <v>39387</v>
      </c>
      <c r="W3075" s="114">
        <v>39083</v>
      </c>
      <c r="X3075" s="113" t="s">
        <v>43395</v>
      </c>
      <c r="Y3075" s="114">
        <v>39720</v>
      </c>
      <c r="Z3075" s="114">
        <v>39722</v>
      </c>
      <c r="AA3075" s="113">
        <v>21</v>
      </c>
      <c r="AB3075" s="113" t="s">
        <v>24</v>
      </c>
      <c r="AC3075" s="113">
        <v>33</v>
      </c>
      <c r="AD3075" s="113" t="s">
        <v>10</v>
      </c>
      <c r="AE3075" s="114">
        <v>45017</v>
      </c>
      <c r="AF3075" s="113">
        <v>14</v>
      </c>
      <c r="AG3075" s="113">
        <v>3</v>
      </c>
      <c r="AH3075" s="113" t="s">
        <v>16226</v>
      </c>
      <c r="AI3075" s="117" t="s">
        <v>302</v>
      </c>
      <c r="AK3075" s="114">
        <v>45017</v>
      </c>
      <c r="AL3075" s="113">
        <v>30</v>
      </c>
      <c r="AM3075" s="113" t="s">
        <v>9882</v>
      </c>
      <c r="AN3075" s="113" t="s">
        <v>16273</v>
      </c>
      <c r="AO3075" s="113" t="s">
        <v>107</v>
      </c>
      <c r="AP3075" s="113">
        <v>2012</v>
      </c>
      <c r="AQ3075" s="113" t="s">
        <v>8</v>
      </c>
      <c r="AR3075" s="113" t="s">
        <v>16274</v>
      </c>
      <c r="AS3075" s="113" t="s">
        <v>14</v>
      </c>
      <c r="AT3075" s="113" t="s">
        <v>14</v>
      </c>
      <c r="AU3075" s="113" t="s">
        <v>16229</v>
      </c>
      <c r="AV3075" s="113" t="s">
        <v>14</v>
      </c>
      <c r="AW3075" s="113" t="s">
        <v>14</v>
      </c>
    </row>
    <row r="3076" spans="1:49">
      <c r="A3076" s="116" t="s">
        <v>5881</v>
      </c>
      <c r="B3076" s="113">
        <v>570027786</v>
      </c>
      <c r="C3076" s="113" t="s">
        <v>5882</v>
      </c>
      <c r="F3076" s="113" t="s">
        <v>8</v>
      </c>
      <c r="G3076" s="114">
        <v>30293</v>
      </c>
      <c r="H3076" s="113" t="s">
        <v>16218</v>
      </c>
      <c r="I3076" s="113" t="s">
        <v>9866</v>
      </c>
      <c r="J3076" s="113" t="s">
        <v>9872</v>
      </c>
      <c r="K3076" s="113" t="s">
        <v>38910</v>
      </c>
      <c r="L3076" s="113">
        <v>81354475679</v>
      </c>
      <c r="M3076" s="113" t="s">
        <v>11529</v>
      </c>
      <c r="O3076" s="113" t="s">
        <v>11530</v>
      </c>
      <c r="P3076" s="113" t="s">
        <v>38911</v>
      </c>
      <c r="Q3076" s="113" t="s">
        <v>38912</v>
      </c>
      <c r="R3076" s="113">
        <v>15</v>
      </c>
      <c r="S3076" s="113" t="s">
        <v>13</v>
      </c>
      <c r="T3076" s="113" t="s">
        <v>38913</v>
      </c>
      <c r="U3076" s="113" t="s">
        <v>38914</v>
      </c>
      <c r="V3076" s="114">
        <v>39387</v>
      </c>
      <c r="W3076" s="114">
        <v>39083</v>
      </c>
      <c r="X3076" s="113" t="s">
        <v>38915</v>
      </c>
      <c r="Y3076" s="114">
        <v>39720</v>
      </c>
      <c r="Z3076" s="114">
        <v>39722</v>
      </c>
      <c r="AA3076" s="113">
        <v>21</v>
      </c>
      <c r="AB3076" s="113" t="s">
        <v>24</v>
      </c>
      <c r="AC3076" s="113">
        <v>24</v>
      </c>
      <c r="AD3076" s="113" t="s">
        <v>47</v>
      </c>
      <c r="AE3076" s="114">
        <v>43556</v>
      </c>
      <c r="AF3076" s="113">
        <v>16</v>
      </c>
      <c r="AG3076" s="113">
        <v>3</v>
      </c>
      <c r="AH3076" s="113" t="s">
        <v>16263</v>
      </c>
      <c r="AI3076" s="117" t="s">
        <v>121</v>
      </c>
      <c r="AK3076" s="114">
        <v>44477</v>
      </c>
      <c r="AL3076" s="113">
        <v>17</v>
      </c>
      <c r="AM3076" s="113" t="s">
        <v>9982</v>
      </c>
      <c r="AN3076" s="113" t="s">
        <v>19028</v>
      </c>
      <c r="AO3076" s="113" t="s">
        <v>694</v>
      </c>
      <c r="AP3076" s="113">
        <v>2002</v>
      </c>
      <c r="AQ3076" s="113" t="s">
        <v>8</v>
      </c>
      <c r="AR3076" s="113" t="s">
        <v>27219</v>
      </c>
      <c r="AS3076" s="113" t="s">
        <v>14</v>
      </c>
      <c r="AT3076" s="113" t="s">
        <v>14</v>
      </c>
      <c r="AU3076" s="113" t="s">
        <v>16229</v>
      </c>
      <c r="AV3076" s="113" t="s">
        <v>14</v>
      </c>
    </row>
    <row r="3077" spans="1:49">
      <c r="A3077" s="116" t="s">
        <v>3581</v>
      </c>
      <c r="C3077" s="113" t="s">
        <v>3582</v>
      </c>
      <c r="E3077" s="113" t="s">
        <v>41</v>
      </c>
      <c r="F3077" s="113" t="s">
        <v>196</v>
      </c>
      <c r="G3077" s="114">
        <v>30293</v>
      </c>
      <c r="H3077" s="113" t="s">
        <v>16230</v>
      </c>
      <c r="I3077" s="113" t="s">
        <v>9866</v>
      </c>
      <c r="J3077" s="113" t="s">
        <v>9872</v>
      </c>
      <c r="K3077" s="113" t="s">
        <v>22512</v>
      </c>
      <c r="L3077" s="113">
        <v>85255163695</v>
      </c>
      <c r="M3077" s="113" t="s">
        <v>15538</v>
      </c>
      <c r="O3077" s="113" t="s">
        <v>15539</v>
      </c>
      <c r="P3077" s="113" t="s">
        <v>22513</v>
      </c>
      <c r="Q3077" s="113" t="s">
        <v>22514</v>
      </c>
      <c r="R3077" s="113">
        <v>15</v>
      </c>
      <c r="S3077" s="113" t="s">
        <v>13</v>
      </c>
      <c r="T3077" s="113" t="s">
        <v>22515</v>
      </c>
      <c r="U3077" s="113" t="s">
        <v>22516</v>
      </c>
      <c r="V3077" s="114">
        <v>40179</v>
      </c>
      <c r="W3077" s="114">
        <v>40179</v>
      </c>
      <c r="X3077" s="113" t="s">
        <v>22517</v>
      </c>
      <c r="Y3077" s="114">
        <v>40906</v>
      </c>
      <c r="Z3077" s="114">
        <v>40909</v>
      </c>
      <c r="AA3077" s="113">
        <v>31</v>
      </c>
      <c r="AB3077" s="113" t="s">
        <v>9</v>
      </c>
      <c r="AC3077" s="113">
        <v>33</v>
      </c>
      <c r="AD3077" s="113" t="s">
        <v>10</v>
      </c>
      <c r="AE3077" s="114">
        <v>44470</v>
      </c>
      <c r="AF3077" s="113">
        <v>11</v>
      </c>
      <c r="AG3077" s="113">
        <v>9</v>
      </c>
      <c r="AH3077" s="113" t="s">
        <v>16226</v>
      </c>
      <c r="AI3077" s="117" t="s">
        <v>419</v>
      </c>
      <c r="AK3077" s="114">
        <v>44470</v>
      </c>
      <c r="AL3077" s="113">
        <v>40</v>
      </c>
      <c r="AM3077" s="113" t="s">
        <v>9870</v>
      </c>
      <c r="AN3077" s="113" t="s">
        <v>16294</v>
      </c>
      <c r="AO3077" s="113" t="s">
        <v>279</v>
      </c>
      <c r="AP3077" s="113">
        <v>2007</v>
      </c>
      <c r="AQ3077" s="113" t="s">
        <v>9994</v>
      </c>
      <c r="AR3077" s="113" t="s">
        <v>18249</v>
      </c>
      <c r="AS3077" s="113" t="s">
        <v>14</v>
      </c>
      <c r="AT3077" s="113" t="s">
        <v>14</v>
      </c>
      <c r="AU3077" s="113" t="s">
        <v>16229</v>
      </c>
      <c r="AV3077" s="113" t="s">
        <v>14</v>
      </c>
      <c r="AW3077" s="113" t="s">
        <v>14</v>
      </c>
    </row>
    <row r="3078" spans="1:49">
      <c r="A3078" s="116" t="s">
        <v>5319</v>
      </c>
      <c r="C3078" s="113" t="s">
        <v>2728</v>
      </c>
      <c r="E3078" s="113" t="s">
        <v>17</v>
      </c>
      <c r="F3078" s="113" t="s">
        <v>8</v>
      </c>
      <c r="G3078" s="114">
        <v>30295</v>
      </c>
      <c r="H3078" s="113" t="s">
        <v>16230</v>
      </c>
      <c r="I3078" s="113" t="s">
        <v>9866</v>
      </c>
      <c r="J3078" s="113" t="s">
        <v>9872</v>
      </c>
      <c r="K3078" s="113" t="s">
        <v>31255</v>
      </c>
      <c r="L3078" s="113">
        <v>85342658528</v>
      </c>
      <c r="M3078" s="113" t="s">
        <v>12961</v>
      </c>
      <c r="O3078" s="113" t="s">
        <v>31256</v>
      </c>
      <c r="P3078" s="113" t="s">
        <v>31257</v>
      </c>
      <c r="Q3078" s="113" t="s">
        <v>31258</v>
      </c>
      <c r="R3078" s="113">
        <v>15</v>
      </c>
      <c r="S3078" s="113" t="s">
        <v>13</v>
      </c>
      <c r="T3078" s="113" t="s">
        <v>31259</v>
      </c>
      <c r="U3078" s="113" t="s">
        <v>31260</v>
      </c>
      <c r="V3078" s="114">
        <v>40179</v>
      </c>
      <c r="W3078" s="114">
        <v>40179</v>
      </c>
      <c r="X3078" s="113" t="s">
        <v>31261</v>
      </c>
      <c r="Y3078" s="114">
        <v>40906</v>
      </c>
      <c r="Z3078" s="114">
        <v>40909</v>
      </c>
      <c r="AA3078" s="113">
        <v>31</v>
      </c>
      <c r="AB3078" s="113" t="s">
        <v>9</v>
      </c>
      <c r="AC3078" s="113">
        <v>34</v>
      </c>
      <c r="AD3078" s="113" t="s">
        <v>18</v>
      </c>
      <c r="AE3078" s="114">
        <v>44652</v>
      </c>
      <c r="AF3078" s="113">
        <v>8</v>
      </c>
      <c r="AG3078" s="113">
        <v>3</v>
      </c>
      <c r="AH3078" s="113" t="s">
        <v>16263</v>
      </c>
      <c r="AI3078" s="117" t="s">
        <v>16264</v>
      </c>
      <c r="AK3078" s="114">
        <v>45302</v>
      </c>
      <c r="AL3078" s="113">
        <v>40</v>
      </c>
      <c r="AM3078" s="113" t="s">
        <v>9870</v>
      </c>
      <c r="AN3078" s="113" t="s">
        <v>19451</v>
      </c>
      <c r="AO3078" s="113" t="s">
        <v>1140</v>
      </c>
      <c r="AP3078" s="113">
        <v>2005</v>
      </c>
      <c r="AQ3078" s="113" t="s">
        <v>5236</v>
      </c>
      <c r="AR3078" s="113" t="s">
        <v>22084</v>
      </c>
      <c r="AS3078" s="113" t="s">
        <v>14</v>
      </c>
      <c r="AT3078" s="113" t="s">
        <v>14</v>
      </c>
      <c r="AU3078" s="113" t="s">
        <v>16229</v>
      </c>
      <c r="AV3078" s="113" t="s">
        <v>14</v>
      </c>
    </row>
    <row r="3079" spans="1:49">
      <c r="A3079" s="116" t="s">
        <v>8481</v>
      </c>
      <c r="C3079" s="113" t="s">
        <v>8482</v>
      </c>
      <c r="F3079" s="113" t="s">
        <v>8</v>
      </c>
      <c r="G3079" s="114">
        <v>30296</v>
      </c>
      <c r="H3079" s="113" t="s">
        <v>16230</v>
      </c>
      <c r="I3079" s="113" t="s">
        <v>9866</v>
      </c>
      <c r="J3079" s="113" t="s">
        <v>9872</v>
      </c>
      <c r="K3079" s="113" t="s">
        <v>42153</v>
      </c>
      <c r="M3079" s="113" t="s">
        <v>13876</v>
      </c>
      <c r="O3079" s="113" t="s">
        <v>13877</v>
      </c>
      <c r="P3079" s="113" t="s">
        <v>42154</v>
      </c>
      <c r="Q3079" s="113" t="s">
        <v>42155</v>
      </c>
      <c r="R3079" s="113">
        <v>15</v>
      </c>
      <c r="S3079" s="113" t="s">
        <v>13</v>
      </c>
      <c r="T3079" s="113" t="s">
        <v>42156</v>
      </c>
      <c r="U3079" s="113" t="s">
        <v>42157</v>
      </c>
      <c r="V3079" s="114">
        <v>42034</v>
      </c>
      <c r="W3079" s="114">
        <v>42036</v>
      </c>
      <c r="X3079" s="113" t="s">
        <v>42158</v>
      </c>
      <c r="Y3079" s="114">
        <v>42612</v>
      </c>
      <c r="Z3079" s="114">
        <v>42614</v>
      </c>
      <c r="AA3079" s="113">
        <v>13</v>
      </c>
      <c r="AB3079" s="113" t="s">
        <v>357</v>
      </c>
      <c r="AC3079" s="113">
        <v>21</v>
      </c>
      <c r="AD3079" s="113" t="s">
        <v>24</v>
      </c>
      <c r="AE3079" s="114">
        <v>44835</v>
      </c>
      <c r="AF3079" s="113">
        <v>15</v>
      </c>
      <c r="AG3079" s="113">
        <v>4</v>
      </c>
      <c r="AH3079" s="113" t="s">
        <v>16263</v>
      </c>
      <c r="AI3079" s="117" t="s">
        <v>75</v>
      </c>
      <c r="AK3079" s="114">
        <v>42614</v>
      </c>
      <c r="AL3079" s="113">
        <v>15</v>
      </c>
      <c r="AM3079" s="113" t="s">
        <v>9885</v>
      </c>
      <c r="AN3079" s="113" t="s">
        <v>16415</v>
      </c>
      <c r="AO3079" s="113" t="s">
        <v>517</v>
      </c>
      <c r="AP3079" s="113">
        <v>2008</v>
      </c>
      <c r="AQ3079" s="113" t="s">
        <v>9889</v>
      </c>
      <c r="AR3079" s="113" t="s">
        <v>16859</v>
      </c>
      <c r="AS3079" s="113" t="s">
        <v>14</v>
      </c>
      <c r="AT3079" s="113" t="s">
        <v>14</v>
      </c>
      <c r="AU3079" s="113" t="s">
        <v>16229</v>
      </c>
      <c r="AV3079" s="113" t="s">
        <v>14</v>
      </c>
      <c r="AW3079" s="113" t="s">
        <v>14</v>
      </c>
    </row>
    <row r="3080" spans="1:49">
      <c r="A3080" s="116" t="s">
        <v>1141</v>
      </c>
      <c r="B3080" s="113">
        <v>570036028</v>
      </c>
      <c r="C3080" s="113" t="s">
        <v>1142</v>
      </c>
      <c r="E3080" s="113" t="s">
        <v>110</v>
      </c>
      <c r="F3080" s="113" t="s">
        <v>8</v>
      </c>
      <c r="G3080" s="114">
        <v>30297</v>
      </c>
      <c r="H3080" s="113" t="s">
        <v>16218</v>
      </c>
      <c r="I3080" s="113" t="s">
        <v>9866</v>
      </c>
      <c r="J3080" s="113" t="s">
        <v>9872</v>
      </c>
      <c r="K3080" s="113" t="s">
        <v>24476</v>
      </c>
      <c r="L3080" s="113">
        <v>82399860587</v>
      </c>
      <c r="M3080" s="113" t="s">
        <v>11794</v>
      </c>
      <c r="O3080" s="113" t="s">
        <v>11795</v>
      </c>
      <c r="P3080" s="113" t="s">
        <v>24477</v>
      </c>
      <c r="Q3080" s="113" t="s">
        <v>24478</v>
      </c>
      <c r="R3080" s="113">
        <v>15</v>
      </c>
      <c r="S3080" s="113" t="s">
        <v>13</v>
      </c>
      <c r="T3080" s="113" t="s">
        <v>24479</v>
      </c>
      <c r="U3080" s="113" t="s">
        <v>24480</v>
      </c>
      <c r="V3080" s="114">
        <v>39563</v>
      </c>
      <c r="W3080" s="114">
        <v>39448</v>
      </c>
      <c r="X3080" s="113" t="s">
        <v>24481</v>
      </c>
      <c r="Y3080" s="114">
        <v>40143</v>
      </c>
      <c r="Z3080" s="114">
        <v>40148</v>
      </c>
      <c r="AA3080" s="113">
        <v>21</v>
      </c>
      <c r="AB3080" s="113" t="s">
        <v>24</v>
      </c>
      <c r="AC3080" s="113">
        <v>33</v>
      </c>
      <c r="AD3080" s="113" t="s">
        <v>10</v>
      </c>
      <c r="AE3080" s="114">
        <v>44105</v>
      </c>
      <c r="AF3080" s="113">
        <v>11</v>
      </c>
      <c r="AG3080" s="113">
        <v>9</v>
      </c>
      <c r="AH3080" s="113" t="s">
        <v>16263</v>
      </c>
      <c r="AI3080" s="117" t="s">
        <v>16264</v>
      </c>
      <c r="AK3080" s="114">
        <v>45302</v>
      </c>
      <c r="AL3080" s="113">
        <v>40</v>
      </c>
      <c r="AM3080" s="113" t="s">
        <v>9870</v>
      </c>
      <c r="AN3080" s="113" t="s">
        <v>16282</v>
      </c>
      <c r="AO3080" s="113" t="s">
        <v>113</v>
      </c>
      <c r="AP3080" s="113">
        <v>2000</v>
      </c>
      <c r="AQ3080" s="113" t="s">
        <v>8</v>
      </c>
      <c r="AR3080" s="113" t="s">
        <v>19864</v>
      </c>
      <c r="AS3080" s="113" t="s">
        <v>14</v>
      </c>
      <c r="AT3080" s="113" t="s">
        <v>14</v>
      </c>
      <c r="AU3080" s="113" t="s">
        <v>16229</v>
      </c>
      <c r="AV3080" s="113" t="s">
        <v>14</v>
      </c>
    </row>
    <row r="3081" spans="1:49">
      <c r="A3081" s="116" t="s">
        <v>9764</v>
      </c>
      <c r="C3081" s="113" t="s">
        <v>9765</v>
      </c>
      <c r="E3081" s="113" t="s">
        <v>41</v>
      </c>
      <c r="F3081" s="113" t="s">
        <v>510</v>
      </c>
      <c r="G3081" s="114">
        <v>30298</v>
      </c>
      <c r="H3081" s="113" t="s">
        <v>16230</v>
      </c>
      <c r="I3081" s="113" t="s">
        <v>9866</v>
      </c>
      <c r="J3081" s="113" t="s">
        <v>9872</v>
      </c>
      <c r="K3081" s="113" t="s">
        <v>30824</v>
      </c>
      <c r="M3081" s="113" t="s">
        <v>10166</v>
      </c>
      <c r="O3081" s="113" t="s">
        <v>10167</v>
      </c>
      <c r="P3081" s="113" t="s">
        <v>30825</v>
      </c>
      <c r="Q3081" s="113" t="s">
        <v>30826</v>
      </c>
      <c r="R3081" s="113">
        <v>15</v>
      </c>
      <c r="S3081" s="113" t="s">
        <v>13</v>
      </c>
      <c r="T3081" s="113" t="s">
        <v>30827</v>
      </c>
      <c r="U3081" s="113" t="s">
        <v>30828</v>
      </c>
      <c r="V3081" s="114">
        <v>42975</v>
      </c>
      <c r="W3081" s="114">
        <v>42948</v>
      </c>
      <c r="X3081" s="113" t="s">
        <v>30829</v>
      </c>
      <c r="Y3081" s="114">
        <v>43188</v>
      </c>
      <c r="Z3081" s="114">
        <v>43191</v>
      </c>
      <c r="AA3081" s="113">
        <v>31</v>
      </c>
      <c r="AB3081" s="113" t="s">
        <v>9</v>
      </c>
      <c r="AC3081" s="113">
        <v>32</v>
      </c>
      <c r="AD3081" s="113" t="s">
        <v>84</v>
      </c>
      <c r="AE3081" s="114">
        <v>44470</v>
      </c>
      <c r="AF3081" s="113">
        <v>4</v>
      </c>
      <c r="AG3081" s="113">
        <v>2</v>
      </c>
      <c r="AH3081" s="113" t="s">
        <v>16226</v>
      </c>
      <c r="AI3081" s="117" t="s">
        <v>9875</v>
      </c>
      <c r="AK3081" s="114">
        <v>43313</v>
      </c>
      <c r="AL3081" s="113">
        <v>40</v>
      </c>
      <c r="AM3081" s="113" t="s">
        <v>9870</v>
      </c>
      <c r="AN3081" s="113" t="s">
        <v>16561</v>
      </c>
      <c r="AO3081" s="113" t="s">
        <v>42</v>
      </c>
      <c r="AP3081" s="113">
        <v>2010</v>
      </c>
      <c r="AQ3081" s="113" t="s">
        <v>6669</v>
      </c>
      <c r="AR3081" s="113" t="s">
        <v>17756</v>
      </c>
      <c r="AS3081" s="113" t="s">
        <v>14</v>
      </c>
      <c r="AT3081" s="113" t="s">
        <v>14</v>
      </c>
      <c r="AU3081" s="113" t="s">
        <v>16229</v>
      </c>
      <c r="AV3081" s="113" t="s">
        <v>14</v>
      </c>
      <c r="AW3081" s="113" t="s">
        <v>14</v>
      </c>
    </row>
    <row r="3082" spans="1:49">
      <c r="A3082" s="116" t="s">
        <v>9075</v>
      </c>
      <c r="C3082" s="113" t="s">
        <v>5880</v>
      </c>
      <c r="E3082" s="113" t="s">
        <v>74</v>
      </c>
      <c r="F3082" s="113" t="s">
        <v>8</v>
      </c>
      <c r="G3082" s="114">
        <v>30305</v>
      </c>
      <c r="H3082" s="113" t="s">
        <v>16230</v>
      </c>
      <c r="I3082" s="113" t="s">
        <v>9866</v>
      </c>
      <c r="J3082" s="113" t="s">
        <v>9867</v>
      </c>
      <c r="K3082" s="113" t="s">
        <v>32708</v>
      </c>
      <c r="L3082" s="113">
        <v>82346324678</v>
      </c>
      <c r="M3082" s="113" t="s">
        <v>11355</v>
      </c>
      <c r="O3082" s="113" t="s">
        <v>32709</v>
      </c>
      <c r="P3082" s="113" t="s">
        <v>32710</v>
      </c>
      <c r="Q3082" s="113" t="s">
        <v>32711</v>
      </c>
      <c r="R3082" s="113">
        <v>15</v>
      </c>
      <c r="S3082" s="113" t="s">
        <v>13</v>
      </c>
      <c r="T3082" s="113" t="s">
        <v>32712</v>
      </c>
      <c r="U3082" s="113" t="s">
        <v>32713</v>
      </c>
      <c r="V3082" s="114">
        <v>42037</v>
      </c>
      <c r="W3082" s="114">
        <v>42036</v>
      </c>
      <c r="X3082" s="113" t="s">
        <v>32714</v>
      </c>
      <c r="Y3082" s="114">
        <v>42612</v>
      </c>
      <c r="Z3082" s="114">
        <v>42614</v>
      </c>
      <c r="AA3082" s="113">
        <v>21</v>
      </c>
      <c r="AB3082" s="113" t="s">
        <v>24</v>
      </c>
      <c r="AC3082" s="113">
        <v>31</v>
      </c>
      <c r="AD3082" s="113" t="s">
        <v>9</v>
      </c>
      <c r="AE3082" s="114">
        <v>44652</v>
      </c>
      <c r="AF3082" s="113">
        <v>12</v>
      </c>
      <c r="AG3082" s="113">
        <v>8</v>
      </c>
      <c r="AH3082" s="113" t="s">
        <v>16263</v>
      </c>
      <c r="AI3082" s="117" t="s">
        <v>865</v>
      </c>
      <c r="AK3082" s="114">
        <v>44105</v>
      </c>
      <c r="AL3082" s="113">
        <v>40</v>
      </c>
      <c r="AM3082" s="113" t="s">
        <v>9870</v>
      </c>
      <c r="AN3082" s="113" t="s">
        <v>16670</v>
      </c>
      <c r="AO3082" s="113" t="s">
        <v>94</v>
      </c>
      <c r="AP3082" s="113">
        <v>2013</v>
      </c>
      <c r="AQ3082" s="113" t="s">
        <v>9871</v>
      </c>
      <c r="AR3082" s="113" t="s">
        <v>17404</v>
      </c>
      <c r="AS3082" s="113" t="s">
        <v>14</v>
      </c>
      <c r="AT3082" s="113" t="s">
        <v>14</v>
      </c>
      <c r="AU3082" s="113" t="s">
        <v>16229</v>
      </c>
      <c r="AV3082" s="113" t="s">
        <v>14</v>
      </c>
      <c r="AW3082" s="113" t="s">
        <v>14</v>
      </c>
    </row>
    <row r="3083" spans="1:49">
      <c r="A3083" s="116" t="s">
        <v>8657</v>
      </c>
      <c r="B3083" s="113">
        <v>570021428</v>
      </c>
      <c r="C3083" s="113" t="s">
        <v>8658</v>
      </c>
      <c r="E3083" s="113" t="s">
        <v>41</v>
      </c>
      <c r="F3083" s="113" t="s">
        <v>8</v>
      </c>
      <c r="G3083" s="114">
        <v>30307</v>
      </c>
      <c r="H3083" s="113" t="s">
        <v>16230</v>
      </c>
      <c r="I3083" s="113" t="s">
        <v>9866</v>
      </c>
      <c r="J3083" s="113" t="s">
        <v>9872</v>
      </c>
      <c r="K3083" s="113" t="s">
        <v>40609</v>
      </c>
      <c r="L3083" s="113">
        <v>81341449282</v>
      </c>
      <c r="M3083" s="113" t="s">
        <v>40610</v>
      </c>
      <c r="O3083" s="113" t="s">
        <v>11897</v>
      </c>
      <c r="P3083" s="113" t="s">
        <v>40611</v>
      </c>
      <c r="Q3083" s="113" t="s">
        <v>40612</v>
      </c>
      <c r="R3083" s="113">
        <v>15</v>
      </c>
      <c r="S3083" s="113" t="s">
        <v>13</v>
      </c>
      <c r="T3083" s="113" t="s">
        <v>40613</v>
      </c>
      <c r="U3083" s="113" t="s">
        <v>40614</v>
      </c>
      <c r="V3083" s="114">
        <v>39038</v>
      </c>
      <c r="W3083" s="114">
        <v>38808</v>
      </c>
      <c r="X3083" s="113" t="s">
        <v>40615</v>
      </c>
      <c r="Y3083" s="114">
        <v>39353</v>
      </c>
      <c r="Z3083" s="114">
        <v>39356</v>
      </c>
      <c r="AA3083" s="113">
        <v>22</v>
      </c>
      <c r="AB3083" s="113" t="s">
        <v>25</v>
      </c>
      <c r="AC3083" s="113">
        <v>32</v>
      </c>
      <c r="AD3083" s="113" t="s">
        <v>84</v>
      </c>
      <c r="AE3083" s="114">
        <v>44470</v>
      </c>
      <c r="AF3083" s="113">
        <v>9</v>
      </c>
      <c r="AG3083" s="113">
        <v>11</v>
      </c>
      <c r="AH3083" s="113" t="s">
        <v>16226</v>
      </c>
      <c r="AI3083" s="117" t="s">
        <v>9875</v>
      </c>
      <c r="AK3083" s="114">
        <v>43191</v>
      </c>
      <c r="AL3083" s="113">
        <v>40</v>
      </c>
      <c r="AM3083" s="113" t="s">
        <v>9870</v>
      </c>
      <c r="AN3083" s="113" t="s">
        <v>17256</v>
      </c>
      <c r="AO3083" s="113" t="s">
        <v>1424</v>
      </c>
      <c r="AP3083" s="113">
        <v>2015</v>
      </c>
      <c r="AQ3083" s="113" t="s">
        <v>46</v>
      </c>
      <c r="AR3083" s="113" t="s">
        <v>17423</v>
      </c>
      <c r="AS3083" s="113" t="s">
        <v>14</v>
      </c>
      <c r="AT3083" s="113" t="s">
        <v>14</v>
      </c>
      <c r="AU3083" s="113" t="s">
        <v>16229</v>
      </c>
      <c r="AV3083" s="113" t="s">
        <v>14</v>
      </c>
      <c r="AW3083" s="113" t="s">
        <v>14</v>
      </c>
    </row>
    <row r="3084" spans="1:49">
      <c r="A3084" s="116" t="s">
        <v>5408</v>
      </c>
      <c r="C3084" s="113" t="s">
        <v>5409</v>
      </c>
      <c r="E3084" s="113" t="s">
        <v>41</v>
      </c>
      <c r="F3084" s="113" t="s">
        <v>8</v>
      </c>
      <c r="G3084" s="114">
        <v>30308</v>
      </c>
      <c r="H3084" s="113" t="s">
        <v>16230</v>
      </c>
      <c r="I3084" s="113" t="s">
        <v>9866</v>
      </c>
      <c r="J3084" s="113" t="s">
        <v>9872</v>
      </c>
      <c r="K3084" s="113" t="s">
        <v>28955</v>
      </c>
      <c r="L3084" s="113">
        <v>82189369999</v>
      </c>
      <c r="M3084" s="113" t="s">
        <v>28956</v>
      </c>
      <c r="O3084" s="113" t="s">
        <v>11546</v>
      </c>
      <c r="P3084" s="113" t="s">
        <v>28957</v>
      </c>
      <c r="Q3084" s="113" t="s">
        <v>28958</v>
      </c>
      <c r="R3084" s="113">
        <v>15</v>
      </c>
      <c r="S3084" s="113" t="s">
        <v>13</v>
      </c>
      <c r="T3084" s="113" t="s">
        <v>28959</v>
      </c>
      <c r="U3084" s="113" t="s">
        <v>28960</v>
      </c>
      <c r="V3084" s="114">
        <v>40581</v>
      </c>
      <c r="W3084" s="114">
        <v>40544</v>
      </c>
      <c r="X3084" s="113" t="s">
        <v>28961</v>
      </c>
      <c r="Y3084" s="114">
        <v>41271</v>
      </c>
      <c r="Z3084" s="114">
        <v>41275</v>
      </c>
      <c r="AA3084" s="113">
        <v>31</v>
      </c>
      <c r="AB3084" s="113" t="s">
        <v>9</v>
      </c>
      <c r="AC3084" s="113">
        <v>34</v>
      </c>
      <c r="AD3084" s="113" t="s">
        <v>18</v>
      </c>
      <c r="AE3084" s="114">
        <v>45017</v>
      </c>
      <c r="AF3084" s="113">
        <v>12</v>
      </c>
      <c r="AG3084" s="113">
        <v>3</v>
      </c>
      <c r="AH3084" s="113" t="s">
        <v>16226</v>
      </c>
      <c r="AI3084" s="117" t="s">
        <v>419</v>
      </c>
      <c r="AK3084" s="114">
        <v>43922</v>
      </c>
      <c r="AL3084" s="113">
        <v>40</v>
      </c>
      <c r="AM3084" s="113" t="s">
        <v>9870</v>
      </c>
      <c r="AN3084" s="113" t="s">
        <v>16381</v>
      </c>
      <c r="AO3084" s="113" t="s">
        <v>917</v>
      </c>
      <c r="AP3084" s="113">
        <v>2008</v>
      </c>
      <c r="AQ3084" s="113" t="s">
        <v>8</v>
      </c>
      <c r="AR3084" s="113" t="s">
        <v>16817</v>
      </c>
      <c r="AS3084" s="113" t="s">
        <v>14</v>
      </c>
      <c r="AT3084" s="113" t="s">
        <v>14</v>
      </c>
      <c r="AU3084" s="113" t="s">
        <v>16229</v>
      </c>
      <c r="AV3084" s="113" t="s">
        <v>14</v>
      </c>
      <c r="AW3084" s="113" t="s">
        <v>14</v>
      </c>
    </row>
    <row r="3085" spans="1:49">
      <c r="A3085" s="116" t="s">
        <v>2215</v>
      </c>
      <c r="C3085" s="113" t="s">
        <v>2216</v>
      </c>
      <c r="E3085" s="113" t="s">
        <v>30</v>
      </c>
      <c r="F3085" s="113" t="s">
        <v>877</v>
      </c>
      <c r="G3085" s="114">
        <v>30310</v>
      </c>
      <c r="H3085" s="113" t="s">
        <v>16230</v>
      </c>
      <c r="I3085" s="113" t="s">
        <v>9866</v>
      </c>
      <c r="J3085" s="113" t="s">
        <v>9872</v>
      </c>
      <c r="K3085" s="113" t="s">
        <v>32119</v>
      </c>
      <c r="L3085" s="113">
        <v>81341223334</v>
      </c>
      <c r="M3085" s="113" t="s">
        <v>14560</v>
      </c>
      <c r="O3085" s="113" t="s">
        <v>14561</v>
      </c>
      <c r="P3085" s="113" t="s">
        <v>32120</v>
      </c>
      <c r="Q3085" s="113" t="s">
        <v>32121</v>
      </c>
      <c r="R3085" s="113">
        <v>15</v>
      </c>
      <c r="S3085" s="113" t="s">
        <v>13</v>
      </c>
      <c r="T3085" s="113" t="s">
        <v>32122</v>
      </c>
      <c r="U3085" s="113" t="s">
        <v>32123</v>
      </c>
      <c r="V3085" s="114">
        <v>39965</v>
      </c>
      <c r="W3085" s="114">
        <v>39904</v>
      </c>
      <c r="X3085" s="113" t="s">
        <v>32124</v>
      </c>
      <c r="Y3085" s="114">
        <v>40542</v>
      </c>
      <c r="Z3085" s="114">
        <v>40544</v>
      </c>
      <c r="AA3085" s="113">
        <v>31</v>
      </c>
      <c r="AB3085" s="113" t="s">
        <v>9</v>
      </c>
      <c r="AC3085" s="113">
        <v>34</v>
      </c>
      <c r="AD3085" s="113" t="s">
        <v>18</v>
      </c>
      <c r="AE3085" s="114">
        <v>43922</v>
      </c>
      <c r="AF3085" s="113">
        <v>11</v>
      </c>
      <c r="AG3085" s="113">
        <v>0</v>
      </c>
      <c r="AH3085" s="113" t="s">
        <v>16263</v>
      </c>
      <c r="AI3085" s="117" t="s">
        <v>75</v>
      </c>
      <c r="AK3085" s="114">
        <v>44105</v>
      </c>
      <c r="AL3085" s="113">
        <v>40</v>
      </c>
      <c r="AM3085" s="113" t="s">
        <v>9870</v>
      </c>
      <c r="AN3085" s="113" t="s">
        <v>19006</v>
      </c>
      <c r="AO3085" s="113" t="s">
        <v>311</v>
      </c>
      <c r="AP3085" s="113">
        <v>2004</v>
      </c>
      <c r="AQ3085" s="113" t="s">
        <v>8</v>
      </c>
      <c r="AR3085" s="113" t="s">
        <v>17933</v>
      </c>
      <c r="AS3085" s="113" t="s">
        <v>14</v>
      </c>
      <c r="AT3085" s="113" t="s">
        <v>14</v>
      </c>
      <c r="AU3085" s="113" t="s">
        <v>16229</v>
      </c>
      <c r="AV3085" s="113" t="s">
        <v>14</v>
      </c>
      <c r="AW3085" s="113" t="s">
        <v>14</v>
      </c>
    </row>
    <row r="3086" spans="1:49">
      <c r="A3086" s="116" t="s">
        <v>6435</v>
      </c>
      <c r="C3086" s="113" t="s">
        <v>2533</v>
      </c>
      <c r="E3086" s="113" t="s">
        <v>34</v>
      </c>
      <c r="F3086" s="113" t="s">
        <v>8</v>
      </c>
      <c r="G3086" s="114">
        <v>30310</v>
      </c>
      <c r="H3086" s="113" t="s">
        <v>16218</v>
      </c>
      <c r="I3086" s="113" t="s">
        <v>9866</v>
      </c>
      <c r="J3086" s="113" t="s">
        <v>9872</v>
      </c>
      <c r="K3086" s="113" t="s">
        <v>19251</v>
      </c>
      <c r="L3086" s="113">
        <v>82293887445</v>
      </c>
      <c r="M3086" s="113" t="s">
        <v>12174</v>
      </c>
      <c r="O3086" s="113" t="s">
        <v>12175</v>
      </c>
      <c r="P3086" s="113" t="s">
        <v>19252</v>
      </c>
      <c r="Q3086" s="113" t="s">
        <v>19253</v>
      </c>
      <c r="R3086" s="113">
        <v>15</v>
      </c>
      <c r="S3086" s="113" t="s">
        <v>13</v>
      </c>
      <c r="T3086" s="113" t="s">
        <v>19254</v>
      </c>
      <c r="U3086" s="113" t="s">
        <v>19255</v>
      </c>
      <c r="V3086" s="114">
        <v>40179</v>
      </c>
      <c r="W3086" s="114">
        <v>40179</v>
      </c>
      <c r="X3086" s="113" t="s">
        <v>19256</v>
      </c>
      <c r="Y3086" s="114">
        <v>40906</v>
      </c>
      <c r="Z3086" s="114">
        <v>40909</v>
      </c>
      <c r="AA3086" s="113">
        <v>21</v>
      </c>
      <c r="AB3086" s="113" t="s">
        <v>24</v>
      </c>
      <c r="AC3086" s="113">
        <v>33</v>
      </c>
      <c r="AD3086" s="113" t="s">
        <v>10</v>
      </c>
      <c r="AE3086" s="114">
        <v>45200</v>
      </c>
      <c r="AF3086" s="113">
        <v>14</v>
      </c>
      <c r="AG3086" s="113">
        <v>0</v>
      </c>
      <c r="AH3086" s="113" t="s">
        <v>16263</v>
      </c>
      <c r="AI3086" s="117" t="s">
        <v>19257</v>
      </c>
      <c r="AK3086" s="114">
        <v>45200</v>
      </c>
      <c r="AL3086" s="113">
        <v>40</v>
      </c>
      <c r="AM3086" s="113" t="s">
        <v>9870</v>
      </c>
      <c r="AN3086" s="113" t="s">
        <v>19258</v>
      </c>
      <c r="AO3086" s="113" t="s">
        <v>1558</v>
      </c>
      <c r="AP3086" s="113">
        <v>2007</v>
      </c>
      <c r="AQ3086" s="113" t="s">
        <v>8</v>
      </c>
      <c r="AR3086" s="113" t="s">
        <v>18733</v>
      </c>
      <c r="AS3086" s="113" t="s">
        <v>14</v>
      </c>
      <c r="AT3086" s="113" t="s">
        <v>14</v>
      </c>
      <c r="AU3086" s="113" t="s">
        <v>16229</v>
      </c>
      <c r="AV3086" s="113" t="s">
        <v>14</v>
      </c>
      <c r="AW3086" s="113" t="s">
        <v>14</v>
      </c>
    </row>
    <row r="3087" spans="1:49">
      <c r="A3087" s="116" t="s">
        <v>2484</v>
      </c>
      <c r="C3087" s="113" t="s">
        <v>2485</v>
      </c>
      <c r="E3087" s="113" t="s">
        <v>17</v>
      </c>
      <c r="F3087" s="113" t="s">
        <v>8</v>
      </c>
      <c r="G3087" s="114">
        <v>30311</v>
      </c>
      <c r="H3087" s="113" t="s">
        <v>16218</v>
      </c>
      <c r="I3087" s="113" t="s">
        <v>9866</v>
      </c>
      <c r="J3087" s="113" t="s">
        <v>9872</v>
      </c>
      <c r="K3087" s="113" t="s">
        <v>36884</v>
      </c>
      <c r="L3087" s="113">
        <v>85344035246</v>
      </c>
      <c r="M3087" s="113" t="s">
        <v>11952</v>
      </c>
      <c r="O3087" s="113" t="s">
        <v>20861</v>
      </c>
      <c r="P3087" s="113" t="s">
        <v>36885</v>
      </c>
      <c r="Q3087" s="113" t="s">
        <v>36886</v>
      </c>
      <c r="R3087" s="113">
        <v>15</v>
      </c>
      <c r="S3087" s="113" t="s">
        <v>13</v>
      </c>
      <c r="T3087" s="113" t="s">
        <v>36887</v>
      </c>
      <c r="U3087" s="113" t="s">
        <v>36888</v>
      </c>
      <c r="V3087" s="114">
        <v>42027</v>
      </c>
      <c r="W3087" s="114">
        <v>41944</v>
      </c>
      <c r="X3087" s="113" t="s">
        <v>36889</v>
      </c>
      <c r="Y3087" s="114">
        <v>42612</v>
      </c>
      <c r="Z3087" s="114">
        <v>42614</v>
      </c>
      <c r="AA3087" s="113">
        <v>21</v>
      </c>
      <c r="AB3087" s="113" t="s">
        <v>24</v>
      </c>
      <c r="AC3087" s="113">
        <v>32</v>
      </c>
      <c r="AD3087" s="113" t="s">
        <v>84</v>
      </c>
      <c r="AE3087" s="114">
        <v>45200</v>
      </c>
      <c r="AF3087" s="113">
        <v>13</v>
      </c>
      <c r="AG3087" s="113">
        <v>9</v>
      </c>
      <c r="AH3087" s="113" t="s">
        <v>16263</v>
      </c>
      <c r="AI3087" s="117" t="s">
        <v>16264</v>
      </c>
      <c r="AK3087" s="114">
        <v>45302</v>
      </c>
      <c r="AL3087" s="113">
        <v>40</v>
      </c>
      <c r="AM3087" s="113" t="s">
        <v>9870</v>
      </c>
      <c r="AN3087" s="113" t="s">
        <v>36890</v>
      </c>
      <c r="AO3087" s="113" t="s">
        <v>2486</v>
      </c>
      <c r="AP3087" s="113">
        <v>2006</v>
      </c>
      <c r="AQ3087" s="113" t="s">
        <v>8</v>
      </c>
      <c r="AR3087" s="113" t="s">
        <v>24835</v>
      </c>
      <c r="AS3087" s="113" t="s">
        <v>14</v>
      </c>
      <c r="AT3087" s="113" t="s">
        <v>14</v>
      </c>
      <c r="AU3087" s="113" t="s">
        <v>16229</v>
      </c>
      <c r="AV3087" s="113" t="s">
        <v>14</v>
      </c>
    </row>
    <row r="3088" spans="1:49">
      <c r="A3088" s="116" t="s">
        <v>5085</v>
      </c>
      <c r="C3088" s="113" t="s">
        <v>5086</v>
      </c>
      <c r="E3088" s="113" t="s">
        <v>41</v>
      </c>
      <c r="F3088" s="113" t="s">
        <v>293</v>
      </c>
      <c r="G3088" s="114">
        <v>30317</v>
      </c>
      <c r="H3088" s="113" t="s">
        <v>16230</v>
      </c>
      <c r="I3088" s="113" t="s">
        <v>9866</v>
      </c>
      <c r="J3088" s="113" t="s">
        <v>9872</v>
      </c>
      <c r="K3088" s="113" t="s">
        <v>32915</v>
      </c>
      <c r="L3088" s="113">
        <v>82259095197</v>
      </c>
      <c r="M3088" s="113" t="s">
        <v>15767</v>
      </c>
      <c r="O3088" s="113" t="s">
        <v>10724</v>
      </c>
      <c r="P3088" s="113" t="s">
        <v>32916</v>
      </c>
      <c r="Q3088" s="113" t="s">
        <v>32917</v>
      </c>
      <c r="R3088" s="113">
        <v>15</v>
      </c>
      <c r="S3088" s="113" t="s">
        <v>13</v>
      </c>
      <c r="T3088" s="113" t="s">
        <v>32918</v>
      </c>
      <c r="U3088" s="113" t="s">
        <v>32919</v>
      </c>
      <c r="V3088" s="114">
        <v>39965</v>
      </c>
      <c r="W3088" s="114">
        <v>39904</v>
      </c>
      <c r="X3088" s="113" t="s">
        <v>32920</v>
      </c>
      <c r="Y3088" s="114">
        <v>40542</v>
      </c>
      <c r="Z3088" s="114">
        <v>40544</v>
      </c>
      <c r="AA3088" s="113">
        <v>22</v>
      </c>
      <c r="AB3088" s="113" t="s">
        <v>25</v>
      </c>
      <c r="AC3088" s="113">
        <v>31</v>
      </c>
      <c r="AD3088" s="113" t="s">
        <v>9</v>
      </c>
      <c r="AE3088" s="114">
        <v>44287</v>
      </c>
      <c r="AF3088" s="113">
        <v>10</v>
      </c>
      <c r="AG3088" s="113">
        <v>0</v>
      </c>
      <c r="AH3088" s="113" t="s">
        <v>16226</v>
      </c>
      <c r="AI3088" s="117" t="s">
        <v>9875</v>
      </c>
      <c r="AK3088" s="114">
        <v>44287</v>
      </c>
      <c r="AL3088" s="113">
        <v>40</v>
      </c>
      <c r="AM3088" s="113" t="s">
        <v>9870</v>
      </c>
      <c r="AN3088" s="113" t="s">
        <v>16561</v>
      </c>
      <c r="AO3088" s="113" t="s">
        <v>42</v>
      </c>
      <c r="AP3088" s="113">
        <v>2021</v>
      </c>
      <c r="AQ3088" s="113" t="s">
        <v>9871</v>
      </c>
      <c r="AR3088" s="113" t="s">
        <v>16842</v>
      </c>
      <c r="AS3088" s="113" t="s">
        <v>14</v>
      </c>
      <c r="AT3088" s="113" t="s">
        <v>14</v>
      </c>
      <c r="AU3088" s="113" t="s">
        <v>16229</v>
      </c>
      <c r="AV3088" s="113" t="s">
        <v>14</v>
      </c>
      <c r="AW3088" s="113" t="s">
        <v>14</v>
      </c>
    </row>
    <row r="3089" spans="1:49">
      <c r="A3089" s="116" t="s">
        <v>9560</v>
      </c>
      <c r="C3089" s="113" t="s">
        <v>9561</v>
      </c>
      <c r="F3089" s="113" t="s">
        <v>8</v>
      </c>
      <c r="G3089" s="114">
        <v>30317</v>
      </c>
      <c r="H3089" s="113" t="s">
        <v>16218</v>
      </c>
      <c r="I3089" s="113" t="s">
        <v>9866</v>
      </c>
      <c r="J3089" s="113" t="s">
        <v>9872</v>
      </c>
      <c r="K3089" s="113" t="s">
        <v>37836</v>
      </c>
      <c r="L3089" s="113">
        <v>85299419494</v>
      </c>
      <c r="M3089" s="113" t="s">
        <v>13856</v>
      </c>
      <c r="O3089" s="113" t="s">
        <v>37837</v>
      </c>
      <c r="P3089" s="113" t="s">
        <v>37838</v>
      </c>
      <c r="Q3089" s="113" t="s">
        <v>37839</v>
      </c>
      <c r="R3089" s="113">
        <v>15</v>
      </c>
      <c r="S3089" s="113" t="s">
        <v>13</v>
      </c>
      <c r="T3089" s="113" t="s">
        <v>37840</v>
      </c>
      <c r="U3089" s="113" t="s">
        <v>37841</v>
      </c>
      <c r="V3089" s="114">
        <v>42033</v>
      </c>
      <c r="W3089" s="114">
        <v>42036</v>
      </c>
      <c r="X3089" s="113" t="s">
        <v>37842</v>
      </c>
      <c r="Y3089" s="114">
        <v>42612</v>
      </c>
      <c r="Z3089" s="114">
        <v>42614</v>
      </c>
      <c r="AA3089" s="113">
        <v>13</v>
      </c>
      <c r="AB3089" s="113" t="s">
        <v>357</v>
      </c>
      <c r="AC3089" s="113">
        <v>22</v>
      </c>
      <c r="AD3089" s="113" t="s">
        <v>25</v>
      </c>
      <c r="AE3089" s="114">
        <v>45017</v>
      </c>
      <c r="AF3089" s="113">
        <v>16</v>
      </c>
      <c r="AG3089" s="113">
        <v>1</v>
      </c>
      <c r="AH3089" s="113" t="s">
        <v>16263</v>
      </c>
      <c r="AI3089" s="117" t="s">
        <v>16325</v>
      </c>
      <c r="AK3089" s="114">
        <v>45302</v>
      </c>
      <c r="AL3089" s="113">
        <v>15</v>
      </c>
      <c r="AM3089" s="113" t="s">
        <v>9885</v>
      </c>
      <c r="AN3089" s="113" t="s">
        <v>16415</v>
      </c>
      <c r="AO3089" s="113" t="s">
        <v>517</v>
      </c>
      <c r="AP3089" s="113">
        <v>2017</v>
      </c>
      <c r="AQ3089" s="113" t="s">
        <v>8</v>
      </c>
      <c r="AR3089" s="113" t="s">
        <v>21704</v>
      </c>
      <c r="AS3089" s="113" t="s">
        <v>14</v>
      </c>
      <c r="AT3089" s="113" t="s">
        <v>14</v>
      </c>
      <c r="AU3089" s="113" t="s">
        <v>16229</v>
      </c>
      <c r="AV3089" s="113" t="s">
        <v>14</v>
      </c>
    </row>
    <row r="3090" spans="1:49">
      <c r="A3090" s="116" t="s">
        <v>3719</v>
      </c>
      <c r="B3090" s="113">
        <v>570027651</v>
      </c>
      <c r="C3090" s="113" t="s">
        <v>1444</v>
      </c>
      <c r="E3090" s="113" t="s">
        <v>41</v>
      </c>
      <c r="F3090" s="113" t="s">
        <v>8</v>
      </c>
      <c r="G3090" s="114">
        <v>30321</v>
      </c>
      <c r="H3090" s="113" t="s">
        <v>16230</v>
      </c>
      <c r="I3090" s="113" t="s">
        <v>9866</v>
      </c>
      <c r="J3090" s="113" t="s">
        <v>9872</v>
      </c>
      <c r="K3090" s="113" t="s">
        <v>24668</v>
      </c>
      <c r="L3090" s="113">
        <v>82290572270</v>
      </c>
      <c r="M3090" s="113" t="s">
        <v>11504</v>
      </c>
      <c r="O3090" s="113" t="s">
        <v>10277</v>
      </c>
      <c r="P3090" s="113" t="s">
        <v>24669</v>
      </c>
      <c r="Q3090" s="113" t="s">
        <v>24670</v>
      </c>
      <c r="R3090" s="113">
        <v>15</v>
      </c>
      <c r="S3090" s="113" t="s">
        <v>13</v>
      </c>
      <c r="T3090" s="113" t="s">
        <v>24671</v>
      </c>
      <c r="U3090" s="113" t="s">
        <v>24672</v>
      </c>
      <c r="V3090" s="114">
        <v>39387</v>
      </c>
      <c r="W3090" s="114">
        <v>39083</v>
      </c>
      <c r="X3090" s="113" t="s">
        <v>24673</v>
      </c>
      <c r="Y3090" s="114">
        <v>39720</v>
      </c>
      <c r="Z3090" s="114">
        <v>39722</v>
      </c>
      <c r="AA3090" s="113">
        <v>22</v>
      </c>
      <c r="AB3090" s="113" t="s">
        <v>25</v>
      </c>
      <c r="AC3090" s="113">
        <v>23</v>
      </c>
      <c r="AD3090" s="113" t="s">
        <v>78</v>
      </c>
      <c r="AE3090" s="114">
        <v>41183</v>
      </c>
      <c r="AF3090" s="113">
        <v>10</v>
      </c>
      <c r="AG3090" s="113">
        <v>9</v>
      </c>
      <c r="AH3090" s="113" t="s">
        <v>16226</v>
      </c>
      <c r="AI3090" s="117" t="s">
        <v>9891</v>
      </c>
      <c r="AK3090" s="114">
        <v>41183</v>
      </c>
      <c r="AL3090" s="113">
        <v>25</v>
      </c>
      <c r="AM3090" s="113" t="s">
        <v>9974</v>
      </c>
      <c r="AN3090" s="113" t="s">
        <v>19591</v>
      </c>
      <c r="AO3090" s="113" t="s">
        <v>49</v>
      </c>
      <c r="AP3090" s="113">
        <v>2004</v>
      </c>
      <c r="AQ3090" s="113" t="s">
        <v>2307</v>
      </c>
      <c r="AR3090" s="113" t="s">
        <v>18487</v>
      </c>
      <c r="AS3090" s="113" t="s">
        <v>14</v>
      </c>
      <c r="AT3090" s="113" t="s">
        <v>14</v>
      </c>
      <c r="AU3090" s="113" t="s">
        <v>16229</v>
      </c>
      <c r="AV3090" s="113" t="s">
        <v>14</v>
      </c>
      <c r="AW3090" s="113" t="s">
        <v>14</v>
      </c>
    </row>
    <row r="3091" spans="1:49">
      <c r="A3091" s="116" t="s">
        <v>4386</v>
      </c>
      <c r="B3091" s="113">
        <v>570036177</v>
      </c>
      <c r="C3091" s="113" t="s">
        <v>1757</v>
      </c>
      <c r="E3091" s="113" t="s">
        <v>30</v>
      </c>
      <c r="F3091" s="113" t="s">
        <v>8</v>
      </c>
      <c r="G3091" s="114">
        <v>30322</v>
      </c>
      <c r="H3091" s="113" t="s">
        <v>16230</v>
      </c>
      <c r="I3091" s="113" t="s">
        <v>9866</v>
      </c>
      <c r="J3091" s="113" t="s">
        <v>9867</v>
      </c>
      <c r="K3091" s="113" t="s">
        <v>42889</v>
      </c>
      <c r="L3091" s="113">
        <v>82333988711</v>
      </c>
      <c r="M3091" s="113" t="s">
        <v>13073</v>
      </c>
      <c r="O3091" s="113" t="s">
        <v>42890</v>
      </c>
      <c r="P3091" s="113" t="s">
        <v>42891</v>
      </c>
      <c r="Q3091" s="113" t="s">
        <v>42892</v>
      </c>
      <c r="R3091" s="113">
        <v>15</v>
      </c>
      <c r="S3091" s="113" t="s">
        <v>13</v>
      </c>
      <c r="T3091" s="113" t="s">
        <v>42893</v>
      </c>
      <c r="U3091" s="113" t="s">
        <v>42894</v>
      </c>
      <c r="V3091" s="114">
        <v>39563</v>
      </c>
      <c r="W3091" s="114">
        <v>39448</v>
      </c>
      <c r="X3091" s="113" t="s">
        <v>42895</v>
      </c>
      <c r="Y3091" s="114">
        <v>40143</v>
      </c>
      <c r="Z3091" s="114">
        <v>40148</v>
      </c>
      <c r="AA3091" s="113">
        <v>21</v>
      </c>
      <c r="AB3091" s="113" t="s">
        <v>24</v>
      </c>
      <c r="AC3091" s="113">
        <v>34</v>
      </c>
      <c r="AD3091" s="113" t="s">
        <v>18</v>
      </c>
      <c r="AE3091" s="114">
        <v>45017</v>
      </c>
      <c r="AF3091" s="113">
        <v>15</v>
      </c>
      <c r="AG3091" s="113">
        <v>3</v>
      </c>
      <c r="AH3091" s="113" t="s">
        <v>16226</v>
      </c>
      <c r="AI3091" s="117" t="s">
        <v>9932</v>
      </c>
      <c r="AK3091" s="114">
        <v>44560</v>
      </c>
      <c r="AL3091" s="113">
        <v>40</v>
      </c>
      <c r="AM3091" s="113" t="s">
        <v>9870</v>
      </c>
      <c r="AN3091" s="113" t="s">
        <v>16468</v>
      </c>
      <c r="AO3091" s="113" t="s">
        <v>31</v>
      </c>
      <c r="AP3091" s="113">
        <v>2010</v>
      </c>
      <c r="AQ3091" s="113" t="s">
        <v>8</v>
      </c>
      <c r="AR3091" s="113" t="s">
        <v>29199</v>
      </c>
      <c r="AS3091" s="113" t="s">
        <v>14</v>
      </c>
      <c r="AT3091" s="113" t="s">
        <v>14</v>
      </c>
      <c r="AU3091" s="113" t="s">
        <v>16229</v>
      </c>
      <c r="AV3091" s="113" t="s">
        <v>14</v>
      </c>
      <c r="AW3091" s="113" t="s">
        <v>14</v>
      </c>
    </row>
    <row r="3092" spans="1:49">
      <c r="A3092" s="116" t="s">
        <v>8300</v>
      </c>
      <c r="B3092" s="113">
        <v>570021249</v>
      </c>
      <c r="C3092" s="113" t="s">
        <v>8301</v>
      </c>
      <c r="E3092" s="113" t="s">
        <v>103</v>
      </c>
      <c r="F3092" s="113" t="s">
        <v>388</v>
      </c>
      <c r="G3092" s="114">
        <v>30324</v>
      </c>
      <c r="H3092" s="113" t="s">
        <v>16230</v>
      </c>
      <c r="I3092" s="113" t="s">
        <v>9866</v>
      </c>
      <c r="J3092" s="113" t="s">
        <v>9872</v>
      </c>
      <c r="K3092" s="113" t="s">
        <v>43168</v>
      </c>
      <c r="M3092" s="113" t="s">
        <v>43169</v>
      </c>
      <c r="O3092" s="113" t="s">
        <v>15850</v>
      </c>
      <c r="P3092" s="113" t="s">
        <v>43170</v>
      </c>
      <c r="Q3092" s="113" t="s">
        <v>43171</v>
      </c>
      <c r="R3092" s="113">
        <v>15</v>
      </c>
      <c r="S3092" s="113" t="s">
        <v>13</v>
      </c>
      <c r="T3092" s="113" t="s">
        <v>43172</v>
      </c>
      <c r="U3092" s="113" t="s">
        <v>43173</v>
      </c>
      <c r="V3092" s="114">
        <v>39038</v>
      </c>
      <c r="W3092" s="114">
        <v>38808</v>
      </c>
      <c r="X3092" s="113" t="s">
        <v>43174</v>
      </c>
      <c r="Y3092" s="114">
        <v>39353</v>
      </c>
      <c r="Z3092" s="114">
        <v>39356</v>
      </c>
      <c r="AA3092" s="113">
        <v>23</v>
      </c>
      <c r="AB3092" s="113" t="s">
        <v>78</v>
      </c>
      <c r="AC3092" s="113">
        <v>34</v>
      </c>
      <c r="AD3092" s="113" t="s">
        <v>18</v>
      </c>
      <c r="AE3092" s="114">
        <v>44470</v>
      </c>
      <c r="AF3092" s="113">
        <v>15</v>
      </c>
      <c r="AG3092" s="113">
        <v>0</v>
      </c>
      <c r="AH3092" s="113" t="s">
        <v>16226</v>
      </c>
      <c r="AI3092" s="117" t="s">
        <v>302</v>
      </c>
      <c r="AK3092" s="114">
        <v>43009</v>
      </c>
      <c r="AL3092" s="113">
        <v>30</v>
      </c>
      <c r="AM3092" s="113" t="s">
        <v>9882</v>
      </c>
      <c r="AN3092" s="113" t="s">
        <v>16273</v>
      </c>
      <c r="AO3092" s="113" t="s">
        <v>107</v>
      </c>
      <c r="AP3092" s="113">
        <v>2004</v>
      </c>
      <c r="AQ3092" s="113" t="s">
        <v>8</v>
      </c>
      <c r="AR3092" s="113" t="s">
        <v>18188</v>
      </c>
      <c r="AS3092" s="113" t="s">
        <v>14</v>
      </c>
      <c r="AT3092" s="113" t="s">
        <v>14</v>
      </c>
      <c r="AU3092" s="113" t="s">
        <v>16229</v>
      </c>
      <c r="AV3092" s="113" t="s">
        <v>14</v>
      </c>
      <c r="AW3092" s="113" t="s">
        <v>14</v>
      </c>
    </row>
    <row r="3093" spans="1:49">
      <c r="A3093" s="116" t="s">
        <v>4158</v>
      </c>
      <c r="C3093" s="113" t="s">
        <v>4159</v>
      </c>
      <c r="E3093" s="113" t="s">
        <v>34</v>
      </c>
      <c r="F3093" s="113" t="s">
        <v>8</v>
      </c>
      <c r="G3093" s="114">
        <v>30324</v>
      </c>
      <c r="H3093" s="113" t="s">
        <v>16230</v>
      </c>
      <c r="I3093" s="113" t="s">
        <v>10007</v>
      </c>
      <c r="J3093" s="113" t="s">
        <v>9872</v>
      </c>
      <c r="K3093" s="113" t="s">
        <v>24570</v>
      </c>
      <c r="L3093" s="113">
        <v>82195585371</v>
      </c>
      <c r="M3093" s="113" t="s">
        <v>11567</v>
      </c>
      <c r="O3093" s="113" t="s">
        <v>11568</v>
      </c>
      <c r="P3093" s="113" t="s">
        <v>24571</v>
      </c>
      <c r="Q3093" s="113" t="s">
        <v>24572</v>
      </c>
      <c r="R3093" s="113">
        <v>15</v>
      </c>
      <c r="S3093" s="113" t="s">
        <v>13</v>
      </c>
      <c r="T3093" s="113" t="s">
        <v>24573</v>
      </c>
      <c r="U3093" s="113" t="s">
        <v>24574</v>
      </c>
      <c r="V3093" s="114">
        <v>39904</v>
      </c>
      <c r="W3093" s="114">
        <v>39904</v>
      </c>
      <c r="X3093" s="113" t="s">
        <v>24575</v>
      </c>
      <c r="Y3093" s="114">
        <v>40542</v>
      </c>
      <c r="Z3093" s="114">
        <v>40544</v>
      </c>
      <c r="AA3093" s="113">
        <v>23</v>
      </c>
      <c r="AB3093" s="113" t="s">
        <v>78</v>
      </c>
      <c r="AC3093" s="113">
        <v>33</v>
      </c>
      <c r="AD3093" s="113" t="s">
        <v>10</v>
      </c>
      <c r="AE3093" s="114">
        <v>45200</v>
      </c>
      <c r="AF3093" s="113">
        <v>12</v>
      </c>
      <c r="AG3093" s="113">
        <v>6</v>
      </c>
      <c r="AH3093" s="113" t="s">
        <v>16263</v>
      </c>
      <c r="AI3093" s="117" t="s">
        <v>16264</v>
      </c>
      <c r="AK3093" s="114">
        <v>45302</v>
      </c>
      <c r="AL3093" s="113">
        <v>40</v>
      </c>
      <c r="AM3093" s="113" t="s">
        <v>9870</v>
      </c>
      <c r="AN3093" s="113" t="s">
        <v>18149</v>
      </c>
      <c r="AO3093" s="113" t="s">
        <v>629</v>
      </c>
      <c r="AP3093" s="113">
        <v>2009</v>
      </c>
      <c r="AQ3093" s="113" t="s">
        <v>8</v>
      </c>
      <c r="AR3093" s="113" t="s">
        <v>29641</v>
      </c>
      <c r="AS3093" s="113" t="s">
        <v>14</v>
      </c>
      <c r="AT3093" s="113" t="s">
        <v>14</v>
      </c>
      <c r="AU3093" s="113" t="s">
        <v>16229</v>
      </c>
      <c r="AV3093" s="113" t="s">
        <v>14</v>
      </c>
    </row>
    <row r="3094" spans="1:49">
      <c r="A3094" s="116" t="s">
        <v>7338</v>
      </c>
      <c r="C3094" s="113" t="s">
        <v>7339</v>
      </c>
      <c r="F3094" s="113" t="s">
        <v>8</v>
      </c>
      <c r="G3094" s="114">
        <v>30325</v>
      </c>
      <c r="H3094" s="113" t="s">
        <v>16230</v>
      </c>
      <c r="I3094" s="113" t="s">
        <v>9866</v>
      </c>
      <c r="J3094" s="113" t="s">
        <v>9867</v>
      </c>
      <c r="K3094" s="113" t="s">
        <v>34919</v>
      </c>
      <c r="L3094" s="113">
        <v>82121927331</v>
      </c>
      <c r="M3094" s="113" t="s">
        <v>13861</v>
      </c>
      <c r="O3094" s="113" t="s">
        <v>13862</v>
      </c>
      <c r="P3094" s="113" t="s">
        <v>34920</v>
      </c>
      <c r="Q3094" s="113" t="s">
        <v>34921</v>
      </c>
      <c r="R3094" s="113">
        <v>15</v>
      </c>
      <c r="S3094" s="113" t="s">
        <v>13</v>
      </c>
      <c r="T3094" s="113" t="s">
        <v>34922</v>
      </c>
      <c r="U3094" s="113" t="s">
        <v>34923</v>
      </c>
      <c r="V3094" s="114">
        <v>42027</v>
      </c>
      <c r="W3094" s="114">
        <v>41883</v>
      </c>
      <c r="X3094" s="113" t="s">
        <v>34924</v>
      </c>
      <c r="Y3094" s="114">
        <v>42612</v>
      </c>
      <c r="Z3094" s="114">
        <v>42614</v>
      </c>
      <c r="AA3094" s="113">
        <v>13</v>
      </c>
      <c r="AB3094" s="113" t="s">
        <v>357</v>
      </c>
      <c r="AC3094" s="113">
        <v>22</v>
      </c>
      <c r="AD3094" s="113" t="s">
        <v>25</v>
      </c>
      <c r="AE3094" s="114">
        <v>45017</v>
      </c>
      <c r="AF3094" s="113">
        <v>22</v>
      </c>
      <c r="AG3094" s="113">
        <v>2</v>
      </c>
      <c r="AH3094" s="113" t="s">
        <v>16263</v>
      </c>
      <c r="AI3094" s="117" t="s">
        <v>16325</v>
      </c>
      <c r="AK3094" s="114">
        <v>45302</v>
      </c>
      <c r="AL3094" s="113">
        <v>15</v>
      </c>
      <c r="AM3094" s="113" t="s">
        <v>9885</v>
      </c>
      <c r="AN3094" s="113" t="s">
        <v>16415</v>
      </c>
      <c r="AO3094" s="113" t="s">
        <v>517</v>
      </c>
      <c r="AP3094" s="113">
        <v>2005</v>
      </c>
      <c r="AQ3094" s="113" t="s">
        <v>8</v>
      </c>
      <c r="AR3094" s="113" t="s">
        <v>34918</v>
      </c>
      <c r="AS3094" s="113" t="s">
        <v>14</v>
      </c>
      <c r="AT3094" s="113" t="s">
        <v>14</v>
      </c>
      <c r="AU3094" s="113" t="s">
        <v>16229</v>
      </c>
      <c r="AV3094" s="113" t="s">
        <v>14</v>
      </c>
    </row>
    <row r="3095" spans="1:49">
      <c r="A3095" s="116" t="s">
        <v>8067</v>
      </c>
      <c r="B3095" s="113">
        <v>570028831</v>
      </c>
      <c r="C3095" s="113" t="s">
        <v>8068</v>
      </c>
      <c r="E3095" s="113" t="s">
        <v>34</v>
      </c>
      <c r="F3095" s="113" t="s">
        <v>8</v>
      </c>
      <c r="G3095" s="114">
        <v>30326</v>
      </c>
      <c r="H3095" s="113" t="s">
        <v>16218</v>
      </c>
      <c r="I3095" s="113" t="s">
        <v>9866</v>
      </c>
      <c r="J3095" s="113" t="s">
        <v>9872</v>
      </c>
      <c r="K3095" s="113" t="s">
        <v>38815</v>
      </c>
      <c r="L3095" s="113">
        <v>82264720012</v>
      </c>
      <c r="M3095" s="113" t="s">
        <v>11660</v>
      </c>
      <c r="O3095" s="113" t="s">
        <v>11661</v>
      </c>
      <c r="P3095" s="113" t="s">
        <v>38816</v>
      </c>
      <c r="Q3095" s="113" t="s">
        <v>38817</v>
      </c>
      <c r="R3095" s="113">
        <v>15</v>
      </c>
      <c r="S3095" s="113" t="s">
        <v>13</v>
      </c>
      <c r="T3095" s="113" t="s">
        <v>38818</v>
      </c>
      <c r="U3095" s="113" t="s">
        <v>38819</v>
      </c>
      <c r="V3095" s="114">
        <v>39387</v>
      </c>
      <c r="W3095" s="114">
        <v>39083</v>
      </c>
      <c r="X3095" s="113" t="s">
        <v>38820</v>
      </c>
      <c r="Y3095" s="114">
        <v>39720</v>
      </c>
      <c r="Z3095" s="114">
        <v>39722</v>
      </c>
      <c r="AA3095" s="113">
        <v>21</v>
      </c>
      <c r="AB3095" s="113" t="s">
        <v>24</v>
      </c>
      <c r="AC3095" s="113">
        <v>34</v>
      </c>
      <c r="AD3095" s="113" t="s">
        <v>18</v>
      </c>
      <c r="AE3095" s="114">
        <v>43922</v>
      </c>
      <c r="AF3095" s="113">
        <v>11</v>
      </c>
      <c r="AG3095" s="113">
        <v>3</v>
      </c>
      <c r="AH3095" s="113" t="s">
        <v>9913</v>
      </c>
      <c r="AI3095" s="117" t="s">
        <v>38821</v>
      </c>
      <c r="AJ3095" s="113" t="s">
        <v>45514</v>
      </c>
      <c r="AK3095" s="114">
        <v>44925</v>
      </c>
      <c r="AL3095" s="113">
        <v>40</v>
      </c>
      <c r="AM3095" s="113" t="s">
        <v>9870</v>
      </c>
      <c r="AN3095" s="113" t="s">
        <v>16399</v>
      </c>
      <c r="AO3095" s="113" t="s">
        <v>169</v>
      </c>
      <c r="AP3095" s="113">
        <v>2007</v>
      </c>
      <c r="AQ3095" s="113" t="s">
        <v>8</v>
      </c>
      <c r="AR3095" s="113" t="s">
        <v>29010</v>
      </c>
      <c r="AS3095" s="113" t="s">
        <v>14</v>
      </c>
      <c r="AT3095" s="113" t="s">
        <v>14</v>
      </c>
      <c r="AU3095" s="113" t="s">
        <v>16229</v>
      </c>
      <c r="AV3095" s="113" t="s">
        <v>14</v>
      </c>
    </row>
    <row r="3096" spans="1:49">
      <c r="A3096" s="116" t="s">
        <v>5866</v>
      </c>
      <c r="C3096" s="113" t="s">
        <v>5867</v>
      </c>
      <c r="E3096" s="113" t="s">
        <v>46589</v>
      </c>
      <c r="F3096" s="113" t="s">
        <v>196</v>
      </c>
      <c r="G3096" s="114">
        <v>30326</v>
      </c>
      <c r="H3096" s="113" t="s">
        <v>16230</v>
      </c>
      <c r="I3096" s="113" t="s">
        <v>9866</v>
      </c>
      <c r="J3096" s="113" t="s">
        <v>9872</v>
      </c>
      <c r="K3096" s="113" t="s">
        <v>23315</v>
      </c>
      <c r="L3096" s="113">
        <v>82259757600</v>
      </c>
      <c r="M3096" s="113" t="s">
        <v>12366</v>
      </c>
      <c r="O3096" s="113" t="s">
        <v>15542</v>
      </c>
      <c r="P3096" s="113" t="s">
        <v>23316</v>
      </c>
      <c r="Q3096" s="113" t="s">
        <v>16244</v>
      </c>
      <c r="R3096" s="113">
        <v>15</v>
      </c>
      <c r="S3096" s="113" t="s">
        <v>13</v>
      </c>
      <c r="T3096" s="113" t="s">
        <v>23317</v>
      </c>
      <c r="U3096" s="113" t="s">
        <v>23318</v>
      </c>
      <c r="V3096" s="114">
        <v>39965</v>
      </c>
      <c r="W3096" s="114">
        <v>39904</v>
      </c>
      <c r="X3096" s="113" t="s">
        <v>23319</v>
      </c>
      <c r="Y3096" s="114">
        <v>40542</v>
      </c>
      <c r="Z3096" s="114">
        <v>40544</v>
      </c>
      <c r="AA3096" s="113">
        <v>22</v>
      </c>
      <c r="AB3096" s="113" t="s">
        <v>25</v>
      </c>
      <c r="AC3096" s="113">
        <v>32</v>
      </c>
      <c r="AD3096" s="113" t="s">
        <v>84</v>
      </c>
      <c r="AE3096" s="114">
        <v>44652</v>
      </c>
      <c r="AF3096" s="113">
        <v>11</v>
      </c>
      <c r="AG3096" s="113">
        <v>6</v>
      </c>
      <c r="AH3096" s="113" t="s">
        <v>16226</v>
      </c>
      <c r="AI3096" s="117" t="s">
        <v>9875</v>
      </c>
      <c r="AK3096" s="114">
        <v>43739</v>
      </c>
      <c r="AL3096" s="113">
        <v>40</v>
      </c>
      <c r="AM3096" s="113" t="s">
        <v>9870</v>
      </c>
      <c r="AN3096" s="113" t="s">
        <v>16670</v>
      </c>
      <c r="AO3096" s="113" t="s">
        <v>94</v>
      </c>
      <c r="AP3096" s="113">
        <v>2009</v>
      </c>
      <c r="AQ3096" s="113" t="s">
        <v>8</v>
      </c>
      <c r="AR3096" s="113" t="s">
        <v>17029</v>
      </c>
      <c r="AS3096" s="113" t="s">
        <v>14</v>
      </c>
      <c r="AT3096" s="113" t="s">
        <v>14</v>
      </c>
      <c r="AU3096" s="113" t="s">
        <v>16229</v>
      </c>
      <c r="AV3096" s="113" t="s">
        <v>14</v>
      </c>
      <c r="AW3096" s="113" t="s">
        <v>14</v>
      </c>
    </row>
    <row r="3097" spans="1:49">
      <c r="A3097" s="116" t="s">
        <v>6037</v>
      </c>
      <c r="C3097" s="113" t="s">
        <v>6038</v>
      </c>
      <c r="E3097" s="113" t="s">
        <v>103</v>
      </c>
      <c r="F3097" s="113" t="s">
        <v>8</v>
      </c>
      <c r="G3097" s="114">
        <v>30326</v>
      </c>
      <c r="H3097" s="113" t="s">
        <v>16230</v>
      </c>
      <c r="I3097" s="113" t="s">
        <v>9866</v>
      </c>
      <c r="J3097" s="113" t="s">
        <v>9872</v>
      </c>
      <c r="K3097" s="113" t="s">
        <v>42499</v>
      </c>
      <c r="L3097" s="113">
        <v>85395144411</v>
      </c>
      <c r="M3097" s="113" t="s">
        <v>13641</v>
      </c>
      <c r="O3097" s="113" t="s">
        <v>42500</v>
      </c>
      <c r="P3097" s="113" t="s">
        <v>42501</v>
      </c>
      <c r="Q3097" s="113" t="s">
        <v>42502</v>
      </c>
      <c r="R3097" s="113">
        <v>15</v>
      </c>
      <c r="S3097" s="113" t="s">
        <v>13</v>
      </c>
      <c r="T3097" s="113" t="s">
        <v>42503</v>
      </c>
      <c r="U3097" s="113" t="s">
        <v>42504</v>
      </c>
      <c r="V3097" s="114">
        <v>40289</v>
      </c>
      <c r="W3097" s="114">
        <v>40179</v>
      </c>
      <c r="X3097" s="113" t="s">
        <v>42505</v>
      </c>
      <c r="Y3097" s="114">
        <v>40907</v>
      </c>
      <c r="Z3097" s="114">
        <v>40909</v>
      </c>
      <c r="AA3097" s="113">
        <v>23</v>
      </c>
      <c r="AB3097" s="113" t="s">
        <v>78</v>
      </c>
      <c r="AC3097" s="113">
        <v>33</v>
      </c>
      <c r="AD3097" s="113" t="s">
        <v>10</v>
      </c>
      <c r="AE3097" s="114">
        <v>44835</v>
      </c>
      <c r="AF3097" s="113">
        <v>10</v>
      </c>
      <c r="AG3097" s="113">
        <v>9</v>
      </c>
      <c r="AH3097" s="113" t="s">
        <v>16226</v>
      </c>
      <c r="AI3097" s="117" t="s">
        <v>302</v>
      </c>
      <c r="AK3097" s="114">
        <v>44835</v>
      </c>
      <c r="AL3097" s="113">
        <v>30</v>
      </c>
      <c r="AM3097" s="113" t="s">
        <v>9882</v>
      </c>
      <c r="AN3097" s="113" t="s">
        <v>16273</v>
      </c>
      <c r="AO3097" s="113" t="s">
        <v>107</v>
      </c>
      <c r="AP3097" s="113">
        <v>2007</v>
      </c>
      <c r="AQ3097" s="113" t="s">
        <v>8</v>
      </c>
      <c r="AR3097" s="113" t="s">
        <v>16391</v>
      </c>
      <c r="AS3097" s="113" t="s">
        <v>14</v>
      </c>
      <c r="AT3097" s="113" t="s">
        <v>14</v>
      </c>
      <c r="AU3097" s="113" t="s">
        <v>16229</v>
      </c>
      <c r="AV3097" s="113" t="s">
        <v>14</v>
      </c>
      <c r="AW3097" s="113" t="s">
        <v>14</v>
      </c>
    </row>
    <row r="3098" spans="1:49">
      <c r="A3098" s="116" t="s">
        <v>1922</v>
      </c>
      <c r="B3098" s="113">
        <v>570036172</v>
      </c>
      <c r="C3098" s="113" t="s">
        <v>1923</v>
      </c>
      <c r="E3098" s="113" t="s">
        <v>110</v>
      </c>
      <c r="F3098" s="113" t="s">
        <v>8</v>
      </c>
      <c r="G3098" s="114">
        <v>30328</v>
      </c>
      <c r="H3098" s="113" t="s">
        <v>16218</v>
      </c>
      <c r="I3098" s="113" t="s">
        <v>9866</v>
      </c>
      <c r="J3098" s="113" t="s">
        <v>9872</v>
      </c>
      <c r="K3098" s="113" t="s">
        <v>25956</v>
      </c>
      <c r="L3098" s="113">
        <v>85241143777</v>
      </c>
      <c r="M3098" s="113" t="s">
        <v>13604</v>
      </c>
      <c r="O3098" s="113" t="s">
        <v>13605</v>
      </c>
      <c r="P3098" s="113" t="s">
        <v>25957</v>
      </c>
      <c r="Q3098" s="113" t="s">
        <v>25958</v>
      </c>
      <c r="R3098" s="113">
        <v>15</v>
      </c>
      <c r="S3098" s="113" t="s">
        <v>13</v>
      </c>
      <c r="T3098" s="113" t="s">
        <v>25959</v>
      </c>
      <c r="U3098" s="113" t="s">
        <v>25960</v>
      </c>
      <c r="V3098" s="114">
        <v>39563</v>
      </c>
      <c r="W3098" s="114">
        <v>39448</v>
      </c>
      <c r="X3098" s="113" t="s">
        <v>25961</v>
      </c>
      <c r="Y3098" s="114">
        <v>40143</v>
      </c>
      <c r="Z3098" s="114">
        <v>40148</v>
      </c>
      <c r="AA3098" s="113">
        <v>21</v>
      </c>
      <c r="AB3098" s="113" t="s">
        <v>24</v>
      </c>
      <c r="AC3098" s="113">
        <v>34</v>
      </c>
      <c r="AD3098" s="113" t="s">
        <v>18</v>
      </c>
      <c r="AE3098" s="114">
        <v>45566</v>
      </c>
      <c r="AF3098" s="113">
        <v>16</v>
      </c>
      <c r="AG3098" s="113">
        <v>9</v>
      </c>
      <c r="AH3098" s="113" t="s">
        <v>9913</v>
      </c>
      <c r="AI3098" s="117" t="s">
        <v>25962</v>
      </c>
      <c r="AJ3098" s="113" t="s">
        <v>45509</v>
      </c>
      <c r="AK3098" s="114">
        <v>44925</v>
      </c>
      <c r="AL3098" s="113">
        <v>40</v>
      </c>
      <c r="AM3098" s="113" t="s">
        <v>9870</v>
      </c>
      <c r="AN3098" s="113" t="s">
        <v>19131</v>
      </c>
      <c r="AO3098" s="113" t="s">
        <v>1173</v>
      </c>
      <c r="AP3098" s="113">
        <v>2012</v>
      </c>
      <c r="AQ3098" s="113" t="s">
        <v>8</v>
      </c>
      <c r="AR3098" s="113" t="s">
        <v>22157</v>
      </c>
      <c r="AS3098" s="113" t="s">
        <v>14</v>
      </c>
      <c r="AT3098" s="113" t="s">
        <v>14</v>
      </c>
      <c r="AU3098" s="113" t="s">
        <v>16229</v>
      </c>
      <c r="AV3098" s="113" t="s">
        <v>14</v>
      </c>
      <c r="AW3098" s="113" t="s">
        <v>14</v>
      </c>
    </row>
    <row r="3099" spans="1:49">
      <c r="A3099" s="116" t="s">
        <v>5721</v>
      </c>
      <c r="B3099" s="113">
        <v>10266976</v>
      </c>
      <c r="C3099" s="113" t="s">
        <v>5722</v>
      </c>
      <c r="E3099" s="113" t="s">
        <v>263</v>
      </c>
      <c r="F3099" s="113" t="s">
        <v>8</v>
      </c>
      <c r="G3099" s="114">
        <v>30330</v>
      </c>
      <c r="H3099" s="113" t="s">
        <v>16218</v>
      </c>
      <c r="I3099" s="113" t="s">
        <v>9866</v>
      </c>
      <c r="J3099" s="113" t="s">
        <v>9872</v>
      </c>
      <c r="K3099" s="113" t="s">
        <v>38757</v>
      </c>
      <c r="L3099" s="113">
        <v>82293744444</v>
      </c>
      <c r="M3099" s="113" t="s">
        <v>12589</v>
      </c>
      <c r="O3099" s="113" t="s">
        <v>12590</v>
      </c>
      <c r="P3099" s="113" t="s">
        <v>38758</v>
      </c>
      <c r="Q3099" s="113" t="s">
        <v>38759</v>
      </c>
      <c r="R3099" s="113">
        <v>15</v>
      </c>
      <c r="S3099" s="113" t="s">
        <v>13</v>
      </c>
      <c r="T3099" s="113" t="s">
        <v>38760</v>
      </c>
      <c r="U3099" s="113" t="s">
        <v>38761</v>
      </c>
      <c r="V3099" s="114">
        <v>37103</v>
      </c>
      <c r="W3099" s="114">
        <v>37226</v>
      </c>
      <c r="X3099" s="113" t="s">
        <v>38762</v>
      </c>
      <c r="Y3099" s="114">
        <v>37258</v>
      </c>
      <c r="Z3099" s="114">
        <v>37834</v>
      </c>
      <c r="AA3099" s="113">
        <v>21</v>
      </c>
      <c r="AB3099" s="113" t="s">
        <v>24</v>
      </c>
      <c r="AC3099" s="113">
        <v>42</v>
      </c>
      <c r="AD3099" s="113" t="s">
        <v>92</v>
      </c>
      <c r="AE3099" s="114">
        <v>44835</v>
      </c>
      <c r="AF3099" s="113">
        <v>17</v>
      </c>
      <c r="AG3099" s="113">
        <v>0</v>
      </c>
      <c r="AH3099" s="113" t="s">
        <v>9913</v>
      </c>
      <c r="AI3099" s="117" t="s">
        <v>46220</v>
      </c>
      <c r="AJ3099" s="113" t="s">
        <v>45560</v>
      </c>
      <c r="AK3099" s="114">
        <v>45352</v>
      </c>
      <c r="AL3099" s="113">
        <v>35</v>
      </c>
      <c r="AM3099" s="113" t="s">
        <v>9978</v>
      </c>
      <c r="AN3099" s="113" t="s">
        <v>34890</v>
      </c>
      <c r="AO3099" s="113" t="s">
        <v>264</v>
      </c>
      <c r="AP3099" s="113">
        <v>2005</v>
      </c>
      <c r="AQ3099" s="113" t="s">
        <v>8</v>
      </c>
      <c r="AR3099" s="113" t="s">
        <v>21822</v>
      </c>
      <c r="AS3099" s="113" t="s">
        <v>14</v>
      </c>
      <c r="AT3099" s="113" t="s">
        <v>14</v>
      </c>
      <c r="AU3099" s="113" t="s">
        <v>16229</v>
      </c>
      <c r="AV3099" s="113" t="s">
        <v>14</v>
      </c>
    </row>
    <row r="3100" spans="1:49">
      <c r="A3100" s="116" t="s">
        <v>528</v>
      </c>
      <c r="C3100" s="113" t="s">
        <v>529</v>
      </c>
      <c r="E3100" s="113" t="s">
        <v>530</v>
      </c>
      <c r="F3100" s="113" t="s">
        <v>8</v>
      </c>
      <c r="G3100" s="114">
        <v>30330</v>
      </c>
      <c r="H3100" s="113" t="s">
        <v>16218</v>
      </c>
      <c r="I3100" s="113" t="s">
        <v>9866</v>
      </c>
      <c r="J3100" s="113" t="s">
        <v>9872</v>
      </c>
      <c r="K3100" s="113" t="s">
        <v>34347</v>
      </c>
      <c r="L3100" s="113">
        <v>85145010584</v>
      </c>
      <c r="M3100" s="113" t="s">
        <v>12183</v>
      </c>
      <c r="O3100" s="113" t="s">
        <v>12184</v>
      </c>
      <c r="P3100" s="113" t="s">
        <v>34348</v>
      </c>
      <c r="Q3100" s="113" t="s">
        <v>34349</v>
      </c>
      <c r="R3100" s="113">
        <v>15</v>
      </c>
      <c r="S3100" s="113" t="s">
        <v>13</v>
      </c>
      <c r="T3100" s="113" t="s">
        <v>34350</v>
      </c>
      <c r="U3100" s="113" t="s">
        <v>34351</v>
      </c>
      <c r="V3100" s="114">
        <v>40179</v>
      </c>
      <c r="W3100" s="114">
        <v>40179</v>
      </c>
      <c r="X3100" s="113" t="s">
        <v>34352</v>
      </c>
      <c r="Y3100" s="114">
        <v>40815</v>
      </c>
      <c r="Z3100" s="114">
        <v>40909</v>
      </c>
      <c r="AA3100" s="113">
        <v>21</v>
      </c>
      <c r="AB3100" s="113" t="s">
        <v>24</v>
      </c>
      <c r="AC3100" s="113">
        <v>32</v>
      </c>
      <c r="AD3100" s="113" t="s">
        <v>84</v>
      </c>
      <c r="AE3100" s="114">
        <v>45566</v>
      </c>
      <c r="AF3100" s="113">
        <v>14</v>
      </c>
      <c r="AG3100" s="113">
        <v>11</v>
      </c>
      <c r="AH3100" s="113" t="s">
        <v>16263</v>
      </c>
      <c r="AI3100" s="117" t="s">
        <v>16264</v>
      </c>
      <c r="AK3100" s="114">
        <v>45302</v>
      </c>
      <c r="AL3100" s="113">
        <v>40</v>
      </c>
      <c r="AM3100" s="113" t="s">
        <v>9870</v>
      </c>
      <c r="AN3100" s="113" t="s">
        <v>22698</v>
      </c>
      <c r="AO3100" s="113" t="s">
        <v>531</v>
      </c>
      <c r="AP3100" s="113">
        <v>2019</v>
      </c>
      <c r="AQ3100" s="113" t="s">
        <v>8</v>
      </c>
      <c r="AR3100" s="113" t="s">
        <v>24835</v>
      </c>
      <c r="AS3100" s="113" t="s">
        <v>14</v>
      </c>
      <c r="AT3100" s="113" t="s">
        <v>14</v>
      </c>
      <c r="AU3100" s="113" t="s">
        <v>16229</v>
      </c>
      <c r="AV3100" s="113" t="s">
        <v>14</v>
      </c>
    </row>
    <row r="3101" spans="1:49">
      <c r="A3101" s="116" t="s">
        <v>2168</v>
      </c>
      <c r="B3101" s="113">
        <v>570015651</v>
      </c>
      <c r="C3101" s="113" t="s">
        <v>2169</v>
      </c>
      <c r="E3101" s="113" t="s">
        <v>2170</v>
      </c>
      <c r="F3101" s="113" t="s">
        <v>8</v>
      </c>
      <c r="G3101" s="114">
        <v>30331</v>
      </c>
      <c r="H3101" s="113" t="s">
        <v>16230</v>
      </c>
      <c r="I3101" s="113" t="s">
        <v>9866</v>
      </c>
      <c r="J3101" s="113" t="s">
        <v>9872</v>
      </c>
      <c r="K3101" s="113" t="s">
        <v>26971</v>
      </c>
      <c r="L3101" s="113">
        <v>85221240532</v>
      </c>
      <c r="M3101" s="113" t="s">
        <v>13582</v>
      </c>
      <c r="O3101" s="113" t="s">
        <v>13583</v>
      </c>
      <c r="P3101" s="113" t="s">
        <v>26972</v>
      </c>
      <c r="Q3101" s="113" t="s">
        <v>26973</v>
      </c>
      <c r="R3101" s="113">
        <v>15</v>
      </c>
      <c r="S3101" s="113" t="s">
        <v>13</v>
      </c>
      <c r="T3101" s="113" t="s">
        <v>26974</v>
      </c>
      <c r="U3101" s="113" t="s">
        <v>26975</v>
      </c>
      <c r="V3101" s="114">
        <v>37998</v>
      </c>
      <c r="W3101" s="114">
        <v>37956</v>
      </c>
      <c r="X3101" s="113" t="s">
        <v>26976</v>
      </c>
      <c r="Y3101" s="114">
        <v>38408</v>
      </c>
      <c r="Z3101" s="114">
        <v>38412</v>
      </c>
      <c r="AA3101" s="113">
        <v>21</v>
      </c>
      <c r="AB3101" s="113" t="s">
        <v>24</v>
      </c>
      <c r="AC3101" s="113">
        <v>34</v>
      </c>
      <c r="AD3101" s="113" t="s">
        <v>18</v>
      </c>
      <c r="AE3101" s="114">
        <v>45017</v>
      </c>
      <c r="AF3101" s="113">
        <v>14</v>
      </c>
      <c r="AG3101" s="113">
        <v>4</v>
      </c>
      <c r="AH3101" s="113" t="s">
        <v>16263</v>
      </c>
      <c r="AI3101" s="117" t="s">
        <v>2171</v>
      </c>
      <c r="AK3101" s="114">
        <v>42746</v>
      </c>
      <c r="AL3101" s="113">
        <v>35</v>
      </c>
      <c r="AM3101" s="113" t="s">
        <v>9978</v>
      </c>
      <c r="AN3101" s="113" t="s">
        <v>26977</v>
      </c>
      <c r="AO3101" s="113" t="s">
        <v>2172</v>
      </c>
      <c r="AP3101" s="113">
        <v>2010</v>
      </c>
      <c r="AQ3101" s="113" t="s">
        <v>8</v>
      </c>
      <c r="AR3101" s="113" t="s">
        <v>26970</v>
      </c>
      <c r="AS3101" s="113" t="s">
        <v>14</v>
      </c>
      <c r="AT3101" s="113" t="s">
        <v>14</v>
      </c>
      <c r="AU3101" s="113" t="s">
        <v>16229</v>
      </c>
      <c r="AV3101" s="113" t="s">
        <v>14</v>
      </c>
      <c r="AW3101" s="113" t="s">
        <v>14</v>
      </c>
    </row>
    <row r="3102" spans="1:49">
      <c r="A3102" s="116" t="s">
        <v>2251</v>
      </c>
      <c r="C3102" s="113" t="s">
        <v>2252</v>
      </c>
      <c r="E3102" s="113" t="s">
        <v>41</v>
      </c>
      <c r="F3102" s="113" t="s">
        <v>8</v>
      </c>
      <c r="G3102" s="114">
        <v>30332</v>
      </c>
      <c r="H3102" s="113" t="s">
        <v>16230</v>
      </c>
      <c r="I3102" s="113" t="s">
        <v>9866</v>
      </c>
      <c r="J3102" s="113" t="s">
        <v>9867</v>
      </c>
      <c r="K3102" s="113" t="s">
        <v>32491</v>
      </c>
      <c r="L3102" s="113">
        <v>82191910373</v>
      </c>
      <c r="M3102" s="113" t="s">
        <v>32492</v>
      </c>
      <c r="O3102" s="113" t="s">
        <v>32493</v>
      </c>
      <c r="P3102" s="113" t="s">
        <v>32494</v>
      </c>
      <c r="Q3102" s="113" t="s">
        <v>32495</v>
      </c>
      <c r="R3102" s="113">
        <v>15</v>
      </c>
      <c r="S3102" s="113" t="s">
        <v>13</v>
      </c>
      <c r="T3102" s="113" t="s">
        <v>32496</v>
      </c>
      <c r="U3102" s="113" t="s">
        <v>32497</v>
      </c>
      <c r="V3102" s="114">
        <v>40210</v>
      </c>
      <c r="W3102" s="114">
        <v>40179</v>
      </c>
      <c r="X3102" s="113" t="s">
        <v>32498</v>
      </c>
      <c r="Y3102" s="114">
        <v>40906</v>
      </c>
      <c r="Z3102" s="114">
        <v>40909</v>
      </c>
      <c r="AA3102" s="113">
        <v>22</v>
      </c>
      <c r="AB3102" s="113" t="s">
        <v>25</v>
      </c>
      <c r="AC3102" s="113">
        <v>31</v>
      </c>
      <c r="AD3102" s="113" t="s">
        <v>9</v>
      </c>
      <c r="AE3102" s="114">
        <v>43922</v>
      </c>
      <c r="AF3102" s="113">
        <v>13</v>
      </c>
      <c r="AG3102" s="113">
        <v>3</v>
      </c>
      <c r="AH3102" s="113" t="s">
        <v>16226</v>
      </c>
      <c r="AI3102" s="117" t="s">
        <v>9875</v>
      </c>
      <c r="AK3102" s="114">
        <v>43922</v>
      </c>
      <c r="AL3102" s="113">
        <v>40</v>
      </c>
      <c r="AM3102" s="113" t="s">
        <v>9870</v>
      </c>
      <c r="AN3102" s="113" t="s">
        <v>16561</v>
      </c>
      <c r="AO3102" s="113" t="s">
        <v>42</v>
      </c>
      <c r="AP3102" s="113">
        <v>2014</v>
      </c>
      <c r="AQ3102" s="113" t="s">
        <v>8</v>
      </c>
      <c r="AR3102" s="113" t="s">
        <v>28703</v>
      </c>
      <c r="AS3102" s="113" t="s">
        <v>14</v>
      </c>
      <c r="AT3102" s="113" t="s">
        <v>14</v>
      </c>
      <c r="AU3102" s="113" t="s">
        <v>16229</v>
      </c>
      <c r="AV3102" s="113" t="s">
        <v>14</v>
      </c>
    </row>
    <row r="3103" spans="1:49">
      <c r="A3103" s="116" t="s">
        <v>381</v>
      </c>
      <c r="B3103" s="113">
        <v>570013946</v>
      </c>
      <c r="C3103" s="113" t="s">
        <v>382</v>
      </c>
      <c r="E3103" s="113" t="s">
        <v>34</v>
      </c>
      <c r="F3103" s="113" t="s">
        <v>8</v>
      </c>
      <c r="G3103" s="114">
        <v>30333</v>
      </c>
      <c r="H3103" s="113" t="s">
        <v>16230</v>
      </c>
      <c r="I3103" s="113" t="s">
        <v>9866</v>
      </c>
      <c r="J3103" s="113" t="s">
        <v>9872</v>
      </c>
      <c r="K3103" s="113" t="s">
        <v>35015</v>
      </c>
      <c r="L3103" s="113">
        <v>8114511803</v>
      </c>
      <c r="M3103" s="113" t="s">
        <v>35016</v>
      </c>
      <c r="O3103" s="113" t="s">
        <v>35017</v>
      </c>
      <c r="P3103" s="113" t="s">
        <v>35018</v>
      </c>
      <c r="Q3103" s="113" t="s">
        <v>35019</v>
      </c>
      <c r="R3103" s="113">
        <v>15</v>
      </c>
      <c r="S3103" s="113" t="s">
        <v>13</v>
      </c>
      <c r="T3103" s="113" t="s">
        <v>35020</v>
      </c>
      <c r="U3103" s="113" t="s">
        <v>35021</v>
      </c>
      <c r="V3103" s="114">
        <v>37557</v>
      </c>
      <c r="W3103" s="114">
        <v>37561</v>
      </c>
      <c r="X3103" s="113" t="s">
        <v>35022</v>
      </c>
      <c r="Y3103" s="114">
        <v>37945</v>
      </c>
      <c r="Z3103" s="114">
        <v>37956</v>
      </c>
      <c r="AA3103" s="113">
        <v>21</v>
      </c>
      <c r="AB3103" s="113" t="s">
        <v>24</v>
      </c>
      <c r="AC3103" s="113">
        <v>34</v>
      </c>
      <c r="AD3103" s="113" t="s">
        <v>18</v>
      </c>
      <c r="AE3103" s="114">
        <v>42095</v>
      </c>
      <c r="AF3103" s="113">
        <v>10</v>
      </c>
      <c r="AG3103" s="113">
        <v>5</v>
      </c>
      <c r="AH3103" s="113" t="s">
        <v>16226</v>
      </c>
      <c r="AI3103" s="117" t="s">
        <v>9932</v>
      </c>
      <c r="AK3103" s="114">
        <v>44925</v>
      </c>
      <c r="AL3103" s="113">
        <v>40</v>
      </c>
      <c r="AM3103" s="113" t="s">
        <v>9870</v>
      </c>
      <c r="AN3103" s="113" t="s">
        <v>16334</v>
      </c>
      <c r="AO3103" s="113" t="s">
        <v>383</v>
      </c>
      <c r="AP3103" s="113">
        <v>2005</v>
      </c>
      <c r="AQ3103" s="113" t="s">
        <v>8</v>
      </c>
      <c r="AR3103" s="113" t="s">
        <v>32153</v>
      </c>
      <c r="AS3103" s="113" t="s">
        <v>14</v>
      </c>
      <c r="AT3103" s="113" t="s">
        <v>14</v>
      </c>
      <c r="AU3103" s="113" t="s">
        <v>16229</v>
      </c>
      <c r="AV3103" s="113" t="s">
        <v>14</v>
      </c>
      <c r="AW3103" s="113" t="s">
        <v>14</v>
      </c>
    </row>
    <row r="3104" spans="1:49">
      <c r="A3104" s="116" t="s">
        <v>5371</v>
      </c>
      <c r="C3104" s="113" t="s">
        <v>5372</v>
      </c>
      <c r="F3104" s="113" t="s">
        <v>8</v>
      </c>
      <c r="G3104" s="114">
        <v>30333</v>
      </c>
      <c r="H3104" s="113" t="s">
        <v>16230</v>
      </c>
      <c r="I3104" s="113" t="s">
        <v>9866</v>
      </c>
      <c r="J3104" s="113" t="s">
        <v>9872</v>
      </c>
      <c r="K3104" s="113" t="s">
        <v>37127</v>
      </c>
      <c r="L3104" s="113">
        <v>81244021391</v>
      </c>
      <c r="M3104" s="113" t="s">
        <v>12597</v>
      </c>
      <c r="O3104" s="113" t="s">
        <v>12598</v>
      </c>
      <c r="P3104" s="113" t="s">
        <v>37128</v>
      </c>
      <c r="Q3104" s="113" t="s">
        <v>37129</v>
      </c>
      <c r="R3104" s="113">
        <v>15</v>
      </c>
      <c r="S3104" s="113" t="s">
        <v>13</v>
      </c>
      <c r="T3104" s="113" t="s">
        <v>37130</v>
      </c>
      <c r="U3104" s="113" t="s">
        <v>37131</v>
      </c>
      <c r="V3104" s="114">
        <v>41977</v>
      </c>
      <c r="W3104" s="114">
        <v>41883</v>
      </c>
      <c r="X3104" s="113" t="s">
        <v>37132</v>
      </c>
      <c r="Y3104" s="114">
        <v>42612</v>
      </c>
      <c r="Z3104" s="114">
        <v>42614</v>
      </c>
      <c r="AA3104" s="113">
        <v>21</v>
      </c>
      <c r="AB3104" s="113" t="s">
        <v>24</v>
      </c>
      <c r="AC3104" s="113">
        <v>23</v>
      </c>
      <c r="AD3104" s="113" t="s">
        <v>78</v>
      </c>
      <c r="AE3104" s="114">
        <v>45017</v>
      </c>
      <c r="AF3104" s="113">
        <v>19</v>
      </c>
      <c r="AG3104" s="113">
        <v>1</v>
      </c>
      <c r="AH3104" s="113" t="s">
        <v>16263</v>
      </c>
      <c r="AI3104" s="117" t="s">
        <v>16325</v>
      </c>
      <c r="AK3104" s="114">
        <v>45302</v>
      </c>
      <c r="AL3104" s="113">
        <v>15</v>
      </c>
      <c r="AM3104" s="113" t="s">
        <v>9885</v>
      </c>
      <c r="AN3104" s="113" t="s">
        <v>16326</v>
      </c>
      <c r="AO3104" s="113" t="s">
        <v>314</v>
      </c>
      <c r="AP3104" s="113">
        <v>2002</v>
      </c>
      <c r="AQ3104" s="113" t="s">
        <v>8</v>
      </c>
      <c r="AR3104" s="113" t="s">
        <v>22913</v>
      </c>
      <c r="AS3104" s="113" t="s">
        <v>14</v>
      </c>
      <c r="AT3104" s="113" t="s">
        <v>14</v>
      </c>
      <c r="AU3104" s="113" t="s">
        <v>16229</v>
      </c>
      <c r="AV3104" s="113" t="s">
        <v>14</v>
      </c>
    </row>
    <row r="3105" spans="1:49">
      <c r="A3105" s="116" t="s">
        <v>843</v>
      </c>
      <c r="B3105" s="113">
        <v>570036006</v>
      </c>
      <c r="C3105" s="113" t="s">
        <v>844</v>
      </c>
      <c r="E3105" s="113" t="s">
        <v>34</v>
      </c>
      <c r="F3105" s="113" t="s">
        <v>8</v>
      </c>
      <c r="G3105" s="114">
        <v>30335</v>
      </c>
      <c r="H3105" s="113" t="s">
        <v>16218</v>
      </c>
      <c r="I3105" s="113" t="s">
        <v>9866</v>
      </c>
      <c r="J3105" s="113" t="s">
        <v>9872</v>
      </c>
      <c r="K3105" s="113" t="s">
        <v>38874</v>
      </c>
      <c r="L3105" s="113">
        <v>85240474709</v>
      </c>
      <c r="M3105" s="113" t="s">
        <v>11570</v>
      </c>
      <c r="O3105" s="113" t="s">
        <v>11571</v>
      </c>
      <c r="P3105" s="113" t="s">
        <v>38875</v>
      </c>
      <c r="Q3105" s="113" t="s">
        <v>38876</v>
      </c>
      <c r="R3105" s="113">
        <v>15</v>
      </c>
      <c r="S3105" s="113" t="s">
        <v>13</v>
      </c>
      <c r="T3105" s="113" t="s">
        <v>38877</v>
      </c>
      <c r="U3105" s="113" t="s">
        <v>38878</v>
      </c>
      <c r="V3105" s="114">
        <v>39563</v>
      </c>
      <c r="W3105" s="114">
        <v>39448</v>
      </c>
      <c r="X3105" s="113" t="s">
        <v>38879</v>
      </c>
      <c r="Y3105" s="114">
        <v>40143</v>
      </c>
      <c r="Z3105" s="114">
        <v>40148</v>
      </c>
      <c r="AA3105" s="113">
        <v>21</v>
      </c>
      <c r="AB3105" s="113" t="s">
        <v>24</v>
      </c>
      <c r="AC3105" s="113">
        <v>33</v>
      </c>
      <c r="AD3105" s="113" t="s">
        <v>10</v>
      </c>
      <c r="AE3105" s="114">
        <v>44652</v>
      </c>
      <c r="AF3105" s="113">
        <v>13</v>
      </c>
      <c r="AG3105" s="113">
        <v>3</v>
      </c>
      <c r="AH3105" s="113" t="s">
        <v>16226</v>
      </c>
      <c r="AI3105" s="117" t="s">
        <v>16281</v>
      </c>
      <c r="AK3105" s="114">
        <v>44670</v>
      </c>
      <c r="AL3105" s="113">
        <v>40</v>
      </c>
      <c r="AM3105" s="113" t="s">
        <v>9870</v>
      </c>
      <c r="AN3105" s="113" t="s">
        <v>18149</v>
      </c>
      <c r="AO3105" s="113" t="s">
        <v>629</v>
      </c>
      <c r="AP3105" s="113">
        <v>2013</v>
      </c>
      <c r="AQ3105" s="113" t="s">
        <v>8</v>
      </c>
      <c r="AR3105" s="113" t="s">
        <v>16293</v>
      </c>
      <c r="AS3105" s="113" t="s">
        <v>14</v>
      </c>
      <c r="AT3105" s="113" t="s">
        <v>14</v>
      </c>
      <c r="AU3105" s="113" t="s">
        <v>16229</v>
      </c>
      <c r="AV3105" s="113" t="s">
        <v>14</v>
      </c>
    </row>
    <row r="3106" spans="1:49">
      <c r="A3106" s="116" t="s">
        <v>2281</v>
      </c>
      <c r="C3106" s="113" t="s">
        <v>2282</v>
      </c>
      <c r="F3106" s="113" t="s">
        <v>37</v>
      </c>
      <c r="G3106" s="114">
        <v>30339</v>
      </c>
      <c r="H3106" s="113" t="s">
        <v>16218</v>
      </c>
      <c r="I3106" s="113" t="s">
        <v>9866</v>
      </c>
      <c r="J3106" s="113" t="s">
        <v>9872</v>
      </c>
      <c r="K3106" s="113" t="s">
        <v>23153</v>
      </c>
      <c r="L3106" s="113">
        <v>81354327133</v>
      </c>
      <c r="M3106" s="113" t="s">
        <v>14330</v>
      </c>
      <c r="N3106" s="113" t="s">
        <v>16242</v>
      </c>
      <c r="O3106" s="113" t="s">
        <v>10735</v>
      </c>
      <c r="P3106" s="113" t="s">
        <v>16244</v>
      </c>
      <c r="Q3106" s="113" t="s">
        <v>23154</v>
      </c>
      <c r="R3106" s="113">
        <v>15</v>
      </c>
      <c r="S3106" s="113" t="s">
        <v>1228</v>
      </c>
      <c r="T3106" s="113" t="s">
        <v>23155</v>
      </c>
      <c r="U3106" s="113" t="s">
        <v>23156</v>
      </c>
      <c r="V3106" s="114">
        <v>42975</v>
      </c>
      <c r="W3106" s="114">
        <v>42887</v>
      </c>
      <c r="X3106" s="113" t="s">
        <v>23157</v>
      </c>
      <c r="Y3106" s="114">
        <v>43188</v>
      </c>
      <c r="Z3106" s="114">
        <v>43191</v>
      </c>
      <c r="AA3106" s="113">
        <v>21</v>
      </c>
      <c r="AB3106" s="113" t="s">
        <v>24</v>
      </c>
      <c r="AC3106" s="113">
        <v>22</v>
      </c>
      <c r="AD3106" s="113" t="s">
        <v>25</v>
      </c>
      <c r="AE3106" s="114">
        <v>44105</v>
      </c>
      <c r="AF3106" s="113">
        <v>10</v>
      </c>
      <c r="AG3106" s="113">
        <v>3</v>
      </c>
      <c r="AH3106" s="113" t="s">
        <v>16226</v>
      </c>
      <c r="AI3106" s="117" t="s">
        <v>10489</v>
      </c>
      <c r="AK3106" s="114">
        <v>44105</v>
      </c>
      <c r="AL3106" s="113">
        <v>15</v>
      </c>
      <c r="AM3106" s="113" t="s">
        <v>9885</v>
      </c>
      <c r="AN3106" s="113" t="s">
        <v>23158</v>
      </c>
      <c r="AO3106" s="113" t="s">
        <v>2283</v>
      </c>
      <c r="AP3106" s="113">
        <v>2001</v>
      </c>
      <c r="AQ3106" s="113" t="s">
        <v>9994</v>
      </c>
      <c r="AR3106" s="113" t="s">
        <v>18780</v>
      </c>
      <c r="AS3106" s="113" t="s">
        <v>14</v>
      </c>
      <c r="AT3106" s="113" t="s">
        <v>14</v>
      </c>
      <c r="AU3106" s="113" t="s">
        <v>16229</v>
      </c>
      <c r="AV3106" s="113" t="s">
        <v>14</v>
      </c>
      <c r="AW3106" s="113" t="s">
        <v>14</v>
      </c>
    </row>
    <row r="3107" spans="1:49">
      <c r="A3107" s="116" t="s">
        <v>2518</v>
      </c>
      <c r="B3107" s="113">
        <v>570027832</v>
      </c>
      <c r="C3107" s="113" t="s">
        <v>2519</v>
      </c>
      <c r="E3107" s="113" t="s">
        <v>17</v>
      </c>
      <c r="F3107" s="113" t="s">
        <v>8</v>
      </c>
      <c r="G3107" s="114">
        <v>30340</v>
      </c>
      <c r="H3107" s="113" t="s">
        <v>16218</v>
      </c>
      <c r="I3107" s="113" t="s">
        <v>9866</v>
      </c>
      <c r="J3107" s="113" t="s">
        <v>9872</v>
      </c>
      <c r="K3107" s="113" t="s">
        <v>33462</v>
      </c>
      <c r="L3107" s="113">
        <v>85241344564</v>
      </c>
      <c r="M3107" s="113" t="s">
        <v>12108</v>
      </c>
      <c r="O3107" s="113" t="s">
        <v>12109</v>
      </c>
      <c r="P3107" s="113" t="s">
        <v>33463</v>
      </c>
      <c r="Q3107" s="113" t="s">
        <v>33464</v>
      </c>
      <c r="R3107" s="113">
        <v>15</v>
      </c>
      <c r="S3107" s="113" t="s">
        <v>13</v>
      </c>
      <c r="T3107" s="113" t="s">
        <v>33465</v>
      </c>
      <c r="U3107" s="113" t="s">
        <v>33466</v>
      </c>
      <c r="V3107" s="114">
        <v>39387</v>
      </c>
      <c r="W3107" s="114">
        <v>39083</v>
      </c>
      <c r="X3107" s="113" t="s">
        <v>33467</v>
      </c>
      <c r="Y3107" s="114">
        <v>39720</v>
      </c>
      <c r="Z3107" s="114">
        <v>39722</v>
      </c>
      <c r="AA3107" s="113">
        <v>21</v>
      </c>
      <c r="AB3107" s="113" t="s">
        <v>24</v>
      </c>
      <c r="AC3107" s="113">
        <v>31</v>
      </c>
      <c r="AD3107" s="113" t="s">
        <v>9</v>
      </c>
      <c r="AE3107" s="114">
        <v>44470</v>
      </c>
      <c r="AF3107" s="113">
        <v>14</v>
      </c>
      <c r="AG3107" s="113">
        <v>9</v>
      </c>
      <c r="AH3107" s="113" t="s">
        <v>16263</v>
      </c>
      <c r="AI3107" s="117" t="s">
        <v>16264</v>
      </c>
      <c r="AK3107" s="114">
        <v>45302</v>
      </c>
      <c r="AL3107" s="113">
        <v>40</v>
      </c>
      <c r="AM3107" s="113" t="s">
        <v>9870</v>
      </c>
      <c r="AN3107" s="113" t="s">
        <v>18452</v>
      </c>
      <c r="AO3107" s="113" t="s">
        <v>688</v>
      </c>
      <c r="AP3107" s="113">
        <v>2013</v>
      </c>
      <c r="AQ3107" s="113" t="s">
        <v>8</v>
      </c>
      <c r="AR3107" s="113" t="s">
        <v>19281</v>
      </c>
      <c r="AS3107" s="113" t="s">
        <v>14</v>
      </c>
      <c r="AT3107" s="113" t="s">
        <v>14</v>
      </c>
      <c r="AU3107" s="113" t="s">
        <v>16229</v>
      </c>
      <c r="AV3107" s="113" t="s">
        <v>14</v>
      </c>
    </row>
    <row r="3108" spans="1:49">
      <c r="A3108" s="116" t="s">
        <v>7405</v>
      </c>
      <c r="B3108" s="113">
        <v>570015584</v>
      </c>
      <c r="C3108" s="113" t="s">
        <v>7406</v>
      </c>
      <c r="E3108" s="113" t="s">
        <v>140</v>
      </c>
      <c r="F3108" s="113" t="s">
        <v>8</v>
      </c>
      <c r="G3108" s="114">
        <v>30342</v>
      </c>
      <c r="H3108" s="113" t="s">
        <v>16230</v>
      </c>
      <c r="I3108" s="113" t="s">
        <v>9866</v>
      </c>
      <c r="J3108" s="113" t="s">
        <v>9872</v>
      </c>
      <c r="K3108" s="113" t="s">
        <v>43760</v>
      </c>
      <c r="L3108" s="113" t="s">
        <v>46624</v>
      </c>
      <c r="M3108" s="113" t="s">
        <v>11104</v>
      </c>
      <c r="O3108" s="113" t="s">
        <v>11105</v>
      </c>
      <c r="P3108" s="113" t="s">
        <v>43761</v>
      </c>
      <c r="Q3108" s="113" t="s">
        <v>43762</v>
      </c>
      <c r="R3108" s="113">
        <v>15</v>
      </c>
      <c r="S3108" s="113" t="s">
        <v>13</v>
      </c>
      <c r="T3108" s="113" t="s">
        <v>43763</v>
      </c>
      <c r="U3108" s="113" t="s">
        <v>43764</v>
      </c>
      <c r="V3108" s="114">
        <v>37998</v>
      </c>
      <c r="W3108" s="114">
        <v>37956</v>
      </c>
      <c r="X3108" s="113" t="s">
        <v>43765</v>
      </c>
      <c r="Y3108" s="114">
        <v>38408</v>
      </c>
      <c r="Z3108" s="114">
        <v>38412</v>
      </c>
      <c r="AA3108" s="113">
        <v>22</v>
      </c>
      <c r="AB3108" s="113" t="s">
        <v>25</v>
      </c>
      <c r="AC3108" s="113">
        <v>32</v>
      </c>
      <c r="AD3108" s="113" t="s">
        <v>84</v>
      </c>
      <c r="AE3108" s="114">
        <v>44652</v>
      </c>
      <c r="AF3108" s="113">
        <v>16</v>
      </c>
      <c r="AG3108" s="113">
        <v>4</v>
      </c>
      <c r="AH3108" s="113" t="s">
        <v>16226</v>
      </c>
      <c r="AI3108" s="117" t="s">
        <v>9875</v>
      </c>
      <c r="AK3108" s="114">
        <v>43374</v>
      </c>
      <c r="AL3108" s="113">
        <v>40</v>
      </c>
      <c r="AM3108" s="113" t="s">
        <v>9870</v>
      </c>
      <c r="AN3108" s="113" t="s">
        <v>43766</v>
      </c>
      <c r="AO3108" s="113" t="s">
        <v>7407</v>
      </c>
      <c r="AP3108" s="113">
        <v>2011</v>
      </c>
      <c r="AQ3108" s="113" t="s">
        <v>9994</v>
      </c>
      <c r="AR3108" s="113" t="s">
        <v>43767</v>
      </c>
      <c r="AS3108" s="113" t="s">
        <v>14</v>
      </c>
      <c r="AT3108" s="113" t="s">
        <v>14</v>
      </c>
      <c r="AU3108" s="113" t="s">
        <v>16229</v>
      </c>
      <c r="AV3108" s="113" t="s">
        <v>14</v>
      </c>
      <c r="AW3108" s="113" t="s">
        <v>14</v>
      </c>
    </row>
    <row r="3109" spans="1:49">
      <c r="A3109" s="116" t="s">
        <v>8475</v>
      </c>
      <c r="B3109" s="113">
        <v>570020225</v>
      </c>
      <c r="C3109" s="113" t="s">
        <v>8476</v>
      </c>
      <c r="E3109" s="113" t="s">
        <v>103</v>
      </c>
      <c r="F3109" s="113" t="s">
        <v>8</v>
      </c>
      <c r="G3109" s="114">
        <v>30345</v>
      </c>
      <c r="H3109" s="113" t="s">
        <v>16230</v>
      </c>
      <c r="I3109" s="113" t="s">
        <v>9866</v>
      </c>
      <c r="J3109" s="113" t="s">
        <v>9872</v>
      </c>
      <c r="K3109" s="113" t="s">
        <v>23784</v>
      </c>
      <c r="L3109" s="113">
        <v>82213248843</v>
      </c>
      <c r="M3109" s="113" t="s">
        <v>13668</v>
      </c>
      <c r="O3109" s="113" t="s">
        <v>23785</v>
      </c>
      <c r="P3109" s="113" t="s">
        <v>23786</v>
      </c>
      <c r="Q3109" s="113" t="s">
        <v>23787</v>
      </c>
      <c r="R3109" s="113">
        <v>15</v>
      </c>
      <c r="S3109" s="113" t="s">
        <v>13</v>
      </c>
      <c r="T3109" s="113" t="s">
        <v>23788</v>
      </c>
      <c r="U3109" s="113" t="s">
        <v>23789</v>
      </c>
      <c r="V3109" s="114">
        <v>38791</v>
      </c>
      <c r="W3109" s="114">
        <v>38808</v>
      </c>
      <c r="X3109" s="113" t="s">
        <v>23790</v>
      </c>
      <c r="Y3109" s="114">
        <v>39230</v>
      </c>
      <c r="Z3109" s="114">
        <v>39083</v>
      </c>
      <c r="AA3109" s="113">
        <v>21</v>
      </c>
      <c r="AB3109" s="113" t="s">
        <v>24</v>
      </c>
      <c r="AC3109" s="113">
        <v>33</v>
      </c>
      <c r="AD3109" s="113" t="s">
        <v>10</v>
      </c>
      <c r="AE3109" s="114">
        <v>45017</v>
      </c>
      <c r="AF3109" s="113">
        <v>12</v>
      </c>
      <c r="AG3109" s="113">
        <v>0</v>
      </c>
      <c r="AH3109" s="113" t="s">
        <v>16226</v>
      </c>
      <c r="AI3109" s="117" t="s">
        <v>302</v>
      </c>
      <c r="AK3109" s="114">
        <v>45017</v>
      </c>
      <c r="AL3109" s="113">
        <v>30</v>
      </c>
      <c r="AM3109" s="113" t="s">
        <v>9882</v>
      </c>
      <c r="AN3109" s="113" t="s">
        <v>16273</v>
      </c>
      <c r="AO3109" s="113" t="s">
        <v>107</v>
      </c>
      <c r="AP3109" s="113">
        <v>2012</v>
      </c>
      <c r="AQ3109" s="113" t="s">
        <v>8</v>
      </c>
      <c r="AR3109" s="113" t="s">
        <v>16274</v>
      </c>
      <c r="AS3109" s="113" t="s">
        <v>14</v>
      </c>
      <c r="AT3109" s="113" t="s">
        <v>14</v>
      </c>
      <c r="AU3109" s="113" t="s">
        <v>16229</v>
      </c>
      <c r="AV3109" s="113" t="s">
        <v>14</v>
      </c>
      <c r="AW3109" s="113" t="s">
        <v>14</v>
      </c>
    </row>
    <row r="3110" spans="1:49">
      <c r="A3110" s="116" t="s">
        <v>8463</v>
      </c>
      <c r="B3110" s="113">
        <v>570021248</v>
      </c>
      <c r="C3110" s="113" t="s">
        <v>8464</v>
      </c>
      <c r="E3110" s="113" t="s">
        <v>46243</v>
      </c>
      <c r="F3110" s="113" t="s">
        <v>37</v>
      </c>
      <c r="G3110" s="114">
        <v>30345</v>
      </c>
      <c r="H3110" s="113" t="s">
        <v>16230</v>
      </c>
      <c r="I3110" s="113" t="s">
        <v>9866</v>
      </c>
      <c r="J3110" s="113" t="s">
        <v>9872</v>
      </c>
      <c r="K3110" s="113" t="s">
        <v>22262</v>
      </c>
      <c r="L3110" s="113">
        <v>81334872682</v>
      </c>
      <c r="M3110" s="113" t="s">
        <v>22263</v>
      </c>
      <c r="O3110" s="113" t="s">
        <v>14200</v>
      </c>
      <c r="P3110" s="113" t="s">
        <v>22264</v>
      </c>
      <c r="Q3110" s="113" t="s">
        <v>22265</v>
      </c>
      <c r="R3110" s="113">
        <v>15</v>
      </c>
      <c r="S3110" s="113" t="s">
        <v>13</v>
      </c>
      <c r="T3110" s="113" t="s">
        <v>22266</v>
      </c>
      <c r="U3110" s="113" t="s">
        <v>22267</v>
      </c>
      <c r="V3110" s="114">
        <v>39038</v>
      </c>
      <c r="W3110" s="114">
        <v>38808</v>
      </c>
      <c r="X3110" s="113" t="s">
        <v>22268</v>
      </c>
      <c r="Y3110" s="114">
        <v>39353</v>
      </c>
      <c r="Z3110" s="114">
        <v>39356</v>
      </c>
      <c r="AA3110" s="113">
        <v>23</v>
      </c>
      <c r="AB3110" s="113" t="s">
        <v>78</v>
      </c>
      <c r="AC3110" s="113">
        <v>33</v>
      </c>
      <c r="AD3110" s="113" t="s">
        <v>10</v>
      </c>
      <c r="AE3110" s="114">
        <v>44287</v>
      </c>
      <c r="AF3110" s="113">
        <v>14</v>
      </c>
      <c r="AG3110" s="113">
        <v>6</v>
      </c>
      <c r="AH3110" s="113" t="s">
        <v>16226</v>
      </c>
      <c r="AI3110" s="117" t="s">
        <v>1702</v>
      </c>
      <c r="AK3110" s="114">
        <v>44287</v>
      </c>
      <c r="AL3110" s="113">
        <v>45</v>
      </c>
      <c r="AM3110" s="113" t="s">
        <v>9922</v>
      </c>
      <c r="AN3110" s="113" t="s">
        <v>22269</v>
      </c>
      <c r="AO3110" s="113" t="s">
        <v>5165</v>
      </c>
      <c r="AP3110" s="113">
        <v>2024</v>
      </c>
      <c r="AQ3110" s="113" t="s">
        <v>8</v>
      </c>
      <c r="AR3110" s="113" t="s">
        <v>16437</v>
      </c>
      <c r="AS3110" s="113" t="s">
        <v>14</v>
      </c>
      <c r="AT3110" s="113" t="s">
        <v>14</v>
      </c>
      <c r="AU3110" s="113" t="s">
        <v>16229</v>
      </c>
      <c r="AV3110" s="113" t="s">
        <v>14</v>
      </c>
      <c r="AW3110" s="113" t="s">
        <v>14</v>
      </c>
    </row>
    <row r="3111" spans="1:49">
      <c r="A3111" s="116" t="s">
        <v>6295</v>
      </c>
      <c r="C3111" s="113" t="s">
        <v>342</v>
      </c>
      <c r="E3111" s="113" t="s">
        <v>17</v>
      </c>
      <c r="F3111" s="113" t="s">
        <v>8</v>
      </c>
      <c r="G3111" s="114">
        <v>30346</v>
      </c>
      <c r="H3111" s="113" t="s">
        <v>16230</v>
      </c>
      <c r="I3111" s="113" t="s">
        <v>9866</v>
      </c>
      <c r="J3111" s="113" t="s">
        <v>9872</v>
      </c>
      <c r="K3111" s="113" t="s">
        <v>38181</v>
      </c>
      <c r="L3111" s="113">
        <v>82271661019</v>
      </c>
      <c r="M3111" s="113" t="s">
        <v>11402</v>
      </c>
      <c r="O3111" s="113" t="s">
        <v>38182</v>
      </c>
      <c r="P3111" s="113" t="s">
        <v>38183</v>
      </c>
      <c r="Q3111" s="113" t="s">
        <v>38184</v>
      </c>
      <c r="R3111" s="113">
        <v>15</v>
      </c>
      <c r="S3111" s="113" t="s">
        <v>13</v>
      </c>
      <c r="T3111" s="113" t="s">
        <v>38185</v>
      </c>
      <c r="U3111" s="113" t="s">
        <v>38186</v>
      </c>
      <c r="V3111" s="114">
        <v>42032</v>
      </c>
      <c r="W3111" s="114">
        <v>41944</v>
      </c>
      <c r="X3111" s="113" t="s">
        <v>38187</v>
      </c>
      <c r="Y3111" s="114">
        <v>42612</v>
      </c>
      <c r="Z3111" s="114">
        <v>42614</v>
      </c>
      <c r="AA3111" s="113">
        <v>21</v>
      </c>
      <c r="AB3111" s="113" t="s">
        <v>24</v>
      </c>
      <c r="AC3111" s="113">
        <v>32</v>
      </c>
      <c r="AD3111" s="113" t="s">
        <v>84</v>
      </c>
      <c r="AE3111" s="114">
        <v>45200</v>
      </c>
      <c r="AF3111" s="113">
        <v>13</v>
      </c>
      <c r="AG3111" s="113">
        <v>9</v>
      </c>
      <c r="AH3111" s="113" t="s">
        <v>16263</v>
      </c>
      <c r="AI3111" s="117" t="s">
        <v>16264</v>
      </c>
      <c r="AK3111" s="114">
        <v>45302</v>
      </c>
      <c r="AL3111" s="113">
        <v>40</v>
      </c>
      <c r="AM3111" s="113" t="s">
        <v>9870</v>
      </c>
      <c r="AN3111" s="113" t="s">
        <v>19280</v>
      </c>
      <c r="AO3111" s="113" t="s">
        <v>952</v>
      </c>
      <c r="AP3111" s="113">
        <v>2006</v>
      </c>
      <c r="AQ3111" s="113" t="s">
        <v>8</v>
      </c>
      <c r="AR3111" s="113" t="s">
        <v>22099</v>
      </c>
      <c r="AS3111" s="113" t="s">
        <v>14</v>
      </c>
      <c r="AT3111" s="113" t="s">
        <v>14</v>
      </c>
      <c r="AU3111" s="113" t="s">
        <v>16229</v>
      </c>
      <c r="AV3111" s="113" t="s">
        <v>14</v>
      </c>
    </row>
    <row r="3112" spans="1:49">
      <c r="A3112" s="116" t="s">
        <v>8600</v>
      </c>
      <c r="B3112" s="113">
        <v>570027661</v>
      </c>
      <c r="C3112" s="113" t="s">
        <v>4821</v>
      </c>
      <c r="E3112" s="113" t="s">
        <v>41</v>
      </c>
      <c r="F3112" s="113" t="s">
        <v>196</v>
      </c>
      <c r="G3112" s="114">
        <v>30348</v>
      </c>
      <c r="H3112" s="113" t="s">
        <v>16218</v>
      </c>
      <c r="I3112" s="113" t="s">
        <v>9866</v>
      </c>
      <c r="J3112" s="113" t="s">
        <v>9872</v>
      </c>
      <c r="K3112" s="113" t="s">
        <v>21853</v>
      </c>
      <c r="L3112" s="113">
        <v>85157922385</v>
      </c>
      <c r="M3112" s="113" t="s">
        <v>21854</v>
      </c>
      <c r="O3112" s="113" t="s">
        <v>21855</v>
      </c>
      <c r="P3112" s="113" t="s">
        <v>21856</v>
      </c>
      <c r="Q3112" s="113" t="s">
        <v>21857</v>
      </c>
      <c r="R3112" s="113">
        <v>15</v>
      </c>
      <c r="S3112" s="113" t="s">
        <v>13</v>
      </c>
      <c r="T3112" s="113" t="s">
        <v>21858</v>
      </c>
      <c r="U3112" s="113" t="s">
        <v>21859</v>
      </c>
      <c r="V3112" s="114">
        <v>39387</v>
      </c>
      <c r="W3112" s="114">
        <v>39083</v>
      </c>
      <c r="X3112" s="113" t="s">
        <v>21860</v>
      </c>
      <c r="Y3112" s="114">
        <v>39720</v>
      </c>
      <c r="Z3112" s="114">
        <v>39722</v>
      </c>
      <c r="AA3112" s="113">
        <v>22</v>
      </c>
      <c r="AB3112" s="113" t="s">
        <v>25</v>
      </c>
      <c r="AC3112" s="113">
        <v>32</v>
      </c>
      <c r="AD3112" s="113" t="s">
        <v>84</v>
      </c>
      <c r="AE3112" s="114">
        <v>44470</v>
      </c>
      <c r="AF3112" s="113">
        <v>9</v>
      </c>
      <c r="AG3112" s="113">
        <v>9</v>
      </c>
      <c r="AH3112" s="113" t="s">
        <v>16226</v>
      </c>
      <c r="AI3112" s="117" t="s">
        <v>9875</v>
      </c>
      <c r="AK3112" s="114">
        <v>45120</v>
      </c>
      <c r="AL3112" s="113">
        <v>40</v>
      </c>
      <c r="AM3112" s="113" t="s">
        <v>9870</v>
      </c>
      <c r="AN3112" s="113" t="s">
        <v>20594</v>
      </c>
      <c r="AO3112" s="113" t="s">
        <v>495</v>
      </c>
      <c r="AP3112" s="113">
        <v>2015</v>
      </c>
      <c r="AQ3112" s="113" t="s">
        <v>9994</v>
      </c>
      <c r="AR3112" s="113" t="s">
        <v>21861</v>
      </c>
      <c r="AS3112" s="113" t="s">
        <v>14</v>
      </c>
      <c r="AT3112" s="113" t="s">
        <v>14</v>
      </c>
      <c r="AU3112" s="113" t="s">
        <v>16229</v>
      </c>
      <c r="AV3112" s="113" t="s">
        <v>14</v>
      </c>
      <c r="AW3112" s="113" t="s">
        <v>14</v>
      </c>
    </row>
    <row r="3113" spans="1:49">
      <c r="A3113" s="116" t="s">
        <v>6891</v>
      </c>
      <c r="B3113" s="113">
        <v>570017242</v>
      </c>
      <c r="C3113" s="113" t="s">
        <v>6892</v>
      </c>
      <c r="E3113" s="113" t="s">
        <v>691</v>
      </c>
      <c r="F3113" s="113" t="s">
        <v>8</v>
      </c>
      <c r="G3113" s="114">
        <v>30350</v>
      </c>
      <c r="H3113" s="113" t="s">
        <v>16218</v>
      </c>
      <c r="I3113" s="113" t="s">
        <v>9866</v>
      </c>
      <c r="J3113" s="113" t="s">
        <v>9872</v>
      </c>
      <c r="K3113" s="113" t="s">
        <v>16219</v>
      </c>
      <c r="L3113" s="113">
        <v>82271389400</v>
      </c>
      <c r="M3113" s="113" t="s">
        <v>46219</v>
      </c>
      <c r="N3113" s="113" t="s">
        <v>16220</v>
      </c>
      <c r="O3113" s="113" t="s">
        <v>11074</v>
      </c>
      <c r="P3113" s="113" t="s">
        <v>16221</v>
      </c>
      <c r="Q3113" s="113" t="s">
        <v>16222</v>
      </c>
      <c r="R3113" s="113">
        <v>15</v>
      </c>
      <c r="S3113" s="113" t="s">
        <v>13</v>
      </c>
      <c r="T3113" s="113" t="s">
        <v>16223</v>
      </c>
      <c r="U3113" s="113" t="s">
        <v>16224</v>
      </c>
      <c r="V3113" s="114">
        <v>38397</v>
      </c>
      <c r="W3113" s="114">
        <v>38353</v>
      </c>
      <c r="X3113" s="113" t="s">
        <v>16225</v>
      </c>
      <c r="Y3113" s="114">
        <v>38775</v>
      </c>
      <c r="Z3113" s="114">
        <v>38777</v>
      </c>
      <c r="AA3113" s="113">
        <v>22</v>
      </c>
      <c r="AB3113" s="113" t="s">
        <v>25</v>
      </c>
      <c r="AC3113" s="113">
        <v>33</v>
      </c>
      <c r="AD3113" s="113" t="s">
        <v>10</v>
      </c>
      <c r="AE3113" s="114">
        <v>44835</v>
      </c>
      <c r="AF3113" s="113">
        <v>15</v>
      </c>
      <c r="AG3113" s="113">
        <v>9</v>
      </c>
      <c r="AH3113" s="113" t="s">
        <v>16226</v>
      </c>
      <c r="AI3113" s="117" t="s">
        <v>9891</v>
      </c>
      <c r="AK3113" s="114">
        <v>44835</v>
      </c>
      <c r="AL3113" s="113">
        <v>40</v>
      </c>
      <c r="AM3113" s="113" t="s">
        <v>9870</v>
      </c>
      <c r="AN3113" s="113" t="s">
        <v>16227</v>
      </c>
      <c r="AO3113" s="113" t="s">
        <v>693</v>
      </c>
      <c r="AP3113" s="113">
        <v>2009</v>
      </c>
      <c r="AQ3113" s="113" t="s">
        <v>9871</v>
      </c>
      <c r="AR3113" s="113" t="s">
        <v>16228</v>
      </c>
      <c r="AS3113" s="113" t="s">
        <v>14</v>
      </c>
      <c r="AT3113" s="113" t="s">
        <v>14</v>
      </c>
      <c r="AU3113" s="113" t="s">
        <v>16229</v>
      </c>
      <c r="AV3113" s="113" t="s">
        <v>14</v>
      </c>
      <c r="AW3113" s="113" t="s">
        <v>14</v>
      </c>
    </row>
    <row r="3114" spans="1:49">
      <c r="A3114" s="116" t="s">
        <v>5252</v>
      </c>
      <c r="C3114" s="113" t="s">
        <v>735</v>
      </c>
      <c r="E3114" s="113" t="s">
        <v>3354</v>
      </c>
      <c r="F3114" s="113" t="s">
        <v>8</v>
      </c>
      <c r="G3114" s="114">
        <v>30357</v>
      </c>
      <c r="H3114" s="113" t="s">
        <v>16230</v>
      </c>
      <c r="I3114" s="113" t="s">
        <v>9866</v>
      </c>
      <c r="J3114" s="113" t="s">
        <v>9872</v>
      </c>
      <c r="K3114" s="113" t="s">
        <v>34818</v>
      </c>
      <c r="L3114" s="113">
        <v>81341059535</v>
      </c>
      <c r="M3114" s="113" t="s">
        <v>34819</v>
      </c>
      <c r="O3114" s="113" t="s">
        <v>13367</v>
      </c>
      <c r="P3114" s="113" t="s">
        <v>34820</v>
      </c>
      <c r="Q3114" s="113" t="s">
        <v>34821</v>
      </c>
      <c r="R3114" s="113">
        <v>15</v>
      </c>
      <c r="S3114" s="113" t="s">
        <v>13</v>
      </c>
      <c r="T3114" s="113" t="s">
        <v>34822</v>
      </c>
      <c r="U3114" s="113" t="s">
        <v>34823</v>
      </c>
      <c r="V3114" s="114">
        <v>40216</v>
      </c>
      <c r="W3114" s="114">
        <v>40544</v>
      </c>
      <c r="X3114" s="113" t="s">
        <v>34824</v>
      </c>
      <c r="Y3114" s="114">
        <v>41271</v>
      </c>
      <c r="Z3114" s="114">
        <v>41275</v>
      </c>
      <c r="AA3114" s="113">
        <v>23</v>
      </c>
      <c r="AB3114" s="113" t="s">
        <v>78</v>
      </c>
      <c r="AC3114" s="113">
        <v>33</v>
      </c>
      <c r="AD3114" s="113" t="s">
        <v>10</v>
      </c>
      <c r="AE3114" s="114">
        <v>45017</v>
      </c>
      <c r="AF3114" s="113">
        <v>10</v>
      </c>
      <c r="AG3114" s="113">
        <v>3</v>
      </c>
      <c r="AH3114" s="113" t="s">
        <v>16226</v>
      </c>
      <c r="AI3114" s="117" t="s">
        <v>1790</v>
      </c>
      <c r="AK3114" s="114">
        <v>45017</v>
      </c>
      <c r="AL3114" s="113">
        <v>30</v>
      </c>
      <c r="AM3114" s="113" t="s">
        <v>9882</v>
      </c>
      <c r="AN3114" s="113" t="s">
        <v>21807</v>
      </c>
      <c r="AO3114" s="113" t="s">
        <v>1540</v>
      </c>
      <c r="AP3114" s="113">
        <v>2005</v>
      </c>
      <c r="AQ3114" s="113" t="s">
        <v>8</v>
      </c>
      <c r="AR3114" s="113" t="s">
        <v>19217</v>
      </c>
      <c r="AS3114" s="113" t="s">
        <v>14</v>
      </c>
      <c r="AT3114" s="113" t="s">
        <v>14</v>
      </c>
      <c r="AU3114" s="113" t="s">
        <v>16229</v>
      </c>
      <c r="AV3114" s="113" t="s">
        <v>14</v>
      </c>
      <c r="AW3114" s="113" t="s">
        <v>14</v>
      </c>
    </row>
    <row r="3115" spans="1:49">
      <c r="A3115" s="116" t="s">
        <v>3251</v>
      </c>
      <c r="C3115" s="113" t="s">
        <v>3252</v>
      </c>
      <c r="E3115" s="113" t="s">
        <v>2864</v>
      </c>
      <c r="F3115" s="113" t="s">
        <v>8</v>
      </c>
      <c r="G3115" s="114">
        <v>30359</v>
      </c>
      <c r="H3115" s="113" t="s">
        <v>16230</v>
      </c>
      <c r="I3115" s="113" t="s">
        <v>9866</v>
      </c>
      <c r="J3115" s="113" t="s">
        <v>9867</v>
      </c>
      <c r="K3115" s="113" t="s">
        <v>30200</v>
      </c>
      <c r="L3115" s="113">
        <v>81343772414</v>
      </c>
      <c r="M3115" s="113" t="s">
        <v>10960</v>
      </c>
      <c r="O3115" s="113" t="s">
        <v>10961</v>
      </c>
      <c r="P3115" s="113" t="s">
        <v>30201</v>
      </c>
      <c r="Q3115" s="113" t="s">
        <v>30202</v>
      </c>
      <c r="R3115" s="113">
        <v>15</v>
      </c>
      <c r="S3115" s="113" t="s">
        <v>13</v>
      </c>
      <c r="T3115" s="113" t="s">
        <v>30203</v>
      </c>
      <c r="U3115" s="113" t="s">
        <v>30204</v>
      </c>
      <c r="V3115" s="114">
        <v>40210</v>
      </c>
      <c r="W3115" s="114">
        <v>40179</v>
      </c>
      <c r="X3115" s="113" t="s">
        <v>30205</v>
      </c>
      <c r="Y3115" s="114">
        <v>40906</v>
      </c>
      <c r="Z3115" s="114">
        <v>40909</v>
      </c>
      <c r="AA3115" s="113">
        <v>31</v>
      </c>
      <c r="AB3115" s="113" t="s">
        <v>9</v>
      </c>
      <c r="AC3115" s="113">
        <v>34</v>
      </c>
      <c r="AD3115" s="113" t="s">
        <v>18</v>
      </c>
      <c r="AE3115" s="114">
        <v>43739</v>
      </c>
      <c r="AF3115" s="113">
        <v>9</v>
      </c>
      <c r="AG3115" s="113">
        <v>9</v>
      </c>
      <c r="AH3115" s="113" t="s">
        <v>16226</v>
      </c>
      <c r="AI3115" s="117" t="s">
        <v>1790</v>
      </c>
      <c r="AK3115" s="114">
        <v>43739</v>
      </c>
      <c r="AL3115" s="113">
        <v>40</v>
      </c>
      <c r="AM3115" s="113" t="s">
        <v>9870</v>
      </c>
      <c r="AN3115" s="113" t="s">
        <v>28217</v>
      </c>
      <c r="AO3115" s="113" t="s">
        <v>1791</v>
      </c>
      <c r="AP3115" s="113">
        <v>2006</v>
      </c>
      <c r="AQ3115" s="113" t="s">
        <v>8</v>
      </c>
      <c r="AR3115" s="113" t="s">
        <v>20505</v>
      </c>
      <c r="AS3115" s="113" t="s">
        <v>14</v>
      </c>
      <c r="AT3115" s="113" t="s">
        <v>14</v>
      </c>
      <c r="AU3115" s="113" t="s">
        <v>16229</v>
      </c>
      <c r="AV3115" s="113" t="s">
        <v>14</v>
      </c>
    </row>
    <row r="3116" spans="1:49">
      <c r="A3116" s="116" t="s">
        <v>7602</v>
      </c>
      <c r="C3116" s="113" t="s">
        <v>7603</v>
      </c>
      <c r="F3116" s="113" t="s">
        <v>68</v>
      </c>
      <c r="G3116" s="114">
        <v>30359</v>
      </c>
      <c r="H3116" s="113" t="s">
        <v>16218</v>
      </c>
      <c r="I3116" s="113" t="s">
        <v>9866</v>
      </c>
      <c r="J3116" s="113" t="s">
        <v>9872</v>
      </c>
      <c r="K3116" s="113" t="s">
        <v>41319</v>
      </c>
      <c r="L3116" s="113">
        <v>82211362280</v>
      </c>
      <c r="M3116" s="113" t="s">
        <v>15664</v>
      </c>
      <c r="O3116" s="113" t="s">
        <v>41320</v>
      </c>
      <c r="P3116" s="113" t="s">
        <v>41321</v>
      </c>
      <c r="Q3116" s="113" t="s">
        <v>41322</v>
      </c>
      <c r="R3116" s="113">
        <v>15</v>
      </c>
      <c r="S3116" s="113" t="s">
        <v>13</v>
      </c>
      <c r="T3116" s="113" t="s">
        <v>41323</v>
      </c>
      <c r="U3116" s="113" t="s">
        <v>41324</v>
      </c>
      <c r="V3116" s="114">
        <v>41977</v>
      </c>
      <c r="W3116" s="114">
        <v>41883</v>
      </c>
      <c r="X3116" s="113" t="s">
        <v>41325</v>
      </c>
      <c r="Y3116" s="114">
        <v>42612</v>
      </c>
      <c r="Z3116" s="114">
        <v>42614</v>
      </c>
      <c r="AA3116" s="113">
        <v>21</v>
      </c>
      <c r="AB3116" s="113" t="s">
        <v>24</v>
      </c>
      <c r="AC3116" s="113">
        <v>23</v>
      </c>
      <c r="AD3116" s="113" t="s">
        <v>78</v>
      </c>
      <c r="AE3116" s="114">
        <v>44835</v>
      </c>
      <c r="AF3116" s="113">
        <v>18</v>
      </c>
      <c r="AG3116" s="113">
        <v>7</v>
      </c>
      <c r="AH3116" s="113" t="s">
        <v>16263</v>
      </c>
      <c r="AI3116" s="117" t="s">
        <v>7604</v>
      </c>
      <c r="AK3116" s="114">
        <v>42746</v>
      </c>
      <c r="AL3116" s="113">
        <v>17</v>
      </c>
      <c r="AM3116" s="113" t="s">
        <v>9982</v>
      </c>
      <c r="AN3116" s="113" t="s">
        <v>35598</v>
      </c>
      <c r="AO3116" s="113" t="s">
        <v>297</v>
      </c>
      <c r="AP3116" s="113">
        <v>2001</v>
      </c>
      <c r="AQ3116" s="113" t="s">
        <v>8</v>
      </c>
      <c r="AR3116" s="113" t="s">
        <v>30681</v>
      </c>
      <c r="AS3116" s="113" t="s">
        <v>14</v>
      </c>
      <c r="AT3116" s="113" t="s">
        <v>14</v>
      </c>
      <c r="AU3116" s="113" t="s">
        <v>16229</v>
      </c>
      <c r="AV3116" s="113" t="s">
        <v>14</v>
      </c>
      <c r="AW3116" s="113" t="s">
        <v>14</v>
      </c>
    </row>
    <row r="3117" spans="1:49">
      <c r="A3117" s="116" t="s">
        <v>6825</v>
      </c>
      <c r="C3117" s="113" t="s">
        <v>102</v>
      </c>
      <c r="E3117" s="113" t="s">
        <v>987</v>
      </c>
      <c r="F3117" s="113" t="s">
        <v>494</v>
      </c>
      <c r="G3117" s="114">
        <v>30369</v>
      </c>
      <c r="H3117" s="113" t="s">
        <v>16230</v>
      </c>
      <c r="I3117" s="113" t="s">
        <v>9866</v>
      </c>
      <c r="J3117" s="113" t="s">
        <v>9872</v>
      </c>
      <c r="K3117" s="113" t="s">
        <v>32029</v>
      </c>
      <c r="L3117" s="113">
        <v>82291044448</v>
      </c>
      <c r="M3117" s="113" t="s">
        <v>32030</v>
      </c>
      <c r="O3117" s="113" t="s">
        <v>15965</v>
      </c>
      <c r="P3117" s="113" t="s">
        <v>32031</v>
      </c>
      <c r="Q3117" s="113" t="s">
        <v>32032</v>
      </c>
      <c r="R3117" s="113">
        <v>15</v>
      </c>
      <c r="S3117" s="113" t="s">
        <v>13</v>
      </c>
      <c r="T3117" s="113" t="s">
        <v>32033</v>
      </c>
      <c r="U3117" s="113" t="s">
        <v>32034</v>
      </c>
      <c r="V3117" s="114">
        <v>40289</v>
      </c>
      <c r="W3117" s="114">
        <v>40179</v>
      </c>
      <c r="X3117" s="113" t="s">
        <v>32035</v>
      </c>
      <c r="Y3117" s="114">
        <v>40907</v>
      </c>
      <c r="Z3117" s="114">
        <v>40909</v>
      </c>
      <c r="AA3117" s="113">
        <v>31</v>
      </c>
      <c r="AB3117" s="113" t="s">
        <v>9</v>
      </c>
      <c r="AC3117" s="113">
        <v>41</v>
      </c>
      <c r="AD3117" s="113" t="s">
        <v>52</v>
      </c>
      <c r="AE3117" s="114">
        <v>45200</v>
      </c>
      <c r="AF3117" s="113">
        <v>13</v>
      </c>
      <c r="AG3117" s="113">
        <v>9</v>
      </c>
      <c r="AH3117" s="113" t="s">
        <v>16226</v>
      </c>
      <c r="AI3117" s="117" t="s">
        <v>9901</v>
      </c>
      <c r="AK3117" s="114">
        <v>45120</v>
      </c>
      <c r="AL3117" s="113">
        <v>40</v>
      </c>
      <c r="AM3117" s="113" t="s">
        <v>9870</v>
      </c>
      <c r="AN3117" s="113" t="s">
        <v>32036</v>
      </c>
      <c r="AO3117" s="113" t="s">
        <v>6316</v>
      </c>
      <c r="AP3117" s="113">
        <v>2006</v>
      </c>
      <c r="AQ3117" s="113" t="s">
        <v>9871</v>
      </c>
      <c r="AR3117" s="113" t="s">
        <v>16350</v>
      </c>
      <c r="AS3117" s="113" t="s">
        <v>14</v>
      </c>
      <c r="AT3117" s="113" t="s">
        <v>14</v>
      </c>
      <c r="AU3117" s="113" t="s">
        <v>16229</v>
      </c>
      <c r="AV3117" s="113" t="s">
        <v>14</v>
      </c>
      <c r="AW3117" s="113" t="s">
        <v>14</v>
      </c>
    </row>
    <row r="3118" spans="1:49">
      <c r="A3118" s="116" t="s">
        <v>7051</v>
      </c>
      <c r="B3118" s="113">
        <v>570015598</v>
      </c>
      <c r="C3118" s="113" t="s">
        <v>5421</v>
      </c>
      <c r="E3118" s="113" t="s">
        <v>74</v>
      </c>
      <c r="F3118" s="113" t="s">
        <v>8</v>
      </c>
      <c r="G3118" s="114">
        <v>30372</v>
      </c>
      <c r="H3118" s="113" t="s">
        <v>16230</v>
      </c>
      <c r="I3118" s="113" t="s">
        <v>9866</v>
      </c>
      <c r="J3118" s="113" t="s">
        <v>9872</v>
      </c>
      <c r="K3118" s="113" t="s">
        <v>23394</v>
      </c>
      <c r="L3118" s="113">
        <v>85299721324</v>
      </c>
      <c r="M3118" s="113" t="s">
        <v>23395</v>
      </c>
      <c r="O3118" s="113" t="s">
        <v>14204</v>
      </c>
      <c r="P3118" s="113" t="s">
        <v>23396</v>
      </c>
      <c r="Q3118" s="113" t="s">
        <v>23397</v>
      </c>
      <c r="R3118" s="113">
        <v>15</v>
      </c>
      <c r="S3118" s="113" t="s">
        <v>13</v>
      </c>
      <c r="T3118" s="113" t="s">
        <v>23398</v>
      </c>
      <c r="U3118" s="113" t="s">
        <v>23399</v>
      </c>
      <c r="V3118" s="114">
        <v>37998</v>
      </c>
      <c r="W3118" s="114">
        <v>37956</v>
      </c>
      <c r="X3118" s="113" t="s">
        <v>23400</v>
      </c>
      <c r="Y3118" s="114">
        <v>38408</v>
      </c>
      <c r="Z3118" s="114">
        <v>38412</v>
      </c>
      <c r="AA3118" s="113">
        <v>22</v>
      </c>
      <c r="AB3118" s="113" t="s">
        <v>25</v>
      </c>
      <c r="AC3118" s="113">
        <v>34</v>
      </c>
      <c r="AD3118" s="113" t="s">
        <v>18</v>
      </c>
      <c r="AE3118" s="114">
        <v>43191</v>
      </c>
      <c r="AF3118" s="113">
        <v>12</v>
      </c>
      <c r="AG3118" s="113">
        <v>4</v>
      </c>
      <c r="AH3118" s="113" t="s">
        <v>16226</v>
      </c>
      <c r="AI3118" s="117" t="s">
        <v>9901</v>
      </c>
      <c r="AK3118" s="114">
        <v>45505</v>
      </c>
      <c r="AL3118" s="113">
        <v>40</v>
      </c>
      <c r="AM3118" s="113" t="s">
        <v>9870</v>
      </c>
      <c r="AN3118" s="113" t="s">
        <v>19718</v>
      </c>
      <c r="AO3118" s="113" t="s">
        <v>1092</v>
      </c>
      <c r="AP3118" s="113">
        <v>2005</v>
      </c>
      <c r="AQ3118" s="113" t="s">
        <v>5236</v>
      </c>
      <c r="AR3118" s="113" t="s">
        <v>23401</v>
      </c>
      <c r="AS3118" s="113" t="s">
        <v>14</v>
      </c>
      <c r="AT3118" s="113" t="s">
        <v>14</v>
      </c>
      <c r="AU3118" s="113" t="s">
        <v>16229</v>
      </c>
      <c r="AV3118" s="113" t="s">
        <v>14</v>
      </c>
    </row>
    <row r="3119" spans="1:49">
      <c r="A3119" s="116" t="s">
        <v>3363</v>
      </c>
      <c r="C3119" s="113" t="s">
        <v>3364</v>
      </c>
      <c r="E3119" s="113" t="s">
        <v>41</v>
      </c>
      <c r="F3119" s="113" t="s">
        <v>353</v>
      </c>
      <c r="G3119" s="114">
        <v>30372</v>
      </c>
      <c r="H3119" s="113" t="s">
        <v>16230</v>
      </c>
      <c r="I3119" s="113" t="s">
        <v>9866</v>
      </c>
      <c r="J3119" s="113" t="s">
        <v>9872</v>
      </c>
      <c r="K3119" s="113" t="s">
        <v>36658</v>
      </c>
      <c r="L3119" s="113">
        <v>81245233716</v>
      </c>
      <c r="M3119" s="113" t="s">
        <v>36659</v>
      </c>
      <c r="O3119" s="113" t="s">
        <v>14877</v>
      </c>
      <c r="P3119" s="113" t="s">
        <v>36660</v>
      </c>
      <c r="Q3119" s="113" t="s">
        <v>36661</v>
      </c>
      <c r="R3119" s="113">
        <v>15</v>
      </c>
      <c r="S3119" s="113" t="s">
        <v>13</v>
      </c>
      <c r="T3119" s="113" t="s">
        <v>36662</v>
      </c>
      <c r="U3119" s="113" t="s">
        <v>36663</v>
      </c>
      <c r="V3119" s="114">
        <v>40581</v>
      </c>
      <c r="W3119" s="114">
        <v>40544</v>
      </c>
      <c r="X3119" s="113" t="s">
        <v>36664</v>
      </c>
      <c r="Y3119" s="114">
        <v>41271</v>
      </c>
      <c r="Z3119" s="114">
        <v>41275</v>
      </c>
      <c r="AA3119" s="113">
        <v>22</v>
      </c>
      <c r="AB3119" s="113" t="s">
        <v>25</v>
      </c>
      <c r="AC3119" s="113">
        <v>32</v>
      </c>
      <c r="AD3119" s="113" t="s">
        <v>84</v>
      </c>
      <c r="AE3119" s="114">
        <v>45017</v>
      </c>
      <c r="AF3119" s="113">
        <v>10</v>
      </c>
      <c r="AG3119" s="113">
        <v>3</v>
      </c>
      <c r="AH3119" s="113" t="s">
        <v>16226</v>
      </c>
      <c r="AI3119" s="117" t="s">
        <v>9875</v>
      </c>
      <c r="AK3119" s="114">
        <v>44928</v>
      </c>
      <c r="AL3119" s="113">
        <v>40</v>
      </c>
      <c r="AM3119" s="113" t="s">
        <v>9870</v>
      </c>
      <c r="AN3119" s="113" t="s">
        <v>16372</v>
      </c>
      <c r="AO3119" s="113" t="s">
        <v>326</v>
      </c>
      <c r="AP3119" s="113">
        <v>2018</v>
      </c>
      <c r="AQ3119" s="113" t="s">
        <v>8</v>
      </c>
      <c r="AR3119" s="113" t="s">
        <v>17398</v>
      </c>
      <c r="AS3119" s="113" t="s">
        <v>14</v>
      </c>
      <c r="AT3119" s="113" t="s">
        <v>14</v>
      </c>
      <c r="AU3119" s="113" t="s">
        <v>16229</v>
      </c>
      <c r="AV3119" s="113" t="s">
        <v>14</v>
      </c>
    </row>
    <row r="3120" spans="1:49">
      <c r="A3120" s="116" t="s">
        <v>9675</v>
      </c>
      <c r="C3120" s="113" t="s">
        <v>9676</v>
      </c>
      <c r="E3120" s="113" t="s">
        <v>103</v>
      </c>
      <c r="F3120" s="113" t="s">
        <v>8</v>
      </c>
      <c r="G3120" s="114">
        <v>30373</v>
      </c>
      <c r="H3120" s="113" t="s">
        <v>16230</v>
      </c>
      <c r="I3120" s="113" t="s">
        <v>10007</v>
      </c>
      <c r="J3120" s="113" t="s">
        <v>9867</v>
      </c>
      <c r="K3120" s="113" t="s">
        <v>26326</v>
      </c>
      <c r="M3120" s="113" t="s">
        <v>26327</v>
      </c>
      <c r="O3120" s="113" t="s">
        <v>13812</v>
      </c>
      <c r="P3120" s="113" t="s">
        <v>26328</v>
      </c>
      <c r="Q3120" s="113" t="s">
        <v>26329</v>
      </c>
      <c r="R3120" s="113">
        <v>15</v>
      </c>
      <c r="S3120" s="113" t="s">
        <v>13</v>
      </c>
      <c r="T3120" s="113" t="s">
        <v>26330</v>
      </c>
      <c r="U3120" s="113" t="s">
        <v>26331</v>
      </c>
      <c r="V3120" s="114">
        <v>42032</v>
      </c>
      <c r="W3120" s="114">
        <v>41944</v>
      </c>
      <c r="X3120" s="113" t="s">
        <v>26332</v>
      </c>
      <c r="Y3120" s="114">
        <v>42612</v>
      </c>
      <c r="Z3120" s="114">
        <v>42614</v>
      </c>
      <c r="AA3120" s="113">
        <v>23</v>
      </c>
      <c r="AB3120" s="113" t="s">
        <v>78</v>
      </c>
      <c r="AC3120" s="113">
        <v>24</v>
      </c>
      <c r="AD3120" s="113" t="s">
        <v>47</v>
      </c>
      <c r="AE3120" s="114">
        <v>44835</v>
      </c>
      <c r="AF3120" s="113">
        <v>20</v>
      </c>
      <c r="AG3120" s="113">
        <v>9</v>
      </c>
      <c r="AH3120" s="113" t="s">
        <v>16226</v>
      </c>
      <c r="AI3120" s="117" t="s">
        <v>104</v>
      </c>
      <c r="AK3120" s="114">
        <v>45627</v>
      </c>
      <c r="AL3120" s="113">
        <v>30</v>
      </c>
      <c r="AM3120" s="113" t="s">
        <v>9882</v>
      </c>
      <c r="AN3120" s="113" t="s">
        <v>16273</v>
      </c>
      <c r="AO3120" s="113" t="s">
        <v>107</v>
      </c>
      <c r="AP3120" s="113">
        <v>2004</v>
      </c>
      <c r="AQ3120" s="113" t="s">
        <v>641</v>
      </c>
      <c r="AR3120" s="113" t="s">
        <v>16437</v>
      </c>
      <c r="AS3120" s="113" t="s">
        <v>14</v>
      </c>
      <c r="AT3120" s="113" t="s">
        <v>14</v>
      </c>
      <c r="AU3120" s="113" t="s">
        <v>16229</v>
      </c>
      <c r="AV3120" s="113" t="s">
        <v>14</v>
      </c>
    </row>
    <row r="3121" spans="1:49">
      <c r="A3121" s="116" t="s">
        <v>1252</v>
      </c>
      <c r="C3121" s="113" t="s">
        <v>1253</v>
      </c>
      <c r="E3121" s="113" t="s">
        <v>41</v>
      </c>
      <c r="F3121" s="113" t="s">
        <v>8</v>
      </c>
      <c r="G3121" s="114">
        <v>30377</v>
      </c>
      <c r="H3121" s="113" t="s">
        <v>16230</v>
      </c>
      <c r="I3121" s="113" t="s">
        <v>9866</v>
      </c>
      <c r="J3121" s="113" t="s">
        <v>9872</v>
      </c>
      <c r="K3121" s="113" t="s">
        <v>36422</v>
      </c>
      <c r="M3121" s="113" t="s">
        <v>36423</v>
      </c>
      <c r="O3121" s="113" t="s">
        <v>10208</v>
      </c>
      <c r="P3121" s="113" t="s">
        <v>36424</v>
      </c>
      <c r="Q3121" s="113" t="s">
        <v>36425</v>
      </c>
      <c r="R3121" s="113">
        <v>15</v>
      </c>
      <c r="S3121" s="113" t="s">
        <v>13</v>
      </c>
      <c r="T3121" s="113" t="s">
        <v>36426</v>
      </c>
      <c r="U3121" s="113" t="s">
        <v>36427</v>
      </c>
      <c r="V3121" s="114">
        <v>41876</v>
      </c>
      <c r="W3121" s="114">
        <v>41883</v>
      </c>
      <c r="X3121" s="113" t="s">
        <v>36428</v>
      </c>
      <c r="Y3121" s="114">
        <v>42612</v>
      </c>
      <c r="Z3121" s="114">
        <v>42614</v>
      </c>
      <c r="AA3121" s="113">
        <v>22</v>
      </c>
      <c r="AB3121" s="113" t="s">
        <v>25</v>
      </c>
      <c r="AC3121" s="113">
        <v>32</v>
      </c>
      <c r="AD3121" s="113" t="s">
        <v>84</v>
      </c>
      <c r="AE3121" s="114">
        <v>45200</v>
      </c>
      <c r="AF3121" s="113">
        <v>17</v>
      </c>
      <c r="AG3121" s="113">
        <v>6</v>
      </c>
      <c r="AH3121" s="113" t="s">
        <v>16226</v>
      </c>
      <c r="AI3121" s="117" t="s">
        <v>9875</v>
      </c>
      <c r="AK3121" s="114">
        <v>43556</v>
      </c>
      <c r="AL3121" s="113">
        <v>40</v>
      </c>
      <c r="AM3121" s="113" t="s">
        <v>9870</v>
      </c>
      <c r="AN3121" s="113" t="s">
        <v>16561</v>
      </c>
      <c r="AO3121" s="113" t="s">
        <v>42</v>
      </c>
      <c r="AP3121" s="113">
        <v>2021</v>
      </c>
      <c r="AQ3121" s="113" t="s">
        <v>2436</v>
      </c>
      <c r="AR3121" s="113" t="s">
        <v>17131</v>
      </c>
      <c r="AS3121" s="113" t="s">
        <v>14</v>
      </c>
      <c r="AT3121" s="113" t="s">
        <v>14</v>
      </c>
      <c r="AU3121" s="113" t="s">
        <v>16229</v>
      </c>
      <c r="AV3121" s="113" t="s">
        <v>14</v>
      </c>
    </row>
    <row r="3122" spans="1:49">
      <c r="A3122" s="116" t="s">
        <v>3663</v>
      </c>
      <c r="C3122" s="113" t="s">
        <v>3664</v>
      </c>
      <c r="E3122" s="113" t="s">
        <v>41</v>
      </c>
      <c r="F3122" s="113" t="s">
        <v>204</v>
      </c>
      <c r="G3122" s="114">
        <v>30378</v>
      </c>
      <c r="H3122" s="113" t="s">
        <v>16230</v>
      </c>
      <c r="I3122" s="113" t="s">
        <v>9866</v>
      </c>
      <c r="J3122" s="113" t="s">
        <v>9867</v>
      </c>
      <c r="K3122" s="113" t="s">
        <v>16374</v>
      </c>
      <c r="L3122" s="113">
        <v>82214882414</v>
      </c>
      <c r="M3122" s="113" t="s">
        <v>16375</v>
      </c>
      <c r="O3122" s="113" t="s">
        <v>14387</v>
      </c>
      <c r="P3122" s="113" t="s">
        <v>16376</v>
      </c>
      <c r="Q3122" s="113" t="s">
        <v>16377</v>
      </c>
      <c r="R3122" s="113">
        <v>15</v>
      </c>
      <c r="S3122" s="113" t="s">
        <v>13</v>
      </c>
      <c r="T3122" s="113" t="s">
        <v>16378</v>
      </c>
      <c r="U3122" s="113" t="s">
        <v>16379</v>
      </c>
      <c r="V3122" s="114">
        <v>39965</v>
      </c>
      <c r="W3122" s="114">
        <v>39904</v>
      </c>
      <c r="X3122" s="113" t="s">
        <v>16380</v>
      </c>
      <c r="Y3122" s="114">
        <v>40542</v>
      </c>
      <c r="Z3122" s="114">
        <v>39904</v>
      </c>
      <c r="AA3122" s="113">
        <v>31</v>
      </c>
      <c r="AB3122" s="113" t="s">
        <v>9</v>
      </c>
      <c r="AC3122" s="113">
        <v>34</v>
      </c>
      <c r="AD3122" s="113" t="s">
        <v>18</v>
      </c>
      <c r="AE3122" s="114">
        <v>44470</v>
      </c>
      <c r="AF3122" s="113">
        <v>12</v>
      </c>
      <c r="AG3122" s="113">
        <v>6</v>
      </c>
      <c r="AH3122" s="113" t="s">
        <v>16226</v>
      </c>
      <c r="AI3122" s="117" t="s">
        <v>9891</v>
      </c>
      <c r="AK3122" s="114">
        <v>43556</v>
      </c>
      <c r="AL3122" s="113">
        <v>40</v>
      </c>
      <c r="AM3122" s="113" t="s">
        <v>9870</v>
      </c>
      <c r="AN3122" s="113" t="s">
        <v>16381</v>
      </c>
      <c r="AO3122" s="113" t="s">
        <v>917</v>
      </c>
      <c r="AP3122" s="113">
        <v>2007</v>
      </c>
      <c r="AQ3122" s="113" t="s">
        <v>8</v>
      </c>
      <c r="AR3122" s="113" t="s">
        <v>16382</v>
      </c>
      <c r="AS3122" s="113" t="s">
        <v>14</v>
      </c>
      <c r="AT3122" s="113" t="s">
        <v>14</v>
      </c>
      <c r="AU3122" s="113" t="s">
        <v>16229</v>
      </c>
      <c r="AV3122" s="113" t="s">
        <v>14</v>
      </c>
    </row>
    <row r="3123" spans="1:49">
      <c r="A3123" s="116" t="s">
        <v>8040</v>
      </c>
      <c r="C3123" s="113" t="s">
        <v>8041</v>
      </c>
      <c r="E3123" s="113" t="s">
        <v>97</v>
      </c>
      <c r="F3123" s="113" t="s">
        <v>8</v>
      </c>
      <c r="G3123" s="114">
        <v>30380</v>
      </c>
      <c r="H3123" s="113" t="s">
        <v>16230</v>
      </c>
      <c r="I3123" s="113" t="s">
        <v>9866</v>
      </c>
      <c r="J3123" s="113" t="s">
        <v>9872</v>
      </c>
      <c r="K3123" s="113" t="s">
        <v>30219</v>
      </c>
      <c r="L3123" s="113">
        <v>82291084777</v>
      </c>
      <c r="M3123" s="113" t="s">
        <v>10884</v>
      </c>
      <c r="O3123" s="113" t="s">
        <v>30220</v>
      </c>
      <c r="P3123" s="113" t="s">
        <v>30221</v>
      </c>
      <c r="Q3123" s="113" t="s">
        <v>30222</v>
      </c>
      <c r="R3123" s="113">
        <v>15</v>
      </c>
      <c r="S3123" s="113" t="s">
        <v>13</v>
      </c>
      <c r="T3123" s="113" t="s">
        <v>30223</v>
      </c>
      <c r="U3123" s="113" t="s">
        <v>30224</v>
      </c>
      <c r="V3123" s="114">
        <v>39965</v>
      </c>
      <c r="W3123" s="114">
        <v>39904</v>
      </c>
      <c r="X3123" s="113" t="s">
        <v>30225</v>
      </c>
      <c r="Y3123" s="114">
        <v>40542</v>
      </c>
      <c r="Z3123" s="114">
        <v>40544</v>
      </c>
      <c r="AA3123" s="113">
        <v>31</v>
      </c>
      <c r="AB3123" s="113" t="s">
        <v>9</v>
      </c>
      <c r="AC3123" s="113">
        <v>41</v>
      </c>
      <c r="AD3123" s="113" t="s">
        <v>52</v>
      </c>
      <c r="AE3123" s="114">
        <v>44470</v>
      </c>
      <c r="AF3123" s="113">
        <v>12</v>
      </c>
      <c r="AG3123" s="113">
        <v>6</v>
      </c>
      <c r="AH3123" s="113" t="s">
        <v>16226</v>
      </c>
      <c r="AI3123" s="117" t="s">
        <v>10881</v>
      </c>
      <c r="AK3123" s="114">
        <v>44470</v>
      </c>
      <c r="AL3123" s="113">
        <v>40</v>
      </c>
      <c r="AM3123" s="113" t="s">
        <v>9870</v>
      </c>
      <c r="AN3123" s="113" t="s">
        <v>17701</v>
      </c>
      <c r="AO3123" s="113" t="s">
        <v>572</v>
      </c>
      <c r="AP3123" s="113">
        <v>2006</v>
      </c>
      <c r="AQ3123" s="113" t="s">
        <v>8</v>
      </c>
      <c r="AR3123" s="113" t="s">
        <v>18575</v>
      </c>
      <c r="AS3123" s="113" t="s">
        <v>14</v>
      </c>
      <c r="AT3123" s="113" t="s">
        <v>14</v>
      </c>
      <c r="AU3123" s="113" t="s">
        <v>16229</v>
      </c>
      <c r="AV3123" s="113" t="s">
        <v>14</v>
      </c>
      <c r="AW3123" s="113" t="s">
        <v>14</v>
      </c>
    </row>
    <row r="3124" spans="1:49">
      <c r="A3124" s="116" t="s">
        <v>5625</v>
      </c>
      <c r="B3124" s="113">
        <v>570017341</v>
      </c>
      <c r="C3124" s="113" t="s">
        <v>5626</v>
      </c>
      <c r="E3124" s="113" t="s">
        <v>17467</v>
      </c>
      <c r="F3124" s="113" t="s">
        <v>8</v>
      </c>
      <c r="G3124" s="114">
        <v>30382</v>
      </c>
      <c r="H3124" s="113" t="s">
        <v>16230</v>
      </c>
      <c r="I3124" s="113" t="s">
        <v>9866</v>
      </c>
      <c r="J3124" s="113" t="s">
        <v>9872</v>
      </c>
      <c r="K3124" s="113" t="s">
        <v>27261</v>
      </c>
      <c r="L3124" s="113">
        <v>85241134250</v>
      </c>
      <c r="M3124" s="113" t="s">
        <v>13764</v>
      </c>
      <c r="O3124" s="113" t="s">
        <v>13765</v>
      </c>
      <c r="P3124" s="113" t="s">
        <v>27262</v>
      </c>
      <c r="Q3124" s="113" t="s">
        <v>27263</v>
      </c>
      <c r="R3124" s="113">
        <v>15</v>
      </c>
      <c r="S3124" s="113" t="s">
        <v>13</v>
      </c>
      <c r="T3124" s="113" t="s">
        <v>27264</v>
      </c>
      <c r="U3124" s="113" t="s">
        <v>27265</v>
      </c>
      <c r="V3124" s="114">
        <v>38397</v>
      </c>
      <c r="W3124" s="114">
        <v>38353</v>
      </c>
      <c r="X3124" s="113" t="s">
        <v>27266</v>
      </c>
      <c r="Y3124" s="114">
        <v>38775</v>
      </c>
      <c r="Z3124" s="114">
        <v>38777</v>
      </c>
      <c r="AA3124" s="113">
        <v>21</v>
      </c>
      <c r="AB3124" s="113" t="s">
        <v>24</v>
      </c>
      <c r="AC3124" s="113">
        <v>32</v>
      </c>
      <c r="AD3124" s="113" t="s">
        <v>84</v>
      </c>
      <c r="AE3124" s="114">
        <v>43556</v>
      </c>
      <c r="AF3124" s="113">
        <v>9</v>
      </c>
      <c r="AG3124" s="113">
        <v>3</v>
      </c>
      <c r="AH3124" s="113" t="s">
        <v>16226</v>
      </c>
      <c r="AI3124" s="117" t="s">
        <v>85</v>
      </c>
      <c r="AK3124" s="114">
        <v>45327</v>
      </c>
      <c r="AL3124" s="113">
        <v>40</v>
      </c>
      <c r="AM3124" s="113" t="s">
        <v>9870</v>
      </c>
      <c r="AN3124" s="113" t="s">
        <v>17474</v>
      </c>
      <c r="AO3124" s="113" t="s">
        <v>1512</v>
      </c>
      <c r="AP3124" s="113">
        <v>2023</v>
      </c>
      <c r="AQ3124" s="113" t="s">
        <v>5236</v>
      </c>
      <c r="AR3124" s="113" t="s">
        <v>16391</v>
      </c>
      <c r="AS3124" s="113" t="s">
        <v>14</v>
      </c>
      <c r="AT3124" s="113" t="s">
        <v>14</v>
      </c>
      <c r="AU3124" s="113" t="s">
        <v>16229</v>
      </c>
      <c r="AV3124" s="113" t="s">
        <v>14</v>
      </c>
    </row>
    <row r="3125" spans="1:49">
      <c r="A3125" s="116" t="s">
        <v>6432</v>
      </c>
      <c r="B3125" s="113">
        <v>570027721</v>
      </c>
      <c r="C3125" s="113" t="s">
        <v>3709</v>
      </c>
      <c r="F3125" s="113" t="s">
        <v>8</v>
      </c>
      <c r="G3125" s="114">
        <v>30382</v>
      </c>
      <c r="H3125" s="113" t="s">
        <v>16218</v>
      </c>
      <c r="I3125" s="113" t="s">
        <v>9866</v>
      </c>
      <c r="J3125" s="113" t="s">
        <v>9872</v>
      </c>
      <c r="K3125" s="113" t="s">
        <v>19675</v>
      </c>
      <c r="L3125" s="113">
        <v>81240060076</v>
      </c>
      <c r="M3125" s="113" t="s">
        <v>45849</v>
      </c>
      <c r="O3125" s="113" t="s">
        <v>11441</v>
      </c>
      <c r="P3125" s="113" t="s">
        <v>19676</v>
      </c>
      <c r="Q3125" s="113" t="s">
        <v>19677</v>
      </c>
      <c r="R3125" s="113">
        <v>15</v>
      </c>
      <c r="S3125" s="113" t="s">
        <v>13</v>
      </c>
      <c r="T3125" s="113" t="s">
        <v>19678</v>
      </c>
      <c r="U3125" s="113" t="s">
        <v>19679</v>
      </c>
      <c r="V3125" s="114">
        <v>39387</v>
      </c>
      <c r="W3125" s="114">
        <v>39083</v>
      </c>
      <c r="X3125" s="113" t="s">
        <v>19680</v>
      </c>
      <c r="Y3125" s="114">
        <v>39720</v>
      </c>
      <c r="Z3125" s="114">
        <v>39722</v>
      </c>
      <c r="AA3125" s="113">
        <v>21</v>
      </c>
      <c r="AB3125" s="113" t="s">
        <v>24</v>
      </c>
      <c r="AC3125" s="113">
        <v>31</v>
      </c>
      <c r="AD3125" s="113" t="s">
        <v>9</v>
      </c>
      <c r="AE3125" s="114">
        <v>45383</v>
      </c>
      <c r="AF3125" s="113">
        <v>16</v>
      </c>
      <c r="AG3125" s="113">
        <v>3</v>
      </c>
      <c r="AH3125" s="113" t="s">
        <v>16263</v>
      </c>
      <c r="AI3125" s="117" t="s">
        <v>16325</v>
      </c>
      <c r="AK3125" s="114">
        <v>45302</v>
      </c>
      <c r="AL3125" s="113">
        <v>15</v>
      </c>
      <c r="AM3125" s="113" t="s">
        <v>9885</v>
      </c>
      <c r="AN3125" s="113" t="s">
        <v>17932</v>
      </c>
      <c r="AO3125" s="113" t="s">
        <v>185</v>
      </c>
      <c r="AP3125" s="113">
        <v>2002</v>
      </c>
      <c r="AQ3125" s="113" t="s">
        <v>8</v>
      </c>
      <c r="AR3125" s="113" t="s">
        <v>19681</v>
      </c>
      <c r="AS3125" s="113" t="s">
        <v>14</v>
      </c>
      <c r="AT3125" s="113" t="s">
        <v>14</v>
      </c>
      <c r="AU3125" s="113" t="s">
        <v>16229</v>
      </c>
      <c r="AV3125" s="113" t="s">
        <v>14</v>
      </c>
    </row>
    <row r="3126" spans="1:49">
      <c r="A3126" s="116" t="s">
        <v>4078</v>
      </c>
      <c r="C3126" s="113" t="s">
        <v>4079</v>
      </c>
      <c r="E3126" s="113" t="s">
        <v>824</v>
      </c>
      <c r="F3126" s="113" t="s">
        <v>8</v>
      </c>
      <c r="G3126" s="114">
        <v>30382</v>
      </c>
      <c r="H3126" s="113" t="s">
        <v>16230</v>
      </c>
      <c r="I3126" s="113" t="s">
        <v>9866</v>
      </c>
      <c r="J3126" s="113" t="s">
        <v>9867</v>
      </c>
      <c r="K3126" s="113" t="s">
        <v>39069</v>
      </c>
      <c r="L3126" s="113">
        <v>82296378054</v>
      </c>
      <c r="M3126" s="113" t="s">
        <v>13245</v>
      </c>
      <c r="O3126" s="113" t="s">
        <v>13246</v>
      </c>
      <c r="P3126" s="113" t="s">
        <v>39070</v>
      </c>
      <c r="Q3126" s="113" t="s">
        <v>39071</v>
      </c>
      <c r="R3126" s="113">
        <v>15</v>
      </c>
      <c r="S3126" s="113" t="s">
        <v>1228</v>
      </c>
      <c r="T3126" s="113" t="s">
        <v>39072</v>
      </c>
      <c r="U3126" s="113" t="s">
        <v>39073</v>
      </c>
      <c r="V3126" s="114">
        <v>39904</v>
      </c>
      <c r="W3126" s="114">
        <v>39904</v>
      </c>
      <c r="X3126" s="113" t="s">
        <v>39074</v>
      </c>
      <c r="Y3126" s="114">
        <v>40542</v>
      </c>
      <c r="Z3126" s="114">
        <v>40544</v>
      </c>
      <c r="AA3126" s="113">
        <v>23</v>
      </c>
      <c r="AB3126" s="113" t="s">
        <v>78</v>
      </c>
      <c r="AC3126" s="113">
        <v>33</v>
      </c>
      <c r="AD3126" s="113" t="s">
        <v>10</v>
      </c>
      <c r="AE3126" s="114">
        <v>44470</v>
      </c>
      <c r="AF3126" s="113">
        <v>10</v>
      </c>
      <c r="AG3126" s="113">
        <v>6</v>
      </c>
      <c r="AH3126" s="113" t="s">
        <v>16226</v>
      </c>
      <c r="AI3126" s="117" t="s">
        <v>10991</v>
      </c>
      <c r="AK3126" s="114">
        <v>44470</v>
      </c>
      <c r="AL3126" s="113">
        <v>40</v>
      </c>
      <c r="AM3126" s="113" t="s">
        <v>9870</v>
      </c>
      <c r="AN3126" s="113" t="s">
        <v>21797</v>
      </c>
      <c r="AO3126" s="113" t="s">
        <v>1436</v>
      </c>
      <c r="AP3126" s="113">
        <v>2018</v>
      </c>
      <c r="AQ3126" s="113" t="s">
        <v>8</v>
      </c>
      <c r="AR3126" s="113" t="s">
        <v>16391</v>
      </c>
      <c r="AS3126" s="113" t="s">
        <v>14</v>
      </c>
      <c r="AT3126" s="113" t="s">
        <v>14</v>
      </c>
      <c r="AU3126" s="113" t="s">
        <v>16229</v>
      </c>
      <c r="AV3126" s="113" t="s">
        <v>14</v>
      </c>
      <c r="AW3126" s="113" t="s">
        <v>14</v>
      </c>
    </row>
    <row r="3127" spans="1:49">
      <c r="A3127" s="116" t="s">
        <v>9726</v>
      </c>
      <c r="C3127" s="113" t="s">
        <v>5766</v>
      </c>
      <c r="E3127" s="113" t="s">
        <v>208</v>
      </c>
      <c r="F3127" s="113" t="s">
        <v>8</v>
      </c>
      <c r="G3127" s="114">
        <v>30384</v>
      </c>
      <c r="H3127" s="113" t="s">
        <v>16230</v>
      </c>
      <c r="I3127" s="113" t="s">
        <v>9866</v>
      </c>
      <c r="J3127" s="113" t="s">
        <v>9872</v>
      </c>
      <c r="K3127" s="113" t="s">
        <v>26744</v>
      </c>
      <c r="L3127" s="113">
        <v>85215503442</v>
      </c>
      <c r="M3127" s="113" t="s">
        <v>26745</v>
      </c>
      <c r="O3127" s="113" t="s">
        <v>12165</v>
      </c>
      <c r="P3127" s="113" t="s">
        <v>26746</v>
      </c>
      <c r="Q3127" s="113" t="s">
        <v>26747</v>
      </c>
      <c r="R3127" s="113">
        <v>15</v>
      </c>
      <c r="S3127" s="113" t="s">
        <v>13</v>
      </c>
      <c r="T3127" s="113" t="s">
        <v>26748</v>
      </c>
      <c r="U3127" s="113" t="s">
        <v>26749</v>
      </c>
      <c r="V3127" s="114">
        <v>41890</v>
      </c>
      <c r="W3127" s="114">
        <v>41883</v>
      </c>
      <c r="X3127" s="113" t="s">
        <v>26750</v>
      </c>
      <c r="Y3127" s="114">
        <v>42612</v>
      </c>
      <c r="Z3127" s="114">
        <v>42614</v>
      </c>
      <c r="AA3127" s="113">
        <v>22</v>
      </c>
      <c r="AB3127" s="113" t="s">
        <v>25</v>
      </c>
      <c r="AC3127" s="113">
        <v>23</v>
      </c>
      <c r="AD3127" s="113" t="s">
        <v>78</v>
      </c>
      <c r="AE3127" s="114">
        <v>43556</v>
      </c>
      <c r="AF3127" s="113">
        <v>17</v>
      </c>
      <c r="AG3127" s="113">
        <v>3</v>
      </c>
      <c r="AH3127" s="113" t="s">
        <v>16263</v>
      </c>
      <c r="AI3127" s="117" t="s">
        <v>16325</v>
      </c>
      <c r="AK3127" s="114">
        <v>45302</v>
      </c>
      <c r="AL3127" s="113">
        <v>25</v>
      </c>
      <c r="AM3127" s="113" t="s">
        <v>9974</v>
      </c>
      <c r="AN3127" s="113" t="s">
        <v>16623</v>
      </c>
      <c r="AO3127" s="113" t="s">
        <v>2439</v>
      </c>
      <c r="AP3127" s="113">
        <v>2004</v>
      </c>
      <c r="AQ3127" s="113" t="s">
        <v>8</v>
      </c>
      <c r="AR3127" s="113" t="s">
        <v>18464</v>
      </c>
      <c r="AS3127" s="113" t="s">
        <v>14</v>
      </c>
      <c r="AT3127" s="113" t="s">
        <v>14</v>
      </c>
      <c r="AU3127" s="113" t="s">
        <v>16229</v>
      </c>
      <c r="AV3127" s="113" t="s">
        <v>14</v>
      </c>
    </row>
    <row r="3128" spans="1:49">
      <c r="A3128" s="116" t="s">
        <v>7585</v>
      </c>
      <c r="C3128" s="113" t="s">
        <v>7586</v>
      </c>
      <c r="E3128" s="113" t="s">
        <v>1588</v>
      </c>
      <c r="F3128" s="113" t="s">
        <v>8</v>
      </c>
      <c r="G3128" s="114">
        <v>30385</v>
      </c>
      <c r="H3128" s="113" t="s">
        <v>16230</v>
      </c>
      <c r="I3128" s="113" t="s">
        <v>9866</v>
      </c>
      <c r="J3128" s="113" t="s">
        <v>9872</v>
      </c>
      <c r="K3128" s="113" t="s">
        <v>29481</v>
      </c>
      <c r="L3128" s="113">
        <v>82234706689</v>
      </c>
      <c r="M3128" s="113" t="s">
        <v>29482</v>
      </c>
      <c r="O3128" s="113" t="s">
        <v>10509</v>
      </c>
      <c r="P3128" s="113" t="s">
        <v>29483</v>
      </c>
      <c r="Q3128" s="113" t="s">
        <v>29484</v>
      </c>
      <c r="R3128" s="113">
        <v>15</v>
      </c>
      <c r="S3128" s="113" t="s">
        <v>13</v>
      </c>
      <c r="T3128" s="113" t="s">
        <v>29485</v>
      </c>
      <c r="U3128" s="113" t="s">
        <v>29486</v>
      </c>
      <c r="V3128" s="114">
        <v>40581</v>
      </c>
      <c r="W3128" s="114">
        <v>40544</v>
      </c>
      <c r="X3128" s="113" t="s">
        <v>29487</v>
      </c>
      <c r="Y3128" s="114">
        <v>41271</v>
      </c>
      <c r="Z3128" s="114">
        <v>41275</v>
      </c>
      <c r="AA3128" s="113">
        <v>31</v>
      </c>
      <c r="AB3128" s="113" t="s">
        <v>9</v>
      </c>
      <c r="AC3128" s="113">
        <v>34</v>
      </c>
      <c r="AD3128" s="113" t="s">
        <v>18</v>
      </c>
      <c r="AE3128" s="114">
        <v>44652</v>
      </c>
      <c r="AF3128" s="113">
        <v>11</v>
      </c>
      <c r="AG3128" s="113">
        <v>3</v>
      </c>
      <c r="AH3128" s="113" t="s">
        <v>16226</v>
      </c>
      <c r="AI3128" s="117" t="s">
        <v>9891</v>
      </c>
      <c r="AK3128" s="114">
        <v>44670</v>
      </c>
      <c r="AL3128" s="113">
        <v>40</v>
      </c>
      <c r="AM3128" s="113" t="s">
        <v>9870</v>
      </c>
      <c r="AN3128" s="113" t="s">
        <v>16670</v>
      </c>
      <c r="AO3128" s="113" t="s">
        <v>94</v>
      </c>
      <c r="AP3128" s="113">
        <v>2010</v>
      </c>
      <c r="AQ3128" s="113" t="s">
        <v>8</v>
      </c>
      <c r="AR3128" s="113" t="s">
        <v>20101</v>
      </c>
      <c r="AS3128" s="113" t="s">
        <v>14</v>
      </c>
      <c r="AT3128" s="113" t="s">
        <v>14</v>
      </c>
      <c r="AU3128" s="113" t="s">
        <v>16229</v>
      </c>
      <c r="AV3128" s="113" t="s">
        <v>14</v>
      </c>
      <c r="AW3128" s="113" t="s">
        <v>14</v>
      </c>
    </row>
    <row r="3129" spans="1:49">
      <c r="A3129" s="116" t="s">
        <v>4700</v>
      </c>
      <c r="B3129" s="113">
        <v>570036001</v>
      </c>
      <c r="C3129" s="113" t="s">
        <v>4701</v>
      </c>
      <c r="F3129" s="113" t="s">
        <v>8</v>
      </c>
      <c r="G3129" s="114">
        <v>30387</v>
      </c>
      <c r="H3129" s="113" t="s">
        <v>16218</v>
      </c>
      <c r="I3129" s="113" t="s">
        <v>9866</v>
      </c>
      <c r="J3129" s="113" t="s">
        <v>9872</v>
      </c>
      <c r="K3129" s="113" t="s">
        <v>19592</v>
      </c>
      <c r="L3129" s="113">
        <v>81344571091</v>
      </c>
      <c r="M3129" s="113" t="s">
        <v>11520</v>
      </c>
      <c r="O3129" s="113" t="s">
        <v>11521</v>
      </c>
      <c r="P3129" s="113" t="s">
        <v>19593</v>
      </c>
      <c r="Q3129" s="113" t="s">
        <v>19594</v>
      </c>
      <c r="R3129" s="113">
        <v>15</v>
      </c>
      <c r="S3129" s="113" t="s">
        <v>13</v>
      </c>
      <c r="T3129" s="113" t="s">
        <v>19595</v>
      </c>
      <c r="U3129" s="113" t="s">
        <v>19596</v>
      </c>
      <c r="V3129" s="114">
        <v>39563</v>
      </c>
      <c r="W3129" s="114">
        <v>39448</v>
      </c>
      <c r="X3129" s="113" t="s">
        <v>19597</v>
      </c>
      <c r="Y3129" s="114">
        <v>40143</v>
      </c>
      <c r="Z3129" s="114">
        <v>40148</v>
      </c>
      <c r="AA3129" s="113">
        <v>21</v>
      </c>
      <c r="AB3129" s="113" t="s">
        <v>24</v>
      </c>
      <c r="AC3129" s="113">
        <v>24</v>
      </c>
      <c r="AD3129" s="113" t="s">
        <v>47</v>
      </c>
      <c r="AE3129" s="114">
        <v>43922</v>
      </c>
      <c r="AF3129" s="113">
        <v>16</v>
      </c>
      <c r="AG3129" s="113">
        <v>3</v>
      </c>
      <c r="AH3129" s="113" t="s">
        <v>16263</v>
      </c>
      <c r="AI3129" s="117" t="s">
        <v>16325</v>
      </c>
      <c r="AK3129" s="114">
        <v>45302</v>
      </c>
      <c r="AL3129" s="113">
        <v>17</v>
      </c>
      <c r="AM3129" s="113" t="s">
        <v>9982</v>
      </c>
      <c r="AN3129" s="113" t="s">
        <v>19028</v>
      </c>
      <c r="AO3129" s="113" t="s">
        <v>694</v>
      </c>
      <c r="AP3129" s="113">
        <v>2001</v>
      </c>
      <c r="AQ3129" s="113" t="s">
        <v>8</v>
      </c>
      <c r="AR3129" s="113" t="s">
        <v>19598</v>
      </c>
      <c r="AS3129" s="113" t="s">
        <v>14</v>
      </c>
      <c r="AT3129" s="113" t="s">
        <v>14</v>
      </c>
      <c r="AU3129" s="113" t="s">
        <v>16229</v>
      </c>
      <c r="AV3129" s="113" t="s">
        <v>14</v>
      </c>
    </row>
    <row r="3130" spans="1:49">
      <c r="A3130" s="116" t="s">
        <v>2102</v>
      </c>
      <c r="B3130" s="113">
        <v>570017194</v>
      </c>
      <c r="C3130" s="113" t="s">
        <v>1319</v>
      </c>
      <c r="E3130" s="113" t="s">
        <v>41</v>
      </c>
      <c r="F3130" s="113" t="s">
        <v>293</v>
      </c>
      <c r="G3130" s="114">
        <v>30388</v>
      </c>
      <c r="H3130" s="113" t="s">
        <v>16218</v>
      </c>
      <c r="I3130" s="113" t="s">
        <v>9866</v>
      </c>
      <c r="J3130" s="113" t="s">
        <v>9867</v>
      </c>
      <c r="K3130" s="113" t="s">
        <v>20904</v>
      </c>
      <c r="L3130" s="113">
        <v>82188772283</v>
      </c>
      <c r="M3130" s="113" t="s">
        <v>15754</v>
      </c>
      <c r="O3130" s="113" t="s">
        <v>12611</v>
      </c>
      <c r="P3130" s="113" t="s">
        <v>20905</v>
      </c>
      <c r="Q3130" s="113" t="s">
        <v>20906</v>
      </c>
      <c r="R3130" s="113">
        <v>15</v>
      </c>
      <c r="S3130" s="113" t="s">
        <v>13</v>
      </c>
      <c r="T3130" s="113" t="s">
        <v>20907</v>
      </c>
      <c r="U3130" s="113" t="s">
        <v>20908</v>
      </c>
      <c r="V3130" s="114">
        <v>38397</v>
      </c>
      <c r="W3130" s="114">
        <v>38353</v>
      </c>
      <c r="X3130" s="113" t="s">
        <v>20909</v>
      </c>
      <c r="Y3130" s="114">
        <v>38775</v>
      </c>
      <c r="Z3130" s="114">
        <v>38777</v>
      </c>
      <c r="AA3130" s="113">
        <v>22</v>
      </c>
      <c r="AB3130" s="113" t="s">
        <v>25</v>
      </c>
      <c r="AC3130" s="113">
        <v>42</v>
      </c>
      <c r="AD3130" s="113" t="s">
        <v>92</v>
      </c>
      <c r="AE3130" s="114">
        <v>44835</v>
      </c>
      <c r="AF3130" s="113">
        <v>15</v>
      </c>
      <c r="AG3130" s="113">
        <v>9</v>
      </c>
      <c r="AH3130" s="113" t="s">
        <v>16226</v>
      </c>
      <c r="AI3130" s="117" t="s">
        <v>9901</v>
      </c>
      <c r="AK3130" s="114">
        <v>44670</v>
      </c>
      <c r="AL3130" s="113">
        <v>40</v>
      </c>
      <c r="AM3130" s="113" t="s">
        <v>9870</v>
      </c>
      <c r="AN3130" s="113" t="s">
        <v>17211</v>
      </c>
      <c r="AO3130" s="113" t="s">
        <v>2103</v>
      </c>
      <c r="AP3130" s="113">
        <v>2007</v>
      </c>
      <c r="AQ3130" s="113" t="s">
        <v>9871</v>
      </c>
      <c r="AR3130" s="113" t="s">
        <v>20910</v>
      </c>
      <c r="AS3130" s="113" t="s">
        <v>14</v>
      </c>
      <c r="AT3130" s="113" t="s">
        <v>14</v>
      </c>
      <c r="AU3130" s="113" t="s">
        <v>16229</v>
      </c>
      <c r="AV3130" s="113" t="s">
        <v>14</v>
      </c>
      <c r="AW3130" s="113" t="s">
        <v>14</v>
      </c>
    </row>
    <row r="3131" spans="1:49">
      <c r="A3131" s="116" t="s">
        <v>1598</v>
      </c>
      <c r="C3131" s="113" t="s">
        <v>1599</v>
      </c>
      <c r="E3131" s="113" t="s">
        <v>41</v>
      </c>
      <c r="F3131" s="113" t="s">
        <v>8</v>
      </c>
      <c r="G3131" s="114">
        <v>30388</v>
      </c>
      <c r="H3131" s="113" t="s">
        <v>16218</v>
      </c>
      <c r="I3131" s="113" t="s">
        <v>9866</v>
      </c>
      <c r="J3131" s="113" t="s">
        <v>9867</v>
      </c>
      <c r="K3131" s="113" t="s">
        <v>21094</v>
      </c>
      <c r="L3131" s="113">
        <v>82352812605</v>
      </c>
      <c r="M3131" s="113" t="s">
        <v>45499</v>
      </c>
      <c r="O3131" s="113" t="s">
        <v>11086</v>
      </c>
      <c r="P3131" s="113" t="s">
        <v>21095</v>
      </c>
      <c r="Q3131" s="113" t="s">
        <v>21096</v>
      </c>
      <c r="R3131" s="113">
        <v>15</v>
      </c>
      <c r="S3131" s="113" t="s">
        <v>13</v>
      </c>
      <c r="T3131" s="113" t="s">
        <v>21097</v>
      </c>
      <c r="U3131" s="113" t="s">
        <v>21098</v>
      </c>
      <c r="V3131" s="114">
        <v>39965</v>
      </c>
      <c r="W3131" s="114">
        <v>39904</v>
      </c>
      <c r="X3131" s="113" t="s">
        <v>21099</v>
      </c>
      <c r="Y3131" s="114">
        <v>40542</v>
      </c>
      <c r="Z3131" s="114">
        <v>40544</v>
      </c>
      <c r="AA3131" s="113">
        <v>22</v>
      </c>
      <c r="AB3131" s="113" t="s">
        <v>25</v>
      </c>
      <c r="AC3131" s="113">
        <v>31</v>
      </c>
      <c r="AD3131" s="113" t="s">
        <v>9</v>
      </c>
      <c r="AE3131" s="114">
        <v>45017</v>
      </c>
      <c r="AF3131" s="113">
        <v>14</v>
      </c>
      <c r="AG3131" s="113">
        <v>3</v>
      </c>
      <c r="AH3131" s="113" t="s">
        <v>16226</v>
      </c>
      <c r="AI3131" s="117" t="s">
        <v>9875</v>
      </c>
      <c r="AK3131" s="114">
        <v>44927</v>
      </c>
      <c r="AL3131" s="113">
        <v>40</v>
      </c>
      <c r="AM3131" s="113" t="s">
        <v>9870</v>
      </c>
      <c r="AN3131" s="113" t="s">
        <v>16561</v>
      </c>
      <c r="AO3131" s="113" t="s">
        <v>42</v>
      </c>
      <c r="AP3131" s="113">
        <v>2018</v>
      </c>
      <c r="AQ3131" s="113" t="s">
        <v>6669</v>
      </c>
      <c r="AR3131" s="113" t="s">
        <v>21002</v>
      </c>
      <c r="AS3131" s="113" t="s">
        <v>14</v>
      </c>
      <c r="AT3131" s="113" t="s">
        <v>14</v>
      </c>
      <c r="AU3131" s="113" t="s">
        <v>16229</v>
      </c>
      <c r="AV3131" s="113" t="s">
        <v>14</v>
      </c>
    </row>
    <row r="3132" spans="1:49">
      <c r="A3132" s="116" t="s">
        <v>1595</v>
      </c>
      <c r="C3132" s="113" t="s">
        <v>1596</v>
      </c>
      <c r="E3132" s="113" t="s">
        <v>987</v>
      </c>
      <c r="F3132" s="113" t="s">
        <v>8</v>
      </c>
      <c r="G3132" s="114">
        <v>30388</v>
      </c>
      <c r="H3132" s="113" t="s">
        <v>16218</v>
      </c>
      <c r="I3132" s="113" t="s">
        <v>9866</v>
      </c>
      <c r="J3132" s="113" t="s">
        <v>9872</v>
      </c>
      <c r="K3132" s="113" t="s">
        <v>22677</v>
      </c>
      <c r="L3132" s="113">
        <v>85241161118</v>
      </c>
      <c r="M3132" s="113" t="s">
        <v>13287</v>
      </c>
      <c r="O3132" s="113" t="s">
        <v>22678</v>
      </c>
      <c r="P3132" s="113" t="s">
        <v>22679</v>
      </c>
      <c r="Q3132" s="113" t="s">
        <v>22680</v>
      </c>
      <c r="R3132" s="113">
        <v>15</v>
      </c>
      <c r="S3132" s="113" t="s">
        <v>13</v>
      </c>
      <c r="T3132" s="113" t="s">
        <v>22681</v>
      </c>
      <c r="U3132" s="113" t="s">
        <v>22682</v>
      </c>
      <c r="V3132" s="114">
        <v>39965</v>
      </c>
      <c r="W3132" s="114">
        <v>39904</v>
      </c>
      <c r="X3132" s="113" t="s">
        <v>22683</v>
      </c>
      <c r="Y3132" s="114">
        <v>40542</v>
      </c>
      <c r="Z3132" s="114">
        <v>40544</v>
      </c>
      <c r="AA3132" s="113">
        <v>31</v>
      </c>
      <c r="AB3132" s="113" t="s">
        <v>9</v>
      </c>
      <c r="AC3132" s="113">
        <v>34</v>
      </c>
      <c r="AD3132" s="113" t="s">
        <v>18</v>
      </c>
      <c r="AE3132" s="114">
        <v>43922</v>
      </c>
      <c r="AF3132" s="113">
        <v>11</v>
      </c>
      <c r="AG3132" s="113">
        <v>0</v>
      </c>
      <c r="AH3132" s="113" t="s">
        <v>16226</v>
      </c>
      <c r="AI3132" s="117" t="s">
        <v>10115</v>
      </c>
      <c r="AK3132" s="114">
        <v>45463</v>
      </c>
      <c r="AL3132" s="113">
        <v>40</v>
      </c>
      <c r="AM3132" s="113" t="s">
        <v>9870</v>
      </c>
      <c r="AN3132" s="113" t="s">
        <v>22684</v>
      </c>
      <c r="AO3132" s="113" t="s">
        <v>1597</v>
      </c>
      <c r="AP3132" s="113">
        <v>2007</v>
      </c>
      <c r="AQ3132" s="113" t="s">
        <v>8</v>
      </c>
      <c r="AR3132" s="113" t="s">
        <v>19115</v>
      </c>
      <c r="AS3132" s="113" t="s">
        <v>14</v>
      </c>
      <c r="AT3132" s="113" t="s">
        <v>14</v>
      </c>
      <c r="AU3132" s="113" t="s">
        <v>16229</v>
      </c>
      <c r="AV3132" s="113" t="s">
        <v>14</v>
      </c>
    </row>
    <row r="3133" spans="1:49">
      <c r="A3133" s="116" t="s">
        <v>76</v>
      </c>
      <c r="B3133" s="113">
        <v>570036119</v>
      </c>
      <c r="C3133" s="113" t="s">
        <v>77</v>
      </c>
      <c r="F3133" s="113" t="s">
        <v>8</v>
      </c>
      <c r="G3133" s="114">
        <v>30389</v>
      </c>
      <c r="H3133" s="113" t="s">
        <v>16218</v>
      </c>
      <c r="I3133" s="113" t="s">
        <v>9866</v>
      </c>
      <c r="J3133" s="113" t="s">
        <v>9867</v>
      </c>
      <c r="K3133" s="113" t="s">
        <v>19116</v>
      </c>
      <c r="L3133" s="113">
        <v>82282211260</v>
      </c>
      <c r="M3133" s="113" t="s">
        <v>46450</v>
      </c>
      <c r="O3133" s="113" t="s">
        <v>19117</v>
      </c>
      <c r="P3133" s="113" t="s">
        <v>19118</v>
      </c>
      <c r="Q3133" s="113" t="s">
        <v>19119</v>
      </c>
      <c r="R3133" s="113">
        <v>15</v>
      </c>
      <c r="S3133" s="113" t="s">
        <v>13</v>
      </c>
      <c r="T3133" s="113" t="s">
        <v>19120</v>
      </c>
      <c r="U3133" s="113" t="s">
        <v>19121</v>
      </c>
      <c r="V3133" s="114">
        <v>39563</v>
      </c>
      <c r="W3133" s="114">
        <v>39448</v>
      </c>
      <c r="X3133" s="113" t="s">
        <v>19122</v>
      </c>
      <c r="Y3133" s="114">
        <v>40143</v>
      </c>
      <c r="Z3133" s="114">
        <v>40057</v>
      </c>
      <c r="AA3133" s="113">
        <v>21</v>
      </c>
      <c r="AB3133" s="113" t="s">
        <v>24</v>
      </c>
      <c r="AC3133" s="113">
        <v>23</v>
      </c>
      <c r="AD3133" s="113" t="s">
        <v>78</v>
      </c>
      <c r="AE3133" s="114">
        <v>43739</v>
      </c>
      <c r="AF3133" s="113">
        <v>15</v>
      </c>
      <c r="AG3133" s="113">
        <v>9</v>
      </c>
      <c r="AH3133" s="113" t="s">
        <v>16263</v>
      </c>
      <c r="AI3133" s="117" t="s">
        <v>75</v>
      </c>
      <c r="AK3133" s="114">
        <v>42736</v>
      </c>
      <c r="AL3133" s="113">
        <v>17</v>
      </c>
      <c r="AM3133" s="113" t="s">
        <v>9982</v>
      </c>
      <c r="AN3133" s="113" t="s">
        <v>16265</v>
      </c>
      <c r="AO3133" s="113" t="s">
        <v>80</v>
      </c>
      <c r="AP3133" s="113">
        <v>2001</v>
      </c>
      <c r="AQ3133" s="113" t="s">
        <v>8</v>
      </c>
      <c r="AR3133" s="113" t="s">
        <v>19123</v>
      </c>
      <c r="AS3133" s="113" t="s">
        <v>14</v>
      </c>
      <c r="AT3133" s="113" t="s">
        <v>14</v>
      </c>
      <c r="AU3133" s="113" t="s">
        <v>16229</v>
      </c>
      <c r="AV3133" s="113" t="s">
        <v>14</v>
      </c>
      <c r="AW3133" s="113" t="s">
        <v>14</v>
      </c>
    </row>
    <row r="3134" spans="1:49">
      <c r="A3134" s="116" t="s">
        <v>575</v>
      </c>
      <c r="C3134" s="113" t="s">
        <v>576</v>
      </c>
      <c r="E3134" s="113" t="s">
        <v>577</v>
      </c>
      <c r="F3134" s="113" t="s">
        <v>8</v>
      </c>
      <c r="G3134" s="114">
        <v>30389</v>
      </c>
      <c r="H3134" s="113" t="s">
        <v>16230</v>
      </c>
      <c r="I3134" s="113" t="s">
        <v>9866</v>
      </c>
      <c r="J3134" s="113" t="s">
        <v>9867</v>
      </c>
      <c r="K3134" s="113" t="s">
        <v>42755</v>
      </c>
      <c r="L3134" s="113">
        <v>811455723</v>
      </c>
      <c r="M3134" s="113" t="s">
        <v>12267</v>
      </c>
      <c r="O3134" s="113" t="s">
        <v>12268</v>
      </c>
      <c r="P3134" s="113" t="s">
        <v>42756</v>
      </c>
      <c r="Q3134" s="113" t="s">
        <v>42757</v>
      </c>
      <c r="R3134" s="113">
        <v>15</v>
      </c>
      <c r="S3134" s="113" t="s">
        <v>13</v>
      </c>
      <c r="T3134" s="113" t="s">
        <v>42758</v>
      </c>
      <c r="U3134" s="113" t="s">
        <v>42759</v>
      </c>
      <c r="V3134" s="114">
        <v>39904</v>
      </c>
      <c r="W3134" s="114">
        <v>39873</v>
      </c>
      <c r="X3134" s="113" t="s">
        <v>42760</v>
      </c>
      <c r="Y3134" s="114">
        <v>40574</v>
      </c>
      <c r="Z3134" s="114">
        <v>40575</v>
      </c>
      <c r="AA3134" s="113">
        <v>23</v>
      </c>
      <c r="AB3134" s="113" t="s">
        <v>78</v>
      </c>
      <c r="AC3134" s="113">
        <v>34</v>
      </c>
      <c r="AD3134" s="113" t="s">
        <v>18</v>
      </c>
      <c r="AE3134" s="114">
        <v>45017</v>
      </c>
      <c r="AF3134" s="113">
        <v>12</v>
      </c>
      <c r="AG3134" s="113">
        <v>1</v>
      </c>
      <c r="AH3134" s="113" t="s">
        <v>16226</v>
      </c>
      <c r="AI3134" s="117" t="s">
        <v>556</v>
      </c>
      <c r="AK3134" s="114">
        <v>44105</v>
      </c>
      <c r="AL3134" s="113">
        <v>30</v>
      </c>
      <c r="AM3134" s="113" t="s">
        <v>9882</v>
      </c>
      <c r="AN3134" s="113" t="s">
        <v>42761</v>
      </c>
      <c r="AO3134" s="113" t="s">
        <v>578</v>
      </c>
      <c r="AP3134" s="113">
        <v>2007</v>
      </c>
      <c r="AQ3134" s="113" t="s">
        <v>8</v>
      </c>
      <c r="AR3134" s="113" t="s">
        <v>16274</v>
      </c>
      <c r="AS3134" s="113" t="s">
        <v>14</v>
      </c>
      <c r="AT3134" s="113" t="s">
        <v>14</v>
      </c>
      <c r="AU3134" s="113" t="s">
        <v>16229</v>
      </c>
      <c r="AV3134" s="113" t="s">
        <v>14</v>
      </c>
      <c r="AW3134" s="113" t="s">
        <v>14</v>
      </c>
    </row>
    <row r="3135" spans="1:49">
      <c r="A3135" s="116" t="s">
        <v>8996</v>
      </c>
      <c r="B3135" s="113">
        <v>570036042</v>
      </c>
      <c r="C3135" s="113" t="s">
        <v>173</v>
      </c>
      <c r="E3135" s="113" t="s">
        <v>83</v>
      </c>
      <c r="F3135" s="113" t="s">
        <v>8</v>
      </c>
      <c r="G3135" s="114">
        <v>30394</v>
      </c>
      <c r="H3135" s="113" t="s">
        <v>16230</v>
      </c>
      <c r="I3135" s="113" t="s">
        <v>9866</v>
      </c>
      <c r="J3135" s="113" t="s">
        <v>9872</v>
      </c>
      <c r="K3135" s="113" t="s">
        <v>34139</v>
      </c>
      <c r="L3135" s="113">
        <v>85241079333</v>
      </c>
      <c r="M3135" s="113" t="s">
        <v>34140</v>
      </c>
      <c r="O3135" s="113" t="s">
        <v>34141</v>
      </c>
      <c r="P3135" s="113" t="s">
        <v>34142</v>
      </c>
      <c r="Q3135" s="113" t="s">
        <v>34143</v>
      </c>
      <c r="R3135" s="113">
        <v>15</v>
      </c>
      <c r="S3135" s="113" t="s">
        <v>13</v>
      </c>
      <c r="T3135" s="113" t="s">
        <v>34144</v>
      </c>
      <c r="U3135" s="113" t="s">
        <v>34145</v>
      </c>
      <c r="V3135" s="114">
        <v>39563</v>
      </c>
      <c r="W3135" s="114">
        <v>39448</v>
      </c>
      <c r="X3135" s="113" t="s">
        <v>34146</v>
      </c>
      <c r="Y3135" s="114">
        <v>40143</v>
      </c>
      <c r="Z3135" s="114">
        <v>40148</v>
      </c>
      <c r="AA3135" s="113">
        <v>23</v>
      </c>
      <c r="AB3135" s="113" t="s">
        <v>78</v>
      </c>
      <c r="AC3135" s="113">
        <v>33</v>
      </c>
      <c r="AD3135" s="113" t="s">
        <v>10</v>
      </c>
      <c r="AE3135" s="114">
        <v>45566</v>
      </c>
      <c r="AF3135" s="113">
        <v>17</v>
      </c>
      <c r="AG3135" s="113">
        <v>9</v>
      </c>
      <c r="AH3135" s="113" t="s">
        <v>16226</v>
      </c>
      <c r="AI3135" s="117" t="s">
        <v>410</v>
      </c>
      <c r="AK3135" s="114">
        <v>45566</v>
      </c>
      <c r="AL3135" s="113">
        <v>40</v>
      </c>
      <c r="AM3135" s="113" t="s">
        <v>9870</v>
      </c>
      <c r="AN3135" s="113" t="s">
        <v>26089</v>
      </c>
      <c r="AO3135" s="113" t="s">
        <v>411</v>
      </c>
      <c r="AP3135" s="113">
        <v>2017</v>
      </c>
      <c r="AQ3135" s="113" t="s">
        <v>8</v>
      </c>
      <c r="AR3135" s="113" t="s">
        <v>18188</v>
      </c>
      <c r="AS3135" s="113" t="s">
        <v>14</v>
      </c>
      <c r="AT3135" s="113" t="s">
        <v>14</v>
      </c>
      <c r="AU3135" s="113" t="s">
        <v>16229</v>
      </c>
      <c r="AV3135" s="113" t="s">
        <v>14</v>
      </c>
    </row>
    <row r="3136" spans="1:49">
      <c r="A3136" s="116" t="s">
        <v>5227</v>
      </c>
      <c r="C3136" s="113" t="s">
        <v>5228</v>
      </c>
      <c r="E3136" s="113" t="s">
        <v>41</v>
      </c>
      <c r="F3136" s="113" t="s">
        <v>8</v>
      </c>
      <c r="G3136" s="114">
        <v>30396</v>
      </c>
      <c r="H3136" s="113" t="s">
        <v>16230</v>
      </c>
      <c r="I3136" s="113" t="s">
        <v>9866</v>
      </c>
      <c r="J3136" s="113" t="s">
        <v>9872</v>
      </c>
      <c r="K3136" s="113" t="s">
        <v>45149</v>
      </c>
      <c r="L3136" s="113">
        <v>85241332683</v>
      </c>
      <c r="M3136" s="113" t="s">
        <v>13523</v>
      </c>
      <c r="O3136" s="113" t="s">
        <v>13524</v>
      </c>
      <c r="P3136" s="113" t="s">
        <v>45150</v>
      </c>
      <c r="Q3136" s="113" t="s">
        <v>45151</v>
      </c>
      <c r="R3136" s="113">
        <v>15</v>
      </c>
      <c r="S3136" s="113" t="s">
        <v>13</v>
      </c>
      <c r="T3136" s="113" t="s">
        <v>45152</v>
      </c>
      <c r="U3136" s="113" t="s">
        <v>45153</v>
      </c>
      <c r="V3136" s="114">
        <v>39965</v>
      </c>
      <c r="W3136" s="114">
        <v>39904</v>
      </c>
      <c r="X3136" s="113" t="s">
        <v>45154</v>
      </c>
      <c r="Y3136" s="114">
        <v>40542</v>
      </c>
      <c r="Z3136" s="114">
        <v>40544</v>
      </c>
      <c r="AA3136" s="113">
        <v>22</v>
      </c>
      <c r="AB3136" s="113" t="s">
        <v>25</v>
      </c>
      <c r="AC3136" s="113">
        <v>32</v>
      </c>
      <c r="AD3136" s="113" t="s">
        <v>84</v>
      </c>
      <c r="AE3136" s="114">
        <v>45200</v>
      </c>
      <c r="AF3136" s="113">
        <v>14</v>
      </c>
      <c r="AG3136" s="113">
        <v>6</v>
      </c>
      <c r="AH3136" s="113" t="s">
        <v>16226</v>
      </c>
      <c r="AI3136" s="117" t="s">
        <v>9875</v>
      </c>
      <c r="AK3136" s="114">
        <v>43831</v>
      </c>
      <c r="AL3136" s="113">
        <v>40</v>
      </c>
      <c r="AM3136" s="113" t="s">
        <v>9870</v>
      </c>
      <c r="AN3136" s="113" t="s">
        <v>16561</v>
      </c>
      <c r="AO3136" s="113" t="s">
        <v>42</v>
      </c>
      <c r="AP3136" s="113">
        <v>2019</v>
      </c>
      <c r="AQ3136" s="113" t="s">
        <v>8</v>
      </c>
      <c r="AR3136" s="113" t="s">
        <v>39935</v>
      </c>
      <c r="AS3136" s="113" t="s">
        <v>14</v>
      </c>
      <c r="AT3136" s="113" t="s">
        <v>14</v>
      </c>
      <c r="AU3136" s="113" t="s">
        <v>16229</v>
      </c>
      <c r="AV3136" s="113" t="s">
        <v>14</v>
      </c>
      <c r="AW3136" s="113" t="s">
        <v>14</v>
      </c>
    </row>
    <row r="3137" spans="1:49">
      <c r="A3137" s="116" t="s">
        <v>7867</v>
      </c>
      <c r="B3137" s="113">
        <v>570028864</v>
      </c>
      <c r="C3137" s="113" t="s">
        <v>7868</v>
      </c>
      <c r="E3137" s="113" t="s">
        <v>103</v>
      </c>
      <c r="F3137" s="113" t="s">
        <v>8</v>
      </c>
      <c r="G3137" s="114">
        <v>30398</v>
      </c>
      <c r="H3137" s="113" t="s">
        <v>16230</v>
      </c>
      <c r="I3137" s="113" t="s">
        <v>9866</v>
      </c>
      <c r="J3137" s="113" t="s">
        <v>9872</v>
      </c>
      <c r="K3137" s="113" t="s">
        <v>40046</v>
      </c>
      <c r="L3137" s="113">
        <v>82257704812</v>
      </c>
      <c r="M3137" s="113" t="s">
        <v>40047</v>
      </c>
      <c r="O3137" s="113" t="s">
        <v>12142</v>
      </c>
      <c r="P3137" s="113" t="s">
        <v>40048</v>
      </c>
      <c r="Q3137" s="113" t="s">
        <v>40049</v>
      </c>
      <c r="R3137" s="113">
        <v>15</v>
      </c>
      <c r="S3137" s="113" t="s">
        <v>13</v>
      </c>
      <c r="T3137" s="113" t="s">
        <v>40050</v>
      </c>
      <c r="U3137" s="113" t="s">
        <v>40051</v>
      </c>
      <c r="V3137" s="114">
        <v>39387</v>
      </c>
      <c r="W3137" s="114">
        <v>39083</v>
      </c>
      <c r="X3137" s="113" t="s">
        <v>40052</v>
      </c>
      <c r="Y3137" s="114">
        <v>39720</v>
      </c>
      <c r="Z3137" s="114">
        <v>39722</v>
      </c>
      <c r="AA3137" s="113">
        <v>21</v>
      </c>
      <c r="AB3137" s="113" t="s">
        <v>24</v>
      </c>
      <c r="AC3137" s="113">
        <v>32</v>
      </c>
      <c r="AD3137" s="113" t="s">
        <v>84</v>
      </c>
      <c r="AE3137" s="114">
        <v>45017</v>
      </c>
      <c r="AF3137" s="113">
        <v>15</v>
      </c>
      <c r="AG3137" s="113">
        <v>3</v>
      </c>
      <c r="AH3137" s="113" t="s">
        <v>16226</v>
      </c>
      <c r="AI3137" s="117" t="s">
        <v>406</v>
      </c>
      <c r="AK3137" s="114">
        <v>44013</v>
      </c>
      <c r="AL3137" s="113">
        <v>30</v>
      </c>
      <c r="AM3137" s="113" t="s">
        <v>9882</v>
      </c>
      <c r="AN3137" s="113" t="s">
        <v>16273</v>
      </c>
      <c r="AO3137" s="113" t="s">
        <v>107</v>
      </c>
      <c r="AP3137" s="113">
        <v>2012</v>
      </c>
      <c r="AQ3137" s="113" t="s">
        <v>1298</v>
      </c>
      <c r="AR3137" s="113" t="s">
        <v>17498</v>
      </c>
      <c r="AS3137" s="113" t="s">
        <v>14</v>
      </c>
      <c r="AT3137" s="113" t="s">
        <v>14</v>
      </c>
      <c r="AU3137" s="113" t="s">
        <v>16229</v>
      </c>
      <c r="AV3137" s="113" t="s">
        <v>14</v>
      </c>
      <c r="AW3137" s="113" t="s">
        <v>14</v>
      </c>
    </row>
    <row r="3138" spans="1:49">
      <c r="A3138" s="116" t="s">
        <v>3265</v>
      </c>
      <c r="C3138" s="113" t="s">
        <v>14733</v>
      </c>
      <c r="E3138" s="113" t="s">
        <v>41</v>
      </c>
      <c r="F3138" s="113" t="s">
        <v>1039</v>
      </c>
      <c r="G3138" s="114">
        <v>30398</v>
      </c>
      <c r="H3138" s="113" t="s">
        <v>16218</v>
      </c>
      <c r="I3138" s="113" t="s">
        <v>9866</v>
      </c>
      <c r="J3138" s="113" t="s">
        <v>9872</v>
      </c>
      <c r="K3138" s="113" t="s">
        <v>44818</v>
      </c>
      <c r="L3138" s="113">
        <v>82188415623</v>
      </c>
      <c r="M3138" s="113" t="s">
        <v>14734</v>
      </c>
      <c r="O3138" s="113" t="s">
        <v>14735</v>
      </c>
      <c r="P3138" s="113" t="s">
        <v>44819</v>
      </c>
      <c r="Q3138" s="113" t="s">
        <v>44820</v>
      </c>
      <c r="R3138" s="113">
        <v>15</v>
      </c>
      <c r="S3138" s="113" t="s">
        <v>13</v>
      </c>
      <c r="T3138" s="113" t="s">
        <v>44821</v>
      </c>
      <c r="U3138" s="113" t="s">
        <v>44822</v>
      </c>
      <c r="V3138" s="114">
        <v>40581</v>
      </c>
      <c r="W3138" s="114">
        <v>40544</v>
      </c>
      <c r="X3138" s="113" t="s">
        <v>44823</v>
      </c>
      <c r="Y3138" s="114">
        <v>41271</v>
      </c>
      <c r="Z3138" s="114">
        <v>41275</v>
      </c>
      <c r="AA3138" s="113">
        <v>22</v>
      </c>
      <c r="AB3138" s="113" t="s">
        <v>25</v>
      </c>
      <c r="AC3138" s="113">
        <v>34</v>
      </c>
      <c r="AD3138" s="113" t="s">
        <v>18</v>
      </c>
      <c r="AE3138" s="114">
        <v>45200</v>
      </c>
      <c r="AF3138" s="113">
        <v>10</v>
      </c>
      <c r="AG3138" s="113">
        <v>9</v>
      </c>
      <c r="AH3138" s="113" t="s">
        <v>16226</v>
      </c>
      <c r="AI3138" s="117" t="s">
        <v>419</v>
      </c>
      <c r="AK3138" s="114">
        <v>44287</v>
      </c>
      <c r="AL3138" s="113">
        <v>40</v>
      </c>
      <c r="AM3138" s="113" t="s">
        <v>9870</v>
      </c>
      <c r="AN3138" s="113" t="s">
        <v>16802</v>
      </c>
      <c r="AO3138" s="113" t="s">
        <v>53</v>
      </c>
      <c r="AP3138" s="113">
        <v>2015</v>
      </c>
      <c r="AQ3138" s="113" t="s">
        <v>8</v>
      </c>
      <c r="AR3138" s="113" t="s">
        <v>41162</v>
      </c>
      <c r="AS3138" s="113" t="s">
        <v>14</v>
      </c>
      <c r="AT3138" s="113" t="s">
        <v>14</v>
      </c>
      <c r="AU3138" s="113" t="s">
        <v>16229</v>
      </c>
      <c r="AV3138" s="113" t="s">
        <v>14</v>
      </c>
      <c r="AW3138" s="113" t="s">
        <v>14</v>
      </c>
    </row>
    <row r="3139" spans="1:49">
      <c r="A3139" s="116" t="s">
        <v>6423</v>
      </c>
      <c r="C3139" s="113" t="s">
        <v>6424</v>
      </c>
      <c r="F3139" s="113" t="s">
        <v>8</v>
      </c>
      <c r="G3139" s="114">
        <v>30405</v>
      </c>
      <c r="H3139" s="113" t="s">
        <v>16230</v>
      </c>
      <c r="I3139" s="113" t="s">
        <v>10007</v>
      </c>
      <c r="J3139" s="113" t="s">
        <v>9872</v>
      </c>
      <c r="K3139" s="113" t="s">
        <v>36999</v>
      </c>
      <c r="L3139" s="113">
        <v>82292772146</v>
      </c>
      <c r="M3139" s="113" t="s">
        <v>11385</v>
      </c>
      <c r="O3139" s="113" t="s">
        <v>37000</v>
      </c>
      <c r="P3139" s="113" t="s">
        <v>37001</v>
      </c>
      <c r="Q3139" s="113" t="s">
        <v>37002</v>
      </c>
      <c r="R3139" s="113">
        <v>15</v>
      </c>
      <c r="S3139" s="113" t="s">
        <v>13</v>
      </c>
      <c r="T3139" s="113" t="s">
        <v>37003</v>
      </c>
      <c r="U3139" s="113" t="s">
        <v>37004</v>
      </c>
      <c r="V3139" s="114">
        <v>41977</v>
      </c>
      <c r="W3139" s="114">
        <v>41883</v>
      </c>
      <c r="X3139" s="113" t="s">
        <v>37005</v>
      </c>
      <c r="Y3139" s="114">
        <v>42612</v>
      </c>
      <c r="Z3139" s="114">
        <v>42614</v>
      </c>
      <c r="AA3139" s="113">
        <v>21</v>
      </c>
      <c r="AB3139" s="113" t="s">
        <v>24</v>
      </c>
      <c r="AC3139" s="113">
        <v>23</v>
      </c>
      <c r="AD3139" s="113" t="s">
        <v>78</v>
      </c>
      <c r="AE3139" s="114">
        <v>44835</v>
      </c>
      <c r="AF3139" s="113">
        <v>18</v>
      </c>
      <c r="AG3139" s="113">
        <v>7</v>
      </c>
      <c r="AH3139" s="113" t="s">
        <v>16263</v>
      </c>
      <c r="AI3139" s="117" t="s">
        <v>16325</v>
      </c>
      <c r="AK3139" s="114">
        <v>45302</v>
      </c>
      <c r="AL3139" s="113">
        <v>15</v>
      </c>
      <c r="AM3139" s="113" t="s">
        <v>9885</v>
      </c>
      <c r="AN3139" s="113" t="s">
        <v>24562</v>
      </c>
      <c r="AO3139" s="113" t="s">
        <v>233</v>
      </c>
      <c r="AP3139" s="113">
        <v>2002</v>
      </c>
      <c r="AQ3139" s="113" t="s">
        <v>8</v>
      </c>
      <c r="AR3139" s="113" t="s">
        <v>21180</v>
      </c>
      <c r="AS3139" s="113" t="s">
        <v>14</v>
      </c>
      <c r="AT3139" s="113" t="s">
        <v>14</v>
      </c>
      <c r="AU3139" s="113" t="s">
        <v>16229</v>
      </c>
      <c r="AV3139" s="113" t="s">
        <v>14</v>
      </c>
    </row>
    <row r="3140" spans="1:49">
      <c r="A3140" s="116" t="s">
        <v>3766</v>
      </c>
      <c r="C3140" s="113" t="s">
        <v>3767</v>
      </c>
      <c r="F3140" s="113" t="s">
        <v>8</v>
      </c>
      <c r="G3140" s="114">
        <v>30407</v>
      </c>
      <c r="H3140" s="113" t="s">
        <v>16218</v>
      </c>
      <c r="I3140" s="113" t="s">
        <v>9866</v>
      </c>
      <c r="J3140" s="113" t="s">
        <v>9867</v>
      </c>
      <c r="K3140" s="113" t="s">
        <v>36960</v>
      </c>
      <c r="L3140" s="113">
        <v>85241206433</v>
      </c>
      <c r="M3140" s="113" t="s">
        <v>36961</v>
      </c>
      <c r="O3140" s="113" t="s">
        <v>11533</v>
      </c>
      <c r="P3140" s="113" t="s">
        <v>36962</v>
      </c>
      <c r="Q3140" s="113" t="s">
        <v>36963</v>
      </c>
      <c r="R3140" s="113">
        <v>15</v>
      </c>
      <c r="S3140" s="113" t="s">
        <v>13</v>
      </c>
      <c r="T3140" s="113" t="s">
        <v>36964</v>
      </c>
      <c r="U3140" s="113" t="s">
        <v>11231</v>
      </c>
      <c r="V3140" s="114">
        <v>40177</v>
      </c>
      <c r="W3140" s="114">
        <v>40179</v>
      </c>
      <c r="X3140" s="113" t="s">
        <v>36965</v>
      </c>
      <c r="Y3140" s="114">
        <v>40177</v>
      </c>
      <c r="Z3140" s="114">
        <v>40179</v>
      </c>
      <c r="AA3140" s="113">
        <v>21</v>
      </c>
      <c r="AB3140" s="113" t="s">
        <v>24</v>
      </c>
      <c r="AC3140" s="113">
        <v>24</v>
      </c>
      <c r="AD3140" s="113" t="s">
        <v>47</v>
      </c>
      <c r="AE3140" s="114">
        <v>45200</v>
      </c>
      <c r="AF3140" s="113">
        <v>19</v>
      </c>
      <c r="AG3140" s="113">
        <v>3</v>
      </c>
      <c r="AH3140" s="113" t="s">
        <v>16263</v>
      </c>
      <c r="AI3140" s="117" t="s">
        <v>16325</v>
      </c>
      <c r="AK3140" s="114">
        <v>45302</v>
      </c>
      <c r="AL3140" s="113">
        <v>17</v>
      </c>
      <c r="AM3140" s="113" t="s">
        <v>9982</v>
      </c>
      <c r="AN3140" s="113" t="s">
        <v>19028</v>
      </c>
      <c r="AO3140" s="113" t="s">
        <v>694</v>
      </c>
      <c r="AP3140" s="113">
        <v>2002</v>
      </c>
      <c r="AQ3140" s="113" t="s">
        <v>9871</v>
      </c>
      <c r="AR3140" s="113" t="s">
        <v>36966</v>
      </c>
      <c r="AS3140" s="113" t="s">
        <v>14</v>
      </c>
      <c r="AT3140" s="113" t="s">
        <v>14</v>
      </c>
      <c r="AU3140" s="113" t="s">
        <v>16229</v>
      </c>
      <c r="AV3140" s="113" t="s">
        <v>14</v>
      </c>
    </row>
    <row r="3141" spans="1:49">
      <c r="A3141" s="116" t="s">
        <v>7927</v>
      </c>
      <c r="B3141" s="113">
        <v>570036261</v>
      </c>
      <c r="C3141" s="113" t="s">
        <v>7928</v>
      </c>
      <c r="F3141" s="113" t="s">
        <v>8</v>
      </c>
      <c r="G3141" s="114">
        <v>30408</v>
      </c>
      <c r="H3141" s="113" t="s">
        <v>16230</v>
      </c>
      <c r="I3141" s="113" t="s">
        <v>9866</v>
      </c>
      <c r="J3141" s="113" t="s">
        <v>9872</v>
      </c>
      <c r="K3141" s="113" t="s">
        <v>37120</v>
      </c>
      <c r="L3141" s="113">
        <v>85398735022</v>
      </c>
      <c r="M3141" s="113" t="s">
        <v>37121</v>
      </c>
      <c r="O3141" s="113" t="s">
        <v>14054</v>
      </c>
      <c r="P3141" s="113" t="s">
        <v>37122</v>
      </c>
      <c r="Q3141" s="113" t="s">
        <v>37123</v>
      </c>
      <c r="R3141" s="113">
        <v>15</v>
      </c>
      <c r="S3141" s="113" t="s">
        <v>13</v>
      </c>
      <c r="T3141" s="113" t="s">
        <v>37124</v>
      </c>
      <c r="U3141" s="113" t="s">
        <v>37125</v>
      </c>
      <c r="V3141" s="114">
        <v>39563</v>
      </c>
      <c r="W3141" s="114">
        <v>39448</v>
      </c>
      <c r="X3141" s="113" t="s">
        <v>37126</v>
      </c>
      <c r="Y3141" s="114">
        <v>40143</v>
      </c>
      <c r="Z3141" s="114">
        <v>40148</v>
      </c>
      <c r="AA3141" s="113">
        <v>21</v>
      </c>
      <c r="AB3141" s="113" t="s">
        <v>24</v>
      </c>
      <c r="AC3141" s="113">
        <v>24</v>
      </c>
      <c r="AD3141" s="113" t="s">
        <v>47</v>
      </c>
      <c r="AE3141" s="114">
        <v>44470</v>
      </c>
      <c r="AF3141" s="113">
        <v>17</v>
      </c>
      <c r="AG3141" s="113">
        <v>9</v>
      </c>
      <c r="AH3141" s="113" t="s">
        <v>16263</v>
      </c>
      <c r="AI3141" s="117" t="s">
        <v>16325</v>
      </c>
      <c r="AK3141" s="114">
        <v>45302</v>
      </c>
      <c r="AL3141" s="113">
        <v>15</v>
      </c>
      <c r="AM3141" s="113" t="s">
        <v>9885</v>
      </c>
      <c r="AN3141" s="113" t="s">
        <v>23158</v>
      </c>
      <c r="AO3141" s="113" t="s">
        <v>2283</v>
      </c>
      <c r="AP3141" s="113">
        <v>2002</v>
      </c>
      <c r="AQ3141" s="113" t="s">
        <v>5236</v>
      </c>
      <c r="AR3141" s="113" t="s">
        <v>25136</v>
      </c>
      <c r="AS3141" s="113" t="s">
        <v>14</v>
      </c>
      <c r="AT3141" s="113" t="s">
        <v>14</v>
      </c>
      <c r="AU3141" s="113" t="s">
        <v>16229</v>
      </c>
      <c r="AV3141" s="113" t="s">
        <v>14</v>
      </c>
    </row>
    <row r="3142" spans="1:49">
      <c r="A3142" s="116" t="s">
        <v>5183</v>
      </c>
      <c r="C3142" s="113" t="s">
        <v>5184</v>
      </c>
      <c r="E3142" s="113" t="s">
        <v>103</v>
      </c>
      <c r="F3142" s="113" t="s">
        <v>991</v>
      </c>
      <c r="G3142" s="114">
        <v>30409</v>
      </c>
      <c r="H3142" s="113" t="s">
        <v>16230</v>
      </c>
      <c r="I3142" s="113" t="s">
        <v>9896</v>
      </c>
      <c r="J3142" s="113" t="s">
        <v>9872</v>
      </c>
      <c r="K3142" s="113" t="s">
        <v>42022</v>
      </c>
      <c r="L3142" s="113">
        <v>82297470634</v>
      </c>
      <c r="M3142" s="113" t="s">
        <v>10409</v>
      </c>
      <c r="O3142" s="113" t="s">
        <v>10410</v>
      </c>
      <c r="P3142" s="113" t="s">
        <v>42023</v>
      </c>
      <c r="Q3142" s="113" t="s">
        <v>42024</v>
      </c>
      <c r="R3142" s="113">
        <v>15</v>
      </c>
      <c r="S3142" s="113" t="s">
        <v>13</v>
      </c>
      <c r="T3142" s="113" t="s">
        <v>42025</v>
      </c>
      <c r="U3142" s="113" t="s">
        <v>42026</v>
      </c>
      <c r="V3142" s="114">
        <v>40179</v>
      </c>
      <c r="W3142" s="114">
        <v>40179</v>
      </c>
      <c r="X3142" s="113" t="s">
        <v>42027</v>
      </c>
      <c r="Y3142" s="114">
        <v>40906</v>
      </c>
      <c r="Z3142" s="114">
        <v>40909</v>
      </c>
      <c r="AA3142" s="113">
        <v>23</v>
      </c>
      <c r="AB3142" s="113" t="s">
        <v>78</v>
      </c>
      <c r="AC3142" s="113">
        <v>32</v>
      </c>
      <c r="AD3142" s="113" t="s">
        <v>84</v>
      </c>
      <c r="AE3142" s="114">
        <v>43922</v>
      </c>
      <c r="AF3142" s="113">
        <v>8</v>
      </c>
      <c r="AG3142" s="113">
        <v>3</v>
      </c>
      <c r="AH3142" s="113" t="s">
        <v>16226</v>
      </c>
      <c r="AI3142" s="117" t="s">
        <v>406</v>
      </c>
      <c r="AK3142" s="114">
        <v>43922</v>
      </c>
      <c r="AL3142" s="113">
        <v>30</v>
      </c>
      <c r="AM3142" s="113" t="s">
        <v>9882</v>
      </c>
      <c r="AN3142" s="113" t="s">
        <v>16273</v>
      </c>
      <c r="AO3142" s="113" t="s">
        <v>107</v>
      </c>
      <c r="AP3142" s="113">
        <v>2005</v>
      </c>
      <c r="AQ3142" s="113" t="s">
        <v>3314</v>
      </c>
      <c r="AR3142" s="113" t="s">
        <v>17475</v>
      </c>
      <c r="AS3142" s="113" t="s">
        <v>14</v>
      </c>
      <c r="AT3142" s="113" t="s">
        <v>14</v>
      </c>
      <c r="AU3142" s="113" t="s">
        <v>16229</v>
      </c>
      <c r="AV3142" s="113" t="s">
        <v>14</v>
      </c>
      <c r="AW3142" s="113" t="s">
        <v>14</v>
      </c>
    </row>
    <row r="3143" spans="1:49">
      <c r="A3143" s="116" t="s">
        <v>3123</v>
      </c>
      <c r="C3143" s="113" t="s">
        <v>3124</v>
      </c>
      <c r="E3143" s="113" t="s">
        <v>41</v>
      </c>
      <c r="F3143" s="113" t="s">
        <v>8</v>
      </c>
      <c r="G3143" s="114">
        <v>30409</v>
      </c>
      <c r="H3143" s="113" t="s">
        <v>16230</v>
      </c>
      <c r="I3143" s="113" t="s">
        <v>9866</v>
      </c>
      <c r="J3143" s="113" t="s">
        <v>9867</v>
      </c>
      <c r="K3143" s="113" t="s">
        <v>28948</v>
      </c>
      <c r="L3143" s="113">
        <v>82291929998</v>
      </c>
      <c r="M3143" s="113" t="s">
        <v>11498</v>
      </c>
      <c r="O3143" s="113" t="s">
        <v>28949</v>
      </c>
      <c r="P3143" s="113" t="s">
        <v>28950</v>
      </c>
      <c r="Q3143" s="113" t="s">
        <v>28951</v>
      </c>
      <c r="R3143" s="113">
        <v>15</v>
      </c>
      <c r="S3143" s="113" t="s">
        <v>13</v>
      </c>
      <c r="T3143" s="113" t="s">
        <v>28952</v>
      </c>
      <c r="U3143" s="113" t="s">
        <v>28953</v>
      </c>
      <c r="V3143" s="114">
        <v>40581</v>
      </c>
      <c r="W3143" s="114">
        <v>40544</v>
      </c>
      <c r="X3143" s="113" t="s">
        <v>28954</v>
      </c>
      <c r="Y3143" s="114">
        <v>41271</v>
      </c>
      <c r="Z3143" s="114">
        <v>41275</v>
      </c>
      <c r="AA3143" s="113">
        <v>31</v>
      </c>
      <c r="AB3143" s="113" t="s">
        <v>9</v>
      </c>
      <c r="AC3143" s="113">
        <v>33</v>
      </c>
      <c r="AD3143" s="113" t="s">
        <v>10</v>
      </c>
      <c r="AE3143" s="114">
        <v>44835</v>
      </c>
      <c r="AF3143" s="113">
        <v>11</v>
      </c>
      <c r="AG3143" s="113">
        <v>9</v>
      </c>
      <c r="AH3143" s="113" t="s">
        <v>16263</v>
      </c>
      <c r="AI3143" s="117" t="s">
        <v>75</v>
      </c>
      <c r="AK3143" s="114">
        <v>43191</v>
      </c>
      <c r="AL3143" s="113">
        <v>40</v>
      </c>
      <c r="AM3143" s="113" t="s">
        <v>9870</v>
      </c>
      <c r="AN3143" s="113" t="s">
        <v>28867</v>
      </c>
      <c r="AO3143" s="113" t="s">
        <v>3125</v>
      </c>
      <c r="AP3143" s="113">
        <v>2010</v>
      </c>
      <c r="AQ3143" s="113" t="s">
        <v>8</v>
      </c>
      <c r="AR3143" s="113" t="s">
        <v>16817</v>
      </c>
      <c r="AS3143" s="113" t="s">
        <v>14</v>
      </c>
      <c r="AT3143" s="113" t="s">
        <v>14</v>
      </c>
      <c r="AU3143" s="113" t="s">
        <v>16229</v>
      </c>
      <c r="AV3143" s="113" t="s">
        <v>14</v>
      </c>
      <c r="AW3143" s="113" t="s">
        <v>14</v>
      </c>
    </row>
    <row r="3144" spans="1:49">
      <c r="A3144" s="116" t="s">
        <v>9177</v>
      </c>
      <c r="B3144" s="113">
        <v>570036122</v>
      </c>
      <c r="C3144" s="113" t="s">
        <v>519</v>
      </c>
      <c r="E3144" s="113" t="s">
        <v>30</v>
      </c>
      <c r="F3144" s="113" t="s">
        <v>8</v>
      </c>
      <c r="G3144" s="114">
        <v>30412</v>
      </c>
      <c r="H3144" s="113" t="s">
        <v>16230</v>
      </c>
      <c r="I3144" s="113" t="s">
        <v>9866</v>
      </c>
      <c r="J3144" s="113" t="s">
        <v>9872</v>
      </c>
      <c r="K3144" s="113" t="s">
        <v>42978</v>
      </c>
      <c r="L3144" s="113">
        <v>6285241148574</v>
      </c>
      <c r="M3144" s="113" t="s">
        <v>11733</v>
      </c>
      <c r="O3144" s="113" t="s">
        <v>42979</v>
      </c>
      <c r="P3144" s="113" t="s">
        <v>42980</v>
      </c>
      <c r="Q3144" s="113" t="s">
        <v>42981</v>
      </c>
      <c r="R3144" s="113">
        <v>15</v>
      </c>
      <c r="S3144" s="113" t="s">
        <v>13</v>
      </c>
      <c r="T3144" s="113" t="s">
        <v>42982</v>
      </c>
      <c r="U3144" s="113" t="s">
        <v>42983</v>
      </c>
      <c r="V3144" s="114">
        <v>39563</v>
      </c>
      <c r="W3144" s="114">
        <v>39448</v>
      </c>
      <c r="X3144" s="113" t="s">
        <v>42984</v>
      </c>
      <c r="Y3144" s="114">
        <v>40143</v>
      </c>
      <c r="Z3144" s="114">
        <v>40148</v>
      </c>
      <c r="AA3144" s="113">
        <v>21</v>
      </c>
      <c r="AB3144" s="113" t="s">
        <v>24</v>
      </c>
      <c r="AC3144" s="113">
        <v>34</v>
      </c>
      <c r="AD3144" s="113" t="s">
        <v>18</v>
      </c>
      <c r="AE3144" s="114">
        <v>45017</v>
      </c>
      <c r="AF3144" s="113">
        <v>14</v>
      </c>
      <c r="AG3144" s="113">
        <v>3</v>
      </c>
      <c r="AH3144" s="113" t="s">
        <v>16263</v>
      </c>
      <c r="AI3144" s="117" t="s">
        <v>9178</v>
      </c>
      <c r="AK3144" s="114">
        <v>44925</v>
      </c>
      <c r="AL3144" s="113">
        <v>40</v>
      </c>
      <c r="AM3144" s="113" t="s">
        <v>9870</v>
      </c>
      <c r="AN3144" s="113" t="s">
        <v>16468</v>
      </c>
      <c r="AO3144" s="113" t="s">
        <v>31</v>
      </c>
      <c r="AP3144" s="113">
        <v>2005</v>
      </c>
      <c r="AQ3144" s="113" t="s">
        <v>8</v>
      </c>
      <c r="AR3144" s="113" t="s">
        <v>35779</v>
      </c>
      <c r="AS3144" s="113" t="s">
        <v>14</v>
      </c>
      <c r="AT3144" s="113" t="s">
        <v>14</v>
      </c>
      <c r="AU3144" s="113" t="s">
        <v>16229</v>
      </c>
      <c r="AV3144" s="113" t="s">
        <v>14</v>
      </c>
      <c r="AW3144" s="113" t="s">
        <v>14</v>
      </c>
    </row>
    <row r="3145" spans="1:49">
      <c r="A3145" s="116" t="s">
        <v>5606</v>
      </c>
      <c r="C3145" s="113" t="s">
        <v>5607</v>
      </c>
      <c r="E3145" s="113" t="s">
        <v>103</v>
      </c>
      <c r="F3145" s="113" t="s">
        <v>8</v>
      </c>
      <c r="G3145" s="114">
        <v>30413</v>
      </c>
      <c r="H3145" s="113" t="s">
        <v>16230</v>
      </c>
      <c r="I3145" s="113" t="s">
        <v>9866</v>
      </c>
      <c r="J3145" s="113" t="s">
        <v>9872</v>
      </c>
      <c r="K3145" s="113" t="s">
        <v>25673</v>
      </c>
      <c r="L3145" s="113">
        <v>85241344400</v>
      </c>
      <c r="M3145" s="113" t="s">
        <v>13737</v>
      </c>
      <c r="O3145" s="113" t="s">
        <v>25674</v>
      </c>
      <c r="P3145" s="113" t="s">
        <v>25675</v>
      </c>
      <c r="Q3145" s="113" t="s">
        <v>25676</v>
      </c>
      <c r="R3145" s="113">
        <v>15</v>
      </c>
      <c r="S3145" s="113" t="s">
        <v>13</v>
      </c>
      <c r="T3145" s="113" t="s">
        <v>25677</v>
      </c>
      <c r="U3145" s="113" t="s">
        <v>25678</v>
      </c>
      <c r="V3145" s="114">
        <v>40179</v>
      </c>
      <c r="W3145" s="114">
        <v>40179</v>
      </c>
      <c r="X3145" s="113" t="s">
        <v>25679</v>
      </c>
      <c r="Y3145" s="114">
        <v>40906</v>
      </c>
      <c r="Z3145" s="114">
        <v>40909</v>
      </c>
      <c r="AA3145" s="113">
        <v>23</v>
      </c>
      <c r="AB3145" s="113" t="s">
        <v>78</v>
      </c>
      <c r="AC3145" s="113">
        <v>33</v>
      </c>
      <c r="AD3145" s="113" t="s">
        <v>10</v>
      </c>
      <c r="AE3145" s="114">
        <v>45017</v>
      </c>
      <c r="AF3145" s="113">
        <v>11</v>
      </c>
      <c r="AG3145" s="113">
        <v>3</v>
      </c>
      <c r="AH3145" s="113" t="s">
        <v>16226</v>
      </c>
      <c r="AI3145" s="117" t="s">
        <v>302</v>
      </c>
      <c r="AK3145" s="114">
        <v>45017</v>
      </c>
      <c r="AL3145" s="113">
        <v>30</v>
      </c>
      <c r="AM3145" s="113" t="s">
        <v>9882</v>
      </c>
      <c r="AN3145" s="113" t="s">
        <v>16273</v>
      </c>
      <c r="AO3145" s="113" t="s">
        <v>107</v>
      </c>
      <c r="AP3145" s="113">
        <v>2005</v>
      </c>
      <c r="AQ3145" s="113" t="s">
        <v>8</v>
      </c>
      <c r="AR3145" s="113" t="s">
        <v>16274</v>
      </c>
      <c r="AS3145" s="113" t="s">
        <v>14</v>
      </c>
      <c r="AT3145" s="113" t="s">
        <v>14</v>
      </c>
      <c r="AU3145" s="113" t="s">
        <v>16229</v>
      </c>
      <c r="AV3145" s="113" t="s">
        <v>14</v>
      </c>
      <c r="AW3145" s="113" t="s">
        <v>14</v>
      </c>
    </row>
    <row r="3146" spans="1:49">
      <c r="A3146" s="116" t="s">
        <v>5604</v>
      </c>
      <c r="C3146" s="113" t="s">
        <v>5605</v>
      </c>
      <c r="E3146" s="113" t="s">
        <v>41</v>
      </c>
      <c r="F3146" s="113" t="s">
        <v>8</v>
      </c>
      <c r="G3146" s="114">
        <v>30413</v>
      </c>
      <c r="H3146" s="113" t="s">
        <v>16230</v>
      </c>
      <c r="I3146" s="113" t="s">
        <v>9866</v>
      </c>
      <c r="J3146" s="113" t="s">
        <v>9867</v>
      </c>
      <c r="K3146" s="113" t="s">
        <v>35064</v>
      </c>
      <c r="L3146" s="113">
        <v>85397214684</v>
      </c>
      <c r="M3146" s="113" t="s">
        <v>35065</v>
      </c>
      <c r="O3146" s="113" t="s">
        <v>12313</v>
      </c>
      <c r="P3146" s="113" t="s">
        <v>35066</v>
      </c>
      <c r="Q3146" s="113" t="s">
        <v>35067</v>
      </c>
      <c r="R3146" s="113">
        <v>15</v>
      </c>
      <c r="S3146" s="113" t="s">
        <v>13</v>
      </c>
      <c r="T3146" s="113" t="s">
        <v>35068</v>
      </c>
      <c r="U3146" s="113" t="s">
        <v>35069</v>
      </c>
      <c r="V3146" s="114">
        <v>40179</v>
      </c>
      <c r="W3146" s="114">
        <v>40179</v>
      </c>
      <c r="X3146" s="113" t="s">
        <v>35070</v>
      </c>
      <c r="Y3146" s="114">
        <v>40906</v>
      </c>
      <c r="Z3146" s="114">
        <v>40909</v>
      </c>
      <c r="AA3146" s="113">
        <v>22</v>
      </c>
      <c r="AB3146" s="113" t="s">
        <v>25</v>
      </c>
      <c r="AC3146" s="113">
        <v>32</v>
      </c>
      <c r="AD3146" s="113" t="s">
        <v>84</v>
      </c>
      <c r="AE3146" s="114">
        <v>44835</v>
      </c>
      <c r="AF3146" s="113">
        <v>10</v>
      </c>
      <c r="AG3146" s="113">
        <v>9</v>
      </c>
      <c r="AH3146" s="113" t="s">
        <v>16226</v>
      </c>
      <c r="AI3146" s="117" t="s">
        <v>9875</v>
      </c>
      <c r="AK3146" s="114">
        <v>44714</v>
      </c>
      <c r="AL3146" s="113">
        <v>40</v>
      </c>
      <c r="AM3146" s="113" t="s">
        <v>9870</v>
      </c>
      <c r="AN3146" s="113" t="s">
        <v>16561</v>
      </c>
      <c r="AO3146" s="113" t="s">
        <v>42</v>
      </c>
      <c r="AP3146" s="113">
        <v>2017</v>
      </c>
      <c r="AQ3146" s="113" t="s">
        <v>8</v>
      </c>
      <c r="AR3146" s="113" t="s">
        <v>19471</v>
      </c>
      <c r="AS3146" s="113" t="s">
        <v>14</v>
      </c>
      <c r="AT3146" s="113" t="s">
        <v>14</v>
      </c>
      <c r="AU3146" s="113" t="s">
        <v>16229</v>
      </c>
      <c r="AV3146" s="113" t="s">
        <v>14</v>
      </c>
      <c r="AW3146" s="113" t="s">
        <v>14</v>
      </c>
    </row>
    <row r="3147" spans="1:49">
      <c r="A3147" s="116" t="s">
        <v>4377</v>
      </c>
      <c r="B3147" s="113">
        <v>570036131</v>
      </c>
      <c r="C3147" s="113" t="s">
        <v>4378</v>
      </c>
      <c r="E3147" s="113" t="s">
        <v>191</v>
      </c>
      <c r="F3147" s="113" t="s">
        <v>8</v>
      </c>
      <c r="G3147" s="114">
        <v>30414</v>
      </c>
      <c r="H3147" s="113" t="s">
        <v>16230</v>
      </c>
      <c r="I3147" s="113" t="s">
        <v>9866</v>
      </c>
      <c r="J3147" s="113" t="s">
        <v>9872</v>
      </c>
      <c r="K3147" s="113" t="s">
        <v>24836</v>
      </c>
      <c r="L3147" s="113">
        <v>82225521415</v>
      </c>
      <c r="M3147" s="113" t="s">
        <v>11645</v>
      </c>
      <c r="O3147" s="113" t="s">
        <v>11646</v>
      </c>
      <c r="P3147" s="113" t="s">
        <v>24837</v>
      </c>
      <c r="Q3147" s="113" t="s">
        <v>24838</v>
      </c>
      <c r="R3147" s="113">
        <v>15</v>
      </c>
      <c r="S3147" s="113" t="s">
        <v>13</v>
      </c>
      <c r="T3147" s="113" t="s">
        <v>24839</v>
      </c>
      <c r="U3147" s="113" t="s">
        <v>24840</v>
      </c>
      <c r="V3147" s="114">
        <v>39563</v>
      </c>
      <c r="W3147" s="114">
        <v>39448</v>
      </c>
      <c r="X3147" s="113" t="s">
        <v>24841</v>
      </c>
      <c r="Y3147" s="114">
        <v>40143</v>
      </c>
      <c r="Z3147" s="114">
        <v>40148</v>
      </c>
      <c r="AA3147" s="113">
        <v>21</v>
      </c>
      <c r="AB3147" s="113" t="s">
        <v>24</v>
      </c>
      <c r="AC3147" s="113">
        <v>34</v>
      </c>
      <c r="AD3147" s="113" t="s">
        <v>18</v>
      </c>
      <c r="AE3147" s="114">
        <v>45017</v>
      </c>
      <c r="AF3147" s="113">
        <v>14</v>
      </c>
      <c r="AG3147" s="113">
        <v>3</v>
      </c>
      <c r="AH3147" s="113" t="s">
        <v>16263</v>
      </c>
      <c r="AI3147" s="117" t="s">
        <v>16264</v>
      </c>
      <c r="AK3147" s="114">
        <v>45302</v>
      </c>
      <c r="AL3147" s="113">
        <v>40</v>
      </c>
      <c r="AM3147" s="113" t="s">
        <v>9870</v>
      </c>
      <c r="AN3147" s="113" t="s">
        <v>16399</v>
      </c>
      <c r="AO3147" s="113" t="s">
        <v>169</v>
      </c>
      <c r="AP3147" s="113">
        <v>2006</v>
      </c>
      <c r="AQ3147" s="113" t="s">
        <v>8</v>
      </c>
      <c r="AR3147" s="113" t="s">
        <v>23260</v>
      </c>
      <c r="AS3147" s="113" t="s">
        <v>14</v>
      </c>
      <c r="AT3147" s="113" t="s">
        <v>14</v>
      </c>
      <c r="AU3147" s="113" t="s">
        <v>16229</v>
      </c>
      <c r="AV3147" s="113" t="s">
        <v>14</v>
      </c>
    </row>
    <row r="3148" spans="1:49">
      <c r="A3148" s="116" t="s">
        <v>5444</v>
      </c>
      <c r="C3148" s="113" t="s">
        <v>4201</v>
      </c>
      <c r="E3148" s="113" t="s">
        <v>74</v>
      </c>
      <c r="F3148" s="113" t="s">
        <v>388</v>
      </c>
      <c r="G3148" s="114">
        <v>30415</v>
      </c>
      <c r="H3148" s="113" t="s">
        <v>16218</v>
      </c>
      <c r="I3148" s="113" t="s">
        <v>9866</v>
      </c>
      <c r="J3148" s="113" t="s">
        <v>9872</v>
      </c>
      <c r="K3148" s="113" t="s">
        <v>39977</v>
      </c>
      <c r="L3148" s="113">
        <v>81238082440</v>
      </c>
      <c r="M3148" s="113" t="s">
        <v>15819</v>
      </c>
      <c r="O3148" s="113" t="s">
        <v>15820</v>
      </c>
      <c r="P3148" s="113" t="s">
        <v>39978</v>
      </c>
      <c r="Q3148" s="113" t="s">
        <v>39979</v>
      </c>
      <c r="R3148" s="113">
        <v>15</v>
      </c>
      <c r="S3148" s="113" t="s">
        <v>13</v>
      </c>
      <c r="T3148" s="113" t="s">
        <v>39980</v>
      </c>
      <c r="U3148" s="113" t="s">
        <v>39981</v>
      </c>
      <c r="V3148" s="114">
        <v>39965</v>
      </c>
      <c r="W3148" s="114">
        <v>39904</v>
      </c>
      <c r="X3148" s="113" t="s">
        <v>39982</v>
      </c>
      <c r="Y3148" s="114">
        <v>40542</v>
      </c>
      <c r="Z3148" s="114">
        <v>40544</v>
      </c>
      <c r="AA3148" s="113">
        <v>22</v>
      </c>
      <c r="AB3148" s="113" t="s">
        <v>25</v>
      </c>
      <c r="AC3148" s="113">
        <v>33</v>
      </c>
      <c r="AD3148" s="113" t="s">
        <v>10</v>
      </c>
      <c r="AE3148" s="114">
        <v>45017</v>
      </c>
      <c r="AF3148" s="113">
        <v>14</v>
      </c>
      <c r="AG3148" s="113">
        <v>3</v>
      </c>
      <c r="AH3148" s="113" t="s">
        <v>16226</v>
      </c>
      <c r="AI3148" s="117" t="s">
        <v>9891</v>
      </c>
      <c r="AK3148" s="114">
        <v>44927</v>
      </c>
      <c r="AL3148" s="113">
        <v>40</v>
      </c>
      <c r="AM3148" s="113" t="s">
        <v>9870</v>
      </c>
      <c r="AN3148" s="113" t="s">
        <v>16670</v>
      </c>
      <c r="AO3148" s="113" t="s">
        <v>94</v>
      </c>
      <c r="AP3148" s="113">
        <v>2009</v>
      </c>
      <c r="AQ3148" s="113" t="s">
        <v>9905</v>
      </c>
      <c r="AR3148" s="113" t="s">
        <v>18135</v>
      </c>
      <c r="AS3148" s="113" t="s">
        <v>14</v>
      </c>
      <c r="AT3148" s="113" t="s">
        <v>14</v>
      </c>
      <c r="AU3148" s="113" t="s">
        <v>16229</v>
      </c>
      <c r="AV3148" s="113" t="s">
        <v>14</v>
      </c>
    </row>
    <row r="3149" spans="1:49">
      <c r="A3149" s="116" t="s">
        <v>4379</v>
      </c>
      <c r="C3149" s="113" t="s">
        <v>4380</v>
      </c>
      <c r="E3149" s="113" t="s">
        <v>41</v>
      </c>
      <c r="F3149" s="113" t="s">
        <v>395</v>
      </c>
      <c r="G3149" s="114">
        <v>30416</v>
      </c>
      <c r="H3149" s="113" t="s">
        <v>16218</v>
      </c>
      <c r="I3149" s="113" t="s">
        <v>9866</v>
      </c>
      <c r="J3149" s="113" t="s">
        <v>9867</v>
      </c>
      <c r="K3149" s="113" t="s">
        <v>32037</v>
      </c>
      <c r="L3149" s="113">
        <v>82292880079</v>
      </c>
      <c r="M3149" s="113" t="s">
        <v>32038</v>
      </c>
      <c r="O3149" s="113" t="s">
        <v>16018</v>
      </c>
      <c r="P3149" s="113" t="s">
        <v>32039</v>
      </c>
      <c r="Q3149" s="113" t="s">
        <v>32040</v>
      </c>
      <c r="R3149" s="113">
        <v>15</v>
      </c>
      <c r="S3149" s="113" t="s">
        <v>13</v>
      </c>
      <c r="T3149" s="113" t="s">
        <v>32041</v>
      </c>
      <c r="U3149" s="113" t="s">
        <v>32042</v>
      </c>
      <c r="V3149" s="114">
        <v>39965</v>
      </c>
      <c r="W3149" s="114">
        <v>39904</v>
      </c>
      <c r="X3149" s="113" t="s">
        <v>32043</v>
      </c>
      <c r="Y3149" s="114">
        <v>40542</v>
      </c>
      <c r="Z3149" s="114">
        <v>40544</v>
      </c>
      <c r="AA3149" s="113">
        <v>31</v>
      </c>
      <c r="AB3149" s="113" t="s">
        <v>9</v>
      </c>
      <c r="AC3149" s="113">
        <v>41</v>
      </c>
      <c r="AD3149" s="113" t="s">
        <v>52</v>
      </c>
      <c r="AE3149" s="114">
        <v>44470</v>
      </c>
      <c r="AF3149" s="113">
        <v>12</v>
      </c>
      <c r="AG3149" s="113">
        <v>6</v>
      </c>
      <c r="AH3149" s="113" t="s">
        <v>16226</v>
      </c>
      <c r="AI3149" s="117" t="s">
        <v>141</v>
      </c>
      <c r="AK3149" s="114">
        <v>44470</v>
      </c>
      <c r="AL3149" s="113">
        <v>40</v>
      </c>
      <c r="AM3149" s="113" t="s">
        <v>9870</v>
      </c>
      <c r="AN3149" s="113" t="s">
        <v>16586</v>
      </c>
      <c r="AO3149" s="113" t="s">
        <v>677</v>
      </c>
      <c r="AP3149" s="113">
        <v>2006</v>
      </c>
      <c r="AQ3149" s="113" t="s">
        <v>9871</v>
      </c>
      <c r="AR3149" s="113" t="s">
        <v>16350</v>
      </c>
      <c r="AS3149" s="113" t="s">
        <v>14</v>
      </c>
      <c r="AT3149" s="113" t="s">
        <v>14</v>
      </c>
      <c r="AU3149" s="113" t="s">
        <v>16229</v>
      </c>
      <c r="AV3149" s="113" t="s">
        <v>14</v>
      </c>
      <c r="AW3149" s="113" t="s">
        <v>14</v>
      </c>
    </row>
    <row r="3150" spans="1:49">
      <c r="A3150" s="116" t="s">
        <v>5946</v>
      </c>
      <c r="C3150" s="113" t="s">
        <v>5947</v>
      </c>
      <c r="E3150" s="113" t="s">
        <v>41</v>
      </c>
      <c r="F3150" s="113" t="s">
        <v>8</v>
      </c>
      <c r="G3150" s="114">
        <v>30416</v>
      </c>
      <c r="H3150" s="113" t="s">
        <v>16218</v>
      </c>
      <c r="I3150" s="113" t="s">
        <v>9866</v>
      </c>
      <c r="J3150" s="113" t="s">
        <v>9872</v>
      </c>
      <c r="K3150" s="113" t="s">
        <v>18369</v>
      </c>
      <c r="L3150" s="113">
        <v>82293138104</v>
      </c>
      <c r="M3150" s="113" t="s">
        <v>18370</v>
      </c>
      <c r="O3150" s="113" t="s">
        <v>11539</v>
      </c>
      <c r="P3150" s="113" t="s">
        <v>18371</v>
      </c>
      <c r="Q3150" s="113" t="s">
        <v>18372</v>
      </c>
      <c r="R3150" s="113">
        <v>15</v>
      </c>
      <c r="S3150" s="113" t="s">
        <v>13</v>
      </c>
      <c r="T3150" s="113" t="s">
        <v>18373</v>
      </c>
      <c r="U3150" s="113" t="s">
        <v>18374</v>
      </c>
      <c r="V3150" s="114">
        <v>41977</v>
      </c>
      <c r="W3150" s="114">
        <v>41883</v>
      </c>
      <c r="X3150" s="113" t="s">
        <v>18375</v>
      </c>
      <c r="Y3150" s="114">
        <v>42612</v>
      </c>
      <c r="Z3150" s="114">
        <v>42614</v>
      </c>
      <c r="AA3150" s="113">
        <v>21</v>
      </c>
      <c r="AB3150" s="113" t="s">
        <v>24</v>
      </c>
      <c r="AC3150" s="113">
        <v>31</v>
      </c>
      <c r="AD3150" s="113" t="s">
        <v>9</v>
      </c>
      <c r="AE3150" s="114">
        <v>44287</v>
      </c>
      <c r="AF3150" s="113">
        <v>6</v>
      </c>
      <c r="AG3150" s="113">
        <v>7</v>
      </c>
      <c r="AH3150" s="113" t="s">
        <v>9913</v>
      </c>
      <c r="AI3150" s="117" t="s">
        <v>505</v>
      </c>
      <c r="AJ3150" s="113" t="s">
        <v>45516</v>
      </c>
      <c r="AK3150" s="114">
        <v>45120</v>
      </c>
      <c r="AL3150" s="113">
        <v>40</v>
      </c>
      <c r="AM3150" s="113" t="s">
        <v>9870</v>
      </c>
      <c r="AN3150" s="113" t="s">
        <v>16561</v>
      </c>
      <c r="AO3150" s="113" t="s">
        <v>42</v>
      </c>
      <c r="AP3150" s="113">
        <v>2015</v>
      </c>
      <c r="AQ3150" s="113" t="s">
        <v>9971</v>
      </c>
      <c r="AR3150" s="113" t="s">
        <v>18376</v>
      </c>
      <c r="AS3150" s="113" t="s">
        <v>14</v>
      </c>
      <c r="AT3150" s="113" t="s">
        <v>14</v>
      </c>
      <c r="AU3150" s="113" t="s">
        <v>16229</v>
      </c>
      <c r="AV3150" s="113" t="s">
        <v>14</v>
      </c>
      <c r="AW3150" s="113" t="s">
        <v>14</v>
      </c>
    </row>
    <row r="3151" spans="1:49">
      <c r="A3151" s="116" t="s">
        <v>4734</v>
      </c>
      <c r="B3151" s="113">
        <v>570035987</v>
      </c>
      <c r="C3151" s="113" t="s">
        <v>4735</v>
      </c>
      <c r="E3151" s="113" t="s">
        <v>191</v>
      </c>
      <c r="F3151" s="113" t="s">
        <v>8</v>
      </c>
      <c r="G3151" s="114">
        <v>30419</v>
      </c>
      <c r="H3151" s="113" t="s">
        <v>16230</v>
      </c>
      <c r="I3151" s="113" t="s">
        <v>9866</v>
      </c>
      <c r="J3151" s="113" t="s">
        <v>9872</v>
      </c>
      <c r="K3151" s="113" t="s">
        <v>45143</v>
      </c>
      <c r="L3151" s="113">
        <v>82261448357</v>
      </c>
      <c r="M3151" s="113" t="s">
        <v>11642</v>
      </c>
      <c r="O3151" s="113" t="s">
        <v>11643</v>
      </c>
      <c r="P3151" s="113" t="s">
        <v>45144</v>
      </c>
      <c r="Q3151" s="113" t="s">
        <v>45145</v>
      </c>
      <c r="R3151" s="113">
        <v>15</v>
      </c>
      <c r="S3151" s="113" t="s">
        <v>13</v>
      </c>
      <c r="T3151" s="113" t="s">
        <v>45146</v>
      </c>
      <c r="U3151" s="113" t="s">
        <v>45147</v>
      </c>
      <c r="V3151" s="114">
        <v>39563</v>
      </c>
      <c r="W3151" s="114">
        <v>39448</v>
      </c>
      <c r="X3151" s="113" t="s">
        <v>45148</v>
      </c>
      <c r="Y3151" s="114">
        <v>40143</v>
      </c>
      <c r="Z3151" s="114">
        <v>40148</v>
      </c>
      <c r="AA3151" s="113">
        <v>21</v>
      </c>
      <c r="AB3151" s="113" t="s">
        <v>24</v>
      </c>
      <c r="AC3151" s="113">
        <v>34</v>
      </c>
      <c r="AD3151" s="113" t="s">
        <v>18</v>
      </c>
      <c r="AE3151" s="114">
        <v>45200</v>
      </c>
      <c r="AF3151" s="113">
        <v>14</v>
      </c>
      <c r="AG3151" s="113">
        <v>9</v>
      </c>
      <c r="AH3151" s="113" t="s">
        <v>16226</v>
      </c>
      <c r="AI3151" s="117" t="s">
        <v>11644</v>
      </c>
      <c r="AK3151" s="114">
        <v>44560</v>
      </c>
      <c r="AL3151" s="113">
        <v>40</v>
      </c>
      <c r="AM3151" s="113" t="s">
        <v>9870</v>
      </c>
      <c r="AN3151" s="113" t="s">
        <v>16399</v>
      </c>
      <c r="AO3151" s="113" t="s">
        <v>169</v>
      </c>
      <c r="AP3151" s="113">
        <v>2007</v>
      </c>
      <c r="AQ3151" s="113" t="s">
        <v>8</v>
      </c>
      <c r="AR3151" s="113" t="s">
        <v>21712</v>
      </c>
      <c r="AS3151" s="113" t="s">
        <v>14</v>
      </c>
      <c r="AT3151" s="113" t="s">
        <v>14</v>
      </c>
      <c r="AU3151" s="113" t="s">
        <v>16229</v>
      </c>
      <c r="AV3151" s="113" t="s">
        <v>14</v>
      </c>
      <c r="AW3151" s="113" t="s">
        <v>14</v>
      </c>
    </row>
    <row r="3152" spans="1:49">
      <c r="A3152" s="116" t="s">
        <v>3088</v>
      </c>
      <c r="B3152" s="113">
        <v>570027769</v>
      </c>
      <c r="C3152" s="113" t="s">
        <v>3089</v>
      </c>
      <c r="E3152" s="113" t="s">
        <v>30</v>
      </c>
      <c r="F3152" s="113" t="s">
        <v>8</v>
      </c>
      <c r="G3152" s="114">
        <v>30420</v>
      </c>
      <c r="H3152" s="113" t="s">
        <v>16218</v>
      </c>
      <c r="I3152" s="113" t="s">
        <v>9866</v>
      </c>
      <c r="J3152" s="113" t="s">
        <v>9872</v>
      </c>
      <c r="K3152" s="113" t="s">
        <v>20364</v>
      </c>
      <c r="M3152" s="113" t="s">
        <v>20365</v>
      </c>
      <c r="O3152" s="113" t="s">
        <v>13174</v>
      </c>
      <c r="P3152" s="113" t="s">
        <v>20366</v>
      </c>
      <c r="Q3152" s="113" t="s">
        <v>20367</v>
      </c>
      <c r="R3152" s="113">
        <v>15</v>
      </c>
      <c r="S3152" s="113" t="s">
        <v>13</v>
      </c>
      <c r="T3152" s="113" t="s">
        <v>20368</v>
      </c>
      <c r="U3152" s="113" t="s">
        <v>20369</v>
      </c>
      <c r="V3152" s="114">
        <v>39387</v>
      </c>
      <c r="W3152" s="114">
        <v>39083</v>
      </c>
      <c r="X3152" s="113" t="s">
        <v>20370</v>
      </c>
      <c r="Y3152" s="114">
        <v>39720</v>
      </c>
      <c r="Z3152" s="114">
        <v>39722</v>
      </c>
      <c r="AA3152" s="113">
        <v>21</v>
      </c>
      <c r="AB3152" s="113" t="s">
        <v>24</v>
      </c>
      <c r="AC3152" s="113">
        <v>33</v>
      </c>
      <c r="AD3152" s="113" t="s">
        <v>10</v>
      </c>
      <c r="AE3152" s="114">
        <v>44105</v>
      </c>
      <c r="AF3152" s="113">
        <v>12</v>
      </c>
      <c r="AG3152" s="113">
        <v>9</v>
      </c>
      <c r="AH3152" s="113" t="s">
        <v>9913</v>
      </c>
      <c r="AI3152" s="117" t="s">
        <v>20371</v>
      </c>
      <c r="AJ3152" s="113" t="s">
        <v>45509</v>
      </c>
      <c r="AK3152" s="114">
        <v>45120</v>
      </c>
      <c r="AL3152" s="113">
        <v>40</v>
      </c>
      <c r="AM3152" s="113" t="s">
        <v>9870</v>
      </c>
      <c r="AN3152" s="113" t="s">
        <v>16468</v>
      </c>
      <c r="AO3152" s="113" t="s">
        <v>31</v>
      </c>
      <c r="AP3152" s="113">
        <v>2012</v>
      </c>
      <c r="AQ3152" s="113" t="s">
        <v>5236</v>
      </c>
      <c r="AR3152" s="113" t="s">
        <v>20372</v>
      </c>
      <c r="AS3152" s="113" t="s">
        <v>14</v>
      </c>
      <c r="AT3152" s="113" t="s">
        <v>14</v>
      </c>
      <c r="AU3152" s="113" t="s">
        <v>16229</v>
      </c>
      <c r="AV3152" s="113" t="s">
        <v>14</v>
      </c>
      <c r="AW3152" s="113" t="s">
        <v>14</v>
      </c>
    </row>
    <row r="3153" spans="1:49">
      <c r="A3153" s="116" t="s">
        <v>1906</v>
      </c>
      <c r="B3153" s="113">
        <v>570036136</v>
      </c>
      <c r="C3153" s="113" t="s">
        <v>1209</v>
      </c>
      <c r="E3153" s="113" t="s">
        <v>30</v>
      </c>
      <c r="F3153" s="113" t="s">
        <v>8</v>
      </c>
      <c r="G3153" s="114">
        <v>30420</v>
      </c>
      <c r="H3153" s="113" t="s">
        <v>16218</v>
      </c>
      <c r="I3153" s="113" t="s">
        <v>9866</v>
      </c>
      <c r="J3153" s="113" t="s">
        <v>9872</v>
      </c>
      <c r="K3153" s="113" t="s">
        <v>42796</v>
      </c>
      <c r="L3153" s="113">
        <v>82290769746</v>
      </c>
      <c r="M3153" s="113" t="s">
        <v>13071</v>
      </c>
      <c r="O3153" s="113" t="s">
        <v>42797</v>
      </c>
      <c r="P3153" s="113" t="s">
        <v>42798</v>
      </c>
      <c r="Q3153" s="113" t="s">
        <v>42799</v>
      </c>
      <c r="R3153" s="113">
        <v>15</v>
      </c>
      <c r="S3153" s="113" t="s">
        <v>13</v>
      </c>
      <c r="T3153" s="113" t="s">
        <v>42800</v>
      </c>
      <c r="U3153" s="113" t="s">
        <v>42801</v>
      </c>
      <c r="V3153" s="114">
        <v>41238</v>
      </c>
      <c r="W3153" s="114">
        <v>39448</v>
      </c>
      <c r="X3153" s="113" t="s">
        <v>42802</v>
      </c>
      <c r="Y3153" s="114">
        <v>40143</v>
      </c>
      <c r="Z3153" s="114">
        <v>40148</v>
      </c>
      <c r="AA3153" s="113">
        <v>21</v>
      </c>
      <c r="AB3153" s="113" t="s">
        <v>24</v>
      </c>
      <c r="AC3153" s="113">
        <v>34</v>
      </c>
      <c r="AD3153" s="113" t="s">
        <v>18</v>
      </c>
      <c r="AE3153" s="114">
        <v>45200</v>
      </c>
      <c r="AF3153" s="113">
        <v>14</v>
      </c>
      <c r="AG3153" s="113">
        <v>9</v>
      </c>
      <c r="AH3153" s="113" t="s">
        <v>16226</v>
      </c>
      <c r="AI3153" s="117" t="s">
        <v>13072</v>
      </c>
      <c r="AK3153" s="114">
        <v>44560</v>
      </c>
      <c r="AL3153" s="113">
        <v>40</v>
      </c>
      <c r="AM3153" s="113" t="s">
        <v>9870</v>
      </c>
      <c r="AN3153" s="113" t="s">
        <v>16468</v>
      </c>
      <c r="AO3153" s="113" t="s">
        <v>31</v>
      </c>
      <c r="AP3153" s="113">
        <v>2010</v>
      </c>
      <c r="AQ3153" s="113" t="s">
        <v>8</v>
      </c>
      <c r="AR3153" s="113" t="s">
        <v>27644</v>
      </c>
      <c r="AS3153" s="113" t="s">
        <v>14</v>
      </c>
      <c r="AT3153" s="113" t="s">
        <v>14</v>
      </c>
      <c r="AU3153" s="113" t="s">
        <v>16229</v>
      </c>
      <c r="AV3153" s="113" t="s">
        <v>14</v>
      </c>
      <c r="AW3153" s="113" t="s">
        <v>14</v>
      </c>
    </row>
    <row r="3154" spans="1:49">
      <c r="A3154" s="116" t="s">
        <v>3543</v>
      </c>
      <c r="C3154" s="113" t="s">
        <v>3150</v>
      </c>
      <c r="E3154" s="113" t="s">
        <v>110</v>
      </c>
      <c r="F3154" s="113" t="s">
        <v>204</v>
      </c>
      <c r="G3154" s="114">
        <v>30421</v>
      </c>
      <c r="H3154" s="113" t="s">
        <v>16230</v>
      </c>
      <c r="I3154" s="113" t="s">
        <v>9866</v>
      </c>
      <c r="J3154" s="113" t="s">
        <v>9867</v>
      </c>
      <c r="K3154" s="113" t="s">
        <v>35669</v>
      </c>
      <c r="L3154" s="113">
        <v>85201069664</v>
      </c>
      <c r="M3154" s="113" t="s">
        <v>35670</v>
      </c>
      <c r="O3154" s="113" t="s">
        <v>14396</v>
      </c>
      <c r="P3154" s="113" t="s">
        <v>35671</v>
      </c>
      <c r="Q3154" s="113" t="s">
        <v>35672</v>
      </c>
      <c r="R3154" s="113">
        <v>15</v>
      </c>
      <c r="S3154" s="113" t="s">
        <v>13</v>
      </c>
      <c r="T3154" s="113" t="s">
        <v>35673</v>
      </c>
      <c r="U3154" s="113" t="s">
        <v>35674</v>
      </c>
      <c r="V3154" s="114">
        <v>40210</v>
      </c>
      <c r="W3154" s="114">
        <v>40179</v>
      </c>
      <c r="X3154" s="113" t="s">
        <v>35675</v>
      </c>
      <c r="Y3154" s="114">
        <v>40906</v>
      </c>
      <c r="Z3154" s="114">
        <v>40909</v>
      </c>
      <c r="AA3154" s="113">
        <v>21</v>
      </c>
      <c r="AB3154" s="113" t="s">
        <v>24</v>
      </c>
      <c r="AC3154" s="113">
        <v>33</v>
      </c>
      <c r="AD3154" s="113" t="s">
        <v>10</v>
      </c>
      <c r="AE3154" s="114">
        <v>45200</v>
      </c>
      <c r="AF3154" s="113">
        <v>14</v>
      </c>
      <c r="AG3154" s="113">
        <v>2</v>
      </c>
      <c r="AH3154" s="113" t="s">
        <v>16263</v>
      </c>
      <c r="AI3154" s="117" t="s">
        <v>16264</v>
      </c>
      <c r="AK3154" s="114">
        <v>45302</v>
      </c>
      <c r="AL3154" s="113">
        <v>40</v>
      </c>
      <c r="AM3154" s="113" t="s">
        <v>9870</v>
      </c>
      <c r="AN3154" s="113" t="s">
        <v>16282</v>
      </c>
      <c r="AO3154" s="113" t="s">
        <v>113</v>
      </c>
      <c r="AP3154" s="113">
        <v>2010</v>
      </c>
      <c r="AQ3154" s="113" t="s">
        <v>5236</v>
      </c>
      <c r="AR3154" s="113" t="s">
        <v>23260</v>
      </c>
      <c r="AS3154" s="113" t="s">
        <v>14</v>
      </c>
      <c r="AT3154" s="113" t="s">
        <v>14</v>
      </c>
      <c r="AU3154" s="113" t="s">
        <v>16229</v>
      </c>
      <c r="AV3154" s="113" t="s">
        <v>14</v>
      </c>
    </row>
    <row r="3155" spans="1:49">
      <c r="A3155" s="116" t="s">
        <v>2577</v>
      </c>
      <c r="B3155" s="113">
        <v>570020208</v>
      </c>
      <c r="C3155" s="113" t="s">
        <v>2578</v>
      </c>
      <c r="E3155" s="113" t="s">
        <v>103</v>
      </c>
      <c r="F3155" s="113" t="s">
        <v>8</v>
      </c>
      <c r="G3155" s="114">
        <v>30426</v>
      </c>
      <c r="H3155" s="113" t="s">
        <v>16218</v>
      </c>
      <c r="I3155" s="113" t="s">
        <v>9866</v>
      </c>
      <c r="J3155" s="113" t="s">
        <v>9867</v>
      </c>
      <c r="K3155" s="113" t="s">
        <v>20897</v>
      </c>
      <c r="L3155" s="113">
        <v>82213322374</v>
      </c>
      <c r="M3155" s="113" t="s">
        <v>13669</v>
      </c>
      <c r="O3155" s="113" t="s">
        <v>13670</v>
      </c>
      <c r="P3155" s="113" t="s">
        <v>20898</v>
      </c>
      <c r="Q3155" s="113" t="s">
        <v>20899</v>
      </c>
      <c r="R3155" s="113">
        <v>15</v>
      </c>
      <c r="S3155" s="113" t="s">
        <v>13</v>
      </c>
      <c r="T3155" s="113" t="s">
        <v>20900</v>
      </c>
      <c r="U3155" s="113" t="s">
        <v>20901</v>
      </c>
      <c r="V3155" s="114">
        <v>38852</v>
      </c>
      <c r="W3155" s="114">
        <v>38808</v>
      </c>
      <c r="X3155" s="113" t="s">
        <v>20902</v>
      </c>
      <c r="Y3155" s="114">
        <v>39230</v>
      </c>
      <c r="Z3155" s="114">
        <v>39234</v>
      </c>
      <c r="AA3155" s="113">
        <v>23</v>
      </c>
      <c r="AB3155" s="113" t="s">
        <v>78</v>
      </c>
      <c r="AC3155" s="113">
        <v>33</v>
      </c>
      <c r="AD3155" s="113" t="s">
        <v>10</v>
      </c>
      <c r="AE3155" s="114">
        <v>43374</v>
      </c>
      <c r="AF3155" s="113">
        <v>10</v>
      </c>
      <c r="AG3155" s="113">
        <v>6</v>
      </c>
      <c r="AH3155" s="113" t="s">
        <v>9913</v>
      </c>
      <c r="AI3155" s="117" t="s">
        <v>621</v>
      </c>
      <c r="AJ3155" s="113" t="s">
        <v>45516</v>
      </c>
      <c r="AK3155" s="114">
        <v>42746</v>
      </c>
      <c r="AL3155" s="113">
        <v>30</v>
      </c>
      <c r="AM3155" s="113" t="s">
        <v>9882</v>
      </c>
      <c r="AN3155" s="113" t="s">
        <v>16273</v>
      </c>
      <c r="AO3155" s="113" t="s">
        <v>107</v>
      </c>
      <c r="AP3155" s="113">
        <v>2005</v>
      </c>
      <c r="AQ3155" s="113" t="s">
        <v>8</v>
      </c>
      <c r="AR3155" s="113" t="s">
        <v>20903</v>
      </c>
      <c r="AS3155" s="113" t="s">
        <v>14</v>
      </c>
      <c r="AT3155" s="113" t="s">
        <v>14</v>
      </c>
      <c r="AU3155" s="113" t="s">
        <v>16229</v>
      </c>
      <c r="AV3155" s="113" t="s">
        <v>14</v>
      </c>
      <c r="AW3155" s="113" t="s">
        <v>14</v>
      </c>
    </row>
    <row r="3156" spans="1:49">
      <c r="A3156" s="116" t="s">
        <v>3792</v>
      </c>
      <c r="C3156" s="113" t="s">
        <v>3793</v>
      </c>
      <c r="E3156" s="113" t="s">
        <v>30</v>
      </c>
      <c r="F3156" s="113" t="s">
        <v>8</v>
      </c>
      <c r="G3156" s="114">
        <v>30426</v>
      </c>
      <c r="H3156" s="113" t="s">
        <v>16230</v>
      </c>
      <c r="I3156" s="113" t="s">
        <v>9866</v>
      </c>
      <c r="J3156" s="113" t="s">
        <v>17219</v>
      </c>
      <c r="K3156" s="113" t="s">
        <v>38554</v>
      </c>
      <c r="L3156" s="113">
        <v>85294734723</v>
      </c>
      <c r="M3156" s="113" t="s">
        <v>38555</v>
      </c>
      <c r="O3156" s="113" t="s">
        <v>38556</v>
      </c>
      <c r="P3156" s="113" t="s">
        <v>38557</v>
      </c>
      <c r="Q3156" s="113" t="s">
        <v>38558</v>
      </c>
      <c r="R3156" s="113">
        <v>15</v>
      </c>
      <c r="S3156" s="113" t="s">
        <v>13</v>
      </c>
      <c r="T3156" s="113" t="s">
        <v>38559</v>
      </c>
      <c r="U3156" s="113" t="s">
        <v>38560</v>
      </c>
      <c r="V3156" s="114">
        <v>39904</v>
      </c>
      <c r="W3156" s="114">
        <v>39904</v>
      </c>
      <c r="X3156" s="113" t="s">
        <v>38561</v>
      </c>
      <c r="Y3156" s="114">
        <v>40542</v>
      </c>
      <c r="Z3156" s="114">
        <v>40544</v>
      </c>
      <c r="AA3156" s="113">
        <v>21</v>
      </c>
      <c r="AB3156" s="113" t="s">
        <v>24</v>
      </c>
      <c r="AC3156" s="113">
        <v>34</v>
      </c>
      <c r="AD3156" s="113" t="s">
        <v>18</v>
      </c>
      <c r="AE3156" s="114">
        <v>45383</v>
      </c>
      <c r="AF3156" s="113">
        <v>14</v>
      </c>
      <c r="AG3156" s="113">
        <v>9</v>
      </c>
      <c r="AH3156" s="113" t="s">
        <v>9913</v>
      </c>
      <c r="AI3156" s="117" t="s">
        <v>1351</v>
      </c>
      <c r="AJ3156" s="113" t="s">
        <v>45509</v>
      </c>
      <c r="AK3156" s="114">
        <v>44925</v>
      </c>
      <c r="AL3156" s="113">
        <v>40</v>
      </c>
      <c r="AM3156" s="113" t="s">
        <v>9870</v>
      </c>
      <c r="AN3156" s="113" t="s">
        <v>16468</v>
      </c>
      <c r="AO3156" s="113" t="s">
        <v>31</v>
      </c>
      <c r="AP3156" s="113">
        <v>2007</v>
      </c>
      <c r="AQ3156" s="113" t="s">
        <v>8</v>
      </c>
      <c r="AR3156" s="113" t="s">
        <v>17506</v>
      </c>
      <c r="AS3156" s="113" t="s">
        <v>14</v>
      </c>
      <c r="AT3156" s="113" t="s">
        <v>14</v>
      </c>
      <c r="AU3156" s="113" t="s">
        <v>16229</v>
      </c>
      <c r="AV3156" s="113" t="s">
        <v>14</v>
      </c>
    </row>
    <row r="3157" spans="1:49">
      <c r="A3157" s="116" t="s">
        <v>6553</v>
      </c>
      <c r="C3157" s="113" t="s">
        <v>3174</v>
      </c>
      <c r="E3157" s="113" t="s">
        <v>97</v>
      </c>
      <c r="F3157" s="113" t="s">
        <v>8</v>
      </c>
      <c r="G3157" s="114">
        <v>30429</v>
      </c>
      <c r="H3157" s="113" t="s">
        <v>16218</v>
      </c>
      <c r="I3157" s="113" t="s">
        <v>9866</v>
      </c>
      <c r="J3157" s="113" t="s">
        <v>9867</v>
      </c>
      <c r="K3157" s="113" t="s">
        <v>24313</v>
      </c>
      <c r="L3157" s="113">
        <v>85255812307</v>
      </c>
      <c r="M3157" s="113" t="s">
        <v>10879</v>
      </c>
      <c r="O3157" s="113" t="s">
        <v>24314</v>
      </c>
      <c r="P3157" s="113" t="s">
        <v>24315</v>
      </c>
      <c r="Q3157" s="113" t="s">
        <v>24316</v>
      </c>
      <c r="R3157" s="113">
        <v>15</v>
      </c>
      <c r="S3157" s="113" t="s">
        <v>13</v>
      </c>
      <c r="T3157" s="113" t="s">
        <v>24317</v>
      </c>
      <c r="U3157" s="113" t="s">
        <v>24318</v>
      </c>
      <c r="V3157" s="114">
        <v>39965</v>
      </c>
      <c r="W3157" s="114">
        <v>39904</v>
      </c>
      <c r="X3157" s="113" t="s">
        <v>24319</v>
      </c>
      <c r="Y3157" s="114">
        <v>40542</v>
      </c>
      <c r="Z3157" s="114">
        <v>40544</v>
      </c>
      <c r="AA3157" s="113">
        <v>31</v>
      </c>
      <c r="AB3157" s="113" t="s">
        <v>9</v>
      </c>
      <c r="AC3157" s="113">
        <v>41</v>
      </c>
      <c r="AD3157" s="113" t="s">
        <v>52</v>
      </c>
      <c r="AE3157" s="114">
        <v>44652</v>
      </c>
      <c r="AF3157" s="113">
        <v>13</v>
      </c>
      <c r="AG3157" s="113">
        <v>0</v>
      </c>
      <c r="AH3157" s="113" t="s">
        <v>16226</v>
      </c>
      <c r="AI3157" s="117" t="s">
        <v>10031</v>
      </c>
      <c r="AK3157" s="114">
        <v>44652</v>
      </c>
      <c r="AL3157" s="113">
        <v>40</v>
      </c>
      <c r="AM3157" s="113" t="s">
        <v>9870</v>
      </c>
      <c r="AN3157" s="113" t="s">
        <v>17701</v>
      </c>
      <c r="AO3157" s="113" t="s">
        <v>572</v>
      </c>
      <c r="AP3157" s="113">
        <v>2008</v>
      </c>
      <c r="AQ3157" s="113" t="s">
        <v>8</v>
      </c>
      <c r="AR3157" s="113" t="s">
        <v>18575</v>
      </c>
      <c r="AS3157" s="113" t="s">
        <v>14</v>
      </c>
      <c r="AT3157" s="113" t="s">
        <v>14</v>
      </c>
      <c r="AU3157" s="113" t="s">
        <v>16229</v>
      </c>
      <c r="AV3157" s="113" t="s">
        <v>14</v>
      </c>
      <c r="AW3157" s="113" t="s">
        <v>14</v>
      </c>
    </row>
    <row r="3158" spans="1:49">
      <c r="A3158" s="116" t="s">
        <v>9200</v>
      </c>
      <c r="B3158" s="113">
        <v>570020219</v>
      </c>
      <c r="C3158" s="113" t="s">
        <v>9201</v>
      </c>
      <c r="E3158" s="113" t="s">
        <v>223</v>
      </c>
      <c r="F3158" s="113" t="s">
        <v>8</v>
      </c>
      <c r="G3158" s="114">
        <v>30430</v>
      </c>
      <c r="H3158" s="113" t="s">
        <v>16230</v>
      </c>
      <c r="I3158" s="113" t="s">
        <v>9866</v>
      </c>
      <c r="J3158" s="113" t="s">
        <v>9872</v>
      </c>
      <c r="K3158" s="113" t="s">
        <v>43916</v>
      </c>
      <c r="L3158" s="113">
        <v>82231229133</v>
      </c>
      <c r="M3158" s="113" t="s">
        <v>13434</v>
      </c>
      <c r="O3158" s="113" t="s">
        <v>13435</v>
      </c>
      <c r="P3158" s="113" t="s">
        <v>43917</v>
      </c>
      <c r="Q3158" s="113" t="s">
        <v>43918</v>
      </c>
      <c r="R3158" s="113">
        <v>15</v>
      </c>
      <c r="S3158" s="113" t="s">
        <v>13</v>
      </c>
      <c r="T3158" s="113" t="s">
        <v>43919</v>
      </c>
      <c r="U3158" s="113" t="s">
        <v>43920</v>
      </c>
      <c r="V3158" s="114">
        <v>38852</v>
      </c>
      <c r="W3158" s="114">
        <v>38808</v>
      </c>
      <c r="X3158" s="113" t="s">
        <v>43921</v>
      </c>
      <c r="Y3158" s="114">
        <v>39230</v>
      </c>
      <c r="Z3158" s="114">
        <v>39234</v>
      </c>
      <c r="AA3158" s="113">
        <v>23</v>
      </c>
      <c r="AB3158" s="113" t="s">
        <v>78</v>
      </c>
      <c r="AC3158" s="113">
        <v>34</v>
      </c>
      <c r="AD3158" s="113" t="s">
        <v>18</v>
      </c>
      <c r="AE3158" s="114">
        <v>43922</v>
      </c>
      <c r="AF3158" s="113">
        <v>12</v>
      </c>
      <c r="AG3158" s="113">
        <v>0</v>
      </c>
      <c r="AH3158" s="113" t="s">
        <v>16226</v>
      </c>
      <c r="AI3158" s="117" t="s">
        <v>2025</v>
      </c>
      <c r="AK3158" s="114">
        <v>43922</v>
      </c>
      <c r="AL3158" s="113">
        <v>30</v>
      </c>
      <c r="AM3158" s="113" t="s">
        <v>9882</v>
      </c>
      <c r="AN3158" s="113" t="s">
        <v>16364</v>
      </c>
      <c r="AO3158" s="113" t="s">
        <v>100</v>
      </c>
      <c r="AP3158" s="113">
        <v>2005</v>
      </c>
      <c r="AQ3158" s="113" t="s">
        <v>8</v>
      </c>
      <c r="AR3158" s="113" t="s">
        <v>17533</v>
      </c>
      <c r="AS3158" s="113" t="s">
        <v>14</v>
      </c>
      <c r="AT3158" s="113" t="s">
        <v>14</v>
      </c>
      <c r="AU3158" s="113" t="s">
        <v>16229</v>
      </c>
      <c r="AV3158" s="113" t="s">
        <v>14</v>
      </c>
      <c r="AW3158" s="113" t="s">
        <v>14</v>
      </c>
    </row>
    <row r="3159" spans="1:49">
      <c r="A3159" s="116" t="s">
        <v>1375</v>
      </c>
      <c r="B3159" s="113">
        <v>570013966</v>
      </c>
      <c r="C3159" s="113" t="s">
        <v>1376</v>
      </c>
      <c r="E3159" s="113" t="s">
        <v>191</v>
      </c>
      <c r="F3159" s="113" t="s">
        <v>46</v>
      </c>
      <c r="G3159" s="114">
        <v>30434</v>
      </c>
      <c r="H3159" s="113" t="s">
        <v>16230</v>
      </c>
      <c r="I3159" s="113" t="s">
        <v>9866</v>
      </c>
      <c r="J3159" s="113" t="s">
        <v>9872</v>
      </c>
      <c r="K3159" s="113" t="s">
        <v>19133</v>
      </c>
      <c r="L3159" s="113">
        <v>85241300373</v>
      </c>
      <c r="M3159" s="113" t="s">
        <v>15727</v>
      </c>
      <c r="O3159" s="113" t="s">
        <v>15728</v>
      </c>
      <c r="P3159" s="113" t="s">
        <v>19134</v>
      </c>
      <c r="Q3159" s="113" t="s">
        <v>19135</v>
      </c>
      <c r="R3159" s="113">
        <v>15</v>
      </c>
      <c r="S3159" s="113" t="s">
        <v>13</v>
      </c>
      <c r="T3159" s="113" t="s">
        <v>19136</v>
      </c>
      <c r="U3159" s="113" t="s">
        <v>19137</v>
      </c>
      <c r="V3159" s="114">
        <v>37557</v>
      </c>
      <c r="W3159" s="114">
        <v>37561</v>
      </c>
      <c r="X3159" s="113" t="s">
        <v>19138</v>
      </c>
      <c r="Y3159" s="114">
        <v>37945</v>
      </c>
      <c r="Z3159" s="114">
        <v>37956</v>
      </c>
      <c r="AA3159" s="113">
        <v>21</v>
      </c>
      <c r="AB3159" s="113" t="s">
        <v>24</v>
      </c>
      <c r="AC3159" s="113">
        <v>34</v>
      </c>
      <c r="AD3159" s="113" t="s">
        <v>18</v>
      </c>
      <c r="AE3159" s="114">
        <v>45017</v>
      </c>
      <c r="AF3159" s="113">
        <v>15</v>
      </c>
      <c r="AG3159" s="113">
        <v>5</v>
      </c>
      <c r="AH3159" s="113" t="s">
        <v>16263</v>
      </c>
      <c r="AI3159" s="117" t="s">
        <v>567</v>
      </c>
      <c r="AK3159" s="114">
        <v>43556</v>
      </c>
      <c r="AL3159" s="113">
        <v>40</v>
      </c>
      <c r="AM3159" s="113" t="s">
        <v>9870</v>
      </c>
      <c r="AN3159" s="113" t="s">
        <v>18149</v>
      </c>
      <c r="AO3159" s="113" t="s">
        <v>629</v>
      </c>
      <c r="AP3159" s="113">
        <v>2010</v>
      </c>
      <c r="AQ3159" s="113" t="s">
        <v>8</v>
      </c>
      <c r="AR3159" s="113" t="s">
        <v>17407</v>
      </c>
      <c r="AS3159" s="113" t="s">
        <v>14</v>
      </c>
      <c r="AT3159" s="113" t="s">
        <v>14</v>
      </c>
      <c r="AU3159" s="113" t="s">
        <v>16229</v>
      </c>
      <c r="AV3159" s="113" t="s">
        <v>14</v>
      </c>
      <c r="AW3159" s="113" t="s">
        <v>14</v>
      </c>
    </row>
    <row r="3160" spans="1:49">
      <c r="A3160" s="116" t="s">
        <v>1947</v>
      </c>
      <c r="B3160" s="113">
        <v>570020206</v>
      </c>
      <c r="C3160" s="113" t="s">
        <v>1948</v>
      </c>
      <c r="E3160" s="113" t="s">
        <v>1949</v>
      </c>
      <c r="F3160" s="113" t="s">
        <v>1950</v>
      </c>
      <c r="G3160" s="114">
        <v>30436</v>
      </c>
      <c r="H3160" s="113" t="s">
        <v>16230</v>
      </c>
      <c r="I3160" s="113" t="s">
        <v>10007</v>
      </c>
      <c r="J3160" s="113" t="s">
        <v>9867</v>
      </c>
      <c r="K3160" s="113" t="s">
        <v>20740</v>
      </c>
      <c r="L3160" s="113">
        <v>81354371156</v>
      </c>
      <c r="M3160" s="113" t="s">
        <v>15413</v>
      </c>
      <c r="O3160" s="113" t="s">
        <v>20741</v>
      </c>
      <c r="P3160" s="113" t="s">
        <v>20742</v>
      </c>
      <c r="Q3160" s="113" t="s">
        <v>20743</v>
      </c>
      <c r="R3160" s="113">
        <v>15</v>
      </c>
      <c r="S3160" s="113" t="s">
        <v>13</v>
      </c>
      <c r="T3160" s="113" t="s">
        <v>20744</v>
      </c>
      <c r="U3160" s="113" t="s">
        <v>20745</v>
      </c>
      <c r="V3160" s="114">
        <v>38852</v>
      </c>
      <c r="W3160" s="114">
        <v>38808</v>
      </c>
      <c r="X3160" s="113" t="s">
        <v>20746</v>
      </c>
      <c r="Y3160" s="114">
        <v>39230</v>
      </c>
      <c r="Z3160" s="114">
        <v>39234</v>
      </c>
      <c r="AA3160" s="113">
        <v>23</v>
      </c>
      <c r="AB3160" s="113" t="s">
        <v>78</v>
      </c>
      <c r="AC3160" s="113">
        <v>34</v>
      </c>
      <c r="AD3160" s="113" t="s">
        <v>18</v>
      </c>
      <c r="AE3160" s="114">
        <v>44470</v>
      </c>
      <c r="AF3160" s="113">
        <v>13</v>
      </c>
      <c r="AG3160" s="113">
        <v>6</v>
      </c>
      <c r="AH3160" s="113" t="s">
        <v>16226</v>
      </c>
      <c r="AI3160" s="117" t="s">
        <v>1702</v>
      </c>
      <c r="AK3160" s="114">
        <v>43466</v>
      </c>
      <c r="AL3160" s="113">
        <v>40</v>
      </c>
      <c r="AM3160" s="113" t="s">
        <v>9870</v>
      </c>
      <c r="AN3160" s="113" t="s">
        <v>20747</v>
      </c>
      <c r="AO3160" s="113" t="s">
        <v>1289</v>
      </c>
      <c r="AP3160" s="113">
        <v>2012</v>
      </c>
      <c r="AQ3160" s="113" t="s">
        <v>1298</v>
      </c>
      <c r="AR3160" s="113" t="s">
        <v>17498</v>
      </c>
      <c r="AS3160" s="113" t="s">
        <v>14</v>
      </c>
      <c r="AT3160" s="113" t="s">
        <v>14</v>
      </c>
      <c r="AU3160" s="113" t="s">
        <v>16229</v>
      </c>
      <c r="AV3160" s="113" t="s">
        <v>14</v>
      </c>
      <c r="AW3160" s="113" t="s">
        <v>14</v>
      </c>
    </row>
    <row r="3161" spans="1:49">
      <c r="A3161" s="116" t="s">
        <v>1918</v>
      </c>
      <c r="B3161" s="113">
        <v>570021343</v>
      </c>
      <c r="C3161" s="113" t="s">
        <v>1919</v>
      </c>
      <c r="E3161" s="113" t="s">
        <v>110</v>
      </c>
      <c r="F3161" s="113" t="s">
        <v>8</v>
      </c>
      <c r="G3161" s="114">
        <v>30436</v>
      </c>
      <c r="H3161" s="113" t="s">
        <v>16230</v>
      </c>
      <c r="I3161" s="113" t="s">
        <v>9866</v>
      </c>
      <c r="J3161" s="113" t="s">
        <v>9872</v>
      </c>
      <c r="K3161" s="113" t="s">
        <v>20800</v>
      </c>
      <c r="L3161" s="113">
        <v>81341232389</v>
      </c>
      <c r="M3161" s="113" t="s">
        <v>45748</v>
      </c>
      <c r="O3161" s="113" t="s">
        <v>10433</v>
      </c>
      <c r="P3161" s="113" t="s">
        <v>20801</v>
      </c>
      <c r="Q3161" s="113" t="s">
        <v>20802</v>
      </c>
      <c r="R3161" s="113">
        <v>15</v>
      </c>
      <c r="S3161" s="113" t="s">
        <v>13</v>
      </c>
      <c r="T3161" s="113" t="s">
        <v>20803</v>
      </c>
      <c r="U3161" s="113" t="s">
        <v>20804</v>
      </c>
      <c r="V3161" s="114">
        <v>39038</v>
      </c>
      <c r="W3161" s="114">
        <v>38808</v>
      </c>
      <c r="X3161" s="113" t="s">
        <v>20805</v>
      </c>
      <c r="Y3161" s="114">
        <v>39353</v>
      </c>
      <c r="Z3161" s="114">
        <v>39356</v>
      </c>
      <c r="AA3161" s="113">
        <v>31</v>
      </c>
      <c r="AB3161" s="113" t="s">
        <v>9</v>
      </c>
      <c r="AC3161" s="113">
        <v>41</v>
      </c>
      <c r="AD3161" s="113" t="s">
        <v>52</v>
      </c>
      <c r="AE3161" s="114">
        <v>45200</v>
      </c>
      <c r="AF3161" s="113">
        <v>17</v>
      </c>
      <c r="AG3161" s="113">
        <v>6</v>
      </c>
      <c r="AH3161" s="113" t="s">
        <v>9913</v>
      </c>
      <c r="AI3161" s="117" t="s">
        <v>2016</v>
      </c>
      <c r="AJ3161" s="113" t="s">
        <v>45514</v>
      </c>
      <c r="AK3161" s="114">
        <v>44923</v>
      </c>
      <c r="AL3161" s="113">
        <v>40</v>
      </c>
      <c r="AM3161" s="113" t="s">
        <v>9870</v>
      </c>
      <c r="AN3161" s="113" t="s">
        <v>18417</v>
      </c>
      <c r="AO3161" s="113" t="s">
        <v>399</v>
      </c>
      <c r="AP3161" s="113">
        <v>2005</v>
      </c>
      <c r="AQ3161" s="113" t="s">
        <v>8</v>
      </c>
      <c r="AR3161" s="113" t="s">
        <v>20806</v>
      </c>
      <c r="AS3161" s="113" t="s">
        <v>14</v>
      </c>
      <c r="AT3161" s="113" t="s">
        <v>14</v>
      </c>
      <c r="AU3161" s="113" t="s">
        <v>16229</v>
      </c>
      <c r="AV3161" s="113" t="s">
        <v>14</v>
      </c>
      <c r="AW3161" s="113" t="s">
        <v>14</v>
      </c>
    </row>
    <row r="3162" spans="1:49">
      <c r="A3162" s="116" t="s">
        <v>7713</v>
      </c>
      <c r="C3162" s="113" t="s">
        <v>4447</v>
      </c>
      <c r="E3162" s="113" t="s">
        <v>41</v>
      </c>
      <c r="F3162" s="113" t="s">
        <v>8</v>
      </c>
      <c r="G3162" s="114">
        <v>30436</v>
      </c>
      <c r="H3162" s="113" t="s">
        <v>16230</v>
      </c>
      <c r="I3162" s="113" t="s">
        <v>9866</v>
      </c>
      <c r="J3162" s="113" t="s">
        <v>9867</v>
      </c>
      <c r="K3162" s="113" t="s">
        <v>36318</v>
      </c>
      <c r="L3162" s="113">
        <v>82296709300</v>
      </c>
      <c r="M3162" s="113" t="s">
        <v>12354</v>
      </c>
      <c r="O3162" s="113" t="s">
        <v>12355</v>
      </c>
      <c r="P3162" s="113" t="s">
        <v>36319</v>
      </c>
      <c r="Q3162" s="113" t="s">
        <v>36320</v>
      </c>
      <c r="R3162" s="113">
        <v>15</v>
      </c>
      <c r="S3162" s="113" t="s">
        <v>13</v>
      </c>
      <c r="T3162" s="113" t="s">
        <v>36321</v>
      </c>
      <c r="U3162" s="113" t="s">
        <v>36322</v>
      </c>
      <c r="V3162" s="114">
        <v>42037</v>
      </c>
      <c r="W3162" s="114">
        <v>41883</v>
      </c>
      <c r="X3162" s="113" t="s">
        <v>36323</v>
      </c>
      <c r="Y3162" s="114">
        <v>42612</v>
      </c>
      <c r="Z3162" s="114">
        <v>42614</v>
      </c>
      <c r="AA3162" s="113">
        <v>21</v>
      </c>
      <c r="AB3162" s="113" t="s">
        <v>24</v>
      </c>
      <c r="AC3162" s="113">
        <v>32</v>
      </c>
      <c r="AD3162" s="113" t="s">
        <v>84</v>
      </c>
      <c r="AE3162" s="114">
        <v>45200</v>
      </c>
      <c r="AF3162" s="113">
        <v>14</v>
      </c>
      <c r="AG3162" s="113">
        <v>6</v>
      </c>
      <c r="AH3162" s="113" t="s">
        <v>16263</v>
      </c>
      <c r="AI3162" s="117" t="s">
        <v>75</v>
      </c>
      <c r="AK3162" s="114">
        <v>43556</v>
      </c>
      <c r="AL3162" s="113">
        <v>40</v>
      </c>
      <c r="AM3162" s="113" t="s">
        <v>9870</v>
      </c>
      <c r="AN3162" s="113" t="s">
        <v>16586</v>
      </c>
      <c r="AO3162" s="113" t="s">
        <v>677</v>
      </c>
      <c r="AP3162" s="113">
        <v>2005</v>
      </c>
      <c r="AQ3162" s="113" t="s">
        <v>9889</v>
      </c>
      <c r="AR3162" s="113" t="s">
        <v>16487</v>
      </c>
      <c r="AS3162" s="113" t="s">
        <v>14</v>
      </c>
      <c r="AT3162" s="113" t="s">
        <v>14</v>
      </c>
      <c r="AU3162" s="113" t="s">
        <v>16229</v>
      </c>
      <c r="AV3162" s="113" t="s">
        <v>14</v>
      </c>
    </row>
    <row r="3163" spans="1:49">
      <c r="A3163" s="116" t="s">
        <v>2587</v>
      </c>
      <c r="B3163" s="113">
        <v>570036198</v>
      </c>
      <c r="C3163" s="113" t="s">
        <v>801</v>
      </c>
      <c r="E3163" s="113" t="s">
        <v>34</v>
      </c>
      <c r="F3163" s="113" t="s">
        <v>494</v>
      </c>
      <c r="G3163" s="114">
        <v>30441</v>
      </c>
      <c r="H3163" s="113" t="s">
        <v>16218</v>
      </c>
      <c r="I3163" s="113" t="s">
        <v>9866</v>
      </c>
      <c r="J3163" s="113" t="s">
        <v>9872</v>
      </c>
      <c r="K3163" s="113" t="s">
        <v>23416</v>
      </c>
      <c r="L3163" s="113">
        <v>82259876565</v>
      </c>
      <c r="M3163" s="113" t="s">
        <v>15966</v>
      </c>
      <c r="O3163" s="113" t="s">
        <v>15967</v>
      </c>
      <c r="P3163" s="113" t="s">
        <v>23417</v>
      </c>
      <c r="Q3163" s="113" t="s">
        <v>23418</v>
      </c>
      <c r="R3163" s="113">
        <v>15</v>
      </c>
      <c r="S3163" s="113" t="s">
        <v>13</v>
      </c>
      <c r="T3163" s="113" t="s">
        <v>23419</v>
      </c>
      <c r="U3163" s="113" t="s">
        <v>23420</v>
      </c>
      <c r="V3163" s="114">
        <v>39563</v>
      </c>
      <c r="W3163" s="114">
        <v>39448</v>
      </c>
      <c r="X3163" s="113" t="s">
        <v>23421</v>
      </c>
      <c r="Y3163" s="114">
        <v>40143</v>
      </c>
      <c r="Z3163" s="114">
        <v>40148</v>
      </c>
      <c r="AA3163" s="113">
        <v>21</v>
      </c>
      <c r="AB3163" s="113" t="s">
        <v>24</v>
      </c>
      <c r="AC3163" s="113">
        <v>32</v>
      </c>
      <c r="AD3163" s="113" t="s">
        <v>84</v>
      </c>
      <c r="AE3163" s="114">
        <v>45017</v>
      </c>
      <c r="AF3163" s="113">
        <v>14</v>
      </c>
      <c r="AG3163" s="113">
        <v>3</v>
      </c>
      <c r="AH3163" s="113" t="s">
        <v>9913</v>
      </c>
      <c r="AI3163" s="117" t="s">
        <v>175</v>
      </c>
      <c r="AJ3163" s="113" t="s">
        <v>45509</v>
      </c>
      <c r="AK3163" s="114">
        <v>44670</v>
      </c>
      <c r="AL3163" s="113">
        <v>40</v>
      </c>
      <c r="AM3163" s="113" t="s">
        <v>9870</v>
      </c>
      <c r="AN3163" s="113" t="s">
        <v>20982</v>
      </c>
      <c r="AO3163" s="113" t="s">
        <v>36</v>
      </c>
      <c r="AP3163" s="113">
        <v>2012</v>
      </c>
      <c r="AQ3163" s="113" t="s">
        <v>8</v>
      </c>
      <c r="AR3163" s="113" t="s">
        <v>23422</v>
      </c>
      <c r="AS3163" s="113" t="s">
        <v>14</v>
      </c>
      <c r="AT3163" s="113" t="s">
        <v>14</v>
      </c>
      <c r="AU3163" s="113" t="s">
        <v>16229</v>
      </c>
      <c r="AV3163" s="113" t="s">
        <v>14</v>
      </c>
      <c r="AW3163" s="113" t="s">
        <v>14</v>
      </c>
    </row>
    <row r="3164" spans="1:49">
      <c r="A3164" s="116" t="s">
        <v>1082</v>
      </c>
      <c r="C3164" s="113" t="s">
        <v>1083</v>
      </c>
      <c r="E3164" s="113" t="s">
        <v>41</v>
      </c>
      <c r="F3164" s="113" t="s">
        <v>136</v>
      </c>
      <c r="G3164" s="114">
        <v>30443</v>
      </c>
      <c r="H3164" s="113" t="s">
        <v>16218</v>
      </c>
      <c r="I3164" s="113" t="s">
        <v>9866</v>
      </c>
      <c r="J3164" s="113" t="s">
        <v>9872</v>
      </c>
      <c r="K3164" s="113" t="s">
        <v>34673</v>
      </c>
      <c r="L3164" s="113">
        <v>82311882576</v>
      </c>
      <c r="M3164" s="113" t="s">
        <v>34674</v>
      </c>
      <c r="O3164" s="113" t="s">
        <v>16106</v>
      </c>
      <c r="P3164" s="113" t="s">
        <v>34675</v>
      </c>
      <c r="Q3164" s="113" t="s">
        <v>34676</v>
      </c>
      <c r="R3164" s="113">
        <v>15</v>
      </c>
      <c r="S3164" s="113" t="s">
        <v>13</v>
      </c>
      <c r="T3164" s="113" t="s">
        <v>34677</v>
      </c>
      <c r="U3164" s="113" t="s">
        <v>34678</v>
      </c>
      <c r="V3164" s="114">
        <v>39965</v>
      </c>
      <c r="W3164" s="114">
        <v>39904</v>
      </c>
      <c r="X3164" s="113" t="s">
        <v>34679</v>
      </c>
      <c r="Y3164" s="114">
        <v>40542</v>
      </c>
      <c r="Z3164" s="114">
        <v>40544</v>
      </c>
      <c r="AA3164" s="113">
        <v>22</v>
      </c>
      <c r="AB3164" s="113" t="s">
        <v>25</v>
      </c>
      <c r="AC3164" s="113">
        <v>32</v>
      </c>
      <c r="AD3164" s="113" t="s">
        <v>84</v>
      </c>
      <c r="AE3164" s="114">
        <v>44652</v>
      </c>
      <c r="AF3164" s="113">
        <v>11</v>
      </c>
      <c r="AG3164" s="113">
        <v>6</v>
      </c>
      <c r="AH3164" s="113" t="s">
        <v>16226</v>
      </c>
      <c r="AI3164" s="117" t="s">
        <v>9875</v>
      </c>
      <c r="AK3164" s="114">
        <v>44670</v>
      </c>
      <c r="AL3164" s="113">
        <v>40</v>
      </c>
      <c r="AM3164" s="113" t="s">
        <v>9870</v>
      </c>
      <c r="AN3164" s="113" t="s">
        <v>19582</v>
      </c>
      <c r="AO3164" s="113" t="s">
        <v>1084</v>
      </c>
      <c r="AP3164" s="113">
        <v>2019</v>
      </c>
      <c r="AQ3164" s="113" t="s">
        <v>5236</v>
      </c>
      <c r="AR3164" s="113" t="s">
        <v>20306</v>
      </c>
      <c r="AS3164" s="113" t="s">
        <v>14</v>
      </c>
      <c r="AT3164" s="113" t="s">
        <v>14</v>
      </c>
      <c r="AU3164" s="113" t="s">
        <v>16229</v>
      </c>
      <c r="AV3164" s="113" t="s">
        <v>14</v>
      </c>
      <c r="AW3164" s="113" t="s">
        <v>14</v>
      </c>
    </row>
    <row r="3165" spans="1:49">
      <c r="A3165" s="116" t="s">
        <v>1055</v>
      </c>
      <c r="B3165" s="113">
        <v>570035973</v>
      </c>
      <c r="C3165" s="113" t="s">
        <v>1056</v>
      </c>
      <c r="F3165" s="113" t="s">
        <v>8</v>
      </c>
      <c r="G3165" s="114">
        <v>30444</v>
      </c>
      <c r="H3165" s="113" t="s">
        <v>16218</v>
      </c>
      <c r="I3165" s="113" t="s">
        <v>9866</v>
      </c>
      <c r="J3165" s="113" t="s">
        <v>9872</v>
      </c>
      <c r="K3165" s="113" t="s">
        <v>33512</v>
      </c>
      <c r="L3165" s="113">
        <v>82296630825</v>
      </c>
      <c r="M3165" s="113" t="s">
        <v>14087</v>
      </c>
      <c r="O3165" s="113" t="s">
        <v>14088</v>
      </c>
      <c r="P3165" s="113" t="s">
        <v>33513</v>
      </c>
      <c r="Q3165" s="113" t="s">
        <v>33514</v>
      </c>
      <c r="R3165" s="113">
        <v>15</v>
      </c>
      <c r="S3165" s="113" t="s">
        <v>13</v>
      </c>
      <c r="T3165" s="113" t="s">
        <v>33515</v>
      </c>
      <c r="U3165" s="113" t="s">
        <v>33516</v>
      </c>
      <c r="V3165" s="114">
        <v>39563</v>
      </c>
      <c r="W3165" s="114">
        <v>39448</v>
      </c>
      <c r="X3165" s="113" t="s">
        <v>33517</v>
      </c>
      <c r="Y3165" s="114">
        <v>40143</v>
      </c>
      <c r="Z3165" s="114">
        <v>40148</v>
      </c>
      <c r="AA3165" s="113">
        <v>21</v>
      </c>
      <c r="AB3165" s="113" t="s">
        <v>24</v>
      </c>
      <c r="AC3165" s="113">
        <v>31</v>
      </c>
      <c r="AD3165" s="113" t="s">
        <v>9</v>
      </c>
      <c r="AE3165" s="114">
        <v>45383</v>
      </c>
      <c r="AF3165" s="113">
        <v>16</v>
      </c>
      <c r="AG3165" s="113">
        <v>3</v>
      </c>
      <c r="AH3165" s="113" t="s">
        <v>16263</v>
      </c>
      <c r="AI3165" s="117" t="s">
        <v>16325</v>
      </c>
      <c r="AK3165" s="114">
        <v>45302</v>
      </c>
      <c r="AL3165" s="113">
        <v>15</v>
      </c>
      <c r="AM3165" s="113" t="s">
        <v>9885</v>
      </c>
      <c r="AN3165" s="113" t="s">
        <v>16452</v>
      </c>
      <c r="AO3165" s="113" t="s">
        <v>16453</v>
      </c>
      <c r="AP3165" s="113">
        <v>2002</v>
      </c>
      <c r="AQ3165" s="113" t="s">
        <v>8</v>
      </c>
      <c r="AR3165" s="113" t="s">
        <v>33518</v>
      </c>
      <c r="AS3165" s="113" t="s">
        <v>14</v>
      </c>
      <c r="AT3165" s="113" t="s">
        <v>14</v>
      </c>
      <c r="AU3165" s="113" t="s">
        <v>16229</v>
      </c>
      <c r="AV3165" s="113" t="s">
        <v>14</v>
      </c>
    </row>
    <row r="3166" spans="1:49">
      <c r="A3166" s="116" t="s">
        <v>4749</v>
      </c>
      <c r="C3166" s="113" t="s">
        <v>4750</v>
      </c>
      <c r="F3166" s="113" t="s">
        <v>4751</v>
      </c>
      <c r="G3166" s="114">
        <v>30444</v>
      </c>
      <c r="H3166" s="113" t="s">
        <v>16218</v>
      </c>
      <c r="I3166" s="113" t="s">
        <v>9866</v>
      </c>
      <c r="J3166" s="113" t="s">
        <v>9872</v>
      </c>
      <c r="K3166" s="113" t="s">
        <v>35985</v>
      </c>
      <c r="L3166" s="113">
        <v>82191909850</v>
      </c>
      <c r="M3166" s="113" t="s">
        <v>10491</v>
      </c>
      <c r="O3166" s="113" t="s">
        <v>35986</v>
      </c>
      <c r="P3166" s="113" t="s">
        <v>35987</v>
      </c>
      <c r="Q3166" s="113" t="s">
        <v>35988</v>
      </c>
      <c r="R3166" s="113">
        <v>15</v>
      </c>
      <c r="S3166" s="113" t="s">
        <v>13</v>
      </c>
      <c r="T3166" s="113" t="s">
        <v>35989</v>
      </c>
      <c r="U3166" s="113" t="s">
        <v>35990</v>
      </c>
      <c r="V3166" s="114">
        <v>42037</v>
      </c>
      <c r="W3166" s="114">
        <v>42036</v>
      </c>
      <c r="X3166" s="113" t="s">
        <v>35991</v>
      </c>
      <c r="Y3166" s="114">
        <v>42612</v>
      </c>
      <c r="Z3166" s="114">
        <v>42614</v>
      </c>
      <c r="AA3166" s="113">
        <v>21</v>
      </c>
      <c r="AB3166" s="113" t="s">
        <v>24</v>
      </c>
      <c r="AC3166" s="113">
        <v>22</v>
      </c>
      <c r="AD3166" s="113" t="s">
        <v>25</v>
      </c>
      <c r="AE3166" s="114">
        <v>44652</v>
      </c>
      <c r="AF3166" s="113">
        <v>10</v>
      </c>
      <c r="AG3166" s="113">
        <v>5</v>
      </c>
      <c r="AH3166" s="113" t="s">
        <v>16263</v>
      </c>
      <c r="AI3166" s="117" t="s">
        <v>75</v>
      </c>
      <c r="AK3166" s="114">
        <v>43753</v>
      </c>
      <c r="AL3166" s="113">
        <v>15</v>
      </c>
      <c r="AM3166" s="113" t="s">
        <v>9885</v>
      </c>
      <c r="AN3166" s="113" t="s">
        <v>18740</v>
      </c>
      <c r="AO3166" s="113" t="s">
        <v>27</v>
      </c>
      <c r="AP3166" s="113">
        <v>2002</v>
      </c>
      <c r="AQ3166" s="113" t="s">
        <v>9905</v>
      </c>
      <c r="AR3166" s="113" t="s">
        <v>17710</v>
      </c>
      <c r="AS3166" s="113" t="s">
        <v>14</v>
      </c>
      <c r="AT3166" s="113" t="s">
        <v>14</v>
      </c>
      <c r="AU3166" s="113" t="s">
        <v>16229</v>
      </c>
      <c r="AV3166" s="113" t="s">
        <v>14</v>
      </c>
    </row>
    <row r="3167" spans="1:49">
      <c r="A3167" s="116" t="s">
        <v>4519</v>
      </c>
      <c r="B3167" s="113">
        <v>570015698</v>
      </c>
      <c r="C3167" s="113" t="s">
        <v>4520</v>
      </c>
      <c r="E3167" s="113" t="s">
        <v>97</v>
      </c>
      <c r="F3167" s="113" t="s">
        <v>8</v>
      </c>
      <c r="G3167" s="114">
        <v>30445</v>
      </c>
      <c r="H3167" s="113" t="s">
        <v>16230</v>
      </c>
      <c r="I3167" s="113" t="s">
        <v>9866</v>
      </c>
      <c r="J3167" s="113" t="s">
        <v>9872</v>
      </c>
      <c r="K3167" s="113" t="s">
        <v>33877</v>
      </c>
      <c r="L3167" s="113">
        <v>82290553985</v>
      </c>
      <c r="M3167" s="113" t="s">
        <v>15577</v>
      </c>
      <c r="O3167" s="113" t="s">
        <v>10919</v>
      </c>
      <c r="P3167" s="113" t="s">
        <v>33878</v>
      </c>
      <c r="Q3167" s="113" t="s">
        <v>33879</v>
      </c>
      <c r="R3167" s="113">
        <v>15</v>
      </c>
      <c r="S3167" s="113" t="s">
        <v>13</v>
      </c>
      <c r="T3167" s="113" t="s">
        <v>33880</v>
      </c>
      <c r="U3167" s="113" t="s">
        <v>33881</v>
      </c>
      <c r="V3167" s="114">
        <v>37998</v>
      </c>
      <c r="W3167" s="114">
        <v>37956</v>
      </c>
      <c r="X3167" s="113" t="s">
        <v>33882</v>
      </c>
      <c r="Y3167" s="114">
        <v>38408</v>
      </c>
      <c r="Z3167" s="114">
        <v>38412</v>
      </c>
      <c r="AA3167" s="113">
        <v>21</v>
      </c>
      <c r="AB3167" s="113" t="s">
        <v>24</v>
      </c>
      <c r="AC3167" s="113">
        <v>41</v>
      </c>
      <c r="AD3167" s="113" t="s">
        <v>52</v>
      </c>
      <c r="AE3167" s="114">
        <v>45566</v>
      </c>
      <c r="AF3167" s="113">
        <v>15</v>
      </c>
      <c r="AG3167" s="113">
        <v>10</v>
      </c>
      <c r="AH3167" s="113" t="s">
        <v>9913</v>
      </c>
      <c r="AI3167" s="117" t="s">
        <v>4930</v>
      </c>
      <c r="AJ3167" s="113" t="s">
        <v>45514</v>
      </c>
      <c r="AK3167" s="114">
        <v>45121</v>
      </c>
      <c r="AL3167" s="113">
        <v>40</v>
      </c>
      <c r="AM3167" s="113" t="s">
        <v>9870</v>
      </c>
      <c r="AN3167" s="113" t="s">
        <v>17701</v>
      </c>
      <c r="AO3167" s="113" t="s">
        <v>572</v>
      </c>
      <c r="AP3167" s="113">
        <v>2010</v>
      </c>
      <c r="AQ3167" s="113" t="s">
        <v>9994</v>
      </c>
      <c r="AR3167" s="113" t="s">
        <v>33883</v>
      </c>
      <c r="AS3167" s="113" t="s">
        <v>14</v>
      </c>
      <c r="AT3167" s="113" t="s">
        <v>14</v>
      </c>
      <c r="AU3167" s="113" t="s">
        <v>16229</v>
      </c>
      <c r="AV3167" s="113" t="s">
        <v>14</v>
      </c>
    </row>
    <row r="3168" spans="1:49">
      <c r="A3168" s="116" t="s">
        <v>6962</v>
      </c>
      <c r="B3168" s="113">
        <v>570020218</v>
      </c>
      <c r="C3168" s="113" t="s">
        <v>6315</v>
      </c>
      <c r="E3168" s="113" t="s">
        <v>824</v>
      </c>
      <c r="F3168" s="113" t="s">
        <v>8</v>
      </c>
      <c r="G3168" s="114">
        <v>30445</v>
      </c>
      <c r="H3168" s="113" t="s">
        <v>16230</v>
      </c>
      <c r="I3168" s="113" t="s">
        <v>9866</v>
      </c>
      <c r="J3168" s="113" t="s">
        <v>9872</v>
      </c>
      <c r="K3168" s="113" t="s">
        <v>23908</v>
      </c>
      <c r="L3168" s="113">
        <v>82188774808</v>
      </c>
      <c r="M3168" s="113" t="s">
        <v>11742</v>
      </c>
      <c r="O3168" s="113" t="s">
        <v>11215</v>
      </c>
      <c r="P3168" s="113" t="s">
        <v>23909</v>
      </c>
      <c r="Q3168" s="113" t="s">
        <v>23910</v>
      </c>
      <c r="R3168" s="113">
        <v>15</v>
      </c>
      <c r="S3168" s="113" t="s">
        <v>13</v>
      </c>
      <c r="T3168" s="113" t="s">
        <v>23911</v>
      </c>
      <c r="U3168" s="113" t="s">
        <v>23912</v>
      </c>
      <c r="V3168" s="114">
        <v>38852</v>
      </c>
      <c r="W3168" s="114">
        <v>38808</v>
      </c>
      <c r="X3168" s="113" t="s">
        <v>23913</v>
      </c>
      <c r="Y3168" s="114">
        <v>39230</v>
      </c>
      <c r="Z3168" s="114">
        <v>39234</v>
      </c>
      <c r="AA3168" s="113">
        <v>23</v>
      </c>
      <c r="AB3168" s="113" t="s">
        <v>78</v>
      </c>
      <c r="AC3168" s="113">
        <v>41</v>
      </c>
      <c r="AD3168" s="113" t="s">
        <v>52</v>
      </c>
      <c r="AE3168" s="114">
        <v>45383</v>
      </c>
      <c r="AF3168" s="113">
        <v>16</v>
      </c>
      <c r="AG3168" s="113">
        <v>6</v>
      </c>
      <c r="AH3168" s="113" t="s">
        <v>16226</v>
      </c>
      <c r="AI3168" s="117" t="s">
        <v>10991</v>
      </c>
      <c r="AK3168" s="114">
        <v>45323</v>
      </c>
      <c r="AL3168" s="113">
        <v>40</v>
      </c>
      <c r="AM3168" s="113" t="s">
        <v>9870</v>
      </c>
      <c r="AN3168" s="113" t="s">
        <v>23914</v>
      </c>
      <c r="AO3168" s="113" t="s">
        <v>2740</v>
      </c>
      <c r="AP3168" s="113">
        <v>2018</v>
      </c>
      <c r="AQ3168" s="113" t="s">
        <v>8</v>
      </c>
      <c r="AR3168" s="113" t="s">
        <v>17533</v>
      </c>
      <c r="AS3168" s="113" t="s">
        <v>14</v>
      </c>
      <c r="AT3168" s="113" t="s">
        <v>14</v>
      </c>
      <c r="AU3168" s="113" t="s">
        <v>16229</v>
      </c>
      <c r="AV3168" s="113" t="s">
        <v>14</v>
      </c>
    </row>
    <row r="3169" spans="1:49">
      <c r="A3169" s="116" t="s">
        <v>2757</v>
      </c>
      <c r="C3169" s="113" t="s">
        <v>2758</v>
      </c>
      <c r="E3169" s="113" t="s">
        <v>41</v>
      </c>
      <c r="F3169" s="113" t="s">
        <v>388</v>
      </c>
      <c r="G3169" s="114">
        <v>30445</v>
      </c>
      <c r="H3169" s="113" t="s">
        <v>16230</v>
      </c>
      <c r="I3169" s="113" t="s">
        <v>9866</v>
      </c>
      <c r="J3169" s="113" t="s">
        <v>9872</v>
      </c>
      <c r="K3169" s="113" t="s">
        <v>25785</v>
      </c>
      <c r="L3169" s="113">
        <v>85333337930</v>
      </c>
      <c r="M3169" s="113" t="s">
        <v>25786</v>
      </c>
      <c r="O3169" s="113" t="s">
        <v>15822</v>
      </c>
      <c r="P3169" s="113" t="s">
        <v>25787</v>
      </c>
      <c r="Q3169" s="113" t="s">
        <v>25788</v>
      </c>
      <c r="R3169" s="113">
        <v>15</v>
      </c>
      <c r="S3169" s="113" t="s">
        <v>13</v>
      </c>
      <c r="T3169" s="113" t="s">
        <v>25789</v>
      </c>
      <c r="U3169" s="113" t="s">
        <v>25790</v>
      </c>
      <c r="V3169" s="114">
        <v>39965</v>
      </c>
      <c r="W3169" s="114">
        <v>39904</v>
      </c>
      <c r="X3169" s="113" t="s">
        <v>25791</v>
      </c>
      <c r="Y3169" s="114">
        <v>40542</v>
      </c>
      <c r="Z3169" s="114">
        <v>40544</v>
      </c>
      <c r="AA3169" s="113">
        <v>22</v>
      </c>
      <c r="AB3169" s="113" t="s">
        <v>25</v>
      </c>
      <c r="AC3169" s="113">
        <v>31</v>
      </c>
      <c r="AD3169" s="113" t="s">
        <v>9</v>
      </c>
      <c r="AE3169" s="114">
        <v>45017</v>
      </c>
      <c r="AF3169" s="113">
        <v>12</v>
      </c>
      <c r="AG3169" s="113">
        <v>0</v>
      </c>
      <c r="AH3169" s="113" t="s">
        <v>16226</v>
      </c>
      <c r="AI3169" s="117" t="s">
        <v>9875</v>
      </c>
      <c r="AK3169" s="114">
        <v>44927</v>
      </c>
      <c r="AL3169" s="113">
        <v>40</v>
      </c>
      <c r="AM3169" s="113" t="s">
        <v>9870</v>
      </c>
      <c r="AN3169" s="113" t="s">
        <v>16561</v>
      </c>
      <c r="AO3169" s="113" t="s">
        <v>42</v>
      </c>
      <c r="AP3169" s="113">
        <v>2019</v>
      </c>
      <c r="AQ3169" s="113" t="s">
        <v>9994</v>
      </c>
      <c r="AR3169" s="113" t="s">
        <v>25792</v>
      </c>
      <c r="AS3169" s="113" t="s">
        <v>14</v>
      </c>
      <c r="AT3169" s="113" t="s">
        <v>14</v>
      </c>
      <c r="AU3169" s="113" t="s">
        <v>16229</v>
      </c>
      <c r="AV3169" s="113" t="s">
        <v>14</v>
      </c>
    </row>
    <row r="3170" spans="1:49">
      <c r="A3170" s="116" t="s">
        <v>7380</v>
      </c>
      <c r="C3170" s="113" t="s">
        <v>2048</v>
      </c>
      <c r="E3170" s="113" t="s">
        <v>30</v>
      </c>
      <c r="F3170" s="113" t="s">
        <v>8</v>
      </c>
      <c r="G3170" s="114">
        <v>30447</v>
      </c>
      <c r="H3170" s="113" t="s">
        <v>16230</v>
      </c>
      <c r="I3170" s="113" t="s">
        <v>9866</v>
      </c>
      <c r="J3170" s="113" t="s">
        <v>9872</v>
      </c>
      <c r="K3170" s="113" t="s">
        <v>41312</v>
      </c>
      <c r="L3170" s="113">
        <v>85342665283</v>
      </c>
      <c r="M3170" s="113" t="s">
        <v>12233</v>
      </c>
      <c r="O3170" s="113" t="s">
        <v>12234</v>
      </c>
      <c r="P3170" s="113" t="s">
        <v>41313</v>
      </c>
      <c r="Q3170" s="113" t="s">
        <v>41314</v>
      </c>
      <c r="R3170" s="113">
        <v>15</v>
      </c>
      <c r="S3170" s="113" t="s">
        <v>13</v>
      </c>
      <c r="T3170" s="113" t="s">
        <v>41315</v>
      </c>
      <c r="U3170" s="113" t="s">
        <v>41316</v>
      </c>
      <c r="V3170" s="114">
        <v>42032</v>
      </c>
      <c r="W3170" s="114">
        <v>41944</v>
      </c>
      <c r="X3170" s="113" t="s">
        <v>41317</v>
      </c>
      <c r="Y3170" s="114">
        <v>42612</v>
      </c>
      <c r="Z3170" s="114">
        <v>42614</v>
      </c>
      <c r="AA3170" s="113">
        <v>21</v>
      </c>
      <c r="AB3170" s="113" t="s">
        <v>24</v>
      </c>
      <c r="AC3170" s="113">
        <v>32</v>
      </c>
      <c r="AD3170" s="113" t="s">
        <v>84</v>
      </c>
      <c r="AE3170" s="114">
        <v>45017</v>
      </c>
      <c r="AF3170" s="113">
        <v>13</v>
      </c>
      <c r="AG3170" s="113">
        <v>6</v>
      </c>
      <c r="AH3170" s="113" t="s">
        <v>9913</v>
      </c>
      <c r="AI3170" s="117" t="s">
        <v>505</v>
      </c>
      <c r="AJ3170" s="113" t="s">
        <v>45516</v>
      </c>
      <c r="AK3170" s="114">
        <v>45120</v>
      </c>
      <c r="AL3170" s="113">
        <v>40</v>
      </c>
      <c r="AM3170" s="113" t="s">
        <v>9870</v>
      </c>
      <c r="AN3170" s="113" t="s">
        <v>16477</v>
      </c>
      <c r="AO3170" s="113" t="s">
        <v>153</v>
      </c>
      <c r="AP3170" s="113">
        <v>2005</v>
      </c>
      <c r="AQ3170" s="113" t="s">
        <v>8</v>
      </c>
      <c r="AR3170" s="113" t="s">
        <v>41318</v>
      </c>
      <c r="AS3170" s="113" t="s">
        <v>14</v>
      </c>
      <c r="AT3170" s="113" t="s">
        <v>14</v>
      </c>
      <c r="AU3170" s="113" t="s">
        <v>16229</v>
      </c>
      <c r="AV3170" s="113" t="s">
        <v>14</v>
      </c>
      <c r="AW3170" s="113" t="s">
        <v>14</v>
      </c>
    </row>
    <row r="3171" spans="1:49">
      <c r="A3171" s="116" t="s">
        <v>3315</v>
      </c>
      <c r="B3171" s="113">
        <v>570036054</v>
      </c>
      <c r="C3171" s="113" t="s">
        <v>3316</v>
      </c>
      <c r="E3171" s="113" t="s">
        <v>586</v>
      </c>
      <c r="F3171" s="113" t="s">
        <v>8</v>
      </c>
      <c r="G3171" s="114">
        <v>30448</v>
      </c>
      <c r="H3171" s="113" t="s">
        <v>16230</v>
      </c>
      <c r="I3171" s="113" t="s">
        <v>9866</v>
      </c>
      <c r="J3171" s="113" t="s">
        <v>9867</v>
      </c>
      <c r="K3171" s="113" t="s">
        <v>42953</v>
      </c>
      <c r="L3171" s="113">
        <v>81340097987</v>
      </c>
      <c r="M3171" s="113" t="s">
        <v>42954</v>
      </c>
      <c r="O3171" s="113" t="s">
        <v>12537</v>
      </c>
      <c r="P3171" s="113" t="s">
        <v>42955</v>
      </c>
      <c r="Q3171" s="113" t="s">
        <v>42956</v>
      </c>
      <c r="R3171" s="113">
        <v>15</v>
      </c>
      <c r="S3171" s="113" t="s">
        <v>13</v>
      </c>
      <c r="T3171" s="113" t="s">
        <v>42957</v>
      </c>
      <c r="U3171" s="113" t="s">
        <v>42958</v>
      </c>
      <c r="V3171" s="114">
        <v>39563</v>
      </c>
      <c r="W3171" s="114">
        <v>39448</v>
      </c>
      <c r="X3171" s="113" t="s">
        <v>42959</v>
      </c>
      <c r="Y3171" s="114">
        <v>40143</v>
      </c>
      <c r="Z3171" s="114">
        <v>40148</v>
      </c>
      <c r="AA3171" s="113">
        <v>23</v>
      </c>
      <c r="AB3171" s="113" t="s">
        <v>78</v>
      </c>
      <c r="AC3171" s="113">
        <v>33</v>
      </c>
      <c r="AD3171" s="113" t="s">
        <v>10</v>
      </c>
      <c r="AE3171" s="114">
        <v>45017</v>
      </c>
      <c r="AF3171" s="113">
        <v>16</v>
      </c>
      <c r="AG3171" s="113">
        <v>3</v>
      </c>
      <c r="AH3171" s="113" t="s">
        <v>16226</v>
      </c>
      <c r="AI3171" s="117" t="s">
        <v>410</v>
      </c>
      <c r="AK3171" s="114">
        <v>45017</v>
      </c>
      <c r="AL3171" s="113">
        <v>40</v>
      </c>
      <c r="AM3171" s="113" t="s">
        <v>9870</v>
      </c>
      <c r="AN3171" s="113" t="s">
        <v>26089</v>
      </c>
      <c r="AO3171" s="113" t="s">
        <v>411</v>
      </c>
      <c r="AP3171" s="113">
        <v>2016</v>
      </c>
      <c r="AQ3171" s="113" t="s">
        <v>9994</v>
      </c>
      <c r="AR3171" s="113" t="s">
        <v>18188</v>
      </c>
      <c r="AS3171" s="113" t="s">
        <v>14</v>
      </c>
      <c r="AT3171" s="113" t="s">
        <v>14</v>
      </c>
      <c r="AU3171" s="113" t="s">
        <v>16229</v>
      </c>
      <c r="AV3171" s="113" t="s">
        <v>14</v>
      </c>
      <c r="AW3171" s="113" t="s">
        <v>14</v>
      </c>
    </row>
    <row r="3172" spans="1:49">
      <c r="A3172" s="116" t="s">
        <v>7296</v>
      </c>
      <c r="C3172" s="113" t="s">
        <v>13824</v>
      </c>
      <c r="E3172" s="113" t="s">
        <v>41</v>
      </c>
      <c r="F3172" s="113" t="s">
        <v>8</v>
      </c>
      <c r="G3172" s="114">
        <v>30448</v>
      </c>
      <c r="H3172" s="113" t="s">
        <v>16230</v>
      </c>
      <c r="I3172" s="113" t="s">
        <v>9866</v>
      </c>
      <c r="J3172" s="113" t="s">
        <v>9872</v>
      </c>
      <c r="K3172" s="113" t="s">
        <v>31222</v>
      </c>
      <c r="L3172" s="113">
        <v>82293084430</v>
      </c>
      <c r="M3172" s="113" t="s">
        <v>13825</v>
      </c>
      <c r="O3172" s="113" t="s">
        <v>31223</v>
      </c>
      <c r="P3172" s="113" t="s">
        <v>31224</v>
      </c>
      <c r="Q3172" s="113" t="s">
        <v>31225</v>
      </c>
      <c r="R3172" s="113">
        <v>15</v>
      </c>
      <c r="S3172" s="113" t="s">
        <v>13</v>
      </c>
      <c r="T3172" s="113" t="s">
        <v>31226</v>
      </c>
      <c r="U3172" s="113" t="s">
        <v>31227</v>
      </c>
      <c r="V3172" s="114">
        <v>40289</v>
      </c>
      <c r="W3172" s="114">
        <v>40179</v>
      </c>
      <c r="X3172" s="113" t="s">
        <v>31228</v>
      </c>
      <c r="Y3172" s="114">
        <v>40907</v>
      </c>
      <c r="Z3172" s="114">
        <v>40909</v>
      </c>
      <c r="AA3172" s="113">
        <v>31</v>
      </c>
      <c r="AB3172" s="113" t="s">
        <v>9</v>
      </c>
      <c r="AC3172" s="113">
        <v>32</v>
      </c>
      <c r="AD3172" s="113" t="s">
        <v>84</v>
      </c>
      <c r="AE3172" s="114">
        <v>45017</v>
      </c>
      <c r="AF3172" s="113">
        <v>11</v>
      </c>
      <c r="AG3172" s="113">
        <v>3</v>
      </c>
      <c r="AH3172" s="113" t="s">
        <v>16226</v>
      </c>
      <c r="AI3172" s="117" t="s">
        <v>9875</v>
      </c>
      <c r="AK3172" s="114">
        <v>45239</v>
      </c>
      <c r="AL3172" s="113">
        <v>40</v>
      </c>
      <c r="AM3172" s="113" t="s">
        <v>9870</v>
      </c>
      <c r="AN3172" s="113" t="s">
        <v>16561</v>
      </c>
      <c r="AO3172" s="113" t="s">
        <v>42</v>
      </c>
      <c r="AP3172" s="113">
        <v>2020</v>
      </c>
      <c r="AQ3172" s="113" t="s">
        <v>8</v>
      </c>
      <c r="AR3172" s="113" t="s">
        <v>17926</v>
      </c>
      <c r="AS3172" s="113" t="s">
        <v>14</v>
      </c>
      <c r="AT3172" s="113" t="s">
        <v>14</v>
      </c>
      <c r="AU3172" s="113" t="s">
        <v>16229</v>
      </c>
      <c r="AV3172" s="113" t="s">
        <v>14</v>
      </c>
    </row>
    <row r="3173" spans="1:49">
      <c r="A3173" s="116" t="s">
        <v>407</v>
      </c>
      <c r="B3173" s="113">
        <v>570017345</v>
      </c>
      <c r="C3173" s="113" t="s">
        <v>408</v>
      </c>
      <c r="E3173" s="113" t="s">
        <v>409</v>
      </c>
      <c r="F3173" s="113" t="s">
        <v>8</v>
      </c>
      <c r="G3173" s="114">
        <v>30451</v>
      </c>
      <c r="H3173" s="113" t="s">
        <v>16218</v>
      </c>
      <c r="I3173" s="113" t="s">
        <v>9866</v>
      </c>
      <c r="J3173" s="113" t="s">
        <v>9872</v>
      </c>
      <c r="K3173" s="113" t="s">
        <v>36045</v>
      </c>
      <c r="L3173" s="113">
        <v>85299663177</v>
      </c>
      <c r="M3173" s="113" t="s">
        <v>12533</v>
      </c>
      <c r="O3173" s="113" t="s">
        <v>36046</v>
      </c>
      <c r="P3173" s="113" t="s">
        <v>36047</v>
      </c>
      <c r="Q3173" s="113" t="s">
        <v>36048</v>
      </c>
      <c r="R3173" s="113">
        <v>15</v>
      </c>
      <c r="S3173" s="113" t="s">
        <v>13</v>
      </c>
      <c r="T3173" s="113" t="s">
        <v>36049</v>
      </c>
      <c r="U3173" s="113" t="s">
        <v>36050</v>
      </c>
      <c r="V3173" s="114">
        <v>38397</v>
      </c>
      <c r="W3173" s="114">
        <v>38353</v>
      </c>
      <c r="X3173" s="113" t="s">
        <v>36051</v>
      </c>
      <c r="Y3173" s="114">
        <v>38397</v>
      </c>
      <c r="Z3173" s="114">
        <v>38777</v>
      </c>
      <c r="AA3173" s="113">
        <v>21</v>
      </c>
      <c r="AB3173" s="113" t="s">
        <v>24</v>
      </c>
      <c r="AC3173" s="113">
        <v>34</v>
      </c>
      <c r="AD3173" s="113" t="s">
        <v>18</v>
      </c>
      <c r="AE3173" s="114">
        <v>44105</v>
      </c>
      <c r="AF3173" s="113">
        <v>10</v>
      </c>
      <c r="AG3173" s="113">
        <v>9</v>
      </c>
      <c r="AH3173" s="113" t="s">
        <v>16226</v>
      </c>
      <c r="AI3173" s="117" t="s">
        <v>7350</v>
      </c>
      <c r="AK3173" s="114">
        <v>45505</v>
      </c>
      <c r="AL3173" s="113">
        <v>40</v>
      </c>
      <c r="AM3173" s="113" t="s">
        <v>9870</v>
      </c>
      <c r="AN3173" s="113" t="s">
        <v>26089</v>
      </c>
      <c r="AO3173" s="113" t="s">
        <v>411</v>
      </c>
      <c r="AP3173" s="113">
        <v>2012</v>
      </c>
      <c r="AQ3173" s="113" t="s">
        <v>8</v>
      </c>
      <c r="AR3173" s="113" t="s">
        <v>16274</v>
      </c>
      <c r="AS3173" s="113" t="s">
        <v>14</v>
      </c>
      <c r="AT3173" s="113" t="s">
        <v>14</v>
      </c>
      <c r="AU3173" s="113" t="s">
        <v>16229</v>
      </c>
      <c r="AV3173" s="113" t="s">
        <v>14</v>
      </c>
    </row>
    <row r="3174" spans="1:49">
      <c r="A3174" s="116" t="s">
        <v>5893</v>
      </c>
      <c r="C3174" s="113" t="s">
        <v>5894</v>
      </c>
      <c r="E3174" s="113" t="s">
        <v>30</v>
      </c>
      <c r="F3174" s="113" t="s">
        <v>8</v>
      </c>
      <c r="G3174" s="114">
        <v>30451</v>
      </c>
      <c r="H3174" s="113" t="s">
        <v>16230</v>
      </c>
      <c r="I3174" s="113" t="s">
        <v>9866</v>
      </c>
      <c r="J3174" s="113" t="s">
        <v>9872</v>
      </c>
      <c r="K3174" s="113" t="s">
        <v>26963</v>
      </c>
      <c r="L3174" s="113">
        <v>852</v>
      </c>
      <c r="M3174" s="113" t="s">
        <v>26964</v>
      </c>
      <c r="O3174" s="113" t="s">
        <v>12782</v>
      </c>
      <c r="P3174" s="113" t="s">
        <v>26965</v>
      </c>
      <c r="Q3174" s="113" t="s">
        <v>26966</v>
      </c>
      <c r="R3174" s="113">
        <v>15</v>
      </c>
      <c r="S3174" s="113" t="s">
        <v>13</v>
      </c>
      <c r="T3174" s="113" t="s">
        <v>26967</v>
      </c>
      <c r="U3174" s="113" t="s">
        <v>26968</v>
      </c>
      <c r="V3174" s="114">
        <v>39904</v>
      </c>
      <c r="W3174" s="114">
        <v>39904</v>
      </c>
      <c r="X3174" s="113" t="s">
        <v>26969</v>
      </c>
      <c r="Y3174" s="114">
        <v>40542</v>
      </c>
      <c r="Z3174" s="114">
        <v>40544</v>
      </c>
      <c r="AA3174" s="113">
        <v>21</v>
      </c>
      <c r="AB3174" s="113" t="s">
        <v>24</v>
      </c>
      <c r="AC3174" s="113">
        <v>33</v>
      </c>
      <c r="AD3174" s="113" t="s">
        <v>10</v>
      </c>
      <c r="AE3174" s="114">
        <v>44105</v>
      </c>
      <c r="AF3174" s="113">
        <v>16</v>
      </c>
      <c r="AG3174" s="113">
        <v>2</v>
      </c>
      <c r="AH3174" s="113" t="s">
        <v>16263</v>
      </c>
      <c r="AI3174" s="117" t="s">
        <v>46135</v>
      </c>
      <c r="AK3174" s="114">
        <v>45092</v>
      </c>
      <c r="AL3174" s="113">
        <v>40</v>
      </c>
      <c r="AM3174" s="113" t="s">
        <v>9870</v>
      </c>
      <c r="AN3174" s="113" t="s">
        <v>16468</v>
      </c>
      <c r="AO3174" s="113" t="s">
        <v>31</v>
      </c>
      <c r="AP3174" s="113">
        <v>2001</v>
      </c>
      <c r="AQ3174" s="113" t="s">
        <v>8</v>
      </c>
      <c r="AR3174" s="113" t="s">
        <v>26970</v>
      </c>
      <c r="AS3174" s="113" t="s">
        <v>14</v>
      </c>
      <c r="AT3174" s="113" t="s">
        <v>14</v>
      </c>
      <c r="AU3174" s="113" t="s">
        <v>16229</v>
      </c>
      <c r="AV3174" s="113" t="s">
        <v>14</v>
      </c>
    </row>
    <row r="3175" spans="1:49">
      <c r="A3175" s="116" t="s">
        <v>1977</v>
      </c>
      <c r="C3175" s="113" t="s">
        <v>1500</v>
      </c>
      <c r="F3175" s="113" t="s">
        <v>8</v>
      </c>
      <c r="G3175" s="114">
        <v>30452</v>
      </c>
      <c r="H3175" s="113" t="s">
        <v>16230</v>
      </c>
      <c r="I3175" s="113" t="s">
        <v>9866</v>
      </c>
      <c r="J3175" s="113" t="s">
        <v>9872</v>
      </c>
      <c r="K3175" s="113" t="s">
        <v>35701</v>
      </c>
      <c r="L3175" s="113">
        <v>82312562622</v>
      </c>
      <c r="M3175" s="113" t="s">
        <v>13948</v>
      </c>
      <c r="O3175" s="113" t="s">
        <v>13949</v>
      </c>
      <c r="P3175" s="113" t="s">
        <v>35702</v>
      </c>
      <c r="Q3175" s="113" t="s">
        <v>35703</v>
      </c>
      <c r="R3175" s="113">
        <v>15</v>
      </c>
      <c r="S3175" s="113" t="s">
        <v>13</v>
      </c>
      <c r="T3175" s="113" t="s">
        <v>35704</v>
      </c>
      <c r="U3175" s="113" t="s">
        <v>35705</v>
      </c>
      <c r="V3175" s="114">
        <v>42030</v>
      </c>
      <c r="W3175" s="114">
        <v>41944</v>
      </c>
      <c r="X3175" s="113" t="s">
        <v>35706</v>
      </c>
      <c r="Y3175" s="114">
        <v>42612</v>
      </c>
      <c r="Z3175" s="114">
        <v>42614</v>
      </c>
      <c r="AA3175" s="113">
        <v>21</v>
      </c>
      <c r="AB3175" s="113" t="s">
        <v>24</v>
      </c>
      <c r="AC3175" s="113">
        <v>23</v>
      </c>
      <c r="AD3175" s="113" t="s">
        <v>78</v>
      </c>
      <c r="AE3175" s="114">
        <v>45017</v>
      </c>
      <c r="AF3175" s="113">
        <v>18</v>
      </c>
      <c r="AG3175" s="113">
        <v>10</v>
      </c>
      <c r="AH3175" s="113" t="s">
        <v>16263</v>
      </c>
      <c r="AI3175" s="117" t="s">
        <v>16325</v>
      </c>
      <c r="AK3175" s="114">
        <v>45302</v>
      </c>
      <c r="AL3175" s="113">
        <v>15</v>
      </c>
      <c r="AM3175" s="113" t="s">
        <v>9885</v>
      </c>
      <c r="AN3175" s="113" t="s">
        <v>18740</v>
      </c>
      <c r="AO3175" s="113" t="s">
        <v>27</v>
      </c>
      <c r="AP3175" s="113">
        <v>2000</v>
      </c>
      <c r="AQ3175" s="113" t="s">
        <v>8</v>
      </c>
      <c r="AR3175" s="113" t="s">
        <v>21670</v>
      </c>
      <c r="AS3175" s="113" t="s">
        <v>14</v>
      </c>
      <c r="AT3175" s="113" t="s">
        <v>14</v>
      </c>
      <c r="AU3175" s="113" t="s">
        <v>16229</v>
      </c>
      <c r="AV3175" s="113" t="s">
        <v>14</v>
      </c>
    </row>
    <row r="3176" spans="1:49">
      <c r="A3176" s="116" t="s">
        <v>7895</v>
      </c>
      <c r="B3176" s="113">
        <v>570015686</v>
      </c>
      <c r="C3176" s="113" t="s">
        <v>102</v>
      </c>
      <c r="E3176" s="113" t="s">
        <v>97</v>
      </c>
      <c r="F3176" s="113" t="s">
        <v>2624</v>
      </c>
      <c r="G3176" s="114">
        <v>30455</v>
      </c>
      <c r="H3176" s="113" t="s">
        <v>16230</v>
      </c>
      <c r="I3176" s="113" t="s">
        <v>9866</v>
      </c>
      <c r="J3176" s="113" t="s">
        <v>9872</v>
      </c>
      <c r="K3176" s="113" t="s">
        <v>20564</v>
      </c>
      <c r="L3176" s="113">
        <v>85241264957</v>
      </c>
      <c r="M3176" s="113" t="s">
        <v>46449</v>
      </c>
      <c r="O3176" s="113" t="s">
        <v>15384</v>
      </c>
      <c r="P3176" s="113" t="s">
        <v>20565</v>
      </c>
      <c r="Q3176" s="113" t="s">
        <v>20566</v>
      </c>
      <c r="R3176" s="113">
        <v>15</v>
      </c>
      <c r="S3176" s="113" t="s">
        <v>13</v>
      </c>
      <c r="T3176" s="113" t="s">
        <v>20567</v>
      </c>
      <c r="U3176" s="113" t="s">
        <v>20568</v>
      </c>
      <c r="V3176" s="114">
        <v>37998</v>
      </c>
      <c r="W3176" s="114">
        <v>37956</v>
      </c>
      <c r="X3176" s="113" t="s">
        <v>20569</v>
      </c>
      <c r="Y3176" s="114">
        <v>38408</v>
      </c>
      <c r="Z3176" s="114">
        <v>38412</v>
      </c>
      <c r="AA3176" s="113">
        <v>21</v>
      </c>
      <c r="AB3176" s="113" t="s">
        <v>24</v>
      </c>
      <c r="AC3176" s="113">
        <v>42</v>
      </c>
      <c r="AD3176" s="113" t="s">
        <v>92</v>
      </c>
      <c r="AE3176" s="114">
        <v>45200</v>
      </c>
      <c r="AF3176" s="113">
        <v>14</v>
      </c>
      <c r="AG3176" s="113">
        <v>10</v>
      </c>
      <c r="AH3176" s="113" t="s">
        <v>16226</v>
      </c>
      <c r="AI3176" s="117" t="s">
        <v>10081</v>
      </c>
      <c r="AK3176" s="114">
        <v>44287</v>
      </c>
      <c r="AL3176" s="113">
        <v>40</v>
      </c>
      <c r="AM3176" s="113" t="s">
        <v>9870</v>
      </c>
      <c r="AN3176" s="113" t="s">
        <v>17701</v>
      </c>
      <c r="AO3176" s="113" t="s">
        <v>572</v>
      </c>
      <c r="AP3176" s="113">
        <v>2009</v>
      </c>
      <c r="AQ3176" s="113" t="s">
        <v>8</v>
      </c>
      <c r="AR3176" s="113" t="s">
        <v>20570</v>
      </c>
      <c r="AS3176" s="113" t="s">
        <v>14</v>
      </c>
      <c r="AT3176" s="113" t="s">
        <v>14</v>
      </c>
      <c r="AU3176" s="113" t="s">
        <v>16229</v>
      </c>
      <c r="AV3176" s="113" t="s">
        <v>14</v>
      </c>
      <c r="AW3176" s="113" t="s">
        <v>14</v>
      </c>
    </row>
    <row r="3177" spans="1:49">
      <c r="A3177" s="116" t="s">
        <v>5318</v>
      </c>
      <c r="C3177" s="113" t="s">
        <v>345</v>
      </c>
      <c r="E3177" s="113" t="s">
        <v>30</v>
      </c>
      <c r="F3177" s="113" t="s">
        <v>8</v>
      </c>
      <c r="G3177" s="114">
        <v>30456</v>
      </c>
      <c r="H3177" s="113" t="s">
        <v>16230</v>
      </c>
      <c r="I3177" s="113" t="s">
        <v>9866</v>
      </c>
      <c r="J3177" s="113" t="s">
        <v>9867</v>
      </c>
      <c r="K3177" s="113" t="s">
        <v>37264</v>
      </c>
      <c r="L3177" s="113">
        <v>82291798768</v>
      </c>
      <c r="M3177" s="113" t="s">
        <v>13199</v>
      </c>
      <c r="O3177" s="113" t="s">
        <v>13200</v>
      </c>
      <c r="P3177" s="113" t="s">
        <v>37265</v>
      </c>
      <c r="Q3177" s="113" t="s">
        <v>37266</v>
      </c>
      <c r="R3177" s="113">
        <v>15</v>
      </c>
      <c r="S3177" s="113" t="s">
        <v>13</v>
      </c>
      <c r="T3177" s="113" t="s">
        <v>37267</v>
      </c>
      <c r="U3177" s="113" t="s">
        <v>37268</v>
      </c>
      <c r="V3177" s="114">
        <v>40210</v>
      </c>
      <c r="W3177" s="114">
        <v>40179</v>
      </c>
      <c r="X3177" s="113" t="s">
        <v>37269</v>
      </c>
      <c r="Y3177" s="114">
        <v>40906</v>
      </c>
      <c r="Z3177" s="114">
        <v>40909</v>
      </c>
      <c r="AA3177" s="113">
        <v>21</v>
      </c>
      <c r="AB3177" s="113" t="s">
        <v>24</v>
      </c>
      <c r="AC3177" s="113">
        <v>33</v>
      </c>
      <c r="AD3177" s="113" t="s">
        <v>10</v>
      </c>
      <c r="AE3177" s="114">
        <v>45200</v>
      </c>
      <c r="AF3177" s="113">
        <v>13</v>
      </c>
      <c r="AG3177" s="113">
        <v>10</v>
      </c>
      <c r="AH3177" s="113" t="s">
        <v>16263</v>
      </c>
      <c r="AI3177" s="117" t="s">
        <v>16264</v>
      </c>
      <c r="AK3177" s="114">
        <v>45302</v>
      </c>
      <c r="AL3177" s="113">
        <v>40</v>
      </c>
      <c r="AM3177" s="113" t="s">
        <v>9870</v>
      </c>
      <c r="AN3177" s="113" t="s">
        <v>16468</v>
      </c>
      <c r="AO3177" s="113" t="s">
        <v>31</v>
      </c>
      <c r="AP3177" s="113">
        <v>2009</v>
      </c>
      <c r="AQ3177" s="113" t="s">
        <v>5236</v>
      </c>
      <c r="AR3177" s="113" t="s">
        <v>19237</v>
      </c>
      <c r="AS3177" s="113" t="s">
        <v>14</v>
      </c>
      <c r="AT3177" s="113" t="s">
        <v>14</v>
      </c>
      <c r="AU3177" s="113" t="s">
        <v>16229</v>
      </c>
      <c r="AV3177" s="113" t="s">
        <v>14</v>
      </c>
    </row>
    <row r="3178" spans="1:49">
      <c r="A3178" s="116" t="s">
        <v>8931</v>
      </c>
      <c r="B3178" s="113">
        <v>570036071</v>
      </c>
      <c r="C3178" s="113" t="s">
        <v>8932</v>
      </c>
      <c r="F3178" s="113" t="s">
        <v>136</v>
      </c>
      <c r="G3178" s="114">
        <v>30457</v>
      </c>
      <c r="H3178" s="113" t="s">
        <v>16218</v>
      </c>
      <c r="I3178" s="113" t="s">
        <v>9866</v>
      </c>
      <c r="J3178" s="113" t="s">
        <v>9872</v>
      </c>
      <c r="K3178" s="113" t="s">
        <v>37993</v>
      </c>
      <c r="L3178" s="113">
        <v>81242224879</v>
      </c>
      <c r="M3178" s="113" t="s">
        <v>16111</v>
      </c>
      <c r="O3178" s="113" t="s">
        <v>37994</v>
      </c>
      <c r="P3178" s="113" t="s">
        <v>37995</v>
      </c>
      <c r="Q3178" s="113" t="s">
        <v>37996</v>
      </c>
      <c r="R3178" s="113">
        <v>15</v>
      </c>
      <c r="S3178" s="113" t="s">
        <v>13</v>
      </c>
      <c r="T3178" s="113" t="s">
        <v>37997</v>
      </c>
      <c r="U3178" s="113" t="s">
        <v>37998</v>
      </c>
      <c r="V3178" s="114">
        <v>39448</v>
      </c>
      <c r="W3178" s="114">
        <v>39448</v>
      </c>
      <c r="X3178" s="113" t="s">
        <v>37999</v>
      </c>
      <c r="Y3178" s="114">
        <v>40143</v>
      </c>
      <c r="Z3178" s="114">
        <v>40148</v>
      </c>
      <c r="AA3178" s="113">
        <v>21</v>
      </c>
      <c r="AB3178" s="113" t="s">
        <v>24</v>
      </c>
      <c r="AC3178" s="113">
        <v>24</v>
      </c>
      <c r="AD3178" s="113" t="s">
        <v>47</v>
      </c>
      <c r="AE3178" s="114">
        <v>44287</v>
      </c>
      <c r="AF3178" s="113">
        <v>17</v>
      </c>
      <c r="AG3178" s="113">
        <v>3</v>
      </c>
      <c r="AH3178" s="113" t="s">
        <v>16263</v>
      </c>
      <c r="AI3178" s="117" t="s">
        <v>16325</v>
      </c>
      <c r="AK3178" s="114">
        <v>45302</v>
      </c>
      <c r="AL3178" s="113">
        <v>15</v>
      </c>
      <c r="AM3178" s="113" t="s">
        <v>9885</v>
      </c>
      <c r="AN3178" s="113" t="s">
        <v>23158</v>
      </c>
      <c r="AO3178" s="113" t="s">
        <v>2283</v>
      </c>
      <c r="AP3178" s="113">
        <v>2003</v>
      </c>
      <c r="AQ3178" s="113" t="s">
        <v>8</v>
      </c>
      <c r="AR3178" s="113" t="s">
        <v>18626</v>
      </c>
      <c r="AS3178" s="113" t="s">
        <v>14</v>
      </c>
      <c r="AT3178" s="113" t="s">
        <v>14</v>
      </c>
      <c r="AU3178" s="113" t="s">
        <v>16229</v>
      </c>
      <c r="AV3178" s="113" t="s">
        <v>14</v>
      </c>
    </row>
    <row r="3179" spans="1:49">
      <c r="A3179" s="116" t="s">
        <v>872</v>
      </c>
      <c r="C3179" s="113" t="s">
        <v>488</v>
      </c>
      <c r="E3179" s="113" t="s">
        <v>41</v>
      </c>
      <c r="F3179" s="113" t="s">
        <v>98</v>
      </c>
      <c r="G3179" s="114">
        <v>30458</v>
      </c>
      <c r="H3179" s="113" t="s">
        <v>16230</v>
      </c>
      <c r="I3179" s="113" t="s">
        <v>9866</v>
      </c>
      <c r="J3179" s="113" t="s">
        <v>9872</v>
      </c>
      <c r="K3179" s="113" t="s">
        <v>36540</v>
      </c>
      <c r="L3179" s="113">
        <v>85241232769</v>
      </c>
      <c r="M3179" s="113" t="s">
        <v>10361</v>
      </c>
      <c r="O3179" s="113" t="s">
        <v>36541</v>
      </c>
      <c r="P3179" s="113" t="s">
        <v>36542</v>
      </c>
      <c r="Q3179" s="113" t="s">
        <v>36543</v>
      </c>
      <c r="R3179" s="113">
        <v>15</v>
      </c>
      <c r="S3179" s="113" t="s">
        <v>13</v>
      </c>
      <c r="T3179" s="113" t="s">
        <v>36544</v>
      </c>
      <c r="U3179" s="113" t="s">
        <v>36545</v>
      </c>
      <c r="V3179" s="114">
        <v>39965</v>
      </c>
      <c r="W3179" s="114">
        <v>39904</v>
      </c>
      <c r="X3179" s="113" t="s">
        <v>36546</v>
      </c>
      <c r="Y3179" s="114">
        <v>40542</v>
      </c>
      <c r="Z3179" s="114">
        <v>40544</v>
      </c>
      <c r="AA3179" s="113">
        <v>22</v>
      </c>
      <c r="AB3179" s="113" t="s">
        <v>25</v>
      </c>
      <c r="AC3179" s="113">
        <v>34</v>
      </c>
      <c r="AD3179" s="113" t="s">
        <v>18</v>
      </c>
      <c r="AE3179" s="114">
        <v>45444</v>
      </c>
      <c r="AF3179" s="113">
        <v>13</v>
      </c>
      <c r="AG3179" s="113">
        <v>2</v>
      </c>
      <c r="AH3179" s="113" t="s">
        <v>16226</v>
      </c>
      <c r="AI3179" s="117" t="s">
        <v>9891</v>
      </c>
      <c r="AK3179" s="114">
        <v>45292</v>
      </c>
      <c r="AL3179" s="113">
        <v>40</v>
      </c>
      <c r="AM3179" s="113" t="s">
        <v>9870</v>
      </c>
      <c r="AN3179" s="113" t="s">
        <v>17344</v>
      </c>
      <c r="AO3179" s="113" t="s">
        <v>142</v>
      </c>
      <c r="AP3179" s="113">
        <v>2004</v>
      </c>
      <c r="AQ3179" s="113" t="s">
        <v>8</v>
      </c>
      <c r="AR3179" s="113" t="s">
        <v>22955</v>
      </c>
      <c r="AS3179" s="113" t="s">
        <v>14</v>
      </c>
      <c r="AT3179" s="113" t="s">
        <v>14</v>
      </c>
      <c r="AU3179" s="113" t="s">
        <v>16229</v>
      </c>
      <c r="AV3179" s="113" t="s">
        <v>14</v>
      </c>
    </row>
    <row r="3180" spans="1:49">
      <c r="A3180" s="116" t="s">
        <v>4350</v>
      </c>
      <c r="C3180" s="113" t="s">
        <v>4351</v>
      </c>
      <c r="E3180" s="113" t="s">
        <v>30</v>
      </c>
      <c r="F3180" s="113" t="s">
        <v>414</v>
      </c>
      <c r="G3180" s="114">
        <v>30459</v>
      </c>
      <c r="H3180" s="113" t="s">
        <v>16230</v>
      </c>
      <c r="I3180" s="113" t="s">
        <v>9866</v>
      </c>
      <c r="J3180" s="113" t="s">
        <v>9867</v>
      </c>
      <c r="K3180" s="113" t="s">
        <v>37492</v>
      </c>
      <c r="L3180" s="113">
        <v>82189614604</v>
      </c>
      <c r="M3180" s="113" t="s">
        <v>37493</v>
      </c>
      <c r="O3180" s="113" t="s">
        <v>37494</v>
      </c>
      <c r="P3180" s="113" t="s">
        <v>28760</v>
      </c>
      <c r="Q3180" s="113" t="s">
        <v>37495</v>
      </c>
      <c r="R3180" s="113">
        <v>15</v>
      </c>
      <c r="S3180" s="113" t="s">
        <v>13</v>
      </c>
      <c r="T3180" s="113" t="s">
        <v>37496</v>
      </c>
      <c r="U3180" s="113" t="s">
        <v>37497</v>
      </c>
      <c r="V3180" s="114">
        <v>42030</v>
      </c>
      <c r="W3180" s="114">
        <v>41883</v>
      </c>
      <c r="X3180" s="113" t="s">
        <v>37498</v>
      </c>
      <c r="Y3180" s="114">
        <v>42612</v>
      </c>
      <c r="Z3180" s="114">
        <v>42614</v>
      </c>
      <c r="AA3180" s="113">
        <v>21</v>
      </c>
      <c r="AB3180" s="113" t="s">
        <v>24</v>
      </c>
      <c r="AC3180" s="113">
        <v>32</v>
      </c>
      <c r="AD3180" s="113" t="s">
        <v>84</v>
      </c>
      <c r="AE3180" s="114">
        <v>45017</v>
      </c>
      <c r="AF3180" s="113">
        <v>14</v>
      </c>
      <c r="AG3180" s="113">
        <v>1</v>
      </c>
      <c r="AH3180" s="113" t="s">
        <v>16263</v>
      </c>
      <c r="AI3180" s="117" t="s">
        <v>16264</v>
      </c>
      <c r="AK3180" s="114">
        <v>45302</v>
      </c>
      <c r="AL3180" s="113">
        <v>40</v>
      </c>
      <c r="AM3180" s="113" t="s">
        <v>9870</v>
      </c>
      <c r="AN3180" s="113" t="s">
        <v>16468</v>
      </c>
      <c r="AO3180" s="113" t="s">
        <v>31</v>
      </c>
      <c r="AP3180" s="113">
        <v>2014</v>
      </c>
      <c r="AQ3180" s="113" t="s">
        <v>8</v>
      </c>
      <c r="AR3180" s="113" t="s">
        <v>20969</v>
      </c>
      <c r="AS3180" s="113" t="s">
        <v>14</v>
      </c>
      <c r="AT3180" s="113" t="s">
        <v>14</v>
      </c>
      <c r="AU3180" s="113" t="s">
        <v>16229</v>
      </c>
      <c r="AV3180" s="113" t="s">
        <v>14</v>
      </c>
    </row>
    <row r="3181" spans="1:49">
      <c r="A3181" s="116" t="s">
        <v>6820</v>
      </c>
      <c r="B3181" s="113">
        <v>570020914</v>
      </c>
      <c r="C3181" s="113" t="s">
        <v>6821</v>
      </c>
      <c r="E3181" s="113" t="s">
        <v>103</v>
      </c>
      <c r="F3181" s="113" t="s">
        <v>178</v>
      </c>
      <c r="G3181" s="114">
        <v>30462</v>
      </c>
      <c r="H3181" s="113" t="s">
        <v>16230</v>
      </c>
      <c r="I3181" s="113" t="s">
        <v>10007</v>
      </c>
      <c r="J3181" s="113" t="s">
        <v>9872</v>
      </c>
      <c r="K3181" s="113" t="s">
        <v>43732</v>
      </c>
      <c r="L3181" s="113">
        <v>85398392161</v>
      </c>
      <c r="M3181" s="113" t="s">
        <v>15107</v>
      </c>
      <c r="O3181" s="113" t="s">
        <v>15108</v>
      </c>
      <c r="P3181" s="113" t="s">
        <v>43733</v>
      </c>
      <c r="Q3181" s="113" t="s">
        <v>43734</v>
      </c>
      <c r="R3181" s="113">
        <v>15</v>
      </c>
      <c r="S3181" s="113" t="s">
        <v>13</v>
      </c>
      <c r="T3181" s="113" t="s">
        <v>43735</v>
      </c>
      <c r="U3181" s="113" t="s">
        <v>22216</v>
      </c>
      <c r="V3181" s="114">
        <v>38924</v>
      </c>
      <c r="W3181" s="114">
        <v>38808</v>
      </c>
      <c r="X3181" s="113" t="s">
        <v>43736</v>
      </c>
      <c r="Y3181" s="114">
        <v>39200</v>
      </c>
      <c r="Z3181" s="114">
        <v>39203</v>
      </c>
      <c r="AA3181" s="113">
        <v>23</v>
      </c>
      <c r="AB3181" s="113" t="s">
        <v>78</v>
      </c>
      <c r="AC3181" s="113">
        <v>34</v>
      </c>
      <c r="AD3181" s="113" t="s">
        <v>18</v>
      </c>
      <c r="AE3181" s="114">
        <v>43739</v>
      </c>
      <c r="AF3181" s="113">
        <v>11</v>
      </c>
      <c r="AG3181" s="113">
        <v>6</v>
      </c>
      <c r="AH3181" s="113" t="s">
        <v>16226</v>
      </c>
      <c r="AI3181" s="117" t="s">
        <v>302</v>
      </c>
      <c r="AK3181" s="114">
        <v>42826</v>
      </c>
      <c r="AL3181" s="113">
        <v>30</v>
      </c>
      <c r="AM3181" s="113" t="s">
        <v>9882</v>
      </c>
      <c r="AN3181" s="113" t="s">
        <v>16273</v>
      </c>
      <c r="AO3181" s="113" t="s">
        <v>107</v>
      </c>
      <c r="AP3181" s="113">
        <v>2005</v>
      </c>
      <c r="AQ3181" s="113" t="s">
        <v>8</v>
      </c>
      <c r="AR3181" s="113" t="s">
        <v>16274</v>
      </c>
      <c r="AS3181" s="113" t="s">
        <v>14</v>
      </c>
      <c r="AT3181" s="113" t="s">
        <v>14</v>
      </c>
      <c r="AU3181" s="113" t="s">
        <v>16229</v>
      </c>
      <c r="AV3181" s="113" t="s">
        <v>14</v>
      </c>
      <c r="AW3181" s="113" t="s">
        <v>14</v>
      </c>
    </row>
    <row r="3182" spans="1:49">
      <c r="A3182" s="116" t="s">
        <v>1308</v>
      </c>
      <c r="C3182" s="113" t="s">
        <v>1309</v>
      </c>
      <c r="E3182" s="113" t="s">
        <v>110</v>
      </c>
      <c r="F3182" s="113" t="s">
        <v>37</v>
      </c>
      <c r="G3182" s="114">
        <v>30462</v>
      </c>
      <c r="H3182" s="113" t="s">
        <v>16230</v>
      </c>
      <c r="I3182" s="113" t="s">
        <v>9866</v>
      </c>
      <c r="J3182" s="113" t="s">
        <v>9872</v>
      </c>
      <c r="K3182" s="113" t="s">
        <v>38488</v>
      </c>
      <c r="L3182" s="113">
        <v>82259442858</v>
      </c>
      <c r="M3182" s="113" t="s">
        <v>14189</v>
      </c>
      <c r="O3182" s="113" t="s">
        <v>38489</v>
      </c>
      <c r="P3182" s="113" t="s">
        <v>38490</v>
      </c>
      <c r="Q3182" s="113" t="s">
        <v>38491</v>
      </c>
      <c r="R3182" s="113">
        <v>15</v>
      </c>
      <c r="S3182" s="113" t="s">
        <v>13</v>
      </c>
      <c r="T3182" s="113" t="s">
        <v>38492</v>
      </c>
      <c r="U3182" s="113" t="s">
        <v>38493</v>
      </c>
      <c r="V3182" s="114">
        <v>39904</v>
      </c>
      <c r="W3182" s="114">
        <v>39904</v>
      </c>
      <c r="X3182" s="113" t="s">
        <v>38494</v>
      </c>
      <c r="Y3182" s="114">
        <v>40542</v>
      </c>
      <c r="Z3182" s="114">
        <v>40544</v>
      </c>
      <c r="AA3182" s="113">
        <v>21</v>
      </c>
      <c r="AB3182" s="113" t="s">
        <v>24</v>
      </c>
      <c r="AC3182" s="113">
        <v>33</v>
      </c>
      <c r="AD3182" s="113" t="s">
        <v>10</v>
      </c>
      <c r="AE3182" s="114">
        <v>45200</v>
      </c>
      <c r="AF3182" s="113">
        <v>14</v>
      </c>
      <c r="AG3182" s="113">
        <v>7</v>
      </c>
      <c r="AH3182" s="113" t="s">
        <v>16263</v>
      </c>
      <c r="AI3182" s="117" t="s">
        <v>16264</v>
      </c>
      <c r="AK3182" s="114">
        <v>45302</v>
      </c>
      <c r="AL3182" s="113">
        <v>40</v>
      </c>
      <c r="AM3182" s="113" t="s">
        <v>9870</v>
      </c>
      <c r="AN3182" s="113" t="s">
        <v>16282</v>
      </c>
      <c r="AO3182" s="113" t="s">
        <v>113</v>
      </c>
      <c r="AP3182" s="113">
        <v>2007</v>
      </c>
      <c r="AQ3182" s="113" t="s">
        <v>5236</v>
      </c>
      <c r="AR3182" s="113" t="s">
        <v>16947</v>
      </c>
      <c r="AS3182" s="113" t="s">
        <v>14</v>
      </c>
      <c r="AT3182" s="113" t="s">
        <v>14</v>
      </c>
      <c r="AU3182" s="113" t="s">
        <v>16229</v>
      </c>
      <c r="AV3182" s="113" t="s">
        <v>14</v>
      </c>
    </row>
    <row r="3183" spans="1:49">
      <c r="A3183" s="116" t="s">
        <v>5523</v>
      </c>
      <c r="B3183" s="113">
        <v>570036077</v>
      </c>
      <c r="C3183" s="113" t="s">
        <v>5524</v>
      </c>
      <c r="E3183" s="113" t="s">
        <v>110</v>
      </c>
      <c r="F3183" s="113" t="s">
        <v>8</v>
      </c>
      <c r="G3183" s="114">
        <v>30463</v>
      </c>
      <c r="H3183" s="113" t="s">
        <v>16218</v>
      </c>
      <c r="I3183" s="113" t="s">
        <v>9866</v>
      </c>
      <c r="J3183" s="113" t="s">
        <v>9872</v>
      </c>
      <c r="K3183" s="113" t="s">
        <v>25410</v>
      </c>
      <c r="L3183" s="113">
        <v>82264525841</v>
      </c>
      <c r="M3183" s="113" t="s">
        <v>11781</v>
      </c>
      <c r="O3183" s="113" t="s">
        <v>11782</v>
      </c>
      <c r="P3183" s="113" t="s">
        <v>25411</v>
      </c>
      <c r="Q3183" s="113" t="s">
        <v>25412</v>
      </c>
      <c r="R3183" s="113">
        <v>15</v>
      </c>
      <c r="S3183" s="113" t="s">
        <v>13</v>
      </c>
      <c r="T3183" s="113" t="s">
        <v>25413</v>
      </c>
      <c r="U3183" s="113" t="s">
        <v>25414</v>
      </c>
      <c r="V3183" s="114">
        <v>39563</v>
      </c>
      <c r="W3183" s="114">
        <v>39448</v>
      </c>
      <c r="X3183" s="113" t="s">
        <v>25415</v>
      </c>
      <c r="Y3183" s="114">
        <v>40143</v>
      </c>
      <c r="Z3183" s="114">
        <v>40148</v>
      </c>
      <c r="AA3183" s="113">
        <v>21</v>
      </c>
      <c r="AB3183" s="113" t="s">
        <v>24</v>
      </c>
      <c r="AC3183" s="113">
        <v>34</v>
      </c>
      <c r="AD3183" s="113" t="s">
        <v>18</v>
      </c>
      <c r="AE3183" s="114">
        <v>45017</v>
      </c>
      <c r="AF3183" s="113">
        <v>14</v>
      </c>
      <c r="AG3183" s="113">
        <v>3</v>
      </c>
      <c r="AH3183" s="113" t="s">
        <v>16226</v>
      </c>
      <c r="AI3183" s="117" t="s">
        <v>10528</v>
      </c>
      <c r="AK3183" s="114">
        <v>44560</v>
      </c>
      <c r="AL3183" s="113">
        <v>40</v>
      </c>
      <c r="AM3183" s="113" t="s">
        <v>9870</v>
      </c>
      <c r="AN3183" s="113" t="s">
        <v>16282</v>
      </c>
      <c r="AO3183" s="113" t="s">
        <v>113</v>
      </c>
      <c r="AP3183" s="113">
        <v>2010</v>
      </c>
      <c r="AQ3183" s="113" t="s">
        <v>8</v>
      </c>
      <c r="AR3183" s="113" t="s">
        <v>25447</v>
      </c>
      <c r="AS3183" s="113" t="s">
        <v>14</v>
      </c>
      <c r="AT3183" s="113" t="s">
        <v>14</v>
      </c>
      <c r="AU3183" s="113" t="s">
        <v>16229</v>
      </c>
      <c r="AV3183" s="113" t="s">
        <v>14</v>
      </c>
      <c r="AW3183" s="113" t="s">
        <v>14</v>
      </c>
    </row>
    <row r="3184" spans="1:49">
      <c r="A3184" s="116" t="s">
        <v>8187</v>
      </c>
      <c r="C3184" s="113" t="s">
        <v>8188</v>
      </c>
      <c r="E3184" s="113" t="s">
        <v>41</v>
      </c>
      <c r="F3184" s="113" t="s">
        <v>8</v>
      </c>
      <c r="G3184" s="114">
        <v>30463</v>
      </c>
      <c r="H3184" s="113" t="s">
        <v>16218</v>
      </c>
      <c r="I3184" s="113" t="s">
        <v>9866</v>
      </c>
      <c r="J3184" s="113" t="s">
        <v>9872</v>
      </c>
      <c r="K3184" s="113" t="s">
        <v>18189</v>
      </c>
      <c r="L3184" s="113">
        <v>82396513595</v>
      </c>
      <c r="M3184" s="113" t="s">
        <v>11542</v>
      </c>
      <c r="O3184" s="113" t="s">
        <v>11543</v>
      </c>
      <c r="P3184" s="113" t="s">
        <v>18190</v>
      </c>
      <c r="Q3184" s="113" t="s">
        <v>18191</v>
      </c>
      <c r="R3184" s="113">
        <v>15</v>
      </c>
      <c r="S3184" s="113" t="s">
        <v>13</v>
      </c>
      <c r="T3184" s="113" t="s">
        <v>18192</v>
      </c>
      <c r="U3184" s="113" t="s">
        <v>18193</v>
      </c>
      <c r="V3184" s="114">
        <v>39965</v>
      </c>
      <c r="W3184" s="114">
        <v>39904</v>
      </c>
      <c r="X3184" s="113" t="s">
        <v>18194</v>
      </c>
      <c r="Y3184" s="114">
        <v>40542</v>
      </c>
      <c r="Z3184" s="114">
        <v>40544</v>
      </c>
      <c r="AA3184" s="113">
        <v>22</v>
      </c>
      <c r="AB3184" s="113" t="s">
        <v>25</v>
      </c>
      <c r="AC3184" s="113">
        <v>32</v>
      </c>
      <c r="AD3184" s="113" t="s">
        <v>84</v>
      </c>
      <c r="AE3184" s="114">
        <v>44652</v>
      </c>
      <c r="AF3184" s="113">
        <v>11</v>
      </c>
      <c r="AG3184" s="113">
        <v>6</v>
      </c>
      <c r="AH3184" s="113" t="s">
        <v>16226</v>
      </c>
      <c r="AI3184" s="117" t="s">
        <v>9875</v>
      </c>
      <c r="AK3184" s="114">
        <v>43845</v>
      </c>
      <c r="AL3184" s="113">
        <v>40</v>
      </c>
      <c r="AM3184" s="113" t="s">
        <v>9870</v>
      </c>
      <c r="AN3184" s="113" t="s">
        <v>16979</v>
      </c>
      <c r="AO3184" s="113" t="s">
        <v>6992</v>
      </c>
      <c r="AP3184" s="113">
        <v>2019</v>
      </c>
      <c r="AQ3184" s="113" t="s">
        <v>9889</v>
      </c>
      <c r="AR3184" s="113" t="s">
        <v>40008</v>
      </c>
      <c r="AS3184" s="113" t="s">
        <v>14</v>
      </c>
      <c r="AT3184" s="113" t="s">
        <v>14</v>
      </c>
      <c r="AU3184" s="113" t="s">
        <v>16229</v>
      </c>
      <c r="AV3184" s="113" t="s">
        <v>14</v>
      </c>
      <c r="AW3184" s="113" t="s">
        <v>14</v>
      </c>
    </row>
    <row r="3185" spans="1:49">
      <c r="A3185" s="116" t="s">
        <v>4963</v>
      </c>
      <c r="C3185" s="113" t="s">
        <v>4964</v>
      </c>
      <c r="F3185" s="113" t="s">
        <v>8</v>
      </c>
      <c r="G3185" s="114">
        <v>30463</v>
      </c>
      <c r="H3185" s="113" t="s">
        <v>16230</v>
      </c>
      <c r="I3185" s="113" t="s">
        <v>9866</v>
      </c>
      <c r="J3185" s="113" t="s">
        <v>9872</v>
      </c>
      <c r="K3185" s="113" t="s">
        <v>24360</v>
      </c>
      <c r="L3185" s="113">
        <v>82348240909</v>
      </c>
      <c r="M3185" s="113" t="s">
        <v>12609</v>
      </c>
      <c r="O3185" s="113" t="s">
        <v>24361</v>
      </c>
      <c r="P3185" s="113" t="s">
        <v>24362</v>
      </c>
      <c r="Q3185" s="113" t="s">
        <v>24363</v>
      </c>
      <c r="R3185" s="113">
        <v>15</v>
      </c>
      <c r="S3185" s="113" t="s">
        <v>13</v>
      </c>
      <c r="T3185" s="113" t="s">
        <v>24364</v>
      </c>
      <c r="U3185" s="113" t="s">
        <v>24365</v>
      </c>
      <c r="V3185" s="114">
        <v>42051</v>
      </c>
      <c r="W3185" s="114">
        <v>42036</v>
      </c>
      <c r="X3185" s="113" t="s">
        <v>24366</v>
      </c>
      <c r="Y3185" s="114">
        <v>42612</v>
      </c>
      <c r="Z3185" s="114">
        <v>42614</v>
      </c>
      <c r="AA3185" s="113">
        <v>21</v>
      </c>
      <c r="AB3185" s="113" t="s">
        <v>24</v>
      </c>
      <c r="AC3185" s="113">
        <v>22</v>
      </c>
      <c r="AD3185" s="113" t="s">
        <v>25</v>
      </c>
      <c r="AE3185" s="114">
        <v>43556</v>
      </c>
      <c r="AF3185" s="113">
        <v>14</v>
      </c>
      <c r="AG3185" s="113">
        <v>9</v>
      </c>
      <c r="AH3185" s="113" t="s">
        <v>16263</v>
      </c>
      <c r="AI3185" s="117" t="s">
        <v>16325</v>
      </c>
      <c r="AK3185" s="114">
        <v>45302</v>
      </c>
      <c r="AL3185" s="113">
        <v>15</v>
      </c>
      <c r="AM3185" s="113" t="s">
        <v>9885</v>
      </c>
      <c r="AN3185" s="113" t="s">
        <v>16326</v>
      </c>
      <c r="AO3185" s="113" t="s">
        <v>314</v>
      </c>
      <c r="AP3185" s="113">
        <v>2001</v>
      </c>
      <c r="AQ3185" s="113" t="s">
        <v>9871</v>
      </c>
      <c r="AR3185" s="113" t="s">
        <v>24367</v>
      </c>
      <c r="AS3185" s="113" t="s">
        <v>14</v>
      </c>
      <c r="AT3185" s="113" t="s">
        <v>14</v>
      </c>
      <c r="AU3185" s="113" t="s">
        <v>16229</v>
      </c>
      <c r="AV3185" s="113" t="s">
        <v>14</v>
      </c>
    </row>
    <row r="3186" spans="1:49">
      <c r="A3186" s="116" t="s">
        <v>4225</v>
      </c>
      <c r="B3186" s="113">
        <v>570027835</v>
      </c>
      <c r="C3186" s="113" t="s">
        <v>4226</v>
      </c>
      <c r="E3186" s="113" t="s">
        <v>41</v>
      </c>
      <c r="F3186" s="113" t="s">
        <v>8</v>
      </c>
      <c r="G3186" s="114">
        <v>30467</v>
      </c>
      <c r="H3186" s="113" t="s">
        <v>16218</v>
      </c>
      <c r="I3186" s="113" t="s">
        <v>9866</v>
      </c>
      <c r="J3186" s="113" t="s">
        <v>9872</v>
      </c>
      <c r="K3186" s="113" t="s">
        <v>45378</v>
      </c>
      <c r="L3186" s="113">
        <v>82261448523</v>
      </c>
      <c r="M3186" s="113" t="s">
        <v>12376</v>
      </c>
      <c r="O3186" s="113" t="s">
        <v>12058</v>
      </c>
      <c r="P3186" s="113" t="s">
        <v>45379</v>
      </c>
      <c r="Q3186" s="113" t="s">
        <v>45380</v>
      </c>
      <c r="R3186" s="113">
        <v>15</v>
      </c>
      <c r="S3186" s="113" t="s">
        <v>13</v>
      </c>
      <c r="T3186" s="113" t="s">
        <v>45381</v>
      </c>
      <c r="U3186" s="113" t="s">
        <v>45382</v>
      </c>
      <c r="V3186" s="114">
        <v>39387</v>
      </c>
      <c r="W3186" s="114">
        <v>39083</v>
      </c>
      <c r="X3186" s="113" t="s">
        <v>45383</v>
      </c>
      <c r="Y3186" s="114">
        <v>39720</v>
      </c>
      <c r="Z3186" s="114">
        <v>39722</v>
      </c>
      <c r="AA3186" s="113">
        <v>22</v>
      </c>
      <c r="AB3186" s="113" t="s">
        <v>25</v>
      </c>
      <c r="AC3186" s="113">
        <v>32</v>
      </c>
      <c r="AD3186" s="113" t="s">
        <v>84</v>
      </c>
      <c r="AE3186" s="114">
        <v>45017</v>
      </c>
      <c r="AF3186" s="113">
        <v>16</v>
      </c>
      <c r="AG3186" s="113">
        <v>3</v>
      </c>
      <c r="AH3186" s="113" t="s">
        <v>16226</v>
      </c>
      <c r="AI3186" s="117" t="s">
        <v>9875</v>
      </c>
      <c r="AK3186" s="114">
        <v>43739</v>
      </c>
      <c r="AL3186" s="113">
        <v>40</v>
      </c>
      <c r="AM3186" s="113" t="s">
        <v>9870</v>
      </c>
      <c r="AN3186" s="113" t="s">
        <v>16561</v>
      </c>
      <c r="AO3186" s="113" t="s">
        <v>42</v>
      </c>
      <c r="AP3186" s="113">
        <v>2019</v>
      </c>
      <c r="AQ3186" s="113" t="s">
        <v>9871</v>
      </c>
      <c r="AR3186" s="113" t="s">
        <v>17404</v>
      </c>
      <c r="AS3186" s="113" t="s">
        <v>14</v>
      </c>
      <c r="AT3186" s="113" t="s">
        <v>14</v>
      </c>
      <c r="AU3186" s="113" t="s">
        <v>16229</v>
      </c>
      <c r="AV3186" s="113" t="s">
        <v>14</v>
      </c>
      <c r="AW3186" s="113" t="s">
        <v>14</v>
      </c>
    </row>
    <row r="3187" spans="1:49">
      <c r="A3187" s="116" t="s">
        <v>847</v>
      </c>
      <c r="C3187" s="113" t="s">
        <v>848</v>
      </c>
      <c r="E3187" s="113" t="s">
        <v>133</v>
      </c>
      <c r="F3187" s="113" t="s">
        <v>8</v>
      </c>
      <c r="G3187" s="114">
        <v>30471</v>
      </c>
      <c r="H3187" s="113" t="s">
        <v>16230</v>
      </c>
      <c r="I3187" s="113" t="s">
        <v>9866</v>
      </c>
      <c r="J3187" s="113" t="s">
        <v>9872</v>
      </c>
      <c r="K3187" s="113" t="s">
        <v>36590</v>
      </c>
      <c r="L3187" s="113">
        <v>85241194171</v>
      </c>
      <c r="M3187" s="113" t="s">
        <v>36591</v>
      </c>
      <c r="O3187" s="113" t="s">
        <v>13359</v>
      </c>
      <c r="P3187" s="113" t="s">
        <v>36592</v>
      </c>
      <c r="Q3187" s="113" t="s">
        <v>36593</v>
      </c>
      <c r="R3187" s="113">
        <v>15</v>
      </c>
      <c r="S3187" s="113" t="s">
        <v>13</v>
      </c>
      <c r="T3187" s="113" t="s">
        <v>36594</v>
      </c>
      <c r="U3187" s="113" t="s">
        <v>36595</v>
      </c>
      <c r="V3187" s="114">
        <v>40179</v>
      </c>
      <c r="W3187" s="114">
        <v>40179</v>
      </c>
      <c r="X3187" s="113" t="s">
        <v>36596</v>
      </c>
      <c r="Y3187" s="114">
        <v>40906</v>
      </c>
      <c r="Z3187" s="114">
        <v>40909</v>
      </c>
      <c r="AA3187" s="113">
        <v>22</v>
      </c>
      <c r="AB3187" s="113" t="s">
        <v>25</v>
      </c>
      <c r="AC3187" s="113">
        <v>32</v>
      </c>
      <c r="AD3187" s="113" t="s">
        <v>84</v>
      </c>
      <c r="AE3187" s="114">
        <v>45444</v>
      </c>
      <c r="AF3187" s="113">
        <v>12</v>
      </c>
      <c r="AG3187" s="113">
        <v>5</v>
      </c>
      <c r="AH3187" s="113" t="s">
        <v>16226</v>
      </c>
      <c r="AI3187" s="117" t="s">
        <v>9833</v>
      </c>
      <c r="AK3187" s="114">
        <v>44823</v>
      </c>
      <c r="AL3187" s="113">
        <v>25</v>
      </c>
      <c r="AM3187" s="113" t="s">
        <v>9974</v>
      </c>
      <c r="AN3187" s="113" t="s">
        <v>17796</v>
      </c>
      <c r="AO3187" s="113" t="s">
        <v>850</v>
      </c>
      <c r="AP3187" s="113">
        <v>2004</v>
      </c>
      <c r="AQ3187" s="113" t="s">
        <v>5236</v>
      </c>
      <c r="AR3187" s="113" t="s">
        <v>26062</v>
      </c>
      <c r="AS3187" s="113" t="s">
        <v>14</v>
      </c>
      <c r="AT3187" s="113" t="s">
        <v>14</v>
      </c>
      <c r="AU3187" s="113" t="s">
        <v>16229</v>
      </c>
      <c r="AV3187" s="113" t="s">
        <v>14</v>
      </c>
    </row>
    <row r="3188" spans="1:49">
      <c r="A3188" s="116" t="s">
        <v>3774</v>
      </c>
      <c r="C3188" s="113" t="s">
        <v>3775</v>
      </c>
      <c r="E3188" s="113" t="s">
        <v>1788</v>
      </c>
      <c r="F3188" s="113" t="s">
        <v>1167</v>
      </c>
      <c r="G3188" s="114">
        <v>30472</v>
      </c>
      <c r="H3188" s="113" t="s">
        <v>16230</v>
      </c>
      <c r="I3188" s="113" t="s">
        <v>10007</v>
      </c>
      <c r="J3188" s="113" t="s">
        <v>9872</v>
      </c>
      <c r="K3188" s="113" t="s">
        <v>28788</v>
      </c>
      <c r="L3188" s="113">
        <v>85240045740</v>
      </c>
      <c r="M3188" s="113" t="s">
        <v>14331</v>
      </c>
      <c r="N3188" s="113" t="s">
        <v>16242</v>
      </c>
      <c r="O3188" s="113" t="s">
        <v>14332</v>
      </c>
      <c r="P3188" s="113" t="s">
        <v>28789</v>
      </c>
      <c r="Q3188" s="113" t="s">
        <v>28790</v>
      </c>
      <c r="R3188" s="113">
        <v>15</v>
      </c>
      <c r="S3188" s="113" t="s">
        <v>13</v>
      </c>
      <c r="T3188" s="113" t="s">
        <v>28791</v>
      </c>
      <c r="U3188" s="113" t="s">
        <v>28792</v>
      </c>
      <c r="V3188" s="114">
        <v>40179</v>
      </c>
      <c r="W3188" s="114">
        <v>40179</v>
      </c>
      <c r="X3188" s="113" t="s">
        <v>28793</v>
      </c>
      <c r="Y3188" s="114">
        <v>40906</v>
      </c>
      <c r="Z3188" s="114">
        <v>40909</v>
      </c>
      <c r="AA3188" s="113">
        <v>31</v>
      </c>
      <c r="AB3188" s="113" t="s">
        <v>9</v>
      </c>
      <c r="AC3188" s="113">
        <v>33</v>
      </c>
      <c r="AD3188" s="113" t="s">
        <v>10</v>
      </c>
      <c r="AE3188" s="114">
        <v>44835</v>
      </c>
      <c r="AF3188" s="113">
        <v>12</v>
      </c>
      <c r="AG3188" s="113">
        <v>9</v>
      </c>
      <c r="AH3188" s="113" t="s">
        <v>16226</v>
      </c>
      <c r="AI3188" s="117" t="s">
        <v>1790</v>
      </c>
      <c r="AK3188" s="114">
        <v>44835</v>
      </c>
      <c r="AL3188" s="113">
        <v>40</v>
      </c>
      <c r="AM3188" s="113" t="s">
        <v>9870</v>
      </c>
      <c r="AN3188" s="113" t="s">
        <v>28217</v>
      </c>
      <c r="AO3188" s="113" t="s">
        <v>1791</v>
      </c>
      <c r="AP3188" s="113">
        <v>2006</v>
      </c>
      <c r="AQ3188" s="113" t="s">
        <v>641</v>
      </c>
      <c r="AR3188" s="113" t="s">
        <v>19824</v>
      </c>
      <c r="AS3188" s="113" t="s">
        <v>14</v>
      </c>
      <c r="AT3188" s="113" t="s">
        <v>14</v>
      </c>
      <c r="AU3188" s="113" t="s">
        <v>16229</v>
      </c>
      <c r="AV3188" s="113" t="s">
        <v>14</v>
      </c>
      <c r="AW3188" s="113" t="s">
        <v>14</v>
      </c>
    </row>
    <row r="3189" spans="1:49">
      <c r="A3189" s="116" t="s">
        <v>965</v>
      </c>
      <c r="C3189" s="113" t="s">
        <v>966</v>
      </c>
      <c r="F3189" s="113" t="s">
        <v>8</v>
      </c>
      <c r="G3189" s="114">
        <v>30472</v>
      </c>
      <c r="H3189" s="113" t="s">
        <v>16218</v>
      </c>
      <c r="I3189" s="113" t="s">
        <v>9866</v>
      </c>
      <c r="J3189" s="113" t="s">
        <v>9872</v>
      </c>
      <c r="K3189" s="113" t="s">
        <v>41151</v>
      </c>
      <c r="L3189" s="113">
        <v>8114500906</v>
      </c>
      <c r="M3189" s="113" t="s">
        <v>11481</v>
      </c>
      <c r="O3189" s="113" t="s">
        <v>11482</v>
      </c>
      <c r="P3189" s="113" t="s">
        <v>41152</v>
      </c>
      <c r="Q3189" s="113" t="s">
        <v>41153</v>
      </c>
      <c r="R3189" s="113">
        <v>15</v>
      </c>
      <c r="S3189" s="113" t="s">
        <v>13</v>
      </c>
      <c r="T3189" s="113" t="s">
        <v>41154</v>
      </c>
      <c r="U3189" s="113" t="s">
        <v>41155</v>
      </c>
      <c r="V3189" s="114">
        <v>42027</v>
      </c>
      <c r="W3189" s="114">
        <v>41944</v>
      </c>
      <c r="X3189" s="113" t="s">
        <v>41156</v>
      </c>
      <c r="Y3189" s="114">
        <v>42612</v>
      </c>
      <c r="Z3189" s="114">
        <v>42614</v>
      </c>
      <c r="AA3189" s="113">
        <v>21</v>
      </c>
      <c r="AB3189" s="113" t="s">
        <v>24</v>
      </c>
      <c r="AC3189" s="113">
        <v>21</v>
      </c>
      <c r="AD3189" s="113" t="s">
        <v>24</v>
      </c>
      <c r="AE3189" s="114">
        <v>41944</v>
      </c>
      <c r="AF3189" s="113">
        <v>10</v>
      </c>
      <c r="AG3189" s="113">
        <v>8</v>
      </c>
      <c r="AH3189" s="113" t="s">
        <v>16226</v>
      </c>
      <c r="AI3189" s="117" t="s">
        <v>415</v>
      </c>
      <c r="AK3189" s="114">
        <v>42025</v>
      </c>
      <c r="AL3189" s="113">
        <v>17</v>
      </c>
      <c r="AM3189" s="113" t="s">
        <v>9982</v>
      </c>
      <c r="AN3189" s="113" t="s">
        <v>16390</v>
      </c>
      <c r="AO3189" s="113" t="s">
        <v>303</v>
      </c>
      <c r="AP3189" s="113">
        <v>2001</v>
      </c>
      <c r="AQ3189" s="113" t="s">
        <v>91</v>
      </c>
      <c r="AR3189" s="113" t="s">
        <v>16437</v>
      </c>
      <c r="AS3189" s="113" t="s">
        <v>14</v>
      </c>
      <c r="AT3189" s="113" t="s">
        <v>14</v>
      </c>
      <c r="AU3189" s="113" t="s">
        <v>16229</v>
      </c>
      <c r="AV3189" s="113" t="s">
        <v>14</v>
      </c>
    </row>
    <row r="3190" spans="1:49">
      <c r="A3190" s="116" t="s">
        <v>8138</v>
      </c>
      <c r="C3190" s="113" t="s">
        <v>8139</v>
      </c>
      <c r="E3190" s="113" t="s">
        <v>199</v>
      </c>
      <c r="F3190" s="113" t="s">
        <v>98</v>
      </c>
      <c r="G3190" s="114">
        <v>30474</v>
      </c>
      <c r="H3190" s="113" t="s">
        <v>16230</v>
      </c>
      <c r="I3190" s="113" t="s">
        <v>9866</v>
      </c>
      <c r="J3190" s="113" t="s">
        <v>9872</v>
      </c>
      <c r="K3190" s="113" t="s">
        <v>36751</v>
      </c>
      <c r="L3190" s="113">
        <v>85241016883</v>
      </c>
      <c r="M3190" s="113" t="s">
        <v>36752</v>
      </c>
      <c r="O3190" s="113" t="s">
        <v>11347</v>
      </c>
      <c r="P3190" s="113" t="s">
        <v>36753</v>
      </c>
      <c r="Q3190" s="113" t="s">
        <v>36754</v>
      </c>
      <c r="R3190" s="113">
        <v>15</v>
      </c>
      <c r="S3190" s="113" t="s">
        <v>13</v>
      </c>
      <c r="T3190" s="113" t="s">
        <v>36755</v>
      </c>
      <c r="U3190" s="113" t="s">
        <v>36756</v>
      </c>
      <c r="V3190" s="114">
        <v>40210</v>
      </c>
      <c r="W3190" s="114">
        <v>40179</v>
      </c>
      <c r="X3190" s="113" t="s">
        <v>36757</v>
      </c>
      <c r="Y3190" s="114">
        <v>40906</v>
      </c>
      <c r="Z3190" s="114">
        <v>40909</v>
      </c>
      <c r="AA3190" s="113">
        <v>23</v>
      </c>
      <c r="AB3190" s="113" t="s">
        <v>78</v>
      </c>
      <c r="AC3190" s="113">
        <v>32</v>
      </c>
      <c r="AD3190" s="113" t="s">
        <v>84</v>
      </c>
      <c r="AE3190" s="114">
        <v>45200</v>
      </c>
      <c r="AF3190" s="113">
        <v>10</v>
      </c>
      <c r="AG3190" s="113">
        <v>9</v>
      </c>
      <c r="AH3190" s="113" t="s">
        <v>16263</v>
      </c>
      <c r="AI3190" s="117" t="s">
        <v>20448</v>
      </c>
      <c r="AK3190" s="114">
        <v>45302</v>
      </c>
      <c r="AL3190" s="113">
        <v>30</v>
      </c>
      <c r="AM3190" s="113" t="s">
        <v>9882</v>
      </c>
      <c r="AN3190" s="113" t="s">
        <v>25556</v>
      </c>
      <c r="AO3190" s="113" t="s">
        <v>902</v>
      </c>
      <c r="AP3190" s="113">
        <v>2005</v>
      </c>
      <c r="AQ3190" s="113" t="s">
        <v>8</v>
      </c>
      <c r="AR3190" s="113" t="s">
        <v>25542</v>
      </c>
      <c r="AS3190" s="113" t="s">
        <v>14</v>
      </c>
      <c r="AT3190" s="113" t="s">
        <v>14</v>
      </c>
      <c r="AU3190" s="113" t="s">
        <v>16229</v>
      </c>
      <c r="AV3190" s="113" t="s">
        <v>14</v>
      </c>
    </row>
    <row r="3191" spans="1:49">
      <c r="A3191" s="116" t="s">
        <v>2045</v>
      </c>
      <c r="C3191" s="113" t="s">
        <v>2046</v>
      </c>
      <c r="E3191" s="113" t="s">
        <v>103</v>
      </c>
      <c r="F3191" s="113" t="s">
        <v>8</v>
      </c>
      <c r="G3191" s="114">
        <v>30477</v>
      </c>
      <c r="H3191" s="113" t="s">
        <v>16230</v>
      </c>
      <c r="I3191" s="113" t="s">
        <v>9866</v>
      </c>
      <c r="J3191" s="113" t="s">
        <v>9872</v>
      </c>
      <c r="K3191" s="113" t="s">
        <v>34851</v>
      </c>
      <c r="L3191" s="113">
        <v>82345730089</v>
      </c>
      <c r="M3191" s="113" t="s">
        <v>13717</v>
      </c>
      <c r="O3191" s="113" t="s">
        <v>34852</v>
      </c>
      <c r="P3191" s="113" t="s">
        <v>34853</v>
      </c>
      <c r="Q3191" s="113" t="s">
        <v>34854</v>
      </c>
      <c r="R3191" s="113">
        <v>15</v>
      </c>
      <c r="S3191" s="113" t="s">
        <v>13</v>
      </c>
      <c r="T3191" s="113" t="s">
        <v>34855</v>
      </c>
      <c r="U3191" s="113" t="s">
        <v>34856</v>
      </c>
      <c r="V3191" s="114">
        <v>40581</v>
      </c>
      <c r="W3191" s="114">
        <v>40544</v>
      </c>
      <c r="X3191" s="113" t="s">
        <v>34857</v>
      </c>
      <c r="Y3191" s="114">
        <v>41271</v>
      </c>
      <c r="Z3191" s="114">
        <v>41275</v>
      </c>
      <c r="AA3191" s="113">
        <v>23</v>
      </c>
      <c r="AB3191" s="113" t="s">
        <v>78</v>
      </c>
      <c r="AC3191" s="113">
        <v>33</v>
      </c>
      <c r="AD3191" s="113" t="s">
        <v>10</v>
      </c>
      <c r="AE3191" s="114">
        <v>45200</v>
      </c>
      <c r="AF3191" s="113">
        <v>10</v>
      </c>
      <c r="AG3191" s="113">
        <v>9</v>
      </c>
      <c r="AH3191" s="113" t="s">
        <v>16226</v>
      </c>
      <c r="AI3191" s="117" t="s">
        <v>302</v>
      </c>
      <c r="AK3191" s="114">
        <v>45200</v>
      </c>
      <c r="AL3191" s="113">
        <v>30</v>
      </c>
      <c r="AM3191" s="113" t="s">
        <v>9882</v>
      </c>
      <c r="AN3191" s="113" t="s">
        <v>16273</v>
      </c>
      <c r="AO3191" s="113" t="s">
        <v>107</v>
      </c>
      <c r="AP3191" s="113">
        <v>2006</v>
      </c>
      <c r="AQ3191" s="113" t="s">
        <v>8</v>
      </c>
      <c r="AR3191" s="113" t="s">
        <v>16391</v>
      </c>
      <c r="AS3191" s="113" t="s">
        <v>14</v>
      </c>
      <c r="AT3191" s="113" t="s">
        <v>14</v>
      </c>
      <c r="AU3191" s="113" t="s">
        <v>16229</v>
      </c>
      <c r="AV3191" s="113" t="s">
        <v>14</v>
      </c>
      <c r="AW3191" s="113" t="s">
        <v>14</v>
      </c>
    </row>
    <row r="3192" spans="1:49">
      <c r="A3192" s="116" t="s">
        <v>9720</v>
      </c>
      <c r="C3192" s="113" t="s">
        <v>8623</v>
      </c>
      <c r="E3192" s="113" t="s">
        <v>97</v>
      </c>
      <c r="F3192" s="113" t="s">
        <v>2076</v>
      </c>
      <c r="G3192" s="114">
        <v>30479</v>
      </c>
      <c r="H3192" s="113" t="s">
        <v>16230</v>
      </c>
      <c r="I3192" s="113" t="s">
        <v>9866</v>
      </c>
      <c r="J3192" s="113" t="s">
        <v>9867</v>
      </c>
      <c r="K3192" s="113" t="s">
        <v>22943</v>
      </c>
      <c r="L3192" s="113">
        <v>85255533362</v>
      </c>
      <c r="M3192" s="113" t="s">
        <v>15687</v>
      </c>
      <c r="O3192" s="113" t="s">
        <v>15688</v>
      </c>
      <c r="P3192" s="113" t="s">
        <v>22944</v>
      </c>
      <c r="Q3192" s="113" t="s">
        <v>22945</v>
      </c>
      <c r="R3192" s="113">
        <v>15</v>
      </c>
      <c r="S3192" s="113" t="s">
        <v>13</v>
      </c>
      <c r="T3192" s="113" t="s">
        <v>22946</v>
      </c>
      <c r="U3192" s="113" t="s">
        <v>22947</v>
      </c>
      <c r="V3192" s="114">
        <v>39904</v>
      </c>
      <c r="W3192" s="114">
        <v>39873</v>
      </c>
      <c r="X3192" s="113" t="s">
        <v>22948</v>
      </c>
      <c r="Y3192" s="114">
        <v>40574</v>
      </c>
      <c r="Z3192" s="114">
        <v>40575</v>
      </c>
      <c r="AA3192" s="113">
        <v>31</v>
      </c>
      <c r="AB3192" s="113" t="s">
        <v>9</v>
      </c>
      <c r="AC3192" s="113">
        <v>41</v>
      </c>
      <c r="AD3192" s="113" t="s">
        <v>52</v>
      </c>
      <c r="AE3192" s="114">
        <v>44470</v>
      </c>
      <c r="AF3192" s="113">
        <v>12</v>
      </c>
      <c r="AG3192" s="113">
        <v>7</v>
      </c>
      <c r="AH3192" s="113" t="s">
        <v>16226</v>
      </c>
      <c r="AI3192" s="117" t="s">
        <v>10031</v>
      </c>
      <c r="AK3192" s="114">
        <v>44470</v>
      </c>
      <c r="AL3192" s="113">
        <v>40</v>
      </c>
      <c r="AM3192" s="113" t="s">
        <v>9870</v>
      </c>
      <c r="AN3192" s="113" t="s">
        <v>17701</v>
      </c>
      <c r="AO3192" s="113" t="s">
        <v>572</v>
      </c>
      <c r="AP3192" s="113">
        <v>2007</v>
      </c>
      <c r="AQ3192" s="113" t="s">
        <v>8</v>
      </c>
      <c r="AR3192" s="113" t="s">
        <v>22949</v>
      </c>
      <c r="AS3192" s="113" t="s">
        <v>14</v>
      </c>
      <c r="AT3192" s="113" t="s">
        <v>14</v>
      </c>
      <c r="AU3192" s="113" t="s">
        <v>16229</v>
      </c>
      <c r="AV3192" s="113" t="s">
        <v>14</v>
      </c>
      <c r="AW3192" s="113" t="s">
        <v>14</v>
      </c>
    </row>
    <row r="3193" spans="1:49">
      <c r="A3193" s="116" t="s">
        <v>9638</v>
      </c>
      <c r="C3193" s="113" t="s">
        <v>9639</v>
      </c>
      <c r="E3193" s="113" t="s">
        <v>41</v>
      </c>
      <c r="F3193" s="113" t="s">
        <v>2076</v>
      </c>
      <c r="G3193" s="114">
        <v>30483</v>
      </c>
      <c r="H3193" s="113" t="s">
        <v>16230</v>
      </c>
      <c r="I3193" s="113" t="s">
        <v>9866</v>
      </c>
      <c r="J3193" s="113" t="s">
        <v>9872</v>
      </c>
      <c r="K3193" s="113" t="s">
        <v>22671</v>
      </c>
      <c r="L3193" s="113">
        <v>81247285109</v>
      </c>
      <c r="M3193" s="113" t="s">
        <v>11881</v>
      </c>
      <c r="O3193" s="113" t="s">
        <v>10530</v>
      </c>
      <c r="P3193" s="113" t="s">
        <v>22672</v>
      </c>
      <c r="Q3193" s="113" t="s">
        <v>22673</v>
      </c>
      <c r="R3193" s="113">
        <v>15</v>
      </c>
      <c r="S3193" s="113" t="s">
        <v>13</v>
      </c>
      <c r="T3193" s="113" t="s">
        <v>22674</v>
      </c>
      <c r="U3193" s="113" t="s">
        <v>22675</v>
      </c>
      <c r="V3193" s="114">
        <v>39965</v>
      </c>
      <c r="W3193" s="114">
        <v>39904</v>
      </c>
      <c r="X3193" s="113" t="s">
        <v>22676</v>
      </c>
      <c r="Y3193" s="114">
        <v>40542</v>
      </c>
      <c r="Z3193" s="114">
        <v>40544</v>
      </c>
      <c r="AA3193" s="113">
        <v>22</v>
      </c>
      <c r="AB3193" s="113" t="s">
        <v>25</v>
      </c>
      <c r="AC3193" s="113">
        <v>32</v>
      </c>
      <c r="AD3193" s="113" t="s">
        <v>84</v>
      </c>
      <c r="AE3193" s="114">
        <v>45566</v>
      </c>
      <c r="AF3193" s="113">
        <v>13</v>
      </c>
      <c r="AG3193" s="113">
        <v>6</v>
      </c>
      <c r="AH3193" s="113" t="s">
        <v>16226</v>
      </c>
      <c r="AI3193" s="117" t="s">
        <v>9875</v>
      </c>
      <c r="AK3193" s="114">
        <v>44470</v>
      </c>
      <c r="AL3193" s="113">
        <v>40</v>
      </c>
      <c r="AM3193" s="113" t="s">
        <v>9870</v>
      </c>
      <c r="AN3193" s="113" t="s">
        <v>17879</v>
      </c>
      <c r="AO3193" s="113" t="s">
        <v>326</v>
      </c>
      <c r="AP3193" s="113">
        <v>2020</v>
      </c>
      <c r="AQ3193" s="113" t="s">
        <v>9994</v>
      </c>
      <c r="AR3193" s="113" t="s">
        <v>19272</v>
      </c>
      <c r="AS3193" s="113" t="s">
        <v>14</v>
      </c>
      <c r="AT3193" s="113" t="s">
        <v>14</v>
      </c>
      <c r="AU3193" s="113" t="s">
        <v>16229</v>
      </c>
      <c r="AV3193" s="113" t="s">
        <v>14</v>
      </c>
      <c r="AW3193" s="113" t="s">
        <v>14</v>
      </c>
    </row>
    <row r="3194" spans="1:49">
      <c r="A3194" s="116" t="s">
        <v>926</v>
      </c>
      <c r="C3194" s="113" t="s">
        <v>927</v>
      </c>
      <c r="F3194" s="113" t="s">
        <v>136</v>
      </c>
      <c r="G3194" s="114">
        <v>30487</v>
      </c>
      <c r="H3194" s="113" t="s">
        <v>16218</v>
      </c>
      <c r="I3194" s="113" t="s">
        <v>9866</v>
      </c>
      <c r="J3194" s="113" t="s">
        <v>9872</v>
      </c>
      <c r="K3194" s="113" t="s">
        <v>36350</v>
      </c>
      <c r="L3194" s="113">
        <v>82326611500</v>
      </c>
      <c r="M3194" s="113" t="s">
        <v>16082</v>
      </c>
      <c r="O3194" s="113" t="s">
        <v>25600</v>
      </c>
      <c r="P3194" s="113" t="s">
        <v>36351</v>
      </c>
      <c r="Q3194" s="113" t="s">
        <v>36352</v>
      </c>
      <c r="R3194" s="113">
        <v>15</v>
      </c>
      <c r="S3194" s="113" t="s">
        <v>13</v>
      </c>
      <c r="T3194" s="113" t="s">
        <v>36353</v>
      </c>
      <c r="U3194" s="113" t="s">
        <v>36354</v>
      </c>
      <c r="V3194" s="114">
        <v>40179</v>
      </c>
      <c r="W3194" s="114">
        <v>40179</v>
      </c>
      <c r="X3194" s="113" t="s">
        <v>36355</v>
      </c>
      <c r="Y3194" s="114">
        <v>40906</v>
      </c>
      <c r="Z3194" s="114">
        <v>40909</v>
      </c>
      <c r="AA3194" s="113">
        <v>21</v>
      </c>
      <c r="AB3194" s="113" t="s">
        <v>24</v>
      </c>
      <c r="AC3194" s="113">
        <v>21</v>
      </c>
      <c r="AD3194" s="113" t="s">
        <v>24</v>
      </c>
      <c r="AE3194" s="114">
        <v>40179</v>
      </c>
      <c r="AF3194" s="113">
        <v>5</v>
      </c>
      <c r="AG3194" s="113">
        <v>3</v>
      </c>
      <c r="AH3194" s="113" t="s">
        <v>16263</v>
      </c>
      <c r="AI3194" s="117" t="s">
        <v>16325</v>
      </c>
      <c r="AK3194" s="114">
        <v>45302</v>
      </c>
      <c r="AL3194" s="113">
        <v>15</v>
      </c>
      <c r="AM3194" s="113" t="s">
        <v>9885</v>
      </c>
      <c r="AN3194" s="113" t="s">
        <v>17932</v>
      </c>
      <c r="AO3194" s="113" t="s">
        <v>185</v>
      </c>
      <c r="AP3194" s="113">
        <v>2003</v>
      </c>
      <c r="AQ3194" s="113" t="s">
        <v>8</v>
      </c>
      <c r="AR3194" s="113" t="s">
        <v>21822</v>
      </c>
      <c r="AS3194" s="113" t="s">
        <v>14</v>
      </c>
      <c r="AT3194" s="113" t="s">
        <v>14</v>
      </c>
      <c r="AU3194" s="113" t="s">
        <v>16229</v>
      </c>
      <c r="AV3194" s="113" t="s">
        <v>14</v>
      </c>
    </row>
    <row r="3195" spans="1:49">
      <c r="A3195" s="116" t="s">
        <v>732</v>
      </c>
      <c r="B3195" s="113">
        <v>570036130</v>
      </c>
      <c r="C3195" s="113" t="s">
        <v>733</v>
      </c>
      <c r="F3195" s="113" t="s">
        <v>8</v>
      </c>
      <c r="G3195" s="114">
        <v>30488</v>
      </c>
      <c r="H3195" s="113" t="s">
        <v>16218</v>
      </c>
      <c r="I3195" s="113" t="s">
        <v>10007</v>
      </c>
      <c r="J3195" s="113" t="s">
        <v>9867</v>
      </c>
      <c r="K3195" s="113" t="s">
        <v>35169</v>
      </c>
      <c r="L3195" s="113">
        <v>82223351045</v>
      </c>
      <c r="M3195" s="113" t="s">
        <v>13990</v>
      </c>
      <c r="O3195" s="113" t="s">
        <v>12844</v>
      </c>
      <c r="P3195" s="113" t="s">
        <v>35170</v>
      </c>
      <c r="Q3195" s="113" t="s">
        <v>16244</v>
      </c>
      <c r="R3195" s="113">
        <v>15</v>
      </c>
      <c r="S3195" s="113" t="s">
        <v>13</v>
      </c>
      <c r="T3195" s="113" t="s">
        <v>35171</v>
      </c>
      <c r="U3195" s="113" t="s">
        <v>35172</v>
      </c>
      <c r="V3195" s="114">
        <v>39563</v>
      </c>
      <c r="W3195" s="114">
        <v>39448</v>
      </c>
      <c r="X3195" s="113" t="s">
        <v>35173</v>
      </c>
      <c r="Y3195" s="114">
        <v>40143</v>
      </c>
      <c r="Z3195" s="114">
        <v>40148</v>
      </c>
      <c r="AA3195" s="113">
        <v>21</v>
      </c>
      <c r="AB3195" s="113" t="s">
        <v>24</v>
      </c>
      <c r="AC3195" s="113">
        <v>32</v>
      </c>
      <c r="AD3195" s="113" t="s">
        <v>84</v>
      </c>
      <c r="AE3195" s="114">
        <v>44470</v>
      </c>
      <c r="AF3195" s="113">
        <v>12</v>
      </c>
      <c r="AG3195" s="113">
        <v>9</v>
      </c>
      <c r="AH3195" s="113" t="s">
        <v>16263</v>
      </c>
      <c r="AI3195" s="117" t="s">
        <v>75</v>
      </c>
      <c r="AK3195" s="114">
        <v>42954</v>
      </c>
      <c r="AL3195" s="113">
        <v>40</v>
      </c>
      <c r="AM3195" s="113" t="s">
        <v>9870</v>
      </c>
      <c r="AN3195" s="113" t="s">
        <v>16301</v>
      </c>
      <c r="AO3195" s="113" t="s">
        <v>220</v>
      </c>
      <c r="AP3195" s="113">
        <v>2007</v>
      </c>
      <c r="AQ3195" s="113" t="s">
        <v>8</v>
      </c>
      <c r="AR3195" s="113" t="s">
        <v>19850</v>
      </c>
      <c r="AS3195" s="113" t="s">
        <v>14</v>
      </c>
      <c r="AT3195" s="113" t="s">
        <v>14</v>
      </c>
      <c r="AU3195" s="113" t="s">
        <v>16229</v>
      </c>
      <c r="AV3195" s="113" t="s">
        <v>14</v>
      </c>
      <c r="AW3195" s="113" t="s">
        <v>14</v>
      </c>
    </row>
    <row r="3196" spans="1:49">
      <c r="A3196" s="116" t="s">
        <v>2893</v>
      </c>
      <c r="C3196" s="113" t="s">
        <v>801</v>
      </c>
      <c r="E3196" s="113" t="s">
        <v>2081</v>
      </c>
      <c r="F3196" s="113" t="s">
        <v>395</v>
      </c>
      <c r="G3196" s="114">
        <v>30488</v>
      </c>
      <c r="H3196" s="113" t="s">
        <v>16218</v>
      </c>
      <c r="I3196" s="113" t="s">
        <v>9866</v>
      </c>
      <c r="J3196" s="113" t="s">
        <v>9872</v>
      </c>
      <c r="K3196" s="113" t="s">
        <v>27791</v>
      </c>
      <c r="L3196" s="113">
        <v>82236747012</v>
      </c>
      <c r="M3196" s="113" t="s">
        <v>16038</v>
      </c>
      <c r="O3196" s="113" t="s">
        <v>16039</v>
      </c>
      <c r="P3196" s="113" t="s">
        <v>27792</v>
      </c>
      <c r="Q3196" s="113" t="s">
        <v>27793</v>
      </c>
      <c r="R3196" s="113">
        <v>15</v>
      </c>
      <c r="S3196" s="113" t="s">
        <v>13</v>
      </c>
      <c r="T3196" s="113" t="s">
        <v>27794</v>
      </c>
      <c r="U3196" s="113" t="s">
        <v>27795</v>
      </c>
      <c r="V3196" s="114">
        <v>40581</v>
      </c>
      <c r="W3196" s="114">
        <v>40544</v>
      </c>
      <c r="X3196" s="113" t="s">
        <v>27796</v>
      </c>
      <c r="Y3196" s="114">
        <v>41271</v>
      </c>
      <c r="Z3196" s="114">
        <v>41275</v>
      </c>
      <c r="AA3196" s="113">
        <v>31</v>
      </c>
      <c r="AB3196" s="113" t="s">
        <v>9</v>
      </c>
      <c r="AC3196" s="113">
        <v>34</v>
      </c>
      <c r="AD3196" s="113" t="s">
        <v>18</v>
      </c>
      <c r="AE3196" s="114">
        <v>45017</v>
      </c>
      <c r="AF3196" s="113">
        <v>12</v>
      </c>
      <c r="AG3196" s="113">
        <v>3</v>
      </c>
      <c r="AH3196" s="113" t="s">
        <v>16263</v>
      </c>
      <c r="AI3196" s="117" t="s">
        <v>16264</v>
      </c>
      <c r="AK3196" s="114">
        <v>45302</v>
      </c>
      <c r="AL3196" s="113">
        <v>40</v>
      </c>
      <c r="AM3196" s="113" t="s">
        <v>9870</v>
      </c>
      <c r="AN3196" s="113" t="s">
        <v>18779</v>
      </c>
      <c r="AO3196" s="113" t="s">
        <v>61</v>
      </c>
      <c r="AP3196" s="113">
        <v>2007</v>
      </c>
      <c r="AQ3196" s="113" t="s">
        <v>9971</v>
      </c>
      <c r="AR3196" s="113" t="s">
        <v>25750</v>
      </c>
      <c r="AS3196" s="113" t="s">
        <v>14</v>
      </c>
      <c r="AT3196" s="113" t="s">
        <v>14</v>
      </c>
      <c r="AU3196" s="113" t="s">
        <v>16229</v>
      </c>
      <c r="AV3196" s="113" t="s">
        <v>14</v>
      </c>
    </row>
    <row r="3197" spans="1:49">
      <c r="A3197" s="116" t="s">
        <v>3688</v>
      </c>
      <c r="B3197" s="113">
        <v>570036193</v>
      </c>
      <c r="C3197" s="113" t="s">
        <v>3689</v>
      </c>
      <c r="E3197" s="113" t="s">
        <v>30</v>
      </c>
      <c r="F3197" s="113" t="s">
        <v>8</v>
      </c>
      <c r="G3197" s="114">
        <v>30489</v>
      </c>
      <c r="H3197" s="113" t="s">
        <v>16218</v>
      </c>
      <c r="I3197" s="113" t="s">
        <v>9866</v>
      </c>
      <c r="J3197" s="113" t="s">
        <v>9872</v>
      </c>
      <c r="K3197" s="113" t="s">
        <v>25631</v>
      </c>
      <c r="L3197" s="113">
        <v>85241143722</v>
      </c>
      <c r="M3197" s="113" t="s">
        <v>10969</v>
      </c>
      <c r="O3197" s="113" t="s">
        <v>25632</v>
      </c>
      <c r="P3197" s="113" t="s">
        <v>25633</v>
      </c>
      <c r="Q3197" s="113" t="s">
        <v>25634</v>
      </c>
      <c r="R3197" s="113">
        <v>15</v>
      </c>
      <c r="S3197" s="113" t="s">
        <v>13</v>
      </c>
      <c r="T3197" s="113" t="s">
        <v>25635</v>
      </c>
      <c r="U3197" s="113" t="s">
        <v>25636</v>
      </c>
      <c r="V3197" s="114">
        <v>39563</v>
      </c>
      <c r="W3197" s="114">
        <v>39448</v>
      </c>
      <c r="X3197" s="113" t="s">
        <v>25637</v>
      </c>
      <c r="Y3197" s="114">
        <v>40143</v>
      </c>
      <c r="Z3197" s="114">
        <v>40148</v>
      </c>
      <c r="AA3197" s="113">
        <v>21</v>
      </c>
      <c r="AB3197" s="113" t="s">
        <v>24</v>
      </c>
      <c r="AC3197" s="113">
        <v>34</v>
      </c>
      <c r="AD3197" s="113" t="s">
        <v>18</v>
      </c>
      <c r="AE3197" s="114">
        <v>44652</v>
      </c>
      <c r="AF3197" s="113">
        <v>13</v>
      </c>
      <c r="AG3197" s="113">
        <v>3</v>
      </c>
      <c r="AH3197" s="113" t="s">
        <v>16226</v>
      </c>
      <c r="AI3197" s="117" t="s">
        <v>10856</v>
      </c>
      <c r="AK3197" s="114">
        <v>44925</v>
      </c>
      <c r="AL3197" s="113">
        <v>40</v>
      </c>
      <c r="AM3197" s="113" t="s">
        <v>9870</v>
      </c>
      <c r="AN3197" s="113" t="s">
        <v>16317</v>
      </c>
      <c r="AO3197" s="113" t="s">
        <v>188</v>
      </c>
      <c r="AP3197" s="113">
        <v>2007</v>
      </c>
      <c r="AQ3197" s="113" t="s">
        <v>8</v>
      </c>
      <c r="AR3197" s="113" t="s">
        <v>20202</v>
      </c>
      <c r="AS3197" s="113" t="s">
        <v>14</v>
      </c>
      <c r="AT3197" s="113" t="s">
        <v>14</v>
      </c>
      <c r="AU3197" s="113" t="s">
        <v>16229</v>
      </c>
      <c r="AV3197" s="113" t="s">
        <v>14</v>
      </c>
      <c r="AW3197" s="113" t="s">
        <v>14</v>
      </c>
    </row>
    <row r="3198" spans="1:49">
      <c r="A3198" s="116" t="s">
        <v>3179</v>
      </c>
      <c r="C3198" s="113" t="s">
        <v>3180</v>
      </c>
      <c r="E3198" s="113" t="s">
        <v>41</v>
      </c>
      <c r="F3198" s="113" t="s">
        <v>8</v>
      </c>
      <c r="G3198" s="114">
        <v>30489</v>
      </c>
      <c r="H3198" s="113" t="s">
        <v>16230</v>
      </c>
      <c r="I3198" s="113" t="s">
        <v>9866</v>
      </c>
      <c r="J3198" s="113" t="s">
        <v>9872</v>
      </c>
      <c r="K3198" s="113" t="s">
        <v>38834</v>
      </c>
      <c r="L3198" s="113">
        <v>82215140067</v>
      </c>
      <c r="M3198" s="113" t="s">
        <v>12002</v>
      </c>
      <c r="O3198" s="113" t="s">
        <v>11493</v>
      </c>
      <c r="P3198" s="113" t="s">
        <v>38835</v>
      </c>
      <c r="Q3198" s="113" t="s">
        <v>38836</v>
      </c>
      <c r="R3198" s="113">
        <v>15</v>
      </c>
      <c r="S3198" s="113" t="s">
        <v>13</v>
      </c>
      <c r="T3198" s="113" t="s">
        <v>38837</v>
      </c>
      <c r="U3198" s="113" t="s">
        <v>38838</v>
      </c>
      <c r="V3198" s="114">
        <v>42034</v>
      </c>
      <c r="W3198" s="114">
        <v>42036</v>
      </c>
      <c r="X3198" s="113" t="s">
        <v>38839</v>
      </c>
      <c r="Y3198" s="114">
        <v>42612</v>
      </c>
      <c r="Z3198" s="114">
        <v>42614</v>
      </c>
      <c r="AA3198" s="113">
        <v>22</v>
      </c>
      <c r="AB3198" s="113" t="s">
        <v>25</v>
      </c>
      <c r="AC3198" s="113">
        <v>32</v>
      </c>
      <c r="AD3198" s="113" t="s">
        <v>84</v>
      </c>
      <c r="AE3198" s="114">
        <v>44470</v>
      </c>
      <c r="AF3198" s="113">
        <v>15</v>
      </c>
      <c r="AG3198" s="113">
        <v>9</v>
      </c>
      <c r="AH3198" s="113" t="s">
        <v>16226</v>
      </c>
      <c r="AI3198" s="117" t="s">
        <v>9891</v>
      </c>
      <c r="AK3198" s="114">
        <v>45323</v>
      </c>
      <c r="AL3198" s="113">
        <v>40</v>
      </c>
      <c r="AM3198" s="113" t="s">
        <v>9870</v>
      </c>
      <c r="AN3198" s="113" t="s">
        <v>17249</v>
      </c>
      <c r="AO3198" s="113" t="s">
        <v>878</v>
      </c>
      <c r="AP3198" s="113">
        <v>2014</v>
      </c>
      <c r="AQ3198" s="113" t="s">
        <v>8</v>
      </c>
      <c r="AR3198" s="113" t="s">
        <v>17029</v>
      </c>
      <c r="AS3198" s="113" t="s">
        <v>14</v>
      </c>
      <c r="AT3198" s="113" t="s">
        <v>14</v>
      </c>
      <c r="AU3198" s="113" t="s">
        <v>16229</v>
      </c>
      <c r="AV3198" s="113" t="s">
        <v>14</v>
      </c>
    </row>
    <row r="3199" spans="1:49">
      <c r="A3199" s="116" t="s">
        <v>5434</v>
      </c>
      <c r="B3199" s="113">
        <v>570036034</v>
      </c>
      <c r="C3199" s="113" t="s">
        <v>5435</v>
      </c>
      <c r="E3199" s="113" t="s">
        <v>34</v>
      </c>
      <c r="F3199" s="113" t="s">
        <v>8</v>
      </c>
      <c r="G3199" s="114">
        <v>30490</v>
      </c>
      <c r="H3199" s="113" t="s">
        <v>16218</v>
      </c>
      <c r="I3199" s="113" t="s">
        <v>9866</v>
      </c>
      <c r="J3199" s="113" t="s">
        <v>9872</v>
      </c>
      <c r="K3199" s="113" t="s">
        <v>42902</v>
      </c>
      <c r="L3199" s="113">
        <v>82271186040</v>
      </c>
      <c r="M3199" s="113" t="s">
        <v>11572</v>
      </c>
      <c r="O3199" s="113" t="s">
        <v>42903</v>
      </c>
      <c r="P3199" s="113" t="s">
        <v>42904</v>
      </c>
      <c r="Q3199" s="113" t="s">
        <v>42905</v>
      </c>
      <c r="R3199" s="113">
        <v>15</v>
      </c>
      <c r="S3199" s="113" t="s">
        <v>13</v>
      </c>
      <c r="T3199" s="113" t="s">
        <v>42906</v>
      </c>
      <c r="U3199" s="113" t="s">
        <v>42907</v>
      </c>
      <c r="V3199" s="114">
        <v>39563</v>
      </c>
      <c r="W3199" s="114">
        <v>39448</v>
      </c>
      <c r="X3199" s="113" t="s">
        <v>42908</v>
      </c>
      <c r="Y3199" s="114">
        <v>40143</v>
      </c>
      <c r="Z3199" s="114">
        <v>40148</v>
      </c>
      <c r="AA3199" s="113">
        <v>21</v>
      </c>
      <c r="AB3199" s="113" t="s">
        <v>24</v>
      </c>
      <c r="AC3199" s="113">
        <v>34</v>
      </c>
      <c r="AD3199" s="113" t="s">
        <v>18</v>
      </c>
      <c r="AE3199" s="114">
        <v>44652</v>
      </c>
      <c r="AF3199" s="113">
        <v>13</v>
      </c>
      <c r="AG3199" s="113">
        <v>3</v>
      </c>
      <c r="AH3199" s="113" t="s">
        <v>16226</v>
      </c>
      <c r="AI3199" s="117" t="s">
        <v>10856</v>
      </c>
      <c r="AK3199" s="114">
        <v>44925</v>
      </c>
      <c r="AL3199" s="113">
        <v>40</v>
      </c>
      <c r="AM3199" s="113" t="s">
        <v>9870</v>
      </c>
      <c r="AN3199" s="113" t="s">
        <v>18149</v>
      </c>
      <c r="AO3199" s="113" t="s">
        <v>629</v>
      </c>
      <c r="AP3199" s="113">
        <v>2011</v>
      </c>
      <c r="AQ3199" s="113" t="s">
        <v>8</v>
      </c>
      <c r="AR3199" s="113" t="s">
        <v>25591</v>
      </c>
      <c r="AS3199" s="113" t="s">
        <v>14</v>
      </c>
      <c r="AT3199" s="113" t="s">
        <v>14</v>
      </c>
      <c r="AU3199" s="113" t="s">
        <v>16229</v>
      </c>
      <c r="AV3199" s="113" t="s">
        <v>14</v>
      </c>
      <c r="AW3199" s="113" t="s">
        <v>14</v>
      </c>
    </row>
    <row r="3200" spans="1:49">
      <c r="A3200" s="116" t="s">
        <v>5432</v>
      </c>
      <c r="B3200" s="113">
        <v>570036162</v>
      </c>
      <c r="C3200" s="113" t="s">
        <v>5433</v>
      </c>
      <c r="E3200" s="113" t="s">
        <v>17</v>
      </c>
      <c r="F3200" s="113" t="s">
        <v>8</v>
      </c>
      <c r="G3200" s="114">
        <v>30490</v>
      </c>
      <c r="H3200" s="113" t="s">
        <v>16218</v>
      </c>
      <c r="I3200" s="113" t="s">
        <v>9866</v>
      </c>
      <c r="J3200" s="113" t="s">
        <v>9872</v>
      </c>
      <c r="K3200" s="113" t="s">
        <v>25584</v>
      </c>
      <c r="L3200" s="113">
        <v>81245378678</v>
      </c>
      <c r="M3200" s="113" t="s">
        <v>13564</v>
      </c>
      <c r="O3200" s="113" t="s">
        <v>13565</v>
      </c>
      <c r="P3200" s="113" t="s">
        <v>25585</v>
      </c>
      <c r="Q3200" s="113" t="s">
        <v>25586</v>
      </c>
      <c r="R3200" s="113">
        <v>15</v>
      </c>
      <c r="S3200" s="113" t="s">
        <v>13</v>
      </c>
      <c r="T3200" s="113" t="s">
        <v>25587</v>
      </c>
      <c r="U3200" s="113" t="s">
        <v>25588</v>
      </c>
      <c r="V3200" s="114">
        <v>39563</v>
      </c>
      <c r="W3200" s="114">
        <v>39448</v>
      </c>
      <c r="X3200" s="113" t="s">
        <v>25589</v>
      </c>
      <c r="Y3200" s="114">
        <v>40143</v>
      </c>
      <c r="Z3200" s="114">
        <v>40148</v>
      </c>
      <c r="AA3200" s="113">
        <v>21</v>
      </c>
      <c r="AB3200" s="113" t="s">
        <v>24</v>
      </c>
      <c r="AC3200" s="113">
        <v>33</v>
      </c>
      <c r="AD3200" s="113" t="s">
        <v>10</v>
      </c>
      <c r="AE3200" s="114">
        <v>44835</v>
      </c>
      <c r="AF3200" s="113">
        <v>13</v>
      </c>
      <c r="AG3200" s="113">
        <v>9</v>
      </c>
      <c r="AH3200" s="113" t="s">
        <v>16263</v>
      </c>
      <c r="AI3200" s="117" t="s">
        <v>16264</v>
      </c>
      <c r="AK3200" s="114">
        <v>45302</v>
      </c>
      <c r="AL3200" s="113">
        <v>40</v>
      </c>
      <c r="AM3200" s="113" t="s">
        <v>9870</v>
      </c>
      <c r="AN3200" s="113" t="s">
        <v>25590</v>
      </c>
      <c r="AO3200" s="113" t="s">
        <v>720</v>
      </c>
      <c r="AP3200" s="113">
        <v>2012</v>
      </c>
      <c r="AQ3200" s="113" t="s">
        <v>8</v>
      </c>
      <c r="AR3200" s="113" t="s">
        <v>25591</v>
      </c>
      <c r="AS3200" s="113" t="s">
        <v>14</v>
      </c>
      <c r="AT3200" s="113" t="s">
        <v>14</v>
      </c>
      <c r="AU3200" s="113" t="s">
        <v>16229</v>
      </c>
      <c r="AV3200" s="113" t="s">
        <v>14</v>
      </c>
    </row>
    <row r="3201" spans="1:49">
      <c r="A3201" s="116" t="s">
        <v>7024</v>
      </c>
      <c r="C3201" s="113" t="s">
        <v>7025</v>
      </c>
      <c r="F3201" s="113" t="s">
        <v>1285</v>
      </c>
      <c r="G3201" s="114">
        <v>30493</v>
      </c>
      <c r="H3201" s="113" t="s">
        <v>16218</v>
      </c>
      <c r="I3201" s="113" t="s">
        <v>9866</v>
      </c>
      <c r="J3201" s="113" t="s">
        <v>9872</v>
      </c>
      <c r="K3201" s="113" t="s">
        <v>36876</v>
      </c>
      <c r="L3201" s="113">
        <v>82218106778</v>
      </c>
      <c r="M3201" s="113" t="s">
        <v>14930</v>
      </c>
      <c r="O3201" s="113" t="s">
        <v>36877</v>
      </c>
      <c r="P3201" s="113" t="s">
        <v>36878</v>
      </c>
      <c r="Q3201" s="113" t="s">
        <v>36879</v>
      </c>
      <c r="R3201" s="113">
        <v>15</v>
      </c>
      <c r="S3201" s="113" t="s">
        <v>13</v>
      </c>
      <c r="T3201" s="113" t="s">
        <v>36880</v>
      </c>
      <c r="U3201" s="113" t="s">
        <v>36881</v>
      </c>
      <c r="V3201" s="114">
        <v>40210</v>
      </c>
      <c r="W3201" s="114">
        <v>40179</v>
      </c>
      <c r="X3201" s="113" t="s">
        <v>36882</v>
      </c>
      <c r="Y3201" s="114">
        <v>40906</v>
      </c>
      <c r="Z3201" s="114">
        <v>40909</v>
      </c>
      <c r="AA3201" s="113">
        <v>13</v>
      </c>
      <c r="AB3201" s="113" t="s">
        <v>357</v>
      </c>
      <c r="AC3201" s="113">
        <v>23</v>
      </c>
      <c r="AD3201" s="113" t="s">
        <v>78</v>
      </c>
      <c r="AE3201" s="114">
        <v>44652</v>
      </c>
      <c r="AF3201" s="113">
        <v>14</v>
      </c>
      <c r="AG3201" s="113">
        <v>3</v>
      </c>
      <c r="AH3201" s="113" t="s">
        <v>16263</v>
      </c>
      <c r="AI3201" s="117" t="s">
        <v>16325</v>
      </c>
      <c r="AK3201" s="114">
        <v>45302</v>
      </c>
      <c r="AL3201" s="113">
        <v>15</v>
      </c>
      <c r="AM3201" s="113" t="s">
        <v>9885</v>
      </c>
      <c r="AN3201" s="113" t="s">
        <v>17505</v>
      </c>
      <c r="AO3201" s="113" t="s">
        <v>2476</v>
      </c>
      <c r="AP3201" s="113">
        <v>2006</v>
      </c>
      <c r="AQ3201" s="113" t="s">
        <v>8</v>
      </c>
      <c r="AR3201" s="113" t="s">
        <v>36883</v>
      </c>
      <c r="AS3201" s="113" t="s">
        <v>14</v>
      </c>
      <c r="AT3201" s="113" t="s">
        <v>14</v>
      </c>
      <c r="AU3201" s="113" t="s">
        <v>16229</v>
      </c>
      <c r="AV3201" s="113" t="s">
        <v>14</v>
      </c>
    </row>
    <row r="3202" spans="1:49">
      <c r="A3202" s="116" t="s">
        <v>3522</v>
      </c>
      <c r="C3202" s="113" t="s">
        <v>3523</v>
      </c>
      <c r="F3202" s="113" t="s">
        <v>3328</v>
      </c>
      <c r="G3202" s="114">
        <v>30493</v>
      </c>
      <c r="H3202" s="113" t="s">
        <v>16230</v>
      </c>
      <c r="I3202" s="113" t="s">
        <v>9866</v>
      </c>
      <c r="J3202" s="113" t="s">
        <v>9872</v>
      </c>
      <c r="K3202" s="113" t="s">
        <v>27068</v>
      </c>
      <c r="L3202" s="113">
        <v>82347398039</v>
      </c>
      <c r="M3202" s="113" t="s">
        <v>15128</v>
      </c>
      <c r="O3202" s="113" t="s">
        <v>15129</v>
      </c>
      <c r="P3202" s="113" t="s">
        <v>27069</v>
      </c>
      <c r="Q3202" s="113" t="s">
        <v>27070</v>
      </c>
      <c r="R3202" s="113">
        <v>15</v>
      </c>
      <c r="S3202" s="113" t="s">
        <v>13</v>
      </c>
      <c r="T3202" s="113" t="s">
        <v>27071</v>
      </c>
      <c r="U3202" s="113" t="s">
        <v>27072</v>
      </c>
      <c r="V3202" s="114">
        <v>42037</v>
      </c>
      <c r="W3202" s="114">
        <v>42036</v>
      </c>
      <c r="X3202" s="113" t="s">
        <v>27073</v>
      </c>
      <c r="Y3202" s="114">
        <v>42612</v>
      </c>
      <c r="Z3202" s="114">
        <v>42614</v>
      </c>
      <c r="AA3202" s="113">
        <v>21</v>
      </c>
      <c r="AB3202" s="113" t="s">
        <v>24</v>
      </c>
      <c r="AC3202" s="113">
        <v>23</v>
      </c>
      <c r="AD3202" s="113" t="s">
        <v>78</v>
      </c>
      <c r="AE3202" s="114">
        <v>45017</v>
      </c>
      <c r="AF3202" s="113">
        <v>19</v>
      </c>
      <c r="AG3202" s="113">
        <v>3</v>
      </c>
      <c r="AH3202" s="113" t="s">
        <v>16263</v>
      </c>
      <c r="AI3202" s="117" t="s">
        <v>75</v>
      </c>
      <c r="AK3202" s="114">
        <v>44589</v>
      </c>
      <c r="AL3202" s="113">
        <v>17</v>
      </c>
      <c r="AM3202" s="113" t="s">
        <v>9982</v>
      </c>
      <c r="AN3202" s="113" t="s">
        <v>24819</v>
      </c>
      <c r="AO3202" s="113" t="s">
        <v>126</v>
      </c>
      <c r="AP3202" s="113">
        <v>2001</v>
      </c>
      <c r="AQ3202" s="113" t="s">
        <v>2607</v>
      </c>
      <c r="AR3202" s="113" t="s">
        <v>19552</v>
      </c>
      <c r="AS3202" s="113" t="s">
        <v>14</v>
      </c>
      <c r="AT3202" s="113" t="s">
        <v>14</v>
      </c>
      <c r="AV3202" s="113" t="s">
        <v>14</v>
      </c>
      <c r="AW3202" s="113" t="s">
        <v>14</v>
      </c>
    </row>
    <row r="3203" spans="1:49">
      <c r="A3203" s="116" t="s">
        <v>2832</v>
      </c>
      <c r="B3203" s="113">
        <v>570036095</v>
      </c>
      <c r="C3203" s="113" t="s">
        <v>2833</v>
      </c>
      <c r="E3203" s="113" t="s">
        <v>41</v>
      </c>
      <c r="F3203" s="113" t="s">
        <v>8</v>
      </c>
      <c r="G3203" s="114">
        <v>30494</v>
      </c>
      <c r="H3203" s="113" t="s">
        <v>16230</v>
      </c>
      <c r="I3203" s="113" t="s">
        <v>9866</v>
      </c>
      <c r="J3203" s="113" t="s">
        <v>9867</v>
      </c>
      <c r="K3203" s="113" t="s">
        <v>17913</v>
      </c>
      <c r="L3203" s="113">
        <v>85241262730</v>
      </c>
      <c r="M3203" s="113" t="s">
        <v>12327</v>
      </c>
      <c r="O3203" s="113" t="s">
        <v>17914</v>
      </c>
      <c r="P3203" s="113" t="s">
        <v>17915</v>
      </c>
      <c r="Q3203" s="113" t="s">
        <v>17916</v>
      </c>
      <c r="R3203" s="113">
        <v>15</v>
      </c>
      <c r="S3203" s="113" t="s">
        <v>13</v>
      </c>
      <c r="T3203" s="113" t="s">
        <v>17917</v>
      </c>
      <c r="U3203" s="113" t="s">
        <v>17918</v>
      </c>
      <c r="V3203" s="114">
        <v>39563</v>
      </c>
      <c r="W3203" s="114">
        <v>39448</v>
      </c>
      <c r="X3203" s="113" t="s">
        <v>17919</v>
      </c>
      <c r="Y3203" s="114">
        <v>40143</v>
      </c>
      <c r="Z3203" s="114">
        <v>40148</v>
      </c>
      <c r="AA3203" s="113">
        <v>22</v>
      </c>
      <c r="AB3203" s="113" t="s">
        <v>25</v>
      </c>
      <c r="AC3203" s="113">
        <v>32</v>
      </c>
      <c r="AD3203" s="113" t="s">
        <v>84</v>
      </c>
      <c r="AE3203" s="114">
        <v>44835</v>
      </c>
      <c r="AF3203" s="113">
        <v>15</v>
      </c>
      <c r="AG3203" s="113">
        <v>9</v>
      </c>
      <c r="AH3203" s="113" t="s">
        <v>16226</v>
      </c>
      <c r="AI3203" s="117" t="s">
        <v>9875</v>
      </c>
      <c r="AK3203" s="114">
        <v>44670</v>
      </c>
      <c r="AL3203" s="113">
        <v>40</v>
      </c>
      <c r="AM3203" s="113" t="s">
        <v>9870</v>
      </c>
      <c r="AN3203" s="113" t="s">
        <v>16561</v>
      </c>
      <c r="AO3203" s="113" t="s">
        <v>42</v>
      </c>
      <c r="AP3203" s="113">
        <v>2019</v>
      </c>
      <c r="AQ3203" s="113" t="s">
        <v>5236</v>
      </c>
      <c r="AR3203" s="113" t="s">
        <v>17845</v>
      </c>
      <c r="AS3203" s="113" t="s">
        <v>14</v>
      </c>
      <c r="AT3203" s="113" t="s">
        <v>14</v>
      </c>
      <c r="AU3203" s="113" t="s">
        <v>16229</v>
      </c>
      <c r="AV3203" s="113" t="s">
        <v>14</v>
      </c>
      <c r="AW3203" s="113" t="s">
        <v>14</v>
      </c>
    </row>
    <row r="3204" spans="1:49">
      <c r="A3204" s="116" t="s">
        <v>9312</v>
      </c>
      <c r="B3204" s="113">
        <v>570036259</v>
      </c>
      <c r="C3204" s="113" t="s">
        <v>9313</v>
      </c>
      <c r="E3204" s="113" t="s">
        <v>67</v>
      </c>
      <c r="F3204" s="113" t="s">
        <v>962</v>
      </c>
      <c r="G3204" s="114">
        <v>30495</v>
      </c>
      <c r="H3204" s="113" t="s">
        <v>16218</v>
      </c>
      <c r="I3204" s="113" t="s">
        <v>9866</v>
      </c>
      <c r="J3204" s="113" t="s">
        <v>9872</v>
      </c>
      <c r="K3204" s="113" t="s">
        <v>34911</v>
      </c>
      <c r="L3204" s="113">
        <v>81245170741</v>
      </c>
      <c r="M3204" s="113" t="s">
        <v>10181</v>
      </c>
      <c r="O3204" s="113" t="s">
        <v>34912</v>
      </c>
      <c r="P3204" s="113" t="s">
        <v>34913</v>
      </c>
      <c r="Q3204" s="113" t="s">
        <v>34914</v>
      </c>
      <c r="R3204" s="113">
        <v>15</v>
      </c>
      <c r="S3204" s="113" t="s">
        <v>13</v>
      </c>
      <c r="T3204" s="113" t="s">
        <v>34915</v>
      </c>
      <c r="U3204" s="113" t="s">
        <v>34916</v>
      </c>
      <c r="V3204" s="114">
        <v>39563</v>
      </c>
      <c r="W3204" s="114">
        <v>39448</v>
      </c>
      <c r="X3204" s="113" t="s">
        <v>34917</v>
      </c>
      <c r="Y3204" s="114">
        <v>40143</v>
      </c>
      <c r="Z3204" s="114">
        <v>40148</v>
      </c>
      <c r="AA3204" s="113">
        <v>21</v>
      </c>
      <c r="AB3204" s="113" t="s">
        <v>24</v>
      </c>
      <c r="AC3204" s="113">
        <v>34</v>
      </c>
      <c r="AD3204" s="113" t="s">
        <v>18</v>
      </c>
      <c r="AE3204" s="114">
        <v>45017</v>
      </c>
      <c r="AF3204" s="113">
        <v>13</v>
      </c>
      <c r="AG3204" s="113">
        <v>3</v>
      </c>
      <c r="AH3204" s="113" t="s">
        <v>16263</v>
      </c>
      <c r="AI3204" s="117" t="s">
        <v>16264</v>
      </c>
      <c r="AK3204" s="114">
        <v>45302</v>
      </c>
      <c r="AL3204" s="113">
        <v>40</v>
      </c>
      <c r="AM3204" s="113" t="s">
        <v>9870</v>
      </c>
      <c r="AN3204" s="113" t="s">
        <v>20959</v>
      </c>
      <c r="AO3204" s="113" t="s">
        <v>2947</v>
      </c>
      <c r="AP3204" s="113">
        <v>2010</v>
      </c>
      <c r="AQ3204" s="113" t="s">
        <v>8</v>
      </c>
      <c r="AR3204" s="113" t="s">
        <v>34918</v>
      </c>
      <c r="AS3204" s="113" t="s">
        <v>14</v>
      </c>
      <c r="AT3204" s="113" t="s">
        <v>14</v>
      </c>
      <c r="AU3204" s="113" t="s">
        <v>16229</v>
      </c>
      <c r="AV3204" s="113" t="s">
        <v>14</v>
      </c>
    </row>
    <row r="3205" spans="1:49">
      <c r="A3205" s="116" t="s">
        <v>7195</v>
      </c>
      <c r="B3205" s="113">
        <v>570036247</v>
      </c>
      <c r="C3205" s="113" t="s">
        <v>20253</v>
      </c>
      <c r="E3205" s="113" t="s">
        <v>30</v>
      </c>
      <c r="F3205" s="113" t="s">
        <v>8</v>
      </c>
      <c r="G3205" s="114">
        <v>30497</v>
      </c>
      <c r="H3205" s="113" t="s">
        <v>16230</v>
      </c>
      <c r="I3205" s="113" t="s">
        <v>9866</v>
      </c>
      <c r="J3205" s="113" t="s">
        <v>9872</v>
      </c>
      <c r="K3205" s="113" t="s">
        <v>20254</v>
      </c>
      <c r="L3205" s="113">
        <v>81355943177</v>
      </c>
      <c r="M3205" s="113" t="s">
        <v>13062</v>
      </c>
      <c r="O3205" s="113" t="s">
        <v>13063</v>
      </c>
      <c r="P3205" s="113" t="s">
        <v>20255</v>
      </c>
      <c r="Q3205" s="113" t="s">
        <v>20256</v>
      </c>
      <c r="R3205" s="113">
        <v>15</v>
      </c>
      <c r="S3205" s="113" t="s">
        <v>13</v>
      </c>
      <c r="T3205" s="113" t="s">
        <v>20257</v>
      </c>
      <c r="U3205" s="113" t="s">
        <v>20258</v>
      </c>
      <c r="V3205" s="114">
        <v>39563</v>
      </c>
      <c r="W3205" s="114">
        <v>39448</v>
      </c>
      <c r="X3205" s="113" t="s">
        <v>20259</v>
      </c>
      <c r="Y3205" s="114">
        <v>40143</v>
      </c>
      <c r="Z3205" s="114">
        <v>40148</v>
      </c>
      <c r="AA3205" s="113">
        <v>21</v>
      </c>
      <c r="AB3205" s="113" t="s">
        <v>24</v>
      </c>
      <c r="AC3205" s="113">
        <v>34</v>
      </c>
      <c r="AD3205" s="113" t="s">
        <v>18</v>
      </c>
      <c r="AE3205" s="114">
        <v>45383</v>
      </c>
      <c r="AF3205" s="113">
        <v>15</v>
      </c>
      <c r="AG3205" s="113">
        <v>3</v>
      </c>
      <c r="AH3205" s="113" t="s">
        <v>16263</v>
      </c>
      <c r="AI3205" s="117" t="s">
        <v>16264</v>
      </c>
      <c r="AK3205" s="114">
        <v>45302</v>
      </c>
      <c r="AL3205" s="113">
        <v>40</v>
      </c>
      <c r="AM3205" s="113" t="s">
        <v>9870</v>
      </c>
      <c r="AN3205" s="113" t="s">
        <v>16468</v>
      </c>
      <c r="AO3205" s="113" t="s">
        <v>31</v>
      </c>
      <c r="AP3205" s="113">
        <v>2002</v>
      </c>
      <c r="AQ3205" s="113" t="s">
        <v>8</v>
      </c>
      <c r="AR3205" s="113" t="s">
        <v>20252</v>
      </c>
      <c r="AS3205" s="113" t="s">
        <v>14</v>
      </c>
      <c r="AT3205" s="113" t="s">
        <v>14</v>
      </c>
      <c r="AU3205" s="113" t="s">
        <v>16229</v>
      </c>
      <c r="AV3205" s="113" t="s">
        <v>14</v>
      </c>
    </row>
    <row r="3206" spans="1:49">
      <c r="A3206" s="116" t="s">
        <v>8712</v>
      </c>
      <c r="B3206" s="113">
        <v>570020170</v>
      </c>
      <c r="C3206" s="113" t="s">
        <v>8713</v>
      </c>
      <c r="E3206" s="113" t="s">
        <v>41</v>
      </c>
      <c r="F3206" s="113" t="s">
        <v>293</v>
      </c>
      <c r="G3206" s="114">
        <v>30498</v>
      </c>
      <c r="H3206" s="113" t="s">
        <v>16230</v>
      </c>
      <c r="I3206" s="113" t="s">
        <v>9866</v>
      </c>
      <c r="J3206" s="113" t="s">
        <v>9867</v>
      </c>
      <c r="K3206" s="113" t="s">
        <v>35442</v>
      </c>
      <c r="L3206" s="113">
        <v>82291622288</v>
      </c>
      <c r="M3206" s="113" t="s">
        <v>15758</v>
      </c>
      <c r="O3206" s="113" t="s">
        <v>15759</v>
      </c>
      <c r="P3206" s="113" t="s">
        <v>35443</v>
      </c>
      <c r="Q3206" s="113" t="s">
        <v>35444</v>
      </c>
      <c r="R3206" s="113">
        <v>15</v>
      </c>
      <c r="S3206" s="113" t="s">
        <v>13</v>
      </c>
      <c r="T3206" s="113" t="s">
        <v>35445</v>
      </c>
      <c r="U3206" s="113" t="s">
        <v>35446</v>
      </c>
      <c r="V3206" s="114">
        <v>38852</v>
      </c>
      <c r="W3206" s="114">
        <v>38808</v>
      </c>
      <c r="X3206" s="113" t="s">
        <v>35447</v>
      </c>
      <c r="Y3206" s="114">
        <v>39230</v>
      </c>
      <c r="Z3206" s="114">
        <v>39234</v>
      </c>
      <c r="AA3206" s="113">
        <v>22</v>
      </c>
      <c r="AB3206" s="113" t="s">
        <v>25</v>
      </c>
      <c r="AC3206" s="113">
        <v>34</v>
      </c>
      <c r="AD3206" s="113" t="s">
        <v>18</v>
      </c>
      <c r="AE3206" s="114">
        <v>45444</v>
      </c>
      <c r="AF3206" s="113">
        <v>16</v>
      </c>
      <c r="AG3206" s="113">
        <v>2</v>
      </c>
      <c r="AH3206" s="113" t="s">
        <v>16226</v>
      </c>
      <c r="AI3206" s="117" t="s">
        <v>9891</v>
      </c>
      <c r="AK3206" s="114">
        <v>44470</v>
      </c>
      <c r="AL3206" s="113">
        <v>40</v>
      </c>
      <c r="AM3206" s="113" t="s">
        <v>9870</v>
      </c>
      <c r="AN3206" s="113" t="s">
        <v>16561</v>
      </c>
      <c r="AO3206" s="113" t="s">
        <v>42</v>
      </c>
      <c r="AP3206" s="113">
        <v>2020</v>
      </c>
      <c r="AQ3206" s="113" t="s">
        <v>9871</v>
      </c>
      <c r="AR3206" s="113" t="s">
        <v>16935</v>
      </c>
      <c r="AS3206" s="113" t="s">
        <v>14</v>
      </c>
      <c r="AT3206" s="113" t="s">
        <v>14</v>
      </c>
      <c r="AU3206" s="113" t="s">
        <v>16229</v>
      </c>
      <c r="AV3206" s="113" t="s">
        <v>14</v>
      </c>
    </row>
    <row r="3207" spans="1:49">
      <c r="A3207" s="116" t="s">
        <v>1820</v>
      </c>
      <c r="B3207" s="113">
        <v>570028825</v>
      </c>
      <c r="C3207" s="113" t="s">
        <v>1821</v>
      </c>
      <c r="E3207" s="113" t="s">
        <v>831</v>
      </c>
      <c r="F3207" s="113" t="s">
        <v>8</v>
      </c>
      <c r="G3207" s="114">
        <v>30500</v>
      </c>
      <c r="H3207" s="113" t="s">
        <v>16218</v>
      </c>
      <c r="I3207" s="113" t="s">
        <v>9866</v>
      </c>
      <c r="J3207" s="113" t="s">
        <v>9872</v>
      </c>
      <c r="K3207" s="113" t="s">
        <v>34334</v>
      </c>
      <c r="L3207" s="113">
        <v>85241451253</v>
      </c>
      <c r="M3207" s="113" t="s">
        <v>11938</v>
      </c>
      <c r="O3207" s="113" t="s">
        <v>11939</v>
      </c>
      <c r="P3207" s="113" t="s">
        <v>34335</v>
      </c>
      <c r="Q3207" s="113" t="s">
        <v>34336</v>
      </c>
      <c r="R3207" s="113">
        <v>15</v>
      </c>
      <c r="S3207" s="113" t="s">
        <v>13</v>
      </c>
      <c r="T3207" s="113" t="s">
        <v>34337</v>
      </c>
      <c r="U3207" s="113" t="s">
        <v>34338</v>
      </c>
      <c r="V3207" s="114">
        <v>39389</v>
      </c>
      <c r="W3207" s="114">
        <v>39083</v>
      </c>
      <c r="X3207" s="113" t="s">
        <v>34339</v>
      </c>
      <c r="Y3207" s="114">
        <v>39720</v>
      </c>
      <c r="Z3207" s="114">
        <v>39722</v>
      </c>
      <c r="AA3207" s="113">
        <v>13</v>
      </c>
      <c r="AB3207" s="113" t="s">
        <v>357</v>
      </c>
      <c r="AC3207" s="113">
        <v>32</v>
      </c>
      <c r="AD3207" s="113" t="s">
        <v>84</v>
      </c>
      <c r="AE3207" s="114">
        <v>45566</v>
      </c>
      <c r="AF3207" s="113">
        <v>12</v>
      </c>
      <c r="AG3207" s="113">
        <v>9</v>
      </c>
      <c r="AH3207" s="113" t="s">
        <v>16263</v>
      </c>
      <c r="AI3207" s="117" t="s">
        <v>16264</v>
      </c>
      <c r="AK3207" s="114">
        <v>45302</v>
      </c>
      <c r="AL3207" s="113">
        <v>40</v>
      </c>
      <c r="AM3207" s="113" t="s">
        <v>9870</v>
      </c>
      <c r="AN3207" s="113" t="s">
        <v>16538</v>
      </c>
      <c r="AO3207" s="113" t="s">
        <v>169</v>
      </c>
      <c r="AP3207" s="113">
        <v>2018</v>
      </c>
      <c r="AQ3207" s="113" t="s">
        <v>8</v>
      </c>
      <c r="AR3207" s="113" t="s">
        <v>34340</v>
      </c>
      <c r="AS3207" s="113" t="s">
        <v>14</v>
      </c>
      <c r="AT3207" s="113" t="s">
        <v>14</v>
      </c>
      <c r="AU3207" s="113" t="s">
        <v>16229</v>
      </c>
      <c r="AV3207" s="113" t="s">
        <v>14</v>
      </c>
    </row>
    <row r="3208" spans="1:49">
      <c r="A3208" s="116" t="s">
        <v>4046</v>
      </c>
      <c r="C3208" s="113" t="s">
        <v>218</v>
      </c>
      <c r="E3208" s="113" t="s">
        <v>30</v>
      </c>
      <c r="F3208" s="113" t="s">
        <v>8</v>
      </c>
      <c r="G3208" s="114">
        <v>30500</v>
      </c>
      <c r="H3208" s="113" t="s">
        <v>16218</v>
      </c>
      <c r="I3208" s="113" t="s">
        <v>9866</v>
      </c>
      <c r="J3208" s="113" t="s">
        <v>9867</v>
      </c>
      <c r="K3208" s="113" t="s">
        <v>38007</v>
      </c>
      <c r="L3208" s="113">
        <v>82187556677</v>
      </c>
      <c r="M3208" s="113" t="s">
        <v>12050</v>
      </c>
      <c r="O3208" s="113" t="s">
        <v>12051</v>
      </c>
      <c r="P3208" s="113" t="s">
        <v>38008</v>
      </c>
      <c r="Q3208" s="113" t="s">
        <v>38009</v>
      </c>
      <c r="R3208" s="113">
        <v>15</v>
      </c>
      <c r="S3208" s="113" t="s">
        <v>13</v>
      </c>
      <c r="T3208" s="113" t="s">
        <v>38010</v>
      </c>
      <c r="U3208" s="113" t="s">
        <v>38011</v>
      </c>
      <c r="V3208" s="114">
        <v>41977</v>
      </c>
      <c r="W3208" s="114">
        <v>41883</v>
      </c>
      <c r="X3208" s="113" t="s">
        <v>38012</v>
      </c>
      <c r="Y3208" s="114">
        <v>42612</v>
      </c>
      <c r="Z3208" s="114">
        <v>42614</v>
      </c>
      <c r="AA3208" s="113">
        <v>21</v>
      </c>
      <c r="AB3208" s="113" t="s">
        <v>24</v>
      </c>
      <c r="AC3208" s="113">
        <v>32</v>
      </c>
      <c r="AD3208" s="113" t="s">
        <v>84</v>
      </c>
      <c r="AE3208" s="114">
        <v>45017</v>
      </c>
      <c r="AF3208" s="113">
        <v>13</v>
      </c>
      <c r="AG3208" s="113">
        <v>4</v>
      </c>
      <c r="AH3208" s="113" t="s">
        <v>16263</v>
      </c>
      <c r="AI3208" s="117" t="s">
        <v>16264</v>
      </c>
      <c r="AK3208" s="114">
        <v>45302</v>
      </c>
      <c r="AL3208" s="113">
        <v>40</v>
      </c>
      <c r="AM3208" s="113" t="s">
        <v>9870</v>
      </c>
      <c r="AN3208" s="113" t="s">
        <v>38013</v>
      </c>
      <c r="AO3208" s="113" t="s">
        <v>4047</v>
      </c>
      <c r="AP3208" s="113">
        <v>2008</v>
      </c>
      <c r="AQ3208" s="113" t="s">
        <v>8</v>
      </c>
      <c r="AR3208" s="113" t="s">
        <v>25054</v>
      </c>
      <c r="AS3208" s="113" t="s">
        <v>14</v>
      </c>
      <c r="AT3208" s="113" t="s">
        <v>14</v>
      </c>
      <c r="AU3208" s="113" t="s">
        <v>16229</v>
      </c>
      <c r="AV3208" s="113" t="s">
        <v>14</v>
      </c>
    </row>
    <row r="3209" spans="1:49">
      <c r="A3209" s="116" t="s">
        <v>6577</v>
      </c>
      <c r="C3209" s="113" t="s">
        <v>5853</v>
      </c>
      <c r="F3209" s="113" t="s">
        <v>37</v>
      </c>
      <c r="G3209" s="114">
        <v>30500</v>
      </c>
      <c r="H3209" s="113" t="s">
        <v>16218</v>
      </c>
      <c r="I3209" s="113" t="s">
        <v>9866</v>
      </c>
      <c r="J3209" s="113" t="s">
        <v>9872</v>
      </c>
      <c r="K3209" s="113" t="s">
        <v>33246</v>
      </c>
      <c r="L3209" s="113">
        <v>82311818332</v>
      </c>
      <c r="M3209" s="113" t="s">
        <v>14166</v>
      </c>
      <c r="O3209" s="113" t="s">
        <v>14167</v>
      </c>
      <c r="P3209" s="113" t="s">
        <v>33247</v>
      </c>
      <c r="Q3209" s="113" t="s">
        <v>33248</v>
      </c>
      <c r="R3209" s="113">
        <v>15</v>
      </c>
      <c r="S3209" s="113" t="s">
        <v>13</v>
      </c>
      <c r="T3209" s="113" t="s">
        <v>33249</v>
      </c>
      <c r="U3209" s="113" t="s">
        <v>33250</v>
      </c>
      <c r="V3209" s="114">
        <v>42032</v>
      </c>
      <c r="W3209" s="114">
        <v>41944</v>
      </c>
      <c r="X3209" s="113" t="s">
        <v>33251</v>
      </c>
      <c r="Y3209" s="114">
        <v>42612</v>
      </c>
      <c r="Z3209" s="114">
        <v>42614</v>
      </c>
      <c r="AA3209" s="113">
        <v>21</v>
      </c>
      <c r="AB3209" s="113" t="s">
        <v>24</v>
      </c>
      <c r="AC3209" s="113">
        <v>31</v>
      </c>
      <c r="AD3209" s="113" t="s">
        <v>9</v>
      </c>
      <c r="AE3209" s="114">
        <v>45383</v>
      </c>
      <c r="AF3209" s="113">
        <v>14</v>
      </c>
      <c r="AG3209" s="113">
        <v>3</v>
      </c>
      <c r="AH3209" s="113" t="s">
        <v>16263</v>
      </c>
      <c r="AI3209" s="117" t="s">
        <v>16264</v>
      </c>
      <c r="AK3209" s="114">
        <v>45302</v>
      </c>
      <c r="AL3209" s="113">
        <v>15</v>
      </c>
      <c r="AM3209" s="113" t="s">
        <v>9885</v>
      </c>
      <c r="AN3209" s="113" t="s">
        <v>21711</v>
      </c>
      <c r="AO3209" s="113" t="s">
        <v>1724</v>
      </c>
      <c r="AP3209" s="113">
        <v>2003</v>
      </c>
      <c r="AQ3209" s="113" t="s">
        <v>8</v>
      </c>
      <c r="AR3209" s="113" t="s">
        <v>16327</v>
      </c>
      <c r="AS3209" s="113" t="s">
        <v>14</v>
      </c>
      <c r="AT3209" s="113" t="s">
        <v>14</v>
      </c>
      <c r="AU3209" s="113" t="s">
        <v>16229</v>
      </c>
      <c r="AV3209" s="113" t="s">
        <v>14</v>
      </c>
    </row>
    <row r="3210" spans="1:49">
      <c r="A3210" s="116" t="s">
        <v>6352</v>
      </c>
      <c r="C3210" s="113" t="s">
        <v>4339</v>
      </c>
      <c r="E3210" s="113" t="s">
        <v>110</v>
      </c>
      <c r="F3210" s="113" t="s">
        <v>8</v>
      </c>
      <c r="G3210" s="114">
        <v>30501</v>
      </c>
      <c r="H3210" s="113" t="s">
        <v>16218</v>
      </c>
      <c r="I3210" s="113" t="s">
        <v>9866</v>
      </c>
      <c r="J3210" s="113" t="s">
        <v>9872</v>
      </c>
      <c r="K3210" s="113" t="s">
        <v>36678</v>
      </c>
      <c r="L3210" s="113">
        <v>85394174283</v>
      </c>
      <c r="M3210" s="113" t="s">
        <v>11824</v>
      </c>
      <c r="O3210" s="113" t="s">
        <v>36679</v>
      </c>
      <c r="P3210" s="113" t="s">
        <v>36680</v>
      </c>
      <c r="Q3210" s="113" t="s">
        <v>36681</v>
      </c>
      <c r="R3210" s="113">
        <v>15</v>
      </c>
      <c r="S3210" s="113" t="s">
        <v>13</v>
      </c>
      <c r="T3210" s="113" t="s">
        <v>36682</v>
      </c>
      <c r="U3210" s="113" t="s">
        <v>36683</v>
      </c>
      <c r="V3210" s="114">
        <v>39904</v>
      </c>
      <c r="W3210" s="114">
        <v>39904</v>
      </c>
      <c r="X3210" s="113" t="s">
        <v>36684</v>
      </c>
      <c r="Y3210" s="114">
        <v>40542</v>
      </c>
      <c r="Z3210" s="114">
        <v>40544</v>
      </c>
      <c r="AA3210" s="113">
        <v>21</v>
      </c>
      <c r="AB3210" s="113" t="s">
        <v>24</v>
      </c>
      <c r="AC3210" s="113">
        <v>33</v>
      </c>
      <c r="AD3210" s="113" t="s">
        <v>10</v>
      </c>
      <c r="AE3210" s="114">
        <v>45200</v>
      </c>
      <c r="AF3210" s="113">
        <v>14</v>
      </c>
      <c r="AG3210" s="113">
        <v>1</v>
      </c>
      <c r="AH3210" s="113" t="s">
        <v>16263</v>
      </c>
      <c r="AI3210" s="117" t="s">
        <v>16264</v>
      </c>
      <c r="AK3210" s="114">
        <v>45302</v>
      </c>
      <c r="AL3210" s="113">
        <v>40</v>
      </c>
      <c r="AM3210" s="113" t="s">
        <v>9870</v>
      </c>
      <c r="AN3210" s="113" t="s">
        <v>16282</v>
      </c>
      <c r="AO3210" s="113" t="s">
        <v>113</v>
      </c>
      <c r="AP3210" s="113">
        <v>2012</v>
      </c>
      <c r="AQ3210" s="113" t="s">
        <v>5236</v>
      </c>
      <c r="AR3210" s="113" t="s">
        <v>16947</v>
      </c>
      <c r="AS3210" s="113" t="s">
        <v>14</v>
      </c>
      <c r="AT3210" s="113" t="s">
        <v>14</v>
      </c>
      <c r="AU3210" s="113" t="s">
        <v>16229</v>
      </c>
      <c r="AV3210" s="113" t="s">
        <v>14</v>
      </c>
    </row>
    <row r="3211" spans="1:49">
      <c r="A3211" s="116" t="s">
        <v>2840</v>
      </c>
      <c r="C3211" s="113" t="s">
        <v>490</v>
      </c>
      <c r="E3211" s="113" t="s">
        <v>30</v>
      </c>
      <c r="F3211" s="113" t="s">
        <v>2607</v>
      </c>
      <c r="G3211" s="114">
        <v>30505</v>
      </c>
      <c r="H3211" s="113" t="s">
        <v>16230</v>
      </c>
      <c r="I3211" s="113" t="s">
        <v>9866</v>
      </c>
      <c r="J3211" s="113" t="s">
        <v>9872</v>
      </c>
      <c r="K3211" s="113" t="s">
        <v>21420</v>
      </c>
      <c r="L3211" s="113">
        <v>81242201687</v>
      </c>
      <c r="M3211" s="113" t="s">
        <v>21421</v>
      </c>
      <c r="O3211" s="113" t="s">
        <v>15532</v>
      </c>
      <c r="P3211" s="113" t="s">
        <v>21422</v>
      </c>
      <c r="Q3211" s="113" t="s">
        <v>21423</v>
      </c>
      <c r="R3211" s="113">
        <v>15</v>
      </c>
      <c r="S3211" s="113" t="s">
        <v>13</v>
      </c>
      <c r="T3211" s="113" t="s">
        <v>21424</v>
      </c>
      <c r="U3211" s="113" t="s">
        <v>21425</v>
      </c>
      <c r="V3211" s="114">
        <v>40210</v>
      </c>
      <c r="W3211" s="114">
        <v>40179</v>
      </c>
      <c r="X3211" s="113" t="s">
        <v>21426</v>
      </c>
      <c r="Y3211" s="114">
        <v>40906</v>
      </c>
      <c r="Z3211" s="114">
        <v>40909</v>
      </c>
      <c r="AA3211" s="113">
        <v>21</v>
      </c>
      <c r="AB3211" s="113" t="s">
        <v>24</v>
      </c>
      <c r="AC3211" s="113">
        <v>33</v>
      </c>
      <c r="AD3211" s="113" t="s">
        <v>10</v>
      </c>
      <c r="AE3211" s="114">
        <v>45200</v>
      </c>
      <c r="AF3211" s="113">
        <v>14</v>
      </c>
      <c r="AG3211" s="113">
        <v>2</v>
      </c>
      <c r="AH3211" s="113" t="s">
        <v>16263</v>
      </c>
      <c r="AI3211" s="117" t="s">
        <v>10978</v>
      </c>
      <c r="AK3211" s="114">
        <v>44805</v>
      </c>
      <c r="AL3211" s="113">
        <v>40</v>
      </c>
      <c r="AM3211" s="113" t="s">
        <v>9870</v>
      </c>
      <c r="AN3211" s="113" t="s">
        <v>16468</v>
      </c>
      <c r="AO3211" s="113" t="s">
        <v>31</v>
      </c>
      <c r="AP3211" s="113">
        <v>2013</v>
      </c>
      <c r="AQ3211" s="113" t="s">
        <v>8</v>
      </c>
      <c r="AR3211" s="113" t="s">
        <v>45513</v>
      </c>
      <c r="AS3211" s="113" t="s">
        <v>14</v>
      </c>
      <c r="AT3211" s="113" t="s">
        <v>19392</v>
      </c>
      <c r="AU3211" s="113" t="s">
        <v>16229</v>
      </c>
      <c r="AV3211" s="113" t="s">
        <v>14</v>
      </c>
      <c r="AW3211" s="113" t="s">
        <v>19392</v>
      </c>
    </row>
    <row r="3212" spans="1:49">
      <c r="A3212" s="116" t="s">
        <v>6730</v>
      </c>
      <c r="C3212" s="113" t="s">
        <v>504</v>
      </c>
      <c r="E3212" s="113" t="s">
        <v>30</v>
      </c>
      <c r="F3212" s="113" t="s">
        <v>8</v>
      </c>
      <c r="G3212" s="114">
        <v>30505</v>
      </c>
      <c r="H3212" s="113" t="s">
        <v>16230</v>
      </c>
      <c r="I3212" s="113" t="s">
        <v>9866</v>
      </c>
      <c r="J3212" s="113" t="s">
        <v>9872</v>
      </c>
      <c r="K3212" s="113" t="s">
        <v>37595</v>
      </c>
      <c r="L3212" s="113">
        <v>85230135983</v>
      </c>
      <c r="M3212" s="113" t="s">
        <v>13204</v>
      </c>
      <c r="O3212" s="113" t="s">
        <v>13205</v>
      </c>
      <c r="P3212" s="113" t="s">
        <v>37596</v>
      </c>
      <c r="Q3212" s="113" t="s">
        <v>37597</v>
      </c>
      <c r="R3212" s="113">
        <v>15</v>
      </c>
      <c r="S3212" s="113" t="s">
        <v>13</v>
      </c>
      <c r="T3212" s="113" t="s">
        <v>37598</v>
      </c>
      <c r="U3212" s="113" t="s">
        <v>37599</v>
      </c>
      <c r="V3212" s="114">
        <v>42032</v>
      </c>
      <c r="W3212" s="114">
        <v>41944</v>
      </c>
      <c r="X3212" s="113" t="s">
        <v>37600</v>
      </c>
      <c r="Y3212" s="114">
        <v>42612</v>
      </c>
      <c r="Z3212" s="114">
        <v>42614</v>
      </c>
      <c r="AA3212" s="113">
        <v>21</v>
      </c>
      <c r="AB3212" s="113" t="s">
        <v>24</v>
      </c>
      <c r="AC3212" s="113">
        <v>32</v>
      </c>
      <c r="AD3212" s="113" t="s">
        <v>84</v>
      </c>
      <c r="AE3212" s="114">
        <v>45017</v>
      </c>
      <c r="AF3212" s="113">
        <v>13</v>
      </c>
      <c r="AG3212" s="113">
        <v>3</v>
      </c>
      <c r="AH3212" s="113" t="s">
        <v>16263</v>
      </c>
      <c r="AI3212" s="117" t="s">
        <v>16264</v>
      </c>
      <c r="AK3212" s="114">
        <v>45302</v>
      </c>
      <c r="AL3212" s="113">
        <v>40</v>
      </c>
      <c r="AM3212" s="113" t="s">
        <v>9870</v>
      </c>
      <c r="AN3212" s="113" t="s">
        <v>16468</v>
      </c>
      <c r="AO3212" s="113" t="s">
        <v>31</v>
      </c>
      <c r="AP3212" s="113">
        <v>2007</v>
      </c>
      <c r="AQ3212" s="113" t="s">
        <v>5236</v>
      </c>
      <c r="AR3212" s="113" t="s">
        <v>27248</v>
      </c>
      <c r="AS3212" s="113" t="s">
        <v>14</v>
      </c>
      <c r="AT3212" s="113" t="s">
        <v>14</v>
      </c>
      <c r="AU3212" s="113" t="s">
        <v>16229</v>
      </c>
      <c r="AV3212" s="113" t="s">
        <v>14</v>
      </c>
    </row>
    <row r="3213" spans="1:49">
      <c r="A3213" s="116" t="s">
        <v>10394</v>
      </c>
      <c r="B3213" s="113">
        <v>570038187</v>
      </c>
      <c r="C3213" s="113" t="s">
        <v>10395</v>
      </c>
      <c r="E3213" s="113" t="s">
        <v>34</v>
      </c>
      <c r="F3213" s="113" t="s">
        <v>991</v>
      </c>
      <c r="G3213" s="114">
        <v>30509</v>
      </c>
      <c r="H3213" s="113" t="s">
        <v>16218</v>
      </c>
      <c r="I3213" s="113" t="s">
        <v>9866</v>
      </c>
      <c r="J3213" s="113" t="s">
        <v>9867</v>
      </c>
      <c r="K3213" s="113" t="s">
        <v>22056</v>
      </c>
      <c r="L3213" s="113">
        <v>85342768784</v>
      </c>
      <c r="M3213" s="113" t="s">
        <v>10396</v>
      </c>
      <c r="O3213" s="113" t="s">
        <v>10397</v>
      </c>
      <c r="P3213" s="113" t="s">
        <v>22057</v>
      </c>
      <c r="Q3213" s="113" t="s">
        <v>22058</v>
      </c>
      <c r="R3213" s="113">
        <v>15</v>
      </c>
      <c r="S3213" s="113" t="s">
        <v>13</v>
      </c>
      <c r="T3213" s="113" t="s">
        <v>22059</v>
      </c>
      <c r="U3213" s="113" t="s">
        <v>22060</v>
      </c>
      <c r="V3213" s="114">
        <v>39638</v>
      </c>
      <c r="W3213" s="114">
        <v>39448</v>
      </c>
      <c r="X3213" s="113" t="s">
        <v>22061</v>
      </c>
      <c r="Y3213" s="114">
        <v>40094</v>
      </c>
      <c r="Z3213" s="114">
        <v>40118</v>
      </c>
      <c r="AA3213" s="113">
        <v>21</v>
      </c>
      <c r="AB3213" s="113" t="s">
        <v>24</v>
      </c>
      <c r="AC3213" s="113">
        <v>33</v>
      </c>
      <c r="AD3213" s="113" t="s">
        <v>10</v>
      </c>
      <c r="AE3213" s="114">
        <v>44287</v>
      </c>
      <c r="AF3213" s="113">
        <v>12</v>
      </c>
      <c r="AG3213" s="113">
        <v>3</v>
      </c>
      <c r="AH3213" s="113" t="s">
        <v>16263</v>
      </c>
      <c r="AI3213" s="117" t="s">
        <v>75</v>
      </c>
      <c r="AK3213" s="114">
        <v>45092</v>
      </c>
      <c r="AL3213" s="113">
        <v>40</v>
      </c>
      <c r="AM3213" s="113" t="s">
        <v>9870</v>
      </c>
      <c r="AN3213" s="113" t="s">
        <v>22062</v>
      </c>
      <c r="AO3213" s="113" t="s">
        <v>1763</v>
      </c>
      <c r="AP3213" s="113">
        <v>2003</v>
      </c>
      <c r="AQ3213" s="113" t="s">
        <v>204</v>
      </c>
      <c r="AR3213" s="113" t="s">
        <v>25204</v>
      </c>
      <c r="AS3213" s="113" t="s">
        <v>14</v>
      </c>
      <c r="AT3213" s="113" t="s">
        <v>14</v>
      </c>
      <c r="AU3213" s="113" t="s">
        <v>16229</v>
      </c>
      <c r="AV3213" s="113" t="s">
        <v>46622</v>
      </c>
      <c r="AW3213" s="113" t="s">
        <v>46622</v>
      </c>
    </row>
    <row r="3214" spans="1:49">
      <c r="A3214" s="116" t="s">
        <v>1700</v>
      </c>
      <c r="B3214" s="113">
        <v>570017314</v>
      </c>
      <c r="C3214" s="113" t="s">
        <v>1701</v>
      </c>
      <c r="E3214" s="113" t="s">
        <v>1453</v>
      </c>
      <c r="F3214" s="113" t="s">
        <v>8</v>
      </c>
      <c r="G3214" s="114">
        <v>30511</v>
      </c>
      <c r="H3214" s="113" t="s">
        <v>16218</v>
      </c>
      <c r="I3214" s="113" t="s">
        <v>9866</v>
      </c>
      <c r="J3214" s="113" t="s">
        <v>9872</v>
      </c>
      <c r="K3214" s="113" t="s">
        <v>41255</v>
      </c>
      <c r="L3214" s="113">
        <v>82393966584</v>
      </c>
      <c r="M3214" s="113" t="s">
        <v>41256</v>
      </c>
      <c r="O3214" s="113" t="s">
        <v>41257</v>
      </c>
      <c r="P3214" s="113" t="s">
        <v>41258</v>
      </c>
      <c r="Q3214" s="113" t="s">
        <v>41259</v>
      </c>
      <c r="R3214" s="113">
        <v>15</v>
      </c>
      <c r="S3214" s="113" t="s">
        <v>13</v>
      </c>
      <c r="T3214" s="113" t="s">
        <v>41260</v>
      </c>
      <c r="U3214" s="113" t="s">
        <v>41261</v>
      </c>
      <c r="V3214" s="114">
        <v>38397</v>
      </c>
      <c r="W3214" s="114">
        <v>38353</v>
      </c>
      <c r="X3214" s="113" t="s">
        <v>41262</v>
      </c>
      <c r="Y3214" s="114">
        <v>38775</v>
      </c>
      <c r="Z3214" s="114">
        <v>38353</v>
      </c>
      <c r="AA3214" s="113">
        <v>23</v>
      </c>
      <c r="AB3214" s="113" t="s">
        <v>78</v>
      </c>
      <c r="AC3214" s="113">
        <v>34</v>
      </c>
      <c r="AD3214" s="113" t="s">
        <v>18</v>
      </c>
      <c r="AE3214" s="114">
        <v>44105</v>
      </c>
      <c r="AF3214" s="113">
        <v>13</v>
      </c>
      <c r="AG3214" s="113">
        <v>9</v>
      </c>
      <c r="AH3214" s="113" t="s">
        <v>9913</v>
      </c>
      <c r="AI3214" s="117" t="s">
        <v>5152</v>
      </c>
      <c r="AJ3214" s="113" t="s">
        <v>45509</v>
      </c>
      <c r="AK3214" s="114">
        <v>45120</v>
      </c>
      <c r="AL3214" s="113">
        <v>35</v>
      </c>
      <c r="AM3214" s="113" t="s">
        <v>9978</v>
      </c>
      <c r="AN3214" s="113" t="s">
        <v>41263</v>
      </c>
      <c r="AO3214" s="113" t="s">
        <v>1703</v>
      </c>
      <c r="AP3214" s="113">
        <v>2010</v>
      </c>
      <c r="AQ3214" s="113" t="s">
        <v>8</v>
      </c>
      <c r="AR3214" s="113" t="s">
        <v>16249</v>
      </c>
      <c r="AS3214" s="113" t="s">
        <v>14</v>
      </c>
      <c r="AT3214" s="113" t="s">
        <v>14</v>
      </c>
      <c r="AU3214" s="113" t="s">
        <v>16229</v>
      </c>
      <c r="AV3214" s="113" t="s">
        <v>14</v>
      </c>
      <c r="AW3214" s="113" t="s">
        <v>14</v>
      </c>
    </row>
    <row r="3215" spans="1:49">
      <c r="A3215" s="116" t="s">
        <v>3277</v>
      </c>
      <c r="C3215" s="113" t="s">
        <v>3278</v>
      </c>
      <c r="E3215" s="113" t="s">
        <v>208</v>
      </c>
      <c r="F3215" s="113" t="s">
        <v>8</v>
      </c>
      <c r="G3215" s="114">
        <v>30511</v>
      </c>
      <c r="H3215" s="113" t="s">
        <v>16218</v>
      </c>
      <c r="I3215" s="113" t="s">
        <v>9866</v>
      </c>
      <c r="J3215" s="113" t="s">
        <v>9872</v>
      </c>
      <c r="K3215" s="113" t="s">
        <v>40498</v>
      </c>
      <c r="L3215" s="113">
        <v>82264525740</v>
      </c>
      <c r="M3215" s="113" t="s">
        <v>40499</v>
      </c>
      <c r="O3215" s="113" t="s">
        <v>40500</v>
      </c>
      <c r="P3215" s="113" t="s">
        <v>40501</v>
      </c>
      <c r="Q3215" s="113" t="s">
        <v>40502</v>
      </c>
      <c r="R3215" s="113">
        <v>15</v>
      </c>
      <c r="S3215" s="113" t="s">
        <v>13</v>
      </c>
      <c r="T3215" s="113" t="s">
        <v>40503</v>
      </c>
      <c r="U3215" s="113" t="s">
        <v>40504</v>
      </c>
      <c r="V3215" s="114">
        <v>42032</v>
      </c>
      <c r="W3215" s="114">
        <v>41944</v>
      </c>
      <c r="X3215" s="113" t="s">
        <v>40505</v>
      </c>
      <c r="Y3215" s="114">
        <v>42643</v>
      </c>
      <c r="Z3215" s="114">
        <v>42614</v>
      </c>
      <c r="AA3215" s="113">
        <v>22</v>
      </c>
      <c r="AB3215" s="113" t="s">
        <v>25</v>
      </c>
      <c r="AC3215" s="113">
        <v>23</v>
      </c>
      <c r="AD3215" s="113" t="s">
        <v>78</v>
      </c>
      <c r="AE3215" s="114">
        <v>43556</v>
      </c>
      <c r="AF3215" s="113">
        <v>18</v>
      </c>
      <c r="AG3215" s="113">
        <v>3</v>
      </c>
      <c r="AH3215" s="113" t="s">
        <v>16263</v>
      </c>
      <c r="AI3215" s="117" t="s">
        <v>75</v>
      </c>
      <c r="AK3215" s="114">
        <v>44916</v>
      </c>
      <c r="AL3215" s="113">
        <v>25</v>
      </c>
      <c r="AM3215" s="113" t="s">
        <v>9974</v>
      </c>
      <c r="AN3215" s="113" t="s">
        <v>16970</v>
      </c>
      <c r="AO3215" s="113" t="s">
        <v>396</v>
      </c>
      <c r="AP3215" s="113">
        <v>2003</v>
      </c>
      <c r="AQ3215" s="113" t="s">
        <v>6669</v>
      </c>
      <c r="AR3215" s="113" t="s">
        <v>17933</v>
      </c>
      <c r="AS3215" s="113" t="s">
        <v>14</v>
      </c>
      <c r="AT3215" s="113" t="s">
        <v>14</v>
      </c>
      <c r="AU3215" s="113" t="s">
        <v>16229</v>
      </c>
      <c r="AV3215" s="113" t="s">
        <v>14</v>
      </c>
      <c r="AW3215" s="113" t="s">
        <v>14</v>
      </c>
    </row>
    <row r="3216" spans="1:49">
      <c r="A3216" s="116" t="s">
        <v>3173</v>
      </c>
      <c r="C3216" s="113" t="s">
        <v>3174</v>
      </c>
      <c r="E3216" s="113" t="s">
        <v>3175</v>
      </c>
      <c r="F3216" s="113" t="s">
        <v>8</v>
      </c>
      <c r="G3216" s="114">
        <v>30512</v>
      </c>
      <c r="H3216" s="113" t="s">
        <v>16218</v>
      </c>
      <c r="I3216" s="113" t="s">
        <v>9866</v>
      </c>
      <c r="J3216" s="113" t="s">
        <v>9872</v>
      </c>
      <c r="K3216" s="113" t="s">
        <v>40520</v>
      </c>
      <c r="L3216" s="113">
        <v>82241738933</v>
      </c>
      <c r="M3216" s="113" t="s">
        <v>40521</v>
      </c>
      <c r="O3216" s="113" t="s">
        <v>40522</v>
      </c>
      <c r="P3216" s="113" t="s">
        <v>40523</v>
      </c>
      <c r="Q3216" s="113" t="s">
        <v>40524</v>
      </c>
      <c r="R3216" s="113">
        <v>15</v>
      </c>
      <c r="S3216" s="113" t="s">
        <v>13</v>
      </c>
      <c r="T3216" s="113" t="s">
        <v>40525</v>
      </c>
      <c r="U3216" s="113" t="s">
        <v>40526</v>
      </c>
      <c r="V3216" s="114">
        <v>40210</v>
      </c>
      <c r="W3216" s="114">
        <v>40179</v>
      </c>
      <c r="X3216" s="113" t="s">
        <v>40527</v>
      </c>
      <c r="Y3216" s="114">
        <v>40906</v>
      </c>
      <c r="Z3216" s="114">
        <v>40909</v>
      </c>
      <c r="AA3216" s="113">
        <v>22</v>
      </c>
      <c r="AB3216" s="113" t="s">
        <v>25</v>
      </c>
      <c r="AC3216" s="113">
        <v>23</v>
      </c>
      <c r="AD3216" s="113" t="s">
        <v>78</v>
      </c>
      <c r="AE3216" s="114">
        <v>41913</v>
      </c>
      <c r="AF3216" s="113">
        <v>7</v>
      </c>
      <c r="AG3216" s="113">
        <v>9</v>
      </c>
      <c r="AH3216" s="113" t="s">
        <v>16226</v>
      </c>
      <c r="AI3216" s="117" t="s">
        <v>9891</v>
      </c>
      <c r="AK3216" s="114">
        <v>41913</v>
      </c>
      <c r="AL3216" s="113">
        <v>25</v>
      </c>
      <c r="AM3216" s="113" t="s">
        <v>9974</v>
      </c>
      <c r="AN3216" s="113" t="s">
        <v>40528</v>
      </c>
      <c r="AO3216" s="113" t="s">
        <v>3176</v>
      </c>
      <c r="AP3216" s="113">
        <v>2005</v>
      </c>
      <c r="AQ3216" s="113" t="s">
        <v>9889</v>
      </c>
      <c r="AR3216" s="113" t="s">
        <v>17240</v>
      </c>
      <c r="AS3216" s="113" t="s">
        <v>14</v>
      </c>
      <c r="AT3216" s="113" t="s">
        <v>14</v>
      </c>
      <c r="AU3216" s="113" t="s">
        <v>16229</v>
      </c>
      <c r="AV3216" s="113" t="s">
        <v>14</v>
      </c>
      <c r="AW3216" s="113" t="s">
        <v>14</v>
      </c>
    </row>
    <row r="3217" spans="1:49">
      <c r="A3217" s="116" t="s">
        <v>6002</v>
      </c>
      <c r="C3217" s="113" t="s">
        <v>6003</v>
      </c>
      <c r="E3217" s="113" t="s">
        <v>133</v>
      </c>
      <c r="F3217" s="113" t="s">
        <v>8</v>
      </c>
      <c r="G3217" s="114">
        <v>30513</v>
      </c>
      <c r="H3217" s="113" t="s">
        <v>16218</v>
      </c>
      <c r="I3217" s="113" t="s">
        <v>9866</v>
      </c>
      <c r="J3217" s="113" t="s">
        <v>9872</v>
      </c>
      <c r="K3217" s="113" t="s">
        <v>19282</v>
      </c>
      <c r="L3217" s="113">
        <v>82259900119</v>
      </c>
      <c r="M3217" s="113" t="s">
        <v>13383</v>
      </c>
      <c r="O3217" s="113" t="s">
        <v>19283</v>
      </c>
      <c r="P3217" s="113" t="s">
        <v>19284</v>
      </c>
      <c r="Q3217" s="113" t="s">
        <v>19285</v>
      </c>
      <c r="R3217" s="113">
        <v>15</v>
      </c>
      <c r="S3217" s="113" t="s">
        <v>13</v>
      </c>
      <c r="T3217" s="113" t="s">
        <v>19286</v>
      </c>
      <c r="U3217" s="113" t="s">
        <v>19287</v>
      </c>
      <c r="V3217" s="114">
        <v>40289</v>
      </c>
      <c r="W3217" s="114">
        <v>40179</v>
      </c>
      <c r="X3217" s="113" t="s">
        <v>19288</v>
      </c>
      <c r="Y3217" s="114">
        <v>40907</v>
      </c>
      <c r="Z3217" s="114">
        <v>40909</v>
      </c>
      <c r="AA3217" s="113">
        <v>22</v>
      </c>
      <c r="AB3217" s="113" t="s">
        <v>25</v>
      </c>
      <c r="AC3217" s="113">
        <v>32</v>
      </c>
      <c r="AD3217" s="113" t="s">
        <v>84</v>
      </c>
      <c r="AE3217" s="114">
        <v>45017</v>
      </c>
      <c r="AF3217" s="113">
        <v>11</v>
      </c>
      <c r="AG3217" s="113">
        <v>3</v>
      </c>
      <c r="AH3217" s="113" t="s">
        <v>16226</v>
      </c>
      <c r="AI3217" s="117" t="s">
        <v>9875</v>
      </c>
      <c r="AK3217" s="114">
        <v>45017</v>
      </c>
      <c r="AL3217" s="113">
        <v>25</v>
      </c>
      <c r="AM3217" s="113" t="s">
        <v>9974</v>
      </c>
      <c r="AN3217" s="113" t="s">
        <v>19210</v>
      </c>
      <c r="AO3217" s="113" t="s">
        <v>135</v>
      </c>
      <c r="AP3217" s="113">
        <v>2007</v>
      </c>
      <c r="AQ3217" s="113" t="s">
        <v>8</v>
      </c>
      <c r="AR3217" s="113" t="s">
        <v>17392</v>
      </c>
      <c r="AS3217" s="113" t="s">
        <v>14</v>
      </c>
      <c r="AT3217" s="113" t="s">
        <v>14</v>
      </c>
      <c r="AU3217" s="113" t="s">
        <v>16229</v>
      </c>
      <c r="AV3217" s="113" t="s">
        <v>14</v>
      </c>
    </row>
    <row r="3218" spans="1:49">
      <c r="A3218" s="116" t="s">
        <v>1800</v>
      </c>
      <c r="C3218" s="113" t="s">
        <v>1801</v>
      </c>
      <c r="E3218" s="113" t="s">
        <v>34</v>
      </c>
      <c r="F3218" s="113" t="s">
        <v>8</v>
      </c>
      <c r="G3218" s="114">
        <v>30513</v>
      </c>
      <c r="H3218" s="113" t="s">
        <v>16230</v>
      </c>
      <c r="I3218" s="113" t="s">
        <v>9866</v>
      </c>
      <c r="J3218" s="113" t="s">
        <v>9867</v>
      </c>
      <c r="K3218" s="113" t="s">
        <v>45545</v>
      </c>
      <c r="L3218" s="113">
        <v>81245116530</v>
      </c>
      <c r="M3218" s="113" t="s">
        <v>31615</v>
      </c>
      <c r="O3218" s="113" t="s">
        <v>31616</v>
      </c>
      <c r="P3218" s="113" t="s">
        <v>31617</v>
      </c>
      <c r="Q3218" s="113" t="s">
        <v>31618</v>
      </c>
      <c r="R3218" s="113">
        <v>15</v>
      </c>
      <c r="S3218" s="113" t="s">
        <v>13</v>
      </c>
      <c r="T3218" s="113" t="s">
        <v>31619</v>
      </c>
      <c r="U3218" s="113" t="s">
        <v>31620</v>
      </c>
      <c r="V3218" s="114">
        <v>40179</v>
      </c>
      <c r="W3218" s="114">
        <v>40179</v>
      </c>
      <c r="X3218" s="113" t="s">
        <v>31621</v>
      </c>
      <c r="Y3218" s="114">
        <v>40906</v>
      </c>
      <c r="Z3218" s="114">
        <v>40909</v>
      </c>
      <c r="AA3218" s="113">
        <v>31</v>
      </c>
      <c r="AB3218" s="113" t="s">
        <v>9</v>
      </c>
      <c r="AC3218" s="113">
        <v>34</v>
      </c>
      <c r="AD3218" s="113" t="s">
        <v>18</v>
      </c>
      <c r="AE3218" s="114">
        <v>44652</v>
      </c>
      <c r="AF3218" s="113">
        <v>12</v>
      </c>
      <c r="AG3218" s="113">
        <v>3</v>
      </c>
      <c r="AH3218" s="113" t="s">
        <v>16263</v>
      </c>
      <c r="AI3218" s="117" t="s">
        <v>16264</v>
      </c>
      <c r="AK3218" s="114">
        <v>45302</v>
      </c>
      <c r="AL3218" s="113">
        <v>40</v>
      </c>
      <c r="AM3218" s="113" t="s">
        <v>9870</v>
      </c>
      <c r="AN3218" s="113" t="s">
        <v>16334</v>
      </c>
      <c r="AO3218" s="113" t="s">
        <v>383</v>
      </c>
      <c r="AP3218" s="113">
        <v>2009</v>
      </c>
      <c r="AQ3218" s="113" t="s">
        <v>5236</v>
      </c>
      <c r="AR3218" s="113" t="s">
        <v>18733</v>
      </c>
      <c r="AS3218" s="113" t="s">
        <v>14</v>
      </c>
      <c r="AT3218" s="113" t="s">
        <v>14</v>
      </c>
      <c r="AU3218" s="113" t="s">
        <v>16229</v>
      </c>
      <c r="AV3218" s="113" t="s">
        <v>14</v>
      </c>
    </row>
    <row r="3219" spans="1:49">
      <c r="A3219" s="116" t="s">
        <v>777</v>
      </c>
      <c r="B3219" s="113">
        <v>570036090</v>
      </c>
      <c r="C3219" s="113" t="s">
        <v>778</v>
      </c>
      <c r="E3219" s="113" t="s">
        <v>41</v>
      </c>
      <c r="F3219" s="113" t="s">
        <v>8</v>
      </c>
      <c r="G3219" s="114">
        <v>30519</v>
      </c>
      <c r="H3219" s="113" t="s">
        <v>16230</v>
      </c>
      <c r="I3219" s="113" t="s">
        <v>9866</v>
      </c>
      <c r="J3219" s="113" t="s">
        <v>9872</v>
      </c>
      <c r="K3219" s="113" t="s">
        <v>22665</v>
      </c>
      <c r="L3219" s="113">
        <v>85257674727</v>
      </c>
      <c r="M3219" s="113" t="s">
        <v>12331</v>
      </c>
      <c r="O3219" s="113" t="s">
        <v>46362</v>
      </c>
      <c r="P3219" s="113" t="s">
        <v>22666</v>
      </c>
      <c r="Q3219" s="113" t="s">
        <v>22667</v>
      </c>
      <c r="R3219" s="113">
        <v>15</v>
      </c>
      <c r="S3219" s="113" t="s">
        <v>13</v>
      </c>
      <c r="T3219" s="113" t="s">
        <v>22668</v>
      </c>
      <c r="U3219" s="113" t="s">
        <v>22669</v>
      </c>
      <c r="V3219" s="114">
        <v>39563</v>
      </c>
      <c r="W3219" s="114">
        <v>39448</v>
      </c>
      <c r="X3219" s="113" t="s">
        <v>22670</v>
      </c>
      <c r="Y3219" s="114">
        <v>40143</v>
      </c>
      <c r="Z3219" s="114">
        <v>40148</v>
      </c>
      <c r="AA3219" s="113">
        <v>22</v>
      </c>
      <c r="AB3219" s="113" t="s">
        <v>25</v>
      </c>
      <c r="AC3219" s="113">
        <v>32</v>
      </c>
      <c r="AD3219" s="113" t="s">
        <v>84</v>
      </c>
      <c r="AE3219" s="114">
        <v>44835</v>
      </c>
      <c r="AF3219" s="113">
        <v>15</v>
      </c>
      <c r="AG3219" s="113">
        <v>9</v>
      </c>
      <c r="AH3219" s="113" t="s">
        <v>16226</v>
      </c>
      <c r="AI3219" s="117" t="s">
        <v>9875</v>
      </c>
      <c r="AK3219" s="114">
        <v>45200</v>
      </c>
      <c r="AL3219" s="113">
        <v>40</v>
      </c>
      <c r="AM3219" s="113" t="s">
        <v>9870</v>
      </c>
      <c r="AN3219" s="113" t="s">
        <v>16561</v>
      </c>
      <c r="AO3219" s="113" t="s">
        <v>42</v>
      </c>
      <c r="AP3219" s="113">
        <v>2018</v>
      </c>
      <c r="AQ3219" s="113" t="s">
        <v>5236</v>
      </c>
      <c r="AR3219" s="113" t="s">
        <v>18404</v>
      </c>
      <c r="AS3219" s="113" t="s">
        <v>14</v>
      </c>
      <c r="AT3219" s="113" t="s">
        <v>14</v>
      </c>
      <c r="AU3219" s="113" t="s">
        <v>16229</v>
      </c>
      <c r="AV3219" s="113" t="s">
        <v>14</v>
      </c>
    </row>
    <row r="3220" spans="1:49">
      <c r="A3220" s="116" t="s">
        <v>3768</v>
      </c>
      <c r="C3220" s="113" t="s">
        <v>3769</v>
      </c>
      <c r="E3220" s="113" t="s">
        <v>67</v>
      </c>
      <c r="F3220" s="113" t="s">
        <v>204</v>
      </c>
      <c r="G3220" s="114">
        <v>30519</v>
      </c>
      <c r="H3220" s="113" t="s">
        <v>16230</v>
      </c>
      <c r="I3220" s="113" t="s">
        <v>9866</v>
      </c>
      <c r="J3220" s="113" t="s">
        <v>9872</v>
      </c>
      <c r="K3220" s="113" t="s">
        <v>29147</v>
      </c>
      <c r="L3220" s="113">
        <v>85395082683</v>
      </c>
      <c r="M3220" s="113" t="s">
        <v>14458</v>
      </c>
      <c r="O3220" s="113" t="s">
        <v>29148</v>
      </c>
      <c r="P3220" s="113" t="s">
        <v>29149</v>
      </c>
      <c r="Q3220" s="113" t="s">
        <v>29150</v>
      </c>
      <c r="R3220" s="113">
        <v>15</v>
      </c>
      <c r="S3220" s="113" t="s">
        <v>13</v>
      </c>
      <c r="T3220" s="113" t="s">
        <v>29151</v>
      </c>
      <c r="U3220" s="113" t="s">
        <v>29152</v>
      </c>
      <c r="V3220" s="114">
        <v>39965</v>
      </c>
      <c r="W3220" s="114">
        <v>39904</v>
      </c>
      <c r="X3220" s="113" t="s">
        <v>29153</v>
      </c>
      <c r="Y3220" s="114">
        <v>40542</v>
      </c>
      <c r="Z3220" s="114">
        <v>40544</v>
      </c>
      <c r="AA3220" s="113">
        <v>31</v>
      </c>
      <c r="AB3220" s="113" t="s">
        <v>9</v>
      </c>
      <c r="AC3220" s="113">
        <v>34</v>
      </c>
      <c r="AD3220" s="113" t="s">
        <v>18</v>
      </c>
      <c r="AE3220" s="114">
        <v>43922</v>
      </c>
      <c r="AF3220" s="113">
        <v>11</v>
      </c>
      <c r="AG3220" s="113">
        <v>0</v>
      </c>
      <c r="AH3220" s="113" t="s">
        <v>16226</v>
      </c>
      <c r="AI3220" s="117" t="s">
        <v>14459</v>
      </c>
      <c r="AK3220" s="114">
        <v>44925</v>
      </c>
      <c r="AL3220" s="113">
        <v>40</v>
      </c>
      <c r="AM3220" s="113" t="s">
        <v>9870</v>
      </c>
      <c r="AN3220" s="113" t="s">
        <v>16309</v>
      </c>
      <c r="AO3220" s="113" t="s">
        <v>2531</v>
      </c>
      <c r="AP3220" s="113">
        <v>2007</v>
      </c>
      <c r="AQ3220" s="113" t="s">
        <v>8</v>
      </c>
      <c r="AR3220" s="113" t="s">
        <v>29126</v>
      </c>
      <c r="AS3220" s="113" t="s">
        <v>14</v>
      </c>
      <c r="AT3220" s="113" t="s">
        <v>14</v>
      </c>
      <c r="AU3220" s="113" t="s">
        <v>16229</v>
      </c>
      <c r="AV3220" s="113" t="s">
        <v>14</v>
      </c>
      <c r="AW3220" s="113" t="s">
        <v>14</v>
      </c>
    </row>
    <row r="3221" spans="1:49">
      <c r="A3221" s="116" t="s">
        <v>4752</v>
      </c>
      <c r="C3221" s="113" t="s">
        <v>4753</v>
      </c>
      <c r="E3221" s="113" t="s">
        <v>41</v>
      </c>
      <c r="F3221" s="113" t="s">
        <v>37</v>
      </c>
      <c r="G3221" s="114">
        <v>30522</v>
      </c>
      <c r="H3221" s="113" t="s">
        <v>16230</v>
      </c>
      <c r="I3221" s="113" t="s">
        <v>9866</v>
      </c>
      <c r="J3221" s="113" t="s">
        <v>9872</v>
      </c>
      <c r="K3221" s="113" t="s">
        <v>35876</v>
      </c>
      <c r="L3221" s="113">
        <v>82194201104</v>
      </c>
      <c r="M3221" s="113" t="s">
        <v>35877</v>
      </c>
      <c r="O3221" s="113" t="s">
        <v>14228</v>
      </c>
      <c r="P3221" s="113" t="s">
        <v>35878</v>
      </c>
      <c r="Q3221" s="113" t="s">
        <v>35879</v>
      </c>
      <c r="R3221" s="113">
        <v>15</v>
      </c>
      <c r="S3221" s="113" t="s">
        <v>13</v>
      </c>
      <c r="T3221" s="113" t="s">
        <v>35880</v>
      </c>
      <c r="U3221" s="113" t="s">
        <v>35881</v>
      </c>
      <c r="V3221" s="114">
        <v>42037</v>
      </c>
      <c r="W3221" s="114">
        <v>42005</v>
      </c>
      <c r="X3221" s="113" t="s">
        <v>35882</v>
      </c>
      <c r="Y3221" s="114">
        <v>42612</v>
      </c>
      <c r="Z3221" s="114">
        <v>42614</v>
      </c>
      <c r="AA3221" s="113">
        <v>21</v>
      </c>
      <c r="AB3221" s="113" t="s">
        <v>24</v>
      </c>
      <c r="AC3221" s="113">
        <v>32</v>
      </c>
      <c r="AD3221" s="113" t="s">
        <v>84</v>
      </c>
      <c r="AE3221" s="114">
        <v>45505</v>
      </c>
      <c r="AF3221" s="113">
        <v>14</v>
      </c>
      <c r="AG3221" s="113">
        <v>10</v>
      </c>
      <c r="AH3221" s="113" t="s">
        <v>16226</v>
      </c>
      <c r="AI3221" s="117" t="s">
        <v>9875</v>
      </c>
      <c r="AK3221" s="114">
        <v>44287</v>
      </c>
      <c r="AL3221" s="113">
        <v>40</v>
      </c>
      <c r="AM3221" s="113" t="s">
        <v>9870</v>
      </c>
      <c r="AN3221" s="113" t="s">
        <v>16561</v>
      </c>
      <c r="AO3221" s="113" t="s">
        <v>42</v>
      </c>
      <c r="AP3221" s="113">
        <v>2019</v>
      </c>
      <c r="AQ3221" s="113" t="s">
        <v>3314</v>
      </c>
      <c r="AR3221" s="113" t="s">
        <v>45674</v>
      </c>
      <c r="AS3221" s="113" t="s">
        <v>14</v>
      </c>
      <c r="AT3221" s="113" t="s">
        <v>14</v>
      </c>
      <c r="AU3221" s="113" t="s">
        <v>16229</v>
      </c>
      <c r="AV3221" s="113" t="s">
        <v>14</v>
      </c>
    </row>
    <row r="3222" spans="1:49">
      <c r="A3222" s="116" t="s">
        <v>4150</v>
      </c>
      <c r="B3222" s="113">
        <v>570036159</v>
      </c>
      <c r="C3222" s="113" t="s">
        <v>4151</v>
      </c>
      <c r="E3222" s="113" t="s">
        <v>30</v>
      </c>
      <c r="F3222" s="113" t="s">
        <v>8</v>
      </c>
      <c r="G3222" s="114">
        <v>30524</v>
      </c>
      <c r="H3222" s="113" t="s">
        <v>16230</v>
      </c>
      <c r="I3222" s="113" t="s">
        <v>9866</v>
      </c>
      <c r="J3222" s="113" t="s">
        <v>9867</v>
      </c>
      <c r="K3222" s="113" t="s">
        <v>24686</v>
      </c>
      <c r="L3222" s="113">
        <v>82253274783</v>
      </c>
      <c r="M3222" s="113" t="s">
        <v>24687</v>
      </c>
      <c r="O3222" s="113" t="s">
        <v>24688</v>
      </c>
      <c r="P3222" s="113" t="s">
        <v>24689</v>
      </c>
      <c r="Q3222" s="113" t="s">
        <v>24690</v>
      </c>
      <c r="R3222" s="113">
        <v>15</v>
      </c>
      <c r="S3222" s="113" t="s">
        <v>13</v>
      </c>
      <c r="T3222" s="113" t="s">
        <v>24691</v>
      </c>
      <c r="U3222" s="113" t="s">
        <v>24692</v>
      </c>
      <c r="V3222" s="114">
        <v>39563</v>
      </c>
      <c r="W3222" s="114">
        <v>39448</v>
      </c>
      <c r="X3222" s="113" t="s">
        <v>24693</v>
      </c>
      <c r="Y3222" s="114">
        <v>40143</v>
      </c>
      <c r="Z3222" s="114">
        <v>40148</v>
      </c>
      <c r="AA3222" s="113">
        <v>21</v>
      </c>
      <c r="AB3222" s="113" t="s">
        <v>24</v>
      </c>
      <c r="AC3222" s="113">
        <v>34</v>
      </c>
      <c r="AD3222" s="113" t="s">
        <v>18</v>
      </c>
      <c r="AE3222" s="114">
        <v>45017</v>
      </c>
      <c r="AF3222" s="113">
        <v>14</v>
      </c>
      <c r="AG3222" s="113">
        <v>3</v>
      </c>
      <c r="AH3222" s="113" t="s">
        <v>16263</v>
      </c>
      <c r="AI3222" s="117" t="s">
        <v>16264</v>
      </c>
      <c r="AK3222" s="114">
        <v>45302</v>
      </c>
      <c r="AL3222" s="113">
        <v>40</v>
      </c>
      <c r="AM3222" s="113" t="s">
        <v>9870</v>
      </c>
      <c r="AN3222" s="113" t="s">
        <v>16468</v>
      </c>
      <c r="AO3222" s="113" t="s">
        <v>31</v>
      </c>
      <c r="AP3222" s="113">
        <v>2006</v>
      </c>
      <c r="AQ3222" s="113" t="s">
        <v>8</v>
      </c>
      <c r="AR3222" s="113" t="s">
        <v>18733</v>
      </c>
      <c r="AS3222" s="113" t="s">
        <v>14</v>
      </c>
      <c r="AT3222" s="113" t="s">
        <v>14</v>
      </c>
      <c r="AU3222" s="113" t="s">
        <v>16229</v>
      </c>
      <c r="AV3222" s="113" t="s">
        <v>14</v>
      </c>
    </row>
    <row r="3223" spans="1:49">
      <c r="A3223" s="116" t="s">
        <v>2985</v>
      </c>
      <c r="C3223" s="113" t="s">
        <v>2986</v>
      </c>
      <c r="F3223" s="113" t="s">
        <v>8</v>
      </c>
      <c r="G3223" s="114">
        <v>30524</v>
      </c>
      <c r="H3223" s="113" t="s">
        <v>16218</v>
      </c>
      <c r="I3223" s="113" t="s">
        <v>9866</v>
      </c>
      <c r="J3223" s="113" t="s">
        <v>9872</v>
      </c>
      <c r="K3223" s="113" t="s">
        <v>35403</v>
      </c>
      <c r="L3223" s="113">
        <v>82344600116</v>
      </c>
      <c r="M3223" s="113" t="s">
        <v>12538</v>
      </c>
      <c r="O3223" s="113" t="s">
        <v>35404</v>
      </c>
      <c r="P3223" s="113" t="s">
        <v>35405</v>
      </c>
      <c r="Q3223" s="113" t="s">
        <v>35406</v>
      </c>
      <c r="R3223" s="113">
        <v>15</v>
      </c>
      <c r="S3223" s="113" t="s">
        <v>13</v>
      </c>
      <c r="T3223" s="113" t="s">
        <v>35407</v>
      </c>
      <c r="U3223" s="113" t="s">
        <v>35408</v>
      </c>
      <c r="V3223" s="114">
        <v>41977</v>
      </c>
      <c r="W3223" s="114">
        <v>41883</v>
      </c>
      <c r="X3223" s="113" t="s">
        <v>35409</v>
      </c>
      <c r="Y3223" s="114">
        <v>42612</v>
      </c>
      <c r="Z3223" s="114">
        <v>42614</v>
      </c>
      <c r="AA3223" s="113">
        <v>21</v>
      </c>
      <c r="AB3223" s="113" t="s">
        <v>24</v>
      </c>
      <c r="AC3223" s="113">
        <v>23</v>
      </c>
      <c r="AD3223" s="113" t="s">
        <v>78</v>
      </c>
      <c r="AE3223" s="114">
        <v>44835</v>
      </c>
      <c r="AF3223" s="113">
        <v>18</v>
      </c>
      <c r="AG3223" s="113">
        <v>1</v>
      </c>
      <c r="AH3223" s="113" t="s">
        <v>16263</v>
      </c>
      <c r="AI3223" s="117" t="s">
        <v>16325</v>
      </c>
      <c r="AK3223" s="114">
        <v>45302</v>
      </c>
      <c r="AL3223" s="113">
        <v>17</v>
      </c>
      <c r="AM3223" s="113" t="s">
        <v>9982</v>
      </c>
      <c r="AN3223" s="113" t="s">
        <v>27006</v>
      </c>
      <c r="AO3223" s="113" t="s">
        <v>2596</v>
      </c>
      <c r="AP3223" s="113">
        <v>2001</v>
      </c>
      <c r="AQ3223" s="113" t="s">
        <v>8</v>
      </c>
      <c r="AR3223" s="113" t="s">
        <v>24835</v>
      </c>
      <c r="AS3223" s="113" t="s">
        <v>14</v>
      </c>
      <c r="AT3223" s="113" t="s">
        <v>14</v>
      </c>
      <c r="AU3223" s="113" t="s">
        <v>16229</v>
      </c>
      <c r="AV3223" s="113" t="s">
        <v>14</v>
      </c>
    </row>
    <row r="3224" spans="1:49">
      <c r="A3224" s="116" t="s">
        <v>2248</v>
      </c>
      <c r="C3224" s="113" t="s">
        <v>2249</v>
      </c>
      <c r="E3224" s="113" t="s">
        <v>789</v>
      </c>
      <c r="F3224" s="113" t="s">
        <v>2250</v>
      </c>
      <c r="G3224" s="114">
        <v>30524</v>
      </c>
      <c r="H3224" s="113" t="s">
        <v>16218</v>
      </c>
      <c r="I3224" s="113" t="s">
        <v>9866</v>
      </c>
      <c r="J3224" s="113" t="s">
        <v>9872</v>
      </c>
      <c r="K3224" s="113" t="s">
        <v>45784</v>
      </c>
      <c r="L3224" s="113">
        <v>81241213005</v>
      </c>
      <c r="M3224" s="113" t="s">
        <v>15020</v>
      </c>
      <c r="N3224" s="113" t="s">
        <v>16242</v>
      </c>
      <c r="O3224" s="113" t="s">
        <v>15021</v>
      </c>
      <c r="P3224" s="113" t="s">
        <v>16244</v>
      </c>
      <c r="Q3224" s="113" t="s">
        <v>18767</v>
      </c>
      <c r="R3224" s="113">
        <v>15</v>
      </c>
      <c r="S3224" s="113" t="s">
        <v>13</v>
      </c>
      <c r="T3224" s="113" t="s">
        <v>18768</v>
      </c>
      <c r="U3224" s="113" t="s">
        <v>18769</v>
      </c>
      <c r="V3224" s="114">
        <v>42975</v>
      </c>
      <c r="W3224" s="114">
        <v>42887</v>
      </c>
      <c r="X3224" s="113" t="s">
        <v>18770</v>
      </c>
      <c r="Y3224" s="114">
        <v>41727</v>
      </c>
      <c r="Z3224" s="114">
        <v>43191</v>
      </c>
      <c r="AA3224" s="113">
        <v>31</v>
      </c>
      <c r="AB3224" s="113" t="s">
        <v>9</v>
      </c>
      <c r="AC3224" s="113">
        <v>33</v>
      </c>
      <c r="AD3224" s="113" t="s">
        <v>10</v>
      </c>
      <c r="AE3224" s="114">
        <v>45200</v>
      </c>
      <c r="AF3224" s="113">
        <v>13</v>
      </c>
      <c r="AG3224" s="113">
        <v>3</v>
      </c>
      <c r="AH3224" s="113" t="s">
        <v>16226</v>
      </c>
      <c r="AI3224" s="117" t="s">
        <v>9956</v>
      </c>
      <c r="AK3224" s="114">
        <v>45200</v>
      </c>
      <c r="AL3224" s="113">
        <v>40</v>
      </c>
      <c r="AM3224" s="113" t="s">
        <v>9870</v>
      </c>
      <c r="AN3224" s="113" t="s">
        <v>16301</v>
      </c>
      <c r="AO3224" s="113" t="s">
        <v>220</v>
      </c>
      <c r="AP3224" s="113">
        <v>2007</v>
      </c>
      <c r="AQ3224" s="113" t="s">
        <v>2436</v>
      </c>
      <c r="AR3224" s="113" t="s">
        <v>18771</v>
      </c>
      <c r="AS3224" s="113" t="s">
        <v>14</v>
      </c>
      <c r="AT3224" s="113" t="s">
        <v>14</v>
      </c>
      <c r="AU3224" s="113" t="s">
        <v>16229</v>
      </c>
      <c r="AV3224" s="113" t="s">
        <v>14</v>
      </c>
      <c r="AW3224" s="113" t="s">
        <v>14</v>
      </c>
    </row>
    <row r="3225" spans="1:49">
      <c r="A3225" s="116" t="s">
        <v>7083</v>
      </c>
      <c r="C3225" s="113" t="s">
        <v>7084</v>
      </c>
      <c r="F3225" s="113" t="s">
        <v>8</v>
      </c>
      <c r="G3225" s="114">
        <v>30526</v>
      </c>
      <c r="H3225" s="113" t="s">
        <v>16218</v>
      </c>
      <c r="I3225" s="113" t="s">
        <v>9866</v>
      </c>
      <c r="J3225" s="113" t="s">
        <v>9872</v>
      </c>
      <c r="K3225" s="113" t="s">
        <v>44898</v>
      </c>
      <c r="L3225" s="113">
        <v>85397917067</v>
      </c>
      <c r="M3225" s="113" t="s">
        <v>12733</v>
      </c>
      <c r="O3225" s="113" t="s">
        <v>12734</v>
      </c>
      <c r="P3225" s="113" t="s">
        <v>44899</v>
      </c>
      <c r="Q3225" s="113" t="s">
        <v>44900</v>
      </c>
      <c r="R3225" s="113">
        <v>15</v>
      </c>
      <c r="S3225" s="113" t="s">
        <v>13</v>
      </c>
      <c r="T3225" s="113" t="s">
        <v>44901</v>
      </c>
      <c r="U3225" s="113" t="s">
        <v>44902</v>
      </c>
      <c r="V3225" s="114">
        <v>40179</v>
      </c>
      <c r="W3225" s="114">
        <v>40179</v>
      </c>
      <c r="X3225" s="113" t="s">
        <v>44903</v>
      </c>
      <c r="Y3225" s="114">
        <v>40906</v>
      </c>
      <c r="Z3225" s="114">
        <v>40909</v>
      </c>
      <c r="AA3225" s="113">
        <v>21</v>
      </c>
      <c r="AB3225" s="113" t="s">
        <v>24</v>
      </c>
      <c r="AC3225" s="113">
        <v>22</v>
      </c>
      <c r="AD3225" s="113" t="s">
        <v>25</v>
      </c>
      <c r="AE3225" s="114">
        <v>41730</v>
      </c>
      <c r="AF3225" s="113">
        <v>9</v>
      </c>
      <c r="AG3225" s="113">
        <v>5</v>
      </c>
      <c r="AH3225" s="113" t="s">
        <v>16263</v>
      </c>
      <c r="AI3225" s="117" t="s">
        <v>7085</v>
      </c>
      <c r="AK3225" s="114">
        <v>42746</v>
      </c>
      <c r="AL3225" s="113">
        <v>17</v>
      </c>
      <c r="AM3225" s="113" t="s">
        <v>9982</v>
      </c>
      <c r="AN3225" s="113" t="s">
        <v>20607</v>
      </c>
      <c r="AO3225" s="113" t="s">
        <v>2247</v>
      </c>
      <c r="AP3225" s="113">
        <v>2002</v>
      </c>
      <c r="AQ3225" s="113" t="s">
        <v>8</v>
      </c>
      <c r="AR3225" s="113" t="s">
        <v>32269</v>
      </c>
      <c r="AS3225" s="113" t="s">
        <v>14</v>
      </c>
      <c r="AT3225" s="113" t="s">
        <v>14</v>
      </c>
      <c r="AU3225" s="113" t="s">
        <v>16229</v>
      </c>
      <c r="AV3225" s="113" t="s">
        <v>14</v>
      </c>
      <c r="AW3225" s="113" t="s">
        <v>14</v>
      </c>
    </row>
    <row r="3226" spans="1:49">
      <c r="A3226" s="116" t="s">
        <v>6710</v>
      </c>
      <c r="C3226" s="113" t="s">
        <v>6711</v>
      </c>
      <c r="F3226" s="113" t="s">
        <v>8</v>
      </c>
      <c r="G3226" s="114">
        <v>30529</v>
      </c>
      <c r="H3226" s="113" t="s">
        <v>16230</v>
      </c>
      <c r="I3226" s="113" t="s">
        <v>9866</v>
      </c>
      <c r="J3226" s="113" t="s">
        <v>9867</v>
      </c>
      <c r="K3226" s="113" t="s">
        <v>36337</v>
      </c>
      <c r="L3226" s="113">
        <v>82237553740</v>
      </c>
      <c r="M3226" s="113" t="s">
        <v>13967</v>
      </c>
      <c r="O3226" s="113" t="s">
        <v>13968</v>
      </c>
      <c r="P3226" s="113" t="s">
        <v>36338</v>
      </c>
      <c r="Q3226" s="113" t="s">
        <v>36339</v>
      </c>
      <c r="R3226" s="113">
        <v>15</v>
      </c>
      <c r="S3226" s="113" t="s">
        <v>13</v>
      </c>
      <c r="T3226" s="113" t="s">
        <v>36340</v>
      </c>
      <c r="U3226" s="113" t="s">
        <v>36341</v>
      </c>
      <c r="V3226" s="114">
        <v>42034</v>
      </c>
      <c r="W3226" s="114">
        <v>42036</v>
      </c>
      <c r="X3226" s="113" t="s">
        <v>36342</v>
      </c>
      <c r="Y3226" s="114">
        <v>42612</v>
      </c>
      <c r="Z3226" s="114">
        <v>42614</v>
      </c>
      <c r="AA3226" s="113">
        <v>21</v>
      </c>
      <c r="AB3226" s="113" t="s">
        <v>24</v>
      </c>
      <c r="AC3226" s="113">
        <v>23</v>
      </c>
      <c r="AD3226" s="113" t="s">
        <v>78</v>
      </c>
      <c r="AE3226" s="114">
        <v>45200</v>
      </c>
      <c r="AF3226" s="113">
        <v>18</v>
      </c>
      <c r="AG3226" s="113">
        <v>9</v>
      </c>
      <c r="AH3226" s="113" t="s">
        <v>16263</v>
      </c>
      <c r="AI3226" s="117" t="s">
        <v>1978</v>
      </c>
      <c r="AK3226" s="114">
        <v>43556</v>
      </c>
      <c r="AL3226" s="113">
        <v>15</v>
      </c>
      <c r="AM3226" s="113" t="s">
        <v>9885</v>
      </c>
      <c r="AN3226" s="113" t="s">
        <v>16693</v>
      </c>
      <c r="AO3226" s="113" t="s">
        <v>1022</v>
      </c>
      <c r="AP3226" s="113">
        <v>2002</v>
      </c>
      <c r="AQ3226" s="113" t="s">
        <v>2307</v>
      </c>
      <c r="AR3226" s="113" t="s">
        <v>25813</v>
      </c>
      <c r="AS3226" s="113" t="s">
        <v>14</v>
      </c>
      <c r="AT3226" s="113" t="s">
        <v>14</v>
      </c>
      <c r="AU3226" s="113" t="s">
        <v>16229</v>
      </c>
      <c r="AV3226" s="113" t="s">
        <v>14</v>
      </c>
    </row>
    <row r="3227" spans="1:49">
      <c r="A3227" s="116" t="s">
        <v>7792</v>
      </c>
      <c r="C3227" s="113" t="s">
        <v>7793</v>
      </c>
      <c r="F3227" s="113" t="s">
        <v>8</v>
      </c>
      <c r="G3227" s="114">
        <v>30530</v>
      </c>
      <c r="H3227" s="113" t="s">
        <v>16230</v>
      </c>
      <c r="I3227" s="113" t="s">
        <v>9866</v>
      </c>
      <c r="J3227" s="113" t="s">
        <v>9872</v>
      </c>
      <c r="K3227" s="113" t="s">
        <v>21705</v>
      </c>
      <c r="L3227" s="113">
        <v>82292529006</v>
      </c>
      <c r="M3227" s="113" t="s">
        <v>11373</v>
      </c>
      <c r="O3227" s="113" t="s">
        <v>11374</v>
      </c>
      <c r="P3227" s="113" t="s">
        <v>21706</v>
      </c>
      <c r="Q3227" s="113" t="s">
        <v>21707</v>
      </c>
      <c r="R3227" s="113">
        <v>15</v>
      </c>
      <c r="S3227" s="113" t="s">
        <v>13</v>
      </c>
      <c r="T3227" s="113" t="s">
        <v>21708</v>
      </c>
      <c r="U3227" s="113" t="s">
        <v>21709</v>
      </c>
      <c r="V3227" s="114">
        <v>40179</v>
      </c>
      <c r="W3227" s="114">
        <v>40179</v>
      </c>
      <c r="X3227" s="113" t="s">
        <v>21710</v>
      </c>
      <c r="Y3227" s="114">
        <v>40906</v>
      </c>
      <c r="Z3227" s="114">
        <v>40909</v>
      </c>
      <c r="AA3227" s="113">
        <v>21</v>
      </c>
      <c r="AB3227" s="113" t="s">
        <v>24</v>
      </c>
      <c r="AC3227" s="113">
        <v>24</v>
      </c>
      <c r="AD3227" s="113" t="s">
        <v>47</v>
      </c>
      <c r="AE3227" s="114">
        <v>44652</v>
      </c>
      <c r="AF3227" s="113">
        <v>17</v>
      </c>
      <c r="AG3227" s="113">
        <v>3</v>
      </c>
      <c r="AH3227" s="113" t="s">
        <v>16263</v>
      </c>
      <c r="AI3227" s="117" t="s">
        <v>121</v>
      </c>
      <c r="AK3227" s="114">
        <v>43191</v>
      </c>
      <c r="AL3227" s="113">
        <v>15</v>
      </c>
      <c r="AM3227" s="113" t="s">
        <v>9885</v>
      </c>
      <c r="AN3227" s="113" t="s">
        <v>21711</v>
      </c>
      <c r="AO3227" s="113" t="s">
        <v>1724</v>
      </c>
      <c r="AP3227" s="113">
        <v>2003</v>
      </c>
      <c r="AQ3227" s="113" t="s">
        <v>8</v>
      </c>
      <c r="AR3227" s="113" t="s">
        <v>24180</v>
      </c>
      <c r="AS3227" s="113" t="s">
        <v>14</v>
      </c>
      <c r="AT3227" s="113" t="s">
        <v>14</v>
      </c>
      <c r="AU3227" s="113" t="s">
        <v>16229</v>
      </c>
      <c r="AV3227" s="113" t="s">
        <v>14</v>
      </c>
      <c r="AW3227" s="113" t="s">
        <v>14</v>
      </c>
    </row>
    <row r="3228" spans="1:49">
      <c r="A3228" s="116" t="s">
        <v>9033</v>
      </c>
      <c r="C3228" s="113" t="s">
        <v>9034</v>
      </c>
      <c r="E3228" s="113" t="s">
        <v>41</v>
      </c>
      <c r="F3228" s="113" t="s">
        <v>136</v>
      </c>
      <c r="G3228" s="114">
        <v>30534</v>
      </c>
      <c r="H3228" s="113" t="s">
        <v>16230</v>
      </c>
      <c r="I3228" s="113" t="s">
        <v>9866</v>
      </c>
      <c r="J3228" s="113" t="s">
        <v>9872</v>
      </c>
      <c r="K3228" s="113" t="s">
        <v>16906</v>
      </c>
      <c r="M3228" s="113" t="s">
        <v>16066</v>
      </c>
      <c r="O3228" s="113" t="s">
        <v>16067</v>
      </c>
      <c r="P3228" s="113" t="s">
        <v>16907</v>
      </c>
      <c r="Q3228" s="113" t="s">
        <v>16908</v>
      </c>
      <c r="R3228" s="113">
        <v>15</v>
      </c>
      <c r="S3228" s="113" t="s">
        <v>13</v>
      </c>
      <c r="T3228" s="113" t="s">
        <v>16909</v>
      </c>
      <c r="U3228" s="113" t="s">
        <v>16910</v>
      </c>
      <c r="V3228" s="114">
        <v>40289</v>
      </c>
      <c r="W3228" s="114">
        <v>40179</v>
      </c>
      <c r="X3228" s="113" t="s">
        <v>16911</v>
      </c>
      <c r="Y3228" s="114">
        <v>40907</v>
      </c>
      <c r="Z3228" s="114">
        <v>40909</v>
      </c>
      <c r="AA3228" s="113">
        <v>31</v>
      </c>
      <c r="AB3228" s="113" t="s">
        <v>9</v>
      </c>
      <c r="AC3228" s="113">
        <v>41</v>
      </c>
      <c r="AD3228" s="113" t="s">
        <v>52</v>
      </c>
      <c r="AE3228" s="114">
        <v>44835</v>
      </c>
      <c r="AF3228" s="113">
        <v>12</v>
      </c>
      <c r="AG3228" s="113">
        <v>9</v>
      </c>
      <c r="AH3228" s="113" t="s">
        <v>16226</v>
      </c>
      <c r="AI3228" s="117" t="s">
        <v>141</v>
      </c>
      <c r="AK3228" s="114">
        <v>44835</v>
      </c>
      <c r="AL3228" s="113">
        <v>40</v>
      </c>
      <c r="AM3228" s="113" t="s">
        <v>9870</v>
      </c>
      <c r="AN3228" s="113" t="s">
        <v>16545</v>
      </c>
      <c r="AO3228" s="113" t="s">
        <v>227</v>
      </c>
      <c r="AP3228" s="113">
        <v>2007</v>
      </c>
      <c r="AQ3228" s="113" t="s">
        <v>9871</v>
      </c>
      <c r="AR3228" s="113" t="s">
        <v>16350</v>
      </c>
      <c r="AS3228" s="113" t="s">
        <v>14</v>
      </c>
      <c r="AT3228" s="113" t="s">
        <v>14</v>
      </c>
      <c r="AU3228" s="113" t="s">
        <v>16229</v>
      </c>
      <c r="AV3228" s="113" t="s">
        <v>14</v>
      </c>
      <c r="AW3228" s="113" t="s">
        <v>14</v>
      </c>
    </row>
    <row r="3229" spans="1:49">
      <c r="A3229" s="116" t="s">
        <v>9575</v>
      </c>
      <c r="C3229" s="113" t="s">
        <v>9576</v>
      </c>
      <c r="F3229" s="113" t="s">
        <v>7486</v>
      </c>
      <c r="G3229" s="114">
        <v>30534</v>
      </c>
      <c r="H3229" s="113" t="s">
        <v>16230</v>
      </c>
      <c r="I3229" s="113" t="s">
        <v>9866</v>
      </c>
      <c r="J3229" s="113" t="s">
        <v>9872</v>
      </c>
      <c r="K3229" s="113" t="s">
        <v>16694</v>
      </c>
      <c r="L3229" s="113">
        <v>81357771535</v>
      </c>
      <c r="M3229" s="113" t="s">
        <v>14996</v>
      </c>
      <c r="O3229" s="113" t="s">
        <v>14997</v>
      </c>
      <c r="P3229" s="113" t="s">
        <v>16695</v>
      </c>
      <c r="Q3229" s="113" t="s">
        <v>16696</v>
      </c>
      <c r="R3229" s="113">
        <v>15</v>
      </c>
      <c r="S3229" s="113" t="s">
        <v>13</v>
      </c>
      <c r="T3229" s="113" t="s">
        <v>16697</v>
      </c>
      <c r="U3229" s="113" t="s">
        <v>16698</v>
      </c>
      <c r="V3229" s="114">
        <v>42033</v>
      </c>
      <c r="W3229" s="114">
        <v>42036</v>
      </c>
      <c r="X3229" s="113" t="s">
        <v>16699</v>
      </c>
      <c r="Y3229" s="114">
        <v>42612</v>
      </c>
      <c r="Z3229" s="114">
        <v>42614</v>
      </c>
      <c r="AA3229" s="113">
        <v>21</v>
      </c>
      <c r="AB3229" s="113" t="s">
        <v>24</v>
      </c>
      <c r="AC3229" s="113">
        <v>31</v>
      </c>
      <c r="AD3229" s="113" t="s">
        <v>9</v>
      </c>
      <c r="AE3229" s="114">
        <v>45200</v>
      </c>
      <c r="AF3229" s="113">
        <v>14</v>
      </c>
      <c r="AG3229" s="113">
        <v>7</v>
      </c>
      <c r="AH3229" s="113" t="s">
        <v>16226</v>
      </c>
      <c r="AI3229" s="117" t="s">
        <v>16591</v>
      </c>
      <c r="AK3229" s="114">
        <v>45200</v>
      </c>
      <c r="AL3229" s="113">
        <v>15</v>
      </c>
      <c r="AM3229" s="113" t="s">
        <v>9885</v>
      </c>
      <c r="AN3229" s="113" t="s">
        <v>16693</v>
      </c>
      <c r="AO3229" s="113" t="s">
        <v>1022</v>
      </c>
      <c r="AP3229" s="113">
        <v>2001</v>
      </c>
      <c r="AQ3229" s="113" t="s">
        <v>8</v>
      </c>
      <c r="AR3229" s="113" t="s">
        <v>16874</v>
      </c>
      <c r="AS3229" s="113" t="s">
        <v>14</v>
      </c>
      <c r="AT3229" s="113" t="s">
        <v>14</v>
      </c>
      <c r="AU3229" s="113" t="s">
        <v>16229</v>
      </c>
      <c r="AV3229" s="113" t="s">
        <v>14</v>
      </c>
      <c r="AW3229" s="113" t="s">
        <v>14</v>
      </c>
    </row>
    <row r="3230" spans="1:49">
      <c r="A3230" s="116" t="s">
        <v>7170</v>
      </c>
      <c r="B3230" s="113">
        <v>570017221</v>
      </c>
      <c r="C3230" s="113" t="s">
        <v>7171</v>
      </c>
      <c r="E3230" s="113" t="s">
        <v>140</v>
      </c>
      <c r="F3230" s="113" t="s">
        <v>136</v>
      </c>
      <c r="G3230" s="114">
        <v>30538</v>
      </c>
      <c r="H3230" s="113" t="s">
        <v>16230</v>
      </c>
      <c r="I3230" s="113" t="s">
        <v>9866</v>
      </c>
      <c r="J3230" s="113" t="s">
        <v>9872</v>
      </c>
      <c r="K3230" s="113" t="s">
        <v>21769</v>
      </c>
      <c r="L3230" s="113">
        <v>85241228125</v>
      </c>
      <c r="M3230" s="113" t="s">
        <v>16097</v>
      </c>
      <c r="O3230" s="113" t="s">
        <v>21770</v>
      </c>
      <c r="P3230" s="113" t="s">
        <v>21771</v>
      </c>
      <c r="Q3230" s="113" t="s">
        <v>21772</v>
      </c>
      <c r="R3230" s="113">
        <v>15</v>
      </c>
      <c r="S3230" s="113" t="s">
        <v>13</v>
      </c>
      <c r="T3230" s="113" t="s">
        <v>21773</v>
      </c>
      <c r="U3230" s="113" t="s">
        <v>21774</v>
      </c>
      <c r="V3230" s="114">
        <v>38397</v>
      </c>
      <c r="W3230" s="114">
        <v>38353</v>
      </c>
      <c r="X3230" s="113" t="s">
        <v>21775</v>
      </c>
      <c r="Y3230" s="114">
        <v>38775</v>
      </c>
      <c r="Z3230" s="114">
        <v>38777</v>
      </c>
      <c r="AA3230" s="113">
        <v>22</v>
      </c>
      <c r="AB3230" s="113" t="s">
        <v>25</v>
      </c>
      <c r="AC3230" s="113">
        <v>34</v>
      </c>
      <c r="AD3230" s="113" t="s">
        <v>18</v>
      </c>
      <c r="AE3230" s="114">
        <v>45200</v>
      </c>
      <c r="AF3230" s="113">
        <v>16</v>
      </c>
      <c r="AG3230" s="113">
        <v>9</v>
      </c>
      <c r="AH3230" s="113" t="s">
        <v>16226</v>
      </c>
      <c r="AI3230" s="117" t="s">
        <v>9891</v>
      </c>
      <c r="AK3230" s="114">
        <v>44287</v>
      </c>
      <c r="AL3230" s="113">
        <v>40</v>
      </c>
      <c r="AM3230" s="113" t="s">
        <v>9870</v>
      </c>
      <c r="AN3230" s="113" t="s">
        <v>17344</v>
      </c>
      <c r="AO3230" s="113" t="s">
        <v>142</v>
      </c>
      <c r="AP3230" s="113">
        <v>2011</v>
      </c>
      <c r="AQ3230" s="113" t="s">
        <v>8</v>
      </c>
      <c r="AR3230" s="113" t="s">
        <v>17837</v>
      </c>
      <c r="AS3230" s="113" t="s">
        <v>14</v>
      </c>
      <c r="AT3230" s="113" t="s">
        <v>14</v>
      </c>
      <c r="AU3230" s="113" t="s">
        <v>16229</v>
      </c>
      <c r="AV3230" s="113" t="s">
        <v>14</v>
      </c>
    </row>
    <row r="3231" spans="1:49">
      <c r="A3231" s="116" t="s">
        <v>1047</v>
      </c>
      <c r="C3231" s="113" t="s">
        <v>801</v>
      </c>
      <c r="E3231" s="113" t="s">
        <v>1048</v>
      </c>
      <c r="F3231" s="113" t="s">
        <v>8</v>
      </c>
      <c r="G3231" s="114">
        <v>30538</v>
      </c>
      <c r="H3231" s="113" t="s">
        <v>16218</v>
      </c>
      <c r="I3231" s="113" t="s">
        <v>9866</v>
      </c>
      <c r="J3231" s="113" t="s">
        <v>9872</v>
      </c>
      <c r="K3231" s="113" t="s">
        <v>31769</v>
      </c>
      <c r="L3231" s="113">
        <v>81342169728</v>
      </c>
      <c r="M3231" s="113" t="s">
        <v>12725</v>
      </c>
      <c r="O3231" s="113" t="s">
        <v>31770</v>
      </c>
      <c r="P3231" s="113" t="s">
        <v>31771</v>
      </c>
      <c r="Q3231" s="113" t="s">
        <v>31772</v>
      </c>
      <c r="R3231" s="113">
        <v>15</v>
      </c>
      <c r="S3231" s="113" t="s">
        <v>13</v>
      </c>
      <c r="T3231" s="113" t="s">
        <v>31773</v>
      </c>
      <c r="U3231" s="113" t="s">
        <v>31774</v>
      </c>
      <c r="V3231" s="114">
        <v>39965</v>
      </c>
      <c r="W3231" s="114">
        <v>39904</v>
      </c>
      <c r="X3231" s="113" t="s">
        <v>31775</v>
      </c>
      <c r="Y3231" s="114">
        <v>40542</v>
      </c>
      <c r="Z3231" s="114">
        <v>40544</v>
      </c>
      <c r="AA3231" s="113">
        <v>31</v>
      </c>
      <c r="AB3231" s="113" t="s">
        <v>9</v>
      </c>
      <c r="AC3231" s="113">
        <v>34</v>
      </c>
      <c r="AD3231" s="113" t="s">
        <v>18</v>
      </c>
      <c r="AE3231" s="114">
        <v>44105</v>
      </c>
      <c r="AF3231" s="113">
        <v>11</v>
      </c>
      <c r="AG3231" s="113">
        <v>6</v>
      </c>
      <c r="AH3231" s="113" t="s">
        <v>16226</v>
      </c>
      <c r="AI3231" s="117" t="s">
        <v>11729</v>
      </c>
      <c r="AK3231" s="114">
        <v>44670</v>
      </c>
      <c r="AL3231" s="113">
        <v>45</v>
      </c>
      <c r="AM3231" s="113" t="s">
        <v>9922</v>
      </c>
      <c r="AN3231" s="113" t="s">
        <v>18885</v>
      </c>
      <c r="AO3231" s="113" t="s">
        <v>762</v>
      </c>
      <c r="AP3231" s="113">
        <v>2014</v>
      </c>
      <c r="AQ3231" s="113" t="s">
        <v>9971</v>
      </c>
      <c r="AR3231" s="113" t="s">
        <v>19530</v>
      </c>
      <c r="AS3231" s="113" t="s">
        <v>14</v>
      </c>
      <c r="AT3231" s="113" t="s">
        <v>14</v>
      </c>
      <c r="AU3231" s="113" t="s">
        <v>16229</v>
      </c>
      <c r="AV3231" s="113" t="s">
        <v>14</v>
      </c>
      <c r="AW3231" s="113" t="s">
        <v>14</v>
      </c>
    </row>
    <row r="3232" spans="1:49">
      <c r="A3232" s="116" t="s">
        <v>5741</v>
      </c>
      <c r="C3232" s="113" t="s">
        <v>459</v>
      </c>
      <c r="E3232" s="113" t="s">
        <v>41</v>
      </c>
      <c r="F3232" s="113" t="s">
        <v>8</v>
      </c>
      <c r="G3232" s="114">
        <v>30540</v>
      </c>
      <c r="H3232" s="113" t="s">
        <v>16218</v>
      </c>
      <c r="I3232" s="113" t="s">
        <v>9866</v>
      </c>
      <c r="J3232" s="113" t="s">
        <v>9872</v>
      </c>
      <c r="K3232" s="113" t="s">
        <v>35945</v>
      </c>
      <c r="L3232" s="113">
        <v>85342622480</v>
      </c>
      <c r="M3232" s="113" t="s">
        <v>12328</v>
      </c>
      <c r="O3232" s="113" t="s">
        <v>12329</v>
      </c>
      <c r="P3232" s="113" t="s">
        <v>35946</v>
      </c>
      <c r="Q3232" s="113" t="s">
        <v>35947</v>
      </c>
      <c r="R3232" s="113">
        <v>15</v>
      </c>
      <c r="S3232" s="113" t="s">
        <v>13</v>
      </c>
      <c r="T3232" s="113" t="s">
        <v>35948</v>
      </c>
      <c r="U3232" s="113" t="s">
        <v>35949</v>
      </c>
      <c r="V3232" s="114">
        <v>39965</v>
      </c>
      <c r="W3232" s="114">
        <v>39904</v>
      </c>
      <c r="X3232" s="113" t="s">
        <v>35950</v>
      </c>
      <c r="Y3232" s="114">
        <v>40542</v>
      </c>
      <c r="Z3232" s="114">
        <v>40544</v>
      </c>
      <c r="AA3232" s="113">
        <v>22</v>
      </c>
      <c r="AB3232" s="113" t="s">
        <v>25</v>
      </c>
      <c r="AC3232" s="113">
        <v>32</v>
      </c>
      <c r="AD3232" s="113" t="s">
        <v>84</v>
      </c>
      <c r="AE3232" s="114">
        <v>45505</v>
      </c>
      <c r="AF3232" s="113">
        <v>13</v>
      </c>
      <c r="AG3232" s="113">
        <v>4</v>
      </c>
      <c r="AH3232" s="113" t="s">
        <v>16226</v>
      </c>
      <c r="AI3232" s="117" t="s">
        <v>9875</v>
      </c>
      <c r="AK3232" s="114">
        <v>44670</v>
      </c>
      <c r="AL3232" s="113">
        <v>40</v>
      </c>
      <c r="AM3232" s="113" t="s">
        <v>9870</v>
      </c>
      <c r="AN3232" s="113" t="s">
        <v>16561</v>
      </c>
      <c r="AO3232" s="113" t="s">
        <v>42</v>
      </c>
      <c r="AP3232" s="113">
        <v>2019</v>
      </c>
      <c r="AQ3232" s="113" t="s">
        <v>5236</v>
      </c>
      <c r="AR3232" s="113" t="s">
        <v>18043</v>
      </c>
      <c r="AS3232" s="113" t="s">
        <v>14</v>
      </c>
      <c r="AT3232" s="113" t="s">
        <v>14</v>
      </c>
      <c r="AU3232" s="113" t="s">
        <v>16229</v>
      </c>
      <c r="AV3232" s="113" t="s">
        <v>14</v>
      </c>
      <c r="AW3232" s="113" t="s">
        <v>14</v>
      </c>
    </row>
    <row r="3233" spans="1:49">
      <c r="A3233" s="116" t="s">
        <v>4381</v>
      </c>
      <c r="B3233" s="113">
        <v>570036087</v>
      </c>
      <c r="C3233" s="113" t="s">
        <v>4382</v>
      </c>
      <c r="E3233" s="113" t="s">
        <v>30</v>
      </c>
      <c r="F3233" s="113" t="s">
        <v>8</v>
      </c>
      <c r="G3233" s="114">
        <v>30542</v>
      </c>
      <c r="H3233" s="113" t="s">
        <v>16230</v>
      </c>
      <c r="I3233" s="113" t="s">
        <v>9866</v>
      </c>
      <c r="J3233" s="113" t="s">
        <v>9872</v>
      </c>
      <c r="K3233" s="113" t="s">
        <v>46447</v>
      </c>
      <c r="L3233" s="113">
        <v>8114588511</v>
      </c>
      <c r="M3233" s="113" t="s">
        <v>25416</v>
      </c>
      <c r="O3233" s="113" t="s">
        <v>13022</v>
      </c>
      <c r="P3233" s="113" t="s">
        <v>25417</v>
      </c>
      <c r="Q3233" s="113" t="s">
        <v>25418</v>
      </c>
      <c r="R3233" s="113">
        <v>15</v>
      </c>
      <c r="S3233" s="113" t="s">
        <v>13</v>
      </c>
      <c r="T3233" s="113" t="s">
        <v>25419</v>
      </c>
      <c r="U3233" s="113" t="s">
        <v>25420</v>
      </c>
      <c r="V3233" s="114">
        <v>39563</v>
      </c>
      <c r="W3233" s="114">
        <v>39448</v>
      </c>
      <c r="X3233" s="113" t="s">
        <v>25421</v>
      </c>
      <c r="Y3233" s="114">
        <v>40143</v>
      </c>
      <c r="Z3233" s="114">
        <v>40148</v>
      </c>
      <c r="AA3233" s="113">
        <v>21</v>
      </c>
      <c r="AB3233" s="113" t="s">
        <v>24</v>
      </c>
      <c r="AC3233" s="113">
        <v>34</v>
      </c>
      <c r="AD3233" s="113" t="s">
        <v>18</v>
      </c>
      <c r="AE3233" s="114">
        <v>45017</v>
      </c>
      <c r="AF3233" s="113">
        <v>14</v>
      </c>
      <c r="AG3233" s="113">
        <v>3</v>
      </c>
      <c r="AH3233" s="113" t="s">
        <v>16263</v>
      </c>
      <c r="AI3233" s="117" t="s">
        <v>4383</v>
      </c>
      <c r="AK3233" s="114">
        <v>43556</v>
      </c>
      <c r="AL3233" s="113">
        <v>40</v>
      </c>
      <c r="AM3233" s="113" t="s">
        <v>9870</v>
      </c>
      <c r="AN3233" s="113" t="s">
        <v>16468</v>
      </c>
      <c r="AO3233" s="113" t="s">
        <v>31</v>
      </c>
      <c r="AP3233" s="113">
        <v>2005</v>
      </c>
      <c r="AQ3233" s="113" t="s">
        <v>8</v>
      </c>
      <c r="AR3233" s="113" t="s">
        <v>29955</v>
      </c>
      <c r="AS3233" s="113" t="s">
        <v>14</v>
      </c>
      <c r="AT3233" s="113" t="s">
        <v>14</v>
      </c>
      <c r="AU3233" s="113" t="s">
        <v>16229</v>
      </c>
      <c r="AV3233" s="113" t="s">
        <v>14</v>
      </c>
      <c r="AW3233" s="113" t="s">
        <v>14</v>
      </c>
    </row>
    <row r="3234" spans="1:49">
      <c r="A3234" s="116" t="s">
        <v>7293</v>
      </c>
      <c r="B3234" s="113">
        <v>570021353</v>
      </c>
      <c r="C3234" s="113" t="s">
        <v>7294</v>
      </c>
      <c r="E3234" s="113" t="s">
        <v>1538</v>
      </c>
      <c r="F3234" s="113" t="s">
        <v>8</v>
      </c>
      <c r="G3234" s="114">
        <v>30544</v>
      </c>
      <c r="H3234" s="113" t="s">
        <v>16230</v>
      </c>
      <c r="I3234" s="113" t="s">
        <v>9866</v>
      </c>
      <c r="J3234" s="113" t="s">
        <v>9872</v>
      </c>
      <c r="K3234" s="113" t="s">
        <v>41480</v>
      </c>
      <c r="L3234" s="113">
        <v>81341108883</v>
      </c>
      <c r="M3234" s="113" t="s">
        <v>41481</v>
      </c>
      <c r="O3234" s="113" t="s">
        <v>13364</v>
      </c>
      <c r="P3234" s="113" t="s">
        <v>41482</v>
      </c>
      <c r="Q3234" s="113" t="s">
        <v>41483</v>
      </c>
      <c r="R3234" s="113">
        <v>15</v>
      </c>
      <c r="S3234" s="113" t="s">
        <v>13</v>
      </c>
      <c r="T3234" s="113" t="s">
        <v>41484</v>
      </c>
      <c r="U3234" s="113" t="s">
        <v>41485</v>
      </c>
      <c r="V3234" s="114">
        <v>39038</v>
      </c>
      <c r="W3234" s="114">
        <v>38808</v>
      </c>
      <c r="X3234" s="113" t="s">
        <v>41486</v>
      </c>
      <c r="Y3234" s="114">
        <v>39353</v>
      </c>
      <c r="Z3234" s="114">
        <v>39356</v>
      </c>
      <c r="AA3234" s="113">
        <v>23</v>
      </c>
      <c r="AB3234" s="113" t="s">
        <v>78</v>
      </c>
      <c r="AC3234" s="113">
        <v>34</v>
      </c>
      <c r="AD3234" s="113" t="s">
        <v>18</v>
      </c>
      <c r="AE3234" s="114">
        <v>44105</v>
      </c>
      <c r="AF3234" s="113">
        <v>14</v>
      </c>
      <c r="AG3234" s="113">
        <v>0</v>
      </c>
      <c r="AH3234" s="113" t="s">
        <v>16226</v>
      </c>
      <c r="AI3234" s="117" t="s">
        <v>1790</v>
      </c>
      <c r="AK3234" s="114">
        <v>43191</v>
      </c>
      <c r="AL3234" s="113">
        <v>30</v>
      </c>
      <c r="AM3234" s="113" t="s">
        <v>9882</v>
      </c>
      <c r="AN3234" s="113" t="s">
        <v>21807</v>
      </c>
      <c r="AO3234" s="113" t="s">
        <v>1540</v>
      </c>
      <c r="AP3234" s="113">
        <v>2004</v>
      </c>
      <c r="AQ3234" s="113" t="s">
        <v>8</v>
      </c>
      <c r="AR3234" s="113" t="s">
        <v>20505</v>
      </c>
      <c r="AS3234" s="113" t="s">
        <v>14</v>
      </c>
      <c r="AT3234" s="113" t="s">
        <v>14</v>
      </c>
      <c r="AU3234" s="113" t="s">
        <v>16229</v>
      </c>
      <c r="AV3234" s="113" t="s">
        <v>14</v>
      </c>
      <c r="AW3234" s="113" t="s">
        <v>14</v>
      </c>
    </row>
    <row r="3235" spans="1:49">
      <c r="A3235" s="116" t="s">
        <v>6296</v>
      </c>
      <c r="B3235" s="113">
        <v>570017236</v>
      </c>
      <c r="C3235" s="113" t="s">
        <v>1404</v>
      </c>
      <c r="E3235" s="113" t="s">
        <v>41</v>
      </c>
      <c r="F3235" s="113" t="s">
        <v>388</v>
      </c>
      <c r="G3235" s="114">
        <v>30545</v>
      </c>
      <c r="H3235" s="113" t="s">
        <v>16230</v>
      </c>
      <c r="I3235" s="113" t="s">
        <v>9866</v>
      </c>
      <c r="J3235" s="113" t="s">
        <v>9872</v>
      </c>
      <c r="K3235" s="113" t="s">
        <v>39683</v>
      </c>
      <c r="L3235" s="113">
        <v>82290558451</v>
      </c>
      <c r="M3235" s="113" t="s">
        <v>39684</v>
      </c>
      <c r="O3235" s="113" t="s">
        <v>15833</v>
      </c>
      <c r="P3235" s="113" t="s">
        <v>39685</v>
      </c>
      <c r="Q3235" s="113" t="s">
        <v>39686</v>
      </c>
      <c r="R3235" s="113">
        <v>15</v>
      </c>
      <c r="S3235" s="113" t="s">
        <v>13</v>
      </c>
      <c r="T3235" s="113" t="s">
        <v>39687</v>
      </c>
      <c r="U3235" s="113" t="s">
        <v>39688</v>
      </c>
      <c r="V3235" s="114">
        <v>38397</v>
      </c>
      <c r="W3235" s="114">
        <v>38353</v>
      </c>
      <c r="X3235" s="113" t="s">
        <v>39689</v>
      </c>
      <c r="Y3235" s="114">
        <v>38775</v>
      </c>
      <c r="Z3235" s="114">
        <v>38777</v>
      </c>
      <c r="AA3235" s="113">
        <v>22</v>
      </c>
      <c r="AB3235" s="113" t="s">
        <v>25</v>
      </c>
      <c r="AC3235" s="113">
        <v>32</v>
      </c>
      <c r="AD3235" s="113" t="s">
        <v>84</v>
      </c>
      <c r="AE3235" s="114">
        <v>44287</v>
      </c>
      <c r="AF3235" s="113">
        <v>14</v>
      </c>
      <c r="AG3235" s="113">
        <v>3</v>
      </c>
      <c r="AH3235" s="113" t="s">
        <v>16226</v>
      </c>
      <c r="AI3235" s="117" t="s">
        <v>9875</v>
      </c>
      <c r="AK3235" s="114">
        <v>43917</v>
      </c>
      <c r="AL3235" s="113">
        <v>40</v>
      </c>
      <c r="AM3235" s="113" t="s">
        <v>9870</v>
      </c>
      <c r="AN3235" s="113" t="s">
        <v>16561</v>
      </c>
      <c r="AO3235" s="113" t="s">
        <v>42</v>
      </c>
      <c r="AP3235" s="113">
        <v>2018</v>
      </c>
      <c r="AQ3235" s="113" t="s">
        <v>9994</v>
      </c>
      <c r="AR3235" s="113" t="s">
        <v>17069</v>
      </c>
      <c r="AS3235" s="113" t="s">
        <v>14</v>
      </c>
      <c r="AT3235" s="113" t="s">
        <v>14</v>
      </c>
      <c r="AU3235" s="113" t="s">
        <v>16229</v>
      </c>
      <c r="AV3235" s="113" t="s">
        <v>14</v>
      </c>
      <c r="AW3235" s="113" t="s">
        <v>14</v>
      </c>
    </row>
    <row r="3236" spans="1:49">
      <c r="A3236" s="116" t="s">
        <v>8644</v>
      </c>
      <c r="C3236" s="113" t="s">
        <v>8645</v>
      </c>
      <c r="F3236" s="113" t="s">
        <v>204</v>
      </c>
      <c r="G3236" s="114">
        <v>30545</v>
      </c>
      <c r="H3236" s="113" t="s">
        <v>16230</v>
      </c>
      <c r="I3236" s="113" t="s">
        <v>9866</v>
      </c>
      <c r="J3236" s="113" t="s">
        <v>9872</v>
      </c>
      <c r="K3236" s="113" t="s">
        <v>32633</v>
      </c>
      <c r="L3236" s="113">
        <v>82292513880</v>
      </c>
      <c r="M3236" s="113" t="s">
        <v>32634</v>
      </c>
      <c r="O3236" s="113" t="s">
        <v>14518</v>
      </c>
      <c r="P3236" s="113" t="s">
        <v>32635</v>
      </c>
      <c r="Q3236" s="113" t="s">
        <v>32636</v>
      </c>
      <c r="R3236" s="113">
        <v>15</v>
      </c>
      <c r="S3236" s="113" t="s">
        <v>13</v>
      </c>
      <c r="T3236" s="113" t="s">
        <v>32637</v>
      </c>
      <c r="U3236" s="113" t="s">
        <v>32638</v>
      </c>
      <c r="V3236" s="114">
        <v>42032</v>
      </c>
      <c r="W3236" s="114">
        <v>41944</v>
      </c>
      <c r="X3236" s="113" t="s">
        <v>32639</v>
      </c>
      <c r="Y3236" s="114">
        <v>42612</v>
      </c>
      <c r="Z3236" s="114">
        <v>42614</v>
      </c>
      <c r="AA3236" s="113">
        <v>21</v>
      </c>
      <c r="AB3236" s="113" t="s">
        <v>24</v>
      </c>
      <c r="AC3236" s="113">
        <v>31</v>
      </c>
      <c r="AD3236" s="113" t="s">
        <v>9</v>
      </c>
      <c r="AE3236" s="114">
        <v>45383</v>
      </c>
      <c r="AF3236" s="113">
        <v>15</v>
      </c>
      <c r="AG3236" s="113">
        <v>3</v>
      </c>
      <c r="AH3236" s="113" t="s">
        <v>16263</v>
      </c>
      <c r="AI3236" s="117" t="s">
        <v>16264</v>
      </c>
      <c r="AK3236" s="114">
        <v>45302</v>
      </c>
      <c r="AL3236" s="113">
        <v>17</v>
      </c>
      <c r="AM3236" s="113" t="s">
        <v>9982</v>
      </c>
      <c r="AN3236" s="113" t="s">
        <v>24819</v>
      </c>
      <c r="AO3236" s="113" t="s">
        <v>126</v>
      </c>
      <c r="AP3236" s="113">
        <v>2002</v>
      </c>
      <c r="AQ3236" s="113" t="s">
        <v>8</v>
      </c>
      <c r="AR3236" s="113" t="s">
        <v>23652</v>
      </c>
      <c r="AS3236" s="113" t="s">
        <v>14</v>
      </c>
      <c r="AT3236" s="113" t="s">
        <v>14</v>
      </c>
      <c r="AU3236" s="113" t="s">
        <v>16229</v>
      </c>
      <c r="AV3236" s="113" t="s">
        <v>14</v>
      </c>
    </row>
    <row r="3237" spans="1:49">
      <c r="A3237" s="116" t="s">
        <v>5872</v>
      </c>
      <c r="B3237" s="113">
        <v>570027771</v>
      </c>
      <c r="C3237" s="113" t="s">
        <v>5873</v>
      </c>
      <c r="F3237" s="113" t="s">
        <v>2586</v>
      </c>
      <c r="G3237" s="114">
        <v>30546</v>
      </c>
      <c r="H3237" s="113" t="s">
        <v>16230</v>
      </c>
      <c r="I3237" s="113" t="s">
        <v>9866</v>
      </c>
      <c r="J3237" s="113" t="s">
        <v>9872</v>
      </c>
      <c r="K3237" s="113" t="s">
        <v>22122</v>
      </c>
      <c r="L3237" s="113">
        <v>81242833753</v>
      </c>
      <c r="M3237" s="113" t="s">
        <v>20365</v>
      </c>
      <c r="O3237" s="113" t="s">
        <v>9957</v>
      </c>
      <c r="P3237" s="113" t="s">
        <v>22123</v>
      </c>
      <c r="Q3237" s="113" t="s">
        <v>22124</v>
      </c>
      <c r="R3237" s="113">
        <v>15</v>
      </c>
      <c r="S3237" s="113" t="s">
        <v>13</v>
      </c>
      <c r="T3237" s="113" t="s">
        <v>22125</v>
      </c>
      <c r="U3237" s="113" t="s">
        <v>22126</v>
      </c>
      <c r="V3237" s="114">
        <v>39387</v>
      </c>
      <c r="W3237" s="114">
        <v>39083</v>
      </c>
      <c r="X3237" s="113" t="s">
        <v>22127</v>
      </c>
      <c r="Y3237" s="114">
        <v>39720</v>
      </c>
      <c r="Z3237" s="114">
        <v>39722</v>
      </c>
      <c r="AA3237" s="113">
        <v>21</v>
      </c>
      <c r="AB3237" s="113" t="s">
        <v>24</v>
      </c>
      <c r="AC3237" s="113">
        <v>23</v>
      </c>
      <c r="AD3237" s="113" t="s">
        <v>78</v>
      </c>
      <c r="AE3237" s="114">
        <v>42826</v>
      </c>
      <c r="AF3237" s="113">
        <v>14</v>
      </c>
      <c r="AG3237" s="113">
        <v>3</v>
      </c>
      <c r="AH3237" s="113" t="s">
        <v>16263</v>
      </c>
      <c r="AI3237" s="117" t="s">
        <v>75</v>
      </c>
      <c r="AK3237" s="114">
        <v>44431</v>
      </c>
      <c r="AL3237" s="113">
        <v>15</v>
      </c>
      <c r="AM3237" s="113" t="s">
        <v>9885</v>
      </c>
      <c r="AN3237" s="113" t="s">
        <v>22128</v>
      </c>
      <c r="AO3237" s="113" t="s">
        <v>5874</v>
      </c>
      <c r="AP3237" s="113">
        <v>2002</v>
      </c>
      <c r="AQ3237" s="113" t="s">
        <v>8</v>
      </c>
      <c r="AR3237" s="113" t="s">
        <v>22129</v>
      </c>
      <c r="AS3237" s="113" t="s">
        <v>14</v>
      </c>
      <c r="AT3237" s="113" t="s">
        <v>14</v>
      </c>
      <c r="AU3237" s="113" t="s">
        <v>16229</v>
      </c>
      <c r="AV3237" s="113" t="s">
        <v>14</v>
      </c>
      <c r="AW3237" s="113" t="s">
        <v>14</v>
      </c>
    </row>
    <row r="3238" spans="1:49">
      <c r="A3238" s="116" t="s">
        <v>4782</v>
      </c>
      <c r="C3238" s="113" t="s">
        <v>4783</v>
      </c>
      <c r="E3238" s="113" t="s">
        <v>97</v>
      </c>
      <c r="F3238" s="113" t="s">
        <v>8</v>
      </c>
      <c r="G3238" s="114">
        <v>30547</v>
      </c>
      <c r="H3238" s="113" t="s">
        <v>16218</v>
      </c>
      <c r="I3238" s="113" t="s">
        <v>9866</v>
      </c>
      <c r="J3238" s="113" t="s">
        <v>9872</v>
      </c>
      <c r="K3238" s="113" t="s">
        <v>34081</v>
      </c>
      <c r="L3238" s="113">
        <v>85241302721</v>
      </c>
      <c r="M3238" s="113" t="s">
        <v>10893</v>
      </c>
      <c r="O3238" s="113" t="s">
        <v>34082</v>
      </c>
      <c r="P3238" s="113" t="s">
        <v>34083</v>
      </c>
      <c r="Q3238" s="113" t="s">
        <v>34084</v>
      </c>
      <c r="R3238" s="113">
        <v>15</v>
      </c>
      <c r="S3238" s="113" t="s">
        <v>13</v>
      </c>
      <c r="T3238" s="113" t="s">
        <v>34085</v>
      </c>
      <c r="U3238" s="113" t="s">
        <v>34086</v>
      </c>
      <c r="V3238" s="114">
        <v>39904</v>
      </c>
      <c r="W3238" s="114">
        <v>39904</v>
      </c>
      <c r="X3238" s="113" t="s">
        <v>34087</v>
      </c>
      <c r="Y3238" s="114">
        <v>40542</v>
      </c>
      <c r="Z3238" s="114">
        <v>40544</v>
      </c>
      <c r="AA3238" s="113">
        <v>21</v>
      </c>
      <c r="AB3238" s="113" t="s">
        <v>24</v>
      </c>
      <c r="AC3238" s="113">
        <v>33</v>
      </c>
      <c r="AD3238" s="113" t="s">
        <v>10</v>
      </c>
      <c r="AE3238" s="114">
        <v>45566</v>
      </c>
      <c r="AF3238" s="113">
        <v>15</v>
      </c>
      <c r="AG3238" s="113">
        <v>6</v>
      </c>
      <c r="AH3238" s="113" t="s">
        <v>16263</v>
      </c>
      <c r="AI3238" s="117" t="s">
        <v>16264</v>
      </c>
      <c r="AK3238" s="114">
        <v>45302</v>
      </c>
      <c r="AL3238" s="113">
        <v>40</v>
      </c>
      <c r="AM3238" s="113" t="s">
        <v>9870</v>
      </c>
      <c r="AN3238" s="113" t="s">
        <v>17701</v>
      </c>
      <c r="AO3238" s="113" t="s">
        <v>572</v>
      </c>
      <c r="AP3238" s="113">
        <v>2013</v>
      </c>
      <c r="AQ3238" s="113" t="s">
        <v>8</v>
      </c>
      <c r="AR3238" s="113" t="s">
        <v>34088</v>
      </c>
      <c r="AS3238" s="113" t="s">
        <v>14</v>
      </c>
      <c r="AT3238" s="113" t="s">
        <v>14</v>
      </c>
      <c r="AU3238" s="113" t="s">
        <v>16229</v>
      </c>
      <c r="AV3238" s="113" t="s">
        <v>14</v>
      </c>
    </row>
    <row r="3239" spans="1:49">
      <c r="A3239" s="116" t="s">
        <v>3812</v>
      </c>
      <c r="C3239" s="113" t="s">
        <v>3813</v>
      </c>
      <c r="E3239" s="113" t="s">
        <v>41</v>
      </c>
      <c r="F3239" s="113" t="s">
        <v>293</v>
      </c>
      <c r="G3239" s="114">
        <v>30553</v>
      </c>
      <c r="H3239" s="113" t="s">
        <v>16230</v>
      </c>
      <c r="I3239" s="113" t="s">
        <v>9866</v>
      </c>
      <c r="J3239" s="113" t="s">
        <v>9867</v>
      </c>
      <c r="K3239" s="113" t="s">
        <v>34494</v>
      </c>
      <c r="L3239" s="113">
        <v>85230682488</v>
      </c>
      <c r="M3239" s="113" t="s">
        <v>15760</v>
      </c>
      <c r="O3239" s="113" t="s">
        <v>15761</v>
      </c>
      <c r="P3239" s="113" t="s">
        <v>34495</v>
      </c>
      <c r="Q3239" s="113" t="s">
        <v>34496</v>
      </c>
      <c r="R3239" s="113">
        <v>15</v>
      </c>
      <c r="S3239" s="113" t="s">
        <v>13</v>
      </c>
      <c r="T3239" s="113" t="s">
        <v>34497</v>
      </c>
      <c r="U3239" s="113" t="s">
        <v>34498</v>
      </c>
      <c r="V3239" s="114">
        <v>39965</v>
      </c>
      <c r="W3239" s="114">
        <v>39904</v>
      </c>
      <c r="X3239" s="113" t="s">
        <v>34499</v>
      </c>
      <c r="Y3239" s="114">
        <v>40542</v>
      </c>
      <c r="Z3239" s="114">
        <v>40544</v>
      </c>
      <c r="AA3239" s="113">
        <v>22</v>
      </c>
      <c r="AB3239" s="113" t="s">
        <v>25</v>
      </c>
      <c r="AC3239" s="113">
        <v>32</v>
      </c>
      <c r="AD3239" s="113" t="s">
        <v>84</v>
      </c>
      <c r="AE3239" s="114">
        <v>45566</v>
      </c>
      <c r="AF3239" s="113">
        <v>17</v>
      </c>
      <c r="AG3239" s="113">
        <v>2</v>
      </c>
      <c r="AH3239" s="113" t="s">
        <v>16226</v>
      </c>
      <c r="AI3239" s="117" t="s">
        <v>9875</v>
      </c>
      <c r="AK3239" s="114">
        <v>44652</v>
      </c>
      <c r="AL3239" s="113">
        <v>40</v>
      </c>
      <c r="AM3239" s="113" t="s">
        <v>9870</v>
      </c>
      <c r="AN3239" s="113" t="s">
        <v>16561</v>
      </c>
      <c r="AO3239" s="113" t="s">
        <v>42</v>
      </c>
      <c r="AP3239" s="113">
        <v>2019</v>
      </c>
      <c r="AQ3239" s="113" t="s">
        <v>9871</v>
      </c>
      <c r="AR3239" s="113" t="s">
        <v>16935</v>
      </c>
      <c r="AS3239" s="113" t="s">
        <v>14</v>
      </c>
      <c r="AT3239" s="113" t="s">
        <v>14</v>
      </c>
      <c r="AU3239" s="113" t="s">
        <v>16229</v>
      </c>
      <c r="AV3239" s="113" t="s">
        <v>14</v>
      </c>
      <c r="AW3239" s="113" t="s">
        <v>14</v>
      </c>
    </row>
    <row r="3240" spans="1:49">
      <c r="A3240" s="116" t="s">
        <v>8546</v>
      </c>
      <c r="C3240" s="113" t="s">
        <v>8547</v>
      </c>
      <c r="E3240" s="113" t="s">
        <v>74</v>
      </c>
      <c r="F3240" s="113" t="s">
        <v>8</v>
      </c>
      <c r="G3240" s="114">
        <v>30554</v>
      </c>
      <c r="H3240" s="113" t="s">
        <v>16218</v>
      </c>
      <c r="I3240" s="113" t="s">
        <v>9866</v>
      </c>
      <c r="J3240" s="113" t="s">
        <v>9872</v>
      </c>
      <c r="K3240" s="113" t="s">
        <v>32343</v>
      </c>
      <c r="L3240" s="113">
        <v>85241486068</v>
      </c>
      <c r="M3240" s="113" t="s">
        <v>11298</v>
      </c>
      <c r="O3240" s="113" t="s">
        <v>32344</v>
      </c>
      <c r="P3240" s="113" t="s">
        <v>32345</v>
      </c>
      <c r="Q3240" s="113" t="s">
        <v>32346</v>
      </c>
      <c r="R3240" s="113">
        <v>15</v>
      </c>
      <c r="S3240" s="113" t="s">
        <v>13</v>
      </c>
      <c r="T3240" s="113" t="s">
        <v>32347</v>
      </c>
      <c r="U3240" s="113" t="s">
        <v>32348</v>
      </c>
      <c r="V3240" s="114">
        <v>40581</v>
      </c>
      <c r="W3240" s="114">
        <v>40544</v>
      </c>
      <c r="X3240" s="113" t="s">
        <v>32349</v>
      </c>
      <c r="Y3240" s="114">
        <v>41271</v>
      </c>
      <c r="Z3240" s="114">
        <v>41275</v>
      </c>
      <c r="AA3240" s="113">
        <v>31</v>
      </c>
      <c r="AB3240" s="113" t="s">
        <v>9</v>
      </c>
      <c r="AC3240" s="113">
        <v>32</v>
      </c>
      <c r="AD3240" s="113" t="s">
        <v>84</v>
      </c>
      <c r="AE3240" s="114">
        <v>43739</v>
      </c>
      <c r="AF3240" s="113">
        <v>8</v>
      </c>
      <c r="AG3240" s="113">
        <v>9</v>
      </c>
      <c r="AH3240" s="113" t="s">
        <v>16226</v>
      </c>
      <c r="AI3240" s="117" t="s">
        <v>9875</v>
      </c>
      <c r="AK3240" s="114">
        <v>43721</v>
      </c>
      <c r="AL3240" s="113">
        <v>40</v>
      </c>
      <c r="AM3240" s="113" t="s">
        <v>9870</v>
      </c>
      <c r="AN3240" s="113" t="s">
        <v>16670</v>
      </c>
      <c r="AO3240" s="113" t="s">
        <v>94</v>
      </c>
      <c r="AP3240" s="113">
        <v>2009</v>
      </c>
      <c r="AQ3240" s="113" t="s">
        <v>8</v>
      </c>
      <c r="AR3240" s="113" t="s">
        <v>32350</v>
      </c>
      <c r="AS3240" s="113" t="s">
        <v>14</v>
      </c>
      <c r="AT3240" s="113" t="s">
        <v>14</v>
      </c>
      <c r="AU3240" s="113" t="s">
        <v>16229</v>
      </c>
      <c r="AV3240" s="113" t="s">
        <v>14</v>
      </c>
      <c r="AW3240" s="113" t="s">
        <v>14</v>
      </c>
    </row>
    <row r="3241" spans="1:49">
      <c r="A3241" s="116" t="s">
        <v>9195</v>
      </c>
      <c r="C3241" s="113" t="s">
        <v>9196</v>
      </c>
      <c r="E3241" s="113" t="s">
        <v>97</v>
      </c>
      <c r="F3241" s="113" t="s">
        <v>8</v>
      </c>
      <c r="G3241" s="114">
        <v>30555</v>
      </c>
      <c r="H3241" s="113" t="s">
        <v>16230</v>
      </c>
      <c r="I3241" s="113" t="s">
        <v>9866</v>
      </c>
      <c r="J3241" s="113" t="s">
        <v>9872</v>
      </c>
      <c r="K3241" s="113" t="s">
        <v>24655</v>
      </c>
      <c r="L3241" s="113">
        <v>81342552739</v>
      </c>
      <c r="M3241" s="113" t="s">
        <v>10914</v>
      </c>
      <c r="O3241" s="113" t="s">
        <v>10915</v>
      </c>
      <c r="P3241" s="113" t="s">
        <v>24656</v>
      </c>
      <c r="Q3241" s="113" t="s">
        <v>24657</v>
      </c>
      <c r="R3241" s="113">
        <v>15</v>
      </c>
      <c r="S3241" s="113" t="s">
        <v>13</v>
      </c>
      <c r="T3241" s="113" t="s">
        <v>24658</v>
      </c>
      <c r="U3241" s="113" t="s">
        <v>24659</v>
      </c>
      <c r="V3241" s="114">
        <v>40179</v>
      </c>
      <c r="W3241" s="114">
        <v>40179</v>
      </c>
      <c r="X3241" s="113" t="s">
        <v>24660</v>
      </c>
      <c r="Y3241" s="114">
        <v>40906</v>
      </c>
      <c r="Z3241" s="114">
        <v>40909</v>
      </c>
      <c r="AA3241" s="113">
        <v>31</v>
      </c>
      <c r="AB3241" s="113" t="s">
        <v>9</v>
      </c>
      <c r="AC3241" s="113">
        <v>34</v>
      </c>
      <c r="AD3241" s="113" t="s">
        <v>18</v>
      </c>
      <c r="AE3241" s="114">
        <v>44105</v>
      </c>
      <c r="AF3241" s="113">
        <v>10</v>
      </c>
      <c r="AG3241" s="113">
        <v>9</v>
      </c>
      <c r="AH3241" s="113" t="s">
        <v>16226</v>
      </c>
      <c r="AI3241" s="117" t="s">
        <v>10031</v>
      </c>
      <c r="AK3241" s="114">
        <v>45627</v>
      </c>
      <c r="AL3241" s="113">
        <v>40</v>
      </c>
      <c r="AM3241" s="113" t="s">
        <v>9870</v>
      </c>
      <c r="AN3241" s="113" t="s">
        <v>17701</v>
      </c>
      <c r="AO3241" s="113" t="s">
        <v>572</v>
      </c>
      <c r="AP3241" s="113">
        <v>2006</v>
      </c>
      <c r="AQ3241" s="113" t="s">
        <v>8</v>
      </c>
      <c r="AR3241" s="113" t="s">
        <v>18368</v>
      </c>
      <c r="AS3241" s="113" t="s">
        <v>14</v>
      </c>
      <c r="AT3241" s="113" t="s">
        <v>14</v>
      </c>
      <c r="AU3241" s="113" t="s">
        <v>16229</v>
      </c>
      <c r="AV3241" s="113" t="s">
        <v>14</v>
      </c>
    </row>
    <row r="3242" spans="1:49">
      <c r="A3242" s="116" t="s">
        <v>1443</v>
      </c>
      <c r="C3242" s="113" t="s">
        <v>1444</v>
      </c>
      <c r="E3242" s="113" t="s">
        <v>34</v>
      </c>
      <c r="F3242" s="113" t="s">
        <v>278</v>
      </c>
      <c r="G3242" s="114">
        <v>30556</v>
      </c>
      <c r="H3242" s="113" t="s">
        <v>16230</v>
      </c>
      <c r="I3242" s="113" t="s">
        <v>9866</v>
      </c>
      <c r="J3242" s="113" t="s">
        <v>9872</v>
      </c>
      <c r="K3242" s="113" t="s">
        <v>24918</v>
      </c>
      <c r="L3242" s="113">
        <v>81242850088</v>
      </c>
      <c r="M3242" s="113" t="s">
        <v>15800</v>
      </c>
      <c r="O3242" s="113" t="s">
        <v>15801</v>
      </c>
      <c r="P3242" s="113" t="s">
        <v>24919</v>
      </c>
      <c r="Q3242" s="113" t="s">
        <v>24920</v>
      </c>
      <c r="R3242" s="113">
        <v>15</v>
      </c>
      <c r="S3242" s="113" t="s">
        <v>13</v>
      </c>
      <c r="T3242" s="113" t="s">
        <v>24921</v>
      </c>
      <c r="U3242" s="113" t="s">
        <v>24922</v>
      </c>
      <c r="V3242" s="114">
        <v>40179</v>
      </c>
      <c r="W3242" s="114">
        <v>40179</v>
      </c>
      <c r="X3242" s="113" t="s">
        <v>24923</v>
      </c>
      <c r="Y3242" s="114">
        <v>40906</v>
      </c>
      <c r="Z3242" s="114">
        <v>40909</v>
      </c>
      <c r="AA3242" s="113">
        <v>31</v>
      </c>
      <c r="AB3242" s="113" t="s">
        <v>9</v>
      </c>
      <c r="AC3242" s="113">
        <v>34</v>
      </c>
      <c r="AD3242" s="113" t="s">
        <v>18</v>
      </c>
      <c r="AE3242" s="114">
        <v>44652</v>
      </c>
      <c r="AF3242" s="113">
        <v>12</v>
      </c>
      <c r="AG3242" s="113">
        <v>3</v>
      </c>
      <c r="AH3242" s="113" t="s">
        <v>16263</v>
      </c>
      <c r="AI3242" s="117" t="s">
        <v>16264</v>
      </c>
      <c r="AK3242" s="114">
        <v>45302</v>
      </c>
      <c r="AL3242" s="113">
        <v>40</v>
      </c>
      <c r="AM3242" s="113" t="s">
        <v>9870</v>
      </c>
      <c r="AN3242" s="113" t="s">
        <v>23556</v>
      </c>
      <c r="AO3242" s="113" t="s">
        <v>1445</v>
      </c>
      <c r="AP3242" s="113">
        <v>2006</v>
      </c>
      <c r="AQ3242" s="113" t="s">
        <v>8</v>
      </c>
      <c r="AR3242" s="113" t="s">
        <v>23260</v>
      </c>
      <c r="AS3242" s="113" t="s">
        <v>14</v>
      </c>
      <c r="AT3242" s="113" t="s">
        <v>14</v>
      </c>
      <c r="AU3242" s="113" t="s">
        <v>16229</v>
      </c>
      <c r="AV3242" s="113" t="s">
        <v>14</v>
      </c>
    </row>
    <row r="3243" spans="1:49">
      <c r="A3243" s="116" t="s">
        <v>8361</v>
      </c>
      <c r="B3243" s="113">
        <v>570020638</v>
      </c>
      <c r="C3243" s="113" t="s">
        <v>8362</v>
      </c>
      <c r="E3243" s="113" t="s">
        <v>97</v>
      </c>
      <c r="F3243" s="113" t="s">
        <v>456</v>
      </c>
      <c r="G3243" s="114">
        <v>30558</v>
      </c>
      <c r="H3243" s="113" t="s">
        <v>16230</v>
      </c>
      <c r="I3243" s="113" t="s">
        <v>9866</v>
      </c>
      <c r="J3243" s="113" t="s">
        <v>9872</v>
      </c>
      <c r="K3243" s="113" t="s">
        <v>26049</v>
      </c>
      <c r="L3243" s="113">
        <v>85241398327</v>
      </c>
      <c r="M3243" s="113" t="s">
        <v>14938</v>
      </c>
      <c r="O3243" s="113" t="s">
        <v>26050</v>
      </c>
      <c r="P3243" s="113" t="s">
        <v>26051</v>
      </c>
      <c r="Q3243" s="113" t="s">
        <v>26052</v>
      </c>
      <c r="R3243" s="113">
        <v>15</v>
      </c>
      <c r="S3243" s="113" t="s">
        <v>13</v>
      </c>
      <c r="T3243" s="113" t="s">
        <v>26053</v>
      </c>
      <c r="U3243" s="113" t="s">
        <v>26054</v>
      </c>
      <c r="V3243" s="114">
        <v>38848</v>
      </c>
      <c r="W3243" s="114">
        <v>38808</v>
      </c>
      <c r="X3243" s="113" t="s">
        <v>26055</v>
      </c>
      <c r="Y3243" s="114">
        <v>39231</v>
      </c>
      <c r="Z3243" s="114">
        <v>39234</v>
      </c>
      <c r="AA3243" s="113">
        <v>23</v>
      </c>
      <c r="AB3243" s="113" t="s">
        <v>78</v>
      </c>
      <c r="AC3243" s="113">
        <v>34</v>
      </c>
      <c r="AD3243" s="113" t="s">
        <v>18</v>
      </c>
      <c r="AE3243" s="114">
        <v>44652</v>
      </c>
      <c r="AF3243" s="113">
        <v>14</v>
      </c>
      <c r="AG3243" s="113">
        <v>6</v>
      </c>
      <c r="AH3243" s="113" t="s">
        <v>16226</v>
      </c>
      <c r="AI3243" s="117" t="s">
        <v>10081</v>
      </c>
      <c r="AK3243" s="114">
        <v>45627</v>
      </c>
      <c r="AL3243" s="113">
        <v>40</v>
      </c>
      <c r="AM3243" s="113" t="s">
        <v>9870</v>
      </c>
      <c r="AN3243" s="113" t="s">
        <v>17701</v>
      </c>
      <c r="AO3243" s="113" t="s">
        <v>572</v>
      </c>
      <c r="AP3243" s="113">
        <v>2013</v>
      </c>
      <c r="AQ3243" s="113" t="s">
        <v>9994</v>
      </c>
      <c r="AR3243" s="113" t="s">
        <v>16421</v>
      </c>
      <c r="AS3243" s="113" t="s">
        <v>14</v>
      </c>
      <c r="AT3243" s="113" t="s">
        <v>14</v>
      </c>
      <c r="AU3243" s="113" t="s">
        <v>16229</v>
      </c>
      <c r="AV3243" s="113" t="s">
        <v>14</v>
      </c>
    </row>
    <row r="3244" spans="1:49">
      <c r="A3244" s="116" t="s">
        <v>4828</v>
      </c>
      <c r="B3244" s="113">
        <v>570020236</v>
      </c>
      <c r="C3244" s="113" t="s">
        <v>4829</v>
      </c>
      <c r="E3244" s="113" t="s">
        <v>30</v>
      </c>
      <c r="F3244" s="113" t="s">
        <v>8</v>
      </c>
      <c r="G3244" s="114">
        <v>30561</v>
      </c>
      <c r="H3244" s="113" t="s">
        <v>16230</v>
      </c>
      <c r="I3244" s="113" t="s">
        <v>9866</v>
      </c>
      <c r="J3244" s="113" t="s">
        <v>16392</v>
      </c>
      <c r="K3244" s="113" t="s">
        <v>30769</v>
      </c>
      <c r="L3244" s="113">
        <v>81245450255</v>
      </c>
      <c r="M3244" s="113" t="s">
        <v>13120</v>
      </c>
      <c r="O3244" s="113" t="s">
        <v>13121</v>
      </c>
      <c r="P3244" s="113" t="s">
        <v>30770</v>
      </c>
      <c r="Q3244" s="113" t="s">
        <v>16244</v>
      </c>
      <c r="R3244" s="113">
        <v>15</v>
      </c>
      <c r="S3244" s="113" t="s">
        <v>13</v>
      </c>
      <c r="T3244" s="113" t="s">
        <v>30771</v>
      </c>
      <c r="U3244" s="113" t="s">
        <v>30772</v>
      </c>
      <c r="V3244" s="114">
        <v>38852</v>
      </c>
      <c r="W3244" s="114">
        <v>38808</v>
      </c>
      <c r="X3244" s="113" t="s">
        <v>30773</v>
      </c>
      <c r="Y3244" s="114">
        <v>39230</v>
      </c>
      <c r="Z3244" s="114">
        <v>39234</v>
      </c>
      <c r="AA3244" s="113">
        <v>31</v>
      </c>
      <c r="AB3244" s="113" t="s">
        <v>9</v>
      </c>
      <c r="AC3244" s="113">
        <v>41</v>
      </c>
      <c r="AD3244" s="113" t="s">
        <v>52</v>
      </c>
      <c r="AE3244" s="114">
        <v>44470</v>
      </c>
      <c r="AF3244" s="113">
        <v>15</v>
      </c>
      <c r="AG3244" s="113">
        <v>6</v>
      </c>
      <c r="AH3244" s="113" t="s">
        <v>16263</v>
      </c>
      <c r="AI3244" s="117" t="s">
        <v>16264</v>
      </c>
      <c r="AK3244" s="114">
        <v>45302</v>
      </c>
      <c r="AL3244" s="113">
        <v>40</v>
      </c>
      <c r="AM3244" s="113" t="s">
        <v>9870</v>
      </c>
      <c r="AN3244" s="113" t="s">
        <v>16468</v>
      </c>
      <c r="AO3244" s="113" t="s">
        <v>31</v>
      </c>
      <c r="AP3244" s="113">
        <v>2005</v>
      </c>
      <c r="AQ3244" s="113" t="s">
        <v>8</v>
      </c>
      <c r="AR3244" s="113" t="s">
        <v>20202</v>
      </c>
      <c r="AS3244" s="113" t="s">
        <v>14</v>
      </c>
      <c r="AT3244" s="113" t="s">
        <v>14</v>
      </c>
      <c r="AU3244" s="113" t="s">
        <v>16229</v>
      </c>
      <c r="AV3244" s="113" t="s">
        <v>14</v>
      </c>
    </row>
    <row r="3245" spans="1:49">
      <c r="A3245" s="116" t="s">
        <v>3706</v>
      </c>
      <c r="B3245" s="113">
        <v>570017193</v>
      </c>
      <c r="C3245" s="113" t="s">
        <v>3707</v>
      </c>
      <c r="E3245" s="113" t="s">
        <v>208</v>
      </c>
      <c r="F3245" s="113" t="s">
        <v>786</v>
      </c>
      <c r="G3245" s="114">
        <v>30562</v>
      </c>
      <c r="H3245" s="113" t="s">
        <v>16230</v>
      </c>
      <c r="I3245" s="113" t="s">
        <v>9866</v>
      </c>
      <c r="J3245" s="113" t="s">
        <v>9872</v>
      </c>
      <c r="K3245" s="113" t="s">
        <v>24763</v>
      </c>
      <c r="L3245" s="113">
        <v>85343647522</v>
      </c>
      <c r="M3245" s="113" t="s">
        <v>15152</v>
      </c>
      <c r="O3245" s="113" t="s">
        <v>10836</v>
      </c>
      <c r="P3245" s="113" t="s">
        <v>24764</v>
      </c>
      <c r="Q3245" s="113" t="s">
        <v>24765</v>
      </c>
      <c r="R3245" s="113">
        <v>15</v>
      </c>
      <c r="S3245" s="113" t="s">
        <v>13</v>
      </c>
      <c r="T3245" s="113" t="s">
        <v>24766</v>
      </c>
      <c r="U3245" s="113" t="s">
        <v>24767</v>
      </c>
      <c r="V3245" s="114">
        <v>38397</v>
      </c>
      <c r="W3245" s="114">
        <v>38353</v>
      </c>
      <c r="X3245" s="113" t="s">
        <v>24768</v>
      </c>
      <c r="Y3245" s="114">
        <v>38380</v>
      </c>
      <c r="Z3245" s="114">
        <v>38808</v>
      </c>
      <c r="AA3245" s="113">
        <v>22</v>
      </c>
      <c r="AB3245" s="113" t="s">
        <v>25</v>
      </c>
      <c r="AC3245" s="113">
        <v>32</v>
      </c>
      <c r="AD3245" s="113" t="s">
        <v>84</v>
      </c>
      <c r="AE3245" s="114">
        <v>44470</v>
      </c>
      <c r="AF3245" s="113">
        <v>14</v>
      </c>
      <c r="AG3245" s="113">
        <v>9</v>
      </c>
      <c r="AH3245" s="113" t="s">
        <v>16226</v>
      </c>
      <c r="AI3245" s="117" t="s">
        <v>9875</v>
      </c>
      <c r="AK3245" s="114">
        <v>45120</v>
      </c>
      <c r="AL3245" s="113">
        <v>25</v>
      </c>
      <c r="AM3245" s="113" t="s">
        <v>9974</v>
      </c>
      <c r="AN3245" s="113" t="s">
        <v>16623</v>
      </c>
      <c r="AO3245" s="113" t="s">
        <v>2439</v>
      </c>
      <c r="AP3245" s="113">
        <v>2004</v>
      </c>
      <c r="AQ3245" s="113" t="s">
        <v>2436</v>
      </c>
      <c r="AR3245" s="113" t="s">
        <v>17158</v>
      </c>
      <c r="AS3245" s="113" t="s">
        <v>14</v>
      </c>
      <c r="AT3245" s="113" t="s">
        <v>14</v>
      </c>
      <c r="AU3245" s="113" t="s">
        <v>16229</v>
      </c>
      <c r="AV3245" s="113" t="s">
        <v>14</v>
      </c>
      <c r="AW3245" s="113" t="s">
        <v>14</v>
      </c>
    </row>
    <row r="3246" spans="1:49">
      <c r="A3246" s="116" t="s">
        <v>7745</v>
      </c>
      <c r="C3246" s="113" t="s">
        <v>7746</v>
      </c>
      <c r="E3246" s="113" t="s">
        <v>110</v>
      </c>
      <c r="F3246" s="113" t="s">
        <v>8</v>
      </c>
      <c r="G3246" s="114">
        <v>30562</v>
      </c>
      <c r="H3246" s="113" t="s">
        <v>16218</v>
      </c>
      <c r="I3246" s="113" t="s">
        <v>9866</v>
      </c>
      <c r="J3246" s="113" t="s">
        <v>9872</v>
      </c>
      <c r="K3246" s="113" t="s">
        <v>33655</v>
      </c>
      <c r="L3246" s="113">
        <v>85241338671</v>
      </c>
      <c r="M3246" s="113" t="s">
        <v>11849</v>
      </c>
      <c r="O3246" s="113" t="s">
        <v>11850</v>
      </c>
      <c r="P3246" s="113" t="s">
        <v>33656</v>
      </c>
      <c r="Q3246" s="113" t="s">
        <v>33657</v>
      </c>
      <c r="R3246" s="113">
        <v>15</v>
      </c>
      <c r="S3246" s="113" t="s">
        <v>13</v>
      </c>
      <c r="T3246" s="113" t="s">
        <v>33658</v>
      </c>
      <c r="U3246" s="113" t="s">
        <v>33659</v>
      </c>
      <c r="V3246" s="114">
        <v>42030</v>
      </c>
      <c r="W3246" s="114">
        <v>41883</v>
      </c>
      <c r="X3246" s="113" t="s">
        <v>33660</v>
      </c>
      <c r="Y3246" s="114">
        <v>42612</v>
      </c>
      <c r="Z3246" s="114">
        <v>42614</v>
      </c>
      <c r="AA3246" s="113">
        <v>21</v>
      </c>
      <c r="AB3246" s="113" t="s">
        <v>24</v>
      </c>
      <c r="AC3246" s="113">
        <v>31</v>
      </c>
      <c r="AD3246" s="113" t="s">
        <v>9</v>
      </c>
      <c r="AE3246" s="114">
        <v>43556</v>
      </c>
      <c r="AF3246" s="113">
        <v>9</v>
      </c>
      <c r="AG3246" s="113">
        <v>8</v>
      </c>
      <c r="AH3246" s="113" t="s">
        <v>9913</v>
      </c>
      <c r="AI3246" s="117" t="s">
        <v>336</v>
      </c>
      <c r="AJ3246" s="113" t="s">
        <v>45516</v>
      </c>
      <c r="AK3246" s="114">
        <v>44558</v>
      </c>
      <c r="AL3246" s="113">
        <v>40</v>
      </c>
      <c r="AM3246" s="113" t="s">
        <v>9870</v>
      </c>
      <c r="AN3246" s="113" t="s">
        <v>33661</v>
      </c>
      <c r="AO3246" s="113" t="s">
        <v>113</v>
      </c>
      <c r="AP3246" s="113">
        <v>2009</v>
      </c>
      <c r="AQ3246" s="113" t="s">
        <v>8</v>
      </c>
      <c r="AR3246" s="113" t="s">
        <v>33662</v>
      </c>
      <c r="AS3246" s="113" t="s">
        <v>14</v>
      </c>
      <c r="AT3246" s="113" t="s">
        <v>14</v>
      </c>
      <c r="AU3246" s="113" t="s">
        <v>16229</v>
      </c>
      <c r="AV3246" s="113" t="s">
        <v>14</v>
      </c>
      <c r="AW3246" s="113" t="s">
        <v>14</v>
      </c>
    </row>
    <row r="3247" spans="1:49">
      <c r="A3247" s="116" t="s">
        <v>3280</v>
      </c>
      <c r="B3247" s="113">
        <v>570027722</v>
      </c>
      <c r="C3247" s="113" t="s">
        <v>3281</v>
      </c>
      <c r="F3247" s="113" t="s">
        <v>8</v>
      </c>
      <c r="G3247" s="114">
        <v>30563</v>
      </c>
      <c r="H3247" s="113" t="s">
        <v>16230</v>
      </c>
      <c r="I3247" s="113" t="s">
        <v>9866</v>
      </c>
      <c r="J3247" s="113" t="s">
        <v>9872</v>
      </c>
      <c r="K3247" s="113" t="s">
        <v>46348</v>
      </c>
      <c r="L3247" s="113">
        <v>82296696262</v>
      </c>
      <c r="M3247" s="113" t="s">
        <v>22956</v>
      </c>
      <c r="O3247" s="113" t="s">
        <v>14015</v>
      </c>
      <c r="P3247" s="113" t="s">
        <v>22957</v>
      </c>
      <c r="Q3247" s="113" t="s">
        <v>22958</v>
      </c>
      <c r="R3247" s="113">
        <v>15</v>
      </c>
      <c r="S3247" s="113" t="s">
        <v>13</v>
      </c>
      <c r="T3247" s="113" t="s">
        <v>22959</v>
      </c>
      <c r="U3247" s="113" t="s">
        <v>22960</v>
      </c>
      <c r="V3247" s="114">
        <v>39387</v>
      </c>
      <c r="W3247" s="114">
        <v>39083</v>
      </c>
      <c r="X3247" s="113" t="s">
        <v>22961</v>
      </c>
      <c r="Y3247" s="114">
        <v>39720</v>
      </c>
      <c r="Z3247" s="114">
        <v>39722</v>
      </c>
      <c r="AA3247" s="113">
        <v>21</v>
      </c>
      <c r="AB3247" s="113" t="s">
        <v>24</v>
      </c>
      <c r="AC3247" s="113">
        <v>23</v>
      </c>
      <c r="AD3247" s="113" t="s">
        <v>78</v>
      </c>
      <c r="AE3247" s="114">
        <v>42095</v>
      </c>
      <c r="AF3247" s="113">
        <v>12</v>
      </c>
      <c r="AG3247" s="113">
        <v>3</v>
      </c>
      <c r="AH3247" s="113" t="s">
        <v>16263</v>
      </c>
      <c r="AI3247" s="117" t="s">
        <v>75</v>
      </c>
      <c r="AK3247" s="114">
        <v>44208</v>
      </c>
      <c r="AL3247" s="113">
        <v>15</v>
      </c>
      <c r="AM3247" s="113" t="s">
        <v>9885</v>
      </c>
      <c r="AN3247" s="113" t="s">
        <v>20165</v>
      </c>
      <c r="AO3247" s="113" t="s">
        <v>1118</v>
      </c>
      <c r="AP3247" s="113">
        <v>2001</v>
      </c>
      <c r="AQ3247" s="113" t="s">
        <v>8</v>
      </c>
      <c r="AR3247" s="113" t="s">
        <v>22962</v>
      </c>
      <c r="AS3247" s="113" t="s">
        <v>14</v>
      </c>
      <c r="AT3247" s="113" t="s">
        <v>14</v>
      </c>
      <c r="AU3247" s="113" t="s">
        <v>16229</v>
      </c>
      <c r="AV3247" s="113" t="s">
        <v>14</v>
      </c>
      <c r="AW3247" s="113" t="s">
        <v>14</v>
      </c>
    </row>
    <row r="3248" spans="1:49">
      <c r="A3248" s="116" t="s">
        <v>2762</v>
      </c>
      <c r="C3248" s="113" t="s">
        <v>2763</v>
      </c>
      <c r="E3248" s="113" t="s">
        <v>41</v>
      </c>
      <c r="F3248" s="113" t="s">
        <v>8</v>
      </c>
      <c r="G3248" s="114">
        <v>30563</v>
      </c>
      <c r="H3248" s="113" t="s">
        <v>16230</v>
      </c>
      <c r="I3248" s="113" t="s">
        <v>9866</v>
      </c>
      <c r="J3248" s="113" t="s">
        <v>9872</v>
      </c>
      <c r="K3248" s="113" t="s">
        <v>23327</v>
      </c>
      <c r="L3248" s="113">
        <v>82211247260</v>
      </c>
      <c r="M3248" s="113" t="s">
        <v>12098</v>
      </c>
      <c r="N3248" s="113" t="s">
        <v>16242</v>
      </c>
      <c r="O3248" s="113" t="s">
        <v>23328</v>
      </c>
      <c r="P3248" s="113" t="s">
        <v>16244</v>
      </c>
      <c r="Q3248" s="113" t="s">
        <v>23329</v>
      </c>
      <c r="R3248" s="113">
        <v>15</v>
      </c>
      <c r="S3248" s="113" t="s">
        <v>13</v>
      </c>
      <c r="T3248" s="113" t="s">
        <v>23330</v>
      </c>
      <c r="U3248" s="113" t="s">
        <v>23331</v>
      </c>
      <c r="V3248" s="114">
        <v>42940</v>
      </c>
      <c r="W3248" s="114">
        <v>42948</v>
      </c>
      <c r="X3248" s="113" t="s">
        <v>23332</v>
      </c>
      <c r="Y3248" s="114">
        <v>43188</v>
      </c>
      <c r="Z3248" s="114">
        <v>43191</v>
      </c>
      <c r="AA3248" s="113">
        <v>31</v>
      </c>
      <c r="AB3248" s="113" t="s">
        <v>9</v>
      </c>
      <c r="AC3248" s="113">
        <v>32</v>
      </c>
      <c r="AD3248" s="113" t="s">
        <v>84</v>
      </c>
      <c r="AE3248" s="114">
        <v>44470</v>
      </c>
      <c r="AF3248" s="113">
        <v>4</v>
      </c>
      <c r="AG3248" s="113">
        <v>2</v>
      </c>
      <c r="AH3248" s="113" t="s">
        <v>16226</v>
      </c>
      <c r="AI3248" s="117" t="s">
        <v>9875</v>
      </c>
      <c r="AK3248" s="114">
        <v>43313</v>
      </c>
      <c r="AL3248" s="113">
        <v>40</v>
      </c>
      <c r="AM3248" s="113" t="s">
        <v>9870</v>
      </c>
      <c r="AN3248" s="113" t="s">
        <v>17103</v>
      </c>
      <c r="AO3248" s="113" t="s">
        <v>326</v>
      </c>
      <c r="AP3248" s="113">
        <v>2009</v>
      </c>
      <c r="AQ3248" s="113" t="s">
        <v>798</v>
      </c>
      <c r="AR3248" s="113" t="s">
        <v>20006</v>
      </c>
      <c r="AS3248" s="113" t="s">
        <v>14</v>
      </c>
      <c r="AT3248" s="113" t="s">
        <v>14</v>
      </c>
      <c r="AU3248" s="113" t="s">
        <v>16229</v>
      </c>
      <c r="AV3248" s="113" t="s">
        <v>14</v>
      </c>
      <c r="AW3248" s="113" t="s">
        <v>14</v>
      </c>
    </row>
    <row r="3249" spans="1:49">
      <c r="A3249" s="116" t="s">
        <v>3593</v>
      </c>
      <c r="B3249" s="113">
        <v>570013929</v>
      </c>
      <c r="C3249" s="113" t="s">
        <v>3594</v>
      </c>
      <c r="E3249" s="113" t="s">
        <v>103</v>
      </c>
      <c r="F3249" s="113" t="s">
        <v>8</v>
      </c>
      <c r="G3249" s="114">
        <v>30564</v>
      </c>
      <c r="H3249" s="113" t="s">
        <v>16230</v>
      </c>
      <c r="I3249" s="113" t="s">
        <v>9866</v>
      </c>
      <c r="J3249" s="113" t="s">
        <v>9872</v>
      </c>
      <c r="K3249" s="113" t="s">
        <v>36504</v>
      </c>
      <c r="L3249" s="113">
        <v>82292251639</v>
      </c>
      <c r="M3249" s="113" t="s">
        <v>13763</v>
      </c>
      <c r="O3249" s="113" t="s">
        <v>36505</v>
      </c>
      <c r="P3249" s="113" t="s">
        <v>36506</v>
      </c>
      <c r="Q3249" s="113" t="s">
        <v>36507</v>
      </c>
      <c r="R3249" s="113">
        <v>15</v>
      </c>
      <c r="S3249" s="113" t="s">
        <v>13</v>
      </c>
      <c r="T3249" s="113" t="s">
        <v>36508</v>
      </c>
      <c r="U3249" s="113" t="s">
        <v>36509</v>
      </c>
      <c r="V3249" s="114">
        <v>37557</v>
      </c>
      <c r="W3249" s="114">
        <v>37561</v>
      </c>
      <c r="X3249" s="113" t="s">
        <v>36510</v>
      </c>
      <c r="Y3249" s="114">
        <v>37945</v>
      </c>
      <c r="Z3249" s="114">
        <v>37956</v>
      </c>
      <c r="AA3249" s="113">
        <v>21</v>
      </c>
      <c r="AB3249" s="113" t="s">
        <v>24</v>
      </c>
      <c r="AC3249" s="113">
        <v>34</v>
      </c>
      <c r="AD3249" s="113" t="s">
        <v>18</v>
      </c>
      <c r="AE3249" s="114">
        <v>45444</v>
      </c>
      <c r="AF3249" s="113">
        <v>16</v>
      </c>
      <c r="AG3249" s="113">
        <v>7</v>
      </c>
      <c r="AH3249" s="113" t="s">
        <v>16226</v>
      </c>
      <c r="AI3249" s="117" t="s">
        <v>302</v>
      </c>
      <c r="AK3249" s="114">
        <v>44470</v>
      </c>
      <c r="AL3249" s="113">
        <v>30</v>
      </c>
      <c r="AM3249" s="113" t="s">
        <v>9882</v>
      </c>
      <c r="AN3249" s="113" t="s">
        <v>16273</v>
      </c>
      <c r="AO3249" s="113" t="s">
        <v>107</v>
      </c>
      <c r="AP3249" s="113">
        <v>2009</v>
      </c>
      <c r="AQ3249" s="113" t="s">
        <v>5236</v>
      </c>
      <c r="AR3249" s="113" t="s">
        <v>16437</v>
      </c>
      <c r="AS3249" s="113" t="s">
        <v>14</v>
      </c>
      <c r="AT3249" s="113" t="s">
        <v>14</v>
      </c>
      <c r="AU3249" s="113" t="s">
        <v>16229</v>
      </c>
      <c r="AV3249" s="113" t="s">
        <v>14</v>
      </c>
      <c r="AW3249" s="113" t="s">
        <v>14</v>
      </c>
    </row>
    <row r="3250" spans="1:49">
      <c r="A3250" s="116" t="s">
        <v>6510</v>
      </c>
      <c r="B3250" s="113">
        <v>570021275</v>
      </c>
      <c r="C3250" s="113" t="s">
        <v>6511</v>
      </c>
      <c r="F3250" s="113" t="s">
        <v>46</v>
      </c>
      <c r="G3250" s="114">
        <v>30564</v>
      </c>
      <c r="H3250" s="113" t="s">
        <v>16218</v>
      </c>
      <c r="I3250" s="113" t="s">
        <v>9866</v>
      </c>
      <c r="J3250" s="113" t="s">
        <v>9872</v>
      </c>
      <c r="K3250" s="113" t="s">
        <v>32833</v>
      </c>
      <c r="L3250" s="113">
        <v>82292813131</v>
      </c>
      <c r="M3250" s="113" t="s">
        <v>32834</v>
      </c>
      <c r="O3250" s="113" t="s">
        <v>11137</v>
      </c>
      <c r="P3250" s="113" t="s">
        <v>32835</v>
      </c>
      <c r="Q3250" s="113" t="s">
        <v>32836</v>
      </c>
      <c r="R3250" s="113">
        <v>15</v>
      </c>
      <c r="S3250" s="113" t="s">
        <v>13</v>
      </c>
      <c r="T3250" s="113" t="s">
        <v>32837</v>
      </c>
      <c r="U3250" s="113" t="s">
        <v>32838</v>
      </c>
      <c r="V3250" s="114">
        <v>39038</v>
      </c>
      <c r="W3250" s="114">
        <v>38808</v>
      </c>
      <c r="X3250" s="113" t="s">
        <v>32839</v>
      </c>
      <c r="Y3250" s="114">
        <v>39353</v>
      </c>
      <c r="Z3250" s="114">
        <v>39356</v>
      </c>
      <c r="AA3250" s="113">
        <v>21</v>
      </c>
      <c r="AB3250" s="113" t="s">
        <v>24</v>
      </c>
      <c r="AC3250" s="113">
        <v>31</v>
      </c>
      <c r="AD3250" s="113" t="s">
        <v>9</v>
      </c>
      <c r="AE3250" s="114">
        <v>44652</v>
      </c>
      <c r="AF3250" s="113">
        <v>14</v>
      </c>
      <c r="AG3250" s="113">
        <v>5</v>
      </c>
      <c r="AH3250" s="113" t="s">
        <v>16263</v>
      </c>
      <c r="AI3250" s="117" t="s">
        <v>20448</v>
      </c>
      <c r="AK3250" s="114">
        <v>45302</v>
      </c>
      <c r="AL3250" s="113">
        <v>17</v>
      </c>
      <c r="AM3250" s="113" t="s">
        <v>9982</v>
      </c>
      <c r="AN3250" s="113" t="s">
        <v>32840</v>
      </c>
      <c r="AO3250" s="113" t="s">
        <v>6512</v>
      </c>
      <c r="AP3250" s="113">
        <v>2001</v>
      </c>
      <c r="AQ3250" s="113" t="s">
        <v>8</v>
      </c>
      <c r="AR3250" s="113" t="s">
        <v>28587</v>
      </c>
      <c r="AS3250" s="113" t="s">
        <v>14</v>
      </c>
      <c r="AT3250" s="113" t="s">
        <v>14</v>
      </c>
      <c r="AU3250" s="113" t="s">
        <v>16229</v>
      </c>
      <c r="AV3250" s="113" t="s">
        <v>14</v>
      </c>
    </row>
    <row r="3251" spans="1:49">
      <c r="A3251" s="116" t="s">
        <v>8112</v>
      </c>
      <c r="C3251" s="113" t="s">
        <v>38364</v>
      </c>
      <c r="E3251" s="113" t="s">
        <v>30</v>
      </c>
      <c r="F3251" s="113" t="s">
        <v>204</v>
      </c>
      <c r="G3251" s="114">
        <v>30564</v>
      </c>
      <c r="H3251" s="113" t="s">
        <v>16230</v>
      </c>
      <c r="I3251" s="113" t="s">
        <v>9866</v>
      </c>
      <c r="J3251" s="113" t="s">
        <v>9872</v>
      </c>
      <c r="K3251" s="113" t="s">
        <v>38365</v>
      </c>
      <c r="L3251" s="113">
        <v>85396975250</v>
      </c>
      <c r="M3251" s="113" t="s">
        <v>14487</v>
      </c>
      <c r="O3251" s="113" t="s">
        <v>14488</v>
      </c>
      <c r="P3251" s="113" t="s">
        <v>38366</v>
      </c>
      <c r="Q3251" s="113" t="s">
        <v>38367</v>
      </c>
      <c r="R3251" s="113">
        <v>15</v>
      </c>
      <c r="S3251" s="113" t="s">
        <v>13</v>
      </c>
      <c r="T3251" s="113" t="s">
        <v>38368</v>
      </c>
      <c r="U3251" s="113" t="s">
        <v>38369</v>
      </c>
      <c r="V3251" s="114">
        <v>42030</v>
      </c>
      <c r="W3251" s="114">
        <v>41883</v>
      </c>
      <c r="X3251" s="113" t="s">
        <v>38370</v>
      </c>
      <c r="Y3251" s="114">
        <v>42612</v>
      </c>
      <c r="Z3251" s="114">
        <v>42614</v>
      </c>
      <c r="AA3251" s="113">
        <v>21</v>
      </c>
      <c r="AB3251" s="113" t="s">
        <v>24</v>
      </c>
      <c r="AC3251" s="113">
        <v>32</v>
      </c>
      <c r="AD3251" s="113" t="s">
        <v>84</v>
      </c>
      <c r="AE3251" s="114">
        <v>45017</v>
      </c>
      <c r="AF3251" s="113">
        <v>13</v>
      </c>
      <c r="AG3251" s="113">
        <v>8</v>
      </c>
      <c r="AH3251" s="113" t="s">
        <v>16263</v>
      </c>
      <c r="AI3251" s="117" t="s">
        <v>16264</v>
      </c>
      <c r="AK3251" s="114">
        <v>45302</v>
      </c>
      <c r="AL3251" s="113">
        <v>40</v>
      </c>
      <c r="AM3251" s="113" t="s">
        <v>9870</v>
      </c>
      <c r="AN3251" s="113" t="s">
        <v>29047</v>
      </c>
      <c r="AO3251" s="113" t="s">
        <v>1232</v>
      </c>
      <c r="AP3251" s="113">
        <v>2006</v>
      </c>
      <c r="AQ3251" s="113" t="s">
        <v>5236</v>
      </c>
      <c r="AR3251" s="113" t="s">
        <v>27442</v>
      </c>
      <c r="AS3251" s="113" t="s">
        <v>14</v>
      </c>
      <c r="AT3251" s="113" t="s">
        <v>14</v>
      </c>
      <c r="AU3251" s="113" t="s">
        <v>16229</v>
      </c>
      <c r="AV3251" s="113" t="s">
        <v>14</v>
      </c>
    </row>
    <row r="3252" spans="1:49">
      <c r="A3252" s="116" t="s">
        <v>3633</v>
      </c>
      <c r="C3252" s="113" t="s">
        <v>3634</v>
      </c>
      <c r="E3252" s="113" t="s">
        <v>34</v>
      </c>
      <c r="F3252" s="113" t="s">
        <v>8</v>
      </c>
      <c r="G3252" s="114">
        <v>30566</v>
      </c>
      <c r="H3252" s="113" t="s">
        <v>16230</v>
      </c>
      <c r="I3252" s="113" t="s">
        <v>9866</v>
      </c>
      <c r="J3252" s="113" t="s">
        <v>9872</v>
      </c>
      <c r="K3252" s="113" t="s">
        <v>35119</v>
      </c>
      <c r="L3252" s="113">
        <v>82283436508</v>
      </c>
      <c r="M3252" s="113" t="s">
        <v>11637</v>
      </c>
      <c r="O3252" s="113" t="s">
        <v>11638</v>
      </c>
      <c r="P3252" s="113" t="s">
        <v>35120</v>
      </c>
      <c r="Q3252" s="113" t="s">
        <v>35121</v>
      </c>
      <c r="R3252" s="113">
        <v>15</v>
      </c>
      <c r="S3252" s="113" t="s">
        <v>13</v>
      </c>
      <c r="T3252" s="113" t="s">
        <v>35122</v>
      </c>
      <c r="U3252" s="113" t="s">
        <v>35123</v>
      </c>
      <c r="V3252" s="114">
        <v>39904</v>
      </c>
      <c r="W3252" s="114">
        <v>39904</v>
      </c>
      <c r="X3252" s="113" t="s">
        <v>35124</v>
      </c>
      <c r="Y3252" s="114">
        <v>40542</v>
      </c>
      <c r="Z3252" s="114">
        <v>40544</v>
      </c>
      <c r="AA3252" s="113">
        <v>21</v>
      </c>
      <c r="AB3252" s="113" t="s">
        <v>24</v>
      </c>
      <c r="AC3252" s="113">
        <v>33</v>
      </c>
      <c r="AD3252" s="113" t="s">
        <v>10</v>
      </c>
      <c r="AE3252" s="114">
        <v>45383</v>
      </c>
      <c r="AF3252" s="113">
        <v>14</v>
      </c>
      <c r="AG3252" s="113">
        <v>6</v>
      </c>
      <c r="AH3252" s="113" t="s">
        <v>16263</v>
      </c>
      <c r="AI3252" s="117" t="s">
        <v>16264</v>
      </c>
      <c r="AK3252" s="114">
        <v>45302</v>
      </c>
      <c r="AL3252" s="113">
        <v>40</v>
      </c>
      <c r="AM3252" s="113" t="s">
        <v>9870</v>
      </c>
      <c r="AN3252" s="113" t="s">
        <v>16399</v>
      </c>
      <c r="AO3252" s="113" t="s">
        <v>169</v>
      </c>
      <c r="AP3252" s="113">
        <v>2014</v>
      </c>
      <c r="AQ3252" s="113" t="s">
        <v>8</v>
      </c>
      <c r="AR3252" s="113" t="s">
        <v>28805</v>
      </c>
      <c r="AS3252" s="113" t="s">
        <v>14</v>
      </c>
      <c r="AT3252" s="113" t="s">
        <v>14</v>
      </c>
      <c r="AU3252" s="113" t="s">
        <v>16229</v>
      </c>
      <c r="AV3252" s="113" t="s">
        <v>14</v>
      </c>
    </row>
    <row r="3253" spans="1:49">
      <c r="A3253" s="116" t="s">
        <v>4162</v>
      </c>
      <c r="C3253" s="113" t="s">
        <v>4163</v>
      </c>
      <c r="E3253" s="113" t="s">
        <v>103</v>
      </c>
      <c r="F3253" s="113" t="s">
        <v>1454</v>
      </c>
      <c r="G3253" s="114">
        <v>30566</v>
      </c>
      <c r="H3253" s="113" t="s">
        <v>16230</v>
      </c>
      <c r="I3253" s="113" t="s">
        <v>9866</v>
      </c>
      <c r="J3253" s="113" t="s">
        <v>9872</v>
      </c>
      <c r="K3253" s="113" t="s">
        <v>42373</v>
      </c>
      <c r="L3253" s="113">
        <v>85395164465</v>
      </c>
      <c r="M3253" s="113" t="s">
        <v>9986</v>
      </c>
      <c r="O3253" s="113" t="s">
        <v>11492</v>
      </c>
      <c r="P3253" s="113" t="s">
        <v>42374</v>
      </c>
      <c r="Q3253" s="113" t="s">
        <v>42375</v>
      </c>
      <c r="R3253" s="113">
        <v>15</v>
      </c>
      <c r="S3253" s="113" t="s">
        <v>13</v>
      </c>
      <c r="T3253" s="113" t="s">
        <v>42376</v>
      </c>
      <c r="U3253" s="113" t="s">
        <v>42377</v>
      </c>
      <c r="V3253" s="114">
        <v>42030</v>
      </c>
      <c r="W3253" s="114">
        <v>41883</v>
      </c>
      <c r="X3253" s="113" t="s">
        <v>42378</v>
      </c>
      <c r="Y3253" s="114">
        <v>41883</v>
      </c>
      <c r="Z3253" s="114">
        <v>42614</v>
      </c>
      <c r="AA3253" s="113">
        <v>21</v>
      </c>
      <c r="AB3253" s="113" t="s">
        <v>24</v>
      </c>
      <c r="AC3253" s="113">
        <v>23</v>
      </c>
      <c r="AD3253" s="113" t="s">
        <v>78</v>
      </c>
      <c r="AE3253" s="114">
        <v>44287</v>
      </c>
      <c r="AF3253" s="113">
        <v>18</v>
      </c>
      <c r="AG3253" s="113">
        <v>8</v>
      </c>
      <c r="AH3253" s="113" t="s">
        <v>16226</v>
      </c>
      <c r="AI3253" s="117" t="s">
        <v>1329</v>
      </c>
      <c r="AK3253" s="114">
        <v>44287</v>
      </c>
      <c r="AL3253" s="113">
        <v>30</v>
      </c>
      <c r="AM3253" s="113" t="s">
        <v>9882</v>
      </c>
      <c r="AN3253" s="113" t="s">
        <v>16273</v>
      </c>
      <c r="AO3253" s="113" t="s">
        <v>107</v>
      </c>
      <c r="AP3253" s="113">
        <v>2002</v>
      </c>
      <c r="AQ3253" s="113" t="s">
        <v>8</v>
      </c>
      <c r="AR3253" s="113" t="s">
        <v>21252</v>
      </c>
      <c r="AS3253" s="113" t="s">
        <v>14</v>
      </c>
      <c r="AT3253" s="113" t="s">
        <v>14</v>
      </c>
      <c r="AU3253" s="113" t="s">
        <v>16229</v>
      </c>
      <c r="AV3253" s="113" t="s">
        <v>14</v>
      </c>
      <c r="AW3253" s="113" t="s">
        <v>14</v>
      </c>
    </row>
    <row r="3254" spans="1:49">
      <c r="A3254" s="116" t="s">
        <v>3995</v>
      </c>
      <c r="B3254" s="113">
        <v>570013950</v>
      </c>
      <c r="C3254" s="113" t="s">
        <v>3996</v>
      </c>
      <c r="E3254" s="113" t="s">
        <v>30</v>
      </c>
      <c r="F3254" s="113" t="s">
        <v>8</v>
      </c>
      <c r="G3254" s="114">
        <v>30568</v>
      </c>
      <c r="H3254" s="113" t="s">
        <v>16230</v>
      </c>
      <c r="I3254" s="113" t="s">
        <v>9866</v>
      </c>
      <c r="J3254" s="113" t="s">
        <v>9872</v>
      </c>
      <c r="K3254" s="113" t="s">
        <v>44026</v>
      </c>
      <c r="L3254" s="113">
        <v>81341198148</v>
      </c>
      <c r="M3254" s="113" t="s">
        <v>13008</v>
      </c>
      <c r="O3254" s="113" t="s">
        <v>13009</v>
      </c>
      <c r="P3254" s="113" t="s">
        <v>44027</v>
      </c>
      <c r="Q3254" s="113" t="s">
        <v>44028</v>
      </c>
      <c r="R3254" s="113">
        <v>15</v>
      </c>
      <c r="S3254" s="113" t="s">
        <v>13</v>
      </c>
      <c r="T3254" s="113" t="s">
        <v>44029</v>
      </c>
      <c r="U3254" s="113" t="s">
        <v>44030</v>
      </c>
      <c r="V3254" s="114">
        <v>37557</v>
      </c>
      <c r="W3254" s="114">
        <v>37561</v>
      </c>
      <c r="X3254" s="113" t="s">
        <v>44031</v>
      </c>
      <c r="Y3254" s="114">
        <v>37945</v>
      </c>
      <c r="Z3254" s="114">
        <v>37956</v>
      </c>
      <c r="AA3254" s="113">
        <v>21</v>
      </c>
      <c r="AB3254" s="113" t="s">
        <v>24</v>
      </c>
      <c r="AC3254" s="113">
        <v>34</v>
      </c>
      <c r="AD3254" s="113" t="s">
        <v>18</v>
      </c>
      <c r="AE3254" s="114">
        <v>44287</v>
      </c>
      <c r="AF3254" s="113">
        <v>15</v>
      </c>
      <c r="AG3254" s="113">
        <v>0</v>
      </c>
      <c r="AH3254" s="113" t="s">
        <v>9913</v>
      </c>
      <c r="AI3254" s="117" t="s">
        <v>23502</v>
      </c>
      <c r="AJ3254" s="113" t="s">
        <v>45509</v>
      </c>
      <c r="AK3254" s="114">
        <v>44925</v>
      </c>
      <c r="AL3254" s="113">
        <v>40</v>
      </c>
      <c r="AM3254" s="113" t="s">
        <v>9870</v>
      </c>
      <c r="AN3254" s="113" t="s">
        <v>20402</v>
      </c>
      <c r="AO3254" s="113" t="s">
        <v>1081</v>
      </c>
      <c r="AP3254" s="113">
        <v>2005</v>
      </c>
      <c r="AQ3254" s="113" t="s">
        <v>5236</v>
      </c>
      <c r="AR3254" s="113" t="s">
        <v>25077</v>
      </c>
      <c r="AS3254" s="113" t="s">
        <v>14</v>
      </c>
      <c r="AT3254" s="113" t="s">
        <v>14</v>
      </c>
      <c r="AU3254" s="113" t="s">
        <v>16229</v>
      </c>
      <c r="AV3254" s="113" t="s">
        <v>14</v>
      </c>
      <c r="AW3254" s="113" t="s">
        <v>14</v>
      </c>
    </row>
    <row r="3255" spans="1:49">
      <c r="A3255" s="116" t="s">
        <v>4143</v>
      </c>
      <c r="B3255" s="113">
        <v>570017414</v>
      </c>
      <c r="C3255" s="113" t="s">
        <v>4144</v>
      </c>
      <c r="E3255" s="113" t="s">
        <v>4145</v>
      </c>
      <c r="F3255" s="113" t="s">
        <v>8</v>
      </c>
      <c r="G3255" s="114">
        <v>30568</v>
      </c>
      <c r="H3255" s="113" t="s">
        <v>16218</v>
      </c>
      <c r="I3255" s="113" t="s">
        <v>9866</v>
      </c>
      <c r="J3255" s="113" t="s">
        <v>9872</v>
      </c>
      <c r="K3255" s="113" t="s">
        <v>43539</v>
      </c>
      <c r="L3255" s="113">
        <v>82247912666</v>
      </c>
      <c r="M3255" s="113" t="s">
        <v>12617</v>
      </c>
      <c r="O3255" s="113" t="s">
        <v>12618</v>
      </c>
      <c r="P3255" s="113" t="s">
        <v>43540</v>
      </c>
      <c r="Q3255" s="113" t="s">
        <v>43541</v>
      </c>
      <c r="R3255" s="113">
        <v>15</v>
      </c>
      <c r="S3255" s="113" t="s">
        <v>13</v>
      </c>
      <c r="T3255" s="113" t="s">
        <v>43542</v>
      </c>
      <c r="U3255" s="113" t="s">
        <v>43543</v>
      </c>
      <c r="V3255" s="114">
        <v>38397</v>
      </c>
      <c r="W3255" s="114">
        <v>38353</v>
      </c>
      <c r="X3255" s="113" t="s">
        <v>43544</v>
      </c>
      <c r="Y3255" s="114">
        <v>38775</v>
      </c>
      <c r="Z3255" s="114">
        <v>38777</v>
      </c>
      <c r="AA3255" s="113">
        <v>21</v>
      </c>
      <c r="AB3255" s="113" t="s">
        <v>24</v>
      </c>
      <c r="AC3255" s="113">
        <v>41</v>
      </c>
      <c r="AD3255" s="113" t="s">
        <v>52</v>
      </c>
      <c r="AE3255" s="114">
        <v>44652</v>
      </c>
      <c r="AF3255" s="113">
        <v>15</v>
      </c>
      <c r="AG3255" s="113">
        <v>3</v>
      </c>
      <c r="AH3255" s="113" t="s">
        <v>9913</v>
      </c>
      <c r="AI3255" s="117" t="s">
        <v>4146</v>
      </c>
      <c r="AJ3255" s="113" t="s">
        <v>45509</v>
      </c>
      <c r="AK3255" s="114">
        <v>43222</v>
      </c>
      <c r="AL3255" s="113">
        <v>45</v>
      </c>
      <c r="AM3255" s="113" t="s">
        <v>9922</v>
      </c>
      <c r="AN3255" s="113" t="s">
        <v>28640</v>
      </c>
      <c r="AO3255" s="113" t="s">
        <v>4147</v>
      </c>
      <c r="AP3255" s="113">
        <v>2010</v>
      </c>
      <c r="AQ3255" s="113" t="s">
        <v>8</v>
      </c>
      <c r="AR3255" s="113" t="s">
        <v>39432</v>
      </c>
      <c r="AS3255" s="113" t="s">
        <v>14</v>
      </c>
      <c r="AT3255" s="113" t="s">
        <v>14</v>
      </c>
      <c r="AU3255" s="113" t="s">
        <v>16229</v>
      </c>
      <c r="AV3255" s="113" t="s">
        <v>14</v>
      </c>
      <c r="AW3255" s="113" t="s">
        <v>14</v>
      </c>
    </row>
    <row r="3256" spans="1:49">
      <c r="A3256" s="116" t="s">
        <v>3632</v>
      </c>
      <c r="C3256" s="113" t="s">
        <v>3099</v>
      </c>
      <c r="F3256" s="113" t="s">
        <v>8</v>
      </c>
      <c r="G3256" s="114">
        <v>30568</v>
      </c>
      <c r="H3256" s="113" t="s">
        <v>16218</v>
      </c>
      <c r="I3256" s="113" t="s">
        <v>9866</v>
      </c>
      <c r="J3256" s="113" t="s">
        <v>9867</v>
      </c>
      <c r="K3256" s="113" t="s">
        <v>18734</v>
      </c>
      <c r="L3256" s="113">
        <v>85396060404</v>
      </c>
      <c r="M3256" s="113" t="s">
        <v>13960</v>
      </c>
      <c r="O3256" s="113" t="s">
        <v>13961</v>
      </c>
      <c r="P3256" s="113" t="s">
        <v>18735</v>
      </c>
      <c r="Q3256" s="113" t="s">
        <v>18736</v>
      </c>
      <c r="R3256" s="113">
        <v>15</v>
      </c>
      <c r="S3256" s="113" t="s">
        <v>13</v>
      </c>
      <c r="T3256" s="113" t="s">
        <v>18737</v>
      </c>
      <c r="U3256" s="113" t="s">
        <v>18738</v>
      </c>
      <c r="V3256" s="114">
        <v>39904</v>
      </c>
      <c r="W3256" s="114">
        <v>39904</v>
      </c>
      <c r="X3256" s="113" t="s">
        <v>18739</v>
      </c>
      <c r="Y3256" s="114">
        <v>40542</v>
      </c>
      <c r="Z3256" s="114">
        <v>40544</v>
      </c>
      <c r="AA3256" s="113">
        <v>21</v>
      </c>
      <c r="AB3256" s="113" t="s">
        <v>24</v>
      </c>
      <c r="AC3256" s="113">
        <v>24</v>
      </c>
      <c r="AD3256" s="113" t="s">
        <v>47</v>
      </c>
      <c r="AE3256" s="114">
        <v>44287</v>
      </c>
      <c r="AF3256" s="113">
        <v>17</v>
      </c>
      <c r="AG3256" s="113">
        <v>1</v>
      </c>
      <c r="AH3256" s="113" t="s">
        <v>16263</v>
      </c>
      <c r="AI3256" s="117" t="s">
        <v>16325</v>
      </c>
      <c r="AK3256" s="114">
        <v>45302</v>
      </c>
      <c r="AL3256" s="113">
        <v>15</v>
      </c>
      <c r="AM3256" s="113" t="s">
        <v>9885</v>
      </c>
      <c r="AN3256" s="113" t="s">
        <v>18740</v>
      </c>
      <c r="AO3256" s="113" t="s">
        <v>27</v>
      </c>
      <c r="AP3256" s="113">
        <v>2003</v>
      </c>
      <c r="AQ3256" s="113" t="s">
        <v>2884</v>
      </c>
      <c r="AR3256" s="113" t="s">
        <v>16788</v>
      </c>
      <c r="AS3256" s="113" t="s">
        <v>14</v>
      </c>
      <c r="AT3256" s="113" t="s">
        <v>14</v>
      </c>
      <c r="AU3256" s="113" t="s">
        <v>16229</v>
      </c>
      <c r="AV3256" s="113" t="s">
        <v>14</v>
      </c>
    </row>
    <row r="3257" spans="1:49">
      <c r="A3257" s="116" t="s">
        <v>2627</v>
      </c>
      <c r="C3257" s="113" t="s">
        <v>2628</v>
      </c>
      <c r="F3257" s="113" t="s">
        <v>8</v>
      </c>
      <c r="G3257" s="114">
        <v>30568</v>
      </c>
      <c r="H3257" s="113" t="s">
        <v>16230</v>
      </c>
      <c r="I3257" s="113" t="s">
        <v>9866</v>
      </c>
      <c r="J3257" s="113" t="s">
        <v>9872</v>
      </c>
      <c r="K3257" s="113" t="s">
        <v>22646</v>
      </c>
      <c r="L3257" s="113">
        <v>85250500432</v>
      </c>
      <c r="M3257" s="113" t="s">
        <v>11376</v>
      </c>
      <c r="O3257" s="113" t="s">
        <v>11377</v>
      </c>
      <c r="P3257" s="113" t="s">
        <v>22647</v>
      </c>
      <c r="Q3257" s="113" t="s">
        <v>22648</v>
      </c>
      <c r="R3257" s="113">
        <v>15</v>
      </c>
      <c r="S3257" s="113" t="s">
        <v>13</v>
      </c>
      <c r="T3257" s="113" t="s">
        <v>22649</v>
      </c>
      <c r="U3257" s="113" t="s">
        <v>22650</v>
      </c>
      <c r="V3257" s="114">
        <v>42027</v>
      </c>
      <c r="W3257" s="114">
        <v>41944</v>
      </c>
      <c r="X3257" s="113" t="s">
        <v>22651</v>
      </c>
      <c r="Y3257" s="114">
        <v>42612</v>
      </c>
      <c r="Z3257" s="114">
        <v>42614</v>
      </c>
      <c r="AA3257" s="113">
        <v>21</v>
      </c>
      <c r="AB3257" s="113" t="s">
        <v>24</v>
      </c>
      <c r="AC3257" s="113">
        <v>22</v>
      </c>
      <c r="AD3257" s="113" t="s">
        <v>25</v>
      </c>
      <c r="AE3257" s="114">
        <v>43556</v>
      </c>
      <c r="AF3257" s="113">
        <v>15</v>
      </c>
      <c r="AG3257" s="113">
        <v>1</v>
      </c>
      <c r="AH3257" s="113" t="s">
        <v>16263</v>
      </c>
      <c r="AI3257" s="117" t="s">
        <v>16325</v>
      </c>
      <c r="AK3257" s="114">
        <v>45302</v>
      </c>
      <c r="AL3257" s="113">
        <v>15</v>
      </c>
      <c r="AM3257" s="113" t="s">
        <v>9885</v>
      </c>
      <c r="AN3257" s="113" t="s">
        <v>21711</v>
      </c>
      <c r="AO3257" s="113" t="s">
        <v>1724</v>
      </c>
      <c r="AP3257" s="113">
        <v>2002</v>
      </c>
      <c r="AQ3257" s="113" t="s">
        <v>2884</v>
      </c>
      <c r="AR3257" s="113" t="s">
        <v>16788</v>
      </c>
      <c r="AS3257" s="113" t="s">
        <v>14</v>
      </c>
      <c r="AT3257" s="113" t="s">
        <v>14</v>
      </c>
      <c r="AU3257" s="113" t="s">
        <v>16229</v>
      </c>
      <c r="AV3257" s="113" t="s">
        <v>14</v>
      </c>
    </row>
    <row r="3258" spans="1:49">
      <c r="A3258" s="116" t="s">
        <v>9517</v>
      </c>
      <c r="C3258" s="113" t="s">
        <v>9518</v>
      </c>
      <c r="E3258" s="113" t="s">
        <v>30</v>
      </c>
      <c r="F3258" s="113" t="s">
        <v>204</v>
      </c>
      <c r="G3258" s="114">
        <v>30572</v>
      </c>
      <c r="H3258" s="113" t="s">
        <v>16218</v>
      </c>
      <c r="I3258" s="113" t="s">
        <v>9866</v>
      </c>
      <c r="J3258" s="113" t="s">
        <v>9872</v>
      </c>
      <c r="K3258" s="113" t="s">
        <v>45137</v>
      </c>
      <c r="L3258" s="113">
        <v>85285419863</v>
      </c>
      <c r="M3258" s="113" t="s">
        <v>14480</v>
      </c>
      <c r="O3258" s="113" t="s">
        <v>14481</v>
      </c>
      <c r="P3258" s="113" t="s">
        <v>45138</v>
      </c>
      <c r="Q3258" s="113" t="s">
        <v>45139</v>
      </c>
      <c r="R3258" s="113">
        <v>15</v>
      </c>
      <c r="S3258" s="113" t="s">
        <v>13</v>
      </c>
      <c r="T3258" s="113" t="s">
        <v>45140</v>
      </c>
      <c r="U3258" s="113" t="s">
        <v>45141</v>
      </c>
      <c r="V3258" s="114">
        <v>39904</v>
      </c>
      <c r="W3258" s="114">
        <v>39904</v>
      </c>
      <c r="X3258" s="113" t="s">
        <v>45142</v>
      </c>
      <c r="Y3258" s="114">
        <v>40542</v>
      </c>
      <c r="Z3258" s="114">
        <v>40544</v>
      </c>
      <c r="AA3258" s="113">
        <v>21</v>
      </c>
      <c r="AB3258" s="113" t="s">
        <v>24</v>
      </c>
      <c r="AC3258" s="113">
        <v>33</v>
      </c>
      <c r="AD3258" s="113" t="s">
        <v>10</v>
      </c>
      <c r="AE3258" s="114">
        <v>45200</v>
      </c>
      <c r="AF3258" s="113">
        <v>13</v>
      </c>
      <c r="AG3258" s="113">
        <v>10</v>
      </c>
      <c r="AH3258" s="113" t="s">
        <v>9913</v>
      </c>
      <c r="AI3258" s="117" t="s">
        <v>336</v>
      </c>
      <c r="AJ3258" s="113" t="s">
        <v>45516</v>
      </c>
      <c r="AK3258" s="114">
        <v>43222</v>
      </c>
      <c r="AL3258" s="113">
        <v>40</v>
      </c>
      <c r="AM3258" s="113" t="s">
        <v>9870</v>
      </c>
      <c r="AN3258" s="113" t="s">
        <v>16468</v>
      </c>
      <c r="AO3258" s="113" t="s">
        <v>31</v>
      </c>
      <c r="AP3258" s="113">
        <v>2006</v>
      </c>
      <c r="AQ3258" s="113" t="s">
        <v>8</v>
      </c>
      <c r="AR3258" s="113" t="s">
        <v>27425</v>
      </c>
      <c r="AS3258" s="113" t="s">
        <v>14</v>
      </c>
      <c r="AT3258" s="113" t="s">
        <v>14</v>
      </c>
      <c r="AU3258" s="113" t="s">
        <v>16229</v>
      </c>
      <c r="AV3258" s="113" t="s">
        <v>14</v>
      </c>
      <c r="AW3258" s="113" t="s">
        <v>14</v>
      </c>
    </row>
    <row r="3259" spans="1:49">
      <c r="A3259" s="116" t="s">
        <v>7227</v>
      </c>
      <c r="C3259" s="113" t="s">
        <v>7228</v>
      </c>
      <c r="E3259" s="113" t="s">
        <v>67</v>
      </c>
      <c r="F3259" s="113" t="s">
        <v>8</v>
      </c>
      <c r="G3259" s="114">
        <v>30572</v>
      </c>
      <c r="H3259" s="113" t="s">
        <v>16230</v>
      </c>
      <c r="I3259" s="113" t="s">
        <v>9866</v>
      </c>
      <c r="J3259" s="113" t="s">
        <v>9872</v>
      </c>
      <c r="K3259" s="113" t="s">
        <v>32929</v>
      </c>
      <c r="L3259" s="113">
        <v>85281694471</v>
      </c>
      <c r="M3259" s="113" t="s">
        <v>32930</v>
      </c>
      <c r="O3259" s="113" t="s">
        <v>12574</v>
      </c>
      <c r="P3259" s="113" t="s">
        <v>32931</v>
      </c>
      <c r="Q3259" s="113" t="s">
        <v>32932</v>
      </c>
      <c r="R3259" s="113">
        <v>15</v>
      </c>
      <c r="S3259" s="113" t="s">
        <v>13</v>
      </c>
      <c r="T3259" s="113" t="s">
        <v>32933</v>
      </c>
      <c r="U3259" s="113" t="s">
        <v>32934</v>
      </c>
      <c r="V3259" s="114">
        <v>42030</v>
      </c>
      <c r="W3259" s="114">
        <v>41883</v>
      </c>
      <c r="X3259" s="113" t="s">
        <v>32935</v>
      </c>
      <c r="Y3259" s="114">
        <v>42612</v>
      </c>
      <c r="Z3259" s="114">
        <v>42614</v>
      </c>
      <c r="AA3259" s="113">
        <v>21</v>
      </c>
      <c r="AB3259" s="113" t="s">
        <v>24</v>
      </c>
      <c r="AC3259" s="113">
        <v>31</v>
      </c>
      <c r="AD3259" s="113" t="s">
        <v>9</v>
      </c>
      <c r="AE3259" s="114">
        <v>43556</v>
      </c>
      <c r="AF3259" s="113">
        <v>9</v>
      </c>
      <c r="AG3259" s="113">
        <v>7</v>
      </c>
      <c r="AH3259" s="113" t="s">
        <v>16263</v>
      </c>
      <c r="AI3259" s="117" t="s">
        <v>16264</v>
      </c>
      <c r="AK3259" s="114">
        <v>45302</v>
      </c>
      <c r="AL3259" s="113">
        <v>40</v>
      </c>
      <c r="AM3259" s="113" t="s">
        <v>9870</v>
      </c>
      <c r="AN3259" s="113" t="s">
        <v>20874</v>
      </c>
      <c r="AO3259" s="113" t="s">
        <v>2292</v>
      </c>
      <c r="AP3259" s="113">
        <v>2007</v>
      </c>
      <c r="AQ3259" s="113" t="s">
        <v>9871</v>
      </c>
      <c r="AR3259" s="113" t="s">
        <v>20179</v>
      </c>
      <c r="AS3259" s="113" t="s">
        <v>14</v>
      </c>
      <c r="AT3259" s="113" t="s">
        <v>14</v>
      </c>
      <c r="AU3259" s="113" t="s">
        <v>16229</v>
      </c>
      <c r="AV3259" s="113" t="s">
        <v>14</v>
      </c>
    </row>
    <row r="3260" spans="1:49">
      <c r="A3260" s="116" t="s">
        <v>714</v>
      </c>
      <c r="B3260" s="113">
        <v>570036184</v>
      </c>
      <c r="C3260" s="113" t="s">
        <v>715</v>
      </c>
      <c r="E3260" s="113" t="s">
        <v>30</v>
      </c>
      <c r="F3260" s="113" t="s">
        <v>716</v>
      </c>
      <c r="G3260" s="114">
        <v>30580</v>
      </c>
      <c r="H3260" s="113" t="s">
        <v>16230</v>
      </c>
      <c r="I3260" s="113" t="s">
        <v>9866</v>
      </c>
      <c r="J3260" s="113" t="s">
        <v>9872</v>
      </c>
      <c r="K3260" s="113" t="s">
        <v>37580</v>
      </c>
      <c r="L3260" s="113">
        <v>85240479143</v>
      </c>
      <c r="M3260" s="113" t="s">
        <v>37581</v>
      </c>
      <c r="O3260" s="113" t="s">
        <v>37582</v>
      </c>
      <c r="P3260" s="113" t="s">
        <v>37583</v>
      </c>
      <c r="Q3260" s="113" t="s">
        <v>37584</v>
      </c>
      <c r="R3260" s="113">
        <v>15</v>
      </c>
      <c r="S3260" s="113" t="s">
        <v>13</v>
      </c>
      <c r="T3260" s="113" t="s">
        <v>37585</v>
      </c>
      <c r="U3260" s="113" t="s">
        <v>37586</v>
      </c>
      <c r="V3260" s="114">
        <v>39563</v>
      </c>
      <c r="W3260" s="114">
        <v>39448</v>
      </c>
      <c r="X3260" s="113" t="s">
        <v>37587</v>
      </c>
      <c r="Y3260" s="114">
        <v>40143</v>
      </c>
      <c r="Z3260" s="114">
        <v>40148</v>
      </c>
      <c r="AA3260" s="113">
        <v>21</v>
      </c>
      <c r="AB3260" s="113" t="s">
        <v>24</v>
      </c>
      <c r="AC3260" s="113">
        <v>33</v>
      </c>
      <c r="AD3260" s="113" t="s">
        <v>10</v>
      </c>
      <c r="AE3260" s="114">
        <v>44835</v>
      </c>
      <c r="AF3260" s="113">
        <v>13</v>
      </c>
      <c r="AG3260" s="113">
        <v>9</v>
      </c>
      <c r="AH3260" s="113" t="s">
        <v>16263</v>
      </c>
      <c r="AI3260" s="117" t="s">
        <v>16264</v>
      </c>
      <c r="AK3260" s="114">
        <v>45302</v>
      </c>
      <c r="AL3260" s="113">
        <v>40</v>
      </c>
      <c r="AM3260" s="113" t="s">
        <v>9870</v>
      </c>
      <c r="AN3260" s="113" t="s">
        <v>16468</v>
      </c>
      <c r="AO3260" s="113" t="s">
        <v>31</v>
      </c>
      <c r="AP3260" s="113">
        <v>2011</v>
      </c>
      <c r="AQ3260" s="113" t="s">
        <v>5236</v>
      </c>
      <c r="AR3260" s="113" t="s">
        <v>30284</v>
      </c>
      <c r="AS3260" s="113" t="s">
        <v>14</v>
      </c>
      <c r="AT3260" s="113" t="s">
        <v>14</v>
      </c>
      <c r="AU3260" s="113" t="s">
        <v>16229</v>
      </c>
      <c r="AV3260" s="113" t="s">
        <v>14</v>
      </c>
    </row>
    <row r="3261" spans="1:49">
      <c r="A3261" s="116" t="s">
        <v>5007</v>
      </c>
      <c r="B3261" s="113">
        <v>570020213</v>
      </c>
      <c r="C3261" s="113" t="s">
        <v>5008</v>
      </c>
      <c r="E3261" s="113" t="s">
        <v>17467</v>
      </c>
      <c r="F3261" s="113" t="s">
        <v>349</v>
      </c>
      <c r="G3261" s="114">
        <v>30582</v>
      </c>
      <c r="H3261" s="113" t="s">
        <v>16230</v>
      </c>
      <c r="I3261" s="113" t="s">
        <v>9866</v>
      </c>
      <c r="J3261" s="113" t="s">
        <v>9872</v>
      </c>
      <c r="K3261" s="113" t="s">
        <v>34832</v>
      </c>
      <c r="L3261" s="113">
        <v>82343123383</v>
      </c>
      <c r="M3261" s="113" t="s">
        <v>34833</v>
      </c>
      <c r="O3261" s="113" t="s">
        <v>10518</v>
      </c>
      <c r="P3261" s="113" t="s">
        <v>34834</v>
      </c>
      <c r="Q3261" s="113" t="s">
        <v>34835</v>
      </c>
      <c r="R3261" s="113">
        <v>15</v>
      </c>
      <c r="S3261" s="113" t="s">
        <v>13</v>
      </c>
      <c r="T3261" s="113" t="s">
        <v>34836</v>
      </c>
      <c r="U3261" s="113" t="s">
        <v>34837</v>
      </c>
      <c r="V3261" s="114">
        <v>38852</v>
      </c>
      <c r="W3261" s="114">
        <v>38808</v>
      </c>
      <c r="X3261" s="113" t="s">
        <v>34838</v>
      </c>
      <c r="Y3261" s="114">
        <v>39230</v>
      </c>
      <c r="Z3261" s="114">
        <v>39234</v>
      </c>
      <c r="AA3261" s="113">
        <v>23</v>
      </c>
      <c r="AB3261" s="113" t="s">
        <v>78</v>
      </c>
      <c r="AC3261" s="113">
        <v>34</v>
      </c>
      <c r="AD3261" s="113" t="s">
        <v>18</v>
      </c>
      <c r="AE3261" s="114">
        <v>45444</v>
      </c>
      <c r="AF3261" s="113">
        <v>16</v>
      </c>
      <c r="AG3261" s="113">
        <v>2</v>
      </c>
      <c r="AH3261" s="113" t="s">
        <v>16226</v>
      </c>
      <c r="AI3261" s="117" t="s">
        <v>410</v>
      </c>
      <c r="AK3261" s="114">
        <v>44470</v>
      </c>
      <c r="AL3261" s="113">
        <v>40</v>
      </c>
      <c r="AM3261" s="113" t="s">
        <v>9870</v>
      </c>
      <c r="AN3261" s="113" t="s">
        <v>19100</v>
      </c>
      <c r="AO3261" s="113" t="s">
        <v>19101</v>
      </c>
      <c r="AP3261" s="113">
        <v>2023</v>
      </c>
      <c r="AQ3261" s="113" t="s">
        <v>8</v>
      </c>
      <c r="AR3261" s="113" t="s">
        <v>17533</v>
      </c>
      <c r="AS3261" s="113" t="s">
        <v>14</v>
      </c>
      <c r="AT3261" s="113" t="s">
        <v>14</v>
      </c>
      <c r="AU3261" s="113" t="s">
        <v>16229</v>
      </c>
      <c r="AV3261" s="113" t="s">
        <v>14</v>
      </c>
    </row>
    <row r="3262" spans="1:49">
      <c r="A3262" s="116" t="s">
        <v>9185</v>
      </c>
      <c r="C3262" s="113" t="s">
        <v>9186</v>
      </c>
      <c r="E3262" s="113" t="s">
        <v>110</v>
      </c>
      <c r="F3262" s="113" t="s">
        <v>494</v>
      </c>
      <c r="G3262" s="114">
        <v>30583</v>
      </c>
      <c r="H3262" s="113" t="s">
        <v>16218</v>
      </c>
      <c r="I3262" s="113" t="s">
        <v>9866</v>
      </c>
      <c r="J3262" s="113" t="s">
        <v>9872</v>
      </c>
      <c r="K3262" s="113" t="s">
        <v>41720</v>
      </c>
      <c r="L3262" s="113">
        <v>81245180020</v>
      </c>
      <c r="M3262" s="113" t="s">
        <v>15944</v>
      </c>
      <c r="O3262" s="113" t="s">
        <v>15945</v>
      </c>
      <c r="P3262" s="113" t="s">
        <v>41721</v>
      </c>
      <c r="Q3262" s="113" t="s">
        <v>41722</v>
      </c>
      <c r="R3262" s="113">
        <v>15</v>
      </c>
      <c r="S3262" s="113" t="s">
        <v>13</v>
      </c>
      <c r="T3262" s="113" t="s">
        <v>41723</v>
      </c>
      <c r="U3262" s="113" t="s">
        <v>41724</v>
      </c>
      <c r="V3262" s="114">
        <v>42032</v>
      </c>
      <c r="W3262" s="114">
        <v>41944</v>
      </c>
      <c r="X3262" s="113" t="s">
        <v>41725</v>
      </c>
      <c r="Y3262" s="114">
        <v>42612</v>
      </c>
      <c r="Z3262" s="114">
        <v>42614</v>
      </c>
      <c r="AA3262" s="113">
        <v>21</v>
      </c>
      <c r="AB3262" s="113" t="s">
        <v>24</v>
      </c>
      <c r="AC3262" s="113">
        <v>33</v>
      </c>
      <c r="AD3262" s="113" t="s">
        <v>10</v>
      </c>
      <c r="AE3262" s="114">
        <v>44652</v>
      </c>
      <c r="AF3262" s="113">
        <v>12</v>
      </c>
      <c r="AG3262" s="113">
        <v>11</v>
      </c>
      <c r="AH3262" s="113" t="s">
        <v>9913</v>
      </c>
      <c r="AI3262" s="117" t="s">
        <v>1954</v>
      </c>
      <c r="AJ3262" s="113" t="s">
        <v>45509</v>
      </c>
      <c r="AK3262" s="114">
        <v>44560</v>
      </c>
      <c r="AL3262" s="113">
        <v>40</v>
      </c>
      <c r="AM3262" s="113" t="s">
        <v>9870</v>
      </c>
      <c r="AN3262" s="113" t="s">
        <v>33661</v>
      </c>
      <c r="AO3262" s="113" t="s">
        <v>113</v>
      </c>
      <c r="AP3262" s="113">
        <v>2013</v>
      </c>
      <c r="AQ3262" s="113" t="s">
        <v>5236</v>
      </c>
      <c r="AR3262" s="113" t="s">
        <v>35807</v>
      </c>
      <c r="AS3262" s="113" t="s">
        <v>14</v>
      </c>
      <c r="AT3262" s="113" t="s">
        <v>14</v>
      </c>
      <c r="AU3262" s="113" t="s">
        <v>16229</v>
      </c>
      <c r="AV3262" s="113" t="s">
        <v>14</v>
      </c>
      <c r="AW3262" s="113" t="s">
        <v>14</v>
      </c>
    </row>
    <row r="3263" spans="1:49">
      <c r="A3263" s="116" t="s">
        <v>6679</v>
      </c>
      <c r="B3263" s="113">
        <v>570017256</v>
      </c>
      <c r="C3263" s="113" t="s">
        <v>6680</v>
      </c>
      <c r="E3263" s="113" t="s">
        <v>41</v>
      </c>
      <c r="F3263" s="113" t="s">
        <v>8</v>
      </c>
      <c r="G3263" s="114">
        <v>30584</v>
      </c>
      <c r="H3263" s="113" t="s">
        <v>16230</v>
      </c>
      <c r="I3263" s="113" t="s">
        <v>9866</v>
      </c>
      <c r="J3263" s="113" t="s">
        <v>9872</v>
      </c>
      <c r="K3263" s="113" t="s">
        <v>25273</v>
      </c>
      <c r="L3263" s="113">
        <v>82298164741</v>
      </c>
      <c r="M3263" s="113" t="s">
        <v>12364</v>
      </c>
      <c r="O3263" s="113" t="s">
        <v>12365</v>
      </c>
      <c r="P3263" s="113" t="s">
        <v>25274</v>
      </c>
      <c r="Q3263" s="113" t="s">
        <v>25275</v>
      </c>
      <c r="R3263" s="113">
        <v>15</v>
      </c>
      <c r="S3263" s="113" t="s">
        <v>13</v>
      </c>
      <c r="T3263" s="113" t="s">
        <v>25276</v>
      </c>
      <c r="U3263" s="113" t="s">
        <v>25277</v>
      </c>
      <c r="V3263" s="114">
        <v>38397</v>
      </c>
      <c r="W3263" s="114">
        <v>38353</v>
      </c>
      <c r="X3263" s="113" t="s">
        <v>25278</v>
      </c>
      <c r="Y3263" s="114">
        <v>38775</v>
      </c>
      <c r="Z3263" s="114">
        <v>38777</v>
      </c>
      <c r="AA3263" s="113">
        <v>22</v>
      </c>
      <c r="AB3263" s="113" t="s">
        <v>25</v>
      </c>
      <c r="AC3263" s="113">
        <v>33</v>
      </c>
      <c r="AD3263" s="113" t="s">
        <v>10</v>
      </c>
      <c r="AE3263" s="114">
        <v>45017</v>
      </c>
      <c r="AF3263" s="113">
        <v>16</v>
      </c>
      <c r="AG3263" s="113">
        <v>3</v>
      </c>
      <c r="AH3263" s="113" t="s">
        <v>16226</v>
      </c>
      <c r="AI3263" s="117" t="s">
        <v>9891</v>
      </c>
      <c r="AK3263" s="114">
        <v>44927</v>
      </c>
      <c r="AL3263" s="113">
        <v>40</v>
      </c>
      <c r="AM3263" s="113" t="s">
        <v>9870</v>
      </c>
      <c r="AN3263" s="113" t="s">
        <v>16561</v>
      </c>
      <c r="AO3263" s="113" t="s">
        <v>42</v>
      </c>
      <c r="AP3263" s="113">
        <v>2017</v>
      </c>
      <c r="AQ3263" s="113" t="s">
        <v>9994</v>
      </c>
      <c r="AR3263" s="113" t="s">
        <v>17046</v>
      </c>
      <c r="AS3263" s="113" t="s">
        <v>14</v>
      </c>
      <c r="AT3263" s="113" t="s">
        <v>14</v>
      </c>
      <c r="AU3263" s="113" t="s">
        <v>16229</v>
      </c>
      <c r="AV3263" s="113" t="s">
        <v>14</v>
      </c>
    </row>
    <row r="3264" spans="1:49">
      <c r="A3264" s="116" t="s">
        <v>5705</v>
      </c>
      <c r="C3264" s="113" t="s">
        <v>5706</v>
      </c>
      <c r="E3264" s="113" t="s">
        <v>41</v>
      </c>
      <c r="F3264" s="113" t="s">
        <v>8</v>
      </c>
      <c r="G3264" s="114">
        <v>30584</v>
      </c>
      <c r="H3264" s="113" t="s">
        <v>16230</v>
      </c>
      <c r="I3264" s="113" t="s">
        <v>9866</v>
      </c>
      <c r="J3264" s="113" t="s">
        <v>9872</v>
      </c>
      <c r="K3264" s="113" t="s">
        <v>40438</v>
      </c>
      <c r="L3264" s="113">
        <v>81220391562</v>
      </c>
      <c r="M3264" s="113" t="s">
        <v>40439</v>
      </c>
      <c r="O3264" s="113" t="s">
        <v>12293</v>
      </c>
      <c r="P3264" s="113" t="s">
        <v>40440</v>
      </c>
      <c r="Q3264" s="113" t="s">
        <v>40441</v>
      </c>
      <c r="R3264" s="113">
        <v>15</v>
      </c>
      <c r="S3264" s="113" t="s">
        <v>13</v>
      </c>
      <c r="T3264" s="113" t="s">
        <v>40442</v>
      </c>
      <c r="U3264" s="113" t="s">
        <v>40443</v>
      </c>
      <c r="V3264" s="114">
        <v>41912</v>
      </c>
      <c r="W3264" s="114">
        <v>41883</v>
      </c>
      <c r="X3264" s="113" t="s">
        <v>40444</v>
      </c>
      <c r="Y3264" s="114">
        <v>42612</v>
      </c>
      <c r="Z3264" s="114">
        <v>42614</v>
      </c>
      <c r="AA3264" s="113">
        <v>21</v>
      </c>
      <c r="AB3264" s="113" t="s">
        <v>24</v>
      </c>
      <c r="AC3264" s="113">
        <v>32</v>
      </c>
      <c r="AD3264" s="113" t="s">
        <v>84</v>
      </c>
      <c r="AE3264" s="114">
        <v>44470</v>
      </c>
      <c r="AF3264" s="113">
        <v>9</v>
      </c>
      <c r="AG3264" s="113">
        <v>3</v>
      </c>
      <c r="AH3264" s="113" t="s">
        <v>16226</v>
      </c>
      <c r="AI3264" s="117" t="s">
        <v>9875</v>
      </c>
      <c r="AK3264" s="114">
        <v>43891</v>
      </c>
      <c r="AL3264" s="113">
        <v>40</v>
      </c>
      <c r="AM3264" s="113" t="s">
        <v>9870</v>
      </c>
      <c r="AN3264" s="113" t="s">
        <v>18276</v>
      </c>
      <c r="AO3264" s="113" t="s">
        <v>5707</v>
      </c>
      <c r="AP3264" s="113">
        <v>2015</v>
      </c>
      <c r="AQ3264" s="113" t="s">
        <v>2436</v>
      </c>
      <c r="AR3264" s="113" t="s">
        <v>25846</v>
      </c>
      <c r="AS3264" s="113" t="s">
        <v>14</v>
      </c>
      <c r="AT3264" s="113" t="s">
        <v>14</v>
      </c>
      <c r="AU3264" s="113" t="s">
        <v>16229</v>
      </c>
      <c r="AV3264" s="113" t="s">
        <v>14</v>
      </c>
      <c r="AW3264" s="113" t="s">
        <v>14</v>
      </c>
    </row>
    <row r="3265" spans="1:49">
      <c r="A3265" s="116" t="s">
        <v>4124</v>
      </c>
      <c r="C3265" s="113" t="s">
        <v>2046</v>
      </c>
      <c r="E3265" s="113" t="s">
        <v>30</v>
      </c>
      <c r="F3265" s="113" t="s">
        <v>859</v>
      </c>
      <c r="G3265" s="114">
        <v>30586</v>
      </c>
      <c r="H3265" s="113" t="s">
        <v>16230</v>
      </c>
      <c r="I3265" s="113" t="s">
        <v>9866</v>
      </c>
      <c r="J3265" s="113" t="s">
        <v>9872</v>
      </c>
      <c r="K3265" s="113" t="s">
        <v>40851</v>
      </c>
      <c r="L3265" s="113">
        <v>85241011133</v>
      </c>
      <c r="M3265" s="113" t="s">
        <v>40852</v>
      </c>
      <c r="O3265" s="113" t="s">
        <v>10374</v>
      </c>
      <c r="P3265" s="113" t="s">
        <v>35285</v>
      </c>
      <c r="Q3265" s="113" t="s">
        <v>40853</v>
      </c>
      <c r="R3265" s="113">
        <v>15</v>
      </c>
      <c r="S3265" s="113" t="s">
        <v>13</v>
      </c>
      <c r="T3265" s="113" t="s">
        <v>40854</v>
      </c>
      <c r="U3265" s="113" t="s">
        <v>40855</v>
      </c>
      <c r="V3265" s="114">
        <v>42030</v>
      </c>
      <c r="W3265" s="114">
        <v>41944</v>
      </c>
      <c r="X3265" s="113" t="s">
        <v>40856</v>
      </c>
      <c r="Y3265" s="114">
        <v>42612</v>
      </c>
      <c r="Z3265" s="114">
        <v>42614</v>
      </c>
      <c r="AA3265" s="113">
        <v>21</v>
      </c>
      <c r="AB3265" s="113" t="s">
        <v>24</v>
      </c>
      <c r="AC3265" s="113">
        <v>32</v>
      </c>
      <c r="AD3265" s="113" t="s">
        <v>84</v>
      </c>
      <c r="AE3265" s="114">
        <v>45017</v>
      </c>
      <c r="AF3265" s="113">
        <v>13</v>
      </c>
      <c r="AG3265" s="113">
        <v>6</v>
      </c>
      <c r="AH3265" s="113" t="s">
        <v>16263</v>
      </c>
      <c r="AI3265" s="117" t="s">
        <v>15649</v>
      </c>
      <c r="AK3265" s="114">
        <v>42746</v>
      </c>
      <c r="AL3265" s="113">
        <v>40</v>
      </c>
      <c r="AM3265" s="113" t="s">
        <v>9870</v>
      </c>
      <c r="AN3265" s="113" t="s">
        <v>16468</v>
      </c>
      <c r="AO3265" s="113" t="s">
        <v>31</v>
      </c>
      <c r="AP3265" s="113">
        <v>2011</v>
      </c>
      <c r="AQ3265" s="113" t="s">
        <v>9871</v>
      </c>
      <c r="AR3265" s="113" t="s">
        <v>19965</v>
      </c>
      <c r="AS3265" s="113" t="s">
        <v>14</v>
      </c>
      <c r="AT3265" s="113" t="s">
        <v>14</v>
      </c>
      <c r="AU3265" s="113" t="s">
        <v>16229</v>
      </c>
      <c r="AV3265" s="113" t="s">
        <v>14</v>
      </c>
      <c r="AW3265" s="113" t="s">
        <v>14</v>
      </c>
    </row>
    <row r="3266" spans="1:49">
      <c r="A3266" s="116" t="s">
        <v>4355</v>
      </c>
      <c r="B3266" s="113">
        <v>570017244</v>
      </c>
      <c r="C3266" s="113" t="s">
        <v>4356</v>
      </c>
      <c r="E3266" s="113" t="s">
        <v>41</v>
      </c>
      <c r="F3266" s="113" t="s">
        <v>8</v>
      </c>
      <c r="G3266" s="114">
        <v>30587</v>
      </c>
      <c r="H3266" s="113" t="s">
        <v>16230</v>
      </c>
      <c r="I3266" s="113" t="s">
        <v>9866</v>
      </c>
      <c r="J3266" s="113" t="s">
        <v>9872</v>
      </c>
      <c r="K3266" s="113" t="s">
        <v>36078</v>
      </c>
      <c r="L3266" s="113">
        <v>81241474215</v>
      </c>
      <c r="M3266" s="113" t="s">
        <v>12335</v>
      </c>
      <c r="O3266" s="113" t="s">
        <v>12325</v>
      </c>
      <c r="P3266" s="113" t="s">
        <v>36079</v>
      </c>
      <c r="Q3266" s="113" t="s">
        <v>36080</v>
      </c>
      <c r="R3266" s="113">
        <v>15</v>
      </c>
      <c r="S3266" s="113" t="s">
        <v>13</v>
      </c>
      <c r="T3266" s="113" t="s">
        <v>36081</v>
      </c>
      <c r="U3266" s="113" t="s">
        <v>36082</v>
      </c>
      <c r="V3266" s="114">
        <v>38397</v>
      </c>
      <c r="W3266" s="114">
        <v>38353</v>
      </c>
      <c r="Z3266" s="114">
        <v>38869</v>
      </c>
      <c r="AA3266" s="113">
        <v>22</v>
      </c>
      <c r="AB3266" s="113" t="s">
        <v>25</v>
      </c>
      <c r="AC3266" s="113">
        <v>33</v>
      </c>
      <c r="AD3266" s="113" t="s">
        <v>10</v>
      </c>
      <c r="AE3266" s="114">
        <v>45017</v>
      </c>
      <c r="AF3266" s="113">
        <v>16</v>
      </c>
      <c r="AG3266" s="113">
        <v>3</v>
      </c>
      <c r="AH3266" s="113" t="s">
        <v>16226</v>
      </c>
      <c r="AI3266" s="117" t="s">
        <v>9891</v>
      </c>
      <c r="AK3266" s="114">
        <v>45017</v>
      </c>
      <c r="AL3266" s="113">
        <v>40</v>
      </c>
      <c r="AM3266" s="113" t="s">
        <v>9870</v>
      </c>
      <c r="AN3266" s="113" t="s">
        <v>16561</v>
      </c>
      <c r="AO3266" s="113" t="s">
        <v>42</v>
      </c>
      <c r="AP3266" s="113">
        <v>2017</v>
      </c>
      <c r="AQ3266" s="113" t="s">
        <v>5236</v>
      </c>
      <c r="AR3266" s="113" t="s">
        <v>17941</v>
      </c>
      <c r="AS3266" s="113" t="s">
        <v>14</v>
      </c>
      <c r="AT3266" s="113" t="s">
        <v>14</v>
      </c>
      <c r="AU3266" s="113" t="s">
        <v>16229</v>
      </c>
      <c r="AV3266" s="113" t="s">
        <v>14</v>
      </c>
    </row>
    <row r="3267" spans="1:49">
      <c r="A3267" s="116" t="s">
        <v>9526</v>
      </c>
      <c r="B3267" s="113">
        <v>570021426</v>
      </c>
      <c r="C3267" s="113" t="s">
        <v>9527</v>
      </c>
      <c r="E3267" s="113" t="s">
        <v>41</v>
      </c>
      <c r="F3267" s="113" t="s">
        <v>8</v>
      </c>
      <c r="G3267" s="114">
        <v>30589</v>
      </c>
      <c r="H3267" s="113" t="s">
        <v>16230</v>
      </c>
      <c r="I3267" s="113" t="s">
        <v>9866</v>
      </c>
      <c r="J3267" s="113" t="s">
        <v>9872</v>
      </c>
      <c r="K3267" s="113" t="s">
        <v>17942</v>
      </c>
      <c r="L3267" s="113">
        <v>85298733711</v>
      </c>
      <c r="M3267" s="113" t="s">
        <v>13390</v>
      </c>
      <c r="O3267" s="113" t="s">
        <v>17943</v>
      </c>
      <c r="P3267" s="113" t="s">
        <v>17944</v>
      </c>
      <c r="Q3267" s="113" t="s">
        <v>17945</v>
      </c>
      <c r="R3267" s="113">
        <v>15</v>
      </c>
      <c r="S3267" s="113" t="s">
        <v>13</v>
      </c>
      <c r="T3267" s="113" t="s">
        <v>17946</v>
      </c>
      <c r="U3267" s="113" t="s">
        <v>17947</v>
      </c>
      <c r="V3267" s="114">
        <v>38808</v>
      </c>
      <c r="W3267" s="114">
        <v>38808</v>
      </c>
      <c r="X3267" s="113" t="s">
        <v>17948</v>
      </c>
      <c r="Y3267" s="114">
        <v>39353</v>
      </c>
      <c r="Z3267" s="114">
        <v>39356</v>
      </c>
      <c r="AA3267" s="113">
        <v>22</v>
      </c>
      <c r="AB3267" s="113" t="s">
        <v>25</v>
      </c>
      <c r="AC3267" s="113">
        <v>34</v>
      </c>
      <c r="AD3267" s="113" t="s">
        <v>18</v>
      </c>
      <c r="AE3267" s="114">
        <v>45566</v>
      </c>
      <c r="AF3267" s="113">
        <v>18</v>
      </c>
      <c r="AG3267" s="113">
        <v>5</v>
      </c>
      <c r="AH3267" s="113" t="s">
        <v>16226</v>
      </c>
      <c r="AI3267" s="117" t="s">
        <v>9891</v>
      </c>
      <c r="AK3267" s="114">
        <v>44652</v>
      </c>
      <c r="AL3267" s="113">
        <v>40</v>
      </c>
      <c r="AM3267" s="113" t="s">
        <v>9870</v>
      </c>
      <c r="AN3267" s="113" t="s">
        <v>16736</v>
      </c>
      <c r="AO3267" s="113" t="s">
        <v>326</v>
      </c>
      <c r="AP3267" s="113">
        <v>2023</v>
      </c>
      <c r="AQ3267" s="113" t="s">
        <v>5236</v>
      </c>
      <c r="AR3267" s="113" t="s">
        <v>19140</v>
      </c>
      <c r="AS3267" s="113" t="s">
        <v>14</v>
      </c>
      <c r="AT3267" s="113" t="s">
        <v>14</v>
      </c>
      <c r="AU3267" s="113" t="s">
        <v>16229</v>
      </c>
      <c r="AV3267" s="113" t="s">
        <v>14</v>
      </c>
    </row>
    <row r="3268" spans="1:49">
      <c r="A3268" s="116" t="s">
        <v>9295</v>
      </c>
      <c r="C3268" s="113" t="s">
        <v>6555</v>
      </c>
      <c r="E3268" s="113" t="s">
        <v>1095</v>
      </c>
      <c r="F3268" s="113" t="s">
        <v>8</v>
      </c>
      <c r="G3268" s="114">
        <v>30589</v>
      </c>
      <c r="H3268" s="113" t="s">
        <v>16218</v>
      </c>
      <c r="I3268" s="113" t="s">
        <v>9866</v>
      </c>
      <c r="J3268" s="113" t="s">
        <v>9872</v>
      </c>
      <c r="K3268" s="113" t="s">
        <v>38530</v>
      </c>
      <c r="L3268" s="113">
        <v>85234877777</v>
      </c>
      <c r="M3268" s="113" t="s">
        <v>13044</v>
      </c>
      <c r="O3268" s="113" t="s">
        <v>13045</v>
      </c>
      <c r="P3268" s="113" t="s">
        <v>38531</v>
      </c>
      <c r="Q3268" s="113" t="s">
        <v>38532</v>
      </c>
      <c r="R3268" s="113">
        <v>15</v>
      </c>
      <c r="S3268" s="113" t="s">
        <v>13</v>
      </c>
      <c r="T3268" s="113" t="s">
        <v>38533</v>
      </c>
      <c r="U3268" s="113" t="s">
        <v>38534</v>
      </c>
      <c r="V3268" s="114">
        <v>39904</v>
      </c>
      <c r="W3268" s="114">
        <v>39904</v>
      </c>
      <c r="X3268" s="113" t="s">
        <v>38535</v>
      </c>
      <c r="Y3268" s="114">
        <v>40542</v>
      </c>
      <c r="Z3268" s="114">
        <v>40544</v>
      </c>
      <c r="AA3268" s="113">
        <v>21</v>
      </c>
      <c r="AB3268" s="113" t="s">
        <v>24</v>
      </c>
      <c r="AC3268" s="113">
        <v>34</v>
      </c>
      <c r="AD3268" s="113" t="s">
        <v>18</v>
      </c>
      <c r="AE3268" s="114">
        <v>45383</v>
      </c>
      <c r="AF3268" s="113">
        <v>14</v>
      </c>
      <c r="AG3268" s="113">
        <v>6</v>
      </c>
      <c r="AH3268" s="113" t="s">
        <v>16226</v>
      </c>
      <c r="AI3268" s="117" t="s">
        <v>10255</v>
      </c>
      <c r="AK3268" s="114">
        <v>44925</v>
      </c>
      <c r="AL3268" s="113">
        <v>45</v>
      </c>
      <c r="AM3268" s="113" t="s">
        <v>9922</v>
      </c>
      <c r="AN3268" s="113" t="s">
        <v>27738</v>
      </c>
      <c r="AO3268" s="113" t="s">
        <v>4344</v>
      </c>
      <c r="AP3268" s="113">
        <v>2013</v>
      </c>
      <c r="AQ3268" s="113" t="s">
        <v>8</v>
      </c>
      <c r="AR3268" s="113" t="s">
        <v>20936</v>
      </c>
      <c r="AS3268" s="113" t="s">
        <v>14</v>
      </c>
      <c r="AT3268" s="113" t="s">
        <v>14</v>
      </c>
      <c r="AU3268" s="113" t="s">
        <v>16229</v>
      </c>
      <c r="AV3268" s="113" t="s">
        <v>14</v>
      </c>
      <c r="AW3268" s="113" t="s">
        <v>14</v>
      </c>
    </row>
    <row r="3269" spans="1:49">
      <c r="A3269" s="116" t="s">
        <v>9524</v>
      </c>
      <c r="B3269" s="113">
        <v>570027644</v>
      </c>
      <c r="C3269" s="113" t="s">
        <v>9525</v>
      </c>
      <c r="E3269" s="113" t="s">
        <v>83</v>
      </c>
      <c r="F3269" s="113" t="s">
        <v>8</v>
      </c>
      <c r="G3269" s="114">
        <v>30590</v>
      </c>
      <c r="H3269" s="113" t="s">
        <v>16230</v>
      </c>
      <c r="I3269" s="113" t="s">
        <v>9866</v>
      </c>
      <c r="J3269" s="113" t="s">
        <v>9867</v>
      </c>
      <c r="K3269" s="113" t="s">
        <v>43056</v>
      </c>
      <c r="L3269" s="113">
        <v>85256727461</v>
      </c>
      <c r="M3269" s="113" t="s">
        <v>12277</v>
      </c>
      <c r="O3269" s="113" t="s">
        <v>12278</v>
      </c>
      <c r="P3269" s="113" t="s">
        <v>43057</v>
      </c>
      <c r="Q3269" s="113" t="s">
        <v>43058</v>
      </c>
      <c r="R3269" s="113">
        <v>15</v>
      </c>
      <c r="S3269" s="113" t="s">
        <v>13</v>
      </c>
      <c r="T3269" s="113" t="s">
        <v>43059</v>
      </c>
      <c r="U3269" s="113" t="s">
        <v>43060</v>
      </c>
      <c r="V3269" s="114">
        <v>39387</v>
      </c>
      <c r="W3269" s="114">
        <v>39083</v>
      </c>
      <c r="X3269" s="113" t="s">
        <v>43061</v>
      </c>
      <c r="Y3269" s="114">
        <v>39720</v>
      </c>
      <c r="Z3269" s="114">
        <v>39722</v>
      </c>
      <c r="AA3269" s="113">
        <v>21</v>
      </c>
      <c r="AB3269" s="113" t="s">
        <v>24</v>
      </c>
      <c r="AC3269" s="113">
        <v>33</v>
      </c>
      <c r="AD3269" s="113" t="s">
        <v>10</v>
      </c>
      <c r="AE3269" s="114">
        <v>45200</v>
      </c>
      <c r="AF3269" s="113">
        <v>14</v>
      </c>
      <c r="AG3269" s="113">
        <v>9</v>
      </c>
      <c r="AH3269" s="113" t="s">
        <v>16226</v>
      </c>
      <c r="AI3269" s="117" t="s">
        <v>410</v>
      </c>
      <c r="AK3269" s="114">
        <v>45200</v>
      </c>
      <c r="AL3269" s="113">
        <v>40</v>
      </c>
      <c r="AM3269" s="113" t="s">
        <v>9870</v>
      </c>
      <c r="AN3269" s="113" t="s">
        <v>27122</v>
      </c>
      <c r="AO3269" s="113" t="s">
        <v>4644</v>
      </c>
      <c r="AP3269" s="113">
        <v>2017</v>
      </c>
      <c r="AQ3269" s="113" t="s">
        <v>8</v>
      </c>
      <c r="AR3269" s="113" t="s">
        <v>16274</v>
      </c>
      <c r="AS3269" s="113" t="s">
        <v>14</v>
      </c>
      <c r="AT3269" s="113" t="s">
        <v>14</v>
      </c>
      <c r="AU3269" s="113" t="s">
        <v>16229</v>
      </c>
      <c r="AV3269" s="113" t="s">
        <v>14</v>
      </c>
      <c r="AW3269" s="113" t="s">
        <v>14</v>
      </c>
    </row>
    <row r="3270" spans="1:49">
      <c r="A3270" s="116" t="s">
        <v>4702</v>
      </c>
      <c r="B3270" s="113">
        <v>570027470</v>
      </c>
      <c r="C3270" s="113" t="s">
        <v>687</v>
      </c>
      <c r="E3270" s="113" t="s">
        <v>103</v>
      </c>
      <c r="F3270" s="113" t="s">
        <v>8</v>
      </c>
      <c r="G3270" s="114">
        <v>30594</v>
      </c>
      <c r="H3270" s="113" t="s">
        <v>16218</v>
      </c>
      <c r="I3270" s="113" t="s">
        <v>9866</v>
      </c>
      <c r="J3270" s="113" t="s">
        <v>9867</v>
      </c>
      <c r="K3270" s="113" t="s">
        <v>43149</v>
      </c>
      <c r="L3270" s="113">
        <v>82190214454</v>
      </c>
      <c r="M3270" s="113" t="s">
        <v>13700</v>
      </c>
      <c r="O3270" s="113" t="s">
        <v>13701</v>
      </c>
      <c r="P3270" s="113" t="s">
        <v>43150</v>
      </c>
      <c r="Q3270" s="113" t="s">
        <v>43151</v>
      </c>
      <c r="R3270" s="113">
        <v>15</v>
      </c>
      <c r="S3270" s="113" t="s">
        <v>13</v>
      </c>
      <c r="T3270" s="113" t="s">
        <v>43152</v>
      </c>
      <c r="U3270" s="113" t="s">
        <v>43153</v>
      </c>
      <c r="V3270" s="114">
        <v>39387</v>
      </c>
      <c r="W3270" s="114">
        <v>39083</v>
      </c>
      <c r="X3270" s="113" t="s">
        <v>43154</v>
      </c>
      <c r="Y3270" s="114">
        <v>39720</v>
      </c>
      <c r="Z3270" s="114">
        <v>39722</v>
      </c>
      <c r="AA3270" s="113">
        <v>21</v>
      </c>
      <c r="AB3270" s="113" t="s">
        <v>24</v>
      </c>
      <c r="AC3270" s="113">
        <v>32</v>
      </c>
      <c r="AD3270" s="113" t="s">
        <v>84</v>
      </c>
      <c r="AE3270" s="114">
        <v>44652</v>
      </c>
      <c r="AF3270" s="113">
        <v>14</v>
      </c>
      <c r="AG3270" s="113">
        <v>3</v>
      </c>
      <c r="AH3270" s="113" t="s">
        <v>16226</v>
      </c>
      <c r="AI3270" s="117" t="s">
        <v>104</v>
      </c>
      <c r="AK3270" s="114">
        <v>44363</v>
      </c>
      <c r="AL3270" s="113">
        <v>30</v>
      </c>
      <c r="AM3270" s="113" t="s">
        <v>9882</v>
      </c>
      <c r="AN3270" s="113" t="s">
        <v>16273</v>
      </c>
      <c r="AO3270" s="113" t="s">
        <v>107</v>
      </c>
      <c r="AP3270" s="113">
        <v>2012</v>
      </c>
      <c r="AQ3270" s="113" t="s">
        <v>8</v>
      </c>
      <c r="AR3270" s="113" t="s">
        <v>17475</v>
      </c>
      <c r="AS3270" s="113" t="s">
        <v>14</v>
      </c>
      <c r="AT3270" s="113" t="s">
        <v>14</v>
      </c>
      <c r="AU3270" s="113" t="s">
        <v>16229</v>
      </c>
      <c r="AV3270" s="113" t="s">
        <v>14</v>
      </c>
      <c r="AW3270" s="113" t="s">
        <v>14</v>
      </c>
    </row>
    <row r="3271" spans="1:49">
      <c r="A3271" s="116" t="s">
        <v>2473</v>
      </c>
      <c r="C3271" s="113" t="s">
        <v>2474</v>
      </c>
      <c r="F3271" s="113" t="s">
        <v>2475</v>
      </c>
      <c r="G3271" s="114">
        <v>30594</v>
      </c>
      <c r="H3271" s="113" t="s">
        <v>16230</v>
      </c>
      <c r="I3271" s="113" t="s">
        <v>9866</v>
      </c>
      <c r="J3271" s="113" t="s">
        <v>9872</v>
      </c>
      <c r="K3271" s="113" t="s">
        <v>17499</v>
      </c>
      <c r="L3271" s="113">
        <v>82293103902</v>
      </c>
      <c r="M3271" s="113" t="s">
        <v>15452</v>
      </c>
      <c r="O3271" s="113" t="s">
        <v>10337</v>
      </c>
      <c r="P3271" s="113" t="s">
        <v>17500</v>
      </c>
      <c r="Q3271" s="113" t="s">
        <v>17501</v>
      </c>
      <c r="R3271" s="113">
        <v>15</v>
      </c>
      <c r="S3271" s="113" t="s">
        <v>13</v>
      </c>
      <c r="T3271" s="113" t="s">
        <v>17502</v>
      </c>
      <c r="U3271" s="113" t="s">
        <v>17503</v>
      </c>
      <c r="V3271" s="114">
        <v>40179</v>
      </c>
      <c r="W3271" s="114">
        <v>40179</v>
      </c>
      <c r="X3271" s="113" t="s">
        <v>17504</v>
      </c>
      <c r="Y3271" s="114">
        <v>40906</v>
      </c>
      <c r="Z3271" s="114">
        <v>40909</v>
      </c>
      <c r="AA3271" s="113">
        <v>13</v>
      </c>
      <c r="AB3271" s="113" t="s">
        <v>357</v>
      </c>
      <c r="AC3271" s="113">
        <v>23</v>
      </c>
      <c r="AD3271" s="113" t="s">
        <v>78</v>
      </c>
      <c r="AE3271" s="114">
        <v>44652</v>
      </c>
      <c r="AF3271" s="113">
        <v>14</v>
      </c>
      <c r="AG3271" s="113">
        <v>3</v>
      </c>
      <c r="AH3271" s="113" t="s">
        <v>16263</v>
      </c>
      <c r="AI3271" s="117" t="s">
        <v>16325</v>
      </c>
      <c r="AK3271" s="114">
        <v>45302</v>
      </c>
      <c r="AL3271" s="113">
        <v>15</v>
      </c>
      <c r="AM3271" s="113" t="s">
        <v>9885</v>
      </c>
      <c r="AN3271" s="113" t="s">
        <v>17505</v>
      </c>
      <c r="AO3271" s="113" t="s">
        <v>2476</v>
      </c>
      <c r="AP3271" s="113">
        <v>2006</v>
      </c>
      <c r="AQ3271" s="113" t="s">
        <v>8</v>
      </c>
      <c r="AR3271" s="113" t="s">
        <v>32153</v>
      </c>
      <c r="AS3271" s="113" t="s">
        <v>14</v>
      </c>
      <c r="AT3271" s="113" t="s">
        <v>14</v>
      </c>
      <c r="AU3271" s="113" t="s">
        <v>16229</v>
      </c>
      <c r="AV3271" s="113" t="s">
        <v>14</v>
      </c>
    </row>
    <row r="3272" spans="1:49">
      <c r="A3272" s="116" t="s">
        <v>5267</v>
      </c>
      <c r="C3272" s="113" t="s">
        <v>5268</v>
      </c>
      <c r="E3272" s="113" t="s">
        <v>34</v>
      </c>
      <c r="F3272" s="113" t="s">
        <v>8</v>
      </c>
      <c r="G3272" s="114">
        <v>30595</v>
      </c>
      <c r="H3272" s="113" t="s">
        <v>16230</v>
      </c>
      <c r="I3272" s="113" t="s">
        <v>9866</v>
      </c>
      <c r="J3272" s="113" t="s">
        <v>9872</v>
      </c>
      <c r="K3272" s="113" t="s">
        <v>36993</v>
      </c>
      <c r="L3272" s="113">
        <v>82188490060</v>
      </c>
      <c r="M3272" s="113" t="s">
        <v>12178</v>
      </c>
      <c r="O3272" s="113" t="s">
        <v>12179</v>
      </c>
      <c r="P3272" s="113" t="s">
        <v>36994</v>
      </c>
      <c r="Q3272" s="113" t="s">
        <v>36995</v>
      </c>
      <c r="R3272" s="113">
        <v>15</v>
      </c>
      <c r="S3272" s="113" t="s">
        <v>13</v>
      </c>
      <c r="T3272" s="113" t="s">
        <v>36996</v>
      </c>
      <c r="U3272" s="113" t="s">
        <v>36997</v>
      </c>
      <c r="V3272" s="114">
        <v>40210</v>
      </c>
      <c r="W3272" s="114">
        <v>40179</v>
      </c>
      <c r="X3272" s="113" t="s">
        <v>36998</v>
      </c>
      <c r="Y3272" s="114">
        <v>40906</v>
      </c>
      <c r="Z3272" s="114">
        <v>40909</v>
      </c>
      <c r="AA3272" s="113">
        <v>21</v>
      </c>
      <c r="AB3272" s="113" t="s">
        <v>24</v>
      </c>
      <c r="AC3272" s="113">
        <v>33</v>
      </c>
      <c r="AD3272" s="113" t="s">
        <v>10</v>
      </c>
      <c r="AE3272" s="114">
        <v>45200</v>
      </c>
      <c r="AF3272" s="113">
        <v>14</v>
      </c>
      <c r="AG3272" s="113">
        <v>2</v>
      </c>
      <c r="AH3272" s="113" t="s">
        <v>16263</v>
      </c>
      <c r="AI3272" s="117" t="s">
        <v>16264</v>
      </c>
      <c r="AK3272" s="114">
        <v>45302</v>
      </c>
      <c r="AL3272" s="113">
        <v>40</v>
      </c>
      <c r="AM3272" s="113" t="s">
        <v>9870</v>
      </c>
      <c r="AN3272" s="113" t="s">
        <v>19258</v>
      </c>
      <c r="AO3272" s="113" t="s">
        <v>1558</v>
      </c>
      <c r="AP3272" s="113">
        <v>2011</v>
      </c>
      <c r="AQ3272" s="113" t="s">
        <v>8</v>
      </c>
      <c r="AR3272" s="113" t="s">
        <v>27195</v>
      </c>
      <c r="AS3272" s="113" t="s">
        <v>14</v>
      </c>
      <c r="AT3272" s="113" t="s">
        <v>14</v>
      </c>
      <c r="AU3272" s="113" t="s">
        <v>16229</v>
      </c>
      <c r="AV3272" s="113" t="s">
        <v>14</v>
      </c>
    </row>
    <row r="3273" spans="1:49">
      <c r="A3273" s="116" t="s">
        <v>8686</v>
      </c>
      <c r="B3273" s="113">
        <v>570027796</v>
      </c>
      <c r="C3273" s="113" t="s">
        <v>8687</v>
      </c>
      <c r="E3273" s="113" t="s">
        <v>41</v>
      </c>
      <c r="F3273" s="113" t="s">
        <v>8688</v>
      </c>
      <c r="G3273" s="114">
        <v>30597</v>
      </c>
      <c r="H3273" s="113" t="s">
        <v>16230</v>
      </c>
      <c r="I3273" s="113" t="s">
        <v>9866</v>
      </c>
      <c r="J3273" s="113" t="s">
        <v>9872</v>
      </c>
      <c r="K3273" s="113" t="s">
        <v>42068</v>
      </c>
      <c r="L3273" s="113">
        <v>82290084569</v>
      </c>
      <c r="M3273" s="113" t="s">
        <v>15876</v>
      </c>
      <c r="O3273" s="113" t="s">
        <v>15877</v>
      </c>
      <c r="P3273" s="113" t="s">
        <v>42069</v>
      </c>
      <c r="Q3273" s="113" t="s">
        <v>42070</v>
      </c>
      <c r="R3273" s="113">
        <v>15</v>
      </c>
      <c r="S3273" s="113" t="s">
        <v>13</v>
      </c>
      <c r="T3273" s="113" t="s">
        <v>42071</v>
      </c>
      <c r="U3273" s="113" t="s">
        <v>42072</v>
      </c>
      <c r="V3273" s="114">
        <v>39387</v>
      </c>
      <c r="W3273" s="114">
        <v>39083</v>
      </c>
      <c r="X3273" s="113" t="s">
        <v>42073</v>
      </c>
      <c r="Y3273" s="114">
        <v>39720</v>
      </c>
      <c r="Z3273" s="114">
        <v>39722</v>
      </c>
      <c r="AA3273" s="113">
        <v>22</v>
      </c>
      <c r="AB3273" s="113" t="s">
        <v>25</v>
      </c>
      <c r="AC3273" s="113">
        <v>23</v>
      </c>
      <c r="AD3273" s="113" t="s">
        <v>78</v>
      </c>
      <c r="AE3273" s="114">
        <v>41183</v>
      </c>
      <c r="AF3273" s="113">
        <v>11</v>
      </c>
      <c r="AG3273" s="113">
        <v>9</v>
      </c>
      <c r="AH3273" s="113" t="s">
        <v>16226</v>
      </c>
      <c r="AI3273" s="117" t="s">
        <v>9891</v>
      </c>
      <c r="AK3273" s="114">
        <v>41183</v>
      </c>
      <c r="AL3273" s="113">
        <v>25</v>
      </c>
      <c r="AM3273" s="113" t="s">
        <v>9974</v>
      </c>
      <c r="AN3273" s="113" t="s">
        <v>42074</v>
      </c>
      <c r="AO3273" s="113" t="s">
        <v>438</v>
      </c>
      <c r="AP3273" s="113">
        <v>2002</v>
      </c>
      <c r="AQ3273" s="113" t="s">
        <v>9905</v>
      </c>
      <c r="AR3273" s="113" t="s">
        <v>31704</v>
      </c>
      <c r="AS3273" s="113" t="s">
        <v>14</v>
      </c>
      <c r="AT3273" s="113" t="s">
        <v>14</v>
      </c>
      <c r="AU3273" s="113" t="s">
        <v>16229</v>
      </c>
      <c r="AV3273" s="113" t="s">
        <v>14</v>
      </c>
      <c r="AW3273" s="113" t="s">
        <v>14</v>
      </c>
    </row>
    <row r="3274" spans="1:49">
      <c r="A3274" s="116" t="s">
        <v>3735</v>
      </c>
      <c r="C3274" s="113" t="s">
        <v>3736</v>
      </c>
      <c r="E3274" s="113" t="s">
        <v>41</v>
      </c>
      <c r="F3274" s="113" t="s">
        <v>278</v>
      </c>
      <c r="G3274" s="114">
        <v>30598</v>
      </c>
      <c r="H3274" s="113" t="s">
        <v>16230</v>
      </c>
      <c r="I3274" s="113" t="s">
        <v>9866</v>
      </c>
      <c r="J3274" s="113" t="s">
        <v>9867</v>
      </c>
      <c r="K3274" s="113" t="s">
        <v>19599</v>
      </c>
      <c r="L3274" s="113">
        <v>85394873400</v>
      </c>
      <c r="M3274" s="113" t="s">
        <v>15795</v>
      </c>
      <c r="O3274" s="113" t="s">
        <v>15796</v>
      </c>
      <c r="P3274" s="113" t="s">
        <v>19600</v>
      </c>
      <c r="Q3274" s="113" t="s">
        <v>19601</v>
      </c>
      <c r="R3274" s="113">
        <v>15</v>
      </c>
      <c r="S3274" s="113" t="s">
        <v>13</v>
      </c>
      <c r="T3274" s="113" t="s">
        <v>19602</v>
      </c>
      <c r="U3274" s="113" t="s">
        <v>19603</v>
      </c>
      <c r="V3274" s="114">
        <v>39965</v>
      </c>
      <c r="W3274" s="114">
        <v>39904</v>
      </c>
      <c r="X3274" s="113" t="s">
        <v>19604</v>
      </c>
      <c r="Y3274" s="114">
        <v>40542</v>
      </c>
      <c r="Z3274" s="114">
        <v>40544</v>
      </c>
      <c r="AA3274" s="113">
        <v>22</v>
      </c>
      <c r="AB3274" s="113" t="s">
        <v>25</v>
      </c>
      <c r="AC3274" s="113">
        <v>32</v>
      </c>
      <c r="AD3274" s="113" t="s">
        <v>84</v>
      </c>
      <c r="AE3274" s="114">
        <v>45383</v>
      </c>
      <c r="AF3274" s="113">
        <v>13</v>
      </c>
      <c r="AG3274" s="113">
        <v>6</v>
      </c>
      <c r="AH3274" s="113" t="s">
        <v>16226</v>
      </c>
      <c r="AI3274" s="117" t="s">
        <v>9875</v>
      </c>
      <c r="AK3274" s="114">
        <v>44470</v>
      </c>
      <c r="AL3274" s="113">
        <v>40</v>
      </c>
      <c r="AM3274" s="113" t="s">
        <v>9870</v>
      </c>
      <c r="AN3274" s="113" t="s">
        <v>16561</v>
      </c>
      <c r="AO3274" s="113" t="s">
        <v>42</v>
      </c>
      <c r="AP3274" s="113">
        <v>2020</v>
      </c>
      <c r="AQ3274" s="113" t="s">
        <v>9889</v>
      </c>
      <c r="AR3274" s="113" t="s">
        <v>17962</v>
      </c>
      <c r="AS3274" s="113" t="s">
        <v>14</v>
      </c>
      <c r="AT3274" s="113" t="s">
        <v>14</v>
      </c>
      <c r="AU3274" s="113" t="s">
        <v>16229</v>
      </c>
      <c r="AV3274" s="113" t="s">
        <v>14</v>
      </c>
      <c r="AW3274" s="113" t="s">
        <v>14</v>
      </c>
    </row>
    <row r="3275" spans="1:49">
      <c r="A3275" s="116" t="s">
        <v>4183</v>
      </c>
      <c r="B3275" s="113">
        <v>570017226</v>
      </c>
      <c r="C3275" s="113" t="s">
        <v>4184</v>
      </c>
      <c r="E3275" s="113" t="s">
        <v>41</v>
      </c>
      <c r="F3275" s="113" t="s">
        <v>8</v>
      </c>
      <c r="G3275" s="114">
        <v>30599</v>
      </c>
      <c r="H3275" s="113" t="s">
        <v>16230</v>
      </c>
      <c r="I3275" s="113" t="s">
        <v>9866</v>
      </c>
      <c r="J3275" s="113" t="s">
        <v>9872</v>
      </c>
      <c r="K3275" s="113" t="s">
        <v>36083</v>
      </c>
      <c r="L3275" s="113">
        <v>81341409730</v>
      </c>
      <c r="M3275" s="113" t="s">
        <v>13382</v>
      </c>
      <c r="O3275" s="113" t="s">
        <v>36084</v>
      </c>
      <c r="P3275" s="113" t="s">
        <v>36085</v>
      </c>
      <c r="Q3275" s="113" t="s">
        <v>36086</v>
      </c>
      <c r="R3275" s="113">
        <v>15</v>
      </c>
      <c r="S3275" s="113" t="s">
        <v>13</v>
      </c>
      <c r="T3275" s="113" t="s">
        <v>36087</v>
      </c>
      <c r="U3275" s="113" t="s">
        <v>36088</v>
      </c>
      <c r="V3275" s="114">
        <v>38397</v>
      </c>
      <c r="W3275" s="114">
        <v>38353</v>
      </c>
      <c r="X3275" s="113" t="s">
        <v>36089</v>
      </c>
      <c r="Y3275" s="114">
        <v>38775</v>
      </c>
      <c r="Z3275" s="114">
        <v>38777</v>
      </c>
      <c r="AA3275" s="113">
        <v>22</v>
      </c>
      <c r="AB3275" s="113" t="s">
        <v>25</v>
      </c>
      <c r="AC3275" s="113">
        <v>33</v>
      </c>
      <c r="AD3275" s="113" t="s">
        <v>10</v>
      </c>
      <c r="AE3275" s="114">
        <v>45017</v>
      </c>
      <c r="AF3275" s="113">
        <v>16</v>
      </c>
      <c r="AG3275" s="113">
        <v>3</v>
      </c>
      <c r="AH3275" s="113" t="s">
        <v>16226</v>
      </c>
      <c r="AI3275" s="117" t="s">
        <v>9891</v>
      </c>
      <c r="AK3275" s="114">
        <v>44927</v>
      </c>
      <c r="AL3275" s="113">
        <v>40</v>
      </c>
      <c r="AM3275" s="113" t="s">
        <v>9870</v>
      </c>
      <c r="AN3275" s="113" t="s">
        <v>16561</v>
      </c>
      <c r="AO3275" s="113" t="s">
        <v>42</v>
      </c>
      <c r="AP3275" s="113">
        <v>2020</v>
      </c>
      <c r="AQ3275" s="113" t="s">
        <v>8</v>
      </c>
      <c r="AR3275" s="113" t="s">
        <v>18043</v>
      </c>
      <c r="AS3275" s="113" t="s">
        <v>14</v>
      </c>
      <c r="AT3275" s="113" t="s">
        <v>14</v>
      </c>
      <c r="AU3275" s="113" t="s">
        <v>16229</v>
      </c>
      <c r="AV3275" s="113" t="s">
        <v>14</v>
      </c>
    </row>
    <row r="3276" spans="1:49">
      <c r="A3276" s="116" t="s">
        <v>6777</v>
      </c>
      <c r="C3276" s="113" t="s">
        <v>6778</v>
      </c>
      <c r="F3276" s="113" t="s">
        <v>8</v>
      </c>
      <c r="G3276" s="114">
        <v>30599</v>
      </c>
      <c r="H3276" s="113" t="s">
        <v>16218</v>
      </c>
      <c r="I3276" s="113" t="s">
        <v>9866</v>
      </c>
      <c r="J3276" s="113" t="s">
        <v>9867</v>
      </c>
      <c r="K3276" s="113" t="s">
        <v>22173</v>
      </c>
      <c r="L3276" s="113">
        <v>81219757803</v>
      </c>
      <c r="M3276" s="113" t="s">
        <v>22174</v>
      </c>
      <c r="O3276" s="113" t="s">
        <v>22175</v>
      </c>
      <c r="P3276" s="113" t="s">
        <v>22176</v>
      </c>
      <c r="Q3276" s="113" t="s">
        <v>22177</v>
      </c>
      <c r="R3276" s="113">
        <v>15</v>
      </c>
      <c r="S3276" s="113" t="s">
        <v>13</v>
      </c>
      <c r="T3276" s="113" t="s">
        <v>22178</v>
      </c>
      <c r="U3276" s="113" t="s">
        <v>22179</v>
      </c>
      <c r="V3276" s="114">
        <v>39904</v>
      </c>
      <c r="W3276" s="114">
        <v>39904</v>
      </c>
      <c r="X3276" s="113" t="s">
        <v>22180</v>
      </c>
      <c r="Y3276" s="114">
        <v>40542</v>
      </c>
      <c r="Z3276" s="114">
        <v>40544</v>
      </c>
      <c r="AA3276" s="113">
        <v>21</v>
      </c>
      <c r="AB3276" s="113" t="s">
        <v>24</v>
      </c>
      <c r="AC3276" s="113">
        <v>24</v>
      </c>
      <c r="AD3276" s="113" t="s">
        <v>47</v>
      </c>
      <c r="AE3276" s="114">
        <v>44287</v>
      </c>
      <c r="AF3276" s="113">
        <v>16</v>
      </c>
      <c r="AG3276" s="113">
        <v>4</v>
      </c>
      <c r="AH3276" s="113" t="s">
        <v>16263</v>
      </c>
      <c r="AI3276" s="117" t="s">
        <v>16325</v>
      </c>
      <c r="AK3276" s="114">
        <v>45302</v>
      </c>
      <c r="AL3276" s="113">
        <v>17</v>
      </c>
      <c r="AM3276" s="113" t="s">
        <v>9982</v>
      </c>
      <c r="AN3276" s="113" t="s">
        <v>21369</v>
      </c>
      <c r="AO3276" s="113" t="s">
        <v>4231</v>
      </c>
      <c r="AP3276" s="113">
        <v>2003</v>
      </c>
      <c r="AQ3276" s="113" t="s">
        <v>8</v>
      </c>
      <c r="AR3276" s="113" t="s">
        <v>20331</v>
      </c>
      <c r="AS3276" s="113" t="s">
        <v>14</v>
      </c>
      <c r="AT3276" s="113" t="s">
        <v>14</v>
      </c>
      <c r="AU3276" s="113" t="s">
        <v>16229</v>
      </c>
      <c r="AV3276" s="113" t="s">
        <v>14</v>
      </c>
    </row>
    <row r="3277" spans="1:49">
      <c r="A3277" s="116" t="s">
        <v>5952</v>
      </c>
      <c r="B3277" s="113">
        <v>570017323</v>
      </c>
      <c r="C3277" s="113" t="s">
        <v>5953</v>
      </c>
      <c r="E3277" s="113" t="s">
        <v>2907</v>
      </c>
      <c r="F3277" s="113" t="s">
        <v>8</v>
      </c>
      <c r="G3277" s="114">
        <v>30600</v>
      </c>
      <c r="H3277" s="113" t="s">
        <v>16230</v>
      </c>
      <c r="I3277" s="113" t="s">
        <v>9866</v>
      </c>
      <c r="J3277" s="113" t="s">
        <v>9872</v>
      </c>
      <c r="K3277" s="113" t="s">
        <v>35455</v>
      </c>
      <c r="L3277" s="113">
        <v>82214939803</v>
      </c>
      <c r="M3277" s="113" t="s">
        <v>12041</v>
      </c>
      <c r="O3277" s="113" t="s">
        <v>35456</v>
      </c>
      <c r="P3277" s="113" t="s">
        <v>35457</v>
      </c>
      <c r="Q3277" s="113" t="s">
        <v>35458</v>
      </c>
      <c r="R3277" s="113">
        <v>15</v>
      </c>
      <c r="S3277" s="113" t="s">
        <v>13</v>
      </c>
      <c r="T3277" s="113" t="s">
        <v>35459</v>
      </c>
      <c r="U3277" s="113" t="s">
        <v>35460</v>
      </c>
      <c r="V3277" s="114">
        <v>38775</v>
      </c>
      <c r="W3277" s="114">
        <v>38353</v>
      </c>
      <c r="X3277" s="113" t="s">
        <v>35460</v>
      </c>
      <c r="Y3277" s="114">
        <v>38775</v>
      </c>
      <c r="Z3277" s="114">
        <v>38777</v>
      </c>
      <c r="AA3277" s="113">
        <v>23</v>
      </c>
      <c r="AB3277" s="113" t="s">
        <v>78</v>
      </c>
      <c r="AC3277" s="113">
        <v>41</v>
      </c>
      <c r="AD3277" s="113" t="s">
        <v>52</v>
      </c>
      <c r="AE3277" s="114">
        <v>44470</v>
      </c>
      <c r="AF3277" s="113">
        <v>14</v>
      </c>
      <c r="AG3277" s="113">
        <v>9</v>
      </c>
      <c r="AH3277" s="113" t="s">
        <v>16226</v>
      </c>
      <c r="AI3277" s="117" t="s">
        <v>12040</v>
      </c>
      <c r="AK3277" s="114">
        <v>45048</v>
      </c>
      <c r="AL3277" s="113">
        <v>45</v>
      </c>
      <c r="AM3277" s="113" t="s">
        <v>9922</v>
      </c>
      <c r="AN3277" s="113" t="s">
        <v>23046</v>
      </c>
      <c r="AO3277" s="113" t="s">
        <v>4931</v>
      </c>
      <c r="AP3277" s="113">
        <v>2011</v>
      </c>
      <c r="AQ3277" s="113" t="s">
        <v>8</v>
      </c>
      <c r="AR3277" s="113" t="s">
        <v>24004</v>
      </c>
      <c r="AS3277" s="113" t="s">
        <v>14</v>
      </c>
      <c r="AT3277" s="113" t="s">
        <v>14</v>
      </c>
      <c r="AU3277" s="113" t="s">
        <v>16229</v>
      </c>
      <c r="AV3277" s="113" t="s">
        <v>14</v>
      </c>
      <c r="AW3277" s="113" t="s">
        <v>14</v>
      </c>
    </row>
    <row r="3278" spans="1:49">
      <c r="A3278" s="116" t="s">
        <v>3716</v>
      </c>
      <c r="B3278" s="113">
        <v>570028803</v>
      </c>
      <c r="C3278" s="113" t="s">
        <v>2167</v>
      </c>
      <c r="E3278" s="113" t="s">
        <v>34</v>
      </c>
      <c r="F3278" s="113" t="s">
        <v>154</v>
      </c>
      <c r="G3278" s="114">
        <v>30600</v>
      </c>
      <c r="H3278" s="113" t="s">
        <v>16230</v>
      </c>
      <c r="I3278" s="113" t="s">
        <v>9866</v>
      </c>
      <c r="J3278" s="113" t="s">
        <v>9872</v>
      </c>
      <c r="K3278" s="113" t="s">
        <v>34742</v>
      </c>
      <c r="L3278" s="113">
        <v>81284646798</v>
      </c>
      <c r="M3278" s="113" t="s">
        <v>34743</v>
      </c>
      <c r="O3278" s="113" t="s">
        <v>34744</v>
      </c>
      <c r="P3278" s="113" t="s">
        <v>34745</v>
      </c>
      <c r="Q3278" s="113" t="s">
        <v>34746</v>
      </c>
      <c r="R3278" s="113">
        <v>15</v>
      </c>
      <c r="S3278" s="113" t="s">
        <v>13</v>
      </c>
      <c r="T3278" s="113" t="s">
        <v>34747</v>
      </c>
      <c r="U3278" s="113" t="s">
        <v>34748</v>
      </c>
      <c r="V3278" s="114">
        <v>39387</v>
      </c>
      <c r="W3278" s="114">
        <v>39083</v>
      </c>
      <c r="X3278" s="113" t="s">
        <v>34749</v>
      </c>
      <c r="Y3278" s="114">
        <v>39720</v>
      </c>
      <c r="Z3278" s="114">
        <v>39722</v>
      </c>
      <c r="AA3278" s="113">
        <v>21</v>
      </c>
      <c r="AB3278" s="113" t="s">
        <v>24</v>
      </c>
      <c r="AC3278" s="113">
        <v>33</v>
      </c>
      <c r="AD3278" s="113" t="s">
        <v>10</v>
      </c>
      <c r="AE3278" s="114">
        <v>45200</v>
      </c>
      <c r="AF3278" s="113">
        <v>14</v>
      </c>
      <c r="AG3278" s="113">
        <v>9</v>
      </c>
      <c r="AH3278" s="113" t="s">
        <v>9913</v>
      </c>
      <c r="AI3278" s="117" t="s">
        <v>505</v>
      </c>
      <c r="AJ3278" s="113" t="s">
        <v>45516</v>
      </c>
      <c r="AK3278" s="114">
        <v>45120</v>
      </c>
      <c r="AL3278" s="113">
        <v>40</v>
      </c>
      <c r="AM3278" s="113" t="s">
        <v>9870</v>
      </c>
      <c r="AN3278" s="113" t="s">
        <v>16334</v>
      </c>
      <c r="AO3278" s="113" t="s">
        <v>383</v>
      </c>
      <c r="AP3278" s="113">
        <v>2012</v>
      </c>
      <c r="AQ3278" s="113" t="s">
        <v>8</v>
      </c>
      <c r="AR3278" s="113" t="s">
        <v>34750</v>
      </c>
      <c r="AS3278" s="113" t="s">
        <v>14</v>
      </c>
      <c r="AT3278" s="113" t="s">
        <v>14</v>
      </c>
      <c r="AU3278" s="113" t="s">
        <v>16229</v>
      </c>
      <c r="AV3278" s="113" t="s">
        <v>14</v>
      </c>
    </row>
    <row r="3279" spans="1:49">
      <c r="A3279" s="116" t="s">
        <v>1478</v>
      </c>
      <c r="B3279" s="113">
        <v>570036166</v>
      </c>
      <c r="C3279" s="113" t="s">
        <v>1479</v>
      </c>
      <c r="E3279" s="113" t="s">
        <v>110</v>
      </c>
      <c r="F3279" s="113" t="s">
        <v>8</v>
      </c>
      <c r="G3279" s="114">
        <v>30602</v>
      </c>
      <c r="H3279" s="113" t="s">
        <v>16218</v>
      </c>
      <c r="I3279" s="113" t="s">
        <v>9866</v>
      </c>
      <c r="J3279" s="113" t="s">
        <v>9867</v>
      </c>
      <c r="K3279" s="113" t="s">
        <v>42947</v>
      </c>
      <c r="L3279" s="113">
        <v>82293651443</v>
      </c>
      <c r="M3279" s="113" t="s">
        <v>13603</v>
      </c>
      <c r="O3279" s="113" t="s">
        <v>7129</v>
      </c>
      <c r="P3279" s="113" t="s">
        <v>42948</v>
      </c>
      <c r="Q3279" s="113" t="s">
        <v>42949</v>
      </c>
      <c r="R3279" s="113">
        <v>15</v>
      </c>
      <c r="S3279" s="113" t="s">
        <v>13</v>
      </c>
      <c r="T3279" s="113" t="s">
        <v>42950</v>
      </c>
      <c r="U3279" s="113" t="s">
        <v>42951</v>
      </c>
      <c r="V3279" s="114">
        <v>39448</v>
      </c>
      <c r="W3279" s="114">
        <v>39448</v>
      </c>
      <c r="X3279" s="113" t="s">
        <v>42952</v>
      </c>
      <c r="Y3279" s="114">
        <v>40143</v>
      </c>
      <c r="Z3279" s="114">
        <v>40148</v>
      </c>
      <c r="AA3279" s="113">
        <v>21</v>
      </c>
      <c r="AB3279" s="113" t="s">
        <v>24</v>
      </c>
      <c r="AC3279" s="113">
        <v>33</v>
      </c>
      <c r="AD3279" s="113" t="s">
        <v>10</v>
      </c>
      <c r="AE3279" s="114">
        <v>44835</v>
      </c>
      <c r="AF3279" s="113">
        <v>13</v>
      </c>
      <c r="AG3279" s="113">
        <v>9</v>
      </c>
      <c r="AH3279" s="113" t="s">
        <v>9913</v>
      </c>
      <c r="AI3279" s="117" t="s">
        <v>58</v>
      </c>
      <c r="AJ3279" s="113" t="s">
        <v>45509</v>
      </c>
      <c r="AK3279" s="114">
        <v>45120</v>
      </c>
      <c r="AL3279" s="113">
        <v>40</v>
      </c>
      <c r="AM3279" s="113" t="s">
        <v>9870</v>
      </c>
      <c r="AN3279" s="113" t="s">
        <v>19131</v>
      </c>
      <c r="AO3279" s="113" t="s">
        <v>1173</v>
      </c>
      <c r="AP3279" s="113">
        <v>2013</v>
      </c>
      <c r="AQ3279" s="113" t="s">
        <v>8</v>
      </c>
      <c r="AR3279" s="113" t="s">
        <v>25583</v>
      </c>
      <c r="AS3279" s="113" t="s">
        <v>14</v>
      </c>
      <c r="AT3279" s="113" t="s">
        <v>14</v>
      </c>
      <c r="AU3279" s="113" t="s">
        <v>16229</v>
      </c>
      <c r="AV3279" s="113" t="s">
        <v>14</v>
      </c>
      <c r="AW3279" s="113" t="s">
        <v>14</v>
      </c>
    </row>
    <row r="3280" spans="1:49">
      <c r="A3280" s="116" t="s">
        <v>9719</v>
      </c>
      <c r="C3280" s="113" t="s">
        <v>8434</v>
      </c>
      <c r="E3280" s="113" t="s">
        <v>97</v>
      </c>
      <c r="F3280" s="113" t="s">
        <v>8</v>
      </c>
      <c r="G3280" s="114">
        <v>30602</v>
      </c>
      <c r="H3280" s="113" t="s">
        <v>16230</v>
      </c>
      <c r="I3280" s="113" t="s">
        <v>9866</v>
      </c>
      <c r="J3280" s="113" t="s">
        <v>9872</v>
      </c>
      <c r="K3280" s="113" t="s">
        <v>35376</v>
      </c>
      <c r="L3280" s="113">
        <v>85241076109</v>
      </c>
      <c r="M3280" s="113" t="s">
        <v>13324</v>
      </c>
      <c r="O3280" s="113" t="s">
        <v>13325</v>
      </c>
      <c r="P3280" s="113" t="s">
        <v>35377</v>
      </c>
      <c r="Q3280" s="113" t="s">
        <v>35378</v>
      </c>
      <c r="R3280" s="113">
        <v>15</v>
      </c>
      <c r="S3280" s="113" t="s">
        <v>13</v>
      </c>
      <c r="T3280" s="113" t="s">
        <v>35379</v>
      </c>
      <c r="U3280" s="113" t="s">
        <v>35380</v>
      </c>
      <c r="V3280" s="114">
        <v>40210</v>
      </c>
      <c r="W3280" s="114">
        <v>40179</v>
      </c>
      <c r="X3280" s="113" t="s">
        <v>35381</v>
      </c>
      <c r="Y3280" s="114">
        <v>40906</v>
      </c>
      <c r="Z3280" s="114">
        <v>40909</v>
      </c>
      <c r="AA3280" s="113">
        <v>21</v>
      </c>
      <c r="AB3280" s="113" t="s">
        <v>24</v>
      </c>
      <c r="AC3280" s="113">
        <v>33</v>
      </c>
      <c r="AD3280" s="113" t="s">
        <v>10</v>
      </c>
      <c r="AE3280" s="114">
        <v>44470</v>
      </c>
      <c r="AF3280" s="113">
        <v>12</v>
      </c>
      <c r="AG3280" s="113">
        <v>1</v>
      </c>
      <c r="AH3280" s="113" t="s">
        <v>16226</v>
      </c>
      <c r="AI3280" s="117" t="s">
        <v>10916</v>
      </c>
      <c r="AK3280" s="114">
        <v>44470</v>
      </c>
      <c r="AL3280" s="113">
        <v>40</v>
      </c>
      <c r="AM3280" s="113" t="s">
        <v>9870</v>
      </c>
      <c r="AN3280" s="113" t="s">
        <v>35382</v>
      </c>
      <c r="AO3280" s="113" t="s">
        <v>13326</v>
      </c>
      <c r="AP3280" s="113">
        <v>2005</v>
      </c>
      <c r="AQ3280" s="113" t="s">
        <v>5236</v>
      </c>
      <c r="AR3280" s="113" t="s">
        <v>16867</v>
      </c>
      <c r="AS3280" s="113" t="s">
        <v>14</v>
      </c>
      <c r="AT3280" s="113" t="s">
        <v>14</v>
      </c>
      <c r="AU3280" s="113" t="s">
        <v>16229</v>
      </c>
      <c r="AV3280" s="113" t="s">
        <v>14</v>
      </c>
      <c r="AW3280" s="113" t="s">
        <v>14</v>
      </c>
    </row>
    <row r="3281" spans="1:49">
      <c r="A3281" s="116" t="s">
        <v>6016</v>
      </c>
      <c r="C3281" s="113" t="s">
        <v>667</v>
      </c>
      <c r="E3281" s="113" t="s">
        <v>103</v>
      </c>
      <c r="F3281" s="113" t="s">
        <v>716</v>
      </c>
      <c r="G3281" s="114">
        <v>30604</v>
      </c>
      <c r="H3281" s="113" t="s">
        <v>16230</v>
      </c>
      <c r="I3281" s="113" t="s">
        <v>9866</v>
      </c>
      <c r="J3281" s="113" t="s">
        <v>9872</v>
      </c>
      <c r="K3281" s="113" t="s">
        <v>34147</v>
      </c>
      <c r="L3281" s="113">
        <v>81245315330</v>
      </c>
      <c r="M3281" s="113" t="s">
        <v>15924</v>
      </c>
      <c r="N3281" s="113" t="s">
        <v>16242</v>
      </c>
      <c r="O3281" s="113" t="s">
        <v>34148</v>
      </c>
      <c r="P3281" s="113" t="s">
        <v>34149</v>
      </c>
      <c r="Q3281" s="113" t="s">
        <v>34150</v>
      </c>
      <c r="R3281" s="113">
        <v>15</v>
      </c>
      <c r="S3281" s="113" t="s">
        <v>13</v>
      </c>
      <c r="T3281" s="113" t="s">
        <v>34151</v>
      </c>
      <c r="U3281" s="113" t="s">
        <v>34152</v>
      </c>
      <c r="V3281" s="114">
        <v>40210</v>
      </c>
      <c r="W3281" s="114">
        <v>40179</v>
      </c>
      <c r="X3281" s="113" t="s">
        <v>34153</v>
      </c>
      <c r="Y3281" s="114">
        <v>40906</v>
      </c>
      <c r="Z3281" s="114">
        <v>40909</v>
      </c>
      <c r="AA3281" s="113">
        <v>23</v>
      </c>
      <c r="AB3281" s="113" t="s">
        <v>78</v>
      </c>
      <c r="AC3281" s="113">
        <v>34</v>
      </c>
      <c r="AD3281" s="113" t="s">
        <v>18</v>
      </c>
      <c r="AE3281" s="114">
        <v>45566</v>
      </c>
      <c r="AF3281" s="113">
        <v>12</v>
      </c>
      <c r="AG3281" s="113">
        <v>9</v>
      </c>
      <c r="AH3281" s="113" t="s">
        <v>16226</v>
      </c>
      <c r="AI3281" s="117" t="s">
        <v>302</v>
      </c>
      <c r="AK3281" s="114">
        <v>44652</v>
      </c>
      <c r="AL3281" s="113">
        <v>30</v>
      </c>
      <c r="AM3281" s="113" t="s">
        <v>9882</v>
      </c>
      <c r="AN3281" s="113" t="s">
        <v>16273</v>
      </c>
      <c r="AO3281" s="113" t="s">
        <v>107</v>
      </c>
      <c r="AP3281" s="113">
        <v>2005</v>
      </c>
      <c r="AQ3281" s="113" t="s">
        <v>1298</v>
      </c>
      <c r="AR3281" s="113" t="s">
        <v>17498</v>
      </c>
      <c r="AS3281" s="113" t="s">
        <v>14</v>
      </c>
      <c r="AT3281" s="113" t="s">
        <v>14</v>
      </c>
      <c r="AU3281" s="113" t="s">
        <v>16229</v>
      </c>
      <c r="AV3281" s="113" t="s">
        <v>14</v>
      </c>
      <c r="AW3281" s="113" t="s">
        <v>14</v>
      </c>
    </row>
    <row r="3282" spans="1:49">
      <c r="A3282" s="116" t="s">
        <v>8454</v>
      </c>
      <c r="C3282" s="113" t="s">
        <v>8455</v>
      </c>
      <c r="E3282" s="113" t="s">
        <v>41</v>
      </c>
      <c r="F3282" s="113" t="s">
        <v>8</v>
      </c>
      <c r="G3282" s="114">
        <v>30605</v>
      </c>
      <c r="H3282" s="113" t="s">
        <v>16230</v>
      </c>
      <c r="I3282" s="113" t="s">
        <v>9866</v>
      </c>
      <c r="J3282" s="113" t="s">
        <v>9867</v>
      </c>
      <c r="K3282" s="113" t="s">
        <v>34488</v>
      </c>
      <c r="M3282" s="113" t="s">
        <v>12304</v>
      </c>
      <c r="O3282" s="113" t="s">
        <v>12305</v>
      </c>
      <c r="P3282" s="113" t="s">
        <v>34489</v>
      </c>
      <c r="Q3282" s="113" t="s">
        <v>34490</v>
      </c>
      <c r="R3282" s="113">
        <v>15</v>
      </c>
      <c r="S3282" s="113" t="s">
        <v>13</v>
      </c>
      <c r="T3282" s="113" t="s">
        <v>34491</v>
      </c>
      <c r="U3282" s="113" t="s">
        <v>34492</v>
      </c>
      <c r="V3282" s="114">
        <v>39965</v>
      </c>
      <c r="W3282" s="114">
        <v>39904</v>
      </c>
      <c r="X3282" s="113" t="s">
        <v>34493</v>
      </c>
      <c r="Y3282" s="114">
        <v>40542</v>
      </c>
      <c r="Z3282" s="114">
        <v>40544</v>
      </c>
      <c r="AA3282" s="113">
        <v>22</v>
      </c>
      <c r="AB3282" s="113" t="s">
        <v>25</v>
      </c>
      <c r="AC3282" s="113">
        <v>32</v>
      </c>
      <c r="AD3282" s="113" t="s">
        <v>84</v>
      </c>
      <c r="AE3282" s="114">
        <v>45566</v>
      </c>
      <c r="AF3282" s="113">
        <v>13</v>
      </c>
      <c r="AG3282" s="113">
        <v>6</v>
      </c>
      <c r="AH3282" s="113" t="s">
        <v>16226</v>
      </c>
      <c r="AI3282" s="117" t="s">
        <v>9875</v>
      </c>
      <c r="AK3282" s="114">
        <v>44835</v>
      </c>
      <c r="AL3282" s="113">
        <v>40</v>
      </c>
      <c r="AM3282" s="113" t="s">
        <v>9870</v>
      </c>
      <c r="AN3282" s="113" t="s">
        <v>16849</v>
      </c>
      <c r="AO3282" s="113" t="s">
        <v>16850</v>
      </c>
      <c r="AP3282" s="113">
        <v>2021</v>
      </c>
      <c r="AQ3282" s="113" t="s">
        <v>8</v>
      </c>
      <c r="AR3282" s="113" t="s">
        <v>18404</v>
      </c>
      <c r="AS3282" s="113" t="s">
        <v>14</v>
      </c>
      <c r="AT3282" s="113" t="s">
        <v>14</v>
      </c>
      <c r="AU3282" s="113" t="s">
        <v>16229</v>
      </c>
      <c r="AV3282" s="113" t="s">
        <v>14</v>
      </c>
      <c r="AW3282" s="113" t="s">
        <v>14</v>
      </c>
    </row>
    <row r="3283" spans="1:49">
      <c r="A3283" s="116" t="s">
        <v>2197</v>
      </c>
      <c r="B3283" s="113">
        <v>570017317</v>
      </c>
      <c r="C3283" s="113" t="s">
        <v>2198</v>
      </c>
      <c r="E3283" s="113" t="s">
        <v>2199</v>
      </c>
      <c r="F3283" s="113" t="s">
        <v>8</v>
      </c>
      <c r="G3283" s="114">
        <v>30606</v>
      </c>
      <c r="H3283" s="113" t="s">
        <v>16230</v>
      </c>
      <c r="I3283" s="113" t="s">
        <v>9866</v>
      </c>
      <c r="J3283" s="113" t="s">
        <v>9867</v>
      </c>
      <c r="K3283" s="113" t="s">
        <v>16498</v>
      </c>
      <c r="L3283" s="113">
        <v>82188702543</v>
      </c>
      <c r="M3283" s="113" t="s">
        <v>12671</v>
      </c>
      <c r="O3283" s="113" t="s">
        <v>12672</v>
      </c>
      <c r="P3283" s="113" t="s">
        <v>16499</v>
      </c>
      <c r="Q3283" s="113" t="s">
        <v>16500</v>
      </c>
      <c r="R3283" s="113">
        <v>15</v>
      </c>
      <c r="S3283" s="113" t="s">
        <v>1228</v>
      </c>
      <c r="T3283" s="113" t="s">
        <v>16501</v>
      </c>
      <c r="U3283" s="113" t="s">
        <v>16502</v>
      </c>
      <c r="V3283" s="114">
        <v>38775</v>
      </c>
      <c r="W3283" s="114">
        <v>38353</v>
      </c>
      <c r="X3283" s="113" t="s">
        <v>16503</v>
      </c>
      <c r="Y3283" s="114">
        <v>38775</v>
      </c>
      <c r="Z3283" s="114">
        <v>38777</v>
      </c>
      <c r="AA3283" s="113">
        <v>23</v>
      </c>
      <c r="AB3283" s="113" t="s">
        <v>78</v>
      </c>
      <c r="AC3283" s="113">
        <v>34</v>
      </c>
      <c r="AD3283" s="113" t="s">
        <v>18</v>
      </c>
      <c r="AE3283" s="114">
        <v>45017</v>
      </c>
      <c r="AF3283" s="113">
        <v>16</v>
      </c>
      <c r="AG3283" s="113">
        <v>3</v>
      </c>
      <c r="AH3283" s="113" t="s">
        <v>16226</v>
      </c>
      <c r="AI3283" s="117" t="s">
        <v>10991</v>
      </c>
      <c r="AK3283" s="114">
        <v>44105</v>
      </c>
      <c r="AL3283" s="113">
        <v>45</v>
      </c>
      <c r="AM3283" s="113" t="s">
        <v>9922</v>
      </c>
      <c r="AN3283" s="113" t="s">
        <v>16504</v>
      </c>
      <c r="AO3283" s="113" t="s">
        <v>2200</v>
      </c>
      <c r="AP3283" s="113">
        <v>2018</v>
      </c>
      <c r="AQ3283" s="113" t="s">
        <v>8</v>
      </c>
      <c r="AR3283" s="113" t="s">
        <v>16274</v>
      </c>
      <c r="AS3283" s="113" t="s">
        <v>14</v>
      </c>
      <c r="AT3283" s="113" t="s">
        <v>14</v>
      </c>
      <c r="AU3283" s="113" t="s">
        <v>16229</v>
      </c>
      <c r="AV3283" s="113" t="s">
        <v>14</v>
      </c>
      <c r="AW3283" s="113" t="s">
        <v>14</v>
      </c>
    </row>
    <row r="3284" spans="1:49">
      <c r="A3284" s="116" t="s">
        <v>6372</v>
      </c>
      <c r="C3284" s="113" t="s">
        <v>6373</v>
      </c>
      <c r="E3284" s="113" t="s">
        <v>30</v>
      </c>
      <c r="F3284" s="113" t="s">
        <v>8</v>
      </c>
      <c r="G3284" s="114">
        <v>30608</v>
      </c>
      <c r="H3284" s="113" t="s">
        <v>16230</v>
      </c>
      <c r="I3284" s="113" t="s">
        <v>9866</v>
      </c>
      <c r="J3284" s="113" t="s">
        <v>9872</v>
      </c>
      <c r="K3284" s="113" t="s">
        <v>18754</v>
      </c>
      <c r="L3284" s="113">
        <v>85242924251</v>
      </c>
      <c r="M3284" s="113" t="s">
        <v>12647</v>
      </c>
      <c r="O3284" s="113" t="s">
        <v>12648</v>
      </c>
      <c r="P3284" s="113" t="s">
        <v>18755</v>
      </c>
      <c r="Q3284" s="113" t="s">
        <v>18756</v>
      </c>
      <c r="R3284" s="113">
        <v>15</v>
      </c>
      <c r="S3284" s="113" t="s">
        <v>13</v>
      </c>
      <c r="T3284" s="113" t="s">
        <v>18757</v>
      </c>
      <c r="U3284" s="113" t="s">
        <v>18758</v>
      </c>
      <c r="V3284" s="114">
        <v>40179</v>
      </c>
      <c r="W3284" s="114">
        <v>40179</v>
      </c>
      <c r="X3284" s="113" t="s">
        <v>18759</v>
      </c>
      <c r="Y3284" s="114">
        <v>40906</v>
      </c>
      <c r="Z3284" s="114">
        <v>40909</v>
      </c>
      <c r="AA3284" s="113">
        <v>21</v>
      </c>
      <c r="AB3284" s="113" t="s">
        <v>24</v>
      </c>
      <c r="AC3284" s="113">
        <v>32</v>
      </c>
      <c r="AD3284" s="113" t="s">
        <v>84</v>
      </c>
      <c r="AE3284" s="114">
        <v>45383</v>
      </c>
      <c r="AF3284" s="113">
        <v>14</v>
      </c>
      <c r="AG3284" s="113">
        <v>8</v>
      </c>
      <c r="AH3284" s="113" t="s">
        <v>16226</v>
      </c>
      <c r="AI3284" s="117" t="s">
        <v>11678</v>
      </c>
      <c r="AK3284" s="114">
        <v>43435</v>
      </c>
      <c r="AL3284" s="113">
        <v>40</v>
      </c>
      <c r="AM3284" s="113" t="s">
        <v>9870</v>
      </c>
      <c r="AN3284" s="113" t="s">
        <v>18724</v>
      </c>
      <c r="AO3284" s="113" t="s">
        <v>713</v>
      </c>
      <c r="AP3284" s="113">
        <v>2007</v>
      </c>
      <c r="AQ3284" s="113" t="s">
        <v>8</v>
      </c>
      <c r="AR3284" s="113" t="s">
        <v>18760</v>
      </c>
      <c r="AS3284" s="113" t="s">
        <v>14</v>
      </c>
      <c r="AT3284" s="113" t="s">
        <v>14</v>
      </c>
      <c r="AU3284" s="113" t="s">
        <v>16229</v>
      </c>
      <c r="AV3284" s="113" t="s">
        <v>14</v>
      </c>
    </row>
    <row r="3285" spans="1:49">
      <c r="A3285" s="116" t="s">
        <v>949</v>
      </c>
      <c r="C3285" s="113" t="s">
        <v>950</v>
      </c>
      <c r="E3285" s="113" t="s">
        <v>17</v>
      </c>
      <c r="F3285" s="113" t="s">
        <v>178</v>
      </c>
      <c r="G3285" s="114">
        <v>30609</v>
      </c>
      <c r="H3285" s="113" t="s">
        <v>16218</v>
      </c>
      <c r="I3285" s="113" t="s">
        <v>10007</v>
      </c>
      <c r="J3285" s="113" t="s">
        <v>9872</v>
      </c>
      <c r="K3285" s="113" t="s">
        <v>33435</v>
      </c>
      <c r="L3285" s="113">
        <v>81245111098</v>
      </c>
      <c r="M3285" s="113" t="s">
        <v>15094</v>
      </c>
      <c r="O3285" s="113" t="s">
        <v>33436</v>
      </c>
      <c r="P3285" s="113" t="s">
        <v>33437</v>
      </c>
      <c r="Q3285" s="113" t="s">
        <v>33438</v>
      </c>
      <c r="R3285" s="113">
        <v>15</v>
      </c>
      <c r="S3285" s="113" t="s">
        <v>13</v>
      </c>
      <c r="T3285" s="113" t="s">
        <v>33439</v>
      </c>
      <c r="U3285" s="113" t="s">
        <v>33440</v>
      </c>
      <c r="V3285" s="114">
        <v>41977</v>
      </c>
      <c r="W3285" s="114">
        <v>41883</v>
      </c>
      <c r="X3285" s="113" t="s">
        <v>33441</v>
      </c>
      <c r="Y3285" s="114">
        <v>42612</v>
      </c>
      <c r="Z3285" s="114">
        <v>42614</v>
      </c>
      <c r="AA3285" s="113">
        <v>21</v>
      </c>
      <c r="AB3285" s="113" t="s">
        <v>24</v>
      </c>
      <c r="AC3285" s="113">
        <v>31</v>
      </c>
      <c r="AD3285" s="113" t="s">
        <v>9</v>
      </c>
      <c r="AE3285" s="114">
        <v>43556</v>
      </c>
      <c r="AF3285" s="113">
        <v>9</v>
      </c>
      <c r="AG3285" s="113">
        <v>3</v>
      </c>
      <c r="AH3285" s="113" t="s">
        <v>16263</v>
      </c>
      <c r="AI3285" s="117" t="s">
        <v>16264</v>
      </c>
      <c r="AK3285" s="114">
        <v>45302</v>
      </c>
      <c r="AL3285" s="113">
        <v>40</v>
      </c>
      <c r="AM3285" s="113" t="s">
        <v>9870</v>
      </c>
      <c r="AN3285" s="113" t="s">
        <v>19280</v>
      </c>
      <c r="AO3285" s="113" t="s">
        <v>952</v>
      </c>
      <c r="AP3285" s="113">
        <v>2011</v>
      </c>
      <c r="AQ3285" s="113" t="s">
        <v>8</v>
      </c>
      <c r="AR3285" s="113" t="s">
        <v>19281</v>
      </c>
      <c r="AS3285" s="113" t="s">
        <v>14</v>
      </c>
      <c r="AT3285" s="113" t="s">
        <v>14</v>
      </c>
      <c r="AU3285" s="113" t="s">
        <v>16229</v>
      </c>
      <c r="AV3285" s="113" t="s">
        <v>14</v>
      </c>
    </row>
    <row r="3286" spans="1:49">
      <c r="A3286" s="116" t="s">
        <v>2538</v>
      </c>
      <c r="C3286" s="113" t="s">
        <v>2539</v>
      </c>
      <c r="E3286" s="113" t="s">
        <v>34</v>
      </c>
      <c r="F3286" s="113" t="s">
        <v>8</v>
      </c>
      <c r="G3286" s="114">
        <v>30617</v>
      </c>
      <c r="H3286" s="113" t="s">
        <v>16218</v>
      </c>
      <c r="I3286" s="113" t="s">
        <v>9866</v>
      </c>
      <c r="J3286" s="113" t="s">
        <v>9872</v>
      </c>
      <c r="K3286" s="113" t="s">
        <v>36362</v>
      </c>
      <c r="L3286" s="113">
        <v>82290440795</v>
      </c>
      <c r="M3286" s="113" t="s">
        <v>11179</v>
      </c>
      <c r="O3286" s="113" t="s">
        <v>11180</v>
      </c>
      <c r="P3286" s="113" t="s">
        <v>36363</v>
      </c>
      <c r="Q3286" s="113" t="s">
        <v>36364</v>
      </c>
      <c r="R3286" s="113">
        <v>15</v>
      </c>
      <c r="S3286" s="113" t="s">
        <v>13</v>
      </c>
      <c r="T3286" s="113" t="s">
        <v>36365</v>
      </c>
      <c r="U3286" s="113" t="s">
        <v>36366</v>
      </c>
      <c r="V3286" s="114">
        <v>39904</v>
      </c>
      <c r="W3286" s="114">
        <v>39904</v>
      </c>
      <c r="X3286" s="113" t="s">
        <v>36367</v>
      </c>
      <c r="Y3286" s="114">
        <v>40542</v>
      </c>
      <c r="Z3286" s="114">
        <v>40544</v>
      </c>
      <c r="AA3286" s="113">
        <v>21</v>
      </c>
      <c r="AB3286" s="113" t="s">
        <v>24</v>
      </c>
      <c r="AC3286" s="113">
        <v>32</v>
      </c>
      <c r="AD3286" s="113" t="s">
        <v>84</v>
      </c>
      <c r="AE3286" s="114">
        <v>43922</v>
      </c>
      <c r="AF3286" s="113">
        <v>10</v>
      </c>
      <c r="AG3286" s="113">
        <v>7</v>
      </c>
      <c r="AH3286" s="113" t="s">
        <v>16263</v>
      </c>
      <c r="AI3286" s="117" t="s">
        <v>16264</v>
      </c>
      <c r="AK3286" s="114">
        <v>45302</v>
      </c>
      <c r="AL3286" s="113">
        <v>40</v>
      </c>
      <c r="AM3286" s="113" t="s">
        <v>9870</v>
      </c>
      <c r="AN3286" s="113" t="s">
        <v>16334</v>
      </c>
      <c r="AO3286" s="113" t="s">
        <v>383</v>
      </c>
      <c r="AP3286" s="113">
        <v>2012</v>
      </c>
      <c r="AQ3286" s="113" t="s">
        <v>8</v>
      </c>
      <c r="AR3286" s="113" t="s">
        <v>35779</v>
      </c>
      <c r="AS3286" s="113" t="s">
        <v>14</v>
      </c>
      <c r="AT3286" s="113" t="s">
        <v>14</v>
      </c>
      <c r="AU3286" s="113" t="s">
        <v>16229</v>
      </c>
      <c r="AV3286" s="113" t="s">
        <v>14</v>
      </c>
    </row>
    <row r="3287" spans="1:49">
      <c r="A3287" s="116" t="s">
        <v>9445</v>
      </c>
      <c r="C3287" s="113" t="s">
        <v>9446</v>
      </c>
      <c r="E3287" s="113" t="s">
        <v>30</v>
      </c>
      <c r="F3287" s="113" t="s">
        <v>46</v>
      </c>
      <c r="G3287" s="114">
        <v>30618</v>
      </c>
      <c r="H3287" s="113" t="s">
        <v>16230</v>
      </c>
      <c r="I3287" s="113" t="s">
        <v>9866</v>
      </c>
      <c r="J3287" s="113" t="s">
        <v>9872</v>
      </c>
      <c r="K3287" s="113" t="s">
        <v>29041</v>
      </c>
      <c r="L3287" s="113">
        <v>81296750910</v>
      </c>
      <c r="M3287" s="113" t="s">
        <v>15737</v>
      </c>
      <c r="O3287" s="113" t="s">
        <v>10883</v>
      </c>
      <c r="P3287" s="113" t="s">
        <v>29042</v>
      </c>
      <c r="Q3287" s="113" t="s">
        <v>29043</v>
      </c>
      <c r="R3287" s="113">
        <v>15</v>
      </c>
      <c r="S3287" s="113" t="s">
        <v>13</v>
      </c>
      <c r="T3287" s="113" t="s">
        <v>29044</v>
      </c>
      <c r="U3287" s="113" t="s">
        <v>29045</v>
      </c>
      <c r="V3287" s="114">
        <v>39904</v>
      </c>
      <c r="W3287" s="114">
        <v>39904</v>
      </c>
      <c r="X3287" s="113" t="s">
        <v>29046</v>
      </c>
      <c r="Y3287" s="114">
        <v>40542</v>
      </c>
      <c r="Z3287" s="114">
        <v>40544</v>
      </c>
      <c r="AA3287" s="113">
        <v>31</v>
      </c>
      <c r="AB3287" s="113" t="s">
        <v>9</v>
      </c>
      <c r="AC3287" s="113">
        <v>34</v>
      </c>
      <c r="AD3287" s="113" t="s">
        <v>18</v>
      </c>
      <c r="AE3287" s="114">
        <v>43556</v>
      </c>
      <c r="AF3287" s="113">
        <v>10</v>
      </c>
      <c r="AG3287" s="113">
        <v>0</v>
      </c>
      <c r="AH3287" s="113" t="s">
        <v>16226</v>
      </c>
      <c r="AI3287" s="117" t="s">
        <v>10856</v>
      </c>
      <c r="AK3287" s="114">
        <v>44925</v>
      </c>
      <c r="AL3287" s="113">
        <v>40</v>
      </c>
      <c r="AM3287" s="113" t="s">
        <v>9870</v>
      </c>
      <c r="AN3287" s="113" t="s">
        <v>29047</v>
      </c>
      <c r="AO3287" s="113" t="s">
        <v>1232</v>
      </c>
      <c r="AP3287" s="113">
        <v>2006</v>
      </c>
      <c r="AQ3287" s="113" t="s">
        <v>8</v>
      </c>
      <c r="AR3287" s="113" t="s">
        <v>21876</v>
      </c>
      <c r="AS3287" s="113" t="s">
        <v>14</v>
      </c>
      <c r="AT3287" s="113" t="s">
        <v>14</v>
      </c>
      <c r="AU3287" s="113" t="s">
        <v>16229</v>
      </c>
      <c r="AV3287" s="113" t="s">
        <v>14</v>
      </c>
      <c r="AW3287" s="113" t="s">
        <v>14</v>
      </c>
    </row>
    <row r="3288" spans="1:49">
      <c r="A3288" s="116" t="s">
        <v>4414</v>
      </c>
      <c r="C3288" s="113" t="s">
        <v>4415</v>
      </c>
      <c r="E3288" s="113" t="s">
        <v>35133</v>
      </c>
      <c r="F3288" s="113" t="s">
        <v>8</v>
      </c>
      <c r="G3288" s="114">
        <v>30619</v>
      </c>
      <c r="H3288" s="113" t="s">
        <v>16218</v>
      </c>
      <c r="I3288" s="113" t="s">
        <v>9866</v>
      </c>
      <c r="J3288" s="113" t="s">
        <v>9872</v>
      </c>
      <c r="K3288" s="113" t="s">
        <v>35134</v>
      </c>
      <c r="L3288" s="113">
        <v>82210854982</v>
      </c>
      <c r="M3288" s="113" t="s">
        <v>11107</v>
      </c>
      <c r="N3288" s="113" t="s">
        <v>18798</v>
      </c>
      <c r="O3288" s="113" t="s">
        <v>35135</v>
      </c>
      <c r="P3288" s="113" t="s">
        <v>35136</v>
      </c>
      <c r="Q3288" s="113" t="s">
        <v>35137</v>
      </c>
      <c r="R3288" s="113">
        <v>15</v>
      </c>
      <c r="S3288" s="113" t="s">
        <v>13</v>
      </c>
      <c r="T3288" s="113" t="s">
        <v>35138</v>
      </c>
      <c r="U3288" s="113" t="s">
        <v>35139</v>
      </c>
      <c r="V3288" s="114">
        <v>40289</v>
      </c>
      <c r="W3288" s="114">
        <v>40179</v>
      </c>
      <c r="X3288" s="113" t="s">
        <v>35140</v>
      </c>
      <c r="Y3288" s="114">
        <v>40907</v>
      </c>
      <c r="Z3288" s="114">
        <v>40909</v>
      </c>
      <c r="AA3288" s="113">
        <v>23</v>
      </c>
      <c r="AB3288" s="113" t="s">
        <v>78</v>
      </c>
      <c r="AC3288" s="113">
        <v>33</v>
      </c>
      <c r="AD3288" s="113" t="s">
        <v>10</v>
      </c>
      <c r="AE3288" s="114">
        <v>45383</v>
      </c>
      <c r="AF3288" s="113">
        <v>12</v>
      </c>
      <c r="AG3288" s="113">
        <v>3</v>
      </c>
      <c r="AH3288" s="113" t="s">
        <v>16263</v>
      </c>
      <c r="AI3288" s="117" t="s">
        <v>16264</v>
      </c>
      <c r="AK3288" s="114">
        <v>45302</v>
      </c>
      <c r="AL3288" s="113">
        <v>45</v>
      </c>
      <c r="AM3288" s="113" t="s">
        <v>9922</v>
      </c>
      <c r="AN3288" s="113" t="s">
        <v>16639</v>
      </c>
      <c r="AO3288" s="113" t="s">
        <v>6550</v>
      </c>
      <c r="AP3288" s="113">
        <v>2023</v>
      </c>
      <c r="AQ3288" s="113" t="s">
        <v>8</v>
      </c>
      <c r="AR3288" s="113" t="s">
        <v>18703</v>
      </c>
      <c r="AS3288" s="113" t="s">
        <v>14</v>
      </c>
      <c r="AT3288" s="113" t="s">
        <v>14</v>
      </c>
      <c r="AU3288" s="113" t="s">
        <v>16229</v>
      </c>
      <c r="AV3288" s="113" t="s">
        <v>14</v>
      </c>
    </row>
    <row r="3289" spans="1:49">
      <c r="A3289" s="116" t="s">
        <v>9573</v>
      </c>
      <c r="C3289" s="113" t="s">
        <v>9574</v>
      </c>
      <c r="F3289" s="113" t="s">
        <v>13498</v>
      </c>
      <c r="G3289" s="114">
        <v>30619</v>
      </c>
      <c r="H3289" s="113" t="s">
        <v>16230</v>
      </c>
      <c r="I3289" s="113" t="s">
        <v>9866</v>
      </c>
      <c r="J3289" s="113" t="s">
        <v>9872</v>
      </c>
      <c r="K3289" s="113" t="s">
        <v>35435</v>
      </c>
      <c r="L3289" s="113">
        <v>85256892235</v>
      </c>
      <c r="M3289" s="113" t="s">
        <v>15871</v>
      </c>
      <c r="O3289" s="113" t="s">
        <v>35436</v>
      </c>
      <c r="P3289" s="113" t="s">
        <v>35437</v>
      </c>
      <c r="Q3289" s="113" t="s">
        <v>35438</v>
      </c>
      <c r="R3289" s="113">
        <v>15</v>
      </c>
      <c r="S3289" s="113" t="s">
        <v>13</v>
      </c>
      <c r="T3289" s="113" t="s">
        <v>35439</v>
      </c>
      <c r="U3289" s="113" t="s">
        <v>35440</v>
      </c>
      <c r="V3289" s="114">
        <v>40210</v>
      </c>
      <c r="W3289" s="114">
        <v>40179</v>
      </c>
      <c r="X3289" s="113" t="s">
        <v>35441</v>
      </c>
      <c r="Y3289" s="114">
        <v>40906</v>
      </c>
      <c r="Z3289" s="114">
        <v>40909</v>
      </c>
      <c r="AA3289" s="113">
        <v>21</v>
      </c>
      <c r="AB3289" s="113" t="s">
        <v>24</v>
      </c>
      <c r="AC3289" s="113">
        <v>24</v>
      </c>
      <c r="AD3289" s="113" t="s">
        <v>47</v>
      </c>
      <c r="AE3289" s="114">
        <v>44652</v>
      </c>
      <c r="AF3289" s="113">
        <v>17</v>
      </c>
      <c r="AG3289" s="113">
        <v>8</v>
      </c>
      <c r="AH3289" s="113" t="s">
        <v>16263</v>
      </c>
      <c r="AI3289" s="117" t="s">
        <v>260</v>
      </c>
      <c r="AK3289" s="114">
        <v>43191</v>
      </c>
      <c r="AL3289" s="113">
        <v>15</v>
      </c>
      <c r="AM3289" s="113" t="s">
        <v>9885</v>
      </c>
      <c r="AN3289" s="113" t="s">
        <v>24562</v>
      </c>
      <c r="AO3289" s="113" t="s">
        <v>233</v>
      </c>
      <c r="AP3289" s="113">
        <v>2002</v>
      </c>
      <c r="AQ3289" s="113" t="s">
        <v>8</v>
      </c>
      <c r="AR3289" s="113" t="s">
        <v>34088</v>
      </c>
      <c r="AS3289" s="113" t="s">
        <v>14</v>
      </c>
      <c r="AT3289" s="113" t="s">
        <v>14</v>
      </c>
      <c r="AU3289" s="113" t="s">
        <v>16229</v>
      </c>
      <c r="AV3289" s="113" t="s">
        <v>14</v>
      </c>
      <c r="AW3289" s="113" t="s">
        <v>14</v>
      </c>
    </row>
    <row r="3290" spans="1:49">
      <c r="A3290" s="116" t="s">
        <v>2445</v>
      </c>
      <c r="C3290" s="113" t="s">
        <v>1283</v>
      </c>
      <c r="E3290" s="113" t="s">
        <v>41</v>
      </c>
      <c r="F3290" s="113" t="s">
        <v>8</v>
      </c>
      <c r="G3290" s="114">
        <v>30619</v>
      </c>
      <c r="H3290" s="113" t="s">
        <v>16230</v>
      </c>
      <c r="I3290" s="113" t="s">
        <v>9866</v>
      </c>
      <c r="J3290" s="113" t="s">
        <v>9872</v>
      </c>
      <c r="K3290" s="113" t="s">
        <v>30301</v>
      </c>
      <c r="L3290" s="113">
        <v>85230491282</v>
      </c>
      <c r="M3290" s="113" t="s">
        <v>10576</v>
      </c>
      <c r="O3290" s="113" t="s">
        <v>30302</v>
      </c>
      <c r="P3290" s="113" t="s">
        <v>30303</v>
      </c>
      <c r="Q3290" s="113" t="s">
        <v>16244</v>
      </c>
      <c r="R3290" s="113">
        <v>15</v>
      </c>
      <c r="S3290" s="113" t="s">
        <v>13</v>
      </c>
      <c r="T3290" s="113" t="s">
        <v>30304</v>
      </c>
      <c r="U3290" s="113" t="s">
        <v>30305</v>
      </c>
      <c r="V3290" s="114">
        <v>43608</v>
      </c>
      <c r="W3290" s="114">
        <v>43525</v>
      </c>
      <c r="X3290" s="113" t="s">
        <v>26411</v>
      </c>
      <c r="Y3290" s="114">
        <v>43891</v>
      </c>
      <c r="Z3290" s="114">
        <v>43891</v>
      </c>
      <c r="AA3290" s="113">
        <v>31</v>
      </c>
      <c r="AB3290" s="113" t="s">
        <v>9</v>
      </c>
      <c r="AC3290" s="113">
        <v>32</v>
      </c>
      <c r="AD3290" s="113" t="s">
        <v>84</v>
      </c>
      <c r="AE3290" s="114">
        <v>45200</v>
      </c>
      <c r="AF3290" s="113">
        <v>4</v>
      </c>
      <c r="AG3290" s="113">
        <v>7</v>
      </c>
      <c r="AH3290" s="113" t="s">
        <v>16226</v>
      </c>
      <c r="AI3290" s="117" t="s">
        <v>9875</v>
      </c>
      <c r="AK3290" s="114">
        <v>43891</v>
      </c>
      <c r="AL3290" s="113">
        <v>40</v>
      </c>
      <c r="AM3290" s="113" t="s">
        <v>9870</v>
      </c>
      <c r="AN3290" s="113" t="s">
        <v>16918</v>
      </c>
      <c r="AO3290" s="113" t="s">
        <v>491</v>
      </c>
      <c r="AP3290" s="113">
        <v>2014</v>
      </c>
      <c r="AQ3290" s="113" t="s">
        <v>9889</v>
      </c>
      <c r="AR3290" s="113" t="s">
        <v>22981</v>
      </c>
      <c r="AS3290" s="113" t="s">
        <v>14</v>
      </c>
      <c r="AT3290" s="113" t="s">
        <v>14</v>
      </c>
      <c r="AU3290" s="113" t="s">
        <v>16229</v>
      </c>
      <c r="AV3290" s="113" t="s">
        <v>14</v>
      </c>
      <c r="AW3290" s="113" t="s">
        <v>14</v>
      </c>
    </row>
    <row r="3291" spans="1:49">
      <c r="A3291" s="116" t="s">
        <v>3737</v>
      </c>
      <c r="C3291" s="113" t="s">
        <v>3738</v>
      </c>
      <c r="E3291" s="113" t="s">
        <v>831</v>
      </c>
      <c r="F3291" s="113" t="s">
        <v>8</v>
      </c>
      <c r="G3291" s="114">
        <v>30621</v>
      </c>
      <c r="H3291" s="113" t="s">
        <v>16230</v>
      </c>
      <c r="I3291" s="113" t="s">
        <v>9866</v>
      </c>
      <c r="J3291" s="113" t="s">
        <v>9872</v>
      </c>
      <c r="K3291" s="113" t="s">
        <v>27293</v>
      </c>
      <c r="L3291" s="113">
        <v>85257470546</v>
      </c>
      <c r="M3291" s="113" t="s">
        <v>27294</v>
      </c>
      <c r="O3291" s="113" t="s">
        <v>27295</v>
      </c>
      <c r="P3291" s="113" t="s">
        <v>27296</v>
      </c>
      <c r="Q3291" s="113" t="s">
        <v>27297</v>
      </c>
      <c r="R3291" s="113">
        <v>15</v>
      </c>
      <c r="S3291" s="113" t="s">
        <v>13</v>
      </c>
      <c r="T3291" s="113" t="s">
        <v>27298</v>
      </c>
      <c r="U3291" s="113" t="s">
        <v>27299</v>
      </c>
      <c r="V3291" s="114">
        <v>41912</v>
      </c>
      <c r="W3291" s="114">
        <v>41883</v>
      </c>
      <c r="X3291" s="113" t="s">
        <v>27300</v>
      </c>
      <c r="Y3291" s="114">
        <v>42612</v>
      </c>
      <c r="Z3291" s="114">
        <v>42614</v>
      </c>
      <c r="AA3291" s="113">
        <v>21</v>
      </c>
      <c r="AB3291" s="113" t="s">
        <v>24</v>
      </c>
      <c r="AC3291" s="113">
        <v>32</v>
      </c>
      <c r="AD3291" s="113" t="s">
        <v>84</v>
      </c>
      <c r="AE3291" s="114">
        <v>45566</v>
      </c>
      <c r="AF3291" s="113">
        <v>13</v>
      </c>
      <c r="AG3291" s="113">
        <v>10</v>
      </c>
      <c r="AH3291" s="113" t="s">
        <v>16263</v>
      </c>
      <c r="AI3291" s="117" t="s">
        <v>16264</v>
      </c>
      <c r="AK3291" s="114">
        <v>45302</v>
      </c>
      <c r="AL3291" s="113">
        <v>40</v>
      </c>
      <c r="AM3291" s="113" t="s">
        <v>9870</v>
      </c>
      <c r="AN3291" s="113" t="s">
        <v>16538</v>
      </c>
      <c r="AO3291" s="113" t="s">
        <v>169</v>
      </c>
      <c r="AP3291" s="113">
        <v>2018</v>
      </c>
      <c r="AQ3291" s="113" t="s">
        <v>8</v>
      </c>
      <c r="AR3291" s="113" t="s">
        <v>27301</v>
      </c>
      <c r="AS3291" s="113" t="s">
        <v>14</v>
      </c>
      <c r="AT3291" s="113" t="s">
        <v>14</v>
      </c>
      <c r="AU3291" s="113" t="s">
        <v>16229</v>
      </c>
      <c r="AV3291" s="113" t="s">
        <v>14</v>
      </c>
    </row>
    <row r="3292" spans="1:49">
      <c r="A3292" s="116" t="s">
        <v>2175</v>
      </c>
      <c r="B3292" s="113">
        <v>570036079</v>
      </c>
      <c r="C3292" s="113" t="s">
        <v>2176</v>
      </c>
      <c r="E3292" s="113" t="s">
        <v>41</v>
      </c>
      <c r="F3292" s="113" t="s">
        <v>8</v>
      </c>
      <c r="G3292" s="114">
        <v>30622</v>
      </c>
      <c r="H3292" s="113" t="s">
        <v>16230</v>
      </c>
      <c r="I3292" s="113" t="s">
        <v>9866</v>
      </c>
      <c r="J3292" s="113" t="s">
        <v>9872</v>
      </c>
      <c r="K3292" s="113" t="s">
        <v>38937</v>
      </c>
      <c r="L3292" s="113">
        <v>82337266617</v>
      </c>
      <c r="M3292" s="113" t="s">
        <v>11077</v>
      </c>
      <c r="O3292" s="113" t="s">
        <v>11078</v>
      </c>
      <c r="P3292" s="113" t="s">
        <v>38938</v>
      </c>
      <c r="Q3292" s="113" t="s">
        <v>38939</v>
      </c>
      <c r="R3292" s="113">
        <v>15</v>
      </c>
      <c r="S3292" s="113" t="s">
        <v>13</v>
      </c>
      <c r="T3292" s="113" t="s">
        <v>38940</v>
      </c>
      <c r="U3292" s="113" t="s">
        <v>38941</v>
      </c>
      <c r="V3292" s="114">
        <v>39563</v>
      </c>
      <c r="W3292" s="114">
        <v>39448</v>
      </c>
      <c r="X3292" s="113" t="s">
        <v>38942</v>
      </c>
      <c r="Y3292" s="114">
        <v>40143</v>
      </c>
      <c r="Z3292" s="114">
        <v>40148</v>
      </c>
      <c r="AA3292" s="113">
        <v>22</v>
      </c>
      <c r="AB3292" s="113" t="s">
        <v>25</v>
      </c>
      <c r="AC3292" s="113">
        <v>32</v>
      </c>
      <c r="AD3292" s="113" t="s">
        <v>84</v>
      </c>
      <c r="AE3292" s="114">
        <v>44470</v>
      </c>
      <c r="AF3292" s="113">
        <v>14</v>
      </c>
      <c r="AG3292" s="113">
        <v>9</v>
      </c>
      <c r="AH3292" s="113" t="s">
        <v>16226</v>
      </c>
      <c r="AI3292" s="117" t="s">
        <v>9891</v>
      </c>
      <c r="AK3292" s="114">
        <v>45323</v>
      </c>
      <c r="AL3292" s="113">
        <v>40</v>
      </c>
      <c r="AM3292" s="113" t="s">
        <v>9870</v>
      </c>
      <c r="AN3292" s="113" t="s">
        <v>16372</v>
      </c>
      <c r="AO3292" s="113" t="s">
        <v>326</v>
      </c>
      <c r="AP3292" s="113">
        <v>2015</v>
      </c>
      <c r="AQ3292" s="113" t="s">
        <v>8</v>
      </c>
      <c r="AR3292" s="113" t="s">
        <v>17029</v>
      </c>
      <c r="AS3292" s="113" t="s">
        <v>14</v>
      </c>
      <c r="AT3292" s="113" t="s">
        <v>14</v>
      </c>
      <c r="AU3292" s="113" t="s">
        <v>16229</v>
      </c>
      <c r="AV3292" s="113" t="s">
        <v>14</v>
      </c>
    </row>
    <row r="3293" spans="1:49">
      <c r="A3293" s="116" t="s">
        <v>8753</v>
      </c>
      <c r="C3293" s="113" t="s">
        <v>2210</v>
      </c>
      <c r="E3293" s="113" t="s">
        <v>41</v>
      </c>
      <c r="F3293" s="113" t="s">
        <v>8</v>
      </c>
      <c r="G3293" s="114">
        <v>30623</v>
      </c>
      <c r="H3293" s="113" t="s">
        <v>16230</v>
      </c>
      <c r="I3293" s="113" t="s">
        <v>9866</v>
      </c>
      <c r="J3293" s="113" t="s">
        <v>9872</v>
      </c>
      <c r="K3293" s="113" t="s">
        <v>36716</v>
      </c>
      <c r="L3293" s="113">
        <v>85242997283</v>
      </c>
      <c r="M3293" s="113" t="s">
        <v>11314</v>
      </c>
      <c r="O3293" s="113" t="s">
        <v>36717</v>
      </c>
      <c r="P3293" s="113" t="s">
        <v>36718</v>
      </c>
      <c r="Q3293" s="113" t="s">
        <v>36719</v>
      </c>
      <c r="R3293" s="113">
        <v>15</v>
      </c>
      <c r="S3293" s="113" t="s">
        <v>13</v>
      </c>
      <c r="T3293" s="113" t="s">
        <v>36720</v>
      </c>
      <c r="U3293" s="113" t="s">
        <v>36721</v>
      </c>
      <c r="V3293" s="114">
        <v>40179</v>
      </c>
      <c r="W3293" s="114">
        <v>40179</v>
      </c>
      <c r="X3293" s="113" t="s">
        <v>36722</v>
      </c>
      <c r="Y3293" s="114">
        <v>40906</v>
      </c>
      <c r="Z3293" s="114">
        <v>40909</v>
      </c>
      <c r="AA3293" s="113">
        <v>22</v>
      </c>
      <c r="AB3293" s="113" t="s">
        <v>25</v>
      </c>
      <c r="AC3293" s="113">
        <v>32</v>
      </c>
      <c r="AD3293" s="113" t="s">
        <v>84</v>
      </c>
      <c r="AE3293" s="114">
        <v>45200</v>
      </c>
      <c r="AF3293" s="113">
        <v>11</v>
      </c>
      <c r="AG3293" s="113">
        <v>9</v>
      </c>
      <c r="AH3293" s="113" t="s">
        <v>16226</v>
      </c>
      <c r="AI3293" s="117" t="s">
        <v>9875</v>
      </c>
      <c r="AK3293" s="114">
        <v>44670</v>
      </c>
      <c r="AL3293" s="113">
        <v>40</v>
      </c>
      <c r="AM3293" s="113" t="s">
        <v>9870</v>
      </c>
      <c r="AN3293" s="113" t="s">
        <v>36723</v>
      </c>
      <c r="AO3293" s="113" t="s">
        <v>36724</v>
      </c>
      <c r="AP3293" s="113">
        <v>2018</v>
      </c>
      <c r="AQ3293" s="113" t="s">
        <v>8</v>
      </c>
      <c r="AR3293" s="113" t="s">
        <v>18404</v>
      </c>
      <c r="AS3293" s="113" t="s">
        <v>14</v>
      </c>
      <c r="AT3293" s="113" t="s">
        <v>14</v>
      </c>
      <c r="AU3293" s="113" t="s">
        <v>16229</v>
      </c>
      <c r="AV3293" s="113" t="s">
        <v>14</v>
      </c>
      <c r="AW3293" s="113" t="s">
        <v>14</v>
      </c>
    </row>
    <row r="3294" spans="1:49">
      <c r="A3294" s="116" t="s">
        <v>6269</v>
      </c>
      <c r="B3294" s="113">
        <v>570021206</v>
      </c>
      <c r="C3294" s="113" t="s">
        <v>6270</v>
      </c>
      <c r="E3294" s="113" t="s">
        <v>2274</v>
      </c>
      <c r="F3294" s="113" t="s">
        <v>8</v>
      </c>
      <c r="G3294" s="114">
        <v>30624</v>
      </c>
      <c r="H3294" s="113" t="s">
        <v>16230</v>
      </c>
      <c r="I3294" s="113" t="s">
        <v>9866</v>
      </c>
      <c r="J3294" s="113" t="s">
        <v>9872</v>
      </c>
      <c r="K3294" s="113" t="s">
        <v>43244</v>
      </c>
      <c r="L3294" s="113">
        <v>82223351900</v>
      </c>
      <c r="M3294" s="113" t="s">
        <v>12121</v>
      </c>
      <c r="O3294" s="113" t="s">
        <v>12122</v>
      </c>
      <c r="P3294" s="113" t="s">
        <v>43245</v>
      </c>
      <c r="Q3294" s="113" t="s">
        <v>43246</v>
      </c>
      <c r="R3294" s="113">
        <v>15</v>
      </c>
      <c r="S3294" s="113" t="s">
        <v>13</v>
      </c>
      <c r="T3294" s="113" t="s">
        <v>43247</v>
      </c>
      <c r="U3294" s="113" t="s">
        <v>43248</v>
      </c>
      <c r="V3294" s="114">
        <v>39038</v>
      </c>
      <c r="W3294" s="114">
        <v>38808</v>
      </c>
      <c r="X3294" s="113" t="s">
        <v>43249</v>
      </c>
      <c r="Y3294" s="114">
        <v>39353</v>
      </c>
      <c r="Z3294" s="114">
        <v>39356</v>
      </c>
      <c r="AA3294" s="113">
        <v>23</v>
      </c>
      <c r="AB3294" s="113" t="s">
        <v>78</v>
      </c>
      <c r="AC3294" s="113">
        <v>34</v>
      </c>
      <c r="AD3294" s="113" t="s">
        <v>18</v>
      </c>
      <c r="AE3294" s="114">
        <v>44105</v>
      </c>
      <c r="AF3294" s="113">
        <v>14</v>
      </c>
      <c r="AG3294" s="113">
        <v>0</v>
      </c>
      <c r="AH3294" s="113" t="s">
        <v>16226</v>
      </c>
      <c r="AI3294" s="117" t="s">
        <v>7350</v>
      </c>
      <c r="AK3294" s="114">
        <v>45017</v>
      </c>
      <c r="AL3294" s="113">
        <v>40</v>
      </c>
      <c r="AM3294" s="113" t="s">
        <v>9870</v>
      </c>
      <c r="AN3294" s="113" t="s">
        <v>21065</v>
      </c>
      <c r="AO3294" s="113" t="s">
        <v>588</v>
      </c>
      <c r="AP3294" s="113">
        <v>2011</v>
      </c>
      <c r="AQ3294" s="113" t="s">
        <v>8</v>
      </c>
      <c r="AR3294" s="113" t="s">
        <v>16274</v>
      </c>
      <c r="AS3294" s="113" t="s">
        <v>14</v>
      </c>
      <c r="AT3294" s="113" t="s">
        <v>14</v>
      </c>
      <c r="AU3294" s="113" t="s">
        <v>16229</v>
      </c>
      <c r="AV3294" s="113" t="s">
        <v>14</v>
      </c>
      <c r="AW3294" s="113" t="s">
        <v>14</v>
      </c>
    </row>
    <row r="3295" spans="1:49">
      <c r="A3295" s="116" t="s">
        <v>5201</v>
      </c>
      <c r="B3295" s="113">
        <v>570017333</v>
      </c>
      <c r="C3295" s="113" t="s">
        <v>5202</v>
      </c>
      <c r="E3295" s="113" t="s">
        <v>97</v>
      </c>
      <c r="F3295" s="113" t="s">
        <v>8</v>
      </c>
      <c r="G3295" s="114">
        <v>30625</v>
      </c>
      <c r="H3295" s="113" t="s">
        <v>16230</v>
      </c>
      <c r="I3295" s="113" t="s">
        <v>9866</v>
      </c>
      <c r="J3295" s="113" t="s">
        <v>9872</v>
      </c>
      <c r="K3295" s="113" t="s">
        <v>35999</v>
      </c>
      <c r="L3295" s="113">
        <v>85241339669</v>
      </c>
      <c r="M3295" s="113" t="s">
        <v>10918</v>
      </c>
      <c r="O3295" s="113" t="s">
        <v>36000</v>
      </c>
      <c r="P3295" s="113" t="s">
        <v>36001</v>
      </c>
      <c r="Q3295" s="113" t="s">
        <v>36002</v>
      </c>
      <c r="R3295" s="113">
        <v>15</v>
      </c>
      <c r="S3295" s="113" t="s">
        <v>13</v>
      </c>
      <c r="T3295" s="113" t="s">
        <v>36003</v>
      </c>
      <c r="U3295" s="113" t="s">
        <v>36004</v>
      </c>
      <c r="V3295" s="114">
        <v>38397</v>
      </c>
      <c r="W3295" s="114">
        <v>38353</v>
      </c>
      <c r="X3295" s="113" t="s">
        <v>36005</v>
      </c>
      <c r="Y3295" s="114">
        <v>38775</v>
      </c>
      <c r="Z3295" s="114">
        <v>38777</v>
      </c>
      <c r="AA3295" s="113">
        <v>21</v>
      </c>
      <c r="AB3295" s="113" t="s">
        <v>24</v>
      </c>
      <c r="AC3295" s="113">
        <v>34</v>
      </c>
      <c r="AD3295" s="113" t="s">
        <v>18</v>
      </c>
      <c r="AE3295" s="114">
        <v>44105</v>
      </c>
      <c r="AF3295" s="113">
        <v>10</v>
      </c>
      <c r="AG3295" s="113">
        <v>9</v>
      </c>
      <c r="AH3295" s="113" t="s">
        <v>16226</v>
      </c>
      <c r="AI3295" s="117" t="s">
        <v>26069</v>
      </c>
      <c r="AK3295" s="114">
        <v>45505</v>
      </c>
      <c r="AL3295" s="113">
        <v>40</v>
      </c>
      <c r="AM3295" s="113" t="s">
        <v>9870</v>
      </c>
      <c r="AN3295" s="113" t="s">
        <v>17701</v>
      </c>
      <c r="AO3295" s="113" t="s">
        <v>572</v>
      </c>
      <c r="AP3295" s="113">
        <v>2010</v>
      </c>
      <c r="AQ3295" s="113" t="s">
        <v>5236</v>
      </c>
      <c r="AR3295" s="113" t="s">
        <v>18368</v>
      </c>
      <c r="AS3295" s="113" t="s">
        <v>14</v>
      </c>
      <c r="AT3295" s="113" t="s">
        <v>14</v>
      </c>
      <c r="AU3295" s="113" t="s">
        <v>16229</v>
      </c>
      <c r="AV3295" s="113" t="s">
        <v>14</v>
      </c>
    </row>
    <row r="3296" spans="1:49">
      <c r="A3296" s="116" t="s">
        <v>9363</v>
      </c>
      <c r="C3296" s="113" t="s">
        <v>2595</v>
      </c>
      <c r="F3296" s="113" t="s">
        <v>8</v>
      </c>
      <c r="G3296" s="114">
        <v>30627</v>
      </c>
      <c r="H3296" s="113" t="s">
        <v>16230</v>
      </c>
      <c r="I3296" s="113" t="s">
        <v>9866</v>
      </c>
      <c r="J3296" s="113" t="s">
        <v>9872</v>
      </c>
      <c r="K3296" s="113" t="s">
        <v>18689</v>
      </c>
      <c r="L3296" s="113">
        <v>82261638131</v>
      </c>
      <c r="M3296" s="113" t="s">
        <v>13855</v>
      </c>
      <c r="O3296" s="113" t="s">
        <v>18690</v>
      </c>
      <c r="P3296" s="113" t="s">
        <v>18691</v>
      </c>
      <c r="Q3296" s="113" t="s">
        <v>18692</v>
      </c>
      <c r="R3296" s="113">
        <v>15</v>
      </c>
      <c r="S3296" s="113" t="s">
        <v>13</v>
      </c>
      <c r="T3296" s="113" t="s">
        <v>18693</v>
      </c>
      <c r="U3296" s="113" t="s">
        <v>18694</v>
      </c>
      <c r="V3296" s="114">
        <v>41920</v>
      </c>
      <c r="W3296" s="114">
        <v>41883</v>
      </c>
      <c r="X3296" s="113" t="s">
        <v>18695</v>
      </c>
      <c r="Y3296" s="114">
        <v>42612</v>
      </c>
      <c r="Z3296" s="114">
        <v>42614</v>
      </c>
      <c r="AA3296" s="113">
        <v>13</v>
      </c>
      <c r="AB3296" s="113" t="s">
        <v>357</v>
      </c>
      <c r="AC3296" s="113">
        <v>31</v>
      </c>
      <c r="AD3296" s="113" t="s">
        <v>9</v>
      </c>
      <c r="AE3296" s="114">
        <v>45566</v>
      </c>
      <c r="AF3296" s="113">
        <v>12</v>
      </c>
      <c r="AG3296" s="113">
        <v>1</v>
      </c>
      <c r="AH3296" s="113" t="s">
        <v>16263</v>
      </c>
      <c r="AI3296" s="117" t="s">
        <v>16264</v>
      </c>
      <c r="AK3296" s="114">
        <v>45302</v>
      </c>
      <c r="AL3296" s="113">
        <v>15</v>
      </c>
      <c r="AM3296" s="113" t="s">
        <v>9885</v>
      </c>
      <c r="AN3296" s="113" t="s">
        <v>16415</v>
      </c>
      <c r="AO3296" s="113" t="s">
        <v>517</v>
      </c>
      <c r="AP3296" s="113">
        <v>2018</v>
      </c>
      <c r="AQ3296" s="113" t="s">
        <v>8</v>
      </c>
      <c r="AR3296" s="113" t="s">
        <v>18696</v>
      </c>
      <c r="AS3296" s="113" t="s">
        <v>14</v>
      </c>
      <c r="AT3296" s="113" t="s">
        <v>14</v>
      </c>
      <c r="AU3296" s="113" t="s">
        <v>16229</v>
      </c>
      <c r="AV3296" s="113" t="s">
        <v>14</v>
      </c>
    </row>
    <row r="3297" spans="1:49">
      <c r="A3297" s="116" t="s">
        <v>14460</v>
      </c>
      <c r="C3297" s="113" t="s">
        <v>290</v>
      </c>
      <c r="E3297" s="113" t="s">
        <v>789</v>
      </c>
      <c r="F3297" s="113" t="s">
        <v>204</v>
      </c>
      <c r="G3297" s="114">
        <v>30628</v>
      </c>
      <c r="H3297" s="113" t="s">
        <v>16230</v>
      </c>
      <c r="I3297" s="113" t="s">
        <v>9866</v>
      </c>
      <c r="J3297" s="113" t="s">
        <v>9872</v>
      </c>
      <c r="K3297" s="113" t="s">
        <v>33093</v>
      </c>
      <c r="L3297" s="113">
        <v>85342479401</v>
      </c>
      <c r="M3297" s="113" t="s">
        <v>14461</v>
      </c>
      <c r="O3297" s="113" t="s">
        <v>14462</v>
      </c>
      <c r="P3297" s="113" t="s">
        <v>33094</v>
      </c>
      <c r="Q3297" s="113" t="s">
        <v>33095</v>
      </c>
      <c r="R3297" s="113">
        <v>15</v>
      </c>
      <c r="S3297" s="113" t="s">
        <v>13</v>
      </c>
      <c r="T3297" s="113" t="s">
        <v>33096</v>
      </c>
      <c r="U3297" s="113" t="s">
        <v>33097</v>
      </c>
      <c r="V3297" s="114">
        <v>42024</v>
      </c>
      <c r="W3297" s="114">
        <v>42005</v>
      </c>
      <c r="X3297" s="113" t="s">
        <v>33098</v>
      </c>
      <c r="Y3297" s="114">
        <v>42521</v>
      </c>
      <c r="Z3297" s="114">
        <v>42522</v>
      </c>
      <c r="AA3297" s="113">
        <v>21</v>
      </c>
      <c r="AB3297" s="113" t="s">
        <v>24</v>
      </c>
      <c r="AC3297" s="113">
        <v>31</v>
      </c>
      <c r="AD3297" s="113" t="s">
        <v>9</v>
      </c>
      <c r="AE3297" s="114">
        <v>43191</v>
      </c>
      <c r="AF3297" s="113">
        <v>8</v>
      </c>
      <c r="AG3297" s="113">
        <v>3</v>
      </c>
      <c r="AH3297" s="113" t="s">
        <v>16263</v>
      </c>
      <c r="AI3297" s="117" t="s">
        <v>16264</v>
      </c>
      <c r="AK3297" s="114">
        <v>45302</v>
      </c>
      <c r="AL3297" s="113">
        <v>40</v>
      </c>
      <c r="AM3297" s="113" t="s">
        <v>9870</v>
      </c>
      <c r="AN3297" s="113" t="s">
        <v>16309</v>
      </c>
      <c r="AO3297" s="113" t="s">
        <v>2531</v>
      </c>
      <c r="AP3297" s="113">
        <v>2006</v>
      </c>
      <c r="AQ3297" s="113" t="s">
        <v>33099</v>
      </c>
      <c r="AR3297" s="113" t="s">
        <v>27978</v>
      </c>
      <c r="AS3297" s="113" t="s">
        <v>14</v>
      </c>
      <c r="AT3297" s="113" t="s">
        <v>14</v>
      </c>
      <c r="AU3297" s="113" t="s">
        <v>16229</v>
      </c>
      <c r="AV3297" s="113" t="s">
        <v>14</v>
      </c>
    </row>
    <row r="3298" spans="1:49">
      <c r="A3298" s="116" t="s">
        <v>4187</v>
      </c>
      <c r="C3298" s="113" t="s">
        <v>4188</v>
      </c>
      <c r="E3298" s="113" t="s">
        <v>4189</v>
      </c>
      <c r="F3298" s="113" t="s">
        <v>8</v>
      </c>
      <c r="G3298" s="114">
        <v>30630</v>
      </c>
      <c r="H3298" s="113" t="s">
        <v>16230</v>
      </c>
      <c r="I3298" s="113" t="s">
        <v>9866</v>
      </c>
      <c r="J3298" s="113" t="s">
        <v>9867</v>
      </c>
      <c r="K3298" s="113" t="s">
        <v>29434</v>
      </c>
      <c r="L3298" s="113">
        <v>82213322217</v>
      </c>
      <c r="M3298" s="113" t="s">
        <v>29435</v>
      </c>
      <c r="O3298" s="113" t="s">
        <v>12635</v>
      </c>
      <c r="P3298" s="113" t="s">
        <v>29436</v>
      </c>
      <c r="Q3298" s="113" t="s">
        <v>29437</v>
      </c>
      <c r="R3298" s="113">
        <v>15</v>
      </c>
      <c r="S3298" s="113" t="s">
        <v>13</v>
      </c>
      <c r="T3298" s="113" t="s">
        <v>29438</v>
      </c>
      <c r="U3298" s="113" t="s">
        <v>29439</v>
      </c>
      <c r="V3298" s="114">
        <v>40179</v>
      </c>
      <c r="W3298" s="114">
        <v>40179</v>
      </c>
      <c r="X3298" s="113" t="s">
        <v>29440</v>
      </c>
      <c r="Y3298" s="114">
        <v>40906</v>
      </c>
      <c r="Z3298" s="114">
        <v>40909</v>
      </c>
      <c r="AA3298" s="113">
        <v>31</v>
      </c>
      <c r="AB3298" s="113" t="s">
        <v>9</v>
      </c>
      <c r="AC3298" s="113">
        <v>34</v>
      </c>
      <c r="AD3298" s="113" t="s">
        <v>18</v>
      </c>
      <c r="AE3298" s="114">
        <v>44470</v>
      </c>
      <c r="AF3298" s="113">
        <v>11</v>
      </c>
      <c r="AG3298" s="113">
        <v>9</v>
      </c>
      <c r="AH3298" s="113" t="s">
        <v>16226</v>
      </c>
      <c r="AI3298" s="117" t="s">
        <v>9891</v>
      </c>
      <c r="AK3298" s="114">
        <v>43556</v>
      </c>
      <c r="AL3298" s="113">
        <v>45</v>
      </c>
      <c r="AM3298" s="113" t="s">
        <v>9922</v>
      </c>
      <c r="AN3298" s="113" t="s">
        <v>17006</v>
      </c>
      <c r="AO3298" s="113" t="s">
        <v>176</v>
      </c>
      <c r="AP3298" s="113">
        <v>2014</v>
      </c>
      <c r="AQ3298" s="113" t="s">
        <v>8</v>
      </c>
      <c r="AR3298" s="113" t="s">
        <v>17710</v>
      </c>
      <c r="AS3298" s="113" t="s">
        <v>14</v>
      </c>
      <c r="AT3298" s="113" t="s">
        <v>14</v>
      </c>
      <c r="AU3298" s="113" t="s">
        <v>16229</v>
      </c>
      <c r="AV3298" s="113" t="s">
        <v>14</v>
      </c>
      <c r="AW3298" s="113" t="s">
        <v>14</v>
      </c>
    </row>
    <row r="3299" spans="1:49">
      <c r="A3299" s="116" t="s">
        <v>8911</v>
      </c>
      <c r="B3299" s="113">
        <v>570027797</v>
      </c>
      <c r="C3299" s="113" t="s">
        <v>8912</v>
      </c>
      <c r="E3299" s="113" t="s">
        <v>34</v>
      </c>
      <c r="F3299" s="113" t="s">
        <v>136</v>
      </c>
      <c r="G3299" s="114">
        <v>30631</v>
      </c>
      <c r="H3299" s="113" t="s">
        <v>16218</v>
      </c>
      <c r="I3299" s="113" t="s">
        <v>9866</v>
      </c>
      <c r="J3299" s="113" t="s">
        <v>9872</v>
      </c>
      <c r="K3299" s="113" t="s">
        <v>37068</v>
      </c>
      <c r="L3299" s="113">
        <v>82158389858</v>
      </c>
      <c r="M3299" s="113" t="s">
        <v>16074</v>
      </c>
      <c r="O3299" s="113" t="s">
        <v>16075</v>
      </c>
      <c r="P3299" s="113" t="s">
        <v>37069</v>
      </c>
      <c r="Q3299" s="113" t="s">
        <v>37070</v>
      </c>
      <c r="R3299" s="113">
        <v>15</v>
      </c>
      <c r="S3299" s="113" t="s">
        <v>13</v>
      </c>
      <c r="T3299" s="113" t="s">
        <v>37071</v>
      </c>
      <c r="U3299" s="113" t="s">
        <v>37072</v>
      </c>
      <c r="V3299" s="114">
        <v>39387</v>
      </c>
      <c r="W3299" s="114">
        <v>39083</v>
      </c>
      <c r="X3299" s="113" t="s">
        <v>37073</v>
      </c>
      <c r="Y3299" s="114">
        <v>39720</v>
      </c>
      <c r="Z3299" s="114">
        <v>39722</v>
      </c>
      <c r="AA3299" s="113">
        <v>21</v>
      </c>
      <c r="AB3299" s="113" t="s">
        <v>24</v>
      </c>
      <c r="AC3299" s="113">
        <v>34</v>
      </c>
      <c r="AD3299" s="113" t="s">
        <v>18</v>
      </c>
      <c r="AE3299" s="114">
        <v>44470</v>
      </c>
      <c r="AF3299" s="113">
        <v>12</v>
      </c>
      <c r="AG3299" s="113">
        <v>9</v>
      </c>
      <c r="AH3299" s="113" t="s">
        <v>16263</v>
      </c>
      <c r="AI3299" s="117" t="s">
        <v>16264</v>
      </c>
      <c r="AK3299" s="114">
        <v>45302</v>
      </c>
      <c r="AL3299" s="113">
        <v>40</v>
      </c>
      <c r="AM3299" s="113" t="s">
        <v>9870</v>
      </c>
      <c r="AN3299" s="113" t="s">
        <v>16334</v>
      </c>
      <c r="AO3299" s="113" t="s">
        <v>383</v>
      </c>
      <c r="AP3299" s="113">
        <v>2006</v>
      </c>
      <c r="AQ3299" s="113" t="s">
        <v>8</v>
      </c>
      <c r="AR3299" s="113" t="s">
        <v>19898</v>
      </c>
      <c r="AS3299" s="113" t="s">
        <v>14</v>
      </c>
      <c r="AT3299" s="113" t="s">
        <v>14</v>
      </c>
      <c r="AU3299" s="113" t="s">
        <v>16229</v>
      </c>
      <c r="AV3299" s="113" t="s">
        <v>14</v>
      </c>
    </row>
    <row r="3300" spans="1:49">
      <c r="A3300" s="116" t="s">
        <v>4432</v>
      </c>
      <c r="B3300" s="113">
        <v>570036110</v>
      </c>
      <c r="C3300" s="113" t="s">
        <v>4433</v>
      </c>
      <c r="E3300" s="113" t="s">
        <v>41</v>
      </c>
      <c r="F3300" s="113" t="s">
        <v>1769</v>
      </c>
      <c r="G3300" s="114">
        <v>30635</v>
      </c>
      <c r="H3300" s="113" t="s">
        <v>16230</v>
      </c>
      <c r="I3300" s="113" t="s">
        <v>9866</v>
      </c>
      <c r="J3300" s="113" t="s">
        <v>9872</v>
      </c>
      <c r="K3300" s="113" t="s">
        <v>22370</v>
      </c>
      <c r="L3300" s="113">
        <v>85230595474</v>
      </c>
      <c r="M3300" s="113" t="s">
        <v>15775</v>
      </c>
      <c r="O3300" s="113" t="s">
        <v>15776</v>
      </c>
      <c r="P3300" s="113" t="s">
        <v>22371</v>
      </c>
      <c r="Q3300" s="113" t="s">
        <v>22372</v>
      </c>
      <c r="R3300" s="113">
        <v>15</v>
      </c>
      <c r="S3300" s="113" t="s">
        <v>13</v>
      </c>
      <c r="T3300" s="113" t="s">
        <v>22373</v>
      </c>
      <c r="U3300" s="113" t="s">
        <v>22374</v>
      </c>
      <c r="V3300" s="114">
        <v>39563</v>
      </c>
      <c r="W3300" s="114">
        <v>39448</v>
      </c>
      <c r="X3300" s="113" t="s">
        <v>22375</v>
      </c>
      <c r="Y3300" s="114">
        <v>40143</v>
      </c>
      <c r="Z3300" s="114">
        <v>40148</v>
      </c>
      <c r="AA3300" s="113">
        <v>22</v>
      </c>
      <c r="AB3300" s="113" t="s">
        <v>25</v>
      </c>
      <c r="AC3300" s="113">
        <v>32</v>
      </c>
      <c r="AD3300" s="113" t="s">
        <v>84</v>
      </c>
      <c r="AE3300" s="114">
        <v>44470</v>
      </c>
      <c r="AF3300" s="113">
        <v>14</v>
      </c>
      <c r="AG3300" s="113">
        <v>9</v>
      </c>
      <c r="AH3300" s="113" t="s">
        <v>16226</v>
      </c>
      <c r="AI3300" s="117" t="s">
        <v>9875</v>
      </c>
      <c r="AK3300" s="114">
        <v>44242</v>
      </c>
      <c r="AL3300" s="113">
        <v>40</v>
      </c>
      <c r="AM3300" s="113" t="s">
        <v>9870</v>
      </c>
      <c r="AN3300" s="113" t="s">
        <v>16445</v>
      </c>
      <c r="AO3300" s="113" t="s">
        <v>842</v>
      </c>
      <c r="AP3300" s="113">
        <v>2017</v>
      </c>
      <c r="AQ3300" s="113" t="s">
        <v>9994</v>
      </c>
      <c r="AR3300" s="113" t="s">
        <v>21999</v>
      </c>
      <c r="AS3300" s="113" t="s">
        <v>14</v>
      </c>
      <c r="AT3300" s="113" t="s">
        <v>14</v>
      </c>
      <c r="AU3300" s="113" t="s">
        <v>16229</v>
      </c>
      <c r="AV3300" s="113" t="s">
        <v>14</v>
      </c>
    </row>
    <row r="3301" spans="1:49">
      <c r="A3301" s="116" t="s">
        <v>7623</v>
      </c>
      <c r="C3301" s="113" t="s">
        <v>801</v>
      </c>
      <c r="F3301" s="113" t="s">
        <v>8</v>
      </c>
      <c r="G3301" s="114">
        <v>30637</v>
      </c>
      <c r="H3301" s="113" t="s">
        <v>16218</v>
      </c>
      <c r="I3301" s="113" t="s">
        <v>9866</v>
      </c>
      <c r="J3301" s="113" t="s">
        <v>9867</v>
      </c>
      <c r="K3301" s="113" t="s">
        <v>41712</v>
      </c>
      <c r="L3301" s="113">
        <v>8525616308</v>
      </c>
      <c r="M3301" s="113" t="s">
        <v>41713</v>
      </c>
      <c r="O3301" s="113" t="s">
        <v>13996</v>
      </c>
      <c r="P3301" s="113" t="s">
        <v>41714</v>
      </c>
      <c r="Q3301" s="113" t="s">
        <v>41715</v>
      </c>
      <c r="R3301" s="113">
        <v>15</v>
      </c>
      <c r="S3301" s="113" t="s">
        <v>13</v>
      </c>
      <c r="T3301" s="113" t="s">
        <v>41716</v>
      </c>
      <c r="U3301" s="113" t="s">
        <v>41717</v>
      </c>
      <c r="V3301" s="114">
        <v>41912</v>
      </c>
      <c r="W3301" s="114">
        <v>41883</v>
      </c>
      <c r="X3301" s="113" t="s">
        <v>41718</v>
      </c>
      <c r="Y3301" s="114">
        <v>42612</v>
      </c>
      <c r="Z3301" s="114">
        <v>42614</v>
      </c>
      <c r="AA3301" s="113">
        <v>21</v>
      </c>
      <c r="AB3301" s="113" t="s">
        <v>24</v>
      </c>
      <c r="AC3301" s="113">
        <v>22</v>
      </c>
      <c r="AD3301" s="113" t="s">
        <v>25</v>
      </c>
      <c r="AE3301" s="114">
        <v>43374</v>
      </c>
      <c r="AF3301" s="113">
        <v>14</v>
      </c>
      <c r="AG3301" s="113">
        <v>0</v>
      </c>
      <c r="AH3301" s="113" t="s">
        <v>16263</v>
      </c>
      <c r="AI3301" s="117" t="s">
        <v>75</v>
      </c>
      <c r="AK3301" s="114">
        <v>44690</v>
      </c>
      <c r="AL3301" s="113">
        <v>15</v>
      </c>
      <c r="AM3301" s="113" t="s">
        <v>9885</v>
      </c>
      <c r="AN3301" s="113" t="s">
        <v>25365</v>
      </c>
      <c r="AO3301" s="113" t="s">
        <v>271</v>
      </c>
      <c r="AP3301" s="113">
        <v>2001</v>
      </c>
      <c r="AQ3301" s="113" t="s">
        <v>8</v>
      </c>
      <c r="AR3301" s="113" t="s">
        <v>41719</v>
      </c>
      <c r="AS3301" s="113" t="s">
        <v>14</v>
      </c>
      <c r="AT3301" s="113" t="s">
        <v>14</v>
      </c>
      <c r="AU3301" s="113" t="s">
        <v>16229</v>
      </c>
      <c r="AV3301" s="113" t="s">
        <v>14</v>
      </c>
      <c r="AW3301" s="113" t="s">
        <v>14</v>
      </c>
    </row>
    <row r="3302" spans="1:49">
      <c r="A3302" s="116" t="s">
        <v>2149</v>
      </c>
      <c r="C3302" s="113" t="s">
        <v>2150</v>
      </c>
      <c r="E3302" s="113" t="s">
        <v>110</v>
      </c>
      <c r="F3302" s="113" t="s">
        <v>8</v>
      </c>
      <c r="G3302" s="114">
        <v>30640</v>
      </c>
      <c r="H3302" s="113" t="s">
        <v>16218</v>
      </c>
      <c r="I3302" s="113" t="s">
        <v>9866</v>
      </c>
      <c r="J3302" s="113" t="s">
        <v>9872</v>
      </c>
      <c r="K3302" s="113" t="s">
        <v>38188</v>
      </c>
      <c r="L3302" s="113">
        <v>85399494636</v>
      </c>
      <c r="M3302" s="113" t="s">
        <v>13613</v>
      </c>
      <c r="O3302" s="113" t="s">
        <v>38189</v>
      </c>
      <c r="P3302" s="113" t="s">
        <v>38190</v>
      </c>
      <c r="Q3302" s="113" t="s">
        <v>38191</v>
      </c>
      <c r="R3302" s="113">
        <v>15</v>
      </c>
      <c r="S3302" s="113" t="s">
        <v>13</v>
      </c>
      <c r="T3302" s="113" t="s">
        <v>38192</v>
      </c>
      <c r="U3302" s="113" t="s">
        <v>38193</v>
      </c>
      <c r="V3302" s="114">
        <v>40210</v>
      </c>
      <c r="W3302" s="114">
        <v>40179</v>
      </c>
      <c r="X3302" s="113" t="s">
        <v>38194</v>
      </c>
      <c r="Y3302" s="114">
        <v>40906</v>
      </c>
      <c r="Z3302" s="114">
        <v>40909</v>
      </c>
      <c r="AA3302" s="113">
        <v>21</v>
      </c>
      <c r="AB3302" s="113" t="s">
        <v>24</v>
      </c>
      <c r="AC3302" s="113">
        <v>33</v>
      </c>
      <c r="AD3302" s="113" t="s">
        <v>10</v>
      </c>
      <c r="AE3302" s="114">
        <v>45017</v>
      </c>
      <c r="AF3302" s="113">
        <v>13</v>
      </c>
      <c r="AG3302" s="113">
        <v>8</v>
      </c>
      <c r="AH3302" s="113" t="s">
        <v>16263</v>
      </c>
      <c r="AI3302" s="117" t="s">
        <v>16264</v>
      </c>
      <c r="AK3302" s="114">
        <v>45302</v>
      </c>
      <c r="AL3302" s="113">
        <v>40</v>
      </c>
      <c r="AM3302" s="113" t="s">
        <v>9870</v>
      </c>
      <c r="AN3302" s="113" t="s">
        <v>19131</v>
      </c>
      <c r="AO3302" s="113" t="s">
        <v>1173</v>
      </c>
      <c r="AP3302" s="113">
        <v>2009</v>
      </c>
      <c r="AQ3302" s="113" t="s">
        <v>8</v>
      </c>
      <c r="AR3302" s="113" t="s">
        <v>16240</v>
      </c>
      <c r="AS3302" s="113" t="s">
        <v>14</v>
      </c>
      <c r="AT3302" s="113" t="s">
        <v>14</v>
      </c>
      <c r="AU3302" s="113" t="s">
        <v>16229</v>
      </c>
      <c r="AV3302" s="113" t="s">
        <v>14</v>
      </c>
    </row>
    <row r="3303" spans="1:49">
      <c r="A3303" s="116" t="s">
        <v>3945</v>
      </c>
      <c r="C3303" s="113" t="s">
        <v>3946</v>
      </c>
      <c r="E3303" s="113" t="s">
        <v>32956</v>
      </c>
      <c r="F3303" s="113" t="s">
        <v>620</v>
      </c>
      <c r="G3303" s="114">
        <v>30644</v>
      </c>
      <c r="H3303" s="113" t="s">
        <v>16218</v>
      </c>
      <c r="I3303" s="113" t="s">
        <v>9866</v>
      </c>
      <c r="J3303" s="113" t="s">
        <v>9872</v>
      </c>
      <c r="K3303" s="113" t="s">
        <v>32963</v>
      </c>
      <c r="L3303" s="113">
        <v>81341257126</v>
      </c>
      <c r="M3303" s="113" t="s">
        <v>14850</v>
      </c>
      <c r="O3303" s="113" t="s">
        <v>32964</v>
      </c>
      <c r="P3303" s="113" t="s">
        <v>32965</v>
      </c>
      <c r="Q3303" s="113" t="s">
        <v>32966</v>
      </c>
      <c r="R3303" s="113">
        <v>15</v>
      </c>
      <c r="S3303" s="113" t="s">
        <v>13</v>
      </c>
      <c r="T3303" s="113" t="s">
        <v>32967</v>
      </c>
      <c r="U3303" s="113" t="s">
        <v>32968</v>
      </c>
      <c r="V3303" s="114">
        <v>41900</v>
      </c>
      <c r="W3303" s="114">
        <v>41883</v>
      </c>
      <c r="X3303" s="113" t="s">
        <v>32969</v>
      </c>
      <c r="Y3303" s="114">
        <v>42612</v>
      </c>
      <c r="Z3303" s="114">
        <v>42614</v>
      </c>
      <c r="AA3303" s="113">
        <v>21</v>
      </c>
      <c r="AB3303" s="113" t="s">
        <v>24</v>
      </c>
      <c r="AC3303" s="113">
        <v>31</v>
      </c>
      <c r="AD3303" s="113" t="s">
        <v>9</v>
      </c>
      <c r="AE3303" s="114">
        <v>45323</v>
      </c>
      <c r="AF3303" s="113">
        <v>14</v>
      </c>
      <c r="AG3303" s="113">
        <v>3</v>
      </c>
      <c r="AH3303" s="113" t="s">
        <v>16263</v>
      </c>
      <c r="AI3303" s="117" t="s">
        <v>16264</v>
      </c>
      <c r="AK3303" s="114">
        <v>45293</v>
      </c>
      <c r="AL3303" s="113">
        <v>15</v>
      </c>
      <c r="AM3303" s="113" t="s">
        <v>9885</v>
      </c>
      <c r="AN3303" s="113" t="s">
        <v>16693</v>
      </c>
      <c r="AO3303" s="113" t="s">
        <v>1022</v>
      </c>
      <c r="AP3303" s="113">
        <v>2002</v>
      </c>
      <c r="AQ3303" s="113" t="s">
        <v>8</v>
      </c>
      <c r="AR3303" s="113" t="s">
        <v>16283</v>
      </c>
      <c r="AS3303" s="113" t="s">
        <v>14</v>
      </c>
      <c r="AT3303" s="113" t="s">
        <v>14</v>
      </c>
      <c r="AU3303" s="113" t="s">
        <v>16229</v>
      </c>
      <c r="AV3303" s="113" t="s">
        <v>14</v>
      </c>
    </row>
    <row r="3304" spans="1:49">
      <c r="A3304" s="116" t="s">
        <v>9189</v>
      </c>
      <c r="C3304" s="113" t="s">
        <v>9190</v>
      </c>
      <c r="E3304" s="113" t="s">
        <v>19561</v>
      </c>
      <c r="F3304" s="113" t="s">
        <v>8</v>
      </c>
      <c r="G3304" s="114">
        <v>30646</v>
      </c>
      <c r="H3304" s="113" t="s">
        <v>16218</v>
      </c>
      <c r="I3304" s="113" t="s">
        <v>9866</v>
      </c>
      <c r="J3304" s="113" t="s">
        <v>9872</v>
      </c>
      <c r="K3304" s="113" t="s">
        <v>19562</v>
      </c>
      <c r="L3304" s="113">
        <v>81354318009</v>
      </c>
      <c r="M3304" s="113" t="s">
        <v>11879</v>
      </c>
      <c r="O3304" s="113" t="s">
        <v>11880</v>
      </c>
      <c r="P3304" s="113" t="s">
        <v>19563</v>
      </c>
      <c r="Q3304" s="113" t="s">
        <v>19564</v>
      </c>
      <c r="R3304" s="113">
        <v>15</v>
      </c>
      <c r="S3304" s="113" t="s">
        <v>13</v>
      </c>
      <c r="T3304" s="113" t="s">
        <v>19565</v>
      </c>
      <c r="U3304" s="113" t="s">
        <v>19566</v>
      </c>
      <c r="V3304" s="114">
        <v>39904</v>
      </c>
      <c r="W3304" s="114">
        <v>39873</v>
      </c>
      <c r="X3304" s="113" t="s">
        <v>19567</v>
      </c>
      <c r="Y3304" s="114">
        <v>40574</v>
      </c>
      <c r="Z3304" s="114">
        <v>40575</v>
      </c>
      <c r="AA3304" s="113">
        <v>31</v>
      </c>
      <c r="AB3304" s="113" t="s">
        <v>9</v>
      </c>
      <c r="AC3304" s="113">
        <v>34</v>
      </c>
      <c r="AD3304" s="113" t="s">
        <v>18</v>
      </c>
      <c r="AE3304" s="114">
        <v>44287</v>
      </c>
      <c r="AF3304" s="113">
        <v>12</v>
      </c>
      <c r="AG3304" s="113">
        <v>1</v>
      </c>
      <c r="AH3304" s="113" t="s">
        <v>9913</v>
      </c>
      <c r="AI3304" s="117" t="s">
        <v>19568</v>
      </c>
      <c r="AJ3304" s="113" t="s">
        <v>45514</v>
      </c>
      <c r="AK3304" s="114">
        <v>45120</v>
      </c>
      <c r="AL3304" s="113">
        <v>45</v>
      </c>
      <c r="AM3304" s="113" t="s">
        <v>9922</v>
      </c>
      <c r="AN3304" s="113" t="s">
        <v>19569</v>
      </c>
      <c r="AO3304" s="113" t="s">
        <v>9191</v>
      </c>
      <c r="AP3304" s="113">
        <v>2012</v>
      </c>
      <c r="AQ3304" s="113" t="s">
        <v>8</v>
      </c>
      <c r="AR3304" s="113" t="s">
        <v>16478</v>
      </c>
      <c r="AS3304" s="113" t="s">
        <v>14</v>
      </c>
      <c r="AT3304" s="113" t="s">
        <v>14</v>
      </c>
      <c r="AU3304" s="113" t="s">
        <v>16229</v>
      </c>
      <c r="AV3304" s="113" t="s">
        <v>14</v>
      </c>
      <c r="AW3304" s="113" t="s">
        <v>14</v>
      </c>
    </row>
    <row r="3305" spans="1:49">
      <c r="A3305" s="116" t="s">
        <v>4373</v>
      </c>
      <c r="C3305" s="113" t="s">
        <v>4374</v>
      </c>
      <c r="F3305" s="113" t="s">
        <v>37</v>
      </c>
      <c r="G3305" s="114">
        <v>30646</v>
      </c>
      <c r="H3305" s="113" t="s">
        <v>16230</v>
      </c>
      <c r="I3305" s="113" t="s">
        <v>9866</v>
      </c>
      <c r="J3305" s="113" t="s">
        <v>9872</v>
      </c>
      <c r="K3305" s="113" t="s">
        <v>39135</v>
      </c>
      <c r="L3305" s="113">
        <v>81241049796</v>
      </c>
      <c r="M3305" s="113" t="s">
        <v>39136</v>
      </c>
      <c r="O3305" s="113" t="s">
        <v>11523</v>
      </c>
      <c r="P3305" s="113" t="s">
        <v>39137</v>
      </c>
      <c r="Q3305" s="113" t="s">
        <v>39138</v>
      </c>
      <c r="R3305" s="113">
        <v>15</v>
      </c>
      <c r="S3305" s="113" t="s">
        <v>13</v>
      </c>
      <c r="T3305" s="113" t="s">
        <v>39139</v>
      </c>
      <c r="U3305" s="113" t="s">
        <v>39140</v>
      </c>
      <c r="V3305" s="114">
        <v>42030</v>
      </c>
      <c r="W3305" s="114">
        <v>41883</v>
      </c>
      <c r="X3305" s="113" t="s">
        <v>39141</v>
      </c>
      <c r="Y3305" s="114">
        <v>42643</v>
      </c>
      <c r="Z3305" s="114">
        <v>42614</v>
      </c>
      <c r="AA3305" s="113">
        <v>21</v>
      </c>
      <c r="AB3305" s="113" t="s">
        <v>24</v>
      </c>
      <c r="AC3305" s="113">
        <v>23</v>
      </c>
      <c r="AD3305" s="113" t="s">
        <v>78</v>
      </c>
      <c r="AE3305" s="114">
        <v>45200</v>
      </c>
      <c r="AF3305" s="113">
        <v>18</v>
      </c>
      <c r="AG3305" s="113">
        <v>9</v>
      </c>
      <c r="AH3305" s="113" t="s">
        <v>16263</v>
      </c>
      <c r="AI3305" s="117" t="s">
        <v>75</v>
      </c>
      <c r="AK3305" s="114">
        <v>44431</v>
      </c>
      <c r="AL3305" s="113">
        <v>17</v>
      </c>
      <c r="AM3305" s="113" t="s">
        <v>9982</v>
      </c>
      <c r="AN3305" s="113" t="s">
        <v>20607</v>
      </c>
      <c r="AO3305" s="113" t="s">
        <v>2247</v>
      </c>
      <c r="AP3305" s="113">
        <v>2002</v>
      </c>
      <c r="AQ3305" s="113" t="s">
        <v>9889</v>
      </c>
      <c r="AR3305" s="113" t="s">
        <v>17865</v>
      </c>
      <c r="AS3305" s="113" t="s">
        <v>14</v>
      </c>
      <c r="AT3305" s="113" t="s">
        <v>14</v>
      </c>
      <c r="AU3305" s="113" t="s">
        <v>16229</v>
      </c>
      <c r="AV3305" s="113" t="s">
        <v>14</v>
      </c>
      <c r="AW3305" s="113" t="s">
        <v>14</v>
      </c>
    </row>
    <row r="3306" spans="1:49">
      <c r="A3306" s="116" t="s">
        <v>7192</v>
      </c>
      <c r="B3306" s="113">
        <v>570036165</v>
      </c>
      <c r="C3306" s="113" t="s">
        <v>6315</v>
      </c>
      <c r="E3306" s="113" t="s">
        <v>191</v>
      </c>
      <c r="F3306" s="113" t="s">
        <v>8</v>
      </c>
      <c r="G3306" s="114">
        <v>30650</v>
      </c>
      <c r="H3306" s="113" t="s">
        <v>16230</v>
      </c>
      <c r="I3306" s="113" t="s">
        <v>9866</v>
      </c>
      <c r="J3306" s="113" t="s">
        <v>9872</v>
      </c>
      <c r="K3306" s="113" t="s">
        <v>42972</v>
      </c>
      <c r="L3306" s="113">
        <v>85341188833</v>
      </c>
      <c r="M3306" s="113" t="s">
        <v>11192</v>
      </c>
      <c r="O3306" s="113" t="s">
        <v>11193</v>
      </c>
      <c r="P3306" s="113" t="s">
        <v>42973</v>
      </c>
      <c r="Q3306" s="113" t="s">
        <v>42974</v>
      </c>
      <c r="R3306" s="113">
        <v>15</v>
      </c>
      <c r="S3306" s="113" t="s">
        <v>13</v>
      </c>
      <c r="T3306" s="113" t="s">
        <v>42975</v>
      </c>
      <c r="U3306" s="113" t="s">
        <v>42976</v>
      </c>
      <c r="V3306" s="114">
        <v>39563</v>
      </c>
      <c r="W3306" s="114">
        <v>39448</v>
      </c>
      <c r="X3306" s="113" t="s">
        <v>42977</v>
      </c>
      <c r="Y3306" s="114">
        <v>40143</v>
      </c>
      <c r="Z3306" s="114">
        <v>40148</v>
      </c>
      <c r="AA3306" s="113">
        <v>21</v>
      </c>
      <c r="AB3306" s="113" t="s">
        <v>24</v>
      </c>
      <c r="AC3306" s="113">
        <v>34</v>
      </c>
      <c r="AD3306" s="113" t="s">
        <v>18</v>
      </c>
      <c r="AE3306" s="114">
        <v>45017</v>
      </c>
      <c r="AF3306" s="113">
        <v>14</v>
      </c>
      <c r="AG3306" s="113">
        <v>3</v>
      </c>
      <c r="AH3306" s="113" t="s">
        <v>16226</v>
      </c>
      <c r="AI3306" s="117" t="s">
        <v>9932</v>
      </c>
      <c r="AK3306" s="114">
        <v>44670</v>
      </c>
      <c r="AL3306" s="113">
        <v>40</v>
      </c>
      <c r="AM3306" s="113" t="s">
        <v>9870</v>
      </c>
      <c r="AN3306" s="113" t="s">
        <v>16334</v>
      </c>
      <c r="AO3306" s="113" t="s">
        <v>383</v>
      </c>
      <c r="AP3306" s="113">
        <v>2010</v>
      </c>
      <c r="AQ3306" s="113" t="s">
        <v>8</v>
      </c>
      <c r="AR3306" s="113" t="s">
        <v>28911</v>
      </c>
      <c r="AS3306" s="113" t="s">
        <v>14</v>
      </c>
      <c r="AT3306" s="113" t="s">
        <v>14</v>
      </c>
      <c r="AU3306" s="113" t="s">
        <v>16229</v>
      </c>
      <c r="AV3306" s="113" t="s">
        <v>14</v>
      </c>
      <c r="AW3306" s="113" t="s">
        <v>14</v>
      </c>
    </row>
    <row r="3307" spans="1:49">
      <c r="A3307" s="116" t="s">
        <v>2911</v>
      </c>
      <c r="C3307" s="113" t="s">
        <v>2912</v>
      </c>
      <c r="E3307" s="113" t="s">
        <v>41</v>
      </c>
      <c r="F3307" s="113" t="s">
        <v>8</v>
      </c>
      <c r="G3307" s="114">
        <v>30653</v>
      </c>
      <c r="H3307" s="113" t="s">
        <v>16230</v>
      </c>
      <c r="I3307" s="113" t="s">
        <v>9866</v>
      </c>
      <c r="J3307" s="113" t="s">
        <v>9872</v>
      </c>
      <c r="K3307" s="113" t="s">
        <v>23236</v>
      </c>
      <c r="L3307" s="113">
        <v>85394389006</v>
      </c>
      <c r="M3307" s="113" t="s">
        <v>10667</v>
      </c>
      <c r="O3307" s="113" t="s">
        <v>10668</v>
      </c>
      <c r="P3307" s="113" t="s">
        <v>23237</v>
      </c>
      <c r="Q3307" s="113" t="s">
        <v>16244</v>
      </c>
      <c r="R3307" s="113">
        <v>15</v>
      </c>
      <c r="S3307" s="113" t="s">
        <v>13</v>
      </c>
      <c r="T3307" s="113" t="s">
        <v>23238</v>
      </c>
      <c r="U3307" s="113" t="s">
        <v>23239</v>
      </c>
      <c r="V3307" s="114">
        <v>43608</v>
      </c>
      <c r="W3307" s="114">
        <v>43525</v>
      </c>
      <c r="X3307" s="113" t="s">
        <v>23240</v>
      </c>
      <c r="Y3307" s="114">
        <v>43891</v>
      </c>
      <c r="Z3307" s="114">
        <v>43891</v>
      </c>
      <c r="AA3307" s="113">
        <v>31</v>
      </c>
      <c r="AB3307" s="113" t="s">
        <v>9</v>
      </c>
      <c r="AC3307" s="113">
        <v>32</v>
      </c>
      <c r="AD3307" s="113" t="s">
        <v>84</v>
      </c>
      <c r="AE3307" s="114">
        <v>45200</v>
      </c>
      <c r="AF3307" s="113">
        <v>4</v>
      </c>
      <c r="AG3307" s="113">
        <v>7</v>
      </c>
      <c r="AH3307" s="113" t="s">
        <v>16226</v>
      </c>
      <c r="AI3307" s="117" t="s">
        <v>9875</v>
      </c>
      <c r="AK3307" s="114">
        <v>44743</v>
      </c>
      <c r="AL3307" s="113">
        <v>40</v>
      </c>
      <c r="AM3307" s="113" t="s">
        <v>9870</v>
      </c>
      <c r="AN3307" s="113" t="s">
        <v>22307</v>
      </c>
      <c r="AO3307" s="113" t="s">
        <v>1247</v>
      </c>
      <c r="AP3307" s="113">
        <v>2008</v>
      </c>
      <c r="AQ3307" s="113" t="s">
        <v>9889</v>
      </c>
      <c r="AR3307" s="113" t="s">
        <v>27959</v>
      </c>
      <c r="AS3307" s="113" t="s">
        <v>14</v>
      </c>
      <c r="AT3307" s="113" t="s">
        <v>14</v>
      </c>
      <c r="AU3307" s="113" t="s">
        <v>16229</v>
      </c>
      <c r="AV3307" s="113" t="s">
        <v>14</v>
      </c>
      <c r="AW3307" s="113" t="s">
        <v>14</v>
      </c>
    </row>
    <row r="3308" spans="1:49">
      <c r="A3308" s="116" t="s">
        <v>1194</v>
      </c>
      <c r="C3308" s="113" t="s">
        <v>1195</v>
      </c>
      <c r="E3308" s="113" t="s">
        <v>41</v>
      </c>
      <c r="F3308" s="113" t="s">
        <v>8</v>
      </c>
      <c r="G3308" s="114">
        <v>30656</v>
      </c>
      <c r="H3308" s="113" t="s">
        <v>16218</v>
      </c>
      <c r="I3308" s="113" t="s">
        <v>9866</v>
      </c>
      <c r="J3308" s="113" t="s">
        <v>9872</v>
      </c>
      <c r="K3308" s="113" t="s">
        <v>29875</v>
      </c>
      <c r="L3308" s="113">
        <v>85395274673</v>
      </c>
      <c r="M3308" s="113" t="s">
        <v>11356</v>
      </c>
      <c r="O3308" s="113" t="s">
        <v>29876</v>
      </c>
      <c r="P3308" s="113" t="s">
        <v>29877</v>
      </c>
      <c r="Q3308" s="113" t="s">
        <v>29878</v>
      </c>
      <c r="R3308" s="113">
        <v>15</v>
      </c>
      <c r="S3308" s="113" t="s">
        <v>13</v>
      </c>
      <c r="T3308" s="113" t="s">
        <v>29879</v>
      </c>
      <c r="U3308" s="113" t="s">
        <v>29880</v>
      </c>
      <c r="V3308" s="114">
        <v>40581</v>
      </c>
      <c r="W3308" s="114">
        <v>40544</v>
      </c>
      <c r="X3308" s="113" t="s">
        <v>29881</v>
      </c>
      <c r="Y3308" s="114">
        <v>41271</v>
      </c>
      <c r="Z3308" s="114">
        <v>41275</v>
      </c>
      <c r="AA3308" s="113">
        <v>31</v>
      </c>
      <c r="AB3308" s="113" t="s">
        <v>9</v>
      </c>
      <c r="AC3308" s="113">
        <v>33</v>
      </c>
      <c r="AD3308" s="113" t="s">
        <v>10</v>
      </c>
      <c r="AE3308" s="114">
        <v>44652</v>
      </c>
      <c r="AF3308" s="113">
        <v>11</v>
      </c>
      <c r="AG3308" s="113">
        <v>0</v>
      </c>
      <c r="AH3308" s="113" t="s">
        <v>16263</v>
      </c>
      <c r="AI3308" s="117" t="s">
        <v>16264</v>
      </c>
      <c r="AK3308" s="114">
        <v>45371</v>
      </c>
      <c r="AL3308" s="113">
        <v>40</v>
      </c>
      <c r="AM3308" s="113" t="s">
        <v>9870</v>
      </c>
      <c r="AN3308" s="113" t="s">
        <v>16997</v>
      </c>
      <c r="AO3308" s="113" t="s">
        <v>3625</v>
      </c>
      <c r="AP3308" s="113">
        <v>2009</v>
      </c>
      <c r="AQ3308" s="113" t="s">
        <v>3314</v>
      </c>
      <c r="AR3308" s="113" t="s">
        <v>21405</v>
      </c>
      <c r="AS3308" s="113" t="s">
        <v>14</v>
      </c>
      <c r="AT3308" s="113" t="s">
        <v>14</v>
      </c>
      <c r="AU3308" s="113" t="s">
        <v>16229</v>
      </c>
      <c r="AV3308" s="113" t="s">
        <v>14</v>
      </c>
    </row>
    <row r="3309" spans="1:49">
      <c r="A3309" s="116" t="s">
        <v>711</v>
      </c>
      <c r="C3309" s="113" t="s">
        <v>712</v>
      </c>
      <c r="E3309" s="113" t="s">
        <v>30</v>
      </c>
      <c r="F3309" s="113" t="s">
        <v>8</v>
      </c>
      <c r="G3309" s="114">
        <v>30657</v>
      </c>
      <c r="H3309" s="113" t="s">
        <v>16230</v>
      </c>
      <c r="I3309" s="113" t="s">
        <v>9866</v>
      </c>
      <c r="J3309" s="113" t="s">
        <v>9872</v>
      </c>
      <c r="K3309" s="113" t="s">
        <v>18717</v>
      </c>
      <c r="L3309" s="113">
        <v>85242466842</v>
      </c>
      <c r="M3309" s="113" t="s">
        <v>18718</v>
      </c>
      <c r="O3309" s="113" t="s">
        <v>12644</v>
      </c>
      <c r="P3309" s="113" t="s">
        <v>18719</v>
      </c>
      <c r="Q3309" s="113" t="s">
        <v>18720</v>
      </c>
      <c r="R3309" s="113">
        <v>15</v>
      </c>
      <c r="S3309" s="113" t="s">
        <v>13</v>
      </c>
      <c r="T3309" s="113" t="s">
        <v>18721</v>
      </c>
      <c r="U3309" s="113" t="s">
        <v>18722</v>
      </c>
      <c r="V3309" s="114">
        <v>39904</v>
      </c>
      <c r="W3309" s="114">
        <v>39904</v>
      </c>
      <c r="X3309" s="113" t="s">
        <v>18723</v>
      </c>
      <c r="Y3309" s="114">
        <v>40542</v>
      </c>
      <c r="Z3309" s="114">
        <v>40544</v>
      </c>
      <c r="AA3309" s="113">
        <v>21</v>
      </c>
      <c r="AB3309" s="113" t="s">
        <v>24</v>
      </c>
      <c r="AC3309" s="113">
        <v>33</v>
      </c>
      <c r="AD3309" s="113" t="s">
        <v>10</v>
      </c>
      <c r="AE3309" s="114">
        <v>44105</v>
      </c>
      <c r="AF3309" s="113">
        <v>11</v>
      </c>
      <c r="AG3309" s="113">
        <v>6</v>
      </c>
      <c r="AH3309" s="113" t="s">
        <v>16226</v>
      </c>
      <c r="AI3309" s="117" t="s">
        <v>12645</v>
      </c>
      <c r="AK3309" s="114">
        <v>44560</v>
      </c>
      <c r="AL3309" s="113">
        <v>40</v>
      </c>
      <c r="AM3309" s="113" t="s">
        <v>9870</v>
      </c>
      <c r="AN3309" s="113" t="s">
        <v>18724</v>
      </c>
      <c r="AO3309" s="113" t="s">
        <v>713</v>
      </c>
      <c r="AP3309" s="113">
        <v>2009</v>
      </c>
      <c r="AQ3309" s="113" t="s">
        <v>8</v>
      </c>
      <c r="AR3309" s="113" t="s">
        <v>32302</v>
      </c>
      <c r="AS3309" s="113" t="s">
        <v>14</v>
      </c>
      <c r="AT3309" s="113" t="s">
        <v>14</v>
      </c>
      <c r="AU3309" s="113" t="s">
        <v>16229</v>
      </c>
      <c r="AV3309" s="113" t="s">
        <v>14</v>
      </c>
      <c r="AW3309" s="113" t="s">
        <v>14</v>
      </c>
    </row>
    <row r="3310" spans="1:49">
      <c r="A3310" s="116" t="s">
        <v>8368</v>
      </c>
      <c r="C3310" s="113" t="s">
        <v>8369</v>
      </c>
      <c r="F3310" s="113" t="s">
        <v>8</v>
      </c>
      <c r="G3310" s="114">
        <v>30658</v>
      </c>
      <c r="H3310" s="113" t="s">
        <v>16218</v>
      </c>
      <c r="I3310" s="113" t="s">
        <v>9866</v>
      </c>
      <c r="J3310" s="113" t="s">
        <v>9872</v>
      </c>
      <c r="K3310" s="113" t="s">
        <v>35592</v>
      </c>
      <c r="L3310" s="113">
        <v>85394389679</v>
      </c>
      <c r="M3310" s="113" t="s">
        <v>12462</v>
      </c>
      <c r="O3310" s="113" t="s">
        <v>12463</v>
      </c>
      <c r="P3310" s="113" t="s">
        <v>35593</v>
      </c>
      <c r="Q3310" s="113" t="s">
        <v>35594</v>
      </c>
      <c r="R3310" s="113">
        <v>15</v>
      </c>
      <c r="S3310" s="113" t="s">
        <v>13</v>
      </c>
      <c r="T3310" s="113" t="s">
        <v>35595</v>
      </c>
      <c r="U3310" s="113" t="s">
        <v>35596</v>
      </c>
      <c r="V3310" s="114">
        <v>42033</v>
      </c>
      <c r="W3310" s="114">
        <v>42036</v>
      </c>
      <c r="X3310" s="113" t="s">
        <v>35597</v>
      </c>
      <c r="Y3310" s="114">
        <v>42612</v>
      </c>
      <c r="Z3310" s="114">
        <v>42614</v>
      </c>
      <c r="AA3310" s="113">
        <v>21</v>
      </c>
      <c r="AB3310" s="113" t="s">
        <v>24</v>
      </c>
      <c r="AC3310" s="113">
        <v>23</v>
      </c>
      <c r="AD3310" s="113" t="s">
        <v>78</v>
      </c>
      <c r="AE3310" s="114">
        <v>45017</v>
      </c>
      <c r="AF3310" s="113">
        <v>19</v>
      </c>
      <c r="AG3310" s="113">
        <v>0</v>
      </c>
      <c r="AH3310" s="113" t="s">
        <v>16263</v>
      </c>
      <c r="AI3310" s="117" t="s">
        <v>75</v>
      </c>
      <c r="AK3310" s="114">
        <v>44778</v>
      </c>
      <c r="AL3310" s="113">
        <v>17</v>
      </c>
      <c r="AM3310" s="113" t="s">
        <v>9982</v>
      </c>
      <c r="AN3310" s="113" t="s">
        <v>35598</v>
      </c>
      <c r="AO3310" s="113" t="s">
        <v>297</v>
      </c>
      <c r="AP3310" s="113">
        <v>2003</v>
      </c>
      <c r="AQ3310" s="113" t="s">
        <v>9871</v>
      </c>
      <c r="AR3310" s="113" t="s">
        <v>17431</v>
      </c>
      <c r="AS3310" s="113" t="s">
        <v>14</v>
      </c>
      <c r="AT3310" s="113" t="s">
        <v>14</v>
      </c>
      <c r="AU3310" s="113" t="s">
        <v>16229</v>
      </c>
      <c r="AV3310" s="113" t="s">
        <v>14</v>
      </c>
    </row>
    <row r="3311" spans="1:49">
      <c r="A3311" s="116" t="s">
        <v>6610</v>
      </c>
      <c r="C3311" s="113" t="s">
        <v>6611</v>
      </c>
      <c r="E3311" s="113" t="s">
        <v>17</v>
      </c>
      <c r="F3311" s="113" t="s">
        <v>8</v>
      </c>
      <c r="G3311" s="114">
        <v>30659</v>
      </c>
      <c r="H3311" s="113" t="s">
        <v>16230</v>
      </c>
      <c r="I3311" s="113" t="s">
        <v>9866</v>
      </c>
      <c r="J3311" s="113" t="s">
        <v>9872</v>
      </c>
      <c r="K3311" s="113" t="s">
        <v>38885</v>
      </c>
      <c r="L3311" s="113">
        <v>85242008788</v>
      </c>
      <c r="M3311" s="113" t="s">
        <v>12273</v>
      </c>
      <c r="O3311" s="113" t="s">
        <v>12274</v>
      </c>
      <c r="P3311" s="113" t="s">
        <v>38886</v>
      </c>
      <c r="Q3311" s="113" t="s">
        <v>38887</v>
      </c>
      <c r="R3311" s="113">
        <v>15</v>
      </c>
      <c r="S3311" s="113" t="s">
        <v>13</v>
      </c>
      <c r="T3311" s="113" t="s">
        <v>38888</v>
      </c>
      <c r="U3311" s="113" t="s">
        <v>38889</v>
      </c>
      <c r="V3311" s="114">
        <v>40210</v>
      </c>
      <c r="W3311" s="114">
        <v>40179</v>
      </c>
      <c r="X3311" s="113" t="s">
        <v>38890</v>
      </c>
      <c r="Y3311" s="114">
        <v>40906</v>
      </c>
      <c r="Z3311" s="114">
        <v>40909</v>
      </c>
      <c r="AA3311" s="113">
        <v>21</v>
      </c>
      <c r="AB3311" s="113" t="s">
        <v>24</v>
      </c>
      <c r="AC3311" s="113">
        <v>32</v>
      </c>
      <c r="AD3311" s="113" t="s">
        <v>84</v>
      </c>
      <c r="AE3311" s="114">
        <v>43739</v>
      </c>
      <c r="AF3311" s="113">
        <v>9</v>
      </c>
      <c r="AG3311" s="113">
        <v>9</v>
      </c>
      <c r="AH3311" s="113" t="s">
        <v>16226</v>
      </c>
      <c r="AI3311" s="117" t="s">
        <v>28800</v>
      </c>
      <c r="AK3311" s="114">
        <v>44560</v>
      </c>
      <c r="AL3311" s="113">
        <v>40</v>
      </c>
      <c r="AM3311" s="113" t="s">
        <v>9870</v>
      </c>
      <c r="AN3311" s="113" t="s">
        <v>33977</v>
      </c>
      <c r="AO3311" s="113" t="s">
        <v>4864</v>
      </c>
      <c r="AP3311" s="113">
        <v>2006</v>
      </c>
      <c r="AQ3311" s="113" t="s">
        <v>8</v>
      </c>
      <c r="AR3311" s="113" t="s">
        <v>23557</v>
      </c>
      <c r="AS3311" s="113" t="s">
        <v>14</v>
      </c>
      <c r="AT3311" s="113" t="s">
        <v>14</v>
      </c>
      <c r="AU3311" s="113" t="s">
        <v>16229</v>
      </c>
      <c r="AV3311" s="113" t="s">
        <v>14</v>
      </c>
    </row>
    <row r="3312" spans="1:49">
      <c r="A3312" s="116" t="s">
        <v>9331</v>
      </c>
      <c r="B3312" s="113">
        <v>570021209</v>
      </c>
      <c r="C3312" s="113" t="s">
        <v>9332</v>
      </c>
      <c r="E3312" s="113" t="s">
        <v>9333</v>
      </c>
      <c r="F3312" s="113" t="s">
        <v>8</v>
      </c>
      <c r="G3312" s="114">
        <v>30660</v>
      </c>
      <c r="H3312" s="113" t="s">
        <v>16230</v>
      </c>
      <c r="I3312" s="113" t="s">
        <v>9866</v>
      </c>
      <c r="J3312" s="113" t="s">
        <v>9872</v>
      </c>
      <c r="K3312" s="113" t="s">
        <v>38443</v>
      </c>
      <c r="L3312" s="113">
        <v>82290770660</v>
      </c>
      <c r="M3312" s="113" t="s">
        <v>12127</v>
      </c>
      <c r="O3312" s="113" t="s">
        <v>12128</v>
      </c>
      <c r="P3312" s="113" t="s">
        <v>38444</v>
      </c>
      <c r="Q3312" s="113" t="s">
        <v>38445</v>
      </c>
      <c r="R3312" s="113">
        <v>15</v>
      </c>
      <c r="S3312" s="113" t="s">
        <v>13</v>
      </c>
      <c r="T3312" s="113" t="s">
        <v>38446</v>
      </c>
      <c r="U3312" s="113" t="s">
        <v>38447</v>
      </c>
      <c r="V3312" s="114">
        <v>39038</v>
      </c>
      <c r="W3312" s="114">
        <v>38808</v>
      </c>
      <c r="X3312" s="113" t="s">
        <v>38448</v>
      </c>
      <c r="Y3312" s="114">
        <v>39353</v>
      </c>
      <c r="Z3312" s="114">
        <v>39356</v>
      </c>
      <c r="AA3312" s="113">
        <v>23</v>
      </c>
      <c r="AB3312" s="113" t="s">
        <v>78</v>
      </c>
      <c r="AC3312" s="113">
        <v>33</v>
      </c>
      <c r="AD3312" s="113" t="s">
        <v>10</v>
      </c>
      <c r="AE3312" s="114">
        <v>45383</v>
      </c>
      <c r="AF3312" s="113">
        <v>17</v>
      </c>
      <c r="AG3312" s="113">
        <v>6</v>
      </c>
      <c r="AH3312" s="113" t="s">
        <v>16226</v>
      </c>
      <c r="AI3312" s="117" t="s">
        <v>410</v>
      </c>
      <c r="AK3312" s="114">
        <v>45349</v>
      </c>
      <c r="AL3312" s="113">
        <v>40</v>
      </c>
      <c r="AM3312" s="113" t="s">
        <v>9870</v>
      </c>
      <c r="AN3312" s="113" t="s">
        <v>21065</v>
      </c>
      <c r="AO3312" s="113" t="s">
        <v>588</v>
      </c>
      <c r="AP3312" s="113">
        <v>2020</v>
      </c>
      <c r="AQ3312" s="113" t="s">
        <v>8</v>
      </c>
      <c r="AR3312" s="113" t="s">
        <v>16437</v>
      </c>
      <c r="AS3312" s="113" t="s">
        <v>14</v>
      </c>
      <c r="AT3312" s="113" t="s">
        <v>14</v>
      </c>
      <c r="AU3312" s="113" t="s">
        <v>16229</v>
      </c>
      <c r="AV3312" s="113" t="s">
        <v>14</v>
      </c>
    </row>
    <row r="3313" spans="1:49">
      <c r="A3313" s="116" t="s">
        <v>671</v>
      </c>
      <c r="B3313" s="113">
        <v>570027615</v>
      </c>
      <c r="C3313" s="113" t="s">
        <v>672</v>
      </c>
      <c r="E3313" s="113" t="s">
        <v>34</v>
      </c>
      <c r="F3313" s="113" t="s">
        <v>8</v>
      </c>
      <c r="G3313" s="114">
        <v>30661</v>
      </c>
      <c r="H3313" s="113" t="s">
        <v>16218</v>
      </c>
      <c r="I3313" s="113" t="s">
        <v>9866</v>
      </c>
      <c r="J3313" s="113" t="s">
        <v>9872</v>
      </c>
      <c r="K3313" s="113" t="s">
        <v>16789</v>
      </c>
      <c r="L3313" s="113">
        <v>82296696200</v>
      </c>
      <c r="M3313" s="113" t="s">
        <v>11659</v>
      </c>
      <c r="O3313" s="113" t="s">
        <v>11375</v>
      </c>
      <c r="P3313" s="113" t="s">
        <v>16790</v>
      </c>
      <c r="Q3313" s="113" t="s">
        <v>16791</v>
      </c>
      <c r="R3313" s="113">
        <v>15</v>
      </c>
      <c r="S3313" s="113" t="s">
        <v>13</v>
      </c>
      <c r="T3313" s="113" t="s">
        <v>16792</v>
      </c>
      <c r="U3313" s="113" t="s">
        <v>16793</v>
      </c>
      <c r="V3313" s="114">
        <v>39387</v>
      </c>
      <c r="W3313" s="114">
        <v>39083</v>
      </c>
      <c r="X3313" s="113" t="s">
        <v>16794</v>
      </c>
      <c r="Y3313" s="114">
        <v>39720</v>
      </c>
      <c r="Z3313" s="114">
        <v>39722</v>
      </c>
      <c r="AA3313" s="113">
        <v>21</v>
      </c>
      <c r="AB3313" s="113" t="s">
        <v>24</v>
      </c>
      <c r="AC3313" s="113">
        <v>34</v>
      </c>
      <c r="AD3313" s="113" t="s">
        <v>18</v>
      </c>
      <c r="AE3313" s="114">
        <v>44835</v>
      </c>
      <c r="AF3313" s="113">
        <v>14</v>
      </c>
      <c r="AG3313" s="113">
        <v>9</v>
      </c>
      <c r="AH3313" s="113" t="s">
        <v>16226</v>
      </c>
      <c r="AI3313" s="117" t="s">
        <v>6736</v>
      </c>
      <c r="AK3313" s="114">
        <v>44835</v>
      </c>
      <c r="AL3313" s="113">
        <v>40</v>
      </c>
      <c r="AM3313" s="113" t="s">
        <v>9870</v>
      </c>
      <c r="AN3313" s="113" t="s">
        <v>16399</v>
      </c>
      <c r="AO3313" s="113" t="s">
        <v>169</v>
      </c>
      <c r="AP3313" s="113">
        <v>2012</v>
      </c>
      <c r="AQ3313" s="113" t="s">
        <v>8</v>
      </c>
      <c r="AR3313" s="113" t="s">
        <v>16884</v>
      </c>
      <c r="AS3313" s="113" t="s">
        <v>14</v>
      </c>
      <c r="AT3313" s="113" t="s">
        <v>14</v>
      </c>
      <c r="AU3313" s="113" t="s">
        <v>16229</v>
      </c>
      <c r="AV3313" s="113" t="s">
        <v>14</v>
      </c>
      <c r="AW3313" s="113" t="s">
        <v>14</v>
      </c>
    </row>
    <row r="3314" spans="1:49">
      <c r="A3314" s="116" t="s">
        <v>6430</v>
      </c>
      <c r="B3314" s="113">
        <v>570027620</v>
      </c>
      <c r="C3314" s="113" t="s">
        <v>2595</v>
      </c>
      <c r="E3314" s="113" t="s">
        <v>34</v>
      </c>
      <c r="F3314" s="113" t="s">
        <v>37</v>
      </c>
      <c r="G3314" s="114">
        <v>30661</v>
      </c>
      <c r="H3314" s="113" t="s">
        <v>16230</v>
      </c>
      <c r="I3314" s="113" t="s">
        <v>9866</v>
      </c>
      <c r="J3314" s="113" t="s">
        <v>9872</v>
      </c>
      <c r="K3314" s="113" t="s">
        <v>39811</v>
      </c>
      <c r="L3314" s="113">
        <v>85397303911</v>
      </c>
      <c r="M3314" s="113" t="s">
        <v>14178</v>
      </c>
      <c r="O3314" s="113" t="s">
        <v>39812</v>
      </c>
      <c r="P3314" s="113" t="s">
        <v>39813</v>
      </c>
      <c r="Q3314" s="113" t="s">
        <v>39814</v>
      </c>
      <c r="R3314" s="113">
        <v>15</v>
      </c>
      <c r="S3314" s="113" t="s">
        <v>13</v>
      </c>
      <c r="T3314" s="113" t="s">
        <v>39815</v>
      </c>
      <c r="U3314" s="113" t="s">
        <v>39816</v>
      </c>
      <c r="V3314" s="114">
        <v>39387</v>
      </c>
      <c r="W3314" s="114">
        <v>39083</v>
      </c>
      <c r="X3314" s="113" t="s">
        <v>39817</v>
      </c>
      <c r="Y3314" s="114">
        <v>39720</v>
      </c>
      <c r="Z3314" s="114">
        <v>39722</v>
      </c>
      <c r="AA3314" s="113">
        <v>21</v>
      </c>
      <c r="AB3314" s="113" t="s">
        <v>24</v>
      </c>
      <c r="AC3314" s="113">
        <v>34</v>
      </c>
      <c r="AD3314" s="113" t="s">
        <v>18</v>
      </c>
      <c r="AE3314" s="114">
        <v>43922</v>
      </c>
      <c r="AF3314" s="113">
        <v>12</v>
      </c>
      <c r="AG3314" s="113">
        <v>3</v>
      </c>
      <c r="AH3314" s="113" t="s">
        <v>16226</v>
      </c>
      <c r="AI3314" s="117" t="s">
        <v>9932</v>
      </c>
      <c r="AK3314" s="114">
        <v>44925</v>
      </c>
      <c r="AL3314" s="113">
        <v>40</v>
      </c>
      <c r="AM3314" s="113" t="s">
        <v>9870</v>
      </c>
      <c r="AN3314" s="113" t="s">
        <v>18149</v>
      </c>
      <c r="AO3314" s="113" t="s">
        <v>629</v>
      </c>
      <c r="AP3314" s="113">
        <v>2007</v>
      </c>
      <c r="AQ3314" s="113" t="s">
        <v>8</v>
      </c>
      <c r="AR3314" s="113" t="s">
        <v>25563</v>
      </c>
      <c r="AS3314" s="113" t="s">
        <v>14</v>
      </c>
      <c r="AT3314" s="113" t="s">
        <v>14</v>
      </c>
      <c r="AU3314" s="113" t="s">
        <v>16229</v>
      </c>
      <c r="AV3314" s="113" t="s">
        <v>14</v>
      </c>
    </row>
    <row r="3315" spans="1:49">
      <c r="A3315" s="116" t="s">
        <v>4346</v>
      </c>
      <c r="B3315" s="113">
        <v>570036167</v>
      </c>
      <c r="C3315" s="113" t="s">
        <v>4347</v>
      </c>
      <c r="E3315" s="113" t="s">
        <v>34</v>
      </c>
      <c r="F3315" s="113" t="s">
        <v>8</v>
      </c>
      <c r="G3315" s="114">
        <v>30661</v>
      </c>
      <c r="H3315" s="113" t="s">
        <v>16230</v>
      </c>
      <c r="I3315" s="113" t="s">
        <v>9866</v>
      </c>
      <c r="J3315" s="113" t="s">
        <v>9867</v>
      </c>
      <c r="K3315" s="113" t="s">
        <v>21683</v>
      </c>
      <c r="M3315" s="113" t="s">
        <v>11256</v>
      </c>
      <c r="O3315" s="113" t="s">
        <v>11257</v>
      </c>
      <c r="P3315" s="113" t="s">
        <v>21684</v>
      </c>
      <c r="Q3315" s="113" t="s">
        <v>21685</v>
      </c>
      <c r="R3315" s="113">
        <v>15</v>
      </c>
      <c r="S3315" s="113" t="s">
        <v>13</v>
      </c>
      <c r="T3315" s="113" t="s">
        <v>21686</v>
      </c>
      <c r="U3315" s="113" t="s">
        <v>21687</v>
      </c>
      <c r="V3315" s="114">
        <v>39563</v>
      </c>
      <c r="W3315" s="114">
        <v>39448</v>
      </c>
      <c r="X3315" s="113" t="s">
        <v>21688</v>
      </c>
      <c r="Y3315" s="114">
        <v>40143</v>
      </c>
      <c r="Z3315" s="114">
        <v>40148</v>
      </c>
      <c r="AA3315" s="113">
        <v>21</v>
      </c>
      <c r="AB3315" s="113" t="s">
        <v>24</v>
      </c>
      <c r="AC3315" s="113">
        <v>33</v>
      </c>
      <c r="AD3315" s="113" t="s">
        <v>10</v>
      </c>
      <c r="AE3315" s="114">
        <v>44835</v>
      </c>
      <c r="AF3315" s="113">
        <v>13</v>
      </c>
      <c r="AG3315" s="113">
        <v>9</v>
      </c>
      <c r="AH3315" s="113" t="s">
        <v>16263</v>
      </c>
      <c r="AI3315" s="117" t="s">
        <v>567</v>
      </c>
      <c r="AK3315" s="114">
        <v>43846</v>
      </c>
      <c r="AL3315" s="113">
        <v>40</v>
      </c>
      <c r="AM3315" s="113" t="s">
        <v>9870</v>
      </c>
      <c r="AN3315" s="113" t="s">
        <v>16334</v>
      </c>
      <c r="AO3315" s="113" t="s">
        <v>383</v>
      </c>
      <c r="AP3315" s="113">
        <v>2012</v>
      </c>
      <c r="AQ3315" s="113" t="s">
        <v>3314</v>
      </c>
      <c r="AR3315" s="113" t="s">
        <v>17407</v>
      </c>
      <c r="AS3315" s="113" t="s">
        <v>14</v>
      </c>
      <c r="AT3315" s="113" t="s">
        <v>14</v>
      </c>
      <c r="AU3315" s="113" t="s">
        <v>16229</v>
      </c>
      <c r="AV3315" s="113" t="s">
        <v>14</v>
      </c>
      <c r="AW3315" s="113" t="s">
        <v>14</v>
      </c>
    </row>
    <row r="3316" spans="1:49">
      <c r="A3316" s="116" t="s">
        <v>1410</v>
      </c>
      <c r="B3316" s="113">
        <v>570036044</v>
      </c>
      <c r="C3316" s="113" t="s">
        <v>974</v>
      </c>
      <c r="E3316" s="113" t="s">
        <v>191</v>
      </c>
      <c r="F3316" s="113" t="s">
        <v>8</v>
      </c>
      <c r="G3316" s="114">
        <v>30662</v>
      </c>
      <c r="H3316" s="113" t="s">
        <v>16218</v>
      </c>
      <c r="I3316" s="113" t="s">
        <v>9866</v>
      </c>
      <c r="J3316" s="113" t="s">
        <v>9867</v>
      </c>
      <c r="K3316" s="113" t="s">
        <v>24542</v>
      </c>
      <c r="L3316" s="113">
        <v>85241099989</v>
      </c>
      <c r="M3316" s="113" t="s">
        <v>11186</v>
      </c>
      <c r="O3316" s="113" t="s">
        <v>11187</v>
      </c>
      <c r="P3316" s="113" t="s">
        <v>24543</v>
      </c>
      <c r="Q3316" s="113" t="s">
        <v>24544</v>
      </c>
      <c r="R3316" s="113">
        <v>15</v>
      </c>
      <c r="S3316" s="113" t="s">
        <v>13</v>
      </c>
      <c r="T3316" s="113" t="s">
        <v>24545</v>
      </c>
      <c r="U3316" s="113" t="s">
        <v>24546</v>
      </c>
      <c r="V3316" s="114">
        <v>39563</v>
      </c>
      <c r="W3316" s="114">
        <v>39448</v>
      </c>
      <c r="X3316" s="113" t="s">
        <v>24547</v>
      </c>
      <c r="Y3316" s="114">
        <v>40143</v>
      </c>
      <c r="Z3316" s="114">
        <v>40148</v>
      </c>
      <c r="AA3316" s="113">
        <v>21</v>
      </c>
      <c r="AB3316" s="113" t="s">
        <v>24</v>
      </c>
      <c r="AC3316" s="113">
        <v>33</v>
      </c>
      <c r="AD3316" s="113" t="s">
        <v>10</v>
      </c>
      <c r="AE3316" s="114">
        <v>43556</v>
      </c>
      <c r="AF3316" s="113">
        <v>10</v>
      </c>
      <c r="AG3316" s="113">
        <v>3</v>
      </c>
      <c r="AH3316" s="113" t="s">
        <v>16263</v>
      </c>
      <c r="AI3316" s="117" t="s">
        <v>75</v>
      </c>
      <c r="AK3316" s="114">
        <v>42095</v>
      </c>
      <c r="AL3316" s="113">
        <v>40</v>
      </c>
      <c r="AM3316" s="113" t="s">
        <v>9870</v>
      </c>
      <c r="AN3316" s="113" t="s">
        <v>16334</v>
      </c>
      <c r="AO3316" s="113" t="s">
        <v>383</v>
      </c>
      <c r="AP3316" s="113">
        <v>2006</v>
      </c>
      <c r="AQ3316" s="113" t="s">
        <v>8</v>
      </c>
      <c r="AR3316" s="113" t="s">
        <v>16867</v>
      </c>
      <c r="AS3316" s="113" t="s">
        <v>14</v>
      </c>
      <c r="AT3316" s="113" t="s">
        <v>14</v>
      </c>
      <c r="AU3316" s="113" t="s">
        <v>16229</v>
      </c>
      <c r="AV3316" s="113" t="s">
        <v>14</v>
      </c>
      <c r="AW3316" s="113" t="s">
        <v>14</v>
      </c>
    </row>
    <row r="3317" spans="1:49">
      <c r="A3317" s="116" t="s">
        <v>4579</v>
      </c>
      <c r="B3317" s="113">
        <v>570017225</v>
      </c>
      <c r="C3317" s="113" t="s">
        <v>2208</v>
      </c>
      <c r="E3317" s="113" t="s">
        <v>140</v>
      </c>
      <c r="F3317" s="113" t="s">
        <v>37</v>
      </c>
      <c r="G3317" s="114">
        <v>30663</v>
      </c>
      <c r="H3317" s="113" t="s">
        <v>16230</v>
      </c>
      <c r="I3317" s="113" t="s">
        <v>9866</v>
      </c>
      <c r="J3317" s="113" t="s">
        <v>9872</v>
      </c>
      <c r="K3317" s="113" t="s">
        <v>18044</v>
      </c>
      <c r="L3317" s="113">
        <v>85255108319</v>
      </c>
      <c r="M3317" s="113" t="s">
        <v>14195</v>
      </c>
      <c r="O3317" s="113" t="s">
        <v>13017</v>
      </c>
      <c r="P3317" s="113" t="s">
        <v>18045</v>
      </c>
      <c r="Q3317" s="113" t="s">
        <v>18046</v>
      </c>
      <c r="R3317" s="113">
        <v>15</v>
      </c>
      <c r="S3317" s="113" t="s">
        <v>13</v>
      </c>
      <c r="T3317" s="113" t="s">
        <v>18047</v>
      </c>
      <c r="U3317" s="113" t="s">
        <v>18048</v>
      </c>
      <c r="V3317" s="114">
        <v>38397</v>
      </c>
      <c r="W3317" s="114">
        <v>38353</v>
      </c>
      <c r="X3317" s="113" t="s">
        <v>18049</v>
      </c>
      <c r="Y3317" s="114">
        <v>38775</v>
      </c>
      <c r="Z3317" s="114">
        <v>38777</v>
      </c>
      <c r="AA3317" s="113">
        <v>22</v>
      </c>
      <c r="AB3317" s="113" t="s">
        <v>25</v>
      </c>
      <c r="AC3317" s="113">
        <v>32</v>
      </c>
      <c r="AD3317" s="113" t="s">
        <v>84</v>
      </c>
      <c r="AE3317" s="114">
        <v>44470</v>
      </c>
      <c r="AF3317" s="113">
        <v>14</v>
      </c>
      <c r="AG3317" s="113">
        <v>9</v>
      </c>
      <c r="AH3317" s="113" t="s">
        <v>16226</v>
      </c>
      <c r="AI3317" s="117" t="s">
        <v>9875</v>
      </c>
      <c r="AK3317" s="114">
        <v>41913</v>
      </c>
      <c r="AL3317" s="113">
        <v>40</v>
      </c>
      <c r="AM3317" s="113" t="s">
        <v>9870</v>
      </c>
      <c r="AN3317" s="113" t="s">
        <v>17028</v>
      </c>
      <c r="AO3317" s="113" t="s">
        <v>730</v>
      </c>
      <c r="AP3317" s="113">
        <v>2013</v>
      </c>
      <c r="AQ3317" s="113" t="s">
        <v>9889</v>
      </c>
      <c r="AR3317" s="113" t="s">
        <v>41162</v>
      </c>
      <c r="AS3317" s="113" t="s">
        <v>14</v>
      </c>
      <c r="AT3317" s="113" t="s">
        <v>14</v>
      </c>
      <c r="AU3317" s="113" t="s">
        <v>16229</v>
      </c>
      <c r="AV3317" s="113" t="s">
        <v>14</v>
      </c>
      <c r="AW3317" s="113" t="s">
        <v>14</v>
      </c>
    </row>
    <row r="3318" spans="1:49">
      <c r="A3318" s="116" t="s">
        <v>6849</v>
      </c>
      <c r="B3318" s="113">
        <v>570027839</v>
      </c>
      <c r="C3318" s="113" t="s">
        <v>6850</v>
      </c>
      <c r="F3318" s="113" t="s">
        <v>8</v>
      </c>
      <c r="G3318" s="114">
        <v>30667</v>
      </c>
      <c r="H3318" s="113" t="s">
        <v>16218</v>
      </c>
      <c r="I3318" s="113" t="s">
        <v>9866</v>
      </c>
      <c r="J3318" s="113" t="s">
        <v>9867</v>
      </c>
      <c r="K3318" s="113" t="s">
        <v>27509</v>
      </c>
      <c r="L3318" s="113">
        <v>87737335421</v>
      </c>
      <c r="M3318" s="113" t="s">
        <v>27510</v>
      </c>
      <c r="O3318" s="113" t="s">
        <v>12249</v>
      </c>
      <c r="P3318" s="113" t="s">
        <v>27511</v>
      </c>
      <c r="Q3318" s="113" t="s">
        <v>27512</v>
      </c>
      <c r="R3318" s="113">
        <v>15</v>
      </c>
      <c r="S3318" s="113" t="s">
        <v>13</v>
      </c>
      <c r="T3318" s="113" t="s">
        <v>27513</v>
      </c>
      <c r="U3318" s="113" t="s">
        <v>27514</v>
      </c>
      <c r="V3318" s="114">
        <v>39387</v>
      </c>
      <c r="W3318" s="114">
        <v>39083</v>
      </c>
      <c r="X3318" s="113" t="s">
        <v>27515</v>
      </c>
      <c r="Y3318" s="114">
        <v>39720</v>
      </c>
      <c r="Z3318" s="114">
        <v>39722</v>
      </c>
      <c r="AA3318" s="113">
        <v>21</v>
      </c>
      <c r="AB3318" s="113" t="s">
        <v>24</v>
      </c>
      <c r="AC3318" s="113">
        <v>24</v>
      </c>
      <c r="AD3318" s="113" t="s">
        <v>47</v>
      </c>
      <c r="AE3318" s="114">
        <v>44105</v>
      </c>
      <c r="AF3318" s="113">
        <v>18</v>
      </c>
      <c r="AG3318" s="113">
        <v>9</v>
      </c>
      <c r="AH3318" s="113" t="s">
        <v>16263</v>
      </c>
      <c r="AI3318" s="117" t="s">
        <v>75</v>
      </c>
      <c r="AK3318" s="114">
        <v>45232</v>
      </c>
      <c r="AL3318" s="113">
        <v>17</v>
      </c>
      <c r="AM3318" s="113" t="s">
        <v>9982</v>
      </c>
      <c r="AN3318" s="113" t="s">
        <v>20457</v>
      </c>
      <c r="AO3318" s="113" t="s">
        <v>3128</v>
      </c>
      <c r="AP3318" s="113">
        <v>2001</v>
      </c>
      <c r="AQ3318" s="113" t="s">
        <v>8</v>
      </c>
      <c r="AR3318" s="113" t="s">
        <v>20799</v>
      </c>
      <c r="AS3318" s="113" t="s">
        <v>14</v>
      </c>
      <c r="AT3318" s="113" t="s">
        <v>14</v>
      </c>
      <c r="AU3318" s="113" t="s">
        <v>16229</v>
      </c>
      <c r="AV3318" s="113" t="s">
        <v>14</v>
      </c>
    </row>
    <row r="3319" spans="1:49">
      <c r="A3319" s="116" t="s">
        <v>9656</v>
      </c>
      <c r="C3319" s="113" t="s">
        <v>9657</v>
      </c>
      <c r="E3319" s="113" t="s">
        <v>41</v>
      </c>
      <c r="F3319" s="113" t="s">
        <v>8</v>
      </c>
      <c r="G3319" s="114">
        <v>30669</v>
      </c>
      <c r="H3319" s="113" t="s">
        <v>16230</v>
      </c>
      <c r="I3319" s="113" t="s">
        <v>9866</v>
      </c>
      <c r="J3319" s="113" t="s">
        <v>9872</v>
      </c>
      <c r="K3319" s="113" t="s">
        <v>20300</v>
      </c>
      <c r="L3319" s="113">
        <v>85227953807</v>
      </c>
      <c r="M3319" s="113" t="s">
        <v>12082</v>
      </c>
      <c r="O3319" s="113" t="s">
        <v>12083</v>
      </c>
      <c r="P3319" s="113" t="s">
        <v>20301</v>
      </c>
      <c r="Q3319" s="113" t="s">
        <v>20302</v>
      </c>
      <c r="R3319" s="113">
        <v>15</v>
      </c>
      <c r="S3319" s="113" t="s">
        <v>13</v>
      </c>
      <c r="T3319" s="113" t="s">
        <v>20303</v>
      </c>
      <c r="U3319" s="113" t="s">
        <v>20304</v>
      </c>
      <c r="V3319" s="114">
        <v>39965</v>
      </c>
      <c r="W3319" s="114">
        <v>39904</v>
      </c>
      <c r="X3319" s="113" t="s">
        <v>20305</v>
      </c>
      <c r="Y3319" s="114">
        <v>40542</v>
      </c>
      <c r="Z3319" s="114">
        <v>40544</v>
      </c>
      <c r="AA3319" s="113">
        <v>22</v>
      </c>
      <c r="AB3319" s="113" t="s">
        <v>25</v>
      </c>
      <c r="AC3319" s="113">
        <v>34</v>
      </c>
      <c r="AD3319" s="113" t="s">
        <v>18</v>
      </c>
      <c r="AE3319" s="114">
        <v>45505</v>
      </c>
      <c r="AF3319" s="113">
        <v>13</v>
      </c>
      <c r="AG3319" s="113">
        <v>4</v>
      </c>
      <c r="AH3319" s="113" t="s">
        <v>16226</v>
      </c>
      <c r="AI3319" s="117" t="s">
        <v>9891</v>
      </c>
      <c r="AK3319" s="114">
        <v>44470</v>
      </c>
      <c r="AL3319" s="113">
        <v>40</v>
      </c>
      <c r="AM3319" s="113" t="s">
        <v>9870</v>
      </c>
      <c r="AN3319" s="113" t="s">
        <v>17103</v>
      </c>
      <c r="AO3319" s="113" t="s">
        <v>326</v>
      </c>
      <c r="AP3319" s="113">
        <v>2014</v>
      </c>
      <c r="AQ3319" s="113" t="s">
        <v>8</v>
      </c>
      <c r="AR3319" s="113" t="s">
        <v>20306</v>
      </c>
      <c r="AS3319" s="113" t="s">
        <v>14</v>
      </c>
      <c r="AT3319" s="113" t="s">
        <v>14</v>
      </c>
      <c r="AU3319" s="113" t="s">
        <v>16229</v>
      </c>
      <c r="AV3319" s="113" t="s">
        <v>14</v>
      </c>
      <c r="AW3319" s="113" t="s">
        <v>14</v>
      </c>
    </row>
    <row r="3320" spans="1:49">
      <c r="A3320" s="116" t="s">
        <v>6175</v>
      </c>
      <c r="C3320" s="113" t="s">
        <v>6176</v>
      </c>
      <c r="E3320" s="113" t="s">
        <v>30</v>
      </c>
      <c r="F3320" s="113" t="s">
        <v>8</v>
      </c>
      <c r="G3320" s="114">
        <v>30671</v>
      </c>
      <c r="H3320" s="113" t="s">
        <v>16218</v>
      </c>
      <c r="I3320" s="113" t="s">
        <v>9866</v>
      </c>
      <c r="J3320" s="113" t="s">
        <v>9872</v>
      </c>
      <c r="K3320" s="113" t="s">
        <v>31744</v>
      </c>
      <c r="L3320" s="113">
        <v>81342722661</v>
      </c>
      <c r="M3320" s="113" t="s">
        <v>13059</v>
      </c>
      <c r="O3320" s="113" t="s">
        <v>13060</v>
      </c>
      <c r="P3320" s="113" t="s">
        <v>31745</v>
      </c>
      <c r="Q3320" s="113" t="s">
        <v>31746</v>
      </c>
      <c r="R3320" s="113">
        <v>15</v>
      </c>
      <c r="S3320" s="113" t="s">
        <v>13</v>
      </c>
      <c r="T3320" s="113" t="s">
        <v>31747</v>
      </c>
      <c r="U3320" s="113" t="s">
        <v>31748</v>
      </c>
      <c r="V3320" s="114">
        <v>39904</v>
      </c>
      <c r="W3320" s="114">
        <v>39904</v>
      </c>
      <c r="X3320" s="113" t="s">
        <v>31749</v>
      </c>
      <c r="Y3320" s="114">
        <v>40542</v>
      </c>
      <c r="Z3320" s="114">
        <v>40544</v>
      </c>
      <c r="AA3320" s="113">
        <v>31</v>
      </c>
      <c r="AB3320" s="113" t="s">
        <v>9</v>
      </c>
      <c r="AC3320" s="113">
        <v>34</v>
      </c>
      <c r="AD3320" s="113" t="s">
        <v>18</v>
      </c>
      <c r="AE3320" s="114">
        <v>44287</v>
      </c>
      <c r="AF3320" s="113">
        <v>12</v>
      </c>
      <c r="AG3320" s="113">
        <v>0</v>
      </c>
      <c r="AH3320" s="113" t="s">
        <v>16226</v>
      </c>
      <c r="AI3320" s="117" t="s">
        <v>9932</v>
      </c>
      <c r="AK3320" s="114">
        <v>44925</v>
      </c>
      <c r="AL3320" s="113">
        <v>40</v>
      </c>
      <c r="AM3320" s="113" t="s">
        <v>9870</v>
      </c>
      <c r="AN3320" s="113" t="s">
        <v>16468</v>
      </c>
      <c r="AO3320" s="113" t="s">
        <v>31</v>
      </c>
      <c r="AP3320" s="113">
        <v>2006</v>
      </c>
      <c r="AQ3320" s="113" t="s">
        <v>8</v>
      </c>
      <c r="AR3320" s="113" t="s">
        <v>22199</v>
      </c>
      <c r="AS3320" s="113" t="s">
        <v>14</v>
      </c>
      <c r="AT3320" s="113" t="s">
        <v>14</v>
      </c>
      <c r="AU3320" s="113" t="s">
        <v>16229</v>
      </c>
      <c r="AV3320" s="113" t="s">
        <v>14</v>
      </c>
      <c r="AW3320" s="113" t="s">
        <v>14</v>
      </c>
    </row>
    <row r="3321" spans="1:49">
      <c r="A3321" s="116" t="s">
        <v>8566</v>
      </c>
      <c r="B3321" s="113">
        <v>570014044</v>
      </c>
      <c r="C3321" s="113" t="s">
        <v>8567</v>
      </c>
      <c r="E3321" s="113" t="s">
        <v>103</v>
      </c>
      <c r="F3321" s="113" t="s">
        <v>8</v>
      </c>
      <c r="G3321" s="114">
        <v>30672</v>
      </c>
      <c r="H3321" s="113" t="s">
        <v>16230</v>
      </c>
      <c r="I3321" s="113" t="s">
        <v>9866</v>
      </c>
      <c r="J3321" s="113" t="s">
        <v>9872</v>
      </c>
      <c r="K3321" s="113" t="s">
        <v>23747</v>
      </c>
      <c r="L3321" s="113">
        <v>85264974036</v>
      </c>
      <c r="M3321" s="113" t="s">
        <v>13770</v>
      </c>
      <c r="O3321" s="113" t="s">
        <v>13771</v>
      </c>
      <c r="P3321" s="113" t="s">
        <v>23748</v>
      </c>
      <c r="Q3321" s="113" t="s">
        <v>23749</v>
      </c>
      <c r="R3321" s="113">
        <v>15</v>
      </c>
      <c r="S3321" s="113" t="s">
        <v>13</v>
      </c>
      <c r="T3321" s="113" t="s">
        <v>23750</v>
      </c>
      <c r="U3321" s="113" t="s">
        <v>23751</v>
      </c>
      <c r="V3321" s="114">
        <v>37557</v>
      </c>
      <c r="W3321" s="114">
        <v>37591</v>
      </c>
      <c r="X3321" s="113" t="s">
        <v>23752</v>
      </c>
      <c r="Y3321" s="114">
        <v>37945</v>
      </c>
      <c r="Z3321" s="114">
        <v>38018</v>
      </c>
      <c r="AA3321" s="113">
        <v>21</v>
      </c>
      <c r="AB3321" s="113" t="s">
        <v>24</v>
      </c>
      <c r="AC3321" s="113">
        <v>34</v>
      </c>
      <c r="AD3321" s="113" t="s">
        <v>18</v>
      </c>
      <c r="AE3321" s="114">
        <v>45200</v>
      </c>
      <c r="AF3321" s="113">
        <v>15</v>
      </c>
      <c r="AG3321" s="113">
        <v>11</v>
      </c>
      <c r="AH3321" s="113" t="s">
        <v>16226</v>
      </c>
      <c r="AI3321" s="117" t="s">
        <v>302</v>
      </c>
      <c r="AK3321" s="114">
        <v>44287</v>
      </c>
      <c r="AL3321" s="113">
        <v>30</v>
      </c>
      <c r="AM3321" s="113" t="s">
        <v>9882</v>
      </c>
      <c r="AN3321" s="113" t="s">
        <v>16273</v>
      </c>
      <c r="AO3321" s="113" t="s">
        <v>107</v>
      </c>
      <c r="AP3321" s="113">
        <v>2007</v>
      </c>
      <c r="AQ3321" s="113" t="s">
        <v>5236</v>
      </c>
      <c r="AR3321" s="113" t="s">
        <v>16274</v>
      </c>
      <c r="AS3321" s="113" t="s">
        <v>14</v>
      </c>
      <c r="AT3321" s="113" t="s">
        <v>14</v>
      </c>
      <c r="AU3321" s="113" t="s">
        <v>16229</v>
      </c>
      <c r="AV3321" s="113" t="s">
        <v>14</v>
      </c>
      <c r="AW3321" s="113" t="s">
        <v>14</v>
      </c>
    </row>
    <row r="3322" spans="1:49">
      <c r="A3322" s="116" t="s">
        <v>6509</v>
      </c>
      <c r="B3322" s="113">
        <v>570035979</v>
      </c>
      <c r="C3322" s="113" t="s">
        <v>13080</v>
      </c>
      <c r="E3322" s="113" t="s">
        <v>30</v>
      </c>
      <c r="F3322" s="113" t="s">
        <v>8</v>
      </c>
      <c r="G3322" s="114">
        <v>30674</v>
      </c>
      <c r="H3322" s="113" t="s">
        <v>16230</v>
      </c>
      <c r="I3322" s="113" t="s">
        <v>9866</v>
      </c>
      <c r="J3322" s="113" t="s">
        <v>9872</v>
      </c>
      <c r="K3322" s="113" t="s">
        <v>21899</v>
      </c>
      <c r="L3322" s="113">
        <v>82330004494</v>
      </c>
      <c r="M3322" s="113" t="s">
        <v>21900</v>
      </c>
      <c r="O3322" s="113" t="s">
        <v>13081</v>
      </c>
      <c r="P3322" s="113" t="s">
        <v>21901</v>
      </c>
      <c r="Q3322" s="113" t="s">
        <v>21902</v>
      </c>
      <c r="R3322" s="113">
        <v>15</v>
      </c>
      <c r="S3322" s="113" t="s">
        <v>13</v>
      </c>
      <c r="T3322" s="113" t="s">
        <v>21903</v>
      </c>
      <c r="U3322" s="113" t="s">
        <v>21904</v>
      </c>
      <c r="V3322" s="114">
        <v>39563</v>
      </c>
      <c r="W3322" s="114">
        <v>39448</v>
      </c>
      <c r="X3322" s="113" t="s">
        <v>21905</v>
      </c>
      <c r="Y3322" s="114">
        <v>40143</v>
      </c>
      <c r="Z3322" s="114">
        <v>40148</v>
      </c>
      <c r="AA3322" s="113">
        <v>21</v>
      </c>
      <c r="AB3322" s="113" t="s">
        <v>24</v>
      </c>
      <c r="AC3322" s="113">
        <v>33</v>
      </c>
      <c r="AD3322" s="113" t="s">
        <v>10</v>
      </c>
      <c r="AE3322" s="114">
        <v>43556</v>
      </c>
      <c r="AF3322" s="113">
        <v>10</v>
      </c>
      <c r="AG3322" s="113">
        <v>3</v>
      </c>
      <c r="AH3322" s="113" t="s">
        <v>16226</v>
      </c>
      <c r="AI3322" s="117" t="s">
        <v>10220</v>
      </c>
      <c r="AK3322" s="114">
        <v>44670</v>
      </c>
      <c r="AL3322" s="113">
        <v>40</v>
      </c>
      <c r="AM3322" s="113" t="s">
        <v>9870</v>
      </c>
      <c r="AN3322" s="113" t="s">
        <v>16468</v>
      </c>
      <c r="AO3322" s="113" t="s">
        <v>31</v>
      </c>
      <c r="AP3322" s="113">
        <v>2007</v>
      </c>
      <c r="AQ3322" s="113" t="s">
        <v>8</v>
      </c>
      <c r="AR3322" s="113" t="s">
        <v>29070</v>
      </c>
      <c r="AS3322" s="113" t="s">
        <v>14</v>
      </c>
      <c r="AT3322" s="113" t="s">
        <v>14</v>
      </c>
      <c r="AU3322" s="113" t="s">
        <v>16229</v>
      </c>
      <c r="AV3322" s="113" t="s">
        <v>14</v>
      </c>
      <c r="AW3322" s="113" t="s">
        <v>14</v>
      </c>
    </row>
    <row r="3323" spans="1:49">
      <c r="A3323" s="116" t="s">
        <v>766</v>
      </c>
      <c r="C3323" s="113" t="s">
        <v>767</v>
      </c>
      <c r="E3323" s="113" t="s">
        <v>41</v>
      </c>
      <c r="F3323" s="113" t="s">
        <v>8</v>
      </c>
      <c r="G3323" s="114">
        <v>30674</v>
      </c>
      <c r="H3323" s="113" t="s">
        <v>16230</v>
      </c>
      <c r="I3323" s="113" t="s">
        <v>9866</v>
      </c>
      <c r="J3323" s="113" t="s">
        <v>9867</v>
      </c>
      <c r="K3323" s="113" t="s">
        <v>18284</v>
      </c>
      <c r="L3323" s="113">
        <v>81355496766</v>
      </c>
      <c r="M3323" s="113" t="s">
        <v>18285</v>
      </c>
      <c r="O3323" s="113" t="s">
        <v>18286</v>
      </c>
      <c r="P3323" s="113" t="s">
        <v>18287</v>
      </c>
      <c r="Q3323" s="113" t="s">
        <v>18288</v>
      </c>
      <c r="R3323" s="113">
        <v>15</v>
      </c>
      <c r="S3323" s="113" t="s">
        <v>13</v>
      </c>
      <c r="T3323" s="113" t="s">
        <v>18289</v>
      </c>
      <c r="U3323" s="113" t="s">
        <v>18290</v>
      </c>
      <c r="V3323" s="114">
        <v>41690</v>
      </c>
      <c r="W3323" s="114">
        <v>41699</v>
      </c>
      <c r="X3323" s="113" t="s">
        <v>18290</v>
      </c>
      <c r="Y3323" s="114">
        <v>42368</v>
      </c>
      <c r="Z3323" s="114">
        <v>42370</v>
      </c>
      <c r="AA3323" s="113">
        <v>31</v>
      </c>
      <c r="AB3323" s="113" t="s">
        <v>9</v>
      </c>
      <c r="AC3323" s="113">
        <v>33</v>
      </c>
      <c r="AD3323" s="113" t="s">
        <v>10</v>
      </c>
      <c r="AE3323" s="114">
        <v>44287</v>
      </c>
      <c r="AF3323" s="113">
        <v>7</v>
      </c>
      <c r="AG3323" s="113">
        <v>1</v>
      </c>
      <c r="AH3323" s="113" t="s">
        <v>16226</v>
      </c>
      <c r="AI3323" s="117" t="s">
        <v>9891</v>
      </c>
      <c r="AK3323" s="114">
        <v>45120</v>
      </c>
      <c r="AL3323" s="113">
        <v>40</v>
      </c>
      <c r="AM3323" s="113" t="s">
        <v>9870</v>
      </c>
      <c r="AN3323" s="113" t="s">
        <v>16802</v>
      </c>
      <c r="AO3323" s="113" t="s">
        <v>53</v>
      </c>
      <c r="AP3323" s="113">
        <v>2011</v>
      </c>
      <c r="AQ3323" s="113" t="s">
        <v>8</v>
      </c>
      <c r="AR3323" s="113" t="s">
        <v>17559</v>
      </c>
      <c r="AS3323" s="113" t="s">
        <v>14</v>
      </c>
      <c r="AT3323" s="113" t="s">
        <v>14</v>
      </c>
      <c r="AU3323" s="113" t="s">
        <v>16229</v>
      </c>
      <c r="AV3323" s="113" t="s">
        <v>14</v>
      </c>
      <c r="AW3323" s="113" t="s">
        <v>14</v>
      </c>
    </row>
    <row r="3324" spans="1:49">
      <c r="A3324" s="116" t="s">
        <v>8988</v>
      </c>
      <c r="B3324" s="113">
        <v>570036078</v>
      </c>
      <c r="C3324" s="113" t="s">
        <v>8989</v>
      </c>
      <c r="E3324" s="113" t="s">
        <v>41</v>
      </c>
      <c r="F3324" s="113" t="s">
        <v>320</v>
      </c>
      <c r="G3324" s="114">
        <v>30675</v>
      </c>
      <c r="H3324" s="113" t="s">
        <v>16230</v>
      </c>
      <c r="I3324" s="113" t="s">
        <v>9866</v>
      </c>
      <c r="J3324" s="113" t="s">
        <v>9867</v>
      </c>
      <c r="K3324" s="113" t="s">
        <v>32621</v>
      </c>
      <c r="L3324" s="113">
        <v>82218175775</v>
      </c>
      <c r="M3324" s="113" t="s">
        <v>10287</v>
      </c>
      <c r="O3324" s="113" t="s">
        <v>11092</v>
      </c>
      <c r="P3324" s="113" t="s">
        <v>32622</v>
      </c>
      <c r="Q3324" s="113" t="s">
        <v>32623</v>
      </c>
      <c r="R3324" s="113">
        <v>15</v>
      </c>
      <c r="S3324" s="113" t="s">
        <v>13</v>
      </c>
      <c r="T3324" s="113" t="s">
        <v>32624</v>
      </c>
      <c r="U3324" s="113" t="s">
        <v>32625</v>
      </c>
      <c r="V3324" s="114">
        <v>39563</v>
      </c>
      <c r="W3324" s="114">
        <v>39448</v>
      </c>
      <c r="X3324" s="113" t="s">
        <v>32626</v>
      </c>
      <c r="Y3324" s="114">
        <v>40143</v>
      </c>
      <c r="Z3324" s="114">
        <v>40148</v>
      </c>
      <c r="AA3324" s="113">
        <v>22</v>
      </c>
      <c r="AB3324" s="113" t="s">
        <v>25</v>
      </c>
      <c r="AC3324" s="113">
        <v>31</v>
      </c>
      <c r="AD3324" s="113" t="s">
        <v>9</v>
      </c>
      <c r="AE3324" s="114">
        <v>45200</v>
      </c>
      <c r="AF3324" s="113">
        <v>16</v>
      </c>
      <c r="AG3324" s="113">
        <v>9</v>
      </c>
      <c r="AH3324" s="113" t="s">
        <v>16226</v>
      </c>
      <c r="AI3324" s="117" t="s">
        <v>9875</v>
      </c>
      <c r="AK3324" s="114">
        <v>45232</v>
      </c>
      <c r="AL3324" s="113">
        <v>40</v>
      </c>
      <c r="AM3324" s="113" t="s">
        <v>9870</v>
      </c>
      <c r="AN3324" s="113" t="s">
        <v>16736</v>
      </c>
      <c r="AO3324" s="113" t="s">
        <v>326</v>
      </c>
      <c r="AP3324" s="113">
        <v>2023</v>
      </c>
      <c r="AQ3324" s="113" t="s">
        <v>9871</v>
      </c>
      <c r="AR3324" s="113" t="s">
        <v>16803</v>
      </c>
      <c r="AS3324" s="113" t="s">
        <v>14</v>
      </c>
      <c r="AT3324" s="113" t="s">
        <v>14</v>
      </c>
      <c r="AU3324" s="113" t="s">
        <v>16229</v>
      </c>
      <c r="AV3324" s="113" t="s">
        <v>14</v>
      </c>
    </row>
    <row r="3325" spans="1:49">
      <c r="A3325" s="116" t="s">
        <v>1276</v>
      </c>
      <c r="B3325" s="113">
        <v>570036075</v>
      </c>
      <c r="C3325" s="113" t="s">
        <v>1277</v>
      </c>
      <c r="E3325" s="113" t="s">
        <v>74</v>
      </c>
      <c r="F3325" s="113" t="s">
        <v>8</v>
      </c>
      <c r="G3325" s="114">
        <v>30682</v>
      </c>
      <c r="H3325" s="113" t="s">
        <v>16230</v>
      </c>
      <c r="I3325" s="113" t="s">
        <v>9866</v>
      </c>
      <c r="J3325" s="113" t="s">
        <v>9872</v>
      </c>
      <c r="K3325" s="113" t="s">
        <v>38956</v>
      </c>
      <c r="L3325" s="113">
        <v>82349969001</v>
      </c>
      <c r="M3325" s="113" t="s">
        <v>11296</v>
      </c>
      <c r="O3325" s="113" t="s">
        <v>11297</v>
      </c>
      <c r="P3325" s="113" t="s">
        <v>38957</v>
      </c>
      <c r="Q3325" s="113" t="s">
        <v>38958</v>
      </c>
      <c r="R3325" s="113">
        <v>15</v>
      </c>
      <c r="S3325" s="113" t="s">
        <v>13</v>
      </c>
      <c r="T3325" s="113" t="s">
        <v>38959</v>
      </c>
      <c r="U3325" s="113" t="s">
        <v>38960</v>
      </c>
      <c r="V3325" s="114">
        <v>39563</v>
      </c>
      <c r="W3325" s="114">
        <v>39448</v>
      </c>
      <c r="X3325" s="113" t="s">
        <v>38961</v>
      </c>
      <c r="Y3325" s="114">
        <v>40143</v>
      </c>
      <c r="Z3325" s="114">
        <v>40148</v>
      </c>
      <c r="AA3325" s="113">
        <v>22</v>
      </c>
      <c r="AB3325" s="113" t="s">
        <v>25</v>
      </c>
      <c r="AC3325" s="113">
        <v>32</v>
      </c>
      <c r="AD3325" s="113" t="s">
        <v>84</v>
      </c>
      <c r="AE3325" s="114">
        <v>44470</v>
      </c>
      <c r="AF3325" s="113">
        <v>19</v>
      </c>
      <c r="AG3325" s="113">
        <v>9</v>
      </c>
      <c r="AH3325" s="113" t="s">
        <v>16226</v>
      </c>
      <c r="AI3325" s="117" t="s">
        <v>9891</v>
      </c>
      <c r="AK3325" s="114">
        <v>45323</v>
      </c>
      <c r="AL3325" s="113">
        <v>40</v>
      </c>
      <c r="AM3325" s="113" t="s">
        <v>9870</v>
      </c>
      <c r="AN3325" s="113" t="s">
        <v>16670</v>
      </c>
      <c r="AO3325" s="113" t="s">
        <v>94</v>
      </c>
      <c r="AP3325" s="113">
        <v>2008</v>
      </c>
      <c r="AQ3325" s="113" t="s">
        <v>8</v>
      </c>
      <c r="AR3325" s="113" t="s">
        <v>28703</v>
      </c>
      <c r="AS3325" s="113" t="s">
        <v>14</v>
      </c>
      <c r="AT3325" s="113" t="s">
        <v>14</v>
      </c>
      <c r="AU3325" s="113" t="s">
        <v>16229</v>
      </c>
      <c r="AV3325" s="113" t="s">
        <v>14</v>
      </c>
    </row>
    <row r="3326" spans="1:49">
      <c r="A3326" s="116" t="s">
        <v>2768</v>
      </c>
      <c r="B3326" s="113">
        <v>570023355</v>
      </c>
      <c r="C3326" s="113" t="s">
        <v>2769</v>
      </c>
      <c r="E3326" s="113" t="s">
        <v>103</v>
      </c>
      <c r="F3326" s="113" t="s">
        <v>8</v>
      </c>
      <c r="G3326" s="114">
        <v>30683</v>
      </c>
      <c r="H3326" s="113" t="s">
        <v>16230</v>
      </c>
      <c r="I3326" s="113" t="s">
        <v>9866</v>
      </c>
      <c r="J3326" s="113" t="s">
        <v>9872</v>
      </c>
      <c r="K3326" s="113" t="s">
        <v>41016</v>
      </c>
      <c r="L3326" s="113">
        <v>81245321774</v>
      </c>
      <c r="M3326" s="113" t="s">
        <v>41017</v>
      </c>
      <c r="O3326" s="113" t="s">
        <v>41018</v>
      </c>
      <c r="P3326" s="113" t="s">
        <v>41019</v>
      </c>
      <c r="Q3326" s="113" t="s">
        <v>41020</v>
      </c>
      <c r="R3326" s="113">
        <v>15</v>
      </c>
      <c r="S3326" s="113" t="s">
        <v>13</v>
      </c>
      <c r="T3326" s="113" t="s">
        <v>41021</v>
      </c>
      <c r="U3326" s="113" t="s">
        <v>41022</v>
      </c>
      <c r="V3326" s="114">
        <v>38811</v>
      </c>
      <c r="W3326" s="114">
        <v>38808</v>
      </c>
      <c r="X3326" s="113" t="s">
        <v>41023</v>
      </c>
      <c r="Y3326" s="114">
        <v>39447</v>
      </c>
      <c r="Z3326" s="114">
        <v>39448</v>
      </c>
      <c r="AA3326" s="113">
        <v>23</v>
      </c>
      <c r="AB3326" s="113" t="s">
        <v>78</v>
      </c>
      <c r="AC3326" s="113">
        <v>34</v>
      </c>
      <c r="AD3326" s="113" t="s">
        <v>18</v>
      </c>
      <c r="AE3326" s="114">
        <v>43922</v>
      </c>
      <c r="AF3326" s="113">
        <v>19</v>
      </c>
      <c r="AG3326" s="113">
        <v>0</v>
      </c>
      <c r="AH3326" s="113" t="s">
        <v>16226</v>
      </c>
      <c r="AI3326" s="117" t="s">
        <v>302</v>
      </c>
      <c r="AK3326" s="114">
        <v>43009</v>
      </c>
      <c r="AL3326" s="113">
        <v>30</v>
      </c>
      <c r="AM3326" s="113" t="s">
        <v>9882</v>
      </c>
      <c r="AN3326" s="113" t="s">
        <v>16273</v>
      </c>
      <c r="AO3326" s="113" t="s">
        <v>107</v>
      </c>
      <c r="AP3326" s="113">
        <v>2004</v>
      </c>
      <c r="AQ3326" s="113" t="s">
        <v>8</v>
      </c>
      <c r="AR3326" s="113" t="s">
        <v>16274</v>
      </c>
      <c r="AS3326" s="113" t="s">
        <v>14</v>
      </c>
      <c r="AT3326" s="113" t="s">
        <v>14</v>
      </c>
      <c r="AU3326" s="113" t="s">
        <v>16229</v>
      </c>
      <c r="AV3326" s="113" t="s">
        <v>14</v>
      </c>
      <c r="AW3326" s="113" t="s">
        <v>14</v>
      </c>
    </row>
    <row r="3327" spans="1:49">
      <c r="A3327" s="116" t="s">
        <v>8157</v>
      </c>
      <c r="B3327" s="113">
        <v>570020197</v>
      </c>
      <c r="C3327" s="113" t="s">
        <v>653</v>
      </c>
      <c r="E3327" s="113" t="s">
        <v>74</v>
      </c>
      <c r="F3327" s="113" t="s">
        <v>8</v>
      </c>
      <c r="G3327" s="114">
        <v>30685</v>
      </c>
      <c r="H3327" s="113" t="s">
        <v>16230</v>
      </c>
      <c r="I3327" s="113" t="s">
        <v>9866</v>
      </c>
      <c r="J3327" s="113" t="s">
        <v>9872</v>
      </c>
      <c r="K3327" s="113" t="s">
        <v>18398</v>
      </c>
      <c r="L3327" s="113">
        <v>82190376737</v>
      </c>
      <c r="M3327" s="113" t="s">
        <v>13587</v>
      </c>
      <c r="O3327" s="113" t="s">
        <v>13588</v>
      </c>
      <c r="P3327" s="113" t="s">
        <v>18399</v>
      </c>
      <c r="Q3327" s="113" t="s">
        <v>16244</v>
      </c>
      <c r="R3327" s="113">
        <v>15</v>
      </c>
      <c r="S3327" s="113" t="s">
        <v>13</v>
      </c>
      <c r="T3327" s="113" t="s">
        <v>18400</v>
      </c>
      <c r="U3327" s="113" t="s">
        <v>18401</v>
      </c>
      <c r="V3327" s="114">
        <v>38852</v>
      </c>
      <c r="W3327" s="114">
        <v>38808</v>
      </c>
      <c r="X3327" s="113" t="s">
        <v>18402</v>
      </c>
      <c r="Y3327" s="114">
        <v>39230</v>
      </c>
      <c r="Z3327" s="114">
        <v>39234</v>
      </c>
      <c r="AA3327" s="113">
        <v>22</v>
      </c>
      <c r="AB3327" s="113" t="s">
        <v>25</v>
      </c>
      <c r="AC3327" s="113">
        <v>32</v>
      </c>
      <c r="AD3327" s="113" t="s">
        <v>84</v>
      </c>
      <c r="AE3327" s="114">
        <v>44470</v>
      </c>
      <c r="AF3327" s="113">
        <v>13</v>
      </c>
      <c r="AG3327" s="113">
        <v>6</v>
      </c>
      <c r="AH3327" s="113" t="s">
        <v>16226</v>
      </c>
      <c r="AI3327" s="117" t="s">
        <v>9875</v>
      </c>
      <c r="AK3327" s="114">
        <v>45200</v>
      </c>
      <c r="AL3327" s="113">
        <v>40</v>
      </c>
      <c r="AM3327" s="113" t="s">
        <v>9870</v>
      </c>
      <c r="AN3327" s="113" t="s">
        <v>18403</v>
      </c>
      <c r="AO3327" s="113" t="s">
        <v>5220</v>
      </c>
      <c r="AP3327" s="113">
        <v>2010</v>
      </c>
      <c r="AQ3327" s="113" t="s">
        <v>8</v>
      </c>
      <c r="AR3327" s="113" t="s">
        <v>18404</v>
      </c>
      <c r="AS3327" s="113" t="s">
        <v>14</v>
      </c>
      <c r="AT3327" s="113" t="s">
        <v>14</v>
      </c>
      <c r="AU3327" s="113" t="s">
        <v>16229</v>
      </c>
      <c r="AV3327" s="113" t="s">
        <v>14</v>
      </c>
    </row>
    <row r="3328" spans="1:49">
      <c r="A3328" s="116" t="s">
        <v>1580</v>
      </c>
      <c r="B3328" s="113">
        <v>570017313</v>
      </c>
      <c r="C3328" s="113" t="s">
        <v>1581</v>
      </c>
      <c r="E3328" s="113" t="s">
        <v>103</v>
      </c>
      <c r="F3328" s="113" t="s">
        <v>8</v>
      </c>
      <c r="G3328" s="114">
        <v>30686</v>
      </c>
      <c r="H3328" s="113" t="s">
        <v>16218</v>
      </c>
      <c r="I3328" s="113" t="s">
        <v>9866</v>
      </c>
      <c r="J3328" s="113" t="s">
        <v>9872</v>
      </c>
      <c r="K3328" s="113" t="s">
        <v>24742</v>
      </c>
      <c r="L3328" s="113">
        <v>85340238745</v>
      </c>
      <c r="M3328" s="113" t="s">
        <v>13783</v>
      </c>
      <c r="O3328" s="113" t="s">
        <v>24743</v>
      </c>
      <c r="P3328" s="113" t="s">
        <v>24744</v>
      </c>
      <c r="Q3328" s="113" t="s">
        <v>24745</v>
      </c>
      <c r="R3328" s="113">
        <v>15</v>
      </c>
      <c r="S3328" s="113" t="s">
        <v>13</v>
      </c>
      <c r="T3328" s="113" t="s">
        <v>24746</v>
      </c>
      <c r="U3328" s="113" t="s">
        <v>24747</v>
      </c>
      <c r="V3328" s="114">
        <v>38397</v>
      </c>
      <c r="W3328" s="114">
        <v>38353</v>
      </c>
      <c r="X3328" s="113" t="s">
        <v>24748</v>
      </c>
      <c r="Y3328" s="114">
        <v>38775</v>
      </c>
      <c r="Z3328" s="114">
        <v>38777</v>
      </c>
      <c r="AA3328" s="113">
        <v>23</v>
      </c>
      <c r="AB3328" s="113" t="s">
        <v>78</v>
      </c>
      <c r="AC3328" s="113">
        <v>34</v>
      </c>
      <c r="AD3328" s="113" t="s">
        <v>18</v>
      </c>
      <c r="AE3328" s="114">
        <v>43374</v>
      </c>
      <c r="AF3328" s="113">
        <v>11</v>
      </c>
      <c r="AG3328" s="113">
        <v>9</v>
      </c>
      <c r="AH3328" s="113" t="s">
        <v>16226</v>
      </c>
      <c r="AI3328" s="117" t="s">
        <v>302</v>
      </c>
      <c r="AK3328" s="114">
        <v>43374</v>
      </c>
      <c r="AL3328" s="113">
        <v>30</v>
      </c>
      <c r="AM3328" s="113" t="s">
        <v>9882</v>
      </c>
      <c r="AN3328" s="113" t="s">
        <v>16273</v>
      </c>
      <c r="AO3328" s="113" t="s">
        <v>107</v>
      </c>
      <c r="AP3328" s="113">
        <v>2004</v>
      </c>
      <c r="AQ3328" s="113" t="s">
        <v>5236</v>
      </c>
      <c r="AR3328" s="113" t="s">
        <v>16437</v>
      </c>
      <c r="AS3328" s="113" t="s">
        <v>14</v>
      </c>
      <c r="AT3328" s="113" t="s">
        <v>14</v>
      </c>
      <c r="AU3328" s="113" t="s">
        <v>16229</v>
      </c>
      <c r="AV3328" s="113" t="s">
        <v>14</v>
      </c>
      <c r="AW3328" s="113" t="s">
        <v>14</v>
      </c>
    </row>
    <row r="3329" spans="1:49">
      <c r="A3329" s="116" t="s">
        <v>7158</v>
      </c>
      <c r="B3329" s="113">
        <v>570017346</v>
      </c>
      <c r="C3329" s="113" t="s">
        <v>1106</v>
      </c>
      <c r="E3329" s="113" t="s">
        <v>103</v>
      </c>
      <c r="F3329" s="113" t="s">
        <v>798</v>
      </c>
      <c r="G3329" s="114">
        <v>30686</v>
      </c>
      <c r="H3329" s="113" t="s">
        <v>16230</v>
      </c>
      <c r="I3329" s="113" t="s">
        <v>9866</v>
      </c>
      <c r="J3329" s="113" t="s">
        <v>9872</v>
      </c>
      <c r="K3329" s="113" t="s">
        <v>41240</v>
      </c>
      <c r="L3329" s="113">
        <v>811451584</v>
      </c>
      <c r="M3329" s="113" t="s">
        <v>41241</v>
      </c>
      <c r="O3329" s="113" t="s">
        <v>16058</v>
      </c>
      <c r="P3329" s="113" t="s">
        <v>41242</v>
      </c>
      <c r="Q3329" s="113" t="s">
        <v>41243</v>
      </c>
      <c r="R3329" s="113">
        <v>15</v>
      </c>
      <c r="S3329" s="113" t="s">
        <v>13</v>
      </c>
      <c r="T3329" s="113" t="s">
        <v>41244</v>
      </c>
      <c r="U3329" s="113" t="s">
        <v>41245</v>
      </c>
      <c r="V3329" s="114">
        <v>38353</v>
      </c>
      <c r="W3329" s="114">
        <v>38353</v>
      </c>
      <c r="X3329" s="113" t="s">
        <v>41246</v>
      </c>
      <c r="Y3329" s="114">
        <v>38775</v>
      </c>
      <c r="Z3329" s="114">
        <v>38777</v>
      </c>
      <c r="AA3329" s="113">
        <v>21</v>
      </c>
      <c r="AB3329" s="113" t="s">
        <v>24</v>
      </c>
      <c r="AC3329" s="113">
        <v>34</v>
      </c>
      <c r="AD3329" s="113" t="s">
        <v>18</v>
      </c>
      <c r="AE3329" s="114">
        <v>44470</v>
      </c>
      <c r="AF3329" s="113">
        <v>11</v>
      </c>
      <c r="AG3329" s="113">
        <v>9</v>
      </c>
      <c r="AH3329" s="113" t="s">
        <v>16226</v>
      </c>
      <c r="AI3329" s="117" t="s">
        <v>302</v>
      </c>
      <c r="AK3329" s="114">
        <v>43556</v>
      </c>
      <c r="AL3329" s="113">
        <v>30</v>
      </c>
      <c r="AM3329" s="113" t="s">
        <v>9882</v>
      </c>
      <c r="AN3329" s="113" t="s">
        <v>16273</v>
      </c>
      <c r="AO3329" s="113" t="s">
        <v>107</v>
      </c>
      <c r="AP3329" s="113">
        <v>2007</v>
      </c>
      <c r="AQ3329" s="113" t="s">
        <v>8</v>
      </c>
      <c r="AR3329" s="113" t="s">
        <v>16437</v>
      </c>
      <c r="AS3329" s="113" t="s">
        <v>14</v>
      </c>
      <c r="AT3329" s="113" t="s">
        <v>14</v>
      </c>
      <c r="AU3329" s="113" t="s">
        <v>16229</v>
      </c>
      <c r="AV3329" s="113" t="s">
        <v>14</v>
      </c>
      <c r="AW3329" s="113" t="s">
        <v>14</v>
      </c>
    </row>
    <row r="3330" spans="1:49">
      <c r="A3330" s="116" t="s">
        <v>2605</v>
      </c>
      <c r="C3330" s="113" t="s">
        <v>2606</v>
      </c>
      <c r="E3330" s="113" t="s">
        <v>30</v>
      </c>
      <c r="F3330" s="113" t="s">
        <v>2607</v>
      </c>
      <c r="G3330" s="114">
        <v>30686</v>
      </c>
      <c r="H3330" s="113" t="s">
        <v>16230</v>
      </c>
      <c r="I3330" s="113" t="s">
        <v>9866</v>
      </c>
      <c r="J3330" s="113" t="s">
        <v>9872</v>
      </c>
      <c r="K3330" s="113" t="s">
        <v>20835</v>
      </c>
      <c r="L3330" s="113">
        <v>85211558844</v>
      </c>
      <c r="M3330" s="113" t="s">
        <v>46047</v>
      </c>
      <c r="O3330" s="113" t="s">
        <v>15533</v>
      </c>
      <c r="P3330" s="113" t="s">
        <v>20836</v>
      </c>
      <c r="Q3330" s="113" t="s">
        <v>16244</v>
      </c>
      <c r="R3330" s="113">
        <v>15</v>
      </c>
      <c r="S3330" s="113" t="s">
        <v>13</v>
      </c>
      <c r="T3330" s="113" t="s">
        <v>20837</v>
      </c>
      <c r="U3330" s="113" t="s">
        <v>16173</v>
      </c>
      <c r="V3330" s="114">
        <v>39965</v>
      </c>
      <c r="W3330" s="114">
        <v>39965</v>
      </c>
      <c r="X3330" s="113" t="s">
        <v>20838</v>
      </c>
      <c r="Y3330" s="114">
        <v>39965</v>
      </c>
      <c r="Z3330" s="114">
        <v>39965</v>
      </c>
      <c r="AA3330" s="113">
        <v>11</v>
      </c>
      <c r="AB3330" s="113" t="s">
        <v>306</v>
      </c>
      <c r="AC3330" s="113">
        <v>32</v>
      </c>
      <c r="AD3330" s="113" t="s">
        <v>84</v>
      </c>
      <c r="AE3330" s="114">
        <v>44287</v>
      </c>
      <c r="AF3330" s="113">
        <v>7</v>
      </c>
      <c r="AG3330" s="113">
        <v>10</v>
      </c>
      <c r="AH3330" s="113" t="s">
        <v>9913</v>
      </c>
      <c r="AI3330" s="117" t="s">
        <v>505</v>
      </c>
      <c r="AJ3330" s="113" t="s">
        <v>45516</v>
      </c>
      <c r="AK3330" s="114">
        <v>45120</v>
      </c>
      <c r="AL3330" s="113">
        <v>40</v>
      </c>
      <c r="AM3330" s="113" t="s">
        <v>9870</v>
      </c>
      <c r="AN3330" s="113" t="s">
        <v>16468</v>
      </c>
      <c r="AO3330" s="113" t="s">
        <v>31</v>
      </c>
      <c r="AP3330" s="113">
        <v>2011</v>
      </c>
      <c r="AQ3330" s="113" t="s">
        <v>9889</v>
      </c>
      <c r="AR3330" s="113" t="s">
        <v>20839</v>
      </c>
      <c r="AS3330" s="113" t="s">
        <v>14</v>
      </c>
      <c r="AT3330" s="113" t="s">
        <v>14</v>
      </c>
      <c r="AU3330" s="113" t="s">
        <v>16229</v>
      </c>
      <c r="AV3330" s="113" t="s">
        <v>14</v>
      </c>
      <c r="AW3330" s="113" t="s">
        <v>14</v>
      </c>
    </row>
    <row r="3331" spans="1:49">
      <c r="A3331" s="116" t="s">
        <v>5091</v>
      </c>
      <c r="B3331" s="113">
        <v>570035828</v>
      </c>
      <c r="C3331" s="113" t="s">
        <v>5092</v>
      </c>
      <c r="E3331" s="113" t="s">
        <v>5093</v>
      </c>
      <c r="F3331" s="113" t="s">
        <v>8</v>
      </c>
      <c r="G3331" s="114">
        <v>30687</v>
      </c>
      <c r="H3331" s="113" t="s">
        <v>16218</v>
      </c>
      <c r="I3331" s="113" t="s">
        <v>9866</v>
      </c>
      <c r="J3331" s="113" t="s">
        <v>9872</v>
      </c>
      <c r="K3331" s="113" t="s">
        <v>28662</v>
      </c>
      <c r="L3331" s="113">
        <v>85241220098</v>
      </c>
      <c r="M3331" s="113" t="s">
        <v>12770</v>
      </c>
      <c r="O3331" s="113" t="s">
        <v>28663</v>
      </c>
      <c r="P3331" s="113" t="s">
        <v>28664</v>
      </c>
      <c r="Q3331" s="113" t="s">
        <v>28665</v>
      </c>
      <c r="R3331" s="113">
        <v>15</v>
      </c>
      <c r="S3331" s="113" t="s">
        <v>13</v>
      </c>
      <c r="T3331" s="113" t="s">
        <v>28666</v>
      </c>
      <c r="U3331" s="113" t="s">
        <v>28667</v>
      </c>
      <c r="V3331" s="114">
        <v>39563</v>
      </c>
      <c r="W3331" s="114">
        <v>39539</v>
      </c>
      <c r="X3331" s="113" t="s">
        <v>28668</v>
      </c>
      <c r="Y3331" s="114">
        <v>40143</v>
      </c>
      <c r="Z3331" s="114">
        <v>40148</v>
      </c>
      <c r="AA3331" s="113">
        <v>31</v>
      </c>
      <c r="AB3331" s="113" t="s">
        <v>9</v>
      </c>
      <c r="AC3331" s="113">
        <v>34</v>
      </c>
      <c r="AD3331" s="113" t="s">
        <v>18</v>
      </c>
      <c r="AE3331" s="114">
        <v>43556</v>
      </c>
      <c r="AF3331" s="113">
        <v>11</v>
      </c>
      <c r="AG3331" s="113">
        <v>0</v>
      </c>
      <c r="AH3331" s="113" t="s">
        <v>9913</v>
      </c>
      <c r="AI3331" s="117" t="s">
        <v>28669</v>
      </c>
      <c r="AJ3331" s="113" t="s">
        <v>45509</v>
      </c>
      <c r="AK3331" s="114">
        <v>45120</v>
      </c>
      <c r="AL3331" s="113">
        <v>45</v>
      </c>
      <c r="AM3331" s="113" t="s">
        <v>9922</v>
      </c>
      <c r="AN3331" s="113" t="s">
        <v>22879</v>
      </c>
      <c r="AO3331" s="113" t="s">
        <v>3246</v>
      </c>
      <c r="AP3331" s="113">
        <v>2011</v>
      </c>
      <c r="AQ3331" s="113" t="s">
        <v>8</v>
      </c>
      <c r="AR3331" s="113" t="s">
        <v>24694</v>
      </c>
      <c r="AS3331" s="113" t="s">
        <v>14</v>
      </c>
      <c r="AT3331" s="113" t="s">
        <v>14</v>
      </c>
      <c r="AU3331" s="113" t="s">
        <v>16229</v>
      </c>
      <c r="AV3331" s="113" t="s">
        <v>14</v>
      </c>
      <c r="AW3331" s="113" t="s">
        <v>14</v>
      </c>
    </row>
    <row r="3332" spans="1:49">
      <c r="A3332" s="116" t="s">
        <v>8676</v>
      </c>
      <c r="B3332" s="113">
        <v>570015642</v>
      </c>
      <c r="C3332" s="113" t="s">
        <v>8677</v>
      </c>
      <c r="E3332" s="113" t="s">
        <v>110</v>
      </c>
      <c r="F3332" s="113" t="s">
        <v>8</v>
      </c>
      <c r="G3332" s="114">
        <v>30691</v>
      </c>
      <c r="H3332" s="113" t="s">
        <v>16230</v>
      </c>
      <c r="I3332" s="113" t="s">
        <v>9866</v>
      </c>
      <c r="J3332" s="113" t="s">
        <v>9872</v>
      </c>
      <c r="K3332" s="113" t="s">
        <v>45340</v>
      </c>
      <c r="L3332" s="113">
        <v>85257355656</v>
      </c>
      <c r="M3332" s="113" t="s">
        <v>11806</v>
      </c>
      <c r="O3332" s="113" t="s">
        <v>11807</v>
      </c>
      <c r="P3332" s="113" t="s">
        <v>45341</v>
      </c>
      <c r="Q3332" s="113" t="s">
        <v>45342</v>
      </c>
      <c r="R3332" s="113">
        <v>15</v>
      </c>
      <c r="S3332" s="113" t="s">
        <v>13</v>
      </c>
      <c r="T3332" s="113" t="s">
        <v>45343</v>
      </c>
      <c r="U3332" s="113" t="s">
        <v>45344</v>
      </c>
      <c r="V3332" s="114">
        <v>37998</v>
      </c>
      <c r="W3332" s="114">
        <v>37956</v>
      </c>
      <c r="X3332" s="113" t="s">
        <v>45345</v>
      </c>
      <c r="Y3332" s="114">
        <v>38408</v>
      </c>
      <c r="Z3332" s="114">
        <v>38412</v>
      </c>
      <c r="AA3332" s="113">
        <v>21</v>
      </c>
      <c r="AB3332" s="113" t="s">
        <v>24</v>
      </c>
      <c r="AC3332" s="113">
        <v>34</v>
      </c>
      <c r="AD3332" s="113" t="s">
        <v>18</v>
      </c>
      <c r="AE3332" s="114">
        <v>43191</v>
      </c>
      <c r="AF3332" s="113">
        <v>10</v>
      </c>
      <c r="AG3332" s="113">
        <v>6</v>
      </c>
      <c r="AH3332" s="113" t="s">
        <v>16226</v>
      </c>
      <c r="AI3332" s="117" t="s">
        <v>9932</v>
      </c>
      <c r="AK3332" s="114">
        <v>44670</v>
      </c>
      <c r="AL3332" s="113">
        <v>40</v>
      </c>
      <c r="AM3332" s="113" t="s">
        <v>9870</v>
      </c>
      <c r="AN3332" s="113" t="s">
        <v>16282</v>
      </c>
      <c r="AO3332" s="113" t="s">
        <v>113</v>
      </c>
      <c r="AP3332" s="113">
        <v>2007</v>
      </c>
      <c r="AQ3332" s="113" t="s">
        <v>8</v>
      </c>
      <c r="AR3332" s="113" t="s">
        <v>24827</v>
      </c>
      <c r="AS3332" s="113" t="s">
        <v>14</v>
      </c>
      <c r="AT3332" s="113" t="s">
        <v>14</v>
      </c>
      <c r="AU3332" s="113" t="s">
        <v>16229</v>
      </c>
      <c r="AV3332" s="113" t="s">
        <v>14</v>
      </c>
      <c r="AW3332" s="113" t="s">
        <v>14</v>
      </c>
    </row>
    <row r="3333" spans="1:49">
      <c r="A3333" s="116" t="s">
        <v>4677</v>
      </c>
      <c r="C3333" s="113" t="s">
        <v>4678</v>
      </c>
      <c r="F3333" s="113" t="s">
        <v>8</v>
      </c>
      <c r="G3333" s="114">
        <v>30697</v>
      </c>
      <c r="H3333" s="113" t="s">
        <v>16230</v>
      </c>
      <c r="I3333" s="113" t="s">
        <v>9866</v>
      </c>
      <c r="J3333" s="113" t="s">
        <v>9872</v>
      </c>
      <c r="K3333" s="113" t="s">
        <v>29226</v>
      </c>
      <c r="L3333" s="113">
        <v>8114500443</v>
      </c>
      <c r="M3333" s="113" t="s">
        <v>12502</v>
      </c>
      <c r="O3333" s="113" t="s">
        <v>12503</v>
      </c>
      <c r="P3333" s="113" t="s">
        <v>29227</v>
      </c>
      <c r="Q3333" s="113" t="s">
        <v>16244</v>
      </c>
      <c r="R3333" s="113">
        <v>15</v>
      </c>
      <c r="S3333" s="113" t="s">
        <v>13</v>
      </c>
      <c r="T3333" s="113" t="s">
        <v>29228</v>
      </c>
      <c r="U3333" s="113" t="s">
        <v>29229</v>
      </c>
      <c r="V3333" s="114">
        <v>43608</v>
      </c>
      <c r="W3333" s="114">
        <v>43525</v>
      </c>
      <c r="X3333" s="113" t="s">
        <v>29230</v>
      </c>
      <c r="Y3333" s="114">
        <v>43891</v>
      </c>
      <c r="Z3333" s="114">
        <v>43891</v>
      </c>
      <c r="AA3333" s="113">
        <v>31</v>
      </c>
      <c r="AB3333" s="113" t="s">
        <v>9</v>
      </c>
      <c r="AC3333" s="113">
        <v>31</v>
      </c>
      <c r="AD3333" s="113" t="s">
        <v>9</v>
      </c>
      <c r="AE3333" s="114">
        <v>43525</v>
      </c>
      <c r="AF3333" s="113">
        <v>0</v>
      </c>
      <c r="AG3333" s="113">
        <v>0</v>
      </c>
      <c r="AH3333" s="113" t="s">
        <v>16226</v>
      </c>
      <c r="AI3333" s="117" t="s">
        <v>11681</v>
      </c>
      <c r="AK3333" s="114">
        <v>44670</v>
      </c>
      <c r="AL3333" s="113">
        <v>40</v>
      </c>
      <c r="AM3333" s="113" t="s">
        <v>9870</v>
      </c>
      <c r="AN3333" s="113" t="s">
        <v>28090</v>
      </c>
      <c r="AO3333" s="113" t="s">
        <v>1507</v>
      </c>
      <c r="AP3333" s="113">
        <v>2007</v>
      </c>
      <c r="AQ3333" s="113" t="s">
        <v>5236</v>
      </c>
      <c r="AR3333" s="113" t="s">
        <v>19139</v>
      </c>
      <c r="AS3333" s="113" t="s">
        <v>14</v>
      </c>
      <c r="AT3333" s="113" t="s">
        <v>14</v>
      </c>
      <c r="AU3333" s="113" t="s">
        <v>16229</v>
      </c>
      <c r="AV3333" s="113" t="s">
        <v>14</v>
      </c>
      <c r="AW3333" s="113" t="s">
        <v>14</v>
      </c>
    </row>
    <row r="3334" spans="1:49">
      <c r="A3334" s="116" t="s">
        <v>8002</v>
      </c>
      <c r="B3334" s="113">
        <v>570035998</v>
      </c>
      <c r="C3334" s="113" t="s">
        <v>8003</v>
      </c>
      <c r="E3334" s="113" t="s">
        <v>30</v>
      </c>
      <c r="F3334" s="113" t="s">
        <v>8</v>
      </c>
      <c r="G3334" s="114">
        <v>30699</v>
      </c>
      <c r="H3334" s="113" t="s">
        <v>16218</v>
      </c>
      <c r="I3334" s="113" t="s">
        <v>9866</v>
      </c>
      <c r="J3334" s="113" t="s">
        <v>9872</v>
      </c>
      <c r="K3334" s="113" t="s">
        <v>35023</v>
      </c>
      <c r="L3334" s="113">
        <v>81374492465</v>
      </c>
      <c r="M3334" s="113" t="s">
        <v>13082</v>
      </c>
      <c r="O3334" s="113" t="s">
        <v>46033</v>
      </c>
      <c r="P3334" s="113" t="s">
        <v>35024</v>
      </c>
      <c r="Q3334" s="113" t="s">
        <v>35025</v>
      </c>
      <c r="R3334" s="113">
        <v>15</v>
      </c>
      <c r="S3334" s="113" t="s">
        <v>13</v>
      </c>
      <c r="T3334" s="113" t="s">
        <v>35026</v>
      </c>
      <c r="U3334" s="113" t="s">
        <v>35027</v>
      </c>
      <c r="V3334" s="114">
        <v>39563</v>
      </c>
      <c r="W3334" s="114">
        <v>39448</v>
      </c>
      <c r="X3334" s="113" t="s">
        <v>35028</v>
      </c>
      <c r="Y3334" s="114">
        <v>40143</v>
      </c>
      <c r="Z3334" s="114">
        <v>40148</v>
      </c>
      <c r="AA3334" s="113">
        <v>21</v>
      </c>
      <c r="AB3334" s="113" t="s">
        <v>24</v>
      </c>
      <c r="AC3334" s="113">
        <v>34</v>
      </c>
      <c r="AD3334" s="113" t="s">
        <v>18</v>
      </c>
      <c r="AE3334" s="114">
        <v>45017</v>
      </c>
      <c r="AF3334" s="113">
        <v>14</v>
      </c>
      <c r="AG3334" s="113">
        <v>3</v>
      </c>
      <c r="AH3334" s="113" t="s">
        <v>16226</v>
      </c>
      <c r="AI3334" s="117" t="s">
        <v>9932</v>
      </c>
      <c r="AK3334" s="114">
        <v>44670</v>
      </c>
      <c r="AL3334" s="113">
        <v>40</v>
      </c>
      <c r="AM3334" s="113" t="s">
        <v>9870</v>
      </c>
      <c r="AN3334" s="113" t="s">
        <v>16468</v>
      </c>
      <c r="AO3334" s="113" t="s">
        <v>31</v>
      </c>
      <c r="AP3334" s="113">
        <v>2007</v>
      </c>
      <c r="AQ3334" s="113" t="s">
        <v>8</v>
      </c>
      <c r="AR3334" s="113" t="s">
        <v>21310</v>
      </c>
      <c r="AS3334" s="113" t="s">
        <v>14</v>
      </c>
      <c r="AT3334" s="113" t="s">
        <v>14</v>
      </c>
      <c r="AU3334" s="113" t="s">
        <v>16229</v>
      </c>
      <c r="AV3334" s="113" t="s">
        <v>14</v>
      </c>
      <c r="AW3334" s="113" t="s">
        <v>14</v>
      </c>
    </row>
    <row r="3335" spans="1:49">
      <c r="A3335" s="116" t="s">
        <v>3829</v>
      </c>
      <c r="C3335" s="113" t="s">
        <v>3830</v>
      </c>
      <c r="E3335" s="113" t="s">
        <v>41</v>
      </c>
      <c r="F3335" s="113" t="s">
        <v>98</v>
      </c>
      <c r="G3335" s="114">
        <v>30706</v>
      </c>
      <c r="H3335" s="113" t="s">
        <v>16230</v>
      </c>
      <c r="I3335" s="113" t="s">
        <v>9866</v>
      </c>
      <c r="J3335" s="113" t="s">
        <v>9872</v>
      </c>
      <c r="K3335" s="113" t="s">
        <v>25286</v>
      </c>
      <c r="L3335" s="113">
        <v>85341023652</v>
      </c>
      <c r="M3335" s="113" t="s">
        <v>10338</v>
      </c>
      <c r="O3335" s="113" t="s">
        <v>10066</v>
      </c>
      <c r="P3335" s="113" t="s">
        <v>25287</v>
      </c>
      <c r="Q3335" s="113" t="s">
        <v>25288</v>
      </c>
      <c r="R3335" s="113">
        <v>15</v>
      </c>
      <c r="S3335" s="113" t="s">
        <v>13</v>
      </c>
      <c r="T3335" s="113" t="s">
        <v>25289</v>
      </c>
      <c r="U3335" s="113" t="s">
        <v>25290</v>
      </c>
      <c r="V3335" s="114">
        <v>42034</v>
      </c>
      <c r="W3335" s="114">
        <v>42036</v>
      </c>
      <c r="X3335" s="113" t="s">
        <v>25291</v>
      </c>
      <c r="Y3335" s="114">
        <v>42643</v>
      </c>
      <c r="Z3335" s="114">
        <v>42614</v>
      </c>
      <c r="AA3335" s="113">
        <v>21</v>
      </c>
      <c r="AB3335" s="113" t="s">
        <v>24</v>
      </c>
      <c r="AC3335" s="113">
        <v>31</v>
      </c>
      <c r="AD3335" s="113" t="s">
        <v>9</v>
      </c>
      <c r="AE3335" s="114">
        <v>44652</v>
      </c>
      <c r="AF3335" s="113">
        <v>13</v>
      </c>
      <c r="AG3335" s="113">
        <v>2</v>
      </c>
      <c r="AH3335" s="113" t="s">
        <v>16263</v>
      </c>
      <c r="AI3335" s="117" t="s">
        <v>75</v>
      </c>
      <c r="AK3335" s="114">
        <v>43556</v>
      </c>
      <c r="AL3335" s="113">
        <v>40</v>
      </c>
      <c r="AM3335" s="113" t="s">
        <v>9870</v>
      </c>
      <c r="AN3335" s="113" t="s">
        <v>16561</v>
      </c>
      <c r="AO3335" s="113" t="s">
        <v>42</v>
      </c>
      <c r="AP3335" s="113">
        <v>2014</v>
      </c>
      <c r="AQ3335" s="113" t="s">
        <v>5236</v>
      </c>
      <c r="AR3335" s="113" t="s">
        <v>16571</v>
      </c>
      <c r="AS3335" s="113" t="s">
        <v>14</v>
      </c>
      <c r="AT3335" s="113" t="s">
        <v>14</v>
      </c>
      <c r="AU3335" s="113" t="s">
        <v>16229</v>
      </c>
      <c r="AV3335" s="113" t="s">
        <v>14</v>
      </c>
      <c r="AW3335" s="113" t="s">
        <v>14</v>
      </c>
    </row>
    <row r="3336" spans="1:49">
      <c r="A3336" s="116" t="s">
        <v>1741</v>
      </c>
      <c r="C3336" s="113" t="s">
        <v>1742</v>
      </c>
      <c r="E3336" s="113" t="s">
        <v>1743</v>
      </c>
      <c r="F3336" s="113" t="s">
        <v>8</v>
      </c>
      <c r="G3336" s="114">
        <v>30709</v>
      </c>
      <c r="H3336" s="113" t="s">
        <v>16230</v>
      </c>
      <c r="I3336" s="113" t="s">
        <v>9866</v>
      </c>
      <c r="J3336" s="113" t="s">
        <v>9872</v>
      </c>
      <c r="K3336" s="113" t="s">
        <v>23797</v>
      </c>
      <c r="L3336" s="113">
        <v>82293828278</v>
      </c>
      <c r="M3336" s="113" t="s">
        <v>13679</v>
      </c>
      <c r="O3336" s="113" t="s">
        <v>13680</v>
      </c>
      <c r="P3336" s="113" t="s">
        <v>23798</v>
      </c>
      <c r="Q3336" s="113" t="s">
        <v>23799</v>
      </c>
      <c r="R3336" s="113">
        <v>15</v>
      </c>
      <c r="S3336" s="113" t="s">
        <v>13</v>
      </c>
      <c r="T3336" s="113" t="s">
        <v>23800</v>
      </c>
      <c r="U3336" s="113" t="s">
        <v>23801</v>
      </c>
      <c r="V3336" s="114">
        <v>39965</v>
      </c>
      <c r="W3336" s="114">
        <v>39904</v>
      </c>
      <c r="X3336" s="113" t="s">
        <v>23802</v>
      </c>
      <c r="Y3336" s="114">
        <v>40542</v>
      </c>
      <c r="Z3336" s="114">
        <v>40544</v>
      </c>
      <c r="AA3336" s="113">
        <v>23</v>
      </c>
      <c r="AB3336" s="113" t="s">
        <v>78</v>
      </c>
      <c r="AC3336" s="113">
        <v>34</v>
      </c>
      <c r="AD3336" s="113" t="s">
        <v>18</v>
      </c>
      <c r="AE3336" s="114">
        <v>45200</v>
      </c>
      <c r="AF3336" s="113">
        <v>12</v>
      </c>
      <c r="AG3336" s="113">
        <v>6</v>
      </c>
      <c r="AH3336" s="113" t="s">
        <v>16226</v>
      </c>
      <c r="AI3336" s="117" t="s">
        <v>302</v>
      </c>
      <c r="AK3336" s="114">
        <v>44287</v>
      </c>
      <c r="AL3336" s="113">
        <v>30</v>
      </c>
      <c r="AM3336" s="113" t="s">
        <v>9882</v>
      </c>
      <c r="AN3336" s="113" t="s">
        <v>16273</v>
      </c>
      <c r="AO3336" s="113" t="s">
        <v>107</v>
      </c>
      <c r="AP3336" s="113">
        <v>2005</v>
      </c>
      <c r="AQ3336" s="113" t="s">
        <v>8</v>
      </c>
      <c r="AR3336" s="113" t="s">
        <v>16274</v>
      </c>
      <c r="AS3336" s="113" t="s">
        <v>14</v>
      </c>
      <c r="AT3336" s="113" t="s">
        <v>14</v>
      </c>
      <c r="AU3336" s="113" t="s">
        <v>16229</v>
      </c>
      <c r="AV3336" s="113" t="s">
        <v>14</v>
      </c>
      <c r="AW3336" s="113" t="s">
        <v>14</v>
      </c>
    </row>
    <row r="3337" spans="1:49">
      <c r="A3337" s="116" t="s">
        <v>5068</v>
      </c>
      <c r="C3337" s="113" t="s">
        <v>5069</v>
      </c>
      <c r="E3337" s="113" t="s">
        <v>30</v>
      </c>
      <c r="F3337" s="113" t="s">
        <v>2710</v>
      </c>
      <c r="G3337" s="114">
        <v>30710</v>
      </c>
      <c r="H3337" s="113" t="s">
        <v>16230</v>
      </c>
      <c r="I3337" s="113" t="s">
        <v>9866</v>
      </c>
      <c r="J3337" s="113" t="s">
        <v>9872</v>
      </c>
      <c r="K3337" s="113" t="s">
        <v>37095</v>
      </c>
      <c r="L3337" s="113">
        <v>85398390184</v>
      </c>
      <c r="M3337" s="113" t="s">
        <v>14712</v>
      </c>
      <c r="O3337" s="113" t="s">
        <v>14713</v>
      </c>
      <c r="P3337" s="113" t="s">
        <v>37096</v>
      </c>
      <c r="Q3337" s="113" t="s">
        <v>37097</v>
      </c>
      <c r="R3337" s="113">
        <v>15</v>
      </c>
      <c r="S3337" s="113" t="s">
        <v>13</v>
      </c>
      <c r="T3337" s="113" t="s">
        <v>37098</v>
      </c>
      <c r="U3337" s="113" t="s">
        <v>37099</v>
      </c>
      <c r="V3337" s="114">
        <v>42034</v>
      </c>
      <c r="W3337" s="114">
        <v>41883</v>
      </c>
      <c r="X3337" s="113" t="s">
        <v>37100</v>
      </c>
      <c r="Y3337" s="114">
        <v>42612</v>
      </c>
      <c r="Z3337" s="114">
        <v>42614</v>
      </c>
      <c r="AA3337" s="113">
        <v>21</v>
      </c>
      <c r="AB3337" s="113" t="s">
        <v>24</v>
      </c>
      <c r="AC3337" s="113">
        <v>32</v>
      </c>
      <c r="AD3337" s="113" t="s">
        <v>84</v>
      </c>
      <c r="AE3337" s="114">
        <v>45200</v>
      </c>
      <c r="AF3337" s="113">
        <v>14</v>
      </c>
      <c r="AG3337" s="113">
        <v>1</v>
      </c>
      <c r="AH3337" s="113" t="s">
        <v>16263</v>
      </c>
      <c r="AI3337" s="117" t="s">
        <v>16264</v>
      </c>
      <c r="AK3337" s="114">
        <v>45302</v>
      </c>
      <c r="AL3337" s="113">
        <v>40</v>
      </c>
      <c r="AM3337" s="113" t="s">
        <v>9870</v>
      </c>
      <c r="AN3337" s="113" t="s">
        <v>16468</v>
      </c>
      <c r="AO3337" s="113" t="s">
        <v>31</v>
      </c>
      <c r="AP3337" s="113">
        <v>2006</v>
      </c>
      <c r="AQ3337" s="113" t="s">
        <v>9871</v>
      </c>
      <c r="AR3337" s="113" t="s">
        <v>19093</v>
      </c>
      <c r="AS3337" s="113" t="s">
        <v>14</v>
      </c>
      <c r="AT3337" s="113" t="s">
        <v>14</v>
      </c>
      <c r="AU3337" s="113" t="s">
        <v>16229</v>
      </c>
      <c r="AV3337" s="113" t="s">
        <v>14</v>
      </c>
    </row>
    <row r="3338" spans="1:49">
      <c r="A3338" s="116" t="s">
        <v>7668</v>
      </c>
      <c r="C3338" s="113" t="s">
        <v>7669</v>
      </c>
      <c r="F3338" s="113" t="s">
        <v>8</v>
      </c>
      <c r="G3338" s="114">
        <v>30711</v>
      </c>
      <c r="H3338" s="113" t="s">
        <v>16218</v>
      </c>
      <c r="I3338" s="113" t="s">
        <v>9866</v>
      </c>
      <c r="J3338" s="113" t="s">
        <v>9867</v>
      </c>
      <c r="K3338" s="113" t="s">
        <v>44863</v>
      </c>
      <c r="L3338" s="113">
        <v>82292948189</v>
      </c>
      <c r="M3338" s="113" t="s">
        <v>13940</v>
      </c>
      <c r="O3338" s="113" t="s">
        <v>44864</v>
      </c>
      <c r="P3338" s="113" t="s">
        <v>44865</v>
      </c>
      <c r="Q3338" s="113" t="s">
        <v>44866</v>
      </c>
      <c r="R3338" s="113">
        <v>15</v>
      </c>
      <c r="S3338" s="113" t="s">
        <v>13</v>
      </c>
      <c r="T3338" s="113" t="s">
        <v>44867</v>
      </c>
      <c r="U3338" s="113" t="s">
        <v>44868</v>
      </c>
      <c r="V3338" s="114">
        <v>40210</v>
      </c>
      <c r="W3338" s="114">
        <v>40179</v>
      </c>
      <c r="X3338" s="113" t="s">
        <v>44869</v>
      </c>
      <c r="Y3338" s="114">
        <v>41272</v>
      </c>
      <c r="Z3338" s="114">
        <v>40909</v>
      </c>
      <c r="AA3338" s="113">
        <v>21</v>
      </c>
      <c r="AB3338" s="113" t="s">
        <v>24</v>
      </c>
      <c r="AC3338" s="113">
        <v>24</v>
      </c>
      <c r="AD3338" s="113" t="s">
        <v>47</v>
      </c>
      <c r="AE3338" s="114">
        <v>44652</v>
      </c>
      <c r="AF3338" s="113">
        <v>17</v>
      </c>
      <c r="AG3338" s="113">
        <v>3</v>
      </c>
      <c r="AH3338" s="113" t="s">
        <v>16263</v>
      </c>
      <c r="AI3338" s="117" t="s">
        <v>260</v>
      </c>
      <c r="AK3338" s="114">
        <v>43101</v>
      </c>
      <c r="AL3338" s="113">
        <v>15</v>
      </c>
      <c r="AM3338" s="113" t="s">
        <v>9885</v>
      </c>
      <c r="AN3338" s="113" t="s">
        <v>18740</v>
      </c>
      <c r="AO3338" s="113" t="s">
        <v>27</v>
      </c>
      <c r="AP3338" s="113">
        <v>2003</v>
      </c>
      <c r="AQ3338" s="113" t="s">
        <v>8</v>
      </c>
      <c r="AR3338" s="113" t="s">
        <v>18302</v>
      </c>
      <c r="AS3338" s="113" t="s">
        <v>14</v>
      </c>
      <c r="AT3338" s="113" t="s">
        <v>14</v>
      </c>
      <c r="AU3338" s="113" t="s">
        <v>16229</v>
      </c>
      <c r="AV3338" s="113" t="s">
        <v>14</v>
      </c>
      <c r="AW3338" s="113" t="s">
        <v>14</v>
      </c>
    </row>
    <row r="3339" spans="1:49">
      <c r="A3339" s="116" t="s">
        <v>5342</v>
      </c>
      <c r="C3339" s="113" t="s">
        <v>5343</v>
      </c>
      <c r="E3339" s="113" t="s">
        <v>41</v>
      </c>
      <c r="F3339" s="113" t="s">
        <v>388</v>
      </c>
      <c r="G3339" s="114">
        <v>30716</v>
      </c>
      <c r="H3339" s="113" t="s">
        <v>16230</v>
      </c>
      <c r="I3339" s="113" t="s">
        <v>9866</v>
      </c>
      <c r="J3339" s="113" t="s">
        <v>9872</v>
      </c>
      <c r="K3339" s="113" t="s">
        <v>19393</v>
      </c>
      <c r="L3339" s="113">
        <v>82264522280</v>
      </c>
      <c r="M3339" s="113" t="s">
        <v>19394</v>
      </c>
      <c r="O3339" s="113" t="s">
        <v>15817</v>
      </c>
      <c r="P3339" s="113" t="s">
        <v>19395</v>
      </c>
      <c r="Q3339" s="113" t="s">
        <v>19396</v>
      </c>
      <c r="R3339" s="113">
        <v>15</v>
      </c>
      <c r="S3339" s="113" t="s">
        <v>13</v>
      </c>
      <c r="T3339" s="113" t="s">
        <v>19397</v>
      </c>
      <c r="U3339" s="113" t="s">
        <v>19398</v>
      </c>
      <c r="V3339" s="114">
        <v>39965</v>
      </c>
      <c r="W3339" s="114">
        <v>39904</v>
      </c>
      <c r="X3339" s="113" t="s">
        <v>19399</v>
      </c>
      <c r="Y3339" s="114">
        <v>40542</v>
      </c>
      <c r="Z3339" s="114">
        <v>40544</v>
      </c>
      <c r="AA3339" s="113">
        <v>22</v>
      </c>
      <c r="AB3339" s="113" t="s">
        <v>25</v>
      </c>
      <c r="AC3339" s="113">
        <v>33</v>
      </c>
      <c r="AD3339" s="113" t="s">
        <v>10</v>
      </c>
      <c r="AE3339" s="114">
        <v>44652</v>
      </c>
      <c r="AF3339" s="113">
        <v>11</v>
      </c>
      <c r="AG3339" s="113">
        <v>0</v>
      </c>
      <c r="AH3339" s="113" t="s">
        <v>16226</v>
      </c>
      <c r="AI3339" s="117" t="s">
        <v>9891</v>
      </c>
      <c r="AK3339" s="114">
        <v>44670</v>
      </c>
      <c r="AL3339" s="113">
        <v>40</v>
      </c>
      <c r="AM3339" s="113" t="s">
        <v>9870</v>
      </c>
      <c r="AN3339" s="113" t="s">
        <v>16372</v>
      </c>
      <c r="AO3339" s="113" t="s">
        <v>326</v>
      </c>
      <c r="AP3339" s="113">
        <v>2014</v>
      </c>
      <c r="AQ3339" s="113" t="s">
        <v>9994</v>
      </c>
      <c r="AR3339" s="113" t="s">
        <v>17007</v>
      </c>
      <c r="AS3339" s="113" t="s">
        <v>14</v>
      </c>
      <c r="AT3339" s="113" t="s">
        <v>14</v>
      </c>
      <c r="AU3339" s="113" t="s">
        <v>16229</v>
      </c>
      <c r="AV3339" s="113" t="s">
        <v>14</v>
      </c>
    </row>
    <row r="3340" spans="1:49">
      <c r="A3340" s="116" t="s">
        <v>28</v>
      </c>
      <c r="B3340" s="113">
        <v>570027805</v>
      </c>
      <c r="C3340" s="113" t="s">
        <v>29</v>
      </c>
      <c r="E3340" s="113" t="s">
        <v>30</v>
      </c>
      <c r="F3340" s="113" t="s">
        <v>8</v>
      </c>
      <c r="G3340" s="114">
        <v>30726</v>
      </c>
      <c r="H3340" s="113" t="s">
        <v>16218</v>
      </c>
      <c r="I3340" s="113" t="s">
        <v>9866</v>
      </c>
      <c r="J3340" s="113" t="s">
        <v>9867</v>
      </c>
      <c r="K3340" s="113" t="s">
        <v>43005</v>
      </c>
      <c r="L3340" s="113">
        <v>81354253939</v>
      </c>
      <c r="M3340" s="113" t="s">
        <v>13087</v>
      </c>
      <c r="O3340" s="113" t="s">
        <v>13088</v>
      </c>
      <c r="P3340" s="113" t="s">
        <v>43006</v>
      </c>
      <c r="Q3340" s="113" t="s">
        <v>43007</v>
      </c>
      <c r="R3340" s="113">
        <v>15</v>
      </c>
      <c r="S3340" s="113" t="s">
        <v>13</v>
      </c>
      <c r="T3340" s="113" t="s">
        <v>43008</v>
      </c>
      <c r="U3340" s="113" t="s">
        <v>43009</v>
      </c>
      <c r="V3340" s="114">
        <v>39387</v>
      </c>
      <c r="W3340" s="114">
        <v>39083</v>
      </c>
      <c r="X3340" s="113" t="s">
        <v>43010</v>
      </c>
      <c r="Y3340" s="114">
        <v>39720</v>
      </c>
      <c r="Z3340" s="114">
        <v>39722</v>
      </c>
      <c r="AA3340" s="113">
        <v>21</v>
      </c>
      <c r="AB3340" s="113" t="s">
        <v>24</v>
      </c>
      <c r="AC3340" s="113">
        <v>34</v>
      </c>
      <c r="AD3340" s="113" t="s">
        <v>18</v>
      </c>
      <c r="AE3340" s="114">
        <v>44652</v>
      </c>
      <c r="AF3340" s="113">
        <v>14</v>
      </c>
      <c r="AG3340" s="113">
        <v>3</v>
      </c>
      <c r="AH3340" s="113" t="s">
        <v>9913</v>
      </c>
      <c r="AI3340" s="117" t="s">
        <v>4011</v>
      </c>
      <c r="AJ3340" s="113" t="s">
        <v>45509</v>
      </c>
      <c r="AK3340" s="114">
        <v>45120</v>
      </c>
      <c r="AL3340" s="113">
        <v>40</v>
      </c>
      <c r="AM3340" s="113" t="s">
        <v>9870</v>
      </c>
      <c r="AN3340" s="113" t="s">
        <v>16468</v>
      </c>
      <c r="AO3340" s="113" t="s">
        <v>31</v>
      </c>
      <c r="AP3340" s="113">
        <v>2010</v>
      </c>
      <c r="AQ3340" s="113" t="s">
        <v>8</v>
      </c>
      <c r="AR3340" s="113" t="s">
        <v>24873</v>
      </c>
      <c r="AS3340" s="113" t="s">
        <v>14</v>
      </c>
      <c r="AT3340" s="113" t="s">
        <v>14</v>
      </c>
      <c r="AU3340" s="113" t="s">
        <v>16229</v>
      </c>
      <c r="AV3340" s="113" t="s">
        <v>14</v>
      </c>
      <c r="AW3340" s="113" t="s">
        <v>14</v>
      </c>
    </row>
    <row r="3341" spans="1:49">
      <c r="A3341" s="116" t="s">
        <v>5061</v>
      </c>
      <c r="C3341" s="113" t="s">
        <v>5062</v>
      </c>
      <c r="E3341" s="113" t="s">
        <v>110</v>
      </c>
      <c r="F3341" s="113" t="s">
        <v>293</v>
      </c>
      <c r="G3341" s="114">
        <v>30727</v>
      </c>
      <c r="H3341" s="113" t="s">
        <v>16218</v>
      </c>
      <c r="I3341" s="113" t="s">
        <v>9866</v>
      </c>
      <c r="J3341" s="113" t="s">
        <v>9872</v>
      </c>
      <c r="K3341" s="113" t="s">
        <v>30861</v>
      </c>
      <c r="L3341" s="113">
        <v>85256360497</v>
      </c>
      <c r="M3341" s="113" t="s">
        <v>15755</v>
      </c>
      <c r="O3341" s="113" t="s">
        <v>30862</v>
      </c>
      <c r="P3341" s="113" t="s">
        <v>30863</v>
      </c>
      <c r="Q3341" s="113" t="s">
        <v>30864</v>
      </c>
      <c r="R3341" s="113">
        <v>15</v>
      </c>
      <c r="S3341" s="113" t="s">
        <v>13</v>
      </c>
      <c r="T3341" s="113" t="s">
        <v>30865</v>
      </c>
      <c r="U3341" s="113" t="s">
        <v>30866</v>
      </c>
      <c r="V3341" s="114">
        <v>39904</v>
      </c>
      <c r="W3341" s="114">
        <v>39904</v>
      </c>
      <c r="X3341" s="113" t="s">
        <v>30867</v>
      </c>
      <c r="Y3341" s="114">
        <v>40542</v>
      </c>
      <c r="Z3341" s="114">
        <v>40544</v>
      </c>
      <c r="AA3341" s="113">
        <v>31</v>
      </c>
      <c r="AB3341" s="113" t="s">
        <v>9</v>
      </c>
      <c r="AC3341" s="113">
        <v>34</v>
      </c>
      <c r="AD3341" s="113" t="s">
        <v>18</v>
      </c>
      <c r="AE3341" s="114">
        <v>44470</v>
      </c>
      <c r="AF3341" s="113">
        <v>12</v>
      </c>
      <c r="AG3341" s="113">
        <v>6</v>
      </c>
      <c r="AH3341" s="113" t="s">
        <v>16263</v>
      </c>
      <c r="AI3341" s="117" t="s">
        <v>16264</v>
      </c>
      <c r="AK3341" s="114">
        <v>45302</v>
      </c>
      <c r="AL3341" s="113">
        <v>40</v>
      </c>
      <c r="AM3341" s="113" t="s">
        <v>9870</v>
      </c>
      <c r="AN3341" s="113" t="s">
        <v>16282</v>
      </c>
      <c r="AO3341" s="113" t="s">
        <v>113</v>
      </c>
      <c r="AP3341" s="113">
        <v>2007</v>
      </c>
      <c r="AQ3341" s="113" t="s">
        <v>8</v>
      </c>
      <c r="AR3341" s="113" t="s">
        <v>21362</v>
      </c>
      <c r="AS3341" s="113" t="s">
        <v>14</v>
      </c>
      <c r="AT3341" s="113" t="s">
        <v>14</v>
      </c>
      <c r="AU3341" s="113" t="s">
        <v>16229</v>
      </c>
      <c r="AV3341" s="113" t="s">
        <v>14</v>
      </c>
    </row>
    <row r="3342" spans="1:49">
      <c r="A3342" s="116" t="s">
        <v>9009</v>
      </c>
      <c r="B3342" s="113">
        <v>570017396</v>
      </c>
      <c r="C3342" s="113" t="s">
        <v>9010</v>
      </c>
      <c r="E3342" s="113" t="s">
        <v>110</v>
      </c>
      <c r="F3342" s="113" t="s">
        <v>8</v>
      </c>
      <c r="G3342" s="114">
        <v>30728</v>
      </c>
      <c r="H3342" s="113" t="s">
        <v>16218</v>
      </c>
      <c r="I3342" s="113" t="s">
        <v>9866</v>
      </c>
      <c r="J3342" s="113" t="s">
        <v>9867</v>
      </c>
      <c r="K3342" s="113" t="s">
        <v>37823</v>
      </c>
      <c r="L3342" s="113">
        <v>82291669350</v>
      </c>
      <c r="M3342" s="113" t="s">
        <v>13609</v>
      </c>
      <c r="O3342" s="113" t="s">
        <v>37824</v>
      </c>
      <c r="P3342" s="113" t="s">
        <v>37825</v>
      </c>
      <c r="Q3342" s="113" t="s">
        <v>37826</v>
      </c>
      <c r="R3342" s="113">
        <v>15</v>
      </c>
      <c r="S3342" s="113" t="s">
        <v>13</v>
      </c>
      <c r="T3342" s="113" t="s">
        <v>37827</v>
      </c>
      <c r="U3342" s="113" t="s">
        <v>37828</v>
      </c>
      <c r="V3342" s="114">
        <v>38397</v>
      </c>
      <c r="W3342" s="114">
        <v>38353</v>
      </c>
      <c r="X3342" s="113" t="s">
        <v>37829</v>
      </c>
      <c r="Y3342" s="114">
        <v>38775</v>
      </c>
      <c r="Z3342" s="114">
        <v>38777</v>
      </c>
      <c r="AA3342" s="113">
        <v>21</v>
      </c>
      <c r="AB3342" s="113" t="s">
        <v>24</v>
      </c>
      <c r="AC3342" s="113">
        <v>33</v>
      </c>
      <c r="AD3342" s="113" t="s">
        <v>10</v>
      </c>
      <c r="AE3342" s="114">
        <v>45017</v>
      </c>
      <c r="AF3342" s="113">
        <v>13</v>
      </c>
      <c r="AG3342" s="113">
        <v>3</v>
      </c>
      <c r="AH3342" s="113" t="s">
        <v>16263</v>
      </c>
      <c r="AI3342" s="117" t="s">
        <v>16264</v>
      </c>
      <c r="AK3342" s="114">
        <v>45302</v>
      </c>
      <c r="AL3342" s="113">
        <v>40</v>
      </c>
      <c r="AM3342" s="113" t="s">
        <v>9870</v>
      </c>
      <c r="AN3342" s="113" t="s">
        <v>19131</v>
      </c>
      <c r="AO3342" s="113" t="s">
        <v>1173</v>
      </c>
      <c r="AP3342" s="113">
        <v>2013</v>
      </c>
      <c r="AQ3342" s="113" t="s">
        <v>8</v>
      </c>
      <c r="AR3342" s="113" t="s">
        <v>28805</v>
      </c>
      <c r="AS3342" s="113" t="s">
        <v>14</v>
      </c>
      <c r="AT3342" s="113" t="s">
        <v>14</v>
      </c>
      <c r="AU3342" s="113" t="s">
        <v>16229</v>
      </c>
      <c r="AV3342" s="113" t="s">
        <v>14</v>
      </c>
    </row>
    <row r="3343" spans="1:49">
      <c r="A3343" s="116" t="s">
        <v>9334</v>
      </c>
      <c r="C3343" s="113" t="s">
        <v>9335</v>
      </c>
      <c r="E3343" s="113" t="s">
        <v>41</v>
      </c>
      <c r="F3343" s="113" t="s">
        <v>8</v>
      </c>
      <c r="G3343" s="114">
        <v>30729</v>
      </c>
      <c r="H3343" s="113" t="s">
        <v>16218</v>
      </c>
      <c r="I3343" s="113" t="s">
        <v>9866</v>
      </c>
      <c r="J3343" s="113" t="s">
        <v>9867</v>
      </c>
      <c r="K3343" s="113" t="s">
        <v>35174</v>
      </c>
      <c r="L3343" s="113">
        <v>82296375098</v>
      </c>
      <c r="M3343" s="113" t="s">
        <v>12385</v>
      </c>
      <c r="O3343" s="113" t="s">
        <v>12386</v>
      </c>
      <c r="P3343" s="113" t="s">
        <v>35175</v>
      </c>
      <c r="Q3343" s="113" t="s">
        <v>35176</v>
      </c>
      <c r="R3343" s="113">
        <v>15</v>
      </c>
      <c r="S3343" s="113" t="s">
        <v>13</v>
      </c>
      <c r="T3343" s="113" t="s">
        <v>35177</v>
      </c>
      <c r="U3343" s="113" t="s">
        <v>35178</v>
      </c>
      <c r="V3343" s="114">
        <v>40581</v>
      </c>
      <c r="W3343" s="114">
        <v>40544</v>
      </c>
      <c r="X3343" s="113" t="s">
        <v>35179</v>
      </c>
      <c r="Y3343" s="114">
        <v>41271</v>
      </c>
      <c r="Z3343" s="114">
        <v>41275</v>
      </c>
      <c r="AA3343" s="113">
        <v>22</v>
      </c>
      <c r="AB3343" s="113" t="s">
        <v>25</v>
      </c>
      <c r="AC3343" s="113">
        <v>33</v>
      </c>
      <c r="AD3343" s="113" t="s">
        <v>10</v>
      </c>
      <c r="AE3343" s="114">
        <v>45017</v>
      </c>
      <c r="AF3343" s="113">
        <v>10</v>
      </c>
      <c r="AG3343" s="113">
        <v>3</v>
      </c>
      <c r="AH3343" s="113" t="s">
        <v>16226</v>
      </c>
      <c r="AI3343" s="117" t="s">
        <v>9891</v>
      </c>
      <c r="AK3343" s="114">
        <v>44927</v>
      </c>
      <c r="AL3343" s="113">
        <v>40</v>
      </c>
      <c r="AM3343" s="113" t="s">
        <v>9870</v>
      </c>
      <c r="AN3343" s="113" t="s">
        <v>16561</v>
      </c>
      <c r="AO3343" s="113" t="s">
        <v>42</v>
      </c>
      <c r="AP3343" s="113">
        <v>2014</v>
      </c>
      <c r="AQ3343" s="113" t="s">
        <v>9871</v>
      </c>
      <c r="AR3343" s="113" t="s">
        <v>33372</v>
      </c>
      <c r="AS3343" s="113" t="s">
        <v>14</v>
      </c>
      <c r="AT3343" s="113" t="s">
        <v>14</v>
      </c>
      <c r="AU3343" s="113" t="s">
        <v>16229</v>
      </c>
      <c r="AV3343" s="113" t="s">
        <v>14</v>
      </c>
      <c r="AW3343" s="113" t="s">
        <v>14</v>
      </c>
    </row>
    <row r="3344" spans="1:49">
      <c r="A3344" s="116" t="s">
        <v>7229</v>
      </c>
      <c r="C3344" s="113" t="s">
        <v>7230</v>
      </c>
      <c r="E3344" s="113" t="s">
        <v>41</v>
      </c>
      <c r="F3344" s="113" t="s">
        <v>3517</v>
      </c>
      <c r="G3344" s="114">
        <v>30730</v>
      </c>
      <c r="H3344" s="113" t="s">
        <v>16230</v>
      </c>
      <c r="I3344" s="113" t="s">
        <v>10007</v>
      </c>
      <c r="J3344" s="113" t="s">
        <v>9872</v>
      </c>
      <c r="K3344" s="113" t="s">
        <v>29687</v>
      </c>
      <c r="L3344" s="113">
        <v>85345359292</v>
      </c>
      <c r="M3344" s="113" t="s">
        <v>15225</v>
      </c>
      <c r="O3344" s="113" t="s">
        <v>29688</v>
      </c>
      <c r="P3344" s="113" t="s">
        <v>29689</v>
      </c>
      <c r="Q3344" s="113" t="s">
        <v>29690</v>
      </c>
      <c r="R3344" s="113">
        <v>15</v>
      </c>
      <c r="S3344" s="113" t="s">
        <v>13</v>
      </c>
      <c r="T3344" s="113" t="s">
        <v>29691</v>
      </c>
      <c r="U3344" s="113" t="s">
        <v>29692</v>
      </c>
      <c r="V3344" s="114">
        <v>40581</v>
      </c>
      <c r="W3344" s="114">
        <v>40544</v>
      </c>
      <c r="X3344" s="113" t="s">
        <v>29693</v>
      </c>
      <c r="Y3344" s="114">
        <v>41271</v>
      </c>
      <c r="Z3344" s="114">
        <v>41275</v>
      </c>
      <c r="AA3344" s="113">
        <v>31</v>
      </c>
      <c r="AB3344" s="113" t="s">
        <v>9</v>
      </c>
      <c r="AC3344" s="113">
        <v>32</v>
      </c>
      <c r="AD3344" s="113" t="s">
        <v>84</v>
      </c>
      <c r="AE3344" s="114">
        <v>42644</v>
      </c>
      <c r="AF3344" s="113">
        <v>5</v>
      </c>
      <c r="AG3344" s="113">
        <v>9</v>
      </c>
      <c r="AH3344" s="113" t="s">
        <v>16226</v>
      </c>
      <c r="AI3344" s="117" t="s">
        <v>5387</v>
      </c>
      <c r="AK3344" s="114">
        <v>42644</v>
      </c>
      <c r="AL3344" s="113">
        <v>40</v>
      </c>
      <c r="AM3344" s="113" t="s">
        <v>9870</v>
      </c>
      <c r="AN3344" s="113" t="s">
        <v>29113</v>
      </c>
      <c r="AO3344" s="113" t="s">
        <v>2040</v>
      </c>
      <c r="AP3344" s="113">
        <v>2007</v>
      </c>
      <c r="AQ3344" s="113" t="s">
        <v>8</v>
      </c>
      <c r="AR3344" s="113" t="s">
        <v>16487</v>
      </c>
      <c r="AS3344" s="113" t="s">
        <v>14</v>
      </c>
      <c r="AT3344" s="113" t="s">
        <v>14</v>
      </c>
      <c r="AU3344" s="113" t="s">
        <v>16229</v>
      </c>
      <c r="AV3344" s="113" t="s">
        <v>14</v>
      </c>
      <c r="AW3344" s="113" t="s">
        <v>14</v>
      </c>
    </row>
    <row r="3345" spans="1:49">
      <c r="A3345" s="116" t="s">
        <v>6738</v>
      </c>
      <c r="C3345" s="113" t="s">
        <v>6739</v>
      </c>
      <c r="F3345" s="113" t="s">
        <v>8</v>
      </c>
      <c r="G3345" s="114">
        <v>30730</v>
      </c>
      <c r="H3345" s="113" t="s">
        <v>16218</v>
      </c>
      <c r="I3345" s="113" t="s">
        <v>9866</v>
      </c>
      <c r="K3345" s="113" t="s">
        <v>24450</v>
      </c>
      <c r="L3345" s="113">
        <v>85311797893</v>
      </c>
      <c r="M3345" s="113" t="s">
        <v>24451</v>
      </c>
      <c r="O3345" s="113" t="s">
        <v>13944</v>
      </c>
      <c r="P3345" s="113" t="s">
        <v>24452</v>
      </c>
      <c r="Q3345" s="113" t="s">
        <v>24453</v>
      </c>
      <c r="R3345" s="113">
        <v>15</v>
      </c>
      <c r="S3345" s="113" t="s">
        <v>13</v>
      </c>
      <c r="T3345" s="113" t="s">
        <v>24454</v>
      </c>
      <c r="U3345" s="113" t="s">
        <v>24455</v>
      </c>
      <c r="V3345" s="114">
        <v>42032</v>
      </c>
      <c r="W3345" s="114">
        <v>41944</v>
      </c>
      <c r="X3345" s="113" t="s">
        <v>24456</v>
      </c>
      <c r="Y3345" s="114">
        <v>42612</v>
      </c>
      <c r="Z3345" s="114">
        <v>42614</v>
      </c>
      <c r="AA3345" s="113">
        <v>21</v>
      </c>
      <c r="AB3345" s="113" t="s">
        <v>24</v>
      </c>
      <c r="AC3345" s="113">
        <v>23</v>
      </c>
      <c r="AD3345" s="113" t="s">
        <v>78</v>
      </c>
      <c r="AE3345" s="114">
        <v>45017</v>
      </c>
      <c r="AF3345" s="113">
        <v>18</v>
      </c>
      <c r="AG3345" s="113">
        <v>8</v>
      </c>
      <c r="AH3345" s="113" t="s">
        <v>16263</v>
      </c>
      <c r="AI3345" s="117" t="s">
        <v>16325</v>
      </c>
      <c r="AK3345" s="114">
        <v>45302</v>
      </c>
      <c r="AL3345" s="113">
        <v>15</v>
      </c>
      <c r="AM3345" s="113" t="s">
        <v>9885</v>
      </c>
      <c r="AN3345" s="113" t="s">
        <v>18740</v>
      </c>
      <c r="AO3345" s="113" t="s">
        <v>27</v>
      </c>
      <c r="AP3345" s="113">
        <v>2002</v>
      </c>
      <c r="AQ3345" s="113" t="s">
        <v>8</v>
      </c>
      <c r="AR3345" s="113" t="s">
        <v>20930</v>
      </c>
      <c r="AS3345" s="113" t="s">
        <v>14</v>
      </c>
      <c r="AT3345" s="113" t="s">
        <v>14</v>
      </c>
      <c r="AU3345" s="113" t="s">
        <v>16229</v>
      </c>
      <c r="AV3345" s="113" t="s">
        <v>14</v>
      </c>
    </row>
    <row r="3346" spans="1:49">
      <c r="A3346" s="116" t="s">
        <v>4281</v>
      </c>
      <c r="C3346" s="113" t="s">
        <v>4282</v>
      </c>
      <c r="E3346" s="113" t="s">
        <v>30</v>
      </c>
      <c r="F3346" s="113" t="s">
        <v>154</v>
      </c>
      <c r="G3346" s="114">
        <v>30733</v>
      </c>
      <c r="H3346" s="113" t="s">
        <v>16230</v>
      </c>
      <c r="I3346" s="113" t="s">
        <v>9866</v>
      </c>
      <c r="J3346" s="113" t="s">
        <v>9872</v>
      </c>
      <c r="K3346" s="113" t="s">
        <v>38580</v>
      </c>
      <c r="L3346" s="113">
        <v>81241969076</v>
      </c>
      <c r="M3346" s="113" t="s">
        <v>15295</v>
      </c>
      <c r="O3346" s="113" t="s">
        <v>38581</v>
      </c>
      <c r="P3346" s="113" t="s">
        <v>38582</v>
      </c>
      <c r="Q3346" s="113" t="s">
        <v>38583</v>
      </c>
      <c r="R3346" s="113">
        <v>15</v>
      </c>
      <c r="S3346" s="113" t="s">
        <v>13</v>
      </c>
      <c r="T3346" s="113" t="s">
        <v>38584</v>
      </c>
      <c r="U3346" s="113" t="s">
        <v>38585</v>
      </c>
      <c r="V3346" s="114">
        <v>40179</v>
      </c>
      <c r="W3346" s="114">
        <v>40179</v>
      </c>
      <c r="X3346" s="113" t="s">
        <v>38586</v>
      </c>
      <c r="Y3346" s="114">
        <v>40906</v>
      </c>
      <c r="Z3346" s="114">
        <v>40909</v>
      </c>
      <c r="AA3346" s="113">
        <v>21</v>
      </c>
      <c r="AB3346" s="113" t="s">
        <v>24</v>
      </c>
      <c r="AC3346" s="113">
        <v>33</v>
      </c>
      <c r="AD3346" s="113" t="s">
        <v>10</v>
      </c>
      <c r="AE3346" s="114">
        <v>45200</v>
      </c>
      <c r="AF3346" s="113">
        <v>13</v>
      </c>
      <c r="AG3346" s="113">
        <v>9</v>
      </c>
      <c r="AH3346" s="113" t="s">
        <v>16263</v>
      </c>
      <c r="AI3346" s="117" t="s">
        <v>16264</v>
      </c>
      <c r="AK3346" s="114">
        <v>45302</v>
      </c>
      <c r="AL3346" s="113">
        <v>40</v>
      </c>
      <c r="AM3346" s="113" t="s">
        <v>9870</v>
      </c>
      <c r="AN3346" s="113" t="s">
        <v>16468</v>
      </c>
      <c r="AO3346" s="113" t="s">
        <v>31</v>
      </c>
      <c r="AP3346" s="113">
        <v>2013</v>
      </c>
      <c r="AQ3346" s="113" t="s">
        <v>8</v>
      </c>
      <c r="AR3346" s="113" t="s">
        <v>21876</v>
      </c>
      <c r="AS3346" s="113" t="s">
        <v>14</v>
      </c>
      <c r="AT3346" s="113" t="s">
        <v>14</v>
      </c>
      <c r="AU3346" s="113" t="s">
        <v>16229</v>
      </c>
      <c r="AV3346" s="113" t="s">
        <v>14</v>
      </c>
    </row>
    <row r="3347" spans="1:49">
      <c r="A3347" s="116" t="s">
        <v>3247</v>
      </c>
      <c r="B3347" s="113">
        <v>570017247</v>
      </c>
      <c r="C3347" s="113" t="s">
        <v>3248</v>
      </c>
      <c r="E3347" s="113" t="s">
        <v>74</v>
      </c>
      <c r="F3347" s="113" t="s">
        <v>8</v>
      </c>
      <c r="G3347" s="114">
        <v>30736</v>
      </c>
      <c r="H3347" s="113" t="s">
        <v>16230</v>
      </c>
      <c r="I3347" s="113" t="s">
        <v>9866</v>
      </c>
      <c r="J3347" s="113" t="s">
        <v>9867</v>
      </c>
      <c r="K3347" s="113" t="s">
        <v>45520</v>
      </c>
      <c r="L3347" s="113">
        <v>82293377975</v>
      </c>
      <c r="M3347" s="113" t="s">
        <v>12079</v>
      </c>
      <c r="O3347" s="113" t="s">
        <v>11297</v>
      </c>
      <c r="P3347" s="113" t="s">
        <v>16826</v>
      </c>
      <c r="Q3347" s="113" t="s">
        <v>16827</v>
      </c>
      <c r="R3347" s="113">
        <v>15</v>
      </c>
      <c r="S3347" s="113" t="s">
        <v>13</v>
      </c>
      <c r="T3347" s="113" t="s">
        <v>16828</v>
      </c>
      <c r="U3347" s="113" t="s">
        <v>16829</v>
      </c>
      <c r="V3347" s="114">
        <v>38397</v>
      </c>
      <c r="W3347" s="114">
        <v>38353</v>
      </c>
      <c r="X3347" s="113" t="s">
        <v>16830</v>
      </c>
      <c r="Y3347" s="114">
        <v>38775</v>
      </c>
      <c r="Z3347" s="114">
        <v>38777</v>
      </c>
      <c r="AA3347" s="113">
        <v>22</v>
      </c>
      <c r="AB3347" s="113" t="s">
        <v>25</v>
      </c>
      <c r="AC3347" s="113">
        <v>33</v>
      </c>
      <c r="AD3347" s="113" t="s">
        <v>10</v>
      </c>
      <c r="AE3347" s="114">
        <v>44835</v>
      </c>
      <c r="AF3347" s="113">
        <v>15</v>
      </c>
      <c r="AG3347" s="113">
        <v>9</v>
      </c>
      <c r="AH3347" s="113" t="s">
        <v>16226</v>
      </c>
      <c r="AI3347" s="117" t="s">
        <v>9891</v>
      </c>
      <c r="AK3347" s="114">
        <v>44835</v>
      </c>
      <c r="AL3347" s="113">
        <v>40</v>
      </c>
      <c r="AM3347" s="113" t="s">
        <v>9870</v>
      </c>
      <c r="AN3347" s="113" t="s">
        <v>16831</v>
      </c>
      <c r="AO3347" s="113" t="s">
        <v>94</v>
      </c>
      <c r="AP3347" s="113">
        <v>2009</v>
      </c>
      <c r="AQ3347" s="113" t="s">
        <v>2307</v>
      </c>
      <c r="AR3347" s="113" t="s">
        <v>17097</v>
      </c>
      <c r="AS3347" s="113" t="s">
        <v>14</v>
      </c>
      <c r="AT3347" s="113" t="s">
        <v>14</v>
      </c>
      <c r="AU3347" s="113" t="s">
        <v>16229</v>
      </c>
      <c r="AV3347" s="113" t="s">
        <v>14</v>
      </c>
      <c r="AW3347" s="113" t="s">
        <v>14</v>
      </c>
    </row>
    <row r="3348" spans="1:49">
      <c r="A3348" s="116" t="s">
        <v>1411</v>
      </c>
      <c r="B3348" s="113">
        <v>10268277</v>
      </c>
      <c r="C3348" s="113" t="s">
        <v>1412</v>
      </c>
      <c r="E3348" s="113" t="s">
        <v>263</v>
      </c>
      <c r="F3348" s="113" t="s">
        <v>8</v>
      </c>
      <c r="G3348" s="114">
        <v>30740</v>
      </c>
      <c r="H3348" s="113" t="s">
        <v>16218</v>
      </c>
      <c r="I3348" s="113" t="s">
        <v>9866</v>
      </c>
      <c r="J3348" s="113" t="s">
        <v>9872</v>
      </c>
      <c r="K3348" s="113" t="s">
        <v>41306</v>
      </c>
      <c r="L3348" s="113">
        <v>82292072234</v>
      </c>
      <c r="M3348" s="113" t="s">
        <v>12587</v>
      </c>
      <c r="O3348" s="113" t="s">
        <v>12588</v>
      </c>
      <c r="P3348" s="113" t="s">
        <v>41307</v>
      </c>
      <c r="Q3348" s="113" t="s">
        <v>41308</v>
      </c>
      <c r="R3348" s="113">
        <v>15</v>
      </c>
      <c r="S3348" s="113" t="s">
        <v>13</v>
      </c>
      <c r="T3348" s="113" t="s">
        <v>41309</v>
      </c>
      <c r="U3348" s="113" t="s">
        <v>41310</v>
      </c>
      <c r="V3348" s="114">
        <v>37623</v>
      </c>
      <c r="W3348" s="114">
        <v>37591</v>
      </c>
      <c r="X3348" s="113" t="s">
        <v>41311</v>
      </c>
      <c r="Y3348" s="114">
        <v>38257</v>
      </c>
      <c r="Z3348" s="114">
        <v>38261</v>
      </c>
      <c r="AA3348" s="113">
        <v>21</v>
      </c>
      <c r="AB3348" s="113" t="s">
        <v>24</v>
      </c>
      <c r="AC3348" s="113">
        <v>41</v>
      </c>
      <c r="AD3348" s="113" t="s">
        <v>52</v>
      </c>
      <c r="AE3348" s="114">
        <v>44835</v>
      </c>
      <c r="AF3348" s="113">
        <v>16</v>
      </c>
      <c r="AG3348" s="113">
        <v>6</v>
      </c>
      <c r="AH3348" s="113" t="s">
        <v>9913</v>
      </c>
      <c r="AI3348" s="117" t="s">
        <v>6214</v>
      </c>
      <c r="AJ3348" s="113" t="s">
        <v>45514</v>
      </c>
      <c r="AK3348" s="114">
        <v>44670</v>
      </c>
      <c r="AL3348" s="113">
        <v>35</v>
      </c>
      <c r="AM3348" s="113" t="s">
        <v>9978</v>
      </c>
      <c r="AN3348" s="113" t="s">
        <v>34890</v>
      </c>
      <c r="AO3348" s="113" t="s">
        <v>264</v>
      </c>
      <c r="AP3348" s="113">
        <v>2006</v>
      </c>
      <c r="AQ3348" s="113" t="s">
        <v>8</v>
      </c>
      <c r="AR3348" s="113" t="s">
        <v>28885</v>
      </c>
      <c r="AS3348" s="113" t="s">
        <v>14</v>
      </c>
      <c r="AT3348" s="113" t="s">
        <v>14</v>
      </c>
      <c r="AU3348" s="113" t="s">
        <v>16229</v>
      </c>
      <c r="AV3348" s="113" t="s">
        <v>14</v>
      </c>
      <c r="AW3348" s="113" t="s">
        <v>14</v>
      </c>
    </row>
    <row r="3349" spans="1:49">
      <c r="A3349" s="116" t="s">
        <v>9665</v>
      </c>
      <c r="C3349" s="113" t="s">
        <v>9666</v>
      </c>
      <c r="E3349" s="113" t="s">
        <v>30</v>
      </c>
      <c r="F3349" s="113" t="s">
        <v>8</v>
      </c>
      <c r="G3349" s="114">
        <v>30741</v>
      </c>
      <c r="H3349" s="113" t="s">
        <v>16218</v>
      </c>
      <c r="I3349" s="113" t="s">
        <v>10007</v>
      </c>
      <c r="J3349" s="113" t="s">
        <v>9867</v>
      </c>
      <c r="K3349" s="113" t="s">
        <v>38549</v>
      </c>
      <c r="L3349" s="113">
        <v>81344907309</v>
      </c>
      <c r="M3349" s="113" t="s">
        <v>13058</v>
      </c>
      <c r="O3349" s="113" t="s">
        <v>37271</v>
      </c>
      <c r="P3349" s="113" t="s">
        <v>37272</v>
      </c>
      <c r="Q3349" s="113" t="s">
        <v>38550</v>
      </c>
      <c r="R3349" s="113">
        <v>15</v>
      </c>
      <c r="S3349" s="113" t="s">
        <v>13</v>
      </c>
      <c r="T3349" s="113" t="s">
        <v>38551</v>
      </c>
      <c r="U3349" s="113" t="s">
        <v>38552</v>
      </c>
      <c r="V3349" s="114">
        <v>39904</v>
      </c>
      <c r="W3349" s="114">
        <v>39904</v>
      </c>
      <c r="X3349" s="113" t="s">
        <v>38553</v>
      </c>
      <c r="Y3349" s="114">
        <v>40542</v>
      </c>
      <c r="Z3349" s="114">
        <v>40544</v>
      </c>
      <c r="AA3349" s="113">
        <v>21</v>
      </c>
      <c r="AB3349" s="113" t="s">
        <v>24</v>
      </c>
      <c r="AC3349" s="113">
        <v>34</v>
      </c>
      <c r="AD3349" s="113" t="s">
        <v>18</v>
      </c>
      <c r="AE3349" s="114">
        <v>45383</v>
      </c>
      <c r="AF3349" s="113">
        <v>14</v>
      </c>
      <c r="AG3349" s="113">
        <v>8</v>
      </c>
      <c r="AH3349" s="113" t="s">
        <v>9913</v>
      </c>
      <c r="AI3349" s="117" t="s">
        <v>1351</v>
      </c>
      <c r="AJ3349" s="113" t="s">
        <v>45509</v>
      </c>
      <c r="AK3349" s="114">
        <v>44925</v>
      </c>
      <c r="AL3349" s="113">
        <v>40</v>
      </c>
      <c r="AM3349" s="113" t="s">
        <v>9870</v>
      </c>
      <c r="AN3349" s="113" t="s">
        <v>16468</v>
      </c>
      <c r="AO3349" s="113" t="s">
        <v>31</v>
      </c>
      <c r="AP3349" s="113">
        <v>2008</v>
      </c>
      <c r="AQ3349" s="113" t="s">
        <v>8</v>
      </c>
      <c r="AR3349" s="113" t="s">
        <v>21018</v>
      </c>
      <c r="AS3349" s="113" t="s">
        <v>14</v>
      </c>
      <c r="AT3349" s="113" t="s">
        <v>14</v>
      </c>
      <c r="AU3349" s="113" t="s">
        <v>16229</v>
      </c>
      <c r="AV3349" s="113" t="s">
        <v>14</v>
      </c>
    </row>
    <row r="3350" spans="1:49">
      <c r="A3350" s="116" t="s">
        <v>5255</v>
      </c>
      <c r="B3350" s="113">
        <v>570035974</v>
      </c>
      <c r="C3350" s="113" t="s">
        <v>5256</v>
      </c>
      <c r="E3350" s="113" t="s">
        <v>30</v>
      </c>
      <c r="F3350" s="113" t="s">
        <v>8</v>
      </c>
      <c r="G3350" s="114">
        <v>30742</v>
      </c>
      <c r="H3350" s="113" t="s">
        <v>16230</v>
      </c>
      <c r="I3350" s="113" t="s">
        <v>9866</v>
      </c>
      <c r="J3350" s="113" t="s">
        <v>9872</v>
      </c>
      <c r="K3350" s="113" t="s">
        <v>38536</v>
      </c>
      <c r="L3350" s="113">
        <v>82291394884</v>
      </c>
      <c r="M3350" s="113" t="s">
        <v>12646</v>
      </c>
      <c r="O3350" s="113" t="s">
        <v>38537</v>
      </c>
      <c r="P3350" s="113" t="s">
        <v>38538</v>
      </c>
      <c r="Q3350" s="113" t="s">
        <v>38539</v>
      </c>
      <c r="R3350" s="113">
        <v>15</v>
      </c>
      <c r="S3350" s="113" t="s">
        <v>13</v>
      </c>
      <c r="T3350" s="113" t="s">
        <v>38540</v>
      </c>
      <c r="U3350" s="113" t="s">
        <v>38541</v>
      </c>
      <c r="V3350" s="114">
        <v>39563</v>
      </c>
      <c r="W3350" s="114">
        <v>39448</v>
      </c>
      <c r="X3350" s="113" t="s">
        <v>38542</v>
      </c>
      <c r="Y3350" s="114">
        <v>40143</v>
      </c>
      <c r="Z3350" s="114">
        <v>40148</v>
      </c>
      <c r="AA3350" s="113">
        <v>21</v>
      </c>
      <c r="AB3350" s="113" t="s">
        <v>24</v>
      </c>
      <c r="AC3350" s="113">
        <v>34</v>
      </c>
      <c r="AD3350" s="113" t="s">
        <v>18</v>
      </c>
      <c r="AE3350" s="114">
        <v>45383</v>
      </c>
      <c r="AF3350" s="113">
        <v>15</v>
      </c>
      <c r="AG3350" s="113">
        <v>3</v>
      </c>
      <c r="AH3350" s="113" t="s">
        <v>16263</v>
      </c>
      <c r="AI3350" s="117" t="s">
        <v>16264</v>
      </c>
      <c r="AK3350" s="114">
        <v>45302</v>
      </c>
      <c r="AL3350" s="113">
        <v>40</v>
      </c>
      <c r="AM3350" s="113" t="s">
        <v>9870</v>
      </c>
      <c r="AN3350" s="113" t="s">
        <v>18724</v>
      </c>
      <c r="AO3350" s="113" t="s">
        <v>713</v>
      </c>
      <c r="AP3350" s="113">
        <v>2011</v>
      </c>
      <c r="AQ3350" s="113" t="s">
        <v>8</v>
      </c>
      <c r="AR3350" s="113" t="s">
        <v>21735</v>
      </c>
      <c r="AS3350" s="113" t="s">
        <v>14</v>
      </c>
      <c r="AT3350" s="113" t="s">
        <v>14</v>
      </c>
      <c r="AU3350" s="113" t="s">
        <v>16229</v>
      </c>
      <c r="AV3350" s="113" t="s">
        <v>14</v>
      </c>
    </row>
    <row r="3351" spans="1:49">
      <c r="A3351" s="116" t="s">
        <v>7904</v>
      </c>
      <c r="C3351" s="113" t="s">
        <v>7905</v>
      </c>
      <c r="E3351" s="113" t="s">
        <v>2843</v>
      </c>
      <c r="F3351" s="113" t="s">
        <v>514</v>
      </c>
      <c r="G3351" s="114">
        <v>30742</v>
      </c>
      <c r="H3351" s="113" t="s">
        <v>16230</v>
      </c>
      <c r="I3351" s="113" t="s">
        <v>9866</v>
      </c>
      <c r="J3351" s="113" t="s">
        <v>9872</v>
      </c>
      <c r="K3351" s="113" t="s">
        <v>19158</v>
      </c>
      <c r="L3351" s="113">
        <v>8114504433</v>
      </c>
      <c r="M3351" s="113" t="s">
        <v>15706</v>
      </c>
      <c r="O3351" s="113" t="s">
        <v>15707</v>
      </c>
      <c r="P3351" s="113" t="s">
        <v>19159</v>
      </c>
      <c r="Q3351" s="113" t="s">
        <v>19160</v>
      </c>
      <c r="R3351" s="113">
        <v>15</v>
      </c>
      <c r="S3351" s="113" t="s">
        <v>13</v>
      </c>
      <c r="T3351" s="113" t="s">
        <v>19161</v>
      </c>
      <c r="U3351" s="113" t="s">
        <v>19162</v>
      </c>
      <c r="V3351" s="114">
        <v>39965</v>
      </c>
      <c r="W3351" s="114">
        <v>39904</v>
      </c>
      <c r="X3351" s="113" t="s">
        <v>19163</v>
      </c>
      <c r="Y3351" s="114">
        <v>40542</v>
      </c>
      <c r="Z3351" s="114">
        <v>40544</v>
      </c>
      <c r="AA3351" s="113">
        <v>31</v>
      </c>
      <c r="AB3351" s="113" t="s">
        <v>9</v>
      </c>
      <c r="AC3351" s="113">
        <v>41</v>
      </c>
      <c r="AD3351" s="113" t="s">
        <v>52</v>
      </c>
      <c r="AE3351" s="114">
        <v>44470</v>
      </c>
      <c r="AF3351" s="113">
        <v>12</v>
      </c>
      <c r="AG3351" s="113">
        <v>6</v>
      </c>
      <c r="AH3351" s="113" t="s">
        <v>16226</v>
      </c>
      <c r="AI3351" s="117" t="s">
        <v>12040</v>
      </c>
      <c r="AK3351" s="114">
        <v>44470</v>
      </c>
      <c r="AL3351" s="113">
        <v>45</v>
      </c>
      <c r="AM3351" s="113" t="s">
        <v>9922</v>
      </c>
      <c r="AN3351" s="113" t="s">
        <v>19164</v>
      </c>
      <c r="AO3351" s="113" t="s">
        <v>2844</v>
      </c>
      <c r="AP3351" s="113">
        <v>2008</v>
      </c>
      <c r="AQ3351" s="113" t="s">
        <v>8</v>
      </c>
      <c r="AR3351" s="113" t="s">
        <v>16249</v>
      </c>
      <c r="AS3351" s="113" t="s">
        <v>14</v>
      </c>
      <c r="AT3351" s="113" t="s">
        <v>14</v>
      </c>
      <c r="AU3351" s="113" t="s">
        <v>16229</v>
      </c>
      <c r="AV3351" s="113" t="s">
        <v>14</v>
      </c>
      <c r="AW3351" s="113" t="s">
        <v>14</v>
      </c>
    </row>
    <row r="3352" spans="1:49">
      <c r="A3352" s="116" t="s">
        <v>7898</v>
      </c>
      <c r="C3352" s="113" t="s">
        <v>7899</v>
      </c>
      <c r="F3352" s="113" t="s">
        <v>2922</v>
      </c>
      <c r="G3352" s="114">
        <v>30742</v>
      </c>
      <c r="H3352" s="113" t="s">
        <v>16230</v>
      </c>
      <c r="I3352" s="113" t="s">
        <v>9866</v>
      </c>
      <c r="J3352" s="113" t="s">
        <v>9867</v>
      </c>
      <c r="K3352" s="113" t="s">
        <v>46800</v>
      </c>
      <c r="L3352" s="113">
        <v>85299922001</v>
      </c>
      <c r="M3352" s="113" t="s">
        <v>14764</v>
      </c>
      <c r="O3352" s="113" t="s">
        <v>46801</v>
      </c>
      <c r="P3352" s="113" t="s">
        <v>16244</v>
      </c>
      <c r="Q3352" s="113" t="s">
        <v>16244</v>
      </c>
      <c r="R3352" s="113">
        <v>15</v>
      </c>
      <c r="S3352" s="113" t="s">
        <v>13</v>
      </c>
      <c r="T3352" s="113" t="s">
        <v>46802</v>
      </c>
      <c r="U3352" s="113" t="s">
        <v>11231</v>
      </c>
      <c r="V3352" s="114">
        <v>39904</v>
      </c>
      <c r="W3352" s="114">
        <v>39904</v>
      </c>
      <c r="X3352" s="113" t="s">
        <v>46803</v>
      </c>
      <c r="Y3352" s="114">
        <v>40269</v>
      </c>
      <c r="Z3352" s="114">
        <v>40269</v>
      </c>
      <c r="AA3352" s="113">
        <v>21</v>
      </c>
      <c r="AB3352" s="113" t="s">
        <v>24</v>
      </c>
      <c r="AC3352" s="113">
        <v>21</v>
      </c>
      <c r="AD3352" s="113" t="s">
        <v>24</v>
      </c>
      <c r="AE3352" s="114">
        <v>39904</v>
      </c>
      <c r="AF3352" s="113">
        <v>5</v>
      </c>
      <c r="AG3352" s="113">
        <v>0</v>
      </c>
      <c r="AH3352" s="113" t="s">
        <v>9913</v>
      </c>
      <c r="AK3352" s="114">
        <v>44859</v>
      </c>
      <c r="AL3352" s="113">
        <v>15</v>
      </c>
      <c r="AM3352" s="113" t="s">
        <v>9885</v>
      </c>
      <c r="AN3352" s="113" t="s">
        <v>16452</v>
      </c>
      <c r="AO3352" s="113" t="s">
        <v>16453</v>
      </c>
      <c r="AP3352" s="113">
        <v>2002</v>
      </c>
      <c r="AQ3352" s="113" t="s">
        <v>8</v>
      </c>
      <c r="AS3352" s="113" t="s">
        <v>14</v>
      </c>
      <c r="AT3352" s="113" t="s">
        <v>14</v>
      </c>
      <c r="AU3352" s="113" t="s">
        <v>16229</v>
      </c>
      <c r="AV3352" s="113" t="s">
        <v>14</v>
      </c>
      <c r="AW3352" s="113" t="s">
        <v>14</v>
      </c>
    </row>
    <row r="3353" spans="1:49">
      <c r="A3353" s="116" t="s">
        <v>3120</v>
      </c>
      <c r="C3353" s="113" t="s">
        <v>735</v>
      </c>
      <c r="F3353" s="113" t="s">
        <v>37</v>
      </c>
      <c r="G3353" s="114">
        <v>30747</v>
      </c>
      <c r="H3353" s="113" t="s">
        <v>16230</v>
      </c>
      <c r="I3353" s="113" t="s">
        <v>9866</v>
      </c>
      <c r="J3353" s="113" t="s">
        <v>9872</v>
      </c>
      <c r="K3353" s="113" t="s">
        <v>23441</v>
      </c>
      <c r="L3353" s="113">
        <v>82291918893</v>
      </c>
      <c r="M3353" s="113" t="s">
        <v>14321</v>
      </c>
      <c r="O3353" s="113" t="s">
        <v>14322</v>
      </c>
      <c r="P3353" s="113" t="s">
        <v>23442</v>
      </c>
      <c r="Q3353" s="113" t="s">
        <v>23443</v>
      </c>
      <c r="R3353" s="113">
        <v>15</v>
      </c>
      <c r="S3353" s="113" t="s">
        <v>13</v>
      </c>
      <c r="T3353" s="113" t="s">
        <v>23444</v>
      </c>
      <c r="U3353" s="113" t="s">
        <v>23445</v>
      </c>
      <c r="V3353" s="114">
        <v>41977</v>
      </c>
      <c r="W3353" s="114">
        <v>41883</v>
      </c>
      <c r="X3353" s="113" t="s">
        <v>23446</v>
      </c>
      <c r="Y3353" s="114">
        <v>42612</v>
      </c>
      <c r="Z3353" s="114">
        <v>42614</v>
      </c>
      <c r="AA3353" s="113">
        <v>13</v>
      </c>
      <c r="AB3353" s="113" t="s">
        <v>357</v>
      </c>
      <c r="AC3353" s="113">
        <v>31</v>
      </c>
      <c r="AD3353" s="113" t="s">
        <v>9</v>
      </c>
      <c r="AE3353" s="114">
        <v>45566</v>
      </c>
      <c r="AF3353" s="113">
        <v>5</v>
      </c>
      <c r="AG3353" s="113">
        <v>1</v>
      </c>
      <c r="AH3353" s="113" t="s">
        <v>16263</v>
      </c>
      <c r="AI3353" s="117" t="s">
        <v>16264</v>
      </c>
      <c r="AK3353" s="114">
        <v>45302</v>
      </c>
      <c r="AL3353" s="113">
        <v>40</v>
      </c>
      <c r="AM3353" s="113" t="s">
        <v>9870</v>
      </c>
      <c r="AN3353" s="113" t="s">
        <v>19236</v>
      </c>
      <c r="AO3353" s="113" t="s">
        <v>2212</v>
      </c>
      <c r="AP3353" s="113">
        <v>2003</v>
      </c>
      <c r="AQ3353" s="113" t="s">
        <v>9889</v>
      </c>
      <c r="AR3353" s="113" t="s">
        <v>22320</v>
      </c>
      <c r="AS3353" s="113" t="s">
        <v>14</v>
      </c>
      <c r="AT3353" s="113" t="s">
        <v>14</v>
      </c>
      <c r="AU3353" s="113" t="s">
        <v>16229</v>
      </c>
      <c r="AV3353" s="113" t="s">
        <v>14</v>
      </c>
    </row>
    <row r="3354" spans="1:49">
      <c r="A3354" s="116" t="s">
        <v>8428</v>
      </c>
      <c r="C3354" s="113" t="s">
        <v>218</v>
      </c>
      <c r="E3354" s="113" t="s">
        <v>30</v>
      </c>
      <c r="F3354" s="113" t="s">
        <v>8</v>
      </c>
      <c r="G3354" s="114">
        <v>30748</v>
      </c>
      <c r="H3354" s="113" t="s">
        <v>16218</v>
      </c>
      <c r="I3354" s="113" t="s">
        <v>9866</v>
      </c>
      <c r="J3354" s="113" t="s">
        <v>9872</v>
      </c>
      <c r="K3354" s="113" t="s">
        <v>44879</v>
      </c>
      <c r="L3354" s="113">
        <v>82324035330</v>
      </c>
      <c r="M3354" s="113" t="s">
        <v>13194</v>
      </c>
      <c r="O3354" s="113" t="s">
        <v>13195</v>
      </c>
      <c r="P3354" s="113" t="s">
        <v>44880</v>
      </c>
      <c r="Q3354" s="113" t="s">
        <v>44881</v>
      </c>
      <c r="R3354" s="113">
        <v>15</v>
      </c>
      <c r="S3354" s="113" t="s">
        <v>13</v>
      </c>
      <c r="T3354" s="113" t="s">
        <v>44882</v>
      </c>
      <c r="U3354" s="113" t="s">
        <v>44883</v>
      </c>
      <c r="V3354" s="114">
        <v>40179</v>
      </c>
      <c r="W3354" s="114">
        <v>40179</v>
      </c>
      <c r="X3354" s="113" t="s">
        <v>44884</v>
      </c>
      <c r="Y3354" s="114">
        <v>40906</v>
      </c>
      <c r="Z3354" s="114">
        <v>40909</v>
      </c>
      <c r="AA3354" s="113">
        <v>21</v>
      </c>
      <c r="AB3354" s="113" t="s">
        <v>24</v>
      </c>
      <c r="AC3354" s="113">
        <v>33</v>
      </c>
      <c r="AD3354" s="113" t="s">
        <v>10</v>
      </c>
      <c r="AE3354" s="114">
        <v>45200</v>
      </c>
      <c r="AF3354" s="113">
        <v>13</v>
      </c>
      <c r="AG3354" s="113">
        <v>9</v>
      </c>
      <c r="AH3354" s="113" t="s">
        <v>9913</v>
      </c>
      <c r="AI3354" s="117" t="s">
        <v>251</v>
      </c>
      <c r="AJ3354" s="113" t="s">
        <v>45509</v>
      </c>
      <c r="AK3354" s="114">
        <v>44670</v>
      </c>
      <c r="AL3354" s="113">
        <v>40</v>
      </c>
      <c r="AM3354" s="113" t="s">
        <v>9870</v>
      </c>
      <c r="AN3354" s="113" t="s">
        <v>16468</v>
      </c>
      <c r="AO3354" s="113" t="s">
        <v>31</v>
      </c>
      <c r="AP3354" s="113">
        <v>2010</v>
      </c>
      <c r="AQ3354" s="113" t="s">
        <v>5236</v>
      </c>
      <c r="AR3354" s="113" t="s">
        <v>20930</v>
      </c>
      <c r="AS3354" s="113" t="s">
        <v>14</v>
      </c>
      <c r="AT3354" s="113" t="s">
        <v>14</v>
      </c>
      <c r="AU3354" s="113" t="s">
        <v>16229</v>
      </c>
      <c r="AV3354" s="113" t="s">
        <v>14</v>
      </c>
      <c r="AW3354" s="113" t="s">
        <v>14</v>
      </c>
    </row>
    <row r="3355" spans="1:49">
      <c r="A3355" s="116" t="s">
        <v>9162</v>
      </c>
      <c r="C3355" s="113" t="s">
        <v>2572</v>
      </c>
      <c r="F3355" s="113" t="s">
        <v>8</v>
      </c>
      <c r="G3355" s="114">
        <v>30751</v>
      </c>
      <c r="H3355" s="113" t="s">
        <v>16230</v>
      </c>
      <c r="I3355" s="113" t="s">
        <v>9866</v>
      </c>
      <c r="J3355" s="113" t="s">
        <v>9872</v>
      </c>
      <c r="K3355" s="113" t="s">
        <v>16319</v>
      </c>
      <c r="L3355" s="113">
        <v>82393503485</v>
      </c>
      <c r="M3355" s="113" t="s">
        <v>12601</v>
      </c>
      <c r="O3355" s="113" t="s">
        <v>12602</v>
      </c>
      <c r="P3355" s="113" t="s">
        <v>16320</v>
      </c>
      <c r="Q3355" s="113" t="s">
        <v>16321</v>
      </c>
      <c r="R3355" s="113">
        <v>15</v>
      </c>
      <c r="S3355" s="113" t="s">
        <v>13</v>
      </c>
      <c r="T3355" s="113" t="s">
        <v>16322</v>
      </c>
      <c r="U3355" s="113" t="s">
        <v>16323</v>
      </c>
      <c r="V3355" s="114">
        <v>42037</v>
      </c>
      <c r="W3355" s="114">
        <v>42036</v>
      </c>
      <c r="X3355" s="113" t="s">
        <v>16324</v>
      </c>
      <c r="Y3355" s="114">
        <v>42612</v>
      </c>
      <c r="Z3355" s="114">
        <v>42614</v>
      </c>
      <c r="AA3355" s="113">
        <v>21</v>
      </c>
      <c r="AB3355" s="113" t="s">
        <v>24</v>
      </c>
      <c r="AC3355" s="113">
        <v>23</v>
      </c>
      <c r="AD3355" s="113" t="s">
        <v>78</v>
      </c>
      <c r="AE3355" s="114">
        <v>45200</v>
      </c>
      <c r="AF3355" s="113">
        <v>19</v>
      </c>
      <c r="AG3355" s="113">
        <v>0</v>
      </c>
      <c r="AH3355" s="113" t="s">
        <v>16263</v>
      </c>
      <c r="AI3355" s="117" t="s">
        <v>16325</v>
      </c>
      <c r="AK3355" s="114">
        <v>45302</v>
      </c>
      <c r="AL3355" s="113">
        <v>15</v>
      </c>
      <c r="AM3355" s="113" t="s">
        <v>9885</v>
      </c>
      <c r="AN3355" s="113" t="s">
        <v>16326</v>
      </c>
      <c r="AO3355" s="113" t="s">
        <v>314</v>
      </c>
      <c r="AP3355" s="113">
        <v>2002</v>
      </c>
      <c r="AQ3355" s="113" t="s">
        <v>8</v>
      </c>
      <c r="AR3355" s="113" t="s">
        <v>16327</v>
      </c>
      <c r="AS3355" s="113" t="s">
        <v>14</v>
      </c>
      <c r="AT3355" s="113" t="s">
        <v>14</v>
      </c>
      <c r="AU3355" s="113" t="s">
        <v>16229</v>
      </c>
      <c r="AV3355" s="113" t="s">
        <v>14</v>
      </c>
    </row>
    <row r="3356" spans="1:49">
      <c r="A3356" s="116" t="s">
        <v>3584</v>
      </c>
      <c r="B3356" s="113">
        <v>570036030</v>
      </c>
      <c r="C3356" s="113" t="s">
        <v>3585</v>
      </c>
      <c r="F3356" s="113" t="s">
        <v>8</v>
      </c>
      <c r="G3356" s="114">
        <v>30754</v>
      </c>
      <c r="H3356" s="113" t="s">
        <v>16230</v>
      </c>
      <c r="I3356" s="113" t="s">
        <v>9866</v>
      </c>
      <c r="J3356" s="113" t="s">
        <v>9872</v>
      </c>
      <c r="K3356" s="113" t="s">
        <v>45862</v>
      </c>
      <c r="L3356" s="113">
        <v>85397994491</v>
      </c>
      <c r="M3356" s="113" t="s">
        <v>25535</v>
      </c>
      <c r="O3356" s="113" t="s">
        <v>25536</v>
      </c>
      <c r="P3356" s="113" t="s">
        <v>25537</v>
      </c>
      <c r="Q3356" s="113" t="s">
        <v>25538</v>
      </c>
      <c r="R3356" s="113">
        <v>15</v>
      </c>
      <c r="S3356" s="113" t="s">
        <v>13</v>
      </c>
      <c r="T3356" s="113" t="s">
        <v>25539</v>
      </c>
      <c r="U3356" s="113" t="s">
        <v>25540</v>
      </c>
      <c r="V3356" s="114">
        <v>39563</v>
      </c>
      <c r="W3356" s="114">
        <v>39448</v>
      </c>
      <c r="X3356" s="113" t="s">
        <v>25541</v>
      </c>
      <c r="Y3356" s="114">
        <v>40143</v>
      </c>
      <c r="Z3356" s="114">
        <v>40148</v>
      </c>
      <c r="AA3356" s="113">
        <v>21</v>
      </c>
      <c r="AB3356" s="113" t="s">
        <v>24</v>
      </c>
      <c r="AC3356" s="113">
        <v>31</v>
      </c>
      <c r="AD3356" s="113" t="s">
        <v>9</v>
      </c>
      <c r="AE3356" s="114">
        <v>45566</v>
      </c>
      <c r="AF3356" s="113">
        <v>15</v>
      </c>
      <c r="AG3356" s="113">
        <v>9</v>
      </c>
      <c r="AH3356" s="113" t="s">
        <v>16263</v>
      </c>
      <c r="AI3356" s="117" t="s">
        <v>16325</v>
      </c>
      <c r="AK3356" s="114">
        <v>45302</v>
      </c>
      <c r="AL3356" s="113">
        <v>15</v>
      </c>
      <c r="AM3356" s="113" t="s">
        <v>9885</v>
      </c>
      <c r="AN3356" s="113" t="s">
        <v>19236</v>
      </c>
      <c r="AO3356" s="113" t="s">
        <v>2212</v>
      </c>
      <c r="AP3356" s="113">
        <v>2003</v>
      </c>
      <c r="AQ3356" s="113" t="s">
        <v>8</v>
      </c>
      <c r="AR3356" s="113" t="s">
        <v>25542</v>
      </c>
      <c r="AS3356" s="113" t="s">
        <v>14</v>
      </c>
      <c r="AT3356" s="113" t="s">
        <v>14</v>
      </c>
      <c r="AU3356" s="113" t="s">
        <v>16229</v>
      </c>
      <c r="AV3356" s="113" t="s">
        <v>14</v>
      </c>
    </row>
    <row r="3357" spans="1:49">
      <c r="A3357" s="116" t="s">
        <v>3583</v>
      </c>
      <c r="B3357" s="113">
        <v>570035977</v>
      </c>
      <c r="C3357" s="113" t="s">
        <v>1376</v>
      </c>
      <c r="E3357" s="113" t="s">
        <v>30</v>
      </c>
      <c r="F3357" s="113" t="s">
        <v>8</v>
      </c>
      <c r="G3357" s="114">
        <v>30754</v>
      </c>
      <c r="H3357" s="113" t="s">
        <v>16230</v>
      </c>
      <c r="I3357" s="113" t="s">
        <v>9866</v>
      </c>
      <c r="J3357" s="113" t="s">
        <v>9872</v>
      </c>
      <c r="K3357" s="113" t="s">
        <v>20466</v>
      </c>
      <c r="L3357" s="113">
        <v>85241196100</v>
      </c>
      <c r="M3357" s="113" t="s">
        <v>46599</v>
      </c>
      <c r="O3357" s="113" t="s">
        <v>13083</v>
      </c>
      <c r="P3357" s="113" t="s">
        <v>20467</v>
      </c>
      <c r="Q3357" s="113" t="s">
        <v>20468</v>
      </c>
      <c r="R3357" s="113">
        <v>15</v>
      </c>
      <c r="S3357" s="113" t="s">
        <v>13</v>
      </c>
      <c r="T3357" s="113" t="s">
        <v>20469</v>
      </c>
      <c r="U3357" s="113" t="s">
        <v>20470</v>
      </c>
      <c r="V3357" s="114">
        <v>39563</v>
      </c>
      <c r="W3357" s="114">
        <v>39448</v>
      </c>
      <c r="X3357" s="113" t="s">
        <v>20471</v>
      </c>
      <c r="Y3357" s="114">
        <v>40143</v>
      </c>
      <c r="Z3357" s="114">
        <v>40148</v>
      </c>
      <c r="AA3357" s="113">
        <v>21</v>
      </c>
      <c r="AB3357" s="113" t="s">
        <v>24</v>
      </c>
      <c r="AC3357" s="113">
        <v>34</v>
      </c>
      <c r="AD3357" s="113" t="s">
        <v>18</v>
      </c>
      <c r="AE3357" s="114">
        <v>45200</v>
      </c>
      <c r="AF3357" s="113">
        <v>14</v>
      </c>
      <c r="AG3357" s="113">
        <v>9</v>
      </c>
      <c r="AH3357" s="113" t="s">
        <v>16263</v>
      </c>
      <c r="AI3357" s="117" t="s">
        <v>20472</v>
      </c>
      <c r="AK3357" s="114">
        <v>43740</v>
      </c>
      <c r="AL3357" s="113">
        <v>40</v>
      </c>
      <c r="AM3357" s="113" t="s">
        <v>9870</v>
      </c>
      <c r="AN3357" s="113" t="s">
        <v>16468</v>
      </c>
      <c r="AO3357" s="113" t="s">
        <v>31</v>
      </c>
      <c r="AP3357" s="113">
        <v>2006</v>
      </c>
      <c r="AQ3357" s="113" t="s">
        <v>8</v>
      </c>
      <c r="AR3357" s="113" t="s">
        <v>20473</v>
      </c>
      <c r="AS3357" s="113" t="s">
        <v>14</v>
      </c>
      <c r="AT3357" s="113" t="s">
        <v>14</v>
      </c>
      <c r="AU3357" s="113" t="s">
        <v>16229</v>
      </c>
      <c r="AV3357" s="113" t="s">
        <v>14</v>
      </c>
      <c r="AW3357" s="113" t="s">
        <v>14</v>
      </c>
    </row>
    <row r="3358" spans="1:49">
      <c r="A3358" s="116" t="s">
        <v>2064</v>
      </c>
      <c r="C3358" s="113" t="s">
        <v>2065</v>
      </c>
      <c r="E3358" s="113" t="s">
        <v>945</v>
      </c>
      <c r="F3358" s="113" t="s">
        <v>8</v>
      </c>
      <c r="G3358" s="114">
        <v>30754</v>
      </c>
      <c r="H3358" s="113" t="s">
        <v>16218</v>
      </c>
      <c r="I3358" s="113" t="s">
        <v>9866</v>
      </c>
      <c r="J3358" s="113" t="s">
        <v>9872</v>
      </c>
      <c r="K3358" s="113" t="s">
        <v>20628</v>
      </c>
      <c r="M3358" s="113" t="s">
        <v>12687</v>
      </c>
      <c r="O3358" s="113" t="s">
        <v>12688</v>
      </c>
      <c r="P3358" s="113" t="s">
        <v>20629</v>
      </c>
      <c r="Q3358" s="113" t="s">
        <v>20630</v>
      </c>
      <c r="R3358" s="113">
        <v>15</v>
      </c>
      <c r="S3358" s="113" t="s">
        <v>13</v>
      </c>
      <c r="T3358" s="113" t="s">
        <v>20631</v>
      </c>
      <c r="U3358" s="113" t="s">
        <v>20632</v>
      </c>
      <c r="V3358" s="114">
        <v>40289</v>
      </c>
      <c r="W3358" s="114">
        <v>40179</v>
      </c>
      <c r="X3358" s="113" t="s">
        <v>20633</v>
      </c>
      <c r="Y3358" s="114">
        <v>40907</v>
      </c>
      <c r="Z3358" s="114">
        <v>40909</v>
      </c>
      <c r="AA3358" s="113">
        <v>22</v>
      </c>
      <c r="AB3358" s="113" t="s">
        <v>25</v>
      </c>
      <c r="AC3358" s="113">
        <v>33</v>
      </c>
      <c r="AD3358" s="113" t="s">
        <v>10</v>
      </c>
      <c r="AE3358" s="114">
        <v>44835</v>
      </c>
      <c r="AF3358" s="113">
        <v>15</v>
      </c>
      <c r="AG3358" s="113">
        <v>9</v>
      </c>
      <c r="AH3358" s="113" t="s">
        <v>16226</v>
      </c>
      <c r="AI3358" s="117" t="s">
        <v>9891</v>
      </c>
      <c r="AK3358" s="114">
        <v>44835</v>
      </c>
      <c r="AL3358" s="113">
        <v>40</v>
      </c>
      <c r="AM3358" s="113" t="s">
        <v>9870</v>
      </c>
      <c r="AN3358" s="113" t="s">
        <v>17344</v>
      </c>
      <c r="AO3358" s="113" t="s">
        <v>142</v>
      </c>
      <c r="AP3358" s="113">
        <v>2015</v>
      </c>
      <c r="AQ3358" s="113" t="s">
        <v>8</v>
      </c>
      <c r="AR3358" s="113" t="s">
        <v>20634</v>
      </c>
      <c r="AS3358" s="113" t="s">
        <v>14</v>
      </c>
      <c r="AT3358" s="113" t="s">
        <v>14</v>
      </c>
      <c r="AU3358" s="113" t="s">
        <v>16229</v>
      </c>
      <c r="AV3358" s="113" t="s">
        <v>14</v>
      </c>
      <c r="AW3358" s="113" t="s">
        <v>14</v>
      </c>
    </row>
    <row r="3359" spans="1:49">
      <c r="A3359" s="116" t="s">
        <v>6378</v>
      </c>
      <c r="B3359" s="113">
        <v>570036005</v>
      </c>
      <c r="C3359" s="113" t="s">
        <v>6379</v>
      </c>
      <c r="E3359" s="113" t="s">
        <v>5975</v>
      </c>
      <c r="F3359" s="113" t="s">
        <v>962</v>
      </c>
      <c r="G3359" s="114">
        <v>30757</v>
      </c>
      <c r="H3359" s="113" t="s">
        <v>16218</v>
      </c>
      <c r="I3359" s="113" t="s">
        <v>9866</v>
      </c>
      <c r="J3359" s="113" t="s">
        <v>9872</v>
      </c>
      <c r="K3359" s="113" t="s">
        <v>35517</v>
      </c>
      <c r="L3359" s="113">
        <v>85397159285</v>
      </c>
      <c r="M3359" s="113" t="s">
        <v>10183</v>
      </c>
      <c r="O3359" s="113" t="s">
        <v>35518</v>
      </c>
      <c r="P3359" s="113" t="s">
        <v>35519</v>
      </c>
      <c r="Q3359" s="113" t="s">
        <v>35520</v>
      </c>
      <c r="R3359" s="113">
        <v>15</v>
      </c>
      <c r="S3359" s="113" t="s">
        <v>13</v>
      </c>
      <c r="T3359" s="113" t="s">
        <v>35521</v>
      </c>
      <c r="U3359" s="113" t="s">
        <v>35522</v>
      </c>
      <c r="V3359" s="114">
        <v>39563</v>
      </c>
      <c r="W3359" s="114">
        <v>39448</v>
      </c>
      <c r="X3359" s="113" t="s">
        <v>35523</v>
      </c>
      <c r="Y3359" s="114">
        <v>40143</v>
      </c>
      <c r="Z3359" s="114">
        <v>40148</v>
      </c>
      <c r="AA3359" s="113">
        <v>21</v>
      </c>
      <c r="AB3359" s="113" t="s">
        <v>24</v>
      </c>
      <c r="AC3359" s="113">
        <v>34</v>
      </c>
      <c r="AD3359" s="113" t="s">
        <v>18</v>
      </c>
      <c r="AE3359" s="114">
        <v>45017</v>
      </c>
      <c r="AF3359" s="113">
        <v>14</v>
      </c>
      <c r="AG3359" s="113">
        <v>3</v>
      </c>
      <c r="AH3359" s="113" t="s">
        <v>16226</v>
      </c>
      <c r="AI3359" s="117" t="s">
        <v>14729</v>
      </c>
      <c r="AK3359" s="114">
        <v>45139</v>
      </c>
      <c r="AL3359" s="113">
        <v>40</v>
      </c>
      <c r="AM3359" s="113" t="s">
        <v>9870</v>
      </c>
      <c r="AN3359" s="113" t="s">
        <v>18779</v>
      </c>
      <c r="AO3359" s="113" t="s">
        <v>61</v>
      </c>
      <c r="AP3359" s="113">
        <v>2010</v>
      </c>
      <c r="AQ3359" s="113" t="s">
        <v>8</v>
      </c>
      <c r="AR3359" s="113" t="s">
        <v>19139</v>
      </c>
      <c r="AS3359" s="113" t="s">
        <v>14</v>
      </c>
      <c r="AT3359" s="113" t="s">
        <v>14</v>
      </c>
      <c r="AU3359" s="113" t="s">
        <v>16229</v>
      </c>
      <c r="AV3359" s="113" t="s">
        <v>14</v>
      </c>
      <c r="AW3359" s="113" t="s">
        <v>14</v>
      </c>
    </row>
    <row r="3360" spans="1:49">
      <c r="A3360" s="116" t="s">
        <v>8879</v>
      </c>
      <c r="C3360" s="113" t="s">
        <v>1631</v>
      </c>
      <c r="F3360" s="113" t="s">
        <v>8</v>
      </c>
      <c r="G3360" s="114">
        <v>30757</v>
      </c>
      <c r="H3360" s="113" t="s">
        <v>16230</v>
      </c>
      <c r="I3360" s="113" t="s">
        <v>9866</v>
      </c>
      <c r="J3360" s="113" t="s">
        <v>9872</v>
      </c>
      <c r="K3360" s="113" t="s">
        <v>40583</v>
      </c>
      <c r="L3360" s="113">
        <v>82269574481</v>
      </c>
      <c r="M3360" s="113" t="s">
        <v>40584</v>
      </c>
      <c r="O3360" s="113" t="s">
        <v>11656</v>
      </c>
      <c r="P3360" s="113" t="s">
        <v>40585</v>
      </c>
      <c r="Q3360" s="113" t="s">
        <v>40586</v>
      </c>
      <c r="R3360" s="113">
        <v>15</v>
      </c>
      <c r="S3360" s="113" t="s">
        <v>13</v>
      </c>
      <c r="T3360" s="113" t="s">
        <v>40587</v>
      </c>
      <c r="U3360" s="113" t="s">
        <v>40588</v>
      </c>
      <c r="V3360" s="114">
        <v>42027</v>
      </c>
      <c r="W3360" s="114">
        <v>41944</v>
      </c>
      <c r="X3360" s="113" t="s">
        <v>40589</v>
      </c>
      <c r="Y3360" s="114">
        <v>42612</v>
      </c>
      <c r="Z3360" s="114">
        <v>42614</v>
      </c>
      <c r="AA3360" s="113">
        <v>21</v>
      </c>
      <c r="AB3360" s="113" t="s">
        <v>24</v>
      </c>
      <c r="AC3360" s="113">
        <v>22</v>
      </c>
      <c r="AD3360" s="113" t="s">
        <v>25</v>
      </c>
      <c r="AE3360" s="114">
        <v>43556</v>
      </c>
      <c r="AF3360" s="113">
        <v>14</v>
      </c>
      <c r="AG3360" s="113">
        <v>3</v>
      </c>
      <c r="AH3360" s="113" t="s">
        <v>16263</v>
      </c>
      <c r="AI3360" s="117" t="s">
        <v>75</v>
      </c>
      <c r="AK3360" s="114">
        <v>44319</v>
      </c>
      <c r="AL3360" s="113">
        <v>17</v>
      </c>
      <c r="AM3360" s="113" t="s">
        <v>9982</v>
      </c>
      <c r="AN3360" s="113" t="s">
        <v>24819</v>
      </c>
      <c r="AO3360" s="113" t="s">
        <v>126</v>
      </c>
      <c r="AP3360" s="113">
        <v>2003</v>
      </c>
      <c r="AQ3360" s="113" t="s">
        <v>8</v>
      </c>
      <c r="AR3360" s="113" t="s">
        <v>28066</v>
      </c>
      <c r="AS3360" s="113" t="s">
        <v>14</v>
      </c>
      <c r="AT3360" s="113" t="s">
        <v>14</v>
      </c>
      <c r="AU3360" s="113" t="s">
        <v>16229</v>
      </c>
      <c r="AV3360" s="113" t="s">
        <v>14</v>
      </c>
      <c r="AW3360" s="113" t="s">
        <v>14</v>
      </c>
    </row>
    <row r="3361" spans="1:49">
      <c r="A3361" s="116" t="s">
        <v>4237</v>
      </c>
      <c r="C3361" s="113" t="s">
        <v>4238</v>
      </c>
      <c r="F3361" s="113" t="s">
        <v>1227</v>
      </c>
      <c r="G3361" s="114">
        <v>30761</v>
      </c>
      <c r="H3361" s="113" t="s">
        <v>16230</v>
      </c>
      <c r="I3361" s="113" t="s">
        <v>9866</v>
      </c>
      <c r="J3361" s="113" t="s">
        <v>9872</v>
      </c>
      <c r="K3361" s="113" t="s">
        <v>20601</v>
      </c>
      <c r="L3361" s="113">
        <v>82187407425</v>
      </c>
      <c r="M3361" s="113" t="s">
        <v>46396</v>
      </c>
      <c r="O3361" s="113" t="s">
        <v>13808</v>
      </c>
      <c r="P3361" s="113" t="s">
        <v>20602</v>
      </c>
      <c r="Q3361" s="113" t="s">
        <v>20603</v>
      </c>
      <c r="R3361" s="113">
        <v>15</v>
      </c>
      <c r="S3361" s="113" t="s">
        <v>13</v>
      </c>
      <c r="T3361" s="113" t="s">
        <v>20604</v>
      </c>
      <c r="U3361" s="113" t="s">
        <v>20605</v>
      </c>
      <c r="V3361" s="114">
        <v>41908</v>
      </c>
      <c r="W3361" s="114">
        <v>41883</v>
      </c>
      <c r="X3361" s="113" t="s">
        <v>20606</v>
      </c>
      <c r="Y3361" s="114">
        <v>42612</v>
      </c>
      <c r="Z3361" s="114">
        <v>42614</v>
      </c>
      <c r="AA3361" s="113">
        <v>21</v>
      </c>
      <c r="AB3361" s="113" t="s">
        <v>24</v>
      </c>
      <c r="AC3361" s="113">
        <v>22</v>
      </c>
      <c r="AD3361" s="113" t="s">
        <v>25</v>
      </c>
      <c r="AE3361" s="114">
        <v>44470</v>
      </c>
      <c r="AF3361" s="113">
        <v>17</v>
      </c>
      <c r="AG3361" s="113">
        <v>1</v>
      </c>
      <c r="AH3361" s="113" t="s">
        <v>16263</v>
      </c>
      <c r="AI3361" s="117" t="s">
        <v>75</v>
      </c>
      <c r="AK3361" s="114">
        <v>44924</v>
      </c>
      <c r="AL3361" s="113">
        <v>17</v>
      </c>
      <c r="AM3361" s="113" t="s">
        <v>9982</v>
      </c>
      <c r="AN3361" s="113" t="s">
        <v>20607</v>
      </c>
      <c r="AO3361" s="113" t="s">
        <v>2247</v>
      </c>
      <c r="AP3361" s="113">
        <v>2003</v>
      </c>
      <c r="AQ3361" s="113" t="s">
        <v>1227</v>
      </c>
      <c r="AR3361" s="113" t="s">
        <v>20101</v>
      </c>
      <c r="AS3361" s="113" t="s">
        <v>14</v>
      </c>
      <c r="AT3361" s="113" t="s">
        <v>14</v>
      </c>
      <c r="AU3361" s="113" t="s">
        <v>16229</v>
      </c>
      <c r="AV3361" s="113" t="s">
        <v>14</v>
      </c>
      <c r="AW3361" s="113" t="s">
        <v>14</v>
      </c>
    </row>
    <row r="3362" spans="1:49">
      <c r="A3362" s="116" t="s">
        <v>3714</v>
      </c>
      <c r="B3362" s="113">
        <v>570027824</v>
      </c>
      <c r="C3362" s="113" t="s">
        <v>3715</v>
      </c>
      <c r="E3362" s="113" t="s">
        <v>34</v>
      </c>
      <c r="F3362" s="113" t="s">
        <v>610</v>
      </c>
      <c r="G3362" s="114">
        <v>30762</v>
      </c>
      <c r="H3362" s="113" t="s">
        <v>16230</v>
      </c>
      <c r="I3362" s="113" t="s">
        <v>9866</v>
      </c>
      <c r="J3362" s="113" t="s">
        <v>9872</v>
      </c>
      <c r="K3362" s="113" t="s">
        <v>43311</v>
      </c>
      <c r="L3362" s="113">
        <v>82283705319</v>
      </c>
      <c r="M3362" s="113" t="s">
        <v>43312</v>
      </c>
      <c r="O3362" s="113" t="s">
        <v>10391</v>
      </c>
      <c r="P3362" s="113" t="s">
        <v>43313</v>
      </c>
      <c r="Q3362" s="113" t="s">
        <v>43314</v>
      </c>
      <c r="R3362" s="113">
        <v>15</v>
      </c>
      <c r="S3362" s="113" t="s">
        <v>13</v>
      </c>
      <c r="T3362" s="113" t="s">
        <v>43315</v>
      </c>
      <c r="U3362" s="113" t="s">
        <v>43316</v>
      </c>
      <c r="V3362" s="114">
        <v>39387</v>
      </c>
      <c r="W3362" s="114">
        <v>39083</v>
      </c>
      <c r="X3362" s="113" t="s">
        <v>43317</v>
      </c>
      <c r="Y3362" s="114">
        <v>39720</v>
      </c>
      <c r="Z3362" s="114">
        <v>39722</v>
      </c>
      <c r="AA3362" s="113">
        <v>21</v>
      </c>
      <c r="AB3362" s="113" t="s">
        <v>24</v>
      </c>
      <c r="AC3362" s="113">
        <v>33</v>
      </c>
      <c r="AD3362" s="113" t="s">
        <v>10</v>
      </c>
      <c r="AE3362" s="114">
        <v>44652</v>
      </c>
      <c r="AF3362" s="113">
        <v>13</v>
      </c>
      <c r="AG3362" s="113">
        <v>3</v>
      </c>
      <c r="AH3362" s="113" t="s">
        <v>9913</v>
      </c>
      <c r="AI3362" s="117" t="s">
        <v>175</v>
      </c>
      <c r="AJ3362" s="113" t="s">
        <v>45509</v>
      </c>
      <c r="AK3362" s="114">
        <v>42746</v>
      </c>
      <c r="AL3362" s="113">
        <v>40</v>
      </c>
      <c r="AM3362" s="113" t="s">
        <v>9870</v>
      </c>
      <c r="AN3362" s="113" t="s">
        <v>16538</v>
      </c>
      <c r="AO3362" s="113" t="s">
        <v>169</v>
      </c>
      <c r="AP3362" s="113">
        <v>2014</v>
      </c>
      <c r="AQ3362" s="113" t="s">
        <v>2436</v>
      </c>
      <c r="AR3362" s="113" t="s">
        <v>38383</v>
      </c>
      <c r="AS3362" s="113" t="s">
        <v>14</v>
      </c>
      <c r="AT3362" s="113" t="s">
        <v>14</v>
      </c>
      <c r="AU3362" s="113" t="s">
        <v>16229</v>
      </c>
      <c r="AV3362" s="113" t="s">
        <v>14</v>
      </c>
      <c r="AW3362" s="113" t="s">
        <v>14</v>
      </c>
    </row>
    <row r="3363" spans="1:49">
      <c r="A3363" s="116" t="s">
        <v>1196</v>
      </c>
      <c r="C3363" s="113" t="s">
        <v>1197</v>
      </c>
      <c r="E3363" s="113" t="s">
        <v>41</v>
      </c>
      <c r="F3363" s="113" t="s">
        <v>376</v>
      </c>
      <c r="G3363" s="114">
        <v>30764</v>
      </c>
      <c r="H3363" s="113" t="s">
        <v>16230</v>
      </c>
      <c r="I3363" s="113" t="s">
        <v>9866</v>
      </c>
      <c r="J3363" s="113" t="s">
        <v>9872</v>
      </c>
      <c r="K3363" s="113" t="s">
        <v>19337</v>
      </c>
      <c r="L3363" s="113">
        <v>81342096183</v>
      </c>
      <c r="M3363" s="113" t="s">
        <v>10450</v>
      </c>
      <c r="O3363" s="113" t="s">
        <v>10451</v>
      </c>
      <c r="P3363" s="113" t="s">
        <v>19338</v>
      </c>
      <c r="Q3363" s="113" t="s">
        <v>19339</v>
      </c>
      <c r="R3363" s="113">
        <v>15</v>
      </c>
      <c r="S3363" s="113" t="s">
        <v>13</v>
      </c>
      <c r="T3363" s="113" t="s">
        <v>19340</v>
      </c>
      <c r="U3363" s="113" t="s">
        <v>19341</v>
      </c>
      <c r="V3363" s="114">
        <v>39904</v>
      </c>
      <c r="W3363" s="114">
        <v>39904</v>
      </c>
      <c r="X3363" s="113" t="s">
        <v>19342</v>
      </c>
      <c r="Y3363" s="114">
        <v>40542</v>
      </c>
      <c r="Z3363" s="114">
        <v>40544</v>
      </c>
      <c r="AA3363" s="113">
        <v>31</v>
      </c>
      <c r="AB3363" s="113" t="s">
        <v>9</v>
      </c>
      <c r="AC3363" s="113">
        <v>34</v>
      </c>
      <c r="AD3363" s="113" t="s">
        <v>18</v>
      </c>
      <c r="AE3363" s="114">
        <v>44287</v>
      </c>
      <c r="AF3363" s="113">
        <v>12</v>
      </c>
      <c r="AG3363" s="113">
        <v>0</v>
      </c>
      <c r="AH3363" s="113" t="s">
        <v>16226</v>
      </c>
      <c r="AI3363" s="117" t="s">
        <v>419</v>
      </c>
      <c r="AK3363" s="114">
        <v>42826</v>
      </c>
      <c r="AL3363" s="113">
        <v>40</v>
      </c>
      <c r="AM3363" s="113" t="s">
        <v>9870</v>
      </c>
      <c r="AN3363" s="113" t="s">
        <v>16342</v>
      </c>
      <c r="AO3363" s="113" t="s">
        <v>701</v>
      </c>
      <c r="AP3363" s="113">
        <v>2007</v>
      </c>
      <c r="AQ3363" s="113" t="s">
        <v>8</v>
      </c>
      <c r="AR3363" s="113" t="s">
        <v>19343</v>
      </c>
      <c r="AS3363" s="113" t="s">
        <v>14</v>
      </c>
      <c r="AT3363" s="113" t="s">
        <v>14</v>
      </c>
      <c r="AU3363" s="113" t="s">
        <v>16229</v>
      </c>
      <c r="AV3363" s="113" t="s">
        <v>14</v>
      </c>
      <c r="AW3363" s="113" t="s">
        <v>14</v>
      </c>
    </row>
    <row r="3364" spans="1:49">
      <c r="A3364" s="116" t="s">
        <v>1191</v>
      </c>
      <c r="C3364" s="113" t="s">
        <v>1192</v>
      </c>
      <c r="E3364" s="113" t="s">
        <v>133</v>
      </c>
      <c r="F3364" s="113" t="s">
        <v>8</v>
      </c>
      <c r="G3364" s="114">
        <v>30764</v>
      </c>
      <c r="H3364" s="113" t="s">
        <v>16230</v>
      </c>
      <c r="I3364" s="113" t="s">
        <v>9866</v>
      </c>
      <c r="J3364" s="113" t="s">
        <v>9872</v>
      </c>
      <c r="K3364" s="113" t="s">
        <v>42552</v>
      </c>
      <c r="L3364" s="113">
        <v>85398462608</v>
      </c>
      <c r="M3364" s="113" t="s">
        <v>13514</v>
      </c>
      <c r="O3364" s="113" t="s">
        <v>42553</v>
      </c>
      <c r="P3364" s="113" t="s">
        <v>42554</v>
      </c>
      <c r="Q3364" s="113" t="s">
        <v>42555</v>
      </c>
      <c r="R3364" s="113">
        <v>15</v>
      </c>
      <c r="S3364" s="113" t="s">
        <v>13</v>
      </c>
      <c r="T3364" s="113" t="s">
        <v>42556</v>
      </c>
      <c r="U3364" s="113" t="s">
        <v>42557</v>
      </c>
      <c r="V3364" s="114">
        <v>39965</v>
      </c>
      <c r="W3364" s="114">
        <v>39904</v>
      </c>
      <c r="X3364" s="113" t="s">
        <v>42558</v>
      </c>
      <c r="Y3364" s="114">
        <v>40542</v>
      </c>
      <c r="Z3364" s="114">
        <v>40544</v>
      </c>
      <c r="AA3364" s="113">
        <v>22</v>
      </c>
      <c r="AB3364" s="113" t="s">
        <v>25</v>
      </c>
      <c r="AC3364" s="113">
        <v>23</v>
      </c>
      <c r="AD3364" s="113" t="s">
        <v>78</v>
      </c>
      <c r="AE3364" s="114">
        <v>44105</v>
      </c>
      <c r="AF3364" s="113">
        <v>14</v>
      </c>
      <c r="AG3364" s="113">
        <v>6</v>
      </c>
      <c r="AH3364" s="113" t="s">
        <v>16226</v>
      </c>
      <c r="AI3364" s="117" t="s">
        <v>419</v>
      </c>
      <c r="AK3364" s="114">
        <v>44105</v>
      </c>
      <c r="AL3364" s="113">
        <v>25</v>
      </c>
      <c r="AM3364" s="113" t="s">
        <v>9974</v>
      </c>
      <c r="AN3364" s="113" t="s">
        <v>24154</v>
      </c>
      <c r="AO3364" s="113" t="s">
        <v>1193</v>
      </c>
      <c r="AP3364" s="113">
        <v>2005</v>
      </c>
      <c r="AQ3364" s="113" t="s">
        <v>6669</v>
      </c>
      <c r="AR3364" s="113" t="s">
        <v>19488</v>
      </c>
      <c r="AS3364" s="113" t="s">
        <v>14</v>
      </c>
      <c r="AT3364" s="113" t="s">
        <v>14</v>
      </c>
      <c r="AU3364" s="113" t="s">
        <v>16229</v>
      </c>
      <c r="AV3364" s="113" t="s">
        <v>14</v>
      </c>
      <c r="AW3364" s="113" t="s">
        <v>14</v>
      </c>
    </row>
    <row r="3365" spans="1:49">
      <c r="A3365" s="116" t="s">
        <v>8651</v>
      </c>
      <c r="C3365" s="113" t="s">
        <v>8652</v>
      </c>
      <c r="E3365" s="113" t="s">
        <v>530</v>
      </c>
      <c r="F3365" s="113" t="s">
        <v>8</v>
      </c>
      <c r="G3365" s="114">
        <v>30768</v>
      </c>
      <c r="H3365" s="113" t="s">
        <v>16218</v>
      </c>
      <c r="I3365" s="113" t="s">
        <v>9866</v>
      </c>
      <c r="J3365" s="113" t="s">
        <v>9872</v>
      </c>
      <c r="K3365" s="113" t="s">
        <v>33532</v>
      </c>
      <c r="L3365" s="113">
        <v>8514576557</v>
      </c>
      <c r="M3365" s="113" t="s">
        <v>12188</v>
      </c>
      <c r="O3365" s="113" t="s">
        <v>12189</v>
      </c>
      <c r="P3365" s="113" t="s">
        <v>33533</v>
      </c>
      <c r="Q3365" s="113" t="s">
        <v>33534</v>
      </c>
      <c r="R3365" s="113">
        <v>15</v>
      </c>
      <c r="S3365" s="113" t="s">
        <v>13</v>
      </c>
      <c r="T3365" s="113" t="s">
        <v>33535</v>
      </c>
      <c r="U3365" s="113" t="s">
        <v>33536</v>
      </c>
      <c r="V3365" s="114">
        <v>42032</v>
      </c>
      <c r="W3365" s="114">
        <v>41944</v>
      </c>
      <c r="X3365" s="113" t="s">
        <v>33537</v>
      </c>
      <c r="Y3365" s="114">
        <v>42612</v>
      </c>
      <c r="Z3365" s="114">
        <v>42614</v>
      </c>
      <c r="AA3365" s="113">
        <v>21</v>
      </c>
      <c r="AB3365" s="113" t="s">
        <v>24</v>
      </c>
      <c r="AC3365" s="113">
        <v>31</v>
      </c>
      <c r="AD3365" s="113" t="s">
        <v>9</v>
      </c>
      <c r="AE3365" s="114">
        <v>44835</v>
      </c>
      <c r="AF3365" s="113">
        <v>13</v>
      </c>
      <c r="AG3365" s="113">
        <v>6</v>
      </c>
      <c r="AH3365" s="113" t="s">
        <v>16263</v>
      </c>
      <c r="AI3365" s="117" t="s">
        <v>16264</v>
      </c>
      <c r="AK3365" s="114">
        <v>45302</v>
      </c>
      <c r="AL3365" s="113">
        <v>40</v>
      </c>
      <c r="AM3365" s="113" t="s">
        <v>9870</v>
      </c>
      <c r="AN3365" s="113" t="s">
        <v>22698</v>
      </c>
      <c r="AO3365" s="113" t="s">
        <v>531</v>
      </c>
      <c r="AP3365" s="113">
        <v>2021</v>
      </c>
      <c r="AQ3365" s="113" t="s">
        <v>3314</v>
      </c>
      <c r="AR3365" s="113" t="s">
        <v>33538</v>
      </c>
      <c r="AS3365" s="113" t="s">
        <v>14</v>
      </c>
      <c r="AT3365" s="113" t="s">
        <v>14</v>
      </c>
      <c r="AU3365" s="113" t="s">
        <v>16229</v>
      </c>
      <c r="AV3365" s="113" t="s">
        <v>14</v>
      </c>
    </row>
    <row r="3366" spans="1:49">
      <c r="A3366" s="116" t="s">
        <v>8834</v>
      </c>
      <c r="C3366" s="113" t="s">
        <v>8835</v>
      </c>
      <c r="F3366" s="113" t="s">
        <v>8</v>
      </c>
      <c r="G3366" s="114">
        <v>30769</v>
      </c>
      <c r="H3366" s="113" t="s">
        <v>16218</v>
      </c>
      <c r="I3366" s="113" t="s">
        <v>9866</v>
      </c>
      <c r="J3366" s="113" t="s">
        <v>16392</v>
      </c>
      <c r="K3366" s="113" t="s">
        <v>16409</v>
      </c>
      <c r="L3366" s="113">
        <v>85395182016</v>
      </c>
      <c r="M3366" s="113" t="s">
        <v>13880</v>
      </c>
      <c r="O3366" s="113" t="s">
        <v>16410</v>
      </c>
      <c r="P3366" s="113" t="s">
        <v>16411</v>
      </c>
      <c r="Q3366" s="113" t="s">
        <v>16244</v>
      </c>
      <c r="R3366" s="113">
        <v>15</v>
      </c>
      <c r="S3366" s="113" t="s">
        <v>13</v>
      </c>
      <c r="T3366" s="113" t="s">
        <v>16412</v>
      </c>
      <c r="U3366" s="113" t="s">
        <v>16413</v>
      </c>
      <c r="V3366" s="114">
        <v>41977</v>
      </c>
      <c r="W3366" s="114">
        <v>41883</v>
      </c>
      <c r="X3366" s="113" t="s">
        <v>16414</v>
      </c>
      <c r="Y3366" s="114">
        <v>42612</v>
      </c>
      <c r="Z3366" s="114">
        <v>42614</v>
      </c>
      <c r="AA3366" s="113">
        <v>13</v>
      </c>
      <c r="AB3366" s="113" t="s">
        <v>357</v>
      </c>
      <c r="AC3366" s="113">
        <v>21</v>
      </c>
      <c r="AD3366" s="113" t="s">
        <v>24</v>
      </c>
      <c r="AE3366" s="114">
        <v>43922</v>
      </c>
      <c r="AF3366" s="113">
        <v>5</v>
      </c>
      <c r="AG3366" s="113">
        <v>7</v>
      </c>
      <c r="AH3366" s="113" t="s">
        <v>16263</v>
      </c>
      <c r="AI3366" s="117" t="s">
        <v>75</v>
      </c>
      <c r="AK3366" s="114">
        <v>43922</v>
      </c>
      <c r="AL3366" s="113">
        <v>15</v>
      </c>
      <c r="AM3366" s="113" t="s">
        <v>9885</v>
      </c>
      <c r="AN3366" s="113" t="s">
        <v>16415</v>
      </c>
      <c r="AO3366" s="113" t="s">
        <v>517</v>
      </c>
      <c r="AP3366" s="113">
        <v>2014</v>
      </c>
      <c r="AQ3366" s="113" t="s">
        <v>3314</v>
      </c>
      <c r="AR3366" s="113" t="s">
        <v>16295</v>
      </c>
      <c r="AS3366" s="113" t="s">
        <v>14</v>
      </c>
      <c r="AT3366" s="113" t="s">
        <v>14</v>
      </c>
      <c r="AU3366" s="113" t="s">
        <v>16229</v>
      </c>
      <c r="AV3366" s="113" t="s">
        <v>14</v>
      </c>
      <c r="AW3366" s="113" t="s">
        <v>14</v>
      </c>
    </row>
    <row r="3367" spans="1:49">
      <c r="A3367" s="116" t="s">
        <v>4396</v>
      </c>
      <c r="C3367" s="113" t="s">
        <v>706</v>
      </c>
      <c r="E3367" s="113" t="s">
        <v>30</v>
      </c>
      <c r="F3367" s="113" t="s">
        <v>8</v>
      </c>
      <c r="G3367" s="114">
        <v>30775</v>
      </c>
      <c r="H3367" s="113" t="s">
        <v>16230</v>
      </c>
      <c r="I3367" s="113" t="s">
        <v>9866</v>
      </c>
      <c r="J3367" s="113" t="s">
        <v>9872</v>
      </c>
      <c r="K3367" s="113" t="s">
        <v>30265</v>
      </c>
      <c r="M3367" s="113" t="s">
        <v>13131</v>
      </c>
      <c r="O3367" s="113" t="s">
        <v>13132</v>
      </c>
      <c r="P3367" s="113" t="s">
        <v>30266</v>
      </c>
      <c r="Q3367" s="113" t="s">
        <v>30267</v>
      </c>
      <c r="R3367" s="113">
        <v>15</v>
      </c>
      <c r="S3367" s="113" t="s">
        <v>13</v>
      </c>
      <c r="T3367" s="113" t="s">
        <v>30268</v>
      </c>
      <c r="U3367" s="113" t="s">
        <v>30269</v>
      </c>
      <c r="V3367" s="114">
        <v>40581</v>
      </c>
      <c r="W3367" s="114">
        <v>40544</v>
      </c>
      <c r="X3367" s="113" t="s">
        <v>30270</v>
      </c>
      <c r="Y3367" s="114">
        <v>41271</v>
      </c>
      <c r="Z3367" s="114">
        <v>41275</v>
      </c>
      <c r="AA3367" s="113">
        <v>31</v>
      </c>
      <c r="AB3367" s="113" t="s">
        <v>9</v>
      </c>
      <c r="AC3367" s="113">
        <v>34</v>
      </c>
      <c r="AD3367" s="113" t="s">
        <v>18</v>
      </c>
      <c r="AE3367" s="114">
        <v>44835</v>
      </c>
      <c r="AF3367" s="113">
        <v>12</v>
      </c>
      <c r="AG3367" s="113">
        <v>3</v>
      </c>
      <c r="AH3367" s="113" t="s">
        <v>16226</v>
      </c>
      <c r="AI3367" s="117" t="s">
        <v>10050</v>
      </c>
      <c r="AK3367" s="114">
        <v>44925</v>
      </c>
      <c r="AL3367" s="113">
        <v>40</v>
      </c>
      <c r="AM3367" s="113" t="s">
        <v>9870</v>
      </c>
      <c r="AN3367" s="113" t="s">
        <v>16468</v>
      </c>
      <c r="AO3367" s="113" t="s">
        <v>31</v>
      </c>
      <c r="AP3367" s="113">
        <v>2010</v>
      </c>
      <c r="AQ3367" s="113" t="s">
        <v>8</v>
      </c>
      <c r="AR3367" s="113" t="s">
        <v>30271</v>
      </c>
      <c r="AS3367" s="113" t="s">
        <v>14</v>
      </c>
      <c r="AT3367" s="113" t="s">
        <v>14</v>
      </c>
      <c r="AU3367" s="113" t="s">
        <v>16229</v>
      </c>
      <c r="AV3367" s="113" t="s">
        <v>14</v>
      </c>
      <c r="AW3367" s="113" t="s">
        <v>14</v>
      </c>
    </row>
    <row r="3368" spans="1:49">
      <c r="A3368" s="116" t="s">
        <v>46814</v>
      </c>
      <c r="C3368" s="113" t="s">
        <v>6041</v>
      </c>
      <c r="E3368" s="113" t="s">
        <v>45</v>
      </c>
      <c r="F3368" s="113" t="s">
        <v>8</v>
      </c>
      <c r="G3368" s="114">
        <v>30776</v>
      </c>
      <c r="H3368" s="113" t="s">
        <v>16230</v>
      </c>
      <c r="I3368" s="113" t="s">
        <v>9866</v>
      </c>
      <c r="J3368" s="113" t="s">
        <v>9872</v>
      </c>
      <c r="K3368" s="113" t="s">
        <v>33015</v>
      </c>
      <c r="L3368" s="113">
        <v>82293557405</v>
      </c>
      <c r="M3368" s="113" t="s">
        <v>33016</v>
      </c>
      <c r="N3368" s="113" t="s">
        <v>33017</v>
      </c>
      <c r="O3368" s="113" t="s">
        <v>33018</v>
      </c>
      <c r="P3368" s="113" t="s">
        <v>33019</v>
      </c>
      <c r="Q3368" s="113" t="s">
        <v>33020</v>
      </c>
      <c r="R3368" s="113">
        <v>15</v>
      </c>
      <c r="S3368" s="113" t="s">
        <v>13</v>
      </c>
      <c r="T3368" s="113" t="s">
        <v>33021</v>
      </c>
      <c r="U3368" s="113">
        <v>2010</v>
      </c>
      <c r="V3368" s="114">
        <v>40179</v>
      </c>
      <c r="W3368" s="114">
        <v>40179</v>
      </c>
      <c r="X3368" s="113">
        <v>2012</v>
      </c>
      <c r="Y3368" s="114">
        <v>40909</v>
      </c>
      <c r="Z3368" s="114">
        <v>40909</v>
      </c>
      <c r="AA3368" s="113">
        <v>22</v>
      </c>
      <c r="AB3368" s="113" t="s">
        <v>25</v>
      </c>
      <c r="AC3368" s="113">
        <v>31</v>
      </c>
      <c r="AD3368" s="113" t="s">
        <v>9</v>
      </c>
      <c r="AE3368" s="114">
        <v>44470</v>
      </c>
      <c r="AF3368" s="113">
        <v>9</v>
      </c>
      <c r="AG3368" s="113">
        <v>9</v>
      </c>
      <c r="AH3368" s="113" t="s">
        <v>16226</v>
      </c>
      <c r="AI3368" s="117" t="s">
        <v>9875</v>
      </c>
      <c r="AK3368" s="114">
        <v>45104</v>
      </c>
      <c r="AL3368" s="113">
        <v>25</v>
      </c>
      <c r="AM3368" s="113" t="s">
        <v>9974</v>
      </c>
      <c r="AN3368" s="113" t="s">
        <v>19210</v>
      </c>
      <c r="AO3368" s="113" t="s">
        <v>135</v>
      </c>
      <c r="AP3368" s="113">
        <v>2005</v>
      </c>
      <c r="AQ3368" s="113" t="s">
        <v>37</v>
      </c>
      <c r="AR3368" s="113" t="s">
        <v>17404</v>
      </c>
      <c r="AS3368" s="113" t="s">
        <v>14</v>
      </c>
      <c r="AT3368" s="113" t="s">
        <v>14</v>
      </c>
      <c r="AU3368" s="113" t="s">
        <v>16229</v>
      </c>
      <c r="AV3368" s="113" t="s">
        <v>14</v>
      </c>
      <c r="AW3368" s="113" t="s">
        <v>14</v>
      </c>
    </row>
    <row r="3369" spans="1:49">
      <c r="A3369" s="116" t="s">
        <v>1293</v>
      </c>
      <c r="C3369" s="113" t="s">
        <v>1294</v>
      </c>
      <c r="F3369" s="113" t="s">
        <v>1295</v>
      </c>
      <c r="G3369" s="114">
        <v>30776</v>
      </c>
      <c r="H3369" s="113" t="s">
        <v>16230</v>
      </c>
      <c r="I3369" s="113" t="s">
        <v>9866</v>
      </c>
      <c r="J3369" s="113" t="s">
        <v>9872</v>
      </c>
      <c r="K3369" s="113" t="s">
        <v>27213</v>
      </c>
      <c r="L3369" s="113">
        <v>82252870804</v>
      </c>
      <c r="M3369" s="113" t="s">
        <v>10514</v>
      </c>
      <c r="O3369" s="113" t="s">
        <v>10515</v>
      </c>
      <c r="P3369" s="113" t="s">
        <v>27214</v>
      </c>
      <c r="Q3369" s="113" t="s">
        <v>27215</v>
      </c>
      <c r="R3369" s="113">
        <v>15</v>
      </c>
      <c r="S3369" s="113" t="s">
        <v>13</v>
      </c>
      <c r="T3369" s="113" t="s">
        <v>27216</v>
      </c>
      <c r="U3369" s="113" t="s">
        <v>27217</v>
      </c>
      <c r="V3369" s="114">
        <v>42032</v>
      </c>
      <c r="W3369" s="114">
        <v>41944</v>
      </c>
      <c r="X3369" s="113" t="s">
        <v>27218</v>
      </c>
      <c r="Y3369" s="114">
        <v>42612</v>
      </c>
      <c r="Z3369" s="114">
        <v>42614</v>
      </c>
      <c r="AA3369" s="113">
        <v>21</v>
      </c>
      <c r="AB3369" s="113" t="s">
        <v>24</v>
      </c>
      <c r="AC3369" s="113">
        <v>23</v>
      </c>
      <c r="AD3369" s="113" t="s">
        <v>78</v>
      </c>
      <c r="AE3369" s="114">
        <v>45017</v>
      </c>
      <c r="AF3369" s="113">
        <v>18</v>
      </c>
      <c r="AG3369" s="113">
        <v>6</v>
      </c>
      <c r="AH3369" s="113" t="s">
        <v>16263</v>
      </c>
      <c r="AI3369" s="117" t="s">
        <v>16325</v>
      </c>
      <c r="AK3369" s="114">
        <v>45302</v>
      </c>
      <c r="AL3369" s="113">
        <v>15</v>
      </c>
      <c r="AM3369" s="113" t="s">
        <v>9885</v>
      </c>
      <c r="AN3369" s="113" t="s">
        <v>18740</v>
      </c>
      <c r="AO3369" s="113" t="s">
        <v>27</v>
      </c>
      <c r="AP3369" s="113">
        <v>2002</v>
      </c>
      <c r="AQ3369" s="113" t="s">
        <v>8</v>
      </c>
      <c r="AR3369" s="113" t="s">
        <v>19184</v>
      </c>
      <c r="AS3369" s="113" t="s">
        <v>14</v>
      </c>
      <c r="AT3369" s="113" t="s">
        <v>14</v>
      </c>
      <c r="AU3369" s="113" t="s">
        <v>16229</v>
      </c>
      <c r="AV3369" s="113" t="s">
        <v>14</v>
      </c>
    </row>
    <row r="3370" spans="1:49">
      <c r="A3370" s="116" t="s">
        <v>1018</v>
      </c>
      <c r="C3370" s="113" t="s">
        <v>1019</v>
      </c>
      <c r="E3370" s="113" t="s">
        <v>103</v>
      </c>
      <c r="F3370" s="113" t="s">
        <v>8</v>
      </c>
      <c r="G3370" s="114">
        <v>30777</v>
      </c>
      <c r="H3370" s="113" t="s">
        <v>16230</v>
      </c>
      <c r="I3370" s="113" t="s">
        <v>9866</v>
      </c>
      <c r="J3370" s="113" t="s">
        <v>9872</v>
      </c>
      <c r="K3370" s="113" t="s">
        <v>36066</v>
      </c>
      <c r="L3370" s="113">
        <v>82193154691</v>
      </c>
      <c r="M3370" s="113" t="s">
        <v>13687</v>
      </c>
      <c r="O3370" s="113" t="s">
        <v>15546</v>
      </c>
      <c r="P3370" s="113" t="s">
        <v>36067</v>
      </c>
      <c r="Q3370" s="113" t="s">
        <v>36068</v>
      </c>
      <c r="R3370" s="113">
        <v>15</v>
      </c>
      <c r="S3370" s="113" t="s">
        <v>1228</v>
      </c>
      <c r="T3370" s="113" t="s">
        <v>36069</v>
      </c>
      <c r="U3370" s="113" t="s">
        <v>36070</v>
      </c>
      <c r="V3370" s="114">
        <v>39965</v>
      </c>
      <c r="W3370" s="114">
        <v>39904</v>
      </c>
      <c r="X3370" s="113" t="s">
        <v>36071</v>
      </c>
      <c r="Y3370" s="114">
        <v>40542</v>
      </c>
      <c r="Z3370" s="114">
        <v>40544</v>
      </c>
      <c r="AA3370" s="113">
        <v>23</v>
      </c>
      <c r="AB3370" s="113" t="s">
        <v>78</v>
      </c>
      <c r="AC3370" s="113">
        <v>34</v>
      </c>
      <c r="AD3370" s="113" t="s">
        <v>18</v>
      </c>
      <c r="AE3370" s="114">
        <v>45383</v>
      </c>
      <c r="AF3370" s="113">
        <v>13</v>
      </c>
      <c r="AG3370" s="113">
        <v>0</v>
      </c>
      <c r="AH3370" s="113" t="s">
        <v>16226</v>
      </c>
      <c r="AI3370" s="117" t="s">
        <v>302</v>
      </c>
      <c r="AK3370" s="114">
        <v>44652</v>
      </c>
      <c r="AL3370" s="113">
        <v>30</v>
      </c>
      <c r="AM3370" s="113" t="s">
        <v>9882</v>
      </c>
      <c r="AN3370" s="113" t="s">
        <v>16273</v>
      </c>
      <c r="AO3370" s="113" t="s">
        <v>107</v>
      </c>
      <c r="AP3370" s="113">
        <v>2007</v>
      </c>
      <c r="AQ3370" s="113" t="s">
        <v>8</v>
      </c>
      <c r="AR3370" s="113" t="s">
        <v>18188</v>
      </c>
      <c r="AS3370" s="113" t="s">
        <v>14</v>
      </c>
      <c r="AT3370" s="113" t="s">
        <v>14</v>
      </c>
      <c r="AU3370" s="113" t="s">
        <v>16229</v>
      </c>
      <c r="AV3370" s="113" t="s">
        <v>14</v>
      </c>
      <c r="AW3370" s="113" t="s">
        <v>14</v>
      </c>
    </row>
    <row r="3371" spans="1:49">
      <c r="A3371" s="116" t="s">
        <v>9427</v>
      </c>
      <c r="B3371" s="113">
        <v>570035983</v>
      </c>
      <c r="C3371" s="113" t="s">
        <v>9428</v>
      </c>
      <c r="E3371" s="113" t="s">
        <v>30</v>
      </c>
      <c r="F3371" s="113" t="s">
        <v>8</v>
      </c>
      <c r="G3371" s="114">
        <v>30778</v>
      </c>
      <c r="H3371" s="113" t="s">
        <v>16230</v>
      </c>
      <c r="I3371" s="113" t="s">
        <v>9866</v>
      </c>
      <c r="J3371" s="113" t="s">
        <v>9872</v>
      </c>
      <c r="K3371" s="113" t="s">
        <v>39255</v>
      </c>
      <c r="L3371" s="113">
        <v>85399467636</v>
      </c>
      <c r="M3371" s="113" t="s">
        <v>13990</v>
      </c>
      <c r="N3371" s="113" t="s">
        <v>18798</v>
      </c>
      <c r="O3371" s="113" t="s">
        <v>13061</v>
      </c>
      <c r="P3371" s="113" t="s">
        <v>39256</v>
      </c>
      <c r="Q3371" s="113" t="s">
        <v>39257</v>
      </c>
      <c r="R3371" s="113">
        <v>15</v>
      </c>
      <c r="S3371" s="113" t="s">
        <v>13</v>
      </c>
      <c r="T3371" s="113" t="s">
        <v>39258</v>
      </c>
      <c r="U3371" s="113" t="s">
        <v>39259</v>
      </c>
      <c r="V3371" s="114">
        <v>39563</v>
      </c>
      <c r="W3371" s="114">
        <v>39448</v>
      </c>
      <c r="X3371" s="113" t="s">
        <v>39260</v>
      </c>
      <c r="Y3371" s="114">
        <v>40143</v>
      </c>
      <c r="Z3371" s="114">
        <v>40148</v>
      </c>
      <c r="AA3371" s="113">
        <v>21</v>
      </c>
      <c r="AB3371" s="113" t="s">
        <v>24</v>
      </c>
      <c r="AC3371" s="113">
        <v>33</v>
      </c>
      <c r="AD3371" s="113" t="s">
        <v>10</v>
      </c>
      <c r="AE3371" s="114">
        <v>44835</v>
      </c>
      <c r="AF3371" s="113">
        <v>13</v>
      </c>
      <c r="AG3371" s="113">
        <v>9</v>
      </c>
      <c r="AH3371" s="113" t="s">
        <v>16263</v>
      </c>
      <c r="AI3371" s="117" t="s">
        <v>3039</v>
      </c>
      <c r="AK3371" s="114">
        <v>42746</v>
      </c>
      <c r="AL3371" s="113">
        <v>40</v>
      </c>
      <c r="AM3371" s="113" t="s">
        <v>9870</v>
      </c>
      <c r="AN3371" s="113" t="s">
        <v>16468</v>
      </c>
      <c r="AO3371" s="113" t="s">
        <v>31</v>
      </c>
      <c r="AP3371" s="113">
        <v>2013</v>
      </c>
      <c r="AQ3371" s="113" t="s">
        <v>8</v>
      </c>
      <c r="AR3371" s="113" t="s">
        <v>18804</v>
      </c>
      <c r="AS3371" s="113" t="s">
        <v>14</v>
      </c>
      <c r="AT3371" s="113" t="s">
        <v>14</v>
      </c>
      <c r="AU3371" s="113" t="s">
        <v>16229</v>
      </c>
      <c r="AV3371" s="113" t="s">
        <v>14</v>
      </c>
      <c r="AW3371" s="113" t="s">
        <v>14</v>
      </c>
    </row>
    <row r="3372" spans="1:49">
      <c r="A3372" s="116" t="s">
        <v>4113</v>
      </c>
      <c r="C3372" s="113" t="s">
        <v>4114</v>
      </c>
      <c r="E3372" s="113" t="s">
        <v>4115</v>
      </c>
      <c r="F3372" s="113" t="s">
        <v>790</v>
      </c>
      <c r="G3372" s="114">
        <v>30778</v>
      </c>
      <c r="H3372" s="113" t="s">
        <v>16230</v>
      </c>
      <c r="I3372" s="113" t="s">
        <v>9866</v>
      </c>
      <c r="J3372" s="113" t="s">
        <v>9872</v>
      </c>
      <c r="K3372" s="113" t="s">
        <v>29622</v>
      </c>
      <c r="L3372" s="113">
        <v>81322112005</v>
      </c>
      <c r="M3372" s="113" t="s">
        <v>10439</v>
      </c>
      <c r="N3372" s="113" t="s">
        <v>29623</v>
      </c>
      <c r="O3372" s="113" t="s">
        <v>29624</v>
      </c>
      <c r="P3372" s="113" t="s">
        <v>29625</v>
      </c>
      <c r="Q3372" s="113" t="s">
        <v>29626</v>
      </c>
      <c r="R3372" s="113">
        <v>15</v>
      </c>
      <c r="S3372" s="113" t="s">
        <v>13</v>
      </c>
      <c r="T3372" s="113" t="s">
        <v>29627</v>
      </c>
      <c r="U3372" s="113" t="s">
        <v>29628</v>
      </c>
      <c r="V3372" s="114">
        <v>40179</v>
      </c>
      <c r="W3372" s="114">
        <v>40179</v>
      </c>
      <c r="X3372" s="113" t="s">
        <v>29629</v>
      </c>
      <c r="Y3372" s="114">
        <v>40906</v>
      </c>
      <c r="Z3372" s="114">
        <v>40909</v>
      </c>
      <c r="AA3372" s="113">
        <v>31</v>
      </c>
      <c r="AB3372" s="113" t="s">
        <v>9</v>
      </c>
      <c r="AC3372" s="113">
        <v>34</v>
      </c>
      <c r="AD3372" s="113" t="s">
        <v>18</v>
      </c>
      <c r="AE3372" s="114">
        <v>44652</v>
      </c>
      <c r="AF3372" s="113">
        <v>12</v>
      </c>
      <c r="AG3372" s="113">
        <v>3</v>
      </c>
      <c r="AH3372" s="113" t="s">
        <v>16263</v>
      </c>
      <c r="AI3372" s="117" t="s">
        <v>4116</v>
      </c>
      <c r="AK3372" s="114">
        <v>43191</v>
      </c>
      <c r="AL3372" s="113">
        <v>40</v>
      </c>
      <c r="AM3372" s="113" t="s">
        <v>9870</v>
      </c>
      <c r="AN3372" s="113" t="s">
        <v>26163</v>
      </c>
      <c r="AO3372" s="113" t="s">
        <v>1718</v>
      </c>
      <c r="AP3372" s="113">
        <v>2007</v>
      </c>
      <c r="AQ3372" s="113" t="s">
        <v>8</v>
      </c>
      <c r="AR3372" s="113" t="s">
        <v>17227</v>
      </c>
      <c r="AS3372" s="113" t="s">
        <v>14</v>
      </c>
      <c r="AT3372" s="113" t="s">
        <v>14</v>
      </c>
      <c r="AU3372" s="113" t="s">
        <v>16229</v>
      </c>
      <c r="AV3372" s="113" t="s">
        <v>14</v>
      </c>
      <c r="AW3372" s="113" t="s">
        <v>14</v>
      </c>
    </row>
    <row r="3373" spans="1:49">
      <c r="A3373" s="116" t="s">
        <v>5723</v>
      </c>
      <c r="C3373" s="113" t="s">
        <v>1163</v>
      </c>
      <c r="E3373" s="113" t="s">
        <v>208</v>
      </c>
      <c r="F3373" s="113" t="s">
        <v>8</v>
      </c>
      <c r="G3373" s="114">
        <v>30779</v>
      </c>
      <c r="H3373" s="113" t="s">
        <v>16230</v>
      </c>
      <c r="I3373" s="113" t="s">
        <v>9866</v>
      </c>
      <c r="J3373" s="113" t="s">
        <v>9872</v>
      </c>
      <c r="K3373" s="113" t="s">
        <v>22376</v>
      </c>
      <c r="L3373" s="113">
        <v>82290886495</v>
      </c>
      <c r="M3373" s="113" t="s">
        <v>11090</v>
      </c>
      <c r="O3373" s="113" t="s">
        <v>11091</v>
      </c>
      <c r="P3373" s="113" t="s">
        <v>22377</v>
      </c>
      <c r="Q3373" s="113" t="s">
        <v>22378</v>
      </c>
      <c r="R3373" s="113">
        <v>15</v>
      </c>
      <c r="S3373" s="113" t="s">
        <v>13</v>
      </c>
      <c r="T3373" s="113" t="s">
        <v>22379</v>
      </c>
      <c r="U3373" s="113" t="s">
        <v>22380</v>
      </c>
      <c r="V3373" s="114">
        <v>39965</v>
      </c>
      <c r="W3373" s="114">
        <v>39904</v>
      </c>
      <c r="X3373" s="113" t="s">
        <v>22381</v>
      </c>
      <c r="Y3373" s="114">
        <v>40542</v>
      </c>
      <c r="Z3373" s="114">
        <v>40544</v>
      </c>
      <c r="AA3373" s="113">
        <v>22</v>
      </c>
      <c r="AB3373" s="113" t="s">
        <v>25</v>
      </c>
      <c r="AC3373" s="113">
        <v>31</v>
      </c>
      <c r="AD3373" s="113" t="s">
        <v>9</v>
      </c>
      <c r="AE3373" s="114">
        <v>44470</v>
      </c>
      <c r="AF3373" s="113">
        <v>10</v>
      </c>
      <c r="AG3373" s="113">
        <v>6</v>
      </c>
      <c r="AH3373" s="113" t="s">
        <v>16226</v>
      </c>
      <c r="AI3373" s="117" t="s">
        <v>9875</v>
      </c>
      <c r="AK3373" s="114">
        <v>44470</v>
      </c>
      <c r="AL3373" s="113">
        <v>25</v>
      </c>
      <c r="AM3373" s="113" t="s">
        <v>9974</v>
      </c>
      <c r="AN3373" s="113" t="s">
        <v>16970</v>
      </c>
      <c r="AO3373" s="113" t="s">
        <v>396</v>
      </c>
      <c r="AP3373" s="113">
        <v>2005</v>
      </c>
      <c r="AQ3373" s="113" t="s">
        <v>9871</v>
      </c>
      <c r="AR3373" s="113" t="s">
        <v>17326</v>
      </c>
      <c r="AS3373" s="113" t="s">
        <v>14</v>
      </c>
      <c r="AT3373" s="113" t="s">
        <v>14</v>
      </c>
      <c r="AU3373" s="113" t="s">
        <v>16229</v>
      </c>
      <c r="AV3373" s="113" t="s">
        <v>14</v>
      </c>
      <c r="AW3373" s="113" t="s">
        <v>14</v>
      </c>
    </row>
    <row r="3374" spans="1:49">
      <c r="A3374" s="116" t="s">
        <v>4480</v>
      </c>
      <c r="C3374" s="113" t="s">
        <v>545</v>
      </c>
      <c r="E3374" s="113" t="s">
        <v>30</v>
      </c>
      <c r="F3374" s="113" t="s">
        <v>8</v>
      </c>
      <c r="G3374" s="114">
        <v>30780</v>
      </c>
      <c r="H3374" s="113" t="s">
        <v>16218</v>
      </c>
      <c r="I3374" s="113" t="s">
        <v>9866</v>
      </c>
      <c r="J3374" s="113" t="s">
        <v>9872</v>
      </c>
      <c r="K3374" s="113" t="s">
        <v>19974</v>
      </c>
      <c r="L3374" s="113">
        <v>82241818829</v>
      </c>
      <c r="M3374" s="113" t="s">
        <v>11726</v>
      </c>
      <c r="O3374" s="113" t="s">
        <v>11727</v>
      </c>
      <c r="P3374" s="113" t="s">
        <v>19975</v>
      </c>
      <c r="Q3374" s="113" t="s">
        <v>19976</v>
      </c>
      <c r="R3374" s="113">
        <v>15</v>
      </c>
      <c r="S3374" s="113" t="s">
        <v>13</v>
      </c>
      <c r="T3374" s="113" t="s">
        <v>19977</v>
      </c>
      <c r="U3374" s="113" t="s">
        <v>19978</v>
      </c>
      <c r="V3374" s="114">
        <v>41977</v>
      </c>
      <c r="W3374" s="114">
        <v>41883</v>
      </c>
      <c r="X3374" s="113" t="s">
        <v>19979</v>
      </c>
      <c r="Y3374" s="114">
        <v>42612</v>
      </c>
      <c r="Z3374" s="114">
        <v>42614</v>
      </c>
      <c r="AA3374" s="113">
        <v>21</v>
      </c>
      <c r="AB3374" s="113" t="s">
        <v>24</v>
      </c>
      <c r="AC3374" s="113">
        <v>32</v>
      </c>
      <c r="AD3374" s="113" t="s">
        <v>84</v>
      </c>
      <c r="AE3374" s="114">
        <v>45017</v>
      </c>
      <c r="AF3374" s="113">
        <v>13</v>
      </c>
      <c r="AG3374" s="113">
        <v>9</v>
      </c>
      <c r="AH3374" s="113" t="s">
        <v>16263</v>
      </c>
      <c r="AI3374" s="117" t="s">
        <v>75</v>
      </c>
      <c r="AK3374" s="114">
        <v>45160</v>
      </c>
      <c r="AL3374" s="113">
        <v>40</v>
      </c>
      <c r="AM3374" s="113" t="s">
        <v>9870</v>
      </c>
      <c r="AN3374" s="113" t="s">
        <v>19980</v>
      </c>
      <c r="AO3374" s="113" t="s">
        <v>4481</v>
      </c>
      <c r="AP3374" s="113">
        <v>2011</v>
      </c>
      <c r="AQ3374" s="113" t="s">
        <v>2307</v>
      </c>
      <c r="AR3374" s="113" t="s">
        <v>45918</v>
      </c>
      <c r="AS3374" s="113" t="s">
        <v>14</v>
      </c>
      <c r="AT3374" s="113" t="s">
        <v>14</v>
      </c>
      <c r="AU3374" s="113" t="s">
        <v>16229</v>
      </c>
      <c r="AV3374" s="113" t="s">
        <v>14</v>
      </c>
    </row>
    <row r="3375" spans="1:49">
      <c r="A3375" s="116" t="s">
        <v>4478</v>
      </c>
      <c r="C3375" s="113" t="s">
        <v>4479</v>
      </c>
      <c r="E3375" s="113" t="s">
        <v>789</v>
      </c>
      <c r="F3375" s="113" t="s">
        <v>8</v>
      </c>
      <c r="G3375" s="114">
        <v>30780</v>
      </c>
      <c r="H3375" s="113" t="s">
        <v>16218</v>
      </c>
      <c r="I3375" s="113" t="s">
        <v>9866</v>
      </c>
      <c r="J3375" s="113" t="s">
        <v>9872</v>
      </c>
      <c r="K3375" s="113" t="s">
        <v>35771</v>
      </c>
      <c r="L3375" s="113">
        <v>8229049463</v>
      </c>
      <c r="M3375" s="113" t="s">
        <v>10605</v>
      </c>
      <c r="O3375" s="113" t="s">
        <v>35772</v>
      </c>
      <c r="P3375" s="113" t="s">
        <v>35773</v>
      </c>
      <c r="Q3375" s="113" t="s">
        <v>35774</v>
      </c>
      <c r="R3375" s="113">
        <v>15</v>
      </c>
      <c r="S3375" s="113" t="s">
        <v>13</v>
      </c>
      <c r="T3375" s="113" t="s">
        <v>35775</v>
      </c>
      <c r="U3375" s="113" t="s">
        <v>35776</v>
      </c>
      <c r="V3375" s="114">
        <v>42055</v>
      </c>
      <c r="W3375" s="114">
        <v>41883</v>
      </c>
      <c r="X3375" s="113" t="s">
        <v>35777</v>
      </c>
      <c r="Y3375" s="114">
        <v>42612</v>
      </c>
      <c r="Z3375" s="114">
        <v>42614</v>
      </c>
      <c r="AA3375" s="113">
        <v>21</v>
      </c>
      <c r="AB3375" s="113" t="s">
        <v>24</v>
      </c>
      <c r="AC3375" s="113">
        <v>33</v>
      </c>
      <c r="AD3375" s="113" t="s">
        <v>10</v>
      </c>
      <c r="AE3375" s="114">
        <v>45505</v>
      </c>
      <c r="AF3375" s="113">
        <v>14</v>
      </c>
      <c r="AG3375" s="113">
        <v>8</v>
      </c>
      <c r="AH3375" s="113" t="s">
        <v>9913</v>
      </c>
      <c r="AI3375" s="117" t="s">
        <v>35778</v>
      </c>
      <c r="AJ3375" s="113" t="s">
        <v>45509</v>
      </c>
      <c r="AK3375" s="114">
        <v>45121</v>
      </c>
      <c r="AL3375" s="113">
        <v>40</v>
      </c>
      <c r="AM3375" s="113" t="s">
        <v>9870</v>
      </c>
      <c r="AN3375" s="113" t="s">
        <v>17491</v>
      </c>
      <c r="AO3375" s="113" t="s">
        <v>378</v>
      </c>
      <c r="AP3375" s="113">
        <v>2011</v>
      </c>
      <c r="AQ3375" s="113" t="s">
        <v>8</v>
      </c>
      <c r="AR3375" s="113" t="s">
        <v>35779</v>
      </c>
      <c r="AS3375" s="113" t="s">
        <v>14</v>
      </c>
      <c r="AT3375" s="113" t="s">
        <v>14</v>
      </c>
      <c r="AU3375" s="113" t="s">
        <v>16229</v>
      </c>
      <c r="AV3375" s="113" t="s">
        <v>14</v>
      </c>
    </row>
    <row r="3376" spans="1:49">
      <c r="A3376" s="116" t="s">
        <v>5422</v>
      </c>
      <c r="B3376" s="113">
        <v>570035832</v>
      </c>
      <c r="C3376" s="113" t="s">
        <v>5423</v>
      </c>
      <c r="E3376" s="113" t="s">
        <v>30</v>
      </c>
      <c r="F3376" s="113" t="s">
        <v>8</v>
      </c>
      <c r="G3376" s="114">
        <v>30783</v>
      </c>
      <c r="H3376" s="113" t="s">
        <v>16230</v>
      </c>
      <c r="I3376" s="113" t="s">
        <v>9866</v>
      </c>
      <c r="J3376" s="113" t="s">
        <v>9872</v>
      </c>
      <c r="K3376" s="113" t="s">
        <v>28418</v>
      </c>
      <c r="M3376" s="113" t="s">
        <v>11853</v>
      </c>
      <c r="O3376" s="113" t="s">
        <v>13228</v>
      </c>
      <c r="P3376" s="113" t="s">
        <v>28419</v>
      </c>
      <c r="Q3376" s="113" t="s">
        <v>28420</v>
      </c>
      <c r="R3376" s="113">
        <v>15</v>
      </c>
      <c r="S3376" s="113" t="s">
        <v>13</v>
      </c>
      <c r="T3376" s="113" t="s">
        <v>28421</v>
      </c>
      <c r="U3376" s="113" t="s">
        <v>28422</v>
      </c>
      <c r="V3376" s="114">
        <v>39563</v>
      </c>
      <c r="W3376" s="114">
        <v>39539</v>
      </c>
      <c r="X3376" s="113" t="s">
        <v>28423</v>
      </c>
      <c r="Y3376" s="114">
        <v>40143</v>
      </c>
      <c r="Z3376" s="114">
        <v>40148</v>
      </c>
      <c r="AA3376" s="113">
        <v>31</v>
      </c>
      <c r="AB3376" s="113" t="s">
        <v>9</v>
      </c>
      <c r="AC3376" s="113">
        <v>34</v>
      </c>
      <c r="AD3376" s="113" t="s">
        <v>18</v>
      </c>
      <c r="AE3376" s="114">
        <v>44835</v>
      </c>
      <c r="AF3376" s="113">
        <v>14</v>
      </c>
      <c r="AG3376" s="113">
        <v>6</v>
      </c>
      <c r="AH3376" s="113" t="s">
        <v>16226</v>
      </c>
      <c r="AI3376" s="117" t="s">
        <v>10052</v>
      </c>
      <c r="AK3376" s="114">
        <v>43721</v>
      </c>
      <c r="AL3376" s="113">
        <v>40</v>
      </c>
      <c r="AM3376" s="113" t="s">
        <v>9870</v>
      </c>
      <c r="AN3376" s="113" t="s">
        <v>18311</v>
      </c>
      <c r="AO3376" s="113" t="s">
        <v>480</v>
      </c>
      <c r="AP3376" s="113">
        <v>2007</v>
      </c>
      <c r="AQ3376" s="113" t="s">
        <v>8</v>
      </c>
      <c r="AR3376" s="113" t="s">
        <v>18760</v>
      </c>
      <c r="AS3376" s="113" t="s">
        <v>14</v>
      </c>
      <c r="AT3376" s="113" t="s">
        <v>14</v>
      </c>
      <c r="AU3376" s="113" t="s">
        <v>16229</v>
      </c>
      <c r="AV3376" s="113" t="s">
        <v>14</v>
      </c>
      <c r="AW3376" s="113" t="s">
        <v>14</v>
      </c>
    </row>
    <row r="3377" spans="1:49">
      <c r="A3377" s="116" t="s">
        <v>8736</v>
      </c>
      <c r="C3377" s="113" t="s">
        <v>8737</v>
      </c>
      <c r="E3377" s="113" t="s">
        <v>41</v>
      </c>
      <c r="F3377" s="113" t="s">
        <v>293</v>
      </c>
      <c r="G3377" s="114">
        <v>30785</v>
      </c>
      <c r="H3377" s="113" t="s">
        <v>16230</v>
      </c>
      <c r="I3377" s="113" t="s">
        <v>9866</v>
      </c>
      <c r="J3377" s="113" t="s">
        <v>9872</v>
      </c>
      <c r="K3377" s="113" t="s">
        <v>34612</v>
      </c>
      <c r="L3377" s="113">
        <v>85241328293</v>
      </c>
      <c r="M3377" s="113" t="s">
        <v>15750</v>
      </c>
      <c r="O3377" s="113" t="s">
        <v>15751</v>
      </c>
      <c r="P3377" s="113" t="s">
        <v>34613</v>
      </c>
      <c r="Q3377" s="113" t="s">
        <v>34614</v>
      </c>
      <c r="R3377" s="113">
        <v>15</v>
      </c>
      <c r="S3377" s="113" t="s">
        <v>13</v>
      </c>
      <c r="T3377" s="113" t="s">
        <v>34615</v>
      </c>
      <c r="U3377" s="113" t="s">
        <v>34616</v>
      </c>
      <c r="V3377" s="114">
        <v>40210</v>
      </c>
      <c r="W3377" s="114">
        <v>40179</v>
      </c>
      <c r="X3377" s="113" t="s">
        <v>34617</v>
      </c>
      <c r="Y3377" s="114">
        <v>40906</v>
      </c>
      <c r="Z3377" s="114">
        <v>40909</v>
      </c>
      <c r="AA3377" s="113">
        <v>22</v>
      </c>
      <c r="AB3377" s="113" t="s">
        <v>25</v>
      </c>
      <c r="AC3377" s="113">
        <v>34</v>
      </c>
      <c r="AD3377" s="113" t="s">
        <v>18</v>
      </c>
      <c r="AE3377" s="114">
        <v>45566</v>
      </c>
      <c r="AF3377" s="113">
        <v>12</v>
      </c>
      <c r="AG3377" s="113">
        <v>9</v>
      </c>
      <c r="AH3377" s="113" t="s">
        <v>16226</v>
      </c>
      <c r="AI3377" s="117" t="s">
        <v>9891</v>
      </c>
      <c r="AK3377" s="114">
        <v>44470</v>
      </c>
      <c r="AL3377" s="113">
        <v>40</v>
      </c>
      <c r="AM3377" s="113" t="s">
        <v>9870</v>
      </c>
      <c r="AN3377" s="113" t="s">
        <v>16736</v>
      </c>
      <c r="AO3377" s="113" t="s">
        <v>326</v>
      </c>
      <c r="AP3377" s="113">
        <v>2019</v>
      </c>
      <c r="AQ3377" s="113" t="s">
        <v>9871</v>
      </c>
      <c r="AR3377" s="113" t="s">
        <v>16935</v>
      </c>
      <c r="AS3377" s="113" t="s">
        <v>14</v>
      </c>
      <c r="AT3377" s="113" t="s">
        <v>14</v>
      </c>
      <c r="AU3377" s="113" t="s">
        <v>16229</v>
      </c>
      <c r="AV3377" s="113" t="s">
        <v>14</v>
      </c>
      <c r="AW3377" s="113" t="s">
        <v>14</v>
      </c>
    </row>
    <row r="3378" spans="1:49">
      <c r="A3378" s="116" t="s">
        <v>3733</v>
      </c>
      <c r="C3378" s="113" t="s">
        <v>3734</v>
      </c>
      <c r="F3378" s="113" t="s">
        <v>1303</v>
      </c>
      <c r="G3378" s="114">
        <v>30785</v>
      </c>
      <c r="H3378" s="113" t="s">
        <v>16218</v>
      </c>
      <c r="I3378" s="113" t="s">
        <v>9866</v>
      </c>
      <c r="J3378" s="113" t="s">
        <v>9872</v>
      </c>
      <c r="K3378" s="113" t="s">
        <v>36785</v>
      </c>
      <c r="L3378" s="113">
        <v>85240349934</v>
      </c>
      <c r="M3378" s="113" t="s">
        <v>15887</v>
      </c>
      <c r="O3378" s="113" t="s">
        <v>12345</v>
      </c>
      <c r="P3378" s="113" t="s">
        <v>36786</v>
      </c>
      <c r="Q3378" s="113" t="s">
        <v>36787</v>
      </c>
      <c r="R3378" s="113">
        <v>15</v>
      </c>
      <c r="S3378" s="113" t="s">
        <v>13</v>
      </c>
      <c r="T3378" s="113" t="s">
        <v>36788</v>
      </c>
      <c r="U3378" s="113" t="s">
        <v>36789</v>
      </c>
      <c r="V3378" s="114">
        <v>42034</v>
      </c>
      <c r="W3378" s="114">
        <v>41883</v>
      </c>
      <c r="X3378" s="113" t="s">
        <v>36790</v>
      </c>
      <c r="Y3378" s="114">
        <v>42612</v>
      </c>
      <c r="Z3378" s="114">
        <v>42614</v>
      </c>
      <c r="AA3378" s="113">
        <v>13</v>
      </c>
      <c r="AB3378" s="113" t="s">
        <v>357</v>
      </c>
      <c r="AC3378" s="113">
        <v>22</v>
      </c>
      <c r="AD3378" s="113" t="s">
        <v>25</v>
      </c>
      <c r="AE3378" s="114">
        <v>45200</v>
      </c>
      <c r="AF3378" s="113">
        <v>16</v>
      </c>
      <c r="AG3378" s="113">
        <v>7</v>
      </c>
      <c r="AH3378" s="113" t="s">
        <v>16263</v>
      </c>
      <c r="AI3378" s="117" t="s">
        <v>20448</v>
      </c>
      <c r="AK3378" s="114">
        <v>45302</v>
      </c>
      <c r="AL3378" s="113">
        <v>15</v>
      </c>
      <c r="AM3378" s="113" t="s">
        <v>9885</v>
      </c>
      <c r="AN3378" s="113" t="s">
        <v>16415</v>
      </c>
      <c r="AO3378" s="113" t="s">
        <v>517</v>
      </c>
      <c r="AP3378" s="113">
        <v>2016</v>
      </c>
      <c r="AQ3378" s="113" t="s">
        <v>6669</v>
      </c>
      <c r="AR3378" s="113" t="s">
        <v>24118</v>
      </c>
      <c r="AS3378" s="113" t="s">
        <v>14</v>
      </c>
      <c r="AT3378" s="113" t="s">
        <v>14</v>
      </c>
      <c r="AU3378" s="113" t="s">
        <v>16229</v>
      </c>
      <c r="AV3378" s="113" t="s">
        <v>14</v>
      </c>
    </row>
    <row r="3379" spans="1:49">
      <c r="A3379" s="116" t="s">
        <v>1914</v>
      </c>
      <c r="C3379" s="113" t="s">
        <v>571</v>
      </c>
      <c r="E3379" s="113" t="s">
        <v>277</v>
      </c>
      <c r="F3379" s="113" t="s">
        <v>8</v>
      </c>
      <c r="G3379" s="114">
        <v>30786</v>
      </c>
      <c r="H3379" s="113" t="s">
        <v>16230</v>
      </c>
      <c r="I3379" s="113" t="s">
        <v>9866</v>
      </c>
      <c r="J3379" s="113" t="s">
        <v>9872</v>
      </c>
      <c r="K3379" s="113" t="s">
        <v>23225</v>
      </c>
      <c r="L3379" s="113">
        <v>85241297804</v>
      </c>
      <c r="M3379" s="113" t="s">
        <v>11146</v>
      </c>
      <c r="O3379" s="113" t="s">
        <v>11147</v>
      </c>
      <c r="P3379" s="113" t="s">
        <v>23226</v>
      </c>
      <c r="Q3379" s="113" t="s">
        <v>23227</v>
      </c>
      <c r="R3379" s="113">
        <v>15</v>
      </c>
      <c r="S3379" s="113" t="s">
        <v>13</v>
      </c>
      <c r="T3379" s="113" t="s">
        <v>23228</v>
      </c>
      <c r="U3379" s="113" t="s">
        <v>23229</v>
      </c>
      <c r="V3379" s="114">
        <v>39965</v>
      </c>
      <c r="W3379" s="114">
        <v>39904</v>
      </c>
      <c r="X3379" s="113" t="s">
        <v>23230</v>
      </c>
      <c r="Y3379" s="114">
        <v>40542</v>
      </c>
      <c r="Z3379" s="114">
        <v>40544</v>
      </c>
      <c r="AA3379" s="113">
        <v>31</v>
      </c>
      <c r="AB3379" s="113" t="s">
        <v>9</v>
      </c>
      <c r="AC3379" s="113">
        <v>34</v>
      </c>
      <c r="AD3379" s="113" t="s">
        <v>18</v>
      </c>
      <c r="AE3379" s="114">
        <v>44105</v>
      </c>
      <c r="AF3379" s="113">
        <v>11</v>
      </c>
      <c r="AG3379" s="113">
        <v>6</v>
      </c>
      <c r="AH3379" s="113" t="s">
        <v>16263</v>
      </c>
      <c r="AI3379" s="117" t="s">
        <v>75</v>
      </c>
      <c r="AK3379" s="114">
        <v>44836</v>
      </c>
      <c r="AL3379" s="113">
        <v>40</v>
      </c>
      <c r="AM3379" s="113" t="s">
        <v>9870</v>
      </c>
      <c r="AN3379" s="113" t="s">
        <v>16586</v>
      </c>
      <c r="AO3379" s="113" t="s">
        <v>677</v>
      </c>
      <c r="AP3379" s="113">
        <v>2008</v>
      </c>
      <c r="AQ3379" s="113" t="s">
        <v>8</v>
      </c>
      <c r="AR3379" s="113" t="s">
        <v>16461</v>
      </c>
      <c r="AS3379" s="113" t="s">
        <v>14</v>
      </c>
      <c r="AT3379" s="113" t="s">
        <v>14</v>
      </c>
      <c r="AU3379" s="113" t="s">
        <v>16229</v>
      </c>
      <c r="AV3379" s="113" t="s">
        <v>14</v>
      </c>
    </row>
    <row r="3380" spans="1:49">
      <c r="A3380" s="116" t="s">
        <v>2002</v>
      </c>
      <c r="C3380" s="113" t="s">
        <v>2003</v>
      </c>
      <c r="F3380" s="113" t="s">
        <v>8</v>
      </c>
      <c r="G3380" s="114">
        <v>30786</v>
      </c>
      <c r="H3380" s="113" t="s">
        <v>16230</v>
      </c>
      <c r="I3380" s="113" t="s">
        <v>9866</v>
      </c>
      <c r="J3380" s="113" t="s">
        <v>9872</v>
      </c>
      <c r="K3380" s="113" t="s">
        <v>46234</v>
      </c>
      <c r="L3380" s="113">
        <v>82292569660</v>
      </c>
      <c r="M3380" s="113" t="s">
        <v>14076</v>
      </c>
      <c r="O3380" s="113" t="s">
        <v>14077</v>
      </c>
      <c r="P3380" s="113" t="s">
        <v>16447</v>
      </c>
      <c r="Q3380" s="113" t="s">
        <v>16448</v>
      </c>
      <c r="R3380" s="113">
        <v>15</v>
      </c>
      <c r="S3380" s="113" t="s">
        <v>13</v>
      </c>
      <c r="T3380" s="113" t="s">
        <v>16449</v>
      </c>
      <c r="U3380" s="113" t="s">
        <v>16450</v>
      </c>
      <c r="V3380" s="114">
        <v>40179</v>
      </c>
      <c r="W3380" s="114">
        <v>40179</v>
      </c>
      <c r="X3380" s="113" t="s">
        <v>16451</v>
      </c>
      <c r="Y3380" s="114">
        <v>40210</v>
      </c>
      <c r="Z3380" s="114">
        <v>40179</v>
      </c>
      <c r="AA3380" s="113">
        <v>21</v>
      </c>
      <c r="AB3380" s="113" t="s">
        <v>24</v>
      </c>
      <c r="AC3380" s="113">
        <v>23</v>
      </c>
      <c r="AD3380" s="113" t="s">
        <v>78</v>
      </c>
      <c r="AE3380" s="114">
        <v>43556</v>
      </c>
      <c r="AF3380" s="113">
        <v>14</v>
      </c>
      <c r="AG3380" s="113">
        <v>3</v>
      </c>
      <c r="AH3380" s="113" t="s">
        <v>16263</v>
      </c>
      <c r="AI3380" s="117" t="s">
        <v>75</v>
      </c>
      <c r="AK3380" s="114">
        <v>45266</v>
      </c>
      <c r="AL3380" s="113">
        <v>15</v>
      </c>
      <c r="AM3380" s="113" t="s">
        <v>9885</v>
      </c>
      <c r="AN3380" s="113" t="s">
        <v>16452</v>
      </c>
      <c r="AO3380" s="113" t="s">
        <v>16453</v>
      </c>
      <c r="AP3380" s="113">
        <v>2003</v>
      </c>
      <c r="AQ3380" s="113" t="s">
        <v>8</v>
      </c>
      <c r="AR3380" s="113" t="s">
        <v>16454</v>
      </c>
      <c r="AS3380" s="113" t="s">
        <v>14</v>
      </c>
      <c r="AT3380" s="113" t="s">
        <v>14</v>
      </c>
      <c r="AU3380" s="113" t="s">
        <v>16229</v>
      </c>
      <c r="AV3380" s="113" t="s">
        <v>14</v>
      </c>
    </row>
    <row r="3381" spans="1:49">
      <c r="A3381" s="116" t="s">
        <v>6608</v>
      </c>
      <c r="B3381" s="113">
        <v>570020222</v>
      </c>
      <c r="C3381" s="113" t="s">
        <v>6609</v>
      </c>
      <c r="E3381" s="113" t="s">
        <v>103</v>
      </c>
      <c r="F3381" s="113" t="s">
        <v>68</v>
      </c>
      <c r="G3381" s="114">
        <v>30790</v>
      </c>
      <c r="H3381" s="113" t="s">
        <v>16230</v>
      </c>
      <c r="I3381" s="113" t="s">
        <v>9866</v>
      </c>
      <c r="J3381" s="113" t="s">
        <v>9867</v>
      </c>
      <c r="K3381" s="113" t="s">
        <v>23410</v>
      </c>
      <c r="L3381" s="113">
        <v>85255319487</v>
      </c>
      <c r="M3381" s="113" t="s">
        <v>15672</v>
      </c>
      <c r="O3381" s="113" t="s">
        <v>15673</v>
      </c>
      <c r="P3381" s="113" t="s">
        <v>23411</v>
      </c>
      <c r="Q3381" s="113" t="s">
        <v>23412</v>
      </c>
      <c r="R3381" s="113">
        <v>15</v>
      </c>
      <c r="S3381" s="113" t="s">
        <v>13</v>
      </c>
      <c r="T3381" s="113" t="s">
        <v>23413</v>
      </c>
      <c r="U3381" s="113" t="s">
        <v>23414</v>
      </c>
      <c r="V3381" s="114">
        <v>38852</v>
      </c>
      <c r="W3381" s="114">
        <v>38808</v>
      </c>
      <c r="X3381" s="113" t="s">
        <v>23415</v>
      </c>
      <c r="Y3381" s="114">
        <v>39230</v>
      </c>
      <c r="Z3381" s="114">
        <v>39234</v>
      </c>
      <c r="AA3381" s="113">
        <v>23</v>
      </c>
      <c r="AB3381" s="113" t="s">
        <v>78</v>
      </c>
      <c r="AC3381" s="113">
        <v>34</v>
      </c>
      <c r="AD3381" s="113" t="s">
        <v>18</v>
      </c>
      <c r="AE3381" s="114">
        <v>44105</v>
      </c>
      <c r="AF3381" s="113">
        <v>12</v>
      </c>
      <c r="AG3381" s="113">
        <v>6</v>
      </c>
      <c r="AH3381" s="113" t="s">
        <v>16226</v>
      </c>
      <c r="AI3381" s="117" t="s">
        <v>302</v>
      </c>
      <c r="AK3381" s="114">
        <v>43983</v>
      </c>
      <c r="AL3381" s="113">
        <v>30</v>
      </c>
      <c r="AM3381" s="113" t="s">
        <v>9882</v>
      </c>
      <c r="AN3381" s="113" t="s">
        <v>16273</v>
      </c>
      <c r="AO3381" s="113" t="s">
        <v>107</v>
      </c>
      <c r="AP3381" s="113">
        <v>2005</v>
      </c>
      <c r="AQ3381" s="113" t="s">
        <v>9871</v>
      </c>
      <c r="AR3381" s="113" t="s">
        <v>17533</v>
      </c>
      <c r="AS3381" s="113" t="s">
        <v>14</v>
      </c>
      <c r="AT3381" s="113" t="s">
        <v>14</v>
      </c>
      <c r="AU3381" s="113" t="s">
        <v>16229</v>
      </c>
      <c r="AV3381" s="113" t="s">
        <v>14</v>
      </c>
      <c r="AW3381" s="113" t="s">
        <v>14</v>
      </c>
    </row>
    <row r="3382" spans="1:49">
      <c r="A3382" s="116" t="s">
        <v>4524</v>
      </c>
      <c r="B3382" s="113">
        <v>570035790</v>
      </c>
      <c r="C3382" s="113" t="s">
        <v>4525</v>
      </c>
      <c r="E3382" s="113" t="s">
        <v>41</v>
      </c>
      <c r="F3382" s="113" t="s">
        <v>8</v>
      </c>
      <c r="G3382" s="114">
        <v>30790</v>
      </c>
      <c r="H3382" s="113" t="s">
        <v>16230</v>
      </c>
      <c r="I3382" s="113" t="s">
        <v>9866</v>
      </c>
      <c r="J3382" s="113" t="s">
        <v>9872</v>
      </c>
      <c r="K3382" s="113" t="s">
        <v>18921</v>
      </c>
      <c r="L3382" s="113">
        <v>8114532196</v>
      </c>
      <c r="M3382" s="113" t="s">
        <v>11996</v>
      </c>
      <c r="O3382" s="113" t="s">
        <v>18922</v>
      </c>
      <c r="P3382" s="113" t="s">
        <v>18923</v>
      </c>
      <c r="Q3382" s="113" t="s">
        <v>18924</v>
      </c>
      <c r="R3382" s="113">
        <v>15</v>
      </c>
      <c r="S3382" s="113" t="s">
        <v>13</v>
      </c>
      <c r="T3382" s="113" t="s">
        <v>18925</v>
      </c>
      <c r="U3382" s="113" t="s">
        <v>18926</v>
      </c>
      <c r="V3382" s="114">
        <v>39563</v>
      </c>
      <c r="W3382" s="114">
        <v>39539</v>
      </c>
      <c r="X3382" s="113" t="s">
        <v>18927</v>
      </c>
      <c r="Y3382" s="114">
        <v>40143</v>
      </c>
      <c r="Z3382" s="114">
        <v>40148</v>
      </c>
      <c r="AA3382" s="113">
        <v>31</v>
      </c>
      <c r="AB3382" s="113" t="s">
        <v>9</v>
      </c>
      <c r="AC3382" s="113">
        <v>41</v>
      </c>
      <c r="AD3382" s="113" t="s">
        <v>52</v>
      </c>
      <c r="AE3382" s="114">
        <v>44835</v>
      </c>
      <c r="AF3382" s="113">
        <v>14</v>
      </c>
      <c r="AG3382" s="113">
        <v>6</v>
      </c>
      <c r="AH3382" s="113" t="s">
        <v>16226</v>
      </c>
      <c r="AI3382" s="117" t="s">
        <v>141</v>
      </c>
      <c r="AK3382" s="114">
        <v>44835</v>
      </c>
      <c r="AL3382" s="113">
        <v>40</v>
      </c>
      <c r="AM3382" s="113" t="s">
        <v>9870</v>
      </c>
      <c r="AN3382" s="113" t="s">
        <v>17376</v>
      </c>
      <c r="AO3382" s="113" t="s">
        <v>495</v>
      </c>
      <c r="AP3382" s="113">
        <v>2006</v>
      </c>
      <c r="AQ3382" s="113" t="s">
        <v>46</v>
      </c>
      <c r="AR3382" s="113" t="s">
        <v>16461</v>
      </c>
      <c r="AS3382" s="113" t="s">
        <v>14</v>
      </c>
      <c r="AT3382" s="113" t="s">
        <v>14</v>
      </c>
      <c r="AU3382" s="113" t="s">
        <v>16229</v>
      </c>
      <c r="AV3382" s="113" t="s">
        <v>14</v>
      </c>
      <c r="AW3382" s="113" t="s">
        <v>14</v>
      </c>
    </row>
    <row r="3383" spans="1:49">
      <c r="A3383" s="116" t="s">
        <v>2363</v>
      </c>
      <c r="C3383" s="113" t="s">
        <v>2364</v>
      </c>
      <c r="E3383" s="113" t="s">
        <v>103</v>
      </c>
      <c r="F3383" s="113" t="s">
        <v>8</v>
      </c>
      <c r="G3383" s="114">
        <v>30790</v>
      </c>
      <c r="H3383" s="113" t="s">
        <v>16230</v>
      </c>
      <c r="I3383" s="113" t="s">
        <v>10007</v>
      </c>
      <c r="J3383" s="113" t="s">
        <v>9872</v>
      </c>
      <c r="K3383" s="113" t="s">
        <v>42632</v>
      </c>
      <c r="L3383" s="113">
        <v>82290760504</v>
      </c>
      <c r="M3383" s="113" t="s">
        <v>13651</v>
      </c>
      <c r="O3383" s="113" t="s">
        <v>13652</v>
      </c>
      <c r="P3383" s="113" t="s">
        <v>42633</v>
      </c>
      <c r="Q3383" s="113" t="s">
        <v>42634</v>
      </c>
      <c r="R3383" s="113">
        <v>15</v>
      </c>
      <c r="S3383" s="113" t="s">
        <v>13</v>
      </c>
      <c r="T3383" s="113" t="s">
        <v>42635</v>
      </c>
      <c r="U3383" s="113" t="s">
        <v>42636</v>
      </c>
      <c r="V3383" s="114">
        <v>39904</v>
      </c>
      <c r="W3383" s="114">
        <v>39904</v>
      </c>
      <c r="X3383" s="113" t="s">
        <v>42637</v>
      </c>
      <c r="Y3383" s="114">
        <v>40542</v>
      </c>
      <c r="Z3383" s="114">
        <v>40544</v>
      </c>
      <c r="AA3383" s="113">
        <v>23</v>
      </c>
      <c r="AB3383" s="113" t="s">
        <v>78</v>
      </c>
      <c r="AC3383" s="113">
        <v>33</v>
      </c>
      <c r="AD3383" s="113" t="s">
        <v>10</v>
      </c>
      <c r="AE3383" s="114">
        <v>44835</v>
      </c>
      <c r="AF3383" s="113">
        <v>11</v>
      </c>
      <c r="AG3383" s="113">
        <v>9</v>
      </c>
      <c r="AH3383" s="113" t="s">
        <v>16226</v>
      </c>
      <c r="AI3383" s="117" t="s">
        <v>302</v>
      </c>
      <c r="AK3383" s="114">
        <v>44835</v>
      </c>
      <c r="AL3383" s="113">
        <v>30</v>
      </c>
      <c r="AM3383" s="113" t="s">
        <v>9882</v>
      </c>
      <c r="AN3383" s="113" t="s">
        <v>16273</v>
      </c>
      <c r="AO3383" s="113" t="s">
        <v>107</v>
      </c>
      <c r="AP3383" s="113">
        <v>2006</v>
      </c>
      <c r="AQ3383" s="113" t="s">
        <v>8</v>
      </c>
      <c r="AR3383" s="113" t="s">
        <v>16391</v>
      </c>
      <c r="AS3383" s="113" t="s">
        <v>14</v>
      </c>
      <c r="AT3383" s="113" t="s">
        <v>14</v>
      </c>
      <c r="AU3383" s="113" t="s">
        <v>16229</v>
      </c>
      <c r="AV3383" s="113" t="s">
        <v>14</v>
      </c>
      <c r="AW3383" s="113" t="s">
        <v>14</v>
      </c>
    </row>
    <row r="3384" spans="1:49">
      <c r="A3384" s="116" t="s">
        <v>4667</v>
      </c>
      <c r="C3384" s="113" t="s">
        <v>1557</v>
      </c>
      <c r="E3384" s="113" t="s">
        <v>41</v>
      </c>
      <c r="F3384" s="113" t="s">
        <v>8</v>
      </c>
      <c r="G3384" s="114">
        <v>30790</v>
      </c>
      <c r="H3384" s="113" t="s">
        <v>16230</v>
      </c>
      <c r="I3384" s="113" t="s">
        <v>9866</v>
      </c>
      <c r="J3384" s="113" t="s">
        <v>9872</v>
      </c>
      <c r="K3384" s="113" t="s">
        <v>21189</v>
      </c>
      <c r="L3384" s="113">
        <v>81243620542</v>
      </c>
      <c r="M3384" s="113" t="s">
        <v>45717</v>
      </c>
      <c r="O3384" s="113" t="s">
        <v>10581</v>
      </c>
      <c r="P3384" s="113" t="s">
        <v>21190</v>
      </c>
      <c r="Q3384" s="113" t="s">
        <v>16244</v>
      </c>
      <c r="R3384" s="113">
        <v>15</v>
      </c>
      <c r="S3384" s="113" t="s">
        <v>13</v>
      </c>
      <c r="T3384" s="113" t="s">
        <v>21191</v>
      </c>
      <c r="U3384" s="113" t="s">
        <v>21192</v>
      </c>
      <c r="V3384" s="114">
        <v>43608</v>
      </c>
      <c r="W3384" s="114">
        <v>43525</v>
      </c>
      <c r="X3384" s="113" t="s">
        <v>21193</v>
      </c>
      <c r="Y3384" s="114">
        <v>43891</v>
      </c>
      <c r="Z3384" s="114">
        <v>43891</v>
      </c>
      <c r="AA3384" s="113">
        <v>31</v>
      </c>
      <c r="AB3384" s="113" t="s">
        <v>9</v>
      </c>
      <c r="AC3384" s="113">
        <v>32</v>
      </c>
      <c r="AD3384" s="113" t="s">
        <v>84</v>
      </c>
      <c r="AE3384" s="114">
        <v>45444</v>
      </c>
      <c r="AF3384" s="113">
        <v>5</v>
      </c>
      <c r="AG3384" s="113">
        <v>3</v>
      </c>
      <c r="AH3384" s="113" t="s">
        <v>16226</v>
      </c>
      <c r="AI3384" s="117" t="s">
        <v>9875</v>
      </c>
      <c r="AK3384" s="114">
        <v>43891</v>
      </c>
      <c r="AL3384" s="113">
        <v>40</v>
      </c>
      <c r="AM3384" s="113" t="s">
        <v>9870</v>
      </c>
      <c r="AN3384" s="113" t="s">
        <v>16918</v>
      </c>
      <c r="AO3384" s="113" t="s">
        <v>491</v>
      </c>
      <c r="AP3384" s="113">
        <v>2015</v>
      </c>
      <c r="AQ3384" s="113" t="s">
        <v>9994</v>
      </c>
      <c r="AR3384" s="113" t="s">
        <v>21194</v>
      </c>
      <c r="AS3384" s="113" t="s">
        <v>14</v>
      </c>
      <c r="AT3384" s="113" t="s">
        <v>14</v>
      </c>
      <c r="AU3384" s="113" t="s">
        <v>16229</v>
      </c>
      <c r="AV3384" s="113" t="s">
        <v>14</v>
      </c>
    </row>
    <row r="3385" spans="1:49">
      <c r="A3385" s="116" t="s">
        <v>5300</v>
      </c>
      <c r="C3385" s="113" t="s">
        <v>5301</v>
      </c>
      <c r="E3385" s="113" t="s">
        <v>97</v>
      </c>
      <c r="F3385" s="113" t="s">
        <v>8</v>
      </c>
      <c r="G3385" s="114">
        <v>30791</v>
      </c>
      <c r="H3385" s="113" t="s">
        <v>16230</v>
      </c>
      <c r="I3385" s="113" t="s">
        <v>9866</v>
      </c>
      <c r="J3385" s="113" t="s">
        <v>9872</v>
      </c>
      <c r="K3385" s="113" t="s">
        <v>20497</v>
      </c>
      <c r="M3385" s="113" t="s">
        <v>20498</v>
      </c>
      <c r="O3385" s="113" t="s">
        <v>13598</v>
      </c>
      <c r="P3385" s="113" t="s">
        <v>20499</v>
      </c>
      <c r="Q3385" s="113" t="s">
        <v>20500</v>
      </c>
      <c r="R3385" s="113">
        <v>15</v>
      </c>
      <c r="S3385" s="113" t="s">
        <v>13</v>
      </c>
      <c r="T3385" s="113" t="s">
        <v>20501</v>
      </c>
      <c r="U3385" s="113" t="s">
        <v>20502</v>
      </c>
      <c r="V3385" s="114">
        <v>40289</v>
      </c>
      <c r="W3385" s="114">
        <v>40179</v>
      </c>
      <c r="X3385" s="113" t="s">
        <v>20503</v>
      </c>
      <c r="Y3385" s="114">
        <v>40907</v>
      </c>
      <c r="Z3385" s="114">
        <v>40909</v>
      </c>
      <c r="AA3385" s="113">
        <v>31</v>
      </c>
      <c r="AB3385" s="113" t="s">
        <v>9</v>
      </c>
      <c r="AC3385" s="113">
        <v>33</v>
      </c>
      <c r="AD3385" s="113" t="s">
        <v>10</v>
      </c>
      <c r="AE3385" s="114">
        <v>44835</v>
      </c>
      <c r="AF3385" s="113">
        <v>12</v>
      </c>
      <c r="AG3385" s="113">
        <v>9</v>
      </c>
      <c r="AH3385" s="113" t="s">
        <v>16263</v>
      </c>
      <c r="AI3385" s="117" t="s">
        <v>16264</v>
      </c>
      <c r="AK3385" s="114">
        <v>45302</v>
      </c>
      <c r="AL3385" s="113">
        <v>40</v>
      </c>
      <c r="AM3385" s="113" t="s">
        <v>9870</v>
      </c>
      <c r="AN3385" s="113" t="s">
        <v>20504</v>
      </c>
      <c r="AO3385" s="113" t="s">
        <v>5302</v>
      </c>
      <c r="AP3385" s="113">
        <v>2006</v>
      </c>
      <c r="AQ3385" s="113" t="s">
        <v>8</v>
      </c>
      <c r="AR3385" s="113" t="s">
        <v>19184</v>
      </c>
      <c r="AS3385" s="113" t="s">
        <v>14</v>
      </c>
      <c r="AT3385" s="113" t="s">
        <v>14</v>
      </c>
      <c r="AU3385" s="113" t="s">
        <v>16229</v>
      </c>
      <c r="AV3385" s="113" t="s">
        <v>14</v>
      </c>
    </row>
    <row r="3386" spans="1:49">
      <c r="A3386" s="116" t="s">
        <v>5260</v>
      </c>
      <c r="C3386" s="113" t="s">
        <v>2698</v>
      </c>
      <c r="E3386" s="113" t="s">
        <v>5261</v>
      </c>
      <c r="F3386" s="113" t="s">
        <v>23</v>
      </c>
      <c r="G3386" s="114">
        <v>30791</v>
      </c>
      <c r="H3386" s="113" t="s">
        <v>16230</v>
      </c>
      <c r="I3386" s="113" t="s">
        <v>9866</v>
      </c>
      <c r="J3386" s="113" t="s">
        <v>9872</v>
      </c>
      <c r="K3386" s="113" t="s">
        <v>20497</v>
      </c>
      <c r="L3386" s="113">
        <v>81355505554</v>
      </c>
      <c r="M3386" s="113" t="s">
        <v>44975</v>
      </c>
      <c r="O3386" s="113" t="s">
        <v>15599</v>
      </c>
      <c r="P3386" s="113" t="s">
        <v>44976</v>
      </c>
      <c r="Q3386" s="113" t="s">
        <v>44977</v>
      </c>
      <c r="R3386" s="113">
        <v>15</v>
      </c>
      <c r="S3386" s="113" t="s">
        <v>13</v>
      </c>
      <c r="T3386" s="113" t="s">
        <v>44978</v>
      </c>
      <c r="U3386" s="113" t="s">
        <v>44979</v>
      </c>
      <c r="V3386" s="114">
        <v>40179</v>
      </c>
      <c r="W3386" s="114">
        <v>40179</v>
      </c>
      <c r="X3386" s="113" t="s">
        <v>44980</v>
      </c>
      <c r="Y3386" s="114">
        <v>40906</v>
      </c>
      <c r="Z3386" s="114">
        <v>40909</v>
      </c>
      <c r="AA3386" s="113">
        <v>32</v>
      </c>
      <c r="AB3386" s="113" t="s">
        <v>84</v>
      </c>
      <c r="AC3386" s="113">
        <v>41</v>
      </c>
      <c r="AD3386" s="113" t="s">
        <v>52</v>
      </c>
      <c r="AE3386" s="114">
        <v>44105</v>
      </c>
      <c r="AF3386" s="113">
        <v>10</v>
      </c>
      <c r="AG3386" s="113">
        <v>9</v>
      </c>
      <c r="AH3386" s="113" t="s">
        <v>16226</v>
      </c>
      <c r="AI3386" s="117" t="s">
        <v>9960</v>
      </c>
      <c r="AK3386" s="114">
        <v>44013</v>
      </c>
      <c r="AL3386" s="113">
        <v>40</v>
      </c>
      <c r="AM3386" s="113" t="s">
        <v>9870</v>
      </c>
      <c r="AN3386" s="113" t="s">
        <v>44981</v>
      </c>
      <c r="AO3386" s="113" t="s">
        <v>1824</v>
      </c>
      <c r="AP3386" s="113">
        <v>2009</v>
      </c>
      <c r="AQ3386" s="113" t="s">
        <v>8</v>
      </c>
      <c r="AR3386" s="113" t="s">
        <v>17475</v>
      </c>
      <c r="AS3386" s="113" t="s">
        <v>14</v>
      </c>
      <c r="AT3386" s="113" t="s">
        <v>14</v>
      </c>
      <c r="AU3386" s="113" t="s">
        <v>16229</v>
      </c>
      <c r="AV3386" s="113" t="s">
        <v>14</v>
      </c>
      <c r="AW3386" s="113" t="s">
        <v>14</v>
      </c>
    </row>
    <row r="3387" spans="1:49">
      <c r="A3387" s="116" t="s">
        <v>2876</v>
      </c>
      <c r="C3387" s="113" t="s">
        <v>2877</v>
      </c>
      <c r="D3387" s="113" t="s">
        <v>1804</v>
      </c>
      <c r="E3387" s="113" t="s">
        <v>2878</v>
      </c>
      <c r="F3387" s="113" t="s">
        <v>129</v>
      </c>
      <c r="G3387" s="114">
        <v>30795</v>
      </c>
      <c r="H3387" s="113" t="s">
        <v>16230</v>
      </c>
      <c r="I3387" s="113" t="s">
        <v>9866</v>
      </c>
      <c r="J3387" s="113" t="s">
        <v>9872</v>
      </c>
      <c r="K3387" s="113" t="s">
        <v>34949</v>
      </c>
      <c r="L3387" s="113">
        <v>81355700093</v>
      </c>
      <c r="M3387" s="113" t="s">
        <v>34950</v>
      </c>
      <c r="O3387" s="113" t="s">
        <v>34951</v>
      </c>
      <c r="P3387" s="113" t="s">
        <v>34952</v>
      </c>
      <c r="Q3387" s="113" t="s">
        <v>34953</v>
      </c>
      <c r="R3387" s="113">
        <v>15</v>
      </c>
      <c r="S3387" s="113" t="s">
        <v>13</v>
      </c>
      <c r="T3387" s="113" t="s">
        <v>34954</v>
      </c>
      <c r="U3387" s="113" t="s">
        <v>34955</v>
      </c>
      <c r="V3387" s="114">
        <v>40179</v>
      </c>
      <c r="W3387" s="114">
        <v>40179</v>
      </c>
      <c r="X3387" s="113" t="s">
        <v>34956</v>
      </c>
      <c r="Y3387" s="114">
        <v>40906</v>
      </c>
      <c r="Z3387" s="114">
        <v>40909</v>
      </c>
      <c r="AA3387" s="113">
        <v>32</v>
      </c>
      <c r="AB3387" s="113" t="s">
        <v>84</v>
      </c>
      <c r="AC3387" s="113">
        <v>34</v>
      </c>
      <c r="AD3387" s="113" t="s">
        <v>18</v>
      </c>
      <c r="AE3387" s="114">
        <v>44835</v>
      </c>
      <c r="AF3387" s="113">
        <v>12</v>
      </c>
      <c r="AG3387" s="113">
        <v>3</v>
      </c>
      <c r="AH3387" s="113" t="s">
        <v>16226</v>
      </c>
      <c r="AI3387" s="117" t="s">
        <v>9960</v>
      </c>
      <c r="AK3387" s="114">
        <v>45566</v>
      </c>
      <c r="AL3387" s="113">
        <v>45</v>
      </c>
      <c r="AM3387" s="113" t="s">
        <v>9922</v>
      </c>
      <c r="AN3387" s="113" t="s">
        <v>34957</v>
      </c>
      <c r="AO3387" s="113" t="s">
        <v>2879</v>
      </c>
      <c r="AP3387" s="113">
        <v>2018</v>
      </c>
      <c r="AQ3387" s="113" t="s">
        <v>8</v>
      </c>
      <c r="AR3387" s="113" t="s">
        <v>16437</v>
      </c>
      <c r="AS3387" s="113" t="s">
        <v>14</v>
      </c>
      <c r="AT3387" s="113" t="s">
        <v>14</v>
      </c>
      <c r="AU3387" s="113" t="s">
        <v>16229</v>
      </c>
      <c r="AV3387" s="113" t="s">
        <v>14</v>
      </c>
    </row>
    <row r="3388" spans="1:49">
      <c r="A3388" s="116" t="s">
        <v>4437</v>
      </c>
      <c r="B3388" s="113">
        <v>570035986</v>
      </c>
      <c r="C3388" s="113" t="s">
        <v>4438</v>
      </c>
      <c r="E3388" s="113" t="s">
        <v>30</v>
      </c>
      <c r="F3388" s="113" t="s">
        <v>8</v>
      </c>
      <c r="G3388" s="114">
        <v>30797</v>
      </c>
      <c r="H3388" s="113" t="s">
        <v>16230</v>
      </c>
      <c r="I3388" s="113" t="s">
        <v>9866</v>
      </c>
      <c r="J3388" s="113" t="s">
        <v>9867</v>
      </c>
      <c r="K3388" s="113" t="s">
        <v>26172</v>
      </c>
      <c r="L3388" s="113">
        <v>82346338708</v>
      </c>
      <c r="M3388" s="113" t="s">
        <v>13039</v>
      </c>
      <c r="O3388" s="113" t="s">
        <v>13040</v>
      </c>
      <c r="P3388" s="113" t="s">
        <v>26173</v>
      </c>
      <c r="Q3388" s="113" t="s">
        <v>26174</v>
      </c>
      <c r="R3388" s="113">
        <v>15</v>
      </c>
      <c r="S3388" s="113" t="s">
        <v>13</v>
      </c>
      <c r="T3388" s="113" t="s">
        <v>26175</v>
      </c>
      <c r="U3388" s="113" t="s">
        <v>26176</v>
      </c>
      <c r="V3388" s="114">
        <v>39563</v>
      </c>
      <c r="W3388" s="114">
        <v>39448</v>
      </c>
      <c r="X3388" s="113" t="s">
        <v>26177</v>
      </c>
      <c r="Y3388" s="114">
        <v>40143</v>
      </c>
      <c r="Z3388" s="114">
        <v>40148</v>
      </c>
      <c r="AA3388" s="113">
        <v>21</v>
      </c>
      <c r="AB3388" s="113" t="s">
        <v>24</v>
      </c>
      <c r="AC3388" s="113">
        <v>33</v>
      </c>
      <c r="AD3388" s="113" t="s">
        <v>10</v>
      </c>
      <c r="AE3388" s="114">
        <v>44105</v>
      </c>
      <c r="AF3388" s="113">
        <v>11</v>
      </c>
      <c r="AG3388" s="113">
        <v>9</v>
      </c>
      <c r="AH3388" s="113" t="s">
        <v>9913</v>
      </c>
      <c r="AI3388" s="117" t="s">
        <v>26178</v>
      </c>
      <c r="AJ3388" s="113" t="s">
        <v>45509</v>
      </c>
      <c r="AK3388" s="114">
        <v>44925</v>
      </c>
      <c r="AL3388" s="113">
        <v>40</v>
      </c>
      <c r="AM3388" s="113" t="s">
        <v>9870</v>
      </c>
      <c r="AN3388" s="113" t="s">
        <v>16468</v>
      </c>
      <c r="AO3388" s="113" t="s">
        <v>31</v>
      </c>
      <c r="AP3388" s="113">
        <v>2013</v>
      </c>
      <c r="AQ3388" s="113" t="s">
        <v>8</v>
      </c>
      <c r="AR3388" s="113" t="s">
        <v>23109</v>
      </c>
      <c r="AS3388" s="113" t="s">
        <v>14</v>
      </c>
      <c r="AT3388" s="113" t="s">
        <v>14</v>
      </c>
      <c r="AU3388" s="113" t="s">
        <v>16229</v>
      </c>
      <c r="AV3388" s="113" t="s">
        <v>14</v>
      </c>
      <c r="AW3388" s="113" t="s">
        <v>14</v>
      </c>
    </row>
    <row r="3389" spans="1:49">
      <c r="A3389" s="116" t="s">
        <v>8558</v>
      </c>
      <c r="C3389" s="113" t="s">
        <v>8559</v>
      </c>
      <c r="E3389" s="113" t="s">
        <v>30</v>
      </c>
      <c r="F3389" s="113" t="s">
        <v>8</v>
      </c>
      <c r="G3389" s="114">
        <v>30797</v>
      </c>
      <c r="H3389" s="113" t="s">
        <v>16230</v>
      </c>
      <c r="I3389" s="113" t="s">
        <v>9866</v>
      </c>
      <c r="J3389" s="113" t="s">
        <v>9872</v>
      </c>
      <c r="K3389" s="113" t="s">
        <v>35618</v>
      </c>
      <c r="L3389" s="113">
        <v>85240335423</v>
      </c>
      <c r="M3389" s="113" t="s">
        <v>12228</v>
      </c>
      <c r="O3389" s="113" t="s">
        <v>12229</v>
      </c>
      <c r="P3389" s="113" t="s">
        <v>35619</v>
      </c>
      <c r="Q3389" s="113" t="s">
        <v>35620</v>
      </c>
      <c r="R3389" s="113">
        <v>15</v>
      </c>
      <c r="S3389" s="113" t="s">
        <v>13</v>
      </c>
      <c r="T3389" s="113" t="s">
        <v>35621</v>
      </c>
      <c r="U3389" s="113" t="s">
        <v>35622</v>
      </c>
      <c r="V3389" s="114">
        <v>41912</v>
      </c>
      <c r="W3389" s="114">
        <v>41883</v>
      </c>
      <c r="X3389" s="113" t="s">
        <v>35623</v>
      </c>
      <c r="Y3389" s="114">
        <v>42612</v>
      </c>
      <c r="Z3389" s="114">
        <v>42614</v>
      </c>
      <c r="AA3389" s="113">
        <v>21</v>
      </c>
      <c r="AB3389" s="113" t="s">
        <v>24</v>
      </c>
      <c r="AC3389" s="113">
        <v>32</v>
      </c>
      <c r="AD3389" s="113" t="s">
        <v>84</v>
      </c>
      <c r="AE3389" s="114">
        <v>45200</v>
      </c>
      <c r="AF3389" s="113">
        <v>14</v>
      </c>
      <c r="AG3389" s="113">
        <v>1</v>
      </c>
      <c r="AH3389" s="113" t="s">
        <v>16263</v>
      </c>
      <c r="AI3389" s="117" t="s">
        <v>35624</v>
      </c>
      <c r="AK3389" s="114">
        <v>44589</v>
      </c>
      <c r="AL3389" s="113">
        <v>40</v>
      </c>
      <c r="AM3389" s="113" t="s">
        <v>9870</v>
      </c>
      <c r="AN3389" s="113" t="s">
        <v>16477</v>
      </c>
      <c r="AO3389" s="113" t="s">
        <v>153</v>
      </c>
      <c r="AP3389" s="113">
        <v>2013</v>
      </c>
      <c r="AQ3389" s="113" t="s">
        <v>8</v>
      </c>
      <c r="AR3389" s="113" t="s">
        <v>35625</v>
      </c>
      <c r="AS3389" s="113" t="s">
        <v>14</v>
      </c>
      <c r="AT3389" s="113" t="s">
        <v>14</v>
      </c>
      <c r="AU3389" s="113" t="s">
        <v>16229</v>
      </c>
      <c r="AV3389" s="113" t="s">
        <v>14</v>
      </c>
      <c r="AW3389" s="113" t="s">
        <v>14</v>
      </c>
    </row>
    <row r="3390" spans="1:49">
      <c r="A3390" s="116" t="s">
        <v>3113</v>
      </c>
      <c r="B3390" s="113">
        <v>570035992</v>
      </c>
      <c r="C3390" s="113" t="s">
        <v>3114</v>
      </c>
      <c r="E3390" s="113" t="s">
        <v>34</v>
      </c>
      <c r="F3390" s="113" t="s">
        <v>196</v>
      </c>
      <c r="G3390" s="114">
        <v>30800</v>
      </c>
      <c r="H3390" s="113" t="s">
        <v>16230</v>
      </c>
      <c r="I3390" s="113" t="s">
        <v>9866</v>
      </c>
      <c r="J3390" s="113" t="s">
        <v>9872</v>
      </c>
      <c r="K3390" s="113" t="s">
        <v>21100</v>
      </c>
      <c r="L3390" s="113">
        <v>82292518103</v>
      </c>
      <c r="M3390" s="113" t="s">
        <v>46598</v>
      </c>
      <c r="O3390" s="113" t="s">
        <v>15541</v>
      </c>
      <c r="P3390" s="113" t="s">
        <v>21101</v>
      </c>
      <c r="Q3390" s="113" t="s">
        <v>21102</v>
      </c>
      <c r="R3390" s="113">
        <v>15</v>
      </c>
      <c r="S3390" s="113" t="s">
        <v>13</v>
      </c>
      <c r="T3390" s="113" t="s">
        <v>21103</v>
      </c>
      <c r="U3390" s="113" t="s">
        <v>21104</v>
      </c>
      <c r="V3390" s="114">
        <v>39563</v>
      </c>
      <c r="W3390" s="114">
        <v>39448</v>
      </c>
      <c r="X3390" s="113" t="s">
        <v>21105</v>
      </c>
      <c r="Y3390" s="114">
        <v>40143</v>
      </c>
      <c r="Z3390" s="114">
        <v>40148</v>
      </c>
      <c r="AA3390" s="113">
        <v>21</v>
      </c>
      <c r="AB3390" s="113" t="s">
        <v>24</v>
      </c>
      <c r="AC3390" s="113">
        <v>33</v>
      </c>
      <c r="AD3390" s="113" t="s">
        <v>10</v>
      </c>
      <c r="AE3390" s="114">
        <v>44835</v>
      </c>
      <c r="AF3390" s="113">
        <v>13</v>
      </c>
      <c r="AG3390" s="113">
        <v>9</v>
      </c>
      <c r="AH3390" s="113" t="s">
        <v>16263</v>
      </c>
      <c r="AI3390" s="117" t="s">
        <v>2331</v>
      </c>
      <c r="AK3390" s="114">
        <v>44589</v>
      </c>
      <c r="AL3390" s="113">
        <v>40</v>
      </c>
      <c r="AM3390" s="113" t="s">
        <v>9870</v>
      </c>
      <c r="AN3390" s="113" t="s">
        <v>16334</v>
      </c>
      <c r="AO3390" s="113" t="s">
        <v>383</v>
      </c>
      <c r="AP3390" s="113">
        <v>2013</v>
      </c>
      <c r="AQ3390" s="113" t="s">
        <v>8</v>
      </c>
      <c r="AR3390" s="113" t="s">
        <v>21106</v>
      </c>
      <c r="AS3390" s="113" t="s">
        <v>14</v>
      </c>
      <c r="AT3390" s="113" t="s">
        <v>14</v>
      </c>
      <c r="AU3390" s="113" t="s">
        <v>16229</v>
      </c>
      <c r="AV3390" s="113" t="s">
        <v>14</v>
      </c>
      <c r="AW3390" s="113" t="s">
        <v>14</v>
      </c>
    </row>
    <row r="3391" spans="1:49">
      <c r="A3391" s="116" t="s">
        <v>7999</v>
      </c>
      <c r="C3391" s="113" t="s">
        <v>3106</v>
      </c>
      <c r="E3391" s="113" t="s">
        <v>74</v>
      </c>
      <c r="F3391" s="113" t="s">
        <v>353</v>
      </c>
      <c r="G3391" s="114">
        <v>30804</v>
      </c>
      <c r="H3391" s="113" t="s">
        <v>16218</v>
      </c>
      <c r="I3391" s="113" t="s">
        <v>9866</v>
      </c>
      <c r="J3391" s="113" t="s">
        <v>9872</v>
      </c>
      <c r="K3391" s="113" t="s">
        <v>27754</v>
      </c>
      <c r="L3391" s="113">
        <v>85241181572</v>
      </c>
      <c r="M3391" s="113" t="s">
        <v>15985</v>
      </c>
      <c r="N3391" s="113" t="s">
        <v>27755</v>
      </c>
      <c r="O3391" s="113" t="s">
        <v>15986</v>
      </c>
      <c r="P3391" s="113" t="s">
        <v>27756</v>
      </c>
      <c r="Q3391" s="113" t="s">
        <v>27757</v>
      </c>
      <c r="R3391" s="113">
        <v>15</v>
      </c>
      <c r="S3391" s="113" t="s">
        <v>13</v>
      </c>
      <c r="T3391" s="113" t="s">
        <v>27758</v>
      </c>
      <c r="U3391" s="113" t="s">
        <v>27759</v>
      </c>
      <c r="V3391" s="114">
        <v>40179</v>
      </c>
      <c r="W3391" s="114">
        <v>40179</v>
      </c>
      <c r="X3391" s="113" t="s">
        <v>27760</v>
      </c>
      <c r="Y3391" s="114">
        <v>40906</v>
      </c>
      <c r="Z3391" s="114">
        <v>40909</v>
      </c>
      <c r="AA3391" s="113">
        <v>31</v>
      </c>
      <c r="AB3391" s="113" t="s">
        <v>9</v>
      </c>
      <c r="AC3391" s="113">
        <v>34</v>
      </c>
      <c r="AD3391" s="113" t="s">
        <v>18</v>
      </c>
      <c r="AE3391" s="114">
        <v>45200</v>
      </c>
      <c r="AF3391" s="113">
        <v>13</v>
      </c>
      <c r="AG3391" s="113">
        <v>9</v>
      </c>
      <c r="AH3391" s="113" t="s">
        <v>16226</v>
      </c>
      <c r="AI3391" s="117" t="s">
        <v>9891</v>
      </c>
      <c r="AK3391" s="114">
        <v>44670</v>
      </c>
      <c r="AL3391" s="113">
        <v>40</v>
      </c>
      <c r="AM3391" s="113" t="s">
        <v>9870</v>
      </c>
      <c r="AN3391" s="113" t="s">
        <v>16670</v>
      </c>
      <c r="AO3391" s="113" t="s">
        <v>94</v>
      </c>
      <c r="AP3391" s="113">
        <v>2008</v>
      </c>
      <c r="AQ3391" s="113" t="s">
        <v>8</v>
      </c>
      <c r="AR3391" s="113" t="s">
        <v>19648</v>
      </c>
      <c r="AS3391" s="113" t="s">
        <v>14</v>
      </c>
      <c r="AT3391" s="113" t="s">
        <v>14</v>
      </c>
      <c r="AU3391" s="113" t="s">
        <v>16229</v>
      </c>
      <c r="AV3391" s="113" t="s">
        <v>14</v>
      </c>
      <c r="AW3391" s="113" t="s">
        <v>14</v>
      </c>
    </row>
    <row r="3392" spans="1:49">
      <c r="A3392" s="116" t="s">
        <v>6619</v>
      </c>
      <c r="C3392" s="113" t="s">
        <v>6620</v>
      </c>
      <c r="E3392" s="113" t="s">
        <v>41</v>
      </c>
      <c r="F3392" s="113" t="s">
        <v>1591</v>
      </c>
      <c r="G3392" s="114">
        <v>30805</v>
      </c>
      <c r="H3392" s="113" t="s">
        <v>16230</v>
      </c>
      <c r="I3392" s="113" t="s">
        <v>9866</v>
      </c>
      <c r="J3392" s="113" t="s">
        <v>9872</v>
      </c>
      <c r="K3392" s="113" t="s">
        <v>25970</v>
      </c>
      <c r="L3392" s="113">
        <v>82271035344</v>
      </c>
      <c r="M3392" s="113" t="s">
        <v>45539</v>
      </c>
      <c r="O3392" s="113" t="s">
        <v>388</v>
      </c>
      <c r="P3392" s="113" t="s">
        <v>25971</v>
      </c>
      <c r="Q3392" s="113" t="s">
        <v>25972</v>
      </c>
      <c r="R3392" s="113">
        <v>15</v>
      </c>
      <c r="S3392" s="113" t="s">
        <v>13</v>
      </c>
      <c r="T3392" s="113" t="s">
        <v>25973</v>
      </c>
      <c r="U3392" s="113" t="s">
        <v>25974</v>
      </c>
      <c r="V3392" s="114">
        <v>39965</v>
      </c>
      <c r="W3392" s="114">
        <v>39904</v>
      </c>
      <c r="X3392" s="113" t="s">
        <v>25975</v>
      </c>
      <c r="Y3392" s="114">
        <v>40542</v>
      </c>
      <c r="Z3392" s="114">
        <v>40544</v>
      </c>
      <c r="AA3392" s="113">
        <v>31</v>
      </c>
      <c r="AB3392" s="113" t="s">
        <v>9</v>
      </c>
      <c r="AC3392" s="113">
        <v>34</v>
      </c>
      <c r="AD3392" s="113" t="s">
        <v>18</v>
      </c>
      <c r="AE3392" s="114">
        <v>45505</v>
      </c>
      <c r="AF3392" s="113">
        <v>18</v>
      </c>
      <c r="AG3392" s="113">
        <v>4</v>
      </c>
      <c r="AH3392" s="113" t="s">
        <v>16226</v>
      </c>
      <c r="AI3392" s="117" t="s">
        <v>9891</v>
      </c>
      <c r="AK3392" s="114">
        <v>44013</v>
      </c>
      <c r="AL3392" s="113">
        <v>40</v>
      </c>
      <c r="AM3392" s="113" t="s">
        <v>9870</v>
      </c>
      <c r="AN3392" s="113" t="s">
        <v>16294</v>
      </c>
      <c r="AO3392" s="113" t="s">
        <v>279</v>
      </c>
      <c r="AP3392" s="113">
        <v>2008</v>
      </c>
      <c r="AQ3392" s="113" t="s">
        <v>9994</v>
      </c>
      <c r="AR3392" s="113" t="s">
        <v>17603</v>
      </c>
      <c r="AS3392" s="113" t="s">
        <v>14</v>
      </c>
      <c r="AT3392" s="113" t="s">
        <v>14</v>
      </c>
      <c r="AU3392" s="113" t="s">
        <v>16229</v>
      </c>
      <c r="AV3392" s="113" t="s">
        <v>14</v>
      </c>
      <c r="AW3392" s="113" t="s">
        <v>14</v>
      </c>
    </row>
    <row r="3393" spans="1:49">
      <c r="A3393" s="116" t="s">
        <v>5</v>
      </c>
      <c r="C3393" s="113" t="s">
        <v>6</v>
      </c>
      <c r="E3393" s="113" t="s">
        <v>7</v>
      </c>
      <c r="F3393" s="113" t="s">
        <v>8</v>
      </c>
      <c r="G3393" s="114">
        <v>30807</v>
      </c>
      <c r="H3393" s="113" t="s">
        <v>16230</v>
      </c>
      <c r="I3393" s="113" t="s">
        <v>9866</v>
      </c>
      <c r="J3393" s="113" t="s">
        <v>9867</v>
      </c>
      <c r="K3393" s="113" t="s">
        <v>25172</v>
      </c>
      <c r="L3393" s="113">
        <v>81354235585</v>
      </c>
      <c r="M3393" s="113" t="s">
        <v>12995</v>
      </c>
      <c r="O3393" s="113" t="s">
        <v>12996</v>
      </c>
      <c r="P3393" s="113" t="s">
        <v>25173</v>
      </c>
      <c r="Q3393" s="113" t="s">
        <v>25174</v>
      </c>
      <c r="R3393" s="113">
        <v>15</v>
      </c>
      <c r="S3393" s="113" t="s">
        <v>13</v>
      </c>
      <c r="T3393" s="113" t="s">
        <v>25175</v>
      </c>
      <c r="U3393" s="113" t="s">
        <v>25176</v>
      </c>
      <c r="V3393" s="114">
        <v>40581</v>
      </c>
      <c r="W3393" s="114">
        <v>40544</v>
      </c>
      <c r="X3393" s="113" t="s">
        <v>25177</v>
      </c>
      <c r="Y3393" s="114">
        <v>41271</v>
      </c>
      <c r="Z3393" s="114">
        <v>41275</v>
      </c>
      <c r="AA3393" s="113">
        <v>31</v>
      </c>
      <c r="AB3393" s="113" t="s">
        <v>9</v>
      </c>
      <c r="AC3393" s="113">
        <v>34</v>
      </c>
      <c r="AD3393" s="113" t="s">
        <v>18</v>
      </c>
      <c r="AE3393" s="114">
        <v>45017</v>
      </c>
      <c r="AF3393" s="113">
        <v>12</v>
      </c>
      <c r="AG3393" s="113">
        <v>3</v>
      </c>
      <c r="AH3393" s="113" t="s">
        <v>16263</v>
      </c>
      <c r="AI3393" s="117" t="s">
        <v>16264</v>
      </c>
      <c r="AK3393" s="114">
        <v>45302</v>
      </c>
      <c r="AL3393" s="113">
        <v>40</v>
      </c>
      <c r="AM3393" s="113" t="s">
        <v>9870</v>
      </c>
      <c r="AN3393" s="113" t="s">
        <v>19357</v>
      </c>
      <c r="AO3393" s="113" t="s">
        <v>12</v>
      </c>
      <c r="AP3393" s="113">
        <v>2007</v>
      </c>
      <c r="AQ3393" s="113" t="s">
        <v>8</v>
      </c>
      <c r="AR3393" s="113" t="s">
        <v>19905</v>
      </c>
      <c r="AS3393" s="113" t="s">
        <v>14</v>
      </c>
      <c r="AT3393" s="113" t="s">
        <v>14</v>
      </c>
      <c r="AU3393" s="113" t="s">
        <v>16229</v>
      </c>
      <c r="AV3393" s="113" t="s">
        <v>14</v>
      </c>
    </row>
    <row r="3394" spans="1:49">
      <c r="A3394" s="116" t="s">
        <v>4271</v>
      </c>
      <c r="B3394" s="113">
        <v>570036061</v>
      </c>
      <c r="C3394" s="113" t="s">
        <v>4272</v>
      </c>
      <c r="E3394" s="113" t="s">
        <v>103</v>
      </c>
      <c r="F3394" s="113" t="s">
        <v>8</v>
      </c>
      <c r="G3394" s="114">
        <v>30809</v>
      </c>
      <c r="H3394" s="113" t="s">
        <v>16230</v>
      </c>
      <c r="I3394" s="113" t="s">
        <v>9866</v>
      </c>
      <c r="J3394" s="113" t="s">
        <v>9867</v>
      </c>
      <c r="K3394" s="113" t="s">
        <v>23772</v>
      </c>
      <c r="L3394" s="113">
        <v>81241556870</v>
      </c>
      <c r="M3394" s="113" t="s">
        <v>13768</v>
      </c>
      <c r="O3394" s="113" t="s">
        <v>13769</v>
      </c>
      <c r="P3394" s="113" t="s">
        <v>23773</v>
      </c>
      <c r="Q3394" s="113" t="s">
        <v>23774</v>
      </c>
      <c r="R3394" s="113">
        <v>15</v>
      </c>
      <c r="S3394" s="113" t="s">
        <v>13</v>
      </c>
      <c r="T3394" s="113" t="s">
        <v>23775</v>
      </c>
      <c r="U3394" s="113" t="s">
        <v>23776</v>
      </c>
      <c r="V3394" s="114">
        <v>39563</v>
      </c>
      <c r="W3394" s="114">
        <v>39448</v>
      </c>
      <c r="X3394" s="113" t="s">
        <v>23777</v>
      </c>
      <c r="Y3394" s="114">
        <v>40143</v>
      </c>
      <c r="Z3394" s="114">
        <v>40148</v>
      </c>
      <c r="AA3394" s="113">
        <v>23</v>
      </c>
      <c r="AB3394" s="113" t="s">
        <v>78</v>
      </c>
      <c r="AC3394" s="113">
        <v>34</v>
      </c>
      <c r="AD3394" s="113" t="s">
        <v>18</v>
      </c>
      <c r="AE3394" s="114">
        <v>45200</v>
      </c>
      <c r="AF3394" s="113">
        <v>16</v>
      </c>
      <c r="AG3394" s="113">
        <v>9</v>
      </c>
      <c r="AH3394" s="113" t="s">
        <v>16226</v>
      </c>
      <c r="AI3394" s="117" t="s">
        <v>302</v>
      </c>
      <c r="AK3394" s="114">
        <v>44287</v>
      </c>
      <c r="AL3394" s="113">
        <v>30</v>
      </c>
      <c r="AM3394" s="113" t="s">
        <v>9882</v>
      </c>
      <c r="AN3394" s="113" t="s">
        <v>16273</v>
      </c>
      <c r="AO3394" s="113" t="s">
        <v>107</v>
      </c>
      <c r="AP3394" s="113">
        <v>2004</v>
      </c>
      <c r="AQ3394" s="113" t="s">
        <v>5236</v>
      </c>
      <c r="AR3394" s="113" t="s">
        <v>16274</v>
      </c>
      <c r="AS3394" s="113" t="s">
        <v>14</v>
      </c>
      <c r="AT3394" s="113" t="s">
        <v>14</v>
      </c>
      <c r="AU3394" s="113" t="s">
        <v>16229</v>
      </c>
      <c r="AV3394" s="113" t="s">
        <v>14</v>
      </c>
      <c r="AW3394" s="113" t="s">
        <v>14</v>
      </c>
    </row>
    <row r="3395" spans="1:49">
      <c r="A3395" s="116" t="s">
        <v>8904</v>
      </c>
      <c r="B3395" s="113">
        <v>570035822</v>
      </c>
      <c r="C3395" s="113" t="s">
        <v>8905</v>
      </c>
      <c r="E3395" s="113" t="s">
        <v>8906</v>
      </c>
      <c r="F3395" s="113" t="s">
        <v>129</v>
      </c>
      <c r="G3395" s="114">
        <v>30811</v>
      </c>
      <c r="H3395" s="113" t="s">
        <v>16218</v>
      </c>
      <c r="I3395" s="113" t="s">
        <v>9866</v>
      </c>
      <c r="J3395" s="113" t="s">
        <v>9872</v>
      </c>
      <c r="K3395" s="113" t="s">
        <v>43661</v>
      </c>
      <c r="L3395" s="113">
        <v>85241081826</v>
      </c>
      <c r="M3395" s="113" t="s">
        <v>43662</v>
      </c>
      <c r="O3395" s="113" t="s">
        <v>43663</v>
      </c>
      <c r="P3395" s="113" t="s">
        <v>43664</v>
      </c>
      <c r="Q3395" s="113" t="s">
        <v>42751</v>
      </c>
      <c r="R3395" s="113">
        <v>15</v>
      </c>
      <c r="S3395" s="113" t="s">
        <v>13</v>
      </c>
      <c r="T3395" s="113" t="s">
        <v>43665</v>
      </c>
      <c r="U3395" s="113" t="s">
        <v>43666</v>
      </c>
      <c r="V3395" s="114">
        <v>39563</v>
      </c>
      <c r="W3395" s="114">
        <v>39539</v>
      </c>
      <c r="X3395" s="113" t="s">
        <v>43667</v>
      </c>
      <c r="Y3395" s="114">
        <v>40143</v>
      </c>
      <c r="Z3395" s="114">
        <v>40148</v>
      </c>
      <c r="AA3395" s="113">
        <v>23</v>
      </c>
      <c r="AB3395" s="113" t="s">
        <v>78</v>
      </c>
      <c r="AC3395" s="113">
        <v>34</v>
      </c>
      <c r="AD3395" s="113" t="s">
        <v>18</v>
      </c>
      <c r="AE3395" s="114">
        <v>45200</v>
      </c>
      <c r="AF3395" s="113">
        <v>13</v>
      </c>
      <c r="AG3395" s="113">
        <v>9</v>
      </c>
      <c r="AH3395" s="113" t="s">
        <v>16226</v>
      </c>
      <c r="AI3395" s="117" t="s">
        <v>410</v>
      </c>
      <c r="AK3395" s="114">
        <v>44287</v>
      </c>
      <c r="AL3395" s="113">
        <v>35</v>
      </c>
      <c r="AM3395" s="113" t="s">
        <v>9978</v>
      </c>
      <c r="AN3395" s="113" t="s">
        <v>43668</v>
      </c>
      <c r="AO3395" s="113" t="s">
        <v>10059</v>
      </c>
      <c r="AP3395" s="113">
        <v>2014</v>
      </c>
      <c r="AQ3395" s="113" t="s">
        <v>8</v>
      </c>
      <c r="AR3395" s="113" t="s">
        <v>16274</v>
      </c>
      <c r="AS3395" s="113" t="s">
        <v>14</v>
      </c>
      <c r="AT3395" s="113" t="s">
        <v>14</v>
      </c>
      <c r="AU3395" s="113" t="s">
        <v>16229</v>
      </c>
      <c r="AV3395" s="113" t="s">
        <v>14</v>
      </c>
      <c r="AW3395" s="113" t="s">
        <v>14</v>
      </c>
    </row>
    <row r="3396" spans="1:49">
      <c r="A3396" s="116" t="s">
        <v>7004</v>
      </c>
      <c r="C3396" s="113" t="s">
        <v>1086</v>
      </c>
      <c r="E3396" s="113" t="s">
        <v>17</v>
      </c>
      <c r="F3396" s="113" t="s">
        <v>8</v>
      </c>
      <c r="G3396" s="114">
        <v>30811</v>
      </c>
      <c r="H3396" s="113" t="s">
        <v>16218</v>
      </c>
      <c r="I3396" s="113" t="s">
        <v>9866</v>
      </c>
      <c r="J3396" s="113" t="s">
        <v>9872</v>
      </c>
      <c r="K3396" s="113" t="s">
        <v>38809</v>
      </c>
      <c r="L3396" s="113">
        <v>85246185484</v>
      </c>
      <c r="M3396" s="113" t="s">
        <v>13570</v>
      </c>
      <c r="O3396" s="113" t="s">
        <v>13571</v>
      </c>
      <c r="P3396" s="113" t="s">
        <v>38810</v>
      </c>
      <c r="Q3396" s="113" t="s">
        <v>38811</v>
      </c>
      <c r="R3396" s="113">
        <v>15</v>
      </c>
      <c r="S3396" s="113" t="s">
        <v>13</v>
      </c>
      <c r="T3396" s="113" t="s">
        <v>38812</v>
      </c>
      <c r="U3396" s="113" t="s">
        <v>38813</v>
      </c>
      <c r="V3396" s="114">
        <v>39904</v>
      </c>
      <c r="W3396" s="114">
        <v>39904</v>
      </c>
      <c r="X3396" s="113" t="s">
        <v>38814</v>
      </c>
      <c r="Y3396" s="114">
        <v>40542</v>
      </c>
      <c r="Z3396" s="114">
        <v>40544</v>
      </c>
      <c r="AA3396" s="113">
        <v>21</v>
      </c>
      <c r="AB3396" s="113" t="s">
        <v>24</v>
      </c>
      <c r="AC3396" s="113">
        <v>33</v>
      </c>
      <c r="AD3396" s="113" t="s">
        <v>10</v>
      </c>
      <c r="AE3396" s="114">
        <v>44835</v>
      </c>
      <c r="AF3396" s="113">
        <v>13</v>
      </c>
      <c r="AG3396" s="113">
        <v>4</v>
      </c>
      <c r="AH3396" s="113" t="s">
        <v>16226</v>
      </c>
      <c r="AI3396" s="117" t="s">
        <v>9932</v>
      </c>
      <c r="AK3396" s="114">
        <v>44670</v>
      </c>
      <c r="AL3396" s="113">
        <v>40</v>
      </c>
      <c r="AM3396" s="113" t="s">
        <v>9870</v>
      </c>
      <c r="AN3396" s="113" t="s">
        <v>25590</v>
      </c>
      <c r="AO3396" s="113" t="s">
        <v>720</v>
      </c>
      <c r="AP3396" s="113">
        <v>2013</v>
      </c>
      <c r="AQ3396" s="113" t="s">
        <v>5236</v>
      </c>
      <c r="AR3396" s="113" t="s">
        <v>31561</v>
      </c>
      <c r="AS3396" s="113" t="s">
        <v>14</v>
      </c>
      <c r="AT3396" s="113" t="s">
        <v>14</v>
      </c>
      <c r="AU3396" s="113" t="s">
        <v>16229</v>
      </c>
      <c r="AV3396" s="113" t="s">
        <v>14</v>
      </c>
    </row>
    <row r="3397" spans="1:49">
      <c r="A3397" s="116" t="s">
        <v>1990</v>
      </c>
      <c r="C3397" s="113" t="s">
        <v>207</v>
      </c>
      <c r="E3397" s="113" t="s">
        <v>74</v>
      </c>
      <c r="F3397" s="113" t="s">
        <v>1991</v>
      </c>
      <c r="G3397" s="114">
        <v>30811</v>
      </c>
      <c r="H3397" s="113" t="s">
        <v>16230</v>
      </c>
      <c r="I3397" s="113" t="s">
        <v>9866</v>
      </c>
      <c r="J3397" s="113" t="s">
        <v>9872</v>
      </c>
      <c r="K3397" s="113" t="s">
        <v>25660</v>
      </c>
      <c r="L3397" s="113">
        <v>85241266154</v>
      </c>
      <c r="M3397" s="113" t="s">
        <v>45639</v>
      </c>
      <c r="O3397" s="113" t="s">
        <v>25661</v>
      </c>
      <c r="P3397" s="113" t="s">
        <v>25662</v>
      </c>
      <c r="Q3397" s="113" t="s">
        <v>25663</v>
      </c>
      <c r="R3397" s="113">
        <v>15</v>
      </c>
      <c r="S3397" s="113" t="s">
        <v>13</v>
      </c>
      <c r="T3397" s="113" t="s">
        <v>25664</v>
      </c>
      <c r="U3397" s="113" t="s">
        <v>25665</v>
      </c>
      <c r="V3397" s="114">
        <v>40581</v>
      </c>
      <c r="W3397" s="114">
        <v>40544</v>
      </c>
      <c r="X3397" s="113" t="s">
        <v>25666</v>
      </c>
      <c r="Y3397" s="114">
        <v>41271</v>
      </c>
      <c r="Z3397" s="114">
        <v>41275</v>
      </c>
      <c r="AA3397" s="113">
        <v>31</v>
      </c>
      <c r="AB3397" s="113" t="s">
        <v>9</v>
      </c>
      <c r="AC3397" s="113">
        <v>34</v>
      </c>
      <c r="AD3397" s="113" t="s">
        <v>18</v>
      </c>
      <c r="AE3397" s="114">
        <v>45444</v>
      </c>
      <c r="AF3397" s="113">
        <v>13</v>
      </c>
      <c r="AG3397" s="113">
        <v>5</v>
      </c>
      <c r="AH3397" s="113" t="s">
        <v>16226</v>
      </c>
      <c r="AI3397" s="117" t="s">
        <v>9891</v>
      </c>
      <c r="AK3397" s="114">
        <v>44470</v>
      </c>
      <c r="AL3397" s="113">
        <v>40</v>
      </c>
      <c r="AM3397" s="113" t="s">
        <v>9870</v>
      </c>
      <c r="AN3397" s="113" t="s">
        <v>17096</v>
      </c>
      <c r="AO3397" s="113" t="s">
        <v>420</v>
      </c>
      <c r="AP3397" s="113">
        <v>2009</v>
      </c>
      <c r="AQ3397" s="113" t="s">
        <v>3314</v>
      </c>
      <c r="AR3397" s="113" t="s">
        <v>16737</v>
      </c>
      <c r="AS3397" s="113" t="s">
        <v>14</v>
      </c>
      <c r="AT3397" s="113" t="s">
        <v>14</v>
      </c>
      <c r="AU3397" s="113" t="s">
        <v>16229</v>
      </c>
      <c r="AV3397" s="113" t="s">
        <v>14</v>
      </c>
    </row>
    <row r="3398" spans="1:49">
      <c r="A3398" s="116" t="s">
        <v>2971</v>
      </c>
      <c r="C3398" s="113" t="s">
        <v>2972</v>
      </c>
      <c r="E3398" s="113" t="s">
        <v>2973</v>
      </c>
      <c r="F3398" s="113" t="s">
        <v>8</v>
      </c>
      <c r="G3398" s="114">
        <v>30812</v>
      </c>
      <c r="H3398" s="113" t="s">
        <v>16230</v>
      </c>
      <c r="I3398" s="113" t="s">
        <v>9866</v>
      </c>
      <c r="J3398" s="113" t="s">
        <v>9872</v>
      </c>
      <c r="K3398" s="113" t="s">
        <v>30238</v>
      </c>
      <c r="L3398" s="113">
        <v>85145009248</v>
      </c>
      <c r="M3398" s="113" t="s">
        <v>10963</v>
      </c>
      <c r="O3398" s="113" t="s">
        <v>10964</v>
      </c>
      <c r="P3398" s="113" t="s">
        <v>30239</v>
      </c>
      <c r="Q3398" s="113" t="s">
        <v>30240</v>
      </c>
      <c r="R3398" s="113">
        <v>15</v>
      </c>
      <c r="S3398" s="113" t="s">
        <v>13</v>
      </c>
      <c r="T3398" s="113" t="s">
        <v>30241</v>
      </c>
      <c r="U3398" s="113" t="s">
        <v>30242</v>
      </c>
      <c r="V3398" s="114">
        <v>39965</v>
      </c>
      <c r="W3398" s="114">
        <v>39904</v>
      </c>
      <c r="X3398" s="113" t="s">
        <v>30243</v>
      </c>
      <c r="Y3398" s="114">
        <v>40542</v>
      </c>
      <c r="Z3398" s="114">
        <v>40544</v>
      </c>
      <c r="AA3398" s="113">
        <v>31</v>
      </c>
      <c r="AB3398" s="113" t="s">
        <v>9</v>
      </c>
      <c r="AC3398" s="113">
        <v>34</v>
      </c>
      <c r="AD3398" s="113" t="s">
        <v>18</v>
      </c>
      <c r="AE3398" s="114">
        <v>43556</v>
      </c>
      <c r="AF3398" s="113">
        <v>10</v>
      </c>
      <c r="AG3398" s="113">
        <v>0</v>
      </c>
      <c r="AH3398" s="113" t="s">
        <v>16226</v>
      </c>
      <c r="AI3398" s="117" t="s">
        <v>1790</v>
      </c>
      <c r="AK3398" s="114">
        <v>43556</v>
      </c>
      <c r="AL3398" s="113">
        <v>40</v>
      </c>
      <c r="AM3398" s="113" t="s">
        <v>9870</v>
      </c>
      <c r="AN3398" s="113" t="s">
        <v>28217</v>
      </c>
      <c r="AO3398" s="113" t="s">
        <v>1791</v>
      </c>
      <c r="AP3398" s="113">
        <v>2007</v>
      </c>
      <c r="AQ3398" s="113" t="s">
        <v>8</v>
      </c>
      <c r="AR3398" s="113" t="s">
        <v>20505</v>
      </c>
      <c r="AS3398" s="113" t="s">
        <v>14</v>
      </c>
      <c r="AT3398" s="113" t="s">
        <v>14</v>
      </c>
      <c r="AU3398" s="113" t="s">
        <v>16229</v>
      </c>
      <c r="AV3398" s="113" t="s">
        <v>14</v>
      </c>
      <c r="AW3398" s="113" t="s">
        <v>14</v>
      </c>
    </row>
    <row r="3399" spans="1:49">
      <c r="A3399" s="116" t="s">
        <v>9470</v>
      </c>
      <c r="B3399" s="113">
        <v>570027830</v>
      </c>
      <c r="C3399" s="113" t="s">
        <v>9471</v>
      </c>
      <c r="E3399" s="113" t="s">
        <v>110</v>
      </c>
      <c r="F3399" s="113" t="s">
        <v>8</v>
      </c>
      <c r="G3399" s="114">
        <v>30814</v>
      </c>
      <c r="H3399" s="113" t="s">
        <v>16218</v>
      </c>
      <c r="I3399" s="113" t="s">
        <v>9866</v>
      </c>
      <c r="J3399" s="113" t="s">
        <v>9872</v>
      </c>
      <c r="K3399" s="113" t="s">
        <v>20188</v>
      </c>
      <c r="L3399" s="113">
        <v>85396048572</v>
      </c>
      <c r="M3399" s="113" t="s">
        <v>46265</v>
      </c>
      <c r="O3399" s="113" t="s">
        <v>20189</v>
      </c>
      <c r="P3399" s="113" t="s">
        <v>20190</v>
      </c>
      <c r="Q3399" s="113" t="s">
        <v>20191</v>
      </c>
      <c r="R3399" s="113">
        <v>15</v>
      </c>
      <c r="S3399" s="113" t="s">
        <v>13</v>
      </c>
      <c r="T3399" s="113" t="s">
        <v>20192</v>
      </c>
      <c r="U3399" s="113" t="s">
        <v>20193</v>
      </c>
      <c r="V3399" s="114">
        <v>39387</v>
      </c>
      <c r="W3399" s="114">
        <v>39083</v>
      </c>
      <c r="X3399" s="113" t="s">
        <v>20194</v>
      </c>
      <c r="Y3399" s="114">
        <v>39720</v>
      </c>
      <c r="Z3399" s="114">
        <v>39722</v>
      </c>
      <c r="AA3399" s="113">
        <v>21</v>
      </c>
      <c r="AB3399" s="113" t="s">
        <v>24</v>
      </c>
      <c r="AC3399" s="113">
        <v>34</v>
      </c>
      <c r="AD3399" s="113" t="s">
        <v>18</v>
      </c>
      <c r="AE3399" s="114">
        <v>44470</v>
      </c>
      <c r="AF3399" s="113">
        <v>12</v>
      </c>
      <c r="AG3399" s="113">
        <v>9</v>
      </c>
      <c r="AH3399" s="113" t="s">
        <v>9913</v>
      </c>
      <c r="AI3399" s="117" t="s">
        <v>336</v>
      </c>
      <c r="AJ3399" s="113" t="s">
        <v>45516</v>
      </c>
      <c r="AK3399" s="114">
        <v>43722</v>
      </c>
      <c r="AL3399" s="113">
        <v>40</v>
      </c>
      <c r="AM3399" s="113" t="s">
        <v>9870</v>
      </c>
      <c r="AN3399" s="113" t="s">
        <v>16282</v>
      </c>
      <c r="AO3399" s="113" t="s">
        <v>113</v>
      </c>
      <c r="AP3399" s="113">
        <v>2007</v>
      </c>
      <c r="AQ3399" s="113" t="s">
        <v>8</v>
      </c>
      <c r="AR3399" s="113" t="s">
        <v>20195</v>
      </c>
      <c r="AS3399" s="113" t="s">
        <v>14</v>
      </c>
      <c r="AT3399" s="113" t="s">
        <v>14</v>
      </c>
      <c r="AU3399" s="113" t="s">
        <v>16229</v>
      </c>
      <c r="AV3399" s="113" t="s">
        <v>14</v>
      </c>
      <c r="AW3399" s="113" t="s">
        <v>14</v>
      </c>
    </row>
    <row r="3400" spans="1:49">
      <c r="A3400" s="116" t="s">
        <v>1526</v>
      </c>
      <c r="B3400" s="113">
        <v>570035779</v>
      </c>
      <c r="C3400" s="113" t="s">
        <v>1527</v>
      </c>
      <c r="E3400" s="113" t="s">
        <v>97</v>
      </c>
      <c r="F3400" s="113" t="s">
        <v>786</v>
      </c>
      <c r="G3400" s="114">
        <v>30817</v>
      </c>
      <c r="H3400" s="113" t="s">
        <v>16218</v>
      </c>
      <c r="I3400" s="113" t="s">
        <v>9866</v>
      </c>
      <c r="J3400" s="113" t="s">
        <v>9867</v>
      </c>
      <c r="K3400" s="113" t="s">
        <v>27049</v>
      </c>
      <c r="L3400" s="113">
        <v>85294178459</v>
      </c>
      <c r="M3400" s="113" t="s">
        <v>15146</v>
      </c>
      <c r="O3400" s="113" t="s">
        <v>15147</v>
      </c>
      <c r="P3400" s="113" t="s">
        <v>27050</v>
      </c>
      <c r="Q3400" s="113" t="s">
        <v>27051</v>
      </c>
      <c r="R3400" s="113">
        <v>15</v>
      </c>
      <c r="S3400" s="113" t="s">
        <v>13</v>
      </c>
      <c r="T3400" s="113" t="s">
        <v>27052</v>
      </c>
      <c r="U3400" s="113" t="s">
        <v>27053</v>
      </c>
      <c r="V3400" s="114">
        <v>39563</v>
      </c>
      <c r="W3400" s="114">
        <v>39539</v>
      </c>
      <c r="X3400" s="113" t="s">
        <v>27054</v>
      </c>
      <c r="Y3400" s="114">
        <v>40143</v>
      </c>
      <c r="Z3400" s="114">
        <v>40148</v>
      </c>
      <c r="AA3400" s="113">
        <v>31</v>
      </c>
      <c r="AB3400" s="113" t="s">
        <v>9</v>
      </c>
      <c r="AC3400" s="113">
        <v>41</v>
      </c>
      <c r="AD3400" s="113" t="s">
        <v>52</v>
      </c>
      <c r="AE3400" s="114">
        <v>44652</v>
      </c>
      <c r="AF3400" s="113">
        <v>14</v>
      </c>
      <c r="AG3400" s="113">
        <v>0</v>
      </c>
      <c r="AH3400" s="113" t="s">
        <v>16226</v>
      </c>
      <c r="AI3400" s="117" t="s">
        <v>10881</v>
      </c>
      <c r="AK3400" s="114">
        <v>44652</v>
      </c>
      <c r="AL3400" s="113">
        <v>40</v>
      </c>
      <c r="AM3400" s="113" t="s">
        <v>9870</v>
      </c>
      <c r="AN3400" s="113" t="s">
        <v>17701</v>
      </c>
      <c r="AO3400" s="113" t="s">
        <v>572</v>
      </c>
      <c r="AP3400" s="113">
        <v>2007</v>
      </c>
      <c r="AQ3400" s="113" t="s">
        <v>5236</v>
      </c>
      <c r="AR3400" s="113" t="s">
        <v>16391</v>
      </c>
      <c r="AS3400" s="113" t="s">
        <v>14</v>
      </c>
      <c r="AT3400" s="113" t="s">
        <v>14</v>
      </c>
      <c r="AU3400" s="113" t="s">
        <v>16229</v>
      </c>
      <c r="AV3400" s="113" t="s">
        <v>14</v>
      </c>
      <c r="AW3400" s="113" t="s">
        <v>14</v>
      </c>
    </row>
    <row r="3401" spans="1:49">
      <c r="A3401" s="116" t="s">
        <v>6886</v>
      </c>
      <c r="C3401" s="113" t="s">
        <v>6887</v>
      </c>
      <c r="E3401" s="113" t="s">
        <v>6888</v>
      </c>
      <c r="F3401" s="113" t="s">
        <v>8</v>
      </c>
      <c r="G3401" s="114">
        <v>30820</v>
      </c>
      <c r="H3401" s="113" t="s">
        <v>16218</v>
      </c>
      <c r="I3401" s="113" t="s">
        <v>9866</v>
      </c>
      <c r="J3401" s="113" t="s">
        <v>9867</v>
      </c>
      <c r="K3401" s="113" t="s">
        <v>30123</v>
      </c>
      <c r="L3401" s="113">
        <v>82297245633</v>
      </c>
      <c r="M3401" s="113" t="s">
        <v>12919</v>
      </c>
      <c r="O3401" s="113" t="s">
        <v>12920</v>
      </c>
      <c r="P3401" s="113" t="s">
        <v>30124</v>
      </c>
      <c r="Q3401" s="113" t="s">
        <v>30125</v>
      </c>
      <c r="R3401" s="113">
        <v>15</v>
      </c>
      <c r="S3401" s="113" t="s">
        <v>13</v>
      </c>
      <c r="T3401" s="113" t="s">
        <v>30126</v>
      </c>
      <c r="U3401" s="113" t="s">
        <v>30127</v>
      </c>
      <c r="V3401" s="114">
        <v>40581</v>
      </c>
      <c r="W3401" s="114">
        <v>40544</v>
      </c>
      <c r="X3401" s="113" t="s">
        <v>30128</v>
      </c>
      <c r="Y3401" s="114">
        <v>41271</v>
      </c>
      <c r="Z3401" s="114">
        <v>41275</v>
      </c>
      <c r="AA3401" s="113">
        <v>31</v>
      </c>
      <c r="AB3401" s="113" t="s">
        <v>9</v>
      </c>
      <c r="AC3401" s="113">
        <v>34</v>
      </c>
      <c r="AD3401" s="113" t="s">
        <v>18</v>
      </c>
      <c r="AE3401" s="114">
        <v>45566</v>
      </c>
      <c r="AF3401" s="113">
        <v>13</v>
      </c>
      <c r="AG3401" s="113">
        <v>9</v>
      </c>
      <c r="AH3401" s="113" t="s">
        <v>16226</v>
      </c>
      <c r="AI3401" s="117" t="s">
        <v>9891</v>
      </c>
      <c r="AK3401" s="114">
        <v>44470</v>
      </c>
      <c r="AL3401" s="113">
        <v>40</v>
      </c>
      <c r="AM3401" s="113" t="s">
        <v>9870</v>
      </c>
      <c r="AN3401" s="113" t="s">
        <v>17045</v>
      </c>
      <c r="AO3401" s="113" t="s">
        <v>1076</v>
      </c>
      <c r="AP3401" s="113">
        <v>2009</v>
      </c>
      <c r="AQ3401" s="113" t="s">
        <v>8</v>
      </c>
      <c r="AR3401" s="113" t="s">
        <v>30129</v>
      </c>
      <c r="AS3401" s="113" t="s">
        <v>14</v>
      </c>
      <c r="AT3401" s="113" t="s">
        <v>14</v>
      </c>
      <c r="AU3401" s="113" t="s">
        <v>16229</v>
      </c>
      <c r="AV3401" s="113" t="s">
        <v>14</v>
      </c>
    </row>
    <row r="3402" spans="1:49">
      <c r="A3402" s="116" t="s">
        <v>924</v>
      </c>
      <c r="B3402" s="113">
        <v>570020212</v>
      </c>
      <c r="C3402" s="113" t="s">
        <v>925</v>
      </c>
      <c r="E3402" s="113" t="s">
        <v>43922</v>
      </c>
      <c r="F3402" s="113" t="s">
        <v>8</v>
      </c>
      <c r="G3402" s="114">
        <v>30822</v>
      </c>
      <c r="H3402" s="113" t="s">
        <v>16230</v>
      </c>
      <c r="I3402" s="113" t="s">
        <v>9866</v>
      </c>
      <c r="J3402" s="113" t="s">
        <v>9872</v>
      </c>
      <c r="K3402" s="113" t="s">
        <v>43923</v>
      </c>
      <c r="L3402" s="113">
        <v>82336399674</v>
      </c>
      <c r="M3402" s="113" t="s">
        <v>10772</v>
      </c>
      <c r="O3402" s="113" t="s">
        <v>43924</v>
      </c>
      <c r="P3402" s="113" t="s">
        <v>43925</v>
      </c>
      <c r="Q3402" s="113" t="s">
        <v>43926</v>
      </c>
      <c r="R3402" s="113">
        <v>15</v>
      </c>
      <c r="S3402" s="113" t="s">
        <v>13</v>
      </c>
      <c r="T3402" s="113" t="s">
        <v>43927</v>
      </c>
      <c r="U3402" s="113" t="s">
        <v>43928</v>
      </c>
      <c r="V3402" s="114">
        <v>38852</v>
      </c>
      <c r="W3402" s="114">
        <v>38808</v>
      </c>
      <c r="X3402" s="113" t="s">
        <v>43929</v>
      </c>
      <c r="Y3402" s="114">
        <v>39230</v>
      </c>
      <c r="Z3402" s="114">
        <v>39234</v>
      </c>
      <c r="AA3402" s="113">
        <v>23</v>
      </c>
      <c r="AB3402" s="113" t="s">
        <v>78</v>
      </c>
      <c r="AC3402" s="113">
        <v>34</v>
      </c>
      <c r="AD3402" s="113" t="s">
        <v>18</v>
      </c>
      <c r="AE3402" s="114">
        <v>44470</v>
      </c>
      <c r="AF3402" s="113">
        <v>13</v>
      </c>
      <c r="AG3402" s="113">
        <v>6</v>
      </c>
      <c r="AH3402" s="113" t="s">
        <v>16226</v>
      </c>
      <c r="AI3402" s="117" t="s">
        <v>302</v>
      </c>
      <c r="AK3402" s="114">
        <v>43009</v>
      </c>
      <c r="AL3402" s="113">
        <v>40</v>
      </c>
      <c r="AM3402" s="113" t="s">
        <v>9870</v>
      </c>
      <c r="AN3402" s="113" t="s">
        <v>19100</v>
      </c>
      <c r="AO3402" s="113" t="s">
        <v>19101</v>
      </c>
      <c r="AP3402" s="113">
        <v>2024</v>
      </c>
      <c r="AQ3402" s="113" t="s">
        <v>8</v>
      </c>
      <c r="AR3402" s="113" t="s">
        <v>16274</v>
      </c>
      <c r="AS3402" s="113" t="s">
        <v>14</v>
      </c>
      <c r="AT3402" s="113" t="s">
        <v>14</v>
      </c>
      <c r="AU3402" s="113" t="s">
        <v>16229</v>
      </c>
      <c r="AV3402" s="113" t="s">
        <v>14</v>
      </c>
      <c r="AW3402" s="113" t="s">
        <v>14</v>
      </c>
    </row>
    <row r="3403" spans="1:49">
      <c r="A3403" s="116" t="s">
        <v>72</v>
      </c>
      <c r="C3403" s="113" t="s">
        <v>73</v>
      </c>
      <c r="E3403" s="113" t="s">
        <v>74</v>
      </c>
      <c r="F3403" s="113" t="s">
        <v>8</v>
      </c>
      <c r="G3403" s="114">
        <v>30822</v>
      </c>
      <c r="H3403" s="113" t="s">
        <v>16218</v>
      </c>
      <c r="I3403" s="113" t="s">
        <v>9866</v>
      </c>
      <c r="J3403" s="113" t="s">
        <v>9867</v>
      </c>
      <c r="K3403" s="113" t="s">
        <v>24462</v>
      </c>
      <c r="L3403" s="113">
        <v>82395058765</v>
      </c>
      <c r="M3403" s="113" t="s">
        <v>12360</v>
      </c>
      <c r="O3403" s="113" t="s">
        <v>12361</v>
      </c>
      <c r="P3403" s="113" t="s">
        <v>24463</v>
      </c>
      <c r="Q3403" s="113" t="s">
        <v>24464</v>
      </c>
      <c r="R3403" s="113">
        <v>15</v>
      </c>
      <c r="S3403" s="113" t="s">
        <v>13</v>
      </c>
      <c r="T3403" s="113" t="s">
        <v>24465</v>
      </c>
      <c r="U3403" s="113" t="s">
        <v>24466</v>
      </c>
      <c r="V3403" s="114">
        <v>42033</v>
      </c>
      <c r="W3403" s="114">
        <v>42036</v>
      </c>
      <c r="X3403" s="113" t="s">
        <v>24467</v>
      </c>
      <c r="Y3403" s="114">
        <v>42612</v>
      </c>
      <c r="Z3403" s="114">
        <v>42614</v>
      </c>
      <c r="AA3403" s="113">
        <v>21</v>
      </c>
      <c r="AB3403" s="113" t="s">
        <v>24</v>
      </c>
      <c r="AC3403" s="113">
        <v>32</v>
      </c>
      <c r="AD3403" s="113" t="s">
        <v>84</v>
      </c>
      <c r="AE3403" s="114">
        <v>45200</v>
      </c>
      <c r="AF3403" s="113">
        <v>14</v>
      </c>
      <c r="AG3403" s="113">
        <v>0</v>
      </c>
      <c r="AH3403" s="113" t="s">
        <v>16263</v>
      </c>
      <c r="AI3403" s="117" t="s">
        <v>75</v>
      </c>
      <c r="AK3403" s="114">
        <v>45280</v>
      </c>
      <c r="AL3403" s="113">
        <v>40</v>
      </c>
      <c r="AM3403" s="113" t="s">
        <v>9870</v>
      </c>
      <c r="AN3403" s="113" t="s">
        <v>16561</v>
      </c>
      <c r="AO3403" s="113" t="s">
        <v>42</v>
      </c>
      <c r="AP3403" s="113">
        <v>2010</v>
      </c>
      <c r="AQ3403" s="113" t="s">
        <v>9889</v>
      </c>
      <c r="AR3403" s="113" t="s">
        <v>16562</v>
      </c>
      <c r="AS3403" s="113" t="s">
        <v>14</v>
      </c>
      <c r="AT3403" s="113" t="s">
        <v>14</v>
      </c>
      <c r="AU3403" s="113" t="s">
        <v>16229</v>
      </c>
      <c r="AV3403" s="113" t="s">
        <v>14</v>
      </c>
    </row>
    <row r="3404" spans="1:49">
      <c r="A3404" s="116" t="s">
        <v>4062</v>
      </c>
      <c r="C3404" s="113" t="s">
        <v>4063</v>
      </c>
      <c r="E3404" s="113" t="s">
        <v>30</v>
      </c>
      <c r="F3404" s="113" t="s">
        <v>8</v>
      </c>
      <c r="G3404" s="114">
        <v>30825</v>
      </c>
      <c r="H3404" s="113" t="s">
        <v>16230</v>
      </c>
      <c r="I3404" s="113" t="s">
        <v>9866</v>
      </c>
      <c r="J3404" s="113" t="s">
        <v>9872</v>
      </c>
      <c r="K3404" s="113" t="s">
        <v>35546</v>
      </c>
      <c r="L3404" s="113">
        <v>8114580584</v>
      </c>
      <c r="M3404" s="113" t="s">
        <v>35547</v>
      </c>
      <c r="O3404" s="113" t="s">
        <v>13103</v>
      </c>
      <c r="P3404" s="113" t="s">
        <v>35548</v>
      </c>
      <c r="Q3404" s="113" t="s">
        <v>35549</v>
      </c>
      <c r="R3404" s="113">
        <v>15</v>
      </c>
      <c r="S3404" s="113" t="s">
        <v>13</v>
      </c>
      <c r="T3404" s="113" t="s">
        <v>35550</v>
      </c>
      <c r="U3404" s="113" t="s">
        <v>35551</v>
      </c>
      <c r="V3404" s="114">
        <v>39904</v>
      </c>
      <c r="W3404" s="114">
        <v>39904</v>
      </c>
      <c r="X3404" s="113" t="s">
        <v>35552</v>
      </c>
      <c r="Y3404" s="114">
        <v>40542</v>
      </c>
      <c r="Z3404" s="114">
        <v>40544</v>
      </c>
      <c r="AA3404" s="113">
        <v>21</v>
      </c>
      <c r="AB3404" s="113" t="s">
        <v>24</v>
      </c>
      <c r="AC3404" s="113">
        <v>34</v>
      </c>
      <c r="AD3404" s="113" t="s">
        <v>18</v>
      </c>
      <c r="AE3404" s="114">
        <v>45383</v>
      </c>
      <c r="AF3404" s="113">
        <v>14</v>
      </c>
      <c r="AG3404" s="113">
        <v>9</v>
      </c>
      <c r="AH3404" s="113" t="s">
        <v>16263</v>
      </c>
      <c r="AI3404" s="117" t="s">
        <v>16264</v>
      </c>
      <c r="AK3404" s="114">
        <v>45302</v>
      </c>
      <c r="AL3404" s="113">
        <v>40</v>
      </c>
      <c r="AM3404" s="113" t="s">
        <v>9870</v>
      </c>
      <c r="AN3404" s="113" t="s">
        <v>16468</v>
      </c>
      <c r="AO3404" s="113" t="s">
        <v>31</v>
      </c>
      <c r="AP3404" s="113">
        <v>2002</v>
      </c>
      <c r="AQ3404" s="113" t="s">
        <v>8</v>
      </c>
      <c r="AR3404" s="113" t="s">
        <v>30271</v>
      </c>
      <c r="AS3404" s="113" t="s">
        <v>14</v>
      </c>
      <c r="AT3404" s="113" t="s">
        <v>14</v>
      </c>
      <c r="AU3404" s="113" t="s">
        <v>16229</v>
      </c>
      <c r="AV3404" s="113" t="s">
        <v>14</v>
      </c>
    </row>
    <row r="3405" spans="1:49">
      <c r="A3405" s="116" t="s">
        <v>9281</v>
      </c>
      <c r="C3405" s="113" t="s">
        <v>9282</v>
      </c>
      <c r="F3405" s="113" t="s">
        <v>798</v>
      </c>
      <c r="G3405" s="114">
        <v>30827</v>
      </c>
      <c r="H3405" s="113" t="s">
        <v>16230</v>
      </c>
      <c r="I3405" s="113" t="s">
        <v>10007</v>
      </c>
      <c r="J3405" s="113" t="s">
        <v>9867</v>
      </c>
      <c r="K3405" s="113" t="s">
        <v>35298</v>
      </c>
      <c r="L3405" s="113">
        <v>81245105152</v>
      </c>
      <c r="M3405" s="113" t="s">
        <v>16060</v>
      </c>
      <c r="O3405" s="113" t="s">
        <v>16061</v>
      </c>
      <c r="P3405" s="113" t="s">
        <v>35299</v>
      </c>
      <c r="Q3405" s="113" t="s">
        <v>35300</v>
      </c>
      <c r="R3405" s="113">
        <v>15</v>
      </c>
      <c r="S3405" s="113" t="s">
        <v>13</v>
      </c>
      <c r="T3405" s="113" t="s">
        <v>35301</v>
      </c>
      <c r="U3405" s="113" t="s">
        <v>35302</v>
      </c>
      <c r="V3405" s="114">
        <v>39904</v>
      </c>
      <c r="W3405" s="114">
        <v>39904</v>
      </c>
      <c r="X3405" s="113" t="s">
        <v>35303</v>
      </c>
      <c r="Y3405" s="114">
        <v>40540</v>
      </c>
      <c r="Z3405" s="114">
        <v>40544</v>
      </c>
      <c r="AA3405" s="113">
        <v>21</v>
      </c>
      <c r="AB3405" s="113" t="s">
        <v>24</v>
      </c>
      <c r="AC3405" s="113">
        <v>24</v>
      </c>
      <c r="AD3405" s="113" t="s">
        <v>47</v>
      </c>
      <c r="AE3405" s="114">
        <v>44652</v>
      </c>
      <c r="AF3405" s="113">
        <v>17</v>
      </c>
      <c r="AG3405" s="113">
        <v>11</v>
      </c>
      <c r="AH3405" s="113" t="s">
        <v>16263</v>
      </c>
      <c r="AI3405" s="117" t="s">
        <v>4992</v>
      </c>
      <c r="AK3405" s="114">
        <v>43191</v>
      </c>
      <c r="AL3405" s="113">
        <v>15</v>
      </c>
      <c r="AM3405" s="113" t="s">
        <v>9885</v>
      </c>
      <c r="AN3405" s="113" t="s">
        <v>22128</v>
      </c>
      <c r="AO3405" s="113" t="s">
        <v>5874</v>
      </c>
      <c r="AP3405" s="113">
        <v>2003</v>
      </c>
      <c r="AQ3405" s="113" t="s">
        <v>8</v>
      </c>
      <c r="AR3405" s="113" t="s">
        <v>16350</v>
      </c>
      <c r="AS3405" s="113" t="s">
        <v>14</v>
      </c>
      <c r="AT3405" s="113" t="s">
        <v>14</v>
      </c>
      <c r="AU3405" s="113" t="s">
        <v>16229</v>
      </c>
      <c r="AV3405" s="113" t="s">
        <v>14</v>
      </c>
      <c r="AW3405" s="113" t="s">
        <v>14</v>
      </c>
    </row>
    <row r="3406" spans="1:49">
      <c r="A3406" s="116" t="s">
        <v>7578</v>
      </c>
      <c r="C3406" s="113" t="s">
        <v>7579</v>
      </c>
      <c r="E3406" s="113" t="s">
        <v>1685</v>
      </c>
      <c r="F3406" s="113" t="s">
        <v>456</v>
      </c>
      <c r="G3406" s="114">
        <v>30827</v>
      </c>
      <c r="H3406" s="113" t="s">
        <v>16230</v>
      </c>
      <c r="I3406" s="113" t="s">
        <v>9866</v>
      </c>
      <c r="J3406" s="113" t="s">
        <v>9872</v>
      </c>
      <c r="K3406" s="113" t="s">
        <v>26144</v>
      </c>
      <c r="L3406" s="113">
        <v>82290185199</v>
      </c>
      <c r="M3406" s="113" t="s">
        <v>26145</v>
      </c>
      <c r="O3406" s="113" t="s">
        <v>14968</v>
      </c>
      <c r="P3406" s="113" t="s">
        <v>26146</v>
      </c>
      <c r="Q3406" s="113" t="s">
        <v>26147</v>
      </c>
      <c r="R3406" s="113">
        <v>15</v>
      </c>
      <c r="S3406" s="113" t="s">
        <v>13</v>
      </c>
      <c r="T3406" s="113" t="s">
        <v>26148</v>
      </c>
      <c r="U3406" s="113" t="s">
        <v>26149</v>
      </c>
      <c r="V3406" s="114">
        <v>40581</v>
      </c>
      <c r="W3406" s="114">
        <v>40544</v>
      </c>
      <c r="X3406" s="113" t="s">
        <v>26150</v>
      </c>
      <c r="Y3406" s="114">
        <v>41271</v>
      </c>
      <c r="Z3406" s="114">
        <v>41275</v>
      </c>
      <c r="AA3406" s="113">
        <v>23</v>
      </c>
      <c r="AB3406" s="113" t="s">
        <v>78</v>
      </c>
      <c r="AC3406" s="113">
        <v>32</v>
      </c>
      <c r="AD3406" s="113" t="s">
        <v>84</v>
      </c>
      <c r="AE3406" s="114">
        <v>44105</v>
      </c>
      <c r="AF3406" s="113">
        <v>7</v>
      </c>
      <c r="AG3406" s="113">
        <v>9</v>
      </c>
      <c r="AH3406" s="113" t="s">
        <v>16226</v>
      </c>
      <c r="AI3406" s="117" t="s">
        <v>104</v>
      </c>
      <c r="AK3406" s="114">
        <v>43556</v>
      </c>
      <c r="AL3406" s="113">
        <v>30</v>
      </c>
      <c r="AM3406" s="113" t="s">
        <v>9882</v>
      </c>
      <c r="AN3406" s="113" t="s">
        <v>16273</v>
      </c>
      <c r="AO3406" s="113" t="s">
        <v>107</v>
      </c>
      <c r="AP3406" s="113">
        <v>2008</v>
      </c>
      <c r="AQ3406" s="113" t="s">
        <v>8</v>
      </c>
      <c r="AR3406" s="113" t="s">
        <v>46275</v>
      </c>
      <c r="AS3406" s="113" t="s">
        <v>14</v>
      </c>
      <c r="AT3406" s="113" t="s">
        <v>14</v>
      </c>
      <c r="AU3406" s="113" t="s">
        <v>16229</v>
      </c>
      <c r="AV3406" s="113" t="s">
        <v>14</v>
      </c>
      <c r="AW3406" s="113" t="s">
        <v>14</v>
      </c>
    </row>
    <row r="3407" spans="1:49">
      <c r="A3407" s="116" t="s">
        <v>8888</v>
      </c>
      <c r="C3407" s="113" t="s">
        <v>10847</v>
      </c>
      <c r="E3407" s="113" t="s">
        <v>30</v>
      </c>
      <c r="F3407" s="113" t="s">
        <v>8</v>
      </c>
      <c r="G3407" s="114">
        <v>30828</v>
      </c>
      <c r="H3407" s="113" t="s">
        <v>16218</v>
      </c>
      <c r="I3407" s="113" t="s">
        <v>10007</v>
      </c>
      <c r="J3407" s="113" t="s">
        <v>9872</v>
      </c>
      <c r="K3407" s="113" t="s">
        <v>27845</v>
      </c>
      <c r="L3407" s="113">
        <v>85246385569</v>
      </c>
      <c r="M3407" s="113" t="s">
        <v>27846</v>
      </c>
      <c r="O3407" s="113" t="s">
        <v>10848</v>
      </c>
      <c r="P3407" s="113" t="s">
        <v>27847</v>
      </c>
      <c r="Q3407" s="113" t="s">
        <v>16244</v>
      </c>
      <c r="R3407" s="113">
        <v>15</v>
      </c>
      <c r="S3407" s="113" t="s">
        <v>13</v>
      </c>
      <c r="T3407" s="113" t="s">
        <v>27848</v>
      </c>
      <c r="U3407" s="113" t="s">
        <v>27849</v>
      </c>
      <c r="V3407" s="114">
        <v>43608</v>
      </c>
      <c r="W3407" s="114">
        <v>43525</v>
      </c>
      <c r="X3407" s="113" t="s">
        <v>27850</v>
      </c>
      <c r="Y3407" s="114">
        <v>43891</v>
      </c>
      <c r="Z3407" s="114">
        <v>43891</v>
      </c>
      <c r="AA3407" s="113">
        <v>31</v>
      </c>
      <c r="AB3407" s="113" t="s">
        <v>9</v>
      </c>
      <c r="AC3407" s="113">
        <v>32</v>
      </c>
      <c r="AD3407" s="113" t="s">
        <v>84</v>
      </c>
      <c r="AE3407" s="114">
        <v>45383</v>
      </c>
      <c r="AF3407" s="113">
        <v>5</v>
      </c>
      <c r="AG3407" s="113">
        <v>1</v>
      </c>
      <c r="AH3407" s="113" t="s">
        <v>16226</v>
      </c>
      <c r="AI3407" s="117" t="s">
        <v>10849</v>
      </c>
      <c r="AK3407" s="114">
        <v>44670</v>
      </c>
      <c r="AL3407" s="113">
        <v>40</v>
      </c>
      <c r="AM3407" s="113" t="s">
        <v>9870</v>
      </c>
      <c r="AN3407" s="113" t="s">
        <v>27851</v>
      </c>
      <c r="AO3407" s="113" t="s">
        <v>2300</v>
      </c>
      <c r="AP3407" s="113">
        <v>2015</v>
      </c>
      <c r="AQ3407" s="113" t="s">
        <v>5236</v>
      </c>
      <c r="AR3407" s="113" t="s">
        <v>27852</v>
      </c>
      <c r="AS3407" s="113" t="s">
        <v>14</v>
      </c>
      <c r="AT3407" s="113" t="s">
        <v>14</v>
      </c>
      <c r="AU3407" s="113" t="s">
        <v>16229</v>
      </c>
      <c r="AV3407" s="113" t="s">
        <v>14</v>
      </c>
      <c r="AW3407" s="113" t="s">
        <v>14</v>
      </c>
    </row>
    <row r="3408" spans="1:49">
      <c r="A3408" s="116" t="s">
        <v>6851</v>
      </c>
      <c r="B3408" s="113">
        <v>570028853</v>
      </c>
      <c r="C3408" s="113" t="s">
        <v>6852</v>
      </c>
      <c r="F3408" s="113" t="s">
        <v>8</v>
      </c>
      <c r="G3408" s="114">
        <v>30829</v>
      </c>
      <c r="H3408" s="113" t="s">
        <v>16218</v>
      </c>
      <c r="I3408" s="113" t="s">
        <v>9866</v>
      </c>
      <c r="J3408" s="113" t="s">
        <v>9872</v>
      </c>
      <c r="K3408" s="113" t="s">
        <v>22181</v>
      </c>
      <c r="L3408" s="113">
        <v>82247558779</v>
      </c>
      <c r="M3408" s="113" t="s">
        <v>22182</v>
      </c>
      <c r="O3408" s="113" t="s">
        <v>13844</v>
      </c>
      <c r="P3408" s="113" t="s">
        <v>22183</v>
      </c>
      <c r="Q3408" s="113" t="s">
        <v>22184</v>
      </c>
      <c r="R3408" s="113">
        <v>15</v>
      </c>
      <c r="S3408" s="113" t="s">
        <v>13</v>
      </c>
      <c r="T3408" s="113" t="s">
        <v>22185</v>
      </c>
      <c r="U3408" s="113" t="s">
        <v>22186</v>
      </c>
      <c r="V3408" s="114">
        <v>39720</v>
      </c>
      <c r="W3408" s="114">
        <v>39083</v>
      </c>
      <c r="X3408" s="113" t="s">
        <v>22187</v>
      </c>
      <c r="Y3408" s="114">
        <v>39720</v>
      </c>
      <c r="Z3408" s="114">
        <v>39722</v>
      </c>
      <c r="AA3408" s="113">
        <v>13</v>
      </c>
      <c r="AB3408" s="113" t="s">
        <v>357</v>
      </c>
      <c r="AC3408" s="113">
        <v>22</v>
      </c>
      <c r="AD3408" s="113" t="s">
        <v>25</v>
      </c>
      <c r="AE3408" s="114">
        <v>42095</v>
      </c>
      <c r="AF3408" s="113">
        <v>7</v>
      </c>
      <c r="AG3408" s="113">
        <v>3</v>
      </c>
      <c r="AH3408" s="113" t="s">
        <v>16263</v>
      </c>
      <c r="AI3408" s="117" t="s">
        <v>16325</v>
      </c>
      <c r="AK3408" s="114">
        <v>45302</v>
      </c>
      <c r="AL3408" s="113">
        <v>15</v>
      </c>
      <c r="AM3408" s="113" t="s">
        <v>9885</v>
      </c>
      <c r="AN3408" s="113" t="s">
        <v>16415</v>
      </c>
      <c r="AO3408" s="113" t="s">
        <v>517</v>
      </c>
      <c r="AP3408" s="113">
        <v>2009</v>
      </c>
      <c r="AQ3408" s="113" t="s">
        <v>8</v>
      </c>
      <c r="AR3408" s="113" t="s">
        <v>21018</v>
      </c>
      <c r="AS3408" s="113" t="s">
        <v>14</v>
      </c>
      <c r="AT3408" s="113" t="s">
        <v>14</v>
      </c>
      <c r="AU3408" s="113" t="s">
        <v>16229</v>
      </c>
      <c r="AV3408" s="113" t="s">
        <v>14</v>
      </c>
    </row>
    <row r="3409" spans="1:49">
      <c r="A3409" s="116" t="s">
        <v>1894</v>
      </c>
      <c r="C3409" s="113" t="s">
        <v>1895</v>
      </c>
      <c r="E3409" s="113" t="s">
        <v>19094</v>
      </c>
      <c r="F3409" s="113" t="s">
        <v>8</v>
      </c>
      <c r="G3409" s="114">
        <v>30831</v>
      </c>
      <c r="H3409" s="113" t="s">
        <v>16230</v>
      </c>
      <c r="I3409" s="113" t="s">
        <v>9866</v>
      </c>
      <c r="J3409" s="113" t="s">
        <v>9872</v>
      </c>
      <c r="K3409" s="113" t="s">
        <v>39378</v>
      </c>
      <c r="L3409" s="113">
        <v>82217686690</v>
      </c>
      <c r="M3409" s="113" t="s">
        <v>13696</v>
      </c>
      <c r="O3409" s="113" t="s">
        <v>13697</v>
      </c>
      <c r="P3409" s="113" t="s">
        <v>39379</v>
      </c>
      <c r="Q3409" s="113" t="s">
        <v>39380</v>
      </c>
      <c r="R3409" s="113">
        <v>15</v>
      </c>
      <c r="S3409" s="113" t="s">
        <v>13</v>
      </c>
      <c r="T3409" s="113" t="s">
        <v>39381</v>
      </c>
      <c r="U3409" s="113" t="s">
        <v>39382</v>
      </c>
      <c r="V3409" s="114">
        <v>39904</v>
      </c>
      <c r="W3409" s="114">
        <v>39873</v>
      </c>
      <c r="X3409" s="113" t="s">
        <v>39383</v>
      </c>
      <c r="Y3409" s="114">
        <v>40574</v>
      </c>
      <c r="Z3409" s="114">
        <v>40575</v>
      </c>
      <c r="AA3409" s="113">
        <v>23</v>
      </c>
      <c r="AB3409" s="113" t="s">
        <v>78</v>
      </c>
      <c r="AC3409" s="113">
        <v>33</v>
      </c>
      <c r="AD3409" s="113" t="s">
        <v>10</v>
      </c>
      <c r="AE3409" s="114">
        <v>45200</v>
      </c>
      <c r="AF3409" s="113">
        <v>12</v>
      </c>
      <c r="AG3409" s="113">
        <v>7</v>
      </c>
      <c r="AH3409" s="113" t="s">
        <v>16226</v>
      </c>
      <c r="AI3409" s="117" t="s">
        <v>410</v>
      </c>
      <c r="AK3409" s="114">
        <v>45200</v>
      </c>
      <c r="AL3409" s="113">
        <v>40</v>
      </c>
      <c r="AM3409" s="113" t="s">
        <v>9870</v>
      </c>
      <c r="AN3409" s="113" t="s">
        <v>17474</v>
      </c>
      <c r="AO3409" s="113" t="s">
        <v>1512</v>
      </c>
      <c r="AP3409" s="113">
        <v>2021</v>
      </c>
      <c r="AQ3409" s="113" t="s">
        <v>8</v>
      </c>
      <c r="AR3409" s="113" t="s">
        <v>19217</v>
      </c>
      <c r="AS3409" s="113" t="s">
        <v>14</v>
      </c>
      <c r="AT3409" s="113" t="s">
        <v>14</v>
      </c>
      <c r="AU3409" s="113" t="s">
        <v>16229</v>
      </c>
      <c r="AV3409" s="113" t="s">
        <v>14</v>
      </c>
      <c r="AW3409" s="113" t="s">
        <v>14</v>
      </c>
    </row>
    <row r="3410" spans="1:49">
      <c r="A3410" s="116" t="s">
        <v>6311</v>
      </c>
      <c r="C3410" s="113" t="s">
        <v>5997</v>
      </c>
      <c r="E3410" s="113" t="s">
        <v>30</v>
      </c>
      <c r="F3410" s="113" t="s">
        <v>8</v>
      </c>
      <c r="G3410" s="114">
        <v>30835</v>
      </c>
      <c r="H3410" s="113" t="s">
        <v>16230</v>
      </c>
      <c r="I3410" s="113" t="s">
        <v>9866</v>
      </c>
      <c r="J3410" s="113" t="s">
        <v>9872</v>
      </c>
      <c r="K3410" s="113" t="s">
        <v>45636</v>
      </c>
      <c r="L3410" s="113">
        <v>82291169760</v>
      </c>
      <c r="M3410" s="113" t="s">
        <v>12222</v>
      </c>
      <c r="O3410" s="113" t="s">
        <v>30868</v>
      </c>
      <c r="P3410" s="113" t="s">
        <v>30869</v>
      </c>
      <c r="Q3410" s="113" t="s">
        <v>30870</v>
      </c>
      <c r="R3410" s="113">
        <v>15</v>
      </c>
      <c r="S3410" s="113" t="s">
        <v>13</v>
      </c>
      <c r="T3410" s="113" t="s">
        <v>30871</v>
      </c>
      <c r="U3410" s="113" t="s">
        <v>30872</v>
      </c>
      <c r="V3410" s="114">
        <v>39965</v>
      </c>
      <c r="W3410" s="114">
        <v>39904</v>
      </c>
      <c r="X3410" s="113" t="s">
        <v>30873</v>
      </c>
      <c r="Y3410" s="114">
        <v>40542</v>
      </c>
      <c r="Z3410" s="114">
        <v>40544</v>
      </c>
      <c r="AA3410" s="113">
        <v>31</v>
      </c>
      <c r="AB3410" s="113" t="s">
        <v>9</v>
      </c>
      <c r="AC3410" s="113">
        <v>34</v>
      </c>
      <c r="AD3410" s="113" t="s">
        <v>18</v>
      </c>
      <c r="AE3410" s="114">
        <v>44652</v>
      </c>
      <c r="AF3410" s="113">
        <v>13</v>
      </c>
      <c r="AG3410" s="113">
        <v>6</v>
      </c>
      <c r="AH3410" s="113" t="s">
        <v>16226</v>
      </c>
      <c r="AI3410" s="117" t="s">
        <v>10098</v>
      </c>
      <c r="AK3410" s="114">
        <v>44560</v>
      </c>
      <c r="AL3410" s="113">
        <v>40</v>
      </c>
      <c r="AM3410" s="113" t="s">
        <v>9870</v>
      </c>
      <c r="AN3410" s="113" t="s">
        <v>16477</v>
      </c>
      <c r="AO3410" s="113" t="s">
        <v>153</v>
      </c>
      <c r="AP3410" s="113">
        <v>2006</v>
      </c>
      <c r="AQ3410" s="113" t="s">
        <v>8</v>
      </c>
      <c r="AR3410" s="113" t="s">
        <v>30860</v>
      </c>
      <c r="AS3410" s="113" t="s">
        <v>14</v>
      </c>
      <c r="AT3410" s="113" t="s">
        <v>14</v>
      </c>
      <c r="AU3410" s="113" t="s">
        <v>16229</v>
      </c>
      <c r="AV3410" s="113" t="s">
        <v>14</v>
      </c>
      <c r="AW3410" s="113" t="s">
        <v>14</v>
      </c>
    </row>
    <row r="3411" spans="1:49">
      <c r="A3411" s="116" t="s">
        <v>2875</v>
      </c>
      <c r="B3411" s="113">
        <v>570036003</v>
      </c>
      <c r="C3411" s="113" t="s">
        <v>1163</v>
      </c>
      <c r="E3411" s="113" t="s">
        <v>30</v>
      </c>
      <c r="F3411" s="113" t="s">
        <v>8</v>
      </c>
      <c r="G3411" s="114">
        <v>30839</v>
      </c>
      <c r="H3411" s="113" t="s">
        <v>16230</v>
      </c>
      <c r="I3411" s="113" t="s">
        <v>9866</v>
      </c>
      <c r="J3411" s="113" t="s">
        <v>9872</v>
      </c>
      <c r="K3411" s="113" t="s">
        <v>42985</v>
      </c>
      <c r="L3411" s="113">
        <v>85241459719</v>
      </c>
      <c r="M3411" s="113" t="s">
        <v>13065</v>
      </c>
      <c r="O3411" s="113" t="s">
        <v>13066</v>
      </c>
      <c r="P3411" s="113" t="s">
        <v>42986</v>
      </c>
      <c r="Q3411" s="113" t="s">
        <v>42987</v>
      </c>
      <c r="R3411" s="113">
        <v>15</v>
      </c>
      <c r="S3411" s="113" t="s">
        <v>13</v>
      </c>
      <c r="T3411" s="113" t="s">
        <v>42988</v>
      </c>
      <c r="U3411" s="113" t="s">
        <v>42989</v>
      </c>
      <c r="V3411" s="114">
        <v>39563</v>
      </c>
      <c r="W3411" s="114">
        <v>39448</v>
      </c>
      <c r="X3411" s="113" t="s">
        <v>42990</v>
      </c>
      <c r="Y3411" s="114">
        <v>40143</v>
      </c>
      <c r="Z3411" s="114">
        <v>40148</v>
      </c>
      <c r="AA3411" s="113">
        <v>21</v>
      </c>
      <c r="AB3411" s="113" t="s">
        <v>24</v>
      </c>
      <c r="AC3411" s="113">
        <v>34</v>
      </c>
      <c r="AD3411" s="113" t="s">
        <v>18</v>
      </c>
      <c r="AE3411" s="114">
        <v>45017</v>
      </c>
      <c r="AF3411" s="113">
        <v>14</v>
      </c>
      <c r="AG3411" s="113">
        <v>3</v>
      </c>
      <c r="AH3411" s="113" t="s">
        <v>16226</v>
      </c>
      <c r="AI3411" s="117" t="s">
        <v>10528</v>
      </c>
      <c r="AK3411" s="114">
        <v>44560</v>
      </c>
      <c r="AL3411" s="113">
        <v>40</v>
      </c>
      <c r="AM3411" s="113" t="s">
        <v>9870</v>
      </c>
      <c r="AN3411" s="113" t="s">
        <v>16468</v>
      </c>
      <c r="AO3411" s="113" t="s">
        <v>31</v>
      </c>
      <c r="AP3411" s="113">
        <v>2005</v>
      </c>
      <c r="AQ3411" s="113" t="s">
        <v>8</v>
      </c>
      <c r="AR3411" s="113" t="s">
        <v>21498</v>
      </c>
      <c r="AS3411" s="113" t="s">
        <v>14</v>
      </c>
      <c r="AT3411" s="113" t="s">
        <v>14</v>
      </c>
      <c r="AU3411" s="113" t="s">
        <v>16229</v>
      </c>
      <c r="AV3411" s="113" t="s">
        <v>14</v>
      </c>
      <c r="AW3411" s="113" t="s">
        <v>14</v>
      </c>
    </row>
    <row r="3412" spans="1:49">
      <c r="A3412" s="116" t="s">
        <v>4131</v>
      </c>
      <c r="B3412" s="113">
        <v>570020899</v>
      </c>
      <c r="C3412" s="113" t="s">
        <v>488</v>
      </c>
      <c r="E3412" s="113" t="s">
        <v>586</v>
      </c>
      <c r="F3412" s="113" t="s">
        <v>8</v>
      </c>
      <c r="G3412" s="114">
        <v>30840</v>
      </c>
      <c r="H3412" s="113" t="s">
        <v>16230</v>
      </c>
      <c r="I3412" s="113" t="s">
        <v>9866</v>
      </c>
      <c r="J3412" s="113" t="s">
        <v>9872</v>
      </c>
      <c r="K3412" s="113" t="s">
        <v>43718</v>
      </c>
      <c r="L3412" s="113">
        <v>81341307072</v>
      </c>
      <c r="M3412" s="113" t="s">
        <v>12014</v>
      </c>
      <c r="O3412" s="113" t="s">
        <v>43719</v>
      </c>
      <c r="P3412" s="113" t="s">
        <v>43720</v>
      </c>
      <c r="Q3412" s="113" t="s">
        <v>43721</v>
      </c>
      <c r="R3412" s="113">
        <v>15</v>
      </c>
      <c r="S3412" s="113" t="s">
        <v>13</v>
      </c>
      <c r="T3412" s="113" t="s">
        <v>43722</v>
      </c>
      <c r="U3412" s="113" t="s">
        <v>43723</v>
      </c>
      <c r="V3412" s="114">
        <v>38808</v>
      </c>
      <c r="W3412" s="114">
        <v>38808</v>
      </c>
      <c r="X3412" s="113" t="s">
        <v>43724</v>
      </c>
      <c r="Y3412" s="114">
        <v>39173</v>
      </c>
      <c r="Z3412" s="114">
        <v>39173</v>
      </c>
      <c r="AA3412" s="113">
        <v>23</v>
      </c>
      <c r="AB3412" s="113" t="s">
        <v>78</v>
      </c>
      <c r="AC3412" s="113">
        <v>33</v>
      </c>
      <c r="AD3412" s="113" t="s">
        <v>10</v>
      </c>
      <c r="AE3412" s="114">
        <v>44652</v>
      </c>
      <c r="AF3412" s="113">
        <v>14</v>
      </c>
      <c r="AG3412" s="113">
        <v>0</v>
      </c>
      <c r="AH3412" s="113" t="s">
        <v>16226</v>
      </c>
      <c r="AI3412" s="117" t="s">
        <v>410</v>
      </c>
      <c r="AK3412" s="114">
        <v>44652</v>
      </c>
      <c r="AL3412" s="113">
        <v>40</v>
      </c>
      <c r="AM3412" s="113" t="s">
        <v>9870</v>
      </c>
      <c r="AN3412" s="113" t="s">
        <v>17474</v>
      </c>
      <c r="AO3412" s="113" t="s">
        <v>1512</v>
      </c>
      <c r="AP3412" s="113">
        <v>2019</v>
      </c>
      <c r="AQ3412" s="113" t="s">
        <v>8</v>
      </c>
      <c r="AR3412" s="113" t="s">
        <v>16437</v>
      </c>
      <c r="AS3412" s="113" t="s">
        <v>14</v>
      </c>
      <c r="AT3412" s="113" t="s">
        <v>14</v>
      </c>
      <c r="AU3412" s="113" t="s">
        <v>16229</v>
      </c>
      <c r="AV3412" s="113" t="s">
        <v>14</v>
      </c>
      <c r="AW3412" s="113" t="s">
        <v>14</v>
      </c>
    </row>
    <row r="3413" spans="1:49">
      <c r="A3413" s="116" t="s">
        <v>4069</v>
      </c>
      <c r="C3413" s="113" t="s">
        <v>4070</v>
      </c>
      <c r="E3413" s="113" t="s">
        <v>97</v>
      </c>
      <c r="F3413" s="113" t="s">
        <v>8</v>
      </c>
      <c r="G3413" s="114">
        <v>30840</v>
      </c>
      <c r="H3413" s="113" t="s">
        <v>16218</v>
      </c>
      <c r="I3413" s="113" t="s">
        <v>9866</v>
      </c>
      <c r="J3413" s="113" t="s">
        <v>9872</v>
      </c>
      <c r="K3413" s="113" t="s">
        <v>28465</v>
      </c>
      <c r="L3413" s="113">
        <v>81287607306</v>
      </c>
      <c r="M3413" s="113" t="s">
        <v>10882</v>
      </c>
      <c r="O3413" s="113" t="s">
        <v>10883</v>
      </c>
      <c r="P3413" s="113" t="s">
        <v>28466</v>
      </c>
      <c r="Q3413" s="113" t="s">
        <v>28467</v>
      </c>
      <c r="R3413" s="113">
        <v>15</v>
      </c>
      <c r="S3413" s="113" t="s">
        <v>13</v>
      </c>
      <c r="T3413" s="113" t="s">
        <v>28468</v>
      </c>
      <c r="U3413" s="113" t="s">
        <v>28469</v>
      </c>
      <c r="V3413" s="114">
        <v>40289</v>
      </c>
      <c r="W3413" s="114">
        <v>40179</v>
      </c>
      <c r="X3413" s="113" t="s">
        <v>28470</v>
      </c>
      <c r="Y3413" s="114">
        <v>40907</v>
      </c>
      <c r="Z3413" s="114">
        <v>40909</v>
      </c>
      <c r="AA3413" s="113">
        <v>31</v>
      </c>
      <c r="AB3413" s="113" t="s">
        <v>9</v>
      </c>
      <c r="AC3413" s="113">
        <v>41</v>
      </c>
      <c r="AD3413" s="113" t="s">
        <v>52</v>
      </c>
      <c r="AE3413" s="114">
        <v>45200</v>
      </c>
      <c r="AF3413" s="113">
        <v>13</v>
      </c>
      <c r="AG3413" s="113">
        <v>9</v>
      </c>
      <c r="AH3413" s="113" t="s">
        <v>9913</v>
      </c>
      <c r="AI3413" s="117" t="s">
        <v>45710</v>
      </c>
      <c r="AJ3413" s="113" t="s">
        <v>45560</v>
      </c>
      <c r="AK3413" s="114">
        <v>44670</v>
      </c>
      <c r="AL3413" s="113">
        <v>40</v>
      </c>
      <c r="AM3413" s="113" t="s">
        <v>9870</v>
      </c>
      <c r="AN3413" s="113" t="s">
        <v>17701</v>
      </c>
      <c r="AO3413" s="113" t="s">
        <v>572</v>
      </c>
      <c r="AP3413" s="113">
        <v>2006</v>
      </c>
      <c r="AQ3413" s="113" t="s">
        <v>8</v>
      </c>
      <c r="AR3413" s="113" t="s">
        <v>22949</v>
      </c>
      <c r="AS3413" s="113" t="s">
        <v>14</v>
      </c>
      <c r="AT3413" s="113" t="s">
        <v>14</v>
      </c>
      <c r="AU3413" s="113" t="s">
        <v>16229</v>
      </c>
      <c r="AV3413" s="113" t="s">
        <v>14</v>
      </c>
      <c r="AW3413" s="113" t="s">
        <v>14</v>
      </c>
    </row>
    <row r="3414" spans="1:49">
      <c r="A3414" s="116" t="s">
        <v>8261</v>
      </c>
      <c r="B3414" s="113">
        <v>570036269</v>
      </c>
      <c r="C3414" s="113" t="s">
        <v>8262</v>
      </c>
      <c r="E3414" s="113" t="s">
        <v>67</v>
      </c>
      <c r="F3414" s="113" t="s">
        <v>8263</v>
      </c>
      <c r="G3414" s="114">
        <v>30841</v>
      </c>
      <c r="H3414" s="113" t="s">
        <v>16230</v>
      </c>
      <c r="I3414" s="113" t="s">
        <v>9896</v>
      </c>
      <c r="J3414" s="113" t="s">
        <v>9872</v>
      </c>
      <c r="K3414" s="113" t="s">
        <v>42855</v>
      </c>
      <c r="L3414" s="113">
        <v>82290465545</v>
      </c>
      <c r="M3414" s="113" t="s">
        <v>15417</v>
      </c>
      <c r="O3414" s="113" t="s">
        <v>15418</v>
      </c>
      <c r="P3414" s="113" t="s">
        <v>42856</v>
      </c>
      <c r="Q3414" s="113" t="s">
        <v>42857</v>
      </c>
      <c r="R3414" s="113">
        <v>15</v>
      </c>
      <c r="S3414" s="113" t="s">
        <v>13</v>
      </c>
      <c r="T3414" s="113" t="s">
        <v>42858</v>
      </c>
      <c r="U3414" s="113" t="s">
        <v>42859</v>
      </c>
      <c r="V3414" s="114">
        <v>39563</v>
      </c>
      <c r="W3414" s="114">
        <v>39448</v>
      </c>
      <c r="X3414" s="113" t="s">
        <v>42860</v>
      </c>
      <c r="Y3414" s="114">
        <v>40143</v>
      </c>
      <c r="Z3414" s="114">
        <v>40148</v>
      </c>
      <c r="AA3414" s="113">
        <v>21</v>
      </c>
      <c r="AB3414" s="113" t="s">
        <v>24</v>
      </c>
      <c r="AC3414" s="113">
        <v>34</v>
      </c>
      <c r="AD3414" s="113" t="s">
        <v>18</v>
      </c>
      <c r="AE3414" s="114">
        <v>44835</v>
      </c>
      <c r="AF3414" s="113">
        <v>14</v>
      </c>
      <c r="AG3414" s="113">
        <v>9</v>
      </c>
      <c r="AH3414" s="113" t="s">
        <v>16226</v>
      </c>
      <c r="AI3414" s="117" t="s">
        <v>9956</v>
      </c>
      <c r="AK3414" s="114">
        <v>43922</v>
      </c>
      <c r="AL3414" s="113">
        <v>40</v>
      </c>
      <c r="AM3414" s="113" t="s">
        <v>9870</v>
      </c>
      <c r="AN3414" s="113" t="s">
        <v>18788</v>
      </c>
      <c r="AO3414" s="113" t="s">
        <v>71</v>
      </c>
      <c r="AP3414" s="113">
        <v>2011</v>
      </c>
      <c r="AQ3414" s="113" t="s">
        <v>8</v>
      </c>
      <c r="AR3414" s="113" t="s">
        <v>18780</v>
      </c>
      <c r="AS3414" s="113" t="s">
        <v>14</v>
      </c>
      <c r="AT3414" s="113" t="s">
        <v>14</v>
      </c>
      <c r="AU3414" s="113" t="s">
        <v>16229</v>
      </c>
      <c r="AV3414" s="113" t="s">
        <v>14</v>
      </c>
      <c r="AW3414" s="113" t="s">
        <v>14</v>
      </c>
    </row>
    <row r="3415" spans="1:49">
      <c r="A3415" s="116" t="s">
        <v>9604</v>
      </c>
      <c r="C3415" s="113" t="s">
        <v>740</v>
      </c>
      <c r="F3415" s="113" t="s">
        <v>8</v>
      </c>
      <c r="G3415" s="114">
        <v>30842</v>
      </c>
      <c r="H3415" s="113" t="s">
        <v>16218</v>
      </c>
      <c r="I3415" s="113" t="s">
        <v>9866</v>
      </c>
      <c r="J3415" s="113" t="s">
        <v>9872</v>
      </c>
      <c r="K3415" s="113" t="s">
        <v>37785</v>
      </c>
      <c r="L3415" s="113">
        <v>85299210956</v>
      </c>
      <c r="M3415" s="113" t="s">
        <v>13859</v>
      </c>
      <c r="O3415" s="113" t="s">
        <v>37786</v>
      </c>
      <c r="P3415" s="113" t="s">
        <v>37787</v>
      </c>
      <c r="Q3415" s="113" t="s">
        <v>37788</v>
      </c>
      <c r="R3415" s="113">
        <v>15</v>
      </c>
      <c r="S3415" s="113" t="s">
        <v>13</v>
      </c>
      <c r="T3415" s="113" t="s">
        <v>37789</v>
      </c>
      <c r="U3415" s="113" t="s">
        <v>37790</v>
      </c>
      <c r="V3415" s="114">
        <v>41977</v>
      </c>
      <c r="W3415" s="114">
        <v>41883</v>
      </c>
      <c r="X3415" s="113" t="s">
        <v>37791</v>
      </c>
      <c r="Y3415" s="114">
        <v>42612</v>
      </c>
      <c r="Z3415" s="114">
        <v>42614</v>
      </c>
      <c r="AA3415" s="113">
        <v>13</v>
      </c>
      <c r="AB3415" s="113" t="s">
        <v>357</v>
      </c>
      <c r="AC3415" s="113">
        <v>22</v>
      </c>
      <c r="AD3415" s="113" t="s">
        <v>25</v>
      </c>
      <c r="AE3415" s="114">
        <v>45017</v>
      </c>
      <c r="AF3415" s="113">
        <v>15</v>
      </c>
      <c r="AG3415" s="113">
        <v>4</v>
      </c>
      <c r="AH3415" s="113" t="s">
        <v>16263</v>
      </c>
      <c r="AI3415" s="117" t="s">
        <v>16325</v>
      </c>
      <c r="AK3415" s="114">
        <v>45302</v>
      </c>
      <c r="AL3415" s="113">
        <v>15</v>
      </c>
      <c r="AM3415" s="113" t="s">
        <v>9885</v>
      </c>
      <c r="AN3415" s="113" t="s">
        <v>16415</v>
      </c>
      <c r="AO3415" s="113" t="s">
        <v>517</v>
      </c>
      <c r="AP3415" s="113">
        <v>2013</v>
      </c>
      <c r="AQ3415" s="113" t="s">
        <v>8</v>
      </c>
      <c r="AR3415" s="113" t="s">
        <v>20952</v>
      </c>
      <c r="AS3415" s="113" t="s">
        <v>14</v>
      </c>
      <c r="AT3415" s="113" t="s">
        <v>14</v>
      </c>
      <c r="AU3415" s="113" t="s">
        <v>16229</v>
      </c>
      <c r="AV3415" s="113" t="s">
        <v>14</v>
      </c>
    </row>
    <row r="3416" spans="1:49">
      <c r="A3416" s="116" t="s">
        <v>7530</v>
      </c>
      <c r="C3416" s="113" t="s">
        <v>7531</v>
      </c>
      <c r="E3416" s="113" t="s">
        <v>30</v>
      </c>
      <c r="F3416" s="113" t="s">
        <v>8</v>
      </c>
      <c r="G3416" s="114">
        <v>30848</v>
      </c>
      <c r="H3416" s="113" t="s">
        <v>16230</v>
      </c>
      <c r="I3416" s="113" t="s">
        <v>9866</v>
      </c>
      <c r="J3416" s="113" t="s">
        <v>9872</v>
      </c>
      <c r="K3416" s="113" t="s">
        <v>21650</v>
      </c>
      <c r="L3416" s="113">
        <v>82191899888</v>
      </c>
      <c r="M3416" s="113" t="s">
        <v>13202</v>
      </c>
      <c r="O3416" s="113" t="s">
        <v>21651</v>
      </c>
      <c r="P3416" s="113" t="s">
        <v>21652</v>
      </c>
      <c r="Q3416" s="113" t="s">
        <v>21653</v>
      </c>
      <c r="R3416" s="113">
        <v>15</v>
      </c>
      <c r="S3416" s="113" t="s">
        <v>13</v>
      </c>
      <c r="T3416" s="113" t="s">
        <v>21654</v>
      </c>
      <c r="U3416" s="113" t="s">
        <v>21655</v>
      </c>
      <c r="V3416" s="114">
        <v>40210</v>
      </c>
      <c r="W3416" s="114">
        <v>40179</v>
      </c>
      <c r="X3416" s="113" t="s">
        <v>21656</v>
      </c>
      <c r="Y3416" s="114">
        <v>40906</v>
      </c>
      <c r="Z3416" s="114">
        <v>40909</v>
      </c>
      <c r="AA3416" s="113">
        <v>21</v>
      </c>
      <c r="AB3416" s="113" t="s">
        <v>24</v>
      </c>
      <c r="AC3416" s="113">
        <v>33</v>
      </c>
      <c r="AD3416" s="113" t="s">
        <v>10</v>
      </c>
      <c r="AE3416" s="114">
        <v>45200</v>
      </c>
      <c r="AF3416" s="113">
        <v>13</v>
      </c>
      <c r="AG3416" s="113">
        <v>10</v>
      </c>
      <c r="AH3416" s="113" t="s">
        <v>16263</v>
      </c>
      <c r="AI3416" s="117" t="s">
        <v>16264</v>
      </c>
      <c r="AK3416" s="114">
        <v>45597</v>
      </c>
      <c r="AL3416" s="113">
        <v>40</v>
      </c>
      <c r="AM3416" s="113" t="s">
        <v>9870</v>
      </c>
      <c r="AN3416" s="113" t="s">
        <v>16468</v>
      </c>
      <c r="AO3416" s="113" t="s">
        <v>31</v>
      </c>
      <c r="AP3416" s="113">
        <v>2008</v>
      </c>
      <c r="AQ3416" s="113" t="s">
        <v>5236</v>
      </c>
      <c r="AR3416" s="113" t="s">
        <v>21483</v>
      </c>
      <c r="AS3416" s="113" t="s">
        <v>14</v>
      </c>
      <c r="AT3416" s="113" t="s">
        <v>14</v>
      </c>
      <c r="AU3416" s="113" t="s">
        <v>16229</v>
      </c>
      <c r="AV3416" s="113" t="s">
        <v>14</v>
      </c>
    </row>
    <row r="3417" spans="1:49">
      <c r="A3417" s="116" t="s">
        <v>1239</v>
      </c>
      <c r="C3417" s="113" t="s">
        <v>919</v>
      </c>
      <c r="E3417" s="113" t="s">
        <v>97</v>
      </c>
      <c r="F3417" s="113" t="s">
        <v>555</v>
      </c>
      <c r="G3417" s="114">
        <v>30850</v>
      </c>
      <c r="H3417" s="113" t="s">
        <v>16230</v>
      </c>
      <c r="I3417" s="113" t="s">
        <v>9866</v>
      </c>
      <c r="J3417" s="113" t="s">
        <v>9872</v>
      </c>
      <c r="K3417" s="113" t="s">
        <v>20088</v>
      </c>
      <c r="L3417" s="113">
        <v>8114514143</v>
      </c>
      <c r="M3417" s="113" t="s">
        <v>14864</v>
      </c>
      <c r="O3417" s="113" t="s">
        <v>14865</v>
      </c>
      <c r="P3417" s="113" t="s">
        <v>20089</v>
      </c>
      <c r="Q3417" s="113" t="s">
        <v>20090</v>
      </c>
      <c r="R3417" s="113">
        <v>15</v>
      </c>
      <c r="S3417" s="113" t="s">
        <v>13</v>
      </c>
      <c r="T3417" s="113" t="s">
        <v>20091</v>
      </c>
      <c r="U3417" s="113" t="s">
        <v>20092</v>
      </c>
      <c r="V3417" s="114">
        <v>40581</v>
      </c>
      <c r="W3417" s="114">
        <v>40544</v>
      </c>
      <c r="X3417" s="113" t="s">
        <v>20093</v>
      </c>
      <c r="Y3417" s="114">
        <v>41271</v>
      </c>
      <c r="Z3417" s="114">
        <v>41275</v>
      </c>
      <c r="AA3417" s="113">
        <v>31</v>
      </c>
      <c r="AB3417" s="113" t="s">
        <v>9</v>
      </c>
      <c r="AC3417" s="113">
        <v>34</v>
      </c>
      <c r="AD3417" s="113" t="s">
        <v>18</v>
      </c>
      <c r="AE3417" s="114">
        <v>44835</v>
      </c>
      <c r="AF3417" s="113">
        <v>11</v>
      </c>
      <c r="AG3417" s="113">
        <v>9</v>
      </c>
      <c r="AH3417" s="113" t="s">
        <v>16226</v>
      </c>
      <c r="AI3417" s="117" t="s">
        <v>10916</v>
      </c>
      <c r="AK3417" s="114">
        <v>44564</v>
      </c>
      <c r="AL3417" s="113">
        <v>40</v>
      </c>
      <c r="AM3417" s="113" t="s">
        <v>9870</v>
      </c>
      <c r="AN3417" s="113" t="s">
        <v>17701</v>
      </c>
      <c r="AO3417" s="113" t="s">
        <v>572</v>
      </c>
      <c r="AP3417" s="113">
        <v>2006</v>
      </c>
      <c r="AQ3417" s="113" t="s">
        <v>8</v>
      </c>
      <c r="AR3417" s="113" t="s">
        <v>22949</v>
      </c>
      <c r="AS3417" s="113" t="s">
        <v>14</v>
      </c>
      <c r="AT3417" s="113" t="s">
        <v>14</v>
      </c>
      <c r="AU3417" s="113" t="s">
        <v>16229</v>
      </c>
      <c r="AV3417" s="113" t="s">
        <v>14</v>
      </c>
      <c r="AW3417" s="113" t="s">
        <v>14</v>
      </c>
    </row>
    <row r="3418" spans="1:49">
      <c r="A3418" s="116" t="s">
        <v>1020</v>
      </c>
      <c r="C3418" s="113" t="s">
        <v>1021</v>
      </c>
      <c r="F3418" s="113" t="s">
        <v>154</v>
      </c>
      <c r="G3418" s="114">
        <v>30853</v>
      </c>
      <c r="H3418" s="113" t="s">
        <v>16230</v>
      </c>
      <c r="I3418" s="113" t="s">
        <v>9866</v>
      </c>
      <c r="J3418" s="113" t="s">
        <v>9872</v>
      </c>
      <c r="K3418" s="113" t="s">
        <v>17476</v>
      </c>
      <c r="L3418" s="113">
        <v>82311843280</v>
      </c>
      <c r="M3418" s="113" t="s">
        <v>15306</v>
      </c>
      <c r="O3418" s="113" t="s">
        <v>17477</v>
      </c>
      <c r="P3418" s="113" t="s">
        <v>17478</v>
      </c>
      <c r="Q3418" s="113" t="s">
        <v>17479</v>
      </c>
      <c r="R3418" s="113">
        <v>15</v>
      </c>
      <c r="S3418" s="113" t="s">
        <v>13</v>
      </c>
      <c r="T3418" s="113" t="s">
        <v>17480</v>
      </c>
      <c r="U3418" s="113" t="s">
        <v>17481</v>
      </c>
      <c r="V3418" s="114">
        <v>42030</v>
      </c>
      <c r="W3418" s="114">
        <v>41944</v>
      </c>
      <c r="X3418" s="113" t="s">
        <v>17482</v>
      </c>
      <c r="Y3418" s="114">
        <v>42612</v>
      </c>
      <c r="Z3418" s="114">
        <v>42614</v>
      </c>
      <c r="AA3418" s="113">
        <v>21</v>
      </c>
      <c r="AB3418" s="113" t="s">
        <v>24</v>
      </c>
      <c r="AC3418" s="113">
        <v>23</v>
      </c>
      <c r="AD3418" s="113" t="s">
        <v>78</v>
      </c>
      <c r="AE3418" s="114">
        <v>45017</v>
      </c>
      <c r="AF3418" s="113">
        <v>18</v>
      </c>
      <c r="AG3418" s="113">
        <v>11</v>
      </c>
      <c r="AH3418" s="113" t="s">
        <v>16263</v>
      </c>
      <c r="AI3418" s="117" t="s">
        <v>16325</v>
      </c>
      <c r="AK3418" s="114">
        <v>45302</v>
      </c>
      <c r="AL3418" s="113">
        <v>15</v>
      </c>
      <c r="AM3418" s="113" t="s">
        <v>9885</v>
      </c>
      <c r="AN3418" s="113" t="s">
        <v>16693</v>
      </c>
      <c r="AO3418" s="113" t="s">
        <v>1022</v>
      </c>
      <c r="AP3418" s="113">
        <v>2003</v>
      </c>
      <c r="AQ3418" s="113" t="s">
        <v>8</v>
      </c>
      <c r="AR3418" s="113" t="s">
        <v>24604</v>
      </c>
      <c r="AS3418" s="113" t="s">
        <v>14</v>
      </c>
      <c r="AT3418" s="113" t="s">
        <v>14</v>
      </c>
      <c r="AU3418" s="113" t="s">
        <v>16229</v>
      </c>
      <c r="AV3418" s="113" t="s">
        <v>14</v>
      </c>
    </row>
    <row r="3419" spans="1:49">
      <c r="A3419" s="116" t="s">
        <v>2263</v>
      </c>
      <c r="B3419" s="113">
        <v>570028109</v>
      </c>
      <c r="C3419" s="113" t="s">
        <v>2264</v>
      </c>
      <c r="F3419" s="113" t="s">
        <v>8</v>
      </c>
      <c r="G3419" s="114">
        <v>30854</v>
      </c>
      <c r="H3419" s="113" t="s">
        <v>16218</v>
      </c>
      <c r="I3419" s="113" t="s">
        <v>9866</v>
      </c>
      <c r="J3419" s="113" t="s">
        <v>9872</v>
      </c>
      <c r="K3419" s="113" t="s">
        <v>32743</v>
      </c>
      <c r="L3419" s="113">
        <v>82218180428</v>
      </c>
      <c r="M3419" s="113" t="s">
        <v>32744</v>
      </c>
      <c r="O3419" s="113" t="s">
        <v>32745</v>
      </c>
      <c r="P3419" s="113" t="s">
        <v>32746</v>
      </c>
      <c r="Q3419" s="113" t="s">
        <v>32747</v>
      </c>
      <c r="R3419" s="113">
        <v>15</v>
      </c>
      <c r="S3419" s="113" t="s">
        <v>13</v>
      </c>
      <c r="T3419" s="113" t="s">
        <v>32748</v>
      </c>
      <c r="U3419" s="113" t="s">
        <v>32749</v>
      </c>
      <c r="V3419" s="114">
        <v>39387</v>
      </c>
      <c r="W3419" s="114">
        <v>39083</v>
      </c>
      <c r="X3419" s="113" t="s">
        <v>32750</v>
      </c>
      <c r="Y3419" s="114">
        <v>39720</v>
      </c>
      <c r="Z3419" s="114">
        <v>39722</v>
      </c>
      <c r="AA3419" s="113">
        <v>21</v>
      </c>
      <c r="AB3419" s="113" t="s">
        <v>24</v>
      </c>
      <c r="AC3419" s="113">
        <v>31</v>
      </c>
      <c r="AD3419" s="113" t="s">
        <v>9</v>
      </c>
      <c r="AE3419" s="114">
        <v>45444</v>
      </c>
      <c r="AF3419" s="113">
        <v>17</v>
      </c>
      <c r="AG3419" s="113">
        <v>5</v>
      </c>
      <c r="AH3419" s="113" t="s">
        <v>16263</v>
      </c>
      <c r="AI3419" s="117" t="s">
        <v>20448</v>
      </c>
      <c r="AK3419" s="114">
        <v>45302</v>
      </c>
      <c r="AL3419" s="113">
        <v>15</v>
      </c>
      <c r="AM3419" s="113" t="s">
        <v>9885</v>
      </c>
      <c r="AN3419" s="113" t="s">
        <v>32672</v>
      </c>
      <c r="AO3419" s="113" t="s">
        <v>1714</v>
      </c>
      <c r="AP3419" s="113">
        <v>2002</v>
      </c>
      <c r="AQ3419" s="113" t="s">
        <v>8</v>
      </c>
      <c r="AR3419" s="113" t="s">
        <v>18608</v>
      </c>
      <c r="AS3419" s="113" t="s">
        <v>14</v>
      </c>
      <c r="AT3419" s="113" t="s">
        <v>14</v>
      </c>
      <c r="AU3419" s="113" t="s">
        <v>16229</v>
      </c>
      <c r="AV3419" s="113" t="s">
        <v>14</v>
      </c>
    </row>
    <row r="3420" spans="1:49">
      <c r="A3420" s="116" t="s">
        <v>4198</v>
      </c>
      <c r="B3420" s="113">
        <v>570017231</v>
      </c>
      <c r="C3420" s="113" t="s">
        <v>4199</v>
      </c>
      <c r="E3420" s="113" t="s">
        <v>41</v>
      </c>
      <c r="F3420" s="113" t="s">
        <v>8</v>
      </c>
      <c r="G3420" s="114">
        <v>30855</v>
      </c>
      <c r="H3420" s="113" t="s">
        <v>16230</v>
      </c>
      <c r="I3420" s="113" t="s">
        <v>9866</v>
      </c>
      <c r="J3420" s="113" t="s">
        <v>9872</v>
      </c>
      <c r="K3420" s="113" t="s">
        <v>23296</v>
      </c>
      <c r="L3420" s="113">
        <v>0</v>
      </c>
      <c r="M3420" s="113" t="s">
        <v>12324</v>
      </c>
      <c r="O3420" s="113" t="s">
        <v>12325</v>
      </c>
      <c r="P3420" s="113" t="s">
        <v>23297</v>
      </c>
      <c r="Q3420" s="113" t="s">
        <v>23298</v>
      </c>
      <c r="R3420" s="113">
        <v>15</v>
      </c>
      <c r="S3420" s="113" t="s">
        <v>13</v>
      </c>
      <c r="T3420" s="113" t="s">
        <v>23299</v>
      </c>
      <c r="U3420" s="113" t="s">
        <v>23300</v>
      </c>
      <c r="V3420" s="114">
        <v>38397</v>
      </c>
      <c r="W3420" s="114">
        <v>38353</v>
      </c>
      <c r="X3420" s="113" t="s">
        <v>23301</v>
      </c>
      <c r="Y3420" s="114">
        <v>38775</v>
      </c>
      <c r="Z3420" s="114">
        <v>38777</v>
      </c>
      <c r="AA3420" s="113">
        <v>22</v>
      </c>
      <c r="AB3420" s="113" t="s">
        <v>25</v>
      </c>
      <c r="AC3420" s="113">
        <v>32</v>
      </c>
      <c r="AD3420" s="113" t="s">
        <v>84</v>
      </c>
      <c r="AE3420" s="114">
        <v>44470</v>
      </c>
      <c r="AF3420" s="113">
        <v>14</v>
      </c>
      <c r="AG3420" s="113">
        <v>9</v>
      </c>
      <c r="AH3420" s="113" t="s">
        <v>16226</v>
      </c>
      <c r="AI3420" s="117" t="s">
        <v>9875</v>
      </c>
      <c r="AK3420" s="114">
        <v>45120</v>
      </c>
      <c r="AL3420" s="113">
        <v>25</v>
      </c>
      <c r="AM3420" s="113" t="s">
        <v>9974</v>
      </c>
      <c r="AN3420" s="113" t="s">
        <v>19210</v>
      </c>
      <c r="AO3420" s="113" t="s">
        <v>135</v>
      </c>
      <c r="AP3420" s="113">
        <v>2017</v>
      </c>
      <c r="AQ3420" s="113" t="s">
        <v>5236</v>
      </c>
      <c r="AR3420" s="113" t="s">
        <v>18043</v>
      </c>
      <c r="AS3420" s="113" t="s">
        <v>14</v>
      </c>
      <c r="AT3420" s="113" t="s">
        <v>14</v>
      </c>
      <c r="AU3420" s="113" t="s">
        <v>16229</v>
      </c>
      <c r="AV3420" s="113" t="s">
        <v>14</v>
      </c>
      <c r="AW3420" s="113" t="s">
        <v>14</v>
      </c>
    </row>
    <row r="3421" spans="1:49">
      <c r="A3421" s="116" t="s">
        <v>3690</v>
      </c>
      <c r="B3421" s="113">
        <v>570027581</v>
      </c>
      <c r="C3421" s="113" t="s">
        <v>3691</v>
      </c>
      <c r="E3421" s="113" t="s">
        <v>30</v>
      </c>
      <c r="F3421" s="113" t="s">
        <v>395</v>
      </c>
      <c r="G3421" s="114">
        <v>30856</v>
      </c>
      <c r="H3421" s="113" t="s">
        <v>16230</v>
      </c>
      <c r="I3421" s="113" t="s">
        <v>9866</v>
      </c>
      <c r="J3421" s="113" t="s">
        <v>9867</v>
      </c>
      <c r="K3421" s="113" t="s">
        <v>35278</v>
      </c>
      <c r="L3421" s="113">
        <v>82395047259</v>
      </c>
      <c r="M3421" s="113" t="s">
        <v>16013</v>
      </c>
      <c r="O3421" s="113" t="s">
        <v>16014</v>
      </c>
      <c r="P3421" s="113" t="s">
        <v>35279</v>
      </c>
      <c r="Q3421" s="113" t="s">
        <v>35280</v>
      </c>
      <c r="R3421" s="113">
        <v>15</v>
      </c>
      <c r="S3421" s="113" t="s">
        <v>13</v>
      </c>
      <c r="T3421" s="113" t="s">
        <v>35281</v>
      </c>
      <c r="U3421" s="113" t="s">
        <v>35282</v>
      </c>
      <c r="V3421" s="114">
        <v>39022</v>
      </c>
      <c r="W3421" s="114">
        <v>39083</v>
      </c>
      <c r="X3421" s="113" t="s">
        <v>35283</v>
      </c>
      <c r="Y3421" s="114">
        <v>39721</v>
      </c>
      <c r="Z3421" s="114">
        <v>39722</v>
      </c>
      <c r="AA3421" s="113">
        <v>21</v>
      </c>
      <c r="AB3421" s="113" t="s">
        <v>24</v>
      </c>
      <c r="AC3421" s="113">
        <v>33</v>
      </c>
      <c r="AD3421" s="113" t="s">
        <v>10</v>
      </c>
      <c r="AE3421" s="114">
        <v>44470</v>
      </c>
      <c r="AF3421" s="113">
        <v>13</v>
      </c>
      <c r="AG3421" s="113">
        <v>9</v>
      </c>
      <c r="AH3421" s="113" t="s">
        <v>9913</v>
      </c>
      <c r="AI3421" s="117" t="s">
        <v>505</v>
      </c>
      <c r="AJ3421" s="113" t="s">
        <v>45516</v>
      </c>
      <c r="AK3421" s="114">
        <v>43222</v>
      </c>
      <c r="AL3421" s="113">
        <v>40</v>
      </c>
      <c r="AM3421" s="113" t="s">
        <v>9870</v>
      </c>
      <c r="AN3421" s="113" t="s">
        <v>25515</v>
      </c>
      <c r="AO3421" s="113" t="s">
        <v>311</v>
      </c>
      <c r="AP3421" s="113">
        <v>2009</v>
      </c>
      <c r="AQ3421" s="113" t="s">
        <v>9871</v>
      </c>
      <c r="AR3421" s="113" t="s">
        <v>27195</v>
      </c>
      <c r="AS3421" s="113" t="s">
        <v>14</v>
      </c>
      <c r="AT3421" s="113" t="s">
        <v>14</v>
      </c>
      <c r="AU3421" s="113" t="s">
        <v>16229</v>
      </c>
      <c r="AV3421" s="113" t="s">
        <v>14</v>
      </c>
      <c r="AW3421" s="113" t="s">
        <v>14</v>
      </c>
    </row>
    <row r="3422" spans="1:49">
      <c r="A3422" s="116" t="s">
        <v>8308</v>
      </c>
      <c r="B3422" s="113">
        <v>570020252</v>
      </c>
      <c r="C3422" s="113" t="s">
        <v>8309</v>
      </c>
      <c r="E3422" s="113" t="s">
        <v>30</v>
      </c>
      <c r="F3422" s="113" t="s">
        <v>388</v>
      </c>
      <c r="G3422" s="114">
        <v>30861</v>
      </c>
      <c r="H3422" s="113" t="s">
        <v>16218</v>
      </c>
      <c r="I3422" s="113" t="s">
        <v>9866</v>
      </c>
      <c r="J3422" s="113" t="s">
        <v>9872</v>
      </c>
      <c r="K3422" s="113" t="s">
        <v>37861</v>
      </c>
      <c r="L3422" s="113">
        <v>85241052167</v>
      </c>
      <c r="M3422" s="113" t="s">
        <v>15837</v>
      </c>
      <c r="O3422" s="113" t="s">
        <v>15838</v>
      </c>
      <c r="P3422" s="113" t="s">
        <v>37862</v>
      </c>
      <c r="Q3422" s="113" t="s">
        <v>37863</v>
      </c>
      <c r="R3422" s="113">
        <v>15</v>
      </c>
      <c r="S3422" s="113" t="s">
        <v>13</v>
      </c>
      <c r="T3422" s="113" t="s">
        <v>37864</v>
      </c>
      <c r="U3422" s="113" t="s">
        <v>37865</v>
      </c>
      <c r="V3422" s="114">
        <v>38852</v>
      </c>
      <c r="W3422" s="114">
        <v>38808</v>
      </c>
      <c r="X3422" s="113" t="s">
        <v>37866</v>
      </c>
      <c r="Y3422" s="114">
        <v>39230</v>
      </c>
      <c r="Z3422" s="114">
        <v>39234</v>
      </c>
      <c r="AA3422" s="113">
        <v>21</v>
      </c>
      <c r="AB3422" s="113" t="s">
        <v>24</v>
      </c>
      <c r="AC3422" s="113">
        <v>34</v>
      </c>
      <c r="AD3422" s="113" t="s">
        <v>18</v>
      </c>
      <c r="AE3422" s="114">
        <v>45383</v>
      </c>
      <c r="AF3422" s="113">
        <v>13</v>
      </c>
      <c r="AG3422" s="113">
        <v>0</v>
      </c>
      <c r="AH3422" s="113" t="s">
        <v>9913</v>
      </c>
      <c r="AI3422" s="117" t="s">
        <v>505</v>
      </c>
      <c r="AJ3422" s="113" t="s">
        <v>45516</v>
      </c>
      <c r="AK3422" s="114">
        <v>44925</v>
      </c>
      <c r="AL3422" s="113">
        <v>40</v>
      </c>
      <c r="AM3422" s="113" t="s">
        <v>9870</v>
      </c>
      <c r="AN3422" s="113" t="s">
        <v>16468</v>
      </c>
      <c r="AO3422" s="113" t="s">
        <v>31</v>
      </c>
      <c r="AP3422" s="113">
        <v>2010</v>
      </c>
      <c r="AQ3422" s="113" t="s">
        <v>8</v>
      </c>
      <c r="AR3422" s="113" t="s">
        <v>36771</v>
      </c>
      <c r="AS3422" s="113" t="s">
        <v>14</v>
      </c>
      <c r="AT3422" s="113" t="s">
        <v>14</v>
      </c>
      <c r="AU3422" s="113" t="s">
        <v>16229</v>
      </c>
      <c r="AV3422" s="113" t="s">
        <v>14</v>
      </c>
    </row>
    <row r="3423" spans="1:49">
      <c r="A3423" s="116" t="s">
        <v>2121</v>
      </c>
      <c r="C3423" s="113" t="s">
        <v>2122</v>
      </c>
      <c r="E3423" s="113" t="s">
        <v>41</v>
      </c>
      <c r="F3423" s="113" t="s">
        <v>2123</v>
      </c>
      <c r="G3423" s="114">
        <v>30861</v>
      </c>
      <c r="H3423" s="113" t="s">
        <v>16218</v>
      </c>
      <c r="I3423" s="113" t="s">
        <v>9866</v>
      </c>
      <c r="J3423" s="113" t="s">
        <v>9872</v>
      </c>
      <c r="K3423" s="113" t="s">
        <v>17582</v>
      </c>
      <c r="L3423" s="113">
        <v>82291546289</v>
      </c>
      <c r="M3423" s="113" t="s">
        <v>16136</v>
      </c>
      <c r="O3423" s="113" t="s">
        <v>11539</v>
      </c>
      <c r="P3423" s="113" t="s">
        <v>17583</v>
      </c>
      <c r="Q3423" s="113" t="s">
        <v>17584</v>
      </c>
      <c r="R3423" s="113">
        <v>15</v>
      </c>
      <c r="S3423" s="113" t="s">
        <v>13</v>
      </c>
      <c r="T3423" s="113" t="s">
        <v>17585</v>
      </c>
      <c r="U3423" s="113" t="s">
        <v>17586</v>
      </c>
      <c r="V3423" s="114">
        <v>40581</v>
      </c>
      <c r="W3423" s="114">
        <v>40544</v>
      </c>
      <c r="X3423" s="113" t="s">
        <v>17587</v>
      </c>
      <c r="Y3423" s="114">
        <v>41271</v>
      </c>
      <c r="Z3423" s="114">
        <v>41275</v>
      </c>
      <c r="AA3423" s="113">
        <v>22</v>
      </c>
      <c r="AB3423" s="113" t="s">
        <v>25</v>
      </c>
      <c r="AC3423" s="113">
        <v>32</v>
      </c>
      <c r="AD3423" s="113" t="s">
        <v>84</v>
      </c>
      <c r="AE3423" s="114">
        <v>44287</v>
      </c>
      <c r="AF3423" s="113">
        <v>8</v>
      </c>
      <c r="AG3423" s="113">
        <v>3</v>
      </c>
      <c r="AH3423" s="113" t="s">
        <v>16226</v>
      </c>
      <c r="AI3423" s="117" t="s">
        <v>9875</v>
      </c>
      <c r="AK3423" s="114">
        <v>44670</v>
      </c>
      <c r="AL3423" s="113">
        <v>40</v>
      </c>
      <c r="AM3423" s="113" t="s">
        <v>9870</v>
      </c>
      <c r="AN3423" s="113" t="s">
        <v>16445</v>
      </c>
      <c r="AO3423" s="113" t="s">
        <v>842</v>
      </c>
      <c r="AP3423" s="113">
        <v>2015</v>
      </c>
      <c r="AQ3423" s="113" t="s">
        <v>2123</v>
      </c>
      <c r="AR3423" s="113" t="s">
        <v>17594</v>
      </c>
      <c r="AS3423" s="113" t="s">
        <v>14</v>
      </c>
      <c r="AT3423" s="113" t="s">
        <v>14</v>
      </c>
      <c r="AU3423" s="113" t="s">
        <v>16229</v>
      </c>
      <c r="AV3423" s="113" t="s">
        <v>14</v>
      </c>
      <c r="AW3423" s="113" t="s">
        <v>14</v>
      </c>
    </row>
    <row r="3424" spans="1:49">
      <c r="A3424" s="116" t="s">
        <v>2684</v>
      </c>
      <c r="C3424" s="113" t="s">
        <v>2685</v>
      </c>
      <c r="E3424" s="113" t="s">
        <v>41</v>
      </c>
      <c r="F3424" s="113" t="s">
        <v>388</v>
      </c>
      <c r="G3424" s="114">
        <v>30867</v>
      </c>
      <c r="H3424" s="113" t="s">
        <v>16230</v>
      </c>
      <c r="I3424" s="113" t="s">
        <v>9866</v>
      </c>
      <c r="J3424" s="113" t="s">
        <v>9867</v>
      </c>
      <c r="K3424" s="113" t="s">
        <v>28347</v>
      </c>
      <c r="L3424" s="113">
        <v>82315092855</v>
      </c>
      <c r="M3424" s="113" t="s">
        <v>28348</v>
      </c>
      <c r="O3424" s="113" t="s">
        <v>15823</v>
      </c>
      <c r="P3424" s="113" t="s">
        <v>28349</v>
      </c>
      <c r="Q3424" s="113" t="s">
        <v>28350</v>
      </c>
      <c r="R3424" s="113">
        <v>15</v>
      </c>
      <c r="S3424" s="113" t="s">
        <v>13</v>
      </c>
      <c r="T3424" s="113" t="s">
        <v>28351</v>
      </c>
      <c r="U3424" s="113" t="s">
        <v>28352</v>
      </c>
      <c r="V3424" s="114">
        <v>40179</v>
      </c>
      <c r="W3424" s="114">
        <v>40179</v>
      </c>
      <c r="X3424" s="113" t="s">
        <v>28353</v>
      </c>
      <c r="Y3424" s="114">
        <v>40906</v>
      </c>
      <c r="Z3424" s="114">
        <v>40909</v>
      </c>
      <c r="AA3424" s="113">
        <v>31</v>
      </c>
      <c r="AB3424" s="113" t="s">
        <v>9</v>
      </c>
      <c r="AC3424" s="113">
        <v>34</v>
      </c>
      <c r="AD3424" s="113" t="s">
        <v>18</v>
      </c>
      <c r="AE3424" s="114">
        <v>44470</v>
      </c>
      <c r="AF3424" s="113">
        <v>11</v>
      </c>
      <c r="AG3424" s="113">
        <v>9</v>
      </c>
      <c r="AH3424" s="113" t="s">
        <v>16226</v>
      </c>
      <c r="AI3424" s="117" t="s">
        <v>9891</v>
      </c>
      <c r="AK3424" s="114">
        <v>43009</v>
      </c>
      <c r="AL3424" s="113">
        <v>40</v>
      </c>
      <c r="AM3424" s="113" t="s">
        <v>9870</v>
      </c>
      <c r="AN3424" s="113" t="s">
        <v>28354</v>
      </c>
      <c r="AO3424" s="113" t="s">
        <v>2686</v>
      </c>
      <c r="AP3424" s="113">
        <v>2008</v>
      </c>
      <c r="AQ3424" s="113" t="s">
        <v>9994</v>
      </c>
      <c r="AR3424" s="113" t="s">
        <v>17619</v>
      </c>
      <c r="AS3424" s="113" t="s">
        <v>14</v>
      </c>
      <c r="AT3424" s="113" t="s">
        <v>14</v>
      </c>
      <c r="AU3424" s="113" t="s">
        <v>16229</v>
      </c>
      <c r="AV3424" s="113" t="s">
        <v>14</v>
      </c>
      <c r="AW3424" s="113" t="s">
        <v>14</v>
      </c>
    </row>
    <row r="3425" spans="1:49">
      <c r="A3425" s="116" t="s">
        <v>5249</v>
      </c>
      <c r="B3425" s="113">
        <v>570013958</v>
      </c>
      <c r="C3425" s="113" t="s">
        <v>687</v>
      </c>
      <c r="E3425" s="113" t="s">
        <v>44219</v>
      </c>
      <c r="F3425" s="113" t="s">
        <v>8</v>
      </c>
      <c r="G3425" s="114">
        <v>30868</v>
      </c>
      <c r="H3425" s="113" t="s">
        <v>16218</v>
      </c>
      <c r="I3425" s="113" t="s">
        <v>9866</v>
      </c>
      <c r="J3425" s="113" t="s">
        <v>9867</v>
      </c>
      <c r="K3425" s="113" t="s">
        <v>44220</v>
      </c>
      <c r="L3425" s="113">
        <v>81332469521</v>
      </c>
      <c r="M3425" s="113" t="s">
        <v>12619</v>
      </c>
      <c r="O3425" s="113" t="s">
        <v>44221</v>
      </c>
      <c r="P3425" s="113" t="s">
        <v>44222</v>
      </c>
      <c r="Q3425" s="113" t="s">
        <v>44223</v>
      </c>
      <c r="R3425" s="113">
        <v>15</v>
      </c>
      <c r="S3425" s="113" t="s">
        <v>13</v>
      </c>
      <c r="T3425" s="113" t="s">
        <v>44224</v>
      </c>
      <c r="U3425" s="113" t="s">
        <v>44225</v>
      </c>
      <c r="V3425" s="114">
        <v>37557</v>
      </c>
      <c r="W3425" s="114">
        <v>37561</v>
      </c>
      <c r="X3425" s="113" t="s">
        <v>44226</v>
      </c>
      <c r="Y3425" s="114">
        <v>37884</v>
      </c>
      <c r="Z3425" s="114">
        <v>37956</v>
      </c>
      <c r="AA3425" s="113">
        <v>21</v>
      </c>
      <c r="AB3425" s="113" t="s">
        <v>24</v>
      </c>
      <c r="AC3425" s="113">
        <v>41</v>
      </c>
      <c r="AD3425" s="113" t="s">
        <v>52</v>
      </c>
      <c r="AE3425" s="114">
        <v>43922</v>
      </c>
      <c r="AF3425" s="113">
        <v>13</v>
      </c>
      <c r="AG3425" s="113">
        <v>5</v>
      </c>
      <c r="AH3425" s="113" t="s">
        <v>16226</v>
      </c>
      <c r="AI3425" s="117" t="s">
        <v>9932</v>
      </c>
      <c r="AK3425" s="114">
        <v>44560</v>
      </c>
      <c r="AL3425" s="113">
        <v>45</v>
      </c>
      <c r="AM3425" s="113" t="s">
        <v>9922</v>
      </c>
      <c r="AN3425" s="113" t="s">
        <v>28640</v>
      </c>
      <c r="AO3425" s="113" t="s">
        <v>4147</v>
      </c>
      <c r="AP3425" s="113">
        <v>2010</v>
      </c>
      <c r="AQ3425" s="113" t="s">
        <v>5236</v>
      </c>
      <c r="AR3425" s="113" t="s">
        <v>32901</v>
      </c>
      <c r="AS3425" s="113" t="s">
        <v>14</v>
      </c>
      <c r="AT3425" s="113" t="s">
        <v>14</v>
      </c>
      <c r="AU3425" s="113" t="s">
        <v>16229</v>
      </c>
      <c r="AV3425" s="113" t="s">
        <v>14</v>
      </c>
      <c r="AW3425" s="113" t="s">
        <v>14</v>
      </c>
    </row>
    <row r="3426" spans="1:49">
      <c r="A3426" s="116" t="s">
        <v>8155</v>
      </c>
      <c r="C3426" s="113" t="s">
        <v>8156</v>
      </c>
      <c r="F3426" s="113" t="s">
        <v>8</v>
      </c>
      <c r="G3426" s="114">
        <v>30868</v>
      </c>
      <c r="H3426" s="113" t="s">
        <v>16230</v>
      </c>
      <c r="I3426" s="113" t="s">
        <v>9866</v>
      </c>
      <c r="J3426" s="113" t="s">
        <v>9872</v>
      </c>
      <c r="K3426" s="113" t="s">
        <v>37155</v>
      </c>
      <c r="L3426" s="113">
        <v>82189111196</v>
      </c>
      <c r="M3426" s="113" t="s">
        <v>13941</v>
      </c>
      <c r="O3426" s="113" t="s">
        <v>12638</v>
      </c>
      <c r="P3426" s="113" t="s">
        <v>37156</v>
      </c>
      <c r="Q3426" s="113" t="s">
        <v>37157</v>
      </c>
      <c r="R3426" s="113">
        <v>15</v>
      </c>
      <c r="S3426" s="113" t="s">
        <v>13</v>
      </c>
      <c r="T3426" s="113" t="s">
        <v>37158</v>
      </c>
      <c r="U3426" s="113" t="s">
        <v>37159</v>
      </c>
      <c r="V3426" s="114">
        <v>42030</v>
      </c>
      <c r="W3426" s="114">
        <v>41944</v>
      </c>
      <c r="X3426" s="113" t="s">
        <v>37160</v>
      </c>
      <c r="Y3426" s="114">
        <v>42612</v>
      </c>
      <c r="Z3426" s="114">
        <v>42614</v>
      </c>
      <c r="AA3426" s="113">
        <v>21</v>
      </c>
      <c r="AB3426" s="113" t="s">
        <v>24</v>
      </c>
      <c r="AC3426" s="113">
        <v>23</v>
      </c>
      <c r="AD3426" s="113" t="s">
        <v>78</v>
      </c>
      <c r="AE3426" s="114">
        <v>45017</v>
      </c>
      <c r="AF3426" s="113">
        <v>18</v>
      </c>
      <c r="AG3426" s="113">
        <v>3</v>
      </c>
      <c r="AH3426" s="113" t="s">
        <v>16263</v>
      </c>
      <c r="AI3426" s="117" t="s">
        <v>16325</v>
      </c>
      <c r="AK3426" s="114">
        <v>45302</v>
      </c>
      <c r="AL3426" s="113">
        <v>15</v>
      </c>
      <c r="AM3426" s="113" t="s">
        <v>9885</v>
      </c>
      <c r="AN3426" s="113" t="s">
        <v>18740</v>
      </c>
      <c r="AO3426" s="113" t="s">
        <v>27</v>
      </c>
      <c r="AP3426" s="113">
        <v>2001</v>
      </c>
      <c r="AQ3426" s="113" t="s">
        <v>8</v>
      </c>
      <c r="AR3426" s="113" t="s">
        <v>29718</v>
      </c>
      <c r="AS3426" s="113" t="s">
        <v>14</v>
      </c>
      <c r="AT3426" s="113" t="s">
        <v>14</v>
      </c>
      <c r="AU3426" s="113" t="s">
        <v>16229</v>
      </c>
      <c r="AV3426" s="113" t="s">
        <v>14</v>
      </c>
    </row>
    <row r="3427" spans="1:49">
      <c r="A3427" s="116" t="s">
        <v>8143</v>
      </c>
      <c r="B3427" s="113">
        <v>570036014</v>
      </c>
      <c r="C3427" s="113" t="s">
        <v>8144</v>
      </c>
      <c r="E3427" s="113" t="s">
        <v>30</v>
      </c>
      <c r="F3427" s="113" t="s">
        <v>4514</v>
      </c>
      <c r="G3427" s="114">
        <v>30869</v>
      </c>
      <c r="H3427" s="113" t="s">
        <v>16218</v>
      </c>
      <c r="I3427" s="113" t="s">
        <v>9866</v>
      </c>
      <c r="J3427" s="113" t="s">
        <v>9872</v>
      </c>
      <c r="K3427" s="113" t="s">
        <v>42933</v>
      </c>
      <c r="L3427" s="113">
        <v>82190495524</v>
      </c>
      <c r="M3427" s="113" t="s">
        <v>14740</v>
      </c>
      <c r="O3427" s="113" t="s">
        <v>42934</v>
      </c>
      <c r="P3427" s="113" t="s">
        <v>42935</v>
      </c>
      <c r="Q3427" s="113" t="s">
        <v>42936</v>
      </c>
      <c r="R3427" s="113">
        <v>15</v>
      </c>
      <c r="S3427" s="113" t="s">
        <v>13</v>
      </c>
      <c r="T3427" s="113" t="s">
        <v>42937</v>
      </c>
      <c r="U3427" s="113" t="s">
        <v>42938</v>
      </c>
      <c r="V3427" s="114">
        <v>39563</v>
      </c>
      <c r="W3427" s="114">
        <v>39448</v>
      </c>
      <c r="X3427" s="113" t="s">
        <v>42939</v>
      </c>
      <c r="Y3427" s="114">
        <v>40143</v>
      </c>
      <c r="Z3427" s="114">
        <v>40148</v>
      </c>
      <c r="AA3427" s="113">
        <v>21</v>
      </c>
      <c r="AB3427" s="113" t="s">
        <v>24</v>
      </c>
      <c r="AC3427" s="113">
        <v>34</v>
      </c>
      <c r="AD3427" s="113" t="s">
        <v>18</v>
      </c>
      <c r="AE3427" s="114">
        <v>45200</v>
      </c>
      <c r="AF3427" s="113">
        <v>14</v>
      </c>
      <c r="AG3427" s="113">
        <v>9</v>
      </c>
      <c r="AH3427" s="113" t="s">
        <v>9913</v>
      </c>
      <c r="AI3427" s="117" t="s">
        <v>1351</v>
      </c>
      <c r="AJ3427" s="113" t="s">
        <v>45509</v>
      </c>
      <c r="AK3427" s="114">
        <v>43418</v>
      </c>
      <c r="AL3427" s="113">
        <v>40</v>
      </c>
      <c r="AM3427" s="113" t="s">
        <v>9870</v>
      </c>
      <c r="AN3427" s="113" t="s">
        <v>16468</v>
      </c>
      <c r="AO3427" s="113" t="s">
        <v>31</v>
      </c>
      <c r="AP3427" s="113">
        <v>2011</v>
      </c>
      <c r="AQ3427" s="113" t="s">
        <v>8</v>
      </c>
      <c r="AR3427" s="113" t="s">
        <v>22814</v>
      </c>
      <c r="AS3427" s="113" t="s">
        <v>14</v>
      </c>
      <c r="AT3427" s="113" t="s">
        <v>14</v>
      </c>
      <c r="AU3427" s="113" t="s">
        <v>16229</v>
      </c>
      <c r="AV3427" s="113" t="s">
        <v>14</v>
      </c>
      <c r="AW3427" s="113" t="s">
        <v>14</v>
      </c>
    </row>
    <row r="3428" spans="1:49">
      <c r="A3428" s="116" t="s">
        <v>46810</v>
      </c>
      <c r="C3428" s="113" t="s">
        <v>30905</v>
      </c>
      <c r="E3428" s="113" t="s">
        <v>30906</v>
      </c>
      <c r="F3428" s="113" t="s">
        <v>98</v>
      </c>
      <c r="G3428" s="114">
        <v>30869</v>
      </c>
      <c r="H3428" s="113" t="s">
        <v>16218</v>
      </c>
      <c r="I3428" s="113" t="s">
        <v>10007</v>
      </c>
      <c r="J3428" s="113" t="s">
        <v>9867</v>
      </c>
      <c r="K3428" s="113" t="s">
        <v>30907</v>
      </c>
      <c r="L3428" s="113">
        <v>85333330426</v>
      </c>
      <c r="M3428" s="113" t="s">
        <v>30908</v>
      </c>
      <c r="N3428" s="113" t="s">
        <v>30909</v>
      </c>
      <c r="O3428" s="113" t="s">
        <v>30910</v>
      </c>
      <c r="P3428" s="113" t="s">
        <v>30911</v>
      </c>
      <c r="Q3428" s="113" t="s">
        <v>30912</v>
      </c>
      <c r="R3428" s="113">
        <v>15</v>
      </c>
      <c r="S3428" s="113" t="s">
        <v>13</v>
      </c>
      <c r="T3428" s="113" t="s">
        <v>30913</v>
      </c>
      <c r="U3428" s="113" t="s">
        <v>30914</v>
      </c>
      <c r="V3428" s="114">
        <v>40544</v>
      </c>
      <c r="W3428" s="114">
        <v>40544</v>
      </c>
      <c r="X3428" s="113" t="s">
        <v>30915</v>
      </c>
      <c r="Y3428" s="114">
        <v>41275</v>
      </c>
      <c r="Z3428" s="114">
        <v>41275</v>
      </c>
      <c r="AA3428" s="113">
        <v>31</v>
      </c>
      <c r="AB3428" s="113" t="s">
        <v>9</v>
      </c>
      <c r="AC3428" s="113">
        <v>34</v>
      </c>
      <c r="AD3428" s="113" t="s">
        <v>18</v>
      </c>
      <c r="AE3428" s="114">
        <v>45017</v>
      </c>
      <c r="AF3428" s="113">
        <v>12</v>
      </c>
      <c r="AG3428" s="113">
        <v>3</v>
      </c>
      <c r="AH3428" s="113" t="s">
        <v>16263</v>
      </c>
      <c r="AI3428" s="117" t="s">
        <v>30916</v>
      </c>
      <c r="AK3428" s="114">
        <v>44562</v>
      </c>
      <c r="AL3428" s="113">
        <v>40</v>
      </c>
      <c r="AM3428" s="113" t="s">
        <v>9870</v>
      </c>
      <c r="AN3428" s="113" t="s">
        <v>30917</v>
      </c>
      <c r="AO3428" s="113" t="s">
        <v>7821</v>
      </c>
      <c r="AP3428" s="113">
        <v>2006</v>
      </c>
      <c r="AQ3428" s="113" t="s">
        <v>37</v>
      </c>
      <c r="AR3428" s="113" t="s">
        <v>30882</v>
      </c>
      <c r="AS3428" s="113" t="s">
        <v>14</v>
      </c>
      <c r="AT3428" s="113" t="s">
        <v>14</v>
      </c>
      <c r="AU3428" s="113" t="s">
        <v>16229</v>
      </c>
      <c r="AV3428" s="113" t="s">
        <v>14</v>
      </c>
    </row>
    <row r="3429" spans="1:49">
      <c r="A3429" s="116" t="s">
        <v>5785</v>
      </c>
      <c r="C3429" s="113" t="s">
        <v>5786</v>
      </c>
      <c r="E3429" s="113" t="s">
        <v>41</v>
      </c>
      <c r="F3429" s="113" t="s">
        <v>8</v>
      </c>
      <c r="G3429" s="114">
        <v>30870</v>
      </c>
      <c r="H3429" s="113" t="s">
        <v>16218</v>
      </c>
      <c r="I3429" s="113" t="s">
        <v>9866</v>
      </c>
      <c r="J3429" s="113" t="s">
        <v>9867</v>
      </c>
      <c r="K3429" s="113" t="s">
        <v>33415</v>
      </c>
      <c r="L3429" s="113">
        <v>82191794831</v>
      </c>
      <c r="M3429" s="113" t="s">
        <v>33416</v>
      </c>
      <c r="O3429" s="113" t="s">
        <v>13956</v>
      </c>
      <c r="P3429" s="113" t="s">
        <v>33417</v>
      </c>
      <c r="Q3429" s="113" t="s">
        <v>33418</v>
      </c>
      <c r="R3429" s="113">
        <v>15</v>
      </c>
      <c r="S3429" s="113" t="s">
        <v>13</v>
      </c>
      <c r="T3429" s="113" t="s">
        <v>33419</v>
      </c>
      <c r="U3429" s="113" t="s">
        <v>33420</v>
      </c>
      <c r="V3429" s="114">
        <v>41894</v>
      </c>
      <c r="W3429" s="114">
        <v>41883</v>
      </c>
      <c r="X3429" s="113" t="s">
        <v>33421</v>
      </c>
      <c r="Y3429" s="114">
        <v>42612</v>
      </c>
      <c r="Z3429" s="114">
        <v>42614</v>
      </c>
      <c r="AA3429" s="113">
        <v>21</v>
      </c>
      <c r="AB3429" s="113" t="s">
        <v>24</v>
      </c>
      <c r="AC3429" s="113">
        <v>31</v>
      </c>
      <c r="AD3429" s="113" t="s">
        <v>9</v>
      </c>
      <c r="AE3429" s="114">
        <v>45566</v>
      </c>
      <c r="AF3429" s="113">
        <v>14</v>
      </c>
      <c r="AG3429" s="113">
        <v>9</v>
      </c>
      <c r="AH3429" s="113" t="s">
        <v>16263</v>
      </c>
      <c r="AI3429" s="117" t="s">
        <v>16264</v>
      </c>
      <c r="AK3429" s="114">
        <v>45302</v>
      </c>
      <c r="AL3429" s="113">
        <v>40</v>
      </c>
      <c r="AM3429" s="113" t="s">
        <v>9870</v>
      </c>
      <c r="AN3429" s="113" t="s">
        <v>16561</v>
      </c>
      <c r="AO3429" s="113" t="s">
        <v>42</v>
      </c>
      <c r="AP3429" s="113">
        <v>2022</v>
      </c>
      <c r="AQ3429" s="113" t="s">
        <v>3314</v>
      </c>
      <c r="AR3429" s="113" t="s">
        <v>19471</v>
      </c>
      <c r="AS3429" s="113" t="s">
        <v>14</v>
      </c>
      <c r="AT3429" s="113" t="s">
        <v>14</v>
      </c>
      <c r="AU3429" s="113" t="s">
        <v>16229</v>
      </c>
      <c r="AV3429" s="113" t="s">
        <v>14</v>
      </c>
    </row>
    <row r="3430" spans="1:49">
      <c r="A3430" s="116" t="s">
        <v>3949</v>
      </c>
      <c r="C3430" s="113" t="s">
        <v>1120</v>
      </c>
      <c r="E3430" s="113" t="s">
        <v>19094</v>
      </c>
      <c r="F3430" s="113" t="s">
        <v>8</v>
      </c>
      <c r="G3430" s="114">
        <v>30871</v>
      </c>
      <c r="H3430" s="113" t="s">
        <v>16230</v>
      </c>
      <c r="I3430" s="113" t="s">
        <v>9866</v>
      </c>
      <c r="J3430" s="113" t="s">
        <v>9872</v>
      </c>
      <c r="K3430" s="113" t="s">
        <v>20781</v>
      </c>
      <c r="L3430" s="113">
        <v>85236871932</v>
      </c>
      <c r="M3430" s="113" t="s">
        <v>13683</v>
      </c>
      <c r="O3430" s="113" t="s">
        <v>13684</v>
      </c>
      <c r="P3430" s="113" t="s">
        <v>20782</v>
      </c>
      <c r="Q3430" s="113" t="s">
        <v>20783</v>
      </c>
      <c r="R3430" s="113">
        <v>15</v>
      </c>
      <c r="S3430" s="113" t="s">
        <v>13</v>
      </c>
      <c r="T3430" s="113" t="s">
        <v>20784</v>
      </c>
      <c r="U3430" s="113" t="s">
        <v>20785</v>
      </c>
      <c r="V3430" s="114">
        <v>39965</v>
      </c>
      <c r="W3430" s="114">
        <v>39904</v>
      </c>
      <c r="X3430" s="113" t="s">
        <v>20786</v>
      </c>
      <c r="Y3430" s="114">
        <v>40542</v>
      </c>
      <c r="Z3430" s="114">
        <v>40544</v>
      </c>
      <c r="AA3430" s="113">
        <v>23</v>
      </c>
      <c r="AB3430" s="113" t="s">
        <v>78</v>
      </c>
      <c r="AC3430" s="113">
        <v>32</v>
      </c>
      <c r="AD3430" s="113" t="s">
        <v>84</v>
      </c>
      <c r="AE3430" s="114">
        <v>43556</v>
      </c>
      <c r="AF3430" s="113">
        <v>8</v>
      </c>
      <c r="AG3430" s="113">
        <v>0</v>
      </c>
      <c r="AH3430" s="113" t="s">
        <v>16226</v>
      </c>
      <c r="AI3430" s="117" t="s">
        <v>410</v>
      </c>
      <c r="AK3430" s="114">
        <v>45343</v>
      </c>
      <c r="AL3430" s="113">
        <v>40</v>
      </c>
      <c r="AM3430" s="113" t="s">
        <v>9870</v>
      </c>
      <c r="AN3430" s="113" t="s">
        <v>17474</v>
      </c>
      <c r="AO3430" s="113" t="s">
        <v>1512</v>
      </c>
      <c r="AP3430" s="113">
        <v>2022</v>
      </c>
      <c r="AQ3430" s="113" t="s">
        <v>8</v>
      </c>
      <c r="AR3430" s="113" t="s">
        <v>16274</v>
      </c>
      <c r="AS3430" s="113" t="s">
        <v>14</v>
      </c>
      <c r="AT3430" s="113" t="s">
        <v>14</v>
      </c>
      <c r="AU3430" s="113" t="s">
        <v>16229</v>
      </c>
      <c r="AV3430" s="113" t="s">
        <v>14</v>
      </c>
    </row>
    <row r="3431" spans="1:49">
      <c r="A3431" s="116" t="s">
        <v>8051</v>
      </c>
      <c r="C3431" s="113" t="s">
        <v>8052</v>
      </c>
      <c r="F3431" s="113" t="s">
        <v>8053</v>
      </c>
      <c r="G3431" s="114">
        <v>30871</v>
      </c>
      <c r="H3431" s="113" t="s">
        <v>16218</v>
      </c>
      <c r="I3431" s="113" t="s">
        <v>9866</v>
      </c>
      <c r="J3431" s="113" t="s">
        <v>9872</v>
      </c>
      <c r="K3431" s="113" t="s">
        <v>37020</v>
      </c>
      <c r="L3431" s="113">
        <v>82188749236</v>
      </c>
      <c r="M3431" s="113" t="s">
        <v>37021</v>
      </c>
      <c r="O3431" s="113" t="s">
        <v>15653</v>
      </c>
      <c r="P3431" s="113" t="s">
        <v>37022</v>
      </c>
      <c r="Q3431" s="113" t="s">
        <v>37023</v>
      </c>
      <c r="R3431" s="113">
        <v>15</v>
      </c>
      <c r="S3431" s="113" t="s">
        <v>13</v>
      </c>
      <c r="T3431" s="113" t="s">
        <v>37024</v>
      </c>
      <c r="U3431" s="113" t="s">
        <v>37025</v>
      </c>
      <c r="V3431" s="114">
        <v>40210</v>
      </c>
      <c r="W3431" s="114">
        <v>40179</v>
      </c>
      <c r="X3431" s="113" t="s">
        <v>37026</v>
      </c>
      <c r="Y3431" s="114">
        <v>40906</v>
      </c>
      <c r="Z3431" s="114">
        <v>40909</v>
      </c>
      <c r="AA3431" s="113">
        <v>21</v>
      </c>
      <c r="AB3431" s="113" t="s">
        <v>24</v>
      </c>
      <c r="AC3431" s="113">
        <v>24</v>
      </c>
      <c r="AD3431" s="113" t="s">
        <v>47</v>
      </c>
      <c r="AE3431" s="114">
        <v>44652</v>
      </c>
      <c r="AF3431" s="113">
        <v>17</v>
      </c>
      <c r="AG3431" s="113">
        <v>3</v>
      </c>
      <c r="AH3431" s="113" t="s">
        <v>16263</v>
      </c>
      <c r="AI3431" s="117" t="s">
        <v>16325</v>
      </c>
      <c r="AK3431" s="114">
        <v>45302</v>
      </c>
      <c r="AL3431" s="113">
        <v>15</v>
      </c>
      <c r="AM3431" s="113" t="s">
        <v>9885</v>
      </c>
      <c r="AN3431" s="113" t="s">
        <v>21711</v>
      </c>
      <c r="AO3431" s="113" t="s">
        <v>1724</v>
      </c>
      <c r="AP3431" s="113">
        <v>2002</v>
      </c>
      <c r="AQ3431" s="113" t="s">
        <v>8</v>
      </c>
      <c r="AR3431" s="113" t="s">
        <v>27173</v>
      </c>
      <c r="AS3431" s="113" t="s">
        <v>14</v>
      </c>
      <c r="AT3431" s="113" t="s">
        <v>14</v>
      </c>
      <c r="AU3431" s="113" t="s">
        <v>16229</v>
      </c>
      <c r="AV3431" s="113" t="s">
        <v>14</v>
      </c>
    </row>
    <row r="3432" spans="1:49">
      <c r="A3432" s="116" t="s">
        <v>2918</v>
      </c>
      <c r="B3432" s="113">
        <v>570036179</v>
      </c>
      <c r="C3432" s="113" t="s">
        <v>2919</v>
      </c>
      <c r="E3432" s="113" t="s">
        <v>34</v>
      </c>
      <c r="F3432" s="113" t="s">
        <v>8</v>
      </c>
      <c r="G3432" s="114">
        <v>30872</v>
      </c>
      <c r="H3432" s="113" t="s">
        <v>16230</v>
      </c>
      <c r="I3432" s="113" t="s">
        <v>9866</v>
      </c>
      <c r="J3432" s="113" t="s">
        <v>9872</v>
      </c>
      <c r="K3432" s="113" t="s">
        <v>34374</v>
      </c>
      <c r="L3432" s="113">
        <v>85298149295</v>
      </c>
      <c r="M3432" s="113" t="s">
        <v>11181</v>
      </c>
      <c r="O3432" s="113" t="s">
        <v>11182</v>
      </c>
      <c r="P3432" s="113" t="s">
        <v>34375</v>
      </c>
      <c r="Q3432" s="113" t="s">
        <v>34376</v>
      </c>
      <c r="R3432" s="113">
        <v>15</v>
      </c>
      <c r="S3432" s="113" t="s">
        <v>13</v>
      </c>
      <c r="T3432" s="113" t="s">
        <v>34377</v>
      </c>
      <c r="U3432" s="113" t="s">
        <v>34378</v>
      </c>
      <c r="V3432" s="114">
        <v>39563</v>
      </c>
      <c r="W3432" s="114">
        <v>39448</v>
      </c>
      <c r="X3432" s="113" t="s">
        <v>34379</v>
      </c>
      <c r="Y3432" s="114">
        <v>40143</v>
      </c>
      <c r="Z3432" s="114">
        <v>40148</v>
      </c>
      <c r="AA3432" s="113">
        <v>21</v>
      </c>
      <c r="AB3432" s="113" t="s">
        <v>24</v>
      </c>
      <c r="AC3432" s="113">
        <v>34</v>
      </c>
      <c r="AD3432" s="113" t="s">
        <v>18</v>
      </c>
      <c r="AE3432" s="114">
        <v>45566</v>
      </c>
      <c r="AF3432" s="113">
        <v>16</v>
      </c>
      <c r="AG3432" s="113">
        <v>9</v>
      </c>
      <c r="AH3432" s="113" t="s">
        <v>9913</v>
      </c>
      <c r="AI3432" s="117" t="s">
        <v>791</v>
      </c>
      <c r="AJ3432" s="113" t="s">
        <v>45509</v>
      </c>
      <c r="AK3432" s="114">
        <v>43498</v>
      </c>
      <c r="AL3432" s="113">
        <v>40</v>
      </c>
      <c r="AM3432" s="113" t="s">
        <v>9870</v>
      </c>
      <c r="AN3432" s="113" t="s">
        <v>16334</v>
      </c>
      <c r="AO3432" s="113" t="s">
        <v>383</v>
      </c>
      <c r="AP3432" s="113">
        <v>2012</v>
      </c>
      <c r="AQ3432" s="113" t="s">
        <v>8</v>
      </c>
      <c r="AR3432" s="113" t="s">
        <v>25366</v>
      </c>
      <c r="AS3432" s="113" t="s">
        <v>14</v>
      </c>
      <c r="AT3432" s="113" t="s">
        <v>14</v>
      </c>
      <c r="AU3432" s="113" t="s">
        <v>16229</v>
      </c>
      <c r="AV3432" s="113" t="s">
        <v>14</v>
      </c>
    </row>
    <row r="3433" spans="1:49">
      <c r="A3433" s="116" t="s">
        <v>3637</v>
      </c>
      <c r="C3433" s="113" t="s">
        <v>1262</v>
      </c>
      <c r="E3433" s="113" t="s">
        <v>83</v>
      </c>
      <c r="F3433" s="113" t="s">
        <v>8</v>
      </c>
      <c r="G3433" s="114">
        <v>30873</v>
      </c>
      <c r="H3433" s="113" t="s">
        <v>16230</v>
      </c>
      <c r="I3433" s="113" t="s">
        <v>9866</v>
      </c>
      <c r="J3433" s="113" t="s">
        <v>9872</v>
      </c>
      <c r="K3433" s="113" t="s">
        <v>27102</v>
      </c>
      <c r="L3433" s="113">
        <v>85255818282</v>
      </c>
      <c r="M3433" s="113" t="s">
        <v>12129</v>
      </c>
      <c r="O3433" s="113" t="s">
        <v>27103</v>
      </c>
      <c r="P3433" s="113" t="s">
        <v>27104</v>
      </c>
      <c r="Q3433" s="113" t="s">
        <v>27105</v>
      </c>
      <c r="R3433" s="113">
        <v>15</v>
      </c>
      <c r="S3433" s="113" t="s">
        <v>13</v>
      </c>
      <c r="T3433" s="113" t="s">
        <v>27106</v>
      </c>
      <c r="U3433" s="113" t="s">
        <v>27107</v>
      </c>
      <c r="V3433" s="114">
        <v>40581</v>
      </c>
      <c r="W3433" s="114">
        <v>40544</v>
      </c>
      <c r="X3433" s="113" t="s">
        <v>27108</v>
      </c>
      <c r="Y3433" s="114">
        <v>41271</v>
      </c>
      <c r="Z3433" s="114">
        <v>41275</v>
      </c>
      <c r="AA3433" s="113">
        <v>23</v>
      </c>
      <c r="AB3433" s="113" t="s">
        <v>78</v>
      </c>
      <c r="AC3433" s="113">
        <v>32</v>
      </c>
      <c r="AD3433" s="113" t="s">
        <v>84</v>
      </c>
      <c r="AE3433" s="114">
        <v>45017</v>
      </c>
      <c r="AF3433" s="113">
        <v>10</v>
      </c>
      <c r="AG3433" s="113">
        <v>3</v>
      </c>
      <c r="AH3433" s="113" t="s">
        <v>16226</v>
      </c>
      <c r="AI3433" s="117" t="s">
        <v>85</v>
      </c>
      <c r="AK3433" s="114">
        <v>43840</v>
      </c>
      <c r="AL3433" s="113">
        <v>40</v>
      </c>
      <c r="AM3433" s="113" t="s">
        <v>9870</v>
      </c>
      <c r="AN3433" s="113" t="s">
        <v>21065</v>
      </c>
      <c r="AO3433" s="113" t="s">
        <v>588</v>
      </c>
      <c r="AP3433" s="113">
        <v>2019</v>
      </c>
      <c r="AQ3433" s="113" t="s">
        <v>8</v>
      </c>
      <c r="AR3433" s="113" t="s">
        <v>16274</v>
      </c>
      <c r="AS3433" s="113" t="s">
        <v>14</v>
      </c>
      <c r="AT3433" s="113" t="s">
        <v>14</v>
      </c>
      <c r="AU3433" s="113" t="s">
        <v>16229</v>
      </c>
      <c r="AV3433" s="113" t="s">
        <v>14</v>
      </c>
      <c r="AW3433" s="113" t="s">
        <v>14</v>
      </c>
    </row>
    <row r="3434" spans="1:49">
      <c r="A3434" s="116" t="s">
        <v>2361</v>
      </c>
      <c r="C3434" s="113" t="s">
        <v>2362</v>
      </c>
      <c r="E3434" s="113" t="s">
        <v>74</v>
      </c>
      <c r="F3434" s="113" t="s">
        <v>8</v>
      </c>
      <c r="G3434" s="114">
        <v>30876</v>
      </c>
      <c r="H3434" s="113" t="s">
        <v>16230</v>
      </c>
      <c r="I3434" s="113" t="s">
        <v>9866</v>
      </c>
      <c r="J3434" s="113" t="s">
        <v>9872</v>
      </c>
      <c r="K3434" s="113" t="s">
        <v>30153</v>
      </c>
      <c r="L3434" s="113">
        <v>85255810275</v>
      </c>
      <c r="M3434" s="113" t="s">
        <v>30154</v>
      </c>
      <c r="O3434" s="113" t="s">
        <v>11299</v>
      </c>
      <c r="P3434" s="113" t="s">
        <v>30155</v>
      </c>
      <c r="Q3434" s="113" t="s">
        <v>30156</v>
      </c>
      <c r="R3434" s="113">
        <v>15</v>
      </c>
      <c r="S3434" s="113" t="s">
        <v>13</v>
      </c>
      <c r="T3434" s="113" t="s">
        <v>30157</v>
      </c>
      <c r="U3434" s="113" t="s">
        <v>30158</v>
      </c>
      <c r="V3434" s="114">
        <v>40581</v>
      </c>
      <c r="W3434" s="114">
        <v>40544</v>
      </c>
      <c r="X3434" s="113" t="s">
        <v>30159</v>
      </c>
      <c r="Y3434" s="114">
        <v>41271</v>
      </c>
      <c r="Z3434" s="114">
        <v>41275</v>
      </c>
      <c r="AA3434" s="113">
        <v>31</v>
      </c>
      <c r="AB3434" s="113" t="s">
        <v>9</v>
      </c>
      <c r="AC3434" s="113">
        <v>34</v>
      </c>
      <c r="AD3434" s="113" t="s">
        <v>18</v>
      </c>
      <c r="AE3434" s="114">
        <v>44835</v>
      </c>
      <c r="AF3434" s="113">
        <v>11</v>
      </c>
      <c r="AG3434" s="113">
        <v>9</v>
      </c>
      <c r="AH3434" s="113" t="s">
        <v>16226</v>
      </c>
      <c r="AI3434" s="117" t="s">
        <v>9891</v>
      </c>
      <c r="AK3434" s="114">
        <v>45120</v>
      </c>
      <c r="AL3434" s="113">
        <v>40</v>
      </c>
      <c r="AM3434" s="113" t="s">
        <v>9870</v>
      </c>
      <c r="AN3434" s="113" t="s">
        <v>16670</v>
      </c>
      <c r="AO3434" s="113" t="s">
        <v>94</v>
      </c>
      <c r="AP3434" s="113">
        <v>2010</v>
      </c>
      <c r="AQ3434" s="113" t="s">
        <v>8</v>
      </c>
      <c r="AR3434" s="113" t="s">
        <v>30160</v>
      </c>
      <c r="AS3434" s="113" t="s">
        <v>14</v>
      </c>
      <c r="AT3434" s="113" t="s">
        <v>14</v>
      </c>
      <c r="AU3434" s="113" t="s">
        <v>16229</v>
      </c>
      <c r="AV3434" s="113" t="s">
        <v>14</v>
      </c>
      <c r="AW3434" s="113" t="s">
        <v>14</v>
      </c>
    </row>
    <row r="3435" spans="1:49">
      <c r="A3435" s="116" t="s">
        <v>1680</v>
      </c>
      <c r="B3435" s="113">
        <v>570021470</v>
      </c>
      <c r="C3435" s="113" t="s">
        <v>1681</v>
      </c>
      <c r="E3435" s="113" t="s">
        <v>41</v>
      </c>
      <c r="F3435" s="113" t="s">
        <v>388</v>
      </c>
      <c r="G3435" s="114">
        <v>30877</v>
      </c>
      <c r="H3435" s="113" t="s">
        <v>16230</v>
      </c>
      <c r="I3435" s="113" t="s">
        <v>9866</v>
      </c>
      <c r="J3435" s="113" t="s">
        <v>9872</v>
      </c>
      <c r="K3435" s="113" t="s">
        <v>39983</v>
      </c>
      <c r="L3435" s="113">
        <v>82290558451</v>
      </c>
      <c r="M3435" s="113" t="s">
        <v>39984</v>
      </c>
      <c r="O3435" s="113" t="s">
        <v>15818</v>
      </c>
      <c r="P3435" s="113" t="s">
        <v>39985</v>
      </c>
      <c r="Q3435" s="113" t="s">
        <v>39986</v>
      </c>
      <c r="R3435" s="113">
        <v>15</v>
      </c>
      <c r="S3435" s="113" t="s">
        <v>13</v>
      </c>
      <c r="T3435" s="113" t="s">
        <v>39987</v>
      </c>
      <c r="U3435" s="113" t="s">
        <v>39988</v>
      </c>
      <c r="V3435" s="114">
        <v>39038</v>
      </c>
      <c r="W3435" s="114">
        <v>38808</v>
      </c>
      <c r="X3435" s="113" t="s">
        <v>39989</v>
      </c>
      <c r="Y3435" s="114">
        <v>39353</v>
      </c>
      <c r="Z3435" s="114">
        <v>39356</v>
      </c>
      <c r="AA3435" s="113">
        <v>22</v>
      </c>
      <c r="AB3435" s="113" t="s">
        <v>25</v>
      </c>
      <c r="AC3435" s="113">
        <v>33</v>
      </c>
      <c r="AD3435" s="113" t="s">
        <v>10</v>
      </c>
      <c r="AE3435" s="114">
        <v>45200</v>
      </c>
      <c r="AF3435" s="113">
        <v>16</v>
      </c>
      <c r="AG3435" s="113">
        <v>11</v>
      </c>
      <c r="AH3435" s="113" t="s">
        <v>16226</v>
      </c>
      <c r="AI3435" s="117" t="s">
        <v>9891</v>
      </c>
      <c r="AK3435" s="114">
        <v>45108</v>
      </c>
      <c r="AL3435" s="113">
        <v>40</v>
      </c>
      <c r="AM3435" s="113" t="s">
        <v>9870</v>
      </c>
      <c r="AN3435" s="113" t="s">
        <v>17580</v>
      </c>
      <c r="AO3435" s="113" t="s">
        <v>491</v>
      </c>
      <c r="AP3435" s="113">
        <v>2019</v>
      </c>
      <c r="AQ3435" s="113" t="s">
        <v>9994</v>
      </c>
      <c r="AR3435" s="113" t="s">
        <v>17069</v>
      </c>
      <c r="AS3435" s="113" t="s">
        <v>14</v>
      </c>
      <c r="AT3435" s="113" t="s">
        <v>14</v>
      </c>
      <c r="AU3435" s="113" t="s">
        <v>16229</v>
      </c>
      <c r="AV3435" s="113" t="s">
        <v>14</v>
      </c>
    </row>
    <row r="3436" spans="1:49">
      <c r="A3436" s="116" t="s">
        <v>240</v>
      </c>
      <c r="C3436" s="113" t="s">
        <v>241</v>
      </c>
      <c r="E3436" s="113" t="s">
        <v>30</v>
      </c>
      <c r="F3436" s="113" t="s">
        <v>8</v>
      </c>
      <c r="G3436" s="114">
        <v>30877</v>
      </c>
      <c r="H3436" s="113" t="s">
        <v>16218</v>
      </c>
      <c r="I3436" s="113" t="s">
        <v>9866</v>
      </c>
      <c r="J3436" s="113" t="s">
        <v>9872</v>
      </c>
      <c r="K3436" s="113" t="s">
        <v>28046</v>
      </c>
      <c r="L3436" s="113">
        <v>82293191929</v>
      </c>
      <c r="M3436" s="113" t="s">
        <v>28047</v>
      </c>
      <c r="O3436" s="113" t="s">
        <v>13018</v>
      </c>
      <c r="P3436" s="113" t="s">
        <v>28048</v>
      </c>
      <c r="Q3436" s="113" t="s">
        <v>28049</v>
      </c>
      <c r="R3436" s="113">
        <v>15</v>
      </c>
      <c r="S3436" s="113" t="s">
        <v>13</v>
      </c>
      <c r="T3436" s="113" t="s">
        <v>28050</v>
      </c>
      <c r="U3436" s="113" t="s">
        <v>28051</v>
      </c>
      <c r="V3436" s="114">
        <v>40179</v>
      </c>
      <c r="W3436" s="114">
        <v>40179</v>
      </c>
      <c r="X3436" s="113" t="s">
        <v>28052</v>
      </c>
      <c r="Y3436" s="114">
        <v>40906</v>
      </c>
      <c r="Z3436" s="114">
        <v>40909</v>
      </c>
      <c r="AA3436" s="113">
        <v>31</v>
      </c>
      <c r="AB3436" s="113" t="s">
        <v>9</v>
      </c>
      <c r="AC3436" s="113">
        <v>34</v>
      </c>
      <c r="AD3436" s="113" t="s">
        <v>18</v>
      </c>
      <c r="AE3436" s="114">
        <v>45200</v>
      </c>
      <c r="AF3436" s="113">
        <v>13</v>
      </c>
      <c r="AG3436" s="113">
        <v>9</v>
      </c>
      <c r="AH3436" s="113" t="s">
        <v>16263</v>
      </c>
      <c r="AI3436" s="117" t="s">
        <v>75</v>
      </c>
      <c r="AK3436" s="114">
        <v>45120</v>
      </c>
      <c r="AL3436" s="113">
        <v>40</v>
      </c>
      <c r="AM3436" s="113" t="s">
        <v>9870</v>
      </c>
      <c r="AN3436" s="113" t="s">
        <v>16468</v>
      </c>
      <c r="AO3436" s="113" t="s">
        <v>31</v>
      </c>
      <c r="AP3436" s="113">
        <v>2009</v>
      </c>
      <c r="AQ3436" s="113" t="s">
        <v>8</v>
      </c>
      <c r="AR3436" s="113" t="s">
        <v>28053</v>
      </c>
      <c r="AS3436" s="113" t="s">
        <v>14</v>
      </c>
      <c r="AT3436" s="113" t="s">
        <v>14</v>
      </c>
      <c r="AU3436" s="113" t="s">
        <v>16229</v>
      </c>
      <c r="AV3436" s="113" t="s">
        <v>14</v>
      </c>
      <c r="AW3436" s="113" t="s">
        <v>14</v>
      </c>
    </row>
    <row r="3437" spans="1:49">
      <c r="A3437" s="116" t="s">
        <v>7540</v>
      </c>
      <c r="C3437" s="113" t="s">
        <v>7541</v>
      </c>
      <c r="E3437" s="113" t="s">
        <v>41</v>
      </c>
      <c r="F3437" s="113" t="s">
        <v>37</v>
      </c>
      <c r="G3437" s="114">
        <v>30877</v>
      </c>
      <c r="H3437" s="113" t="s">
        <v>16230</v>
      </c>
      <c r="I3437" s="113" t="s">
        <v>9866</v>
      </c>
      <c r="J3437" s="113" t="s">
        <v>9872</v>
      </c>
      <c r="K3437" s="113" t="s">
        <v>17362</v>
      </c>
      <c r="L3437" s="113">
        <v>82216198681</v>
      </c>
      <c r="M3437" s="113" t="s">
        <v>14219</v>
      </c>
      <c r="O3437" s="113" t="s">
        <v>17363</v>
      </c>
      <c r="P3437" s="113" t="s">
        <v>17364</v>
      </c>
      <c r="Q3437" s="113" t="s">
        <v>17365</v>
      </c>
      <c r="R3437" s="113">
        <v>15</v>
      </c>
      <c r="S3437" s="113" t="s">
        <v>13</v>
      </c>
      <c r="T3437" s="113" t="s">
        <v>17366</v>
      </c>
      <c r="U3437" s="113" t="s">
        <v>17367</v>
      </c>
      <c r="V3437" s="114">
        <v>41920</v>
      </c>
      <c r="W3437" s="114">
        <v>41883</v>
      </c>
      <c r="X3437" s="113" t="s">
        <v>17368</v>
      </c>
      <c r="Y3437" s="114">
        <v>42612</v>
      </c>
      <c r="Z3437" s="114">
        <v>42614</v>
      </c>
      <c r="AA3437" s="113">
        <v>22</v>
      </c>
      <c r="AB3437" s="113" t="s">
        <v>25</v>
      </c>
      <c r="AC3437" s="113">
        <v>32</v>
      </c>
      <c r="AD3437" s="113" t="s">
        <v>84</v>
      </c>
      <c r="AE3437" s="114">
        <v>44652</v>
      </c>
      <c r="AF3437" s="113">
        <v>14</v>
      </c>
      <c r="AG3437" s="113">
        <v>9</v>
      </c>
      <c r="AH3437" s="113" t="s">
        <v>16226</v>
      </c>
      <c r="AI3437" s="117" t="s">
        <v>9875</v>
      </c>
      <c r="AK3437" s="114">
        <v>45120</v>
      </c>
      <c r="AL3437" s="113">
        <v>40</v>
      </c>
      <c r="AM3437" s="113" t="s">
        <v>9870</v>
      </c>
      <c r="AN3437" s="113" t="s">
        <v>16561</v>
      </c>
      <c r="AO3437" s="113" t="s">
        <v>42</v>
      </c>
      <c r="AP3437" s="113">
        <v>2014</v>
      </c>
      <c r="AQ3437" s="113" t="s">
        <v>9905</v>
      </c>
      <c r="AR3437" s="113" t="s">
        <v>23401</v>
      </c>
      <c r="AS3437" s="113" t="s">
        <v>14</v>
      </c>
      <c r="AT3437" s="113" t="s">
        <v>14</v>
      </c>
      <c r="AU3437" s="113" t="s">
        <v>16229</v>
      </c>
      <c r="AV3437" s="113" t="s">
        <v>14</v>
      </c>
      <c r="AW3437" s="113" t="s">
        <v>14</v>
      </c>
    </row>
    <row r="3438" spans="1:49">
      <c r="A3438" s="116" t="s">
        <v>2098</v>
      </c>
      <c r="C3438" s="113" t="s">
        <v>2099</v>
      </c>
      <c r="E3438" s="113" t="s">
        <v>34</v>
      </c>
      <c r="F3438" s="113" t="s">
        <v>8</v>
      </c>
      <c r="G3438" s="114">
        <v>30879</v>
      </c>
      <c r="H3438" s="113" t="s">
        <v>16230</v>
      </c>
      <c r="I3438" s="113" t="s">
        <v>9866</v>
      </c>
      <c r="J3438" s="113" t="s">
        <v>16392</v>
      </c>
      <c r="K3438" s="113" t="s">
        <v>31610</v>
      </c>
      <c r="M3438" s="113" t="s">
        <v>12883</v>
      </c>
      <c r="O3438" s="113" t="s">
        <v>12884</v>
      </c>
      <c r="P3438" s="113" t="s">
        <v>31611</v>
      </c>
      <c r="Q3438" s="113" t="s">
        <v>16244</v>
      </c>
      <c r="R3438" s="113">
        <v>15</v>
      </c>
      <c r="S3438" s="113" t="s">
        <v>13</v>
      </c>
      <c r="T3438" s="113" t="s">
        <v>31612</v>
      </c>
      <c r="U3438" s="113" t="s">
        <v>31613</v>
      </c>
      <c r="V3438" s="114">
        <v>40231</v>
      </c>
      <c r="W3438" s="114">
        <v>40179</v>
      </c>
      <c r="X3438" s="113" t="s">
        <v>31614</v>
      </c>
      <c r="Y3438" s="114">
        <v>40633</v>
      </c>
      <c r="Z3438" s="114">
        <v>40634</v>
      </c>
      <c r="AA3438" s="113">
        <v>31</v>
      </c>
      <c r="AB3438" s="113" t="s">
        <v>9</v>
      </c>
      <c r="AC3438" s="113">
        <v>34</v>
      </c>
      <c r="AD3438" s="113" t="s">
        <v>18</v>
      </c>
      <c r="AE3438" s="114">
        <v>44652</v>
      </c>
      <c r="AF3438" s="113">
        <v>12</v>
      </c>
      <c r="AG3438" s="113">
        <v>3</v>
      </c>
      <c r="AH3438" s="113" t="s">
        <v>16226</v>
      </c>
      <c r="AI3438" s="117" t="s">
        <v>12885</v>
      </c>
      <c r="AK3438" s="114">
        <v>44925</v>
      </c>
      <c r="AL3438" s="113">
        <v>40</v>
      </c>
      <c r="AM3438" s="113" t="s">
        <v>9870</v>
      </c>
      <c r="AN3438" s="113" t="s">
        <v>22062</v>
      </c>
      <c r="AO3438" s="113" t="s">
        <v>1763</v>
      </c>
      <c r="AP3438" s="113">
        <v>2008</v>
      </c>
      <c r="AQ3438" s="113" t="s">
        <v>8</v>
      </c>
      <c r="AR3438" s="113" t="s">
        <v>27115</v>
      </c>
      <c r="AS3438" s="113" t="s">
        <v>14</v>
      </c>
      <c r="AT3438" s="113" t="s">
        <v>14</v>
      </c>
      <c r="AU3438" s="113" t="s">
        <v>16229</v>
      </c>
      <c r="AV3438" s="113" t="s">
        <v>14</v>
      </c>
      <c r="AW3438" s="113" t="s">
        <v>14</v>
      </c>
    </row>
    <row r="3439" spans="1:49">
      <c r="A3439" s="116" t="s">
        <v>4066</v>
      </c>
      <c r="C3439" s="113" t="s">
        <v>2926</v>
      </c>
      <c r="E3439" s="113" t="s">
        <v>103</v>
      </c>
      <c r="F3439" s="113" t="s">
        <v>8</v>
      </c>
      <c r="G3439" s="114">
        <v>30879</v>
      </c>
      <c r="H3439" s="113" t="s">
        <v>16218</v>
      </c>
      <c r="I3439" s="113" t="s">
        <v>9866</v>
      </c>
      <c r="J3439" s="113" t="s">
        <v>9872</v>
      </c>
      <c r="K3439" s="113" t="s">
        <v>19196</v>
      </c>
      <c r="L3439" s="113">
        <v>81245172412</v>
      </c>
      <c r="M3439" s="113" t="s">
        <v>19197</v>
      </c>
      <c r="O3439" s="113" t="s">
        <v>13724</v>
      </c>
      <c r="P3439" s="113" t="s">
        <v>19198</v>
      </c>
      <c r="Q3439" s="113" t="s">
        <v>19199</v>
      </c>
      <c r="R3439" s="113">
        <v>15</v>
      </c>
      <c r="S3439" s="113" t="s">
        <v>13</v>
      </c>
      <c r="T3439" s="113" t="s">
        <v>19200</v>
      </c>
      <c r="U3439" s="113" t="s">
        <v>19201</v>
      </c>
      <c r="V3439" s="114">
        <v>40581</v>
      </c>
      <c r="W3439" s="114">
        <v>40544</v>
      </c>
      <c r="X3439" s="113" t="s">
        <v>19202</v>
      </c>
      <c r="Y3439" s="114">
        <v>41271</v>
      </c>
      <c r="Z3439" s="114">
        <v>41275</v>
      </c>
      <c r="AA3439" s="113">
        <v>23</v>
      </c>
      <c r="AB3439" s="113" t="s">
        <v>78</v>
      </c>
      <c r="AC3439" s="113">
        <v>33</v>
      </c>
      <c r="AD3439" s="113" t="s">
        <v>10</v>
      </c>
      <c r="AE3439" s="114">
        <v>45017</v>
      </c>
      <c r="AF3439" s="113">
        <v>10</v>
      </c>
      <c r="AG3439" s="113">
        <v>3</v>
      </c>
      <c r="AH3439" s="113" t="s">
        <v>16226</v>
      </c>
      <c r="AI3439" s="117" t="s">
        <v>302</v>
      </c>
      <c r="AK3439" s="114">
        <v>45061</v>
      </c>
      <c r="AL3439" s="113">
        <v>30</v>
      </c>
      <c r="AM3439" s="113" t="s">
        <v>9882</v>
      </c>
      <c r="AN3439" s="113" t="s">
        <v>16273</v>
      </c>
      <c r="AO3439" s="113" t="s">
        <v>107</v>
      </c>
      <c r="AP3439" s="113">
        <v>2010</v>
      </c>
      <c r="AQ3439" s="113" t="s">
        <v>8</v>
      </c>
      <c r="AR3439" s="113" t="s">
        <v>17702</v>
      </c>
      <c r="AS3439" s="113" t="s">
        <v>14</v>
      </c>
      <c r="AT3439" s="113" t="s">
        <v>14</v>
      </c>
      <c r="AU3439" s="113" t="s">
        <v>16229</v>
      </c>
      <c r="AV3439" s="113" t="s">
        <v>14</v>
      </c>
      <c r="AW3439" s="113" t="s">
        <v>14</v>
      </c>
    </row>
    <row r="3440" spans="1:49">
      <c r="A3440" s="116" t="s">
        <v>7841</v>
      </c>
      <c r="B3440" s="113">
        <v>570017230</v>
      </c>
      <c r="C3440" s="113" t="s">
        <v>7842</v>
      </c>
      <c r="E3440" s="113" t="s">
        <v>41</v>
      </c>
      <c r="F3440" s="113" t="s">
        <v>7843</v>
      </c>
      <c r="G3440" s="114">
        <v>30881</v>
      </c>
      <c r="H3440" s="113" t="s">
        <v>16230</v>
      </c>
      <c r="I3440" s="113" t="s">
        <v>9866</v>
      </c>
      <c r="J3440" s="113" t="s">
        <v>9872</v>
      </c>
      <c r="K3440" s="113" t="s">
        <v>25165</v>
      </c>
      <c r="M3440" s="113" t="s">
        <v>25166</v>
      </c>
      <c r="O3440" s="113" t="s">
        <v>9966</v>
      </c>
      <c r="P3440" s="113" t="s">
        <v>25167</v>
      </c>
      <c r="Q3440" s="113" t="s">
        <v>25168</v>
      </c>
      <c r="R3440" s="113">
        <v>15</v>
      </c>
      <c r="S3440" s="113" t="s">
        <v>13</v>
      </c>
      <c r="T3440" s="113" t="s">
        <v>25169</v>
      </c>
      <c r="U3440" s="113" t="s">
        <v>25170</v>
      </c>
      <c r="V3440" s="114">
        <v>38397</v>
      </c>
      <c r="W3440" s="114">
        <v>38353</v>
      </c>
      <c r="X3440" s="113" t="s">
        <v>25171</v>
      </c>
      <c r="Y3440" s="114">
        <v>38775</v>
      </c>
      <c r="Z3440" s="114">
        <v>38777</v>
      </c>
      <c r="AA3440" s="113">
        <v>22</v>
      </c>
      <c r="AB3440" s="113" t="s">
        <v>25</v>
      </c>
      <c r="AC3440" s="113">
        <v>33</v>
      </c>
      <c r="AD3440" s="113" t="s">
        <v>10</v>
      </c>
      <c r="AE3440" s="114">
        <v>44835</v>
      </c>
      <c r="AF3440" s="113">
        <v>15</v>
      </c>
      <c r="AG3440" s="113">
        <v>9</v>
      </c>
      <c r="AH3440" s="113" t="s">
        <v>16226</v>
      </c>
      <c r="AI3440" s="117" t="s">
        <v>9891</v>
      </c>
      <c r="AK3440" s="114">
        <v>45120</v>
      </c>
      <c r="AL3440" s="113">
        <v>40</v>
      </c>
      <c r="AM3440" s="113" t="s">
        <v>9870</v>
      </c>
      <c r="AN3440" s="113" t="s">
        <v>16561</v>
      </c>
      <c r="AO3440" s="113" t="s">
        <v>42</v>
      </c>
      <c r="AP3440" s="113">
        <v>2020</v>
      </c>
      <c r="AQ3440" s="113" t="s">
        <v>5236</v>
      </c>
      <c r="AR3440" s="113" t="s">
        <v>17837</v>
      </c>
      <c r="AS3440" s="113" t="s">
        <v>14</v>
      </c>
      <c r="AT3440" s="113" t="s">
        <v>14</v>
      </c>
      <c r="AU3440" s="113" t="s">
        <v>16229</v>
      </c>
      <c r="AV3440" s="113" t="s">
        <v>14</v>
      </c>
      <c r="AW3440" s="113" t="s">
        <v>14</v>
      </c>
    </row>
    <row r="3441" spans="1:49">
      <c r="A3441" s="116" t="s">
        <v>4249</v>
      </c>
      <c r="B3441" s="113">
        <v>570017243</v>
      </c>
      <c r="C3441" s="113" t="s">
        <v>1932</v>
      </c>
      <c r="E3441" s="113" t="s">
        <v>41</v>
      </c>
      <c r="F3441" s="113" t="s">
        <v>395</v>
      </c>
      <c r="G3441" s="114">
        <v>30888</v>
      </c>
      <c r="H3441" s="113" t="s">
        <v>16230</v>
      </c>
      <c r="I3441" s="113" t="s">
        <v>9866</v>
      </c>
      <c r="J3441" s="113" t="s">
        <v>9872</v>
      </c>
      <c r="K3441" s="113" t="s">
        <v>21385</v>
      </c>
      <c r="L3441" s="113">
        <v>85241614969</v>
      </c>
      <c r="M3441" s="113" t="s">
        <v>16032</v>
      </c>
      <c r="O3441" s="113" t="s">
        <v>12668</v>
      </c>
      <c r="P3441" s="113" t="s">
        <v>21386</v>
      </c>
      <c r="Q3441" s="113" t="s">
        <v>21387</v>
      </c>
      <c r="R3441" s="113">
        <v>15</v>
      </c>
      <c r="S3441" s="113" t="s">
        <v>13</v>
      </c>
      <c r="T3441" s="113" t="s">
        <v>21388</v>
      </c>
      <c r="U3441" s="113" t="s">
        <v>21389</v>
      </c>
      <c r="V3441" s="114">
        <v>38397</v>
      </c>
      <c r="W3441" s="114">
        <v>38353</v>
      </c>
      <c r="X3441" s="113" t="s">
        <v>21390</v>
      </c>
      <c r="Y3441" s="114">
        <v>38775</v>
      </c>
      <c r="Z3441" s="114">
        <v>38777</v>
      </c>
      <c r="AA3441" s="113">
        <v>22</v>
      </c>
      <c r="AB3441" s="113" t="s">
        <v>25</v>
      </c>
      <c r="AC3441" s="113">
        <v>32</v>
      </c>
      <c r="AD3441" s="113" t="s">
        <v>84</v>
      </c>
      <c r="AE3441" s="114">
        <v>44470</v>
      </c>
      <c r="AF3441" s="113">
        <v>14</v>
      </c>
      <c r="AG3441" s="113">
        <v>9</v>
      </c>
      <c r="AH3441" s="113" t="s">
        <v>16226</v>
      </c>
      <c r="AI3441" s="117" t="s">
        <v>9891</v>
      </c>
      <c r="AK3441" s="114">
        <v>45323</v>
      </c>
      <c r="AL3441" s="113">
        <v>40</v>
      </c>
      <c r="AM3441" s="113" t="s">
        <v>9870</v>
      </c>
      <c r="AN3441" s="113" t="s">
        <v>16561</v>
      </c>
      <c r="AO3441" s="113" t="s">
        <v>42</v>
      </c>
      <c r="AP3441" s="113">
        <v>2020</v>
      </c>
      <c r="AQ3441" s="113" t="s">
        <v>9871</v>
      </c>
      <c r="AR3441" s="113" t="s">
        <v>17559</v>
      </c>
      <c r="AS3441" s="113" t="s">
        <v>14</v>
      </c>
      <c r="AT3441" s="113" t="s">
        <v>14</v>
      </c>
      <c r="AU3441" s="113" t="s">
        <v>16229</v>
      </c>
      <c r="AV3441" s="113" t="s">
        <v>14</v>
      </c>
    </row>
    <row r="3442" spans="1:49">
      <c r="A3442" s="116" t="s">
        <v>1342</v>
      </c>
      <c r="B3442" s="113">
        <v>570020221</v>
      </c>
      <c r="C3442" s="113" t="s">
        <v>1343</v>
      </c>
      <c r="E3442" s="113" t="s">
        <v>83</v>
      </c>
      <c r="F3442" s="113" t="s">
        <v>1344</v>
      </c>
      <c r="G3442" s="114">
        <v>30888</v>
      </c>
      <c r="H3442" s="113" t="s">
        <v>16218</v>
      </c>
      <c r="I3442" s="113" t="s">
        <v>9866</v>
      </c>
      <c r="J3442" s="113" t="s">
        <v>9872</v>
      </c>
      <c r="K3442" s="113" t="s">
        <v>43910</v>
      </c>
      <c r="L3442" s="113">
        <v>81341241650</v>
      </c>
      <c r="M3442" s="113" t="s">
        <v>15769</v>
      </c>
      <c r="O3442" s="113" t="s">
        <v>15770</v>
      </c>
      <c r="P3442" s="113" t="s">
        <v>43911</v>
      </c>
      <c r="Q3442" s="113" t="s">
        <v>43912</v>
      </c>
      <c r="R3442" s="113">
        <v>15</v>
      </c>
      <c r="S3442" s="113" t="s">
        <v>13</v>
      </c>
      <c r="T3442" s="113" t="s">
        <v>43913</v>
      </c>
      <c r="U3442" s="113" t="s">
        <v>43914</v>
      </c>
      <c r="V3442" s="114">
        <v>38852</v>
      </c>
      <c r="W3442" s="114">
        <v>38808</v>
      </c>
      <c r="X3442" s="113" t="s">
        <v>43915</v>
      </c>
      <c r="Y3442" s="114">
        <v>39230</v>
      </c>
      <c r="Z3442" s="114">
        <v>39234</v>
      </c>
      <c r="AA3442" s="113">
        <v>23</v>
      </c>
      <c r="AB3442" s="113" t="s">
        <v>78</v>
      </c>
      <c r="AC3442" s="113">
        <v>33</v>
      </c>
      <c r="AD3442" s="113" t="s">
        <v>10</v>
      </c>
      <c r="AE3442" s="114">
        <v>44470</v>
      </c>
      <c r="AF3442" s="113">
        <v>13</v>
      </c>
      <c r="AG3442" s="113">
        <v>6</v>
      </c>
      <c r="AH3442" s="113" t="s">
        <v>9913</v>
      </c>
      <c r="AI3442" s="117" t="s">
        <v>1903</v>
      </c>
      <c r="AJ3442" s="113" t="s">
        <v>45509</v>
      </c>
      <c r="AK3442" s="114">
        <v>44558</v>
      </c>
      <c r="AL3442" s="113">
        <v>40</v>
      </c>
      <c r="AM3442" s="113" t="s">
        <v>9870</v>
      </c>
      <c r="AN3442" s="113" t="s">
        <v>26089</v>
      </c>
      <c r="AO3442" s="113" t="s">
        <v>411</v>
      </c>
      <c r="AP3442" s="113">
        <v>2014</v>
      </c>
      <c r="AQ3442" s="113" t="s">
        <v>8</v>
      </c>
      <c r="AR3442" s="113" t="s">
        <v>46632</v>
      </c>
      <c r="AS3442" s="113" t="s">
        <v>14</v>
      </c>
      <c r="AT3442" s="113" t="s">
        <v>14</v>
      </c>
      <c r="AU3442" s="113" t="s">
        <v>16229</v>
      </c>
      <c r="AV3442" s="113" t="s">
        <v>14</v>
      </c>
      <c r="AW3442" s="113" t="s">
        <v>14</v>
      </c>
    </row>
    <row r="3443" spans="1:49">
      <c r="A3443" s="116" t="s">
        <v>3992</v>
      </c>
      <c r="B3443" s="113">
        <v>570035970</v>
      </c>
      <c r="C3443" s="113" t="s">
        <v>3993</v>
      </c>
      <c r="F3443" s="113" t="s">
        <v>8</v>
      </c>
      <c r="G3443" s="114">
        <v>30888</v>
      </c>
      <c r="H3443" s="113" t="s">
        <v>16218</v>
      </c>
      <c r="I3443" s="113" t="s">
        <v>9866</v>
      </c>
      <c r="J3443" s="113" t="s">
        <v>9872</v>
      </c>
      <c r="K3443" s="113" t="s">
        <v>46138</v>
      </c>
      <c r="L3443" s="113">
        <v>82292569660</v>
      </c>
      <c r="M3443" s="113" t="s">
        <v>24125</v>
      </c>
      <c r="O3443" s="113" t="s">
        <v>12565</v>
      </c>
      <c r="P3443" s="113" t="s">
        <v>24126</v>
      </c>
      <c r="Q3443" s="113" t="s">
        <v>24127</v>
      </c>
      <c r="R3443" s="113">
        <v>15</v>
      </c>
      <c r="S3443" s="113" t="s">
        <v>13</v>
      </c>
      <c r="T3443" s="113" t="s">
        <v>24128</v>
      </c>
      <c r="U3443" s="113" t="s">
        <v>24129</v>
      </c>
      <c r="V3443" s="114">
        <v>39563</v>
      </c>
      <c r="W3443" s="114">
        <v>39448</v>
      </c>
      <c r="X3443" s="113" t="s">
        <v>24130</v>
      </c>
      <c r="Y3443" s="114">
        <v>40143</v>
      </c>
      <c r="Z3443" s="114">
        <v>40148</v>
      </c>
      <c r="AA3443" s="113">
        <v>21</v>
      </c>
      <c r="AB3443" s="113" t="s">
        <v>24</v>
      </c>
      <c r="AC3443" s="113">
        <v>23</v>
      </c>
      <c r="AD3443" s="113" t="s">
        <v>78</v>
      </c>
      <c r="AE3443" s="114">
        <v>43191</v>
      </c>
      <c r="AF3443" s="113">
        <v>14</v>
      </c>
      <c r="AG3443" s="113">
        <v>3</v>
      </c>
      <c r="AH3443" s="113" t="s">
        <v>16263</v>
      </c>
      <c r="AI3443" s="117" t="s">
        <v>20448</v>
      </c>
      <c r="AK3443" s="114">
        <v>45302</v>
      </c>
      <c r="AL3443" s="113">
        <v>15</v>
      </c>
      <c r="AM3443" s="113" t="s">
        <v>9885</v>
      </c>
      <c r="AN3443" s="113" t="s">
        <v>22449</v>
      </c>
      <c r="AO3443" s="113" t="s">
        <v>145</v>
      </c>
      <c r="AP3443" s="113">
        <v>2002</v>
      </c>
      <c r="AQ3443" s="113" t="s">
        <v>8</v>
      </c>
      <c r="AR3443" s="113" t="s">
        <v>21166</v>
      </c>
      <c r="AS3443" s="113" t="s">
        <v>14</v>
      </c>
      <c r="AT3443" s="113" t="s">
        <v>14</v>
      </c>
      <c r="AU3443" s="113" t="s">
        <v>16229</v>
      </c>
      <c r="AV3443" s="113" t="s">
        <v>14</v>
      </c>
    </row>
    <row r="3444" spans="1:49">
      <c r="A3444" s="116" t="s">
        <v>2994</v>
      </c>
      <c r="C3444" s="113" t="s">
        <v>2995</v>
      </c>
      <c r="E3444" s="113" t="s">
        <v>30</v>
      </c>
      <c r="F3444" s="113" t="s">
        <v>8</v>
      </c>
      <c r="G3444" s="114">
        <v>30889</v>
      </c>
      <c r="H3444" s="113" t="s">
        <v>16218</v>
      </c>
      <c r="I3444" s="113" t="s">
        <v>9866</v>
      </c>
      <c r="J3444" s="113" t="s">
        <v>9872</v>
      </c>
      <c r="K3444" s="113" t="s">
        <v>35236</v>
      </c>
      <c r="L3444" s="113">
        <v>85241004191</v>
      </c>
      <c r="M3444" s="113" t="s">
        <v>13148</v>
      </c>
      <c r="O3444" s="113" t="s">
        <v>35237</v>
      </c>
      <c r="P3444" s="113" t="s">
        <v>21792</v>
      </c>
      <c r="Q3444" s="113" t="s">
        <v>16244</v>
      </c>
      <c r="R3444" s="113">
        <v>15</v>
      </c>
      <c r="S3444" s="113" t="s">
        <v>13</v>
      </c>
      <c r="T3444" s="113" t="s">
        <v>35238</v>
      </c>
      <c r="U3444" s="113" t="s">
        <v>35239</v>
      </c>
      <c r="V3444" s="114">
        <v>42032</v>
      </c>
      <c r="W3444" s="114">
        <v>41944</v>
      </c>
      <c r="X3444" s="113" t="s">
        <v>35240</v>
      </c>
      <c r="Y3444" s="114">
        <v>42612</v>
      </c>
      <c r="Z3444" s="114">
        <v>42614</v>
      </c>
      <c r="AA3444" s="113">
        <v>21</v>
      </c>
      <c r="AB3444" s="113" t="s">
        <v>24</v>
      </c>
      <c r="AC3444" s="113">
        <v>32</v>
      </c>
      <c r="AD3444" s="113" t="s">
        <v>84</v>
      </c>
      <c r="AE3444" s="114">
        <v>45017</v>
      </c>
      <c r="AF3444" s="113">
        <v>14</v>
      </c>
      <c r="AG3444" s="113">
        <v>3</v>
      </c>
      <c r="AH3444" s="113" t="s">
        <v>16263</v>
      </c>
      <c r="AI3444" s="117" t="s">
        <v>16264</v>
      </c>
      <c r="AK3444" s="114">
        <v>45293</v>
      </c>
      <c r="AL3444" s="113">
        <v>40</v>
      </c>
      <c r="AM3444" s="113" t="s">
        <v>9870</v>
      </c>
      <c r="AN3444" s="113" t="s">
        <v>16468</v>
      </c>
      <c r="AO3444" s="113" t="s">
        <v>31</v>
      </c>
      <c r="AP3444" s="113">
        <v>2010</v>
      </c>
      <c r="AQ3444" s="113" t="s">
        <v>8</v>
      </c>
      <c r="AR3444" s="113" t="s">
        <v>31798</v>
      </c>
      <c r="AS3444" s="113" t="s">
        <v>14</v>
      </c>
      <c r="AT3444" s="113" t="s">
        <v>14</v>
      </c>
      <c r="AU3444" s="113" t="s">
        <v>16229</v>
      </c>
      <c r="AV3444" s="113" t="s">
        <v>14</v>
      </c>
    </row>
    <row r="3445" spans="1:49">
      <c r="A3445" s="116" t="s">
        <v>5480</v>
      </c>
      <c r="C3445" s="113" t="s">
        <v>5481</v>
      </c>
      <c r="E3445" s="113" t="s">
        <v>30</v>
      </c>
      <c r="F3445" s="113" t="s">
        <v>2922</v>
      </c>
      <c r="G3445" s="114">
        <v>30891</v>
      </c>
      <c r="H3445" s="113" t="s">
        <v>16218</v>
      </c>
      <c r="I3445" s="113" t="s">
        <v>9866</v>
      </c>
      <c r="J3445" s="113" t="s">
        <v>9867</v>
      </c>
      <c r="K3445" s="113" t="s">
        <v>37061</v>
      </c>
      <c r="L3445" s="113">
        <v>82293300772</v>
      </c>
      <c r="M3445" s="113" t="s">
        <v>37062</v>
      </c>
      <c r="O3445" s="113" t="s">
        <v>14761</v>
      </c>
      <c r="P3445" s="113" t="s">
        <v>37063</v>
      </c>
      <c r="Q3445" s="113" t="s">
        <v>37064</v>
      </c>
      <c r="R3445" s="113">
        <v>15</v>
      </c>
      <c r="S3445" s="113" t="s">
        <v>13</v>
      </c>
      <c r="T3445" s="113" t="s">
        <v>37065</v>
      </c>
      <c r="U3445" s="113" t="s">
        <v>37066</v>
      </c>
      <c r="V3445" s="114">
        <v>39904</v>
      </c>
      <c r="W3445" s="114">
        <v>39904</v>
      </c>
      <c r="X3445" s="113" t="s">
        <v>37067</v>
      </c>
      <c r="Y3445" s="114">
        <v>40542</v>
      </c>
      <c r="Z3445" s="114">
        <v>40544</v>
      </c>
      <c r="AA3445" s="113">
        <v>21</v>
      </c>
      <c r="AB3445" s="113" t="s">
        <v>24</v>
      </c>
      <c r="AC3445" s="113">
        <v>33</v>
      </c>
      <c r="AD3445" s="113" t="s">
        <v>10</v>
      </c>
      <c r="AE3445" s="114">
        <v>45200</v>
      </c>
      <c r="AF3445" s="113">
        <v>13</v>
      </c>
      <c r="AG3445" s="113">
        <v>10</v>
      </c>
      <c r="AH3445" s="113" t="s">
        <v>16263</v>
      </c>
      <c r="AI3445" s="117" t="s">
        <v>16264</v>
      </c>
      <c r="AK3445" s="114">
        <v>45302</v>
      </c>
      <c r="AL3445" s="113">
        <v>40</v>
      </c>
      <c r="AM3445" s="113" t="s">
        <v>9870</v>
      </c>
      <c r="AN3445" s="113" t="s">
        <v>16301</v>
      </c>
      <c r="AO3445" s="113" t="s">
        <v>220</v>
      </c>
      <c r="AP3445" s="113">
        <v>2011</v>
      </c>
      <c r="AQ3445" s="113" t="s">
        <v>8</v>
      </c>
      <c r="AR3445" s="113" t="s">
        <v>34948</v>
      </c>
      <c r="AS3445" s="113" t="s">
        <v>14</v>
      </c>
      <c r="AT3445" s="113" t="s">
        <v>14</v>
      </c>
      <c r="AU3445" s="113" t="s">
        <v>16229</v>
      </c>
      <c r="AV3445" s="113" t="s">
        <v>14</v>
      </c>
    </row>
    <row r="3446" spans="1:49">
      <c r="A3446" s="116" t="s">
        <v>3109</v>
      </c>
      <c r="C3446" s="113" t="s">
        <v>3110</v>
      </c>
      <c r="E3446" s="113" t="s">
        <v>30</v>
      </c>
      <c r="F3446" s="113" t="s">
        <v>8</v>
      </c>
      <c r="G3446" s="114">
        <v>30893</v>
      </c>
      <c r="H3446" s="113" t="s">
        <v>16230</v>
      </c>
      <c r="I3446" s="113" t="s">
        <v>9866</v>
      </c>
      <c r="J3446" s="113" t="s">
        <v>9872</v>
      </c>
      <c r="K3446" s="113" t="s">
        <v>32468</v>
      </c>
      <c r="L3446" s="113">
        <v>82293549706</v>
      </c>
      <c r="O3446" s="113" t="s">
        <v>32469</v>
      </c>
      <c r="P3446" s="113" t="s">
        <v>32470</v>
      </c>
      <c r="Q3446" s="113" t="s">
        <v>32471</v>
      </c>
      <c r="R3446" s="113">
        <v>15</v>
      </c>
      <c r="S3446" s="113" t="s">
        <v>13</v>
      </c>
      <c r="T3446" s="113" t="s">
        <v>32472</v>
      </c>
      <c r="U3446" s="113" t="s">
        <v>32473</v>
      </c>
      <c r="V3446" s="114">
        <v>39904</v>
      </c>
      <c r="W3446" s="114">
        <v>39904</v>
      </c>
      <c r="X3446" s="113" t="s">
        <v>32474</v>
      </c>
      <c r="Y3446" s="114">
        <v>40542</v>
      </c>
      <c r="Z3446" s="114">
        <v>40544</v>
      </c>
      <c r="AA3446" s="113">
        <v>31</v>
      </c>
      <c r="AB3446" s="113" t="s">
        <v>9</v>
      </c>
      <c r="AC3446" s="113">
        <v>34</v>
      </c>
      <c r="AD3446" s="113" t="s">
        <v>18</v>
      </c>
      <c r="AE3446" s="114">
        <v>45200</v>
      </c>
      <c r="AF3446" s="113">
        <v>14</v>
      </c>
      <c r="AG3446" s="113">
        <v>6</v>
      </c>
      <c r="AH3446" s="113" t="s">
        <v>16226</v>
      </c>
      <c r="AI3446" s="117" t="s">
        <v>11777</v>
      </c>
      <c r="AK3446" s="114">
        <v>44200</v>
      </c>
      <c r="AL3446" s="113">
        <v>40</v>
      </c>
      <c r="AM3446" s="113" t="s">
        <v>9870</v>
      </c>
      <c r="AN3446" s="113" t="s">
        <v>16468</v>
      </c>
      <c r="AO3446" s="113" t="s">
        <v>31</v>
      </c>
      <c r="AP3446" s="113">
        <v>2006</v>
      </c>
      <c r="AQ3446" s="113" t="s">
        <v>8</v>
      </c>
      <c r="AR3446" s="113" t="s">
        <v>19115</v>
      </c>
      <c r="AS3446" s="113" t="s">
        <v>14</v>
      </c>
      <c r="AT3446" s="113" t="s">
        <v>14</v>
      </c>
      <c r="AU3446" s="113" t="s">
        <v>16229</v>
      </c>
      <c r="AV3446" s="113" t="s">
        <v>14</v>
      </c>
      <c r="AW3446" s="113" t="s">
        <v>14</v>
      </c>
    </row>
    <row r="3447" spans="1:49">
      <c r="A3447" s="116" t="s">
        <v>10934</v>
      </c>
      <c r="C3447" s="113" t="s">
        <v>10935</v>
      </c>
      <c r="E3447" s="113" t="s">
        <v>10936</v>
      </c>
      <c r="F3447" s="113" t="s">
        <v>8</v>
      </c>
      <c r="G3447" s="114">
        <v>30896</v>
      </c>
      <c r="H3447" s="113" t="s">
        <v>16230</v>
      </c>
      <c r="I3447" s="113" t="s">
        <v>9866</v>
      </c>
      <c r="J3447" s="113" t="s">
        <v>9872</v>
      </c>
      <c r="K3447" s="113" t="s">
        <v>17550</v>
      </c>
      <c r="L3447" s="113">
        <v>85395481884</v>
      </c>
      <c r="M3447" s="113" t="s">
        <v>17551</v>
      </c>
      <c r="O3447" s="113" t="s">
        <v>10937</v>
      </c>
      <c r="P3447" s="113" t="s">
        <v>17552</v>
      </c>
      <c r="Q3447" s="113" t="s">
        <v>17553</v>
      </c>
      <c r="R3447" s="113">
        <v>15</v>
      </c>
      <c r="S3447" s="113" t="s">
        <v>13</v>
      </c>
      <c r="T3447" s="113" t="s">
        <v>17554</v>
      </c>
      <c r="U3447" s="113" t="s">
        <v>17555</v>
      </c>
      <c r="V3447" s="114">
        <v>42004</v>
      </c>
      <c r="W3447" s="114">
        <v>41883</v>
      </c>
      <c r="X3447" s="113" t="s">
        <v>17556</v>
      </c>
      <c r="Y3447" s="114">
        <v>42611</v>
      </c>
      <c r="Z3447" s="114">
        <v>42614</v>
      </c>
      <c r="AA3447" s="113">
        <v>21</v>
      </c>
      <c r="AB3447" s="113" t="s">
        <v>24</v>
      </c>
      <c r="AC3447" s="113">
        <v>33</v>
      </c>
      <c r="AD3447" s="113" t="s">
        <v>10</v>
      </c>
      <c r="AE3447" s="114">
        <v>45200</v>
      </c>
      <c r="AF3447" s="113">
        <v>13</v>
      </c>
      <c r="AG3447" s="113">
        <v>9</v>
      </c>
      <c r="AH3447" s="113" t="s">
        <v>16226</v>
      </c>
      <c r="AI3447" s="117" t="s">
        <v>9891</v>
      </c>
      <c r="AK3447" s="114">
        <v>45108</v>
      </c>
      <c r="AL3447" s="113">
        <v>45</v>
      </c>
      <c r="AM3447" s="113" t="s">
        <v>9922</v>
      </c>
      <c r="AN3447" s="113" t="s">
        <v>17557</v>
      </c>
      <c r="AO3447" s="113" t="s">
        <v>10938</v>
      </c>
      <c r="AP3447" s="113">
        <v>2020</v>
      </c>
      <c r="AQ3447" s="113" t="s">
        <v>17558</v>
      </c>
      <c r="AR3447" s="113" t="s">
        <v>17549</v>
      </c>
      <c r="AS3447" s="113" t="s">
        <v>14</v>
      </c>
      <c r="AT3447" s="113" t="s">
        <v>14</v>
      </c>
      <c r="AU3447" s="113" t="s">
        <v>16229</v>
      </c>
      <c r="AV3447" s="113" t="s">
        <v>14</v>
      </c>
      <c r="AW3447" s="113" t="s">
        <v>14</v>
      </c>
    </row>
    <row r="3448" spans="1:49">
      <c r="A3448" s="116" t="s">
        <v>9157</v>
      </c>
      <c r="C3448" s="113" t="s">
        <v>9158</v>
      </c>
      <c r="F3448" s="113" t="s">
        <v>37</v>
      </c>
      <c r="G3448" s="114">
        <v>30898</v>
      </c>
      <c r="H3448" s="113" t="s">
        <v>16218</v>
      </c>
      <c r="I3448" s="113" t="s">
        <v>9866</v>
      </c>
      <c r="J3448" s="113" t="s">
        <v>9867</v>
      </c>
      <c r="K3448" s="113" t="s">
        <v>36408</v>
      </c>
      <c r="L3448" s="113">
        <v>82319935944</v>
      </c>
      <c r="M3448" s="113" t="s">
        <v>14235</v>
      </c>
      <c r="O3448" s="113" t="s">
        <v>36409</v>
      </c>
      <c r="P3448" s="113" t="s">
        <v>36410</v>
      </c>
      <c r="Q3448" s="113" t="s">
        <v>36411</v>
      </c>
      <c r="R3448" s="113">
        <v>15</v>
      </c>
      <c r="S3448" s="113" t="s">
        <v>13</v>
      </c>
      <c r="T3448" s="113" t="s">
        <v>36412</v>
      </c>
      <c r="U3448" s="113" t="s">
        <v>36413</v>
      </c>
      <c r="V3448" s="114">
        <v>41920</v>
      </c>
      <c r="W3448" s="114">
        <v>41883</v>
      </c>
      <c r="X3448" s="113" t="s">
        <v>36414</v>
      </c>
      <c r="Y3448" s="114">
        <v>42612</v>
      </c>
      <c r="Z3448" s="114">
        <v>42614</v>
      </c>
      <c r="AA3448" s="113">
        <v>21</v>
      </c>
      <c r="AB3448" s="113" t="s">
        <v>24</v>
      </c>
      <c r="AC3448" s="113">
        <v>23</v>
      </c>
      <c r="AD3448" s="113" t="s">
        <v>78</v>
      </c>
      <c r="AE3448" s="114">
        <v>45017</v>
      </c>
      <c r="AF3448" s="113">
        <v>18</v>
      </c>
      <c r="AG3448" s="113">
        <v>3</v>
      </c>
      <c r="AH3448" s="113" t="s">
        <v>16263</v>
      </c>
      <c r="AI3448" s="117" t="s">
        <v>75</v>
      </c>
      <c r="AK3448" s="114">
        <v>43555</v>
      </c>
      <c r="AL3448" s="113">
        <v>15</v>
      </c>
      <c r="AM3448" s="113" t="s">
        <v>9885</v>
      </c>
      <c r="AN3448" s="113" t="s">
        <v>22449</v>
      </c>
      <c r="AO3448" s="113" t="s">
        <v>145</v>
      </c>
      <c r="AP3448" s="113">
        <v>2004</v>
      </c>
      <c r="AQ3448" s="113" t="s">
        <v>8</v>
      </c>
      <c r="AR3448" s="113" t="s">
        <v>17116</v>
      </c>
      <c r="AS3448" s="113" t="s">
        <v>14</v>
      </c>
      <c r="AT3448" s="113" t="s">
        <v>14</v>
      </c>
      <c r="AU3448" s="113" t="s">
        <v>16229</v>
      </c>
      <c r="AV3448" s="113" t="s">
        <v>14</v>
      </c>
    </row>
    <row r="3449" spans="1:49">
      <c r="A3449" s="116" t="s">
        <v>2365</v>
      </c>
      <c r="B3449" s="113">
        <v>570020172</v>
      </c>
      <c r="C3449" s="113" t="s">
        <v>2366</v>
      </c>
      <c r="E3449" s="113" t="s">
        <v>41</v>
      </c>
      <c r="F3449" s="113" t="s">
        <v>445</v>
      </c>
      <c r="G3449" s="114">
        <v>30899</v>
      </c>
      <c r="H3449" s="113" t="s">
        <v>16230</v>
      </c>
      <c r="I3449" s="113" t="s">
        <v>9866</v>
      </c>
      <c r="J3449" s="113" t="s">
        <v>9867</v>
      </c>
      <c r="K3449" s="113" t="s">
        <v>36374</v>
      </c>
      <c r="L3449" s="113">
        <v>82253323005</v>
      </c>
      <c r="M3449" s="113" t="s">
        <v>15858</v>
      </c>
      <c r="O3449" s="113" t="s">
        <v>36375</v>
      </c>
      <c r="P3449" s="113" t="s">
        <v>36376</v>
      </c>
      <c r="Q3449" s="113" t="s">
        <v>36377</v>
      </c>
      <c r="R3449" s="113">
        <v>15</v>
      </c>
      <c r="S3449" s="113" t="s">
        <v>13</v>
      </c>
      <c r="T3449" s="113" t="s">
        <v>36378</v>
      </c>
      <c r="U3449" s="113" t="s">
        <v>36379</v>
      </c>
      <c r="V3449" s="114">
        <v>38852</v>
      </c>
      <c r="W3449" s="114">
        <v>38808</v>
      </c>
      <c r="X3449" s="113" t="s">
        <v>36380</v>
      </c>
      <c r="Y3449" s="114">
        <v>39230</v>
      </c>
      <c r="Z3449" s="114">
        <v>39234</v>
      </c>
      <c r="AA3449" s="113">
        <v>22</v>
      </c>
      <c r="AB3449" s="113" t="s">
        <v>25</v>
      </c>
      <c r="AC3449" s="113">
        <v>32</v>
      </c>
      <c r="AD3449" s="113" t="s">
        <v>84</v>
      </c>
      <c r="AE3449" s="114">
        <v>45444</v>
      </c>
      <c r="AF3449" s="113">
        <v>16</v>
      </c>
      <c r="AG3449" s="113">
        <v>2</v>
      </c>
      <c r="AH3449" s="113" t="s">
        <v>16226</v>
      </c>
      <c r="AI3449" s="117" t="s">
        <v>9875</v>
      </c>
      <c r="AK3449" s="114">
        <v>43129</v>
      </c>
      <c r="AL3449" s="113">
        <v>40</v>
      </c>
      <c r="AM3449" s="113" t="s">
        <v>9870</v>
      </c>
      <c r="AN3449" s="113" t="s">
        <v>16372</v>
      </c>
      <c r="AO3449" s="113" t="s">
        <v>326</v>
      </c>
      <c r="AP3449" s="113">
        <v>2019</v>
      </c>
      <c r="AQ3449" s="113" t="s">
        <v>8</v>
      </c>
      <c r="AR3449" s="113" t="s">
        <v>25507</v>
      </c>
      <c r="AS3449" s="113" t="s">
        <v>14</v>
      </c>
      <c r="AT3449" s="113" t="s">
        <v>14</v>
      </c>
      <c r="AU3449" s="113" t="s">
        <v>16229</v>
      </c>
      <c r="AV3449" s="113" t="s">
        <v>14</v>
      </c>
    </row>
    <row r="3450" spans="1:49">
      <c r="A3450" s="116" t="s">
        <v>7309</v>
      </c>
      <c r="C3450" s="113" t="s">
        <v>7310</v>
      </c>
      <c r="E3450" s="113" t="s">
        <v>103</v>
      </c>
      <c r="F3450" s="113" t="s">
        <v>8</v>
      </c>
      <c r="G3450" s="114">
        <v>30899</v>
      </c>
      <c r="H3450" s="113" t="s">
        <v>16230</v>
      </c>
      <c r="I3450" s="113" t="s">
        <v>9866</v>
      </c>
      <c r="J3450" s="113" t="s">
        <v>9872</v>
      </c>
      <c r="K3450" s="113" t="s">
        <v>42385</v>
      </c>
      <c r="L3450" s="113">
        <v>82291524940</v>
      </c>
      <c r="M3450" s="113" t="s">
        <v>13761</v>
      </c>
      <c r="O3450" s="113" t="s">
        <v>13762</v>
      </c>
      <c r="P3450" s="113" t="s">
        <v>42386</v>
      </c>
      <c r="Q3450" s="113" t="s">
        <v>42387</v>
      </c>
      <c r="R3450" s="113">
        <v>15</v>
      </c>
      <c r="S3450" s="113" t="s">
        <v>13</v>
      </c>
      <c r="T3450" s="113" t="s">
        <v>42388</v>
      </c>
      <c r="U3450" s="113" t="s">
        <v>42389</v>
      </c>
      <c r="V3450" s="114">
        <v>42046</v>
      </c>
      <c r="W3450" s="114">
        <v>42036</v>
      </c>
      <c r="X3450" s="113" t="s">
        <v>42390</v>
      </c>
      <c r="Y3450" s="114">
        <v>42612</v>
      </c>
      <c r="Z3450" s="114">
        <v>42614</v>
      </c>
      <c r="AA3450" s="113">
        <v>21</v>
      </c>
      <c r="AB3450" s="113" t="s">
        <v>24</v>
      </c>
      <c r="AC3450" s="113">
        <v>23</v>
      </c>
      <c r="AD3450" s="113" t="s">
        <v>78</v>
      </c>
      <c r="AE3450" s="114">
        <v>44287</v>
      </c>
      <c r="AF3450" s="113">
        <v>17</v>
      </c>
      <c r="AG3450" s="113">
        <v>1</v>
      </c>
      <c r="AH3450" s="113" t="s">
        <v>16226</v>
      </c>
      <c r="AI3450" s="117" t="s">
        <v>1329</v>
      </c>
      <c r="AK3450" s="114">
        <v>42614</v>
      </c>
      <c r="AL3450" s="113">
        <v>30</v>
      </c>
      <c r="AM3450" s="113" t="s">
        <v>9882</v>
      </c>
      <c r="AN3450" s="113" t="s">
        <v>16273</v>
      </c>
      <c r="AO3450" s="113" t="s">
        <v>107</v>
      </c>
      <c r="AP3450" s="113">
        <v>2006</v>
      </c>
      <c r="AQ3450" s="113" t="s">
        <v>8</v>
      </c>
      <c r="AR3450" s="113" t="s">
        <v>17533</v>
      </c>
      <c r="AS3450" s="113" t="s">
        <v>14</v>
      </c>
      <c r="AT3450" s="113" t="s">
        <v>14</v>
      </c>
      <c r="AU3450" s="113" t="s">
        <v>16229</v>
      </c>
      <c r="AV3450" s="113" t="s">
        <v>14</v>
      </c>
      <c r="AW3450" s="113" t="s">
        <v>14</v>
      </c>
    </row>
    <row r="3451" spans="1:49">
      <c r="A3451" s="116" t="s">
        <v>9204</v>
      </c>
      <c r="C3451" s="113" t="s">
        <v>7364</v>
      </c>
      <c r="E3451" s="113" t="s">
        <v>83</v>
      </c>
      <c r="F3451" s="113" t="s">
        <v>8</v>
      </c>
      <c r="G3451" s="114">
        <v>30900</v>
      </c>
      <c r="H3451" s="113" t="s">
        <v>16230</v>
      </c>
      <c r="I3451" s="113" t="s">
        <v>9866</v>
      </c>
      <c r="J3451" s="113" t="s">
        <v>9872</v>
      </c>
      <c r="K3451" s="113" t="s">
        <v>27123</v>
      </c>
      <c r="L3451" s="113">
        <v>82259426138</v>
      </c>
      <c r="M3451" s="113" t="s">
        <v>12134</v>
      </c>
      <c r="O3451" s="113" t="s">
        <v>12135</v>
      </c>
      <c r="P3451" s="113" t="s">
        <v>27124</v>
      </c>
      <c r="Q3451" s="113" t="s">
        <v>27125</v>
      </c>
      <c r="R3451" s="113">
        <v>15</v>
      </c>
      <c r="S3451" s="113" t="s">
        <v>13</v>
      </c>
      <c r="T3451" s="113" t="s">
        <v>27126</v>
      </c>
      <c r="U3451" s="113" t="s">
        <v>27127</v>
      </c>
      <c r="V3451" s="114">
        <v>40179</v>
      </c>
      <c r="W3451" s="114">
        <v>40179</v>
      </c>
      <c r="X3451" s="113" t="s">
        <v>27128</v>
      </c>
      <c r="Y3451" s="114">
        <v>40906</v>
      </c>
      <c r="Z3451" s="114">
        <v>40909</v>
      </c>
      <c r="AA3451" s="113">
        <v>23</v>
      </c>
      <c r="AB3451" s="113" t="s">
        <v>78</v>
      </c>
      <c r="AC3451" s="113">
        <v>32</v>
      </c>
      <c r="AD3451" s="113" t="s">
        <v>84</v>
      </c>
      <c r="AE3451" s="114">
        <v>45017</v>
      </c>
      <c r="AF3451" s="113">
        <v>11</v>
      </c>
      <c r="AG3451" s="113">
        <v>3</v>
      </c>
      <c r="AH3451" s="113" t="s">
        <v>16226</v>
      </c>
      <c r="AI3451" s="117" t="s">
        <v>85</v>
      </c>
      <c r="AK3451" s="114">
        <v>44193</v>
      </c>
      <c r="AL3451" s="113">
        <v>40</v>
      </c>
      <c r="AM3451" s="113" t="s">
        <v>9870</v>
      </c>
      <c r="AN3451" s="113" t="s">
        <v>21065</v>
      </c>
      <c r="AO3451" s="113" t="s">
        <v>588</v>
      </c>
      <c r="AP3451" s="113">
        <v>2018</v>
      </c>
      <c r="AQ3451" s="113" t="s">
        <v>8</v>
      </c>
      <c r="AR3451" s="113" t="s">
        <v>16274</v>
      </c>
      <c r="AS3451" s="113" t="s">
        <v>14</v>
      </c>
      <c r="AT3451" s="113" t="s">
        <v>14</v>
      </c>
      <c r="AU3451" s="113" t="s">
        <v>16229</v>
      </c>
      <c r="AV3451" s="113" t="s">
        <v>14</v>
      </c>
      <c r="AW3451" s="113" t="s">
        <v>14</v>
      </c>
    </row>
    <row r="3452" spans="1:49">
      <c r="A3452" s="116" t="s">
        <v>2049</v>
      </c>
      <c r="C3452" s="113" t="s">
        <v>2050</v>
      </c>
      <c r="E3452" s="113" t="s">
        <v>12719</v>
      </c>
      <c r="F3452" s="113" t="s">
        <v>8</v>
      </c>
      <c r="G3452" s="114">
        <v>30900</v>
      </c>
      <c r="H3452" s="113" t="s">
        <v>16230</v>
      </c>
      <c r="I3452" s="113" t="s">
        <v>9866</v>
      </c>
      <c r="J3452" s="113" t="s">
        <v>9872</v>
      </c>
      <c r="K3452" s="113" t="s">
        <v>31436</v>
      </c>
      <c r="L3452" s="113">
        <v>85252507720</v>
      </c>
      <c r="M3452" s="113" t="s">
        <v>31437</v>
      </c>
      <c r="O3452" s="113" t="s">
        <v>12720</v>
      </c>
      <c r="P3452" s="113" t="s">
        <v>31438</v>
      </c>
      <c r="Q3452" s="113" t="s">
        <v>16244</v>
      </c>
      <c r="R3452" s="113">
        <v>15</v>
      </c>
      <c r="S3452" s="113" t="s">
        <v>13</v>
      </c>
      <c r="T3452" s="113" t="s">
        <v>31439</v>
      </c>
      <c r="U3452" s="113" t="s">
        <v>31440</v>
      </c>
      <c r="V3452" s="114">
        <v>43728</v>
      </c>
      <c r="W3452" s="114">
        <v>43525</v>
      </c>
      <c r="X3452" s="113" t="s">
        <v>26482</v>
      </c>
      <c r="Y3452" s="114">
        <v>43891</v>
      </c>
      <c r="Z3452" s="114">
        <v>43891</v>
      </c>
      <c r="AA3452" s="113">
        <v>31</v>
      </c>
      <c r="AB3452" s="113" t="s">
        <v>9</v>
      </c>
      <c r="AC3452" s="113">
        <v>32</v>
      </c>
      <c r="AD3452" s="113" t="s">
        <v>84</v>
      </c>
      <c r="AE3452" s="114">
        <v>44470</v>
      </c>
      <c r="AF3452" s="113">
        <v>0</v>
      </c>
      <c r="AG3452" s="113">
        <v>0</v>
      </c>
      <c r="AH3452" s="113" t="s">
        <v>16226</v>
      </c>
      <c r="AI3452" s="117" t="s">
        <v>11929</v>
      </c>
      <c r="AK3452" s="114">
        <v>44670</v>
      </c>
      <c r="AL3452" s="113">
        <v>45</v>
      </c>
      <c r="AM3452" s="113" t="s">
        <v>9922</v>
      </c>
      <c r="AN3452" s="113" t="s">
        <v>18885</v>
      </c>
      <c r="AO3452" s="113" t="s">
        <v>762</v>
      </c>
      <c r="AP3452" s="113">
        <v>2013</v>
      </c>
      <c r="AQ3452" s="113" t="s">
        <v>5236</v>
      </c>
      <c r="AR3452" s="113" t="s">
        <v>19695</v>
      </c>
      <c r="AS3452" s="113" t="s">
        <v>14</v>
      </c>
      <c r="AT3452" s="113" t="s">
        <v>14</v>
      </c>
      <c r="AU3452" s="113" t="s">
        <v>16229</v>
      </c>
      <c r="AV3452" s="113" t="s">
        <v>14</v>
      </c>
      <c r="AW3452" s="113" t="s">
        <v>14</v>
      </c>
    </row>
    <row r="3453" spans="1:49">
      <c r="A3453" s="116" t="s">
        <v>8192</v>
      </c>
      <c r="B3453" s="113">
        <v>570036020</v>
      </c>
      <c r="C3453" s="113" t="s">
        <v>8193</v>
      </c>
      <c r="E3453" s="113" t="s">
        <v>17</v>
      </c>
      <c r="F3453" s="113" t="s">
        <v>8</v>
      </c>
      <c r="G3453" s="114">
        <v>30901</v>
      </c>
      <c r="H3453" s="113" t="s">
        <v>16230</v>
      </c>
      <c r="I3453" s="113" t="s">
        <v>9866</v>
      </c>
      <c r="J3453" s="113" t="s">
        <v>9872</v>
      </c>
      <c r="K3453" s="113" t="s">
        <v>38600</v>
      </c>
      <c r="L3453" s="113">
        <v>82271318402</v>
      </c>
      <c r="M3453" s="113" t="s">
        <v>12934</v>
      </c>
      <c r="O3453" s="113" t="s">
        <v>12935</v>
      </c>
      <c r="P3453" s="113" t="s">
        <v>38601</v>
      </c>
      <c r="Q3453" s="113" t="s">
        <v>38602</v>
      </c>
      <c r="R3453" s="113">
        <v>15</v>
      </c>
      <c r="S3453" s="113" t="s">
        <v>13</v>
      </c>
      <c r="T3453" s="113" t="s">
        <v>38603</v>
      </c>
      <c r="U3453" s="113" t="s">
        <v>38604</v>
      </c>
      <c r="V3453" s="114">
        <v>39563</v>
      </c>
      <c r="W3453" s="114">
        <v>39448</v>
      </c>
      <c r="X3453" s="113" t="s">
        <v>38605</v>
      </c>
      <c r="Y3453" s="114">
        <v>40143</v>
      </c>
      <c r="Z3453" s="114">
        <v>40148</v>
      </c>
      <c r="AA3453" s="113">
        <v>21</v>
      </c>
      <c r="AB3453" s="113" t="s">
        <v>24</v>
      </c>
      <c r="AC3453" s="113">
        <v>33</v>
      </c>
      <c r="AD3453" s="113" t="s">
        <v>10</v>
      </c>
      <c r="AE3453" s="114">
        <v>44835</v>
      </c>
      <c r="AF3453" s="113">
        <v>13</v>
      </c>
      <c r="AG3453" s="113">
        <v>9</v>
      </c>
      <c r="AH3453" s="113" t="s">
        <v>16263</v>
      </c>
      <c r="AI3453" s="117" t="s">
        <v>16264</v>
      </c>
      <c r="AK3453" s="114">
        <v>45302</v>
      </c>
      <c r="AL3453" s="113">
        <v>40</v>
      </c>
      <c r="AM3453" s="113" t="s">
        <v>9870</v>
      </c>
      <c r="AN3453" s="113" t="s">
        <v>19451</v>
      </c>
      <c r="AO3453" s="113" t="s">
        <v>1140</v>
      </c>
      <c r="AP3453" s="113">
        <v>2012</v>
      </c>
      <c r="AQ3453" s="113" t="s">
        <v>8</v>
      </c>
      <c r="AR3453" s="113" t="s">
        <v>38287</v>
      </c>
      <c r="AS3453" s="113" t="s">
        <v>14</v>
      </c>
      <c r="AT3453" s="113" t="s">
        <v>14</v>
      </c>
      <c r="AU3453" s="113" t="s">
        <v>16229</v>
      </c>
      <c r="AV3453" s="113" t="s">
        <v>14</v>
      </c>
    </row>
    <row r="3454" spans="1:49">
      <c r="A3454" s="116" t="s">
        <v>2575</v>
      </c>
      <c r="C3454" s="113" t="s">
        <v>2576</v>
      </c>
      <c r="F3454" s="113" t="s">
        <v>129</v>
      </c>
      <c r="G3454" s="114">
        <v>30901</v>
      </c>
      <c r="H3454" s="113" t="s">
        <v>16230</v>
      </c>
      <c r="I3454" s="113" t="s">
        <v>9866</v>
      </c>
      <c r="J3454" s="113" t="s">
        <v>9867</v>
      </c>
      <c r="K3454" s="113" t="s">
        <v>33157</v>
      </c>
      <c r="L3454" s="113">
        <v>82240785039</v>
      </c>
      <c r="M3454" s="113" t="s">
        <v>10078</v>
      </c>
      <c r="O3454" s="113" t="s">
        <v>33158</v>
      </c>
      <c r="P3454" s="113" t="s">
        <v>33159</v>
      </c>
      <c r="Q3454" s="113" t="s">
        <v>33160</v>
      </c>
      <c r="R3454" s="113">
        <v>15</v>
      </c>
      <c r="S3454" s="113" t="s">
        <v>13</v>
      </c>
      <c r="T3454" s="113" t="s">
        <v>33161</v>
      </c>
      <c r="U3454" s="113" t="s">
        <v>33162</v>
      </c>
      <c r="V3454" s="114">
        <v>39904</v>
      </c>
      <c r="W3454" s="114">
        <v>39904</v>
      </c>
      <c r="X3454" s="113" t="s">
        <v>33163</v>
      </c>
      <c r="Y3454" s="114">
        <v>40542</v>
      </c>
      <c r="Z3454" s="114">
        <v>40544</v>
      </c>
      <c r="AA3454" s="113">
        <v>21</v>
      </c>
      <c r="AB3454" s="113" t="s">
        <v>24</v>
      </c>
      <c r="AC3454" s="113">
        <v>31</v>
      </c>
      <c r="AD3454" s="113" t="s">
        <v>9</v>
      </c>
      <c r="AE3454" s="114">
        <v>44835</v>
      </c>
      <c r="AF3454" s="113">
        <v>13</v>
      </c>
      <c r="AG3454" s="113">
        <v>2</v>
      </c>
      <c r="AH3454" s="113" t="s">
        <v>16226</v>
      </c>
      <c r="AI3454" s="117" t="s">
        <v>20037</v>
      </c>
      <c r="AK3454" s="114">
        <v>44835</v>
      </c>
      <c r="AL3454" s="113">
        <v>17</v>
      </c>
      <c r="AM3454" s="113" t="s">
        <v>9982</v>
      </c>
      <c r="AN3454" s="113" t="s">
        <v>20607</v>
      </c>
      <c r="AO3454" s="113" t="s">
        <v>2247</v>
      </c>
      <c r="AP3454" s="113">
        <v>2004</v>
      </c>
      <c r="AQ3454" s="113" t="s">
        <v>8</v>
      </c>
      <c r="AR3454" s="113" t="s">
        <v>16884</v>
      </c>
      <c r="AS3454" s="113" t="s">
        <v>14</v>
      </c>
      <c r="AT3454" s="113" t="s">
        <v>14</v>
      </c>
      <c r="AU3454" s="113" t="s">
        <v>16229</v>
      </c>
      <c r="AV3454" s="113" t="s">
        <v>14</v>
      </c>
      <c r="AW3454" s="113" t="s">
        <v>14</v>
      </c>
    </row>
    <row r="3455" spans="1:49">
      <c r="A3455" s="116" t="s">
        <v>2727</v>
      </c>
      <c r="C3455" s="113" t="s">
        <v>2728</v>
      </c>
      <c r="E3455" s="113" t="s">
        <v>103</v>
      </c>
      <c r="F3455" s="113" t="s">
        <v>798</v>
      </c>
      <c r="G3455" s="114">
        <v>30901</v>
      </c>
      <c r="H3455" s="113" t="s">
        <v>16230</v>
      </c>
      <c r="I3455" s="113" t="s">
        <v>9866</v>
      </c>
      <c r="J3455" s="113" t="s">
        <v>9872</v>
      </c>
      <c r="K3455" s="113" t="s">
        <v>34205</v>
      </c>
      <c r="L3455" s="113">
        <v>82342850830</v>
      </c>
      <c r="M3455" s="113" t="s">
        <v>16059</v>
      </c>
      <c r="O3455" s="113" t="s">
        <v>13655</v>
      </c>
      <c r="P3455" s="113" t="s">
        <v>34206</v>
      </c>
      <c r="Q3455" s="113" t="s">
        <v>34207</v>
      </c>
      <c r="R3455" s="113">
        <v>15</v>
      </c>
      <c r="S3455" s="113" t="s">
        <v>13</v>
      </c>
      <c r="T3455" s="113" t="s">
        <v>34208</v>
      </c>
      <c r="U3455" s="113" t="s">
        <v>34209</v>
      </c>
      <c r="V3455" s="114">
        <v>40179</v>
      </c>
      <c r="W3455" s="114">
        <v>40179</v>
      </c>
      <c r="X3455" s="113" t="s">
        <v>34210</v>
      </c>
      <c r="Y3455" s="114">
        <v>40906</v>
      </c>
      <c r="Z3455" s="114">
        <v>40909</v>
      </c>
      <c r="AA3455" s="113">
        <v>23</v>
      </c>
      <c r="AB3455" s="113" t="s">
        <v>78</v>
      </c>
      <c r="AC3455" s="113">
        <v>34</v>
      </c>
      <c r="AD3455" s="113" t="s">
        <v>18</v>
      </c>
      <c r="AE3455" s="114">
        <v>45566</v>
      </c>
      <c r="AF3455" s="113">
        <v>12</v>
      </c>
      <c r="AG3455" s="113">
        <v>9</v>
      </c>
      <c r="AH3455" s="113" t="s">
        <v>16226</v>
      </c>
      <c r="AI3455" s="117" t="s">
        <v>302</v>
      </c>
      <c r="AK3455" s="114">
        <v>44652</v>
      </c>
      <c r="AL3455" s="113">
        <v>30</v>
      </c>
      <c r="AM3455" s="113" t="s">
        <v>9882</v>
      </c>
      <c r="AN3455" s="113" t="s">
        <v>16273</v>
      </c>
      <c r="AO3455" s="113" t="s">
        <v>107</v>
      </c>
      <c r="AP3455" s="113">
        <v>2005</v>
      </c>
      <c r="AQ3455" s="113" t="s">
        <v>8</v>
      </c>
      <c r="AR3455" s="113" t="s">
        <v>17533</v>
      </c>
      <c r="AS3455" s="113" t="s">
        <v>14</v>
      </c>
      <c r="AT3455" s="113" t="s">
        <v>14</v>
      </c>
      <c r="AU3455" s="113" t="s">
        <v>16229</v>
      </c>
      <c r="AV3455" s="113" t="s">
        <v>14</v>
      </c>
      <c r="AW3455" s="113" t="s">
        <v>14</v>
      </c>
    </row>
    <row r="3456" spans="1:49">
      <c r="A3456" s="116" t="s">
        <v>3076</v>
      </c>
      <c r="C3456" s="113" t="s">
        <v>3077</v>
      </c>
      <c r="E3456" s="113" t="s">
        <v>3078</v>
      </c>
      <c r="F3456" s="113" t="s">
        <v>154</v>
      </c>
      <c r="G3456" s="114">
        <v>30901</v>
      </c>
      <c r="H3456" s="113" t="s">
        <v>16230</v>
      </c>
      <c r="I3456" s="113" t="s">
        <v>9866</v>
      </c>
      <c r="J3456" s="113" t="s">
        <v>9872</v>
      </c>
      <c r="K3456" s="113" t="s">
        <v>35657</v>
      </c>
      <c r="L3456" s="113">
        <v>85241049977</v>
      </c>
      <c r="M3456" s="113" t="s">
        <v>15261</v>
      </c>
      <c r="O3456" s="113" t="s">
        <v>35658</v>
      </c>
      <c r="P3456" s="113" t="s">
        <v>35659</v>
      </c>
      <c r="Q3456" s="113" t="s">
        <v>35660</v>
      </c>
      <c r="R3456" s="113">
        <v>15</v>
      </c>
      <c r="S3456" s="113" t="s">
        <v>13</v>
      </c>
      <c r="T3456" s="113" t="s">
        <v>35661</v>
      </c>
      <c r="U3456" s="113" t="s">
        <v>35662</v>
      </c>
      <c r="V3456" s="114">
        <v>41920</v>
      </c>
      <c r="W3456" s="114">
        <v>41883</v>
      </c>
      <c r="X3456" s="113" t="s">
        <v>35663</v>
      </c>
      <c r="Y3456" s="114">
        <v>42612</v>
      </c>
      <c r="Z3456" s="114">
        <v>42614</v>
      </c>
      <c r="AA3456" s="113">
        <v>21</v>
      </c>
      <c r="AB3456" s="113" t="s">
        <v>24</v>
      </c>
      <c r="AC3456" s="113">
        <v>32</v>
      </c>
      <c r="AD3456" s="113" t="s">
        <v>84</v>
      </c>
      <c r="AE3456" s="114">
        <v>45200</v>
      </c>
      <c r="AF3456" s="113">
        <v>13</v>
      </c>
      <c r="AG3456" s="113">
        <v>9</v>
      </c>
      <c r="AH3456" s="113" t="s">
        <v>16263</v>
      </c>
      <c r="AI3456" s="117" t="s">
        <v>16264</v>
      </c>
      <c r="AK3456" s="114">
        <v>45302</v>
      </c>
      <c r="AL3456" s="113">
        <v>40</v>
      </c>
      <c r="AM3456" s="113" t="s">
        <v>9870</v>
      </c>
      <c r="AN3456" s="113" t="s">
        <v>16477</v>
      </c>
      <c r="AO3456" s="113" t="s">
        <v>153</v>
      </c>
      <c r="AP3456" s="113">
        <v>2011</v>
      </c>
      <c r="AQ3456" s="113" t="s">
        <v>8</v>
      </c>
      <c r="AR3456" s="113" t="s">
        <v>24835</v>
      </c>
      <c r="AS3456" s="113" t="s">
        <v>14</v>
      </c>
      <c r="AT3456" s="113" t="s">
        <v>14</v>
      </c>
      <c r="AU3456" s="113" t="s">
        <v>16229</v>
      </c>
      <c r="AV3456" s="113" t="s">
        <v>14</v>
      </c>
    </row>
    <row r="3457" spans="1:49">
      <c r="A3457" s="116" t="s">
        <v>5452</v>
      </c>
      <c r="C3457" s="113" t="s">
        <v>5453</v>
      </c>
      <c r="E3457" s="113" t="s">
        <v>41</v>
      </c>
      <c r="F3457" s="113" t="s">
        <v>8</v>
      </c>
      <c r="G3457" s="114">
        <v>30902</v>
      </c>
      <c r="H3457" s="113" t="s">
        <v>16230</v>
      </c>
      <c r="I3457" s="113" t="s">
        <v>9866</v>
      </c>
      <c r="J3457" s="113" t="s">
        <v>9872</v>
      </c>
      <c r="K3457" s="113" t="s">
        <v>24379</v>
      </c>
      <c r="L3457" s="113">
        <v>82211810629</v>
      </c>
      <c r="M3457" s="113" t="s">
        <v>45823</v>
      </c>
      <c r="O3457" s="113" t="s">
        <v>24380</v>
      </c>
      <c r="P3457" s="113" t="s">
        <v>24381</v>
      </c>
      <c r="Q3457" s="113" t="s">
        <v>24382</v>
      </c>
      <c r="R3457" s="113">
        <v>15</v>
      </c>
      <c r="S3457" s="113" t="s">
        <v>13</v>
      </c>
      <c r="T3457" s="113" t="s">
        <v>24383</v>
      </c>
      <c r="U3457" s="113" t="s">
        <v>24384</v>
      </c>
      <c r="V3457" s="114">
        <v>40179</v>
      </c>
      <c r="W3457" s="114">
        <v>40179</v>
      </c>
      <c r="X3457" s="113" t="s">
        <v>24385</v>
      </c>
      <c r="Y3457" s="114">
        <v>40906</v>
      </c>
      <c r="Z3457" s="114">
        <v>40909</v>
      </c>
      <c r="AA3457" s="113">
        <v>22</v>
      </c>
      <c r="AB3457" s="113" t="s">
        <v>25</v>
      </c>
      <c r="AC3457" s="113">
        <v>31</v>
      </c>
      <c r="AD3457" s="113" t="s">
        <v>9</v>
      </c>
      <c r="AE3457" s="114">
        <v>44287</v>
      </c>
      <c r="AF3457" s="113">
        <v>14</v>
      </c>
      <c r="AG3457" s="113">
        <v>3</v>
      </c>
      <c r="AH3457" s="113" t="s">
        <v>16226</v>
      </c>
      <c r="AI3457" s="117" t="s">
        <v>9875</v>
      </c>
      <c r="AK3457" s="114">
        <v>44287</v>
      </c>
      <c r="AL3457" s="113">
        <v>40</v>
      </c>
      <c r="AM3457" s="113" t="s">
        <v>9870</v>
      </c>
      <c r="AN3457" s="113" t="s">
        <v>16561</v>
      </c>
      <c r="AO3457" s="113" t="s">
        <v>42</v>
      </c>
      <c r="AP3457" s="113">
        <v>2015</v>
      </c>
      <c r="AQ3457" s="113" t="s">
        <v>9994</v>
      </c>
      <c r="AR3457" s="113" t="s">
        <v>24386</v>
      </c>
      <c r="AS3457" s="113" t="s">
        <v>14</v>
      </c>
      <c r="AT3457" s="113" t="s">
        <v>14</v>
      </c>
      <c r="AU3457" s="113" t="s">
        <v>16229</v>
      </c>
      <c r="AV3457" s="113" t="s">
        <v>14</v>
      </c>
      <c r="AW3457" s="113" t="s">
        <v>14</v>
      </c>
    </row>
    <row r="3458" spans="1:49">
      <c r="A3458" s="116" t="s">
        <v>186</v>
      </c>
      <c r="C3458" s="113" t="s">
        <v>187</v>
      </c>
      <c r="E3458" s="113" t="s">
        <v>30</v>
      </c>
      <c r="F3458" s="113" t="s">
        <v>8</v>
      </c>
      <c r="G3458" s="114">
        <v>30905</v>
      </c>
      <c r="H3458" s="113" t="s">
        <v>16230</v>
      </c>
      <c r="I3458" s="113" t="s">
        <v>9866</v>
      </c>
      <c r="J3458" s="113" t="s">
        <v>9872</v>
      </c>
      <c r="K3458" s="113" t="s">
        <v>37439</v>
      </c>
      <c r="L3458" s="113">
        <v>82298993425</v>
      </c>
      <c r="M3458" s="113" t="s">
        <v>10984</v>
      </c>
      <c r="O3458" s="113" t="s">
        <v>37440</v>
      </c>
      <c r="P3458" s="113" t="s">
        <v>37441</v>
      </c>
      <c r="Q3458" s="113" t="s">
        <v>37442</v>
      </c>
      <c r="R3458" s="113">
        <v>15</v>
      </c>
      <c r="S3458" s="113" t="s">
        <v>13</v>
      </c>
      <c r="T3458" s="113" t="s">
        <v>37443</v>
      </c>
      <c r="U3458" s="113" t="s">
        <v>37444</v>
      </c>
      <c r="V3458" s="114">
        <v>41912</v>
      </c>
      <c r="W3458" s="114">
        <v>41883</v>
      </c>
      <c r="X3458" s="113" t="s">
        <v>37445</v>
      </c>
      <c r="Y3458" s="114">
        <v>42612</v>
      </c>
      <c r="Z3458" s="114">
        <v>42614</v>
      </c>
      <c r="AA3458" s="113">
        <v>21</v>
      </c>
      <c r="AB3458" s="113" t="s">
        <v>24</v>
      </c>
      <c r="AC3458" s="113">
        <v>32</v>
      </c>
      <c r="AD3458" s="113" t="s">
        <v>84</v>
      </c>
      <c r="AE3458" s="114">
        <v>45017</v>
      </c>
      <c r="AF3458" s="113">
        <v>13</v>
      </c>
      <c r="AG3458" s="113">
        <v>3</v>
      </c>
      <c r="AH3458" s="113" t="s">
        <v>16263</v>
      </c>
      <c r="AI3458" s="117" t="s">
        <v>16264</v>
      </c>
      <c r="AK3458" s="114">
        <v>45302</v>
      </c>
      <c r="AL3458" s="113">
        <v>40</v>
      </c>
      <c r="AM3458" s="113" t="s">
        <v>9870</v>
      </c>
      <c r="AN3458" s="113" t="s">
        <v>16317</v>
      </c>
      <c r="AO3458" s="113" t="s">
        <v>188</v>
      </c>
      <c r="AP3458" s="113">
        <v>2010</v>
      </c>
      <c r="AQ3458" s="113" t="s">
        <v>8</v>
      </c>
      <c r="AR3458" s="113" t="s">
        <v>27978</v>
      </c>
      <c r="AS3458" s="113" t="s">
        <v>14</v>
      </c>
      <c r="AT3458" s="113" t="s">
        <v>14</v>
      </c>
      <c r="AU3458" s="113" t="s">
        <v>16229</v>
      </c>
      <c r="AV3458" s="113" t="s">
        <v>14</v>
      </c>
    </row>
    <row r="3459" spans="1:49">
      <c r="A3459" s="116" t="s">
        <v>3401</v>
      </c>
      <c r="C3459" s="113" t="s">
        <v>3402</v>
      </c>
      <c r="E3459" s="113" t="s">
        <v>208</v>
      </c>
      <c r="F3459" s="113" t="s">
        <v>8</v>
      </c>
      <c r="G3459" s="114">
        <v>30906</v>
      </c>
      <c r="H3459" s="113" t="s">
        <v>16230</v>
      </c>
      <c r="I3459" s="113" t="s">
        <v>9866</v>
      </c>
      <c r="J3459" s="113" t="s">
        <v>9872</v>
      </c>
      <c r="K3459" s="113" t="s">
        <v>32552</v>
      </c>
      <c r="L3459" s="113">
        <v>85241117741</v>
      </c>
      <c r="M3459" s="113" t="s">
        <v>12166</v>
      </c>
      <c r="O3459" s="113" t="s">
        <v>12167</v>
      </c>
      <c r="P3459" s="113" t="s">
        <v>32553</v>
      </c>
      <c r="Q3459" s="113" t="s">
        <v>32554</v>
      </c>
      <c r="R3459" s="113">
        <v>15</v>
      </c>
      <c r="S3459" s="113" t="s">
        <v>13</v>
      </c>
      <c r="T3459" s="113" t="s">
        <v>32555</v>
      </c>
      <c r="U3459" s="113" t="s">
        <v>32556</v>
      </c>
      <c r="V3459" s="114">
        <v>41977</v>
      </c>
      <c r="W3459" s="114">
        <v>41883</v>
      </c>
      <c r="X3459" s="113" t="s">
        <v>32557</v>
      </c>
      <c r="Y3459" s="114">
        <v>42612</v>
      </c>
      <c r="Z3459" s="114">
        <v>42614</v>
      </c>
      <c r="AA3459" s="113">
        <v>22</v>
      </c>
      <c r="AB3459" s="113" t="s">
        <v>25</v>
      </c>
      <c r="AC3459" s="113">
        <v>31</v>
      </c>
      <c r="AD3459" s="113" t="s">
        <v>9</v>
      </c>
      <c r="AE3459" s="114">
        <v>45566</v>
      </c>
      <c r="AF3459" s="113">
        <v>17</v>
      </c>
      <c r="AG3459" s="113">
        <v>9</v>
      </c>
      <c r="AH3459" s="113" t="s">
        <v>16226</v>
      </c>
      <c r="AI3459" s="117" t="s">
        <v>9875</v>
      </c>
      <c r="AK3459" s="114">
        <v>45505</v>
      </c>
      <c r="AL3459" s="113">
        <v>25</v>
      </c>
      <c r="AM3459" s="113" t="s">
        <v>9974</v>
      </c>
      <c r="AN3459" s="113" t="s">
        <v>16623</v>
      </c>
      <c r="AO3459" s="113" t="s">
        <v>2439</v>
      </c>
      <c r="AP3459" s="113">
        <v>2004</v>
      </c>
      <c r="AQ3459" s="113" t="s">
        <v>2307</v>
      </c>
      <c r="AR3459" s="113" t="s">
        <v>17097</v>
      </c>
      <c r="AS3459" s="113" t="s">
        <v>14</v>
      </c>
      <c r="AT3459" s="113" t="s">
        <v>14</v>
      </c>
      <c r="AU3459" s="113" t="s">
        <v>16229</v>
      </c>
      <c r="AV3459" s="113" t="s">
        <v>14</v>
      </c>
    </row>
    <row r="3460" spans="1:49">
      <c r="A3460" s="116" t="s">
        <v>1774</v>
      </c>
      <c r="B3460" s="113">
        <v>570036248</v>
      </c>
      <c r="C3460" s="113" t="s">
        <v>1775</v>
      </c>
      <c r="E3460" s="113" t="s">
        <v>41</v>
      </c>
      <c r="F3460" s="113" t="s">
        <v>1776</v>
      </c>
      <c r="G3460" s="114">
        <v>30907</v>
      </c>
      <c r="H3460" s="113" t="s">
        <v>16230</v>
      </c>
      <c r="I3460" s="113" t="s">
        <v>9866</v>
      </c>
      <c r="J3460" s="113" t="s">
        <v>9872</v>
      </c>
      <c r="K3460" s="113" t="s">
        <v>24874</v>
      </c>
      <c r="L3460" s="113">
        <v>82296279076</v>
      </c>
      <c r="M3460" s="113" t="s">
        <v>24875</v>
      </c>
      <c r="O3460" s="113" t="s">
        <v>16118</v>
      </c>
      <c r="P3460" s="113" t="s">
        <v>24876</v>
      </c>
      <c r="Q3460" s="113" t="s">
        <v>24877</v>
      </c>
      <c r="R3460" s="113">
        <v>15</v>
      </c>
      <c r="S3460" s="113" t="s">
        <v>13</v>
      </c>
      <c r="T3460" s="113" t="s">
        <v>24878</v>
      </c>
      <c r="U3460" s="113" t="s">
        <v>24879</v>
      </c>
      <c r="V3460" s="114">
        <v>39563</v>
      </c>
      <c r="W3460" s="114">
        <v>39448</v>
      </c>
      <c r="X3460" s="113" t="s">
        <v>24880</v>
      </c>
      <c r="Y3460" s="114">
        <v>40143</v>
      </c>
      <c r="Z3460" s="114">
        <v>40148</v>
      </c>
      <c r="AA3460" s="113">
        <v>22</v>
      </c>
      <c r="AB3460" s="113" t="s">
        <v>25</v>
      </c>
      <c r="AC3460" s="113">
        <v>33</v>
      </c>
      <c r="AD3460" s="113" t="s">
        <v>10</v>
      </c>
      <c r="AE3460" s="114">
        <v>45200</v>
      </c>
      <c r="AF3460" s="113">
        <v>16</v>
      </c>
      <c r="AG3460" s="113">
        <v>9</v>
      </c>
      <c r="AH3460" s="113" t="s">
        <v>16226</v>
      </c>
      <c r="AI3460" s="117" t="s">
        <v>9891</v>
      </c>
      <c r="AK3460" s="114">
        <v>45108</v>
      </c>
      <c r="AL3460" s="113">
        <v>40</v>
      </c>
      <c r="AM3460" s="113" t="s">
        <v>9870</v>
      </c>
      <c r="AN3460" s="113" t="s">
        <v>17256</v>
      </c>
      <c r="AO3460" s="113" t="s">
        <v>1424</v>
      </c>
      <c r="AP3460" s="113">
        <v>2016</v>
      </c>
      <c r="AQ3460" s="113" t="s">
        <v>9994</v>
      </c>
      <c r="AR3460" s="113" t="s">
        <v>40176</v>
      </c>
      <c r="AS3460" s="113" t="s">
        <v>14</v>
      </c>
      <c r="AT3460" s="113" t="s">
        <v>14</v>
      </c>
      <c r="AU3460" s="113" t="s">
        <v>16229</v>
      </c>
      <c r="AV3460" s="113" t="s">
        <v>14</v>
      </c>
    </row>
    <row r="3461" spans="1:49">
      <c r="A3461" s="116" t="s">
        <v>9461</v>
      </c>
      <c r="C3461" s="113" t="s">
        <v>844</v>
      </c>
      <c r="E3461" s="113" t="s">
        <v>41</v>
      </c>
      <c r="F3461" s="113" t="s">
        <v>343</v>
      </c>
      <c r="G3461" s="114">
        <v>30907</v>
      </c>
      <c r="H3461" s="113" t="s">
        <v>16218</v>
      </c>
      <c r="I3461" s="113" t="s">
        <v>9866</v>
      </c>
      <c r="J3461" s="113" t="s">
        <v>9872</v>
      </c>
      <c r="K3461" s="113" t="s">
        <v>26985</v>
      </c>
      <c r="L3461" s="113">
        <v>82347870177</v>
      </c>
      <c r="M3461" s="113" t="s">
        <v>15677</v>
      </c>
      <c r="O3461" s="113" t="s">
        <v>10735</v>
      </c>
      <c r="P3461" s="113" t="s">
        <v>26986</v>
      </c>
      <c r="Q3461" s="113" t="s">
        <v>26987</v>
      </c>
      <c r="R3461" s="113">
        <v>15</v>
      </c>
      <c r="S3461" s="113" t="s">
        <v>13</v>
      </c>
      <c r="T3461" s="113" t="s">
        <v>26988</v>
      </c>
      <c r="U3461" s="113" t="s">
        <v>26989</v>
      </c>
      <c r="V3461" s="114">
        <v>39965</v>
      </c>
      <c r="W3461" s="114">
        <v>39904</v>
      </c>
      <c r="X3461" s="113" t="s">
        <v>26990</v>
      </c>
      <c r="Y3461" s="114">
        <v>40542</v>
      </c>
      <c r="Z3461" s="114">
        <v>40544</v>
      </c>
      <c r="AA3461" s="113">
        <v>22</v>
      </c>
      <c r="AB3461" s="113" t="s">
        <v>25</v>
      </c>
      <c r="AC3461" s="113">
        <v>31</v>
      </c>
      <c r="AD3461" s="113" t="s">
        <v>9</v>
      </c>
      <c r="AE3461" s="114">
        <v>43191</v>
      </c>
      <c r="AF3461" s="113">
        <v>7</v>
      </c>
      <c r="AG3461" s="113">
        <v>0</v>
      </c>
      <c r="AH3461" s="113" t="s">
        <v>16263</v>
      </c>
      <c r="AI3461" s="117" t="s">
        <v>1190</v>
      </c>
      <c r="AK3461" s="114">
        <v>45092</v>
      </c>
      <c r="AL3461" s="113">
        <v>40</v>
      </c>
      <c r="AM3461" s="113" t="s">
        <v>9870</v>
      </c>
      <c r="AN3461" s="113" t="s">
        <v>16586</v>
      </c>
      <c r="AO3461" s="113" t="s">
        <v>677</v>
      </c>
      <c r="AP3461" s="113">
        <v>2011</v>
      </c>
      <c r="AQ3461" s="113" t="s">
        <v>8</v>
      </c>
      <c r="AR3461" s="113" t="s">
        <v>25563</v>
      </c>
      <c r="AS3461" s="113" t="s">
        <v>14</v>
      </c>
      <c r="AT3461" s="113" t="s">
        <v>14</v>
      </c>
      <c r="AU3461" s="113" t="s">
        <v>16229</v>
      </c>
      <c r="AV3461" s="113" t="s">
        <v>14</v>
      </c>
    </row>
    <row r="3462" spans="1:49">
      <c r="A3462" s="116" t="s">
        <v>5868</v>
      </c>
      <c r="C3462" s="113" t="s">
        <v>3067</v>
      </c>
      <c r="E3462" s="113" t="s">
        <v>41</v>
      </c>
      <c r="F3462" s="113" t="s">
        <v>1776</v>
      </c>
      <c r="G3462" s="114">
        <v>30907</v>
      </c>
      <c r="H3462" s="113" t="s">
        <v>16230</v>
      </c>
      <c r="I3462" s="113" t="s">
        <v>9866</v>
      </c>
      <c r="J3462" s="113" t="s">
        <v>9872</v>
      </c>
      <c r="K3462" s="113" t="s">
        <v>40595</v>
      </c>
      <c r="L3462" s="113">
        <v>85256499256</v>
      </c>
      <c r="M3462" s="113" t="s">
        <v>40596</v>
      </c>
      <c r="O3462" s="113" t="s">
        <v>16119</v>
      </c>
      <c r="P3462" s="113" t="s">
        <v>20723</v>
      </c>
      <c r="Q3462" s="113" t="s">
        <v>40597</v>
      </c>
      <c r="R3462" s="113">
        <v>15</v>
      </c>
      <c r="S3462" s="113" t="s">
        <v>13</v>
      </c>
      <c r="T3462" s="113" t="s">
        <v>40598</v>
      </c>
      <c r="U3462" s="113" t="s">
        <v>40599</v>
      </c>
      <c r="V3462" s="114">
        <v>40210</v>
      </c>
      <c r="W3462" s="114">
        <v>40179</v>
      </c>
      <c r="X3462" s="113" t="s">
        <v>40600</v>
      </c>
      <c r="Y3462" s="114">
        <v>40906</v>
      </c>
      <c r="Z3462" s="114">
        <v>40909</v>
      </c>
      <c r="AA3462" s="113">
        <v>22</v>
      </c>
      <c r="AB3462" s="113" t="s">
        <v>25</v>
      </c>
      <c r="AC3462" s="113">
        <v>32</v>
      </c>
      <c r="AD3462" s="113" t="s">
        <v>84</v>
      </c>
      <c r="AE3462" s="114">
        <v>44287</v>
      </c>
      <c r="AF3462" s="113">
        <v>9</v>
      </c>
      <c r="AG3462" s="113">
        <v>3</v>
      </c>
      <c r="AH3462" s="113" t="s">
        <v>16226</v>
      </c>
      <c r="AI3462" s="117" t="s">
        <v>9875</v>
      </c>
      <c r="AK3462" s="114">
        <v>44873</v>
      </c>
      <c r="AL3462" s="113">
        <v>40</v>
      </c>
      <c r="AM3462" s="113" t="s">
        <v>9870</v>
      </c>
      <c r="AN3462" s="113" t="s">
        <v>17256</v>
      </c>
      <c r="AO3462" s="113" t="s">
        <v>1424</v>
      </c>
      <c r="AP3462" s="113">
        <v>2015</v>
      </c>
      <c r="AQ3462" s="113" t="s">
        <v>9994</v>
      </c>
      <c r="AR3462" s="113" t="s">
        <v>40176</v>
      </c>
      <c r="AS3462" s="113" t="s">
        <v>14</v>
      </c>
      <c r="AT3462" s="113" t="s">
        <v>14</v>
      </c>
      <c r="AU3462" s="113" t="s">
        <v>16229</v>
      </c>
      <c r="AV3462" s="113" t="s">
        <v>14</v>
      </c>
      <c r="AW3462" s="113" t="s">
        <v>14</v>
      </c>
    </row>
    <row r="3463" spans="1:49">
      <c r="A3463" s="116" t="s">
        <v>1802</v>
      </c>
      <c r="C3463" s="113" t="s">
        <v>1803</v>
      </c>
      <c r="E3463" s="113" t="s">
        <v>208</v>
      </c>
      <c r="F3463" s="113" t="s">
        <v>8</v>
      </c>
      <c r="G3463" s="114">
        <v>30908</v>
      </c>
      <c r="H3463" s="113" t="s">
        <v>16218</v>
      </c>
      <c r="I3463" s="113" t="s">
        <v>9866</v>
      </c>
      <c r="J3463" s="113" t="s">
        <v>9872</v>
      </c>
      <c r="K3463" s="113" t="s">
        <v>35958</v>
      </c>
      <c r="L3463" s="113">
        <v>82284864329</v>
      </c>
      <c r="M3463" s="113" t="s">
        <v>35959</v>
      </c>
      <c r="O3463" s="113" t="s">
        <v>12347</v>
      </c>
      <c r="P3463" s="113" t="s">
        <v>35960</v>
      </c>
      <c r="Q3463" s="113" t="s">
        <v>35961</v>
      </c>
      <c r="R3463" s="113">
        <v>15</v>
      </c>
      <c r="S3463" s="113" t="s">
        <v>13</v>
      </c>
      <c r="T3463" s="113" t="s">
        <v>35962</v>
      </c>
      <c r="U3463" s="113" t="s">
        <v>35963</v>
      </c>
      <c r="V3463" s="114">
        <v>39965</v>
      </c>
      <c r="W3463" s="114">
        <v>39904</v>
      </c>
      <c r="X3463" s="113" t="s">
        <v>35964</v>
      </c>
      <c r="Y3463" s="114">
        <v>40542</v>
      </c>
      <c r="Z3463" s="114">
        <v>40544</v>
      </c>
      <c r="AA3463" s="113">
        <v>22</v>
      </c>
      <c r="AB3463" s="113" t="s">
        <v>25</v>
      </c>
      <c r="AC3463" s="113">
        <v>24</v>
      </c>
      <c r="AD3463" s="113" t="s">
        <v>47</v>
      </c>
      <c r="AE3463" s="114">
        <v>43556</v>
      </c>
      <c r="AF3463" s="113">
        <v>13</v>
      </c>
      <c r="AG3463" s="113">
        <v>0</v>
      </c>
      <c r="AH3463" s="113" t="s">
        <v>16226</v>
      </c>
      <c r="AI3463" s="117" t="s">
        <v>179</v>
      </c>
      <c r="AK3463" s="114">
        <v>43739</v>
      </c>
      <c r="AL3463" s="113">
        <v>25</v>
      </c>
      <c r="AM3463" s="113" t="s">
        <v>9974</v>
      </c>
      <c r="AN3463" s="113" t="s">
        <v>16970</v>
      </c>
      <c r="AO3463" s="113" t="s">
        <v>396</v>
      </c>
      <c r="AP3463" s="113">
        <v>2007</v>
      </c>
      <c r="AQ3463" s="113" t="s">
        <v>8</v>
      </c>
      <c r="AR3463" s="113" t="s">
        <v>27650</v>
      </c>
      <c r="AS3463" s="113" t="s">
        <v>14</v>
      </c>
      <c r="AT3463" s="113" t="s">
        <v>14</v>
      </c>
      <c r="AU3463" s="113" t="s">
        <v>16229</v>
      </c>
      <c r="AV3463" s="113" t="s">
        <v>14</v>
      </c>
    </row>
    <row r="3464" spans="1:49">
      <c r="A3464" s="116" t="s">
        <v>3398</v>
      </c>
      <c r="C3464" s="113" t="s">
        <v>3174</v>
      </c>
      <c r="F3464" s="113" t="s">
        <v>8</v>
      </c>
      <c r="G3464" s="114">
        <v>30908</v>
      </c>
      <c r="H3464" s="113" t="s">
        <v>16218</v>
      </c>
      <c r="I3464" s="113" t="s">
        <v>9866</v>
      </c>
      <c r="J3464" s="113" t="s">
        <v>9872</v>
      </c>
      <c r="K3464" s="113" t="s">
        <v>35689</v>
      </c>
      <c r="L3464" s="113">
        <v>81354328248</v>
      </c>
      <c r="M3464" s="113" t="s">
        <v>12464</v>
      </c>
      <c r="O3464" s="113" t="s">
        <v>12381</v>
      </c>
      <c r="P3464" s="113" t="s">
        <v>35690</v>
      </c>
      <c r="Q3464" s="113" t="s">
        <v>35691</v>
      </c>
      <c r="R3464" s="113">
        <v>15</v>
      </c>
      <c r="S3464" s="113" t="s">
        <v>13</v>
      </c>
      <c r="T3464" s="113" t="s">
        <v>35692</v>
      </c>
      <c r="U3464" s="113" t="s">
        <v>35693</v>
      </c>
      <c r="V3464" s="114">
        <v>42037</v>
      </c>
      <c r="W3464" s="114">
        <v>41883</v>
      </c>
      <c r="X3464" s="113" t="s">
        <v>35694</v>
      </c>
      <c r="Y3464" s="114">
        <v>42612</v>
      </c>
      <c r="Z3464" s="114">
        <v>42614</v>
      </c>
      <c r="AA3464" s="113">
        <v>21</v>
      </c>
      <c r="AB3464" s="113" t="s">
        <v>24</v>
      </c>
      <c r="AC3464" s="113">
        <v>23</v>
      </c>
      <c r="AD3464" s="113" t="s">
        <v>78</v>
      </c>
      <c r="AE3464" s="114">
        <v>45017</v>
      </c>
      <c r="AF3464" s="113">
        <v>18</v>
      </c>
      <c r="AG3464" s="113">
        <v>7</v>
      </c>
      <c r="AH3464" s="113" t="s">
        <v>16226</v>
      </c>
      <c r="AI3464" s="117" t="s">
        <v>14012</v>
      </c>
      <c r="AK3464" s="114">
        <v>45139</v>
      </c>
      <c r="AL3464" s="113">
        <v>17</v>
      </c>
      <c r="AM3464" s="113" t="s">
        <v>9982</v>
      </c>
      <c r="AN3464" s="113" t="s">
        <v>35598</v>
      </c>
      <c r="AO3464" s="113" t="s">
        <v>297</v>
      </c>
      <c r="AP3464" s="113">
        <v>2001</v>
      </c>
      <c r="AQ3464" s="113" t="s">
        <v>9871</v>
      </c>
      <c r="AR3464" s="113" t="s">
        <v>19139</v>
      </c>
      <c r="AS3464" s="113" t="s">
        <v>14</v>
      </c>
      <c r="AT3464" s="113" t="s">
        <v>14</v>
      </c>
      <c r="AU3464" s="113" t="s">
        <v>16229</v>
      </c>
      <c r="AV3464" s="113" t="s">
        <v>14</v>
      </c>
      <c r="AW3464" s="113" t="s">
        <v>14</v>
      </c>
    </row>
    <row r="3465" spans="1:49">
      <c r="A3465" s="116" t="s">
        <v>428</v>
      </c>
      <c r="C3465" s="113" t="s">
        <v>429</v>
      </c>
      <c r="E3465" s="113" t="s">
        <v>430</v>
      </c>
      <c r="F3465" s="113" t="s">
        <v>8</v>
      </c>
      <c r="G3465" s="114">
        <v>30910</v>
      </c>
      <c r="H3465" s="113" t="s">
        <v>16218</v>
      </c>
      <c r="I3465" s="113" t="s">
        <v>9866</v>
      </c>
      <c r="J3465" s="113" t="s">
        <v>9872</v>
      </c>
      <c r="K3465" s="113" t="s">
        <v>42258</v>
      </c>
      <c r="L3465" s="113">
        <v>85398969040</v>
      </c>
      <c r="M3465" s="113" t="s">
        <v>12669</v>
      </c>
      <c r="O3465" s="113" t="s">
        <v>11163</v>
      </c>
      <c r="P3465" s="113" t="s">
        <v>42259</v>
      </c>
      <c r="Q3465" s="113" t="s">
        <v>42260</v>
      </c>
      <c r="R3465" s="113">
        <v>15</v>
      </c>
      <c r="S3465" s="113" t="s">
        <v>13</v>
      </c>
      <c r="T3465" s="113" t="s">
        <v>42261</v>
      </c>
      <c r="U3465" s="113" t="s">
        <v>42262</v>
      </c>
      <c r="V3465" s="114">
        <v>42032</v>
      </c>
      <c r="W3465" s="114">
        <v>41944</v>
      </c>
      <c r="X3465" s="113" t="s">
        <v>42263</v>
      </c>
      <c r="Y3465" s="114">
        <v>40785</v>
      </c>
      <c r="Z3465" s="114">
        <v>42614</v>
      </c>
      <c r="AA3465" s="113">
        <v>21</v>
      </c>
      <c r="AB3465" s="113" t="s">
        <v>24</v>
      </c>
      <c r="AC3465" s="113">
        <v>32</v>
      </c>
      <c r="AD3465" s="113" t="s">
        <v>84</v>
      </c>
      <c r="AE3465" s="114">
        <v>44652</v>
      </c>
      <c r="AF3465" s="113">
        <v>12</v>
      </c>
      <c r="AG3465" s="113">
        <v>3</v>
      </c>
      <c r="AH3465" s="113" t="s">
        <v>9913</v>
      </c>
      <c r="AI3465" s="117" t="s">
        <v>336</v>
      </c>
      <c r="AJ3465" s="113" t="s">
        <v>45516</v>
      </c>
      <c r="AK3465" s="114">
        <v>44558</v>
      </c>
      <c r="AL3465" s="113">
        <v>40</v>
      </c>
      <c r="AM3465" s="113" t="s">
        <v>9870</v>
      </c>
      <c r="AN3465" s="113" t="s">
        <v>18017</v>
      </c>
      <c r="AO3465" s="113" t="s">
        <v>431</v>
      </c>
      <c r="AP3465" s="113">
        <v>2015</v>
      </c>
      <c r="AQ3465" s="113" t="s">
        <v>8</v>
      </c>
      <c r="AR3465" s="113" t="s">
        <v>42264</v>
      </c>
      <c r="AS3465" s="113" t="s">
        <v>14</v>
      </c>
      <c r="AT3465" s="113" t="s">
        <v>14</v>
      </c>
      <c r="AU3465" s="113" t="s">
        <v>16229</v>
      </c>
      <c r="AV3465" s="113" t="s">
        <v>14</v>
      </c>
      <c r="AW3465" s="113" t="s">
        <v>14</v>
      </c>
    </row>
    <row r="3466" spans="1:49">
      <c r="A3466" s="116" t="s">
        <v>5004</v>
      </c>
      <c r="B3466" s="113">
        <v>570036134</v>
      </c>
      <c r="C3466" s="113" t="s">
        <v>5005</v>
      </c>
      <c r="E3466" s="113" t="s">
        <v>56</v>
      </c>
      <c r="F3466" s="113" t="s">
        <v>8</v>
      </c>
      <c r="G3466" s="114">
        <v>30912</v>
      </c>
      <c r="H3466" s="113" t="s">
        <v>16230</v>
      </c>
      <c r="I3466" s="113" t="s">
        <v>9866</v>
      </c>
      <c r="J3466" s="113" t="s">
        <v>16392</v>
      </c>
      <c r="K3466" s="113" t="s">
        <v>25480</v>
      </c>
      <c r="M3466" s="113" t="s">
        <v>12269</v>
      </c>
      <c r="O3466" s="113" t="s">
        <v>12270</v>
      </c>
      <c r="P3466" s="113" t="s">
        <v>25481</v>
      </c>
      <c r="Q3466" s="113" t="s">
        <v>25482</v>
      </c>
      <c r="R3466" s="113">
        <v>15</v>
      </c>
      <c r="S3466" s="113" t="s">
        <v>13</v>
      </c>
      <c r="T3466" s="113" t="s">
        <v>25483</v>
      </c>
      <c r="U3466" s="113" t="s">
        <v>25484</v>
      </c>
      <c r="V3466" s="114">
        <v>39563</v>
      </c>
      <c r="W3466" s="114">
        <v>39448</v>
      </c>
      <c r="X3466" s="113" t="s">
        <v>25485</v>
      </c>
      <c r="Y3466" s="114">
        <v>40143</v>
      </c>
      <c r="Z3466" s="114">
        <v>40148</v>
      </c>
      <c r="AA3466" s="113">
        <v>21</v>
      </c>
      <c r="AB3466" s="113" t="s">
        <v>24</v>
      </c>
      <c r="AC3466" s="113">
        <v>33</v>
      </c>
      <c r="AD3466" s="113" t="s">
        <v>10</v>
      </c>
      <c r="AE3466" s="114">
        <v>43556</v>
      </c>
      <c r="AF3466" s="113">
        <v>10</v>
      </c>
      <c r="AG3466" s="113">
        <v>3</v>
      </c>
      <c r="AH3466" s="113" t="s">
        <v>16263</v>
      </c>
      <c r="AI3466" s="117" t="s">
        <v>20086</v>
      </c>
      <c r="AK3466" s="114">
        <v>45302</v>
      </c>
      <c r="AL3466" s="113">
        <v>40</v>
      </c>
      <c r="AM3466" s="113" t="s">
        <v>9870</v>
      </c>
      <c r="AN3466" s="113" t="s">
        <v>25486</v>
      </c>
      <c r="AO3466" s="113" t="s">
        <v>5006</v>
      </c>
      <c r="AP3466" s="113">
        <v>2006</v>
      </c>
      <c r="AQ3466" s="113" t="s">
        <v>9994</v>
      </c>
      <c r="AR3466" s="113" t="s">
        <v>18680</v>
      </c>
      <c r="AS3466" s="113" t="s">
        <v>14</v>
      </c>
      <c r="AT3466" s="113" t="s">
        <v>14</v>
      </c>
      <c r="AU3466" s="113" t="s">
        <v>16229</v>
      </c>
      <c r="AV3466" s="113" t="s">
        <v>14</v>
      </c>
    </row>
    <row r="3467" spans="1:49">
      <c r="A3467" s="116" t="s">
        <v>3463</v>
      </c>
      <c r="C3467" s="113" t="s">
        <v>3464</v>
      </c>
      <c r="E3467" s="113" t="s">
        <v>34</v>
      </c>
      <c r="F3467" s="113" t="s">
        <v>1039</v>
      </c>
      <c r="G3467" s="114">
        <v>30912</v>
      </c>
      <c r="H3467" s="113" t="s">
        <v>16218</v>
      </c>
      <c r="I3467" s="113" t="s">
        <v>9866</v>
      </c>
      <c r="J3467" s="113" t="s">
        <v>9872</v>
      </c>
      <c r="K3467" s="113" t="s">
        <v>21615</v>
      </c>
      <c r="L3467" s="113">
        <v>82187287288</v>
      </c>
      <c r="M3467" s="113" t="s">
        <v>14721</v>
      </c>
      <c r="O3467" s="113" t="s">
        <v>21616</v>
      </c>
      <c r="P3467" s="113" t="s">
        <v>21617</v>
      </c>
      <c r="Q3467" s="113" t="s">
        <v>21618</v>
      </c>
      <c r="R3467" s="113">
        <v>15</v>
      </c>
      <c r="S3467" s="113" t="s">
        <v>13</v>
      </c>
      <c r="T3467" s="113" t="s">
        <v>21619</v>
      </c>
      <c r="U3467" s="113" t="s">
        <v>21620</v>
      </c>
      <c r="V3467" s="114">
        <v>40179</v>
      </c>
      <c r="W3467" s="114">
        <v>40179</v>
      </c>
      <c r="X3467" s="113" t="s">
        <v>21621</v>
      </c>
      <c r="Y3467" s="114">
        <v>40906</v>
      </c>
      <c r="Z3467" s="114">
        <v>40909</v>
      </c>
      <c r="AA3467" s="113">
        <v>21</v>
      </c>
      <c r="AB3467" s="113" t="s">
        <v>24</v>
      </c>
      <c r="AC3467" s="113">
        <v>31</v>
      </c>
      <c r="AD3467" s="113" t="s">
        <v>9</v>
      </c>
      <c r="AE3467" s="114">
        <v>44470</v>
      </c>
      <c r="AF3467" s="113">
        <v>12</v>
      </c>
      <c r="AG3467" s="113">
        <v>1</v>
      </c>
      <c r="AH3467" s="113" t="s">
        <v>16263</v>
      </c>
      <c r="AI3467" s="117" t="s">
        <v>19973</v>
      </c>
      <c r="AK3467" s="114">
        <v>45302</v>
      </c>
      <c r="AL3467" s="113">
        <v>40</v>
      </c>
      <c r="AM3467" s="113" t="s">
        <v>9870</v>
      </c>
      <c r="AN3467" s="113" t="s">
        <v>21622</v>
      </c>
      <c r="AO3467" s="113" t="s">
        <v>629</v>
      </c>
      <c r="AP3467" s="113">
        <v>2019</v>
      </c>
      <c r="AQ3467" s="113" t="s">
        <v>8</v>
      </c>
      <c r="AR3467" s="113" t="s">
        <v>21224</v>
      </c>
      <c r="AS3467" s="113" t="s">
        <v>14</v>
      </c>
      <c r="AT3467" s="113" t="s">
        <v>14</v>
      </c>
      <c r="AU3467" s="113" t="s">
        <v>16229</v>
      </c>
      <c r="AV3467" s="113" t="s">
        <v>14</v>
      </c>
    </row>
    <row r="3468" spans="1:49">
      <c r="A3468" s="116" t="s">
        <v>8624</v>
      </c>
      <c r="B3468" s="113">
        <v>570027584</v>
      </c>
      <c r="C3468" s="113" t="s">
        <v>8373</v>
      </c>
      <c r="E3468" s="113" t="s">
        <v>110</v>
      </c>
      <c r="F3468" s="113" t="s">
        <v>8</v>
      </c>
      <c r="G3468" s="114">
        <v>30914</v>
      </c>
      <c r="H3468" s="113" t="s">
        <v>16230</v>
      </c>
      <c r="I3468" s="113" t="s">
        <v>9866</v>
      </c>
      <c r="J3468" s="113" t="s">
        <v>9872</v>
      </c>
      <c r="K3468" s="113" t="s">
        <v>35676</v>
      </c>
      <c r="L3468" s="113">
        <v>81242084647</v>
      </c>
      <c r="M3468" s="113" t="s">
        <v>13606</v>
      </c>
      <c r="O3468" s="113" t="s">
        <v>13607</v>
      </c>
      <c r="P3468" s="113" t="s">
        <v>35677</v>
      </c>
      <c r="Q3468" s="113" t="s">
        <v>35678</v>
      </c>
      <c r="R3468" s="113">
        <v>15</v>
      </c>
      <c r="S3468" s="113" t="s">
        <v>13</v>
      </c>
      <c r="T3468" s="113" t="s">
        <v>35679</v>
      </c>
      <c r="U3468" s="113" t="s">
        <v>35680</v>
      </c>
      <c r="V3468" s="114">
        <v>39387</v>
      </c>
      <c r="W3468" s="114">
        <v>39083</v>
      </c>
      <c r="X3468" s="113" t="s">
        <v>35681</v>
      </c>
      <c r="Y3468" s="114">
        <v>39720</v>
      </c>
      <c r="Z3468" s="114">
        <v>39722</v>
      </c>
      <c r="AA3468" s="113">
        <v>21</v>
      </c>
      <c r="AB3468" s="113" t="s">
        <v>24</v>
      </c>
      <c r="AC3468" s="113">
        <v>33</v>
      </c>
      <c r="AD3468" s="113" t="s">
        <v>10</v>
      </c>
      <c r="AE3468" s="114">
        <v>45200</v>
      </c>
      <c r="AF3468" s="113">
        <v>15</v>
      </c>
      <c r="AG3468" s="113">
        <v>9</v>
      </c>
      <c r="AH3468" s="113" t="s">
        <v>16263</v>
      </c>
      <c r="AI3468" s="117" t="s">
        <v>16264</v>
      </c>
      <c r="AK3468" s="114">
        <v>45302</v>
      </c>
      <c r="AL3468" s="113">
        <v>40</v>
      </c>
      <c r="AM3468" s="113" t="s">
        <v>9870</v>
      </c>
      <c r="AN3468" s="113" t="s">
        <v>19131</v>
      </c>
      <c r="AO3468" s="113" t="s">
        <v>1173</v>
      </c>
      <c r="AP3468" s="113">
        <v>2011</v>
      </c>
      <c r="AQ3468" s="113" t="s">
        <v>8</v>
      </c>
      <c r="AR3468" s="113" t="s">
        <v>16947</v>
      </c>
      <c r="AS3468" s="113" t="s">
        <v>14</v>
      </c>
      <c r="AT3468" s="113" t="s">
        <v>14</v>
      </c>
      <c r="AU3468" s="113" t="s">
        <v>16229</v>
      </c>
      <c r="AV3468" s="113" t="s">
        <v>14</v>
      </c>
    </row>
    <row r="3469" spans="1:49">
      <c r="A3469" s="116" t="s">
        <v>5369</v>
      </c>
      <c r="C3469" s="113" t="s">
        <v>5370</v>
      </c>
      <c r="F3469" s="113" t="s">
        <v>37</v>
      </c>
      <c r="G3469" s="114">
        <v>30918</v>
      </c>
      <c r="H3469" s="113" t="s">
        <v>16230</v>
      </c>
      <c r="I3469" s="113" t="s">
        <v>9866</v>
      </c>
      <c r="J3469" s="113" t="s">
        <v>9872</v>
      </c>
      <c r="K3469" s="113" t="s">
        <v>36862</v>
      </c>
      <c r="L3469" s="113">
        <v>85341761341</v>
      </c>
      <c r="M3469" s="113" t="s">
        <v>14323</v>
      </c>
      <c r="O3469" s="113" t="s">
        <v>36863</v>
      </c>
      <c r="P3469" s="113" t="s">
        <v>36864</v>
      </c>
      <c r="Q3469" s="113" t="s">
        <v>36865</v>
      </c>
      <c r="R3469" s="113">
        <v>15</v>
      </c>
      <c r="S3469" s="113" t="s">
        <v>13</v>
      </c>
      <c r="T3469" s="113" t="s">
        <v>36866</v>
      </c>
      <c r="U3469" s="113" t="s">
        <v>36867</v>
      </c>
      <c r="V3469" s="114">
        <v>42024</v>
      </c>
      <c r="W3469" s="114">
        <v>41944</v>
      </c>
      <c r="X3469" s="113" t="s">
        <v>36868</v>
      </c>
      <c r="Y3469" s="114">
        <v>42612</v>
      </c>
      <c r="Z3469" s="114">
        <v>42614</v>
      </c>
      <c r="AA3469" s="113">
        <v>21</v>
      </c>
      <c r="AB3469" s="113" t="s">
        <v>24</v>
      </c>
      <c r="AC3469" s="113">
        <v>23</v>
      </c>
      <c r="AD3469" s="113" t="s">
        <v>78</v>
      </c>
      <c r="AE3469" s="114">
        <v>45017</v>
      </c>
      <c r="AF3469" s="113">
        <v>18</v>
      </c>
      <c r="AG3469" s="113">
        <v>5</v>
      </c>
      <c r="AH3469" s="113" t="s">
        <v>16263</v>
      </c>
      <c r="AI3469" s="117" t="s">
        <v>16325</v>
      </c>
      <c r="AK3469" s="114">
        <v>45302</v>
      </c>
      <c r="AL3469" s="113">
        <v>17</v>
      </c>
      <c r="AM3469" s="113" t="s">
        <v>9982</v>
      </c>
      <c r="AN3469" s="113" t="s">
        <v>24819</v>
      </c>
      <c r="AO3469" s="113" t="s">
        <v>126</v>
      </c>
      <c r="AP3469" s="113">
        <v>2003</v>
      </c>
      <c r="AQ3469" s="113" t="s">
        <v>8</v>
      </c>
      <c r="AR3469" s="113" t="s">
        <v>33919</v>
      </c>
      <c r="AS3469" s="113" t="s">
        <v>14</v>
      </c>
      <c r="AT3469" s="113" t="s">
        <v>14</v>
      </c>
      <c r="AU3469" s="113" t="s">
        <v>16229</v>
      </c>
      <c r="AV3469" s="113" t="s">
        <v>14</v>
      </c>
    </row>
    <row r="3470" spans="1:49">
      <c r="A3470" s="116" t="s">
        <v>7569</v>
      </c>
      <c r="C3470" s="113" t="s">
        <v>4447</v>
      </c>
      <c r="E3470" s="113" t="s">
        <v>41</v>
      </c>
      <c r="F3470" s="113" t="s">
        <v>46</v>
      </c>
      <c r="G3470" s="114">
        <v>30921</v>
      </c>
      <c r="H3470" s="113" t="s">
        <v>16230</v>
      </c>
      <c r="I3470" s="113" t="s">
        <v>9866</v>
      </c>
      <c r="J3470" s="113" t="s">
        <v>9872</v>
      </c>
      <c r="K3470" s="113" t="s">
        <v>21370</v>
      </c>
      <c r="L3470" s="113">
        <v>82188012255</v>
      </c>
      <c r="M3470" s="113" t="s">
        <v>21371</v>
      </c>
      <c r="O3470" s="113" t="s">
        <v>15736</v>
      </c>
      <c r="P3470" s="113" t="s">
        <v>21372</v>
      </c>
      <c r="Q3470" s="113" t="s">
        <v>21373</v>
      </c>
      <c r="R3470" s="113">
        <v>15</v>
      </c>
      <c r="S3470" s="113" t="s">
        <v>13</v>
      </c>
      <c r="T3470" s="113" t="s">
        <v>21374</v>
      </c>
      <c r="U3470" s="113" t="s">
        <v>21375</v>
      </c>
      <c r="V3470" s="114">
        <v>40581</v>
      </c>
      <c r="W3470" s="114">
        <v>40544</v>
      </c>
      <c r="X3470" s="113" t="s">
        <v>21376</v>
      </c>
      <c r="Y3470" s="114">
        <v>41271</v>
      </c>
      <c r="Z3470" s="114">
        <v>41275</v>
      </c>
      <c r="AA3470" s="113">
        <v>22</v>
      </c>
      <c r="AB3470" s="113" t="s">
        <v>25</v>
      </c>
      <c r="AC3470" s="113">
        <v>31</v>
      </c>
      <c r="AD3470" s="113" t="s">
        <v>9</v>
      </c>
      <c r="AE3470" s="114">
        <v>44652</v>
      </c>
      <c r="AF3470" s="113">
        <v>9</v>
      </c>
      <c r="AG3470" s="113">
        <v>3</v>
      </c>
      <c r="AH3470" s="113" t="s">
        <v>16226</v>
      </c>
      <c r="AI3470" s="117" t="s">
        <v>9875</v>
      </c>
      <c r="AK3470" s="114">
        <v>44652</v>
      </c>
      <c r="AL3470" s="113">
        <v>40</v>
      </c>
      <c r="AM3470" s="113" t="s">
        <v>9870</v>
      </c>
      <c r="AN3470" s="113" t="s">
        <v>16561</v>
      </c>
      <c r="AO3470" s="113" t="s">
        <v>42</v>
      </c>
      <c r="AP3470" s="113">
        <v>2021</v>
      </c>
      <c r="AQ3470" s="113" t="s">
        <v>9871</v>
      </c>
      <c r="AR3470" s="113" t="s">
        <v>16781</v>
      </c>
      <c r="AS3470" s="113" t="s">
        <v>14</v>
      </c>
      <c r="AT3470" s="113" t="s">
        <v>14</v>
      </c>
      <c r="AU3470" s="113" t="s">
        <v>16229</v>
      </c>
      <c r="AV3470" s="113" t="s">
        <v>14</v>
      </c>
      <c r="AW3470" s="113" t="s">
        <v>14</v>
      </c>
    </row>
    <row r="3471" spans="1:49">
      <c r="A3471" s="116" t="s">
        <v>1439</v>
      </c>
      <c r="C3471" s="113" t="s">
        <v>1440</v>
      </c>
      <c r="D3471" s="113" t="s">
        <v>1441</v>
      </c>
      <c r="F3471" s="113" t="s">
        <v>862</v>
      </c>
      <c r="G3471" s="114">
        <v>30925</v>
      </c>
      <c r="H3471" s="113" t="s">
        <v>16230</v>
      </c>
      <c r="I3471" s="113" t="s">
        <v>9866</v>
      </c>
      <c r="J3471" s="113" t="s">
        <v>9872</v>
      </c>
      <c r="K3471" s="113" t="s">
        <v>41707</v>
      </c>
      <c r="L3471" s="113">
        <v>81215626396</v>
      </c>
      <c r="M3471" s="113" t="s">
        <v>15195</v>
      </c>
      <c r="N3471" s="113" t="s">
        <v>16242</v>
      </c>
      <c r="O3471" s="113" t="s">
        <v>15196</v>
      </c>
      <c r="P3471" s="113" t="s">
        <v>16244</v>
      </c>
      <c r="Q3471" s="113" t="s">
        <v>16244</v>
      </c>
      <c r="R3471" s="113">
        <v>15</v>
      </c>
      <c r="S3471" s="113" t="s">
        <v>13</v>
      </c>
      <c r="T3471" s="113" t="s">
        <v>41708</v>
      </c>
      <c r="U3471" s="113" t="s">
        <v>41709</v>
      </c>
      <c r="V3471" s="114">
        <v>42933</v>
      </c>
      <c r="W3471" s="114">
        <v>42826</v>
      </c>
      <c r="X3471" s="113" t="s">
        <v>41710</v>
      </c>
      <c r="Y3471" s="114">
        <v>43188</v>
      </c>
      <c r="Z3471" s="114">
        <v>43191</v>
      </c>
      <c r="AA3471" s="113">
        <v>32</v>
      </c>
      <c r="AB3471" s="113" t="s">
        <v>84</v>
      </c>
      <c r="AC3471" s="113">
        <v>34</v>
      </c>
      <c r="AD3471" s="113" t="s">
        <v>18</v>
      </c>
      <c r="AE3471" s="114">
        <v>45017</v>
      </c>
      <c r="AF3471" s="113">
        <v>8</v>
      </c>
      <c r="AG3471" s="113">
        <v>11</v>
      </c>
      <c r="AH3471" s="113" t="s">
        <v>16226</v>
      </c>
      <c r="AI3471" s="117" t="s">
        <v>15197</v>
      </c>
      <c r="AK3471" s="114">
        <v>43922</v>
      </c>
      <c r="AL3471" s="113">
        <v>40</v>
      </c>
      <c r="AM3471" s="113" t="s">
        <v>9870</v>
      </c>
      <c r="AN3471" s="113" t="s">
        <v>41711</v>
      </c>
      <c r="AO3471" s="113" t="s">
        <v>1442</v>
      </c>
      <c r="AP3471" s="113">
        <v>2011</v>
      </c>
      <c r="AQ3471" s="113" t="s">
        <v>46</v>
      </c>
      <c r="AR3471" s="113" t="s">
        <v>17533</v>
      </c>
      <c r="AS3471" s="113" t="s">
        <v>14</v>
      </c>
      <c r="AT3471" s="113" t="s">
        <v>14</v>
      </c>
      <c r="AU3471" s="113" t="s">
        <v>16229</v>
      </c>
      <c r="AV3471" s="113" t="s">
        <v>14</v>
      </c>
      <c r="AW3471" s="113" t="s">
        <v>14</v>
      </c>
    </row>
    <row r="3472" spans="1:49">
      <c r="A3472" s="116" t="s">
        <v>5044</v>
      </c>
      <c r="B3472" s="113">
        <v>570020185</v>
      </c>
      <c r="C3472" s="113" t="s">
        <v>5045</v>
      </c>
      <c r="E3472" s="113" t="s">
        <v>41</v>
      </c>
      <c r="F3472" s="113" t="s">
        <v>2123</v>
      </c>
      <c r="G3472" s="114">
        <v>30927</v>
      </c>
      <c r="H3472" s="113" t="s">
        <v>16230</v>
      </c>
      <c r="I3472" s="113" t="s">
        <v>9866</v>
      </c>
      <c r="J3472" s="113" t="s">
        <v>9872</v>
      </c>
      <c r="K3472" s="113" t="s">
        <v>43864</v>
      </c>
      <c r="L3472" s="113">
        <v>85257626768</v>
      </c>
      <c r="M3472" s="113" t="s">
        <v>16137</v>
      </c>
      <c r="O3472" s="113" t="s">
        <v>11539</v>
      </c>
      <c r="P3472" s="113" t="s">
        <v>43865</v>
      </c>
      <c r="Q3472" s="113" t="s">
        <v>43866</v>
      </c>
      <c r="R3472" s="113">
        <v>15</v>
      </c>
      <c r="S3472" s="113" t="s">
        <v>13</v>
      </c>
      <c r="T3472" s="113" t="s">
        <v>43867</v>
      </c>
      <c r="U3472" s="113" t="s">
        <v>43868</v>
      </c>
      <c r="V3472" s="114">
        <v>38852</v>
      </c>
      <c r="W3472" s="114">
        <v>38808</v>
      </c>
      <c r="X3472" s="113" t="s">
        <v>43869</v>
      </c>
      <c r="Y3472" s="114">
        <v>39230</v>
      </c>
      <c r="Z3472" s="114">
        <v>39234</v>
      </c>
      <c r="AA3472" s="113">
        <v>22</v>
      </c>
      <c r="AB3472" s="113" t="s">
        <v>25</v>
      </c>
      <c r="AC3472" s="113">
        <v>32</v>
      </c>
      <c r="AD3472" s="113" t="s">
        <v>84</v>
      </c>
      <c r="AE3472" s="114">
        <v>44470</v>
      </c>
      <c r="AF3472" s="113">
        <v>13</v>
      </c>
      <c r="AG3472" s="113">
        <v>6</v>
      </c>
      <c r="AH3472" s="113" t="s">
        <v>16226</v>
      </c>
      <c r="AI3472" s="117" t="s">
        <v>9875</v>
      </c>
      <c r="AK3472" s="114">
        <v>43556</v>
      </c>
      <c r="AL3472" s="113">
        <v>40</v>
      </c>
      <c r="AM3472" s="113" t="s">
        <v>9870</v>
      </c>
      <c r="AN3472" s="113" t="s">
        <v>16561</v>
      </c>
      <c r="AO3472" s="113" t="s">
        <v>42</v>
      </c>
      <c r="AP3472" s="113">
        <v>2019</v>
      </c>
      <c r="AQ3472" s="113" t="s">
        <v>2123</v>
      </c>
      <c r="AR3472" s="113" t="s">
        <v>20101</v>
      </c>
      <c r="AS3472" s="113" t="s">
        <v>14</v>
      </c>
      <c r="AT3472" s="113" t="s">
        <v>14</v>
      </c>
      <c r="AU3472" s="113" t="s">
        <v>16229</v>
      </c>
      <c r="AV3472" s="113" t="s">
        <v>14</v>
      </c>
      <c r="AW3472" s="113" t="s">
        <v>14</v>
      </c>
    </row>
    <row r="3473" spans="1:49">
      <c r="A3473" s="116" t="s">
        <v>3499</v>
      </c>
      <c r="C3473" s="113" t="s">
        <v>3500</v>
      </c>
      <c r="E3473" s="113" t="s">
        <v>110</v>
      </c>
      <c r="F3473" s="113" t="s">
        <v>8</v>
      </c>
      <c r="G3473" s="114">
        <v>30928</v>
      </c>
      <c r="H3473" s="113" t="s">
        <v>16230</v>
      </c>
      <c r="I3473" s="113" t="s">
        <v>9866</v>
      </c>
      <c r="J3473" s="113" t="s">
        <v>9872</v>
      </c>
      <c r="K3473" s="113" t="s">
        <v>37855</v>
      </c>
      <c r="L3473" s="113">
        <v>811456891</v>
      </c>
      <c r="M3473" s="113" t="s">
        <v>11791</v>
      </c>
      <c r="O3473" s="113" t="s">
        <v>11792</v>
      </c>
      <c r="P3473" s="113" t="s">
        <v>37856</v>
      </c>
      <c r="Q3473" s="113" t="s">
        <v>37857</v>
      </c>
      <c r="R3473" s="113">
        <v>15</v>
      </c>
      <c r="S3473" s="113" t="s">
        <v>13</v>
      </c>
      <c r="T3473" s="113" t="s">
        <v>37858</v>
      </c>
      <c r="U3473" s="113" t="s">
        <v>37859</v>
      </c>
      <c r="V3473" s="114">
        <v>39904</v>
      </c>
      <c r="W3473" s="114">
        <v>39904</v>
      </c>
      <c r="X3473" s="113" t="s">
        <v>37860</v>
      </c>
      <c r="Y3473" s="114">
        <v>40542</v>
      </c>
      <c r="Z3473" s="114">
        <v>40544</v>
      </c>
      <c r="AA3473" s="113">
        <v>21</v>
      </c>
      <c r="AB3473" s="113" t="s">
        <v>24</v>
      </c>
      <c r="AC3473" s="113">
        <v>34</v>
      </c>
      <c r="AD3473" s="113" t="s">
        <v>18</v>
      </c>
      <c r="AE3473" s="114">
        <v>45383</v>
      </c>
      <c r="AF3473" s="113">
        <v>15</v>
      </c>
      <c r="AG3473" s="113">
        <v>1</v>
      </c>
      <c r="AH3473" s="113" t="s">
        <v>9913</v>
      </c>
      <c r="AI3473" s="117" t="s">
        <v>1555</v>
      </c>
      <c r="AJ3473" s="113" t="s">
        <v>45516</v>
      </c>
      <c r="AK3473" s="114">
        <v>43497</v>
      </c>
      <c r="AL3473" s="113">
        <v>40</v>
      </c>
      <c r="AM3473" s="113" t="s">
        <v>9870</v>
      </c>
      <c r="AN3473" s="113" t="s">
        <v>16282</v>
      </c>
      <c r="AO3473" s="113" t="s">
        <v>113</v>
      </c>
      <c r="AP3473" s="113">
        <v>2002</v>
      </c>
      <c r="AQ3473" s="113" t="s">
        <v>8</v>
      </c>
      <c r="AR3473" s="113" t="s">
        <v>17540</v>
      </c>
      <c r="AS3473" s="113" t="s">
        <v>14</v>
      </c>
      <c r="AT3473" s="113" t="s">
        <v>14</v>
      </c>
      <c r="AU3473" s="113" t="s">
        <v>16229</v>
      </c>
      <c r="AV3473" s="113" t="s">
        <v>14</v>
      </c>
      <c r="AW3473" s="113" t="s">
        <v>14</v>
      </c>
    </row>
    <row r="3474" spans="1:49">
      <c r="A3474" s="116" t="s">
        <v>5688</v>
      </c>
      <c r="C3474" s="113" t="s">
        <v>5689</v>
      </c>
      <c r="E3474" s="113" t="s">
        <v>67</v>
      </c>
      <c r="F3474" s="113" t="s">
        <v>8</v>
      </c>
      <c r="G3474" s="114">
        <v>30928</v>
      </c>
      <c r="H3474" s="113" t="s">
        <v>16218</v>
      </c>
      <c r="I3474" s="113" t="s">
        <v>9866</v>
      </c>
      <c r="J3474" s="113" t="s">
        <v>9872</v>
      </c>
      <c r="K3474" s="113" t="s">
        <v>25244</v>
      </c>
      <c r="L3474" s="113">
        <v>81341426677</v>
      </c>
      <c r="M3474" s="113" t="s">
        <v>25245</v>
      </c>
      <c r="O3474" s="113" t="s">
        <v>25246</v>
      </c>
      <c r="P3474" s="113" t="s">
        <v>25247</v>
      </c>
      <c r="Q3474" s="113" t="s">
        <v>25248</v>
      </c>
      <c r="R3474" s="113">
        <v>15</v>
      </c>
      <c r="S3474" s="113" t="s">
        <v>13</v>
      </c>
      <c r="T3474" s="113" t="s">
        <v>25249</v>
      </c>
      <c r="U3474" s="113" t="s">
        <v>25250</v>
      </c>
      <c r="V3474" s="114">
        <v>40581</v>
      </c>
      <c r="W3474" s="114">
        <v>40544</v>
      </c>
      <c r="X3474" s="113" t="s">
        <v>25251</v>
      </c>
      <c r="Y3474" s="114">
        <v>41271</v>
      </c>
      <c r="Z3474" s="114">
        <v>41275</v>
      </c>
      <c r="AA3474" s="113">
        <v>31</v>
      </c>
      <c r="AB3474" s="113" t="s">
        <v>9</v>
      </c>
      <c r="AC3474" s="113">
        <v>33</v>
      </c>
      <c r="AD3474" s="113" t="s">
        <v>10</v>
      </c>
      <c r="AE3474" s="114">
        <v>43556</v>
      </c>
      <c r="AF3474" s="113">
        <v>8</v>
      </c>
      <c r="AG3474" s="113">
        <v>3</v>
      </c>
      <c r="AH3474" s="113" t="s">
        <v>16226</v>
      </c>
      <c r="AI3474" s="117" t="s">
        <v>11969</v>
      </c>
      <c r="AK3474" s="114">
        <v>44560</v>
      </c>
      <c r="AL3474" s="113">
        <v>40</v>
      </c>
      <c r="AM3474" s="113" t="s">
        <v>9870</v>
      </c>
      <c r="AN3474" s="113" t="s">
        <v>16647</v>
      </c>
      <c r="AO3474" s="113" t="s">
        <v>378</v>
      </c>
      <c r="AP3474" s="113">
        <v>2008</v>
      </c>
      <c r="AQ3474" s="113" t="s">
        <v>8</v>
      </c>
      <c r="AR3474" s="113" t="s">
        <v>29126</v>
      </c>
      <c r="AS3474" s="113" t="s">
        <v>14</v>
      </c>
      <c r="AT3474" s="113" t="s">
        <v>14</v>
      </c>
      <c r="AU3474" s="113" t="s">
        <v>16229</v>
      </c>
      <c r="AV3474" s="113" t="s">
        <v>14</v>
      </c>
      <c r="AW3474" s="113" t="s">
        <v>14</v>
      </c>
    </row>
    <row r="3475" spans="1:49">
      <c r="A3475" s="116" t="s">
        <v>2450</v>
      </c>
      <c r="B3475" s="113">
        <v>570035988</v>
      </c>
      <c r="C3475" s="113" t="s">
        <v>2451</v>
      </c>
      <c r="E3475" s="113" t="s">
        <v>831</v>
      </c>
      <c r="F3475" s="113" t="s">
        <v>8</v>
      </c>
      <c r="G3475" s="114">
        <v>30931</v>
      </c>
      <c r="H3475" s="113" t="s">
        <v>16218</v>
      </c>
      <c r="I3475" s="113" t="s">
        <v>9866</v>
      </c>
      <c r="J3475" s="113" t="s">
        <v>9867</v>
      </c>
      <c r="K3475" s="113" t="s">
        <v>33484</v>
      </c>
      <c r="L3475" s="113">
        <v>82271660334</v>
      </c>
      <c r="M3475" s="113" t="s">
        <v>33485</v>
      </c>
      <c r="O3475" s="113" t="s">
        <v>11908</v>
      </c>
      <c r="P3475" s="113" t="s">
        <v>33486</v>
      </c>
      <c r="Q3475" s="113" t="s">
        <v>33487</v>
      </c>
      <c r="R3475" s="113">
        <v>15</v>
      </c>
      <c r="S3475" s="113" t="s">
        <v>13</v>
      </c>
      <c r="T3475" s="113" t="s">
        <v>33488</v>
      </c>
      <c r="U3475" s="113" t="s">
        <v>33489</v>
      </c>
      <c r="V3475" s="114">
        <v>39563</v>
      </c>
      <c r="W3475" s="114">
        <v>39448</v>
      </c>
      <c r="X3475" s="113" t="s">
        <v>33490</v>
      </c>
      <c r="Y3475" s="114">
        <v>40143</v>
      </c>
      <c r="Z3475" s="114">
        <v>40148</v>
      </c>
      <c r="AA3475" s="113">
        <v>21</v>
      </c>
      <c r="AB3475" s="113" t="s">
        <v>24</v>
      </c>
      <c r="AC3475" s="113">
        <v>31</v>
      </c>
      <c r="AD3475" s="113" t="s">
        <v>9</v>
      </c>
      <c r="AE3475" s="114">
        <v>44105</v>
      </c>
      <c r="AF3475" s="113">
        <v>11</v>
      </c>
      <c r="AG3475" s="113">
        <v>9</v>
      </c>
      <c r="AH3475" s="113" t="s">
        <v>16263</v>
      </c>
      <c r="AI3475" s="117" t="s">
        <v>16264</v>
      </c>
      <c r="AK3475" s="114">
        <v>45597</v>
      </c>
      <c r="AL3475" s="113">
        <v>40</v>
      </c>
      <c r="AM3475" s="113" t="s">
        <v>9870</v>
      </c>
      <c r="AN3475" s="113" t="s">
        <v>32640</v>
      </c>
      <c r="AO3475" s="113" t="s">
        <v>431</v>
      </c>
      <c r="AP3475" s="113">
        <v>2016</v>
      </c>
      <c r="AQ3475" s="113" t="s">
        <v>8</v>
      </c>
      <c r="AR3475" s="113" t="s">
        <v>29322</v>
      </c>
      <c r="AS3475" s="113" t="s">
        <v>14</v>
      </c>
      <c r="AT3475" s="113" t="s">
        <v>14</v>
      </c>
      <c r="AU3475" s="113" t="s">
        <v>16229</v>
      </c>
      <c r="AV3475" s="113" t="s">
        <v>14</v>
      </c>
    </row>
    <row r="3476" spans="1:49">
      <c r="A3476" s="116" t="s">
        <v>8015</v>
      </c>
      <c r="C3476" s="113" t="s">
        <v>8016</v>
      </c>
      <c r="E3476" s="113" t="s">
        <v>30</v>
      </c>
      <c r="F3476" s="113" t="s">
        <v>8</v>
      </c>
      <c r="G3476" s="114">
        <v>30932</v>
      </c>
      <c r="H3476" s="113" t="s">
        <v>16218</v>
      </c>
      <c r="I3476" s="113" t="s">
        <v>9866</v>
      </c>
      <c r="J3476" s="113" t="s">
        <v>9872</v>
      </c>
      <c r="K3476" s="113" t="s">
        <v>20404</v>
      </c>
      <c r="L3476" s="113">
        <v>82393769504</v>
      </c>
      <c r="M3476" s="113" t="s">
        <v>13099</v>
      </c>
      <c r="O3476" s="113" t="s">
        <v>11137</v>
      </c>
      <c r="P3476" s="113" t="s">
        <v>20405</v>
      </c>
      <c r="Q3476" s="113" t="s">
        <v>20406</v>
      </c>
      <c r="R3476" s="113">
        <v>15</v>
      </c>
      <c r="S3476" s="113" t="s">
        <v>13</v>
      </c>
      <c r="T3476" s="113" t="s">
        <v>20407</v>
      </c>
      <c r="U3476" s="113" t="s">
        <v>20408</v>
      </c>
      <c r="V3476" s="114">
        <v>40179</v>
      </c>
      <c r="W3476" s="114">
        <v>40179</v>
      </c>
      <c r="X3476" s="113" t="s">
        <v>20409</v>
      </c>
      <c r="Y3476" s="114">
        <v>40906</v>
      </c>
      <c r="Z3476" s="114">
        <v>40909</v>
      </c>
      <c r="AA3476" s="113">
        <v>21</v>
      </c>
      <c r="AB3476" s="113" t="s">
        <v>24</v>
      </c>
      <c r="AC3476" s="113">
        <v>33</v>
      </c>
      <c r="AD3476" s="113" t="s">
        <v>10</v>
      </c>
      <c r="AE3476" s="114">
        <v>45200</v>
      </c>
      <c r="AF3476" s="113">
        <v>13</v>
      </c>
      <c r="AG3476" s="113">
        <v>9</v>
      </c>
      <c r="AH3476" s="113" t="s">
        <v>16263</v>
      </c>
      <c r="AI3476" s="117" t="s">
        <v>16264</v>
      </c>
      <c r="AK3476" s="114">
        <v>45302</v>
      </c>
      <c r="AL3476" s="113">
        <v>40</v>
      </c>
      <c r="AM3476" s="113" t="s">
        <v>9870</v>
      </c>
      <c r="AN3476" s="113" t="s">
        <v>16468</v>
      </c>
      <c r="AO3476" s="113" t="s">
        <v>31</v>
      </c>
      <c r="AP3476" s="113">
        <v>2013</v>
      </c>
      <c r="AQ3476" s="113" t="s">
        <v>8</v>
      </c>
      <c r="AR3476" s="113" t="s">
        <v>20410</v>
      </c>
      <c r="AS3476" s="113" t="s">
        <v>14</v>
      </c>
      <c r="AT3476" s="113" t="s">
        <v>14</v>
      </c>
      <c r="AU3476" s="113" t="s">
        <v>16229</v>
      </c>
      <c r="AV3476" s="113" t="s">
        <v>14</v>
      </c>
    </row>
    <row r="3477" spans="1:49">
      <c r="A3477" s="116" t="s">
        <v>1184</v>
      </c>
      <c r="B3477" s="113">
        <v>570021211</v>
      </c>
      <c r="C3477" s="113" t="s">
        <v>1185</v>
      </c>
      <c r="E3477" s="113" t="s">
        <v>83</v>
      </c>
      <c r="F3477" s="113" t="s">
        <v>15381</v>
      </c>
      <c r="G3477" s="114">
        <v>30933</v>
      </c>
      <c r="H3477" s="113" t="s">
        <v>16230</v>
      </c>
      <c r="I3477" s="113" t="s">
        <v>9866</v>
      </c>
      <c r="J3477" s="113" t="s">
        <v>9872</v>
      </c>
      <c r="K3477" s="113" t="s">
        <v>34800</v>
      </c>
      <c r="L3477" s="113">
        <v>82291905216</v>
      </c>
      <c r="M3477" s="113" t="s">
        <v>12141</v>
      </c>
      <c r="O3477" s="113" t="s">
        <v>12142</v>
      </c>
      <c r="P3477" s="113" t="s">
        <v>34801</v>
      </c>
      <c r="Q3477" s="113" t="s">
        <v>34802</v>
      </c>
      <c r="R3477" s="113">
        <v>15</v>
      </c>
      <c r="S3477" s="113" t="s">
        <v>13</v>
      </c>
      <c r="T3477" s="113" t="s">
        <v>34803</v>
      </c>
      <c r="U3477" s="113" t="s">
        <v>34804</v>
      </c>
      <c r="V3477" s="114">
        <v>39038</v>
      </c>
      <c r="W3477" s="114">
        <v>38808</v>
      </c>
      <c r="X3477" s="113" t="s">
        <v>34805</v>
      </c>
      <c r="Y3477" s="114">
        <v>39353</v>
      </c>
      <c r="Z3477" s="114">
        <v>39356</v>
      </c>
      <c r="AA3477" s="113">
        <v>21</v>
      </c>
      <c r="AB3477" s="113" t="s">
        <v>24</v>
      </c>
      <c r="AC3477" s="113">
        <v>32</v>
      </c>
      <c r="AD3477" s="113" t="s">
        <v>84</v>
      </c>
      <c r="AE3477" s="114">
        <v>45017</v>
      </c>
      <c r="AF3477" s="113">
        <v>15</v>
      </c>
      <c r="AG3477" s="113">
        <v>3</v>
      </c>
      <c r="AH3477" s="113" t="s">
        <v>16226</v>
      </c>
      <c r="AI3477" s="117" t="s">
        <v>85</v>
      </c>
      <c r="AK3477" s="114">
        <v>44252</v>
      </c>
      <c r="AL3477" s="113">
        <v>40</v>
      </c>
      <c r="AM3477" s="113" t="s">
        <v>9870</v>
      </c>
      <c r="AN3477" s="113" t="s">
        <v>21065</v>
      </c>
      <c r="AO3477" s="113" t="s">
        <v>588</v>
      </c>
      <c r="AP3477" s="113">
        <v>2019</v>
      </c>
      <c r="AQ3477" s="113" t="s">
        <v>1298</v>
      </c>
      <c r="AR3477" s="113" t="s">
        <v>17498</v>
      </c>
      <c r="AS3477" s="113" t="s">
        <v>14</v>
      </c>
      <c r="AT3477" s="113" t="s">
        <v>14</v>
      </c>
      <c r="AU3477" s="113" t="s">
        <v>16229</v>
      </c>
      <c r="AV3477" s="113" t="s">
        <v>14</v>
      </c>
      <c r="AW3477" s="113" t="s">
        <v>14</v>
      </c>
    </row>
    <row r="3478" spans="1:49">
      <c r="A3478" s="116" t="s">
        <v>2860</v>
      </c>
      <c r="B3478" s="113">
        <v>570036138</v>
      </c>
      <c r="C3478" s="113" t="s">
        <v>2861</v>
      </c>
      <c r="F3478" s="113" t="s">
        <v>8</v>
      </c>
      <c r="G3478" s="114">
        <v>30933</v>
      </c>
      <c r="H3478" s="113" t="s">
        <v>16230</v>
      </c>
      <c r="I3478" s="113" t="s">
        <v>9866</v>
      </c>
      <c r="J3478" s="113" t="s">
        <v>9872</v>
      </c>
      <c r="K3478" s="113" t="s">
        <v>33359</v>
      </c>
      <c r="L3478" s="113">
        <v>822591043853</v>
      </c>
      <c r="M3478" s="113" t="s">
        <v>33360</v>
      </c>
      <c r="O3478" s="113" t="s">
        <v>11467</v>
      </c>
      <c r="P3478" s="113" t="s">
        <v>33361</v>
      </c>
      <c r="Q3478" s="113" t="s">
        <v>33362</v>
      </c>
      <c r="R3478" s="113">
        <v>15</v>
      </c>
      <c r="S3478" s="113" t="s">
        <v>13</v>
      </c>
      <c r="T3478" s="113" t="s">
        <v>33363</v>
      </c>
      <c r="U3478" s="113" t="s">
        <v>33364</v>
      </c>
      <c r="V3478" s="114">
        <v>39563</v>
      </c>
      <c r="W3478" s="114">
        <v>39448</v>
      </c>
      <c r="X3478" s="113" t="s">
        <v>33365</v>
      </c>
      <c r="Y3478" s="114">
        <v>40143</v>
      </c>
      <c r="Z3478" s="114">
        <v>40148</v>
      </c>
      <c r="AA3478" s="113">
        <v>21</v>
      </c>
      <c r="AB3478" s="113" t="s">
        <v>24</v>
      </c>
      <c r="AC3478" s="113">
        <v>31</v>
      </c>
      <c r="AD3478" s="113" t="s">
        <v>9</v>
      </c>
      <c r="AE3478" s="114">
        <v>45383</v>
      </c>
      <c r="AF3478" s="113">
        <v>15</v>
      </c>
      <c r="AG3478" s="113">
        <v>3</v>
      </c>
      <c r="AH3478" s="113" t="s">
        <v>16263</v>
      </c>
      <c r="AI3478" s="117" t="s">
        <v>16325</v>
      </c>
      <c r="AK3478" s="114">
        <v>45302</v>
      </c>
      <c r="AL3478" s="113">
        <v>15</v>
      </c>
      <c r="AM3478" s="113" t="s">
        <v>9885</v>
      </c>
      <c r="AN3478" s="113" t="s">
        <v>32533</v>
      </c>
      <c r="AO3478" s="113" t="s">
        <v>669</v>
      </c>
      <c r="AP3478" s="113">
        <v>2003</v>
      </c>
      <c r="AQ3478" s="113" t="s">
        <v>8</v>
      </c>
      <c r="AR3478" s="113" t="s">
        <v>17492</v>
      </c>
      <c r="AS3478" s="113" t="s">
        <v>14</v>
      </c>
      <c r="AT3478" s="113" t="s">
        <v>14</v>
      </c>
      <c r="AU3478" s="113" t="s">
        <v>16229</v>
      </c>
      <c r="AV3478" s="113" t="s">
        <v>14</v>
      </c>
    </row>
    <row r="3479" spans="1:49">
      <c r="A3479" s="116" t="s">
        <v>1129</v>
      </c>
      <c r="C3479" s="113" t="s">
        <v>1130</v>
      </c>
      <c r="E3479" s="113" t="s">
        <v>30</v>
      </c>
      <c r="F3479" s="113" t="s">
        <v>8</v>
      </c>
      <c r="G3479" s="114">
        <v>30933</v>
      </c>
      <c r="H3479" s="113" t="s">
        <v>16218</v>
      </c>
      <c r="I3479" s="113" t="s">
        <v>9866</v>
      </c>
      <c r="J3479" s="113" t="s">
        <v>9872</v>
      </c>
      <c r="K3479" s="113" t="s">
        <v>36642</v>
      </c>
      <c r="L3479" s="113">
        <v>82290077741</v>
      </c>
      <c r="M3479" s="113" t="s">
        <v>10265</v>
      </c>
      <c r="O3479" s="113" t="s">
        <v>36643</v>
      </c>
      <c r="P3479" s="113" t="s">
        <v>36644</v>
      </c>
      <c r="Q3479" s="113" t="s">
        <v>36645</v>
      </c>
      <c r="R3479" s="113">
        <v>15</v>
      </c>
      <c r="S3479" s="113" t="s">
        <v>13</v>
      </c>
      <c r="T3479" s="113" t="s">
        <v>36646</v>
      </c>
      <c r="U3479" s="113" t="s">
        <v>36647</v>
      </c>
      <c r="V3479" s="114">
        <v>40179</v>
      </c>
      <c r="W3479" s="114">
        <v>40179</v>
      </c>
      <c r="X3479" s="113" t="s">
        <v>36648</v>
      </c>
      <c r="Y3479" s="114">
        <v>40906</v>
      </c>
      <c r="Z3479" s="114">
        <v>40909</v>
      </c>
      <c r="AA3479" s="113">
        <v>21</v>
      </c>
      <c r="AB3479" s="113" t="s">
        <v>24</v>
      </c>
      <c r="AC3479" s="113">
        <v>32</v>
      </c>
      <c r="AD3479" s="113" t="s">
        <v>84</v>
      </c>
      <c r="AE3479" s="114">
        <v>44652</v>
      </c>
      <c r="AF3479" s="113">
        <v>12</v>
      </c>
      <c r="AG3479" s="113">
        <v>3</v>
      </c>
      <c r="AH3479" s="113" t="s">
        <v>9913</v>
      </c>
      <c r="AI3479" s="117" t="s">
        <v>251</v>
      </c>
      <c r="AJ3479" s="113" t="s">
        <v>45509</v>
      </c>
      <c r="AK3479" s="114">
        <v>44560</v>
      </c>
      <c r="AL3479" s="113">
        <v>40</v>
      </c>
      <c r="AM3479" s="113" t="s">
        <v>9870</v>
      </c>
      <c r="AN3479" s="113" t="s">
        <v>36649</v>
      </c>
      <c r="AO3479" s="113" t="s">
        <v>1081</v>
      </c>
      <c r="AP3479" s="113">
        <v>2010</v>
      </c>
      <c r="AQ3479" s="113" t="s">
        <v>8</v>
      </c>
      <c r="AR3479" s="113" t="s">
        <v>36650</v>
      </c>
      <c r="AS3479" s="113" t="s">
        <v>14</v>
      </c>
      <c r="AT3479" s="113" t="s">
        <v>14</v>
      </c>
      <c r="AU3479" s="113" t="s">
        <v>16229</v>
      </c>
      <c r="AV3479" s="113" t="s">
        <v>14</v>
      </c>
      <c r="AW3479" s="113" t="s">
        <v>14</v>
      </c>
    </row>
    <row r="3480" spans="1:49">
      <c r="A3480" s="116" t="s">
        <v>3901</v>
      </c>
      <c r="C3480" s="113" t="s">
        <v>3902</v>
      </c>
      <c r="E3480" s="113" t="s">
        <v>103</v>
      </c>
      <c r="F3480" s="113" t="s">
        <v>8</v>
      </c>
      <c r="G3480" s="114">
        <v>30934</v>
      </c>
      <c r="H3480" s="113" t="s">
        <v>16218</v>
      </c>
      <c r="I3480" s="113" t="s">
        <v>9866</v>
      </c>
      <c r="J3480" s="113" t="s">
        <v>9872</v>
      </c>
      <c r="K3480" s="113" t="s">
        <v>33721</v>
      </c>
      <c r="L3480" s="113">
        <v>82292273284</v>
      </c>
      <c r="M3480" s="113" t="s">
        <v>13694</v>
      </c>
      <c r="O3480" s="113" t="s">
        <v>13695</v>
      </c>
      <c r="P3480" s="113" t="s">
        <v>33722</v>
      </c>
      <c r="Q3480" s="113" t="s">
        <v>33723</v>
      </c>
      <c r="R3480" s="113">
        <v>15</v>
      </c>
      <c r="S3480" s="113" t="s">
        <v>13</v>
      </c>
      <c r="T3480" s="113" t="s">
        <v>33724</v>
      </c>
      <c r="U3480" s="113" t="s">
        <v>33725</v>
      </c>
      <c r="V3480" s="114">
        <v>39965</v>
      </c>
      <c r="W3480" s="114">
        <v>39904</v>
      </c>
      <c r="X3480" s="113" t="s">
        <v>33726</v>
      </c>
      <c r="Y3480" s="114">
        <v>40542</v>
      </c>
      <c r="Z3480" s="114">
        <v>40544</v>
      </c>
      <c r="AA3480" s="113">
        <v>23</v>
      </c>
      <c r="AB3480" s="113" t="s">
        <v>78</v>
      </c>
      <c r="AC3480" s="113">
        <v>34</v>
      </c>
      <c r="AD3480" s="113" t="s">
        <v>18</v>
      </c>
      <c r="AE3480" s="114">
        <v>45566</v>
      </c>
      <c r="AF3480" s="113">
        <v>13</v>
      </c>
      <c r="AG3480" s="113">
        <v>6</v>
      </c>
      <c r="AH3480" s="113" t="s">
        <v>16226</v>
      </c>
      <c r="AI3480" s="117" t="s">
        <v>302</v>
      </c>
      <c r="AK3480" s="114">
        <v>44652</v>
      </c>
      <c r="AL3480" s="113">
        <v>30</v>
      </c>
      <c r="AM3480" s="113" t="s">
        <v>9882</v>
      </c>
      <c r="AN3480" s="113" t="s">
        <v>16273</v>
      </c>
      <c r="AO3480" s="113" t="s">
        <v>107</v>
      </c>
      <c r="AP3480" s="113">
        <v>2007</v>
      </c>
      <c r="AQ3480" s="113" t="s">
        <v>8</v>
      </c>
      <c r="AR3480" s="113" t="s">
        <v>16437</v>
      </c>
      <c r="AS3480" s="113" t="s">
        <v>14</v>
      </c>
      <c r="AT3480" s="113" t="s">
        <v>14</v>
      </c>
      <c r="AU3480" s="113" t="s">
        <v>16229</v>
      </c>
      <c r="AV3480" s="113" t="s">
        <v>14</v>
      </c>
    </row>
    <row r="3481" spans="1:49">
      <c r="A3481" s="116" t="s">
        <v>4042</v>
      </c>
      <c r="C3481" s="113" t="s">
        <v>4043</v>
      </c>
      <c r="F3481" s="113" t="s">
        <v>798</v>
      </c>
      <c r="G3481" s="114">
        <v>30934</v>
      </c>
      <c r="H3481" s="113" t="s">
        <v>16218</v>
      </c>
      <c r="I3481" s="113" t="s">
        <v>9866</v>
      </c>
      <c r="J3481" s="113" t="s">
        <v>9872</v>
      </c>
      <c r="K3481" s="113" t="s">
        <v>35787</v>
      </c>
      <c r="L3481" s="113">
        <v>81245279192</v>
      </c>
      <c r="M3481" s="113" t="s">
        <v>35788</v>
      </c>
      <c r="O3481" s="113" t="s">
        <v>9996</v>
      </c>
      <c r="P3481" s="113" t="s">
        <v>35789</v>
      </c>
      <c r="Q3481" s="113" t="s">
        <v>35790</v>
      </c>
      <c r="R3481" s="113">
        <v>15</v>
      </c>
      <c r="S3481" s="113" t="s">
        <v>13</v>
      </c>
      <c r="T3481" s="113" t="s">
        <v>35791</v>
      </c>
      <c r="U3481" s="113" t="s">
        <v>35792</v>
      </c>
      <c r="V3481" s="114">
        <v>40179</v>
      </c>
      <c r="W3481" s="114">
        <v>40179</v>
      </c>
      <c r="X3481" s="113" t="s">
        <v>35793</v>
      </c>
      <c r="Y3481" s="114">
        <v>40906</v>
      </c>
      <c r="Z3481" s="114">
        <v>40909</v>
      </c>
      <c r="AA3481" s="113">
        <v>21</v>
      </c>
      <c r="AB3481" s="113" t="s">
        <v>24</v>
      </c>
      <c r="AC3481" s="113">
        <v>23</v>
      </c>
      <c r="AD3481" s="113" t="s">
        <v>78</v>
      </c>
      <c r="AE3481" s="114">
        <v>45505</v>
      </c>
      <c r="AF3481" s="113">
        <v>20</v>
      </c>
      <c r="AG3481" s="113">
        <v>11</v>
      </c>
      <c r="AH3481" s="113" t="s">
        <v>16263</v>
      </c>
      <c r="AI3481" s="117" t="s">
        <v>20448</v>
      </c>
      <c r="AK3481" s="114">
        <v>45302</v>
      </c>
      <c r="AL3481" s="113">
        <v>15</v>
      </c>
      <c r="AM3481" s="113" t="s">
        <v>9885</v>
      </c>
      <c r="AN3481" s="113" t="s">
        <v>17932</v>
      </c>
      <c r="AO3481" s="113" t="s">
        <v>185</v>
      </c>
      <c r="AP3481" s="113">
        <v>2002</v>
      </c>
      <c r="AQ3481" s="113" t="s">
        <v>9971</v>
      </c>
      <c r="AR3481" s="113" t="s">
        <v>24118</v>
      </c>
      <c r="AS3481" s="113" t="s">
        <v>14</v>
      </c>
      <c r="AT3481" s="113" t="s">
        <v>14</v>
      </c>
      <c r="AU3481" s="113" t="s">
        <v>16229</v>
      </c>
      <c r="AV3481" s="113" t="s">
        <v>14</v>
      </c>
    </row>
    <row r="3482" spans="1:49">
      <c r="A3482" s="116" t="s">
        <v>1941</v>
      </c>
      <c r="C3482" s="113" t="s">
        <v>1942</v>
      </c>
      <c r="F3482" s="113" t="s">
        <v>8</v>
      </c>
      <c r="G3482" s="114">
        <v>30936</v>
      </c>
      <c r="H3482" s="113" t="s">
        <v>16230</v>
      </c>
      <c r="I3482" s="113" t="s">
        <v>9866</v>
      </c>
      <c r="J3482" s="113" t="s">
        <v>9872</v>
      </c>
      <c r="K3482" s="113" t="s">
        <v>46025</v>
      </c>
      <c r="L3482" s="113">
        <v>82195369816</v>
      </c>
      <c r="M3482" s="113" t="s">
        <v>22997</v>
      </c>
      <c r="O3482" s="113" t="s">
        <v>11372</v>
      </c>
      <c r="P3482" s="113" t="s">
        <v>22998</v>
      </c>
      <c r="Q3482" s="113" t="s">
        <v>22999</v>
      </c>
      <c r="R3482" s="113">
        <v>15</v>
      </c>
      <c r="S3482" s="113" t="s">
        <v>13</v>
      </c>
      <c r="T3482" s="113" t="s">
        <v>23000</v>
      </c>
      <c r="U3482" s="113" t="s">
        <v>23001</v>
      </c>
      <c r="V3482" s="114">
        <v>41977</v>
      </c>
      <c r="W3482" s="114">
        <v>41883</v>
      </c>
      <c r="X3482" s="113" t="s">
        <v>23002</v>
      </c>
      <c r="Y3482" s="114">
        <v>42399</v>
      </c>
      <c r="Z3482" s="114">
        <v>42614</v>
      </c>
      <c r="AA3482" s="113">
        <v>21</v>
      </c>
      <c r="AB3482" s="113" t="s">
        <v>24</v>
      </c>
      <c r="AC3482" s="113">
        <v>23</v>
      </c>
      <c r="AD3482" s="113" t="s">
        <v>78</v>
      </c>
      <c r="AE3482" s="114">
        <v>45200</v>
      </c>
      <c r="AF3482" s="113">
        <v>18</v>
      </c>
      <c r="AG3482" s="113">
        <v>9</v>
      </c>
      <c r="AH3482" s="113" t="s">
        <v>16263</v>
      </c>
      <c r="AI3482" s="117" t="s">
        <v>546</v>
      </c>
      <c r="AK3482" s="114">
        <v>41883</v>
      </c>
      <c r="AL3482" s="113">
        <v>15</v>
      </c>
      <c r="AM3482" s="113" t="s">
        <v>9885</v>
      </c>
      <c r="AN3482" s="113" t="s">
        <v>21711</v>
      </c>
      <c r="AO3482" s="113" t="s">
        <v>1724</v>
      </c>
      <c r="AP3482" s="113">
        <v>2003</v>
      </c>
      <c r="AQ3482" s="113" t="s">
        <v>8</v>
      </c>
      <c r="AR3482" s="113" t="s">
        <v>17312</v>
      </c>
      <c r="AS3482" s="113" t="s">
        <v>14</v>
      </c>
      <c r="AT3482" s="113" t="s">
        <v>14</v>
      </c>
      <c r="AU3482" s="113" t="s">
        <v>16229</v>
      </c>
      <c r="AV3482" s="113" t="s">
        <v>14</v>
      </c>
      <c r="AW3482" s="113" t="s">
        <v>14</v>
      </c>
    </row>
    <row r="3483" spans="1:49">
      <c r="A3483" s="116" t="s">
        <v>8451</v>
      </c>
      <c r="C3483" s="113" t="s">
        <v>8452</v>
      </c>
      <c r="E3483" s="113" t="s">
        <v>110</v>
      </c>
      <c r="F3483" s="113" t="s">
        <v>8</v>
      </c>
      <c r="G3483" s="114">
        <v>30936</v>
      </c>
      <c r="H3483" s="113" t="s">
        <v>16218</v>
      </c>
      <c r="I3483" s="113" t="s">
        <v>9866</v>
      </c>
      <c r="J3483" s="113" t="s">
        <v>9872</v>
      </c>
      <c r="K3483" s="113" t="s">
        <v>37141</v>
      </c>
      <c r="L3483" s="113">
        <v>82271248499</v>
      </c>
      <c r="M3483" s="113" t="s">
        <v>10851</v>
      </c>
      <c r="O3483" s="113" t="s">
        <v>37142</v>
      </c>
      <c r="P3483" s="113" t="s">
        <v>37143</v>
      </c>
      <c r="Q3483" s="113" t="s">
        <v>37144</v>
      </c>
      <c r="R3483" s="113">
        <v>15</v>
      </c>
      <c r="S3483" s="113" t="s">
        <v>13</v>
      </c>
      <c r="T3483" s="113" t="s">
        <v>37145</v>
      </c>
      <c r="U3483" s="113" t="s">
        <v>37146</v>
      </c>
      <c r="V3483" s="114">
        <v>42030</v>
      </c>
      <c r="W3483" s="114">
        <v>41944</v>
      </c>
      <c r="X3483" s="113" t="s">
        <v>37147</v>
      </c>
      <c r="Y3483" s="114">
        <v>42612</v>
      </c>
      <c r="Z3483" s="114">
        <v>42614</v>
      </c>
      <c r="AA3483" s="113">
        <v>21</v>
      </c>
      <c r="AB3483" s="113" t="s">
        <v>24</v>
      </c>
      <c r="AC3483" s="113">
        <v>32</v>
      </c>
      <c r="AD3483" s="113" t="s">
        <v>84</v>
      </c>
      <c r="AE3483" s="114">
        <v>45383</v>
      </c>
      <c r="AF3483" s="113">
        <v>14</v>
      </c>
      <c r="AG3483" s="113">
        <v>3</v>
      </c>
      <c r="AH3483" s="113" t="s">
        <v>16263</v>
      </c>
      <c r="AI3483" s="117" t="s">
        <v>16264</v>
      </c>
      <c r="AK3483" s="114">
        <v>45302</v>
      </c>
      <c r="AL3483" s="113">
        <v>40</v>
      </c>
      <c r="AM3483" s="113" t="s">
        <v>9870</v>
      </c>
      <c r="AN3483" s="113" t="s">
        <v>37148</v>
      </c>
      <c r="AO3483" s="113" t="s">
        <v>8453</v>
      </c>
      <c r="AP3483" s="113">
        <v>2009</v>
      </c>
      <c r="AQ3483" s="113" t="s">
        <v>8</v>
      </c>
      <c r="AR3483" s="113" t="s">
        <v>29718</v>
      </c>
      <c r="AS3483" s="113" t="s">
        <v>14</v>
      </c>
      <c r="AT3483" s="113" t="s">
        <v>14</v>
      </c>
      <c r="AU3483" s="113" t="s">
        <v>16229</v>
      </c>
      <c r="AV3483" s="113" t="s">
        <v>14</v>
      </c>
    </row>
    <row r="3484" spans="1:49">
      <c r="A3484" s="116" t="s">
        <v>4760</v>
      </c>
      <c r="C3484" s="113" t="s">
        <v>1481</v>
      </c>
      <c r="E3484" s="113" t="s">
        <v>41</v>
      </c>
      <c r="F3484" s="113" t="s">
        <v>8</v>
      </c>
      <c r="G3484" s="114">
        <v>30937</v>
      </c>
      <c r="H3484" s="113" t="s">
        <v>16230</v>
      </c>
      <c r="I3484" s="113" t="s">
        <v>9866</v>
      </c>
      <c r="J3484" s="113" t="s">
        <v>9872</v>
      </c>
      <c r="K3484" s="113" t="s">
        <v>22518</v>
      </c>
      <c r="L3484" s="113">
        <v>82291155464</v>
      </c>
      <c r="M3484" s="113" t="s">
        <v>22519</v>
      </c>
      <c r="O3484" s="113" t="s">
        <v>12030</v>
      </c>
      <c r="P3484" s="113" t="s">
        <v>22520</v>
      </c>
      <c r="Q3484" s="113" t="s">
        <v>22521</v>
      </c>
      <c r="R3484" s="113">
        <v>15</v>
      </c>
      <c r="S3484" s="113" t="s">
        <v>13</v>
      </c>
      <c r="T3484" s="113" t="s">
        <v>22522</v>
      </c>
      <c r="U3484" s="113" t="s">
        <v>22523</v>
      </c>
      <c r="V3484" s="114">
        <v>41920</v>
      </c>
      <c r="W3484" s="114">
        <v>41883</v>
      </c>
      <c r="X3484" s="113" t="s">
        <v>22524</v>
      </c>
      <c r="Y3484" s="114">
        <v>42612</v>
      </c>
      <c r="Z3484" s="114">
        <v>42614</v>
      </c>
      <c r="AA3484" s="113">
        <v>21</v>
      </c>
      <c r="AB3484" s="113" t="s">
        <v>24</v>
      </c>
      <c r="AC3484" s="113">
        <v>31</v>
      </c>
      <c r="AD3484" s="113" t="s">
        <v>9</v>
      </c>
      <c r="AE3484" s="114">
        <v>44287</v>
      </c>
      <c r="AF3484" s="113">
        <v>11</v>
      </c>
      <c r="AG3484" s="113">
        <v>7</v>
      </c>
      <c r="AH3484" s="113" t="s">
        <v>16263</v>
      </c>
      <c r="AI3484" s="117" t="s">
        <v>75</v>
      </c>
      <c r="AK3484" s="114">
        <v>44287</v>
      </c>
      <c r="AL3484" s="113">
        <v>40</v>
      </c>
      <c r="AM3484" s="113" t="s">
        <v>9870</v>
      </c>
      <c r="AN3484" s="113" t="s">
        <v>19391</v>
      </c>
      <c r="AO3484" s="113" t="s">
        <v>3442</v>
      </c>
      <c r="AP3484" s="113">
        <v>2007</v>
      </c>
      <c r="AQ3484" s="113" t="s">
        <v>8</v>
      </c>
      <c r="AR3484" s="113" t="s">
        <v>16382</v>
      </c>
      <c r="AS3484" s="113" t="s">
        <v>14</v>
      </c>
      <c r="AT3484" s="113" t="s">
        <v>14</v>
      </c>
      <c r="AU3484" s="113" t="s">
        <v>16229</v>
      </c>
      <c r="AV3484" s="113" t="s">
        <v>14</v>
      </c>
      <c r="AW3484" s="113" t="s">
        <v>14</v>
      </c>
    </row>
    <row r="3485" spans="1:49">
      <c r="A3485" s="116" t="s">
        <v>4531</v>
      </c>
      <c r="B3485" s="113">
        <v>570020166</v>
      </c>
      <c r="C3485" s="113" t="s">
        <v>4532</v>
      </c>
      <c r="E3485" s="113" t="s">
        <v>44653</v>
      </c>
      <c r="F3485" s="113" t="s">
        <v>8</v>
      </c>
      <c r="G3485" s="114">
        <v>30939</v>
      </c>
      <c r="H3485" s="113" t="s">
        <v>16230</v>
      </c>
      <c r="I3485" s="113" t="s">
        <v>9866</v>
      </c>
      <c r="J3485" s="113" t="s">
        <v>9872</v>
      </c>
      <c r="K3485" s="113" t="s">
        <v>43882</v>
      </c>
      <c r="L3485" s="113">
        <v>82349403922</v>
      </c>
      <c r="M3485" s="113" t="s">
        <v>11725</v>
      </c>
      <c r="O3485" s="113" t="s">
        <v>43883</v>
      </c>
      <c r="P3485" s="113" t="s">
        <v>43884</v>
      </c>
      <c r="Q3485" s="113" t="s">
        <v>43885</v>
      </c>
      <c r="R3485" s="113">
        <v>15</v>
      </c>
      <c r="S3485" s="113" t="s">
        <v>13</v>
      </c>
      <c r="T3485" s="113" t="s">
        <v>43886</v>
      </c>
      <c r="U3485" s="113" t="s">
        <v>43887</v>
      </c>
      <c r="V3485" s="114">
        <v>38852</v>
      </c>
      <c r="W3485" s="114">
        <v>38808</v>
      </c>
      <c r="X3485" s="113" t="s">
        <v>43888</v>
      </c>
      <c r="Y3485" s="114">
        <v>39230</v>
      </c>
      <c r="Z3485" s="114">
        <v>39234</v>
      </c>
      <c r="AA3485" s="113">
        <v>22</v>
      </c>
      <c r="AB3485" s="113" t="s">
        <v>25</v>
      </c>
      <c r="AC3485" s="113">
        <v>33</v>
      </c>
      <c r="AD3485" s="113" t="s">
        <v>10</v>
      </c>
      <c r="AE3485" s="114">
        <v>44835</v>
      </c>
      <c r="AF3485" s="113">
        <v>14</v>
      </c>
      <c r="AG3485" s="113">
        <v>9</v>
      </c>
      <c r="AH3485" s="113" t="s">
        <v>16226</v>
      </c>
      <c r="AI3485" s="117" t="s">
        <v>9891</v>
      </c>
      <c r="AK3485" s="114">
        <v>44835</v>
      </c>
      <c r="AL3485" s="113">
        <v>40</v>
      </c>
      <c r="AM3485" s="113" t="s">
        <v>9870</v>
      </c>
      <c r="AN3485" s="113" t="s">
        <v>43889</v>
      </c>
      <c r="AO3485" s="113" t="s">
        <v>11934</v>
      </c>
      <c r="AP3485" s="113">
        <v>2012</v>
      </c>
      <c r="AQ3485" s="113" t="s">
        <v>5236</v>
      </c>
      <c r="AR3485" s="113" t="s">
        <v>17941</v>
      </c>
      <c r="AS3485" s="113" t="s">
        <v>14</v>
      </c>
      <c r="AT3485" s="113" t="s">
        <v>14</v>
      </c>
      <c r="AU3485" s="113" t="s">
        <v>16229</v>
      </c>
      <c r="AV3485" s="113" t="s">
        <v>14</v>
      </c>
      <c r="AW3485" s="113" t="s">
        <v>14</v>
      </c>
    </row>
    <row r="3486" spans="1:49">
      <c r="A3486" s="116" t="s">
        <v>4664</v>
      </c>
      <c r="B3486" s="113">
        <v>570036094</v>
      </c>
      <c r="C3486" s="113" t="s">
        <v>4665</v>
      </c>
      <c r="E3486" s="113" t="s">
        <v>30</v>
      </c>
      <c r="F3486" s="113" t="s">
        <v>196</v>
      </c>
      <c r="G3486" s="114">
        <v>30942</v>
      </c>
      <c r="H3486" s="113" t="s">
        <v>16230</v>
      </c>
      <c r="I3486" s="113" t="s">
        <v>9866</v>
      </c>
      <c r="J3486" s="113" t="s">
        <v>9872</v>
      </c>
      <c r="K3486" s="113" t="s">
        <v>20748</v>
      </c>
      <c r="L3486" s="113">
        <v>82188771750</v>
      </c>
      <c r="M3486" s="113" t="s">
        <v>15580</v>
      </c>
      <c r="O3486" s="113" t="s">
        <v>20749</v>
      </c>
      <c r="P3486" s="113" t="s">
        <v>20750</v>
      </c>
      <c r="Q3486" s="113" t="s">
        <v>20751</v>
      </c>
      <c r="R3486" s="113">
        <v>15</v>
      </c>
      <c r="S3486" s="113" t="s">
        <v>13</v>
      </c>
      <c r="T3486" s="113" t="s">
        <v>20752</v>
      </c>
      <c r="U3486" s="113" t="s">
        <v>20753</v>
      </c>
      <c r="V3486" s="114">
        <v>39563</v>
      </c>
      <c r="W3486" s="114">
        <v>39448</v>
      </c>
      <c r="X3486" s="113" t="s">
        <v>20754</v>
      </c>
      <c r="Y3486" s="114">
        <v>40143</v>
      </c>
      <c r="Z3486" s="114">
        <v>40148</v>
      </c>
      <c r="AA3486" s="113">
        <v>21</v>
      </c>
      <c r="AB3486" s="113" t="s">
        <v>24</v>
      </c>
      <c r="AC3486" s="113">
        <v>34</v>
      </c>
      <c r="AD3486" s="113" t="s">
        <v>18</v>
      </c>
      <c r="AE3486" s="114">
        <v>45017</v>
      </c>
      <c r="AF3486" s="113">
        <v>14</v>
      </c>
      <c r="AG3486" s="113">
        <v>3</v>
      </c>
      <c r="AH3486" s="113" t="s">
        <v>16263</v>
      </c>
      <c r="AI3486" s="117" t="s">
        <v>16264</v>
      </c>
      <c r="AK3486" s="114">
        <v>45293</v>
      </c>
      <c r="AL3486" s="113">
        <v>40</v>
      </c>
      <c r="AM3486" s="113" t="s">
        <v>9870</v>
      </c>
      <c r="AN3486" s="113" t="s">
        <v>16468</v>
      </c>
      <c r="AO3486" s="113" t="s">
        <v>31</v>
      </c>
      <c r="AP3486" s="113">
        <v>2007</v>
      </c>
      <c r="AQ3486" s="113" t="s">
        <v>8</v>
      </c>
      <c r="AR3486" s="113" t="s">
        <v>20755</v>
      </c>
      <c r="AS3486" s="113" t="s">
        <v>14</v>
      </c>
      <c r="AT3486" s="113" t="s">
        <v>14</v>
      </c>
      <c r="AU3486" s="113" t="s">
        <v>16229</v>
      </c>
      <c r="AV3486" s="113" t="s">
        <v>14</v>
      </c>
    </row>
    <row r="3487" spans="1:49">
      <c r="A3487" s="116" t="s">
        <v>5753</v>
      </c>
      <c r="B3487" s="113">
        <v>570027802</v>
      </c>
      <c r="C3487" s="113" t="s">
        <v>5754</v>
      </c>
      <c r="E3487" s="113" t="s">
        <v>34</v>
      </c>
      <c r="F3487" s="113" t="s">
        <v>8</v>
      </c>
      <c r="G3487" s="114">
        <v>30944</v>
      </c>
      <c r="H3487" s="113" t="s">
        <v>16218</v>
      </c>
      <c r="I3487" s="113" t="s">
        <v>10007</v>
      </c>
      <c r="J3487" s="113" t="s">
        <v>9872</v>
      </c>
      <c r="K3487" s="113" t="s">
        <v>36124</v>
      </c>
      <c r="L3487" s="113">
        <v>85298861095</v>
      </c>
      <c r="M3487" s="113" t="s">
        <v>11198</v>
      </c>
      <c r="O3487" s="113" t="s">
        <v>11199</v>
      </c>
      <c r="P3487" s="113" t="s">
        <v>36125</v>
      </c>
      <c r="Q3487" s="113" t="s">
        <v>36126</v>
      </c>
      <c r="R3487" s="113">
        <v>15</v>
      </c>
      <c r="S3487" s="113" t="s">
        <v>13</v>
      </c>
      <c r="T3487" s="113" t="s">
        <v>36127</v>
      </c>
      <c r="U3487" s="113" t="s">
        <v>36128</v>
      </c>
      <c r="V3487" s="114">
        <v>39387</v>
      </c>
      <c r="W3487" s="114">
        <v>39083</v>
      </c>
      <c r="X3487" s="113" t="s">
        <v>33114</v>
      </c>
      <c r="Y3487" s="114">
        <v>39720</v>
      </c>
      <c r="Z3487" s="114">
        <v>39722</v>
      </c>
      <c r="AA3487" s="113">
        <v>21</v>
      </c>
      <c r="AB3487" s="113" t="s">
        <v>24</v>
      </c>
      <c r="AC3487" s="113">
        <v>33</v>
      </c>
      <c r="AD3487" s="113" t="s">
        <v>10</v>
      </c>
      <c r="AE3487" s="114">
        <v>44652</v>
      </c>
      <c r="AF3487" s="113">
        <v>14</v>
      </c>
      <c r="AG3487" s="113">
        <v>3</v>
      </c>
      <c r="AH3487" s="113" t="s">
        <v>16263</v>
      </c>
      <c r="AI3487" s="117" t="s">
        <v>75</v>
      </c>
      <c r="AK3487" s="114">
        <v>45211</v>
      </c>
      <c r="AL3487" s="113">
        <v>40</v>
      </c>
      <c r="AM3487" s="113" t="s">
        <v>9870</v>
      </c>
      <c r="AN3487" s="113" t="s">
        <v>16334</v>
      </c>
      <c r="AO3487" s="113" t="s">
        <v>383</v>
      </c>
      <c r="AP3487" s="113">
        <v>2012</v>
      </c>
      <c r="AQ3487" s="113" t="s">
        <v>8</v>
      </c>
      <c r="AR3487" s="113" t="s">
        <v>16788</v>
      </c>
      <c r="AS3487" s="113" t="s">
        <v>14</v>
      </c>
      <c r="AT3487" s="113" t="s">
        <v>14</v>
      </c>
      <c r="AU3487" s="113" t="s">
        <v>16229</v>
      </c>
      <c r="AV3487" s="113" t="s">
        <v>14</v>
      </c>
    </row>
    <row r="3488" spans="1:49">
      <c r="A3488" s="116" t="s">
        <v>7815</v>
      </c>
      <c r="C3488" s="113" t="s">
        <v>7816</v>
      </c>
      <c r="F3488" s="113" t="s">
        <v>8</v>
      </c>
      <c r="G3488" s="114">
        <v>30944</v>
      </c>
      <c r="H3488" s="113" t="s">
        <v>16218</v>
      </c>
      <c r="I3488" s="113" t="s">
        <v>9866</v>
      </c>
      <c r="J3488" s="113" t="s">
        <v>9872</v>
      </c>
      <c r="K3488" s="113" t="s">
        <v>21463</v>
      </c>
      <c r="L3488" s="113">
        <v>82296347090</v>
      </c>
      <c r="M3488" s="113" t="s">
        <v>13874</v>
      </c>
      <c r="O3488" s="113" t="s">
        <v>22436</v>
      </c>
      <c r="P3488" s="113" t="s">
        <v>21464</v>
      </c>
      <c r="Q3488" s="113" t="s">
        <v>21465</v>
      </c>
      <c r="R3488" s="113">
        <v>15</v>
      </c>
      <c r="S3488" s="113" t="s">
        <v>13</v>
      </c>
      <c r="T3488" s="113" t="s">
        <v>21466</v>
      </c>
      <c r="U3488" s="113" t="s">
        <v>21467</v>
      </c>
      <c r="V3488" s="114">
        <v>41912</v>
      </c>
      <c r="W3488" s="114">
        <v>41883</v>
      </c>
      <c r="X3488" s="113" t="s">
        <v>21468</v>
      </c>
      <c r="Y3488" s="114">
        <v>42612</v>
      </c>
      <c r="Z3488" s="114">
        <v>42614</v>
      </c>
      <c r="AA3488" s="113">
        <v>13</v>
      </c>
      <c r="AB3488" s="113" t="s">
        <v>357</v>
      </c>
      <c r="AC3488" s="113">
        <v>21</v>
      </c>
      <c r="AD3488" s="113" t="s">
        <v>24</v>
      </c>
      <c r="AE3488" s="114">
        <v>44470</v>
      </c>
      <c r="AF3488" s="113">
        <v>10</v>
      </c>
      <c r="AG3488" s="113">
        <v>0</v>
      </c>
      <c r="AH3488" s="113" t="s">
        <v>16263</v>
      </c>
      <c r="AI3488" s="117" t="s">
        <v>16325</v>
      </c>
      <c r="AK3488" s="114">
        <v>45302</v>
      </c>
      <c r="AL3488" s="113">
        <v>15</v>
      </c>
      <c r="AM3488" s="113" t="s">
        <v>9885</v>
      </c>
      <c r="AN3488" s="113" t="s">
        <v>16415</v>
      </c>
      <c r="AO3488" s="113" t="s">
        <v>517</v>
      </c>
      <c r="AP3488" s="113">
        <v>2019</v>
      </c>
      <c r="AQ3488" s="113" t="s">
        <v>5236</v>
      </c>
      <c r="AR3488" s="113" t="s">
        <v>24367</v>
      </c>
      <c r="AS3488" s="113" t="s">
        <v>14</v>
      </c>
      <c r="AT3488" s="113" t="s">
        <v>14</v>
      </c>
      <c r="AU3488" s="113" t="s">
        <v>16229</v>
      </c>
      <c r="AV3488" s="113" t="s">
        <v>14</v>
      </c>
    </row>
    <row r="3489" spans="1:49">
      <c r="A3489" s="116" t="s">
        <v>6537</v>
      </c>
      <c r="B3489" s="113">
        <v>570020189</v>
      </c>
      <c r="C3489" s="113" t="s">
        <v>4991</v>
      </c>
      <c r="E3489" s="113" t="s">
        <v>41</v>
      </c>
      <c r="F3489" s="113" t="s">
        <v>8</v>
      </c>
      <c r="G3489" s="114">
        <v>30945</v>
      </c>
      <c r="H3489" s="113" t="s">
        <v>16230</v>
      </c>
      <c r="I3489" s="113" t="s">
        <v>9866</v>
      </c>
      <c r="J3489" s="113" t="s">
        <v>9867</v>
      </c>
      <c r="K3489" s="113" t="s">
        <v>33387</v>
      </c>
      <c r="L3489" s="113">
        <v>85340681984</v>
      </c>
      <c r="M3489" s="113" t="s">
        <v>12169</v>
      </c>
      <c r="O3489" s="113" t="s">
        <v>33388</v>
      </c>
      <c r="P3489" s="113" t="s">
        <v>33389</v>
      </c>
      <c r="Q3489" s="113" t="s">
        <v>33390</v>
      </c>
      <c r="R3489" s="113">
        <v>15</v>
      </c>
      <c r="S3489" s="113" t="s">
        <v>13</v>
      </c>
      <c r="T3489" s="113" t="s">
        <v>33391</v>
      </c>
      <c r="U3489" s="113" t="s">
        <v>33392</v>
      </c>
      <c r="V3489" s="114">
        <v>42502</v>
      </c>
      <c r="W3489" s="114">
        <v>38808</v>
      </c>
      <c r="X3489" s="113" t="s">
        <v>33393</v>
      </c>
      <c r="Y3489" s="114">
        <v>39231</v>
      </c>
      <c r="Z3489" s="114">
        <v>39234</v>
      </c>
      <c r="AA3489" s="113">
        <v>22</v>
      </c>
      <c r="AB3489" s="113" t="s">
        <v>25</v>
      </c>
      <c r="AC3489" s="113">
        <v>31</v>
      </c>
      <c r="AD3489" s="113" t="s">
        <v>9</v>
      </c>
      <c r="AE3489" s="114">
        <v>45017</v>
      </c>
      <c r="AF3489" s="113">
        <v>15</v>
      </c>
      <c r="AG3489" s="113">
        <v>6</v>
      </c>
      <c r="AH3489" s="113" t="s">
        <v>16226</v>
      </c>
      <c r="AI3489" s="117" t="s">
        <v>9875</v>
      </c>
      <c r="AK3489" s="114">
        <v>44927</v>
      </c>
      <c r="AL3489" s="113">
        <v>40</v>
      </c>
      <c r="AM3489" s="113" t="s">
        <v>9870</v>
      </c>
      <c r="AN3489" s="113" t="s">
        <v>16561</v>
      </c>
      <c r="AO3489" s="113" t="s">
        <v>42</v>
      </c>
      <c r="AP3489" s="113">
        <v>2021</v>
      </c>
      <c r="AQ3489" s="113" t="s">
        <v>5236</v>
      </c>
      <c r="AR3489" s="113" t="s">
        <v>18043</v>
      </c>
      <c r="AS3489" s="113" t="s">
        <v>14</v>
      </c>
      <c r="AT3489" s="113" t="s">
        <v>14</v>
      </c>
      <c r="AU3489" s="113" t="s">
        <v>16229</v>
      </c>
      <c r="AV3489" s="113" t="s">
        <v>14</v>
      </c>
      <c r="AW3489" s="113" t="s">
        <v>14</v>
      </c>
    </row>
    <row r="3490" spans="1:49">
      <c r="A3490" s="116" t="s">
        <v>7819</v>
      </c>
      <c r="C3490" s="113" t="s">
        <v>7820</v>
      </c>
      <c r="E3490" s="113" t="s">
        <v>19094</v>
      </c>
      <c r="F3490" s="113" t="s">
        <v>8</v>
      </c>
      <c r="G3490" s="114">
        <v>30945</v>
      </c>
      <c r="H3490" s="113" t="s">
        <v>16218</v>
      </c>
      <c r="I3490" s="113" t="s">
        <v>9866</v>
      </c>
      <c r="J3490" s="113" t="s">
        <v>9867</v>
      </c>
      <c r="K3490" s="113" t="s">
        <v>19725</v>
      </c>
      <c r="L3490" s="113">
        <v>85340074006</v>
      </c>
      <c r="M3490" s="113" t="s">
        <v>13688</v>
      </c>
      <c r="O3490" s="113" t="s">
        <v>19726</v>
      </c>
      <c r="P3490" s="113" t="s">
        <v>19727</v>
      </c>
      <c r="Q3490" s="113" t="s">
        <v>19728</v>
      </c>
      <c r="R3490" s="113">
        <v>15</v>
      </c>
      <c r="S3490" s="113" t="s">
        <v>13</v>
      </c>
      <c r="T3490" s="113" t="s">
        <v>19729</v>
      </c>
      <c r="U3490" s="113" t="s">
        <v>19730</v>
      </c>
      <c r="V3490" s="114">
        <v>39904</v>
      </c>
      <c r="W3490" s="114">
        <v>39873</v>
      </c>
      <c r="X3490" s="113" t="s">
        <v>19731</v>
      </c>
      <c r="Y3490" s="114">
        <v>40908</v>
      </c>
      <c r="Z3490" s="114">
        <v>40575</v>
      </c>
      <c r="AA3490" s="113">
        <v>23</v>
      </c>
      <c r="AB3490" s="113" t="s">
        <v>78</v>
      </c>
      <c r="AC3490" s="113">
        <v>32</v>
      </c>
      <c r="AD3490" s="113" t="s">
        <v>84</v>
      </c>
      <c r="AE3490" s="114">
        <v>43009</v>
      </c>
      <c r="AF3490" s="113">
        <v>6</v>
      </c>
      <c r="AG3490" s="113">
        <v>7</v>
      </c>
      <c r="AH3490" s="113" t="s">
        <v>16226</v>
      </c>
      <c r="AI3490" s="117" t="s">
        <v>410</v>
      </c>
      <c r="AK3490" s="114">
        <v>45627</v>
      </c>
      <c r="AL3490" s="113">
        <v>40</v>
      </c>
      <c r="AM3490" s="113" t="s">
        <v>9870</v>
      </c>
      <c r="AN3490" s="113" t="s">
        <v>17474</v>
      </c>
      <c r="AO3490" s="113" t="s">
        <v>1512</v>
      </c>
      <c r="AP3490" s="113">
        <v>2020</v>
      </c>
      <c r="AQ3490" s="113" t="s">
        <v>8</v>
      </c>
      <c r="AR3490" s="113" t="s">
        <v>16437</v>
      </c>
      <c r="AS3490" s="113" t="s">
        <v>14</v>
      </c>
      <c r="AT3490" s="113" t="s">
        <v>14</v>
      </c>
      <c r="AU3490" s="113" t="s">
        <v>16229</v>
      </c>
      <c r="AV3490" s="113" t="s">
        <v>14</v>
      </c>
    </row>
    <row r="3491" spans="1:49">
      <c r="A3491" s="116" t="s">
        <v>5428</v>
      </c>
      <c r="C3491" s="113" t="s">
        <v>5429</v>
      </c>
      <c r="E3491" s="113" t="s">
        <v>34</v>
      </c>
      <c r="F3491" s="113" t="s">
        <v>8</v>
      </c>
      <c r="G3491" s="114">
        <v>30945</v>
      </c>
      <c r="H3491" s="113" t="s">
        <v>16218</v>
      </c>
      <c r="I3491" s="113" t="s">
        <v>9866</v>
      </c>
      <c r="J3491" s="113" t="s">
        <v>9872</v>
      </c>
      <c r="K3491" s="113" t="s">
        <v>25564</v>
      </c>
      <c r="L3491" s="113">
        <v>81216082928</v>
      </c>
      <c r="M3491" s="113" t="s">
        <v>12786</v>
      </c>
      <c r="O3491" s="113" t="s">
        <v>12787</v>
      </c>
      <c r="P3491" s="113" t="s">
        <v>25565</v>
      </c>
      <c r="Q3491" s="113" t="s">
        <v>25566</v>
      </c>
      <c r="R3491" s="113">
        <v>15</v>
      </c>
      <c r="S3491" s="113" t="s">
        <v>13</v>
      </c>
      <c r="T3491" s="113" t="s">
        <v>25567</v>
      </c>
      <c r="U3491" s="113" t="s">
        <v>25568</v>
      </c>
      <c r="V3491" s="114">
        <v>40581</v>
      </c>
      <c r="W3491" s="114">
        <v>40544</v>
      </c>
      <c r="X3491" s="113" t="s">
        <v>25569</v>
      </c>
      <c r="Y3491" s="114">
        <v>41271</v>
      </c>
      <c r="Z3491" s="114">
        <v>41275</v>
      </c>
      <c r="AA3491" s="113">
        <v>31</v>
      </c>
      <c r="AB3491" s="113" t="s">
        <v>9</v>
      </c>
      <c r="AC3491" s="113">
        <v>34</v>
      </c>
      <c r="AD3491" s="113" t="s">
        <v>18</v>
      </c>
      <c r="AE3491" s="114">
        <v>45017</v>
      </c>
      <c r="AF3491" s="113">
        <v>12</v>
      </c>
      <c r="AG3491" s="113">
        <v>3</v>
      </c>
      <c r="AH3491" s="113" t="s">
        <v>16226</v>
      </c>
      <c r="AI3491" s="117" t="s">
        <v>9932</v>
      </c>
      <c r="AK3491" s="114">
        <v>44560</v>
      </c>
      <c r="AL3491" s="113">
        <v>40</v>
      </c>
      <c r="AM3491" s="113" t="s">
        <v>9870</v>
      </c>
      <c r="AN3491" s="113" t="s">
        <v>20982</v>
      </c>
      <c r="AO3491" s="113" t="s">
        <v>36</v>
      </c>
      <c r="AP3491" s="113">
        <v>2008</v>
      </c>
      <c r="AQ3491" s="113" t="s">
        <v>8</v>
      </c>
      <c r="AR3491" s="113" t="s">
        <v>26958</v>
      </c>
      <c r="AS3491" s="113" t="s">
        <v>14</v>
      </c>
      <c r="AT3491" s="113" t="s">
        <v>14</v>
      </c>
      <c r="AU3491" s="113" t="s">
        <v>16229</v>
      </c>
      <c r="AV3491" s="113" t="s">
        <v>14</v>
      </c>
      <c r="AW3491" s="113" t="s">
        <v>14</v>
      </c>
    </row>
    <row r="3492" spans="1:49">
      <c r="A3492" s="116" t="s">
        <v>3942</v>
      </c>
      <c r="B3492" s="113">
        <v>570036245</v>
      </c>
      <c r="C3492" s="113" t="s">
        <v>3943</v>
      </c>
      <c r="E3492" s="113" t="s">
        <v>208</v>
      </c>
      <c r="F3492" s="113" t="s">
        <v>8</v>
      </c>
      <c r="G3492" s="114">
        <v>30947</v>
      </c>
      <c r="H3492" s="113" t="s">
        <v>16230</v>
      </c>
      <c r="I3492" s="113" t="s">
        <v>9866</v>
      </c>
      <c r="J3492" s="113" t="s">
        <v>9867</v>
      </c>
      <c r="K3492" s="113" t="s">
        <v>40073</v>
      </c>
      <c r="L3492" s="113">
        <v>82271218418</v>
      </c>
      <c r="M3492" s="113" t="s">
        <v>40074</v>
      </c>
      <c r="O3492" s="113" t="s">
        <v>11250</v>
      </c>
      <c r="P3492" s="113" t="s">
        <v>40075</v>
      </c>
      <c r="Q3492" s="113" t="s">
        <v>40076</v>
      </c>
      <c r="R3492" s="113">
        <v>15</v>
      </c>
      <c r="S3492" s="113" t="s">
        <v>13</v>
      </c>
      <c r="T3492" s="113" t="s">
        <v>40077</v>
      </c>
      <c r="U3492" s="113" t="s">
        <v>40078</v>
      </c>
      <c r="V3492" s="114">
        <v>39563</v>
      </c>
      <c r="W3492" s="114">
        <v>39448</v>
      </c>
      <c r="X3492" s="113" t="s">
        <v>40079</v>
      </c>
      <c r="Y3492" s="114">
        <v>40143</v>
      </c>
      <c r="Z3492" s="114">
        <v>40148</v>
      </c>
      <c r="AA3492" s="113">
        <v>22</v>
      </c>
      <c r="AB3492" s="113" t="s">
        <v>25</v>
      </c>
      <c r="AC3492" s="113">
        <v>22</v>
      </c>
      <c r="AD3492" s="113" t="s">
        <v>25</v>
      </c>
      <c r="AE3492" s="114">
        <v>39448</v>
      </c>
      <c r="AF3492" s="113">
        <v>6</v>
      </c>
      <c r="AG3492" s="113">
        <v>0</v>
      </c>
      <c r="AH3492" s="113" t="s">
        <v>16226</v>
      </c>
      <c r="AI3492" s="117" t="s">
        <v>48</v>
      </c>
      <c r="AK3492" s="114">
        <v>40994</v>
      </c>
      <c r="AL3492" s="113">
        <v>25</v>
      </c>
      <c r="AM3492" s="113" t="s">
        <v>9974</v>
      </c>
      <c r="AN3492" s="113" t="s">
        <v>19591</v>
      </c>
      <c r="AO3492" s="113" t="s">
        <v>49</v>
      </c>
      <c r="AP3492" s="113">
        <v>2004</v>
      </c>
      <c r="AQ3492" s="113" t="s">
        <v>2436</v>
      </c>
      <c r="AR3492" s="113" t="s">
        <v>23267</v>
      </c>
      <c r="AS3492" s="113" t="s">
        <v>14</v>
      </c>
      <c r="AT3492" s="113" t="s">
        <v>14</v>
      </c>
      <c r="AU3492" s="113" t="s">
        <v>16229</v>
      </c>
      <c r="AV3492" s="113" t="s">
        <v>14</v>
      </c>
    </row>
    <row r="3493" spans="1:49">
      <c r="A3493" s="116" t="s">
        <v>3938</v>
      </c>
      <c r="B3493" s="113">
        <v>570036007</v>
      </c>
      <c r="C3493" s="113" t="s">
        <v>96</v>
      </c>
      <c r="E3493" s="113" t="s">
        <v>110</v>
      </c>
      <c r="F3493" s="113" t="s">
        <v>641</v>
      </c>
      <c r="G3493" s="114">
        <v>30947</v>
      </c>
      <c r="H3493" s="113" t="s">
        <v>16230</v>
      </c>
      <c r="I3493" s="113" t="s">
        <v>9866</v>
      </c>
      <c r="J3493" s="113" t="s">
        <v>9872</v>
      </c>
      <c r="K3493" s="113" t="s">
        <v>22048</v>
      </c>
      <c r="L3493" s="113">
        <v>82196138594</v>
      </c>
      <c r="M3493" s="113" t="s">
        <v>15636</v>
      </c>
      <c r="O3493" s="113" t="s">
        <v>22049</v>
      </c>
      <c r="P3493" s="113" t="s">
        <v>22050</v>
      </c>
      <c r="Q3493" s="113" t="s">
        <v>22051</v>
      </c>
      <c r="R3493" s="113">
        <v>15</v>
      </c>
      <c r="S3493" s="113" t="s">
        <v>13</v>
      </c>
      <c r="T3493" s="113" t="s">
        <v>22052</v>
      </c>
      <c r="U3493" s="113" t="s">
        <v>22053</v>
      </c>
      <c r="V3493" s="114">
        <v>39563</v>
      </c>
      <c r="W3493" s="114">
        <v>39448</v>
      </c>
      <c r="X3493" s="113" t="s">
        <v>22054</v>
      </c>
      <c r="Y3493" s="114">
        <v>40143</v>
      </c>
      <c r="Z3493" s="114">
        <v>40148</v>
      </c>
      <c r="AA3493" s="113">
        <v>21</v>
      </c>
      <c r="AB3493" s="113" t="s">
        <v>24</v>
      </c>
      <c r="AC3493" s="113">
        <v>33</v>
      </c>
      <c r="AD3493" s="113" t="s">
        <v>10</v>
      </c>
      <c r="AE3493" s="114">
        <v>44287</v>
      </c>
      <c r="AF3493" s="113">
        <v>12</v>
      </c>
      <c r="AG3493" s="113">
        <v>3</v>
      </c>
      <c r="AH3493" s="113" t="s">
        <v>9913</v>
      </c>
      <c r="AI3493" s="117" t="s">
        <v>3939</v>
      </c>
      <c r="AJ3493" s="113" t="s">
        <v>45516</v>
      </c>
      <c r="AK3493" s="114">
        <v>43444</v>
      </c>
      <c r="AL3493" s="113">
        <v>40</v>
      </c>
      <c r="AM3493" s="113" t="s">
        <v>9870</v>
      </c>
      <c r="AN3493" s="113" t="s">
        <v>16282</v>
      </c>
      <c r="AO3493" s="113" t="s">
        <v>113</v>
      </c>
      <c r="AP3493" s="113">
        <v>2011</v>
      </c>
      <c r="AQ3493" s="113" t="s">
        <v>6669</v>
      </c>
      <c r="AR3493" s="113" t="s">
        <v>22055</v>
      </c>
      <c r="AS3493" s="113" t="s">
        <v>14</v>
      </c>
      <c r="AT3493" s="113" t="s">
        <v>14</v>
      </c>
      <c r="AU3493" s="113" t="s">
        <v>16229</v>
      </c>
      <c r="AV3493" s="113" t="s">
        <v>14</v>
      </c>
      <c r="AW3493" s="113" t="s">
        <v>14</v>
      </c>
    </row>
    <row r="3494" spans="1:49">
      <c r="A3494" s="116" t="s">
        <v>912</v>
      </c>
      <c r="C3494" s="113" t="s">
        <v>913</v>
      </c>
      <c r="E3494" s="113" t="s">
        <v>41</v>
      </c>
      <c r="F3494" s="113" t="s">
        <v>8</v>
      </c>
      <c r="G3494" s="114">
        <v>30948</v>
      </c>
      <c r="H3494" s="113" t="s">
        <v>16230</v>
      </c>
      <c r="I3494" s="113" t="s">
        <v>9866</v>
      </c>
      <c r="J3494" s="113" t="s">
        <v>9872</v>
      </c>
      <c r="K3494" s="113" t="s">
        <v>25942</v>
      </c>
      <c r="L3494" s="113">
        <v>82291185810</v>
      </c>
      <c r="M3494" s="113" t="s">
        <v>11117</v>
      </c>
      <c r="O3494" s="113" t="s">
        <v>11118</v>
      </c>
      <c r="P3494" s="113" t="s">
        <v>25943</v>
      </c>
      <c r="Q3494" s="113" t="s">
        <v>25944</v>
      </c>
      <c r="R3494" s="113">
        <v>15</v>
      </c>
      <c r="S3494" s="113" t="s">
        <v>13</v>
      </c>
      <c r="T3494" s="113" t="s">
        <v>25945</v>
      </c>
      <c r="U3494" s="113" t="s">
        <v>25946</v>
      </c>
      <c r="V3494" s="114">
        <v>40179</v>
      </c>
      <c r="W3494" s="114">
        <v>40179</v>
      </c>
      <c r="X3494" s="113" t="s">
        <v>25947</v>
      </c>
      <c r="Y3494" s="114">
        <v>40906</v>
      </c>
      <c r="Z3494" s="114">
        <v>40909</v>
      </c>
      <c r="AA3494" s="113">
        <v>31</v>
      </c>
      <c r="AB3494" s="113" t="s">
        <v>9</v>
      </c>
      <c r="AC3494" s="113">
        <v>34</v>
      </c>
      <c r="AD3494" s="113" t="s">
        <v>18</v>
      </c>
      <c r="AE3494" s="114">
        <v>44105</v>
      </c>
      <c r="AF3494" s="113">
        <v>10</v>
      </c>
      <c r="AG3494" s="113">
        <v>9</v>
      </c>
      <c r="AH3494" s="113" t="s">
        <v>16226</v>
      </c>
      <c r="AI3494" s="117" t="s">
        <v>9901</v>
      </c>
      <c r="AK3494" s="114">
        <v>45627</v>
      </c>
      <c r="AL3494" s="113">
        <v>40</v>
      </c>
      <c r="AM3494" s="113" t="s">
        <v>9870</v>
      </c>
      <c r="AN3494" s="113" t="s">
        <v>16294</v>
      </c>
      <c r="AO3494" s="113" t="s">
        <v>279</v>
      </c>
      <c r="AP3494" s="113">
        <v>2007</v>
      </c>
      <c r="AQ3494" s="113" t="s">
        <v>8</v>
      </c>
      <c r="AR3494" s="113" t="s">
        <v>16487</v>
      </c>
      <c r="AS3494" s="113" t="s">
        <v>14</v>
      </c>
      <c r="AT3494" s="113" t="s">
        <v>14</v>
      </c>
      <c r="AU3494" s="113" t="s">
        <v>16229</v>
      </c>
      <c r="AV3494" s="113" t="s">
        <v>14</v>
      </c>
    </row>
    <row r="3495" spans="1:49">
      <c r="A3495" s="116" t="s">
        <v>3272</v>
      </c>
      <c r="C3495" s="113" t="s">
        <v>3273</v>
      </c>
      <c r="E3495" s="113" t="s">
        <v>74</v>
      </c>
      <c r="F3495" s="113" t="s">
        <v>8</v>
      </c>
      <c r="G3495" s="114">
        <v>30948</v>
      </c>
      <c r="H3495" s="113" t="s">
        <v>16230</v>
      </c>
      <c r="I3495" s="113" t="s">
        <v>9866</v>
      </c>
      <c r="J3495" s="113" t="s">
        <v>9872</v>
      </c>
      <c r="K3495" s="113" t="s">
        <v>28302</v>
      </c>
      <c r="L3495" s="113">
        <v>85230698758</v>
      </c>
      <c r="M3495" s="113" t="s">
        <v>10732</v>
      </c>
      <c r="O3495" s="113" t="s">
        <v>10373</v>
      </c>
      <c r="P3495" s="113" t="s">
        <v>28303</v>
      </c>
      <c r="Q3495" s="113" t="s">
        <v>16244</v>
      </c>
      <c r="R3495" s="113">
        <v>15</v>
      </c>
      <c r="S3495" s="113" t="s">
        <v>13</v>
      </c>
      <c r="T3495" s="113" t="s">
        <v>28304</v>
      </c>
      <c r="U3495" s="113" t="s">
        <v>28305</v>
      </c>
      <c r="V3495" s="114">
        <v>43608</v>
      </c>
      <c r="W3495" s="114">
        <v>43525</v>
      </c>
      <c r="X3495" s="113" t="s">
        <v>28306</v>
      </c>
      <c r="Y3495" s="114">
        <v>43891</v>
      </c>
      <c r="Z3495" s="114">
        <v>43891</v>
      </c>
      <c r="AA3495" s="113">
        <v>31</v>
      </c>
      <c r="AB3495" s="113" t="s">
        <v>9</v>
      </c>
      <c r="AC3495" s="113">
        <v>32</v>
      </c>
      <c r="AD3495" s="113" t="s">
        <v>84</v>
      </c>
      <c r="AE3495" s="114">
        <v>45200</v>
      </c>
      <c r="AF3495" s="113">
        <v>4</v>
      </c>
      <c r="AG3495" s="113">
        <v>7</v>
      </c>
      <c r="AH3495" s="113" t="s">
        <v>16226</v>
      </c>
      <c r="AI3495" s="117" t="s">
        <v>9875</v>
      </c>
      <c r="AK3495" s="114">
        <v>43891</v>
      </c>
      <c r="AL3495" s="113">
        <v>40</v>
      </c>
      <c r="AM3495" s="113" t="s">
        <v>9870</v>
      </c>
      <c r="AN3495" s="113" t="s">
        <v>17906</v>
      </c>
      <c r="AO3495" s="113" t="s">
        <v>94</v>
      </c>
      <c r="AP3495" s="113">
        <v>2012</v>
      </c>
      <c r="AQ3495" s="113" t="s">
        <v>2307</v>
      </c>
      <c r="AR3495" s="113" t="s">
        <v>23599</v>
      </c>
      <c r="AS3495" s="113" t="s">
        <v>14</v>
      </c>
      <c r="AT3495" s="113" t="s">
        <v>14</v>
      </c>
      <c r="AU3495" s="113" t="s">
        <v>16229</v>
      </c>
      <c r="AV3495" s="113" t="s">
        <v>14</v>
      </c>
      <c r="AW3495" s="113" t="s">
        <v>14</v>
      </c>
    </row>
    <row r="3496" spans="1:49">
      <c r="A3496" s="116" t="s">
        <v>5494</v>
      </c>
      <c r="B3496" s="113">
        <v>940000304</v>
      </c>
      <c r="C3496" s="113" t="s">
        <v>5495</v>
      </c>
      <c r="E3496" s="113" t="s">
        <v>5496</v>
      </c>
      <c r="F3496" s="113" t="s">
        <v>154</v>
      </c>
      <c r="G3496" s="114">
        <v>30951</v>
      </c>
      <c r="H3496" s="113" t="s">
        <v>16218</v>
      </c>
      <c r="I3496" s="113" t="s">
        <v>9866</v>
      </c>
      <c r="J3496" s="113" t="s">
        <v>9867</v>
      </c>
      <c r="K3496" s="113" t="s">
        <v>43676</v>
      </c>
      <c r="L3496" s="113">
        <v>85220028872</v>
      </c>
      <c r="M3496" s="113" t="s">
        <v>15232</v>
      </c>
      <c r="O3496" s="113" t="s">
        <v>43677</v>
      </c>
      <c r="P3496" s="113" t="s">
        <v>43678</v>
      </c>
      <c r="Q3496" s="113" t="s">
        <v>43679</v>
      </c>
      <c r="R3496" s="113">
        <v>15</v>
      </c>
      <c r="S3496" s="113" t="s">
        <v>13</v>
      </c>
      <c r="T3496" s="113" t="s">
        <v>43680</v>
      </c>
      <c r="U3496" s="113" t="s">
        <v>43681</v>
      </c>
      <c r="V3496" s="114">
        <v>37977</v>
      </c>
      <c r="W3496" s="114">
        <v>37956</v>
      </c>
      <c r="X3496" s="113" t="s">
        <v>43682</v>
      </c>
      <c r="Y3496" s="114">
        <v>38397</v>
      </c>
      <c r="Z3496" s="114">
        <v>38443</v>
      </c>
      <c r="AA3496" s="113">
        <v>21</v>
      </c>
      <c r="AB3496" s="113" t="s">
        <v>24</v>
      </c>
      <c r="AC3496" s="113">
        <v>34</v>
      </c>
      <c r="AD3496" s="113" t="s">
        <v>18</v>
      </c>
      <c r="AE3496" s="114">
        <v>44652</v>
      </c>
      <c r="AF3496" s="113">
        <v>13</v>
      </c>
      <c r="AG3496" s="113">
        <v>4</v>
      </c>
      <c r="AH3496" s="113" t="s">
        <v>16226</v>
      </c>
      <c r="AI3496" s="117" t="s">
        <v>11644</v>
      </c>
      <c r="AK3496" s="114">
        <v>44925</v>
      </c>
      <c r="AL3496" s="113">
        <v>45</v>
      </c>
      <c r="AM3496" s="113" t="s">
        <v>9922</v>
      </c>
      <c r="AN3496" s="113" t="s">
        <v>43683</v>
      </c>
      <c r="AO3496" s="113" t="s">
        <v>5497</v>
      </c>
      <c r="AP3496" s="113">
        <v>2013</v>
      </c>
      <c r="AQ3496" s="113" t="s">
        <v>8</v>
      </c>
      <c r="AR3496" s="113" t="s">
        <v>25563</v>
      </c>
      <c r="AS3496" s="113" t="s">
        <v>14</v>
      </c>
      <c r="AT3496" s="113" t="s">
        <v>14</v>
      </c>
      <c r="AU3496" s="113" t="s">
        <v>16229</v>
      </c>
      <c r="AV3496" s="113" t="s">
        <v>14</v>
      </c>
      <c r="AW3496" s="113" t="s">
        <v>14</v>
      </c>
    </row>
    <row r="3497" spans="1:49">
      <c r="A3497" s="116" t="s">
        <v>6839</v>
      </c>
      <c r="B3497" s="113">
        <v>570013999</v>
      </c>
      <c r="C3497" s="113" t="s">
        <v>6840</v>
      </c>
      <c r="E3497" s="113" t="s">
        <v>34</v>
      </c>
      <c r="F3497" s="113" t="s">
        <v>8</v>
      </c>
      <c r="G3497" s="114">
        <v>30952</v>
      </c>
      <c r="H3497" s="113" t="s">
        <v>16230</v>
      </c>
      <c r="I3497" s="113" t="s">
        <v>9866</v>
      </c>
      <c r="J3497" s="113" t="s">
        <v>9872</v>
      </c>
      <c r="K3497" s="113" t="s">
        <v>19841</v>
      </c>
      <c r="L3497" s="113">
        <v>85399979979</v>
      </c>
      <c r="M3497" s="113" t="s">
        <v>19842</v>
      </c>
      <c r="O3497" s="113" t="s">
        <v>19843</v>
      </c>
      <c r="P3497" s="113" t="s">
        <v>19844</v>
      </c>
      <c r="Q3497" s="113" t="s">
        <v>19845</v>
      </c>
      <c r="R3497" s="113">
        <v>15</v>
      </c>
      <c r="S3497" s="113" t="s">
        <v>13</v>
      </c>
      <c r="T3497" s="113" t="s">
        <v>19846</v>
      </c>
      <c r="U3497" s="113" t="s">
        <v>19847</v>
      </c>
      <c r="V3497" s="114">
        <v>37557</v>
      </c>
      <c r="W3497" s="114">
        <v>37561</v>
      </c>
      <c r="X3497" s="113" t="s">
        <v>19848</v>
      </c>
      <c r="Y3497" s="114">
        <v>37945</v>
      </c>
      <c r="Z3497" s="114">
        <v>37956</v>
      </c>
      <c r="AA3497" s="113">
        <v>21</v>
      </c>
      <c r="AB3497" s="113" t="s">
        <v>24</v>
      </c>
      <c r="AC3497" s="113">
        <v>33</v>
      </c>
      <c r="AD3497" s="113" t="s">
        <v>10</v>
      </c>
      <c r="AE3497" s="114">
        <v>44287</v>
      </c>
      <c r="AF3497" s="113">
        <v>13</v>
      </c>
      <c r="AG3497" s="113">
        <v>5</v>
      </c>
      <c r="AH3497" s="113" t="s">
        <v>16226</v>
      </c>
      <c r="AI3497" s="117" t="s">
        <v>9932</v>
      </c>
      <c r="AK3497" s="114">
        <v>44925</v>
      </c>
      <c r="AL3497" s="113">
        <v>40</v>
      </c>
      <c r="AM3497" s="113" t="s">
        <v>9870</v>
      </c>
      <c r="AN3497" s="113" t="s">
        <v>19849</v>
      </c>
      <c r="AO3497" s="113" t="s">
        <v>629</v>
      </c>
      <c r="AP3497" s="113">
        <v>2007</v>
      </c>
      <c r="AQ3497" s="113" t="s">
        <v>5236</v>
      </c>
      <c r="AR3497" s="113" t="s">
        <v>19850</v>
      </c>
      <c r="AS3497" s="113" t="s">
        <v>14</v>
      </c>
      <c r="AT3497" s="113" t="s">
        <v>14</v>
      </c>
      <c r="AU3497" s="113" t="s">
        <v>16229</v>
      </c>
      <c r="AV3497" s="113" t="s">
        <v>14</v>
      </c>
      <c r="AW3497" s="113" t="s">
        <v>14</v>
      </c>
    </row>
    <row r="3498" spans="1:49">
      <c r="A3498" s="116" t="s">
        <v>5278</v>
      </c>
      <c r="B3498" s="113">
        <v>10268276</v>
      </c>
      <c r="C3498" s="113" t="s">
        <v>5279</v>
      </c>
      <c r="E3498" s="113" t="s">
        <v>263</v>
      </c>
      <c r="F3498" s="113" t="s">
        <v>8</v>
      </c>
      <c r="G3498" s="114">
        <v>30954</v>
      </c>
      <c r="H3498" s="113" t="s">
        <v>16218</v>
      </c>
      <c r="I3498" s="113" t="s">
        <v>9866</v>
      </c>
      <c r="J3498" s="113" t="s">
        <v>9872</v>
      </c>
      <c r="K3498" s="113" t="s">
        <v>43930</v>
      </c>
      <c r="L3498" s="113">
        <v>811431984</v>
      </c>
      <c r="M3498" s="113" t="s">
        <v>12743</v>
      </c>
      <c r="O3498" s="113" t="s">
        <v>12744</v>
      </c>
      <c r="P3498" s="113" t="s">
        <v>43931</v>
      </c>
      <c r="Q3498" s="113" t="s">
        <v>43932</v>
      </c>
      <c r="R3498" s="113">
        <v>15</v>
      </c>
      <c r="S3498" s="113" t="s">
        <v>13</v>
      </c>
      <c r="T3498" s="113" t="s">
        <v>43933</v>
      </c>
      <c r="U3498" s="113" t="s">
        <v>43934</v>
      </c>
      <c r="V3498" s="114">
        <v>37623</v>
      </c>
      <c r="W3498" s="114">
        <v>37591</v>
      </c>
      <c r="X3498" s="113" t="s">
        <v>43935</v>
      </c>
      <c r="Y3498" s="114">
        <v>38257</v>
      </c>
      <c r="Z3498" s="114">
        <v>38261</v>
      </c>
      <c r="AA3498" s="113">
        <v>21</v>
      </c>
      <c r="AB3498" s="113" t="s">
        <v>24</v>
      </c>
      <c r="AC3498" s="113">
        <v>34</v>
      </c>
      <c r="AD3498" s="113" t="s">
        <v>18</v>
      </c>
      <c r="AE3498" s="114">
        <v>42826</v>
      </c>
      <c r="AF3498" s="113">
        <v>10</v>
      </c>
      <c r="AG3498" s="113">
        <v>6</v>
      </c>
      <c r="AH3498" s="113" t="s">
        <v>9913</v>
      </c>
      <c r="AI3498" s="117" t="s">
        <v>43936</v>
      </c>
      <c r="AJ3498" s="113" t="s">
        <v>45509</v>
      </c>
      <c r="AK3498" s="114">
        <v>45120</v>
      </c>
      <c r="AL3498" s="113">
        <v>35</v>
      </c>
      <c r="AM3498" s="113" t="s">
        <v>9978</v>
      </c>
      <c r="AN3498" s="113" t="s">
        <v>43937</v>
      </c>
      <c r="AO3498" s="113" t="s">
        <v>468</v>
      </c>
      <c r="AP3498" s="113">
        <v>2006</v>
      </c>
      <c r="AQ3498" s="113" t="s">
        <v>8</v>
      </c>
      <c r="AR3498" s="113" t="s">
        <v>30545</v>
      </c>
      <c r="AS3498" s="113" t="s">
        <v>14</v>
      </c>
      <c r="AT3498" s="113" t="s">
        <v>14</v>
      </c>
      <c r="AU3498" s="113" t="s">
        <v>16229</v>
      </c>
      <c r="AV3498" s="113" t="s">
        <v>14</v>
      </c>
      <c r="AW3498" s="113" t="s">
        <v>14</v>
      </c>
    </row>
    <row r="3499" spans="1:49">
      <c r="A3499" s="116" t="s">
        <v>2677</v>
      </c>
      <c r="C3499" s="113" t="s">
        <v>207</v>
      </c>
      <c r="F3499" s="113" t="s">
        <v>907</v>
      </c>
      <c r="G3499" s="114">
        <v>30956</v>
      </c>
      <c r="H3499" s="113" t="s">
        <v>16230</v>
      </c>
      <c r="I3499" s="113" t="s">
        <v>9866</v>
      </c>
      <c r="J3499" s="113" t="s">
        <v>9872</v>
      </c>
      <c r="K3499" s="113" t="s">
        <v>25688</v>
      </c>
      <c r="L3499" s="113">
        <v>82395739912</v>
      </c>
      <c r="M3499" s="113" t="s">
        <v>25689</v>
      </c>
      <c r="O3499" s="113" t="s">
        <v>10312</v>
      </c>
      <c r="P3499" s="113" t="s">
        <v>25690</v>
      </c>
      <c r="Q3499" s="113" t="s">
        <v>25691</v>
      </c>
      <c r="R3499" s="113">
        <v>15</v>
      </c>
      <c r="S3499" s="113" t="s">
        <v>13</v>
      </c>
      <c r="T3499" s="113" t="s">
        <v>25692</v>
      </c>
      <c r="U3499" s="113" t="s">
        <v>25693</v>
      </c>
      <c r="V3499" s="114">
        <v>42032</v>
      </c>
      <c r="W3499" s="114">
        <v>41883</v>
      </c>
      <c r="X3499" s="113" t="s">
        <v>25694</v>
      </c>
      <c r="Y3499" s="114">
        <v>42612</v>
      </c>
      <c r="Z3499" s="114">
        <v>42614</v>
      </c>
      <c r="AA3499" s="113">
        <v>21</v>
      </c>
      <c r="AB3499" s="113" t="s">
        <v>24</v>
      </c>
      <c r="AC3499" s="113">
        <v>23</v>
      </c>
      <c r="AD3499" s="113" t="s">
        <v>78</v>
      </c>
      <c r="AE3499" s="114">
        <v>45017</v>
      </c>
      <c r="AF3499" s="113">
        <v>19</v>
      </c>
      <c r="AG3499" s="113">
        <v>3</v>
      </c>
      <c r="AH3499" s="113" t="s">
        <v>16263</v>
      </c>
      <c r="AI3499" s="117" t="s">
        <v>75</v>
      </c>
      <c r="AK3499" s="114">
        <v>43556</v>
      </c>
      <c r="AL3499" s="113">
        <v>15</v>
      </c>
      <c r="AM3499" s="113" t="s">
        <v>9885</v>
      </c>
      <c r="AN3499" s="113" t="s">
        <v>16693</v>
      </c>
      <c r="AO3499" s="113" t="s">
        <v>1022</v>
      </c>
      <c r="AP3499" s="113">
        <v>2003</v>
      </c>
      <c r="AQ3499" s="113" t="s">
        <v>3314</v>
      </c>
      <c r="AR3499" s="113" t="s">
        <v>16941</v>
      </c>
      <c r="AS3499" s="113" t="s">
        <v>14</v>
      </c>
      <c r="AT3499" s="113" t="s">
        <v>14</v>
      </c>
      <c r="AU3499" s="113" t="s">
        <v>16229</v>
      </c>
      <c r="AV3499" s="113" t="s">
        <v>14</v>
      </c>
      <c r="AW3499" s="113" t="s">
        <v>14</v>
      </c>
    </row>
    <row r="3500" spans="1:49">
      <c r="A3500" s="116" t="s">
        <v>9734</v>
      </c>
      <c r="B3500" s="113">
        <v>570035818</v>
      </c>
      <c r="C3500" s="113" t="s">
        <v>9735</v>
      </c>
      <c r="E3500" s="113" t="s">
        <v>9736</v>
      </c>
      <c r="F3500" s="113" t="s">
        <v>8</v>
      </c>
      <c r="G3500" s="114">
        <v>30957</v>
      </c>
      <c r="H3500" s="113" t="s">
        <v>16218</v>
      </c>
      <c r="I3500" s="113" t="s">
        <v>9866</v>
      </c>
      <c r="J3500" s="113" t="s">
        <v>9867</v>
      </c>
      <c r="K3500" s="113" t="s">
        <v>34186</v>
      </c>
      <c r="L3500" s="113">
        <v>82290497685</v>
      </c>
      <c r="M3500" s="113" t="s">
        <v>10929</v>
      </c>
      <c r="O3500" s="113" t="s">
        <v>10930</v>
      </c>
      <c r="P3500" s="113" t="s">
        <v>34187</v>
      </c>
      <c r="Q3500" s="113" t="s">
        <v>34188</v>
      </c>
      <c r="R3500" s="113">
        <v>15</v>
      </c>
      <c r="S3500" s="113" t="s">
        <v>13</v>
      </c>
      <c r="T3500" s="113" t="s">
        <v>34189</v>
      </c>
      <c r="U3500" s="113" t="s">
        <v>34190</v>
      </c>
      <c r="V3500" s="114">
        <v>39563</v>
      </c>
      <c r="W3500" s="114">
        <v>39539</v>
      </c>
      <c r="X3500" s="113" t="s">
        <v>34191</v>
      </c>
      <c r="Y3500" s="114">
        <v>40143</v>
      </c>
      <c r="Z3500" s="114">
        <v>40148</v>
      </c>
      <c r="AA3500" s="113">
        <v>23</v>
      </c>
      <c r="AB3500" s="113" t="s">
        <v>78</v>
      </c>
      <c r="AC3500" s="113">
        <v>34</v>
      </c>
      <c r="AD3500" s="113" t="s">
        <v>18</v>
      </c>
      <c r="AE3500" s="114">
        <v>45566</v>
      </c>
      <c r="AF3500" s="113">
        <v>14</v>
      </c>
      <c r="AG3500" s="113">
        <v>6</v>
      </c>
      <c r="AH3500" s="113" t="s">
        <v>16226</v>
      </c>
      <c r="AI3500" s="117" t="s">
        <v>302</v>
      </c>
      <c r="AK3500" s="114">
        <v>44470</v>
      </c>
      <c r="AL3500" s="113">
        <v>40</v>
      </c>
      <c r="AM3500" s="113" t="s">
        <v>9870</v>
      </c>
      <c r="AN3500" s="113" t="s">
        <v>21743</v>
      </c>
      <c r="AO3500" s="113" t="s">
        <v>1238</v>
      </c>
      <c r="AP3500" s="113">
        <v>2014</v>
      </c>
      <c r="AQ3500" s="113" t="s">
        <v>8</v>
      </c>
      <c r="AR3500" s="113" t="s">
        <v>18810</v>
      </c>
      <c r="AS3500" s="113" t="s">
        <v>14</v>
      </c>
      <c r="AT3500" s="113" t="s">
        <v>14</v>
      </c>
      <c r="AU3500" s="113" t="s">
        <v>16229</v>
      </c>
      <c r="AV3500" s="113" t="s">
        <v>14</v>
      </c>
    </row>
    <row r="3501" spans="1:49">
      <c r="A3501" s="116" t="s">
        <v>3990</v>
      </c>
      <c r="C3501" s="113" t="s">
        <v>3991</v>
      </c>
      <c r="E3501" s="113" t="s">
        <v>15711</v>
      </c>
      <c r="F3501" s="113" t="s">
        <v>514</v>
      </c>
      <c r="G3501" s="114">
        <v>30964</v>
      </c>
      <c r="H3501" s="113" t="s">
        <v>16230</v>
      </c>
      <c r="I3501" s="113" t="s">
        <v>9866</v>
      </c>
      <c r="J3501" s="113" t="s">
        <v>9872</v>
      </c>
      <c r="K3501" s="113" t="s">
        <v>22275</v>
      </c>
      <c r="M3501" s="113" t="s">
        <v>15712</v>
      </c>
      <c r="O3501" s="113" t="s">
        <v>22276</v>
      </c>
      <c r="P3501" s="113" t="s">
        <v>22277</v>
      </c>
      <c r="Q3501" s="113" t="s">
        <v>22278</v>
      </c>
      <c r="R3501" s="113">
        <v>15</v>
      </c>
      <c r="S3501" s="113" t="s">
        <v>13</v>
      </c>
      <c r="T3501" s="113" t="s">
        <v>22279</v>
      </c>
      <c r="U3501" s="113" t="s">
        <v>22280</v>
      </c>
      <c r="V3501" s="114">
        <v>39965</v>
      </c>
      <c r="W3501" s="114">
        <v>39904</v>
      </c>
      <c r="X3501" s="113" t="s">
        <v>22281</v>
      </c>
      <c r="Y3501" s="114">
        <v>40542</v>
      </c>
      <c r="Z3501" s="114">
        <v>40544</v>
      </c>
      <c r="AA3501" s="113">
        <v>23</v>
      </c>
      <c r="AB3501" s="113" t="s">
        <v>78</v>
      </c>
      <c r="AC3501" s="113">
        <v>33</v>
      </c>
      <c r="AD3501" s="113" t="s">
        <v>10</v>
      </c>
      <c r="AE3501" s="114">
        <v>44835</v>
      </c>
      <c r="AF3501" s="113">
        <v>11</v>
      </c>
      <c r="AG3501" s="113">
        <v>9</v>
      </c>
      <c r="AH3501" s="113" t="s">
        <v>16226</v>
      </c>
      <c r="AI3501" s="117" t="s">
        <v>410</v>
      </c>
      <c r="AK3501" s="114">
        <v>44835</v>
      </c>
      <c r="AL3501" s="113">
        <v>40</v>
      </c>
      <c r="AM3501" s="113" t="s">
        <v>9870</v>
      </c>
      <c r="AN3501" s="113" t="s">
        <v>17474</v>
      </c>
      <c r="AO3501" s="113" t="s">
        <v>1512</v>
      </c>
      <c r="AP3501" s="113">
        <v>2021</v>
      </c>
      <c r="AQ3501" s="113" t="s">
        <v>8</v>
      </c>
      <c r="AR3501" s="113" t="s">
        <v>16437</v>
      </c>
      <c r="AS3501" s="113" t="s">
        <v>14</v>
      </c>
      <c r="AT3501" s="113" t="s">
        <v>14</v>
      </c>
      <c r="AU3501" s="113" t="s">
        <v>16229</v>
      </c>
      <c r="AV3501" s="113" t="s">
        <v>14</v>
      </c>
      <c r="AW3501" s="113" t="s">
        <v>14</v>
      </c>
    </row>
    <row r="3502" spans="1:49">
      <c r="A3502" s="116" t="s">
        <v>8402</v>
      </c>
      <c r="C3502" s="113" t="s">
        <v>8403</v>
      </c>
      <c r="F3502" s="113" t="s">
        <v>8</v>
      </c>
      <c r="G3502" s="114">
        <v>30965</v>
      </c>
      <c r="H3502" s="113" t="s">
        <v>16218</v>
      </c>
      <c r="I3502" s="113" t="s">
        <v>9866</v>
      </c>
      <c r="J3502" s="113" t="s">
        <v>9867</v>
      </c>
      <c r="K3502" s="113" t="s">
        <v>37424</v>
      </c>
      <c r="L3502" s="113">
        <v>82259448910</v>
      </c>
      <c r="M3502" s="113" t="s">
        <v>37425</v>
      </c>
      <c r="O3502" s="113" t="s">
        <v>14106</v>
      </c>
      <c r="P3502" s="113" t="s">
        <v>37426</v>
      </c>
      <c r="Q3502" s="113" t="s">
        <v>37427</v>
      </c>
      <c r="R3502" s="113">
        <v>15</v>
      </c>
      <c r="S3502" s="113" t="s">
        <v>13</v>
      </c>
      <c r="T3502" s="113" t="s">
        <v>37428</v>
      </c>
      <c r="U3502" s="113" t="s">
        <v>37429</v>
      </c>
      <c r="V3502" s="114">
        <v>41912</v>
      </c>
      <c r="W3502" s="114">
        <v>41883</v>
      </c>
      <c r="X3502" s="113" t="s">
        <v>37430</v>
      </c>
      <c r="Y3502" s="114">
        <v>42612</v>
      </c>
      <c r="Z3502" s="114">
        <v>42614</v>
      </c>
      <c r="AA3502" s="113">
        <v>13</v>
      </c>
      <c r="AB3502" s="113" t="s">
        <v>357</v>
      </c>
      <c r="AC3502" s="113">
        <v>14</v>
      </c>
      <c r="AD3502" s="113" t="s">
        <v>161</v>
      </c>
      <c r="AE3502" s="114">
        <v>44652</v>
      </c>
      <c r="AF3502" s="113">
        <v>20</v>
      </c>
      <c r="AG3502" s="113">
        <v>3</v>
      </c>
      <c r="AH3502" s="113" t="s">
        <v>16263</v>
      </c>
      <c r="AI3502" s="117" t="s">
        <v>75</v>
      </c>
      <c r="AK3502" s="114">
        <v>44900</v>
      </c>
      <c r="AL3502" s="113">
        <v>10</v>
      </c>
      <c r="AM3502" s="113" t="s">
        <v>7836</v>
      </c>
      <c r="AN3502" s="113" t="s">
        <v>37205</v>
      </c>
      <c r="AO3502" s="113" t="s">
        <v>615</v>
      </c>
      <c r="AP3502" s="113">
        <v>1999</v>
      </c>
      <c r="AQ3502" s="113" t="s">
        <v>8</v>
      </c>
      <c r="AR3502" s="113" t="s">
        <v>16947</v>
      </c>
      <c r="AS3502" s="113" t="s">
        <v>14</v>
      </c>
      <c r="AT3502" s="113" t="s">
        <v>14</v>
      </c>
      <c r="AU3502" s="113" t="s">
        <v>16229</v>
      </c>
      <c r="AV3502" s="113" t="s">
        <v>14</v>
      </c>
      <c r="AW3502" s="113" t="s">
        <v>14</v>
      </c>
    </row>
    <row r="3503" spans="1:49">
      <c r="A3503" s="116" t="s">
        <v>6471</v>
      </c>
      <c r="C3503" s="113" t="s">
        <v>6472</v>
      </c>
      <c r="E3503" s="113" t="s">
        <v>41</v>
      </c>
      <c r="F3503" s="113" t="s">
        <v>8</v>
      </c>
      <c r="G3503" s="114">
        <v>30969</v>
      </c>
      <c r="H3503" s="113" t="s">
        <v>16218</v>
      </c>
      <c r="I3503" s="113" t="s">
        <v>9866</v>
      </c>
      <c r="J3503" s="113" t="s">
        <v>9872</v>
      </c>
      <c r="K3503" s="113" t="s">
        <v>24522</v>
      </c>
      <c r="L3503" s="113">
        <v>82171844402</v>
      </c>
      <c r="M3503" s="113" t="s">
        <v>24523</v>
      </c>
      <c r="O3503" s="113" t="s">
        <v>12005</v>
      </c>
      <c r="P3503" s="113" t="s">
        <v>24524</v>
      </c>
      <c r="Q3503" s="113" t="s">
        <v>24525</v>
      </c>
      <c r="R3503" s="113">
        <v>15</v>
      </c>
      <c r="S3503" s="113" t="s">
        <v>13</v>
      </c>
      <c r="T3503" s="113" t="s">
        <v>24526</v>
      </c>
      <c r="U3503" s="113" t="s">
        <v>24527</v>
      </c>
      <c r="V3503" s="114">
        <v>40581</v>
      </c>
      <c r="W3503" s="114">
        <v>40544</v>
      </c>
      <c r="X3503" s="113" t="s">
        <v>24528</v>
      </c>
      <c r="Y3503" s="114">
        <v>41271</v>
      </c>
      <c r="Z3503" s="114">
        <v>41275</v>
      </c>
      <c r="AA3503" s="113">
        <v>22</v>
      </c>
      <c r="AB3503" s="113" t="s">
        <v>25</v>
      </c>
      <c r="AC3503" s="113">
        <v>32</v>
      </c>
      <c r="AD3503" s="113" t="s">
        <v>84</v>
      </c>
      <c r="AE3503" s="114">
        <v>45444</v>
      </c>
      <c r="AF3503" s="113">
        <v>11</v>
      </c>
      <c r="AG3503" s="113">
        <v>5</v>
      </c>
      <c r="AH3503" s="113" t="s">
        <v>16226</v>
      </c>
      <c r="AI3503" s="117" t="s">
        <v>9875</v>
      </c>
      <c r="AK3503" s="114">
        <v>44470</v>
      </c>
      <c r="AL3503" s="113">
        <v>40</v>
      </c>
      <c r="AM3503" s="113" t="s">
        <v>9870</v>
      </c>
      <c r="AN3503" s="113" t="s">
        <v>17249</v>
      </c>
      <c r="AO3503" s="113" t="s">
        <v>878</v>
      </c>
      <c r="AP3503" s="113">
        <v>2020</v>
      </c>
      <c r="AQ3503" s="113" t="s">
        <v>3314</v>
      </c>
      <c r="AR3503" s="113" t="s">
        <v>16919</v>
      </c>
      <c r="AS3503" s="113" t="s">
        <v>14</v>
      </c>
      <c r="AT3503" s="113" t="s">
        <v>14</v>
      </c>
      <c r="AU3503" s="113" t="s">
        <v>16229</v>
      </c>
      <c r="AV3503" s="113" t="s">
        <v>14</v>
      </c>
    </row>
    <row r="3504" spans="1:49">
      <c r="A3504" s="116" t="s">
        <v>2401</v>
      </c>
      <c r="C3504" s="113" t="s">
        <v>2402</v>
      </c>
      <c r="E3504" s="113" t="s">
        <v>30</v>
      </c>
      <c r="F3504" s="113" t="s">
        <v>8</v>
      </c>
      <c r="G3504" s="114">
        <v>30969</v>
      </c>
      <c r="H3504" s="113" t="s">
        <v>16230</v>
      </c>
      <c r="I3504" s="113" t="s">
        <v>9866</v>
      </c>
      <c r="J3504" s="113" t="s">
        <v>9872</v>
      </c>
      <c r="K3504" s="113" t="s">
        <v>18303</v>
      </c>
      <c r="L3504" s="113">
        <v>811456667</v>
      </c>
      <c r="M3504" s="113" t="s">
        <v>18304</v>
      </c>
      <c r="O3504" s="113" t="s">
        <v>18305</v>
      </c>
      <c r="P3504" s="113" t="s">
        <v>18306</v>
      </c>
      <c r="Q3504" s="113" t="s">
        <v>18307</v>
      </c>
      <c r="R3504" s="113">
        <v>15</v>
      </c>
      <c r="S3504" s="113" t="s">
        <v>13</v>
      </c>
      <c r="T3504" s="113" t="s">
        <v>18308</v>
      </c>
      <c r="U3504" s="113" t="s">
        <v>18309</v>
      </c>
      <c r="V3504" s="114">
        <v>40581</v>
      </c>
      <c r="W3504" s="114">
        <v>40544</v>
      </c>
      <c r="X3504" s="113" t="s">
        <v>18310</v>
      </c>
      <c r="Y3504" s="114">
        <v>41271</v>
      </c>
      <c r="Z3504" s="114">
        <v>41275</v>
      </c>
      <c r="AA3504" s="113">
        <v>31</v>
      </c>
      <c r="AB3504" s="113" t="s">
        <v>9</v>
      </c>
      <c r="AC3504" s="113">
        <v>34</v>
      </c>
      <c r="AD3504" s="113" t="s">
        <v>18</v>
      </c>
      <c r="AE3504" s="114">
        <v>45017</v>
      </c>
      <c r="AF3504" s="113">
        <v>12</v>
      </c>
      <c r="AG3504" s="113">
        <v>3</v>
      </c>
      <c r="AH3504" s="113" t="s">
        <v>16226</v>
      </c>
      <c r="AI3504" s="117" t="s">
        <v>10856</v>
      </c>
      <c r="AK3504" s="114">
        <v>44925</v>
      </c>
      <c r="AL3504" s="113">
        <v>40</v>
      </c>
      <c r="AM3504" s="113" t="s">
        <v>9870</v>
      </c>
      <c r="AN3504" s="113" t="s">
        <v>18311</v>
      </c>
      <c r="AO3504" s="113" t="s">
        <v>480</v>
      </c>
      <c r="AP3504" s="113">
        <v>2007</v>
      </c>
      <c r="AQ3504" s="113" t="s">
        <v>8</v>
      </c>
      <c r="AR3504" s="113" t="s">
        <v>18312</v>
      </c>
      <c r="AS3504" s="113" t="s">
        <v>14</v>
      </c>
      <c r="AT3504" s="113" t="s">
        <v>14</v>
      </c>
      <c r="AU3504" s="113" t="s">
        <v>16229</v>
      </c>
      <c r="AV3504" s="113" t="s">
        <v>14</v>
      </c>
      <c r="AW3504" s="113" t="s">
        <v>14</v>
      </c>
    </row>
    <row r="3505" spans="1:49">
      <c r="A3505" s="116" t="s">
        <v>4747</v>
      </c>
      <c r="B3505" s="113">
        <v>570027562</v>
      </c>
      <c r="C3505" s="113" t="s">
        <v>4748</v>
      </c>
      <c r="E3505" s="113" t="s">
        <v>30</v>
      </c>
      <c r="F3505" s="113" t="s">
        <v>8</v>
      </c>
      <c r="G3505" s="114">
        <v>30975</v>
      </c>
      <c r="H3505" s="113" t="s">
        <v>16230</v>
      </c>
      <c r="I3505" s="113" t="s">
        <v>9866</v>
      </c>
      <c r="J3505" s="113" t="s">
        <v>9872</v>
      </c>
      <c r="K3505" s="113" t="s">
        <v>23496</v>
      </c>
      <c r="L3505" s="113">
        <v>82293481130</v>
      </c>
      <c r="M3505" s="113" t="s">
        <v>13089</v>
      </c>
      <c r="O3505" s="113" t="s">
        <v>13090</v>
      </c>
      <c r="P3505" s="113" t="s">
        <v>23497</v>
      </c>
      <c r="Q3505" s="113" t="s">
        <v>23498</v>
      </c>
      <c r="R3505" s="113">
        <v>15</v>
      </c>
      <c r="S3505" s="113" t="s">
        <v>13</v>
      </c>
      <c r="T3505" s="113" t="s">
        <v>23499</v>
      </c>
      <c r="U3505" s="113" t="s">
        <v>23500</v>
      </c>
      <c r="V3505" s="114">
        <v>39387</v>
      </c>
      <c r="W3505" s="114">
        <v>39083</v>
      </c>
      <c r="X3505" s="113" t="s">
        <v>23501</v>
      </c>
      <c r="Y3505" s="114">
        <v>39720</v>
      </c>
      <c r="Z3505" s="114">
        <v>39722</v>
      </c>
      <c r="AA3505" s="113">
        <v>21</v>
      </c>
      <c r="AB3505" s="113" t="s">
        <v>24</v>
      </c>
      <c r="AC3505" s="113">
        <v>34</v>
      </c>
      <c r="AD3505" s="113" t="s">
        <v>18</v>
      </c>
      <c r="AE3505" s="114">
        <v>44652</v>
      </c>
      <c r="AF3505" s="113">
        <v>13</v>
      </c>
      <c r="AG3505" s="113">
        <v>3</v>
      </c>
      <c r="AH3505" s="113" t="s">
        <v>9913</v>
      </c>
      <c r="AI3505" s="117" t="s">
        <v>23502</v>
      </c>
      <c r="AJ3505" s="113" t="s">
        <v>45509</v>
      </c>
      <c r="AK3505" s="114">
        <v>45120</v>
      </c>
      <c r="AL3505" s="113">
        <v>40</v>
      </c>
      <c r="AM3505" s="113" t="s">
        <v>9870</v>
      </c>
      <c r="AN3505" s="113" t="s">
        <v>16468</v>
      </c>
      <c r="AO3505" s="113" t="s">
        <v>31</v>
      </c>
      <c r="AP3505" s="113">
        <v>2006</v>
      </c>
      <c r="AQ3505" s="113" t="s">
        <v>8</v>
      </c>
      <c r="AR3505" s="113" t="s">
        <v>23503</v>
      </c>
      <c r="AS3505" s="113" t="s">
        <v>14</v>
      </c>
      <c r="AT3505" s="113" t="s">
        <v>14</v>
      </c>
      <c r="AU3505" s="113" t="s">
        <v>16229</v>
      </c>
      <c r="AV3505" s="113" t="s">
        <v>14</v>
      </c>
      <c r="AW3505" s="113" t="s">
        <v>14</v>
      </c>
    </row>
    <row r="3506" spans="1:49">
      <c r="A3506" s="116" t="s">
        <v>5458</v>
      </c>
      <c r="B3506" s="113">
        <v>10269918</v>
      </c>
      <c r="C3506" s="113" t="s">
        <v>5459</v>
      </c>
      <c r="E3506" s="113" t="s">
        <v>5460</v>
      </c>
      <c r="F3506" s="113" t="s">
        <v>8</v>
      </c>
      <c r="G3506" s="114">
        <v>30976</v>
      </c>
      <c r="H3506" s="113" t="s">
        <v>16218</v>
      </c>
      <c r="I3506" s="113" t="s">
        <v>9866</v>
      </c>
      <c r="J3506" s="113" t="s">
        <v>9872</v>
      </c>
      <c r="K3506" s="113" t="s">
        <v>41699</v>
      </c>
      <c r="L3506" s="113">
        <v>82293098521</v>
      </c>
      <c r="M3506" s="113" t="s">
        <v>10560</v>
      </c>
      <c r="O3506" s="113" t="s">
        <v>41700</v>
      </c>
      <c r="P3506" s="113" t="s">
        <v>41701</v>
      </c>
      <c r="Q3506" s="113" t="s">
        <v>41702</v>
      </c>
      <c r="R3506" s="113">
        <v>15</v>
      </c>
      <c r="S3506" s="113" t="s">
        <v>13</v>
      </c>
      <c r="T3506" s="113" t="s">
        <v>41703</v>
      </c>
      <c r="U3506" s="113" t="s">
        <v>41704</v>
      </c>
      <c r="V3506" s="114">
        <v>37988</v>
      </c>
      <c r="W3506" s="114">
        <v>37956</v>
      </c>
      <c r="X3506" s="113" t="s">
        <v>41705</v>
      </c>
      <c r="Y3506" s="114">
        <v>38653</v>
      </c>
      <c r="Z3506" s="114">
        <v>38657</v>
      </c>
      <c r="AA3506" s="113">
        <v>21</v>
      </c>
      <c r="AB3506" s="113" t="s">
        <v>24</v>
      </c>
      <c r="AC3506" s="113">
        <v>41</v>
      </c>
      <c r="AD3506" s="113" t="s">
        <v>52</v>
      </c>
      <c r="AE3506" s="114">
        <v>44652</v>
      </c>
      <c r="AF3506" s="113">
        <v>14</v>
      </c>
      <c r="AG3506" s="113">
        <v>6</v>
      </c>
      <c r="AH3506" s="113" t="s">
        <v>16226</v>
      </c>
      <c r="AI3506" s="117" t="s">
        <v>9932</v>
      </c>
      <c r="AK3506" s="114">
        <v>44670</v>
      </c>
      <c r="AL3506" s="113">
        <v>45</v>
      </c>
      <c r="AM3506" s="113" t="s">
        <v>9922</v>
      </c>
      <c r="AN3506" s="113" t="s">
        <v>41706</v>
      </c>
      <c r="AO3506" s="113" t="s">
        <v>5461</v>
      </c>
      <c r="AP3506" s="113">
        <v>2010</v>
      </c>
      <c r="AQ3506" s="113" t="s">
        <v>8</v>
      </c>
      <c r="AR3506" s="113" t="s">
        <v>18703</v>
      </c>
      <c r="AS3506" s="113" t="s">
        <v>14</v>
      </c>
      <c r="AT3506" s="113" t="s">
        <v>14</v>
      </c>
      <c r="AU3506" s="113" t="s">
        <v>16229</v>
      </c>
      <c r="AV3506" s="113" t="s">
        <v>14</v>
      </c>
      <c r="AW3506" s="113" t="s">
        <v>14</v>
      </c>
    </row>
    <row r="3507" spans="1:49">
      <c r="A3507" s="116" t="s">
        <v>9271</v>
      </c>
      <c r="C3507" s="113" t="s">
        <v>9272</v>
      </c>
      <c r="E3507" s="113" t="s">
        <v>30</v>
      </c>
      <c r="F3507" s="113" t="s">
        <v>9273</v>
      </c>
      <c r="G3507" s="114">
        <v>30982</v>
      </c>
      <c r="H3507" s="113" t="s">
        <v>16218</v>
      </c>
      <c r="I3507" s="113" t="s">
        <v>9866</v>
      </c>
      <c r="J3507" s="113" t="s">
        <v>9867</v>
      </c>
      <c r="K3507" s="113" t="s">
        <v>34319</v>
      </c>
      <c r="L3507" s="113">
        <v>85241490891</v>
      </c>
      <c r="M3507" s="113" t="s">
        <v>34320</v>
      </c>
      <c r="O3507" s="113" t="s">
        <v>34321</v>
      </c>
      <c r="P3507" s="113" t="s">
        <v>34322</v>
      </c>
      <c r="Q3507" s="113" t="s">
        <v>34323</v>
      </c>
      <c r="R3507" s="113">
        <v>15</v>
      </c>
      <c r="S3507" s="113" t="s">
        <v>13</v>
      </c>
      <c r="T3507" s="113" t="s">
        <v>34324</v>
      </c>
      <c r="U3507" s="113" t="s">
        <v>34325</v>
      </c>
      <c r="V3507" s="114">
        <v>39904</v>
      </c>
      <c r="W3507" s="114">
        <v>39904</v>
      </c>
      <c r="X3507" s="113" t="s">
        <v>34326</v>
      </c>
      <c r="Y3507" s="114">
        <v>40542</v>
      </c>
      <c r="Z3507" s="114">
        <v>40544</v>
      </c>
      <c r="AA3507" s="113">
        <v>21</v>
      </c>
      <c r="AB3507" s="113" t="s">
        <v>24</v>
      </c>
      <c r="AC3507" s="113">
        <v>32</v>
      </c>
      <c r="AD3507" s="113" t="s">
        <v>84</v>
      </c>
      <c r="AE3507" s="114">
        <v>45566</v>
      </c>
      <c r="AF3507" s="113">
        <v>15</v>
      </c>
      <c r="AG3507" s="113">
        <v>3</v>
      </c>
      <c r="AH3507" s="113" t="s">
        <v>16263</v>
      </c>
      <c r="AI3507" s="117" t="s">
        <v>16264</v>
      </c>
      <c r="AK3507" s="114">
        <v>45302</v>
      </c>
      <c r="AL3507" s="113">
        <v>40</v>
      </c>
      <c r="AM3507" s="113" t="s">
        <v>9870</v>
      </c>
      <c r="AN3507" s="113" t="s">
        <v>34327</v>
      </c>
      <c r="AO3507" s="113" t="s">
        <v>7292</v>
      </c>
      <c r="AP3507" s="113">
        <v>2015</v>
      </c>
      <c r="AQ3507" s="113" t="s">
        <v>8</v>
      </c>
      <c r="AR3507" s="113" t="s">
        <v>31106</v>
      </c>
      <c r="AS3507" s="113" t="s">
        <v>14</v>
      </c>
      <c r="AT3507" s="113" t="s">
        <v>14</v>
      </c>
      <c r="AU3507" s="113" t="s">
        <v>16229</v>
      </c>
      <c r="AV3507" s="113" t="s">
        <v>14</v>
      </c>
    </row>
    <row r="3508" spans="1:49">
      <c r="A3508" s="116" t="s">
        <v>3699</v>
      </c>
      <c r="C3508" s="113" t="s">
        <v>3208</v>
      </c>
      <c r="E3508" s="113" t="s">
        <v>41</v>
      </c>
      <c r="F3508" s="113" t="s">
        <v>8</v>
      </c>
      <c r="G3508" s="114">
        <v>30984</v>
      </c>
      <c r="H3508" s="113" t="s">
        <v>16230</v>
      </c>
      <c r="I3508" s="113" t="s">
        <v>9866</v>
      </c>
      <c r="J3508" s="113" t="s">
        <v>9872</v>
      </c>
      <c r="K3508" s="113" t="s">
        <v>16936</v>
      </c>
      <c r="L3508" s="113">
        <v>82337012947</v>
      </c>
      <c r="M3508" s="113" t="s">
        <v>45558</v>
      </c>
      <c r="O3508" s="113" t="s">
        <v>10574</v>
      </c>
      <c r="P3508" s="113" t="s">
        <v>16937</v>
      </c>
      <c r="Q3508" s="113" t="s">
        <v>16244</v>
      </c>
      <c r="R3508" s="113">
        <v>15</v>
      </c>
      <c r="S3508" s="113" t="s">
        <v>13</v>
      </c>
      <c r="T3508" s="113" t="s">
        <v>16938</v>
      </c>
      <c r="U3508" s="113" t="s">
        <v>16939</v>
      </c>
      <c r="V3508" s="114">
        <v>43608</v>
      </c>
      <c r="W3508" s="114">
        <v>43525</v>
      </c>
      <c r="X3508" s="113" t="s">
        <v>16940</v>
      </c>
      <c r="Y3508" s="114">
        <v>43891</v>
      </c>
      <c r="Z3508" s="114">
        <v>43891</v>
      </c>
      <c r="AA3508" s="113">
        <v>31</v>
      </c>
      <c r="AB3508" s="113" t="s">
        <v>9</v>
      </c>
      <c r="AC3508" s="113">
        <v>32</v>
      </c>
      <c r="AD3508" s="113" t="s">
        <v>84</v>
      </c>
      <c r="AE3508" s="114">
        <v>45200</v>
      </c>
      <c r="AF3508" s="113">
        <v>4</v>
      </c>
      <c r="AG3508" s="113">
        <v>7</v>
      </c>
      <c r="AH3508" s="113" t="s">
        <v>16226</v>
      </c>
      <c r="AI3508" s="117" t="s">
        <v>9875</v>
      </c>
      <c r="AK3508" s="114">
        <v>45539</v>
      </c>
      <c r="AL3508" s="113">
        <v>40</v>
      </c>
      <c r="AM3508" s="113" t="s">
        <v>9870</v>
      </c>
      <c r="AN3508" s="113" t="s">
        <v>16918</v>
      </c>
      <c r="AO3508" s="113" t="s">
        <v>491</v>
      </c>
      <c r="AP3508" s="113">
        <v>2016</v>
      </c>
      <c r="AQ3508" s="113" t="s">
        <v>9994</v>
      </c>
      <c r="AR3508" s="113" t="s">
        <v>16941</v>
      </c>
      <c r="AS3508" s="113" t="s">
        <v>14</v>
      </c>
      <c r="AT3508" s="113" t="s">
        <v>14</v>
      </c>
      <c r="AU3508" s="113" t="s">
        <v>16229</v>
      </c>
      <c r="AV3508" s="113" t="s">
        <v>14</v>
      </c>
    </row>
    <row r="3509" spans="1:49">
      <c r="A3509" s="116" t="s">
        <v>869</v>
      </c>
      <c r="C3509" s="113" t="s">
        <v>870</v>
      </c>
      <c r="F3509" s="113" t="s">
        <v>8</v>
      </c>
      <c r="G3509" s="114">
        <v>30985</v>
      </c>
      <c r="H3509" s="113" t="s">
        <v>16230</v>
      </c>
      <c r="I3509" s="113" t="s">
        <v>9866</v>
      </c>
      <c r="J3509" s="113" t="s">
        <v>17219</v>
      </c>
      <c r="K3509" s="113" t="s">
        <v>20556</v>
      </c>
      <c r="L3509" s="113">
        <v>82130385188</v>
      </c>
      <c r="M3509" s="113" t="s">
        <v>20557</v>
      </c>
      <c r="O3509" s="113" t="s">
        <v>20558</v>
      </c>
      <c r="P3509" s="113" t="s">
        <v>20559</v>
      </c>
      <c r="Q3509" s="113" t="s">
        <v>20560</v>
      </c>
      <c r="R3509" s="113">
        <v>15</v>
      </c>
      <c r="S3509" s="113" t="s">
        <v>13</v>
      </c>
      <c r="T3509" s="113" t="s">
        <v>20561</v>
      </c>
      <c r="U3509" s="113" t="s">
        <v>20562</v>
      </c>
      <c r="V3509" s="114">
        <v>42037</v>
      </c>
      <c r="W3509" s="114">
        <v>42036</v>
      </c>
      <c r="X3509" s="113" t="s">
        <v>20563</v>
      </c>
      <c r="Y3509" s="114">
        <v>42612</v>
      </c>
      <c r="Z3509" s="114">
        <v>42614</v>
      </c>
      <c r="AA3509" s="113">
        <v>21</v>
      </c>
      <c r="AB3509" s="113" t="s">
        <v>24</v>
      </c>
      <c r="AC3509" s="113">
        <v>21</v>
      </c>
      <c r="AD3509" s="113" t="s">
        <v>24</v>
      </c>
      <c r="AE3509" s="114">
        <v>42036</v>
      </c>
      <c r="AF3509" s="113">
        <v>11</v>
      </c>
      <c r="AG3509" s="113">
        <v>5</v>
      </c>
      <c r="AH3509" s="113" t="s">
        <v>16263</v>
      </c>
      <c r="AI3509" s="117" t="s">
        <v>75</v>
      </c>
      <c r="AK3509" s="114">
        <v>43724</v>
      </c>
      <c r="AL3509" s="113">
        <v>15</v>
      </c>
      <c r="AM3509" s="113" t="s">
        <v>9885</v>
      </c>
      <c r="AN3509" s="113" t="s">
        <v>18740</v>
      </c>
      <c r="AO3509" s="113" t="s">
        <v>27</v>
      </c>
      <c r="AP3509" s="113">
        <v>2003</v>
      </c>
      <c r="AQ3509" s="113" t="s">
        <v>8</v>
      </c>
      <c r="AR3509" s="113" t="s">
        <v>18302</v>
      </c>
      <c r="AS3509" s="113" t="s">
        <v>14</v>
      </c>
      <c r="AT3509" s="113" t="s">
        <v>14</v>
      </c>
      <c r="AU3509" s="113" t="s">
        <v>16229</v>
      </c>
      <c r="AV3509" s="113" t="s">
        <v>14</v>
      </c>
      <c r="AW3509" s="113" t="s">
        <v>14</v>
      </c>
    </row>
    <row r="3510" spans="1:49">
      <c r="A3510" s="116" t="s">
        <v>5132</v>
      </c>
      <c r="C3510" s="113" t="s">
        <v>5133</v>
      </c>
      <c r="E3510" s="113" t="s">
        <v>30</v>
      </c>
      <c r="F3510" s="113" t="s">
        <v>8</v>
      </c>
      <c r="G3510" s="114">
        <v>30991</v>
      </c>
      <c r="H3510" s="113" t="s">
        <v>16230</v>
      </c>
      <c r="I3510" s="113" t="s">
        <v>9866</v>
      </c>
      <c r="J3510" s="113" t="s">
        <v>9872</v>
      </c>
      <c r="K3510" s="113" t="s">
        <v>25314</v>
      </c>
      <c r="L3510" s="113">
        <v>85399986667</v>
      </c>
      <c r="M3510" s="113" t="s">
        <v>13139</v>
      </c>
      <c r="O3510" s="113" t="s">
        <v>25315</v>
      </c>
      <c r="P3510" s="113" t="s">
        <v>25316</v>
      </c>
      <c r="Q3510" s="113" t="s">
        <v>25317</v>
      </c>
      <c r="R3510" s="113">
        <v>15</v>
      </c>
      <c r="S3510" s="113" t="s">
        <v>13</v>
      </c>
      <c r="T3510" s="113" t="s">
        <v>25318</v>
      </c>
      <c r="U3510" s="113" t="s">
        <v>25319</v>
      </c>
      <c r="V3510" s="114">
        <v>40210</v>
      </c>
      <c r="W3510" s="114">
        <v>40179</v>
      </c>
      <c r="X3510" s="113" t="s">
        <v>25320</v>
      </c>
      <c r="Y3510" s="114">
        <v>40906</v>
      </c>
      <c r="Z3510" s="114">
        <v>40909</v>
      </c>
      <c r="AA3510" s="113">
        <v>21</v>
      </c>
      <c r="AB3510" s="113" t="s">
        <v>24</v>
      </c>
      <c r="AC3510" s="113">
        <v>33</v>
      </c>
      <c r="AD3510" s="113" t="s">
        <v>10</v>
      </c>
      <c r="AE3510" s="114">
        <v>45200</v>
      </c>
      <c r="AF3510" s="113">
        <v>14</v>
      </c>
      <c r="AG3510" s="113">
        <v>0</v>
      </c>
      <c r="AH3510" s="113" t="s">
        <v>16263</v>
      </c>
      <c r="AI3510" s="117" t="s">
        <v>16264</v>
      </c>
      <c r="AK3510" s="114">
        <v>45302</v>
      </c>
      <c r="AL3510" s="113">
        <v>40</v>
      </c>
      <c r="AM3510" s="113" t="s">
        <v>9870</v>
      </c>
      <c r="AN3510" s="113" t="s">
        <v>16468</v>
      </c>
      <c r="AO3510" s="113" t="s">
        <v>31</v>
      </c>
      <c r="AP3510" s="113">
        <v>2011</v>
      </c>
      <c r="AQ3510" s="113" t="s">
        <v>8</v>
      </c>
      <c r="AR3510" s="113" t="s">
        <v>16788</v>
      </c>
      <c r="AS3510" s="113" t="s">
        <v>14</v>
      </c>
      <c r="AT3510" s="113" t="s">
        <v>14</v>
      </c>
      <c r="AU3510" s="113" t="s">
        <v>16229</v>
      </c>
      <c r="AV3510" s="113" t="s">
        <v>14</v>
      </c>
    </row>
    <row r="3511" spans="1:49">
      <c r="A3511" s="116" t="s">
        <v>8619</v>
      </c>
      <c r="B3511" s="113">
        <v>570035691</v>
      </c>
      <c r="C3511" s="113" t="s">
        <v>8620</v>
      </c>
      <c r="E3511" s="113" t="s">
        <v>8621</v>
      </c>
      <c r="F3511" s="113" t="s">
        <v>2436</v>
      </c>
      <c r="G3511" s="114">
        <v>30992</v>
      </c>
      <c r="H3511" s="113" t="s">
        <v>16230</v>
      </c>
      <c r="I3511" s="113" t="s">
        <v>9866</v>
      </c>
      <c r="J3511" s="113" t="s">
        <v>9867</v>
      </c>
      <c r="K3511" s="113" t="s">
        <v>28060</v>
      </c>
      <c r="L3511" s="113">
        <v>82292011236</v>
      </c>
      <c r="M3511" s="113" t="s">
        <v>15047</v>
      </c>
      <c r="O3511" s="113" t="s">
        <v>15048</v>
      </c>
      <c r="P3511" s="113" t="s">
        <v>28061</v>
      </c>
      <c r="Q3511" s="113" t="s">
        <v>28062</v>
      </c>
      <c r="R3511" s="113">
        <v>15</v>
      </c>
      <c r="S3511" s="113" t="s">
        <v>13</v>
      </c>
      <c r="T3511" s="113" t="s">
        <v>28063</v>
      </c>
      <c r="U3511" s="113" t="s">
        <v>28064</v>
      </c>
      <c r="V3511" s="114">
        <v>39563</v>
      </c>
      <c r="W3511" s="114">
        <v>39539</v>
      </c>
      <c r="X3511" s="113" t="s">
        <v>28065</v>
      </c>
      <c r="Y3511" s="114">
        <v>40143</v>
      </c>
      <c r="Z3511" s="114">
        <v>40148</v>
      </c>
      <c r="AA3511" s="113">
        <v>31</v>
      </c>
      <c r="AB3511" s="113" t="s">
        <v>9</v>
      </c>
      <c r="AC3511" s="113">
        <v>41</v>
      </c>
      <c r="AD3511" s="113" t="s">
        <v>52</v>
      </c>
      <c r="AE3511" s="114">
        <v>44835</v>
      </c>
      <c r="AF3511" s="113">
        <v>14</v>
      </c>
      <c r="AG3511" s="113">
        <v>6</v>
      </c>
      <c r="AH3511" s="113" t="s">
        <v>16263</v>
      </c>
      <c r="AI3511" s="117" t="s">
        <v>75</v>
      </c>
      <c r="AK3511" s="114">
        <v>42248</v>
      </c>
      <c r="AL3511" s="113">
        <v>45</v>
      </c>
      <c r="AM3511" s="113" t="s">
        <v>9922</v>
      </c>
      <c r="AN3511" s="113" t="s">
        <v>18625</v>
      </c>
      <c r="AO3511" s="113" t="s">
        <v>1713</v>
      </c>
      <c r="AP3511" s="113">
        <v>2007</v>
      </c>
      <c r="AQ3511" s="113" t="s">
        <v>8</v>
      </c>
      <c r="AR3511" s="113" t="s">
        <v>28066</v>
      </c>
      <c r="AS3511" s="113" t="s">
        <v>14</v>
      </c>
      <c r="AT3511" s="113" t="s">
        <v>14</v>
      </c>
      <c r="AU3511" s="113" t="s">
        <v>16229</v>
      </c>
      <c r="AV3511" s="113" t="s">
        <v>14</v>
      </c>
      <c r="AW3511" s="113" t="s">
        <v>14</v>
      </c>
    </row>
    <row r="3512" spans="1:49">
      <c r="A3512" s="116" t="s">
        <v>5359</v>
      </c>
      <c r="C3512" s="113" t="s">
        <v>5360</v>
      </c>
      <c r="E3512" s="113" t="s">
        <v>30</v>
      </c>
      <c r="F3512" s="113" t="s">
        <v>8</v>
      </c>
      <c r="G3512" s="114">
        <v>30995</v>
      </c>
      <c r="H3512" s="113" t="s">
        <v>16230</v>
      </c>
      <c r="I3512" s="113" t="s">
        <v>9866</v>
      </c>
      <c r="J3512" s="113" t="s">
        <v>9872</v>
      </c>
      <c r="K3512" s="113" t="s">
        <v>38247</v>
      </c>
      <c r="L3512" s="113">
        <v>82259473084</v>
      </c>
      <c r="M3512" s="113" t="s">
        <v>38248</v>
      </c>
      <c r="O3512" s="113" t="s">
        <v>38249</v>
      </c>
      <c r="P3512" s="113" t="s">
        <v>38250</v>
      </c>
      <c r="Q3512" s="113" t="s">
        <v>38251</v>
      </c>
      <c r="R3512" s="113">
        <v>15</v>
      </c>
      <c r="S3512" s="113" t="s">
        <v>13</v>
      </c>
      <c r="T3512" s="113" t="s">
        <v>38252</v>
      </c>
      <c r="U3512" s="113" t="s">
        <v>38253</v>
      </c>
      <c r="V3512" s="114">
        <v>39904</v>
      </c>
      <c r="W3512" s="114">
        <v>39904</v>
      </c>
      <c r="X3512" s="113" t="s">
        <v>38254</v>
      </c>
      <c r="Y3512" s="114">
        <v>40542</v>
      </c>
      <c r="Z3512" s="114">
        <v>40544</v>
      </c>
      <c r="AA3512" s="113">
        <v>21</v>
      </c>
      <c r="AB3512" s="113" t="s">
        <v>24</v>
      </c>
      <c r="AC3512" s="113">
        <v>34</v>
      </c>
      <c r="AD3512" s="113" t="s">
        <v>18</v>
      </c>
      <c r="AE3512" s="114">
        <v>45383</v>
      </c>
      <c r="AF3512" s="113">
        <v>15</v>
      </c>
      <c r="AG3512" s="113">
        <v>1</v>
      </c>
      <c r="AH3512" s="113" t="s">
        <v>16263</v>
      </c>
      <c r="AI3512" s="117" t="s">
        <v>16264</v>
      </c>
      <c r="AK3512" s="114">
        <v>45302</v>
      </c>
      <c r="AL3512" s="113">
        <v>40</v>
      </c>
      <c r="AM3512" s="113" t="s">
        <v>9870</v>
      </c>
      <c r="AN3512" s="113" t="s">
        <v>16468</v>
      </c>
      <c r="AO3512" s="113" t="s">
        <v>31</v>
      </c>
      <c r="AP3512" s="113">
        <v>2010</v>
      </c>
      <c r="AQ3512" s="113" t="s">
        <v>8</v>
      </c>
      <c r="AR3512" s="113" t="s">
        <v>18703</v>
      </c>
      <c r="AS3512" s="113" t="s">
        <v>14</v>
      </c>
      <c r="AT3512" s="113" t="s">
        <v>14</v>
      </c>
      <c r="AU3512" s="113" t="s">
        <v>16229</v>
      </c>
      <c r="AV3512" s="113" t="s">
        <v>14</v>
      </c>
    </row>
    <row r="3513" spans="1:49">
      <c r="A3513" s="116" t="s">
        <v>9296</v>
      </c>
      <c r="B3513" s="113">
        <v>570020181</v>
      </c>
      <c r="C3513" s="113" t="s">
        <v>1262</v>
      </c>
      <c r="E3513" s="113" t="s">
        <v>41</v>
      </c>
      <c r="F3513" s="113" t="s">
        <v>278</v>
      </c>
      <c r="G3513" s="114">
        <v>30996</v>
      </c>
      <c r="H3513" s="113" t="s">
        <v>16230</v>
      </c>
      <c r="I3513" s="113" t="s">
        <v>9866</v>
      </c>
      <c r="J3513" s="113" t="s">
        <v>9872</v>
      </c>
      <c r="K3513" s="113" t="s">
        <v>36170</v>
      </c>
      <c r="L3513" s="113">
        <v>85241483233</v>
      </c>
      <c r="M3513" s="113" t="s">
        <v>15792</v>
      </c>
      <c r="O3513" s="113" t="s">
        <v>15793</v>
      </c>
      <c r="P3513" s="113" t="s">
        <v>36171</v>
      </c>
      <c r="Q3513" s="113" t="s">
        <v>36172</v>
      </c>
      <c r="R3513" s="113">
        <v>15</v>
      </c>
      <c r="S3513" s="113" t="s">
        <v>13</v>
      </c>
      <c r="T3513" s="113" t="s">
        <v>36173</v>
      </c>
      <c r="U3513" s="113" t="s">
        <v>36174</v>
      </c>
      <c r="V3513" s="114">
        <v>38852</v>
      </c>
      <c r="W3513" s="114">
        <v>38808</v>
      </c>
      <c r="X3513" s="113" t="s">
        <v>36175</v>
      </c>
      <c r="Y3513" s="114">
        <v>39230</v>
      </c>
      <c r="Z3513" s="114">
        <v>39234</v>
      </c>
      <c r="AA3513" s="113">
        <v>22</v>
      </c>
      <c r="AB3513" s="113" t="s">
        <v>25</v>
      </c>
      <c r="AC3513" s="113">
        <v>33</v>
      </c>
      <c r="AD3513" s="113" t="s">
        <v>10</v>
      </c>
      <c r="AE3513" s="114">
        <v>45200</v>
      </c>
      <c r="AF3513" s="113">
        <v>15</v>
      </c>
      <c r="AG3513" s="113">
        <v>6</v>
      </c>
      <c r="AH3513" s="113" t="s">
        <v>16226</v>
      </c>
      <c r="AI3513" s="117" t="s">
        <v>9891</v>
      </c>
      <c r="AK3513" s="114">
        <v>45108</v>
      </c>
      <c r="AL3513" s="113">
        <v>40</v>
      </c>
      <c r="AM3513" s="113" t="s">
        <v>9870</v>
      </c>
      <c r="AN3513" s="113" t="s">
        <v>16561</v>
      </c>
      <c r="AO3513" s="113" t="s">
        <v>42</v>
      </c>
      <c r="AP3513" s="113">
        <v>2020</v>
      </c>
      <c r="AQ3513" s="113" t="s">
        <v>9871</v>
      </c>
      <c r="AR3513" s="113" t="s">
        <v>19674</v>
      </c>
      <c r="AS3513" s="113" t="s">
        <v>14</v>
      </c>
      <c r="AT3513" s="113" t="s">
        <v>14</v>
      </c>
      <c r="AU3513" s="113" t="s">
        <v>16229</v>
      </c>
      <c r="AV3513" s="113" t="s">
        <v>14</v>
      </c>
    </row>
    <row r="3514" spans="1:49">
      <c r="A3514" s="116" t="s">
        <v>8388</v>
      </c>
      <c r="C3514" s="113" t="s">
        <v>8389</v>
      </c>
      <c r="E3514" s="113" t="s">
        <v>103</v>
      </c>
      <c r="F3514" s="113" t="s">
        <v>278</v>
      </c>
      <c r="G3514" s="114">
        <v>30996</v>
      </c>
      <c r="H3514" s="113" t="s">
        <v>16218</v>
      </c>
      <c r="I3514" s="113" t="s">
        <v>9866</v>
      </c>
      <c r="J3514" s="113" t="s">
        <v>9872</v>
      </c>
      <c r="K3514" s="113" t="s">
        <v>34223</v>
      </c>
      <c r="L3514" s="113">
        <v>81358783988</v>
      </c>
      <c r="M3514" s="113" t="s">
        <v>15805</v>
      </c>
      <c r="O3514" s="113" t="s">
        <v>15806</v>
      </c>
      <c r="P3514" s="113" t="s">
        <v>34224</v>
      </c>
      <c r="Q3514" s="113" t="s">
        <v>34225</v>
      </c>
      <c r="R3514" s="113">
        <v>15</v>
      </c>
      <c r="S3514" s="113" t="s">
        <v>13</v>
      </c>
      <c r="T3514" s="113" t="s">
        <v>34226</v>
      </c>
      <c r="U3514" s="113" t="s">
        <v>34227</v>
      </c>
      <c r="V3514" s="114">
        <v>40210</v>
      </c>
      <c r="W3514" s="114">
        <v>40179</v>
      </c>
      <c r="X3514" s="113" t="s">
        <v>34228</v>
      </c>
      <c r="Y3514" s="114">
        <v>40906</v>
      </c>
      <c r="Z3514" s="114">
        <v>40909</v>
      </c>
      <c r="AA3514" s="113">
        <v>23</v>
      </c>
      <c r="AB3514" s="113" t="s">
        <v>78</v>
      </c>
      <c r="AC3514" s="113">
        <v>34</v>
      </c>
      <c r="AD3514" s="113" t="s">
        <v>18</v>
      </c>
      <c r="AE3514" s="114">
        <v>45566</v>
      </c>
      <c r="AF3514" s="113">
        <v>12</v>
      </c>
      <c r="AG3514" s="113">
        <v>9</v>
      </c>
      <c r="AH3514" s="113" t="s">
        <v>16226</v>
      </c>
      <c r="AI3514" s="117" t="s">
        <v>302</v>
      </c>
      <c r="AK3514" s="114">
        <v>44652</v>
      </c>
      <c r="AL3514" s="113">
        <v>30</v>
      </c>
      <c r="AM3514" s="113" t="s">
        <v>9882</v>
      </c>
      <c r="AN3514" s="113" t="s">
        <v>16273</v>
      </c>
      <c r="AO3514" s="113" t="s">
        <v>107</v>
      </c>
      <c r="AP3514" s="113">
        <v>2008</v>
      </c>
      <c r="AQ3514" s="113" t="s">
        <v>8</v>
      </c>
      <c r="AR3514" s="113" t="s">
        <v>17533</v>
      </c>
      <c r="AS3514" s="113" t="s">
        <v>14</v>
      </c>
      <c r="AT3514" s="113" t="s">
        <v>14</v>
      </c>
      <c r="AU3514" s="113" t="s">
        <v>16229</v>
      </c>
      <c r="AV3514" s="113" t="s">
        <v>14</v>
      </c>
      <c r="AW3514" s="113" t="s">
        <v>14</v>
      </c>
    </row>
    <row r="3515" spans="1:49">
      <c r="A3515" s="116" t="s">
        <v>7017</v>
      </c>
      <c r="C3515" s="113" t="s">
        <v>7018</v>
      </c>
      <c r="E3515" s="113" t="s">
        <v>41</v>
      </c>
      <c r="F3515" s="113" t="s">
        <v>8</v>
      </c>
      <c r="G3515" s="114">
        <v>30997</v>
      </c>
      <c r="H3515" s="113" t="s">
        <v>16230</v>
      </c>
      <c r="I3515" s="113" t="s">
        <v>9866</v>
      </c>
      <c r="J3515" s="113" t="s">
        <v>9872</v>
      </c>
      <c r="K3515" s="113" t="s">
        <v>40143</v>
      </c>
      <c r="L3515" s="113">
        <v>81241151050</v>
      </c>
      <c r="M3515" s="113" t="s">
        <v>11141</v>
      </c>
      <c r="O3515" s="113" t="s">
        <v>40144</v>
      </c>
      <c r="P3515" s="113" t="s">
        <v>40145</v>
      </c>
      <c r="Q3515" s="113" t="s">
        <v>40146</v>
      </c>
      <c r="R3515" s="113">
        <v>15</v>
      </c>
      <c r="S3515" s="113" t="s">
        <v>13</v>
      </c>
      <c r="T3515" s="113" t="s">
        <v>40147</v>
      </c>
      <c r="U3515" s="113" t="s">
        <v>40148</v>
      </c>
      <c r="V3515" s="114">
        <v>39965</v>
      </c>
      <c r="W3515" s="114">
        <v>39904</v>
      </c>
      <c r="X3515" s="113" t="s">
        <v>40149</v>
      </c>
      <c r="Y3515" s="114">
        <v>40542</v>
      </c>
      <c r="Z3515" s="114">
        <v>40544</v>
      </c>
      <c r="AA3515" s="113">
        <v>22</v>
      </c>
      <c r="AB3515" s="113" t="s">
        <v>25</v>
      </c>
      <c r="AC3515" s="113">
        <v>32</v>
      </c>
      <c r="AD3515" s="113" t="s">
        <v>84</v>
      </c>
      <c r="AE3515" s="114">
        <v>44652</v>
      </c>
      <c r="AF3515" s="113">
        <v>11</v>
      </c>
      <c r="AG3515" s="113">
        <v>0</v>
      </c>
      <c r="AH3515" s="113" t="s">
        <v>16226</v>
      </c>
      <c r="AI3515" s="117" t="s">
        <v>9875</v>
      </c>
      <c r="AK3515" s="114">
        <v>45200</v>
      </c>
      <c r="AL3515" s="113">
        <v>40</v>
      </c>
      <c r="AM3515" s="113" t="s">
        <v>9870</v>
      </c>
      <c r="AN3515" s="113" t="s">
        <v>16586</v>
      </c>
      <c r="AO3515" s="113" t="s">
        <v>677</v>
      </c>
      <c r="AP3515" s="113">
        <v>2010</v>
      </c>
      <c r="AQ3515" s="113" t="s">
        <v>8</v>
      </c>
      <c r="AR3515" s="113" t="s">
        <v>18404</v>
      </c>
      <c r="AS3515" s="113" t="s">
        <v>14</v>
      </c>
      <c r="AT3515" s="113" t="s">
        <v>14</v>
      </c>
      <c r="AU3515" s="113" t="s">
        <v>16229</v>
      </c>
      <c r="AV3515" s="113" t="s">
        <v>14</v>
      </c>
    </row>
    <row r="3516" spans="1:49">
      <c r="A3516" s="116" t="s">
        <v>1586</v>
      </c>
      <c r="C3516" s="113" t="s">
        <v>1587</v>
      </c>
      <c r="E3516" s="113" t="s">
        <v>1588</v>
      </c>
      <c r="F3516" s="113" t="s">
        <v>388</v>
      </c>
      <c r="G3516" s="114">
        <v>30997</v>
      </c>
      <c r="H3516" s="113" t="s">
        <v>16218</v>
      </c>
      <c r="I3516" s="113" t="s">
        <v>9866</v>
      </c>
      <c r="J3516" s="113" t="s">
        <v>9867</v>
      </c>
      <c r="K3516" s="113" t="s">
        <v>22865</v>
      </c>
      <c r="L3516" s="113">
        <v>82347257832</v>
      </c>
      <c r="M3516" s="113" t="s">
        <v>22866</v>
      </c>
      <c r="O3516" s="113" t="s">
        <v>22867</v>
      </c>
      <c r="P3516" s="113" t="s">
        <v>22868</v>
      </c>
      <c r="Q3516" s="113" t="s">
        <v>22869</v>
      </c>
      <c r="R3516" s="113">
        <v>15</v>
      </c>
      <c r="S3516" s="113" t="s">
        <v>13</v>
      </c>
      <c r="T3516" s="113" t="s">
        <v>22870</v>
      </c>
      <c r="U3516" s="113" t="s">
        <v>22871</v>
      </c>
      <c r="V3516" s="114">
        <v>40289</v>
      </c>
      <c r="W3516" s="114">
        <v>40179</v>
      </c>
      <c r="X3516" s="113" t="s">
        <v>22872</v>
      </c>
      <c r="Y3516" s="114">
        <v>40908</v>
      </c>
      <c r="Z3516" s="114">
        <v>40909</v>
      </c>
      <c r="AA3516" s="113">
        <v>31</v>
      </c>
      <c r="AB3516" s="113" t="s">
        <v>9</v>
      </c>
      <c r="AC3516" s="113">
        <v>34</v>
      </c>
      <c r="AD3516" s="113" t="s">
        <v>18</v>
      </c>
      <c r="AE3516" s="114">
        <v>45200</v>
      </c>
      <c r="AF3516" s="113">
        <v>13</v>
      </c>
      <c r="AG3516" s="113">
        <v>9</v>
      </c>
      <c r="AH3516" s="113" t="s">
        <v>16226</v>
      </c>
      <c r="AI3516" s="117" t="s">
        <v>9891</v>
      </c>
      <c r="AK3516" s="114">
        <v>44013</v>
      </c>
      <c r="AL3516" s="113">
        <v>40</v>
      </c>
      <c r="AM3516" s="113" t="s">
        <v>9870</v>
      </c>
      <c r="AN3516" s="113" t="s">
        <v>16670</v>
      </c>
      <c r="AO3516" s="113" t="s">
        <v>94</v>
      </c>
      <c r="AP3516" s="113">
        <v>2007</v>
      </c>
      <c r="AQ3516" s="113" t="s">
        <v>388</v>
      </c>
      <c r="AR3516" s="113" t="s">
        <v>17603</v>
      </c>
      <c r="AS3516" s="113" t="s">
        <v>14</v>
      </c>
      <c r="AT3516" s="113" t="s">
        <v>14</v>
      </c>
      <c r="AU3516" s="113" t="s">
        <v>16229</v>
      </c>
      <c r="AV3516" s="113" t="s">
        <v>14</v>
      </c>
      <c r="AW3516" s="113" t="s">
        <v>14</v>
      </c>
    </row>
    <row r="3517" spans="1:49">
      <c r="A3517" s="116" t="s">
        <v>1946</v>
      </c>
      <c r="C3517" s="113" t="s">
        <v>1576</v>
      </c>
      <c r="F3517" s="113" t="s">
        <v>8</v>
      </c>
      <c r="G3517" s="114">
        <v>30997</v>
      </c>
      <c r="H3517" s="113" t="s">
        <v>16218</v>
      </c>
      <c r="I3517" s="113" t="s">
        <v>9866</v>
      </c>
      <c r="J3517" s="113" t="s">
        <v>9872</v>
      </c>
      <c r="K3517" s="113" t="s">
        <v>40406</v>
      </c>
      <c r="L3517" s="113">
        <v>85337010809</v>
      </c>
      <c r="M3517" s="113" t="s">
        <v>40407</v>
      </c>
      <c r="O3517" s="113" t="s">
        <v>12652</v>
      </c>
      <c r="P3517" s="113" t="s">
        <v>40408</v>
      </c>
      <c r="Q3517" s="113" t="s">
        <v>40409</v>
      </c>
      <c r="R3517" s="113">
        <v>15</v>
      </c>
      <c r="S3517" s="113" t="s">
        <v>13</v>
      </c>
      <c r="T3517" s="113" t="s">
        <v>40410</v>
      </c>
      <c r="U3517" s="113" t="s">
        <v>40411</v>
      </c>
      <c r="V3517" s="114">
        <v>41912</v>
      </c>
      <c r="W3517" s="114">
        <v>41883</v>
      </c>
      <c r="X3517" s="113" t="s">
        <v>40412</v>
      </c>
      <c r="Y3517" s="114">
        <v>42612</v>
      </c>
      <c r="Z3517" s="114">
        <v>42614</v>
      </c>
      <c r="AA3517" s="113">
        <v>21</v>
      </c>
      <c r="AB3517" s="113" t="s">
        <v>24</v>
      </c>
      <c r="AC3517" s="113">
        <v>23</v>
      </c>
      <c r="AD3517" s="113" t="s">
        <v>78</v>
      </c>
      <c r="AE3517" s="114">
        <v>45200</v>
      </c>
      <c r="AF3517" s="113">
        <v>18</v>
      </c>
      <c r="AG3517" s="113">
        <v>9</v>
      </c>
      <c r="AH3517" s="113" t="s">
        <v>16263</v>
      </c>
      <c r="AI3517" s="117" t="s">
        <v>75</v>
      </c>
      <c r="AK3517" s="114">
        <v>44606</v>
      </c>
      <c r="AL3517" s="113">
        <v>15</v>
      </c>
      <c r="AM3517" s="113" t="s">
        <v>9885</v>
      </c>
      <c r="AN3517" s="113" t="s">
        <v>40413</v>
      </c>
      <c r="AO3517" s="113" t="s">
        <v>447</v>
      </c>
      <c r="AP3517" s="113">
        <v>2003</v>
      </c>
      <c r="AQ3517" s="113" t="s">
        <v>9889</v>
      </c>
      <c r="AR3517" s="113" t="s">
        <v>17203</v>
      </c>
      <c r="AS3517" s="113" t="s">
        <v>14</v>
      </c>
      <c r="AT3517" s="113" t="s">
        <v>14</v>
      </c>
      <c r="AU3517" s="113" t="s">
        <v>16229</v>
      </c>
      <c r="AV3517" s="113" t="s">
        <v>14</v>
      </c>
      <c r="AW3517" s="113" t="s">
        <v>14</v>
      </c>
    </row>
    <row r="3518" spans="1:49">
      <c r="A3518" s="116" t="s">
        <v>6011</v>
      </c>
      <c r="C3518" s="113" t="s">
        <v>6012</v>
      </c>
      <c r="E3518" s="113" t="s">
        <v>34</v>
      </c>
      <c r="F3518" s="113" t="s">
        <v>761</v>
      </c>
      <c r="G3518" s="114">
        <v>30999</v>
      </c>
      <c r="H3518" s="113" t="s">
        <v>16230</v>
      </c>
      <c r="I3518" s="113" t="s">
        <v>9866</v>
      </c>
      <c r="J3518" s="113" t="s">
        <v>9872</v>
      </c>
      <c r="K3518" s="113" t="s">
        <v>41300</v>
      </c>
      <c r="L3518" s="113">
        <v>85242946236</v>
      </c>
      <c r="M3518" s="113" t="s">
        <v>14636</v>
      </c>
      <c r="O3518" s="113" t="s">
        <v>14637</v>
      </c>
      <c r="P3518" s="113" t="s">
        <v>41301</v>
      </c>
      <c r="Q3518" s="113" t="s">
        <v>41302</v>
      </c>
      <c r="R3518" s="113">
        <v>15</v>
      </c>
      <c r="S3518" s="113" t="s">
        <v>13</v>
      </c>
      <c r="T3518" s="113" t="s">
        <v>41303</v>
      </c>
      <c r="U3518" s="113" t="s">
        <v>41304</v>
      </c>
      <c r="V3518" s="114">
        <v>42032</v>
      </c>
      <c r="W3518" s="114">
        <v>41944</v>
      </c>
      <c r="X3518" s="113" t="s">
        <v>41305</v>
      </c>
      <c r="Y3518" s="114">
        <v>42612</v>
      </c>
      <c r="Z3518" s="114">
        <v>42614</v>
      </c>
      <c r="AA3518" s="113">
        <v>21</v>
      </c>
      <c r="AB3518" s="113" t="s">
        <v>24</v>
      </c>
      <c r="AC3518" s="113">
        <v>32</v>
      </c>
      <c r="AD3518" s="113" t="s">
        <v>84</v>
      </c>
      <c r="AE3518" s="114">
        <v>44652</v>
      </c>
      <c r="AF3518" s="113">
        <v>12</v>
      </c>
      <c r="AG3518" s="113">
        <v>3</v>
      </c>
      <c r="AH3518" s="113" t="s">
        <v>16226</v>
      </c>
      <c r="AI3518" s="117" t="s">
        <v>31963</v>
      </c>
      <c r="AK3518" s="114">
        <v>45120</v>
      </c>
      <c r="AL3518" s="113">
        <v>40</v>
      </c>
      <c r="AM3518" s="113" t="s">
        <v>9870</v>
      </c>
      <c r="AN3518" s="113" t="s">
        <v>19551</v>
      </c>
      <c r="AO3518" s="113" t="s">
        <v>649</v>
      </c>
      <c r="AP3518" s="113">
        <v>2010</v>
      </c>
      <c r="AQ3518" s="113" t="s">
        <v>8</v>
      </c>
      <c r="AR3518" s="113" t="s">
        <v>21224</v>
      </c>
      <c r="AS3518" s="113" t="s">
        <v>14</v>
      </c>
      <c r="AT3518" s="113" t="s">
        <v>14</v>
      </c>
      <c r="AU3518" s="113" t="s">
        <v>16229</v>
      </c>
      <c r="AV3518" s="113" t="s">
        <v>14</v>
      </c>
      <c r="AW3518" s="113" t="s">
        <v>14</v>
      </c>
    </row>
    <row r="3519" spans="1:49">
      <c r="A3519" s="116" t="s">
        <v>9502</v>
      </c>
      <c r="C3519" s="113" t="s">
        <v>9503</v>
      </c>
      <c r="F3519" s="113" t="s">
        <v>8</v>
      </c>
      <c r="G3519" s="114">
        <v>31000</v>
      </c>
      <c r="H3519" s="113" t="s">
        <v>16218</v>
      </c>
      <c r="I3519" s="113" t="s">
        <v>9866</v>
      </c>
      <c r="J3519" s="113" t="s">
        <v>9872</v>
      </c>
      <c r="K3519" s="113" t="s">
        <v>36697</v>
      </c>
      <c r="L3519" s="113">
        <v>82293181885</v>
      </c>
      <c r="M3519" s="113" t="s">
        <v>11438</v>
      </c>
      <c r="O3519" s="113" t="s">
        <v>11439</v>
      </c>
      <c r="P3519" s="113" t="s">
        <v>36698</v>
      </c>
      <c r="Q3519" s="113" t="s">
        <v>36699</v>
      </c>
      <c r="R3519" s="113">
        <v>15</v>
      </c>
      <c r="S3519" s="113" t="s">
        <v>13</v>
      </c>
      <c r="T3519" s="113" t="s">
        <v>36700</v>
      </c>
      <c r="U3519" s="113" t="s">
        <v>36701</v>
      </c>
      <c r="V3519" s="114">
        <v>39904</v>
      </c>
      <c r="W3519" s="114">
        <v>39904</v>
      </c>
      <c r="X3519" s="113" t="s">
        <v>36702</v>
      </c>
      <c r="Y3519" s="114">
        <v>40542</v>
      </c>
      <c r="Z3519" s="114">
        <v>40544</v>
      </c>
      <c r="AA3519" s="113">
        <v>21</v>
      </c>
      <c r="AB3519" s="113" t="s">
        <v>24</v>
      </c>
      <c r="AC3519" s="113">
        <v>23</v>
      </c>
      <c r="AD3519" s="113" t="s">
        <v>78</v>
      </c>
      <c r="AE3519" s="114">
        <v>44470</v>
      </c>
      <c r="AF3519" s="113">
        <v>12</v>
      </c>
      <c r="AG3519" s="113">
        <v>8</v>
      </c>
      <c r="AH3519" s="113" t="s">
        <v>16263</v>
      </c>
      <c r="AI3519" s="117" t="s">
        <v>16325</v>
      </c>
      <c r="AK3519" s="114">
        <v>45302</v>
      </c>
      <c r="AL3519" s="113">
        <v>15</v>
      </c>
      <c r="AM3519" s="113" t="s">
        <v>9885</v>
      </c>
      <c r="AN3519" s="113" t="s">
        <v>17932</v>
      </c>
      <c r="AO3519" s="113" t="s">
        <v>185</v>
      </c>
      <c r="AP3519" s="113">
        <v>2002</v>
      </c>
      <c r="AQ3519" s="113" t="s">
        <v>8</v>
      </c>
      <c r="AR3519" s="113" t="s">
        <v>36297</v>
      </c>
      <c r="AS3519" s="113" t="s">
        <v>14</v>
      </c>
      <c r="AT3519" s="113" t="s">
        <v>14</v>
      </c>
      <c r="AU3519" s="113" t="s">
        <v>16229</v>
      </c>
      <c r="AV3519" s="113" t="s">
        <v>14</v>
      </c>
    </row>
    <row r="3520" spans="1:49">
      <c r="A3520" s="116" t="s">
        <v>4679</v>
      </c>
      <c r="C3520" s="113" t="s">
        <v>1202</v>
      </c>
      <c r="E3520" s="113" t="s">
        <v>34</v>
      </c>
      <c r="F3520" s="113" t="s">
        <v>8</v>
      </c>
      <c r="G3520" s="114">
        <v>31002</v>
      </c>
      <c r="H3520" s="113" t="s">
        <v>16218</v>
      </c>
      <c r="I3520" s="113" t="s">
        <v>9866</v>
      </c>
      <c r="J3520" s="113" t="s">
        <v>9872</v>
      </c>
      <c r="K3520" s="113" t="s">
        <v>37881</v>
      </c>
      <c r="L3520" s="113">
        <v>82188786688</v>
      </c>
      <c r="M3520" s="113" t="s">
        <v>12984</v>
      </c>
      <c r="O3520" s="113" t="s">
        <v>37882</v>
      </c>
      <c r="P3520" s="113" t="s">
        <v>37883</v>
      </c>
      <c r="Q3520" s="113" t="s">
        <v>37884</v>
      </c>
      <c r="R3520" s="113">
        <v>15</v>
      </c>
      <c r="S3520" s="113" t="s">
        <v>13</v>
      </c>
      <c r="T3520" s="113" t="s">
        <v>37885</v>
      </c>
      <c r="U3520" s="113" t="s">
        <v>37886</v>
      </c>
      <c r="V3520" s="114">
        <v>39904</v>
      </c>
      <c r="W3520" s="114">
        <v>39904</v>
      </c>
      <c r="X3520" s="113" t="s">
        <v>37887</v>
      </c>
      <c r="Y3520" s="114">
        <v>40542</v>
      </c>
      <c r="Z3520" s="114">
        <v>40544</v>
      </c>
      <c r="AA3520" s="113">
        <v>21</v>
      </c>
      <c r="AB3520" s="113" t="s">
        <v>24</v>
      </c>
      <c r="AC3520" s="113">
        <v>34</v>
      </c>
      <c r="AD3520" s="113" t="s">
        <v>18</v>
      </c>
      <c r="AE3520" s="114">
        <v>45383</v>
      </c>
      <c r="AF3520" s="113">
        <v>14</v>
      </c>
      <c r="AG3520" s="113">
        <v>10</v>
      </c>
      <c r="AH3520" s="113" t="s">
        <v>9913</v>
      </c>
      <c r="AI3520" s="117" t="s">
        <v>37888</v>
      </c>
      <c r="AJ3520" s="113" t="s">
        <v>45509</v>
      </c>
      <c r="AK3520" s="114">
        <v>45120</v>
      </c>
      <c r="AL3520" s="113">
        <v>40</v>
      </c>
      <c r="AM3520" s="113" t="s">
        <v>9870</v>
      </c>
      <c r="AN3520" s="113" t="s">
        <v>18617</v>
      </c>
      <c r="AO3520" s="113" t="s">
        <v>1152</v>
      </c>
      <c r="AP3520" s="113">
        <v>2009</v>
      </c>
      <c r="AQ3520" s="113" t="s">
        <v>8</v>
      </c>
      <c r="AR3520" s="113" t="s">
        <v>37889</v>
      </c>
      <c r="AS3520" s="113" t="s">
        <v>14</v>
      </c>
      <c r="AT3520" s="113" t="s">
        <v>14</v>
      </c>
      <c r="AU3520" s="113" t="s">
        <v>16229</v>
      </c>
      <c r="AV3520" s="113" t="s">
        <v>14</v>
      </c>
      <c r="AW3520" s="113" t="s">
        <v>14</v>
      </c>
    </row>
    <row r="3521" spans="1:49">
      <c r="A3521" s="116" t="s">
        <v>863</v>
      </c>
      <c r="C3521" s="113" t="s">
        <v>864</v>
      </c>
      <c r="E3521" s="113" t="s">
        <v>41</v>
      </c>
      <c r="F3521" s="113" t="s">
        <v>8</v>
      </c>
      <c r="G3521" s="114">
        <v>31004</v>
      </c>
      <c r="H3521" s="113" t="s">
        <v>16218</v>
      </c>
      <c r="I3521" s="113" t="s">
        <v>9866</v>
      </c>
      <c r="J3521" s="113" t="s">
        <v>9872</v>
      </c>
      <c r="K3521" s="113" t="s">
        <v>17950</v>
      </c>
      <c r="L3521" s="113">
        <v>85398928358</v>
      </c>
      <c r="M3521" s="113" t="s">
        <v>11088</v>
      </c>
      <c r="O3521" s="113" t="s">
        <v>11089</v>
      </c>
      <c r="P3521" s="113" t="s">
        <v>17951</v>
      </c>
      <c r="Q3521" s="113" t="s">
        <v>17952</v>
      </c>
      <c r="R3521" s="113">
        <v>15</v>
      </c>
      <c r="S3521" s="113" t="s">
        <v>13</v>
      </c>
      <c r="T3521" s="113" t="s">
        <v>17953</v>
      </c>
      <c r="U3521" s="113" t="s">
        <v>17954</v>
      </c>
      <c r="V3521" s="114">
        <v>41920</v>
      </c>
      <c r="W3521" s="114">
        <v>41883</v>
      </c>
      <c r="X3521" s="113" t="s">
        <v>17955</v>
      </c>
      <c r="Y3521" s="114">
        <v>42612</v>
      </c>
      <c r="Z3521" s="114">
        <v>42614</v>
      </c>
      <c r="AA3521" s="113">
        <v>21</v>
      </c>
      <c r="AB3521" s="113" t="s">
        <v>24</v>
      </c>
      <c r="AC3521" s="113">
        <v>32</v>
      </c>
      <c r="AD3521" s="113" t="s">
        <v>84</v>
      </c>
      <c r="AE3521" s="114">
        <v>45200</v>
      </c>
      <c r="AF3521" s="113">
        <v>14</v>
      </c>
      <c r="AG3521" s="113">
        <v>1</v>
      </c>
      <c r="AH3521" s="113" t="s">
        <v>16226</v>
      </c>
      <c r="AI3521" s="117" t="s">
        <v>9875</v>
      </c>
      <c r="AK3521" s="114">
        <v>44287</v>
      </c>
      <c r="AL3521" s="113">
        <v>40</v>
      </c>
      <c r="AM3521" s="113" t="s">
        <v>9870</v>
      </c>
      <c r="AN3521" s="113" t="s">
        <v>16372</v>
      </c>
      <c r="AO3521" s="113" t="s">
        <v>326</v>
      </c>
      <c r="AP3521" s="113">
        <v>2014</v>
      </c>
      <c r="AQ3521" s="113" t="s">
        <v>9889</v>
      </c>
      <c r="AR3521" s="113" t="s">
        <v>46136</v>
      </c>
      <c r="AS3521" s="113" t="s">
        <v>14</v>
      </c>
      <c r="AT3521" s="113" t="s">
        <v>14</v>
      </c>
      <c r="AU3521" s="113" t="s">
        <v>16229</v>
      </c>
      <c r="AV3521" s="113" t="s">
        <v>14</v>
      </c>
      <c r="AW3521" s="113" t="s">
        <v>14</v>
      </c>
    </row>
    <row r="3522" spans="1:49">
      <c r="A3522" s="116" t="s">
        <v>3367</v>
      </c>
      <c r="C3522" s="113" t="s">
        <v>3368</v>
      </c>
      <c r="E3522" s="113" t="s">
        <v>41</v>
      </c>
      <c r="F3522" s="113" t="s">
        <v>8</v>
      </c>
      <c r="G3522" s="114">
        <v>31005</v>
      </c>
      <c r="H3522" s="113" t="s">
        <v>16218</v>
      </c>
      <c r="I3522" s="113" t="s">
        <v>9866</v>
      </c>
      <c r="J3522" s="113" t="s">
        <v>9867</v>
      </c>
      <c r="K3522" s="113" t="s">
        <v>36197</v>
      </c>
      <c r="L3522" s="113">
        <v>82271034693</v>
      </c>
      <c r="M3522" s="113" t="s">
        <v>36198</v>
      </c>
      <c r="O3522" s="113" t="s">
        <v>36199</v>
      </c>
      <c r="P3522" s="113" t="s">
        <v>36200</v>
      </c>
      <c r="Q3522" s="113" t="s">
        <v>36201</v>
      </c>
      <c r="R3522" s="113">
        <v>15</v>
      </c>
      <c r="S3522" s="113" t="s">
        <v>13</v>
      </c>
      <c r="T3522" s="113" t="s">
        <v>36202</v>
      </c>
      <c r="U3522" s="113" t="s">
        <v>36203</v>
      </c>
      <c r="V3522" s="114">
        <v>39965</v>
      </c>
      <c r="W3522" s="114">
        <v>39904</v>
      </c>
      <c r="X3522" s="113" t="s">
        <v>36204</v>
      </c>
      <c r="Y3522" s="114">
        <v>40542</v>
      </c>
      <c r="Z3522" s="114">
        <v>40544</v>
      </c>
      <c r="AA3522" s="113">
        <v>22</v>
      </c>
      <c r="AB3522" s="113" t="s">
        <v>25</v>
      </c>
      <c r="AC3522" s="113">
        <v>33</v>
      </c>
      <c r="AD3522" s="113" t="s">
        <v>10</v>
      </c>
      <c r="AE3522" s="114">
        <v>45200</v>
      </c>
      <c r="AF3522" s="113">
        <v>12</v>
      </c>
      <c r="AG3522" s="113">
        <v>6</v>
      </c>
      <c r="AH3522" s="113" t="s">
        <v>16226</v>
      </c>
      <c r="AI3522" s="117" t="s">
        <v>9891</v>
      </c>
      <c r="AK3522" s="114">
        <v>45200</v>
      </c>
      <c r="AL3522" s="113">
        <v>40</v>
      </c>
      <c r="AM3522" s="113" t="s">
        <v>9870</v>
      </c>
      <c r="AN3522" s="113" t="s">
        <v>16445</v>
      </c>
      <c r="AO3522" s="113" t="s">
        <v>842</v>
      </c>
      <c r="AP3522" s="113">
        <v>2015</v>
      </c>
      <c r="AQ3522" s="113" t="s">
        <v>2436</v>
      </c>
      <c r="AR3522" s="113" t="s">
        <v>16454</v>
      </c>
      <c r="AS3522" s="113" t="s">
        <v>14</v>
      </c>
      <c r="AT3522" s="113" t="s">
        <v>14</v>
      </c>
      <c r="AU3522" s="113" t="s">
        <v>16229</v>
      </c>
      <c r="AV3522" s="113" t="s">
        <v>14</v>
      </c>
    </row>
    <row r="3523" spans="1:49">
      <c r="A3523" s="116" t="s">
        <v>7844</v>
      </c>
      <c r="C3523" s="113" t="s">
        <v>6192</v>
      </c>
      <c r="F3523" s="113" t="s">
        <v>8</v>
      </c>
      <c r="G3523" s="114">
        <v>31006</v>
      </c>
      <c r="H3523" s="113" t="s">
        <v>16230</v>
      </c>
      <c r="I3523" s="113" t="s">
        <v>9866</v>
      </c>
      <c r="J3523" s="113" t="s">
        <v>9872</v>
      </c>
      <c r="K3523" s="113" t="s">
        <v>33939</v>
      </c>
      <c r="L3523" s="113">
        <v>81256536621</v>
      </c>
      <c r="M3523" s="113" t="s">
        <v>12732</v>
      </c>
      <c r="O3523" s="113" t="s">
        <v>33940</v>
      </c>
      <c r="P3523" s="113" t="s">
        <v>33941</v>
      </c>
      <c r="Q3523" s="113" t="s">
        <v>33942</v>
      </c>
      <c r="R3523" s="113">
        <v>15</v>
      </c>
      <c r="S3523" s="113" t="s">
        <v>13</v>
      </c>
      <c r="T3523" s="113" t="s">
        <v>33943</v>
      </c>
      <c r="U3523" s="113" t="s">
        <v>33944</v>
      </c>
      <c r="V3523" s="114">
        <v>40210</v>
      </c>
      <c r="W3523" s="114">
        <v>40179</v>
      </c>
      <c r="X3523" s="113" t="s">
        <v>33945</v>
      </c>
      <c r="Y3523" s="114">
        <v>40906</v>
      </c>
      <c r="Z3523" s="114">
        <v>40909</v>
      </c>
      <c r="AA3523" s="113">
        <v>21</v>
      </c>
      <c r="AB3523" s="113" t="s">
        <v>24</v>
      </c>
      <c r="AC3523" s="113">
        <v>24</v>
      </c>
      <c r="AD3523" s="113" t="s">
        <v>47</v>
      </c>
      <c r="AE3523" s="114">
        <v>45566</v>
      </c>
      <c r="AF3523" s="113">
        <v>20</v>
      </c>
      <c r="AG3523" s="113">
        <v>2</v>
      </c>
      <c r="AH3523" s="113" t="s">
        <v>16263</v>
      </c>
      <c r="AI3523" s="117" t="s">
        <v>16325</v>
      </c>
      <c r="AK3523" s="114">
        <v>45302</v>
      </c>
      <c r="AL3523" s="113">
        <v>17</v>
      </c>
      <c r="AM3523" s="113" t="s">
        <v>9982</v>
      </c>
      <c r="AN3523" s="113" t="s">
        <v>20607</v>
      </c>
      <c r="AO3523" s="113" t="s">
        <v>2247</v>
      </c>
      <c r="AP3523" s="113">
        <v>2003</v>
      </c>
      <c r="AQ3523" s="113" t="s">
        <v>8</v>
      </c>
      <c r="AR3523" s="113" t="s">
        <v>16947</v>
      </c>
      <c r="AS3523" s="113" t="s">
        <v>14</v>
      </c>
      <c r="AT3523" s="113" t="s">
        <v>14</v>
      </c>
      <c r="AU3523" s="113" t="s">
        <v>16229</v>
      </c>
      <c r="AV3523" s="113" t="s">
        <v>14</v>
      </c>
    </row>
    <row r="3524" spans="1:49">
      <c r="A3524" s="116" t="s">
        <v>943</v>
      </c>
      <c r="B3524" s="113">
        <v>570020192</v>
      </c>
      <c r="C3524" s="113" t="s">
        <v>944</v>
      </c>
      <c r="E3524" s="113" t="s">
        <v>945</v>
      </c>
      <c r="F3524" s="113" t="s">
        <v>8</v>
      </c>
      <c r="G3524" s="114">
        <v>31009</v>
      </c>
      <c r="H3524" s="113" t="s">
        <v>16230</v>
      </c>
      <c r="I3524" s="113" t="s">
        <v>9866</v>
      </c>
      <c r="J3524" s="113" t="s">
        <v>9872</v>
      </c>
      <c r="K3524" s="113" t="s">
        <v>40713</v>
      </c>
      <c r="L3524" s="113">
        <v>82214780616</v>
      </c>
      <c r="M3524" s="113" t="s">
        <v>40714</v>
      </c>
      <c r="O3524" s="113" t="s">
        <v>12000</v>
      </c>
      <c r="P3524" s="113" t="s">
        <v>40715</v>
      </c>
      <c r="Q3524" s="113" t="s">
        <v>40716</v>
      </c>
      <c r="R3524" s="113">
        <v>15</v>
      </c>
      <c r="S3524" s="113" t="s">
        <v>13</v>
      </c>
      <c r="T3524" s="113" t="s">
        <v>40717</v>
      </c>
      <c r="U3524" s="113" t="s">
        <v>40718</v>
      </c>
      <c r="V3524" s="114">
        <v>38852</v>
      </c>
      <c r="W3524" s="114">
        <v>38808</v>
      </c>
      <c r="X3524" s="113" t="s">
        <v>40719</v>
      </c>
      <c r="Y3524" s="114">
        <v>39228</v>
      </c>
      <c r="Z3524" s="114">
        <v>39234</v>
      </c>
      <c r="AA3524" s="113">
        <v>22</v>
      </c>
      <c r="AB3524" s="113" t="s">
        <v>25</v>
      </c>
      <c r="AC3524" s="113">
        <v>33</v>
      </c>
      <c r="AD3524" s="113" t="s">
        <v>10</v>
      </c>
      <c r="AE3524" s="114">
        <v>45200</v>
      </c>
      <c r="AF3524" s="113">
        <v>15</v>
      </c>
      <c r="AG3524" s="113">
        <v>6</v>
      </c>
      <c r="AH3524" s="113" t="s">
        <v>16226</v>
      </c>
      <c r="AI3524" s="117" t="s">
        <v>9891</v>
      </c>
      <c r="AK3524" s="114">
        <v>45108</v>
      </c>
      <c r="AL3524" s="113">
        <v>40</v>
      </c>
      <c r="AM3524" s="113" t="s">
        <v>9870</v>
      </c>
      <c r="AN3524" s="113" t="s">
        <v>17249</v>
      </c>
      <c r="AO3524" s="113" t="s">
        <v>878</v>
      </c>
      <c r="AP3524" s="113">
        <v>2017</v>
      </c>
      <c r="AQ3524" s="113" t="s">
        <v>8</v>
      </c>
      <c r="AR3524" s="113" t="s">
        <v>20674</v>
      </c>
      <c r="AS3524" s="113" t="s">
        <v>14</v>
      </c>
      <c r="AT3524" s="113" t="s">
        <v>14</v>
      </c>
      <c r="AU3524" s="113" t="s">
        <v>16229</v>
      </c>
      <c r="AV3524" s="113" t="s">
        <v>14</v>
      </c>
    </row>
    <row r="3525" spans="1:49">
      <c r="A3525" s="116" t="s">
        <v>8964</v>
      </c>
      <c r="C3525" s="113" t="s">
        <v>8965</v>
      </c>
      <c r="E3525" s="113" t="s">
        <v>103</v>
      </c>
      <c r="F3525" s="113" t="s">
        <v>8</v>
      </c>
      <c r="G3525" s="114">
        <v>31010</v>
      </c>
      <c r="H3525" s="113" t="s">
        <v>16230</v>
      </c>
      <c r="I3525" s="113" t="s">
        <v>9866</v>
      </c>
      <c r="J3525" s="113" t="s">
        <v>9872</v>
      </c>
      <c r="K3525" s="113" t="s">
        <v>42216</v>
      </c>
      <c r="L3525" s="113">
        <v>82293738277</v>
      </c>
      <c r="M3525" s="113" t="s">
        <v>13676</v>
      </c>
      <c r="O3525" s="113" t="s">
        <v>13677</v>
      </c>
      <c r="P3525" s="113" t="s">
        <v>42217</v>
      </c>
      <c r="Q3525" s="113" t="s">
        <v>42218</v>
      </c>
      <c r="R3525" s="113">
        <v>15</v>
      </c>
      <c r="S3525" s="113" t="s">
        <v>13</v>
      </c>
      <c r="T3525" s="113" t="s">
        <v>42219</v>
      </c>
      <c r="U3525" s="113" t="s">
        <v>42220</v>
      </c>
      <c r="V3525" s="114">
        <v>39965</v>
      </c>
      <c r="W3525" s="114">
        <v>39904</v>
      </c>
      <c r="X3525" s="113" t="s">
        <v>42221</v>
      </c>
      <c r="Y3525" s="114">
        <v>40542</v>
      </c>
      <c r="Z3525" s="114">
        <v>40544</v>
      </c>
      <c r="AA3525" s="113">
        <v>23</v>
      </c>
      <c r="AB3525" s="113" t="s">
        <v>78</v>
      </c>
      <c r="AC3525" s="113">
        <v>34</v>
      </c>
      <c r="AD3525" s="113" t="s">
        <v>18</v>
      </c>
      <c r="AE3525" s="114">
        <v>45200</v>
      </c>
      <c r="AF3525" s="113">
        <v>12</v>
      </c>
      <c r="AG3525" s="113">
        <v>6</v>
      </c>
      <c r="AH3525" s="113" t="s">
        <v>16226</v>
      </c>
      <c r="AI3525" s="117" t="s">
        <v>302</v>
      </c>
      <c r="AK3525" s="114">
        <v>44287</v>
      </c>
      <c r="AL3525" s="113">
        <v>30</v>
      </c>
      <c r="AM3525" s="113" t="s">
        <v>9882</v>
      </c>
      <c r="AN3525" s="113" t="s">
        <v>16273</v>
      </c>
      <c r="AO3525" s="113" t="s">
        <v>107</v>
      </c>
      <c r="AP3525" s="113">
        <v>2005</v>
      </c>
      <c r="AQ3525" s="113" t="s">
        <v>8</v>
      </c>
      <c r="AR3525" s="113" t="s">
        <v>16274</v>
      </c>
      <c r="AS3525" s="113" t="s">
        <v>14</v>
      </c>
      <c r="AT3525" s="113" t="s">
        <v>14</v>
      </c>
      <c r="AU3525" s="113" t="s">
        <v>16229</v>
      </c>
      <c r="AV3525" s="113" t="s">
        <v>14</v>
      </c>
      <c r="AW3525" s="113" t="s">
        <v>14</v>
      </c>
    </row>
    <row r="3526" spans="1:49">
      <c r="A3526" s="116" t="s">
        <v>9069</v>
      </c>
      <c r="C3526" s="113" t="s">
        <v>9070</v>
      </c>
      <c r="E3526" s="113" t="s">
        <v>30</v>
      </c>
      <c r="F3526" s="113" t="s">
        <v>8</v>
      </c>
      <c r="G3526" s="114">
        <v>31010</v>
      </c>
      <c r="H3526" s="113" t="s">
        <v>16230</v>
      </c>
      <c r="I3526" s="113" t="s">
        <v>9866</v>
      </c>
      <c r="J3526" s="113" t="s">
        <v>9867</v>
      </c>
      <c r="K3526" s="113" t="s">
        <v>32021</v>
      </c>
      <c r="L3526" s="113">
        <v>82254846662</v>
      </c>
      <c r="M3526" s="113" t="s">
        <v>32022</v>
      </c>
      <c r="O3526" s="113" t="s">
        <v>14782</v>
      </c>
      <c r="P3526" s="113" t="s">
        <v>32023</v>
      </c>
      <c r="Q3526" s="113" t="s">
        <v>32024</v>
      </c>
      <c r="R3526" s="113">
        <v>15</v>
      </c>
      <c r="S3526" s="113" t="s">
        <v>13</v>
      </c>
      <c r="T3526" s="113" t="s">
        <v>32025</v>
      </c>
      <c r="U3526" s="113" t="s">
        <v>32026</v>
      </c>
      <c r="V3526" s="114">
        <v>40210</v>
      </c>
      <c r="W3526" s="114">
        <v>40179</v>
      </c>
      <c r="X3526" s="113" t="s">
        <v>32027</v>
      </c>
      <c r="Y3526" s="114">
        <v>40906</v>
      </c>
      <c r="Z3526" s="114">
        <v>40909</v>
      </c>
      <c r="AA3526" s="113">
        <v>31</v>
      </c>
      <c r="AB3526" s="113" t="s">
        <v>9</v>
      </c>
      <c r="AC3526" s="113">
        <v>34</v>
      </c>
      <c r="AD3526" s="113" t="s">
        <v>18</v>
      </c>
      <c r="AE3526" s="114">
        <v>44652</v>
      </c>
      <c r="AF3526" s="113">
        <v>12</v>
      </c>
      <c r="AG3526" s="113">
        <v>3</v>
      </c>
      <c r="AH3526" s="113" t="s">
        <v>9913</v>
      </c>
      <c r="AI3526" s="117" t="s">
        <v>1617</v>
      </c>
      <c r="AJ3526" s="113" t="s">
        <v>45516</v>
      </c>
      <c r="AK3526" s="114">
        <v>43608</v>
      </c>
      <c r="AL3526" s="113">
        <v>40</v>
      </c>
      <c r="AM3526" s="113" t="s">
        <v>9870</v>
      </c>
      <c r="AN3526" s="113" t="s">
        <v>19006</v>
      </c>
      <c r="AO3526" s="113" t="s">
        <v>311</v>
      </c>
      <c r="AP3526" s="113">
        <v>2007</v>
      </c>
      <c r="AQ3526" s="113" t="s">
        <v>5236</v>
      </c>
      <c r="AR3526" s="113" t="s">
        <v>32028</v>
      </c>
      <c r="AS3526" s="113" t="s">
        <v>14</v>
      </c>
      <c r="AT3526" s="113" t="s">
        <v>14</v>
      </c>
      <c r="AU3526" s="113" t="s">
        <v>16229</v>
      </c>
      <c r="AV3526" s="113" t="s">
        <v>14</v>
      </c>
      <c r="AW3526" s="113" t="s">
        <v>14</v>
      </c>
    </row>
    <row r="3527" spans="1:49">
      <c r="A3527" s="116" t="s">
        <v>4273</v>
      </c>
      <c r="C3527" s="113" t="s">
        <v>4274</v>
      </c>
      <c r="E3527" s="113" t="s">
        <v>103</v>
      </c>
      <c r="F3527" s="113" t="s">
        <v>98</v>
      </c>
      <c r="G3527" s="114">
        <v>31012</v>
      </c>
      <c r="H3527" s="113" t="s">
        <v>16230</v>
      </c>
      <c r="I3527" s="113" t="s">
        <v>9866</v>
      </c>
      <c r="J3527" s="113" t="s">
        <v>9872</v>
      </c>
      <c r="K3527" s="113" t="s">
        <v>23759</v>
      </c>
      <c r="L3527" s="113">
        <v>85241449579</v>
      </c>
      <c r="M3527" s="113" t="s">
        <v>10371</v>
      </c>
      <c r="O3527" s="113" t="s">
        <v>10372</v>
      </c>
      <c r="P3527" s="113" t="s">
        <v>23760</v>
      </c>
      <c r="Q3527" s="113" t="s">
        <v>23761</v>
      </c>
      <c r="R3527" s="113">
        <v>15</v>
      </c>
      <c r="S3527" s="113" t="s">
        <v>13</v>
      </c>
      <c r="T3527" s="113" t="s">
        <v>23762</v>
      </c>
      <c r="U3527" s="113" t="s">
        <v>23763</v>
      </c>
      <c r="V3527" s="114">
        <v>40210</v>
      </c>
      <c r="W3527" s="114">
        <v>40179</v>
      </c>
      <c r="X3527" s="113" t="s">
        <v>23764</v>
      </c>
      <c r="Y3527" s="114">
        <v>40906</v>
      </c>
      <c r="Z3527" s="114">
        <v>40909</v>
      </c>
      <c r="AA3527" s="113">
        <v>23</v>
      </c>
      <c r="AB3527" s="113" t="s">
        <v>78</v>
      </c>
      <c r="AC3527" s="113">
        <v>33</v>
      </c>
      <c r="AD3527" s="113" t="s">
        <v>10</v>
      </c>
      <c r="AE3527" s="114">
        <v>44835</v>
      </c>
      <c r="AF3527" s="113">
        <v>10</v>
      </c>
      <c r="AG3527" s="113">
        <v>9</v>
      </c>
      <c r="AH3527" s="113" t="s">
        <v>16226</v>
      </c>
      <c r="AI3527" s="117" t="s">
        <v>302</v>
      </c>
      <c r="AK3527" s="114">
        <v>44835</v>
      </c>
      <c r="AL3527" s="113">
        <v>30</v>
      </c>
      <c r="AM3527" s="113" t="s">
        <v>9882</v>
      </c>
      <c r="AN3527" s="113" t="s">
        <v>16273</v>
      </c>
      <c r="AO3527" s="113" t="s">
        <v>107</v>
      </c>
      <c r="AP3527" s="113">
        <v>2006</v>
      </c>
      <c r="AQ3527" s="113" t="s">
        <v>8</v>
      </c>
      <c r="AR3527" s="113" t="s">
        <v>18810</v>
      </c>
      <c r="AS3527" s="113" t="s">
        <v>14</v>
      </c>
      <c r="AT3527" s="113" t="s">
        <v>14</v>
      </c>
      <c r="AU3527" s="113" t="s">
        <v>16229</v>
      </c>
      <c r="AV3527" s="113" t="s">
        <v>14</v>
      </c>
      <c r="AW3527" s="113" t="s">
        <v>14</v>
      </c>
    </row>
    <row r="3528" spans="1:49">
      <c r="A3528" s="116" t="s">
        <v>3932</v>
      </c>
      <c r="B3528" s="113">
        <v>570015240</v>
      </c>
      <c r="C3528" s="113" t="s">
        <v>3933</v>
      </c>
      <c r="E3528" s="113" t="s">
        <v>1949</v>
      </c>
      <c r="F3528" s="113" t="s">
        <v>8</v>
      </c>
      <c r="G3528" s="114">
        <v>31014</v>
      </c>
      <c r="H3528" s="113" t="s">
        <v>16230</v>
      </c>
      <c r="I3528" s="113" t="s">
        <v>9866</v>
      </c>
      <c r="J3528" s="113" t="s">
        <v>9872</v>
      </c>
      <c r="K3528" s="113" t="s">
        <v>39758</v>
      </c>
      <c r="L3528" s="113">
        <v>82292727682</v>
      </c>
      <c r="M3528" s="113" t="s">
        <v>39759</v>
      </c>
      <c r="O3528" s="113" t="s">
        <v>13790</v>
      </c>
      <c r="P3528" s="113" t="s">
        <v>39760</v>
      </c>
      <c r="Q3528" s="113" t="s">
        <v>39761</v>
      </c>
      <c r="R3528" s="113">
        <v>15</v>
      </c>
      <c r="S3528" s="113" t="s">
        <v>13</v>
      </c>
      <c r="T3528" s="113" t="s">
        <v>39762</v>
      </c>
      <c r="U3528" s="113" t="s">
        <v>39763</v>
      </c>
      <c r="V3528" s="114">
        <v>37624</v>
      </c>
      <c r="W3528" s="114">
        <v>37591</v>
      </c>
      <c r="X3528" s="113" t="s">
        <v>39764</v>
      </c>
      <c r="Y3528" s="114">
        <v>38018</v>
      </c>
      <c r="Z3528" s="114">
        <v>37956</v>
      </c>
      <c r="AA3528" s="113">
        <v>21</v>
      </c>
      <c r="AB3528" s="113" t="s">
        <v>24</v>
      </c>
      <c r="AC3528" s="113">
        <v>33</v>
      </c>
      <c r="AD3528" s="113" t="s">
        <v>10</v>
      </c>
      <c r="AE3528" s="114">
        <v>43556</v>
      </c>
      <c r="AF3528" s="113">
        <v>11</v>
      </c>
      <c r="AG3528" s="113">
        <v>4</v>
      </c>
      <c r="AH3528" s="113" t="s">
        <v>16226</v>
      </c>
      <c r="AI3528" s="117" t="s">
        <v>302</v>
      </c>
      <c r="AK3528" s="114">
        <v>43556</v>
      </c>
      <c r="AL3528" s="113">
        <v>40</v>
      </c>
      <c r="AM3528" s="113" t="s">
        <v>9870</v>
      </c>
      <c r="AN3528" s="113" t="s">
        <v>21743</v>
      </c>
      <c r="AO3528" s="113" t="s">
        <v>1238</v>
      </c>
      <c r="AP3528" s="113">
        <v>2023</v>
      </c>
      <c r="AQ3528" s="113" t="s">
        <v>5236</v>
      </c>
      <c r="AR3528" s="113" t="s">
        <v>16437</v>
      </c>
      <c r="AS3528" s="113" t="s">
        <v>14</v>
      </c>
      <c r="AT3528" s="113" t="s">
        <v>14</v>
      </c>
      <c r="AU3528" s="113" t="s">
        <v>16229</v>
      </c>
      <c r="AV3528" s="113" t="s">
        <v>14</v>
      </c>
      <c r="AW3528" s="113" t="s">
        <v>14</v>
      </c>
    </row>
    <row r="3529" spans="1:49">
      <c r="A3529" s="116" t="s">
        <v>9493</v>
      </c>
      <c r="C3529" s="113" t="s">
        <v>1163</v>
      </c>
      <c r="E3529" s="113" t="s">
        <v>103</v>
      </c>
      <c r="F3529" s="113" t="s">
        <v>8</v>
      </c>
      <c r="G3529" s="114">
        <v>31014</v>
      </c>
      <c r="H3529" s="113" t="s">
        <v>16230</v>
      </c>
      <c r="I3529" s="113" t="s">
        <v>9866</v>
      </c>
      <c r="J3529" s="113" t="s">
        <v>9872</v>
      </c>
      <c r="K3529" s="113" t="s">
        <v>44929</v>
      </c>
      <c r="L3529" s="113">
        <v>85298559094</v>
      </c>
      <c r="M3529" s="113" t="s">
        <v>13738</v>
      </c>
      <c r="O3529" s="113" t="s">
        <v>13739</v>
      </c>
      <c r="P3529" s="113" t="s">
        <v>44930</v>
      </c>
      <c r="Q3529" s="113" t="s">
        <v>44931</v>
      </c>
      <c r="R3529" s="113">
        <v>15</v>
      </c>
      <c r="S3529" s="113" t="s">
        <v>13</v>
      </c>
      <c r="T3529" s="113" t="s">
        <v>44932</v>
      </c>
      <c r="U3529" s="113" t="s">
        <v>44933</v>
      </c>
      <c r="V3529" s="114">
        <v>40210</v>
      </c>
      <c r="W3529" s="114">
        <v>40179</v>
      </c>
      <c r="X3529" s="113" t="s">
        <v>44934</v>
      </c>
      <c r="Y3529" s="114">
        <v>40906</v>
      </c>
      <c r="Z3529" s="114">
        <v>40909</v>
      </c>
      <c r="AA3529" s="113">
        <v>23</v>
      </c>
      <c r="AB3529" s="113" t="s">
        <v>78</v>
      </c>
      <c r="AC3529" s="113">
        <v>33</v>
      </c>
      <c r="AD3529" s="113" t="s">
        <v>10</v>
      </c>
      <c r="AE3529" s="114">
        <v>44835</v>
      </c>
      <c r="AF3529" s="113">
        <v>10</v>
      </c>
      <c r="AG3529" s="113">
        <v>9</v>
      </c>
      <c r="AH3529" s="113" t="s">
        <v>16226</v>
      </c>
      <c r="AI3529" s="117" t="s">
        <v>302</v>
      </c>
      <c r="AK3529" s="114">
        <v>44835</v>
      </c>
      <c r="AL3529" s="113">
        <v>30</v>
      </c>
      <c r="AM3529" s="113" t="s">
        <v>9882</v>
      </c>
      <c r="AN3529" s="113" t="s">
        <v>16273</v>
      </c>
      <c r="AO3529" s="113" t="s">
        <v>107</v>
      </c>
      <c r="AP3529" s="113">
        <v>2006</v>
      </c>
      <c r="AQ3529" s="113" t="s">
        <v>8</v>
      </c>
      <c r="AR3529" s="113" t="s">
        <v>18810</v>
      </c>
      <c r="AS3529" s="113" t="s">
        <v>14</v>
      </c>
      <c r="AT3529" s="113" t="s">
        <v>14</v>
      </c>
      <c r="AU3529" s="113" t="s">
        <v>16229</v>
      </c>
      <c r="AV3529" s="113" t="s">
        <v>14</v>
      </c>
      <c r="AW3529" s="113" t="s">
        <v>14</v>
      </c>
    </row>
    <row r="3530" spans="1:49">
      <c r="A3530" s="116" t="s">
        <v>5027</v>
      </c>
      <c r="C3530" s="113" t="s">
        <v>5028</v>
      </c>
      <c r="E3530" s="113" t="s">
        <v>83</v>
      </c>
      <c r="F3530" s="113" t="s">
        <v>8</v>
      </c>
      <c r="G3530" s="114">
        <v>31017</v>
      </c>
      <c r="H3530" s="113" t="s">
        <v>16230</v>
      </c>
      <c r="I3530" s="113" t="s">
        <v>9866</v>
      </c>
      <c r="J3530" s="113" t="s">
        <v>9872</v>
      </c>
      <c r="K3530" s="113" t="s">
        <v>27906</v>
      </c>
      <c r="L3530" s="113">
        <v>85340928896</v>
      </c>
      <c r="M3530" s="113" t="s">
        <v>27907</v>
      </c>
      <c r="O3530" s="113" t="s">
        <v>27908</v>
      </c>
      <c r="P3530" s="113" t="s">
        <v>27909</v>
      </c>
      <c r="Q3530" s="113" t="s">
        <v>27910</v>
      </c>
      <c r="R3530" s="113">
        <v>15</v>
      </c>
      <c r="S3530" s="113" t="s">
        <v>13</v>
      </c>
      <c r="T3530" s="113" t="s">
        <v>27911</v>
      </c>
      <c r="U3530" s="113" t="s">
        <v>27912</v>
      </c>
      <c r="V3530" s="114">
        <v>40179</v>
      </c>
      <c r="W3530" s="114">
        <v>40179</v>
      </c>
      <c r="X3530" s="113" t="s">
        <v>27913</v>
      </c>
      <c r="Y3530" s="114">
        <v>40906</v>
      </c>
      <c r="Z3530" s="114">
        <v>40909</v>
      </c>
      <c r="AA3530" s="113">
        <v>31</v>
      </c>
      <c r="AB3530" s="113" t="s">
        <v>9</v>
      </c>
      <c r="AC3530" s="113">
        <v>34</v>
      </c>
      <c r="AD3530" s="113" t="s">
        <v>18</v>
      </c>
      <c r="AE3530" s="114">
        <v>44105</v>
      </c>
      <c r="AF3530" s="113">
        <v>10</v>
      </c>
      <c r="AG3530" s="113">
        <v>9</v>
      </c>
      <c r="AH3530" s="113" t="s">
        <v>16226</v>
      </c>
      <c r="AI3530" s="117" t="s">
        <v>7350</v>
      </c>
      <c r="AK3530" s="114">
        <v>45017</v>
      </c>
      <c r="AL3530" s="113">
        <v>40</v>
      </c>
      <c r="AM3530" s="113" t="s">
        <v>9870</v>
      </c>
      <c r="AN3530" s="113" t="s">
        <v>21065</v>
      </c>
      <c r="AO3530" s="113" t="s">
        <v>588</v>
      </c>
      <c r="AP3530" s="113">
        <v>2019</v>
      </c>
      <c r="AQ3530" s="113" t="s">
        <v>8</v>
      </c>
      <c r="AR3530" s="113" t="s">
        <v>16274</v>
      </c>
      <c r="AS3530" s="113" t="s">
        <v>14</v>
      </c>
      <c r="AT3530" s="113" t="s">
        <v>14</v>
      </c>
      <c r="AU3530" s="113" t="s">
        <v>16229</v>
      </c>
      <c r="AV3530" s="113" t="s">
        <v>14</v>
      </c>
      <c r="AW3530" s="113" t="s">
        <v>14</v>
      </c>
    </row>
    <row r="3531" spans="1:49">
      <c r="A3531" s="116" t="s">
        <v>4884</v>
      </c>
      <c r="C3531" s="113" t="s">
        <v>4885</v>
      </c>
      <c r="E3531" s="113" t="s">
        <v>501</v>
      </c>
      <c r="F3531" s="113" t="s">
        <v>353</v>
      </c>
      <c r="G3531" s="114">
        <v>31019</v>
      </c>
      <c r="H3531" s="113" t="s">
        <v>16218</v>
      </c>
      <c r="I3531" s="113" t="s">
        <v>9866</v>
      </c>
      <c r="J3531" s="113" t="s">
        <v>9872</v>
      </c>
      <c r="K3531" s="113" t="s">
        <v>34983</v>
      </c>
      <c r="L3531" s="113">
        <v>85399465656</v>
      </c>
      <c r="M3531" s="113" t="s">
        <v>15987</v>
      </c>
      <c r="O3531" s="113" t="s">
        <v>15988</v>
      </c>
      <c r="P3531" s="113" t="s">
        <v>34984</v>
      </c>
      <c r="Q3531" s="113" t="s">
        <v>34985</v>
      </c>
      <c r="R3531" s="113">
        <v>15</v>
      </c>
      <c r="S3531" s="113" t="s">
        <v>13</v>
      </c>
      <c r="T3531" s="113" t="s">
        <v>34986</v>
      </c>
      <c r="U3531" s="113" t="s">
        <v>34987</v>
      </c>
      <c r="V3531" s="114">
        <v>39965</v>
      </c>
      <c r="W3531" s="114">
        <v>39904</v>
      </c>
      <c r="X3531" s="113" t="s">
        <v>34988</v>
      </c>
      <c r="Y3531" s="114">
        <v>40542</v>
      </c>
      <c r="Z3531" s="114">
        <v>40544</v>
      </c>
      <c r="AA3531" s="113">
        <v>23</v>
      </c>
      <c r="AB3531" s="113" t="s">
        <v>78</v>
      </c>
      <c r="AC3531" s="113">
        <v>33</v>
      </c>
      <c r="AD3531" s="113" t="s">
        <v>10</v>
      </c>
      <c r="AE3531" s="114">
        <v>44835</v>
      </c>
      <c r="AF3531" s="113">
        <v>11</v>
      </c>
      <c r="AG3531" s="113">
        <v>9</v>
      </c>
      <c r="AH3531" s="113" t="s">
        <v>16226</v>
      </c>
      <c r="AI3531" s="117" t="s">
        <v>410</v>
      </c>
      <c r="AK3531" s="114">
        <v>44835</v>
      </c>
      <c r="AL3531" s="113">
        <v>40</v>
      </c>
      <c r="AM3531" s="113" t="s">
        <v>9870</v>
      </c>
      <c r="AN3531" s="113" t="s">
        <v>26516</v>
      </c>
      <c r="AO3531" s="113" t="s">
        <v>1707</v>
      </c>
      <c r="AP3531" s="113">
        <v>2022</v>
      </c>
      <c r="AQ3531" s="113" t="s">
        <v>8</v>
      </c>
      <c r="AR3531" s="113" t="s">
        <v>16391</v>
      </c>
      <c r="AS3531" s="113" t="s">
        <v>14</v>
      </c>
      <c r="AT3531" s="113" t="s">
        <v>14</v>
      </c>
      <c r="AU3531" s="113" t="s">
        <v>16229</v>
      </c>
      <c r="AV3531" s="113" t="s">
        <v>14</v>
      </c>
      <c r="AW3531" s="113" t="s">
        <v>14</v>
      </c>
    </row>
    <row r="3532" spans="1:49">
      <c r="A3532" s="116" t="s">
        <v>439</v>
      </c>
      <c r="C3532" s="113" t="s">
        <v>440</v>
      </c>
      <c r="E3532" s="113" t="s">
        <v>30</v>
      </c>
      <c r="F3532" s="113" t="s">
        <v>8</v>
      </c>
      <c r="G3532" s="114">
        <v>31021</v>
      </c>
      <c r="H3532" s="113" t="s">
        <v>16218</v>
      </c>
      <c r="I3532" s="113" t="s">
        <v>9866</v>
      </c>
      <c r="J3532" s="113" t="s">
        <v>9872</v>
      </c>
      <c r="K3532" s="113" t="s">
        <v>38517</v>
      </c>
      <c r="L3532" s="113">
        <v>81243154710</v>
      </c>
      <c r="M3532" s="113" t="s">
        <v>12833</v>
      </c>
      <c r="O3532" s="113" t="s">
        <v>12834</v>
      </c>
      <c r="P3532" s="113" t="s">
        <v>38518</v>
      </c>
      <c r="Q3532" s="113" t="s">
        <v>38519</v>
      </c>
      <c r="R3532" s="113">
        <v>15</v>
      </c>
      <c r="S3532" s="113" t="s">
        <v>13</v>
      </c>
      <c r="T3532" s="113" t="s">
        <v>38520</v>
      </c>
      <c r="U3532" s="113" t="s">
        <v>38521</v>
      </c>
      <c r="V3532" s="114">
        <v>39904</v>
      </c>
      <c r="W3532" s="114">
        <v>39904</v>
      </c>
      <c r="X3532" s="113" t="s">
        <v>38522</v>
      </c>
      <c r="Y3532" s="114">
        <v>40542</v>
      </c>
      <c r="Z3532" s="114">
        <v>40544</v>
      </c>
      <c r="AA3532" s="113">
        <v>21</v>
      </c>
      <c r="AB3532" s="113" t="s">
        <v>24</v>
      </c>
      <c r="AC3532" s="113">
        <v>34</v>
      </c>
      <c r="AD3532" s="113" t="s">
        <v>18</v>
      </c>
      <c r="AE3532" s="114">
        <v>45383</v>
      </c>
      <c r="AF3532" s="113">
        <v>15</v>
      </c>
      <c r="AG3532" s="113">
        <v>1</v>
      </c>
      <c r="AH3532" s="113" t="s">
        <v>16263</v>
      </c>
      <c r="AI3532" s="117" t="s">
        <v>16264</v>
      </c>
      <c r="AK3532" s="114">
        <v>45302</v>
      </c>
      <c r="AL3532" s="113">
        <v>40</v>
      </c>
      <c r="AM3532" s="113" t="s">
        <v>9870</v>
      </c>
      <c r="AN3532" s="113" t="s">
        <v>28781</v>
      </c>
      <c r="AO3532" s="113" t="s">
        <v>442</v>
      </c>
      <c r="AP3532" s="113">
        <v>2008</v>
      </c>
      <c r="AQ3532" s="113" t="s">
        <v>8</v>
      </c>
      <c r="AR3532" s="113" t="s">
        <v>21498</v>
      </c>
      <c r="AS3532" s="113" t="s">
        <v>14</v>
      </c>
      <c r="AT3532" s="113" t="s">
        <v>14</v>
      </c>
      <c r="AU3532" s="113" t="s">
        <v>16229</v>
      </c>
      <c r="AV3532" s="113" t="s">
        <v>14</v>
      </c>
    </row>
    <row r="3533" spans="1:49">
      <c r="A3533" s="116" t="s">
        <v>3079</v>
      </c>
      <c r="C3533" s="113" t="s">
        <v>3080</v>
      </c>
      <c r="E3533" s="113" t="s">
        <v>30</v>
      </c>
      <c r="F3533" s="113" t="s">
        <v>8</v>
      </c>
      <c r="G3533" s="114">
        <v>31027</v>
      </c>
      <c r="H3533" s="113" t="s">
        <v>16218</v>
      </c>
      <c r="I3533" s="113" t="s">
        <v>9866</v>
      </c>
      <c r="J3533" s="113" t="s">
        <v>9872</v>
      </c>
      <c r="K3533" s="113" t="s">
        <v>18892</v>
      </c>
      <c r="L3533" s="113">
        <v>85399715406</v>
      </c>
      <c r="M3533" s="113" t="s">
        <v>10985</v>
      </c>
      <c r="O3533" s="113" t="s">
        <v>18893</v>
      </c>
      <c r="P3533" s="113" t="s">
        <v>18894</v>
      </c>
      <c r="Q3533" s="113" t="s">
        <v>18895</v>
      </c>
      <c r="R3533" s="113">
        <v>15</v>
      </c>
      <c r="S3533" s="113" t="s">
        <v>13</v>
      </c>
      <c r="T3533" s="113" t="s">
        <v>18896</v>
      </c>
      <c r="U3533" s="113" t="s">
        <v>18897</v>
      </c>
      <c r="V3533" s="114">
        <v>40210</v>
      </c>
      <c r="W3533" s="114">
        <v>40179</v>
      </c>
      <c r="X3533" s="113" t="s">
        <v>18898</v>
      </c>
      <c r="Y3533" s="114">
        <v>40906</v>
      </c>
      <c r="Z3533" s="114">
        <v>40909</v>
      </c>
      <c r="AA3533" s="113">
        <v>21</v>
      </c>
      <c r="AB3533" s="113" t="s">
        <v>24</v>
      </c>
      <c r="AC3533" s="113">
        <v>33</v>
      </c>
      <c r="AD3533" s="113" t="s">
        <v>10</v>
      </c>
      <c r="AE3533" s="114">
        <v>45200</v>
      </c>
      <c r="AF3533" s="113">
        <v>14</v>
      </c>
      <c r="AG3533" s="113">
        <v>1</v>
      </c>
      <c r="AH3533" s="113" t="s">
        <v>16263</v>
      </c>
      <c r="AI3533" s="117" t="s">
        <v>16264</v>
      </c>
      <c r="AK3533" s="114">
        <v>45292</v>
      </c>
      <c r="AL3533" s="113">
        <v>40</v>
      </c>
      <c r="AM3533" s="113" t="s">
        <v>9870</v>
      </c>
      <c r="AN3533" s="113" t="s">
        <v>16317</v>
      </c>
      <c r="AO3533" s="113" t="s">
        <v>188</v>
      </c>
      <c r="AP3533" s="113">
        <v>2006</v>
      </c>
      <c r="AQ3533" s="113" t="s">
        <v>5236</v>
      </c>
      <c r="AR3533" s="113" t="s">
        <v>16283</v>
      </c>
      <c r="AS3533" s="113" t="s">
        <v>14</v>
      </c>
      <c r="AT3533" s="113" t="s">
        <v>14</v>
      </c>
      <c r="AU3533" s="113" t="s">
        <v>16229</v>
      </c>
      <c r="AV3533" s="113" t="s">
        <v>14</v>
      </c>
    </row>
    <row r="3534" spans="1:49">
      <c r="A3534" s="116" t="s">
        <v>1418</v>
      </c>
      <c r="C3534" s="113" t="s">
        <v>1419</v>
      </c>
      <c r="E3534" s="113" t="s">
        <v>30</v>
      </c>
      <c r="F3534" s="113" t="s">
        <v>1298</v>
      </c>
      <c r="G3534" s="114">
        <v>31028</v>
      </c>
      <c r="H3534" s="113" t="s">
        <v>16230</v>
      </c>
      <c r="I3534" s="113" t="s">
        <v>9866</v>
      </c>
      <c r="J3534" s="113" t="s">
        <v>9872</v>
      </c>
      <c r="K3534" s="113" t="s">
        <v>37669</v>
      </c>
      <c r="L3534" s="113">
        <v>82345561010</v>
      </c>
      <c r="M3534" s="113" t="s">
        <v>15528</v>
      </c>
      <c r="O3534" s="113" t="s">
        <v>37670</v>
      </c>
      <c r="P3534" s="113" t="s">
        <v>37671</v>
      </c>
      <c r="Q3534" s="113" t="s">
        <v>37672</v>
      </c>
      <c r="R3534" s="113">
        <v>15</v>
      </c>
      <c r="S3534" s="113" t="s">
        <v>13</v>
      </c>
      <c r="T3534" s="113" t="s">
        <v>37673</v>
      </c>
      <c r="U3534" s="113" t="s">
        <v>37674</v>
      </c>
      <c r="V3534" s="114">
        <v>39904</v>
      </c>
      <c r="W3534" s="114">
        <v>39904</v>
      </c>
      <c r="X3534" s="113" t="s">
        <v>37675</v>
      </c>
      <c r="Y3534" s="114">
        <v>40542</v>
      </c>
      <c r="Z3534" s="114">
        <v>40544</v>
      </c>
      <c r="AA3534" s="113">
        <v>21</v>
      </c>
      <c r="AB3534" s="113" t="s">
        <v>24</v>
      </c>
      <c r="AC3534" s="113">
        <v>33</v>
      </c>
      <c r="AD3534" s="113" t="s">
        <v>10</v>
      </c>
      <c r="AE3534" s="114">
        <v>45200</v>
      </c>
      <c r="AF3534" s="113">
        <v>14</v>
      </c>
      <c r="AG3534" s="113">
        <v>7</v>
      </c>
      <c r="AH3534" s="113" t="s">
        <v>16263</v>
      </c>
      <c r="AI3534" s="117" t="s">
        <v>16264</v>
      </c>
      <c r="AK3534" s="114">
        <v>45302</v>
      </c>
      <c r="AL3534" s="113">
        <v>40</v>
      </c>
      <c r="AM3534" s="113" t="s">
        <v>9870</v>
      </c>
      <c r="AN3534" s="113" t="s">
        <v>16468</v>
      </c>
      <c r="AO3534" s="113" t="s">
        <v>31</v>
      </c>
      <c r="AP3534" s="113">
        <v>2013</v>
      </c>
      <c r="AQ3534" s="113" t="s">
        <v>8</v>
      </c>
      <c r="AR3534" s="113" t="s">
        <v>30284</v>
      </c>
      <c r="AS3534" s="113" t="s">
        <v>14</v>
      </c>
      <c r="AT3534" s="113" t="s">
        <v>14</v>
      </c>
      <c r="AU3534" s="113" t="s">
        <v>16229</v>
      </c>
      <c r="AV3534" s="113" t="s">
        <v>14</v>
      </c>
    </row>
    <row r="3535" spans="1:49">
      <c r="A3535" s="116" t="s">
        <v>1622</v>
      </c>
      <c r="C3535" s="113" t="s">
        <v>536</v>
      </c>
      <c r="E3535" s="113" t="s">
        <v>103</v>
      </c>
      <c r="F3535" s="113" t="s">
        <v>1623</v>
      </c>
      <c r="G3535" s="114">
        <v>31030</v>
      </c>
      <c r="H3535" s="113" t="s">
        <v>16218</v>
      </c>
      <c r="I3535" s="113" t="s">
        <v>9866</v>
      </c>
      <c r="J3535" s="113" t="s">
        <v>9872</v>
      </c>
      <c r="K3535" s="113" t="s">
        <v>34217</v>
      </c>
      <c r="L3535" s="113">
        <v>85246185166</v>
      </c>
      <c r="M3535" s="113" t="s">
        <v>15450</v>
      </c>
      <c r="O3535" s="113" t="s">
        <v>15451</v>
      </c>
      <c r="P3535" s="113" t="s">
        <v>34218</v>
      </c>
      <c r="Q3535" s="113" t="s">
        <v>34219</v>
      </c>
      <c r="R3535" s="113">
        <v>15</v>
      </c>
      <c r="S3535" s="113" t="s">
        <v>13</v>
      </c>
      <c r="T3535" s="113" t="s">
        <v>34220</v>
      </c>
      <c r="U3535" s="113" t="s">
        <v>34221</v>
      </c>
      <c r="V3535" s="114">
        <v>40210</v>
      </c>
      <c r="W3535" s="114">
        <v>40179</v>
      </c>
      <c r="X3535" s="113" t="s">
        <v>34222</v>
      </c>
      <c r="Y3535" s="114">
        <v>40906</v>
      </c>
      <c r="Z3535" s="114">
        <v>40909</v>
      </c>
      <c r="AA3535" s="113">
        <v>23</v>
      </c>
      <c r="AB3535" s="113" t="s">
        <v>78</v>
      </c>
      <c r="AC3535" s="113">
        <v>34</v>
      </c>
      <c r="AD3535" s="113" t="s">
        <v>18</v>
      </c>
      <c r="AE3535" s="114">
        <v>45566</v>
      </c>
      <c r="AF3535" s="113">
        <v>12</v>
      </c>
      <c r="AG3535" s="113">
        <v>9</v>
      </c>
      <c r="AH3535" s="113" t="s">
        <v>16226</v>
      </c>
      <c r="AI3535" s="117" t="s">
        <v>302</v>
      </c>
      <c r="AK3535" s="114">
        <v>44652</v>
      </c>
      <c r="AL3535" s="113">
        <v>30</v>
      </c>
      <c r="AM3535" s="113" t="s">
        <v>9882</v>
      </c>
      <c r="AN3535" s="113" t="s">
        <v>16273</v>
      </c>
      <c r="AO3535" s="113" t="s">
        <v>107</v>
      </c>
      <c r="AP3535" s="113">
        <v>2007</v>
      </c>
      <c r="AQ3535" s="113" t="s">
        <v>8</v>
      </c>
      <c r="AR3535" s="113" t="s">
        <v>17533</v>
      </c>
      <c r="AS3535" s="113" t="s">
        <v>14</v>
      </c>
      <c r="AT3535" s="113" t="s">
        <v>14</v>
      </c>
      <c r="AU3535" s="113" t="s">
        <v>16229</v>
      </c>
      <c r="AV3535" s="113" t="s">
        <v>14</v>
      </c>
      <c r="AW3535" s="113" t="s">
        <v>14</v>
      </c>
    </row>
    <row r="3536" spans="1:49">
      <c r="A3536" s="116" t="s">
        <v>2573</v>
      </c>
      <c r="C3536" s="113" t="s">
        <v>2574</v>
      </c>
      <c r="E3536" s="113" t="s">
        <v>74</v>
      </c>
      <c r="F3536" s="113" t="s">
        <v>555</v>
      </c>
      <c r="G3536" s="114">
        <v>31031</v>
      </c>
      <c r="H3536" s="113" t="s">
        <v>16230</v>
      </c>
      <c r="I3536" s="113" t="s">
        <v>9866</v>
      </c>
      <c r="J3536" s="113" t="s">
        <v>9872</v>
      </c>
      <c r="K3536" s="113" t="s">
        <v>30830</v>
      </c>
      <c r="L3536" s="113">
        <v>82393531519</v>
      </c>
      <c r="M3536" s="113" t="s">
        <v>14855</v>
      </c>
      <c r="O3536" s="113" t="s">
        <v>14856</v>
      </c>
      <c r="P3536" s="113" t="s">
        <v>30831</v>
      </c>
      <c r="Q3536" s="113" t="s">
        <v>16244</v>
      </c>
      <c r="R3536" s="113">
        <v>15</v>
      </c>
      <c r="S3536" s="113" t="s">
        <v>13</v>
      </c>
      <c r="T3536" s="113" t="s">
        <v>30832</v>
      </c>
      <c r="U3536" s="113" t="s">
        <v>30833</v>
      </c>
      <c r="V3536" s="114">
        <v>43608</v>
      </c>
      <c r="W3536" s="114">
        <v>43525</v>
      </c>
      <c r="X3536" s="113" t="s">
        <v>17609</v>
      </c>
      <c r="Y3536" s="114">
        <v>43891</v>
      </c>
      <c r="Z3536" s="114">
        <v>43891</v>
      </c>
      <c r="AA3536" s="113">
        <v>31</v>
      </c>
      <c r="AB3536" s="113" t="s">
        <v>9</v>
      </c>
      <c r="AC3536" s="113">
        <v>32</v>
      </c>
      <c r="AD3536" s="113" t="s">
        <v>84</v>
      </c>
      <c r="AE3536" s="114">
        <v>45200</v>
      </c>
      <c r="AF3536" s="113">
        <v>4</v>
      </c>
      <c r="AG3536" s="113">
        <v>7</v>
      </c>
      <c r="AH3536" s="113" t="s">
        <v>16226</v>
      </c>
      <c r="AI3536" s="117" t="s">
        <v>9875</v>
      </c>
      <c r="AK3536" s="114">
        <v>45200</v>
      </c>
      <c r="AL3536" s="113">
        <v>40</v>
      </c>
      <c r="AM3536" s="113" t="s">
        <v>9870</v>
      </c>
      <c r="AN3536" s="113" t="s">
        <v>17906</v>
      </c>
      <c r="AO3536" s="113" t="s">
        <v>94</v>
      </c>
      <c r="AP3536" s="113">
        <v>2013</v>
      </c>
      <c r="AQ3536" s="113" t="s">
        <v>3314</v>
      </c>
      <c r="AR3536" s="113" t="s">
        <v>21113</v>
      </c>
      <c r="AS3536" s="113" t="s">
        <v>14</v>
      </c>
      <c r="AT3536" s="113" t="s">
        <v>14</v>
      </c>
      <c r="AU3536" s="113" t="s">
        <v>16229</v>
      </c>
      <c r="AV3536" s="113" t="s">
        <v>14</v>
      </c>
    </row>
    <row r="3537" spans="1:49">
      <c r="A3537" s="116" t="s">
        <v>4850</v>
      </c>
      <c r="C3537" s="113" t="s">
        <v>743</v>
      </c>
      <c r="E3537" s="113" t="s">
        <v>110</v>
      </c>
      <c r="F3537" s="113" t="s">
        <v>8</v>
      </c>
      <c r="G3537" s="114">
        <v>31033</v>
      </c>
      <c r="H3537" s="113" t="s">
        <v>16230</v>
      </c>
      <c r="I3537" s="113" t="s">
        <v>9866</v>
      </c>
      <c r="J3537" s="113" t="s">
        <v>9872</v>
      </c>
      <c r="K3537" s="113" t="s">
        <v>20129</v>
      </c>
      <c r="L3537" s="113">
        <v>82296280257</v>
      </c>
      <c r="M3537" s="113" t="s">
        <v>11032</v>
      </c>
      <c r="O3537" s="113" t="s">
        <v>20130</v>
      </c>
      <c r="P3537" s="113" t="s">
        <v>20131</v>
      </c>
      <c r="Q3537" s="113" t="s">
        <v>20132</v>
      </c>
      <c r="R3537" s="113">
        <v>15</v>
      </c>
      <c r="S3537" s="113" t="s">
        <v>13</v>
      </c>
      <c r="T3537" s="113" t="s">
        <v>20133</v>
      </c>
      <c r="U3537" s="113" t="s">
        <v>20134</v>
      </c>
      <c r="V3537" s="114">
        <v>40210</v>
      </c>
      <c r="W3537" s="114">
        <v>40179</v>
      </c>
      <c r="X3537" s="113" t="s">
        <v>20134</v>
      </c>
      <c r="Y3537" s="114">
        <v>40179</v>
      </c>
      <c r="Z3537" s="114">
        <v>40909</v>
      </c>
      <c r="AA3537" s="113">
        <v>31</v>
      </c>
      <c r="AB3537" s="113" t="s">
        <v>9</v>
      </c>
      <c r="AC3537" s="113">
        <v>34</v>
      </c>
      <c r="AD3537" s="113" t="s">
        <v>18</v>
      </c>
      <c r="AE3537" s="114">
        <v>44835</v>
      </c>
      <c r="AF3537" s="113">
        <v>12</v>
      </c>
      <c r="AG3537" s="113">
        <v>9</v>
      </c>
      <c r="AH3537" s="113" t="s">
        <v>9913</v>
      </c>
      <c r="AI3537" s="117" t="s">
        <v>1555</v>
      </c>
      <c r="AJ3537" s="113" t="s">
        <v>45516</v>
      </c>
      <c r="AK3537" s="114">
        <v>44558</v>
      </c>
      <c r="AL3537" s="113">
        <v>40</v>
      </c>
      <c r="AM3537" s="113" t="s">
        <v>9870</v>
      </c>
      <c r="AN3537" s="113" t="s">
        <v>18417</v>
      </c>
      <c r="AO3537" s="113" t="s">
        <v>399</v>
      </c>
      <c r="AP3537" s="113">
        <v>2007</v>
      </c>
      <c r="AQ3537" s="113" t="s">
        <v>8</v>
      </c>
      <c r="AR3537" s="113" t="s">
        <v>45751</v>
      </c>
      <c r="AS3537" s="113" t="s">
        <v>14</v>
      </c>
      <c r="AT3537" s="113" t="s">
        <v>14</v>
      </c>
      <c r="AU3537" s="113" t="s">
        <v>16229</v>
      </c>
      <c r="AV3537" s="113" t="s">
        <v>14</v>
      </c>
      <c r="AW3537" s="113" t="s">
        <v>14</v>
      </c>
    </row>
    <row r="3538" spans="1:49">
      <c r="A3538" s="116" t="s">
        <v>3479</v>
      </c>
      <c r="C3538" s="113" t="s">
        <v>3480</v>
      </c>
      <c r="E3538" s="113" t="s">
        <v>41</v>
      </c>
      <c r="F3538" s="113" t="s">
        <v>134</v>
      </c>
      <c r="G3538" s="114">
        <v>31034</v>
      </c>
      <c r="H3538" s="113" t="s">
        <v>16218</v>
      </c>
      <c r="I3538" s="113" t="s">
        <v>9866</v>
      </c>
      <c r="J3538" s="113" t="s">
        <v>9867</v>
      </c>
      <c r="K3538" s="113" t="s">
        <v>36176</v>
      </c>
      <c r="L3538" s="113">
        <v>0</v>
      </c>
      <c r="M3538" s="113" t="s">
        <v>36177</v>
      </c>
      <c r="O3538" s="113" t="s">
        <v>15057</v>
      </c>
      <c r="P3538" s="113" t="s">
        <v>36178</v>
      </c>
      <c r="Q3538" s="113" t="s">
        <v>36179</v>
      </c>
      <c r="R3538" s="113">
        <v>15</v>
      </c>
      <c r="S3538" s="113" t="s">
        <v>13</v>
      </c>
      <c r="T3538" s="113" t="s">
        <v>36180</v>
      </c>
      <c r="U3538" s="113" t="s">
        <v>36181</v>
      </c>
      <c r="V3538" s="114">
        <v>39904</v>
      </c>
      <c r="W3538" s="114">
        <v>39873</v>
      </c>
      <c r="X3538" s="113" t="s">
        <v>36182</v>
      </c>
      <c r="Y3538" s="114">
        <v>40574</v>
      </c>
      <c r="Z3538" s="114">
        <v>40575</v>
      </c>
      <c r="AA3538" s="113">
        <v>22</v>
      </c>
      <c r="AB3538" s="113" t="s">
        <v>25</v>
      </c>
      <c r="AC3538" s="113">
        <v>32</v>
      </c>
      <c r="AD3538" s="113" t="s">
        <v>84</v>
      </c>
      <c r="AE3538" s="114">
        <v>45444</v>
      </c>
      <c r="AF3538" s="113">
        <v>13</v>
      </c>
      <c r="AG3538" s="113">
        <v>3</v>
      </c>
      <c r="AH3538" s="113" t="s">
        <v>16226</v>
      </c>
      <c r="AI3538" s="117" t="s">
        <v>9875</v>
      </c>
      <c r="AK3538" s="114">
        <v>44642</v>
      </c>
      <c r="AL3538" s="113">
        <v>40</v>
      </c>
      <c r="AM3538" s="113" t="s">
        <v>9870</v>
      </c>
      <c r="AN3538" s="113" t="s">
        <v>16561</v>
      </c>
      <c r="AO3538" s="113" t="s">
        <v>42</v>
      </c>
      <c r="AP3538" s="113">
        <v>2019</v>
      </c>
      <c r="AQ3538" s="113" t="s">
        <v>8</v>
      </c>
      <c r="AR3538" s="113" t="s">
        <v>17926</v>
      </c>
      <c r="AS3538" s="113" t="s">
        <v>14</v>
      </c>
      <c r="AT3538" s="113" t="s">
        <v>14</v>
      </c>
      <c r="AU3538" s="113" t="s">
        <v>16229</v>
      </c>
      <c r="AV3538" s="113" t="s">
        <v>14</v>
      </c>
    </row>
    <row r="3539" spans="1:49">
      <c r="A3539" s="116" t="s">
        <v>2427</v>
      </c>
      <c r="C3539" s="113" t="s">
        <v>2428</v>
      </c>
      <c r="F3539" s="113" t="s">
        <v>8</v>
      </c>
      <c r="G3539" s="114">
        <v>31034</v>
      </c>
      <c r="H3539" s="113" t="s">
        <v>16218</v>
      </c>
      <c r="I3539" s="113" t="s">
        <v>9866</v>
      </c>
      <c r="J3539" s="113" t="s">
        <v>9872</v>
      </c>
      <c r="K3539" s="113" t="s">
        <v>42336</v>
      </c>
      <c r="L3539" s="113">
        <v>85241773292</v>
      </c>
      <c r="M3539" s="113" t="s">
        <v>12570</v>
      </c>
      <c r="O3539" s="113" t="s">
        <v>12571</v>
      </c>
      <c r="P3539" s="113" t="s">
        <v>42337</v>
      </c>
      <c r="Q3539" s="113" t="s">
        <v>42338</v>
      </c>
      <c r="R3539" s="113">
        <v>15</v>
      </c>
      <c r="S3539" s="113" t="s">
        <v>13</v>
      </c>
      <c r="T3539" s="113" t="s">
        <v>42339</v>
      </c>
      <c r="U3539" s="113" t="s">
        <v>42340</v>
      </c>
      <c r="V3539" s="114">
        <v>41876</v>
      </c>
      <c r="W3539" s="114">
        <v>41883</v>
      </c>
      <c r="X3539" s="113" t="s">
        <v>42341</v>
      </c>
      <c r="Y3539" s="114">
        <v>42612</v>
      </c>
      <c r="Z3539" s="114">
        <v>42614</v>
      </c>
      <c r="AA3539" s="113">
        <v>21</v>
      </c>
      <c r="AB3539" s="113" t="s">
        <v>24</v>
      </c>
      <c r="AC3539" s="113">
        <v>23</v>
      </c>
      <c r="AD3539" s="113" t="s">
        <v>78</v>
      </c>
      <c r="AE3539" s="114">
        <v>45200</v>
      </c>
      <c r="AF3539" s="113">
        <v>18</v>
      </c>
      <c r="AG3539" s="113">
        <v>9</v>
      </c>
      <c r="AH3539" s="113" t="s">
        <v>16263</v>
      </c>
      <c r="AI3539" s="117" t="s">
        <v>75</v>
      </c>
      <c r="AK3539" s="114">
        <v>43556</v>
      </c>
      <c r="AL3539" s="113">
        <v>15</v>
      </c>
      <c r="AM3539" s="113" t="s">
        <v>9885</v>
      </c>
      <c r="AN3539" s="113" t="s">
        <v>22449</v>
      </c>
      <c r="AO3539" s="113" t="s">
        <v>145</v>
      </c>
      <c r="AP3539" s="113">
        <v>2004</v>
      </c>
      <c r="AQ3539" s="113" t="s">
        <v>2307</v>
      </c>
      <c r="AR3539" s="113" t="s">
        <v>18065</v>
      </c>
      <c r="AS3539" s="113" t="s">
        <v>14</v>
      </c>
      <c r="AT3539" s="113" t="s">
        <v>14</v>
      </c>
      <c r="AU3539" s="113" t="s">
        <v>16229</v>
      </c>
      <c r="AV3539" s="113" t="s">
        <v>14</v>
      </c>
      <c r="AW3539" s="113" t="s">
        <v>14</v>
      </c>
    </row>
    <row r="3540" spans="1:49">
      <c r="A3540" s="116" t="s">
        <v>2296</v>
      </c>
      <c r="C3540" s="113" t="s">
        <v>2297</v>
      </c>
      <c r="E3540" s="113" t="s">
        <v>103</v>
      </c>
      <c r="F3540" s="113" t="s">
        <v>8</v>
      </c>
      <c r="G3540" s="114">
        <v>31039</v>
      </c>
      <c r="H3540" s="113" t="s">
        <v>16218</v>
      </c>
      <c r="I3540" s="113" t="s">
        <v>10007</v>
      </c>
      <c r="J3540" s="113" t="s">
        <v>9872</v>
      </c>
      <c r="K3540" s="113" t="s">
        <v>34089</v>
      </c>
      <c r="L3540" s="113">
        <v>82187568834</v>
      </c>
      <c r="M3540" s="113" t="s">
        <v>34090</v>
      </c>
      <c r="O3540" s="113" t="s">
        <v>13655</v>
      </c>
      <c r="P3540" s="113" t="s">
        <v>34091</v>
      </c>
      <c r="Q3540" s="113" t="s">
        <v>34092</v>
      </c>
      <c r="R3540" s="113">
        <v>15</v>
      </c>
      <c r="S3540" s="113" t="s">
        <v>13</v>
      </c>
      <c r="T3540" s="113" t="s">
        <v>34093</v>
      </c>
      <c r="U3540" s="113" t="s">
        <v>34094</v>
      </c>
      <c r="V3540" s="114">
        <v>39965</v>
      </c>
      <c r="W3540" s="114">
        <v>39904</v>
      </c>
      <c r="X3540" s="113" t="s">
        <v>34095</v>
      </c>
      <c r="Y3540" s="114">
        <v>40542</v>
      </c>
      <c r="Z3540" s="114">
        <v>40544</v>
      </c>
      <c r="AA3540" s="113">
        <v>23</v>
      </c>
      <c r="AB3540" s="113" t="s">
        <v>78</v>
      </c>
      <c r="AC3540" s="113">
        <v>33</v>
      </c>
      <c r="AD3540" s="113" t="s">
        <v>10</v>
      </c>
      <c r="AE3540" s="114">
        <v>45566</v>
      </c>
      <c r="AF3540" s="113">
        <v>13</v>
      </c>
      <c r="AG3540" s="113">
        <v>6</v>
      </c>
      <c r="AH3540" s="113" t="s">
        <v>16226</v>
      </c>
      <c r="AI3540" s="117" t="s">
        <v>302</v>
      </c>
      <c r="AK3540" s="114">
        <v>45566</v>
      </c>
      <c r="AL3540" s="113">
        <v>30</v>
      </c>
      <c r="AM3540" s="113" t="s">
        <v>9882</v>
      </c>
      <c r="AN3540" s="113" t="s">
        <v>16273</v>
      </c>
      <c r="AO3540" s="113" t="s">
        <v>107</v>
      </c>
      <c r="AP3540" s="113">
        <v>2005</v>
      </c>
      <c r="AQ3540" s="113" t="s">
        <v>8</v>
      </c>
      <c r="AR3540" s="113" t="s">
        <v>16437</v>
      </c>
      <c r="AS3540" s="113" t="s">
        <v>14</v>
      </c>
      <c r="AT3540" s="113" t="s">
        <v>14</v>
      </c>
      <c r="AU3540" s="113" t="s">
        <v>16229</v>
      </c>
      <c r="AV3540" s="113" t="s">
        <v>14</v>
      </c>
    </row>
    <row r="3541" spans="1:49">
      <c r="A3541" s="116" t="s">
        <v>3970</v>
      </c>
      <c r="B3541" s="113">
        <v>570020160</v>
      </c>
      <c r="C3541" s="113" t="s">
        <v>254</v>
      </c>
      <c r="E3541" s="113" t="s">
        <v>41</v>
      </c>
      <c r="F3541" s="113" t="s">
        <v>8</v>
      </c>
      <c r="G3541" s="114">
        <v>31043</v>
      </c>
      <c r="H3541" s="113" t="s">
        <v>16230</v>
      </c>
      <c r="I3541" s="113" t="s">
        <v>9866</v>
      </c>
      <c r="J3541" s="113" t="s">
        <v>9872</v>
      </c>
      <c r="K3541" s="113" t="s">
        <v>43870</v>
      </c>
      <c r="L3541" s="113">
        <v>85241407822</v>
      </c>
      <c r="M3541" s="113" t="s">
        <v>12400</v>
      </c>
      <c r="O3541" s="113" t="s">
        <v>12401</v>
      </c>
      <c r="P3541" s="113" t="s">
        <v>43871</v>
      </c>
      <c r="Q3541" s="113" t="s">
        <v>43872</v>
      </c>
      <c r="R3541" s="113">
        <v>15</v>
      </c>
      <c r="S3541" s="113" t="s">
        <v>13</v>
      </c>
      <c r="T3541" s="113" t="s">
        <v>43873</v>
      </c>
      <c r="U3541" s="113" t="s">
        <v>43874</v>
      </c>
      <c r="V3541" s="114">
        <v>38852</v>
      </c>
      <c r="W3541" s="114">
        <v>38808</v>
      </c>
      <c r="X3541" s="113" t="s">
        <v>43875</v>
      </c>
      <c r="Y3541" s="114">
        <v>39230</v>
      </c>
      <c r="Z3541" s="114">
        <v>39234</v>
      </c>
      <c r="AA3541" s="113">
        <v>22</v>
      </c>
      <c r="AB3541" s="113" t="s">
        <v>25</v>
      </c>
      <c r="AC3541" s="113">
        <v>32</v>
      </c>
      <c r="AD3541" s="113" t="s">
        <v>84</v>
      </c>
      <c r="AE3541" s="114">
        <v>45200</v>
      </c>
      <c r="AF3541" s="113">
        <v>15</v>
      </c>
      <c r="AG3541" s="113">
        <v>6</v>
      </c>
      <c r="AH3541" s="113" t="s">
        <v>16226</v>
      </c>
      <c r="AI3541" s="117" t="s">
        <v>9875</v>
      </c>
      <c r="AK3541" s="114">
        <v>44670</v>
      </c>
      <c r="AL3541" s="113">
        <v>40</v>
      </c>
      <c r="AM3541" s="113" t="s">
        <v>9870</v>
      </c>
      <c r="AN3541" s="113" t="s">
        <v>16561</v>
      </c>
      <c r="AO3541" s="113" t="s">
        <v>42</v>
      </c>
      <c r="AP3541" s="113">
        <v>2019</v>
      </c>
      <c r="AQ3541" s="113" t="s">
        <v>2566</v>
      </c>
      <c r="AR3541" s="113" t="s">
        <v>16446</v>
      </c>
      <c r="AS3541" s="113" t="s">
        <v>14</v>
      </c>
      <c r="AT3541" s="113" t="s">
        <v>14</v>
      </c>
      <c r="AU3541" s="113" t="s">
        <v>16229</v>
      </c>
      <c r="AV3541" s="113" t="s">
        <v>14</v>
      </c>
      <c r="AW3541" s="113" t="s">
        <v>14</v>
      </c>
    </row>
    <row r="3542" spans="1:49">
      <c r="A3542" s="116" t="s">
        <v>2923</v>
      </c>
      <c r="C3542" s="113" t="s">
        <v>2924</v>
      </c>
      <c r="E3542" s="113" t="s">
        <v>133</v>
      </c>
      <c r="F3542" s="113" t="s">
        <v>8</v>
      </c>
      <c r="G3542" s="114">
        <v>31043</v>
      </c>
      <c r="H3542" s="113" t="s">
        <v>16218</v>
      </c>
      <c r="I3542" s="113" t="s">
        <v>9866</v>
      </c>
      <c r="J3542" s="113" t="s">
        <v>9867</v>
      </c>
      <c r="K3542" s="113" t="s">
        <v>19430</v>
      </c>
      <c r="L3542" s="113">
        <v>85256376353</v>
      </c>
      <c r="M3542" s="113" t="s">
        <v>13823</v>
      </c>
      <c r="O3542" s="113" t="s">
        <v>19431</v>
      </c>
      <c r="P3542" s="113" t="s">
        <v>19432</v>
      </c>
      <c r="Q3542" s="113" t="s">
        <v>19433</v>
      </c>
      <c r="R3542" s="113">
        <v>15</v>
      </c>
      <c r="S3542" s="113" t="s">
        <v>13</v>
      </c>
      <c r="T3542" s="113" t="s">
        <v>19434</v>
      </c>
      <c r="U3542" s="113" t="s">
        <v>19435</v>
      </c>
      <c r="V3542" s="114">
        <v>40289</v>
      </c>
      <c r="W3542" s="114">
        <v>40179</v>
      </c>
      <c r="X3542" s="113" t="s">
        <v>19436</v>
      </c>
      <c r="Y3542" s="114">
        <v>40907</v>
      </c>
      <c r="Z3542" s="114">
        <v>40909</v>
      </c>
      <c r="AA3542" s="113">
        <v>22</v>
      </c>
      <c r="AB3542" s="113" t="s">
        <v>25</v>
      </c>
      <c r="AC3542" s="113">
        <v>31</v>
      </c>
      <c r="AD3542" s="113" t="s">
        <v>9</v>
      </c>
      <c r="AE3542" s="114">
        <v>44835</v>
      </c>
      <c r="AF3542" s="113">
        <v>10</v>
      </c>
      <c r="AG3542" s="113">
        <v>9</v>
      </c>
      <c r="AH3542" s="113" t="s">
        <v>16226</v>
      </c>
      <c r="AI3542" s="117" t="s">
        <v>9875</v>
      </c>
      <c r="AK3542" s="114">
        <v>44835</v>
      </c>
      <c r="AL3542" s="113">
        <v>25</v>
      </c>
      <c r="AM3542" s="113" t="s">
        <v>9974</v>
      </c>
      <c r="AN3542" s="113" t="s">
        <v>17974</v>
      </c>
      <c r="AO3542" s="113" t="s">
        <v>830</v>
      </c>
      <c r="AP3542" s="113">
        <v>2005</v>
      </c>
      <c r="AQ3542" s="113" t="s">
        <v>8</v>
      </c>
      <c r="AR3542" s="113" t="s">
        <v>17777</v>
      </c>
      <c r="AS3542" s="113" t="s">
        <v>14</v>
      </c>
      <c r="AT3542" s="113" t="s">
        <v>14</v>
      </c>
      <c r="AU3542" s="113" t="s">
        <v>16229</v>
      </c>
      <c r="AV3542" s="113" t="s">
        <v>14</v>
      </c>
    </row>
    <row r="3543" spans="1:49">
      <c r="A3543" s="116" t="s">
        <v>1736</v>
      </c>
      <c r="C3543" s="113" t="s">
        <v>1737</v>
      </c>
      <c r="E3543" s="113" t="s">
        <v>1738</v>
      </c>
      <c r="F3543" s="113" t="s">
        <v>8</v>
      </c>
      <c r="G3543" s="114">
        <v>31043</v>
      </c>
      <c r="H3543" s="113" t="s">
        <v>16218</v>
      </c>
      <c r="I3543" s="113" t="s">
        <v>9866</v>
      </c>
      <c r="J3543" s="113" t="s">
        <v>9872</v>
      </c>
      <c r="K3543" s="113" t="s">
        <v>31268</v>
      </c>
      <c r="L3543" s="113">
        <v>628114531234</v>
      </c>
      <c r="M3543" s="113" t="s">
        <v>12861</v>
      </c>
      <c r="O3543" s="113" t="s">
        <v>12862</v>
      </c>
      <c r="P3543" s="113" t="s">
        <v>31269</v>
      </c>
      <c r="Q3543" s="113" t="s">
        <v>31270</v>
      </c>
      <c r="R3543" s="113">
        <v>15</v>
      </c>
      <c r="S3543" s="113" t="s">
        <v>13</v>
      </c>
      <c r="T3543" s="113" t="s">
        <v>31271</v>
      </c>
      <c r="U3543" s="113" t="s">
        <v>31272</v>
      </c>
      <c r="V3543" s="114">
        <v>40581</v>
      </c>
      <c r="W3543" s="114">
        <v>40544</v>
      </c>
      <c r="X3543" s="113" t="s">
        <v>31273</v>
      </c>
      <c r="Y3543" s="114">
        <v>41271</v>
      </c>
      <c r="Z3543" s="114">
        <v>41275</v>
      </c>
      <c r="AA3543" s="113">
        <v>31</v>
      </c>
      <c r="AB3543" s="113" t="s">
        <v>9</v>
      </c>
      <c r="AC3543" s="113">
        <v>34</v>
      </c>
      <c r="AD3543" s="113" t="s">
        <v>18</v>
      </c>
      <c r="AE3543" s="114">
        <v>44652</v>
      </c>
      <c r="AF3543" s="113">
        <v>11</v>
      </c>
      <c r="AG3543" s="113">
        <v>3</v>
      </c>
      <c r="AH3543" s="113" t="s">
        <v>16226</v>
      </c>
      <c r="AI3543" s="117" t="s">
        <v>10528</v>
      </c>
      <c r="AK3543" s="114">
        <v>44560</v>
      </c>
      <c r="AL3543" s="113">
        <v>40</v>
      </c>
      <c r="AM3543" s="113" t="s">
        <v>9870</v>
      </c>
      <c r="AN3543" s="113" t="s">
        <v>17068</v>
      </c>
      <c r="AO3543" s="113" t="s">
        <v>1124</v>
      </c>
      <c r="AP3543" s="113">
        <v>2009</v>
      </c>
      <c r="AQ3543" s="113" t="s">
        <v>8</v>
      </c>
      <c r="AR3543" s="113" t="s">
        <v>19780</v>
      </c>
      <c r="AS3543" s="113" t="s">
        <v>14</v>
      </c>
      <c r="AT3543" s="113" t="s">
        <v>14</v>
      </c>
      <c r="AU3543" s="113" t="s">
        <v>16229</v>
      </c>
      <c r="AV3543" s="113" t="s">
        <v>14</v>
      </c>
      <c r="AW3543" s="113" t="s">
        <v>14</v>
      </c>
    </row>
    <row r="3544" spans="1:49">
      <c r="A3544" s="116" t="s">
        <v>8316</v>
      </c>
      <c r="B3544" s="113">
        <v>570020168</v>
      </c>
      <c r="C3544" s="113" t="s">
        <v>8317</v>
      </c>
      <c r="E3544" s="113" t="s">
        <v>41</v>
      </c>
      <c r="F3544" s="113" t="s">
        <v>8</v>
      </c>
      <c r="G3544" s="114">
        <v>31046</v>
      </c>
      <c r="H3544" s="113" t="s">
        <v>16230</v>
      </c>
      <c r="I3544" s="113" t="s">
        <v>9866</v>
      </c>
      <c r="J3544" s="113" t="s">
        <v>9867</v>
      </c>
      <c r="K3544" s="113" t="s">
        <v>43876</v>
      </c>
      <c r="L3544" s="113">
        <v>82292486802</v>
      </c>
      <c r="M3544" s="113" t="s">
        <v>12291</v>
      </c>
      <c r="O3544" s="113" t="s">
        <v>12292</v>
      </c>
      <c r="P3544" s="113" t="s">
        <v>43877</v>
      </c>
      <c r="Q3544" s="113" t="s">
        <v>43878</v>
      </c>
      <c r="R3544" s="113">
        <v>15</v>
      </c>
      <c r="S3544" s="113" t="s">
        <v>13</v>
      </c>
      <c r="T3544" s="113" t="s">
        <v>43879</v>
      </c>
      <c r="U3544" s="113" t="s">
        <v>43880</v>
      </c>
      <c r="V3544" s="114">
        <v>38852</v>
      </c>
      <c r="W3544" s="114">
        <v>38808</v>
      </c>
      <c r="X3544" s="113" t="s">
        <v>43881</v>
      </c>
      <c r="Y3544" s="114">
        <v>39230</v>
      </c>
      <c r="Z3544" s="114">
        <v>39234</v>
      </c>
      <c r="AA3544" s="113">
        <v>22</v>
      </c>
      <c r="AB3544" s="113" t="s">
        <v>25</v>
      </c>
      <c r="AC3544" s="113">
        <v>32</v>
      </c>
      <c r="AD3544" s="113" t="s">
        <v>84</v>
      </c>
      <c r="AE3544" s="114">
        <v>44652</v>
      </c>
      <c r="AF3544" s="113">
        <v>14</v>
      </c>
      <c r="AG3544" s="113">
        <v>0</v>
      </c>
      <c r="AH3544" s="113" t="s">
        <v>16226</v>
      </c>
      <c r="AI3544" s="117" t="s">
        <v>9875</v>
      </c>
      <c r="AK3544" s="114">
        <v>43556</v>
      </c>
      <c r="AL3544" s="113">
        <v>40</v>
      </c>
      <c r="AM3544" s="113" t="s">
        <v>9870</v>
      </c>
      <c r="AN3544" s="113" t="s">
        <v>18276</v>
      </c>
      <c r="AO3544" s="113" t="s">
        <v>5707</v>
      </c>
      <c r="AP3544" s="113">
        <v>2014</v>
      </c>
      <c r="AQ3544" s="113" t="s">
        <v>8</v>
      </c>
      <c r="AR3544" s="113" t="s">
        <v>19471</v>
      </c>
      <c r="AS3544" s="113" t="s">
        <v>14</v>
      </c>
      <c r="AT3544" s="113" t="s">
        <v>14</v>
      </c>
      <c r="AU3544" s="113" t="s">
        <v>16229</v>
      </c>
      <c r="AV3544" s="113" t="s">
        <v>14</v>
      </c>
      <c r="AW3544" s="113" t="s">
        <v>14</v>
      </c>
    </row>
    <row r="3545" spans="1:49">
      <c r="A3545" s="116" t="s">
        <v>1758</v>
      </c>
      <c r="B3545" s="113">
        <v>570017340</v>
      </c>
      <c r="C3545" s="113" t="s">
        <v>1759</v>
      </c>
      <c r="E3545" s="113" t="s">
        <v>103</v>
      </c>
      <c r="F3545" s="113" t="s">
        <v>8</v>
      </c>
      <c r="G3545" s="114">
        <v>31047</v>
      </c>
      <c r="H3545" s="113" t="s">
        <v>16218</v>
      </c>
      <c r="I3545" s="113" t="s">
        <v>9866</v>
      </c>
      <c r="J3545" s="113" t="s">
        <v>9872</v>
      </c>
      <c r="K3545" s="113" t="s">
        <v>34994</v>
      </c>
      <c r="L3545" s="113">
        <v>81270664005</v>
      </c>
      <c r="M3545" s="113" t="s">
        <v>13778</v>
      </c>
      <c r="O3545" s="113" t="s">
        <v>13779</v>
      </c>
      <c r="P3545" s="113" t="s">
        <v>34995</v>
      </c>
      <c r="Q3545" s="113" t="s">
        <v>34996</v>
      </c>
      <c r="R3545" s="113">
        <v>15</v>
      </c>
      <c r="S3545" s="113" t="s">
        <v>13</v>
      </c>
      <c r="T3545" s="113" t="s">
        <v>34997</v>
      </c>
      <c r="U3545" s="113" t="s">
        <v>34998</v>
      </c>
      <c r="V3545" s="114">
        <v>38425</v>
      </c>
      <c r="W3545" s="114">
        <v>38353</v>
      </c>
      <c r="X3545" s="113" t="s">
        <v>34999</v>
      </c>
      <c r="Y3545" s="114">
        <v>38775</v>
      </c>
      <c r="Z3545" s="114">
        <v>38777</v>
      </c>
      <c r="AA3545" s="113">
        <v>21</v>
      </c>
      <c r="AB3545" s="113" t="s">
        <v>24</v>
      </c>
      <c r="AC3545" s="113">
        <v>32</v>
      </c>
      <c r="AD3545" s="113" t="s">
        <v>84</v>
      </c>
      <c r="AE3545" s="114">
        <v>45017</v>
      </c>
      <c r="AF3545" s="113">
        <v>13</v>
      </c>
      <c r="AG3545" s="113">
        <v>3</v>
      </c>
      <c r="AH3545" s="113" t="s">
        <v>16226</v>
      </c>
      <c r="AI3545" s="117" t="s">
        <v>104</v>
      </c>
      <c r="AK3545" s="114">
        <v>45152</v>
      </c>
      <c r="AL3545" s="113">
        <v>30</v>
      </c>
      <c r="AM3545" s="113" t="s">
        <v>9882</v>
      </c>
      <c r="AN3545" s="113" t="s">
        <v>16273</v>
      </c>
      <c r="AO3545" s="113" t="s">
        <v>107</v>
      </c>
      <c r="AP3545" s="113">
        <v>2007</v>
      </c>
      <c r="AQ3545" s="113" t="s">
        <v>5236</v>
      </c>
      <c r="AR3545" s="113" t="s">
        <v>19217</v>
      </c>
      <c r="AS3545" s="113" t="s">
        <v>14</v>
      </c>
      <c r="AT3545" s="113" t="s">
        <v>14</v>
      </c>
      <c r="AU3545" s="113" t="s">
        <v>16229</v>
      </c>
      <c r="AV3545" s="113" t="s">
        <v>14</v>
      </c>
      <c r="AW3545" s="113" t="s">
        <v>14</v>
      </c>
    </row>
    <row r="3546" spans="1:49">
      <c r="A3546" s="116" t="s">
        <v>5514</v>
      </c>
      <c r="C3546" s="113" t="s">
        <v>2094</v>
      </c>
      <c r="E3546" s="113" t="s">
        <v>41</v>
      </c>
      <c r="F3546" s="113" t="s">
        <v>8</v>
      </c>
      <c r="G3546" s="114">
        <v>31048</v>
      </c>
      <c r="H3546" s="113" t="s">
        <v>16230</v>
      </c>
      <c r="I3546" s="113" t="s">
        <v>9866</v>
      </c>
      <c r="J3546" s="113" t="s">
        <v>9872</v>
      </c>
      <c r="K3546" s="113" t="s">
        <v>22532</v>
      </c>
      <c r="L3546" s="113">
        <v>82362568449</v>
      </c>
      <c r="M3546" s="113" t="s">
        <v>10957</v>
      </c>
      <c r="O3546" s="113" t="s">
        <v>22533</v>
      </c>
      <c r="P3546" s="113" t="s">
        <v>22534</v>
      </c>
      <c r="Q3546" s="113" t="s">
        <v>22535</v>
      </c>
      <c r="R3546" s="113">
        <v>15</v>
      </c>
      <c r="S3546" s="113" t="s">
        <v>13</v>
      </c>
      <c r="T3546" s="113" t="s">
        <v>22536</v>
      </c>
      <c r="U3546" s="113" t="s">
        <v>22537</v>
      </c>
      <c r="V3546" s="114">
        <v>39965</v>
      </c>
      <c r="W3546" s="114">
        <v>39904</v>
      </c>
      <c r="X3546" s="113" t="s">
        <v>22538</v>
      </c>
      <c r="Y3546" s="114">
        <v>40542</v>
      </c>
      <c r="Z3546" s="114">
        <v>40544</v>
      </c>
      <c r="AA3546" s="113">
        <v>22</v>
      </c>
      <c r="AB3546" s="113" t="s">
        <v>25</v>
      </c>
      <c r="AC3546" s="113">
        <v>31</v>
      </c>
      <c r="AD3546" s="113" t="s">
        <v>9</v>
      </c>
      <c r="AE3546" s="114">
        <v>44652</v>
      </c>
      <c r="AF3546" s="113">
        <v>11</v>
      </c>
      <c r="AG3546" s="113">
        <v>6</v>
      </c>
      <c r="AH3546" s="113" t="s">
        <v>16226</v>
      </c>
      <c r="AI3546" s="117" t="s">
        <v>9875</v>
      </c>
      <c r="AK3546" s="114">
        <v>45456</v>
      </c>
      <c r="AL3546" s="113">
        <v>40</v>
      </c>
      <c r="AM3546" s="113" t="s">
        <v>9870</v>
      </c>
      <c r="AN3546" s="113" t="s">
        <v>16586</v>
      </c>
      <c r="AO3546" s="113" t="s">
        <v>677</v>
      </c>
      <c r="AP3546" s="113">
        <v>2009</v>
      </c>
      <c r="AQ3546" s="113" t="s">
        <v>5236</v>
      </c>
      <c r="AR3546" s="113" t="s">
        <v>17729</v>
      </c>
      <c r="AS3546" s="113" t="s">
        <v>14</v>
      </c>
      <c r="AT3546" s="113" t="s">
        <v>14</v>
      </c>
      <c r="AU3546" s="113" t="s">
        <v>16229</v>
      </c>
      <c r="AV3546" s="113" t="s">
        <v>14</v>
      </c>
    </row>
    <row r="3547" spans="1:49">
      <c r="A3547" s="116" t="s">
        <v>2820</v>
      </c>
      <c r="C3547" s="113" t="s">
        <v>1195</v>
      </c>
      <c r="E3547" s="113" t="s">
        <v>30</v>
      </c>
      <c r="F3547" s="113" t="s">
        <v>8</v>
      </c>
      <c r="G3547" s="114">
        <v>31049</v>
      </c>
      <c r="H3547" s="113" t="s">
        <v>16218</v>
      </c>
      <c r="I3547" s="113" t="s">
        <v>9866</v>
      </c>
      <c r="J3547" s="113" t="s">
        <v>9872</v>
      </c>
      <c r="K3547" s="113" t="s">
        <v>18789</v>
      </c>
      <c r="L3547" s="113">
        <v>8114536668</v>
      </c>
      <c r="M3547" s="113" t="s">
        <v>13164</v>
      </c>
      <c r="O3547" s="113" t="s">
        <v>18790</v>
      </c>
      <c r="P3547" s="113" t="s">
        <v>18791</v>
      </c>
      <c r="Q3547" s="113" t="s">
        <v>18792</v>
      </c>
      <c r="R3547" s="113">
        <v>15</v>
      </c>
      <c r="S3547" s="113" t="s">
        <v>13</v>
      </c>
      <c r="T3547" s="113" t="s">
        <v>18793</v>
      </c>
      <c r="U3547" s="113" t="s">
        <v>18794</v>
      </c>
      <c r="V3547" s="114">
        <v>39904</v>
      </c>
      <c r="W3547" s="114">
        <v>39904</v>
      </c>
      <c r="X3547" s="113" t="s">
        <v>18795</v>
      </c>
      <c r="Y3547" s="114">
        <v>40542</v>
      </c>
      <c r="Z3547" s="114">
        <v>40544</v>
      </c>
      <c r="AA3547" s="113">
        <v>21</v>
      </c>
      <c r="AB3547" s="113" t="s">
        <v>24</v>
      </c>
      <c r="AC3547" s="113">
        <v>33</v>
      </c>
      <c r="AD3547" s="113" t="s">
        <v>10</v>
      </c>
      <c r="AE3547" s="114">
        <v>44652</v>
      </c>
      <c r="AF3547" s="113">
        <v>13</v>
      </c>
      <c r="AG3547" s="113">
        <v>1</v>
      </c>
      <c r="AH3547" s="113" t="s">
        <v>16226</v>
      </c>
      <c r="AI3547" s="117" t="s">
        <v>10856</v>
      </c>
      <c r="AK3547" s="114">
        <v>44925</v>
      </c>
      <c r="AL3547" s="113">
        <v>40</v>
      </c>
      <c r="AM3547" s="113" t="s">
        <v>9870</v>
      </c>
      <c r="AN3547" s="113" t="s">
        <v>16468</v>
      </c>
      <c r="AO3547" s="113" t="s">
        <v>31</v>
      </c>
      <c r="AP3547" s="113">
        <v>2013</v>
      </c>
      <c r="AQ3547" s="113" t="s">
        <v>5236</v>
      </c>
      <c r="AR3547" s="113" t="s">
        <v>18796</v>
      </c>
      <c r="AS3547" s="113" t="s">
        <v>14</v>
      </c>
      <c r="AT3547" s="113" t="s">
        <v>14</v>
      </c>
      <c r="AU3547" s="113" t="s">
        <v>16229</v>
      </c>
      <c r="AV3547" s="113" t="s">
        <v>14</v>
      </c>
      <c r="AW3547" s="113" t="s">
        <v>14</v>
      </c>
    </row>
    <row r="3548" spans="1:49">
      <c r="A3548" s="116" t="s">
        <v>6053</v>
      </c>
      <c r="C3548" s="113" t="s">
        <v>6054</v>
      </c>
      <c r="F3548" s="113" t="s">
        <v>8</v>
      </c>
      <c r="G3548" s="114">
        <v>31050</v>
      </c>
      <c r="H3548" s="113" t="s">
        <v>16218</v>
      </c>
      <c r="I3548" s="113" t="s">
        <v>9866</v>
      </c>
      <c r="J3548" s="113" t="s">
        <v>9872</v>
      </c>
      <c r="K3548" s="113" t="s">
        <v>34640</v>
      </c>
      <c r="L3548" s="113">
        <v>85240901895</v>
      </c>
      <c r="M3548" s="113" t="s">
        <v>13954</v>
      </c>
      <c r="O3548" s="113" t="s">
        <v>13955</v>
      </c>
      <c r="P3548" s="113" t="s">
        <v>34641</v>
      </c>
      <c r="Q3548" s="113" t="s">
        <v>34642</v>
      </c>
      <c r="R3548" s="113">
        <v>15</v>
      </c>
      <c r="S3548" s="113" t="s">
        <v>13</v>
      </c>
      <c r="T3548" s="113" t="s">
        <v>34643</v>
      </c>
      <c r="U3548" s="113" t="s">
        <v>34644</v>
      </c>
      <c r="V3548" s="114">
        <v>41920</v>
      </c>
      <c r="W3548" s="114">
        <v>41883</v>
      </c>
      <c r="X3548" s="113" t="s">
        <v>34645</v>
      </c>
      <c r="Y3548" s="114">
        <v>42643</v>
      </c>
      <c r="Z3548" s="114">
        <v>42614</v>
      </c>
      <c r="AA3548" s="113">
        <v>21</v>
      </c>
      <c r="AB3548" s="113" t="s">
        <v>24</v>
      </c>
      <c r="AC3548" s="113">
        <v>23</v>
      </c>
      <c r="AD3548" s="113" t="s">
        <v>78</v>
      </c>
      <c r="AE3548" s="114">
        <v>44835</v>
      </c>
      <c r="AF3548" s="113">
        <v>18</v>
      </c>
      <c r="AG3548" s="113">
        <v>6</v>
      </c>
      <c r="AH3548" s="113" t="s">
        <v>16263</v>
      </c>
      <c r="AI3548" s="117" t="s">
        <v>3341</v>
      </c>
      <c r="AK3548" s="114">
        <v>42614</v>
      </c>
      <c r="AL3548" s="113">
        <v>15</v>
      </c>
      <c r="AM3548" s="113" t="s">
        <v>9885</v>
      </c>
      <c r="AN3548" s="113" t="s">
        <v>18740</v>
      </c>
      <c r="AO3548" s="113" t="s">
        <v>27</v>
      </c>
      <c r="AP3548" s="113">
        <v>2003</v>
      </c>
      <c r="AQ3548" s="113" t="s">
        <v>5236</v>
      </c>
      <c r="AR3548" s="113" t="s">
        <v>19172</v>
      </c>
      <c r="AS3548" s="113" t="s">
        <v>14</v>
      </c>
      <c r="AT3548" s="113" t="s">
        <v>14</v>
      </c>
      <c r="AU3548" s="113" t="s">
        <v>16229</v>
      </c>
      <c r="AV3548" s="113" t="s">
        <v>14</v>
      </c>
      <c r="AW3548" s="113" t="s">
        <v>14</v>
      </c>
    </row>
    <row r="3549" spans="1:49">
      <c r="A3549" s="116" t="s">
        <v>8859</v>
      </c>
      <c r="C3549" s="113" t="s">
        <v>6656</v>
      </c>
      <c r="E3549" s="113" t="s">
        <v>41</v>
      </c>
      <c r="F3549" s="113" t="s">
        <v>8</v>
      </c>
      <c r="G3549" s="114">
        <v>31052</v>
      </c>
      <c r="H3549" s="113" t="s">
        <v>16218</v>
      </c>
      <c r="I3549" s="113" t="s">
        <v>9866</v>
      </c>
      <c r="J3549" s="113" t="s">
        <v>9867</v>
      </c>
      <c r="K3549" s="113" t="s">
        <v>35154</v>
      </c>
      <c r="L3549" s="113">
        <v>85255163969</v>
      </c>
      <c r="M3549" s="113" t="s">
        <v>35155</v>
      </c>
      <c r="O3549" s="113" t="s">
        <v>12384</v>
      </c>
      <c r="P3549" s="113" t="s">
        <v>35156</v>
      </c>
      <c r="Q3549" s="113" t="s">
        <v>35157</v>
      </c>
      <c r="R3549" s="113">
        <v>15</v>
      </c>
      <c r="S3549" s="113" t="s">
        <v>13</v>
      </c>
      <c r="T3549" s="113" t="s">
        <v>35158</v>
      </c>
      <c r="U3549" s="113" t="s">
        <v>35159</v>
      </c>
      <c r="V3549" s="114">
        <v>40581</v>
      </c>
      <c r="W3549" s="114">
        <v>40544</v>
      </c>
      <c r="X3549" s="113" t="s">
        <v>35160</v>
      </c>
      <c r="Y3549" s="114">
        <v>41271</v>
      </c>
      <c r="Z3549" s="114">
        <v>41275</v>
      </c>
      <c r="AA3549" s="113">
        <v>22</v>
      </c>
      <c r="AB3549" s="113" t="s">
        <v>25</v>
      </c>
      <c r="AC3549" s="113">
        <v>32</v>
      </c>
      <c r="AD3549" s="113" t="s">
        <v>84</v>
      </c>
      <c r="AE3549" s="114">
        <v>45017</v>
      </c>
      <c r="AF3549" s="113">
        <v>10</v>
      </c>
      <c r="AG3549" s="113">
        <v>3</v>
      </c>
      <c r="AH3549" s="113" t="s">
        <v>16226</v>
      </c>
      <c r="AI3549" s="117" t="s">
        <v>9875</v>
      </c>
      <c r="AK3549" s="114">
        <v>44105</v>
      </c>
      <c r="AL3549" s="113">
        <v>40</v>
      </c>
      <c r="AM3549" s="113" t="s">
        <v>9870</v>
      </c>
      <c r="AN3549" s="113" t="s">
        <v>16561</v>
      </c>
      <c r="AO3549" s="113" t="s">
        <v>42</v>
      </c>
      <c r="AP3549" s="113">
        <v>2019</v>
      </c>
      <c r="AQ3549" s="113" t="s">
        <v>9871</v>
      </c>
      <c r="AR3549" s="113" t="s">
        <v>33372</v>
      </c>
      <c r="AS3549" s="113" t="s">
        <v>14</v>
      </c>
      <c r="AT3549" s="113" t="s">
        <v>14</v>
      </c>
      <c r="AU3549" s="113" t="s">
        <v>16229</v>
      </c>
      <c r="AV3549" s="113" t="s">
        <v>14</v>
      </c>
      <c r="AW3549" s="113" t="s">
        <v>14</v>
      </c>
    </row>
    <row r="3550" spans="1:49">
      <c r="A3550" s="116" t="s">
        <v>4759</v>
      </c>
      <c r="C3550" s="113" t="s">
        <v>571</v>
      </c>
      <c r="E3550" s="113" t="s">
        <v>103</v>
      </c>
      <c r="F3550" s="113" t="s">
        <v>8</v>
      </c>
      <c r="G3550" s="114">
        <v>31055</v>
      </c>
      <c r="H3550" s="113" t="s">
        <v>16230</v>
      </c>
      <c r="I3550" s="113" t="s">
        <v>9866</v>
      </c>
      <c r="J3550" s="113" t="s">
        <v>9872</v>
      </c>
      <c r="K3550" s="113" t="s">
        <v>45014</v>
      </c>
      <c r="L3550" s="113">
        <v>81341137722</v>
      </c>
      <c r="M3550" s="113" t="s">
        <v>13752</v>
      </c>
      <c r="O3550" s="113" t="s">
        <v>13753</v>
      </c>
      <c r="P3550" s="113" t="s">
        <v>45015</v>
      </c>
      <c r="Q3550" s="113" t="s">
        <v>45016</v>
      </c>
      <c r="R3550" s="113">
        <v>15</v>
      </c>
      <c r="S3550" s="113" t="s">
        <v>13</v>
      </c>
      <c r="T3550" s="113" t="s">
        <v>45017</v>
      </c>
      <c r="U3550" s="113" t="s">
        <v>45018</v>
      </c>
      <c r="V3550" s="114">
        <v>40179</v>
      </c>
      <c r="W3550" s="114">
        <v>40179</v>
      </c>
      <c r="X3550" s="113" t="s">
        <v>45019</v>
      </c>
      <c r="Y3550" s="114">
        <v>40906</v>
      </c>
      <c r="Z3550" s="114">
        <v>40909</v>
      </c>
      <c r="AA3550" s="113">
        <v>23</v>
      </c>
      <c r="AB3550" s="113" t="s">
        <v>78</v>
      </c>
      <c r="AC3550" s="113">
        <v>33</v>
      </c>
      <c r="AD3550" s="113" t="s">
        <v>10</v>
      </c>
      <c r="AE3550" s="114">
        <v>45200</v>
      </c>
      <c r="AF3550" s="113">
        <v>11</v>
      </c>
      <c r="AG3550" s="113">
        <v>9</v>
      </c>
      <c r="AH3550" s="113" t="s">
        <v>16226</v>
      </c>
      <c r="AI3550" s="117" t="s">
        <v>302</v>
      </c>
      <c r="AK3550" s="114">
        <v>45200</v>
      </c>
      <c r="AL3550" s="113">
        <v>30</v>
      </c>
      <c r="AM3550" s="113" t="s">
        <v>9882</v>
      </c>
      <c r="AN3550" s="113" t="s">
        <v>16273</v>
      </c>
      <c r="AO3550" s="113" t="s">
        <v>107</v>
      </c>
      <c r="AP3550" s="113">
        <v>2007</v>
      </c>
      <c r="AQ3550" s="113" t="s">
        <v>8</v>
      </c>
      <c r="AR3550" s="113" t="s">
        <v>16274</v>
      </c>
      <c r="AS3550" s="113" t="s">
        <v>14</v>
      </c>
      <c r="AT3550" s="113" t="s">
        <v>14</v>
      </c>
      <c r="AU3550" s="113" t="s">
        <v>16229</v>
      </c>
      <c r="AV3550" s="113" t="s">
        <v>14</v>
      </c>
      <c r="AW3550" s="113" t="s">
        <v>14</v>
      </c>
    </row>
    <row r="3551" spans="1:49">
      <c r="A3551" s="116" t="s">
        <v>718</v>
      </c>
      <c r="C3551" s="113" t="s">
        <v>719</v>
      </c>
      <c r="E3551" s="113" t="s">
        <v>17</v>
      </c>
      <c r="F3551" s="113" t="s">
        <v>325</v>
      </c>
      <c r="G3551" s="114">
        <v>31056</v>
      </c>
      <c r="H3551" s="113" t="s">
        <v>16218</v>
      </c>
      <c r="I3551" s="113" t="s">
        <v>9866</v>
      </c>
      <c r="J3551" s="113" t="s">
        <v>9867</v>
      </c>
      <c r="K3551" s="113" t="s">
        <v>29746</v>
      </c>
      <c r="L3551" s="113">
        <v>85240176645</v>
      </c>
      <c r="M3551" s="113" t="s">
        <v>10215</v>
      </c>
      <c r="O3551" s="113" t="s">
        <v>29747</v>
      </c>
      <c r="P3551" s="113" t="s">
        <v>29748</v>
      </c>
      <c r="Q3551" s="113" t="s">
        <v>29749</v>
      </c>
      <c r="R3551" s="113">
        <v>15</v>
      </c>
      <c r="S3551" s="113" t="s">
        <v>13</v>
      </c>
      <c r="T3551" s="113" t="s">
        <v>29750</v>
      </c>
      <c r="U3551" s="113" t="s">
        <v>29751</v>
      </c>
      <c r="V3551" s="114">
        <v>40581</v>
      </c>
      <c r="W3551" s="114">
        <v>40544</v>
      </c>
      <c r="X3551" s="113" t="s">
        <v>29752</v>
      </c>
      <c r="Y3551" s="114">
        <v>41271</v>
      </c>
      <c r="Z3551" s="114">
        <v>41275</v>
      </c>
      <c r="AA3551" s="113">
        <v>31</v>
      </c>
      <c r="AB3551" s="113" t="s">
        <v>9</v>
      </c>
      <c r="AC3551" s="113">
        <v>34</v>
      </c>
      <c r="AD3551" s="113" t="s">
        <v>18</v>
      </c>
      <c r="AE3551" s="114">
        <v>45017</v>
      </c>
      <c r="AF3551" s="113">
        <v>12</v>
      </c>
      <c r="AG3551" s="113">
        <v>3</v>
      </c>
      <c r="AH3551" s="113" t="s">
        <v>9913</v>
      </c>
      <c r="AI3551" s="117" t="s">
        <v>1139</v>
      </c>
      <c r="AJ3551" s="113" t="s">
        <v>45509</v>
      </c>
      <c r="AK3551" s="114">
        <v>45120</v>
      </c>
      <c r="AL3551" s="113">
        <v>40</v>
      </c>
      <c r="AM3551" s="113" t="s">
        <v>9870</v>
      </c>
      <c r="AN3551" s="113" t="s">
        <v>25590</v>
      </c>
      <c r="AO3551" s="113" t="s">
        <v>720</v>
      </c>
      <c r="AP3551" s="113">
        <v>2009</v>
      </c>
      <c r="AQ3551" s="113" t="s">
        <v>8</v>
      </c>
      <c r="AR3551" s="113" t="s">
        <v>29753</v>
      </c>
      <c r="AS3551" s="113" t="s">
        <v>14</v>
      </c>
      <c r="AT3551" s="113" t="s">
        <v>14</v>
      </c>
      <c r="AU3551" s="113" t="s">
        <v>16229</v>
      </c>
      <c r="AV3551" s="113" t="s">
        <v>14</v>
      </c>
      <c r="AW3551" s="113" t="s">
        <v>14</v>
      </c>
    </row>
    <row r="3552" spans="1:49">
      <c r="A3552" s="116" t="s">
        <v>673</v>
      </c>
      <c r="C3552" s="113" t="s">
        <v>674</v>
      </c>
      <c r="E3552" s="113" t="s">
        <v>34</v>
      </c>
      <c r="F3552" s="113" t="s">
        <v>204</v>
      </c>
      <c r="G3552" s="114">
        <v>31057</v>
      </c>
      <c r="H3552" s="113" t="s">
        <v>16218</v>
      </c>
      <c r="I3552" s="113" t="s">
        <v>9866</v>
      </c>
      <c r="J3552" s="113" t="s">
        <v>9872</v>
      </c>
      <c r="K3552" s="113" t="s">
        <v>38389</v>
      </c>
      <c r="L3552" s="113">
        <v>81341310876</v>
      </c>
      <c r="M3552" s="113" t="s">
        <v>14390</v>
      </c>
      <c r="O3552" s="113" t="s">
        <v>11493</v>
      </c>
      <c r="P3552" s="113" t="s">
        <v>38390</v>
      </c>
      <c r="Q3552" s="113" t="s">
        <v>38391</v>
      </c>
      <c r="R3552" s="113">
        <v>15</v>
      </c>
      <c r="S3552" s="113" t="s">
        <v>13</v>
      </c>
      <c r="T3552" s="113" t="s">
        <v>38392</v>
      </c>
      <c r="U3552" s="113" t="s">
        <v>38393</v>
      </c>
      <c r="V3552" s="114">
        <v>40210</v>
      </c>
      <c r="W3552" s="114">
        <v>40179</v>
      </c>
      <c r="X3552" s="113" t="s">
        <v>38394</v>
      </c>
      <c r="Y3552" s="114">
        <v>40906</v>
      </c>
      <c r="Z3552" s="114">
        <v>40909</v>
      </c>
      <c r="AA3552" s="113">
        <v>21</v>
      </c>
      <c r="AB3552" s="113" t="s">
        <v>24</v>
      </c>
      <c r="AC3552" s="113">
        <v>33</v>
      </c>
      <c r="AD3552" s="113" t="s">
        <v>10</v>
      </c>
      <c r="AE3552" s="114">
        <v>45383</v>
      </c>
      <c r="AF3552" s="113">
        <v>14</v>
      </c>
      <c r="AG3552" s="113">
        <v>3</v>
      </c>
      <c r="AH3552" s="113" t="s">
        <v>9913</v>
      </c>
      <c r="AI3552" s="117" t="s">
        <v>505</v>
      </c>
      <c r="AJ3552" s="113" t="s">
        <v>45516</v>
      </c>
      <c r="AK3552" s="114">
        <v>44558</v>
      </c>
      <c r="AL3552" s="113">
        <v>40</v>
      </c>
      <c r="AM3552" s="113" t="s">
        <v>9870</v>
      </c>
      <c r="AN3552" s="113" t="s">
        <v>16399</v>
      </c>
      <c r="AO3552" s="113" t="s">
        <v>169</v>
      </c>
      <c r="AP3552" s="113">
        <v>2013</v>
      </c>
      <c r="AQ3552" s="113" t="s">
        <v>9994</v>
      </c>
      <c r="AR3552" s="113" t="s">
        <v>38395</v>
      </c>
      <c r="AS3552" s="113" t="s">
        <v>14</v>
      </c>
      <c r="AT3552" s="113" t="s">
        <v>14</v>
      </c>
      <c r="AU3552" s="113" t="s">
        <v>16229</v>
      </c>
      <c r="AV3552" s="113" t="s">
        <v>14</v>
      </c>
      <c r="AW3552" s="113" t="s">
        <v>14</v>
      </c>
    </row>
    <row r="3553" spans="1:49">
      <c r="A3553" s="116" t="s">
        <v>1688</v>
      </c>
      <c r="C3553" s="113" t="s">
        <v>1106</v>
      </c>
      <c r="F3553" s="113" t="s">
        <v>8</v>
      </c>
      <c r="G3553" s="114">
        <v>31058</v>
      </c>
      <c r="H3553" s="113" t="s">
        <v>16230</v>
      </c>
      <c r="I3553" s="113" t="s">
        <v>9866</v>
      </c>
      <c r="J3553" s="113" t="s">
        <v>9872</v>
      </c>
      <c r="K3553" s="113" t="s">
        <v>28685</v>
      </c>
      <c r="L3553" s="113" t="s">
        <v>1328</v>
      </c>
      <c r="M3553" s="113" t="s">
        <v>28686</v>
      </c>
      <c r="O3553" s="113" t="s">
        <v>10574</v>
      </c>
      <c r="P3553" s="113" t="s">
        <v>28687</v>
      </c>
      <c r="Q3553" s="113" t="s">
        <v>16244</v>
      </c>
      <c r="R3553" s="113">
        <v>15</v>
      </c>
      <c r="S3553" s="113" t="s">
        <v>13</v>
      </c>
      <c r="T3553" s="113" t="s">
        <v>28688</v>
      </c>
      <c r="U3553" s="113" t="s">
        <v>28689</v>
      </c>
      <c r="V3553" s="114">
        <v>43608</v>
      </c>
      <c r="W3553" s="114">
        <v>43525</v>
      </c>
      <c r="X3553" s="113" t="s">
        <v>28690</v>
      </c>
      <c r="Y3553" s="114">
        <v>43891</v>
      </c>
      <c r="Z3553" s="114">
        <v>43891</v>
      </c>
      <c r="AA3553" s="113">
        <v>31</v>
      </c>
      <c r="AB3553" s="113" t="s">
        <v>9</v>
      </c>
      <c r="AC3553" s="113">
        <v>31</v>
      </c>
      <c r="AD3553" s="113" t="s">
        <v>9</v>
      </c>
      <c r="AE3553" s="114">
        <v>43525</v>
      </c>
      <c r="AF3553" s="113">
        <v>0</v>
      </c>
      <c r="AG3553" s="113">
        <v>0</v>
      </c>
      <c r="AH3553" s="113" t="s">
        <v>16226</v>
      </c>
      <c r="AI3553" s="117" t="s">
        <v>9875</v>
      </c>
      <c r="AK3553" s="114">
        <v>43891</v>
      </c>
      <c r="AL3553" s="113">
        <v>40</v>
      </c>
      <c r="AM3553" s="113" t="s">
        <v>9870</v>
      </c>
      <c r="AN3553" s="113" t="s">
        <v>16918</v>
      </c>
      <c r="AO3553" s="113" t="s">
        <v>491</v>
      </c>
      <c r="AP3553" s="113">
        <v>2016</v>
      </c>
      <c r="AQ3553" s="113" t="s">
        <v>5236</v>
      </c>
      <c r="AR3553" s="113" t="s">
        <v>16941</v>
      </c>
      <c r="AS3553" s="113" t="s">
        <v>14</v>
      </c>
      <c r="AT3553" s="113" t="s">
        <v>14</v>
      </c>
      <c r="AU3553" s="113" t="s">
        <v>16229</v>
      </c>
      <c r="AV3553" s="113" t="s">
        <v>14</v>
      </c>
    </row>
    <row r="3554" spans="1:49">
      <c r="A3554" s="116" t="s">
        <v>6653</v>
      </c>
      <c r="B3554" s="113">
        <v>570036026</v>
      </c>
      <c r="C3554" s="113" t="s">
        <v>6654</v>
      </c>
      <c r="E3554" s="113" t="s">
        <v>34</v>
      </c>
      <c r="F3554" s="113" t="s">
        <v>3794</v>
      </c>
      <c r="G3554" s="114">
        <v>31062</v>
      </c>
      <c r="H3554" s="113" t="s">
        <v>16230</v>
      </c>
      <c r="I3554" s="113" t="s">
        <v>9866</v>
      </c>
      <c r="J3554" s="113" t="s">
        <v>9867</v>
      </c>
      <c r="K3554" s="113" t="s">
        <v>35161</v>
      </c>
      <c r="L3554" s="113">
        <v>82217071418</v>
      </c>
      <c r="M3554" s="113" t="s">
        <v>15900</v>
      </c>
      <c r="O3554" s="113" t="s">
        <v>35162</v>
      </c>
      <c r="P3554" s="113" t="s">
        <v>35163</v>
      </c>
      <c r="Q3554" s="113" t="s">
        <v>35164</v>
      </c>
      <c r="R3554" s="113">
        <v>15</v>
      </c>
      <c r="S3554" s="113" t="s">
        <v>13</v>
      </c>
      <c r="T3554" s="113" t="s">
        <v>35165</v>
      </c>
      <c r="U3554" s="113" t="s">
        <v>35166</v>
      </c>
      <c r="V3554" s="114">
        <v>39563</v>
      </c>
      <c r="W3554" s="114">
        <v>39448</v>
      </c>
      <c r="X3554" s="113" t="s">
        <v>35167</v>
      </c>
      <c r="Y3554" s="114">
        <v>40143</v>
      </c>
      <c r="Z3554" s="114">
        <v>40148</v>
      </c>
      <c r="AA3554" s="113">
        <v>21</v>
      </c>
      <c r="AB3554" s="113" t="s">
        <v>24</v>
      </c>
      <c r="AC3554" s="113">
        <v>33</v>
      </c>
      <c r="AD3554" s="113" t="s">
        <v>10</v>
      </c>
      <c r="AE3554" s="114">
        <v>45200</v>
      </c>
      <c r="AF3554" s="113">
        <v>14</v>
      </c>
      <c r="AG3554" s="113">
        <v>9</v>
      </c>
      <c r="AH3554" s="113" t="s">
        <v>16263</v>
      </c>
      <c r="AI3554" s="117" t="s">
        <v>35168</v>
      </c>
      <c r="AK3554" s="114">
        <v>44927</v>
      </c>
      <c r="AL3554" s="113">
        <v>40</v>
      </c>
      <c r="AM3554" s="113" t="s">
        <v>9870</v>
      </c>
      <c r="AN3554" s="113" t="s">
        <v>16399</v>
      </c>
      <c r="AO3554" s="113" t="s">
        <v>169</v>
      </c>
      <c r="AP3554" s="113">
        <v>2013</v>
      </c>
      <c r="AQ3554" s="113" t="s">
        <v>8</v>
      </c>
      <c r="AR3554" s="113" t="s">
        <v>16759</v>
      </c>
      <c r="AS3554" s="113" t="s">
        <v>14</v>
      </c>
      <c r="AT3554" s="113" t="s">
        <v>14</v>
      </c>
      <c r="AU3554" s="113" t="s">
        <v>16229</v>
      </c>
      <c r="AV3554" s="113" t="s">
        <v>14</v>
      </c>
      <c r="AW3554" s="113" t="s">
        <v>14</v>
      </c>
    </row>
    <row r="3555" spans="1:49">
      <c r="A3555" s="116" t="s">
        <v>8364</v>
      </c>
      <c r="C3555" s="113" t="s">
        <v>8365</v>
      </c>
      <c r="E3555" s="113" t="s">
        <v>41</v>
      </c>
      <c r="F3555" s="113" t="s">
        <v>1073</v>
      </c>
      <c r="G3555" s="114">
        <v>31070</v>
      </c>
      <c r="H3555" s="113" t="s">
        <v>16230</v>
      </c>
      <c r="I3555" s="113" t="s">
        <v>9866</v>
      </c>
      <c r="J3555" s="113" t="s">
        <v>9872</v>
      </c>
      <c r="K3555" s="113" t="s">
        <v>40452</v>
      </c>
      <c r="L3555" s="113">
        <v>85241453750</v>
      </c>
      <c r="M3555" s="113" t="s">
        <v>40453</v>
      </c>
      <c r="O3555" s="113" t="s">
        <v>12596</v>
      </c>
      <c r="P3555" s="113" t="s">
        <v>40454</v>
      </c>
      <c r="Q3555" s="113" t="s">
        <v>40455</v>
      </c>
      <c r="R3555" s="113">
        <v>15</v>
      </c>
      <c r="S3555" s="113" t="s">
        <v>13</v>
      </c>
      <c r="T3555" s="113" t="s">
        <v>40456</v>
      </c>
      <c r="U3555" s="113" t="s">
        <v>40457</v>
      </c>
      <c r="V3555" s="114">
        <v>39965</v>
      </c>
      <c r="W3555" s="114">
        <v>39904</v>
      </c>
      <c r="X3555" s="113" t="s">
        <v>40458</v>
      </c>
      <c r="Y3555" s="114">
        <v>40542</v>
      </c>
      <c r="Z3555" s="114">
        <v>40544</v>
      </c>
      <c r="AA3555" s="113">
        <v>22</v>
      </c>
      <c r="AB3555" s="113" t="s">
        <v>25</v>
      </c>
      <c r="AC3555" s="113">
        <v>32</v>
      </c>
      <c r="AD3555" s="113" t="s">
        <v>84</v>
      </c>
      <c r="AE3555" s="114">
        <v>44652</v>
      </c>
      <c r="AF3555" s="113">
        <v>11</v>
      </c>
      <c r="AG3555" s="113">
        <v>6</v>
      </c>
      <c r="AH3555" s="113" t="s">
        <v>16226</v>
      </c>
      <c r="AI3555" s="117" t="s">
        <v>9875</v>
      </c>
      <c r="AK3555" s="114">
        <v>45120</v>
      </c>
      <c r="AL3555" s="113">
        <v>40</v>
      </c>
      <c r="AM3555" s="113" t="s">
        <v>9870</v>
      </c>
      <c r="AN3555" s="113" t="s">
        <v>16372</v>
      </c>
      <c r="AO3555" s="113" t="s">
        <v>326</v>
      </c>
      <c r="AP3555" s="113">
        <v>2017</v>
      </c>
      <c r="AQ3555" s="113" t="s">
        <v>9871</v>
      </c>
      <c r="AR3555" s="113" t="s">
        <v>17817</v>
      </c>
      <c r="AS3555" s="113" t="s">
        <v>14</v>
      </c>
      <c r="AT3555" s="113" t="s">
        <v>14</v>
      </c>
      <c r="AU3555" s="113" t="s">
        <v>16229</v>
      </c>
      <c r="AV3555" s="113" t="s">
        <v>14</v>
      </c>
      <c r="AW3555" s="113" t="s">
        <v>14</v>
      </c>
    </row>
    <row r="3556" spans="1:49">
      <c r="A3556" s="116" t="s">
        <v>8512</v>
      </c>
      <c r="C3556" s="113" t="s">
        <v>8513</v>
      </c>
      <c r="E3556" s="113" t="s">
        <v>41</v>
      </c>
      <c r="F3556" s="113" t="s">
        <v>8</v>
      </c>
      <c r="G3556" s="114">
        <v>31070</v>
      </c>
      <c r="H3556" s="113" t="s">
        <v>16230</v>
      </c>
      <c r="I3556" s="113" t="s">
        <v>9866</v>
      </c>
      <c r="J3556" s="113" t="s">
        <v>9872</v>
      </c>
      <c r="K3556" s="113" t="s">
        <v>40734</v>
      </c>
      <c r="L3556" s="113">
        <v>82393200179</v>
      </c>
      <c r="M3556" s="113" t="s">
        <v>40735</v>
      </c>
      <c r="O3556" s="113" t="s">
        <v>11092</v>
      </c>
      <c r="P3556" s="113" t="s">
        <v>40736</v>
      </c>
      <c r="Q3556" s="113" t="s">
        <v>40737</v>
      </c>
      <c r="R3556" s="113">
        <v>15</v>
      </c>
      <c r="S3556" s="113" t="s">
        <v>13</v>
      </c>
      <c r="T3556" s="113" t="s">
        <v>40738</v>
      </c>
      <c r="U3556" s="113" t="s">
        <v>40739</v>
      </c>
      <c r="V3556" s="114">
        <v>40179</v>
      </c>
      <c r="W3556" s="114">
        <v>40179</v>
      </c>
      <c r="X3556" s="113" t="s">
        <v>40740</v>
      </c>
      <c r="Y3556" s="114">
        <v>40906</v>
      </c>
      <c r="Z3556" s="114">
        <v>40909</v>
      </c>
      <c r="AA3556" s="113">
        <v>22</v>
      </c>
      <c r="AB3556" s="113" t="s">
        <v>25</v>
      </c>
      <c r="AC3556" s="113">
        <v>32</v>
      </c>
      <c r="AD3556" s="113" t="s">
        <v>84</v>
      </c>
      <c r="AE3556" s="114">
        <v>44835</v>
      </c>
      <c r="AF3556" s="113">
        <v>10</v>
      </c>
      <c r="AG3556" s="113">
        <v>3</v>
      </c>
      <c r="AH3556" s="113" t="s">
        <v>16226</v>
      </c>
      <c r="AI3556" s="117" t="s">
        <v>9875</v>
      </c>
      <c r="AK3556" s="114">
        <v>43556</v>
      </c>
      <c r="AL3556" s="113">
        <v>40</v>
      </c>
      <c r="AM3556" s="113" t="s">
        <v>9870</v>
      </c>
      <c r="AN3556" s="113" t="s">
        <v>16372</v>
      </c>
      <c r="AO3556" s="113" t="s">
        <v>326</v>
      </c>
      <c r="AP3556" s="113">
        <v>2017</v>
      </c>
      <c r="AQ3556" s="113" t="s">
        <v>9871</v>
      </c>
      <c r="AR3556" s="113" t="s">
        <v>19648</v>
      </c>
      <c r="AS3556" s="113" t="s">
        <v>14</v>
      </c>
      <c r="AT3556" s="113" t="s">
        <v>14</v>
      </c>
      <c r="AU3556" s="113" t="s">
        <v>16229</v>
      </c>
      <c r="AV3556" s="113" t="s">
        <v>14</v>
      </c>
      <c r="AW3556" s="113" t="s">
        <v>14</v>
      </c>
    </row>
    <row r="3557" spans="1:49">
      <c r="A3557" s="116" t="s">
        <v>8510</v>
      </c>
      <c r="C3557" s="113" t="s">
        <v>8511</v>
      </c>
      <c r="E3557" s="113" t="s">
        <v>30</v>
      </c>
      <c r="F3557" s="113" t="s">
        <v>8</v>
      </c>
      <c r="G3557" s="114">
        <v>31070</v>
      </c>
      <c r="H3557" s="113" t="s">
        <v>16230</v>
      </c>
      <c r="I3557" s="113" t="s">
        <v>9866</v>
      </c>
      <c r="J3557" s="113" t="s">
        <v>9872</v>
      </c>
      <c r="K3557" s="113" t="s">
        <v>38157</v>
      </c>
      <c r="L3557" s="113">
        <v>81241003207</v>
      </c>
      <c r="M3557" s="113" t="s">
        <v>12219</v>
      </c>
      <c r="O3557" s="113" t="s">
        <v>12220</v>
      </c>
      <c r="P3557" s="113" t="s">
        <v>32237</v>
      </c>
      <c r="Q3557" s="113" t="s">
        <v>38158</v>
      </c>
      <c r="R3557" s="113">
        <v>15</v>
      </c>
      <c r="S3557" s="113" t="s">
        <v>13</v>
      </c>
      <c r="T3557" s="113" t="s">
        <v>38159</v>
      </c>
      <c r="U3557" s="113" t="s">
        <v>38160</v>
      </c>
      <c r="V3557" s="114">
        <v>40210</v>
      </c>
      <c r="W3557" s="114">
        <v>40179</v>
      </c>
      <c r="X3557" s="113" t="s">
        <v>38161</v>
      </c>
      <c r="Y3557" s="114">
        <v>40906</v>
      </c>
      <c r="Z3557" s="114">
        <v>40909</v>
      </c>
      <c r="AA3557" s="113">
        <v>21</v>
      </c>
      <c r="AB3557" s="113" t="s">
        <v>24</v>
      </c>
      <c r="AC3557" s="113">
        <v>33</v>
      </c>
      <c r="AD3557" s="113" t="s">
        <v>10</v>
      </c>
      <c r="AE3557" s="114">
        <v>45200</v>
      </c>
      <c r="AF3557" s="113">
        <v>14</v>
      </c>
      <c r="AG3557" s="113">
        <v>2</v>
      </c>
      <c r="AH3557" s="113" t="s">
        <v>16263</v>
      </c>
      <c r="AI3557" s="117" t="s">
        <v>16264</v>
      </c>
      <c r="AK3557" s="114">
        <v>45302</v>
      </c>
      <c r="AL3557" s="113">
        <v>40</v>
      </c>
      <c r="AM3557" s="113" t="s">
        <v>9870</v>
      </c>
      <c r="AN3557" s="113" t="s">
        <v>16477</v>
      </c>
      <c r="AO3557" s="113" t="s">
        <v>153</v>
      </c>
      <c r="AP3557" s="113">
        <v>2010</v>
      </c>
      <c r="AQ3557" s="113" t="s">
        <v>8</v>
      </c>
      <c r="AR3557" s="113" t="s">
        <v>30054</v>
      </c>
      <c r="AS3557" s="113" t="s">
        <v>14</v>
      </c>
      <c r="AT3557" s="113" t="s">
        <v>14</v>
      </c>
      <c r="AU3557" s="113" t="s">
        <v>16229</v>
      </c>
      <c r="AV3557" s="113" t="s">
        <v>14</v>
      </c>
    </row>
    <row r="3558" spans="1:49">
      <c r="A3558" s="116" t="s">
        <v>6535</v>
      </c>
      <c r="C3558" s="113" t="s">
        <v>1115</v>
      </c>
      <c r="E3558" s="113" t="s">
        <v>6536</v>
      </c>
      <c r="F3558" s="113" t="s">
        <v>8</v>
      </c>
      <c r="G3558" s="114">
        <v>31070</v>
      </c>
      <c r="H3558" s="113" t="s">
        <v>16230</v>
      </c>
      <c r="I3558" s="113" t="s">
        <v>9866</v>
      </c>
      <c r="J3558" s="113" t="s">
        <v>9872</v>
      </c>
      <c r="K3558" s="113" t="s">
        <v>16999</v>
      </c>
      <c r="L3558" s="113">
        <v>82231908388</v>
      </c>
      <c r="M3558" s="113" t="s">
        <v>17000</v>
      </c>
      <c r="O3558" s="113" t="s">
        <v>11111</v>
      </c>
      <c r="P3558" s="113" t="s">
        <v>17001</v>
      </c>
      <c r="Q3558" s="113" t="s">
        <v>17002</v>
      </c>
      <c r="R3558" s="113">
        <v>15</v>
      </c>
      <c r="S3558" s="113" t="s">
        <v>13</v>
      </c>
      <c r="T3558" s="113" t="s">
        <v>17003</v>
      </c>
      <c r="U3558" s="113" t="s">
        <v>17004</v>
      </c>
      <c r="V3558" s="114">
        <v>40581</v>
      </c>
      <c r="W3558" s="114">
        <v>40544</v>
      </c>
      <c r="X3558" s="113" t="s">
        <v>17005</v>
      </c>
      <c r="Y3558" s="114">
        <v>41271</v>
      </c>
      <c r="Z3558" s="114">
        <v>41275</v>
      </c>
      <c r="AA3558" s="113">
        <v>31</v>
      </c>
      <c r="AB3558" s="113" t="s">
        <v>9</v>
      </c>
      <c r="AC3558" s="113">
        <v>32</v>
      </c>
      <c r="AD3558" s="113" t="s">
        <v>84</v>
      </c>
      <c r="AE3558" s="114">
        <v>44287</v>
      </c>
      <c r="AF3558" s="113">
        <v>10</v>
      </c>
      <c r="AG3558" s="113">
        <v>3</v>
      </c>
      <c r="AH3558" s="113" t="s">
        <v>16226</v>
      </c>
      <c r="AI3558" s="117" t="s">
        <v>9891</v>
      </c>
      <c r="AK3558" s="114">
        <v>45323</v>
      </c>
      <c r="AL3558" s="113">
        <v>45</v>
      </c>
      <c r="AM3558" s="113" t="s">
        <v>9922</v>
      </c>
      <c r="AN3558" s="113" t="s">
        <v>17006</v>
      </c>
      <c r="AO3558" s="113" t="s">
        <v>176</v>
      </c>
      <c r="AP3558" s="113">
        <v>2018</v>
      </c>
      <c r="AQ3558" s="113" t="s">
        <v>9994</v>
      </c>
      <c r="AR3558" s="113" t="s">
        <v>17039</v>
      </c>
      <c r="AS3558" s="113" t="s">
        <v>14</v>
      </c>
      <c r="AT3558" s="113" t="s">
        <v>14</v>
      </c>
      <c r="AU3558" s="113" t="s">
        <v>16229</v>
      </c>
      <c r="AV3558" s="113" t="s">
        <v>14</v>
      </c>
    </row>
    <row r="3559" spans="1:49">
      <c r="A3559" s="116" t="s">
        <v>5715</v>
      </c>
      <c r="C3559" s="113" t="s">
        <v>5716</v>
      </c>
      <c r="E3559" s="113" t="s">
        <v>34</v>
      </c>
      <c r="F3559" s="113" t="s">
        <v>8</v>
      </c>
      <c r="G3559" s="114">
        <v>31080</v>
      </c>
      <c r="H3559" s="113" t="s">
        <v>16218</v>
      </c>
      <c r="I3559" s="113" t="s">
        <v>9866</v>
      </c>
      <c r="J3559" s="113" t="s">
        <v>9872</v>
      </c>
      <c r="K3559" s="113" t="s">
        <v>20976</v>
      </c>
      <c r="L3559" s="113">
        <v>85241400994</v>
      </c>
      <c r="M3559" s="113" t="s">
        <v>12783</v>
      </c>
      <c r="O3559" s="113" t="s">
        <v>12381</v>
      </c>
      <c r="P3559" s="113" t="s">
        <v>20977</v>
      </c>
      <c r="Q3559" s="113" t="s">
        <v>20978</v>
      </c>
      <c r="R3559" s="113">
        <v>15</v>
      </c>
      <c r="S3559" s="113" t="s">
        <v>13</v>
      </c>
      <c r="T3559" s="113" t="s">
        <v>20979</v>
      </c>
      <c r="U3559" s="113" t="s">
        <v>20980</v>
      </c>
      <c r="V3559" s="114">
        <v>41977</v>
      </c>
      <c r="W3559" s="114">
        <v>41883</v>
      </c>
      <c r="X3559" s="113" t="s">
        <v>20981</v>
      </c>
      <c r="Y3559" s="114">
        <v>42612</v>
      </c>
      <c r="Z3559" s="114">
        <v>42614</v>
      </c>
      <c r="AA3559" s="113">
        <v>21</v>
      </c>
      <c r="AB3559" s="113" t="s">
        <v>24</v>
      </c>
      <c r="AC3559" s="113">
        <v>32</v>
      </c>
      <c r="AD3559" s="113" t="s">
        <v>84</v>
      </c>
      <c r="AE3559" s="114">
        <v>45017</v>
      </c>
      <c r="AF3559" s="113">
        <v>13</v>
      </c>
      <c r="AG3559" s="113">
        <v>8</v>
      </c>
      <c r="AH3559" s="113" t="s">
        <v>16263</v>
      </c>
      <c r="AI3559" s="117" t="s">
        <v>45531</v>
      </c>
      <c r="AK3559" s="114">
        <v>44256</v>
      </c>
      <c r="AL3559" s="113">
        <v>40</v>
      </c>
      <c r="AM3559" s="113" t="s">
        <v>9870</v>
      </c>
      <c r="AN3559" s="113" t="s">
        <v>20982</v>
      </c>
      <c r="AO3559" s="113" t="s">
        <v>36</v>
      </c>
      <c r="AP3559" s="113">
        <v>2011</v>
      </c>
      <c r="AQ3559" s="113" t="s">
        <v>8</v>
      </c>
      <c r="AR3559" s="113" t="s">
        <v>41733</v>
      </c>
      <c r="AS3559" s="113" t="s">
        <v>14</v>
      </c>
      <c r="AT3559" s="113" t="s">
        <v>14</v>
      </c>
      <c r="AU3559" s="113" t="s">
        <v>16229</v>
      </c>
      <c r="AV3559" s="113" t="s">
        <v>14</v>
      </c>
    </row>
    <row r="3560" spans="1:49">
      <c r="A3560" s="116" t="s">
        <v>8357</v>
      </c>
      <c r="C3560" s="113" t="s">
        <v>2221</v>
      </c>
      <c r="E3560" s="113" t="s">
        <v>208</v>
      </c>
      <c r="F3560" s="113" t="s">
        <v>798</v>
      </c>
      <c r="G3560" s="114">
        <v>31083</v>
      </c>
      <c r="H3560" s="113" t="s">
        <v>16230</v>
      </c>
      <c r="I3560" s="113" t="s">
        <v>9866</v>
      </c>
      <c r="J3560" s="113" t="s">
        <v>9872</v>
      </c>
      <c r="K3560" s="113" t="s">
        <v>39849</v>
      </c>
      <c r="L3560" s="113">
        <v>0</v>
      </c>
      <c r="M3560" s="113" t="s">
        <v>39850</v>
      </c>
      <c r="O3560" s="113" t="s">
        <v>11445</v>
      </c>
      <c r="P3560" s="113" t="s">
        <v>39851</v>
      </c>
      <c r="Q3560" s="113" t="s">
        <v>39852</v>
      </c>
      <c r="R3560" s="113">
        <v>15</v>
      </c>
      <c r="S3560" s="113" t="s">
        <v>13</v>
      </c>
      <c r="T3560" s="113" t="s">
        <v>39853</v>
      </c>
      <c r="U3560" s="113" t="s">
        <v>39854</v>
      </c>
      <c r="V3560" s="114">
        <v>40210</v>
      </c>
      <c r="W3560" s="114">
        <v>40179</v>
      </c>
      <c r="X3560" s="113" t="s">
        <v>39855</v>
      </c>
      <c r="Y3560" s="114">
        <v>40906</v>
      </c>
      <c r="Z3560" s="114">
        <v>40909</v>
      </c>
      <c r="AA3560" s="113">
        <v>22</v>
      </c>
      <c r="AB3560" s="113" t="s">
        <v>25</v>
      </c>
      <c r="AC3560" s="113">
        <v>23</v>
      </c>
      <c r="AD3560" s="113" t="s">
        <v>78</v>
      </c>
      <c r="AE3560" s="114">
        <v>44105</v>
      </c>
      <c r="AF3560" s="113">
        <v>13</v>
      </c>
      <c r="AG3560" s="113">
        <v>9</v>
      </c>
      <c r="AH3560" s="113" t="s">
        <v>16226</v>
      </c>
      <c r="AI3560" s="117" t="s">
        <v>9875</v>
      </c>
      <c r="AK3560" s="114">
        <v>44105</v>
      </c>
      <c r="AL3560" s="113">
        <v>25</v>
      </c>
      <c r="AM3560" s="113" t="s">
        <v>9974</v>
      </c>
      <c r="AN3560" s="113" t="s">
        <v>16970</v>
      </c>
      <c r="AO3560" s="113" t="s">
        <v>396</v>
      </c>
      <c r="AP3560" s="113">
        <v>2004</v>
      </c>
      <c r="AQ3560" s="113" t="s">
        <v>9871</v>
      </c>
      <c r="AR3560" s="113" t="s">
        <v>17581</v>
      </c>
      <c r="AS3560" s="113" t="s">
        <v>14</v>
      </c>
      <c r="AT3560" s="113" t="s">
        <v>14</v>
      </c>
      <c r="AU3560" s="113" t="s">
        <v>16229</v>
      </c>
      <c r="AV3560" s="113" t="s">
        <v>14</v>
      </c>
      <c r="AW3560" s="113" t="s">
        <v>14</v>
      </c>
    </row>
    <row r="3561" spans="1:49">
      <c r="A3561" s="116" t="s">
        <v>3380</v>
      </c>
      <c r="C3561" s="113" t="s">
        <v>3381</v>
      </c>
      <c r="F3561" s="113" t="s">
        <v>8</v>
      </c>
      <c r="G3561" s="114">
        <v>31085</v>
      </c>
      <c r="H3561" s="113" t="s">
        <v>16230</v>
      </c>
      <c r="I3561" s="113" t="s">
        <v>9866</v>
      </c>
      <c r="J3561" s="113" t="s">
        <v>9872</v>
      </c>
      <c r="K3561" s="113" t="s">
        <v>26991</v>
      </c>
      <c r="L3561" s="113">
        <v>82189476414</v>
      </c>
      <c r="M3561" s="113" t="s">
        <v>26992</v>
      </c>
      <c r="O3561" s="113" t="s">
        <v>12612</v>
      </c>
      <c r="P3561" s="113" t="s">
        <v>26993</v>
      </c>
      <c r="Q3561" s="113" t="s">
        <v>26994</v>
      </c>
      <c r="R3561" s="113">
        <v>15</v>
      </c>
      <c r="S3561" s="113" t="s">
        <v>13</v>
      </c>
      <c r="T3561" s="113" t="s">
        <v>26995</v>
      </c>
      <c r="U3561" s="113" t="s">
        <v>26996</v>
      </c>
      <c r="V3561" s="114">
        <v>40179</v>
      </c>
      <c r="W3561" s="114">
        <v>40179</v>
      </c>
      <c r="X3561" s="113" t="s">
        <v>26997</v>
      </c>
      <c r="Y3561" s="114">
        <v>40906</v>
      </c>
      <c r="Z3561" s="114">
        <v>40909</v>
      </c>
      <c r="AA3561" s="113">
        <v>21</v>
      </c>
      <c r="AB3561" s="113" t="s">
        <v>24</v>
      </c>
      <c r="AC3561" s="113">
        <v>23</v>
      </c>
      <c r="AD3561" s="113" t="s">
        <v>78</v>
      </c>
      <c r="AE3561" s="114">
        <v>43191</v>
      </c>
      <c r="AF3561" s="113">
        <v>13</v>
      </c>
      <c r="AG3561" s="113">
        <v>8</v>
      </c>
      <c r="AH3561" s="113" t="s">
        <v>16263</v>
      </c>
      <c r="AI3561" s="117" t="s">
        <v>3382</v>
      </c>
      <c r="AK3561" s="114">
        <v>43191</v>
      </c>
      <c r="AL3561" s="113">
        <v>17</v>
      </c>
      <c r="AM3561" s="113" t="s">
        <v>9982</v>
      </c>
      <c r="AN3561" s="113" t="s">
        <v>22040</v>
      </c>
      <c r="AO3561" s="113" t="s">
        <v>3383</v>
      </c>
      <c r="AP3561" s="113">
        <v>2004</v>
      </c>
      <c r="AQ3561" s="113" t="s">
        <v>8</v>
      </c>
      <c r="AR3561" s="113" t="s">
        <v>26228</v>
      </c>
      <c r="AS3561" s="113" t="s">
        <v>14</v>
      </c>
      <c r="AT3561" s="113" t="s">
        <v>14</v>
      </c>
      <c r="AU3561" s="113" t="s">
        <v>16229</v>
      </c>
      <c r="AV3561" s="113" t="s">
        <v>14</v>
      </c>
      <c r="AW3561" s="113" t="s">
        <v>14</v>
      </c>
    </row>
    <row r="3562" spans="1:49">
      <c r="A3562" s="116" t="s">
        <v>114</v>
      </c>
      <c r="C3562" s="113" t="s">
        <v>115</v>
      </c>
      <c r="E3562" s="113" t="s">
        <v>74</v>
      </c>
      <c r="F3562" s="113" t="s">
        <v>8</v>
      </c>
      <c r="G3562" s="114">
        <v>31086</v>
      </c>
      <c r="H3562" s="113" t="s">
        <v>16218</v>
      </c>
      <c r="I3562" s="113" t="s">
        <v>9866</v>
      </c>
      <c r="J3562" s="113" t="s">
        <v>9872</v>
      </c>
      <c r="K3562" s="113" t="s">
        <v>17233</v>
      </c>
      <c r="L3562" s="113">
        <v>85342658426</v>
      </c>
      <c r="M3562" s="113" t="s">
        <v>14166</v>
      </c>
      <c r="O3562" s="113" t="s">
        <v>17234</v>
      </c>
      <c r="P3562" s="113" t="s">
        <v>17235</v>
      </c>
      <c r="Q3562" s="113" t="s">
        <v>17236</v>
      </c>
      <c r="R3562" s="113">
        <v>15</v>
      </c>
      <c r="S3562" s="113" t="s">
        <v>13</v>
      </c>
      <c r="T3562" s="113" t="s">
        <v>17237</v>
      </c>
      <c r="U3562" s="113" t="s">
        <v>17238</v>
      </c>
      <c r="V3562" s="114">
        <v>40210</v>
      </c>
      <c r="W3562" s="114">
        <v>40179</v>
      </c>
      <c r="X3562" s="113" t="s">
        <v>17239</v>
      </c>
      <c r="Y3562" s="114">
        <v>40906</v>
      </c>
      <c r="Z3562" s="114">
        <v>40909</v>
      </c>
      <c r="AA3562" s="113">
        <v>31</v>
      </c>
      <c r="AB3562" s="113" t="s">
        <v>9</v>
      </c>
      <c r="AC3562" s="113">
        <v>34</v>
      </c>
      <c r="AD3562" s="113" t="s">
        <v>18</v>
      </c>
      <c r="AE3562" s="114">
        <v>44470</v>
      </c>
      <c r="AF3562" s="113">
        <v>11</v>
      </c>
      <c r="AG3562" s="113">
        <v>9</v>
      </c>
      <c r="AH3562" s="113" t="s">
        <v>16226</v>
      </c>
      <c r="AI3562" s="117" t="s">
        <v>9891</v>
      </c>
      <c r="AK3562" s="114">
        <v>45120</v>
      </c>
      <c r="AL3562" s="113">
        <v>40</v>
      </c>
      <c r="AM3562" s="113" t="s">
        <v>9870</v>
      </c>
      <c r="AN3562" s="113" t="s">
        <v>16670</v>
      </c>
      <c r="AO3562" s="113" t="s">
        <v>94</v>
      </c>
      <c r="AP3562" s="113">
        <v>2008</v>
      </c>
      <c r="AQ3562" s="113" t="s">
        <v>8</v>
      </c>
      <c r="AR3562" s="113" t="s">
        <v>17297</v>
      </c>
      <c r="AS3562" s="113" t="s">
        <v>14</v>
      </c>
      <c r="AT3562" s="113" t="s">
        <v>14</v>
      </c>
      <c r="AU3562" s="113" t="s">
        <v>16229</v>
      </c>
      <c r="AV3562" s="113" t="s">
        <v>14</v>
      </c>
      <c r="AW3562" s="113" t="s">
        <v>14</v>
      </c>
    </row>
    <row r="3563" spans="1:49">
      <c r="A3563" s="116" t="s">
        <v>4871</v>
      </c>
      <c r="B3563" s="113">
        <v>570036099</v>
      </c>
      <c r="C3563" s="113" t="s">
        <v>4872</v>
      </c>
      <c r="E3563" s="113" t="s">
        <v>34</v>
      </c>
      <c r="F3563" s="113" t="s">
        <v>620</v>
      </c>
      <c r="G3563" s="114">
        <v>31090</v>
      </c>
      <c r="H3563" s="113" t="s">
        <v>16218</v>
      </c>
      <c r="I3563" s="113" t="s">
        <v>9866</v>
      </c>
      <c r="J3563" s="113" t="s">
        <v>9867</v>
      </c>
      <c r="K3563" s="113" t="s">
        <v>34415</v>
      </c>
      <c r="L3563" s="113">
        <v>82189181335</v>
      </c>
      <c r="M3563" s="113" t="s">
        <v>34416</v>
      </c>
      <c r="O3563" s="113" t="s">
        <v>34417</v>
      </c>
      <c r="P3563" s="113" t="s">
        <v>34418</v>
      </c>
      <c r="Q3563" s="113" t="s">
        <v>34419</v>
      </c>
      <c r="R3563" s="113">
        <v>15</v>
      </c>
      <c r="S3563" s="113" t="s">
        <v>13</v>
      </c>
      <c r="T3563" s="113" t="s">
        <v>34420</v>
      </c>
      <c r="U3563" s="113" t="s">
        <v>34421</v>
      </c>
      <c r="V3563" s="114">
        <v>40143</v>
      </c>
      <c r="W3563" s="114">
        <v>39448</v>
      </c>
      <c r="X3563" s="113" t="s">
        <v>34421</v>
      </c>
      <c r="Y3563" s="114">
        <v>40143</v>
      </c>
      <c r="Z3563" s="114">
        <v>40148</v>
      </c>
      <c r="AA3563" s="113">
        <v>21</v>
      </c>
      <c r="AB3563" s="113" t="s">
        <v>24</v>
      </c>
      <c r="AC3563" s="113">
        <v>34</v>
      </c>
      <c r="AD3563" s="113" t="s">
        <v>18</v>
      </c>
      <c r="AE3563" s="114">
        <v>45566</v>
      </c>
      <c r="AF3563" s="113">
        <v>15</v>
      </c>
      <c r="AG3563" s="113">
        <v>9</v>
      </c>
      <c r="AH3563" s="113" t="s">
        <v>16226</v>
      </c>
      <c r="AI3563" s="117" t="s">
        <v>14729</v>
      </c>
      <c r="AK3563" s="114">
        <v>44470</v>
      </c>
      <c r="AL3563" s="113">
        <v>40</v>
      </c>
      <c r="AM3563" s="113" t="s">
        <v>9870</v>
      </c>
      <c r="AN3563" s="113" t="s">
        <v>16399</v>
      </c>
      <c r="AO3563" s="113" t="s">
        <v>169</v>
      </c>
      <c r="AP3563" s="113">
        <v>2011</v>
      </c>
      <c r="AQ3563" s="113" t="s">
        <v>8</v>
      </c>
      <c r="AR3563" s="113" t="s">
        <v>19139</v>
      </c>
      <c r="AS3563" s="113" t="s">
        <v>14</v>
      </c>
      <c r="AT3563" s="113" t="s">
        <v>14</v>
      </c>
      <c r="AU3563" s="113" t="s">
        <v>16229</v>
      </c>
      <c r="AV3563" s="113" t="s">
        <v>14</v>
      </c>
      <c r="AW3563" s="113" t="s">
        <v>14</v>
      </c>
    </row>
    <row r="3564" spans="1:49">
      <c r="A3564" s="116" t="s">
        <v>3684</v>
      </c>
      <c r="C3564" s="113" t="s">
        <v>3685</v>
      </c>
      <c r="E3564" s="113" t="s">
        <v>97</v>
      </c>
      <c r="F3564" s="113" t="s">
        <v>8</v>
      </c>
      <c r="G3564" s="114">
        <v>31090</v>
      </c>
      <c r="H3564" s="113" t="s">
        <v>16230</v>
      </c>
      <c r="I3564" s="113" t="s">
        <v>9866</v>
      </c>
      <c r="J3564" s="113" t="s">
        <v>9867</v>
      </c>
      <c r="K3564" s="113" t="s">
        <v>31473</v>
      </c>
      <c r="L3564" s="113">
        <v>82293789922</v>
      </c>
      <c r="M3564" s="113" t="s">
        <v>31474</v>
      </c>
      <c r="O3564" s="113" t="s">
        <v>10912</v>
      </c>
      <c r="P3564" s="113" t="s">
        <v>31475</v>
      </c>
      <c r="Q3564" s="113" t="s">
        <v>31476</v>
      </c>
      <c r="R3564" s="113">
        <v>15</v>
      </c>
      <c r="S3564" s="113" t="s">
        <v>13</v>
      </c>
      <c r="T3564" s="113" t="s">
        <v>31477</v>
      </c>
      <c r="U3564" s="113" t="s">
        <v>31478</v>
      </c>
      <c r="V3564" s="114">
        <v>40210</v>
      </c>
      <c r="W3564" s="114">
        <v>40179</v>
      </c>
      <c r="X3564" s="113" t="s">
        <v>31479</v>
      </c>
      <c r="Y3564" s="114">
        <v>40906</v>
      </c>
      <c r="Z3564" s="114">
        <v>40909</v>
      </c>
      <c r="AA3564" s="113">
        <v>31</v>
      </c>
      <c r="AB3564" s="113" t="s">
        <v>9</v>
      </c>
      <c r="AC3564" s="113">
        <v>34</v>
      </c>
      <c r="AD3564" s="113" t="s">
        <v>18</v>
      </c>
      <c r="AE3564" s="114">
        <v>44652</v>
      </c>
      <c r="AF3564" s="113">
        <v>12</v>
      </c>
      <c r="AG3564" s="113">
        <v>3</v>
      </c>
      <c r="AH3564" s="113" t="s">
        <v>16226</v>
      </c>
      <c r="AI3564" s="117" t="s">
        <v>10913</v>
      </c>
      <c r="AK3564" s="114">
        <v>43556</v>
      </c>
      <c r="AL3564" s="113">
        <v>40</v>
      </c>
      <c r="AM3564" s="113" t="s">
        <v>9870</v>
      </c>
      <c r="AN3564" s="113" t="s">
        <v>17701</v>
      </c>
      <c r="AO3564" s="113" t="s">
        <v>572</v>
      </c>
      <c r="AP3564" s="113">
        <v>2008</v>
      </c>
      <c r="AQ3564" s="113" t="s">
        <v>8</v>
      </c>
      <c r="AR3564" s="113" t="s">
        <v>18766</v>
      </c>
      <c r="AS3564" s="113" t="s">
        <v>14</v>
      </c>
      <c r="AT3564" s="113" t="s">
        <v>14</v>
      </c>
      <c r="AU3564" s="113" t="s">
        <v>16229</v>
      </c>
      <c r="AV3564" s="113" t="s">
        <v>14</v>
      </c>
      <c r="AW3564" s="113" t="s">
        <v>14</v>
      </c>
    </row>
    <row r="3565" spans="1:49">
      <c r="A3565" s="116" t="s">
        <v>6837</v>
      </c>
      <c r="C3565" s="113" t="s">
        <v>6838</v>
      </c>
      <c r="E3565" s="113" t="s">
        <v>41</v>
      </c>
      <c r="F3565" s="113" t="s">
        <v>8</v>
      </c>
      <c r="G3565" s="114">
        <v>31091</v>
      </c>
      <c r="H3565" s="113" t="s">
        <v>16230</v>
      </c>
      <c r="I3565" s="113" t="s">
        <v>9866</v>
      </c>
      <c r="J3565" s="113" t="s">
        <v>9872</v>
      </c>
      <c r="K3565" s="113" t="s">
        <v>35915</v>
      </c>
      <c r="L3565" s="113">
        <v>85241275710</v>
      </c>
      <c r="M3565" s="113" t="s">
        <v>35916</v>
      </c>
      <c r="O3565" s="113" t="s">
        <v>11093</v>
      </c>
      <c r="P3565" s="113" t="s">
        <v>35917</v>
      </c>
      <c r="Q3565" s="113" t="s">
        <v>16244</v>
      </c>
      <c r="R3565" s="113">
        <v>15</v>
      </c>
      <c r="S3565" s="113" t="s">
        <v>13</v>
      </c>
      <c r="T3565" s="113" t="s">
        <v>35918</v>
      </c>
      <c r="U3565" s="113" t="s">
        <v>35919</v>
      </c>
      <c r="V3565" s="114">
        <v>41920</v>
      </c>
      <c r="W3565" s="114">
        <v>41883</v>
      </c>
      <c r="X3565" s="113" t="s">
        <v>35920</v>
      </c>
      <c r="Y3565" s="114">
        <v>42612</v>
      </c>
      <c r="Z3565" s="114">
        <v>42614</v>
      </c>
      <c r="AA3565" s="113">
        <v>21</v>
      </c>
      <c r="AB3565" s="113" t="s">
        <v>24</v>
      </c>
      <c r="AC3565" s="113">
        <v>32</v>
      </c>
      <c r="AD3565" s="113" t="s">
        <v>84</v>
      </c>
      <c r="AE3565" s="114">
        <v>45505</v>
      </c>
      <c r="AF3565" s="113">
        <v>14</v>
      </c>
      <c r="AG3565" s="113">
        <v>11</v>
      </c>
      <c r="AH3565" s="113" t="s">
        <v>16226</v>
      </c>
      <c r="AI3565" s="117" t="s">
        <v>9875</v>
      </c>
      <c r="AK3565" s="114">
        <v>44470</v>
      </c>
      <c r="AL3565" s="113">
        <v>40</v>
      </c>
      <c r="AM3565" s="113" t="s">
        <v>9870</v>
      </c>
      <c r="AN3565" s="113" t="s">
        <v>16372</v>
      </c>
      <c r="AO3565" s="113" t="s">
        <v>326</v>
      </c>
      <c r="AP3565" s="113">
        <v>2020</v>
      </c>
      <c r="AQ3565" s="113" t="s">
        <v>3314</v>
      </c>
      <c r="AR3565" s="113" t="s">
        <v>17014</v>
      </c>
      <c r="AS3565" s="113" t="s">
        <v>14</v>
      </c>
      <c r="AT3565" s="113" t="s">
        <v>14</v>
      </c>
      <c r="AU3565" s="113" t="s">
        <v>16229</v>
      </c>
      <c r="AV3565" s="113" t="s">
        <v>14</v>
      </c>
    </row>
    <row r="3566" spans="1:49">
      <c r="A3566" s="116" t="s">
        <v>2680</v>
      </c>
      <c r="C3566" s="113" t="s">
        <v>2681</v>
      </c>
      <c r="E3566" s="113" t="s">
        <v>30</v>
      </c>
      <c r="F3566" s="113" t="s">
        <v>8</v>
      </c>
      <c r="G3566" s="114">
        <v>31097</v>
      </c>
      <c r="H3566" s="113" t="s">
        <v>16230</v>
      </c>
      <c r="I3566" s="113" t="s">
        <v>10007</v>
      </c>
      <c r="J3566" s="113" t="s">
        <v>9872</v>
      </c>
      <c r="K3566" s="113" t="s">
        <v>34211</v>
      </c>
      <c r="L3566" s="113">
        <v>82335391885</v>
      </c>
      <c r="M3566" s="113" t="s">
        <v>13037</v>
      </c>
      <c r="O3566" s="113" t="s">
        <v>13038</v>
      </c>
      <c r="P3566" s="113" t="s">
        <v>34212</v>
      </c>
      <c r="Q3566" s="113" t="s">
        <v>34213</v>
      </c>
      <c r="R3566" s="113">
        <v>15</v>
      </c>
      <c r="S3566" s="113" t="s">
        <v>13</v>
      </c>
      <c r="T3566" s="113" t="s">
        <v>34214</v>
      </c>
      <c r="U3566" s="113" t="s">
        <v>34215</v>
      </c>
      <c r="V3566" s="114">
        <v>39904</v>
      </c>
      <c r="W3566" s="114">
        <v>39904</v>
      </c>
      <c r="X3566" s="113" t="s">
        <v>34216</v>
      </c>
      <c r="Y3566" s="114">
        <v>40542</v>
      </c>
      <c r="Z3566" s="114">
        <v>40544</v>
      </c>
      <c r="AA3566" s="113">
        <v>21</v>
      </c>
      <c r="AB3566" s="113" t="s">
        <v>24</v>
      </c>
      <c r="AC3566" s="113">
        <v>34</v>
      </c>
      <c r="AD3566" s="113" t="s">
        <v>18</v>
      </c>
      <c r="AE3566" s="114">
        <v>45566</v>
      </c>
      <c r="AF3566" s="113">
        <v>15</v>
      </c>
      <c r="AG3566" s="113">
        <v>4</v>
      </c>
      <c r="AH3566" s="113" t="s">
        <v>16263</v>
      </c>
      <c r="AI3566" s="117" t="s">
        <v>16264</v>
      </c>
      <c r="AK3566" s="114">
        <v>45302</v>
      </c>
      <c r="AL3566" s="113">
        <v>40</v>
      </c>
      <c r="AM3566" s="113" t="s">
        <v>9870</v>
      </c>
      <c r="AN3566" s="113" t="s">
        <v>16468</v>
      </c>
      <c r="AO3566" s="113" t="s">
        <v>31</v>
      </c>
      <c r="AP3566" s="113">
        <v>2010</v>
      </c>
      <c r="AQ3566" s="113" t="s">
        <v>8</v>
      </c>
      <c r="AR3566" s="113" t="s">
        <v>16249</v>
      </c>
      <c r="AS3566" s="113" t="s">
        <v>14</v>
      </c>
      <c r="AT3566" s="113" t="s">
        <v>14</v>
      </c>
      <c r="AU3566" s="113" t="s">
        <v>16229</v>
      </c>
      <c r="AV3566" s="113" t="s">
        <v>14</v>
      </c>
    </row>
    <row r="3567" spans="1:49">
      <c r="A3567" s="116" t="s">
        <v>7187</v>
      </c>
      <c r="C3567" s="113" t="s">
        <v>7188</v>
      </c>
      <c r="E3567" s="113" t="s">
        <v>110</v>
      </c>
      <c r="F3567" s="113" t="s">
        <v>8</v>
      </c>
      <c r="G3567" s="114">
        <v>31100</v>
      </c>
      <c r="H3567" s="113" t="s">
        <v>16230</v>
      </c>
      <c r="I3567" s="113" t="s">
        <v>9866</v>
      </c>
      <c r="J3567" s="113" t="s">
        <v>9867</v>
      </c>
      <c r="K3567" s="113" t="s">
        <v>39637</v>
      </c>
      <c r="L3567" s="113">
        <v>85342972152</v>
      </c>
      <c r="M3567" s="113" t="s">
        <v>11769</v>
      </c>
      <c r="O3567" s="113" t="s">
        <v>11770</v>
      </c>
      <c r="P3567" s="113" t="s">
        <v>39638</v>
      </c>
      <c r="Q3567" s="113" t="s">
        <v>39639</v>
      </c>
      <c r="R3567" s="113">
        <v>15</v>
      </c>
      <c r="S3567" s="113" t="s">
        <v>13</v>
      </c>
      <c r="T3567" s="113" t="s">
        <v>39640</v>
      </c>
      <c r="U3567" s="113" t="s">
        <v>39641</v>
      </c>
      <c r="V3567" s="114">
        <v>40210</v>
      </c>
      <c r="W3567" s="114">
        <v>40179</v>
      </c>
      <c r="X3567" s="113" t="s">
        <v>39642</v>
      </c>
      <c r="Y3567" s="114">
        <v>40906</v>
      </c>
      <c r="Z3567" s="114">
        <v>40909</v>
      </c>
      <c r="AA3567" s="113">
        <v>21</v>
      </c>
      <c r="AB3567" s="113" t="s">
        <v>24</v>
      </c>
      <c r="AC3567" s="113">
        <v>33</v>
      </c>
      <c r="AD3567" s="113" t="s">
        <v>10</v>
      </c>
      <c r="AE3567" s="114">
        <v>45200</v>
      </c>
      <c r="AF3567" s="113">
        <v>14</v>
      </c>
      <c r="AG3567" s="113">
        <v>0</v>
      </c>
      <c r="AH3567" s="113" t="s">
        <v>16263</v>
      </c>
      <c r="AI3567" s="117" t="s">
        <v>35222</v>
      </c>
      <c r="AK3567" s="114">
        <v>45200</v>
      </c>
      <c r="AL3567" s="113">
        <v>40</v>
      </c>
      <c r="AM3567" s="113" t="s">
        <v>9870</v>
      </c>
      <c r="AN3567" s="113" t="s">
        <v>16282</v>
      </c>
      <c r="AO3567" s="113" t="s">
        <v>113</v>
      </c>
      <c r="AP3567" s="113">
        <v>2007</v>
      </c>
      <c r="AQ3567" s="113" t="s">
        <v>8</v>
      </c>
      <c r="AR3567" s="113" t="s">
        <v>24900</v>
      </c>
      <c r="AS3567" s="113" t="s">
        <v>14</v>
      </c>
      <c r="AT3567" s="113" t="s">
        <v>14</v>
      </c>
      <c r="AU3567" s="113" t="s">
        <v>16229</v>
      </c>
      <c r="AV3567" s="113" t="s">
        <v>14</v>
      </c>
    </row>
    <row r="3568" spans="1:49">
      <c r="A3568" s="116" t="s">
        <v>835</v>
      </c>
      <c r="C3568" s="113" t="s">
        <v>836</v>
      </c>
      <c r="E3568" s="113" t="s">
        <v>41</v>
      </c>
      <c r="F3568" s="113" t="s">
        <v>8</v>
      </c>
      <c r="G3568" s="114">
        <v>31102</v>
      </c>
      <c r="H3568" s="113" t="s">
        <v>16230</v>
      </c>
      <c r="I3568" s="113" t="s">
        <v>9866</v>
      </c>
      <c r="J3568" s="113" t="s">
        <v>9872</v>
      </c>
      <c r="K3568" s="113" t="s">
        <v>30740</v>
      </c>
      <c r="L3568" s="113">
        <v>82293070022</v>
      </c>
      <c r="M3568" s="113" t="s">
        <v>11122</v>
      </c>
      <c r="O3568" s="113" t="s">
        <v>11123</v>
      </c>
      <c r="P3568" s="113" t="s">
        <v>30741</v>
      </c>
      <c r="Q3568" s="113" t="s">
        <v>30742</v>
      </c>
      <c r="R3568" s="113">
        <v>15</v>
      </c>
      <c r="S3568" s="113" t="s">
        <v>13</v>
      </c>
      <c r="T3568" s="113" t="s">
        <v>30743</v>
      </c>
      <c r="U3568" s="113" t="s">
        <v>30744</v>
      </c>
      <c r="V3568" s="114">
        <v>40581</v>
      </c>
      <c r="W3568" s="114">
        <v>40544</v>
      </c>
      <c r="X3568" s="113" t="s">
        <v>30745</v>
      </c>
      <c r="Y3568" s="114">
        <v>41271</v>
      </c>
      <c r="Z3568" s="114">
        <v>41275</v>
      </c>
      <c r="AA3568" s="113">
        <v>31</v>
      </c>
      <c r="AB3568" s="113" t="s">
        <v>9</v>
      </c>
      <c r="AC3568" s="113">
        <v>33</v>
      </c>
      <c r="AD3568" s="113" t="s">
        <v>10</v>
      </c>
      <c r="AE3568" s="114">
        <v>45017</v>
      </c>
      <c r="AF3568" s="113">
        <v>12</v>
      </c>
      <c r="AG3568" s="113">
        <v>3</v>
      </c>
      <c r="AH3568" s="113" t="s">
        <v>16226</v>
      </c>
      <c r="AI3568" s="117" t="s">
        <v>9891</v>
      </c>
      <c r="AK3568" s="114">
        <v>44927</v>
      </c>
      <c r="AL3568" s="113">
        <v>40</v>
      </c>
      <c r="AM3568" s="113" t="s">
        <v>9870</v>
      </c>
      <c r="AN3568" s="113" t="s">
        <v>16294</v>
      </c>
      <c r="AO3568" s="113" t="s">
        <v>279</v>
      </c>
      <c r="AP3568" s="113">
        <v>2007</v>
      </c>
      <c r="AQ3568" s="113" t="s">
        <v>445</v>
      </c>
      <c r="AR3568" s="113" t="s">
        <v>16295</v>
      </c>
      <c r="AS3568" s="113" t="s">
        <v>14</v>
      </c>
      <c r="AT3568" s="113" t="s">
        <v>14</v>
      </c>
      <c r="AU3568" s="113" t="s">
        <v>16229</v>
      </c>
      <c r="AV3568" s="113" t="s">
        <v>14</v>
      </c>
    </row>
    <row r="3569" spans="1:49">
      <c r="A3569" s="116" t="s">
        <v>8414</v>
      </c>
      <c r="C3569" s="113" t="s">
        <v>8415</v>
      </c>
      <c r="F3569" s="113" t="s">
        <v>510</v>
      </c>
      <c r="G3569" s="114">
        <v>31104</v>
      </c>
      <c r="H3569" s="113" t="s">
        <v>16230</v>
      </c>
      <c r="I3569" s="113" t="s">
        <v>9866</v>
      </c>
      <c r="J3569" s="113" t="s">
        <v>9867</v>
      </c>
      <c r="K3569" s="113" t="s">
        <v>33139</v>
      </c>
      <c r="L3569" s="113">
        <v>85242224044</v>
      </c>
      <c r="M3569" s="113" t="s">
        <v>14807</v>
      </c>
      <c r="O3569" s="113" t="s">
        <v>33140</v>
      </c>
      <c r="P3569" s="113" t="s">
        <v>33141</v>
      </c>
      <c r="Q3569" s="113" t="s">
        <v>33142</v>
      </c>
      <c r="R3569" s="113">
        <v>15</v>
      </c>
      <c r="S3569" s="113" t="s">
        <v>13</v>
      </c>
      <c r="T3569" s="113" t="s">
        <v>33143</v>
      </c>
      <c r="U3569" s="113" t="s">
        <v>33144</v>
      </c>
      <c r="V3569" s="114">
        <v>39904</v>
      </c>
      <c r="W3569" s="114">
        <v>39904</v>
      </c>
      <c r="X3569" s="113" t="s">
        <v>33145</v>
      </c>
      <c r="Y3569" s="114">
        <v>40542</v>
      </c>
      <c r="Z3569" s="114">
        <v>40544</v>
      </c>
      <c r="AA3569" s="113">
        <v>21</v>
      </c>
      <c r="AB3569" s="113" t="s">
        <v>24</v>
      </c>
      <c r="AC3569" s="113">
        <v>31</v>
      </c>
      <c r="AD3569" s="113" t="s">
        <v>9</v>
      </c>
      <c r="AE3569" s="114">
        <v>44835</v>
      </c>
      <c r="AF3569" s="113">
        <v>13</v>
      </c>
      <c r="AG3569" s="113">
        <v>2</v>
      </c>
      <c r="AH3569" s="113" t="s">
        <v>16226</v>
      </c>
      <c r="AI3569" s="117" t="s">
        <v>20037</v>
      </c>
      <c r="AK3569" s="114">
        <v>44835</v>
      </c>
      <c r="AL3569" s="113">
        <v>15</v>
      </c>
      <c r="AM3569" s="113" t="s">
        <v>9885</v>
      </c>
      <c r="AN3569" s="113" t="s">
        <v>18740</v>
      </c>
      <c r="AO3569" s="113" t="s">
        <v>27</v>
      </c>
      <c r="AP3569" s="113">
        <v>2003</v>
      </c>
      <c r="AQ3569" s="113" t="s">
        <v>8</v>
      </c>
      <c r="AR3569" s="113" t="s">
        <v>16593</v>
      </c>
      <c r="AS3569" s="113" t="s">
        <v>14</v>
      </c>
      <c r="AT3569" s="113" t="s">
        <v>14</v>
      </c>
      <c r="AU3569" s="113" t="s">
        <v>16229</v>
      </c>
      <c r="AV3569" s="113" t="s">
        <v>14</v>
      </c>
      <c r="AW3569" s="113" t="s">
        <v>14</v>
      </c>
    </row>
    <row r="3570" spans="1:49">
      <c r="A3570" s="116" t="s">
        <v>6562</v>
      </c>
      <c r="C3570" s="113" t="s">
        <v>6563</v>
      </c>
      <c r="E3570" s="113" t="s">
        <v>41</v>
      </c>
      <c r="F3570" s="113" t="s">
        <v>8</v>
      </c>
      <c r="G3570" s="114">
        <v>31104</v>
      </c>
      <c r="H3570" s="113" t="s">
        <v>16230</v>
      </c>
      <c r="I3570" s="113" t="s">
        <v>9866</v>
      </c>
      <c r="J3570" s="113" t="s">
        <v>9872</v>
      </c>
      <c r="K3570" s="113" t="s">
        <v>24907</v>
      </c>
      <c r="L3570" s="113">
        <v>82396370868</v>
      </c>
      <c r="M3570" s="113" t="s">
        <v>22936</v>
      </c>
      <c r="O3570" s="113" t="s">
        <v>14213</v>
      </c>
      <c r="P3570" s="113" t="s">
        <v>22938</v>
      </c>
      <c r="Q3570" s="113" t="s">
        <v>22939</v>
      </c>
      <c r="R3570" s="113">
        <v>15</v>
      </c>
      <c r="S3570" s="113" t="s">
        <v>13</v>
      </c>
      <c r="T3570" s="113" t="s">
        <v>22940</v>
      </c>
      <c r="U3570" s="113" t="s">
        <v>22941</v>
      </c>
      <c r="V3570" s="114">
        <v>40581</v>
      </c>
      <c r="W3570" s="114">
        <v>40544</v>
      </c>
      <c r="X3570" s="113" t="s">
        <v>22942</v>
      </c>
      <c r="Y3570" s="114">
        <v>41271</v>
      </c>
      <c r="Z3570" s="114">
        <v>41275</v>
      </c>
      <c r="AA3570" s="113">
        <v>22</v>
      </c>
      <c r="AB3570" s="113" t="s">
        <v>25</v>
      </c>
      <c r="AC3570" s="113">
        <v>22</v>
      </c>
      <c r="AD3570" s="113" t="s">
        <v>25</v>
      </c>
      <c r="AE3570" s="114">
        <v>40544</v>
      </c>
      <c r="AF3570" s="113">
        <v>17</v>
      </c>
      <c r="AG3570" s="113">
        <v>3</v>
      </c>
      <c r="AH3570" s="113" t="s">
        <v>16226</v>
      </c>
      <c r="AI3570" s="117" t="s">
        <v>48</v>
      </c>
      <c r="AK3570" s="114">
        <v>41275</v>
      </c>
      <c r="AL3570" s="113">
        <v>25</v>
      </c>
      <c r="AM3570" s="113" t="s">
        <v>9974</v>
      </c>
      <c r="AN3570" s="113" t="s">
        <v>19591</v>
      </c>
      <c r="AO3570" s="113" t="s">
        <v>49</v>
      </c>
      <c r="AP3570" s="113">
        <v>2005</v>
      </c>
      <c r="AQ3570" s="113" t="s">
        <v>3314</v>
      </c>
      <c r="AR3570" s="113" t="s">
        <v>17949</v>
      </c>
      <c r="AS3570" s="113" t="s">
        <v>14</v>
      </c>
      <c r="AT3570" s="113" t="s">
        <v>14</v>
      </c>
      <c r="AU3570" s="113" t="s">
        <v>16229</v>
      </c>
      <c r="AV3570" s="113" t="s">
        <v>14</v>
      </c>
    </row>
    <row r="3571" spans="1:49">
      <c r="A3571" s="116" t="s">
        <v>7434</v>
      </c>
      <c r="B3571" s="113">
        <v>570036104</v>
      </c>
      <c r="C3571" s="113" t="s">
        <v>7435</v>
      </c>
      <c r="E3571" s="113" t="s">
        <v>34</v>
      </c>
      <c r="F3571" s="113" t="s">
        <v>540</v>
      </c>
      <c r="G3571" s="114">
        <v>31105</v>
      </c>
      <c r="H3571" s="113" t="s">
        <v>16230</v>
      </c>
      <c r="I3571" s="113" t="s">
        <v>9866</v>
      </c>
      <c r="J3571" s="113" t="s">
        <v>9872</v>
      </c>
      <c r="K3571" s="113" t="s">
        <v>42816</v>
      </c>
      <c r="L3571" s="113">
        <v>81354572555</v>
      </c>
      <c r="M3571" s="113" t="s">
        <v>12568</v>
      </c>
      <c r="O3571" s="113" t="s">
        <v>42817</v>
      </c>
      <c r="P3571" s="113" t="s">
        <v>42818</v>
      </c>
      <c r="Q3571" s="113" t="s">
        <v>42819</v>
      </c>
      <c r="R3571" s="113">
        <v>15</v>
      </c>
      <c r="S3571" s="113" t="s">
        <v>13</v>
      </c>
      <c r="T3571" s="113" t="s">
        <v>42820</v>
      </c>
      <c r="U3571" s="113" t="s">
        <v>42821</v>
      </c>
      <c r="V3571" s="114">
        <v>39563</v>
      </c>
      <c r="W3571" s="114">
        <v>39448</v>
      </c>
      <c r="X3571" s="113" t="s">
        <v>42822</v>
      </c>
      <c r="Y3571" s="114">
        <v>40143</v>
      </c>
      <c r="Z3571" s="114">
        <v>40148</v>
      </c>
      <c r="AA3571" s="113">
        <v>21</v>
      </c>
      <c r="AB3571" s="113" t="s">
        <v>24</v>
      </c>
      <c r="AC3571" s="113">
        <v>34</v>
      </c>
      <c r="AD3571" s="113" t="s">
        <v>18</v>
      </c>
      <c r="AE3571" s="114">
        <v>45017</v>
      </c>
      <c r="AF3571" s="113">
        <v>14</v>
      </c>
      <c r="AG3571" s="113">
        <v>3</v>
      </c>
      <c r="AH3571" s="113" t="s">
        <v>16263</v>
      </c>
      <c r="AI3571" s="117" t="s">
        <v>4998</v>
      </c>
      <c r="AK3571" s="114">
        <v>43556</v>
      </c>
      <c r="AL3571" s="113">
        <v>40</v>
      </c>
      <c r="AM3571" s="113" t="s">
        <v>9870</v>
      </c>
      <c r="AN3571" s="113" t="s">
        <v>16334</v>
      </c>
      <c r="AO3571" s="113" t="s">
        <v>383</v>
      </c>
      <c r="AP3571" s="113">
        <v>2010</v>
      </c>
      <c r="AQ3571" s="113" t="s">
        <v>8</v>
      </c>
      <c r="AR3571" s="113" t="s">
        <v>28859</v>
      </c>
      <c r="AS3571" s="113" t="s">
        <v>14</v>
      </c>
      <c r="AT3571" s="113" t="s">
        <v>14</v>
      </c>
      <c r="AU3571" s="113" t="s">
        <v>16229</v>
      </c>
      <c r="AV3571" s="113" t="s">
        <v>14</v>
      </c>
      <c r="AW3571" s="113" t="s">
        <v>14</v>
      </c>
    </row>
    <row r="3572" spans="1:49">
      <c r="A3572" s="116" t="s">
        <v>9484</v>
      </c>
      <c r="C3572" s="113" t="s">
        <v>5028</v>
      </c>
      <c r="E3572" s="113" t="s">
        <v>41</v>
      </c>
      <c r="F3572" s="113" t="s">
        <v>1227</v>
      </c>
      <c r="G3572" s="114">
        <v>31107</v>
      </c>
      <c r="H3572" s="113" t="s">
        <v>16230</v>
      </c>
      <c r="I3572" s="113" t="s">
        <v>9866</v>
      </c>
      <c r="J3572" s="113" t="s">
        <v>9872</v>
      </c>
      <c r="K3572" s="113" t="s">
        <v>45828</v>
      </c>
      <c r="L3572" s="113">
        <v>85255737658</v>
      </c>
      <c r="M3572" s="113" t="s">
        <v>22070</v>
      </c>
      <c r="O3572" s="113" t="s">
        <v>22071</v>
      </c>
      <c r="P3572" s="113" t="s">
        <v>22072</v>
      </c>
      <c r="Q3572" s="113" t="s">
        <v>22073</v>
      </c>
      <c r="R3572" s="113">
        <v>15</v>
      </c>
      <c r="S3572" s="113" t="s">
        <v>13</v>
      </c>
      <c r="T3572" s="113" t="s">
        <v>22074</v>
      </c>
      <c r="U3572" s="113" t="s">
        <v>22075</v>
      </c>
      <c r="V3572" s="114">
        <v>42037</v>
      </c>
      <c r="W3572" s="114">
        <v>41883</v>
      </c>
      <c r="X3572" s="113" t="s">
        <v>22076</v>
      </c>
      <c r="Y3572" s="114">
        <v>42612</v>
      </c>
      <c r="Z3572" s="114">
        <v>42614</v>
      </c>
      <c r="AA3572" s="113">
        <v>21</v>
      </c>
      <c r="AB3572" s="113" t="s">
        <v>24</v>
      </c>
      <c r="AC3572" s="113">
        <v>31</v>
      </c>
      <c r="AD3572" s="113" t="s">
        <v>9</v>
      </c>
      <c r="AE3572" s="114">
        <v>44287</v>
      </c>
      <c r="AF3572" s="113">
        <v>16</v>
      </c>
      <c r="AG3572" s="113">
        <v>8</v>
      </c>
      <c r="AH3572" s="113" t="s">
        <v>16263</v>
      </c>
      <c r="AI3572" s="117" t="s">
        <v>16264</v>
      </c>
      <c r="AK3572" s="114">
        <v>45302</v>
      </c>
      <c r="AL3572" s="113">
        <v>40</v>
      </c>
      <c r="AM3572" s="113" t="s">
        <v>9870</v>
      </c>
      <c r="AN3572" s="113" t="s">
        <v>16561</v>
      </c>
      <c r="AO3572" s="113" t="s">
        <v>42</v>
      </c>
      <c r="AP3572" s="113">
        <v>2016</v>
      </c>
      <c r="AQ3572" s="113" t="s">
        <v>8</v>
      </c>
      <c r="AR3572" s="113" t="s">
        <v>24118</v>
      </c>
      <c r="AS3572" s="113" t="s">
        <v>14</v>
      </c>
      <c r="AT3572" s="113" t="s">
        <v>14</v>
      </c>
      <c r="AU3572" s="113" t="s">
        <v>16229</v>
      </c>
      <c r="AV3572" s="113" t="s">
        <v>14</v>
      </c>
    </row>
    <row r="3573" spans="1:49">
      <c r="A3573" s="116" t="s">
        <v>4178</v>
      </c>
      <c r="C3573" s="113" t="s">
        <v>4179</v>
      </c>
      <c r="E3573" s="113" t="s">
        <v>586</v>
      </c>
      <c r="F3573" s="113" t="s">
        <v>494</v>
      </c>
      <c r="G3573" s="114">
        <v>31109</v>
      </c>
      <c r="H3573" s="113" t="s">
        <v>16230</v>
      </c>
      <c r="I3573" s="113" t="s">
        <v>9866</v>
      </c>
      <c r="J3573" s="113" t="s">
        <v>9872</v>
      </c>
      <c r="K3573" s="113" t="s">
        <v>40382</v>
      </c>
      <c r="L3573" s="113">
        <v>81341137722</v>
      </c>
      <c r="M3573" s="113" t="s">
        <v>15952</v>
      </c>
      <c r="O3573" s="113" t="s">
        <v>15953</v>
      </c>
      <c r="P3573" s="113" t="s">
        <v>40383</v>
      </c>
      <c r="Q3573" s="113" t="s">
        <v>40384</v>
      </c>
      <c r="R3573" s="113">
        <v>15</v>
      </c>
      <c r="S3573" s="113" t="s">
        <v>13</v>
      </c>
      <c r="T3573" s="113" t="s">
        <v>40385</v>
      </c>
      <c r="U3573" s="113" t="s">
        <v>40386</v>
      </c>
      <c r="V3573" s="114">
        <v>39965</v>
      </c>
      <c r="W3573" s="114">
        <v>39904</v>
      </c>
      <c r="X3573" s="113" t="s">
        <v>40387</v>
      </c>
      <c r="Y3573" s="114">
        <v>40542</v>
      </c>
      <c r="Z3573" s="114">
        <v>40544</v>
      </c>
      <c r="AA3573" s="113">
        <v>23</v>
      </c>
      <c r="AB3573" s="113" t="s">
        <v>78</v>
      </c>
      <c r="AC3573" s="113">
        <v>33</v>
      </c>
      <c r="AD3573" s="113" t="s">
        <v>10</v>
      </c>
      <c r="AE3573" s="114">
        <v>45200</v>
      </c>
      <c r="AF3573" s="113">
        <v>12</v>
      </c>
      <c r="AG3573" s="113">
        <v>6</v>
      </c>
      <c r="AH3573" s="113" t="s">
        <v>16226</v>
      </c>
      <c r="AI3573" s="117" t="s">
        <v>410</v>
      </c>
      <c r="AK3573" s="114">
        <v>45200</v>
      </c>
      <c r="AL3573" s="113">
        <v>40</v>
      </c>
      <c r="AM3573" s="113" t="s">
        <v>9870</v>
      </c>
      <c r="AN3573" s="113" t="s">
        <v>21065</v>
      </c>
      <c r="AO3573" s="113" t="s">
        <v>588</v>
      </c>
      <c r="AP3573" s="113">
        <v>2019</v>
      </c>
      <c r="AQ3573" s="113" t="s">
        <v>8</v>
      </c>
      <c r="AR3573" s="113" t="s">
        <v>45518</v>
      </c>
      <c r="AS3573" s="113" t="s">
        <v>14</v>
      </c>
      <c r="AT3573" s="113" t="s">
        <v>14</v>
      </c>
      <c r="AU3573" s="113" t="s">
        <v>16229</v>
      </c>
      <c r="AV3573" s="113" t="s">
        <v>14</v>
      </c>
      <c r="AW3573" s="113" t="s">
        <v>14</v>
      </c>
    </row>
    <row r="3574" spans="1:49">
      <c r="A3574" s="116" t="s">
        <v>5742</v>
      </c>
      <c r="C3574" s="113" t="s">
        <v>519</v>
      </c>
      <c r="E3574" s="113" t="s">
        <v>30</v>
      </c>
      <c r="F3574" s="113" t="s">
        <v>8</v>
      </c>
      <c r="G3574" s="114">
        <v>31109</v>
      </c>
      <c r="H3574" s="113" t="s">
        <v>16230</v>
      </c>
      <c r="I3574" s="113" t="s">
        <v>9866</v>
      </c>
      <c r="J3574" s="113" t="s">
        <v>17219</v>
      </c>
      <c r="K3574" s="113" t="s">
        <v>37400</v>
      </c>
      <c r="L3574" s="113">
        <v>85240613030</v>
      </c>
      <c r="M3574" s="113" t="s">
        <v>10983</v>
      </c>
      <c r="O3574" s="113" t="s">
        <v>13160</v>
      </c>
      <c r="P3574" s="113" t="s">
        <v>37401</v>
      </c>
      <c r="Q3574" s="113" t="s">
        <v>37402</v>
      </c>
      <c r="R3574" s="113">
        <v>15</v>
      </c>
      <c r="S3574" s="113" t="s">
        <v>13</v>
      </c>
      <c r="T3574" s="113" t="s">
        <v>37403</v>
      </c>
      <c r="U3574" s="113" t="s">
        <v>37404</v>
      </c>
      <c r="V3574" s="114">
        <v>41977</v>
      </c>
      <c r="W3574" s="114">
        <v>41883</v>
      </c>
      <c r="X3574" s="113" t="s">
        <v>37405</v>
      </c>
      <c r="Y3574" s="114">
        <v>42612</v>
      </c>
      <c r="Z3574" s="114">
        <v>42614</v>
      </c>
      <c r="AA3574" s="113">
        <v>21</v>
      </c>
      <c r="AB3574" s="113" t="s">
        <v>24</v>
      </c>
      <c r="AC3574" s="113">
        <v>32</v>
      </c>
      <c r="AD3574" s="113" t="s">
        <v>84</v>
      </c>
      <c r="AE3574" s="114">
        <v>45017</v>
      </c>
      <c r="AF3574" s="113">
        <v>13</v>
      </c>
      <c r="AG3574" s="113">
        <v>4</v>
      </c>
      <c r="AH3574" s="113" t="s">
        <v>16263</v>
      </c>
      <c r="AI3574" s="117" t="s">
        <v>16264</v>
      </c>
      <c r="AK3574" s="114">
        <v>45302</v>
      </c>
      <c r="AL3574" s="113">
        <v>40</v>
      </c>
      <c r="AM3574" s="113" t="s">
        <v>9870</v>
      </c>
      <c r="AN3574" s="113" t="s">
        <v>16317</v>
      </c>
      <c r="AO3574" s="113" t="s">
        <v>188</v>
      </c>
      <c r="AP3574" s="113">
        <v>2008</v>
      </c>
      <c r="AQ3574" s="113" t="s">
        <v>8</v>
      </c>
      <c r="AR3574" s="113" t="s">
        <v>19250</v>
      </c>
      <c r="AS3574" s="113" t="s">
        <v>14</v>
      </c>
      <c r="AT3574" s="113" t="s">
        <v>14</v>
      </c>
      <c r="AU3574" s="113" t="s">
        <v>16229</v>
      </c>
      <c r="AV3574" s="113" t="s">
        <v>14</v>
      </c>
    </row>
    <row r="3575" spans="1:49">
      <c r="A3575" s="116" t="s">
        <v>4175</v>
      </c>
      <c r="C3575" s="113" t="s">
        <v>4176</v>
      </c>
      <c r="E3575" s="113" t="s">
        <v>34</v>
      </c>
      <c r="F3575" s="113" t="s">
        <v>494</v>
      </c>
      <c r="G3575" s="114">
        <v>31111</v>
      </c>
      <c r="H3575" s="113" t="s">
        <v>16218</v>
      </c>
      <c r="I3575" s="113" t="s">
        <v>9866</v>
      </c>
      <c r="J3575" s="113" t="s">
        <v>9867</v>
      </c>
      <c r="K3575" s="113" t="s">
        <v>36527</v>
      </c>
      <c r="L3575" s="113">
        <v>82296504488</v>
      </c>
      <c r="M3575" s="113" t="s">
        <v>15972</v>
      </c>
      <c r="O3575" s="113" t="s">
        <v>15973</v>
      </c>
      <c r="P3575" s="113" t="s">
        <v>36528</v>
      </c>
      <c r="Q3575" s="113" t="s">
        <v>36529</v>
      </c>
      <c r="R3575" s="113">
        <v>15</v>
      </c>
      <c r="S3575" s="113" t="s">
        <v>13</v>
      </c>
      <c r="T3575" s="113" t="s">
        <v>36530</v>
      </c>
      <c r="U3575" s="113" t="s">
        <v>36531</v>
      </c>
      <c r="V3575" s="114">
        <v>39904</v>
      </c>
      <c r="W3575" s="114">
        <v>39904</v>
      </c>
      <c r="X3575" s="113" t="s">
        <v>36532</v>
      </c>
      <c r="Y3575" s="114">
        <v>40542</v>
      </c>
      <c r="Z3575" s="114">
        <v>40544</v>
      </c>
      <c r="AA3575" s="113">
        <v>21</v>
      </c>
      <c r="AB3575" s="113" t="s">
        <v>24</v>
      </c>
      <c r="AC3575" s="113">
        <v>34</v>
      </c>
      <c r="AD3575" s="113" t="s">
        <v>18</v>
      </c>
      <c r="AE3575" s="114">
        <v>45444</v>
      </c>
      <c r="AF3575" s="113">
        <v>14</v>
      </c>
      <c r="AG3575" s="113">
        <v>10</v>
      </c>
      <c r="AH3575" s="113" t="s">
        <v>16263</v>
      </c>
      <c r="AI3575" s="117" t="s">
        <v>16264</v>
      </c>
      <c r="AK3575" s="114">
        <v>45302</v>
      </c>
      <c r="AL3575" s="113">
        <v>40</v>
      </c>
      <c r="AM3575" s="113" t="s">
        <v>9870</v>
      </c>
      <c r="AN3575" s="113" t="s">
        <v>20922</v>
      </c>
      <c r="AO3575" s="113" t="s">
        <v>524</v>
      </c>
      <c r="AP3575" s="113">
        <v>2004</v>
      </c>
      <c r="AQ3575" s="113" t="s">
        <v>8</v>
      </c>
      <c r="AR3575" s="113" t="s">
        <v>32269</v>
      </c>
      <c r="AS3575" s="113" t="s">
        <v>14</v>
      </c>
      <c r="AT3575" s="113" t="s">
        <v>14</v>
      </c>
      <c r="AU3575" s="113" t="s">
        <v>16229</v>
      </c>
      <c r="AV3575" s="113" t="s">
        <v>14</v>
      </c>
    </row>
    <row r="3576" spans="1:49">
      <c r="A3576" s="116" t="s">
        <v>4338</v>
      </c>
      <c r="C3576" s="113" t="s">
        <v>4339</v>
      </c>
      <c r="E3576" s="113" t="s">
        <v>2274</v>
      </c>
      <c r="F3576" s="113" t="s">
        <v>8</v>
      </c>
      <c r="G3576" s="114">
        <v>31111</v>
      </c>
      <c r="H3576" s="113" t="s">
        <v>16218</v>
      </c>
      <c r="I3576" s="113" t="s">
        <v>9866</v>
      </c>
      <c r="J3576" s="113" t="s">
        <v>9872</v>
      </c>
      <c r="K3576" s="113" t="s">
        <v>34771</v>
      </c>
      <c r="L3576" s="113">
        <v>85299698797</v>
      </c>
      <c r="M3576" s="113" t="s">
        <v>34772</v>
      </c>
      <c r="O3576" s="113" t="s">
        <v>34773</v>
      </c>
      <c r="P3576" s="113" t="s">
        <v>34774</v>
      </c>
      <c r="Q3576" s="113" t="s">
        <v>34775</v>
      </c>
      <c r="R3576" s="113">
        <v>15</v>
      </c>
      <c r="S3576" s="113" t="s">
        <v>13</v>
      </c>
      <c r="T3576" s="113" t="s">
        <v>34776</v>
      </c>
      <c r="U3576" s="113" t="s">
        <v>34777</v>
      </c>
      <c r="V3576" s="114">
        <v>40179</v>
      </c>
      <c r="W3576" s="114">
        <v>40179</v>
      </c>
      <c r="X3576" s="113" t="s">
        <v>34778</v>
      </c>
      <c r="Y3576" s="114">
        <v>40906</v>
      </c>
      <c r="Z3576" s="114">
        <v>40909</v>
      </c>
      <c r="AA3576" s="113">
        <v>23</v>
      </c>
      <c r="AB3576" s="113" t="s">
        <v>78</v>
      </c>
      <c r="AC3576" s="113">
        <v>34</v>
      </c>
      <c r="AD3576" s="113" t="s">
        <v>18</v>
      </c>
      <c r="AE3576" s="114">
        <v>44287</v>
      </c>
      <c r="AF3576" s="113">
        <v>9</v>
      </c>
      <c r="AG3576" s="113">
        <v>3</v>
      </c>
      <c r="AH3576" s="113" t="s">
        <v>16226</v>
      </c>
      <c r="AI3576" s="117" t="s">
        <v>7350</v>
      </c>
      <c r="AK3576" s="114">
        <v>45505</v>
      </c>
      <c r="AL3576" s="113">
        <v>40</v>
      </c>
      <c r="AM3576" s="113" t="s">
        <v>9870</v>
      </c>
      <c r="AN3576" s="113" t="s">
        <v>21065</v>
      </c>
      <c r="AO3576" s="113" t="s">
        <v>588</v>
      </c>
      <c r="AP3576" s="113">
        <v>2009</v>
      </c>
      <c r="AQ3576" s="113" t="s">
        <v>8</v>
      </c>
      <c r="AR3576" s="113" t="s">
        <v>16274</v>
      </c>
      <c r="AS3576" s="113" t="s">
        <v>14</v>
      </c>
      <c r="AT3576" s="113" t="s">
        <v>14</v>
      </c>
      <c r="AU3576" s="113" t="s">
        <v>16229</v>
      </c>
      <c r="AV3576" s="113" t="s">
        <v>14</v>
      </c>
    </row>
    <row r="3577" spans="1:49">
      <c r="A3577" s="116" t="s">
        <v>9533</v>
      </c>
      <c r="C3577" s="113" t="s">
        <v>9534</v>
      </c>
      <c r="E3577" s="113" t="s">
        <v>41</v>
      </c>
      <c r="F3577" s="113" t="s">
        <v>293</v>
      </c>
      <c r="G3577" s="114">
        <v>31111</v>
      </c>
      <c r="H3577" s="113" t="s">
        <v>16230</v>
      </c>
      <c r="I3577" s="113" t="s">
        <v>9866</v>
      </c>
      <c r="J3577" s="113" t="s">
        <v>9872</v>
      </c>
      <c r="K3577" s="113" t="s">
        <v>16843</v>
      </c>
      <c r="L3577" s="113">
        <v>8114534529</v>
      </c>
      <c r="M3577" s="113" t="s">
        <v>15756</v>
      </c>
      <c r="N3577" s="113" t="s">
        <v>16242</v>
      </c>
      <c r="O3577" s="113" t="s">
        <v>15757</v>
      </c>
      <c r="P3577" s="113" t="s">
        <v>16844</v>
      </c>
      <c r="Q3577" s="113" t="s">
        <v>16845</v>
      </c>
      <c r="R3577" s="113">
        <v>15</v>
      </c>
      <c r="S3577" s="113" t="s">
        <v>13</v>
      </c>
      <c r="T3577" s="113" t="s">
        <v>16846</v>
      </c>
      <c r="U3577" s="113" t="s">
        <v>16847</v>
      </c>
      <c r="V3577" s="114">
        <v>40179</v>
      </c>
      <c r="W3577" s="114">
        <v>40179</v>
      </c>
      <c r="X3577" s="113" t="s">
        <v>16848</v>
      </c>
      <c r="Y3577" s="114">
        <v>40906</v>
      </c>
      <c r="Z3577" s="114">
        <v>40909</v>
      </c>
      <c r="AA3577" s="113">
        <v>22</v>
      </c>
      <c r="AB3577" s="113" t="s">
        <v>25</v>
      </c>
      <c r="AC3577" s="113">
        <v>32</v>
      </c>
      <c r="AD3577" s="113" t="s">
        <v>84</v>
      </c>
      <c r="AE3577" s="114">
        <v>45566</v>
      </c>
      <c r="AF3577" s="113">
        <v>12</v>
      </c>
      <c r="AG3577" s="113">
        <v>9</v>
      </c>
      <c r="AH3577" s="113" t="s">
        <v>16226</v>
      </c>
      <c r="AI3577" s="117" t="s">
        <v>9875</v>
      </c>
      <c r="AK3577" s="114">
        <v>44835</v>
      </c>
      <c r="AL3577" s="113">
        <v>40</v>
      </c>
      <c r="AM3577" s="113" t="s">
        <v>9870</v>
      </c>
      <c r="AN3577" s="113" t="s">
        <v>16849</v>
      </c>
      <c r="AO3577" s="113" t="s">
        <v>16850</v>
      </c>
      <c r="AP3577" s="113">
        <v>2021</v>
      </c>
      <c r="AQ3577" s="113" t="s">
        <v>9871</v>
      </c>
      <c r="AR3577" s="113" t="s">
        <v>16842</v>
      </c>
      <c r="AS3577" s="113" t="s">
        <v>14</v>
      </c>
      <c r="AT3577" s="113" t="s">
        <v>14</v>
      </c>
      <c r="AU3577" s="113" t="s">
        <v>16229</v>
      </c>
      <c r="AV3577" s="113" t="s">
        <v>14</v>
      </c>
      <c r="AW3577" s="113" t="s">
        <v>14</v>
      </c>
    </row>
    <row r="3578" spans="1:49">
      <c r="A3578" s="116" t="s">
        <v>3041</v>
      </c>
      <c r="C3578" s="113" t="s">
        <v>3042</v>
      </c>
      <c r="E3578" s="113" t="s">
        <v>41</v>
      </c>
      <c r="F3578" s="113" t="s">
        <v>8</v>
      </c>
      <c r="G3578" s="114">
        <v>31112</v>
      </c>
      <c r="H3578" s="113" t="s">
        <v>16230</v>
      </c>
      <c r="I3578" s="113" t="s">
        <v>9866</v>
      </c>
      <c r="J3578" s="113" t="s">
        <v>9872</v>
      </c>
      <c r="K3578" s="113" t="s">
        <v>16455</v>
      </c>
      <c r="L3578" s="113">
        <v>82271349485</v>
      </c>
      <c r="M3578" s="113" t="s">
        <v>11549</v>
      </c>
      <c r="O3578" s="113" t="s">
        <v>45723</v>
      </c>
      <c r="P3578" s="113" t="s">
        <v>16456</v>
      </c>
      <c r="Q3578" s="113" t="s">
        <v>16457</v>
      </c>
      <c r="R3578" s="113">
        <v>15</v>
      </c>
      <c r="S3578" s="113" t="s">
        <v>13</v>
      </c>
      <c r="T3578" s="113" t="s">
        <v>16458</v>
      </c>
      <c r="U3578" s="113" t="s">
        <v>16459</v>
      </c>
      <c r="V3578" s="114">
        <v>40179</v>
      </c>
      <c r="W3578" s="114">
        <v>40179</v>
      </c>
      <c r="X3578" s="113" t="s">
        <v>16460</v>
      </c>
      <c r="Y3578" s="114">
        <v>40906</v>
      </c>
      <c r="Z3578" s="114">
        <v>40909</v>
      </c>
      <c r="AA3578" s="113">
        <v>31</v>
      </c>
      <c r="AB3578" s="113" t="s">
        <v>9</v>
      </c>
      <c r="AC3578" s="113">
        <v>34</v>
      </c>
      <c r="AD3578" s="113" t="s">
        <v>18</v>
      </c>
      <c r="AE3578" s="114">
        <v>45566</v>
      </c>
      <c r="AF3578" s="113">
        <v>14</v>
      </c>
      <c r="AG3578" s="113">
        <v>9</v>
      </c>
      <c r="AH3578" s="113" t="s">
        <v>16226</v>
      </c>
      <c r="AI3578" s="117" t="s">
        <v>9891</v>
      </c>
      <c r="AK3578" s="114">
        <v>43191</v>
      </c>
      <c r="AL3578" s="113">
        <v>40</v>
      </c>
      <c r="AM3578" s="113" t="s">
        <v>9870</v>
      </c>
      <c r="AN3578" s="113" t="s">
        <v>16381</v>
      </c>
      <c r="AO3578" s="113" t="s">
        <v>917</v>
      </c>
      <c r="AP3578" s="113">
        <v>2008</v>
      </c>
      <c r="AQ3578" s="113" t="s">
        <v>8</v>
      </c>
      <c r="AR3578" s="113" t="s">
        <v>16461</v>
      </c>
      <c r="AS3578" s="113" t="s">
        <v>14</v>
      </c>
      <c r="AT3578" s="113" t="s">
        <v>14</v>
      </c>
      <c r="AU3578" s="113" t="s">
        <v>16229</v>
      </c>
      <c r="AV3578" s="113" t="s">
        <v>14</v>
      </c>
    </row>
    <row r="3579" spans="1:49">
      <c r="A3579" s="116" t="s">
        <v>150</v>
      </c>
      <c r="C3579" s="113" t="s">
        <v>151</v>
      </c>
      <c r="E3579" s="113" t="s">
        <v>30</v>
      </c>
      <c r="F3579" s="113" t="s">
        <v>8</v>
      </c>
      <c r="G3579" s="114">
        <v>31115</v>
      </c>
      <c r="H3579" s="113" t="s">
        <v>16230</v>
      </c>
      <c r="I3579" s="113" t="s">
        <v>9866</v>
      </c>
      <c r="J3579" s="113" t="s">
        <v>9872</v>
      </c>
      <c r="K3579" s="113" t="s">
        <v>36368</v>
      </c>
      <c r="L3579" s="113">
        <v>82214098880</v>
      </c>
      <c r="M3579" s="113" t="s">
        <v>12239</v>
      </c>
      <c r="O3579" s="113" t="s">
        <v>12240</v>
      </c>
      <c r="P3579" s="113" t="s">
        <v>36369</v>
      </c>
      <c r="Q3579" s="113" t="s">
        <v>36370</v>
      </c>
      <c r="R3579" s="113">
        <v>15</v>
      </c>
      <c r="S3579" s="113" t="s">
        <v>13</v>
      </c>
      <c r="T3579" s="113" t="s">
        <v>36371</v>
      </c>
      <c r="U3579" s="113" t="s">
        <v>36372</v>
      </c>
      <c r="V3579" s="114">
        <v>40179</v>
      </c>
      <c r="W3579" s="114">
        <v>40179</v>
      </c>
      <c r="X3579" s="113" t="s">
        <v>36373</v>
      </c>
      <c r="Y3579" s="114">
        <v>40906</v>
      </c>
      <c r="Z3579" s="114">
        <v>40909</v>
      </c>
      <c r="AA3579" s="113">
        <v>21</v>
      </c>
      <c r="AB3579" s="113" t="s">
        <v>24</v>
      </c>
      <c r="AC3579" s="113">
        <v>32</v>
      </c>
      <c r="AD3579" s="113" t="s">
        <v>84</v>
      </c>
      <c r="AE3579" s="114">
        <v>44287</v>
      </c>
      <c r="AF3579" s="113">
        <v>11</v>
      </c>
      <c r="AG3579" s="113">
        <v>3</v>
      </c>
      <c r="AH3579" s="113" t="s">
        <v>16263</v>
      </c>
      <c r="AI3579" s="117" t="s">
        <v>16264</v>
      </c>
      <c r="AK3579" s="114">
        <v>45302</v>
      </c>
      <c r="AL3579" s="113">
        <v>40</v>
      </c>
      <c r="AM3579" s="113" t="s">
        <v>9870</v>
      </c>
      <c r="AN3579" s="113" t="s">
        <v>16477</v>
      </c>
      <c r="AO3579" s="113" t="s">
        <v>153</v>
      </c>
      <c r="AP3579" s="113">
        <v>2007</v>
      </c>
      <c r="AQ3579" s="113" t="s">
        <v>5236</v>
      </c>
      <c r="AR3579" s="113" t="s">
        <v>35779</v>
      </c>
      <c r="AS3579" s="113" t="s">
        <v>14</v>
      </c>
      <c r="AT3579" s="113" t="s">
        <v>14</v>
      </c>
      <c r="AU3579" s="113" t="s">
        <v>16229</v>
      </c>
      <c r="AV3579" s="113" t="s">
        <v>14</v>
      </c>
    </row>
    <row r="3580" spans="1:49">
      <c r="A3580" s="116" t="s">
        <v>170</v>
      </c>
      <c r="C3580" s="113" t="s">
        <v>171</v>
      </c>
      <c r="E3580" s="113" t="s">
        <v>74</v>
      </c>
      <c r="F3580" s="113" t="s">
        <v>8</v>
      </c>
      <c r="G3580" s="114">
        <v>31116</v>
      </c>
      <c r="H3580" s="113" t="s">
        <v>16230</v>
      </c>
      <c r="I3580" s="113" t="s">
        <v>9866</v>
      </c>
      <c r="J3580" s="113" t="s">
        <v>9867</v>
      </c>
      <c r="K3580" s="113" t="s">
        <v>28697</v>
      </c>
      <c r="L3580" s="113">
        <v>81355337798</v>
      </c>
      <c r="M3580" s="113" t="s">
        <v>11326</v>
      </c>
      <c r="O3580" s="113" t="s">
        <v>11297</v>
      </c>
      <c r="P3580" s="113" t="s">
        <v>28698</v>
      </c>
      <c r="Q3580" s="113" t="s">
        <v>28699</v>
      </c>
      <c r="R3580" s="113">
        <v>15</v>
      </c>
      <c r="S3580" s="113" t="s">
        <v>13</v>
      </c>
      <c r="T3580" s="113" t="s">
        <v>28700</v>
      </c>
      <c r="U3580" s="113" t="s">
        <v>28701</v>
      </c>
      <c r="V3580" s="114">
        <v>40292</v>
      </c>
      <c r="W3580" s="114">
        <v>40179</v>
      </c>
      <c r="X3580" s="113" t="s">
        <v>28702</v>
      </c>
      <c r="Y3580" s="114">
        <v>40907</v>
      </c>
      <c r="Z3580" s="114">
        <v>40909</v>
      </c>
      <c r="AA3580" s="113">
        <v>31</v>
      </c>
      <c r="AB3580" s="113" t="s">
        <v>9</v>
      </c>
      <c r="AC3580" s="113">
        <v>33</v>
      </c>
      <c r="AD3580" s="113" t="s">
        <v>10</v>
      </c>
      <c r="AE3580" s="114">
        <v>44652</v>
      </c>
      <c r="AF3580" s="113">
        <v>12</v>
      </c>
      <c r="AG3580" s="113">
        <v>3</v>
      </c>
      <c r="AH3580" s="113" t="s">
        <v>16226</v>
      </c>
      <c r="AI3580" s="117" t="s">
        <v>9891</v>
      </c>
      <c r="AK3580" s="114">
        <v>44652</v>
      </c>
      <c r="AL3580" s="113">
        <v>40</v>
      </c>
      <c r="AM3580" s="113" t="s">
        <v>9870</v>
      </c>
      <c r="AN3580" s="113" t="s">
        <v>16670</v>
      </c>
      <c r="AO3580" s="113" t="s">
        <v>94</v>
      </c>
      <c r="AP3580" s="113">
        <v>2008</v>
      </c>
      <c r="AQ3580" s="113" t="s">
        <v>2307</v>
      </c>
      <c r="AR3580" s="113" t="s">
        <v>28703</v>
      </c>
      <c r="AS3580" s="113" t="s">
        <v>14</v>
      </c>
      <c r="AT3580" s="113" t="s">
        <v>14</v>
      </c>
      <c r="AU3580" s="113" t="s">
        <v>16229</v>
      </c>
      <c r="AV3580" s="113" t="s">
        <v>14</v>
      </c>
      <c r="AW3580" s="113" t="s">
        <v>14</v>
      </c>
    </row>
    <row r="3581" spans="1:49">
      <c r="A3581" s="116" t="s">
        <v>7261</v>
      </c>
      <c r="C3581" s="113" t="s">
        <v>7262</v>
      </c>
      <c r="E3581" s="113" t="s">
        <v>1123</v>
      </c>
      <c r="F3581" s="113" t="s">
        <v>8</v>
      </c>
      <c r="G3581" s="114">
        <v>31117</v>
      </c>
      <c r="H3581" s="113" t="s">
        <v>16218</v>
      </c>
      <c r="I3581" s="113" t="s">
        <v>9866</v>
      </c>
      <c r="J3581" s="113" t="s">
        <v>9872</v>
      </c>
      <c r="K3581" s="113" t="s">
        <v>27152</v>
      </c>
      <c r="L3581" s="113">
        <v>85395144555</v>
      </c>
      <c r="M3581" s="113" t="s">
        <v>11275</v>
      </c>
      <c r="N3581" s="113" t="s">
        <v>27153</v>
      </c>
      <c r="O3581" s="113" t="s">
        <v>11276</v>
      </c>
      <c r="P3581" s="113" t="s">
        <v>27154</v>
      </c>
      <c r="Q3581" s="113" t="s">
        <v>27155</v>
      </c>
      <c r="R3581" s="113">
        <v>15</v>
      </c>
      <c r="S3581" s="113" t="s">
        <v>13</v>
      </c>
      <c r="T3581" s="113" t="s">
        <v>27156</v>
      </c>
      <c r="U3581" s="113" t="s">
        <v>27157</v>
      </c>
      <c r="V3581" s="114">
        <v>39965</v>
      </c>
      <c r="W3581" s="114">
        <v>39904</v>
      </c>
      <c r="X3581" s="113" t="s">
        <v>27158</v>
      </c>
      <c r="Y3581" s="114">
        <v>40542</v>
      </c>
      <c r="Z3581" s="114">
        <v>40544</v>
      </c>
      <c r="AA3581" s="113">
        <v>31</v>
      </c>
      <c r="AB3581" s="113" t="s">
        <v>9</v>
      </c>
      <c r="AC3581" s="113">
        <v>41</v>
      </c>
      <c r="AD3581" s="113" t="s">
        <v>52</v>
      </c>
      <c r="AE3581" s="114">
        <v>45566</v>
      </c>
      <c r="AF3581" s="113">
        <v>15</v>
      </c>
      <c r="AG3581" s="113">
        <v>6</v>
      </c>
      <c r="AH3581" s="113" t="s">
        <v>9913</v>
      </c>
      <c r="AI3581" s="117" t="s">
        <v>27159</v>
      </c>
      <c r="AJ3581" s="113" t="s">
        <v>45514</v>
      </c>
      <c r="AK3581" s="114">
        <v>44925</v>
      </c>
      <c r="AL3581" s="113">
        <v>40</v>
      </c>
      <c r="AM3581" s="113" t="s">
        <v>9870</v>
      </c>
      <c r="AN3581" s="113" t="s">
        <v>27160</v>
      </c>
      <c r="AO3581" s="113" t="s">
        <v>2613</v>
      </c>
      <c r="AP3581" s="113">
        <v>2007</v>
      </c>
      <c r="AQ3581" s="113" t="s">
        <v>8</v>
      </c>
      <c r="AR3581" s="113" t="s">
        <v>21310</v>
      </c>
      <c r="AS3581" s="113" t="s">
        <v>14</v>
      </c>
      <c r="AT3581" s="113" t="s">
        <v>14</v>
      </c>
      <c r="AU3581" s="113" t="s">
        <v>16229</v>
      </c>
      <c r="AV3581" s="113" t="s">
        <v>14</v>
      </c>
    </row>
    <row r="3582" spans="1:49">
      <c r="A3582" s="116" t="s">
        <v>13645</v>
      </c>
      <c r="C3582" s="113" t="s">
        <v>3260</v>
      </c>
      <c r="E3582" s="113" t="s">
        <v>223</v>
      </c>
      <c r="F3582" s="113" t="s">
        <v>8</v>
      </c>
      <c r="G3582" s="114">
        <v>31118</v>
      </c>
      <c r="H3582" s="113" t="s">
        <v>16218</v>
      </c>
      <c r="I3582" s="113" t="s">
        <v>9866</v>
      </c>
      <c r="J3582" s="113" t="s">
        <v>9867</v>
      </c>
      <c r="K3582" s="113" t="s">
        <v>42492</v>
      </c>
      <c r="L3582" s="113">
        <v>85256366457</v>
      </c>
      <c r="M3582" s="113" t="s">
        <v>13646</v>
      </c>
      <c r="O3582" s="113" t="s">
        <v>42493</v>
      </c>
      <c r="P3582" s="113" t="s">
        <v>42494</v>
      </c>
      <c r="Q3582" s="113" t="s">
        <v>42495</v>
      </c>
      <c r="R3582" s="113">
        <v>15</v>
      </c>
      <c r="S3582" s="113" t="s">
        <v>13</v>
      </c>
      <c r="T3582" s="113" t="s">
        <v>42496</v>
      </c>
      <c r="U3582" s="113" t="s">
        <v>42497</v>
      </c>
      <c r="V3582" s="114">
        <v>40289</v>
      </c>
      <c r="W3582" s="114">
        <v>40179</v>
      </c>
      <c r="X3582" s="113" t="s">
        <v>42498</v>
      </c>
      <c r="Y3582" s="114">
        <v>40907</v>
      </c>
      <c r="Z3582" s="114">
        <v>40909</v>
      </c>
      <c r="AA3582" s="113">
        <v>23</v>
      </c>
      <c r="AB3582" s="113" t="s">
        <v>78</v>
      </c>
      <c r="AC3582" s="113">
        <v>33</v>
      </c>
      <c r="AD3582" s="113" t="s">
        <v>10</v>
      </c>
      <c r="AE3582" s="114">
        <v>44835</v>
      </c>
      <c r="AF3582" s="113">
        <v>10</v>
      </c>
      <c r="AG3582" s="113">
        <v>9</v>
      </c>
      <c r="AH3582" s="113" t="s">
        <v>16226</v>
      </c>
      <c r="AI3582" s="117" t="s">
        <v>302</v>
      </c>
      <c r="AK3582" s="114">
        <v>43164</v>
      </c>
      <c r="AL3582" s="113">
        <v>30</v>
      </c>
      <c r="AM3582" s="113" t="s">
        <v>9882</v>
      </c>
      <c r="AN3582" s="113" t="s">
        <v>16273</v>
      </c>
      <c r="AO3582" s="113" t="s">
        <v>107</v>
      </c>
      <c r="AP3582" s="113">
        <v>2008</v>
      </c>
      <c r="AQ3582" s="113" t="s">
        <v>8</v>
      </c>
      <c r="AR3582" s="113" t="s">
        <v>19184</v>
      </c>
      <c r="AS3582" s="113" t="s">
        <v>14</v>
      </c>
      <c r="AT3582" s="113" t="s">
        <v>14</v>
      </c>
      <c r="AU3582" s="113" t="s">
        <v>16229</v>
      </c>
      <c r="AV3582" s="113" t="s">
        <v>14</v>
      </c>
      <c r="AW3582" s="113" t="s">
        <v>14</v>
      </c>
    </row>
    <row r="3583" spans="1:49">
      <c r="A3583" s="116" t="s">
        <v>7641</v>
      </c>
      <c r="C3583" s="113" t="s">
        <v>218</v>
      </c>
      <c r="E3583" s="113" t="s">
        <v>41</v>
      </c>
      <c r="F3583" s="113" t="s">
        <v>8</v>
      </c>
      <c r="G3583" s="114">
        <v>31121</v>
      </c>
      <c r="H3583" s="113" t="s">
        <v>16218</v>
      </c>
      <c r="I3583" s="113" t="s">
        <v>9866</v>
      </c>
      <c r="J3583" s="113" t="s">
        <v>9872</v>
      </c>
      <c r="K3583" s="113" t="s">
        <v>29672</v>
      </c>
      <c r="L3583" s="113">
        <v>81343335412</v>
      </c>
      <c r="M3583" s="113" t="s">
        <v>29673</v>
      </c>
      <c r="O3583" s="113" t="s">
        <v>11150</v>
      </c>
      <c r="P3583" s="113" t="s">
        <v>29674</v>
      </c>
      <c r="Q3583" s="113" t="s">
        <v>29675</v>
      </c>
      <c r="R3583" s="113">
        <v>15</v>
      </c>
      <c r="S3583" s="113" t="s">
        <v>13</v>
      </c>
      <c r="T3583" s="113" t="s">
        <v>29676</v>
      </c>
      <c r="U3583" s="113" t="s">
        <v>29677</v>
      </c>
      <c r="V3583" s="114">
        <v>39965</v>
      </c>
      <c r="W3583" s="114">
        <v>39904</v>
      </c>
      <c r="X3583" s="113" t="s">
        <v>29678</v>
      </c>
      <c r="Y3583" s="114">
        <v>40542</v>
      </c>
      <c r="Z3583" s="114">
        <v>40544</v>
      </c>
      <c r="AA3583" s="113">
        <v>31</v>
      </c>
      <c r="AB3583" s="113" t="s">
        <v>9</v>
      </c>
      <c r="AC3583" s="113">
        <v>32</v>
      </c>
      <c r="AD3583" s="113" t="s">
        <v>84</v>
      </c>
      <c r="AE3583" s="114">
        <v>41913</v>
      </c>
      <c r="AF3583" s="113">
        <v>5</v>
      </c>
      <c r="AG3583" s="113">
        <v>6</v>
      </c>
      <c r="AH3583" s="113" t="s">
        <v>16226</v>
      </c>
      <c r="AI3583" s="117" t="s">
        <v>9891</v>
      </c>
      <c r="AK3583" s="114">
        <v>41913</v>
      </c>
      <c r="AL3583" s="113">
        <v>40</v>
      </c>
      <c r="AM3583" s="113" t="s">
        <v>9870</v>
      </c>
      <c r="AN3583" s="113" t="s">
        <v>16586</v>
      </c>
      <c r="AO3583" s="113" t="s">
        <v>677</v>
      </c>
      <c r="AP3583" s="113">
        <v>2008</v>
      </c>
      <c r="AQ3583" s="113" t="s">
        <v>8</v>
      </c>
      <c r="AR3583" s="113" t="s">
        <v>16487</v>
      </c>
      <c r="AS3583" s="113" t="s">
        <v>14</v>
      </c>
      <c r="AT3583" s="113" t="s">
        <v>14</v>
      </c>
      <c r="AU3583" s="113" t="s">
        <v>16229</v>
      </c>
      <c r="AV3583" s="113" t="s">
        <v>14</v>
      </c>
      <c r="AW3583" s="113" t="s">
        <v>14</v>
      </c>
    </row>
    <row r="3584" spans="1:49">
      <c r="A3584" s="116" t="s">
        <v>9289</v>
      </c>
      <c r="C3584" s="113" t="s">
        <v>9290</v>
      </c>
      <c r="E3584" s="113" t="s">
        <v>30</v>
      </c>
      <c r="F3584" s="113" t="s">
        <v>8</v>
      </c>
      <c r="G3584" s="114">
        <v>31123</v>
      </c>
      <c r="H3584" s="113" t="s">
        <v>16230</v>
      </c>
      <c r="I3584" s="113" t="s">
        <v>9866</v>
      </c>
      <c r="J3584" s="113" t="s">
        <v>9872</v>
      </c>
      <c r="K3584" s="113" t="s">
        <v>21356</v>
      </c>
      <c r="L3584" s="113">
        <v>81276350067</v>
      </c>
      <c r="M3584" s="113" t="s">
        <v>13150</v>
      </c>
      <c r="O3584" s="113" t="s">
        <v>9962</v>
      </c>
      <c r="P3584" s="113" t="s">
        <v>21357</v>
      </c>
      <c r="Q3584" s="113" t="s">
        <v>21358</v>
      </c>
      <c r="R3584" s="113">
        <v>15</v>
      </c>
      <c r="S3584" s="113" t="s">
        <v>13</v>
      </c>
      <c r="T3584" s="113" t="s">
        <v>21359</v>
      </c>
      <c r="U3584" s="113" t="s">
        <v>21360</v>
      </c>
      <c r="V3584" s="114">
        <v>41977</v>
      </c>
      <c r="W3584" s="114">
        <v>41883</v>
      </c>
      <c r="X3584" s="113" t="s">
        <v>21361</v>
      </c>
      <c r="Y3584" s="114">
        <v>42612</v>
      </c>
      <c r="Z3584" s="114">
        <v>42614</v>
      </c>
      <c r="AA3584" s="113">
        <v>21</v>
      </c>
      <c r="AB3584" s="113" t="s">
        <v>24</v>
      </c>
      <c r="AC3584" s="113">
        <v>32</v>
      </c>
      <c r="AD3584" s="113" t="s">
        <v>84</v>
      </c>
      <c r="AE3584" s="114">
        <v>45017</v>
      </c>
      <c r="AF3584" s="113">
        <v>13</v>
      </c>
      <c r="AG3584" s="113">
        <v>6</v>
      </c>
      <c r="AH3584" s="113" t="s">
        <v>16263</v>
      </c>
      <c r="AI3584" s="117" t="s">
        <v>16264</v>
      </c>
      <c r="AK3584" s="114">
        <v>45302</v>
      </c>
      <c r="AL3584" s="113">
        <v>40</v>
      </c>
      <c r="AM3584" s="113" t="s">
        <v>9870</v>
      </c>
      <c r="AN3584" s="113" t="s">
        <v>16468</v>
      </c>
      <c r="AO3584" s="113" t="s">
        <v>31</v>
      </c>
      <c r="AP3584" s="113">
        <v>2007</v>
      </c>
      <c r="AQ3584" s="113" t="s">
        <v>8</v>
      </c>
      <c r="AR3584" s="113" t="s">
        <v>17492</v>
      </c>
      <c r="AS3584" s="113" t="s">
        <v>14</v>
      </c>
      <c r="AT3584" s="113" t="s">
        <v>14</v>
      </c>
      <c r="AU3584" s="113" t="s">
        <v>16229</v>
      </c>
      <c r="AV3584" s="113" t="s">
        <v>14</v>
      </c>
    </row>
    <row r="3585" spans="1:49">
      <c r="A3585" s="116" t="s">
        <v>5976</v>
      </c>
      <c r="C3585" s="113" t="s">
        <v>5977</v>
      </c>
      <c r="F3585" s="113" t="s">
        <v>8</v>
      </c>
      <c r="G3585" s="114">
        <v>31124</v>
      </c>
      <c r="H3585" s="113" t="s">
        <v>16230</v>
      </c>
      <c r="I3585" s="113" t="s">
        <v>9866</v>
      </c>
      <c r="J3585" s="113" t="s">
        <v>9867</v>
      </c>
      <c r="K3585" s="113" t="s">
        <v>22033</v>
      </c>
      <c r="L3585" s="113">
        <v>85298546628</v>
      </c>
      <c r="M3585" s="113" t="s">
        <v>22034</v>
      </c>
      <c r="O3585" s="113" t="s">
        <v>12616</v>
      </c>
      <c r="P3585" s="113" t="s">
        <v>22035</v>
      </c>
      <c r="Q3585" s="113" t="s">
        <v>22036</v>
      </c>
      <c r="R3585" s="113">
        <v>15</v>
      </c>
      <c r="S3585" s="113" t="s">
        <v>13</v>
      </c>
      <c r="T3585" s="113" t="s">
        <v>22037</v>
      </c>
      <c r="U3585" s="113" t="s">
        <v>22038</v>
      </c>
      <c r="V3585" s="114">
        <v>39812</v>
      </c>
      <c r="W3585" s="114">
        <v>39814</v>
      </c>
      <c r="X3585" s="113" t="s">
        <v>22039</v>
      </c>
      <c r="Y3585" s="114">
        <v>40543</v>
      </c>
      <c r="Z3585" s="114">
        <v>40544</v>
      </c>
      <c r="AA3585" s="113">
        <v>21</v>
      </c>
      <c r="AB3585" s="113" t="s">
        <v>24</v>
      </c>
      <c r="AC3585" s="113">
        <v>24</v>
      </c>
      <c r="AD3585" s="113" t="s">
        <v>47</v>
      </c>
      <c r="AE3585" s="114">
        <v>44287</v>
      </c>
      <c r="AF3585" s="113">
        <v>16</v>
      </c>
      <c r="AG3585" s="113">
        <v>5</v>
      </c>
      <c r="AH3585" s="113" t="s">
        <v>16263</v>
      </c>
      <c r="AI3585" s="117" t="s">
        <v>16325</v>
      </c>
      <c r="AK3585" s="114">
        <v>45302</v>
      </c>
      <c r="AL3585" s="113">
        <v>17</v>
      </c>
      <c r="AM3585" s="113" t="s">
        <v>9982</v>
      </c>
      <c r="AN3585" s="113" t="s">
        <v>22040</v>
      </c>
      <c r="AO3585" s="113" t="s">
        <v>3383</v>
      </c>
      <c r="AP3585" s="113">
        <v>2004</v>
      </c>
      <c r="AQ3585" s="113" t="s">
        <v>9871</v>
      </c>
      <c r="AR3585" s="113" t="s">
        <v>20267</v>
      </c>
      <c r="AS3585" s="113" t="s">
        <v>14</v>
      </c>
      <c r="AT3585" s="113" t="s">
        <v>14</v>
      </c>
      <c r="AU3585" s="113" t="s">
        <v>16229</v>
      </c>
      <c r="AV3585" s="113" t="s">
        <v>14</v>
      </c>
    </row>
    <row r="3586" spans="1:49">
      <c r="A3586" s="116" t="s">
        <v>1223</v>
      </c>
      <c r="C3586" s="113" t="s">
        <v>1224</v>
      </c>
      <c r="E3586" s="113" t="s">
        <v>30</v>
      </c>
      <c r="F3586" s="113" t="s">
        <v>8</v>
      </c>
      <c r="G3586" s="114">
        <v>31124</v>
      </c>
      <c r="H3586" s="113" t="s">
        <v>16230</v>
      </c>
      <c r="I3586" s="113" t="s">
        <v>9866</v>
      </c>
      <c r="J3586" s="113" t="s">
        <v>16392</v>
      </c>
      <c r="K3586" s="113" t="s">
        <v>38655</v>
      </c>
      <c r="L3586" s="113">
        <v>82346338930</v>
      </c>
      <c r="M3586" s="113" t="s">
        <v>12852</v>
      </c>
      <c r="O3586" s="113" t="s">
        <v>38656</v>
      </c>
      <c r="P3586" s="113" t="s">
        <v>38657</v>
      </c>
      <c r="Q3586" s="113" t="s">
        <v>38658</v>
      </c>
      <c r="R3586" s="113">
        <v>15</v>
      </c>
      <c r="S3586" s="113" t="s">
        <v>13</v>
      </c>
      <c r="T3586" s="113" t="s">
        <v>38659</v>
      </c>
      <c r="U3586" s="113" t="s">
        <v>38660</v>
      </c>
      <c r="V3586" s="114">
        <v>40179</v>
      </c>
      <c r="W3586" s="114">
        <v>40179</v>
      </c>
      <c r="X3586" s="113" t="s">
        <v>38661</v>
      </c>
      <c r="Y3586" s="114">
        <v>40906</v>
      </c>
      <c r="Z3586" s="114">
        <v>40909</v>
      </c>
      <c r="AA3586" s="113">
        <v>21</v>
      </c>
      <c r="AB3586" s="113" t="s">
        <v>24</v>
      </c>
      <c r="AC3586" s="113">
        <v>33</v>
      </c>
      <c r="AD3586" s="113" t="s">
        <v>10</v>
      </c>
      <c r="AE3586" s="114">
        <v>45383</v>
      </c>
      <c r="AF3586" s="113">
        <v>14</v>
      </c>
      <c r="AG3586" s="113">
        <v>3</v>
      </c>
      <c r="AH3586" s="113" t="s">
        <v>16263</v>
      </c>
      <c r="AI3586" s="117" t="s">
        <v>16264</v>
      </c>
      <c r="AK3586" s="114">
        <v>45302</v>
      </c>
      <c r="AL3586" s="113">
        <v>40</v>
      </c>
      <c r="AM3586" s="113" t="s">
        <v>9870</v>
      </c>
      <c r="AN3586" s="113" t="s">
        <v>16301</v>
      </c>
      <c r="AO3586" s="113" t="s">
        <v>220</v>
      </c>
      <c r="AP3586" s="113">
        <v>2009</v>
      </c>
      <c r="AQ3586" s="113" t="s">
        <v>5236</v>
      </c>
      <c r="AR3586" s="113" t="s">
        <v>16956</v>
      </c>
      <c r="AS3586" s="113" t="s">
        <v>14</v>
      </c>
      <c r="AT3586" s="113" t="s">
        <v>14</v>
      </c>
      <c r="AU3586" s="113" t="s">
        <v>16229</v>
      </c>
      <c r="AV3586" s="113" t="s">
        <v>14</v>
      </c>
    </row>
    <row r="3587" spans="1:49">
      <c r="A3587" s="116" t="s">
        <v>4193</v>
      </c>
      <c r="C3587" s="113" t="s">
        <v>4194</v>
      </c>
      <c r="E3587" s="113" t="s">
        <v>97</v>
      </c>
      <c r="F3587" s="113" t="s">
        <v>8</v>
      </c>
      <c r="G3587" s="114">
        <v>31125</v>
      </c>
      <c r="H3587" s="113" t="s">
        <v>16230</v>
      </c>
      <c r="I3587" s="113" t="s">
        <v>9866</v>
      </c>
      <c r="J3587" s="113" t="s">
        <v>9867</v>
      </c>
      <c r="K3587" s="113" t="s">
        <v>18568</v>
      </c>
      <c r="L3587" s="113">
        <v>8114530285</v>
      </c>
      <c r="M3587" s="113" t="s">
        <v>12480</v>
      </c>
      <c r="O3587" s="113" t="s">
        <v>12481</v>
      </c>
      <c r="P3587" s="113" t="s">
        <v>18569</v>
      </c>
      <c r="Q3587" s="113" t="s">
        <v>18570</v>
      </c>
      <c r="R3587" s="113">
        <v>15</v>
      </c>
      <c r="S3587" s="113" t="s">
        <v>13</v>
      </c>
      <c r="T3587" s="113" t="s">
        <v>18571</v>
      </c>
      <c r="U3587" s="113" t="s">
        <v>18572</v>
      </c>
      <c r="V3587" s="114">
        <v>40289</v>
      </c>
      <c r="W3587" s="114">
        <v>40179</v>
      </c>
      <c r="X3587" s="113" t="s">
        <v>18573</v>
      </c>
      <c r="Y3587" s="114">
        <v>40907</v>
      </c>
      <c r="Z3587" s="114">
        <v>40909</v>
      </c>
      <c r="AA3587" s="113">
        <v>31</v>
      </c>
      <c r="AB3587" s="113" t="s">
        <v>9</v>
      </c>
      <c r="AC3587" s="113">
        <v>34</v>
      </c>
      <c r="AD3587" s="113" t="s">
        <v>18</v>
      </c>
      <c r="AE3587" s="114">
        <v>44652</v>
      </c>
      <c r="AF3587" s="113">
        <v>12</v>
      </c>
      <c r="AG3587" s="113">
        <v>3</v>
      </c>
      <c r="AH3587" s="113" t="s">
        <v>16226</v>
      </c>
      <c r="AI3587" s="117" t="s">
        <v>10910</v>
      </c>
      <c r="AK3587" s="114">
        <v>43466</v>
      </c>
      <c r="AL3587" s="113">
        <v>40</v>
      </c>
      <c r="AM3587" s="113" t="s">
        <v>9870</v>
      </c>
      <c r="AN3587" s="113" t="s">
        <v>18574</v>
      </c>
      <c r="AO3587" s="113" t="s">
        <v>4195</v>
      </c>
      <c r="AP3587" s="113">
        <v>2007</v>
      </c>
      <c r="AQ3587" s="113" t="s">
        <v>8</v>
      </c>
      <c r="AR3587" s="113" t="s">
        <v>18575</v>
      </c>
      <c r="AS3587" s="113" t="s">
        <v>14</v>
      </c>
      <c r="AT3587" s="113" t="s">
        <v>14</v>
      </c>
      <c r="AU3587" s="113" t="s">
        <v>16229</v>
      </c>
      <c r="AV3587" s="113" t="s">
        <v>14</v>
      </c>
      <c r="AW3587" s="113" t="s">
        <v>14</v>
      </c>
    </row>
    <row r="3588" spans="1:49">
      <c r="A3588" s="116" t="s">
        <v>4097</v>
      </c>
      <c r="C3588" s="113" t="s">
        <v>4098</v>
      </c>
      <c r="E3588" s="113" t="s">
        <v>41</v>
      </c>
      <c r="F3588" s="113" t="s">
        <v>1454</v>
      </c>
      <c r="G3588" s="114">
        <v>31126</v>
      </c>
      <c r="H3588" s="113" t="s">
        <v>16230</v>
      </c>
      <c r="I3588" s="113" t="s">
        <v>9866</v>
      </c>
      <c r="J3588" s="113" t="s">
        <v>9872</v>
      </c>
      <c r="K3588" s="113" t="s">
        <v>25893</v>
      </c>
      <c r="L3588" s="113">
        <v>81354316484</v>
      </c>
      <c r="M3588" s="113" t="s">
        <v>25894</v>
      </c>
      <c r="O3588" s="113" t="s">
        <v>9968</v>
      </c>
      <c r="P3588" s="113" t="s">
        <v>25895</v>
      </c>
      <c r="Q3588" s="113" t="s">
        <v>25896</v>
      </c>
      <c r="R3588" s="113">
        <v>15</v>
      </c>
      <c r="S3588" s="113" t="s">
        <v>13</v>
      </c>
      <c r="T3588" s="113" t="s">
        <v>25897</v>
      </c>
      <c r="U3588" s="113" t="s">
        <v>25898</v>
      </c>
      <c r="V3588" s="114">
        <v>40179</v>
      </c>
      <c r="W3588" s="114">
        <v>40179</v>
      </c>
      <c r="X3588" s="113" t="s">
        <v>25899</v>
      </c>
      <c r="Y3588" s="114">
        <v>40906</v>
      </c>
      <c r="Z3588" s="114">
        <v>40909</v>
      </c>
      <c r="AA3588" s="113">
        <v>31</v>
      </c>
      <c r="AB3588" s="113" t="s">
        <v>9</v>
      </c>
      <c r="AC3588" s="113">
        <v>34</v>
      </c>
      <c r="AD3588" s="113" t="s">
        <v>18</v>
      </c>
      <c r="AE3588" s="114">
        <v>43922</v>
      </c>
      <c r="AF3588" s="113">
        <v>10</v>
      </c>
      <c r="AG3588" s="113">
        <v>3</v>
      </c>
      <c r="AH3588" s="113" t="s">
        <v>16263</v>
      </c>
      <c r="AI3588" s="117" t="s">
        <v>75</v>
      </c>
      <c r="AK3588" s="114">
        <v>44621</v>
      </c>
      <c r="AL3588" s="113">
        <v>40</v>
      </c>
      <c r="AM3588" s="113" t="s">
        <v>9870</v>
      </c>
      <c r="AN3588" s="113" t="s">
        <v>16586</v>
      </c>
      <c r="AO3588" s="113" t="s">
        <v>677</v>
      </c>
      <c r="AP3588" s="113">
        <v>2008</v>
      </c>
      <c r="AQ3588" s="113" t="s">
        <v>8</v>
      </c>
      <c r="AR3588" s="113" t="s">
        <v>16295</v>
      </c>
      <c r="AS3588" s="113" t="s">
        <v>14</v>
      </c>
      <c r="AT3588" s="113" t="s">
        <v>14</v>
      </c>
      <c r="AU3588" s="113" t="s">
        <v>16229</v>
      </c>
      <c r="AV3588" s="113" t="s">
        <v>14</v>
      </c>
    </row>
    <row r="3589" spans="1:49">
      <c r="A3589" s="116" t="s">
        <v>275</v>
      </c>
      <c r="C3589" s="113" t="s">
        <v>276</v>
      </c>
      <c r="E3589" s="113" t="s">
        <v>277</v>
      </c>
      <c r="F3589" s="113" t="s">
        <v>278</v>
      </c>
      <c r="G3589" s="114">
        <v>31129</v>
      </c>
      <c r="H3589" s="113" t="s">
        <v>16230</v>
      </c>
      <c r="I3589" s="113" t="s">
        <v>9866</v>
      </c>
      <c r="J3589" s="113" t="s">
        <v>9872</v>
      </c>
      <c r="K3589" s="113" t="s">
        <v>29468</v>
      </c>
      <c r="L3589" s="113">
        <v>85241053013</v>
      </c>
      <c r="M3589" s="113" t="s">
        <v>15785</v>
      </c>
      <c r="O3589" s="113" t="s">
        <v>11957</v>
      </c>
      <c r="P3589" s="113" t="s">
        <v>29469</v>
      </c>
      <c r="Q3589" s="113" t="s">
        <v>29470</v>
      </c>
      <c r="R3589" s="113">
        <v>15</v>
      </c>
      <c r="S3589" s="113" t="s">
        <v>13</v>
      </c>
      <c r="T3589" s="113" t="s">
        <v>29471</v>
      </c>
      <c r="U3589" s="113" t="s">
        <v>29472</v>
      </c>
      <c r="V3589" s="114">
        <v>41242</v>
      </c>
      <c r="W3589" s="114">
        <v>40544</v>
      </c>
      <c r="X3589" s="113" t="s">
        <v>29473</v>
      </c>
      <c r="Y3589" s="114">
        <v>41271</v>
      </c>
      <c r="Z3589" s="114">
        <v>41275</v>
      </c>
      <c r="AA3589" s="113">
        <v>31</v>
      </c>
      <c r="AB3589" s="113" t="s">
        <v>9</v>
      </c>
      <c r="AC3589" s="113">
        <v>34</v>
      </c>
      <c r="AD3589" s="113" t="s">
        <v>18</v>
      </c>
      <c r="AE3589" s="114">
        <v>45017</v>
      </c>
      <c r="AF3589" s="113">
        <v>12</v>
      </c>
      <c r="AG3589" s="113">
        <v>3</v>
      </c>
      <c r="AH3589" s="113" t="s">
        <v>16226</v>
      </c>
      <c r="AI3589" s="117" t="s">
        <v>9891</v>
      </c>
      <c r="AK3589" s="114">
        <v>44013</v>
      </c>
      <c r="AL3589" s="113">
        <v>40</v>
      </c>
      <c r="AM3589" s="113" t="s">
        <v>9870</v>
      </c>
      <c r="AN3589" s="113" t="s">
        <v>16294</v>
      </c>
      <c r="AO3589" s="113" t="s">
        <v>279</v>
      </c>
      <c r="AP3589" s="113">
        <v>2007</v>
      </c>
      <c r="AQ3589" s="113" t="s">
        <v>8</v>
      </c>
      <c r="AR3589" s="113" t="s">
        <v>17710</v>
      </c>
      <c r="AS3589" s="113" t="s">
        <v>14</v>
      </c>
      <c r="AT3589" s="113" t="s">
        <v>14</v>
      </c>
      <c r="AU3589" s="113" t="s">
        <v>16229</v>
      </c>
      <c r="AV3589" s="113" t="s">
        <v>14</v>
      </c>
      <c r="AW3589" s="113" t="s">
        <v>14</v>
      </c>
    </row>
    <row r="3590" spans="1:49">
      <c r="A3590" s="116" t="s">
        <v>8536</v>
      </c>
      <c r="C3590" s="113" t="s">
        <v>2052</v>
      </c>
      <c r="F3590" s="113" t="s">
        <v>8</v>
      </c>
      <c r="G3590" s="114">
        <v>31129</v>
      </c>
      <c r="H3590" s="113" t="s">
        <v>16218</v>
      </c>
      <c r="I3590" s="113" t="s">
        <v>9866</v>
      </c>
      <c r="J3590" s="113" t="s">
        <v>9867</v>
      </c>
      <c r="K3590" s="113" t="s">
        <v>34598</v>
      </c>
      <c r="L3590" s="113">
        <v>85242011133</v>
      </c>
      <c r="M3590" s="113" t="s">
        <v>12613</v>
      </c>
      <c r="O3590" s="113" t="s">
        <v>34599</v>
      </c>
      <c r="P3590" s="113" t="s">
        <v>34600</v>
      </c>
      <c r="Q3590" s="113" t="s">
        <v>34601</v>
      </c>
      <c r="R3590" s="113">
        <v>15</v>
      </c>
      <c r="S3590" s="113" t="s">
        <v>13</v>
      </c>
      <c r="T3590" s="113" t="s">
        <v>34602</v>
      </c>
      <c r="U3590" s="113" t="s">
        <v>34603</v>
      </c>
      <c r="V3590" s="114">
        <v>42032</v>
      </c>
      <c r="W3590" s="114">
        <v>41944</v>
      </c>
      <c r="X3590" s="113" t="s">
        <v>34604</v>
      </c>
      <c r="Y3590" s="114">
        <v>42612</v>
      </c>
      <c r="Z3590" s="114">
        <v>42614</v>
      </c>
      <c r="AA3590" s="113">
        <v>21</v>
      </c>
      <c r="AB3590" s="113" t="s">
        <v>24</v>
      </c>
      <c r="AC3590" s="113">
        <v>23</v>
      </c>
      <c r="AD3590" s="113" t="s">
        <v>78</v>
      </c>
      <c r="AE3590" s="114">
        <v>45566</v>
      </c>
      <c r="AF3590" s="113">
        <v>19</v>
      </c>
      <c r="AG3590" s="113">
        <v>9</v>
      </c>
      <c r="AH3590" s="113" t="s">
        <v>16263</v>
      </c>
      <c r="AI3590" s="117" t="s">
        <v>16325</v>
      </c>
      <c r="AK3590" s="114">
        <v>45302</v>
      </c>
      <c r="AL3590" s="113">
        <v>17</v>
      </c>
      <c r="AM3590" s="113" t="s">
        <v>9982</v>
      </c>
      <c r="AN3590" s="113" t="s">
        <v>22040</v>
      </c>
      <c r="AO3590" s="113" t="s">
        <v>3383</v>
      </c>
      <c r="AP3590" s="113">
        <v>2004</v>
      </c>
      <c r="AQ3590" s="113" t="s">
        <v>8</v>
      </c>
      <c r="AR3590" s="113" t="s">
        <v>16446</v>
      </c>
      <c r="AS3590" s="113" t="s">
        <v>14</v>
      </c>
      <c r="AT3590" s="113" t="s">
        <v>14</v>
      </c>
      <c r="AU3590" s="113" t="s">
        <v>16229</v>
      </c>
      <c r="AV3590" s="113" t="s">
        <v>14</v>
      </c>
    </row>
    <row r="3591" spans="1:49">
      <c r="A3591" s="116" t="s">
        <v>4391</v>
      </c>
      <c r="C3591" s="113" t="s">
        <v>203</v>
      </c>
      <c r="E3591" s="113" t="s">
        <v>41</v>
      </c>
      <c r="F3591" s="113" t="s">
        <v>8</v>
      </c>
      <c r="G3591" s="114">
        <v>31130</v>
      </c>
      <c r="H3591" s="113" t="s">
        <v>16230</v>
      </c>
      <c r="I3591" s="113" t="s">
        <v>9866</v>
      </c>
      <c r="J3591" s="113" t="s">
        <v>9872</v>
      </c>
      <c r="K3591" s="113" t="s">
        <v>32180</v>
      </c>
      <c r="L3591" s="113">
        <v>82271658848</v>
      </c>
      <c r="M3591" s="113" t="s">
        <v>32181</v>
      </c>
      <c r="O3591" s="113" t="s">
        <v>11143</v>
      </c>
      <c r="P3591" s="113" t="s">
        <v>32182</v>
      </c>
      <c r="Q3591" s="113" t="s">
        <v>32183</v>
      </c>
      <c r="R3591" s="113">
        <v>15</v>
      </c>
      <c r="S3591" s="113" t="s">
        <v>13</v>
      </c>
      <c r="T3591" s="113" t="s">
        <v>32184</v>
      </c>
      <c r="U3591" s="113" t="s">
        <v>32185</v>
      </c>
      <c r="V3591" s="114">
        <v>39965</v>
      </c>
      <c r="W3591" s="114">
        <v>39904</v>
      </c>
      <c r="X3591" s="113" t="s">
        <v>32186</v>
      </c>
      <c r="Y3591" s="114">
        <v>40542</v>
      </c>
      <c r="Z3591" s="114">
        <v>40544</v>
      </c>
      <c r="AA3591" s="113">
        <v>31</v>
      </c>
      <c r="AB3591" s="113" t="s">
        <v>9</v>
      </c>
      <c r="AC3591" s="113">
        <v>34</v>
      </c>
      <c r="AD3591" s="113" t="s">
        <v>18</v>
      </c>
      <c r="AE3591" s="114">
        <v>44470</v>
      </c>
      <c r="AF3591" s="113">
        <v>12</v>
      </c>
      <c r="AG3591" s="113">
        <v>6</v>
      </c>
      <c r="AH3591" s="113" t="s">
        <v>16226</v>
      </c>
      <c r="AI3591" s="117" t="s">
        <v>9891</v>
      </c>
      <c r="AK3591" s="114">
        <v>43009</v>
      </c>
      <c r="AL3591" s="113">
        <v>40</v>
      </c>
      <c r="AM3591" s="113" t="s">
        <v>9870</v>
      </c>
      <c r="AN3591" s="113" t="s">
        <v>16586</v>
      </c>
      <c r="AO3591" s="113" t="s">
        <v>677</v>
      </c>
      <c r="AP3591" s="113">
        <v>2008</v>
      </c>
      <c r="AQ3591" s="113" t="s">
        <v>8</v>
      </c>
      <c r="AR3591" s="113" t="s">
        <v>16382</v>
      </c>
      <c r="AS3591" s="113" t="s">
        <v>14</v>
      </c>
      <c r="AT3591" s="113" t="s">
        <v>14</v>
      </c>
      <c r="AU3591" s="113" t="s">
        <v>16229</v>
      </c>
      <c r="AV3591" s="113" t="s">
        <v>14</v>
      </c>
    </row>
    <row r="3592" spans="1:49">
      <c r="A3592" s="116" t="s">
        <v>5196</v>
      </c>
      <c r="C3592" s="113" t="s">
        <v>5197</v>
      </c>
      <c r="E3592" s="113" t="s">
        <v>5198</v>
      </c>
      <c r="F3592" s="113" t="s">
        <v>1039</v>
      </c>
      <c r="G3592" s="114">
        <v>31131</v>
      </c>
      <c r="H3592" s="113" t="s">
        <v>16230</v>
      </c>
      <c r="I3592" s="113" t="s">
        <v>9866</v>
      </c>
      <c r="J3592" s="113" t="s">
        <v>9872</v>
      </c>
      <c r="K3592" s="113" t="s">
        <v>28597</v>
      </c>
      <c r="L3592" s="113">
        <v>85242972877</v>
      </c>
      <c r="M3592" s="113" t="s">
        <v>28598</v>
      </c>
      <c r="O3592" s="113" t="s">
        <v>14727</v>
      </c>
      <c r="P3592" s="113" t="s">
        <v>28599</v>
      </c>
      <c r="Q3592" s="113" t="s">
        <v>28600</v>
      </c>
      <c r="R3592" s="113">
        <v>15</v>
      </c>
      <c r="S3592" s="113" t="s">
        <v>13</v>
      </c>
      <c r="T3592" s="113" t="s">
        <v>28601</v>
      </c>
      <c r="U3592" s="113" t="s">
        <v>28602</v>
      </c>
      <c r="V3592" s="114">
        <v>40581</v>
      </c>
      <c r="W3592" s="114">
        <v>40544</v>
      </c>
      <c r="X3592" s="113" t="s">
        <v>28603</v>
      </c>
      <c r="Y3592" s="114">
        <v>41271</v>
      </c>
      <c r="Z3592" s="114">
        <v>41275</v>
      </c>
      <c r="AA3592" s="113">
        <v>31</v>
      </c>
      <c r="AB3592" s="113" t="s">
        <v>9</v>
      </c>
      <c r="AC3592" s="113">
        <v>34</v>
      </c>
      <c r="AD3592" s="113" t="s">
        <v>18</v>
      </c>
      <c r="AE3592" s="114">
        <v>45017</v>
      </c>
      <c r="AF3592" s="113">
        <v>12</v>
      </c>
      <c r="AG3592" s="113">
        <v>3</v>
      </c>
      <c r="AH3592" s="113" t="s">
        <v>9913</v>
      </c>
      <c r="AI3592" s="117" t="s">
        <v>2505</v>
      </c>
      <c r="AJ3592" s="113" t="s">
        <v>45516</v>
      </c>
      <c r="AK3592" s="114">
        <v>44671</v>
      </c>
      <c r="AL3592" s="113">
        <v>40</v>
      </c>
      <c r="AM3592" s="113" t="s">
        <v>9870</v>
      </c>
      <c r="AN3592" s="113" t="s">
        <v>28604</v>
      </c>
      <c r="AO3592" s="113" t="s">
        <v>2917</v>
      </c>
      <c r="AP3592" s="113">
        <v>2008</v>
      </c>
      <c r="AQ3592" s="113" t="s">
        <v>3314</v>
      </c>
      <c r="AR3592" s="113" t="s">
        <v>28605</v>
      </c>
      <c r="AS3592" s="113" t="s">
        <v>14</v>
      </c>
      <c r="AT3592" s="113" t="s">
        <v>14</v>
      </c>
      <c r="AU3592" s="113" t="s">
        <v>16229</v>
      </c>
      <c r="AV3592" s="113" t="s">
        <v>14</v>
      </c>
      <c r="AW3592" s="113" t="s">
        <v>14</v>
      </c>
    </row>
    <row r="3593" spans="1:49">
      <c r="A3593" s="116" t="s">
        <v>4618</v>
      </c>
      <c r="B3593" s="113">
        <v>570020162</v>
      </c>
      <c r="C3593" s="113" t="s">
        <v>2569</v>
      </c>
      <c r="E3593" s="113" t="s">
        <v>133</v>
      </c>
      <c r="F3593" s="113" t="s">
        <v>1227</v>
      </c>
      <c r="G3593" s="114">
        <v>31132</v>
      </c>
      <c r="H3593" s="113" t="s">
        <v>16230</v>
      </c>
      <c r="I3593" s="113" t="s">
        <v>9866</v>
      </c>
      <c r="J3593" s="113" t="s">
        <v>9872</v>
      </c>
      <c r="K3593" s="113" t="s">
        <v>35539</v>
      </c>
      <c r="L3593" s="113">
        <v>82349616269</v>
      </c>
      <c r="M3593" s="113" t="s">
        <v>15620</v>
      </c>
      <c r="O3593" s="113" t="s">
        <v>12059</v>
      </c>
      <c r="P3593" s="113" t="s">
        <v>35540</v>
      </c>
      <c r="Q3593" s="113" t="s">
        <v>35541</v>
      </c>
      <c r="R3593" s="113">
        <v>15</v>
      </c>
      <c r="S3593" s="113" t="s">
        <v>13</v>
      </c>
      <c r="T3593" s="113" t="s">
        <v>35542</v>
      </c>
      <c r="U3593" s="113" t="s">
        <v>35543</v>
      </c>
      <c r="V3593" s="114">
        <v>38852</v>
      </c>
      <c r="W3593" s="114">
        <v>38808</v>
      </c>
      <c r="X3593" s="113" t="s">
        <v>35544</v>
      </c>
      <c r="Y3593" s="114">
        <v>39230</v>
      </c>
      <c r="Z3593" s="114">
        <v>39234</v>
      </c>
      <c r="AA3593" s="113">
        <v>22</v>
      </c>
      <c r="AB3593" s="113" t="s">
        <v>25</v>
      </c>
      <c r="AC3593" s="113">
        <v>32</v>
      </c>
      <c r="AD3593" s="113" t="s">
        <v>84</v>
      </c>
      <c r="AE3593" s="114">
        <v>44652</v>
      </c>
      <c r="AF3593" s="113">
        <v>14</v>
      </c>
      <c r="AG3593" s="113">
        <v>6</v>
      </c>
      <c r="AH3593" s="113" t="s">
        <v>16226</v>
      </c>
      <c r="AI3593" s="117" t="s">
        <v>9875</v>
      </c>
      <c r="AK3593" s="114">
        <v>44761</v>
      </c>
      <c r="AL3593" s="113">
        <v>25</v>
      </c>
      <c r="AM3593" s="113" t="s">
        <v>9974</v>
      </c>
      <c r="AN3593" s="113" t="s">
        <v>35545</v>
      </c>
      <c r="AO3593" s="113" t="s">
        <v>583</v>
      </c>
      <c r="AP3593" s="113">
        <v>2005</v>
      </c>
      <c r="AQ3593" s="113" t="s">
        <v>1227</v>
      </c>
      <c r="AR3593" s="113" t="s">
        <v>20157</v>
      </c>
      <c r="AS3593" s="113" t="s">
        <v>14</v>
      </c>
      <c r="AT3593" s="113" t="s">
        <v>14</v>
      </c>
      <c r="AU3593" s="113" t="s">
        <v>16229</v>
      </c>
      <c r="AV3593" s="113" t="s">
        <v>14</v>
      </c>
    </row>
    <row r="3594" spans="1:49">
      <c r="A3594" s="116" t="s">
        <v>5191</v>
      </c>
      <c r="C3594" s="113" t="s">
        <v>5192</v>
      </c>
      <c r="E3594" s="113" t="s">
        <v>41</v>
      </c>
      <c r="F3594" s="113" t="s">
        <v>1298</v>
      </c>
      <c r="G3594" s="114">
        <v>31133</v>
      </c>
      <c r="H3594" s="113" t="s">
        <v>16218</v>
      </c>
      <c r="I3594" s="113" t="s">
        <v>9866</v>
      </c>
      <c r="J3594" s="113" t="s">
        <v>9867</v>
      </c>
      <c r="K3594" s="113" t="s">
        <v>34467</v>
      </c>
      <c r="L3594" s="113">
        <v>81342127234</v>
      </c>
      <c r="M3594" s="113" t="s">
        <v>15522</v>
      </c>
      <c r="O3594" s="113" t="s">
        <v>34468</v>
      </c>
      <c r="P3594" s="113" t="s">
        <v>34469</v>
      </c>
      <c r="Q3594" s="113" t="s">
        <v>34470</v>
      </c>
      <c r="R3594" s="113">
        <v>15</v>
      </c>
      <c r="S3594" s="113" t="s">
        <v>13</v>
      </c>
      <c r="T3594" s="113" t="s">
        <v>34471</v>
      </c>
      <c r="U3594" s="113" t="s">
        <v>34472</v>
      </c>
      <c r="V3594" s="114">
        <v>40581</v>
      </c>
      <c r="W3594" s="114">
        <v>40544</v>
      </c>
      <c r="X3594" s="113" t="s">
        <v>34473</v>
      </c>
      <c r="Y3594" s="114">
        <v>41271</v>
      </c>
      <c r="Z3594" s="114">
        <v>41275</v>
      </c>
      <c r="AA3594" s="113">
        <v>22</v>
      </c>
      <c r="AB3594" s="113" t="s">
        <v>25</v>
      </c>
      <c r="AC3594" s="113">
        <v>32</v>
      </c>
      <c r="AD3594" s="113" t="s">
        <v>84</v>
      </c>
      <c r="AE3594" s="114">
        <v>45566</v>
      </c>
      <c r="AF3594" s="113">
        <v>11</v>
      </c>
      <c r="AG3594" s="113">
        <v>9</v>
      </c>
      <c r="AH3594" s="113" t="s">
        <v>16226</v>
      </c>
      <c r="AI3594" s="117" t="s">
        <v>9875</v>
      </c>
      <c r="AK3594" s="114">
        <v>44652</v>
      </c>
      <c r="AL3594" s="113">
        <v>40</v>
      </c>
      <c r="AM3594" s="113" t="s">
        <v>9870</v>
      </c>
      <c r="AN3594" s="113" t="s">
        <v>16561</v>
      </c>
      <c r="AO3594" s="113" t="s">
        <v>42</v>
      </c>
      <c r="AP3594" s="113">
        <v>2021</v>
      </c>
      <c r="AQ3594" s="113" t="s">
        <v>2436</v>
      </c>
      <c r="AR3594" s="113" t="s">
        <v>17153</v>
      </c>
      <c r="AS3594" s="113" t="s">
        <v>14</v>
      </c>
      <c r="AT3594" s="113" t="s">
        <v>14</v>
      </c>
      <c r="AU3594" s="113" t="s">
        <v>16229</v>
      </c>
      <c r="AV3594" s="113" t="s">
        <v>14</v>
      </c>
      <c r="AW3594" s="113" t="s">
        <v>14</v>
      </c>
    </row>
    <row r="3595" spans="1:49">
      <c r="A3595" s="116" t="s">
        <v>7587</v>
      </c>
      <c r="C3595" s="113" t="s">
        <v>1404</v>
      </c>
      <c r="E3595" s="113" t="s">
        <v>30</v>
      </c>
      <c r="F3595" s="113" t="s">
        <v>353</v>
      </c>
      <c r="G3595" s="114">
        <v>31136</v>
      </c>
      <c r="H3595" s="113" t="s">
        <v>16230</v>
      </c>
      <c r="I3595" s="113" t="s">
        <v>9866</v>
      </c>
      <c r="J3595" s="113" t="s">
        <v>16392</v>
      </c>
      <c r="K3595" s="113" t="s">
        <v>44996</v>
      </c>
      <c r="L3595" s="113">
        <v>85394255551</v>
      </c>
      <c r="M3595" s="113" t="s">
        <v>15993</v>
      </c>
      <c r="O3595" s="113" t="s">
        <v>15994</v>
      </c>
      <c r="P3595" s="113" t="s">
        <v>44997</v>
      </c>
      <c r="Q3595" s="113" t="s">
        <v>44998</v>
      </c>
      <c r="R3595" s="113">
        <v>15</v>
      </c>
      <c r="S3595" s="113" t="s">
        <v>13</v>
      </c>
      <c r="T3595" s="113" t="s">
        <v>44999</v>
      </c>
      <c r="U3595" s="113" t="s">
        <v>45000</v>
      </c>
      <c r="V3595" s="114">
        <v>40210</v>
      </c>
      <c r="W3595" s="114">
        <v>40179</v>
      </c>
      <c r="X3595" s="113" t="s">
        <v>45001</v>
      </c>
      <c r="Y3595" s="114">
        <v>40906</v>
      </c>
      <c r="Z3595" s="114">
        <v>40909</v>
      </c>
      <c r="AA3595" s="113">
        <v>21</v>
      </c>
      <c r="AB3595" s="113" t="s">
        <v>24</v>
      </c>
      <c r="AC3595" s="113">
        <v>33</v>
      </c>
      <c r="AD3595" s="113" t="s">
        <v>10</v>
      </c>
      <c r="AE3595" s="114">
        <v>45200</v>
      </c>
      <c r="AF3595" s="113">
        <v>14</v>
      </c>
      <c r="AG3595" s="113">
        <v>0</v>
      </c>
      <c r="AH3595" s="113" t="s">
        <v>16263</v>
      </c>
      <c r="AI3595" s="117" t="s">
        <v>1240</v>
      </c>
      <c r="AK3595" s="114">
        <v>44568</v>
      </c>
      <c r="AL3595" s="113">
        <v>40</v>
      </c>
      <c r="AM3595" s="113" t="s">
        <v>9870</v>
      </c>
      <c r="AN3595" s="113" t="s">
        <v>16468</v>
      </c>
      <c r="AO3595" s="113" t="s">
        <v>31</v>
      </c>
      <c r="AP3595" s="113">
        <v>2013</v>
      </c>
      <c r="AQ3595" s="113" t="s">
        <v>8</v>
      </c>
      <c r="AR3595" s="113" t="s">
        <v>16274</v>
      </c>
      <c r="AS3595" s="113" t="s">
        <v>14</v>
      </c>
      <c r="AT3595" s="113" t="s">
        <v>14</v>
      </c>
      <c r="AU3595" s="113" t="s">
        <v>16229</v>
      </c>
      <c r="AV3595" s="113" t="s">
        <v>14</v>
      </c>
      <c r="AW3595" s="113" t="s">
        <v>14</v>
      </c>
    </row>
    <row r="3596" spans="1:49">
      <c r="A3596" s="116" t="s">
        <v>2646</v>
      </c>
      <c r="C3596" s="113" t="s">
        <v>2647</v>
      </c>
      <c r="E3596" s="113" t="s">
        <v>74</v>
      </c>
      <c r="F3596" s="113" t="s">
        <v>37</v>
      </c>
      <c r="G3596" s="114">
        <v>31138</v>
      </c>
      <c r="H3596" s="113" t="s">
        <v>16230</v>
      </c>
      <c r="I3596" s="113" t="s">
        <v>9866</v>
      </c>
      <c r="J3596" s="113" t="s">
        <v>9872</v>
      </c>
      <c r="K3596" s="113" t="s">
        <v>27547</v>
      </c>
      <c r="L3596" s="113">
        <v>82259036006</v>
      </c>
      <c r="M3596" s="113" t="s">
        <v>27548</v>
      </c>
      <c r="O3596" s="113" t="s">
        <v>10152</v>
      </c>
      <c r="P3596" s="113" t="s">
        <v>27549</v>
      </c>
      <c r="Q3596" s="113" t="s">
        <v>27550</v>
      </c>
      <c r="R3596" s="113">
        <v>15</v>
      </c>
      <c r="S3596" s="113" t="s">
        <v>13</v>
      </c>
      <c r="T3596" s="113" t="s">
        <v>27551</v>
      </c>
      <c r="U3596" s="113" t="s">
        <v>27552</v>
      </c>
      <c r="V3596" s="114">
        <v>39904</v>
      </c>
      <c r="W3596" s="114">
        <v>39873</v>
      </c>
      <c r="X3596" s="113" t="s">
        <v>27553</v>
      </c>
      <c r="Y3596" s="114">
        <v>40574</v>
      </c>
      <c r="Z3596" s="114">
        <v>40575</v>
      </c>
      <c r="AA3596" s="113">
        <v>31</v>
      </c>
      <c r="AB3596" s="113" t="s">
        <v>9</v>
      </c>
      <c r="AC3596" s="113">
        <v>34</v>
      </c>
      <c r="AD3596" s="113" t="s">
        <v>18</v>
      </c>
      <c r="AE3596" s="114">
        <v>45505</v>
      </c>
      <c r="AF3596" s="113">
        <v>15</v>
      </c>
      <c r="AG3596" s="113">
        <v>5</v>
      </c>
      <c r="AH3596" s="113" t="s">
        <v>16226</v>
      </c>
      <c r="AI3596" s="117" t="s">
        <v>9891</v>
      </c>
      <c r="AK3596" s="114">
        <v>44670</v>
      </c>
      <c r="AL3596" s="113">
        <v>40</v>
      </c>
      <c r="AM3596" s="113" t="s">
        <v>9870</v>
      </c>
      <c r="AN3596" s="113" t="s">
        <v>16670</v>
      </c>
      <c r="AO3596" s="113" t="s">
        <v>94</v>
      </c>
      <c r="AP3596" s="113">
        <v>2008</v>
      </c>
      <c r="AQ3596" s="113" t="s">
        <v>19481</v>
      </c>
      <c r="AR3596" s="113" t="s">
        <v>23387</v>
      </c>
      <c r="AS3596" s="113" t="s">
        <v>14</v>
      </c>
      <c r="AT3596" s="113" t="s">
        <v>14</v>
      </c>
      <c r="AU3596" s="113" t="s">
        <v>16229</v>
      </c>
      <c r="AV3596" s="113" t="s">
        <v>14</v>
      </c>
      <c r="AW3596" s="113" t="s">
        <v>14</v>
      </c>
    </row>
    <row r="3597" spans="1:49">
      <c r="A3597" s="116" t="s">
        <v>9402</v>
      </c>
      <c r="C3597" s="113" t="s">
        <v>9403</v>
      </c>
      <c r="E3597" s="113" t="s">
        <v>67</v>
      </c>
      <c r="F3597" s="113" t="s">
        <v>8</v>
      </c>
      <c r="G3597" s="114">
        <v>31138</v>
      </c>
      <c r="H3597" s="113" t="s">
        <v>16230</v>
      </c>
      <c r="I3597" s="113" t="s">
        <v>9866</v>
      </c>
      <c r="J3597" s="113" t="s">
        <v>9872</v>
      </c>
      <c r="K3597" s="113" t="s">
        <v>26602</v>
      </c>
      <c r="L3597" s="113">
        <v>82240165553</v>
      </c>
      <c r="M3597" s="113" t="s">
        <v>13573</v>
      </c>
      <c r="N3597" s="113" t="s">
        <v>16242</v>
      </c>
      <c r="O3597" s="113" t="s">
        <v>13574</v>
      </c>
      <c r="P3597" s="113" t="s">
        <v>26603</v>
      </c>
      <c r="Q3597" s="113" t="s">
        <v>16244</v>
      </c>
      <c r="R3597" s="113">
        <v>15</v>
      </c>
      <c r="S3597" s="113" t="s">
        <v>13</v>
      </c>
      <c r="T3597" s="113" t="s">
        <v>26604</v>
      </c>
      <c r="U3597" s="113" t="s">
        <v>26605</v>
      </c>
      <c r="V3597" s="114">
        <v>44186</v>
      </c>
      <c r="W3597" s="114">
        <v>44166</v>
      </c>
      <c r="X3597" s="113" t="s">
        <v>26606</v>
      </c>
      <c r="Y3597" s="114">
        <v>44593</v>
      </c>
      <c r="Z3597" s="114">
        <v>44593</v>
      </c>
      <c r="AA3597" s="113">
        <v>31</v>
      </c>
      <c r="AB3597" s="113" t="s">
        <v>9</v>
      </c>
      <c r="AC3597" s="113">
        <v>31</v>
      </c>
      <c r="AD3597" s="113" t="s">
        <v>9</v>
      </c>
      <c r="AE3597" s="114">
        <v>44166</v>
      </c>
      <c r="AF3597" s="113">
        <v>0</v>
      </c>
      <c r="AG3597" s="113">
        <v>0</v>
      </c>
      <c r="AH3597" s="113" t="s">
        <v>16226</v>
      </c>
      <c r="AI3597" s="117" t="s">
        <v>12117</v>
      </c>
      <c r="AK3597" s="114">
        <v>44593</v>
      </c>
      <c r="AL3597" s="113">
        <v>40</v>
      </c>
      <c r="AM3597" s="113" t="s">
        <v>9870</v>
      </c>
      <c r="AN3597" s="113" t="s">
        <v>26601</v>
      </c>
      <c r="AO3597" s="113" t="s">
        <v>3240</v>
      </c>
      <c r="AP3597" s="113">
        <v>2010</v>
      </c>
      <c r="AQ3597" s="113" t="s">
        <v>8</v>
      </c>
      <c r="AR3597" s="113" t="s">
        <v>18780</v>
      </c>
      <c r="AS3597" s="113" t="s">
        <v>14</v>
      </c>
      <c r="AT3597" s="113" t="s">
        <v>14</v>
      </c>
      <c r="AU3597" s="113" t="s">
        <v>16229</v>
      </c>
      <c r="AV3597" s="113" t="s">
        <v>14</v>
      </c>
    </row>
    <row r="3598" spans="1:49">
      <c r="A3598" s="116" t="s">
        <v>1282</v>
      </c>
      <c r="C3598" s="113" t="s">
        <v>1283</v>
      </c>
      <c r="E3598" s="113" t="s">
        <v>501</v>
      </c>
      <c r="F3598" s="113" t="s">
        <v>8</v>
      </c>
      <c r="G3598" s="114">
        <v>31142</v>
      </c>
      <c r="H3598" s="113" t="s">
        <v>16230</v>
      </c>
      <c r="I3598" s="113" t="s">
        <v>9866</v>
      </c>
      <c r="J3598" s="113" t="s">
        <v>9867</v>
      </c>
      <c r="K3598" s="113" t="s">
        <v>42664</v>
      </c>
      <c r="L3598" s="113">
        <v>82293494037</v>
      </c>
      <c r="M3598" s="113" t="s">
        <v>11919</v>
      </c>
      <c r="O3598" s="113" t="s">
        <v>11920</v>
      </c>
      <c r="P3598" s="113" t="s">
        <v>42665</v>
      </c>
      <c r="Q3598" s="113" t="s">
        <v>42666</v>
      </c>
      <c r="R3598" s="113">
        <v>15</v>
      </c>
      <c r="S3598" s="113" t="s">
        <v>13</v>
      </c>
      <c r="T3598" s="113" t="s">
        <v>42667</v>
      </c>
      <c r="U3598" s="113" t="s">
        <v>42668</v>
      </c>
      <c r="V3598" s="114">
        <v>39965</v>
      </c>
      <c r="W3598" s="114">
        <v>39904</v>
      </c>
      <c r="X3598" s="113" t="s">
        <v>42669</v>
      </c>
      <c r="Y3598" s="114">
        <v>40542</v>
      </c>
      <c r="Z3598" s="114">
        <v>40544</v>
      </c>
      <c r="AA3598" s="113">
        <v>23</v>
      </c>
      <c r="AB3598" s="113" t="s">
        <v>78</v>
      </c>
      <c r="AC3598" s="113">
        <v>33</v>
      </c>
      <c r="AD3598" s="113" t="s">
        <v>10</v>
      </c>
      <c r="AE3598" s="114">
        <v>45017</v>
      </c>
      <c r="AF3598" s="113">
        <v>12</v>
      </c>
      <c r="AG3598" s="113">
        <v>6</v>
      </c>
      <c r="AH3598" s="113" t="s">
        <v>16226</v>
      </c>
      <c r="AI3598" s="117" t="s">
        <v>410</v>
      </c>
      <c r="AK3598" s="114">
        <v>45017</v>
      </c>
      <c r="AL3598" s="113">
        <v>40</v>
      </c>
      <c r="AM3598" s="113" t="s">
        <v>9870</v>
      </c>
      <c r="AN3598" s="113" t="s">
        <v>17474</v>
      </c>
      <c r="AO3598" s="113" t="s">
        <v>1512</v>
      </c>
      <c r="AP3598" s="113">
        <v>2019</v>
      </c>
      <c r="AQ3598" s="113" t="s">
        <v>8</v>
      </c>
      <c r="AR3598" s="113" t="s">
        <v>16274</v>
      </c>
      <c r="AS3598" s="113" t="s">
        <v>14</v>
      </c>
      <c r="AT3598" s="113" t="s">
        <v>14</v>
      </c>
      <c r="AU3598" s="113" t="s">
        <v>16229</v>
      </c>
      <c r="AV3598" s="113" t="s">
        <v>14</v>
      </c>
      <c r="AW3598" s="113" t="s">
        <v>14</v>
      </c>
    </row>
    <row r="3599" spans="1:49">
      <c r="A3599" s="116" t="s">
        <v>1434</v>
      </c>
      <c r="C3599" s="113" t="s">
        <v>1435</v>
      </c>
      <c r="E3599" s="113" t="s">
        <v>30</v>
      </c>
      <c r="F3599" s="113" t="s">
        <v>8</v>
      </c>
      <c r="G3599" s="114">
        <v>31142</v>
      </c>
      <c r="H3599" s="113" t="s">
        <v>16230</v>
      </c>
      <c r="I3599" s="113" t="s">
        <v>9866</v>
      </c>
      <c r="J3599" s="113" t="s">
        <v>16392</v>
      </c>
      <c r="K3599" s="113" t="s">
        <v>37054</v>
      </c>
      <c r="L3599" s="113">
        <v>82117085789</v>
      </c>
      <c r="M3599" s="113" t="s">
        <v>37055</v>
      </c>
      <c r="O3599" s="113" t="s">
        <v>13203</v>
      </c>
      <c r="P3599" s="113" t="s">
        <v>37056</v>
      </c>
      <c r="Q3599" s="113" t="s">
        <v>37057</v>
      </c>
      <c r="R3599" s="113">
        <v>15</v>
      </c>
      <c r="S3599" s="113" t="s">
        <v>13</v>
      </c>
      <c r="T3599" s="113" t="s">
        <v>37058</v>
      </c>
      <c r="U3599" s="113" t="s">
        <v>37059</v>
      </c>
      <c r="V3599" s="114">
        <v>40179</v>
      </c>
      <c r="W3599" s="114">
        <v>40179</v>
      </c>
      <c r="X3599" s="113" t="s">
        <v>37060</v>
      </c>
      <c r="Y3599" s="114">
        <v>40906</v>
      </c>
      <c r="Z3599" s="114">
        <v>40909</v>
      </c>
      <c r="AA3599" s="113">
        <v>21</v>
      </c>
      <c r="AB3599" s="113" t="s">
        <v>24</v>
      </c>
      <c r="AC3599" s="113">
        <v>33</v>
      </c>
      <c r="AD3599" s="113" t="s">
        <v>10</v>
      </c>
      <c r="AE3599" s="114">
        <v>45200</v>
      </c>
      <c r="AF3599" s="113">
        <v>13</v>
      </c>
      <c r="AG3599" s="113">
        <v>9</v>
      </c>
      <c r="AH3599" s="113" t="s">
        <v>16263</v>
      </c>
      <c r="AI3599" s="117" t="s">
        <v>16264</v>
      </c>
      <c r="AK3599" s="114">
        <v>45302</v>
      </c>
      <c r="AL3599" s="113">
        <v>40</v>
      </c>
      <c r="AM3599" s="113" t="s">
        <v>9870</v>
      </c>
      <c r="AN3599" s="113" t="s">
        <v>16468</v>
      </c>
      <c r="AO3599" s="113" t="s">
        <v>31</v>
      </c>
      <c r="AP3599" s="113">
        <v>2008</v>
      </c>
      <c r="AQ3599" s="113" t="s">
        <v>5236</v>
      </c>
      <c r="AR3599" s="113" t="s">
        <v>27173</v>
      </c>
      <c r="AS3599" s="113" t="s">
        <v>14</v>
      </c>
      <c r="AT3599" s="113" t="s">
        <v>14</v>
      </c>
      <c r="AU3599" s="113" t="s">
        <v>16229</v>
      </c>
      <c r="AV3599" s="113" t="s">
        <v>14</v>
      </c>
    </row>
    <row r="3600" spans="1:49">
      <c r="A3600" s="116" t="s">
        <v>1279</v>
      </c>
      <c r="C3600" s="113" t="s">
        <v>1280</v>
      </c>
      <c r="F3600" s="113" t="s">
        <v>8</v>
      </c>
      <c r="G3600" s="114">
        <v>31144</v>
      </c>
      <c r="H3600" s="113" t="s">
        <v>16218</v>
      </c>
      <c r="I3600" s="113" t="s">
        <v>9866</v>
      </c>
      <c r="J3600" s="113" t="s">
        <v>9872</v>
      </c>
      <c r="K3600" s="113" t="s">
        <v>39350</v>
      </c>
      <c r="L3600" s="113">
        <v>82290886500</v>
      </c>
      <c r="M3600" s="113" t="s">
        <v>12641</v>
      </c>
      <c r="O3600" s="113" t="s">
        <v>39351</v>
      </c>
      <c r="P3600" s="113" t="s">
        <v>39352</v>
      </c>
      <c r="Q3600" s="113" t="s">
        <v>39353</v>
      </c>
      <c r="R3600" s="113">
        <v>15</v>
      </c>
      <c r="S3600" s="113" t="s">
        <v>13</v>
      </c>
      <c r="T3600" s="113" t="s">
        <v>39354</v>
      </c>
      <c r="U3600" s="113" t="s">
        <v>39355</v>
      </c>
      <c r="V3600" s="114">
        <v>39904</v>
      </c>
      <c r="W3600" s="114">
        <v>39904</v>
      </c>
      <c r="X3600" s="113" t="s">
        <v>39356</v>
      </c>
      <c r="Y3600" s="114">
        <v>40542</v>
      </c>
      <c r="Z3600" s="114">
        <v>40544</v>
      </c>
      <c r="AA3600" s="113">
        <v>21</v>
      </c>
      <c r="AB3600" s="113" t="s">
        <v>24</v>
      </c>
      <c r="AC3600" s="113">
        <v>24</v>
      </c>
      <c r="AD3600" s="113" t="s">
        <v>47</v>
      </c>
      <c r="AE3600" s="114">
        <v>44652</v>
      </c>
      <c r="AF3600" s="113">
        <v>17</v>
      </c>
      <c r="AG3600" s="113">
        <v>9</v>
      </c>
      <c r="AH3600" s="113" t="s">
        <v>16263</v>
      </c>
      <c r="AI3600" s="117" t="s">
        <v>75</v>
      </c>
      <c r="AK3600" s="114">
        <v>44930</v>
      </c>
      <c r="AL3600" s="113">
        <v>15</v>
      </c>
      <c r="AM3600" s="113" t="s">
        <v>9885</v>
      </c>
      <c r="AN3600" s="113" t="s">
        <v>39357</v>
      </c>
      <c r="AO3600" s="113" t="s">
        <v>1281</v>
      </c>
      <c r="AP3600" s="113">
        <v>2004</v>
      </c>
      <c r="AQ3600" s="113" t="s">
        <v>8</v>
      </c>
      <c r="AR3600" s="113" t="s">
        <v>29244</v>
      </c>
      <c r="AS3600" s="113" t="s">
        <v>14</v>
      </c>
      <c r="AT3600" s="113" t="s">
        <v>14</v>
      </c>
      <c r="AU3600" s="113" t="s">
        <v>16229</v>
      </c>
      <c r="AV3600" s="113" t="s">
        <v>14</v>
      </c>
    </row>
    <row r="3601" spans="1:49">
      <c r="A3601" s="116" t="s">
        <v>3567</v>
      </c>
      <c r="B3601" s="113">
        <v>570015652</v>
      </c>
      <c r="C3601" s="113" t="s">
        <v>3568</v>
      </c>
      <c r="E3601" s="113" t="s">
        <v>34</v>
      </c>
      <c r="F3601" s="113" t="s">
        <v>8</v>
      </c>
      <c r="G3601" s="114">
        <v>31147</v>
      </c>
      <c r="H3601" s="113" t="s">
        <v>16230</v>
      </c>
      <c r="I3601" s="113" t="s">
        <v>9866</v>
      </c>
      <c r="J3601" s="113" t="s">
        <v>9867</v>
      </c>
      <c r="K3601" s="113" t="s">
        <v>43794</v>
      </c>
      <c r="L3601" s="113">
        <v>811452633</v>
      </c>
      <c r="M3601" s="113" t="s">
        <v>12976</v>
      </c>
      <c r="O3601" s="113" t="s">
        <v>12977</v>
      </c>
      <c r="P3601" s="113" t="s">
        <v>43795</v>
      </c>
      <c r="Q3601" s="113" t="s">
        <v>43796</v>
      </c>
      <c r="R3601" s="113">
        <v>15</v>
      </c>
      <c r="S3601" s="113" t="s">
        <v>13</v>
      </c>
      <c r="T3601" s="113" t="s">
        <v>43797</v>
      </c>
      <c r="U3601" s="113" t="s">
        <v>43798</v>
      </c>
      <c r="V3601" s="114">
        <v>37998</v>
      </c>
      <c r="W3601" s="114">
        <v>37956</v>
      </c>
      <c r="X3601" s="113" t="s">
        <v>43799</v>
      </c>
      <c r="Y3601" s="114">
        <v>38408</v>
      </c>
      <c r="Z3601" s="114">
        <v>38412</v>
      </c>
      <c r="AA3601" s="113">
        <v>21</v>
      </c>
      <c r="AB3601" s="113" t="s">
        <v>24</v>
      </c>
      <c r="AC3601" s="113">
        <v>34</v>
      </c>
      <c r="AD3601" s="113" t="s">
        <v>18</v>
      </c>
      <c r="AE3601" s="114">
        <v>44652</v>
      </c>
      <c r="AF3601" s="113">
        <v>13</v>
      </c>
      <c r="AG3601" s="113">
        <v>4</v>
      </c>
      <c r="AH3601" s="113" t="s">
        <v>16226</v>
      </c>
      <c r="AI3601" s="117" t="s">
        <v>9932</v>
      </c>
      <c r="AK3601" s="114">
        <v>44560</v>
      </c>
      <c r="AL3601" s="113">
        <v>40</v>
      </c>
      <c r="AM3601" s="113" t="s">
        <v>9870</v>
      </c>
      <c r="AN3601" s="113" t="s">
        <v>20922</v>
      </c>
      <c r="AO3601" s="113" t="s">
        <v>524</v>
      </c>
      <c r="AP3601" s="113">
        <v>2010</v>
      </c>
      <c r="AQ3601" s="113" t="s">
        <v>8</v>
      </c>
      <c r="AR3601" s="113" t="s">
        <v>20853</v>
      </c>
      <c r="AS3601" s="113" t="s">
        <v>14</v>
      </c>
      <c r="AT3601" s="113" t="s">
        <v>14</v>
      </c>
      <c r="AU3601" s="113" t="s">
        <v>16229</v>
      </c>
      <c r="AV3601" s="113" t="s">
        <v>14</v>
      </c>
      <c r="AW3601" s="113" t="s">
        <v>14</v>
      </c>
    </row>
    <row r="3602" spans="1:49">
      <c r="A3602" s="116" t="s">
        <v>1749</v>
      </c>
      <c r="C3602" s="113" t="s">
        <v>1750</v>
      </c>
      <c r="E3602" s="113" t="s">
        <v>30</v>
      </c>
      <c r="F3602" s="113" t="s">
        <v>8</v>
      </c>
      <c r="G3602" s="114">
        <v>31147</v>
      </c>
      <c r="H3602" s="113" t="s">
        <v>16230</v>
      </c>
      <c r="I3602" s="113" t="s">
        <v>9866</v>
      </c>
      <c r="J3602" s="113" t="s">
        <v>9867</v>
      </c>
      <c r="K3602" s="113" t="s">
        <v>20521</v>
      </c>
      <c r="L3602" s="113">
        <v>82343671660</v>
      </c>
      <c r="M3602" s="113" t="s">
        <v>46588</v>
      </c>
      <c r="O3602" s="113" t="s">
        <v>13169</v>
      </c>
      <c r="P3602" s="113" t="s">
        <v>20522</v>
      </c>
      <c r="Q3602" s="113" t="s">
        <v>20523</v>
      </c>
      <c r="R3602" s="113">
        <v>15</v>
      </c>
      <c r="S3602" s="113" t="s">
        <v>13</v>
      </c>
      <c r="T3602" s="113" t="s">
        <v>20524</v>
      </c>
      <c r="U3602" s="113" t="s">
        <v>20525</v>
      </c>
      <c r="V3602" s="114">
        <v>39904</v>
      </c>
      <c r="W3602" s="114">
        <v>39904</v>
      </c>
      <c r="X3602" s="113" t="s">
        <v>20526</v>
      </c>
      <c r="Y3602" s="114">
        <v>40542</v>
      </c>
      <c r="Z3602" s="114">
        <v>40544</v>
      </c>
      <c r="AA3602" s="113">
        <v>21</v>
      </c>
      <c r="AB3602" s="113" t="s">
        <v>24</v>
      </c>
      <c r="AC3602" s="113">
        <v>33</v>
      </c>
      <c r="AD3602" s="113" t="s">
        <v>10</v>
      </c>
      <c r="AE3602" s="114">
        <v>45200</v>
      </c>
      <c r="AF3602" s="113">
        <v>14</v>
      </c>
      <c r="AG3602" s="113">
        <v>3</v>
      </c>
      <c r="AH3602" s="113" t="s">
        <v>16263</v>
      </c>
      <c r="AI3602" s="117" t="s">
        <v>20527</v>
      </c>
      <c r="AK3602" s="114">
        <v>43892</v>
      </c>
      <c r="AL3602" s="113">
        <v>40</v>
      </c>
      <c r="AM3602" s="113" t="s">
        <v>9870</v>
      </c>
      <c r="AN3602" s="113" t="s">
        <v>16468</v>
      </c>
      <c r="AO3602" s="113" t="s">
        <v>31</v>
      </c>
      <c r="AP3602" s="113">
        <v>2011</v>
      </c>
      <c r="AQ3602" s="113" t="s">
        <v>5236</v>
      </c>
      <c r="AR3602" s="113" t="s">
        <v>20473</v>
      </c>
      <c r="AS3602" s="113" t="s">
        <v>14</v>
      </c>
      <c r="AT3602" s="113" t="s">
        <v>14</v>
      </c>
      <c r="AU3602" s="113" t="s">
        <v>16229</v>
      </c>
      <c r="AV3602" s="113" t="s">
        <v>14</v>
      </c>
      <c r="AW3602" s="113" t="s">
        <v>14</v>
      </c>
    </row>
    <row r="3603" spans="1:49">
      <c r="A3603" s="116" t="s">
        <v>8626</v>
      </c>
      <c r="C3603" s="113" t="s">
        <v>8627</v>
      </c>
      <c r="E3603" s="113" t="s">
        <v>30</v>
      </c>
      <c r="F3603" s="113" t="s">
        <v>8</v>
      </c>
      <c r="G3603" s="114">
        <v>31148</v>
      </c>
      <c r="H3603" s="113" t="s">
        <v>16218</v>
      </c>
      <c r="I3603" s="113" t="s">
        <v>9866</v>
      </c>
      <c r="J3603" s="113" t="s">
        <v>9872</v>
      </c>
      <c r="K3603" s="113" t="s">
        <v>37720</v>
      </c>
      <c r="L3603" s="113">
        <v>85394417301</v>
      </c>
      <c r="M3603" s="113" t="s">
        <v>13015</v>
      </c>
      <c r="O3603" s="113" t="s">
        <v>37721</v>
      </c>
      <c r="P3603" s="113" t="s">
        <v>37722</v>
      </c>
      <c r="Q3603" s="113" t="s">
        <v>37723</v>
      </c>
      <c r="R3603" s="113">
        <v>15</v>
      </c>
      <c r="S3603" s="113" t="s">
        <v>13</v>
      </c>
      <c r="T3603" s="113" t="s">
        <v>37724</v>
      </c>
      <c r="U3603" s="113" t="s">
        <v>37725</v>
      </c>
      <c r="V3603" s="114">
        <v>40210</v>
      </c>
      <c r="W3603" s="114">
        <v>40179</v>
      </c>
      <c r="X3603" s="113" t="s">
        <v>37726</v>
      </c>
      <c r="Y3603" s="114">
        <v>40906</v>
      </c>
      <c r="Z3603" s="114">
        <v>40909</v>
      </c>
      <c r="AA3603" s="113">
        <v>21</v>
      </c>
      <c r="AB3603" s="113" t="s">
        <v>24</v>
      </c>
      <c r="AC3603" s="113">
        <v>33</v>
      </c>
      <c r="AD3603" s="113" t="s">
        <v>10</v>
      </c>
      <c r="AE3603" s="114">
        <v>45200</v>
      </c>
      <c r="AF3603" s="113">
        <v>13</v>
      </c>
      <c r="AG3603" s="113">
        <v>11</v>
      </c>
      <c r="AH3603" s="113" t="s">
        <v>16263</v>
      </c>
      <c r="AI3603" s="117" t="s">
        <v>16264</v>
      </c>
      <c r="AK3603" s="114">
        <v>45302</v>
      </c>
      <c r="AL3603" s="113">
        <v>40</v>
      </c>
      <c r="AM3603" s="113" t="s">
        <v>9870</v>
      </c>
      <c r="AN3603" s="113" t="s">
        <v>16468</v>
      </c>
      <c r="AO3603" s="113" t="s">
        <v>31</v>
      </c>
      <c r="AP3603" s="113">
        <v>2011</v>
      </c>
      <c r="AQ3603" s="113" t="s">
        <v>8</v>
      </c>
      <c r="AR3603" s="113" t="s">
        <v>30427</v>
      </c>
      <c r="AS3603" s="113" t="s">
        <v>14</v>
      </c>
      <c r="AT3603" s="113" t="s">
        <v>14</v>
      </c>
      <c r="AU3603" s="113" t="s">
        <v>16229</v>
      </c>
      <c r="AV3603" s="113" t="s">
        <v>14</v>
      </c>
    </row>
    <row r="3604" spans="1:49">
      <c r="A3604" s="116" t="s">
        <v>46822</v>
      </c>
      <c r="C3604" s="113" t="s">
        <v>26103</v>
      </c>
      <c r="E3604" s="113" t="s">
        <v>2907</v>
      </c>
      <c r="F3604" s="113" t="s">
        <v>8</v>
      </c>
      <c r="G3604" s="114">
        <v>31148</v>
      </c>
      <c r="H3604" s="113" t="s">
        <v>16230</v>
      </c>
      <c r="I3604" s="113" t="s">
        <v>10007</v>
      </c>
      <c r="J3604" s="113" t="s">
        <v>9867</v>
      </c>
      <c r="K3604" s="113" t="s">
        <v>26104</v>
      </c>
      <c r="L3604" s="113">
        <v>85298110585</v>
      </c>
      <c r="M3604" s="113" t="s">
        <v>26105</v>
      </c>
      <c r="N3604" s="113" t="s">
        <v>26106</v>
      </c>
      <c r="O3604" s="113" t="s">
        <v>26107</v>
      </c>
      <c r="P3604" s="113" t="s">
        <v>26108</v>
      </c>
      <c r="Q3604" s="113" t="s">
        <v>26109</v>
      </c>
      <c r="R3604" s="113">
        <v>15</v>
      </c>
      <c r="S3604" s="113" t="s">
        <v>13</v>
      </c>
      <c r="T3604" s="113" t="s">
        <v>26110</v>
      </c>
      <c r="U3604" s="113" t="s">
        <v>26111</v>
      </c>
      <c r="V3604" s="114">
        <v>40179</v>
      </c>
      <c r="W3604" s="114">
        <v>40179</v>
      </c>
      <c r="X3604" s="113" t="s">
        <v>26112</v>
      </c>
      <c r="Y3604" s="114">
        <v>40616</v>
      </c>
      <c r="Z3604" s="114">
        <v>40634</v>
      </c>
      <c r="AA3604" s="113">
        <v>32</v>
      </c>
      <c r="AB3604" s="113" t="s">
        <v>84</v>
      </c>
      <c r="AC3604" s="113">
        <v>41</v>
      </c>
      <c r="AD3604" s="113" t="s">
        <v>52</v>
      </c>
      <c r="AE3604" s="114">
        <v>43922</v>
      </c>
      <c r="AF3604" s="113">
        <v>10</v>
      </c>
      <c r="AG3604" s="113">
        <v>3</v>
      </c>
      <c r="AH3604" s="113" t="s">
        <v>16226</v>
      </c>
      <c r="AI3604" s="117" t="s">
        <v>12040</v>
      </c>
      <c r="AK3604" s="114">
        <v>45293</v>
      </c>
      <c r="AL3604" s="113">
        <v>45</v>
      </c>
      <c r="AM3604" s="113" t="s">
        <v>9922</v>
      </c>
      <c r="AN3604" s="113" t="s">
        <v>26113</v>
      </c>
      <c r="AO3604" s="113" t="s">
        <v>15499</v>
      </c>
      <c r="AP3604" s="113">
        <v>2009</v>
      </c>
      <c r="AQ3604" s="113" t="s">
        <v>14927</v>
      </c>
      <c r="AR3604" s="113" t="s">
        <v>16437</v>
      </c>
      <c r="AS3604" s="113" t="s">
        <v>14</v>
      </c>
      <c r="AT3604" s="113" t="s">
        <v>14</v>
      </c>
      <c r="AU3604" s="113" t="s">
        <v>16229</v>
      </c>
      <c r="AV3604" s="113" t="s">
        <v>14</v>
      </c>
    </row>
    <row r="3605" spans="1:49">
      <c r="A3605" s="116" t="s">
        <v>5333</v>
      </c>
      <c r="C3605" s="113" t="s">
        <v>5334</v>
      </c>
      <c r="E3605" s="113" t="s">
        <v>67</v>
      </c>
      <c r="F3605" s="113" t="s">
        <v>8</v>
      </c>
      <c r="G3605" s="114">
        <v>31151</v>
      </c>
      <c r="H3605" s="113" t="s">
        <v>16218</v>
      </c>
      <c r="I3605" s="113" t="s">
        <v>9866</v>
      </c>
      <c r="J3605" s="113" t="s">
        <v>9872</v>
      </c>
      <c r="K3605" s="113" t="s">
        <v>26595</v>
      </c>
      <c r="L3605" s="113">
        <v>82259246958</v>
      </c>
      <c r="M3605" s="113" t="s">
        <v>13576</v>
      </c>
      <c r="O3605" s="113" t="s">
        <v>26596</v>
      </c>
      <c r="P3605" s="113" t="s">
        <v>26597</v>
      </c>
      <c r="Q3605" s="113" t="s">
        <v>16244</v>
      </c>
      <c r="R3605" s="113">
        <v>15</v>
      </c>
      <c r="S3605" s="113" t="s">
        <v>13</v>
      </c>
      <c r="T3605" s="113" t="s">
        <v>26598</v>
      </c>
      <c r="U3605" s="113" t="s">
        <v>26599</v>
      </c>
      <c r="V3605" s="114">
        <v>44186</v>
      </c>
      <c r="W3605" s="114">
        <v>44166</v>
      </c>
      <c r="X3605" s="113" t="s">
        <v>26600</v>
      </c>
      <c r="Y3605" s="114">
        <v>44593</v>
      </c>
      <c r="Z3605" s="114">
        <v>44593</v>
      </c>
      <c r="AA3605" s="113">
        <v>31</v>
      </c>
      <c r="AB3605" s="113" t="s">
        <v>9</v>
      </c>
      <c r="AC3605" s="113">
        <v>31</v>
      </c>
      <c r="AD3605" s="113" t="s">
        <v>9</v>
      </c>
      <c r="AE3605" s="114">
        <v>44166</v>
      </c>
      <c r="AF3605" s="113">
        <v>0</v>
      </c>
      <c r="AG3605" s="113">
        <v>0</v>
      </c>
      <c r="AH3605" s="113" t="s">
        <v>16226</v>
      </c>
      <c r="AI3605" s="117" t="s">
        <v>12117</v>
      </c>
      <c r="AK3605" s="114">
        <v>44593</v>
      </c>
      <c r="AL3605" s="113">
        <v>40</v>
      </c>
      <c r="AM3605" s="113" t="s">
        <v>9870</v>
      </c>
      <c r="AN3605" s="113" t="s">
        <v>26601</v>
      </c>
      <c r="AO3605" s="113" t="s">
        <v>3240</v>
      </c>
      <c r="AP3605" s="113">
        <v>2011</v>
      </c>
      <c r="AQ3605" s="113" t="s">
        <v>8</v>
      </c>
      <c r="AR3605" s="113" t="s">
        <v>18780</v>
      </c>
      <c r="AS3605" s="113" t="s">
        <v>14</v>
      </c>
      <c r="AT3605" s="113" t="s">
        <v>14</v>
      </c>
      <c r="AU3605" s="113" t="s">
        <v>16229</v>
      </c>
      <c r="AV3605" s="113" t="s">
        <v>14</v>
      </c>
    </row>
    <row r="3606" spans="1:49">
      <c r="A3606" s="116" t="s">
        <v>4999</v>
      </c>
      <c r="C3606" s="113" t="s">
        <v>5000</v>
      </c>
      <c r="E3606" s="113" t="s">
        <v>2864</v>
      </c>
      <c r="F3606" s="113" t="s">
        <v>8</v>
      </c>
      <c r="G3606" s="114">
        <v>31152</v>
      </c>
      <c r="H3606" s="113" t="s">
        <v>16230</v>
      </c>
      <c r="I3606" s="113" t="s">
        <v>10007</v>
      </c>
      <c r="J3606" s="113" t="s">
        <v>9872</v>
      </c>
      <c r="K3606" s="113" t="s">
        <v>28559</v>
      </c>
      <c r="L3606" s="113">
        <v>82241555504</v>
      </c>
      <c r="M3606" s="113" t="s">
        <v>10965</v>
      </c>
      <c r="O3606" s="113" t="s">
        <v>28560</v>
      </c>
      <c r="P3606" s="113" t="s">
        <v>28561</v>
      </c>
      <c r="Q3606" s="113" t="s">
        <v>28562</v>
      </c>
      <c r="R3606" s="113">
        <v>15</v>
      </c>
      <c r="S3606" s="113" t="s">
        <v>13</v>
      </c>
      <c r="T3606" s="113" t="s">
        <v>28563</v>
      </c>
      <c r="U3606" s="113" t="s">
        <v>28564</v>
      </c>
      <c r="V3606" s="114">
        <v>39965</v>
      </c>
      <c r="W3606" s="114">
        <v>39904</v>
      </c>
      <c r="X3606" s="113" t="s">
        <v>28565</v>
      </c>
      <c r="Y3606" s="114">
        <v>40542</v>
      </c>
      <c r="Z3606" s="114">
        <v>40544</v>
      </c>
      <c r="AA3606" s="113">
        <v>31</v>
      </c>
      <c r="AB3606" s="113" t="s">
        <v>9</v>
      </c>
      <c r="AC3606" s="113">
        <v>34</v>
      </c>
      <c r="AD3606" s="113" t="s">
        <v>18</v>
      </c>
      <c r="AE3606" s="114">
        <v>43739</v>
      </c>
      <c r="AF3606" s="113">
        <v>10</v>
      </c>
      <c r="AG3606" s="113">
        <v>6</v>
      </c>
      <c r="AH3606" s="113" t="s">
        <v>16226</v>
      </c>
      <c r="AI3606" s="117" t="s">
        <v>1790</v>
      </c>
      <c r="AK3606" s="114">
        <v>42461</v>
      </c>
      <c r="AL3606" s="113">
        <v>40</v>
      </c>
      <c r="AM3606" s="113" t="s">
        <v>9870</v>
      </c>
      <c r="AN3606" s="113" t="s">
        <v>28217</v>
      </c>
      <c r="AO3606" s="113" t="s">
        <v>1791</v>
      </c>
      <c r="AP3606" s="113">
        <v>2007</v>
      </c>
      <c r="AQ3606" s="113" t="s">
        <v>5236</v>
      </c>
      <c r="AR3606" s="113" t="s">
        <v>16867</v>
      </c>
      <c r="AS3606" s="113" t="s">
        <v>14</v>
      </c>
      <c r="AT3606" s="113" t="s">
        <v>14</v>
      </c>
      <c r="AU3606" s="113" t="s">
        <v>16229</v>
      </c>
      <c r="AV3606" s="113" t="s">
        <v>14</v>
      </c>
      <c r="AW3606" s="113" t="s">
        <v>14</v>
      </c>
    </row>
    <row r="3607" spans="1:49">
      <c r="A3607" s="116" t="s">
        <v>5149</v>
      </c>
      <c r="C3607" s="113" t="s">
        <v>5150</v>
      </c>
      <c r="E3607" s="113" t="s">
        <v>1123</v>
      </c>
      <c r="F3607" s="113" t="s">
        <v>555</v>
      </c>
      <c r="G3607" s="114">
        <v>31152</v>
      </c>
      <c r="H3607" s="113" t="s">
        <v>16218</v>
      </c>
      <c r="I3607" s="113" t="s">
        <v>9866</v>
      </c>
      <c r="J3607" s="113" t="s">
        <v>9872</v>
      </c>
      <c r="K3607" s="113" t="s">
        <v>17063</v>
      </c>
      <c r="L3607" s="113">
        <v>85299123748</v>
      </c>
      <c r="M3607" s="113" t="s">
        <v>14885</v>
      </c>
      <c r="N3607" s="113" t="s">
        <v>16242</v>
      </c>
      <c r="O3607" s="113" t="s">
        <v>14886</v>
      </c>
      <c r="P3607" s="113" t="s">
        <v>16244</v>
      </c>
      <c r="Q3607" s="113" t="s">
        <v>16244</v>
      </c>
      <c r="R3607" s="113">
        <v>15</v>
      </c>
      <c r="S3607" s="113" t="s">
        <v>13</v>
      </c>
      <c r="T3607" s="113" t="s">
        <v>17065</v>
      </c>
      <c r="U3607" s="113" t="s">
        <v>17066</v>
      </c>
      <c r="V3607" s="114">
        <v>43728</v>
      </c>
      <c r="W3607" s="114">
        <v>43647</v>
      </c>
      <c r="X3607" s="113" t="s">
        <v>17067</v>
      </c>
      <c r="Y3607" s="114">
        <v>43891</v>
      </c>
      <c r="Z3607" s="114">
        <v>43891</v>
      </c>
      <c r="AA3607" s="113">
        <v>31</v>
      </c>
      <c r="AB3607" s="113" t="s">
        <v>9</v>
      </c>
      <c r="AC3607" s="113">
        <v>32</v>
      </c>
      <c r="AD3607" s="113" t="s">
        <v>84</v>
      </c>
      <c r="AE3607" s="114">
        <v>44835</v>
      </c>
      <c r="AF3607" s="113">
        <v>3</v>
      </c>
      <c r="AG3607" s="113">
        <v>0</v>
      </c>
      <c r="AH3607" s="113" t="s">
        <v>16226</v>
      </c>
      <c r="AI3607" s="117" t="s">
        <v>9875</v>
      </c>
      <c r="AK3607" s="114">
        <v>43891</v>
      </c>
      <c r="AL3607" s="113">
        <v>40</v>
      </c>
      <c r="AM3607" s="113" t="s">
        <v>9870</v>
      </c>
      <c r="AN3607" s="113" t="s">
        <v>17068</v>
      </c>
      <c r="AO3607" s="113" t="s">
        <v>1124</v>
      </c>
      <c r="AP3607" s="113">
        <v>2010</v>
      </c>
      <c r="AQ3607" s="113" t="s">
        <v>9994</v>
      </c>
      <c r="AR3607" s="113" t="s">
        <v>17603</v>
      </c>
      <c r="AS3607" s="113" t="s">
        <v>14</v>
      </c>
      <c r="AT3607" s="113" t="s">
        <v>14</v>
      </c>
      <c r="AU3607" s="113" t="s">
        <v>16229</v>
      </c>
      <c r="AV3607" s="113" t="s">
        <v>14</v>
      </c>
      <c r="AW3607" s="113" t="s">
        <v>14</v>
      </c>
    </row>
    <row r="3608" spans="1:49">
      <c r="A3608" s="116" t="s">
        <v>7664</v>
      </c>
      <c r="C3608" s="113" t="s">
        <v>7665</v>
      </c>
      <c r="E3608" s="113" t="s">
        <v>41</v>
      </c>
      <c r="F3608" s="113" t="s">
        <v>278</v>
      </c>
      <c r="G3608" s="114">
        <v>31153</v>
      </c>
      <c r="H3608" s="113" t="s">
        <v>16230</v>
      </c>
      <c r="I3608" s="113" t="s">
        <v>9866</v>
      </c>
      <c r="J3608" s="113" t="s">
        <v>9872</v>
      </c>
      <c r="K3608" s="113" t="s">
        <v>35208</v>
      </c>
      <c r="L3608" s="113">
        <v>85299864327</v>
      </c>
      <c r="M3608" s="113" t="s">
        <v>15783</v>
      </c>
      <c r="O3608" s="113" t="s">
        <v>15784</v>
      </c>
      <c r="P3608" s="113" t="s">
        <v>35209</v>
      </c>
      <c r="Q3608" s="113" t="s">
        <v>35210</v>
      </c>
      <c r="R3608" s="113">
        <v>15</v>
      </c>
      <c r="S3608" s="113" t="s">
        <v>13</v>
      </c>
      <c r="T3608" s="113" t="s">
        <v>35211</v>
      </c>
      <c r="U3608" s="113" t="s">
        <v>35212</v>
      </c>
      <c r="V3608" s="114">
        <v>39965</v>
      </c>
      <c r="W3608" s="114">
        <v>39904</v>
      </c>
      <c r="X3608" s="113" t="s">
        <v>35213</v>
      </c>
      <c r="Y3608" s="114">
        <v>40542</v>
      </c>
      <c r="Z3608" s="114">
        <v>40544</v>
      </c>
      <c r="AA3608" s="113">
        <v>22</v>
      </c>
      <c r="AB3608" s="113" t="s">
        <v>25</v>
      </c>
      <c r="AC3608" s="113">
        <v>32</v>
      </c>
      <c r="AD3608" s="113" t="s">
        <v>84</v>
      </c>
      <c r="AE3608" s="114">
        <v>44470</v>
      </c>
      <c r="AF3608" s="113">
        <v>10</v>
      </c>
      <c r="AG3608" s="113">
        <v>6</v>
      </c>
      <c r="AH3608" s="113" t="s">
        <v>16226</v>
      </c>
      <c r="AI3608" s="117" t="s">
        <v>9891</v>
      </c>
      <c r="AK3608" s="114">
        <v>45323</v>
      </c>
      <c r="AL3608" s="113">
        <v>40</v>
      </c>
      <c r="AM3608" s="113" t="s">
        <v>9870</v>
      </c>
      <c r="AN3608" s="113" t="s">
        <v>16372</v>
      </c>
      <c r="AO3608" s="113" t="s">
        <v>326</v>
      </c>
      <c r="AP3608" s="113">
        <v>2019</v>
      </c>
      <c r="AQ3608" s="113" t="s">
        <v>9871</v>
      </c>
      <c r="AR3608" s="113" t="s">
        <v>17459</v>
      </c>
      <c r="AS3608" s="113" t="s">
        <v>14</v>
      </c>
      <c r="AT3608" s="113" t="s">
        <v>14</v>
      </c>
      <c r="AU3608" s="113" t="s">
        <v>16229</v>
      </c>
      <c r="AV3608" s="113" t="s">
        <v>14</v>
      </c>
    </row>
    <row r="3609" spans="1:49">
      <c r="A3609" s="116" t="s">
        <v>4555</v>
      </c>
      <c r="C3609" s="113" t="s">
        <v>4556</v>
      </c>
      <c r="E3609" s="113" t="s">
        <v>74</v>
      </c>
      <c r="F3609" s="113" t="s">
        <v>8</v>
      </c>
      <c r="G3609" s="114">
        <v>31153</v>
      </c>
      <c r="H3609" s="113" t="s">
        <v>16218</v>
      </c>
      <c r="I3609" s="113" t="s">
        <v>9866</v>
      </c>
      <c r="J3609" s="113" t="s">
        <v>9872</v>
      </c>
      <c r="K3609" s="113" t="s">
        <v>31764</v>
      </c>
      <c r="L3609" s="113">
        <v>85341281985</v>
      </c>
      <c r="M3609" s="113" t="s">
        <v>10733</v>
      </c>
      <c r="O3609" s="113" t="s">
        <v>10734</v>
      </c>
      <c r="P3609" s="113" t="s">
        <v>31765</v>
      </c>
      <c r="Q3609" s="113" t="s">
        <v>16244</v>
      </c>
      <c r="R3609" s="113">
        <v>15</v>
      </c>
      <c r="S3609" s="113" t="s">
        <v>13</v>
      </c>
      <c r="T3609" s="113" t="s">
        <v>31766</v>
      </c>
      <c r="U3609" s="113" t="s">
        <v>31767</v>
      </c>
      <c r="V3609" s="114">
        <v>43608</v>
      </c>
      <c r="W3609" s="114">
        <v>43525</v>
      </c>
      <c r="X3609" s="113" t="s">
        <v>31768</v>
      </c>
      <c r="Y3609" s="114">
        <v>43891</v>
      </c>
      <c r="Z3609" s="114">
        <v>43891</v>
      </c>
      <c r="AA3609" s="113">
        <v>31</v>
      </c>
      <c r="AB3609" s="113" t="s">
        <v>9</v>
      </c>
      <c r="AC3609" s="113">
        <v>32</v>
      </c>
      <c r="AD3609" s="113" t="s">
        <v>84</v>
      </c>
      <c r="AE3609" s="114">
        <v>45444</v>
      </c>
      <c r="AF3609" s="113">
        <v>5</v>
      </c>
      <c r="AG3609" s="113">
        <v>3</v>
      </c>
      <c r="AH3609" s="113" t="s">
        <v>16226</v>
      </c>
      <c r="AI3609" s="117" t="s">
        <v>9875</v>
      </c>
      <c r="AK3609" s="114">
        <v>43891</v>
      </c>
      <c r="AL3609" s="113">
        <v>40</v>
      </c>
      <c r="AM3609" s="113" t="s">
        <v>9870</v>
      </c>
      <c r="AN3609" s="113" t="s">
        <v>17906</v>
      </c>
      <c r="AO3609" s="113" t="s">
        <v>94</v>
      </c>
      <c r="AP3609" s="113">
        <v>2010</v>
      </c>
      <c r="AQ3609" s="113" t="s">
        <v>2307</v>
      </c>
      <c r="AR3609" s="113" t="s">
        <v>18708</v>
      </c>
      <c r="AS3609" s="113" t="s">
        <v>14</v>
      </c>
      <c r="AT3609" s="113" t="s">
        <v>14</v>
      </c>
      <c r="AU3609" s="113" t="s">
        <v>16229</v>
      </c>
      <c r="AV3609" s="113" t="s">
        <v>14</v>
      </c>
    </row>
    <row r="3610" spans="1:49">
      <c r="A3610" s="116" t="s">
        <v>5478</v>
      </c>
      <c r="C3610" s="113" t="s">
        <v>5479</v>
      </c>
      <c r="E3610" s="113" t="s">
        <v>140</v>
      </c>
      <c r="F3610" s="113" t="s">
        <v>129</v>
      </c>
      <c r="G3610" s="114">
        <v>31157</v>
      </c>
      <c r="H3610" s="113" t="s">
        <v>16230</v>
      </c>
      <c r="I3610" s="113" t="s">
        <v>9866</v>
      </c>
      <c r="J3610" s="113" t="s">
        <v>9867</v>
      </c>
      <c r="K3610" s="113" t="s">
        <v>34500</v>
      </c>
      <c r="L3610" s="113">
        <v>82152874487</v>
      </c>
      <c r="M3610" s="113" t="s">
        <v>34501</v>
      </c>
      <c r="O3610" s="113" t="s">
        <v>34502</v>
      </c>
      <c r="P3610" s="113" t="s">
        <v>34503</v>
      </c>
      <c r="Q3610" s="113" t="s">
        <v>34504</v>
      </c>
      <c r="R3610" s="113">
        <v>15</v>
      </c>
      <c r="S3610" s="113" t="s">
        <v>13</v>
      </c>
      <c r="T3610" s="113" t="s">
        <v>34505</v>
      </c>
      <c r="U3610" s="113" t="s">
        <v>34506</v>
      </c>
      <c r="V3610" s="114">
        <v>40210</v>
      </c>
      <c r="W3610" s="114">
        <v>40179</v>
      </c>
      <c r="X3610" s="113" t="s">
        <v>34507</v>
      </c>
      <c r="Y3610" s="114">
        <v>40906</v>
      </c>
      <c r="Z3610" s="114">
        <v>40909</v>
      </c>
      <c r="AA3610" s="113">
        <v>22</v>
      </c>
      <c r="AB3610" s="113" t="s">
        <v>25</v>
      </c>
      <c r="AC3610" s="113">
        <v>34</v>
      </c>
      <c r="AD3610" s="113" t="s">
        <v>18</v>
      </c>
      <c r="AE3610" s="114">
        <v>45566</v>
      </c>
      <c r="AF3610" s="113">
        <v>12</v>
      </c>
      <c r="AG3610" s="113">
        <v>9</v>
      </c>
      <c r="AH3610" s="113" t="s">
        <v>16226</v>
      </c>
      <c r="AI3610" s="117" t="s">
        <v>9891</v>
      </c>
      <c r="AK3610" s="114">
        <v>44652</v>
      </c>
      <c r="AL3610" s="113">
        <v>40</v>
      </c>
      <c r="AM3610" s="113" t="s">
        <v>9870</v>
      </c>
      <c r="AN3610" s="113" t="s">
        <v>17028</v>
      </c>
      <c r="AO3610" s="113" t="s">
        <v>730</v>
      </c>
      <c r="AP3610" s="113">
        <v>2010</v>
      </c>
      <c r="AQ3610" s="113" t="s">
        <v>5236</v>
      </c>
      <c r="AR3610" s="113" t="s">
        <v>20674</v>
      </c>
      <c r="AS3610" s="113" t="s">
        <v>14</v>
      </c>
      <c r="AT3610" s="113" t="s">
        <v>14</v>
      </c>
      <c r="AU3610" s="113" t="s">
        <v>16229</v>
      </c>
      <c r="AV3610" s="113" t="s">
        <v>14</v>
      </c>
    </row>
    <row r="3611" spans="1:49">
      <c r="A3611" s="116" t="s">
        <v>8088</v>
      </c>
      <c r="C3611" s="113" t="s">
        <v>8089</v>
      </c>
      <c r="E3611" s="113" t="s">
        <v>30</v>
      </c>
      <c r="F3611" s="113" t="s">
        <v>8</v>
      </c>
      <c r="G3611" s="114">
        <v>31158</v>
      </c>
      <c r="H3611" s="113" t="s">
        <v>16230</v>
      </c>
      <c r="I3611" s="113" t="s">
        <v>10007</v>
      </c>
      <c r="J3611" s="113" t="s">
        <v>9872</v>
      </c>
      <c r="K3611" s="113" t="s">
        <v>35477</v>
      </c>
      <c r="L3611" s="113">
        <v>82311975337</v>
      </c>
      <c r="M3611" s="113" t="s">
        <v>35478</v>
      </c>
      <c r="O3611" s="113" t="s">
        <v>13198</v>
      </c>
      <c r="P3611" s="113" t="s">
        <v>35479</v>
      </c>
      <c r="Q3611" s="113" t="s">
        <v>35480</v>
      </c>
      <c r="R3611" s="113">
        <v>15</v>
      </c>
      <c r="S3611" s="113" t="s">
        <v>13</v>
      </c>
      <c r="T3611" s="113" t="s">
        <v>35481</v>
      </c>
      <c r="U3611" s="113" t="s">
        <v>35482</v>
      </c>
      <c r="V3611" s="114">
        <v>40210</v>
      </c>
      <c r="W3611" s="114">
        <v>40179</v>
      </c>
      <c r="X3611" s="113" t="s">
        <v>35483</v>
      </c>
      <c r="Y3611" s="114">
        <v>40906</v>
      </c>
      <c r="Z3611" s="114">
        <v>40909</v>
      </c>
      <c r="AA3611" s="113">
        <v>21</v>
      </c>
      <c r="AB3611" s="113" t="s">
        <v>24</v>
      </c>
      <c r="AC3611" s="113">
        <v>33</v>
      </c>
      <c r="AD3611" s="113" t="s">
        <v>10</v>
      </c>
      <c r="AE3611" s="114">
        <v>45200</v>
      </c>
      <c r="AF3611" s="113">
        <v>13</v>
      </c>
      <c r="AG3611" s="113">
        <v>10</v>
      </c>
      <c r="AH3611" s="113" t="s">
        <v>16263</v>
      </c>
      <c r="AI3611" s="117" t="s">
        <v>16264</v>
      </c>
      <c r="AK3611" s="114">
        <v>45302</v>
      </c>
      <c r="AL3611" s="113">
        <v>40</v>
      </c>
      <c r="AM3611" s="113" t="s">
        <v>9870</v>
      </c>
      <c r="AN3611" s="113" t="s">
        <v>16468</v>
      </c>
      <c r="AO3611" s="113" t="s">
        <v>31</v>
      </c>
      <c r="AP3611" s="113">
        <v>2013</v>
      </c>
      <c r="AQ3611" s="113" t="s">
        <v>5236</v>
      </c>
      <c r="AR3611" s="113" t="s">
        <v>34088</v>
      </c>
      <c r="AS3611" s="113" t="s">
        <v>14</v>
      </c>
      <c r="AT3611" s="113" t="s">
        <v>14</v>
      </c>
      <c r="AU3611" s="113" t="s">
        <v>16229</v>
      </c>
      <c r="AV3611" s="113" t="s">
        <v>14</v>
      </c>
    </row>
    <row r="3612" spans="1:49">
      <c r="A3612" s="116" t="s">
        <v>7399</v>
      </c>
      <c r="C3612" s="113" t="s">
        <v>5867</v>
      </c>
      <c r="E3612" s="113" t="s">
        <v>34</v>
      </c>
      <c r="F3612" s="113" t="s">
        <v>8</v>
      </c>
      <c r="G3612" s="114">
        <v>31164</v>
      </c>
      <c r="H3612" s="113" t="s">
        <v>16230</v>
      </c>
      <c r="I3612" s="113" t="s">
        <v>9866</v>
      </c>
      <c r="J3612" s="113" t="s">
        <v>9872</v>
      </c>
      <c r="K3612" s="113" t="s">
        <v>23055</v>
      </c>
      <c r="L3612" s="113">
        <v>85340716200</v>
      </c>
      <c r="M3612" s="113" t="s">
        <v>11222</v>
      </c>
      <c r="O3612" s="113" t="s">
        <v>23056</v>
      </c>
      <c r="P3612" s="113" t="s">
        <v>23057</v>
      </c>
      <c r="Q3612" s="113" t="s">
        <v>23058</v>
      </c>
      <c r="R3612" s="113">
        <v>15</v>
      </c>
      <c r="S3612" s="113" t="s">
        <v>13</v>
      </c>
      <c r="T3612" s="113" t="s">
        <v>23059</v>
      </c>
      <c r="U3612" s="113" t="s">
        <v>23060</v>
      </c>
      <c r="V3612" s="114">
        <v>42032</v>
      </c>
      <c r="W3612" s="114">
        <v>41944</v>
      </c>
      <c r="X3612" s="113" t="s">
        <v>23061</v>
      </c>
      <c r="Y3612" s="114">
        <v>42612</v>
      </c>
      <c r="Z3612" s="114">
        <v>42614</v>
      </c>
      <c r="AA3612" s="113">
        <v>21</v>
      </c>
      <c r="AB3612" s="113" t="s">
        <v>24</v>
      </c>
      <c r="AC3612" s="113">
        <v>32</v>
      </c>
      <c r="AD3612" s="113" t="s">
        <v>84</v>
      </c>
      <c r="AE3612" s="114">
        <v>45017</v>
      </c>
      <c r="AF3612" s="113">
        <v>13</v>
      </c>
      <c r="AG3612" s="113">
        <v>8</v>
      </c>
      <c r="AH3612" s="113" t="s">
        <v>16263</v>
      </c>
      <c r="AI3612" s="117" t="s">
        <v>16264</v>
      </c>
      <c r="AK3612" s="114">
        <v>45302</v>
      </c>
      <c r="AL3612" s="113">
        <v>40</v>
      </c>
      <c r="AM3612" s="113" t="s">
        <v>9870</v>
      </c>
      <c r="AN3612" s="113" t="s">
        <v>16334</v>
      </c>
      <c r="AO3612" s="113" t="s">
        <v>383</v>
      </c>
      <c r="AP3612" s="113">
        <v>2007</v>
      </c>
      <c r="AQ3612" s="113" t="s">
        <v>8</v>
      </c>
      <c r="AR3612" s="113" t="s">
        <v>20969</v>
      </c>
      <c r="AS3612" s="113" t="s">
        <v>14</v>
      </c>
      <c r="AT3612" s="113" t="s">
        <v>14</v>
      </c>
      <c r="AU3612" s="113" t="s">
        <v>16229</v>
      </c>
      <c r="AV3612" s="113" t="s">
        <v>14</v>
      </c>
    </row>
    <row r="3613" spans="1:49">
      <c r="A3613" s="116" t="s">
        <v>9150</v>
      </c>
      <c r="B3613" s="113">
        <v>570020173</v>
      </c>
      <c r="C3613" s="113" t="s">
        <v>6761</v>
      </c>
      <c r="E3613" s="113" t="s">
        <v>74</v>
      </c>
      <c r="F3613" s="113" t="s">
        <v>494</v>
      </c>
      <c r="G3613" s="114">
        <v>31169</v>
      </c>
      <c r="H3613" s="113" t="s">
        <v>16230</v>
      </c>
      <c r="I3613" s="113" t="s">
        <v>9866</v>
      </c>
      <c r="J3613" s="113" t="s">
        <v>9872</v>
      </c>
      <c r="K3613" s="113" t="s">
        <v>35606</v>
      </c>
      <c r="L3613" s="113">
        <v>82302168855</v>
      </c>
      <c r="M3613" s="113" t="s">
        <v>35607</v>
      </c>
      <c r="O3613" s="113" t="s">
        <v>15964</v>
      </c>
      <c r="P3613" s="113" t="s">
        <v>35608</v>
      </c>
      <c r="Q3613" s="113" t="s">
        <v>35609</v>
      </c>
      <c r="R3613" s="113">
        <v>15</v>
      </c>
      <c r="S3613" s="113" t="s">
        <v>13</v>
      </c>
      <c r="T3613" s="113" t="s">
        <v>35610</v>
      </c>
      <c r="U3613" s="113" t="s">
        <v>35611</v>
      </c>
      <c r="V3613" s="114">
        <v>38852</v>
      </c>
      <c r="W3613" s="114">
        <v>38808</v>
      </c>
      <c r="X3613" s="113" t="s">
        <v>35612</v>
      </c>
      <c r="Y3613" s="114">
        <v>39230</v>
      </c>
      <c r="Z3613" s="114">
        <v>39234</v>
      </c>
      <c r="AA3613" s="113">
        <v>22</v>
      </c>
      <c r="AB3613" s="113" t="s">
        <v>25</v>
      </c>
      <c r="AC3613" s="113">
        <v>32</v>
      </c>
      <c r="AD3613" s="113" t="s">
        <v>84</v>
      </c>
      <c r="AE3613" s="114">
        <v>44470</v>
      </c>
      <c r="AF3613" s="113">
        <v>13</v>
      </c>
      <c r="AG3613" s="113">
        <v>6</v>
      </c>
      <c r="AH3613" s="113" t="s">
        <v>16226</v>
      </c>
      <c r="AI3613" s="117" t="s">
        <v>9875</v>
      </c>
      <c r="AK3613" s="114">
        <v>44470</v>
      </c>
      <c r="AL3613" s="113">
        <v>40</v>
      </c>
      <c r="AM3613" s="113" t="s">
        <v>9870</v>
      </c>
      <c r="AN3613" s="113" t="s">
        <v>17096</v>
      </c>
      <c r="AO3613" s="113" t="s">
        <v>420</v>
      </c>
      <c r="AP3613" s="113">
        <v>2010</v>
      </c>
      <c r="AQ3613" s="113" t="s">
        <v>9871</v>
      </c>
      <c r="AR3613" s="113" t="s">
        <v>17559</v>
      </c>
      <c r="AS3613" s="113" t="s">
        <v>14</v>
      </c>
      <c r="AT3613" s="113" t="s">
        <v>14</v>
      </c>
      <c r="AU3613" s="113" t="s">
        <v>16229</v>
      </c>
      <c r="AV3613" s="113" t="s">
        <v>14</v>
      </c>
    </row>
    <row r="3614" spans="1:49">
      <c r="A3614" s="116" t="s">
        <v>3230</v>
      </c>
      <c r="C3614" s="113" t="s">
        <v>3231</v>
      </c>
      <c r="E3614" s="113" t="s">
        <v>199</v>
      </c>
      <c r="F3614" s="113" t="s">
        <v>3232</v>
      </c>
      <c r="G3614" s="114">
        <v>31169</v>
      </c>
      <c r="H3614" s="113" t="s">
        <v>16230</v>
      </c>
      <c r="I3614" s="113" t="s">
        <v>9866</v>
      </c>
      <c r="J3614" s="113" t="s">
        <v>9872</v>
      </c>
      <c r="K3614" s="113" t="s">
        <v>25550</v>
      </c>
      <c r="L3614" s="113">
        <v>85241243828</v>
      </c>
      <c r="M3614" s="113" t="s">
        <v>9946</v>
      </c>
      <c r="O3614" s="113" t="s">
        <v>9947</v>
      </c>
      <c r="P3614" s="113" t="s">
        <v>25551</v>
      </c>
      <c r="Q3614" s="113" t="s">
        <v>25552</v>
      </c>
      <c r="R3614" s="113">
        <v>15</v>
      </c>
      <c r="S3614" s="113" t="s">
        <v>13</v>
      </c>
      <c r="T3614" s="113" t="s">
        <v>25553</v>
      </c>
      <c r="U3614" s="113" t="s">
        <v>25554</v>
      </c>
      <c r="V3614" s="114">
        <v>40581</v>
      </c>
      <c r="W3614" s="114">
        <v>40544</v>
      </c>
      <c r="X3614" s="113" t="s">
        <v>25555</v>
      </c>
      <c r="Y3614" s="114">
        <v>41271</v>
      </c>
      <c r="Z3614" s="114">
        <v>41275</v>
      </c>
      <c r="AA3614" s="113">
        <v>23</v>
      </c>
      <c r="AB3614" s="113" t="s">
        <v>78</v>
      </c>
      <c r="AC3614" s="113">
        <v>32</v>
      </c>
      <c r="AD3614" s="113" t="s">
        <v>84</v>
      </c>
      <c r="AE3614" s="114">
        <v>45017</v>
      </c>
      <c r="AF3614" s="113">
        <v>10</v>
      </c>
      <c r="AG3614" s="113">
        <v>3</v>
      </c>
      <c r="AH3614" s="113" t="s">
        <v>16263</v>
      </c>
      <c r="AI3614" s="117" t="s">
        <v>3233</v>
      </c>
      <c r="AK3614" s="114">
        <v>42746</v>
      </c>
      <c r="AL3614" s="113">
        <v>30</v>
      </c>
      <c r="AM3614" s="113" t="s">
        <v>9882</v>
      </c>
      <c r="AN3614" s="113" t="s">
        <v>25556</v>
      </c>
      <c r="AO3614" s="113" t="s">
        <v>902</v>
      </c>
      <c r="AP3614" s="113">
        <v>2007</v>
      </c>
      <c r="AQ3614" s="113" t="s">
        <v>8</v>
      </c>
      <c r="AR3614" s="113" t="s">
        <v>25549</v>
      </c>
      <c r="AS3614" s="113" t="s">
        <v>14</v>
      </c>
      <c r="AT3614" s="113" t="s">
        <v>14</v>
      </c>
      <c r="AU3614" s="113" t="s">
        <v>16229</v>
      </c>
      <c r="AV3614" s="113" t="s">
        <v>14</v>
      </c>
      <c r="AW3614" s="113" t="s">
        <v>14</v>
      </c>
    </row>
    <row r="3615" spans="1:49">
      <c r="A3615" s="116" t="s">
        <v>2664</v>
      </c>
      <c r="B3615" s="113">
        <v>570020209</v>
      </c>
      <c r="C3615" s="113" t="s">
        <v>2665</v>
      </c>
      <c r="E3615" s="113" t="s">
        <v>1005</v>
      </c>
      <c r="F3615" s="113" t="s">
        <v>2076</v>
      </c>
      <c r="G3615" s="114">
        <v>31170</v>
      </c>
      <c r="H3615" s="113" t="s">
        <v>16230</v>
      </c>
      <c r="I3615" s="113" t="s">
        <v>9866</v>
      </c>
      <c r="J3615" s="113" t="s">
        <v>9872</v>
      </c>
      <c r="K3615" s="113" t="s">
        <v>38462</v>
      </c>
      <c r="L3615" s="113">
        <v>82199750889</v>
      </c>
      <c r="M3615" s="113" t="s">
        <v>15697</v>
      </c>
      <c r="O3615" s="113" t="s">
        <v>15698</v>
      </c>
      <c r="P3615" s="113" t="s">
        <v>38463</v>
      </c>
      <c r="Q3615" s="113" t="s">
        <v>38464</v>
      </c>
      <c r="R3615" s="113">
        <v>15</v>
      </c>
      <c r="S3615" s="113" t="s">
        <v>13</v>
      </c>
      <c r="T3615" s="113" t="s">
        <v>38465</v>
      </c>
      <c r="U3615" s="113" t="s">
        <v>38466</v>
      </c>
      <c r="V3615" s="114">
        <v>38852</v>
      </c>
      <c r="W3615" s="114">
        <v>38808</v>
      </c>
      <c r="X3615" s="113" t="s">
        <v>38467</v>
      </c>
      <c r="Y3615" s="114">
        <v>39230</v>
      </c>
      <c r="Z3615" s="114">
        <v>39234</v>
      </c>
      <c r="AA3615" s="113">
        <v>23</v>
      </c>
      <c r="AB3615" s="113" t="s">
        <v>78</v>
      </c>
      <c r="AC3615" s="113">
        <v>34</v>
      </c>
      <c r="AD3615" s="113" t="s">
        <v>18</v>
      </c>
      <c r="AE3615" s="114">
        <v>45383</v>
      </c>
      <c r="AF3615" s="113">
        <v>16</v>
      </c>
      <c r="AG3615" s="113">
        <v>6</v>
      </c>
      <c r="AH3615" s="113" t="s">
        <v>16226</v>
      </c>
      <c r="AI3615" s="117" t="s">
        <v>410</v>
      </c>
      <c r="AK3615" s="114">
        <v>45350</v>
      </c>
      <c r="AL3615" s="113">
        <v>40</v>
      </c>
      <c r="AM3615" s="113" t="s">
        <v>9870</v>
      </c>
      <c r="AN3615" s="113" t="s">
        <v>26516</v>
      </c>
      <c r="AO3615" s="113" t="s">
        <v>1707</v>
      </c>
      <c r="AP3615" s="113">
        <v>2022</v>
      </c>
      <c r="AQ3615" s="113" t="s">
        <v>8</v>
      </c>
      <c r="AR3615" s="113" t="s">
        <v>18188</v>
      </c>
      <c r="AS3615" s="113" t="s">
        <v>14</v>
      </c>
      <c r="AT3615" s="113" t="s">
        <v>14</v>
      </c>
      <c r="AU3615" s="113" t="s">
        <v>16229</v>
      </c>
      <c r="AV3615" s="113" t="s">
        <v>14</v>
      </c>
    </row>
    <row r="3616" spans="1:49">
      <c r="A3616" s="116" t="s">
        <v>2925</v>
      </c>
      <c r="C3616" s="113" t="s">
        <v>2926</v>
      </c>
      <c r="E3616" s="113" t="s">
        <v>30</v>
      </c>
      <c r="F3616" s="113" t="s">
        <v>8</v>
      </c>
      <c r="G3616" s="114">
        <v>31170</v>
      </c>
      <c r="H3616" s="113" t="s">
        <v>16218</v>
      </c>
      <c r="I3616" s="113" t="s">
        <v>9866</v>
      </c>
      <c r="J3616" s="113" t="s">
        <v>9872</v>
      </c>
      <c r="K3616" s="113" t="s">
        <v>42403</v>
      </c>
      <c r="L3616" s="113">
        <v>85299824736</v>
      </c>
      <c r="M3616" s="113" t="s">
        <v>13211</v>
      </c>
      <c r="O3616" s="113" t="s">
        <v>42404</v>
      </c>
      <c r="P3616" s="113" t="s">
        <v>42405</v>
      </c>
      <c r="Q3616" s="113" t="s">
        <v>42406</v>
      </c>
      <c r="R3616" s="113">
        <v>15</v>
      </c>
      <c r="S3616" s="113" t="s">
        <v>13</v>
      </c>
      <c r="T3616" s="113" t="s">
        <v>42407</v>
      </c>
      <c r="U3616" s="113" t="s">
        <v>42408</v>
      </c>
      <c r="V3616" s="114">
        <v>41977</v>
      </c>
      <c r="W3616" s="114">
        <v>41883</v>
      </c>
      <c r="X3616" s="113" t="s">
        <v>42409</v>
      </c>
      <c r="Y3616" s="114">
        <v>42612</v>
      </c>
      <c r="Z3616" s="114">
        <v>42614</v>
      </c>
      <c r="AA3616" s="113">
        <v>21</v>
      </c>
      <c r="AB3616" s="113" t="s">
        <v>24</v>
      </c>
      <c r="AC3616" s="113">
        <v>32</v>
      </c>
      <c r="AD3616" s="113" t="s">
        <v>84</v>
      </c>
      <c r="AE3616" s="114">
        <v>45017</v>
      </c>
      <c r="AF3616" s="113">
        <v>13</v>
      </c>
      <c r="AG3616" s="113">
        <v>9</v>
      </c>
      <c r="AH3616" s="113" t="s">
        <v>16263</v>
      </c>
      <c r="AI3616" s="117" t="s">
        <v>2927</v>
      </c>
      <c r="AK3616" s="114">
        <v>43556</v>
      </c>
      <c r="AL3616" s="113">
        <v>40</v>
      </c>
      <c r="AM3616" s="113" t="s">
        <v>9870</v>
      </c>
      <c r="AN3616" s="113" t="s">
        <v>21462</v>
      </c>
      <c r="AO3616" s="113" t="s">
        <v>188</v>
      </c>
      <c r="AP3616" s="113">
        <v>2009</v>
      </c>
      <c r="AQ3616" s="113" t="s">
        <v>9871</v>
      </c>
      <c r="AR3616" s="113" t="s">
        <v>16274</v>
      </c>
      <c r="AS3616" s="113" t="s">
        <v>14</v>
      </c>
      <c r="AT3616" s="113" t="s">
        <v>14</v>
      </c>
      <c r="AU3616" s="113" t="s">
        <v>16229</v>
      </c>
      <c r="AV3616" s="113" t="s">
        <v>14</v>
      </c>
      <c r="AW3616" s="113" t="s">
        <v>14</v>
      </c>
    </row>
    <row r="3617" spans="1:49">
      <c r="A3617" s="116" t="s">
        <v>2419</v>
      </c>
      <c r="B3617" s="113">
        <v>570027814</v>
      </c>
      <c r="C3617" s="113" t="s">
        <v>2420</v>
      </c>
      <c r="E3617" s="113" t="s">
        <v>831</v>
      </c>
      <c r="F3617" s="113" t="s">
        <v>204</v>
      </c>
      <c r="G3617" s="114">
        <v>31171</v>
      </c>
      <c r="H3617" s="113" t="s">
        <v>16218</v>
      </c>
      <c r="I3617" s="113" t="s">
        <v>9866</v>
      </c>
      <c r="J3617" s="113" t="s">
        <v>9872</v>
      </c>
      <c r="K3617" s="113" t="s">
        <v>33108</v>
      </c>
      <c r="M3617" s="113" t="s">
        <v>33109</v>
      </c>
      <c r="O3617" s="113" t="s">
        <v>14449</v>
      </c>
      <c r="P3617" s="113" t="s">
        <v>33110</v>
      </c>
      <c r="Q3617" s="113" t="s">
        <v>33111</v>
      </c>
      <c r="R3617" s="113">
        <v>15</v>
      </c>
      <c r="S3617" s="113" t="s">
        <v>13</v>
      </c>
      <c r="T3617" s="113" t="s">
        <v>33112</v>
      </c>
      <c r="U3617" s="113" t="s">
        <v>33113</v>
      </c>
      <c r="V3617" s="114">
        <v>39387</v>
      </c>
      <c r="W3617" s="114">
        <v>39083</v>
      </c>
      <c r="X3617" s="113" t="s">
        <v>33114</v>
      </c>
      <c r="Y3617" s="114">
        <v>39720</v>
      </c>
      <c r="Z3617" s="114">
        <v>39722</v>
      </c>
      <c r="AA3617" s="113">
        <v>21</v>
      </c>
      <c r="AB3617" s="113" t="s">
        <v>24</v>
      </c>
      <c r="AC3617" s="113">
        <v>31</v>
      </c>
      <c r="AD3617" s="113" t="s">
        <v>9</v>
      </c>
      <c r="AE3617" s="114">
        <v>44835</v>
      </c>
      <c r="AF3617" s="113">
        <v>13</v>
      </c>
      <c r="AG3617" s="113">
        <v>9</v>
      </c>
      <c r="AH3617" s="113" t="s">
        <v>16263</v>
      </c>
      <c r="AI3617" s="117" t="s">
        <v>16264</v>
      </c>
      <c r="AK3617" s="114">
        <v>45302</v>
      </c>
      <c r="AL3617" s="113">
        <v>40</v>
      </c>
      <c r="AM3617" s="113" t="s">
        <v>9870</v>
      </c>
      <c r="AN3617" s="113" t="s">
        <v>16955</v>
      </c>
      <c r="AO3617" s="113" t="s">
        <v>288</v>
      </c>
      <c r="AP3617" s="113">
        <v>2018</v>
      </c>
      <c r="AQ3617" s="113" t="s">
        <v>8</v>
      </c>
      <c r="AR3617" s="113" t="s">
        <v>16664</v>
      </c>
      <c r="AS3617" s="113" t="s">
        <v>14</v>
      </c>
      <c r="AT3617" s="113" t="s">
        <v>14</v>
      </c>
      <c r="AU3617" s="113" t="s">
        <v>16229</v>
      </c>
      <c r="AV3617" s="113" t="s">
        <v>14</v>
      </c>
    </row>
    <row r="3618" spans="1:49">
      <c r="A3618" s="116" t="s">
        <v>2838</v>
      </c>
      <c r="C3618" s="113" t="s">
        <v>2839</v>
      </c>
      <c r="E3618" s="113" t="s">
        <v>41</v>
      </c>
      <c r="F3618" s="113" t="s">
        <v>641</v>
      </c>
      <c r="G3618" s="114">
        <v>31172</v>
      </c>
      <c r="H3618" s="113" t="s">
        <v>16230</v>
      </c>
      <c r="I3618" s="113" t="s">
        <v>9866</v>
      </c>
      <c r="J3618" s="113" t="s">
        <v>9872</v>
      </c>
      <c r="K3618" s="113" t="s">
        <v>24723</v>
      </c>
      <c r="L3618" s="113">
        <v>81239996970</v>
      </c>
      <c r="M3618" s="113" t="s">
        <v>15635</v>
      </c>
      <c r="O3618" s="113" t="s">
        <v>24724</v>
      </c>
      <c r="P3618" s="113" t="s">
        <v>24725</v>
      </c>
      <c r="Q3618" s="113" t="s">
        <v>24726</v>
      </c>
      <c r="R3618" s="113">
        <v>15</v>
      </c>
      <c r="S3618" s="113" t="s">
        <v>13</v>
      </c>
      <c r="T3618" s="113" t="s">
        <v>24727</v>
      </c>
      <c r="U3618" s="113" t="s">
        <v>24728</v>
      </c>
      <c r="V3618" s="114">
        <v>39965</v>
      </c>
      <c r="W3618" s="114">
        <v>39904</v>
      </c>
      <c r="X3618" s="113" t="s">
        <v>24729</v>
      </c>
      <c r="Y3618" s="114">
        <v>40177</v>
      </c>
      <c r="Z3618" s="114">
        <v>40544</v>
      </c>
      <c r="AA3618" s="113">
        <v>31</v>
      </c>
      <c r="AB3618" s="113" t="s">
        <v>9</v>
      </c>
      <c r="AC3618" s="113">
        <v>34</v>
      </c>
      <c r="AD3618" s="113" t="s">
        <v>18</v>
      </c>
      <c r="AE3618" s="114">
        <v>44835</v>
      </c>
      <c r="AF3618" s="113">
        <v>13</v>
      </c>
      <c r="AG3618" s="113">
        <v>6</v>
      </c>
      <c r="AH3618" s="113" t="s">
        <v>16226</v>
      </c>
      <c r="AI3618" s="117" t="s">
        <v>9891</v>
      </c>
      <c r="AK3618" s="114">
        <v>44358</v>
      </c>
      <c r="AL3618" s="113">
        <v>40</v>
      </c>
      <c r="AM3618" s="113" t="s">
        <v>9870</v>
      </c>
      <c r="AN3618" s="113" t="s">
        <v>16586</v>
      </c>
      <c r="AO3618" s="113" t="s">
        <v>677</v>
      </c>
      <c r="AP3618" s="113">
        <v>2008</v>
      </c>
      <c r="AQ3618" s="113" t="s">
        <v>6669</v>
      </c>
      <c r="AR3618" s="113" t="s">
        <v>17719</v>
      </c>
      <c r="AS3618" s="113" t="s">
        <v>14</v>
      </c>
      <c r="AT3618" s="113" t="s">
        <v>14</v>
      </c>
      <c r="AU3618" s="113" t="s">
        <v>16229</v>
      </c>
      <c r="AV3618" s="113" t="s">
        <v>14</v>
      </c>
      <c r="AW3618" s="113" t="s">
        <v>14</v>
      </c>
    </row>
    <row r="3619" spans="1:49">
      <c r="A3619" s="116" t="s">
        <v>2939</v>
      </c>
      <c r="C3619" s="113" t="s">
        <v>2940</v>
      </c>
      <c r="E3619" s="113" t="s">
        <v>103</v>
      </c>
      <c r="F3619" s="113" t="s">
        <v>388</v>
      </c>
      <c r="G3619" s="114">
        <v>31172</v>
      </c>
      <c r="H3619" s="113" t="s">
        <v>16230</v>
      </c>
      <c r="I3619" s="113" t="s">
        <v>9866</v>
      </c>
      <c r="J3619" s="113" t="s">
        <v>9872</v>
      </c>
      <c r="K3619" s="113" t="s">
        <v>36072</v>
      </c>
      <c r="L3619" s="113">
        <v>82296334738</v>
      </c>
      <c r="M3619" s="113" t="s">
        <v>15856</v>
      </c>
      <c r="O3619" s="113" t="s">
        <v>15857</v>
      </c>
      <c r="P3619" s="113" t="s">
        <v>36073</v>
      </c>
      <c r="Q3619" s="113" t="s">
        <v>36074</v>
      </c>
      <c r="R3619" s="113">
        <v>15</v>
      </c>
      <c r="S3619" s="113" t="s">
        <v>1228</v>
      </c>
      <c r="T3619" s="113" t="s">
        <v>36075</v>
      </c>
      <c r="U3619" s="113" t="s">
        <v>36076</v>
      </c>
      <c r="V3619" s="114">
        <v>40210</v>
      </c>
      <c r="W3619" s="114">
        <v>40179</v>
      </c>
      <c r="X3619" s="113" t="s">
        <v>36077</v>
      </c>
      <c r="Y3619" s="114">
        <v>40906</v>
      </c>
      <c r="Z3619" s="114">
        <v>40909</v>
      </c>
      <c r="AA3619" s="113">
        <v>23</v>
      </c>
      <c r="AB3619" s="113" t="s">
        <v>78</v>
      </c>
      <c r="AC3619" s="113">
        <v>34</v>
      </c>
      <c r="AD3619" s="113" t="s">
        <v>18</v>
      </c>
      <c r="AE3619" s="114">
        <v>45383</v>
      </c>
      <c r="AF3619" s="113">
        <v>12</v>
      </c>
      <c r="AG3619" s="113">
        <v>3</v>
      </c>
      <c r="AH3619" s="113" t="s">
        <v>16226</v>
      </c>
      <c r="AI3619" s="117" t="s">
        <v>302</v>
      </c>
      <c r="AK3619" s="114">
        <v>44652</v>
      </c>
      <c r="AL3619" s="113">
        <v>30</v>
      </c>
      <c r="AM3619" s="113" t="s">
        <v>9882</v>
      </c>
      <c r="AN3619" s="113" t="s">
        <v>16273</v>
      </c>
      <c r="AO3619" s="113" t="s">
        <v>107</v>
      </c>
      <c r="AP3619" s="113">
        <v>2009</v>
      </c>
      <c r="AQ3619" s="113" t="s">
        <v>8</v>
      </c>
      <c r="AR3619" s="113" t="s">
        <v>18188</v>
      </c>
      <c r="AS3619" s="113" t="s">
        <v>14</v>
      </c>
      <c r="AT3619" s="113" t="s">
        <v>14</v>
      </c>
      <c r="AU3619" s="113" t="s">
        <v>16229</v>
      </c>
      <c r="AV3619" s="113" t="s">
        <v>14</v>
      </c>
      <c r="AW3619" s="113" t="s">
        <v>14</v>
      </c>
    </row>
    <row r="3620" spans="1:49">
      <c r="A3620" s="116" t="s">
        <v>7315</v>
      </c>
      <c r="C3620" s="113" t="s">
        <v>7316</v>
      </c>
      <c r="E3620" s="113" t="s">
        <v>41</v>
      </c>
      <c r="F3620" s="113" t="s">
        <v>8</v>
      </c>
      <c r="G3620" s="114">
        <v>31172</v>
      </c>
      <c r="H3620" s="113" t="s">
        <v>16218</v>
      </c>
      <c r="I3620" s="113" t="s">
        <v>9866</v>
      </c>
      <c r="J3620" s="113" t="s">
        <v>9867</v>
      </c>
      <c r="K3620" s="113" t="s">
        <v>18019</v>
      </c>
      <c r="L3620" s="113">
        <v>85241050585</v>
      </c>
      <c r="M3620" s="113" t="s">
        <v>11173</v>
      </c>
      <c r="N3620" s="113" t="s">
        <v>18020</v>
      </c>
      <c r="O3620" s="113" t="s">
        <v>18021</v>
      </c>
      <c r="P3620" s="113" t="s">
        <v>18022</v>
      </c>
      <c r="Q3620" s="113" t="s">
        <v>18023</v>
      </c>
      <c r="R3620" s="113">
        <v>15</v>
      </c>
      <c r="S3620" s="113" t="s">
        <v>13</v>
      </c>
      <c r="T3620" s="113" t="s">
        <v>18024</v>
      </c>
      <c r="U3620" s="113" t="s">
        <v>18025</v>
      </c>
      <c r="V3620" s="114">
        <v>42044</v>
      </c>
      <c r="W3620" s="114">
        <v>41883</v>
      </c>
      <c r="X3620" s="113" t="s">
        <v>18026</v>
      </c>
      <c r="Y3620" s="114">
        <v>42612</v>
      </c>
      <c r="Z3620" s="114">
        <v>42614</v>
      </c>
      <c r="AA3620" s="113">
        <v>21</v>
      </c>
      <c r="AB3620" s="113" t="s">
        <v>24</v>
      </c>
      <c r="AC3620" s="113">
        <v>31</v>
      </c>
      <c r="AD3620" s="113" t="s">
        <v>9</v>
      </c>
      <c r="AE3620" s="114">
        <v>44287</v>
      </c>
      <c r="AF3620" s="113">
        <v>12</v>
      </c>
      <c r="AG3620" s="113">
        <v>0</v>
      </c>
      <c r="AH3620" s="113" t="s">
        <v>16263</v>
      </c>
      <c r="AI3620" s="117" t="s">
        <v>75</v>
      </c>
      <c r="AK3620" s="114">
        <v>45120</v>
      </c>
      <c r="AL3620" s="113">
        <v>40</v>
      </c>
      <c r="AM3620" s="113" t="s">
        <v>9870</v>
      </c>
      <c r="AN3620" s="113" t="s">
        <v>16586</v>
      </c>
      <c r="AO3620" s="113" t="s">
        <v>677</v>
      </c>
      <c r="AP3620" s="113">
        <v>2011</v>
      </c>
      <c r="AQ3620" s="113" t="s">
        <v>9871</v>
      </c>
      <c r="AR3620" s="113" t="s">
        <v>18027</v>
      </c>
      <c r="AS3620" s="113" t="s">
        <v>14</v>
      </c>
      <c r="AT3620" s="113" t="s">
        <v>14</v>
      </c>
      <c r="AU3620" s="113" t="s">
        <v>16229</v>
      </c>
      <c r="AV3620" s="113" t="s">
        <v>14</v>
      </c>
      <c r="AW3620" s="113" t="s">
        <v>14</v>
      </c>
    </row>
    <row r="3621" spans="1:49">
      <c r="A3621" s="116" t="s">
        <v>4275</v>
      </c>
      <c r="C3621" s="113" t="s">
        <v>3208</v>
      </c>
      <c r="E3621" s="113" t="s">
        <v>97</v>
      </c>
      <c r="F3621" s="113" t="s">
        <v>8</v>
      </c>
      <c r="G3621" s="114">
        <v>31176</v>
      </c>
      <c r="H3621" s="113" t="s">
        <v>16230</v>
      </c>
      <c r="I3621" s="113" t="s">
        <v>9866</v>
      </c>
      <c r="J3621" s="113" t="s">
        <v>9872</v>
      </c>
      <c r="K3621" s="113" t="s">
        <v>26565</v>
      </c>
      <c r="L3621" s="113">
        <v>82292513698</v>
      </c>
      <c r="M3621" s="113" t="s">
        <v>14166</v>
      </c>
      <c r="O3621" s="113" t="s">
        <v>12773</v>
      </c>
      <c r="P3621" s="113" t="s">
        <v>26566</v>
      </c>
      <c r="Q3621" s="113" t="s">
        <v>26567</v>
      </c>
      <c r="R3621" s="113">
        <v>15</v>
      </c>
      <c r="S3621" s="113" t="s">
        <v>13</v>
      </c>
      <c r="T3621" s="113" t="s">
        <v>26568</v>
      </c>
      <c r="U3621" s="113" t="s">
        <v>26569</v>
      </c>
      <c r="V3621" s="114">
        <v>39965</v>
      </c>
      <c r="W3621" s="114">
        <v>39904</v>
      </c>
      <c r="X3621" s="113" t="s">
        <v>26570</v>
      </c>
      <c r="Y3621" s="114">
        <v>40542</v>
      </c>
      <c r="Z3621" s="114">
        <v>40544</v>
      </c>
      <c r="AA3621" s="113">
        <v>31</v>
      </c>
      <c r="AB3621" s="113" t="s">
        <v>9</v>
      </c>
      <c r="AC3621" s="113">
        <v>33</v>
      </c>
      <c r="AD3621" s="113" t="s">
        <v>10</v>
      </c>
      <c r="AE3621" s="114">
        <v>43556</v>
      </c>
      <c r="AF3621" s="113">
        <v>10</v>
      </c>
      <c r="AG3621" s="113">
        <v>0</v>
      </c>
      <c r="AH3621" s="113" t="s">
        <v>16263</v>
      </c>
      <c r="AI3621" s="117" t="s">
        <v>16264</v>
      </c>
      <c r="AK3621" s="114">
        <v>45302</v>
      </c>
      <c r="AL3621" s="113">
        <v>40</v>
      </c>
      <c r="AM3621" s="113" t="s">
        <v>9870</v>
      </c>
      <c r="AN3621" s="113" t="s">
        <v>21947</v>
      </c>
      <c r="AO3621" s="113" t="s">
        <v>4276</v>
      </c>
      <c r="AP3621" s="113">
        <v>2007</v>
      </c>
      <c r="AQ3621" s="113" t="s">
        <v>9994</v>
      </c>
      <c r="AR3621" s="113" t="s">
        <v>16421</v>
      </c>
      <c r="AS3621" s="113" t="s">
        <v>14</v>
      </c>
      <c r="AT3621" s="113" t="s">
        <v>14</v>
      </c>
      <c r="AU3621" s="113" t="s">
        <v>16229</v>
      </c>
      <c r="AV3621" s="113" t="s">
        <v>14</v>
      </c>
    </row>
    <row r="3622" spans="1:49">
      <c r="A3622" s="116" t="s">
        <v>3194</v>
      </c>
      <c r="C3622" s="113" t="s">
        <v>3195</v>
      </c>
      <c r="E3622" s="113" t="s">
        <v>30</v>
      </c>
      <c r="F3622" s="113" t="s">
        <v>204</v>
      </c>
      <c r="G3622" s="114">
        <v>31177</v>
      </c>
      <c r="H3622" s="113" t="s">
        <v>16230</v>
      </c>
      <c r="I3622" s="113" t="s">
        <v>9866</v>
      </c>
      <c r="J3622" s="113" t="s">
        <v>9872</v>
      </c>
      <c r="K3622" s="113" t="s">
        <v>42658</v>
      </c>
      <c r="L3622" s="113">
        <v>82188772525</v>
      </c>
      <c r="M3622" s="113" t="s">
        <v>14477</v>
      </c>
      <c r="O3622" s="113" t="s">
        <v>14478</v>
      </c>
      <c r="P3622" s="113" t="s">
        <v>42659</v>
      </c>
      <c r="Q3622" s="113" t="s">
        <v>42660</v>
      </c>
      <c r="R3622" s="113">
        <v>15</v>
      </c>
      <c r="S3622" s="113" t="s">
        <v>13</v>
      </c>
      <c r="T3622" s="113" t="s">
        <v>42661</v>
      </c>
      <c r="U3622" s="113" t="s">
        <v>42662</v>
      </c>
      <c r="V3622" s="114">
        <v>39904</v>
      </c>
      <c r="W3622" s="114">
        <v>39904</v>
      </c>
      <c r="X3622" s="113" t="s">
        <v>42663</v>
      </c>
      <c r="Y3622" s="114">
        <v>40542</v>
      </c>
      <c r="Z3622" s="114">
        <v>40544</v>
      </c>
      <c r="AA3622" s="113">
        <v>21</v>
      </c>
      <c r="AB3622" s="113" t="s">
        <v>24</v>
      </c>
      <c r="AC3622" s="113">
        <v>34</v>
      </c>
      <c r="AD3622" s="113" t="s">
        <v>18</v>
      </c>
      <c r="AE3622" s="114">
        <v>44652</v>
      </c>
      <c r="AF3622" s="113">
        <v>13</v>
      </c>
      <c r="AG3622" s="113">
        <v>1</v>
      </c>
      <c r="AH3622" s="113" t="s">
        <v>16226</v>
      </c>
      <c r="AI3622" s="117" t="s">
        <v>9932</v>
      </c>
      <c r="AK3622" s="114">
        <v>44925</v>
      </c>
      <c r="AL3622" s="113">
        <v>40</v>
      </c>
      <c r="AM3622" s="113" t="s">
        <v>9870</v>
      </c>
      <c r="AN3622" s="113" t="s">
        <v>16468</v>
      </c>
      <c r="AO3622" s="113" t="s">
        <v>31</v>
      </c>
      <c r="AP3622" s="113">
        <v>2007</v>
      </c>
      <c r="AQ3622" s="113" t="s">
        <v>8</v>
      </c>
      <c r="AR3622" s="113" t="s">
        <v>32071</v>
      </c>
      <c r="AS3622" s="113" t="s">
        <v>14</v>
      </c>
      <c r="AT3622" s="113" t="s">
        <v>14</v>
      </c>
      <c r="AU3622" s="113" t="s">
        <v>16229</v>
      </c>
      <c r="AV3622" s="113" t="s">
        <v>14</v>
      </c>
      <c r="AW3622" s="113" t="s">
        <v>14</v>
      </c>
    </row>
    <row r="3623" spans="1:49">
      <c r="A3623" s="116" t="s">
        <v>8946</v>
      </c>
      <c r="C3623" s="113" t="s">
        <v>8947</v>
      </c>
      <c r="F3623" s="113" t="s">
        <v>8</v>
      </c>
      <c r="G3623" s="114">
        <v>31183</v>
      </c>
      <c r="H3623" s="113" t="s">
        <v>16230</v>
      </c>
      <c r="I3623" s="113" t="s">
        <v>9866</v>
      </c>
      <c r="J3623" s="113" t="s">
        <v>9867</v>
      </c>
      <c r="K3623" s="113" t="s">
        <v>33352</v>
      </c>
      <c r="L3623" s="113">
        <v>82235477651</v>
      </c>
      <c r="M3623" s="113" t="s">
        <v>33353</v>
      </c>
      <c r="O3623" s="113" t="s">
        <v>13991</v>
      </c>
      <c r="P3623" s="113" t="s">
        <v>33354</v>
      </c>
      <c r="Q3623" s="113" t="s">
        <v>33355</v>
      </c>
      <c r="R3623" s="113">
        <v>15</v>
      </c>
      <c r="S3623" s="113" t="s">
        <v>13</v>
      </c>
      <c r="T3623" s="113" t="s">
        <v>33356</v>
      </c>
      <c r="U3623" s="113" t="s">
        <v>33357</v>
      </c>
      <c r="V3623" s="114">
        <v>40179</v>
      </c>
      <c r="W3623" s="114">
        <v>40179</v>
      </c>
      <c r="X3623" s="113" t="s">
        <v>33358</v>
      </c>
      <c r="Y3623" s="114">
        <v>40906</v>
      </c>
      <c r="Z3623" s="114">
        <v>40909</v>
      </c>
      <c r="AA3623" s="113">
        <v>21</v>
      </c>
      <c r="AB3623" s="113" t="s">
        <v>24</v>
      </c>
      <c r="AC3623" s="113">
        <v>31</v>
      </c>
      <c r="AD3623" s="113" t="s">
        <v>9</v>
      </c>
      <c r="AE3623" s="114">
        <v>45383</v>
      </c>
      <c r="AF3623" s="113">
        <v>14</v>
      </c>
      <c r="AG3623" s="113">
        <v>7</v>
      </c>
      <c r="AH3623" s="113" t="s">
        <v>16263</v>
      </c>
      <c r="AI3623" s="117" t="s">
        <v>16264</v>
      </c>
      <c r="AK3623" s="114">
        <v>45302</v>
      </c>
      <c r="AL3623" s="113">
        <v>15</v>
      </c>
      <c r="AM3623" s="113" t="s">
        <v>9885</v>
      </c>
      <c r="AN3623" s="113" t="s">
        <v>22128</v>
      </c>
      <c r="AO3623" s="113" t="s">
        <v>5874</v>
      </c>
      <c r="AP3623" s="113">
        <v>2003</v>
      </c>
      <c r="AQ3623" s="113" t="s">
        <v>8</v>
      </c>
      <c r="AR3623" s="113" t="s">
        <v>30516</v>
      </c>
      <c r="AS3623" s="113" t="s">
        <v>14</v>
      </c>
      <c r="AT3623" s="113" t="s">
        <v>14</v>
      </c>
      <c r="AU3623" s="113" t="s">
        <v>16229</v>
      </c>
      <c r="AV3623" s="113" t="s">
        <v>14</v>
      </c>
    </row>
    <row r="3624" spans="1:49">
      <c r="A3624" s="116" t="s">
        <v>6533</v>
      </c>
      <c r="B3624" s="113">
        <v>570020191</v>
      </c>
      <c r="C3624" s="113" t="s">
        <v>6534</v>
      </c>
      <c r="E3624" s="113" t="s">
        <v>208</v>
      </c>
      <c r="F3624" s="113" t="s">
        <v>395</v>
      </c>
      <c r="G3624" s="114">
        <v>31184</v>
      </c>
      <c r="H3624" s="113" t="s">
        <v>16230</v>
      </c>
      <c r="I3624" s="113" t="s">
        <v>9866</v>
      </c>
      <c r="J3624" s="113" t="s">
        <v>9867</v>
      </c>
      <c r="K3624" s="113" t="s">
        <v>36006</v>
      </c>
      <c r="L3624" s="113">
        <v>82250263188</v>
      </c>
      <c r="M3624" s="113" t="s">
        <v>13385</v>
      </c>
      <c r="N3624" s="113" t="s">
        <v>36007</v>
      </c>
      <c r="O3624" s="113" t="s">
        <v>13386</v>
      </c>
      <c r="P3624" s="113" t="s">
        <v>36008</v>
      </c>
      <c r="Q3624" s="113" t="s">
        <v>36009</v>
      </c>
      <c r="R3624" s="113">
        <v>15</v>
      </c>
      <c r="S3624" s="113" t="s">
        <v>13</v>
      </c>
      <c r="T3624" s="113" t="s">
        <v>36010</v>
      </c>
      <c r="U3624" s="113" t="s">
        <v>36011</v>
      </c>
      <c r="V3624" s="114">
        <v>38852</v>
      </c>
      <c r="W3624" s="114">
        <v>38808</v>
      </c>
      <c r="X3624" s="113" t="s">
        <v>36012</v>
      </c>
      <c r="Y3624" s="114">
        <v>39230</v>
      </c>
      <c r="Z3624" s="114">
        <v>39234</v>
      </c>
      <c r="AA3624" s="113">
        <v>22</v>
      </c>
      <c r="AB3624" s="113" t="s">
        <v>25</v>
      </c>
      <c r="AC3624" s="113">
        <v>24</v>
      </c>
      <c r="AD3624" s="113" t="s">
        <v>47</v>
      </c>
      <c r="AE3624" s="114">
        <v>43191</v>
      </c>
      <c r="AF3624" s="113">
        <v>15</v>
      </c>
      <c r="AG3624" s="113">
        <v>0</v>
      </c>
      <c r="AH3624" s="113" t="s">
        <v>16226</v>
      </c>
      <c r="AI3624" s="117" t="s">
        <v>209</v>
      </c>
      <c r="AK3624" s="114">
        <v>45120</v>
      </c>
      <c r="AL3624" s="113">
        <v>25</v>
      </c>
      <c r="AM3624" s="113" t="s">
        <v>9974</v>
      </c>
      <c r="AN3624" s="113" t="s">
        <v>19210</v>
      </c>
      <c r="AO3624" s="113" t="s">
        <v>135</v>
      </c>
      <c r="AP3624" s="113">
        <v>2005</v>
      </c>
      <c r="AQ3624" s="113" t="s">
        <v>8</v>
      </c>
      <c r="AR3624" s="113" t="s">
        <v>17431</v>
      </c>
      <c r="AS3624" s="113" t="s">
        <v>14</v>
      </c>
      <c r="AT3624" s="113" t="s">
        <v>14</v>
      </c>
      <c r="AU3624" s="113" t="s">
        <v>16229</v>
      </c>
      <c r="AV3624" s="113" t="s">
        <v>14</v>
      </c>
      <c r="AW3624" s="113" t="s">
        <v>14</v>
      </c>
    </row>
    <row r="3625" spans="1:49">
      <c r="A3625" s="116" t="s">
        <v>6462</v>
      </c>
      <c r="C3625" s="113" t="s">
        <v>6463</v>
      </c>
      <c r="E3625" s="113" t="s">
        <v>34</v>
      </c>
      <c r="F3625" s="113" t="s">
        <v>8</v>
      </c>
      <c r="G3625" s="114">
        <v>31184</v>
      </c>
      <c r="H3625" s="113" t="s">
        <v>16218</v>
      </c>
      <c r="I3625" s="113" t="s">
        <v>9866</v>
      </c>
      <c r="J3625" s="113" t="s">
        <v>9867</v>
      </c>
      <c r="K3625" s="113" t="s">
        <v>32259</v>
      </c>
      <c r="L3625" s="113">
        <v>85241267060</v>
      </c>
      <c r="M3625" s="113" t="s">
        <v>12788</v>
      </c>
      <c r="O3625" s="113" t="s">
        <v>12789</v>
      </c>
      <c r="P3625" s="113" t="s">
        <v>32260</v>
      </c>
      <c r="Q3625" s="113" t="s">
        <v>32261</v>
      </c>
      <c r="R3625" s="113">
        <v>15</v>
      </c>
      <c r="S3625" s="113" t="s">
        <v>13</v>
      </c>
      <c r="T3625" s="113" t="s">
        <v>32262</v>
      </c>
      <c r="U3625" s="113" t="s">
        <v>32263</v>
      </c>
      <c r="V3625" s="114">
        <v>40210</v>
      </c>
      <c r="W3625" s="114">
        <v>40179</v>
      </c>
      <c r="X3625" s="113" t="s">
        <v>32264</v>
      </c>
      <c r="Y3625" s="114">
        <v>40906</v>
      </c>
      <c r="Z3625" s="114">
        <v>40909</v>
      </c>
      <c r="AA3625" s="113">
        <v>31</v>
      </c>
      <c r="AB3625" s="113" t="s">
        <v>9</v>
      </c>
      <c r="AC3625" s="113">
        <v>34</v>
      </c>
      <c r="AD3625" s="113" t="s">
        <v>18</v>
      </c>
      <c r="AE3625" s="114">
        <v>44652</v>
      </c>
      <c r="AF3625" s="113">
        <v>12</v>
      </c>
      <c r="AG3625" s="113">
        <v>3</v>
      </c>
      <c r="AH3625" s="113" t="s">
        <v>16226</v>
      </c>
      <c r="AI3625" s="117" t="s">
        <v>10856</v>
      </c>
      <c r="AK3625" s="114">
        <v>44925</v>
      </c>
      <c r="AL3625" s="113">
        <v>40</v>
      </c>
      <c r="AM3625" s="113" t="s">
        <v>9870</v>
      </c>
      <c r="AN3625" s="113" t="s">
        <v>20982</v>
      </c>
      <c r="AO3625" s="113" t="s">
        <v>36</v>
      </c>
      <c r="AP3625" s="113">
        <v>2008</v>
      </c>
      <c r="AQ3625" s="113" t="s">
        <v>8</v>
      </c>
      <c r="AR3625" s="113" t="s">
        <v>32258</v>
      </c>
      <c r="AS3625" s="113" t="s">
        <v>14</v>
      </c>
      <c r="AT3625" s="113" t="s">
        <v>14</v>
      </c>
      <c r="AU3625" s="113" t="s">
        <v>16229</v>
      </c>
      <c r="AV3625" s="113" t="s">
        <v>14</v>
      </c>
    </row>
    <row r="3626" spans="1:49">
      <c r="A3626" s="116" t="s">
        <v>4577</v>
      </c>
      <c r="C3626" s="113" t="s">
        <v>4578</v>
      </c>
      <c r="E3626" s="113" t="s">
        <v>41</v>
      </c>
      <c r="F3626" s="113" t="s">
        <v>8</v>
      </c>
      <c r="G3626" s="114">
        <v>31184</v>
      </c>
      <c r="H3626" s="113" t="s">
        <v>16230</v>
      </c>
      <c r="I3626" s="113" t="s">
        <v>9866</v>
      </c>
      <c r="J3626" s="113" t="s">
        <v>9872</v>
      </c>
      <c r="K3626" s="113" t="s">
        <v>31441</v>
      </c>
      <c r="L3626" s="113">
        <v>82290822657</v>
      </c>
      <c r="M3626" s="113" t="s">
        <v>10577</v>
      </c>
      <c r="N3626" s="113" t="s">
        <v>16242</v>
      </c>
      <c r="O3626" s="113" t="s">
        <v>10578</v>
      </c>
      <c r="P3626" s="113" t="s">
        <v>16244</v>
      </c>
      <c r="Q3626" s="113" t="s">
        <v>16244</v>
      </c>
      <c r="R3626" s="113">
        <v>15</v>
      </c>
      <c r="S3626" s="113" t="s">
        <v>13</v>
      </c>
      <c r="T3626" s="113" t="s">
        <v>31442</v>
      </c>
      <c r="U3626" s="113" t="s">
        <v>31443</v>
      </c>
      <c r="V3626" s="114">
        <v>43608</v>
      </c>
      <c r="W3626" s="114">
        <v>43525</v>
      </c>
      <c r="X3626" s="113" t="s">
        <v>17128</v>
      </c>
      <c r="Y3626" s="114">
        <v>43891</v>
      </c>
      <c r="Z3626" s="114">
        <v>43891</v>
      </c>
      <c r="AA3626" s="113">
        <v>31</v>
      </c>
      <c r="AB3626" s="113" t="s">
        <v>9</v>
      </c>
      <c r="AC3626" s="113">
        <v>32</v>
      </c>
      <c r="AD3626" s="113" t="s">
        <v>84</v>
      </c>
      <c r="AE3626" s="114">
        <v>44835</v>
      </c>
      <c r="AF3626" s="113">
        <v>3</v>
      </c>
      <c r="AG3626" s="113">
        <v>7</v>
      </c>
      <c r="AH3626" s="113" t="s">
        <v>16226</v>
      </c>
      <c r="AI3626" s="117" t="s">
        <v>9875</v>
      </c>
      <c r="AK3626" s="114">
        <v>43891</v>
      </c>
      <c r="AL3626" s="113">
        <v>40</v>
      </c>
      <c r="AM3626" s="113" t="s">
        <v>9870</v>
      </c>
      <c r="AN3626" s="113" t="s">
        <v>16918</v>
      </c>
      <c r="AO3626" s="113" t="s">
        <v>491</v>
      </c>
      <c r="AP3626" s="113">
        <v>2015</v>
      </c>
      <c r="AQ3626" s="113" t="s">
        <v>9889</v>
      </c>
      <c r="AR3626" s="113" t="s">
        <v>31444</v>
      </c>
      <c r="AS3626" s="113" t="s">
        <v>14</v>
      </c>
      <c r="AT3626" s="113" t="s">
        <v>14</v>
      </c>
      <c r="AU3626" s="113" t="s">
        <v>16229</v>
      </c>
      <c r="AV3626" s="113" t="s">
        <v>14</v>
      </c>
      <c r="AW3626" s="113" t="s">
        <v>14</v>
      </c>
    </row>
    <row r="3627" spans="1:49">
      <c r="A3627" s="116" t="s">
        <v>5022</v>
      </c>
      <c r="C3627" s="113" t="s">
        <v>398</v>
      </c>
      <c r="E3627" s="113" t="s">
        <v>110</v>
      </c>
      <c r="F3627" s="113" t="s">
        <v>349</v>
      </c>
      <c r="G3627" s="114">
        <v>31185</v>
      </c>
      <c r="H3627" s="113" t="s">
        <v>16230</v>
      </c>
      <c r="I3627" s="113" t="s">
        <v>9866</v>
      </c>
      <c r="J3627" s="113" t="s">
        <v>9872</v>
      </c>
      <c r="K3627" s="113" t="s">
        <v>40662</v>
      </c>
      <c r="L3627" s="113">
        <v>82293921428</v>
      </c>
      <c r="M3627" s="113" t="s">
        <v>40663</v>
      </c>
      <c r="O3627" s="113" t="s">
        <v>40664</v>
      </c>
      <c r="P3627" s="113" t="s">
        <v>40665</v>
      </c>
      <c r="Q3627" s="113" t="s">
        <v>40666</v>
      </c>
      <c r="R3627" s="113">
        <v>15</v>
      </c>
      <c r="S3627" s="113" t="s">
        <v>13</v>
      </c>
      <c r="T3627" s="113" t="s">
        <v>40667</v>
      </c>
      <c r="U3627" s="113" t="s">
        <v>40668</v>
      </c>
      <c r="V3627" s="114">
        <v>39904</v>
      </c>
      <c r="W3627" s="114">
        <v>39904</v>
      </c>
      <c r="X3627" s="113" t="s">
        <v>40669</v>
      </c>
      <c r="Y3627" s="114">
        <v>40542</v>
      </c>
      <c r="Z3627" s="114">
        <v>40544</v>
      </c>
      <c r="AA3627" s="113">
        <v>21</v>
      </c>
      <c r="AB3627" s="113" t="s">
        <v>24</v>
      </c>
      <c r="AC3627" s="113">
        <v>34</v>
      </c>
      <c r="AD3627" s="113" t="s">
        <v>18</v>
      </c>
      <c r="AE3627" s="114">
        <v>45200</v>
      </c>
      <c r="AF3627" s="113">
        <v>14</v>
      </c>
      <c r="AG3627" s="113">
        <v>7</v>
      </c>
      <c r="AH3627" s="113" t="s">
        <v>16226</v>
      </c>
      <c r="AI3627" s="117" t="s">
        <v>9932</v>
      </c>
      <c r="AK3627" s="114">
        <v>44560</v>
      </c>
      <c r="AL3627" s="113">
        <v>40</v>
      </c>
      <c r="AM3627" s="113" t="s">
        <v>9870</v>
      </c>
      <c r="AN3627" s="113" t="s">
        <v>16282</v>
      </c>
      <c r="AO3627" s="113" t="s">
        <v>113</v>
      </c>
      <c r="AP3627" s="113">
        <v>2009</v>
      </c>
      <c r="AQ3627" s="113" t="s">
        <v>8</v>
      </c>
      <c r="AR3627" s="113" t="s">
        <v>20473</v>
      </c>
      <c r="AS3627" s="113" t="s">
        <v>14</v>
      </c>
      <c r="AT3627" s="113" t="s">
        <v>14</v>
      </c>
      <c r="AU3627" s="113" t="s">
        <v>16229</v>
      </c>
      <c r="AV3627" s="113" t="s">
        <v>14</v>
      </c>
      <c r="AW3627" s="113" t="s">
        <v>14</v>
      </c>
    </row>
    <row r="3628" spans="1:49">
      <c r="A3628" s="116" t="s">
        <v>3096</v>
      </c>
      <c r="C3628" s="113" t="s">
        <v>3097</v>
      </c>
      <c r="E3628" s="113" t="s">
        <v>103</v>
      </c>
      <c r="F3628" s="113" t="s">
        <v>8</v>
      </c>
      <c r="G3628" s="114">
        <v>31185</v>
      </c>
      <c r="H3628" s="113" t="s">
        <v>16230</v>
      </c>
      <c r="I3628" s="113" t="s">
        <v>9866</v>
      </c>
      <c r="J3628" s="113" t="s">
        <v>9872</v>
      </c>
      <c r="K3628" s="113" t="s">
        <v>26491</v>
      </c>
      <c r="L3628" s="113">
        <v>85241261432</v>
      </c>
      <c r="M3628" s="113" t="s">
        <v>26492</v>
      </c>
      <c r="O3628" s="113" t="s">
        <v>13666</v>
      </c>
      <c r="P3628" s="113" t="s">
        <v>26493</v>
      </c>
      <c r="Q3628" s="113" t="s">
        <v>26494</v>
      </c>
      <c r="R3628" s="113">
        <v>15</v>
      </c>
      <c r="S3628" s="113" t="s">
        <v>13</v>
      </c>
      <c r="T3628" s="113" t="s">
        <v>26495</v>
      </c>
      <c r="U3628" s="113" t="s">
        <v>26496</v>
      </c>
      <c r="V3628" s="114">
        <v>40581</v>
      </c>
      <c r="W3628" s="114">
        <v>40544</v>
      </c>
      <c r="X3628" s="113" t="s">
        <v>26497</v>
      </c>
      <c r="Y3628" s="114">
        <v>41271</v>
      </c>
      <c r="Z3628" s="114">
        <v>41275</v>
      </c>
      <c r="AA3628" s="113">
        <v>23</v>
      </c>
      <c r="AB3628" s="113" t="s">
        <v>78</v>
      </c>
      <c r="AC3628" s="113">
        <v>32</v>
      </c>
      <c r="AD3628" s="113" t="s">
        <v>84</v>
      </c>
      <c r="AE3628" s="114">
        <v>44105</v>
      </c>
      <c r="AF3628" s="113">
        <v>7</v>
      </c>
      <c r="AG3628" s="113">
        <v>9</v>
      </c>
      <c r="AH3628" s="113" t="s">
        <v>16226</v>
      </c>
      <c r="AI3628" s="117" t="s">
        <v>302</v>
      </c>
      <c r="AK3628" s="114">
        <v>45627</v>
      </c>
      <c r="AL3628" s="113">
        <v>30</v>
      </c>
      <c r="AM3628" s="113" t="s">
        <v>9882</v>
      </c>
      <c r="AN3628" s="113" t="s">
        <v>16273</v>
      </c>
      <c r="AO3628" s="113" t="s">
        <v>107</v>
      </c>
      <c r="AP3628" s="113">
        <v>2007</v>
      </c>
      <c r="AQ3628" s="113" t="s">
        <v>8</v>
      </c>
      <c r="AR3628" s="113" t="s">
        <v>18334</v>
      </c>
      <c r="AS3628" s="113" t="s">
        <v>14</v>
      </c>
      <c r="AT3628" s="113" t="s">
        <v>14</v>
      </c>
      <c r="AU3628" s="113" t="s">
        <v>16229</v>
      </c>
      <c r="AV3628" s="113" t="s">
        <v>14</v>
      </c>
    </row>
    <row r="3629" spans="1:49">
      <c r="A3629" s="116" t="s">
        <v>9233</v>
      </c>
      <c r="C3629" s="113" t="s">
        <v>9234</v>
      </c>
      <c r="F3629" s="113" t="s">
        <v>8</v>
      </c>
      <c r="G3629" s="114">
        <v>31185</v>
      </c>
      <c r="H3629" s="113" t="s">
        <v>16218</v>
      </c>
      <c r="I3629" s="113" t="s">
        <v>9866</v>
      </c>
      <c r="J3629" s="113" t="s">
        <v>9872</v>
      </c>
      <c r="K3629" s="113" t="s">
        <v>36779</v>
      </c>
      <c r="L3629" s="113">
        <v>82291354543</v>
      </c>
      <c r="M3629" s="113" t="s">
        <v>12493</v>
      </c>
      <c r="O3629" s="113" t="s">
        <v>12494</v>
      </c>
      <c r="P3629" s="113" t="s">
        <v>36780</v>
      </c>
      <c r="Q3629" s="113" t="s">
        <v>36781</v>
      </c>
      <c r="R3629" s="113">
        <v>15</v>
      </c>
      <c r="S3629" s="113" t="s">
        <v>13</v>
      </c>
      <c r="T3629" s="113" t="s">
        <v>36782</v>
      </c>
      <c r="U3629" s="113" t="s">
        <v>36783</v>
      </c>
      <c r="V3629" s="114">
        <v>41876</v>
      </c>
      <c r="W3629" s="114">
        <v>41883</v>
      </c>
      <c r="X3629" s="113" t="s">
        <v>36784</v>
      </c>
      <c r="Y3629" s="114">
        <v>42612</v>
      </c>
      <c r="Z3629" s="114">
        <v>42614</v>
      </c>
      <c r="AA3629" s="113">
        <v>13</v>
      </c>
      <c r="AB3629" s="113" t="s">
        <v>357</v>
      </c>
      <c r="AC3629" s="113">
        <v>21</v>
      </c>
      <c r="AD3629" s="113" t="s">
        <v>24</v>
      </c>
      <c r="AE3629" s="114">
        <v>44287</v>
      </c>
      <c r="AF3629" s="113">
        <v>13</v>
      </c>
      <c r="AG3629" s="113">
        <v>9</v>
      </c>
      <c r="AH3629" s="113" t="s">
        <v>16263</v>
      </c>
      <c r="AI3629" s="117" t="s">
        <v>20448</v>
      </c>
      <c r="AK3629" s="114">
        <v>45302</v>
      </c>
      <c r="AL3629" s="113">
        <v>15</v>
      </c>
      <c r="AM3629" s="113" t="s">
        <v>9885</v>
      </c>
      <c r="AN3629" s="113" t="s">
        <v>16552</v>
      </c>
      <c r="AO3629" s="113" t="s">
        <v>2053</v>
      </c>
      <c r="AP3629" s="113">
        <v>2012</v>
      </c>
      <c r="AQ3629" s="113" t="s">
        <v>5236</v>
      </c>
      <c r="AR3629" s="113" t="s">
        <v>24118</v>
      </c>
      <c r="AS3629" s="113" t="s">
        <v>14</v>
      </c>
      <c r="AT3629" s="113" t="s">
        <v>14</v>
      </c>
      <c r="AU3629" s="113" t="s">
        <v>16229</v>
      </c>
      <c r="AV3629" s="113" t="s">
        <v>14</v>
      </c>
    </row>
    <row r="3630" spans="1:49">
      <c r="A3630" s="116" t="s">
        <v>5473</v>
      </c>
      <c r="B3630" s="113">
        <v>570020253</v>
      </c>
      <c r="C3630" s="113" t="s">
        <v>5474</v>
      </c>
      <c r="E3630" s="113" t="s">
        <v>2818</v>
      </c>
      <c r="F3630" s="113" t="s">
        <v>8</v>
      </c>
      <c r="G3630" s="114">
        <v>31187</v>
      </c>
      <c r="H3630" s="113" t="s">
        <v>16218</v>
      </c>
      <c r="I3630" s="113" t="s">
        <v>9866</v>
      </c>
      <c r="J3630" s="113" t="s">
        <v>9872</v>
      </c>
      <c r="K3630" s="113" t="s">
        <v>46626</v>
      </c>
      <c r="L3630" s="113">
        <v>85241187887</v>
      </c>
      <c r="M3630" s="113" t="s">
        <v>12858</v>
      </c>
      <c r="O3630" s="113" t="s">
        <v>12859</v>
      </c>
      <c r="P3630" s="113" t="s">
        <v>46627</v>
      </c>
      <c r="Q3630" s="113" t="s">
        <v>46628</v>
      </c>
      <c r="R3630" s="113">
        <v>15</v>
      </c>
      <c r="S3630" s="113" t="s">
        <v>13</v>
      </c>
      <c r="T3630" s="113" t="s">
        <v>46629</v>
      </c>
      <c r="U3630" s="113" t="s">
        <v>46630</v>
      </c>
      <c r="V3630" s="114">
        <v>38852</v>
      </c>
      <c r="W3630" s="114">
        <v>38808</v>
      </c>
      <c r="X3630" s="113" t="s">
        <v>46631</v>
      </c>
      <c r="Y3630" s="114">
        <v>39230</v>
      </c>
      <c r="Z3630" s="114">
        <v>39234</v>
      </c>
      <c r="AA3630" s="113">
        <v>21</v>
      </c>
      <c r="AB3630" s="113" t="s">
        <v>24</v>
      </c>
      <c r="AC3630" s="113">
        <v>34</v>
      </c>
      <c r="AD3630" s="113" t="s">
        <v>18</v>
      </c>
      <c r="AE3630" s="114">
        <v>43922</v>
      </c>
      <c r="AF3630" s="113">
        <v>9</v>
      </c>
      <c r="AG3630" s="113">
        <v>0</v>
      </c>
      <c r="AH3630" s="113" t="s">
        <v>16226</v>
      </c>
      <c r="AI3630" s="117" t="s">
        <v>9932</v>
      </c>
      <c r="AK3630" s="114">
        <v>44560</v>
      </c>
      <c r="AL3630" s="113">
        <v>45</v>
      </c>
      <c r="AM3630" s="113" t="s">
        <v>9922</v>
      </c>
      <c r="AN3630" s="113" t="s">
        <v>41232</v>
      </c>
      <c r="AO3630" s="113" t="s">
        <v>5475</v>
      </c>
      <c r="AP3630" s="113">
        <v>2014</v>
      </c>
      <c r="AQ3630" s="113" t="s">
        <v>8</v>
      </c>
      <c r="AR3630" s="113" t="s">
        <v>26235</v>
      </c>
      <c r="AS3630" s="113" t="s">
        <v>14</v>
      </c>
      <c r="AT3630" s="113" t="s">
        <v>14</v>
      </c>
      <c r="AU3630" s="113" t="s">
        <v>16229</v>
      </c>
      <c r="AV3630" s="113" t="s">
        <v>14</v>
      </c>
      <c r="AW3630" s="113" t="s">
        <v>14</v>
      </c>
    </row>
    <row r="3631" spans="1:49">
      <c r="A3631" s="116" t="s">
        <v>8276</v>
      </c>
      <c r="C3631" s="113" t="s">
        <v>8277</v>
      </c>
      <c r="E3631" s="113" t="s">
        <v>789</v>
      </c>
      <c r="F3631" s="113" t="s">
        <v>8</v>
      </c>
      <c r="G3631" s="114">
        <v>31190</v>
      </c>
      <c r="H3631" s="113" t="s">
        <v>16230</v>
      </c>
      <c r="I3631" s="113" t="s">
        <v>9866</v>
      </c>
      <c r="J3631" s="113" t="s">
        <v>9872</v>
      </c>
      <c r="K3631" s="113" t="s">
        <v>32541</v>
      </c>
      <c r="L3631" s="113">
        <v>82282363591</v>
      </c>
      <c r="M3631" s="113" t="s">
        <v>12667</v>
      </c>
      <c r="O3631" s="113" t="s">
        <v>12668</v>
      </c>
      <c r="P3631" s="113" t="s">
        <v>32542</v>
      </c>
      <c r="Q3631" s="113" t="s">
        <v>32543</v>
      </c>
      <c r="R3631" s="113">
        <v>15</v>
      </c>
      <c r="S3631" s="113" t="s">
        <v>13</v>
      </c>
      <c r="T3631" s="113" t="s">
        <v>32544</v>
      </c>
      <c r="U3631" s="113" t="s">
        <v>32545</v>
      </c>
      <c r="V3631" s="114">
        <v>42032</v>
      </c>
      <c r="W3631" s="114">
        <v>41944</v>
      </c>
      <c r="X3631" s="113" t="s">
        <v>32546</v>
      </c>
      <c r="Y3631" s="114">
        <v>42612</v>
      </c>
      <c r="Z3631" s="114">
        <v>42614</v>
      </c>
      <c r="AA3631" s="113">
        <v>21</v>
      </c>
      <c r="AB3631" s="113" t="s">
        <v>24</v>
      </c>
      <c r="AC3631" s="113">
        <v>31</v>
      </c>
      <c r="AD3631" s="113" t="s">
        <v>9</v>
      </c>
      <c r="AE3631" s="114">
        <v>44470</v>
      </c>
      <c r="AF3631" s="113">
        <v>11</v>
      </c>
      <c r="AG3631" s="113">
        <v>9</v>
      </c>
      <c r="AH3631" s="113" t="s">
        <v>16263</v>
      </c>
      <c r="AI3631" s="117" t="s">
        <v>16264</v>
      </c>
      <c r="AK3631" s="114">
        <v>45302</v>
      </c>
      <c r="AL3631" s="113">
        <v>40</v>
      </c>
      <c r="AM3631" s="113" t="s">
        <v>9870</v>
      </c>
      <c r="AN3631" s="113" t="s">
        <v>20959</v>
      </c>
      <c r="AO3631" s="113" t="s">
        <v>2947</v>
      </c>
      <c r="AP3631" s="113">
        <v>2020</v>
      </c>
      <c r="AQ3631" s="113" t="s">
        <v>3314</v>
      </c>
      <c r="AR3631" s="113" t="s">
        <v>18626</v>
      </c>
      <c r="AS3631" s="113" t="s">
        <v>14</v>
      </c>
      <c r="AT3631" s="113" t="s">
        <v>14</v>
      </c>
      <c r="AU3631" s="113" t="s">
        <v>16229</v>
      </c>
      <c r="AV3631" s="113" t="s">
        <v>14</v>
      </c>
    </row>
    <row r="3632" spans="1:49">
      <c r="A3632" s="116" t="s">
        <v>4352</v>
      </c>
      <c r="C3632" s="113" t="s">
        <v>4353</v>
      </c>
      <c r="E3632" s="113" t="s">
        <v>41</v>
      </c>
      <c r="F3632" s="113" t="s">
        <v>8</v>
      </c>
      <c r="G3632" s="114">
        <v>31192</v>
      </c>
      <c r="H3632" s="113" t="s">
        <v>16218</v>
      </c>
      <c r="I3632" s="113" t="s">
        <v>9866</v>
      </c>
      <c r="J3632" s="113" t="s">
        <v>9872</v>
      </c>
      <c r="K3632" s="113" t="s">
        <v>33564</v>
      </c>
      <c r="L3632" s="113">
        <v>85240948967</v>
      </c>
      <c r="M3632" s="113" t="s">
        <v>13621</v>
      </c>
      <c r="O3632" s="113" t="s">
        <v>33565</v>
      </c>
      <c r="P3632" s="113" t="s">
        <v>33566</v>
      </c>
      <c r="Q3632" s="113" t="s">
        <v>33567</v>
      </c>
      <c r="R3632" s="113">
        <v>15</v>
      </c>
      <c r="S3632" s="113" t="s">
        <v>13</v>
      </c>
      <c r="T3632" s="113" t="s">
        <v>33568</v>
      </c>
      <c r="U3632" s="113" t="s">
        <v>33569</v>
      </c>
      <c r="V3632" s="114">
        <v>39965</v>
      </c>
      <c r="W3632" s="114">
        <v>39904</v>
      </c>
      <c r="X3632" s="113" t="s">
        <v>33570</v>
      </c>
      <c r="Y3632" s="114">
        <v>40542</v>
      </c>
      <c r="Z3632" s="114">
        <v>40544</v>
      </c>
      <c r="AA3632" s="113">
        <v>22</v>
      </c>
      <c r="AB3632" s="113" t="s">
        <v>25</v>
      </c>
      <c r="AC3632" s="113">
        <v>31</v>
      </c>
      <c r="AD3632" s="113" t="s">
        <v>9</v>
      </c>
      <c r="AE3632" s="114">
        <v>45017</v>
      </c>
      <c r="AF3632" s="113">
        <v>15</v>
      </c>
      <c r="AG3632" s="113">
        <v>6</v>
      </c>
      <c r="AH3632" s="113" t="s">
        <v>16226</v>
      </c>
      <c r="AI3632" s="117" t="s">
        <v>9875</v>
      </c>
      <c r="AK3632" s="114">
        <v>45239</v>
      </c>
      <c r="AL3632" s="113">
        <v>40</v>
      </c>
      <c r="AM3632" s="113" t="s">
        <v>9870</v>
      </c>
      <c r="AN3632" s="113" t="s">
        <v>16561</v>
      </c>
      <c r="AO3632" s="113" t="s">
        <v>42</v>
      </c>
      <c r="AP3632" s="113">
        <v>2022</v>
      </c>
      <c r="AQ3632" s="113" t="s">
        <v>2307</v>
      </c>
      <c r="AR3632" s="113" t="s">
        <v>26651</v>
      </c>
      <c r="AS3632" s="113" t="s">
        <v>14</v>
      </c>
      <c r="AT3632" s="113" t="s">
        <v>14</v>
      </c>
      <c r="AU3632" s="113" t="s">
        <v>16229</v>
      </c>
      <c r="AV3632" s="113" t="s">
        <v>14</v>
      </c>
    </row>
    <row r="3633" spans="1:49">
      <c r="A3633" s="116" t="s">
        <v>312</v>
      </c>
      <c r="C3633" s="113" t="s">
        <v>313</v>
      </c>
      <c r="F3633" s="113" t="s">
        <v>8</v>
      </c>
      <c r="G3633" s="114">
        <v>31194</v>
      </c>
      <c r="H3633" s="113" t="s">
        <v>16218</v>
      </c>
      <c r="I3633" s="113" t="s">
        <v>9866</v>
      </c>
      <c r="J3633" s="113" t="s">
        <v>9872</v>
      </c>
      <c r="K3633" s="113" t="s">
        <v>36229</v>
      </c>
      <c r="L3633" s="113">
        <v>85241283741</v>
      </c>
      <c r="M3633" s="113" t="s">
        <v>12603</v>
      </c>
      <c r="O3633" s="113" t="s">
        <v>12604</v>
      </c>
      <c r="P3633" s="113" t="s">
        <v>36230</v>
      </c>
      <c r="Q3633" s="113" t="s">
        <v>36231</v>
      </c>
      <c r="R3633" s="113">
        <v>15</v>
      </c>
      <c r="S3633" s="113" t="s">
        <v>13</v>
      </c>
      <c r="T3633" s="113" t="s">
        <v>36232</v>
      </c>
      <c r="U3633" s="113" t="s">
        <v>36233</v>
      </c>
      <c r="V3633" s="114">
        <v>41912</v>
      </c>
      <c r="W3633" s="114">
        <v>41883</v>
      </c>
      <c r="X3633" s="113" t="s">
        <v>36234</v>
      </c>
      <c r="Y3633" s="114">
        <v>42612</v>
      </c>
      <c r="Z3633" s="114">
        <v>42614</v>
      </c>
      <c r="AA3633" s="113">
        <v>21</v>
      </c>
      <c r="AB3633" s="113" t="s">
        <v>24</v>
      </c>
      <c r="AC3633" s="113">
        <v>22</v>
      </c>
      <c r="AD3633" s="113" t="s">
        <v>25</v>
      </c>
      <c r="AE3633" s="114">
        <v>43739</v>
      </c>
      <c r="AF3633" s="113">
        <v>15</v>
      </c>
      <c r="AG3633" s="113">
        <v>1</v>
      </c>
      <c r="AH3633" s="113" t="s">
        <v>16263</v>
      </c>
      <c r="AI3633" s="117" t="s">
        <v>75</v>
      </c>
      <c r="AK3633" s="114">
        <v>44197</v>
      </c>
      <c r="AL3633" s="113">
        <v>15</v>
      </c>
      <c r="AM3633" s="113" t="s">
        <v>9885</v>
      </c>
      <c r="AN3633" s="113" t="s">
        <v>16326</v>
      </c>
      <c r="AO3633" s="113" t="s">
        <v>314</v>
      </c>
      <c r="AP3633" s="113">
        <v>2004</v>
      </c>
      <c r="AQ3633" s="113" t="s">
        <v>2436</v>
      </c>
      <c r="AR3633" s="113" t="s">
        <v>16971</v>
      </c>
      <c r="AS3633" s="113" t="s">
        <v>14</v>
      </c>
      <c r="AT3633" s="113" t="s">
        <v>14</v>
      </c>
      <c r="AU3633" s="113" t="s">
        <v>16229</v>
      </c>
      <c r="AV3633" s="113" t="s">
        <v>14</v>
      </c>
    </row>
    <row r="3634" spans="1:49">
      <c r="A3634" s="116" t="s">
        <v>327</v>
      </c>
      <c r="C3634" s="113" t="s">
        <v>328</v>
      </c>
      <c r="F3634" s="113" t="s">
        <v>8</v>
      </c>
      <c r="G3634" s="114">
        <v>31197</v>
      </c>
      <c r="H3634" s="113" t="s">
        <v>16230</v>
      </c>
      <c r="I3634" s="113" t="s">
        <v>9866</v>
      </c>
      <c r="J3634" s="113" t="s">
        <v>9872</v>
      </c>
      <c r="K3634" s="113" t="s">
        <v>24848</v>
      </c>
      <c r="L3634" s="113">
        <v>82290497907</v>
      </c>
      <c r="M3634" s="113" t="s">
        <v>24849</v>
      </c>
      <c r="O3634" s="113" t="s">
        <v>11455</v>
      </c>
      <c r="P3634" s="113" t="s">
        <v>24850</v>
      </c>
      <c r="Q3634" s="113" t="s">
        <v>24851</v>
      </c>
      <c r="R3634" s="113">
        <v>15</v>
      </c>
      <c r="S3634" s="113" t="s">
        <v>13</v>
      </c>
      <c r="T3634" s="113" t="s">
        <v>24852</v>
      </c>
      <c r="U3634" s="113" t="s">
        <v>24853</v>
      </c>
      <c r="V3634" s="114">
        <v>40179</v>
      </c>
      <c r="W3634" s="114">
        <v>40179</v>
      </c>
      <c r="X3634" s="113" t="s">
        <v>24854</v>
      </c>
      <c r="Y3634" s="114">
        <v>40906</v>
      </c>
      <c r="Z3634" s="114">
        <v>40909</v>
      </c>
      <c r="AA3634" s="113">
        <v>21</v>
      </c>
      <c r="AB3634" s="113" t="s">
        <v>24</v>
      </c>
      <c r="AC3634" s="113">
        <v>24</v>
      </c>
      <c r="AD3634" s="113" t="s">
        <v>47</v>
      </c>
      <c r="AE3634" s="114">
        <v>44835</v>
      </c>
      <c r="AF3634" s="113">
        <v>18</v>
      </c>
      <c r="AG3634" s="113">
        <v>8</v>
      </c>
      <c r="AH3634" s="113" t="s">
        <v>16263</v>
      </c>
      <c r="AI3634" s="117" t="s">
        <v>16325</v>
      </c>
      <c r="AK3634" s="114">
        <v>45302</v>
      </c>
      <c r="AL3634" s="113">
        <v>15</v>
      </c>
      <c r="AM3634" s="113" t="s">
        <v>9885</v>
      </c>
      <c r="AN3634" s="113" t="s">
        <v>17932</v>
      </c>
      <c r="AO3634" s="113" t="s">
        <v>185</v>
      </c>
      <c r="AP3634" s="113">
        <v>2004</v>
      </c>
      <c r="AQ3634" s="113" t="s">
        <v>8</v>
      </c>
      <c r="AR3634" s="113" t="s">
        <v>24835</v>
      </c>
      <c r="AS3634" s="113" t="s">
        <v>14</v>
      </c>
      <c r="AT3634" s="113" t="s">
        <v>14</v>
      </c>
      <c r="AU3634" s="113" t="s">
        <v>16229</v>
      </c>
      <c r="AV3634" s="113" t="s">
        <v>14</v>
      </c>
    </row>
    <row r="3635" spans="1:49">
      <c r="A3635" s="116" t="s">
        <v>6059</v>
      </c>
      <c r="C3635" s="113" t="s">
        <v>6060</v>
      </c>
      <c r="E3635" s="113" t="s">
        <v>41</v>
      </c>
      <c r="F3635" s="113" t="s">
        <v>8</v>
      </c>
      <c r="G3635" s="114">
        <v>31204</v>
      </c>
      <c r="H3635" s="113" t="s">
        <v>16230</v>
      </c>
      <c r="I3635" s="113" t="s">
        <v>9866</v>
      </c>
      <c r="J3635" s="113" t="s">
        <v>9872</v>
      </c>
      <c r="K3635" s="113" t="s">
        <v>29956</v>
      </c>
      <c r="L3635" s="113">
        <v>82289445162</v>
      </c>
      <c r="M3635" s="113" t="s">
        <v>10869</v>
      </c>
      <c r="O3635" s="113" t="s">
        <v>29957</v>
      </c>
      <c r="P3635" s="113" t="s">
        <v>29958</v>
      </c>
      <c r="Q3635" s="113" t="s">
        <v>29959</v>
      </c>
      <c r="R3635" s="113">
        <v>15</v>
      </c>
      <c r="S3635" s="113" t="s">
        <v>13</v>
      </c>
      <c r="T3635" s="113" t="s">
        <v>29960</v>
      </c>
      <c r="U3635" s="113" t="s">
        <v>29961</v>
      </c>
      <c r="V3635" s="114">
        <v>40581</v>
      </c>
      <c r="W3635" s="114">
        <v>40544</v>
      </c>
      <c r="X3635" s="113" t="s">
        <v>29962</v>
      </c>
      <c r="Y3635" s="114">
        <v>41271</v>
      </c>
      <c r="Z3635" s="114">
        <v>41275</v>
      </c>
      <c r="AA3635" s="113">
        <v>31</v>
      </c>
      <c r="AB3635" s="113" t="s">
        <v>9</v>
      </c>
      <c r="AC3635" s="113">
        <v>34</v>
      </c>
      <c r="AD3635" s="113" t="s">
        <v>18</v>
      </c>
      <c r="AE3635" s="114">
        <v>45200</v>
      </c>
      <c r="AF3635" s="113">
        <v>12</v>
      </c>
      <c r="AG3635" s="113">
        <v>9</v>
      </c>
      <c r="AH3635" s="113" t="s">
        <v>16226</v>
      </c>
      <c r="AI3635" s="117" t="s">
        <v>9891</v>
      </c>
      <c r="AK3635" s="114">
        <v>41275</v>
      </c>
      <c r="AL3635" s="113">
        <v>40</v>
      </c>
      <c r="AM3635" s="113" t="s">
        <v>9870</v>
      </c>
      <c r="AN3635" s="113" t="s">
        <v>17641</v>
      </c>
      <c r="AO3635" s="113" t="s">
        <v>625</v>
      </c>
      <c r="AP3635" s="113">
        <v>2009</v>
      </c>
      <c r="AQ3635" s="113" t="s">
        <v>2436</v>
      </c>
      <c r="AR3635" s="113" t="s">
        <v>18035</v>
      </c>
      <c r="AS3635" s="113" t="s">
        <v>14</v>
      </c>
      <c r="AT3635" s="113" t="s">
        <v>14</v>
      </c>
      <c r="AU3635" s="113" t="s">
        <v>16229</v>
      </c>
      <c r="AV3635" s="113" t="s">
        <v>14</v>
      </c>
      <c r="AW3635" s="113" t="s">
        <v>14</v>
      </c>
    </row>
    <row r="3636" spans="1:49">
      <c r="A3636" s="116" t="s">
        <v>7368</v>
      </c>
      <c r="C3636" s="113" t="s">
        <v>7369</v>
      </c>
      <c r="E3636" s="113" t="s">
        <v>30</v>
      </c>
      <c r="F3636" s="113" t="s">
        <v>8</v>
      </c>
      <c r="G3636" s="114">
        <v>31204</v>
      </c>
      <c r="H3636" s="113" t="s">
        <v>16230</v>
      </c>
      <c r="I3636" s="113" t="s">
        <v>9866</v>
      </c>
      <c r="J3636" s="113" t="s">
        <v>9867</v>
      </c>
      <c r="K3636" s="113" t="s">
        <v>32771</v>
      </c>
      <c r="L3636" s="113">
        <v>85241498555</v>
      </c>
      <c r="M3636" s="113" t="s">
        <v>32772</v>
      </c>
      <c r="O3636" s="113" t="s">
        <v>32773</v>
      </c>
      <c r="P3636" s="113" t="s">
        <v>32774</v>
      </c>
      <c r="Q3636" s="113" t="s">
        <v>32775</v>
      </c>
      <c r="R3636" s="113">
        <v>15</v>
      </c>
      <c r="S3636" s="113" t="s">
        <v>13</v>
      </c>
      <c r="T3636" s="113" t="s">
        <v>32776</v>
      </c>
      <c r="U3636" s="113" t="s">
        <v>32777</v>
      </c>
      <c r="V3636" s="114">
        <v>41977</v>
      </c>
      <c r="W3636" s="114">
        <v>41883</v>
      </c>
      <c r="X3636" s="113" t="s">
        <v>32778</v>
      </c>
      <c r="Y3636" s="114">
        <v>42612</v>
      </c>
      <c r="Z3636" s="114">
        <v>42614</v>
      </c>
      <c r="AA3636" s="113">
        <v>21</v>
      </c>
      <c r="AB3636" s="113" t="s">
        <v>24</v>
      </c>
      <c r="AC3636" s="113">
        <v>31</v>
      </c>
      <c r="AD3636" s="113" t="s">
        <v>9</v>
      </c>
      <c r="AE3636" s="114">
        <v>43556</v>
      </c>
      <c r="AF3636" s="113">
        <v>9</v>
      </c>
      <c r="AG3636" s="113">
        <v>7</v>
      </c>
      <c r="AH3636" s="113" t="s">
        <v>16263</v>
      </c>
      <c r="AI3636" s="117" t="s">
        <v>75</v>
      </c>
      <c r="AK3636" s="114">
        <v>42746</v>
      </c>
      <c r="AL3636" s="113">
        <v>40</v>
      </c>
      <c r="AM3636" s="113" t="s">
        <v>9870</v>
      </c>
      <c r="AN3636" s="113" t="s">
        <v>16468</v>
      </c>
      <c r="AO3636" s="113" t="s">
        <v>31</v>
      </c>
      <c r="AP3636" s="113">
        <v>2007</v>
      </c>
      <c r="AQ3636" s="113" t="s">
        <v>8</v>
      </c>
      <c r="AR3636" s="113" t="s">
        <v>16531</v>
      </c>
      <c r="AS3636" s="113" t="s">
        <v>14</v>
      </c>
      <c r="AT3636" s="113" t="s">
        <v>14</v>
      </c>
      <c r="AU3636" s="113" t="s">
        <v>16229</v>
      </c>
      <c r="AV3636" s="113" t="s">
        <v>14</v>
      </c>
      <c r="AW3636" s="113" t="s">
        <v>14</v>
      </c>
    </row>
    <row r="3637" spans="1:49">
      <c r="A3637" s="116" t="s">
        <v>4568</v>
      </c>
      <c r="C3637" s="113" t="s">
        <v>2619</v>
      </c>
      <c r="E3637" s="113" t="s">
        <v>586</v>
      </c>
      <c r="F3637" s="113" t="s">
        <v>136</v>
      </c>
      <c r="G3637" s="114">
        <v>31208</v>
      </c>
      <c r="H3637" s="113" t="s">
        <v>16230</v>
      </c>
      <c r="I3637" s="113" t="s">
        <v>9866</v>
      </c>
      <c r="J3637" s="113" t="s">
        <v>9872</v>
      </c>
      <c r="K3637" s="113" t="s">
        <v>36484</v>
      </c>
      <c r="L3637" s="113">
        <v>85241036796</v>
      </c>
      <c r="M3637" s="113" t="s">
        <v>16089</v>
      </c>
      <c r="O3637" s="113" t="s">
        <v>36485</v>
      </c>
      <c r="P3637" s="113" t="s">
        <v>36486</v>
      </c>
      <c r="Q3637" s="113" t="s">
        <v>36487</v>
      </c>
      <c r="R3637" s="113">
        <v>15</v>
      </c>
      <c r="S3637" s="113" t="s">
        <v>13</v>
      </c>
      <c r="T3637" s="113" t="s">
        <v>36488</v>
      </c>
      <c r="U3637" s="113" t="s">
        <v>36489</v>
      </c>
      <c r="V3637" s="114">
        <v>39965</v>
      </c>
      <c r="W3637" s="114">
        <v>39904</v>
      </c>
      <c r="X3637" s="113" t="s">
        <v>36490</v>
      </c>
      <c r="Y3637" s="114">
        <v>40542</v>
      </c>
      <c r="Z3637" s="114">
        <v>40544</v>
      </c>
      <c r="AA3637" s="113">
        <v>23</v>
      </c>
      <c r="AB3637" s="113" t="s">
        <v>78</v>
      </c>
      <c r="AC3637" s="113">
        <v>33</v>
      </c>
      <c r="AD3637" s="113" t="s">
        <v>10</v>
      </c>
      <c r="AE3637" s="114">
        <v>45444</v>
      </c>
      <c r="AF3637" s="113">
        <v>13</v>
      </c>
      <c r="AG3637" s="113">
        <v>2</v>
      </c>
      <c r="AH3637" s="113" t="s">
        <v>16226</v>
      </c>
      <c r="AI3637" s="117" t="s">
        <v>410</v>
      </c>
      <c r="AK3637" s="114">
        <v>45444</v>
      </c>
      <c r="AL3637" s="113">
        <v>40</v>
      </c>
      <c r="AM3637" s="113" t="s">
        <v>9870</v>
      </c>
      <c r="AN3637" s="113" t="s">
        <v>21065</v>
      </c>
      <c r="AO3637" s="113" t="s">
        <v>588</v>
      </c>
      <c r="AP3637" s="113">
        <v>2020</v>
      </c>
      <c r="AQ3637" s="113" t="s">
        <v>8</v>
      </c>
      <c r="AR3637" s="113" t="s">
        <v>16437</v>
      </c>
      <c r="AS3637" s="113" t="s">
        <v>14</v>
      </c>
      <c r="AT3637" s="113" t="s">
        <v>14</v>
      </c>
      <c r="AU3637" s="113" t="s">
        <v>16229</v>
      </c>
      <c r="AV3637" s="113" t="s">
        <v>14</v>
      </c>
    </row>
    <row r="3638" spans="1:49">
      <c r="A3638" s="116" t="s">
        <v>4566</v>
      </c>
      <c r="C3638" s="113" t="s">
        <v>4567</v>
      </c>
      <c r="E3638" s="113" t="s">
        <v>30</v>
      </c>
      <c r="F3638" s="113" t="s">
        <v>8</v>
      </c>
      <c r="G3638" s="114">
        <v>31208</v>
      </c>
      <c r="H3638" s="113" t="s">
        <v>16230</v>
      </c>
      <c r="I3638" s="113" t="s">
        <v>9866</v>
      </c>
      <c r="J3638" s="113" t="s">
        <v>9867</v>
      </c>
      <c r="K3638" s="113" t="s">
        <v>38274</v>
      </c>
      <c r="L3638" s="113">
        <v>85394417385</v>
      </c>
      <c r="M3638" s="113" t="s">
        <v>13075</v>
      </c>
      <c r="O3638" s="113" t="s">
        <v>38275</v>
      </c>
      <c r="P3638" s="113" t="s">
        <v>38276</v>
      </c>
      <c r="Q3638" s="113" t="s">
        <v>38277</v>
      </c>
      <c r="R3638" s="113">
        <v>15</v>
      </c>
      <c r="S3638" s="113" t="s">
        <v>13</v>
      </c>
      <c r="T3638" s="113" t="s">
        <v>38278</v>
      </c>
      <c r="U3638" s="113" t="s">
        <v>38279</v>
      </c>
      <c r="V3638" s="114">
        <v>39904</v>
      </c>
      <c r="W3638" s="114">
        <v>39904</v>
      </c>
      <c r="X3638" s="113" t="s">
        <v>38280</v>
      </c>
      <c r="Y3638" s="114">
        <v>40542</v>
      </c>
      <c r="Z3638" s="114">
        <v>40544</v>
      </c>
      <c r="AA3638" s="113">
        <v>21</v>
      </c>
      <c r="AB3638" s="113" t="s">
        <v>24</v>
      </c>
      <c r="AC3638" s="113">
        <v>34</v>
      </c>
      <c r="AD3638" s="113" t="s">
        <v>18</v>
      </c>
      <c r="AE3638" s="114">
        <v>45383</v>
      </c>
      <c r="AF3638" s="113">
        <v>14</v>
      </c>
      <c r="AG3638" s="113">
        <v>10</v>
      </c>
      <c r="AH3638" s="113" t="s">
        <v>16263</v>
      </c>
      <c r="AI3638" s="117" t="s">
        <v>16264</v>
      </c>
      <c r="AK3638" s="114">
        <v>45302</v>
      </c>
      <c r="AL3638" s="113">
        <v>40</v>
      </c>
      <c r="AM3638" s="113" t="s">
        <v>9870</v>
      </c>
      <c r="AN3638" s="113" t="s">
        <v>16468</v>
      </c>
      <c r="AO3638" s="113" t="s">
        <v>31</v>
      </c>
      <c r="AP3638" s="113">
        <v>2007</v>
      </c>
      <c r="AQ3638" s="113" t="s">
        <v>8</v>
      </c>
      <c r="AR3638" s="113" t="s">
        <v>16400</v>
      </c>
      <c r="AS3638" s="113" t="s">
        <v>14</v>
      </c>
      <c r="AT3638" s="113" t="s">
        <v>14</v>
      </c>
      <c r="AU3638" s="113" t="s">
        <v>16229</v>
      </c>
      <c r="AV3638" s="113" t="s">
        <v>14</v>
      </c>
    </row>
    <row r="3639" spans="1:49">
      <c r="A3639" s="116" t="s">
        <v>3223</v>
      </c>
      <c r="C3639" s="113" t="s">
        <v>3224</v>
      </c>
      <c r="E3639" s="113" t="s">
        <v>41</v>
      </c>
      <c r="F3639" s="113" t="s">
        <v>8</v>
      </c>
      <c r="G3639" s="114">
        <v>31211</v>
      </c>
      <c r="H3639" s="113" t="s">
        <v>16230</v>
      </c>
      <c r="I3639" s="113" t="s">
        <v>9866</v>
      </c>
      <c r="J3639" s="113" t="s">
        <v>9872</v>
      </c>
      <c r="K3639" s="113" t="s">
        <v>32173</v>
      </c>
      <c r="L3639" s="113">
        <v>81356233037</v>
      </c>
      <c r="M3639" s="113" t="s">
        <v>13557</v>
      </c>
      <c r="O3639" s="113" t="s">
        <v>32174</v>
      </c>
      <c r="P3639" s="113" t="s">
        <v>32175</v>
      </c>
      <c r="Q3639" s="113" t="s">
        <v>32176</v>
      </c>
      <c r="R3639" s="113">
        <v>15</v>
      </c>
      <c r="S3639" s="113" t="s">
        <v>13</v>
      </c>
      <c r="T3639" s="113" t="s">
        <v>32177</v>
      </c>
      <c r="U3639" s="113" t="s">
        <v>32178</v>
      </c>
      <c r="V3639" s="114">
        <v>39965</v>
      </c>
      <c r="W3639" s="114">
        <v>39904</v>
      </c>
      <c r="X3639" s="113" t="s">
        <v>32179</v>
      </c>
      <c r="Y3639" s="114">
        <v>40542</v>
      </c>
      <c r="Z3639" s="114">
        <v>40544</v>
      </c>
      <c r="AA3639" s="113">
        <v>31</v>
      </c>
      <c r="AB3639" s="113" t="s">
        <v>9</v>
      </c>
      <c r="AC3639" s="113">
        <v>41</v>
      </c>
      <c r="AD3639" s="113" t="s">
        <v>52</v>
      </c>
      <c r="AE3639" s="114">
        <v>44652</v>
      </c>
      <c r="AF3639" s="113">
        <v>13</v>
      </c>
      <c r="AG3639" s="113">
        <v>0</v>
      </c>
      <c r="AH3639" s="113" t="s">
        <v>16226</v>
      </c>
      <c r="AI3639" s="117" t="s">
        <v>141</v>
      </c>
      <c r="AK3639" s="114">
        <v>44652</v>
      </c>
      <c r="AL3639" s="113">
        <v>40</v>
      </c>
      <c r="AM3639" s="113" t="s">
        <v>9870</v>
      </c>
      <c r="AN3639" s="113" t="s">
        <v>16899</v>
      </c>
      <c r="AO3639" s="113" t="s">
        <v>861</v>
      </c>
      <c r="AP3639" s="113">
        <v>2008</v>
      </c>
      <c r="AQ3639" s="113" t="s">
        <v>8</v>
      </c>
      <c r="AR3639" s="113" t="s">
        <v>16382</v>
      </c>
      <c r="AS3639" s="113" t="s">
        <v>14</v>
      </c>
      <c r="AT3639" s="113" t="s">
        <v>14</v>
      </c>
      <c r="AU3639" s="113" t="s">
        <v>16229</v>
      </c>
      <c r="AV3639" s="113" t="s">
        <v>14</v>
      </c>
      <c r="AW3639" s="113" t="s">
        <v>14</v>
      </c>
    </row>
    <row r="3640" spans="1:49">
      <c r="A3640" s="116" t="s">
        <v>4932</v>
      </c>
      <c r="C3640" s="113" t="s">
        <v>4933</v>
      </c>
      <c r="E3640" s="113" t="s">
        <v>34</v>
      </c>
      <c r="F3640" s="113" t="s">
        <v>8</v>
      </c>
      <c r="G3640" s="114">
        <v>31212</v>
      </c>
      <c r="H3640" s="113" t="s">
        <v>16230</v>
      </c>
      <c r="I3640" s="113" t="s">
        <v>9866</v>
      </c>
      <c r="J3640" s="113" t="s">
        <v>9872</v>
      </c>
      <c r="K3640" s="113" t="s">
        <v>38543</v>
      </c>
      <c r="L3640" s="113">
        <v>82271568083</v>
      </c>
      <c r="M3640" s="113" t="s">
        <v>12972</v>
      </c>
      <c r="O3640" s="113" t="s">
        <v>12973</v>
      </c>
      <c r="P3640" s="113" t="s">
        <v>38544</v>
      </c>
      <c r="Q3640" s="113" t="s">
        <v>38545</v>
      </c>
      <c r="R3640" s="113">
        <v>15</v>
      </c>
      <c r="S3640" s="113" t="s">
        <v>13</v>
      </c>
      <c r="T3640" s="113" t="s">
        <v>38546</v>
      </c>
      <c r="U3640" s="113" t="s">
        <v>38547</v>
      </c>
      <c r="V3640" s="114">
        <v>39904</v>
      </c>
      <c r="W3640" s="114">
        <v>39904</v>
      </c>
      <c r="X3640" s="113" t="s">
        <v>38548</v>
      </c>
      <c r="Y3640" s="114">
        <v>40542</v>
      </c>
      <c r="Z3640" s="114">
        <v>40544</v>
      </c>
      <c r="AA3640" s="113">
        <v>21</v>
      </c>
      <c r="AB3640" s="113" t="s">
        <v>24</v>
      </c>
      <c r="AC3640" s="113">
        <v>34</v>
      </c>
      <c r="AD3640" s="113" t="s">
        <v>18</v>
      </c>
      <c r="AE3640" s="114">
        <v>45383</v>
      </c>
      <c r="AF3640" s="113">
        <v>15</v>
      </c>
      <c r="AG3640" s="113">
        <v>1</v>
      </c>
      <c r="AH3640" s="113" t="s">
        <v>16263</v>
      </c>
      <c r="AI3640" s="117" t="s">
        <v>16264</v>
      </c>
      <c r="AK3640" s="114">
        <v>45302</v>
      </c>
      <c r="AL3640" s="113">
        <v>40</v>
      </c>
      <c r="AM3640" s="113" t="s">
        <v>9870</v>
      </c>
      <c r="AN3640" s="113" t="s">
        <v>20922</v>
      </c>
      <c r="AO3640" s="113" t="s">
        <v>524</v>
      </c>
      <c r="AP3640" s="113">
        <v>2003</v>
      </c>
      <c r="AQ3640" s="113" t="s">
        <v>8</v>
      </c>
      <c r="AR3640" s="113" t="s">
        <v>29607</v>
      </c>
      <c r="AS3640" s="113" t="s">
        <v>14</v>
      </c>
      <c r="AT3640" s="113" t="s">
        <v>14</v>
      </c>
      <c r="AU3640" s="113" t="s">
        <v>16229</v>
      </c>
      <c r="AV3640" s="113" t="s">
        <v>14</v>
      </c>
    </row>
    <row r="3641" spans="1:49">
      <c r="A3641" s="116" t="s">
        <v>7708</v>
      </c>
      <c r="C3641" s="113" t="s">
        <v>7709</v>
      </c>
      <c r="E3641" s="113" t="s">
        <v>3654</v>
      </c>
      <c r="F3641" s="113" t="s">
        <v>1776</v>
      </c>
      <c r="G3641" s="114">
        <v>31213</v>
      </c>
      <c r="H3641" s="113" t="s">
        <v>16230</v>
      </c>
      <c r="I3641" s="113" t="s">
        <v>9866</v>
      </c>
      <c r="J3641" s="113" t="s">
        <v>9872</v>
      </c>
      <c r="K3641" s="113" t="s">
        <v>27330</v>
      </c>
      <c r="L3641" s="113">
        <v>85395094185</v>
      </c>
      <c r="M3641" s="113" t="s">
        <v>16120</v>
      </c>
      <c r="N3641" s="113" t="s">
        <v>16242</v>
      </c>
      <c r="O3641" s="113" t="s">
        <v>27331</v>
      </c>
      <c r="P3641" s="113" t="s">
        <v>27332</v>
      </c>
      <c r="Q3641" s="113" t="s">
        <v>27333</v>
      </c>
      <c r="R3641" s="113">
        <v>15</v>
      </c>
      <c r="S3641" s="113" t="s">
        <v>13</v>
      </c>
      <c r="T3641" s="113" t="s">
        <v>27334</v>
      </c>
      <c r="U3641" s="113" t="s">
        <v>27335</v>
      </c>
      <c r="V3641" s="114">
        <v>40179</v>
      </c>
      <c r="W3641" s="114">
        <v>40179</v>
      </c>
      <c r="X3641" s="113" t="s">
        <v>27336</v>
      </c>
      <c r="Y3641" s="114">
        <v>40906</v>
      </c>
      <c r="Z3641" s="114">
        <v>40909</v>
      </c>
      <c r="AA3641" s="113">
        <v>22</v>
      </c>
      <c r="AB3641" s="113" t="s">
        <v>25</v>
      </c>
      <c r="AC3641" s="113">
        <v>32</v>
      </c>
      <c r="AD3641" s="113" t="s">
        <v>84</v>
      </c>
      <c r="AE3641" s="114">
        <v>44835</v>
      </c>
      <c r="AF3641" s="113">
        <v>10</v>
      </c>
      <c r="AG3641" s="113">
        <v>9</v>
      </c>
      <c r="AH3641" s="113" t="s">
        <v>16226</v>
      </c>
      <c r="AI3641" s="117" t="s">
        <v>179</v>
      </c>
      <c r="AK3641" s="114">
        <v>44835</v>
      </c>
      <c r="AL3641" s="113">
        <v>25</v>
      </c>
      <c r="AM3641" s="113" t="s">
        <v>9974</v>
      </c>
      <c r="AN3641" s="113" t="s">
        <v>18042</v>
      </c>
      <c r="AO3641" s="113" t="s">
        <v>1938</v>
      </c>
      <c r="AP3641" s="113">
        <v>2005</v>
      </c>
      <c r="AQ3641" s="113" t="s">
        <v>8</v>
      </c>
      <c r="AR3641" s="113" t="s">
        <v>23401</v>
      </c>
      <c r="AS3641" s="113" t="s">
        <v>14</v>
      </c>
      <c r="AT3641" s="113" t="s">
        <v>14</v>
      </c>
      <c r="AU3641" s="113" t="s">
        <v>16229</v>
      </c>
      <c r="AV3641" s="113" t="s">
        <v>14</v>
      </c>
      <c r="AW3641" s="113" t="s">
        <v>14</v>
      </c>
    </row>
    <row r="3642" spans="1:49">
      <c r="A3642" s="116" t="s">
        <v>4058</v>
      </c>
      <c r="C3642" s="113" t="s">
        <v>4059</v>
      </c>
      <c r="F3642" s="113" t="s">
        <v>8</v>
      </c>
      <c r="G3642" s="114">
        <v>31215</v>
      </c>
      <c r="H3642" s="113" t="s">
        <v>16230</v>
      </c>
      <c r="I3642" s="113" t="s">
        <v>9866</v>
      </c>
      <c r="J3642" s="113" t="s">
        <v>9872</v>
      </c>
      <c r="K3642" s="113" t="s">
        <v>16257</v>
      </c>
      <c r="L3642" s="113">
        <v>82252852564</v>
      </c>
      <c r="M3642" s="113" t="s">
        <v>45883</v>
      </c>
      <c r="O3642" s="113" t="s">
        <v>11384</v>
      </c>
      <c r="P3642" s="113" t="s">
        <v>16258</v>
      </c>
      <c r="Q3642" s="113" t="s">
        <v>16259</v>
      </c>
      <c r="R3642" s="113">
        <v>15</v>
      </c>
      <c r="S3642" s="113" t="s">
        <v>13</v>
      </c>
      <c r="T3642" s="113" t="s">
        <v>16260</v>
      </c>
      <c r="U3642" s="113" t="s">
        <v>16261</v>
      </c>
      <c r="V3642" s="114">
        <v>41920</v>
      </c>
      <c r="W3642" s="114">
        <v>41883</v>
      </c>
      <c r="X3642" s="113" t="s">
        <v>16262</v>
      </c>
      <c r="Y3642" s="114">
        <v>42612</v>
      </c>
      <c r="Z3642" s="114">
        <v>42614</v>
      </c>
      <c r="AA3642" s="113">
        <v>21</v>
      </c>
      <c r="AB3642" s="113" t="s">
        <v>24</v>
      </c>
      <c r="AC3642" s="113">
        <v>31</v>
      </c>
      <c r="AD3642" s="113" t="s">
        <v>9</v>
      </c>
      <c r="AE3642" s="114">
        <v>45566</v>
      </c>
      <c r="AF3642" s="113">
        <v>15</v>
      </c>
      <c r="AG3642" s="113">
        <v>9</v>
      </c>
      <c r="AH3642" s="113" t="s">
        <v>16263</v>
      </c>
      <c r="AI3642" s="117" t="s">
        <v>16264</v>
      </c>
      <c r="AK3642" s="114">
        <v>45302</v>
      </c>
      <c r="AL3642" s="113">
        <v>17</v>
      </c>
      <c r="AM3642" s="113" t="s">
        <v>9982</v>
      </c>
      <c r="AN3642" s="113" t="s">
        <v>16265</v>
      </c>
      <c r="AO3642" s="113" t="s">
        <v>80</v>
      </c>
      <c r="AP3642" s="113">
        <v>2003</v>
      </c>
      <c r="AQ3642" s="113" t="s">
        <v>2436</v>
      </c>
      <c r="AR3642" s="113" t="s">
        <v>16266</v>
      </c>
      <c r="AS3642" s="113" t="s">
        <v>14</v>
      </c>
      <c r="AT3642" s="113" t="s">
        <v>14</v>
      </c>
      <c r="AU3642" s="113" t="s">
        <v>16229</v>
      </c>
      <c r="AV3642" s="113" t="s">
        <v>14</v>
      </c>
    </row>
    <row r="3643" spans="1:49">
      <c r="A3643" s="116" t="s">
        <v>9051</v>
      </c>
      <c r="B3643" s="113">
        <v>570036264</v>
      </c>
      <c r="C3643" s="113" t="s">
        <v>9052</v>
      </c>
      <c r="E3643" s="113" t="s">
        <v>30</v>
      </c>
      <c r="F3643" s="113" t="s">
        <v>8</v>
      </c>
      <c r="G3643" s="114">
        <v>31217</v>
      </c>
      <c r="H3643" s="113" t="s">
        <v>16218</v>
      </c>
      <c r="I3643" s="113" t="s">
        <v>9866</v>
      </c>
      <c r="J3643" s="113" t="s">
        <v>9872</v>
      </c>
      <c r="K3643" s="113" t="s">
        <v>24952</v>
      </c>
      <c r="L3643" s="113">
        <v>85203100234</v>
      </c>
      <c r="M3643" s="113" t="s">
        <v>13076</v>
      </c>
      <c r="O3643" s="113" t="s">
        <v>13077</v>
      </c>
      <c r="P3643" s="113" t="s">
        <v>24953</v>
      </c>
      <c r="Q3643" s="113" t="s">
        <v>24954</v>
      </c>
      <c r="R3643" s="113">
        <v>15</v>
      </c>
      <c r="S3643" s="113" t="s">
        <v>13</v>
      </c>
      <c r="T3643" s="113" t="s">
        <v>24955</v>
      </c>
      <c r="U3643" s="113" t="s">
        <v>24956</v>
      </c>
      <c r="V3643" s="114">
        <v>39563</v>
      </c>
      <c r="W3643" s="114">
        <v>39448</v>
      </c>
      <c r="X3643" s="113" t="s">
        <v>24957</v>
      </c>
      <c r="Y3643" s="114">
        <v>40143</v>
      </c>
      <c r="Z3643" s="114">
        <v>40148</v>
      </c>
      <c r="AA3643" s="113">
        <v>21</v>
      </c>
      <c r="AB3643" s="113" t="s">
        <v>24</v>
      </c>
      <c r="AC3643" s="113">
        <v>34</v>
      </c>
      <c r="AD3643" s="113" t="s">
        <v>18</v>
      </c>
      <c r="AE3643" s="114">
        <v>44652</v>
      </c>
      <c r="AF3643" s="113">
        <v>13</v>
      </c>
      <c r="AG3643" s="113">
        <v>3</v>
      </c>
      <c r="AH3643" s="113" t="s">
        <v>16226</v>
      </c>
      <c r="AI3643" s="117" t="s">
        <v>9932</v>
      </c>
      <c r="AK3643" s="114">
        <v>45120</v>
      </c>
      <c r="AL3643" s="113">
        <v>40</v>
      </c>
      <c r="AM3643" s="113" t="s">
        <v>9870</v>
      </c>
      <c r="AN3643" s="113" t="s">
        <v>16468</v>
      </c>
      <c r="AO3643" s="113" t="s">
        <v>31</v>
      </c>
      <c r="AP3643" s="113">
        <v>2008</v>
      </c>
      <c r="AQ3643" s="113" t="s">
        <v>8</v>
      </c>
      <c r="AR3643" s="113" t="s">
        <v>24827</v>
      </c>
      <c r="AS3643" s="113" t="s">
        <v>14</v>
      </c>
      <c r="AT3643" s="113" t="s">
        <v>14</v>
      </c>
      <c r="AU3643" s="113" t="s">
        <v>16229</v>
      </c>
      <c r="AV3643" s="113" t="s">
        <v>14</v>
      </c>
    </row>
    <row r="3644" spans="1:49">
      <c r="A3644" s="116" t="s">
        <v>9283</v>
      </c>
      <c r="C3644" s="113" t="s">
        <v>4964</v>
      </c>
      <c r="F3644" s="113" t="s">
        <v>8</v>
      </c>
      <c r="G3644" s="114">
        <v>31217</v>
      </c>
      <c r="H3644" s="113" t="s">
        <v>16230</v>
      </c>
      <c r="I3644" s="113" t="s">
        <v>9866</v>
      </c>
      <c r="J3644" s="113" t="s">
        <v>9872</v>
      </c>
      <c r="K3644" s="113" t="s">
        <v>40334</v>
      </c>
      <c r="L3644" s="113">
        <v>82259709212</v>
      </c>
      <c r="M3644" s="113" t="s">
        <v>40335</v>
      </c>
      <c r="O3644" s="113" t="s">
        <v>12608</v>
      </c>
      <c r="P3644" s="113" t="s">
        <v>40336</v>
      </c>
      <c r="Q3644" s="113" t="s">
        <v>40337</v>
      </c>
      <c r="R3644" s="113">
        <v>15</v>
      </c>
      <c r="S3644" s="113" t="s">
        <v>13</v>
      </c>
      <c r="T3644" s="113" t="s">
        <v>40338</v>
      </c>
      <c r="U3644" s="113" t="s">
        <v>40339</v>
      </c>
      <c r="V3644" s="114">
        <v>42037</v>
      </c>
      <c r="W3644" s="114">
        <v>41883</v>
      </c>
      <c r="X3644" s="113" t="s">
        <v>40340</v>
      </c>
      <c r="Y3644" s="114">
        <v>42612</v>
      </c>
      <c r="Z3644" s="114">
        <v>42614</v>
      </c>
      <c r="AA3644" s="113">
        <v>21</v>
      </c>
      <c r="AB3644" s="113" t="s">
        <v>24</v>
      </c>
      <c r="AC3644" s="113">
        <v>22</v>
      </c>
      <c r="AD3644" s="113" t="s">
        <v>25</v>
      </c>
      <c r="AE3644" s="114">
        <v>43556</v>
      </c>
      <c r="AF3644" s="113">
        <v>14</v>
      </c>
      <c r="AG3644" s="113">
        <v>3</v>
      </c>
      <c r="AH3644" s="113" t="s">
        <v>16263</v>
      </c>
      <c r="AI3644" s="117" t="s">
        <v>75</v>
      </c>
      <c r="AK3644" s="114">
        <v>43556</v>
      </c>
      <c r="AL3644" s="113">
        <v>15</v>
      </c>
      <c r="AM3644" s="113" t="s">
        <v>9885</v>
      </c>
      <c r="AN3644" s="113" t="s">
        <v>16326</v>
      </c>
      <c r="AO3644" s="113" t="s">
        <v>314</v>
      </c>
      <c r="AP3644" s="113">
        <v>2003</v>
      </c>
      <c r="AQ3644" s="113" t="s">
        <v>9871</v>
      </c>
      <c r="AR3644" s="113" t="s">
        <v>16842</v>
      </c>
      <c r="AS3644" s="113" t="s">
        <v>14</v>
      </c>
      <c r="AT3644" s="113" t="s">
        <v>14</v>
      </c>
      <c r="AU3644" s="113" t="s">
        <v>16229</v>
      </c>
      <c r="AV3644" s="113" t="s">
        <v>14</v>
      </c>
      <c r="AW3644" s="113" t="s">
        <v>14</v>
      </c>
    </row>
    <row r="3645" spans="1:49">
      <c r="A3645" s="116" t="s">
        <v>8390</v>
      </c>
      <c r="C3645" s="113" t="s">
        <v>8391</v>
      </c>
      <c r="E3645" s="113" t="s">
        <v>30</v>
      </c>
      <c r="F3645" s="113" t="s">
        <v>8</v>
      </c>
      <c r="G3645" s="114">
        <v>31218</v>
      </c>
      <c r="H3645" s="113" t="s">
        <v>16230</v>
      </c>
      <c r="I3645" s="113" t="s">
        <v>10007</v>
      </c>
      <c r="J3645" s="113" t="s">
        <v>9872</v>
      </c>
      <c r="K3645" s="113" t="s">
        <v>37270</v>
      </c>
      <c r="L3645" s="113">
        <v>85241145760</v>
      </c>
      <c r="M3645" s="113" t="s">
        <v>13151</v>
      </c>
      <c r="O3645" s="113" t="s">
        <v>37271</v>
      </c>
      <c r="P3645" s="113" t="s">
        <v>37272</v>
      </c>
      <c r="Q3645" s="113" t="s">
        <v>37273</v>
      </c>
      <c r="R3645" s="113">
        <v>15</v>
      </c>
      <c r="S3645" s="113" t="s">
        <v>13</v>
      </c>
      <c r="T3645" s="113" t="s">
        <v>37274</v>
      </c>
      <c r="U3645" s="113" t="s">
        <v>37275</v>
      </c>
      <c r="V3645" s="114">
        <v>42034</v>
      </c>
      <c r="W3645" s="114">
        <v>41883</v>
      </c>
      <c r="X3645" s="113" t="s">
        <v>37276</v>
      </c>
      <c r="Y3645" s="114">
        <v>42612</v>
      </c>
      <c r="Z3645" s="114">
        <v>42614</v>
      </c>
      <c r="AA3645" s="113">
        <v>21</v>
      </c>
      <c r="AB3645" s="113" t="s">
        <v>24</v>
      </c>
      <c r="AC3645" s="113">
        <v>32</v>
      </c>
      <c r="AD3645" s="113" t="s">
        <v>84</v>
      </c>
      <c r="AE3645" s="114">
        <v>45017</v>
      </c>
      <c r="AF3645" s="113">
        <v>18</v>
      </c>
      <c r="AG3645" s="113">
        <v>8</v>
      </c>
      <c r="AH3645" s="113" t="s">
        <v>16263</v>
      </c>
      <c r="AI3645" s="117" t="s">
        <v>16264</v>
      </c>
      <c r="AK3645" s="114">
        <v>45302</v>
      </c>
      <c r="AL3645" s="113">
        <v>40</v>
      </c>
      <c r="AM3645" s="113" t="s">
        <v>9870</v>
      </c>
      <c r="AN3645" s="113" t="s">
        <v>16468</v>
      </c>
      <c r="AO3645" s="113" t="s">
        <v>31</v>
      </c>
      <c r="AP3645" s="113">
        <v>2009</v>
      </c>
      <c r="AQ3645" s="113" t="s">
        <v>8</v>
      </c>
      <c r="AR3645" s="113" t="s">
        <v>21018</v>
      </c>
      <c r="AS3645" s="113" t="s">
        <v>14</v>
      </c>
      <c r="AT3645" s="113" t="s">
        <v>14</v>
      </c>
      <c r="AU3645" s="113" t="s">
        <v>16229</v>
      </c>
      <c r="AV3645" s="113" t="s">
        <v>14</v>
      </c>
    </row>
    <row r="3646" spans="1:49">
      <c r="A3646" s="116" t="s">
        <v>1578</v>
      </c>
      <c r="C3646" s="113" t="s">
        <v>1579</v>
      </c>
      <c r="E3646" s="113" t="s">
        <v>110</v>
      </c>
      <c r="F3646" s="113" t="s">
        <v>8</v>
      </c>
      <c r="G3646" s="114">
        <v>31221</v>
      </c>
      <c r="H3646" s="113" t="s">
        <v>16218</v>
      </c>
      <c r="I3646" s="113" t="s">
        <v>9866</v>
      </c>
      <c r="J3646" s="113" t="s">
        <v>16392</v>
      </c>
      <c r="K3646" s="113" t="s">
        <v>38396</v>
      </c>
      <c r="L3646" s="113">
        <v>82259442737</v>
      </c>
      <c r="M3646" s="113" t="s">
        <v>11851</v>
      </c>
      <c r="O3646" s="113" t="s">
        <v>11852</v>
      </c>
      <c r="P3646" s="113" t="s">
        <v>38397</v>
      </c>
      <c r="Q3646" s="113" t="s">
        <v>38398</v>
      </c>
      <c r="R3646" s="113">
        <v>15</v>
      </c>
      <c r="S3646" s="113" t="s">
        <v>13</v>
      </c>
      <c r="T3646" s="113" t="s">
        <v>38399</v>
      </c>
      <c r="U3646" s="113" t="s">
        <v>38400</v>
      </c>
      <c r="V3646" s="114">
        <v>42044</v>
      </c>
      <c r="W3646" s="114">
        <v>41883</v>
      </c>
      <c r="X3646" s="113" t="s">
        <v>38401</v>
      </c>
      <c r="Y3646" s="114">
        <v>42612</v>
      </c>
      <c r="Z3646" s="114">
        <v>42614</v>
      </c>
      <c r="AA3646" s="113">
        <v>21</v>
      </c>
      <c r="AB3646" s="113" t="s">
        <v>24</v>
      </c>
      <c r="AC3646" s="113">
        <v>33</v>
      </c>
      <c r="AD3646" s="113" t="s">
        <v>10</v>
      </c>
      <c r="AE3646" s="114">
        <v>45383</v>
      </c>
      <c r="AF3646" s="113">
        <v>14</v>
      </c>
      <c r="AG3646" s="113">
        <v>8</v>
      </c>
      <c r="AH3646" s="113" t="s">
        <v>9913</v>
      </c>
      <c r="AI3646" s="117" t="s">
        <v>505</v>
      </c>
      <c r="AJ3646" s="113" t="s">
        <v>45516</v>
      </c>
      <c r="AK3646" s="114">
        <v>44670</v>
      </c>
      <c r="AL3646" s="113">
        <v>40</v>
      </c>
      <c r="AM3646" s="113" t="s">
        <v>9870</v>
      </c>
      <c r="AN3646" s="113" t="s">
        <v>33661</v>
      </c>
      <c r="AO3646" s="113" t="s">
        <v>113</v>
      </c>
      <c r="AP3646" s="113">
        <v>2015</v>
      </c>
      <c r="AQ3646" s="113" t="s">
        <v>8</v>
      </c>
      <c r="AR3646" s="113" t="s">
        <v>38402</v>
      </c>
      <c r="AS3646" s="113" t="s">
        <v>14</v>
      </c>
      <c r="AT3646" s="113" t="s">
        <v>14</v>
      </c>
      <c r="AU3646" s="113" t="s">
        <v>16229</v>
      </c>
      <c r="AV3646" s="113" t="s">
        <v>14</v>
      </c>
      <c r="AW3646" s="113" t="s">
        <v>14</v>
      </c>
    </row>
    <row r="3647" spans="1:49">
      <c r="A3647" s="116" t="s">
        <v>9436</v>
      </c>
      <c r="C3647" s="113" t="s">
        <v>9437</v>
      </c>
      <c r="E3647" s="113" t="s">
        <v>30</v>
      </c>
      <c r="F3647" s="113" t="s">
        <v>9438</v>
      </c>
      <c r="G3647" s="114">
        <v>31221</v>
      </c>
      <c r="H3647" s="113" t="s">
        <v>16230</v>
      </c>
      <c r="I3647" s="113" t="s">
        <v>9896</v>
      </c>
      <c r="J3647" s="113" t="s">
        <v>9867</v>
      </c>
      <c r="K3647" s="113" t="s">
        <v>33491</v>
      </c>
      <c r="M3647" s="113" t="s">
        <v>33492</v>
      </c>
      <c r="O3647" s="113" t="s">
        <v>10547</v>
      </c>
      <c r="P3647" s="113" t="s">
        <v>33493</v>
      </c>
      <c r="Q3647" s="113" t="s">
        <v>33494</v>
      </c>
      <c r="R3647" s="113">
        <v>15</v>
      </c>
      <c r="S3647" s="113" t="s">
        <v>13</v>
      </c>
      <c r="T3647" s="113" t="s">
        <v>33495</v>
      </c>
      <c r="U3647" s="113" t="s">
        <v>33496</v>
      </c>
      <c r="V3647" s="114">
        <v>42030</v>
      </c>
      <c r="W3647" s="114">
        <v>41944</v>
      </c>
      <c r="X3647" s="113" t="s">
        <v>33497</v>
      </c>
      <c r="Y3647" s="114">
        <v>42612</v>
      </c>
      <c r="Z3647" s="114">
        <v>42614</v>
      </c>
      <c r="AA3647" s="113">
        <v>21</v>
      </c>
      <c r="AB3647" s="113" t="s">
        <v>24</v>
      </c>
      <c r="AC3647" s="113">
        <v>31</v>
      </c>
      <c r="AD3647" s="113" t="s">
        <v>9</v>
      </c>
      <c r="AE3647" s="114">
        <v>44835</v>
      </c>
      <c r="AF3647" s="113">
        <v>13</v>
      </c>
      <c r="AG3647" s="113">
        <v>6</v>
      </c>
      <c r="AH3647" s="113" t="s">
        <v>16263</v>
      </c>
      <c r="AI3647" s="117" t="s">
        <v>16264</v>
      </c>
      <c r="AK3647" s="114">
        <v>45302</v>
      </c>
      <c r="AL3647" s="113">
        <v>40</v>
      </c>
      <c r="AM3647" s="113" t="s">
        <v>9870</v>
      </c>
      <c r="AN3647" s="113" t="s">
        <v>16477</v>
      </c>
      <c r="AO3647" s="113" t="s">
        <v>153</v>
      </c>
      <c r="AP3647" s="113">
        <v>2013</v>
      </c>
      <c r="AQ3647" s="113" t="s">
        <v>9971</v>
      </c>
      <c r="AR3647" s="113" t="s">
        <v>24118</v>
      </c>
      <c r="AS3647" s="113" t="s">
        <v>14</v>
      </c>
      <c r="AT3647" s="113" t="s">
        <v>14</v>
      </c>
      <c r="AU3647" s="113" t="s">
        <v>16229</v>
      </c>
      <c r="AV3647" s="113" t="s">
        <v>14</v>
      </c>
    </row>
    <row r="3648" spans="1:49">
      <c r="A3648" s="116" t="s">
        <v>7093</v>
      </c>
      <c r="C3648" s="113" t="s">
        <v>6517</v>
      </c>
      <c r="E3648" s="113" t="s">
        <v>74</v>
      </c>
      <c r="F3648" s="113" t="s">
        <v>802</v>
      </c>
      <c r="G3648" s="114">
        <v>31225</v>
      </c>
      <c r="H3648" s="113" t="s">
        <v>16230</v>
      </c>
      <c r="I3648" s="113" t="s">
        <v>9866</v>
      </c>
      <c r="J3648" s="113" t="s">
        <v>9872</v>
      </c>
      <c r="K3648" s="113" t="s">
        <v>23558</v>
      </c>
      <c r="L3648" s="113">
        <v>85298096715</v>
      </c>
      <c r="M3648" s="113" t="s">
        <v>23559</v>
      </c>
      <c r="O3648" s="113" t="s">
        <v>15183</v>
      </c>
      <c r="P3648" s="113" t="s">
        <v>23560</v>
      </c>
      <c r="Q3648" s="113" t="s">
        <v>23561</v>
      </c>
      <c r="R3648" s="113">
        <v>15</v>
      </c>
      <c r="S3648" s="113" t="s">
        <v>13</v>
      </c>
      <c r="T3648" s="113" t="s">
        <v>23562</v>
      </c>
      <c r="U3648" s="113" t="s">
        <v>23563</v>
      </c>
      <c r="V3648" s="114">
        <v>39965</v>
      </c>
      <c r="W3648" s="114">
        <v>39904</v>
      </c>
      <c r="X3648" s="113" t="s">
        <v>23564</v>
      </c>
      <c r="Y3648" s="114">
        <v>40522</v>
      </c>
      <c r="Z3648" s="114">
        <v>40544</v>
      </c>
      <c r="AA3648" s="113">
        <v>22</v>
      </c>
      <c r="AB3648" s="113" t="s">
        <v>25</v>
      </c>
      <c r="AC3648" s="113">
        <v>32</v>
      </c>
      <c r="AD3648" s="113" t="s">
        <v>84</v>
      </c>
      <c r="AE3648" s="114">
        <v>44835</v>
      </c>
      <c r="AF3648" s="113">
        <v>11</v>
      </c>
      <c r="AG3648" s="113">
        <v>6</v>
      </c>
      <c r="AH3648" s="113" t="s">
        <v>16226</v>
      </c>
      <c r="AI3648" s="117" t="s">
        <v>9875</v>
      </c>
      <c r="AK3648" s="114">
        <v>43922</v>
      </c>
      <c r="AL3648" s="113">
        <v>40</v>
      </c>
      <c r="AM3648" s="113" t="s">
        <v>9870</v>
      </c>
      <c r="AN3648" s="113" t="s">
        <v>16670</v>
      </c>
      <c r="AO3648" s="113" t="s">
        <v>94</v>
      </c>
      <c r="AP3648" s="113">
        <v>2012</v>
      </c>
      <c r="AQ3648" s="113" t="s">
        <v>9994</v>
      </c>
      <c r="AR3648" s="113" t="s">
        <v>23565</v>
      </c>
      <c r="AS3648" s="113" t="s">
        <v>14</v>
      </c>
      <c r="AT3648" s="113" t="s">
        <v>14</v>
      </c>
      <c r="AU3648" s="113" t="s">
        <v>16229</v>
      </c>
      <c r="AV3648" s="113" t="s">
        <v>14</v>
      </c>
      <c r="AW3648" s="113" t="s">
        <v>14</v>
      </c>
    </row>
    <row r="3649" spans="1:49">
      <c r="A3649" s="116" t="s">
        <v>1673</v>
      </c>
      <c r="C3649" s="113" t="s">
        <v>369</v>
      </c>
      <c r="E3649" s="113" t="s">
        <v>41</v>
      </c>
      <c r="F3649" s="113" t="s">
        <v>8</v>
      </c>
      <c r="G3649" s="114">
        <v>31225</v>
      </c>
      <c r="H3649" s="113" t="s">
        <v>16218</v>
      </c>
      <c r="I3649" s="113" t="s">
        <v>9866</v>
      </c>
      <c r="J3649" s="113" t="s">
        <v>9872</v>
      </c>
      <c r="K3649" s="113" t="s">
        <v>39212</v>
      </c>
      <c r="L3649" s="113">
        <v>85241032992</v>
      </c>
      <c r="M3649" s="113" t="s">
        <v>39213</v>
      </c>
      <c r="O3649" s="113" t="s">
        <v>12395</v>
      </c>
      <c r="P3649" s="113" t="s">
        <v>39214</v>
      </c>
      <c r="Q3649" s="113" t="s">
        <v>39215</v>
      </c>
      <c r="R3649" s="113">
        <v>15</v>
      </c>
      <c r="S3649" s="113" t="s">
        <v>13</v>
      </c>
      <c r="T3649" s="113" t="s">
        <v>39216</v>
      </c>
      <c r="U3649" s="113" t="s">
        <v>39217</v>
      </c>
      <c r="V3649" s="114">
        <v>40179</v>
      </c>
      <c r="W3649" s="114">
        <v>40179</v>
      </c>
      <c r="X3649" s="113" t="s">
        <v>39218</v>
      </c>
      <c r="Y3649" s="114">
        <v>40906</v>
      </c>
      <c r="Z3649" s="114">
        <v>40909</v>
      </c>
      <c r="AA3649" s="113">
        <v>22</v>
      </c>
      <c r="AB3649" s="113" t="s">
        <v>25</v>
      </c>
      <c r="AC3649" s="113">
        <v>32</v>
      </c>
      <c r="AD3649" s="113" t="s">
        <v>84</v>
      </c>
      <c r="AE3649" s="114">
        <v>44835</v>
      </c>
      <c r="AF3649" s="113">
        <v>10</v>
      </c>
      <c r="AG3649" s="113">
        <v>9</v>
      </c>
      <c r="AH3649" s="113" t="s">
        <v>16226</v>
      </c>
      <c r="AI3649" s="117" t="s">
        <v>9875</v>
      </c>
      <c r="AK3649" s="114">
        <v>44835</v>
      </c>
      <c r="AL3649" s="113">
        <v>40</v>
      </c>
      <c r="AM3649" s="113" t="s">
        <v>9870</v>
      </c>
      <c r="AN3649" s="113" t="s">
        <v>16561</v>
      </c>
      <c r="AO3649" s="113" t="s">
        <v>42</v>
      </c>
      <c r="AP3649" s="113">
        <v>2017</v>
      </c>
      <c r="AQ3649" s="113" t="s">
        <v>3314</v>
      </c>
      <c r="AR3649" s="113" t="s">
        <v>31444</v>
      </c>
      <c r="AS3649" s="113" t="s">
        <v>14</v>
      </c>
      <c r="AT3649" s="113" t="s">
        <v>14</v>
      </c>
      <c r="AU3649" s="113" t="s">
        <v>16229</v>
      </c>
      <c r="AV3649" s="113" t="s">
        <v>14</v>
      </c>
    </row>
    <row r="3650" spans="1:49">
      <c r="A3650" s="116" t="s">
        <v>5163</v>
      </c>
      <c r="C3650" s="113" t="s">
        <v>5164</v>
      </c>
      <c r="E3650" s="113" t="s">
        <v>1123</v>
      </c>
      <c r="F3650" s="113" t="s">
        <v>120</v>
      </c>
      <c r="G3650" s="114">
        <v>31228</v>
      </c>
      <c r="H3650" s="113" t="s">
        <v>16218</v>
      </c>
      <c r="I3650" s="113" t="s">
        <v>10007</v>
      </c>
      <c r="J3650" s="113" t="s">
        <v>9867</v>
      </c>
      <c r="K3650" s="113" t="s">
        <v>25606</v>
      </c>
      <c r="L3650" s="113">
        <v>85242496694</v>
      </c>
      <c r="M3650" s="113" t="s">
        <v>10258</v>
      </c>
      <c r="O3650" s="113" t="s">
        <v>10259</v>
      </c>
      <c r="P3650" s="113" t="s">
        <v>25607</v>
      </c>
      <c r="Q3650" s="113" t="s">
        <v>25608</v>
      </c>
      <c r="R3650" s="113">
        <v>15</v>
      </c>
      <c r="S3650" s="113" t="s">
        <v>13</v>
      </c>
      <c r="T3650" s="113" t="s">
        <v>25609</v>
      </c>
      <c r="U3650" s="113" t="s">
        <v>25610</v>
      </c>
      <c r="V3650" s="114">
        <v>40581</v>
      </c>
      <c r="W3650" s="114">
        <v>40544</v>
      </c>
      <c r="X3650" s="113" t="s">
        <v>25611</v>
      </c>
      <c r="Y3650" s="114">
        <v>41271</v>
      </c>
      <c r="Z3650" s="114">
        <v>41275</v>
      </c>
      <c r="AA3650" s="113">
        <v>31</v>
      </c>
      <c r="AB3650" s="113" t="s">
        <v>9</v>
      </c>
      <c r="AC3650" s="113">
        <v>34</v>
      </c>
      <c r="AD3650" s="113" t="s">
        <v>18</v>
      </c>
      <c r="AE3650" s="114">
        <v>45017</v>
      </c>
      <c r="AF3650" s="113">
        <v>12</v>
      </c>
      <c r="AG3650" s="113">
        <v>3</v>
      </c>
      <c r="AH3650" s="113" t="s">
        <v>16263</v>
      </c>
      <c r="AI3650" s="117" t="s">
        <v>16264</v>
      </c>
      <c r="AK3650" s="114">
        <v>45302</v>
      </c>
      <c r="AL3650" s="113">
        <v>40</v>
      </c>
      <c r="AM3650" s="113" t="s">
        <v>9870</v>
      </c>
      <c r="AN3650" s="113" t="s">
        <v>17068</v>
      </c>
      <c r="AO3650" s="113" t="s">
        <v>1124</v>
      </c>
      <c r="AP3650" s="113">
        <v>2008</v>
      </c>
      <c r="AQ3650" s="113" t="s">
        <v>8</v>
      </c>
      <c r="AR3650" s="113" t="s">
        <v>21876</v>
      </c>
      <c r="AS3650" s="113" t="s">
        <v>14</v>
      </c>
      <c r="AT3650" s="113" t="s">
        <v>14</v>
      </c>
      <c r="AU3650" s="113" t="s">
        <v>16229</v>
      </c>
      <c r="AV3650" s="113" t="s">
        <v>14</v>
      </c>
    </row>
    <row r="3651" spans="1:49">
      <c r="A3651" s="116" t="s">
        <v>855</v>
      </c>
      <c r="C3651" s="113" t="s">
        <v>856</v>
      </c>
      <c r="E3651" s="113" t="s">
        <v>41</v>
      </c>
      <c r="F3651" s="113" t="s">
        <v>46</v>
      </c>
      <c r="G3651" s="114">
        <v>31228</v>
      </c>
      <c r="H3651" s="113" t="s">
        <v>16230</v>
      </c>
      <c r="I3651" s="113" t="s">
        <v>9866</v>
      </c>
      <c r="J3651" s="113" t="s">
        <v>9872</v>
      </c>
      <c r="K3651" s="113" t="s">
        <v>23302</v>
      </c>
      <c r="L3651" s="113">
        <v>85298860205</v>
      </c>
      <c r="M3651" s="113" t="s">
        <v>23303</v>
      </c>
      <c r="O3651" s="113" t="s">
        <v>15734</v>
      </c>
      <c r="P3651" s="113" t="s">
        <v>23304</v>
      </c>
      <c r="Q3651" s="113" t="s">
        <v>23305</v>
      </c>
      <c r="R3651" s="113">
        <v>15</v>
      </c>
      <c r="S3651" s="113" t="s">
        <v>13</v>
      </c>
      <c r="T3651" s="113" t="s">
        <v>23306</v>
      </c>
      <c r="U3651" s="113" t="s">
        <v>23307</v>
      </c>
      <c r="V3651" s="114">
        <v>40581</v>
      </c>
      <c r="W3651" s="114">
        <v>40544</v>
      </c>
      <c r="X3651" s="113" t="s">
        <v>23308</v>
      </c>
      <c r="Y3651" s="114">
        <v>41271</v>
      </c>
      <c r="Z3651" s="114">
        <v>41275</v>
      </c>
      <c r="AA3651" s="113">
        <v>22</v>
      </c>
      <c r="AB3651" s="113" t="s">
        <v>25</v>
      </c>
      <c r="AC3651" s="113">
        <v>32</v>
      </c>
      <c r="AD3651" s="113" t="s">
        <v>84</v>
      </c>
      <c r="AE3651" s="114">
        <v>44470</v>
      </c>
      <c r="AF3651" s="113">
        <v>8</v>
      </c>
      <c r="AG3651" s="113">
        <v>9</v>
      </c>
      <c r="AH3651" s="113" t="s">
        <v>16226</v>
      </c>
      <c r="AI3651" s="117" t="s">
        <v>9875</v>
      </c>
      <c r="AK3651" s="114">
        <v>43556</v>
      </c>
      <c r="AL3651" s="113">
        <v>40</v>
      </c>
      <c r="AM3651" s="113" t="s">
        <v>9870</v>
      </c>
      <c r="AN3651" s="113" t="s">
        <v>16445</v>
      </c>
      <c r="AO3651" s="113" t="s">
        <v>842</v>
      </c>
      <c r="AP3651" s="113">
        <v>2007</v>
      </c>
      <c r="AQ3651" s="113" t="s">
        <v>9871</v>
      </c>
      <c r="AR3651" s="113" t="s">
        <v>16781</v>
      </c>
      <c r="AS3651" s="113" t="s">
        <v>14</v>
      </c>
      <c r="AT3651" s="113" t="s">
        <v>14</v>
      </c>
      <c r="AU3651" s="113" t="s">
        <v>16229</v>
      </c>
      <c r="AV3651" s="113" t="s">
        <v>14</v>
      </c>
      <c r="AW3651" s="113" t="s">
        <v>14</v>
      </c>
    </row>
    <row r="3652" spans="1:49">
      <c r="A3652" s="116" t="s">
        <v>9479</v>
      </c>
      <c r="B3652" s="113">
        <v>10271753</v>
      </c>
      <c r="C3652" s="113" t="s">
        <v>4548</v>
      </c>
      <c r="E3652" s="113" t="s">
        <v>9480</v>
      </c>
      <c r="F3652" s="113" t="s">
        <v>8</v>
      </c>
      <c r="G3652" s="114">
        <v>31230</v>
      </c>
      <c r="H3652" s="113" t="s">
        <v>16218</v>
      </c>
      <c r="I3652" s="113" t="s">
        <v>9866</v>
      </c>
      <c r="J3652" s="113" t="s">
        <v>9872</v>
      </c>
      <c r="K3652" s="113" t="s">
        <v>45077</v>
      </c>
      <c r="L3652" s="113">
        <v>82343770960</v>
      </c>
      <c r="M3652" s="113" t="s">
        <v>12756</v>
      </c>
      <c r="O3652" s="113" t="s">
        <v>12757</v>
      </c>
      <c r="P3652" s="113" t="s">
        <v>45078</v>
      </c>
      <c r="Q3652" s="113" t="s">
        <v>45079</v>
      </c>
      <c r="R3652" s="113">
        <v>15</v>
      </c>
      <c r="S3652" s="113" t="s">
        <v>13</v>
      </c>
      <c r="T3652" s="113" t="s">
        <v>45080</v>
      </c>
      <c r="U3652" s="113" t="s">
        <v>45081</v>
      </c>
      <c r="V3652" s="114">
        <v>38800</v>
      </c>
      <c r="W3652" s="114">
        <v>38749</v>
      </c>
      <c r="X3652" s="113" t="s">
        <v>45082</v>
      </c>
      <c r="Y3652" s="114">
        <v>39171</v>
      </c>
      <c r="Z3652" s="114">
        <v>39173</v>
      </c>
      <c r="AA3652" s="113">
        <v>21</v>
      </c>
      <c r="AB3652" s="113" t="s">
        <v>24</v>
      </c>
      <c r="AC3652" s="113">
        <v>34</v>
      </c>
      <c r="AD3652" s="113" t="s">
        <v>18</v>
      </c>
      <c r="AE3652" s="114">
        <v>44105</v>
      </c>
      <c r="AF3652" s="113">
        <v>11</v>
      </c>
      <c r="AG3652" s="113">
        <v>6</v>
      </c>
      <c r="AH3652" s="113" t="s">
        <v>16226</v>
      </c>
      <c r="AI3652" s="117" t="s">
        <v>9932</v>
      </c>
      <c r="AK3652" s="114">
        <v>44925</v>
      </c>
      <c r="AL3652" s="113">
        <v>45</v>
      </c>
      <c r="AM3652" s="113" t="s">
        <v>9922</v>
      </c>
      <c r="AN3652" s="113" t="s">
        <v>16530</v>
      </c>
      <c r="AO3652" s="113" t="s">
        <v>541</v>
      </c>
      <c r="AP3652" s="113">
        <v>2012</v>
      </c>
      <c r="AQ3652" s="113" t="s">
        <v>8</v>
      </c>
      <c r="AR3652" s="113" t="s">
        <v>32071</v>
      </c>
      <c r="AS3652" s="113" t="s">
        <v>14</v>
      </c>
      <c r="AT3652" s="113" t="s">
        <v>14</v>
      </c>
      <c r="AU3652" s="113" t="s">
        <v>16229</v>
      </c>
      <c r="AV3652" s="113" t="s">
        <v>14</v>
      </c>
      <c r="AW3652" s="113" t="s">
        <v>14</v>
      </c>
    </row>
    <row r="3653" spans="1:49">
      <c r="A3653" s="116" t="s">
        <v>7948</v>
      </c>
      <c r="C3653" s="113" t="s">
        <v>2042</v>
      </c>
      <c r="E3653" s="113" t="s">
        <v>1949</v>
      </c>
      <c r="F3653" s="113" t="s">
        <v>8</v>
      </c>
      <c r="G3653" s="114">
        <v>31232</v>
      </c>
      <c r="H3653" s="113" t="s">
        <v>16218</v>
      </c>
      <c r="I3653" s="113" t="s">
        <v>9866</v>
      </c>
      <c r="J3653" s="113" t="s">
        <v>9867</v>
      </c>
      <c r="K3653" s="113" t="s">
        <v>39127</v>
      </c>
      <c r="L3653" s="113">
        <v>82293462511</v>
      </c>
      <c r="M3653" s="113" t="s">
        <v>39128</v>
      </c>
      <c r="O3653" s="113" t="s">
        <v>39129</v>
      </c>
      <c r="P3653" s="113" t="s">
        <v>39130</v>
      </c>
      <c r="Q3653" s="113" t="s">
        <v>39131</v>
      </c>
      <c r="R3653" s="113">
        <v>15</v>
      </c>
      <c r="S3653" s="113" t="s">
        <v>13</v>
      </c>
      <c r="T3653" s="113" t="s">
        <v>39132</v>
      </c>
      <c r="U3653" s="113" t="s">
        <v>39133</v>
      </c>
      <c r="V3653" s="114">
        <v>40289</v>
      </c>
      <c r="W3653" s="114">
        <v>40179</v>
      </c>
      <c r="X3653" s="113" t="s">
        <v>39134</v>
      </c>
      <c r="Y3653" s="114">
        <v>40907</v>
      </c>
      <c r="Z3653" s="114">
        <v>40909</v>
      </c>
      <c r="AA3653" s="113">
        <v>23</v>
      </c>
      <c r="AB3653" s="113" t="s">
        <v>78</v>
      </c>
      <c r="AC3653" s="113">
        <v>33</v>
      </c>
      <c r="AD3653" s="113" t="s">
        <v>10</v>
      </c>
      <c r="AE3653" s="114">
        <v>45017</v>
      </c>
      <c r="AF3653" s="113">
        <v>11</v>
      </c>
      <c r="AG3653" s="113">
        <v>3</v>
      </c>
      <c r="AH3653" s="113" t="s">
        <v>16226</v>
      </c>
      <c r="AI3653" s="117" t="s">
        <v>10916</v>
      </c>
      <c r="AK3653" s="114">
        <v>45260</v>
      </c>
      <c r="AL3653" s="113">
        <v>40</v>
      </c>
      <c r="AM3653" s="113" t="s">
        <v>9870</v>
      </c>
      <c r="AN3653" s="113" t="s">
        <v>21790</v>
      </c>
      <c r="AO3653" s="113" t="s">
        <v>88</v>
      </c>
      <c r="AP3653" s="113">
        <v>2015</v>
      </c>
      <c r="AQ3653" s="113" t="s">
        <v>8</v>
      </c>
      <c r="AR3653" s="113" t="s">
        <v>18575</v>
      </c>
      <c r="AS3653" s="113" t="s">
        <v>14</v>
      </c>
      <c r="AT3653" s="113" t="s">
        <v>14</v>
      </c>
      <c r="AU3653" s="113" t="s">
        <v>16229</v>
      </c>
      <c r="AV3653" s="113" t="s">
        <v>14</v>
      </c>
    </row>
    <row r="3654" spans="1:49">
      <c r="A3654" s="116" t="s">
        <v>5656</v>
      </c>
      <c r="C3654" s="113" t="s">
        <v>4447</v>
      </c>
      <c r="E3654" s="113" t="s">
        <v>30</v>
      </c>
      <c r="F3654" s="113" t="s">
        <v>527</v>
      </c>
      <c r="G3654" s="114">
        <v>31233</v>
      </c>
      <c r="H3654" s="113" t="s">
        <v>16230</v>
      </c>
      <c r="I3654" s="113" t="s">
        <v>9866</v>
      </c>
      <c r="J3654" s="113" t="s">
        <v>9872</v>
      </c>
      <c r="K3654" s="113" t="s">
        <v>35509</v>
      </c>
      <c r="L3654" s="113">
        <v>82252578711</v>
      </c>
      <c r="M3654" s="113" t="s">
        <v>35510</v>
      </c>
      <c r="O3654" s="113" t="s">
        <v>10024</v>
      </c>
      <c r="P3654" s="113" t="s">
        <v>35511</v>
      </c>
      <c r="Q3654" s="113" t="s">
        <v>35512</v>
      </c>
      <c r="R3654" s="113">
        <v>15</v>
      </c>
      <c r="S3654" s="113" t="s">
        <v>13</v>
      </c>
      <c r="T3654" s="113" t="s">
        <v>35513</v>
      </c>
      <c r="U3654" s="113" t="s">
        <v>35514</v>
      </c>
      <c r="V3654" s="114">
        <v>40210</v>
      </c>
      <c r="W3654" s="114">
        <v>40179</v>
      </c>
      <c r="X3654" s="113" t="s">
        <v>35515</v>
      </c>
      <c r="Y3654" s="114">
        <v>40906</v>
      </c>
      <c r="Z3654" s="114">
        <v>40909</v>
      </c>
      <c r="AA3654" s="113">
        <v>21</v>
      </c>
      <c r="AB3654" s="113" t="s">
        <v>24</v>
      </c>
      <c r="AC3654" s="113">
        <v>33</v>
      </c>
      <c r="AD3654" s="113" t="s">
        <v>10</v>
      </c>
      <c r="AE3654" s="114">
        <v>44652</v>
      </c>
      <c r="AF3654" s="113">
        <v>12</v>
      </c>
      <c r="AG3654" s="113">
        <v>3</v>
      </c>
      <c r="AH3654" s="113" t="s">
        <v>9913</v>
      </c>
      <c r="AI3654" s="117" t="s">
        <v>155</v>
      </c>
      <c r="AJ3654" s="113" t="s">
        <v>45516</v>
      </c>
      <c r="AK3654" s="114">
        <v>42746</v>
      </c>
      <c r="AL3654" s="113">
        <v>40</v>
      </c>
      <c r="AM3654" s="113" t="s">
        <v>9870</v>
      </c>
      <c r="AN3654" s="113" t="s">
        <v>16468</v>
      </c>
      <c r="AO3654" s="113" t="s">
        <v>31</v>
      </c>
      <c r="AP3654" s="113">
        <v>2013</v>
      </c>
      <c r="AQ3654" s="113" t="s">
        <v>5236</v>
      </c>
      <c r="AR3654" s="113" t="s">
        <v>35516</v>
      </c>
      <c r="AS3654" s="113" t="s">
        <v>14</v>
      </c>
      <c r="AT3654" s="113" t="s">
        <v>14</v>
      </c>
      <c r="AU3654" s="113" t="s">
        <v>16229</v>
      </c>
      <c r="AV3654" s="113" t="s">
        <v>14</v>
      </c>
      <c r="AW3654" s="113" t="s">
        <v>14</v>
      </c>
    </row>
    <row r="3655" spans="1:49">
      <c r="A3655" s="116" t="s">
        <v>2949</v>
      </c>
      <c r="C3655" s="113" t="s">
        <v>2950</v>
      </c>
      <c r="D3655" s="113" t="s">
        <v>1804</v>
      </c>
      <c r="E3655" s="113" t="s">
        <v>2951</v>
      </c>
      <c r="F3655" s="113" t="s">
        <v>8</v>
      </c>
      <c r="G3655" s="114">
        <v>31234</v>
      </c>
      <c r="H3655" s="113" t="s">
        <v>16218</v>
      </c>
      <c r="I3655" s="113" t="s">
        <v>9866</v>
      </c>
      <c r="J3655" s="113" t="s">
        <v>9872</v>
      </c>
      <c r="K3655" s="113" t="s">
        <v>33855</v>
      </c>
      <c r="L3655" s="113">
        <v>81241332093</v>
      </c>
      <c r="M3655" s="113" t="s">
        <v>11004</v>
      </c>
      <c r="O3655" s="113" t="s">
        <v>11005</v>
      </c>
      <c r="P3655" s="113" t="s">
        <v>33856</v>
      </c>
      <c r="Q3655" s="113" t="s">
        <v>33857</v>
      </c>
      <c r="R3655" s="113">
        <v>15</v>
      </c>
      <c r="S3655" s="113" t="s">
        <v>13</v>
      </c>
      <c r="T3655" s="113" t="s">
        <v>33858</v>
      </c>
      <c r="U3655" s="113" t="s">
        <v>33859</v>
      </c>
      <c r="V3655" s="114">
        <v>40179</v>
      </c>
      <c r="W3655" s="114">
        <v>40179</v>
      </c>
      <c r="X3655" s="113" t="s">
        <v>33860</v>
      </c>
      <c r="Y3655" s="114">
        <v>40906</v>
      </c>
      <c r="Z3655" s="114">
        <v>40909</v>
      </c>
      <c r="AA3655" s="113">
        <v>32</v>
      </c>
      <c r="AB3655" s="113" t="s">
        <v>84</v>
      </c>
      <c r="AC3655" s="113">
        <v>41</v>
      </c>
      <c r="AD3655" s="113" t="s">
        <v>52</v>
      </c>
      <c r="AE3655" s="114">
        <v>45566</v>
      </c>
      <c r="AF3655" s="113">
        <v>14</v>
      </c>
      <c r="AG3655" s="113">
        <v>9</v>
      </c>
      <c r="AH3655" s="113" t="s">
        <v>16226</v>
      </c>
      <c r="AI3655" s="117" t="s">
        <v>9960</v>
      </c>
      <c r="AK3655" s="114">
        <v>45566</v>
      </c>
      <c r="AL3655" s="113">
        <v>45</v>
      </c>
      <c r="AM3655" s="113" t="s">
        <v>9922</v>
      </c>
      <c r="AN3655" s="113" t="s">
        <v>19873</v>
      </c>
      <c r="AO3655" s="113" t="s">
        <v>1640</v>
      </c>
      <c r="AP3655" s="113">
        <v>2017</v>
      </c>
      <c r="AQ3655" s="113" t="s">
        <v>8</v>
      </c>
      <c r="AR3655" s="113" t="s">
        <v>16437</v>
      </c>
      <c r="AS3655" s="113" t="s">
        <v>14</v>
      </c>
      <c r="AT3655" s="113" t="s">
        <v>14</v>
      </c>
      <c r="AU3655" s="113" t="s">
        <v>16229</v>
      </c>
      <c r="AV3655" s="113" t="s">
        <v>14</v>
      </c>
    </row>
    <row r="3656" spans="1:49">
      <c r="A3656" s="116" t="s">
        <v>8278</v>
      </c>
      <c r="C3656" s="113" t="s">
        <v>8279</v>
      </c>
      <c r="F3656" s="113" t="s">
        <v>8</v>
      </c>
      <c r="G3656" s="114">
        <v>31234</v>
      </c>
      <c r="H3656" s="113" t="s">
        <v>16218</v>
      </c>
      <c r="I3656" s="113" t="s">
        <v>9866</v>
      </c>
      <c r="J3656" s="113" t="s">
        <v>9872</v>
      </c>
      <c r="K3656" s="113" t="s">
        <v>46498</v>
      </c>
      <c r="L3656" s="113">
        <v>628229112499</v>
      </c>
      <c r="M3656" s="113" t="s">
        <v>13845</v>
      </c>
      <c r="O3656" s="113" t="s">
        <v>13846</v>
      </c>
      <c r="P3656" s="113" t="s">
        <v>41694</v>
      </c>
      <c r="Q3656" s="113" t="s">
        <v>41695</v>
      </c>
      <c r="R3656" s="113">
        <v>15</v>
      </c>
      <c r="S3656" s="113" t="s">
        <v>13</v>
      </c>
      <c r="T3656" s="113" t="s">
        <v>41696</v>
      </c>
      <c r="U3656" s="113" t="s">
        <v>41697</v>
      </c>
      <c r="V3656" s="114">
        <v>42128</v>
      </c>
      <c r="W3656" s="114">
        <v>42125</v>
      </c>
      <c r="X3656" s="113" t="s">
        <v>41698</v>
      </c>
      <c r="Y3656" s="114">
        <v>42643</v>
      </c>
      <c r="Z3656" s="114">
        <v>42614</v>
      </c>
      <c r="AA3656" s="113">
        <v>13</v>
      </c>
      <c r="AB3656" s="113" t="s">
        <v>357</v>
      </c>
      <c r="AC3656" s="113">
        <v>21</v>
      </c>
      <c r="AD3656" s="113" t="s">
        <v>24</v>
      </c>
      <c r="AE3656" s="114">
        <v>43556</v>
      </c>
      <c r="AF3656" s="113">
        <v>11</v>
      </c>
      <c r="AG3656" s="113">
        <v>3</v>
      </c>
      <c r="AH3656" s="113" t="s">
        <v>16263</v>
      </c>
      <c r="AI3656" s="117" t="s">
        <v>8280</v>
      </c>
      <c r="AK3656" s="114">
        <v>42746</v>
      </c>
      <c r="AL3656" s="113">
        <v>15</v>
      </c>
      <c r="AM3656" s="113" t="s">
        <v>9885</v>
      </c>
      <c r="AN3656" s="113" t="s">
        <v>16415</v>
      </c>
      <c r="AO3656" s="113" t="s">
        <v>517</v>
      </c>
      <c r="AP3656" s="113">
        <v>2016</v>
      </c>
      <c r="AQ3656" s="113" t="s">
        <v>8</v>
      </c>
      <c r="AR3656" s="113" t="s">
        <v>25542</v>
      </c>
      <c r="AS3656" s="113" t="s">
        <v>14</v>
      </c>
      <c r="AT3656" s="113" t="s">
        <v>14</v>
      </c>
      <c r="AU3656" s="113" t="s">
        <v>16229</v>
      </c>
      <c r="AV3656" s="113" t="s">
        <v>14</v>
      </c>
      <c r="AW3656" s="113" t="s">
        <v>14</v>
      </c>
    </row>
    <row r="3657" spans="1:49">
      <c r="A3657" s="116" t="s">
        <v>2513</v>
      </c>
      <c r="B3657" s="113">
        <v>570027588</v>
      </c>
      <c r="C3657" s="113" t="s">
        <v>2514</v>
      </c>
      <c r="E3657" s="113" t="s">
        <v>30</v>
      </c>
      <c r="F3657" s="113" t="s">
        <v>8</v>
      </c>
      <c r="G3657" s="114">
        <v>31236</v>
      </c>
      <c r="H3657" s="113" t="s">
        <v>16230</v>
      </c>
      <c r="I3657" s="113" t="s">
        <v>9866</v>
      </c>
      <c r="J3657" s="113" t="s">
        <v>9872</v>
      </c>
      <c r="K3657" s="113" t="s">
        <v>34037</v>
      </c>
      <c r="L3657" s="113">
        <v>82238607741</v>
      </c>
      <c r="M3657" s="113" t="s">
        <v>34038</v>
      </c>
      <c r="O3657" s="113" t="s">
        <v>34039</v>
      </c>
      <c r="P3657" s="113" t="s">
        <v>34040</v>
      </c>
      <c r="Q3657" s="113" t="s">
        <v>34041</v>
      </c>
      <c r="R3657" s="113">
        <v>15</v>
      </c>
      <c r="S3657" s="113" t="s">
        <v>13</v>
      </c>
      <c r="T3657" s="113" t="s">
        <v>34042</v>
      </c>
      <c r="U3657" s="113" t="s">
        <v>34043</v>
      </c>
      <c r="V3657" s="114">
        <v>39083</v>
      </c>
      <c r="W3657" s="114">
        <v>39083</v>
      </c>
      <c r="X3657" s="113" t="s">
        <v>34044</v>
      </c>
      <c r="Y3657" s="114">
        <v>39720</v>
      </c>
      <c r="Z3657" s="114">
        <v>39722</v>
      </c>
      <c r="AA3657" s="113">
        <v>21</v>
      </c>
      <c r="AB3657" s="113" t="s">
        <v>24</v>
      </c>
      <c r="AC3657" s="113">
        <v>34</v>
      </c>
      <c r="AD3657" s="113" t="s">
        <v>18</v>
      </c>
      <c r="AE3657" s="114">
        <v>45017</v>
      </c>
      <c r="AF3657" s="113">
        <v>15</v>
      </c>
      <c r="AG3657" s="113">
        <v>3</v>
      </c>
      <c r="AH3657" s="113" t="s">
        <v>9913</v>
      </c>
      <c r="AI3657" s="117" t="s">
        <v>1555</v>
      </c>
      <c r="AJ3657" s="113" t="s">
        <v>45516</v>
      </c>
      <c r="AK3657" s="114">
        <v>45120</v>
      </c>
      <c r="AL3657" s="113">
        <v>40</v>
      </c>
      <c r="AM3657" s="113" t="s">
        <v>9870</v>
      </c>
      <c r="AN3657" s="113" t="s">
        <v>16468</v>
      </c>
      <c r="AO3657" s="113" t="s">
        <v>31</v>
      </c>
      <c r="AP3657" s="113">
        <v>2010</v>
      </c>
      <c r="AQ3657" s="113" t="s">
        <v>8</v>
      </c>
      <c r="AR3657" s="113" t="s">
        <v>45861</v>
      </c>
      <c r="AS3657" s="113" t="s">
        <v>14</v>
      </c>
      <c r="AT3657" s="113" t="s">
        <v>14</v>
      </c>
      <c r="AU3657" s="113" t="s">
        <v>16229</v>
      </c>
      <c r="AV3657" s="113" t="s">
        <v>14</v>
      </c>
      <c r="AW3657" s="113" t="s">
        <v>14</v>
      </c>
    </row>
    <row r="3658" spans="1:49">
      <c r="A3658" s="116" t="s">
        <v>7416</v>
      </c>
      <c r="C3658" s="113" t="s">
        <v>7417</v>
      </c>
      <c r="F3658" s="113" t="s">
        <v>8</v>
      </c>
      <c r="G3658" s="114">
        <v>31237</v>
      </c>
      <c r="H3658" s="113" t="s">
        <v>16230</v>
      </c>
      <c r="I3658" s="113" t="s">
        <v>9866</v>
      </c>
      <c r="J3658" s="113" t="s">
        <v>9872</v>
      </c>
      <c r="K3658" s="113" t="s">
        <v>33029</v>
      </c>
      <c r="L3658" s="113">
        <v>82187145653</v>
      </c>
      <c r="M3658" s="113" t="s">
        <v>12730</v>
      </c>
      <c r="O3658" s="113" t="s">
        <v>33030</v>
      </c>
      <c r="P3658" s="113" t="s">
        <v>33031</v>
      </c>
      <c r="Q3658" s="113" t="s">
        <v>33032</v>
      </c>
      <c r="R3658" s="113">
        <v>15</v>
      </c>
      <c r="S3658" s="113" t="s">
        <v>13</v>
      </c>
      <c r="T3658" s="113" t="s">
        <v>33033</v>
      </c>
      <c r="U3658" s="113" t="s">
        <v>33034</v>
      </c>
      <c r="V3658" s="114">
        <v>41977</v>
      </c>
      <c r="W3658" s="114">
        <v>41883</v>
      </c>
      <c r="X3658" s="113" t="s">
        <v>33035</v>
      </c>
      <c r="Y3658" s="114">
        <v>42612</v>
      </c>
      <c r="Z3658" s="114">
        <v>42614</v>
      </c>
      <c r="AA3658" s="113">
        <v>21</v>
      </c>
      <c r="AB3658" s="113" t="s">
        <v>24</v>
      </c>
      <c r="AC3658" s="113">
        <v>31</v>
      </c>
      <c r="AD3658" s="113" t="s">
        <v>9</v>
      </c>
      <c r="AE3658" s="114">
        <v>45566</v>
      </c>
      <c r="AF3658" s="113">
        <v>15</v>
      </c>
      <c r="AG3658" s="113">
        <v>0</v>
      </c>
      <c r="AH3658" s="113" t="s">
        <v>16263</v>
      </c>
      <c r="AI3658" s="117" t="s">
        <v>16264</v>
      </c>
      <c r="AK3658" s="114">
        <v>45302</v>
      </c>
      <c r="AL3658" s="113">
        <v>17</v>
      </c>
      <c r="AM3658" s="113" t="s">
        <v>9982</v>
      </c>
      <c r="AN3658" s="113" t="s">
        <v>20607</v>
      </c>
      <c r="AO3658" s="113" t="s">
        <v>2247</v>
      </c>
      <c r="AP3658" s="113">
        <v>2003</v>
      </c>
      <c r="AQ3658" s="113" t="s">
        <v>8</v>
      </c>
      <c r="AR3658" s="113" t="s">
        <v>33028</v>
      </c>
      <c r="AS3658" s="113" t="s">
        <v>14</v>
      </c>
      <c r="AT3658" s="113" t="s">
        <v>14</v>
      </c>
      <c r="AU3658" s="113" t="s">
        <v>16229</v>
      </c>
      <c r="AV3658" s="113" t="s">
        <v>14</v>
      </c>
    </row>
    <row r="3659" spans="1:49">
      <c r="A3659" s="116" t="s">
        <v>5933</v>
      </c>
      <c r="C3659" s="113" t="s">
        <v>5934</v>
      </c>
      <c r="E3659" s="113" t="s">
        <v>56</v>
      </c>
      <c r="F3659" s="113" t="s">
        <v>8</v>
      </c>
      <c r="G3659" s="114">
        <v>31238</v>
      </c>
      <c r="H3659" s="113" t="s">
        <v>16230</v>
      </c>
      <c r="I3659" s="113" t="s">
        <v>9866</v>
      </c>
      <c r="J3659" s="113" t="s">
        <v>9867</v>
      </c>
      <c r="K3659" s="113" t="s">
        <v>33046</v>
      </c>
      <c r="L3659" s="113">
        <v>82264525510</v>
      </c>
      <c r="M3659" s="113" t="s">
        <v>12564</v>
      </c>
      <c r="O3659" s="113" t="s">
        <v>33047</v>
      </c>
      <c r="P3659" s="113" t="s">
        <v>33048</v>
      </c>
      <c r="Q3659" s="113" t="s">
        <v>33049</v>
      </c>
      <c r="R3659" s="113">
        <v>15</v>
      </c>
      <c r="S3659" s="113" t="s">
        <v>13</v>
      </c>
      <c r="T3659" s="113" t="s">
        <v>33050</v>
      </c>
      <c r="U3659" s="113" t="s">
        <v>33051</v>
      </c>
      <c r="V3659" s="114">
        <v>39904</v>
      </c>
      <c r="W3659" s="114">
        <v>39904</v>
      </c>
      <c r="X3659" s="113" t="s">
        <v>33052</v>
      </c>
      <c r="Y3659" s="114">
        <v>40542</v>
      </c>
      <c r="Z3659" s="114">
        <v>40544</v>
      </c>
      <c r="AA3659" s="113">
        <v>21</v>
      </c>
      <c r="AB3659" s="113" t="s">
        <v>24</v>
      </c>
      <c r="AC3659" s="113">
        <v>31</v>
      </c>
      <c r="AD3659" s="113" t="s">
        <v>9</v>
      </c>
      <c r="AE3659" s="114">
        <v>45017</v>
      </c>
      <c r="AF3659" s="113">
        <v>13</v>
      </c>
      <c r="AG3659" s="113">
        <v>9</v>
      </c>
      <c r="AH3659" s="113" t="s">
        <v>16263</v>
      </c>
      <c r="AI3659" s="117" t="s">
        <v>16264</v>
      </c>
      <c r="AK3659" s="114">
        <v>45302</v>
      </c>
      <c r="AL3659" s="113">
        <v>40</v>
      </c>
      <c r="AM3659" s="113" t="s">
        <v>9870</v>
      </c>
      <c r="AN3659" s="113" t="s">
        <v>33053</v>
      </c>
      <c r="AO3659" s="113" t="s">
        <v>33054</v>
      </c>
      <c r="AP3659" s="113">
        <v>2021</v>
      </c>
      <c r="AQ3659" s="113" t="s">
        <v>8</v>
      </c>
      <c r="AR3659" s="113" t="s">
        <v>16788</v>
      </c>
      <c r="AS3659" s="113" t="s">
        <v>14</v>
      </c>
      <c r="AT3659" s="113" t="s">
        <v>14</v>
      </c>
      <c r="AU3659" s="113" t="s">
        <v>16229</v>
      </c>
      <c r="AV3659" s="113" t="s">
        <v>14</v>
      </c>
    </row>
    <row r="3660" spans="1:49">
      <c r="A3660" s="116" t="s">
        <v>6055</v>
      </c>
      <c r="C3660" s="113" t="s">
        <v>6056</v>
      </c>
      <c r="E3660" s="113" t="s">
        <v>824</v>
      </c>
      <c r="F3660" s="113" t="s">
        <v>8</v>
      </c>
      <c r="G3660" s="114">
        <v>31238</v>
      </c>
      <c r="H3660" s="113" t="s">
        <v>16230</v>
      </c>
      <c r="I3660" s="113" t="s">
        <v>9866</v>
      </c>
      <c r="J3660" s="113" t="s">
        <v>9872</v>
      </c>
      <c r="K3660" s="113" t="s">
        <v>23830</v>
      </c>
      <c r="L3660" s="113">
        <v>82187969403</v>
      </c>
      <c r="M3660" s="113" t="s">
        <v>12275</v>
      </c>
      <c r="O3660" s="113" t="s">
        <v>23831</v>
      </c>
      <c r="P3660" s="113" t="s">
        <v>23832</v>
      </c>
      <c r="Q3660" s="113" t="s">
        <v>23833</v>
      </c>
      <c r="R3660" s="113">
        <v>15</v>
      </c>
      <c r="S3660" s="113" t="s">
        <v>13</v>
      </c>
      <c r="T3660" s="113" t="s">
        <v>23834</v>
      </c>
      <c r="U3660" s="113" t="s">
        <v>23835</v>
      </c>
      <c r="V3660" s="114">
        <v>40179</v>
      </c>
      <c r="W3660" s="114">
        <v>40179</v>
      </c>
      <c r="X3660" s="113" t="s">
        <v>23836</v>
      </c>
      <c r="Y3660" s="114">
        <v>40906</v>
      </c>
      <c r="Z3660" s="114">
        <v>40909</v>
      </c>
      <c r="AA3660" s="113">
        <v>23</v>
      </c>
      <c r="AB3660" s="113" t="s">
        <v>78</v>
      </c>
      <c r="AC3660" s="113">
        <v>33</v>
      </c>
      <c r="AD3660" s="113" t="s">
        <v>10</v>
      </c>
      <c r="AE3660" s="114">
        <v>44470</v>
      </c>
      <c r="AF3660" s="113">
        <v>9</v>
      </c>
      <c r="AG3660" s="113">
        <v>9</v>
      </c>
      <c r="AH3660" s="113" t="s">
        <v>16226</v>
      </c>
      <c r="AI3660" s="117" t="s">
        <v>10991</v>
      </c>
      <c r="AK3660" s="114">
        <v>45152</v>
      </c>
      <c r="AL3660" s="113">
        <v>35</v>
      </c>
      <c r="AM3660" s="113" t="s">
        <v>9978</v>
      </c>
      <c r="AN3660" s="113" t="s">
        <v>23837</v>
      </c>
      <c r="AO3660" s="113" t="s">
        <v>468</v>
      </c>
      <c r="AP3660" s="113">
        <v>2015</v>
      </c>
      <c r="AQ3660" s="113" t="s">
        <v>8</v>
      </c>
      <c r="AR3660" s="113" t="s">
        <v>16391</v>
      </c>
      <c r="AS3660" s="113" t="s">
        <v>14</v>
      </c>
      <c r="AT3660" s="113" t="s">
        <v>14</v>
      </c>
      <c r="AU3660" s="113" t="s">
        <v>16229</v>
      </c>
      <c r="AV3660" s="113" t="s">
        <v>14</v>
      </c>
      <c r="AW3660" s="113" t="s">
        <v>14</v>
      </c>
    </row>
    <row r="3661" spans="1:49">
      <c r="A3661" s="116" t="s">
        <v>2257</v>
      </c>
      <c r="C3661" s="113" t="s">
        <v>2258</v>
      </c>
      <c r="F3661" s="113" t="s">
        <v>8</v>
      </c>
      <c r="G3661" s="114">
        <v>31240</v>
      </c>
      <c r="H3661" s="113" t="s">
        <v>16230</v>
      </c>
      <c r="I3661" s="113" t="s">
        <v>9866</v>
      </c>
      <c r="J3661" s="113" t="s">
        <v>9872</v>
      </c>
      <c r="K3661" s="113" t="s">
        <v>18278</v>
      </c>
      <c r="L3661" s="113">
        <v>82292433667</v>
      </c>
      <c r="M3661" s="113" t="s">
        <v>12607</v>
      </c>
      <c r="O3661" s="113" t="s">
        <v>45884</v>
      </c>
      <c r="P3661" s="113" t="s">
        <v>18279</v>
      </c>
      <c r="Q3661" s="113" t="s">
        <v>18280</v>
      </c>
      <c r="R3661" s="113">
        <v>15</v>
      </c>
      <c r="S3661" s="113" t="s">
        <v>13</v>
      </c>
      <c r="T3661" s="113" t="s">
        <v>18281</v>
      </c>
      <c r="U3661" s="113" t="s">
        <v>18282</v>
      </c>
      <c r="V3661" s="114">
        <v>42030</v>
      </c>
      <c r="W3661" s="114">
        <v>41883</v>
      </c>
      <c r="X3661" s="113" t="s">
        <v>18283</v>
      </c>
      <c r="Y3661" s="114">
        <v>42643</v>
      </c>
      <c r="Z3661" s="114">
        <v>42614</v>
      </c>
      <c r="AA3661" s="113">
        <v>21</v>
      </c>
      <c r="AB3661" s="113" t="s">
        <v>24</v>
      </c>
      <c r="AC3661" s="113">
        <v>31</v>
      </c>
      <c r="AD3661" s="113" t="s">
        <v>9</v>
      </c>
      <c r="AE3661" s="114">
        <v>45566</v>
      </c>
      <c r="AF3661" s="113">
        <v>14</v>
      </c>
      <c r="AG3661" s="113">
        <v>9</v>
      </c>
      <c r="AH3661" s="113" t="s">
        <v>16263</v>
      </c>
      <c r="AI3661" s="117" t="s">
        <v>16264</v>
      </c>
      <c r="AK3661" s="114">
        <v>45302</v>
      </c>
      <c r="AL3661" s="113">
        <v>15</v>
      </c>
      <c r="AM3661" s="113" t="s">
        <v>9885</v>
      </c>
      <c r="AN3661" s="113" t="s">
        <v>16326</v>
      </c>
      <c r="AO3661" s="113" t="s">
        <v>314</v>
      </c>
      <c r="AP3661" s="113">
        <v>2003</v>
      </c>
      <c r="AQ3661" s="113" t="s">
        <v>6669</v>
      </c>
      <c r="AR3661" s="113" t="s">
        <v>17830</v>
      </c>
      <c r="AS3661" s="113" t="s">
        <v>14</v>
      </c>
      <c r="AT3661" s="113" t="s">
        <v>14</v>
      </c>
      <c r="AU3661" s="113" t="s">
        <v>16229</v>
      </c>
      <c r="AV3661" s="113" t="s">
        <v>14</v>
      </c>
    </row>
    <row r="3662" spans="1:49">
      <c r="A3662" s="116" t="s">
        <v>7447</v>
      </c>
      <c r="C3662" s="113" t="s">
        <v>2318</v>
      </c>
      <c r="E3662" s="113" t="s">
        <v>30</v>
      </c>
      <c r="F3662" s="113" t="s">
        <v>8</v>
      </c>
      <c r="G3662" s="114">
        <v>31242</v>
      </c>
      <c r="H3662" s="113" t="s">
        <v>16230</v>
      </c>
      <c r="I3662" s="113" t="s">
        <v>9866</v>
      </c>
      <c r="J3662" s="113" t="s">
        <v>9872</v>
      </c>
      <c r="K3662" s="113" t="s">
        <v>38620</v>
      </c>
      <c r="L3662" s="113">
        <v>85241130883</v>
      </c>
      <c r="M3662" s="113" t="s">
        <v>13162</v>
      </c>
      <c r="O3662" s="113" t="s">
        <v>13163</v>
      </c>
      <c r="P3662" s="113" t="s">
        <v>38621</v>
      </c>
      <c r="Q3662" s="113" t="s">
        <v>38622</v>
      </c>
      <c r="R3662" s="113">
        <v>15</v>
      </c>
      <c r="S3662" s="113" t="s">
        <v>13</v>
      </c>
      <c r="T3662" s="113" t="s">
        <v>38623</v>
      </c>
      <c r="U3662" s="113" t="s">
        <v>38624</v>
      </c>
      <c r="V3662" s="114">
        <v>40210</v>
      </c>
      <c r="W3662" s="114">
        <v>40179</v>
      </c>
      <c r="X3662" s="113" t="s">
        <v>38625</v>
      </c>
      <c r="Y3662" s="114">
        <v>40906</v>
      </c>
      <c r="Z3662" s="114">
        <v>40909</v>
      </c>
      <c r="AA3662" s="113">
        <v>21</v>
      </c>
      <c r="AB3662" s="113" t="s">
        <v>24</v>
      </c>
      <c r="AC3662" s="113">
        <v>33</v>
      </c>
      <c r="AD3662" s="113" t="s">
        <v>10</v>
      </c>
      <c r="AE3662" s="114">
        <v>45200</v>
      </c>
      <c r="AF3662" s="113">
        <v>13</v>
      </c>
      <c r="AG3662" s="113">
        <v>9</v>
      </c>
      <c r="AH3662" s="113" t="s">
        <v>16263</v>
      </c>
      <c r="AI3662" s="117" t="s">
        <v>16264</v>
      </c>
      <c r="AK3662" s="114">
        <v>45302</v>
      </c>
      <c r="AL3662" s="113">
        <v>40</v>
      </c>
      <c r="AM3662" s="113" t="s">
        <v>9870</v>
      </c>
      <c r="AN3662" s="113" t="s">
        <v>16468</v>
      </c>
      <c r="AO3662" s="113" t="s">
        <v>31</v>
      </c>
      <c r="AP3662" s="113">
        <v>2007</v>
      </c>
      <c r="AQ3662" s="113" t="s">
        <v>5236</v>
      </c>
      <c r="AR3662" s="113" t="s">
        <v>24996</v>
      </c>
      <c r="AS3662" s="113" t="s">
        <v>14</v>
      </c>
      <c r="AT3662" s="113" t="s">
        <v>14</v>
      </c>
      <c r="AU3662" s="113" t="s">
        <v>16229</v>
      </c>
      <c r="AV3662" s="113" t="s">
        <v>14</v>
      </c>
    </row>
    <row r="3663" spans="1:49">
      <c r="A3663" s="116" t="s">
        <v>4818</v>
      </c>
      <c r="C3663" s="113" t="s">
        <v>4819</v>
      </c>
      <c r="E3663" s="113" t="s">
        <v>30</v>
      </c>
      <c r="F3663" s="113" t="s">
        <v>8</v>
      </c>
      <c r="G3663" s="114">
        <v>31242</v>
      </c>
      <c r="H3663" s="113" t="s">
        <v>16218</v>
      </c>
      <c r="I3663" s="113" t="s">
        <v>9866</v>
      </c>
      <c r="J3663" s="113" t="s">
        <v>9872</v>
      </c>
      <c r="K3663" s="113" t="s">
        <v>32826</v>
      </c>
      <c r="L3663" s="113">
        <v>82271674448</v>
      </c>
      <c r="M3663" s="113" t="s">
        <v>32827</v>
      </c>
      <c r="O3663" s="113" t="s">
        <v>494</v>
      </c>
      <c r="P3663" s="113" t="s">
        <v>32828</v>
      </c>
      <c r="Q3663" s="113" t="s">
        <v>32829</v>
      </c>
      <c r="R3663" s="113">
        <v>15</v>
      </c>
      <c r="S3663" s="113" t="s">
        <v>13</v>
      </c>
      <c r="T3663" s="113" t="s">
        <v>32830</v>
      </c>
      <c r="U3663" s="113" t="s">
        <v>32831</v>
      </c>
      <c r="V3663" s="114">
        <v>42030</v>
      </c>
      <c r="W3663" s="114">
        <v>41944</v>
      </c>
      <c r="X3663" s="113" t="s">
        <v>32832</v>
      </c>
      <c r="Y3663" s="114">
        <v>42612</v>
      </c>
      <c r="Z3663" s="114">
        <v>42614</v>
      </c>
      <c r="AA3663" s="113">
        <v>21</v>
      </c>
      <c r="AB3663" s="113" t="s">
        <v>24</v>
      </c>
      <c r="AC3663" s="113">
        <v>31</v>
      </c>
      <c r="AD3663" s="113" t="s">
        <v>9</v>
      </c>
      <c r="AE3663" s="114">
        <v>43556</v>
      </c>
      <c r="AF3663" s="113">
        <v>9</v>
      </c>
      <c r="AG3663" s="113">
        <v>4</v>
      </c>
      <c r="AH3663" s="113" t="s">
        <v>16263</v>
      </c>
      <c r="AI3663" s="117" t="s">
        <v>75</v>
      </c>
      <c r="AK3663" s="114">
        <v>42746</v>
      </c>
      <c r="AL3663" s="113">
        <v>40</v>
      </c>
      <c r="AM3663" s="113" t="s">
        <v>9870</v>
      </c>
      <c r="AN3663" s="113" t="s">
        <v>16468</v>
      </c>
      <c r="AO3663" s="113" t="s">
        <v>31</v>
      </c>
      <c r="AP3663" s="113">
        <v>2011</v>
      </c>
      <c r="AQ3663" s="113" t="s">
        <v>2307</v>
      </c>
      <c r="AR3663" s="113" t="s">
        <v>19965</v>
      </c>
      <c r="AS3663" s="113" t="s">
        <v>14</v>
      </c>
      <c r="AT3663" s="113" t="s">
        <v>14</v>
      </c>
      <c r="AU3663" s="113" t="s">
        <v>16229</v>
      </c>
      <c r="AV3663" s="113" t="s">
        <v>14</v>
      </c>
      <c r="AW3663" s="113" t="s">
        <v>14</v>
      </c>
    </row>
    <row r="3664" spans="1:49">
      <c r="A3664" s="116" t="s">
        <v>337</v>
      </c>
      <c r="C3664" s="113" t="s">
        <v>338</v>
      </c>
      <c r="E3664" s="113" t="s">
        <v>30</v>
      </c>
      <c r="F3664" s="113" t="s">
        <v>8</v>
      </c>
      <c r="G3664" s="114">
        <v>31242</v>
      </c>
      <c r="H3664" s="113" t="s">
        <v>16230</v>
      </c>
      <c r="I3664" s="113" t="s">
        <v>9866</v>
      </c>
      <c r="J3664" s="113" t="s">
        <v>9872</v>
      </c>
      <c r="K3664" s="113" t="s">
        <v>25321</v>
      </c>
      <c r="L3664" s="113">
        <v>81341083904</v>
      </c>
      <c r="M3664" s="113" t="s">
        <v>12235</v>
      </c>
      <c r="O3664" s="113" t="s">
        <v>12236</v>
      </c>
      <c r="P3664" s="113" t="s">
        <v>25322</v>
      </c>
      <c r="Q3664" s="113" t="s">
        <v>25323</v>
      </c>
      <c r="R3664" s="113">
        <v>15</v>
      </c>
      <c r="S3664" s="113" t="s">
        <v>13</v>
      </c>
      <c r="T3664" s="113" t="s">
        <v>25324</v>
      </c>
      <c r="U3664" s="113" t="s">
        <v>25325</v>
      </c>
      <c r="V3664" s="114">
        <v>42041</v>
      </c>
      <c r="W3664" s="114">
        <v>41944</v>
      </c>
      <c r="X3664" s="113" t="s">
        <v>25326</v>
      </c>
      <c r="Y3664" s="114">
        <v>42612</v>
      </c>
      <c r="Z3664" s="114">
        <v>42614</v>
      </c>
      <c r="AA3664" s="113">
        <v>21</v>
      </c>
      <c r="AB3664" s="113" t="s">
        <v>24</v>
      </c>
      <c r="AC3664" s="113">
        <v>32</v>
      </c>
      <c r="AD3664" s="113" t="s">
        <v>84</v>
      </c>
      <c r="AE3664" s="114">
        <v>45200</v>
      </c>
      <c r="AF3664" s="113">
        <v>13</v>
      </c>
      <c r="AG3664" s="113">
        <v>11</v>
      </c>
      <c r="AH3664" s="113" t="s">
        <v>16263</v>
      </c>
      <c r="AI3664" s="117" t="s">
        <v>16264</v>
      </c>
      <c r="AK3664" s="114">
        <v>45302</v>
      </c>
      <c r="AL3664" s="113">
        <v>40</v>
      </c>
      <c r="AM3664" s="113" t="s">
        <v>9870</v>
      </c>
      <c r="AN3664" s="113" t="s">
        <v>16477</v>
      </c>
      <c r="AO3664" s="113" t="s">
        <v>153</v>
      </c>
      <c r="AP3664" s="113">
        <v>2007</v>
      </c>
      <c r="AQ3664" s="113" t="s">
        <v>8</v>
      </c>
      <c r="AR3664" s="113" t="s">
        <v>32335</v>
      </c>
      <c r="AS3664" s="113" t="s">
        <v>14</v>
      </c>
      <c r="AT3664" s="113" t="s">
        <v>14</v>
      </c>
      <c r="AU3664" s="113" t="s">
        <v>16229</v>
      </c>
      <c r="AV3664" s="113" t="s">
        <v>14</v>
      </c>
    </row>
    <row r="3665" spans="1:49">
      <c r="A3665" s="116" t="s">
        <v>4504</v>
      </c>
      <c r="C3665" s="113" t="s">
        <v>4505</v>
      </c>
      <c r="E3665" s="113" t="s">
        <v>4506</v>
      </c>
      <c r="F3665" s="113" t="s">
        <v>8</v>
      </c>
      <c r="G3665" s="114">
        <v>31248</v>
      </c>
      <c r="H3665" s="113" t="s">
        <v>16230</v>
      </c>
      <c r="I3665" s="113" t="s">
        <v>9866</v>
      </c>
      <c r="J3665" s="113" t="s">
        <v>9872</v>
      </c>
      <c r="K3665" s="113" t="s">
        <v>16430</v>
      </c>
      <c r="L3665" s="113">
        <v>85230442949</v>
      </c>
      <c r="M3665" s="113" t="s">
        <v>16431</v>
      </c>
      <c r="O3665" s="113" t="s">
        <v>13553</v>
      </c>
      <c r="P3665" s="113" t="s">
        <v>16432</v>
      </c>
      <c r="Q3665" s="113" t="s">
        <v>16433</v>
      </c>
      <c r="R3665" s="113">
        <v>15</v>
      </c>
      <c r="S3665" s="113" t="s">
        <v>1228</v>
      </c>
      <c r="T3665" s="113" t="s">
        <v>16434</v>
      </c>
      <c r="U3665" s="113" t="s">
        <v>16435</v>
      </c>
      <c r="V3665" s="114">
        <v>39841</v>
      </c>
      <c r="W3665" s="114">
        <v>39814</v>
      </c>
      <c r="X3665" s="113" t="s">
        <v>16436</v>
      </c>
      <c r="Y3665" s="114">
        <v>40268</v>
      </c>
      <c r="Z3665" s="114">
        <v>40269</v>
      </c>
      <c r="AA3665" s="113">
        <v>23</v>
      </c>
      <c r="AB3665" s="113" t="s">
        <v>78</v>
      </c>
      <c r="AC3665" s="113">
        <v>34</v>
      </c>
      <c r="AD3665" s="113" t="s">
        <v>18</v>
      </c>
      <c r="AE3665" s="114">
        <v>44835</v>
      </c>
      <c r="AF3665" s="113">
        <v>11</v>
      </c>
      <c r="AG3665" s="113">
        <v>9</v>
      </c>
      <c r="AH3665" s="113" t="s">
        <v>16226</v>
      </c>
      <c r="AI3665" s="117" t="s">
        <v>10991</v>
      </c>
      <c r="AK3665" s="114">
        <v>43831</v>
      </c>
      <c r="AL3665" s="113">
        <v>35</v>
      </c>
      <c r="AM3665" s="113" t="s">
        <v>9978</v>
      </c>
      <c r="AN3665" s="113" t="s">
        <v>34067</v>
      </c>
      <c r="AO3665" s="113" t="s">
        <v>4080</v>
      </c>
      <c r="AP3665" s="113">
        <v>2014</v>
      </c>
      <c r="AQ3665" s="113" t="s">
        <v>8</v>
      </c>
      <c r="AR3665" s="113" t="s">
        <v>16437</v>
      </c>
      <c r="AS3665" s="113" t="s">
        <v>14</v>
      </c>
      <c r="AT3665" s="113" t="s">
        <v>14</v>
      </c>
      <c r="AU3665" s="113" t="s">
        <v>16229</v>
      </c>
      <c r="AV3665" s="113" t="s">
        <v>14</v>
      </c>
      <c r="AW3665" s="113" t="s">
        <v>14</v>
      </c>
    </row>
    <row r="3666" spans="1:49">
      <c r="A3666" s="116" t="s">
        <v>8426</v>
      </c>
      <c r="C3666" s="113" t="s">
        <v>8427</v>
      </c>
      <c r="E3666" s="113" t="s">
        <v>30</v>
      </c>
      <c r="F3666" s="113" t="s">
        <v>196</v>
      </c>
      <c r="G3666" s="114">
        <v>31251</v>
      </c>
      <c r="H3666" s="113" t="s">
        <v>16230</v>
      </c>
      <c r="I3666" s="113" t="s">
        <v>9866</v>
      </c>
      <c r="J3666" s="113" t="s">
        <v>9872</v>
      </c>
      <c r="K3666" s="113" t="s">
        <v>38662</v>
      </c>
      <c r="L3666" s="113">
        <v>85253582023</v>
      </c>
      <c r="M3666" s="113" t="s">
        <v>15563</v>
      </c>
      <c r="O3666" s="113" t="s">
        <v>38663</v>
      </c>
      <c r="P3666" s="113" t="s">
        <v>38664</v>
      </c>
      <c r="Q3666" s="113" t="s">
        <v>38665</v>
      </c>
      <c r="R3666" s="113">
        <v>15</v>
      </c>
      <c r="S3666" s="113" t="s">
        <v>13</v>
      </c>
      <c r="T3666" s="113" t="s">
        <v>38666</v>
      </c>
      <c r="U3666" s="113" t="s">
        <v>38667</v>
      </c>
      <c r="V3666" s="114">
        <v>41977</v>
      </c>
      <c r="W3666" s="114">
        <v>41883</v>
      </c>
      <c r="X3666" s="113" t="s">
        <v>38668</v>
      </c>
      <c r="Y3666" s="114">
        <v>42643</v>
      </c>
      <c r="Z3666" s="114">
        <v>42614</v>
      </c>
      <c r="AA3666" s="113">
        <v>21</v>
      </c>
      <c r="AB3666" s="113" t="s">
        <v>24</v>
      </c>
      <c r="AC3666" s="113">
        <v>32</v>
      </c>
      <c r="AD3666" s="113" t="s">
        <v>84</v>
      </c>
      <c r="AE3666" s="114">
        <v>45383</v>
      </c>
      <c r="AF3666" s="113">
        <v>14</v>
      </c>
      <c r="AG3666" s="113">
        <v>7</v>
      </c>
      <c r="AH3666" s="113" t="s">
        <v>16263</v>
      </c>
      <c r="AI3666" s="117" t="s">
        <v>16264</v>
      </c>
      <c r="AK3666" s="114">
        <v>45302</v>
      </c>
      <c r="AL3666" s="113">
        <v>40</v>
      </c>
      <c r="AM3666" s="113" t="s">
        <v>9870</v>
      </c>
      <c r="AN3666" s="113" t="s">
        <v>16477</v>
      </c>
      <c r="AO3666" s="113" t="s">
        <v>153</v>
      </c>
      <c r="AP3666" s="113">
        <v>2009</v>
      </c>
      <c r="AQ3666" s="113" t="s">
        <v>9994</v>
      </c>
      <c r="AR3666" s="113" t="s">
        <v>18249</v>
      </c>
      <c r="AS3666" s="113" t="s">
        <v>14</v>
      </c>
      <c r="AT3666" s="113" t="s">
        <v>14</v>
      </c>
      <c r="AU3666" s="113" t="s">
        <v>16229</v>
      </c>
      <c r="AV3666" s="113" t="s">
        <v>14</v>
      </c>
    </row>
    <row r="3667" spans="1:49">
      <c r="A3667" s="116" t="s">
        <v>7527</v>
      </c>
      <c r="C3667" s="113" t="s">
        <v>7528</v>
      </c>
      <c r="D3667" s="113" t="s">
        <v>561</v>
      </c>
      <c r="E3667" s="113" t="s">
        <v>7529</v>
      </c>
      <c r="F3667" s="113" t="s">
        <v>8</v>
      </c>
      <c r="G3667" s="114">
        <v>31255</v>
      </c>
      <c r="H3667" s="113" t="s">
        <v>16230</v>
      </c>
      <c r="I3667" s="113" t="s">
        <v>9866</v>
      </c>
      <c r="J3667" s="113" t="s">
        <v>9872</v>
      </c>
      <c r="K3667" s="113" t="s">
        <v>23803</v>
      </c>
      <c r="L3667" s="113">
        <v>81355356156</v>
      </c>
      <c r="M3667" s="113" t="s">
        <v>11002</v>
      </c>
      <c r="O3667" s="113" t="s">
        <v>11003</v>
      </c>
      <c r="P3667" s="113" t="s">
        <v>23804</v>
      </c>
      <c r="Q3667" s="113" t="s">
        <v>16244</v>
      </c>
      <c r="R3667" s="113">
        <v>15</v>
      </c>
      <c r="S3667" s="113" t="s">
        <v>13</v>
      </c>
      <c r="T3667" s="113" t="s">
        <v>23805</v>
      </c>
      <c r="U3667" s="113" t="s">
        <v>23806</v>
      </c>
      <c r="V3667" s="114">
        <v>40581</v>
      </c>
      <c r="W3667" s="114">
        <v>40544</v>
      </c>
      <c r="X3667" s="113" t="s">
        <v>23807</v>
      </c>
      <c r="Y3667" s="114">
        <v>41271</v>
      </c>
      <c r="Z3667" s="114">
        <v>41275</v>
      </c>
      <c r="AA3667" s="113">
        <v>32</v>
      </c>
      <c r="AB3667" s="113" t="s">
        <v>84</v>
      </c>
      <c r="AC3667" s="113">
        <v>34</v>
      </c>
      <c r="AD3667" s="113" t="s">
        <v>18</v>
      </c>
      <c r="AE3667" s="114">
        <v>44470</v>
      </c>
      <c r="AF3667" s="113">
        <v>10</v>
      </c>
      <c r="AG3667" s="113">
        <v>9</v>
      </c>
      <c r="AH3667" s="113" t="s">
        <v>16226</v>
      </c>
      <c r="AI3667" s="117" t="s">
        <v>9960</v>
      </c>
      <c r="AK3667" s="114">
        <v>45505</v>
      </c>
      <c r="AL3667" s="113">
        <v>45</v>
      </c>
      <c r="AM3667" s="113" t="s">
        <v>9922</v>
      </c>
      <c r="AN3667" s="113" t="s">
        <v>19873</v>
      </c>
      <c r="AO3667" s="113" t="s">
        <v>1640</v>
      </c>
      <c r="AP3667" s="113">
        <v>2017</v>
      </c>
      <c r="AQ3667" s="113" t="s">
        <v>8</v>
      </c>
      <c r="AR3667" s="113" t="s">
        <v>16274</v>
      </c>
      <c r="AS3667" s="113" t="s">
        <v>14</v>
      </c>
      <c r="AT3667" s="113" t="s">
        <v>14</v>
      </c>
      <c r="AU3667" s="113" t="s">
        <v>16229</v>
      </c>
      <c r="AV3667" s="113" t="s">
        <v>14</v>
      </c>
    </row>
    <row r="3668" spans="1:49">
      <c r="A3668" s="116" t="s">
        <v>1510</v>
      </c>
      <c r="C3668" s="113" t="s">
        <v>1511</v>
      </c>
      <c r="E3668" s="113" t="s">
        <v>83</v>
      </c>
      <c r="F3668" s="113" t="s">
        <v>8</v>
      </c>
      <c r="G3668" s="114">
        <v>31256</v>
      </c>
      <c r="H3668" s="113" t="s">
        <v>16230</v>
      </c>
      <c r="I3668" s="113" t="s">
        <v>9866</v>
      </c>
      <c r="J3668" s="113" t="s">
        <v>9872</v>
      </c>
      <c r="K3668" s="113" t="s">
        <v>35029</v>
      </c>
      <c r="L3668" s="113">
        <v>85241094449</v>
      </c>
      <c r="M3668" s="113" t="s">
        <v>12011</v>
      </c>
      <c r="O3668" s="113" t="s">
        <v>35030</v>
      </c>
      <c r="P3668" s="113" t="s">
        <v>35031</v>
      </c>
      <c r="Q3668" s="113" t="s">
        <v>35032</v>
      </c>
      <c r="R3668" s="113">
        <v>15</v>
      </c>
      <c r="S3668" s="113" t="s">
        <v>13</v>
      </c>
      <c r="T3668" s="113" t="s">
        <v>35033</v>
      </c>
      <c r="U3668" s="113" t="s">
        <v>35034</v>
      </c>
      <c r="V3668" s="114">
        <v>39965</v>
      </c>
      <c r="W3668" s="114">
        <v>39904</v>
      </c>
      <c r="X3668" s="113" t="s">
        <v>35035</v>
      </c>
      <c r="Y3668" s="114">
        <v>40542</v>
      </c>
      <c r="Z3668" s="114">
        <v>40544</v>
      </c>
      <c r="AA3668" s="113">
        <v>23</v>
      </c>
      <c r="AB3668" s="113" t="s">
        <v>78</v>
      </c>
      <c r="AC3668" s="113">
        <v>33</v>
      </c>
      <c r="AD3668" s="113" t="s">
        <v>10</v>
      </c>
      <c r="AE3668" s="114">
        <v>45200</v>
      </c>
      <c r="AF3668" s="113">
        <v>12</v>
      </c>
      <c r="AG3668" s="113">
        <v>6</v>
      </c>
      <c r="AH3668" s="113" t="s">
        <v>16226</v>
      </c>
      <c r="AI3668" s="117" t="s">
        <v>410</v>
      </c>
      <c r="AK3668" s="114">
        <v>45200</v>
      </c>
      <c r="AL3668" s="113">
        <v>40</v>
      </c>
      <c r="AM3668" s="113" t="s">
        <v>9870</v>
      </c>
      <c r="AN3668" s="113" t="s">
        <v>17474</v>
      </c>
      <c r="AO3668" s="113" t="s">
        <v>1512</v>
      </c>
      <c r="AP3668" s="113">
        <v>2019</v>
      </c>
      <c r="AQ3668" s="113" t="s">
        <v>8</v>
      </c>
      <c r="AR3668" s="113" t="s">
        <v>16274</v>
      </c>
      <c r="AS3668" s="113" t="s">
        <v>14</v>
      </c>
      <c r="AT3668" s="113" t="s">
        <v>14</v>
      </c>
      <c r="AU3668" s="113" t="s">
        <v>16229</v>
      </c>
      <c r="AV3668" s="113" t="s">
        <v>14</v>
      </c>
      <c r="AW3668" s="113" t="s">
        <v>14</v>
      </c>
    </row>
    <row r="3669" spans="1:49">
      <c r="A3669" s="116" t="s">
        <v>1658</v>
      </c>
      <c r="C3669" s="113" t="s">
        <v>1659</v>
      </c>
      <c r="E3669" s="113" t="s">
        <v>17</v>
      </c>
      <c r="F3669" s="113" t="s">
        <v>236</v>
      </c>
      <c r="G3669" s="114">
        <v>31256</v>
      </c>
      <c r="H3669" s="113" t="s">
        <v>16230</v>
      </c>
      <c r="I3669" s="113" t="s">
        <v>9866</v>
      </c>
      <c r="J3669" s="113" t="s">
        <v>9872</v>
      </c>
      <c r="K3669" s="113" t="s">
        <v>38568</v>
      </c>
      <c r="L3669" s="113">
        <v>82259462715</v>
      </c>
      <c r="M3669" s="113" t="s">
        <v>15072</v>
      </c>
      <c r="O3669" s="113" t="s">
        <v>15073</v>
      </c>
      <c r="P3669" s="113" t="s">
        <v>38569</v>
      </c>
      <c r="Q3669" s="113" t="s">
        <v>38570</v>
      </c>
      <c r="R3669" s="113">
        <v>15</v>
      </c>
      <c r="S3669" s="113" t="s">
        <v>13</v>
      </c>
      <c r="T3669" s="113" t="s">
        <v>38571</v>
      </c>
      <c r="U3669" s="113" t="s">
        <v>38572</v>
      </c>
      <c r="V3669" s="114">
        <v>40909</v>
      </c>
      <c r="W3669" s="114">
        <v>40179</v>
      </c>
      <c r="X3669" s="113" t="s">
        <v>38573</v>
      </c>
      <c r="Y3669" s="114">
        <v>40906</v>
      </c>
      <c r="Z3669" s="114">
        <v>40909</v>
      </c>
      <c r="AA3669" s="113">
        <v>21</v>
      </c>
      <c r="AB3669" s="113" t="s">
        <v>24</v>
      </c>
      <c r="AC3669" s="113">
        <v>33</v>
      </c>
      <c r="AD3669" s="113" t="s">
        <v>10</v>
      </c>
      <c r="AE3669" s="114">
        <v>45200</v>
      </c>
      <c r="AF3669" s="113">
        <v>13</v>
      </c>
      <c r="AG3669" s="113">
        <v>9</v>
      </c>
      <c r="AH3669" s="113" t="s">
        <v>16263</v>
      </c>
      <c r="AI3669" s="117" t="s">
        <v>16264</v>
      </c>
      <c r="AK3669" s="114">
        <v>45302</v>
      </c>
      <c r="AL3669" s="113">
        <v>40</v>
      </c>
      <c r="AM3669" s="113" t="s">
        <v>9870</v>
      </c>
      <c r="AN3669" s="113" t="s">
        <v>19451</v>
      </c>
      <c r="AO3669" s="113" t="s">
        <v>1140</v>
      </c>
      <c r="AP3669" s="113">
        <v>2012</v>
      </c>
      <c r="AQ3669" s="113" t="s">
        <v>5236</v>
      </c>
      <c r="AR3669" s="113" t="s">
        <v>38287</v>
      </c>
      <c r="AS3669" s="113" t="s">
        <v>14</v>
      </c>
      <c r="AT3669" s="113" t="s">
        <v>14</v>
      </c>
      <c r="AU3669" s="113" t="s">
        <v>16229</v>
      </c>
      <c r="AV3669" s="113" t="s">
        <v>14</v>
      </c>
    </row>
    <row r="3670" spans="1:49">
      <c r="A3670" s="116" t="s">
        <v>6114</v>
      </c>
      <c r="C3670" s="113" t="s">
        <v>6115</v>
      </c>
      <c r="E3670" s="113" t="s">
        <v>41</v>
      </c>
      <c r="F3670" s="113" t="s">
        <v>8</v>
      </c>
      <c r="G3670" s="114">
        <v>31259</v>
      </c>
      <c r="H3670" s="113" t="s">
        <v>16230</v>
      </c>
      <c r="I3670" s="113" t="s">
        <v>9866</v>
      </c>
      <c r="J3670" s="113" t="s">
        <v>9872</v>
      </c>
      <c r="K3670" s="113" t="s">
        <v>22387</v>
      </c>
      <c r="L3670" s="113">
        <v>87751418572</v>
      </c>
      <c r="M3670" s="113" t="s">
        <v>11144</v>
      </c>
      <c r="O3670" s="113" t="s">
        <v>11145</v>
      </c>
      <c r="P3670" s="113" t="s">
        <v>22388</v>
      </c>
      <c r="Q3670" s="113" t="s">
        <v>22389</v>
      </c>
      <c r="R3670" s="113">
        <v>15</v>
      </c>
      <c r="S3670" s="113" t="s">
        <v>13</v>
      </c>
      <c r="T3670" s="113" t="s">
        <v>22390</v>
      </c>
      <c r="U3670" s="113" t="s">
        <v>22391</v>
      </c>
      <c r="V3670" s="114">
        <v>39904</v>
      </c>
      <c r="W3670" s="114">
        <v>39904</v>
      </c>
      <c r="X3670" s="113" t="s">
        <v>22392</v>
      </c>
      <c r="Y3670" s="114">
        <v>40542</v>
      </c>
      <c r="Z3670" s="114">
        <v>40544</v>
      </c>
      <c r="AA3670" s="113">
        <v>21</v>
      </c>
      <c r="AB3670" s="113" t="s">
        <v>24</v>
      </c>
      <c r="AC3670" s="113">
        <v>32</v>
      </c>
      <c r="AD3670" s="113" t="s">
        <v>84</v>
      </c>
      <c r="AE3670" s="114">
        <v>44287</v>
      </c>
      <c r="AF3670" s="113">
        <v>11</v>
      </c>
      <c r="AG3670" s="113">
        <v>9</v>
      </c>
      <c r="AH3670" s="113" t="s">
        <v>16263</v>
      </c>
      <c r="AI3670" s="117" t="s">
        <v>5734</v>
      </c>
      <c r="AK3670" s="114">
        <v>42095</v>
      </c>
      <c r="AL3670" s="113">
        <v>40</v>
      </c>
      <c r="AM3670" s="113" t="s">
        <v>9870</v>
      </c>
      <c r="AN3670" s="113" t="s">
        <v>16586</v>
      </c>
      <c r="AO3670" s="113" t="s">
        <v>677</v>
      </c>
      <c r="AP3670" s="113">
        <v>2009</v>
      </c>
      <c r="AQ3670" s="113" t="s">
        <v>8</v>
      </c>
      <c r="AR3670" s="113" t="s">
        <v>16461</v>
      </c>
      <c r="AS3670" s="113" t="s">
        <v>14</v>
      </c>
      <c r="AT3670" s="113" t="s">
        <v>14</v>
      </c>
      <c r="AU3670" s="113" t="s">
        <v>16229</v>
      </c>
      <c r="AV3670" s="113" t="s">
        <v>14</v>
      </c>
    </row>
    <row r="3671" spans="1:49">
      <c r="A3671" s="116" t="s">
        <v>2905</v>
      </c>
      <c r="C3671" s="113" t="s">
        <v>2906</v>
      </c>
      <c r="F3671" s="113" t="s">
        <v>8</v>
      </c>
      <c r="G3671" s="114">
        <v>31259</v>
      </c>
      <c r="H3671" s="113" t="s">
        <v>16218</v>
      </c>
      <c r="I3671" s="113" t="s">
        <v>9866</v>
      </c>
      <c r="J3671" s="113" t="s">
        <v>9872</v>
      </c>
      <c r="K3671" s="113" t="s">
        <v>23620</v>
      </c>
      <c r="L3671" s="113">
        <v>81314718533</v>
      </c>
      <c r="M3671" s="113" t="s">
        <v>12048</v>
      </c>
      <c r="O3671" s="113" t="s">
        <v>12049</v>
      </c>
      <c r="P3671" s="113" t="s">
        <v>23621</v>
      </c>
      <c r="Q3671" s="113" t="s">
        <v>16244</v>
      </c>
      <c r="R3671" s="113">
        <v>15</v>
      </c>
      <c r="S3671" s="113" t="s">
        <v>13</v>
      </c>
      <c r="T3671" s="113" t="s">
        <v>23622</v>
      </c>
      <c r="U3671" s="113" t="s">
        <v>23623</v>
      </c>
      <c r="V3671" s="114">
        <v>43608</v>
      </c>
      <c r="W3671" s="114">
        <v>43525</v>
      </c>
      <c r="X3671" s="113" t="s">
        <v>23624</v>
      </c>
      <c r="Y3671" s="114">
        <v>43891</v>
      </c>
      <c r="Z3671" s="114">
        <v>43891</v>
      </c>
      <c r="AA3671" s="113">
        <v>32</v>
      </c>
      <c r="AB3671" s="113" t="s">
        <v>84</v>
      </c>
      <c r="AC3671" s="113">
        <v>32</v>
      </c>
      <c r="AD3671" s="113" t="s">
        <v>84</v>
      </c>
      <c r="AE3671" s="114">
        <v>43525</v>
      </c>
      <c r="AF3671" s="113">
        <v>0</v>
      </c>
      <c r="AG3671" s="113">
        <v>0</v>
      </c>
      <c r="AH3671" s="113" t="s">
        <v>16263</v>
      </c>
      <c r="AI3671" s="117" t="s">
        <v>2908</v>
      </c>
      <c r="AK3671" s="114">
        <v>43553</v>
      </c>
      <c r="AL3671" s="113">
        <v>40</v>
      </c>
      <c r="AM3671" s="113" t="s">
        <v>9870</v>
      </c>
      <c r="AN3671" s="113" t="s">
        <v>23625</v>
      </c>
      <c r="AO3671" s="113" t="s">
        <v>2844</v>
      </c>
      <c r="AP3671" s="113">
        <v>2014</v>
      </c>
      <c r="AQ3671" s="113" t="s">
        <v>6669</v>
      </c>
      <c r="AR3671" s="113" t="s">
        <v>18334</v>
      </c>
      <c r="AS3671" s="113" t="s">
        <v>14</v>
      </c>
      <c r="AT3671" s="113" t="s">
        <v>14</v>
      </c>
      <c r="AU3671" s="113" t="s">
        <v>16229</v>
      </c>
      <c r="AV3671" s="113" t="s">
        <v>14</v>
      </c>
      <c r="AW3671" s="113" t="s">
        <v>14</v>
      </c>
    </row>
    <row r="3672" spans="1:49">
      <c r="A3672" s="116" t="s">
        <v>6729</v>
      </c>
      <c r="C3672" s="113" t="s">
        <v>33</v>
      </c>
      <c r="E3672" s="113" t="s">
        <v>110</v>
      </c>
      <c r="F3672" s="113" t="s">
        <v>8</v>
      </c>
      <c r="G3672" s="114">
        <v>31261</v>
      </c>
      <c r="H3672" s="113" t="s">
        <v>16218</v>
      </c>
      <c r="I3672" s="113" t="s">
        <v>9866</v>
      </c>
      <c r="J3672" s="113" t="s">
        <v>9867</v>
      </c>
      <c r="K3672" s="113" t="s">
        <v>37042</v>
      </c>
      <c r="L3672" s="113">
        <v>82214618095</v>
      </c>
      <c r="M3672" s="113" t="s">
        <v>37043</v>
      </c>
      <c r="O3672" s="113" t="s">
        <v>11020</v>
      </c>
      <c r="P3672" s="113" t="s">
        <v>37044</v>
      </c>
      <c r="Q3672" s="113" t="s">
        <v>37045</v>
      </c>
      <c r="R3672" s="113">
        <v>15</v>
      </c>
      <c r="S3672" s="113" t="s">
        <v>13</v>
      </c>
      <c r="T3672" s="113" t="s">
        <v>37046</v>
      </c>
      <c r="U3672" s="113" t="s">
        <v>37047</v>
      </c>
      <c r="V3672" s="114">
        <v>42032</v>
      </c>
      <c r="W3672" s="114">
        <v>41944</v>
      </c>
      <c r="X3672" s="113" t="s">
        <v>37048</v>
      </c>
      <c r="Y3672" s="114">
        <v>42612</v>
      </c>
      <c r="Z3672" s="114">
        <v>42614</v>
      </c>
      <c r="AA3672" s="113">
        <v>21</v>
      </c>
      <c r="AB3672" s="113" t="s">
        <v>24</v>
      </c>
      <c r="AC3672" s="113">
        <v>32</v>
      </c>
      <c r="AD3672" s="113" t="s">
        <v>84</v>
      </c>
      <c r="AE3672" s="114">
        <v>45017</v>
      </c>
      <c r="AF3672" s="113">
        <v>18</v>
      </c>
      <c r="AG3672" s="113">
        <v>3</v>
      </c>
      <c r="AH3672" s="113" t="s">
        <v>16263</v>
      </c>
      <c r="AI3672" s="117" t="s">
        <v>16264</v>
      </c>
      <c r="AK3672" s="114">
        <v>45302</v>
      </c>
      <c r="AL3672" s="113">
        <v>40</v>
      </c>
      <c r="AM3672" s="113" t="s">
        <v>9870</v>
      </c>
      <c r="AN3672" s="113" t="s">
        <v>16239</v>
      </c>
      <c r="AO3672" s="113" t="s">
        <v>1265</v>
      </c>
      <c r="AP3672" s="113">
        <v>2010</v>
      </c>
      <c r="AQ3672" s="113" t="s">
        <v>5236</v>
      </c>
      <c r="AR3672" s="113" t="s">
        <v>24200</v>
      </c>
      <c r="AS3672" s="113" t="s">
        <v>14</v>
      </c>
      <c r="AT3672" s="113" t="s">
        <v>14</v>
      </c>
      <c r="AU3672" s="113" t="s">
        <v>16229</v>
      </c>
      <c r="AV3672" s="113" t="s">
        <v>14</v>
      </c>
    </row>
    <row r="3673" spans="1:49">
      <c r="A3673" s="116" t="s">
        <v>5179</v>
      </c>
      <c r="C3673" s="113" t="s">
        <v>5180</v>
      </c>
      <c r="E3673" s="113" t="s">
        <v>97</v>
      </c>
      <c r="F3673" s="113" t="s">
        <v>907</v>
      </c>
      <c r="G3673" s="114">
        <v>31263</v>
      </c>
      <c r="H3673" s="113" t="s">
        <v>16230</v>
      </c>
      <c r="I3673" s="113" t="s">
        <v>9866</v>
      </c>
      <c r="J3673" s="113" t="s">
        <v>17219</v>
      </c>
      <c r="K3673" s="113" t="s">
        <v>21941</v>
      </c>
      <c r="L3673" s="113">
        <v>81343750666</v>
      </c>
      <c r="M3673" s="113" t="s">
        <v>14977</v>
      </c>
      <c r="O3673" s="113" t="s">
        <v>14978</v>
      </c>
      <c r="P3673" s="113" t="s">
        <v>21942</v>
      </c>
      <c r="Q3673" s="113" t="s">
        <v>21943</v>
      </c>
      <c r="R3673" s="113">
        <v>15</v>
      </c>
      <c r="S3673" s="113" t="s">
        <v>13</v>
      </c>
      <c r="T3673" s="113" t="s">
        <v>21944</v>
      </c>
      <c r="U3673" s="113" t="s">
        <v>21945</v>
      </c>
      <c r="V3673" s="114">
        <v>39965</v>
      </c>
      <c r="W3673" s="114">
        <v>39904</v>
      </c>
      <c r="X3673" s="113" t="s">
        <v>21946</v>
      </c>
      <c r="Y3673" s="114">
        <v>40542</v>
      </c>
      <c r="Z3673" s="114">
        <v>40544</v>
      </c>
      <c r="AA3673" s="113">
        <v>31</v>
      </c>
      <c r="AB3673" s="113" t="s">
        <v>9</v>
      </c>
      <c r="AC3673" s="113">
        <v>41</v>
      </c>
      <c r="AD3673" s="113" t="s">
        <v>52</v>
      </c>
      <c r="AE3673" s="114">
        <v>44835</v>
      </c>
      <c r="AF3673" s="113">
        <v>13</v>
      </c>
      <c r="AG3673" s="113">
        <v>6</v>
      </c>
      <c r="AH3673" s="113" t="s">
        <v>16226</v>
      </c>
      <c r="AI3673" s="117" t="s">
        <v>10881</v>
      </c>
      <c r="AK3673" s="114">
        <v>44835</v>
      </c>
      <c r="AL3673" s="113">
        <v>40</v>
      </c>
      <c r="AM3673" s="113" t="s">
        <v>9870</v>
      </c>
      <c r="AN3673" s="113" t="s">
        <v>21947</v>
      </c>
      <c r="AO3673" s="113" t="s">
        <v>4276</v>
      </c>
      <c r="AP3673" s="113">
        <v>2008</v>
      </c>
      <c r="AQ3673" s="113" t="s">
        <v>8</v>
      </c>
      <c r="AR3673" s="113" t="s">
        <v>16437</v>
      </c>
      <c r="AS3673" s="113" t="s">
        <v>14</v>
      </c>
      <c r="AT3673" s="113" t="s">
        <v>14</v>
      </c>
      <c r="AU3673" s="113" t="s">
        <v>16229</v>
      </c>
      <c r="AV3673" s="113" t="s">
        <v>14</v>
      </c>
      <c r="AW3673" s="113" t="s">
        <v>14</v>
      </c>
    </row>
    <row r="3674" spans="1:49">
      <c r="A3674" s="116" t="s">
        <v>4653</v>
      </c>
      <c r="C3674" s="113" t="s">
        <v>4654</v>
      </c>
      <c r="E3674" s="113" t="s">
        <v>41</v>
      </c>
      <c r="F3674" s="113" t="s">
        <v>8</v>
      </c>
      <c r="G3674" s="114">
        <v>31267</v>
      </c>
      <c r="H3674" s="113" t="s">
        <v>16230</v>
      </c>
      <c r="I3674" s="113" t="s">
        <v>9866</v>
      </c>
      <c r="J3674" s="113" t="s">
        <v>9872</v>
      </c>
      <c r="K3674" s="113" t="s">
        <v>30797</v>
      </c>
      <c r="L3674" s="113">
        <v>82338533238</v>
      </c>
      <c r="M3674" s="113" t="s">
        <v>12287</v>
      </c>
      <c r="O3674" s="113" t="s">
        <v>12288</v>
      </c>
      <c r="P3674" s="113" t="s">
        <v>30798</v>
      </c>
      <c r="Q3674" s="113" t="s">
        <v>30799</v>
      </c>
      <c r="R3674" s="113">
        <v>15</v>
      </c>
      <c r="S3674" s="113" t="s">
        <v>13</v>
      </c>
      <c r="T3674" s="113" t="s">
        <v>30800</v>
      </c>
      <c r="U3674" s="113" t="s">
        <v>30801</v>
      </c>
      <c r="V3674" s="114">
        <v>40581</v>
      </c>
      <c r="W3674" s="114">
        <v>40544</v>
      </c>
      <c r="X3674" s="113" t="s">
        <v>30802</v>
      </c>
      <c r="Y3674" s="114">
        <v>41271</v>
      </c>
      <c r="Z3674" s="114">
        <v>41275</v>
      </c>
      <c r="AA3674" s="113">
        <v>31</v>
      </c>
      <c r="AB3674" s="113" t="s">
        <v>9</v>
      </c>
      <c r="AC3674" s="113">
        <v>34</v>
      </c>
      <c r="AD3674" s="113" t="s">
        <v>18</v>
      </c>
      <c r="AE3674" s="114">
        <v>45444</v>
      </c>
      <c r="AF3674" s="113">
        <v>13</v>
      </c>
      <c r="AG3674" s="113">
        <v>5</v>
      </c>
      <c r="AH3674" s="113" t="s">
        <v>16226</v>
      </c>
      <c r="AI3674" s="117" t="s">
        <v>9891</v>
      </c>
      <c r="AK3674" s="114">
        <v>44287</v>
      </c>
      <c r="AL3674" s="113">
        <v>40</v>
      </c>
      <c r="AM3674" s="113" t="s">
        <v>9870</v>
      </c>
      <c r="AN3674" s="113" t="s">
        <v>16445</v>
      </c>
      <c r="AO3674" s="113" t="s">
        <v>842</v>
      </c>
      <c r="AP3674" s="113">
        <v>2009</v>
      </c>
      <c r="AQ3674" s="113" t="s">
        <v>6669</v>
      </c>
      <c r="AR3674" s="113" t="s">
        <v>20292</v>
      </c>
      <c r="AS3674" s="113" t="s">
        <v>14</v>
      </c>
      <c r="AT3674" s="113" t="s">
        <v>14</v>
      </c>
      <c r="AU3674" s="113" t="s">
        <v>16229</v>
      </c>
      <c r="AV3674" s="113" t="s">
        <v>14</v>
      </c>
    </row>
    <row r="3675" spans="1:49">
      <c r="A3675" s="116" t="s">
        <v>7193</v>
      </c>
      <c r="C3675" s="113" t="s">
        <v>7194</v>
      </c>
      <c r="E3675" s="113" t="s">
        <v>110</v>
      </c>
      <c r="F3675" s="113" t="s">
        <v>8</v>
      </c>
      <c r="G3675" s="114">
        <v>31269</v>
      </c>
      <c r="H3675" s="113" t="s">
        <v>16230</v>
      </c>
      <c r="I3675" s="113" t="s">
        <v>9866</v>
      </c>
      <c r="J3675" s="113" t="s">
        <v>9872</v>
      </c>
      <c r="K3675" s="113" t="s">
        <v>36855</v>
      </c>
      <c r="L3675" s="113">
        <v>82393498158</v>
      </c>
      <c r="M3675" s="113" t="s">
        <v>11825</v>
      </c>
      <c r="O3675" s="113" t="s">
        <v>36856</v>
      </c>
      <c r="P3675" s="113" t="s">
        <v>36857</v>
      </c>
      <c r="Q3675" s="113" t="s">
        <v>36858</v>
      </c>
      <c r="R3675" s="113">
        <v>15</v>
      </c>
      <c r="S3675" s="113" t="s">
        <v>13</v>
      </c>
      <c r="T3675" s="113" t="s">
        <v>36859</v>
      </c>
      <c r="U3675" s="113" t="s">
        <v>36860</v>
      </c>
      <c r="V3675" s="114">
        <v>39904</v>
      </c>
      <c r="W3675" s="114">
        <v>39904</v>
      </c>
      <c r="X3675" s="113" t="s">
        <v>36861</v>
      </c>
      <c r="Y3675" s="114">
        <v>40542</v>
      </c>
      <c r="Z3675" s="114">
        <v>40544</v>
      </c>
      <c r="AA3675" s="113">
        <v>21</v>
      </c>
      <c r="AB3675" s="113" t="s">
        <v>24</v>
      </c>
      <c r="AC3675" s="113">
        <v>33</v>
      </c>
      <c r="AD3675" s="113" t="s">
        <v>10</v>
      </c>
      <c r="AE3675" s="114">
        <v>45200</v>
      </c>
      <c r="AF3675" s="113">
        <v>14</v>
      </c>
      <c r="AG3675" s="113">
        <v>7</v>
      </c>
      <c r="AH3675" s="113" t="s">
        <v>16263</v>
      </c>
      <c r="AI3675" s="117" t="s">
        <v>16264</v>
      </c>
      <c r="AK3675" s="114">
        <v>45302</v>
      </c>
      <c r="AL3675" s="113">
        <v>40</v>
      </c>
      <c r="AM3675" s="113" t="s">
        <v>9870</v>
      </c>
      <c r="AN3675" s="113" t="s">
        <v>16282</v>
      </c>
      <c r="AO3675" s="113" t="s">
        <v>113</v>
      </c>
      <c r="AP3675" s="113">
        <v>2007</v>
      </c>
      <c r="AQ3675" s="113" t="s">
        <v>5236</v>
      </c>
      <c r="AR3675" s="113" t="s">
        <v>16327</v>
      </c>
      <c r="AS3675" s="113" t="s">
        <v>14</v>
      </c>
      <c r="AT3675" s="113" t="s">
        <v>14</v>
      </c>
      <c r="AU3675" s="113" t="s">
        <v>16229</v>
      </c>
      <c r="AV3675" s="113" t="s">
        <v>14</v>
      </c>
    </row>
    <row r="3676" spans="1:49">
      <c r="A3676" s="116" t="s">
        <v>7372</v>
      </c>
      <c r="C3676" s="113" t="s">
        <v>7373</v>
      </c>
      <c r="E3676" s="113" t="s">
        <v>7374</v>
      </c>
      <c r="F3676" s="113" t="s">
        <v>395</v>
      </c>
      <c r="G3676" s="114">
        <v>31271</v>
      </c>
      <c r="H3676" s="113" t="s">
        <v>16218</v>
      </c>
      <c r="I3676" s="113" t="s">
        <v>9866</v>
      </c>
      <c r="J3676" s="113" t="s">
        <v>9867</v>
      </c>
      <c r="K3676" s="113" t="s">
        <v>18549</v>
      </c>
      <c r="L3676" s="113">
        <v>81342654297</v>
      </c>
      <c r="M3676" s="113" t="s">
        <v>18550</v>
      </c>
      <c r="N3676" s="113" t="s">
        <v>16242</v>
      </c>
      <c r="O3676" s="113" t="s">
        <v>16027</v>
      </c>
      <c r="P3676" s="113" t="s">
        <v>18551</v>
      </c>
      <c r="Q3676" s="113" t="s">
        <v>18552</v>
      </c>
      <c r="R3676" s="113">
        <v>15</v>
      </c>
      <c r="S3676" s="113" t="s">
        <v>13</v>
      </c>
      <c r="T3676" s="113" t="s">
        <v>18553</v>
      </c>
      <c r="U3676" s="113" t="s">
        <v>18554</v>
      </c>
      <c r="V3676" s="114">
        <v>40179</v>
      </c>
      <c r="W3676" s="114">
        <v>40179</v>
      </c>
      <c r="X3676" s="113" t="s">
        <v>18555</v>
      </c>
      <c r="Y3676" s="114">
        <v>40906</v>
      </c>
      <c r="Z3676" s="114">
        <v>40909</v>
      </c>
      <c r="AA3676" s="113">
        <v>31</v>
      </c>
      <c r="AB3676" s="113" t="s">
        <v>9</v>
      </c>
      <c r="AC3676" s="113">
        <v>41</v>
      </c>
      <c r="AD3676" s="113" t="s">
        <v>52</v>
      </c>
      <c r="AE3676" s="114">
        <v>44835</v>
      </c>
      <c r="AF3676" s="113">
        <v>12</v>
      </c>
      <c r="AG3676" s="113">
        <v>9</v>
      </c>
      <c r="AH3676" s="113" t="s">
        <v>16226</v>
      </c>
      <c r="AI3676" s="117" t="s">
        <v>12040</v>
      </c>
      <c r="AK3676" s="114">
        <v>44835</v>
      </c>
      <c r="AL3676" s="113">
        <v>40</v>
      </c>
      <c r="AM3676" s="113" t="s">
        <v>9870</v>
      </c>
      <c r="AN3676" s="113" t="s">
        <v>18556</v>
      </c>
      <c r="AO3676" s="113" t="s">
        <v>2844</v>
      </c>
      <c r="AP3676" s="113">
        <v>2015</v>
      </c>
      <c r="AQ3676" s="113" t="s">
        <v>8</v>
      </c>
      <c r="AR3676" s="113" t="s">
        <v>16437</v>
      </c>
      <c r="AS3676" s="113" t="s">
        <v>14</v>
      </c>
      <c r="AT3676" s="113" t="s">
        <v>14</v>
      </c>
      <c r="AU3676" s="113" t="s">
        <v>16229</v>
      </c>
      <c r="AV3676" s="113" t="s">
        <v>14</v>
      </c>
      <c r="AW3676" s="113" t="s">
        <v>14</v>
      </c>
    </row>
    <row r="3677" spans="1:49">
      <c r="A3677" s="116" t="s">
        <v>7370</v>
      </c>
      <c r="C3677" s="113" t="s">
        <v>7371</v>
      </c>
      <c r="F3677" s="113" t="s">
        <v>8</v>
      </c>
      <c r="G3677" s="114">
        <v>31271</v>
      </c>
      <c r="H3677" s="113" t="s">
        <v>16218</v>
      </c>
      <c r="I3677" s="113" t="s">
        <v>9866</v>
      </c>
      <c r="J3677" s="113" t="s">
        <v>9872</v>
      </c>
      <c r="K3677" s="113" t="s">
        <v>35187</v>
      </c>
      <c r="L3677" s="113">
        <v>85395087367</v>
      </c>
      <c r="M3677" s="113" t="s">
        <v>11435</v>
      </c>
      <c r="O3677" s="113" t="s">
        <v>14394</v>
      </c>
      <c r="P3677" s="113" t="s">
        <v>35188</v>
      </c>
      <c r="Q3677" s="113" t="s">
        <v>35189</v>
      </c>
      <c r="R3677" s="113">
        <v>15</v>
      </c>
      <c r="S3677" s="113" t="s">
        <v>13</v>
      </c>
      <c r="T3677" s="113" t="s">
        <v>35190</v>
      </c>
      <c r="U3677" s="113" t="s">
        <v>35191</v>
      </c>
      <c r="V3677" s="114">
        <v>40179</v>
      </c>
      <c r="W3677" s="114">
        <v>40179</v>
      </c>
      <c r="X3677" s="113" t="s">
        <v>35192</v>
      </c>
      <c r="Y3677" s="114">
        <v>40906</v>
      </c>
      <c r="Z3677" s="114">
        <v>40909</v>
      </c>
      <c r="AA3677" s="113">
        <v>21</v>
      </c>
      <c r="AB3677" s="113" t="s">
        <v>24</v>
      </c>
      <c r="AC3677" s="113">
        <v>24</v>
      </c>
      <c r="AD3677" s="113" t="s">
        <v>47</v>
      </c>
      <c r="AE3677" s="114">
        <v>44835</v>
      </c>
      <c r="AF3677" s="113">
        <v>17</v>
      </c>
      <c r="AG3677" s="113">
        <v>3</v>
      </c>
      <c r="AH3677" s="113" t="s">
        <v>16263</v>
      </c>
      <c r="AI3677" s="117" t="s">
        <v>20448</v>
      </c>
      <c r="AK3677" s="114">
        <v>45597</v>
      </c>
      <c r="AL3677" s="113">
        <v>15</v>
      </c>
      <c r="AM3677" s="113" t="s">
        <v>9885</v>
      </c>
      <c r="AN3677" s="113" t="s">
        <v>17932</v>
      </c>
      <c r="AO3677" s="113" t="s">
        <v>185</v>
      </c>
      <c r="AP3677" s="113">
        <v>2004</v>
      </c>
      <c r="AQ3677" s="113" t="s">
        <v>8</v>
      </c>
      <c r="AR3677" s="113" t="s">
        <v>17483</v>
      </c>
      <c r="AS3677" s="113" t="s">
        <v>14</v>
      </c>
      <c r="AT3677" s="113" t="s">
        <v>14</v>
      </c>
      <c r="AU3677" s="113" t="s">
        <v>16229</v>
      </c>
      <c r="AV3677" s="113" t="s">
        <v>14</v>
      </c>
    </row>
    <row r="3678" spans="1:49">
      <c r="A3678" s="116" t="s">
        <v>8604</v>
      </c>
      <c r="C3678" s="113" t="s">
        <v>8605</v>
      </c>
      <c r="E3678" s="113" t="s">
        <v>1048</v>
      </c>
      <c r="F3678" s="113" t="s">
        <v>196</v>
      </c>
      <c r="G3678" s="114">
        <v>31273</v>
      </c>
      <c r="H3678" s="113" t="s">
        <v>16230</v>
      </c>
      <c r="I3678" s="113" t="s">
        <v>9866</v>
      </c>
      <c r="J3678" s="113" t="s">
        <v>9872</v>
      </c>
      <c r="K3678" s="113" t="s">
        <v>18619</v>
      </c>
      <c r="L3678" s="113">
        <v>85256611234</v>
      </c>
      <c r="M3678" s="113" t="s">
        <v>15572</v>
      </c>
      <c r="O3678" s="113" t="s">
        <v>15573</v>
      </c>
      <c r="P3678" s="113" t="s">
        <v>18620</v>
      </c>
      <c r="Q3678" s="113" t="s">
        <v>18621</v>
      </c>
      <c r="R3678" s="113">
        <v>15</v>
      </c>
      <c r="S3678" s="113" t="s">
        <v>13</v>
      </c>
      <c r="T3678" s="113" t="s">
        <v>18622</v>
      </c>
      <c r="U3678" s="113" t="s">
        <v>18623</v>
      </c>
      <c r="V3678" s="114">
        <v>40179</v>
      </c>
      <c r="W3678" s="114">
        <v>40179</v>
      </c>
      <c r="X3678" s="113" t="s">
        <v>18624</v>
      </c>
      <c r="Y3678" s="114">
        <v>40906</v>
      </c>
      <c r="Z3678" s="114">
        <v>40909</v>
      </c>
      <c r="AA3678" s="113">
        <v>21</v>
      </c>
      <c r="AB3678" s="113" t="s">
        <v>24</v>
      </c>
      <c r="AC3678" s="113">
        <v>33</v>
      </c>
      <c r="AD3678" s="113" t="s">
        <v>10</v>
      </c>
      <c r="AE3678" s="114">
        <v>45200</v>
      </c>
      <c r="AF3678" s="113">
        <v>13</v>
      </c>
      <c r="AG3678" s="113">
        <v>9</v>
      </c>
      <c r="AH3678" s="113" t="s">
        <v>16263</v>
      </c>
      <c r="AI3678" s="117" t="s">
        <v>16264</v>
      </c>
      <c r="AK3678" s="114">
        <v>45302</v>
      </c>
      <c r="AL3678" s="113">
        <v>45</v>
      </c>
      <c r="AM3678" s="113" t="s">
        <v>9922</v>
      </c>
      <c r="AN3678" s="113" t="s">
        <v>18625</v>
      </c>
      <c r="AO3678" s="113" t="s">
        <v>1713</v>
      </c>
      <c r="AP3678" s="113">
        <v>2011</v>
      </c>
      <c r="AQ3678" s="113" t="s">
        <v>8</v>
      </c>
      <c r="AR3678" s="113" t="s">
        <v>16358</v>
      </c>
      <c r="AS3678" s="113" t="s">
        <v>14</v>
      </c>
      <c r="AT3678" s="113" t="s">
        <v>14</v>
      </c>
      <c r="AU3678" s="113" t="s">
        <v>16229</v>
      </c>
      <c r="AV3678" s="113" t="s">
        <v>14</v>
      </c>
    </row>
    <row r="3679" spans="1:49">
      <c r="A3679" s="116" t="s">
        <v>3652</v>
      </c>
      <c r="C3679" s="113" t="s">
        <v>3653</v>
      </c>
      <c r="E3679" s="113" t="s">
        <v>3654</v>
      </c>
      <c r="F3679" s="113" t="s">
        <v>8</v>
      </c>
      <c r="G3679" s="114">
        <v>31275</v>
      </c>
      <c r="H3679" s="113" t="s">
        <v>16230</v>
      </c>
      <c r="I3679" s="113" t="s">
        <v>9866</v>
      </c>
      <c r="J3679" s="113" t="s">
        <v>9872</v>
      </c>
      <c r="K3679" s="113" t="s">
        <v>33194</v>
      </c>
      <c r="L3679" s="113">
        <v>85343831218</v>
      </c>
      <c r="M3679" s="113" t="s">
        <v>33195</v>
      </c>
      <c r="O3679" s="113" t="s">
        <v>10958</v>
      </c>
      <c r="P3679" s="113" t="s">
        <v>33196</v>
      </c>
      <c r="Q3679" s="113" t="s">
        <v>33197</v>
      </c>
      <c r="R3679" s="113">
        <v>15</v>
      </c>
      <c r="S3679" s="113" t="s">
        <v>13</v>
      </c>
      <c r="T3679" s="113" t="s">
        <v>33198</v>
      </c>
      <c r="U3679" s="113" t="s">
        <v>33199</v>
      </c>
      <c r="V3679" s="114">
        <v>40210</v>
      </c>
      <c r="W3679" s="114">
        <v>40179</v>
      </c>
      <c r="X3679" s="113" t="s">
        <v>33200</v>
      </c>
      <c r="Y3679" s="114">
        <v>40906</v>
      </c>
      <c r="Z3679" s="114">
        <v>40909</v>
      </c>
      <c r="AA3679" s="113">
        <v>22</v>
      </c>
      <c r="AB3679" s="113" t="s">
        <v>25</v>
      </c>
      <c r="AC3679" s="113">
        <v>31</v>
      </c>
      <c r="AD3679" s="113" t="s">
        <v>9</v>
      </c>
      <c r="AE3679" s="114">
        <v>44470</v>
      </c>
      <c r="AF3679" s="113">
        <v>9</v>
      </c>
      <c r="AG3679" s="113">
        <v>9</v>
      </c>
      <c r="AH3679" s="113" t="s">
        <v>16226</v>
      </c>
      <c r="AI3679" s="117" t="s">
        <v>9875</v>
      </c>
      <c r="AK3679" s="114">
        <v>44873</v>
      </c>
      <c r="AL3679" s="113">
        <v>25</v>
      </c>
      <c r="AM3679" s="113" t="s">
        <v>9974</v>
      </c>
      <c r="AN3679" s="113" t="s">
        <v>16578</v>
      </c>
      <c r="AO3679" s="113" t="s">
        <v>389</v>
      </c>
      <c r="AP3679" s="113">
        <v>2006</v>
      </c>
      <c r="AQ3679" s="113" t="s">
        <v>5236</v>
      </c>
      <c r="AR3679" s="113" t="s">
        <v>17319</v>
      </c>
      <c r="AS3679" s="113" t="s">
        <v>14</v>
      </c>
      <c r="AT3679" s="113" t="s">
        <v>14</v>
      </c>
      <c r="AU3679" s="113" t="s">
        <v>16229</v>
      </c>
      <c r="AV3679" s="113" t="s">
        <v>14</v>
      </c>
      <c r="AW3679" s="113" t="s">
        <v>14</v>
      </c>
    </row>
    <row r="3680" spans="1:49">
      <c r="A3680" s="116" t="s">
        <v>2477</v>
      </c>
      <c r="B3680" s="113">
        <v>570036169</v>
      </c>
      <c r="C3680" s="113" t="s">
        <v>2478</v>
      </c>
      <c r="E3680" s="113" t="s">
        <v>30</v>
      </c>
      <c r="F3680" s="113" t="s">
        <v>8</v>
      </c>
      <c r="G3680" s="114">
        <v>31278</v>
      </c>
      <c r="H3680" s="113" t="s">
        <v>16218</v>
      </c>
      <c r="I3680" s="113" t="s">
        <v>9866</v>
      </c>
      <c r="J3680" s="113" t="s">
        <v>9872</v>
      </c>
      <c r="K3680" s="113" t="s">
        <v>42841</v>
      </c>
      <c r="L3680" s="113">
        <v>82326339961</v>
      </c>
      <c r="M3680" s="113" t="s">
        <v>42842</v>
      </c>
      <c r="O3680" s="113" t="s">
        <v>42843</v>
      </c>
      <c r="P3680" s="113" t="s">
        <v>42844</v>
      </c>
      <c r="Q3680" s="113" t="s">
        <v>42845</v>
      </c>
      <c r="R3680" s="113">
        <v>15</v>
      </c>
      <c r="S3680" s="113" t="s">
        <v>13</v>
      </c>
      <c r="T3680" s="113" t="s">
        <v>42846</v>
      </c>
      <c r="U3680" s="113" t="s">
        <v>42847</v>
      </c>
      <c r="V3680" s="114">
        <v>39563</v>
      </c>
      <c r="W3680" s="114">
        <v>39448</v>
      </c>
      <c r="X3680" s="113" t="s">
        <v>42848</v>
      </c>
      <c r="Y3680" s="114">
        <v>40143</v>
      </c>
      <c r="Z3680" s="114">
        <v>40148</v>
      </c>
      <c r="AA3680" s="113">
        <v>21</v>
      </c>
      <c r="AB3680" s="113" t="s">
        <v>24</v>
      </c>
      <c r="AC3680" s="113">
        <v>34</v>
      </c>
      <c r="AD3680" s="113" t="s">
        <v>18</v>
      </c>
      <c r="AE3680" s="114">
        <v>44835</v>
      </c>
      <c r="AF3680" s="113">
        <v>13</v>
      </c>
      <c r="AG3680" s="113">
        <v>3</v>
      </c>
      <c r="AH3680" s="113" t="s">
        <v>9913</v>
      </c>
      <c r="AI3680" s="117" t="s">
        <v>251</v>
      </c>
      <c r="AJ3680" s="113" t="s">
        <v>45509</v>
      </c>
      <c r="AK3680" s="114">
        <v>44670</v>
      </c>
      <c r="AL3680" s="113">
        <v>40</v>
      </c>
      <c r="AM3680" s="113" t="s">
        <v>9870</v>
      </c>
      <c r="AN3680" s="113" t="s">
        <v>20402</v>
      </c>
      <c r="AO3680" s="113" t="s">
        <v>1081</v>
      </c>
      <c r="AP3680" s="113">
        <v>2010</v>
      </c>
      <c r="AQ3680" s="113" t="s">
        <v>8</v>
      </c>
      <c r="AR3680" s="113" t="s">
        <v>25522</v>
      </c>
      <c r="AS3680" s="113" t="s">
        <v>14</v>
      </c>
      <c r="AT3680" s="113" t="s">
        <v>14</v>
      </c>
      <c r="AU3680" s="113" t="s">
        <v>16229</v>
      </c>
      <c r="AV3680" s="113" t="s">
        <v>14</v>
      </c>
      <c r="AW3680" s="113" t="s">
        <v>14</v>
      </c>
    </row>
    <row r="3681" spans="1:49">
      <c r="A3681" s="116" t="s">
        <v>7885</v>
      </c>
      <c r="C3681" s="113" t="s">
        <v>7886</v>
      </c>
      <c r="E3681" s="113" t="s">
        <v>2907</v>
      </c>
      <c r="F3681" s="113" t="s">
        <v>8</v>
      </c>
      <c r="G3681" s="114">
        <v>31280</v>
      </c>
      <c r="H3681" s="113" t="s">
        <v>16218</v>
      </c>
      <c r="I3681" s="113" t="s">
        <v>9866</v>
      </c>
      <c r="J3681" s="113" t="s">
        <v>9872</v>
      </c>
      <c r="K3681" s="113" t="s">
        <v>31313</v>
      </c>
      <c r="L3681" s="113">
        <v>85293459708</v>
      </c>
      <c r="M3681" s="113" t="s">
        <v>12163</v>
      </c>
      <c r="O3681" s="113" t="s">
        <v>12164</v>
      </c>
      <c r="P3681" s="113" t="s">
        <v>31314</v>
      </c>
      <c r="Q3681" s="113" t="s">
        <v>31315</v>
      </c>
      <c r="R3681" s="113">
        <v>15</v>
      </c>
      <c r="S3681" s="113" t="s">
        <v>13</v>
      </c>
      <c r="T3681" s="113" t="s">
        <v>31316</v>
      </c>
      <c r="U3681" s="113" t="s">
        <v>31317</v>
      </c>
      <c r="V3681" s="114">
        <v>39965</v>
      </c>
      <c r="W3681" s="114">
        <v>39904</v>
      </c>
      <c r="X3681" s="113" t="s">
        <v>31318</v>
      </c>
      <c r="Y3681" s="114">
        <v>40542</v>
      </c>
      <c r="Z3681" s="114">
        <v>40544</v>
      </c>
      <c r="AA3681" s="113">
        <v>31</v>
      </c>
      <c r="AB3681" s="113" t="s">
        <v>9</v>
      </c>
      <c r="AC3681" s="113">
        <v>41</v>
      </c>
      <c r="AD3681" s="113" t="s">
        <v>52</v>
      </c>
      <c r="AE3681" s="114">
        <v>44287</v>
      </c>
      <c r="AF3681" s="113">
        <v>12</v>
      </c>
      <c r="AG3681" s="113">
        <v>0</v>
      </c>
      <c r="AH3681" s="113" t="s">
        <v>9913</v>
      </c>
      <c r="AI3681" s="117" t="s">
        <v>5916</v>
      </c>
      <c r="AJ3681" s="113" t="s">
        <v>45509</v>
      </c>
      <c r="AK3681" s="114">
        <v>44558</v>
      </c>
      <c r="AL3681" s="113">
        <v>40</v>
      </c>
      <c r="AM3681" s="113" t="s">
        <v>9870</v>
      </c>
      <c r="AN3681" s="113" t="s">
        <v>18556</v>
      </c>
      <c r="AO3681" s="113" t="s">
        <v>2844</v>
      </c>
      <c r="AP3681" s="113">
        <v>2008</v>
      </c>
      <c r="AQ3681" s="113" t="s">
        <v>2436</v>
      </c>
      <c r="AR3681" s="113" t="s">
        <v>45530</v>
      </c>
      <c r="AS3681" s="113" t="s">
        <v>14</v>
      </c>
      <c r="AT3681" s="113" t="s">
        <v>14</v>
      </c>
      <c r="AU3681" s="113" t="s">
        <v>16229</v>
      </c>
      <c r="AV3681" s="113" t="s">
        <v>14</v>
      </c>
      <c r="AW3681" s="113" t="s">
        <v>14</v>
      </c>
    </row>
    <row r="3682" spans="1:49">
      <c r="A3682" s="116" t="s">
        <v>9375</v>
      </c>
      <c r="C3682" s="113" t="s">
        <v>5241</v>
      </c>
      <c r="F3682" s="113" t="s">
        <v>8</v>
      </c>
      <c r="G3682" s="114">
        <v>31281</v>
      </c>
      <c r="H3682" s="113" t="s">
        <v>16230</v>
      </c>
      <c r="I3682" s="113" t="s">
        <v>9866</v>
      </c>
      <c r="J3682" s="113" t="s">
        <v>9872</v>
      </c>
      <c r="K3682" s="113" t="s">
        <v>36869</v>
      </c>
      <c r="L3682" s="113">
        <v>82350552442</v>
      </c>
      <c r="M3682" s="113" t="s">
        <v>33696</v>
      </c>
      <c r="O3682" s="113" t="s">
        <v>36870</v>
      </c>
      <c r="P3682" s="113" t="s">
        <v>36871</v>
      </c>
      <c r="Q3682" s="113" t="s">
        <v>36872</v>
      </c>
      <c r="R3682" s="113">
        <v>15</v>
      </c>
      <c r="S3682" s="113" t="s">
        <v>13</v>
      </c>
      <c r="T3682" s="113" t="s">
        <v>36873</v>
      </c>
      <c r="U3682" s="113" t="s">
        <v>36874</v>
      </c>
      <c r="V3682" s="114">
        <v>42032</v>
      </c>
      <c r="W3682" s="114">
        <v>41944</v>
      </c>
      <c r="X3682" s="113" t="s">
        <v>36875</v>
      </c>
      <c r="Y3682" s="114">
        <v>42612</v>
      </c>
      <c r="Z3682" s="114">
        <v>42614</v>
      </c>
      <c r="AA3682" s="113">
        <v>21</v>
      </c>
      <c r="AB3682" s="113" t="s">
        <v>24</v>
      </c>
      <c r="AC3682" s="113">
        <v>23</v>
      </c>
      <c r="AD3682" s="113" t="s">
        <v>78</v>
      </c>
      <c r="AE3682" s="114">
        <v>45017</v>
      </c>
      <c r="AF3682" s="113">
        <v>18</v>
      </c>
      <c r="AG3682" s="113">
        <v>4</v>
      </c>
      <c r="AH3682" s="113" t="s">
        <v>16263</v>
      </c>
      <c r="AI3682" s="117" t="s">
        <v>16325</v>
      </c>
      <c r="AK3682" s="114">
        <v>45302</v>
      </c>
      <c r="AL3682" s="113">
        <v>15</v>
      </c>
      <c r="AM3682" s="113" t="s">
        <v>9885</v>
      </c>
      <c r="AN3682" s="113" t="s">
        <v>18740</v>
      </c>
      <c r="AO3682" s="113" t="s">
        <v>27</v>
      </c>
      <c r="AP3682" s="113">
        <v>2003</v>
      </c>
      <c r="AQ3682" s="113" t="s">
        <v>5236</v>
      </c>
      <c r="AR3682" s="113" t="s">
        <v>33919</v>
      </c>
      <c r="AS3682" s="113" t="s">
        <v>14</v>
      </c>
      <c r="AT3682" s="113" t="s">
        <v>14</v>
      </c>
      <c r="AU3682" s="113" t="s">
        <v>16229</v>
      </c>
      <c r="AV3682" s="113" t="s">
        <v>14</v>
      </c>
    </row>
    <row r="3683" spans="1:49">
      <c r="A3683" s="116" t="s">
        <v>9064</v>
      </c>
      <c r="C3683" s="113" t="s">
        <v>9065</v>
      </c>
      <c r="E3683" s="113" t="s">
        <v>3803</v>
      </c>
      <c r="F3683" s="113" t="s">
        <v>1591</v>
      </c>
      <c r="G3683" s="114">
        <v>31287</v>
      </c>
      <c r="H3683" s="113" t="s">
        <v>16218</v>
      </c>
      <c r="I3683" s="113" t="s">
        <v>9866</v>
      </c>
      <c r="J3683" s="113" t="s">
        <v>9867</v>
      </c>
      <c r="K3683" s="113" t="s">
        <v>31898</v>
      </c>
      <c r="L3683" s="113">
        <v>816533775</v>
      </c>
      <c r="M3683" s="113" t="s">
        <v>14597</v>
      </c>
      <c r="O3683" s="113" t="s">
        <v>14598</v>
      </c>
      <c r="P3683" s="113" t="s">
        <v>31899</v>
      </c>
      <c r="Q3683" s="113" t="s">
        <v>16244</v>
      </c>
      <c r="R3683" s="113">
        <v>15</v>
      </c>
      <c r="S3683" s="113" t="s">
        <v>13</v>
      </c>
      <c r="T3683" s="113" t="s">
        <v>31900</v>
      </c>
      <c r="U3683" s="113" t="s">
        <v>31901</v>
      </c>
      <c r="V3683" s="114">
        <v>43608</v>
      </c>
      <c r="W3683" s="114">
        <v>43525</v>
      </c>
      <c r="X3683" s="113" t="s">
        <v>31902</v>
      </c>
      <c r="Y3683" s="114">
        <v>43891</v>
      </c>
      <c r="Z3683" s="114">
        <v>43891</v>
      </c>
      <c r="AA3683" s="113">
        <v>31</v>
      </c>
      <c r="AB3683" s="113" t="s">
        <v>9</v>
      </c>
      <c r="AC3683" s="113">
        <v>32</v>
      </c>
      <c r="AD3683" s="113" t="s">
        <v>84</v>
      </c>
      <c r="AE3683" s="114">
        <v>45200</v>
      </c>
      <c r="AF3683" s="113">
        <v>4</v>
      </c>
      <c r="AG3683" s="113">
        <v>7</v>
      </c>
      <c r="AH3683" s="113" t="s">
        <v>16226</v>
      </c>
      <c r="AI3683" s="117" t="s">
        <v>9875</v>
      </c>
      <c r="AK3683" s="114">
        <v>43553</v>
      </c>
      <c r="AL3683" s="113">
        <v>40</v>
      </c>
      <c r="AM3683" s="113" t="s">
        <v>9870</v>
      </c>
      <c r="AN3683" s="113" t="s">
        <v>31903</v>
      </c>
      <c r="AO3683" s="113" t="s">
        <v>31904</v>
      </c>
      <c r="AP3683" s="113">
        <v>2009</v>
      </c>
      <c r="AQ3683" s="113" t="s">
        <v>9889</v>
      </c>
      <c r="AR3683" s="113" t="s">
        <v>17648</v>
      </c>
      <c r="AS3683" s="113" t="s">
        <v>14</v>
      </c>
      <c r="AT3683" s="113" t="s">
        <v>14</v>
      </c>
      <c r="AU3683" s="113" t="s">
        <v>16229</v>
      </c>
      <c r="AV3683" s="113" t="s">
        <v>14</v>
      </c>
      <c r="AW3683" s="113" t="s">
        <v>14</v>
      </c>
    </row>
    <row r="3684" spans="1:49">
      <c r="A3684" s="116" t="s">
        <v>5923</v>
      </c>
      <c r="C3684" s="113" t="s">
        <v>5924</v>
      </c>
      <c r="E3684" s="113" t="s">
        <v>56</v>
      </c>
      <c r="F3684" s="113" t="s">
        <v>8</v>
      </c>
      <c r="G3684" s="114">
        <v>31288</v>
      </c>
      <c r="H3684" s="113" t="s">
        <v>16230</v>
      </c>
      <c r="I3684" s="113" t="s">
        <v>9866</v>
      </c>
      <c r="J3684" s="113" t="s">
        <v>9872</v>
      </c>
      <c r="K3684" s="113" t="s">
        <v>32506</v>
      </c>
      <c r="L3684" s="113">
        <v>82293668474</v>
      </c>
      <c r="M3684" s="113" t="s">
        <v>13265</v>
      </c>
      <c r="O3684" s="113" t="s">
        <v>13266</v>
      </c>
      <c r="P3684" s="113" t="s">
        <v>32507</v>
      </c>
      <c r="Q3684" s="113" t="s">
        <v>32508</v>
      </c>
      <c r="R3684" s="113">
        <v>15</v>
      </c>
      <c r="S3684" s="113" t="s">
        <v>13</v>
      </c>
      <c r="T3684" s="113" t="s">
        <v>32509</v>
      </c>
      <c r="U3684" s="113" t="s">
        <v>32510</v>
      </c>
      <c r="V3684" s="114">
        <v>40179</v>
      </c>
      <c r="W3684" s="114">
        <v>40179</v>
      </c>
      <c r="X3684" s="113" t="s">
        <v>32511</v>
      </c>
      <c r="Y3684" s="114">
        <v>40906</v>
      </c>
      <c r="Z3684" s="114">
        <v>40909</v>
      </c>
      <c r="AA3684" s="113">
        <v>21</v>
      </c>
      <c r="AB3684" s="113" t="s">
        <v>24</v>
      </c>
      <c r="AC3684" s="113">
        <v>31</v>
      </c>
      <c r="AD3684" s="113" t="s">
        <v>9</v>
      </c>
      <c r="AE3684" s="114">
        <v>43556</v>
      </c>
      <c r="AF3684" s="113">
        <v>9</v>
      </c>
      <c r="AG3684" s="113">
        <v>3</v>
      </c>
      <c r="AH3684" s="113" t="s">
        <v>16263</v>
      </c>
      <c r="AI3684" s="117" t="s">
        <v>16264</v>
      </c>
      <c r="AK3684" s="114">
        <v>45302</v>
      </c>
      <c r="AL3684" s="113">
        <v>40</v>
      </c>
      <c r="AM3684" s="113" t="s">
        <v>9870</v>
      </c>
      <c r="AN3684" s="113" t="s">
        <v>18779</v>
      </c>
      <c r="AO3684" s="113" t="s">
        <v>61</v>
      </c>
      <c r="AP3684" s="113">
        <v>2015</v>
      </c>
      <c r="AQ3684" s="113" t="s">
        <v>8</v>
      </c>
      <c r="AR3684" s="113" t="s">
        <v>16358</v>
      </c>
      <c r="AS3684" s="113" t="s">
        <v>14</v>
      </c>
      <c r="AT3684" s="113" t="s">
        <v>14</v>
      </c>
      <c r="AU3684" s="113" t="s">
        <v>16229</v>
      </c>
      <c r="AV3684" s="113" t="s">
        <v>14</v>
      </c>
    </row>
    <row r="3685" spans="1:49">
      <c r="A3685" s="116" t="s">
        <v>295</v>
      </c>
      <c r="C3685" s="113" t="s">
        <v>296</v>
      </c>
      <c r="F3685" s="113" t="s">
        <v>8</v>
      </c>
      <c r="G3685" s="114">
        <v>31288</v>
      </c>
      <c r="H3685" s="113" t="s">
        <v>16218</v>
      </c>
      <c r="I3685" s="113" t="s">
        <v>9866</v>
      </c>
      <c r="J3685" s="113" t="s">
        <v>16392</v>
      </c>
      <c r="K3685" s="113" t="s">
        <v>41688</v>
      </c>
      <c r="L3685" s="113">
        <v>85201069826</v>
      </c>
      <c r="M3685" s="113" t="s">
        <v>12460</v>
      </c>
      <c r="O3685" s="113" t="s">
        <v>12461</v>
      </c>
      <c r="P3685" s="113" t="s">
        <v>41689</v>
      </c>
      <c r="Q3685" s="113" t="s">
        <v>41690</v>
      </c>
      <c r="R3685" s="113">
        <v>15</v>
      </c>
      <c r="S3685" s="113" t="s">
        <v>13</v>
      </c>
      <c r="T3685" s="113" t="s">
        <v>41691</v>
      </c>
      <c r="U3685" s="113" t="s">
        <v>41692</v>
      </c>
      <c r="V3685" s="114">
        <v>41977</v>
      </c>
      <c r="W3685" s="114">
        <v>41883</v>
      </c>
      <c r="X3685" s="113" t="s">
        <v>41693</v>
      </c>
      <c r="Y3685" s="114">
        <v>42708</v>
      </c>
      <c r="Z3685" s="114">
        <v>42614</v>
      </c>
      <c r="AA3685" s="113">
        <v>21</v>
      </c>
      <c r="AB3685" s="113" t="s">
        <v>24</v>
      </c>
      <c r="AC3685" s="113">
        <v>23</v>
      </c>
      <c r="AD3685" s="113" t="s">
        <v>78</v>
      </c>
      <c r="AE3685" s="114">
        <v>44835</v>
      </c>
      <c r="AF3685" s="113">
        <v>18</v>
      </c>
      <c r="AG3685" s="113">
        <v>2</v>
      </c>
      <c r="AH3685" s="113" t="s">
        <v>16263</v>
      </c>
      <c r="AI3685" s="117" t="s">
        <v>75</v>
      </c>
      <c r="AK3685" s="114">
        <v>43488</v>
      </c>
      <c r="AL3685" s="113">
        <v>17</v>
      </c>
      <c r="AM3685" s="113" t="s">
        <v>9982</v>
      </c>
      <c r="AN3685" s="113" t="s">
        <v>35598</v>
      </c>
      <c r="AO3685" s="113" t="s">
        <v>297</v>
      </c>
      <c r="AP3685" s="113">
        <v>2004</v>
      </c>
      <c r="AQ3685" s="113" t="s">
        <v>8</v>
      </c>
      <c r="AR3685" s="113" t="s">
        <v>29010</v>
      </c>
      <c r="AS3685" s="113" t="s">
        <v>14</v>
      </c>
      <c r="AT3685" s="113" t="s">
        <v>14</v>
      </c>
      <c r="AU3685" s="113" t="s">
        <v>16229</v>
      </c>
      <c r="AV3685" s="113" t="s">
        <v>14</v>
      </c>
      <c r="AW3685" s="113" t="s">
        <v>14</v>
      </c>
    </row>
    <row r="3686" spans="1:49">
      <c r="A3686" s="116" t="s">
        <v>1188</v>
      </c>
      <c r="C3686" s="113" t="s">
        <v>1189</v>
      </c>
      <c r="F3686" s="113" t="s">
        <v>204</v>
      </c>
      <c r="G3686" s="114">
        <v>31298</v>
      </c>
      <c r="H3686" s="113" t="s">
        <v>16230</v>
      </c>
      <c r="I3686" s="113" t="s">
        <v>9866</v>
      </c>
      <c r="J3686" s="113" t="s">
        <v>9872</v>
      </c>
      <c r="K3686" s="113" t="s">
        <v>38359</v>
      </c>
      <c r="L3686" s="113">
        <v>82190837993</v>
      </c>
      <c r="M3686" s="113" t="s">
        <v>14514</v>
      </c>
      <c r="O3686" s="113" t="s">
        <v>14515</v>
      </c>
      <c r="P3686" s="113" t="s">
        <v>27813</v>
      </c>
      <c r="Q3686" s="113" t="s">
        <v>38360</v>
      </c>
      <c r="R3686" s="113">
        <v>15</v>
      </c>
      <c r="S3686" s="113" t="s">
        <v>13</v>
      </c>
      <c r="T3686" s="113" t="s">
        <v>38361</v>
      </c>
      <c r="U3686" s="113" t="s">
        <v>38362</v>
      </c>
      <c r="V3686" s="114">
        <v>42032</v>
      </c>
      <c r="W3686" s="114">
        <v>41944</v>
      </c>
      <c r="X3686" s="113" t="s">
        <v>38363</v>
      </c>
      <c r="Y3686" s="114">
        <v>42612</v>
      </c>
      <c r="Z3686" s="114">
        <v>42614</v>
      </c>
      <c r="AA3686" s="113">
        <v>13</v>
      </c>
      <c r="AB3686" s="113" t="s">
        <v>357</v>
      </c>
      <c r="AC3686" s="113">
        <v>22</v>
      </c>
      <c r="AD3686" s="113" t="s">
        <v>25</v>
      </c>
      <c r="AE3686" s="114">
        <v>45383</v>
      </c>
      <c r="AF3686" s="113">
        <v>16</v>
      </c>
      <c r="AG3686" s="113">
        <v>3</v>
      </c>
      <c r="AH3686" s="113" t="s">
        <v>16263</v>
      </c>
      <c r="AI3686" s="117" t="s">
        <v>16325</v>
      </c>
      <c r="AK3686" s="114">
        <v>45302</v>
      </c>
      <c r="AL3686" s="113">
        <v>15</v>
      </c>
      <c r="AM3686" s="113" t="s">
        <v>9885</v>
      </c>
      <c r="AN3686" s="113" t="s">
        <v>16415</v>
      </c>
      <c r="AO3686" s="113" t="s">
        <v>517</v>
      </c>
      <c r="AP3686" s="113">
        <v>2012</v>
      </c>
      <c r="AQ3686" s="113" t="s">
        <v>8</v>
      </c>
      <c r="AR3686" s="113" t="s">
        <v>22962</v>
      </c>
      <c r="AS3686" s="113" t="s">
        <v>14</v>
      </c>
      <c r="AT3686" s="113" t="s">
        <v>14</v>
      </c>
      <c r="AU3686" s="113" t="s">
        <v>16229</v>
      </c>
      <c r="AV3686" s="113" t="s">
        <v>14</v>
      </c>
    </row>
    <row r="3687" spans="1:49">
      <c r="A3687" s="116" t="s">
        <v>7120</v>
      </c>
      <c r="C3687" s="113" t="s">
        <v>286</v>
      </c>
      <c r="F3687" s="113" t="s">
        <v>8</v>
      </c>
      <c r="G3687" s="114">
        <v>31299</v>
      </c>
      <c r="H3687" s="113" t="s">
        <v>16218</v>
      </c>
      <c r="I3687" s="113" t="s">
        <v>9866</v>
      </c>
      <c r="J3687" s="113" t="s">
        <v>9872</v>
      </c>
      <c r="K3687" s="113" t="s">
        <v>25990</v>
      </c>
      <c r="L3687" s="113">
        <v>85314046276</v>
      </c>
      <c r="M3687" s="113" t="s">
        <v>13964</v>
      </c>
      <c r="O3687" s="113" t="s">
        <v>25991</v>
      </c>
      <c r="P3687" s="113" t="s">
        <v>25992</v>
      </c>
      <c r="Q3687" s="113" t="s">
        <v>25993</v>
      </c>
      <c r="R3687" s="113">
        <v>15</v>
      </c>
      <c r="S3687" s="113" t="s">
        <v>13</v>
      </c>
      <c r="T3687" s="113" t="s">
        <v>25994</v>
      </c>
      <c r="U3687" s="113" t="s">
        <v>25995</v>
      </c>
      <c r="V3687" s="114">
        <v>42032</v>
      </c>
      <c r="W3687" s="114">
        <v>41944</v>
      </c>
      <c r="X3687" s="113" t="s">
        <v>25996</v>
      </c>
      <c r="Y3687" s="114">
        <v>42612</v>
      </c>
      <c r="Z3687" s="114">
        <v>42614</v>
      </c>
      <c r="AA3687" s="113">
        <v>21</v>
      </c>
      <c r="AB3687" s="113" t="s">
        <v>24</v>
      </c>
      <c r="AC3687" s="113">
        <v>23</v>
      </c>
      <c r="AD3687" s="113" t="s">
        <v>78</v>
      </c>
      <c r="AE3687" s="114">
        <v>45017</v>
      </c>
      <c r="AF3687" s="113">
        <v>18</v>
      </c>
      <c r="AG3687" s="113">
        <v>3</v>
      </c>
      <c r="AH3687" s="113" t="s">
        <v>16263</v>
      </c>
      <c r="AI3687" s="117" t="s">
        <v>16325</v>
      </c>
      <c r="AK3687" s="114">
        <v>45302</v>
      </c>
      <c r="AL3687" s="113">
        <v>15</v>
      </c>
      <c r="AM3687" s="113" t="s">
        <v>9885</v>
      </c>
      <c r="AN3687" s="113" t="s">
        <v>16693</v>
      </c>
      <c r="AO3687" s="113" t="s">
        <v>1022</v>
      </c>
      <c r="AP3687" s="113">
        <v>2004</v>
      </c>
      <c r="AQ3687" s="113" t="s">
        <v>8</v>
      </c>
      <c r="AR3687" s="113" t="s">
        <v>32071</v>
      </c>
      <c r="AS3687" s="113" t="s">
        <v>14</v>
      </c>
      <c r="AT3687" s="113" t="s">
        <v>14</v>
      </c>
      <c r="AU3687" s="113" t="s">
        <v>16229</v>
      </c>
      <c r="AV3687" s="113" t="s">
        <v>14</v>
      </c>
    </row>
    <row r="3688" spans="1:49">
      <c r="A3688" s="116" t="s">
        <v>4860</v>
      </c>
      <c r="C3688" s="113" t="s">
        <v>4861</v>
      </c>
      <c r="F3688" s="113" t="s">
        <v>8</v>
      </c>
      <c r="G3688" s="114">
        <v>31299</v>
      </c>
      <c r="H3688" s="113" t="s">
        <v>16218</v>
      </c>
      <c r="I3688" s="113" t="s">
        <v>9866</v>
      </c>
      <c r="J3688" s="113" t="s">
        <v>17219</v>
      </c>
      <c r="K3688" s="113" t="s">
        <v>22018</v>
      </c>
      <c r="L3688" s="113">
        <v>85282440405</v>
      </c>
      <c r="M3688" s="113" t="s">
        <v>12491</v>
      </c>
      <c r="N3688" s="113" t="s">
        <v>18798</v>
      </c>
      <c r="O3688" s="113" t="s">
        <v>12492</v>
      </c>
      <c r="P3688" s="113" t="s">
        <v>22019</v>
      </c>
      <c r="Q3688" s="113" t="s">
        <v>22020</v>
      </c>
      <c r="R3688" s="113">
        <v>15</v>
      </c>
      <c r="S3688" s="113" t="s">
        <v>13</v>
      </c>
      <c r="T3688" s="113" t="s">
        <v>22021</v>
      </c>
      <c r="U3688" s="113" t="s">
        <v>22022</v>
      </c>
      <c r="V3688" s="114">
        <v>42037</v>
      </c>
      <c r="W3688" s="114">
        <v>42036</v>
      </c>
      <c r="X3688" s="113" t="s">
        <v>22023</v>
      </c>
      <c r="Y3688" s="114">
        <v>42612</v>
      </c>
      <c r="Z3688" s="114">
        <v>42614</v>
      </c>
      <c r="AA3688" s="113">
        <v>13</v>
      </c>
      <c r="AB3688" s="113" t="s">
        <v>357</v>
      </c>
      <c r="AC3688" s="113">
        <v>21</v>
      </c>
      <c r="AD3688" s="113" t="s">
        <v>24</v>
      </c>
      <c r="AE3688" s="114">
        <v>44470</v>
      </c>
      <c r="AF3688" s="113">
        <v>13</v>
      </c>
      <c r="AG3688" s="113">
        <v>9</v>
      </c>
      <c r="AH3688" s="113" t="s">
        <v>16263</v>
      </c>
      <c r="AI3688" s="117" t="s">
        <v>75</v>
      </c>
      <c r="AK3688" s="114">
        <v>44929</v>
      </c>
      <c r="AL3688" s="113">
        <v>15</v>
      </c>
      <c r="AM3688" s="113" t="s">
        <v>9885</v>
      </c>
      <c r="AN3688" s="113" t="s">
        <v>16552</v>
      </c>
      <c r="AO3688" s="113" t="s">
        <v>2053</v>
      </c>
      <c r="AP3688" s="113">
        <v>2019</v>
      </c>
      <c r="AQ3688" s="113" t="s">
        <v>8</v>
      </c>
      <c r="AR3688" s="113" t="s">
        <v>29062</v>
      </c>
      <c r="AS3688" s="113" t="s">
        <v>14</v>
      </c>
      <c r="AT3688" s="113" t="s">
        <v>14</v>
      </c>
      <c r="AU3688" s="113" t="s">
        <v>16229</v>
      </c>
      <c r="AV3688" s="113" t="s">
        <v>14</v>
      </c>
    </row>
    <row r="3689" spans="1:49">
      <c r="A3689" s="116" t="s">
        <v>412</v>
      </c>
      <c r="C3689" s="113" t="s">
        <v>413</v>
      </c>
      <c r="E3689" s="113" t="s">
        <v>103</v>
      </c>
      <c r="F3689" s="113" t="s">
        <v>414</v>
      </c>
      <c r="G3689" s="114">
        <v>31299</v>
      </c>
      <c r="H3689" s="113" t="s">
        <v>16230</v>
      </c>
      <c r="I3689" s="113" t="s">
        <v>9866</v>
      </c>
      <c r="J3689" s="113" t="s">
        <v>9867</v>
      </c>
      <c r="K3689" s="113" t="s">
        <v>34751</v>
      </c>
      <c r="L3689" s="113">
        <v>81343633737</v>
      </c>
      <c r="M3689" s="113" t="s">
        <v>15476</v>
      </c>
      <c r="O3689" s="113" t="s">
        <v>34752</v>
      </c>
      <c r="P3689" s="113" t="s">
        <v>34753</v>
      </c>
      <c r="Q3689" s="113" t="s">
        <v>34754</v>
      </c>
      <c r="R3689" s="113">
        <v>15</v>
      </c>
      <c r="S3689" s="113" t="s">
        <v>13</v>
      </c>
      <c r="T3689" s="113" t="s">
        <v>34755</v>
      </c>
      <c r="U3689" s="113" t="s">
        <v>34756</v>
      </c>
      <c r="V3689" s="114">
        <v>42033</v>
      </c>
      <c r="W3689" s="114">
        <v>42036</v>
      </c>
      <c r="X3689" s="113" t="s">
        <v>34757</v>
      </c>
      <c r="Y3689" s="114">
        <v>42612</v>
      </c>
      <c r="Z3689" s="114">
        <v>42614</v>
      </c>
      <c r="AA3689" s="113">
        <v>21</v>
      </c>
      <c r="AB3689" s="113" t="s">
        <v>24</v>
      </c>
      <c r="AC3689" s="113">
        <v>23</v>
      </c>
      <c r="AD3689" s="113" t="s">
        <v>78</v>
      </c>
      <c r="AE3689" s="114">
        <v>44287</v>
      </c>
      <c r="AF3689" s="113">
        <v>16</v>
      </c>
      <c r="AG3689" s="113">
        <v>3</v>
      </c>
      <c r="AH3689" s="113" t="s">
        <v>16226</v>
      </c>
      <c r="AI3689" s="117" t="s">
        <v>1329</v>
      </c>
      <c r="AK3689" s="114">
        <v>44287</v>
      </c>
      <c r="AL3689" s="113">
        <v>30</v>
      </c>
      <c r="AM3689" s="113" t="s">
        <v>9882</v>
      </c>
      <c r="AN3689" s="113" t="s">
        <v>23716</v>
      </c>
      <c r="AO3689" s="113" t="s">
        <v>107</v>
      </c>
      <c r="AP3689" s="113">
        <v>2019</v>
      </c>
      <c r="AQ3689" s="113" t="s">
        <v>3314</v>
      </c>
      <c r="AR3689" s="113" t="s">
        <v>17475</v>
      </c>
      <c r="AS3689" s="113" t="s">
        <v>14</v>
      </c>
      <c r="AT3689" s="113" t="s">
        <v>14</v>
      </c>
      <c r="AU3689" s="113" t="s">
        <v>16229</v>
      </c>
      <c r="AV3689" s="113" t="s">
        <v>14</v>
      </c>
      <c r="AW3689" s="113" t="s">
        <v>14</v>
      </c>
    </row>
    <row r="3690" spans="1:49">
      <c r="A3690" s="116" t="s">
        <v>3283</v>
      </c>
      <c r="C3690" s="113" t="s">
        <v>3284</v>
      </c>
      <c r="F3690" s="113" t="s">
        <v>8</v>
      </c>
      <c r="G3690" s="114">
        <v>31301</v>
      </c>
      <c r="H3690" s="113" t="s">
        <v>16230</v>
      </c>
      <c r="I3690" s="113" t="s">
        <v>9866</v>
      </c>
      <c r="J3690" s="113" t="s">
        <v>9872</v>
      </c>
      <c r="K3690" s="113" t="s">
        <v>27530</v>
      </c>
      <c r="L3690" s="113">
        <v>82238810529</v>
      </c>
      <c r="M3690" s="113" t="s">
        <v>27531</v>
      </c>
      <c r="O3690" s="113" t="s">
        <v>12924</v>
      </c>
      <c r="P3690" s="113" t="s">
        <v>27532</v>
      </c>
      <c r="Q3690" s="113" t="s">
        <v>27533</v>
      </c>
      <c r="R3690" s="113">
        <v>15</v>
      </c>
      <c r="S3690" s="113" t="s">
        <v>13</v>
      </c>
      <c r="T3690" s="113" t="s">
        <v>27534</v>
      </c>
      <c r="U3690" s="113" t="s">
        <v>27535</v>
      </c>
      <c r="V3690" s="114">
        <v>41977</v>
      </c>
      <c r="W3690" s="114">
        <v>41883</v>
      </c>
      <c r="X3690" s="113" t="s">
        <v>27536</v>
      </c>
      <c r="Y3690" s="114">
        <v>42612</v>
      </c>
      <c r="Z3690" s="114">
        <v>42614</v>
      </c>
      <c r="AA3690" s="113">
        <v>21</v>
      </c>
      <c r="AB3690" s="113" t="s">
        <v>24</v>
      </c>
      <c r="AC3690" s="113">
        <v>22</v>
      </c>
      <c r="AD3690" s="113" t="s">
        <v>25</v>
      </c>
      <c r="AE3690" s="114">
        <v>43556</v>
      </c>
      <c r="AF3690" s="113">
        <v>14</v>
      </c>
      <c r="AG3690" s="113">
        <v>4</v>
      </c>
      <c r="AH3690" s="113" t="s">
        <v>16263</v>
      </c>
      <c r="AI3690" s="117" t="s">
        <v>16325</v>
      </c>
      <c r="AK3690" s="114">
        <v>45302</v>
      </c>
      <c r="AL3690" s="113">
        <v>15</v>
      </c>
      <c r="AM3690" s="113" t="s">
        <v>9885</v>
      </c>
      <c r="AN3690" s="113" t="s">
        <v>16693</v>
      </c>
      <c r="AO3690" s="113" t="s">
        <v>1022</v>
      </c>
      <c r="AP3690" s="113">
        <v>2003</v>
      </c>
      <c r="AQ3690" s="113" t="s">
        <v>9994</v>
      </c>
      <c r="AR3690" s="113" t="s">
        <v>19272</v>
      </c>
      <c r="AS3690" s="113" t="s">
        <v>14</v>
      </c>
      <c r="AT3690" s="113" t="s">
        <v>14</v>
      </c>
      <c r="AU3690" s="113" t="s">
        <v>16229</v>
      </c>
      <c r="AV3690" s="113" t="s">
        <v>14</v>
      </c>
    </row>
    <row r="3691" spans="1:49">
      <c r="A3691" s="116" t="s">
        <v>7575</v>
      </c>
      <c r="C3691" s="113" t="s">
        <v>7576</v>
      </c>
      <c r="E3691" s="113" t="s">
        <v>41</v>
      </c>
      <c r="F3691" s="113" t="s">
        <v>7577</v>
      </c>
      <c r="G3691" s="114">
        <v>31302</v>
      </c>
      <c r="H3691" s="113" t="s">
        <v>16230</v>
      </c>
      <c r="I3691" s="113" t="s">
        <v>9866</v>
      </c>
      <c r="J3691" s="113" t="s">
        <v>9872</v>
      </c>
      <c r="K3691" s="113" t="s">
        <v>16563</v>
      </c>
      <c r="L3691" s="113">
        <v>82347785955</v>
      </c>
      <c r="M3691" s="113" t="s">
        <v>15339</v>
      </c>
      <c r="O3691" s="113" t="s">
        <v>16564</v>
      </c>
      <c r="P3691" s="113" t="s">
        <v>16565</v>
      </c>
      <c r="Q3691" s="113" t="s">
        <v>16566</v>
      </c>
      <c r="R3691" s="113">
        <v>15</v>
      </c>
      <c r="S3691" s="113" t="s">
        <v>13</v>
      </c>
      <c r="T3691" s="113" t="s">
        <v>16567</v>
      </c>
      <c r="U3691" s="113" t="s">
        <v>16568</v>
      </c>
      <c r="V3691" s="114">
        <v>39860</v>
      </c>
      <c r="W3691" s="114">
        <v>39845</v>
      </c>
      <c r="X3691" s="113" t="s">
        <v>16569</v>
      </c>
      <c r="Y3691" s="114">
        <v>40247</v>
      </c>
      <c r="Z3691" s="114">
        <v>40269</v>
      </c>
      <c r="AA3691" s="113">
        <v>22</v>
      </c>
      <c r="AB3691" s="113" t="s">
        <v>25</v>
      </c>
      <c r="AC3691" s="113">
        <v>32</v>
      </c>
      <c r="AD3691" s="113" t="s">
        <v>84</v>
      </c>
      <c r="AE3691" s="114">
        <v>44652</v>
      </c>
      <c r="AF3691" s="113">
        <v>11</v>
      </c>
      <c r="AG3691" s="113">
        <v>2</v>
      </c>
      <c r="AH3691" s="113" t="s">
        <v>16226</v>
      </c>
      <c r="AI3691" s="117" t="s">
        <v>9875</v>
      </c>
      <c r="AK3691" s="114">
        <v>43739</v>
      </c>
      <c r="AL3691" s="113">
        <v>40</v>
      </c>
      <c r="AM3691" s="113" t="s">
        <v>9870</v>
      </c>
      <c r="AN3691" s="113" t="s">
        <v>16570</v>
      </c>
      <c r="AO3691" s="113" t="s">
        <v>2345</v>
      </c>
      <c r="AP3691" s="113">
        <v>2019</v>
      </c>
      <c r="AQ3691" s="113" t="s">
        <v>8</v>
      </c>
      <c r="AR3691" s="113" t="s">
        <v>17312</v>
      </c>
      <c r="AS3691" s="113" t="s">
        <v>14</v>
      </c>
      <c r="AT3691" s="113" t="s">
        <v>14</v>
      </c>
      <c r="AU3691" s="113" t="s">
        <v>16229</v>
      </c>
      <c r="AV3691" s="113" t="s">
        <v>14</v>
      </c>
      <c r="AW3691" s="113" t="s">
        <v>14</v>
      </c>
    </row>
    <row r="3692" spans="1:49">
      <c r="A3692" s="116" t="s">
        <v>3340</v>
      </c>
      <c r="C3692" s="113" t="s">
        <v>351</v>
      </c>
      <c r="E3692" s="113" t="s">
        <v>30</v>
      </c>
      <c r="F3692" s="113" t="s">
        <v>8</v>
      </c>
      <c r="G3692" s="114">
        <v>31305</v>
      </c>
      <c r="H3692" s="113" t="s">
        <v>16230</v>
      </c>
      <c r="I3692" s="113" t="s">
        <v>9866</v>
      </c>
      <c r="J3692" s="113" t="s">
        <v>9867</v>
      </c>
      <c r="K3692" s="113" t="s">
        <v>35214</v>
      </c>
      <c r="L3692" s="113">
        <v>85241599802</v>
      </c>
      <c r="M3692" s="113" t="s">
        <v>35215</v>
      </c>
      <c r="O3692" s="113" t="s">
        <v>35216</v>
      </c>
      <c r="P3692" s="113" t="s">
        <v>35217</v>
      </c>
      <c r="Q3692" s="113" t="s">
        <v>35218</v>
      </c>
      <c r="R3692" s="113">
        <v>15</v>
      </c>
      <c r="S3692" s="113" t="s">
        <v>13</v>
      </c>
      <c r="T3692" s="113" t="s">
        <v>35219</v>
      </c>
      <c r="U3692" s="113" t="s">
        <v>35220</v>
      </c>
      <c r="V3692" s="114">
        <v>40179</v>
      </c>
      <c r="W3692" s="114">
        <v>40179</v>
      </c>
      <c r="X3692" s="113" t="s">
        <v>35221</v>
      </c>
      <c r="Y3692" s="114">
        <v>40906</v>
      </c>
      <c r="Z3692" s="114">
        <v>40909</v>
      </c>
      <c r="AA3692" s="113">
        <v>21</v>
      </c>
      <c r="AB3692" s="113" t="s">
        <v>24</v>
      </c>
      <c r="AC3692" s="113">
        <v>33</v>
      </c>
      <c r="AD3692" s="113" t="s">
        <v>10</v>
      </c>
      <c r="AE3692" s="114">
        <v>45200</v>
      </c>
      <c r="AF3692" s="113">
        <v>14</v>
      </c>
      <c r="AG3692" s="113">
        <v>2</v>
      </c>
      <c r="AH3692" s="113" t="s">
        <v>16263</v>
      </c>
      <c r="AI3692" s="117" t="s">
        <v>35222</v>
      </c>
      <c r="AK3692" s="114">
        <v>44927</v>
      </c>
      <c r="AL3692" s="113">
        <v>40</v>
      </c>
      <c r="AM3692" s="113" t="s">
        <v>9870</v>
      </c>
      <c r="AN3692" s="113" t="s">
        <v>16468</v>
      </c>
      <c r="AO3692" s="113" t="s">
        <v>31</v>
      </c>
      <c r="AP3692" s="113">
        <v>2012</v>
      </c>
      <c r="AQ3692" s="113" t="s">
        <v>8</v>
      </c>
      <c r="AR3692" s="113" t="s">
        <v>35223</v>
      </c>
      <c r="AS3692" s="113" t="s">
        <v>14</v>
      </c>
      <c r="AT3692" s="113" t="s">
        <v>14</v>
      </c>
      <c r="AU3692" s="113" t="s">
        <v>16229</v>
      </c>
      <c r="AV3692" s="113" t="s">
        <v>14</v>
      </c>
      <c r="AW3692" s="113" t="s">
        <v>14</v>
      </c>
    </row>
    <row r="3693" spans="1:49">
      <c r="A3693" s="116" t="s">
        <v>3973</v>
      </c>
      <c r="C3693" s="113" t="s">
        <v>3974</v>
      </c>
      <c r="E3693" s="113" t="s">
        <v>10852</v>
      </c>
      <c r="F3693" s="113" t="s">
        <v>8</v>
      </c>
      <c r="G3693" s="114">
        <v>31306</v>
      </c>
      <c r="H3693" s="113" t="s">
        <v>16230</v>
      </c>
      <c r="I3693" s="113" t="s">
        <v>9866</v>
      </c>
      <c r="J3693" s="113" t="s">
        <v>9872</v>
      </c>
      <c r="K3693" s="113" t="s">
        <v>30613</v>
      </c>
      <c r="M3693" s="113" t="s">
        <v>10853</v>
      </c>
      <c r="O3693" s="113" t="s">
        <v>10854</v>
      </c>
      <c r="P3693" s="113" t="s">
        <v>30614</v>
      </c>
      <c r="Q3693" s="113" t="s">
        <v>30615</v>
      </c>
      <c r="R3693" s="113">
        <v>15</v>
      </c>
      <c r="S3693" s="113" t="s">
        <v>13</v>
      </c>
      <c r="T3693" s="113" t="s">
        <v>30616</v>
      </c>
      <c r="U3693" s="113" t="s">
        <v>30617</v>
      </c>
      <c r="V3693" s="114">
        <v>40581</v>
      </c>
      <c r="W3693" s="114">
        <v>40544</v>
      </c>
      <c r="X3693" s="113" t="s">
        <v>30618</v>
      </c>
      <c r="Y3693" s="114">
        <v>41271</v>
      </c>
      <c r="Z3693" s="114">
        <v>41275</v>
      </c>
      <c r="AA3693" s="113">
        <v>31</v>
      </c>
      <c r="AB3693" s="113" t="s">
        <v>9</v>
      </c>
      <c r="AC3693" s="113">
        <v>33</v>
      </c>
      <c r="AD3693" s="113" t="s">
        <v>10</v>
      </c>
      <c r="AE3693" s="114">
        <v>44835</v>
      </c>
      <c r="AF3693" s="113">
        <v>11</v>
      </c>
      <c r="AG3693" s="113">
        <v>9</v>
      </c>
      <c r="AH3693" s="113" t="s">
        <v>16226</v>
      </c>
      <c r="AI3693" s="117" t="s">
        <v>9891</v>
      </c>
      <c r="AK3693" s="114">
        <v>44835</v>
      </c>
      <c r="AL3693" s="113">
        <v>45</v>
      </c>
      <c r="AM3693" s="113" t="s">
        <v>9922</v>
      </c>
      <c r="AN3693" s="113" t="s">
        <v>30619</v>
      </c>
      <c r="AO3693" s="113" t="s">
        <v>10855</v>
      </c>
      <c r="AP3693" s="113">
        <v>2018</v>
      </c>
      <c r="AQ3693" s="113" t="s">
        <v>8</v>
      </c>
      <c r="AR3693" s="113" t="s">
        <v>16295</v>
      </c>
      <c r="AS3693" s="113" t="s">
        <v>14</v>
      </c>
      <c r="AT3693" s="113" t="s">
        <v>14</v>
      </c>
      <c r="AU3693" s="113" t="s">
        <v>16229</v>
      </c>
      <c r="AV3693" s="113" t="s">
        <v>14</v>
      </c>
    </row>
    <row r="3694" spans="1:49">
      <c r="A3694" s="116" t="s">
        <v>2097</v>
      </c>
      <c r="C3694" s="113" t="s">
        <v>408</v>
      </c>
      <c r="E3694" s="113" t="s">
        <v>110</v>
      </c>
      <c r="F3694" s="113" t="s">
        <v>8</v>
      </c>
      <c r="G3694" s="114">
        <v>31307</v>
      </c>
      <c r="H3694" s="113" t="s">
        <v>16218</v>
      </c>
      <c r="I3694" s="113" t="s">
        <v>9866</v>
      </c>
      <c r="J3694" s="113" t="s">
        <v>9872</v>
      </c>
      <c r="K3694" s="113" t="s">
        <v>31847</v>
      </c>
      <c r="L3694" s="113">
        <v>85242997066</v>
      </c>
      <c r="M3694" s="113" t="s">
        <v>11785</v>
      </c>
      <c r="O3694" s="113" t="s">
        <v>11288</v>
      </c>
      <c r="P3694" s="113" t="s">
        <v>31848</v>
      </c>
      <c r="Q3694" s="113" t="s">
        <v>31849</v>
      </c>
      <c r="R3694" s="113">
        <v>15</v>
      </c>
      <c r="S3694" s="113" t="s">
        <v>13</v>
      </c>
      <c r="T3694" s="113" t="s">
        <v>31850</v>
      </c>
      <c r="U3694" s="113" t="s">
        <v>31851</v>
      </c>
      <c r="V3694" s="114">
        <v>39965</v>
      </c>
      <c r="W3694" s="114">
        <v>39904</v>
      </c>
      <c r="X3694" s="113" t="s">
        <v>31852</v>
      </c>
      <c r="Y3694" s="114">
        <v>40542</v>
      </c>
      <c r="Z3694" s="114">
        <v>40544</v>
      </c>
      <c r="AA3694" s="113">
        <v>31</v>
      </c>
      <c r="AB3694" s="113" t="s">
        <v>9</v>
      </c>
      <c r="AC3694" s="113">
        <v>34</v>
      </c>
      <c r="AD3694" s="113" t="s">
        <v>18</v>
      </c>
      <c r="AE3694" s="114">
        <v>45200</v>
      </c>
      <c r="AF3694" s="113">
        <v>14</v>
      </c>
      <c r="AG3694" s="113">
        <v>6</v>
      </c>
      <c r="AH3694" s="113" t="s">
        <v>16226</v>
      </c>
      <c r="AI3694" s="117" t="s">
        <v>11777</v>
      </c>
      <c r="AK3694" s="114">
        <v>44200</v>
      </c>
      <c r="AL3694" s="113">
        <v>40</v>
      </c>
      <c r="AM3694" s="113" t="s">
        <v>9870</v>
      </c>
      <c r="AN3694" s="113" t="s">
        <v>16282</v>
      </c>
      <c r="AO3694" s="113" t="s">
        <v>113</v>
      </c>
      <c r="AP3694" s="113">
        <v>2007</v>
      </c>
      <c r="AQ3694" s="113" t="s">
        <v>8</v>
      </c>
      <c r="AR3694" s="113" t="s">
        <v>16256</v>
      </c>
      <c r="AS3694" s="113" t="s">
        <v>14</v>
      </c>
      <c r="AT3694" s="113" t="s">
        <v>14</v>
      </c>
      <c r="AU3694" s="113" t="s">
        <v>16229</v>
      </c>
      <c r="AV3694" s="113" t="s">
        <v>14</v>
      </c>
      <c r="AW3694" s="113" t="s">
        <v>14</v>
      </c>
    </row>
    <row r="3695" spans="1:49">
      <c r="A3695" s="116" t="s">
        <v>7714</v>
      </c>
      <c r="C3695" s="113" t="s">
        <v>7715</v>
      </c>
      <c r="E3695" s="113" t="s">
        <v>103</v>
      </c>
      <c r="F3695" s="113" t="s">
        <v>8</v>
      </c>
      <c r="G3695" s="114">
        <v>31307</v>
      </c>
      <c r="H3695" s="113" t="s">
        <v>16230</v>
      </c>
      <c r="I3695" s="113" t="s">
        <v>9866</v>
      </c>
      <c r="J3695" s="113" t="s">
        <v>9872</v>
      </c>
      <c r="K3695" s="113" t="s">
        <v>45443</v>
      </c>
      <c r="L3695" s="113">
        <v>85394364589</v>
      </c>
      <c r="M3695" s="113" t="s">
        <v>13797</v>
      </c>
      <c r="O3695" s="113" t="s">
        <v>45444</v>
      </c>
      <c r="P3695" s="113" t="s">
        <v>45445</v>
      </c>
      <c r="Q3695" s="113" t="s">
        <v>45446</v>
      </c>
      <c r="R3695" s="113">
        <v>15</v>
      </c>
      <c r="S3695" s="113" t="s">
        <v>13</v>
      </c>
      <c r="T3695" s="113" t="s">
        <v>45447</v>
      </c>
      <c r="U3695" s="113" t="s">
        <v>45448</v>
      </c>
      <c r="V3695" s="114">
        <v>40210</v>
      </c>
      <c r="W3695" s="114">
        <v>40179</v>
      </c>
      <c r="X3695" s="113" t="s">
        <v>45449</v>
      </c>
      <c r="Y3695" s="114">
        <v>40906</v>
      </c>
      <c r="Z3695" s="114">
        <v>40909</v>
      </c>
      <c r="AA3695" s="113">
        <v>23</v>
      </c>
      <c r="AB3695" s="113" t="s">
        <v>78</v>
      </c>
      <c r="AC3695" s="113">
        <v>33</v>
      </c>
      <c r="AD3695" s="113" t="s">
        <v>10</v>
      </c>
      <c r="AE3695" s="114">
        <v>44652</v>
      </c>
      <c r="AF3695" s="113">
        <v>10</v>
      </c>
      <c r="AG3695" s="113">
        <v>3</v>
      </c>
      <c r="AH3695" s="113" t="s">
        <v>16226</v>
      </c>
      <c r="AI3695" s="117" t="s">
        <v>302</v>
      </c>
      <c r="AK3695" s="114">
        <v>44652</v>
      </c>
      <c r="AL3695" s="113">
        <v>30</v>
      </c>
      <c r="AM3695" s="113" t="s">
        <v>9882</v>
      </c>
      <c r="AN3695" s="113" t="s">
        <v>16273</v>
      </c>
      <c r="AO3695" s="113" t="s">
        <v>107</v>
      </c>
      <c r="AP3695" s="113">
        <v>2006</v>
      </c>
      <c r="AQ3695" s="113" t="s">
        <v>5236</v>
      </c>
      <c r="AR3695" s="113" t="s">
        <v>16391</v>
      </c>
      <c r="AS3695" s="113" t="s">
        <v>14</v>
      </c>
      <c r="AT3695" s="113" t="s">
        <v>14</v>
      </c>
      <c r="AU3695" s="113" t="s">
        <v>16229</v>
      </c>
      <c r="AV3695" s="113" t="s">
        <v>14</v>
      </c>
      <c r="AW3695" s="113" t="s">
        <v>14</v>
      </c>
    </row>
    <row r="3696" spans="1:49">
      <c r="A3696" s="116" t="s">
        <v>8271</v>
      </c>
      <c r="C3696" s="113" t="s">
        <v>8272</v>
      </c>
      <c r="E3696" s="113" t="s">
        <v>831</v>
      </c>
      <c r="F3696" s="113" t="s">
        <v>8</v>
      </c>
      <c r="G3696" s="114">
        <v>31307</v>
      </c>
      <c r="H3696" s="113" t="s">
        <v>16230</v>
      </c>
      <c r="I3696" s="113" t="s">
        <v>9866</v>
      </c>
      <c r="J3696" s="113" t="s">
        <v>9872</v>
      </c>
      <c r="K3696" s="113" t="s">
        <v>21363</v>
      </c>
      <c r="L3696" s="113">
        <v>82246693745</v>
      </c>
      <c r="M3696" s="113" t="s">
        <v>14008</v>
      </c>
      <c r="O3696" s="113" t="s">
        <v>14009</v>
      </c>
      <c r="P3696" s="113" t="s">
        <v>21364</v>
      </c>
      <c r="Q3696" s="113" t="s">
        <v>21365</v>
      </c>
      <c r="R3696" s="113">
        <v>15</v>
      </c>
      <c r="S3696" s="113" t="s">
        <v>13</v>
      </c>
      <c r="T3696" s="113" t="s">
        <v>21366</v>
      </c>
      <c r="U3696" s="113" t="s">
        <v>21367</v>
      </c>
      <c r="V3696" s="114">
        <v>42037</v>
      </c>
      <c r="W3696" s="114">
        <v>42036</v>
      </c>
      <c r="X3696" s="113" t="s">
        <v>21368</v>
      </c>
      <c r="Y3696" s="114">
        <v>42612</v>
      </c>
      <c r="Z3696" s="114">
        <v>42614</v>
      </c>
      <c r="AA3696" s="113">
        <v>21</v>
      </c>
      <c r="AB3696" s="113" t="s">
        <v>24</v>
      </c>
      <c r="AC3696" s="113">
        <v>31</v>
      </c>
      <c r="AD3696" s="113" t="s">
        <v>9</v>
      </c>
      <c r="AE3696" s="114">
        <v>45017</v>
      </c>
      <c r="AF3696" s="113">
        <v>14</v>
      </c>
      <c r="AG3696" s="113">
        <v>3</v>
      </c>
      <c r="AH3696" s="113" t="s">
        <v>16263</v>
      </c>
      <c r="AI3696" s="117" t="s">
        <v>16264</v>
      </c>
      <c r="AK3696" s="114">
        <v>45302</v>
      </c>
      <c r="AL3696" s="113">
        <v>17</v>
      </c>
      <c r="AM3696" s="113" t="s">
        <v>9982</v>
      </c>
      <c r="AN3696" s="113" t="s">
        <v>21369</v>
      </c>
      <c r="AO3696" s="113" t="s">
        <v>4231</v>
      </c>
      <c r="AP3696" s="113">
        <v>2003</v>
      </c>
      <c r="AQ3696" s="113" t="s">
        <v>91</v>
      </c>
      <c r="AR3696" s="113" t="s">
        <v>17492</v>
      </c>
      <c r="AS3696" s="113" t="s">
        <v>14</v>
      </c>
      <c r="AT3696" s="113" t="s">
        <v>14</v>
      </c>
      <c r="AU3696" s="113" t="s">
        <v>16229</v>
      </c>
      <c r="AV3696" s="113" t="s">
        <v>14</v>
      </c>
    </row>
    <row r="3697" spans="1:49">
      <c r="A3697" s="116" t="s">
        <v>2534</v>
      </c>
      <c r="C3697" s="113" t="s">
        <v>2535</v>
      </c>
      <c r="E3697" s="113" t="s">
        <v>30</v>
      </c>
      <c r="F3697" s="113" t="s">
        <v>8</v>
      </c>
      <c r="G3697" s="114">
        <v>31310</v>
      </c>
      <c r="H3697" s="113" t="s">
        <v>16230</v>
      </c>
      <c r="I3697" s="113" t="s">
        <v>9866</v>
      </c>
      <c r="J3697" s="113" t="s">
        <v>9867</v>
      </c>
      <c r="K3697" s="113" t="s">
        <v>34430</v>
      </c>
      <c r="L3697" s="113">
        <v>85299460099</v>
      </c>
      <c r="M3697" s="113" t="s">
        <v>34431</v>
      </c>
      <c r="O3697" s="113" t="s">
        <v>34432</v>
      </c>
      <c r="P3697" s="113" t="s">
        <v>34433</v>
      </c>
      <c r="Q3697" s="113" t="s">
        <v>34434</v>
      </c>
      <c r="R3697" s="113">
        <v>15</v>
      </c>
      <c r="S3697" s="113" t="s">
        <v>13</v>
      </c>
      <c r="T3697" s="113" t="s">
        <v>34435</v>
      </c>
      <c r="U3697" s="113" t="s">
        <v>34436</v>
      </c>
      <c r="V3697" s="114">
        <v>39904</v>
      </c>
      <c r="W3697" s="114">
        <v>39904</v>
      </c>
      <c r="X3697" s="113" t="s">
        <v>34437</v>
      </c>
      <c r="Y3697" s="114">
        <v>40542</v>
      </c>
      <c r="Z3697" s="114">
        <v>40544</v>
      </c>
      <c r="AA3697" s="113">
        <v>21</v>
      </c>
      <c r="AB3697" s="113" t="s">
        <v>24</v>
      </c>
      <c r="AC3697" s="113">
        <v>34</v>
      </c>
      <c r="AD3697" s="113" t="s">
        <v>18</v>
      </c>
      <c r="AE3697" s="114">
        <v>45566</v>
      </c>
      <c r="AF3697" s="113">
        <v>15</v>
      </c>
      <c r="AG3697" s="113">
        <v>7</v>
      </c>
      <c r="AH3697" s="113" t="s">
        <v>16263</v>
      </c>
      <c r="AI3697" s="117" t="s">
        <v>16264</v>
      </c>
      <c r="AK3697" s="114">
        <v>45302</v>
      </c>
      <c r="AL3697" s="113">
        <v>40</v>
      </c>
      <c r="AM3697" s="113" t="s">
        <v>9870</v>
      </c>
      <c r="AN3697" s="113" t="s">
        <v>16468</v>
      </c>
      <c r="AO3697" s="113" t="s">
        <v>31</v>
      </c>
      <c r="AP3697" s="113">
        <v>2003</v>
      </c>
      <c r="AQ3697" s="113" t="s">
        <v>5236</v>
      </c>
      <c r="AR3697" s="113" t="s">
        <v>34438</v>
      </c>
      <c r="AS3697" s="113" t="s">
        <v>14</v>
      </c>
      <c r="AT3697" s="113" t="s">
        <v>14</v>
      </c>
      <c r="AU3697" s="113" t="s">
        <v>16229</v>
      </c>
      <c r="AV3697" s="113" t="s">
        <v>14</v>
      </c>
    </row>
    <row r="3698" spans="1:49">
      <c r="A3698" s="116" t="s">
        <v>1466</v>
      </c>
      <c r="C3698" s="113" t="s">
        <v>1467</v>
      </c>
      <c r="E3698" s="113" t="s">
        <v>41</v>
      </c>
      <c r="F3698" s="113" t="s">
        <v>25493</v>
      </c>
      <c r="G3698" s="114">
        <v>31310</v>
      </c>
      <c r="H3698" s="113" t="s">
        <v>16230</v>
      </c>
      <c r="I3698" s="113" t="s">
        <v>9866</v>
      </c>
      <c r="J3698" s="113" t="s">
        <v>9872</v>
      </c>
      <c r="K3698" s="113" t="s">
        <v>25494</v>
      </c>
      <c r="L3698" s="113">
        <v>82191910357</v>
      </c>
      <c r="M3698" s="113" t="s">
        <v>10339</v>
      </c>
      <c r="O3698" s="113" t="s">
        <v>25495</v>
      </c>
      <c r="P3698" s="113" t="s">
        <v>25496</v>
      </c>
      <c r="Q3698" s="113" t="s">
        <v>25497</v>
      </c>
      <c r="R3698" s="113">
        <v>15</v>
      </c>
      <c r="S3698" s="113" t="s">
        <v>13</v>
      </c>
      <c r="T3698" s="113" t="s">
        <v>25498</v>
      </c>
      <c r="U3698" s="113" t="s">
        <v>25499</v>
      </c>
      <c r="V3698" s="114">
        <v>40581</v>
      </c>
      <c r="W3698" s="114">
        <v>40544</v>
      </c>
      <c r="X3698" s="113" t="s">
        <v>25500</v>
      </c>
      <c r="Y3698" s="114">
        <v>41271</v>
      </c>
      <c r="Z3698" s="114">
        <v>41275</v>
      </c>
      <c r="AA3698" s="113">
        <v>22</v>
      </c>
      <c r="AB3698" s="113" t="s">
        <v>25</v>
      </c>
      <c r="AC3698" s="113">
        <v>32</v>
      </c>
      <c r="AD3698" s="113" t="s">
        <v>84</v>
      </c>
      <c r="AE3698" s="114">
        <v>45200</v>
      </c>
      <c r="AF3698" s="113">
        <v>10</v>
      </c>
      <c r="AG3698" s="113">
        <v>9</v>
      </c>
      <c r="AH3698" s="113" t="s">
        <v>16226</v>
      </c>
      <c r="AI3698" s="117" t="s">
        <v>9875</v>
      </c>
      <c r="AK3698" s="114">
        <v>45200</v>
      </c>
      <c r="AL3698" s="113">
        <v>40</v>
      </c>
      <c r="AM3698" s="113" t="s">
        <v>9870</v>
      </c>
      <c r="AN3698" s="113" t="s">
        <v>16561</v>
      </c>
      <c r="AO3698" s="113" t="s">
        <v>42</v>
      </c>
      <c r="AP3698" s="113">
        <v>2019</v>
      </c>
      <c r="AQ3698" s="113" t="s">
        <v>3314</v>
      </c>
      <c r="AR3698" s="113" t="s">
        <v>17865</v>
      </c>
      <c r="AS3698" s="113" t="s">
        <v>14</v>
      </c>
      <c r="AT3698" s="113" t="s">
        <v>14</v>
      </c>
      <c r="AU3698" s="113" t="s">
        <v>16229</v>
      </c>
      <c r="AV3698" s="113" t="s">
        <v>14</v>
      </c>
    </row>
    <row r="3699" spans="1:49">
      <c r="A3699" s="116" t="s">
        <v>8061</v>
      </c>
      <c r="C3699" s="113" t="s">
        <v>8062</v>
      </c>
      <c r="E3699" s="113" t="s">
        <v>30</v>
      </c>
      <c r="F3699" s="113" t="s">
        <v>8</v>
      </c>
      <c r="G3699" s="114">
        <v>31312</v>
      </c>
      <c r="H3699" s="113" t="s">
        <v>16230</v>
      </c>
      <c r="I3699" s="113" t="s">
        <v>9866</v>
      </c>
      <c r="J3699" s="113" t="s">
        <v>9872</v>
      </c>
      <c r="K3699" s="113" t="s">
        <v>36059</v>
      </c>
      <c r="L3699" s="113">
        <v>85241208112</v>
      </c>
      <c r="M3699" s="113" t="s">
        <v>13201</v>
      </c>
      <c r="O3699" s="113" t="s">
        <v>36060</v>
      </c>
      <c r="P3699" s="113" t="s">
        <v>36061</v>
      </c>
      <c r="Q3699" s="113" t="s">
        <v>36062</v>
      </c>
      <c r="R3699" s="113">
        <v>15</v>
      </c>
      <c r="S3699" s="113" t="s">
        <v>13</v>
      </c>
      <c r="T3699" s="113" t="s">
        <v>36063</v>
      </c>
      <c r="U3699" s="113" t="s">
        <v>36064</v>
      </c>
      <c r="V3699" s="114">
        <v>40179</v>
      </c>
      <c r="W3699" s="114">
        <v>40179</v>
      </c>
      <c r="X3699" s="113" t="s">
        <v>36065</v>
      </c>
      <c r="Y3699" s="114">
        <v>40906</v>
      </c>
      <c r="Z3699" s="114">
        <v>40909</v>
      </c>
      <c r="AA3699" s="113">
        <v>21</v>
      </c>
      <c r="AB3699" s="113" t="s">
        <v>24</v>
      </c>
      <c r="AC3699" s="113">
        <v>33</v>
      </c>
      <c r="AD3699" s="113" t="s">
        <v>10</v>
      </c>
      <c r="AE3699" s="114">
        <v>45200</v>
      </c>
      <c r="AF3699" s="113">
        <v>13</v>
      </c>
      <c r="AG3699" s="113">
        <v>9</v>
      </c>
      <c r="AH3699" s="113" t="s">
        <v>16263</v>
      </c>
      <c r="AI3699" s="117" t="s">
        <v>16264</v>
      </c>
      <c r="AK3699" s="114">
        <v>45302</v>
      </c>
      <c r="AL3699" s="113">
        <v>40</v>
      </c>
      <c r="AM3699" s="113" t="s">
        <v>9870</v>
      </c>
      <c r="AN3699" s="113" t="s">
        <v>16468</v>
      </c>
      <c r="AO3699" s="113" t="s">
        <v>31</v>
      </c>
      <c r="AP3699" s="113">
        <v>2011</v>
      </c>
      <c r="AQ3699" s="113" t="s">
        <v>5236</v>
      </c>
      <c r="AR3699" s="113" t="s">
        <v>16947</v>
      </c>
      <c r="AS3699" s="113" t="s">
        <v>14</v>
      </c>
      <c r="AT3699" s="113" t="s">
        <v>14</v>
      </c>
      <c r="AU3699" s="113" t="s">
        <v>16229</v>
      </c>
      <c r="AV3699" s="113" t="s">
        <v>14</v>
      </c>
    </row>
    <row r="3700" spans="1:49">
      <c r="A3700" s="116" t="s">
        <v>4367</v>
      </c>
      <c r="C3700" s="113" t="s">
        <v>4368</v>
      </c>
      <c r="E3700" s="113" t="s">
        <v>41</v>
      </c>
      <c r="F3700" s="113" t="s">
        <v>204</v>
      </c>
      <c r="G3700" s="114">
        <v>31318</v>
      </c>
      <c r="H3700" s="113" t="s">
        <v>16230</v>
      </c>
      <c r="I3700" s="113" t="s">
        <v>9866</v>
      </c>
      <c r="J3700" s="113" t="s">
        <v>9872</v>
      </c>
      <c r="K3700" s="113" t="s">
        <v>29783</v>
      </c>
      <c r="L3700" s="113">
        <v>82210816426</v>
      </c>
      <c r="M3700" s="113" t="s">
        <v>29784</v>
      </c>
      <c r="O3700" s="113" t="s">
        <v>14457</v>
      </c>
      <c r="P3700" s="113" t="s">
        <v>29785</v>
      </c>
      <c r="Q3700" s="113" t="s">
        <v>29786</v>
      </c>
      <c r="R3700" s="113">
        <v>15</v>
      </c>
      <c r="S3700" s="113" t="s">
        <v>13</v>
      </c>
      <c r="T3700" s="113" t="s">
        <v>29787</v>
      </c>
      <c r="U3700" s="113" t="s">
        <v>29788</v>
      </c>
      <c r="V3700" s="114">
        <v>39965</v>
      </c>
      <c r="W3700" s="114">
        <v>39904</v>
      </c>
      <c r="X3700" s="113" t="s">
        <v>29789</v>
      </c>
      <c r="Y3700" s="114">
        <v>40542</v>
      </c>
      <c r="Z3700" s="114">
        <v>40544</v>
      </c>
      <c r="AA3700" s="113">
        <v>31</v>
      </c>
      <c r="AB3700" s="113" t="s">
        <v>9</v>
      </c>
      <c r="AC3700" s="113">
        <v>33</v>
      </c>
      <c r="AD3700" s="113" t="s">
        <v>10</v>
      </c>
      <c r="AE3700" s="114">
        <v>44470</v>
      </c>
      <c r="AF3700" s="113">
        <v>12</v>
      </c>
      <c r="AG3700" s="113">
        <v>6</v>
      </c>
      <c r="AH3700" s="113" t="s">
        <v>16226</v>
      </c>
      <c r="AI3700" s="117" t="s">
        <v>9891</v>
      </c>
      <c r="AK3700" s="114">
        <v>44470</v>
      </c>
      <c r="AL3700" s="113">
        <v>40</v>
      </c>
      <c r="AM3700" s="113" t="s">
        <v>9870</v>
      </c>
      <c r="AN3700" s="113" t="s">
        <v>16891</v>
      </c>
      <c r="AO3700" s="113" t="s">
        <v>1545</v>
      </c>
      <c r="AP3700" s="113">
        <v>2006</v>
      </c>
      <c r="AQ3700" s="113" t="s">
        <v>9889</v>
      </c>
      <c r="AR3700" s="113" t="s">
        <v>17678</v>
      </c>
      <c r="AS3700" s="113" t="s">
        <v>14</v>
      </c>
      <c r="AT3700" s="113" t="s">
        <v>14</v>
      </c>
      <c r="AU3700" s="113" t="s">
        <v>16229</v>
      </c>
      <c r="AV3700" s="113" t="s">
        <v>14</v>
      </c>
      <c r="AW3700" s="113" t="s">
        <v>14</v>
      </c>
    </row>
    <row r="3701" spans="1:49">
      <c r="A3701" s="116" t="s">
        <v>7835</v>
      </c>
      <c r="C3701" s="113" t="s">
        <v>207</v>
      </c>
      <c r="E3701" s="113" t="s">
        <v>103</v>
      </c>
      <c r="F3701" s="113" t="s">
        <v>8</v>
      </c>
      <c r="G3701" s="114">
        <v>31323</v>
      </c>
      <c r="H3701" s="113" t="s">
        <v>16230</v>
      </c>
      <c r="I3701" s="113" t="s">
        <v>9866</v>
      </c>
      <c r="J3701" s="113" t="s">
        <v>9872</v>
      </c>
      <c r="K3701" s="113" t="s">
        <v>40967</v>
      </c>
      <c r="L3701" s="113">
        <v>85242012017</v>
      </c>
      <c r="M3701" s="113" t="s">
        <v>40968</v>
      </c>
      <c r="O3701" s="113" t="s">
        <v>13678</v>
      </c>
      <c r="P3701" s="113" t="s">
        <v>40969</v>
      </c>
      <c r="Q3701" s="113" t="s">
        <v>40970</v>
      </c>
      <c r="R3701" s="113">
        <v>15</v>
      </c>
      <c r="S3701" s="113" t="s">
        <v>13</v>
      </c>
      <c r="T3701" s="113" t="s">
        <v>40971</v>
      </c>
      <c r="U3701" s="113" t="s">
        <v>40972</v>
      </c>
      <c r="V3701" s="114">
        <v>39965</v>
      </c>
      <c r="W3701" s="114">
        <v>39904</v>
      </c>
      <c r="X3701" s="113" t="s">
        <v>40973</v>
      </c>
      <c r="Y3701" s="114">
        <v>40542</v>
      </c>
      <c r="Z3701" s="114">
        <v>40544</v>
      </c>
      <c r="AA3701" s="113">
        <v>23</v>
      </c>
      <c r="AB3701" s="113" t="s">
        <v>78</v>
      </c>
      <c r="AC3701" s="113">
        <v>34</v>
      </c>
      <c r="AD3701" s="113" t="s">
        <v>18</v>
      </c>
      <c r="AE3701" s="114">
        <v>45200</v>
      </c>
      <c r="AF3701" s="113">
        <v>12</v>
      </c>
      <c r="AG3701" s="113">
        <v>6</v>
      </c>
      <c r="AH3701" s="113" t="s">
        <v>16226</v>
      </c>
      <c r="AI3701" s="117" t="s">
        <v>302</v>
      </c>
      <c r="AK3701" s="114">
        <v>44287</v>
      </c>
      <c r="AL3701" s="113">
        <v>30</v>
      </c>
      <c r="AM3701" s="113" t="s">
        <v>9882</v>
      </c>
      <c r="AN3701" s="113" t="s">
        <v>16273</v>
      </c>
      <c r="AO3701" s="113" t="s">
        <v>107</v>
      </c>
      <c r="AP3701" s="113">
        <v>2005</v>
      </c>
      <c r="AQ3701" s="113" t="s">
        <v>8</v>
      </c>
      <c r="AR3701" s="113" t="s">
        <v>16274</v>
      </c>
      <c r="AS3701" s="113" t="s">
        <v>14</v>
      </c>
      <c r="AT3701" s="113" t="s">
        <v>14</v>
      </c>
      <c r="AU3701" s="113" t="s">
        <v>16229</v>
      </c>
      <c r="AV3701" s="113" t="s">
        <v>14</v>
      </c>
      <c r="AW3701" s="113" t="s">
        <v>14</v>
      </c>
    </row>
    <row r="3702" spans="1:49">
      <c r="A3702" s="116" t="s">
        <v>8208</v>
      </c>
      <c r="C3702" s="113" t="s">
        <v>1297</v>
      </c>
      <c r="E3702" s="113" t="s">
        <v>30</v>
      </c>
      <c r="F3702" s="113" t="s">
        <v>8</v>
      </c>
      <c r="G3702" s="114">
        <v>31327</v>
      </c>
      <c r="H3702" s="113" t="s">
        <v>16230</v>
      </c>
      <c r="I3702" s="113" t="s">
        <v>9866</v>
      </c>
      <c r="J3702" s="113" t="s">
        <v>9867</v>
      </c>
      <c r="K3702" s="113" t="s">
        <v>26151</v>
      </c>
      <c r="L3702" s="113">
        <v>82215857014</v>
      </c>
      <c r="M3702" s="113" t="s">
        <v>14166</v>
      </c>
      <c r="O3702" s="113" t="s">
        <v>10742</v>
      </c>
      <c r="P3702" s="113" t="s">
        <v>26152</v>
      </c>
      <c r="Q3702" s="113" t="s">
        <v>26153</v>
      </c>
      <c r="R3702" s="113">
        <v>15</v>
      </c>
      <c r="S3702" s="113" t="s">
        <v>13</v>
      </c>
      <c r="T3702" s="113" t="s">
        <v>26154</v>
      </c>
      <c r="U3702" s="113" t="s">
        <v>26155</v>
      </c>
      <c r="V3702" s="114">
        <v>39904</v>
      </c>
      <c r="W3702" s="114">
        <v>39904</v>
      </c>
      <c r="X3702" s="113" t="s">
        <v>26156</v>
      </c>
      <c r="Y3702" s="114">
        <v>40542</v>
      </c>
      <c r="Z3702" s="114">
        <v>40544</v>
      </c>
      <c r="AA3702" s="113">
        <v>21</v>
      </c>
      <c r="AB3702" s="113" t="s">
        <v>24</v>
      </c>
      <c r="AC3702" s="113">
        <v>33</v>
      </c>
      <c r="AD3702" s="113" t="s">
        <v>10</v>
      </c>
      <c r="AE3702" s="114">
        <v>43922</v>
      </c>
      <c r="AF3702" s="113">
        <v>10</v>
      </c>
      <c r="AG3702" s="113">
        <v>9</v>
      </c>
      <c r="AH3702" s="113" t="s">
        <v>16263</v>
      </c>
      <c r="AI3702" s="117" t="s">
        <v>16264</v>
      </c>
      <c r="AK3702" s="114">
        <v>45302</v>
      </c>
      <c r="AL3702" s="113">
        <v>40</v>
      </c>
      <c r="AM3702" s="113" t="s">
        <v>9870</v>
      </c>
      <c r="AN3702" s="113" t="s">
        <v>16468</v>
      </c>
      <c r="AO3702" s="113" t="s">
        <v>31</v>
      </c>
      <c r="AP3702" s="113">
        <v>2008</v>
      </c>
      <c r="AQ3702" s="113" t="s">
        <v>5236</v>
      </c>
      <c r="AR3702" s="113" t="s">
        <v>16788</v>
      </c>
      <c r="AS3702" s="113" t="s">
        <v>14</v>
      </c>
      <c r="AT3702" s="113" t="s">
        <v>14</v>
      </c>
      <c r="AU3702" s="113" t="s">
        <v>16229</v>
      </c>
      <c r="AV3702" s="113" t="s">
        <v>14</v>
      </c>
    </row>
    <row r="3703" spans="1:49">
      <c r="A3703" s="116" t="s">
        <v>1508</v>
      </c>
      <c r="C3703" s="113" t="s">
        <v>1509</v>
      </c>
      <c r="E3703" s="113" t="s">
        <v>1123</v>
      </c>
      <c r="F3703" s="113" t="s">
        <v>414</v>
      </c>
      <c r="G3703" s="114">
        <v>31328</v>
      </c>
      <c r="H3703" s="113" t="s">
        <v>16218</v>
      </c>
      <c r="I3703" s="113" t="s">
        <v>9866</v>
      </c>
      <c r="J3703" s="113" t="s">
        <v>9872</v>
      </c>
      <c r="K3703" s="113" t="s">
        <v>28119</v>
      </c>
      <c r="L3703" s="113">
        <v>85299877861</v>
      </c>
      <c r="M3703" s="113" t="s">
        <v>28120</v>
      </c>
      <c r="O3703" s="113" t="s">
        <v>15091</v>
      </c>
      <c r="P3703" s="113" t="s">
        <v>28121</v>
      </c>
      <c r="Q3703" s="113" t="s">
        <v>16244</v>
      </c>
      <c r="R3703" s="113">
        <v>15</v>
      </c>
      <c r="S3703" s="113" t="s">
        <v>13</v>
      </c>
      <c r="T3703" s="113" t="s">
        <v>28122</v>
      </c>
      <c r="U3703" s="113" t="s">
        <v>28123</v>
      </c>
      <c r="V3703" s="114">
        <v>43728</v>
      </c>
      <c r="W3703" s="114">
        <v>43647</v>
      </c>
      <c r="X3703" s="113" t="s">
        <v>23007</v>
      </c>
      <c r="Y3703" s="114">
        <v>44013</v>
      </c>
      <c r="Z3703" s="114">
        <v>44013</v>
      </c>
      <c r="AA3703" s="113">
        <v>31</v>
      </c>
      <c r="AB3703" s="113" t="s">
        <v>9</v>
      </c>
      <c r="AC3703" s="113">
        <v>32</v>
      </c>
      <c r="AD3703" s="113" t="s">
        <v>84</v>
      </c>
      <c r="AE3703" s="114">
        <v>45200</v>
      </c>
      <c r="AF3703" s="113">
        <v>4</v>
      </c>
      <c r="AG3703" s="113">
        <v>3</v>
      </c>
      <c r="AH3703" s="113" t="s">
        <v>16263</v>
      </c>
      <c r="AI3703" s="117" t="s">
        <v>28124</v>
      </c>
      <c r="AK3703" s="114">
        <v>45201</v>
      </c>
      <c r="AL3703" s="113">
        <v>40</v>
      </c>
      <c r="AM3703" s="113" t="s">
        <v>9870</v>
      </c>
      <c r="AN3703" s="113" t="s">
        <v>17068</v>
      </c>
      <c r="AO3703" s="113" t="s">
        <v>1124</v>
      </c>
      <c r="AP3703" s="113">
        <v>2007</v>
      </c>
      <c r="AQ3703" s="113" t="s">
        <v>9889</v>
      </c>
      <c r="AR3703" s="113" t="s">
        <v>21310</v>
      </c>
      <c r="AS3703" s="113" t="s">
        <v>14</v>
      </c>
      <c r="AT3703" s="113" t="s">
        <v>14</v>
      </c>
      <c r="AU3703" s="113" t="s">
        <v>16229</v>
      </c>
      <c r="AV3703" s="113" t="s">
        <v>14</v>
      </c>
    </row>
    <row r="3704" spans="1:49">
      <c r="A3704" s="116" t="s">
        <v>8171</v>
      </c>
      <c r="C3704" s="113" t="s">
        <v>8172</v>
      </c>
      <c r="E3704" s="113" t="s">
        <v>30</v>
      </c>
      <c r="F3704" s="113" t="s">
        <v>204</v>
      </c>
      <c r="G3704" s="114">
        <v>31330</v>
      </c>
      <c r="H3704" s="113" t="s">
        <v>16218</v>
      </c>
      <c r="I3704" s="113" t="s">
        <v>9866</v>
      </c>
      <c r="J3704" s="113" t="s">
        <v>9872</v>
      </c>
      <c r="K3704" s="113" t="s">
        <v>34068</v>
      </c>
      <c r="L3704" s="113">
        <v>85216889052</v>
      </c>
      <c r="M3704" s="113" t="s">
        <v>14366</v>
      </c>
      <c r="O3704" s="113" t="s">
        <v>14367</v>
      </c>
      <c r="P3704" s="113" t="s">
        <v>34069</v>
      </c>
      <c r="Q3704" s="113" t="s">
        <v>34070</v>
      </c>
      <c r="R3704" s="113">
        <v>15</v>
      </c>
      <c r="S3704" s="113" t="s">
        <v>13</v>
      </c>
      <c r="T3704" s="113" t="s">
        <v>34071</v>
      </c>
      <c r="U3704" s="113" t="s">
        <v>34072</v>
      </c>
      <c r="V3704" s="114">
        <v>39904</v>
      </c>
      <c r="W3704" s="114">
        <v>39904</v>
      </c>
      <c r="X3704" s="113" t="s">
        <v>34073</v>
      </c>
      <c r="Y3704" s="114">
        <v>40542</v>
      </c>
      <c r="Z3704" s="114">
        <v>40544</v>
      </c>
      <c r="AA3704" s="113">
        <v>21</v>
      </c>
      <c r="AB3704" s="113" t="s">
        <v>24</v>
      </c>
      <c r="AC3704" s="113">
        <v>34</v>
      </c>
      <c r="AD3704" s="113" t="s">
        <v>18</v>
      </c>
      <c r="AE3704" s="114">
        <v>45566</v>
      </c>
      <c r="AF3704" s="113">
        <v>15</v>
      </c>
      <c r="AG3704" s="113">
        <v>7</v>
      </c>
      <c r="AH3704" s="113" t="s">
        <v>16263</v>
      </c>
      <c r="AI3704" s="117" t="s">
        <v>16264</v>
      </c>
      <c r="AK3704" s="114">
        <v>45302</v>
      </c>
      <c r="AL3704" s="113">
        <v>40</v>
      </c>
      <c r="AM3704" s="113" t="s">
        <v>9870</v>
      </c>
      <c r="AN3704" s="113" t="s">
        <v>16317</v>
      </c>
      <c r="AO3704" s="113" t="s">
        <v>188</v>
      </c>
      <c r="AP3704" s="113">
        <v>2011</v>
      </c>
      <c r="AQ3704" s="113" t="s">
        <v>5236</v>
      </c>
      <c r="AR3704" s="113" t="s">
        <v>16293</v>
      </c>
      <c r="AS3704" s="113" t="s">
        <v>14</v>
      </c>
      <c r="AT3704" s="113" t="s">
        <v>14</v>
      </c>
      <c r="AU3704" s="113" t="s">
        <v>16229</v>
      </c>
      <c r="AV3704" s="113" t="s">
        <v>14</v>
      </c>
    </row>
    <row r="3705" spans="1:49">
      <c r="A3705" s="116" t="s">
        <v>9810</v>
      </c>
      <c r="C3705" s="113" t="s">
        <v>9811</v>
      </c>
      <c r="E3705" s="113" t="s">
        <v>30</v>
      </c>
      <c r="F3705" s="113" t="s">
        <v>8</v>
      </c>
      <c r="G3705" s="114">
        <v>31331</v>
      </c>
      <c r="H3705" s="113" t="s">
        <v>16218</v>
      </c>
      <c r="I3705" s="113" t="s">
        <v>9866</v>
      </c>
      <c r="J3705" s="113" t="s">
        <v>9872</v>
      </c>
      <c r="K3705" s="113" t="s">
        <v>40945</v>
      </c>
      <c r="L3705" s="113">
        <v>85255121188</v>
      </c>
      <c r="M3705" s="113" t="s">
        <v>40946</v>
      </c>
      <c r="O3705" s="113" t="s">
        <v>29948</v>
      </c>
      <c r="P3705" s="113" t="s">
        <v>40947</v>
      </c>
      <c r="Q3705" s="113" t="s">
        <v>40948</v>
      </c>
      <c r="R3705" s="113">
        <v>15</v>
      </c>
      <c r="S3705" s="113" t="s">
        <v>13</v>
      </c>
      <c r="T3705" s="113" t="s">
        <v>40949</v>
      </c>
      <c r="U3705" s="113" t="s">
        <v>40950</v>
      </c>
      <c r="V3705" s="114">
        <v>40210</v>
      </c>
      <c r="W3705" s="114">
        <v>40179</v>
      </c>
      <c r="X3705" s="113" t="s">
        <v>40951</v>
      </c>
      <c r="Y3705" s="114">
        <v>40906</v>
      </c>
      <c r="Z3705" s="114">
        <v>40909</v>
      </c>
      <c r="AA3705" s="113">
        <v>21</v>
      </c>
      <c r="AB3705" s="113" t="s">
        <v>24</v>
      </c>
      <c r="AC3705" s="113">
        <v>33</v>
      </c>
      <c r="AD3705" s="113" t="s">
        <v>10</v>
      </c>
      <c r="AE3705" s="114">
        <v>45200</v>
      </c>
      <c r="AF3705" s="113">
        <v>14</v>
      </c>
      <c r="AG3705" s="113">
        <v>2</v>
      </c>
      <c r="AH3705" s="113" t="s">
        <v>16263</v>
      </c>
      <c r="AI3705" s="117" t="s">
        <v>40952</v>
      </c>
      <c r="AK3705" s="114">
        <v>43738</v>
      </c>
      <c r="AL3705" s="113">
        <v>40</v>
      </c>
      <c r="AM3705" s="113" t="s">
        <v>9870</v>
      </c>
      <c r="AN3705" s="113" t="s">
        <v>16468</v>
      </c>
      <c r="AO3705" s="113" t="s">
        <v>31</v>
      </c>
      <c r="AP3705" s="113">
        <v>2008</v>
      </c>
      <c r="AQ3705" s="113" t="s">
        <v>8</v>
      </c>
      <c r="AR3705" s="113" t="s">
        <v>32302</v>
      </c>
      <c r="AS3705" s="113" t="s">
        <v>14</v>
      </c>
      <c r="AT3705" s="113" t="s">
        <v>14</v>
      </c>
      <c r="AU3705" s="113" t="s">
        <v>16229</v>
      </c>
      <c r="AV3705" s="113" t="s">
        <v>14</v>
      </c>
      <c r="AW3705" s="113" t="s">
        <v>14</v>
      </c>
    </row>
    <row r="3706" spans="1:49">
      <c r="A3706" s="116" t="s">
        <v>8033</v>
      </c>
      <c r="C3706" s="113" t="s">
        <v>8034</v>
      </c>
      <c r="E3706" s="113" t="s">
        <v>41</v>
      </c>
      <c r="F3706" s="113" t="s">
        <v>129</v>
      </c>
      <c r="G3706" s="114">
        <v>31336</v>
      </c>
      <c r="H3706" s="113" t="s">
        <v>16230</v>
      </c>
      <c r="I3706" s="113" t="s">
        <v>9866</v>
      </c>
      <c r="J3706" s="113" t="s">
        <v>9872</v>
      </c>
      <c r="K3706" s="113" t="s">
        <v>22491</v>
      </c>
      <c r="L3706" s="113">
        <v>85340233919</v>
      </c>
      <c r="M3706" s="113" t="s">
        <v>10060</v>
      </c>
      <c r="O3706" s="113" t="s">
        <v>10061</v>
      </c>
      <c r="P3706" s="113" t="s">
        <v>22492</v>
      </c>
      <c r="Q3706" s="113" t="s">
        <v>22493</v>
      </c>
      <c r="R3706" s="113">
        <v>15</v>
      </c>
      <c r="S3706" s="113" t="s">
        <v>13</v>
      </c>
      <c r="T3706" s="113" t="s">
        <v>22494</v>
      </c>
      <c r="U3706" s="113" t="s">
        <v>22495</v>
      </c>
      <c r="V3706" s="114">
        <v>40581</v>
      </c>
      <c r="W3706" s="114">
        <v>40544</v>
      </c>
      <c r="X3706" s="113" t="s">
        <v>22496</v>
      </c>
      <c r="Y3706" s="114">
        <v>41271</v>
      </c>
      <c r="Z3706" s="114">
        <v>41275</v>
      </c>
      <c r="AA3706" s="113">
        <v>22</v>
      </c>
      <c r="AB3706" s="113" t="s">
        <v>25</v>
      </c>
      <c r="AC3706" s="113">
        <v>31</v>
      </c>
      <c r="AD3706" s="113" t="s">
        <v>9</v>
      </c>
      <c r="AE3706" s="114">
        <v>44470</v>
      </c>
      <c r="AF3706" s="113">
        <v>8</v>
      </c>
      <c r="AG3706" s="113">
        <v>9</v>
      </c>
      <c r="AH3706" s="113" t="s">
        <v>16226</v>
      </c>
      <c r="AI3706" s="117" t="s">
        <v>9875</v>
      </c>
      <c r="AK3706" s="114">
        <v>44470</v>
      </c>
      <c r="AL3706" s="113">
        <v>40</v>
      </c>
      <c r="AM3706" s="113" t="s">
        <v>9870</v>
      </c>
      <c r="AN3706" s="113" t="s">
        <v>16561</v>
      </c>
      <c r="AO3706" s="113" t="s">
        <v>42</v>
      </c>
      <c r="AP3706" s="113">
        <v>2017</v>
      </c>
      <c r="AQ3706" s="113" t="s">
        <v>8</v>
      </c>
      <c r="AR3706" s="113" t="s">
        <v>17845</v>
      </c>
      <c r="AS3706" s="113" t="s">
        <v>14</v>
      </c>
      <c r="AT3706" s="113" t="s">
        <v>14</v>
      </c>
      <c r="AU3706" s="113" t="s">
        <v>16229</v>
      </c>
      <c r="AV3706" s="113" t="s">
        <v>14</v>
      </c>
      <c r="AW3706" s="113" t="s">
        <v>14</v>
      </c>
    </row>
    <row r="3707" spans="1:49">
      <c r="A3707" s="116" t="s">
        <v>7741</v>
      </c>
      <c r="B3707" s="113">
        <v>570017422</v>
      </c>
      <c r="C3707" s="113" t="s">
        <v>7742</v>
      </c>
      <c r="E3707" s="113" t="s">
        <v>110</v>
      </c>
      <c r="F3707" s="113" t="s">
        <v>8</v>
      </c>
      <c r="G3707" s="114">
        <v>31337</v>
      </c>
      <c r="H3707" s="113" t="s">
        <v>16218</v>
      </c>
      <c r="I3707" s="113" t="s">
        <v>9866</v>
      </c>
      <c r="J3707" s="113" t="s">
        <v>9872</v>
      </c>
      <c r="K3707" s="113" t="s">
        <v>38195</v>
      </c>
      <c r="L3707" s="113">
        <v>82293315556</v>
      </c>
      <c r="M3707" s="113" t="s">
        <v>12845</v>
      </c>
      <c r="O3707" s="113" t="s">
        <v>12846</v>
      </c>
      <c r="P3707" s="113" t="s">
        <v>38196</v>
      </c>
      <c r="Q3707" s="113" t="s">
        <v>38197</v>
      </c>
      <c r="R3707" s="113">
        <v>15</v>
      </c>
      <c r="S3707" s="113" t="s">
        <v>13</v>
      </c>
      <c r="T3707" s="113" t="s">
        <v>38198</v>
      </c>
      <c r="U3707" s="113" t="s">
        <v>38199</v>
      </c>
      <c r="V3707" s="114">
        <v>38397</v>
      </c>
      <c r="W3707" s="114">
        <v>38353</v>
      </c>
      <c r="X3707" s="113" t="s">
        <v>38200</v>
      </c>
      <c r="Y3707" s="114">
        <v>38775</v>
      </c>
      <c r="Z3707" s="114">
        <v>38777</v>
      </c>
      <c r="AA3707" s="113">
        <v>21</v>
      </c>
      <c r="AB3707" s="113" t="s">
        <v>24</v>
      </c>
      <c r="AC3707" s="113">
        <v>34</v>
      </c>
      <c r="AD3707" s="113" t="s">
        <v>18</v>
      </c>
      <c r="AE3707" s="114">
        <v>43739</v>
      </c>
      <c r="AF3707" s="113">
        <v>12</v>
      </c>
      <c r="AG3707" s="113">
        <v>9</v>
      </c>
      <c r="AH3707" s="113" t="s">
        <v>16263</v>
      </c>
      <c r="AI3707" s="117" t="s">
        <v>16264</v>
      </c>
      <c r="AK3707" s="114">
        <v>45302</v>
      </c>
      <c r="AL3707" s="113">
        <v>40</v>
      </c>
      <c r="AM3707" s="113" t="s">
        <v>9870</v>
      </c>
      <c r="AN3707" s="113" t="s">
        <v>16301</v>
      </c>
      <c r="AO3707" s="113" t="s">
        <v>220</v>
      </c>
      <c r="AP3707" s="113">
        <v>2007</v>
      </c>
      <c r="AQ3707" s="113" t="s">
        <v>8</v>
      </c>
      <c r="AR3707" s="113" t="s">
        <v>16240</v>
      </c>
      <c r="AS3707" s="113" t="s">
        <v>14</v>
      </c>
      <c r="AT3707" s="113" t="s">
        <v>14</v>
      </c>
      <c r="AU3707" s="113" t="s">
        <v>16229</v>
      </c>
      <c r="AV3707" s="113" t="s">
        <v>14</v>
      </c>
    </row>
    <row r="3708" spans="1:49">
      <c r="A3708" s="116" t="s">
        <v>5366</v>
      </c>
      <c r="C3708" s="113" t="s">
        <v>5352</v>
      </c>
      <c r="E3708" s="113" t="s">
        <v>41</v>
      </c>
      <c r="F3708" s="113" t="s">
        <v>353</v>
      </c>
      <c r="G3708" s="114">
        <v>31343</v>
      </c>
      <c r="H3708" s="113" t="s">
        <v>16230</v>
      </c>
      <c r="I3708" s="113" t="s">
        <v>9866</v>
      </c>
      <c r="J3708" s="113" t="s">
        <v>9867</v>
      </c>
      <c r="K3708" s="113" t="s">
        <v>16885</v>
      </c>
      <c r="L3708" s="113">
        <v>82291579167</v>
      </c>
      <c r="M3708" s="113" t="s">
        <v>15991</v>
      </c>
      <c r="O3708" s="113" t="s">
        <v>15992</v>
      </c>
      <c r="P3708" s="113" t="s">
        <v>16886</v>
      </c>
      <c r="Q3708" s="113" t="s">
        <v>16887</v>
      </c>
      <c r="R3708" s="113">
        <v>15</v>
      </c>
      <c r="S3708" s="113" t="s">
        <v>13</v>
      </c>
      <c r="T3708" s="113" t="s">
        <v>16888</v>
      </c>
      <c r="U3708" s="113" t="s">
        <v>16889</v>
      </c>
      <c r="V3708" s="114">
        <v>39965</v>
      </c>
      <c r="W3708" s="114">
        <v>39904</v>
      </c>
      <c r="X3708" s="113" t="s">
        <v>16890</v>
      </c>
      <c r="Y3708" s="114">
        <v>40542</v>
      </c>
      <c r="Z3708" s="114">
        <v>40544</v>
      </c>
      <c r="AA3708" s="113">
        <v>31</v>
      </c>
      <c r="AB3708" s="113" t="s">
        <v>9</v>
      </c>
      <c r="AC3708" s="113">
        <v>41</v>
      </c>
      <c r="AD3708" s="113" t="s">
        <v>52</v>
      </c>
      <c r="AE3708" s="114">
        <v>44470</v>
      </c>
      <c r="AF3708" s="113">
        <v>12</v>
      </c>
      <c r="AG3708" s="113">
        <v>6</v>
      </c>
      <c r="AH3708" s="113" t="s">
        <v>16226</v>
      </c>
      <c r="AI3708" s="117" t="s">
        <v>141</v>
      </c>
      <c r="AK3708" s="114">
        <v>44470</v>
      </c>
      <c r="AL3708" s="113">
        <v>40</v>
      </c>
      <c r="AM3708" s="113" t="s">
        <v>9870</v>
      </c>
      <c r="AN3708" s="113" t="s">
        <v>16891</v>
      </c>
      <c r="AO3708" s="113" t="s">
        <v>1545</v>
      </c>
      <c r="AP3708" s="113">
        <v>2008</v>
      </c>
      <c r="AQ3708" s="113" t="s">
        <v>9871</v>
      </c>
      <c r="AR3708" s="113" t="s">
        <v>16350</v>
      </c>
      <c r="AS3708" s="113" t="s">
        <v>14</v>
      </c>
      <c r="AT3708" s="113" t="s">
        <v>14</v>
      </c>
      <c r="AU3708" s="113" t="s">
        <v>16229</v>
      </c>
      <c r="AV3708" s="113" t="s">
        <v>14</v>
      </c>
      <c r="AW3708" s="113" t="s">
        <v>14</v>
      </c>
    </row>
    <row r="3709" spans="1:49">
      <c r="A3709" s="116" t="s">
        <v>3188</v>
      </c>
      <c r="C3709" s="113" t="s">
        <v>3189</v>
      </c>
      <c r="E3709" s="113" t="s">
        <v>67</v>
      </c>
      <c r="F3709" s="113" t="s">
        <v>8</v>
      </c>
      <c r="G3709" s="114">
        <v>31348</v>
      </c>
      <c r="H3709" s="113" t="s">
        <v>16218</v>
      </c>
      <c r="I3709" s="113" t="s">
        <v>9866</v>
      </c>
      <c r="J3709" s="113" t="s">
        <v>9872</v>
      </c>
      <c r="K3709" s="113" t="s">
        <v>37380</v>
      </c>
      <c r="L3709" s="113">
        <v>81245252582</v>
      </c>
      <c r="M3709" s="113" t="s">
        <v>12842</v>
      </c>
      <c r="O3709" s="113" t="s">
        <v>12843</v>
      </c>
      <c r="P3709" s="113" t="s">
        <v>37381</v>
      </c>
      <c r="Q3709" s="113" t="s">
        <v>37382</v>
      </c>
      <c r="R3709" s="113">
        <v>15</v>
      </c>
      <c r="S3709" s="113" t="s">
        <v>13</v>
      </c>
      <c r="T3709" s="113" t="s">
        <v>37383</v>
      </c>
      <c r="U3709" s="113" t="s">
        <v>37384</v>
      </c>
      <c r="V3709" s="114">
        <v>40179</v>
      </c>
      <c r="W3709" s="114">
        <v>40179</v>
      </c>
      <c r="X3709" s="113" t="s">
        <v>37385</v>
      </c>
      <c r="Y3709" s="114">
        <v>40906</v>
      </c>
      <c r="Z3709" s="114">
        <v>40909</v>
      </c>
      <c r="AA3709" s="113">
        <v>21</v>
      </c>
      <c r="AB3709" s="113" t="s">
        <v>24</v>
      </c>
      <c r="AC3709" s="113">
        <v>33</v>
      </c>
      <c r="AD3709" s="113" t="s">
        <v>10</v>
      </c>
      <c r="AE3709" s="114">
        <v>45200</v>
      </c>
      <c r="AF3709" s="113">
        <v>14</v>
      </c>
      <c r="AG3709" s="113">
        <v>2</v>
      </c>
      <c r="AH3709" s="113" t="s">
        <v>16263</v>
      </c>
      <c r="AI3709" s="117" t="s">
        <v>16264</v>
      </c>
      <c r="AK3709" s="114">
        <v>45302</v>
      </c>
      <c r="AL3709" s="113">
        <v>40</v>
      </c>
      <c r="AM3709" s="113" t="s">
        <v>9870</v>
      </c>
      <c r="AN3709" s="113" t="s">
        <v>16301</v>
      </c>
      <c r="AO3709" s="113" t="s">
        <v>220</v>
      </c>
      <c r="AP3709" s="113">
        <v>2010</v>
      </c>
      <c r="AQ3709" s="113" t="s">
        <v>8</v>
      </c>
      <c r="AR3709" s="113" t="s">
        <v>21498</v>
      </c>
      <c r="AS3709" s="113" t="s">
        <v>14</v>
      </c>
      <c r="AT3709" s="113" t="s">
        <v>14</v>
      </c>
      <c r="AU3709" s="113" t="s">
        <v>16229</v>
      </c>
      <c r="AV3709" s="113" t="s">
        <v>14</v>
      </c>
    </row>
    <row r="3710" spans="1:49">
      <c r="A3710" s="116" t="s">
        <v>2090</v>
      </c>
      <c r="C3710" s="113" t="s">
        <v>2091</v>
      </c>
      <c r="E3710" s="113" t="s">
        <v>41</v>
      </c>
      <c r="F3710" s="113" t="s">
        <v>8</v>
      </c>
      <c r="G3710" s="114">
        <v>31350</v>
      </c>
      <c r="H3710" s="113" t="s">
        <v>16230</v>
      </c>
      <c r="I3710" s="113" t="s">
        <v>9866</v>
      </c>
      <c r="J3710" s="113" t="s">
        <v>9872</v>
      </c>
      <c r="K3710" s="113" t="s">
        <v>20884</v>
      </c>
      <c r="L3710" s="113">
        <v>82223350122</v>
      </c>
      <c r="M3710" s="113" t="s">
        <v>11170</v>
      </c>
      <c r="O3710" s="113" t="s">
        <v>10267</v>
      </c>
      <c r="P3710" s="113" t="s">
        <v>20885</v>
      </c>
      <c r="Q3710" s="113" t="s">
        <v>20886</v>
      </c>
      <c r="R3710" s="113">
        <v>15</v>
      </c>
      <c r="S3710" s="113" t="s">
        <v>13</v>
      </c>
      <c r="T3710" s="113" t="s">
        <v>20887</v>
      </c>
      <c r="U3710" s="113" t="s">
        <v>20888</v>
      </c>
      <c r="V3710" s="114">
        <v>41900</v>
      </c>
      <c r="W3710" s="114">
        <v>41883</v>
      </c>
      <c r="X3710" s="113" t="s">
        <v>20889</v>
      </c>
      <c r="Y3710" s="114">
        <v>42551</v>
      </c>
      <c r="Z3710" s="114">
        <v>42614</v>
      </c>
      <c r="AA3710" s="113">
        <v>21</v>
      </c>
      <c r="AB3710" s="113" t="s">
        <v>24</v>
      </c>
      <c r="AC3710" s="113">
        <v>31</v>
      </c>
      <c r="AD3710" s="113" t="s">
        <v>9</v>
      </c>
      <c r="AE3710" s="114">
        <v>44470</v>
      </c>
      <c r="AF3710" s="113">
        <v>12</v>
      </c>
      <c r="AG3710" s="113">
        <v>2</v>
      </c>
      <c r="AH3710" s="113" t="s">
        <v>16263</v>
      </c>
      <c r="AI3710" s="117" t="s">
        <v>75</v>
      </c>
      <c r="AK3710" s="114">
        <v>43374</v>
      </c>
      <c r="AL3710" s="113">
        <v>40</v>
      </c>
      <c r="AM3710" s="113" t="s">
        <v>9870</v>
      </c>
      <c r="AN3710" s="113" t="s">
        <v>16586</v>
      </c>
      <c r="AO3710" s="113" t="s">
        <v>677</v>
      </c>
      <c r="AP3710" s="113">
        <v>2013</v>
      </c>
      <c r="AQ3710" s="113" t="s">
        <v>9905</v>
      </c>
      <c r="AR3710" s="113" t="s">
        <v>19343</v>
      </c>
      <c r="AS3710" s="113" t="s">
        <v>14</v>
      </c>
      <c r="AT3710" s="113" t="s">
        <v>14</v>
      </c>
      <c r="AU3710" s="113" t="s">
        <v>16229</v>
      </c>
      <c r="AV3710" s="113" t="s">
        <v>14</v>
      </c>
      <c r="AW3710" s="113" t="s">
        <v>14</v>
      </c>
    </row>
    <row r="3711" spans="1:49">
      <c r="A3711" s="116" t="s">
        <v>5216</v>
      </c>
      <c r="C3711" s="113" t="s">
        <v>5217</v>
      </c>
      <c r="E3711" s="113" t="s">
        <v>103</v>
      </c>
      <c r="F3711" s="113" t="s">
        <v>8</v>
      </c>
      <c r="G3711" s="114">
        <v>31358</v>
      </c>
      <c r="H3711" s="113" t="s">
        <v>16218</v>
      </c>
      <c r="I3711" s="113" t="s">
        <v>9866</v>
      </c>
      <c r="J3711" s="113" t="s">
        <v>9872</v>
      </c>
      <c r="K3711" s="113" t="s">
        <v>23721</v>
      </c>
      <c r="L3711" s="113">
        <v>82272433313</v>
      </c>
      <c r="M3711" s="113" t="s">
        <v>13685</v>
      </c>
      <c r="O3711" s="113" t="s">
        <v>13686</v>
      </c>
      <c r="P3711" s="113" t="s">
        <v>23722</v>
      </c>
      <c r="Q3711" s="113" t="s">
        <v>23723</v>
      </c>
      <c r="R3711" s="113">
        <v>15</v>
      </c>
      <c r="S3711" s="113" t="s">
        <v>13</v>
      </c>
      <c r="T3711" s="113" t="s">
        <v>23724</v>
      </c>
      <c r="U3711" s="113" t="s">
        <v>23725</v>
      </c>
      <c r="V3711" s="114">
        <v>39965</v>
      </c>
      <c r="W3711" s="114">
        <v>39904</v>
      </c>
      <c r="X3711" s="113" t="s">
        <v>23726</v>
      </c>
      <c r="Y3711" s="114">
        <v>40542</v>
      </c>
      <c r="Z3711" s="114">
        <v>40544</v>
      </c>
      <c r="AA3711" s="113">
        <v>23</v>
      </c>
      <c r="AB3711" s="113" t="s">
        <v>78</v>
      </c>
      <c r="AC3711" s="113">
        <v>34</v>
      </c>
      <c r="AD3711" s="113" t="s">
        <v>18</v>
      </c>
      <c r="AE3711" s="114">
        <v>45505</v>
      </c>
      <c r="AF3711" s="113">
        <v>13</v>
      </c>
      <c r="AG3711" s="113">
        <v>4</v>
      </c>
      <c r="AH3711" s="113" t="s">
        <v>16226</v>
      </c>
      <c r="AI3711" s="117" t="s">
        <v>302</v>
      </c>
      <c r="AK3711" s="114">
        <v>44652</v>
      </c>
      <c r="AL3711" s="113">
        <v>30</v>
      </c>
      <c r="AM3711" s="113" t="s">
        <v>9882</v>
      </c>
      <c r="AN3711" s="113" t="s">
        <v>16273</v>
      </c>
      <c r="AO3711" s="113" t="s">
        <v>107</v>
      </c>
      <c r="AP3711" s="113">
        <v>2007</v>
      </c>
      <c r="AQ3711" s="113" t="s">
        <v>8</v>
      </c>
      <c r="AR3711" s="113" t="s">
        <v>16437</v>
      </c>
      <c r="AS3711" s="113" t="s">
        <v>14</v>
      </c>
      <c r="AT3711" s="113" t="s">
        <v>14</v>
      </c>
      <c r="AU3711" s="113" t="s">
        <v>16229</v>
      </c>
      <c r="AV3711" s="113" t="s">
        <v>14</v>
      </c>
      <c r="AW3711" s="113" t="s">
        <v>14</v>
      </c>
    </row>
    <row r="3712" spans="1:49">
      <c r="A3712" s="116" t="s">
        <v>5770</v>
      </c>
      <c r="C3712" s="113" t="s">
        <v>5771</v>
      </c>
      <c r="E3712" s="113" t="s">
        <v>945</v>
      </c>
      <c r="F3712" s="113" t="s">
        <v>8</v>
      </c>
      <c r="G3712" s="114">
        <v>31361</v>
      </c>
      <c r="H3712" s="113" t="s">
        <v>16230</v>
      </c>
      <c r="I3712" s="113" t="s">
        <v>9866</v>
      </c>
      <c r="J3712" s="113" t="s">
        <v>9872</v>
      </c>
      <c r="K3712" s="113" t="s">
        <v>29494</v>
      </c>
      <c r="L3712" s="113">
        <v>85341101019</v>
      </c>
      <c r="M3712" s="113" t="s">
        <v>11171</v>
      </c>
      <c r="O3712" s="113" t="s">
        <v>11172</v>
      </c>
      <c r="P3712" s="113" t="s">
        <v>29495</v>
      </c>
      <c r="Q3712" s="113" t="s">
        <v>29496</v>
      </c>
      <c r="R3712" s="113">
        <v>15</v>
      </c>
      <c r="S3712" s="113" t="s">
        <v>13</v>
      </c>
      <c r="T3712" s="113" t="s">
        <v>29497</v>
      </c>
      <c r="U3712" s="113" t="s">
        <v>29498</v>
      </c>
      <c r="V3712" s="114">
        <v>40179</v>
      </c>
      <c r="W3712" s="114">
        <v>40179</v>
      </c>
      <c r="X3712" s="113" t="s">
        <v>29499</v>
      </c>
      <c r="Y3712" s="114">
        <v>40906</v>
      </c>
      <c r="Z3712" s="114">
        <v>40909</v>
      </c>
      <c r="AA3712" s="113">
        <v>31</v>
      </c>
      <c r="AB3712" s="113" t="s">
        <v>9</v>
      </c>
      <c r="AC3712" s="113">
        <v>32</v>
      </c>
      <c r="AD3712" s="113" t="s">
        <v>84</v>
      </c>
      <c r="AE3712" s="114">
        <v>45200</v>
      </c>
      <c r="AF3712" s="113">
        <v>13</v>
      </c>
      <c r="AG3712" s="113">
        <v>9</v>
      </c>
      <c r="AH3712" s="113" t="s">
        <v>16263</v>
      </c>
      <c r="AI3712" s="117" t="s">
        <v>16264</v>
      </c>
      <c r="AK3712" s="114">
        <v>45302</v>
      </c>
      <c r="AL3712" s="113">
        <v>40</v>
      </c>
      <c r="AM3712" s="113" t="s">
        <v>9870</v>
      </c>
      <c r="AN3712" s="113" t="s">
        <v>16586</v>
      </c>
      <c r="AO3712" s="113" t="s">
        <v>677</v>
      </c>
      <c r="AP3712" s="113">
        <v>2007</v>
      </c>
      <c r="AQ3712" s="113" t="s">
        <v>9871</v>
      </c>
      <c r="AR3712" s="113" t="s">
        <v>21455</v>
      </c>
      <c r="AS3712" s="113" t="s">
        <v>14</v>
      </c>
      <c r="AT3712" s="113" t="s">
        <v>14</v>
      </c>
      <c r="AU3712" s="113" t="s">
        <v>16229</v>
      </c>
      <c r="AV3712" s="113" t="s">
        <v>14</v>
      </c>
    </row>
    <row r="3713" spans="1:49">
      <c r="A3713" s="116" t="s">
        <v>7398</v>
      </c>
      <c r="C3713" s="113" t="s">
        <v>1120</v>
      </c>
      <c r="E3713" s="113" t="s">
        <v>17467</v>
      </c>
      <c r="F3713" s="113" t="s">
        <v>8</v>
      </c>
      <c r="G3713" s="114">
        <v>31362</v>
      </c>
      <c r="H3713" s="113" t="s">
        <v>16230</v>
      </c>
      <c r="I3713" s="113" t="s">
        <v>9866</v>
      </c>
      <c r="J3713" s="113" t="s">
        <v>9867</v>
      </c>
      <c r="K3713" s="113" t="s">
        <v>36462</v>
      </c>
      <c r="L3713" s="113">
        <v>82194090332</v>
      </c>
      <c r="M3713" s="113" t="s">
        <v>10773</v>
      </c>
      <c r="O3713" s="113" t="s">
        <v>36463</v>
      </c>
      <c r="P3713" s="113" t="s">
        <v>36464</v>
      </c>
      <c r="Q3713" s="113" t="s">
        <v>36465</v>
      </c>
      <c r="R3713" s="113">
        <v>15</v>
      </c>
      <c r="S3713" s="113" t="s">
        <v>13</v>
      </c>
      <c r="T3713" s="113" t="s">
        <v>36466</v>
      </c>
      <c r="U3713" s="113" t="s">
        <v>36467</v>
      </c>
      <c r="V3713" s="114">
        <v>40179</v>
      </c>
      <c r="W3713" s="114">
        <v>40179</v>
      </c>
      <c r="X3713" s="113" t="s">
        <v>36468</v>
      </c>
      <c r="Y3713" s="114">
        <v>40906</v>
      </c>
      <c r="Z3713" s="114">
        <v>40909</v>
      </c>
      <c r="AA3713" s="113">
        <v>23</v>
      </c>
      <c r="AB3713" s="113" t="s">
        <v>78</v>
      </c>
      <c r="AC3713" s="113">
        <v>32</v>
      </c>
      <c r="AD3713" s="113" t="s">
        <v>84</v>
      </c>
      <c r="AE3713" s="114">
        <v>45444</v>
      </c>
      <c r="AF3713" s="113">
        <v>12</v>
      </c>
      <c r="AG3713" s="113">
        <v>5</v>
      </c>
      <c r="AH3713" s="113" t="s">
        <v>16226</v>
      </c>
      <c r="AI3713" s="117" t="s">
        <v>85</v>
      </c>
      <c r="AK3713" s="114">
        <v>44287</v>
      </c>
      <c r="AL3713" s="113">
        <v>40</v>
      </c>
      <c r="AM3713" s="113" t="s">
        <v>9870</v>
      </c>
      <c r="AN3713" s="113" t="s">
        <v>19100</v>
      </c>
      <c r="AO3713" s="113" t="s">
        <v>19101</v>
      </c>
      <c r="AP3713" s="113">
        <v>2023</v>
      </c>
      <c r="AQ3713" s="113" t="s">
        <v>8</v>
      </c>
      <c r="AR3713" s="113" t="s">
        <v>17533</v>
      </c>
      <c r="AS3713" s="113" t="s">
        <v>14</v>
      </c>
      <c r="AT3713" s="113" t="s">
        <v>14</v>
      </c>
      <c r="AU3713" s="113" t="s">
        <v>16229</v>
      </c>
      <c r="AV3713" s="113" t="s">
        <v>14</v>
      </c>
    </row>
    <row r="3714" spans="1:49">
      <c r="A3714" s="116" t="s">
        <v>39</v>
      </c>
      <c r="C3714" s="113" t="s">
        <v>40</v>
      </c>
      <c r="E3714" s="113" t="s">
        <v>41</v>
      </c>
      <c r="F3714" s="113" t="s">
        <v>8</v>
      </c>
      <c r="G3714" s="114">
        <v>31363</v>
      </c>
      <c r="H3714" s="113" t="s">
        <v>16230</v>
      </c>
      <c r="I3714" s="113" t="s">
        <v>9866</v>
      </c>
      <c r="J3714" s="113" t="s">
        <v>9872</v>
      </c>
      <c r="K3714" s="113" t="s">
        <v>44990</v>
      </c>
      <c r="L3714" s="113">
        <v>85241399720</v>
      </c>
      <c r="M3714" s="113" t="s">
        <v>12387</v>
      </c>
      <c r="O3714" s="113" t="s">
        <v>12388</v>
      </c>
      <c r="P3714" s="113" t="s">
        <v>44991</v>
      </c>
      <c r="Q3714" s="113" t="s">
        <v>44992</v>
      </c>
      <c r="R3714" s="113">
        <v>15</v>
      </c>
      <c r="S3714" s="113" t="s">
        <v>13</v>
      </c>
      <c r="T3714" s="113" t="s">
        <v>44993</v>
      </c>
      <c r="U3714" s="113" t="s">
        <v>44994</v>
      </c>
      <c r="V3714" s="114">
        <v>40179</v>
      </c>
      <c r="W3714" s="114">
        <v>40179</v>
      </c>
      <c r="X3714" s="113" t="s">
        <v>44995</v>
      </c>
      <c r="Y3714" s="114">
        <v>40906</v>
      </c>
      <c r="Z3714" s="114">
        <v>40909</v>
      </c>
      <c r="AA3714" s="113">
        <v>22</v>
      </c>
      <c r="AB3714" s="113" t="s">
        <v>25</v>
      </c>
      <c r="AC3714" s="113">
        <v>32</v>
      </c>
      <c r="AD3714" s="113" t="s">
        <v>84</v>
      </c>
      <c r="AE3714" s="114">
        <v>44652</v>
      </c>
      <c r="AF3714" s="113">
        <v>10</v>
      </c>
      <c r="AG3714" s="113">
        <v>3</v>
      </c>
      <c r="AH3714" s="113" t="s">
        <v>16226</v>
      </c>
      <c r="AI3714" s="117" t="s">
        <v>9875</v>
      </c>
      <c r="AK3714" s="114">
        <v>43556</v>
      </c>
      <c r="AL3714" s="113">
        <v>40</v>
      </c>
      <c r="AM3714" s="113" t="s">
        <v>9870</v>
      </c>
      <c r="AN3714" s="113" t="s">
        <v>16561</v>
      </c>
      <c r="AO3714" s="113" t="s">
        <v>42</v>
      </c>
      <c r="AP3714" s="113">
        <v>2017</v>
      </c>
      <c r="AQ3714" s="113" t="s">
        <v>9871</v>
      </c>
      <c r="AR3714" s="113" t="s">
        <v>16803</v>
      </c>
      <c r="AS3714" s="113" t="s">
        <v>14</v>
      </c>
      <c r="AT3714" s="113" t="s">
        <v>14</v>
      </c>
      <c r="AU3714" s="113" t="s">
        <v>16229</v>
      </c>
      <c r="AV3714" s="113" t="s">
        <v>14</v>
      </c>
      <c r="AW3714" s="113" t="s">
        <v>14</v>
      </c>
    </row>
    <row r="3715" spans="1:49">
      <c r="A3715" s="116" t="s">
        <v>7238</v>
      </c>
      <c r="C3715" s="113" t="s">
        <v>7239</v>
      </c>
      <c r="E3715" s="113" t="s">
        <v>34</v>
      </c>
      <c r="F3715" s="113" t="s">
        <v>8</v>
      </c>
      <c r="G3715" s="114">
        <v>31364</v>
      </c>
      <c r="H3715" s="113" t="s">
        <v>16218</v>
      </c>
      <c r="I3715" s="113" t="s">
        <v>9866</v>
      </c>
      <c r="J3715" s="113" t="s">
        <v>9872</v>
      </c>
      <c r="K3715" s="113" t="s">
        <v>32569</v>
      </c>
      <c r="L3715" s="113">
        <v>82233443737</v>
      </c>
      <c r="M3715" s="113" t="s">
        <v>11936</v>
      </c>
      <c r="O3715" s="113" t="s">
        <v>32570</v>
      </c>
      <c r="P3715" s="113" t="s">
        <v>32571</v>
      </c>
      <c r="Q3715" s="113" t="s">
        <v>32572</v>
      </c>
      <c r="R3715" s="113">
        <v>15</v>
      </c>
      <c r="S3715" s="113" t="s">
        <v>13</v>
      </c>
      <c r="T3715" s="113" t="s">
        <v>32573</v>
      </c>
      <c r="U3715" s="113" t="s">
        <v>32574</v>
      </c>
      <c r="V3715" s="114">
        <v>39904</v>
      </c>
      <c r="W3715" s="114">
        <v>39904</v>
      </c>
      <c r="X3715" s="113" t="s">
        <v>32575</v>
      </c>
      <c r="Y3715" s="114">
        <v>40542</v>
      </c>
      <c r="Z3715" s="114">
        <v>40544</v>
      </c>
      <c r="AA3715" s="113">
        <v>21</v>
      </c>
      <c r="AB3715" s="113" t="s">
        <v>24</v>
      </c>
      <c r="AC3715" s="113">
        <v>31</v>
      </c>
      <c r="AD3715" s="113" t="s">
        <v>9</v>
      </c>
      <c r="AE3715" s="114">
        <v>44470</v>
      </c>
      <c r="AF3715" s="113">
        <v>12</v>
      </c>
      <c r="AG3715" s="113">
        <v>7</v>
      </c>
      <c r="AH3715" s="113" t="s">
        <v>16263</v>
      </c>
      <c r="AI3715" s="117" t="s">
        <v>16264</v>
      </c>
      <c r="AK3715" s="114">
        <v>45302</v>
      </c>
      <c r="AL3715" s="113">
        <v>40</v>
      </c>
      <c r="AM3715" s="113" t="s">
        <v>9870</v>
      </c>
      <c r="AN3715" s="113" t="s">
        <v>16538</v>
      </c>
      <c r="AO3715" s="113" t="s">
        <v>169</v>
      </c>
      <c r="AP3715" s="113">
        <v>2019</v>
      </c>
      <c r="AQ3715" s="113" t="s">
        <v>8</v>
      </c>
      <c r="AR3715" s="113" t="s">
        <v>28911</v>
      </c>
      <c r="AS3715" s="113" t="s">
        <v>14</v>
      </c>
      <c r="AT3715" s="113" t="s">
        <v>14</v>
      </c>
      <c r="AU3715" s="113" t="s">
        <v>16229</v>
      </c>
      <c r="AV3715" s="113" t="s">
        <v>14</v>
      </c>
    </row>
    <row r="3716" spans="1:49">
      <c r="A3716" s="116" t="s">
        <v>3640</v>
      </c>
      <c r="C3716" s="113" t="s">
        <v>3641</v>
      </c>
      <c r="E3716" s="113" t="s">
        <v>41</v>
      </c>
      <c r="F3716" s="113" t="s">
        <v>907</v>
      </c>
      <c r="G3716" s="114">
        <v>31364</v>
      </c>
      <c r="H3716" s="113" t="s">
        <v>16230</v>
      </c>
      <c r="I3716" s="113" t="s">
        <v>9866</v>
      </c>
      <c r="J3716" s="113" t="s">
        <v>9867</v>
      </c>
      <c r="K3716" s="113" t="s">
        <v>21253</v>
      </c>
      <c r="L3716" s="113">
        <v>82292229946</v>
      </c>
      <c r="M3716" s="113" t="s">
        <v>14975</v>
      </c>
      <c r="O3716" s="113" t="s">
        <v>21254</v>
      </c>
      <c r="P3716" s="113" t="s">
        <v>21255</v>
      </c>
      <c r="Q3716" s="113" t="s">
        <v>21256</v>
      </c>
      <c r="R3716" s="113">
        <v>15</v>
      </c>
      <c r="S3716" s="113" t="s">
        <v>13</v>
      </c>
      <c r="T3716" s="113" t="s">
        <v>21257</v>
      </c>
      <c r="U3716" s="113" t="s">
        <v>21258</v>
      </c>
      <c r="V3716" s="114">
        <v>41920</v>
      </c>
      <c r="W3716" s="114">
        <v>41883</v>
      </c>
      <c r="X3716" s="113" t="s">
        <v>21259</v>
      </c>
      <c r="Y3716" s="114">
        <v>42612</v>
      </c>
      <c r="Z3716" s="114">
        <v>42614</v>
      </c>
      <c r="AA3716" s="113">
        <v>21</v>
      </c>
      <c r="AB3716" s="113" t="s">
        <v>24</v>
      </c>
      <c r="AC3716" s="113">
        <v>32</v>
      </c>
      <c r="AD3716" s="113" t="s">
        <v>84</v>
      </c>
      <c r="AE3716" s="114">
        <v>45566</v>
      </c>
      <c r="AF3716" s="113">
        <v>3</v>
      </c>
      <c r="AG3716" s="113">
        <v>0</v>
      </c>
      <c r="AH3716" s="113" t="s">
        <v>16226</v>
      </c>
      <c r="AI3716" s="117" t="s">
        <v>9875</v>
      </c>
      <c r="AK3716" s="114">
        <v>44470</v>
      </c>
      <c r="AL3716" s="113">
        <v>40</v>
      </c>
      <c r="AM3716" s="113" t="s">
        <v>9870</v>
      </c>
      <c r="AN3716" s="113" t="s">
        <v>16561</v>
      </c>
      <c r="AO3716" s="113" t="s">
        <v>42</v>
      </c>
      <c r="AP3716" s="113">
        <v>2015</v>
      </c>
      <c r="AQ3716" s="113" t="s">
        <v>2436</v>
      </c>
      <c r="AR3716" s="113" t="s">
        <v>16454</v>
      </c>
      <c r="AS3716" s="113" t="s">
        <v>14</v>
      </c>
      <c r="AT3716" s="113" t="s">
        <v>14</v>
      </c>
      <c r="AU3716" s="113" t="s">
        <v>16229</v>
      </c>
      <c r="AV3716" s="113" t="s">
        <v>14</v>
      </c>
    </row>
    <row r="3717" spans="1:49">
      <c r="A3717" s="116" t="s">
        <v>3415</v>
      </c>
      <c r="B3717" s="113">
        <v>570020194</v>
      </c>
      <c r="C3717" s="113" t="s">
        <v>3416</v>
      </c>
      <c r="E3717" s="113" t="s">
        <v>2643</v>
      </c>
      <c r="F3717" s="113" t="s">
        <v>8</v>
      </c>
      <c r="G3717" s="114">
        <v>31366</v>
      </c>
      <c r="H3717" s="113" t="s">
        <v>16230</v>
      </c>
      <c r="I3717" s="113" t="s">
        <v>9866</v>
      </c>
      <c r="J3717" s="113" t="s">
        <v>9867</v>
      </c>
      <c r="K3717" s="113" t="s">
        <v>42034</v>
      </c>
      <c r="L3717" s="113">
        <v>82293725256</v>
      </c>
      <c r="M3717" s="113" t="s">
        <v>12080</v>
      </c>
      <c r="O3717" s="113" t="s">
        <v>11336</v>
      </c>
      <c r="P3717" s="113" t="s">
        <v>42035</v>
      </c>
      <c r="Q3717" s="113" t="s">
        <v>42036</v>
      </c>
      <c r="R3717" s="113">
        <v>15</v>
      </c>
      <c r="S3717" s="113" t="s">
        <v>13</v>
      </c>
      <c r="T3717" s="113" t="s">
        <v>42037</v>
      </c>
      <c r="U3717" s="113" t="s">
        <v>42038</v>
      </c>
      <c r="V3717" s="114">
        <v>38852</v>
      </c>
      <c r="W3717" s="114">
        <v>38808</v>
      </c>
      <c r="Z3717" s="114">
        <v>39234</v>
      </c>
      <c r="AA3717" s="113">
        <v>22</v>
      </c>
      <c r="AB3717" s="113" t="s">
        <v>25</v>
      </c>
      <c r="AC3717" s="113">
        <v>32</v>
      </c>
      <c r="AD3717" s="113" t="s">
        <v>84</v>
      </c>
      <c r="AE3717" s="114">
        <v>45200</v>
      </c>
      <c r="AF3717" s="113">
        <v>15</v>
      </c>
      <c r="AG3717" s="113">
        <v>6</v>
      </c>
      <c r="AH3717" s="113" t="s">
        <v>16226</v>
      </c>
      <c r="AI3717" s="117" t="s">
        <v>9875</v>
      </c>
      <c r="AK3717" s="114">
        <v>43191</v>
      </c>
      <c r="AL3717" s="113">
        <v>40</v>
      </c>
      <c r="AM3717" s="113" t="s">
        <v>9870</v>
      </c>
      <c r="AN3717" s="113" t="s">
        <v>16831</v>
      </c>
      <c r="AO3717" s="113" t="s">
        <v>94</v>
      </c>
      <c r="AP3717" s="113">
        <v>2009</v>
      </c>
      <c r="AQ3717" s="113" t="s">
        <v>2436</v>
      </c>
      <c r="AR3717" s="113" t="s">
        <v>16454</v>
      </c>
      <c r="AS3717" s="113" t="s">
        <v>14</v>
      </c>
      <c r="AT3717" s="113" t="s">
        <v>14</v>
      </c>
      <c r="AU3717" s="113" t="s">
        <v>16229</v>
      </c>
      <c r="AV3717" s="113" t="s">
        <v>14</v>
      </c>
      <c r="AW3717" s="113" t="s">
        <v>14</v>
      </c>
    </row>
    <row r="3718" spans="1:49">
      <c r="A3718" s="116" t="s">
        <v>5167</v>
      </c>
      <c r="C3718" s="113" t="s">
        <v>5168</v>
      </c>
      <c r="E3718" s="113" t="s">
        <v>74</v>
      </c>
      <c r="F3718" s="113" t="s">
        <v>8</v>
      </c>
      <c r="G3718" s="114">
        <v>31370</v>
      </c>
      <c r="H3718" s="113" t="s">
        <v>16218</v>
      </c>
      <c r="I3718" s="113" t="s">
        <v>9866</v>
      </c>
      <c r="J3718" s="113" t="s">
        <v>9867</v>
      </c>
      <c r="K3718" s="113" t="s">
        <v>22411</v>
      </c>
      <c r="L3718" s="113">
        <v>85214113721</v>
      </c>
      <c r="M3718" s="113" t="s">
        <v>22412</v>
      </c>
      <c r="O3718" s="113" t="s">
        <v>22413</v>
      </c>
      <c r="P3718" s="113" t="s">
        <v>22414</v>
      </c>
      <c r="Q3718" s="113" t="s">
        <v>22415</v>
      </c>
      <c r="R3718" s="113">
        <v>15</v>
      </c>
      <c r="S3718" s="113" t="s">
        <v>13</v>
      </c>
      <c r="T3718" s="113" t="s">
        <v>22416</v>
      </c>
      <c r="U3718" s="113" t="s">
        <v>22417</v>
      </c>
      <c r="V3718" s="114">
        <v>39904</v>
      </c>
      <c r="W3718" s="114">
        <v>39873</v>
      </c>
      <c r="X3718" s="113" t="s">
        <v>22418</v>
      </c>
      <c r="Y3718" s="114">
        <v>40574</v>
      </c>
      <c r="Z3718" s="114">
        <v>40575</v>
      </c>
      <c r="AA3718" s="113">
        <v>22</v>
      </c>
      <c r="AB3718" s="113" t="s">
        <v>25</v>
      </c>
      <c r="AC3718" s="113">
        <v>32</v>
      </c>
      <c r="AD3718" s="113" t="s">
        <v>84</v>
      </c>
      <c r="AE3718" s="114">
        <v>44470</v>
      </c>
      <c r="AF3718" s="113">
        <v>10</v>
      </c>
      <c r="AG3718" s="113">
        <v>7</v>
      </c>
      <c r="AH3718" s="113" t="s">
        <v>16226</v>
      </c>
      <c r="AI3718" s="117" t="s">
        <v>9875</v>
      </c>
      <c r="AK3718" s="114">
        <v>44670</v>
      </c>
      <c r="AL3718" s="113">
        <v>40</v>
      </c>
      <c r="AM3718" s="113" t="s">
        <v>9870</v>
      </c>
      <c r="AN3718" s="113" t="s">
        <v>16670</v>
      </c>
      <c r="AO3718" s="113" t="s">
        <v>94</v>
      </c>
      <c r="AP3718" s="113">
        <v>2015</v>
      </c>
      <c r="AQ3718" s="113" t="s">
        <v>11358</v>
      </c>
      <c r="AR3718" s="113" t="s">
        <v>21697</v>
      </c>
      <c r="AS3718" s="113" t="s">
        <v>14</v>
      </c>
      <c r="AT3718" s="113" t="s">
        <v>14</v>
      </c>
      <c r="AU3718" s="113" t="s">
        <v>16229</v>
      </c>
      <c r="AV3718" s="113" t="s">
        <v>14</v>
      </c>
      <c r="AW3718" s="113" t="s">
        <v>14</v>
      </c>
    </row>
    <row r="3719" spans="1:49">
      <c r="A3719" s="116" t="s">
        <v>3722</v>
      </c>
      <c r="C3719" s="113" t="s">
        <v>3723</v>
      </c>
      <c r="E3719" s="113" t="s">
        <v>30</v>
      </c>
      <c r="F3719" s="113" t="s">
        <v>8</v>
      </c>
      <c r="G3719" s="114">
        <v>31370</v>
      </c>
      <c r="H3719" s="113" t="s">
        <v>16218</v>
      </c>
      <c r="I3719" s="113" t="s">
        <v>9866</v>
      </c>
      <c r="J3719" s="113" t="s">
        <v>9872</v>
      </c>
      <c r="K3719" s="113" t="s">
        <v>29334</v>
      </c>
      <c r="L3719" s="113">
        <v>82228923004</v>
      </c>
      <c r="M3719" s="113" t="s">
        <v>12250</v>
      </c>
      <c r="O3719" s="113" t="s">
        <v>12251</v>
      </c>
      <c r="P3719" s="113" t="s">
        <v>29335</v>
      </c>
      <c r="Q3719" s="113" t="s">
        <v>29336</v>
      </c>
      <c r="R3719" s="113">
        <v>15</v>
      </c>
      <c r="S3719" s="113" t="s">
        <v>13</v>
      </c>
      <c r="T3719" s="113" t="s">
        <v>29337</v>
      </c>
      <c r="U3719" s="113" t="s">
        <v>29338</v>
      </c>
      <c r="V3719" s="114">
        <v>40179</v>
      </c>
      <c r="W3719" s="114">
        <v>40179</v>
      </c>
      <c r="X3719" s="113" t="s">
        <v>29339</v>
      </c>
      <c r="Y3719" s="114">
        <v>40906</v>
      </c>
      <c r="Z3719" s="114">
        <v>40909</v>
      </c>
      <c r="AA3719" s="113">
        <v>31</v>
      </c>
      <c r="AB3719" s="113" t="s">
        <v>9</v>
      </c>
      <c r="AC3719" s="113">
        <v>34</v>
      </c>
      <c r="AD3719" s="113" t="s">
        <v>18</v>
      </c>
      <c r="AE3719" s="114">
        <v>44652</v>
      </c>
      <c r="AF3719" s="113">
        <v>12</v>
      </c>
      <c r="AG3719" s="113">
        <v>3</v>
      </c>
      <c r="AH3719" s="113" t="s">
        <v>16226</v>
      </c>
      <c r="AI3719" s="117" t="s">
        <v>10856</v>
      </c>
      <c r="AK3719" s="114">
        <v>44925</v>
      </c>
      <c r="AL3719" s="113">
        <v>40</v>
      </c>
      <c r="AM3719" s="113" t="s">
        <v>9870</v>
      </c>
      <c r="AN3719" s="113" t="s">
        <v>19006</v>
      </c>
      <c r="AO3719" s="113" t="s">
        <v>311</v>
      </c>
      <c r="AP3719" s="113">
        <v>2009</v>
      </c>
      <c r="AQ3719" s="113" t="s">
        <v>8</v>
      </c>
      <c r="AR3719" s="113" t="s">
        <v>29322</v>
      </c>
      <c r="AS3719" s="113" t="s">
        <v>14</v>
      </c>
      <c r="AT3719" s="113" t="s">
        <v>14</v>
      </c>
      <c r="AU3719" s="113" t="s">
        <v>16229</v>
      </c>
      <c r="AV3719" s="113" t="s">
        <v>14</v>
      </c>
      <c r="AW3719" s="113" t="s">
        <v>14</v>
      </c>
    </row>
    <row r="3720" spans="1:49">
      <c r="A3720" s="116" t="s">
        <v>3947</v>
      </c>
      <c r="C3720" s="113" t="s">
        <v>3948</v>
      </c>
      <c r="E3720" s="113" t="s">
        <v>30</v>
      </c>
      <c r="F3720" s="113" t="s">
        <v>8</v>
      </c>
      <c r="G3720" s="114">
        <v>31373</v>
      </c>
      <c r="H3720" s="113" t="s">
        <v>16230</v>
      </c>
      <c r="I3720" s="113" t="s">
        <v>9866</v>
      </c>
      <c r="J3720" s="113" t="s">
        <v>9872</v>
      </c>
      <c r="K3720" s="113" t="s">
        <v>38261</v>
      </c>
      <c r="L3720" s="113">
        <v>82322584443</v>
      </c>
      <c r="M3720" s="113" t="s">
        <v>13028</v>
      </c>
      <c r="O3720" s="113" t="s">
        <v>38262</v>
      </c>
      <c r="P3720" s="113" t="s">
        <v>38263</v>
      </c>
      <c r="Q3720" s="113" t="s">
        <v>38264</v>
      </c>
      <c r="R3720" s="113">
        <v>15</v>
      </c>
      <c r="S3720" s="113" t="s">
        <v>13</v>
      </c>
      <c r="T3720" s="113" t="s">
        <v>38265</v>
      </c>
      <c r="U3720" s="113" t="s">
        <v>38266</v>
      </c>
      <c r="V3720" s="114">
        <v>39904</v>
      </c>
      <c r="W3720" s="114">
        <v>39904</v>
      </c>
      <c r="X3720" s="113" t="s">
        <v>38267</v>
      </c>
      <c r="Y3720" s="114">
        <v>40542</v>
      </c>
      <c r="Z3720" s="114">
        <v>40544</v>
      </c>
      <c r="AA3720" s="113">
        <v>21</v>
      </c>
      <c r="AB3720" s="113" t="s">
        <v>24</v>
      </c>
      <c r="AC3720" s="113">
        <v>33</v>
      </c>
      <c r="AD3720" s="113" t="s">
        <v>10</v>
      </c>
      <c r="AE3720" s="114">
        <v>45200</v>
      </c>
      <c r="AF3720" s="113">
        <v>14</v>
      </c>
      <c r="AG3720" s="113">
        <v>7</v>
      </c>
      <c r="AH3720" s="113" t="s">
        <v>16263</v>
      </c>
      <c r="AI3720" s="117" t="s">
        <v>16264</v>
      </c>
      <c r="AK3720" s="114">
        <v>45302</v>
      </c>
      <c r="AL3720" s="113">
        <v>40</v>
      </c>
      <c r="AM3720" s="113" t="s">
        <v>9870</v>
      </c>
      <c r="AN3720" s="113" t="s">
        <v>16468</v>
      </c>
      <c r="AO3720" s="113" t="s">
        <v>31</v>
      </c>
      <c r="AP3720" s="113">
        <v>2013</v>
      </c>
      <c r="AQ3720" s="113" t="s">
        <v>8</v>
      </c>
      <c r="AR3720" s="113" t="s">
        <v>18703</v>
      </c>
      <c r="AS3720" s="113" t="s">
        <v>14</v>
      </c>
      <c r="AT3720" s="113" t="s">
        <v>14</v>
      </c>
      <c r="AU3720" s="113" t="s">
        <v>16229</v>
      </c>
      <c r="AV3720" s="113" t="s">
        <v>14</v>
      </c>
    </row>
    <row r="3721" spans="1:49">
      <c r="A3721" s="116" t="s">
        <v>6715</v>
      </c>
      <c r="C3721" s="113" t="s">
        <v>6716</v>
      </c>
      <c r="F3721" s="113" t="s">
        <v>8</v>
      </c>
      <c r="G3721" s="114">
        <v>31374</v>
      </c>
      <c r="H3721" s="113" t="s">
        <v>16230</v>
      </c>
      <c r="I3721" s="113" t="s">
        <v>9866</v>
      </c>
      <c r="J3721" s="113" t="s">
        <v>9872</v>
      </c>
      <c r="K3721" s="113" t="s">
        <v>22145</v>
      </c>
      <c r="L3721" s="113">
        <v>85298115411</v>
      </c>
      <c r="M3721" s="113" t="s">
        <v>14080</v>
      </c>
      <c r="O3721" s="113" t="s">
        <v>14081</v>
      </c>
      <c r="P3721" s="113" t="s">
        <v>22146</v>
      </c>
      <c r="Q3721" s="113" t="s">
        <v>22147</v>
      </c>
      <c r="R3721" s="113">
        <v>15</v>
      </c>
      <c r="S3721" s="113" t="s">
        <v>13</v>
      </c>
      <c r="T3721" s="113" t="s">
        <v>22148</v>
      </c>
      <c r="U3721" s="113" t="s">
        <v>22149</v>
      </c>
      <c r="V3721" s="114">
        <v>39904</v>
      </c>
      <c r="W3721" s="114">
        <v>39904</v>
      </c>
      <c r="X3721" s="113" t="s">
        <v>22150</v>
      </c>
      <c r="Y3721" s="114">
        <v>40542</v>
      </c>
      <c r="Z3721" s="114">
        <v>40544</v>
      </c>
      <c r="AA3721" s="113">
        <v>21</v>
      </c>
      <c r="AB3721" s="113" t="s">
        <v>24</v>
      </c>
      <c r="AC3721" s="113">
        <v>24</v>
      </c>
      <c r="AD3721" s="113" t="s">
        <v>47</v>
      </c>
      <c r="AE3721" s="114">
        <v>44287</v>
      </c>
      <c r="AF3721" s="113">
        <v>16</v>
      </c>
      <c r="AG3721" s="113">
        <v>8</v>
      </c>
      <c r="AH3721" s="113" t="s">
        <v>16263</v>
      </c>
      <c r="AI3721" s="117" t="s">
        <v>16325</v>
      </c>
      <c r="AK3721" s="114">
        <v>45302</v>
      </c>
      <c r="AL3721" s="113">
        <v>15</v>
      </c>
      <c r="AM3721" s="113" t="s">
        <v>9885</v>
      </c>
      <c r="AN3721" s="113" t="s">
        <v>16452</v>
      </c>
      <c r="AO3721" s="113" t="s">
        <v>16453</v>
      </c>
      <c r="AP3721" s="113">
        <v>2004</v>
      </c>
      <c r="AQ3721" s="113" t="s">
        <v>8</v>
      </c>
      <c r="AR3721" s="113" t="s">
        <v>21018</v>
      </c>
      <c r="AS3721" s="113" t="s">
        <v>14</v>
      </c>
      <c r="AT3721" s="113" t="s">
        <v>14</v>
      </c>
      <c r="AU3721" s="113" t="s">
        <v>16229</v>
      </c>
      <c r="AV3721" s="113" t="s">
        <v>14</v>
      </c>
    </row>
    <row r="3722" spans="1:49">
      <c r="A3722" s="116" t="s">
        <v>4215</v>
      </c>
      <c r="C3722" s="113" t="s">
        <v>740</v>
      </c>
      <c r="E3722" s="113" t="s">
        <v>34</v>
      </c>
      <c r="F3722" s="113" t="s">
        <v>8</v>
      </c>
      <c r="G3722" s="114">
        <v>31374</v>
      </c>
      <c r="H3722" s="113" t="s">
        <v>16218</v>
      </c>
      <c r="I3722" s="113" t="s">
        <v>9866</v>
      </c>
      <c r="J3722" s="113" t="s">
        <v>9872</v>
      </c>
      <c r="K3722" s="113" t="s">
        <v>35644</v>
      </c>
      <c r="L3722" s="113">
        <v>82292599484</v>
      </c>
      <c r="M3722" s="113" t="s">
        <v>11218</v>
      </c>
      <c r="O3722" s="113" t="s">
        <v>11219</v>
      </c>
      <c r="P3722" s="113" t="s">
        <v>35645</v>
      </c>
      <c r="Q3722" s="113" t="s">
        <v>35646</v>
      </c>
      <c r="R3722" s="113">
        <v>15</v>
      </c>
      <c r="S3722" s="113" t="s">
        <v>13</v>
      </c>
      <c r="T3722" s="113" t="s">
        <v>35647</v>
      </c>
      <c r="U3722" s="113" t="s">
        <v>35648</v>
      </c>
      <c r="V3722" s="114">
        <v>42032</v>
      </c>
      <c r="W3722" s="114">
        <v>41944</v>
      </c>
      <c r="X3722" s="113" t="s">
        <v>35649</v>
      </c>
      <c r="Y3722" s="114">
        <v>42612</v>
      </c>
      <c r="Z3722" s="114">
        <v>42614</v>
      </c>
      <c r="AA3722" s="113">
        <v>21</v>
      </c>
      <c r="AB3722" s="113" t="s">
        <v>24</v>
      </c>
      <c r="AC3722" s="113">
        <v>32</v>
      </c>
      <c r="AD3722" s="113" t="s">
        <v>84</v>
      </c>
      <c r="AE3722" s="114">
        <v>45017</v>
      </c>
      <c r="AF3722" s="113">
        <v>13</v>
      </c>
      <c r="AG3722" s="113">
        <v>8</v>
      </c>
      <c r="AH3722" s="113" t="s">
        <v>16263</v>
      </c>
      <c r="AI3722" s="117" t="s">
        <v>16264</v>
      </c>
      <c r="AK3722" s="114">
        <v>45302</v>
      </c>
      <c r="AL3722" s="113">
        <v>40</v>
      </c>
      <c r="AM3722" s="113" t="s">
        <v>9870</v>
      </c>
      <c r="AN3722" s="113" t="s">
        <v>16334</v>
      </c>
      <c r="AO3722" s="113" t="s">
        <v>383</v>
      </c>
      <c r="AP3722" s="113">
        <v>2010</v>
      </c>
      <c r="AQ3722" s="113" t="s">
        <v>8</v>
      </c>
      <c r="AR3722" s="113" t="s">
        <v>24835</v>
      </c>
      <c r="AS3722" s="113" t="s">
        <v>14</v>
      </c>
      <c r="AT3722" s="113" t="s">
        <v>14</v>
      </c>
      <c r="AU3722" s="113" t="s">
        <v>16229</v>
      </c>
      <c r="AV3722" s="113" t="s">
        <v>14</v>
      </c>
    </row>
    <row r="3723" spans="1:49">
      <c r="A3723" s="116" t="s">
        <v>8306</v>
      </c>
      <c r="C3723" s="113" t="s">
        <v>8307</v>
      </c>
      <c r="E3723" s="113" t="s">
        <v>103</v>
      </c>
      <c r="F3723" s="113" t="s">
        <v>8</v>
      </c>
      <c r="G3723" s="114">
        <v>31377</v>
      </c>
      <c r="H3723" s="113" t="s">
        <v>16230</v>
      </c>
      <c r="I3723" s="113" t="s">
        <v>9866</v>
      </c>
      <c r="J3723" s="113" t="s">
        <v>9872</v>
      </c>
      <c r="K3723" s="113" t="s">
        <v>35389</v>
      </c>
      <c r="L3723" s="113">
        <v>85290883126</v>
      </c>
      <c r="M3723" s="113" t="s">
        <v>12593</v>
      </c>
      <c r="O3723" s="113" t="s">
        <v>35390</v>
      </c>
      <c r="P3723" s="113" t="s">
        <v>35391</v>
      </c>
      <c r="Q3723" s="113" t="s">
        <v>35392</v>
      </c>
      <c r="R3723" s="113">
        <v>15</v>
      </c>
      <c r="S3723" s="113" t="s">
        <v>13</v>
      </c>
      <c r="T3723" s="113" t="s">
        <v>35393</v>
      </c>
      <c r="U3723" s="113" t="s">
        <v>35394</v>
      </c>
      <c r="V3723" s="114">
        <v>42032</v>
      </c>
      <c r="W3723" s="114">
        <v>41944</v>
      </c>
      <c r="X3723" s="113" t="s">
        <v>35395</v>
      </c>
      <c r="Y3723" s="114">
        <v>42612</v>
      </c>
      <c r="Z3723" s="114">
        <v>42614</v>
      </c>
      <c r="AA3723" s="113">
        <v>21</v>
      </c>
      <c r="AB3723" s="113" t="s">
        <v>24</v>
      </c>
      <c r="AC3723" s="113">
        <v>23</v>
      </c>
      <c r="AD3723" s="113" t="s">
        <v>78</v>
      </c>
      <c r="AE3723" s="114">
        <v>44470</v>
      </c>
      <c r="AF3723" s="113">
        <v>16</v>
      </c>
      <c r="AG3723" s="113">
        <v>9</v>
      </c>
      <c r="AH3723" s="113" t="s">
        <v>16263</v>
      </c>
      <c r="AI3723" s="117" t="s">
        <v>75</v>
      </c>
      <c r="AK3723" s="114">
        <v>42614</v>
      </c>
      <c r="AL3723" s="113">
        <v>30</v>
      </c>
      <c r="AM3723" s="113" t="s">
        <v>9882</v>
      </c>
      <c r="AN3723" s="113" t="s">
        <v>16273</v>
      </c>
      <c r="AO3723" s="113" t="s">
        <v>107</v>
      </c>
      <c r="AP3723" s="113">
        <v>2006</v>
      </c>
      <c r="AQ3723" s="113" t="s">
        <v>8</v>
      </c>
      <c r="AR3723" s="113" t="s">
        <v>16365</v>
      </c>
      <c r="AS3723" s="113" t="s">
        <v>14</v>
      </c>
      <c r="AT3723" s="113" t="s">
        <v>14</v>
      </c>
      <c r="AU3723" s="113" t="s">
        <v>16229</v>
      </c>
      <c r="AV3723" s="113" t="s">
        <v>14</v>
      </c>
      <c r="AW3723" s="113" t="s">
        <v>14</v>
      </c>
    </row>
    <row r="3724" spans="1:49">
      <c r="A3724" s="116" t="s">
        <v>5929</v>
      </c>
      <c r="C3724" s="113" t="s">
        <v>5930</v>
      </c>
      <c r="F3724" s="113" t="s">
        <v>8</v>
      </c>
      <c r="G3724" s="114">
        <v>31379</v>
      </c>
      <c r="H3724" s="113" t="s">
        <v>16218</v>
      </c>
      <c r="I3724" s="113" t="s">
        <v>9866</v>
      </c>
      <c r="J3724" s="113" t="s">
        <v>9872</v>
      </c>
      <c r="K3724" s="113" t="s">
        <v>18136</v>
      </c>
      <c r="L3724" s="113">
        <v>82276301985</v>
      </c>
      <c r="M3724" s="113" t="s">
        <v>18137</v>
      </c>
      <c r="O3724" s="113" t="s">
        <v>12357</v>
      </c>
      <c r="P3724" s="113" t="s">
        <v>18138</v>
      </c>
      <c r="Q3724" s="113" t="s">
        <v>18139</v>
      </c>
      <c r="R3724" s="113">
        <v>15</v>
      </c>
      <c r="S3724" s="113" t="s">
        <v>13</v>
      </c>
      <c r="T3724" s="113" t="s">
        <v>18140</v>
      </c>
      <c r="U3724" s="113" t="s">
        <v>18141</v>
      </c>
      <c r="V3724" s="114">
        <v>41932</v>
      </c>
      <c r="W3724" s="114">
        <v>41883</v>
      </c>
      <c r="X3724" s="113" t="s">
        <v>18142</v>
      </c>
      <c r="Y3724" s="114">
        <v>42612</v>
      </c>
      <c r="Z3724" s="114">
        <v>42614</v>
      </c>
      <c r="AA3724" s="113">
        <v>13</v>
      </c>
      <c r="AB3724" s="113" t="s">
        <v>357</v>
      </c>
      <c r="AC3724" s="113">
        <v>14</v>
      </c>
      <c r="AD3724" s="113" t="s">
        <v>161</v>
      </c>
      <c r="AE3724" s="114">
        <v>43556</v>
      </c>
      <c r="AF3724" s="113">
        <v>17</v>
      </c>
      <c r="AG3724" s="113">
        <v>3</v>
      </c>
      <c r="AH3724" s="113" t="s">
        <v>16263</v>
      </c>
      <c r="AI3724" s="117" t="s">
        <v>75</v>
      </c>
      <c r="AK3724" s="114">
        <v>43721</v>
      </c>
      <c r="AL3724" s="113">
        <v>10</v>
      </c>
      <c r="AM3724" s="113" t="s">
        <v>7836</v>
      </c>
      <c r="AN3724" s="113" t="s">
        <v>18143</v>
      </c>
      <c r="AO3724" s="113" t="s">
        <v>1229</v>
      </c>
      <c r="AP3724" s="113">
        <v>2003</v>
      </c>
      <c r="AQ3724" s="113" t="s">
        <v>9889</v>
      </c>
      <c r="AR3724" s="113" t="s">
        <v>45508</v>
      </c>
      <c r="AS3724" s="113" t="s">
        <v>14</v>
      </c>
      <c r="AT3724" s="113" t="s">
        <v>14</v>
      </c>
      <c r="AU3724" s="113" t="s">
        <v>16229</v>
      </c>
      <c r="AV3724" s="113" t="s">
        <v>14</v>
      </c>
    </row>
    <row r="3725" spans="1:49">
      <c r="A3725" s="116" t="s">
        <v>2039</v>
      </c>
      <c r="C3725" s="113" t="s">
        <v>342</v>
      </c>
      <c r="E3725" s="113" t="s">
        <v>110</v>
      </c>
      <c r="F3725" s="113" t="s">
        <v>8</v>
      </c>
      <c r="G3725" s="114">
        <v>31381</v>
      </c>
      <c r="H3725" s="113" t="s">
        <v>16230</v>
      </c>
      <c r="I3725" s="113" t="s">
        <v>9866</v>
      </c>
      <c r="J3725" s="113" t="s">
        <v>9872</v>
      </c>
      <c r="K3725" s="113" t="s">
        <v>35965</v>
      </c>
      <c r="L3725" s="113">
        <v>85241349291</v>
      </c>
      <c r="M3725" s="113" t="s">
        <v>35966</v>
      </c>
      <c r="O3725" s="113" t="s">
        <v>12840</v>
      </c>
      <c r="P3725" s="113" t="s">
        <v>35967</v>
      </c>
      <c r="Q3725" s="113" t="s">
        <v>35968</v>
      </c>
      <c r="R3725" s="113">
        <v>15</v>
      </c>
      <c r="S3725" s="113" t="s">
        <v>13</v>
      </c>
      <c r="T3725" s="113" t="s">
        <v>35969</v>
      </c>
      <c r="U3725" s="113" t="s">
        <v>35970</v>
      </c>
      <c r="V3725" s="114">
        <v>40210</v>
      </c>
      <c r="W3725" s="114">
        <v>40179</v>
      </c>
      <c r="X3725" s="113" t="s">
        <v>35971</v>
      </c>
      <c r="Y3725" s="114">
        <v>40906</v>
      </c>
      <c r="Z3725" s="114">
        <v>40909</v>
      </c>
      <c r="AA3725" s="113">
        <v>21</v>
      </c>
      <c r="AB3725" s="113" t="s">
        <v>24</v>
      </c>
      <c r="AC3725" s="113">
        <v>33</v>
      </c>
      <c r="AD3725" s="113" t="s">
        <v>10</v>
      </c>
      <c r="AE3725" s="114">
        <v>45200</v>
      </c>
      <c r="AF3725" s="113">
        <v>14</v>
      </c>
      <c r="AG3725" s="113">
        <v>2</v>
      </c>
      <c r="AH3725" s="113" t="s">
        <v>16263</v>
      </c>
      <c r="AI3725" s="117" t="s">
        <v>16264</v>
      </c>
      <c r="AK3725" s="114">
        <v>45362</v>
      </c>
      <c r="AL3725" s="113">
        <v>40</v>
      </c>
      <c r="AM3725" s="113" t="s">
        <v>9870</v>
      </c>
      <c r="AN3725" s="113" t="s">
        <v>16301</v>
      </c>
      <c r="AO3725" s="113" t="s">
        <v>220</v>
      </c>
      <c r="AP3725" s="113">
        <v>2008</v>
      </c>
      <c r="AQ3725" s="113" t="s">
        <v>8</v>
      </c>
      <c r="AR3725" s="113" t="s">
        <v>28596</v>
      </c>
      <c r="AS3725" s="113" t="s">
        <v>14</v>
      </c>
      <c r="AT3725" s="113" t="s">
        <v>14</v>
      </c>
      <c r="AU3725" s="113" t="s">
        <v>16229</v>
      </c>
      <c r="AV3725" s="113" t="s">
        <v>14</v>
      </c>
    </row>
    <row r="3726" spans="1:49">
      <c r="A3726" s="116" t="s">
        <v>8718</v>
      </c>
      <c r="C3726" s="113" t="s">
        <v>2094</v>
      </c>
      <c r="E3726" s="113" t="s">
        <v>110</v>
      </c>
      <c r="F3726" s="113" t="s">
        <v>8719</v>
      </c>
      <c r="G3726" s="114">
        <v>31383</v>
      </c>
      <c r="H3726" s="113" t="s">
        <v>16230</v>
      </c>
      <c r="I3726" s="113" t="s">
        <v>9866</v>
      </c>
      <c r="J3726" s="113" t="s">
        <v>9867</v>
      </c>
      <c r="K3726" s="113" t="s">
        <v>46150</v>
      </c>
      <c r="L3726" s="113">
        <v>81354588844</v>
      </c>
      <c r="M3726" s="113" t="s">
        <v>9943</v>
      </c>
      <c r="O3726" s="113" t="s">
        <v>9944</v>
      </c>
      <c r="P3726" s="113" t="s">
        <v>46151</v>
      </c>
      <c r="Q3726" s="113" t="s">
        <v>46152</v>
      </c>
      <c r="R3726" s="113">
        <v>15</v>
      </c>
      <c r="S3726" s="113" t="s">
        <v>13</v>
      </c>
      <c r="T3726" s="113" t="s">
        <v>46153</v>
      </c>
      <c r="U3726" s="113" t="s">
        <v>46154</v>
      </c>
      <c r="V3726" s="114">
        <v>39904</v>
      </c>
      <c r="W3726" s="114">
        <v>39904</v>
      </c>
      <c r="X3726" s="113" t="s">
        <v>46155</v>
      </c>
      <c r="Y3726" s="114">
        <v>40542</v>
      </c>
      <c r="Z3726" s="114">
        <v>40544</v>
      </c>
      <c r="AA3726" s="113">
        <v>21</v>
      </c>
      <c r="AB3726" s="113" t="s">
        <v>24</v>
      </c>
      <c r="AC3726" s="113">
        <v>33</v>
      </c>
      <c r="AD3726" s="113" t="s">
        <v>10</v>
      </c>
      <c r="AE3726" s="114">
        <v>45200</v>
      </c>
      <c r="AF3726" s="113">
        <v>14</v>
      </c>
      <c r="AG3726" s="113">
        <v>3</v>
      </c>
      <c r="AH3726" s="113" t="s">
        <v>16263</v>
      </c>
      <c r="AI3726" s="117" t="s">
        <v>16264</v>
      </c>
      <c r="AK3726" s="114">
        <v>45302</v>
      </c>
      <c r="AL3726" s="113">
        <v>40</v>
      </c>
      <c r="AM3726" s="113" t="s">
        <v>9870</v>
      </c>
      <c r="AN3726" s="113" t="s">
        <v>19171</v>
      </c>
      <c r="AO3726" s="113" t="s">
        <v>2228</v>
      </c>
      <c r="AP3726" s="113">
        <v>2013</v>
      </c>
      <c r="AQ3726" s="113" t="s">
        <v>5236</v>
      </c>
      <c r="AR3726" s="113" t="s">
        <v>19093</v>
      </c>
      <c r="AS3726" s="113" t="s">
        <v>14</v>
      </c>
      <c r="AT3726" s="113" t="s">
        <v>14</v>
      </c>
      <c r="AU3726" s="113" t="s">
        <v>16229</v>
      </c>
      <c r="AV3726" s="113" t="s">
        <v>14</v>
      </c>
    </row>
    <row r="3727" spans="1:49">
      <c r="A3727" s="116" t="s">
        <v>1499</v>
      </c>
      <c r="C3727" s="113" t="s">
        <v>1500</v>
      </c>
      <c r="E3727" s="113" t="s">
        <v>74</v>
      </c>
      <c r="F3727" s="113" t="s">
        <v>98</v>
      </c>
      <c r="G3727" s="114">
        <v>31383</v>
      </c>
      <c r="H3727" s="113" t="s">
        <v>16230</v>
      </c>
      <c r="I3727" s="113" t="s">
        <v>9866</v>
      </c>
      <c r="J3727" s="113" t="s">
        <v>9872</v>
      </c>
      <c r="K3727" s="113" t="s">
        <v>30546</v>
      </c>
      <c r="L3727" s="113">
        <v>82281120546</v>
      </c>
      <c r="M3727" s="113" t="s">
        <v>30547</v>
      </c>
      <c r="O3727" s="113" t="s">
        <v>30548</v>
      </c>
      <c r="P3727" s="113" t="s">
        <v>30549</v>
      </c>
      <c r="Q3727" s="113" t="s">
        <v>16244</v>
      </c>
      <c r="R3727" s="113">
        <v>15</v>
      </c>
      <c r="S3727" s="113" t="s">
        <v>13</v>
      </c>
      <c r="T3727" s="113" t="s">
        <v>30550</v>
      </c>
      <c r="U3727" s="113" t="s">
        <v>30551</v>
      </c>
      <c r="V3727" s="114">
        <v>43608</v>
      </c>
      <c r="W3727" s="114">
        <v>43525</v>
      </c>
      <c r="X3727" s="113" t="s">
        <v>30552</v>
      </c>
      <c r="Y3727" s="114">
        <v>43891</v>
      </c>
      <c r="Z3727" s="114">
        <v>43891</v>
      </c>
      <c r="AA3727" s="113">
        <v>31</v>
      </c>
      <c r="AB3727" s="113" t="s">
        <v>9</v>
      </c>
      <c r="AC3727" s="113">
        <v>32</v>
      </c>
      <c r="AD3727" s="113" t="s">
        <v>84</v>
      </c>
      <c r="AE3727" s="114">
        <v>45200</v>
      </c>
      <c r="AF3727" s="113">
        <v>4</v>
      </c>
      <c r="AG3727" s="113">
        <v>7</v>
      </c>
      <c r="AH3727" s="113" t="s">
        <v>16226</v>
      </c>
      <c r="AI3727" s="117" t="s">
        <v>9875</v>
      </c>
      <c r="AK3727" s="114">
        <v>43546</v>
      </c>
      <c r="AL3727" s="113">
        <v>40</v>
      </c>
      <c r="AM3727" s="113" t="s">
        <v>9870</v>
      </c>
      <c r="AN3727" s="113" t="s">
        <v>17096</v>
      </c>
      <c r="AO3727" s="113" t="s">
        <v>420</v>
      </c>
      <c r="AP3727" s="113">
        <v>2011</v>
      </c>
      <c r="AQ3727" s="113" t="s">
        <v>9905</v>
      </c>
      <c r="AR3727" s="113" t="s">
        <v>18230</v>
      </c>
      <c r="AS3727" s="113" t="s">
        <v>14</v>
      </c>
      <c r="AT3727" s="113" t="s">
        <v>14</v>
      </c>
      <c r="AU3727" s="113" t="s">
        <v>16229</v>
      </c>
      <c r="AV3727" s="113" t="s">
        <v>14</v>
      </c>
      <c r="AW3727" s="113" t="s">
        <v>14</v>
      </c>
    </row>
    <row r="3728" spans="1:49">
      <c r="A3728" s="116" t="s">
        <v>9420</v>
      </c>
      <c r="C3728" s="113" t="s">
        <v>9421</v>
      </c>
      <c r="E3728" s="113" t="s">
        <v>41</v>
      </c>
      <c r="F3728" s="113" t="s">
        <v>716</v>
      </c>
      <c r="G3728" s="114">
        <v>31384</v>
      </c>
      <c r="H3728" s="113" t="s">
        <v>16230</v>
      </c>
      <c r="I3728" s="113" t="s">
        <v>9866</v>
      </c>
      <c r="J3728" s="113" t="s">
        <v>9867</v>
      </c>
      <c r="K3728" s="113" t="s">
        <v>22398</v>
      </c>
      <c r="L3728" s="113">
        <v>82296697706</v>
      </c>
      <c r="M3728" s="113" t="s">
        <v>15918</v>
      </c>
      <c r="O3728" s="113" t="s">
        <v>15919</v>
      </c>
      <c r="P3728" s="113" t="s">
        <v>22399</v>
      </c>
      <c r="Q3728" s="113" t="s">
        <v>22400</v>
      </c>
      <c r="R3728" s="113">
        <v>15</v>
      </c>
      <c r="S3728" s="113" t="s">
        <v>13</v>
      </c>
      <c r="T3728" s="113" t="s">
        <v>22401</v>
      </c>
      <c r="U3728" s="113" t="s">
        <v>22402</v>
      </c>
      <c r="V3728" s="114">
        <v>40581</v>
      </c>
      <c r="W3728" s="114">
        <v>40544</v>
      </c>
      <c r="X3728" s="113" t="s">
        <v>22403</v>
      </c>
      <c r="Y3728" s="114">
        <v>41271</v>
      </c>
      <c r="Z3728" s="114">
        <v>41275</v>
      </c>
      <c r="AA3728" s="113">
        <v>22</v>
      </c>
      <c r="AB3728" s="113" t="s">
        <v>25</v>
      </c>
      <c r="AC3728" s="113">
        <v>32</v>
      </c>
      <c r="AD3728" s="113" t="s">
        <v>84</v>
      </c>
      <c r="AE3728" s="114">
        <v>44470</v>
      </c>
      <c r="AF3728" s="113">
        <v>10</v>
      </c>
      <c r="AG3728" s="113">
        <v>9</v>
      </c>
      <c r="AH3728" s="113" t="s">
        <v>16226</v>
      </c>
      <c r="AI3728" s="117" t="s">
        <v>9875</v>
      </c>
      <c r="AK3728" s="114">
        <v>43837</v>
      </c>
      <c r="AL3728" s="113">
        <v>40</v>
      </c>
      <c r="AM3728" s="113" t="s">
        <v>9870</v>
      </c>
      <c r="AN3728" s="113" t="s">
        <v>16561</v>
      </c>
      <c r="AO3728" s="113" t="s">
        <v>42</v>
      </c>
      <c r="AP3728" s="113">
        <v>2015</v>
      </c>
      <c r="AQ3728" s="113" t="s">
        <v>2436</v>
      </c>
      <c r="AR3728" s="113" t="s">
        <v>17326</v>
      </c>
      <c r="AS3728" s="113" t="s">
        <v>14</v>
      </c>
      <c r="AT3728" s="113" t="s">
        <v>14</v>
      </c>
      <c r="AU3728" s="113" t="s">
        <v>16229</v>
      </c>
      <c r="AV3728" s="113" t="s">
        <v>14</v>
      </c>
      <c r="AW3728" s="113" t="s">
        <v>14</v>
      </c>
    </row>
    <row r="3729" spans="1:49">
      <c r="A3729" s="116" t="s">
        <v>5693</v>
      </c>
      <c r="C3729" s="113" t="s">
        <v>96</v>
      </c>
      <c r="E3729" s="113" t="s">
        <v>2907</v>
      </c>
      <c r="F3729" s="113" t="s">
        <v>514</v>
      </c>
      <c r="G3729" s="114">
        <v>31386</v>
      </c>
      <c r="H3729" s="113" t="s">
        <v>16230</v>
      </c>
      <c r="I3729" s="113" t="s">
        <v>9866</v>
      </c>
      <c r="J3729" s="113" t="s">
        <v>9872</v>
      </c>
      <c r="K3729" s="113" t="s">
        <v>20024</v>
      </c>
      <c r="L3729" s="113">
        <v>85215711629</v>
      </c>
      <c r="M3729" s="113" t="s">
        <v>15708</v>
      </c>
      <c r="O3729" s="113" t="s">
        <v>15709</v>
      </c>
      <c r="P3729" s="113" t="s">
        <v>20025</v>
      </c>
      <c r="Q3729" s="113" t="s">
        <v>20026</v>
      </c>
      <c r="R3729" s="113">
        <v>15</v>
      </c>
      <c r="S3729" s="113" t="s">
        <v>13</v>
      </c>
      <c r="T3729" s="113" t="s">
        <v>20027</v>
      </c>
      <c r="U3729" s="113" t="s">
        <v>20028</v>
      </c>
      <c r="V3729" s="114">
        <v>40581</v>
      </c>
      <c r="W3729" s="114">
        <v>40544</v>
      </c>
      <c r="X3729" s="113" t="s">
        <v>20029</v>
      </c>
      <c r="Y3729" s="114">
        <v>41271</v>
      </c>
      <c r="Z3729" s="114">
        <v>41275</v>
      </c>
      <c r="AA3729" s="113">
        <v>32</v>
      </c>
      <c r="AB3729" s="113" t="s">
        <v>84</v>
      </c>
      <c r="AC3729" s="113">
        <v>41</v>
      </c>
      <c r="AD3729" s="113" t="s">
        <v>52</v>
      </c>
      <c r="AE3729" s="114">
        <v>44105</v>
      </c>
      <c r="AF3729" s="113">
        <v>9</v>
      </c>
      <c r="AG3729" s="113">
        <v>9</v>
      </c>
      <c r="AH3729" s="113" t="s">
        <v>16226</v>
      </c>
      <c r="AI3729" s="117" t="s">
        <v>12040</v>
      </c>
      <c r="AK3729" s="114">
        <v>44494</v>
      </c>
      <c r="AL3729" s="113">
        <v>40</v>
      </c>
      <c r="AM3729" s="113" t="s">
        <v>9870</v>
      </c>
      <c r="AN3729" s="113" t="s">
        <v>20030</v>
      </c>
      <c r="AO3729" s="113" t="s">
        <v>5694</v>
      </c>
      <c r="AP3729" s="113">
        <v>2010</v>
      </c>
      <c r="AQ3729" s="113" t="s">
        <v>8</v>
      </c>
      <c r="AR3729" s="113" t="s">
        <v>16867</v>
      </c>
      <c r="AS3729" s="113" t="s">
        <v>14</v>
      </c>
      <c r="AT3729" s="113" t="s">
        <v>14</v>
      </c>
      <c r="AU3729" s="113" t="s">
        <v>16229</v>
      </c>
      <c r="AV3729" s="113" t="s">
        <v>14</v>
      </c>
      <c r="AW3729" s="113" t="s">
        <v>14</v>
      </c>
    </row>
    <row r="3730" spans="1:49">
      <c r="A3730" s="116" t="s">
        <v>6693</v>
      </c>
      <c r="C3730" s="113" t="s">
        <v>6694</v>
      </c>
      <c r="E3730" s="113" t="s">
        <v>30</v>
      </c>
      <c r="F3730" s="113" t="s">
        <v>136</v>
      </c>
      <c r="G3730" s="114">
        <v>31388</v>
      </c>
      <c r="H3730" s="113" t="s">
        <v>16218</v>
      </c>
      <c r="I3730" s="113" t="s">
        <v>9866</v>
      </c>
      <c r="J3730" s="113" t="s">
        <v>9872</v>
      </c>
      <c r="K3730" s="113" t="s">
        <v>20860</v>
      </c>
      <c r="L3730" s="113">
        <v>85241321785</v>
      </c>
      <c r="M3730" s="113" t="s">
        <v>16099</v>
      </c>
      <c r="O3730" s="113" t="s">
        <v>20861</v>
      </c>
      <c r="P3730" s="113" t="s">
        <v>20862</v>
      </c>
      <c r="Q3730" s="113" t="s">
        <v>20863</v>
      </c>
      <c r="R3730" s="113">
        <v>15</v>
      </c>
      <c r="S3730" s="113" t="s">
        <v>13</v>
      </c>
      <c r="T3730" s="113" t="s">
        <v>20864</v>
      </c>
      <c r="U3730" s="113" t="s">
        <v>20865</v>
      </c>
      <c r="V3730" s="114">
        <v>40179</v>
      </c>
      <c r="W3730" s="114">
        <v>40179</v>
      </c>
      <c r="X3730" s="113" t="s">
        <v>20866</v>
      </c>
      <c r="Y3730" s="114">
        <v>40906</v>
      </c>
      <c r="Z3730" s="114">
        <v>40909</v>
      </c>
      <c r="AA3730" s="113">
        <v>31</v>
      </c>
      <c r="AB3730" s="113" t="s">
        <v>9</v>
      </c>
      <c r="AC3730" s="113">
        <v>34</v>
      </c>
      <c r="AD3730" s="113" t="s">
        <v>18</v>
      </c>
      <c r="AE3730" s="114">
        <v>43922</v>
      </c>
      <c r="AF3730" s="113">
        <v>10</v>
      </c>
      <c r="AG3730" s="113">
        <v>3</v>
      </c>
      <c r="AH3730" s="113" t="s">
        <v>16226</v>
      </c>
      <c r="AI3730" s="117" t="s">
        <v>9932</v>
      </c>
      <c r="AK3730" s="114">
        <v>44925</v>
      </c>
      <c r="AL3730" s="113">
        <v>40</v>
      </c>
      <c r="AM3730" s="113" t="s">
        <v>9870</v>
      </c>
      <c r="AN3730" s="113" t="s">
        <v>20402</v>
      </c>
      <c r="AO3730" s="113" t="s">
        <v>1081</v>
      </c>
      <c r="AP3730" s="113">
        <v>2009</v>
      </c>
      <c r="AQ3730" s="113" t="s">
        <v>8</v>
      </c>
      <c r="AR3730" s="113" t="s">
        <v>24827</v>
      </c>
      <c r="AS3730" s="113" t="s">
        <v>14</v>
      </c>
      <c r="AT3730" s="113" t="s">
        <v>14</v>
      </c>
      <c r="AU3730" s="113" t="s">
        <v>16229</v>
      </c>
      <c r="AV3730" s="113" t="s">
        <v>14</v>
      </c>
      <c r="AW3730" s="113" t="s">
        <v>14</v>
      </c>
    </row>
    <row r="3731" spans="1:49">
      <c r="A3731" s="116" t="s">
        <v>13653</v>
      </c>
      <c r="C3731" s="113" t="s">
        <v>1557</v>
      </c>
      <c r="E3731" s="113" t="s">
        <v>103</v>
      </c>
      <c r="F3731" s="113" t="s">
        <v>8</v>
      </c>
      <c r="G3731" s="114">
        <v>31388</v>
      </c>
      <c r="H3731" s="113" t="s">
        <v>16230</v>
      </c>
      <c r="I3731" s="113" t="s">
        <v>9866</v>
      </c>
      <c r="J3731" s="113" t="s">
        <v>9867</v>
      </c>
      <c r="K3731" s="113" t="s">
        <v>23808</v>
      </c>
      <c r="L3731" s="113">
        <v>85255140330</v>
      </c>
      <c r="M3731" s="113" t="s">
        <v>13654</v>
      </c>
      <c r="O3731" s="113" t="s">
        <v>23809</v>
      </c>
      <c r="P3731" s="113" t="s">
        <v>23810</v>
      </c>
      <c r="Q3731" s="113" t="s">
        <v>23811</v>
      </c>
      <c r="R3731" s="113">
        <v>15</v>
      </c>
      <c r="S3731" s="113" t="s">
        <v>13</v>
      </c>
      <c r="T3731" s="113" t="s">
        <v>23812</v>
      </c>
      <c r="U3731" s="113" t="s">
        <v>23813</v>
      </c>
      <c r="V3731" s="114">
        <v>40289</v>
      </c>
      <c r="W3731" s="114">
        <v>40179</v>
      </c>
      <c r="X3731" s="113" t="s">
        <v>23814</v>
      </c>
      <c r="Y3731" s="114">
        <v>40907</v>
      </c>
      <c r="Z3731" s="114">
        <v>40909</v>
      </c>
      <c r="AA3731" s="113">
        <v>23</v>
      </c>
      <c r="AB3731" s="113" t="s">
        <v>78</v>
      </c>
      <c r="AC3731" s="113">
        <v>34</v>
      </c>
      <c r="AD3731" s="113" t="s">
        <v>18</v>
      </c>
      <c r="AE3731" s="114">
        <v>45505</v>
      </c>
      <c r="AF3731" s="113">
        <v>12</v>
      </c>
      <c r="AG3731" s="113">
        <v>7</v>
      </c>
      <c r="AH3731" s="113" t="s">
        <v>16226</v>
      </c>
      <c r="AI3731" s="117" t="s">
        <v>302</v>
      </c>
      <c r="AK3731" s="114">
        <v>44470</v>
      </c>
      <c r="AL3731" s="113">
        <v>30</v>
      </c>
      <c r="AM3731" s="113" t="s">
        <v>9882</v>
      </c>
      <c r="AN3731" s="113" t="s">
        <v>16273</v>
      </c>
      <c r="AO3731" s="113" t="s">
        <v>107</v>
      </c>
      <c r="AP3731" s="113">
        <v>2007</v>
      </c>
      <c r="AQ3731" s="113" t="s">
        <v>8</v>
      </c>
      <c r="AR3731" s="113" t="s">
        <v>16437</v>
      </c>
      <c r="AS3731" s="113" t="s">
        <v>14</v>
      </c>
      <c r="AT3731" s="113" t="s">
        <v>14</v>
      </c>
      <c r="AU3731" s="113" t="s">
        <v>16229</v>
      </c>
      <c r="AV3731" s="113" t="s">
        <v>14</v>
      </c>
      <c r="AW3731" s="113" t="s">
        <v>14</v>
      </c>
    </row>
    <row r="3732" spans="1:49">
      <c r="A3732" s="116" t="s">
        <v>6008</v>
      </c>
      <c r="C3732" s="113" t="s">
        <v>3304</v>
      </c>
      <c r="E3732" s="113" t="s">
        <v>41</v>
      </c>
      <c r="F3732" s="113" t="s">
        <v>8</v>
      </c>
      <c r="G3732" s="114">
        <v>31393</v>
      </c>
      <c r="H3732" s="113" t="s">
        <v>16218</v>
      </c>
      <c r="I3732" s="113" t="s">
        <v>9866</v>
      </c>
      <c r="J3732" s="113" t="s">
        <v>9872</v>
      </c>
      <c r="K3732" s="113" t="s">
        <v>16875</v>
      </c>
      <c r="L3732" s="113">
        <v>82302096191</v>
      </c>
      <c r="M3732" s="113" t="s">
        <v>10803</v>
      </c>
      <c r="N3732" s="113" t="s">
        <v>16242</v>
      </c>
      <c r="O3732" s="113" t="s">
        <v>10804</v>
      </c>
      <c r="P3732" s="113" t="s">
        <v>16244</v>
      </c>
      <c r="Q3732" s="113" t="s">
        <v>16244</v>
      </c>
      <c r="R3732" s="113">
        <v>15</v>
      </c>
      <c r="S3732" s="113" t="s">
        <v>13</v>
      </c>
      <c r="T3732" s="113" t="s">
        <v>16876</v>
      </c>
      <c r="U3732" s="113" t="s">
        <v>16877</v>
      </c>
      <c r="V3732" s="114">
        <v>44186</v>
      </c>
      <c r="W3732" s="114">
        <v>44166</v>
      </c>
      <c r="X3732" s="113" t="s">
        <v>16878</v>
      </c>
      <c r="Y3732" s="114">
        <v>44593</v>
      </c>
      <c r="Z3732" s="114">
        <v>44593</v>
      </c>
      <c r="AA3732" s="113">
        <v>21</v>
      </c>
      <c r="AB3732" s="113" t="s">
        <v>24</v>
      </c>
      <c r="AC3732" s="113">
        <v>31</v>
      </c>
      <c r="AD3732" s="113" t="s">
        <v>9</v>
      </c>
      <c r="AE3732" s="114">
        <v>45200</v>
      </c>
      <c r="AF3732" s="113">
        <v>0</v>
      </c>
      <c r="AG3732" s="113">
        <v>0</v>
      </c>
      <c r="AH3732" s="113" t="s">
        <v>16226</v>
      </c>
      <c r="AI3732" s="117" t="s">
        <v>18200</v>
      </c>
      <c r="AK3732" s="114">
        <v>45200</v>
      </c>
      <c r="AL3732" s="113">
        <v>40</v>
      </c>
      <c r="AM3732" s="113" t="s">
        <v>9870</v>
      </c>
      <c r="AN3732" s="113" t="s">
        <v>16561</v>
      </c>
      <c r="AO3732" s="113" t="s">
        <v>42</v>
      </c>
      <c r="AP3732" s="113">
        <v>2009</v>
      </c>
      <c r="AQ3732" s="113" t="s">
        <v>8</v>
      </c>
      <c r="AR3732" s="113" t="s">
        <v>16874</v>
      </c>
      <c r="AS3732" s="113" t="s">
        <v>14</v>
      </c>
      <c r="AT3732" s="113" t="s">
        <v>14</v>
      </c>
      <c r="AU3732" s="113" t="s">
        <v>16229</v>
      </c>
      <c r="AV3732" s="113" t="s">
        <v>14</v>
      </c>
      <c r="AW3732" s="113" t="s">
        <v>14</v>
      </c>
    </row>
    <row r="3733" spans="1:49">
      <c r="A3733" s="116" t="s">
        <v>4592</v>
      </c>
      <c r="C3733" s="113" t="s">
        <v>4593</v>
      </c>
      <c r="E3733" s="113" t="s">
        <v>103</v>
      </c>
      <c r="F3733" s="113" t="s">
        <v>8</v>
      </c>
      <c r="G3733" s="114">
        <v>31394</v>
      </c>
      <c r="H3733" s="113" t="s">
        <v>16230</v>
      </c>
      <c r="I3733" s="113" t="s">
        <v>9866</v>
      </c>
      <c r="J3733" s="113" t="s">
        <v>9867</v>
      </c>
      <c r="K3733" s="113" t="s">
        <v>42645</v>
      </c>
      <c r="L3733" s="113">
        <v>85241161113</v>
      </c>
      <c r="M3733" s="113" t="s">
        <v>13650</v>
      </c>
      <c r="O3733" s="113" t="s">
        <v>42646</v>
      </c>
      <c r="P3733" s="113" t="s">
        <v>42647</v>
      </c>
      <c r="Q3733" s="113" t="s">
        <v>42648</v>
      </c>
      <c r="R3733" s="113">
        <v>15</v>
      </c>
      <c r="S3733" s="113" t="s">
        <v>13</v>
      </c>
      <c r="T3733" s="113" t="s">
        <v>42649</v>
      </c>
      <c r="U3733" s="113" t="s">
        <v>42650</v>
      </c>
      <c r="V3733" s="114">
        <v>39965</v>
      </c>
      <c r="W3733" s="114">
        <v>39904</v>
      </c>
      <c r="X3733" s="113" t="s">
        <v>42651</v>
      </c>
      <c r="Y3733" s="114">
        <v>40542</v>
      </c>
      <c r="Z3733" s="114">
        <v>40544</v>
      </c>
      <c r="AA3733" s="113">
        <v>23</v>
      </c>
      <c r="AB3733" s="113" t="s">
        <v>78</v>
      </c>
      <c r="AC3733" s="113">
        <v>33</v>
      </c>
      <c r="AD3733" s="113" t="s">
        <v>10</v>
      </c>
      <c r="AE3733" s="114">
        <v>44652</v>
      </c>
      <c r="AF3733" s="113">
        <v>11</v>
      </c>
      <c r="AG3733" s="113">
        <v>0</v>
      </c>
      <c r="AH3733" s="113" t="s">
        <v>16226</v>
      </c>
      <c r="AI3733" s="117" t="s">
        <v>302</v>
      </c>
      <c r="AK3733" s="114">
        <v>44652</v>
      </c>
      <c r="AL3733" s="113">
        <v>30</v>
      </c>
      <c r="AM3733" s="113" t="s">
        <v>9882</v>
      </c>
      <c r="AN3733" s="113" t="s">
        <v>16273</v>
      </c>
      <c r="AO3733" s="113" t="s">
        <v>107</v>
      </c>
      <c r="AP3733" s="113">
        <v>2008</v>
      </c>
      <c r="AQ3733" s="113" t="s">
        <v>8</v>
      </c>
      <c r="AR3733" s="113" t="s">
        <v>19217</v>
      </c>
      <c r="AS3733" s="113" t="s">
        <v>14</v>
      </c>
      <c r="AT3733" s="113" t="s">
        <v>14</v>
      </c>
      <c r="AU3733" s="113" t="s">
        <v>16229</v>
      </c>
      <c r="AV3733" s="113" t="s">
        <v>14</v>
      </c>
      <c r="AW3733" s="113" t="s">
        <v>14</v>
      </c>
    </row>
    <row r="3734" spans="1:49">
      <c r="A3734" s="116" t="s">
        <v>5272</v>
      </c>
      <c r="B3734" s="113">
        <v>10270381</v>
      </c>
      <c r="C3734" s="113" t="s">
        <v>5273</v>
      </c>
      <c r="E3734" s="113" t="s">
        <v>263</v>
      </c>
      <c r="F3734" s="113" t="s">
        <v>8</v>
      </c>
      <c r="G3734" s="114">
        <v>31396</v>
      </c>
      <c r="H3734" s="113" t="s">
        <v>16218</v>
      </c>
      <c r="I3734" s="113" t="s">
        <v>9866</v>
      </c>
      <c r="J3734" s="113" t="s">
        <v>9872</v>
      </c>
      <c r="K3734" s="113" t="s">
        <v>42703</v>
      </c>
      <c r="L3734" s="113">
        <v>81316214147</v>
      </c>
      <c r="M3734" s="113" t="s">
        <v>12586</v>
      </c>
      <c r="O3734" s="113" t="s">
        <v>42704</v>
      </c>
      <c r="P3734" s="113" t="s">
        <v>42705</v>
      </c>
      <c r="Q3734" s="113" t="s">
        <v>42706</v>
      </c>
      <c r="R3734" s="113">
        <v>15</v>
      </c>
      <c r="S3734" s="113" t="s">
        <v>13</v>
      </c>
      <c r="T3734" s="113" t="s">
        <v>42707</v>
      </c>
      <c r="U3734" s="113" t="s">
        <v>42708</v>
      </c>
      <c r="V3734" s="114">
        <v>38390</v>
      </c>
      <c r="W3734" s="114">
        <v>38322</v>
      </c>
      <c r="X3734" s="113" t="s">
        <v>42709</v>
      </c>
      <c r="Y3734" s="114">
        <v>39020</v>
      </c>
      <c r="Z3734" s="114">
        <v>39022</v>
      </c>
      <c r="AA3734" s="113">
        <v>21</v>
      </c>
      <c r="AB3734" s="113" t="s">
        <v>24</v>
      </c>
      <c r="AC3734" s="113">
        <v>41</v>
      </c>
      <c r="AD3734" s="113" t="s">
        <v>52</v>
      </c>
      <c r="AE3734" s="114">
        <v>44287</v>
      </c>
      <c r="AF3734" s="113">
        <v>12</v>
      </c>
      <c r="AG3734" s="113">
        <v>6</v>
      </c>
      <c r="AH3734" s="113" t="s">
        <v>9913</v>
      </c>
      <c r="AI3734" s="117" t="s">
        <v>42710</v>
      </c>
      <c r="AJ3734" s="113" t="s">
        <v>45514</v>
      </c>
      <c r="AK3734" s="114">
        <v>44923</v>
      </c>
      <c r="AL3734" s="113">
        <v>35</v>
      </c>
      <c r="AM3734" s="113" t="s">
        <v>9978</v>
      </c>
      <c r="AN3734" s="113" t="s">
        <v>34890</v>
      </c>
      <c r="AO3734" s="113" t="s">
        <v>264</v>
      </c>
      <c r="AP3734" s="113">
        <v>2008</v>
      </c>
      <c r="AQ3734" s="113" t="s">
        <v>8</v>
      </c>
      <c r="AR3734" s="113" t="s">
        <v>16283</v>
      </c>
      <c r="AS3734" s="113" t="s">
        <v>14</v>
      </c>
      <c r="AT3734" s="113" t="s">
        <v>14</v>
      </c>
      <c r="AU3734" s="113" t="s">
        <v>16229</v>
      </c>
      <c r="AV3734" s="113" t="s">
        <v>14</v>
      </c>
      <c r="AW3734" s="113" t="s">
        <v>14</v>
      </c>
    </row>
    <row r="3735" spans="1:49">
      <c r="A3735" s="116" t="s">
        <v>3626</v>
      </c>
      <c r="C3735" s="113" t="s">
        <v>459</v>
      </c>
      <c r="E3735" s="113" t="s">
        <v>41</v>
      </c>
      <c r="F3735" s="113" t="s">
        <v>8</v>
      </c>
      <c r="G3735" s="114">
        <v>31396</v>
      </c>
      <c r="H3735" s="113" t="s">
        <v>16218</v>
      </c>
      <c r="I3735" s="113" t="s">
        <v>9866</v>
      </c>
      <c r="J3735" s="113" t="s">
        <v>9872</v>
      </c>
      <c r="K3735" s="113" t="s">
        <v>33715</v>
      </c>
      <c r="M3735" s="113" t="s">
        <v>13399</v>
      </c>
      <c r="O3735" s="113" t="s">
        <v>13400</v>
      </c>
      <c r="P3735" s="113" t="s">
        <v>33716</v>
      </c>
      <c r="Q3735" s="113" t="s">
        <v>33717</v>
      </c>
      <c r="R3735" s="113">
        <v>15</v>
      </c>
      <c r="S3735" s="113" t="s">
        <v>13</v>
      </c>
      <c r="T3735" s="113" t="s">
        <v>33718</v>
      </c>
      <c r="U3735" s="113" t="s">
        <v>33719</v>
      </c>
      <c r="V3735" s="114">
        <v>40581</v>
      </c>
      <c r="W3735" s="114">
        <v>40544</v>
      </c>
      <c r="X3735" s="113" t="s">
        <v>33720</v>
      </c>
      <c r="Y3735" s="114">
        <v>41271</v>
      </c>
      <c r="Z3735" s="114">
        <v>41275</v>
      </c>
      <c r="AA3735" s="113">
        <v>22</v>
      </c>
      <c r="AB3735" s="113" t="s">
        <v>25</v>
      </c>
      <c r="AC3735" s="113">
        <v>31</v>
      </c>
      <c r="AD3735" s="113" t="s">
        <v>9</v>
      </c>
      <c r="AE3735" s="114">
        <v>45200</v>
      </c>
      <c r="AF3735" s="113">
        <v>10</v>
      </c>
      <c r="AG3735" s="113">
        <v>9</v>
      </c>
      <c r="AH3735" s="113" t="s">
        <v>16226</v>
      </c>
      <c r="AI3735" s="117" t="s">
        <v>9875</v>
      </c>
      <c r="AK3735" s="114">
        <v>44927</v>
      </c>
      <c r="AL3735" s="113">
        <v>25</v>
      </c>
      <c r="AM3735" s="113" t="s">
        <v>9974</v>
      </c>
      <c r="AN3735" s="113" t="s">
        <v>19210</v>
      </c>
      <c r="AO3735" s="113" t="s">
        <v>135</v>
      </c>
      <c r="AP3735" s="113">
        <v>2007</v>
      </c>
      <c r="AQ3735" s="113" t="s">
        <v>9994</v>
      </c>
      <c r="AR3735" s="113" t="s">
        <v>20667</v>
      </c>
      <c r="AS3735" s="113" t="s">
        <v>14</v>
      </c>
      <c r="AT3735" s="113" t="s">
        <v>14</v>
      </c>
      <c r="AU3735" s="113" t="s">
        <v>16229</v>
      </c>
      <c r="AV3735" s="113" t="s">
        <v>14</v>
      </c>
    </row>
    <row r="3736" spans="1:49">
      <c r="A3736" s="116" t="s">
        <v>6279</v>
      </c>
      <c r="C3736" s="113" t="s">
        <v>6280</v>
      </c>
      <c r="E3736" s="113" t="s">
        <v>30</v>
      </c>
      <c r="F3736" s="113" t="s">
        <v>510</v>
      </c>
      <c r="G3736" s="114">
        <v>31397</v>
      </c>
      <c r="H3736" s="113" t="s">
        <v>16230</v>
      </c>
      <c r="I3736" s="113" t="s">
        <v>9866</v>
      </c>
      <c r="J3736" s="113" t="s">
        <v>9872</v>
      </c>
      <c r="K3736" s="113" t="s">
        <v>35740</v>
      </c>
      <c r="L3736" s="113">
        <v>85242919688</v>
      </c>
      <c r="M3736" s="113" t="s">
        <v>35741</v>
      </c>
      <c r="O3736" s="113" t="s">
        <v>15188</v>
      </c>
      <c r="P3736" s="113" t="s">
        <v>35742</v>
      </c>
      <c r="Q3736" s="113" t="s">
        <v>35743</v>
      </c>
      <c r="R3736" s="113">
        <v>15</v>
      </c>
      <c r="S3736" s="113" t="s">
        <v>13</v>
      </c>
      <c r="T3736" s="113" t="s">
        <v>35744</v>
      </c>
      <c r="U3736" s="113" t="s">
        <v>35745</v>
      </c>
      <c r="V3736" s="114">
        <v>42051</v>
      </c>
      <c r="W3736" s="114">
        <v>41944</v>
      </c>
      <c r="X3736" s="113" t="s">
        <v>35746</v>
      </c>
      <c r="Y3736" s="114">
        <v>42612</v>
      </c>
      <c r="Z3736" s="114">
        <v>42614</v>
      </c>
      <c r="AA3736" s="113">
        <v>21</v>
      </c>
      <c r="AB3736" s="113" t="s">
        <v>24</v>
      </c>
      <c r="AC3736" s="113">
        <v>32</v>
      </c>
      <c r="AD3736" s="113" t="s">
        <v>84</v>
      </c>
      <c r="AE3736" s="114">
        <v>45017</v>
      </c>
      <c r="AF3736" s="113">
        <v>13</v>
      </c>
      <c r="AG3736" s="113">
        <v>3</v>
      </c>
      <c r="AH3736" s="113" t="s">
        <v>9913</v>
      </c>
      <c r="AI3736" s="117" t="s">
        <v>336</v>
      </c>
      <c r="AJ3736" s="113" t="s">
        <v>45516</v>
      </c>
      <c r="AK3736" s="114">
        <v>44923</v>
      </c>
      <c r="AL3736" s="113">
        <v>40</v>
      </c>
      <c r="AM3736" s="113" t="s">
        <v>9870</v>
      </c>
      <c r="AN3736" s="113" t="s">
        <v>16468</v>
      </c>
      <c r="AO3736" s="113" t="s">
        <v>31</v>
      </c>
      <c r="AP3736" s="113">
        <v>2011</v>
      </c>
      <c r="AQ3736" s="113" t="s">
        <v>6669</v>
      </c>
      <c r="AR3736" s="113" t="s">
        <v>35747</v>
      </c>
      <c r="AS3736" s="113" t="s">
        <v>14</v>
      </c>
      <c r="AT3736" s="113" t="s">
        <v>14</v>
      </c>
      <c r="AU3736" s="113" t="s">
        <v>16229</v>
      </c>
      <c r="AV3736" s="113" t="s">
        <v>14</v>
      </c>
      <c r="AW3736" s="113" t="s">
        <v>14</v>
      </c>
    </row>
    <row r="3737" spans="1:49">
      <c r="A3737" s="116" t="s">
        <v>570</v>
      </c>
      <c r="C3737" s="113" t="s">
        <v>571</v>
      </c>
      <c r="E3737" s="113" t="s">
        <v>97</v>
      </c>
      <c r="F3737" s="113" t="s">
        <v>8</v>
      </c>
      <c r="G3737" s="114">
        <v>31400</v>
      </c>
      <c r="H3737" s="113" t="s">
        <v>16230</v>
      </c>
      <c r="I3737" s="113" t="s">
        <v>9866</v>
      </c>
      <c r="J3737" s="113" t="s">
        <v>9867</v>
      </c>
      <c r="K3737" s="113" t="s">
        <v>31480</v>
      </c>
      <c r="L3737" s="113">
        <v>85255419585</v>
      </c>
      <c r="M3737" s="113" t="s">
        <v>31481</v>
      </c>
      <c r="O3737" s="113" t="s">
        <v>10878</v>
      </c>
      <c r="P3737" s="113" t="s">
        <v>31482</v>
      </c>
      <c r="Q3737" s="113" t="s">
        <v>31483</v>
      </c>
      <c r="R3737" s="113">
        <v>15</v>
      </c>
      <c r="S3737" s="113" t="s">
        <v>13</v>
      </c>
      <c r="T3737" s="113" t="s">
        <v>31484</v>
      </c>
      <c r="U3737" s="113" t="s">
        <v>31485</v>
      </c>
      <c r="V3737" s="114">
        <v>39965</v>
      </c>
      <c r="W3737" s="114">
        <v>39904</v>
      </c>
      <c r="X3737" s="113" t="s">
        <v>31486</v>
      </c>
      <c r="Y3737" s="114">
        <v>40542</v>
      </c>
      <c r="Z3737" s="114">
        <v>40544</v>
      </c>
      <c r="AA3737" s="113">
        <v>31</v>
      </c>
      <c r="AB3737" s="113" t="s">
        <v>9</v>
      </c>
      <c r="AC3737" s="113">
        <v>42</v>
      </c>
      <c r="AD3737" s="113" t="s">
        <v>92</v>
      </c>
      <c r="AE3737" s="114">
        <v>45505</v>
      </c>
      <c r="AF3737" s="113">
        <v>15</v>
      </c>
      <c r="AG3737" s="113">
        <v>4</v>
      </c>
      <c r="AH3737" s="113" t="s">
        <v>16226</v>
      </c>
      <c r="AI3737" s="117" t="s">
        <v>10031</v>
      </c>
      <c r="AK3737" s="114">
        <v>44470</v>
      </c>
      <c r="AL3737" s="113">
        <v>40</v>
      </c>
      <c r="AM3737" s="113" t="s">
        <v>9870</v>
      </c>
      <c r="AN3737" s="113" t="s">
        <v>17701</v>
      </c>
      <c r="AO3737" s="113" t="s">
        <v>572</v>
      </c>
      <c r="AP3737" s="113">
        <v>2007</v>
      </c>
      <c r="AQ3737" s="113" t="s">
        <v>8</v>
      </c>
      <c r="AR3737" s="113" t="s">
        <v>18766</v>
      </c>
      <c r="AS3737" s="113" t="s">
        <v>14</v>
      </c>
      <c r="AT3737" s="113" t="s">
        <v>14</v>
      </c>
      <c r="AU3737" s="113" t="s">
        <v>16229</v>
      </c>
      <c r="AV3737" s="113" t="s">
        <v>14</v>
      </c>
      <c r="AW3737" s="113" t="s">
        <v>14</v>
      </c>
    </row>
    <row r="3738" spans="1:49">
      <c r="A3738" s="116" t="s">
        <v>1457</v>
      </c>
      <c r="C3738" s="113" t="s">
        <v>1148</v>
      </c>
      <c r="E3738" s="113" t="s">
        <v>41</v>
      </c>
      <c r="F3738" s="113" t="s">
        <v>8</v>
      </c>
      <c r="G3738" s="114">
        <v>31400</v>
      </c>
      <c r="H3738" s="113" t="s">
        <v>16230</v>
      </c>
      <c r="I3738" s="113" t="s">
        <v>9866</v>
      </c>
      <c r="J3738" s="113" t="s">
        <v>9872</v>
      </c>
      <c r="K3738" s="113" t="s">
        <v>35331</v>
      </c>
      <c r="L3738" s="113">
        <v>85241362297</v>
      </c>
      <c r="M3738" s="113" t="s">
        <v>12358</v>
      </c>
      <c r="O3738" s="113" t="s">
        <v>12359</v>
      </c>
      <c r="P3738" s="113" t="s">
        <v>35332</v>
      </c>
      <c r="Q3738" s="113" t="s">
        <v>35333</v>
      </c>
      <c r="R3738" s="113">
        <v>15</v>
      </c>
      <c r="S3738" s="113" t="s">
        <v>13</v>
      </c>
      <c r="T3738" s="113" t="s">
        <v>35334</v>
      </c>
      <c r="U3738" s="113" t="s">
        <v>35335</v>
      </c>
      <c r="V3738" s="114">
        <v>42051</v>
      </c>
      <c r="W3738" s="114">
        <v>42036</v>
      </c>
      <c r="X3738" s="113" t="s">
        <v>35336</v>
      </c>
      <c r="Y3738" s="114">
        <v>42612</v>
      </c>
      <c r="Z3738" s="114">
        <v>42614</v>
      </c>
      <c r="AA3738" s="113">
        <v>21</v>
      </c>
      <c r="AB3738" s="113" t="s">
        <v>24</v>
      </c>
      <c r="AC3738" s="113">
        <v>32</v>
      </c>
      <c r="AD3738" s="113" t="s">
        <v>84</v>
      </c>
      <c r="AE3738" s="114">
        <v>45383</v>
      </c>
      <c r="AF3738" s="113">
        <v>14</v>
      </c>
      <c r="AG3738" s="113">
        <v>7</v>
      </c>
      <c r="AH3738" s="113" t="s">
        <v>16263</v>
      </c>
      <c r="AI3738" s="117" t="s">
        <v>16264</v>
      </c>
      <c r="AK3738" s="114">
        <v>45302</v>
      </c>
      <c r="AL3738" s="113">
        <v>40</v>
      </c>
      <c r="AM3738" s="113" t="s">
        <v>9870</v>
      </c>
      <c r="AN3738" s="113" t="s">
        <v>16561</v>
      </c>
      <c r="AO3738" s="113" t="s">
        <v>42</v>
      </c>
      <c r="AP3738" s="113">
        <v>2014</v>
      </c>
      <c r="AQ3738" s="113" t="s">
        <v>9889</v>
      </c>
      <c r="AR3738" s="113" t="s">
        <v>17656</v>
      </c>
      <c r="AS3738" s="113" t="s">
        <v>14</v>
      </c>
      <c r="AT3738" s="113" t="s">
        <v>14</v>
      </c>
      <c r="AU3738" s="113" t="s">
        <v>16229</v>
      </c>
      <c r="AV3738" s="113" t="s">
        <v>14</v>
      </c>
    </row>
    <row r="3739" spans="1:49">
      <c r="A3739" s="116" t="s">
        <v>3720</v>
      </c>
      <c r="C3739" s="113" t="s">
        <v>3721</v>
      </c>
      <c r="E3739" s="113" t="s">
        <v>103</v>
      </c>
      <c r="F3739" s="113" t="s">
        <v>716</v>
      </c>
      <c r="G3739" s="114">
        <v>31402</v>
      </c>
      <c r="H3739" s="113" t="s">
        <v>16230</v>
      </c>
      <c r="I3739" s="113" t="s">
        <v>9866</v>
      </c>
      <c r="J3739" s="113" t="s">
        <v>9872</v>
      </c>
      <c r="K3739" s="113" t="s">
        <v>34198</v>
      </c>
      <c r="L3739" s="113">
        <v>81230601820</v>
      </c>
      <c r="M3739" s="113" t="s">
        <v>15923</v>
      </c>
      <c r="O3739" s="113" t="s">
        <v>34199</v>
      </c>
      <c r="P3739" s="113" t="s">
        <v>34200</v>
      </c>
      <c r="Q3739" s="113" t="s">
        <v>34201</v>
      </c>
      <c r="R3739" s="113">
        <v>15</v>
      </c>
      <c r="S3739" s="113" t="s">
        <v>13</v>
      </c>
      <c r="T3739" s="113" t="s">
        <v>34202</v>
      </c>
      <c r="U3739" s="113" t="s">
        <v>34203</v>
      </c>
      <c r="V3739" s="114">
        <v>40179</v>
      </c>
      <c r="W3739" s="114">
        <v>40179</v>
      </c>
      <c r="X3739" s="113" t="s">
        <v>34204</v>
      </c>
      <c r="Y3739" s="114">
        <v>40906</v>
      </c>
      <c r="Z3739" s="114">
        <v>40909</v>
      </c>
      <c r="AA3739" s="113">
        <v>23</v>
      </c>
      <c r="AB3739" s="113" t="s">
        <v>78</v>
      </c>
      <c r="AC3739" s="113">
        <v>34</v>
      </c>
      <c r="AD3739" s="113" t="s">
        <v>18</v>
      </c>
      <c r="AE3739" s="114">
        <v>45566</v>
      </c>
      <c r="AF3739" s="113">
        <v>12</v>
      </c>
      <c r="AG3739" s="113">
        <v>9</v>
      </c>
      <c r="AH3739" s="113" t="s">
        <v>16226</v>
      </c>
      <c r="AI3739" s="117" t="s">
        <v>302</v>
      </c>
      <c r="AK3739" s="114">
        <v>44652</v>
      </c>
      <c r="AL3739" s="113">
        <v>30</v>
      </c>
      <c r="AM3739" s="113" t="s">
        <v>9882</v>
      </c>
      <c r="AN3739" s="113" t="s">
        <v>16273</v>
      </c>
      <c r="AO3739" s="113" t="s">
        <v>107</v>
      </c>
      <c r="AP3739" s="113">
        <v>2007</v>
      </c>
      <c r="AQ3739" s="113" t="s">
        <v>8</v>
      </c>
      <c r="AR3739" s="113" t="s">
        <v>45518</v>
      </c>
      <c r="AS3739" s="113" t="s">
        <v>14</v>
      </c>
      <c r="AT3739" s="113" t="s">
        <v>14</v>
      </c>
      <c r="AU3739" s="113" t="s">
        <v>16229</v>
      </c>
      <c r="AV3739" s="113" t="s">
        <v>14</v>
      </c>
      <c r="AW3739" s="113" t="s">
        <v>14</v>
      </c>
    </row>
    <row r="3740" spans="1:49">
      <c r="A3740" s="116" t="s">
        <v>1543</v>
      </c>
      <c r="C3740" s="113" t="s">
        <v>1544</v>
      </c>
      <c r="E3740" s="113" t="s">
        <v>41</v>
      </c>
      <c r="F3740" s="113" t="s">
        <v>494</v>
      </c>
      <c r="G3740" s="114">
        <v>31404</v>
      </c>
      <c r="H3740" s="113" t="s">
        <v>16218</v>
      </c>
      <c r="I3740" s="113" t="s">
        <v>9866</v>
      </c>
      <c r="J3740" s="113" t="s">
        <v>9867</v>
      </c>
      <c r="K3740" s="113" t="s">
        <v>17679</v>
      </c>
      <c r="L3740" s="113">
        <v>82194788703</v>
      </c>
      <c r="M3740" s="113" t="s">
        <v>15969</v>
      </c>
      <c r="O3740" s="113" t="s">
        <v>17680</v>
      </c>
      <c r="P3740" s="113" t="s">
        <v>17681</v>
      </c>
      <c r="Q3740" s="113" t="s">
        <v>17682</v>
      </c>
      <c r="R3740" s="113">
        <v>15</v>
      </c>
      <c r="S3740" s="113" t="s">
        <v>13</v>
      </c>
      <c r="T3740" s="113" t="s">
        <v>17683</v>
      </c>
      <c r="U3740" s="113" t="s">
        <v>17684</v>
      </c>
      <c r="V3740" s="114">
        <v>40581</v>
      </c>
      <c r="W3740" s="114">
        <v>40544</v>
      </c>
      <c r="X3740" s="113" t="s">
        <v>17685</v>
      </c>
      <c r="Y3740" s="114">
        <v>41271</v>
      </c>
      <c r="Z3740" s="114">
        <v>41275</v>
      </c>
      <c r="AA3740" s="113">
        <v>31</v>
      </c>
      <c r="AB3740" s="113" t="s">
        <v>9</v>
      </c>
      <c r="AC3740" s="113">
        <v>34</v>
      </c>
      <c r="AD3740" s="113" t="s">
        <v>18</v>
      </c>
      <c r="AE3740" s="114">
        <v>45566</v>
      </c>
      <c r="AF3740" s="113">
        <v>13</v>
      </c>
      <c r="AG3740" s="113">
        <v>9</v>
      </c>
      <c r="AH3740" s="113" t="s">
        <v>16226</v>
      </c>
      <c r="AI3740" s="117" t="s">
        <v>9891</v>
      </c>
      <c r="AK3740" s="114">
        <v>44287</v>
      </c>
      <c r="AL3740" s="113">
        <v>40</v>
      </c>
      <c r="AM3740" s="113" t="s">
        <v>9870</v>
      </c>
      <c r="AN3740" s="113" t="s">
        <v>16891</v>
      </c>
      <c r="AO3740" s="113" t="s">
        <v>1545</v>
      </c>
      <c r="AP3740" s="113">
        <v>2009</v>
      </c>
      <c r="AQ3740" s="113" t="s">
        <v>8</v>
      </c>
      <c r="AR3740" s="113" t="s">
        <v>17642</v>
      </c>
      <c r="AS3740" s="113" t="s">
        <v>14</v>
      </c>
      <c r="AT3740" s="113" t="s">
        <v>14</v>
      </c>
      <c r="AU3740" s="113" t="s">
        <v>16229</v>
      </c>
      <c r="AV3740" s="113" t="s">
        <v>14</v>
      </c>
    </row>
    <row r="3741" spans="1:49">
      <c r="A3741" s="116" t="s">
        <v>7952</v>
      </c>
      <c r="C3741" s="113" t="s">
        <v>7953</v>
      </c>
      <c r="F3741" s="113" t="s">
        <v>8</v>
      </c>
      <c r="G3741" s="114">
        <v>31406</v>
      </c>
      <c r="H3741" s="113" t="s">
        <v>16218</v>
      </c>
      <c r="I3741" s="113" t="s">
        <v>9866</v>
      </c>
      <c r="J3741" s="113" t="s">
        <v>9867</v>
      </c>
      <c r="K3741" s="113" t="s">
        <v>38213</v>
      </c>
      <c r="M3741" s="113" t="s">
        <v>14007</v>
      </c>
      <c r="O3741" s="113" t="s">
        <v>10976</v>
      </c>
      <c r="P3741" s="113" t="s">
        <v>38214</v>
      </c>
      <c r="Q3741" s="113" t="s">
        <v>38215</v>
      </c>
      <c r="R3741" s="113">
        <v>15</v>
      </c>
      <c r="S3741" s="113" t="s">
        <v>13</v>
      </c>
      <c r="T3741" s="113" t="s">
        <v>38216</v>
      </c>
      <c r="U3741" s="113" t="s">
        <v>38217</v>
      </c>
      <c r="V3741" s="114">
        <v>39904</v>
      </c>
      <c r="W3741" s="114">
        <v>39904</v>
      </c>
      <c r="X3741" s="113" t="s">
        <v>38218</v>
      </c>
      <c r="Y3741" s="114">
        <v>40542</v>
      </c>
      <c r="Z3741" s="114">
        <v>40544</v>
      </c>
      <c r="AA3741" s="113">
        <v>21</v>
      </c>
      <c r="AB3741" s="113" t="s">
        <v>24</v>
      </c>
      <c r="AC3741" s="113">
        <v>23</v>
      </c>
      <c r="AD3741" s="113" t="s">
        <v>78</v>
      </c>
      <c r="AE3741" s="114">
        <v>43739</v>
      </c>
      <c r="AF3741" s="113">
        <v>15</v>
      </c>
      <c r="AG3741" s="113">
        <v>3</v>
      </c>
      <c r="AH3741" s="113" t="s">
        <v>16263</v>
      </c>
      <c r="AI3741" s="117" t="s">
        <v>16325</v>
      </c>
      <c r="AK3741" s="114">
        <v>45302</v>
      </c>
      <c r="AL3741" s="113">
        <v>17</v>
      </c>
      <c r="AM3741" s="113" t="s">
        <v>9982</v>
      </c>
      <c r="AN3741" s="113" t="s">
        <v>21369</v>
      </c>
      <c r="AO3741" s="113" t="s">
        <v>4231</v>
      </c>
      <c r="AP3741" s="113">
        <v>2004</v>
      </c>
      <c r="AQ3741" s="113" t="s">
        <v>8</v>
      </c>
      <c r="AR3741" s="113" t="s">
        <v>32901</v>
      </c>
      <c r="AS3741" s="113" t="s">
        <v>14</v>
      </c>
      <c r="AT3741" s="113" t="s">
        <v>14</v>
      </c>
      <c r="AU3741" s="113" t="s">
        <v>16229</v>
      </c>
      <c r="AV3741" s="113" t="s">
        <v>14</v>
      </c>
    </row>
    <row r="3742" spans="1:49">
      <c r="A3742" s="116" t="s">
        <v>8104</v>
      </c>
      <c r="C3742" s="113" t="s">
        <v>8105</v>
      </c>
      <c r="E3742" s="113" t="s">
        <v>41</v>
      </c>
      <c r="F3742" s="113" t="s">
        <v>98</v>
      </c>
      <c r="G3742" s="114">
        <v>31406</v>
      </c>
      <c r="H3742" s="113" t="s">
        <v>16218</v>
      </c>
      <c r="I3742" s="113" t="s">
        <v>9866</v>
      </c>
      <c r="J3742" s="113" t="s">
        <v>9872</v>
      </c>
      <c r="K3742" s="113" t="s">
        <v>21569</v>
      </c>
      <c r="L3742" s="113">
        <v>82285124007</v>
      </c>
      <c r="M3742" s="113" t="s">
        <v>10313</v>
      </c>
      <c r="O3742" s="113" t="s">
        <v>21570</v>
      </c>
      <c r="P3742" s="113" t="s">
        <v>21571</v>
      </c>
      <c r="Q3742" s="113" t="s">
        <v>21572</v>
      </c>
      <c r="R3742" s="113">
        <v>15</v>
      </c>
      <c r="S3742" s="113" t="s">
        <v>13</v>
      </c>
      <c r="T3742" s="113" t="s">
        <v>21573</v>
      </c>
      <c r="U3742" s="113" t="s">
        <v>21574</v>
      </c>
      <c r="V3742" s="114">
        <v>40210</v>
      </c>
      <c r="W3742" s="114">
        <v>40179</v>
      </c>
      <c r="X3742" s="113" t="s">
        <v>21575</v>
      </c>
      <c r="Y3742" s="114">
        <v>40906</v>
      </c>
      <c r="Z3742" s="114">
        <v>40909</v>
      </c>
      <c r="AA3742" s="113">
        <v>31</v>
      </c>
      <c r="AB3742" s="113" t="s">
        <v>9</v>
      </c>
      <c r="AC3742" s="113">
        <v>34</v>
      </c>
      <c r="AD3742" s="113" t="s">
        <v>18</v>
      </c>
      <c r="AE3742" s="114">
        <v>45383</v>
      </c>
      <c r="AF3742" s="113">
        <v>14</v>
      </c>
      <c r="AG3742" s="113">
        <v>3</v>
      </c>
      <c r="AH3742" s="113" t="s">
        <v>16226</v>
      </c>
      <c r="AI3742" s="117" t="s">
        <v>9891</v>
      </c>
      <c r="AK3742" s="114">
        <v>43739</v>
      </c>
      <c r="AL3742" s="113">
        <v>40</v>
      </c>
      <c r="AM3742" s="113" t="s">
        <v>9870</v>
      </c>
      <c r="AN3742" s="113" t="s">
        <v>21576</v>
      </c>
      <c r="AO3742" s="113" t="s">
        <v>21577</v>
      </c>
      <c r="AP3742" s="113">
        <v>2023</v>
      </c>
      <c r="AQ3742" s="113" t="s">
        <v>8</v>
      </c>
      <c r="AR3742" s="113" t="s">
        <v>17710</v>
      </c>
      <c r="AS3742" s="113" t="s">
        <v>14</v>
      </c>
      <c r="AT3742" s="113" t="s">
        <v>14</v>
      </c>
      <c r="AU3742" s="113" t="s">
        <v>16229</v>
      </c>
      <c r="AV3742" s="113" t="s">
        <v>14</v>
      </c>
      <c r="AW3742" s="113" t="s">
        <v>14</v>
      </c>
    </row>
    <row r="3743" spans="1:49">
      <c r="A3743" s="116" t="s">
        <v>8101</v>
      </c>
      <c r="C3743" s="113" t="s">
        <v>8102</v>
      </c>
      <c r="E3743" s="113" t="s">
        <v>8103</v>
      </c>
      <c r="F3743" s="113" t="s">
        <v>196</v>
      </c>
      <c r="G3743" s="114">
        <v>31406</v>
      </c>
      <c r="H3743" s="113" t="s">
        <v>16218</v>
      </c>
      <c r="I3743" s="113" t="s">
        <v>9866</v>
      </c>
      <c r="J3743" s="113" t="s">
        <v>9867</v>
      </c>
      <c r="K3743" s="113" t="s">
        <v>44885</v>
      </c>
      <c r="L3743" s="113">
        <v>85241327456</v>
      </c>
      <c r="M3743" s="113" t="s">
        <v>15540</v>
      </c>
      <c r="O3743" s="113" t="s">
        <v>44886</v>
      </c>
      <c r="P3743" s="113" t="s">
        <v>44887</v>
      </c>
      <c r="Q3743" s="113" t="s">
        <v>44888</v>
      </c>
      <c r="R3743" s="113">
        <v>15</v>
      </c>
      <c r="S3743" s="113" t="s">
        <v>13</v>
      </c>
      <c r="T3743" s="113" t="s">
        <v>44889</v>
      </c>
      <c r="U3743" s="113" t="s">
        <v>44890</v>
      </c>
      <c r="V3743" s="114">
        <v>40179</v>
      </c>
      <c r="W3743" s="114">
        <v>40179</v>
      </c>
      <c r="X3743" s="113" t="s">
        <v>44891</v>
      </c>
      <c r="Y3743" s="114">
        <v>40906</v>
      </c>
      <c r="Z3743" s="114">
        <v>40909</v>
      </c>
      <c r="AA3743" s="113">
        <v>21</v>
      </c>
      <c r="AB3743" s="113" t="s">
        <v>24</v>
      </c>
      <c r="AC3743" s="113">
        <v>33</v>
      </c>
      <c r="AD3743" s="113" t="s">
        <v>10</v>
      </c>
      <c r="AE3743" s="114">
        <v>44470</v>
      </c>
      <c r="AF3743" s="113">
        <v>11</v>
      </c>
      <c r="AG3743" s="113">
        <v>9</v>
      </c>
      <c r="AH3743" s="113" t="s">
        <v>16226</v>
      </c>
      <c r="AI3743" s="117" t="s">
        <v>13821</v>
      </c>
      <c r="AK3743" s="114">
        <v>44925</v>
      </c>
      <c r="AL3743" s="113">
        <v>45</v>
      </c>
      <c r="AM3743" s="113" t="s">
        <v>9922</v>
      </c>
      <c r="AN3743" s="113" t="s">
        <v>27738</v>
      </c>
      <c r="AO3743" s="113" t="s">
        <v>4344</v>
      </c>
      <c r="AP3743" s="113">
        <v>2019</v>
      </c>
      <c r="AQ3743" s="113" t="s">
        <v>5236</v>
      </c>
      <c r="AR3743" s="113" t="s">
        <v>22084</v>
      </c>
      <c r="AS3743" s="113" t="s">
        <v>14</v>
      </c>
      <c r="AT3743" s="113" t="s">
        <v>14</v>
      </c>
      <c r="AU3743" s="113" t="s">
        <v>16229</v>
      </c>
      <c r="AV3743" s="113" t="s">
        <v>14</v>
      </c>
      <c r="AW3743" s="113" t="s">
        <v>14</v>
      </c>
    </row>
    <row r="3744" spans="1:49">
      <c r="A3744" s="116" t="s">
        <v>1982</v>
      </c>
      <c r="C3744" s="113" t="s">
        <v>1983</v>
      </c>
      <c r="E3744" s="113" t="s">
        <v>824</v>
      </c>
      <c r="F3744" s="113" t="s">
        <v>761</v>
      </c>
      <c r="G3744" s="114">
        <v>31406</v>
      </c>
      <c r="H3744" s="113" t="s">
        <v>16230</v>
      </c>
      <c r="I3744" s="113" t="s">
        <v>9866</v>
      </c>
      <c r="J3744" s="113" t="s">
        <v>9872</v>
      </c>
      <c r="K3744" s="113" t="s">
        <v>23740</v>
      </c>
      <c r="L3744" s="113">
        <v>85241105161</v>
      </c>
      <c r="M3744" s="113" t="s">
        <v>14654</v>
      </c>
      <c r="O3744" s="113" t="s">
        <v>23741</v>
      </c>
      <c r="P3744" s="113" t="s">
        <v>23742</v>
      </c>
      <c r="Q3744" s="113" t="s">
        <v>23743</v>
      </c>
      <c r="R3744" s="113">
        <v>15</v>
      </c>
      <c r="S3744" s="113" t="s">
        <v>13</v>
      </c>
      <c r="T3744" s="113" t="s">
        <v>23744</v>
      </c>
      <c r="U3744" s="113" t="s">
        <v>23745</v>
      </c>
      <c r="V3744" s="114">
        <v>40581</v>
      </c>
      <c r="W3744" s="114">
        <v>40544</v>
      </c>
      <c r="X3744" s="113" t="s">
        <v>23746</v>
      </c>
      <c r="Y3744" s="114">
        <v>41486</v>
      </c>
      <c r="Z3744" s="114">
        <v>41487</v>
      </c>
      <c r="AA3744" s="113">
        <v>23</v>
      </c>
      <c r="AB3744" s="113" t="s">
        <v>78</v>
      </c>
      <c r="AC3744" s="113">
        <v>33</v>
      </c>
      <c r="AD3744" s="113" t="s">
        <v>10</v>
      </c>
      <c r="AE3744" s="114">
        <v>45017</v>
      </c>
      <c r="AF3744" s="113">
        <v>10</v>
      </c>
      <c r="AG3744" s="113">
        <v>3</v>
      </c>
      <c r="AH3744" s="113" t="s">
        <v>16226</v>
      </c>
      <c r="AI3744" s="117" t="s">
        <v>10991</v>
      </c>
      <c r="AK3744" s="114">
        <v>45017</v>
      </c>
      <c r="AL3744" s="113">
        <v>35</v>
      </c>
      <c r="AM3744" s="113" t="s">
        <v>9978</v>
      </c>
      <c r="AN3744" s="113" t="s">
        <v>17439</v>
      </c>
      <c r="AO3744" s="113" t="s">
        <v>1160</v>
      </c>
      <c r="AP3744" s="113">
        <v>2019</v>
      </c>
      <c r="AQ3744" s="113" t="s">
        <v>8</v>
      </c>
      <c r="AR3744" s="113" t="s">
        <v>16274</v>
      </c>
      <c r="AS3744" s="113" t="s">
        <v>14</v>
      </c>
      <c r="AT3744" s="113" t="s">
        <v>14</v>
      </c>
      <c r="AU3744" s="113" t="s">
        <v>16229</v>
      </c>
      <c r="AV3744" s="113" t="s">
        <v>14</v>
      </c>
      <c r="AW3744" s="113" t="s">
        <v>14</v>
      </c>
    </row>
    <row r="3745" spans="1:49">
      <c r="A3745" s="116" t="s">
        <v>1320</v>
      </c>
      <c r="C3745" s="113" t="s">
        <v>1321</v>
      </c>
      <c r="F3745" s="113" t="s">
        <v>8</v>
      </c>
      <c r="G3745" s="114">
        <v>31406</v>
      </c>
      <c r="H3745" s="113" t="s">
        <v>16218</v>
      </c>
      <c r="I3745" s="113" t="s">
        <v>9866</v>
      </c>
      <c r="J3745" s="113" t="s">
        <v>9872</v>
      </c>
      <c r="K3745" s="113" t="s">
        <v>36973</v>
      </c>
      <c r="M3745" s="113" t="s">
        <v>36974</v>
      </c>
      <c r="O3745" s="113" t="s">
        <v>12631</v>
      </c>
      <c r="P3745" s="113" t="s">
        <v>36975</v>
      </c>
      <c r="Q3745" s="113" t="s">
        <v>36976</v>
      </c>
      <c r="R3745" s="113">
        <v>15</v>
      </c>
      <c r="S3745" s="113" t="s">
        <v>13</v>
      </c>
      <c r="T3745" s="113" t="s">
        <v>36977</v>
      </c>
      <c r="U3745" s="113" t="s">
        <v>36978</v>
      </c>
      <c r="V3745" s="114">
        <v>42032</v>
      </c>
      <c r="W3745" s="114">
        <v>41944</v>
      </c>
      <c r="X3745" s="113" t="s">
        <v>36979</v>
      </c>
      <c r="Y3745" s="114">
        <v>42612</v>
      </c>
      <c r="Z3745" s="114">
        <v>42614</v>
      </c>
      <c r="AA3745" s="113">
        <v>21</v>
      </c>
      <c r="AB3745" s="113" t="s">
        <v>24</v>
      </c>
      <c r="AC3745" s="113">
        <v>22</v>
      </c>
      <c r="AD3745" s="113" t="s">
        <v>25</v>
      </c>
      <c r="AE3745" s="114">
        <v>43739</v>
      </c>
      <c r="AF3745" s="113">
        <v>14</v>
      </c>
      <c r="AG3745" s="113">
        <v>9</v>
      </c>
      <c r="AH3745" s="113" t="s">
        <v>16263</v>
      </c>
      <c r="AI3745" s="117" t="s">
        <v>16325</v>
      </c>
      <c r="AK3745" s="114">
        <v>45302</v>
      </c>
      <c r="AL3745" s="113">
        <v>17</v>
      </c>
      <c r="AM3745" s="113" t="s">
        <v>9982</v>
      </c>
      <c r="AN3745" s="113" t="s">
        <v>36980</v>
      </c>
      <c r="AO3745" s="113" t="s">
        <v>1322</v>
      </c>
      <c r="AP3745" s="113">
        <v>2004</v>
      </c>
      <c r="AQ3745" s="113" t="s">
        <v>8</v>
      </c>
      <c r="AR3745" s="113" t="s">
        <v>17492</v>
      </c>
      <c r="AS3745" s="113" t="s">
        <v>14</v>
      </c>
      <c r="AT3745" s="113" t="s">
        <v>14</v>
      </c>
      <c r="AU3745" s="113" t="s">
        <v>16229</v>
      </c>
      <c r="AV3745" s="113" t="s">
        <v>14</v>
      </c>
    </row>
    <row r="3746" spans="1:49">
      <c r="A3746" s="116" t="s">
        <v>6770</v>
      </c>
      <c r="C3746" s="113" t="s">
        <v>490</v>
      </c>
      <c r="E3746" s="113" t="s">
        <v>103</v>
      </c>
      <c r="F3746" s="113" t="s">
        <v>3308</v>
      </c>
      <c r="G3746" s="114">
        <v>31407</v>
      </c>
      <c r="H3746" s="113" t="s">
        <v>16230</v>
      </c>
      <c r="I3746" s="113" t="s">
        <v>9866</v>
      </c>
      <c r="J3746" s="113" t="s">
        <v>9872</v>
      </c>
      <c r="K3746" s="113" t="s">
        <v>20550</v>
      </c>
      <c r="L3746" s="113">
        <v>82217990607</v>
      </c>
      <c r="M3746" s="113" t="s">
        <v>46333</v>
      </c>
      <c r="O3746" s="113" t="s">
        <v>12370</v>
      </c>
      <c r="P3746" s="113" t="s">
        <v>20551</v>
      </c>
      <c r="Q3746" s="113" t="s">
        <v>20552</v>
      </c>
      <c r="R3746" s="113">
        <v>15</v>
      </c>
      <c r="S3746" s="113" t="s">
        <v>13</v>
      </c>
      <c r="T3746" s="113" t="s">
        <v>20553</v>
      </c>
      <c r="U3746" s="113" t="s">
        <v>20554</v>
      </c>
      <c r="V3746" s="114">
        <v>39965</v>
      </c>
      <c r="W3746" s="114">
        <v>39904</v>
      </c>
      <c r="X3746" s="113" t="s">
        <v>20555</v>
      </c>
      <c r="Y3746" s="114">
        <v>40542</v>
      </c>
      <c r="Z3746" s="114">
        <v>40544</v>
      </c>
      <c r="AA3746" s="113">
        <v>23</v>
      </c>
      <c r="AB3746" s="113" t="s">
        <v>78</v>
      </c>
      <c r="AC3746" s="113">
        <v>33</v>
      </c>
      <c r="AD3746" s="113" t="s">
        <v>10</v>
      </c>
      <c r="AE3746" s="114">
        <v>45017</v>
      </c>
      <c r="AF3746" s="113">
        <v>12</v>
      </c>
      <c r="AG3746" s="113">
        <v>0</v>
      </c>
      <c r="AH3746" s="113" t="s">
        <v>16226</v>
      </c>
      <c r="AI3746" s="117" t="s">
        <v>302</v>
      </c>
      <c r="AK3746" s="114">
        <v>45017</v>
      </c>
      <c r="AL3746" s="113">
        <v>30</v>
      </c>
      <c r="AM3746" s="113" t="s">
        <v>9882</v>
      </c>
      <c r="AN3746" s="113" t="s">
        <v>16273</v>
      </c>
      <c r="AO3746" s="113" t="s">
        <v>107</v>
      </c>
      <c r="AP3746" s="113">
        <v>2006</v>
      </c>
      <c r="AQ3746" s="113" t="s">
        <v>9994</v>
      </c>
      <c r="AR3746" s="113" t="s">
        <v>16421</v>
      </c>
      <c r="AS3746" s="113" t="s">
        <v>14</v>
      </c>
      <c r="AT3746" s="113" t="s">
        <v>14</v>
      </c>
      <c r="AU3746" s="113" t="s">
        <v>16229</v>
      </c>
      <c r="AV3746" s="113" t="s">
        <v>14</v>
      </c>
      <c r="AW3746" s="113" t="s">
        <v>14</v>
      </c>
    </row>
    <row r="3747" spans="1:49">
      <c r="A3747" s="116" t="s">
        <v>6909</v>
      </c>
      <c r="C3747" s="113" t="s">
        <v>102</v>
      </c>
      <c r="E3747" s="113" t="s">
        <v>41</v>
      </c>
      <c r="F3747" s="113" t="s">
        <v>8</v>
      </c>
      <c r="G3747" s="114">
        <v>31413</v>
      </c>
      <c r="H3747" s="113" t="s">
        <v>16230</v>
      </c>
      <c r="I3747" s="113" t="s">
        <v>9866</v>
      </c>
      <c r="J3747" s="113" t="s">
        <v>9872</v>
      </c>
      <c r="K3747" s="113" t="s">
        <v>29427</v>
      </c>
      <c r="L3747" s="113">
        <v>85340237262</v>
      </c>
      <c r="M3747" s="113" t="s">
        <v>29428</v>
      </c>
      <c r="O3747" s="113" t="s">
        <v>13558</v>
      </c>
      <c r="P3747" s="113" t="s">
        <v>29429</v>
      </c>
      <c r="Q3747" s="113" t="s">
        <v>29430</v>
      </c>
      <c r="R3747" s="113">
        <v>15</v>
      </c>
      <c r="S3747" s="113" t="s">
        <v>13</v>
      </c>
      <c r="T3747" s="113" t="s">
        <v>29431</v>
      </c>
      <c r="U3747" s="113" t="s">
        <v>29432</v>
      </c>
      <c r="V3747" s="114">
        <v>40179</v>
      </c>
      <c r="W3747" s="114">
        <v>40179</v>
      </c>
      <c r="X3747" s="113" t="s">
        <v>29433</v>
      </c>
      <c r="Y3747" s="114">
        <v>40906</v>
      </c>
      <c r="Z3747" s="114">
        <v>40909</v>
      </c>
      <c r="AA3747" s="113">
        <v>31</v>
      </c>
      <c r="AB3747" s="113" t="s">
        <v>9</v>
      </c>
      <c r="AC3747" s="113">
        <v>34</v>
      </c>
      <c r="AD3747" s="113" t="s">
        <v>18</v>
      </c>
      <c r="AE3747" s="114">
        <v>45200</v>
      </c>
      <c r="AF3747" s="113">
        <v>13</v>
      </c>
      <c r="AG3747" s="113">
        <v>9</v>
      </c>
      <c r="AH3747" s="113" t="s">
        <v>16226</v>
      </c>
      <c r="AI3747" s="117" t="s">
        <v>9891</v>
      </c>
      <c r="AK3747" s="114">
        <v>44287</v>
      </c>
      <c r="AL3747" s="113">
        <v>40</v>
      </c>
      <c r="AM3747" s="113" t="s">
        <v>9870</v>
      </c>
      <c r="AN3747" s="113" t="s">
        <v>16899</v>
      </c>
      <c r="AO3747" s="113" t="s">
        <v>861</v>
      </c>
      <c r="AP3747" s="113">
        <v>2008</v>
      </c>
      <c r="AQ3747" s="113" t="s">
        <v>8</v>
      </c>
      <c r="AR3747" s="113" t="s">
        <v>17710</v>
      </c>
      <c r="AS3747" s="113" t="s">
        <v>14</v>
      </c>
      <c r="AT3747" s="113" t="s">
        <v>14</v>
      </c>
      <c r="AU3747" s="113" t="s">
        <v>16229</v>
      </c>
      <c r="AV3747" s="113" t="s">
        <v>14</v>
      </c>
      <c r="AW3747" s="113" t="s">
        <v>14</v>
      </c>
    </row>
    <row r="3748" spans="1:49">
      <c r="A3748" s="116" t="s">
        <v>4842</v>
      </c>
      <c r="C3748" s="113" t="s">
        <v>4843</v>
      </c>
      <c r="E3748" s="113" t="s">
        <v>41</v>
      </c>
      <c r="F3748" s="113" t="s">
        <v>716</v>
      </c>
      <c r="G3748" s="114">
        <v>31413</v>
      </c>
      <c r="H3748" s="113" t="s">
        <v>16230</v>
      </c>
      <c r="I3748" s="113" t="s">
        <v>9866</v>
      </c>
      <c r="J3748" s="113" t="s">
        <v>9872</v>
      </c>
      <c r="K3748" s="113" t="s">
        <v>41682</v>
      </c>
      <c r="L3748" s="113">
        <v>85255409239</v>
      </c>
      <c r="M3748" s="113" t="s">
        <v>15916</v>
      </c>
      <c r="O3748" s="113" t="s">
        <v>15917</v>
      </c>
      <c r="P3748" s="113" t="s">
        <v>41683</v>
      </c>
      <c r="Q3748" s="113" t="s">
        <v>41684</v>
      </c>
      <c r="R3748" s="113">
        <v>15</v>
      </c>
      <c r="S3748" s="113" t="s">
        <v>13</v>
      </c>
      <c r="T3748" s="113" t="s">
        <v>41685</v>
      </c>
      <c r="U3748" s="113" t="s">
        <v>41686</v>
      </c>
      <c r="V3748" s="114">
        <v>40581</v>
      </c>
      <c r="W3748" s="114">
        <v>40544</v>
      </c>
      <c r="X3748" s="113" t="s">
        <v>41687</v>
      </c>
      <c r="Y3748" s="114">
        <v>41271</v>
      </c>
      <c r="Z3748" s="114">
        <v>41275</v>
      </c>
      <c r="AA3748" s="113">
        <v>22</v>
      </c>
      <c r="AB3748" s="113" t="s">
        <v>25</v>
      </c>
      <c r="AC3748" s="113">
        <v>32</v>
      </c>
      <c r="AD3748" s="113" t="s">
        <v>84</v>
      </c>
      <c r="AE3748" s="114">
        <v>44470</v>
      </c>
      <c r="AF3748" s="113">
        <v>8</v>
      </c>
      <c r="AG3748" s="113">
        <v>9</v>
      </c>
      <c r="AH3748" s="113" t="s">
        <v>16226</v>
      </c>
      <c r="AI3748" s="117" t="s">
        <v>9875</v>
      </c>
      <c r="AK3748" s="114">
        <v>44470</v>
      </c>
      <c r="AL3748" s="113">
        <v>40</v>
      </c>
      <c r="AM3748" s="113" t="s">
        <v>9870</v>
      </c>
      <c r="AN3748" s="113" t="s">
        <v>17256</v>
      </c>
      <c r="AO3748" s="113" t="s">
        <v>1424</v>
      </c>
      <c r="AP3748" s="113">
        <v>2015</v>
      </c>
      <c r="AQ3748" s="113" t="s">
        <v>2436</v>
      </c>
      <c r="AR3748" s="113" t="s">
        <v>18277</v>
      </c>
      <c r="AS3748" s="113" t="s">
        <v>14</v>
      </c>
      <c r="AT3748" s="113" t="s">
        <v>14</v>
      </c>
      <c r="AU3748" s="113" t="s">
        <v>16229</v>
      </c>
      <c r="AV3748" s="113" t="s">
        <v>14</v>
      </c>
      <c r="AW3748" s="113" t="s">
        <v>14</v>
      </c>
    </row>
    <row r="3749" spans="1:49">
      <c r="A3749" s="116" t="s">
        <v>9549</v>
      </c>
      <c r="C3749" s="113" t="s">
        <v>9550</v>
      </c>
      <c r="E3749" s="113" t="s">
        <v>34</v>
      </c>
      <c r="F3749" s="113" t="s">
        <v>8</v>
      </c>
      <c r="G3749" s="114">
        <v>31413</v>
      </c>
      <c r="H3749" s="113" t="s">
        <v>16230</v>
      </c>
      <c r="I3749" s="113" t="s">
        <v>9866</v>
      </c>
      <c r="J3749" s="113" t="s">
        <v>9872</v>
      </c>
      <c r="K3749" s="113" t="s">
        <v>27109</v>
      </c>
      <c r="L3749" s="113">
        <v>85241042937</v>
      </c>
      <c r="M3749" s="113" t="s">
        <v>11655</v>
      </c>
      <c r="O3749" s="113" t="s">
        <v>11523</v>
      </c>
      <c r="P3749" s="113" t="s">
        <v>27110</v>
      </c>
      <c r="Q3749" s="113" t="s">
        <v>27111</v>
      </c>
      <c r="R3749" s="113">
        <v>15</v>
      </c>
      <c r="S3749" s="113" t="s">
        <v>13</v>
      </c>
      <c r="T3749" s="113" t="s">
        <v>27112</v>
      </c>
      <c r="U3749" s="113" t="s">
        <v>27113</v>
      </c>
      <c r="V3749" s="114">
        <v>42032</v>
      </c>
      <c r="W3749" s="114">
        <v>41944</v>
      </c>
      <c r="X3749" s="113" t="s">
        <v>27114</v>
      </c>
      <c r="Y3749" s="114">
        <v>42612</v>
      </c>
      <c r="Z3749" s="114">
        <v>42614</v>
      </c>
      <c r="AA3749" s="113">
        <v>21</v>
      </c>
      <c r="AB3749" s="113" t="s">
        <v>24</v>
      </c>
      <c r="AC3749" s="113">
        <v>32</v>
      </c>
      <c r="AD3749" s="113" t="s">
        <v>84</v>
      </c>
      <c r="AE3749" s="114">
        <v>45017</v>
      </c>
      <c r="AF3749" s="113">
        <v>13</v>
      </c>
      <c r="AG3749" s="113">
        <v>3</v>
      </c>
      <c r="AH3749" s="113" t="s">
        <v>16263</v>
      </c>
      <c r="AI3749" s="117" t="s">
        <v>75</v>
      </c>
      <c r="AK3749" s="114">
        <v>43350</v>
      </c>
      <c r="AL3749" s="113">
        <v>40</v>
      </c>
      <c r="AM3749" s="113" t="s">
        <v>9870</v>
      </c>
      <c r="AN3749" s="113" t="s">
        <v>16399</v>
      </c>
      <c r="AO3749" s="113" t="s">
        <v>169</v>
      </c>
      <c r="AP3749" s="113">
        <v>2009</v>
      </c>
      <c r="AQ3749" s="113" t="s">
        <v>8</v>
      </c>
      <c r="AR3749" s="113" t="s">
        <v>27115</v>
      </c>
      <c r="AS3749" s="113" t="s">
        <v>14</v>
      </c>
      <c r="AT3749" s="113" t="s">
        <v>14</v>
      </c>
      <c r="AU3749" s="113" t="s">
        <v>16229</v>
      </c>
      <c r="AV3749" s="113" t="s">
        <v>14</v>
      </c>
      <c r="AW3749" s="113" t="s">
        <v>14</v>
      </c>
    </row>
    <row r="3750" spans="1:49">
      <c r="A3750" s="116" t="s">
        <v>9633</v>
      </c>
      <c r="C3750" s="113" t="s">
        <v>9634</v>
      </c>
      <c r="E3750" s="113" t="s">
        <v>789</v>
      </c>
      <c r="F3750" s="113" t="s">
        <v>8</v>
      </c>
      <c r="G3750" s="114">
        <v>31413</v>
      </c>
      <c r="H3750" s="113" t="s">
        <v>16218</v>
      </c>
      <c r="I3750" s="113" t="s">
        <v>9866</v>
      </c>
      <c r="J3750" s="113" t="s">
        <v>9872</v>
      </c>
      <c r="K3750" s="113" t="s">
        <v>26607</v>
      </c>
      <c r="L3750" s="113">
        <v>82346865577</v>
      </c>
      <c r="M3750" s="113" t="s">
        <v>13575</v>
      </c>
      <c r="N3750" s="113" t="s">
        <v>26608</v>
      </c>
      <c r="O3750" s="113" t="s">
        <v>45783</v>
      </c>
      <c r="P3750" s="113" t="s">
        <v>26609</v>
      </c>
      <c r="Q3750" s="113" t="s">
        <v>16244</v>
      </c>
      <c r="R3750" s="113">
        <v>15</v>
      </c>
      <c r="S3750" s="113" t="s">
        <v>13</v>
      </c>
      <c r="T3750" s="113" t="s">
        <v>26610</v>
      </c>
      <c r="U3750" s="113" t="s">
        <v>26611</v>
      </c>
      <c r="V3750" s="114">
        <v>44186</v>
      </c>
      <c r="W3750" s="114">
        <v>44166</v>
      </c>
      <c r="X3750" s="113" t="s">
        <v>26612</v>
      </c>
      <c r="Y3750" s="114">
        <v>44593</v>
      </c>
      <c r="Z3750" s="114">
        <v>44593</v>
      </c>
      <c r="AA3750" s="113">
        <v>31</v>
      </c>
      <c r="AB3750" s="113" t="s">
        <v>9</v>
      </c>
      <c r="AC3750" s="113">
        <v>31</v>
      </c>
      <c r="AD3750" s="113" t="s">
        <v>9</v>
      </c>
      <c r="AE3750" s="114">
        <v>44166</v>
      </c>
      <c r="AF3750" s="113">
        <v>0</v>
      </c>
      <c r="AG3750" s="113">
        <v>0</v>
      </c>
      <c r="AH3750" s="113" t="s">
        <v>16226</v>
      </c>
      <c r="AI3750" s="117" t="s">
        <v>12117</v>
      </c>
      <c r="AK3750" s="114">
        <v>44593</v>
      </c>
      <c r="AL3750" s="113">
        <v>40</v>
      </c>
      <c r="AM3750" s="113" t="s">
        <v>9870</v>
      </c>
      <c r="AN3750" s="113" t="s">
        <v>26601</v>
      </c>
      <c r="AO3750" s="113" t="s">
        <v>3240</v>
      </c>
      <c r="AP3750" s="113">
        <v>2010</v>
      </c>
      <c r="AQ3750" s="113" t="s">
        <v>8</v>
      </c>
      <c r="AR3750" s="113" t="s">
        <v>18780</v>
      </c>
      <c r="AS3750" s="113" t="s">
        <v>14</v>
      </c>
      <c r="AT3750" s="113" t="s">
        <v>14</v>
      </c>
      <c r="AU3750" s="113" t="s">
        <v>16229</v>
      </c>
      <c r="AV3750" s="113" t="s">
        <v>14</v>
      </c>
    </row>
    <row r="3751" spans="1:49">
      <c r="A3751" s="116" t="s">
        <v>4495</v>
      </c>
      <c r="C3751" s="113" t="s">
        <v>4496</v>
      </c>
      <c r="E3751" s="113" t="s">
        <v>103</v>
      </c>
      <c r="F3751" s="113" t="s">
        <v>8</v>
      </c>
      <c r="G3751" s="114">
        <v>31416</v>
      </c>
      <c r="H3751" s="113" t="s">
        <v>16230</v>
      </c>
      <c r="I3751" s="113" t="s">
        <v>9866</v>
      </c>
      <c r="J3751" s="113" t="s">
        <v>9872</v>
      </c>
      <c r="K3751" s="113" t="s">
        <v>33478</v>
      </c>
      <c r="L3751" s="113">
        <v>82249183220</v>
      </c>
      <c r="M3751" s="113" t="s">
        <v>13681</v>
      </c>
      <c r="O3751" s="113" t="s">
        <v>13682</v>
      </c>
      <c r="P3751" s="113" t="s">
        <v>33479</v>
      </c>
      <c r="Q3751" s="113" t="s">
        <v>33480</v>
      </c>
      <c r="R3751" s="113">
        <v>15</v>
      </c>
      <c r="S3751" s="113" t="s">
        <v>13</v>
      </c>
      <c r="T3751" s="113" t="s">
        <v>33481</v>
      </c>
      <c r="U3751" s="113" t="s">
        <v>33482</v>
      </c>
      <c r="V3751" s="114">
        <v>39965</v>
      </c>
      <c r="W3751" s="114">
        <v>39904</v>
      </c>
      <c r="X3751" s="113" t="s">
        <v>33483</v>
      </c>
      <c r="Y3751" s="114">
        <v>43283</v>
      </c>
      <c r="Z3751" s="114">
        <v>40544</v>
      </c>
      <c r="AA3751" s="113">
        <v>23</v>
      </c>
      <c r="AB3751" s="113" t="s">
        <v>78</v>
      </c>
      <c r="AC3751" s="113">
        <v>31</v>
      </c>
      <c r="AD3751" s="113" t="s">
        <v>9</v>
      </c>
      <c r="AE3751" s="114">
        <v>45505</v>
      </c>
      <c r="AF3751" s="113">
        <v>13</v>
      </c>
      <c r="AG3751" s="113">
        <v>4</v>
      </c>
      <c r="AH3751" s="113" t="s">
        <v>16226</v>
      </c>
      <c r="AI3751" s="117" t="s">
        <v>104</v>
      </c>
      <c r="AK3751" s="114">
        <v>45505</v>
      </c>
      <c r="AL3751" s="113">
        <v>30</v>
      </c>
      <c r="AM3751" s="113" t="s">
        <v>9882</v>
      </c>
      <c r="AN3751" s="113" t="s">
        <v>16273</v>
      </c>
      <c r="AO3751" s="113" t="s">
        <v>107</v>
      </c>
      <c r="AP3751" s="113">
        <v>2007</v>
      </c>
      <c r="AQ3751" s="113" t="s">
        <v>8</v>
      </c>
      <c r="AR3751" s="113" t="s">
        <v>16437</v>
      </c>
      <c r="AS3751" s="113" t="s">
        <v>14</v>
      </c>
      <c r="AT3751" s="113" t="s">
        <v>14</v>
      </c>
      <c r="AU3751" s="113" t="s">
        <v>16229</v>
      </c>
      <c r="AV3751" s="113" t="s">
        <v>14</v>
      </c>
    </row>
    <row r="3752" spans="1:49">
      <c r="A3752" s="116" t="s">
        <v>7178</v>
      </c>
      <c r="C3752" s="113" t="s">
        <v>7179</v>
      </c>
      <c r="E3752" s="113" t="s">
        <v>41</v>
      </c>
      <c r="F3752" s="113" t="s">
        <v>293</v>
      </c>
      <c r="G3752" s="114">
        <v>31417</v>
      </c>
      <c r="H3752" s="113" t="s">
        <v>16230</v>
      </c>
      <c r="I3752" s="113" t="s">
        <v>9866</v>
      </c>
      <c r="J3752" s="113" t="s">
        <v>9872</v>
      </c>
      <c r="K3752" s="113" t="s">
        <v>42711</v>
      </c>
      <c r="M3752" s="113" t="s">
        <v>14990</v>
      </c>
      <c r="O3752" s="113" t="s">
        <v>14991</v>
      </c>
      <c r="P3752" s="113" t="s">
        <v>42712</v>
      </c>
      <c r="Q3752" s="113" t="s">
        <v>42713</v>
      </c>
      <c r="R3752" s="113">
        <v>15</v>
      </c>
      <c r="S3752" s="113" t="s">
        <v>13</v>
      </c>
      <c r="T3752" s="113" t="s">
        <v>42714</v>
      </c>
      <c r="U3752" s="113" t="s">
        <v>42715</v>
      </c>
      <c r="V3752" s="114">
        <v>39965</v>
      </c>
      <c r="W3752" s="114">
        <v>39904</v>
      </c>
      <c r="X3752" s="113" t="s">
        <v>23408</v>
      </c>
      <c r="Y3752" s="114">
        <v>40542</v>
      </c>
      <c r="Z3752" s="114">
        <v>40544</v>
      </c>
      <c r="AA3752" s="113">
        <v>22</v>
      </c>
      <c r="AB3752" s="113" t="s">
        <v>25</v>
      </c>
      <c r="AC3752" s="113">
        <v>32</v>
      </c>
      <c r="AD3752" s="113" t="s">
        <v>84</v>
      </c>
      <c r="AE3752" s="114">
        <v>44835</v>
      </c>
      <c r="AF3752" s="113">
        <v>11</v>
      </c>
      <c r="AG3752" s="113">
        <v>6</v>
      </c>
      <c r="AH3752" s="113" t="s">
        <v>16226</v>
      </c>
      <c r="AI3752" s="117" t="s">
        <v>9875</v>
      </c>
      <c r="AK3752" s="114">
        <v>43647</v>
      </c>
      <c r="AL3752" s="113">
        <v>40</v>
      </c>
      <c r="AM3752" s="113" t="s">
        <v>9870</v>
      </c>
      <c r="AN3752" s="113" t="s">
        <v>16561</v>
      </c>
      <c r="AO3752" s="113" t="s">
        <v>42</v>
      </c>
      <c r="AP3752" s="113">
        <v>2021</v>
      </c>
      <c r="AQ3752" s="113" t="s">
        <v>9871</v>
      </c>
      <c r="AR3752" s="113" t="s">
        <v>17361</v>
      </c>
      <c r="AS3752" s="113" t="s">
        <v>14</v>
      </c>
      <c r="AT3752" s="113" t="s">
        <v>14</v>
      </c>
      <c r="AU3752" s="113" t="s">
        <v>16229</v>
      </c>
      <c r="AV3752" s="113" t="s">
        <v>14</v>
      </c>
      <c r="AW3752" s="113" t="s">
        <v>14</v>
      </c>
    </row>
    <row r="3753" spans="1:49">
      <c r="A3753" s="116" t="s">
        <v>3305</v>
      </c>
      <c r="C3753" s="113" t="s">
        <v>2071</v>
      </c>
      <c r="E3753" s="113" t="s">
        <v>103</v>
      </c>
      <c r="F3753" s="113" t="s">
        <v>8</v>
      </c>
      <c r="G3753" s="114">
        <v>31419</v>
      </c>
      <c r="H3753" s="113" t="s">
        <v>16230</v>
      </c>
      <c r="I3753" s="113" t="s">
        <v>9866</v>
      </c>
      <c r="J3753" s="113" t="s">
        <v>9872</v>
      </c>
      <c r="K3753" s="113" t="s">
        <v>46792</v>
      </c>
      <c r="L3753" s="113">
        <v>82293958886</v>
      </c>
      <c r="M3753" s="113" t="s">
        <v>46793</v>
      </c>
      <c r="O3753" s="113" t="s">
        <v>11865</v>
      </c>
      <c r="P3753" s="113" t="s">
        <v>19829</v>
      </c>
      <c r="Q3753" s="113" t="s">
        <v>19830</v>
      </c>
      <c r="R3753" s="113">
        <v>15</v>
      </c>
      <c r="S3753" s="113" t="s">
        <v>13</v>
      </c>
      <c r="T3753" s="113" t="s">
        <v>19831</v>
      </c>
      <c r="U3753" s="113" t="s">
        <v>19832</v>
      </c>
      <c r="V3753" s="114">
        <v>40179</v>
      </c>
      <c r="W3753" s="114">
        <v>40179</v>
      </c>
      <c r="X3753" s="113" t="s">
        <v>19833</v>
      </c>
      <c r="Y3753" s="114">
        <v>40906</v>
      </c>
      <c r="Z3753" s="114">
        <v>40909</v>
      </c>
      <c r="AA3753" s="113">
        <v>23</v>
      </c>
      <c r="AB3753" s="113" t="s">
        <v>78</v>
      </c>
      <c r="AC3753" s="113">
        <v>33</v>
      </c>
      <c r="AD3753" s="113" t="s">
        <v>10</v>
      </c>
      <c r="AE3753" s="114">
        <v>45017</v>
      </c>
      <c r="AF3753" s="113">
        <v>11</v>
      </c>
      <c r="AG3753" s="113">
        <v>3</v>
      </c>
      <c r="AH3753" s="113" t="s">
        <v>16226</v>
      </c>
      <c r="AI3753" s="117" t="s">
        <v>302</v>
      </c>
      <c r="AK3753" s="114">
        <v>45017</v>
      </c>
      <c r="AL3753" s="113">
        <v>30</v>
      </c>
      <c r="AM3753" s="113" t="s">
        <v>9882</v>
      </c>
      <c r="AN3753" s="113" t="s">
        <v>16273</v>
      </c>
      <c r="AO3753" s="113" t="s">
        <v>107</v>
      </c>
      <c r="AP3753" s="113">
        <v>2008</v>
      </c>
      <c r="AQ3753" s="113" t="s">
        <v>8</v>
      </c>
      <c r="AR3753" s="113" t="s">
        <v>18832</v>
      </c>
      <c r="AS3753" s="113" t="s">
        <v>14</v>
      </c>
      <c r="AT3753" s="113" t="s">
        <v>14</v>
      </c>
      <c r="AU3753" s="113" t="s">
        <v>16229</v>
      </c>
      <c r="AV3753" s="113" t="s">
        <v>14</v>
      </c>
      <c r="AW3753" s="113" t="s">
        <v>14</v>
      </c>
    </row>
    <row r="3754" spans="1:49">
      <c r="A3754" s="116" t="s">
        <v>8180</v>
      </c>
      <c r="C3754" s="113" t="s">
        <v>8181</v>
      </c>
      <c r="E3754" s="113" t="s">
        <v>789</v>
      </c>
      <c r="F3754" s="113" t="s">
        <v>8</v>
      </c>
      <c r="G3754" s="114">
        <v>31422</v>
      </c>
      <c r="H3754" s="113" t="s">
        <v>16230</v>
      </c>
      <c r="I3754" s="113" t="s">
        <v>9866</v>
      </c>
      <c r="J3754" s="113" t="s">
        <v>9867</v>
      </c>
      <c r="K3754" s="113" t="s">
        <v>21066</v>
      </c>
      <c r="L3754" s="113">
        <v>85257295253</v>
      </c>
      <c r="M3754" s="113" t="s">
        <v>12664</v>
      </c>
      <c r="O3754" s="113" t="s">
        <v>12665</v>
      </c>
      <c r="P3754" s="113" t="s">
        <v>21067</v>
      </c>
      <c r="Q3754" s="113" t="s">
        <v>21068</v>
      </c>
      <c r="R3754" s="113">
        <v>15</v>
      </c>
      <c r="S3754" s="113" t="s">
        <v>13</v>
      </c>
      <c r="T3754" s="113" t="s">
        <v>21069</v>
      </c>
      <c r="U3754" s="113" t="s">
        <v>21070</v>
      </c>
      <c r="V3754" s="114">
        <v>42034</v>
      </c>
      <c r="W3754" s="114">
        <v>42036</v>
      </c>
      <c r="X3754" s="113" t="s">
        <v>21071</v>
      </c>
      <c r="Y3754" s="114">
        <v>42612</v>
      </c>
      <c r="Z3754" s="114">
        <v>42614</v>
      </c>
      <c r="AA3754" s="113">
        <v>21</v>
      </c>
      <c r="AB3754" s="113" t="s">
        <v>24</v>
      </c>
      <c r="AC3754" s="113">
        <v>31</v>
      </c>
      <c r="AD3754" s="113" t="s">
        <v>9</v>
      </c>
      <c r="AE3754" s="114">
        <v>44470</v>
      </c>
      <c r="AF3754" s="113">
        <v>12</v>
      </c>
      <c r="AG3754" s="113">
        <v>2</v>
      </c>
      <c r="AH3754" s="113" t="s">
        <v>16263</v>
      </c>
      <c r="AI3754" s="117" t="s">
        <v>16264</v>
      </c>
      <c r="AK3754" s="114">
        <v>45302</v>
      </c>
      <c r="AL3754" s="113">
        <v>40</v>
      </c>
      <c r="AM3754" s="113" t="s">
        <v>9870</v>
      </c>
      <c r="AN3754" s="113" t="s">
        <v>20959</v>
      </c>
      <c r="AO3754" s="113" t="s">
        <v>2947</v>
      </c>
      <c r="AP3754" s="113">
        <v>2020</v>
      </c>
      <c r="AQ3754" s="113" t="s">
        <v>8</v>
      </c>
      <c r="AR3754" s="113" t="s">
        <v>16358</v>
      </c>
      <c r="AS3754" s="113" t="s">
        <v>14</v>
      </c>
      <c r="AT3754" s="113" t="s">
        <v>14</v>
      </c>
      <c r="AU3754" s="113" t="s">
        <v>16229</v>
      </c>
      <c r="AV3754" s="113" t="s">
        <v>14</v>
      </c>
    </row>
    <row r="3755" spans="1:49">
      <c r="A3755" s="116" t="s">
        <v>8017</v>
      </c>
      <c r="C3755" s="113" t="s">
        <v>8018</v>
      </c>
      <c r="E3755" s="113" t="s">
        <v>103</v>
      </c>
      <c r="F3755" s="113" t="s">
        <v>8</v>
      </c>
      <c r="G3755" s="114">
        <v>31428</v>
      </c>
      <c r="H3755" s="113" t="s">
        <v>16218</v>
      </c>
      <c r="I3755" s="113" t="s">
        <v>9866</v>
      </c>
      <c r="J3755" s="113" t="s">
        <v>9867</v>
      </c>
      <c r="K3755" s="113" t="s">
        <v>34247</v>
      </c>
      <c r="L3755" s="113">
        <v>85241231009</v>
      </c>
      <c r="M3755" s="113" t="s">
        <v>13754</v>
      </c>
      <c r="O3755" s="113" t="s">
        <v>13755</v>
      </c>
      <c r="P3755" s="113" t="s">
        <v>34248</v>
      </c>
      <c r="Q3755" s="113" t="s">
        <v>34249</v>
      </c>
      <c r="R3755" s="113">
        <v>15</v>
      </c>
      <c r="S3755" s="113" t="s">
        <v>13</v>
      </c>
      <c r="T3755" s="113" t="s">
        <v>34250</v>
      </c>
      <c r="U3755" s="113" t="s">
        <v>34251</v>
      </c>
      <c r="V3755" s="114">
        <v>40210</v>
      </c>
      <c r="W3755" s="114">
        <v>40179</v>
      </c>
      <c r="X3755" s="113" t="s">
        <v>34252</v>
      </c>
      <c r="Y3755" s="114">
        <v>40906</v>
      </c>
      <c r="Z3755" s="114">
        <v>40909</v>
      </c>
      <c r="AA3755" s="113">
        <v>23</v>
      </c>
      <c r="AB3755" s="113" t="s">
        <v>78</v>
      </c>
      <c r="AC3755" s="113">
        <v>34</v>
      </c>
      <c r="AD3755" s="113" t="s">
        <v>18</v>
      </c>
      <c r="AE3755" s="114">
        <v>45566</v>
      </c>
      <c r="AF3755" s="113">
        <v>12</v>
      </c>
      <c r="AG3755" s="113">
        <v>9</v>
      </c>
      <c r="AH3755" s="113" t="s">
        <v>16226</v>
      </c>
      <c r="AI3755" s="117" t="s">
        <v>302</v>
      </c>
      <c r="AK3755" s="114">
        <v>44652</v>
      </c>
      <c r="AL3755" s="113">
        <v>30</v>
      </c>
      <c r="AM3755" s="113" t="s">
        <v>9882</v>
      </c>
      <c r="AN3755" s="113" t="s">
        <v>16273</v>
      </c>
      <c r="AO3755" s="113" t="s">
        <v>107</v>
      </c>
      <c r="AP3755" s="113">
        <v>2007</v>
      </c>
      <c r="AQ3755" s="113" t="s">
        <v>8</v>
      </c>
      <c r="AR3755" s="113" t="s">
        <v>16437</v>
      </c>
      <c r="AS3755" s="113" t="s">
        <v>14</v>
      </c>
      <c r="AT3755" s="113" t="s">
        <v>14</v>
      </c>
      <c r="AU3755" s="113" t="s">
        <v>16229</v>
      </c>
      <c r="AV3755" s="113" t="s">
        <v>14</v>
      </c>
      <c r="AW3755" s="113" t="s">
        <v>14</v>
      </c>
    </row>
    <row r="3756" spans="1:49">
      <c r="A3756" s="116" t="s">
        <v>3369</v>
      </c>
      <c r="C3756" s="113" t="s">
        <v>3370</v>
      </c>
      <c r="E3756" s="113" t="s">
        <v>30</v>
      </c>
      <c r="F3756" s="113" t="s">
        <v>8</v>
      </c>
      <c r="G3756" s="114">
        <v>31433</v>
      </c>
      <c r="H3756" s="113" t="s">
        <v>16230</v>
      </c>
      <c r="I3756" s="113" t="s">
        <v>9866</v>
      </c>
      <c r="J3756" s="113" t="s">
        <v>9872</v>
      </c>
      <c r="K3756" s="113" t="s">
        <v>45715</v>
      </c>
      <c r="L3756" s="113">
        <v>8114510958</v>
      </c>
      <c r="M3756" s="113" t="s">
        <v>32368</v>
      </c>
      <c r="O3756" s="113" t="s">
        <v>32369</v>
      </c>
      <c r="P3756" s="113" t="s">
        <v>32370</v>
      </c>
      <c r="Q3756" s="113" t="s">
        <v>32371</v>
      </c>
      <c r="R3756" s="113">
        <v>15</v>
      </c>
      <c r="S3756" s="113" t="s">
        <v>13</v>
      </c>
      <c r="T3756" s="113" t="s">
        <v>32372</v>
      </c>
      <c r="U3756" s="113" t="s">
        <v>32373</v>
      </c>
      <c r="V3756" s="114">
        <v>40179</v>
      </c>
      <c r="W3756" s="114">
        <v>40179</v>
      </c>
      <c r="X3756" s="113" t="s">
        <v>32374</v>
      </c>
      <c r="Y3756" s="114">
        <v>40906</v>
      </c>
      <c r="Z3756" s="114">
        <v>40909</v>
      </c>
      <c r="AA3756" s="113">
        <v>31</v>
      </c>
      <c r="AB3756" s="113" t="s">
        <v>9</v>
      </c>
      <c r="AC3756" s="113">
        <v>34</v>
      </c>
      <c r="AD3756" s="113" t="s">
        <v>18</v>
      </c>
      <c r="AE3756" s="114">
        <v>44652</v>
      </c>
      <c r="AF3756" s="113">
        <v>12</v>
      </c>
      <c r="AG3756" s="113">
        <v>3</v>
      </c>
      <c r="AH3756" s="113" t="s">
        <v>16263</v>
      </c>
      <c r="AI3756" s="117" t="s">
        <v>16264</v>
      </c>
      <c r="AK3756" s="114">
        <v>45302</v>
      </c>
      <c r="AL3756" s="113">
        <v>40</v>
      </c>
      <c r="AM3756" s="113" t="s">
        <v>9870</v>
      </c>
      <c r="AN3756" s="113" t="s">
        <v>19006</v>
      </c>
      <c r="AO3756" s="113" t="s">
        <v>311</v>
      </c>
      <c r="AP3756" s="113">
        <v>2008</v>
      </c>
      <c r="AQ3756" s="113" t="s">
        <v>2884</v>
      </c>
      <c r="AR3756" s="113" t="s">
        <v>16788</v>
      </c>
      <c r="AS3756" s="113" t="s">
        <v>14</v>
      </c>
      <c r="AT3756" s="113" t="s">
        <v>14</v>
      </c>
      <c r="AU3756" s="113" t="s">
        <v>16229</v>
      </c>
      <c r="AV3756" s="113" t="s">
        <v>14</v>
      </c>
    </row>
    <row r="3757" spans="1:49">
      <c r="A3757" s="116" t="s">
        <v>43</v>
      </c>
      <c r="C3757" s="113" t="s">
        <v>44</v>
      </c>
      <c r="E3757" s="113" t="s">
        <v>45</v>
      </c>
      <c r="F3757" s="113" t="s">
        <v>46</v>
      </c>
      <c r="G3757" s="114">
        <v>31439</v>
      </c>
      <c r="H3757" s="113" t="s">
        <v>16230</v>
      </c>
      <c r="I3757" s="113" t="s">
        <v>9866</v>
      </c>
      <c r="J3757" s="113" t="s">
        <v>9872</v>
      </c>
      <c r="K3757" s="113" t="s">
        <v>23681</v>
      </c>
      <c r="L3757" s="113">
        <v>82187808197</v>
      </c>
      <c r="M3757" s="113" t="s">
        <v>23682</v>
      </c>
      <c r="O3757" s="113" t="s">
        <v>15726</v>
      </c>
      <c r="P3757" s="113" t="s">
        <v>23683</v>
      </c>
      <c r="Q3757" s="113" t="s">
        <v>23684</v>
      </c>
      <c r="R3757" s="113">
        <v>15</v>
      </c>
      <c r="S3757" s="113" t="s">
        <v>13</v>
      </c>
      <c r="T3757" s="113" t="s">
        <v>23685</v>
      </c>
      <c r="U3757" s="113" t="s">
        <v>23686</v>
      </c>
      <c r="V3757" s="114">
        <v>39965</v>
      </c>
      <c r="W3757" s="114">
        <v>39904</v>
      </c>
      <c r="X3757" s="113" t="s">
        <v>23687</v>
      </c>
      <c r="Y3757" s="114">
        <v>40542</v>
      </c>
      <c r="Z3757" s="114">
        <v>40544</v>
      </c>
      <c r="AA3757" s="113">
        <v>22</v>
      </c>
      <c r="AB3757" s="113" t="s">
        <v>25</v>
      </c>
      <c r="AC3757" s="113">
        <v>31</v>
      </c>
      <c r="AD3757" s="113" t="s">
        <v>9</v>
      </c>
      <c r="AE3757" s="114">
        <v>44470</v>
      </c>
      <c r="AF3757" s="113">
        <v>10</v>
      </c>
      <c r="AG3757" s="113">
        <v>6</v>
      </c>
      <c r="AH3757" s="113" t="s">
        <v>16226</v>
      </c>
      <c r="AI3757" s="117" t="s">
        <v>48</v>
      </c>
      <c r="AK3757" s="114">
        <v>42072</v>
      </c>
      <c r="AL3757" s="113">
        <v>25</v>
      </c>
      <c r="AM3757" s="113" t="s">
        <v>9974</v>
      </c>
      <c r="AN3757" s="113" t="s">
        <v>19591</v>
      </c>
      <c r="AO3757" s="113" t="s">
        <v>49</v>
      </c>
      <c r="AP3757" s="113">
        <v>2007</v>
      </c>
      <c r="AQ3757" s="113" t="s">
        <v>9871</v>
      </c>
      <c r="AR3757" s="113" t="s">
        <v>16781</v>
      </c>
      <c r="AS3757" s="113" t="s">
        <v>14</v>
      </c>
      <c r="AT3757" s="113" t="s">
        <v>14</v>
      </c>
      <c r="AU3757" s="113" t="s">
        <v>16229</v>
      </c>
      <c r="AV3757" s="113" t="s">
        <v>14</v>
      </c>
    </row>
    <row r="3758" spans="1:49">
      <c r="A3758" s="116" t="s">
        <v>6253</v>
      </c>
      <c r="C3758" s="113" t="s">
        <v>6254</v>
      </c>
      <c r="E3758" s="113" t="s">
        <v>97</v>
      </c>
      <c r="F3758" s="113" t="s">
        <v>8</v>
      </c>
      <c r="G3758" s="114">
        <v>31444</v>
      </c>
      <c r="H3758" s="113" t="s">
        <v>16230</v>
      </c>
      <c r="I3758" s="113" t="s">
        <v>9866</v>
      </c>
      <c r="J3758" s="113" t="s">
        <v>9872</v>
      </c>
      <c r="K3758" s="113" t="s">
        <v>29361</v>
      </c>
      <c r="L3758" s="113">
        <v>81260550258</v>
      </c>
      <c r="M3758" s="113" t="s">
        <v>10917</v>
      </c>
      <c r="O3758" s="113" t="s">
        <v>29362</v>
      </c>
      <c r="P3758" s="113" t="s">
        <v>29363</v>
      </c>
      <c r="Q3758" s="113" t="s">
        <v>29364</v>
      </c>
      <c r="R3758" s="113">
        <v>15</v>
      </c>
      <c r="S3758" s="113" t="s">
        <v>13</v>
      </c>
      <c r="T3758" s="113" t="s">
        <v>29365</v>
      </c>
      <c r="U3758" s="113" t="s">
        <v>29366</v>
      </c>
      <c r="V3758" s="114">
        <v>40581</v>
      </c>
      <c r="W3758" s="114">
        <v>40544</v>
      </c>
      <c r="X3758" s="113" t="s">
        <v>29367</v>
      </c>
      <c r="Y3758" s="114">
        <v>41271</v>
      </c>
      <c r="Z3758" s="114">
        <v>41275</v>
      </c>
      <c r="AA3758" s="113">
        <v>31</v>
      </c>
      <c r="AB3758" s="113" t="s">
        <v>9</v>
      </c>
      <c r="AC3758" s="113">
        <v>34</v>
      </c>
      <c r="AD3758" s="113" t="s">
        <v>18</v>
      </c>
      <c r="AE3758" s="114">
        <v>45017</v>
      </c>
      <c r="AF3758" s="113">
        <v>12</v>
      </c>
      <c r="AG3758" s="113">
        <v>3</v>
      </c>
      <c r="AH3758" s="113" t="s">
        <v>9913</v>
      </c>
      <c r="AI3758" s="117" t="s">
        <v>621</v>
      </c>
      <c r="AJ3758" s="113" t="s">
        <v>45516</v>
      </c>
      <c r="AK3758" s="114">
        <v>43497</v>
      </c>
      <c r="AL3758" s="113">
        <v>40</v>
      </c>
      <c r="AM3758" s="113" t="s">
        <v>9870</v>
      </c>
      <c r="AN3758" s="113" t="s">
        <v>17701</v>
      </c>
      <c r="AO3758" s="113" t="s">
        <v>572</v>
      </c>
      <c r="AP3758" s="113">
        <v>2010</v>
      </c>
      <c r="AQ3758" s="113" t="s">
        <v>8</v>
      </c>
      <c r="AR3758" s="113" t="s">
        <v>29368</v>
      </c>
      <c r="AS3758" s="113" t="s">
        <v>14</v>
      </c>
      <c r="AT3758" s="113" t="s">
        <v>14</v>
      </c>
      <c r="AU3758" s="113" t="s">
        <v>16229</v>
      </c>
      <c r="AV3758" s="113" t="s">
        <v>14</v>
      </c>
      <c r="AW3758" s="113" t="s">
        <v>14</v>
      </c>
    </row>
    <row r="3759" spans="1:49">
      <c r="A3759" s="116" t="s">
        <v>5426</v>
      </c>
      <c r="C3759" s="113" t="s">
        <v>5427</v>
      </c>
      <c r="E3759" s="113" t="s">
        <v>208</v>
      </c>
      <c r="F3759" s="113" t="s">
        <v>1303</v>
      </c>
      <c r="G3759" s="114">
        <v>31445</v>
      </c>
      <c r="H3759" s="113" t="s">
        <v>16218</v>
      </c>
      <c r="I3759" s="113" t="s">
        <v>9866</v>
      </c>
      <c r="J3759" s="113" t="s">
        <v>9872</v>
      </c>
      <c r="K3759" s="113" t="s">
        <v>21518</v>
      </c>
      <c r="L3759" s="113">
        <v>82395399407</v>
      </c>
      <c r="M3759" s="113" t="s">
        <v>15883</v>
      </c>
      <c r="O3759" s="113" t="s">
        <v>15884</v>
      </c>
      <c r="P3759" s="113" t="s">
        <v>21519</v>
      </c>
      <c r="Q3759" s="113" t="s">
        <v>21520</v>
      </c>
      <c r="R3759" s="113">
        <v>15</v>
      </c>
      <c r="S3759" s="113" t="s">
        <v>13</v>
      </c>
      <c r="T3759" s="113" t="s">
        <v>21521</v>
      </c>
      <c r="U3759" s="113" t="s">
        <v>21522</v>
      </c>
      <c r="V3759" s="114">
        <v>39965</v>
      </c>
      <c r="W3759" s="114">
        <v>39904</v>
      </c>
      <c r="X3759" s="113" t="s">
        <v>21523</v>
      </c>
      <c r="Y3759" s="114">
        <v>40542</v>
      </c>
      <c r="Z3759" s="114">
        <v>40544</v>
      </c>
      <c r="AA3759" s="113">
        <v>22</v>
      </c>
      <c r="AB3759" s="113" t="s">
        <v>25</v>
      </c>
      <c r="AC3759" s="113">
        <v>32</v>
      </c>
      <c r="AD3759" s="113" t="s">
        <v>84</v>
      </c>
      <c r="AE3759" s="114">
        <v>44652</v>
      </c>
      <c r="AF3759" s="113">
        <v>11</v>
      </c>
      <c r="AG3759" s="113">
        <v>6</v>
      </c>
      <c r="AH3759" s="113" t="s">
        <v>16226</v>
      </c>
      <c r="AI3759" s="117" t="s">
        <v>9875</v>
      </c>
      <c r="AK3759" s="114">
        <v>45120</v>
      </c>
      <c r="AL3759" s="113">
        <v>25</v>
      </c>
      <c r="AM3759" s="113" t="s">
        <v>9974</v>
      </c>
      <c r="AN3759" s="113" t="s">
        <v>19210</v>
      </c>
      <c r="AO3759" s="113" t="s">
        <v>135</v>
      </c>
      <c r="AP3759" s="113">
        <v>2007</v>
      </c>
      <c r="AQ3759" s="113" t="s">
        <v>5236</v>
      </c>
      <c r="AR3759" s="113" t="s">
        <v>21524</v>
      </c>
      <c r="AS3759" s="113" t="s">
        <v>14</v>
      </c>
      <c r="AT3759" s="113" t="s">
        <v>14</v>
      </c>
      <c r="AU3759" s="113" t="s">
        <v>16229</v>
      </c>
      <c r="AV3759" s="113" t="s">
        <v>14</v>
      </c>
      <c r="AW3759" s="113" t="s">
        <v>14</v>
      </c>
    </row>
    <row r="3760" spans="1:49">
      <c r="A3760" s="116" t="s">
        <v>3209</v>
      </c>
      <c r="C3760" s="113" t="s">
        <v>147</v>
      </c>
      <c r="E3760" s="113" t="s">
        <v>103</v>
      </c>
      <c r="F3760" s="113" t="s">
        <v>8</v>
      </c>
      <c r="G3760" s="114">
        <v>31446</v>
      </c>
      <c r="H3760" s="113" t="s">
        <v>16230</v>
      </c>
      <c r="I3760" s="113" t="s">
        <v>9866</v>
      </c>
      <c r="J3760" s="113" t="s">
        <v>9872</v>
      </c>
      <c r="K3760" s="113" t="s">
        <v>45893</v>
      </c>
      <c r="L3760" s="113">
        <v>82149795252</v>
      </c>
      <c r="M3760" s="113" t="s">
        <v>21841</v>
      </c>
      <c r="O3760" s="113" t="s">
        <v>13798</v>
      </c>
      <c r="P3760" s="113" t="s">
        <v>21842</v>
      </c>
      <c r="Q3760" s="113" t="s">
        <v>21843</v>
      </c>
      <c r="R3760" s="113">
        <v>15</v>
      </c>
      <c r="S3760" s="113" t="s">
        <v>13</v>
      </c>
      <c r="T3760" s="113" t="s">
        <v>21844</v>
      </c>
      <c r="U3760" s="113" t="s">
        <v>21845</v>
      </c>
      <c r="V3760" s="114">
        <v>40179</v>
      </c>
      <c r="W3760" s="114">
        <v>40179</v>
      </c>
      <c r="X3760" s="113" t="s">
        <v>21846</v>
      </c>
      <c r="Y3760" s="114">
        <v>40906</v>
      </c>
      <c r="Z3760" s="114">
        <v>40909</v>
      </c>
      <c r="AA3760" s="113">
        <v>23</v>
      </c>
      <c r="AB3760" s="113" t="s">
        <v>78</v>
      </c>
      <c r="AC3760" s="113">
        <v>32</v>
      </c>
      <c r="AD3760" s="113" t="s">
        <v>84</v>
      </c>
      <c r="AE3760" s="114">
        <v>43739</v>
      </c>
      <c r="AF3760" s="113">
        <v>7</v>
      </c>
      <c r="AG3760" s="113">
        <v>9</v>
      </c>
      <c r="AH3760" s="113" t="s">
        <v>16226</v>
      </c>
      <c r="AI3760" s="117" t="s">
        <v>104</v>
      </c>
      <c r="AK3760" s="114">
        <v>43739</v>
      </c>
      <c r="AL3760" s="113">
        <v>30</v>
      </c>
      <c r="AM3760" s="113" t="s">
        <v>9882</v>
      </c>
      <c r="AN3760" s="113" t="s">
        <v>16273</v>
      </c>
      <c r="AO3760" s="113" t="s">
        <v>107</v>
      </c>
      <c r="AP3760" s="113">
        <v>2006</v>
      </c>
      <c r="AQ3760" s="113" t="s">
        <v>5236</v>
      </c>
      <c r="AR3760" s="113" t="s">
        <v>16391</v>
      </c>
      <c r="AS3760" s="113" t="s">
        <v>14</v>
      </c>
      <c r="AT3760" s="113" t="s">
        <v>14</v>
      </c>
      <c r="AU3760" s="113" t="s">
        <v>16229</v>
      </c>
      <c r="AV3760" s="113" t="s">
        <v>14</v>
      </c>
      <c r="AW3760" s="113" t="s">
        <v>14</v>
      </c>
    </row>
    <row r="3761" spans="1:49">
      <c r="A3761" s="116" t="s">
        <v>7403</v>
      </c>
      <c r="C3761" s="113" t="s">
        <v>7404</v>
      </c>
      <c r="E3761" s="113" t="s">
        <v>103</v>
      </c>
      <c r="F3761" s="113" t="s">
        <v>1488</v>
      </c>
      <c r="G3761" s="114">
        <v>31451</v>
      </c>
      <c r="H3761" s="113" t="s">
        <v>16230</v>
      </c>
      <c r="I3761" s="113" t="s">
        <v>9866</v>
      </c>
      <c r="J3761" s="113" t="s">
        <v>9872</v>
      </c>
      <c r="K3761" s="113" t="s">
        <v>22200</v>
      </c>
      <c r="L3761" s="113">
        <v>82188547645</v>
      </c>
      <c r="M3761" s="113" t="s">
        <v>22201</v>
      </c>
      <c r="O3761" s="113" t="s">
        <v>15207</v>
      </c>
      <c r="P3761" s="113" t="s">
        <v>22202</v>
      </c>
      <c r="Q3761" s="113" t="s">
        <v>22203</v>
      </c>
      <c r="R3761" s="113">
        <v>15</v>
      </c>
      <c r="S3761" s="113" t="s">
        <v>13</v>
      </c>
      <c r="T3761" s="113" t="s">
        <v>22204</v>
      </c>
      <c r="U3761" s="113" t="s">
        <v>22205</v>
      </c>
      <c r="V3761" s="114">
        <v>40179</v>
      </c>
      <c r="W3761" s="114">
        <v>40179</v>
      </c>
      <c r="X3761" s="113" t="s">
        <v>22206</v>
      </c>
      <c r="Y3761" s="114">
        <v>40906</v>
      </c>
      <c r="Z3761" s="114">
        <v>40909</v>
      </c>
      <c r="AA3761" s="113">
        <v>23</v>
      </c>
      <c r="AB3761" s="113" t="s">
        <v>78</v>
      </c>
      <c r="AC3761" s="113">
        <v>32</v>
      </c>
      <c r="AD3761" s="113" t="s">
        <v>84</v>
      </c>
      <c r="AE3761" s="114">
        <v>43739</v>
      </c>
      <c r="AF3761" s="113">
        <v>7</v>
      </c>
      <c r="AG3761" s="113">
        <v>9</v>
      </c>
      <c r="AH3761" s="113" t="s">
        <v>16226</v>
      </c>
      <c r="AI3761" s="117" t="s">
        <v>104</v>
      </c>
      <c r="AK3761" s="114">
        <v>43497</v>
      </c>
      <c r="AL3761" s="113">
        <v>30</v>
      </c>
      <c r="AM3761" s="113" t="s">
        <v>9882</v>
      </c>
      <c r="AN3761" s="113" t="s">
        <v>16273</v>
      </c>
      <c r="AO3761" s="113" t="s">
        <v>107</v>
      </c>
      <c r="AP3761" s="113">
        <v>2008</v>
      </c>
      <c r="AQ3761" s="113" t="s">
        <v>8</v>
      </c>
      <c r="AR3761" s="113" t="s">
        <v>16391</v>
      </c>
      <c r="AS3761" s="113" t="s">
        <v>14</v>
      </c>
      <c r="AT3761" s="113" t="s">
        <v>14</v>
      </c>
      <c r="AU3761" s="113" t="s">
        <v>16229</v>
      </c>
      <c r="AV3761" s="113" t="s">
        <v>14</v>
      </c>
    </row>
    <row r="3762" spans="1:49">
      <c r="A3762" s="116" t="s">
        <v>8857</v>
      </c>
      <c r="C3762" s="113" t="s">
        <v>8858</v>
      </c>
      <c r="E3762" s="113" t="s">
        <v>34</v>
      </c>
      <c r="F3762" s="113" t="s">
        <v>8</v>
      </c>
      <c r="G3762" s="114">
        <v>31452</v>
      </c>
      <c r="H3762" s="113" t="s">
        <v>16230</v>
      </c>
      <c r="I3762" s="113" t="s">
        <v>9866</v>
      </c>
      <c r="J3762" s="113" t="s">
        <v>9872</v>
      </c>
      <c r="K3762" s="113" t="s">
        <v>38086</v>
      </c>
      <c r="L3762" s="113">
        <v>82293941975</v>
      </c>
      <c r="M3762" s="113" t="s">
        <v>11680</v>
      </c>
      <c r="O3762" s="113" t="s">
        <v>11125</v>
      </c>
      <c r="P3762" s="113" t="s">
        <v>38087</v>
      </c>
      <c r="Q3762" s="113" t="s">
        <v>38088</v>
      </c>
      <c r="R3762" s="113">
        <v>15</v>
      </c>
      <c r="S3762" s="113" t="s">
        <v>13</v>
      </c>
      <c r="T3762" s="113" t="s">
        <v>38089</v>
      </c>
      <c r="U3762" s="113" t="s">
        <v>38090</v>
      </c>
      <c r="V3762" s="114">
        <v>40179</v>
      </c>
      <c r="W3762" s="114">
        <v>40179</v>
      </c>
      <c r="X3762" s="113" t="s">
        <v>38091</v>
      </c>
      <c r="Y3762" s="114">
        <v>40906</v>
      </c>
      <c r="Z3762" s="114">
        <v>40909</v>
      </c>
      <c r="AA3762" s="113">
        <v>21</v>
      </c>
      <c r="AB3762" s="113" t="s">
        <v>24</v>
      </c>
      <c r="AC3762" s="113">
        <v>33</v>
      </c>
      <c r="AD3762" s="113" t="s">
        <v>10</v>
      </c>
      <c r="AE3762" s="114">
        <v>45200</v>
      </c>
      <c r="AF3762" s="113">
        <v>14</v>
      </c>
      <c r="AG3762" s="113">
        <v>1</v>
      </c>
      <c r="AH3762" s="113" t="s">
        <v>16263</v>
      </c>
      <c r="AI3762" s="117" t="s">
        <v>16264</v>
      </c>
      <c r="AK3762" s="114">
        <v>45302</v>
      </c>
      <c r="AL3762" s="113">
        <v>40</v>
      </c>
      <c r="AM3762" s="113" t="s">
        <v>9870</v>
      </c>
      <c r="AN3762" s="113" t="s">
        <v>16399</v>
      </c>
      <c r="AO3762" s="113" t="s">
        <v>169</v>
      </c>
      <c r="AP3762" s="113">
        <v>2010</v>
      </c>
      <c r="AQ3762" s="113" t="s">
        <v>8</v>
      </c>
      <c r="AR3762" s="113" t="s">
        <v>16788</v>
      </c>
      <c r="AS3762" s="113" t="s">
        <v>14</v>
      </c>
      <c r="AT3762" s="113" t="s">
        <v>14</v>
      </c>
      <c r="AU3762" s="113" t="s">
        <v>16229</v>
      </c>
      <c r="AV3762" s="113" t="s">
        <v>14</v>
      </c>
    </row>
    <row r="3763" spans="1:49">
      <c r="A3763" s="116" t="s">
        <v>5125</v>
      </c>
      <c r="B3763" s="113">
        <v>570036012</v>
      </c>
      <c r="C3763" s="113" t="s">
        <v>5126</v>
      </c>
      <c r="E3763" s="113" t="s">
        <v>30</v>
      </c>
      <c r="F3763" s="113" t="s">
        <v>8</v>
      </c>
      <c r="G3763" s="114">
        <v>31455</v>
      </c>
      <c r="H3763" s="113" t="s">
        <v>16218</v>
      </c>
      <c r="I3763" s="113" t="s">
        <v>9866</v>
      </c>
      <c r="J3763" s="113" t="s">
        <v>9872</v>
      </c>
      <c r="K3763" s="113" t="s">
        <v>42849</v>
      </c>
      <c r="L3763" s="113">
        <v>85241235242</v>
      </c>
      <c r="M3763" s="113" t="s">
        <v>10970</v>
      </c>
      <c r="O3763" s="113" t="s">
        <v>10971</v>
      </c>
      <c r="P3763" s="113" t="s">
        <v>42850</v>
      </c>
      <c r="Q3763" s="113" t="s">
        <v>42851</v>
      </c>
      <c r="R3763" s="113">
        <v>15</v>
      </c>
      <c r="S3763" s="113" t="s">
        <v>13</v>
      </c>
      <c r="T3763" s="113" t="s">
        <v>42852</v>
      </c>
      <c r="U3763" s="113" t="s">
        <v>42853</v>
      </c>
      <c r="V3763" s="114">
        <v>39563</v>
      </c>
      <c r="W3763" s="114">
        <v>39448</v>
      </c>
      <c r="X3763" s="113" t="s">
        <v>42854</v>
      </c>
      <c r="Y3763" s="114">
        <v>40143</v>
      </c>
      <c r="Z3763" s="114">
        <v>40148</v>
      </c>
      <c r="AA3763" s="113">
        <v>21</v>
      </c>
      <c r="AB3763" s="113" t="s">
        <v>24</v>
      </c>
      <c r="AC3763" s="113">
        <v>34</v>
      </c>
      <c r="AD3763" s="113" t="s">
        <v>18</v>
      </c>
      <c r="AE3763" s="114">
        <v>45017</v>
      </c>
      <c r="AF3763" s="113">
        <v>15</v>
      </c>
      <c r="AG3763" s="113">
        <v>3</v>
      </c>
      <c r="AH3763" s="113" t="s">
        <v>16263</v>
      </c>
      <c r="AI3763" s="117" t="s">
        <v>5127</v>
      </c>
      <c r="AK3763" s="114">
        <v>42746</v>
      </c>
      <c r="AL3763" s="113">
        <v>40</v>
      </c>
      <c r="AM3763" s="113" t="s">
        <v>9870</v>
      </c>
      <c r="AN3763" s="113" t="s">
        <v>16317</v>
      </c>
      <c r="AO3763" s="113" t="s">
        <v>188</v>
      </c>
      <c r="AP3763" s="113">
        <v>2009</v>
      </c>
      <c r="AQ3763" s="113" t="s">
        <v>8</v>
      </c>
      <c r="AR3763" s="113" t="s">
        <v>16478</v>
      </c>
      <c r="AS3763" s="113" t="s">
        <v>14</v>
      </c>
      <c r="AT3763" s="113" t="s">
        <v>14</v>
      </c>
      <c r="AU3763" s="113" t="s">
        <v>16229</v>
      </c>
      <c r="AV3763" s="113" t="s">
        <v>14</v>
      </c>
      <c r="AW3763" s="113" t="s">
        <v>14</v>
      </c>
    </row>
    <row r="3764" spans="1:49">
      <c r="A3764" s="116" t="s">
        <v>1546</v>
      </c>
      <c r="C3764" s="113" t="s">
        <v>1547</v>
      </c>
      <c r="E3764" s="113" t="s">
        <v>74</v>
      </c>
      <c r="F3764" s="113" t="s">
        <v>98</v>
      </c>
      <c r="G3764" s="114">
        <v>31455</v>
      </c>
      <c r="H3764" s="113" t="s">
        <v>16218</v>
      </c>
      <c r="I3764" s="113" t="s">
        <v>9866</v>
      </c>
      <c r="J3764" s="113" t="s">
        <v>9872</v>
      </c>
      <c r="K3764" s="113" t="s">
        <v>29802</v>
      </c>
      <c r="L3764" s="113">
        <v>85145032110</v>
      </c>
      <c r="M3764" s="113" t="s">
        <v>10302</v>
      </c>
      <c r="O3764" s="113" t="s">
        <v>10303</v>
      </c>
      <c r="P3764" s="113" t="s">
        <v>29803</v>
      </c>
      <c r="Q3764" s="113" t="s">
        <v>16244</v>
      </c>
      <c r="R3764" s="113">
        <v>15</v>
      </c>
      <c r="S3764" s="113" t="s">
        <v>13</v>
      </c>
      <c r="T3764" s="113" t="s">
        <v>29804</v>
      </c>
      <c r="U3764" s="113" t="s">
        <v>29805</v>
      </c>
      <c r="V3764" s="114">
        <v>43608</v>
      </c>
      <c r="W3764" s="114">
        <v>43525</v>
      </c>
      <c r="X3764" s="113" t="s">
        <v>29806</v>
      </c>
      <c r="Y3764" s="114">
        <v>43891</v>
      </c>
      <c r="Z3764" s="114">
        <v>43891</v>
      </c>
      <c r="AA3764" s="113">
        <v>31</v>
      </c>
      <c r="AB3764" s="113" t="s">
        <v>9</v>
      </c>
      <c r="AC3764" s="113">
        <v>32</v>
      </c>
      <c r="AD3764" s="113" t="s">
        <v>84</v>
      </c>
      <c r="AE3764" s="114">
        <v>45200</v>
      </c>
      <c r="AF3764" s="113">
        <v>4</v>
      </c>
      <c r="AG3764" s="113">
        <v>7</v>
      </c>
      <c r="AH3764" s="113" t="s">
        <v>16226</v>
      </c>
      <c r="AI3764" s="117" t="s">
        <v>9875</v>
      </c>
      <c r="AK3764" s="114">
        <v>43553</v>
      </c>
      <c r="AL3764" s="113">
        <v>40</v>
      </c>
      <c r="AM3764" s="113" t="s">
        <v>9870</v>
      </c>
      <c r="AN3764" s="113" t="s">
        <v>17906</v>
      </c>
      <c r="AO3764" s="113" t="s">
        <v>94</v>
      </c>
      <c r="AP3764" s="113">
        <v>2008</v>
      </c>
      <c r="AQ3764" s="113" t="s">
        <v>9971</v>
      </c>
      <c r="AR3764" s="113" t="s">
        <v>26651</v>
      </c>
      <c r="AS3764" s="113" t="s">
        <v>14</v>
      </c>
      <c r="AT3764" s="113" t="s">
        <v>14</v>
      </c>
      <c r="AU3764" s="113" t="s">
        <v>16229</v>
      </c>
      <c r="AV3764" s="113" t="s">
        <v>14</v>
      </c>
      <c r="AW3764" s="113" t="s">
        <v>14</v>
      </c>
    </row>
    <row r="3765" spans="1:49">
      <c r="A3765" s="116" t="s">
        <v>9032</v>
      </c>
      <c r="C3765" s="113" t="s">
        <v>5287</v>
      </c>
      <c r="E3765" s="113" t="s">
        <v>30</v>
      </c>
      <c r="F3765" s="113" t="s">
        <v>8</v>
      </c>
      <c r="G3765" s="114">
        <v>31459</v>
      </c>
      <c r="H3765" s="113" t="s">
        <v>16218</v>
      </c>
      <c r="I3765" s="113" t="s">
        <v>9866</v>
      </c>
      <c r="J3765" s="113" t="s">
        <v>9872</v>
      </c>
      <c r="K3765" s="113" t="s">
        <v>29795</v>
      </c>
      <c r="L3765" s="113">
        <v>85340136456</v>
      </c>
      <c r="M3765" s="113" t="s">
        <v>29796</v>
      </c>
      <c r="O3765" s="113" t="s">
        <v>13102</v>
      </c>
      <c r="P3765" s="113" t="s">
        <v>29797</v>
      </c>
      <c r="Q3765" s="113" t="s">
        <v>29798</v>
      </c>
      <c r="R3765" s="113">
        <v>15</v>
      </c>
      <c r="S3765" s="113" t="s">
        <v>13</v>
      </c>
      <c r="T3765" s="113" t="s">
        <v>29799</v>
      </c>
      <c r="U3765" s="113" t="s">
        <v>29800</v>
      </c>
      <c r="V3765" s="114">
        <v>39965</v>
      </c>
      <c r="W3765" s="114">
        <v>39904</v>
      </c>
      <c r="X3765" s="113" t="s">
        <v>29801</v>
      </c>
      <c r="Y3765" s="114">
        <v>40542</v>
      </c>
      <c r="Z3765" s="114">
        <v>40544</v>
      </c>
      <c r="AA3765" s="113">
        <v>31</v>
      </c>
      <c r="AB3765" s="113" t="s">
        <v>9</v>
      </c>
      <c r="AC3765" s="113">
        <v>34</v>
      </c>
      <c r="AD3765" s="113" t="s">
        <v>18</v>
      </c>
      <c r="AE3765" s="114">
        <v>44287</v>
      </c>
      <c r="AF3765" s="113">
        <v>12</v>
      </c>
      <c r="AG3765" s="113">
        <v>0</v>
      </c>
      <c r="AH3765" s="113" t="s">
        <v>16263</v>
      </c>
      <c r="AI3765" s="117" t="s">
        <v>16264</v>
      </c>
      <c r="AK3765" s="114">
        <v>45302</v>
      </c>
      <c r="AL3765" s="113">
        <v>40</v>
      </c>
      <c r="AM3765" s="113" t="s">
        <v>9870</v>
      </c>
      <c r="AN3765" s="113" t="s">
        <v>16468</v>
      </c>
      <c r="AO3765" s="113" t="s">
        <v>31</v>
      </c>
      <c r="AP3765" s="113">
        <v>2008</v>
      </c>
      <c r="AQ3765" s="113" t="s">
        <v>8</v>
      </c>
      <c r="AR3765" s="113" t="s">
        <v>20952</v>
      </c>
      <c r="AS3765" s="113" t="s">
        <v>14</v>
      </c>
      <c r="AT3765" s="113" t="s">
        <v>14</v>
      </c>
      <c r="AU3765" s="113" t="s">
        <v>16229</v>
      </c>
      <c r="AV3765" s="113" t="s">
        <v>14</v>
      </c>
    </row>
    <row r="3766" spans="1:49">
      <c r="A3766" s="116" t="s">
        <v>9180</v>
      </c>
      <c r="C3766" s="113" t="s">
        <v>9181</v>
      </c>
      <c r="E3766" s="113" t="s">
        <v>110</v>
      </c>
      <c r="F3766" s="113" t="s">
        <v>8</v>
      </c>
      <c r="G3766" s="114">
        <v>31459</v>
      </c>
      <c r="H3766" s="113" t="s">
        <v>16218</v>
      </c>
      <c r="I3766" s="113" t="s">
        <v>9866</v>
      </c>
      <c r="J3766" s="113" t="s">
        <v>9872</v>
      </c>
      <c r="K3766" s="113" t="s">
        <v>27818</v>
      </c>
      <c r="L3766" s="113">
        <v>85274601968</v>
      </c>
      <c r="M3766" s="113" t="s">
        <v>11024</v>
      </c>
      <c r="O3766" s="113" t="s">
        <v>11025</v>
      </c>
      <c r="P3766" s="113" t="s">
        <v>27819</v>
      </c>
      <c r="Q3766" s="113" t="s">
        <v>27820</v>
      </c>
      <c r="R3766" s="113">
        <v>15</v>
      </c>
      <c r="S3766" s="113" t="s">
        <v>13</v>
      </c>
      <c r="T3766" s="113" t="s">
        <v>27821</v>
      </c>
      <c r="U3766" s="113" t="s">
        <v>27822</v>
      </c>
      <c r="V3766" s="114">
        <v>40179</v>
      </c>
      <c r="W3766" s="114">
        <v>40179</v>
      </c>
      <c r="X3766" s="113" t="s">
        <v>27823</v>
      </c>
      <c r="Y3766" s="114">
        <v>41637</v>
      </c>
      <c r="Z3766" s="114">
        <v>40909</v>
      </c>
      <c r="AA3766" s="113">
        <v>31</v>
      </c>
      <c r="AB3766" s="113" t="s">
        <v>9</v>
      </c>
      <c r="AC3766" s="113">
        <v>34</v>
      </c>
      <c r="AD3766" s="113" t="s">
        <v>18</v>
      </c>
      <c r="AE3766" s="114">
        <v>44652</v>
      </c>
      <c r="AF3766" s="113">
        <v>12</v>
      </c>
      <c r="AG3766" s="113">
        <v>3</v>
      </c>
      <c r="AH3766" s="113" t="s">
        <v>16263</v>
      </c>
      <c r="AI3766" s="117" t="s">
        <v>5734</v>
      </c>
      <c r="AK3766" s="114">
        <v>42746</v>
      </c>
      <c r="AL3766" s="113">
        <v>40</v>
      </c>
      <c r="AM3766" s="113" t="s">
        <v>9870</v>
      </c>
      <c r="AN3766" s="113" t="s">
        <v>18417</v>
      </c>
      <c r="AO3766" s="113" t="s">
        <v>399</v>
      </c>
      <c r="AP3766" s="113">
        <v>2008</v>
      </c>
      <c r="AQ3766" s="113" t="s">
        <v>8</v>
      </c>
      <c r="AR3766" s="113" t="s">
        <v>22063</v>
      </c>
      <c r="AS3766" s="113" t="s">
        <v>14</v>
      </c>
      <c r="AT3766" s="113" t="s">
        <v>14</v>
      </c>
      <c r="AU3766" s="113" t="s">
        <v>16229</v>
      </c>
      <c r="AV3766" s="113" t="s">
        <v>14</v>
      </c>
      <c r="AW3766" s="113" t="s">
        <v>14</v>
      </c>
    </row>
    <row r="3767" spans="1:49">
      <c r="A3767" s="116" t="s">
        <v>2774</v>
      </c>
      <c r="C3767" s="113" t="s">
        <v>2775</v>
      </c>
      <c r="E3767" s="113" t="s">
        <v>30</v>
      </c>
      <c r="F3767" s="113" t="s">
        <v>8</v>
      </c>
      <c r="G3767" s="114">
        <v>31459</v>
      </c>
      <c r="H3767" s="113" t="s">
        <v>16218</v>
      </c>
      <c r="I3767" s="113" t="s">
        <v>9866</v>
      </c>
      <c r="J3767" s="113" t="s">
        <v>9867</v>
      </c>
      <c r="K3767" s="113" t="s">
        <v>41294</v>
      </c>
      <c r="L3767" s="113">
        <v>82293578999</v>
      </c>
      <c r="M3767" s="113" t="s">
        <v>12232</v>
      </c>
      <c r="O3767" s="113" t="s">
        <v>11236</v>
      </c>
      <c r="P3767" s="113" t="s">
        <v>41295</v>
      </c>
      <c r="Q3767" s="113" t="s">
        <v>41296</v>
      </c>
      <c r="R3767" s="113">
        <v>15</v>
      </c>
      <c r="S3767" s="113" t="s">
        <v>13</v>
      </c>
      <c r="T3767" s="113" t="s">
        <v>41297</v>
      </c>
      <c r="U3767" s="113" t="s">
        <v>41298</v>
      </c>
      <c r="V3767" s="114">
        <v>42032</v>
      </c>
      <c r="W3767" s="114">
        <v>41944</v>
      </c>
      <c r="X3767" s="113" t="s">
        <v>41299</v>
      </c>
      <c r="Y3767" s="114">
        <v>42612</v>
      </c>
      <c r="Z3767" s="114">
        <v>42614</v>
      </c>
      <c r="AA3767" s="113">
        <v>13</v>
      </c>
      <c r="AB3767" s="113" t="s">
        <v>357</v>
      </c>
      <c r="AC3767" s="113">
        <v>32</v>
      </c>
      <c r="AD3767" s="113" t="s">
        <v>84</v>
      </c>
      <c r="AE3767" s="114">
        <v>45017</v>
      </c>
      <c r="AF3767" s="113">
        <v>10</v>
      </c>
      <c r="AG3767" s="113">
        <v>3</v>
      </c>
      <c r="AH3767" s="113" t="s">
        <v>9913</v>
      </c>
      <c r="AI3767" s="117" t="s">
        <v>45825</v>
      </c>
      <c r="AJ3767" s="113" t="s">
        <v>45516</v>
      </c>
      <c r="AK3767" s="114">
        <v>44558</v>
      </c>
      <c r="AL3767" s="113">
        <v>40</v>
      </c>
      <c r="AM3767" s="113" t="s">
        <v>9870</v>
      </c>
      <c r="AN3767" s="113" t="s">
        <v>16477</v>
      </c>
      <c r="AO3767" s="113" t="s">
        <v>153</v>
      </c>
      <c r="AP3767" s="113">
        <v>2013</v>
      </c>
      <c r="AQ3767" s="113" t="s">
        <v>8</v>
      </c>
      <c r="AR3767" s="113" t="s">
        <v>33028</v>
      </c>
      <c r="AS3767" s="113" t="s">
        <v>14</v>
      </c>
      <c r="AT3767" s="113" t="s">
        <v>14</v>
      </c>
      <c r="AU3767" s="113" t="s">
        <v>16229</v>
      </c>
      <c r="AV3767" s="113" t="s">
        <v>14</v>
      </c>
      <c r="AW3767" s="113" t="s">
        <v>14</v>
      </c>
    </row>
    <row r="3768" spans="1:49">
      <c r="A3768" s="116" t="s">
        <v>2699</v>
      </c>
      <c r="C3768" s="113" t="s">
        <v>2700</v>
      </c>
      <c r="E3768" s="113" t="s">
        <v>56</v>
      </c>
      <c r="F3768" s="113" t="s">
        <v>8</v>
      </c>
      <c r="G3768" s="114">
        <v>31460</v>
      </c>
      <c r="H3768" s="113" t="s">
        <v>16218</v>
      </c>
      <c r="I3768" s="113" t="s">
        <v>9866</v>
      </c>
      <c r="J3768" s="113" t="s">
        <v>9867</v>
      </c>
      <c r="K3768" s="113" t="s">
        <v>31062</v>
      </c>
      <c r="L3768" s="113">
        <v>85241341313</v>
      </c>
      <c r="M3768" s="113" t="s">
        <v>13256</v>
      </c>
      <c r="O3768" s="113" t="s">
        <v>12900</v>
      </c>
      <c r="P3768" s="113" t="s">
        <v>31063</v>
      </c>
      <c r="Q3768" s="113" t="s">
        <v>31064</v>
      </c>
      <c r="R3768" s="113">
        <v>15</v>
      </c>
      <c r="S3768" s="113" t="s">
        <v>13</v>
      </c>
      <c r="T3768" s="113" t="s">
        <v>31065</v>
      </c>
      <c r="U3768" s="113" t="s">
        <v>31066</v>
      </c>
      <c r="V3768" s="114">
        <v>40179</v>
      </c>
      <c r="W3768" s="114">
        <v>40179</v>
      </c>
      <c r="X3768" s="113" t="s">
        <v>31067</v>
      </c>
      <c r="Y3768" s="114">
        <v>40906</v>
      </c>
      <c r="Z3768" s="114">
        <v>40909</v>
      </c>
      <c r="AA3768" s="113">
        <v>31</v>
      </c>
      <c r="AB3768" s="113" t="s">
        <v>9</v>
      </c>
      <c r="AC3768" s="113">
        <v>34</v>
      </c>
      <c r="AD3768" s="113" t="s">
        <v>18</v>
      </c>
      <c r="AE3768" s="114">
        <v>44652</v>
      </c>
      <c r="AF3768" s="113">
        <v>12</v>
      </c>
      <c r="AG3768" s="113">
        <v>3</v>
      </c>
      <c r="AH3768" s="113" t="s">
        <v>16226</v>
      </c>
      <c r="AI3768" s="117" t="s">
        <v>12722</v>
      </c>
      <c r="AK3768" s="114">
        <v>44925</v>
      </c>
      <c r="AL3768" s="113">
        <v>40</v>
      </c>
      <c r="AM3768" s="113" t="s">
        <v>9870</v>
      </c>
      <c r="AN3768" s="113" t="s">
        <v>18779</v>
      </c>
      <c r="AO3768" s="113" t="s">
        <v>61</v>
      </c>
      <c r="AP3768" s="113">
        <v>2008</v>
      </c>
      <c r="AQ3768" s="113" t="s">
        <v>8</v>
      </c>
      <c r="AR3768" s="113" t="s">
        <v>20827</v>
      </c>
      <c r="AS3768" s="113" t="s">
        <v>14</v>
      </c>
      <c r="AT3768" s="113" t="s">
        <v>14</v>
      </c>
      <c r="AU3768" s="113" t="s">
        <v>16229</v>
      </c>
      <c r="AV3768" s="113" t="s">
        <v>14</v>
      </c>
      <c r="AW3768" s="113" t="s">
        <v>14</v>
      </c>
    </row>
    <row r="3769" spans="1:49">
      <c r="A3769" s="116" t="s">
        <v>13591</v>
      </c>
      <c r="C3769" s="113" t="s">
        <v>13592</v>
      </c>
      <c r="E3769" s="113" t="s">
        <v>41</v>
      </c>
      <c r="F3769" s="113" t="s">
        <v>8</v>
      </c>
      <c r="G3769" s="114">
        <v>31461</v>
      </c>
      <c r="H3769" s="113" t="s">
        <v>16230</v>
      </c>
      <c r="I3769" s="113" t="s">
        <v>9866</v>
      </c>
      <c r="J3769" s="113" t="s">
        <v>9872</v>
      </c>
      <c r="K3769" s="113" t="s">
        <v>30140</v>
      </c>
      <c r="L3769" s="113">
        <v>82216303731</v>
      </c>
      <c r="M3769" s="113" t="s">
        <v>13593</v>
      </c>
      <c r="O3769" s="113" t="s">
        <v>30141</v>
      </c>
      <c r="P3769" s="113" t="s">
        <v>30142</v>
      </c>
      <c r="Q3769" s="113" t="s">
        <v>30143</v>
      </c>
      <c r="R3769" s="113">
        <v>15</v>
      </c>
      <c r="S3769" s="113" t="s">
        <v>13</v>
      </c>
      <c r="T3769" s="113" t="s">
        <v>30144</v>
      </c>
      <c r="U3769" s="113" t="s">
        <v>30145</v>
      </c>
      <c r="W3769" s="114">
        <v>41698</v>
      </c>
      <c r="X3769" s="114">
        <v>41699</v>
      </c>
      <c r="Y3769" s="114">
        <v>42368</v>
      </c>
      <c r="Z3769" s="114">
        <v>42370</v>
      </c>
      <c r="AA3769" s="113">
        <v>31</v>
      </c>
      <c r="AB3769" s="113" t="s">
        <v>9</v>
      </c>
      <c r="AC3769" s="113">
        <v>34</v>
      </c>
      <c r="AD3769" s="113" t="s">
        <v>18</v>
      </c>
      <c r="AE3769" s="114">
        <v>45566</v>
      </c>
      <c r="AF3769" s="113">
        <v>10</v>
      </c>
      <c r="AG3769" s="113">
        <v>7</v>
      </c>
      <c r="AH3769" s="113" t="s">
        <v>16226</v>
      </c>
      <c r="AI3769" s="117" t="s">
        <v>9891</v>
      </c>
      <c r="AK3769" s="114">
        <v>44652</v>
      </c>
      <c r="AL3769" s="113">
        <v>40</v>
      </c>
      <c r="AM3769" s="113" t="s">
        <v>9870</v>
      </c>
      <c r="AN3769" s="113" t="s">
        <v>16802</v>
      </c>
      <c r="AO3769" s="113" t="s">
        <v>53</v>
      </c>
      <c r="AP3769" s="113">
        <v>2009</v>
      </c>
      <c r="AQ3769" s="113" t="s">
        <v>527</v>
      </c>
      <c r="AR3769" s="113" t="s">
        <v>30129</v>
      </c>
      <c r="AS3769" s="113" t="s">
        <v>14</v>
      </c>
      <c r="AT3769" s="113" t="s">
        <v>14</v>
      </c>
      <c r="AU3769" s="113" t="s">
        <v>16229</v>
      </c>
      <c r="AV3769" s="113" t="s">
        <v>14</v>
      </c>
    </row>
    <row r="3770" spans="1:49">
      <c r="A3770" s="116" t="s">
        <v>8709</v>
      </c>
      <c r="C3770" s="113" t="s">
        <v>2218</v>
      </c>
      <c r="E3770" s="113" t="s">
        <v>83</v>
      </c>
      <c r="F3770" s="113" t="s">
        <v>395</v>
      </c>
      <c r="G3770" s="114">
        <v>31469</v>
      </c>
      <c r="H3770" s="113" t="s">
        <v>16230</v>
      </c>
      <c r="I3770" s="113" t="s">
        <v>9866</v>
      </c>
      <c r="J3770" s="113" t="s">
        <v>9872</v>
      </c>
      <c r="K3770" s="113" t="s">
        <v>30918</v>
      </c>
      <c r="L3770" s="113">
        <v>85255427685</v>
      </c>
      <c r="M3770" s="113" t="s">
        <v>16042</v>
      </c>
      <c r="O3770" s="113" t="s">
        <v>16043</v>
      </c>
      <c r="P3770" s="113" t="s">
        <v>30919</v>
      </c>
      <c r="Q3770" s="113" t="s">
        <v>30920</v>
      </c>
      <c r="R3770" s="113">
        <v>15</v>
      </c>
      <c r="S3770" s="113" t="s">
        <v>13</v>
      </c>
      <c r="T3770" s="113" t="s">
        <v>30921</v>
      </c>
      <c r="U3770" s="113" t="s">
        <v>30922</v>
      </c>
      <c r="V3770" s="114">
        <v>40179</v>
      </c>
      <c r="W3770" s="114">
        <v>40179</v>
      </c>
      <c r="X3770" s="113" t="s">
        <v>30923</v>
      </c>
      <c r="Y3770" s="114">
        <v>40906</v>
      </c>
      <c r="Z3770" s="114">
        <v>40909</v>
      </c>
      <c r="AA3770" s="113">
        <v>31</v>
      </c>
      <c r="AB3770" s="113" t="s">
        <v>9</v>
      </c>
      <c r="AC3770" s="113">
        <v>34</v>
      </c>
      <c r="AD3770" s="113" t="s">
        <v>18</v>
      </c>
      <c r="AE3770" s="114">
        <v>44652</v>
      </c>
      <c r="AF3770" s="113">
        <v>12</v>
      </c>
      <c r="AG3770" s="113">
        <v>3</v>
      </c>
      <c r="AH3770" s="113" t="s">
        <v>9913</v>
      </c>
      <c r="AI3770" s="117" t="s">
        <v>621</v>
      </c>
      <c r="AJ3770" s="113" t="s">
        <v>45516</v>
      </c>
      <c r="AK3770" s="114">
        <v>43497</v>
      </c>
      <c r="AL3770" s="113">
        <v>40</v>
      </c>
      <c r="AM3770" s="113" t="s">
        <v>9870</v>
      </c>
      <c r="AN3770" s="113" t="s">
        <v>27376</v>
      </c>
      <c r="AO3770" s="113" t="s">
        <v>816</v>
      </c>
      <c r="AP3770" s="113">
        <v>2009</v>
      </c>
      <c r="AQ3770" s="113" t="s">
        <v>8</v>
      </c>
      <c r="AR3770" s="113" t="s">
        <v>30924</v>
      </c>
      <c r="AS3770" s="113" t="s">
        <v>14</v>
      </c>
      <c r="AT3770" s="113" t="s">
        <v>14</v>
      </c>
      <c r="AU3770" s="113" t="s">
        <v>16229</v>
      </c>
      <c r="AV3770" s="113" t="s">
        <v>14</v>
      </c>
      <c r="AW3770" s="113" t="s">
        <v>14</v>
      </c>
    </row>
    <row r="3771" spans="1:49">
      <c r="A3771" s="116" t="s">
        <v>6050</v>
      </c>
      <c r="C3771" s="113" t="s">
        <v>6051</v>
      </c>
      <c r="E3771" s="113" t="s">
        <v>6052</v>
      </c>
      <c r="F3771" s="113" t="s">
        <v>8</v>
      </c>
      <c r="G3771" s="114">
        <v>31470</v>
      </c>
      <c r="H3771" s="113" t="s">
        <v>16218</v>
      </c>
      <c r="I3771" s="113" t="s">
        <v>9866</v>
      </c>
      <c r="J3771" s="113" t="s">
        <v>9867</v>
      </c>
      <c r="K3771" s="113" t="s">
        <v>41607</v>
      </c>
      <c r="L3771" s="113">
        <v>82337005500</v>
      </c>
      <c r="M3771" s="113" t="s">
        <v>11997</v>
      </c>
      <c r="O3771" s="113" t="s">
        <v>11998</v>
      </c>
      <c r="P3771" s="113" t="s">
        <v>33473</v>
      </c>
      <c r="Q3771" s="113" t="s">
        <v>41608</v>
      </c>
      <c r="R3771" s="113">
        <v>15</v>
      </c>
      <c r="S3771" s="113" t="s">
        <v>13</v>
      </c>
      <c r="T3771" s="113" t="s">
        <v>41609</v>
      </c>
      <c r="U3771" s="113" t="s">
        <v>41610</v>
      </c>
      <c r="V3771" s="114">
        <v>39965</v>
      </c>
      <c r="W3771" s="114">
        <v>39904</v>
      </c>
      <c r="X3771" s="113" t="s">
        <v>41611</v>
      </c>
      <c r="Y3771" s="114">
        <v>40542</v>
      </c>
      <c r="Z3771" s="114">
        <v>40544</v>
      </c>
      <c r="AA3771" s="113">
        <v>23</v>
      </c>
      <c r="AB3771" s="113" t="s">
        <v>78</v>
      </c>
      <c r="AC3771" s="113">
        <v>32</v>
      </c>
      <c r="AD3771" s="113" t="s">
        <v>84</v>
      </c>
      <c r="AE3771" s="114">
        <v>44287</v>
      </c>
      <c r="AF3771" s="113">
        <v>10</v>
      </c>
      <c r="AG3771" s="113">
        <v>0</v>
      </c>
      <c r="AH3771" s="113" t="s">
        <v>16226</v>
      </c>
      <c r="AI3771" s="117" t="s">
        <v>85</v>
      </c>
      <c r="AK3771" s="114">
        <v>43586</v>
      </c>
      <c r="AL3771" s="113">
        <v>40</v>
      </c>
      <c r="AM3771" s="113" t="s">
        <v>9870</v>
      </c>
      <c r="AN3771" s="113" t="s">
        <v>18383</v>
      </c>
      <c r="AO3771" s="113" t="s">
        <v>11999</v>
      </c>
      <c r="AP3771" s="113">
        <v>2019</v>
      </c>
      <c r="AQ3771" s="113" t="s">
        <v>8</v>
      </c>
      <c r="AR3771" s="113" t="s">
        <v>16421</v>
      </c>
      <c r="AS3771" s="113" t="s">
        <v>14</v>
      </c>
      <c r="AT3771" s="113" t="s">
        <v>14</v>
      </c>
      <c r="AU3771" s="113" t="s">
        <v>16229</v>
      </c>
      <c r="AV3771" s="113" t="s">
        <v>14</v>
      </c>
      <c r="AW3771" s="113" t="s">
        <v>14</v>
      </c>
    </row>
    <row r="3772" spans="1:49">
      <c r="A3772" s="116" t="s">
        <v>3728</v>
      </c>
      <c r="C3772" s="113" t="s">
        <v>3729</v>
      </c>
      <c r="E3772" s="113" t="s">
        <v>103</v>
      </c>
      <c r="F3772" s="113" t="s">
        <v>8</v>
      </c>
      <c r="G3772" s="114">
        <v>31471</v>
      </c>
      <c r="H3772" s="113" t="s">
        <v>16230</v>
      </c>
      <c r="I3772" s="113" t="s">
        <v>9866</v>
      </c>
      <c r="J3772" s="113" t="s">
        <v>9872</v>
      </c>
      <c r="K3772" s="113" t="s">
        <v>23753</v>
      </c>
      <c r="L3772" s="113">
        <v>85211738790</v>
      </c>
      <c r="M3772" s="113" t="s">
        <v>13749</v>
      </c>
      <c r="O3772" s="113" t="s">
        <v>13750</v>
      </c>
      <c r="P3772" s="113" t="s">
        <v>23754</v>
      </c>
      <c r="Q3772" s="113" t="s">
        <v>23755</v>
      </c>
      <c r="R3772" s="113">
        <v>15</v>
      </c>
      <c r="S3772" s="113" t="s">
        <v>13</v>
      </c>
      <c r="T3772" s="113" t="s">
        <v>23756</v>
      </c>
      <c r="U3772" s="113" t="s">
        <v>23757</v>
      </c>
      <c r="V3772" s="114">
        <v>40179</v>
      </c>
      <c r="W3772" s="114">
        <v>40179</v>
      </c>
      <c r="X3772" s="113" t="s">
        <v>23758</v>
      </c>
      <c r="Y3772" s="114">
        <v>40906</v>
      </c>
      <c r="Z3772" s="114">
        <v>40909</v>
      </c>
      <c r="AA3772" s="113">
        <v>23</v>
      </c>
      <c r="AB3772" s="113" t="s">
        <v>78</v>
      </c>
      <c r="AC3772" s="113">
        <v>33</v>
      </c>
      <c r="AD3772" s="113" t="s">
        <v>10</v>
      </c>
      <c r="AE3772" s="114">
        <v>44835</v>
      </c>
      <c r="AF3772" s="113">
        <v>10</v>
      </c>
      <c r="AG3772" s="113">
        <v>9</v>
      </c>
      <c r="AH3772" s="113" t="s">
        <v>16226</v>
      </c>
      <c r="AI3772" s="117" t="s">
        <v>302</v>
      </c>
      <c r="AK3772" s="114">
        <v>44835</v>
      </c>
      <c r="AL3772" s="113">
        <v>30</v>
      </c>
      <c r="AM3772" s="113" t="s">
        <v>9882</v>
      </c>
      <c r="AN3772" s="113" t="s">
        <v>16273</v>
      </c>
      <c r="AO3772" s="113" t="s">
        <v>107</v>
      </c>
      <c r="AP3772" s="113">
        <v>2006</v>
      </c>
      <c r="AQ3772" s="113" t="s">
        <v>8</v>
      </c>
      <c r="AR3772" s="113" t="s">
        <v>16437</v>
      </c>
      <c r="AS3772" s="113" t="s">
        <v>14</v>
      </c>
      <c r="AT3772" s="113" t="s">
        <v>14</v>
      </c>
      <c r="AU3772" s="113" t="s">
        <v>16229</v>
      </c>
      <c r="AV3772" s="113" t="s">
        <v>14</v>
      </c>
      <c r="AW3772" s="113" t="s">
        <v>14</v>
      </c>
    </row>
    <row r="3773" spans="1:49">
      <c r="A3773" s="116" t="s">
        <v>1671</v>
      </c>
      <c r="C3773" s="113" t="s">
        <v>1672</v>
      </c>
      <c r="E3773" s="113" t="s">
        <v>41</v>
      </c>
      <c r="F3773" s="113" t="s">
        <v>8</v>
      </c>
      <c r="G3773" s="114">
        <v>31472</v>
      </c>
      <c r="H3773" s="113" t="s">
        <v>16218</v>
      </c>
      <c r="I3773" s="113" t="s">
        <v>9866</v>
      </c>
      <c r="J3773" s="113" t="s">
        <v>9867</v>
      </c>
      <c r="K3773" s="113" t="s">
        <v>27645</v>
      </c>
      <c r="L3773" s="113">
        <v>82290037688</v>
      </c>
      <c r="M3773" s="113" t="s">
        <v>12094</v>
      </c>
      <c r="N3773" s="113" t="s">
        <v>16242</v>
      </c>
      <c r="O3773" s="113" t="s">
        <v>12095</v>
      </c>
      <c r="P3773" s="113" t="s">
        <v>16244</v>
      </c>
      <c r="Q3773" s="113" t="s">
        <v>27646</v>
      </c>
      <c r="R3773" s="113">
        <v>15</v>
      </c>
      <c r="S3773" s="113" t="s">
        <v>13</v>
      </c>
      <c r="T3773" s="113" t="s">
        <v>27647</v>
      </c>
      <c r="U3773" s="113" t="s">
        <v>27648</v>
      </c>
      <c r="V3773" s="114">
        <v>42940</v>
      </c>
      <c r="W3773" s="114">
        <v>42948</v>
      </c>
      <c r="X3773" s="113" t="s">
        <v>27649</v>
      </c>
      <c r="Y3773" s="114">
        <v>43188</v>
      </c>
      <c r="Z3773" s="114">
        <v>43191</v>
      </c>
      <c r="AA3773" s="113">
        <v>31</v>
      </c>
      <c r="AB3773" s="113" t="s">
        <v>9</v>
      </c>
      <c r="AC3773" s="113">
        <v>32</v>
      </c>
      <c r="AD3773" s="113" t="s">
        <v>84</v>
      </c>
      <c r="AE3773" s="114">
        <v>44470</v>
      </c>
      <c r="AF3773" s="113">
        <v>0</v>
      </c>
      <c r="AG3773" s="113">
        <v>0</v>
      </c>
      <c r="AH3773" s="113" t="s">
        <v>16226</v>
      </c>
      <c r="AI3773" s="117" t="s">
        <v>9875</v>
      </c>
      <c r="AK3773" s="114">
        <v>44670</v>
      </c>
      <c r="AL3773" s="113">
        <v>40</v>
      </c>
      <c r="AM3773" s="113" t="s">
        <v>9870</v>
      </c>
      <c r="AN3773" s="113" t="s">
        <v>17103</v>
      </c>
      <c r="AO3773" s="113" t="s">
        <v>326</v>
      </c>
      <c r="AP3773" s="113">
        <v>2011</v>
      </c>
      <c r="AQ3773" s="113" t="s">
        <v>3314</v>
      </c>
      <c r="AR3773" s="113" t="s">
        <v>27650</v>
      </c>
      <c r="AS3773" s="113" t="s">
        <v>14</v>
      </c>
      <c r="AT3773" s="113" t="s">
        <v>14</v>
      </c>
      <c r="AU3773" s="113" t="s">
        <v>16229</v>
      </c>
      <c r="AV3773" s="113" t="s">
        <v>14</v>
      </c>
      <c r="AW3773" s="113" t="s">
        <v>14</v>
      </c>
    </row>
    <row r="3774" spans="1:49">
      <c r="A3774" s="116" t="s">
        <v>289</v>
      </c>
      <c r="C3774" s="113" t="s">
        <v>290</v>
      </c>
      <c r="E3774" s="113" t="s">
        <v>41</v>
      </c>
      <c r="F3774" s="113" t="s">
        <v>8</v>
      </c>
      <c r="G3774" s="114">
        <v>31481</v>
      </c>
      <c r="H3774" s="113" t="s">
        <v>16230</v>
      </c>
      <c r="I3774" s="113" t="s">
        <v>9866</v>
      </c>
      <c r="J3774" s="113" t="s">
        <v>9867</v>
      </c>
      <c r="K3774" s="113" t="s">
        <v>17838</v>
      </c>
      <c r="L3774" s="113">
        <v>82192034983</v>
      </c>
      <c r="M3774" s="113" t="s">
        <v>17839</v>
      </c>
      <c r="O3774" s="113" t="s">
        <v>12302</v>
      </c>
      <c r="P3774" s="113" t="s">
        <v>17840</v>
      </c>
      <c r="Q3774" s="113" t="s">
        <v>17841</v>
      </c>
      <c r="R3774" s="113">
        <v>15</v>
      </c>
      <c r="S3774" s="113" t="s">
        <v>13</v>
      </c>
      <c r="T3774" s="113" t="s">
        <v>17842</v>
      </c>
      <c r="U3774" s="113" t="s">
        <v>17843</v>
      </c>
      <c r="V3774" s="114">
        <v>39965</v>
      </c>
      <c r="W3774" s="114">
        <v>39904</v>
      </c>
      <c r="X3774" s="113" t="s">
        <v>17844</v>
      </c>
      <c r="Y3774" s="114">
        <v>40542</v>
      </c>
      <c r="Z3774" s="114">
        <v>40544</v>
      </c>
      <c r="AA3774" s="113">
        <v>22</v>
      </c>
      <c r="AB3774" s="113" t="s">
        <v>25</v>
      </c>
      <c r="AC3774" s="113">
        <v>32</v>
      </c>
      <c r="AD3774" s="113" t="s">
        <v>84</v>
      </c>
      <c r="AE3774" s="114">
        <v>44835</v>
      </c>
      <c r="AF3774" s="113">
        <v>11</v>
      </c>
      <c r="AG3774" s="113">
        <v>6</v>
      </c>
      <c r="AH3774" s="113" t="s">
        <v>16226</v>
      </c>
      <c r="AI3774" s="117" t="s">
        <v>9875</v>
      </c>
      <c r="AK3774" s="114">
        <v>42777</v>
      </c>
      <c r="AL3774" s="113">
        <v>40</v>
      </c>
      <c r="AM3774" s="113" t="s">
        <v>9870</v>
      </c>
      <c r="AN3774" s="113" t="s">
        <v>16561</v>
      </c>
      <c r="AO3774" s="113" t="s">
        <v>42</v>
      </c>
      <c r="AP3774" s="113">
        <v>2017</v>
      </c>
      <c r="AQ3774" s="113" t="s">
        <v>8</v>
      </c>
      <c r="AR3774" s="113" t="s">
        <v>16737</v>
      </c>
      <c r="AS3774" s="113" t="s">
        <v>14</v>
      </c>
      <c r="AT3774" s="113" t="s">
        <v>14</v>
      </c>
      <c r="AU3774" s="113" t="s">
        <v>16229</v>
      </c>
      <c r="AV3774" s="113" t="s">
        <v>14</v>
      </c>
      <c r="AW3774" s="113" t="s">
        <v>14</v>
      </c>
    </row>
    <row r="3775" spans="1:49">
      <c r="A3775" s="116" t="s">
        <v>9475</v>
      </c>
      <c r="C3775" s="113" t="s">
        <v>9476</v>
      </c>
      <c r="E3775" s="113" t="s">
        <v>103</v>
      </c>
      <c r="F3775" s="113" t="s">
        <v>8</v>
      </c>
      <c r="G3775" s="114">
        <v>31485</v>
      </c>
      <c r="H3775" s="113" t="s">
        <v>16230</v>
      </c>
      <c r="I3775" s="113" t="s">
        <v>10007</v>
      </c>
      <c r="J3775" s="113" t="s">
        <v>9872</v>
      </c>
      <c r="K3775" s="113" t="s">
        <v>39818</v>
      </c>
      <c r="L3775" s="113">
        <v>82191925675</v>
      </c>
      <c r="M3775" s="113" t="s">
        <v>39819</v>
      </c>
      <c r="O3775" s="113" t="s">
        <v>39820</v>
      </c>
      <c r="P3775" s="113" t="s">
        <v>39821</v>
      </c>
      <c r="Q3775" s="113" t="s">
        <v>39822</v>
      </c>
      <c r="R3775" s="113">
        <v>15</v>
      </c>
      <c r="S3775" s="113" t="s">
        <v>13</v>
      </c>
      <c r="T3775" s="113" t="s">
        <v>39823</v>
      </c>
      <c r="U3775" s="113" t="s">
        <v>39824</v>
      </c>
      <c r="V3775" s="114">
        <v>40581</v>
      </c>
      <c r="W3775" s="114">
        <v>40544</v>
      </c>
      <c r="X3775" s="113" t="s">
        <v>39825</v>
      </c>
      <c r="Y3775" s="114">
        <v>41271</v>
      </c>
      <c r="Z3775" s="114">
        <v>41275</v>
      </c>
      <c r="AA3775" s="113">
        <v>23</v>
      </c>
      <c r="AB3775" s="113" t="s">
        <v>78</v>
      </c>
      <c r="AC3775" s="113">
        <v>32</v>
      </c>
      <c r="AD3775" s="113" t="s">
        <v>84</v>
      </c>
      <c r="AE3775" s="114">
        <v>44105</v>
      </c>
      <c r="AF3775" s="113">
        <v>7</v>
      </c>
      <c r="AG3775" s="113">
        <v>9</v>
      </c>
      <c r="AH3775" s="113" t="s">
        <v>16226</v>
      </c>
      <c r="AI3775" s="117" t="s">
        <v>104</v>
      </c>
      <c r="AK3775" s="114">
        <v>43983</v>
      </c>
      <c r="AL3775" s="113">
        <v>30</v>
      </c>
      <c r="AM3775" s="113" t="s">
        <v>9882</v>
      </c>
      <c r="AN3775" s="113" t="s">
        <v>16273</v>
      </c>
      <c r="AO3775" s="113" t="s">
        <v>107</v>
      </c>
      <c r="AP3775" s="113">
        <v>2007</v>
      </c>
      <c r="AQ3775" s="113" t="s">
        <v>9871</v>
      </c>
      <c r="AR3775" s="113" t="s">
        <v>17533</v>
      </c>
      <c r="AS3775" s="113" t="s">
        <v>14</v>
      </c>
      <c r="AT3775" s="113" t="s">
        <v>14</v>
      </c>
      <c r="AU3775" s="113" t="s">
        <v>16229</v>
      </c>
      <c r="AV3775" s="113" t="s">
        <v>14</v>
      </c>
      <c r="AW3775" s="113" t="s">
        <v>14</v>
      </c>
    </row>
    <row r="3776" spans="1:49">
      <c r="A3776" s="116" t="s">
        <v>4219</v>
      </c>
      <c r="C3776" s="113" t="s">
        <v>1195</v>
      </c>
      <c r="F3776" s="113" t="s">
        <v>456</v>
      </c>
      <c r="G3776" s="114">
        <v>31485</v>
      </c>
      <c r="H3776" s="113" t="s">
        <v>16218</v>
      </c>
      <c r="I3776" s="113" t="s">
        <v>9866</v>
      </c>
      <c r="J3776" s="113" t="s">
        <v>9872</v>
      </c>
      <c r="K3776" s="113" t="s">
        <v>16719</v>
      </c>
      <c r="L3776" s="113">
        <v>82292222249</v>
      </c>
      <c r="M3776" s="113" t="s">
        <v>14935</v>
      </c>
      <c r="N3776" s="113" t="s">
        <v>16242</v>
      </c>
      <c r="O3776" s="113" t="s">
        <v>14936</v>
      </c>
      <c r="P3776" s="113" t="s">
        <v>16244</v>
      </c>
      <c r="Q3776" s="113" t="s">
        <v>16244</v>
      </c>
      <c r="R3776" s="113">
        <v>15</v>
      </c>
      <c r="S3776" s="113" t="s">
        <v>13</v>
      </c>
      <c r="T3776" s="113" t="s">
        <v>16720</v>
      </c>
      <c r="U3776" s="113" t="s">
        <v>16721</v>
      </c>
      <c r="V3776" s="114">
        <v>44186</v>
      </c>
      <c r="W3776" s="114">
        <v>44166</v>
      </c>
      <c r="X3776" s="113" t="s">
        <v>16722</v>
      </c>
      <c r="Y3776" s="114">
        <v>44593</v>
      </c>
      <c r="Z3776" s="114">
        <v>44593</v>
      </c>
      <c r="AA3776" s="113">
        <v>21</v>
      </c>
      <c r="AB3776" s="113" t="s">
        <v>24</v>
      </c>
      <c r="AC3776" s="113">
        <v>31</v>
      </c>
      <c r="AD3776" s="113" t="s">
        <v>9</v>
      </c>
      <c r="AE3776" s="114">
        <v>45200</v>
      </c>
      <c r="AF3776" s="113">
        <v>0</v>
      </c>
      <c r="AG3776" s="113">
        <v>0</v>
      </c>
      <c r="AH3776" s="113" t="s">
        <v>16226</v>
      </c>
      <c r="AI3776" s="117" t="s">
        <v>18200</v>
      </c>
      <c r="AK3776" s="114">
        <v>45200</v>
      </c>
      <c r="AL3776" s="113">
        <v>15</v>
      </c>
      <c r="AM3776" s="113" t="s">
        <v>9885</v>
      </c>
      <c r="AN3776" s="113" t="s">
        <v>16592</v>
      </c>
      <c r="AO3776" s="113" t="s">
        <v>2600</v>
      </c>
      <c r="AP3776" s="113">
        <v>2003</v>
      </c>
      <c r="AQ3776" s="113" t="s">
        <v>8</v>
      </c>
      <c r="AR3776" s="113" t="s">
        <v>16874</v>
      </c>
      <c r="AS3776" s="113" t="s">
        <v>14</v>
      </c>
      <c r="AT3776" s="113" t="s">
        <v>14</v>
      </c>
      <c r="AU3776" s="113" t="s">
        <v>16229</v>
      </c>
      <c r="AV3776" s="113" t="s">
        <v>14</v>
      </c>
      <c r="AW3776" s="113" t="s">
        <v>14</v>
      </c>
    </row>
    <row r="3777" spans="1:49">
      <c r="A3777" s="116" t="s">
        <v>8030</v>
      </c>
      <c r="C3777" s="113" t="s">
        <v>8031</v>
      </c>
      <c r="E3777" s="113" t="s">
        <v>97</v>
      </c>
      <c r="F3777" s="113" t="s">
        <v>129</v>
      </c>
      <c r="G3777" s="114">
        <v>31497</v>
      </c>
      <c r="H3777" s="113" t="s">
        <v>16230</v>
      </c>
      <c r="I3777" s="113" t="s">
        <v>9866</v>
      </c>
      <c r="J3777" s="113" t="s">
        <v>9872</v>
      </c>
      <c r="K3777" s="113" t="s">
        <v>27622</v>
      </c>
      <c r="L3777" s="113">
        <v>85299901309</v>
      </c>
      <c r="M3777" s="113" t="s">
        <v>10029</v>
      </c>
      <c r="O3777" s="113" t="s">
        <v>27623</v>
      </c>
      <c r="P3777" s="113" t="s">
        <v>27624</v>
      </c>
      <c r="Q3777" s="113" t="s">
        <v>27625</v>
      </c>
      <c r="R3777" s="113">
        <v>15</v>
      </c>
      <c r="S3777" s="113" t="s">
        <v>13</v>
      </c>
      <c r="T3777" s="113" t="s">
        <v>27626</v>
      </c>
      <c r="U3777" s="113" t="s">
        <v>27627</v>
      </c>
      <c r="V3777" s="114">
        <v>40581</v>
      </c>
      <c r="W3777" s="114">
        <v>40544</v>
      </c>
      <c r="X3777" s="113" t="s">
        <v>27628</v>
      </c>
      <c r="Y3777" s="114">
        <v>41271</v>
      </c>
      <c r="Z3777" s="114">
        <v>41275</v>
      </c>
      <c r="AA3777" s="113">
        <v>31</v>
      </c>
      <c r="AB3777" s="113" t="s">
        <v>9</v>
      </c>
      <c r="AC3777" s="113">
        <v>34</v>
      </c>
      <c r="AD3777" s="113" t="s">
        <v>18</v>
      </c>
      <c r="AE3777" s="114">
        <v>44652</v>
      </c>
      <c r="AF3777" s="113">
        <v>11</v>
      </c>
      <c r="AG3777" s="113">
        <v>3</v>
      </c>
      <c r="AH3777" s="113" t="s">
        <v>9913</v>
      </c>
      <c r="AI3777" s="117" t="s">
        <v>621</v>
      </c>
      <c r="AJ3777" s="113" t="s">
        <v>45516</v>
      </c>
      <c r="AK3777" s="114">
        <v>44670</v>
      </c>
      <c r="AL3777" s="113">
        <v>40</v>
      </c>
      <c r="AM3777" s="113" t="s">
        <v>9870</v>
      </c>
      <c r="AN3777" s="113" t="s">
        <v>17701</v>
      </c>
      <c r="AO3777" s="113" t="s">
        <v>572</v>
      </c>
      <c r="AP3777" s="113">
        <v>2009</v>
      </c>
      <c r="AQ3777" s="113" t="s">
        <v>8</v>
      </c>
      <c r="AR3777" s="113" t="s">
        <v>27629</v>
      </c>
      <c r="AS3777" s="113" t="s">
        <v>14</v>
      </c>
      <c r="AT3777" s="113" t="s">
        <v>14</v>
      </c>
      <c r="AU3777" s="113" t="s">
        <v>16229</v>
      </c>
      <c r="AV3777" s="113" t="s">
        <v>14</v>
      </c>
      <c r="AW3777" s="113" t="s">
        <v>14</v>
      </c>
    </row>
    <row r="3778" spans="1:49">
      <c r="A3778" s="116" t="s">
        <v>2343</v>
      </c>
      <c r="C3778" s="113" t="s">
        <v>2344</v>
      </c>
      <c r="E3778" s="113" t="s">
        <v>41</v>
      </c>
      <c r="F3778" s="113" t="s">
        <v>320</v>
      </c>
      <c r="G3778" s="114">
        <v>31497</v>
      </c>
      <c r="H3778" s="113" t="s">
        <v>16218</v>
      </c>
      <c r="I3778" s="113" t="s">
        <v>9866</v>
      </c>
      <c r="J3778" s="113" t="s">
        <v>9872</v>
      </c>
      <c r="K3778" s="113" t="s">
        <v>17228</v>
      </c>
      <c r="M3778" s="113" t="s">
        <v>45662</v>
      </c>
      <c r="O3778" s="113" t="s">
        <v>10289</v>
      </c>
      <c r="P3778" s="113" t="s">
        <v>16244</v>
      </c>
      <c r="Q3778" s="113" t="s">
        <v>16244</v>
      </c>
      <c r="R3778" s="113">
        <v>15</v>
      </c>
      <c r="S3778" s="113" t="s">
        <v>13</v>
      </c>
      <c r="T3778" s="113" t="s">
        <v>17229</v>
      </c>
      <c r="U3778" s="113" t="s">
        <v>17230</v>
      </c>
      <c r="V3778" s="114">
        <v>42940</v>
      </c>
      <c r="W3778" s="114">
        <v>42948</v>
      </c>
      <c r="X3778" s="113" t="s">
        <v>17231</v>
      </c>
      <c r="Y3778" s="114">
        <v>43188</v>
      </c>
      <c r="Z3778" s="114">
        <v>43191</v>
      </c>
      <c r="AA3778" s="113">
        <v>31</v>
      </c>
      <c r="AB3778" s="113" t="s">
        <v>9</v>
      </c>
      <c r="AC3778" s="113">
        <v>32</v>
      </c>
      <c r="AD3778" s="113" t="s">
        <v>84</v>
      </c>
      <c r="AE3778" s="114">
        <v>44470</v>
      </c>
      <c r="AF3778" s="113">
        <v>4</v>
      </c>
      <c r="AG3778" s="113">
        <v>2</v>
      </c>
      <c r="AH3778" s="113" t="s">
        <v>16226</v>
      </c>
      <c r="AI3778" s="117" t="s">
        <v>9875</v>
      </c>
      <c r="AK3778" s="114">
        <v>44670</v>
      </c>
      <c r="AL3778" s="113">
        <v>40</v>
      </c>
      <c r="AM3778" s="113" t="s">
        <v>9870</v>
      </c>
      <c r="AN3778" s="113" t="s">
        <v>16561</v>
      </c>
      <c r="AO3778" s="113" t="s">
        <v>42</v>
      </c>
      <c r="AP3778" s="113">
        <v>2011</v>
      </c>
      <c r="AQ3778" s="113" t="s">
        <v>2307</v>
      </c>
      <c r="AR3778" s="113" t="s">
        <v>17377</v>
      </c>
      <c r="AS3778" s="113" t="s">
        <v>14</v>
      </c>
      <c r="AT3778" s="113" t="s">
        <v>14</v>
      </c>
      <c r="AU3778" s="113" t="s">
        <v>16229</v>
      </c>
      <c r="AV3778" s="113" t="s">
        <v>14</v>
      </c>
      <c r="AW3778" s="113" t="s">
        <v>14</v>
      </c>
    </row>
    <row r="3779" spans="1:49">
      <c r="A3779" s="116" t="s">
        <v>7637</v>
      </c>
      <c r="C3779" s="113" t="s">
        <v>7638</v>
      </c>
      <c r="F3779" s="113" t="s">
        <v>8</v>
      </c>
      <c r="G3779" s="114">
        <v>31503</v>
      </c>
      <c r="H3779" s="113" t="s">
        <v>16218</v>
      </c>
      <c r="I3779" s="113" t="s">
        <v>9866</v>
      </c>
      <c r="J3779" s="113" t="s">
        <v>9872</v>
      </c>
      <c r="K3779" s="113" t="s">
        <v>21469</v>
      </c>
      <c r="L3779" s="113">
        <v>85241021465</v>
      </c>
      <c r="M3779" s="113" t="s">
        <v>11245</v>
      </c>
      <c r="O3779" s="113" t="s">
        <v>11246</v>
      </c>
      <c r="P3779" s="113" t="s">
        <v>21470</v>
      </c>
      <c r="Q3779" s="113" t="s">
        <v>16244</v>
      </c>
      <c r="R3779" s="113">
        <v>15</v>
      </c>
      <c r="S3779" s="113" t="s">
        <v>13</v>
      </c>
      <c r="T3779" s="113" t="s">
        <v>21471</v>
      </c>
      <c r="U3779" s="113" t="s">
        <v>21472</v>
      </c>
      <c r="V3779" s="114">
        <v>43608</v>
      </c>
      <c r="W3779" s="114">
        <v>43525</v>
      </c>
      <c r="X3779" s="113" t="s">
        <v>21473</v>
      </c>
      <c r="Y3779" s="114">
        <v>43891</v>
      </c>
      <c r="Z3779" s="114">
        <v>43891</v>
      </c>
      <c r="AA3779" s="113">
        <v>31</v>
      </c>
      <c r="AB3779" s="113" t="s">
        <v>9</v>
      </c>
      <c r="AC3779" s="113">
        <v>32</v>
      </c>
      <c r="AD3779" s="113" t="s">
        <v>84</v>
      </c>
      <c r="AE3779" s="114">
        <v>45017</v>
      </c>
      <c r="AF3779" s="113">
        <v>4</v>
      </c>
      <c r="AG3779" s="113">
        <v>1</v>
      </c>
      <c r="AH3779" s="113" t="s">
        <v>16263</v>
      </c>
      <c r="AI3779" s="117" t="s">
        <v>16264</v>
      </c>
      <c r="AK3779" s="114">
        <v>45302</v>
      </c>
      <c r="AL3779" s="113">
        <v>40</v>
      </c>
      <c r="AM3779" s="113" t="s">
        <v>9870</v>
      </c>
      <c r="AN3779" s="113" t="s">
        <v>16334</v>
      </c>
      <c r="AO3779" s="113" t="s">
        <v>383</v>
      </c>
      <c r="AP3779" s="113">
        <v>2007</v>
      </c>
      <c r="AQ3779" s="113" t="s">
        <v>5236</v>
      </c>
      <c r="AR3779" s="113" t="s">
        <v>21876</v>
      </c>
      <c r="AS3779" s="113" t="s">
        <v>14</v>
      </c>
      <c r="AT3779" s="113" t="s">
        <v>14</v>
      </c>
      <c r="AU3779" s="113" t="s">
        <v>16229</v>
      </c>
      <c r="AV3779" s="113" t="s">
        <v>14</v>
      </c>
    </row>
    <row r="3780" spans="1:49">
      <c r="A3780" s="116" t="s">
        <v>4211</v>
      </c>
      <c r="C3780" s="113" t="s">
        <v>4212</v>
      </c>
      <c r="E3780" s="113" t="s">
        <v>30</v>
      </c>
      <c r="F3780" s="113" t="s">
        <v>8</v>
      </c>
      <c r="G3780" s="114">
        <v>31504</v>
      </c>
      <c r="H3780" s="113" t="s">
        <v>16230</v>
      </c>
      <c r="I3780" s="113" t="s">
        <v>9866</v>
      </c>
      <c r="J3780" s="113" t="s">
        <v>9872</v>
      </c>
      <c r="K3780" s="113" t="s">
        <v>34858</v>
      </c>
      <c r="L3780" s="113">
        <v>85241373662</v>
      </c>
      <c r="M3780" s="113" t="s">
        <v>12217</v>
      </c>
      <c r="O3780" s="113" t="s">
        <v>12218</v>
      </c>
      <c r="P3780" s="113" t="s">
        <v>34859</v>
      </c>
      <c r="Q3780" s="113" t="s">
        <v>16244</v>
      </c>
      <c r="R3780" s="113">
        <v>15</v>
      </c>
      <c r="S3780" s="113" t="s">
        <v>13</v>
      </c>
      <c r="T3780" s="113" t="s">
        <v>34860</v>
      </c>
      <c r="U3780" s="113" t="s">
        <v>34861</v>
      </c>
      <c r="V3780" s="114">
        <v>40179</v>
      </c>
      <c r="W3780" s="114">
        <v>40179</v>
      </c>
      <c r="X3780" s="113" t="s">
        <v>34862</v>
      </c>
      <c r="Y3780" s="114">
        <v>40906</v>
      </c>
      <c r="Z3780" s="114">
        <v>40909</v>
      </c>
      <c r="AA3780" s="113">
        <v>21</v>
      </c>
      <c r="AB3780" s="113" t="s">
        <v>24</v>
      </c>
      <c r="AC3780" s="113">
        <v>33</v>
      </c>
      <c r="AD3780" s="113" t="s">
        <v>10</v>
      </c>
      <c r="AE3780" s="114">
        <v>45200</v>
      </c>
      <c r="AF3780" s="113">
        <v>13</v>
      </c>
      <c r="AG3780" s="113">
        <v>9</v>
      </c>
      <c r="AH3780" s="113" t="s">
        <v>16263</v>
      </c>
      <c r="AI3780" s="117" t="s">
        <v>16264</v>
      </c>
      <c r="AK3780" s="114">
        <v>45302</v>
      </c>
      <c r="AL3780" s="113">
        <v>40</v>
      </c>
      <c r="AM3780" s="113" t="s">
        <v>9870</v>
      </c>
      <c r="AN3780" s="113" t="s">
        <v>16477</v>
      </c>
      <c r="AO3780" s="113" t="s">
        <v>153</v>
      </c>
      <c r="AP3780" s="113">
        <v>2010</v>
      </c>
      <c r="AQ3780" s="113" t="s">
        <v>8</v>
      </c>
      <c r="AR3780" s="113" t="s">
        <v>20930</v>
      </c>
      <c r="AS3780" s="113" t="s">
        <v>14</v>
      </c>
      <c r="AT3780" s="113" t="s">
        <v>14</v>
      </c>
      <c r="AU3780" s="113" t="s">
        <v>16229</v>
      </c>
      <c r="AV3780" s="113" t="s">
        <v>14</v>
      </c>
    </row>
    <row r="3781" spans="1:49">
      <c r="A3781" s="116" t="s">
        <v>1756</v>
      </c>
      <c r="C3781" s="113" t="s">
        <v>1757</v>
      </c>
      <c r="E3781" s="113" t="s">
        <v>26522</v>
      </c>
      <c r="F3781" s="113" t="s">
        <v>343</v>
      </c>
      <c r="G3781" s="114">
        <v>31507</v>
      </c>
      <c r="H3781" s="113" t="s">
        <v>16230</v>
      </c>
      <c r="I3781" s="113" t="s">
        <v>9866</v>
      </c>
      <c r="J3781" s="113" t="s">
        <v>9872</v>
      </c>
      <c r="K3781" s="113" t="s">
        <v>21823</v>
      </c>
      <c r="L3781" s="113">
        <v>628525616329</v>
      </c>
      <c r="M3781" s="113" t="s">
        <v>15684</v>
      </c>
      <c r="O3781" s="113" t="s">
        <v>15685</v>
      </c>
      <c r="P3781" s="113" t="s">
        <v>21824</v>
      </c>
      <c r="Q3781" s="113" t="s">
        <v>21825</v>
      </c>
      <c r="R3781" s="113">
        <v>15</v>
      </c>
      <c r="S3781" s="113" t="s">
        <v>13</v>
      </c>
      <c r="T3781" s="113" t="s">
        <v>21826</v>
      </c>
      <c r="U3781" s="113" t="s">
        <v>21827</v>
      </c>
      <c r="V3781" s="114">
        <v>40179</v>
      </c>
      <c r="W3781" s="114">
        <v>40179</v>
      </c>
      <c r="X3781" s="113" t="s">
        <v>21828</v>
      </c>
      <c r="Y3781" s="114">
        <v>40906</v>
      </c>
      <c r="Z3781" s="114">
        <v>40909</v>
      </c>
      <c r="AA3781" s="113">
        <v>23</v>
      </c>
      <c r="AB3781" s="113" t="s">
        <v>78</v>
      </c>
      <c r="AC3781" s="113">
        <v>32</v>
      </c>
      <c r="AD3781" s="113" t="s">
        <v>84</v>
      </c>
      <c r="AE3781" s="114">
        <v>45017</v>
      </c>
      <c r="AF3781" s="113">
        <v>11</v>
      </c>
      <c r="AG3781" s="113">
        <v>3</v>
      </c>
      <c r="AH3781" s="113" t="s">
        <v>16226</v>
      </c>
      <c r="AI3781" s="117" t="s">
        <v>406</v>
      </c>
      <c r="AK3781" s="114">
        <v>42826</v>
      </c>
      <c r="AL3781" s="113">
        <v>40</v>
      </c>
      <c r="AM3781" s="113" t="s">
        <v>9870</v>
      </c>
      <c r="AN3781" s="113" t="s">
        <v>21743</v>
      </c>
      <c r="AO3781" s="113" t="s">
        <v>1238</v>
      </c>
      <c r="AP3781" s="113">
        <v>2020</v>
      </c>
      <c r="AQ3781" s="113" t="s">
        <v>8</v>
      </c>
      <c r="AR3781" s="113" t="s">
        <v>18188</v>
      </c>
      <c r="AS3781" s="113" t="s">
        <v>14</v>
      </c>
      <c r="AT3781" s="113" t="s">
        <v>14</v>
      </c>
      <c r="AU3781" s="113" t="s">
        <v>16229</v>
      </c>
      <c r="AV3781" s="113" t="s">
        <v>14</v>
      </c>
    </row>
    <row r="3782" spans="1:49">
      <c r="A3782" s="116" t="s">
        <v>7361</v>
      </c>
      <c r="C3782" s="113" t="s">
        <v>1297</v>
      </c>
      <c r="E3782" s="113" t="s">
        <v>19789</v>
      </c>
      <c r="F3782" s="113" t="s">
        <v>7362</v>
      </c>
      <c r="G3782" s="114">
        <v>31509</v>
      </c>
      <c r="H3782" s="113" t="s">
        <v>16230</v>
      </c>
      <c r="I3782" s="113" t="s">
        <v>9866</v>
      </c>
      <c r="J3782" s="113" t="s">
        <v>9872</v>
      </c>
      <c r="K3782" s="113" t="s">
        <v>19790</v>
      </c>
      <c r="L3782" s="113">
        <v>85240816486</v>
      </c>
      <c r="M3782" s="113" t="s">
        <v>15458</v>
      </c>
      <c r="O3782" s="113" t="s">
        <v>19791</v>
      </c>
      <c r="P3782" s="113" t="s">
        <v>19792</v>
      </c>
      <c r="Q3782" s="113" t="s">
        <v>19793</v>
      </c>
      <c r="R3782" s="113">
        <v>15</v>
      </c>
      <c r="S3782" s="113" t="s">
        <v>13</v>
      </c>
      <c r="T3782" s="113" t="s">
        <v>19794</v>
      </c>
      <c r="U3782" s="113" t="s">
        <v>19795</v>
      </c>
      <c r="V3782" s="114">
        <v>40179</v>
      </c>
      <c r="W3782" s="114">
        <v>40179</v>
      </c>
      <c r="X3782" s="113" t="s">
        <v>19796</v>
      </c>
      <c r="Y3782" s="114">
        <v>40907</v>
      </c>
      <c r="Z3782" s="114">
        <v>40909</v>
      </c>
      <c r="AA3782" s="113">
        <v>23</v>
      </c>
      <c r="AB3782" s="113" t="s">
        <v>78</v>
      </c>
      <c r="AC3782" s="113">
        <v>34</v>
      </c>
      <c r="AD3782" s="113" t="s">
        <v>18</v>
      </c>
      <c r="AE3782" s="114">
        <v>45383</v>
      </c>
      <c r="AF3782" s="113">
        <v>12</v>
      </c>
      <c r="AG3782" s="113">
        <v>3</v>
      </c>
      <c r="AH3782" s="113" t="s">
        <v>16226</v>
      </c>
      <c r="AI3782" s="117" t="s">
        <v>19797</v>
      </c>
      <c r="AK3782" s="114">
        <v>45349</v>
      </c>
      <c r="AL3782" s="113">
        <v>40</v>
      </c>
      <c r="AM3782" s="113" t="s">
        <v>9870</v>
      </c>
      <c r="AN3782" s="113" t="s">
        <v>19798</v>
      </c>
      <c r="AO3782" s="113" t="s">
        <v>19799</v>
      </c>
      <c r="AP3782" s="113">
        <v>2023</v>
      </c>
      <c r="AQ3782" s="113" t="s">
        <v>8</v>
      </c>
      <c r="AR3782" s="113" t="s">
        <v>19800</v>
      </c>
      <c r="AS3782" s="113" t="s">
        <v>14</v>
      </c>
      <c r="AT3782" s="113" t="s">
        <v>14</v>
      </c>
      <c r="AU3782" s="113" t="s">
        <v>16229</v>
      </c>
      <c r="AV3782" s="113" t="s">
        <v>14</v>
      </c>
    </row>
    <row r="3783" spans="1:49">
      <c r="A3783" s="116" t="s">
        <v>9648</v>
      </c>
      <c r="C3783" s="113" t="s">
        <v>1932</v>
      </c>
      <c r="E3783" s="113" t="s">
        <v>83</v>
      </c>
      <c r="F3783" s="113" t="s">
        <v>8</v>
      </c>
      <c r="G3783" s="114">
        <v>31510</v>
      </c>
      <c r="H3783" s="113" t="s">
        <v>16230</v>
      </c>
      <c r="I3783" s="113" t="s">
        <v>9866</v>
      </c>
      <c r="J3783" s="113" t="s">
        <v>9872</v>
      </c>
      <c r="K3783" s="113" t="s">
        <v>42159</v>
      </c>
      <c r="L3783" s="113">
        <v>85241335333</v>
      </c>
      <c r="M3783" s="113" t="s">
        <v>12279</v>
      </c>
      <c r="O3783" s="113" t="s">
        <v>12280</v>
      </c>
      <c r="P3783" s="113" t="s">
        <v>42160</v>
      </c>
      <c r="Q3783" s="113" t="s">
        <v>42161</v>
      </c>
      <c r="R3783" s="113">
        <v>15</v>
      </c>
      <c r="S3783" s="113" t="s">
        <v>13</v>
      </c>
      <c r="T3783" s="113" t="s">
        <v>42162</v>
      </c>
      <c r="U3783" s="113" t="s">
        <v>42163</v>
      </c>
      <c r="V3783" s="114">
        <v>39965</v>
      </c>
      <c r="W3783" s="114">
        <v>39904</v>
      </c>
      <c r="X3783" s="113" t="s">
        <v>42164</v>
      </c>
      <c r="Y3783" s="114">
        <v>40542</v>
      </c>
      <c r="Z3783" s="114">
        <v>40544</v>
      </c>
      <c r="AA3783" s="113">
        <v>23</v>
      </c>
      <c r="AB3783" s="113" t="s">
        <v>78</v>
      </c>
      <c r="AC3783" s="113">
        <v>33</v>
      </c>
      <c r="AD3783" s="113" t="s">
        <v>10</v>
      </c>
      <c r="AE3783" s="114">
        <v>45200</v>
      </c>
      <c r="AF3783" s="113">
        <v>12</v>
      </c>
      <c r="AG3783" s="113">
        <v>6</v>
      </c>
      <c r="AH3783" s="113" t="s">
        <v>16226</v>
      </c>
      <c r="AI3783" s="117" t="s">
        <v>410</v>
      </c>
      <c r="AK3783" s="114">
        <v>45200</v>
      </c>
      <c r="AL3783" s="113">
        <v>40</v>
      </c>
      <c r="AM3783" s="113" t="s">
        <v>9870</v>
      </c>
      <c r="AN3783" s="113" t="s">
        <v>27122</v>
      </c>
      <c r="AO3783" s="113" t="s">
        <v>4644</v>
      </c>
      <c r="AP3783" s="113">
        <v>2017</v>
      </c>
      <c r="AQ3783" s="113" t="s">
        <v>8</v>
      </c>
      <c r="AR3783" s="113" t="s">
        <v>16274</v>
      </c>
      <c r="AS3783" s="113" t="s">
        <v>14</v>
      </c>
      <c r="AT3783" s="113" t="s">
        <v>14</v>
      </c>
      <c r="AU3783" s="113" t="s">
        <v>16229</v>
      </c>
      <c r="AV3783" s="113" t="s">
        <v>14</v>
      </c>
      <c r="AW3783" s="113" t="s">
        <v>14</v>
      </c>
    </row>
    <row r="3784" spans="1:49">
      <c r="A3784" s="116" t="s">
        <v>938</v>
      </c>
      <c r="C3784" s="113" t="s">
        <v>939</v>
      </c>
      <c r="E3784" s="113" t="s">
        <v>940</v>
      </c>
      <c r="F3784" s="113" t="s">
        <v>8</v>
      </c>
      <c r="G3784" s="114">
        <v>31511</v>
      </c>
      <c r="H3784" s="113" t="s">
        <v>16230</v>
      </c>
      <c r="I3784" s="113" t="s">
        <v>9866</v>
      </c>
      <c r="J3784" s="113" t="s">
        <v>9867</v>
      </c>
      <c r="K3784" s="113" t="s">
        <v>24400</v>
      </c>
      <c r="L3784" s="113">
        <v>82114358089</v>
      </c>
      <c r="M3784" s="113" t="s">
        <v>13667</v>
      </c>
      <c r="O3784" s="113" t="s">
        <v>24401</v>
      </c>
      <c r="P3784" s="113" t="s">
        <v>24402</v>
      </c>
      <c r="Q3784" s="113" t="s">
        <v>24403</v>
      </c>
      <c r="R3784" s="113">
        <v>15</v>
      </c>
      <c r="S3784" s="113" t="s">
        <v>13</v>
      </c>
      <c r="T3784" s="113" t="s">
        <v>24404</v>
      </c>
      <c r="U3784" s="113" t="s">
        <v>24405</v>
      </c>
      <c r="V3784" s="114">
        <v>40581</v>
      </c>
      <c r="W3784" s="114">
        <v>40544</v>
      </c>
      <c r="X3784" s="113" t="s">
        <v>24406</v>
      </c>
      <c r="Y3784" s="114">
        <v>41271</v>
      </c>
      <c r="Z3784" s="114">
        <v>41275</v>
      </c>
      <c r="AA3784" s="113">
        <v>23</v>
      </c>
      <c r="AB3784" s="113" t="s">
        <v>78</v>
      </c>
      <c r="AC3784" s="113">
        <v>33</v>
      </c>
      <c r="AD3784" s="113" t="s">
        <v>10</v>
      </c>
      <c r="AE3784" s="114">
        <v>45200</v>
      </c>
      <c r="AF3784" s="113">
        <v>10</v>
      </c>
      <c r="AG3784" s="113">
        <v>9</v>
      </c>
      <c r="AH3784" s="113" t="s">
        <v>16226</v>
      </c>
      <c r="AI3784" s="117" t="s">
        <v>302</v>
      </c>
      <c r="AK3784" s="114">
        <v>45200</v>
      </c>
      <c r="AL3784" s="113">
        <v>30</v>
      </c>
      <c r="AM3784" s="113" t="s">
        <v>9882</v>
      </c>
      <c r="AN3784" s="113" t="s">
        <v>16273</v>
      </c>
      <c r="AO3784" s="113" t="s">
        <v>107</v>
      </c>
      <c r="AP3784" s="113">
        <v>2010</v>
      </c>
      <c r="AQ3784" s="113" t="s">
        <v>8</v>
      </c>
      <c r="AR3784" s="113" t="s">
        <v>16274</v>
      </c>
      <c r="AS3784" s="113" t="s">
        <v>14</v>
      </c>
      <c r="AT3784" s="113" t="s">
        <v>14</v>
      </c>
      <c r="AU3784" s="113" t="s">
        <v>16229</v>
      </c>
      <c r="AV3784" s="113" t="s">
        <v>14</v>
      </c>
      <c r="AW3784" s="113" t="s">
        <v>14</v>
      </c>
    </row>
    <row r="3785" spans="1:49">
      <c r="A3785" s="116" t="s">
        <v>7635</v>
      </c>
      <c r="C3785" s="113" t="s">
        <v>7636</v>
      </c>
      <c r="E3785" s="113" t="s">
        <v>41</v>
      </c>
      <c r="F3785" s="113" t="s">
        <v>8</v>
      </c>
      <c r="G3785" s="114">
        <v>31511</v>
      </c>
      <c r="H3785" s="113" t="s">
        <v>16218</v>
      </c>
      <c r="I3785" s="113" t="s">
        <v>9866</v>
      </c>
      <c r="J3785" s="113" t="s">
        <v>9867</v>
      </c>
      <c r="K3785" s="113" t="s">
        <v>26930</v>
      </c>
      <c r="L3785" s="113">
        <v>85341238373</v>
      </c>
      <c r="M3785" s="113" t="s">
        <v>11082</v>
      </c>
      <c r="O3785" s="113" t="s">
        <v>11083</v>
      </c>
      <c r="P3785" s="113" t="s">
        <v>26931</v>
      </c>
      <c r="Q3785" s="113" t="s">
        <v>26932</v>
      </c>
      <c r="R3785" s="113">
        <v>15</v>
      </c>
      <c r="S3785" s="113" t="s">
        <v>13</v>
      </c>
      <c r="T3785" s="113" t="s">
        <v>26933</v>
      </c>
      <c r="U3785" s="113" t="s">
        <v>26934</v>
      </c>
      <c r="V3785" s="114">
        <v>41920</v>
      </c>
      <c r="W3785" s="114">
        <v>41883</v>
      </c>
      <c r="X3785" s="113" t="s">
        <v>26935</v>
      </c>
      <c r="Y3785" s="114">
        <v>42612</v>
      </c>
      <c r="Z3785" s="114">
        <v>42614</v>
      </c>
      <c r="AA3785" s="113">
        <v>21</v>
      </c>
      <c r="AB3785" s="113" t="s">
        <v>24</v>
      </c>
      <c r="AC3785" s="113">
        <v>31</v>
      </c>
      <c r="AD3785" s="113" t="s">
        <v>9</v>
      </c>
      <c r="AE3785" s="114">
        <v>44470</v>
      </c>
      <c r="AF3785" s="113">
        <v>12</v>
      </c>
      <c r="AG3785" s="113">
        <v>0</v>
      </c>
      <c r="AH3785" s="113" t="s">
        <v>16226</v>
      </c>
      <c r="AI3785" s="117" t="s">
        <v>9875</v>
      </c>
      <c r="AK3785" s="114">
        <v>44470</v>
      </c>
      <c r="AL3785" s="113">
        <v>40</v>
      </c>
      <c r="AM3785" s="113" t="s">
        <v>9870</v>
      </c>
      <c r="AN3785" s="113" t="s">
        <v>16372</v>
      </c>
      <c r="AO3785" s="113" t="s">
        <v>326</v>
      </c>
      <c r="AP3785" s="113">
        <v>2020</v>
      </c>
      <c r="AQ3785" s="113" t="s">
        <v>2436</v>
      </c>
      <c r="AR3785" s="113" t="s">
        <v>17138</v>
      </c>
      <c r="AS3785" s="113" t="s">
        <v>14</v>
      </c>
      <c r="AT3785" s="113" t="s">
        <v>14</v>
      </c>
      <c r="AU3785" s="113" t="s">
        <v>16229</v>
      </c>
      <c r="AV3785" s="113" t="s">
        <v>14</v>
      </c>
    </row>
    <row r="3786" spans="1:49">
      <c r="A3786" s="116" t="s">
        <v>7667</v>
      </c>
      <c r="C3786" s="113" t="s">
        <v>1376</v>
      </c>
      <c r="E3786" s="113" t="s">
        <v>1123</v>
      </c>
      <c r="F3786" s="113" t="s">
        <v>550</v>
      </c>
      <c r="G3786" s="114">
        <v>31512</v>
      </c>
      <c r="H3786" s="113" t="s">
        <v>16230</v>
      </c>
      <c r="I3786" s="113" t="s">
        <v>9866</v>
      </c>
      <c r="J3786" s="113" t="s">
        <v>9872</v>
      </c>
      <c r="K3786" s="113" t="s">
        <v>28968</v>
      </c>
      <c r="L3786" s="113">
        <v>85255456161</v>
      </c>
      <c r="M3786" s="113" t="s">
        <v>15090</v>
      </c>
      <c r="O3786" s="113" t="s">
        <v>15091</v>
      </c>
      <c r="P3786" s="113" t="s">
        <v>28969</v>
      </c>
      <c r="Q3786" s="113" t="s">
        <v>16244</v>
      </c>
      <c r="R3786" s="113">
        <v>15</v>
      </c>
      <c r="S3786" s="113" t="s">
        <v>13</v>
      </c>
      <c r="T3786" s="113" t="s">
        <v>28970</v>
      </c>
      <c r="U3786" s="113" t="s">
        <v>28971</v>
      </c>
      <c r="V3786" s="114">
        <v>43728</v>
      </c>
      <c r="W3786" s="114">
        <v>43647</v>
      </c>
      <c r="X3786" s="113" t="s">
        <v>17185</v>
      </c>
      <c r="Y3786" s="114">
        <v>44013</v>
      </c>
      <c r="Z3786" s="114">
        <v>44013</v>
      </c>
      <c r="AA3786" s="113">
        <v>31</v>
      </c>
      <c r="AB3786" s="113" t="s">
        <v>9</v>
      </c>
      <c r="AC3786" s="113">
        <v>32</v>
      </c>
      <c r="AD3786" s="113" t="s">
        <v>84</v>
      </c>
      <c r="AE3786" s="114">
        <v>45200</v>
      </c>
      <c r="AF3786" s="113">
        <v>4</v>
      </c>
      <c r="AG3786" s="113">
        <v>3</v>
      </c>
      <c r="AH3786" s="113" t="s">
        <v>16263</v>
      </c>
      <c r="AI3786" s="117" t="s">
        <v>16264</v>
      </c>
      <c r="AK3786" s="114">
        <v>45302</v>
      </c>
      <c r="AL3786" s="113">
        <v>40</v>
      </c>
      <c r="AM3786" s="113" t="s">
        <v>9870</v>
      </c>
      <c r="AN3786" s="113" t="s">
        <v>17068</v>
      </c>
      <c r="AO3786" s="113" t="s">
        <v>1124</v>
      </c>
      <c r="AP3786" s="113">
        <v>2007</v>
      </c>
      <c r="AQ3786" s="113" t="s">
        <v>9889</v>
      </c>
      <c r="AR3786" s="113" t="s">
        <v>28911</v>
      </c>
      <c r="AS3786" s="113" t="s">
        <v>14</v>
      </c>
      <c r="AT3786" s="113" t="s">
        <v>14</v>
      </c>
      <c r="AU3786" s="113" t="s">
        <v>16229</v>
      </c>
      <c r="AV3786" s="113" t="s">
        <v>14</v>
      </c>
    </row>
    <row r="3787" spans="1:49">
      <c r="A3787" s="116" t="s">
        <v>6926</v>
      </c>
      <c r="C3787" s="113" t="s">
        <v>6927</v>
      </c>
      <c r="E3787" s="113" t="s">
        <v>67</v>
      </c>
      <c r="F3787" s="113" t="s">
        <v>8</v>
      </c>
      <c r="G3787" s="114">
        <v>31513</v>
      </c>
      <c r="H3787" s="113" t="s">
        <v>16218</v>
      </c>
      <c r="I3787" s="113" t="s">
        <v>9866</v>
      </c>
      <c r="J3787" s="113" t="s">
        <v>9872</v>
      </c>
      <c r="K3787" s="113" t="s">
        <v>30029</v>
      </c>
      <c r="L3787" s="113">
        <v>82348361949</v>
      </c>
      <c r="M3787" s="113" t="s">
        <v>11966</v>
      </c>
      <c r="O3787" s="113" t="s">
        <v>30030</v>
      </c>
      <c r="P3787" s="113" t="s">
        <v>30031</v>
      </c>
      <c r="Q3787" s="113" t="s">
        <v>30032</v>
      </c>
      <c r="R3787" s="113">
        <v>15</v>
      </c>
      <c r="S3787" s="113" t="s">
        <v>13</v>
      </c>
      <c r="T3787" s="113" t="s">
        <v>30033</v>
      </c>
      <c r="U3787" s="113" t="s">
        <v>30034</v>
      </c>
      <c r="V3787" s="114">
        <v>40581</v>
      </c>
      <c r="W3787" s="114">
        <v>40544</v>
      </c>
      <c r="X3787" s="113" t="s">
        <v>30035</v>
      </c>
      <c r="Y3787" s="114">
        <v>41271</v>
      </c>
      <c r="Z3787" s="114">
        <v>41275</v>
      </c>
      <c r="AA3787" s="113">
        <v>31</v>
      </c>
      <c r="AB3787" s="113" t="s">
        <v>9</v>
      </c>
      <c r="AC3787" s="113">
        <v>34</v>
      </c>
      <c r="AD3787" s="113" t="s">
        <v>18</v>
      </c>
      <c r="AE3787" s="114">
        <v>45200</v>
      </c>
      <c r="AF3787" s="113">
        <v>12</v>
      </c>
      <c r="AG3787" s="113">
        <v>9</v>
      </c>
      <c r="AH3787" s="113" t="s">
        <v>16263</v>
      </c>
      <c r="AI3787" s="117" t="s">
        <v>16264</v>
      </c>
      <c r="AK3787" s="114">
        <v>45302</v>
      </c>
      <c r="AL3787" s="113">
        <v>40</v>
      </c>
      <c r="AM3787" s="113" t="s">
        <v>9870</v>
      </c>
      <c r="AN3787" s="113" t="s">
        <v>16647</v>
      </c>
      <c r="AO3787" s="113" t="s">
        <v>378</v>
      </c>
      <c r="AP3787" s="113">
        <v>2010</v>
      </c>
      <c r="AQ3787" s="113" t="s">
        <v>8</v>
      </c>
      <c r="AR3787" s="113" t="s">
        <v>30028</v>
      </c>
      <c r="AS3787" s="113" t="s">
        <v>14</v>
      </c>
      <c r="AT3787" s="113" t="s">
        <v>14</v>
      </c>
      <c r="AU3787" s="113" t="s">
        <v>16229</v>
      </c>
      <c r="AV3787" s="113" t="s">
        <v>14</v>
      </c>
    </row>
    <row r="3788" spans="1:49">
      <c r="A3788" s="116" t="s">
        <v>5218</v>
      </c>
      <c r="C3788" s="113" t="s">
        <v>5219</v>
      </c>
      <c r="E3788" s="113" t="s">
        <v>74</v>
      </c>
      <c r="F3788" s="113" t="s">
        <v>1769</v>
      </c>
      <c r="G3788" s="114">
        <v>31517</v>
      </c>
      <c r="H3788" s="113" t="s">
        <v>16230</v>
      </c>
      <c r="I3788" s="113" t="s">
        <v>9866</v>
      </c>
      <c r="J3788" s="113" t="s">
        <v>9872</v>
      </c>
      <c r="K3788" s="113" t="s">
        <v>34559</v>
      </c>
      <c r="L3788" s="113">
        <v>85256338372</v>
      </c>
      <c r="M3788" s="113" t="s">
        <v>15778</v>
      </c>
      <c r="O3788" s="113" t="s">
        <v>34560</v>
      </c>
      <c r="P3788" s="113" t="s">
        <v>34561</v>
      </c>
      <c r="Q3788" s="113" t="s">
        <v>34562</v>
      </c>
      <c r="R3788" s="113">
        <v>15</v>
      </c>
      <c r="S3788" s="113" t="s">
        <v>13</v>
      </c>
      <c r="T3788" s="113" t="s">
        <v>34563</v>
      </c>
      <c r="U3788" s="113" t="s">
        <v>34564</v>
      </c>
      <c r="V3788" s="114">
        <v>39995</v>
      </c>
      <c r="W3788" s="114">
        <v>39904</v>
      </c>
      <c r="X3788" s="113" t="s">
        <v>34565</v>
      </c>
      <c r="Y3788" s="114">
        <v>40542</v>
      </c>
      <c r="Z3788" s="114">
        <v>40544</v>
      </c>
      <c r="AA3788" s="113">
        <v>22</v>
      </c>
      <c r="AB3788" s="113" t="s">
        <v>25</v>
      </c>
      <c r="AC3788" s="113">
        <v>34</v>
      </c>
      <c r="AD3788" s="113" t="s">
        <v>18</v>
      </c>
      <c r="AE3788" s="114">
        <v>45566</v>
      </c>
      <c r="AF3788" s="113">
        <v>13</v>
      </c>
      <c r="AG3788" s="113">
        <v>6</v>
      </c>
      <c r="AH3788" s="113" t="s">
        <v>16226</v>
      </c>
      <c r="AI3788" s="117" t="s">
        <v>9891</v>
      </c>
      <c r="AK3788" s="114">
        <v>45019</v>
      </c>
      <c r="AL3788" s="113">
        <v>40</v>
      </c>
      <c r="AM3788" s="113" t="s">
        <v>9870</v>
      </c>
      <c r="AN3788" s="113" t="s">
        <v>18403</v>
      </c>
      <c r="AO3788" s="113" t="s">
        <v>5220</v>
      </c>
      <c r="AP3788" s="113">
        <v>2011</v>
      </c>
      <c r="AQ3788" s="113" t="s">
        <v>9994</v>
      </c>
      <c r="AR3788" s="113" t="s">
        <v>17062</v>
      </c>
      <c r="AS3788" s="113" t="s">
        <v>14</v>
      </c>
      <c r="AT3788" s="113" t="s">
        <v>14</v>
      </c>
      <c r="AU3788" s="113" t="s">
        <v>16229</v>
      </c>
      <c r="AV3788" s="113" t="s">
        <v>14</v>
      </c>
      <c r="AW3788" s="113" t="s">
        <v>14</v>
      </c>
    </row>
    <row r="3789" spans="1:49">
      <c r="A3789" s="116" t="s">
        <v>5214</v>
      </c>
      <c r="C3789" s="113" t="s">
        <v>5215</v>
      </c>
      <c r="E3789" s="113" t="s">
        <v>45</v>
      </c>
      <c r="F3789" s="113" t="s">
        <v>8</v>
      </c>
      <c r="G3789" s="114">
        <v>31517</v>
      </c>
      <c r="H3789" s="113" t="s">
        <v>16230</v>
      </c>
      <c r="I3789" s="113" t="s">
        <v>9866</v>
      </c>
      <c r="J3789" s="113" t="s">
        <v>9867</v>
      </c>
      <c r="K3789" s="113" t="s">
        <v>32485</v>
      </c>
      <c r="L3789" s="113">
        <v>82237652387</v>
      </c>
      <c r="M3789" s="113" t="s">
        <v>11501</v>
      </c>
      <c r="O3789" s="113" t="s">
        <v>11502</v>
      </c>
      <c r="P3789" s="113" t="s">
        <v>32486</v>
      </c>
      <c r="Q3789" s="113" t="s">
        <v>32487</v>
      </c>
      <c r="R3789" s="113">
        <v>15</v>
      </c>
      <c r="S3789" s="113" t="s">
        <v>13</v>
      </c>
      <c r="T3789" s="113" t="s">
        <v>32488</v>
      </c>
      <c r="U3789" s="113" t="s">
        <v>32489</v>
      </c>
      <c r="V3789" s="114">
        <v>39965</v>
      </c>
      <c r="W3789" s="114">
        <v>39904</v>
      </c>
      <c r="X3789" s="113" t="s">
        <v>32490</v>
      </c>
      <c r="Y3789" s="114">
        <v>40542</v>
      </c>
      <c r="Z3789" s="114">
        <v>40544</v>
      </c>
      <c r="AA3789" s="113">
        <v>22</v>
      </c>
      <c r="AB3789" s="113" t="s">
        <v>25</v>
      </c>
      <c r="AC3789" s="113">
        <v>31</v>
      </c>
      <c r="AD3789" s="113" t="s">
        <v>9</v>
      </c>
      <c r="AE3789" s="114">
        <v>44470</v>
      </c>
      <c r="AF3789" s="113">
        <v>10</v>
      </c>
      <c r="AG3789" s="113">
        <v>6</v>
      </c>
      <c r="AH3789" s="113" t="s">
        <v>16226</v>
      </c>
      <c r="AI3789" s="117" t="s">
        <v>9875</v>
      </c>
      <c r="AK3789" s="114">
        <v>44816</v>
      </c>
      <c r="AL3789" s="113">
        <v>25</v>
      </c>
      <c r="AM3789" s="113" t="s">
        <v>9974</v>
      </c>
      <c r="AN3789" s="113" t="s">
        <v>19591</v>
      </c>
      <c r="AO3789" s="113" t="s">
        <v>49</v>
      </c>
      <c r="AP3789" s="113">
        <v>2006</v>
      </c>
      <c r="AQ3789" s="113" t="s">
        <v>8</v>
      </c>
      <c r="AR3789" s="113" t="s">
        <v>19140</v>
      </c>
      <c r="AS3789" s="113" t="s">
        <v>14</v>
      </c>
      <c r="AT3789" s="113" t="s">
        <v>14</v>
      </c>
      <c r="AU3789" s="113" t="s">
        <v>16229</v>
      </c>
      <c r="AV3789" s="113" t="s">
        <v>14</v>
      </c>
      <c r="AW3789" s="113" t="s">
        <v>14</v>
      </c>
    </row>
    <row r="3790" spans="1:49">
      <c r="A3790" s="116" t="s">
        <v>5725</v>
      </c>
      <c r="C3790" s="113" t="s">
        <v>5726</v>
      </c>
      <c r="E3790" s="113" t="s">
        <v>41</v>
      </c>
      <c r="F3790" s="113" t="s">
        <v>46</v>
      </c>
      <c r="G3790" s="114">
        <v>31519</v>
      </c>
      <c r="H3790" s="113" t="s">
        <v>16218</v>
      </c>
      <c r="I3790" s="113" t="s">
        <v>9866</v>
      </c>
      <c r="J3790" s="113" t="s">
        <v>9872</v>
      </c>
      <c r="K3790" s="113" t="s">
        <v>32855</v>
      </c>
      <c r="L3790" s="113">
        <v>85211314061</v>
      </c>
      <c r="M3790" s="113" t="s">
        <v>15735</v>
      </c>
      <c r="O3790" s="113" t="s">
        <v>11351</v>
      </c>
      <c r="P3790" s="113" t="s">
        <v>32856</v>
      </c>
      <c r="Q3790" s="113" t="s">
        <v>32857</v>
      </c>
      <c r="R3790" s="113">
        <v>15</v>
      </c>
      <c r="S3790" s="113" t="s">
        <v>13</v>
      </c>
      <c r="T3790" s="113" t="s">
        <v>32858</v>
      </c>
      <c r="U3790" s="113" t="s">
        <v>32859</v>
      </c>
      <c r="V3790" s="114">
        <v>42048</v>
      </c>
      <c r="W3790" s="114">
        <v>41883</v>
      </c>
      <c r="X3790" s="113" t="s">
        <v>32860</v>
      </c>
      <c r="Y3790" s="114">
        <v>42612</v>
      </c>
      <c r="Z3790" s="114">
        <v>42614</v>
      </c>
      <c r="AA3790" s="113">
        <v>21</v>
      </c>
      <c r="AB3790" s="113" t="s">
        <v>24</v>
      </c>
      <c r="AC3790" s="113">
        <v>31</v>
      </c>
      <c r="AD3790" s="113" t="s">
        <v>9</v>
      </c>
      <c r="AE3790" s="114">
        <v>44470</v>
      </c>
      <c r="AF3790" s="113">
        <v>12</v>
      </c>
      <c r="AG3790" s="113">
        <v>6</v>
      </c>
      <c r="AH3790" s="113" t="s">
        <v>16263</v>
      </c>
      <c r="AI3790" s="117" t="s">
        <v>75</v>
      </c>
      <c r="AK3790" s="114">
        <v>43739</v>
      </c>
      <c r="AL3790" s="113">
        <v>40</v>
      </c>
      <c r="AM3790" s="113" t="s">
        <v>9870</v>
      </c>
      <c r="AN3790" s="113" t="s">
        <v>16561</v>
      </c>
      <c r="AO3790" s="113" t="s">
        <v>42</v>
      </c>
      <c r="AP3790" s="113">
        <v>2011</v>
      </c>
      <c r="AQ3790" s="113" t="s">
        <v>9871</v>
      </c>
      <c r="AR3790" s="113" t="s">
        <v>16803</v>
      </c>
      <c r="AS3790" s="113" t="s">
        <v>14</v>
      </c>
      <c r="AT3790" s="113" t="s">
        <v>14</v>
      </c>
      <c r="AU3790" s="113" t="s">
        <v>16229</v>
      </c>
      <c r="AV3790" s="113" t="s">
        <v>14</v>
      </c>
    </row>
    <row r="3791" spans="1:49">
      <c r="A3791" s="116" t="s">
        <v>9537</v>
      </c>
      <c r="C3791" s="113" t="s">
        <v>9538</v>
      </c>
      <c r="E3791" s="113" t="s">
        <v>9539</v>
      </c>
      <c r="F3791" s="113" t="s">
        <v>8</v>
      </c>
      <c r="G3791" s="114">
        <v>31522</v>
      </c>
      <c r="H3791" s="113" t="s">
        <v>16218</v>
      </c>
      <c r="I3791" s="113" t="s">
        <v>9866</v>
      </c>
      <c r="J3791" s="113" t="s">
        <v>9872</v>
      </c>
      <c r="K3791" s="113" t="s">
        <v>42518</v>
      </c>
      <c r="L3791" s="113">
        <v>82343769090</v>
      </c>
      <c r="M3791" s="113" t="s">
        <v>42519</v>
      </c>
      <c r="O3791" s="113" t="s">
        <v>13418</v>
      </c>
      <c r="P3791" s="113" t="s">
        <v>42520</v>
      </c>
      <c r="Q3791" s="113" t="s">
        <v>42521</v>
      </c>
      <c r="R3791" s="113">
        <v>15</v>
      </c>
      <c r="S3791" s="113" t="s">
        <v>13</v>
      </c>
      <c r="T3791" s="113" t="s">
        <v>42522</v>
      </c>
      <c r="U3791" s="113" t="s">
        <v>42523</v>
      </c>
      <c r="V3791" s="114">
        <v>40179</v>
      </c>
      <c r="W3791" s="114">
        <v>40179</v>
      </c>
      <c r="X3791" s="113" t="s">
        <v>42524</v>
      </c>
      <c r="Y3791" s="114">
        <v>40907</v>
      </c>
      <c r="Z3791" s="114">
        <v>40909</v>
      </c>
      <c r="AA3791" s="113">
        <v>23</v>
      </c>
      <c r="AB3791" s="113" t="s">
        <v>78</v>
      </c>
      <c r="AC3791" s="113">
        <v>32</v>
      </c>
      <c r="AD3791" s="113" t="s">
        <v>84</v>
      </c>
      <c r="AE3791" s="114">
        <v>43556</v>
      </c>
      <c r="AF3791" s="113">
        <v>7</v>
      </c>
      <c r="AG3791" s="113">
        <v>3</v>
      </c>
      <c r="AH3791" s="113" t="s">
        <v>16226</v>
      </c>
      <c r="AI3791" s="117" t="s">
        <v>13419</v>
      </c>
      <c r="AK3791" s="114">
        <v>43026</v>
      </c>
      <c r="AL3791" s="113">
        <v>30</v>
      </c>
      <c r="AM3791" s="113" t="s">
        <v>9882</v>
      </c>
      <c r="AN3791" s="113" t="s">
        <v>23525</v>
      </c>
      <c r="AO3791" s="113" t="s">
        <v>1397</v>
      </c>
      <c r="AP3791" s="113">
        <v>2009</v>
      </c>
      <c r="AQ3791" s="113" t="s">
        <v>5236</v>
      </c>
      <c r="AR3791" s="113" t="s">
        <v>21490</v>
      </c>
      <c r="AS3791" s="113" t="s">
        <v>14</v>
      </c>
      <c r="AT3791" s="113" t="s">
        <v>14</v>
      </c>
      <c r="AU3791" s="113" t="s">
        <v>16229</v>
      </c>
      <c r="AV3791" s="113" t="s">
        <v>14</v>
      </c>
      <c r="AW3791" s="113" t="s">
        <v>14</v>
      </c>
    </row>
    <row r="3792" spans="1:49">
      <c r="A3792" s="116" t="s">
        <v>7353</v>
      </c>
      <c r="C3792" s="113" t="s">
        <v>7354</v>
      </c>
      <c r="E3792" s="113" t="s">
        <v>41</v>
      </c>
      <c r="F3792" s="113" t="s">
        <v>8</v>
      </c>
      <c r="G3792" s="114">
        <v>31522</v>
      </c>
      <c r="H3792" s="113" t="s">
        <v>16218</v>
      </c>
      <c r="I3792" s="113" t="s">
        <v>9866</v>
      </c>
      <c r="J3792" s="113" t="s">
        <v>9872</v>
      </c>
      <c r="K3792" s="113" t="s">
        <v>26652</v>
      </c>
      <c r="L3792" s="113">
        <v>81256016268</v>
      </c>
      <c r="M3792" s="113" t="s">
        <v>15946</v>
      </c>
      <c r="O3792" s="113" t="s">
        <v>12093</v>
      </c>
      <c r="P3792" s="113" t="s">
        <v>16244</v>
      </c>
      <c r="Q3792" s="113" t="s">
        <v>26653</v>
      </c>
      <c r="R3792" s="113">
        <v>15</v>
      </c>
      <c r="S3792" s="113" t="s">
        <v>13</v>
      </c>
      <c r="T3792" s="113" t="s">
        <v>26654</v>
      </c>
      <c r="U3792" s="113" t="s">
        <v>26655</v>
      </c>
      <c r="V3792" s="114">
        <v>42975</v>
      </c>
      <c r="W3792" s="114">
        <v>42948</v>
      </c>
      <c r="X3792" s="113" t="s">
        <v>26656</v>
      </c>
      <c r="Y3792" s="114">
        <v>43188</v>
      </c>
      <c r="Z3792" s="114">
        <v>43191</v>
      </c>
      <c r="AA3792" s="113">
        <v>31</v>
      </c>
      <c r="AB3792" s="113" t="s">
        <v>9</v>
      </c>
      <c r="AC3792" s="113">
        <v>31</v>
      </c>
      <c r="AD3792" s="113" t="s">
        <v>9</v>
      </c>
      <c r="AE3792" s="114">
        <v>42948</v>
      </c>
      <c r="AF3792" s="113">
        <v>0</v>
      </c>
      <c r="AG3792" s="113">
        <v>0</v>
      </c>
      <c r="AH3792" s="113" t="s">
        <v>16226</v>
      </c>
      <c r="AI3792" s="117" t="s">
        <v>9875</v>
      </c>
      <c r="AK3792" s="114">
        <v>43191</v>
      </c>
      <c r="AL3792" s="113">
        <v>40</v>
      </c>
      <c r="AM3792" s="113" t="s">
        <v>9870</v>
      </c>
      <c r="AN3792" s="113" t="s">
        <v>17103</v>
      </c>
      <c r="AO3792" s="113" t="s">
        <v>326</v>
      </c>
      <c r="AP3792" s="113">
        <v>2011</v>
      </c>
      <c r="AQ3792" s="113" t="s">
        <v>3314</v>
      </c>
      <c r="AR3792" s="113" t="s">
        <v>26657</v>
      </c>
      <c r="AS3792" s="113" t="s">
        <v>14</v>
      </c>
      <c r="AT3792" s="113" t="s">
        <v>14</v>
      </c>
      <c r="AU3792" s="113" t="s">
        <v>16229</v>
      </c>
      <c r="AV3792" s="113" t="s">
        <v>14</v>
      </c>
      <c r="AW3792" s="113" t="s">
        <v>14</v>
      </c>
    </row>
    <row r="3793" spans="1:49">
      <c r="A3793" s="116" t="s">
        <v>2847</v>
      </c>
      <c r="C3793" s="113" t="s">
        <v>799</v>
      </c>
      <c r="E3793" s="113" t="s">
        <v>34</v>
      </c>
      <c r="F3793" s="113" t="s">
        <v>8</v>
      </c>
      <c r="G3793" s="114">
        <v>31523</v>
      </c>
      <c r="H3793" s="113" t="s">
        <v>16218</v>
      </c>
      <c r="I3793" s="113" t="s">
        <v>9866</v>
      </c>
      <c r="J3793" s="113" t="s">
        <v>9872</v>
      </c>
      <c r="K3793" s="113" t="s">
        <v>37830</v>
      </c>
      <c r="L3793" s="113">
        <v>85241311778</v>
      </c>
      <c r="M3793" s="113" t="s">
        <v>11626</v>
      </c>
      <c r="O3793" s="113" t="s">
        <v>11627</v>
      </c>
      <c r="P3793" s="113" t="s">
        <v>37831</v>
      </c>
      <c r="Q3793" s="113" t="s">
        <v>37832</v>
      </c>
      <c r="R3793" s="113">
        <v>15</v>
      </c>
      <c r="S3793" s="113" t="s">
        <v>13</v>
      </c>
      <c r="T3793" s="113" t="s">
        <v>37833</v>
      </c>
      <c r="U3793" s="113" t="s">
        <v>37834</v>
      </c>
      <c r="V3793" s="114">
        <v>39904</v>
      </c>
      <c r="W3793" s="114">
        <v>39904</v>
      </c>
      <c r="X3793" s="113" t="s">
        <v>37835</v>
      </c>
      <c r="Y3793" s="114">
        <v>40542</v>
      </c>
      <c r="Z3793" s="114">
        <v>40544</v>
      </c>
      <c r="AA3793" s="113">
        <v>21</v>
      </c>
      <c r="AB3793" s="113" t="s">
        <v>24</v>
      </c>
      <c r="AC3793" s="113">
        <v>33</v>
      </c>
      <c r="AD3793" s="113" t="s">
        <v>10</v>
      </c>
      <c r="AE3793" s="114">
        <v>45200</v>
      </c>
      <c r="AF3793" s="113">
        <v>14</v>
      </c>
      <c r="AG3793" s="113">
        <v>3</v>
      </c>
      <c r="AH3793" s="113" t="s">
        <v>16263</v>
      </c>
      <c r="AI3793" s="117" t="s">
        <v>16264</v>
      </c>
      <c r="AK3793" s="114">
        <v>45302</v>
      </c>
      <c r="AL3793" s="113">
        <v>40</v>
      </c>
      <c r="AM3793" s="113" t="s">
        <v>9870</v>
      </c>
      <c r="AN3793" s="113" t="s">
        <v>16399</v>
      </c>
      <c r="AO3793" s="113" t="s">
        <v>169</v>
      </c>
      <c r="AP3793" s="113">
        <v>2011</v>
      </c>
      <c r="AQ3793" s="113" t="s">
        <v>8</v>
      </c>
      <c r="AR3793" s="113" t="s">
        <v>20952</v>
      </c>
      <c r="AS3793" s="113" t="s">
        <v>14</v>
      </c>
      <c r="AT3793" s="113" t="s">
        <v>14</v>
      </c>
      <c r="AU3793" s="113" t="s">
        <v>16229</v>
      </c>
      <c r="AV3793" s="113" t="s">
        <v>14</v>
      </c>
    </row>
    <row r="3794" spans="1:49">
      <c r="A3794" s="116" t="s">
        <v>4283</v>
      </c>
      <c r="C3794" s="113" t="s">
        <v>328</v>
      </c>
      <c r="E3794" s="113" t="s">
        <v>824</v>
      </c>
      <c r="F3794" s="113" t="s">
        <v>204</v>
      </c>
      <c r="G3794" s="114">
        <v>31525</v>
      </c>
      <c r="H3794" s="113" t="s">
        <v>16230</v>
      </c>
      <c r="I3794" s="113" t="s">
        <v>9866</v>
      </c>
      <c r="J3794" s="113" t="s">
        <v>9867</v>
      </c>
      <c r="K3794" s="113" t="s">
        <v>16423</v>
      </c>
      <c r="L3794" s="113">
        <v>82190317488</v>
      </c>
      <c r="M3794" s="113" t="s">
        <v>14492</v>
      </c>
      <c r="O3794" s="113" t="s">
        <v>16424</v>
      </c>
      <c r="P3794" s="113" t="s">
        <v>16425</v>
      </c>
      <c r="Q3794" s="113" t="s">
        <v>16426</v>
      </c>
      <c r="R3794" s="113">
        <v>15</v>
      </c>
      <c r="S3794" s="113" t="s">
        <v>1228</v>
      </c>
      <c r="T3794" s="113" t="s">
        <v>16427</v>
      </c>
      <c r="U3794" s="113">
        <v>0</v>
      </c>
      <c r="V3794" s="114">
        <v>39916</v>
      </c>
      <c r="W3794" s="114">
        <v>39904</v>
      </c>
      <c r="X3794" s="113">
        <v>0</v>
      </c>
      <c r="Y3794" s="114">
        <v>40543</v>
      </c>
      <c r="Z3794" s="114">
        <v>40544</v>
      </c>
      <c r="AA3794" s="113">
        <v>23</v>
      </c>
      <c r="AB3794" s="113" t="s">
        <v>78</v>
      </c>
      <c r="AC3794" s="113">
        <v>34</v>
      </c>
      <c r="AD3794" s="113" t="s">
        <v>18</v>
      </c>
      <c r="AE3794" s="114">
        <v>44835</v>
      </c>
      <c r="AF3794" s="113">
        <v>11</v>
      </c>
      <c r="AG3794" s="113">
        <v>6</v>
      </c>
      <c r="AH3794" s="113" t="s">
        <v>16226</v>
      </c>
      <c r="AI3794" s="117" t="s">
        <v>10991</v>
      </c>
      <c r="AK3794" s="114">
        <v>43922</v>
      </c>
      <c r="AL3794" s="113">
        <v>30</v>
      </c>
      <c r="AM3794" s="113" t="s">
        <v>9882</v>
      </c>
      <c r="AN3794" s="113" t="s">
        <v>16364</v>
      </c>
      <c r="AO3794" s="113" t="s">
        <v>100</v>
      </c>
      <c r="AP3794" s="113">
        <v>2008</v>
      </c>
      <c r="AQ3794" s="113" t="s">
        <v>8</v>
      </c>
      <c r="AR3794" s="113" t="s">
        <v>16274</v>
      </c>
      <c r="AS3794" s="113" t="s">
        <v>14</v>
      </c>
      <c r="AT3794" s="113" t="s">
        <v>14</v>
      </c>
      <c r="AU3794" s="113" t="s">
        <v>16229</v>
      </c>
      <c r="AV3794" s="113" t="s">
        <v>14</v>
      </c>
      <c r="AW3794" s="113" t="s">
        <v>14</v>
      </c>
    </row>
    <row r="3795" spans="1:49">
      <c r="A3795" s="116" t="s">
        <v>6118</v>
      </c>
      <c r="C3795" s="113" t="s">
        <v>6119</v>
      </c>
      <c r="E3795" s="113" t="s">
        <v>110</v>
      </c>
      <c r="F3795" s="113" t="s">
        <v>8</v>
      </c>
      <c r="G3795" s="114">
        <v>31526</v>
      </c>
      <c r="H3795" s="113" t="s">
        <v>16230</v>
      </c>
      <c r="I3795" s="113" t="s">
        <v>9866</v>
      </c>
      <c r="J3795" s="113" t="s">
        <v>9872</v>
      </c>
      <c r="K3795" s="113" t="s">
        <v>29918</v>
      </c>
      <c r="L3795" s="113">
        <v>85299767676</v>
      </c>
      <c r="M3795" s="113" t="s">
        <v>11033</v>
      </c>
      <c r="N3795" s="113" t="s">
        <v>18798</v>
      </c>
      <c r="O3795" s="113" t="s">
        <v>29919</v>
      </c>
      <c r="P3795" s="113" t="s">
        <v>29920</v>
      </c>
      <c r="Q3795" s="113" t="s">
        <v>29921</v>
      </c>
      <c r="R3795" s="113">
        <v>15</v>
      </c>
      <c r="S3795" s="113" t="s">
        <v>13</v>
      </c>
      <c r="T3795" s="113" t="s">
        <v>29922</v>
      </c>
      <c r="U3795" s="113" t="s">
        <v>29923</v>
      </c>
      <c r="V3795" s="114">
        <v>40179</v>
      </c>
      <c r="W3795" s="114">
        <v>40179</v>
      </c>
      <c r="X3795" s="113" t="s">
        <v>29924</v>
      </c>
      <c r="Y3795" s="114">
        <v>40906</v>
      </c>
      <c r="Z3795" s="114">
        <v>40909</v>
      </c>
      <c r="AA3795" s="113">
        <v>31</v>
      </c>
      <c r="AB3795" s="113" t="s">
        <v>9</v>
      </c>
      <c r="AC3795" s="113">
        <v>34</v>
      </c>
      <c r="AD3795" s="113" t="s">
        <v>18</v>
      </c>
      <c r="AE3795" s="114">
        <v>44652</v>
      </c>
      <c r="AF3795" s="113">
        <v>12</v>
      </c>
      <c r="AG3795" s="113">
        <v>3</v>
      </c>
      <c r="AH3795" s="113" t="s">
        <v>9913</v>
      </c>
      <c r="AI3795" s="117" t="s">
        <v>992</v>
      </c>
      <c r="AJ3795" s="113" t="s">
        <v>45509</v>
      </c>
      <c r="AK3795" s="114">
        <v>44925</v>
      </c>
      <c r="AL3795" s="113">
        <v>40</v>
      </c>
      <c r="AM3795" s="113" t="s">
        <v>9870</v>
      </c>
      <c r="AN3795" s="113" t="s">
        <v>18417</v>
      </c>
      <c r="AO3795" s="113" t="s">
        <v>399</v>
      </c>
      <c r="AP3795" s="113">
        <v>2009</v>
      </c>
      <c r="AQ3795" s="113" t="s">
        <v>8</v>
      </c>
      <c r="AR3795" s="113" t="s">
        <v>18804</v>
      </c>
      <c r="AS3795" s="113" t="s">
        <v>14</v>
      </c>
      <c r="AT3795" s="113" t="s">
        <v>14</v>
      </c>
      <c r="AU3795" s="113" t="s">
        <v>16229</v>
      </c>
      <c r="AV3795" s="113" t="s">
        <v>14</v>
      </c>
      <c r="AW3795" s="113" t="s">
        <v>14</v>
      </c>
    </row>
    <row r="3796" spans="1:49">
      <c r="A3796" s="116" t="s">
        <v>8861</v>
      </c>
      <c r="C3796" s="113" t="s">
        <v>8862</v>
      </c>
      <c r="E3796" s="113" t="s">
        <v>41</v>
      </c>
      <c r="F3796" s="113" t="s">
        <v>98</v>
      </c>
      <c r="G3796" s="114">
        <v>31526</v>
      </c>
      <c r="H3796" s="113" t="s">
        <v>16218</v>
      </c>
      <c r="I3796" s="113" t="s">
        <v>9866</v>
      </c>
      <c r="J3796" s="113" t="s">
        <v>9872</v>
      </c>
      <c r="K3796" s="113" t="s">
        <v>25701</v>
      </c>
      <c r="L3796" s="113">
        <v>85399943777</v>
      </c>
      <c r="M3796" s="113" t="s">
        <v>10311</v>
      </c>
      <c r="O3796" s="113" t="s">
        <v>10312</v>
      </c>
      <c r="P3796" s="113" t="s">
        <v>25702</v>
      </c>
      <c r="Q3796" s="113" t="s">
        <v>25703</v>
      </c>
      <c r="R3796" s="113">
        <v>15</v>
      </c>
      <c r="S3796" s="113" t="s">
        <v>13</v>
      </c>
      <c r="T3796" s="113" t="s">
        <v>25704</v>
      </c>
      <c r="U3796" s="113" t="s">
        <v>25705</v>
      </c>
      <c r="V3796" s="114">
        <v>40581</v>
      </c>
      <c r="W3796" s="114">
        <v>40544</v>
      </c>
      <c r="X3796" s="113" t="s">
        <v>25706</v>
      </c>
      <c r="Y3796" s="114">
        <v>41271</v>
      </c>
      <c r="Z3796" s="114">
        <v>41275</v>
      </c>
      <c r="AA3796" s="113">
        <v>22</v>
      </c>
      <c r="AB3796" s="113" t="s">
        <v>25</v>
      </c>
      <c r="AC3796" s="113">
        <v>32</v>
      </c>
      <c r="AD3796" s="113" t="s">
        <v>84</v>
      </c>
      <c r="AE3796" s="114">
        <v>44835</v>
      </c>
      <c r="AF3796" s="113">
        <v>9</v>
      </c>
      <c r="AG3796" s="113">
        <v>3</v>
      </c>
      <c r="AH3796" s="113" t="s">
        <v>16226</v>
      </c>
      <c r="AI3796" s="117" t="s">
        <v>9875</v>
      </c>
      <c r="AK3796" s="114">
        <v>45120</v>
      </c>
      <c r="AL3796" s="113">
        <v>40</v>
      </c>
      <c r="AM3796" s="113" t="s">
        <v>9870</v>
      </c>
      <c r="AN3796" s="113" t="s">
        <v>16372</v>
      </c>
      <c r="AO3796" s="113" t="s">
        <v>326</v>
      </c>
      <c r="AP3796" s="113">
        <v>2017</v>
      </c>
      <c r="AQ3796" s="113" t="s">
        <v>8</v>
      </c>
      <c r="AR3796" s="113" t="s">
        <v>23364</v>
      </c>
      <c r="AS3796" s="113" t="s">
        <v>14</v>
      </c>
      <c r="AT3796" s="113" t="s">
        <v>14</v>
      </c>
      <c r="AU3796" s="113" t="s">
        <v>16229</v>
      </c>
      <c r="AV3796" s="113" t="s">
        <v>14</v>
      </c>
      <c r="AW3796" s="113" t="s">
        <v>14</v>
      </c>
    </row>
    <row r="3797" spans="1:49">
      <c r="A3797" s="116" t="s">
        <v>5064</v>
      </c>
      <c r="C3797" s="113" t="s">
        <v>5065</v>
      </c>
      <c r="E3797" s="113" t="s">
        <v>41</v>
      </c>
      <c r="F3797" s="113" t="s">
        <v>3529</v>
      </c>
      <c r="G3797" s="114">
        <v>31526</v>
      </c>
      <c r="H3797" s="113" t="s">
        <v>16230</v>
      </c>
      <c r="I3797" s="113" t="s">
        <v>9866</v>
      </c>
      <c r="J3797" s="113" t="s">
        <v>9867</v>
      </c>
      <c r="K3797" s="113" t="s">
        <v>31082</v>
      </c>
      <c r="L3797" s="113">
        <v>82393503620</v>
      </c>
      <c r="M3797" s="113" t="s">
        <v>10481</v>
      </c>
      <c r="O3797" s="113" t="s">
        <v>10482</v>
      </c>
      <c r="P3797" s="113" t="s">
        <v>31083</v>
      </c>
      <c r="Q3797" s="113" t="s">
        <v>31084</v>
      </c>
      <c r="R3797" s="113">
        <v>15</v>
      </c>
      <c r="S3797" s="113" t="s">
        <v>13</v>
      </c>
      <c r="T3797" s="113" t="s">
        <v>31085</v>
      </c>
      <c r="U3797" s="113" t="s">
        <v>31086</v>
      </c>
      <c r="V3797" s="114">
        <v>40550</v>
      </c>
      <c r="W3797" s="114">
        <v>40544</v>
      </c>
      <c r="X3797" s="113" t="s">
        <v>31087</v>
      </c>
      <c r="Y3797" s="114">
        <v>41271</v>
      </c>
      <c r="Z3797" s="114">
        <v>41275</v>
      </c>
      <c r="AA3797" s="113">
        <v>31</v>
      </c>
      <c r="AB3797" s="113" t="s">
        <v>9</v>
      </c>
      <c r="AC3797" s="113">
        <v>33</v>
      </c>
      <c r="AD3797" s="113" t="s">
        <v>10</v>
      </c>
      <c r="AE3797" s="114">
        <v>44835</v>
      </c>
      <c r="AF3797" s="113">
        <v>11</v>
      </c>
      <c r="AG3797" s="113">
        <v>9</v>
      </c>
      <c r="AH3797" s="113" t="s">
        <v>16226</v>
      </c>
      <c r="AI3797" s="117" t="s">
        <v>9891</v>
      </c>
      <c r="AK3797" s="114">
        <v>45200</v>
      </c>
      <c r="AL3797" s="113">
        <v>40</v>
      </c>
      <c r="AM3797" s="113" t="s">
        <v>9870</v>
      </c>
      <c r="AN3797" s="113" t="s">
        <v>16586</v>
      </c>
      <c r="AO3797" s="113" t="s">
        <v>677</v>
      </c>
      <c r="AP3797" s="113">
        <v>2009</v>
      </c>
      <c r="AQ3797" s="113" t="s">
        <v>8</v>
      </c>
      <c r="AR3797" s="113" t="s">
        <v>16302</v>
      </c>
      <c r="AS3797" s="113" t="s">
        <v>14</v>
      </c>
      <c r="AT3797" s="113" t="s">
        <v>14</v>
      </c>
      <c r="AU3797" s="113" t="s">
        <v>16229</v>
      </c>
      <c r="AV3797" s="113" t="s">
        <v>14</v>
      </c>
    </row>
    <row r="3798" spans="1:49">
      <c r="A3798" s="116" t="s">
        <v>3905</v>
      </c>
      <c r="C3798" s="113" t="s">
        <v>3906</v>
      </c>
      <c r="E3798" s="113" t="s">
        <v>30</v>
      </c>
      <c r="F3798" s="113" t="s">
        <v>8</v>
      </c>
      <c r="G3798" s="114">
        <v>31527</v>
      </c>
      <c r="H3798" s="113" t="s">
        <v>16218</v>
      </c>
      <c r="I3798" s="113" t="s">
        <v>9866</v>
      </c>
      <c r="J3798" s="113" t="s">
        <v>9872</v>
      </c>
      <c r="K3798" s="113" t="s">
        <v>42323</v>
      </c>
      <c r="L3798" s="113">
        <v>85341107888</v>
      </c>
      <c r="M3798" s="113" t="s">
        <v>13149</v>
      </c>
      <c r="O3798" s="113" t="s">
        <v>42324</v>
      </c>
      <c r="P3798" s="113" t="s">
        <v>42325</v>
      </c>
      <c r="Q3798" s="113" t="s">
        <v>42326</v>
      </c>
      <c r="R3798" s="113">
        <v>15</v>
      </c>
      <c r="S3798" s="113" t="s">
        <v>13</v>
      </c>
      <c r="T3798" s="113" t="s">
        <v>42327</v>
      </c>
      <c r="U3798" s="113" t="s">
        <v>42328</v>
      </c>
      <c r="V3798" s="114">
        <v>42034</v>
      </c>
      <c r="W3798" s="114">
        <v>42036</v>
      </c>
      <c r="X3798" s="113" t="s">
        <v>42329</v>
      </c>
      <c r="Y3798" s="114">
        <v>42612</v>
      </c>
      <c r="Z3798" s="114">
        <v>42614</v>
      </c>
      <c r="AA3798" s="113">
        <v>21</v>
      </c>
      <c r="AB3798" s="113" t="s">
        <v>24</v>
      </c>
      <c r="AC3798" s="113">
        <v>32</v>
      </c>
      <c r="AD3798" s="113" t="s">
        <v>84</v>
      </c>
      <c r="AE3798" s="114">
        <v>45017</v>
      </c>
      <c r="AF3798" s="113">
        <v>13</v>
      </c>
      <c r="AG3798" s="113">
        <v>9</v>
      </c>
      <c r="AH3798" s="113" t="s">
        <v>9913</v>
      </c>
      <c r="AI3798" s="117" t="s">
        <v>45825</v>
      </c>
      <c r="AJ3798" s="113" t="s">
        <v>45516</v>
      </c>
      <c r="AK3798" s="114">
        <v>45120</v>
      </c>
      <c r="AL3798" s="113">
        <v>40</v>
      </c>
      <c r="AM3798" s="113" t="s">
        <v>9870</v>
      </c>
      <c r="AN3798" s="113" t="s">
        <v>16468</v>
      </c>
      <c r="AO3798" s="113" t="s">
        <v>31</v>
      </c>
      <c r="AP3798" s="113">
        <v>2008</v>
      </c>
      <c r="AQ3798" s="113" t="s">
        <v>8</v>
      </c>
      <c r="AR3798" s="113" t="s">
        <v>16327</v>
      </c>
      <c r="AS3798" s="113" t="s">
        <v>14</v>
      </c>
      <c r="AT3798" s="113" t="s">
        <v>14</v>
      </c>
      <c r="AU3798" s="113" t="s">
        <v>16229</v>
      </c>
      <c r="AV3798" s="113" t="s">
        <v>14</v>
      </c>
      <c r="AW3798" s="113" t="s">
        <v>14</v>
      </c>
    </row>
    <row r="3799" spans="1:49">
      <c r="A3799" s="116" t="s">
        <v>6165</v>
      </c>
      <c r="C3799" s="113" t="s">
        <v>6166</v>
      </c>
      <c r="E3799" s="113" t="s">
        <v>67</v>
      </c>
      <c r="F3799" s="113" t="s">
        <v>8</v>
      </c>
      <c r="G3799" s="114">
        <v>31528</v>
      </c>
      <c r="H3799" s="113" t="s">
        <v>16218</v>
      </c>
      <c r="I3799" s="113" t="s">
        <v>9866</v>
      </c>
      <c r="J3799" s="113" t="s">
        <v>9872</v>
      </c>
      <c r="K3799" s="113" t="s">
        <v>28819</v>
      </c>
      <c r="L3799" s="113">
        <v>85341728973</v>
      </c>
      <c r="M3799" s="113" t="s">
        <v>28820</v>
      </c>
      <c r="O3799" s="113" t="s">
        <v>11970</v>
      </c>
      <c r="P3799" s="113" t="s">
        <v>28821</v>
      </c>
      <c r="Q3799" s="113" t="s">
        <v>28822</v>
      </c>
      <c r="R3799" s="113">
        <v>15</v>
      </c>
      <c r="S3799" s="113" t="s">
        <v>13</v>
      </c>
      <c r="T3799" s="113" t="s">
        <v>28823</v>
      </c>
      <c r="U3799" s="113" t="s">
        <v>28824</v>
      </c>
      <c r="V3799" s="114">
        <v>40210</v>
      </c>
      <c r="W3799" s="114">
        <v>40179</v>
      </c>
      <c r="X3799" s="113" t="s">
        <v>28825</v>
      </c>
      <c r="Y3799" s="114">
        <v>40906</v>
      </c>
      <c r="Z3799" s="114">
        <v>40909</v>
      </c>
      <c r="AA3799" s="113">
        <v>31</v>
      </c>
      <c r="AB3799" s="113" t="s">
        <v>9</v>
      </c>
      <c r="AC3799" s="113">
        <v>34</v>
      </c>
      <c r="AD3799" s="113" t="s">
        <v>18</v>
      </c>
      <c r="AE3799" s="114">
        <v>44652</v>
      </c>
      <c r="AF3799" s="113">
        <v>12</v>
      </c>
      <c r="AG3799" s="113">
        <v>3</v>
      </c>
      <c r="AH3799" s="113" t="s">
        <v>16263</v>
      </c>
      <c r="AI3799" s="117" t="s">
        <v>16264</v>
      </c>
      <c r="AK3799" s="114">
        <v>45302</v>
      </c>
      <c r="AL3799" s="113">
        <v>40</v>
      </c>
      <c r="AM3799" s="113" t="s">
        <v>9870</v>
      </c>
      <c r="AN3799" s="113" t="s">
        <v>16647</v>
      </c>
      <c r="AO3799" s="113" t="s">
        <v>378</v>
      </c>
      <c r="AP3799" s="113">
        <v>2009</v>
      </c>
      <c r="AQ3799" s="113" t="s">
        <v>8</v>
      </c>
      <c r="AR3799" s="113" t="s">
        <v>18626</v>
      </c>
      <c r="AS3799" s="113" t="s">
        <v>14</v>
      </c>
      <c r="AT3799" s="113" t="s">
        <v>14</v>
      </c>
      <c r="AU3799" s="113" t="s">
        <v>16229</v>
      </c>
      <c r="AV3799" s="113" t="s">
        <v>14</v>
      </c>
    </row>
    <row r="3800" spans="1:49">
      <c r="A3800" s="116" t="s">
        <v>6925</v>
      </c>
      <c r="C3800" s="113" t="s">
        <v>6682</v>
      </c>
      <c r="E3800" s="113" t="s">
        <v>41</v>
      </c>
      <c r="F3800" s="113" t="s">
        <v>8</v>
      </c>
      <c r="G3800" s="114">
        <v>31529</v>
      </c>
      <c r="H3800" s="113" t="s">
        <v>16230</v>
      </c>
      <c r="I3800" s="113" t="s">
        <v>9866</v>
      </c>
      <c r="J3800" s="113" t="s">
        <v>9872</v>
      </c>
      <c r="K3800" s="113" t="s">
        <v>28998</v>
      </c>
      <c r="L3800" s="113">
        <v>82293000187</v>
      </c>
      <c r="M3800" s="113" t="s">
        <v>10644</v>
      </c>
      <c r="O3800" s="113" t="s">
        <v>10645</v>
      </c>
      <c r="P3800" s="113" t="s">
        <v>28999</v>
      </c>
      <c r="Q3800" s="113" t="s">
        <v>16244</v>
      </c>
      <c r="R3800" s="113">
        <v>15</v>
      </c>
      <c r="S3800" s="113" t="s">
        <v>13</v>
      </c>
      <c r="T3800" s="113" t="s">
        <v>29000</v>
      </c>
      <c r="U3800" s="113" t="s">
        <v>29001</v>
      </c>
      <c r="V3800" s="114">
        <v>43608</v>
      </c>
      <c r="W3800" s="114">
        <v>43525</v>
      </c>
      <c r="X3800" s="113" t="s">
        <v>29002</v>
      </c>
      <c r="Y3800" s="114">
        <v>43891</v>
      </c>
      <c r="Z3800" s="114">
        <v>43891</v>
      </c>
      <c r="AA3800" s="113">
        <v>31</v>
      </c>
      <c r="AB3800" s="113" t="s">
        <v>9</v>
      </c>
      <c r="AC3800" s="113">
        <v>32</v>
      </c>
      <c r="AD3800" s="113" t="s">
        <v>84</v>
      </c>
      <c r="AE3800" s="114">
        <v>45017</v>
      </c>
      <c r="AF3800" s="113">
        <v>4</v>
      </c>
      <c r="AG3800" s="113">
        <v>1</v>
      </c>
      <c r="AH3800" s="113" t="s">
        <v>16226</v>
      </c>
      <c r="AI3800" s="117" t="s">
        <v>9875</v>
      </c>
      <c r="AK3800" s="114">
        <v>43891</v>
      </c>
      <c r="AL3800" s="113">
        <v>40</v>
      </c>
      <c r="AM3800" s="113" t="s">
        <v>9870</v>
      </c>
      <c r="AN3800" s="113" t="s">
        <v>16599</v>
      </c>
      <c r="AO3800" s="113" t="s">
        <v>279</v>
      </c>
      <c r="AP3800" s="113">
        <v>2009</v>
      </c>
      <c r="AQ3800" s="113" t="s">
        <v>2436</v>
      </c>
      <c r="AR3800" s="113" t="s">
        <v>18249</v>
      </c>
      <c r="AS3800" s="113" t="s">
        <v>14</v>
      </c>
      <c r="AT3800" s="113" t="s">
        <v>14</v>
      </c>
      <c r="AU3800" s="113" t="s">
        <v>16229</v>
      </c>
      <c r="AV3800" s="113" t="s">
        <v>14</v>
      </c>
    </row>
    <row r="3801" spans="1:49">
      <c r="A3801" s="116" t="s">
        <v>5534</v>
      </c>
      <c r="C3801" s="113" t="s">
        <v>5535</v>
      </c>
      <c r="E3801" s="113" t="s">
        <v>74</v>
      </c>
      <c r="F3801" s="113" t="s">
        <v>293</v>
      </c>
      <c r="G3801" s="114">
        <v>31534</v>
      </c>
      <c r="H3801" s="113" t="s">
        <v>16230</v>
      </c>
      <c r="I3801" s="113" t="s">
        <v>9866</v>
      </c>
      <c r="J3801" s="113" t="s">
        <v>9867</v>
      </c>
      <c r="K3801" s="113" t="s">
        <v>28912</v>
      </c>
      <c r="L3801" s="113">
        <v>85241437393</v>
      </c>
      <c r="M3801" s="113" t="s">
        <v>28913</v>
      </c>
      <c r="O3801" s="113" t="s">
        <v>15753</v>
      </c>
      <c r="P3801" s="113" t="s">
        <v>28914</v>
      </c>
      <c r="Q3801" s="113" t="s">
        <v>28915</v>
      </c>
      <c r="R3801" s="113">
        <v>15</v>
      </c>
      <c r="S3801" s="113" t="s">
        <v>13</v>
      </c>
      <c r="T3801" s="113" t="s">
        <v>28916</v>
      </c>
      <c r="U3801" s="113" t="s">
        <v>28917</v>
      </c>
      <c r="V3801" s="114">
        <v>40210</v>
      </c>
      <c r="W3801" s="114">
        <v>40179</v>
      </c>
      <c r="X3801" s="113" t="s">
        <v>28918</v>
      </c>
      <c r="Y3801" s="114">
        <v>40906</v>
      </c>
      <c r="Z3801" s="114">
        <v>40909</v>
      </c>
      <c r="AA3801" s="113">
        <v>31</v>
      </c>
      <c r="AB3801" s="113" t="s">
        <v>9</v>
      </c>
      <c r="AC3801" s="113">
        <v>34</v>
      </c>
      <c r="AD3801" s="113" t="s">
        <v>18</v>
      </c>
      <c r="AE3801" s="114">
        <v>44287</v>
      </c>
      <c r="AF3801" s="113">
        <v>11</v>
      </c>
      <c r="AG3801" s="113">
        <v>3</v>
      </c>
      <c r="AH3801" s="113" t="s">
        <v>16226</v>
      </c>
      <c r="AI3801" s="117" t="s">
        <v>9891</v>
      </c>
      <c r="AK3801" s="114">
        <v>44287</v>
      </c>
      <c r="AL3801" s="113">
        <v>40</v>
      </c>
      <c r="AM3801" s="113" t="s">
        <v>9870</v>
      </c>
      <c r="AN3801" s="113" t="s">
        <v>16670</v>
      </c>
      <c r="AO3801" s="113" t="s">
        <v>94</v>
      </c>
      <c r="AP3801" s="113">
        <v>2009</v>
      </c>
      <c r="AQ3801" s="113" t="s">
        <v>9871</v>
      </c>
      <c r="AR3801" s="113" t="s">
        <v>16817</v>
      </c>
      <c r="AS3801" s="113" t="s">
        <v>14</v>
      </c>
      <c r="AT3801" s="113" t="s">
        <v>14</v>
      </c>
      <c r="AU3801" s="113" t="s">
        <v>16229</v>
      </c>
      <c r="AV3801" s="113" t="s">
        <v>14</v>
      </c>
      <c r="AW3801" s="113" t="s">
        <v>14</v>
      </c>
    </row>
    <row r="3802" spans="1:49">
      <c r="A3802" s="116" t="s">
        <v>8206</v>
      </c>
      <c r="C3802" s="113" t="s">
        <v>8207</v>
      </c>
      <c r="E3802" s="113" t="s">
        <v>83</v>
      </c>
      <c r="F3802" s="113" t="s">
        <v>8</v>
      </c>
      <c r="G3802" s="114">
        <v>31535</v>
      </c>
      <c r="H3802" s="113" t="s">
        <v>16230</v>
      </c>
      <c r="I3802" s="113" t="s">
        <v>9866</v>
      </c>
      <c r="J3802" s="113" t="s">
        <v>9872</v>
      </c>
      <c r="K3802" s="113" t="s">
        <v>45045</v>
      </c>
      <c r="L3802" s="113">
        <v>85254772388</v>
      </c>
      <c r="M3802" s="113" t="s">
        <v>12119</v>
      </c>
      <c r="O3802" s="113" t="s">
        <v>12120</v>
      </c>
      <c r="P3802" s="113" t="s">
        <v>45046</v>
      </c>
      <c r="Q3802" s="113" t="s">
        <v>45047</v>
      </c>
      <c r="R3802" s="113">
        <v>15</v>
      </c>
      <c r="S3802" s="113" t="s">
        <v>13</v>
      </c>
      <c r="T3802" s="113" t="s">
        <v>45048</v>
      </c>
      <c r="U3802" s="113" t="s">
        <v>45049</v>
      </c>
      <c r="V3802" s="114">
        <v>40179</v>
      </c>
      <c r="W3802" s="114">
        <v>40179</v>
      </c>
      <c r="X3802" s="113" t="s">
        <v>45050</v>
      </c>
      <c r="Y3802" s="114">
        <v>41272</v>
      </c>
      <c r="Z3802" s="114">
        <v>40909</v>
      </c>
      <c r="AA3802" s="113">
        <v>23</v>
      </c>
      <c r="AB3802" s="113" t="s">
        <v>78</v>
      </c>
      <c r="AC3802" s="113">
        <v>32</v>
      </c>
      <c r="AD3802" s="113" t="s">
        <v>84</v>
      </c>
      <c r="AE3802" s="114">
        <v>45017</v>
      </c>
      <c r="AF3802" s="113">
        <v>11</v>
      </c>
      <c r="AG3802" s="113">
        <v>3</v>
      </c>
      <c r="AH3802" s="113" t="s">
        <v>16226</v>
      </c>
      <c r="AI3802" s="117" t="s">
        <v>85</v>
      </c>
      <c r="AK3802" s="114">
        <v>44105</v>
      </c>
      <c r="AL3802" s="113">
        <v>40</v>
      </c>
      <c r="AM3802" s="113" t="s">
        <v>9870</v>
      </c>
      <c r="AN3802" s="113" t="s">
        <v>21065</v>
      </c>
      <c r="AO3802" s="113" t="s">
        <v>588</v>
      </c>
      <c r="AP3802" s="113">
        <v>2019</v>
      </c>
      <c r="AQ3802" s="113" t="s">
        <v>8</v>
      </c>
      <c r="AR3802" s="113" t="s">
        <v>19217</v>
      </c>
      <c r="AS3802" s="113" t="s">
        <v>14</v>
      </c>
      <c r="AT3802" s="113" t="s">
        <v>14</v>
      </c>
      <c r="AU3802" s="113" t="s">
        <v>16229</v>
      </c>
      <c r="AV3802" s="113" t="s">
        <v>14</v>
      </c>
      <c r="AW3802" s="113" t="s">
        <v>14</v>
      </c>
    </row>
    <row r="3803" spans="1:49">
      <c r="A3803" s="116" t="s">
        <v>6297</v>
      </c>
      <c r="C3803" s="113" t="s">
        <v>6298</v>
      </c>
      <c r="F3803" s="113" t="s">
        <v>8</v>
      </c>
      <c r="G3803" s="114">
        <v>31536</v>
      </c>
      <c r="H3803" s="113" t="s">
        <v>16218</v>
      </c>
      <c r="I3803" s="113" t="s">
        <v>9866</v>
      </c>
      <c r="J3803" s="113" t="s">
        <v>9872</v>
      </c>
      <c r="K3803" s="113" t="s">
        <v>19023</v>
      </c>
      <c r="L3803" s="113">
        <v>82217212679</v>
      </c>
      <c r="M3803" s="113" t="s">
        <v>11531</v>
      </c>
      <c r="O3803" s="113" t="s">
        <v>11532</v>
      </c>
      <c r="P3803" s="113" t="s">
        <v>16244</v>
      </c>
      <c r="Q3803" s="113" t="s">
        <v>19024</v>
      </c>
      <c r="R3803" s="113">
        <v>15</v>
      </c>
      <c r="S3803" s="113" t="s">
        <v>1228</v>
      </c>
      <c r="T3803" s="113" t="s">
        <v>19025</v>
      </c>
      <c r="U3803" s="113" t="s">
        <v>19026</v>
      </c>
      <c r="V3803" s="114">
        <v>42975</v>
      </c>
      <c r="W3803" s="114">
        <v>42887</v>
      </c>
      <c r="X3803" s="113" t="s">
        <v>19027</v>
      </c>
      <c r="Y3803" s="114">
        <v>43188</v>
      </c>
      <c r="Z3803" s="114">
        <v>43191</v>
      </c>
      <c r="AA3803" s="113">
        <v>21</v>
      </c>
      <c r="AB3803" s="113" t="s">
        <v>24</v>
      </c>
      <c r="AC3803" s="113">
        <v>22</v>
      </c>
      <c r="AD3803" s="113" t="s">
        <v>25</v>
      </c>
      <c r="AE3803" s="114">
        <v>44105</v>
      </c>
      <c r="AF3803" s="113">
        <v>10</v>
      </c>
      <c r="AG3803" s="113">
        <v>3</v>
      </c>
      <c r="AH3803" s="113" t="s">
        <v>16226</v>
      </c>
      <c r="AI3803" s="117" t="s">
        <v>10489</v>
      </c>
      <c r="AK3803" s="114">
        <v>44105</v>
      </c>
      <c r="AL3803" s="113">
        <v>17</v>
      </c>
      <c r="AM3803" s="113" t="s">
        <v>9982</v>
      </c>
      <c r="AN3803" s="113" t="s">
        <v>19028</v>
      </c>
      <c r="AO3803" s="113" t="s">
        <v>694</v>
      </c>
      <c r="AP3803" s="113">
        <v>2004</v>
      </c>
      <c r="AQ3803" s="113" t="s">
        <v>2307</v>
      </c>
      <c r="AR3803" s="113" t="s">
        <v>18780</v>
      </c>
      <c r="AS3803" s="113" t="s">
        <v>14</v>
      </c>
      <c r="AT3803" s="113" t="s">
        <v>14</v>
      </c>
      <c r="AU3803" s="113" t="s">
        <v>16229</v>
      </c>
      <c r="AV3803" s="113" t="s">
        <v>14</v>
      </c>
      <c r="AW3803" s="113" t="s">
        <v>14</v>
      </c>
    </row>
    <row r="3804" spans="1:49">
      <c r="A3804" s="116" t="s">
        <v>9590</v>
      </c>
      <c r="C3804" s="113" t="s">
        <v>1803</v>
      </c>
      <c r="E3804" s="113" t="s">
        <v>30</v>
      </c>
      <c r="F3804" s="113" t="s">
        <v>8</v>
      </c>
      <c r="G3804" s="114">
        <v>31538</v>
      </c>
      <c r="H3804" s="113" t="s">
        <v>16218</v>
      </c>
      <c r="I3804" s="113" t="s">
        <v>9866</v>
      </c>
      <c r="J3804" s="113" t="s">
        <v>9867</v>
      </c>
      <c r="K3804" s="113" t="s">
        <v>42585</v>
      </c>
      <c r="L3804" s="113">
        <v>82139113190</v>
      </c>
      <c r="M3804" s="113" t="s">
        <v>10966</v>
      </c>
      <c r="O3804" s="113" t="s">
        <v>10967</v>
      </c>
      <c r="P3804" s="113" t="s">
        <v>42586</v>
      </c>
      <c r="Q3804" s="113" t="s">
        <v>42587</v>
      </c>
      <c r="R3804" s="113">
        <v>15</v>
      </c>
      <c r="S3804" s="113" t="s">
        <v>13</v>
      </c>
      <c r="T3804" s="113" t="s">
        <v>42588</v>
      </c>
      <c r="U3804" s="113" t="s">
        <v>42589</v>
      </c>
      <c r="V3804" s="114">
        <v>39904</v>
      </c>
      <c r="W3804" s="114">
        <v>39904</v>
      </c>
      <c r="X3804" s="113" t="s">
        <v>42590</v>
      </c>
      <c r="Y3804" s="114">
        <v>40542</v>
      </c>
      <c r="Z3804" s="114">
        <v>40544</v>
      </c>
      <c r="AA3804" s="113">
        <v>21</v>
      </c>
      <c r="AB3804" s="113" t="s">
        <v>24</v>
      </c>
      <c r="AC3804" s="113">
        <v>33</v>
      </c>
      <c r="AD3804" s="113" t="s">
        <v>10</v>
      </c>
      <c r="AE3804" s="114">
        <v>44470</v>
      </c>
      <c r="AF3804" s="113">
        <v>12</v>
      </c>
      <c r="AG3804" s="113">
        <v>3</v>
      </c>
      <c r="AH3804" s="113" t="s">
        <v>9913</v>
      </c>
      <c r="AI3804" s="117" t="s">
        <v>251</v>
      </c>
      <c r="AJ3804" s="113" t="s">
        <v>45509</v>
      </c>
      <c r="AK3804" s="114">
        <v>43722</v>
      </c>
      <c r="AL3804" s="113">
        <v>40</v>
      </c>
      <c r="AM3804" s="113" t="s">
        <v>9870</v>
      </c>
      <c r="AN3804" s="113" t="s">
        <v>16317</v>
      </c>
      <c r="AO3804" s="113" t="s">
        <v>188</v>
      </c>
      <c r="AP3804" s="113">
        <v>2010</v>
      </c>
      <c r="AQ3804" s="113" t="s">
        <v>8</v>
      </c>
      <c r="AR3804" s="113" t="s">
        <v>29666</v>
      </c>
      <c r="AS3804" s="113" t="s">
        <v>14</v>
      </c>
      <c r="AT3804" s="113" t="s">
        <v>14</v>
      </c>
      <c r="AU3804" s="113" t="s">
        <v>16229</v>
      </c>
      <c r="AV3804" s="113" t="s">
        <v>14</v>
      </c>
      <c r="AW3804" s="113" t="s">
        <v>14</v>
      </c>
    </row>
    <row r="3805" spans="1:49">
      <c r="A3805" s="116" t="s">
        <v>3234</v>
      </c>
      <c r="C3805" s="113" t="s">
        <v>3235</v>
      </c>
      <c r="E3805" s="113" t="s">
        <v>103</v>
      </c>
      <c r="F3805" s="113" t="s">
        <v>37</v>
      </c>
      <c r="G3805" s="114">
        <v>31539</v>
      </c>
      <c r="H3805" s="113" t="s">
        <v>16218</v>
      </c>
      <c r="I3805" s="113" t="s">
        <v>9866</v>
      </c>
      <c r="J3805" s="113" t="s">
        <v>9867</v>
      </c>
      <c r="K3805" s="113" t="s">
        <v>46242</v>
      </c>
      <c r="L3805" s="113">
        <v>85396048198</v>
      </c>
      <c r="M3805" s="113" t="s">
        <v>20358</v>
      </c>
      <c r="O3805" s="113" t="s">
        <v>14292</v>
      </c>
      <c r="P3805" s="113" t="s">
        <v>20359</v>
      </c>
      <c r="Q3805" s="113" t="s">
        <v>20360</v>
      </c>
      <c r="R3805" s="113">
        <v>15</v>
      </c>
      <c r="S3805" s="113" t="s">
        <v>13</v>
      </c>
      <c r="T3805" s="113" t="s">
        <v>20361</v>
      </c>
      <c r="U3805" s="113" t="s">
        <v>20362</v>
      </c>
      <c r="V3805" s="114">
        <v>40289</v>
      </c>
      <c r="W3805" s="114">
        <v>40179</v>
      </c>
      <c r="X3805" s="113" t="s">
        <v>20363</v>
      </c>
      <c r="Y3805" s="114">
        <v>40907</v>
      </c>
      <c r="Z3805" s="114">
        <v>40909</v>
      </c>
      <c r="AA3805" s="113">
        <v>23</v>
      </c>
      <c r="AB3805" s="113" t="s">
        <v>78</v>
      </c>
      <c r="AC3805" s="113">
        <v>32</v>
      </c>
      <c r="AD3805" s="113" t="s">
        <v>84</v>
      </c>
      <c r="AE3805" s="114">
        <v>43739</v>
      </c>
      <c r="AF3805" s="113">
        <v>7</v>
      </c>
      <c r="AG3805" s="113">
        <v>9</v>
      </c>
      <c r="AH3805" s="113" t="s">
        <v>16226</v>
      </c>
      <c r="AI3805" s="117" t="s">
        <v>104</v>
      </c>
      <c r="AK3805" s="114">
        <v>43739</v>
      </c>
      <c r="AL3805" s="113">
        <v>30</v>
      </c>
      <c r="AM3805" s="113" t="s">
        <v>9882</v>
      </c>
      <c r="AN3805" s="113" t="s">
        <v>16273</v>
      </c>
      <c r="AO3805" s="113" t="s">
        <v>107</v>
      </c>
      <c r="AP3805" s="113">
        <v>2008</v>
      </c>
      <c r="AQ3805" s="113" t="s">
        <v>8</v>
      </c>
      <c r="AR3805" s="113" t="s">
        <v>16437</v>
      </c>
      <c r="AS3805" s="113" t="s">
        <v>14</v>
      </c>
      <c r="AT3805" s="113" t="s">
        <v>14</v>
      </c>
      <c r="AU3805" s="113" t="s">
        <v>16229</v>
      </c>
      <c r="AV3805" s="113" t="s">
        <v>14</v>
      </c>
      <c r="AW3805" s="113" t="s">
        <v>14</v>
      </c>
    </row>
    <row r="3806" spans="1:49">
      <c r="A3806" s="116" t="s">
        <v>7479</v>
      </c>
      <c r="C3806" s="113" t="s">
        <v>1529</v>
      </c>
      <c r="E3806" s="113" t="s">
        <v>30</v>
      </c>
      <c r="F3806" s="113" t="s">
        <v>8</v>
      </c>
      <c r="G3806" s="114">
        <v>31541</v>
      </c>
      <c r="H3806" s="113" t="s">
        <v>16230</v>
      </c>
      <c r="I3806" s="113" t="s">
        <v>9866</v>
      </c>
      <c r="J3806" s="113" t="s">
        <v>9872</v>
      </c>
      <c r="K3806" s="113" t="s">
        <v>20528</v>
      </c>
      <c r="M3806" s="113" t="s">
        <v>14557</v>
      </c>
      <c r="O3806" s="113" t="s">
        <v>10843</v>
      </c>
      <c r="P3806" s="113" t="s">
        <v>20529</v>
      </c>
      <c r="Q3806" s="113" t="s">
        <v>20530</v>
      </c>
      <c r="R3806" s="113">
        <v>15</v>
      </c>
      <c r="S3806" s="113" t="s">
        <v>13</v>
      </c>
      <c r="T3806" s="113" t="s">
        <v>20531</v>
      </c>
      <c r="U3806" s="113" t="s">
        <v>20532</v>
      </c>
      <c r="V3806" s="114">
        <v>42032</v>
      </c>
      <c r="W3806" s="114">
        <v>41944</v>
      </c>
      <c r="X3806" s="113" t="s">
        <v>20533</v>
      </c>
      <c r="Y3806" s="114">
        <v>42612</v>
      </c>
      <c r="Z3806" s="114">
        <v>42614</v>
      </c>
      <c r="AA3806" s="113">
        <v>21</v>
      </c>
      <c r="AB3806" s="113" t="s">
        <v>24</v>
      </c>
      <c r="AC3806" s="113">
        <v>32</v>
      </c>
      <c r="AD3806" s="113" t="s">
        <v>84</v>
      </c>
      <c r="AE3806" s="114">
        <v>45017</v>
      </c>
      <c r="AF3806" s="113">
        <v>14</v>
      </c>
      <c r="AG3806" s="113">
        <v>1</v>
      </c>
      <c r="AH3806" s="113" t="s">
        <v>9913</v>
      </c>
      <c r="AI3806" s="117" t="s">
        <v>336</v>
      </c>
      <c r="AJ3806" s="113" t="s">
        <v>45516</v>
      </c>
      <c r="AK3806" s="114">
        <v>44923</v>
      </c>
      <c r="AL3806" s="113">
        <v>40</v>
      </c>
      <c r="AM3806" s="113" t="s">
        <v>9870</v>
      </c>
      <c r="AN3806" s="113" t="s">
        <v>20534</v>
      </c>
      <c r="AO3806" s="113" t="s">
        <v>311</v>
      </c>
      <c r="AP3806" s="113">
        <v>2008</v>
      </c>
      <c r="AQ3806" s="113" t="s">
        <v>8</v>
      </c>
      <c r="AR3806" s="113" t="s">
        <v>20535</v>
      </c>
      <c r="AS3806" s="113" t="s">
        <v>14</v>
      </c>
      <c r="AT3806" s="113" t="s">
        <v>14</v>
      </c>
      <c r="AU3806" s="113" t="s">
        <v>16229</v>
      </c>
      <c r="AV3806" s="113" t="s">
        <v>14</v>
      </c>
      <c r="AW3806" s="113" t="s">
        <v>14</v>
      </c>
    </row>
    <row r="3807" spans="1:49">
      <c r="A3807" s="116" t="s">
        <v>1890</v>
      </c>
      <c r="C3807" s="113" t="s">
        <v>1891</v>
      </c>
      <c r="E3807" s="113" t="s">
        <v>17</v>
      </c>
      <c r="F3807" s="113" t="s">
        <v>8</v>
      </c>
      <c r="G3807" s="114">
        <v>31542</v>
      </c>
      <c r="H3807" s="113" t="s">
        <v>16218</v>
      </c>
      <c r="I3807" s="113" t="s">
        <v>9866</v>
      </c>
      <c r="J3807" s="113" t="s">
        <v>9872</v>
      </c>
      <c r="K3807" s="113" t="s">
        <v>33671</v>
      </c>
      <c r="L3807" s="113">
        <v>85241210892</v>
      </c>
      <c r="M3807" s="113" t="s">
        <v>12112</v>
      </c>
      <c r="O3807" s="113" t="s">
        <v>12113</v>
      </c>
      <c r="P3807" s="113" t="s">
        <v>33672</v>
      </c>
      <c r="Q3807" s="113" t="s">
        <v>33673</v>
      </c>
      <c r="R3807" s="113">
        <v>15</v>
      </c>
      <c r="S3807" s="113" t="s">
        <v>13</v>
      </c>
      <c r="T3807" s="113" t="s">
        <v>33674</v>
      </c>
      <c r="U3807" s="113" t="s">
        <v>33675</v>
      </c>
      <c r="V3807" s="114">
        <v>42032</v>
      </c>
      <c r="W3807" s="114">
        <v>41944</v>
      </c>
      <c r="X3807" s="113" t="s">
        <v>33676</v>
      </c>
      <c r="Y3807" s="114">
        <v>42612</v>
      </c>
      <c r="Z3807" s="114">
        <v>42614</v>
      </c>
      <c r="AA3807" s="113">
        <v>21</v>
      </c>
      <c r="AB3807" s="113" t="s">
        <v>24</v>
      </c>
      <c r="AC3807" s="113">
        <v>31</v>
      </c>
      <c r="AD3807" s="113" t="s">
        <v>9</v>
      </c>
      <c r="AE3807" s="114">
        <v>44835</v>
      </c>
      <c r="AF3807" s="113">
        <v>13</v>
      </c>
      <c r="AG3807" s="113">
        <v>2</v>
      </c>
      <c r="AH3807" s="113" t="s">
        <v>16263</v>
      </c>
      <c r="AI3807" s="117" t="s">
        <v>16264</v>
      </c>
      <c r="AK3807" s="114">
        <v>45302</v>
      </c>
      <c r="AL3807" s="113">
        <v>40</v>
      </c>
      <c r="AM3807" s="113" t="s">
        <v>9870</v>
      </c>
      <c r="AN3807" s="113" t="s">
        <v>18452</v>
      </c>
      <c r="AO3807" s="113" t="s">
        <v>688</v>
      </c>
      <c r="AP3807" s="113">
        <v>2015</v>
      </c>
      <c r="AQ3807" s="113" t="s">
        <v>8</v>
      </c>
      <c r="AR3807" s="113" t="s">
        <v>22099</v>
      </c>
      <c r="AS3807" s="113" t="s">
        <v>14</v>
      </c>
      <c r="AT3807" s="113" t="s">
        <v>14</v>
      </c>
      <c r="AU3807" s="113" t="s">
        <v>16229</v>
      </c>
      <c r="AV3807" s="113" t="s">
        <v>14</v>
      </c>
    </row>
    <row r="3808" spans="1:49">
      <c r="A3808" s="116" t="s">
        <v>4141</v>
      </c>
      <c r="C3808" s="113" t="s">
        <v>4142</v>
      </c>
      <c r="E3808" s="113" t="s">
        <v>103</v>
      </c>
      <c r="F3808" s="113" t="s">
        <v>37</v>
      </c>
      <c r="G3808" s="114">
        <v>31542</v>
      </c>
      <c r="H3808" s="113" t="s">
        <v>16230</v>
      </c>
      <c r="I3808" s="113" t="s">
        <v>9866</v>
      </c>
      <c r="J3808" s="113" t="s">
        <v>9872</v>
      </c>
      <c r="K3808" s="113" t="s">
        <v>23480</v>
      </c>
      <c r="L3808" s="113">
        <v>82296751660</v>
      </c>
      <c r="M3808" s="113" t="s">
        <v>23481</v>
      </c>
      <c r="O3808" s="113" t="s">
        <v>23482</v>
      </c>
      <c r="P3808" s="113" t="s">
        <v>23483</v>
      </c>
      <c r="Q3808" s="113" t="s">
        <v>23484</v>
      </c>
      <c r="R3808" s="113">
        <v>15</v>
      </c>
      <c r="S3808" s="113" t="s">
        <v>13</v>
      </c>
      <c r="T3808" s="113" t="s">
        <v>23485</v>
      </c>
      <c r="U3808" s="113" t="s">
        <v>23486</v>
      </c>
      <c r="V3808" s="114">
        <v>42046</v>
      </c>
      <c r="W3808" s="114">
        <v>42036</v>
      </c>
      <c r="X3808" s="113" t="s">
        <v>23487</v>
      </c>
      <c r="Y3808" s="114">
        <v>42612</v>
      </c>
      <c r="Z3808" s="114">
        <v>42614</v>
      </c>
      <c r="AA3808" s="113">
        <v>21</v>
      </c>
      <c r="AB3808" s="113" t="s">
        <v>24</v>
      </c>
      <c r="AC3808" s="113">
        <v>32</v>
      </c>
      <c r="AD3808" s="113" t="s">
        <v>84</v>
      </c>
      <c r="AE3808" s="114">
        <v>45566</v>
      </c>
      <c r="AF3808" s="113">
        <v>15</v>
      </c>
      <c r="AG3808" s="113">
        <v>1</v>
      </c>
      <c r="AH3808" s="113" t="s">
        <v>16226</v>
      </c>
      <c r="AI3808" s="117" t="s">
        <v>85</v>
      </c>
      <c r="AK3808" s="114">
        <v>45566</v>
      </c>
      <c r="AL3808" s="113">
        <v>30</v>
      </c>
      <c r="AM3808" s="113" t="s">
        <v>9882</v>
      </c>
      <c r="AN3808" s="113" t="s">
        <v>16273</v>
      </c>
      <c r="AO3808" s="113" t="s">
        <v>107</v>
      </c>
      <c r="AP3808" s="113">
        <v>2007</v>
      </c>
      <c r="AQ3808" s="113" t="s">
        <v>3314</v>
      </c>
      <c r="AR3808" s="113" t="s">
        <v>19217</v>
      </c>
      <c r="AS3808" s="113" t="s">
        <v>14</v>
      </c>
      <c r="AT3808" s="113" t="s">
        <v>14</v>
      </c>
      <c r="AU3808" s="113" t="s">
        <v>16229</v>
      </c>
      <c r="AV3808" s="113" t="s">
        <v>14</v>
      </c>
    </row>
    <row r="3809" spans="1:49">
      <c r="A3809" s="116" t="s">
        <v>6627</v>
      </c>
      <c r="C3809" s="113" t="s">
        <v>6628</v>
      </c>
      <c r="E3809" s="113" t="s">
        <v>110</v>
      </c>
      <c r="F3809" s="113" t="s">
        <v>8</v>
      </c>
      <c r="G3809" s="114">
        <v>31543</v>
      </c>
      <c r="H3809" s="113" t="s">
        <v>16230</v>
      </c>
      <c r="I3809" s="113" t="s">
        <v>9866</v>
      </c>
      <c r="J3809" s="113" t="s">
        <v>9872</v>
      </c>
      <c r="K3809" s="113" t="s">
        <v>22713</v>
      </c>
      <c r="L3809" s="113">
        <v>82290560829</v>
      </c>
      <c r="M3809" s="113" t="s">
        <v>22714</v>
      </c>
      <c r="O3809" s="113" t="s">
        <v>11013</v>
      </c>
      <c r="P3809" s="113" t="s">
        <v>22715</v>
      </c>
      <c r="Q3809" s="113" t="s">
        <v>22715</v>
      </c>
      <c r="R3809" s="113">
        <v>15</v>
      </c>
      <c r="S3809" s="113" t="s">
        <v>13</v>
      </c>
      <c r="T3809" s="113" t="s">
        <v>22716</v>
      </c>
      <c r="U3809" s="113" t="s">
        <v>22717</v>
      </c>
      <c r="V3809" s="114">
        <v>41912</v>
      </c>
      <c r="W3809" s="114">
        <v>41883</v>
      </c>
      <c r="X3809" s="113" t="s">
        <v>22718</v>
      </c>
      <c r="Y3809" s="114">
        <v>42612</v>
      </c>
      <c r="Z3809" s="114">
        <v>42614</v>
      </c>
      <c r="AA3809" s="113">
        <v>21</v>
      </c>
      <c r="AB3809" s="113" t="s">
        <v>24</v>
      </c>
      <c r="AC3809" s="113">
        <v>31</v>
      </c>
      <c r="AD3809" s="113" t="s">
        <v>9</v>
      </c>
      <c r="AE3809" s="114">
        <v>43556</v>
      </c>
      <c r="AF3809" s="113">
        <v>10</v>
      </c>
      <c r="AG3809" s="113">
        <v>1</v>
      </c>
      <c r="AH3809" s="113" t="s">
        <v>16263</v>
      </c>
      <c r="AI3809" s="117" t="s">
        <v>75</v>
      </c>
      <c r="AK3809" s="114">
        <v>45014</v>
      </c>
      <c r="AL3809" s="113">
        <v>40</v>
      </c>
      <c r="AM3809" s="113" t="s">
        <v>9870</v>
      </c>
      <c r="AN3809" s="113" t="s">
        <v>16239</v>
      </c>
      <c r="AO3809" s="113" t="s">
        <v>1265</v>
      </c>
      <c r="AP3809" s="113">
        <v>2007</v>
      </c>
      <c r="AQ3809" s="113" t="s">
        <v>8</v>
      </c>
      <c r="AR3809" s="113" t="s">
        <v>22719</v>
      </c>
      <c r="AS3809" s="113" t="s">
        <v>14</v>
      </c>
      <c r="AT3809" s="113" t="s">
        <v>14</v>
      </c>
      <c r="AU3809" s="113" t="s">
        <v>16229</v>
      </c>
      <c r="AV3809" s="113" t="s">
        <v>14</v>
      </c>
      <c r="AW3809" s="113" t="s">
        <v>14</v>
      </c>
    </row>
    <row r="3810" spans="1:49">
      <c r="A3810" s="116" t="s">
        <v>1528</v>
      </c>
      <c r="C3810" s="113" t="s">
        <v>1529</v>
      </c>
      <c r="E3810" s="113" t="s">
        <v>1530</v>
      </c>
      <c r="F3810" s="113" t="s">
        <v>991</v>
      </c>
      <c r="G3810" s="114">
        <v>31544</v>
      </c>
      <c r="H3810" s="113" t="s">
        <v>16230</v>
      </c>
      <c r="I3810" s="113" t="s">
        <v>9866</v>
      </c>
      <c r="J3810" s="113" t="s">
        <v>9872</v>
      </c>
      <c r="K3810" s="113" t="s">
        <v>20735</v>
      </c>
      <c r="L3810" s="113">
        <v>85240110328</v>
      </c>
      <c r="M3810" s="113" t="s">
        <v>45595</v>
      </c>
      <c r="O3810" s="113" t="s">
        <v>10382</v>
      </c>
      <c r="P3810" s="113" t="s">
        <v>20736</v>
      </c>
      <c r="Q3810" s="113" t="s">
        <v>16244</v>
      </c>
      <c r="R3810" s="113">
        <v>15</v>
      </c>
      <c r="S3810" s="113" t="s">
        <v>13</v>
      </c>
      <c r="T3810" s="113" t="s">
        <v>20737</v>
      </c>
      <c r="U3810" s="113" t="s">
        <v>20738</v>
      </c>
      <c r="V3810" s="114">
        <v>43608</v>
      </c>
      <c r="W3810" s="114">
        <v>43525</v>
      </c>
      <c r="X3810" s="113" t="s">
        <v>20739</v>
      </c>
      <c r="Y3810" s="114">
        <v>43891</v>
      </c>
      <c r="Z3810" s="114">
        <v>43891</v>
      </c>
      <c r="AA3810" s="113">
        <v>31</v>
      </c>
      <c r="AB3810" s="113" t="s">
        <v>9</v>
      </c>
      <c r="AC3810" s="113">
        <v>32</v>
      </c>
      <c r="AD3810" s="113" t="s">
        <v>84</v>
      </c>
      <c r="AE3810" s="114">
        <v>45200</v>
      </c>
      <c r="AF3810" s="113">
        <v>4</v>
      </c>
      <c r="AG3810" s="113">
        <v>7</v>
      </c>
      <c r="AH3810" s="113" t="s">
        <v>16226</v>
      </c>
      <c r="AI3810" s="117" t="s">
        <v>9875</v>
      </c>
      <c r="AK3810" s="114">
        <v>43891</v>
      </c>
      <c r="AL3810" s="113">
        <v>40</v>
      </c>
      <c r="AM3810" s="113" t="s">
        <v>9870</v>
      </c>
      <c r="AN3810" s="113" t="s">
        <v>17264</v>
      </c>
      <c r="AO3810" s="113" t="s">
        <v>682</v>
      </c>
      <c r="AP3810" s="113">
        <v>2013</v>
      </c>
      <c r="AQ3810" s="113" t="s">
        <v>6669</v>
      </c>
      <c r="AR3810" s="113" t="s">
        <v>17748</v>
      </c>
      <c r="AS3810" s="113" t="s">
        <v>14</v>
      </c>
      <c r="AT3810" s="113" t="s">
        <v>14</v>
      </c>
      <c r="AU3810" s="113" t="s">
        <v>16229</v>
      </c>
      <c r="AV3810" s="113" t="s">
        <v>14</v>
      </c>
    </row>
    <row r="3811" spans="1:49">
      <c r="A3811" s="116" t="s">
        <v>2224</v>
      </c>
      <c r="C3811" s="113" t="s">
        <v>2225</v>
      </c>
      <c r="E3811" s="113" t="s">
        <v>30</v>
      </c>
      <c r="F3811" s="113" t="s">
        <v>510</v>
      </c>
      <c r="G3811" s="114">
        <v>31545</v>
      </c>
      <c r="H3811" s="113" t="s">
        <v>16230</v>
      </c>
      <c r="I3811" s="113" t="s">
        <v>9866</v>
      </c>
      <c r="J3811" s="113" t="s">
        <v>9872</v>
      </c>
      <c r="K3811" s="113" t="s">
        <v>37608</v>
      </c>
      <c r="L3811" s="113">
        <v>81243567173</v>
      </c>
      <c r="M3811" s="113" t="s">
        <v>14785</v>
      </c>
      <c r="O3811" s="113" t="s">
        <v>14786</v>
      </c>
      <c r="P3811" s="113" t="s">
        <v>37609</v>
      </c>
      <c r="Q3811" s="113" t="s">
        <v>37610</v>
      </c>
      <c r="R3811" s="113">
        <v>15</v>
      </c>
      <c r="S3811" s="113" t="s">
        <v>13</v>
      </c>
      <c r="T3811" s="113" t="s">
        <v>37611</v>
      </c>
      <c r="U3811" s="113" t="s">
        <v>37612</v>
      </c>
      <c r="V3811" s="114">
        <v>40210</v>
      </c>
      <c r="W3811" s="114">
        <v>40179</v>
      </c>
      <c r="X3811" s="113" t="s">
        <v>37613</v>
      </c>
      <c r="Y3811" s="114">
        <v>40906</v>
      </c>
      <c r="Z3811" s="114">
        <v>40909</v>
      </c>
      <c r="AA3811" s="113">
        <v>21</v>
      </c>
      <c r="AB3811" s="113" t="s">
        <v>24</v>
      </c>
      <c r="AC3811" s="113">
        <v>33</v>
      </c>
      <c r="AD3811" s="113" t="s">
        <v>10</v>
      </c>
      <c r="AE3811" s="114">
        <v>45200</v>
      </c>
      <c r="AF3811" s="113">
        <v>13</v>
      </c>
      <c r="AG3811" s="113">
        <v>11</v>
      </c>
      <c r="AH3811" s="113" t="s">
        <v>16263</v>
      </c>
      <c r="AI3811" s="117" t="s">
        <v>16264</v>
      </c>
      <c r="AK3811" s="114">
        <v>45302</v>
      </c>
      <c r="AL3811" s="113">
        <v>40</v>
      </c>
      <c r="AM3811" s="113" t="s">
        <v>9870</v>
      </c>
      <c r="AN3811" s="113" t="s">
        <v>37614</v>
      </c>
      <c r="AO3811" s="113" t="s">
        <v>1812</v>
      </c>
      <c r="AP3811" s="113">
        <v>2008</v>
      </c>
      <c r="AQ3811" s="113" t="s">
        <v>5236</v>
      </c>
      <c r="AR3811" s="113" t="s">
        <v>25750</v>
      </c>
      <c r="AS3811" s="113" t="s">
        <v>14</v>
      </c>
      <c r="AT3811" s="113" t="s">
        <v>14</v>
      </c>
      <c r="AU3811" s="113" t="s">
        <v>16229</v>
      </c>
      <c r="AV3811" s="113" t="s">
        <v>14</v>
      </c>
    </row>
    <row r="3812" spans="1:49">
      <c r="A3812" s="116" t="s">
        <v>9184</v>
      </c>
      <c r="C3812" s="113" t="s">
        <v>667</v>
      </c>
      <c r="E3812" s="113" t="s">
        <v>97</v>
      </c>
      <c r="F3812" s="113" t="s">
        <v>8</v>
      </c>
      <c r="G3812" s="114">
        <v>31548</v>
      </c>
      <c r="H3812" s="113" t="s">
        <v>16230</v>
      </c>
      <c r="I3812" s="113" t="s">
        <v>9866</v>
      </c>
      <c r="J3812" s="113" t="s">
        <v>9872</v>
      </c>
      <c r="K3812" s="113" t="s">
        <v>18361</v>
      </c>
      <c r="L3812" s="113">
        <v>85242394097</v>
      </c>
      <c r="M3812" s="113" t="s">
        <v>18362</v>
      </c>
      <c r="O3812" s="113" t="s">
        <v>10885</v>
      </c>
      <c r="P3812" s="113" t="s">
        <v>18363</v>
      </c>
      <c r="Q3812" s="113" t="s">
        <v>18364</v>
      </c>
      <c r="R3812" s="113">
        <v>15</v>
      </c>
      <c r="S3812" s="113" t="s">
        <v>13</v>
      </c>
      <c r="T3812" s="113" t="s">
        <v>18365</v>
      </c>
      <c r="U3812" s="113" t="s">
        <v>18366</v>
      </c>
      <c r="V3812" s="114">
        <v>40289</v>
      </c>
      <c r="W3812" s="114">
        <v>40179</v>
      </c>
      <c r="X3812" s="113" t="s">
        <v>18367</v>
      </c>
      <c r="Y3812" s="114">
        <v>40907</v>
      </c>
      <c r="Z3812" s="114">
        <v>40909</v>
      </c>
      <c r="AA3812" s="113">
        <v>31</v>
      </c>
      <c r="AB3812" s="113" t="s">
        <v>9</v>
      </c>
      <c r="AC3812" s="113">
        <v>34</v>
      </c>
      <c r="AD3812" s="113" t="s">
        <v>18</v>
      </c>
      <c r="AE3812" s="114">
        <v>44105</v>
      </c>
      <c r="AF3812" s="113">
        <v>10</v>
      </c>
      <c r="AG3812" s="113">
        <v>9</v>
      </c>
      <c r="AH3812" s="113" t="s">
        <v>16226</v>
      </c>
      <c r="AI3812" s="117" t="s">
        <v>12147</v>
      </c>
      <c r="AK3812" s="114">
        <v>45505</v>
      </c>
      <c r="AL3812" s="113">
        <v>40</v>
      </c>
      <c r="AM3812" s="113" t="s">
        <v>9870</v>
      </c>
      <c r="AN3812" s="113" t="s">
        <v>17701</v>
      </c>
      <c r="AO3812" s="113" t="s">
        <v>572</v>
      </c>
      <c r="AP3812" s="113">
        <v>2009</v>
      </c>
      <c r="AQ3812" s="113" t="s">
        <v>8</v>
      </c>
      <c r="AR3812" s="113" t="s">
        <v>18368</v>
      </c>
      <c r="AS3812" s="113" t="s">
        <v>14</v>
      </c>
      <c r="AT3812" s="113" t="s">
        <v>14</v>
      </c>
      <c r="AU3812" s="113" t="s">
        <v>16229</v>
      </c>
      <c r="AV3812" s="113" t="s">
        <v>14</v>
      </c>
    </row>
    <row r="3813" spans="1:49">
      <c r="A3813" s="116" t="s">
        <v>2975</v>
      </c>
      <c r="B3813" s="113">
        <v>570017392</v>
      </c>
      <c r="C3813" s="113" t="s">
        <v>2347</v>
      </c>
      <c r="E3813" s="113" t="s">
        <v>30</v>
      </c>
      <c r="F3813" s="113" t="s">
        <v>8</v>
      </c>
      <c r="G3813" s="114">
        <v>31551</v>
      </c>
      <c r="H3813" s="113" t="s">
        <v>16218</v>
      </c>
      <c r="I3813" s="113" t="s">
        <v>9866</v>
      </c>
      <c r="J3813" s="113" t="s">
        <v>9872</v>
      </c>
      <c r="K3813" s="113" t="s">
        <v>34453</v>
      </c>
      <c r="L3813" s="113">
        <v>82188860392</v>
      </c>
      <c r="M3813" s="113" t="s">
        <v>10979</v>
      </c>
      <c r="O3813" s="113" t="s">
        <v>34454</v>
      </c>
      <c r="P3813" s="113" t="s">
        <v>34455</v>
      </c>
      <c r="Q3813" s="113" t="s">
        <v>34456</v>
      </c>
      <c r="R3813" s="113">
        <v>15</v>
      </c>
      <c r="S3813" s="113" t="s">
        <v>13</v>
      </c>
      <c r="T3813" s="113" t="s">
        <v>34457</v>
      </c>
      <c r="U3813" s="113" t="s">
        <v>34458</v>
      </c>
      <c r="V3813" s="114">
        <v>38397</v>
      </c>
      <c r="W3813" s="114">
        <v>38353</v>
      </c>
      <c r="X3813" s="113" t="s">
        <v>34459</v>
      </c>
      <c r="Y3813" s="114">
        <v>38775</v>
      </c>
      <c r="Z3813" s="114">
        <v>38777</v>
      </c>
      <c r="AA3813" s="113">
        <v>21</v>
      </c>
      <c r="AB3813" s="113" t="s">
        <v>24</v>
      </c>
      <c r="AC3813" s="113">
        <v>34</v>
      </c>
      <c r="AD3813" s="113" t="s">
        <v>18</v>
      </c>
      <c r="AE3813" s="114">
        <v>45566</v>
      </c>
      <c r="AF3813" s="113">
        <v>15</v>
      </c>
      <c r="AG3813" s="113">
        <v>8</v>
      </c>
      <c r="AH3813" s="113" t="s">
        <v>16263</v>
      </c>
      <c r="AI3813" s="117" t="s">
        <v>16264</v>
      </c>
      <c r="AK3813" s="114">
        <v>45302</v>
      </c>
      <c r="AL3813" s="113">
        <v>40</v>
      </c>
      <c r="AM3813" s="113" t="s">
        <v>9870</v>
      </c>
      <c r="AN3813" s="113" t="s">
        <v>16317</v>
      </c>
      <c r="AO3813" s="113" t="s">
        <v>188</v>
      </c>
      <c r="AP3813" s="113">
        <v>2008</v>
      </c>
      <c r="AQ3813" s="113" t="s">
        <v>8</v>
      </c>
      <c r="AR3813" s="113" t="s">
        <v>27493</v>
      </c>
      <c r="AS3813" s="113" t="s">
        <v>14</v>
      </c>
      <c r="AT3813" s="113" t="s">
        <v>14</v>
      </c>
      <c r="AU3813" s="113" t="s">
        <v>16229</v>
      </c>
      <c r="AV3813" s="113" t="s">
        <v>14</v>
      </c>
    </row>
    <row r="3814" spans="1:49">
      <c r="A3814" s="116" t="s">
        <v>9622</v>
      </c>
      <c r="C3814" s="113" t="s">
        <v>9623</v>
      </c>
      <c r="E3814" s="113" t="s">
        <v>30</v>
      </c>
      <c r="F3814" s="113" t="s">
        <v>395</v>
      </c>
      <c r="G3814" s="114">
        <v>31552</v>
      </c>
      <c r="H3814" s="113" t="s">
        <v>16230</v>
      </c>
      <c r="I3814" s="113" t="s">
        <v>9866</v>
      </c>
      <c r="J3814" s="113" t="s">
        <v>9867</v>
      </c>
      <c r="K3814" s="113" t="s">
        <v>41676</v>
      </c>
      <c r="M3814" s="113" t="s">
        <v>16035</v>
      </c>
      <c r="O3814" s="113" t="s">
        <v>16036</v>
      </c>
      <c r="P3814" s="113" t="s">
        <v>41677</v>
      </c>
      <c r="Q3814" s="113" t="s">
        <v>41678</v>
      </c>
      <c r="R3814" s="113">
        <v>15</v>
      </c>
      <c r="S3814" s="113" t="s">
        <v>13</v>
      </c>
      <c r="T3814" s="113" t="s">
        <v>41679</v>
      </c>
      <c r="U3814" s="113" t="s">
        <v>41680</v>
      </c>
      <c r="V3814" s="114">
        <v>42030</v>
      </c>
      <c r="W3814" s="114">
        <v>41944</v>
      </c>
      <c r="X3814" s="113" t="s">
        <v>41681</v>
      </c>
      <c r="Y3814" s="114">
        <v>42612</v>
      </c>
      <c r="Z3814" s="114">
        <v>42614</v>
      </c>
      <c r="AA3814" s="113">
        <v>21</v>
      </c>
      <c r="AB3814" s="113" t="s">
        <v>24</v>
      </c>
      <c r="AC3814" s="113">
        <v>32</v>
      </c>
      <c r="AD3814" s="113" t="s">
        <v>84</v>
      </c>
      <c r="AE3814" s="114">
        <v>44835</v>
      </c>
      <c r="AF3814" s="113">
        <v>12</v>
      </c>
      <c r="AG3814" s="113">
        <v>9</v>
      </c>
      <c r="AH3814" s="113" t="s">
        <v>9913</v>
      </c>
      <c r="AI3814" s="117" t="s">
        <v>1351</v>
      </c>
      <c r="AJ3814" s="113" t="s">
        <v>45509</v>
      </c>
      <c r="AK3814" s="114">
        <v>45120</v>
      </c>
      <c r="AL3814" s="113">
        <v>40</v>
      </c>
      <c r="AM3814" s="113" t="s">
        <v>9870</v>
      </c>
      <c r="AN3814" s="113" t="s">
        <v>16468</v>
      </c>
      <c r="AO3814" s="113" t="s">
        <v>31</v>
      </c>
      <c r="AP3814" s="113">
        <v>2013</v>
      </c>
      <c r="AQ3814" s="113" t="s">
        <v>8</v>
      </c>
      <c r="AR3814" s="113" t="s">
        <v>32847</v>
      </c>
      <c r="AS3814" s="113" t="s">
        <v>14</v>
      </c>
      <c r="AT3814" s="113" t="s">
        <v>14</v>
      </c>
      <c r="AU3814" s="113" t="s">
        <v>16229</v>
      </c>
      <c r="AV3814" s="113" t="s">
        <v>14</v>
      </c>
      <c r="AW3814" s="113" t="s">
        <v>14</v>
      </c>
    </row>
    <row r="3815" spans="1:49">
      <c r="A3815" s="116" t="s">
        <v>7670</v>
      </c>
      <c r="C3815" s="113" t="s">
        <v>1891</v>
      </c>
      <c r="E3815" s="113" t="s">
        <v>41</v>
      </c>
      <c r="F3815" s="113" t="s">
        <v>8</v>
      </c>
      <c r="G3815" s="114">
        <v>31555</v>
      </c>
      <c r="H3815" s="113" t="s">
        <v>16218</v>
      </c>
      <c r="I3815" s="113" t="s">
        <v>9866</v>
      </c>
      <c r="J3815" s="113" t="s">
        <v>9872</v>
      </c>
      <c r="K3815" s="113" t="s">
        <v>29997</v>
      </c>
      <c r="L3815" s="113">
        <v>82293098231</v>
      </c>
      <c r="M3815" s="113" t="s">
        <v>12430</v>
      </c>
      <c r="N3815" s="113" t="s">
        <v>16242</v>
      </c>
      <c r="O3815" s="113" t="s">
        <v>12431</v>
      </c>
      <c r="P3815" s="113" t="s">
        <v>29998</v>
      </c>
      <c r="Q3815" s="113" t="s">
        <v>29999</v>
      </c>
      <c r="R3815" s="113">
        <v>15</v>
      </c>
      <c r="S3815" s="113" t="s">
        <v>13</v>
      </c>
      <c r="T3815" s="113" t="s">
        <v>30000</v>
      </c>
      <c r="U3815" s="113" t="s">
        <v>30001</v>
      </c>
      <c r="V3815" s="114">
        <v>40581</v>
      </c>
      <c r="W3815" s="114">
        <v>40544</v>
      </c>
      <c r="X3815" s="113" t="s">
        <v>30002</v>
      </c>
      <c r="Y3815" s="114">
        <v>41271</v>
      </c>
      <c r="Z3815" s="114">
        <v>41275</v>
      </c>
      <c r="AA3815" s="113">
        <v>31</v>
      </c>
      <c r="AB3815" s="113" t="s">
        <v>9</v>
      </c>
      <c r="AC3815" s="113">
        <v>34</v>
      </c>
      <c r="AD3815" s="113" t="s">
        <v>18</v>
      </c>
      <c r="AE3815" s="114">
        <v>44835</v>
      </c>
      <c r="AF3815" s="113">
        <v>11</v>
      </c>
      <c r="AG3815" s="113">
        <v>9</v>
      </c>
      <c r="AH3815" s="113" t="s">
        <v>16226</v>
      </c>
      <c r="AI3815" s="117" t="s">
        <v>9891</v>
      </c>
      <c r="AK3815" s="114">
        <v>44670</v>
      </c>
      <c r="AL3815" s="113">
        <v>40</v>
      </c>
      <c r="AM3815" s="113" t="s">
        <v>9870</v>
      </c>
      <c r="AN3815" s="113" t="s">
        <v>30003</v>
      </c>
      <c r="AO3815" s="113" t="s">
        <v>7671</v>
      </c>
      <c r="AP3815" s="113">
        <v>2010</v>
      </c>
      <c r="AQ3815" s="113" t="s">
        <v>9905</v>
      </c>
      <c r="AR3815" s="113" t="s">
        <v>30004</v>
      </c>
      <c r="AS3815" s="113" t="s">
        <v>14</v>
      </c>
      <c r="AT3815" s="113" t="s">
        <v>14</v>
      </c>
      <c r="AU3815" s="113" t="s">
        <v>16229</v>
      </c>
      <c r="AV3815" s="113" t="s">
        <v>14</v>
      </c>
      <c r="AW3815" s="113" t="s">
        <v>14</v>
      </c>
    </row>
    <row r="3816" spans="1:49">
      <c r="A3816" s="116" t="s">
        <v>6129</v>
      </c>
      <c r="C3816" s="113" t="s">
        <v>6130</v>
      </c>
      <c r="F3816" s="113" t="s">
        <v>8</v>
      </c>
      <c r="G3816" s="114">
        <v>31555</v>
      </c>
      <c r="H3816" s="113" t="s">
        <v>16230</v>
      </c>
      <c r="I3816" s="113" t="s">
        <v>9866</v>
      </c>
      <c r="J3816" s="113" t="s">
        <v>9872</v>
      </c>
      <c r="K3816" s="113" t="s">
        <v>22100</v>
      </c>
      <c r="L3816" s="113">
        <v>81341376234</v>
      </c>
      <c r="M3816" s="113" t="s">
        <v>14107</v>
      </c>
      <c r="O3816" s="113" t="s">
        <v>14108</v>
      </c>
      <c r="P3816" s="113" t="s">
        <v>22101</v>
      </c>
      <c r="Q3816" s="113" t="s">
        <v>22102</v>
      </c>
      <c r="R3816" s="113">
        <v>15</v>
      </c>
      <c r="S3816" s="113" t="s">
        <v>13</v>
      </c>
      <c r="T3816" s="113" t="s">
        <v>22103</v>
      </c>
      <c r="U3816" s="113" t="s">
        <v>22104</v>
      </c>
      <c r="V3816" s="114">
        <v>41977</v>
      </c>
      <c r="W3816" s="114">
        <v>41883</v>
      </c>
      <c r="X3816" s="113" t="s">
        <v>22105</v>
      </c>
      <c r="Y3816" s="114">
        <v>42612</v>
      </c>
      <c r="Z3816" s="114">
        <v>42614</v>
      </c>
      <c r="AA3816" s="113">
        <v>13</v>
      </c>
      <c r="AB3816" s="113" t="s">
        <v>357</v>
      </c>
      <c r="AC3816" s="113">
        <v>14</v>
      </c>
      <c r="AD3816" s="113" t="s">
        <v>161</v>
      </c>
      <c r="AE3816" s="114">
        <v>43922</v>
      </c>
      <c r="AF3816" s="113">
        <v>18</v>
      </c>
      <c r="AG3816" s="113">
        <v>6</v>
      </c>
      <c r="AH3816" s="113" t="s">
        <v>16263</v>
      </c>
      <c r="AI3816" s="117" t="s">
        <v>16325</v>
      </c>
      <c r="AK3816" s="114">
        <v>45302</v>
      </c>
      <c r="AL3816" s="113">
        <v>10</v>
      </c>
      <c r="AM3816" s="113" t="s">
        <v>7836</v>
      </c>
      <c r="AN3816" s="113" t="s">
        <v>18143</v>
      </c>
      <c r="AO3816" s="113" t="s">
        <v>1229</v>
      </c>
      <c r="AP3816" s="113">
        <v>2001</v>
      </c>
      <c r="AQ3816" s="113" t="s">
        <v>8</v>
      </c>
      <c r="AR3816" s="113" t="s">
        <v>22106</v>
      </c>
      <c r="AS3816" s="113" t="s">
        <v>14</v>
      </c>
      <c r="AT3816" s="113" t="s">
        <v>14</v>
      </c>
      <c r="AU3816" s="113" t="s">
        <v>16229</v>
      </c>
      <c r="AV3816" s="113" t="s">
        <v>14</v>
      </c>
    </row>
    <row r="3817" spans="1:49">
      <c r="A3817" s="116" t="s">
        <v>7461</v>
      </c>
      <c r="C3817" s="113" t="s">
        <v>7462</v>
      </c>
      <c r="E3817" s="113" t="s">
        <v>30</v>
      </c>
      <c r="F3817" s="113" t="s">
        <v>37</v>
      </c>
      <c r="G3817" s="114">
        <v>31556</v>
      </c>
      <c r="H3817" s="113" t="s">
        <v>16230</v>
      </c>
      <c r="I3817" s="113" t="s">
        <v>9866</v>
      </c>
      <c r="J3817" s="113" t="s">
        <v>9872</v>
      </c>
      <c r="K3817" s="113" t="s">
        <v>38626</v>
      </c>
      <c r="L3817" s="113">
        <v>85242927868</v>
      </c>
      <c r="M3817" s="113" t="s">
        <v>38627</v>
      </c>
      <c r="O3817" s="113" t="s">
        <v>14205</v>
      </c>
      <c r="P3817" s="113" t="s">
        <v>38628</v>
      </c>
      <c r="Q3817" s="113" t="s">
        <v>38629</v>
      </c>
      <c r="R3817" s="113">
        <v>15</v>
      </c>
      <c r="S3817" s="113" t="s">
        <v>13</v>
      </c>
      <c r="T3817" s="113" t="s">
        <v>38630</v>
      </c>
      <c r="U3817" s="113" t="s">
        <v>38631</v>
      </c>
      <c r="V3817" s="114">
        <v>40179</v>
      </c>
      <c r="W3817" s="114">
        <v>40179</v>
      </c>
      <c r="X3817" s="113" t="s">
        <v>38632</v>
      </c>
      <c r="Y3817" s="114">
        <v>40906</v>
      </c>
      <c r="Z3817" s="114">
        <v>40909</v>
      </c>
      <c r="AA3817" s="113">
        <v>21</v>
      </c>
      <c r="AB3817" s="113" t="s">
        <v>24</v>
      </c>
      <c r="AC3817" s="113">
        <v>32</v>
      </c>
      <c r="AD3817" s="113" t="s">
        <v>84</v>
      </c>
      <c r="AE3817" s="114">
        <v>45017</v>
      </c>
      <c r="AF3817" s="113">
        <v>13</v>
      </c>
      <c r="AG3817" s="113">
        <v>8</v>
      </c>
      <c r="AH3817" s="113" t="s">
        <v>16263</v>
      </c>
      <c r="AI3817" s="117" t="s">
        <v>16264</v>
      </c>
      <c r="AK3817" s="114">
        <v>45302</v>
      </c>
      <c r="AL3817" s="113">
        <v>40</v>
      </c>
      <c r="AM3817" s="113" t="s">
        <v>9870</v>
      </c>
      <c r="AN3817" s="113" t="s">
        <v>16477</v>
      </c>
      <c r="AO3817" s="113" t="s">
        <v>153</v>
      </c>
      <c r="AP3817" s="113">
        <v>2010</v>
      </c>
      <c r="AQ3817" s="113" t="s">
        <v>8</v>
      </c>
      <c r="AR3817" s="113" t="s">
        <v>16947</v>
      </c>
      <c r="AS3817" s="113" t="s">
        <v>14</v>
      </c>
      <c r="AT3817" s="113" t="s">
        <v>14</v>
      </c>
      <c r="AU3817" s="113" t="s">
        <v>16229</v>
      </c>
      <c r="AV3817" s="113" t="s">
        <v>14</v>
      </c>
    </row>
    <row r="3818" spans="1:49">
      <c r="A3818" s="116" t="s">
        <v>7459</v>
      </c>
      <c r="C3818" s="113" t="s">
        <v>7460</v>
      </c>
      <c r="E3818" s="113" t="s">
        <v>41</v>
      </c>
      <c r="F3818" s="113" t="s">
        <v>196</v>
      </c>
      <c r="G3818" s="114">
        <v>31556</v>
      </c>
      <c r="H3818" s="113" t="s">
        <v>16230</v>
      </c>
      <c r="I3818" s="113" t="s">
        <v>9866</v>
      </c>
      <c r="J3818" s="113" t="s">
        <v>9872</v>
      </c>
      <c r="K3818" s="113" t="s">
        <v>21935</v>
      </c>
      <c r="L3818" s="113">
        <v>85241410867</v>
      </c>
      <c r="M3818" s="113" t="s">
        <v>15536</v>
      </c>
      <c r="O3818" s="113" t="s">
        <v>15537</v>
      </c>
      <c r="P3818" s="113" t="s">
        <v>21936</v>
      </c>
      <c r="Q3818" s="113" t="s">
        <v>21937</v>
      </c>
      <c r="R3818" s="113">
        <v>15</v>
      </c>
      <c r="S3818" s="113" t="s">
        <v>13</v>
      </c>
      <c r="T3818" s="113" t="s">
        <v>21938</v>
      </c>
      <c r="U3818" s="113" t="s">
        <v>21939</v>
      </c>
      <c r="V3818" s="114">
        <v>40179</v>
      </c>
      <c r="W3818" s="114">
        <v>40179</v>
      </c>
      <c r="X3818" s="113" t="s">
        <v>21940</v>
      </c>
      <c r="Y3818" s="114">
        <v>40906</v>
      </c>
      <c r="Z3818" s="114">
        <v>40909</v>
      </c>
      <c r="AA3818" s="113">
        <v>31</v>
      </c>
      <c r="AB3818" s="113" t="s">
        <v>9</v>
      </c>
      <c r="AC3818" s="113">
        <v>34</v>
      </c>
      <c r="AD3818" s="113" t="s">
        <v>18</v>
      </c>
      <c r="AE3818" s="114">
        <v>44470</v>
      </c>
      <c r="AF3818" s="113">
        <v>11</v>
      </c>
      <c r="AG3818" s="113">
        <v>9</v>
      </c>
      <c r="AH3818" s="113" t="s">
        <v>16226</v>
      </c>
      <c r="AI3818" s="117" t="s">
        <v>9891</v>
      </c>
      <c r="AK3818" s="114">
        <v>43556</v>
      </c>
      <c r="AL3818" s="113">
        <v>40</v>
      </c>
      <c r="AM3818" s="113" t="s">
        <v>9870</v>
      </c>
      <c r="AN3818" s="113" t="s">
        <v>16294</v>
      </c>
      <c r="AO3818" s="113" t="s">
        <v>279</v>
      </c>
      <c r="AP3818" s="113">
        <v>2007</v>
      </c>
      <c r="AQ3818" s="113" t="s">
        <v>8</v>
      </c>
      <c r="AR3818" s="113" t="s">
        <v>17619</v>
      </c>
      <c r="AS3818" s="113" t="s">
        <v>14</v>
      </c>
      <c r="AT3818" s="113" t="s">
        <v>14</v>
      </c>
      <c r="AU3818" s="113" t="s">
        <v>16229</v>
      </c>
      <c r="AV3818" s="113" t="s">
        <v>14</v>
      </c>
    </row>
    <row r="3819" spans="1:49">
      <c r="A3819" s="116" t="s">
        <v>5554</v>
      </c>
      <c r="C3819" s="113" t="s">
        <v>5555</v>
      </c>
      <c r="F3819" s="113" t="s">
        <v>8</v>
      </c>
      <c r="G3819" s="114">
        <v>31564</v>
      </c>
      <c r="H3819" s="113" t="s">
        <v>16230</v>
      </c>
      <c r="I3819" s="113" t="s">
        <v>9866</v>
      </c>
      <c r="J3819" s="113" t="s">
        <v>9872</v>
      </c>
      <c r="K3819" s="113" t="s">
        <v>42004</v>
      </c>
      <c r="L3819" s="113">
        <v>85298556766</v>
      </c>
      <c r="M3819" s="113" t="s">
        <v>13988</v>
      </c>
      <c r="O3819" s="113" t="s">
        <v>13989</v>
      </c>
      <c r="P3819" s="113" t="s">
        <v>42005</v>
      </c>
      <c r="Q3819" s="113" t="s">
        <v>42006</v>
      </c>
      <c r="R3819" s="113">
        <v>15</v>
      </c>
      <c r="S3819" s="113" t="s">
        <v>13</v>
      </c>
      <c r="T3819" s="113" t="s">
        <v>42007</v>
      </c>
      <c r="U3819" s="113" t="s">
        <v>42008</v>
      </c>
      <c r="V3819" s="114">
        <v>41977</v>
      </c>
      <c r="W3819" s="114">
        <v>41883</v>
      </c>
      <c r="X3819" s="113" t="s">
        <v>42009</v>
      </c>
      <c r="Y3819" s="114">
        <v>42612</v>
      </c>
      <c r="Z3819" s="114">
        <v>42614</v>
      </c>
      <c r="AA3819" s="113">
        <v>21</v>
      </c>
      <c r="AB3819" s="113" t="s">
        <v>24</v>
      </c>
      <c r="AC3819" s="113">
        <v>23</v>
      </c>
      <c r="AD3819" s="113" t="s">
        <v>78</v>
      </c>
      <c r="AE3819" s="114">
        <v>45200</v>
      </c>
      <c r="AF3819" s="113">
        <v>18</v>
      </c>
      <c r="AG3819" s="113">
        <v>10</v>
      </c>
      <c r="AH3819" s="113" t="s">
        <v>16263</v>
      </c>
      <c r="AI3819" s="117" t="s">
        <v>75</v>
      </c>
      <c r="AK3819" s="114">
        <v>43690</v>
      </c>
      <c r="AL3819" s="113">
        <v>17</v>
      </c>
      <c r="AM3819" s="113" t="s">
        <v>9982</v>
      </c>
      <c r="AN3819" s="113" t="s">
        <v>24819</v>
      </c>
      <c r="AO3819" s="113" t="s">
        <v>126</v>
      </c>
      <c r="AP3819" s="113">
        <v>2004</v>
      </c>
      <c r="AQ3819" s="113" t="s">
        <v>9889</v>
      </c>
      <c r="AR3819" s="113" t="s">
        <v>23401</v>
      </c>
      <c r="AS3819" s="113" t="s">
        <v>14</v>
      </c>
      <c r="AT3819" s="113" t="s">
        <v>14</v>
      </c>
      <c r="AU3819" s="113" t="s">
        <v>16229</v>
      </c>
      <c r="AV3819" s="113" t="s">
        <v>14</v>
      </c>
      <c r="AW3819" s="113" t="s">
        <v>14</v>
      </c>
    </row>
    <row r="3820" spans="1:49">
      <c r="A3820" s="116" t="s">
        <v>2858</v>
      </c>
      <c r="C3820" s="113" t="s">
        <v>2859</v>
      </c>
      <c r="E3820" s="113" t="s">
        <v>103</v>
      </c>
      <c r="F3820" s="113" t="s">
        <v>8</v>
      </c>
      <c r="G3820" s="114">
        <v>31567</v>
      </c>
      <c r="H3820" s="113" t="s">
        <v>16230</v>
      </c>
      <c r="I3820" s="113" t="s">
        <v>9866</v>
      </c>
      <c r="J3820" s="113" t="s">
        <v>9872</v>
      </c>
      <c r="K3820" s="113" t="s">
        <v>24100</v>
      </c>
      <c r="L3820" s="113">
        <v>82321728385</v>
      </c>
      <c r="M3820" s="113" t="s">
        <v>13733</v>
      </c>
      <c r="O3820" s="113" t="s">
        <v>24101</v>
      </c>
      <c r="P3820" s="113" t="s">
        <v>24102</v>
      </c>
      <c r="Q3820" s="113" t="s">
        <v>24103</v>
      </c>
      <c r="R3820" s="113">
        <v>15</v>
      </c>
      <c r="S3820" s="113" t="s">
        <v>13</v>
      </c>
      <c r="T3820" s="113" t="s">
        <v>24104</v>
      </c>
      <c r="U3820" s="113" t="s">
        <v>24105</v>
      </c>
      <c r="V3820" s="114">
        <v>40179</v>
      </c>
      <c r="W3820" s="114">
        <v>40179</v>
      </c>
      <c r="X3820" s="113" t="s">
        <v>24106</v>
      </c>
      <c r="Y3820" s="114">
        <v>40906</v>
      </c>
      <c r="Z3820" s="114">
        <v>40909</v>
      </c>
      <c r="AA3820" s="113">
        <v>23</v>
      </c>
      <c r="AB3820" s="113" t="s">
        <v>78</v>
      </c>
      <c r="AC3820" s="113">
        <v>34</v>
      </c>
      <c r="AD3820" s="113" t="s">
        <v>18</v>
      </c>
      <c r="AE3820" s="114">
        <v>45383</v>
      </c>
      <c r="AF3820" s="113">
        <v>12</v>
      </c>
      <c r="AG3820" s="113">
        <v>3</v>
      </c>
      <c r="AH3820" s="113" t="s">
        <v>16226</v>
      </c>
      <c r="AI3820" s="117" t="s">
        <v>302</v>
      </c>
      <c r="AK3820" s="114">
        <v>44652</v>
      </c>
      <c r="AL3820" s="113">
        <v>30</v>
      </c>
      <c r="AM3820" s="113" t="s">
        <v>9882</v>
      </c>
      <c r="AN3820" s="113" t="s">
        <v>16273</v>
      </c>
      <c r="AO3820" s="113" t="s">
        <v>107</v>
      </c>
      <c r="AP3820" s="113">
        <v>2007</v>
      </c>
      <c r="AQ3820" s="113" t="s">
        <v>8</v>
      </c>
      <c r="AR3820" s="113" t="s">
        <v>18188</v>
      </c>
      <c r="AS3820" s="113" t="s">
        <v>14</v>
      </c>
      <c r="AT3820" s="113" t="s">
        <v>14</v>
      </c>
      <c r="AU3820" s="113" t="s">
        <v>16229</v>
      </c>
      <c r="AV3820" s="113" t="s">
        <v>14</v>
      </c>
      <c r="AW3820" s="113" t="s">
        <v>14</v>
      </c>
    </row>
    <row r="3821" spans="1:49">
      <c r="A3821" s="116" t="s">
        <v>5451</v>
      </c>
      <c r="C3821" s="113" t="s">
        <v>986</v>
      </c>
      <c r="E3821" s="113" t="s">
        <v>208</v>
      </c>
      <c r="F3821" s="113" t="s">
        <v>196</v>
      </c>
      <c r="G3821" s="114">
        <v>31568</v>
      </c>
      <c r="H3821" s="113" t="s">
        <v>16230</v>
      </c>
      <c r="I3821" s="113" t="s">
        <v>9866</v>
      </c>
      <c r="J3821" s="113" t="s">
        <v>9872</v>
      </c>
      <c r="K3821" s="113" t="s">
        <v>46024</v>
      </c>
      <c r="L3821" s="113">
        <v>8229642080</v>
      </c>
      <c r="M3821" s="113" t="s">
        <v>34971</v>
      </c>
      <c r="O3821" s="113" t="s">
        <v>11354</v>
      </c>
      <c r="P3821" s="113" t="s">
        <v>34972</v>
      </c>
      <c r="Q3821" s="113" t="s">
        <v>34973</v>
      </c>
      <c r="R3821" s="113">
        <v>15</v>
      </c>
      <c r="S3821" s="113" t="s">
        <v>13</v>
      </c>
      <c r="T3821" s="113" t="s">
        <v>34974</v>
      </c>
      <c r="U3821" s="113" t="s">
        <v>34975</v>
      </c>
      <c r="V3821" s="114">
        <v>39965</v>
      </c>
      <c r="W3821" s="114">
        <v>39904</v>
      </c>
      <c r="X3821" s="113" t="s">
        <v>34976</v>
      </c>
      <c r="Y3821" s="114">
        <v>40542</v>
      </c>
      <c r="Z3821" s="114">
        <v>40544</v>
      </c>
      <c r="AA3821" s="113">
        <v>22</v>
      </c>
      <c r="AB3821" s="113" t="s">
        <v>25</v>
      </c>
      <c r="AC3821" s="113">
        <v>24</v>
      </c>
      <c r="AD3821" s="113" t="s">
        <v>47</v>
      </c>
      <c r="AE3821" s="114">
        <v>43556</v>
      </c>
      <c r="AF3821" s="113">
        <v>13</v>
      </c>
      <c r="AG3821" s="113">
        <v>0</v>
      </c>
      <c r="AH3821" s="113" t="s">
        <v>16226</v>
      </c>
      <c r="AI3821" s="117" t="s">
        <v>9875</v>
      </c>
      <c r="AK3821" s="114">
        <v>43556</v>
      </c>
      <c r="AL3821" s="113">
        <v>25</v>
      </c>
      <c r="AM3821" s="113" t="s">
        <v>9974</v>
      </c>
      <c r="AN3821" s="113" t="s">
        <v>16970</v>
      </c>
      <c r="AO3821" s="113" t="s">
        <v>396</v>
      </c>
      <c r="AP3821" s="113">
        <v>2007</v>
      </c>
      <c r="AQ3821" s="113" t="s">
        <v>9994</v>
      </c>
      <c r="AR3821" s="113" t="s">
        <v>17014</v>
      </c>
      <c r="AS3821" s="113" t="s">
        <v>14</v>
      </c>
      <c r="AT3821" s="113" t="s">
        <v>14</v>
      </c>
      <c r="AU3821" s="113" t="s">
        <v>16229</v>
      </c>
      <c r="AV3821" s="113" t="s">
        <v>14</v>
      </c>
    </row>
    <row r="3822" spans="1:49">
      <c r="A3822" s="116" t="s">
        <v>347</v>
      </c>
      <c r="C3822" s="113" t="s">
        <v>348</v>
      </c>
      <c r="E3822" s="113" t="s">
        <v>74</v>
      </c>
      <c r="F3822" s="113" t="s">
        <v>349</v>
      </c>
      <c r="G3822" s="114">
        <v>31569</v>
      </c>
      <c r="H3822" s="113" t="s">
        <v>16218</v>
      </c>
      <c r="I3822" s="113" t="s">
        <v>9866</v>
      </c>
      <c r="J3822" s="113" t="s">
        <v>9872</v>
      </c>
      <c r="K3822" s="113" t="s">
        <v>31698</v>
      </c>
      <c r="L3822" s="113">
        <v>85394270122</v>
      </c>
      <c r="M3822" s="113" t="s">
        <v>14166</v>
      </c>
      <c r="O3822" s="113" t="s">
        <v>10523</v>
      </c>
      <c r="P3822" s="113" t="s">
        <v>31699</v>
      </c>
      <c r="Q3822" s="113" t="s">
        <v>31700</v>
      </c>
      <c r="R3822" s="113">
        <v>15</v>
      </c>
      <c r="S3822" s="113" t="s">
        <v>13</v>
      </c>
      <c r="T3822" s="113" t="s">
        <v>31701</v>
      </c>
      <c r="U3822" s="113" t="s">
        <v>31702</v>
      </c>
      <c r="V3822" s="114">
        <v>40581</v>
      </c>
      <c r="W3822" s="114">
        <v>40544</v>
      </c>
      <c r="X3822" s="113" t="s">
        <v>31703</v>
      </c>
      <c r="Y3822" s="114">
        <v>41271</v>
      </c>
      <c r="Z3822" s="114">
        <v>41275</v>
      </c>
      <c r="AA3822" s="113">
        <v>31</v>
      </c>
      <c r="AB3822" s="113" t="s">
        <v>9</v>
      </c>
      <c r="AC3822" s="113">
        <v>33</v>
      </c>
      <c r="AD3822" s="113" t="s">
        <v>10</v>
      </c>
      <c r="AE3822" s="114">
        <v>45200</v>
      </c>
      <c r="AF3822" s="113">
        <v>12</v>
      </c>
      <c r="AG3822" s="113">
        <v>9</v>
      </c>
      <c r="AH3822" s="113" t="s">
        <v>16226</v>
      </c>
      <c r="AI3822" s="117" t="s">
        <v>9891</v>
      </c>
      <c r="AK3822" s="114">
        <v>45117</v>
      </c>
      <c r="AL3822" s="113">
        <v>40</v>
      </c>
      <c r="AM3822" s="113" t="s">
        <v>9870</v>
      </c>
      <c r="AN3822" s="113" t="s">
        <v>16670</v>
      </c>
      <c r="AO3822" s="113" t="s">
        <v>94</v>
      </c>
      <c r="AP3822" s="113">
        <v>2009</v>
      </c>
      <c r="AQ3822" s="113" t="s">
        <v>8</v>
      </c>
      <c r="AR3822" s="113" t="s">
        <v>31704</v>
      </c>
      <c r="AS3822" s="113" t="s">
        <v>14</v>
      </c>
      <c r="AT3822" s="113" t="s">
        <v>14</v>
      </c>
      <c r="AU3822" s="113" t="s">
        <v>16229</v>
      </c>
      <c r="AV3822" s="113" t="s">
        <v>14</v>
      </c>
    </row>
    <row r="3823" spans="1:49">
      <c r="A3823" s="116" t="s">
        <v>9605</v>
      </c>
      <c r="C3823" s="113" t="s">
        <v>366</v>
      </c>
      <c r="E3823" s="113" t="s">
        <v>74</v>
      </c>
      <c r="F3823" s="113" t="s">
        <v>8</v>
      </c>
      <c r="G3823" s="114">
        <v>31570</v>
      </c>
      <c r="H3823" s="113" t="s">
        <v>16230</v>
      </c>
      <c r="I3823" s="113" t="s">
        <v>9866</v>
      </c>
      <c r="J3823" s="113" t="s">
        <v>9872</v>
      </c>
      <c r="K3823" s="113" t="s">
        <v>32943</v>
      </c>
      <c r="L3823" s="113">
        <v>0</v>
      </c>
      <c r="M3823" s="113" t="s">
        <v>32944</v>
      </c>
      <c r="O3823" s="113" t="s">
        <v>11110</v>
      </c>
      <c r="P3823" s="113" t="s">
        <v>32945</v>
      </c>
      <c r="Q3823" s="113" t="s">
        <v>32946</v>
      </c>
      <c r="R3823" s="113">
        <v>15</v>
      </c>
      <c r="S3823" s="113" t="s">
        <v>13</v>
      </c>
      <c r="T3823" s="113" t="s">
        <v>32947</v>
      </c>
      <c r="U3823" s="113" t="s">
        <v>21648</v>
      </c>
      <c r="V3823" s="114">
        <v>39965</v>
      </c>
      <c r="W3823" s="114">
        <v>39904</v>
      </c>
      <c r="X3823" s="113" t="s">
        <v>32948</v>
      </c>
      <c r="Y3823" s="114">
        <v>40542</v>
      </c>
      <c r="Z3823" s="114">
        <v>40544</v>
      </c>
      <c r="AA3823" s="113">
        <v>22</v>
      </c>
      <c r="AB3823" s="113" t="s">
        <v>25</v>
      </c>
      <c r="AC3823" s="113">
        <v>31</v>
      </c>
      <c r="AD3823" s="113" t="s">
        <v>9</v>
      </c>
      <c r="AE3823" s="114">
        <v>43009</v>
      </c>
      <c r="AF3823" s="113">
        <v>11</v>
      </c>
      <c r="AG3823" s="113">
        <v>6</v>
      </c>
      <c r="AH3823" s="113" t="s">
        <v>16226</v>
      </c>
      <c r="AI3823" s="117" t="s">
        <v>9875</v>
      </c>
      <c r="AK3823" s="114">
        <v>43009</v>
      </c>
      <c r="AL3823" s="113">
        <v>40</v>
      </c>
      <c r="AM3823" s="113" t="s">
        <v>9870</v>
      </c>
      <c r="AN3823" s="113" t="s">
        <v>16670</v>
      </c>
      <c r="AO3823" s="113" t="s">
        <v>94</v>
      </c>
      <c r="AP3823" s="113">
        <v>2011</v>
      </c>
      <c r="AQ3823" s="113" t="s">
        <v>5236</v>
      </c>
      <c r="AR3823" s="113" t="s">
        <v>21524</v>
      </c>
      <c r="AS3823" s="113" t="s">
        <v>14</v>
      </c>
      <c r="AT3823" s="113" t="s">
        <v>14</v>
      </c>
      <c r="AU3823" s="113" t="s">
        <v>16229</v>
      </c>
      <c r="AV3823" s="113" t="s">
        <v>14</v>
      </c>
      <c r="AW3823" s="113" t="s">
        <v>14</v>
      </c>
    </row>
    <row r="3824" spans="1:49">
      <c r="A3824" s="116" t="s">
        <v>2115</v>
      </c>
      <c r="C3824" s="113" t="s">
        <v>2116</v>
      </c>
      <c r="E3824" s="113" t="s">
        <v>103</v>
      </c>
      <c r="F3824" s="113" t="s">
        <v>8</v>
      </c>
      <c r="G3824" s="114">
        <v>31571</v>
      </c>
      <c r="H3824" s="113" t="s">
        <v>16230</v>
      </c>
      <c r="I3824" s="113" t="s">
        <v>9866</v>
      </c>
      <c r="J3824" s="113" t="s">
        <v>9867</v>
      </c>
      <c r="K3824" s="113" t="s">
        <v>21966</v>
      </c>
      <c r="L3824" s="113">
        <v>81387501142</v>
      </c>
      <c r="M3824" s="113" t="s">
        <v>21967</v>
      </c>
      <c r="O3824" s="113" t="s">
        <v>21968</v>
      </c>
      <c r="P3824" s="113" t="s">
        <v>21969</v>
      </c>
      <c r="Q3824" s="113" t="s">
        <v>21970</v>
      </c>
      <c r="R3824" s="113">
        <v>15</v>
      </c>
      <c r="S3824" s="113" t="s">
        <v>13</v>
      </c>
      <c r="T3824" s="113" t="s">
        <v>21971</v>
      </c>
      <c r="U3824" s="113" t="s">
        <v>21972</v>
      </c>
      <c r="V3824" s="114">
        <v>40630</v>
      </c>
      <c r="W3824" s="114">
        <v>40544</v>
      </c>
      <c r="X3824" s="113" t="s">
        <v>21973</v>
      </c>
      <c r="Y3824" s="114">
        <v>41271</v>
      </c>
      <c r="Z3824" s="114">
        <v>41275</v>
      </c>
      <c r="AA3824" s="113">
        <v>23</v>
      </c>
      <c r="AB3824" s="113" t="s">
        <v>78</v>
      </c>
      <c r="AC3824" s="113">
        <v>32</v>
      </c>
      <c r="AD3824" s="113" t="s">
        <v>84</v>
      </c>
      <c r="AE3824" s="114">
        <v>44470</v>
      </c>
      <c r="AF3824" s="113">
        <v>8</v>
      </c>
      <c r="AG3824" s="113">
        <v>9</v>
      </c>
      <c r="AH3824" s="113" t="s">
        <v>16226</v>
      </c>
      <c r="AI3824" s="117" t="s">
        <v>104</v>
      </c>
      <c r="AK3824" s="114">
        <v>45200</v>
      </c>
      <c r="AL3824" s="113">
        <v>30</v>
      </c>
      <c r="AM3824" s="113" t="s">
        <v>9882</v>
      </c>
      <c r="AN3824" s="113" t="s">
        <v>16273</v>
      </c>
      <c r="AO3824" s="113" t="s">
        <v>107</v>
      </c>
      <c r="AP3824" s="113">
        <v>2009</v>
      </c>
      <c r="AQ3824" s="113" t="s">
        <v>37</v>
      </c>
      <c r="AR3824" s="113" t="s">
        <v>24004</v>
      </c>
      <c r="AS3824" s="113" t="s">
        <v>14</v>
      </c>
      <c r="AT3824" s="113" t="s">
        <v>14</v>
      </c>
      <c r="AU3824" s="113" t="s">
        <v>16229</v>
      </c>
      <c r="AV3824" s="113" t="s">
        <v>14</v>
      </c>
    </row>
    <row r="3825" spans="1:49">
      <c r="A3825" s="116" t="s">
        <v>9146</v>
      </c>
      <c r="C3825" s="113" t="s">
        <v>9147</v>
      </c>
      <c r="E3825" s="113" t="s">
        <v>17</v>
      </c>
      <c r="F3825" s="113" t="s">
        <v>8</v>
      </c>
      <c r="G3825" s="114">
        <v>31571</v>
      </c>
      <c r="H3825" s="113" t="s">
        <v>16218</v>
      </c>
      <c r="I3825" s="113" t="s">
        <v>9866</v>
      </c>
      <c r="J3825" s="113" t="s">
        <v>9872</v>
      </c>
      <c r="K3825" s="113" t="s">
        <v>29176</v>
      </c>
      <c r="L3825" s="113">
        <v>85241169606</v>
      </c>
      <c r="M3825" s="113" t="s">
        <v>11905</v>
      </c>
      <c r="O3825" s="113" t="s">
        <v>11906</v>
      </c>
      <c r="P3825" s="113" t="s">
        <v>29177</v>
      </c>
      <c r="Q3825" s="113" t="s">
        <v>16244</v>
      </c>
      <c r="R3825" s="113">
        <v>15</v>
      </c>
      <c r="S3825" s="113" t="s">
        <v>13</v>
      </c>
      <c r="T3825" s="113" t="s">
        <v>29178</v>
      </c>
      <c r="U3825" s="113" t="s">
        <v>29179</v>
      </c>
      <c r="V3825" s="114">
        <v>43608</v>
      </c>
      <c r="W3825" s="114">
        <v>43525</v>
      </c>
      <c r="X3825" s="113" t="s">
        <v>22929</v>
      </c>
      <c r="Y3825" s="114">
        <v>43891</v>
      </c>
      <c r="Z3825" s="114">
        <v>43891</v>
      </c>
      <c r="AA3825" s="113">
        <v>31</v>
      </c>
      <c r="AB3825" s="113" t="s">
        <v>9</v>
      </c>
      <c r="AC3825" s="113">
        <v>32</v>
      </c>
      <c r="AD3825" s="113" t="s">
        <v>84</v>
      </c>
      <c r="AE3825" s="114">
        <v>45444</v>
      </c>
      <c r="AF3825" s="113">
        <v>5</v>
      </c>
      <c r="AG3825" s="113">
        <v>3</v>
      </c>
      <c r="AH3825" s="113" t="s">
        <v>16226</v>
      </c>
      <c r="AI3825" s="117" t="s">
        <v>11907</v>
      </c>
      <c r="AK3825" s="114">
        <v>44670</v>
      </c>
      <c r="AL3825" s="113">
        <v>40</v>
      </c>
      <c r="AM3825" s="113" t="s">
        <v>9870</v>
      </c>
      <c r="AN3825" s="113" t="s">
        <v>22745</v>
      </c>
      <c r="AO3825" s="113" t="s">
        <v>1140</v>
      </c>
      <c r="AP3825" s="113">
        <v>2009</v>
      </c>
      <c r="AQ3825" s="113" t="s">
        <v>5236</v>
      </c>
      <c r="AR3825" s="113" t="s">
        <v>19281</v>
      </c>
      <c r="AS3825" s="113" t="s">
        <v>14</v>
      </c>
      <c r="AT3825" s="113" t="s">
        <v>14</v>
      </c>
      <c r="AU3825" s="113" t="s">
        <v>16229</v>
      </c>
      <c r="AV3825" s="113" t="s">
        <v>14</v>
      </c>
      <c r="AW3825" s="113" t="s">
        <v>14</v>
      </c>
    </row>
    <row r="3826" spans="1:49">
      <c r="A3826" s="116" t="s">
        <v>6017</v>
      </c>
      <c r="C3826" s="113" t="s">
        <v>6018</v>
      </c>
      <c r="E3826" s="113" t="s">
        <v>945</v>
      </c>
      <c r="F3826" s="113" t="s">
        <v>8</v>
      </c>
      <c r="G3826" s="114">
        <v>31572</v>
      </c>
      <c r="H3826" s="113" t="s">
        <v>16230</v>
      </c>
      <c r="I3826" s="113" t="s">
        <v>9866</v>
      </c>
      <c r="J3826" s="113" t="s">
        <v>9867</v>
      </c>
      <c r="K3826" s="113" t="s">
        <v>31952</v>
      </c>
      <c r="L3826" s="113">
        <v>82290217376</v>
      </c>
      <c r="M3826" s="113" t="s">
        <v>11164</v>
      </c>
      <c r="O3826" s="113" t="s">
        <v>31953</v>
      </c>
      <c r="P3826" s="113" t="s">
        <v>31954</v>
      </c>
      <c r="Q3826" s="113" t="s">
        <v>31955</v>
      </c>
      <c r="R3826" s="113">
        <v>15</v>
      </c>
      <c r="S3826" s="113" t="s">
        <v>13</v>
      </c>
      <c r="T3826" s="113" t="s">
        <v>31956</v>
      </c>
      <c r="U3826" s="113" t="s">
        <v>31957</v>
      </c>
      <c r="V3826" s="114">
        <v>40210</v>
      </c>
      <c r="W3826" s="114">
        <v>40179</v>
      </c>
      <c r="X3826" s="113" t="s">
        <v>31958</v>
      </c>
      <c r="Y3826" s="114">
        <v>40906</v>
      </c>
      <c r="Z3826" s="114">
        <v>40909</v>
      </c>
      <c r="AA3826" s="113">
        <v>31</v>
      </c>
      <c r="AB3826" s="113" t="s">
        <v>9</v>
      </c>
      <c r="AC3826" s="113">
        <v>32</v>
      </c>
      <c r="AD3826" s="113" t="s">
        <v>84</v>
      </c>
      <c r="AE3826" s="114">
        <v>45017</v>
      </c>
      <c r="AF3826" s="113">
        <v>13</v>
      </c>
      <c r="AG3826" s="113">
        <v>3</v>
      </c>
      <c r="AH3826" s="113" t="s">
        <v>16226</v>
      </c>
      <c r="AI3826" s="117" t="s">
        <v>9875</v>
      </c>
      <c r="AK3826" s="114">
        <v>45017</v>
      </c>
      <c r="AL3826" s="113">
        <v>40</v>
      </c>
      <c r="AM3826" s="113" t="s">
        <v>9870</v>
      </c>
      <c r="AN3826" s="113" t="s">
        <v>16586</v>
      </c>
      <c r="AO3826" s="113" t="s">
        <v>677</v>
      </c>
      <c r="AP3826" s="113">
        <v>2009</v>
      </c>
      <c r="AQ3826" s="113" t="s">
        <v>2307</v>
      </c>
      <c r="AR3826" s="113" t="s">
        <v>18328</v>
      </c>
      <c r="AS3826" s="113" t="s">
        <v>14</v>
      </c>
      <c r="AT3826" s="113" t="s">
        <v>14</v>
      </c>
      <c r="AU3826" s="113" t="s">
        <v>16229</v>
      </c>
      <c r="AV3826" s="113" t="s">
        <v>14</v>
      </c>
      <c r="AW3826" s="113" t="s">
        <v>14</v>
      </c>
    </row>
    <row r="3827" spans="1:49">
      <c r="A3827" s="116" t="s">
        <v>487</v>
      </c>
      <c r="C3827" s="113" t="s">
        <v>488</v>
      </c>
      <c r="E3827" s="113" t="s">
        <v>103</v>
      </c>
      <c r="F3827" s="113" t="s">
        <v>8</v>
      </c>
      <c r="G3827" s="114">
        <v>31575</v>
      </c>
      <c r="H3827" s="113" t="s">
        <v>16230</v>
      </c>
      <c r="I3827" s="113" t="s">
        <v>9866</v>
      </c>
      <c r="J3827" s="113" t="s">
        <v>9872</v>
      </c>
      <c r="K3827" s="113" t="s">
        <v>45064</v>
      </c>
      <c r="L3827" s="113">
        <v>85395684750</v>
      </c>
      <c r="M3827" s="113" t="s">
        <v>13758</v>
      </c>
      <c r="O3827" s="113" t="s">
        <v>45065</v>
      </c>
      <c r="P3827" s="113" t="s">
        <v>45066</v>
      </c>
      <c r="Q3827" s="113" t="s">
        <v>45067</v>
      </c>
      <c r="R3827" s="113">
        <v>15</v>
      </c>
      <c r="S3827" s="113" t="s">
        <v>13</v>
      </c>
      <c r="T3827" s="113" t="s">
        <v>45068</v>
      </c>
      <c r="U3827" s="113" t="s">
        <v>45069</v>
      </c>
      <c r="V3827" s="114">
        <v>40179</v>
      </c>
      <c r="W3827" s="114">
        <v>40179</v>
      </c>
      <c r="X3827" s="113" t="s">
        <v>45070</v>
      </c>
      <c r="Y3827" s="114">
        <v>40906</v>
      </c>
      <c r="Z3827" s="114">
        <v>40909</v>
      </c>
      <c r="AA3827" s="113">
        <v>23</v>
      </c>
      <c r="AB3827" s="113" t="s">
        <v>78</v>
      </c>
      <c r="AC3827" s="113">
        <v>33</v>
      </c>
      <c r="AD3827" s="113" t="s">
        <v>10</v>
      </c>
      <c r="AE3827" s="114">
        <v>44652</v>
      </c>
      <c r="AF3827" s="113">
        <v>10</v>
      </c>
      <c r="AG3827" s="113">
        <v>3</v>
      </c>
      <c r="AH3827" s="113" t="s">
        <v>16226</v>
      </c>
      <c r="AI3827" s="117" t="s">
        <v>302</v>
      </c>
      <c r="AK3827" s="114">
        <v>44652</v>
      </c>
      <c r="AL3827" s="113">
        <v>30</v>
      </c>
      <c r="AM3827" s="113" t="s">
        <v>9882</v>
      </c>
      <c r="AN3827" s="113" t="s">
        <v>16273</v>
      </c>
      <c r="AO3827" s="113" t="s">
        <v>107</v>
      </c>
      <c r="AP3827" s="113">
        <v>2007</v>
      </c>
      <c r="AQ3827" s="113" t="s">
        <v>8</v>
      </c>
      <c r="AR3827" s="113" t="s">
        <v>19217</v>
      </c>
      <c r="AS3827" s="113" t="s">
        <v>14</v>
      </c>
      <c r="AT3827" s="113" t="s">
        <v>14</v>
      </c>
      <c r="AU3827" s="113" t="s">
        <v>16229</v>
      </c>
      <c r="AV3827" s="113" t="s">
        <v>14</v>
      </c>
      <c r="AW3827" s="113" t="s">
        <v>14</v>
      </c>
    </row>
    <row r="3828" spans="1:49">
      <c r="A3828" s="116" t="s">
        <v>537</v>
      </c>
      <c r="C3828" s="113" t="s">
        <v>538</v>
      </c>
      <c r="E3828" s="113" t="s">
        <v>539</v>
      </c>
      <c r="F3828" s="113" t="s">
        <v>540</v>
      </c>
      <c r="G3828" s="114">
        <v>31577</v>
      </c>
      <c r="H3828" s="113" t="s">
        <v>16218</v>
      </c>
      <c r="I3828" s="113" t="s">
        <v>9866</v>
      </c>
      <c r="J3828" s="113" t="s">
        <v>9872</v>
      </c>
      <c r="K3828" s="113" t="s">
        <v>38990</v>
      </c>
      <c r="L3828" s="113">
        <v>85241202903</v>
      </c>
      <c r="M3828" s="113" t="s">
        <v>10131</v>
      </c>
      <c r="O3828" s="113" t="s">
        <v>10068</v>
      </c>
      <c r="P3828" s="113" t="s">
        <v>38991</v>
      </c>
      <c r="Q3828" s="113" t="s">
        <v>38992</v>
      </c>
      <c r="R3828" s="113">
        <v>15</v>
      </c>
      <c r="S3828" s="113" t="s">
        <v>13</v>
      </c>
      <c r="T3828" s="113" t="s">
        <v>38993</v>
      </c>
      <c r="U3828" s="113" t="s">
        <v>38994</v>
      </c>
      <c r="V3828" s="114">
        <v>40179</v>
      </c>
      <c r="W3828" s="114">
        <v>40179</v>
      </c>
      <c r="X3828" s="113" t="s">
        <v>38995</v>
      </c>
      <c r="Y3828" s="114">
        <v>40906</v>
      </c>
      <c r="Z3828" s="114">
        <v>40909</v>
      </c>
      <c r="AA3828" s="113">
        <v>21</v>
      </c>
      <c r="AB3828" s="113" t="s">
        <v>24</v>
      </c>
      <c r="AC3828" s="113">
        <v>33</v>
      </c>
      <c r="AD3828" s="113" t="s">
        <v>10</v>
      </c>
      <c r="AE3828" s="114">
        <v>44652</v>
      </c>
      <c r="AF3828" s="113">
        <v>12</v>
      </c>
      <c r="AG3828" s="113">
        <v>8</v>
      </c>
      <c r="AH3828" s="113" t="s">
        <v>16226</v>
      </c>
      <c r="AI3828" s="117" t="s">
        <v>10052</v>
      </c>
      <c r="AK3828" s="114">
        <v>44652</v>
      </c>
      <c r="AL3828" s="113">
        <v>45</v>
      </c>
      <c r="AM3828" s="113" t="s">
        <v>9922</v>
      </c>
      <c r="AN3828" s="113" t="s">
        <v>16530</v>
      </c>
      <c r="AO3828" s="113" t="s">
        <v>541</v>
      </c>
      <c r="AP3828" s="113">
        <v>2017</v>
      </c>
      <c r="AQ3828" s="113" t="s">
        <v>8</v>
      </c>
      <c r="AR3828" s="113" t="s">
        <v>18716</v>
      </c>
      <c r="AS3828" s="113" t="s">
        <v>14</v>
      </c>
      <c r="AT3828" s="113" t="s">
        <v>14</v>
      </c>
      <c r="AU3828" s="113" t="s">
        <v>16229</v>
      </c>
      <c r="AV3828" s="113" t="s">
        <v>14</v>
      </c>
      <c r="AW3828" s="113" t="s">
        <v>14</v>
      </c>
    </row>
    <row r="3829" spans="1:49">
      <c r="A3829" s="116" t="s">
        <v>5373</v>
      </c>
      <c r="C3829" s="113" t="s">
        <v>5374</v>
      </c>
      <c r="F3829" s="113" t="s">
        <v>3537</v>
      </c>
      <c r="G3829" s="114">
        <v>31580</v>
      </c>
      <c r="H3829" s="113" t="s">
        <v>16230</v>
      </c>
      <c r="I3829" s="113" t="s">
        <v>9866</v>
      </c>
      <c r="J3829" s="113" t="s">
        <v>9867</v>
      </c>
      <c r="K3829" s="113" t="s">
        <v>33146</v>
      </c>
      <c r="L3829" s="113">
        <v>81241431697</v>
      </c>
      <c r="M3829" s="113" t="s">
        <v>16125</v>
      </c>
      <c r="O3829" s="113" t="s">
        <v>11254</v>
      </c>
      <c r="P3829" s="113" t="s">
        <v>33147</v>
      </c>
      <c r="Q3829" s="113" t="s">
        <v>33148</v>
      </c>
      <c r="R3829" s="113">
        <v>15</v>
      </c>
      <c r="S3829" s="113" t="s">
        <v>13</v>
      </c>
      <c r="T3829" s="113" t="s">
        <v>33149</v>
      </c>
      <c r="U3829" s="113" t="s">
        <v>33150</v>
      </c>
      <c r="V3829" s="114">
        <v>41977</v>
      </c>
      <c r="W3829" s="114">
        <v>41883</v>
      </c>
      <c r="X3829" s="113" t="s">
        <v>33151</v>
      </c>
      <c r="Y3829" s="114">
        <v>42643</v>
      </c>
      <c r="Z3829" s="114">
        <v>42614</v>
      </c>
      <c r="AA3829" s="113">
        <v>21</v>
      </c>
      <c r="AB3829" s="113" t="s">
        <v>24</v>
      </c>
      <c r="AC3829" s="113">
        <v>31</v>
      </c>
      <c r="AD3829" s="113" t="s">
        <v>9</v>
      </c>
      <c r="AE3829" s="114">
        <v>45566</v>
      </c>
      <c r="AF3829" s="113">
        <v>15</v>
      </c>
      <c r="AG3829" s="113">
        <v>3</v>
      </c>
      <c r="AH3829" s="113" t="s">
        <v>16263</v>
      </c>
      <c r="AI3829" s="117" t="s">
        <v>16264</v>
      </c>
      <c r="AK3829" s="114">
        <v>45302</v>
      </c>
      <c r="AL3829" s="113">
        <v>17</v>
      </c>
      <c r="AM3829" s="113" t="s">
        <v>9982</v>
      </c>
      <c r="AN3829" s="113" t="s">
        <v>20607</v>
      </c>
      <c r="AO3829" s="113" t="s">
        <v>2247</v>
      </c>
      <c r="AP3829" s="113">
        <v>2004</v>
      </c>
      <c r="AQ3829" s="113" t="s">
        <v>8</v>
      </c>
      <c r="AR3829" s="113" t="s">
        <v>16302</v>
      </c>
      <c r="AS3829" s="113" t="s">
        <v>14</v>
      </c>
      <c r="AT3829" s="113" t="s">
        <v>14</v>
      </c>
      <c r="AU3829" s="113" t="s">
        <v>16229</v>
      </c>
      <c r="AV3829" s="113" t="s">
        <v>14</v>
      </c>
    </row>
    <row r="3830" spans="1:49">
      <c r="A3830" s="116" t="s">
        <v>6580</v>
      </c>
      <c r="C3830" s="113" t="s">
        <v>6581</v>
      </c>
      <c r="E3830" s="113" t="s">
        <v>34</v>
      </c>
      <c r="F3830" s="113" t="s">
        <v>136</v>
      </c>
      <c r="G3830" s="114">
        <v>31581</v>
      </c>
      <c r="H3830" s="113" t="s">
        <v>16230</v>
      </c>
      <c r="I3830" s="113" t="s">
        <v>9866</v>
      </c>
      <c r="J3830" s="113" t="s">
        <v>9872</v>
      </c>
      <c r="K3830" s="113" t="s">
        <v>24207</v>
      </c>
      <c r="L3830" s="113">
        <v>82121955294</v>
      </c>
      <c r="M3830" s="113" t="s">
        <v>16090</v>
      </c>
      <c r="O3830" s="113" t="s">
        <v>24208</v>
      </c>
      <c r="P3830" s="113" t="s">
        <v>24209</v>
      </c>
      <c r="Q3830" s="113" t="s">
        <v>24210</v>
      </c>
      <c r="R3830" s="113">
        <v>15</v>
      </c>
      <c r="S3830" s="113" t="s">
        <v>13</v>
      </c>
      <c r="T3830" s="113" t="s">
        <v>24211</v>
      </c>
      <c r="U3830" s="113" t="s">
        <v>24212</v>
      </c>
      <c r="V3830" s="114">
        <v>39904</v>
      </c>
      <c r="W3830" s="114">
        <v>39904</v>
      </c>
      <c r="X3830" s="113" t="s">
        <v>24213</v>
      </c>
      <c r="Y3830" s="114">
        <v>40542</v>
      </c>
      <c r="Z3830" s="114">
        <v>40544</v>
      </c>
      <c r="AA3830" s="113">
        <v>21</v>
      </c>
      <c r="AB3830" s="113" t="s">
        <v>24</v>
      </c>
      <c r="AC3830" s="113">
        <v>33</v>
      </c>
      <c r="AD3830" s="113" t="s">
        <v>10</v>
      </c>
      <c r="AE3830" s="114">
        <v>45200</v>
      </c>
      <c r="AF3830" s="113">
        <v>14</v>
      </c>
      <c r="AG3830" s="113">
        <v>3</v>
      </c>
      <c r="AH3830" s="113" t="s">
        <v>16263</v>
      </c>
      <c r="AI3830" s="117" t="s">
        <v>46596</v>
      </c>
      <c r="AK3830" s="114">
        <v>44197</v>
      </c>
      <c r="AL3830" s="113">
        <v>40</v>
      </c>
      <c r="AM3830" s="113" t="s">
        <v>9870</v>
      </c>
      <c r="AN3830" s="113" t="s">
        <v>19258</v>
      </c>
      <c r="AO3830" s="113" t="s">
        <v>1558</v>
      </c>
      <c r="AP3830" s="113">
        <v>2008</v>
      </c>
      <c r="AQ3830" s="113" t="s">
        <v>5236</v>
      </c>
      <c r="AR3830" s="113" t="s">
        <v>20969</v>
      </c>
      <c r="AS3830" s="113" t="s">
        <v>14</v>
      </c>
      <c r="AT3830" s="113" t="s">
        <v>14</v>
      </c>
      <c r="AU3830" s="113" t="s">
        <v>16229</v>
      </c>
      <c r="AV3830" s="113" t="s">
        <v>14</v>
      </c>
      <c r="AW3830" s="113" t="s">
        <v>14</v>
      </c>
    </row>
    <row r="3831" spans="1:49">
      <c r="A3831" s="116" t="s">
        <v>6747</v>
      </c>
      <c r="C3831" s="113" t="s">
        <v>6748</v>
      </c>
      <c r="E3831" s="113" t="s">
        <v>30</v>
      </c>
      <c r="F3831" s="113" t="s">
        <v>8</v>
      </c>
      <c r="G3831" s="114">
        <v>31581</v>
      </c>
      <c r="H3831" s="113" t="s">
        <v>16230</v>
      </c>
      <c r="I3831" s="113" t="s">
        <v>9866</v>
      </c>
      <c r="J3831" s="113" t="s">
        <v>9872</v>
      </c>
      <c r="K3831" s="113" t="s">
        <v>22581</v>
      </c>
      <c r="L3831" s="113">
        <v>85241147320</v>
      </c>
      <c r="M3831" s="113" t="s">
        <v>12683</v>
      </c>
      <c r="O3831" s="113" t="s">
        <v>12684</v>
      </c>
      <c r="P3831" s="113" t="s">
        <v>22582</v>
      </c>
      <c r="Q3831" s="113" t="s">
        <v>22583</v>
      </c>
      <c r="R3831" s="113">
        <v>15</v>
      </c>
      <c r="S3831" s="113" t="s">
        <v>13</v>
      </c>
      <c r="T3831" s="113" t="s">
        <v>22584</v>
      </c>
      <c r="U3831" s="113" t="s">
        <v>22585</v>
      </c>
      <c r="V3831" s="114">
        <v>40210</v>
      </c>
      <c r="W3831" s="114">
        <v>40179</v>
      </c>
      <c r="X3831" s="113" t="s">
        <v>22586</v>
      </c>
      <c r="Y3831" s="114">
        <v>40906</v>
      </c>
      <c r="Z3831" s="114">
        <v>40909</v>
      </c>
      <c r="AA3831" s="113">
        <v>21</v>
      </c>
      <c r="AB3831" s="113" t="s">
        <v>24</v>
      </c>
      <c r="AC3831" s="113">
        <v>33</v>
      </c>
      <c r="AD3831" s="113" t="s">
        <v>10</v>
      </c>
      <c r="AE3831" s="114">
        <v>45200</v>
      </c>
      <c r="AF3831" s="113">
        <v>13</v>
      </c>
      <c r="AG3831" s="113">
        <v>9</v>
      </c>
      <c r="AH3831" s="113" t="s">
        <v>16263</v>
      </c>
      <c r="AI3831" s="117" t="s">
        <v>16264</v>
      </c>
      <c r="AK3831" s="114">
        <v>45302</v>
      </c>
      <c r="AL3831" s="113">
        <v>40</v>
      </c>
      <c r="AM3831" s="113" t="s">
        <v>9870</v>
      </c>
      <c r="AN3831" s="113" t="s">
        <v>22587</v>
      </c>
      <c r="AO3831" s="113" t="s">
        <v>4899</v>
      </c>
      <c r="AP3831" s="113">
        <v>2010</v>
      </c>
      <c r="AQ3831" s="113" t="s">
        <v>5236</v>
      </c>
      <c r="AR3831" s="113" t="s">
        <v>21224</v>
      </c>
      <c r="AS3831" s="113" t="s">
        <v>14</v>
      </c>
      <c r="AT3831" s="113" t="s">
        <v>14</v>
      </c>
      <c r="AU3831" s="113" t="s">
        <v>16229</v>
      </c>
      <c r="AV3831" s="113" t="s">
        <v>14</v>
      </c>
    </row>
    <row r="3832" spans="1:49">
      <c r="A3832" s="116" t="s">
        <v>7476</v>
      </c>
      <c r="C3832" s="113" t="s">
        <v>911</v>
      </c>
      <c r="E3832" s="113" t="s">
        <v>7477</v>
      </c>
      <c r="F3832" s="113" t="s">
        <v>8</v>
      </c>
      <c r="G3832" s="114">
        <v>31590</v>
      </c>
      <c r="H3832" s="113" t="s">
        <v>16230</v>
      </c>
      <c r="I3832" s="113" t="s">
        <v>9866</v>
      </c>
      <c r="J3832" s="113" t="s">
        <v>9872</v>
      </c>
      <c r="K3832" s="113" t="s">
        <v>46422</v>
      </c>
      <c r="L3832" s="113">
        <v>85242839660</v>
      </c>
      <c r="M3832" s="113" t="s">
        <v>40939</v>
      </c>
      <c r="O3832" s="113" t="s">
        <v>13747</v>
      </c>
      <c r="P3832" s="113" t="s">
        <v>40940</v>
      </c>
      <c r="Q3832" s="113" t="s">
        <v>40941</v>
      </c>
      <c r="R3832" s="113">
        <v>15</v>
      </c>
      <c r="S3832" s="113" t="s">
        <v>13</v>
      </c>
      <c r="T3832" s="113" t="s">
        <v>40942</v>
      </c>
      <c r="U3832" s="113" t="s">
        <v>40943</v>
      </c>
      <c r="V3832" s="114">
        <v>40179</v>
      </c>
      <c r="W3832" s="114">
        <v>40179</v>
      </c>
      <c r="X3832" s="113" t="s">
        <v>40944</v>
      </c>
      <c r="Y3832" s="114">
        <v>40906</v>
      </c>
      <c r="Z3832" s="114">
        <v>40909</v>
      </c>
      <c r="AA3832" s="113">
        <v>23</v>
      </c>
      <c r="AB3832" s="113" t="s">
        <v>78</v>
      </c>
      <c r="AC3832" s="113">
        <v>33</v>
      </c>
      <c r="AD3832" s="113" t="s">
        <v>10</v>
      </c>
      <c r="AE3832" s="114">
        <v>45017</v>
      </c>
      <c r="AF3832" s="113">
        <v>11</v>
      </c>
      <c r="AG3832" s="113">
        <v>3</v>
      </c>
      <c r="AH3832" s="113" t="s">
        <v>16226</v>
      </c>
      <c r="AI3832" s="117" t="s">
        <v>302</v>
      </c>
      <c r="AK3832" s="114">
        <v>45017</v>
      </c>
      <c r="AL3832" s="113">
        <v>30</v>
      </c>
      <c r="AM3832" s="113" t="s">
        <v>9882</v>
      </c>
      <c r="AN3832" s="113" t="s">
        <v>16273</v>
      </c>
      <c r="AO3832" s="113" t="s">
        <v>107</v>
      </c>
      <c r="AP3832" s="113">
        <v>2007</v>
      </c>
      <c r="AQ3832" s="113" t="s">
        <v>8</v>
      </c>
      <c r="AR3832" s="113" t="s">
        <v>16274</v>
      </c>
      <c r="AS3832" s="113" t="s">
        <v>14</v>
      </c>
      <c r="AT3832" s="113" t="s">
        <v>14</v>
      </c>
      <c r="AU3832" s="113" t="s">
        <v>16229</v>
      </c>
      <c r="AV3832" s="113" t="s">
        <v>14</v>
      </c>
      <c r="AW3832" s="113" t="s">
        <v>14</v>
      </c>
    </row>
    <row r="3833" spans="1:49">
      <c r="A3833" s="116" t="s">
        <v>7949</v>
      </c>
      <c r="C3833" s="113" t="s">
        <v>7950</v>
      </c>
      <c r="F3833" s="113" t="s">
        <v>8</v>
      </c>
      <c r="G3833" s="114">
        <v>31590</v>
      </c>
      <c r="H3833" s="113" t="s">
        <v>16230</v>
      </c>
      <c r="I3833" s="113" t="s">
        <v>9866</v>
      </c>
      <c r="J3833" s="113" t="s">
        <v>9872</v>
      </c>
      <c r="K3833" s="113" t="s">
        <v>37406</v>
      </c>
      <c r="L3833" s="113">
        <v>82291943986</v>
      </c>
      <c r="M3833" s="113" t="s">
        <v>13842</v>
      </c>
      <c r="O3833" s="113" t="s">
        <v>13843</v>
      </c>
      <c r="P3833" s="113" t="s">
        <v>37407</v>
      </c>
      <c r="Q3833" s="113" t="s">
        <v>37408</v>
      </c>
      <c r="R3833" s="113">
        <v>15</v>
      </c>
      <c r="S3833" s="113" t="s">
        <v>13</v>
      </c>
      <c r="T3833" s="113" t="s">
        <v>37409</v>
      </c>
      <c r="U3833" s="113" t="s">
        <v>37410</v>
      </c>
      <c r="V3833" s="114">
        <v>42037</v>
      </c>
      <c r="W3833" s="114">
        <v>42036</v>
      </c>
      <c r="X3833" s="113" t="s">
        <v>37411</v>
      </c>
      <c r="Y3833" s="114">
        <v>42612</v>
      </c>
      <c r="Z3833" s="114">
        <v>42614</v>
      </c>
      <c r="AA3833" s="113">
        <v>13</v>
      </c>
      <c r="AB3833" s="113" t="s">
        <v>357</v>
      </c>
      <c r="AC3833" s="113">
        <v>22</v>
      </c>
      <c r="AD3833" s="113" t="s">
        <v>25</v>
      </c>
      <c r="AE3833" s="114">
        <v>45017</v>
      </c>
      <c r="AF3833" s="113">
        <v>15</v>
      </c>
      <c r="AG3833" s="113">
        <v>8</v>
      </c>
      <c r="AH3833" s="113" t="s">
        <v>16263</v>
      </c>
      <c r="AI3833" s="117" t="s">
        <v>16325</v>
      </c>
      <c r="AK3833" s="114">
        <v>45597</v>
      </c>
      <c r="AL3833" s="113">
        <v>15</v>
      </c>
      <c r="AM3833" s="113" t="s">
        <v>9885</v>
      </c>
      <c r="AN3833" s="113" t="s">
        <v>16415</v>
      </c>
      <c r="AO3833" s="113" t="s">
        <v>517</v>
      </c>
      <c r="AP3833" s="113">
        <v>2018</v>
      </c>
      <c r="AQ3833" s="113" t="s">
        <v>8</v>
      </c>
      <c r="AR3833" s="113" t="s">
        <v>16640</v>
      </c>
      <c r="AS3833" s="113" t="s">
        <v>14</v>
      </c>
      <c r="AT3833" s="113" t="s">
        <v>14</v>
      </c>
      <c r="AU3833" s="113" t="s">
        <v>16229</v>
      </c>
      <c r="AV3833" s="113" t="s">
        <v>14</v>
      </c>
    </row>
    <row r="3834" spans="1:49">
      <c r="A3834" s="116" t="s">
        <v>8000</v>
      </c>
      <c r="C3834" s="113" t="s">
        <v>8001</v>
      </c>
      <c r="E3834" s="113" t="s">
        <v>34</v>
      </c>
      <c r="F3834" s="113" t="s">
        <v>5271</v>
      </c>
      <c r="G3834" s="114">
        <v>31595</v>
      </c>
      <c r="H3834" s="113" t="s">
        <v>16230</v>
      </c>
      <c r="I3834" s="113" t="s">
        <v>9866</v>
      </c>
      <c r="J3834" s="113" t="s">
        <v>9872</v>
      </c>
      <c r="K3834" s="113" t="s">
        <v>20116</v>
      </c>
      <c r="L3834" s="113">
        <v>82296235795</v>
      </c>
      <c r="M3834" s="113" t="s">
        <v>16010</v>
      </c>
      <c r="O3834" s="113" t="s">
        <v>5271</v>
      </c>
      <c r="P3834" s="113" t="s">
        <v>20117</v>
      </c>
      <c r="Q3834" s="113" t="s">
        <v>20118</v>
      </c>
      <c r="R3834" s="113">
        <v>15</v>
      </c>
      <c r="S3834" s="113" t="s">
        <v>13</v>
      </c>
      <c r="T3834" s="113" t="s">
        <v>20119</v>
      </c>
      <c r="U3834" s="113" t="s">
        <v>20120</v>
      </c>
      <c r="V3834" s="114">
        <v>39904</v>
      </c>
      <c r="W3834" s="114">
        <v>39904</v>
      </c>
      <c r="X3834" s="113" t="s">
        <v>20121</v>
      </c>
      <c r="Y3834" s="114">
        <v>40542</v>
      </c>
      <c r="Z3834" s="114">
        <v>40544</v>
      </c>
      <c r="AA3834" s="113">
        <v>21</v>
      </c>
      <c r="AB3834" s="113" t="s">
        <v>24</v>
      </c>
      <c r="AC3834" s="113">
        <v>33</v>
      </c>
      <c r="AD3834" s="113" t="s">
        <v>10</v>
      </c>
      <c r="AE3834" s="114">
        <v>44652</v>
      </c>
      <c r="AF3834" s="113">
        <v>12</v>
      </c>
      <c r="AG3834" s="113">
        <v>9</v>
      </c>
      <c r="AH3834" s="113" t="s">
        <v>9913</v>
      </c>
      <c r="AI3834" s="117" t="s">
        <v>155</v>
      </c>
      <c r="AJ3834" s="113" t="s">
        <v>45516</v>
      </c>
      <c r="AK3834" s="114">
        <v>44558</v>
      </c>
      <c r="AL3834" s="113">
        <v>40</v>
      </c>
      <c r="AM3834" s="113" t="s">
        <v>9870</v>
      </c>
      <c r="AN3834" s="113" t="s">
        <v>16334</v>
      </c>
      <c r="AO3834" s="113" t="s">
        <v>383</v>
      </c>
      <c r="AP3834" s="113">
        <v>2013</v>
      </c>
      <c r="AQ3834" s="113" t="s">
        <v>2307</v>
      </c>
      <c r="AR3834" s="113" t="s">
        <v>19929</v>
      </c>
      <c r="AS3834" s="113" t="s">
        <v>14</v>
      </c>
      <c r="AT3834" s="113" t="s">
        <v>14</v>
      </c>
      <c r="AU3834" s="113" t="s">
        <v>16229</v>
      </c>
      <c r="AV3834" s="113" t="s">
        <v>14</v>
      </c>
      <c r="AW3834" s="113" t="s">
        <v>14</v>
      </c>
    </row>
    <row r="3835" spans="1:49">
      <c r="A3835" s="116" t="s">
        <v>4313</v>
      </c>
      <c r="C3835" s="113" t="s">
        <v>4314</v>
      </c>
      <c r="E3835" s="113" t="s">
        <v>30</v>
      </c>
      <c r="F3835" s="113" t="s">
        <v>8</v>
      </c>
      <c r="G3835" s="114">
        <v>31596</v>
      </c>
      <c r="H3835" s="113" t="s">
        <v>16230</v>
      </c>
      <c r="I3835" s="113" t="s">
        <v>9866</v>
      </c>
      <c r="J3835" s="113" t="s">
        <v>9872</v>
      </c>
      <c r="K3835" s="113" t="s">
        <v>37905</v>
      </c>
      <c r="L3835" s="113">
        <v>82291694148</v>
      </c>
      <c r="M3835" s="113" t="s">
        <v>12276</v>
      </c>
      <c r="O3835" s="113" t="s">
        <v>10433</v>
      </c>
      <c r="P3835" s="113" t="s">
        <v>37906</v>
      </c>
      <c r="Q3835" s="113" t="s">
        <v>37907</v>
      </c>
      <c r="R3835" s="113">
        <v>15</v>
      </c>
      <c r="S3835" s="113" t="s">
        <v>13</v>
      </c>
      <c r="T3835" s="113" t="s">
        <v>37908</v>
      </c>
      <c r="U3835" s="113" t="s">
        <v>37909</v>
      </c>
      <c r="V3835" s="114">
        <v>42030</v>
      </c>
      <c r="W3835" s="114">
        <v>41944</v>
      </c>
      <c r="X3835" s="113" t="s">
        <v>37910</v>
      </c>
      <c r="Y3835" s="114">
        <v>42612</v>
      </c>
      <c r="Z3835" s="114">
        <v>42614</v>
      </c>
      <c r="AA3835" s="113">
        <v>21</v>
      </c>
      <c r="AB3835" s="113" t="s">
        <v>24</v>
      </c>
      <c r="AC3835" s="113">
        <v>32</v>
      </c>
      <c r="AD3835" s="113" t="s">
        <v>84</v>
      </c>
      <c r="AE3835" s="114">
        <v>45017</v>
      </c>
      <c r="AF3835" s="113">
        <v>13</v>
      </c>
      <c r="AG3835" s="113">
        <v>3</v>
      </c>
      <c r="AH3835" s="113" t="s">
        <v>16263</v>
      </c>
      <c r="AI3835" s="117" t="s">
        <v>16264</v>
      </c>
      <c r="AK3835" s="114">
        <v>45302</v>
      </c>
      <c r="AL3835" s="113">
        <v>40</v>
      </c>
      <c r="AM3835" s="113" t="s">
        <v>9870</v>
      </c>
      <c r="AN3835" s="113" t="s">
        <v>37911</v>
      </c>
      <c r="AO3835" s="113" t="s">
        <v>4315</v>
      </c>
      <c r="AP3835" s="113">
        <v>2011</v>
      </c>
      <c r="AQ3835" s="113" t="s">
        <v>8</v>
      </c>
      <c r="AR3835" s="113" t="s">
        <v>37912</v>
      </c>
      <c r="AS3835" s="113" t="s">
        <v>14</v>
      </c>
      <c r="AT3835" s="113" t="s">
        <v>14</v>
      </c>
      <c r="AU3835" s="113" t="s">
        <v>16229</v>
      </c>
      <c r="AV3835" s="113" t="s">
        <v>14</v>
      </c>
    </row>
    <row r="3836" spans="1:49">
      <c r="A3836" s="116" t="s">
        <v>9452</v>
      </c>
      <c r="C3836" s="113" t="s">
        <v>9453</v>
      </c>
      <c r="E3836" s="113" t="s">
        <v>74</v>
      </c>
      <c r="F3836" s="113" t="s">
        <v>8</v>
      </c>
      <c r="G3836" s="114">
        <v>31599</v>
      </c>
      <c r="H3836" s="113" t="s">
        <v>16230</v>
      </c>
      <c r="I3836" s="113" t="s">
        <v>9866</v>
      </c>
      <c r="J3836" s="113" t="s">
        <v>9867</v>
      </c>
      <c r="K3836" s="113" t="s">
        <v>31831</v>
      </c>
      <c r="L3836" s="113">
        <v>85281822393</v>
      </c>
      <c r="M3836" s="113" t="s">
        <v>11321</v>
      </c>
      <c r="O3836" s="113" t="s">
        <v>31832</v>
      </c>
      <c r="P3836" s="113" t="s">
        <v>31833</v>
      </c>
      <c r="Q3836" s="113" t="s">
        <v>31834</v>
      </c>
      <c r="R3836" s="113">
        <v>15</v>
      </c>
      <c r="S3836" s="113" t="s">
        <v>13</v>
      </c>
      <c r="T3836" s="113" t="s">
        <v>31835</v>
      </c>
      <c r="U3836" s="113" t="s">
        <v>31836</v>
      </c>
      <c r="V3836" s="114">
        <v>40289</v>
      </c>
      <c r="W3836" s="114">
        <v>40179</v>
      </c>
      <c r="X3836" s="113" t="s">
        <v>31837</v>
      </c>
      <c r="Y3836" s="114">
        <v>40908</v>
      </c>
      <c r="Z3836" s="114">
        <v>40909</v>
      </c>
      <c r="AA3836" s="113">
        <v>31</v>
      </c>
      <c r="AB3836" s="113" t="s">
        <v>9</v>
      </c>
      <c r="AC3836" s="113">
        <v>34</v>
      </c>
      <c r="AD3836" s="113" t="s">
        <v>18</v>
      </c>
      <c r="AE3836" s="114">
        <v>43556</v>
      </c>
      <c r="AF3836" s="113">
        <v>9</v>
      </c>
      <c r="AG3836" s="113">
        <v>3</v>
      </c>
      <c r="AH3836" s="113" t="s">
        <v>16226</v>
      </c>
      <c r="AI3836" s="117" t="s">
        <v>9891</v>
      </c>
      <c r="AK3836" s="114">
        <v>43556</v>
      </c>
      <c r="AL3836" s="113">
        <v>40</v>
      </c>
      <c r="AM3836" s="113" t="s">
        <v>9870</v>
      </c>
      <c r="AN3836" s="113" t="s">
        <v>16670</v>
      </c>
      <c r="AO3836" s="113" t="s">
        <v>94</v>
      </c>
      <c r="AP3836" s="113">
        <v>2009</v>
      </c>
      <c r="AQ3836" s="113" t="s">
        <v>37</v>
      </c>
      <c r="AR3836" s="113" t="s">
        <v>17664</v>
      </c>
      <c r="AS3836" s="113" t="s">
        <v>14</v>
      </c>
      <c r="AT3836" s="113" t="s">
        <v>14</v>
      </c>
      <c r="AU3836" s="113" t="s">
        <v>16229</v>
      </c>
      <c r="AV3836" s="113" t="s">
        <v>14</v>
      </c>
      <c r="AW3836" s="113" t="s">
        <v>14</v>
      </c>
    </row>
    <row r="3837" spans="1:49">
      <c r="A3837" s="116" t="s">
        <v>3253</v>
      </c>
      <c r="C3837" s="113" t="s">
        <v>3254</v>
      </c>
      <c r="E3837" s="113" t="s">
        <v>990</v>
      </c>
      <c r="F3837" s="113" t="s">
        <v>8</v>
      </c>
      <c r="G3837" s="114">
        <v>31600</v>
      </c>
      <c r="H3837" s="113" t="s">
        <v>16230</v>
      </c>
      <c r="I3837" s="113" t="s">
        <v>9866</v>
      </c>
      <c r="J3837" s="113" t="s">
        <v>9872</v>
      </c>
      <c r="K3837" s="113" t="s">
        <v>24784</v>
      </c>
      <c r="L3837" s="113">
        <v>85342807669</v>
      </c>
      <c r="M3837" s="113" t="s">
        <v>13412</v>
      </c>
      <c r="O3837" s="113" t="s">
        <v>13413</v>
      </c>
      <c r="P3837" s="113" t="s">
        <v>24785</v>
      </c>
      <c r="Q3837" s="113" t="s">
        <v>24786</v>
      </c>
      <c r="R3837" s="113">
        <v>15</v>
      </c>
      <c r="S3837" s="113" t="s">
        <v>13</v>
      </c>
      <c r="T3837" s="113" t="s">
        <v>24787</v>
      </c>
      <c r="U3837" s="113" t="s">
        <v>24788</v>
      </c>
      <c r="V3837" s="114">
        <v>39904</v>
      </c>
      <c r="W3837" s="114">
        <v>39873</v>
      </c>
      <c r="X3837" s="113" t="s">
        <v>24789</v>
      </c>
      <c r="Y3837" s="114">
        <v>40660</v>
      </c>
      <c r="Z3837" s="114">
        <v>40575</v>
      </c>
      <c r="AA3837" s="113">
        <v>23</v>
      </c>
      <c r="AB3837" s="113" t="s">
        <v>78</v>
      </c>
      <c r="AC3837" s="113">
        <v>34</v>
      </c>
      <c r="AD3837" s="113" t="s">
        <v>18</v>
      </c>
      <c r="AE3837" s="114">
        <v>44652</v>
      </c>
      <c r="AF3837" s="113">
        <v>11</v>
      </c>
      <c r="AG3837" s="113">
        <v>1</v>
      </c>
      <c r="AH3837" s="113" t="s">
        <v>16226</v>
      </c>
      <c r="AI3837" s="117" t="s">
        <v>1174</v>
      </c>
      <c r="AK3837" s="114">
        <v>43739</v>
      </c>
      <c r="AL3837" s="113">
        <v>30</v>
      </c>
      <c r="AM3837" s="113" t="s">
        <v>9882</v>
      </c>
      <c r="AN3837" s="113" t="s">
        <v>23525</v>
      </c>
      <c r="AO3837" s="113" t="s">
        <v>1397</v>
      </c>
      <c r="AP3837" s="113">
        <v>2007</v>
      </c>
      <c r="AQ3837" s="113" t="s">
        <v>8</v>
      </c>
      <c r="AR3837" s="113" t="s">
        <v>22949</v>
      </c>
      <c r="AS3837" s="113" t="s">
        <v>14</v>
      </c>
      <c r="AT3837" s="113" t="s">
        <v>14</v>
      </c>
      <c r="AU3837" s="113" t="s">
        <v>16229</v>
      </c>
      <c r="AV3837" s="113" t="s">
        <v>14</v>
      </c>
    </row>
    <row r="3838" spans="1:49">
      <c r="A3838" s="116" t="s">
        <v>5967</v>
      </c>
      <c r="C3838" s="113" t="s">
        <v>5968</v>
      </c>
      <c r="E3838" s="113" t="s">
        <v>110</v>
      </c>
      <c r="F3838" s="113" t="s">
        <v>8</v>
      </c>
      <c r="G3838" s="114">
        <v>31600</v>
      </c>
      <c r="H3838" s="113" t="s">
        <v>16218</v>
      </c>
      <c r="I3838" s="113" t="s">
        <v>9866</v>
      </c>
      <c r="J3838" s="113" t="s">
        <v>9872</v>
      </c>
      <c r="K3838" s="113" t="s">
        <v>45882</v>
      </c>
      <c r="L3838" s="113">
        <v>82259084510</v>
      </c>
      <c r="M3838" s="113" t="s">
        <v>33087</v>
      </c>
      <c r="O3838" s="113" t="s">
        <v>13612</v>
      </c>
      <c r="P3838" s="113" t="s">
        <v>33088</v>
      </c>
      <c r="Q3838" s="113" t="s">
        <v>33089</v>
      </c>
      <c r="R3838" s="113">
        <v>15</v>
      </c>
      <c r="S3838" s="113" t="s">
        <v>13</v>
      </c>
      <c r="T3838" s="113" t="s">
        <v>33090</v>
      </c>
      <c r="U3838" s="113" t="s">
        <v>33091</v>
      </c>
      <c r="V3838" s="114">
        <v>40210</v>
      </c>
      <c r="W3838" s="114">
        <v>40179</v>
      </c>
      <c r="X3838" s="113" t="s">
        <v>33092</v>
      </c>
      <c r="Y3838" s="114">
        <v>40906</v>
      </c>
      <c r="Z3838" s="114">
        <v>40909</v>
      </c>
      <c r="AA3838" s="113">
        <v>21</v>
      </c>
      <c r="AB3838" s="113" t="s">
        <v>24</v>
      </c>
      <c r="AC3838" s="113">
        <v>31</v>
      </c>
      <c r="AD3838" s="113" t="s">
        <v>9</v>
      </c>
      <c r="AE3838" s="114">
        <v>43556</v>
      </c>
      <c r="AF3838" s="113">
        <v>9</v>
      </c>
      <c r="AG3838" s="113">
        <v>3</v>
      </c>
      <c r="AH3838" s="113" t="s">
        <v>16263</v>
      </c>
      <c r="AI3838" s="117" t="s">
        <v>16264</v>
      </c>
      <c r="AK3838" s="114">
        <v>45302</v>
      </c>
      <c r="AL3838" s="113">
        <v>40</v>
      </c>
      <c r="AM3838" s="113" t="s">
        <v>9870</v>
      </c>
      <c r="AN3838" s="113" t="s">
        <v>19131</v>
      </c>
      <c r="AO3838" s="113" t="s">
        <v>1173</v>
      </c>
      <c r="AP3838" s="113">
        <v>2007</v>
      </c>
      <c r="AQ3838" s="113" t="s">
        <v>8</v>
      </c>
      <c r="AR3838" s="113" t="s">
        <v>25232</v>
      </c>
      <c r="AS3838" s="113" t="s">
        <v>14</v>
      </c>
      <c r="AT3838" s="113" t="s">
        <v>14</v>
      </c>
      <c r="AU3838" s="113" t="s">
        <v>16229</v>
      </c>
      <c r="AV3838" s="113" t="s">
        <v>14</v>
      </c>
    </row>
    <row r="3839" spans="1:49">
      <c r="A3839" s="116" t="s">
        <v>8669</v>
      </c>
      <c r="C3839" s="113" t="s">
        <v>8670</v>
      </c>
      <c r="F3839" s="113" t="s">
        <v>8</v>
      </c>
      <c r="G3839" s="114">
        <v>31604</v>
      </c>
      <c r="H3839" s="113" t="s">
        <v>16230</v>
      </c>
      <c r="I3839" s="113" t="s">
        <v>9866</v>
      </c>
      <c r="J3839" s="113" t="s">
        <v>9872</v>
      </c>
      <c r="K3839" s="113" t="s">
        <v>37778</v>
      </c>
      <c r="L3839" s="113">
        <v>82296278924</v>
      </c>
      <c r="M3839" s="113" t="s">
        <v>14055</v>
      </c>
      <c r="O3839" s="113" t="s">
        <v>14056</v>
      </c>
      <c r="P3839" s="113" t="s">
        <v>37779</v>
      </c>
      <c r="Q3839" s="113" t="s">
        <v>37780</v>
      </c>
      <c r="R3839" s="113">
        <v>15</v>
      </c>
      <c r="S3839" s="113" t="s">
        <v>13</v>
      </c>
      <c r="T3839" s="113" t="s">
        <v>37781</v>
      </c>
      <c r="U3839" s="113" t="s">
        <v>37782</v>
      </c>
      <c r="V3839" s="114">
        <v>39904</v>
      </c>
      <c r="W3839" s="114">
        <v>39904</v>
      </c>
      <c r="X3839" s="113" t="s">
        <v>37783</v>
      </c>
      <c r="Y3839" s="114">
        <v>40542</v>
      </c>
      <c r="Z3839" s="114">
        <v>40544</v>
      </c>
      <c r="AA3839" s="113">
        <v>21</v>
      </c>
      <c r="AB3839" s="113" t="s">
        <v>24</v>
      </c>
      <c r="AC3839" s="113">
        <v>22</v>
      </c>
      <c r="AD3839" s="113" t="s">
        <v>25</v>
      </c>
      <c r="AE3839" s="114">
        <v>45383</v>
      </c>
      <c r="AF3839" s="113">
        <v>19</v>
      </c>
      <c r="AG3839" s="113">
        <v>5</v>
      </c>
      <c r="AH3839" s="113" t="s">
        <v>16263</v>
      </c>
      <c r="AI3839" s="117" t="s">
        <v>16325</v>
      </c>
      <c r="AK3839" s="114">
        <v>45302</v>
      </c>
      <c r="AL3839" s="113">
        <v>15</v>
      </c>
      <c r="AM3839" s="113" t="s">
        <v>9885</v>
      </c>
      <c r="AN3839" s="113" t="s">
        <v>37784</v>
      </c>
      <c r="AO3839" s="113" t="s">
        <v>8671</v>
      </c>
      <c r="AP3839" s="113">
        <v>2004</v>
      </c>
      <c r="AQ3839" s="113" t="s">
        <v>8</v>
      </c>
      <c r="AR3839" s="113" t="s">
        <v>28483</v>
      </c>
      <c r="AS3839" s="113" t="s">
        <v>14</v>
      </c>
      <c r="AT3839" s="113" t="s">
        <v>14</v>
      </c>
      <c r="AU3839" s="113" t="s">
        <v>16229</v>
      </c>
      <c r="AV3839" s="113" t="s">
        <v>14</v>
      </c>
    </row>
    <row r="3840" spans="1:49">
      <c r="A3840" s="116" t="s">
        <v>918</v>
      </c>
      <c r="C3840" s="113" t="s">
        <v>919</v>
      </c>
      <c r="E3840" s="113" t="s">
        <v>41</v>
      </c>
      <c r="F3840" s="113" t="s">
        <v>37</v>
      </c>
      <c r="G3840" s="114">
        <v>31605</v>
      </c>
      <c r="H3840" s="113" t="s">
        <v>16230</v>
      </c>
      <c r="I3840" s="113" t="s">
        <v>9866</v>
      </c>
      <c r="J3840" s="113" t="s">
        <v>9872</v>
      </c>
      <c r="K3840" s="113" t="s">
        <v>25695</v>
      </c>
      <c r="L3840" s="113">
        <v>85340233317</v>
      </c>
      <c r="M3840" s="113" t="s">
        <v>14207</v>
      </c>
      <c r="O3840" s="113" t="s">
        <v>10312</v>
      </c>
      <c r="P3840" s="113" t="s">
        <v>25696</v>
      </c>
      <c r="Q3840" s="113" t="s">
        <v>25697</v>
      </c>
      <c r="R3840" s="113">
        <v>15</v>
      </c>
      <c r="S3840" s="113" t="s">
        <v>13</v>
      </c>
      <c r="T3840" s="113" t="s">
        <v>25698</v>
      </c>
      <c r="U3840" s="113" t="s">
        <v>25699</v>
      </c>
      <c r="V3840" s="114">
        <v>40581</v>
      </c>
      <c r="W3840" s="114">
        <v>40544</v>
      </c>
      <c r="X3840" s="113" t="s">
        <v>25700</v>
      </c>
      <c r="Y3840" s="114">
        <v>41271</v>
      </c>
      <c r="Z3840" s="114">
        <v>41275</v>
      </c>
      <c r="AA3840" s="113">
        <v>22</v>
      </c>
      <c r="AB3840" s="113" t="s">
        <v>25</v>
      </c>
      <c r="AC3840" s="113">
        <v>32</v>
      </c>
      <c r="AD3840" s="113" t="s">
        <v>84</v>
      </c>
      <c r="AE3840" s="114">
        <v>44470</v>
      </c>
      <c r="AF3840" s="113">
        <v>13</v>
      </c>
      <c r="AG3840" s="113">
        <v>9</v>
      </c>
      <c r="AH3840" s="113" t="s">
        <v>16226</v>
      </c>
      <c r="AI3840" s="117" t="s">
        <v>9875</v>
      </c>
      <c r="AK3840" s="114">
        <v>43556</v>
      </c>
      <c r="AL3840" s="113">
        <v>40</v>
      </c>
      <c r="AM3840" s="113" t="s">
        <v>9870</v>
      </c>
      <c r="AN3840" s="113" t="s">
        <v>16445</v>
      </c>
      <c r="AO3840" s="113" t="s">
        <v>842</v>
      </c>
      <c r="AP3840" s="113">
        <v>2006</v>
      </c>
      <c r="AQ3840" s="113" t="s">
        <v>8</v>
      </c>
      <c r="AR3840" s="113" t="s">
        <v>16941</v>
      </c>
      <c r="AS3840" s="113" t="s">
        <v>14</v>
      </c>
      <c r="AT3840" s="113" t="s">
        <v>14</v>
      </c>
      <c r="AU3840" s="113" t="s">
        <v>16229</v>
      </c>
      <c r="AV3840" s="113" t="s">
        <v>14</v>
      </c>
      <c r="AW3840" s="113" t="s">
        <v>14</v>
      </c>
    </row>
    <row r="3841" spans="1:49">
      <c r="A3841" s="116" t="s">
        <v>4965</v>
      </c>
      <c r="C3841" s="113" t="s">
        <v>4966</v>
      </c>
      <c r="E3841" s="113" t="s">
        <v>4967</v>
      </c>
      <c r="F3841" s="113" t="s">
        <v>204</v>
      </c>
      <c r="G3841" s="114">
        <v>31606</v>
      </c>
      <c r="H3841" s="113" t="s">
        <v>16230</v>
      </c>
      <c r="I3841" s="113" t="s">
        <v>9866</v>
      </c>
      <c r="J3841" s="113" t="s">
        <v>9872</v>
      </c>
      <c r="K3841" s="113" t="s">
        <v>36282</v>
      </c>
      <c r="L3841" s="113">
        <v>8114531385</v>
      </c>
      <c r="M3841" s="113" t="s">
        <v>14463</v>
      </c>
      <c r="O3841" s="113" t="s">
        <v>36283</v>
      </c>
      <c r="P3841" s="113" t="s">
        <v>36284</v>
      </c>
      <c r="Q3841" s="113" t="s">
        <v>36285</v>
      </c>
      <c r="R3841" s="113">
        <v>15</v>
      </c>
      <c r="S3841" s="113" t="s">
        <v>1228</v>
      </c>
      <c r="T3841" s="113" t="s">
        <v>36286</v>
      </c>
      <c r="U3841" s="113" t="s">
        <v>36287</v>
      </c>
      <c r="V3841" s="114">
        <v>40210</v>
      </c>
      <c r="W3841" s="114">
        <v>40179</v>
      </c>
      <c r="X3841" s="113" t="s">
        <v>36288</v>
      </c>
      <c r="Y3841" s="114">
        <v>40906</v>
      </c>
      <c r="Z3841" s="114">
        <v>40909</v>
      </c>
      <c r="AA3841" s="113">
        <v>32</v>
      </c>
      <c r="AB3841" s="113" t="s">
        <v>84</v>
      </c>
      <c r="AC3841" s="113">
        <v>42</v>
      </c>
      <c r="AD3841" s="113" t="s">
        <v>92</v>
      </c>
      <c r="AE3841" s="114">
        <v>44652</v>
      </c>
      <c r="AF3841" s="113">
        <v>12</v>
      </c>
      <c r="AG3841" s="113">
        <v>3</v>
      </c>
      <c r="AH3841" s="113" t="s">
        <v>16226</v>
      </c>
      <c r="AI3841" s="117" t="s">
        <v>12040</v>
      </c>
      <c r="AK3841" s="114">
        <v>45014</v>
      </c>
      <c r="AL3841" s="113">
        <v>40</v>
      </c>
      <c r="AM3841" s="113" t="s">
        <v>9870</v>
      </c>
      <c r="AN3841" s="113" t="s">
        <v>36289</v>
      </c>
      <c r="AO3841" s="113" t="s">
        <v>4968</v>
      </c>
      <c r="AP3841" s="113">
        <v>2009</v>
      </c>
      <c r="AQ3841" s="113" t="s">
        <v>8</v>
      </c>
      <c r="AR3841" s="113" t="s">
        <v>19217</v>
      </c>
      <c r="AS3841" s="113" t="s">
        <v>14</v>
      </c>
      <c r="AT3841" s="113" t="s">
        <v>14</v>
      </c>
      <c r="AU3841" s="113" t="s">
        <v>16229</v>
      </c>
      <c r="AV3841" s="113" t="s">
        <v>14</v>
      </c>
      <c r="AW3841" s="113" t="s">
        <v>14</v>
      </c>
    </row>
    <row r="3842" spans="1:49">
      <c r="A3842" s="116" t="s">
        <v>8494</v>
      </c>
      <c r="B3842" s="113">
        <v>570035101</v>
      </c>
      <c r="C3842" s="113" t="s">
        <v>2707</v>
      </c>
      <c r="E3842" s="113" t="s">
        <v>103</v>
      </c>
      <c r="F3842" s="113" t="s">
        <v>8</v>
      </c>
      <c r="G3842" s="114">
        <v>31607</v>
      </c>
      <c r="H3842" s="113" t="s">
        <v>16230</v>
      </c>
      <c r="I3842" s="113" t="s">
        <v>9866</v>
      </c>
      <c r="J3842" s="113" t="s">
        <v>9867</v>
      </c>
      <c r="K3842" s="113" t="s">
        <v>40094</v>
      </c>
      <c r="L3842" s="113">
        <v>82193690890</v>
      </c>
      <c r="M3842" s="113" t="s">
        <v>40095</v>
      </c>
      <c r="O3842" s="113" t="s">
        <v>40096</v>
      </c>
      <c r="P3842" s="113" t="s">
        <v>40097</v>
      </c>
      <c r="Q3842" s="113" t="s">
        <v>40098</v>
      </c>
      <c r="R3842" s="113">
        <v>15</v>
      </c>
      <c r="S3842" s="113" t="s">
        <v>13</v>
      </c>
      <c r="T3842" s="113" t="s">
        <v>40099</v>
      </c>
      <c r="U3842" s="113" t="s">
        <v>40100</v>
      </c>
      <c r="V3842" s="114">
        <v>39539</v>
      </c>
      <c r="W3842" s="114">
        <v>39539</v>
      </c>
      <c r="X3842" s="113" t="s">
        <v>40101</v>
      </c>
      <c r="Y3842" s="114">
        <v>40238</v>
      </c>
      <c r="Z3842" s="114">
        <v>40238</v>
      </c>
      <c r="AA3842" s="113">
        <v>23</v>
      </c>
      <c r="AB3842" s="113" t="s">
        <v>78</v>
      </c>
      <c r="AC3842" s="113">
        <v>34</v>
      </c>
      <c r="AD3842" s="113" t="s">
        <v>18</v>
      </c>
      <c r="AE3842" s="114">
        <v>45200</v>
      </c>
      <c r="AF3842" s="113">
        <v>13</v>
      </c>
      <c r="AG3842" s="113">
        <v>6</v>
      </c>
      <c r="AH3842" s="113" t="s">
        <v>16226</v>
      </c>
      <c r="AI3842" s="117" t="s">
        <v>302</v>
      </c>
      <c r="AK3842" s="114">
        <v>44287</v>
      </c>
      <c r="AL3842" s="113">
        <v>30</v>
      </c>
      <c r="AM3842" s="113" t="s">
        <v>9882</v>
      </c>
      <c r="AN3842" s="113" t="s">
        <v>16273</v>
      </c>
      <c r="AO3842" s="113" t="s">
        <v>107</v>
      </c>
      <c r="AP3842" s="113">
        <v>2007</v>
      </c>
      <c r="AQ3842" s="113" t="s">
        <v>8</v>
      </c>
      <c r="AR3842" s="113" t="s">
        <v>16274</v>
      </c>
      <c r="AS3842" s="113" t="s">
        <v>14</v>
      </c>
      <c r="AT3842" s="113" t="s">
        <v>14</v>
      </c>
      <c r="AU3842" s="113" t="s">
        <v>16229</v>
      </c>
      <c r="AV3842" s="113" t="s">
        <v>14</v>
      </c>
      <c r="AW3842" s="113" t="s">
        <v>14</v>
      </c>
    </row>
    <row r="3843" spans="1:49">
      <c r="A3843" s="116" t="s">
        <v>6589</v>
      </c>
      <c r="C3843" s="113" t="s">
        <v>6590</v>
      </c>
      <c r="E3843" s="113" t="s">
        <v>3078</v>
      </c>
      <c r="F3843" s="113" t="s">
        <v>8</v>
      </c>
      <c r="G3843" s="114">
        <v>31609</v>
      </c>
      <c r="H3843" s="113" t="s">
        <v>16218</v>
      </c>
      <c r="I3843" s="113" t="s">
        <v>9866</v>
      </c>
      <c r="J3843" s="113" t="s">
        <v>9872</v>
      </c>
      <c r="K3843" s="113" t="s">
        <v>16713</v>
      </c>
      <c r="L3843" s="113">
        <v>81341108516</v>
      </c>
      <c r="M3843" s="113" t="s">
        <v>10809</v>
      </c>
      <c r="O3843" s="113" t="s">
        <v>16714</v>
      </c>
      <c r="P3843" s="113" t="s">
        <v>16715</v>
      </c>
      <c r="Q3843" s="113" t="s">
        <v>16244</v>
      </c>
      <c r="R3843" s="113">
        <v>15</v>
      </c>
      <c r="S3843" s="113" t="s">
        <v>13</v>
      </c>
      <c r="T3843" s="113" t="s">
        <v>16716</v>
      </c>
      <c r="U3843" s="113" t="s">
        <v>16717</v>
      </c>
      <c r="V3843" s="114">
        <v>44186</v>
      </c>
      <c r="W3843" s="114">
        <v>44166</v>
      </c>
      <c r="X3843" s="113" t="s">
        <v>16718</v>
      </c>
      <c r="Y3843" s="114">
        <v>44593</v>
      </c>
      <c r="Z3843" s="114">
        <v>44593</v>
      </c>
      <c r="AA3843" s="113">
        <v>21</v>
      </c>
      <c r="AB3843" s="113" t="s">
        <v>24</v>
      </c>
      <c r="AC3843" s="113">
        <v>31</v>
      </c>
      <c r="AD3843" s="113" t="s">
        <v>9</v>
      </c>
      <c r="AE3843" s="114">
        <v>45200</v>
      </c>
      <c r="AF3843" s="113">
        <v>0</v>
      </c>
      <c r="AG3843" s="113">
        <v>0</v>
      </c>
      <c r="AH3843" s="113" t="s">
        <v>16226</v>
      </c>
      <c r="AI3843" s="117" t="s">
        <v>18200</v>
      </c>
      <c r="AK3843" s="114">
        <v>45200</v>
      </c>
      <c r="AL3843" s="113">
        <v>40</v>
      </c>
      <c r="AM3843" s="113" t="s">
        <v>9870</v>
      </c>
      <c r="AN3843" s="113" t="s">
        <v>16477</v>
      </c>
      <c r="AO3843" s="113" t="s">
        <v>153</v>
      </c>
      <c r="AP3843" s="113">
        <v>2010</v>
      </c>
      <c r="AQ3843" s="113" t="s">
        <v>8</v>
      </c>
      <c r="AR3843" s="113" t="s">
        <v>16874</v>
      </c>
      <c r="AS3843" s="113" t="s">
        <v>14</v>
      </c>
      <c r="AT3843" s="113" t="s">
        <v>14</v>
      </c>
      <c r="AU3843" s="113" t="s">
        <v>16229</v>
      </c>
      <c r="AV3843" s="113" t="s">
        <v>14</v>
      </c>
      <c r="AW3843" s="113" t="s">
        <v>14</v>
      </c>
    </row>
    <row r="3844" spans="1:49">
      <c r="A3844" s="116" t="s">
        <v>2551</v>
      </c>
      <c r="C3844" s="113" t="s">
        <v>2552</v>
      </c>
      <c r="E3844" s="113" t="s">
        <v>41</v>
      </c>
      <c r="F3844" s="113" t="s">
        <v>8</v>
      </c>
      <c r="G3844" s="114">
        <v>31609</v>
      </c>
      <c r="H3844" s="113" t="s">
        <v>16230</v>
      </c>
      <c r="I3844" s="113" t="s">
        <v>9866</v>
      </c>
      <c r="J3844" s="113" t="s">
        <v>9872</v>
      </c>
      <c r="K3844" s="113" t="s">
        <v>18886</v>
      </c>
      <c r="L3844" s="113">
        <v>82319555919</v>
      </c>
      <c r="M3844" s="113" t="s">
        <v>10571</v>
      </c>
      <c r="N3844" s="113" t="s">
        <v>16242</v>
      </c>
      <c r="O3844" s="113" t="s">
        <v>10572</v>
      </c>
      <c r="P3844" s="113" t="s">
        <v>18887</v>
      </c>
      <c r="Q3844" s="113" t="s">
        <v>16244</v>
      </c>
      <c r="R3844" s="113">
        <v>15</v>
      </c>
      <c r="S3844" s="113" t="s">
        <v>13</v>
      </c>
      <c r="T3844" s="113" t="s">
        <v>18888</v>
      </c>
      <c r="U3844" s="113" t="s">
        <v>18889</v>
      </c>
      <c r="V3844" s="114">
        <v>44186</v>
      </c>
      <c r="W3844" s="114">
        <v>44166</v>
      </c>
      <c r="X3844" s="113" t="s">
        <v>18890</v>
      </c>
      <c r="Y3844" s="114">
        <v>44593</v>
      </c>
      <c r="Z3844" s="114">
        <v>44593</v>
      </c>
      <c r="AA3844" s="113">
        <v>31</v>
      </c>
      <c r="AB3844" s="113" t="s">
        <v>9</v>
      </c>
      <c r="AC3844" s="113">
        <v>31</v>
      </c>
      <c r="AD3844" s="113" t="s">
        <v>9</v>
      </c>
      <c r="AE3844" s="114">
        <v>44166</v>
      </c>
      <c r="AF3844" s="113">
        <v>0</v>
      </c>
      <c r="AG3844" s="113">
        <v>0</v>
      </c>
      <c r="AH3844" s="113" t="s">
        <v>16226</v>
      </c>
      <c r="AI3844" s="117" t="s">
        <v>9875</v>
      </c>
      <c r="AK3844" s="114">
        <v>44593</v>
      </c>
      <c r="AL3844" s="113">
        <v>40</v>
      </c>
      <c r="AM3844" s="113" t="s">
        <v>9870</v>
      </c>
      <c r="AN3844" s="113" t="s">
        <v>16918</v>
      </c>
      <c r="AO3844" s="113" t="s">
        <v>491</v>
      </c>
      <c r="AP3844" s="113">
        <v>2014</v>
      </c>
      <c r="AQ3844" s="113" t="s">
        <v>8</v>
      </c>
      <c r="AR3844" s="113" t="s">
        <v>18891</v>
      </c>
      <c r="AS3844" s="113" t="s">
        <v>14</v>
      </c>
      <c r="AT3844" s="113" t="s">
        <v>14</v>
      </c>
      <c r="AU3844" s="113" t="s">
        <v>16229</v>
      </c>
      <c r="AV3844" s="113" t="s">
        <v>14</v>
      </c>
    </row>
    <row r="3845" spans="1:49">
      <c r="A3845" s="116" t="s">
        <v>5695</v>
      </c>
      <c r="C3845" s="113" t="s">
        <v>5696</v>
      </c>
      <c r="E3845" s="113" t="s">
        <v>34</v>
      </c>
      <c r="F3845" s="113" t="s">
        <v>8</v>
      </c>
      <c r="G3845" s="114">
        <v>31613</v>
      </c>
      <c r="H3845" s="113" t="s">
        <v>16218</v>
      </c>
      <c r="I3845" s="113" t="s">
        <v>9866</v>
      </c>
      <c r="J3845" s="113" t="s">
        <v>9872</v>
      </c>
      <c r="K3845" s="113" t="s">
        <v>19953</v>
      </c>
      <c r="L3845" s="113">
        <v>82293411674</v>
      </c>
      <c r="M3845" s="113" t="s">
        <v>11223</v>
      </c>
      <c r="O3845" s="113" t="s">
        <v>11224</v>
      </c>
      <c r="P3845" s="113" t="s">
        <v>19954</v>
      </c>
      <c r="Q3845" s="113" t="s">
        <v>19955</v>
      </c>
      <c r="R3845" s="113">
        <v>15</v>
      </c>
      <c r="S3845" s="113" t="s">
        <v>13</v>
      </c>
      <c r="T3845" s="113" t="s">
        <v>19956</v>
      </c>
      <c r="U3845" s="113" t="s">
        <v>19957</v>
      </c>
      <c r="V3845" s="114">
        <v>41977</v>
      </c>
      <c r="W3845" s="114">
        <v>41883</v>
      </c>
      <c r="X3845" s="113" t="s">
        <v>19958</v>
      </c>
      <c r="Y3845" s="114">
        <v>42612</v>
      </c>
      <c r="Z3845" s="114">
        <v>41883</v>
      </c>
      <c r="AA3845" s="113">
        <v>21</v>
      </c>
      <c r="AB3845" s="113" t="s">
        <v>24</v>
      </c>
      <c r="AC3845" s="113">
        <v>32</v>
      </c>
      <c r="AD3845" s="113" t="s">
        <v>84</v>
      </c>
      <c r="AE3845" s="114">
        <v>45017</v>
      </c>
      <c r="AF3845" s="113">
        <v>13</v>
      </c>
      <c r="AG3845" s="113">
        <v>5</v>
      </c>
      <c r="AH3845" s="113" t="s">
        <v>16263</v>
      </c>
      <c r="AI3845" s="117" t="s">
        <v>3266</v>
      </c>
      <c r="AK3845" s="114">
        <v>43555</v>
      </c>
      <c r="AL3845" s="113">
        <v>40</v>
      </c>
      <c r="AM3845" s="113" t="s">
        <v>9870</v>
      </c>
      <c r="AN3845" s="113" t="s">
        <v>16334</v>
      </c>
      <c r="AO3845" s="113" t="s">
        <v>383</v>
      </c>
      <c r="AP3845" s="113">
        <v>2009</v>
      </c>
      <c r="AQ3845" s="113" t="s">
        <v>8</v>
      </c>
      <c r="AR3845" s="113" t="s">
        <v>18479</v>
      </c>
      <c r="AS3845" s="113" t="s">
        <v>14</v>
      </c>
      <c r="AT3845" s="113" t="s">
        <v>14</v>
      </c>
      <c r="AU3845" s="113" t="s">
        <v>16229</v>
      </c>
      <c r="AV3845" s="113" t="s">
        <v>14</v>
      </c>
    </row>
    <row r="3846" spans="1:49">
      <c r="A3846" s="116" t="s">
        <v>2142</v>
      </c>
      <c r="B3846" s="113">
        <v>10270465</v>
      </c>
      <c r="C3846" s="113" t="s">
        <v>2143</v>
      </c>
      <c r="E3846" s="113" t="s">
        <v>263</v>
      </c>
      <c r="F3846" s="113" t="s">
        <v>8</v>
      </c>
      <c r="G3846" s="114">
        <v>31619</v>
      </c>
      <c r="H3846" s="113" t="s">
        <v>16218</v>
      </c>
      <c r="I3846" s="113" t="s">
        <v>9866</v>
      </c>
      <c r="J3846" s="113" t="s">
        <v>9867</v>
      </c>
      <c r="K3846" s="113" t="s">
        <v>33861</v>
      </c>
      <c r="L3846" s="113">
        <v>81354685950</v>
      </c>
      <c r="M3846" s="113" t="s">
        <v>12621</v>
      </c>
      <c r="O3846" s="113" t="s">
        <v>33862</v>
      </c>
      <c r="P3846" s="113" t="s">
        <v>33863</v>
      </c>
      <c r="Q3846" s="113" t="s">
        <v>33864</v>
      </c>
      <c r="R3846" s="113">
        <v>15</v>
      </c>
      <c r="S3846" s="113" t="s">
        <v>13</v>
      </c>
      <c r="T3846" s="113" t="s">
        <v>33865</v>
      </c>
      <c r="U3846" s="113" t="s">
        <v>33866</v>
      </c>
      <c r="V3846" s="114">
        <v>38390</v>
      </c>
      <c r="W3846" s="114">
        <v>38322</v>
      </c>
      <c r="X3846" s="113" t="s">
        <v>33867</v>
      </c>
      <c r="Y3846" s="114">
        <v>39020</v>
      </c>
      <c r="Z3846" s="114">
        <v>39022</v>
      </c>
      <c r="AA3846" s="113">
        <v>21</v>
      </c>
      <c r="AB3846" s="113" t="s">
        <v>24</v>
      </c>
      <c r="AC3846" s="113">
        <v>41</v>
      </c>
      <c r="AD3846" s="113" t="s">
        <v>52</v>
      </c>
      <c r="AE3846" s="114">
        <v>45566</v>
      </c>
      <c r="AF3846" s="113">
        <v>16</v>
      </c>
      <c r="AG3846" s="113">
        <v>0</v>
      </c>
      <c r="AH3846" s="113" t="s">
        <v>9913</v>
      </c>
      <c r="AI3846" s="117" t="s">
        <v>33868</v>
      </c>
      <c r="AJ3846" s="113" t="s">
        <v>45514</v>
      </c>
      <c r="AK3846" s="114">
        <v>44923</v>
      </c>
      <c r="AL3846" s="113">
        <v>35</v>
      </c>
      <c r="AM3846" s="113" t="s">
        <v>9978</v>
      </c>
      <c r="AN3846" s="113" t="s">
        <v>33869</v>
      </c>
      <c r="AO3846" s="113" t="s">
        <v>2144</v>
      </c>
      <c r="AP3846" s="113">
        <v>2008</v>
      </c>
      <c r="AQ3846" s="113" t="s">
        <v>8</v>
      </c>
      <c r="AR3846" s="113" t="s">
        <v>19681</v>
      </c>
      <c r="AS3846" s="113" t="s">
        <v>14</v>
      </c>
      <c r="AT3846" s="113" t="s">
        <v>14</v>
      </c>
      <c r="AU3846" s="113" t="s">
        <v>16229</v>
      </c>
      <c r="AV3846" s="113" t="s">
        <v>14</v>
      </c>
      <c r="AW3846" s="113" t="s">
        <v>14</v>
      </c>
    </row>
    <row r="3847" spans="1:49">
      <c r="A3847" s="116" t="s">
        <v>5809</v>
      </c>
      <c r="B3847" s="113">
        <v>570020264</v>
      </c>
      <c r="C3847" s="113" t="s">
        <v>5810</v>
      </c>
      <c r="E3847" s="113" t="s">
        <v>5811</v>
      </c>
      <c r="F3847" s="113" t="s">
        <v>204</v>
      </c>
      <c r="G3847" s="114">
        <v>31619</v>
      </c>
      <c r="H3847" s="113" t="s">
        <v>16218</v>
      </c>
      <c r="I3847" s="113" t="s">
        <v>9866</v>
      </c>
      <c r="J3847" s="113" t="s">
        <v>9872</v>
      </c>
      <c r="K3847" s="113" t="s">
        <v>40650</v>
      </c>
      <c r="L3847" s="113">
        <v>81248871870</v>
      </c>
      <c r="M3847" s="113" t="s">
        <v>10265</v>
      </c>
      <c r="O3847" s="113" t="s">
        <v>14370</v>
      </c>
      <c r="P3847" s="113" t="s">
        <v>40651</v>
      </c>
      <c r="Q3847" s="113" t="s">
        <v>40652</v>
      </c>
      <c r="R3847" s="113">
        <v>15</v>
      </c>
      <c r="S3847" s="113" t="s">
        <v>13</v>
      </c>
      <c r="T3847" s="113" t="s">
        <v>40653</v>
      </c>
      <c r="U3847" s="113" t="s">
        <v>40654</v>
      </c>
      <c r="V3847" s="114">
        <v>38852</v>
      </c>
      <c r="W3847" s="114">
        <v>38808</v>
      </c>
      <c r="X3847" s="113" t="s">
        <v>40655</v>
      </c>
      <c r="Y3847" s="114">
        <v>39230</v>
      </c>
      <c r="Z3847" s="114">
        <v>39234</v>
      </c>
      <c r="AA3847" s="113">
        <v>21</v>
      </c>
      <c r="AB3847" s="113" t="s">
        <v>24</v>
      </c>
      <c r="AC3847" s="113">
        <v>32</v>
      </c>
      <c r="AD3847" s="113" t="s">
        <v>84</v>
      </c>
      <c r="AE3847" s="114">
        <v>45200</v>
      </c>
      <c r="AF3847" s="113">
        <v>12</v>
      </c>
      <c r="AG3847" s="113">
        <v>6</v>
      </c>
      <c r="AH3847" s="113" t="s">
        <v>16263</v>
      </c>
      <c r="AI3847" s="117" t="s">
        <v>4177</v>
      </c>
      <c r="AK3847" s="114">
        <v>44595</v>
      </c>
      <c r="AL3847" s="113">
        <v>40</v>
      </c>
      <c r="AM3847" s="113" t="s">
        <v>9870</v>
      </c>
      <c r="AN3847" s="113" t="s">
        <v>16334</v>
      </c>
      <c r="AO3847" s="113" t="s">
        <v>383</v>
      </c>
      <c r="AP3847" s="113">
        <v>2015</v>
      </c>
      <c r="AQ3847" s="113" t="s">
        <v>5236</v>
      </c>
      <c r="AR3847" s="113" t="s">
        <v>24221</v>
      </c>
      <c r="AS3847" s="113" t="s">
        <v>14</v>
      </c>
      <c r="AT3847" s="113" t="s">
        <v>14</v>
      </c>
      <c r="AU3847" s="113" t="s">
        <v>16229</v>
      </c>
      <c r="AV3847" s="113" t="s">
        <v>14</v>
      </c>
      <c r="AW3847" s="113" t="s">
        <v>14</v>
      </c>
    </row>
    <row r="3848" spans="1:49">
      <c r="A3848" s="116" t="s">
        <v>6132</v>
      </c>
      <c r="C3848" s="113" t="s">
        <v>6133</v>
      </c>
      <c r="E3848" s="113" t="s">
        <v>208</v>
      </c>
      <c r="F3848" s="113" t="s">
        <v>8</v>
      </c>
      <c r="G3848" s="114">
        <v>31619</v>
      </c>
      <c r="H3848" s="113" t="s">
        <v>16230</v>
      </c>
      <c r="I3848" s="113" t="s">
        <v>9866</v>
      </c>
      <c r="J3848" s="113" t="s">
        <v>9872</v>
      </c>
      <c r="K3848" s="113" t="s">
        <v>24800</v>
      </c>
      <c r="L3848" s="113">
        <v>85342805085</v>
      </c>
      <c r="M3848" s="113" t="s">
        <v>13533</v>
      </c>
      <c r="O3848" s="113" t="s">
        <v>10455</v>
      </c>
      <c r="P3848" s="113" t="s">
        <v>24801</v>
      </c>
      <c r="Q3848" s="113" t="s">
        <v>24802</v>
      </c>
      <c r="R3848" s="113">
        <v>15</v>
      </c>
      <c r="S3848" s="113" t="s">
        <v>13</v>
      </c>
      <c r="T3848" s="113" t="s">
        <v>24803</v>
      </c>
      <c r="U3848" s="113" t="s">
        <v>24804</v>
      </c>
      <c r="V3848" s="114">
        <v>40210</v>
      </c>
      <c r="W3848" s="114">
        <v>40179</v>
      </c>
      <c r="X3848" s="113" t="s">
        <v>24805</v>
      </c>
      <c r="Y3848" s="114">
        <v>40906</v>
      </c>
      <c r="Z3848" s="114">
        <v>40909</v>
      </c>
      <c r="AA3848" s="113">
        <v>22</v>
      </c>
      <c r="AB3848" s="113" t="s">
        <v>25</v>
      </c>
      <c r="AC3848" s="113">
        <v>23</v>
      </c>
      <c r="AD3848" s="113" t="s">
        <v>78</v>
      </c>
      <c r="AE3848" s="114">
        <v>42826</v>
      </c>
      <c r="AF3848" s="113">
        <v>10</v>
      </c>
      <c r="AG3848" s="113">
        <v>3</v>
      </c>
      <c r="AH3848" s="113" t="s">
        <v>16226</v>
      </c>
      <c r="AI3848" s="117" t="s">
        <v>179</v>
      </c>
      <c r="AK3848" s="114">
        <v>44642</v>
      </c>
      <c r="AL3848" s="113">
        <v>25</v>
      </c>
      <c r="AM3848" s="113" t="s">
        <v>9974</v>
      </c>
      <c r="AN3848" s="113" t="s">
        <v>16970</v>
      </c>
      <c r="AO3848" s="113" t="s">
        <v>396</v>
      </c>
      <c r="AP3848" s="113">
        <v>2007</v>
      </c>
      <c r="AQ3848" s="113" t="s">
        <v>9871</v>
      </c>
      <c r="AR3848" s="113" t="s">
        <v>17404</v>
      </c>
      <c r="AS3848" s="113" t="s">
        <v>14</v>
      </c>
      <c r="AT3848" s="113" t="s">
        <v>14</v>
      </c>
      <c r="AU3848" s="113" t="s">
        <v>16229</v>
      </c>
      <c r="AV3848" s="113" t="s">
        <v>14</v>
      </c>
    </row>
    <row r="3849" spans="1:49">
      <c r="A3849" s="116" t="s">
        <v>9111</v>
      </c>
      <c r="C3849" s="113" t="s">
        <v>9112</v>
      </c>
      <c r="E3849" s="113" t="s">
        <v>30</v>
      </c>
      <c r="F3849" s="113" t="s">
        <v>1454</v>
      </c>
      <c r="G3849" s="114">
        <v>31620</v>
      </c>
      <c r="H3849" s="113" t="s">
        <v>16230</v>
      </c>
      <c r="I3849" s="113" t="s">
        <v>9866</v>
      </c>
      <c r="J3849" s="113" t="s">
        <v>9872</v>
      </c>
      <c r="K3849" s="113" t="s">
        <v>38417</v>
      </c>
      <c r="L3849" s="113">
        <v>82258549586</v>
      </c>
      <c r="M3849" s="113" t="s">
        <v>9983</v>
      </c>
      <c r="O3849" s="113" t="s">
        <v>38418</v>
      </c>
      <c r="P3849" s="113" t="s">
        <v>38419</v>
      </c>
      <c r="Q3849" s="113" t="s">
        <v>38420</v>
      </c>
      <c r="R3849" s="113">
        <v>15</v>
      </c>
      <c r="S3849" s="113" t="s">
        <v>13</v>
      </c>
      <c r="T3849" s="113" t="s">
        <v>38421</v>
      </c>
      <c r="U3849" s="113" t="s">
        <v>38422</v>
      </c>
      <c r="V3849" s="114">
        <v>42033</v>
      </c>
      <c r="W3849" s="114">
        <v>42036</v>
      </c>
      <c r="X3849" s="113" t="s">
        <v>38423</v>
      </c>
      <c r="Y3849" s="114">
        <v>42612</v>
      </c>
      <c r="Z3849" s="114">
        <v>42614</v>
      </c>
      <c r="AA3849" s="113">
        <v>21</v>
      </c>
      <c r="AB3849" s="113" t="s">
        <v>24</v>
      </c>
      <c r="AC3849" s="113">
        <v>32</v>
      </c>
      <c r="AD3849" s="113" t="s">
        <v>84</v>
      </c>
      <c r="AE3849" s="114">
        <v>45017</v>
      </c>
      <c r="AF3849" s="113">
        <v>13</v>
      </c>
      <c r="AG3849" s="113">
        <v>4</v>
      </c>
      <c r="AH3849" s="113" t="s">
        <v>16263</v>
      </c>
      <c r="AI3849" s="117" t="s">
        <v>16264</v>
      </c>
      <c r="AK3849" s="114">
        <v>45302</v>
      </c>
      <c r="AL3849" s="113">
        <v>40</v>
      </c>
      <c r="AM3849" s="113" t="s">
        <v>9870</v>
      </c>
      <c r="AN3849" s="113" t="s">
        <v>16468</v>
      </c>
      <c r="AO3849" s="113" t="s">
        <v>31</v>
      </c>
      <c r="AP3849" s="113">
        <v>2008</v>
      </c>
      <c r="AQ3849" s="113" t="s">
        <v>8</v>
      </c>
      <c r="AR3849" s="113" t="s">
        <v>21224</v>
      </c>
      <c r="AS3849" s="113" t="s">
        <v>14</v>
      </c>
      <c r="AT3849" s="113" t="s">
        <v>14</v>
      </c>
      <c r="AU3849" s="113" t="s">
        <v>16229</v>
      </c>
      <c r="AV3849" s="113" t="s">
        <v>14</v>
      </c>
    </row>
    <row r="3850" spans="1:49">
      <c r="A3850" s="116" t="s">
        <v>5925</v>
      </c>
      <c r="C3850" s="113" t="s">
        <v>5926</v>
      </c>
      <c r="F3850" s="113" t="s">
        <v>8</v>
      </c>
      <c r="G3850" s="114">
        <v>31628</v>
      </c>
      <c r="H3850" s="113" t="s">
        <v>16230</v>
      </c>
      <c r="I3850" s="113" t="s">
        <v>9866</v>
      </c>
      <c r="J3850" s="113" t="s">
        <v>9867</v>
      </c>
      <c r="K3850" s="113" t="s">
        <v>33585</v>
      </c>
      <c r="L3850" s="113">
        <v>85240923344</v>
      </c>
      <c r="M3850" s="113" t="s">
        <v>12566</v>
      </c>
      <c r="O3850" s="113" t="s">
        <v>12567</v>
      </c>
      <c r="P3850" s="113" t="s">
        <v>33586</v>
      </c>
      <c r="Q3850" s="113" t="s">
        <v>33587</v>
      </c>
      <c r="R3850" s="113">
        <v>15</v>
      </c>
      <c r="S3850" s="113" t="s">
        <v>13</v>
      </c>
      <c r="T3850" s="113" t="s">
        <v>33588</v>
      </c>
      <c r="U3850" s="113" t="s">
        <v>33589</v>
      </c>
      <c r="V3850" s="114">
        <v>41977</v>
      </c>
      <c r="W3850" s="114">
        <v>41883</v>
      </c>
      <c r="X3850" s="113" t="s">
        <v>33590</v>
      </c>
      <c r="Y3850" s="114">
        <v>42612</v>
      </c>
      <c r="Z3850" s="114">
        <v>42614</v>
      </c>
      <c r="AA3850" s="113">
        <v>21</v>
      </c>
      <c r="AB3850" s="113" t="s">
        <v>24</v>
      </c>
      <c r="AC3850" s="113">
        <v>31</v>
      </c>
      <c r="AD3850" s="113" t="s">
        <v>9</v>
      </c>
      <c r="AE3850" s="114">
        <v>45566</v>
      </c>
      <c r="AF3850" s="113">
        <v>14</v>
      </c>
      <c r="AG3850" s="113">
        <v>9</v>
      </c>
      <c r="AH3850" s="113" t="s">
        <v>16263</v>
      </c>
      <c r="AI3850" s="117" t="s">
        <v>16264</v>
      </c>
      <c r="AK3850" s="114">
        <v>45302</v>
      </c>
      <c r="AL3850" s="113">
        <v>15</v>
      </c>
      <c r="AM3850" s="113" t="s">
        <v>9885</v>
      </c>
      <c r="AN3850" s="113" t="s">
        <v>22449</v>
      </c>
      <c r="AO3850" s="113" t="s">
        <v>145</v>
      </c>
      <c r="AP3850" s="113">
        <v>2004</v>
      </c>
      <c r="AQ3850" s="113" t="s">
        <v>8</v>
      </c>
      <c r="AR3850" s="113" t="s">
        <v>20814</v>
      </c>
      <c r="AS3850" s="113" t="s">
        <v>14</v>
      </c>
      <c r="AT3850" s="113" t="s">
        <v>14</v>
      </c>
      <c r="AU3850" s="113" t="s">
        <v>16229</v>
      </c>
      <c r="AV3850" s="113" t="s">
        <v>14</v>
      </c>
    </row>
    <row r="3851" spans="1:49">
      <c r="A3851" s="116" t="s">
        <v>7728</v>
      </c>
      <c r="C3851" s="113" t="s">
        <v>7729</v>
      </c>
      <c r="F3851" s="113" t="s">
        <v>8</v>
      </c>
      <c r="G3851" s="114">
        <v>31631</v>
      </c>
      <c r="H3851" s="113" t="s">
        <v>16218</v>
      </c>
      <c r="I3851" s="113" t="s">
        <v>9866</v>
      </c>
      <c r="J3851" s="113" t="s">
        <v>9872</v>
      </c>
      <c r="K3851" s="113" t="s">
        <v>36671</v>
      </c>
      <c r="M3851" s="113" t="s">
        <v>36672</v>
      </c>
      <c r="O3851" s="113" t="s">
        <v>11213</v>
      </c>
      <c r="P3851" s="113" t="s">
        <v>36673</v>
      </c>
      <c r="Q3851" s="113" t="s">
        <v>36674</v>
      </c>
      <c r="R3851" s="113">
        <v>15</v>
      </c>
      <c r="S3851" s="113" t="s">
        <v>13</v>
      </c>
      <c r="T3851" s="113" t="s">
        <v>36675</v>
      </c>
      <c r="U3851" s="113" t="s">
        <v>36676</v>
      </c>
      <c r="V3851" s="114">
        <v>42034</v>
      </c>
      <c r="W3851" s="114">
        <v>42036</v>
      </c>
      <c r="X3851" s="113" t="s">
        <v>36677</v>
      </c>
      <c r="Y3851" s="114">
        <v>42612</v>
      </c>
      <c r="Z3851" s="114">
        <v>42614</v>
      </c>
      <c r="AA3851" s="113">
        <v>13</v>
      </c>
      <c r="AB3851" s="113" t="s">
        <v>357</v>
      </c>
      <c r="AC3851" s="113">
        <v>21</v>
      </c>
      <c r="AD3851" s="113" t="s">
        <v>24</v>
      </c>
      <c r="AE3851" s="114">
        <v>44835</v>
      </c>
      <c r="AF3851" s="113">
        <v>15</v>
      </c>
      <c r="AG3851" s="113">
        <v>2</v>
      </c>
      <c r="AH3851" s="113" t="s">
        <v>16263</v>
      </c>
      <c r="AI3851" s="117" t="s">
        <v>7730</v>
      </c>
      <c r="AK3851" s="114">
        <v>42746</v>
      </c>
      <c r="AL3851" s="113">
        <v>15</v>
      </c>
      <c r="AM3851" s="113" t="s">
        <v>9885</v>
      </c>
      <c r="AN3851" s="113" t="s">
        <v>22449</v>
      </c>
      <c r="AO3851" s="113" t="s">
        <v>145</v>
      </c>
      <c r="AP3851" s="113">
        <v>2021</v>
      </c>
      <c r="AQ3851" s="113" t="s">
        <v>8</v>
      </c>
      <c r="AR3851" s="113" t="s">
        <v>19184</v>
      </c>
      <c r="AS3851" s="113" t="s">
        <v>14</v>
      </c>
      <c r="AT3851" s="113" t="s">
        <v>14</v>
      </c>
      <c r="AU3851" s="113" t="s">
        <v>16229</v>
      </c>
      <c r="AV3851" s="113" t="s">
        <v>14</v>
      </c>
    </row>
    <row r="3852" spans="1:49">
      <c r="A3852" s="116" t="s">
        <v>3066</v>
      </c>
      <c r="C3852" s="113" t="s">
        <v>3067</v>
      </c>
      <c r="E3852" s="113" t="s">
        <v>831</v>
      </c>
      <c r="F3852" s="113" t="s">
        <v>8</v>
      </c>
      <c r="G3852" s="114">
        <v>31633</v>
      </c>
      <c r="H3852" s="113" t="s">
        <v>16230</v>
      </c>
      <c r="I3852" s="113" t="s">
        <v>9866</v>
      </c>
      <c r="J3852" s="113" t="s">
        <v>9872</v>
      </c>
      <c r="K3852" s="113" t="s">
        <v>35865</v>
      </c>
      <c r="M3852" s="113" t="s">
        <v>11909</v>
      </c>
      <c r="O3852" s="113" t="s">
        <v>11910</v>
      </c>
      <c r="P3852" s="113" t="s">
        <v>35866</v>
      </c>
      <c r="Q3852" s="113" t="s">
        <v>35867</v>
      </c>
      <c r="R3852" s="113">
        <v>15</v>
      </c>
      <c r="S3852" s="113" t="s">
        <v>13</v>
      </c>
      <c r="T3852" s="113" t="s">
        <v>35868</v>
      </c>
      <c r="U3852" s="113" t="s">
        <v>35869</v>
      </c>
      <c r="V3852" s="114">
        <v>42032</v>
      </c>
      <c r="W3852" s="114">
        <v>41944</v>
      </c>
      <c r="X3852" s="113" t="s">
        <v>35870</v>
      </c>
      <c r="Y3852" s="114">
        <v>42612</v>
      </c>
      <c r="Z3852" s="114">
        <v>42614</v>
      </c>
      <c r="AA3852" s="113">
        <v>21</v>
      </c>
      <c r="AB3852" s="113" t="s">
        <v>24</v>
      </c>
      <c r="AC3852" s="113">
        <v>32</v>
      </c>
      <c r="AD3852" s="113" t="s">
        <v>84</v>
      </c>
      <c r="AE3852" s="114">
        <v>45505</v>
      </c>
      <c r="AF3852" s="113">
        <v>14</v>
      </c>
      <c r="AG3852" s="113">
        <v>10</v>
      </c>
      <c r="AH3852" s="113" t="s">
        <v>9913</v>
      </c>
      <c r="AI3852" s="117" t="s">
        <v>175</v>
      </c>
      <c r="AJ3852" s="113" t="s">
        <v>45509</v>
      </c>
      <c r="AK3852" s="114">
        <v>45120</v>
      </c>
      <c r="AL3852" s="113">
        <v>40</v>
      </c>
      <c r="AM3852" s="113" t="s">
        <v>9870</v>
      </c>
      <c r="AN3852" s="113" t="s">
        <v>32640</v>
      </c>
      <c r="AO3852" s="113" t="s">
        <v>431</v>
      </c>
      <c r="AP3852" s="113">
        <v>2021</v>
      </c>
      <c r="AQ3852" s="113" t="s">
        <v>8</v>
      </c>
      <c r="AR3852" s="113" t="s">
        <v>19959</v>
      </c>
      <c r="AS3852" s="113" t="s">
        <v>14</v>
      </c>
      <c r="AT3852" s="113" t="s">
        <v>14</v>
      </c>
      <c r="AU3852" s="113" t="s">
        <v>16229</v>
      </c>
      <c r="AV3852" s="113" t="s">
        <v>14</v>
      </c>
    </row>
    <row r="3853" spans="1:49">
      <c r="A3853" s="116" t="s">
        <v>3050</v>
      </c>
      <c r="C3853" s="113" t="s">
        <v>3051</v>
      </c>
      <c r="E3853" s="113" t="s">
        <v>208</v>
      </c>
      <c r="F3853" s="113" t="s">
        <v>3052</v>
      </c>
      <c r="G3853" s="114">
        <v>31634</v>
      </c>
      <c r="H3853" s="113" t="s">
        <v>16218</v>
      </c>
      <c r="I3853" s="113" t="s">
        <v>9866</v>
      </c>
      <c r="J3853" s="113" t="s">
        <v>9872</v>
      </c>
      <c r="K3853" s="113" t="s">
        <v>42696</v>
      </c>
      <c r="L3853" s="113">
        <v>81245468914</v>
      </c>
      <c r="M3853" s="113" t="s">
        <v>14750</v>
      </c>
      <c r="O3853" s="113" t="s">
        <v>42697</v>
      </c>
      <c r="P3853" s="113" t="s">
        <v>42698</v>
      </c>
      <c r="Q3853" s="113" t="s">
        <v>42699</v>
      </c>
      <c r="R3853" s="113">
        <v>15</v>
      </c>
      <c r="S3853" s="113" t="s">
        <v>13</v>
      </c>
      <c r="T3853" s="113" t="s">
        <v>42700</v>
      </c>
      <c r="U3853" s="113" t="s">
        <v>42701</v>
      </c>
      <c r="V3853" s="114">
        <v>39965</v>
      </c>
      <c r="W3853" s="114">
        <v>39904</v>
      </c>
      <c r="X3853" s="113" t="s">
        <v>42702</v>
      </c>
      <c r="Y3853" s="114">
        <v>40542</v>
      </c>
      <c r="Z3853" s="114">
        <v>40544</v>
      </c>
      <c r="AA3853" s="113">
        <v>22</v>
      </c>
      <c r="AB3853" s="113" t="s">
        <v>25</v>
      </c>
      <c r="AC3853" s="113">
        <v>32</v>
      </c>
      <c r="AD3853" s="113" t="s">
        <v>84</v>
      </c>
      <c r="AE3853" s="114">
        <v>44652</v>
      </c>
      <c r="AF3853" s="113">
        <v>10</v>
      </c>
      <c r="AG3853" s="113">
        <v>6</v>
      </c>
      <c r="AH3853" s="113" t="s">
        <v>16226</v>
      </c>
      <c r="AI3853" s="117" t="s">
        <v>9875</v>
      </c>
      <c r="AK3853" s="114">
        <v>43739</v>
      </c>
      <c r="AL3853" s="113">
        <v>25</v>
      </c>
      <c r="AM3853" s="113" t="s">
        <v>9974</v>
      </c>
      <c r="AN3853" s="113" t="s">
        <v>16578</v>
      </c>
      <c r="AO3853" s="113" t="s">
        <v>389</v>
      </c>
      <c r="AP3853" s="113">
        <v>2007</v>
      </c>
      <c r="AQ3853" s="113" t="s">
        <v>9871</v>
      </c>
      <c r="AR3853" s="113" t="s">
        <v>16825</v>
      </c>
      <c r="AS3853" s="113" t="s">
        <v>14</v>
      </c>
      <c r="AT3853" s="113" t="s">
        <v>14</v>
      </c>
      <c r="AU3853" s="113" t="s">
        <v>16229</v>
      </c>
      <c r="AV3853" s="113" t="s">
        <v>14</v>
      </c>
      <c r="AW3853" s="113" t="s">
        <v>14</v>
      </c>
    </row>
    <row r="3854" spans="1:49">
      <c r="A3854" s="116" t="s">
        <v>3859</v>
      </c>
      <c r="C3854" s="113" t="s">
        <v>3860</v>
      </c>
      <c r="F3854" s="113" t="s">
        <v>37</v>
      </c>
      <c r="G3854" s="114">
        <v>31638</v>
      </c>
      <c r="H3854" s="113" t="s">
        <v>16218</v>
      </c>
      <c r="I3854" s="113" t="s">
        <v>9866</v>
      </c>
      <c r="J3854" s="113" t="s">
        <v>9872</v>
      </c>
      <c r="K3854" s="113" t="s">
        <v>38201</v>
      </c>
      <c r="L3854" s="113">
        <v>81254030201</v>
      </c>
      <c r="M3854" s="113" t="s">
        <v>14302</v>
      </c>
      <c r="O3854" s="113" t="s">
        <v>14303</v>
      </c>
      <c r="P3854" s="113" t="s">
        <v>38202</v>
      </c>
      <c r="Q3854" s="113" t="s">
        <v>38203</v>
      </c>
      <c r="R3854" s="113">
        <v>15</v>
      </c>
      <c r="S3854" s="113" t="s">
        <v>13</v>
      </c>
      <c r="T3854" s="113" t="s">
        <v>38204</v>
      </c>
      <c r="U3854" s="113" t="s">
        <v>38205</v>
      </c>
      <c r="V3854" s="114">
        <v>42044</v>
      </c>
      <c r="W3854" s="114">
        <v>41883</v>
      </c>
      <c r="X3854" s="113" t="s">
        <v>38206</v>
      </c>
      <c r="Y3854" s="114">
        <v>42612</v>
      </c>
      <c r="Z3854" s="114">
        <v>42614</v>
      </c>
      <c r="AA3854" s="113">
        <v>13</v>
      </c>
      <c r="AB3854" s="113" t="s">
        <v>357</v>
      </c>
      <c r="AC3854" s="113">
        <v>22</v>
      </c>
      <c r="AD3854" s="113" t="s">
        <v>25</v>
      </c>
      <c r="AE3854" s="114">
        <v>45017</v>
      </c>
      <c r="AF3854" s="113">
        <v>15</v>
      </c>
      <c r="AG3854" s="113">
        <v>8</v>
      </c>
      <c r="AH3854" s="113" t="s">
        <v>16263</v>
      </c>
      <c r="AI3854" s="117" t="s">
        <v>16325</v>
      </c>
      <c r="AK3854" s="114">
        <v>45302</v>
      </c>
      <c r="AL3854" s="113">
        <v>15</v>
      </c>
      <c r="AM3854" s="113" t="s">
        <v>9885</v>
      </c>
      <c r="AN3854" s="113" t="s">
        <v>16415</v>
      </c>
      <c r="AO3854" s="113" t="s">
        <v>517</v>
      </c>
      <c r="AP3854" s="113">
        <v>2017</v>
      </c>
      <c r="AQ3854" s="113" t="s">
        <v>8</v>
      </c>
      <c r="AR3854" s="113" t="s">
        <v>21762</v>
      </c>
      <c r="AS3854" s="113" t="s">
        <v>14</v>
      </c>
      <c r="AT3854" s="113" t="s">
        <v>14</v>
      </c>
      <c r="AU3854" s="113" t="s">
        <v>16229</v>
      </c>
      <c r="AV3854" s="113" t="s">
        <v>14</v>
      </c>
    </row>
    <row r="3855" spans="1:49">
      <c r="A3855" s="116" t="s">
        <v>2027</v>
      </c>
      <c r="C3855" s="113" t="s">
        <v>2028</v>
      </c>
      <c r="E3855" s="113" t="s">
        <v>41</v>
      </c>
      <c r="F3855" s="113" t="s">
        <v>8</v>
      </c>
      <c r="G3855" s="114">
        <v>31639</v>
      </c>
      <c r="H3855" s="113" t="s">
        <v>16230</v>
      </c>
      <c r="I3855" s="113" t="s">
        <v>9866</v>
      </c>
      <c r="J3855" s="113" t="s">
        <v>9872</v>
      </c>
      <c r="K3855" s="113" t="s">
        <v>33727</v>
      </c>
      <c r="L3855" s="113">
        <v>82325282719</v>
      </c>
      <c r="M3855" s="113" t="s">
        <v>17064</v>
      </c>
      <c r="O3855" s="113" t="s">
        <v>12307</v>
      </c>
      <c r="P3855" s="113" t="s">
        <v>33728</v>
      </c>
      <c r="Q3855" s="113" t="s">
        <v>33729</v>
      </c>
      <c r="R3855" s="113">
        <v>15</v>
      </c>
      <c r="S3855" s="113" t="s">
        <v>13</v>
      </c>
      <c r="T3855" s="113" t="s">
        <v>33730</v>
      </c>
      <c r="U3855" s="113" t="s">
        <v>33731</v>
      </c>
      <c r="V3855" s="114">
        <v>39965</v>
      </c>
      <c r="W3855" s="114">
        <v>39904</v>
      </c>
      <c r="X3855" s="113" t="s">
        <v>33732</v>
      </c>
      <c r="Y3855" s="114">
        <v>40542</v>
      </c>
      <c r="Z3855" s="114">
        <v>40544</v>
      </c>
      <c r="AA3855" s="113">
        <v>22</v>
      </c>
      <c r="AB3855" s="113" t="s">
        <v>25</v>
      </c>
      <c r="AC3855" s="113">
        <v>32</v>
      </c>
      <c r="AD3855" s="113" t="s">
        <v>84</v>
      </c>
      <c r="AE3855" s="114">
        <v>45566</v>
      </c>
      <c r="AF3855" s="113">
        <v>13</v>
      </c>
      <c r="AG3855" s="113">
        <v>6</v>
      </c>
      <c r="AH3855" s="113" t="s">
        <v>16226</v>
      </c>
      <c r="AI3855" s="117" t="s">
        <v>9875</v>
      </c>
      <c r="AK3855" s="114">
        <v>44470</v>
      </c>
      <c r="AL3855" s="113">
        <v>40</v>
      </c>
      <c r="AM3855" s="113" t="s">
        <v>9870</v>
      </c>
      <c r="AN3855" s="113" t="s">
        <v>16561</v>
      </c>
      <c r="AO3855" s="113" t="s">
        <v>42</v>
      </c>
      <c r="AP3855" s="113">
        <v>2014</v>
      </c>
      <c r="AQ3855" s="113" t="s">
        <v>8</v>
      </c>
      <c r="AR3855" s="113" t="s">
        <v>30160</v>
      </c>
      <c r="AS3855" s="113" t="s">
        <v>14</v>
      </c>
      <c r="AT3855" s="113" t="s">
        <v>14</v>
      </c>
      <c r="AU3855" s="113" t="s">
        <v>16229</v>
      </c>
      <c r="AV3855" s="113" t="s">
        <v>14</v>
      </c>
      <c r="AW3855" s="113" t="s">
        <v>14</v>
      </c>
    </row>
    <row r="3856" spans="1:49">
      <c r="A3856" s="116" t="s">
        <v>4844</v>
      </c>
      <c r="C3856" s="113" t="s">
        <v>4845</v>
      </c>
      <c r="E3856" s="113" t="s">
        <v>45</v>
      </c>
      <c r="F3856" s="113" t="s">
        <v>8</v>
      </c>
      <c r="G3856" s="114">
        <v>31640</v>
      </c>
      <c r="H3856" s="113" t="s">
        <v>16230</v>
      </c>
      <c r="I3856" s="113" t="s">
        <v>9866</v>
      </c>
      <c r="J3856" s="113" t="s">
        <v>9867</v>
      </c>
      <c r="K3856" s="113" t="s">
        <v>27235</v>
      </c>
      <c r="L3856" s="113">
        <v>0</v>
      </c>
      <c r="M3856" s="113" t="s">
        <v>27236</v>
      </c>
      <c r="O3856" s="113" t="s">
        <v>12192</v>
      </c>
      <c r="P3856" s="113" t="s">
        <v>27237</v>
      </c>
      <c r="Q3856" s="113" t="s">
        <v>27238</v>
      </c>
      <c r="R3856" s="113">
        <v>15</v>
      </c>
      <c r="S3856" s="113" t="s">
        <v>13</v>
      </c>
      <c r="T3856" s="113" t="s">
        <v>27239</v>
      </c>
      <c r="U3856" s="113" t="s">
        <v>27240</v>
      </c>
      <c r="V3856" s="114">
        <v>39965</v>
      </c>
      <c r="W3856" s="114">
        <v>39904</v>
      </c>
      <c r="X3856" s="113" t="s">
        <v>27241</v>
      </c>
      <c r="Y3856" s="114">
        <v>40542</v>
      </c>
      <c r="Z3856" s="114">
        <v>40544</v>
      </c>
      <c r="AA3856" s="113">
        <v>22</v>
      </c>
      <c r="AB3856" s="113" t="s">
        <v>25</v>
      </c>
      <c r="AC3856" s="113">
        <v>24</v>
      </c>
      <c r="AD3856" s="113" t="s">
        <v>47</v>
      </c>
      <c r="AE3856" s="114">
        <v>44287</v>
      </c>
      <c r="AF3856" s="113">
        <v>15</v>
      </c>
      <c r="AG3856" s="113">
        <v>0</v>
      </c>
      <c r="AH3856" s="113" t="s">
        <v>16226</v>
      </c>
      <c r="AI3856" s="117" t="s">
        <v>9875</v>
      </c>
      <c r="AK3856" s="114">
        <v>44287</v>
      </c>
      <c r="AL3856" s="113">
        <v>25</v>
      </c>
      <c r="AM3856" s="113" t="s">
        <v>9974</v>
      </c>
      <c r="AN3856" s="113" t="s">
        <v>25333</v>
      </c>
      <c r="AO3856" s="113" t="s">
        <v>643</v>
      </c>
      <c r="AP3856" s="113">
        <v>2007</v>
      </c>
      <c r="AQ3856" s="113" t="s">
        <v>8</v>
      </c>
      <c r="AR3856" s="113" t="s">
        <v>20674</v>
      </c>
      <c r="AS3856" s="113" t="s">
        <v>14</v>
      </c>
      <c r="AT3856" s="113" t="s">
        <v>14</v>
      </c>
      <c r="AU3856" s="113" t="s">
        <v>16229</v>
      </c>
      <c r="AV3856" s="113" t="s">
        <v>14</v>
      </c>
    </row>
    <row r="3857" spans="1:49">
      <c r="A3857" s="116" t="s">
        <v>7564</v>
      </c>
      <c r="C3857" s="113" t="s">
        <v>7565</v>
      </c>
      <c r="E3857" s="113" t="s">
        <v>103</v>
      </c>
      <c r="F3857" s="113" t="s">
        <v>2612</v>
      </c>
      <c r="G3857" s="114">
        <v>31641</v>
      </c>
      <c r="H3857" s="113" t="s">
        <v>16230</v>
      </c>
      <c r="I3857" s="113" t="s">
        <v>9866</v>
      </c>
      <c r="J3857" s="113" t="s">
        <v>9872</v>
      </c>
      <c r="K3857" s="113" t="s">
        <v>42210</v>
      </c>
      <c r="L3857" s="113">
        <v>81242082648</v>
      </c>
      <c r="M3857" s="113" t="s">
        <v>14703</v>
      </c>
      <c r="O3857" s="113" t="s">
        <v>14704</v>
      </c>
      <c r="P3857" s="113" t="s">
        <v>42211</v>
      </c>
      <c r="Q3857" s="113" t="s">
        <v>42212</v>
      </c>
      <c r="R3857" s="113">
        <v>15</v>
      </c>
      <c r="S3857" s="113" t="s">
        <v>13</v>
      </c>
      <c r="T3857" s="113" t="s">
        <v>42213</v>
      </c>
      <c r="U3857" s="113" t="s">
        <v>42214</v>
      </c>
      <c r="V3857" s="114">
        <v>39965</v>
      </c>
      <c r="W3857" s="114">
        <v>39904</v>
      </c>
      <c r="X3857" s="113" t="s">
        <v>42215</v>
      </c>
      <c r="Y3857" s="114">
        <v>40542</v>
      </c>
      <c r="Z3857" s="114">
        <v>40544</v>
      </c>
      <c r="AA3857" s="113">
        <v>23</v>
      </c>
      <c r="AB3857" s="113" t="s">
        <v>78</v>
      </c>
      <c r="AC3857" s="113">
        <v>34</v>
      </c>
      <c r="AD3857" s="113" t="s">
        <v>18</v>
      </c>
      <c r="AE3857" s="114">
        <v>45200</v>
      </c>
      <c r="AF3857" s="113">
        <v>12</v>
      </c>
      <c r="AG3857" s="113">
        <v>6</v>
      </c>
      <c r="AH3857" s="113" t="s">
        <v>16226</v>
      </c>
      <c r="AI3857" s="117" t="s">
        <v>302</v>
      </c>
      <c r="AK3857" s="114">
        <v>44287</v>
      </c>
      <c r="AL3857" s="113">
        <v>30</v>
      </c>
      <c r="AM3857" s="113" t="s">
        <v>9882</v>
      </c>
      <c r="AN3857" s="113" t="s">
        <v>16273</v>
      </c>
      <c r="AO3857" s="113" t="s">
        <v>107</v>
      </c>
      <c r="AP3857" s="113">
        <v>2006</v>
      </c>
      <c r="AQ3857" s="113" t="s">
        <v>8</v>
      </c>
      <c r="AR3857" s="113" t="s">
        <v>16274</v>
      </c>
      <c r="AS3857" s="113" t="s">
        <v>14</v>
      </c>
      <c r="AT3857" s="113" t="s">
        <v>14</v>
      </c>
      <c r="AU3857" s="113" t="s">
        <v>16229</v>
      </c>
      <c r="AV3857" s="113" t="s">
        <v>14</v>
      </c>
      <c r="AW3857" s="113" t="s">
        <v>14</v>
      </c>
    </row>
    <row r="3858" spans="1:49">
      <c r="A3858" s="116" t="s">
        <v>7562</v>
      </c>
      <c r="C3858" s="113" t="s">
        <v>7563</v>
      </c>
      <c r="E3858" s="113" t="s">
        <v>30</v>
      </c>
      <c r="F3858" s="113" t="s">
        <v>8</v>
      </c>
      <c r="G3858" s="114">
        <v>31641</v>
      </c>
      <c r="H3858" s="113" t="s">
        <v>16230</v>
      </c>
      <c r="I3858" s="113" t="s">
        <v>9866</v>
      </c>
      <c r="J3858" s="113" t="s">
        <v>9872</v>
      </c>
      <c r="K3858" s="113" t="s">
        <v>46394</v>
      </c>
      <c r="L3858" s="113">
        <v>81241556736</v>
      </c>
      <c r="M3858" s="113" t="s">
        <v>40748</v>
      </c>
      <c r="O3858" s="113" t="s">
        <v>13172</v>
      </c>
      <c r="P3858" s="113" t="s">
        <v>40749</v>
      </c>
      <c r="Q3858" s="113" t="s">
        <v>40750</v>
      </c>
      <c r="R3858" s="113">
        <v>15</v>
      </c>
      <c r="S3858" s="113" t="s">
        <v>13</v>
      </c>
      <c r="T3858" s="113" t="s">
        <v>40751</v>
      </c>
      <c r="U3858" s="113" t="s">
        <v>40752</v>
      </c>
      <c r="V3858" s="114">
        <v>39904</v>
      </c>
      <c r="W3858" s="114">
        <v>39904</v>
      </c>
      <c r="X3858" s="113" t="s">
        <v>40753</v>
      </c>
      <c r="Y3858" s="114">
        <v>40542</v>
      </c>
      <c r="Z3858" s="114">
        <v>40544</v>
      </c>
      <c r="AA3858" s="113">
        <v>21</v>
      </c>
      <c r="AB3858" s="113" t="s">
        <v>24</v>
      </c>
      <c r="AC3858" s="113">
        <v>33</v>
      </c>
      <c r="AD3858" s="113" t="s">
        <v>10</v>
      </c>
      <c r="AE3858" s="114">
        <v>45200</v>
      </c>
      <c r="AF3858" s="113">
        <v>14</v>
      </c>
      <c r="AG3858" s="113">
        <v>1</v>
      </c>
      <c r="AH3858" s="113" t="s">
        <v>16263</v>
      </c>
      <c r="AI3858" s="117" t="s">
        <v>15076</v>
      </c>
      <c r="AK3858" s="114">
        <v>44925</v>
      </c>
      <c r="AL3858" s="113">
        <v>40</v>
      </c>
      <c r="AM3858" s="113" t="s">
        <v>9870</v>
      </c>
      <c r="AN3858" s="113" t="s">
        <v>16468</v>
      </c>
      <c r="AO3858" s="113" t="s">
        <v>31</v>
      </c>
      <c r="AP3858" s="113">
        <v>2008</v>
      </c>
      <c r="AQ3858" s="113" t="s">
        <v>5236</v>
      </c>
      <c r="AR3858" s="113" t="s">
        <v>16400</v>
      </c>
      <c r="AS3858" s="113" t="s">
        <v>14</v>
      </c>
      <c r="AT3858" s="113" t="s">
        <v>14</v>
      </c>
      <c r="AU3858" s="113" t="s">
        <v>16229</v>
      </c>
      <c r="AV3858" s="113" t="s">
        <v>14</v>
      </c>
      <c r="AW3858" s="113" t="s">
        <v>14</v>
      </c>
    </row>
    <row r="3859" spans="1:49">
      <c r="A3859" s="116" t="s">
        <v>4316</v>
      </c>
      <c r="C3859" s="113" t="s">
        <v>102</v>
      </c>
      <c r="E3859" s="113" t="s">
        <v>41</v>
      </c>
      <c r="F3859" s="113" t="s">
        <v>278</v>
      </c>
      <c r="G3859" s="114">
        <v>31645</v>
      </c>
      <c r="H3859" s="113" t="s">
        <v>16230</v>
      </c>
      <c r="I3859" s="113" t="s">
        <v>9866</v>
      </c>
      <c r="J3859" s="113" t="s">
        <v>9872</v>
      </c>
      <c r="K3859" s="113" t="s">
        <v>35146</v>
      </c>
      <c r="L3859" s="113">
        <v>85256000789</v>
      </c>
      <c r="M3859" s="113" t="s">
        <v>35147</v>
      </c>
      <c r="O3859" s="113" t="s">
        <v>35148</v>
      </c>
      <c r="P3859" s="113" t="s">
        <v>35149</v>
      </c>
      <c r="Q3859" s="113" t="s">
        <v>35150</v>
      </c>
      <c r="R3859" s="113">
        <v>15</v>
      </c>
      <c r="S3859" s="113" t="s">
        <v>13</v>
      </c>
      <c r="T3859" s="113" t="s">
        <v>35151</v>
      </c>
      <c r="U3859" s="113" t="s">
        <v>35152</v>
      </c>
      <c r="V3859" s="114">
        <v>40210</v>
      </c>
      <c r="W3859" s="114">
        <v>40179</v>
      </c>
      <c r="X3859" s="113" t="s">
        <v>35153</v>
      </c>
      <c r="Y3859" s="114">
        <v>40906</v>
      </c>
      <c r="Z3859" s="114">
        <v>40909</v>
      </c>
      <c r="AA3859" s="113">
        <v>22</v>
      </c>
      <c r="AB3859" s="113" t="s">
        <v>25</v>
      </c>
      <c r="AC3859" s="113">
        <v>34</v>
      </c>
      <c r="AD3859" s="113" t="s">
        <v>18</v>
      </c>
      <c r="AE3859" s="114">
        <v>45200</v>
      </c>
      <c r="AF3859" s="113">
        <v>11</v>
      </c>
      <c r="AG3859" s="113">
        <v>9</v>
      </c>
      <c r="AH3859" s="113" t="s">
        <v>16226</v>
      </c>
      <c r="AI3859" s="117" t="s">
        <v>9891</v>
      </c>
      <c r="AK3859" s="114">
        <v>44589</v>
      </c>
      <c r="AL3859" s="113">
        <v>40</v>
      </c>
      <c r="AM3859" s="113" t="s">
        <v>9870</v>
      </c>
      <c r="AN3859" s="113" t="s">
        <v>17256</v>
      </c>
      <c r="AO3859" s="113" t="s">
        <v>1424</v>
      </c>
      <c r="AP3859" s="113">
        <v>2019</v>
      </c>
      <c r="AQ3859" s="113" t="s">
        <v>9871</v>
      </c>
      <c r="AR3859" s="113" t="s">
        <v>17459</v>
      </c>
      <c r="AS3859" s="113" t="s">
        <v>14</v>
      </c>
      <c r="AT3859" s="113" t="s">
        <v>14</v>
      </c>
      <c r="AU3859" s="113" t="s">
        <v>16229</v>
      </c>
      <c r="AV3859" s="113" t="s">
        <v>14</v>
      </c>
    </row>
    <row r="3860" spans="1:49">
      <c r="A3860" s="116" t="s">
        <v>3255</v>
      </c>
      <c r="C3860" s="113" t="s">
        <v>3256</v>
      </c>
      <c r="E3860" s="113" t="s">
        <v>34</v>
      </c>
      <c r="F3860" s="113" t="s">
        <v>8</v>
      </c>
      <c r="G3860" s="114">
        <v>31645</v>
      </c>
      <c r="H3860" s="113" t="s">
        <v>16230</v>
      </c>
      <c r="I3860" s="113" t="s">
        <v>9866</v>
      </c>
      <c r="J3860" s="113" t="s">
        <v>9867</v>
      </c>
      <c r="K3860" s="113" t="s">
        <v>31100</v>
      </c>
      <c r="L3860" s="113">
        <v>82271601445</v>
      </c>
      <c r="M3860" s="113" t="s">
        <v>12886</v>
      </c>
      <c r="O3860" s="113" t="s">
        <v>12887</v>
      </c>
      <c r="P3860" s="113" t="s">
        <v>31101</v>
      </c>
      <c r="Q3860" s="113" t="s">
        <v>31102</v>
      </c>
      <c r="R3860" s="113">
        <v>15</v>
      </c>
      <c r="S3860" s="113" t="s">
        <v>13</v>
      </c>
      <c r="T3860" s="113" t="s">
        <v>31103</v>
      </c>
      <c r="U3860" s="113" t="s">
        <v>31104</v>
      </c>
      <c r="V3860" s="114">
        <v>40630</v>
      </c>
      <c r="W3860" s="114">
        <v>40544</v>
      </c>
      <c r="X3860" s="113" t="s">
        <v>31105</v>
      </c>
      <c r="Y3860" s="114">
        <v>41271</v>
      </c>
      <c r="Z3860" s="114">
        <v>41275</v>
      </c>
      <c r="AA3860" s="113">
        <v>31</v>
      </c>
      <c r="AB3860" s="113" t="s">
        <v>9</v>
      </c>
      <c r="AC3860" s="113">
        <v>33</v>
      </c>
      <c r="AD3860" s="113" t="s">
        <v>10</v>
      </c>
      <c r="AE3860" s="114">
        <v>43556</v>
      </c>
      <c r="AF3860" s="113">
        <v>8</v>
      </c>
      <c r="AG3860" s="113">
        <v>3</v>
      </c>
      <c r="AH3860" s="113" t="s">
        <v>16226</v>
      </c>
      <c r="AI3860" s="117" t="s">
        <v>11214</v>
      </c>
      <c r="AK3860" s="114">
        <v>44925</v>
      </c>
      <c r="AL3860" s="113">
        <v>40</v>
      </c>
      <c r="AM3860" s="113" t="s">
        <v>9870</v>
      </c>
      <c r="AN3860" s="113" t="s">
        <v>22062</v>
      </c>
      <c r="AO3860" s="113" t="s">
        <v>1763</v>
      </c>
      <c r="AP3860" s="113">
        <v>2010</v>
      </c>
      <c r="AQ3860" s="113" t="s">
        <v>8</v>
      </c>
      <c r="AR3860" s="113" t="s">
        <v>31106</v>
      </c>
      <c r="AS3860" s="113" t="s">
        <v>14</v>
      </c>
      <c r="AT3860" s="113" t="s">
        <v>14</v>
      </c>
      <c r="AU3860" s="113" t="s">
        <v>16229</v>
      </c>
      <c r="AV3860" s="113" t="s">
        <v>14</v>
      </c>
      <c r="AW3860" s="113" t="s">
        <v>14</v>
      </c>
    </row>
    <row r="3861" spans="1:49">
      <c r="A3861" s="116" t="s">
        <v>7503</v>
      </c>
      <c r="C3861" s="113" t="s">
        <v>3010</v>
      </c>
      <c r="E3861" s="113" t="s">
        <v>74</v>
      </c>
      <c r="F3861" s="113" t="s">
        <v>8</v>
      </c>
      <c r="G3861" s="114">
        <v>31645</v>
      </c>
      <c r="H3861" s="113" t="s">
        <v>16230</v>
      </c>
      <c r="I3861" s="113" t="s">
        <v>9866</v>
      </c>
      <c r="J3861" s="113" t="s">
        <v>9872</v>
      </c>
      <c r="K3861" s="113" t="s">
        <v>30653</v>
      </c>
      <c r="L3861" s="113">
        <v>85241060730</v>
      </c>
      <c r="M3861" s="113" t="s">
        <v>10736</v>
      </c>
      <c r="O3861" s="113" t="s">
        <v>10737</v>
      </c>
      <c r="P3861" s="113" t="s">
        <v>30654</v>
      </c>
      <c r="Q3861" s="113" t="s">
        <v>16244</v>
      </c>
      <c r="R3861" s="113">
        <v>15</v>
      </c>
      <c r="S3861" s="113" t="s">
        <v>13</v>
      </c>
      <c r="T3861" s="113" t="s">
        <v>30655</v>
      </c>
      <c r="U3861" s="113" t="s">
        <v>30656</v>
      </c>
      <c r="V3861" s="114">
        <v>43608</v>
      </c>
      <c r="W3861" s="114">
        <v>43525</v>
      </c>
      <c r="X3861" s="113" t="s">
        <v>30657</v>
      </c>
      <c r="Y3861" s="114">
        <v>43891</v>
      </c>
      <c r="Z3861" s="114">
        <v>43891</v>
      </c>
      <c r="AA3861" s="113">
        <v>31</v>
      </c>
      <c r="AB3861" s="113" t="s">
        <v>9</v>
      </c>
      <c r="AC3861" s="113">
        <v>32</v>
      </c>
      <c r="AD3861" s="113" t="s">
        <v>84</v>
      </c>
      <c r="AE3861" s="114">
        <v>45200</v>
      </c>
      <c r="AF3861" s="113">
        <v>4</v>
      </c>
      <c r="AG3861" s="113">
        <v>7</v>
      </c>
      <c r="AH3861" s="113" t="s">
        <v>16226</v>
      </c>
      <c r="AI3861" s="117" t="s">
        <v>9875</v>
      </c>
      <c r="AK3861" s="114">
        <v>43891</v>
      </c>
      <c r="AL3861" s="113">
        <v>40</v>
      </c>
      <c r="AM3861" s="113" t="s">
        <v>9870</v>
      </c>
      <c r="AN3861" s="113" t="s">
        <v>17906</v>
      </c>
      <c r="AO3861" s="113" t="s">
        <v>94</v>
      </c>
      <c r="AP3861" s="113">
        <v>2009</v>
      </c>
      <c r="AQ3861" s="113" t="s">
        <v>5236</v>
      </c>
      <c r="AR3861" s="113" t="s">
        <v>16295</v>
      </c>
      <c r="AS3861" s="113" t="s">
        <v>14</v>
      </c>
      <c r="AT3861" s="113" t="s">
        <v>14</v>
      </c>
      <c r="AU3861" s="113" t="s">
        <v>16229</v>
      </c>
      <c r="AV3861" s="113" t="s">
        <v>14</v>
      </c>
    </row>
    <row r="3862" spans="1:49">
      <c r="A3862" s="116" t="s">
        <v>2392</v>
      </c>
      <c r="C3862" s="113" t="s">
        <v>2393</v>
      </c>
      <c r="E3862" s="113" t="s">
        <v>74</v>
      </c>
      <c r="F3862" s="113" t="s">
        <v>8</v>
      </c>
      <c r="G3862" s="114">
        <v>31647</v>
      </c>
      <c r="H3862" s="113" t="s">
        <v>16230</v>
      </c>
      <c r="I3862" s="113" t="s">
        <v>9866</v>
      </c>
      <c r="J3862" s="113" t="s">
        <v>9872</v>
      </c>
      <c r="K3862" s="113" t="s">
        <v>26708</v>
      </c>
      <c r="L3862" s="113">
        <v>85241254348</v>
      </c>
      <c r="M3862" s="113" t="s">
        <v>10738</v>
      </c>
      <c r="O3862" s="113" t="s">
        <v>10739</v>
      </c>
      <c r="P3862" s="113" t="s">
        <v>26709</v>
      </c>
      <c r="Q3862" s="113" t="s">
        <v>16244</v>
      </c>
      <c r="R3862" s="113">
        <v>15</v>
      </c>
      <c r="S3862" s="113" t="s">
        <v>13</v>
      </c>
      <c r="T3862" s="113" t="s">
        <v>26710</v>
      </c>
      <c r="U3862" s="113" t="s">
        <v>26711</v>
      </c>
      <c r="V3862" s="114">
        <v>43608</v>
      </c>
      <c r="W3862" s="114">
        <v>43525</v>
      </c>
      <c r="X3862" s="113" t="s">
        <v>26712</v>
      </c>
      <c r="Y3862" s="114">
        <v>43891</v>
      </c>
      <c r="Z3862" s="114">
        <v>43891</v>
      </c>
      <c r="AA3862" s="113">
        <v>31</v>
      </c>
      <c r="AB3862" s="113" t="s">
        <v>9</v>
      </c>
      <c r="AC3862" s="113">
        <v>31</v>
      </c>
      <c r="AD3862" s="113" t="s">
        <v>9</v>
      </c>
      <c r="AE3862" s="114">
        <v>43525</v>
      </c>
      <c r="AF3862" s="113">
        <v>0</v>
      </c>
      <c r="AG3862" s="113">
        <v>0</v>
      </c>
      <c r="AH3862" s="113" t="s">
        <v>16226</v>
      </c>
      <c r="AI3862" s="117" t="s">
        <v>9875</v>
      </c>
      <c r="AK3862" s="114">
        <v>43891</v>
      </c>
      <c r="AL3862" s="113">
        <v>40</v>
      </c>
      <c r="AM3862" s="113" t="s">
        <v>9870</v>
      </c>
      <c r="AN3862" s="113" t="s">
        <v>17906</v>
      </c>
      <c r="AO3862" s="113" t="s">
        <v>94</v>
      </c>
      <c r="AP3862" s="113">
        <v>2009</v>
      </c>
      <c r="AQ3862" s="113" t="s">
        <v>2436</v>
      </c>
      <c r="AR3862" s="113" t="s">
        <v>22785</v>
      </c>
      <c r="AS3862" s="113" t="s">
        <v>14</v>
      </c>
      <c r="AT3862" s="113" t="s">
        <v>14</v>
      </c>
      <c r="AU3862" s="113" t="s">
        <v>16229</v>
      </c>
      <c r="AV3862" s="113" t="s">
        <v>14</v>
      </c>
      <c r="AW3862" s="113" t="s">
        <v>14</v>
      </c>
    </row>
    <row r="3863" spans="1:49">
      <c r="A3863" s="116" t="s">
        <v>7798</v>
      </c>
      <c r="B3863" s="113">
        <v>10271743</v>
      </c>
      <c r="C3863" s="113" t="s">
        <v>7799</v>
      </c>
      <c r="E3863" s="113" t="s">
        <v>263</v>
      </c>
      <c r="F3863" s="113" t="s">
        <v>680</v>
      </c>
      <c r="G3863" s="114">
        <v>31653</v>
      </c>
      <c r="H3863" s="113" t="s">
        <v>16218</v>
      </c>
      <c r="I3863" s="113" t="s">
        <v>10007</v>
      </c>
      <c r="J3863" s="113" t="s">
        <v>9872</v>
      </c>
      <c r="K3863" s="113" t="s">
        <v>45083</v>
      </c>
      <c r="L3863" s="113">
        <v>81354808093</v>
      </c>
      <c r="M3863" s="113" t="s">
        <v>45084</v>
      </c>
      <c r="O3863" s="113" t="s">
        <v>45085</v>
      </c>
      <c r="P3863" s="113" t="s">
        <v>45086</v>
      </c>
      <c r="Q3863" s="113" t="s">
        <v>45087</v>
      </c>
      <c r="R3863" s="113">
        <v>15</v>
      </c>
      <c r="S3863" s="113" t="s">
        <v>13</v>
      </c>
      <c r="T3863" s="113" t="s">
        <v>45088</v>
      </c>
      <c r="U3863" s="113" t="s">
        <v>45089</v>
      </c>
      <c r="V3863" s="114">
        <v>38800</v>
      </c>
      <c r="W3863" s="114">
        <v>38749</v>
      </c>
      <c r="X3863" s="113" t="s">
        <v>45090</v>
      </c>
      <c r="Y3863" s="114">
        <v>39171</v>
      </c>
      <c r="Z3863" s="114">
        <v>39173</v>
      </c>
      <c r="AA3863" s="113">
        <v>21</v>
      </c>
      <c r="AB3863" s="113" t="s">
        <v>24</v>
      </c>
      <c r="AC3863" s="113">
        <v>34</v>
      </c>
      <c r="AD3863" s="113" t="s">
        <v>18</v>
      </c>
      <c r="AE3863" s="114">
        <v>44470</v>
      </c>
      <c r="AF3863" s="113">
        <v>12</v>
      </c>
      <c r="AG3863" s="113">
        <v>6</v>
      </c>
      <c r="AH3863" s="113" t="s">
        <v>9913</v>
      </c>
      <c r="AI3863" s="117" t="s">
        <v>1351</v>
      </c>
      <c r="AJ3863" s="113" t="s">
        <v>45509</v>
      </c>
      <c r="AK3863" s="114">
        <v>42746</v>
      </c>
      <c r="AL3863" s="113">
        <v>35</v>
      </c>
      <c r="AM3863" s="113" t="s">
        <v>9978</v>
      </c>
      <c r="AN3863" s="113" t="s">
        <v>34890</v>
      </c>
      <c r="AO3863" s="113" t="s">
        <v>264</v>
      </c>
      <c r="AP3863" s="113">
        <v>2009</v>
      </c>
      <c r="AQ3863" s="113" t="s">
        <v>8</v>
      </c>
      <c r="AR3863" s="113" t="s">
        <v>27248</v>
      </c>
      <c r="AS3863" s="113" t="s">
        <v>14</v>
      </c>
      <c r="AT3863" s="113" t="s">
        <v>14</v>
      </c>
      <c r="AU3863" s="113" t="s">
        <v>16229</v>
      </c>
      <c r="AV3863" s="113" t="s">
        <v>14</v>
      </c>
      <c r="AW3863" s="113" t="s">
        <v>14</v>
      </c>
    </row>
    <row r="3864" spans="1:49">
      <c r="A3864" s="116" t="s">
        <v>6692</v>
      </c>
      <c r="C3864" s="113" t="s">
        <v>2167</v>
      </c>
      <c r="E3864" s="113" t="s">
        <v>41</v>
      </c>
      <c r="F3864" s="113" t="s">
        <v>8</v>
      </c>
      <c r="G3864" s="114">
        <v>31653</v>
      </c>
      <c r="H3864" s="113" t="s">
        <v>16230</v>
      </c>
      <c r="I3864" s="113" t="s">
        <v>9866</v>
      </c>
      <c r="J3864" s="113" t="s">
        <v>9872</v>
      </c>
      <c r="K3864" s="113" t="s">
        <v>19502</v>
      </c>
      <c r="L3864" s="113">
        <v>82188016342</v>
      </c>
      <c r="M3864" s="113" t="s">
        <v>12322</v>
      </c>
      <c r="O3864" s="113" t="s">
        <v>19503</v>
      </c>
      <c r="P3864" s="113" t="s">
        <v>19504</v>
      </c>
      <c r="Q3864" s="113" t="s">
        <v>19505</v>
      </c>
      <c r="R3864" s="113">
        <v>15</v>
      </c>
      <c r="S3864" s="113" t="s">
        <v>13</v>
      </c>
      <c r="T3864" s="113" t="s">
        <v>19506</v>
      </c>
      <c r="U3864" s="113" t="s">
        <v>19507</v>
      </c>
      <c r="V3864" s="114">
        <v>42033</v>
      </c>
      <c r="W3864" s="114">
        <v>42036</v>
      </c>
      <c r="X3864" s="113" t="s">
        <v>19508</v>
      </c>
      <c r="Y3864" s="114">
        <v>42612</v>
      </c>
      <c r="Z3864" s="114">
        <v>42614</v>
      </c>
      <c r="AA3864" s="113">
        <v>21</v>
      </c>
      <c r="AB3864" s="113" t="s">
        <v>24</v>
      </c>
      <c r="AC3864" s="113">
        <v>31</v>
      </c>
      <c r="AD3864" s="113" t="s">
        <v>9</v>
      </c>
      <c r="AE3864" s="114">
        <v>44470</v>
      </c>
      <c r="AF3864" s="113">
        <v>11</v>
      </c>
      <c r="AG3864" s="113">
        <v>9</v>
      </c>
      <c r="AH3864" s="113" t="s">
        <v>16226</v>
      </c>
      <c r="AI3864" s="117" t="s">
        <v>9875</v>
      </c>
      <c r="AK3864" s="114">
        <v>45120</v>
      </c>
      <c r="AL3864" s="113">
        <v>40</v>
      </c>
      <c r="AM3864" s="113" t="s">
        <v>9870</v>
      </c>
      <c r="AN3864" s="113" t="s">
        <v>16561</v>
      </c>
      <c r="AO3864" s="113" t="s">
        <v>42</v>
      </c>
      <c r="AP3864" s="113">
        <v>2020</v>
      </c>
      <c r="AQ3864" s="113" t="s">
        <v>2307</v>
      </c>
      <c r="AR3864" s="113" t="s">
        <v>19509</v>
      </c>
      <c r="AS3864" s="113" t="s">
        <v>14</v>
      </c>
      <c r="AT3864" s="113" t="s">
        <v>14</v>
      </c>
      <c r="AU3864" s="113" t="s">
        <v>16229</v>
      </c>
      <c r="AV3864" s="113" t="s">
        <v>14</v>
      </c>
      <c r="AW3864" s="113" t="s">
        <v>14</v>
      </c>
    </row>
    <row r="3865" spans="1:49">
      <c r="A3865" s="116" t="s">
        <v>3979</v>
      </c>
      <c r="C3865" s="113" t="s">
        <v>2046</v>
      </c>
      <c r="E3865" s="113" t="s">
        <v>41</v>
      </c>
      <c r="F3865" s="113" t="s">
        <v>37</v>
      </c>
      <c r="G3865" s="114">
        <v>31654</v>
      </c>
      <c r="H3865" s="113" t="s">
        <v>16230</v>
      </c>
      <c r="I3865" s="113" t="s">
        <v>9866</v>
      </c>
      <c r="J3865" s="113" t="s">
        <v>9872</v>
      </c>
      <c r="K3865" s="113" t="s">
        <v>30306</v>
      </c>
      <c r="L3865" s="113">
        <v>81354578626</v>
      </c>
      <c r="M3865" s="113" t="s">
        <v>30307</v>
      </c>
      <c r="O3865" s="113" t="s">
        <v>30308</v>
      </c>
      <c r="P3865" s="113" t="s">
        <v>30309</v>
      </c>
      <c r="Q3865" s="113" t="s">
        <v>30310</v>
      </c>
      <c r="R3865" s="113">
        <v>15</v>
      </c>
      <c r="S3865" s="113" t="s">
        <v>13</v>
      </c>
      <c r="T3865" s="113" t="s">
        <v>30311</v>
      </c>
      <c r="U3865" s="113" t="s">
        <v>30312</v>
      </c>
      <c r="V3865" s="114">
        <v>40581</v>
      </c>
      <c r="W3865" s="114">
        <v>40544</v>
      </c>
      <c r="X3865" s="113" t="s">
        <v>30313</v>
      </c>
      <c r="Y3865" s="114">
        <v>41271</v>
      </c>
      <c r="Z3865" s="114">
        <v>41275</v>
      </c>
      <c r="AA3865" s="113">
        <v>31</v>
      </c>
      <c r="AB3865" s="113" t="s">
        <v>9</v>
      </c>
      <c r="AC3865" s="113">
        <v>33</v>
      </c>
      <c r="AD3865" s="113" t="s">
        <v>10</v>
      </c>
      <c r="AE3865" s="114">
        <v>45566</v>
      </c>
      <c r="AF3865" s="113">
        <v>13</v>
      </c>
      <c r="AG3865" s="113">
        <v>9</v>
      </c>
      <c r="AH3865" s="113" t="s">
        <v>16263</v>
      </c>
      <c r="AI3865" s="117" t="s">
        <v>16264</v>
      </c>
      <c r="AK3865" s="114">
        <v>45302</v>
      </c>
      <c r="AL3865" s="113">
        <v>40</v>
      </c>
      <c r="AM3865" s="113" t="s">
        <v>9870</v>
      </c>
      <c r="AN3865" s="113" t="s">
        <v>16586</v>
      </c>
      <c r="AO3865" s="113" t="s">
        <v>677</v>
      </c>
      <c r="AP3865" s="113">
        <v>2009</v>
      </c>
      <c r="AQ3865" s="113" t="s">
        <v>8</v>
      </c>
      <c r="AR3865" s="113" t="s">
        <v>16531</v>
      </c>
      <c r="AS3865" s="113" t="s">
        <v>14</v>
      </c>
      <c r="AT3865" s="113" t="s">
        <v>14</v>
      </c>
      <c r="AU3865" s="113" t="s">
        <v>16229</v>
      </c>
      <c r="AV3865" s="113" t="s">
        <v>14</v>
      </c>
    </row>
    <row r="3866" spans="1:49">
      <c r="A3866" s="116" t="s">
        <v>7753</v>
      </c>
      <c r="C3866" s="113" t="s">
        <v>7754</v>
      </c>
      <c r="E3866" s="113" t="s">
        <v>7755</v>
      </c>
      <c r="F3866" s="113" t="s">
        <v>414</v>
      </c>
      <c r="G3866" s="114">
        <v>31655</v>
      </c>
      <c r="H3866" s="113" t="s">
        <v>16230</v>
      </c>
      <c r="I3866" s="113" t="s">
        <v>9866</v>
      </c>
      <c r="J3866" s="113" t="s">
        <v>9867</v>
      </c>
      <c r="K3866" s="113" t="s">
        <v>23023</v>
      </c>
      <c r="L3866" s="113">
        <v>82345550244</v>
      </c>
      <c r="M3866" s="113" t="s">
        <v>16158</v>
      </c>
      <c r="O3866" s="113" t="s">
        <v>23024</v>
      </c>
      <c r="P3866" s="113" t="s">
        <v>23025</v>
      </c>
      <c r="Q3866" s="113" t="s">
        <v>23026</v>
      </c>
      <c r="R3866" s="113">
        <v>15</v>
      </c>
      <c r="S3866" s="113" t="s">
        <v>13</v>
      </c>
      <c r="T3866" s="113" t="s">
        <v>23027</v>
      </c>
      <c r="U3866" s="113" t="s">
        <v>23028</v>
      </c>
      <c r="V3866" s="114">
        <v>40289</v>
      </c>
      <c r="W3866" s="114">
        <v>40179</v>
      </c>
      <c r="X3866" s="113" t="s">
        <v>23029</v>
      </c>
      <c r="Y3866" s="114">
        <v>40907</v>
      </c>
      <c r="Z3866" s="114">
        <v>40909</v>
      </c>
      <c r="AA3866" s="113">
        <v>31</v>
      </c>
      <c r="AB3866" s="113" t="s">
        <v>9</v>
      </c>
      <c r="AC3866" s="113">
        <v>34</v>
      </c>
      <c r="AD3866" s="113" t="s">
        <v>18</v>
      </c>
      <c r="AE3866" s="114">
        <v>44652</v>
      </c>
      <c r="AF3866" s="113">
        <v>12</v>
      </c>
      <c r="AG3866" s="113">
        <v>3</v>
      </c>
      <c r="AH3866" s="113" t="s">
        <v>16226</v>
      </c>
      <c r="AI3866" s="117" t="s">
        <v>12040</v>
      </c>
      <c r="AK3866" s="114">
        <v>45505</v>
      </c>
      <c r="AL3866" s="113">
        <v>40</v>
      </c>
      <c r="AM3866" s="113" t="s">
        <v>9870</v>
      </c>
      <c r="AN3866" s="113" t="s">
        <v>23030</v>
      </c>
      <c r="AO3866" s="113" t="s">
        <v>7756</v>
      </c>
      <c r="AP3866" s="113">
        <v>2007</v>
      </c>
      <c r="AQ3866" s="113" t="s">
        <v>8</v>
      </c>
      <c r="AR3866" s="113" t="s">
        <v>16274</v>
      </c>
      <c r="AS3866" s="113" t="s">
        <v>14</v>
      </c>
      <c r="AT3866" s="113" t="s">
        <v>14</v>
      </c>
      <c r="AU3866" s="113" t="s">
        <v>16229</v>
      </c>
      <c r="AV3866" s="113" t="s">
        <v>14</v>
      </c>
    </row>
    <row r="3867" spans="1:49">
      <c r="A3867" s="116" t="s">
        <v>5972</v>
      </c>
      <c r="C3867" s="113" t="s">
        <v>5973</v>
      </c>
      <c r="E3867" s="113" t="s">
        <v>74</v>
      </c>
      <c r="F3867" s="113" t="s">
        <v>8</v>
      </c>
      <c r="G3867" s="114">
        <v>31656</v>
      </c>
      <c r="H3867" s="113" t="s">
        <v>16218</v>
      </c>
      <c r="I3867" s="113" t="s">
        <v>9866</v>
      </c>
      <c r="J3867" s="113" t="s">
        <v>9867</v>
      </c>
      <c r="K3867" s="113" t="s">
        <v>22470</v>
      </c>
      <c r="L3867" s="113">
        <v>85256425965</v>
      </c>
      <c r="M3867" s="113" t="s">
        <v>22471</v>
      </c>
      <c r="O3867" s="113" t="s">
        <v>22472</v>
      </c>
      <c r="P3867" s="113" t="s">
        <v>22473</v>
      </c>
      <c r="Q3867" s="113" t="s">
        <v>16244</v>
      </c>
      <c r="R3867" s="113">
        <v>15</v>
      </c>
      <c r="S3867" s="113" t="s">
        <v>13</v>
      </c>
      <c r="T3867" s="113" t="s">
        <v>22474</v>
      </c>
      <c r="U3867" s="113" t="s">
        <v>22475</v>
      </c>
      <c r="V3867" s="114">
        <v>43608</v>
      </c>
      <c r="W3867" s="114">
        <v>43525</v>
      </c>
      <c r="X3867" s="113" t="s">
        <v>22476</v>
      </c>
      <c r="Y3867" s="114">
        <v>43891</v>
      </c>
      <c r="Z3867" s="114">
        <v>43891</v>
      </c>
      <c r="AA3867" s="113">
        <v>31</v>
      </c>
      <c r="AB3867" s="113" t="s">
        <v>9</v>
      </c>
      <c r="AC3867" s="113">
        <v>31</v>
      </c>
      <c r="AD3867" s="113" t="s">
        <v>9</v>
      </c>
      <c r="AE3867" s="114">
        <v>43525</v>
      </c>
      <c r="AF3867" s="113">
        <v>0</v>
      </c>
      <c r="AG3867" s="113">
        <v>0</v>
      </c>
      <c r="AH3867" s="113" t="s">
        <v>16226</v>
      </c>
      <c r="AI3867" s="117" t="s">
        <v>9875</v>
      </c>
      <c r="AK3867" s="114">
        <v>43891</v>
      </c>
      <c r="AL3867" s="113">
        <v>40</v>
      </c>
      <c r="AM3867" s="113" t="s">
        <v>9870</v>
      </c>
      <c r="AN3867" s="113" t="s">
        <v>17906</v>
      </c>
      <c r="AO3867" s="113" t="s">
        <v>94</v>
      </c>
      <c r="AP3867" s="113">
        <v>2009</v>
      </c>
      <c r="AQ3867" s="113" t="s">
        <v>6669</v>
      </c>
      <c r="AR3867" s="113" t="s">
        <v>18500</v>
      </c>
      <c r="AS3867" s="113" t="s">
        <v>14</v>
      </c>
      <c r="AT3867" s="113" t="s">
        <v>14</v>
      </c>
      <c r="AU3867" s="113" t="s">
        <v>16229</v>
      </c>
      <c r="AV3867" s="113" t="s">
        <v>14</v>
      </c>
      <c r="AW3867" s="113" t="s">
        <v>14</v>
      </c>
    </row>
    <row r="3868" spans="1:49">
      <c r="A3868" s="116" t="s">
        <v>9342</v>
      </c>
      <c r="C3868" s="113" t="s">
        <v>9343</v>
      </c>
      <c r="E3868" s="113" t="s">
        <v>110</v>
      </c>
      <c r="F3868" s="113" t="s">
        <v>8</v>
      </c>
      <c r="G3868" s="114">
        <v>31660</v>
      </c>
      <c r="H3868" s="113" t="s">
        <v>16230</v>
      </c>
      <c r="I3868" s="113" t="s">
        <v>9866</v>
      </c>
      <c r="J3868" s="113" t="s">
        <v>9872</v>
      </c>
      <c r="K3868" s="113" t="s">
        <v>37927</v>
      </c>
      <c r="L3868" s="113">
        <v>82252852027</v>
      </c>
      <c r="M3868" s="113" t="s">
        <v>37928</v>
      </c>
      <c r="O3868" s="113" t="s">
        <v>11019</v>
      </c>
      <c r="P3868" s="113" t="s">
        <v>37929</v>
      </c>
      <c r="Q3868" s="113" t="s">
        <v>37930</v>
      </c>
      <c r="R3868" s="113">
        <v>15</v>
      </c>
      <c r="S3868" s="113" t="s">
        <v>13</v>
      </c>
      <c r="T3868" s="113" t="s">
        <v>37931</v>
      </c>
      <c r="U3868" s="113" t="s">
        <v>37932</v>
      </c>
      <c r="V3868" s="114">
        <v>40179</v>
      </c>
      <c r="W3868" s="114">
        <v>40179</v>
      </c>
      <c r="X3868" s="113" t="s">
        <v>37933</v>
      </c>
      <c r="Y3868" s="114">
        <v>40906</v>
      </c>
      <c r="Z3868" s="114">
        <v>40909</v>
      </c>
      <c r="AA3868" s="113">
        <v>21</v>
      </c>
      <c r="AB3868" s="113" t="s">
        <v>24</v>
      </c>
      <c r="AC3868" s="113">
        <v>33</v>
      </c>
      <c r="AD3868" s="113" t="s">
        <v>10</v>
      </c>
      <c r="AE3868" s="114">
        <v>45200</v>
      </c>
      <c r="AF3868" s="113">
        <v>14</v>
      </c>
      <c r="AG3868" s="113">
        <v>0</v>
      </c>
      <c r="AH3868" s="113" t="s">
        <v>16263</v>
      </c>
      <c r="AI3868" s="117" t="s">
        <v>16264</v>
      </c>
      <c r="AK3868" s="114">
        <v>45302</v>
      </c>
      <c r="AL3868" s="113">
        <v>40</v>
      </c>
      <c r="AM3868" s="113" t="s">
        <v>9870</v>
      </c>
      <c r="AN3868" s="113" t="s">
        <v>16239</v>
      </c>
      <c r="AO3868" s="113" t="s">
        <v>1265</v>
      </c>
      <c r="AP3868" s="113">
        <v>2009</v>
      </c>
      <c r="AQ3868" s="113" t="s">
        <v>5236</v>
      </c>
      <c r="AR3868" s="113" t="s">
        <v>30028</v>
      </c>
      <c r="AS3868" s="113" t="s">
        <v>14</v>
      </c>
      <c r="AT3868" s="113" t="s">
        <v>14</v>
      </c>
      <c r="AU3868" s="113" t="s">
        <v>16229</v>
      </c>
      <c r="AV3868" s="113" t="s">
        <v>14</v>
      </c>
    </row>
    <row r="3869" spans="1:49">
      <c r="A3869" s="116" t="s">
        <v>6768</v>
      </c>
      <c r="C3869" s="113" t="s">
        <v>6769</v>
      </c>
      <c r="E3869" s="113" t="s">
        <v>103</v>
      </c>
      <c r="F3869" s="113" t="s">
        <v>8</v>
      </c>
      <c r="G3869" s="114">
        <v>31661</v>
      </c>
      <c r="H3869" s="113" t="s">
        <v>16218</v>
      </c>
      <c r="I3869" s="113" t="s">
        <v>9866</v>
      </c>
      <c r="J3869" s="113" t="s">
        <v>9867</v>
      </c>
      <c r="K3869" s="113" t="s">
        <v>24054</v>
      </c>
      <c r="L3869" s="113">
        <v>81351403007</v>
      </c>
      <c r="M3869" s="113" t="s">
        <v>24055</v>
      </c>
      <c r="O3869" s="113" t="s">
        <v>10297</v>
      </c>
      <c r="P3869" s="113" t="s">
        <v>24056</v>
      </c>
      <c r="Q3869" s="113" t="s">
        <v>24057</v>
      </c>
      <c r="R3869" s="113">
        <v>15</v>
      </c>
      <c r="S3869" s="113" t="s">
        <v>13</v>
      </c>
      <c r="T3869" s="113" t="s">
        <v>24058</v>
      </c>
      <c r="U3869" s="113" t="s">
        <v>24059</v>
      </c>
      <c r="V3869" s="114">
        <v>39965</v>
      </c>
      <c r="W3869" s="114">
        <v>39904</v>
      </c>
      <c r="X3869" s="113" t="s">
        <v>24060</v>
      </c>
      <c r="Y3869" s="114">
        <v>40542</v>
      </c>
      <c r="Z3869" s="114">
        <v>40544</v>
      </c>
      <c r="AA3869" s="113">
        <v>23</v>
      </c>
      <c r="AB3869" s="113" t="s">
        <v>78</v>
      </c>
      <c r="AC3869" s="113">
        <v>33</v>
      </c>
      <c r="AD3869" s="113" t="s">
        <v>10</v>
      </c>
      <c r="AE3869" s="114">
        <v>45017</v>
      </c>
      <c r="AF3869" s="113">
        <v>12</v>
      </c>
      <c r="AG3869" s="113">
        <v>0</v>
      </c>
      <c r="AH3869" s="113" t="s">
        <v>16226</v>
      </c>
      <c r="AI3869" s="117" t="s">
        <v>302</v>
      </c>
      <c r="AK3869" s="114">
        <v>45017</v>
      </c>
      <c r="AL3869" s="113">
        <v>30</v>
      </c>
      <c r="AM3869" s="113" t="s">
        <v>9882</v>
      </c>
      <c r="AN3869" s="113" t="s">
        <v>16273</v>
      </c>
      <c r="AO3869" s="113" t="s">
        <v>107</v>
      </c>
      <c r="AP3869" s="113">
        <v>2007</v>
      </c>
      <c r="AQ3869" s="113" t="s">
        <v>8</v>
      </c>
      <c r="AR3869" s="113" t="s">
        <v>17702</v>
      </c>
      <c r="AS3869" s="113" t="s">
        <v>14</v>
      </c>
      <c r="AT3869" s="113" t="s">
        <v>14</v>
      </c>
      <c r="AU3869" s="113" t="s">
        <v>16229</v>
      </c>
      <c r="AV3869" s="113" t="s">
        <v>14</v>
      </c>
      <c r="AW3869" s="113" t="s">
        <v>14</v>
      </c>
    </row>
    <row r="3870" spans="1:49">
      <c r="A3870" s="116" t="s">
        <v>6573</v>
      </c>
      <c r="C3870" s="113" t="s">
        <v>6574</v>
      </c>
      <c r="E3870" s="113" t="s">
        <v>1667</v>
      </c>
      <c r="F3870" s="113" t="s">
        <v>8</v>
      </c>
      <c r="G3870" s="114">
        <v>31668</v>
      </c>
      <c r="H3870" s="113" t="s">
        <v>16230</v>
      </c>
      <c r="I3870" s="113" t="s">
        <v>10007</v>
      </c>
      <c r="J3870" s="113" t="s">
        <v>9872</v>
      </c>
      <c r="K3870" s="113" t="s">
        <v>45565</v>
      </c>
      <c r="L3870" s="113">
        <v>81245121286</v>
      </c>
      <c r="M3870" s="113" t="s">
        <v>22458</v>
      </c>
      <c r="O3870" s="113" t="s">
        <v>12052</v>
      </c>
      <c r="P3870" s="113" t="s">
        <v>22459</v>
      </c>
      <c r="Q3870" s="113" t="s">
        <v>22460</v>
      </c>
      <c r="R3870" s="113">
        <v>15</v>
      </c>
      <c r="S3870" s="113" t="s">
        <v>13</v>
      </c>
      <c r="T3870" s="113" t="s">
        <v>22461</v>
      </c>
      <c r="U3870" s="113" t="s">
        <v>22462</v>
      </c>
      <c r="V3870" s="114">
        <v>40581</v>
      </c>
      <c r="W3870" s="114">
        <v>40544</v>
      </c>
      <c r="X3870" s="113" t="s">
        <v>22463</v>
      </c>
      <c r="Y3870" s="114">
        <v>41271</v>
      </c>
      <c r="Z3870" s="114">
        <v>41275</v>
      </c>
      <c r="AA3870" s="113">
        <v>31</v>
      </c>
      <c r="AB3870" s="113" t="s">
        <v>9</v>
      </c>
      <c r="AC3870" s="113">
        <v>32</v>
      </c>
      <c r="AD3870" s="113" t="s">
        <v>84</v>
      </c>
      <c r="AE3870" s="114">
        <v>44470</v>
      </c>
      <c r="AF3870" s="113">
        <v>10</v>
      </c>
      <c r="AG3870" s="113">
        <v>9</v>
      </c>
      <c r="AH3870" s="113" t="s">
        <v>16226</v>
      </c>
      <c r="AI3870" s="117" t="s">
        <v>9875</v>
      </c>
      <c r="AK3870" s="114">
        <v>45120</v>
      </c>
      <c r="AL3870" s="113">
        <v>40</v>
      </c>
      <c r="AM3870" s="113" t="s">
        <v>9870</v>
      </c>
      <c r="AN3870" s="113" t="s">
        <v>22464</v>
      </c>
      <c r="AO3870" s="113" t="s">
        <v>2159</v>
      </c>
      <c r="AP3870" s="113">
        <v>2008</v>
      </c>
      <c r="AQ3870" s="113" t="s">
        <v>8</v>
      </c>
      <c r="AR3870" s="113" t="s">
        <v>17710</v>
      </c>
      <c r="AS3870" s="113" t="s">
        <v>14</v>
      </c>
      <c r="AT3870" s="113" t="s">
        <v>14</v>
      </c>
      <c r="AU3870" s="113" t="s">
        <v>16229</v>
      </c>
      <c r="AV3870" s="113" t="s">
        <v>14</v>
      </c>
      <c r="AW3870" s="113" t="s">
        <v>14</v>
      </c>
    </row>
    <row r="3871" spans="1:49">
      <c r="A3871" s="116" t="s">
        <v>6600</v>
      </c>
      <c r="C3871" s="113" t="s">
        <v>3112</v>
      </c>
      <c r="E3871" s="113" t="s">
        <v>4145</v>
      </c>
      <c r="F3871" s="113" t="s">
        <v>8</v>
      </c>
      <c r="G3871" s="114">
        <v>31670</v>
      </c>
      <c r="H3871" s="113" t="s">
        <v>16218</v>
      </c>
      <c r="I3871" s="113" t="s">
        <v>9866</v>
      </c>
      <c r="J3871" s="113" t="s">
        <v>9867</v>
      </c>
      <c r="K3871" s="113" t="s">
        <v>28648</v>
      </c>
      <c r="L3871" s="113">
        <v>81234567468</v>
      </c>
      <c r="M3871" s="113" t="s">
        <v>12639</v>
      </c>
      <c r="O3871" s="113" t="s">
        <v>45741</v>
      </c>
      <c r="P3871" s="113" t="s">
        <v>28649</v>
      </c>
      <c r="Q3871" s="113" t="s">
        <v>28650</v>
      </c>
      <c r="R3871" s="113">
        <v>15</v>
      </c>
      <c r="S3871" s="113" t="s">
        <v>13</v>
      </c>
      <c r="T3871" s="113" t="s">
        <v>28651</v>
      </c>
      <c r="U3871" s="113" t="s">
        <v>28652</v>
      </c>
      <c r="V3871" s="114">
        <v>40581</v>
      </c>
      <c r="W3871" s="114">
        <v>40544</v>
      </c>
      <c r="X3871" s="113" t="s">
        <v>28653</v>
      </c>
      <c r="Y3871" s="114">
        <v>41271</v>
      </c>
      <c r="Z3871" s="114">
        <v>41275</v>
      </c>
      <c r="AA3871" s="113">
        <v>31</v>
      </c>
      <c r="AB3871" s="113" t="s">
        <v>9</v>
      </c>
      <c r="AC3871" s="113">
        <v>33</v>
      </c>
      <c r="AD3871" s="113" t="s">
        <v>10</v>
      </c>
      <c r="AE3871" s="114">
        <v>44287</v>
      </c>
      <c r="AF3871" s="113">
        <v>10</v>
      </c>
      <c r="AG3871" s="113">
        <v>3</v>
      </c>
      <c r="AH3871" s="113" t="s">
        <v>16226</v>
      </c>
      <c r="AI3871" s="117" t="s">
        <v>28647</v>
      </c>
      <c r="AK3871" s="114">
        <v>44560</v>
      </c>
      <c r="AL3871" s="113">
        <v>45</v>
      </c>
      <c r="AM3871" s="113" t="s">
        <v>9922</v>
      </c>
      <c r="AN3871" s="113" t="s">
        <v>28099</v>
      </c>
      <c r="AO3871" s="113" t="s">
        <v>7472</v>
      </c>
      <c r="AP3871" s="113">
        <v>2015</v>
      </c>
      <c r="AQ3871" s="113" t="s">
        <v>9994</v>
      </c>
      <c r="AR3871" s="113" t="s">
        <v>28074</v>
      </c>
      <c r="AS3871" s="113" t="s">
        <v>14</v>
      </c>
      <c r="AT3871" s="113" t="s">
        <v>14</v>
      </c>
      <c r="AU3871" s="113" t="s">
        <v>16229</v>
      </c>
      <c r="AV3871" s="113" t="s">
        <v>14</v>
      </c>
      <c r="AW3871" s="113" t="s">
        <v>14</v>
      </c>
    </row>
    <row r="3872" spans="1:49">
      <c r="A3872" s="116" t="s">
        <v>9449</v>
      </c>
      <c r="C3872" s="113" t="s">
        <v>9450</v>
      </c>
      <c r="E3872" s="113" t="s">
        <v>29925</v>
      </c>
      <c r="F3872" s="113" t="s">
        <v>716</v>
      </c>
      <c r="G3872" s="114">
        <v>31673</v>
      </c>
      <c r="H3872" s="113" t="s">
        <v>16230</v>
      </c>
      <c r="I3872" s="113" t="s">
        <v>9866</v>
      </c>
      <c r="J3872" s="113" t="s">
        <v>9872</v>
      </c>
      <c r="K3872" s="113" t="s">
        <v>29926</v>
      </c>
      <c r="L3872" s="113">
        <v>81245111500</v>
      </c>
      <c r="M3872" s="113" t="s">
        <v>15914</v>
      </c>
      <c r="O3872" s="113" t="s">
        <v>15915</v>
      </c>
      <c r="P3872" s="113" t="s">
        <v>29927</v>
      </c>
      <c r="Q3872" s="113" t="s">
        <v>29928</v>
      </c>
      <c r="R3872" s="113">
        <v>15</v>
      </c>
      <c r="S3872" s="113" t="s">
        <v>13</v>
      </c>
      <c r="T3872" s="113" t="s">
        <v>29929</v>
      </c>
      <c r="U3872" s="113" t="s">
        <v>29930</v>
      </c>
      <c r="V3872" s="114">
        <v>40581</v>
      </c>
      <c r="W3872" s="114">
        <v>40544</v>
      </c>
      <c r="X3872" s="113" t="s">
        <v>29931</v>
      </c>
      <c r="Y3872" s="114">
        <v>41271</v>
      </c>
      <c r="Z3872" s="114">
        <v>41275</v>
      </c>
      <c r="AA3872" s="113">
        <v>31</v>
      </c>
      <c r="AB3872" s="113" t="s">
        <v>9</v>
      </c>
      <c r="AC3872" s="113">
        <v>34</v>
      </c>
      <c r="AD3872" s="113" t="s">
        <v>18</v>
      </c>
      <c r="AE3872" s="114">
        <v>44652</v>
      </c>
      <c r="AF3872" s="113">
        <v>11</v>
      </c>
      <c r="AG3872" s="113">
        <v>3</v>
      </c>
      <c r="AH3872" s="113" t="s">
        <v>16226</v>
      </c>
      <c r="AI3872" s="117" t="s">
        <v>419</v>
      </c>
      <c r="AK3872" s="114">
        <v>43647</v>
      </c>
      <c r="AL3872" s="113">
        <v>40</v>
      </c>
      <c r="AM3872" s="113" t="s">
        <v>9870</v>
      </c>
      <c r="AN3872" s="113" t="s">
        <v>16561</v>
      </c>
      <c r="AO3872" s="113" t="s">
        <v>42</v>
      </c>
      <c r="AP3872" s="113">
        <v>2019</v>
      </c>
      <c r="AQ3872" s="113" t="s">
        <v>9871</v>
      </c>
      <c r="AR3872" s="113" t="s">
        <v>17447</v>
      </c>
      <c r="AS3872" s="113" t="s">
        <v>14</v>
      </c>
      <c r="AT3872" s="113" t="s">
        <v>14</v>
      </c>
      <c r="AU3872" s="113" t="s">
        <v>16229</v>
      </c>
      <c r="AV3872" s="113" t="s">
        <v>14</v>
      </c>
      <c r="AW3872" s="113" t="s">
        <v>14</v>
      </c>
    </row>
    <row r="3873" spans="1:49">
      <c r="A3873" s="116" t="s">
        <v>7964</v>
      </c>
      <c r="C3873" s="113" t="s">
        <v>6414</v>
      </c>
      <c r="E3873" s="113" t="s">
        <v>41</v>
      </c>
      <c r="F3873" s="113" t="s">
        <v>136</v>
      </c>
      <c r="G3873" s="114">
        <v>31674</v>
      </c>
      <c r="H3873" s="113" t="s">
        <v>16218</v>
      </c>
      <c r="I3873" s="113" t="s">
        <v>9866</v>
      </c>
      <c r="J3873" s="113" t="s">
        <v>9872</v>
      </c>
      <c r="K3873" s="113" t="s">
        <v>40491</v>
      </c>
      <c r="L3873" s="113">
        <v>85241472001</v>
      </c>
      <c r="M3873" s="113" t="s">
        <v>40492</v>
      </c>
      <c r="O3873" s="113" t="s">
        <v>16088</v>
      </c>
      <c r="P3873" s="113" t="s">
        <v>40493</v>
      </c>
      <c r="Q3873" s="113" t="s">
        <v>40494</v>
      </c>
      <c r="R3873" s="113">
        <v>15</v>
      </c>
      <c r="S3873" s="113" t="s">
        <v>13</v>
      </c>
      <c r="T3873" s="113" t="s">
        <v>40495</v>
      </c>
      <c r="U3873" s="113" t="s">
        <v>40496</v>
      </c>
      <c r="V3873" s="114">
        <v>40179</v>
      </c>
      <c r="W3873" s="114">
        <v>40179</v>
      </c>
      <c r="X3873" s="113" t="s">
        <v>40497</v>
      </c>
      <c r="Y3873" s="114">
        <v>40906</v>
      </c>
      <c r="Z3873" s="114">
        <v>40909</v>
      </c>
      <c r="AA3873" s="113">
        <v>22</v>
      </c>
      <c r="AB3873" s="113" t="s">
        <v>25</v>
      </c>
      <c r="AC3873" s="113">
        <v>33</v>
      </c>
      <c r="AD3873" s="113" t="s">
        <v>10</v>
      </c>
      <c r="AE3873" s="114">
        <v>45017</v>
      </c>
      <c r="AF3873" s="113">
        <v>11</v>
      </c>
      <c r="AG3873" s="113">
        <v>3</v>
      </c>
      <c r="AH3873" s="113" t="s">
        <v>16226</v>
      </c>
      <c r="AI3873" s="117" t="s">
        <v>9891</v>
      </c>
      <c r="AK3873" s="114">
        <v>44927</v>
      </c>
      <c r="AL3873" s="113">
        <v>40</v>
      </c>
      <c r="AM3873" s="113" t="s">
        <v>9870</v>
      </c>
      <c r="AN3873" s="113" t="s">
        <v>16997</v>
      </c>
      <c r="AO3873" s="113" t="s">
        <v>3625</v>
      </c>
      <c r="AP3873" s="113">
        <v>2014</v>
      </c>
      <c r="AQ3873" s="113" t="s">
        <v>5236</v>
      </c>
      <c r="AR3873" s="113" t="s">
        <v>20306</v>
      </c>
      <c r="AS3873" s="113" t="s">
        <v>14</v>
      </c>
      <c r="AT3873" s="113" t="s">
        <v>14</v>
      </c>
      <c r="AU3873" s="113" t="s">
        <v>16229</v>
      </c>
      <c r="AV3873" s="113" t="s">
        <v>14</v>
      </c>
      <c r="AW3873" s="113" t="s">
        <v>14</v>
      </c>
    </row>
    <row r="3874" spans="1:49">
      <c r="A3874" s="116" t="s">
        <v>6835</v>
      </c>
      <c r="C3874" s="113" t="s">
        <v>6836</v>
      </c>
      <c r="E3874" s="113" t="s">
        <v>110</v>
      </c>
      <c r="F3874" s="113" t="s">
        <v>154</v>
      </c>
      <c r="G3874" s="114">
        <v>31677</v>
      </c>
      <c r="H3874" s="113" t="s">
        <v>16218</v>
      </c>
      <c r="I3874" s="113" t="s">
        <v>10007</v>
      </c>
      <c r="J3874" s="113" t="s">
        <v>9867</v>
      </c>
      <c r="K3874" s="113" t="s">
        <v>41287</v>
      </c>
      <c r="L3874" s="113">
        <v>82293939689</v>
      </c>
      <c r="M3874" s="113" t="s">
        <v>15254</v>
      </c>
      <c r="O3874" s="113" t="s">
        <v>41288</v>
      </c>
      <c r="P3874" s="113" t="s">
        <v>41289</v>
      </c>
      <c r="Q3874" s="113" t="s">
        <v>41290</v>
      </c>
      <c r="R3874" s="113">
        <v>15</v>
      </c>
      <c r="S3874" s="113" t="s">
        <v>13</v>
      </c>
      <c r="T3874" s="113" t="s">
        <v>41291</v>
      </c>
      <c r="U3874" s="113" t="s">
        <v>41292</v>
      </c>
      <c r="V3874" s="114">
        <v>42032</v>
      </c>
      <c r="W3874" s="114">
        <v>41944</v>
      </c>
      <c r="X3874" s="113" t="s">
        <v>41293</v>
      </c>
      <c r="Y3874" s="114">
        <v>42612</v>
      </c>
      <c r="Z3874" s="114">
        <v>42614</v>
      </c>
      <c r="AA3874" s="113">
        <v>21</v>
      </c>
      <c r="AB3874" s="113" t="s">
        <v>24</v>
      </c>
      <c r="AC3874" s="113">
        <v>32</v>
      </c>
      <c r="AD3874" s="113" t="s">
        <v>84</v>
      </c>
      <c r="AE3874" s="114">
        <v>45017</v>
      </c>
      <c r="AF3874" s="113">
        <v>13</v>
      </c>
      <c r="AG3874" s="113">
        <v>3</v>
      </c>
      <c r="AH3874" s="113" t="s">
        <v>16263</v>
      </c>
      <c r="AI3874" s="117" t="s">
        <v>260</v>
      </c>
      <c r="AK3874" s="114">
        <v>43557</v>
      </c>
      <c r="AL3874" s="113">
        <v>40</v>
      </c>
      <c r="AM3874" s="113" t="s">
        <v>9870</v>
      </c>
      <c r="AN3874" s="113" t="s">
        <v>33661</v>
      </c>
      <c r="AO3874" s="113" t="s">
        <v>113</v>
      </c>
      <c r="AP3874" s="113">
        <v>2016</v>
      </c>
      <c r="AQ3874" s="113" t="s">
        <v>8</v>
      </c>
      <c r="AR3874" s="113" t="s">
        <v>25204</v>
      </c>
      <c r="AS3874" s="113" t="s">
        <v>14</v>
      </c>
      <c r="AT3874" s="113" t="s">
        <v>14</v>
      </c>
      <c r="AU3874" s="113" t="s">
        <v>16229</v>
      </c>
      <c r="AV3874" s="113" t="s">
        <v>14</v>
      </c>
      <c r="AW3874" s="113" t="s">
        <v>14</v>
      </c>
    </row>
    <row r="3875" spans="1:49">
      <c r="A3875" s="116" t="s">
        <v>7276</v>
      </c>
      <c r="C3875" s="113" t="s">
        <v>7277</v>
      </c>
      <c r="E3875" s="113" t="s">
        <v>41</v>
      </c>
      <c r="F3875" s="113" t="s">
        <v>98</v>
      </c>
      <c r="G3875" s="114">
        <v>31679</v>
      </c>
      <c r="H3875" s="113" t="s">
        <v>16218</v>
      </c>
      <c r="I3875" s="113" t="s">
        <v>9866</v>
      </c>
      <c r="J3875" s="113" t="s">
        <v>9872</v>
      </c>
      <c r="K3875" s="113" t="s">
        <v>26751</v>
      </c>
      <c r="L3875" s="113">
        <v>82194316011</v>
      </c>
      <c r="M3875" s="113" t="s">
        <v>26752</v>
      </c>
      <c r="O3875" s="113" t="s">
        <v>10298</v>
      </c>
      <c r="P3875" s="113" t="s">
        <v>16244</v>
      </c>
      <c r="Q3875" s="113" t="s">
        <v>16244</v>
      </c>
      <c r="R3875" s="113">
        <v>15</v>
      </c>
      <c r="S3875" s="113" t="s">
        <v>13</v>
      </c>
      <c r="T3875" s="113" t="s">
        <v>26753</v>
      </c>
      <c r="U3875" s="113" t="s">
        <v>26754</v>
      </c>
      <c r="V3875" s="114">
        <v>44186</v>
      </c>
      <c r="W3875" s="114">
        <v>44166</v>
      </c>
      <c r="X3875" s="113" t="s">
        <v>26755</v>
      </c>
      <c r="Y3875" s="114">
        <v>44593</v>
      </c>
      <c r="Z3875" s="114">
        <v>44593</v>
      </c>
      <c r="AA3875" s="113">
        <v>31</v>
      </c>
      <c r="AB3875" s="113" t="s">
        <v>9</v>
      </c>
      <c r="AC3875" s="113">
        <v>31</v>
      </c>
      <c r="AD3875" s="113" t="s">
        <v>9</v>
      </c>
      <c r="AE3875" s="114">
        <v>44166</v>
      </c>
      <c r="AF3875" s="113">
        <v>0</v>
      </c>
      <c r="AG3875" s="113">
        <v>0</v>
      </c>
      <c r="AH3875" s="113" t="s">
        <v>16226</v>
      </c>
      <c r="AI3875" s="117" t="s">
        <v>9875</v>
      </c>
      <c r="AK3875" s="114">
        <v>44593</v>
      </c>
      <c r="AL3875" s="113">
        <v>40</v>
      </c>
      <c r="AM3875" s="113" t="s">
        <v>9870</v>
      </c>
      <c r="AN3875" s="113" t="s">
        <v>16918</v>
      </c>
      <c r="AO3875" s="113" t="s">
        <v>491</v>
      </c>
      <c r="AP3875" s="113">
        <v>2014</v>
      </c>
      <c r="AQ3875" s="113" t="s">
        <v>8</v>
      </c>
      <c r="AR3875" s="113" t="s">
        <v>17007</v>
      </c>
      <c r="AS3875" s="113" t="s">
        <v>14</v>
      </c>
      <c r="AT3875" s="113" t="s">
        <v>14</v>
      </c>
      <c r="AU3875" s="113" t="s">
        <v>16229</v>
      </c>
      <c r="AV3875" s="113" t="s">
        <v>14</v>
      </c>
    </row>
    <row r="3876" spans="1:49">
      <c r="A3876" s="116" t="s">
        <v>9411</v>
      </c>
      <c r="C3876" s="113" t="s">
        <v>9412</v>
      </c>
      <c r="E3876" s="113" t="s">
        <v>2864</v>
      </c>
      <c r="F3876" s="113" t="s">
        <v>196</v>
      </c>
      <c r="G3876" s="114">
        <v>31681</v>
      </c>
      <c r="H3876" s="113" t="s">
        <v>16230</v>
      </c>
      <c r="I3876" s="113" t="s">
        <v>9866</v>
      </c>
      <c r="J3876" s="113" t="s">
        <v>9872</v>
      </c>
      <c r="K3876" s="113" t="s">
        <v>29642</v>
      </c>
      <c r="L3876" s="113">
        <v>85395145457</v>
      </c>
      <c r="M3876" s="113" t="s">
        <v>15534</v>
      </c>
      <c r="O3876" s="113" t="s">
        <v>29643</v>
      </c>
      <c r="P3876" s="113" t="s">
        <v>29644</v>
      </c>
      <c r="Q3876" s="113" t="s">
        <v>29645</v>
      </c>
      <c r="R3876" s="113">
        <v>15</v>
      </c>
      <c r="S3876" s="113" t="s">
        <v>13</v>
      </c>
      <c r="T3876" s="113" t="s">
        <v>29646</v>
      </c>
      <c r="U3876" s="113" t="s">
        <v>29647</v>
      </c>
      <c r="V3876" s="114">
        <v>39965</v>
      </c>
      <c r="W3876" s="114">
        <v>39904</v>
      </c>
      <c r="X3876" s="113" t="s">
        <v>29648</v>
      </c>
      <c r="Y3876" s="114">
        <v>40542</v>
      </c>
      <c r="Z3876" s="114">
        <v>40544</v>
      </c>
      <c r="AA3876" s="113">
        <v>31</v>
      </c>
      <c r="AB3876" s="113" t="s">
        <v>9</v>
      </c>
      <c r="AC3876" s="113">
        <v>34</v>
      </c>
      <c r="AD3876" s="113" t="s">
        <v>18</v>
      </c>
      <c r="AE3876" s="114">
        <v>43556</v>
      </c>
      <c r="AF3876" s="113">
        <v>10</v>
      </c>
      <c r="AG3876" s="113">
        <v>0</v>
      </c>
      <c r="AH3876" s="113" t="s">
        <v>16226</v>
      </c>
      <c r="AI3876" s="117" t="s">
        <v>1790</v>
      </c>
      <c r="AK3876" s="114">
        <v>44097</v>
      </c>
      <c r="AL3876" s="113">
        <v>40</v>
      </c>
      <c r="AM3876" s="113" t="s">
        <v>9870</v>
      </c>
      <c r="AN3876" s="113" t="s">
        <v>28217</v>
      </c>
      <c r="AO3876" s="113" t="s">
        <v>1791</v>
      </c>
      <c r="AP3876" s="113">
        <v>2008</v>
      </c>
      <c r="AQ3876" s="113" t="s">
        <v>8</v>
      </c>
      <c r="AR3876" s="113" t="s">
        <v>17227</v>
      </c>
      <c r="AS3876" s="113" t="s">
        <v>14</v>
      </c>
      <c r="AT3876" s="113" t="s">
        <v>14</v>
      </c>
      <c r="AU3876" s="113" t="s">
        <v>16229</v>
      </c>
      <c r="AV3876" s="113" t="s">
        <v>14</v>
      </c>
      <c r="AW3876" s="113" t="s">
        <v>14</v>
      </c>
    </row>
    <row r="3877" spans="1:49">
      <c r="A3877" s="116" t="s">
        <v>9329</v>
      </c>
      <c r="C3877" s="113" t="s">
        <v>9330</v>
      </c>
      <c r="F3877" s="113" t="s">
        <v>8</v>
      </c>
      <c r="G3877" s="114">
        <v>31687</v>
      </c>
      <c r="H3877" s="113" t="s">
        <v>16218</v>
      </c>
      <c r="I3877" s="113" t="s">
        <v>9866</v>
      </c>
      <c r="J3877" s="113" t="s">
        <v>9867</v>
      </c>
      <c r="K3877" s="113" t="s">
        <v>38481</v>
      </c>
      <c r="L3877" s="113">
        <v>85298146300</v>
      </c>
      <c r="M3877" s="113" t="s">
        <v>11456</v>
      </c>
      <c r="O3877" s="113" t="s">
        <v>38482</v>
      </c>
      <c r="P3877" s="113" t="s">
        <v>38483</v>
      </c>
      <c r="Q3877" s="113" t="s">
        <v>38484</v>
      </c>
      <c r="R3877" s="113">
        <v>15</v>
      </c>
      <c r="S3877" s="113" t="s">
        <v>13</v>
      </c>
      <c r="T3877" s="113" t="s">
        <v>38485</v>
      </c>
      <c r="U3877" s="113" t="s">
        <v>38486</v>
      </c>
      <c r="V3877" s="114">
        <v>40210</v>
      </c>
      <c r="W3877" s="114">
        <v>40179</v>
      </c>
      <c r="X3877" s="113" t="s">
        <v>38487</v>
      </c>
      <c r="Y3877" s="114">
        <v>40906</v>
      </c>
      <c r="Z3877" s="114">
        <v>40909</v>
      </c>
      <c r="AA3877" s="113">
        <v>21</v>
      </c>
      <c r="AB3877" s="113" t="s">
        <v>24</v>
      </c>
      <c r="AC3877" s="113">
        <v>24</v>
      </c>
      <c r="AD3877" s="113" t="s">
        <v>47</v>
      </c>
      <c r="AE3877" s="114">
        <v>44652</v>
      </c>
      <c r="AF3877" s="113">
        <v>13</v>
      </c>
      <c r="AG3877" s="113">
        <v>3</v>
      </c>
      <c r="AH3877" s="113" t="s">
        <v>16263</v>
      </c>
      <c r="AI3877" s="117" t="s">
        <v>16325</v>
      </c>
      <c r="AK3877" s="114">
        <v>45302</v>
      </c>
      <c r="AL3877" s="113">
        <v>15</v>
      </c>
      <c r="AM3877" s="113" t="s">
        <v>9885</v>
      </c>
      <c r="AN3877" s="113" t="s">
        <v>17932</v>
      </c>
      <c r="AO3877" s="113" t="s">
        <v>185</v>
      </c>
      <c r="AP3877" s="113">
        <v>2004</v>
      </c>
      <c r="AQ3877" s="113" t="s">
        <v>8</v>
      </c>
      <c r="AR3877" s="113" t="s">
        <v>19905</v>
      </c>
      <c r="AS3877" s="113" t="s">
        <v>14</v>
      </c>
      <c r="AT3877" s="113" t="s">
        <v>14</v>
      </c>
      <c r="AU3877" s="113" t="s">
        <v>16229</v>
      </c>
      <c r="AV3877" s="113" t="s">
        <v>14</v>
      </c>
    </row>
    <row r="3878" spans="1:49">
      <c r="A3878" s="116" t="s">
        <v>5592</v>
      </c>
      <c r="C3878" s="113" t="s">
        <v>5593</v>
      </c>
      <c r="E3878" s="113" t="s">
        <v>586</v>
      </c>
      <c r="F3878" s="113" t="s">
        <v>8</v>
      </c>
      <c r="G3878" s="114">
        <v>31687</v>
      </c>
      <c r="H3878" s="113" t="s">
        <v>16230</v>
      </c>
      <c r="I3878" s="113" t="s">
        <v>9866</v>
      </c>
      <c r="J3878" s="113" t="s">
        <v>9872</v>
      </c>
      <c r="K3878" s="113" t="s">
        <v>35350</v>
      </c>
      <c r="L3878" s="113">
        <v>82290464322</v>
      </c>
      <c r="M3878" s="113" t="s">
        <v>12136</v>
      </c>
      <c r="O3878" s="113" t="s">
        <v>35351</v>
      </c>
      <c r="P3878" s="113" t="s">
        <v>35352</v>
      </c>
      <c r="Q3878" s="113" t="s">
        <v>35353</v>
      </c>
      <c r="R3878" s="113">
        <v>15</v>
      </c>
      <c r="S3878" s="113" t="s">
        <v>13</v>
      </c>
      <c r="T3878" s="113" t="s">
        <v>35354</v>
      </c>
      <c r="U3878" s="113" t="s">
        <v>35355</v>
      </c>
      <c r="V3878" s="114">
        <v>40179</v>
      </c>
      <c r="W3878" s="114">
        <v>40179</v>
      </c>
      <c r="X3878" s="113" t="s">
        <v>35356</v>
      </c>
      <c r="Y3878" s="114">
        <v>40906</v>
      </c>
      <c r="Z3878" s="114">
        <v>40909</v>
      </c>
      <c r="AA3878" s="113">
        <v>23</v>
      </c>
      <c r="AB3878" s="113" t="s">
        <v>78</v>
      </c>
      <c r="AC3878" s="113">
        <v>33</v>
      </c>
      <c r="AD3878" s="113" t="s">
        <v>10</v>
      </c>
      <c r="AE3878" s="114">
        <v>45200</v>
      </c>
      <c r="AF3878" s="113">
        <v>11</v>
      </c>
      <c r="AG3878" s="113">
        <v>9</v>
      </c>
      <c r="AH3878" s="113" t="s">
        <v>16226</v>
      </c>
      <c r="AI3878" s="117" t="s">
        <v>410</v>
      </c>
      <c r="AK3878" s="114">
        <v>45200</v>
      </c>
      <c r="AL3878" s="113">
        <v>40</v>
      </c>
      <c r="AM3878" s="113" t="s">
        <v>9870</v>
      </c>
      <c r="AN3878" s="113" t="s">
        <v>21065</v>
      </c>
      <c r="AO3878" s="113" t="s">
        <v>588</v>
      </c>
      <c r="AP3878" s="113">
        <v>2020</v>
      </c>
      <c r="AQ3878" s="113" t="s">
        <v>8</v>
      </c>
      <c r="AR3878" s="113" t="s">
        <v>19217</v>
      </c>
      <c r="AS3878" s="113" t="s">
        <v>14</v>
      </c>
      <c r="AT3878" s="113" t="s">
        <v>14</v>
      </c>
      <c r="AU3878" s="113" t="s">
        <v>16229</v>
      </c>
      <c r="AV3878" s="113" t="s">
        <v>14</v>
      </c>
      <c r="AW3878" s="113" t="s">
        <v>14</v>
      </c>
    </row>
    <row r="3879" spans="1:49">
      <c r="A3879" s="116" t="s">
        <v>7203</v>
      </c>
      <c r="C3879" s="113" t="s">
        <v>7204</v>
      </c>
      <c r="E3879" s="113" t="s">
        <v>41</v>
      </c>
      <c r="F3879" s="113" t="s">
        <v>8</v>
      </c>
      <c r="G3879" s="114">
        <v>31688</v>
      </c>
      <c r="H3879" s="113" t="s">
        <v>16230</v>
      </c>
      <c r="I3879" s="113" t="s">
        <v>9866</v>
      </c>
      <c r="J3879" s="113" t="s">
        <v>9867</v>
      </c>
      <c r="K3879" s="113" t="s">
        <v>28860</v>
      </c>
      <c r="L3879" s="113">
        <v>85259514811</v>
      </c>
      <c r="M3879" s="113" t="s">
        <v>11499</v>
      </c>
      <c r="O3879" s="113" t="s">
        <v>28861</v>
      </c>
      <c r="P3879" s="113" t="s">
        <v>28862</v>
      </c>
      <c r="Q3879" s="113" t="s">
        <v>28863</v>
      </c>
      <c r="R3879" s="113">
        <v>15</v>
      </c>
      <c r="S3879" s="113" t="s">
        <v>13</v>
      </c>
      <c r="T3879" s="113" t="s">
        <v>28864</v>
      </c>
      <c r="U3879" s="113" t="s">
        <v>28865</v>
      </c>
      <c r="V3879" s="114">
        <v>40581</v>
      </c>
      <c r="W3879" s="114">
        <v>40544</v>
      </c>
      <c r="X3879" s="113" t="s">
        <v>28866</v>
      </c>
      <c r="Y3879" s="114">
        <v>41271</v>
      </c>
      <c r="Z3879" s="114">
        <v>41275</v>
      </c>
      <c r="AA3879" s="113">
        <v>31</v>
      </c>
      <c r="AB3879" s="113" t="s">
        <v>9</v>
      </c>
      <c r="AC3879" s="113">
        <v>34</v>
      </c>
      <c r="AD3879" s="113" t="s">
        <v>18</v>
      </c>
      <c r="AE3879" s="114">
        <v>44835</v>
      </c>
      <c r="AF3879" s="113">
        <v>11</v>
      </c>
      <c r="AG3879" s="113">
        <v>9</v>
      </c>
      <c r="AH3879" s="113" t="s">
        <v>16226</v>
      </c>
      <c r="AI3879" s="117" t="s">
        <v>9891</v>
      </c>
      <c r="AK3879" s="114">
        <v>44670</v>
      </c>
      <c r="AL3879" s="113">
        <v>40</v>
      </c>
      <c r="AM3879" s="113" t="s">
        <v>9870</v>
      </c>
      <c r="AN3879" s="113" t="s">
        <v>28867</v>
      </c>
      <c r="AO3879" s="113" t="s">
        <v>3125</v>
      </c>
      <c r="AP3879" s="113">
        <v>2008</v>
      </c>
      <c r="AQ3879" s="113" t="s">
        <v>9871</v>
      </c>
      <c r="AR3879" s="113" t="s">
        <v>17719</v>
      </c>
      <c r="AS3879" s="113" t="s">
        <v>14</v>
      </c>
      <c r="AT3879" s="113" t="s">
        <v>14</v>
      </c>
      <c r="AU3879" s="113" t="s">
        <v>16229</v>
      </c>
      <c r="AV3879" s="113" t="s">
        <v>14</v>
      </c>
      <c r="AW3879" s="113" t="s">
        <v>14</v>
      </c>
    </row>
    <row r="3880" spans="1:49">
      <c r="A3880" s="116" t="s">
        <v>1449</v>
      </c>
      <c r="C3880" s="113" t="s">
        <v>1450</v>
      </c>
      <c r="E3880" s="113" t="s">
        <v>831</v>
      </c>
      <c r="F3880" s="113" t="s">
        <v>8</v>
      </c>
      <c r="G3880" s="114">
        <v>31690</v>
      </c>
      <c r="H3880" s="113" t="s">
        <v>16218</v>
      </c>
      <c r="I3880" s="113" t="s">
        <v>9866</v>
      </c>
      <c r="J3880" s="113" t="s">
        <v>9872</v>
      </c>
      <c r="K3880" s="113" t="s">
        <v>33121</v>
      </c>
      <c r="M3880" s="113" t="s">
        <v>12694</v>
      </c>
      <c r="O3880" s="113" t="s">
        <v>12695</v>
      </c>
      <c r="P3880" s="113" t="s">
        <v>33122</v>
      </c>
      <c r="Q3880" s="113" t="s">
        <v>33123</v>
      </c>
      <c r="R3880" s="113">
        <v>15</v>
      </c>
      <c r="S3880" s="113" t="s">
        <v>13</v>
      </c>
      <c r="T3880" s="113" t="s">
        <v>33124</v>
      </c>
      <c r="U3880" s="113" t="s">
        <v>33125</v>
      </c>
      <c r="V3880" s="114">
        <v>42032</v>
      </c>
      <c r="W3880" s="114">
        <v>41944</v>
      </c>
      <c r="X3880" s="113" t="s">
        <v>33126</v>
      </c>
      <c r="Y3880" s="114">
        <v>42612</v>
      </c>
      <c r="Z3880" s="114">
        <v>42614</v>
      </c>
      <c r="AA3880" s="113">
        <v>13</v>
      </c>
      <c r="AB3880" s="113" t="s">
        <v>357</v>
      </c>
      <c r="AC3880" s="113">
        <v>31</v>
      </c>
      <c r="AD3880" s="113" t="s">
        <v>9</v>
      </c>
      <c r="AE3880" s="114">
        <v>44835</v>
      </c>
      <c r="AF3880" s="113">
        <v>10</v>
      </c>
      <c r="AG3880" s="113">
        <v>6</v>
      </c>
      <c r="AH3880" s="113" t="s">
        <v>16263</v>
      </c>
      <c r="AI3880" s="117" t="s">
        <v>16264</v>
      </c>
      <c r="AK3880" s="114">
        <v>45302</v>
      </c>
      <c r="AL3880" s="113">
        <v>40</v>
      </c>
      <c r="AM3880" s="113" t="s">
        <v>9870</v>
      </c>
      <c r="AN3880" s="113" t="s">
        <v>16955</v>
      </c>
      <c r="AO3880" s="113" t="s">
        <v>288</v>
      </c>
      <c r="AP3880" s="113">
        <v>2018</v>
      </c>
      <c r="AQ3880" s="113" t="s">
        <v>8</v>
      </c>
      <c r="AR3880" s="113" t="s">
        <v>20827</v>
      </c>
      <c r="AS3880" s="113" t="s">
        <v>14</v>
      </c>
      <c r="AT3880" s="113" t="s">
        <v>14</v>
      </c>
      <c r="AU3880" s="113" t="s">
        <v>16229</v>
      </c>
      <c r="AV3880" s="113" t="s">
        <v>14</v>
      </c>
    </row>
    <row r="3881" spans="1:49">
      <c r="A3881" s="116" t="s">
        <v>1733</v>
      </c>
      <c r="C3881" s="113" t="s">
        <v>1734</v>
      </c>
      <c r="E3881" s="113" t="s">
        <v>30</v>
      </c>
      <c r="F3881" s="113" t="s">
        <v>8</v>
      </c>
      <c r="G3881" s="114">
        <v>31691</v>
      </c>
      <c r="H3881" s="113" t="s">
        <v>16218</v>
      </c>
      <c r="I3881" s="113" t="s">
        <v>9866</v>
      </c>
      <c r="J3881" s="113" t="s">
        <v>9872</v>
      </c>
      <c r="K3881" s="113" t="s">
        <v>39174</v>
      </c>
      <c r="L3881" s="113">
        <v>81356347366</v>
      </c>
      <c r="M3881" s="113" t="s">
        <v>13153</v>
      </c>
      <c r="O3881" s="113" t="s">
        <v>13154</v>
      </c>
      <c r="P3881" s="113" t="s">
        <v>39175</v>
      </c>
      <c r="Q3881" s="113" t="s">
        <v>39176</v>
      </c>
      <c r="R3881" s="113">
        <v>15</v>
      </c>
      <c r="S3881" s="113" t="s">
        <v>13</v>
      </c>
      <c r="T3881" s="113" t="s">
        <v>39177</v>
      </c>
      <c r="U3881" s="113" t="s">
        <v>39178</v>
      </c>
      <c r="V3881" s="114">
        <v>42030</v>
      </c>
      <c r="W3881" s="114">
        <v>41883</v>
      </c>
      <c r="X3881" s="113" t="s">
        <v>39179</v>
      </c>
      <c r="Y3881" s="114">
        <v>42612</v>
      </c>
      <c r="Z3881" s="114">
        <v>42614</v>
      </c>
      <c r="AA3881" s="113">
        <v>21</v>
      </c>
      <c r="AB3881" s="113" t="s">
        <v>24</v>
      </c>
      <c r="AC3881" s="113">
        <v>32</v>
      </c>
      <c r="AD3881" s="113" t="s">
        <v>84</v>
      </c>
      <c r="AE3881" s="114">
        <v>45017</v>
      </c>
      <c r="AF3881" s="113">
        <v>13</v>
      </c>
      <c r="AG3881" s="113">
        <v>5</v>
      </c>
      <c r="AH3881" s="113" t="s">
        <v>9913</v>
      </c>
      <c r="AI3881" s="117" t="s">
        <v>175</v>
      </c>
      <c r="AJ3881" s="113" t="s">
        <v>45509</v>
      </c>
      <c r="AK3881" s="114">
        <v>44558</v>
      </c>
      <c r="AL3881" s="113">
        <v>40</v>
      </c>
      <c r="AM3881" s="113" t="s">
        <v>9870</v>
      </c>
      <c r="AN3881" s="113" t="s">
        <v>16468</v>
      </c>
      <c r="AO3881" s="113" t="s">
        <v>31</v>
      </c>
      <c r="AP3881" s="113">
        <v>2017</v>
      </c>
      <c r="AQ3881" s="113" t="s">
        <v>2307</v>
      </c>
      <c r="AR3881" s="113" t="s">
        <v>39180</v>
      </c>
      <c r="AS3881" s="113" t="s">
        <v>14</v>
      </c>
      <c r="AT3881" s="113" t="s">
        <v>14</v>
      </c>
      <c r="AU3881" s="113" t="s">
        <v>16229</v>
      </c>
      <c r="AV3881" s="113" t="s">
        <v>14</v>
      </c>
    </row>
    <row r="3882" spans="1:49">
      <c r="A3882" s="116" t="s">
        <v>8574</v>
      </c>
      <c r="B3882" s="113">
        <v>570020257</v>
      </c>
      <c r="C3882" s="113" t="s">
        <v>8575</v>
      </c>
      <c r="E3882" s="113" t="s">
        <v>30</v>
      </c>
      <c r="F3882" s="113" t="s">
        <v>196</v>
      </c>
      <c r="G3882" s="114">
        <v>31695</v>
      </c>
      <c r="H3882" s="113" t="s">
        <v>16230</v>
      </c>
      <c r="I3882" s="113" t="s">
        <v>9866</v>
      </c>
      <c r="J3882" s="113" t="s">
        <v>9872</v>
      </c>
      <c r="K3882" s="113" t="s">
        <v>20807</v>
      </c>
      <c r="L3882" s="113">
        <v>81341916278</v>
      </c>
      <c r="M3882" s="113" t="s">
        <v>15579</v>
      </c>
      <c r="O3882" s="113" t="s">
        <v>20808</v>
      </c>
      <c r="P3882" s="113" t="s">
        <v>20809</v>
      </c>
      <c r="Q3882" s="113" t="s">
        <v>20810</v>
      </c>
      <c r="R3882" s="113">
        <v>15</v>
      </c>
      <c r="S3882" s="113" t="s">
        <v>13</v>
      </c>
      <c r="T3882" s="113" t="s">
        <v>20811</v>
      </c>
      <c r="U3882" s="113" t="s">
        <v>20812</v>
      </c>
      <c r="V3882" s="114">
        <v>38852</v>
      </c>
      <c r="W3882" s="114">
        <v>38808</v>
      </c>
      <c r="X3882" s="113" t="s">
        <v>20813</v>
      </c>
      <c r="Y3882" s="114">
        <v>39230</v>
      </c>
      <c r="Z3882" s="114">
        <v>39234</v>
      </c>
      <c r="AA3882" s="113">
        <v>21</v>
      </c>
      <c r="AB3882" s="113" t="s">
        <v>24</v>
      </c>
      <c r="AC3882" s="113">
        <v>34</v>
      </c>
      <c r="AD3882" s="113" t="s">
        <v>18</v>
      </c>
      <c r="AE3882" s="114">
        <v>45566</v>
      </c>
      <c r="AF3882" s="113">
        <v>13</v>
      </c>
      <c r="AG3882" s="113">
        <v>6</v>
      </c>
      <c r="AH3882" s="113" t="s">
        <v>9913</v>
      </c>
      <c r="AI3882" s="117" t="s">
        <v>155</v>
      </c>
      <c r="AJ3882" s="113" t="s">
        <v>45516</v>
      </c>
      <c r="AK3882" s="114">
        <v>44558</v>
      </c>
      <c r="AL3882" s="113">
        <v>40</v>
      </c>
      <c r="AM3882" s="113" t="s">
        <v>9870</v>
      </c>
      <c r="AN3882" s="113" t="s">
        <v>16468</v>
      </c>
      <c r="AO3882" s="113" t="s">
        <v>31</v>
      </c>
      <c r="AP3882" s="113">
        <v>2011</v>
      </c>
      <c r="AQ3882" s="113" t="s">
        <v>8</v>
      </c>
      <c r="AR3882" s="113" t="s">
        <v>20814</v>
      </c>
      <c r="AS3882" s="113" t="s">
        <v>14</v>
      </c>
      <c r="AT3882" s="113" t="s">
        <v>14</v>
      </c>
      <c r="AU3882" s="113" t="s">
        <v>16229</v>
      </c>
      <c r="AV3882" s="113" t="s">
        <v>14</v>
      </c>
      <c r="AW3882" s="113" t="s">
        <v>14</v>
      </c>
    </row>
    <row r="3883" spans="1:49">
      <c r="A3883" s="116" t="s">
        <v>7445</v>
      </c>
      <c r="C3883" s="113" t="s">
        <v>7446</v>
      </c>
      <c r="F3883" s="113" t="s">
        <v>8</v>
      </c>
      <c r="G3883" s="114">
        <v>31695</v>
      </c>
      <c r="H3883" s="113" t="s">
        <v>16230</v>
      </c>
      <c r="I3883" s="113" t="s">
        <v>9866</v>
      </c>
      <c r="J3883" s="113" t="s">
        <v>9872</v>
      </c>
      <c r="K3883" s="113" t="s">
        <v>37537</v>
      </c>
      <c r="L3883" s="113">
        <v>85143703146</v>
      </c>
      <c r="M3883" s="113" t="s">
        <v>37538</v>
      </c>
      <c r="O3883" s="113" t="s">
        <v>12563</v>
      </c>
      <c r="P3883" s="113" t="s">
        <v>37539</v>
      </c>
      <c r="Q3883" s="113" t="s">
        <v>37540</v>
      </c>
      <c r="R3883" s="113">
        <v>15</v>
      </c>
      <c r="S3883" s="113" t="s">
        <v>13</v>
      </c>
      <c r="T3883" s="113" t="s">
        <v>37541</v>
      </c>
      <c r="U3883" s="113" t="s">
        <v>37542</v>
      </c>
      <c r="V3883" s="114">
        <v>42032</v>
      </c>
      <c r="W3883" s="114">
        <v>41944</v>
      </c>
      <c r="X3883" s="113" t="s">
        <v>37543</v>
      </c>
      <c r="Y3883" s="114">
        <v>42612</v>
      </c>
      <c r="Z3883" s="114">
        <v>42614</v>
      </c>
      <c r="AA3883" s="113">
        <v>21</v>
      </c>
      <c r="AB3883" s="113" t="s">
        <v>24</v>
      </c>
      <c r="AC3883" s="113">
        <v>22</v>
      </c>
      <c r="AD3883" s="113" t="s">
        <v>25</v>
      </c>
      <c r="AE3883" s="114">
        <v>43556</v>
      </c>
      <c r="AF3883" s="113">
        <v>9</v>
      </c>
      <c r="AG3883" s="113">
        <v>9</v>
      </c>
      <c r="AH3883" s="113" t="s">
        <v>16263</v>
      </c>
      <c r="AI3883" s="117" t="s">
        <v>16325</v>
      </c>
      <c r="AK3883" s="114">
        <v>45302</v>
      </c>
      <c r="AL3883" s="113">
        <v>15</v>
      </c>
      <c r="AM3883" s="113" t="s">
        <v>9885</v>
      </c>
      <c r="AN3883" s="113" t="s">
        <v>22449</v>
      </c>
      <c r="AO3883" s="113" t="s">
        <v>145</v>
      </c>
      <c r="AP3883" s="113">
        <v>2004</v>
      </c>
      <c r="AQ3883" s="113" t="s">
        <v>8</v>
      </c>
      <c r="AR3883" s="113" t="s">
        <v>16318</v>
      </c>
      <c r="AS3883" s="113" t="s">
        <v>14</v>
      </c>
      <c r="AT3883" s="113" t="s">
        <v>14</v>
      </c>
      <c r="AU3883" s="113" t="s">
        <v>16229</v>
      </c>
      <c r="AV3883" s="113" t="s">
        <v>14</v>
      </c>
    </row>
    <row r="3884" spans="1:49">
      <c r="A3884" s="116" t="s">
        <v>8902</v>
      </c>
      <c r="C3884" s="113" t="s">
        <v>8903</v>
      </c>
      <c r="E3884" s="113" t="s">
        <v>19094</v>
      </c>
      <c r="F3884" s="113" t="s">
        <v>8</v>
      </c>
      <c r="G3884" s="114">
        <v>31700</v>
      </c>
      <c r="H3884" s="113" t="s">
        <v>16230</v>
      </c>
      <c r="I3884" s="113" t="s">
        <v>9866</v>
      </c>
      <c r="J3884" s="113" t="s">
        <v>9872</v>
      </c>
      <c r="K3884" s="113" t="s">
        <v>21195</v>
      </c>
      <c r="L3884" s="113">
        <v>82317777910</v>
      </c>
      <c r="M3884" s="113" t="s">
        <v>13689</v>
      </c>
      <c r="O3884" s="113" t="s">
        <v>21196</v>
      </c>
      <c r="P3884" s="113" t="s">
        <v>21197</v>
      </c>
      <c r="Q3884" s="113" t="s">
        <v>21198</v>
      </c>
      <c r="R3884" s="113">
        <v>15</v>
      </c>
      <c r="S3884" s="113" t="s">
        <v>1228</v>
      </c>
      <c r="T3884" s="113" t="s">
        <v>21199</v>
      </c>
      <c r="U3884" s="113" t="s">
        <v>21200</v>
      </c>
      <c r="V3884" s="114">
        <v>39904</v>
      </c>
      <c r="W3884" s="114">
        <v>39873</v>
      </c>
      <c r="X3884" s="113" t="s">
        <v>21201</v>
      </c>
      <c r="Y3884" s="114">
        <v>40574</v>
      </c>
      <c r="Z3884" s="114">
        <v>40575</v>
      </c>
      <c r="AA3884" s="113">
        <v>23</v>
      </c>
      <c r="AB3884" s="113" t="s">
        <v>78</v>
      </c>
      <c r="AC3884" s="113">
        <v>32</v>
      </c>
      <c r="AD3884" s="113" t="s">
        <v>84</v>
      </c>
      <c r="AE3884" s="114">
        <v>43191</v>
      </c>
      <c r="AF3884" s="113">
        <v>7</v>
      </c>
      <c r="AG3884" s="113">
        <v>1</v>
      </c>
      <c r="AH3884" s="113" t="s">
        <v>16226</v>
      </c>
      <c r="AI3884" s="117" t="s">
        <v>406</v>
      </c>
      <c r="AK3884" s="114">
        <v>43011</v>
      </c>
      <c r="AL3884" s="113">
        <v>40</v>
      </c>
      <c r="AM3884" s="113" t="s">
        <v>9870</v>
      </c>
      <c r="AN3884" s="113" t="s">
        <v>17474</v>
      </c>
      <c r="AO3884" s="113" t="s">
        <v>1512</v>
      </c>
      <c r="AP3884" s="113">
        <v>2023</v>
      </c>
      <c r="AQ3884" s="113" t="s">
        <v>8</v>
      </c>
      <c r="AR3884" s="113" t="s">
        <v>19217</v>
      </c>
      <c r="AS3884" s="113" t="s">
        <v>14</v>
      </c>
      <c r="AT3884" s="113" t="s">
        <v>14</v>
      </c>
      <c r="AU3884" s="113" t="s">
        <v>16229</v>
      </c>
      <c r="AV3884" s="113" t="s">
        <v>14</v>
      </c>
      <c r="AW3884" s="113" t="s">
        <v>14</v>
      </c>
    </row>
    <row r="3885" spans="1:49">
      <c r="A3885" s="116" t="s">
        <v>7566</v>
      </c>
      <c r="C3885" s="113" t="s">
        <v>7567</v>
      </c>
      <c r="E3885" s="113" t="s">
        <v>34</v>
      </c>
      <c r="F3885" s="113" t="s">
        <v>129</v>
      </c>
      <c r="G3885" s="114">
        <v>31702</v>
      </c>
      <c r="H3885" s="113" t="s">
        <v>16218</v>
      </c>
      <c r="I3885" s="113" t="s">
        <v>9866</v>
      </c>
      <c r="J3885" s="113" t="s">
        <v>9872</v>
      </c>
      <c r="K3885" s="113" t="s">
        <v>31658</v>
      </c>
      <c r="L3885" s="113">
        <v>85241181555</v>
      </c>
      <c r="M3885" s="113" t="s">
        <v>10043</v>
      </c>
      <c r="O3885" s="113" t="s">
        <v>10044</v>
      </c>
      <c r="P3885" s="113" t="s">
        <v>31659</v>
      </c>
      <c r="Q3885" s="113" t="s">
        <v>31660</v>
      </c>
      <c r="R3885" s="113">
        <v>15</v>
      </c>
      <c r="S3885" s="113" t="s">
        <v>13</v>
      </c>
      <c r="T3885" s="113" t="s">
        <v>31661</v>
      </c>
      <c r="U3885" s="113" t="s">
        <v>31662</v>
      </c>
      <c r="V3885" s="114">
        <v>39965</v>
      </c>
      <c r="W3885" s="114">
        <v>39904</v>
      </c>
      <c r="X3885" s="113" t="s">
        <v>31663</v>
      </c>
      <c r="Y3885" s="114">
        <v>40542</v>
      </c>
      <c r="Z3885" s="114">
        <v>40544</v>
      </c>
      <c r="AA3885" s="113">
        <v>31</v>
      </c>
      <c r="AB3885" s="113" t="s">
        <v>9</v>
      </c>
      <c r="AC3885" s="113">
        <v>34</v>
      </c>
      <c r="AD3885" s="113" t="s">
        <v>18</v>
      </c>
      <c r="AE3885" s="114">
        <v>43922</v>
      </c>
      <c r="AF3885" s="113">
        <v>11</v>
      </c>
      <c r="AG3885" s="113">
        <v>0</v>
      </c>
      <c r="AH3885" s="113" t="s">
        <v>16226</v>
      </c>
      <c r="AI3885" s="117" t="s">
        <v>3004</v>
      </c>
      <c r="AK3885" s="114">
        <v>44925</v>
      </c>
      <c r="AL3885" s="113">
        <v>40</v>
      </c>
      <c r="AM3885" s="113" t="s">
        <v>9870</v>
      </c>
      <c r="AN3885" s="113" t="s">
        <v>16334</v>
      </c>
      <c r="AO3885" s="113" t="s">
        <v>383</v>
      </c>
      <c r="AP3885" s="113">
        <v>2008</v>
      </c>
      <c r="AQ3885" s="113" t="s">
        <v>8</v>
      </c>
      <c r="AR3885" s="113" t="s">
        <v>16240</v>
      </c>
      <c r="AS3885" s="113" t="s">
        <v>14</v>
      </c>
      <c r="AT3885" s="113" t="s">
        <v>14</v>
      </c>
      <c r="AU3885" s="113" t="s">
        <v>16229</v>
      </c>
      <c r="AV3885" s="113" t="s">
        <v>14</v>
      </c>
      <c r="AW3885" s="113" t="s">
        <v>14</v>
      </c>
    </row>
    <row r="3886" spans="1:49">
      <c r="A3886" s="116" t="s">
        <v>8704</v>
      </c>
      <c r="C3886" s="113" t="s">
        <v>8705</v>
      </c>
      <c r="E3886" s="113" t="s">
        <v>586</v>
      </c>
      <c r="F3886" s="113" t="s">
        <v>8</v>
      </c>
      <c r="G3886" s="114">
        <v>31713</v>
      </c>
      <c r="H3886" s="113" t="s">
        <v>16230</v>
      </c>
      <c r="I3886" s="113" t="s">
        <v>9866</v>
      </c>
      <c r="J3886" s="113" t="s">
        <v>9872</v>
      </c>
      <c r="K3886" s="113" t="s">
        <v>35357</v>
      </c>
      <c r="L3886" s="113">
        <v>82187725570</v>
      </c>
      <c r="M3886" s="113" t="s">
        <v>12131</v>
      </c>
      <c r="O3886" s="113" t="s">
        <v>12132</v>
      </c>
      <c r="P3886" s="113" t="s">
        <v>35358</v>
      </c>
      <c r="Q3886" s="113" t="s">
        <v>35359</v>
      </c>
      <c r="R3886" s="113">
        <v>15</v>
      </c>
      <c r="S3886" s="113" t="s">
        <v>13</v>
      </c>
      <c r="T3886" s="113" t="s">
        <v>35360</v>
      </c>
      <c r="U3886" s="113" t="s">
        <v>35361</v>
      </c>
      <c r="V3886" s="114">
        <v>40210</v>
      </c>
      <c r="W3886" s="114">
        <v>40179</v>
      </c>
      <c r="X3886" s="113" t="s">
        <v>35362</v>
      </c>
      <c r="Y3886" s="114">
        <v>40906</v>
      </c>
      <c r="Z3886" s="114">
        <v>40909</v>
      </c>
      <c r="AA3886" s="113">
        <v>23</v>
      </c>
      <c r="AB3886" s="113" t="s">
        <v>78</v>
      </c>
      <c r="AC3886" s="113">
        <v>33</v>
      </c>
      <c r="AD3886" s="113" t="s">
        <v>10</v>
      </c>
      <c r="AE3886" s="114">
        <v>45200</v>
      </c>
      <c r="AF3886" s="113">
        <v>11</v>
      </c>
      <c r="AG3886" s="113">
        <v>9</v>
      </c>
      <c r="AH3886" s="113" t="s">
        <v>16226</v>
      </c>
      <c r="AI3886" s="117" t="s">
        <v>410</v>
      </c>
      <c r="AK3886" s="114">
        <v>45200</v>
      </c>
      <c r="AL3886" s="113">
        <v>40</v>
      </c>
      <c r="AM3886" s="113" t="s">
        <v>9870</v>
      </c>
      <c r="AN3886" s="113" t="s">
        <v>21065</v>
      </c>
      <c r="AO3886" s="113" t="s">
        <v>588</v>
      </c>
      <c r="AP3886" s="113">
        <v>2020</v>
      </c>
      <c r="AQ3886" s="113" t="s">
        <v>8</v>
      </c>
      <c r="AR3886" s="113" t="s">
        <v>19217</v>
      </c>
      <c r="AS3886" s="113" t="s">
        <v>14</v>
      </c>
      <c r="AT3886" s="113" t="s">
        <v>14</v>
      </c>
      <c r="AU3886" s="113" t="s">
        <v>16229</v>
      </c>
      <c r="AV3886" s="113" t="s">
        <v>14</v>
      </c>
      <c r="AW3886" s="113" t="s">
        <v>14</v>
      </c>
    </row>
    <row r="3887" spans="1:49">
      <c r="A3887" s="116" t="s">
        <v>269</v>
      </c>
      <c r="C3887" s="113" t="s">
        <v>270</v>
      </c>
      <c r="E3887" s="113" t="s">
        <v>74</v>
      </c>
      <c r="F3887" s="113" t="s">
        <v>8</v>
      </c>
      <c r="G3887" s="114">
        <v>31713</v>
      </c>
      <c r="H3887" s="113" t="s">
        <v>16230</v>
      </c>
      <c r="I3887" s="113" t="s">
        <v>9866</v>
      </c>
      <c r="J3887" s="113" t="s">
        <v>9872</v>
      </c>
      <c r="K3887" s="113" t="s">
        <v>27323</v>
      </c>
      <c r="L3887" s="113">
        <v>85395696620</v>
      </c>
      <c r="M3887" s="113" t="s">
        <v>27324</v>
      </c>
      <c r="O3887" s="113" t="s">
        <v>11348</v>
      </c>
      <c r="P3887" s="113" t="s">
        <v>27325</v>
      </c>
      <c r="Q3887" s="113" t="s">
        <v>27326</v>
      </c>
      <c r="R3887" s="113">
        <v>15</v>
      </c>
      <c r="S3887" s="113" t="s">
        <v>13</v>
      </c>
      <c r="T3887" s="113" t="s">
        <v>27327</v>
      </c>
      <c r="U3887" s="113" t="s">
        <v>27328</v>
      </c>
      <c r="V3887" s="114">
        <v>41883</v>
      </c>
      <c r="W3887" s="114">
        <v>41883</v>
      </c>
      <c r="X3887" s="113" t="s">
        <v>27329</v>
      </c>
      <c r="Y3887" s="114">
        <v>42612</v>
      </c>
      <c r="Z3887" s="114">
        <v>42614</v>
      </c>
      <c r="AA3887" s="113">
        <v>21</v>
      </c>
      <c r="AB3887" s="113" t="s">
        <v>24</v>
      </c>
      <c r="AC3887" s="113">
        <v>31</v>
      </c>
      <c r="AD3887" s="113" t="s">
        <v>9</v>
      </c>
      <c r="AE3887" s="114">
        <v>44470</v>
      </c>
      <c r="AF3887" s="113">
        <v>11</v>
      </c>
      <c r="AG3887" s="113">
        <v>9</v>
      </c>
      <c r="AH3887" s="113" t="s">
        <v>16226</v>
      </c>
      <c r="AI3887" s="117" t="s">
        <v>9875</v>
      </c>
      <c r="AK3887" s="114">
        <v>44927</v>
      </c>
      <c r="AL3887" s="113">
        <v>40</v>
      </c>
      <c r="AM3887" s="113" t="s">
        <v>9870</v>
      </c>
      <c r="AN3887" s="113" t="s">
        <v>16670</v>
      </c>
      <c r="AO3887" s="113" t="s">
        <v>94</v>
      </c>
      <c r="AP3887" s="113">
        <v>2010</v>
      </c>
      <c r="AQ3887" s="113" t="s">
        <v>9994</v>
      </c>
      <c r="AR3887" s="113" t="s">
        <v>23565</v>
      </c>
      <c r="AS3887" s="113" t="s">
        <v>14</v>
      </c>
      <c r="AT3887" s="113" t="s">
        <v>14</v>
      </c>
      <c r="AU3887" s="113" t="s">
        <v>16229</v>
      </c>
      <c r="AV3887" s="113" t="s">
        <v>14</v>
      </c>
    </row>
    <row r="3888" spans="1:49">
      <c r="A3888" s="116" t="s">
        <v>7504</v>
      </c>
      <c r="C3888" s="113" t="s">
        <v>7505</v>
      </c>
      <c r="E3888" s="113" t="s">
        <v>17</v>
      </c>
      <c r="F3888" s="113" t="s">
        <v>8</v>
      </c>
      <c r="G3888" s="114">
        <v>31714</v>
      </c>
      <c r="H3888" s="113" t="s">
        <v>16218</v>
      </c>
      <c r="I3888" s="113" t="s">
        <v>9866</v>
      </c>
      <c r="J3888" s="113" t="s">
        <v>9867</v>
      </c>
      <c r="K3888" s="113" t="s">
        <v>34409</v>
      </c>
      <c r="L3888" s="113">
        <v>85242455501</v>
      </c>
      <c r="M3888" s="113" t="s">
        <v>12110</v>
      </c>
      <c r="O3888" s="113" t="s">
        <v>12111</v>
      </c>
      <c r="P3888" s="113" t="s">
        <v>34410</v>
      </c>
      <c r="Q3888" s="113" t="s">
        <v>34411</v>
      </c>
      <c r="R3888" s="113">
        <v>15</v>
      </c>
      <c r="S3888" s="113" t="s">
        <v>13</v>
      </c>
      <c r="T3888" s="113" t="s">
        <v>34412</v>
      </c>
      <c r="U3888" s="113" t="s">
        <v>34413</v>
      </c>
      <c r="V3888" s="114">
        <v>42037</v>
      </c>
      <c r="W3888" s="114">
        <v>41883</v>
      </c>
      <c r="X3888" s="113" t="s">
        <v>34414</v>
      </c>
      <c r="Y3888" s="114">
        <v>42612</v>
      </c>
      <c r="Z3888" s="114">
        <v>42614</v>
      </c>
      <c r="AA3888" s="113">
        <v>21</v>
      </c>
      <c r="AB3888" s="113" t="s">
        <v>24</v>
      </c>
      <c r="AC3888" s="113">
        <v>32</v>
      </c>
      <c r="AD3888" s="113" t="s">
        <v>84</v>
      </c>
      <c r="AE3888" s="114">
        <v>45566</v>
      </c>
      <c r="AF3888" s="113">
        <v>15</v>
      </c>
      <c r="AG3888" s="113">
        <v>3</v>
      </c>
      <c r="AH3888" s="113" t="s">
        <v>16263</v>
      </c>
      <c r="AI3888" s="117" t="s">
        <v>16264</v>
      </c>
      <c r="AK3888" s="114">
        <v>45302</v>
      </c>
      <c r="AL3888" s="113">
        <v>40</v>
      </c>
      <c r="AM3888" s="113" t="s">
        <v>9870</v>
      </c>
      <c r="AN3888" s="113" t="s">
        <v>18452</v>
      </c>
      <c r="AO3888" s="113" t="s">
        <v>688</v>
      </c>
      <c r="AP3888" s="113">
        <v>2011</v>
      </c>
      <c r="AQ3888" s="113" t="s">
        <v>8</v>
      </c>
      <c r="AR3888" s="113" t="s">
        <v>21018</v>
      </c>
      <c r="AS3888" s="113" t="s">
        <v>14</v>
      </c>
      <c r="AT3888" s="113" t="s">
        <v>14</v>
      </c>
      <c r="AU3888" s="113" t="s">
        <v>16229</v>
      </c>
      <c r="AV3888" s="113" t="s">
        <v>14</v>
      </c>
    </row>
    <row r="3889" spans="1:49">
      <c r="A3889" s="116" t="s">
        <v>14808</v>
      </c>
      <c r="C3889" s="113" t="s">
        <v>14809</v>
      </c>
      <c r="E3889" s="113" t="s">
        <v>23038</v>
      </c>
      <c r="F3889" s="113" t="s">
        <v>14810</v>
      </c>
      <c r="G3889" s="114">
        <v>31717</v>
      </c>
      <c r="H3889" s="113" t="s">
        <v>16230</v>
      </c>
      <c r="I3889" s="113" t="s">
        <v>9866</v>
      </c>
      <c r="J3889" s="113" t="s">
        <v>9872</v>
      </c>
      <c r="K3889" s="113" t="s">
        <v>23039</v>
      </c>
      <c r="L3889" s="113">
        <v>81294141185</v>
      </c>
      <c r="M3889" s="113" t="s">
        <v>14811</v>
      </c>
      <c r="O3889" s="113" t="s">
        <v>23040</v>
      </c>
      <c r="P3889" s="113" t="s">
        <v>23041</v>
      </c>
      <c r="Q3889" s="113" t="s">
        <v>23042</v>
      </c>
      <c r="R3889" s="113">
        <v>15</v>
      </c>
      <c r="S3889" s="113" t="s">
        <v>13</v>
      </c>
      <c r="T3889" s="113" t="s">
        <v>23043</v>
      </c>
      <c r="U3889" s="113" t="s">
        <v>23044</v>
      </c>
      <c r="V3889" s="114">
        <v>40190</v>
      </c>
      <c r="W3889" s="114">
        <v>40179</v>
      </c>
      <c r="X3889" s="113" t="s">
        <v>23045</v>
      </c>
      <c r="Y3889" s="114">
        <v>40723</v>
      </c>
      <c r="Z3889" s="114">
        <v>40725</v>
      </c>
      <c r="AA3889" s="113">
        <v>32</v>
      </c>
      <c r="AB3889" s="113" t="s">
        <v>84</v>
      </c>
      <c r="AC3889" s="113">
        <v>42</v>
      </c>
      <c r="AD3889" s="113" t="s">
        <v>92</v>
      </c>
      <c r="AE3889" s="114">
        <v>44835</v>
      </c>
      <c r="AF3889" s="113">
        <v>12</v>
      </c>
      <c r="AG3889" s="113">
        <v>9</v>
      </c>
      <c r="AH3889" s="113" t="s">
        <v>16226</v>
      </c>
      <c r="AI3889" s="117" t="s">
        <v>12040</v>
      </c>
      <c r="AK3889" s="114">
        <v>44564</v>
      </c>
      <c r="AL3889" s="113">
        <v>45</v>
      </c>
      <c r="AM3889" s="113" t="s">
        <v>9922</v>
      </c>
      <c r="AN3889" s="113" t="s">
        <v>23046</v>
      </c>
      <c r="AO3889" s="113" t="s">
        <v>4931</v>
      </c>
      <c r="AP3889" s="113">
        <v>2009</v>
      </c>
      <c r="AQ3889" s="113" t="s">
        <v>14812</v>
      </c>
      <c r="AR3889" s="113" t="s">
        <v>20505</v>
      </c>
      <c r="AS3889" s="113" t="s">
        <v>14</v>
      </c>
      <c r="AT3889" s="113" t="s">
        <v>14</v>
      </c>
      <c r="AU3889" s="113" t="s">
        <v>16229</v>
      </c>
      <c r="AV3889" s="113" t="s">
        <v>14</v>
      </c>
      <c r="AW3889" s="113" t="s">
        <v>14</v>
      </c>
    </row>
    <row r="3890" spans="1:49">
      <c r="A3890" s="116" t="s">
        <v>7889</v>
      </c>
      <c r="C3890" s="113" t="s">
        <v>7890</v>
      </c>
      <c r="E3890" s="113" t="s">
        <v>41</v>
      </c>
      <c r="F3890" s="113" t="s">
        <v>8</v>
      </c>
      <c r="G3890" s="114">
        <v>31718</v>
      </c>
      <c r="H3890" s="113" t="s">
        <v>16230</v>
      </c>
      <c r="I3890" s="113" t="s">
        <v>9866</v>
      </c>
      <c r="J3890" s="113" t="s">
        <v>9867</v>
      </c>
      <c r="K3890" s="113" t="s">
        <v>44844</v>
      </c>
      <c r="L3890" s="113">
        <v>85342883887</v>
      </c>
      <c r="M3890" s="113" t="s">
        <v>13594</v>
      </c>
      <c r="O3890" s="113" t="s">
        <v>44845</v>
      </c>
      <c r="P3890" s="113" t="s">
        <v>44846</v>
      </c>
      <c r="Q3890" s="113" t="s">
        <v>44847</v>
      </c>
      <c r="R3890" s="113">
        <v>15</v>
      </c>
      <c r="S3890" s="113" t="s">
        <v>13</v>
      </c>
      <c r="T3890" s="113" t="s">
        <v>44848</v>
      </c>
      <c r="U3890" s="113">
        <v>0</v>
      </c>
      <c r="V3890" s="114">
        <v>40179</v>
      </c>
      <c r="W3890" s="114">
        <v>40179</v>
      </c>
      <c r="X3890" s="113">
        <v>0</v>
      </c>
      <c r="Y3890" s="114">
        <v>40909</v>
      </c>
      <c r="Z3890" s="114">
        <v>40909</v>
      </c>
      <c r="AA3890" s="113">
        <v>22</v>
      </c>
      <c r="AB3890" s="113" t="s">
        <v>25</v>
      </c>
      <c r="AC3890" s="113">
        <v>33</v>
      </c>
      <c r="AD3890" s="113" t="s">
        <v>10</v>
      </c>
      <c r="AE3890" s="114">
        <v>44652</v>
      </c>
      <c r="AF3890" s="113">
        <v>10</v>
      </c>
      <c r="AG3890" s="113">
        <v>3</v>
      </c>
      <c r="AH3890" s="113" t="s">
        <v>16226</v>
      </c>
      <c r="AI3890" s="117" t="s">
        <v>9891</v>
      </c>
      <c r="AK3890" s="114">
        <v>44924</v>
      </c>
      <c r="AL3890" s="113">
        <v>40</v>
      </c>
      <c r="AM3890" s="113" t="s">
        <v>9870</v>
      </c>
      <c r="AN3890" s="113" t="s">
        <v>16802</v>
      </c>
      <c r="AO3890" s="113" t="s">
        <v>53</v>
      </c>
      <c r="AP3890" s="113">
        <v>2014</v>
      </c>
      <c r="AQ3890" s="113" t="s">
        <v>8</v>
      </c>
      <c r="AR3890" s="113" t="s">
        <v>19140</v>
      </c>
      <c r="AS3890" s="113" t="s">
        <v>14</v>
      </c>
      <c r="AT3890" s="113" t="s">
        <v>14</v>
      </c>
      <c r="AU3890" s="113" t="s">
        <v>16229</v>
      </c>
      <c r="AV3890" s="113" t="s">
        <v>14</v>
      </c>
      <c r="AW3890" s="113" t="s">
        <v>14</v>
      </c>
    </row>
    <row r="3891" spans="1:49">
      <c r="A3891" s="116" t="s">
        <v>2880</v>
      </c>
      <c r="C3891" s="113" t="s">
        <v>2881</v>
      </c>
      <c r="E3891" s="113" t="s">
        <v>34</v>
      </c>
      <c r="F3891" s="113" t="s">
        <v>8</v>
      </c>
      <c r="G3891" s="114">
        <v>31720</v>
      </c>
      <c r="H3891" s="113" t="s">
        <v>16230</v>
      </c>
      <c r="I3891" s="113" t="s">
        <v>9866</v>
      </c>
      <c r="J3891" s="113" t="s">
        <v>9867</v>
      </c>
      <c r="K3891" s="113" t="s">
        <v>44892</v>
      </c>
      <c r="L3891" s="113">
        <v>82293825375</v>
      </c>
      <c r="M3891" s="113" t="s">
        <v>11692</v>
      </c>
      <c r="O3891" s="113" t="s">
        <v>11187</v>
      </c>
      <c r="P3891" s="113" t="s">
        <v>44893</v>
      </c>
      <c r="Q3891" s="113" t="s">
        <v>44894</v>
      </c>
      <c r="R3891" s="113">
        <v>15</v>
      </c>
      <c r="S3891" s="113" t="s">
        <v>13</v>
      </c>
      <c r="T3891" s="113" t="s">
        <v>44895</v>
      </c>
      <c r="U3891" s="113" t="s">
        <v>44896</v>
      </c>
      <c r="V3891" s="114">
        <v>40210</v>
      </c>
      <c r="W3891" s="114">
        <v>40179</v>
      </c>
      <c r="X3891" s="113" t="s">
        <v>44897</v>
      </c>
      <c r="Y3891" s="114">
        <v>40906</v>
      </c>
      <c r="Z3891" s="114">
        <v>40909</v>
      </c>
      <c r="AA3891" s="113">
        <v>21</v>
      </c>
      <c r="AB3891" s="113" t="s">
        <v>24</v>
      </c>
      <c r="AC3891" s="113">
        <v>33</v>
      </c>
      <c r="AD3891" s="113" t="s">
        <v>10</v>
      </c>
      <c r="AE3891" s="114">
        <v>45200</v>
      </c>
      <c r="AF3891" s="113">
        <v>14</v>
      </c>
      <c r="AG3891" s="113">
        <v>2</v>
      </c>
      <c r="AH3891" s="113" t="s">
        <v>9913</v>
      </c>
      <c r="AI3891" s="117" t="s">
        <v>1617</v>
      </c>
      <c r="AJ3891" s="113" t="s">
        <v>45516</v>
      </c>
      <c r="AK3891" s="114">
        <v>43222</v>
      </c>
      <c r="AL3891" s="113">
        <v>40</v>
      </c>
      <c r="AM3891" s="113" t="s">
        <v>9870</v>
      </c>
      <c r="AN3891" s="113" t="s">
        <v>16399</v>
      </c>
      <c r="AO3891" s="113" t="s">
        <v>169</v>
      </c>
      <c r="AP3891" s="113">
        <v>2009</v>
      </c>
      <c r="AQ3891" s="113" t="s">
        <v>5236</v>
      </c>
      <c r="AR3891" s="113" t="s">
        <v>27234</v>
      </c>
      <c r="AS3891" s="113" t="s">
        <v>14</v>
      </c>
      <c r="AT3891" s="113" t="s">
        <v>14</v>
      </c>
      <c r="AU3891" s="113" t="s">
        <v>16229</v>
      </c>
      <c r="AV3891" s="113" t="s">
        <v>14</v>
      </c>
      <c r="AW3891" s="113" t="s">
        <v>14</v>
      </c>
    </row>
    <row r="3892" spans="1:49">
      <c r="A3892" s="116" t="s">
        <v>1715</v>
      </c>
      <c r="C3892" s="113" t="s">
        <v>1716</v>
      </c>
      <c r="E3892" s="113" t="s">
        <v>1717</v>
      </c>
      <c r="F3892" s="113" t="s">
        <v>8</v>
      </c>
      <c r="G3892" s="114">
        <v>31720</v>
      </c>
      <c r="H3892" s="113" t="s">
        <v>16230</v>
      </c>
      <c r="I3892" s="113" t="s">
        <v>9866</v>
      </c>
      <c r="J3892" s="113" t="s">
        <v>9872</v>
      </c>
      <c r="K3892" s="113" t="s">
        <v>26157</v>
      </c>
      <c r="L3892" s="113">
        <v>85298152091</v>
      </c>
      <c r="M3892" s="113" t="s">
        <v>11405</v>
      </c>
      <c r="O3892" s="113" t="s">
        <v>11406</v>
      </c>
      <c r="P3892" s="113" t="s">
        <v>26158</v>
      </c>
      <c r="Q3892" s="113" t="s">
        <v>26159</v>
      </c>
      <c r="R3892" s="113">
        <v>15</v>
      </c>
      <c r="S3892" s="113" t="s">
        <v>13</v>
      </c>
      <c r="T3892" s="113" t="s">
        <v>26160</v>
      </c>
      <c r="U3892" s="113" t="s">
        <v>26161</v>
      </c>
      <c r="V3892" s="114">
        <v>40640</v>
      </c>
      <c r="W3892" s="114">
        <v>40544</v>
      </c>
      <c r="X3892" s="113" t="s">
        <v>26162</v>
      </c>
      <c r="Y3892" s="114">
        <v>41271</v>
      </c>
      <c r="Z3892" s="114">
        <v>41275</v>
      </c>
      <c r="AA3892" s="113">
        <v>31</v>
      </c>
      <c r="AB3892" s="113" t="s">
        <v>9</v>
      </c>
      <c r="AC3892" s="113">
        <v>33</v>
      </c>
      <c r="AD3892" s="113" t="s">
        <v>10</v>
      </c>
      <c r="AE3892" s="114">
        <v>43556</v>
      </c>
      <c r="AF3892" s="113">
        <v>8</v>
      </c>
      <c r="AG3892" s="113">
        <v>3</v>
      </c>
      <c r="AH3892" s="113" t="s">
        <v>16263</v>
      </c>
      <c r="AI3892" s="117" t="s">
        <v>16264</v>
      </c>
      <c r="AK3892" s="114">
        <v>45302</v>
      </c>
      <c r="AL3892" s="113">
        <v>40</v>
      </c>
      <c r="AM3892" s="113" t="s">
        <v>9870</v>
      </c>
      <c r="AN3892" s="113" t="s">
        <v>26163</v>
      </c>
      <c r="AO3892" s="113" t="s">
        <v>1718</v>
      </c>
      <c r="AP3892" s="113">
        <v>2010</v>
      </c>
      <c r="AQ3892" s="113" t="s">
        <v>8</v>
      </c>
      <c r="AR3892" s="113" t="s">
        <v>21405</v>
      </c>
      <c r="AS3892" s="113" t="s">
        <v>14</v>
      </c>
      <c r="AT3892" s="113" t="s">
        <v>14</v>
      </c>
      <c r="AU3892" s="113" t="s">
        <v>16229</v>
      </c>
      <c r="AV3892" s="113" t="s">
        <v>14</v>
      </c>
    </row>
    <row r="3893" spans="1:49">
      <c r="A3893" s="116" t="s">
        <v>9336</v>
      </c>
      <c r="B3893" s="113">
        <v>570035687</v>
      </c>
      <c r="C3893" s="113" t="s">
        <v>4085</v>
      </c>
      <c r="E3893" s="113" t="s">
        <v>1453</v>
      </c>
      <c r="F3893" s="113" t="s">
        <v>196</v>
      </c>
      <c r="G3893" s="114">
        <v>31727</v>
      </c>
      <c r="H3893" s="113" t="s">
        <v>16230</v>
      </c>
      <c r="I3893" s="113" t="s">
        <v>9866</v>
      </c>
      <c r="J3893" s="113" t="s">
        <v>9872</v>
      </c>
      <c r="K3893" s="113" t="s">
        <v>34271</v>
      </c>
      <c r="L3893" s="113">
        <v>82214910610</v>
      </c>
      <c r="M3893" s="113" t="s">
        <v>15589</v>
      </c>
      <c r="O3893" s="113" t="s">
        <v>15590</v>
      </c>
      <c r="P3893" s="113" t="s">
        <v>34272</v>
      </c>
      <c r="Q3893" s="113" t="s">
        <v>34273</v>
      </c>
      <c r="R3893" s="113">
        <v>15</v>
      </c>
      <c r="S3893" s="113" t="s">
        <v>13</v>
      </c>
      <c r="T3893" s="113" t="s">
        <v>34274</v>
      </c>
      <c r="U3893" s="113" t="s">
        <v>34275</v>
      </c>
      <c r="V3893" s="114">
        <v>39563</v>
      </c>
      <c r="W3893" s="114">
        <v>39539</v>
      </c>
      <c r="X3893" s="113" t="s">
        <v>34276</v>
      </c>
      <c r="Y3893" s="114">
        <v>40143</v>
      </c>
      <c r="Z3893" s="114">
        <v>40148</v>
      </c>
      <c r="AA3893" s="113">
        <v>23</v>
      </c>
      <c r="AB3893" s="113" t="s">
        <v>78</v>
      </c>
      <c r="AC3893" s="113">
        <v>34</v>
      </c>
      <c r="AD3893" s="113" t="s">
        <v>18</v>
      </c>
      <c r="AE3893" s="114">
        <v>45566</v>
      </c>
      <c r="AF3893" s="113">
        <v>14</v>
      </c>
      <c r="AG3893" s="113">
        <v>6</v>
      </c>
      <c r="AH3893" s="113" t="s">
        <v>16226</v>
      </c>
      <c r="AI3893" s="117" t="s">
        <v>34277</v>
      </c>
      <c r="AK3893" s="114">
        <v>44287</v>
      </c>
      <c r="AL3893" s="113">
        <v>35</v>
      </c>
      <c r="AM3893" s="113" t="s">
        <v>9978</v>
      </c>
      <c r="AN3893" s="113" t="s">
        <v>34278</v>
      </c>
      <c r="AO3893" s="113" t="s">
        <v>9337</v>
      </c>
      <c r="AP3893" s="113">
        <v>2012</v>
      </c>
      <c r="AQ3893" s="113" t="s">
        <v>8</v>
      </c>
      <c r="AR3893" s="113" t="s">
        <v>22256</v>
      </c>
      <c r="AS3893" s="113" t="s">
        <v>14</v>
      </c>
      <c r="AT3893" s="113" t="s">
        <v>14</v>
      </c>
      <c r="AU3893" s="113" t="s">
        <v>16229</v>
      </c>
      <c r="AV3893" s="113" t="s">
        <v>14</v>
      </c>
      <c r="AW3893" s="113" t="s">
        <v>14</v>
      </c>
    </row>
    <row r="3894" spans="1:49">
      <c r="A3894" s="116" t="s">
        <v>8997</v>
      </c>
      <c r="C3894" s="113" t="s">
        <v>7565</v>
      </c>
      <c r="E3894" s="113" t="s">
        <v>32956</v>
      </c>
      <c r="F3894" s="113" t="s">
        <v>8</v>
      </c>
      <c r="G3894" s="114">
        <v>31727</v>
      </c>
      <c r="H3894" s="113" t="s">
        <v>16230</v>
      </c>
      <c r="I3894" s="113" t="s">
        <v>9866</v>
      </c>
      <c r="J3894" s="113" t="s">
        <v>16392</v>
      </c>
      <c r="K3894" s="113" t="s">
        <v>32957</v>
      </c>
      <c r="L3894" s="113">
        <v>82187871698</v>
      </c>
      <c r="M3894" s="113" t="s">
        <v>13850</v>
      </c>
      <c r="O3894" s="113" t="s">
        <v>13851</v>
      </c>
      <c r="P3894" s="113" t="s">
        <v>32958</v>
      </c>
      <c r="Q3894" s="113" t="s">
        <v>32959</v>
      </c>
      <c r="R3894" s="113">
        <v>15</v>
      </c>
      <c r="S3894" s="113" t="s">
        <v>13</v>
      </c>
      <c r="T3894" s="113" t="s">
        <v>32960</v>
      </c>
      <c r="U3894" s="113" t="s">
        <v>32961</v>
      </c>
      <c r="V3894" s="114">
        <v>42034</v>
      </c>
      <c r="W3894" s="114">
        <v>42036</v>
      </c>
      <c r="X3894" s="113" t="s">
        <v>32962</v>
      </c>
      <c r="Y3894" s="114">
        <v>42612</v>
      </c>
      <c r="Z3894" s="114">
        <v>42614</v>
      </c>
      <c r="AA3894" s="113">
        <v>13</v>
      </c>
      <c r="AB3894" s="113" t="s">
        <v>357</v>
      </c>
      <c r="AC3894" s="113">
        <v>31</v>
      </c>
      <c r="AD3894" s="113" t="s">
        <v>9</v>
      </c>
      <c r="AE3894" s="114">
        <v>45383</v>
      </c>
      <c r="AF3894" s="113">
        <v>11</v>
      </c>
      <c r="AG3894" s="113">
        <v>11</v>
      </c>
      <c r="AH3894" s="113" t="s">
        <v>16263</v>
      </c>
      <c r="AI3894" s="117" t="s">
        <v>16264</v>
      </c>
      <c r="AK3894" s="114">
        <v>45302</v>
      </c>
      <c r="AL3894" s="113">
        <v>40</v>
      </c>
      <c r="AM3894" s="113" t="s">
        <v>9870</v>
      </c>
      <c r="AN3894" s="113" t="s">
        <v>31697</v>
      </c>
      <c r="AO3894" s="113" t="s">
        <v>169</v>
      </c>
      <c r="AP3894" s="113">
        <v>2021</v>
      </c>
      <c r="AQ3894" s="113" t="s">
        <v>8</v>
      </c>
      <c r="AR3894" s="113" t="s">
        <v>16283</v>
      </c>
      <c r="AS3894" s="113" t="s">
        <v>14</v>
      </c>
      <c r="AT3894" s="113" t="s">
        <v>14</v>
      </c>
      <c r="AU3894" s="113" t="s">
        <v>16229</v>
      </c>
      <c r="AV3894" s="113" t="s">
        <v>14</v>
      </c>
    </row>
    <row r="3895" spans="1:49">
      <c r="A3895" s="116" t="s">
        <v>1637</v>
      </c>
      <c r="C3895" s="113" t="s">
        <v>1638</v>
      </c>
      <c r="E3895" s="113" t="s">
        <v>1639</v>
      </c>
      <c r="F3895" s="113" t="s">
        <v>8</v>
      </c>
      <c r="G3895" s="114">
        <v>31728</v>
      </c>
      <c r="H3895" s="113" t="s">
        <v>16230</v>
      </c>
      <c r="I3895" s="113" t="s">
        <v>9866</v>
      </c>
      <c r="J3895" s="113" t="s">
        <v>9872</v>
      </c>
      <c r="K3895" s="113" t="s">
        <v>28277</v>
      </c>
      <c r="L3895" s="113">
        <v>811451127</v>
      </c>
      <c r="M3895" s="113" t="s">
        <v>10997</v>
      </c>
      <c r="O3895" s="113" t="s">
        <v>28278</v>
      </c>
      <c r="P3895" s="113" t="s">
        <v>28279</v>
      </c>
      <c r="Q3895" s="113" t="s">
        <v>28280</v>
      </c>
      <c r="R3895" s="113">
        <v>15</v>
      </c>
      <c r="S3895" s="113" t="s">
        <v>13</v>
      </c>
      <c r="T3895" s="113" t="s">
        <v>28281</v>
      </c>
      <c r="U3895" s="113" t="s">
        <v>28282</v>
      </c>
      <c r="V3895" s="114">
        <v>39965</v>
      </c>
      <c r="W3895" s="114">
        <v>39904</v>
      </c>
      <c r="X3895" s="113" t="s">
        <v>28283</v>
      </c>
      <c r="Y3895" s="114">
        <v>40542</v>
      </c>
      <c r="Z3895" s="114">
        <v>40544</v>
      </c>
      <c r="AA3895" s="113">
        <v>31</v>
      </c>
      <c r="AB3895" s="113" t="s">
        <v>9</v>
      </c>
      <c r="AC3895" s="113">
        <v>41</v>
      </c>
      <c r="AD3895" s="113" t="s">
        <v>52</v>
      </c>
      <c r="AE3895" s="114">
        <v>45200</v>
      </c>
      <c r="AF3895" s="113">
        <v>14</v>
      </c>
      <c r="AG3895" s="113">
        <v>6</v>
      </c>
      <c r="AH3895" s="113" t="s">
        <v>16226</v>
      </c>
      <c r="AI3895" s="117" t="s">
        <v>10881</v>
      </c>
      <c r="AK3895" s="114">
        <v>45200</v>
      </c>
      <c r="AL3895" s="113">
        <v>45</v>
      </c>
      <c r="AM3895" s="113" t="s">
        <v>9922</v>
      </c>
      <c r="AN3895" s="113" t="s">
        <v>19873</v>
      </c>
      <c r="AO3895" s="113" t="s">
        <v>1640</v>
      </c>
      <c r="AP3895" s="113">
        <v>2019</v>
      </c>
      <c r="AQ3895" s="113" t="s">
        <v>8</v>
      </c>
      <c r="AR3895" s="113" t="s">
        <v>18368</v>
      </c>
      <c r="AS3895" s="113" t="s">
        <v>14</v>
      </c>
      <c r="AT3895" s="113" t="s">
        <v>14</v>
      </c>
      <c r="AU3895" s="113" t="s">
        <v>16229</v>
      </c>
      <c r="AV3895" s="113" t="s">
        <v>14</v>
      </c>
      <c r="AW3895" s="113" t="s">
        <v>14</v>
      </c>
    </row>
    <row r="3896" spans="1:49">
      <c r="A3896" s="116" t="s">
        <v>3579</v>
      </c>
      <c r="C3896" s="113" t="s">
        <v>3580</v>
      </c>
      <c r="E3896" s="113" t="s">
        <v>103</v>
      </c>
      <c r="F3896" s="113" t="s">
        <v>8</v>
      </c>
      <c r="G3896" s="114">
        <v>31729</v>
      </c>
      <c r="H3896" s="113" t="s">
        <v>16230</v>
      </c>
      <c r="I3896" s="113" t="s">
        <v>9866</v>
      </c>
      <c r="J3896" s="113" t="s">
        <v>9872</v>
      </c>
      <c r="K3896" s="113" t="s">
        <v>44948</v>
      </c>
      <c r="L3896" s="113">
        <v>85298554604</v>
      </c>
      <c r="M3896" s="113" t="s">
        <v>13796</v>
      </c>
      <c r="O3896" s="113" t="s">
        <v>44949</v>
      </c>
      <c r="P3896" s="113" t="s">
        <v>44950</v>
      </c>
      <c r="Q3896" s="113" t="s">
        <v>44951</v>
      </c>
      <c r="R3896" s="113">
        <v>15</v>
      </c>
      <c r="S3896" s="113" t="s">
        <v>13</v>
      </c>
      <c r="T3896" s="113" t="s">
        <v>44952</v>
      </c>
      <c r="U3896" s="113" t="s">
        <v>44953</v>
      </c>
      <c r="V3896" s="114">
        <v>40210</v>
      </c>
      <c r="W3896" s="114">
        <v>40179</v>
      </c>
      <c r="X3896" s="113" t="s">
        <v>44954</v>
      </c>
      <c r="Y3896" s="114">
        <v>40906</v>
      </c>
      <c r="Z3896" s="114">
        <v>40909</v>
      </c>
      <c r="AA3896" s="113">
        <v>23</v>
      </c>
      <c r="AB3896" s="113" t="s">
        <v>78</v>
      </c>
      <c r="AC3896" s="113">
        <v>32</v>
      </c>
      <c r="AD3896" s="113" t="s">
        <v>84</v>
      </c>
      <c r="AE3896" s="114">
        <v>43922</v>
      </c>
      <c r="AF3896" s="113">
        <v>8</v>
      </c>
      <c r="AG3896" s="113">
        <v>3</v>
      </c>
      <c r="AH3896" s="113" t="s">
        <v>16226</v>
      </c>
      <c r="AI3896" s="117" t="s">
        <v>104</v>
      </c>
      <c r="AK3896" s="114">
        <v>44589</v>
      </c>
      <c r="AL3896" s="113">
        <v>30</v>
      </c>
      <c r="AM3896" s="113" t="s">
        <v>9882</v>
      </c>
      <c r="AN3896" s="113" t="s">
        <v>16273</v>
      </c>
      <c r="AO3896" s="113" t="s">
        <v>107</v>
      </c>
      <c r="AP3896" s="113">
        <v>2007</v>
      </c>
      <c r="AQ3896" s="113" t="s">
        <v>5236</v>
      </c>
      <c r="AR3896" s="113" t="s">
        <v>24449</v>
      </c>
      <c r="AS3896" s="113" t="s">
        <v>14</v>
      </c>
      <c r="AT3896" s="113" t="s">
        <v>14</v>
      </c>
      <c r="AU3896" s="113" t="s">
        <v>16229</v>
      </c>
      <c r="AV3896" s="113" t="s">
        <v>14</v>
      </c>
      <c r="AW3896" s="113" t="s">
        <v>14</v>
      </c>
    </row>
    <row r="3897" spans="1:49">
      <c r="A3897" s="116" t="s">
        <v>4889</v>
      </c>
      <c r="C3897" s="113" t="s">
        <v>4890</v>
      </c>
      <c r="F3897" s="113" t="s">
        <v>8</v>
      </c>
      <c r="G3897" s="114">
        <v>31735</v>
      </c>
      <c r="H3897" s="113" t="s">
        <v>16218</v>
      </c>
      <c r="I3897" s="113" t="s">
        <v>9866</v>
      </c>
      <c r="J3897" s="113" t="s">
        <v>9872</v>
      </c>
      <c r="K3897" s="113" t="s">
        <v>38822</v>
      </c>
      <c r="L3897" s="113">
        <v>82271173450</v>
      </c>
      <c r="M3897" s="113" t="s">
        <v>14000</v>
      </c>
      <c r="O3897" s="113" t="s">
        <v>14001</v>
      </c>
      <c r="P3897" s="113" t="s">
        <v>38823</v>
      </c>
      <c r="Q3897" s="113" t="s">
        <v>38824</v>
      </c>
      <c r="R3897" s="113">
        <v>15</v>
      </c>
      <c r="S3897" s="113" t="s">
        <v>13</v>
      </c>
      <c r="T3897" s="113" t="s">
        <v>38825</v>
      </c>
      <c r="U3897" s="113" t="s">
        <v>38826</v>
      </c>
      <c r="V3897" s="114">
        <v>39904</v>
      </c>
      <c r="W3897" s="114">
        <v>39904</v>
      </c>
      <c r="X3897" s="113" t="s">
        <v>38827</v>
      </c>
      <c r="Y3897" s="114">
        <v>40542</v>
      </c>
      <c r="Z3897" s="114">
        <v>40544</v>
      </c>
      <c r="AA3897" s="113">
        <v>13</v>
      </c>
      <c r="AB3897" s="113" t="s">
        <v>357</v>
      </c>
      <c r="AC3897" s="113">
        <v>23</v>
      </c>
      <c r="AD3897" s="113" t="s">
        <v>78</v>
      </c>
      <c r="AE3897" s="114">
        <v>44652</v>
      </c>
      <c r="AF3897" s="113">
        <v>15</v>
      </c>
      <c r="AG3897" s="113">
        <v>1</v>
      </c>
      <c r="AH3897" s="113" t="s">
        <v>16263</v>
      </c>
      <c r="AI3897" s="117" t="s">
        <v>121</v>
      </c>
      <c r="AK3897" s="114">
        <v>43191</v>
      </c>
      <c r="AL3897" s="113">
        <v>15</v>
      </c>
      <c r="AM3897" s="113" t="s">
        <v>9885</v>
      </c>
      <c r="AN3897" s="113" t="s">
        <v>17505</v>
      </c>
      <c r="AO3897" s="113" t="s">
        <v>2476</v>
      </c>
      <c r="AP3897" s="113">
        <v>2010</v>
      </c>
      <c r="AQ3897" s="113" t="s">
        <v>8</v>
      </c>
      <c r="AR3897" s="113" t="s">
        <v>20435</v>
      </c>
      <c r="AS3897" s="113" t="s">
        <v>14</v>
      </c>
      <c r="AT3897" s="113" t="s">
        <v>14</v>
      </c>
      <c r="AU3897" s="113" t="s">
        <v>16229</v>
      </c>
      <c r="AV3897" s="113" t="s">
        <v>14</v>
      </c>
    </row>
    <row r="3898" spans="1:49">
      <c r="A3898" s="116" t="s">
        <v>4785</v>
      </c>
      <c r="C3898" s="113" t="s">
        <v>1625</v>
      </c>
      <c r="E3898" s="113" t="s">
        <v>4616</v>
      </c>
      <c r="F3898" s="113" t="s">
        <v>111</v>
      </c>
      <c r="G3898" s="114">
        <v>31737</v>
      </c>
      <c r="H3898" s="113" t="s">
        <v>16230</v>
      </c>
      <c r="I3898" s="113" t="s">
        <v>9866</v>
      </c>
      <c r="J3898" s="113" t="s">
        <v>9872</v>
      </c>
      <c r="K3898" s="113" t="s">
        <v>30233</v>
      </c>
      <c r="L3898" s="113">
        <v>85240470303</v>
      </c>
      <c r="M3898" s="113" t="s">
        <v>14828</v>
      </c>
      <c r="N3898" s="113" t="s">
        <v>16242</v>
      </c>
      <c r="O3898" s="113" t="s">
        <v>14829</v>
      </c>
      <c r="P3898" s="113" t="s">
        <v>16244</v>
      </c>
      <c r="Q3898" s="113" t="s">
        <v>16244</v>
      </c>
      <c r="R3898" s="113">
        <v>15</v>
      </c>
      <c r="S3898" s="113" t="s">
        <v>1228</v>
      </c>
      <c r="T3898" s="113" t="s">
        <v>30234</v>
      </c>
      <c r="U3898" s="113" t="s">
        <v>30235</v>
      </c>
      <c r="V3898" s="114">
        <v>43608</v>
      </c>
      <c r="W3898" s="114">
        <v>43525</v>
      </c>
      <c r="X3898" s="113" t="s">
        <v>30236</v>
      </c>
      <c r="Y3898" s="114">
        <v>43891</v>
      </c>
      <c r="Z3898" s="114">
        <v>43891</v>
      </c>
      <c r="AA3898" s="113">
        <v>31</v>
      </c>
      <c r="AB3898" s="113" t="s">
        <v>9</v>
      </c>
      <c r="AC3898" s="113">
        <v>32</v>
      </c>
      <c r="AD3898" s="113" t="s">
        <v>84</v>
      </c>
      <c r="AE3898" s="114">
        <v>44835</v>
      </c>
      <c r="AF3898" s="113">
        <v>3</v>
      </c>
      <c r="AG3898" s="113">
        <v>7</v>
      </c>
      <c r="AH3898" s="113" t="s">
        <v>16226</v>
      </c>
      <c r="AI3898" s="117" t="s">
        <v>10123</v>
      </c>
      <c r="AK3898" s="114">
        <v>43891</v>
      </c>
      <c r="AL3898" s="113">
        <v>40</v>
      </c>
      <c r="AM3898" s="113" t="s">
        <v>9870</v>
      </c>
      <c r="AN3898" s="113" t="s">
        <v>30237</v>
      </c>
      <c r="AO3898" s="113" t="s">
        <v>4786</v>
      </c>
      <c r="AP3898" s="113">
        <v>2012</v>
      </c>
      <c r="AQ3898" s="113" t="s">
        <v>5236</v>
      </c>
      <c r="AR3898" s="113" t="s">
        <v>20505</v>
      </c>
      <c r="AS3898" s="113" t="s">
        <v>14</v>
      </c>
      <c r="AT3898" s="113" t="s">
        <v>14</v>
      </c>
      <c r="AU3898" s="113" t="s">
        <v>16229</v>
      </c>
      <c r="AV3898" s="113" t="s">
        <v>14</v>
      </c>
      <c r="AW3898" s="113" t="s">
        <v>14</v>
      </c>
    </row>
    <row r="3899" spans="1:49">
      <c r="A3899" s="116" t="s">
        <v>7047</v>
      </c>
      <c r="C3899" s="113" t="s">
        <v>7048</v>
      </c>
      <c r="E3899" s="113" t="s">
        <v>41</v>
      </c>
      <c r="F3899" s="113" t="s">
        <v>8</v>
      </c>
      <c r="G3899" s="114">
        <v>31738</v>
      </c>
      <c r="H3899" s="113" t="s">
        <v>16218</v>
      </c>
      <c r="I3899" s="113" t="s">
        <v>9866</v>
      </c>
      <c r="J3899" s="113" t="s">
        <v>9872</v>
      </c>
      <c r="K3899" s="113" t="s">
        <v>28554</v>
      </c>
      <c r="L3899" s="113">
        <v>82210555661</v>
      </c>
      <c r="M3899" s="113" t="s">
        <v>12091</v>
      </c>
      <c r="N3899" s="113" t="s">
        <v>16242</v>
      </c>
      <c r="O3899" s="113" t="s">
        <v>12092</v>
      </c>
      <c r="P3899" s="113" t="s">
        <v>16244</v>
      </c>
      <c r="Q3899" s="113" t="s">
        <v>28555</v>
      </c>
      <c r="R3899" s="113">
        <v>15</v>
      </c>
      <c r="S3899" s="113" t="s">
        <v>13</v>
      </c>
      <c r="T3899" s="113" t="s">
        <v>28556</v>
      </c>
      <c r="U3899" s="113" t="s">
        <v>28557</v>
      </c>
      <c r="V3899" s="114">
        <v>42940</v>
      </c>
      <c r="W3899" s="114">
        <v>42948</v>
      </c>
      <c r="X3899" s="113" t="s">
        <v>28558</v>
      </c>
      <c r="Y3899" s="114">
        <v>43188</v>
      </c>
      <c r="Z3899" s="114">
        <v>43191</v>
      </c>
      <c r="AA3899" s="113">
        <v>31</v>
      </c>
      <c r="AB3899" s="113" t="s">
        <v>9</v>
      </c>
      <c r="AC3899" s="113">
        <v>31</v>
      </c>
      <c r="AD3899" s="113" t="s">
        <v>9</v>
      </c>
      <c r="AE3899" s="114">
        <v>42948</v>
      </c>
      <c r="AF3899" s="113">
        <v>0</v>
      </c>
      <c r="AG3899" s="113">
        <v>0</v>
      </c>
      <c r="AH3899" s="113" t="s">
        <v>16226</v>
      </c>
      <c r="AI3899" s="117" t="s">
        <v>9875</v>
      </c>
      <c r="AK3899" s="114">
        <v>45120</v>
      </c>
      <c r="AL3899" s="113">
        <v>40</v>
      </c>
      <c r="AM3899" s="113" t="s">
        <v>9870</v>
      </c>
      <c r="AN3899" s="113" t="s">
        <v>17103</v>
      </c>
      <c r="AO3899" s="113" t="s">
        <v>326</v>
      </c>
      <c r="AP3899" s="113">
        <v>2011</v>
      </c>
      <c r="AQ3899" s="113" t="s">
        <v>9905</v>
      </c>
      <c r="AR3899" s="113" t="s">
        <v>19085</v>
      </c>
      <c r="AS3899" s="113" t="s">
        <v>14</v>
      </c>
      <c r="AT3899" s="113" t="s">
        <v>14</v>
      </c>
      <c r="AU3899" s="113" t="s">
        <v>16229</v>
      </c>
      <c r="AV3899" s="113" t="s">
        <v>14</v>
      </c>
      <c r="AW3899" s="113" t="s">
        <v>14</v>
      </c>
    </row>
    <row r="3900" spans="1:49">
      <c r="A3900" s="116" t="s">
        <v>7102</v>
      </c>
      <c r="C3900" s="113" t="s">
        <v>7103</v>
      </c>
      <c r="E3900" s="113" t="s">
        <v>30</v>
      </c>
      <c r="F3900" s="113" t="s">
        <v>8</v>
      </c>
      <c r="G3900" s="114">
        <v>31741</v>
      </c>
      <c r="H3900" s="113" t="s">
        <v>16218</v>
      </c>
      <c r="I3900" s="113" t="s">
        <v>10007</v>
      </c>
      <c r="J3900" s="113" t="s">
        <v>9867</v>
      </c>
      <c r="K3900" s="113" t="s">
        <v>46149</v>
      </c>
      <c r="L3900" s="113">
        <v>85394272333</v>
      </c>
      <c r="M3900" s="113" t="s">
        <v>13140</v>
      </c>
      <c r="O3900" s="113" t="s">
        <v>13141</v>
      </c>
      <c r="P3900" s="113" t="s">
        <v>37049</v>
      </c>
      <c r="Q3900" s="113" t="s">
        <v>37050</v>
      </c>
      <c r="R3900" s="113">
        <v>15</v>
      </c>
      <c r="S3900" s="113" t="s">
        <v>13</v>
      </c>
      <c r="T3900" s="113" t="s">
        <v>37051</v>
      </c>
      <c r="U3900" s="113" t="s">
        <v>37052</v>
      </c>
      <c r="V3900" s="114">
        <v>40179</v>
      </c>
      <c r="W3900" s="114">
        <v>40179</v>
      </c>
      <c r="X3900" s="113" t="s">
        <v>37053</v>
      </c>
      <c r="Y3900" s="114">
        <v>41272</v>
      </c>
      <c r="Z3900" s="114">
        <v>40909</v>
      </c>
      <c r="AA3900" s="113">
        <v>21</v>
      </c>
      <c r="AB3900" s="113" t="s">
        <v>24</v>
      </c>
      <c r="AC3900" s="113">
        <v>33</v>
      </c>
      <c r="AD3900" s="113" t="s">
        <v>10</v>
      </c>
      <c r="AE3900" s="114">
        <v>45200</v>
      </c>
      <c r="AF3900" s="113">
        <v>13</v>
      </c>
      <c r="AG3900" s="113">
        <v>9</v>
      </c>
      <c r="AH3900" s="113" t="s">
        <v>16263</v>
      </c>
      <c r="AI3900" s="117" t="s">
        <v>16264</v>
      </c>
      <c r="AK3900" s="114">
        <v>45302</v>
      </c>
      <c r="AL3900" s="113">
        <v>40</v>
      </c>
      <c r="AM3900" s="113" t="s">
        <v>9870</v>
      </c>
      <c r="AN3900" s="113" t="s">
        <v>16468</v>
      </c>
      <c r="AO3900" s="113" t="s">
        <v>31</v>
      </c>
      <c r="AP3900" s="113">
        <v>2010</v>
      </c>
      <c r="AQ3900" s="113" t="s">
        <v>8</v>
      </c>
      <c r="AR3900" s="113" t="s">
        <v>22814</v>
      </c>
      <c r="AS3900" s="113" t="s">
        <v>14</v>
      </c>
      <c r="AT3900" s="113" t="s">
        <v>14</v>
      </c>
      <c r="AU3900" s="113" t="s">
        <v>16229</v>
      </c>
      <c r="AV3900" s="113" t="s">
        <v>14</v>
      </c>
    </row>
    <row r="3901" spans="1:49">
      <c r="A3901" s="116" t="s">
        <v>464</v>
      </c>
      <c r="B3901" s="113">
        <v>10270382</v>
      </c>
      <c r="C3901" s="113" t="s">
        <v>465</v>
      </c>
      <c r="E3901" s="113" t="s">
        <v>466</v>
      </c>
      <c r="F3901" s="113" t="s">
        <v>8</v>
      </c>
      <c r="G3901" s="114">
        <v>31742</v>
      </c>
      <c r="H3901" s="113" t="s">
        <v>16218</v>
      </c>
      <c r="I3901" s="113" t="s">
        <v>9866</v>
      </c>
      <c r="J3901" s="113" t="s">
        <v>9872</v>
      </c>
      <c r="K3901" s="113" t="s">
        <v>46590</v>
      </c>
      <c r="L3901" s="113">
        <v>81388345652</v>
      </c>
      <c r="M3901" s="113" t="s">
        <v>12741</v>
      </c>
      <c r="O3901" s="113" t="s">
        <v>12742</v>
      </c>
      <c r="P3901" s="113" t="s">
        <v>46591</v>
      </c>
      <c r="Q3901" s="113" t="s">
        <v>46592</v>
      </c>
      <c r="R3901" s="113">
        <v>15</v>
      </c>
      <c r="S3901" s="113" t="s">
        <v>13</v>
      </c>
      <c r="T3901" s="113" t="s">
        <v>46593</v>
      </c>
      <c r="U3901" s="113" t="s">
        <v>46594</v>
      </c>
      <c r="V3901" s="114">
        <v>38755</v>
      </c>
      <c r="W3901" s="114">
        <v>38322</v>
      </c>
      <c r="X3901" s="113" t="s">
        <v>46595</v>
      </c>
      <c r="Y3901" s="114">
        <v>39020</v>
      </c>
      <c r="Z3901" s="114">
        <v>39022</v>
      </c>
      <c r="AA3901" s="113">
        <v>21</v>
      </c>
      <c r="AB3901" s="113" t="s">
        <v>24</v>
      </c>
      <c r="AC3901" s="113">
        <v>33</v>
      </c>
      <c r="AD3901" s="113" t="s">
        <v>10</v>
      </c>
      <c r="AE3901" s="114">
        <v>44105</v>
      </c>
      <c r="AF3901" s="113">
        <v>12</v>
      </c>
      <c r="AG3901" s="113">
        <v>0</v>
      </c>
      <c r="AH3901" s="113" t="s">
        <v>16226</v>
      </c>
      <c r="AI3901" s="117" t="s">
        <v>9932</v>
      </c>
      <c r="AK3901" s="114">
        <v>44925</v>
      </c>
      <c r="AL3901" s="113">
        <v>35</v>
      </c>
      <c r="AM3901" s="113" t="s">
        <v>9978</v>
      </c>
      <c r="AN3901" s="113" t="s">
        <v>43937</v>
      </c>
      <c r="AO3901" s="113" t="s">
        <v>468</v>
      </c>
      <c r="AP3901" s="113">
        <v>2008</v>
      </c>
      <c r="AQ3901" s="113" t="s">
        <v>8</v>
      </c>
      <c r="AR3901" s="113" t="s">
        <v>24221</v>
      </c>
      <c r="AS3901" s="113" t="s">
        <v>14</v>
      </c>
      <c r="AT3901" s="113" t="s">
        <v>14</v>
      </c>
      <c r="AU3901" s="113" t="s">
        <v>16229</v>
      </c>
      <c r="AV3901" s="113" t="s">
        <v>14</v>
      </c>
      <c r="AW3901" s="113" t="s">
        <v>14</v>
      </c>
    </row>
    <row r="3902" spans="1:49">
      <c r="A3902" s="116" t="s">
        <v>5683</v>
      </c>
      <c r="C3902" s="113" t="s">
        <v>5684</v>
      </c>
      <c r="E3902" s="113" t="s">
        <v>5685</v>
      </c>
      <c r="F3902" s="113" t="s">
        <v>8</v>
      </c>
      <c r="G3902" s="114">
        <v>31742</v>
      </c>
      <c r="H3902" s="113" t="s">
        <v>16230</v>
      </c>
      <c r="I3902" s="113" t="s">
        <v>9866</v>
      </c>
      <c r="J3902" s="113" t="s">
        <v>9872</v>
      </c>
      <c r="K3902" s="113" t="s">
        <v>34096</v>
      </c>
      <c r="L3902" s="113">
        <v>82297093517</v>
      </c>
      <c r="M3902" s="113" t="s">
        <v>12139</v>
      </c>
      <c r="O3902" s="113" t="s">
        <v>12140</v>
      </c>
      <c r="P3902" s="113" t="s">
        <v>34097</v>
      </c>
      <c r="Q3902" s="113" t="s">
        <v>34098</v>
      </c>
      <c r="R3902" s="113">
        <v>15</v>
      </c>
      <c r="S3902" s="113" t="s">
        <v>13</v>
      </c>
      <c r="T3902" s="113" t="s">
        <v>34099</v>
      </c>
      <c r="U3902" s="113" t="s">
        <v>34100</v>
      </c>
      <c r="V3902" s="114">
        <v>39965</v>
      </c>
      <c r="W3902" s="114">
        <v>39904</v>
      </c>
      <c r="X3902" s="113" t="s">
        <v>34101</v>
      </c>
      <c r="Y3902" s="114">
        <v>40542</v>
      </c>
      <c r="Z3902" s="114">
        <v>40544</v>
      </c>
      <c r="AA3902" s="113">
        <v>23</v>
      </c>
      <c r="AB3902" s="113" t="s">
        <v>78</v>
      </c>
      <c r="AC3902" s="113">
        <v>33</v>
      </c>
      <c r="AD3902" s="113" t="s">
        <v>10</v>
      </c>
      <c r="AE3902" s="114">
        <v>45566</v>
      </c>
      <c r="AF3902" s="113">
        <v>13</v>
      </c>
      <c r="AG3902" s="113">
        <v>6</v>
      </c>
      <c r="AH3902" s="113" t="s">
        <v>16226</v>
      </c>
      <c r="AI3902" s="117" t="s">
        <v>410</v>
      </c>
      <c r="AK3902" s="114">
        <v>45566</v>
      </c>
      <c r="AL3902" s="113">
        <v>40</v>
      </c>
      <c r="AM3902" s="113" t="s">
        <v>9870</v>
      </c>
      <c r="AN3902" s="113" t="s">
        <v>21065</v>
      </c>
      <c r="AO3902" s="113" t="s">
        <v>588</v>
      </c>
      <c r="AP3902" s="113">
        <v>2020</v>
      </c>
      <c r="AQ3902" s="113" t="s">
        <v>9889</v>
      </c>
      <c r="AR3902" s="113" t="s">
        <v>19217</v>
      </c>
      <c r="AS3902" s="113" t="s">
        <v>14</v>
      </c>
      <c r="AT3902" s="113" t="s">
        <v>14</v>
      </c>
      <c r="AU3902" s="113" t="s">
        <v>16229</v>
      </c>
      <c r="AV3902" s="113" t="s">
        <v>14</v>
      </c>
    </row>
    <row r="3903" spans="1:49">
      <c r="A3903" s="116" t="s">
        <v>3648</v>
      </c>
      <c r="C3903" s="113" t="s">
        <v>3649</v>
      </c>
      <c r="E3903" s="113" t="s">
        <v>30</v>
      </c>
      <c r="F3903" s="113" t="s">
        <v>8</v>
      </c>
      <c r="G3903" s="114">
        <v>31744</v>
      </c>
      <c r="H3903" s="113" t="s">
        <v>16218</v>
      </c>
      <c r="I3903" s="113" t="s">
        <v>9866</v>
      </c>
      <c r="J3903" s="113" t="s">
        <v>9872</v>
      </c>
      <c r="K3903" s="113" t="s">
        <v>45548</v>
      </c>
      <c r="L3903" s="113">
        <v>82259597932</v>
      </c>
      <c r="M3903" s="113" t="s">
        <v>12257</v>
      </c>
      <c r="O3903" s="113" t="s">
        <v>12258</v>
      </c>
      <c r="P3903" s="113" t="s">
        <v>28606</v>
      </c>
      <c r="Q3903" s="113" t="s">
        <v>28607</v>
      </c>
      <c r="R3903" s="113">
        <v>15</v>
      </c>
      <c r="S3903" s="113" t="s">
        <v>13</v>
      </c>
      <c r="T3903" s="113" t="s">
        <v>28608</v>
      </c>
      <c r="U3903" s="113" t="s">
        <v>28609</v>
      </c>
      <c r="V3903" s="114">
        <v>40581</v>
      </c>
      <c r="W3903" s="114">
        <v>40544</v>
      </c>
      <c r="X3903" s="113" t="s">
        <v>28610</v>
      </c>
      <c r="Y3903" s="114">
        <v>41271</v>
      </c>
      <c r="Z3903" s="114">
        <v>41275</v>
      </c>
      <c r="AA3903" s="113">
        <v>31</v>
      </c>
      <c r="AB3903" s="113" t="s">
        <v>9</v>
      </c>
      <c r="AC3903" s="113">
        <v>34</v>
      </c>
      <c r="AD3903" s="113" t="s">
        <v>18</v>
      </c>
      <c r="AE3903" s="114">
        <v>45017</v>
      </c>
      <c r="AF3903" s="113">
        <v>12</v>
      </c>
      <c r="AG3903" s="113">
        <v>3</v>
      </c>
      <c r="AH3903" s="113" t="s">
        <v>16263</v>
      </c>
      <c r="AI3903" s="117" t="s">
        <v>1131</v>
      </c>
      <c r="AK3903" s="114">
        <v>43556</v>
      </c>
      <c r="AL3903" s="113">
        <v>40</v>
      </c>
      <c r="AM3903" s="113" t="s">
        <v>9870</v>
      </c>
      <c r="AN3903" s="113" t="s">
        <v>19006</v>
      </c>
      <c r="AO3903" s="113" t="s">
        <v>311</v>
      </c>
      <c r="AP3903" s="113">
        <v>2010</v>
      </c>
      <c r="AQ3903" s="113" t="s">
        <v>8</v>
      </c>
      <c r="AR3903" s="113" t="s">
        <v>28596</v>
      </c>
      <c r="AS3903" s="113" t="s">
        <v>14</v>
      </c>
      <c r="AT3903" s="113" t="s">
        <v>14</v>
      </c>
      <c r="AU3903" s="113" t="s">
        <v>16229</v>
      </c>
      <c r="AV3903" s="113" t="s">
        <v>14</v>
      </c>
      <c r="AW3903" s="113" t="s">
        <v>14</v>
      </c>
    </row>
    <row r="3904" spans="1:49">
      <c r="A3904" s="116" t="s">
        <v>3856</v>
      </c>
      <c r="B3904" s="113">
        <v>570020267</v>
      </c>
      <c r="C3904" s="113" t="s">
        <v>3857</v>
      </c>
      <c r="F3904" s="113" t="s">
        <v>8</v>
      </c>
      <c r="G3904" s="114">
        <v>31748</v>
      </c>
      <c r="H3904" s="113" t="s">
        <v>16230</v>
      </c>
      <c r="I3904" s="113" t="s">
        <v>9866</v>
      </c>
      <c r="J3904" s="113" t="s">
        <v>9872</v>
      </c>
      <c r="K3904" s="113" t="s">
        <v>32673</v>
      </c>
      <c r="L3904" s="113">
        <v>85255939686</v>
      </c>
      <c r="M3904" s="113" t="s">
        <v>32674</v>
      </c>
      <c r="O3904" s="113" t="s">
        <v>32675</v>
      </c>
      <c r="P3904" s="113" t="s">
        <v>32676</v>
      </c>
      <c r="Q3904" s="113" t="s">
        <v>32677</v>
      </c>
      <c r="R3904" s="113">
        <v>15</v>
      </c>
      <c r="S3904" s="113" t="s">
        <v>13</v>
      </c>
      <c r="T3904" s="113" t="s">
        <v>32678</v>
      </c>
      <c r="U3904" s="113" t="s">
        <v>32679</v>
      </c>
      <c r="V3904" s="114">
        <v>38852</v>
      </c>
      <c r="W3904" s="114">
        <v>38808</v>
      </c>
      <c r="X3904" s="113" t="s">
        <v>32680</v>
      </c>
      <c r="Y3904" s="114">
        <v>39230</v>
      </c>
      <c r="Z3904" s="114">
        <v>39234</v>
      </c>
      <c r="AA3904" s="113">
        <v>21</v>
      </c>
      <c r="AB3904" s="113" t="s">
        <v>24</v>
      </c>
      <c r="AC3904" s="113">
        <v>31</v>
      </c>
      <c r="AD3904" s="113" t="s">
        <v>9</v>
      </c>
      <c r="AE3904" s="114">
        <v>45200</v>
      </c>
      <c r="AF3904" s="113">
        <v>12</v>
      </c>
      <c r="AG3904" s="113">
        <v>6</v>
      </c>
      <c r="AH3904" s="113" t="s">
        <v>16263</v>
      </c>
      <c r="AI3904" s="117" t="s">
        <v>20448</v>
      </c>
      <c r="AK3904" s="114">
        <v>45302</v>
      </c>
      <c r="AL3904" s="113">
        <v>15</v>
      </c>
      <c r="AM3904" s="113" t="s">
        <v>9885</v>
      </c>
      <c r="AN3904" s="113" t="s">
        <v>32681</v>
      </c>
      <c r="AO3904" s="113" t="s">
        <v>3858</v>
      </c>
      <c r="AP3904" s="113">
        <v>2003</v>
      </c>
      <c r="AQ3904" s="113" t="s">
        <v>8</v>
      </c>
      <c r="AR3904" s="113" t="s">
        <v>18618</v>
      </c>
      <c r="AS3904" s="113" t="s">
        <v>14</v>
      </c>
      <c r="AT3904" s="113" t="s">
        <v>14</v>
      </c>
      <c r="AU3904" s="113" t="s">
        <v>16229</v>
      </c>
      <c r="AV3904" s="113" t="s">
        <v>14</v>
      </c>
    </row>
    <row r="3905" spans="1:49">
      <c r="A3905" s="116" t="s">
        <v>6813</v>
      </c>
      <c r="C3905" s="113" t="s">
        <v>6814</v>
      </c>
      <c r="E3905" s="113" t="s">
        <v>110</v>
      </c>
      <c r="F3905" s="113" t="s">
        <v>259</v>
      </c>
      <c r="G3905" s="114">
        <v>31753</v>
      </c>
      <c r="H3905" s="113" t="s">
        <v>16218</v>
      </c>
      <c r="I3905" s="113" t="s">
        <v>9866</v>
      </c>
      <c r="J3905" s="113" t="s">
        <v>9867</v>
      </c>
      <c r="K3905" s="113" t="s">
        <v>42670</v>
      </c>
      <c r="L3905" s="113">
        <v>8114595050</v>
      </c>
      <c r="M3905" s="113" t="s">
        <v>15211</v>
      </c>
      <c r="O3905" s="113" t="s">
        <v>42671</v>
      </c>
      <c r="P3905" s="113" t="s">
        <v>42672</v>
      </c>
      <c r="Q3905" s="113" t="s">
        <v>42673</v>
      </c>
      <c r="R3905" s="113">
        <v>15</v>
      </c>
      <c r="S3905" s="113" t="s">
        <v>13</v>
      </c>
      <c r="T3905" s="113" t="s">
        <v>42674</v>
      </c>
      <c r="U3905" s="113" t="s">
        <v>42675</v>
      </c>
      <c r="V3905" s="114">
        <v>39904</v>
      </c>
      <c r="W3905" s="114">
        <v>39904</v>
      </c>
      <c r="X3905" s="113" t="s">
        <v>42676</v>
      </c>
      <c r="Y3905" s="114">
        <v>40542</v>
      </c>
      <c r="Z3905" s="114">
        <v>40544</v>
      </c>
      <c r="AA3905" s="113">
        <v>21</v>
      </c>
      <c r="AB3905" s="113" t="s">
        <v>24</v>
      </c>
      <c r="AC3905" s="113">
        <v>33</v>
      </c>
      <c r="AD3905" s="113" t="s">
        <v>10</v>
      </c>
      <c r="AE3905" s="114">
        <v>44835</v>
      </c>
      <c r="AF3905" s="113">
        <v>12</v>
      </c>
      <c r="AG3905" s="113">
        <v>9</v>
      </c>
      <c r="AH3905" s="113" t="s">
        <v>16226</v>
      </c>
      <c r="AI3905" s="117" t="s">
        <v>9932</v>
      </c>
      <c r="AK3905" s="114">
        <v>44925</v>
      </c>
      <c r="AL3905" s="113">
        <v>40</v>
      </c>
      <c r="AM3905" s="113" t="s">
        <v>9870</v>
      </c>
      <c r="AN3905" s="113" t="s">
        <v>16399</v>
      </c>
      <c r="AO3905" s="113" t="s">
        <v>169</v>
      </c>
      <c r="AP3905" s="113">
        <v>2009</v>
      </c>
      <c r="AQ3905" s="113" t="s">
        <v>8</v>
      </c>
      <c r="AR3905" s="113" t="s">
        <v>28911</v>
      </c>
      <c r="AS3905" s="113" t="s">
        <v>14</v>
      </c>
      <c r="AT3905" s="113" t="s">
        <v>14</v>
      </c>
      <c r="AU3905" s="113" t="s">
        <v>16229</v>
      </c>
      <c r="AV3905" s="113" t="s">
        <v>14</v>
      </c>
      <c r="AW3905" s="113" t="s">
        <v>14</v>
      </c>
    </row>
    <row r="3906" spans="1:49">
      <c r="A3906" s="116" t="s">
        <v>1760</v>
      </c>
      <c r="C3906" s="113" t="s">
        <v>1761</v>
      </c>
      <c r="E3906" s="113" t="s">
        <v>1762</v>
      </c>
      <c r="F3906" s="113" t="s">
        <v>8</v>
      </c>
      <c r="G3906" s="114">
        <v>31753</v>
      </c>
      <c r="H3906" s="113" t="s">
        <v>16230</v>
      </c>
      <c r="I3906" s="113" t="s">
        <v>9866</v>
      </c>
      <c r="J3906" s="113" t="s">
        <v>9872</v>
      </c>
      <c r="K3906" s="113" t="s">
        <v>25467</v>
      </c>
      <c r="L3906" s="113">
        <v>85255770101</v>
      </c>
      <c r="M3906" s="113" t="s">
        <v>12881</v>
      </c>
      <c r="O3906" s="113" t="s">
        <v>12882</v>
      </c>
      <c r="P3906" s="113" t="s">
        <v>25468</v>
      </c>
      <c r="Q3906" s="113" t="s">
        <v>25469</v>
      </c>
      <c r="R3906" s="113">
        <v>15</v>
      </c>
      <c r="S3906" s="113" t="s">
        <v>13</v>
      </c>
      <c r="T3906" s="113" t="s">
        <v>25470</v>
      </c>
      <c r="U3906" s="113" t="s">
        <v>25471</v>
      </c>
      <c r="V3906" s="114">
        <v>40581</v>
      </c>
      <c r="W3906" s="114">
        <v>40544</v>
      </c>
      <c r="X3906" s="113" t="s">
        <v>25472</v>
      </c>
      <c r="Y3906" s="114">
        <v>41271</v>
      </c>
      <c r="Z3906" s="114">
        <v>41275</v>
      </c>
      <c r="AA3906" s="113">
        <v>31</v>
      </c>
      <c r="AB3906" s="113" t="s">
        <v>9</v>
      </c>
      <c r="AC3906" s="113">
        <v>34</v>
      </c>
      <c r="AD3906" s="113" t="s">
        <v>18</v>
      </c>
      <c r="AE3906" s="114">
        <v>44835</v>
      </c>
      <c r="AF3906" s="113">
        <v>11</v>
      </c>
      <c r="AG3906" s="113">
        <v>9</v>
      </c>
      <c r="AH3906" s="113" t="s">
        <v>9913</v>
      </c>
      <c r="AI3906" s="117" t="s">
        <v>25473</v>
      </c>
      <c r="AJ3906" s="113" t="s">
        <v>45514</v>
      </c>
      <c r="AK3906" s="114">
        <v>44923</v>
      </c>
      <c r="AL3906" s="113">
        <v>40</v>
      </c>
      <c r="AM3906" s="113" t="s">
        <v>9870</v>
      </c>
      <c r="AN3906" s="113" t="s">
        <v>22062</v>
      </c>
      <c r="AO3906" s="113" t="s">
        <v>1763</v>
      </c>
      <c r="AP3906" s="113">
        <v>2007</v>
      </c>
      <c r="AQ3906" s="113" t="s">
        <v>8</v>
      </c>
      <c r="AR3906" s="113" t="s">
        <v>24900</v>
      </c>
      <c r="AS3906" s="113" t="s">
        <v>14</v>
      </c>
      <c r="AT3906" s="113" t="s">
        <v>14</v>
      </c>
      <c r="AU3906" s="113" t="s">
        <v>16229</v>
      </c>
      <c r="AV3906" s="113" t="s">
        <v>14</v>
      </c>
      <c r="AW3906" s="113" t="s">
        <v>14</v>
      </c>
    </row>
    <row r="3907" spans="1:49">
      <c r="A3907" s="116" t="s">
        <v>7870</v>
      </c>
      <c r="C3907" s="113" t="s">
        <v>7871</v>
      </c>
      <c r="E3907" s="113" t="s">
        <v>41</v>
      </c>
      <c r="F3907" s="113" t="s">
        <v>8</v>
      </c>
      <c r="G3907" s="114">
        <v>31759</v>
      </c>
      <c r="H3907" s="113" t="s">
        <v>16218</v>
      </c>
      <c r="I3907" s="113" t="s">
        <v>9866</v>
      </c>
      <c r="J3907" s="113" t="s">
        <v>9872</v>
      </c>
      <c r="K3907" s="113" t="s">
        <v>30371</v>
      </c>
      <c r="L3907" s="113">
        <v>85255164836</v>
      </c>
      <c r="M3907" s="113" t="s">
        <v>11724</v>
      </c>
      <c r="O3907" s="113" t="s">
        <v>12293</v>
      </c>
      <c r="P3907" s="113" t="s">
        <v>30372</v>
      </c>
      <c r="Q3907" s="113" t="s">
        <v>30373</v>
      </c>
      <c r="R3907" s="113">
        <v>15</v>
      </c>
      <c r="S3907" s="113" t="s">
        <v>13</v>
      </c>
      <c r="T3907" s="113" t="s">
        <v>30374</v>
      </c>
      <c r="U3907" s="113" t="s">
        <v>30375</v>
      </c>
      <c r="V3907" s="114">
        <v>40581</v>
      </c>
      <c r="W3907" s="114">
        <v>40544</v>
      </c>
      <c r="X3907" s="113" t="s">
        <v>30376</v>
      </c>
      <c r="Y3907" s="114">
        <v>41271</v>
      </c>
      <c r="Z3907" s="114">
        <v>41275</v>
      </c>
      <c r="AA3907" s="113">
        <v>31</v>
      </c>
      <c r="AB3907" s="113" t="s">
        <v>9</v>
      </c>
      <c r="AC3907" s="113">
        <v>34</v>
      </c>
      <c r="AD3907" s="113" t="s">
        <v>18</v>
      </c>
      <c r="AE3907" s="114">
        <v>45200</v>
      </c>
      <c r="AF3907" s="113">
        <v>12</v>
      </c>
      <c r="AG3907" s="113">
        <v>9</v>
      </c>
      <c r="AH3907" s="113" t="s">
        <v>16226</v>
      </c>
      <c r="AI3907" s="117" t="s">
        <v>9891</v>
      </c>
      <c r="AK3907" s="114">
        <v>45120</v>
      </c>
      <c r="AL3907" s="113">
        <v>40</v>
      </c>
      <c r="AM3907" s="113" t="s">
        <v>9870</v>
      </c>
      <c r="AN3907" s="113" t="s">
        <v>17202</v>
      </c>
      <c r="AO3907" s="113" t="s">
        <v>491</v>
      </c>
      <c r="AP3907" s="113">
        <v>2009</v>
      </c>
      <c r="AQ3907" s="113" t="s">
        <v>2436</v>
      </c>
      <c r="AR3907" s="113" t="s">
        <v>25846</v>
      </c>
      <c r="AS3907" s="113" t="s">
        <v>14</v>
      </c>
      <c r="AT3907" s="113" t="s">
        <v>14</v>
      </c>
      <c r="AU3907" s="113" t="s">
        <v>16229</v>
      </c>
      <c r="AV3907" s="113" t="s">
        <v>14</v>
      </c>
      <c r="AW3907" s="113" t="s">
        <v>14</v>
      </c>
    </row>
    <row r="3908" spans="1:49">
      <c r="A3908" s="116" t="s">
        <v>458</v>
      </c>
      <c r="C3908" s="113" t="s">
        <v>459</v>
      </c>
      <c r="F3908" s="113" t="s">
        <v>8</v>
      </c>
      <c r="G3908" s="114">
        <v>31759</v>
      </c>
      <c r="H3908" s="113" t="s">
        <v>16218</v>
      </c>
      <c r="I3908" s="113" t="s">
        <v>9866</v>
      </c>
      <c r="J3908" s="113" t="s">
        <v>9872</v>
      </c>
      <c r="K3908" s="113" t="s">
        <v>18584</v>
      </c>
      <c r="L3908" s="113">
        <v>85341178988</v>
      </c>
      <c r="M3908" s="113" t="s">
        <v>18585</v>
      </c>
      <c r="O3908" s="113" t="s">
        <v>13841</v>
      </c>
      <c r="P3908" s="113" t="s">
        <v>18586</v>
      </c>
      <c r="Q3908" s="113" t="s">
        <v>18587</v>
      </c>
      <c r="R3908" s="113">
        <v>15</v>
      </c>
      <c r="S3908" s="113" t="s">
        <v>13</v>
      </c>
      <c r="T3908" s="113" t="s">
        <v>18588</v>
      </c>
      <c r="U3908" s="113" t="s">
        <v>18589</v>
      </c>
      <c r="V3908" s="114">
        <v>41977</v>
      </c>
      <c r="W3908" s="114">
        <v>41883</v>
      </c>
      <c r="X3908" s="113" t="s">
        <v>18590</v>
      </c>
      <c r="Y3908" s="114">
        <v>42551</v>
      </c>
      <c r="Z3908" s="114">
        <v>42614</v>
      </c>
      <c r="AA3908" s="113">
        <v>13</v>
      </c>
      <c r="AB3908" s="113" t="s">
        <v>357</v>
      </c>
      <c r="AC3908" s="113">
        <v>21</v>
      </c>
      <c r="AD3908" s="113" t="s">
        <v>24</v>
      </c>
      <c r="AE3908" s="114">
        <v>44287</v>
      </c>
      <c r="AF3908" s="113">
        <v>6</v>
      </c>
      <c r="AG3908" s="113">
        <v>7</v>
      </c>
      <c r="AH3908" s="113" t="s">
        <v>16263</v>
      </c>
      <c r="AI3908" s="117" t="s">
        <v>75</v>
      </c>
      <c r="AK3908" s="114">
        <v>43488</v>
      </c>
      <c r="AL3908" s="113">
        <v>15</v>
      </c>
      <c r="AM3908" s="113" t="s">
        <v>9885</v>
      </c>
      <c r="AN3908" s="113" t="s">
        <v>16415</v>
      </c>
      <c r="AO3908" s="113" t="s">
        <v>517</v>
      </c>
      <c r="AP3908" s="113">
        <v>2018</v>
      </c>
      <c r="AQ3908" s="113" t="s">
        <v>8</v>
      </c>
      <c r="AR3908" s="113" t="s">
        <v>41772</v>
      </c>
      <c r="AS3908" s="113" t="s">
        <v>14</v>
      </c>
      <c r="AT3908" s="113" t="s">
        <v>14</v>
      </c>
      <c r="AU3908" s="113" t="s">
        <v>16229</v>
      </c>
      <c r="AV3908" s="113" t="s">
        <v>14</v>
      </c>
      <c r="AW3908" s="113" t="s">
        <v>14</v>
      </c>
    </row>
    <row r="3909" spans="1:49">
      <c r="A3909" s="116" t="s">
        <v>6331</v>
      </c>
      <c r="C3909" s="113" t="s">
        <v>6332</v>
      </c>
      <c r="E3909" s="113" t="s">
        <v>110</v>
      </c>
      <c r="F3909" s="113" t="s">
        <v>8</v>
      </c>
      <c r="G3909" s="114">
        <v>31759</v>
      </c>
      <c r="H3909" s="113" t="s">
        <v>16230</v>
      </c>
      <c r="I3909" s="113" t="s">
        <v>9866</v>
      </c>
      <c r="J3909" s="113" t="s">
        <v>9867</v>
      </c>
      <c r="K3909" s="113" t="s">
        <v>36905</v>
      </c>
      <c r="L3909" s="113">
        <v>811457995</v>
      </c>
      <c r="M3909" s="113" t="s">
        <v>13614</v>
      </c>
      <c r="O3909" s="113" t="s">
        <v>13615</v>
      </c>
      <c r="P3909" s="113" t="s">
        <v>36906</v>
      </c>
      <c r="Q3909" s="113" t="s">
        <v>36907</v>
      </c>
      <c r="R3909" s="113">
        <v>15</v>
      </c>
      <c r="S3909" s="113" t="s">
        <v>13</v>
      </c>
      <c r="T3909" s="113" t="s">
        <v>36908</v>
      </c>
      <c r="U3909" s="113" t="s">
        <v>36909</v>
      </c>
      <c r="V3909" s="114">
        <v>42030</v>
      </c>
      <c r="W3909" s="114">
        <v>41883</v>
      </c>
      <c r="X3909" s="113" t="s">
        <v>36910</v>
      </c>
      <c r="Y3909" s="114">
        <v>42612</v>
      </c>
      <c r="Z3909" s="114">
        <v>42614</v>
      </c>
      <c r="AA3909" s="113">
        <v>21</v>
      </c>
      <c r="AB3909" s="113" t="s">
        <v>24</v>
      </c>
      <c r="AC3909" s="113">
        <v>32</v>
      </c>
      <c r="AD3909" s="113" t="s">
        <v>84</v>
      </c>
      <c r="AE3909" s="114">
        <v>45017</v>
      </c>
      <c r="AF3909" s="113">
        <v>13</v>
      </c>
      <c r="AG3909" s="113">
        <v>3</v>
      </c>
      <c r="AH3909" s="113" t="s">
        <v>16263</v>
      </c>
      <c r="AI3909" s="117" t="s">
        <v>16264</v>
      </c>
      <c r="AK3909" s="114">
        <v>45302</v>
      </c>
      <c r="AL3909" s="113">
        <v>40</v>
      </c>
      <c r="AM3909" s="113" t="s">
        <v>9870</v>
      </c>
      <c r="AN3909" s="113" t="s">
        <v>19131</v>
      </c>
      <c r="AO3909" s="113" t="s">
        <v>1173</v>
      </c>
      <c r="AP3909" s="113">
        <v>2008</v>
      </c>
      <c r="AQ3909" s="113" t="s">
        <v>8</v>
      </c>
      <c r="AR3909" s="113" t="s">
        <v>24827</v>
      </c>
      <c r="AS3909" s="113" t="s">
        <v>14</v>
      </c>
      <c r="AT3909" s="113" t="s">
        <v>14</v>
      </c>
      <c r="AU3909" s="113" t="s">
        <v>16229</v>
      </c>
      <c r="AV3909" s="113" t="s">
        <v>14</v>
      </c>
    </row>
    <row r="3910" spans="1:49">
      <c r="A3910" s="116" t="s">
        <v>6644</v>
      </c>
      <c r="C3910" s="113" t="s">
        <v>6645</v>
      </c>
      <c r="E3910" s="113" t="s">
        <v>6646</v>
      </c>
      <c r="F3910" s="113" t="s">
        <v>349</v>
      </c>
      <c r="G3910" s="114">
        <v>31760</v>
      </c>
      <c r="H3910" s="113" t="s">
        <v>16230</v>
      </c>
      <c r="I3910" s="113" t="s">
        <v>9866</v>
      </c>
      <c r="J3910" s="113" t="s">
        <v>9867</v>
      </c>
      <c r="K3910" s="113" t="s">
        <v>25226</v>
      </c>
      <c r="L3910" s="113">
        <v>81245101258</v>
      </c>
      <c r="M3910" s="113" t="s">
        <v>10521</v>
      </c>
      <c r="O3910" s="113" t="s">
        <v>10522</v>
      </c>
      <c r="P3910" s="113" t="s">
        <v>25227</v>
      </c>
      <c r="Q3910" s="113" t="s">
        <v>25228</v>
      </c>
      <c r="R3910" s="113">
        <v>15</v>
      </c>
      <c r="S3910" s="113" t="s">
        <v>13</v>
      </c>
      <c r="T3910" s="113" t="s">
        <v>25229</v>
      </c>
      <c r="U3910" s="113" t="s">
        <v>25230</v>
      </c>
      <c r="V3910" s="114">
        <v>40581</v>
      </c>
      <c r="W3910" s="114">
        <v>40544</v>
      </c>
      <c r="X3910" s="113" t="s">
        <v>25231</v>
      </c>
      <c r="Y3910" s="114">
        <v>41271</v>
      </c>
      <c r="Z3910" s="114">
        <v>41275</v>
      </c>
      <c r="AA3910" s="113">
        <v>31</v>
      </c>
      <c r="AB3910" s="113" t="s">
        <v>9</v>
      </c>
      <c r="AC3910" s="113">
        <v>34</v>
      </c>
      <c r="AD3910" s="113" t="s">
        <v>18</v>
      </c>
      <c r="AE3910" s="114">
        <v>45017</v>
      </c>
      <c r="AF3910" s="113">
        <v>12</v>
      </c>
      <c r="AG3910" s="113">
        <v>3</v>
      </c>
      <c r="AH3910" s="113" t="s">
        <v>16263</v>
      </c>
      <c r="AI3910" s="117" t="s">
        <v>16264</v>
      </c>
      <c r="AK3910" s="114">
        <v>45302</v>
      </c>
      <c r="AL3910" s="113">
        <v>40</v>
      </c>
      <c r="AM3910" s="113" t="s">
        <v>9870</v>
      </c>
      <c r="AN3910" s="113" t="s">
        <v>21482</v>
      </c>
      <c r="AO3910" s="113" t="s">
        <v>1268</v>
      </c>
      <c r="AP3910" s="113">
        <v>2010</v>
      </c>
      <c r="AQ3910" s="113" t="s">
        <v>8</v>
      </c>
      <c r="AR3910" s="113" t="s">
        <v>25232</v>
      </c>
      <c r="AS3910" s="113" t="s">
        <v>14</v>
      </c>
      <c r="AT3910" s="113" t="s">
        <v>14</v>
      </c>
      <c r="AU3910" s="113" t="s">
        <v>16229</v>
      </c>
      <c r="AV3910" s="113" t="s">
        <v>14</v>
      </c>
    </row>
    <row r="3911" spans="1:49">
      <c r="A3911" s="116" t="s">
        <v>4795</v>
      </c>
      <c r="C3911" s="113" t="s">
        <v>4796</v>
      </c>
      <c r="E3911" s="113" t="s">
        <v>103</v>
      </c>
      <c r="F3911" s="113" t="s">
        <v>680</v>
      </c>
      <c r="G3911" s="114">
        <v>31761</v>
      </c>
      <c r="H3911" s="113" t="s">
        <v>16218</v>
      </c>
      <c r="I3911" s="113" t="s">
        <v>9866</v>
      </c>
      <c r="J3911" s="113" t="s">
        <v>9872</v>
      </c>
      <c r="K3911" s="113" t="s">
        <v>42252</v>
      </c>
      <c r="L3911" s="113">
        <v>85257364833</v>
      </c>
      <c r="M3911" s="113" t="s">
        <v>14674</v>
      </c>
      <c r="O3911" s="113" t="s">
        <v>14675</v>
      </c>
      <c r="P3911" s="113" t="s">
        <v>42253</v>
      </c>
      <c r="Q3911" s="113" t="s">
        <v>42254</v>
      </c>
      <c r="R3911" s="113">
        <v>15</v>
      </c>
      <c r="S3911" s="113" t="s">
        <v>13</v>
      </c>
      <c r="T3911" s="113" t="s">
        <v>42255</v>
      </c>
      <c r="U3911" s="113" t="s">
        <v>42256</v>
      </c>
      <c r="V3911" s="114">
        <v>39965</v>
      </c>
      <c r="W3911" s="114">
        <v>39904</v>
      </c>
      <c r="X3911" s="113" t="s">
        <v>42257</v>
      </c>
      <c r="Y3911" s="114">
        <v>40542</v>
      </c>
      <c r="Z3911" s="114">
        <v>40544</v>
      </c>
      <c r="AA3911" s="113">
        <v>23</v>
      </c>
      <c r="AB3911" s="113" t="s">
        <v>78</v>
      </c>
      <c r="AC3911" s="113">
        <v>34</v>
      </c>
      <c r="AD3911" s="113" t="s">
        <v>18</v>
      </c>
      <c r="AE3911" s="114">
        <v>45200</v>
      </c>
      <c r="AF3911" s="113">
        <v>12</v>
      </c>
      <c r="AG3911" s="113">
        <v>6</v>
      </c>
      <c r="AH3911" s="113" t="s">
        <v>16226</v>
      </c>
      <c r="AI3911" s="117" t="s">
        <v>302</v>
      </c>
      <c r="AK3911" s="114">
        <v>44287</v>
      </c>
      <c r="AL3911" s="113">
        <v>30</v>
      </c>
      <c r="AM3911" s="113" t="s">
        <v>9882</v>
      </c>
      <c r="AN3911" s="113" t="s">
        <v>16273</v>
      </c>
      <c r="AO3911" s="113" t="s">
        <v>107</v>
      </c>
      <c r="AP3911" s="113">
        <v>2008</v>
      </c>
      <c r="AQ3911" s="113" t="s">
        <v>8</v>
      </c>
      <c r="AR3911" s="113" t="s">
        <v>16274</v>
      </c>
      <c r="AS3911" s="113" t="s">
        <v>14</v>
      </c>
      <c r="AT3911" s="113" t="s">
        <v>14</v>
      </c>
      <c r="AU3911" s="113" t="s">
        <v>16229</v>
      </c>
      <c r="AV3911" s="113" t="s">
        <v>14</v>
      </c>
      <c r="AW3911" s="113" t="s">
        <v>14</v>
      </c>
    </row>
    <row r="3912" spans="1:49">
      <c r="A3912" s="116" t="s">
        <v>4784</v>
      </c>
      <c r="C3912" s="113" t="s">
        <v>2833</v>
      </c>
      <c r="E3912" s="113" t="s">
        <v>32956</v>
      </c>
      <c r="F3912" s="113" t="s">
        <v>204</v>
      </c>
      <c r="G3912" s="114">
        <v>31761</v>
      </c>
      <c r="H3912" s="113" t="s">
        <v>16230</v>
      </c>
      <c r="I3912" s="113" t="s">
        <v>9866</v>
      </c>
      <c r="J3912" s="113" t="s">
        <v>9872</v>
      </c>
      <c r="K3912" s="113" t="s">
        <v>33314</v>
      </c>
      <c r="L3912" s="113">
        <v>82296048303</v>
      </c>
      <c r="M3912" s="113" t="s">
        <v>14513</v>
      </c>
      <c r="O3912" s="113" t="s">
        <v>33315</v>
      </c>
      <c r="P3912" s="113" t="s">
        <v>33316</v>
      </c>
      <c r="Q3912" s="113" t="s">
        <v>33317</v>
      </c>
      <c r="R3912" s="113">
        <v>15</v>
      </c>
      <c r="S3912" s="113" t="s">
        <v>13</v>
      </c>
      <c r="T3912" s="113" t="s">
        <v>33318</v>
      </c>
      <c r="U3912" s="113" t="s">
        <v>33319</v>
      </c>
      <c r="V3912" s="114">
        <v>42027</v>
      </c>
      <c r="W3912" s="114">
        <v>41944</v>
      </c>
      <c r="X3912" s="113" t="s">
        <v>33320</v>
      </c>
      <c r="Y3912" s="114">
        <v>42612</v>
      </c>
      <c r="Z3912" s="114">
        <v>42614</v>
      </c>
      <c r="AA3912" s="113">
        <v>13</v>
      </c>
      <c r="AB3912" s="113" t="s">
        <v>357</v>
      </c>
      <c r="AC3912" s="113">
        <v>31</v>
      </c>
      <c r="AD3912" s="113" t="s">
        <v>9</v>
      </c>
      <c r="AE3912" s="114">
        <v>45383</v>
      </c>
      <c r="AF3912" s="113">
        <v>11</v>
      </c>
      <c r="AG3912" s="113">
        <v>5</v>
      </c>
      <c r="AH3912" s="113" t="s">
        <v>16263</v>
      </c>
      <c r="AI3912" s="117" t="s">
        <v>16264</v>
      </c>
      <c r="AK3912" s="114">
        <v>45302</v>
      </c>
      <c r="AL3912" s="113">
        <v>40</v>
      </c>
      <c r="AM3912" s="113" t="s">
        <v>9870</v>
      </c>
      <c r="AN3912" s="113" t="s">
        <v>16538</v>
      </c>
      <c r="AO3912" s="113" t="s">
        <v>169</v>
      </c>
      <c r="AP3912" s="113">
        <v>2023</v>
      </c>
      <c r="AQ3912" s="113" t="s">
        <v>8</v>
      </c>
      <c r="AR3912" s="113" t="s">
        <v>27442</v>
      </c>
      <c r="AS3912" s="113" t="s">
        <v>14</v>
      </c>
      <c r="AT3912" s="113" t="s">
        <v>14</v>
      </c>
      <c r="AU3912" s="113" t="s">
        <v>16229</v>
      </c>
      <c r="AV3912" s="113" t="s">
        <v>14</v>
      </c>
    </row>
    <row r="3913" spans="1:49">
      <c r="A3913" s="116" t="s">
        <v>8401</v>
      </c>
      <c r="C3913" s="113" t="s">
        <v>418</v>
      </c>
      <c r="E3913" s="113" t="s">
        <v>41</v>
      </c>
      <c r="F3913" s="113" t="s">
        <v>8</v>
      </c>
      <c r="G3913" s="114">
        <v>31763</v>
      </c>
      <c r="H3913" s="113" t="s">
        <v>16230</v>
      </c>
      <c r="I3913" s="113" t="s">
        <v>9866</v>
      </c>
      <c r="J3913" s="113" t="s">
        <v>9872</v>
      </c>
      <c r="K3913" s="113" t="s">
        <v>26619</v>
      </c>
      <c r="L3913" s="113">
        <v>82214447986</v>
      </c>
      <c r="M3913" s="113" t="s">
        <v>10586</v>
      </c>
      <c r="O3913" s="113" t="s">
        <v>10587</v>
      </c>
      <c r="P3913" s="113" t="s">
        <v>26620</v>
      </c>
      <c r="Q3913" s="113" t="s">
        <v>16244</v>
      </c>
      <c r="R3913" s="113">
        <v>15</v>
      </c>
      <c r="S3913" s="113" t="s">
        <v>13</v>
      </c>
      <c r="T3913" s="113" t="s">
        <v>26621</v>
      </c>
      <c r="U3913" s="113" t="s">
        <v>26622</v>
      </c>
      <c r="V3913" s="114">
        <v>43608</v>
      </c>
      <c r="W3913" s="114">
        <v>43525</v>
      </c>
      <c r="X3913" s="113" t="s">
        <v>26623</v>
      </c>
      <c r="Y3913" s="114">
        <v>43891</v>
      </c>
      <c r="Z3913" s="114">
        <v>43891</v>
      </c>
      <c r="AA3913" s="113">
        <v>31</v>
      </c>
      <c r="AB3913" s="113" t="s">
        <v>9</v>
      </c>
      <c r="AC3913" s="113">
        <v>31</v>
      </c>
      <c r="AD3913" s="113" t="s">
        <v>9</v>
      </c>
      <c r="AE3913" s="114">
        <v>43525</v>
      </c>
      <c r="AF3913" s="113">
        <v>0</v>
      </c>
      <c r="AG3913" s="113">
        <v>0</v>
      </c>
      <c r="AH3913" s="113" t="s">
        <v>16226</v>
      </c>
      <c r="AI3913" s="117" t="s">
        <v>9875</v>
      </c>
      <c r="AK3913" s="114">
        <v>43891</v>
      </c>
      <c r="AL3913" s="113">
        <v>40</v>
      </c>
      <c r="AM3913" s="113" t="s">
        <v>9870</v>
      </c>
      <c r="AN3913" s="113" t="s">
        <v>16918</v>
      </c>
      <c r="AO3913" s="113" t="s">
        <v>491</v>
      </c>
      <c r="AP3913" s="113">
        <v>2017</v>
      </c>
      <c r="AQ3913" s="113" t="s">
        <v>9889</v>
      </c>
      <c r="AR3913" s="113" t="s">
        <v>16859</v>
      </c>
      <c r="AS3913" s="113" t="s">
        <v>14</v>
      </c>
      <c r="AT3913" s="113" t="s">
        <v>14</v>
      </c>
      <c r="AU3913" s="113" t="s">
        <v>16229</v>
      </c>
      <c r="AV3913" s="113" t="s">
        <v>14</v>
      </c>
      <c r="AW3913" s="113" t="s">
        <v>14</v>
      </c>
    </row>
    <row r="3914" spans="1:49">
      <c r="A3914" s="116" t="s">
        <v>8781</v>
      </c>
      <c r="C3914" s="113" t="s">
        <v>3991</v>
      </c>
      <c r="F3914" s="113" t="s">
        <v>8</v>
      </c>
      <c r="G3914" s="114">
        <v>31764</v>
      </c>
      <c r="H3914" s="113" t="s">
        <v>16230</v>
      </c>
      <c r="I3914" s="113" t="s">
        <v>9866</v>
      </c>
      <c r="J3914" s="113" t="s">
        <v>9867</v>
      </c>
      <c r="K3914" s="113" t="s">
        <v>46098</v>
      </c>
      <c r="L3914" s="113">
        <v>82223955004</v>
      </c>
      <c r="M3914" s="113" t="s">
        <v>36356</v>
      </c>
      <c r="O3914" s="113" t="s">
        <v>36357</v>
      </c>
      <c r="P3914" s="113" t="s">
        <v>36358</v>
      </c>
      <c r="Q3914" s="113" t="s">
        <v>36359</v>
      </c>
      <c r="R3914" s="113">
        <v>15</v>
      </c>
      <c r="S3914" s="113" t="s">
        <v>13</v>
      </c>
      <c r="T3914" s="113" t="s">
        <v>36360</v>
      </c>
      <c r="U3914" s="113" t="s">
        <v>36361</v>
      </c>
      <c r="V3914" s="114">
        <v>39904</v>
      </c>
      <c r="W3914" s="114">
        <v>39904</v>
      </c>
      <c r="X3914" s="113" t="s">
        <v>35727</v>
      </c>
      <c r="Y3914" s="114">
        <v>40542</v>
      </c>
      <c r="Z3914" s="114">
        <v>40544</v>
      </c>
      <c r="AA3914" s="113">
        <v>21</v>
      </c>
      <c r="AB3914" s="113" t="s">
        <v>24</v>
      </c>
      <c r="AC3914" s="113">
        <v>24</v>
      </c>
      <c r="AD3914" s="113" t="s">
        <v>47</v>
      </c>
      <c r="AE3914" s="114">
        <v>44470</v>
      </c>
      <c r="AF3914" s="113">
        <v>17</v>
      </c>
      <c r="AG3914" s="113">
        <v>3</v>
      </c>
      <c r="AH3914" s="113" t="s">
        <v>16263</v>
      </c>
      <c r="AI3914" s="117" t="s">
        <v>16325</v>
      </c>
      <c r="AK3914" s="114">
        <v>45302</v>
      </c>
      <c r="AL3914" s="113">
        <v>17</v>
      </c>
      <c r="AM3914" s="113" t="s">
        <v>9982</v>
      </c>
      <c r="AN3914" s="113" t="s">
        <v>16265</v>
      </c>
      <c r="AO3914" s="113" t="s">
        <v>80</v>
      </c>
      <c r="AP3914" s="113">
        <v>2004</v>
      </c>
      <c r="AQ3914" s="113" t="s">
        <v>8</v>
      </c>
      <c r="AR3914" s="113" t="s">
        <v>21455</v>
      </c>
      <c r="AS3914" s="113" t="s">
        <v>14</v>
      </c>
      <c r="AT3914" s="113" t="s">
        <v>14</v>
      </c>
      <c r="AU3914" s="113" t="s">
        <v>16229</v>
      </c>
      <c r="AV3914" s="113" t="s">
        <v>14</v>
      </c>
    </row>
    <row r="3915" spans="1:49">
      <c r="A3915" s="116" t="s">
        <v>1313</v>
      </c>
      <c r="C3915" s="113" t="s">
        <v>1314</v>
      </c>
      <c r="E3915" s="113" t="s">
        <v>83</v>
      </c>
      <c r="F3915" s="113" t="s">
        <v>8</v>
      </c>
      <c r="G3915" s="114">
        <v>31770</v>
      </c>
      <c r="H3915" s="113" t="s">
        <v>16230</v>
      </c>
      <c r="I3915" s="113" t="s">
        <v>9866</v>
      </c>
      <c r="J3915" s="113" t="s">
        <v>9867</v>
      </c>
      <c r="K3915" s="113" t="s">
        <v>37472</v>
      </c>
      <c r="L3915" s="113">
        <v>82190666099</v>
      </c>
      <c r="M3915" s="113" t="s">
        <v>12125</v>
      </c>
      <c r="O3915" s="113" t="s">
        <v>12126</v>
      </c>
      <c r="P3915" s="113" t="s">
        <v>37473</v>
      </c>
      <c r="Q3915" s="113" t="s">
        <v>37474</v>
      </c>
      <c r="R3915" s="113">
        <v>15</v>
      </c>
      <c r="S3915" s="113" t="s">
        <v>13</v>
      </c>
      <c r="T3915" s="113" t="s">
        <v>37475</v>
      </c>
      <c r="U3915" s="113" t="s">
        <v>37476</v>
      </c>
      <c r="V3915" s="114">
        <v>39965</v>
      </c>
      <c r="W3915" s="114">
        <v>39904</v>
      </c>
      <c r="X3915" s="113" t="s">
        <v>37477</v>
      </c>
      <c r="Y3915" s="114">
        <v>40542</v>
      </c>
      <c r="Z3915" s="114">
        <v>40544</v>
      </c>
      <c r="AA3915" s="113">
        <v>23</v>
      </c>
      <c r="AB3915" s="113" t="s">
        <v>78</v>
      </c>
      <c r="AC3915" s="113">
        <v>33</v>
      </c>
      <c r="AD3915" s="113" t="s">
        <v>10</v>
      </c>
      <c r="AE3915" s="114">
        <v>44470</v>
      </c>
      <c r="AF3915" s="113">
        <v>10</v>
      </c>
      <c r="AG3915" s="113">
        <v>6</v>
      </c>
      <c r="AH3915" s="113" t="s">
        <v>16226</v>
      </c>
      <c r="AI3915" s="117" t="s">
        <v>10916</v>
      </c>
      <c r="AK3915" s="114">
        <v>45269</v>
      </c>
      <c r="AL3915" s="113">
        <v>40</v>
      </c>
      <c r="AM3915" s="113" t="s">
        <v>9870</v>
      </c>
      <c r="AN3915" s="113" t="s">
        <v>21065</v>
      </c>
      <c r="AO3915" s="113" t="s">
        <v>588</v>
      </c>
      <c r="AP3915" s="113">
        <v>2014</v>
      </c>
      <c r="AQ3915" s="113" t="s">
        <v>8</v>
      </c>
      <c r="AR3915" s="113" t="s">
        <v>18575</v>
      </c>
      <c r="AS3915" s="113" t="s">
        <v>14</v>
      </c>
      <c r="AT3915" s="113" t="s">
        <v>14</v>
      </c>
      <c r="AU3915" s="113" t="s">
        <v>16229</v>
      </c>
      <c r="AV3915" s="113" t="s">
        <v>14</v>
      </c>
    </row>
    <row r="3916" spans="1:49">
      <c r="A3916" s="116" t="s">
        <v>9667</v>
      </c>
      <c r="C3916" s="113" t="s">
        <v>9668</v>
      </c>
      <c r="E3916" s="113" t="s">
        <v>41</v>
      </c>
      <c r="F3916" s="113" t="s">
        <v>8</v>
      </c>
      <c r="G3916" s="114">
        <v>31774</v>
      </c>
      <c r="H3916" s="113" t="s">
        <v>16218</v>
      </c>
      <c r="I3916" s="113" t="s">
        <v>9866</v>
      </c>
      <c r="J3916" s="113" t="s">
        <v>9872</v>
      </c>
      <c r="K3916" s="113" t="s">
        <v>40277</v>
      </c>
      <c r="L3916" s="113">
        <v>82262524069</v>
      </c>
      <c r="M3916" s="113" t="s">
        <v>11162</v>
      </c>
      <c r="O3916" s="113" t="s">
        <v>40278</v>
      </c>
      <c r="P3916" s="113" t="s">
        <v>40279</v>
      </c>
      <c r="Q3916" s="113" t="s">
        <v>16244</v>
      </c>
      <c r="R3916" s="113">
        <v>15</v>
      </c>
      <c r="S3916" s="113" t="s">
        <v>13</v>
      </c>
      <c r="T3916" s="113" t="s">
        <v>40280</v>
      </c>
      <c r="U3916" s="113" t="s">
        <v>40281</v>
      </c>
      <c r="V3916" s="114">
        <v>42032</v>
      </c>
      <c r="W3916" s="114">
        <v>41944</v>
      </c>
      <c r="X3916" s="113" t="s">
        <v>40282</v>
      </c>
      <c r="Y3916" s="114">
        <v>42612</v>
      </c>
      <c r="Z3916" s="114">
        <v>42614</v>
      </c>
      <c r="AA3916" s="113">
        <v>21</v>
      </c>
      <c r="AB3916" s="113" t="s">
        <v>24</v>
      </c>
      <c r="AC3916" s="113">
        <v>32</v>
      </c>
      <c r="AD3916" s="113" t="s">
        <v>84</v>
      </c>
      <c r="AE3916" s="114">
        <v>44470</v>
      </c>
      <c r="AF3916" s="113">
        <v>17</v>
      </c>
      <c r="AG3916" s="113">
        <v>3</v>
      </c>
      <c r="AH3916" s="113" t="s">
        <v>16226</v>
      </c>
      <c r="AI3916" s="117" t="s">
        <v>9875</v>
      </c>
      <c r="AK3916" s="114">
        <v>44929</v>
      </c>
      <c r="AL3916" s="113">
        <v>40</v>
      </c>
      <c r="AM3916" s="113" t="s">
        <v>9870</v>
      </c>
      <c r="AN3916" s="113" t="s">
        <v>16586</v>
      </c>
      <c r="AO3916" s="113" t="s">
        <v>677</v>
      </c>
      <c r="AP3916" s="113">
        <v>2008</v>
      </c>
      <c r="AQ3916" s="113" t="s">
        <v>8</v>
      </c>
      <c r="AR3916" s="113" t="s">
        <v>25813</v>
      </c>
      <c r="AS3916" s="113" t="s">
        <v>14</v>
      </c>
      <c r="AT3916" s="113" t="s">
        <v>14</v>
      </c>
      <c r="AU3916" s="113" t="s">
        <v>16229</v>
      </c>
      <c r="AV3916" s="113" t="s">
        <v>14</v>
      </c>
      <c r="AW3916" s="113" t="s">
        <v>14</v>
      </c>
    </row>
    <row r="3917" spans="1:49">
      <c r="A3917" s="116" t="s">
        <v>4754</v>
      </c>
      <c r="C3917" s="113" t="s">
        <v>1120</v>
      </c>
      <c r="E3917" s="113" t="s">
        <v>4755</v>
      </c>
      <c r="F3917" s="113" t="s">
        <v>8</v>
      </c>
      <c r="G3917" s="114">
        <v>31776</v>
      </c>
      <c r="H3917" s="113" t="s">
        <v>16230</v>
      </c>
      <c r="I3917" s="113" t="s">
        <v>9866</v>
      </c>
      <c r="J3917" s="113" t="s">
        <v>9867</v>
      </c>
      <c r="K3917" s="113" t="s">
        <v>45057</v>
      </c>
      <c r="L3917" s="113">
        <v>85145875377</v>
      </c>
      <c r="M3917" s="113" t="s">
        <v>13628</v>
      </c>
      <c r="O3917" s="113" t="s">
        <v>45058</v>
      </c>
      <c r="P3917" s="113" t="s">
        <v>45059</v>
      </c>
      <c r="Q3917" s="113" t="s">
        <v>45060</v>
      </c>
      <c r="R3917" s="113">
        <v>15</v>
      </c>
      <c r="S3917" s="113" t="s">
        <v>13</v>
      </c>
      <c r="T3917" s="113" t="s">
        <v>45061</v>
      </c>
      <c r="U3917" s="113" t="s">
        <v>45062</v>
      </c>
      <c r="V3917" s="114">
        <v>40210</v>
      </c>
      <c r="W3917" s="114">
        <v>40179</v>
      </c>
      <c r="X3917" s="113" t="s">
        <v>45063</v>
      </c>
      <c r="Y3917" s="114">
        <v>40906</v>
      </c>
      <c r="Z3917" s="114">
        <v>40909</v>
      </c>
      <c r="AA3917" s="113">
        <v>23</v>
      </c>
      <c r="AB3917" s="113" t="s">
        <v>78</v>
      </c>
      <c r="AC3917" s="113">
        <v>33</v>
      </c>
      <c r="AD3917" s="113" t="s">
        <v>10</v>
      </c>
      <c r="AE3917" s="114">
        <v>44835</v>
      </c>
      <c r="AF3917" s="113">
        <v>10</v>
      </c>
      <c r="AG3917" s="113">
        <v>9</v>
      </c>
      <c r="AH3917" s="113" t="s">
        <v>16226</v>
      </c>
      <c r="AI3917" s="117" t="s">
        <v>963</v>
      </c>
      <c r="AK3917" s="114">
        <v>44835</v>
      </c>
      <c r="AL3917" s="113">
        <v>30</v>
      </c>
      <c r="AM3917" s="113" t="s">
        <v>9882</v>
      </c>
      <c r="AN3917" s="113" t="s">
        <v>43492</v>
      </c>
      <c r="AO3917" s="113" t="s">
        <v>4756</v>
      </c>
      <c r="AP3917" s="113">
        <v>2007</v>
      </c>
      <c r="AQ3917" s="113" t="s">
        <v>8</v>
      </c>
      <c r="AR3917" s="113" t="s">
        <v>22256</v>
      </c>
      <c r="AS3917" s="113" t="s">
        <v>14</v>
      </c>
      <c r="AT3917" s="113" t="s">
        <v>14</v>
      </c>
      <c r="AU3917" s="113" t="s">
        <v>16229</v>
      </c>
      <c r="AV3917" s="113" t="s">
        <v>14</v>
      </c>
      <c r="AW3917" s="113" t="s">
        <v>14</v>
      </c>
    </row>
    <row r="3918" spans="1:49">
      <c r="A3918" s="116" t="s">
        <v>5113</v>
      </c>
      <c r="C3918" s="113" t="s">
        <v>5114</v>
      </c>
      <c r="E3918" s="113" t="s">
        <v>5115</v>
      </c>
      <c r="F3918" s="113" t="s">
        <v>494</v>
      </c>
      <c r="G3918" s="114">
        <v>31778</v>
      </c>
      <c r="H3918" s="113" t="s">
        <v>16230</v>
      </c>
      <c r="I3918" s="113" t="s">
        <v>9866</v>
      </c>
      <c r="J3918" s="113" t="s">
        <v>9872</v>
      </c>
      <c r="K3918" s="113" t="s">
        <v>24648</v>
      </c>
      <c r="L3918" s="113">
        <v>81341959742</v>
      </c>
      <c r="M3918" s="113" t="s">
        <v>15950</v>
      </c>
      <c r="O3918" s="113" t="s">
        <v>11691</v>
      </c>
      <c r="P3918" s="113" t="s">
        <v>24649</v>
      </c>
      <c r="Q3918" s="113" t="s">
        <v>24650</v>
      </c>
      <c r="R3918" s="113">
        <v>15</v>
      </c>
      <c r="S3918" s="113" t="s">
        <v>13</v>
      </c>
      <c r="T3918" s="113" t="s">
        <v>24651</v>
      </c>
      <c r="U3918" s="113" t="s">
        <v>24652</v>
      </c>
      <c r="V3918" s="114">
        <v>40581</v>
      </c>
      <c r="W3918" s="114">
        <v>40544</v>
      </c>
      <c r="X3918" s="113" t="s">
        <v>24653</v>
      </c>
      <c r="Y3918" s="114">
        <v>41271</v>
      </c>
      <c r="Z3918" s="114">
        <v>41275</v>
      </c>
      <c r="AA3918" s="113">
        <v>31</v>
      </c>
      <c r="AB3918" s="113" t="s">
        <v>9</v>
      </c>
      <c r="AC3918" s="113">
        <v>34</v>
      </c>
      <c r="AD3918" s="113" t="s">
        <v>18</v>
      </c>
      <c r="AE3918" s="114">
        <v>44470</v>
      </c>
      <c r="AF3918" s="113">
        <v>10</v>
      </c>
      <c r="AG3918" s="113">
        <v>9</v>
      </c>
      <c r="AH3918" s="113" t="s">
        <v>16226</v>
      </c>
      <c r="AI3918" s="117" t="s">
        <v>12040</v>
      </c>
      <c r="AK3918" s="114">
        <v>45444</v>
      </c>
      <c r="AL3918" s="113">
        <v>45</v>
      </c>
      <c r="AM3918" s="113" t="s">
        <v>9922</v>
      </c>
      <c r="AN3918" s="113" t="s">
        <v>24654</v>
      </c>
      <c r="AO3918" s="113" t="s">
        <v>15951</v>
      </c>
      <c r="AP3918" s="113">
        <v>2018</v>
      </c>
      <c r="AQ3918" s="113" t="s">
        <v>1298</v>
      </c>
      <c r="AR3918" s="113" t="s">
        <v>17498</v>
      </c>
      <c r="AS3918" s="113" t="s">
        <v>14</v>
      </c>
      <c r="AT3918" s="113" t="s">
        <v>14</v>
      </c>
      <c r="AU3918" s="113" t="s">
        <v>16229</v>
      </c>
      <c r="AV3918" s="113" t="s">
        <v>14</v>
      </c>
    </row>
    <row r="3919" spans="1:49">
      <c r="A3919" s="116" t="s">
        <v>4589</v>
      </c>
      <c r="C3919" s="113" t="s">
        <v>4590</v>
      </c>
      <c r="F3919" s="113" t="s">
        <v>8</v>
      </c>
      <c r="G3919" s="114">
        <v>31778</v>
      </c>
      <c r="H3919" s="113" t="s">
        <v>16218</v>
      </c>
      <c r="I3919" s="113" t="s">
        <v>9866</v>
      </c>
      <c r="J3919" s="113" t="s">
        <v>9872</v>
      </c>
      <c r="K3919" s="113" t="s">
        <v>42297</v>
      </c>
      <c r="L3919" s="113">
        <v>82214031187</v>
      </c>
      <c r="M3919" s="113" t="s">
        <v>12614</v>
      </c>
      <c r="O3919" s="113" t="s">
        <v>12615</v>
      </c>
      <c r="P3919" s="113" t="s">
        <v>42298</v>
      </c>
      <c r="Q3919" s="113" t="s">
        <v>42299</v>
      </c>
      <c r="R3919" s="113">
        <v>15</v>
      </c>
      <c r="S3919" s="113" t="s">
        <v>13</v>
      </c>
      <c r="T3919" s="113" t="s">
        <v>42300</v>
      </c>
      <c r="U3919" s="113" t="s">
        <v>42301</v>
      </c>
      <c r="V3919" s="114">
        <v>42041</v>
      </c>
      <c r="W3919" s="114">
        <v>41944</v>
      </c>
      <c r="X3919" s="113" t="s">
        <v>42302</v>
      </c>
      <c r="Y3919" s="114">
        <v>42612</v>
      </c>
      <c r="Z3919" s="114">
        <v>42614</v>
      </c>
      <c r="AA3919" s="113">
        <v>21</v>
      </c>
      <c r="AB3919" s="113" t="s">
        <v>24</v>
      </c>
      <c r="AC3919" s="113">
        <v>23</v>
      </c>
      <c r="AD3919" s="113" t="s">
        <v>78</v>
      </c>
      <c r="AE3919" s="114">
        <v>45017</v>
      </c>
      <c r="AF3919" s="113">
        <v>18</v>
      </c>
      <c r="AG3919" s="113">
        <v>5</v>
      </c>
      <c r="AH3919" s="113" t="s">
        <v>16263</v>
      </c>
      <c r="AI3919" s="117" t="s">
        <v>4591</v>
      </c>
      <c r="AK3919" s="114">
        <v>42746</v>
      </c>
      <c r="AL3919" s="113">
        <v>17</v>
      </c>
      <c r="AM3919" s="113" t="s">
        <v>9982</v>
      </c>
      <c r="AN3919" s="113" t="s">
        <v>22040</v>
      </c>
      <c r="AO3919" s="113" t="s">
        <v>3383</v>
      </c>
      <c r="AP3919" s="113">
        <v>2004</v>
      </c>
      <c r="AQ3919" s="113" t="s">
        <v>5236</v>
      </c>
      <c r="AR3919" s="113" t="s">
        <v>27644</v>
      </c>
      <c r="AS3919" s="113" t="s">
        <v>14</v>
      </c>
      <c r="AT3919" s="113" t="s">
        <v>14</v>
      </c>
      <c r="AU3919" s="113" t="s">
        <v>16229</v>
      </c>
      <c r="AV3919" s="113" t="s">
        <v>14</v>
      </c>
      <c r="AW3919" s="113" t="s">
        <v>14</v>
      </c>
    </row>
    <row r="3920" spans="1:49">
      <c r="A3920" s="116" t="s">
        <v>4711</v>
      </c>
      <c r="C3920" s="113" t="s">
        <v>4712</v>
      </c>
      <c r="E3920" s="113" t="s">
        <v>103</v>
      </c>
      <c r="F3920" s="113" t="s">
        <v>641</v>
      </c>
      <c r="G3920" s="114">
        <v>31781</v>
      </c>
      <c r="H3920" s="113" t="s">
        <v>16230</v>
      </c>
      <c r="I3920" s="113" t="s">
        <v>9866</v>
      </c>
      <c r="J3920" s="113" t="s">
        <v>9872</v>
      </c>
      <c r="K3920" s="113" t="s">
        <v>42559</v>
      </c>
      <c r="L3920" s="113">
        <v>82190770400</v>
      </c>
      <c r="M3920" s="113" t="s">
        <v>15642</v>
      </c>
      <c r="O3920" s="113" t="s">
        <v>15643</v>
      </c>
      <c r="P3920" s="113" t="s">
        <v>42560</v>
      </c>
      <c r="Q3920" s="113" t="s">
        <v>42561</v>
      </c>
      <c r="R3920" s="113">
        <v>15</v>
      </c>
      <c r="S3920" s="113" t="s">
        <v>13</v>
      </c>
      <c r="T3920" s="113" t="s">
        <v>42562</v>
      </c>
      <c r="U3920" s="113" t="s">
        <v>42563</v>
      </c>
      <c r="V3920" s="114">
        <v>39965</v>
      </c>
      <c r="W3920" s="114">
        <v>39904</v>
      </c>
      <c r="X3920" s="113" t="s">
        <v>42564</v>
      </c>
      <c r="Y3920" s="114">
        <v>40542</v>
      </c>
      <c r="Z3920" s="114">
        <v>40544</v>
      </c>
      <c r="AA3920" s="113">
        <v>23</v>
      </c>
      <c r="AB3920" s="113" t="s">
        <v>78</v>
      </c>
      <c r="AC3920" s="113">
        <v>33</v>
      </c>
      <c r="AD3920" s="113" t="s">
        <v>10</v>
      </c>
      <c r="AE3920" s="114">
        <v>45017</v>
      </c>
      <c r="AF3920" s="113">
        <v>12</v>
      </c>
      <c r="AG3920" s="113">
        <v>0</v>
      </c>
      <c r="AH3920" s="113" t="s">
        <v>16226</v>
      </c>
      <c r="AI3920" s="117" t="s">
        <v>302</v>
      </c>
      <c r="AK3920" s="114">
        <v>45017</v>
      </c>
      <c r="AL3920" s="113">
        <v>30</v>
      </c>
      <c r="AM3920" s="113" t="s">
        <v>9882</v>
      </c>
      <c r="AN3920" s="113" t="s">
        <v>16273</v>
      </c>
      <c r="AO3920" s="113" t="s">
        <v>107</v>
      </c>
      <c r="AP3920" s="113">
        <v>2008</v>
      </c>
      <c r="AQ3920" s="113" t="s">
        <v>2960</v>
      </c>
      <c r="AR3920" s="113" t="s">
        <v>19824</v>
      </c>
      <c r="AS3920" s="113" t="s">
        <v>14</v>
      </c>
      <c r="AT3920" s="113" t="s">
        <v>14</v>
      </c>
      <c r="AU3920" s="113" t="s">
        <v>16229</v>
      </c>
      <c r="AV3920" s="113" t="s">
        <v>14</v>
      </c>
      <c r="AW3920" s="113" t="s">
        <v>14</v>
      </c>
    </row>
    <row r="3921" spans="1:49">
      <c r="A3921" s="116" t="s">
        <v>4893</v>
      </c>
      <c r="C3921" s="113" t="s">
        <v>4894</v>
      </c>
      <c r="E3921" s="113" t="s">
        <v>4895</v>
      </c>
      <c r="F3921" s="113" t="s">
        <v>8</v>
      </c>
      <c r="G3921" s="114">
        <v>31781</v>
      </c>
      <c r="H3921" s="113" t="s">
        <v>16230</v>
      </c>
      <c r="I3921" s="113" t="s">
        <v>9866</v>
      </c>
      <c r="J3921" s="113" t="s">
        <v>9867</v>
      </c>
      <c r="K3921" s="113" t="s">
        <v>42506</v>
      </c>
      <c r="L3921" s="113">
        <v>81343354660</v>
      </c>
      <c r="M3921" s="113" t="s">
        <v>12532</v>
      </c>
      <c r="O3921" s="113" t="s">
        <v>42507</v>
      </c>
      <c r="P3921" s="113" t="s">
        <v>42508</v>
      </c>
      <c r="Q3921" s="113" t="s">
        <v>42509</v>
      </c>
      <c r="R3921" s="113">
        <v>15</v>
      </c>
      <c r="S3921" s="113" t="s">
        <v>13</v>
      </c>
      <c r="T3921" s="113" t="s">
        <v>42510</v>
      </c>
      <c r="U3921" s="113" t="s">
        <v>42511</v>
      </c>
      <c r="V3921" s="114">
        <v>40289</v>
      </c>
      <c r="W3921" s="114">
        <v>40179</v>
      </c>
      <c r="X3921" s="113" t="s">
        <v>42512</v>
      </c>
      <c r="Y3921" s="114">
        <v>40907</v>
      </c>
      <c r="Z3921" s="114">
        <v>40909</v>
      </c>
      <c r="AA3921" s="113">
        <v>23</v>
      </c>
      <c r="AB3921" s="113" t="s">
        <v>78</v>
      </c>
      <c r="AC3921" s="113">
        <v>33</v>
      </c>
      <c r="AD3921" s="113" t="s">
        <v>10</v>
      </c>
      <c r="AE3921" s="114">
        <v>45200</v>
      </c>
      <c r="AF3921" s="113">
        <v>11</v>
      </c>
      <c r="AG3921" s="113">
        <v>9</v>
      </c>
      <c r="AH3921" s="113" t="s">
        <v>16226</v>
      </c>
      <c r="AI3921" s="117" t="s">
        <v>410</v>
      </c>
      <c r="AK3921" s="114">
        <v>45200</v>
      </c>
      <c r="AL3921" s="113">
        <v>40</v>
      </c>
      <c r="AM3921" s="113" t="s">
        <v>9870</v>
      </c>
      <c r="AN3921" s="113" t="s">
        <v>26089</v>
      </c>
      <c r="AO3921" s="113" t="s">
        <v>411</v>
      </c>
      <c r="AP3921" s="113">
        <v>2017</v>
      </c>
      <c r="AQ3921" s="113" t="s">
        <v>8</v>
      </c>
      <c r="AR3921" s="113" t="s">
        <v>19217</v>
      </c>
      <c r="AS3921" s="113" t="s">
        <v>14</v>
      </c>
      <c r="AT3921" s="113" t="s">
        <v>14</v>
      </c>
      <c r="AU3921" s="113" t="s">
        <v>16229</v>
      </c>
      <c r="AV3921" s="113" t="s">
        <v>14</v>
      </c>
      <c r="AW3921" s="113" t="s">
        <v>14</v>
      </c>
    </row>
    <row r="3922" spans="1:49">
      <c r="A3922" s="116" t="s">
        <v>1266</v>
      </c>
      <c r="C3922" s="113" t="s">
        <v>1267</v>
      </c>
      <c r="E3922" s="113" t="s">
        <v>520</v>
      </c>
      <c r="F3922" s="113" t="s">
        <v>8</v>
      </c>
      <c r="G3922" s="114">
        <v>31786</v>
      </c>
      <c r="H3922" s="113" t="s">
        <v>16218</v>
      </c>
      <c r="I3922" s="113" t="s">
        <v>9866</v>
      </c>
      <c r="J3922" s="113" t="s">
        <v>9872</v>
      </c>
      <c r="K3922" s="113" t="s">
        <v>25625</v>
      </c>
      <c r="L3922" s="113">
        <v>85240949451</v>
      </c>
      <c r="M3922" s="113" t="s">
        <v>11268</v>
      </c>
      <c r="O3922" s="113" t="s">
        <v>11269</v>
      </c>
      <c r="P3922" s="113" t="s">
        <v>25626</v>
      </c>
      <c r="Q3922" s="113" t="s">
        <v>25627</v>
      </c>
      <c r="R3922" s="113">
        <v>15</v>
      </c>
      <c r="S3922" s="113" t="s">
        <v>13</v>
      </c>
      <c r="T3922" s="113" t="s">
        <v>25628</v>
      </c>
      <c r="U3922" s="113" t="s">
        <v>25629</v>
      </c>
      <c r="V3922" s="114">
        <v>40946</v>
      </c>
      <c r="W3922" s="114">
        <v>40544</v>
      </c>
      <c r="X3922" s="113" t="s">
        <v>25630</v>
      </c>
      <c r="Y3922" s="114">
        <v>41271</v>
      </c>
      <c r="Z3922" s="114">
        <v>41275</v>
      </c>
      <c r="AA3922" s="113">
        <v>31</v>
      </c>
      <c r="AB3922" s="113" t="s">
        <v>9</v>
      </c>
      <c r="AC3922" s="113">
        <v>34</v>
      </c>
      <c r="AD3922" s="113" t="s">
        <v>18</v>
      </c>
      <c r="AE3922" s="114">
        <v>45017</v>
      </c>
      <c r="AF3922" s="113">
        <v>12</v>
      </c>
      <c r="AG3922" s="113">
        <v>3</v>
      </c>
      <c r="AH3922" s="113" t="s">
        <v>16226</v>
      </c>
      <c r="AI3922" s="117" t="s">
        <v>10856</v>
      </c>
      <c r="AK3922" s="114">
        <v>44560</v>
      </c>
      <c r="AL3922" s="113">
        <v>40</v>
      </c>
      <c r="AM3922" s="113" t="s">
        <v>9870</v>
      </c>
      <c r="AN3922" s="113" t="s">
        <v>21482</v>
      </c>
      <c r="AO3922" s="113" t="s">
        <v>1268</v>
      </c>
      <c r="AP3922" s="113">
        <v>2009</v>
      </c>
      <c r="AQ3922" s="113" t="s">
        <v>8</v>
      </c>
      <c r="AR3922" s="113" t="s">
        <v>24996</v>
      </c>
      <c r="AS3922" s="113" t="s">
        <v>14</v>
      </c>
      <c r="AT3922" s="113" t="s">
        <v>14</v>
      </c>
      <c r="AU3922" s="113" t="s">
        <v>16229</v>
      </c>
      <c r="AV3922" s="113" t="s">
        <v>14</v>
      </c>
      <c r="AW3922" s="113" t="s">
        <v>14</v>
      </c>
    </row>
    <row r="3923" spans="1:49">
      <c r="A3923" s="116" t="s">
        <v>5148</v>
      </c>
      <c r="C3923" s="113" t="s">
        <v>14857</v>
      </c>
      <c r="E3923" s="113" t="s">
        <v>97</v>
      </c>
      <c r="F3923" s="113" t="s">
        <v>555</v>
      </c>
      <c r="G3923" s="114">
        <v>31796</v>
      </c>
      <c r="H3923" s="113" t="s">
        <v>16230</v>
      </c>
      <c r="I3923" s="113" t="s">
        <v>9866</v>
      </c>
      <c r="J3923" s="113" t="s">
        <v>9867</v>
      </c>
      <c r="K3923" s="113" t="s">
        <v>31783</v>
      </c>
      <c r="L3923" s="113">
        <v>82291089457</v>
      </c>
      <c r="M3923" s="113" t="s">
        <v>14858</v>
      </c>
      <c r="N3923" s="113" t="s">
        <v>16242</v>
      </c>
      <c r="O3923" s="113" t="s">
        <v>14859</v>
      </c>
      <c r="P3923" s="113" t="s">
        <v>31784</v>
      </c>
      <c r="Q3923" s="113" t="s">
        <v>16244</v>
      </c>
      <c r="R3923" s="113">
        <v>15</v>
      </c>
      <c r="S3923" s="113" t="s">
        <v>13</v>
      </c>
      <c r="T3923" s="113" t="s">
        <v>31785</v>
      </c>
      <c r="U3923" s="113" t="s">
        <v>31786</v>
      </c>
      <c r="V3923" s="114">
        <v>43608</v>
      </c>
      <c r="W3923" s="114">
        <v>43525</v>
      </c>
      <c r="X3923" s="113" t="s">
        <v>31787</v>
      </c>
      <c r="Y3923" s="114">
        <v>43891</v>
      </c>
      <c r="Z3923" s="114">
        <v>43891</v>
      </c>
      <c r="AA3923" s="113">
        <v>31</v>
      </c>
      <c r="AB3923" s="113" t="s">
        <v>9</v>
      </c>
      <c r="AC3923" s="113">
        <v>32</v>
      </c>
      <c r="AD3923" s="113" t="s">
        <v>84</v>
      </c>
      <c r="AE3923" s="114">
        <v>44835</v>
      </c>
      <c r="AF3923" s="113">
        <v>3</v>
      </c>
      <c r="AG3923" s="113">
        <v>0</v>
      </c>
      <c r="AH3923" s="113" t="s">
        <v>16226</v>
      </c>
      <c r="AI3923" s="117" t="s">
        <v>9879</v>
      </c>
      <c r="AK3923" s="114">
        <v>44621</v>
      </c>
      <c r="AL3923" s="113">
        <v>40</v>
      </c>
      <c r="AM3923" s="113" t="s">
        <v>9870</v>
      </c>
      <c r="AN3923" s="113" t="s">
        <v>18333</v>
      </c>
      <c r="AO3923" s="113" t="s">
        <v>572</v>
      </c>
      <c r="AP3923" s="113">
        <v>2009</v>
      </c>
      <c r="AQ3923" s="113" t="s">
        <v>5236</v>
      </c>
      <c r="AR3923" s="113" t="s">
        <v>16391</v>
      </c>
      <c r="AS3923" s="113" t="s">
        <v>14</v>
      </c>
      <c r="AT3923" s="113" t="s">
        <v>14</v>
      </c>
      <c r="AU3923" s="113" t="s">
        <v>16229</v>
      </c>
      <c r="AV3923" s="113" t="s">
        <v>14</v>
      </c>
      <c r="AW3923" s="113" t="s">
        <v>14</v>
      </c>
    </row>
    <row r="3924" spans="1:49">
      <c r="A3924" s="116" t="s">
        <v>725</v>
      </c>
      <c r="C3924" s="113" t="s">
        <v>726</v>
      </c>
      <c r="E3924" s="113" t="s">
        <v>103</v>
      </c>
      <c r="F3924" s="113" t="s">
        <v>8</v>
      </c>
      <c r="G3924" s="114">
        <v>31804</v>
      </c>
      <c r="H3924" s="113" t="s">
        <v>16230</v>
      </c>
      <c r="I3924" s="113" t="s">
        <v>9866</v>
      </c>
      <c r="J3924" s="113" t="s">
        <v>9867</v>
      </c>
      <c r="K3924" s="113" t="s">
        <v>24042</v>
      </c>
      <c r="L3924" s="113">
        <v>85294432445</v>
      </c>
      <c r="M3924" s="113" t="s">
        <v>13663</v>
      </c>
      <c r="O3924" s="113" t="s">
        <v>11493</v>
      </c>
      <c r="P3924" s="113" t="s">
        <v>24043</v>
      </c>
      <c r="Q3924" s="113" t="s">
        <v>24044</v>
      </c>
      <c r="R3924" s="113">
        <v>15</v>
      </c>
      <c r="S3924" s="113" t="s">
        <v>13</v>
      </c>
      <c r="T3924" s="113" t="s">
        <v>24045</v>
      </c>
      <c r="U3924" s="113" t="s">
        <v>24046</v>
      </c>
      <c r="V3924" s="114">
        <v>40210</v>
      </c>
      <c r="W3924" s="114">
        <v>40179</v>
      </c>
      <c r="X3924" s="113" t="s">
        <v>24047</v>
      </c>
      <c r="Y3924" s="114">
        <v>40906</v>
      </c>
      <c r="Z3924" s="114">
        <v>40909</v>
      </c>
      <c r="AA3924" s="113">
        <v>23</v>
      </c>
      <c r="AB3924" s="113" t="s">
        <v>78</v>
      </c>
      <c r="AC3924" s="113">
        <v>33</v>
      </c>
      <c r="AD3924" s="113" t="s">
        <v>10</v>
      </c>
      <c r="AE3924" s="114">
        <v>45017</v>
      </c>
      <c r="AF3924" s="113">
        <v>11</v>
      </c>
      <c r="AG3924" s="113">
        <v>3</v>
      </c>
      <c r="AH3924" s="113" t="s">
        <v>16226</v>
      </c>
      <c r="AI3924" s="117" t="s">
        <v>302</v>
      </c>
      <c r="AK3924" s="114">
        <v>45017</v>
      </c>
      <c r="AL3924" s="113">
        <v>30</v>
      </c>
      <c r="AM3924" s="113" t="s">
        <v>9882</v>
      </c>
      <c r="AN3924" s="113" t="s">
        <v>16273</v>
      </c>
      <c r="AO3924" s="113" t="s">
        <v>107</v>
      </c>
      <c r="AP3924" s="113">
        <v>2008</v>
      </c>
      <c r="AQ3924" s="113" t="s">
        <v>8</v>
      </c>
      <c r="AR3924" s="113" t="s">
        <v>17702</v>
      </c>
      <c r="AS3924" s="113" t="s">
        <v>14</v>
      </c>
      <c r="AT3924" s="113" t="s">
        <v>14</v>
      </c>
      <c r="AU3924" s="113" t="s">
        <v>16229</v>
      </c>
      <c r="AV3924" s="113" t="s">
        <v>14</v>
      </c>
      <c r="AW3924" s="113" t="s">
        <v>14</v>
      </c>
    </row>
    <row r="3925" spans="1:49">
      <c r="A3925" s="116" t="s">
        <v>8746</v>
      </c>
      <c r="C3925" s="113" t="s">
        <v>8747</v>
      </c>
      <c r="E3925" s="113" t="s">
        <v>8748</v>
      </c>
      <c r="F3925" s="113" t="s">
        <v>877</v>
      </c>
      <c r="G3925" s="114">
        <v>31813</v>
      </c>
      <c r="H3925" s="113" t="s">
        <v>16230</v>
      </c>
      <c r="I3925" s="113" t="s">
        <v>9866</v>
      </c>
      <c r="J3925" s="113" t="s">
        <v>9872</v>
      </c>
      <c r="K3925" s="113" t="s">
        <v>21323</v>
      </c>
      <c r="L3925" s="113">
        <v>82217759207</v>
      </c>
      <c r="M3925" s="113" t="s">
        <v>14584</v>
      </c>
      <c r="O3925" s="113" t="s">
        <v>14585</v>
      </c>
      <c r="P3925" s="113" t="s">
        <v>21324</v>
      </c>
      <c r="Q3925" s="113" t="s">
        <v>21325</v>
      </c>
      <c r="R3925" s="113">
        <v>15</v>
      </c>
      <c r="S3925" s="113" t="s">
        <v>13</v>
      </c>
      <c r="T3925" s="113" t="s">
        <v>21326</v>
      </c>
      <c r="U3925" s="113" t="s">
        <v>21327</v>
      </c>
      <c r="V3925" s="114">
        <v>40179</v>
      </c>
      <c r="W3925" s="114">
        <v>40179</v>
      </c>
      <c r="X3925" s="113" t="s">
        <v>21328</v>
      </c>
      <c r="Y3925" s="114">
        <v>40906</v>
      </c>
      <c r="Z3925" s="114">
        <v>40909</v>
      </c>
      <c r="AA3925" s="113">
        <v>23</v>
      </c>
      <c r="AB3925" s="113" t="s">
        <v>78</v>
      </c>
      <c r="AC3925" s="113">
        <v>34</v>
      </c>
      <c r="AD3925" s="113" t="s">
        <v>18</v>
      </c>
      <c r="AE3925" s="114">
        <v>45566</v>
      </c>
      <c r="AF3925" s="113">
        <v>12</v>
      </c>
      <c r="AG3925" s="113">
        <v>9</v>
      </c>
      <c r="AH3925" s="113" t="s">
        <v>16226</v>
      </c>
      <c r="AI3925" s="117" t="s">
        <v>2025</v>
      </c>
      <c r="AK3925" s="114">
        <v>44652</v>
      </c>
      <c r="AL3925" s="113">
        <v>30</v>
      </c>
      <c r="AM3925" s="113" t="s">
        <v>9882</v>
      </c>
      <c r="AN3925" s="113" t="s">
        <v>16364</v>
      </c>
      <c r="AO3925" s="113" t="s">
        <v>100</v>
      </c>
      <c r="AP3925" s="113">
        <v>2009</v>
      </c>
      <c r="AQ3925" s="113" t="s">
        <v>8</v>
      </c>
      <c r="AR3925" s="113" t="s">
        <v>16421</v>
      </c>
      <c r="AS3925" s="113" t="s">
        <v>14</v>
      </c>
      <c r="AT3925" s="113" t="s">
        <v>14</v>
      </c>
      <c r="AU3925" s="113" t="s">
        <v>16229</v>
      </c>
      <c r="AV3925" s="113" t="s">
        <v>14</v>
      </c>
      <c r="AW3925" s="113" t="s">
        <v>14</v>
      </c>
    </row>
    <row r="3926" spans="1:49">
      <c r="A3926" s="116" t="s">
        <v>7813</v>
      </c>
      <c r="C3926" s="113" t="s">
        <v>7814</v>
      </c>
      <c r="E3926" s="113" t="s">
        <v>223</v>
      </c>
      <c r="F3926" s="113" t="s">
        <v>555</v>
      </c>
      <c r="G3926" s="114">
        <v>31813</v>
      </c>
      <c r="H3926" s="113" t="s">
        <v>16230</v>
      </c>
      <c r="I3926" s="113" t="s">
        <v>9866</v>
      </c>
      <c r="J3926" s="113" t="s">
        <v>9872</v>
      </c>
      <c r="K3926" s="113" t="s">
        <v>38803</v>
      </c>
      <c r="L3926" s="113">
        <v>85299442168</v>
      </c>
      <c r="M3926" s="113" t="s">
        <v>14894</v>
      </c>
      <c r="O3926" s="113" t="s">
        <v>14895</v>
      </c>
      <c r="P3926" s="113" t="s">
        <v>38804</v>
      </c>
      <c r="Q3926" s="113" t="s">
        <v>38805</v>
      </c>
      <c r="R3926" s="113">
        <v>15</v>
      </c>
      <c r="S3926" s="113" t="s">
        <v>1228</v>
      </c>
      <c r="T3926" s="113" t="s">
        <v>38806</v>
      </c>
      <c r="U3926" s="113" t="s">
        <v>38807</v>
      </c>
      <c r="V3926" s="114">
        <v>40581</v>
      </c>
      <c r="W3926" s="114">
        <v>40544</v>
      </c>
      <c r="X3926" s="113" t="s">
        <v>38808</v>
      </c>
      <c r="Y3926" s="114">
        <v>41271</v>
      </c>
      <c r="Z3926" s="114">
        <v>41275</v>
      </c>
      <c r="AA3926" s="113">
        <v>23</v>
      </c>
      <c r="AB3926" s="113" t="s">
        <v>78</v>
      </c>
      <c r="AC3926" s="113">
        <v>33</v>
      </c>
      <c r="AD3926" s="113" t="s">
        <v>10</v>
      </c>
      <c r="AE3926" s="114">
        <v>45017</v>
      </c>
      <c r="AF3926" s="113">
        <v>10</v>
      </c>
      <c r="AG3926" s="113">
        <v>3</v>
      </c>
      <c r="AH3926" s="113" t="s">
        <v>16226</v>
      </c>
      <c r="AI3926" s="117" t="s">
        <v>2025</v>
      </c>
      <c r="AK3926" s="114">
        <v>45017</v>
      </c>
      <c r="AL3926" s="113">
        <v>30</v>
      </c>
      <c r="AM3926" s="113" t="s">
        <v>9882</v>
      </c>
      <c r="AN3926" s="113" t="s">
        <v>16364</v>
      </c>
      <c r="AO3926" s="113" t="s">
        <v>100</v>
      </c>
      <c r="AP3926" s="113">
        <v>2008</v>
      </c>
      <c r="AQ3926" s="113" t="s">
        <v>8</v>
      </c>
      <c r="AR3926" s="113" t="s">
        <v>17533</v>
      </c>
      <c r="AS3926" s="113" t="s">
        <v>14</v>
      </c>
      <c r="AT3926" s="113" t="s">
        <v>14</v>
      </c>
      <c r="AU3926" s="113" t="s">
        <v>16229</v>
      </c>
      <c r="AV3926" s="113" t="s">
        <v>14</v>
      </c>
      <c r="AW3926" s="113" t="s">
        <v>14</v>
      </c>
    </row>
    <row r="3927" spans="1:49">
      <c r="A3927" s="116" t="s">
        <v>4309</v>
      </c>
      <c r="C3927" s="113" t="s">
        <v>4310</v>
      </c>
      <c r="E3927" s="113" t="s">
        <v>41</v>
      </c>
      <c r="F3927" s="113" t="s">
        <v>293</v>
      </c>
      <c r="G3927" s="114">
        <v>31816</v>
      </c>
      <c r="H3927" s="113" t="s">
        <v>16218</v>
      </c>
      <c r="I3927" s="113" t="s">
        <v>9866</v>
      </c>
      <c r="J3927" s="113" t="s">
        <v>9872</v>
      </c>
      <c r="K3927" s="113" t="s">
        <v>31160</v>
      </c>
      <c r="L3927" s="113">
        <v>82113518702</v>
      </c>
      <c r="M3927" s="113" t="s">
        <v>31161</v>
      </c>
      <c r="O3927" s="113" t="s">
        <v>14989</v>
      </c>
      <c r="P3927" s="113" t="s">
        <v>31162</v>
      </c>
      <c r="Q3927" s="113" t="s">
        <v>16244</v>
      </c>
      <c r="R3927" s="113">
        <v>15</v>
      </c>
      <c r="S3927" s="113" t="s">
        <v>13</v>
      </c>
      <c r="T3927" s="113" t="s">
        <v>31163</v>
      </c>
      <c r="U3927" s="113" t="s">
        <v>31164</v>
      </c>
      <c r="V3927" s="114">
        <v>43608</v>
      </c>
      <c r="W3927" s="114">
        <v>43525</v>
      </c>
      <c r="X3927" s="113" t="s">
        <v>29794</v>
      </c>
      <c r="Y3927" s="114">
        <v>43891</v>
      </c>
      <c r="Z3927" s="114">
        <v>43891</v>
      </c>
      <c r="AA3927" s="113">
        <v>31</v>
      </c>
      <c r="AB3927" s="113" t="s">
        <v>9</v>
      </c>
      <c r="AC3927" s="113">
        <v>32</v>
      </c>
      <c r="AD3927" s="113" t="s">
        <v>84</v>
      </c>
      <c r="AE3927" s="114">
        <v>45200</v>
      </c>
      <c r="AF3927" s="113">
        <v>4</v>
      </c>
      <c r="AG3927" s="113">
        <v>7</v>
      </c>
      <c r="AH3927" s="113" t="s">
        <v>16226</v>
      </c>
      <c r="AI3927" s="117" t="s">
        <v>9875</v>
      </c>
      <c r="AK3927" s="114">
        <v>43891</v>
      </c>
      <c r="AL3927" s="113">
        <v>40</v>
      </c>
      <c r="AM3927" s="113" t="s">
        <v>9870</v>
      </c>
      <c r="AN3927" s="113" t="s">
        <v>19574</v>
      </c>
      <c r="AO3927" s="113" t="s">
        <v>917</v>
      </c>
      <c r="AP3927" s="113">
        <v>2010</v>
      </c>
      <c r="AQ3927" s="113" t="s">
        <v>2436</v>
      </c>
      <c r="AR3927" s="113" t="s">
        <v>22785</v>
      </c>
      <c r="AS3927" s="113" t="s">
        <v>14</v>
      </c>
      <c r="AT3927" s="113" t="s">
        <v>14</v>
      </c>
      <c r="AU3927" s="113" t="s">
        <v>16229</v>
      </c>
      <c r="AV3927" s="113" t="s">
        <v>14</v>
      </c>
      <c r="AW3927" s="113" t="s">
        <v>14</v>
      </c>
    </row>
    <row r="3928" spans="1:49">
      <c r="A3928" s="116" t="s">
        <v>5527</v>
      </c>
      <c r="C3928" s="113" t="s">
        <v>5528</v>
      </c>
      <c r="E3928" s="113" t="s">
        <v>74</v>
      </c>
      <c r="F3928" s="113" t="s">
        <v>8</v>
      </c>
      <c r="G3928" s="114">
        <v>31819</v>
      </c>
      <c r="H3928" s="113" t="s">
        <v>16218</v>
      </c>
      <c r="I3928" s="113" t="s">
        <v>9866</v>
      </c>
      <c r="J3928" s="113" t="s">
        <v>9867</v>
      </c>
      <c r="K3928" s="113" t="s">
        <v>18321</v>
      </c>
      <c r="L3928" s="113">
        <v>6282217716952</v>
      </c>
      <c r="M3928" s="113" t="s">
        <v>11324</v>
      </c>
      <c r="O3928" s="113" t="s">
        <v>18322</v>
      </c>
      <c r="P3928" s="113" t="s">
        <v>18323</v>
      </c>
      <c r="Q3928" s="113" t="s">
        <v>18324</v>
      </c>
      <c r="R3928" s="113">
        <v>15</v>
      </c>
      <c r="S3928" s="113" t="s">
        <v>13</v>
      </c>
      <c r="T3928" s="113" t="s">
        <v>18325</v>
      </c>
      <c r="U3928" s="113" t="s">
        <v>18326</v>
      </c>
      <c r="V3928" s="114">
        <v>40581</v>
      </c>
      <c r="W3928" s="114">
        <v>40544</v>
      </c>
      <c r="X3928" s="113" t="s">
        <v>18327</v>
      </c>
      <c r="Y3928" s="114">
        <v>41271</v>
      </c>
      <c r="Z3928" s="114">
        <v>41275</v>
      </c>
      <c r="AA3928" s="113">
        <v>31</v>
      </c>
      <c r="AB3928" s="113" t="s">
        <v>9</v>
      </c>
      <c r="AC3928" s="113">
        <v>32</v>
      </c>
      <c r="AD3928" s="113" t="s">
        <v>84</v>
      </c>
      <c r="AE3928" s="114">
        <v>45017</v>
      </c>
      <c r="AF3928" s="113">
        <v>12</v>
      </c>
      <c r="AG3928" s="113">
        <v>3</v>
      </c>
      <c r="AH3928" s="113" t="s">
        <v>16226</v>
      </c>
      <c r="AI3928" s="117" t="s">
        <v>9875</v>
      </c>
      <c r="AK3928" s="114">
        <v>41275</v>
      </c>
      <c r="AL3928" s="113">
        <v>40</v>
      </c>
      <c r="AM3928" s="113" t="s">
        <v>9870</v>
      </c>
      <c r="AN3928" s="113" t="s">
        <v>16670</v>
      </c>
      <c r="AO3928" s="113" t="s">
        <v>94</v>
      </c>
      <c r="AP3928" s="113">
        <v>2010</v>
      </c>
      <c r="AQ3928" s="113" t="s">
        <v>2307</v>
      </c>
      <c r="AR3928" s="113" t="s">
        <v>18328</v>
      </c>
      <c r="AS3928" s="113" t="s">
        <v>14</v>
      </c>
      <c r="AT3928" s="113" t="s">
        <v>14</v>
      </c>
      <c r="AU3928" s="113" t="s">
        <v>16229</v>
      </c>
      <c r="AV3928" s="113" t="s">
        <v>14</v>
      </c>
    </row>
    <row r="3929" spans="1:49">
      <c r="A3929" s="116" t="s">
        <v>1233</v>
      </c>
      <c r="C3929" s="113" t="s">
        <v>1234</v>
      </c>
      <c r="E3929" s="113" t="s">
        <v>41</v>
      </c>
      <c r="F3929" s="113" t="s">
        <v>8</v>
      </c>
      <c r="G3929" s="114">
        <v>31821</v>
      </c>
      <c r="H3929" s="113" t="s">
        <v>16218</v>
      </c>
      <c r="I3929" s="113" t="s">
        <v>9866</v>
      </c>
      <c r="J3929" s="113" t="s">
        <v>9872</v>
      </c>
      <c r="K3929" s="113" t="s">
        <v>22859</v>
      </c>
      <c r="L3929" s="113">
        <v>85256607287</v>
      </c>
      <c r="M3929" s="113" t="s">
        <v>10614</v>
      </c>
      <c r="N3929" s="113" t="s">
        <v>16242</v>
      </c>
      <c r="O3929" s="113" t="s">
        <v>10615</v>
      </c>
      <c r="P3929" s="113" t="s">
        <v>22860</v>
      </c>
      <c r="Q3929" s="113" t="s">
        <v>16244</v>
      </c>
      <c r="R3929" s="113">
        <v>15</v>
      </c>
      <c r="S3929" s="113" t="s">
        <v>13</v>
      </c>
      <c r="T3929" s="113" t="s">
        <v>22861</v>
      </c>
      <c r="U3929" s="113" t="s">
        <v>22862</v>
      </c>
      <c r="V3929" s="114">
        <v>44186</v>
      </c>
      <c r="W3929" s="114">
        <v>44166</v>
      </c>
      <c r="X3929" s="113" t="s">
        <v>22863</v>
      </c>
      <c r="Y3929" s="114">
        <v>44593</v>
      </c>
      <c r="Z3929" s="114">
        <v>44593</v>
      </c>
      <c r="AA3929" s="113">
        <v>31</v>
      </c>
      <c r="AB3929" s="113" t="s">
        <v>9</v>
      </c>
      <c r="AC3929" s="113">
        <v>31</v>
      </c>
      <c r="AD3929" s="113" t="s">
        <v>9</v>
      </c>
      <c r="AE3929" s="114">
        <v>44166</v>
      </c>
      <c r="AF3929" s="113">
        <v>0</v>
      </c>
      <c r="AG3929" s="113">
        <v>0</v>
      </c>
      <c r="AH3929" s="113" t="s">
        <v>16226</v>
      </c>
      <c r="AI3929" s="117" t="s">
        <v>9875</v>
      </c>
      <c r="AK3929" s="114">
        <v>44563</v>
      </c>
      <c r="AL3929" s="113">
        <v>40</v>
      </c>
      <c r="AM3929" s="113" t="s">
        <v>9870</v>
      </c>
      <c r="AN3929" s="113" t="s">
        <v>22864</v>
      </c>
      <c r="AO3929" s="113" t="s">
        <v>701</v>
      </c>
      <c r="AP3929" s="113">
        <v>2011</v>
      </c>
      <c r="AQ3929" s="113" t="s">
        <v>8</v>
      </c>
      <c r="AR3929" s="113" t="s">
        <v>17648</v>
      </c>
      <c r="AS3929" s="113" t="s">
        <v>14</v>
      </c>
      <c r="AT3929" s="113" t="s">
        <v>14</v>
      </c>
      <c r="AU3929" s="113" t="s">
        <v>16229</v>
      </c>
      <c r="AV3929" s="113" t="s">
        <v>14</v>
      </c>
    </row>
    <row r="3930" spans="1:49">
      <c r="A3930" s="116" t="s">
        <v>6284</v>
      </c>
      <c r="C3930" s="113" t="s">
        <v>6285</v>
      </c>
      <c r="E3930" s="113" t="s">
        <v>41</v>
      </c>
      <c r="F3930" s="113" t="s">
        <v>8</v>
      </c>
      <c r="G3930" s="114">
        <v>31833</v>
      </c>
      <c r="H3930" s="113" t="s">
        <v>16230</v>
      </c>
      <c r="I3930" s="113" t="s">
        <v>9866</v>
      </c>
      <c r="J3930" s="113" t="s">
        <v>9872</v>
      </c>
      <c r="K3930" s="113" t="s">
        <v>40293</v>
      </c>
      <c r="L3930" s="113">
        <v>81241446253</v>
      </c>
      <c r="M3930" s="113" t="s">
        <v>40294</v>
      </c>
      <c r="O3930" s="113" t="s">
        <v>12303</v>
      </c>
      <c r="P3930" s="113" t="s">
        <v>40295</v>
      </c>
      <c r="Q3930" s="113" t="s">
        <v>40296</v>
      </c>
      <c r="R3930" s="113">
        <v>15</v>
      </c>
      <c r="S3930" s="113" t="s">
        <v>13</v>
      </c>
      <c r="T3930" s="113" t="s">
        <v>40297</v>
      </c>
      <c r="U3930" s="113" t="s">
        <v>40298</v>
      </c>
      <c r="V3930" s="114">
        <v>39965</v>
      </c>
      <c r="W3930" s="114">
        <v>39904</v>
      </c>
      <c r="X3930" s="113" t="s">
        <v>40299</v>
      </c>
      <c r="Y3930" s="114">
        <v>40542</v>
      </c>
      <c r="Z3930" s="114">
        <v>40544</v>
      </c>
      <c r="AA3930" s="113">
        <v>22</v>
      </c>
      <c r="AB3930" s="113" t="s">
        <v>25</v>
      </c>
      <c r="AC3930" s="113">
        <v>32</v>
      </c>
      <c r="AD3930" s="113" t="s">
        <v>84</v>
      </c>
      <c r="AE3930" s="114">
        <v>45017</v>
      </c>
      <c r="AF3930" s="113">
        <v>12</v>
      </c>
      <c r="AG3930" s="113">
        <v>6</v>
      </c>
      <c r="AH3930" s="113" t="s">
        <v>16226</v>
      </c>
      <c r="AI3930" s="117" t="s">
        <v>9875</v>
      </c>
      <c r="AK3930" s="114">
        <v>45120</v>
      </c>
      <c r="AL3930" s="113">
        <v>40</v>
      </c>
      <c r="AM3930" s="113" t="s">
        <v>9870</v>
      </c>
      <c r="AN3930" s="113" t="s">
        <v>16561</v>
      </c>
      <c r="AO3930" s="113" t="s">
        <v>42</v>
      </c>
      <c r="AP3930" s="113">
        <v>2019</v>
      </c>
      <c r="AQ3930" s="113" t="s">
        <v>8</v>
      </c>
      <c r="AR3930" s="113" t="s">
        <v>18708</v>
      </c>
      <c r="AS3930" s="113" t="s">
        <v>14</v>
      </c>
      <c r="AT3930" s="113" t="s">
        <v>14</v>
      </c>
      <c r="AU3930" s="113" t="s">
        <v>16229</v>
      </c>
      <c r="AV3930" s="113" t="s">
        <v>14</v>
      </c>
      <c r="AW3930" s="113" t="s">
        <v>14</v>
      </c>
    </row>
    <row r="3931" spans="1:49">
      <c r="A3931" s="116" t="s">
        <v>597</v>
      </c>
      <c r="C3931" s="113" t="s">
        <v>598</v>
      </c>
      <c r="E3931" s="113" t="s">
        <v>26522</v>
      </c>
      <c r="F3931" s="113" t="s">
        <v>8</v>
      </c>
      <c r="G3931" s="114">
        <v>31833</v>
      </c>
      <c r="H3931" s="113" t="s">
        <v>16218</v>
      </c>
      <c r="I3931" s="113" t="s">
        <v>9866</v>
      </c>
      <c r="J3931" s="113" t="s">
        <v>9872</v>
      </c>
      <c r="K3931" s="113" t="s">
        <v>26523</v>
      </c>
      <c r="L3931" s="113">
        <v>85241278486</v>
      </c>
      <c r="M3931" s="113" t="s">
        <v>13746</v>
      </c>
      <c r="O3931" s="113" t="s">
        <v>26524</v>
      </c>
      <c r="P3931" s="113" t="s">
        <v>26525</v>
      </c>
      <c r="Q3931" s="113" t="s">
        <v>26526</v>
      </c>
      <c r="R3931" s="113">
        <v>15</v>
      </c>
      <c r="S3931" s="113" t="s">
        <v>13</v>
      </c>
      <c r="T3931" s="113" t="s">
        <v>26527</v>
      </c>
      <c r="U3931" s="113" t="s">
        <v>26528</v>
      </c>
      <c r="V3931" s="114">
        <v>40179</v>
      </c>
      <c r="W3931" s="114">
        <v>40179</v>
      </c>
      <c r="X3931" s="113" t="s">
        <v>26529</v>
      </c>
      <c r="Y3931" s="114">
        <v>40906</v>
      </c>
      <c r="Z3931" s="114">
        <v>40909</v>
      </c>
      <c r="AA3931" s="113">
        <v>23</v>
      </c>
      <c r="AB3931" s="113" t="s">
        <v>78</v>
      </c>
      <c r="AC3931" s="113">
        <v>32</v>
      </c>
      <c r="AD3931" s="113" t="s">
        <v>84</v>
      </c>
      <c r="AE3931" s="114">
        <v>43739</v>
      </c>
      <c r="AF3931" s="113">
        <v>7</v>
      </c>
      <c r="AG3931" s="113">
        <v>9</v>
      </c>
      <c r="AH3931" s="113" t="s">
        <v>16226</v>
      </c>
      <c r="AI3931" s="117" t="s">
        <v>302</v>
      </c>
      <c r="AK3931" s="114">
        <v>45627</v>
      </c>
      <c r="AL3931" s="113">
        <v>40</v>
      </c>
      <c r="AM3931" s="113" t="s">
        <v>9870</v>
      </c>
      <c r="AN3931" s="113" t="s">
        <v>21743</v>
      </c>
      <c r="AO3931" s="113" t="s">
        <v>1238</v>
      </c>
      <c r="AP3931" s="113">
        <v>2023</v>
      </c>
      <c r="AQ3931" s="113" t="s">
        <v>8</v>
      </c>
      <c r="AR3931" s="113" t="s">
        <v>17475</v>
      </c>
      <c r="AS3931" s="113" t="s">
        <v>14</v>
      </c>
      <c r="AT3931" s="113" t="s">
        <v>14</v>
      </c>
      <c r="AU3931" s="113" t="s">
        <v>16229</v>
      </c>
      <c r="AV3931" s="113" t="s">
        <v>14</v>
      </c>
    </row>
    <row r="3932" spans="1:49">
      <c r="A3932" s="116" t="s">
        <v>8672</v>
      </c>
      <c r="C3932" s="113" t="s">
        <v>8673</v>
      </c>
      <c r="E3932" s="113" t="s">
        <v>41</v>
      </c>
      <c r="F3932" s="113" t="s">
        <v>8</v>
      </c>
      <c r="G3932" s="114">
        <v>31837</v>
      </c>
      <c r="H3932" s="113" t="s">
        <v>16230</v>
      </c>
      <c r="I3932" s="113" t="s">
        <v>9866</v>
      </c>
      <c r="J3932" s="113" t="s">
        <v>9867</v>
      </c>
      <c r="K3932" s="113" t="s">
        <v>18591</v>
      </c>
      <c r="M3932" s="113" t="s">
        <v>12311</v>
      </c>
      <c r="O3932" s="113" t="s">
        <v>12312</v>
      </c>
      <c r="P3932" s="113" t="s">
        <v>18592</v>
      </c>
      <c r="Q3932" s="113" t="s">
        <v>18593</v>
      </c>
      <c r="R3932" s="113">
        <v>15</v>
      </c>
      <c r="S3932" s="113" t="s">
        <v>13</v>
      </c>
      <c r="T3932" s="113" t="s">
        <v>18594</v>
      </c>
      <c r="U3932" s="113" t="s">
        <v>18595</v>
      </c>
      <c r="V3932" s="114">
        <v>40946</v>
      </c>
      <c r="W3932" s="114">
        <v>40544</v>
      </c>
      <c r="X3932" s="113" t="s">
        <v>18596</v>
      </c>
      <c r="Y3932" s="114">
        <v>41271</v>
      </c>
      <c r="Z3932" s="114">
        <v>41275</v>
      </c>
      <c r="AA3932" s="113">
        <v>22</v>
      </c>
      <c r="AB3932" s="113" t="s">
        <v>25</v>
      </c>
      <c r="AC3932" s="113">
        <v>31</v>
      </c>
      <c r="AD3932" s="113" t="s">
        <v>9</v>
      </c>
      <c r="AE3932" s="114">
        <v>44835</v>
      </c>
      <c r="AF3932" s="113">
        <v>14</v>
      </c>
      <c r="AG3932" s="113">
        <v>9</v>
      </c>
      <c r="AH3932" s="113" t="s">
        <v>16226</v>
      </c>
      <c r="AI3932" s="117" t="s">
        <v>9875</v>
      </c>
      <c r="AK3932" s="114">
        <v>44835</v>
      </c>
      <c r="AL3932" s="113">
        <v>40</v>
      </c>
      <c r="AM3932" s="113" t="s">
        <v>9870</v>
      </c>
      <c r="AN3932" s="113" t="s">
        <v>16561</v>
      </c>
      <c r="AO3932" s="113" t="s">
        <v>42</v>
      </c>
      <c r="AP3932" s="113">
        <v>2021</v>
      </c>
      <c r="AQ3932" s="113" t="s">
        <v>8</v>
      </c>
      <c r="AR3932" s="113" t="s">
        <v>18597</v>
      </c>
      <c r="AS3932" s="113" t="s">
        <v>14</v>
      </c>
      <c r="AT3932" s="113" t="s">
        <v>14</v>
      </c>
      <c r="AU3932" s="113" t="s">
        <v>16229</v>
      </c>
      <c r="AV3932" s="113" t="s">
        <v>14</v>
      </c>
      <c r="AW3932" s="113" t="s">
        <v>14</v>
      </c>
    </row>
    <row r="3933" spans="1:49">
      <c r="A3933" s="116" t="s">
        <v>3478</v>
      </c>
      <c r="C3933" s="113" t="s">
        <v>911</v>
      </c>
      <c r="E3933" s="113" t="s">
        <v>103</v>
      </c>
      <c r="F3933" s="113" t="s">
        <v>8</v>
      </c>
      <c r="G3933" s="114">
        <v>31842</v>
      </c>
      <c r="H3933" s="113" t="s">
        <v>16230</v>
      </c>
      <c r="I3933" s="113" t="s">
        <v>9866</v>
      </c>
      <c r="J3933" s="113" t="s">
        <v>9872</v>
      </c>
      <c r="K3933" s="113" t="s">
        <v>45008</v>
      </c>
      <c r="L3933" s="113">
        <v>8114547652</v>
      </c>
      <c r="M3933" s="113" t="s">
        <v>13756</v>
      </c>
      <c r="O3933" s="113" t="s">
        <v>13757</v>
      </c>
      <c r="P3933" s="113" t="s">
        <v>45009</v>
      </c>
      <c r="Q3933" s="113" t="s">
        <v>45010</v>
      </c>
      <c r="R3933" s="113">
        <v>15</v>
      </c>
      <c r="S3933" s="113" t="s">
        <v>13</v>
      </c>
      <c r="T3933" s="113" t="s">
        <v>45011</v>
      </c>
      <c r="U3933" s="113" t="s">
        <v>45012</v>
      </c>
      <c r="V3933" s="114">
        <v>40179</v>
      </c>
      <c r="W3933" s="114">
        <v>40179</v>
      </c>
      <c r="X3933" s="113" t="s">
        <v>45013</v>
      </c>
      <c r="Y3933" s="114">
        <v>40906</v>
      </c>
      <c r="Z3933" s="114">
        <v>40909</v>
      </c>
      <c r="AA3933" s="113">
        <v>23</v>
      </c>
      <c r="AB3933" s="113" t="s">
        <v>78</v>
      </c>
      <c r="AC3933" s="113">
        <v>32</v>
      </c>
      <c r="AD3933" s="113" t="s">
        <v>84</v>
      </c>
      <c r="AE3933" s="114">
        <v>44652</v>
      </c>
      <c r="AF3933" s="113">
        <v>10</v>
      </c>
      <c r="AG3933" s="113">
        <v>3</v>
      </c>
      <c r="AH3933" s="113" t="s">
        <v>16226</v>
      </c>
      <c r="AI3933" s="117" t="s">
        <v>406</v>
      </c>
      <c r="AK3933" s="114">
        <v>42826</v>
      </c>
      <c r="AL3933" s="113">
        <v>30</v>
      </c>
      <c r="AM3933" s="113" t="s">
        <v>9882</v>
      </c>
      <c r="AN3933" s="113" t="s">
        <v>16273</v>
      </c>
      <c r="AO3933" s="113" t="s">
        <v>107</v>
      </c>
      <c r="AP3933" s="113">
        <v>2008</v>
      </c>
      <c r="AQ3933" s="113" t="s">
        <v>8</v>
      </c>
      <c r="AR3933" s="113" t="s">
        <v>16274</v>
      </c>
      <c r="AS3933" s="113" t="s">
        <v>14</v>
      </c>
      <c r="AT3933" s="113" t="s">
        <v>14</v>
      </c>
      <c r="AU3933" s="113" t="s">
        <v>16229</v>
      </c>
      <c r="AV3933" s="113" t="s">
        <v>14</v>
      </c>
      <c r="AW3933" s="113" t="s">
        <v>14</v>
      </c>
    </row>
    <row r="3934" spans="1:49">
      <c r="A3934" s="116" t="s">
        <v>6929</v>
      </c>
      <c r="C3934" s="113" t="s">
        <v>2046</v>
      </c>
      <c r="E3934" s="113" t="s">
        <v>738</v>
      </c>
      <c r="F3934" s="113" t="s">
        <v>37</v>
      </c>
      <c r="G3934" s="114">
        <v>31842</v>
      </c>
      <c r="H3934" s="113" t="s">
        <v>16230</v>
      </c>
      <c r="I3934" s="113" t="s">
        <v>9866</v>
      </c>
      <c r="J3934" s="113" t="s">
        <v>9872</v>
      </c>
      <c r="K3934" s="113" t="s">
        <v>18329</v>
      </c>
      <c r="L3934" s="113">
        <v>85377773302</v>
      </c>
      <c r="M3934" s="113" t="s">
        <v>14136</v>
      </c>
      <c r="N3934" s="113" t="s">
        <v>16242</v>
      </c>
      <c r="O3934" s="113" t="s">
        <v>13384</v>
      </c>
      <c r="P3934" s="113" t="s">
        <v>16244</v>
      </c>
      <c r="Q3934" s="113" t="s">
        <v>16244</v>
      </c>
      <c r="R3934" s="113">
        <v>15</v>
      </c>
      <c r="S3934" s="113" t="s">
        <v>13</v>
      </c>
      <c r="T3934" s="113" t="s">
        <v>18330</v>
      </c>
      <c r="U3934" s="113" t="s">
        <v>18331</v>
      </c>
      <c r="V3934" s="114">
        <v>43608</v>
      </c>
      <c r="W3934" s="114">
        <v>43709</v>
      </c>
      <c r="X3934" s="113" t="s">
        <v>18332</v>
      </c>
      <c r="Y3934" s="114">
        <v>43891</v>
      </c>
      <c r="Z3934" s="114">
        <v>43891</v>
      </c>
      <c r="AA3934" s="113">
        <v>31</v>
      </c>
      <c r="AB3934" s="113" t="s">
        <v>9</v>
      </c>
      <c r="AC3934" s="113">
        <v>32</v>
      </c>
      <c r="AD3934" s="113" t="s">
        <v>84</v>
      </c>
      <c r="AE3934" s="114">
        <v>44835</v>
      </c>
      <c r="AF3934" s="113">
        <v>3</v>
      </c>
      <c r="AG3934" s="113">
        <v>1</v>
      </c>
      <c r="AH3934" s="113" t="s">
        <v>16226</v>
      </c>
      <c r="AI3934" s="117" t="s">
        <v>10916</v>
      </c>
      <c r="AK3934" s="114">
        <v>45627</v>
      </c>
      <c r="AL3934" s="113">
        <v>40</v>
      </c>
      <c r="AM3934" s="113" t="s">
        <v>9870</v>
      </c>
      <c r="AN3934" s="113" t="s">
        <v>18333</v>
      </c>
      <c r="AO3934" s="113" t="s">
        <v>572</v>
      </c>
      <c r="AP3934" s="113">
        <v>2010</v>
      </c>
      <c r="AQ3934" s="113" t="s">
        <v>5236</v>
      </c>
      <c r="AR3934" s="113" t="s">
        <v>19217</v>
      </c>
      <c r="AS3934" s="113" t="s">
        <v>14</v>
      </c>
      <c r="AT3934" s="113" t="s">
        <v>14</v>
      </c>
      <c r="AU3934" s="113" t="s">
        <v>16229</v>
      </c>
      <c r="AV3934" s="113" t="s">
        <v>14</v>
      </c>
    </row>
    <row r="3935" spans="1:49">
      <c r="A3935" s="116" t="s">
        <v>2641</v>
      </c>
      <c r="C3935" s="113" t="s">
        <v>2642</v>
      </c>
      <c r="E3935" s="113" t="s">
        <v>2643</v>
      </c>
      <c r="F3935" s="113" t="s">
        <v>8</v>
      </c>
      <c r="G3935" s="114">
        <v>31863</v>
      </c>
      <c r="H3935" s="113" t="s">
        <v>16230</v>
      </c>
      <c r="I3935" s="113" t="s">
        <v>9866</v>
      </c>
      <c r="J3935" s="113" t="s">
        <v>9872</v>
      </c>
      <c r="K3935" s="113" t="s">
        <v>21037</v>
      </c>
      <c r="L3935" s="113">
        <v>82188861033</v>
      </c>
      <c r="M3935" s="113" t="s">
        <v>45510</v>
      </c>
      <c r="O3935" s="113" t="s">
        <v>21038</v>
      </c>
      <c r="P3935" s="113" t="s">
        <v>21039</v>
      </c>
      <c r="Q3935" s="113" t="s">
        <v>21040</v>
      </c>
      <c r="R3935" s="113">
        <v>15</v>
      </c>
      <c r="S3935" s="113" t="s">
        <v>13</v>
      </c>
      <c r="T3935" s="113" t="s">
        <v>21041</v>
      </c>
      <c r="U3935" s="113" t="s">
        <v>21042</v>
      </c>
      <c r="V3935" s="114">
        <v>40581</v>
      </c>
      <c r="W3935" s="114">
        <v>40544</v>
      </c>
      <c r="X3935" s="113" t="s">
        <v>21043</v>
      </c>
      <c r="Y3935" s="114">
        <v>41271</v>
      </c>
      <c r="Z3935" s="114">
        <v>41275</v>
      </c>
      <c r="AA3935" s="113">
        <v>31</v>
      </c>
      <c r="AB3935" s="113" t="s">
        <v>9</v>
      </c>
      <c r="AC3935" s="113">
        <v>33</v>
      </c>
      <c r="AD3935" s="113" t="s">
        <v>10</v>
      </c>
      <c r="AE3935" s="114">
        <v>43922</v>
      </c>
      <c r="AF3935" s="113">
        <v>9</v>
      </c>
      <c r="AG3935" s="113">
        <v>3</v>
      </c>
      <c r="AH3935" s="113" t="s">
        <v>16226</v>
      </c>
      <c r="AI3935" s="117" t="s">
        <v>9891</v>
      </c>
      <c r="AK3935" s="114">
        <v>44193</v>
      </c>
      <c r="AL3935" s="113">
        <v>40</v>
      </c>
      <c r="AM3935" s="113" t="s">
        <v>9870</v>
      </c>
      <c r="AN3935" s="113" t="s">
        <v>18157</v>
      </c>
      <c r="AO3935" s="113" t="s">
        <v>795</v>
      </c>
      <c r="AP3935" s="113">
        <v>2009</v>
      </c>
      <c r="AQ3935" s="113" t="s">
        <v>5236</v>
      </c>
      <c r="AR3935" s="113" t="s">
        <v>17158</v>
      </c>
      <c r="AS3935" s="113" t="s">
        <v>14</v>
      </c>
      <c r="AT3935" s="113" t="s">
        <v>14</v>
      </c>
      <c r="AU3935" s="113" t="s">
        <v>16229</v>
      </c>
      <c r="AV3935" s="113" t="s">
        <v>14</v>
      </c>
    </row>
    <row r="3936" spans="1:49">
      <c r="A3936" s="116" t="s">
        <v>3679</v>
      </c>
      <c r="C3936" s="113" t="s">
        <v>3680</v>
      </c>
      <c r="E3936" s="113" t="s">
        <v>41</v>
      </c>
      <c r="F3936" s="113" t="s">
        <v>8</v>
      </c>
      <c r="G3936" s="114">
        <v>31865</v>
      </c>
      <c r="H3936" s="113" t="s">
        <v>16218</v>
      </c>
      <c r="I3936" s="113" t="s">
        <v>9866</v>
      </c>
      <c r="J3936" s="113" t="s">
        <v>9867</v>
      </c>
      <c r="K3936" s="113" t="s">
        <v>39271</v>
      </c>
      <c r="L3936" s="113">
        <v>85242462003</v>
      </c>
      <c r="M3936" s="113" t="s">
        <v>39272</v>
      </c>
      <c r="O3936" s="113" t="s">
        <v>39273</v>
      </c>
      <c r="P3936" s="113" t="s">
        <v>39274</v>
      </c>
      <c r="Q3936" s="113" t="s">
        <v>39275</v>
      </c>
      <c r="R3936" s="113">
        <v>15</v>
      </c>
      <c r="S3936" s="113" t="s">
        <v>13</v>
      </c>
      <c r="T3936" s="113" t="s">
        <v>39276</v>
      </c>
      <c r="U3936" s="113" t="s">
        <v>39277</v>
      </c>
      <c r="V3936" s="114">
        <v>40179</v>
      </c>
      <c r="W3936" s="114">
        <v>40179</v>
      </c>
      <c r="X3936" s="113" t="s">
        <v>39278</v>
      </c>
      <c r="Y3936" s="114">
        <v>40906</v>
      </c>
      <c r="Z3936" s="114">
        <v>40909</v>
      </c>
      <c r="AA3936" s="113">
        <v>22</v>
      </c>
      <c r="AB3936" s="113" t="s">
        <v>25</v>
      </c>
      <c r="AC3936" s="113">
        <v>32</v>
      </c>
      <c r="AD3936" s="113" t="s">
        <v>84</v>
      </c>
      <c r="AE3936" s="114">
        <v>45017</v>
      </c>
      <c r="AF3936" s="113">
        <v>11</v>
      </c>
      <c r="AG3936" s="113">
        <v>3</v>
      </c>
      <c r="AH3936" s="113" t="s">
        <v>16226</v>
      </c>
      <c r="AI3936" s="117" t="s">
        <v>9875</v>
      </c>
      <c r="AK3936" s="114">
        <v>44013</v>
      </c>
      <c r="AL3936" s="113">
        <v>40</v>
      </c>
      <c r="AM3936" s="113" t="s">
        <v>9870</v>
      </c>
      <c r="AN3936" s="113" t="s">
        <v>16561</v>
      </c>
      <c r="AO3936" s="113" t="s">
        <v>42</v>
      </c>
      <c r="AP3936" s="113">
        <v>2019</v>
      </c>
      <c r="AQ3936" s="113" t="s">
        <v>9889</v>
      </c>
      <c r="AR3936" s="113" t="s">
        <v>16919</v>
      </c>
      <c r="AS3936" s="113" t="s">
        <v>14</v>
      </c>
      <c r="AT3936" s="113" t="s">
        <v>14</v>
      </c>
      <c r="AU3936" s="113" t="s">
        <v>16229</v>
      </c>
      <c r="AV3936" s="113" t="s">
        <v>14</v>
      </c>
      <c r="AW3936" s="113" t="s">
        <v>14</v>
      </c>
    </row>
    <row r="3937" spans="1:49">
      <c r="A3937" s="116" t="s">
        <v>7076</v>
      </c>
      <c r="C3937" s="113" t="s">
        <v>7077</v>
      </c>
      <c r="E3937" s="113" t="s">
        <v>74</v>
      </c>
      <c r="F3937" s="113" t="s">
        <v>1073</v>
      </c>
      <c r="G3937" s="114">
        <v>31865</v>
      </c>
      <c r="H3937" s="113" t="s">
        <v>16230</v>
      </c>
      <c r="I3937" s="113" t="s">
        <v>9866</v>
      </c>
      <c r="J3937" s="113" t="s">
        <v>9872</v>
      </c>
      <c r="K3937" s="113" t="s">
        <v>25219</v>
      </c>
      <c r="L3937" s="113">
        <v>81261247533</v>
      </c>
      <c r="M3937" s="113" t="s">
        <v>25220</v>
      </c>
      <c r="O3937" s="113" t="s">
        <v>14727</v>
      </c>
      <c r="P3937" s="113" t="s">
        <v>25221</v>
      </c>
      <c r="Q3937" s="113" t="s">
        <v>25222</v>
      </c>
      <c r="R3937" s="113">
        <v>15</v>
      </c>
      <c r="S3937" s="113" t="s">
        <v>13</v>
      </c>
      <c r="T3937" s="113" t="s">
        <v>25223</v>
      </c>
      <c r="U3937" s="113" t="s">
        <v>25224</v>
      </c>
      <c r="V3937" s="114">
        <v>40581</v>
      </c>
      <c r="W3937" s="114">
        <v>40544</v>
      </c>
      <c r="X3937" s="113" t="s">
        <v>25225</v>
      </c>
      <c r="Y3937" s="114">
        <v>41271</v>
      </c>
      <c r="Z3937" s="114">
        <v>41275</v>
      </c>
      <c r="AA3937" s="113">
        <v>31</v>
      </c>
      <c r="AB3937" s="113" t="s">
        <v>9</v>
      </c>
      <c r="AC3937" s="113">
        <v>31</v>
      </c>
      <c r="AD3937" s="113" t="s">
        <v>9</v>
      </c>
      <c r="AE3937" s="114">
        <v>40544</v>
      </c>
      <c r="AF3937" s="113">
        <v>2</v>
      </c>
      <c r="AG3937" s="113">
        <v>0</v>
      </c>
      <c r="AH3937" s="113" t="s">
        <v>16226</v>
      </c>
      <c r="AI3937" s="117" t="s">
        <v>9875</v>
      </c>
      <c r="AK3937" s="114">
        <v>42005</v>
      </c>
      <c r="AL3937" s="113">
        <v>40</v>
      </c>
      <c r="AM3937" s="113" t="s">
        <v>9870</v>
      </c>
      <c r="AN3937" s="113" t="s">
        <v>16670</v>
      </c>
      <c r="AO3937" s="113" t="s">
        <v>94</v>
      </c>
      <c r="AP3937" s="113">
        <v>2010</v>
      </c>
      <c r="AQ3937" s="113" t="s">
        <v>9871</v>
      </c>
      <c r="AR3937" s="113" t="s">
        <v>17398</v>
      </c>
      <c r="AS3937" s="113" t="s">
        <v>14</v>
      </c>
      <c r="AT3937" s="113" t="s">
        <v>14</v>
      </c>
      <c r="AU3937" s="113" t="s">
        <v>16229</v>
      </c>
      <c r="AV3937" s="113" t="s">
        <v>14</v>
      </c>
    </row>
    <row r="3938" spans="1:49">
      <c r="A3938" s="116" t="s">
        <v>7034</v>
      </c>
      <c r="C3938" s="113" t="s">
        <v>7035</v>
      </c>
      <c r="E3938" s="113" t="s">
        <v>41</v>
      </c>
      <c r="F3938" s="113" t="s">
        <v>8</v>
      </c>
      <c r="G3938" s="114">
        <v>31870</v>
      </c>
      <c r="H3938" s="113" t="s">
        <v>16230</v>
      </c>
      <c r="I3938" s="113" t="s">
        <v>9866</v>
      </c>
      <c r="J3938" s="113" t="s">
        <v>9872</v>
      </c>
      <c r="K3938" s="113" t="s">
        <v>19259</v>
      </c>
      <c r="L3938" s="113">
        <v>85255120091</v>
      </c>
      <c r="M3938" s="113" t="s">
        <v>46230</v>
      </c>
      <c r="O3938" s="113" t="s">
        <v>12306</v>
      </c>
      <c r="P3938" s="113" t="s">
        <v>19260</v>
      </c>
      <c r="Q3938" s="113" t="s">
        <v>19261</v>
      </c>
      <c r="R3938" s="113">
        <v>15</v>
      </c>
      <c r="S3938" s="113" t="s">
        <v>13</v>
      </c>
      <c r="T3938" s="113" t="s">
        <v>19262</v>
      </c>
      <c r="U3938" s="113" t="s">
        <v>19263</v>
      </c>
      <c r="V3938" s="114">
        <v>39965</v>
      </c>
      <c r="W3938" s="114">
        <v>39904</v>
      </c>
      <c r="X3938" s="113" t="s">
        <v>19264</v>
      </c>
      <c r="Y3938" s="114">
        <v>40542</v>
      </c>
      <c r="Z3938" s="114">
        <v>40544</v>
      </c>
      <c r="AA3938" s="113">
        <v>22</v>
      </c>
      <c r="AB3938" s="113" t="s">
        <v>25</v>
      </c>
      <c r="AC3938" s="113">
        <v>32</v>
      </c>
      <c r="AD3938" s="113" t="s">
        <v>84</v>
      </c>
      <c r="AE3938" s="114">
        <v>44470</v>
      </c>
      <c r="AF3938" s="113">
        <v>10</v>
      </c>
      <c r="AG3938" s="113">
        <v>6</v>
      </c>
      <c r="AH3938" s="113" t="s">
        <v>16226</v>
      </c>
      <c r="AI3938" s="117" t="s">
        <v>9891</v>
      </c>
      <c r="AK3938" s="114">
        <v>45323</v>
      </c>
      <c r="AL3938" s="113">
        <v>40</v>
      </c>
      <c r="AM3938" s="113" t="s">
        <v>9870</v>
      </c>
      <c r="AN3938" s="113" t="s">
        <v>16561</v>
      </c>
      <c r="AO3938" s="113" t="s">
        <v>42</v>
      </c>
      <c r="AP3938" s="113">
        <v>2020</v>
      </c>
      <c r="AQ3938" s="113" t="s">
        <v>8</v>
      </c>
      <c r="AR3938" s="113" t="s">
        <v>19265</v>
      </c>
      <c r="AS3938" s="113" t="s">
        <v>14</v>
      </c>
      <c r="AT3938" s="113" t="s">
        <v>14</v>
      </c>
      <c r="AU3938" s="113" t="s">
        <v>16229</v>
      </c>
      <c r="AV3938" s="113" t="s">
        <v>14</v>
      </c>
    </row>
    <row r="3939" spans="1:49">
      <c r="A3939" s="116" t="s">
        <v>6143</v>
      </c>
      <c r="C3939" s="113" t="s">
        <v>6144</v>
      </c>
      <c r="E3939" s="113" t="s">
        <v>41</v>
      </c>
      <c r="F3939" s="113" t="s">
        <v>6145</v>
      </c>
      <c r="G3939" s="114">
        <v>31870</v>
      </c>
      <c r="H3939" s="113" t="s">
        <v>16230</v>
      </c>
      <c r="I3939" s="113" t="s">
        <v>9866</v>
      </c>
      <c r="J3939" s="113" t="s">
        <v>9872</v>
      </c>
      <c r="K3939" s="113" t="s">
        <v>26866</v>
      </c>
      <c r="L3939" s="113">
        <v>85242578089</v>
      </c>
      <c r="M3939" s="113" t="s">
        <v>14818</v>
      </c>
      <c r="N3939" s="113" t="s">
        <v>16242</v>
      </c>
      <c r="O3939" s="113" t="s">
        <v>14819</v>
      </c>
      <c r="P3939" s="113" t="s">
        <v>16244</v>
      </c>
      <c r="Q3939" s="113" t="s">
        <v>16244</v>
      </c>
      <c r="R3939" s="113">
        <v>15</v>
      </c>
      <c r="S3939" s="113" t="s">
        <v>13</v>
      </c>
      <c r="T3939" s="113" t="s">
        <v>26867</v>
      </c>
      <c r="U3939" s="113" t="s">
        <v>26868</v>
      </c>
      <c r="V3939" s="114">
        <v>44186</v>
      </c>
      <c r="W3939" s="114">
        <v>44166</v>
      </c>
      <c r="X3939" s="113" t="s">
        <v>26869</v>
      </c>
      <c r="Y3939" s="114">
        <v>44593</v>
      </c>
      <c r="Z3939" s="114">
        <v>44593</v>
      </c>
      <c r="AA3939" s="113">
        <v>31</v>
      </c>
      <c r="AB3939" s="113" t="s">
        <v>9</v>
      </c>
      <c r="AC3939" s="113">
        <v>31</v>
      </c>
      <c r="AD3939" s="113" t="s">
        <v>9</v>
      </c>
      <c r="AE3939" s="114">
        <v>44166</v>
      </c>
      <c r="AF3939" s="113">
        <v>0</v>
      </c>
      <c r="AG3939" s="113">
        <v>0</v>
      </c>
      <c r="AH3939" s="113" t="s">
        <v>16226</v>
      </c>
      <c r="AI3939" s="117" t="s">
        <v>9875</v>
      </c>
      <c r="AK3939" s="114">
        <v>44593</v>
      </c>
      <c r="AL3939" s="113">
        <v>40</v>
      </c>
      <c r="AM3939" s="113" t="s">
        <v>9870</v>
      </c>
      <c r="AN3939" s="113" t="s">
        <v>26680</v>
      </c>
      <c r="AO3939" s="113" t="s">
        <v>227</v>
      </c>
      <c r="AP3939" s="113">
        <v>2012</v>
      </c>
      <c r="AQ3939" s="113" t="s">
        <v>8</v>
      </c>
      <c r="AR3939" s="113" t="s">
        <v>22847</v>
      </c>
      <c r="AS3939" s="113" t="s">
        <v>14</v>
      </c>
      <c r="AT3939" s="113" t="s">
        <v>14</v>
      </c>
      <c r="AU3939" s="113" t="s">
        <v>16229</v>
      </c>
      <c r="AV3939" s="113" t="s">
        <v>14</v>
      </c>
    </row>
    <row r="3940" spans="1:49">
      <c r="A3940" s="116" t="s">
        <v>4562</v>
      </c>
      <c r="B3940" s="113">
        <v>570020258</v>
      </c>
      <c r="C3940" s="113" t="s">
        <v>4563</v>
      </c>
      <c r="E3940" s="113" t="s">
        <v>30</v>
      </c>
      <c r="F3940" s="113" t="s">
        <v>8</v>
      </c>
      <c r="G3940" s="114">
        <v>31871</v>
      </c>
      <c r="H3940" s="113" t="s">
        <v>16230</v>
      </c>
      <c r="I3940" s="113" t="s">
        <v>9866</v>
      </c>
      <c r="J3940" s="113" t="s">
        <v>9872</v>
      </c>
      <c r="K3940" s="113" t="s">
        <v>21713</v>
      </c>
      <c r="L3940" s="113">
        <v>81245311701</v>
      </c>
      <c r="M3940" s="113" t="s">
        <v>13125</v>
      </c>
      <c r="O3940" s="113" t="s">
        <v>13126</v>
      </c>
      <c r="P3940" s="113" t="s">
        <v>21714</v>
      </c>
      <c r="Q3940" s="113" t="s">
        <v>21715</v>
      </c>
      <c r="R3940" s="113">
        <v>15</v>
      </c>
      <c r="S3940" s="113" t="s">
        <v>13</v>
      </c>
      <c r="T3940" s="113" t="s">
        <v>21716</v>
      </c>
      <c r="U3940" s="113" t="s">
        <v>21717</v>
      </c>
      <c r="V3940" s="114">
        <v>38852</v>
      </c>
      <c r="W3940" s="114">
        <v>38808</v>
      </c>
      <c r="X3940" s="113" t="s">
        <v>21718</v>
      </c>
      <c r="Y3940" s="114">
        <v>39230</v>
      </c>
      <c r="Z3940" s="114">
        <v>39234</v>
      </c>
      <c r="AA3940" s="113">
        <v>21</v>
      </c>
      <c r="AB3940" s="113" t="s">
        <v>24</v>
      </c>
      <c r="AC3940" s="113">
        <v>33</v>
      </c>
      <c r="AD3940" s="113" t="s">
        <v>10</v>
      </c>
      <c r="AE3940" s="114">
        <v>44287</v>
      </c>
      <c r="AF3940" s="113">
        <v>10</v>
      </c>
      <c r="AG3940" s="113">
        <v>0</v>
      </c>
      <c r="AH3940" s="113" t="s">
        <v>16263</v>
      </c>
      <c r="AI3940" s="117" t="s">
        <v>75</v>
      </c>
      <c r="AK3940" s="114">
        <v>44924</v>
      </c>
      <c r="AL3940" s="113">
        <v>40</v>
      </c>
      <c r="AM3940" s="113" t="s">
        <v>9870</v>
      </c>
      <c r="AN3940" s="113" t="s">
        <v>16468</v>
      </c>
      <c r="AO3940" s="113" t="s">
        <v>31</v>
      </c>
      <c r="AP3940" s="113">
        <v>2011</v>
      </c>
      <c r="AQ3940" s="113" t="s">
        <v>8</v>
      </c>
      <c r="AR3940" s="113" t="s">
        <v>36297</v>
      </c>
      <c r="AS3940" s="113" t="s">
        <v>14</v>
      </c>
      <c r="AT3940" s="113" t="s">
        <v>14</v>
      </c>
      <c r="AU3940" s="113" t="s">
        <v>16229</v>
      </c>
      <c r="AV3940" s="113" t="s">
        <v>14</v>
      </c>
      <c r="AW3940" s="113" t="s">
        <v>14</v>
      </c>
    </row>
    <row r="3941" spans="1:49">
      <c r="A3941" s="116" t="s">
        <v>9649</v>
      </c>
      <c r="C3941" s="113" t="s">
        <v>9650</v>
      </c>
      <c r="E3941" s="113" t="s">
        <v>586</v>
      </c>
      <c r="F3941" s="113" t="s">
        <v>23</v>
      </c>
      <c r="G3941" s="114">
        <v>31871</v>
      </c>
      <c r="H3941" s="113" t="s">
        <v>16230</v>
      </c>
      <c r="I3941" s="113" t="s">
        <v>9866</v>
      </c>
      <c r="J3941" s="113" t="s">
        <v>9867</v>
      </c>
      <c r="K3941" s="113" t="s">
        <v>35572</v>
      </c>
      <c r="L3941" s="113">
        <v>85241222241</v>
      </c>
      <c r="M3941" s="113" t="s">
        <v>15600</v>
      </c>
      <c r="O3941" s="113" t="s">
        <v>35573</v>
      </c>
      <c r="P3941" s="113" t="s">
        <v>35574</v>
      </c>
      <c r="Q3941" s="113" t="s">
        <v>35575</v>
      </c>
      <c r="R3941" s="113">
        <v>15</v>
      </c>
      <c r="S3941" s="113" t="s">
        <v>13</v>
      </c>
      <c r="T3941" s="113" t="s">
        <v>35576</v>
      </c>
      <c r="U3941" s="113" t="s">
        <v>35577</v>
      </c>
      <c r="V3941" s="114">
        <v>40210</v>
      </c>
      <c r="W3941" s="114">
        <v>40179</v>
      </c>
      <c r="X3941" s="113" t="s">
        <v>35578</v>
      </c>
      <c r="Y3941" s="114">
        <v>40906</v>
      </c>
      <c r="Z3941" s="114">
        <v>40909</v>
      </c>
      <c r="AA3941" s="113">
        <v>23</v>
      </c>
      <c r="AB3941" s="113" t="s">
        <v>78</v>
      </c>
      <c r="AC3941" s="113">
        <v>33</v>
      </c>
      <c r="AD3941" s="113" t="s">
        <v>10</v>
      </c>
      <c r="AE3941" s="114">
        <v>45383</v>
      </c>
      <c r="AF3941" s="113">
        <v>12</v>
      </c>
      <c r="AG3941" s="113">
        <v>3</v>
      </c>
      <c r="AH3941" s="113" t="s">
        <v>16226</v>
      </c>
      <c r="AI3941" s="117" t="s">
        <v>410</v>
      </c>
      <c r="AK3941" s="114">
        <v>45324</v>
      </c>
      <c r="AL3941" s="113">
        <v>40</v>
      </c>
      <c r="AM3941" s="113" t="s">
        <v>9870</v>
      </c>
      <c r="AN3941" s="113" t="s">
        <v>21065</v>
      </c>
      <c r="AO3941" s="113" t="s">
        <v>588</v>
      </c>
      <c r="AP3941" s="113">
        <v>2020</v>
      </c>
      <c r="AQ3941" s="113" t="s">
        <v>8</v>
      </c>
      <c r="AR3941" s="113" t="s">
        <v>16437</v>
      </c>
      <c r="AS3941" s="113" t="s">
        <v>14</v>
      </c>
      <c r="AT3941" s="113" t="s">
        <v>14</v>
      </c>
      <c r="AU3941" s="113" t="s">
        <v>16229</v>
      </c>
      <c r="AV3941" s="113" t="s">
        <v>14</v>
      </c>
    </row>
    <row r="3942" spans="1:49">
      <c r="A3942" s="116" t="s">
        <v>403</v>
      </c>
      <c r="C3942" s="113" t="s">
        <v>404</v>
      </c>
      <c r="E3942" s="113" t="s">
        <v>405</v>
      </c>
      <c r="F3942" s="113" t="s">
        <v>8</v>
      </c>
      <c r="G3942" s="114">
        <v>31875</v>
      </c>
      <c r="H3942" s="113" t="s">
        <v>16230</v>
      </c>
      <c r="I3942" s="113" t="s">
        <v>9866</v>
      </c>
      <c r="J3942" s="113" t="s">
        <v>9867</v>
      </c>
      <c r="K3942" s="113" t="s">
        <v>44917</v>
      </c>
      <c r="L3942" s="113">
        <v>82259595378</v>
      </c>
      <c r="M3942" s="113" t="s">
        <v>13743</v>
      </c>
      <c r="O3942" s="113" t="s">
        <v>13744</v>
      </c>
      <c r="P3942" s="113" t="s">
        <v>44918</v>
      </c>
      <c r="Q3942" s="113" t="s">
        <v>44919</v>
      </c>
      <c r="R3942" s="113">
        <v>15</v>
      </c>
      <c r="S3942" s="113" t="s">
        <v>13</v>
      </c>
      <c r="T3942" s="113" t="s">
        <v>44920</v>
      </c>
      <c r="U3942" s="113" t="s">
        <v>44921</v>
      </c>
      <c r="V3942" s="114">
        <v>40210</v>
      </c>
      <c r="W3942" s="114">
        <v>40179</v>
      </c>
      <c r="X3942" s="113" t="s">
        <v>44922</v>
      </c>
      <c r="Y3942" s="114">
        <v>40906</v>
      </c>
      <c r="Z3942" s="114">
        <v>40909</v>
      </c>
      <c r="AA3942" s="113">
        <v>23</v>
      </c>
      <c r="AB3942" s="113" t="s">
        <v>78</v>
      </c>
      <c r="AC3942" s="113">
        <v>33</v>
      </c>
      <c r="AD3942" s="113" t="s">
        <v>10</v>
      </c>
      <c r="AE3942" s="114">
        <v>45017</v>
      </c>
      <c r="AF3942" s="113">
        <v>11</v>
      </c>
      <c r="AG3942" s="113">
        <v>3</v>
      </c>
      <c r="AH3942" s="113" t="s">
        <v>16226</v>
      </c>
      <c r="AI3942" s="117" t="s">
        <v>302</v>
      </c>
      <c r="AK3942" s="114">
        <v>45017</v>
      </c>
      <c r="AL3942" s="113">
        <v>30</v>
      </c>
      <c r="AM3942" s="113" t="s">
        <v>9882</v>
      </c>
      <c r="AN3942" s="113" t="s">
        <v>16273</v>
      </c>
      <c r="AO3942" s="113" t="s">
        <v>107</v>
      </c>
      <c r="AP3942" s="113">
        <v>2008</v>
      </c>
      <c r="AQ3942" s="113" t="s">
        <v>8</v>
      </c>
      <c r="AR3942" s="113" t="s">
        <v>19824</v>
      </c>
      <c r="AS3942" s="113" t="s">
        <v>14</v>
      </c>
      <c r="AT3942" s="113" t="s">
        <v>14</v>
      </c>
      <c r="AU3942" s="113" t="s">
        <v>16229</v>
      </c>
      <c r="AV3942" s="113" t="s">
        <v>14</v>
      </c>
      <c r="AW3942" s="113" t="s">
        <v>14</v>
      </c>
    </row>
    <row r="3943" spans="1:49">
      <c r="A3943" s="116" t="s">
        <v>1200</v>
      </c>
      <c r="C3943" s="113" t="s">
        <v>1201</v>
      </c>
      <c r="E3943" s="113" t="s">
        <v>103</v>
      </c>
      <c r="F3943" s="113" t="s">
        <v>8</v>
      </c>
      <c r="G3943" s="114">
        <v>31877</v>
      </c>
      <c r="H3943" s="113" t="s">
        <v>16230</v>
      </c>
      <c r="I3943" s="113" t="s">
        <v>9866</v>
      </c>
      <c r="J3943" s="113" t="s">
        <v>9872</v>
      </c>
      <c r="K3943" s="113" t="s">
        <v>39738</v>
      </c>
      <c r="L3943" s="113">
        <v>82247720500</v>
      </c>
      <c r="M3943" s="113" t="s">
        <v>13685</v>
      </c>
      <c r="O3943" s="113" t="s">
        <v>13705</v>
      </c>
      <c r="P3943" s="113" t="s">
        <v>23722</v>
      </c>
      <c r="Q3943" s="113" t="s">
        <v>39739</v>
      </c>
      <c r="R3943" s="113">
        <v>15</v>
      </c>
      <c r="S3943" s="113" t="s">
        <v>13</v>
      </c>
      <c r="T3943" s="113" t="s">
        <v>39740</v>
      </c>
      <c r="U3943" s="113" t="s">
        <v>39741</v>
      </c>
      <c r="V3943" s="114">
        <v>40581</v>
      </c>
      <c r="W3943" s="114">
        <v>40544</v>
      </c>
      <c r="X3943" s="113" t="s">
        <v>39742</v>
      </c>
      <c r="Y3943" s="114">
        <v>41271</v>
      </c>
      <c r="Z3943" s="114">
        <v>41275</v>
      </c>
      <c r="AA3943" s="113">
        <v>23</v>
      </c>
      <c r="AB3943" s="113" t="s">
        <v>78</v>
      </c>
      <c r="AC3943" s="113">
        <v>32</v>
      </c>
      <c r="AD3943" s="113" t="s">
        <v>84</v>
      </c>
      <c r="AE3943" s="114">
        <v>44105</v>
      </c>
      <c r="AF3943" s="113">
        <v>7</v>
      </c>
      <c r="AG3943" s="113">
        <v>9</v>
      </c>
      <c r="AH3943" s="113" t="s">
        <v>16226</v>
      </c>
      <c r="AI3943" s="117" t="s">
        <v>104</v>
      </c>
      <c r="AK3943" s="114">
        <v>43983</v>
      </c>
      <c r="AL3943" s="113">
        <v>30</v>
      </c>
      <c r="AM3943" s="113" t="s">
        <v>9882</v>
      </c>
      <c r="AN3943" s="113" t="s">
        <v>16273</v>
      </c>
      <c r="AO3943" s="113" t="s">
        <v>107</v>
      </c>
      <c r="AP3943" s="113">
        <v>2009</v>
      </c>
      <c r="AQ3943" s="113" t="s">
        <v>8</v>
      </c>
      <c r="AR3943" s="113" t="s">
        <v>17533</v>
      </c>
      <c r="AS3943" s="113" t="s">
        <v>14</v>
      </c>
      <c r="AT3943" s="113" t="s">
        <v>14</v>
      </c>
      <c r="AU3943" s="113" t="s">
        <v>16229</v>
      </c>
      <c r="AV3943" s="113" t="s">
        <v>14</v>
      </c>
      <c r="AW3943" s="113" t="s">
        <v>14</v>
      </c>
    </row>
    <row r="3944" spans="1:49">
      <c r="A3944" s="116" t="s">
        <v>2269</v>
      </c>
      <c r="C3944" s="113" t="s">
        <v>2270</v>
      </c>
      <c r="E3944" s="113" t="s">
        <v>103</v>
      </c>
      <c r="F3944" s="113" t="s">
        <v>8</v>
      </c>
      <c r="G3944" s="114">
        <v>31879</v>
      </c>
      <c r="H3944" s="113" t="s">
        <v>16218</v>
      </c>
      <c r="I3944" s="113" t="s">
        <v>9866</v>
      </c>
      <c r="J3944" s="113" t="s">
        <v>9872</v>
      </c>
      <c r="K3944" s="113" t="s">
        <v>23765</v>
      </c>
      <c r="L3944" s="113">
        <v>82349847325</v>
      </c>
      <c r="M3944" s="113" t="s">
        <v>23766</v>
      </c>
      <c r="O3944" s="113" t="s">
        <v>13649</v>
      </c>
      <c r="P3944" s="113" t="s">
        <v>23767</v>
      </c>
      <c r="Q3944" s="113" t="s">
        <v>23768</v>
      </c>
      <c r="R3944" s="113">
        <v>15</v>
      </c>
      <c r="S3944" s="113" t="s">
        <v>13</v>
      </c>
      <c r="T3944" s="113" t="s">
        <v>23769</v>
      </c>
      <c r="U3944" s="113" t="s">
        <v>23770</v>
      </c>
      <c r="V3944" s="114">
        <v>39965</v>
      </c>
      <c r="W3944" s="114">
        <v>39904</v>
      </c>
      <c r="X3944" s="113" t="s">
        <v>23771</v>
      </c>
      <c r="Y3944" s="114">
        <v>40542</v>
      </c>
      <c r="Z3944" s="114">
        <v>40544</v>
      </c>
      <c r="AA3944" s="113">
        <v>23</v>
      </c>
      <c r="AB3944" s="113" t="s">
        <v>78</v>
      </c>
      <c r="AC3944" s="113">
        <v>34</v>
      </c>
      <c r="AD3944" s="113" t="s">
        <v>18</v>
      </c>
      <c r="AE3944" s="114">
        <v>45200</v>
      </c>
      <c r="AF3944" s="113">
        <v>12</v>
      </c>
      <c r="AG3944" s="113">
        <v>6</v>
      </c>
      <c r="AH3944" s="113" t="s">
        <v>16226</v>
      </c>
      <c r="AI3944" s="117" t="s">
        <v>302</v>
      </c>
      <c r="AK3944" s="114">
        <v>44287</v>
      </c>
      <c r="AL3944" s="113">
        <v>30</v>
      </c>
      <c r="AM3944" s="113" t="s">
        <v>9882</v>
      </c>
      <c r="AN3944" s="113" t="s">
        <v>16273</v>
      </c>
      <c r="AO3944" s="113" t="s">
        <v>107</v>
      </c>
      <c r="AP3944" s="113">
        <v>2008</v>
      </c>
      <c r="AQ3944" s="113" t="s">
        <v>8</v>
      </c>
      <c r="AR3944" s="113" t="s">
        <v>16274</v>
      </c>
      <c r="AS3944" s="113" t="s">
        <v>14</v>
      </c>
      <c r="AT3944" s="113" t="s">
        <v>14</v>
      </c>
      <c r="AU3944" s="113" t="s">
        <v>16229</v>
      </c>
      <c r="AV3944" s="113" t="s">
        <v>14</v>
      </c>
      <c r="AW3944" s="113" t="s">
        <v>14</v>
      </c>
    </row>
    <row r="3945" spans="1:49">
      <c r="A3945" s="116" t="s">
        <v>7872</v>
      </c>
      <c r="C3945" s="113" t="s">
        <v>7873</v>
      </c>
      <c r="E3945" s="113" t="s">
        <v>103</v>
      </c>
      <c r="F3945" s="113" t="s">
        <v>2076</v>
      </c>
      <c r="G3945" s="114">
        <v>31879</v>
      </c>
      <c r="H3945" s="113" t="s">
        <v>16230</v>
      </c>
      <c r="I3945" s="113" t="s">
        <v>9866</v>
      </c>
      <c r="J3945" s="113" t="s">
        <v>9872</v>
      </c>
      <c r="K3945" s="113" t="s">
        <v>44935</v>
      </c>
      <c r="L3945" s="113">
        <v>82293614722</v>
      </c>
      <c r="M3945" s="113" t="s">
        <v>15699</v>
      </c>
      <c r="O3945" s="113" t="s">
        <v>10462</v>
      </c>
      <c r="P3945" s="113" t="s">
        <v>44936</v>
      </c>
      <c r="Q3945" s="113" t="s">
        <v>44937</v>
      </c>
      <c r="R3945" s="113">
        <v>15</v>
      </c>
      <c r="S3945" s="113" t="s">
        <v>13</v>
      </c>
      <c r="T3945" s="113" t="s">
        <v>44938</v>
      </c>
      <c r="U3945" s="113" t="s">
        <v>44939</v>
      </c>
      <c r="V3945" s="114">
        <v>40210</v>
      </c>
      <c r="W3945" s="114">
        <v>40179</v>
      </c>
      <c r="X3945" s="113" t="s">
        <v>44940</v>
      </c>
      <c r="Y3945" s="114">
        <v>40906</v>
      </c>
      <c r="Z3945" s="114">
        <v>40909</v>
      </c>
      <c r="AA3945" s="113">
        <v>23</v>
      </c>
      <c r="AB3945" s="113" t="s">
        <v>78</v>
      </c>
      <c r="AC3945" s="113">
        <v>33</v>
      </c>
      <c r="AD3945" s="113" t="s">
        <v>10</v>
      </c>
      <c r="AE3945" s="114">
        <v>44652</v>
      </c>
      <c r="AF3945" s="113">
        <v>10</v>
      </c>
      <c r="AG3945" s="113">
        <v>3</v>
      </c>
      <c r="AH3945" s="113" t="s">
        <v>16226</v>
      </c>
      <c r="AI3945" s="117" t="s">
        <v>302</v>
      </c>
      <c r="AK3945" s="114">
        <v>44652</v>
      </c>
      <c r="AL3945" s="113">
        <v>30</v>
      </c>
      <c r="AM3945" s="113" t="s">
        <v>9882</v>
      </c>
      <c r="AN3945" s="113" t="s">
        <v>16273</v>
      </c>
      <c r="AO3945" s="113" t="s">
        <v>107</v>
      </c>
      <c r="AP3945" s="113">
        <v>2008</v>
      </c>
      <c r="AQ3945" s="113" t="s">
        <v>8</v>
      </c>
      <c r="AR3945" s="113" t="s">
        <v>18188</v>
      </c>
      <c r="AS3945" s="113" t="s">
        <v>14</v>
      </c>
      <c r="AT3945" s="113" t="s">
        <v>14</v>
      </c>
      <c r="AU3945" s="113" t="s">
        <v>16229</v>
      </c>
      <c r="AV3945" s="113" t="s">
        <v>14</v>
      </c>
      <c r="AW3945" s="113" t="s">
        <v>14</v>
      </c>
    </row>
    <row r="3946" spans="1:49">
      <c r="A3946" s="116" t="s">
        <v>8242</v>
      </c>
      <c r="C3946" s="113" t="s">
        <v>8243</v>
      </c>
      <c r="E3946" s="113" t="s">
        <v>824</v>
      </c>
      <c r="F3946" s="113" t="s">
        <v>8</v>
      </c>
      <c r="G3946" s="114">
        <v>31883</v>
      </c>
      <c r="H3946" s="113" t="s">
        <v>16230</v>
      </c>
      <c r="I3946" s="113" t="s">
        <v>9866</v>
      </c>
      <c r="J3946" s="113" t="s">
        <v>9867</v>
      </c>
      <c r="K3946" s="113" t="s">
        <v>23902</v>
      </c>
      <c r="L3946" s="113">
        <v>82236230196</v>
      </c>
      <c r="M3946" s="113" t="s">
        <v>11986</v>
      </c>
      <c r="N3946" s="113" t="s">
        <v>16242</v>
      </c>
      <c r="O3946" s="113" t="s">
        <v>11987</v>
      </c>
      <c r="P3946" s="113" t="s">
        <v>23903</v>
      </c>
      <c r="Q3946" s="113" t="s">
        <v>23904</v>
      </c>
      <c r="R3946" s="113">
        <v>15</v>
      </c>
      <c r="S3946" s="113" t="s">
        <v>13</v>
      </c>
      <c r="T3946" s="113" t="s">
        <v>23905</v>
      </c>
      <c r="U3946" s="113" t="s">
        <v>23906</v>
      </c>
      <c r="V3946" s="114">
        <v>40179</v>
      </c>
      <c r="W3946" s="114">
        <v>40179</v>
      </c>
      <c r="X3946" s="113" t="s">
        <v>23907</v>
      </c>
      <c r="Y3946" s="114">
        <v>40906</v>
      </c>
      <c r="Z3946" s="114">
        <v>40909</v>
      </c>
      <c r="AA3946" s="113">
        <v>23</v>
      </c>
      <c r="AB3946" s="113" t="s">
        <v>78</v>
      </c>
      <c r="AC3946" s="113">
        <v>33</v>
      </c>
      <c r="AD3946" s="113" t="s">
        <v>10</v>
      </c>
      <c r="AE3946" s="114">
        <v>44835</v>
      </c>
      <c r="AF3946" s="113">
        <v>10</v>
      </c>
      <c r="AG3946" s="113">
        <v>9</v>
      </c>
      <c r="AH3946" s="113" t="s">
        <v>16226</v>
      </c>
      <c r="AI3946" s="117" t="s">
        <v>10991</v>
      </c>
      <c r="AK3946" s="114">
        <v>44835</v>
      </c>
      <c r="AL3946" s="113">
        <v>40</v>
      </c>
      <c r="AM3946" s="113" t="s">
        <v>9870</v>
      </c>
      <c r="AN3946" s="113" t="s">
        <v>23823</v>
      </c>
      <c r="AO3946" s="113" t="s">
        <v>825</v>
      </c>
      <c r="AP3946" s="113">
        <v>2015</v>
      </c>
      <c r="AQ3946" s="113" t="s">
        <v>8</v>
      </c>
      <c r="AR3946" s="113" t="s">
        <v>19217</v>
      </c>
      <c r="AS3946" s="113" t="s">
        <v>14</v>
      </c>
      <c r="AT3946" s="113" t="s">
        <v>14</v>
      </c>
      <c r="AU3946" s="113" t="s">
        <v>16229</v>
      </c>
      <c r="AV3946" s="113" t="s">
        <v>14</v>
      </c>
      <c r="AW3946" s="113" t="s">
        <v>14</v>
      </c>
    </row>
    <row r="3947" spans="1:49">
      <c r="A3947" s="116" t="s">
        <v>8550</v>
      </c>
      <c r="C3947" s="113" t="s">
        <v>8551</v>
      </c>
      <c r="E3947" s="113" t="s">
        <v>19094</v>
      </c>
      <c r="F3947" s="113" t="s">
        <v>8</v>
      </c>
      <c r="G3947" s="114">
        <v>31888</v>
      </c>
      <c r="H3947" s="113" t="s">
        <v>16230</v>
      </c>
      <c r="I3947" s="113" t="s">
        <v>9866</v>
      </c>
      <c r="J3947" s="113" t="s">
        <v>9872</v>
      </c>
      <c r="K3947" s="113" t="s">
        <v>26449</v>
      </c>
      <c r="L3947" s="113">
        <v>82271080908</v>
      </c>
      <c r="M3947" s="113" t="s">
        <v>26450</v>
      </c>
      <c r="O3947" s="113" t="s">
        <v>13740</v>
      </c>
      <c r="P3947" s="113" t="s">
        <v>26451</v>
      </c>
      <c r="Q3947" s="113" t="s">
        <v>26452</v>
      </c>
      <c r="R3947" s="113">
        <v>15</v>
      </c>
      <c r="S3947" s="113" t="s">
        <v>13</v>
      </c>
      <c r="T3947" s="113" t="s">
        <v>26453</v>
      </c>
      <c r="U3947" s="113" t="s">
        <v>26454</v>
      </c>
      <c r="V3947" s="114">
        <v>40210</v>
      </c>
      <c r="W3947" s="114">
        <v>40179</v>
      </c>
      <c r="X3947" s="113" t="s">
        <v>26455</v>
      </c>
      <c r="Y3947" s="114">
        <v>40906</v>
      </c>
      <c r="Z3947" s="114">
        <v>40909</v>
      </c>
      <c r="AA3947" s="113">
        <v>23</v>
      </c>
      <c r="AB3947" s="113" t="s">
        <v>78</v>
      </c>
      <c r="AC3947" s="113">
        <v>31</v>
      </c>
      <c r="AD3947" s="113" t="s">
        <v>9</v>
      </c>
      <c r="AE3947" s="114">
        <v>42826</v>
      </c>
      <c r="AF3947" s="113">
        <v>5</v>
      </c>
      <c r="AG3947" s="113">
        <v>3</v>
      </c>
      <c r="AH3947" s="113" t="s">
        <v>16226</v>
      </c>
      <c r="AI3947" s="117" t="s">
        <v>85</v>
      </c>
      <c r="AK3947" s="114">
        <v>45627</v>
      </c>
      <c r="AL3947" s="113">
        <v>40</v>
      </c>
      <c r="AM3947" s="113" t="s">
        <v>9870</v>
      </c>
      <c r="AN3947" s="113" t="s">
        <v>17474</v>
      </c>
      <c r="AO3947" s="113" t="s">
        <v>1512</v>
      </c>
      <c r="AP3947" s="113">
        <v>2022</v>
      </c>
      <c r="AQ3947" s="113" t="s">
        <v>8</v>
      </c>
      <c r="AR3947" s="113" t="s">
        <v>16437</v>
      </c>
      <c r="AS3947" s="113" t="s">
        <v>14</v>
      </c>
      <c r="AT3947" s="113" t="s">
        <v>14</v>
      </c>
      <c r="AU3947" s="113" t="s">
        <v>16229</v>
      </c>
      <c r="AV3947" s="113" t="s">
        <v>14</v>
      </c>
    </row>
    <row r="3948" spans="1:49">
      <c r="A3948" s="116" t="s">
        <v>14271</v>
      </c>
      <c r="C3948" s="113" t="s">
        <v>14272</v>
      </c>
      <c r="E3948" s="113" t="s">
        <v>223</v>
      </c>
      <c r="F3948" s="113" t="s">
        <v>37</v>
      </c>
      <c r="G3948" s="114">
        <v>31888</v>
      </c>
      <c r="H3948" s="113" t="s">
        <v>16230</v>
      </c>
      <c r="I3948" s="113" t="s">
        <v>9866</v>
      </c>
      <c r="J3948" s="113" t="s">
        <v>9872</v>
      </c>
      <c r="K3948" s="113" t="s">
        <v>39003</v>
      </c>
      <c r="L3948" s="113">
        <v>62811456384</v>
      </c>
      <c r="M3948" s="113" t="s">
        <v>14273</v>
      </c>
      <c r="O3948" s="113" t="s">
        <v>39004</v>
      </c>
      <c r="P3948" s="113" t="s">
        <v>39005</v>
      </c>
      <c r="Q3948" s="113" t="s">
        <v>39006</v>
      </c>
      <c r="R3948" s="113">
        <v>15</v>
      </c>
      <c r="S3948" s="113" t="s">
        <v>1228</v>
      </c>
      <c r="T3948" s="113" t="s">
        <v>39007</v>
      </c>
      <c r="U3948" s="113" t="s">
        <v>39008</v>
      </c>
      <c r="V3948" s="114">
        <v>40630</v>
      </c>
      <c r="W3948" s="114">
        <v>40544</v>
      </c>
      <c r="X3948" s="113" t="s">
        <v>39009</v>
      </c>
      <c r="Z3948" s="114">
        <v>41275</v>
      </c>
      <c r="AA3948" s="113">
        <v>23</v>
      </c>
      <c r="AB3948" s="113" t="s">
        <v>78</v>
      </c>
      <c r="AC3948" s="113">
        <v>32</v>
      </c>
      <c r="AD3948" s="113" t="s">
        <v>84</v>
      </c>
      <c r="AE3948" s="114">
        <v>44287</v>
      </c>
      <c r="AF3948" s="113">
        <v>8</v>
      </c>
      <c r="AG3948" s="113">
        <v>3</v>
      </c>
      <c r="AH3948" s="113" t="s">
        <v>16226</v>
      </c>
      <c r="AI3948" s="117" t="s">
        <v>99</v>
      </c>
      <c r="AK3948" s="114">
        <v>44866</v>
      </c>
      <c r="AL3948" s="113">
        <v>30</v>
      </c>
      <c r="AM3948" s="113" t="s">
        <v>9882</v>
      </c>
      <c r="AN3948" s="113" t="s">
        <v>16364</v>
      </c>
      <c r="AO3948" s="113" t="s">
        <v>100</v>
      </c>
      <c r="AP3948" s="113">
        <v>2009</v>
      </c>
      <c r="AQ3948" s="113" t="s">
        <v>39010</v>
      </c>
      <c r="AR3948" s="113" t="s">
        <v>16437</v>
      </c>
      <c r="AS3948" s="113" t="s">
        <v>14</v>
      </c>
      <c r="AT3948" s="113" t="s">
        <v>14</v>
      </c>
      <c r="AU3948" s="113" t="s">
        <v>16229</v>
      </c>
      <c r="AV3948" s="113" t="s">
        <v>14</v>
      </c>
      <c r="AW3948" s="113" t="s">
        <v>14</v>
      </c>
    </row>
    <row r="3949" spans="1:49">
      <c r="A3949" s="116" t="s">
        <v>471</v>
      </c>
      <c r="C3949" s="113" t="s">
        <v>472</v>
      </c>
      <c r="E3949" s="113" t="s">
        <v>103</v>
      </c>
      <c r="F3949" s="113" t="s">
        <v>204</v>
      </c>
      <c r="G3949" s="114">
        <v>31889</v>
      </c>
      <c r="H3949" s="113" t="s">
        <v>16230</v>
      </c>
      <c r="I3949" s="113" t="s">
        <v>10007</v>
      </c>
      <c r="J3949" s="113" t="s">
        <v>9872</v>
      </c>
      <c r="K3949" s="113" t="s">
        <v>23778</v>
      </c>
      <c r="L3949" s="113">
        <v>82247408558</v>
      </c>
      <c r="M3949" s="113" t="s">
        <v>14510</v>
      </c>
      <c r="O3949" s="113" t="s">
        <v>14511</v>
      </c>
      <c r="P3949" s="113" t="s">
        <v>23779</v>
      </c>
      <c r="Q3949" s="113" t="s">
        <v>23780</v>
      </c>
      <c r="R3949" s="113">
        <v>15</v>
      </c>
      <c r="S3949" s="113" t="s">
        <v>13</v>
      </c>
      <c r="T3949" s="113" t="s">
        <v>23781</v>
      </c>
      <c r="U3949" s="113" t="s">
        <v>23782</v>
      </c>
      <c r="V3949" s="114">
        <v>40581</v>
      </c>
      <c r="W3949" s="114">
        <v>40544</v>
      </c>
      <c r="X3949" s="113" t="s">
        <v>23783</v>
      </c>
      <c r="Y3949" s="114">
        <v>41271</v>
      </c>
      <c r="Z3949" s="114">
        <v>41275</v>
      </c>
      <c r="AA3949" s="113">
        <v>23</v>
      </c>
      <c r="AB3949" s="113" t="s">
        <v>78</v>
      </c>
      <c r="AC3949" s="113">
        <v>33</v>
      </c>
      <c r="AD3949" s="113" t="s">
        <v>10</v>
      </c>
      <c r="AE3949" s="114">
        <v>45200</v>
      </c>
      <c r="AF3949" s="113">
        <v>10</v>
      </c>
      <c r="AG3949" s="113">
        <v>9</v>
      </c>
      <c r="AH3949" s="113" t="s">
        <v>16226</v>
      </c>
      <c r="AI3949" s="117" t="s">
        <v>302</v>
      </c>
      <c r="AK3949" s="114">
        <v>45200</v>
      </c>
      <c r="AL3949" s="113">
        <v>30</v>
      </c>
      <c r="AM3949" s="113" t="s">
        <v>9882</v>
      </c>
      <c r="AN3949" s="113" t="s">
        <v>16273</v>
      </c>
      <c r="AO3949" s="113" t="s">
        <v>107</v>
      </c>
      <c r="AP3949" s="113">
        <v>2008</v>
      </c>
      <c r="AQ3949" s="113" t="s">
        <v>8</v>
      </c>
      <c r="AR3949" s="113" t="s">
        <v>16274</v>
      </c>
      <c r="AS3949" s="113" t="s">
        <v>14</v>
      </c>
      <c r="AT3949" s="113" t="s">
        <v>14</v>
      </c>
      <c r="AU3949" s="113" t="s">
        <v>16229</v>
      </c>
      <c r="AV3949" s="113" t="s">
        <v>14</v>
      </c>
      <c r="AW3949" s="113" t="s">
        <v>14</v>
      </c>
    </row>
    <row r="3950" spans="1:49">
      <c r="A3950" s="116" t="s">
        <v>7363</v>
      </c>
      <c r="C3950" s="113" t="s">
        <v>7364</v>
      </c>
      <c r="E3950" s="113" t="s">
        <v>577</v>
      </c>
      <c r="F3950" s="113" t="s">
        <v>8</v>
      </c>
      <c r="G3950" s="114">
        <v>31891</v>
      </c>
      <c r="H3950" s="113" t="s">
        <v>16230</v>
      </c>
      <c r="I3950" s="113" t="s">
        <v>9866</v>
      </c>
      <c r="J3950" s="113" t="s">
        <v>9867</v>
      </c>
      <c r="K3950" s="113" t="s">
        <v>34259</v>
      </c>
      <c r="L3950" s="113">
        <v>82345078990</v>
      </c>
      <c r="M3950" s="113" t="s">
        <v>13339</v>
      </c>
      <c r="O3950" s="113" t="s">
        <v>13340</v>
      </c>
      <c r="P3950" s="113" t="s">
        <v>34260</v>
      </c>
      <c r="Q3950" s="113" t="s">
        <v>34261</v>
      </c>
      <c r="R3950" s="113">
        <v>15</v>
      </c>
      <c r="S3950" s="113" t="s">
        <v>13</v>
      </c>
      <c r="T3950" s="113" t="s">
        <v>34262</v>
      </c>
      <c r="U3950" s="113" t="s">
        <v>34263</v>
      </c>
      <c r="V3950" s="114">
        <v>40179</v>
      </c>
      <c r="W3950" s="114">
        <v>40179</v>
      </c>
      <c r="X3950" s="113" t="s">
        <v>34264</v>
      </c>
      <c r="Y3950" s="114">
        <v>40906</v>
      </c>
      <c r="Z3950" s="114">
        <v>40909</v>
      </c>
      <c r="AA3950" s="113">
        <v>23</v>
      </c>
      <c r="AB3950" s="113" t="s">
        <v>78</v>
      </c>
      <c r="AC3950" s="113">
        <v>34</v>
      </c>
      <c r="AD3950" s="113" t="s">
        <v>18</v>
      </c>
      <c r="AE3950" s="114">
        <v>45566</v>
      </c>
      <c r="AF3950" s="113">
        <v>12</v>
      </c>
      <c r="AG3950" s="113">
        <v>9</v>
      </c>
      <c r="AH3950" s="113" t="s">
        <v>16226</v>
      </c>
      <c r="AI3950" s="117" t="s">
        <v>556</v>
      </c>
      <c r="AK3950" s="114">
        <v>44652</v>
      </c>
      <c r="AL3950" s="113">
        <v>30</v>
      </c>
      <c r="AM3950" s="113" t="s">
        <v>9882</v>
      </c>
      <c r="AN3950" s="113" t="s">
        <v>22725</v>
      </c>
      <c r="AO3950" s="113" t="s">
        <v>558</v>
      </c>
      <c r="AP3950" s="113">
        <v>2008</v>
      </c>
      <c r="AQ3950" s="113" t="s">
        <v>8</v>
      </c>
      <c r="AR3950" s="113" t="s">
        <v>22256</v>
      </c>
      <c r="AS3950" s="113" t="s">
        <v>14</v>
      </c>
      <c r="AT3950" s="113" t="s">
        <v>14</v>
      </c>
      <c r="AU3950" s="113" t="s">
        <v>16229</v>
      </c>
      <c r="AV3950" s="113" t="s">
        <v>14</v>
      </c>
      <c r="AW3950" s="113" t="s">
        <v>14</v>
      </c>
    </row>
    <row r="3951" spans="1:49">
      <c r="A3951" s="116" t="s">
        <v>9284</v>
      </c>
      <c r="C3951" s="113" t="s">
        <v>7579</v>
      </c>
      <c r="E3951" s="113" t="s">
        <v>223</v>
      </c>
      <c r="F3951" s="113" t="s">
        <v>111</v>
      </c>
      <c r="G3951" s="114">
        <v>31899</v>
      </c>
      <c r="H3951" s="113" t="s">
        <v>16230</v>
      </c>
      <c r="I3951" s="113" t="s">
        <v>9866</v>
      </c>
      <c r="J3951" s="113" t="s">
        <v>9867</v>
      </c>
      <c r="K3951" s="113" t="s">
        <v>24529</v>
      </c>
      <c r="L3951" s="113">
        <v>85228322795</v>
      </c>
      <c r="M3951" s="113" t="s">
        <v>14833</v>
      </c>
      <c r="N3951" s="113" t="s">
        <v>16242</v>
      </c>
      <c r="O3951" s="113" t="s">
        <v>14834</v>
      </c>
      <c r="P3951" s="113" t="s">
        <v>16244</v>
      </c>
      <c r="Q3951" s="113" t="s">
        <v>24530</v>
      </c>
      <c r="R3951" s="113">
        <v>15</v>
      </c>
      <c r="S3951" s="113" t="s">
        <v>1228</v>
      </c>
      <c r="T3951" s="113" t="s">
        <v>24531</v>
      </c>
      <c r="U3951" s="113" t="s">
        <v>24532</v>
      </c>
      <c r="V3951" s="114">
        <v>42933</v>
      </c>
      <c r="W3951" s="114">
        <v>42826</v>
      </c>
      <c r="X3951" s="113" t="s">
        <v>24533</v>
      </c>
      <c r="Y3951" s="114">
        <v>43188</v>
      </c>
      <c r="Z3951" s="114">
        <v>43191</v>
      </c>
      <c r="AA3951" s="113">
        <v>23</v>
      </c>
      <c r="AB3951" s="113" t="s">
        <v>78</v>
      </c>
      <c r="AC3951" s="113">
        <v>31</v>
      </c>
      <c r="AD3951" s="113" t="s">
        <v>9</v>
      </c>
      <c r="AE3951" s="114">
        <v>44835</v>
      </c>
      <c r="AF3951" s="113">
        <v>7</v>
      </c>
      <c r="AG3951" s="113">
        <v>6</v>
      </c>
      <c r="AH3951" s="113" t="s">
        <v>16263</v>
      </c>
      <c r="AI3951" s="117" t="s">
        <v>75</v>
      </c>
      <c r="AK3951" s="114">
        <v>44958</v>
      </c>
      <c r="AL3951" s="113">
        <v>30</v>
      </c>
      <c r="AM3951" s="113" t="s">
        <v>9882</v>
      </c>
      <c r="AN3951" s="113" t="s">
        <v>16364</v>
      </c>
      <c r="AO3951" s="113" t="s">
        <v>100</v>
      </c>
      <c r="AP3951" s="113">
        <v>2012</v>
      </c>
      <c r="AQ3951" s="113" t="s">
        <v>14835</v>
      </c>
      <c r="AR3951" s="113" t="s">
        <v>16365</v>
      </c>
      <c r="AS3951" s="113" t="s">
        <v>14</v>
      </c>
      <c r="AT3951" s="113" t="s">
        <v>14</v>
      </c>
      <c r="AU3951" s="113" t="s">
        <v>16229</v>
      </c>
      <c r="AV3951" s="113" t="s">
        <v>14</v>
      </c>
    </row>
    <row r="3952" spans="1:49">
      <c r="A3952" s="116" t="s">
        <v>8592</v>
      </c>
      <c r="C3952" s="113" t="s">
        <v>8593</v>
      </c>
      <c r="E3952" s="113" t="s">
        <v>74</v>
      </c>
      <c r="F3952" s="113" t="s">
        <v>395</v>
      </c>
      <c r="G3952" s="114">
        <v>31907</v>
      </c>
      <c r="H3952" s="113" t="s">
        <v>16218</v>
      </c>
      <c r="I3952" s="113" t="s">
        <v>9866</v>
      </c>
      <c r="J3952" s="113" t="s">
        <v>9872</v>
      </c>
      <c r="K3952" s="113" t="s">
        <v>36572</v>
      </c>
      <c r="L3952" s="113">
        <v>85241149008</v>
      </c>
      <c r="M3952" s="113" t="s">
        <v>36573</v>
      </c>
      <c r="O3952" s="113" t="s">
        <v>12715</v>
      </c>
      <c r="P3952" s="113" t="s">
        <v>36574</v>
      </c>
      <c r="Q3952" s="113" t="s">
        <v>16244</v>
      </c>
      <c r="R3952" s="113">
        <v>15</v>
      </c>
      <c r="S3952" s="113" t="s">
        <v>13</v>
      </c>
      <c r="T3952" s="113" t="s">
        <v>36575</v>
      </c>
      <c r="U3952" s="113" t="s">
        <v>36576</v>
      </c>
      <c r="V3952" s="114">
        <v>39965</v>
      </c>
      <c r="W3952" s="114">
        <v>39904</v>
      </c>
      <c r="X3952" s="113" t="s">
        <v>36577</v>
      </c>
      <c r="Y3952" s="114">
        <v>40542</v>
      </c>
      <c r="Z3952" s="114">
        <v>40544</v>
      </c>
      <c r="AA3952" s="113">
        <v>22</v>
      </c>
      <c r="AB3952" s="113" t="s">
        <v>25</v>
      </c>
      <c r="AC3952" s="113">
        <v>32</v>
      </c>
      <c r="AD3952" s="113" t="s">
        <v>84</v>
      </c>
      <c r="AE3952" s="114">
        <v>45444</v>
      </c>
      <c r="AF3952" s="113">
        <v>13</v>
      </c>
      <c r="AG3952" s="113">
        <v>2</v>
      </c>
      <c r="AH3952" s="113" t="s">
        <v>16226</v>
      </c>
      <c r="AI3952" s="117" t="s">
        <v>9875</v>
      </c>
      <c r="AK3952" s="114">
        <v>43922</v>
      </c>
      <c r="AL3952" s="113">
        <v>40</v>
      </c>
      <c r="AM3952" s="113" t="s">
        <v>9870</v>
      </c>
      <c r="AN3952" s="113" t="s">
        <v>16670</v>
      </c>
      <c r="AO3952" s="113" t="s">
        <v>94</v>
      </c>
      <c r="AP3952" s="113">
        <v>2013</v>
      </c>
      <c r="AQ3952" s="113" t="s">
        <v>9871</v>
      </c>
      <c r="AR3952" s="113" t="s">
        <v>26011</v>
      </c>
      <c r="AS3952" s="113" t="s">
        <v>14</v>
      </c>
      <c r="AT3952" s="113" t="s">
        <v>14</v>
      </c>
      <c r="AU3952" s="113" t="s">
        <v>16229</v>
      </c>
      <c r="AV3952" s="113" t="s">
        <v>14</v>
      </c>
      <c r="AW3952" s="113" t="s">
        <v>14</v>
      </c>
    </row>
    <row r="3953" spans="1:49">
      <c r="A3953" s="116" t="s">
        <v>5295</v>
      </c>
      <c r="C3953" s="113" t="s">
        <v>1891</v>
      </c>
      <c r="E3953" s="113" t="s">
        <v>41</v>
      </c>
      <c r="F3953" s="113" t="s">
        <v>395</v>
      </c>
      <c r="G3953" s="114">
        <v>31913</v>
      </c>
      <c r="H3953" s="113" t="s">
        <v>16218</v>
      </c>
      <c r="I3953" s="113" t="s">
        <v>9866</v>
      </c>
      <c r="J3953" s="113" t="s">
        <v>9872</v>
      </c>
      <c r="K3953" s="113" t="s">
        <v>22973</v>
      </c>
      <c r="L3953" s="113">
        <v>85286593987</v>
      </c>
      <c r="M3953" s="113" t="s">
        <v>22974</v>
      </c>
      <c r="O3953" s="113" t="s">
        <v>22975</v>
      </c>
      <c r="P3953" s="113" t="s">
        <v>22976</v>
      </c>
      <c r="Q3953" s="113" t="s">
        <v>22977</v>
      </c>
      <c r="R3953" s="113">
        <v>15</v>
      </c>
      <c r="S3953" s="113" t="s">
        <v>13</v>
      </c>
      <c r="T3953" s="113" t="s">
        <v>22978</v>
      </c>
      <c r="U3953" s="113" t="s">
        <v>22979</v>
      </c>
      <c r="V3953" s="114">
        <v>40210</v>
      </c>
      <c r="W3953" s="114">
        <v>40179</v>
      </c>
      <c r="X3953" s="113" t="s">
        <v>22980</v>
      </c>
      <c r="Y3953" s="114">
        <v>40906</v>
      </c>
      <c r="Z3953" s="114">
        <v>40909</v>
      </c>
      <c r="AA3953" s="113">
        <v>22</v>
      </c>
      <c r="AB3953" s="113" t="s">
        <v>25</v>
      </c>
      <c r="AC3953" s="113">
        <v>33</v>
      </c>
      <c r="AD3953" s="113" t="s">
        <v>10</v>
      </c>
      <c r="AE3953" s="114">
        <v>45200</v>
      </c>
      <c r="AF3953" s="113">
        <v>13</v>
      </c>
      <c r="AG3953" s="113">
        <v>9</v>
      </c>
      <c r="AH3953" s="113" t="s">
        <v>16226</v>
      </c>
      <c r="AI3953" s="117" t="s">
        <v>9891</v>
      </c>
      <c r="AK3953" s="114">
        <v>45108</v>
      </c>
      <c r="AL3953" s="113">
        <v>40</v>
      </c>
      <c r="AM3953" s="113" t="s">
        <v>9870</v>
      </c>
      <c r="AN3953" s="113" t="s">
        <v>17256</v>
      </c>
      <c r="AO3953" s="113" t="s">
        <v>1424</v>
      </c>
      <c r="AP3953" s="113">
        <v>2017</v>
      </c>
      <c r="AQ3953" s="113" t="s">
        <v>5236</v>
      </c>
      <c r="AR3953" s="113" t="s">
        <v>22981</v>
      </c>
      <c r="AS3953" s="113" t="s">
        <v>14</v>
      </c>
      <c r="AT3953" s="113" t="s">
        <v>14</v>
      </c>
      <c r="AU3953" s="113" t="s">
        <v>16229</v>
      </c>
      <c r="AV3953" s="113" t="s">
        <v>14</v>
      </c>
    </row>
    <row r="3954" spans="1:49">
      <c r="A3954" s="116" t="s">
        <v>11101</v>
      </c>
      <c r="C3954" s="113" t="s">
        <v>11102</v>
      </c>
      <c r="E3954" s="113" t="s">
        <v>1949</v>
      </c>
      <c r="F3954" s="113" t="s">
        <v>8</v>
      </c>
      <c r="G3954" s="114">
        <v>31920</v>
      </c>
      <c r="H3954" s="113" t="s">
        <v>16218</v>
      </c>
      <c r="I3954" s="113" t="s">
        <v>9866</v>
      </c>
      <c r="J3954" s="113" t="s">
        <v>9867</v>
      </c>
      <c r="K3954" s="113" t="s">
        <v>41006</v>
      </c>
      <c r="L3954" s="113">
        <v>81354464441</v>
      </c>
      <c r="M3954" s="113" t="s">
        <v>41007</v>
      </c>
      <c r="O3954" s="113" t="s">
        <v>11103</v>
      </c>
      <c r="P3954" s="113" t="s">
        <v>41008</v>
      </c>
      <c r="Q3954" s="113" t="s">
        <v>41009</v>
      </c>
      <c r="R3954" s="113">
        <v>15</v>
      </c>
      <c r="S3954" s="113" t="s">
        <v>13</v>
      </c>
      <c r="T3954" s="113" t="s">
        <v>41010</v>
      </c>
      <c r="U3954" s="113" t="s">
        <v>34286</v>
      </c>
      <c r="V3954" s="114">
        <v>40154</v>
      </c>
      <c r="W3954" s="114">
        <v>40179</v>
      </c>
      <c r="X3954" s="113" t="s">
        <v>34287</v>
      </c>
      <c r="Y3954" s="114">
        <v>40889</v>
      </c>
      <c r="Z3954" s="114">
        <v>40909</v>
      </c>
      <c r="AA3954" s="113">
        <v>23</v>
      </c>
      <c r="AB3954" s="113" t="s">
        <v>78</v>
      </c>
      <c r="AC3954" s="113">
        <v>34</v>
      </c>
      <c r="AD3954" s="113" t="s">
        <v>18</v>
      </c>
      <c r="AE3954" s="114">
        <v>44835</v>
      </c>
      <c r="AF3954" s="113">
        <v>10</v>
      </c>
      <c r="AG3954" s="113">
        <v>9</v>
      </c>
      <c r="AH3954" s="113" t="s">
        <v>16226</v>
      </c>
      <c r="AI3954" s="117" t="s">
        <v>302</v>
      </c>
      <c r="AK3954" s="114">
        <v>44531</v>
      </c>
      <c r="AL3954" s="113">
        <v>40</v>
      </c>
      <c r="AM3954" s="113" t="s">
        <v>9870</v>
      </c>
      <c r="AN3954" s="113" t="s">
        <v>34303</v>
      </c>
      <c r="AO3954" s="113" t="s">
        <v>1238</v>
      </c>
      <c r="AP3954" s="113">
        <v>2017</v>
      </c>
      <c r="AQ3954" s="113" t="s">
        <v>7771</v>
      </c>
      <c r="AR3954" s="113" t="s">
        <v>16437</v>
      </c>
      <c r="AS3954" s="113" t="s">
        <v>14</v>
      </c>
      <c r="AT3954" s="113" t="s">
        <v>14</v>
      </c>
      <c r="AU3954" s="113" t="s">
        <v>16229</v>
      </c>
      <c r="AV3954" s="113" t="s">
        <v>14</v>
      </c>
    </row>
    <row r="3955" spans="1:49">
      <c r="A3955" s="116" t="s">
        <v>9760</v>
      </c>
      <c r="C3955" s="113" t="s">
        <v>9761</v>
      </c>
      <c r="E3955" s="113" t="s">
        <v>9762</v>
      </c>
      <c r="F3955" s="113" t="s">
        <v>8</v>
      </c>
      <c r="G3955" s="114">
        <v>31920</v>
      </c>
      <c r="H3955" s="113" t="s">
        <v>16218</v>
      </c>
      <c r="I3955" s="113" t="s">
        <v>9866</v>
      </c>
      <c r="J3955" s="113" t="s">
        <v>9872</v>
      </c>
      <c r="K3955" s="113" t="s">
        <v>30898</v>
      </c>
      <c r="L3955" s="113">
        <v>82194296780</v>
      </c>
      <c r="M3955" s="113" t="s">
        <v>11950</v>
      </c>
      <c r="O3955" s="113" t="s">
        <v>11951</v>
      </c>
      <c r="P3955" s="113" t="s">
        <v>30899</v>
      </c>
      <c r="Q3955" s="113" t="s">
        <v>30900</v>
      </c>
      <c r="R3955" s="113">
        <v>15</v>
      </c>
      <c r="S3955" s="113" t="s">
        <v>13</v>
      </c>
      <c r="T3955" s="113" t="s">
        <v>30901</v>
      </c>
      <c r="U3955" s="113" t="s">
        <v>30902</v>
      </c>
      <c r="V3955" s="114">
        <v>40179</v>
      </c>
      <c r="W3955" s="114">
        <v>40179</v>
      </c>
      <c r="X3955" s="113" t="s">
        <v>30903</v>
      </c>
      <c r="Y3955" s="114">
        <v>40906</v>
      </c>
      <c r="Z3955" s="114">
        <v>40909</v>
      </c>
      <c r="AA3955" s="113">
        <v>31</v>
      </c>
      <c r="AB3955" s="113" t="s">
        <v>9</v>
      </c>
      <c r="AC3955" s="113">
        <v>34</v>
      </c>
      <c r="AD3955" s="113" t="s">
        <v>18</v>
      </c>
      <c r="AE3955" s="114">
        <v>45017</v>
      </c>
      <c r="AF3955" s="113">
        <v>13</v>
      </c>
      <c r="AG3955" s="113">
        <v>3</v>
      </c>
      <c r="AH3955" s="113" t="s">
        <v>16226</v>
      </c>
      <c r="AI3955" s="117" t="s">
        <v>10255</v>
      </c>
      <c r="AK3955" s="114">
        <v>44560</v>
      </c>
      <c r="AL3955" s="113">
        <v>45</v>
      </c>
      <c r="AM3955" s="113" t="s">
        <v>9922</v>
      </c>
      <c r="AN3955" s="113" t="s">
        <v>30904</v>
      </c>
      <c r="AO3955" s="113" t="s">
        <v>9763</v>
      </c>
      <c r="AP3955" s="113">
        <v>2014</v>
      </c>
      <c r="AQ3955" s="113" t="s">
        <v>8</v>
      </c>
      <c r="AR3955" s="113" t="s">
        <v>30882</v>
      </c>
      <c r="AS3955" s="113" t="s">
        <v>14</v>
      </c>
      <c r="AT3955" s="113" t="s">
        <v>14</v>
      </c>
      <c r="AU3955" s="113" t="s">
        <v>16229</v>
      </c>
      <c r="AV3955" s="113" t="s">
        <v>14</v>
      </c>
      <c r="AW3955" s="113" t="s">
        <v>14</v>
      </c>
    </row>
    <row r="3956" spans="1:49">
      <c r="A3956" s="116" t="s">
        <v>6615</v>
      </c>
      <c r="C3956" s="113" t="s">
        <v>6616</v>
      </c>
      <c r="E3956" s="113" t="s">
        <v>6617</v>
      </c>
      <c r="F3956" s="113" t="s">
        <v>8</v>
      </c>
      <c r="G3956" s="114">
        <v>31921</v>
      </c>
      <c r="H3956" s="113" t="s">
        <v>16230</v>
      </c>
      <c r="I3956" s="113" t="s">
        <v>9866</v>
      </c>
      <c r="J3956" s="113" t="s">
        <v>9872</v>
      </c>
      <c r="K3956" s="113" t="s">
        <v>44836</v>
      </c>
      <c r="L3956" s="113">
        <v>82334217319</v>
      </c>
      <c r="M3956" s="113" t="s">
        <v>12432</v>
      </c>
      <c r="O3956" s="113" t="s">
        <v>12433</v>
      </c>
      <c r="P3956" s="113" t="s">
        <v>44837</v>
      </c>
      <c r="Q3956" s="113" t="s">
        <v>44838</v>
      </c>
      <c r="R3956" s="113">
        <v>15</v>
      </c>
      <c r="S3956" s="113" t="s">
        <v>13</v>
      </c>
      <c r="T3956" s="113" t="s">
        <v>44839</v>
      </c>
      <c r="U3956" s="113" t="s">
        <v>44840</v>
      </c>
      <c r="V3956" s="114">
        <v>40581</v>
      </c>
      <c r="W3956" s="114">
        <v>40544</v>
      </c>
      <c r="X3956" s="113" t="s">
        <v>44841</v>
      </c>
      <c r="Y3956" s="114">
        <v>41271</v>
      </c>
      <c r="Z3956" s="114">
        <v>41275</v>
      </c>
      <c r="AA3956" s="113">
        <v>23</v>
      </c>
      <c r="AB3956" s="113" t="s">
        <v>78</v>
      </c>
      <c r="AC3956" s="113">
        <v>33</v>
      </c>
      <c r="AD3956" s="113" t="s">
        <v>10</v>
      </c>
      <c r="AE3956" s="114">
        <v>45017</v>
      </c>
      <c r="AF3956" s="113">
        <v>10</v>
      </c>
      <c r="AG3956" s="113">
        <v>3</v>
      </c>
      <c r="AH3956" s="113" t="s">
        <v>9913</v>
      </c>
      <c r="AI3956" s="117" t="s">
        <v>621</v>
      </c>
      <c r="AJ3956" s="113" t="s">
        <v>45516</v>
      </c>
      <c r="AK3956" s="114">
        <v>42746</v>
      </c>
      <c r="AL3956" s="113">
        <v>40</v>
      </c>
      <c r="AM3956" s="113" t="s">
        <v>9870</v>
      </c>
      <c r="AN3956" s="113" t="s">
        <v>44842</v>
      </c>
      <c r="AO3956" s="113" t="s">
        <v>6618</v>
      </c>
      <c r="AP3956" s="113">
        <v>2013</v>
      </c>
      <c r="AQ3956" s="113" t="s">
        <v>641</v>
      </c>
      <c r="AR3956" s="113" t="s">
        <v>44843</v>
      </c>
      <c r="AS3956" s="113" t="s">
        <v>14</v>
      </c>
      <c r="AT3956" s="113" t="s">
        <v>14</v>
      </c>
      <c r="AU3956" s="113" t="s">
        <v>16229</v>
      </c>
      <c r="AV3956" s="113" t="s">
        <v>14</v>
      </c>
      <c r="AW3956" s="113" t="s">
        <v>14</v>
      </c>
    </row>
    <row r="3957" spans="1:49">
      <c r="A3957" s="116" t="s">
        <v>3833</v>
      </c>
      <c r="C3957" s="113" t="s">
        <v>3834</v>
      </c>
      <c r="E3957" s="113" t="s">
        <v>3835</v>
      </c>
      <c r="F3957" s="113" t="s">
        <v>8</v>
      </c>
      <c r="G3957" s="114">
        <v>31928</v>
      </c>
      <c r="H3957" s="113" t="s">
        <v>16230</v>
      </c>
      <c r="I3957" s="113" t="s">
        <v>9866</v>
      </c>
      <c r="J3957" s="113" t="s">
        <v>9867</v>
      </c>
      <c r="K3957" s="113" t="s">
        <v>36565</v>
      </c>
      <c r="L3957" s="113">
        <v>81241988867</v>
      </c>
      <c r="M3957" s="113" t="s">
        <v>36566</v>
      </c>
      <c r="O3957" s="113" t="s">
        <v>12679</v>
      </c>
      <c r="P3957" s="113" t="s">
        <v>36567</v>
      </c>
      <c r="Q3957" s="113" t="s">
        <v>36568</v>
      </c>
      <c r="R3957" s="113">
        <v>15</v>
      </c>
      <c r="S3957" s="113" t="s">
        <v>13</v>
      </c>
      <c r="T3957" s="113" t="s">
        <v>36569</v>
      </c>
      <c r="U3957" s="113" t="s">
        <v>36570</v>
      </c>
      <c r="V3957" s="114">
        <v>39965</v>
      </c>
      <c r="W3957" s="114">
        <v>39904</v>
      </c>
      <c r="X3957" s="113" t="s">
        <v>36571</v>
      </c>
      <c r="Y3957" s="114">
        <v>40542</v>
      </c>
      <c r="Z3957" s="114">
        <v>40544</v>
      </c>
      <c r="AA3957" s="113">
        <v>22</v>
      </c>
      <c r="AB3957" s="113" t="s">
        <v>25</v>
      </c>
      <c r="AC3957" s="113">
        <v>34</v>
      </c>
      <c r="AD3957" s="113" t="s">
        <v>18</v>
      </c>
      <c r="AE3957" s="114">
        <v>45444</v>
      </c>
      <c r="AF3957" s="113">
        <v>13</v>
      </c>
      <c r="AG3957" s="113">
        <v>2</v>
      </c>
      <c r="AH3957" s="113" t="s">
        <v>16226</v>
      </c>
      <c r="AI3957" s="117" t="s">
        <v>9891</v>
      </c>
      <c r="AK3957" s="114">
        <v>44470</v>
      </c>
      <c r="AL3957" s="113">
        <v>45</v>
      </c>
      <c r="AM3957" s="113" t="s">
        <v>9922</v>
      </c>
      <c r="AN3957" s="113" t="s">
        <v>18472</v>
      </c>
      <c r="AO3957" s="113" t="s">
        <v>854</v>
      </c>
      <c r="AP3957" s="113">
        <v>2014</v>
      </c>
      <c r="AQ3957" s="113" t="s">
        <v>8</v>
      </c>
      <c r="AR3957" s="113" t="s">
        <v>26011</v>
      </c>
      <c r="AS3957" s="113" t="s">
        <v>14</v>
      </c>
      <c r="AT3957" s="113" t="s">
        <v>14</v>
      </c>
      <c r="AU3957" s="113" t="s">
        <v>16229</v>
      </c>
      <c r="AV3957" s="113" t="s">
        <v>14</v>
      </c>
    </row>
    <row r="3958" spans="1:49">
      <c r="A3958" s="116" t="s">
        <v>5465</v>
      </c>
      <c r="C3958" s="113" t="s">
        <v>2926</v>
      </c>
      <c r="D3958" s="113" t="s">
        <v>561</v>
      </c>
      <c r="F3958" s="113" t="s">
        <v>8</v>
      </c>
      <c r="G3958" s="114">
        <v>31930</v>
      </c>
      <c r="H3958" s="113" t="s">
        <v>16218</v>
      </c>
      <c r="I3958" s="113" t="s">
        <v>9866</v>
      </c>
      <c r="J3958" s="113" t="s">
        <v>9867</v>
      </c>
      <c r="K3958" s="113" t="s">
        <v>45128</v>
      </c>
      <c r="L3958" s="113">
        <v>81328758895</v>
      </c>
      <c r="O3958" s="113" t="s">
        <v>11106</v>
      </c>
      <c r="P3958" s="113" t="s">
        <v>16244</v>
      </c>
      <c r="Q3958" s="113" t="s">
        <v>16244</v>
      </c>
      <c r="R3958" s="113">
        <v>15</v>
      </c>
      <c r="S3958" s="113" t="s">
        <v>13</v>
      </c>
      <c r="T3958" s="113" t="s">
        <v>45129</v>
      </c>
      <c r="U3958" s="113" t="s">
        <v>45130</v>
      </c>
      <c r="V3958" s="114">
        <v>42933</v>
      </c>
      <c r="W3958" s="114">
        <v>42826</v>
      </c>
      <c r="X3958" s="113" t="s">
        <v>45131</v>
      </c>
      <c r="Y3958" s="114">
        <v>43188</v>
      </c>
      <c r="Z3958" s="114">
        <v>43191</v>
      </c>
      <c r="AA3958" s="113">
        <v>32</v>
      </c>
      <c r="AB3958" s="113" t="s">
        <v>84</v>
      </c>
      <c r="AC3958" s="113">
        <v>34</v>
      </c>
      <c r="AD3958" s="113" t="s">
        <v>18</v>
      </c>
      <c r="AE3958" s="114">
        <v>45017</v>
      </c>
      <c r="AF3958" s="113">
        <v>8</v>
      </c>
      <c r="AG3958" s="113">
        <v>7</v>
      </c>
      <c r="AH3958" s="113" t="s">
        <v>9913</v>
      </c>
      <c r="AI3958" s="117" t="s">
        <v>46794</v>
      </c>
      <c r="AJ3958" s="113" t="s">
        <v>45560</v>
      </c>
      <c r="AK3958" s="114">
        <v>45120</v>
      </c>
      <c r="AL3958" s="113">
        <v>40</v>
      </c>
      <c r="AM3958" s="113" t="s">
        <v>9870</v>
      </c>
      <c r="AN3958" s="113" t="s">
        <v>26048</v>
      </c>
      <c r="AO3958" s="113" t="s">
        <v>5466</v>
      </c>
      <c r="AP3958" s="113">
        <v>2013</v>
      </c>
      <c r="AQ3958" s="113" t="s">
        <v>1151</v>
      </c>
      <c r="AR3958" s="113" t="s">
        <v>21490</v>
      </c>
      <c r="AS3958" s="113" t="s">
        <v>14</v>
      </c>
      <c r="AT3958" s="113" t="s">
        <v>14</v>
      </c>
      <c r="AU3958" s="113" t="s">
        <v>16229</v>
      </c>
      <c r="AV3958" s="113" t="s">
        <v>14</v>
      </c>
      <c r="AW3958" s="113" t="s">
        <v>14</v>
      </c>
    </row>
    <row r="3959" spans="1:49">
      <c r="A3959" s="116" t="s">
        <v>3361</v>
      </c>
      <c r="C3959" s="113" t="s">
        <v>3362</v>
      </c>
      <c r="E3959" s="113" t="s">
        <v>940</v>
      </c>
      <c r="F3959" s="113" t="s">
        <v>8</v>
      </c>
      <c r="G3959" s="114">
        <v>31931</v>
      </c>
      <c r="H3959" s="113" t="s">
        <v>16218</v>
      </c>
      <c r="I3959" s="113" t="s">
        <v>9866</v>
      </c>
      <c r="J3959" s="113" t="s">
        <v>9872</v>
      </c>
      <c r="K3959" s="113" t="s">
        <v>39842</v>
      </c>
      <c r="L3959" s="113">
        <v>82293653674</v>
      </c>
      <c r="M3959" s="113" t="s">
        <v>39843</v>
      </c>
      <c r="O3959" s="113" t="s">
        <v>13806</v>
      </c>
      <c r="P3959" s="113" t="s">
        <v>39844</v>
      </c>
      <c r="Q3959" s="113" t="s">
        <v>39845</v>
      </c>
      <c r="R3959" s="113">
        <v>15</v>
      </c>
      <c r="S3959" s="113" t="s">
        <v>13</v>
      </c>
      <c r="T3959" s="113" t="s">
        <v>39846</v>
      </c>
      <c r="U3959" s="113" t="s">
        <v>39847</v>
      </c>
      <c r="V3959" s="114">
        <v>40581</v>
      </c>
      <c r="W3959" s="114">
        <v>40544</v>
      </c>
      <c r="X3959" s="113" t="s">
        <v>39848</v>
      </c>
      <c r="Y3959" s="114">
        <v>41271</v>
      </c>
      <c r="Z3959" s="114">
        <v>41275</v>
      </c>
      <c r="AA3959" s="113">
        <v>23</v>
      </c>
      <c r="AB3959" s="113" t="s">
        <v>78</v>
      </c>
      <c r="AC3959" s="113">
        <v>32</v>
      </c>
      <c r="AD3959" s="113" t="s">
        <v>84</v>
      </c>
      <c r="AE3959" s="114">
        <v>44105</v>
      </c>
      <c r="AF3959" s="113">
        <v>7</v>
      </c>
      <c r="AG3959" s="113">
        <v>9</v>
      </c>
      <c r="AH3959" s="113" t="s">
        <v>16226</v>
      </c>
      <c r="AI3959" s="117" t="s">
        <v>104</v>
      </c>
      <c r="AK3959" s="114">
        <v>44105</v>
      </c>
      <c r="AL3959" s="113">
        <v>30</v>
      </c>
      <c r="AM3959" s="113" t="s">
        <v>9882</v>
      </c>
      <c r="AN3959" s="113" t="s">
        <v>16273</v>
      </c>
      <c r="AO3959" s="113" t="s">
        <v>107</v>
      </c>
      <c r="AP3959" s="113">
        <v>2008</v>
      </c>
      <c r="AQ3959" s="113" t="s">
        <v>3314</v>
      </c>
      <c r="AR3959" s="113" t="s">
        <v>17475</v>
      </c>
      <c r="AS3959" s="113" t="s">
        <v>14</v>
      </c>
      <c r="AT3959" s="113" t="s">
        <v>14</v>
      </c>
      <c r="AU3959" s="113" t="s">
        <v>16229</v>
      </c>
      <c r="AV3959" s="113" t="s">
        <v>14</v>
      </c>
      <c r="AW3959" s="113" t="s">
        <v>14</v>
      </c>
    </row>
    <row r="3960" spans="1:49">
      <c r="A3960" s="116" t="s">
        <v>5906</v>
      </c>
      <c r="C3960" s="113" t="s">
        <v>5907</v>
      </c>
      <c r="E3960" s="113" t="s">
        <v>17</v>
      </c>
      <c r="F3960" s="113" t="s">
        <v>8</v>
      </c>
      <c r="G3960" s="114">
        <v>31933</v>
      </c>
      <c r="H3960" s="113" t="s">
        <v>16230</v>
      </c>
      <c r="I3960" s="113" t="s">
        <v>9866</v>
      </c>
      <c r="J3960" s="113" t="s">
        <v>9872</v>
      </c>
      <c r="K3960" s="113" t="s">
        <v>44849</v>
      </c>
      <c r="L3960" s="113">
        <v>82259095554</v>
      </c>
      <c r="M3960" s="113" t="s">
        <v>12941</v>
      </c>
      <c r="O3960" s="113" t="s">
        <v>12942</v>
      </c>
      <c r="P3960" s="113" t="s">
        <v>44850</v>
      </c>
      <c r="Q3960" s="113" t="s">
        <v>44851</v>
      </c>
      <c r="R3960" s="113">
        <v>15</v>
      </c>
      <c r="S3960" s="113" t="s">
        <v>13</v>
      </c>
      <c r="T3960" s="113" t="s">
        <v>44852</v>
      </c>
      <c r="U3960" s="113" t="s">
        <v>44853</v>
      </c>
      <c r="V3960" s="114">
        <v>40210</v>
      </c>
      <c r="W3960" s="114">
        <v>40179</v>
      </c>
      <c r="X3960" s="113" t="s">
        <v>44854</v>
      </c>
      <c r="Y3960" s="114">
        <v>40906</v>
      </c>
      <c r="Z3960" s="114">
        <v>40909</v>
      </c>
      <c r="AA3960" s="113">
        <v>23</v>
      </c>
      <c r="AB3960" s="113" t="s">
        <v>78</v>
      </c>
      <c r="AC3960" s="113">
        <v>33</v>
      </c>
      <c r="AD3960" s="113" t="s">
        <v>10</v>
      </c>
      <c r="AE3960" s="114">
        <v>45017</v>
      </c>
      <c r="AF3960" s="113">
        <v>11</v>
      </c>
      <c r="AG3960" s="113">
        <v>3</v>
      </c>
      <c r="AH3960" s="113" t="s">
        <v>16226</v>
      </c>
      <c r="AI3960" s="117" t="s">
        <v>11729</v>
      </c>
      <c r="AK3960" s="114">
        <v>44560</v>
      </c>
      <c r="AL3960" s="113">
        <v>40</v>
      </c>
      <c r="AM3960" s="113" t="s">
        <v>9870</v>
      </c>
      <c r="AN3960" s="113" t="s">
        <v>19451</v>
      </c>
      <c r="AO3960" s="113" t="s">
        <v>1140</v>
      </c>
      <c r="AP3960" s="113">
        <v>2014</v>
      </c>
      <c r="AQ3960" s="113" t="s">
        <v>8</v>
      </c>
      <c r="AR3960" s="113" t="s">
        <v>22099</v>
      </c>
      <c r="AS3960" s="113" t="s">
        <v>14</v>
      </c>
      <c r="AT3960" s="113" t="s">
        <v>14</v>
      </c>
      <c r="AU3960" s="113" t="s">
        <v>16229</v>
      </c>
      <c r="AV3960" s="113" t="s">
        <v>14</v>
      </c>
      <c r="AW3960" s="113" t="s">
        <v>14</v>
      </c>
    </row>
    <row r="3961" spans="1:49">
      <c r="A3961" s="116" t="s">
        <v>7878</v>
      </c>
      <c r="C3961" s="113" t="s">
        <v>7879</v>
      </c>
      <c r="E3961" s="113" t="s">
        <v>41</v>
      </c>
      <c r="F3961" s="113" t="s">
        <v>8</v>
      </c>
      <c r="G3961" s="114">
        <v>31933</v>
      </c>
      <c r="H3961" s="113" t="s">
        <v>16230</v>
      </c>
      <c r="I3961" s="113" t="s">
        <v>9866</v>
      </c>
      <c r="J3961" s="113" t="s">
        <v>9872</v>
      </c>
      <c r="K3961" s="113" t="s">
        <v>17567</v>
      </c>
      <c r="L3961" s="113">
        <v>82293167143</v>
      </c>
      <c r="M3961" s="113" t="s">
        <v>10579</v>
      </c>
      <c r="O3961" s="113" t="s">
        <v>10580</v>
      </c>
      <c r="P3961" s="113" t="s">
        <v>17568</v>
      </c>
      <c r="Q3961" s="113" t="s">
        <v>16244</v>
      </c>
      <c r="R3961" s="113">
        <v>15</v>
      </c>
      <c r="S3961" s="113" t="s">
        <v>13</v>
      </c>
      <c r="T3961" s="113" t="s">
        <v>17569</v>
      </c>
      <c r="U3961" s="113" t="s">
        <v>17570</v>
      </c>
      <c r="V3961" s="114">
        <v>43608</v>
      </c>
      <c r="W3961" s="114">
        <v>43525</v>
      </c>
      <c r="X3961" s="113" t="s">
        <v>17571</v>
      </c>
      <c r="Y3961" s="114">
        <v>43891</v>
      </c>
      <c r="Z3961" s="114">
        <v>43891</v>
      </c>
      <c r="AA3961" s="113">
        <v>31</v>
      </c>
      <c r="AB3961" s="113" t="s">
        <v>9</v>
      </c>
      <c r="AC3961" s="113">
        <v>32</v>
      </c>
      <c r="AD3961" s="113" t="s">
        <v>84</v>
      </c>
      <c r="AE3961" s="114">
        <v>44835</v>
      </c>
      <c r="AF3961" s="113">
        <v>3</v>
      </c>
      <c r="AG3961" s="113">
        <v>0</v>
      </c>
      <c r="AH3961" s="113" t="s">
        <v>16226</v>
      </c>
      <c r="AI3961" s="117" t="s">
        <v>9875</v>
      </c>
      <c r="AK3961" s="114">
        <v>43891</v>
      </c>
      <c r="AL3961" s="113">
        <v>40</v>
      </c>
      <c r="AM3961" s="113" t="s">
        <v>9870</v>
      </c>
      <c r="AN3961" s="113" t="s">
        <v>16918</v>
      </c>
      <c r="AO3961" s="113" t="s">
        <v>491</v>
      </c>
      <c r="AP3961" s="113">
        <v>2014</v>
      </c>
      <c r="AQ3961" s="113" t="s">
        <v>9889</v>
      </c>
      <c r="AR3961" s="113" t="s">
        <v>22320</v>
      </c>
      <c r="AS3961" s="113" t="s">
        <v>14</v>
      </c>
      <c r="AT3961" s="113" t="s">
        <v>14</v>
      </c>
      <c r="AU3961" s="113" t="s">
        <v>16229</v>
      </c>
      <c r="AV3961" s="113" t="s">
        <v>14</v>
      </c>
      <c r="AW3961" s="113" t="s">
        <v>14</v>
      </c>
    </row>
    <row r="3962" spans="1:49">
      <c r="A3962" s="116" t="s">
        <v>6458</v>
      </c>
      <c r="C3962" s="113" t="s">
        <v>6459</v>
      </c>
      <c r="E3962" s="113" t="s">
        <v>74</v>
      </c>
      <c r="F3962" s="113" t="s">
        <v>8</v>
      </c>
      <c r="G3962" s="114">
        <v>31934</v>
      </c>
      <c r="H3962" s="113" t="s">
        <v>16230</v>
      </c>
      <c r="I3962" s="113" t="s">
        <v>9866</v>
      </c>
      <c r="J3962" s="113" t="s">
        <v>9872</v>
      </c>
      <c r="K3962" s="113" t="s">
        <v>29140</v>
      </c>
      <c r="L3962" s="113">
        <v>81243749480</v>
      </c>
      <c r="M3962" s="113" t="s">
        <v>29141</v>
      </c>
      <c r="O3962" s="113" t="s">
        <v>12037</v>
      </c>
      <c r="P3962" s="113" t="s">
        <v>29142</v>
      </c>
      <c r="Q3962" s="113" t="s">
        <v>29143</v>
      </c>
      <c r="R3962" s="113">
        <v>15</v>
      </c>
      <c r="S3962" s="113" t="s">
        <v>13</v>
      </c>
      <c r="T3962" s="113" t="s">
        <v>29144</v>
      </c>
      <c r="U3962" s="113" t="s">
        <v>29145</v>
      </c>
      <c r="V3962" s="114">
        <v>40581</v>
      </c>
      <c r="W3962" s="114">
        <v>40544</v>
      </c>
      <c r="X3962" s="113" t="s">
        <v>29146</v>
      </c>
      <c r="Y3962" s="114">
        <v>41271</v>
      </c>
      <c r="Z3962" s="114">
        <v>41275</v>
      </c>
      <c r="AA3962" s="113">
        <v>31</v>
      </c>
      <c r="AB3962" s="113" t="s">
        <v>9</v>
      </c>
      <c r="AC3962" s="113">
        <v>34</v>
      </c>
      <c r="AD3962" s="113" t="s">
        <v>18</v>
      </c>
      <c r="AE3962" s="114">
        <v>45566</v>
      </c>
      <c r="AF3962" s="113">
        <v>13</v>
      </c>
      <c r="AG3962" s="113">
        <v>9</v>
      </c>
      <c r="AH3962" s="113" t="s">
        <v>16226</v>
      </c>
      <c r="AI3962" s="117" t="s">
        <v>9891</v>
      </c>
      <c r="AK3962" s="114">
        <v>43922</v>
      </c>
      <c r="AL3962" s="113">
        <v>40</v>
      </c>
      <c r="AM3962" s="113" t="s">
        <v>9870</v>
      </c>
      <c r="AN3962" s="113" t="s">
        <v>18157</v>
      </c>
      <c r="AO3962" s="113" t="s">
        <v>795</v>
      </c>
      <c r="AP3962" s="113">
        <v>2009</v>
      </c>
      <c r="AQ3962" s="113" t="s">
        <v>9871</v>
      </c>
      <c r="AR3962" s="113" t="s">
        <v>45538</v>
      </c>
      <c r="AS3962" s="113" t="s">
        <v>14</v>
      </c>
      <c r="AT3962" s="113" t="s">
        <v>14</v>
      </c>
      <c r="AU3962" s="113" t="s">
        <v>16229</v>
      </c>
      <c r="AV3962" s="113" t="s">
        <v>14</v>
      </c>
    </row>
    <row r="3963" spans="1:49">
      <c r="A3963" s="116" t="s">
        <v>3459</v>
      </c>
      <c r="C3963" s="113" t="s">
        <v>3460</v>
      </c>
      <c r="E3963" s="113" t="s">
        <v>41</v>
      </c>
      <c r="F3963" s="113" t="s">
        <v>8</v>
      </c>
      <c r="G3963" s="114">
        <v>31936</v>
      </c>
      <c r="H3963" s="113" t="s">
        <v>16230</v>
      </c>
      <c r="I3963" s="113" t="s">
        <v>9866</v>
      </c>
      <c r="J3963" s="113" t="s">
        <v>9872</v>
      </c>
      <c r="K3963" s="113" t="s">
        <v>36137</v>
      </c>
      <c r="L3963" s="113">
        <v>82345562593</v>
      </c>
      <c r="M3963" s="113" t="s">
        <v>36138</v>
      </c>
      <c r="O3963" s="113" t="s">
        <v>36139</v>
      </c>
      <c r="P3963" s="113" t="s">
        <v>36140</v>
      </c>
      <c r="Q3963" s="113" t="s">
        <v>36141</v>
      </c>
      <c r="R3963" s="113">
        <v>15</v>
      </c>
      <c r="S3963" s="113" t="s">
        <v>13</v>
      </c>
      <c r="T3963" s="113" t="s">
        <v>36142</v>
      </c>
      <c r="U3963" s="113" t="s">
        <v>36143</v>
      </c>
      <c r="V3963" s="114">
        <v>40179</v>
      </c>
      <c r="W3963" s="114">
        <v>40179</v>
      </c>
      <c r="X3963" s="113" t="s">
        <v>36144</v>
      </c>
      <c r="Y3963" s="114">
        <v>40906</v>
      </c>
      <c r="Z3963" s="114">
        <v>40909</v>
      </c>
      <c r="AA3963" s="113">
        <v>22</v>
      </c>
      <c r="AB3963" s="113" t="s">
        <v>25</v>
      </c>
      <c r="AC3963" s="113">
        <v>32</v>
      </c>
      <c r="AD3963" s="113" t="s">
        <v>84</v>
      </c>
      <c r="AE3963" s="114">
        <v>45444</v>
      </c>
      <c r="AF3963" s="113">
        <v>12</v>
      </c>
      <c r="AG3963" s="113">
        <v>5</v>
      </c>
      <c r="AH3963" s="113" t="s">
        <v>16226</v>
      </c>
      <c r="AI3963" s="117" t="s">
        <v>9875</v>
      </c>
      <c r="AK3963" s="114">
        <v>45444</v>
      </c>
      <c r="AL3963" s="113">
        <v>40</v>
      </c>
      <c r="AM3963" s="113" t="s">
        <v>9870</v>
      </c>
      <c r="AN3963" s="113" t="s">
        <v>17256</v>
      </c>
      <c r="AO3963" s="113" t="s">
        <v>1424</v>
      </c>
      <c r="AP3963" s="113">
        <v>2019</v>
      </c>
      <c r="AQ3963" s="113" t="s">
        <v>9889</v>
      </c>
      <c r="AR3963" s="113" t="s">
        <v>17345</v>
      </c>
      <c r="AS3963" s="113" t="s">
        <v>14</v>
      </c>
      <c r="AT3963" s="113" t="s">
        <v>14</v>
      </c>
      <c r="AU3963" s="113" t="s">
        <v>16229</v>
      </c>
      <c r="AV3963" s="113" t="s">
        <v>14</v>
      </c>
    </row>
    <row r="3964" spans="1:49">
      <c r="A3964" s="116" t="s">
        <v>4084</v>
      </c>
      <c r="C3964" s="113" t="s">
        <v>4085</v>
      </c>
      <c r="E3964" s="113" t="s">
        <v>103</v>
      </c>
      <c r="F3964" s="113" t="s">
        <v>8</v>
      </c>
      <c r="G3964" s="114">
        <v>31938</v>
      </c>
      <c r="H3964" s="113" t="s">
        <v>16230</v>
      </c>
      <c r="I3964" s="113" t="s">
        <v>9866</v>
      </c>
      <c r="J3964" s="113" t="s">
        <v>9872</v>
      </c>
      <c r="K3964" s="113" t="s">
        <v>44830</v>
      </c>
      <c r="L3964" s="113">
        <v>81394232633</v>
      </c>
      <c r="M3964" s="113" t="s">
        <v>13728</v>
      </c>
      <c r="O3964" s="113" t="s">
        <v>13729</v>
      </c>
      <c r="P3964" s="113" t="s">
        <v>44831</v>
      </c>
      <c r="Q3964" s="113" t="s">
        <v>44832</v>
      </c>
      <c r="R3964" s="113">
        <v>15</v>
      </c>
      <c r="S3964" s="113" t="s">
        <v>13</v>
      </c>
      <c r="T3964" s="113" t="s">
        <v>44833</v>
      </c>
      <c r="U3964" s="113" t="s">
        <v>44834</v>
      </c>
      <c r="V3964" s="114">
        <v>40581</v>
      </c>
      <c r="W3964" s="114">
        <v>40544</v>
      </c>
      <c r="X3964" s="113" t="s">
        <v>44835</v>
      </c>
      <c r="Y3964" s="114">
        <v>41271</v>
      </c>
      <c r="Z3964" s="114">
        <v>41275</v>
      </c>
      <c r="AA3964" s="113">
        <v>23</v>
      </c>
      <c r="AB3964" s="113" t="s">
        <v>78</v>
      </c>
      <c r="AC3964" s="113">
        <v>33</v>
      </c>
      <c r="AD3964" s="113" t="s">
        <v>10</v>
      </c>
      <c r="AE3964" s="114">
        <v>45017</v>
      </c>
      <c r="AF3964" s="113">
        <v>10</v>
      </c>
      <c r="AG3964" s="113">
        <v>3</v>
      </c>
      <c r="AH3964" s="113" t="s">
        <v>16226</v>
      </c>
      <c r="AI3964" s="117" t="s">
        <v>302</v>
      </c>
      <c r="AK3964" s="114">
        <v>45017</v>
      </c>
      <c r="AL3964" s="113">
        <v>30</v>
      </c>
      <c r="AM3964" s="113" t="s">
        <v>9882</v>
      </c>
      <c r="AN3964" s="113" t="s">
        <v>16273</v>
      </c>
      <c r="AO3964" s="113" t="s">
        <v>107</v>
      </c>
      <c r="AP3964" s="113">
        <v>2009</v>
      </c>
      <c r="AQ3964" s="113" t="s">
        <v>8</v>
      </c>
      <c r="AR3964" s="113" t="s">
        <v>16421</v>
      </c>
      <c r="AS3964" s="113" t="s">
        <v>14</v>
      </c>
      <c r="AT3964" s="113" t="s">
        <v>14</v>
      </c>
      <c r="AU3964" s="113" t="s">
        <v>16229</v>
      </c>
      <c r="AV3964" s="113" t="s">
        <v>14</v>
      </c>
      <c r="AW3964" s="113" t="s">
        <v>14</v>
      </c>
    </row>
    <row r="3965" spans="1:49">
      <c r="A3965" s="116" t="s">
        <v>3650</v>
      </c>
      <c r="C3965" s="113" t="s">
        <v>3651</v>
      </c>
      <c r="E3965" s="113" t="s">
        <v>133</v>
      </c>
      <c r="F3965" s="113" t="s">
        <v>8</v>
      </c>
      <c r="G3965" s="114">
        <v>31941</v>
      </c>
      <c r="H3965" s="113" t="s">
        <v>16230</v>
      </c>
      <c r="I3965" s="113" t="s">
        <v>9866</v>
      </c>
      <c r="J3965" s="113" t="s">
        <v>9872</v>
      </c>
      <c r="K3965" s="113" t="s">
        <v>21511</v>
      </c>
      <c r="L3965" s="113">
        <v>82395399407</v>
      </c>
      <c r="M3965" s="113" t="s">
        <v>21512</v>
      </c>
      <c r="O3965" s="113" t="s">
        <v>13388</v>
      </c>
      <c r="P3965" s="113" t="s">
        <v>21513</v>
      </c>
      <c r="Q3965" s="113" t="s">
        <v>21514</v>
      </c>
      <c r="R3965" s="113">
        <v>15</v>
      </c>
      <c r="S3965" s="113" t="s">
        <v>13</v>
      </c>
      <c r="T3965" s="113" t="s">
        <v>21515</v>
      </c>
      <c r="U3965" s="113" t="s">
        <v>21516</v>
      </c>
      <c r="V3965" s="114">
        <v>39965</v>
      </c>
      <c r="W3965" s="114">
        <v>39904</v>
      </c>
      <c r="X3965" s="113" t="s">
        <v>21517</v>
      </c>
      <c r="Y3965" s="114">
        <v>40542</v>
      </c>
      <c r="Z3965" s="114">
        <v>40544</v>
      </c>
      <c r="AA3965" s="113">
        <v>22</v>
      </c>
      <c r="AB3965" s="113" t="s">
        <v>25</v>
      </c>
      <c r="AC3965" s="113">
        <v>32</v>
      </c>
      <c r="AD3965" s="113" t="s">
        <v>84</v>
      </c>
      <c r="AE3965" s="114">
        <v>44652</v>
      </c>
      <c r="AF3965" s="113">
        <v>11</v>
      </c>
      <c r="AG3965" s="113">
        <v>6</v>
      </c>
      <c r="AH3965" s="113" t="s">
        <v>16226</v>
      </c>
      <c r="AI3965" s="117" t="s">
        <v>9875</v>
      </c>
      <c r="AK3965" s="114">
        <v>44753</v>
      </c>
      <c r="AL3965" s="113">
        <v>25</v>
      </c>
      <c r="AM3965" s="113" t="s">
        <v>9974</v>
      </c>
      <c r="AN3965" s="113" t="s">
        <v>19210</v>
      </c>
      <c r="AO3965" s="113" t="s">
        <v>135</v>
      </c>
      <c r="AP3965" s="113">
        <v>2006</v>
      </c>
      <c r="AQ3965" s="113" t="s">
        <v>5236</v>
      </c>
      <c r="AR3965" s="113" t="s">
        <v>17319</v>
      </c>
      <c r="AS3965" s="113" t="s">
        <v>14</v>
      </c>
      <c r="AT3965" s="113" t="s">
        <v>14</v>
      </c>
      <c r="AU3965" s="113" t="s">
        <v>16229</v>
      </c>
      <c r="AV3965" s="113" t="s">
        <v>14</v>
      </c>
      <c r="AW3965" s="113" t="s">
        <v>14</v>
      </c>
    </row>
    <row r="3966" spans="1:49">
      <c r="A3966" s="116" t="s">
        <v>6566</v>
      </c>
      <c r="C3966" s="113" t="s">
        <v>519</v>
      </c>
      <c r="E3966" s="113" t="s">
        <v>103</v>
      </c>
      <c r="F3966" s="113" t="s">
        <v>8</v>
      </c>
      <c r="G3966" s="114">
        <v>31942</v>
      </c>
      <c r="H3966" s="113" t="s">
        <v>16230</v>
      </c>
      <c r="I3966" s="113" t="s">
        <v>9866</v>
      </c>
      <c r="J3966" s="113" t="s">
        <v>9872</v>
      </c>
      <c r="K3966" s="113" t="s">
        <v>34235</v>
      </c>
      <c r="L3966" s="113">
        <v>82260681967</v>
      </c>
      <c r="M3966" s="113" t="s">
        <v>13741</v>
      </c>
      <c r="O3966" s="113" t="s">
        <v>13742</v>
      </c>
      <c r="P3966" s="113" t="s">
        <v>34236</v>
      </c>
      <c r="Q3966" s="113" t="s">
        <v>34237</v>
      </c>
      <c r="R3966" s="113">
        <v>15</v>
      </c>
      <c r="S3966" s="113" t="s">
        <v>13</v>
      </c>
      <c r="T3966" s="113" t="s">
        <v>34238</v>
      </c>
      <c r="U3966" s="113" t="s">
        <v>34239</v>
      </c>
      <c r="V3966" s="114">
        <v>40179</v>
      </c>
      <c r="W3966" s="114">
        <v>40179</v>
      </c>
      <c r="X3966" s="113" t="s">
        <v>34240</v>
      </c>
      <c r="Y3966" s="114">
        <v>40906</v>
      </c>
      <c r="Z3966" s="114">
        <v>40909</v>
      </c>
      <c r="AA3966" s="113">
        <v>23</v>
      </c>
      <c r="AB3966" s="113" t="s">
        <v>78</v>
      </c>
      <c r="AC3966" s="113">
        <v>34</v>
      </c>
      <c r="AD3966" s="113" t="s">
        <v>18</v>
      </c>
      <c r="AE3966" s="114">
        <v>45566</v>
      </c>
      <c r="AF3966" s="113">
        <v>12</v>
      </c>
      <c r="AG3966" s="113">
        <v>9</v>
      </c>
      <c r="AH3966" s="113" t="s">
        <v>16226</v>
      </c>
      <c r="AI3966" s="117" t="s">
        <v>302</v>
      </c>
      <c r="AK3966" s="114">
        <v>44652</v>
      </c>
      <c r="AL3966" s="113">
        <v>30</v>
      </c>
      <c r="AM3966" s="113" t="s">
        <v>9882</v>
      </c>
      <c r="AN3966" s="113" t="s">
        <v>16273</v>
      </c>
      <c r="AO3966" s="113" t="s">
        <v>107</v>
      </c>
      <c r="AP3966" s="113">
        <v>2009</v>
      </c>
      <c r="AQ3966" s="113" t="s">
        <v>8</v>
      </c>
      <c r="AR3966" s="113" t="s">
        <v>19217</v>
      </c>
      <c r="AS3966" s="113" t="s">
        <v>14</v>
      </c>
      <c r="AT3966" s="113" t="s">
        <v>14</v>
      </c>
      <c r="AU3966" s="113" t="s">
        <v>16229</v>
      </c>
      <c r="AV3966" s="113" t="s">
        <v>14</v>
      </c>
      <c r="AW3966" s="113" t="s">
        <v>14</v>
      </c>
    </row>
    <row r="3967" spans="1:49">
      <c r="A3967" s="116" t="s">
        <v>5536</v>
      </c>
      <c r="C3967" s="113" t="s">
        <v>5537</v>
      </c>
      <c r="E3967" s="113" t="s">
        <v>41</v>
      </c>
      <c r="F3967" s="113" t="s">
        <v>8</v>
      </c>
      <c r="G3967" s="114">
        <v>31942</v>
      </c>
      <c r="H3967" s="113" t="s">
        <v>16230</v>
      </c>
      <c r="I3967" s="113" t="s">
        <v>9866</v>
      </c>
      <c r="J3967" s="113" t="s">
        <v>9867</v>
      </c>
      <c r="K3967" s="113" t="s">
        <v>30658</v>
      </c>
      <c r="L3967" s="113">
        <v>85213334248</v>
      </c>
      <c r="M3967" s="113" t="s">
        <v>11115</v>
      </c>
      <c r="O3967" s="113" t="s">
        <v>11116</v>
      </c>
      <c r="P3967" s="113" t="s">
        <v>30659</v>
      </c>
      <c r="Q3967" s="113" t="s">
        <v>30660</v>
      </c>
      <c r="R3967" s="113">
        <v>15</v>
      </c>
      <c r="S3967" s="113" t="s">
        <v>13</v>
      </c>
      <c r="T3967" s="113" t="s">
        <v>30661</v>
      </c>
      <c r="U3967" s="113" t="s">
        <v>30662</v>
      </c>
      <c r="V3967" s="114">
        <v>40581</v>
      </c>
      <c r="W3967" s="114">
        <v>40544</v>
      </c>
      <c r="X3967" s="113" t="s">
        <v>30663</v>
      </c>
      <c r="Y3967" s="114">
        <v>41271</v>
      </c>
      <c r="Z3967" s="114">
        <v>41275</v>
      </c>
      <c r="AA3967" s="113">
        <v>31</v>
      </c>
      <c r="AB3967" s="113" t="s">
        <v>9</v>
      </c>
      <c r="AC3967" s="113">
        <v>33</v>
      </c>
      <c r="AD3967" s="113" t="s">
        <v>10</v>
      </c>
      <c r="AE3967" s="114">
        <v>45200</v>
      </c>
      <c r="AF3967" s="113">
        <v>12</v>
      </c>
      <c r="AG3967" s="113">
        <v>9</v>
      </c>
      <c r="AH3967" s="113" t="s">
        <v>16226</v>
      </c>
      <c r="AI3967" s="117" t="s">
        <v>9891</v>
      </c>
      <c r="AK3967" s="114">
        <v>45108</v>
      </c>
      <c r="AL3967" s="113">
        <v>40</v>
      </c>
      <c r="AM3967" s="113" t="s">
        <v>9870</v>
      </c>
      <c r="AN3967" s="113" t="s">
        <v>16294</v>
      </c>
      <c r="AO3967" s="113" t="s">
        <v>279</v>
      </c>
      <c r="AP3967" s="113">
        <v>2008</v>
      </c>
      <c r="AQ3967" s="113" t="s">
        <v>8</v>
      </c>
      <c r="AR3967" s="113" t="s">
        <v>16295</v>
      </c>
      <c r="AS3967" s="113" t="s">
        <v>14</v>
      </c>
      <c r="AT3967" s="113" t="s">
        <v>14</v>
      </c>
      <c r="AU3967" s="113" t="s">
        <v>16229</v>
      </c>
      <c r="AV3967" s="113" t="s">
        <v>14</v>
      </c>
      <c r="AW3967" s="113" t="s">
        <v>14</v>
      </c>
    </row>
    <row r="3968" spans="1:49">
      <c r="A3968" s="116" t="s">
        <v>10794</v>
      </c>
      <c r="C3968" s="113" t="s">
        <v>10795</v>
      </c>
      <c r="E3968" s="113" t="s">
        <v>6034</v>
      </c>
      <c r="F3968" s="113" t="s">
        <v>8</v>
      </c>
      <c r="G3968" s="114">
        <v>31944</v>
      </c>
      <c r="H3968" s="113" t="s">
        <v>16230</v>
      </c>
      <c r="I3968" s="113" t="s">
        <v>9866</v>
      </c>
      <c r="J3968" s="113" t="s">
        <v>9872</v>
      </c>
      <c r="K3968" s="113" t="s">
        <v>31095</v>
      </c>
      <c r="L3968" s="113">
        <v>82292503405</v>
      </c>
      <c r="M3968" s="113" t="s">
        <v>10796</v>
      </c>
      <c r="O3968" s="113" t="s">
        <v>10797</v>
      </c>
      <c r="P3968" s="113" t="s">
        <v>31096</v>
      </c>
      <c r="Q3968" s="113" t="s">
        <v>16244</v>
      </c>
      <c r="R3968" s="113">
        <v>15</v>
      </c>
      <c r="S3968" s="113" t="s">
        <v>13</v>
      </c>
      <c r="T3968" s="113" t="s">
        <v>31097</v>
      </c>
      <c r="U3968" s="113" t="s">
        <v>31098</v>
      </c>
      <c r="V3968" s="114">
        <v>44672</v>
      </c>
      <c r="W3968" s="114">
        <v>44621</v>
      </c>
      <c r="X3968" s="113" t="s">
        <v>31099</v>
      </c>
      <c r="Y3968" s="114">
        <v>44986</v>
      </c>
      <c r="Z3968" s="114">
        <v>44986</v>
      </c>
      <c r="AA3968" s="113">
        <v>31</v>
      </c>
      <c r="AB3968" s="113" t="s">
        <v>9</v>
      </c>
      <c r="AC3968" s="113">
        <v>31</v>
      </c>
      <c r="AD3968" s="113" t="s">
        <v>9</v>
      </c>
      <c r="AE3968" s="114">
        <v>44621</v>
      </c>
      <c r="AF3968" s="113">
        <v>0</v>
      </c>
      <c r="AG3968" s="113">
        <v>0</v>
      </c>
      <c r="AH3968" s="113" t="s">
        <v>16226</v>
      </c>
      <c r="AI3968" s="117" t="s">
        <v>2444</v>
      </c>
      <c r="AK3968" s="114">
        <v>45108</v>
      </c>
      <c r="AL3968" s="113">
        <v>40</v>
      </c>
      <c r="AM3968" s="113" t="s">
        <v>9870</v>
      </c>
      <c r="AN3968" s="113" t="s">
        <v>31094</v>
      </c>
      <c r="AO3968" s="113" t="s">
        <v>399</v>
      </c>
      <c r="AP3968" s="113">
        <v>2010</v>
      </c>
      <c r="AQ3968" s="113" t="s">
        <v>5236</v>
      </c>
      <c r="AR3968" s="113" t="s">
        <v>16593</v>
      </c>
      <c r="AS3968" s="113" t="s">
        <v>14</v>
      </c>
      <c r="AT3968" s="113" t="s">
        <v>14</v>
      </c>
      <c r="AU3968" s="113" t="s">
        <v>16229</v>
      </c>
      <c r="AV3968" s="113" t="s">
        <v>14</v>
      </c>
    </row>
    <row r="3969" spans="1:49">
      <c r="A3969" s="116" t="s">
        <v>1145</v>
      </c>
      <c r="B3969" s="113">
        <v>10271747</v>
      </c>
      <c r="C3969" s="113" t="s">
        <v>1146</v>
      </c>
      <c r="E3969" s="113" t="s">
        <v>263</v>
      </c>
      <c r="F3969" s="113" t="s">
        <v>204</v>
      </c>
      <c r="G3969" s="114">
        <v>31958</v>
      </c>
      <c r="H3969" s="113" t="s">
        <v>16230</v>
      </c>
      <c r="I3969" s="113" t="s">
        <v>9919</v>
      </c>
      <c r="J3969" s="113" t="s">
        <v>9872</v>
      </c>
      <c r="K3969" s="113" t="s">
        <v>45091</v>
      </c>
      <c r="L3969" s="113">
        <v>82292027042</v>
      </c>
      <c r="M3969" s="113" t="s">
        <v>14448</v>
      </c>
      <c r="O3969" s="113" t="s">
        <v>45092</v>
      </c>
      <c r="P3969" s="113" t="s">
        <v>45093</v>
      </c>
      <c r="Q3969" s="113" t="s">
        <v>45094</v>
      </c>
      <c r="R3969" s="113">
        <v>15</v>
      </c>
      <c r="S3969" s="113" t="s">
        <v>13</v>
      </c>
      <c r="T3969" s="113" t="s">
        <v>45095</v>
      </c>
      <c r="U3969" s="113" t="s">
        <v>45096</v>
      </c>
      <c r="V3969" s="114">
        <v>38800</v>
      </c>
      <c r="W3969" s="114">
        <v>38749</v>
      </c>
      <c r="X3969" s="113" t="s">
        <v>45097</v>
      </c>
      <c r="Y3969" s="114">
        <v>39171</v>
      </c>
      <c r="Z3969" s="114">
        <v>39173</v>
      </c>
      <c r="AA3969" s="113">
        <v>21</v>
      </c>
      <c r="AB3969" s="113" t="s">
        <v>24</v>
      </c>
      <c r="AC3969" s="113">
        <v>34</v>
      </c>
      <c r="AD3969" s="113" t="s">
        <v>18</v>
      </c>
      <c r="AE3969" s="114">
        <v>44287</v>
      </c>
      <c r="AF3969" s="113">
        <v>12</v>
      </c>
      <c r="AG3969" s="113">
        <v>0</v>
      </c>
      <c r="AH3969" s="113" t="s">
        <v>16226</v>
      </c>
      <c r="AI3969" s="117" t="s">
        <v>10856</v>
      </c>
      <c r="AK3969" s="114">
        <v>44925</v>
      </c>
      <c r="AL3969" s="113">
        <v>35</v>
      </c>
      <c r="AM3969" s="113" t="s">
        <v>9978</v>
      </c>
      <c r="AN3969" s="113" t="s">
        <v>34890</v>
      </c>
      <c r="AO3969" s="113" t="s">
        <v>264</v>
      </c>
      <c r="AP3969" s="113">
        <v>2009</v>
      </c>
      <c r="AQ3969" s="113" t="s">
        <v>8</v>
      </c>
      <c r="AR3969" s="113" t="s">
        <v>25549</v>
      </c>
      <c r="AS3969" s="113" t="s">
        <v>14</v>
      </c>
      <c r="AT3969" s="113" t="s">
        <v>14</v>
      </c>
      <c r="AU3969" s="113" t="s">
        <v>16229</v>
      </c>
      <c r="AV3969" s="113" t="s">
        <v>14</v>
      </c>
      <c r="AW3969" s="113" t="s">
        <v>14</v>
      </c>
    </row>
    <row r="3970" spans="1:49">
      <c r="A3970" s="116" t="s">
        <v>7440</v>
      </c>
      <c r="C3970" s="113" t="s">
        <v>7441</v>
      </c>
      <c r="E3970" s="113" t="s">
        <v>41</v>
      </c>
      <c r="F3970" s="113" t="s">
        <v>8</v>
      </c>
      <c r="G3970" s="114">
        <v>31962</v>
      </c>
      <c r="H3970" s="113" t="s">
        <v>16218</v>
      </c>
      <c r="I3970" s="113" t="s">
        <v>9866</v>
      </c>
      <c r="J3970" s="113" t="s">
        <v>9872</v>
      </c>
      <c r="K3970" s="113" t="s">
        <v>28743</v>
      </c>
      <c r="L3970" s="113">
        <v>82271620887</v>
      </c>
      <c r="M3970" s="113" t="s">
        <v>28744</v>
      </c>
      <c r="O3970" s="113" t="s">
        <v>11142</v>
      </c>
      <c r="P3970" s="113" t="s">
        <v>28745</v>
      </c>
      <c r="Q3970" s="113" t="s">
        <v>28746</v>
      </c>
      <c r="R3970" s="113">
        <v>15</v>
      </c>
      <c r="S3970" s="113" t="s">
        <v>13</v>
      </c>
      <c r="T3970" s="113" t="s">
        <v>28747</v>
      </c>
      <c r="U3970" s="113" t="s">
        <v>28748</v>
      </c>
      <c r="V3970" s="114">
        <v>40581</v>
      </c>
      <c r="W3970" s="114">
        <v>40544</v>
      </c>
      <c r="X3970" s="113" t="s">
        <v>28749</v>
      </c>
      <c r="Y3970" s="114">
        <v>41271</v>
      </c>
      <c r="Z3970" s="114">
        <v>41275</v>
      </c>
      <c r="AA3970" s="113">
        <v>31</v>
      </c>
      <c r="AB3970" s="113" t="s">
        <v>9</v>
      </c>
      <c r="AC3970" s="113">
        <v>34</v>
      </c>
      <c r="AD3970" s="113" t="s">
        <v>18</v>
      </c>
      <c r="AE3970" s="114">
        <v>45566</v>
      </c>
      <c r="AF3970" s="113">
        <v>13</v>
      </c>
      <c r="AG3970" s="113">
        <v>9</v>
      </c>
      <c r="AH3970" s="113" t="s">
        <v>9913</v>
      </c>
      <c r="AI3970" s="117" t="s">
        <v>28750</v>
      </c>
      <c r="AJ3970" s="113" t="s">
        <v>45509</v>
      </c>
      <c r="AK3970" s="114">
        <v>44925</v>
      </c>
      <c r="AL3970" s="113">
        <v>40</v>
      </c>
      <c r="AM3970" s="113" t="s">
        <v>9870</v>
      </c>
      <c r="AN3970" s="113" t="s">
        <v>16586</v>
      </c>
      <c r="AO3970" s="113" t="s">
        <v>677</v>
      </c>
      <c r="AP3970" s="113">
        <v>2010</v>
      </c>
      <c r="AQ3970" s="113" t="s">
        <v>8</v>
      </c>
      <c r="AR3970" s="113" t="s">
        <v>22732</v>
      </c>
      <c r="AS3970" s="113" t="s">
        <v>14</v>
      </c>
      <c r="AT3970" s="113" t="s">
        <v>14</v>
      </c>
      <c r="AU3970" s="113" t="s">
        <v>16229</v>
      </c>
      <c r="AV3970" s="113" t="s">
        <v>14</v>
      </c>
      <c r="AW3970" s="113" t="s">
        <v>14</v>
      </c>
    </row>
    <row r="3971" spans="1:49">
      <c r="A3971" s="116" t="s">
        <v>9507</v>
      </c>
      <c r="C3971" s="113" t="s">
        <v>488</v>
      </c>
      <c r="E3971" s="113" t="s">
        <v>1949</v>
      </c>
      <c r="F3971" s="113" t="s">
        <v>8</v>
      </c>
      <c r="G3971" s="114">
        <v>31964</v>
      </c>
      <c r="H3971" s="113" t="s">
        <v>16230</v>
      </c>
      <c r="I3971" s="113" t="s">
        <v>9866</v>
      </c>
      <c r="J3971" s="113" t="s">
        <v>9872</v>
      </c>
      <c r="K3971" s="113" t="s">
        <v>21782</v>
      </c>
      <c r="L3971" s="113">
        <v>81245333334</v>
      </c>
      <c r="M3971" s="113" t="s">
        <v>21783</v>
      </c>
      <c r="O3971" s="113" t="s">
        <v>11918</v>
      </c>
      <c r="P3971" s="113" t="s">
        <v>21784</v>
      </c>
      <c r="Q3971" s="113" t="s">
        <v>21785</v>
      </c>
      <c r="R3971" s="113">
        <v>15</v>
      </c>
      <c r="S3971" s="113" t="s">
        <v>13</v>
      </c>
      <c r="T3971" s="113" t="s">
        <v>21786</v>
      </c>
      <c r="U3971" s="113" t="s">
        <v>21787</v>
      </c>
      <c r="V3971" s="114">
        <v>39965</v>
      </c>
      <c r="W3971" s="114">
        <v>39904</v>
      </c>
      <c r="X3971" s="113" t="s">
        <v>21788</v>
      </c>
      <c r="Y3971" s="114">
        <v>40542</v>
      </c>
      <c r="Z3971" s="114">
        <v>40544</v>
      </c>
      <c r="AA3971" s="113">
        <v>23</v>
      </c>
      <c r="AB3971" s="113" t="s">
        <v>78</v>
      </c>
      <c r="AC3971" s="113">
        <v>32</v>
      </c>
      <c r="AD3971" s="113" t="s">
        <v>84</v>
      </c>
      <c r="AE3971" s="114">
        <v>43922</v>
      </c>
      <c r="AF3971" s="113">
        <v>9</v>
      </c>
      <c r="AG3971" s="113">
        <v>0</v>
      </c>
      <c r="AH3971" s="113" t="s">
        <v>16226</v>
      </c>
      <c r="AI3971" s="117" t="s">
        <v>21789</v>
      </c>
      <c r="AK3971" s="114">
        <v>45017</v>
      </c>
      <c r="AL3971" s="113">
        <v>40</v>
      </c>
      <c r="AM3971" s="113" t="s">
        <v>9870</v>
      </c>
      <c r="AN3971" s="113" t="s">
        <v>21790</v>
      </c>
      <c r="AO3971" s="113" t="s">
        <v>88</v>
      </c>
      <c r="AP3971" s="113">
        <v>2016</v>
      </c>
      <c r="AQ3971" s="113" t="s">
        <v>8</v>
      </c>
      <c r="AR3971" s="113" t="s">
        <v>18368</v>
      </c>
      <c r="AS3971" s="113" t="s">
        <v>14</v>
      </c>
      <c r="AT3971" s="113" t="s">
        <v>14</v>
      </c>
      <c r="AU3971" s="113" t="s">
        <v>16229</v>
      </c>
      <c r="AV3971" s="113" t="s">
        <v>14</v>
      </c>
      <c r="AW3971" s="113" t="s">
        <v>14</v>
      </c>
    </row>
    <row r="3972" spans="1:49">
      <c r="A3972" s="116" t="s">
        <v>3183</v>
      </c>
      <c r="C3972" s="113" t="s">
        <v>3184</v>
      </c>
      <c r="E3972" s="113" t="s">
        <v>19094</v>
      </c>
      <c r="F3972" s="113" t="s">
        <v>8</v>
      </c>
      <c r="G3972" s="114">
        <v>31965</v>
      </c>
      <c r="H3972" s="113" t="s">
        <v>16230</v>
      </c>
      <c r="I3972" s="113" t="s">
        <v>9866</v>
      </c>
      <c r="J3972" s="113" t="s">
        <v>9867</v>
      </c>
      <c r="K3972" s="113" t="s">
        <v>27036</v>
      </c>
      <c r="L3972" s="113">
        <v>81354506546</v>
      </c>
      <c r="M3972" s="113" t="s">
        <v>13647</v>
      </c>
      <c r="O3972" s="113" t="s">
        <v>13648</v>
      </c>
      <c r="P3972" s="113" t="s">
        <v>27037</v>
      </c>
      <c r="Q3972" s="113" t="s">
        <v>27038</v>
      </c>
      <c r="R3972" s="113">
        <v>15</v>
      </c>
      <c r="S3972" s="113" t="s">
        <v>13</v>
      </c>
      <c r="T3972" s="113" t="s">
        <v>27039</v>
      </c>
      <c r="U3972" s="113" t="s">
        <v>27040</v>
      </c>
      <c r="V3972" s="114">
        <v>40289</v>
      </c>
      <c r="W3972" s="114">
        <v>40179</v>
      </c>
      <c r="X3972" s="113" t="s">
        <v>27041</v>
      </c>
      <c r="Y3972" s="114">
        <v>40907</v>
      </c>
      <c r="Z3972" s="114">
        <v>40909</v>
      </c>
      <c r="AA3972" s="113">
        <v>23</v>
      </c>
      <c r="AB3972" s="113" t="s">
        <v>78</v>
      </c>
      <c r="AC3972" s="113">
        <v>32</v>
      </c>
      <c r="AD3972" s="113" t="s">
        <v>84</v>
      </c>
      <c r="AE3972" s="114">
        <v>43556</v>
      </c>
      <c r="AF3972" s="113">
        <v>7</v>
      </c>
      <c r="AG3972" s="113">
        <v>3</v>
      </c>
      <c r="AH3972" s="113" t="s">
        <v>16226</v>
      </c>
      <c r="AI3972" s="117" t="s">
        <v>406</v>
      </c>
      <c r="AK3972" s="114">
        <v>42644</v>
      </c>
      <c r="AL3972" s="113">
        <v>40</v>
      </c>
      <c r="AM3972" s="113" t="s">
        <v>9870</v>
      </c>
      <c r="AN3972" s="113" t="s">
        <v>17474</v>
      </c>
      <c r="AO3972" s="113" t="s">
        <v>1512</v>
      </c>
      <c r="AP3972" s="113">
        <v>2023</v>
      </c>
      <c r="AQ3972" s="113" t="s">
        <v>8</v>
      </c>
      <c r="AR3972" s="113" t="s">
        <v>45518</v>
      </c>
      <c r="AS3972" s="113" t="s">
        <v>14</v>
      </c>
      <c r="AT3972" s="113" t="s">
        <v>14</v>
      </c>
      <c r="AU3972" s="113" t="s">
        <v>16229</v>
      </c>
      <c r="AV3972" s="113" t="s">
        <v>14</v>
      </c>
      <c r="AW3972" s="113" t="s">
        <v>14</v>
      </c>
    </row>
    <row r="3973" spans="1:49">
      <c r="A3973" s="116" t="s">
        <v>5288</v>
      </c>
      <c r="C3973" s="113" t="s">
        <v>5289</v>
      </c>
      <c r="E3973" s="113" t="s">
        <v>74</v>
      </c>
      <c r="F3973" s="113" t="s">
        <v>8</v>
      </c>
      <c r="G3973" s="114">
        <v>31965</v>
      </c>
      <c r="H3973" s="113" t="s">
        <v>16230</v>
      </c>
      <c r="I3973" s="113" t="s">
        <v>9866</v>
      </c>
      <c r="J3973" s="113" t="s">
        <v>9872</v>
      </c>
      <c r="K3973" s="113" t="s">
        <v>30783</v>
      </c>
      <c r="L3973" s="113">
        <v>81245455101</v>
      </c>
      <c r="M3973" s="113" t="s">
        <v>10741</v>
      </c>
      <c r="N3973" s="113" t="s">
        <v>16242</v>
      </c>
      <c r="O3973" s="113" t="s">
        <v>10742</v>
      </c>
      <c r="P3973" s="113" t="s">
        <v>30784</v>
      </c>
      <c r="Q3973" s="113" t="s">
        <v>16244</v>
      </c>
      <c r="R3973" s="113">
        <v>15</v>
      </c>
      <c r="S3973" s="113" t="s">
        <v>13</v>
      </c>
      <c r="T3973" s="113" t="s">
        <v>30785</v>
      </c>
      <c r="U3973" s="113" t="s">
        <v>30786</v>
      </c>
      <c r="V3973" s="114">
        <v>43608</v>
      </c>
      <c r="W3973" s="114">
        <v>43525</v>
      </c>
      <c r="X3973" s="113" t="s">
        <v>30787</v>
      </c>
      <c r="Y3973" s="114">
        <v>43891</v>
      </c>
      <c r="Z3973" s="114">
        <v>43891</v>
      </c>
      <c r="AA3973" s="113">
        <v>31</v>
      </c>
      <c r="AB3973" s="113" t="s">
        <v>9</v>
      </c>
      <c r="AC3973" s="113">
        <v>32</v>
      </c>
      <c r="AD3973" s="113" t="s">
        <v>84</v>
      </c>
      <c r="AE3973" s="114">
        <v>45444</v>
      </c>
      <c r="AF3973" s="113">
        <v>5</v>
      </c>
      <c r="AG3973" s="113">
        <v>3</v>
      </c>
      <c r="AH3973" s="113" t="s">
        <v>16226</v>
      </c>
      <c r="AI3973" s="117" t="s">
        <v>9875</v>
      </c>
      <c r="AK3973" s="114">
        <v>43891</v>
      </c>
      <c r="AL3973" s="113">
        <v>40</v>
      </c>
      <c r="AM3973" s="113" t="s">
        <v>9870</v>
      </c>
      <c r="AN3973" s="113" t="s">
        <v>17906</v>
      </c>
      <c r="AO3973" s="113" t="s">
        <v>94</v>
      </c>
      <c r="AP3973" s="113">
        <v>2011</v>
      </c>
      <c r="AQ3973" s="113" t="s">
        <v>9994</v>
      </c>
      <c r="AR3973" s="113" t="s">
        <v>16562</v>
      </c>
      <c r="AS3973" s="113" t="s">
        <v>14</v>
      </c>
      <c r="AT3973" s="113" t="s">
        <v>14</v>
      </c>
      <c r="AU3973" s="113" t="s">
        <v>16229</v>
      </c>
      <c r="AV3973" s="113" t="s">
        <v>14</v>
      </c>
    </row>
    <row r="3974" spans="1:49">
      <c r="A3974" s="116" t="s">
        <v>5058</v>
      </c>
      <c r="C3974" s="113" t="s">
        <v>5059</v>
      </c>
      <c r="E3974" s="113" t="s">
        <v>103</v>
      </c>
      <c r="F3974" s="113" t="s">
        <v>632</v>
      </c>
      <c r="G3974" s="114">
        <v>31973</v>
      </c>
      <c r="H3974" s="113" t="s">
        <v>16218</v>
      </c>
      <c r="I3974" s="113" t="s">
        <v>9866</v>
      </c>
      <c r="J3974" s="113" t="s">
        <v>9867</v>
      </c>
      <c r="K3974" s="113" t="s">
        <v>45469</v>
      </c>
      <c r="M3974" s="113" t="s">
        <v>10281</v>
      </c>
      <c r="O3974" s="113" t="s">
        <v>10282</v>
      </c>
      <c r="P3974" s="113" t="s">
        <v>45470</v>
      </c>
      <c r="Q3974" s="113" t="s">
        <v>45471</v>
      </c>
      <c r="R3974" s="113">
        <v>15</v>
      </c>
      <c r="S3974" s="113" t="s">
        <v>13</v>
      </c>
      <c r="W3974" s="114">
        <v>39904</v>
      </c>
      <c r="AA3974" s="113">
        <v>23</v>
      </c>
      <c r="AB3974" s="113" t="s">
        <v>78</v>
      </c>
      <c r="AC3974" s="113">
        <v>23</v>
      </c>
      <c r="AD3974" s="113" t="s">
        <v>78</v>
      </c>
      <c r="AE3974" s="114">
        <v>39904</v>
      </c>
      <c r="AF3974" s="113">
        <v>3</v>
      </c>
      <c r="AG3974" s="113">
        <v>0</v>
      </c>
      <c r="AH3974" s="113" t="s">
        <v>16263</v>
      </c>
      <c r="AI3974" s="117" t="s">
        <v>5060</v>
      </c>
      <c r="AK3974" s="114">
        <v>42746</v>
      </c>
      <c r="AL3974" s="113">
        <v>30</v>
      </c>
      <c r="AM3974" s="113" t="s">
        <v>9882</v>
      </c>
      <c r="AN3974" s="113" t="s">
        <v>16273</v>
      </c>
      <c r="AO3974" s="113" t="s">
        <v>107</v>
      </c>
      <c r="AP3974" s="113">
        <v>2007</v>
      </c>
      <c r="AQ3974" s="113" t="s">
        <v>196</v>
      </c>
      <c r="AR3974" s="113" t="s">
        <v>34653</v>
      </c>
      <c r="AS3974" s="113" t="s">
        <v>14</v>
      </c>
      <c r="AT3974" s="113" t="s">
        <v>14</v>
      </c>
      <c r="AU3974" s="113" t="s">
        <v>16229</v>
      </c>
      <c r="AV3974" s="113" t="s">
        <v>14</v>
      </c>
      <c r="AW3974" s="113" t="s">
        <v>14</v>
      </c>
    </row>
    <row r="3975" spans="1:49">
      <c r="A3975" s="116" t="s">
        <v>2805</v>
      </c>
      <c r="C3975" s="113" t="s">
        <v>2806</v>
      </c>
      <c r="E3975" s="113" t="s">
        <v>41</v>
      </c>
      <c r="F3975" s="113" t="s">
        <v>8</v>
      </c>
      <c r="G3975" s="114">
        <v>31976</v>
      </c>
      <c r="H3975" s="113" t="s">
        <v>16218</v>
      </c>
      <c r="I3975" s="113" t="s">
        <v>9866</v>
      </c>
      <c r="J3975" s="113" t="s">
        <v>9872</v>
      </c>
      <c r="K3975" s="113" t="s">
        <v>26756</v>
      </c>
      <c r="L3975" s="113">
        <v>82346490992</v>
      </c>
      <c r="M3975" s="113" t="s">
        <v>10565</v>
      </c>
      <c r="N3975" s="113" t="s">
        <v>16242</v>
      </c>
      <c r="O3975" s="113" t="s">
        <v>10566</v>
      </c>
      <c r="P3975" s="113" t="s">
        <v>26757</v>
      </c>
      <c r="Q3975" s="113" t="s">
        <v>16244</v>
      </c>
      <c r="R3975" s="113">
        <v>15</v>
      </c>
      <c r="S3975" s="113" t="s">
        <v>13</v>
      </c>
      <c r="T3975" s="113" t="s">
        <v>26758</v>
      </c>
      <c r="U3975" s="113" t="s">
        <v>26759</v>
      </c>
      <c r="V3975" s="114">
        <v>44186</v>
      </c>
      <c r="W3975" s="114">
        <v>44166</v>
      </c>
      <c r="X3975" s="113" t="s">
        <v>26760</v>
      </c>
      <c r="Y3975" s="114">
        <v>44593</v>
      </c>
      <c r="Z3975" s="114">
        <v>44593</v>
      </c>
      <c r="AA3975" s="113">
        <v>31</v>
      </c>
      <c r="AB3975" s="113" t="s">
        <v>9</v>
      </c>
      <c r="AC3975" s="113">
        <v>31</v>
      </c>
      <c r="AD3975" s="113" t="s">
        <v>9</v>
      </c>
      <c r="AE3975" s="114">
        <v>44166</v>
      </c>
      <c r="AF3975" s="113">
        <v>0</v>
      </c>
      <c r="AG3975" s="113">
        <v>0</v>
      </c>
      <c r="AH3975" s="113" t="s">
        <v>16226</v>
      </c>
      <c r="AI3975" s="117" t="s">
        <v>9875</v>
      </c>
      <c r="AK3975" s="114">
        <v>44593</v>
      </c>
      <c r="AL3975" s="113">
        <v>40</v>
      </c>
      <c r="AM3975" s="113" t="s">
        <v>9870</v>
      </c>
      <c r="AN3975" s="113" t="s">
        <v>16918</v>
      </c>
      <c r="AO3975" s="113" t="s">
        <v>491</v>
      </c>
      <c r="AP3975" s="113">
        <v>2014</v>
      </c>
      <c r="AQ3975" s="113" t="s">
        <v>8</v>
      </c>
      <c r="AR3975" s="113" t="s">
        <v>26657</v>
      </c>
      <c r="AS3975" s="113" t="s">
        <v>14</v>
      </c>
      <c r="AT3975" s="113" t="s">
        <v>14</v>
      </c>
      <c r="AU3975" s="113" t="s">
        <v>16229</v>
      </c>
      <c r="AV3975" s="113" t="s">
        <v>14</v>
      </c>
    </row>
    <row r="3976" spans="1:49">
      <c r="A3976" s="116" t="s">
        <v>9645</v>
      </c>
      <c r="C3976" s="113" t="s">
        <v>9646</v>
      </c>
      <c r="E3976" s="113" t="s">
        <v>3078</v>
      </c>
      <c r="F3976" s="113" t="s">
        <v>8</v>
      </c>
      <c r="G3976" s="114">
        <v>31978</v>
      </c>
      <c r="H3976" s="113" t="s">
        <v>16230</v>
      </c>
      <c r="I3976" s="113" t="s">
        <v>9866</v>
      </c>
      <c r="J3976" s="113" t="s">
        <v>9872</v>
      </c>
      <c r="K3976" s="113" t="s">
        <v>16708</v>
      </c>
      <c r="L3976" s="113">
        <v>82271280187</v>
      </c>
      <c r="M3976" s="113" t="s">
        <v>10807</v>
      </c>
      <c r="N3976" s="113" t="s">
        <v>16242</v>
      </c>
      <c r="O3976" s="113" t="s">
        <v>10808</v>
      </c>
      <c r="P3976" s="113" t="s">
        <v>16709</v>
      </c>
      <c r="Q3976" s="113" t="s">
        <v>16244</v>
      </c>
      <c r="R3976" s="113">
        <v>15</v>
      </c>
      <c r="S3976" s="113" t="s">
        <v>13</v>
      </c>
      <c r="T3976" s="113" t="s">
        <v>16710</v>
      </c>
      <c r="U3976" s="113" t="s">
        <v>16711</v>
      </c>
      <c r="V3976" s="114">
        <v>44186</v>
      </c>
      <c r="W3976" s="114">
        <v>44166</v>
      </c>
      <c r="X3976" s="113" t="s">
        <v>16712</v>
      </c>
      <c r="Y3976" s="114">
        <v>44593</v>
      </c>
      <c r="Z3976" s="114">
        <v>44593</v>
      </c>
      <c r="AA3976" s="113">
        <v>21</v>
      </c>
      <c r="AB3976" s="113" t="s">
        <v>24</v>
      </c>
      <c r="AC3976" s="113">
        <v>31</v>
      </c>
      <c r="AD3976" s="113" t="s">
        <v>9</v>
      </c>
      <c r="AE3976" s="114">
        <v>45200</v>
      </c>
      <c r="AF3976" s="113">
        <v>0</v>
      </c>
      <c r="AG3976" s="113">
        <v>0</v>
      </c>
      <c r="AH3976" s="113" t="s">
        <v>16226</v>
      </c>
      <c r="AI3976" s="117" t="s">
        <v>18200</v>
      </c>
      <c r="AK3976" s="114">
        <v>44593</v>
      </c>
      <c r="AL3976" s="113">
        <v>40</v>
      </c>
      <c r="AM3976" s="113" t="s">
        <v>9870</v>
      </c>
      <c r="AN3976" s="113" t="s">
        <v>16477</v>
      </c>
      <c r="AO3976" s="113" t="s">
        <v>153</v>
      </c>
      <c r="AP3976" s="113">
        <v>2020</v>
      </c>
      <c r="AQ3976" s="113" t="s">
        <v>8</v>
      </c>
      <c r="AR3976" s="113" t="s">
        <v>24604</v>
      </c>
      <c r="AS3976" s="113" t="s">
        <v>14</v>
      </c>
      <c r="AT3976" s="113" t="s">
        <v>14</v>
      </c>
      <c r="AU3976" s="113" t="s">
        <v>16229</v>
      </c>
      <c r="AV3976" s="113" t="s">
        <v>14</v>
      </c>
      <c r="AW3976" s="113" t="s">
        <v>14</v>
      </c>
    </row>
    <row r="3977" spans="1:49">
      <c r="A3977" s="116" t="s">
        <v>2068</v>
      </c>
      <c r="C3977" s="113" t="s">
        <v>2069</v>
      </c>
      <c r="E3977" s="113" t="s">
        <v>34</v>
      </c>
      <c r="F3977" s="113" t="s">
        <v>8</v>
      </c>
      <c r="G3977" s="114">
        <v>31981</v>
      </c>
      <c r="H3977" s="113" t="s">
        <v>16218</v>
      </c>
      <c r="I3977" s="113" t="s">
        <v>9866</v>
      </c>
      <c r="J3977" s="113" t="s">
        <v>9872</v>
      </c>
      <c r="K3977" s="113" t="s">
        <v>30005</v>
      </c>
      <c r="L3977" s="113">
        <v>82192564890</v>
      </c>
      <c r="M3977" s="113" t="s">
        <v>11713</v>
      </c>
      <c r="O3977" s="113" t="s">
        <v>30006</v>
      </c>
      <c r="P3977" s="113" t="s">
        <v>30007</v>
      </c>
      <c r="Q3977" s="113" t="s">
        <v>30008</v>
      </c>
      <c r="R3977" s="113">
        <v>15</v>
      </c>
      <c r="S3977" s="113" t="s">
        <v>13</v>
      </c>
      <c r="T3977" s="113" t="s">
        <v>30009</v>
      </c>
      <c r="U3977" s="113" t="s">
        <v>30010</v>
      </c>
      <c r="V3977" s="114">
        <v>40581</v>
      </c>
      <c r="W3977" s="114">
        <v>40544</v>
      </c>
      <c r="X3977" s="113" t="s">
        <v>30011</v>
      </c>
      <c r="Y3977" s="114">
        <v>41271</v>
      </c>
      <c r="Z3977" s="114">
        <v>41275</v>
      </c>
      <c r="AA3977" s="113">
        <v>31</v>
      </c>
      <c r="AB3977" s="113" t="s">
        <v>9</v>
      </c>
      <c r="AC3977" s="113">
        <v>34</v>
      </c>
      <c r="AD3977" s="113" t="s">
        <v>18</v>
      </c>
      <c r="AE3977" s="114">
        <v>45017</v>
      </c>
      <c r="AF3977" s="113">
        <v>12</v>
      </c>
      <c r="AG3977" s="113">
        <v>3</v>
      </c>
      <c r="AH3977" s="113" t="s">
        <v>9913</v>
      </c>
      <c r="AI3977" s="117" t="s">
        <v>1139</v>
      </c>
      <c r="AJ3977" s="113" t="s">
        <v>45509</v>
      </c>
      <c r="AK3977" s="114">
        <v>43497</v>
      </c>
      <c r="AL3977" s="113">
        <v>40</v>
      </c>
      <c r="AM3977" s="113" t="s">
        <v>9870</v>
      </c>
      <c r="AN3977" s="113" t="s">
        <v>16399</v>
      </c>
      <c r="AO3977" s="113" t="s">
        <v>169</v>
      </c>
      <c r="AP3977" s="113">
        <v>2010</v>
      </c>
      <c r="AQ3977" s="113" t="s">
        <v>9889</v>
      </c>
      <c r="AR3977" s="113" t="s">
        <v>30012</v>
      </c>
      <c r="AS3977" s="113" t="s">
        <v>14</v>
      </c>
      <c r="AT3977" s="113" t="s">
        <v>14</v>
      </c>
      <c r="AU3977" s="113" t="s">
        <v>16229</v>
      </c>
      <c r="AV3977" s="113" t="s">
        <v>14</v>
      </c>
      <c r="AW3977" s="113" t="s">
        <v>14</v>
      </c>
    </row>
    <row r="3978" spans="1:49">
      <c r="A3978" s="116" t="s">
        <v>8331</v>
      </c>
      <c r="C3978" s="113" t="s">
        <v>8332</v>
      </c>
      <c r="E3978" s="113" t="s">
        <v>3453</v>
      </c>
      <c r="F3978" s="113" t="s">
        <v>2612</v>
      </c>
      <c r="G3978" s="114">
        <v>31983</v>
      </c>
      <c r="H3978" s="113" t="s">
        <v>16230</v>
      </c>
      <c r="I3978" s="113" t="s">
        <v>9866</v>
      </c>
      <c r="J3978" s="113" t="s">
        <v>9872</v>
      </c>
      <c r="K3978" s="113" t="s">
        <v>24030</v>
      </c>
      <c r="L3978" s="113">
        <v>82250237206</v>
      </c>
      <c r="M3978" s="113" t="s">
        <v>14700</v>
      </c>
      <c r="O3978" s="113" t="s">
        <v>14701</v>
      </c>
      <c r="P3978" s="113" t="s">
        <v>24031</v>
      </c>
      <c r="Q3978" s="113" t="s">
        <v>24032</v>
      </c>
      <c r="R3978" s="113">
        <v>15</v>
      </c>
      <c r="S3978" s="113" t="s">
        <v>13</v>
      </c>
      <c r="T3978" s="113" t="s">
        <v>24033</v>
      </c>
      <c r="U3978" s="113" t="s">
        <v>24034</v>
      </c>
      <c r="V3978" s="114">
        <v>42933</v>
      </c>
      <c r="W3978" s="114">
        <v>42826</v>
      </c>
      <c r="X3978" s="113" t="s">
        <v>24035</v>
      </c>
      <c r="Y3978" s="114">
        <v>43188</v>
      </c>
      <c r="Z3978" s="114">
        <v>43191</v>
      </c>
      <c r="AA3978" s="113">
        <v>23</v>
      </c>
      <c r="AB3978" s="113" t="s">
        <v>78</v>
      </c>
      <c r="AC3978" s="113">
        <v>31</v>
      </c>
      <c r="AD3978" s="113" t="s">
        <v>9</v>
      </c>
      <c r="AE3978" s="114">
        <v>44835</v>
      </c>
      <c r="AF3978" s="113">
        <v>9</v>
      </c>
      <c r="AG3978" s="113">
        <v>0</v>
      </c>
      <c r="AH3978" s="113" t="s">
        <v>16226</v>
      </c>
      <c r="AI3978" s="117" t="s">
        <v>9904</v>
      </c>
      <c r="AK3978" s="114">
        <v>44835</v>
      </c>
      <c r="AL3978" s="113">
        <v>30</v>
      </c>
      <c r="AM3978" s="113" t="s">
        <v>9882</v>
      </c>
      <c r="AN3978" s="113" t="s">
        <v>16364</v>
      </c>
      <c r="AO3978" s="113" t="s">
        <v>100</v>
      </c>
      <c r="AP3978" s="113">
        <v>2010</v>
      </c>
      <c r="AQ3978" s="113" t="s">
        <v>5136</v>
      </c>
      <c r="AR3978" s="113" t="s">
        <v>17498</v>
      </c>
      <c r="AS3978" s="113" t="s">
        <v>14</v>
      </c>
      <c r="AT3978" s="113" t="s">
        <v>14</v>
      </c>
      <c r="AU3978" s="113" t="s">
        <v>16229</v>
      </c>
      <c r="AV3978" s="113" t="s">
        <v>14</v>
      </c>
      <c r="AW3978" s="113" t="s">
        <v>14</v>
      </c>
    </row>
    <row r="3979" spans="1:49">
      <c r="A3979" s="116" t="s">
        <v>7902</v>
      </c>
      <c r="C3979" s="113" t="s">
        <v>7903</v>
      </c>
      <c r="E3979" s="113" t="s">
        <v>41</v>
      </c>
      <c r="F3979" s="113" t="s">
        <v>395</v>
      </c>
      <c r="G3979" s="114">
        <v>31990</v>
      </c>
      <c r="H3979" s="113" t="s">
        <v>16230</v>
      </c>
      <c r="I3979" s="113" t="s">
        <v>9866</v>
      </c>
      <c r="J3979" s="113" t="s">
        <v>9872</v>
      </c>
      <c r="K3979" s="113" t="s">
        <v>34508</v>
      </c>
      <c r="L3979" s="113">
        <v>85241046864</v>
      </c>
      <c r="M3979" s="113" t="s">
        <v>16030</v>
      </c>
      <c r="O3979" s="113" t="s">
        <v>14484</v>
      </c>
      <c r="P3979" s="113" t="s">
        <v>34509</v>
      </c>
      <c r="Q3979" s="113" t="s">
        <v>34510</v>
      </c>
      <c r="R3979" s="113">
        <v>15</v>
      </c>
      <c r="S3979" s="113" t="s">
        <v>13</v>
      </c>
      <c r="T3979" s="113" t="s">
        <v>34511</v>
      </c>
      <c r="U3979" s="113" t="s">
        <v>34512</v>
      </c>
      <c r="V3979" s="114">
        <v>39965</v>
      </c>
      <c r="W3979" s="114">
        <v>39904</v>
      </c>
      <c r="X3979" s="113" t="s">
        <v>34513</v>
      </c>
      <c r="Y3979" s="114">
        <v>40542</v>
      </c>
      <c r="Z3979" s="114">
        <v>40544</v>
      </c>
      <c r="AA3979" s="113">
        <v>22</v>
      </c>
      <c r="AB3979" s="113" t="s">
        <v>25</v>
      </c>
      <c r="AC3979" s="113">
        <v>32</v>
      </c>
      <c r="AD3979" s="113" t="s">
        <v>84</v>
      </c>
      <c r="AE3979" s="114">
        <v>45566</v>
      </c>
      <c r="AF3979" s="113">
        <v>13</v>
      </c>
      <c r="AG3979" s="113">
        <v>6</v>
      </c>
      <c r="AH3979" s="113" t="s">
        <v>16226</v>
      </c>
      <c r="AI3979" s="117" t="s">
        <v>9875</v>
      </c>
      <c r="AK3979" s="114">
        <v>44287</v>
      </c>
      <c r="AL3979" s="113">
        <v>40</v>
      </c>
      <c r="AM3979" s="113" t="s">
        <v>9870</v>
      </c>
      <c r="AN3979" s="113" t="s">
        <v>16561</v>
      </c>
      <c r="AO3979" s="113" t="s">
        <v>42</v>
      </c>
      <c r="AP3979" s="113">
        <v>2017</v>
      </c>
      <c r="AQ3979" s="113" t="s">
        <v>8</v>
      </c>
      <c r="AR3979" s="113" t="s">
        <v>17559</v>
      </c>
      <c r="AS3979" s="113" t="s">
        <v>14</v>
      </c>
      <c r="AT3979" s="113" t="s">
        <v>14</v>
      </c>
      <c r="AU3979" s="113" t="s">
        <v>16229</v>
      </c>
      <c r="AV3979" s="113" t="s">
        <v>14</v>
      </c>
    </row>
    <row r="3980" spans="1:49">
      <c r="A3980" s="116" t="s">
        <v>1653</v>
      </c>
      <c r="C3980" s="113" t="s">
        <v>1654</v>
      </c>
      <c r="E3980" s="113" t="s">
        <v>103</v>
      </c>
      <c r="F3980" s="113" t="s">
        <v>8</v>
      </c>
      <c r="G3980" s="114">
        <v>31997</v>
      </c>
      <c r="H3980" s="113" t="s">
        <v>16218</v>
      </c>
      <c r="I3980" s="113" t="s">
        <v>9866</v>
      </c>
      <c r="J3980" s="113" t="s">
        <v>9867</v>
      </c>
      <c r="K3980" s="113" t="s">
        <v>34806</v>
      </c>
      <c r="L3980" s="113">
        <v>85241191887</v>
      </c>
      <c r="M3980" s="113" t="s">
        <v>13736</v>
      </c>
      <c r="O3980" s="113" t="s">
        <v>34807</v>
      </c>
      <c r="P3980" s="113" t="s">
        <v>34808</v>
      </c>
      <c r="Q3980" s="113" t="s">
        <v>34809</v>
      </c>
      <c r="R3980" s="113">
        <v>15</v>
      </c>
      <c r="S3980" s="113" t="s">
        <v>13</v>
      </c>
      <c r="T3980" s="113" t="s">
        <v>34810</v>
      </c>
      <c r="U3980" s="113" t="s">
        <v>34811</v>
      </c>
      <c r="V3980" s="114">
        <v>40210</v>
      </c>
      <c r="W3980" s="114">
        <v>40179</v>
      </c>
      <c r="X3980" s="113" t="s">
        <v>34812</v>
      </c>
      <c r="Y3980" s="114">
        <v>40906</v>
      </c>
      <c r="Z3980" s="114">
        <v>40909</v>
      </c>
      <c r="AA3980" s="113">
        <v>23</v>
      </c>
      <c r="AB3980" s="113" t="s">
        <v>78</v>
      </c>
      <c r="AC3980" s="113">
        <v>33</v>
      </c>
      <c r="AD3980" s="113" t="s">
        <v>10</v>
      </c>
      <c r="AE3980" s="114">
        <v>45017</v>
      </c>
      <c r="AF3980" s="113">
        <v>11</v>
      </c>
      <c r="AG3980" s="113">
        <v>3</v>
      </c>
      <c r="AH3980" s="113" t="s">
        <v>16226</v>
      </c>
      <c r="AI3980" s="117" t="s">
        <v>302</v>
      </c>
      <c r="AK3980" s="114">
        <v>45017</v>
      </c>
      <c r="AL3980" s="113">
        <v>30</v>
      </c>
      <c r="AM3980" s="113" t="s">
        <v>9882</v>
      </c>
      <c r="AN3980" s="113" t="s">
        <v>16273</v>
      </c>
      <c r="AO3980" s="113" t="s">
        <v>107</v>
      </c>
      <c r="AP3980" s="113">
        <v>2008</v>
      </c>
      <c r="AQ3980" s="113" t="s">
        <v>8</v>
      </c>
      <c r="AR3980" s="113" t="s">
        <v>16274</v>
      </c>
      <c r="AS3980" s="113" t="s">
        <v>14</v>
      </c>
      <c r="AT3980" s="113" t="s">
        <v>14</v>
      </c>
      <c r="AU3980" s="113" t="s">
        <v>16229</v>
      </c>
      <c r="AV3980" s="113" t="s">
        <v>14</v>
      </c>
      <c r="AW3980" s="113" t="s">
        <v>14</v>
      </c>
    </row>
    <row r="3981" spans="1:49">
      <c r="A3981" s="116" t="s">
        <v>8724</v>
      </c>
      <c r="C3981" s="113" t="s">
        <v>8725</v>
      </c>
      <c r="E3981" s="113" t="s">
        <v>405</v>
      </c>
      <c r="F3981" s="113" t="s">
        <v>641</v>
      </c>
      <c r="G3981" s="114">
        <v>31999</v>
      </c>
      <c r="H3981" s="113" t="s">
        <v>16230</v>
      </c>
      <c r="I3981" s="113" t="s">
        <v>10007</v>
      </c>
      <c r="J3981" s="113" t="s">
        <v>9867</v>
      </c>
      <c r="K3981" s="113" t="s">
        <v>44923</v>
      </c>
      <c r="L3981" s="113">
        <v>85340812196</v>
      </c>
      <c r="M3981" s="113" t="s">
        <v>15640</v>
      </c>
      <c r="O3981" s="113" t="s">
        <v>15641</v>
      </c>
      <c r="P3981" s="113" t="s">
        <v>44924</v>
      </c>
      <c r="Q3981" s="113" t="s">
        <v>44925</v>
      </c>
      <c r="R3981" s="113">
        <v>15</v>
      </c>
      <c r="S3981" s="113" t="s">
        <v>13</v>
      </c>
      <c r="T3981" s="113" t="s">
        <v>44926</v>
      </c>
      <c r="U3981" s="113" t="s">
        <v>44927</v>
      </c>
      <c r="V3981" s="114">
        <v>40210</v>
      </c>
      <c r="W3981" s="114">
        <v>40179</v>
      </c>
      <c r="X3981" s="113" t="s">
        <v>44928</v>
      </c>
      <c r="Y3981" s="114">
        <v>40906</v>
      </c>
      <c r="Z3981" s="114">
        <v>40909</v>
      </c>
      <c r="AA3981" s="113">
        <v>23</v>
      </c>
      <c r="AB3981" s="113" t="s">
        <v>78</v>
      </c>
      <c r="AC3981" s="113">
        <v>33</v>
      </c>
      <c r="AD3981" s="113" t="s">
        <v>10</v>
      </c>
      <c r="AE3981" s="114">
        <v>45017</v>
      </c>
      <c r="AF3981" s="113">
        <v>11</v>
      </c>
      <c r="AG3981" s="113">
        <v>3</v>
      </c>
      <c r="AH3981" s="113" t="s">
        <v>16226</v>
      </c>
      <c r="AI3981" s="117" t="s">
        <v>302</v>
      </c>
      <c r="AK3981" s="114">
        <v>45017</v>
      </c>
      <c r="AL3981" s="113">
        <v>30</v>
      </c>
      <c r="AM3981" s="113" t="s">
        <v>9882</v>
      </c>
      <c r="AN3981" s="113" t="s">
        <v>16273</v>
      </c>
      <c r="AO3981" s="113" t="s">
        <v>107</v>
      </c>
      <c r="AP3981" s="113">
        <v>2008</v>
      </c>
      <c r="AQ3981" s="113" t="s">
        <v>641</v>
      </c>
      <c r="AR3981" s="113" t="s">
        <v>19824</v>
      </c>
      <c r="AS3981" s="113" t="s">
        <v>14</v>
      </c>
      <c r="AT3981" s="113" t="s">
        <v>14</v>
      </c>
      <c r="AU3981" s="113" t="s">
        <v>16229</v>
      </c>
      <c r="AV3981" s="113" t="s">
        <v>14</v>
      </c>
      <c r="AW3981" s="113" t="s">
        <v>14</v>
      </c>
    </row>
    <row r="3982" spans="1:49">
      <c r="A3982" s="116" t="s">
        <v>4232</v>
      </c>
      <c r="C3982" s="113" t="s">
        <v>4233</v>
      </c>
      <c r="E3982" s="113" t="s">
        <v>3018</v>
      </c>
      <c r="F3982" s="113" t="s">
        <v>8</v>
      </c>
      <c r="G3982" s="114">
        <v>32002</v>
      </c>
      <c r="H3982" s="113" t="s">
        <v>16218</v>
      </c>
      <c r="I3982" s="113" t="s">
        <v>9866</v>
      </c>
      <c r="J3982" s="113" t="s">
        <v>9872</v>
      </c>
      <c r="K3982" s="113" t="s">
        <v>18231</v>
      </c>
      <c r="L3982" s="113">
        <v>82292340774</v>
      </c>
      <c r="M3982" s="113" t="s">
        <v>18232</v>
      </c>
      <c r="O3982" s="113" t="s">
        <v>11754</v>
      </c>
      <c r="P3982" s="113" t="s">
        <v>18233</v>
      </c>
      <c r="Q3982" s="113" t="s">
        <v>16244</v>
      </c>
      <c r="R3982" s="113">
        <v>15</v>
      </c>
      <c r="S3982" s="113" t="s">
        <v>13</v>
      </c>
      <c r="T3982" s="113" t="s">
        <v>18234</v>
      </c>
      <c r="U3982" s="113" t="s">
        <v>18235</v>
      </c>
      <c r="V3982" s="114">
        <v>43608</v>
      </c>
      <c r="W3982" s="114">
        <v>43525</v>
      </c>
      <c r="X3982" s="113" t="s">
        <v>18236</v>
      </c>
      <c r="Y3982" s="114">
        <v>43891</v>
      </c>
      <c r="Z3982" s="114">
        <v>43891</v>
      </c>
      <c r="AA3982" s="113">
        <v>31</v>
      </c>
      <c r="AB3982" s="113" t="s">
        <v>9</v>
      </c>
      <c r="AC3982" s="113">
        <v>32</v>
      </c>
      <c r="AD3982" s="113" t="s">
        <v>84</v>
      </c>
      <c r="AE3982" s="114">
        <v>45200</v>
      </c>
      <c r="AF3982" s="113">
        <v>4</v>
      </c>
      <c r="AG3982" s="113">
        <v>7</v>
      </c>
      <c r="AH3982" s="113" t="s">
        <v>16226</v>
      </c>
      <c r="AI3982" s="117" t="s">
        <v>9875</v>
      </c>
      <c r="AK3982" s="114">
        <v>43891</v>
      </c>
      <c r="AL3982" s="113">
        <v>45</v>
      </c>
      <c r="AM3982" s="113" t="s">
        <v>9922</v>
      </c>
      <c r="AN3982" s="113" t="s">
        <v>17006</v>
      </c>
      <c r="AO3982" s="113" t="s">
        <v>176</v>
      </c>
      <c r="AP3982" s="113">
        <v>2017</v>
      </c>
      <c r="AQ3982" s="113" t="s">
        <v>2307</v>
      </c>
      <c r="AR3982" s="113" t="s">
        <v>25813</v>
      </c>
      <c r="AS3982" s="113" t="s">
        <v>14</v>
      </c>
      <c r="AT3982" s="113" t="s">
        <v>14</v>
      </c>
      <c r="AU3982" s="113" t="s">
        <v>16229</v>
      </c>
      <c r="AV3982" s="113" t="s">
        <v>14</v>
      </c>
      <c r="AW3982" s="113" t="s">
        <v>14</v>
      </c>
    </row>
    <row r="3983" spans="1:49">
      <c r="A3983" s="116" t="s">
        <v>782</v>
      </c>
      <c r="B3983" s="113">
        <v>10273664</v>
      </c>
      <c r="C3983" s="113" t="s">
        <v>783</v>
      </c>
      <c r="E3983" s="113" t="s">
        <v>7</v>
      </c>
      <c r="F3983" s="113" t="s">
        <v>8</v>
      </c>
      <c r="G3983" s="114">
        <v>32008</v>
      </c>
      <c r="H3983" s="113" t="s">
        <v>16230</v>
      </c>
      <c r="I3983" s="113" t="s">
        <v>9919</v>
      </c>
      <c r="J3983" s="113" t="s">
        <v>9872</v>
      </c>
      <c r="K3983" s="113" t="s">
        <v>42473</v>
      </c>
      <c r="L3983" s="113">
        <v>85236871909</v>
      </c>
      <c r="M3983" s="113" t="s">
        <v>12546</v>
      </c>
      <c r="O3983" s="113" t="s">
        <v>12547</v>
      </c>
      <c r="P3983" s="113" t="s">
        <v>42474</v>
      </c>
      <c r="Q3983" s="113" t="s">
        <v>42475</v>
      </c>
      <c r="R3983" s="113">
        <v>15</v>
      </c>
      <c r="S3983" s="113" t="s">
        <v>13</v>
      </c>
      <c r="T3983" s="113" t="s">
        <v>42476</v>
      </c>
      <c r="U3983" s="113" t="s">
        <v>42477</v>
      </c>
      <c r="V3983" s="114">
        <v>39087</v>
      </c>
      <c r="W3983" s="114">
        <v>39083</v>
      </c>
      <c r="X3983" s="113" t="s">
        <v>42478</v>
      </c>
      <c r="Y3983" s="114">
        <v>39569</v>
      </c>
      <c r="Z3983" s="114">
        <v>39569</v>
      </c>
      <c r="AA3983" s="113">
        <v>21</v>
      </c>
      <c r="AB3983" s="113" t="s">
        <v>24</v>
      </c>
      <c r="AC3983" s="113">
        <v>34</v>
      </c>
      <c r="AD3983" s="113" t="s">
        <v>18</v>
      </c>
      <c r="AE3983" s="114">
        <v>44470</v>
      </c>
      <c r="AF3983" s="113">
        <v>12</v>
      </c>
      <c r="AG3983" s="113">
        <v>0</v>
      </c>
      <c r="AH3983" s="113" t="s">
        <v>16226</v>
      </c>
      <c r="AI3983" s="117" t="s">
        <v>9932</v>
      </c>
      <c r="AK3983" s="114">
        <v>44925</v>
      </c>
      <c r="AL3983" s="113">
        <v>40</v>
      </c>
      <c r="AM3983" s="113" t="s">
        <v>9870</v>
      </c>
      <c r="AN3983" s="113" t="s">
        <v>42479</v>
      </c>
      <c r="AO3983" s="113" t="s">
        <v>784</v>
      </c>
      <c r="AP3983" s="113">
        <v>2009</v>
      </c>
      <c r="AQ3983" s="113" t="s">
        <v>8</v>
      </c>
      <c r="AR3983" s="113" t="s">
        <v>19179</v>
      </c>
      <c r="AS3983" s="113" t="s">
        <v>14</v>
      </c>
      <c r="AT3983" s="113" t="s">
        <v>14</v>
      </c>
      <c r="AU3983" s="113" t="s">
        <v>16229</v>
      </c>
      <c r="AV3983" s="113" t="s">
        <v>14</v>
      </c>
      <c r="AW3983" s="113" t="s">
        <v>14</v>
      </c>
    </row>
    <row r="3984" spans="1:49">
      <c r="A3984" s="116" t="s">
        <v>9756</v>
      </c>
      <c r="C3984" s="113" t="s">
        <v>9757</v>
      </c>
      <c r="E3984" s="113" t="s">
        <v>103</v>
      </c>
      <c r="F3984" s="113" t="s">
        <v>1172</v>
      </c>
      <c r="G3984" s="114">
        <v>32012</v>
      </c>
      <c r="H3984" s="113" t="s">
        <v>16230</v>
      </c>
      <c r="I3984" s="113" t="s">
        <v>9866</v>
      </c>
      <c r="J3984" s="113" t="s">
        <v>9867</v>
      </c>
      <c r="K3984" s="113" t="s">
        <v>42480</v>
      </c>
      <c r="L3984" s="113">
        <v>85394252225</v>
      </c>
      <c r="M3984" s="113" t="s">
        <v>15632</v>
      </c>
      <c r="O3984" s="113" t="s">
        <v>15633</v>
      </c>
      <c r="P3984" s="113" t="s">
        <v>42481</v>
      </c>
      <c r="Q3984" s="113" t="s">
        <v>42482</v>
      </c>
      <c r="R3984" s="113">
        <v>15</v>
      </c>
      <c r="S3984" s="113" t="s">
        <v>13</v>
      </c>
      <c r="T3984" s="113" t="s">
        <v>42483</v>
      </c>
      <c r="U3984" s="113" t="s">
        <v>42484</v>
      </c>
      <c r="V3984" s="114">
        <v>40289</v>
      </c>
      <c r="W3984" s="114">
        <v>40179</v>
      </c>
      <c r="X3984" s="113" t="s">
        <v>42485</v>
      </c>
      <c r="Y3984" s="114">
        <v>40907</v>
      </c>
      <c r="Z3984" s="114">
        <v>40909</v>
      </c>
      <c r="AA3984" s="113">
        <v>23</v>
      </c>
      <c r="AB3984" s="113" t="s">
        <v>78</v>
      </c>
      <c r="AC3984" s="113">
        <v>33</v>
      </c>
      <c r="AD3984" s="113" t="s">
        <v>10</v>
      </c>
      <c r="AE3984" s="114">
        <v>44470</v>
      </c>
      <c r="AF3984" s="113">
        <v>9</v>
      </c>
      <c r="AG3984" s="113">
        <v>9</v>
      </c>
      <c r="AH3984" s="113" t="s">
        <v>16226</v>
      </c>
      <c r="AI3984" s="117" t="s">
        <v>302</v>
      </c>
      <c r="AK3984" s="114">
        <v>44470</v>
      </c>
      <c r="AL3984" s="113">
        <v>30</v>
      </c>
      <c r="AM3984" s="113" t="s">
        <v>9882</v>
      </c>
      <c r="AN3984" s="113" t="s">
        <v>16273</v>
      </c>
      <c r="AO3984" s="113" t="s">
        <v>107</v>
      </c>
      <c r="AP3984" s="113">
        <v>2008</v>
      </c>
      <c r="AQ3984" s="113" t="s">
        <v>8</v>
      </c>
      <c r="AR3984" s="113" t="s">
        <v>16437</v>
      </c>
      <c r="AS3984" s="113" t="s">
        <v>14</v>
      </c>
      <c r="AT3984" s="113" t="s">
        <v>14</v>
      </c>
      <c r="AU3984" s="113" t="s">
        <v>16229</v>
      </c>
      <c r="AV3984" s="113" t="s">
        <v>14</v>
      </c>
      <c r="AW3984" s="113" t="s">
        <v>14</v>
      </c>
    </row>
    <row r="3985" spans="1:49">
      <c r="A3985" s="116" t="s">
        <v>4675</v>
      </c>
      <c r="C3985" s="113" t="s">
        <v>735</v>
      </c>
      <c r="E3985" s="113" t="s">
        <v>103</v>
      </c>
      <c r="F3985" s="113" t="s">
        <v>8</v>
      </c>
      <c r="G3985" s="114">
        <v>32017</v>
      </c>
      <c r="H3985" s="113" t="s">
        <v>16230</v>
      </c>
      <c r="I3985" s="113" t="s">
        <v>9866</v>
      </c>
      <c r="J3985" s="113" t="s">
        <v>9872</v>
      </c>
      <c r="K3985" s="113" t="s">
        <v>21119</v>
      </c>
      <c r="L3985" s="113">
        <v>82189181450</v>
      </c>
      <c r="M3985" s="113" t="s">
        <v>13745</v>
      </c>
      <c r="O3985" s="113" t="s">
        <v>21120</v>
      </c>
      <c r="P3985" s="113" t="s">
        <v>21121</v>
      </c>
      <c r="Q3985" s="113" t="s">
        <v>21122</v>
      </c>
      <c r="R3985" s="113">
        <v>15</v>
      </c>
      <c r="S3985" s="113" t="s">
        <v>13</v>
      </c>
      <c r="T3985" s="113" t="s">
        <v>21123</v>
      </c>
      <c r="U3985" s="113" t="s">
        <v>21124</v>
      </c>
      <c r="V3985" s="114">
        <v>40179</v>
      </c>
      <c r="W3985" s="114">
        <v>40179</v>
      </c>
      <c r="X3985" s="113" t="s">
        <v>21125</v>
      </c>
      <c r="Y3985" s="114">
        <v>40906</v>
      </c>
      <c r="Z3985" s="114">
        <v>40909</v>
      </c>
      <c r="AA3985" s="113">
        <v>23</v>
      </c>
      <c r="AB3985" s="113" t="s">
        <v>78</v>
      </c>
      <c r="AC3985" s="113">
        <v>34</v>
      </c>
      <c r="AD3985" s="113" t="s">
        <v>18</v>
      </c>
      <c r="AE3985" s="114">
        <v>45566</v>
      </c>
      <c r="AF3985" s="113">
        <v>12</v>
      </c>
      <c r="AG3985" s="113">
        <v>9</v>
      </c>
      <c r="AH3985" s="113" t="s">
        <v>16226</v>
      </c>
      <c r="AI3985" s="117" t="s">
        <v>302</v>
      </c>
      <c r="AK3985" s="114">
        <v>44652</v>
      </c>
      <c r="AL3985" s="113">
        <v>30</v>
      </c>
      <c r="AM3985" s="113" t="s">
        <v>9882</v>
      </c>
      <c r="AN3985" s="113" t="s">
        <v>16273</v>
      </c>
      <c r="AO3985" s="113" t="s">
        <v>107</v>
      </c>
      <c r="AP3985" s="113">
        <v>2008</v>
      </c>
      <c r="AQ3985" s="113" t="s">
        <v>8</v>
      </c>
      <c r="AR3985" s="113" t="s">
        <v>19217</v>
      </c>
      <c r="AS3985" s="113" t="s">
        <v>14</v>
      </c>
      <c r="AT3985" s="113" t="s">
        <v>14</v>
      </c>
      <c r="AU3985" s="113" t="s">
        <v>16229</v>
      </c>
      <c r="AV3985" s="113" t="s">
        <v>14</v>
      </c>
      <c r="AW3985" s="113" t="s">
        <v>14</v>
      </c>
    </row>
    <row r="3986" spans="1:49">
      <c r="A3986" s="116" t="s">
        <v>9628</v>
      </c>
      <c r="C3986" s="113" t="s">
        <v>9629</v>
      </c>
      <c r="E3986" s="113" t="s">
        <v>586</v>
      </c>
      <c r="F3986" s="113" t="s">
        <v>1591</v>
      </c>
      <c r="G3986" s="114">
        <v>32027</v>
      </c>
      <c r="H3986" s="113" t="s">
        <v>16218</v>
      </c>
      <c r="I3986" s="113" t="s">
        <v>9866</v>
      </c>
      <c r="J3986" s="113" t="s">
        <v>9867</v>
      </c>
      <c r="K3986" s="113" t="s">
        <v>35559</v>
      </c>
      <c r="L3986" s="113">
        <v>85399290842</v>
      </c>
      <c r="M3986" s="113" t="s">
        <v>14610</v>
      </c>
      <c r="O3986" s="113" t="s">
        <v>14611</v>
      </c>
      <c r="P3986" s="113" t="s">
        <v>35560</v>
      </c>
      <c r="Q3986" s="113" t="s">
        <v>35561</v>
      </c>
      <c r="R3986" s="113">
        <v>15</v>
      </c>
      <c r="S3986" s="113" t="s">
        <v>13</v>
      </c>
      <c r="T3986" s="113" t="s">
        <v>35562</v>
      </c>
      <c r="U3986" s="113" t="s">
        <v>35563</v>
      </c>
      <c r="V3986" s="114">
        <v>40179</v>
      </c>
      <c r="W3986" s="114">
        <v>40179</v>
      </c>
      <c r="X3986" s="113" t="s">
        <v>35564</v>
      </c>
      <c r="Y3986" s="114">
        <v>40906</v>
      </c>
      <c r="Z3986" s="114">
        <v>40909</v>
      </c>
      <c r="AA3986" s="113">
        <v>23</v>
      </c>
      <c r="AB3986" s="113" t="s">
        <v>78</v>
      </c>
      <c r="AC3986" s="113">
        <v>32</v>
      </c>
      <c r="AD3986" s="113" t="s">
        <v>84</v>
      </c>
      <c r="AE3986" s="114">
        <v>44470</v>
      </c>
      <c r="AF3986" s="113">
        <v>9</v>
      </c>
      <c r="AG3986" s="113">
        <v>9</v>
      </c>
      <c r="AH3986" s="113" t="s">
        <v>16226</v>
      </c>
      <c r="AI3986" s="117" t="s">
        <v>85</v>
      </c>
      <c r="AK3986" s="114">
        <v>44470</v>
      </c>
      <c r="AL3986" s="113">
        <v>40</v>
      </c>
      <c r="AM3986" s="113" t="s">
        <v>9870</v>
      </c>
      <c r="AN3986" s="113" t="s">
        <v>27376</v>
      </c>
      <c r="AO3986" s="113" t="s">
        <v>816</v>
      </c>
      <c r="AP3986" s="113">
        <v>2020</v>
      </c>
      <c r="AQ3986" s="113" t="s">
        <v>8</v>
      </c>
      <c r="AR3986" s="113" t="s">
        <v>16437</v>
      </c>
      <c r="AS3986" s="113" t="s">
        <v>14</v>
      </c>
      <c r="AT3986" s="113" t="s">
        <v>14</v>
      </c>
      <c r="AU3986" s="113" t="s">
        <v>16229</v>
      </c>
      <c r="AV3986" s="113" t="s">
        <v>14</v>
      </c>
      <c r="AW3986" s="113" t="s">
        <v>14</v>
      </c>
    </row>
    <row r="3987" spans="1:49">
      <c r="A3987" s="116" t="s">
        <v>4529</v>
      </c>
      <c r="C3987" s="113" t="s">
        <v>4530</v>
      </c>
      <c r="E3987" s="113" t="s">
        <v>3453</v>
      </c>
      <c r="F3987" s="113" t="s">
        <v>8</v>
      </c>
      <c r="G3987" s="114">
        <v>32030</v>
      </c>
      <c r="H3987" s="113" t="s">
        <v>16230</v>
      </c>
      <c r="I3987" s="113" t="s">
        <v>9866</v>
      </c>
      <c r="J3987" s="113" t="s">
        <v>9872</v>
      </c>
      <c r="K3987" s="113" t="s">
        <v>18852</v>
      </c>
      <c r="L3987" s="113">
        <v>85255007385</v>
      </c>
      <c r="M3987" s="113" t="s">
        <v>13495</v>
      </c>
      <c r="N3987" s="113" t="s">
        <v>16242</v>
      </c>
      <c r="O3987" s="113" t="s">
        <v>13496</v>
      </c>
      <c r="P3987" s="113" t="s">
        <v>16244</v>
      </c>
      <c r="Q3987" s="113" t="s">
        <v>18853</v>
      </c>
      <c r="R3987" s="113">
        <v>15</v>
      </c>
      <c r="S3987" s="113" t="s">
        <v>13</v>
      </c>
      <c r="T3987" s="113" t="s">
        <v>18854</v>
      </c>
      <c r="U3987" s="113" t="s">
        <v>18855</v>
      </c>
      <c r="V3987" s="114">
        <v>42933</v>
      </c>
      <c r="W3987" s="114">
        <v>42826</v>
      </c>
      <c r="X3987" s="113" t="s">
        <v>18856</v>
      </c>
      <c r="Y3987" s="114">
        <v>43188</v>
      </c>
      <c r="Z3987" s="114">
        <v>43191</v>
      </c>
      <c r="AA3987" s="113">
        <v>23</v>
      </c>
      <c r="AB3987" s="113" t="s">
        <v>78</v>
      </c>
      <c r="AC3987" s="113">
        <v>31</v>
      </c>
      <c r="AD3987" s="113" t="s">
        <v>9</v>
      </c>
      <c r="AE3987" s="114">
        <v>44835</v>
      </c>
      <c r="AF3987" s="113">
        <v>9</v>
      </c>
      <c r="AG3987" s="113">
        <v>6</v>
      </c>
      <c r="AH3987" s="113" t="s">
        <v>16226</v>
      </c>
      <c r="AI3987" s="117" t="s">
        <v>9904</v>
      </c>
      <c r="AK3987" s="114">
        <v>44835</v>
      </c>
      <c r="AL3987" s="113">
        <v>30</v>
      </c>
      <c r="AM3987" s="113" t="s">
        <v>9882</v>
      </c>
      <c r="AN3987" s="113" t="s">
        <v>16364</v>
      </c>
      <c r="AO3987" s="113" t="s">
        <v>100</v>
      </c>
      <c r="AP3987" s="113">
        <v>2010</v>
      </c>
      <c r="AQ3987" s="113" t="s">
        <v>9212</v>
      </c>
      <c r="AR3987" s="113" t="s">
        <v>17533</v>
      </c>
      <c r="AS3987" s="113" t="s">
        <v>14</v>
      </c>
      <c r="AT3987" s="113" t="s">
        <v>14</v>
      </c>
      <c r="AU3987" s="113" t="s">
        <v>16229</v>
      </c>
      <c r="AV3987" s="113" t="s">
        <v>14</v>
      </c>
      <c r="AW3987" s="113" t="s">
        <v>14</v>
      </c>
    </row>
    <row r="3988" spans="1:49">
      <c r="A3988" s="116" t="s">
        <v>8228</v>
      </c>
      <c r="C3988" s="113" t="s">
        <v>2746</v>
      </c>
      <c r="E3988" s="113" t="s">
        <v>1402</v>
      </c>
      <c r="F3988" s="113" t="s">
        <v>8</v>
      </c>
      <c r="G3988" s="114">
        <v>32032</v>
      </c>
      <c r="H3988" s="113" t="s">
        <v>16230</v>
      </c>
      <c r="I3988" s="113" t="s">
        <v>9866</v>
      </c>
      <c r="J3988" s="113" t="s">
        <v>9872</v>
      </c>
      <c r="K3988" s="113" t="s">
        <v>45104</v>
      </c>
      <c r="L3988" s="113">
        <v>85341350334</v>
      </c>
      <c r="M3988" s="113" t="s">
        <v>11055</v>
      </c>
      <c r="N3988" s="113" t="s">
        <v>16242</v>
      </c>
      <c r="O3988" s="113" t="s">
        <v>10728</v>
      </c>
      <c r="P3988" s="113" t="s">
        <v>16244</v>
      </c>
      <c r="Q3988" s="113" t="s">
        <v>16244</v>
      </c>
      <c r="R3988" s="113">
        <v>15</v>
      </c>
      <c r="S3988" s="113" t="s">
        <v>13</v>
      </c>
      <c r="T3988" s="113" t="s">
        <v>45105</v>
      </c>
      <c r="U3988" s="113" t="s">
        <v>45106</v>
      </c>
      <c r="V3988" s="114">
        <v>43626</v>
      </c>
      <c r="W3988" s="114">
        <v>43525</v>
      </c>
      <c r="X3988" s="113" t="s">
        <v>45107</v>
      </c>
      <c r="Y3988" s="114">
        <v>43891</v>
      </c>
      <c r="Z3988" s="114">
        <v>43891</v>
      </c>
      <c r="AA3988" s="113">
        <v>23</v>
      </c>
      <c r="AB3988" s="113" t="s">
        <v>78</v>
      </c>
      <c r="AC3988" s="113">
        <v>24</v>
      </c>
      <c r="AD3988" s="113" t="s">
        <v>47</v>
      </c>
      <c r="AE3988" s="114">
        <v>44835</v>
      </c>
      <c r="AF3988" s="113">
        <v>6</v>
      </c>
      <c r="AG3988" s="113">
        <v>0</v>
      </c>
      <c r="AH3988" s="113" t="s">
        <v>16226</v>
      </c>
      <c r="AI3988" s="117" t="s">
        <v>1989</v>
      </c>
      <c r="AK3988" s="114">
        <v>43891</v>
      </c>
      <c r="AL3988" s="113">
        <v>30</v>
      </c>
      <c r="AM3988" s="113" t="s">
        <v>9882</v>
      </c>
      <c r="AN3988" s="113" t="s">
        <v>18809</v>
      </c>
      <c r="AO3988" s="113" t="s">
        <v>107</v>
      </c>
      <c r="AP3988" s="113">
        <v>2012</v>
      </c>
      <c r="AQ3988" s="113" t="s">
        <v>9905</v>
      </c>
      <c r="AR3988" s="113" t="s">
        <v>21252</v>
      </c>
      <c r="AS3988" s="113" t="s">
        <v>14</v>
      </c>
      <c r="AT3988" s="113" t="s">
        <v>14</v>
      </c>
      <c r="AU3988" s="113" t="s">
        <v>16229</v>
      </c>
      <c r="AV3988" s="113" t="s">
        <v>14</v>
      </c>
      <c r="AW3988" s="113" t="s">
        <v>14</v>
      </c>
    </row>
    <row r="3989" spans="1:49">
      <c r="A3989" s="116" t="s">
        <v>8780</v>
      </c>
      <c r="C3989" s="113" t="s">
        <v>7684</v>
      </c>
      <c r="E3989" s="113" t="s">
        <v>83</v>
      </c>
      <c r="F3989" s="113" t="s">
        <v>37</v>
      </c>
      <c r="G3989" s="114">
        <v>32033</v>
      </c>
      <c r="H3989" s="113" t="s">
        <v>16230</v>
      </c>
      <c r="I3989" s="113" t="s">
        <v>9866</v>
      </c>
      <c r="J3989" s="113" t="s">
        <v>9872</v>
      </c>
      <c r="K3989" s="113" t="s">
        <v>43800</v>
      </c>
      <c r="L3989" s="113">
        <v>85241206437</v>
      </c>
      <c r="M3989" s="113" t="s">
        <v>14201</v>
      </c>
      <c r="O3989" s="113" t="s">
        <v>14202</v>
      </c>
      <c r="P3989" s="113" t="s">
        <v>43801</v>
      </c>
      <c r="Q3989" s="113" t="s">
        <v>43802</v>
      </c>
      <c r="R3989" s="113">
        <v>15</v>
      </c>
      <c r="S3989" s="113" t="s">
        <v>13</v>
      </c>
      <c r="T3989" s="113" t="s">
        <v>43803</v>
      </c>
      <c r="U3989" s="113" t="s">
        <v>43804</v>
      </c>
      <c r="V3989" s="114">
        <v>40289</v>
      </c>
      <c r="W3989" s="114">
        <v>40179</v>
      </c>
      <c r="X3989" s="113" t="s">
        <v>43805</v>
      </c>
      <c r="Y3989" s="114">
        <v>40907</v>
      </c>
      <c r="Z3989" s="114">
        <v>40909</v>
      </c>
      <c r="AA3989" s="113">
        <v>23</v>
      </c>
      <c r="AB3989" s="113" t="s">
        <v>78</v>
      </c>
      <c r="AC3989" s="113">
        <v>33</v>
      </c>
      <c r="AD3989" s="113" t="s">
        <v>10</v>
      </c>
      <c r="AE3989" s="114">
        <v>45017</v>
      </c>
      <c r="AF3989" s="113">
        <v>11</v>
      </c>
      <c r="AG3989" s="113">
        <v>3</v>
      </c>
      <c r="AH3989" s="113" t="s">
        <v>16226</v>
      </c>
      <c r="AI3989" s="117" t="s">
        <v>410</v>
      </c>
      <c r="AK3989" s="114">
        <v>45017</v>
      </c>
      <c r="AL3989" s="113">
        <v>40</v>
      </c>
      <c r="AM3989" s="113" t="s">
        <v>9870</v>
      </c>
      <c r="AN3989" s="113" t="s">
        <v>21743</v>
      </c>
      <c r="AO3989" s="113" t="s">
        <v>1238</v>
      </c>
      <c r="AP3989" s="113">
        <v>1</v>
      </c>
      <c r="AQ3989" s="113" t="s">
        <v>8</v>
      </c>
      <c r="AR3989" s="113" t="s">
        <v>16274</v>
      </c>
      <c r="AS3989" s="113" t="s">
        <v>14</v>
      </c>
      <c r="AT3989" s="113" t="s">
        <v>14</v>
      </c>
      <c r="AU3989" s="113" t="s">
        <v>16229</v>
      </c>
      <c r="AV3989" s="113" t="s">
        <v>14</v>
      </c>
      <c r="AW3989" s="113" t="s">
        <v>14</v>
      </c>
    </row>
    <row r="3990" spans="1:49">
      <c r="A3990" s="116" t="s">
        <v>2072</v>
      </c>
      <c r="C3990" s="113" t="s">
        <v>2073</v>
      </c>
      <c r="E3990" s="113" t="s">
        <v>1788</v>
      </c>
      <c r="F3990" s="113" t="s">
        <v>204</v>
      </c>
      <c r="G3990" s="114">
        <v>32034</v>
      </c>
      <c r="H3990" s="113" t="s">
        <v>16218</v>
      </c>
      <c r="I3990" s="113" t="s">
        <v>9866</v>
      </c>
      <c r="J3990" s="113" t="s">
        <v>9872</v>
      </c>
      <c r="K3990" s="113" t="s">
        <v>20196</v>
      </c>
      <c r="L3990" s="113">
        <v>85241444413</v>
      </c>
      <c r="M3990" s="113" t="s">
        <v>14456</v>
      </c>
      <c r="O3990" s="113" t="s">
        <v>20197</v>
      </c>
      <c r="P3990" s="113" t="s">
        <v>20198</v>
      </c>
      <c r="Q3990" s="113" t="s">
        <v>16244</v>
      </c>
      <c r="R3990" s="113">
        <v>15</v>
      </c>
      <c r="S3990" s="113" t="s">
        <v>13</v>
      </c>
      <c r="T3990" s="113" t="s">
        <v>20199</v>
      </c>
      <c r="U3990" s="113" t="s">
        <v>20200</v>
      </c>
      <c r="V3990" s="114">
        <v>43728</v>
      </c>
      <c r="W3990" s="114">
        <v>43647</v>
      </c>
      <c r="X3990" s="113" t="s">
        <v>20201</v>
      </c>
      <c r="Y3990" s="114">
        <v>44013</v>
      </c>
      <c r="Z3990" s="114">
        <v>44013</v>
      </c>
      <c r="AA3990" s="113">
        <v>31</v>
      </c>
      <c r="AB3990" s="113" t="s">
        <v>9</v>
      </c>
      <c r="AC3990" s="113">
        <v>32</v>
      </c>
      <c r="AD3990" s="113" t="s">
        <v>84</v>
      </c>
      <c r="AE3990" s="114">
        <v>45200</v>
      </c>
      <c r="AF3990" s="113">
        <v>4</v>
      </c>
      <c r="AG3990" s="113">
        <v>3</v>
      </c>
      <c r="AH3990" s="113" t="s">
        <v>16263</v>
      </c>
      <c r="AI3990" s="117" t="s">
        <v>16264</v>
      </c>
      <c r="AK3990" s="114">
        <v>45302</v>
      </c>
      <c r="AL3990" s="113">
        <v>40</v>
      </c>
      <c r="AM3990" s="113" t="s">
        <v>9870</v>
      </c>
      <c r="AN3990" s="113" t="s">
        <v>17068</v>
      </c>
      <c r="AO3990" s="113" t="s">
        <v>1124</v>
      </c>
      <c r="AP3990" s="113">
        <v>2013</v>
      </c>
      <c r="AQ3990" s="113" t="s">
        <v>5236</v>
      </c>
      <c r="AR3990" s="113" t="s">
        <v>16293</v>
      </c>
      <c r="AS3990" s="113" t="s">
        <v>14</v>
      </c>
      <c r="AT3990" s="113" t="s">
        <v>14</v>
      </c>
      <c r="AU3990" s="113" t="s">
        <v>16229</v>
      </c>
      <c r="AV3990" s="113" t="s">
        <v>14</v>
      </c>
    </row>
    <row r="3991" spans="1:49">
      <c r="A3991" s="116" t="s">
        <v>9037</v>
      </c>
      <c r="C3991" s="113" t="s">
        <v>9038</v>
      </c>
      <c r="E3991" s="113" t="s">
        <v>36455</v>
      </c>
      <c r="F3991" s="113" t="s">
        <v>136</v>
      </c>
      <c r="G3991" s="114">
        <v>32037</v>
      </c>
      <c r="H3991" s="113" t="s">
        <v>16230</v>
      </c>
      <c r="I3991" s="113" t="s">
        <v>9866</v>
      </c>
      <c r="J3991" s="113" t="s">
        <v>9867</v>
      </c>
      <c r="K3991" s="113" t="s">
        <v>36456</v>
      </c>
      <c r="L3991" s="113">
        <v>82291963317</v>
      </c>
      <c r="M3991" s="113" t="s">
        <v>16091</v>
      </c>
      <c r="O3991" s="113" t="s">
        <v>36457</v>
      </c>
      <c r="P3991" s="113" t="s">
        <v>36458</v>
      </c>
      <c r="Q3991" s="113" t="s">
        <v>36456</v>
      </c>
      <c r="R3991" s="113">
        <v>15</v>
      </c>
      <c r="S3991" s="113" t="s">
        <v>13</v>
      </c>
      <c r="T3991" s="113" t="s">
        <v>36459</v>
      </c>
      <c r="U3991" s="113" t="s">
        <v>36460</v>
      </c>
      <c r="V3991" s="114">
        <v>40179</v>
      </c>
      <c r="W3991" s="114">
        <v>40179</v>
      </c>
      <c r="X3991" s="113" t="s">
        <v>36461</v>
      </c>
      <c r="Y3991" s="114">
        <v>40906</v>
      </c>
      <c r="Z3991" s="114">
        <v>40909</v>
      </c>
      <c r="AA3991" s="113">
        <v>23</v>
      </c>
      <c r="AB3991" s="113" t="s">
        <v>78</v>
      </c>
      <c r="AC3991" s="113">
        <v>32</v>
      </c>
      <c r="AD3991" s="113" t="s">
        <v>84</v>
      </c>
      <c r="AE3991" s="114">
        <v>45444</v>
      </c>
      <c r="AF3991" s="113">
        <v>12</v>
      </c>
      <c r="AG3991" s="113">
        <v>5</v>
      </c>
      <c r="AH3991" s="113" t="s">
        <v>16226</v>
      </c>
      <c r="AI3991" s="117" t="s">
        <v>85</v>
      </c>
      <c r="AK3991" s="114">
        <v>43374</v>
      </c>
      <c r="AL3991" s="113">
        <v>45</v>
      </c>
      <c r="AM3991" s="113" t="s">
        <v>9922</v>
      </c>
      <c r="AN3991" s="113" t="s">
        <v>22269</v>
      </c>
      <c r="AO3991" s="113" t="s">
        <v>5165</v>
      </c>
      <c r="AP3991" s="113">
        <v>2024</v>
      </c>
      <c r="AQ3991" s="113" t="s">
        <v>8</v>
      </c>
      <c r="AR3991" s="113" t="s">
        <v>16437</v>
      </c>
      <c r="AS3991" s="113" t="s">
        <v>14</v>
      </c>
      <c r="AT3991" s="113" t="s">
        <v>14</v>
      </c>
      <c r="AU3991" s="113" t="s">
        <v>16229</v>
      </c>
      <c r="AV3991" s="113" t="s">
        <v>14</v>
      </c>
    </row>
    <row r="3992" spans="1:49">
      <c r="A3992" s="116" t="s">
        <v>1304</v>
      </c>
      <c r="C3992" s="113" t="s">
        <v>844</v>
      </c>
      <c r="E3992" s="113" t="s">
        <v>97</v>
      </c>
      <c r="F3992" s="113" t="s">
        <v>8</v>
      </c>
      <c r="G3992" s="114">
        <v>32041</v>
      </c>
      <c r="H3992" s="113" t="s">
        <v>16218</v>
      </c>
      <c r="I3992" s="113" t="s">
        <v>9866</v>
      </c>
      <c r="J3992" s="113" t="s">
        <v>9867</v>
      </c>
      <c r="K3992" s="113" t="s">
        <v>31445</v>
      </c>
      <c r="L3992" s="113">
        <v>82252264787</v>
      </c>
      <c r="M3992" s="113" t="s">
        <v>31446</v>
      </c>
      <c r="O3992" s="113" t="s">
        <v>10911</v>
      </c>
      <c r="P3992" s="113" t="s">
        <v>31447</v>
      </c>
      <c r="Q3992" s="113" t="s">
        <v>31448</v>
      </c>
      <c r="R3992" s="113">
        <v>15</v>
      </c>
      <c r="S3992" s="113" t="s">
        <v>13</v>
      </c>
      <c r="T3992" s="113" t="s">
        <v>31449</v>
      </c>
      <c r="U3992" s="113" t="s">
        <v>31450</v>
      </c>
      <c r="V3992" s="114">
        <v>40179</v>
      </c>
      <c r="W3992" s="114">
        <v>40179</v>
      </c>
      <c r="X3992" s="113" t="s">
        <v>31451</v>
      </c>
      <c r="Y3992" s="114">
        <v>40906</v>
      </c>
      <c r="Z3992" s="114">
        <v>40909</v>
      </c>
      <c r="AA3992" s="113">
        <v>31</v>
      </c>
      <c r="AB3992" s="113" t="s">
        <v>9</v>
      </c>
      <c r="AC3992" s="113">
        <v>34</v>
      </c>
      <c r="AD3992" s="113" t="s">
        <v>18</v>
      </c>
      <c r="AE3992" s="114">
        <v>45017</v>
      </c>
      <c r="AF3992" s="113">
        <v>13</v>
      </c>
      <c r="AG3992" s="113">
        <v>3</v>
      </c>
      <c r="AH3992" s="113" t="s">
        <v>9913</v>
      </c>
      <c r="AI3992" s="117" t="s">
        <v>2110</v>
      </c>
      <c r="AJ3992" s="113" t="s">
        <v>45509</v>
      </c>
      <c r="AK3992" s="114">
        <v>44558</v>
      </c>
      <c r="AL3992" s="113">
        <v>40</v>
      </c>
      <c r="AM3992" s="113" t="s">
        <v>9870</v>
      </c>
      <c r="AN3992" s="113" t="s">
        <v>17701</v>
      </c>
      <c r="AO3992" s="113" t="s">
        <v>572</v>
      </c>
      <c r="AP3992" s="113">
        <v>2009</v>
      </c>
      <c r="AQ3992" s="113" t="s">
        <v>8</v>
      </c>
      <c r="AR3992" s="113" t="s">
        <v>17498</v>
      </c>
      <c r="AS3992" s="113" t="s">
        <v>14</v>
      </c>
      <c r="AT3992" s="113" t="s">
        <v>14</v>
      </c>
      <c r="AU3992" s="113" t="s">
        <v>16229</v>
      </c>
      <c r="AV3992" s="113" t="s">
        <v>14</v>
      </c>
      <c r="AW3992" s="113" t="s">
        <v>14</v>
      </c>
    </row>
    <row r="3993" spans="1:49">
      <c r="A3993" s="116" t="s">
        <v>4945</v>
      </c>
      <c r="C3993" s="113" t="s">
        <v>4946</v>
      </c>
      <c r="E3993" s="113" t="s">
        <v>41</v>
      </c>
      <c r="F3993" s="113" t="s">
        <v>4947</v>
      </c>
      <c r="G3993" s="114">
        <v>32045</v>
      </c>
      <c r="H3993" s="113" t="s">
        <v>16230</v>
      </c>
      <c r="I3993" s="113" t="s">
        <v>9919</v>
      </c>
      <c r="J3993" s="113" t="s">
        <v>9867</v>
      </c>
      <c r="K3993" s="113" t="s">
        <v>16401</v>
      </c>
      <c r="L3993" s="113">
        <v>85262837181</v>
      </c>
      <c r="M3993" s="113" t="s">
        <v>10009</v>
      </c>
      <c r="N3993" s="113" t="s">
        <v>16242</v>
      </c>
      <c r="O3993" s="113" t="s">
        <v>10010</v>
      </c>
      <c r="P3993" s="113" t="s">
        <v>16402</v>
      </c>
      <c r="Q3993" s="113" t="s">
        <v>16403</v>
      </c>
      <c r="R3993" s="113">
        <v>15</v>
      </c>
      <c r="S3993" s="113" t="s">
        <v>13</v>
      </c>
      <c r="T3993" s="113" t="s">
        <v>16404</v>
      </c>
      <c r="U3993" s="113" t="s">
        <v>16405</v>
      </c>
      <c r="V3993" s="114">
        <v>42940</v>
      </c>
      <c r="W3993" s="114">
        <v>42948</v>
      </c>
      <c r="X3993" s="113" t="s">
        <v>16406</v>
      </c>
      <c r="Y3993" s="114">
        <v>43188</v>
      </c>
      <c r="Z3993" s="114">
        <v>43191</v>
      </c>
      <c r="AA3993" s="113">
        <v>31</v>
      </c>
      <c r="AB3993" s="113" t="s">
        <v>9</v>
      </c>
      <c r="AC3993" s="113">
        <v>32</v>
      </c>
      <c r="AD3993" s="113" t="s">
        <v>84</v>
      </c>
      <c r="AE3993" s="114">
        <v>44470</v>
      </c>
      <c r="AF3993" s="113">
        <v>0</v>
      </c>
      <c r="AG3993" s="113">
        <v>0</v>
      </c>
      <c r="AH3993" s="113" t="s">
        <v>16226</v>
      </c>
      <c r="AI3993" s="117" t="s">
        <v>9875</v>
      </c>
      <c r="AK3993" s="114">
        <v>43313</v>
      </c>
      <c r="AL3993" s="113">
        <v>40</v>
      </c>
      <c r="AM3993" s="113" t="s">
        <v>9870</v>
      </c>
      <c r="AN3993" s="113" t="s">
        <v>16407</v>
      </c>
      <c r="AO3993" s="113" t="s">
        <v>4948</v>
      </c>
      <c r="AP3993" s="113">
        <v>2012</v>
      </c>
      <c r="AQ3993" s="113" t="s">
        <v>8</v>
      </c>
      <c r="AR3993" s="113" t="s">
        <v>16408</v>
      </c>
      <c r="AS3993" s="113" t="s">
        <v>14</v>
      </c>
      <c r="AT3993" s="113" t="s">
        <v>14</v>
      </c>
      <c r="AU3993" s="113" t="s">
        <v>16229</v>
      </c>
      <c r="AV3993" s="113" t="s">
        <v>14</v>
      </c>
      <c r="AW3993" s="113" t="s">
        <v>14</v>
      </c>
    </row>
    <row r="3994" spans="1:49">
      <c r="A3994" s="116" t="s">
        <v>8591</v>
      </c>
      <c r="C3994" s="113" t="s">
        <v>1163</v>
      </c>
      <c r="E3994" s="113" t="s">
        <v>103</v>
      </c>
      <c r="F3994" s="113" t="s">
        <v>349</v>
      </c>
      <c r="G3994" s="114">
        <v>32049</v>
      </c>
      <c r="H3994" s="113" t="s">
        <v>16230</v>
      </c>
      <c r="I3994" s="113" t="s">
        <v>9866</v>
      </c>
      <c r="J3994" s="113" t="s">
        <v>9872</v>
      </c>
      <c r="K3994" s="113" t="s">
        <v>44968</v>
      </c>
      <c r="L3994" s="113">
        <v>85242976429</v>
      </c>
      <c r="M3994" s="113" t="s">
        <v>10552</v>
      </c>
      <c r="O3994" s="113" t="s">
        <v>44969</v>
      </c>
      <c r="P3994" s="113" t="s">
        <v>44970</v>
      </c>
      <c r="Q3994" s="113" t="s">
        <v>44971</v>
      </c>
      <c r="R3994" s="113">
        <v>15</v>
      </c>
      <c r="S3994" s="113" t="s">
        <v>13</v>
      </c>
      <c r="T3994" s="113" t="s">
        <v>44972</v>
      </c>
      <c r="U3994" s="113" t="s">
        <v>44973</v>
      </c>
      <c r="V3994" s="114">
        <v>40179</v>
      </c>
      <c r="W3994" s="114">
        <v>40179</v>
      </c>
      <c r="X3994" s="113" t="s">
        <v>44974</v>
      </c>
      <c r="Y3994" s="114">
        <v>40906</v>
      </c>
      <c r="Z3994" s="114">
        <v>40909</v>
      </c>
      <c r="AA3994" s="113">
        <v>23</v>
      </c>
      <c r="AB3994" s="113" t="s">
        <v>78</v>
      </c>
      <c r="AC3994" s="113">
        <v>33</v>
      </c>
      <c r="AD3994" s="113" t="s">
        <v>10</v>
      </c>
      <c r="AE3994" s="114">
        <v>44652</v>
      </c>
      <c r="AF3994" s="113">
        <v>10</v>
      </c>
      <c r="AG3994" s="113">
        <v>3</v>
      </c>
      <c r="AH3994" s="113" t="s">
        <v>16226</v>
      </c>
      <c r="AI3994" s="117" t="s">
        <v>302</v>
      </c>
      <c r="AK3994" s="114">
        <v>44652</v>
      </c>
      <c r="AL3994" s="113">
        <v>30</v>
      </c>
      <c r="AM3994" s="113" t="s">
        <v>9882</v>
      </c>
      <c r="AN3994" s="113" t="s">
        <v>16273</v>
      </c>
      <c r="AO3994" s="113" t="s">
        <v>107</v>
      </c>
      <c r="AP3994" s="113">
        <v>2009</v>
      </c>
      <c r="AQ3994" s="113" t="s">
        <v>8</v>
      </c>
      <c r="AR3994" s="113" t="s">
        <v>27629</v>
      </c>
      <c r="AS3994" s="113" t="s">
        <v>14</v>
      </c>
      <c r="AT3994" s="113" t="s">
        <v>14</v>
      </c>
      <c r="AU3994" s="113" t="s">
        <v>16229</v>
      </c>
      <c r="AV3994" s="113" t="s">
        <v>14</v>
      </c>
      <c r="AW3994" s="113" t="s">
        <v>14</v>
      </c>
    </row>
    <row r="3995" spans="1:49">
      <c r="A3995" s="116" t="s">
        <v>6261</v>
      </c>
      <c r="C3995" s="113" t="s">
        <v>6262</v>
      </c>
      <c r="E3995" s="113" t="s">
        <v>41</v>
      </c>
      <c r="F3995" s="113" t="s">
        <v>1295</v>
      </c>
      <c r="G3995" s="114">
        <v>32051</v>
      </c>
      <c r="H3995" s="113" t="s">
        <v>16230</v>
      </c>
      <c r="I3995" s="113" t="s">
        <v>9866</v>
      </c>
      <c r="J3995" s="113" t="s">
        <v>9872</v>
      </c>
      <c r="K3995" s="113" t="s">
        <v>28841</v>
      </c>
      <c r="L3995" s="113">
        <v>82296319113</v>
      </c>
      <c r="M3995" s="113" t="s">
        <v>28842</v>
      </c>
      <c r="O3995" s="113" t="s">
        <v>28843</v>
      </c>
      <c r="P3995" s="113" t="s">
        <v>28844</v>
      </c>
      <c r="Q3995" s="113" t="s">
        <v>16244</v>
      </c>
      <c r="R3995" s="113">
        <v>15</v>
      </c>
      <c r="S3995" s="113" t="s">
        <v>13</v>
      </c>
      <c r="T3995" s="113" t="s">
        <v>28845</v>
      </c>
      <c r="U3995" s="113" t="s">
        <v>28846</v>
      </c>
      <c r="V3995" s="114">
        <v>43608</v>
      </c>
      <c r="W3995" s="114">
        <v>43525</v>
      </c>
      <c r="X3995" s="113" t="s">
        <v>22929</v>
      </c>
      <c r="Y3995" s="114">
        <v>43891</v>
      </c>
      <c r="Z3995" s="114">
        <v>43891</v>
      </c>
      <c r="AA3995" s="113">
        <v>31</v>
      </c>
      <c r="AB3995" s="113" t="s">
        <v>9</v>
      </c>
      <c r="AC3995" s="113">
        <v>32</v>
      </c>
      <c r="AD3995" s="113" t="s">
        <v>84</v>
      </c>
      <c r="AE3995" s="114">
        <v>45200</v>
      </c>
      <c r="AF3995" s="113">
        <v>4</v>
      </c>
      <c r="AG3995" s="113">
        <v>7</v>
      </c>
      <c r="AH3995" s="113" t="s">
        <v>16226</v>
      </c>
      <c r="AI3995" s="117" t="s">
        <v>9875</v>
      </c>
      <c r="AK3995" s="114">
        <v>43891</v>
      </c>
      <c r="AL3995" s="113">
        <v>40</v>
      </c>
      <c r="AM3995" s="113" t="s">
        <v>9870</v>
      </c>
      <c r="AN3995" s="113" t="s">
        <v>28847</v>
      </c>
      <c r="AO3995" s="113" t="s">
        <v>6263</v>
      </c>
      <c r="AP3995" s="113">
        <v>2011</v>
      </c>
      <c r="AQ3995" s="113" t="s">
        <v>5236</v>
      </c>
      <c r="AR3995" s="113" t="s">
        <v>17719</v>
      </c>
      <c r="AS3995" s="113" t="s">
        <v>14</v>
      </c>
      <c r="AT3995" s="113" t="s">
        <v>14</v>
      </c>
      <c r="AU3995" s="113" t="s">
        <v>16229</v>
      </c>
      <c r="AV3995" s="113" t="s">
        <v>14</v>
      </c>
    </row>
    <row r="3996" spans="1:49">
      <c r="A3996" s="116" t="s">
        <v>6259</v>
      </c>
      <c r="C3996" s="113" t="s">
        <v>6260</v>
      </c>
      <c r="E3996" s="113" t="s">
        <v>41</v>
      </c>
      <c r="F3996" s="113" t="s">
        <v>8</v>
      </c>
      <c r="G3996" s="114">
        <v>32051</v>
      </c>
      <c r="H3996" s="113" t="s">
        <v>16230</v>
      </c>
      <c r="I3996" s="113" t="s">
        <v>9866</v>
      </c>
      <c r="J3996" s="113" t="s">
        <v>9872</v>
      </c>
      <c r="K3996" s="113" t="s">
        <v>30111</v>
      </c>
      <c r="L3996" s="113">
        <v>85241158197</v>
      </c>
      <c r="M3996" s="113" t="s">
        <v>10672</v>
      </c>
      <c r="O3996" s="113" t="s">
        <v>10673</v>
      </c>
      <c r="P3996" s="113" t="s">
        <v>30112</v>
      </c>
      <c r="Q3996" s="113" t="s">
        <v>16244</v>
      </c>
      <c r="R3996" s="113">
        <v>15</v>
      </c>
      <c r="S3996" s="113" t="s">
        <v>13</v>
      </c>
      <c r="T3996" s="113" t="s">
        <v>30113</v>
      </c>
      <c r="U3996" s="113" t="s">
        <v>30114</v>
      </c>
      <c r="V3996" s="114">
        <v>43608</v>
      </c>
      <c r="W3996" s="114">
        <v>43525</v>
      </c>
      <c r="X3996" s="113" t="s">
        <v>30115</v>
      </c>
      <c r="Y3996" s="114">
        <v>43891</v>
      </c>
      <c r="Z3996" s="114">
        <v>43891</v>
      </c>
      <c r="AA3996" s="113">
        <v>31</v>
      </c>
      <c r="AB3996" s="113" t="s">
        <v>9</v>
      </c>
      <c r="AC3996" s="113">
        <v>32</v>
      </c>
      <c r="AD3996" s="113" t="s">
        <v>84</v>
      </c>
      <c r="AE3996" s="114">
        <v>45200</v>
      </c>
      <c r="AF3996" s="113">
        <v>4</v>
      </c>
      <c r="AG3996" s="113">
        <v>7</v>
      </c>
      <c r="AH3996" s="113" t="s">
        <v>16226</v>
      </c>
      <c r="AI3996" s="117" t="s">
        <v>9875</v>
      </c>
      <c r="AK3996" s="114">
        <v>44062</v>
      </c>
      <c r="AL3996" s="113">
        <v>40</v>
      </c>
      <c r="AM3996" s="113" t="s">
        <v>9870</v>
      </c>
      <c r="AN3996" s="113" t="s">
        <v>22307</v>
      </c>
      <c r="AO3996" s="113" t="s">
        <v>1247</v>
      </c>
      <c r="AP3996" s="113">
        <v>2015</v>
      </c>
      <c r="AQ3996" s="113" t="s">
        <v>9994</v>
      </c>
      <c r="AR3996" s="113" t="s">
        <v>25104</v>
      </c>
      <c r="AS3996" s="113" t="s">
        <v>14</v>
      </c>
      <c r="AT3996" s="113" t="s">
        <v>14</v>
      </c>
      <c r="AU3996" s="113" t="s">
        <v>16229</v>
      </c>
      <c r="AV3996" s="113" t="s">
        <v>14</v>
      </c>
      <c r="AW3996" s="113" t="s">
        <v>14</v>
      </c>
    </row>
    <row r="3997" spans="1:49">
      <c r="A3997" s="116" t="s">
        <v>7205</v>
      </c>
      <c r="C3997" s="113" t="s">
        <v>7206</v>
      </c>
      <c r="E3997" s="113" t="s">
        <v>103</v>
      </c>
      <c r="F3997" s="113" t="s">
        <v>4514</v>
      </c>
      <c r="G3997" s="114">
        <v>32056</v>
      </c>
      <c r="H3997" s="113" t="s">
        <v>16230</v>
      </c>
      <c r="I3997" s="113" t="s">
        <v>9896</v>
      </c>
      <c r="J3997" s="113" t="s">
        <v>9872</v>
      </c>
      <c r="K3997" s="113" t="s">
        <v>24680</v>
      </c>
      <c r="L3997" s="113">
        <v>85254266168</v>
      </c>
      <c r="M3997" s="113" t="s">
        <v>14745</v>
      </c>
      <c r="O3997" s="113" t="s">
        <v>14746</v>
      </c>
      <c r="P3997" s="113" t="s">
        <v>24681</v>
      </c>
      <c r="Q3997" s="113" t="s">
        <v>24682</v>
      </c>
      <c r="R3997" s="113">
        <v>15</v>
      </c>
      <c r="S3997" s="113" t="s">
        <v>13</v>
      </c>
      <c r="T3997" s="113" t="s">
        <v>24683</v>
      </c>
      <c r="U3997" s="113" t="s">
        <v>24684</v>
      </c>
      <c r="V3997" s="114">
        <v>40179</v>
      </c>
      <c r="W3997" s="114">
        <v>40179</v>
      </c>
      <c r="X3997" s="113" t="s">
        <v>24685</v>
      </c>
      <c r="Y3997" s="114">
        <v>41272</v>
      </c>
      <c r="Z3997" s="114">
        <v>40909</v>
      </c>
      <c r="AA3997" s="113">
        <v>23</v>
      </c>
      <c r="AB3997" s="113" t="s">
        <v>78</v>
      </c>
      <c r="AC3997" s="113">
        <v>33</v>
      </c>
      <c r="AD3997" s="113" t="s">
        <v>10</v>
      </c>
      <c r="AE3997" s="114">
        <v>44835</v>
      </c>
      <c r="AF3997" s="113">
        <v>10</v>
      </c>
      <c r="AG3997" s="113">
        <v>9</v>
      </c>
      <c r="AH3997" s="113" t="s">
        <v>16226</v>
      </c>
      <c r="AI3997" s="117" t="s">
        <v>302</v>
      </c>
      <c r="AK3997" s="114">
        <v>44835</v>
      </c>
      <c r="AL3997" s="113">
        <v>30</v>
      </c>
      <c r="AM3997" s="113" t="s">
        <v>9882</v>
      </c>
      <c r="AN3997" s="113" t="s">
        <v>16273</v>
      </c>
      <c r="AO3997" s="113" t="s">
        <v>107</v>
      </c>
      <c r="AP3997" s="113">
        <v>2008</v>
      </c>
      <c r="AQ3997" s="113" t="s">
        <v>8</v>
      </c>
      <c r="AR3997" s="113" t="s">
        <v>18832</v>
      </c>
      <c r="AS3997" s="113" t="s">
        <v>14</v>
      </c>
      <c r="AT3997" s="113" t="s">
        <v>14</v>
      </c>
      <c r="AU3997" s="113" t="s">
        <v>16229</v>
      </c>
      <c r="AV3997" s="113" t="s">
        <v>14</v>
      </c>
      <c r="AW3997" s="113" t="s">
        <v>14</v>
      </c>
    </row>
    <row r="3998" spans="1:49">
      <c r="A3998" s="116" t="s">
        <v>9691</v>
      </c>
      <c r="C3998" s="113" t="s">
        <v>9692</v>
      </c>
      <c r="E3998" s="113" t="s">
        <v>1743</v>
      </c>
      <c r="F3998" s="113" t="s">
        <v>236</v>
      </c>
      <c r="G3998" s="114">
        <v>32057</v>
      </c>
      <c r="H3998" s="113" t="s">
        <v>16230</v>
      </c>
      <c r="I3998" s="113" t="s">
        <v>9866</v>
      </c>
      <c r="J3998" s="113" t="s">
        <v>9872</v>
      </c>
      <c r="K3998" s="113" t="s">
        <v>35423</v>
      </c>
      <c r="L3998" s="113">
        <v>85396766620</v>
      </c>
      <c r="M3998" s="113" t="s">
        <v>15077</v>
      </c>
      <c r="O3998" s="113" t="s">
        <v>35424</v>
      </c>
      <c r="P3998" s="113" t="s">
        <v>35425</v>
      </c>
      <c r="Q3998" s="113" t="s">
        <v>35426</v>
      </c>
      <c r="R3998" s="113">
        <v>15</v>
      </c>
      <c r="S3998" s="113" t="s">
        <v>13</v>
      </c>
      <c r="T3998" s="113" t="s">
        <v>35427</v>
      </c>
      <c r="U3998" s="113" t="s">
        <v>35428</v>
      </c>
      <c r="V3998" s="114">
        <v>40289</v>
      </c>
      <c r="W3998" s="114">
        <v>40179</v>
      </c>
      <c r="X3998" s="113" t="s">
        <v>35429</v>
      </c>
      <c r="Y3998" s="114">
        <v>40907</v>
      </c>
      <c r="Z3998" s="114">
        <v>40909</v>
      </c>
      <c r="AA3998" s="113">
        <v>23</v>
      </c>
      <c r="AB3998" s="113" t="s">
        <v>78</v>
      </c>
      <c r="AC3998" s="113">
        <v>33</v>
      </c>
      <c r="AD3998" s="113" t="s">
        <v>10</v>
      </c>
      <c r="AE3998" s="114">
        <v>45017</v>
      </c>
      <c r="AF3998" s="113">
        <v>11</v>
      </c>
      <c r="AG3998" s="113">
        <v>3</v>
      </c>
      <c r="AH3998" s="113" t="s">
        <v>16226</v>
      </c>
      <c r="AI3998" s="117" t="s">
        <v>302</v>
      </c>
      <c r="AK3998" s="114">
        <v>45017</v>
      </c>
      <c r="AL3998" s="113">
        <v>30</v>
      </c>
      <c r="AM3998" s="113" t="s">
        <v>9882</v>
      </c>
      <c r="AN3998" s="113" t="s">
        <v>16273</v>
      </c>
      <c r="AO3998" s="113" t="s">
        <v>107</v>
      </c>
      <c r="AP3998" s="113">
        <v>2008</v>
      </c>
      <c r="AQ3998" s="113" t="s">
        <v>8</v>
      </c>
      <c r="AR3998" s="113" t="s">
        <v>16274</v>
      </c>
      <c r="AS3998" s="113" t="s">
        <v>14</v>
      </c>
      <c r="AT3998" s="113" t="s">
        <v>14</v>
      </c>
      <c r="AU3998" s="113" t="s">
        <v>16229</v>
      </c>
      <c r="AV3998" s="113" t="s">
        <v>14</v>
      </c>
      <c r="AW3998" s="113" t="s">
        <v>14</v>
      </c>
    </row>
    <row r="3999" spans="1:49">
      <c r="A3999" s="116" t="s">
        <v>837</v>
      </c>
      <c r="C3999" s="113" t="s">
        <v>838</v>
      </c>
      <c r="E3999" s="113" t="s">
        <v>103</v>
      </c>
      <c r="F3999" s="113" t="s">
        <v>8</v>
      </c>
      <c r="G3999" s="114">
        <v>32058</v>
      </c>
      <c r="H3999" s="113" t="s">
        <v>16230</v>
      </c>
      <c r="I3999" s="113" t="s">
        <v>9866</v>
      </c>
      <c r="J3999" s="113" t="s">
        <v>9867</v>
      </c>
      <c r="K3999" s="113" t="s">
        <v>23734</v>
      </c>
      <c r="L3999" s="113">
        <v>85241300454</v>
      </c>
      <c r="M3999" s="113" t="s">
        <v>13714</v>
      </c>
      <c r="O3999" s="113" t="s">
        <v>13715</v>
      </c>
      <c r="P3999" s="113" t="s">
        <v>23735</v>
      </c>
      <c r="Q3999" s="113" t="s">
        <v>23736</v>
      </c>
      <c r="R3999" s="113">
        <v>15</v>
      </c>
      <c r="S3999" s="113" t="s">
        <v>13</v>
      </c>
      <c r="T3999" s="113" t="s">
        <v>23737</v>
      </c>
      <c r="U3999" s="113" t="s">
        <v>23738</v>
      </c>
      <c r="V3999" s="114">
        <v>40630</v>
      </c>
      <c r="W3999" s="114">
        <v>40544</v>
      </c>
      <c r="X3999" s="113" t="s">
        <v>23739</v>
      </c>
      <c r="Y3999" s="114">
        <v>41271</v>
      </c>
      <c r="Z3999" s="114">
        <v>41275</v>
      </c>
      <c r="AA3999" s="113">
        <v>23</v>
      </c>
      <c r="AB3999" s="113" t="s">
        <v>78</v>
      </c>
      <c r="AC3999" s="113">
        <v>34</v>
      </c>
      <c r="AD3999" s="113" t="s">
        <v>18</v>
      </c>
      <c r="AE3999" s="114">
        <v>45566</v>
      </c>
      <c r="AF3999" s="113">
        <v>11</v>
      </c>
      <c r="AG3999" s="113">
        <v>9</v>
      </c>
      <c r="AH3999" s="113" t="s">
        <v>16226</v>
      </c>
      <c r="AI3999" s="117" t="s">
        <v>302</v>
      </c>
      <c r="AK3999" s="114">
        <v>44652</v>
      </c>
      <c r="AL3999" s="113">
        <v>30</v>
      </c>
      <c r="AM3999" s="113" t="s">
        <v>9882</v>
      </c>
      <c r="AN3999" s="113" t="s">
        <v>16273</v>
      </c>
      <c r="AO3999" s="113" t="s">
        <v>107</v>
      </c>
      <c r="AP3999" s="113">
        <v>2009</v>
      </c>
      <c r="AQ3999" s="113" t="s">
        <v>8</v>
      </c>
      <c r="AR3999" s="113" t="s">
        <v>16437</v>
      </c>
      <c r="AS3999" s="113" t="s">
        <v>14</v>
      </c>
      <c r="AT3999" s="113" t="s">
        <v>14</v>
      </c>
      <c r="AU3999" s="113" t="s">
        <v>16229</v>
      </c>
      <c r="AV3999" s="113" t="s">
        <v>14</v>
      </c>
      <c r="AW3999" s="113" t="s">
        <v>14</v>
      </c>
    </row>
    <row r="4000" spans="1:49">
      <c r="A4000" s="116" t="s">
        <v>3781</v>
      </c>
      <c r="C4000" s="113" t="s">
        <v>3782</v>
      </c>
      <c r="E4000" s="113" t="s">
        <v>103</v>
      </c>
      <c r="F4000" s="113" t="s">
        <v>3783</v>
      </c>
      <c r="G4000" s="114">
        <v>32059</v>
      </c>
      <c r="H4000" s="113" t="s">
        <v>16230</v>
      </c>
      <c r="I4000" s="113" t="s">
        <v>9866</v>
      </c>
      <c r="J4000" s="113" t="s">
        <v>9872</v>
      </c>
      <c r="K4000" s="113" t="s">
        <v>38455</v>
      </c>
      <c r="L4000" s="113">
        <v>85246185266</v>
      </c>
      <c r="M4000" s="113" t="s">
        <v>38456</v>
      </c>
      <c r="O4000" s="113" t="s">
        <v>15451</v>
      </c>
      <c r="P4000" s="113" t="s">
        <v>38457</v>
      </c>
      <c r="Q4000" s="113" t="s">
        <v>38458</v>
      </c>
      <c r="R4000" s="113">
        <v>15</v>
      </c>
      <c r="S4000" s="113" t="s">
        <v>13</v>
      </c>
      <c r="T4000" s="113" t="s">
        <v>38459</v>
      </c>
      <c r="U4000" s="113" t="s">
        <v>38460</v>
      </c>
      <c r="V4000" s="114">
        <v>40581</v>
      </c>
      <c r="W4000" s="114">
        <v>40544</v>
      </c>
      <c r="X4000" s="113" t="s">
        <v>38461</v>
      </c>
      <c r="Y4000" s="114">
        <v>41271</v>
      </c>
      <c r="Z4000" s="114">
        <v>41275</v>
      </c>
      <c r="AA4000" s="113">
        <v>23</v>
      </c>
      <c r="AB4000" s="113" t="s">
        <v>78</v>
      </c>
      <c r="AC4000" s="113">
        <v>33</v>
      </c>
      <c r="AD4000" s="113" t="s">
        <v>10</v>
      </c>
      <c r="AE4000" s="114">
        <v>45383</v>
      </c>
      <c r="AF4000" s="113">
        <v>11</v>
      </c>
      <c r="AG4000" s="113">
        <v>3</v>
      </c>
      <c r="AH4000" s="113" t="s">
        <v>16226</v>
      </c>
      <c r="AI4000" s="117" t="s">
        <v>302</v>
      </c>
      <c r="AK4000" s="114">
        <v>45293</v>
      </c>
      <c r="AL4000" s="113">
        <v>30</v>
      </c>
      <c r="AM4000" s="113" t="s">
        <v>9882</v>
      </c>
      <c r="AN4000" s="113" t="s">
        <v>16273</v>
      </c>
      <c r="AO4000" s="113" t="s">
        <v>107</v>
      </c>
      <c r="AP4000" s="113">
        <v>2010</v>
      </c>
      <c r="AQ4000" s="113" t="s">
        <v>8</v>
      </c>
      <c r="AR4000" s="113" t="s">
        <v>17533</v>
      </c>
      <c r="AS4000" s="113" t="s">
        <v>14</v>
      </c>
      <c r="AT4000" s="113" t="s">
        <v>14</v>
      </c>
      <c r="AU4000" s="113" t="s">
        <v>16229</v>
      </c>
      <c r="AV4000" s="113" t="s">
        <v>14</v>
      </c>
    </row>
    <row r="4001" spans="1:49">
      <c r="A4001" s="116" t="s">
        <v>8495</v>
      </c>
      <c r="C4001" s="113" t="s">
        <v>8496</v>
      </c>
      <c r="E4001" s="113" t="s">
        <v>8497</v>
      </c>
      <c r="F4001" s="113" t="s">
        <v>4708</v>
      </c>
      <c r="G4001" s="114">
        <v>32060</v>
      </c>
      <c r="H4001" s="113" t="s">
        <v>16230</v>
      </c>
      <c r="I4001" s="113" t="s">
        <v>9866</v>
      </c>
      <c r="J4001" s="113" t="s">
        <v>9872</v>
      </c>
      <c r="K4001" s="113" t="s">
        <v>33189</v>
      </c>
      <c r="L4001" s="113">
        <v>82347223188</v>
      </c>
      <c r="M4001" s="113" t="s">
        <v>14683</v>
      </c>
      <c r="N4001" s="113" t="s">
        <v>16242</v>
      </c>
      <c r="O4001" s="113" t="s">
        <v>10836</v>
      </c>
      <c r="P4001" s="113" t="s">
        <v>16244</v>
      </c>
      <c r="Q4001" s="113" t="s">
        <v>33190</v>
      </c>
      <c r="R4001" s="113">
        <v>15</v>
      </c>
      <c r="S4001" s="113" t="s">
        <v>1228</v>
      </c>
      <c r="T4001" s="113" t="s">
        <v>33191</v>
      </c>
      <c r="U4001" s="113" t="s">
        <v>33192</v>
      </c>
      <c r="V4001" s="114">
        <v>42933</v>
      </c>
      <c r="W4001" s="114">
        <v>42826</v>
      </c>
      <c r="X4001" s="113" t="s">
        <v>33193</v>
      </c>
      <c r="Y4001" s="114">
        <v>43188</v>
      </c>
      <c r="Z4001" s="114">
        <v>43191</v>
      </c>
      <c r="AA4001" s="113">
        <v>23</v>
      </c>
      <c r="AB4001" s="113" t="s">
        <v>78</v>
      </c>
      <c r="AC4001" s="113">
        <v>31</v>
      </c>
      <c r="AD4001" s="113" t="s">
        <v>9</v>
      </c>
      <c r="AE4001" s="114">
        <v>44835</v>
      </c>
      <c r="AF4001" s="113">
        <v>9</v>
      </c>
      <c r="AG4001" s="113">
        <v>0</v>
      </c>
      <c r="AH4001" s="113" t="s">
        <v>16226</v>
      </c>
      <c r="AI4001" s="117" t="s">
        <v>9904</v>
      </c>
      <c r="AK4001" s="114">
        <v>44835</v>
      </c>
      <c r="AL4001" s="113">
        <v>30</v>
      </c>
      <c r="AM4001" s="113" t="s">
        <v>9882</v>
      </c>
      <c r="AN4001" s="113" t="s">
        <v>16364</v>
      </c>
      <c r="AO4001" s="113" t="s">
        <v>100</v>
      </c>
      <c r="AP4001" s="113">
        <v>2010</v>
      </c>
      <c r="AQ4001" s="113" t="s">
        <v>1991</v>
      </c>
      <c r="AR4001" s="113" t="s">
        <v>17498</v>
      </c>
      <c r="AS4001" s="113" t="s">
        <v>14</v>
      </c>
      <c r="AT4001" s="113" t="s">
        <v>14</v>
      </c>
      <c r="AU4001" s="113" t="s">
        <v>16229</v>
      </c>
      <c r="AV4001" s="113" t="s">
        <v>14</v>
      </c>
      <c r="AW4001" s="113" t="s">
        <v>14</v>
      </c>
    </row>
    <row r="4002" spans="1:49">
      <c r="A4002" s="116" t="s">
        <v>7912</v>
      </c>
      <c r="C4002" s="113" t="s">
        <v>7913</v>
      </c>
      <c r="E4002" s="113" t="s">
        <v>30</v>
      </c>
      <c r="F4002" s="113" t="s">
        <v>236</v>
      </c>
      <c r="G4002" s="114">
        <v>32067</v>
      </c>
      <c r="H4002" s="113" t="s">
        <v>16218</v>
      </c>
      <c r="I4002" s="113" t="s">
        <v>9896</v>
      </c>
      <c r="J4002" s="113" t="s">
        <v>9872</v>
      </c>
      <c r="K4002" s="113" t="s">
        <v>20815</v>
      </c>
      <c r="L4002" s="113">
        <v>82195700500</v>
      </c>
      <c r="M4002" s="113" t="s">
        <v>45716</v>
      </c>
      <c r="O4002" s="113" t="s">
        <v>20816</v>
      </c>
      <c r="P4002" s="113" t="s">
        <v>20817</v>
      </c>
      <c r="Q4002" s="113" t="s">
        <v>20818</v>
      </c>
      <c r="R4002" s="113">
        <v>15</v>
      </c>
      <c r="S4002" s="113" t="s">
        <v>13</v>
      </c>
      <c r="T4002" s="113" t="s">
        <v>20819</v>
      </c>
      <c r="U4002" s="113" t="s">
        <v>20820</v>
      </c>
      <c r="V4002" s="114">
        <v>40179</v>
      </c>
      <c r="W4002" s="114">
        <v>40179</v>
      </c>
      <c r="X4002" s="113" t="s">
        <v>20821</v>
      </c>
      <c r="Y4002" s="114">
        <v>40906</v>
      </c>
      <c r="Z4002" s="114">
        <v>40909</v>
      </c>
      <c r="AA4002" s="113">
        <v>31</v>
      </c>
      <c r="AB4002" s="113" t="s">
        <v>9</v>
      </c>
      <c r="AC4002" s="113">
        <v>33</v>
      </c>
      <c r="AD4002" s="113" t="s">
        <v>10</v>
      </c>
      <c r="AE4002" s="114">
        <v>44105</v>
      </c>
      <c r="AF4002" s="113">
        <v>10</v>
      </c>
      <c r="AG4002" s="113">
        <v>9</v>
      </c>
      <c r="AH4002" s="113" t="s">
        <v>16226</v>
      </c>
      <c r="AI4002" s="117" t="s">
        <v>10052</v>
      </c>
      <c r="AK4002" s="114">
        <v>44105</v>
      </c>
      <c r="AL4002" s="113">
        <v>40</v>
      </c>
      <c r="AM4002" s="113" t="s">
        <v>9870</v>
      </c>
      <c r="AN4002" s="113" t="s">
        <v>19006</v>
      </c>
      <c r="AO4002" s="113" t="s">
        <v>311</v>
      </c>
      <c r="AP4002" s="113">
        <v>2009</v>
      </c>
      <c r="AQ4002" s="113" t="s">
        <v>8</v>
      </c>
      <c r="AR4002" s="113" t="s">
        <v>18716</v>
      </c>
      <c r="AS4002" s="113" t="s">
        <v>14</v>
      </c>
      <c r="AT4002" s="113" t="s">
        <v>14</v>
      </c>
      <c r="AU4002" s="113" t="s">
        <v>16229</v>
      </c>
      <c r="AV4002" s="113" t="s">
        <v>14</v>
      </c>
      <c r="AW4002" s="113" t="s">
        <v>14</v>
      </c>
    </row>
    <row r="4003" spans="1:49">
      <c r="A4003" s="116" t="s">
        <v>5990</v>
      </c>
      <c r="C4003" s="113" t="s">
        <v>5991</v>
      </c>
      <c r="E4003" s="113" t="s">
        <v>987</v>
      </c>
      <c r="F4003" s="113" t="s">
        <v>8</v>
      </c>
      <c r="G4003" s="114">
        <v>32070</v>
      </c>
      <c r="H4003" s="113" t="s">
        <v>16230</v>
      </c>
      <c r="I4003" s="113" t="s">
        <v>9866</v>
      </c>
      <c r="J4003" s="113" t="s">
        <v>9872</v>
      </c>
      <c r="K4003" s="113" t="s">
        <v>18355</v>
      </c>
      <c r="L4003" s="113">
        <v>85145006220</v>
      </c>
      <c r="M4003" s="113" t="s">
        <v>11855</v>
      </c>
      <c r="N4003" s="113" t="s">
        <v>16242</v>
      </c>
      <c r="O4003" s="113" t="s">
        <v>11856</v>
      </c>
      <c r="P4003" s="113" t="s">
        <v>16244</v>
      </c>
      <c r="Q4003" s="113" t="s">
        <v>18356</v>
      </c>
      <c r="R4003" s="113">
        <v>15</v>
      </c>
      <c r="S4003" s="113" t="s">
        <v>13</v>
      </c>
      <c r="T4003" s="113" t="s">
        <v>18357</v>
      </c>
      <c r="U4003" s="113" t="s">
        <v>18358</v>
      </c>
      <c r="V4003" s="114">
        <v>42940</v>
      </c>
      <c r="W4003" s="114">
        <v>42948</v>
      </c>
      <c r="X4003" s="113" t="s">
        <v>18359</v>
      </c>
      <c r="Y4003" s="114">
        <v>43188</v>
      </c>
      <c r="Z4003" s="114">
        <v>43191</v>
      </c>
      <c r="AA4003" s="113">
        <v>31</v>
      </c>
      <c r="AB4003" s="113" t="s">
        <v>9</v>
      </c>
      <c r="AC4003" s="113">
        <v>32</v>
      </c>
      <c r="AD4003" s="113" t="s">
        <v>84</v>
      </c>
      <c r="AE4003" s="114">
        <v>44470</v>
      </c>
      <c r="AF4003" s="113">
        <v>4</v>
      </c>
      <c r="AG4003" s="113">
        <v>2</v>
      </c>
      <c r="AH4003" s="113" t="s">
        <v>16226</v>
      </c>
      <c r="AI4003" s="117" t="s">
        <v>9875</v>
      </c>
      <c r="AK4003" s="114">
        <v>45120</v>
      </c>
      <c r="AL4003" s="113">
        <v>40</v>
      </c>
      <c r="AM4003" s="113" t="s">
        <v>9870</v>
      </c>
      <c r="AN4003" s="113" t="s">
        <v>18360</v>
      </c>
      <c r="AO4003" s="113" t="s">
        <v>5992</v>
      </c>
      <c r="AP4003" s="113">
        <v>2011</v>
      </c>
      <c r="AQ4003" s="113" t="s">
        <v>9889</v>
      </c>
      <c r="AR4003" s="113" t="s">
        <v>45538</v>
      </c>
      <c r="AS4003" s="113" t="s">
        <v>14</v>
      </c>
      <c r="AT4003" s="113" t="s">
        <v>14</v>
      </c>
      <c r="AU4003" s="113" t="s">
        <v>16229</v>
      </c>
      <c r="AV4003" s="113" t="s">
        <v>14</v>
      </c>
      <c r="AW4003" s="113" t="s">
        <v>14</v>
      </c>
    </row>
    <row r="4004" spans="1:49">
      <c r="A4004" s="116" t="s">
        <v>8799</v>
      </c>
      <c r="C4004" s="113" t="s">
        <v>408</v>
      </c>
      <c r="E4004" s="113" t="s">
        <v>17</v>
      </c>
      <c r="F4004" s="113" t="s">
        <v>8</v>
      </c>
      <c r="G4004" s="114">
        <v>32073</v>
      </c>
      <c r="H4004" s="113" t="s">
        <v>16218</v>
      </c>
      <c r="I4004" s="113" t="s">
        <v>9866</v>
      </c>
      <c r="J4004" s="113" t="s">
        <v>9872</v>
      </c>
      <c r="K4004" s="113" t="s">
        <v>30577</v>
      </c>
      <c r="L4004" s="113">
        <v>85255204147</v>
      </c>
      <c r="M4004" s="113" t="s">
        <v>13243</v>
      </c>
      <c r="O4004" s="113" t="s">
        <v>13244</v>
      </c>
      <c r="P4004" s="113" t="s">
        <v>30578</v>
      </c>
      <c r="Q4004" s="113" t="s">
        <v>30579</v>
      </c>
      <c r="R4004" s="113">
        <v>15</v>
      </c>
      <c r="S4004" s="113" t="s">
        <v>13</v>
      </c>
      <c r="T4004" s="113" t="s">
        <v>30580</v>
      </c>
      <c r="U4004" s="113" t="s">
        <v>30581</v>
      </c>
      <c r="V4004" s="114">
        <v>40581</v>
      </c>
      <c r="W4004" s="114">
        <v>40544</v>
      </c>
      <c r="X4004" s="113" t="s">
        <v>30582</v>
      </c>
      <c r="Y4004" s="114">
        <v>41271</v>
      </c>
      <c r="Z4004" s="114">
        <v>41275</v>
      </c>
      <c r="AA4004" s="113">
        <v>31</v>
      </c>
      <c r="AB4004" s="113" t="s">
        <v>9</v>
      </c>
      <c r="AC4004" s="113">
        <v>34</v>
      </c>
      <c r="AD4004" s="113" t="s">
        <v>18</v>
      </c>
      <c r="AE4004" s="114">
        <v>45017</v>
      </c>
      <c r="AF4004" s="113">
        <v>12</v>
      </c>
      <c r="AG4004" s="113">
        <v>3</v>
      </c>
      <c r="AH4004" s="113" t="s">
        <v>16263</v>
      </c>
      <c r="AI4004" s="117" t="s">
        <v>20086</v>
      </c>
      <c r="AK4004" s="114">
        <v>45302</v>
      </c>
      <c r="AL4004" s="113">
        <v>40</v>
      </c>
      <c r="AM4004" s="113" t="s">
        <v>9870</v>
      </c>
      <c r="AN4004" s="113" t="s">
        <v>28683</v>
      </c>
      <c r="AO4004" s="113" t="s">
        <v>8096</v>
      </c>
      <c r="AP4004" s="113">
        <v>2010</v>
      </c>
      <c r="AQ4004" s="113" t="s">
        <v>8</v>
      </c>
      <c r="AR4004" s="113" t="s">
        <v>20945</v>
      </c>
      <c r="AS4004" s="113" t="s">
        <v>14</v>
      </c>
      <c r="AT4004" s="113" t="s">
        <v>14</v>
      </c>
      <c r="AU4004" s="113" t="s">
        <v>16229</v>
      </c>
      <c r="AV4004" s="113" t="s">
        <v>14</v>
      </c>
    </row>
    <row r="4005" spans="1:49">
      <c r="A4005" s="116" t="s">
        <v>2114</v>
      </c>
      <c r="C4005" s="113" t="s">
        <v>1803</v>
      </c>
      <c r="E4005" s="113" t="s">
        <v>520</v>
      </c>
      <c r="F4005" s="113" t="s">
        <v>8</v>
      </c>
      <c r="G4005" s="114">
        <v>32074</v>
      </c>
      <c r="H4005" s="113" t="s">
        <v>16218</v>
      </c>
      <c r="I4005" s="113" t="s">
        <v>9866</v>
      </c>
      <c r="J4005" s="113" t="s">
        <v>9872</v>
      </c>
      <c r="K4005" s="113" t="s">
        <v>27637</v>
      </c>
      <c r="L4005" s="113">
        <v>85341026819</v>
      </c>
      <c r="M4005" s="113" t="s">
        <v>11267</v>
      </c>
      <c r="O4005" s="113" t="s">
        <v>27638</v>
      </c>
      <c r="P4005" s="113" t="s">
        <v>27639</v>
      </c>
      <c r="Q4005" s="113" t="s">
        <v>27640</v>
      </c>
      <c r="R4005" s="113">
        <v>15</v>
      </c>
      <c r="S4005" s="113" t="s">
        <v>13</v>
      </c>
      <c r="T4005" s="113" t="s">
        <v>27641</v>
      </c>
      <c r="U4005" s="113" t="s">
        <v>27642</v>
      </c>
      <c r="V4005" s="114">
        <v>40581</v>
      </c>
      <c r="W4005" s="114">
        <v>40544</v>
      </c>
      <c r="X4005" s="113" t="s">
        <v>27643</v>
      </c>
      <c r="Y4005" s="114">
        <v>41271</v>
      </c>
      <c r="Z4005" s="114">
        <v>41275</v>
      </c>
      <c r="AA4005" s="113">
        <v>31</v>
      </c>
      <c r="AB4005" s="113" t="s">
        <v>9</v>
      </c>
      <c r="AC4005" s="113">
        <v>34</v>
      </c>
      <c r="AD4005" s="113" t="s">
        <v>18</v>
      </c>
      <c r="AE4005" s="114">
        <v>45200</v>
      </c>
      <c r="AF4005" s="113">
        <v>12</v>
      </c>
      <c r="AG4005" s="113">
        <v>9</v>
      </c>
      <c r="AH4005" s="113" t="s">
        <v>16226</v>
      </c>
      <c r="AI4005" s="117" t="s">
        <v>13072</v>
      </c>
      <c r="AK4005" s="114">
        <v>44925</v>
      </c>
      <c r="AL4005" s="113">
        <v>40</v>
      </c>
      <c r="AM4005" s="113" t="s">
        <v>9870</v>
      </c>
      <c r="AN4005" s="113" t="s">
        <v>21482</v>
      </c>
      <c r="AO4005" s="113" t="s">
        <v>1268</v>
      </c>
      <c r="AP4005" s="113">
        <v>2010</v>
      </c>
      <c r="AQ4005" s="113" t="s">
        <v>8</v>
      </c>
      <c r="AR4005" s="113" t="s">
        <v>27644</v>
      </c>
      <c r="AS4005" s="113" t="s">
        <v>14</v>
      </c>
      <c r="AT4005" s="113" t="s">
        <v>14</v>
      </c>
      <c r="AU4005" s="113" t="s">
        <v>16229</v>
      </c>
      <c r="AV4005" s="113" t="s">
        <v>14</v>
      </c>
      <c r="AW4005" s="113" t="s">
        <v>14</v>
      </c>
    </row>
    <row r="4006" spans="1:49">
      <c r="A4006" s="116" t="s">
        <v>1883</v>
      </c>
      <c r="C4006" s="113" t="s">
        <v>1884</v>
      </c>
      <c r="E4006" s="113" t="s">
        <v>103</v>
      </c>
      <c r="F4006" s="113" t="s">
        <v>8</v>
      </c>
      <c r="G4006" s="114">
        <v>32075</v>
      </c>
      <c r="H4006" s="113" t="s">
        <v>16230</v>
      </c>
      <c r="I4006" s="113" t="s">
        <v>9866</v>
      </c>
      <c r="J4006" s="113" t="s">
        <v>9872</v>
      </c>
      <c r="K4006" s="113" t="s">
        <v>42486</v>
      </c>
      <c r="L4006" s="113">
        <v>82348824888</v>
      </c>
      <c r="M4006" s="113" t="s">
        <v>13674</v>
      </c>
      <c r="O4006" s="113" t="s">
        <v>13675</v>
      </c>
      <c r="P4006" s="113" t="s">
        <v>42487</v>
      </c>
      <c r="Q4006" s="113" t="s">
        <v>42488</v>
      </c>
      <c r="R4006" s="113">
        <v>15</v>
      </c>
      <c r="S4006" s="113" t="s">
        <v>13</v>
      </c>
      <c r="T4006" s="113" t="s">
        <v>42489</v>
      </c>
      <c r="U4006" s="113" t="s">
        <v>42490</v>
      </c>
      <c r="V4006" s="114">
        <v>40289</v>
      </c>
      <c r="W4006" s="114">
        <v>40179</v>
      </c>
      <c r="X4006" s="113" t="s">
        <v>42491</v>
      </c>
      <c r="Y4006" s="114">
        <v>40907</v>
      </c>
      <c r="Z4006" s="114">
        <v>40909</v>
      </c>
      <c r="AA4006" s="113">
        <v>23</v>
      </c>
      <c r="AB4006" s="113" t="s">
        <v>78</v>
      </c>
      <c r="AC4006" s="113">
        <v>33</v>
      </c>
      <c r="AD4006" s="113" t="s">
        <v>10</v>
      </c>
      <c r="AE4006" s="114">
        <v>45017</v>
      </c>
      <c r="AF4006" s="113">
        <v>11</v>
      </c>
      <c r="AG4006" s="113">
        <v>3</v>
      </c>
      <c r="AH4006" s="113" t="s">
        <v>16226</v>
      </c>
      <c r="AI4006" s="117" t="s">
        <v>302</v>
      </c>
      <c r="AK4006" s="114">
        <v>45017</v>
      </c>
      <c r="AL4006" s="113">
        <v>30</v>
      </c>
      <c r="AM4006" s="113" t="s">
        <v>9882</v>
      </c>
      <c r="AN4006" s="113" t="s">
        <v>16273</v>
      </c>
      <c r="AO4006" s="113" t="s">
        <v>107</v>
      </c>
      <c r="AP4006" s="113">
        <v>2008</v>
      </c>
      <c r="AQ4006" s="113" t="s">
        <v>8</v>
      </c>
      <c r="AR4006" s="113" t="s">
        <v>16274</v>
      </c>
      <c r="AS4006" s="113" t="s">
        <v>14</v>
      </c>
      <c r="AT4006" s="113" t="s">
        <v>14</v>
      </c>
      <c r="AU4006" s="113" t="s">
        <v>16229</v>
      </c>
      <c r="AV4006" s="113" t="s">
        <v>14</v>
      </c>
      <c r="AW4006" s="113" t="s">
        <v>14</v>
      </c>
    </row>
    <row r="4007" spans="1:49">
      <c r="A4007" s="116" t="s">
        <v>8366</v>
      </c>
      <c r="C4007" s="113" t="s">
        <v>10103</v>
      </c>
      <c r="E4007" s="113" t="s">
        <v>3453</v>
      </c>
      <c r="F4007" s="113" t="s">
        <v>129</v>
      </c>
      <c r="G4007" s="114">
        <v>32076</v>
      </c>
      <c r="H4007" s="113" t="s">
        <v>16230</v>
      </c>
      <c r="I4007" s="113" t="s">
        <v>9866</v>
      </c>
      <c r="J4007" s="113" t="s">
        <v>9872</v>
      </c>
      <c r="K4007" s="113" t="s">
        <v>18827</v>
      </c>
      <c r="L4007" s="113">
        <v>85396388787</v>
      </c>
      <c r="M4007" s="113" t="s">
        <v>10104</v>
      </c>
      <c r="N4007" s="113" t="s">
        <v>16242</v>
      </c>
      <c r="O4007" s="113" t="s">
        <v>10105</v>
      </c>
      <c r="P4007" s="113" t="s">
        <v>16244</v>
      </c>
      <c r="Q4007" s="113" t="s">
        <v>18828</v>
      </c>
      <c r="R4007" s="113">
        <v>15</v>
      </c>
      <c r="S4007" s="113" t="s">
        <v>13</v>
      </c>
      <c r="T4007" s="113" t="s">
        <v>18829</v>
      </c>
      <c r="U4007" s="113" t="s">
        <v>18830</v>
      </c>
      <c r="V4007" s="114">
        <v>42932</v>
      </c>
      <c r="W4007" s="114">
        <v>42826</v>
      </c>
      <c r="X4007" s="113" t="s">
        <v>18831</v>
      </c>
      <c r="Y4007" s="114">
        <v>43188</v>
      </c>
      <c r="Z4007" s="114">
        <v>43191</v>
      </c>
      <c r="AA4007" s="113">
        <v>23</v>
      </c>
      <c r="AB4007" s="113" t="s">
        <v>78</v>
      </c>
      <c r="AC4007" s="113">
        <v>31</v>
      </c>
      <c r="AD4007" s="113" t="s">
        <v>9</v>
      </c>
      <c r="AE4007" s="114">
        <v>44835</v>
      </c>
      <c r="AF4007" s="113">
        <v>9</v>
      </c>
      <c r="AG4007" s="113">
        <v>0</v>
      </c>
      <c r="AH4007" s="113" t="s">
        <v>16226</v>
      </c>
      <c r="AI4007" s="117" t="s">
        <v>9904</v>
      </c>
      <c r="AK4007" s="114">
        <v>44835</v>
      </c>
      <c r="AL4007" s="113">
        <v>30</v>
      </c>
      <c r="AM4007" s="113" t="s">
        <v>9882</v>
      </c>
      <c r="AN4007" s="113" t="s">
        <v>16364</v>
      </c>
      <c r="AO4007" s="113" t="s">
        <v>100</v>
      </c>
      <c r="AP4007" s="113">
        <v>2010</v>
      </c>
      <c r="AQ4007" s="113" t="s">
        <v>10106</v>
      </c>
      <c r="AR4007" s="113" t="s">
        <v>18832</v>
      </c>
      <c r="AS4007" s="113" t="s">
        <v>14</v>
      </c>
      <c r="AT4007" s="113" t="s">
        <v>14</v>
      </c>
      <c r="AU4007" s="113" t="s">
        <v>16229</v>
      </c>
      <c r="AV4007" s="113" t="s">
        <v>14</v>
      </c>
      <c r="AW4007" s="113" t="s">
        <v>14</v>
      </c>
    </row>
    <row r="4008" spans="1:49">
      <c r="A4008" s="116" t="s">
        <v>8458</v>
      </c>
      <c r="C4008" s="113" t="s">
        <v>8459</v>
      </c>
      <c r="E4008" s="113" t="s">
        <v>41</v>
      </c>
      <c r="F4008" s="113" t="s">
        <v>8</v>
      </c>
      <c r="G4008" s="114">
        <v>32087</v>
      </c>
      <c r="H4008" s="113" t="s">
        <v>16230</v>
      </c>
      <c r="I4008" s="113" t="s">
        <v>9866</v>
      </c>
      <c r="J4008" s="113" t="s">
        <v>9872</v>
      </c>
      <c r="K4008" s="113" t="s">
        <v>24882</v>
      </c>
      <c r="L4008" s="113">
        <v>82187556637</v>
      </c>
      <c r="M4008" s="113" t="s">
        <v>12315</v>
      </c>
      <c r="O4008" s="113" t="s">
        <v>12316</v>
      </c>
      <c r="P4008" s="113" t="s">
        <v>24883</v>
      </c>
      <c r="Q4008" s="113" t="s">
        <v>24884</v>
      </c>
      <c r="R4008" s="113">
        <v>15</v>
      </c>
      <c r="S4008" s="113" t="s">
        <v>13</v>
      </c>
      <c r="T4008" s="113" t="s">
        <v>24885</v>
      </c>
      <c r="U4008" s="113" t="s">
        <v>24886</v>
      </c>
      <c r="V4008" s="114">
        <v>40179</v>
      </c>
      <c r="W4008" s="114">
        <v>40179</v>
      </c>
      <c r="X4008" s="113" t="s">
        <v>24887</v>
      </c>
      <c r="Y4008" s="114">
        <v>40906</v>
      </c>
      <c r="Z4008" s="114">
        <v>40909</v>
      </c>
      <c r="AA4008" s="113">
        <v>22</v>
      </c>
      <c r="AB4008" s="113" t="s">
        <v>25</v>
      </c>
      <c r="AC4008" s="113">
        <v>32</v>
      </c>
      <c r="AD4008" s="113" t="s">
        <v>84</v>
      </c>
      <c r="AE4008" s="114">
        <v>44652</v>
      </c>
      <c r="AF4008" s="113">
        <v>10</v>
      </c>
      <c r="AG4008" s="113">
        <v>3</v>
      </c>
      <c r="AH4008" s="113" t="s">
        <v>16226</v>
      </c>
      <c r="AI4008" s="117" t="s">
        <v>9875</v>
      </c>
      <c r="AK4008" s="114">
        <v>43556</v>
      </c>
      <c r="AL4008" s="113">
        <v>40</v>
      </c>
      <c r="AM4008" s="113" t="s">
        <v>9870</v>
      </c>
      <c r="AN4008" s="113" t="s">
        <v>16561</v>
      </c>
      <c r="AO4008" s="113" t="s">
        <v>42</v>
      </c>
      <c r="AP4008" s="113">
        <v>2021</v>
      </c>
      <c r="AQ4008" s="113" t="s">
        <v>8</v>
      </c>
      <c r="AR4008" s="113" t="s">
        <v>20674</v>
      </c>
      <c r="AS4008" s="113" t="s">
        <v>14</v>
      </c>
      <c r="AT4008" s="113" t="s">
        <v>14</v>
      </c>
      <c r="AU4008" s="113" t="s">
        <v>16229</v>
      </c>
      <c r="AV4008" s="113" t="s">
        <v>14</v>
      </c>
      <c r="AW4008" s="113" t="s">
        <v>14</v>
      </c>
    </row>
    <row r="4009" spans="1:49">
      <c r="A4009" s="116" t="s">
        <v>8248</v>
      </c>
      <c r="C4009" s="113" t="s">
        <v>8249</v>
      </c>
      <c r="D4009" s="113" t="s">
        <v>561</v>
      </c>
      <c r="E4009" s="113" t="s">
        <v>38793</v>
      </c>
      <c r="F4009" s="113" t="s">
        <v>8250</v>
      </c>
      <c r="G4009" s="114">
        <v>32096</v>
      </c>
      <c r="H4009" s="113" t="s">
        <v>16230</v>
      </c>
      <c r="I4009" s="113" t="s">
        <v>9866</v>
      </c>
      <c r="J4009" s="113" t="s">
        <v>9872</v>
      </c>
      <c r="K4009" s="113" t="s">
        <v>38794</v>
      </c>
      <c r="L4009" s="113">
        <v>8113171790</v>
      </c>
      <c r="M4009" s="113" t="s">
        <v>38795</v>
      </c>
      <c r="O4009" s="113" t="s">
        <v>38796</v>
      </c>
      <c r="P4009" s="113" t="s">
        <v>38797</v>
      </c>
      <c r="Q4009" s="113" t="s">
        <v>38798</v>
      </c>
      <c r="R4009" s="113">
        <v>15</v>
      </c>
      <c r="S4009" s="113" t="s">
        <v>13</v>
      </c>
      <c r="T4009" s="113" t="s">
        <v>38799</v>
      </c>
      <c r="U4009" s="113" t="s">
        <v>38800</v>
      </c>
      <c r="V4009" s="114">
        <v>42123</v>
      </c>
      <c r="W4009" s="114">
        <v>42064</v>
      </c>
      <c r="X4009" s="113" t="s">
        <v>38801</v>
      </c>
      <c r="Y4009" s="114">
        <v>42612</v>
      </c>
      <c r="Z4009" s="114">
        <v>42614</v>
      </c>
      <c r="AA4009" s="113">
        <v>32</v>
      </c>
      <c r="AB4009" s="113" t="s">
        <v>84</v>
      </c>
      <c r="AC4009" s="113">
        <v>34</v>
      </c>
      <c r="AD4009" s="113" t="s">
        <v>18</v>
      </c>
      <c r="AE4009" s="114">
        <v>45200</v>
      </c>
      <c r="AF4009" s="113">
        <v>11</v>
      </c>
      <c r="AG4009" s="113">
        <v>4</v>
      </c>
      <c r="AH4009" s="113" t="s">
        <v>16226</v>
      </c>
      <c r="AI4009" s="117" t="s">
        <v>10054</v>
      </c>
      <c r="AK4009" s="114">
        <v>44915</v>
      </c>
      <c r="AL4009" s="113">
        <v>45</v>
      </c>
      <c r="AM4009" s="113" t="s">
        <v>9922</v>
      </c>
      <c r="AN4009" s="113" t="s">
        <v>38802</v>
      </c>
      <c r="AO4009" s="113" t="s">
        <v>8251</v>
      </c>
      <c r="AP4009" s="113">
        <v>2012</v>
      </c>
      <c r="AQ4009" s="113" t="s">
        <v>1298</v>
      </c>
      <c r="AR4009" s="113" t="s">
        <v>16274</v>
      </c>
      <c r="AS4009" s="113" t="s">
        <v>14</v>
      </c>
      <c r="AT4009" s="113" t="s">
        <v>14</v>
      </c>
      <c r="AU4009" s="113" t="s">
        <v>16229</v>
      </c>
      <c r="AV4009" s="113" t="s">
        <v>14</v>
      </c>
      <c r="AW4009" s="113" t="s">
        <v>14</v>
      </c>
    </row>
    <row r="4010" spans="1:49">
      <c r="A4010" s="116" t="s">
        <v>6108</v>
      </c>
      <c r="C4010" s="113" t="s">
        <v>6109</v>
      </c>
      <c r="E4010" s="113" t="s">
        <v>103</v>
      </c>
      <c r="F4010" s="113" t="s">
        <v>8</v>
      </c>
      <c r="G4010" s="114">
        <v>32107</v>
      </c>
      <c r="H4010" s="113" t="s">
        <v>16230</v>
      </c>
      <c r="I4010" s="113" t="s">
        <v>9866</v>
      </c>
      <c r="J4010" s="113" t="s">
        <v>9872</v>
      </c>
      <c r="K4010" s="113" t="s">
        <v>34166</v>
      </c>
      <c r="L4010" s="113">
        <v>85244494345</v>
      </c>
      <c r="M4010" s="113" t="s">
        <v>13774</v>
      </c>
      <c r="O4010" s="113" t="s">
        <v>34167</v>
      </c>
      <c r="P4010" s="113" t="s">
        <v>34168</v>
      </c>
      <c r="Q4010" s="113" t="s">
        <v>34169</v>
      </c>
      <c r="R4010" s="113">
        <v>15</v>
      </c>
      <c r="S4010" s="113" t="s">
        <v>13</v>
      </c>
      <c r="T4010" s="113" t="s">
        <v>34170</v>
      </c>
      <c r="U4010" s="113" t="s">
        <v>34171</v>
      </c>
      <c r="V4010" s="114">
        <v>40289</v>
      </c>
      <c r="W4010" s="114">
        <v>40179</v>
      </c>
      <c r="X4010" s="113" t="s">
        <v>34172</v>
      </c>
      <c r="Y4010" s="114">
        <v>40907</v>
      </c>
      <c r="Z4010" s="114">
        <v>40909</v>
      </c>
      <c r="AA4010" s="113">
        <v>23</v>
      </c>
      <c r="AB4010" s="113" t="s">
        <v>78</v>
      </c>
      <c r="AC4010" s="113">
        <v>34</v>
      </c>
      <c r="AD4010" s="113" t="s">
        <v>18</v>
      </c>
      <c r="AE4010" s="114">
        <v>45566</v>
      </c>
      <c r="AF4010" s="113">
        <v>12</v>
      </c>
      <c r="AG4010" s="113">
        <v>9</v>
      </c>
      <c r="AH4010" s="113" t="s">
        <v>16226</v>
      </c>
      <c r="AI4010" s="117" t="s">
        <v>302</v>
      </c>
      <c r="AK4010" s="114">
        <v>44652</v>
      </c>
      <c r="AL4010" s="113">
        <v>30</v>
      </c>
      <c r="AM4010" s="113" t="s">
        <v>9882</v>
      </c>
      <c r="AN4010" s="113" t="s">
        <v>16273</v>
      </c>
      <c r="AO4010" s="113" t="s">
        <v>107</v>
      </c>
      <c r="AP4010" s="113">
        <v>2009</v>
      </c>
      <c r="AQ4010" s="113" t="s">
        <v>5236</v>
      </c>
      <c r="AR4010" s="113" t="s">
        <v>19217</v>
      </c>
      <c r="AS4010" s="113" t="s">
        <v>14</v>
      </c>
      <c r="AT4010" s="113" t="s">
        <v>14</v>
      </c>
      <c r="AU4010" s="113" t="s">
        <v>16229</v>
      </c>
      <c r="AV4010" s="113" t="s">
        <v>14</v>
      </c>
      <c r="AW4010" s="113" t="s">
        <v>14</v>
      </c>
    </row>
    <row r="4011" spans="1:49">
      <c r="A4011" s="116" t="s">
        <v>2286</v>
      </c>
      <c r="C4011" s="113" t="s">
        <v>2287</v>
      </c>
      <c r="E4011" s="113" t="s">
        <v>987</v>
      </c>
      <c r="F4011" s="113" t="s">
        <v>8</v>
      </c>
      <c r="G4011" s="114">
        <v>32110</v>
      </c>
      <c r="H4011" s="113" t="s">
        <v>16230</v>
      </c>
      <c r="I4011" s="113" t="s">
        <v>9866</v>
      </c>
      <c r="J4011" s="113" t="s">
        <v>9867</v>
      </c>
      <c r="K4011" s="113" t="s">
        <v>30130</v>
      </c>
      <c r="L4011" s="113">
        <v>85219929377</v>
      </c>
      <c r="M4011" s="113" t="s">
        <v>12419</v>
      </c>
      <c r="N4011" s="113" t="s">
        <v>16242</v>
      </c>
      <c r="O4011" s="113" t="s">
        <v>12420</v>
      </c>
      <c r="P4011" s="113" t="s">
        <v>16244</v>
      </c>
      <c r="Q4011" s="113" t="s">
        <v>30131</v>
      </c>
      <c r="R4011" s="113">
        <v>15</v>
      </c>
      <c r="S4011" s="113" t="s">
        <v>13</v>
      </c>
      <c r="T4011" s="113" t="s">
        <v>30132</v>
      </c>
      <c r="U4011" s="113" t="s">
        <v>30133</v>
      </c>
      <c r="V4011" s="114">
        <v>42940</v>
      </c>
      <c r="W4011" s="114">
        <v>42948</v>
      </c>
      <c r="X4011" s="113" t="s">
        <v>30134</v>
      </c>
      <c r="Y4011" s="114">
        <v>43188</v>
      </c>
      <c r="Z4011" s="114">
        <v>43191</v>
      </c>
      <c r="AA4011" s="113">
        <v>31</v>
      </c>
      <c r="AB4011" s="113" t="s">
        <v>9</v>
      </c>
      <c r="AC4011" s="113">
        <v>32</v>
      </c>
      <c r="AD4011" s="113" t="s">
        <v>84</v>
      </c>
      <c r="AE4011" s="114">
        <v>44835</v>
      </c>
      <c r="AF4011" s="113">
        <v>5</v>
      </c>
      <c r="AG4011" s="113">
        <v>0</v>
      </c>
      <c r="AH4011" s="113" t="s">
        <v>16226</v>
      </c>
      <c r="AI4011" s="117" t="s">
        <v>9875</v>
      </c>
      <c r="AK4011" s="114">
        <v>45120</v>
      </c>
      <c r="AL4011" s="113">
        <v>40</v>
      </c>
      <c r="AM4011" s="113" t="s">
        <v>9870</v>
      </c>
      <c r="AN4011" s="113" t="s">
        <v>22024</v>
      </c>
      <c r="AO4011" s="113" t="s">
        <v>988</v>
      </c>
      <c r="AP4011" s="113">
        <v>2011</v>
      </c>
      <c r="AQ4011" s="113" t="s">
        <v>3314</v>
      </c>
      <c r="AR4011" s="113" t="s">
        <v>19415</v>
      </c>
      <c r="AS4011" s="113" t="s">
        <v>14</v>
      </c>
      <c r="AT4011" s="113" t="s">
        <v>14</v>
      </c>
      <c r="AU4011" s="113" t="s">
        <v>16229</v>
      </c>
      <c r="AV4011" s="113" t="s">
        <v>14</v>
      </c>
      <c r="AW4011" s="113" t="s">
        <v>14</v>
      </c>
    </row>
    <row r="4012" spans="1:49">
      <c r="A4012" s="116" t="s">
        <v>6833</v>
      </c>
      <c r="C4012" s="113" t="s">
        <v>6834</v>
      </c>
      <c r="E4012" s="113" t="s">
        <v>5103</v>
      </c>
      <c r="F4012" s="113" t="s">
        <v>8</v>
      </c>
      <c r="G4012" s="114">
        <v>32112</v>
      </c>
      <c r="H4012" s="113" t="s">
        <v>16230</v>
      </c>
      <c r="I4012" s="113" t="s">
        <v>9866</v>
      </c>
      <c r="J4012" s="113" t="s">
        <v>9872</v>
      </c>
      <c r="K4012" s="113" t="s">
        <v>22225</v>
      </c>
      <c r="L4012" s="113">
        <v>82271616891</v>
      </c>
      <c r="M4012" s="113" t="s">
        <v>13794</v>
      </c>
      <c r="O4012" s="113" t="s">
        <v>13795</v>
      </c>
      <c r="P4012" s="113" t="s">
        <v>22226</v>
      </c>
      <c r="Q4012" s="113" t="s">
        <v>22227</v>
      </c>
      <c r="R4012" s="113">
        <v>15</v>
      </c>
      <c r="S4012" s="113" t="s">
        <v>13</v>
      </c>
      <c r="T4012" s="113" t="s">
        <v>22228</v>
      </c>
      <c r="U4012" s="113" t="s">
        <v>22229</v>
      </c>
      <c r="V4012" s="114">
        <v>40179</v>
      </c>
      <c r="W4012" s="114">
        <v>40179</v>
      </c>
      <c r="X4012" s="113" t="s">
        <v>22230</v>
      </c>
      <c r="Y4012" s="114">
        <v>40906</v>
      </c>
      <c r="Z4012" s="114">
        <v>40909</v>
      </c>
      <c r="AA4012" s="113">
        <v>23</v>
      </c>
      <c r="AB4012" s="113" t="s">
        <v>78</v>
      </c>
      <c r="AC4012" s="113">
        <v>32</v>
      </c>
      <c r="AD4012" s="113" t="s">
        <v>84</v>
      </c>
      <c r="AE4012" s="114">
        <v>44287</v>
      </c>
      <c r="AF4012" s="113">
        <v>9</v>
      </c>
      <c r="AG4012" s="113">
        <v>3</v>
      </c>
      <c r="AH4012" s="113" t="s">
        <v>16226</v>
      </c>
      <c r="AI4012" s="117" t="s">
        <v>104</v>
      </c>
      <c r="AK4012" s="114">
        <v>44287</v>
      </c>
      <c r="AL4012" s="113">
        <v>30</v>
      </c>
      <c r="AM4012" s="113" t="s">
        <v>9882</v>
      </c>
      <c r="AN4012" s="113" t="s">
        <v>16273</v>
      </c>
      <c r="AO4012" s="113" t="s">
        <v>107</v>
      </c>
      <c r="AP4012" s="113">
        <v>2009</v>
      </c>
      <c r="AQ4012" s="113" t="s">
        <v>5236</v>
      </c>
      <c r="AR4012" s="113" t="s">
        <v>16391</v>
      </c>
      <c r="AS4012" s="113" t="s">
        <v>14</v>
      </c>
      <c r="AT4012" s="113" t="s">
        <v>14</v>
      </c>
      <c r="AU4012" s="113" t="s">
        <v>16229</v>
      </c>
      <c r="AV4012" s="113" t="s">
        <v>14</v>
      </c>
      <c r="AW4012" s="113" t="s">
        <v>14</v>
      </c>
    </row>
    <row r="4013" spans="1:49">
      <c r="A4013" s="116" t="s">
        <v>8201</v>
      </c>
      <c r="B4013" s="113">
        <v>570020266</v>
      </c>
      <c r="C4013" s="113" t="s">
        <v>519</v>
      </c>
      <c r="E4013" s="113" t="s">
        <v>2993</v>
      </c>
      <c r="F4013" s="113" t="s">
        <v>129</v>
      </c>
      <c r="G4013" s="114">
        <v>32118</v>
      </c>
      <c r="H4013" s="113" t="s">
        <v>16230</v>
      </c>
      <c r="I4013" s="113" t="s">
        <v>9866</v>
      </c>
      <c r="J4013" s="113" t="s">
        <v>9872</v>
      </c>
      <c r="K4013" s="113" t="s">
        <v>24828</v>
      </c>
      <c r="L4013" s="113">
        <v>85342663590</v>
      </c>
      <c r="M4013" s="113" t="s">
        <v>10047</v>
      </c>
      <c r="O4013" s="113" t="s">
        <v>24829</v>
      </c>
      <c r="P4013" s="113" t="s">
        <v>24830</v>
      </c>
      <c r="Q4013" s="113" t="s">
        <v>24831</v>
      </c>
      <c r="R4013" s="113">
        <v>15</v>
      </c>
      <c r="S4013" s="113" t="s">
        <v>13</v>
      </c>
      <c r="T4013" s="113" t="s">
        <v>24832</v>
      </c>
      <c r="U4013" s="113" t="s">
        <v>24833</v>
      </c>
      <c r="V4013" s="114">
        <v>38852</v>
      </c>
      <c r="W4013" s="114">
        <v>38808</v>
      </c>
      <c r="X4013" s="113" t="s">
        <v>24834</v>
      </c>
      <c r="Y4013" s="114">
        <v>39230</v>
      </c>
      <c r="Z4013" s="114">
        <v>39234</v>
      </c>
      <c r="AA4013" s="113">
        <v>21</v>
      </c>
      <c r="AB4013" s="113" t="s">
        <v>24</v>
      </c>
      <c r="AC4013" s="113">
        <v>34</v>
      </c>
      <c r="AD4013" s="113" t="s">
        <v>18</v>
      </c>
      <c r="AE4013" s="114">
        <v>44652</v>
      </c>
      <c r="AF4013" s="113">
        <v>12</v>
      </c>
      <c r="AG4013" s="113">
        <v>0</v>
      </c>
      <c r="AH4013" s="113" t="s">
        <v>16263</v>
      </c>
      <c r="AI4013" s="117" t="s">
        <v>16264</v>
      </c>
      <c r="AK4013" s="114">
        <v>45302</v>
      </c>
      <c r="AL4013" s="113">
        <v>40</v>
      </c>
      <c r="AM4013" s="113" t="s">
        <v>9870</v>
      </c>
      <c r="AN4013" s="113" t="s">
        <v>18149</v>
      </c>
      <c r="AO4013" s="113" t="s">
        <v>629</v>
      </c>
      <c r="AP4013" s="113">
        <v>2009</v>
      </c>
      <c r="AQ4013" s="113" t="s">
        <v>8</v>
      </c>
      <c r="AR4013" s="113" t="s">
        <v>23260</v>
      </c>
      <c r="AS4013" s="113" t="s">
        <v>14</v>
      </c>
      <c r="AT4013" s="113" t="s">
        <v>14</v>
      </c>
      <c r="AU4013" s="113" t="s">
        <v>16229</v>
      </c>
      <c r="AV4013" s="113" t="s">
        <v>14</v>
      </c>
    </row>
    <row r="4014" spans="1:49">
      <c r="A4014" s="116" t="s">
        <v>5517</v>
      </c>
      <c r="C4014" s="113" t="s">
        <v>5518</v>
      </c>
      <c r="E4014" s="113" t="s">
        <v>41</v>
      </c>
      <c r="F4014" s="113" t="s">
        <v>8</v>
      </c>
      <c r="G4014" s="114">
        <v>32128</v>
      </c>
      <c r="H4014" s="113" t="s">
        <v>16230</v>
      </c>
      <c r="I4014" s="113" t="s">
        <v>9866</v>
      </c>
      <c r="J4014" s="113" t="s">
        <v>9872</v>
      </c>
      <c r="K4014" s="113" t="s">
        <v>26823</v>
      </c>
      <c r="L4014" s="113">
        <v>81315225498</v>
      </c>
      <c r="M4014" s="113" t="s">
        <v>10618</v>
      </c>
      <c r="N4014" s="113" t="s">
        <v>16242</v>
      </c>
      <c r="O4014" s="113" t="s">
        <v>10619</v>
      </c>
      <c r="P4014" s="113" t="s">
        <v>16244</v>
      </c>
      <c r="Q4014" s="113" t="s">
        <v>16244</v>
      </c>
      <c r="R4014" s="113">
        <v>15</v>
      </c>
      <c r="S4014" s="113" t="s">
        <v>13</v>
      </c>
      <c r="T4014" s="113" t="s">
        <v>26824</v>
      </c>
      <c r="U4014" s="113" t="s">
        <v>26825</v>
      </c>
      <c r="V4014" s="114">
        <v>44186</v>
      </c>
      <c r="W4014" s="114">
        <v>44166</v>
      </c>
      <c r="X4014" s="113" t="s">
        <v>26826</v>
      </c>
      <c r="Y4014" s="114">
        <v>44593</v>
      </c>
      <c r="Z4014" s="114">
        <v>44593</v>
      </c>
      <c r="AA4014" s="113">
        <v>31</v>
      </c>
      <c r="AB4014" s="113" t="s">
        <v>9</v>
      </c>
      <c r="AC4014" s="113">
        <v>31</v>
      </c>
      <c r="AD4014" s="113" t="s">
        <v>9</v>
      </c>
      <c r="AE4014" s="114">
        <v>44166</v>
      </c>
      <c r="AF4014" s="113">
        <v>0</v>
      </c>
      <c r="AG4014" s="113">
        <v>0</v>
      </c>
      <c r="AH4014" s="113" t="s">
        <v>16226</v>
      </c>
      <c r="AI4014" s="117" t="s">
        <v>9875</v>
      </c>
      <c r="AK4014" s="114">
        <v>44593</v>
      </c>
      <c r="AL4014" s="113">
        <v>40</v>
      </c>
      <c r="AM4014" s="113" t="s">
        <v>9870</v>
      </c>
      <c r="AN4014" s="113" t="s">
        <v>22864</v>
      </c>
      <c r="AO4014" s="113" t="s">
        <v>701</v>
      </c>
      <c r="AP4014" s="113">
        <v>2011</v>
      </c>
      <c r="AQ4014" s="113" t="s">
        <v>8</v>
      </c>
      <c r="AR4014" s="113" t="s">
        <v>18230</v>
      </c>
      <c r="AS4014" s="113" t="s">
        <v>14</v>
      </c>
      <c r="AT4014" s="113" t="s">
        <v>14</v>
      </c>
      <c r="AU4014" s="113" t="s">
        <v>16229</v>
      </c>
      <c r="AV4014" s="113" t="s">
        <v>14</v>
      </c>
    </row>
    <row r="4015" spans="1:49">
      <c r="A4015" s="116" t="s">
        <v>1347</v>
      </c>
      <c r="C4015" s="113" t="s">
        <v>1348</v>
      </c>
      <c r="E4015" s="113" t="s">
        <v>74</v>
      </c>
      <c r="F4015" s="113" t="s">
        <v>98</v>
      </c>
      <c r="G4015" s="114">
        <v>32131</v>
      </c>
      <c r="H4015" s="113" t="s">
        <v>16230</v>
      </c>
      <c r="I4015" s="113" t="s">
        <v>9866</v>
      </c>
      <c r="J4015" s="113" t="s">
        <v>9872</v>
      </c>
      <c r="K4015" s="113" t="s">
        <v>36145</v>
      </c>
      <c r="L4015" s="113">
        <v>85241156884</v>
      </c>
      <c r="M4015" s="113" t="s">
        <v>10349</v>
      </c>
      <c r="O4015" s="113" t="s">
        <v>10350</v>
      </c>
      <c r="P4015" s="113" t="s">
        <v>36146</v>
      </c>
      <c r="Q4015" s="113" t="s">
        <v>36147</v>
      </c>
      <c r="R4015" s="113">
        <v>15</v>
      </c>
      <c r="S4015" s="113" t="s">
        <v>13</v>
      </c>
      <c r="T4015" s="113" t="s">
        <v>36148</v>
      </c>
      <c r="U4015" s="113" t="s">
        <v>36149</v>
      </c>
      <c r="V4015" s="114">
        <v>40179</v>
      </c>
      <c r="W4015" s="114">
        <v>40179</v>
      </c>
      <c r="X4015" s="113" t="s">
        <v>36150</v>
      </c>
      <c r="Y4015" s="114">
        <v>40906</v>
      </c>
      <c r="Z4015" s="114">
        <v>40909</v>
      </c>
      <c r="AA4015" s="113">
        <v>22</v>
      </c>
      <c r="AB4015" s="113" t="s">
        <v>25</v>
      </c>
      <c r="AC4015" s="113">
        <v>33</v>
      </c>
      <c r="AD4015" s="113" t="s">
        <v>10</v>
      </c>
      <c r="AE4015" s="114">
        <v>45200</v>
      </c>
      <c r="AF4015" s="113">
        <v>11</v>
      </c>
      <c r="AG4015" s="113">
        <v>9</v>
      </c>
      <c r="AH4015" s="113" t="s">
        <v>16226</v>
      </c>
      <c r="AI4015" s="117" t="s">
        <v>9891</v>
      </c>
      <c r="AK4015" s="114">
        <v>45108</v>
      </c>
      <c r="AL4015" s="113">
        <v>40</v>
      </c>
      <c r="AM4015" s="113" t="s">
        <v>9870</v>
      </c>
      <c r="AN4015" s="113" t="s">
        <v>17096</v>
      </c>
      <c r="AO4015" s="113" t="s">
        <v>420</v>
      </c>
      <c r="AP4015" s="113">
        <v>2009</v>
      </c>
      <c r="AQ4015" s="113" t="s">
        <v>2436</v>
      </c>
      <c r="AR4015" s="113" t="s">
        <v>17131</v>
      </c>
      <c r="AS4015" s="113" t="s">
        <v>14</v>
      </c>
      <c r="AT4015" s="113" t="s">
        <v>14</v>
      </c>
      <c r="AU4015" s="113" t="s">
        <v>16229</v>
      </c>
      <c r="AV4015" s="113" t="s">
        <v>14</v>
      </c>
    </row>
    <row r="4016" spans="1:49">
      <c r="A4016" s="116" t="s">
        <v>6374</v>
      </c>
      <c r="C4016" s="113" t="s">
        <v>6375</v>
      </c>
      <c r="E4016" s="113" t="s">
        <v>19094</v>
      </c>
      <c r="F4016" s="113" t="s">
        <v>8</v>
      </c>
      <c r="G4016" s="114">
        <v>32143</v>
      </c>
      <c r="H4016" s="113" t="s">
        <v>16230</v>
      </c>
      <c r="I4016" s="113" t="s">
        <v>9866</v>
      </c>
      <c r="J4016" s="113" t="s">
        <v>9872</v>
      </c>
      <c r="K4016" s="113" t="s">
        <v>21023</v>
      </c>
      <c r="L4016" s="113">
        <v>82271660259</v>
      </c>
      <c r="M4016" s="113" t="s">
        <v>13725</v>
      </c>
      <c r="O4016" s="113" t="s">
        <v>13726</v>
      </c>
      <c r="P4016" s="113" t="s">
        <v>21024</v>
      </c>
      <c r="Q4016" s="113" t="s">
        <v>21025</v>
      </c>
      <c r="R4016" s="113">
        <v>15</v>
      </c>
      <c r="S4016" s="113" t="s">
        <v>13</v>
      </c>
      <c r="T4016" s="113" t="s">
        <v>21026</v>
      </c>
      <c r="U4016" s="113" t="s">
        <v>21027</v>
      </c>
      <c r="V4016" s="114">
        <v>40581</v>
      </c>
      <c r="W4016" s="114">
        <v>40544</v>
      </c>
      <c r="X4016" s="113" t="s">
        <v>21028</v>
      </c>
      <c r="Y4016" s="114">
        <v>41271</v>
      </c>
      <c r="Z4016" s="114">
        <v>41275</v>
      </c>
      <c r="AA4016" s="113">
        <v>23</v>
      </c>
      <c r="AB4016" s="113" t="s">
        <v>78</v>
      </c>
      <c r="AC4016" s="113">
        <v>31</v>
      </c>
      <c r="AD4016" s="113" t="s">
        <v>9</v>
      </c>
      <c r="AE4016" s="114">
        <v>43191</v>
      </c>
      <c r="AF4016" s="113">
        <v>5</v>
      </c>
      <c r="AG4016" s="113">
        <v>3</v>
      </c>
      <c r="AH4016" s="113" t="s">
        <v>16226</v>
      </c>
      <c r="AI4016" s="117" t="s">
        <v>85</v>
      </c>
      <c r="AK4016" s="114">
        <v>43188</v>
      </c>
      <c r="AL4016" s="113">
        <v>40</v>
      </c>
      <c r="AM4016" s="113" t="s">
        <v>9870</v>
      </c>
      <c r="AN4016" s="113" t="s">
        <v>17474</v>
      </c>
      <c r="AO4016" s="113" t="s">
        <v>1512</v>
      </c>
      <c r="AP4016" s="113">
        <v>2021</v>
      </c>
      <c r="AQ4016" s="113" t="s">
        <v>8</v>
      </c>
      <c r="AR4016" s="113" t="s">
        <v>16391</v>
      </c>
      <c r="AS4016" s="113" t="s">
        <v>14</v>
      </c>
      <c r="AT4016" s="113" t="s">
        <v>14</v>
      </c>
      <c r="AU4016" s="113" t="s">
        <v>16229</v>
      </c>
      <c r="AV4016" s="113" t="s">
        <v>14</v>
      </c>
      <c r="AW4016" s="113" t="s">
        <v>14</v>
      </c>
    </row>
    <row r="4017" spans="1:49">
      <c r="A4017" s="116" t="s">
        <v>5525</v>
      </c>
      <c r="C4017" s="113" t="s">
        <v>5526</v>
      </c>
      <c r="E4017" s="113" t="s">
        <v>3018</v>
      </c>
      <c r="F4017" s="113" t="s">
        <v>8</v>
      </c>
      <c r="G4017" s="114">
        <v>32145</v>
      </c>
      <c r="H4017" s="113" t="s">
        <v>16230</v>
      </c>
      <c r="I4017" s="113" t="s">
        <v>9866</v>
      </c>
      <c r="J4017" s="113" t="s">
        <v>9872</v>
      </c>
      <c r="K4017" s="113" t="s">
        <v>24187</v>
      </c>
      <c r="L4017" s="113">
        <v>82321299931</v>
      </c>
      <c r="M4017" s="113" t="s">
        <v>11097</v>
      </c>
      <c r="O4017" s="113" t="s">
        <v>11098</v>
      </c>
      <c r="P4017" s="113" t="s">
        <v>24188</v>
      </c>
      <c r="Q4017" s="113" t="s">
        <v>16244</v>
      </c>
      <c r="R4017" s="113">
        <v>15</v>
      </c>
      <c r="S4017" s="113" t="s">
        <v>13</v>
      </c>
      <c r="T4017" s="113" t="s">
        <v>24189</v>
      </c>
      <c r="U4017" s="113" t="s">
        <v>24190</v>
      </c>
      <c r="V4017" s="114">
        <v>43608</v>
      </c>
      <c r="W4017" s="114">
        <v>43525</v>
      </c>
      <c r="X4017" s="113" t="s">
        <v>24191</v>
      </c>
      <c r="Y4017" s="114">
        <v>43891</v>
      </c>
      <c r="Z4017" s="114">
        <v>43891</v>
      </c>
      <c r="AA4017" s="113">
        <v>31</v>
      </c>
      <c r="AB4017" s="113" t="s">
        <v>9</v>
      </c>
      <c r="AC4017" s="113">
        <v>32</v>
      </c>
      <c r="AD4017" s="113" t="s">
        <v>84</v>
      </c>
      <c r="AE4017" s="114">
        <v>45200</v>
      </c>
      <c r="AF4017" s="113">
        <v>4</v>
      </c>
      <c r="AG4017" s="113">
        <v>7</v>
      </c>
      <c r="AH4017" s="113" t="s">
        <v>16226</v>
      </c>
      <c r="AI4017" s="117" t="s">
        <v>9875</v>
      </c>
      <c r="AK4017" s="114">
        <v>43891</v>
      </c>
      <c r="AL4017" s="113">
        <v>45</v>
      </c>
      <c r="AM4017" s="113" t="s">
        <v>9922</v>
      </c>
      <c r="AN4017" s="113" t="s">
        <v>17006</v>
      </c>
      <c r="AO4017" s="113" t="s">
        <v>176</v>
      </c>
      <c r="AP4017" s="113">
        <v>2016</v>
      </c>
      <c r="AQ4017" s="113" t="s">
        <v>5236</v>
      </c>
      <c r="AR4017" s="113" t="s">
        <v>16295</v>
      </c>
      <c r="AS4017" s="113" t="s">
        <v>14</v>
      </c>
      <c r="AT4017" s="113" t="s">
        <v>14</v>
      </c>
      <c r="AU4017" s="113" t="s">
        <v>16229</v>
      </c>
      <c r="AV4017" s="113" t="s">
        <v>14</v>
      </c>
    </row>
    <row r="4018" spans="1:49">
      <c r="A4018" s="116" t="s">
        <v>234</v>
      </c>
      <c r="C4018" s="113" t="s">
        <v>235</v>
      </c>
      <c r="E4018" s="113" t="s">
        <v>103</v>
      </c>
      <c r="F4018" s="113" t="s">
        <v>236</v>
      </c>
      <c r="G4018" s="114">
        <v>32146</v>
      </c>
      <c r="H4018" s="113" t="s">
        <v>16218</v>
      </c>
      <c r="I4018" s="113" t="s">
        <v>9866</v>
      </c>
      <c r="J4018" s="113" t="s">
        <v>9867</v>
      </c>
      <c r="K4018" s="113" t="s">
        <v>18078</v>
      </c>
      <c r="L4018" s="113">
        <v>82259589945</v>
      </c>
      <c r="M4018" s="113" t="s">
        <v>18079</v>
      </c>
      <c r="O4018" s="113" t="s">
        <v>15078</v>
      </c>
      <c r="P4018" s="113" t="s">
        <v>18080</v>
      </c>
      <c r="Q4018" s="113" t="s">
        <v>18081</v>
      </c>
      <c r="R4018" s="113">
        <v>15</v>
      </c>
      <c r="S4018" s="113" t="s">
        <v>13</v>
      </c>
      <c r="T4018" s="113" t="s">
        <v>18082</v>
      </c>
      <c r="U4018" s="113" t="s">
        <v>18083</v>
      </c>
      <c r="V4018" s="114">
        <v>40289</v>
      </c>
      <c r="W4018" s="114">
        <v>40179</v>
      </c>
      <c r="X4018" s="113" t="s">
        <v>18084</v>
      </c>
      <c r="Y4018" s="114">
        <v>40907</v>
      </c>
      <c r="Z4018" s="114">
        <v>40909</v>
      </c>
      <c r="AA4018" s="113">
        <v>23</v>
      </c>
      <c r="AB4018" s="113" t="s">
        <v>78</v>
      </c>
      <c r="AC4018" s="113">
        <v>33</v>
      </c>
      <c r="AD4018" s="113" t="s">
        <v>10</v>
      </c>
      <c r="AE4018" s="114">
        <v>44470</v>
      </c>
      <c r="AF4018" s="113">
        <v>9</v>
      </c>
      <c r="AG4018" s="113">
        <v>9</v>
      </c>
      <c r="AH4018" s="113" t="s">
        <v>16226</v>
      </c>
      <c r="AI4018" s="117" t="s">
        <v>302</v>
      </c>
      <c r="AK4018" s="114">
        <v>44470</v>
      </c>
      <c r="AL4018" s="113">
        <v>30</v>
      </c>
      <c r="AM4018" s="113" t="s">
        <v>9882</v>
      </c>
      <c r="AN4018" s="113" t="s">
        <v>16273</v>
      </c>
      <c r="AO4018" s="113" t="s">
        <v>107</v>
      </c>
      <c r="AP4018" s="113">
        <v>2009</v>
      </c>
      <c r="AQ4018" s="113" t="s">
        <v>5236</v>
      </c>
      <c r="AR4018" s="113" t="s">
        <v>16391</v>
      </c>
      <c r="AS4018" s="113" t="s">
        <v>14</v>
      </c>
      <c r="AT4018" s="113" t="s">
        <v>14</v>
      </c>
      <c r="AU4018" s="113" t="s">
        <v>16229</v>
      </c>
      <c r="AV4018" s="113" t="s">
        <v>14</v>
      </c>
      <c r="AW4018" s="113" t="s">
        <v>14</v>
      </c>
    </row>
    <row r="4019" spans="1:49">
      <c r="A4019" s="116" t="s">
        <v>9716</v>
      </c>
      <c r="B4019" s="113">
        <v>10273264</v>
      </c>
      <c r="C4019" s="113" t="s">
        <v>9717</v>
      </c>
      <c r="E4019" s="113" t="s">
        <v>16522</v>
      </c>
      <c r="F4019" s="113" t="s">
        <v>8</v>
      </c>
      <c r="G4019" s="114">
        <v>32147</v>
      </c>
      <c r="H4019" s="113" t="s">
        <v>16218</v>
      </c>
      <c r="I4019" s="113" t="s">
        <v>9866</v>
      </c>
      <c r="J4019" s="113" t="s">
        <v>9872</v>
      </c>
      <c r="K4019" s="113" t="s">
        <v>16523</v>
      </c>
      <c r="L4019" s="113">
        <v>85221342554</v>
      </c>
      <c r="M4019" s="113" t="s">
        <v>12544</v>
      </c>
      <c r="O4019" s="113" t="s">
        <v>12545</v>
      </c>
      <c r="P4019" s="113" t="s">
        <v>16524</v>
      </c>
      <c r="Q4019" s="113" t="s">
        <v>16525</v>
      </c>
      <c r="R4019" s="113">
        <v>1</v>
      </c>
      <c r="S4019" s="113" t="s">
        <v>13</v>
      </c>
      <c r="T4019" s="113" t="s">
        <v>16526</v>
      </c>
      <c r="U4019" s="113" t="s">
        <v>16527</v>
      </c>
      <c r="V4019" s="114">
        <v>39087</v>
      </c>
      <c r="W4019" s="114">
        <v>39083</v>
      </c>
      <c r="X4019" s="113" t="s">
        <v>16528</v>
      </c>
      <c r="Y4019" s="114">
        <v>39568</v>
      </c>
      <c r="Z4019" s="114">
        <v>39569</v>
      </c>
      <c r="AA4019" s="113">
        <v>21</v>
      </c>
      <c r="AB4019" s="113" t="s">
        <v>24</v>
      </c>
      <c r="AC4019" s="113">
        <v>34</v>
      </c>
      <c r="AD4019" s="113" t="s">
        <v>18</v>
      </c>
      <c r="AE4019" s="114">
        <v>43922</v>
      </c>
      <c r="AF4019" s="113">
        <v>10</v>
      </c>
      <c r="AG4019" s="113">
        <v>6</v>
      </c>
      <c r="AH4019" s="113" t="s">
        <v>9913</v>
      </c>
      <c r="AI4019" s="117" t="s">
        <v>16529</v>
      </c>
      <c r="AJ4019" s="113" t="s">
        <v>45514</v>
      </c>
      <c r="AK4019" s="114">
        <v>45120</v>
      </c>
      <c r="AL4019" s="113">
        <v>45</v>
      </c>
      <c r="AM4019" s="113" t="s">
        <v>9922</v>
      </c>
      <c r="AN4019" s="113" t="s">
        <v>16530</v>
      </c>
      <c r="AO4019" s="113" t="s">
        <v>541</v>
      </c>
      <c r="AP4019" s="113">
        <v>2011</v>
      </c>
      <c r="AQ4019" s="113" t="s">
        <v>8</v>
      </c>
      <c r="AR4019" s="113" t="s">
        <v>16531</v>
      </c>
      <c r="AS4019" s="113" t="s">
        <v>14</v>
      </c>
      <c r="AT4019" s="113" t="s">
        <v>14</v>
      </c>
      <c r="AU4019" s="113" t="s">
        <v>16229</v>
      </c>
      <c r="AV4019" s="113" t="s">
        <v>14</v>
      </c>
      <c r="AW4019" s="113" t="s">
        <v>14</v>
      </c>
    </row>
    <row r="4020" spans="1:49">
      <c r="A4020" s="116" t="s">
        <v>46811</v>
      </c>
      <c r="C4020" s="113" t="s">
        <v>30488</v>
      </c>
      <c r="E4020" s="113" t="s">
        <v>987</v>
      </c>
      <c r="F4020" s="113" t="s">
        <v>8</v>
      </c>
      <c r="G4020" s="114">
        <v>32149</v>
      </c>
      <c r="H4020" s="113" t="s">
        <v>16218</v>
      </c>
      <c r="I4020" s="113" t="s">
        <v>9866</v>
      </c>
      <c r="J4020" s="113" t="s">
        <v>17219</v>
      </c>
      <c r="K4020" s="113" t="s">
        <v>30489</v>
      </c>
      <c r="L4020" s="113">
        <v>82236448887</v>
      </c>
      <c r="M4020" s="113" t="s">
        <v>30490</v>
      </c>
      <c r="O4020" s="113" t="s">
        <v>30491</v>
      </c>
      <c r="P4020" s="113" t="s">
        <v>16244</v>
      </c>
      <c r="Q4020" s="113" t="s">
        <v>30492</v>
      </c>
      <c r="R4020" s="113">
        <v>15</v>
      </c>
      <c r="S4020" s="113" t="s">
        <v>13</v>
      </c>
      <c r="T4020" s="113" t="s">
        <v>30493</v>
      </c>
      <c r="U4020" s="113" t="s">
        <v>30494</v>
      </c>
      <c r="V4020" s="114">
        <v>43003</v>
      </c>
      <c r="W4020" s="114">
        <v>42948</v>
      </c>
      <c r="X4020" s="113">
        <v>71</v>
      </c>
      <c r="Y4020" s="114">
        <v>43312</v>
      </c>
      <c r="Z4020" s="114">
        <v>43313</v>
      </c>
      <c r="AA4020" s="113">
        <v>31</v>
      </c>
      <c r="AB4020" s="113" t="s">
        <v>9</v>
      </c>
      <c r="AC4020" s="113">
        <v>33</v>
      </c>
      <c r="AD4020" s="113" t="s">
        <v>10</v>
      </c>
      <c r="AE4020" s="114">
        <v>45200</v>
      </c>
      <c r="AF4020" s="113">
        <v>6</v>
      </c>
      <c r="AG4020" s="113">
        <v>2</v>
      </c>
      <c r="AH4020" s="113" t="s">
        <v>16226</v>
      </c>
      <c r="AI4020" s="117" t="s">
        <v>9891</v>
      </c>
      <c r="AK4020" s="114">
        <v>45231</v>
      </c>
      <c r="AL4020" s="113">
        <v>40</v>
      </c>
      <c r="AM4020" s="113" t="s">
        <v>9870</v>
      </c>
      <c r="AN4020" s="113" t="s">
        <v>22024</v>
      </c>
      <c r="AO4020" s="113" t="s">
        <v>988</v>
      </c>
      <c r="AP4020" s="113">
        <v>2011</v>
      </c>
      <c r="AQ4020" s="113" t="s">
        <v>11358</v>
      </c>
      <c r="AR4020" s="113" t="s">
        <v>19343</v>
      </c>
      <c r="AS4020" s="113" t="s">
        <v>14</v>
      </c>
      <c r="AT4020" s="113" t="s">
        <v>14</v>
      </c>
      <c r="AU4020" s="113" t="s">
        <v>16229</v>
      </c>
      <c r="AV4020" s="113" t="s">
        <v>14</v>
      </c>
    </row>
    <row r="4021" spans="1:49">
      <c r="A4021" s="116" t="s">
        <v>6766</v>
      </c>
      <c r="C4021" s="113" t="s">
        <v>6767</v>
      </c>
      <c r="E4021" s="113" t="s">
        <v>208</v>
      </c>
      <c r="F4021" s="113" t="s">
        <v>8</v>
      </c>
      <c r="G4021" s="114">
        <v>32155</v>
      </c>
      <c r="H4021" s="113" t="s">
        <v>16230</v>
      </c>
      <c r="I4021" s="113" t="s">
        <v>9866</v>
      </c>
      <c r="J4021" s="113" t="s">
        <v>9872</v>
      </c>
      <c r="K4021" s="113" t="s">
        <v>23402</v>
      </c>
      <c r="L4021" s="113">
        <v>82259109491</v>
      </c>
      <c r="M4021" s="113" t="s">
        <v>13381</v>
      </c>
      <c r="O4021" s="113" t="s">
        <v>23403</v>
      </c>
      <c r="P4021" s="113" t="s">
        <v>23404</v>
      </c>
      <c r="Q4021" s="113" t="s">
        <v>23405</v>
      </c>
      <c r="R4021" s="113">
        <v>15</v>
      </c>
      <c r="S4021" s="113" t="s">
        <v>13</v>
      </c>
      <c r="T4021" s="113" t="s">
        <v>23406</v>
      </c>
      <c r="U4021" s="113" t="s">
        <v>23407</v>
      </c>
      <c r="V4021" s="114">
        <v>39965</v>
      </c>
      <c r="W4021" s="114">
        <v>39904</v>
      </c>
      <c r="X4021" s="113" t="s">
        <v>23408</v>
      </c>
      <c r="Y4021" s="114">
        <v>40542</v>
      </c>
      <c r="Z4021" s="114">
        <v>40544</v>
      </c>
      <c r="AA4021" s="113">
        <v>22</v>
      </c>
      <c r="AB4021" s="113" t="s">
        <v>25</v>
      </c>
      <c r="AC4021" s="113">
        <v>32</v>
      </c>
      <c r="AD4021" s="113" t="s">
        <v>84</v>
      </c>
      <c r="AE4021" s="114">
        <v>44652</v>
      </c>
      <c r="AF4021" s="113">
        <v>11</v>
      </c>
      <c r="AG4021" s="113">
        <v>6</v>
      </c>
      <c r="AH4021" s="113" t="s">
        <v>16226</v>
      </c>
      <c r="AI4021" s="117" t="s">
        <v>9875</v>
      </c>
      <c r="AK4021" s="114">
        <v>44378</v>
      </c>
      <c r="AL4021" s="113">
        <v>25</v>
      </c>
      <c r="AM4021" s="113" t="s">
        <v>9974</v>
      </c>
      <c r="AN4021" s="113" t="s">
        <v>40528</v>
      </c>
      <c r="AO4021" s="113" t="s">
        <v>3176</v>
      </c>
      <c r="AP4021" s="113">
        <v>2007</v>
      </c>
      <c r="AQ4021" s="113" t="s">
        <v>8</v>
      </c>
      <c r="AR4021" s="113" t="s">
        <v>23409</v>
      </c>
      <c r="AS4021" s="113" t="s">
        <v>14</v>
      </c>
      <c r="AT4021" s="113" t="s">
        <v>14</v>
      </c>
      <c r="AU4021" s="113" t="s">
        <v>16229</v>
      </c>
      <c r="AV4021" s="113" t="s">
        <v>14</v>
      </c>
    </row>
    <row r="4022" spans="1:49">
      <c r="A4022" s="116" t="s">
        <v>4600</v>
      </c>
      <c r="C4022" s="113" t="s">
        <v>4601</v>
      </c>
      <c r="E4022" s="113" t="s">
        <v>103</v>
      </c>
      <c r="F4022" s="113" t="s">
        <v>4602</v>
      </c>
      <c r="G4022" s="114">
        <v>32160</v>
      </c>
      <c r="H4022" s="113" t="s">
        <v>16218</v>
      </c>
      <c r="I4022" s="113" t="s">
        <v>9866</v>
      </c>
      <c r="J4022" s="113" t="s">
        <v>9872</v>
      </c>
      <c r="K4022" s="113" t="s">
        <v>44904</v>
      </c>
      <c r="L4022" s="113">
        <v>85223163377</v>
      </c>
      <c r="M4022" s="113" t="s">
        <v>15879</v>
      </c>
      <c r="O4022" s="113" t="s">
        <v>44905</v>
      </c>
      <c r="P4022" s="113" t="s">
        <v>44906</v>
      </c>
      <c r="Q4022" s="113" t="s">
        <v>44907</v>
      </c>
      <c r="R4022" s="113">
        <v>15</v>
      </c>
      <c r="S4022" s="113" t="s">
        <v>13</v>
      </c>
      <c r="T4022" s="113" t="s">
        <v>44908</v>
      </c>
      <c r="U4022" s="113" t="s">
        <v>44909</v>
      </c>
      <c r="V4022" s="114">
        <v>40210</v>
      </c>
      <c r="W4022" s="114">
        <v>40179</v>
      </c>
      <c r="X4022" s="113" t="s">
        <v>44910</v>
      </c>
      <c r="Y4022" s="114">
        <v>40906</v>
      </c>
      <c r="Z4022" s="114">
        <v>40909</v>
      </c>
      <c r="AA4022" s="113">
        <v>23</v>
      </c>
      <c r="AB4022" s="113" t="s">
        <v>78</v>
      </c>
      <c r="AC4022" s="113">
        <v>33</v>
      </c>
      <c r="AD4022" s="113" t="s">
        <v>10</v>
      </c>
      <c r="AE4022" s="114">
        <v>44652</v>
      </c>
      <c r="AF4022" s="113">
        <v>10</v>
      </c>
      <c r="AG4022" s="113">
        <v>3</v>
      </c>
      <c r="AH4022" s="113" t="s">
        <v>16226</v>
      </c>
      <c r="AI4022" s="117" t="s">
        <v>302</v>
      </c>
      <c r="AK4022" s="114">
        <v>44900</v>
      </c>
      <c r="AL4022" s="113">
        <v>30</v>
      </c>
      <c r="AM4022" s="113" t="s">
        <v>9882</v>
      </c>
      <c r="AN4022" s="113" t="s">
        <v>16273</v>
      </c>
      <c r="AO4022" s="113" t="s">
        <v>107</v>
      </c>
      <c r="AP4022" s="113">
        <v>2009</v>
      </c>
      <c r="AQ4022" s="113" t="s">
        <v>1298</v>
      </c>
      <c r="AR4022" s="113" t="s">
        <v>21490</v>
      </c>
      <c r="AS4022" s="113" t="s">
        <v>14</v>
      </c>
      <c r="AT4022" s="113" t="s">
        <v>14</v>
      </c>
      <c r="AU4022" s="113" t="s">
        <v>16229</v>
      </c>
      <c r="AV4022" s="113" t="s">
        <v>14</v>
      </c>
      <c r="AW4022" s="113" t="s">
        <v>14</v>
      </c>
    </row>
    <row r="4023" spans="1:49">
      <c r="A4023" s="116" t="s">
        <v>7644</v>
      </c>
      <c r="C4023" s="113" t="s">
        <v>7645</v>
      </c>
      <c r="E4023" s="113" t="s">
        <v>586</v>
      </c>
      <c r="F4023" s="113" t="s">
        <v>8</v>
      </c>
      <c r="G4023" s="114">
        <v>32164</v>
      </c>
      <c r="H4023" s="113" t="s">
        <v>16230</v>
      </c>
      <c r="I4023" s="113" t="s">
        <v>9866</v>
      </c>
      <c r="J4023" s="113" t="s">
        <v>9867</v>
      </c>
      <c r="K4023" s="113" t="s">
        <v>38449</v>
      </c>
      <c r="L4023" s="113">
        <v>85298045885</v>
      </c>
      <c r="M4023" s="113" t="s">
        <v>12137</v>
      </c>
      <c r="O4023" s="113" t="s">
        <v>12138</v>
      </c>
      <c r="P4023" s="113" t="s">
        <v>38450</v>
      </c>
      <c r="Q4023" s="113" t="s">
        <v>38451</v>
      </c>
      <c r="R4023" s="113">
        <v>15</v>
      </c>
      <c r="S4023" s="113" t="s">
        <v>13</v>
      </c>
      <c r="T4023" s="113" t="s">
        <v>38452</v>
      </c>
      <c r="U4023" s="113" t="s">
        <v>38453</v>
      </c>
      <c r="V4023" s="114">
        <v>40179</v>
      </c>
      <c r="W4023" s="114">
        <v>40179</v>
      </c>
      <c r="X4023" s="113" t="s">
        <v>38454</v>
      </c>
      <c r="Y4023" s="114">
        <v>40906</v>
      </c>
      <c r="Z4023" s="114">
        <v>40909</v>
      </c>
      <c r="AA4023" s="113">
        <v>23</v>
      </c>
      <c r="AB4023" s="113" t="s">
        <v>78</v>
      </c>
      <c r="AC4023" s="113">
        <v>33</v>
      </c>
      <c r="AD4023" s="113" t="s">
        <v>10</v>
      </c>
      <c r="AE4023" s="114">
        <v>45383</v>
      </c>
      <c r="AF4023" s="113">
        <v>12</v>
      </c>
      <c r="AG4023" s="113">
        <v>3</v>
      </c>
      <c r="AH4023" s="113" t="s">
        <v>16226</v>
      </c>
      <c r="AI4023" s="117" t="s">
        <v>410</v>
      </c>
      <c r="AK4023" s="114">
        <v>45349</v>
      </c>
      <c r="AL4023" s="113">
        <v>40</v>
      </c>
      <c r="AM4023" s="113" t="s">
        <v>9870</v>
      </c>
      <c r="AN4023" s="113" t="s">
        <v>21065</v>
      </c>
      <c r="AO4023" s="113" t="s">
        <v>588</v>
      </c>
      <c r="AP4023" s="113">
        <v>2020</v>
      </c>
      <c r="AQ4023" s="113" t="s">
        <v>8</v>
      </c>
      <c r="AR4023" s="113" t="s">
        <v>16437</v>
      </c>
      <c r="AS4023" s="113" t="s">
        <v>14</v>
      </c>
      <c r="AT4023" s="113" t="s">
        <v>14</v>
      </c>
      <c r="AU4023" s="113" t="s">
        <v>16229</v>
      </c>
      <c r="AV4023" s="113" t="s">
        <v>14</v>
      </c>
    </row>
    <row r="4024" spans="1:49">
      <c r="A4024" s="116" t="s">
        <v>4646</v>
      </c>
      <c r="C4024" s="113" t="s">
        <v>4647</v>
      </c>
      <c r="E4024" s="113" t="s">
        <v>41669</v>
      </c>
      <c r="F4024" s="113" t="s">
        <v>8</v>
      </c>
      <c r="G4024" s="114">
        <v>32171</v>
      </c>
      <c r="H4024" s="113" t="s">
        <v>16230</v>
      </c>
      <c r="I4024" s="113" t="s">
        <v>9866</v>
      </c>
      <c r="J4024" s="113" t="s">
        <v>9872</v>
      </c>
      <c r="K4024" s="113" t="s">
        <v>41670</v>
      </c>
      <c r="L4024" s="113">
        <v>82259071022</v>
      </c>
      <c r="M4024" s="113" t="s">
        <v>13432</v>
      </c>
      <c r="O4024" s="113" t="s">
        <v>13433</v>
      </c>
      <c r="P4024" s="113" t="s">
        <v>41671</v>
      </c>
      <c r="Q4024" s="113" t="s">
        <v>41672</v>
      </c>
      <c r="R4024" s="113">
        <v>15</v>
      </c>
      <c r="S4024" s="113" t="s">
        <v>13</v>
      </c>
      <c r="T4024" s="113" t="s">
        <v>41673</v>
      </c>
      <c r="U4024" s="113" t="s">
        <v>41674</v>
      </c>
      <c r="V4024" s="114">
        <v>40581</v>
      </c>
      <c r="W4024" s="114">
        <v>40544</v>
      </c>
      <c r="X4024" s="113" t="s">
        <v>41675</v>
      </c>
      <c r="Y4024" s="114">
        <v>41271</v>
      </c>
      <c r="Z4024" s="114">
        <v>41275</v>
      </c>
      <c r="AA4024" s="113">
        <v>23</v>
      </c>
      <c r="AB4024" s="113" t="s">
        <v>78</v>
      </c>
      <c r="AC4024" s="113">
        <v>33</v>
      </c>
      <c r="AD4024" s="113" t="s">
        <v>10</v>
      </c>
      <c r="AE4024" s="114">
        <v>45017</v>
      </c>
      <c r="AF4024" s="113">
        <v>10</v>
      </c>
      <c r="AG4024" s="113">
        <v>3</v>
      </c>
      <c r="AH4024" s="113" t="s">
        <v>16226</v>
      </c>
      <c r="AI4024" s="117" t="s">
        <v>2025</v>
      </c>
      <c r="AK4024" s="114">
        <v>45017</v>
      </c>
      <c r="AL4024" s="113">
        <v>30</v>
      </c>
      <c r="AM4024" s="113" t="s">
        <v>9882</v>
      </c>
      <c r="AN4024" s="113" t="s">
        <v>16364</v>
      </c>
      <c r="AO4024" s="113" t="s">
        <v>100</v>
      </c>
      <c r="AP4024" s="113">
        <v>2010</v>
      </c>
      <c r="AQ4024" s="113" t="s">
        <v>8</v>
      </c>
      <c r="AR4024" s="113" t="s">
        <v>19824</v>
      </c>
      <c r="AS4024" s="113" t="s">
        <v>14</v>
      </c>
      <c r="AT4024" s="113" t="s">
        <v>14</v>
      </c>
      <c r="AU4024" s="113" t="s">
        <v>16229</v>
      </c>
      <c r="AV4024" s="113" t="s">
        <v>14</v>
      </c>
      <c r="AW4024" s="113" t="s">
        <v>14</v>
      </c>
    </row>
    <row r="4025" spans="1:49">
      <c r="A4025" s="116" t="s">
        <v>9257</v>
      </c>
      <c r="C4025" s="113" t="s">
        <v>9258</v>
      </c>
      <c r="E4025" s="113" t="s">
        <v>41</v>
      </c>
      <c r="F4025" s="113" t="s">
        <v>1295</v>
      </c>
      <c r="G4025" s="114">
        <v>32182</v>
      </c>
      <c r="H4025" s="113" t="s">
        <v>16230</v>
      </c>
      <c r="I4025" s="113" t="s">
        <v>9866</v>
      </c>
      <c r="J4025" s="113" t="s">
        <v>9867</v>
      </c>
      <c r="K4025" s="113" t="s">
        <v>19575</v>
      </c>
      <c r="L4025" s="113">
        <v>85298558429</v>
      </c>
      <c r="M4025" s="113" t="s">
        <v>19576</v>
      </c>
      <c r="O4025" s="113" t="s">
        <v>10512</v>
      </c>
      <c r="P4025" s="113" t="s">
        <v>19577</v>
      </c>
      <c r="Q4025" s="113" t="s">
        <v>19578</v>
      </c>
      <c r="R4025" s="113">
        <v>15</v>
      </c>
      <c r="S4025" s="113" t="s">
        <v>13</v>
      </c>
      <c r="T4025" s="113" t="s">
        <v>19579</v>
      </c>
      <c r="U4025" s="113" t="s">
        <v>19580</v>
      </c>
      <c r="V4025" s="114">
        <v>40581</v>
      </c>
      <c r="W4025" s="114">
        <v>40544</v>
      </c>
      <c r="X4025" s="113" t="s">
        <v>19581</v>
      </c>
      <c r="Y4025" s="114">
        <v>41271</v>
      </c>
      <c r="Z4025" s="114">
        <v>41275</v>
      </c>
      <c r="AA4025" s="113">
        <v>31</v>
      </c>
      <c r="AB4025" s="113" t="s">
        <v>9</v>
      </c>
      <c r="AC4025" s="113">
        <v>34</v>
      </c>
      <c r="AD4025" s="113" t="s">
        <v>18</v>
      </c>
      <c r="AE4025" s="114">
        <v>44470</v>
      </c>
      <c r="AF4025" s="113">
        <v>10</v>
      </c>
      <c r="AG4025" s="113">
        <v>9</v>
      </c>
      <c r="AH4025" s="113" t="s">
        <v>16226</v>
      </c>
      <c r="AI4025" s="117" t="s">
        <v>419</v>
      </c>
      <c r="AK4025" s="114">
        <v>43556</v>
      </c>
      <c r="AL4025" s="113">
        <v>40</v>
      </c>
      <c r="AM4025" s="113" t="s">
        <v>9870</v>
      </c>
      <c r="AN4025" s="113" t="s">
        <v>19582</v>
      </c>
      <c r="AO4025" s="113" t="s">
        <v>1084</v>
      </c>
      <c r="AP4025" s="113">
        <v>2010</v>
      </c>
      <c r="AQ4025" s="113" t="s">
        <v>2436</v>
      </c>
      <c r="AR4025" s="113" t="s">
        <v>19583</v>
      </c>
      <c r="AS4025" s="113" t="s">
        <v>14</v>
      </c>
      <c r="AT4025" s="113" t="s">
        <v>14</v>
      </c>
      <c r="AU4025" s="113" t="s">
        <v>16229</v>
      </c>
      <c r="AV4025" s="113" t="s">
        <v>14</v>
      </c>
      <c r="AW4025" s="113" t="s">
        <v>14</v>
      </c>
    </row>
    <row r="4026" spans="1:49">
      <c r="A4026" s="116" t="s">
        <v>5510</v>
      </c>
      <c r="C4026" s="113" t="s">
        <v>5511</v>
      </c>
      <c r="E4026" s="113" t="s">
        <v>409</v>
      </c>
      <c r="F4026" s="113" t="s">
        <v>8</v>
      </c>
      <c r="G4026" s="114">
        <v>32185</v>
      </c>
      <c r="H4026" s="113" t="s">
        <v>16230</v>
      </c>
      <c r="I4026" s="113" t="s">
        <v>9866</v>
      </c>
      <c r="J4026" s="113" t="s">
        <v>9872</v>
      </c>
      <c r="K4026" s="113" t="s">
        <v>38430</v>
      </c>
      <c r="L4026" s="113">
        <v>82266975453</v>
      </c>
      <c r="M4026" s="113" t="s">
        <v>12016</v>
      </c>
      <c r="O4026" s="113" t="s">
        <v>38431</v>
      </c>
      <c r="P4026" s="113" t="s">
        <v>38190</v>
      </c>
      <c r="Q4026" s="113" t="s">
        <v>38432</v>
      </c>
      <c r="R4026" s="113">
        <v>15</v>
      </c>
      <c r="S4026" s="113" t="s">
        <v>13</v>
      </c>
      <c r="T4026" s="113" t="s">
        <v>38433</v>
      </c>
      <c r="U4026" s="113" t="s">
        <v>38434</v>
      </c>
      <c r="V4026" s="114">
        <v>40179</v>
      </c>
      <c r="W4026" s="114">
        <v>40179</v>
      </c>
      <c r="X4026" s="113" t="s">
        <v>38435</v>
      </c>
      <c r="Y4026" s="114">
        <v>40906</v>
      </c>
      <c r="Z4026" s="114">
        <v>40909</v>
      </c>
      <c r="AA4026" s="113">
        <v>23</v>
      </c>
      <c r="AB4026" s="113" t="s">
        <v>78</v>
      </c>
      <c r="AC4026" s="113">
        <v>32</v>
      </c>
      <c r="AD4026" s="113" t="s">
        <v>84</v>
      </c>
      <c r="AE4026" s="114">
        <v>45383</v>
      </c>
      <c r="AF4026" s="113">
        <v>12</v>
      </c>
      <c r="AG4026" s="113">
        <v>3</v>
      </c>
      <c r="AH4026" s="113" t="s">
        <v>16226</v>
      </c>
      <c r="AI4026" s="117" t="s">
        <v>85</v>
      </c>
      <c r="AK4026" s="114">
        <v>44287</v>
      </c>
      <c r="AL4026" s="113">
        <v>40</v>
      </c>
      <c r="AM4026" s="113" t="s">
        <v>9870</v>
      </c>
      <c r="AN4026" s="113" t="s">
        <v>17474</v>
      </c>
      <c r="AO4026" s="113" t="s">
        <v>1512</v>
      </c>
      <c r="AP4026" s="113">
        <v>2020</v>
      </c>
      <c r="AQ4026" s="113" t="s">
        <v>8</v>
      </c>
      <c r="AR4026" s="113" t="s">
        <v>16437</v>
      </c>
      <c r="AS4026" s="113" t="s">
        <v>14</v>
      </c>
      <c r="AT4026" s="113" t="s">
        <v>14</v>
      </c>
      <c r="AU4026" s="113" t="s">
        <v>16229</v>
      </c>
      <c r="AV4026" s="113" t="s">
        <v>14</v>
      </c>
      <c r="AW4026" s="113" t="s">
        <v>14</v>
      </c>
    </row>
    <row r="4027" spans="1:49">
      <c r="A4027" s="116" t="s">
        <v>8162</v>
      </c>
      <c r="C4027" s="113" t="s">
        <v>4374</v>
      </c>
      <c r="E4027" s="113" t="s">
        <v>103</v>
      </c>
      <c r="F4027" s="113" t="s">
        <v>37</v>
      </c>
      <c r="G4027" s="114">
        <v>32186</v>
      </c>
      <c r="H4027" s="113" t="s">
        <v>16230</v>
      </c>
      <c r="I4027" s="113" t="s">
        <v>9866</v>
      </c>
      <c r="J4027" s="113" t="s">
        <v>9872</v>
      </c>
      <c r="K4027" s="113" t="s">
        <v>21003</v>
      </c>
      <c r="L4027" s="113">
        <v>82346492400</v>
      </c>
      <c r="M4027" s="113" t="s">
        <v>46789</v>
      </c>
      <c r="O4027" s="113" t="s">
        <v>1151</v>
      </c>
      <c r="P4027" s="113" t="s">
        <v>21004</v>
      </c>
      <c r="Q4027" s="113" t="s">
        <v>21005</v>
      </c>
      <c r="R4027" s="113">
        <v>15</v>
      </c>
      <c r="S4027" s="113" t="s">
        <v>13</v>
      </c>
      <c r="T4027" s="113" t="s">
        <v>21006</v>
      </c>
      <c r="U4027" s="113" t="s">
        <v>21007</v>
      </c>
      <c r="V4027" s="114">
        <v>40179</v>
      </c>
      <c r="W4027" s="114">
        <v>40179</v>
      </c>
      <c r="X4027" s="113" t="s">
        <v>21008</v>
      </c>
      <c r="Y4027" s="114">
        <v>40906</v>
      </c>
      <c r="Z4027" s="114">
        <v>40909</v>
      </c>
      <c r="AA4027" s="113">
        <v>23</v>
      </c>
      <c r="AB4027" s="113" t="s">
        <v>78</v>
      </c>
      <c r="AC4027" s="113">
        <v>32</v>
      </c>
      <c r="AD4027" s="113" t="s">
        <v>84</v>
      </c>
      <c r="AE4027" s="114">
        <v>44105</v>
      </c>
      <c r="AF4027" s="113">
        <v>8</v>
      </c>
      <c r="AG4027" s="113">
        <v>9</v>
      </c>
      <c r="AH4027" s="113" t="s">
        <v>9913</v>
      </c>
      <c r="AI4027" s="117" t="s">
        <v>621</v>
      </c>
      <c r="AJ4027" s="113" t="s">
        <v>45516</v>
      </c>
      <c r="AK4027" s="114">
        <v>43498</v>
      </c>
      <c r="AL4027" s="113">
        <v>30</v>
      </c>
      <c r="AM4027" s="113" t="s">
        <v>9882</v>
      </c>
      <c r="AN4027" s="113" t="s">
        <v>16273</v>
      </c>
      <c r="AO4027" s="113" t="s">
        <v>107</v>
      </c>
      <c r="AP4027" s="113">
        <v>2009</v>
      </c>
      <c r="AQ4027" s="113" t="s">
        <v>8</v>
      </c>
      <c r="AR4027" s="113" t="s">
        <v>21009</v>
      </c>
      <c r="AS4027" s="113" t="s">
        <v>14</v>
      </c>
      <c r="AT4027" s="113" t="s">
        <v>14</v>
      </c>
      <c r="AU4027" s="113" t="s">
        <v>16229</v>
      </c>
      <c r="AV4027" s="113" t="s">
        <v>14</v>
      </c>
      <c r="AW4027" s="113" t="s">
        <v>14</v>
      </c>
    </row>
    <row r="4028" spans="1:49">
      <c r="A4028" s="116" t="s">
        <v>6706</v>
      </c>
      <c r="C4028" s="113" t="s">
        <v>6707</v>
      </c>
      <c r="E4028" s="113" t="s">
        <v>41</v>
      </c>
      <c r="F4028" s="113" t="s">
        <v>555</v>
      </c>
      <c r="G4028" s="114">
        <v>32193</v>
      </c>
      <c r="H4028" s="113" t="s">
        <v>16230</v>
      </c>
      <c r="I4028" s="113" t="s">
        <v>9866</v>
      </c>
      <c r="J4028" s="113" t="s">
        <v>9872</v>
      </c>
      <c r="K4028" s="113" t="s">
        <v>31887</v>
      </c>
      <c r="L4028" s="113">
        <v>85255980897</v>
      </c>
      <c r="M4028" s="113" t="s">
        <v>14854</v>
      </c>
      <c r="O4028" s="113" t="s">
        <v>31888</v>
      </c>
      <c r="P4028" s="113" t="s">
        <v>31889</v>
      </c>
      <c r="Q4028" s="113" t="s">
        <v>16244</v>
      </c>
      <c r="R4028" s="113">
        <v>15</v>
      </c>
      <c r="S4028" s="113" t="s">
        <v>13</v>
      </c>
      <c r="T4028" s="113" t="s">
        <v>31890</v>
      </c>
      <c r="U4028" s="113" t="s">
        <v>31891</v>
      </c>
      <c r="V4028" s="114">
        <v>43608</v>
      </c>
      <c r="W4028" s="114">
        <v>43525</v>
      </c>
      <c r="X4028" s="113" t="s">
        <v>31892</v>
      </c>
      <c r="Y4028" s="114">
        <v>43891</v>
      </c>
      <c r="Z4028" s="114">
        <v>43891</v>
      </c>
      <c r="AA4028" s="113">
        <v>31</v>
      </c>
      <c r="AB4028" s="113" t="s">
        <v>9</v>
      </c>
      <c r="AC4028" s="113">
        <v>32</v>
      </c>
      <c r="AD4028" s="113" t="s">
        <v>84</v>
      </c>
      <c r="AE4028" s="114">
        <v>45017</v>
      </c>
      <c r="AF4028" s="113">
        <v>4</v>
      </c>
      <c r="AG4028" s="113">
        <v>1</v>
      </c>
      <c r="AH4028" s="113" t="s">
        <v>16226</v>
      </c>
      <c r="AI4028" s="117" t="s">
        <v>9875</v>
      </c>
      <c r="AK4028" s="114">
        <v>43891</v>
      </c>
      <c r="AL4028" s="113">
        <v>40</v>
      </c>
      <c r="AM4028" s="113" t="s">
        <v>9870</v>
      </c>
      <c r="AN4028" s="113" t="s">
        <v>26680</v>
      </c>
      <c r="AO4028" s="113" t="s">
        <v>227</v>
      </c>
      <c r="AP4028" s="113">
        <v>2012</v>
      </c>
      <c r="AQ4028" s="113" t="s">
        <v>9889</v>
      </c>
      <c r="AR4028" s="113" t="s">
        <v>17648</v>
      </c>
      <c r="AS4028" s="113" t="s">
        <v>14</v>
      </c>
      <c r="AT4028" s="113" t="s">
        <v>14</v>
      </c>
      <c r="AU4028" s="113" t="s">
        <v>16229</v>
      </c>
      <c r="AV4028" s="113" t="s">
        <v>14</v>
      </c>
      <c r="AW4028" s="113" t="s">
        <v>14</v>
      </c>
    </row>
    <row r="4029" spans="1:49">
      <c r="A4029" s="116" t="s">
        <v>9053</v>
      </c>
      <c r="C4029" s="113" t="s">
        <v>9054</v>
      </c>
      <c r="E4029" s="113" t="s">
        <v>41</v>
      </c>
      <c r="F4029" s="113" t="s">
        <v>1488</v>
      </c>
      <c r="G4029" s="114">
        <v>32196</v>
      </c>
      <c r="H4029" s="113" t="s">
        <v>16230</v>
      </c>
      <c r="I4029" s="113" t="s">
        <v>9866</v>
      </c>
      <c r="J4029" s="113" t="s">
        <v>9872</v>
      </c>
      <c r="K4029" s="113" t="s">
        <v>28284</v>
      </c>
      <c r="L4029" s="113">
        <v>81248744210</v>
      </c>
      <c r="M4029" s="113" t="s">
        <v>15202</v>
      </c>
      <c r="O4029" s="113" t="s">
        <v>15203</v>
      </c>
      <c r="P4029" s="113" t="s">
        <v>28285</v>
      </c>
      <c r="Q4029" s="113" t="s">
        <v>28286</v>
      </c>
      <c r="R4029" s="113">
        <v>15</v>
      </c>
      <c r="S4029" s="113" t="s">
        <v>13</v>
      </c>
      <c r="T4029" s="113" t="s">
        <v>28287</v>
      </c>
      <c r="U4029" s="113" t="s">
        <v>28288</v>
      </c>
      <c r="V4029" s="114">
        <v>42940</v>
      </c>
      <c r="W4029" s="114">
        <v>42948</v>
      </c>
      <c r="X4029" s="113" t="s">
        <v>28289</v>
      </c>
      <c r="Y4029" s="114">
        <v>43188</v>
      </c>
      <c r="Z4029" s="114">
        <v>43191</v>
      </c>
      <c r="AA4029" s="113">
        <v>31</v>
      </c>
      <c r="AB4029" s="113" t="s">
        <v>9</v>
      </c>
      <c r="AC4029" s="113">
        <v>32</v>
      </c>
      <c r="AD4029" s="113" t="s">
        <v>84</v>
      </c>
      <c r="AE4029" s="114">
        <v>44652</v>
      </c>
      <c r="AF4029" s="113">
        <v>4</v>
      </c>
      <c r="AG4029" s="113">
        <v>8</v>
      </c>
      <c r="AH4029" s="113" t="s">
        <v>16226</v>
      </c>
      <c r="AI4029" s="117" t="s">
        <v>9875</v>
      </c>
      <c r="AK4029" s="114">
        <v>43188</v>
      </c>
      <c r="AL4029" s="113">
        <v>40</v>
      </c>
      <c r="AM4029" s="113" t="s">
        <v>9870</v>
      </c>
      <c r="AN4029" s="113" t="s">
        <v>28290</v>
      </c>
      <c r="AO4029" s="113" t="s">
        <v>2006</v>
      </c>
      <c r="AP4029" s="113">
        <v>2011</v>
      </c>
      <c r="AQ4029" s="113" t="s">
        <v>2307</v>
      </c>
      <c r="AR4029" s="113" t="s">
        <v>23599</v>
      </c>
      <c r="AS4029" s="113" t="s">
        <v>14</v>
      </c>
      <c r="AT4029" s="113" t="s">
        <v>14</v>
      </c>
      <c r="AU4029" s="113" t="s">
        <v>16229</v>
      </c>
      <c r="AV4029" s="113" t="s">
        <v>14</v>
      </c>
      <c r="AW4029" s="113" t="s">
        <v>14</v>
      </c>
    </row>
    <row r="4030" spans="1:49">
      <c r="A4030" s="116" t="s">
        <v>3351</v>
      </c>
      <c r="C4030" s="113" t="s">
        <v>3352</v>
      </c>
      <c r="E4030" s="113" t="s">
        <v>12748</v>
      </c>
      <c r="F4030" s="113" t="s">
        <v>8</v>
      </c>
      <c r="G4030" s="114">
        <v>32204</v>
      </c>
      <c r="H4030" s="113" t="s">
        <v>16230</v>
      </c>
      <c r="I4030" s="113" t="s">
        <v>9866</v>
      </c>
      <c r="J4030" s="113" t="s">
        <v>9872</v>
      </c>
      <c r="K4030" s="113" t="s">
        <v>45722</v>
      </c>
      <c r="L4030" s="113">
        <v>82333336436</v>
      </c>
      <c r="M4030" s="113" t="s">
        <v>29947</v>
      </c>
      <c r="O4030" s="113" t="s">
        <v>29948</v>
      </c>
      <c r="P4030" s="113" t="s">
        <v>29949</v>
      </c>
      <c r="Q4030" s="113" t="s">
        <v>29950</v>
      </c>
      <c r="R4030" s="113">
        <v>15</v>
      </c>
      <c r="S4030" s="113" t="s">
        <v>13</v>
      </c>
      <c r="T4030" s="113" t="s">
        <v>29951</v>
      </c>
      <c r="U4030" s="113" t="s">
        <v>29952</v>
      </c>
      <c r="V4030" s="114">
        <v>40179</v>
      </c>
      <c r="W4030" s="114">
        <v>40179</v>
      </c>
      <c r="X4030" s="113" t="s">
        <v>29953</v>
      </c>
      <c r="Y4030" s="114">
        <v>40906</v>
      </c>
      <c r="Z4030" s="114">
        <v>40909</v>
      </c>
      <c r="AA4030" s="113">
        <v>31</v>
      </c>
      <c r="AB4030" s="113" t="s">
        <v>9</v>
      </c>
      <c r="AC4030" s="113">
        <v>34</v>
      </c>
      <c r="AD4030" s="113" t="s">
        <v>18</v>
      </c>
      <c r="AE4030" s="114">
        <v>44652</v>
      </c>
      <c r="AF4030" s="113">
        <v>12</v>
      </c>
      <c r="AG4030" s="113">
        <v>3</v>
      </c>
      <c r="AH4030" s="113" t="s">
        <v>9913</v>
      </c>
      <c r="AI4030" s="117" t="s">
        <v>29954</v>
      </c>
      <c r="AJ4030" s="113" t="s">
        <v>45509</v>
      </c>
      <c r="AK4030" s="114">
        <v>45120</v>
      </c>
      <c r="AL4030" s="113">
        <v>45</v>
      </c>
      <c r="AM4030" s="113" t="s">
        <v>9922</v>
      </c>
      <c r="AN4030" s="113" t="s">
        <v>16530</v>
      </c>
      <c r="AO4030" s="113" t="s">
        <v>541</v>
      </c>
      <c r="AP4030" s="113">
        <v>2017</v>
      </c>
      <c r="AQ4030" s="113" t="s">
        <v>8</v>
      </c>
      <c r="AR4030" s="113" t="s">
        <v>29955</v>
      </c>
      <c r="AS4030" s="113" t="s">
        <v>14</v>
      </c>
      <c r="AT4030" s="113" t="s">
        <v>14</v>
      </c>
      <c r="AU4030" s="113" t="s">
        <v>16229</v>
      </c>
      <c r="AV4030" s="113" t="s">
        <v>14</v>
      </c>
      <c r="AW4030" s="113" t="s">
        <v>14</v>
      </c>
    </row>
    <row r="4031" spans="1:49">
      <c r="A4031" s="116" t="s">
        <v>4464</v>
      </c>
      <c r="C4031" s="113" t="s">
        <v>4465</v>
      </c>
      <c r="E4031" s="113" t="s">
        <v>41</v>
      </c>
      <c r="F4031" s="113" t="s">
        <v>8</v>
      </c>
      <c r="G4031" s="114">
        <v>32214</v>
      </c>
      <c r="H4031" s="113" t="s">
        <v>16230</v>
      </c>
      <c r="I4031" s="113" t="s">
        <v>9866</v>
      </c>
      <c r="J4031" s="113" t="s">
        <v>9867</v>
      </c>
      <c r="K4031" s="113" t="s">
        <v>16929</v>
      </c>
      <c r="L4031" s="113">
        <v>82260886695</v>
      </c>
      <c r="M4031" s="113" t="s">
        <v>12371</v>
      </c>
      <c r="O4031" s="113" t="s">
        <v>12216</v>
      </c>
      <c r="P4031" s="113" t="s">
        <v>16930</v>
      </c>
      <c r="Q4031" s="113" t="s">
        <v>16931</v>
      </c>
      <c r="R4031" s="113">
        <v>15</v>
      </c>
      <c r="S4031" s="113" t="s">
        <v>13</v>
      </c>
      <c r="T4031" s="113" t="s">
        <v>16932</v>
      </c>
      <c r="U4031" s="113" t="s">
        <v>16933</v>
      </c>
      <c r="V4031" s="114">
        <v>42940</v>
      </c>
      <c r="W4031" s="114">
        <v>42948</v>
      </c>
      <c r="X4031" s="113" t="s">
        <v>16934</v>
      </c>
      <c r="Y4031" s="114">
        <v>43188</v>
      </c>
      <c r="Z4031" s="114">
        <v>43191</v>
      </c>
      <c r="AA4031" s="113">
        <v>31</v>
      </c>
      <c r="AB4031" s="113" t="s">
        <v>9</v>
      </c>
      <c r="AC4031" s="113">
        <v>33</v>
      </c>
      <c r="AD4031" s="113" t="s">
        <v>10</v>
      </c>
      <c r="AE4031" s="114">
        <v>45017</v>
      </c>
      <c r="AF4031" s="113">
        <v>5</v>
      </c>
      <c r="AG4031" s="113">
        <v>8</v>
      </c>
      <c r="AH4031" s="113" t="s">
        <v>16226</v>
      </c>
      <c r="AI4031" s="117" t="s">
        <v>9891</v>
      </c>
      <c r="AK4031" s="114">
        <v>44927</v>
      </c>
      <c r="AL4031" s="113">
        <v>40</v>
      </c>
      <c r="AM4031" s="113" t="s">
        <v>9870</v>
      </c>
      <c r="AN4031" s="113" t="s">
        <v>16561</v>
      </c>
      <c r="AO4031" s="113" t="s">
        <v>42</v>
      </c>
      <c r="AP4031" s="113">
        <v>2011</v>
      </c>
      <c r="AQ4031" s="113" t="s">
        <v>9871</v>
      </c>
      <c r="AR4031" s="113" t="s">
        <v>16935</v>
      </c>
      <c r="AS4031" s="113" t="s">
        <v>14</v>
      </c>
      <c r="AT4031" s="113" t="s">
        <v>14</v>
      </c>
      <c r="AU4031" s="113" t="s">
        <v>16229</v>
      </c>
      <c r="AV4031" s="113" t="s">
        <v>14</v>
      </c>
      <c r="AW4031" s="113" t="s">
        <v>14</v>
      </c>
    </row>
    <row r="4032" spans="1:49">
      <c r="A4032" s="116" t="s">
        <v>6283</v>
      </c>
      <c r="C4032" s="113" t="s">
        <v>6388</v>
      </c>
      <c r="E4032" s="113" t="s">
        <v>41</v>
      </c>
      <c r="F4032" s="113" t="s">
        <v>8</v>
      </c>
      <c r="G4032" s="114">
        <v>32215</v>
      </c>
      <c r="H4032" s="113" t="s">
        <v>16218</v>
      </c>
      <c r="I4032" s="113" t="s">
        <v>9866</v>
      </c>
      <c r="J4032" s="113" t="s">
        <v>9867</v>
      </c>
      <c r="K4032" s="113" t="s">
        <v>27554</v>
      </c>
      <c r="L4032" s="113">
        <v>85243516276</v>
      </c>
      <c r="M4032" s="113" t="s">
        <v>10685</v>
      </c>
      <c r="O4032" s="113" t="s">
        <v>10686</v>
      </c>
      <c r="P4032" s="113" t="s">
        <v>27555</v>
      </c>
      <c r="Q4032" s="113" t="s">
        <v>16244</v>
      </c>
      <c r="R4032" s="113">
        <v>15</v>
      </c>
      <c r="S4032" s="113" t="s">
        <v>13</v>
      </c>
      <c r="T4032" s="113" t="s">
        <v>27556</v>
      </c>
      <c r="U4032" s="113" t="s">
        <v>27557</v>
      </c>
      <c r="V4032" s="114">
        <v>43608</v>
      </c>
      <c r="W4032" s="114">
        <v>43525</v>
      </c>
      <c r="X4032" s="113" t="s">
        <v>27558</v>
      </c>
      <c r="Y4032" s="114">
        <v>43891</v>
      </c>
      <c r="Z4032" s="114">
        <v>43891</v>
      </c>
      <c r="AA4032" s="113">
        <v>31</v>
      </c>
      <c r="AB4032" s="113" t="s">
        <v>9</v>
      </c>
      <c r="AC4032" s="113">
        <v>32</v>
      </c>
      <c r="AD4032" s="113" t="s">
        <v>84</v>
      </c>
      <c r="AE4032" s="114">
        <v>45200</v>
      </c>
      <c r="AF4032" s="113">
        <v>4</v>
      </c>
      <c r="AG4032" s="113">
        <v>7</v>
      </c>
      <c r="AH4032" s="113" t="s">
        <v>16226</v>
      </c>
      <c r="AI4032" s="117" t="s">
        <v>9875</v>
      </c>
      <c r="AK4032" s="114">
        <v>43891</v>
      </c>
      <c r="AL4032" s="113">
        <v>40</v>
      </c>
      <c r="AM4032" s="113" t="s">
        <v>9870</v>
      </c>
      <c r="AN4032" s="113" t="s">
        <v>17304</v>
      </c>
      <c r="AO4032" s="113" t="s">
        <v>1036</v>
      </c>
      <c r="AP4032" s="113">
        <v>2014</v>
      </c>
      <c r="AQ4032" s="113" t="s">
        <v>9994</v>
      </c>
      <c r="AR4032" s="113" t="s">
        <v>18249</v>
      </c>
      <c r="AS4032" s="113" t="s">
        <v>14</v>
      </c>
      <c r="AT4032" s="113" t="s">
        <v>14</v>
      </c>
      <c r="AU4032" s="113" t="s">
        <v>16229</v>
      </c>
      <c r="AV4032" s="113" t="s">
        <v>14</v>
      </c>
    </row>
    <row r="4033" spans="1:49">
      <c r="A4033" s="116" t="s">
        <v>6281</v>
      </c>
      <c r="C4033" s="113" t="s">
        <v>6282</v>
      </c>
      <c r="E4033" s="113" t="s">
        <v>41</v>
      </c>
      <c r="F4033" s="113" t="s">
        <v>2465</v>
      </c>
      <c r="G4033" s="114">
        <v>32215</v>
      </c>
      <c r="H4033" s="113" t="s">
        <v>16218</v>
      </c>
      <c r="I4033" s="113" t="s">
        <v>9866</v>
      </c>
      <c r="J4033" s="113" t="s">
        <v>9872</v>
      </c>
      <c r="K4033" s="113" t="s">
        <v>17604</v>
      </c>
      <c r="L4033" s="113">
        <v>82393330585</v>
      </c>
      <c r="M4033" s="113" t="s">
        <v>15378</v>
      </c>
      <c r="O4033" s="113" t="s">
        <v>17605</v>
      </c>
      <c r="P4033" s="113" t="s">
        <v>17606</v>
      </c>
      <c r="Q4033" s="113" t="s">
        <v>16244</v>
      </c>
      <c r="R4033" s="113">
        <v>15</v>
      </c>
      <c r="S4033" s="113" t="s">
        <v>13</v>
      </c>
      <c r="T4033" s="113" t="s">
        <v>17607</v>
      </c>
      <c r="U4033" s="113" t="s">
        <v>17608</v>
      </c>
      <c r="V4033" s="114">
        <v>43608</v>
      </c>
      <c r="W4033" s="114">
        <v>43525</v>
      </c>
      <c r="X4033" s="113" t="s">
        <v>17609</v>
      </c>
      <c r="Y4033" s="114">
        <v>43891</v>
      </c>
      <c r="Z4033" s="114">
        <v>43891</v>
      </c>
      <c r="AA4033" s="113">
        <v>31</v>
      </c>
      <c r="AB4033" s="113" t="s">
        <v>9</v>
      </c>
      <c r="AC4033" s="113">
        <v>32</v>
      </c>
      <c r="AD4033" s="113" t="s">
        <v>84</v>
      </c>
      <c r="AE4033" s="114">
        <v>45200</v>
      </c>
      <c r="AF4033" s="113">
        <v>4</v>
      </c>
      <c r="AG4033" s="113">
        <v>7</v>
      </c>
      <c r="AH4033" s="113" t="s">
        <v>16226</v>
      </c>
      <c r="AI4033" s="117" t="s">
        <v>9875</v>
      </c>
      <c r="AK4033" s="114">
        <v>43553</v>
      </c>
      <c r="AL4033" s="113">
        <v>40</v>
      </c>
      <c r="AM4033" s="113" t="s">
        <v>9870</v>
      </c>
      <c r="AN4033" s="113" t="s">
        <v>17610</v>
      </c>
      <c r="AO4033" s="113" t="s">
        <v>625</v>
      </c>
      <c r="AP4033" s="113">
        <v>2013</v>
      </c>
      <c r="AQ4033" s="113" t="s">
        <v>9994</v>
      </c>
      <c r="AR4033" s="113" t="s">
        <v>17603</v>
      </c>
      <c r="AS4033" s="113" t="s">
        <v>14</v>
      </c>
      <c r="AT4033" s="113" t="s">
        <v>14</v>
      </c>
      <c r="AU4033" s="113" t="s">
        <v>16229</v>
      </c>
      <c r="AV4033" s="113" t="s">
        <v>14</v>
      </c>
      <c r="AW4033" s="113" t="s">
        <v>14</v>
      </c>
    </row>
    <row r="4034" spans="1:49">
      <c r="A4034" s="116" t="s">
        <v>10786</v>
      </c>
      <c r="C4034" s="113" t="s">
        <v>10787</v>
      </c>
      <c r="E4034" s="113" t="s">
        <v>110</v>
      </c>
      <c r="F4034" s="113" t="s">
        <v>8</v>
      </c>
      <c r="G4034" s="114">
        <v>32216</v>
      </c>
      <c r="H4034" s="113" t="s">
        <v>16218</v>
      </c>
      <c r="I4034" s="113" t="s">
        <v>9866</v>
      </c>
      <c r="J4034" s="113" t="s">
        <v>9872</v>
      </c>
      <c r="K4034" s="113" t="s">
        <v>31136</v>
      </c>
      <c r="L4034" s="113">
        <v>85241252800</v>
      </c>
      <c r="M4034" s="113" t="s">
        <v>10788</v>
      </c>
      <c r="O4034" s="113" t="s">
        <v>10789</v>
      </c>
      <c r="P4034" s="113" t="s">
        <v>31137</v>
      </c>
      <c r="Q4034" s="113" t="s">
        <v>16244</v>
      </c>
      <c r="R4034" s="113">
        <v>15</v>
      </c>
      <c r="S4034" s="113" t="s">
        <v>13</v>
      </c>
      <c r="T4034" s="113" t="s">
        <v>31138</v>
      </c>
      <c r="U4034" s="113" t="s">
        <v>31139</v>
      </c>
      <c r="V4034" s="114">
        <v>44672</v>
      </c>
      <c r="W4034" s="114">
        <v>44621</v>
      </c>
      <c r="X4034" s="113" t="s">
        <v>31140</v>
      </c>
      <c r="Y4034" s="114">
        <v>44986</v>
      </c>
      <c r="Z4034" s="114">
        <v>44986</v>
      </c>
      <c r="AA4034" s="113">
        <v>31</v>
      </c>
      <c r="AB4034" s="113" t="s">
        <v>9</v>
      </c>
      <c r="AC4034" s="113">
        <v>31</v>
      </c>
      <c r="AD4034" s="113" t="s">
        <v>9</v>
      </c>
      <c r="AE4034" s="114">
        <v>44621</v>
      </c>
      <c r="AF4034" s="113">
        <v>0</v>
      </c>
      <c r="AG4034" s="113">
        <v>0</v>
      </c>
      <c r="AH4034" s="113" t="s">
        <v>16226</v>
      </c>
      <c r="AI4034" s="117" t="s">
        <v>2444</v>
      </c>
      <c r="AK4034" s="114">
        <v>45108</v>
      </c>
      <c r="AL4034" s="113">
        <v>40</v>
      </c>
      <c r="AM4034" s="113" t="s">
        <v>9870</v>
      </c>
      <c r="AN4034" s="113" t="s">
        <v>31094</v>
      </c>
      <c r="AO4034" s="113" t="s">
        <v>399</v>
      </c>
      <c r="AP4034" s="113">
        <v>2010</v>
      </c>
      <c r="AQ4034" s="113" t="s">
        <v>5236</v>
      </c>
      <c r="AR4034" s="113" t="s">
        <v>16593</v>
      </c>
      <c r="AS4034" s="113" t="s">
        <v>14</v>
      </c>
      <c r="AT4034" s="113" t="s">
        <v>14</v>
      </c>
      <c r="AU4034" s="113" t="s">
        <v>16229</v>
      </c>
      <c r="AV4034" s="113" t="s">
        <v>14</v>
      </c>
      <c r="AW4034" s="113" t="s">
        <v>14</v>
      </c>
    </row>
    <row r="4035" spans="1:49">
      <c r="A4035" s="116" t="s">
        <v>5560</v>
      </c>
      <c r="C4035" s="113" t="s">
        <v>5561</v>
      </c>
      <c r="E4035" s="113" t="s">
        <v>103</v>
      </c>
      <c r="F4035" s="113" t="s">
        <v>1769</v>
      </c>
      <c r="G4035" s="114">
        <v>32217</v>
      </c>
      <c r="H4035" s="113" t="s">
        <v>16230</v>
      </c>
      <c r="I4035" s="113" t="s">
        <v>9866</v>
      </c>
      <c r="J4035" s="113" t="s">
        <v>9872</v>
      </c>
      <c r="K4035" s="113" t="s">
        <v>34173</v>
      </c>
      <c r="L4035" s="113">
        <v>81314541784</v>
      </c>
      <c r="M4035" s="113" t="s">
        <v>15779</v>
      </c>
      <c r="O4035" s="113" t="s">
        <v>15780</v>
      </c>
      <c r="P4035" s="113" t="s">
        <v>34174</v>
      </c>
      <c r="Q4035" s="113" t="s">
        <v>34175</v>
      </c>
      <c r="R4035" s="113">
        <v>15</v>
      </c>
      <c r="S4035" s="113" t="s">
        <v>13</v>
      </c>
      <c r="T4035" s="113" t="s">
        <v>34176</v>
      </c>
      <c r="U4035" s="113" t="s">
        <v>34177</v>
      </c>
      <c r="V4035" s="114">
        <v>40179</v>
      </c>
      <c r="W4035" s="114">
        <v>40179</v>
      </c>
      <c r="X4035" s="113" t="s">
        <v>34178</v>
      </c>
      <c r="Y4035" s="114">
        <v>40906</v>
      </c>
      <c r="Z4035" s="114">
        <v>40909</v>
      </c>
      <c r="AA4035" s="113">
        <v>23</v>
      </c>
      <c r="AB4035" s="113" t="s">
        <v>78</v>
      </c>
      <c r="AC4035" s="113">
        <v>34</v>
      </c>
      <c r="AD4035" s="113" t="s">
        <v>18</v>
      </c>
      <c r="AE4035" s="114">
        <v>45566</v>
      </c>
      <c r="AF4035" s="113">
        <v>12</v>
      </c>
      <c r="AG4035" s="113">
        <v>9</v>
      </c>
      <c r="AH4035" s="113" t="s">
        <v>16226</v>
      </c>
      <c r="AI4035" s="117" t="s">
        <v>302</v>
      </c>
      <c r="AK4035" s="114">
        <v>44652</v>
      </c>
      <c r="AL4035" s="113">
        <v>30</v>
      </c>
      <c r="AM4035" s="113" t="s">
        <v>9882</v>
      </c>
      <c r="AN4035" s="113" t="s">
        <v>16273</v>
      </c>
      <c r="AO4035" s="113" t="s">
        <v>107</v>
      </c>
      <c r="AP4035" s="113">
        <v>2009</v>
      </c>
      <c r="AQ4035" s="113" t="s">
        <v>9871</v>
      </c>
      <c r="AR4035" s="113" t="s">
        <v>17533</v>
      </c>
      <c r="AS4035" s="113" t="s">
        <v>14</v>
      </c>
      <c r="AT4035" s="113" t="s">
        <v>14</v>
      </c>
      <c r="AU4035" s="113" t="s">
        <v>16229</v>
      </c>
      <c r="AV4035" s="113" t="s">
        <v>14</v>
      </c>
      <c r="AW4035" s="113" t="s">
        <v>14</v>
      </c>
    </row>
    <row r="4036" spans="1:49">
      <c r="A4036" s="116" t="s">
        <v>3572</v>
      </c>
      <c r="C4036" s="113" t="s">
        <v>735</v>
      </c>
      <c r="E4036" s="113" t="s">
        <v>41</v>
      </c>
      <c r="F4036" s="113" t="s">
        <v>761</v>
      </c>
      <c r="G4036" s="114">
        <v>32219</v>
      </c>
      <c r="H4036" s="113" t="s">
        <v>16230</v>
      </c>
      <c r="I4036" s="113" t="s">
        <v>9866</v>
      </c>
      <c r="J4036" s="113" t="s">
        <v>9872</v>
      </c>
      <c r="K4036" s="113" t="s">
        <v>29991</v>
      </c>
      <c r="L4036" s="113">
        <v>81355297295</v>
      </c>
      <c r="M4036" s="113" t="s">
        <v>14617</v>
      </c>
      <c r="O4036" s="113" t="s">
        <v>29992</v>
      </c>
      <c r="P4036" s="113" t="s">
        <v>29993</v>
      </c>
      <c r="Q4036" s="113" t="s">
        <v>16244</v>
      </c>
      <c r="R4036" s="113">
        <v>15</v>
      </c>
      <c r="S4036" s="113" t="s">
        <v>13</v>
      </c>
      <c r="T4036" s="113" t="s">
        <v>29994</v>
      </c>
      <c r="U4036" s="113" t="s">
        <v>29995</v>
      </c>
      <c r="V4036" s="114">
        <v>43608</v>
      </c>
      <c r="W4036" s="114">
        <v>43525</v>
      </c>
      <c r="X4036" s="113" t="s">
        <v>29996</v>
      </c>
      <c r="Y4036" s="114">
        <v>43891</v>
      </c>
      <c r="Z4036" s="114">
        <v>43891</v>
      </c>
      <c r="AA4036" s="113">
        <v>31</v>
      </c>
      <c r="AB4036" s="113" t="s">
        <v>9</v>
      </c>
      <c r="AC4036" s="113">
        <v>31</v>
      </c>
      <c r="AD4036" s="113" t="s">
        <v>9</v>
      </c>
      <c r="AE4036" s="114">
        <v>43525</v>
      </c>
      <c r="AF4036" s="113">
        <v>0</v>
      </c>
      <c r="AG4036" s="113">
        <v>0</v>
      </c>
      <c r="AH4036" s="113" t="s">
        <v>16226</v>
      </c>
      <c r="AI4036" s="117" t="s">
        <v>9875</v>
      </c>
      <c r="AK4036" s="114">
        <v>43891</v>
      </c>
      <c r="AL4036" s="113">
        <v>40</v>
      </c>
      <c r="AM4036" s="113" t="s">
        <v>9870</v>
      </c>
      <c r="AN4036" s="113" t="s">
        <v>17264</v>
      </c>
      <c r="AO4036" s="113" t="s">
        <v>682</v>
      </c>
      <c r="AP4036" s="113">
        <v>2011</v>
      </c>
      <c r="AQ4036" s="113" t="s">
        <v>9905</v>
      </c>
      <c r="AR4036" s="113" t="s">
        <v>18135</v>
      </c>
      <c r="AS4036" s="113" t="s">
        <v>14</v>
      </c>
      <c r="AT4036" s="113" t="s">
        <v>14</v>
      </c>
      <c r="AU4036" s="113" t="s">
        <v>16229</v>
      </c>
      <c r="AV4036" s="113" t="s">
        <v>14</v>
      </c>
      <c r="AW4036" s="113" t="s">
        <v>14</v>
      </c>
    </row>
    <row r="4037" spans="1:49">
      <c r="A4037" s="116" t="s">
        <v>496</v>
      </c>
      <c r="C4037" s="113" t="s">
        <v>497</v>
      </c>
      <c r="E4037" s="113" t="s">
        <v>41</v>
      </c>
      <c r="F4037" s="113" t="s">
        <v>498</v>
      </c>
      <c r="G4037" s="114">
        <v>32222</v>
      </c>
      <c r="H4037" s="113" t="s">
        <v>16230</v>
      </c>
      <c r="I4037" s="113" t="s">
        <v>9866</v>
      </c>
      <c r="J4037" s="113" t="s">
        <v>9872</v>
      </c>
      <c r="K4037" s="113" t="s">
        <v>38695</v>
      </c>
      <c r="L4037" s="113">
        <v>85259279754</v>
      </c>
      <c r="M4037" s="113" t="s">
        <v>10228</v>
      </c>
      <c r="O4037" s="113" t="s">
        <v>10229</v>
      </c>
      <c r="P4037" s="113" t="s">
        <v>38696</v>
      </c>
      <c r="Q4037" s="113" t="s">
        <v>38697</v>
      </c>
      <c r="R4037" s="113">
        <v>15</v>
      </c>
      <c r="S4037" s="113" t="s">
        <v>13</v>
      </c>
      <c r="T4037" s="113" t="s">
        <v>38698</v>
      </c>
      <c r="U4037" s="113" t="s">
        <v>38699</v>
      </c>
      <c r="V4037" s="114">
        <v>39871</v>
      </c>
      <c r="W4037" s="114">
        <v>39814</v>
      </c>
      <c r="X4037" s="113" t="s">
        <v>38700</v>
      </c>
      <c r="Y4037" s="114">
        <v>40389</v>
      </c>
      <c r="Z4037" s="114">
        <v>40391</v>
      </c>
      <c r="AA4037" s="113">
        <v>22</v>
      </c>
      <c r="AB4037" s="113" t="s">
        <v>25</v>
      </c>
      <c r="AC4037" s="113">
        <v>34</v>
      </c>
      <c r="AD4037" s="113" t="s">
        <v>18</v>
      </c>
      <c r="AE4037" s="114">
        <v>45383</v>
      </c>
      <c r="AF4037" s="113">
        <v>13</v>
      </c>
      <c r="AG4037" s="113">
        <v>3</v>
      </c>
      <c r="AH4037" s="113" t="s">
        <v>16226</v>
      </c>
      <c r="AI4037" s="117" t="s">
        <v>9891</v>
      </c>
      <c r="AK4037" s="114">
        <v>44470</v>
      </c>
      <c r="AL4037" s="113">
        <v>40</v>
      </c>
      <c r="AM4037" s="113" t="s">
        <v>9870</v>
      </c>
      <c r="AN4037" s="113" t="s">
        <v>17879</v>
      </c>
      <c r="AO4037" s="113" t="s">
        <v>326</v>
      </c>
      <c r="AP4037" s="113">
        <v>2015</v>
      </c>
      <c r="AQ4037" s="113" t="s">
        <v>9994</v>
      </c>
      <c r="AR4037" s="113" t="s">
        <v>17029</v>
      </c>
      <c r="AS4037" s="113" t="s">
        <v>14</v>
      </c>
      <c r="AT4037" s="113" t="s">
        <v>14</v>
      </c>
      <c r="AU4037" s="113" t="s">
        <v>16229</v>
      </c>
      <c r="AV4037" s="113" t="s">
        <v>14</v>
      </c>
    </row>
    <row r="4038" spans="1:49">
      <c r="A4038" s="116" t="s">
        <v>9020</v>
      </c>
      <c r="C4038" s="113" t="s">
        <v>9021</v>
      </c>
      <c r="E4038" s="113" t="s">
        <v>1538</v>
      </c>
      <c r="F4038" s="113" t="s">
        <v>8</v>
      </c>
      <c r="G4038" s="114">
        <v>32224</v>
      </c>
      <c r="H4038" s="113" t="s">
        <v>16230</v>
      </c>
      <c r="I4038" s="113" t="s">
        <v>9866</v>
      </c>
      <c r="J4038" s="113" t="s">
        <v>9867</v>
      </c>
      <c r="K4038" s="113" t="s">
        <v>34132</v>
      </c>
      <c r="L4038" s="113">
        <v>82292949106</v>
      </c>
      <c r="M4038" s="113" t="s">
        <v>34133</v>
      </c>
      <c r="O4038" s="113" t="s">
        <v>13365</v>
      </c>
      <c r="P4038" s="113" t="s">
        <v>34134</v>
      </c>
      <c r="Q4038" s="113" t="s">
        <v>34135</v>
      </c>
      <c r="R4038" s="113">
        <v>15</v>
      </c>
      <c r="S4038" s="113" t="s">
        <v>13</v>
      </c>
      <c r="T4038" s="113" t="s">
        <v>34136</v>
      </c>
      <c r="U4038" s="113" t="s">
        <v>34137</v>
      </c>
      <c r="V4038" s="114">
        <v>40630</v>
      </c>
      <c r="W4038" s="114">
        <v>40544</v>
      </c>
      <c r="X4038" s="113" t="s">
        <v>34138</v>
      </c>
      <c r="Y4038" s="114">
        <v>41271</v>
      </c>
      <c r="Z4038" s="114">
        <v>41275</v>
      </c>
      <c r="AA4038" s="113">
        <v>23</v>
      </c>
      <c r="AB4038" s="113" t="s">
        <v>78</v>
      </c>
      <c r="AC4038" s="113">
        <v>33</v>
      </c>
      <c r="AD4038" s="113" t="s">
        <v>10</v>
      </c>
      <c r="AE4038" s="114">
        <v>45566</v>
      </c>
      <c r="AF4038" s="113">
        <v>11</v>
      </c>
      <c r="AG4038" s="113">
        <v>9</v>
      </c>
      <c r="AH4038" s="113" t="s">
        <v>16226</v>
      </c>
      <c r="AI4038" s="117" t="s">
        <v>1790</v>
      </c>
      <c r="AK4038" s="114">
        <v>45566</v>
      </c>
      <c r="AL4038" s="113">
        <v>30</v>
      </c>
      <c r="AM4038" s="113" t="s">
        <v>9882</v>
      </c>
      <c r="AN4038" s="113" t="s">
        <v>21807</v>
      </c>
      <c r="AO4038" s="113" t="s">
        <v>1540</v>
      </c>
      <c r="AP4038" s="113">
        <v>2010</v>
      </c>
      <c r="AQ4038" s="113" t="s">
        <v>8</v>
      </c>
      <c r="AR4038" s="113" t="s">
        <v>20505</v>
      </c>
      <c r="AS4038" s="113" t="s">
        <v>14</v>
      </c>
      <c r="AT4038" s="113" t="s">
        <v>14</v>
      </c>
      <c r="AU4038" s="113" t="s">
        <v>16229</v>
      </c>
      <c r="AV4038" s="113" t="s">
        <v>14</v>
      </c>
    </row>
    <row r="4039" spans="1:49">
      <c r="A4039" s="116" t="s">
        <v>3748</v>
      </c>
      <c r="C4039" s="113" t="s">
        <v>3749</v>
      </c>
      <c r="E4039" s="113" t="s">
        <v>41</v>
      </c>
      <c r="F4039" s="113" t="s">
        <v>8</v>
      </c>
      <c r="G4039" s="114">
        <v>32229</v>
      </c>
      <c r="H4039" s="113" t="s">
        <v>16230</v>
      </c>
      <c r="I4039" s="113" t="s">
        <v>9866</v>
      </c>
      <c r="J4039" s="113" t="s">
        <v>9867</v>
      </c>
      <c r="K4039" s="113" t="s">
        <v>19289</v>
      </c>
      <c r="M4039" s="113" t="s">
        <v>12396</v>
      </c>
      <c r="O4039" s="113" t="s">
        <v>12397</v>
      </c>
      <c r="P4039" s="113" t="s">
        <v>19290</v>
      </c>
      <c r="Q4039" s="113" t="s">
        <v>19291</v>
      </c>
      <c r="R4039" s="113">
        <v>15</v>
      </c>
      <c r="S4039" s="113" t="s">
        <v>13</v>
      </c>
      <c r="T4039" s="113" t="s">
        <v>19292</v>
      </c>
      <c r="U4039" s="113" t="s">
        <v>19293</v>
      </c>
      <c r="V4039" s="114">
        <v>39965</v>
      </c>
      <c r="W4039" s="114">
        <v>39904</v>
      </c>
      <c r="X4039" s="113" t="s">
        <v>19294</v>
      </c>
      <c r="Y4039" s="114">
        <v>40542</v>
      </c>
      <c r="Z4039" s="114">
        <v>40544</v>
      </c>
      <c r="AA4039" s="113">
        <v>22</v>
      </c>
      <c r="AB4039" s="113" t="s">
        <v>25</v>
      </c>
      <c r="AC4039" s="113">
        <v>31</v>
      </c>
      <c r="AD4039" s="113" t="s">
        <v>9</v>
      </c>
      <c r="AE4039" s="114">
        <v>44835</v>
      </c>
      <c r="AF4039" s="113">
        <v>11</v>
      </c>
      <c r="AG4039" s="113">
        <v>6</v>
      </c>
      <c r="AH4039" s="113" t="s">
        <v>16226</v>
      </c>
      <c r="AI4039" s="117" t="s">
        <v>9875</v>
      </c>
      <c r="AK4039" s="114">
        <v>44835</v>
      </c>
      <c r="AL4039" s="113">
        <v>40</v>
      </c>
      <c r="AM4039" s="113" t="s">
        <v>9870</v>
      </c>
      <c r="AN4039" s="113" t="s">
        <v>16561</v>
      </c>
      <c r="AO4039" s="113" t="s">
        <v>42</v>
      </c>
      <c r="AP4039" s="113">
        <v>2020</v>
      </c>
      <c r="AQ4039" s="113" t="s">
        <v>5236</v>
      </c>
      <c r="AR4039" s="113" t="s">
        <v>17926</v>
      </c>
      <c r="AS4039" s="113" t="s">
        <v>14</v>
      </c>
      <c r="AT4039" s="113" t="s">
        <v>14</v>
      </c>
      <c r="AU4039" s="113" t="s">
        <v>16229</v>
      </c>
      <c r="AV4039" s="113" t="s">
        <v>14</v>
      </c>
      <c r="AW4039" s="113" t="s">
        <v>14</v>
      </c>
    </row>
    <row r="4040" spans="1:49">
      <c r="A4040" s="116" t="s">
        <v>7257</v>
      </c>
      <c r="C4040" s="113" t="s">
        <v>7258</v>
      </c>
      <c r="E4040" s="113" t="s">
        <v>41</v>
      </c>
      <c r="F4040" s="113" t="s">
        <v>8</v>
      </c>
      <c r="G4040" s="114">
        <v>32232</v>
      </c>
      <c r="H4040" s="113" t="s">
        <v>16230</v>
      </c>
      <c r="I4040" s="113" t="s">
        <v>9866</v>
      </c>
      <c r="J4040" s="113" t="s">
        <v>9867</v>
      </c>
      <c r="K4040" s="113" t="s">
        <v>24997</v>
      </c>
      <c r="L4040" s="113">
        <v>82187569041</v>
      </c>
      <c r="M4040" s="113" t="s">
        <v>24998</v>
      </c>
      <c r="O4040" s="113" t="s">
        <v>24999</v>
      </c>
      <c r="P4040" s="113" t="s">
        <v>25000</v>
      </c>
      <c r="Q4040" s="113" t="s">
        <v>25001</v>
      </c>
      <c r="R4040" s="113">
        <v>15</v>
      </c>
      <c r="S4040" s="113" t="s">
        <v>13</v>
      </c>
      <c r="T4040" s="113" t="s">
        <v>25002</v>
      </c>
      <c r="U4040" s="113" t="s">
        <v>25003</v>
      </c>
      <c r="V4040" s="114">
        <v>40581</v>
      </c>
      <c r="W4040" s="114">
        <v>40544</v>
      </c>
      <c r="X4040" s="113" t="s">
        <v>25004</v>
      </c>
      <c r="Y4040" s="114">
        <v>41271</v>
      </c>
      <c r="Z4040" s="114">
        <v>41275</v>
      </c>
      <c r="AA4040" s="113">
        <v>31</v>
      </c>
      <c r="AB4040" s="113" t="s">
        <v>9</v>
      </c>
      <c r="AC4040" s="113">
        <v>31</v>
      </c>
      <c r="AD4040" s="113" t="s">
        <v>9</v>
      </c>
      <c r="AE4040" s="114">
        <v>40544</v>
      </c>
      <c r="AF4040" s="113">
        <v>0</v>
      </c>
      <c r="AG4040" s="113">
        <v>0</v>
      </c>
      <c r="AH4040" s="113" t="s">
        <v>16263</v>
      </c>
      <c r="AI4040" s="117" t="s">
        <v>16264</v>
      </c>
      <c r="AK4040" s="114">
        <v>45335</v>
      </c>
      <c r="AL4040" s="113">
        <v>40</v>
      </c>
      <c r="AM4040" s="113" t="s">
        <v>9870</v>
      </c>
      <c r="AN4040" s="113" t="s">
        <v>16381</v>
      </c>
      <c r="AO4040" s="113" t="s">
        <v>917</v>
      </c>
      <c r="AP4040" s="113">
        <v>2010</v>
      </c>
      <c r="AQ4040" s="113" t="s">
        <v>8</v>
      </c>
      <c r="AR4040" s="113" t="s">
        <v>24148</v>
      </c>
      <c r="AS4040" s="113" t="s">
        <v>14</v>
      </c>
      <c r="AT4040" s="113" t="s">
        <v>14</v>
      </c>
      <c r="AU4040" s="113" t="s">
        <v>16229</v>
      </c>
      <c r="AV4040" s="113" t="s">
        <v>14</v>
      </c>
    </row>
    <row r="4041" spans="1:49">
      <c r="A4041" s="116" t="s">
        <v>3033</v>
      </c>
      <c r="C4041" s="113" t="s">
        <v>3034</v>
      </c>
      <c r="E4041" s="113" t="s">
        <v>824</v>
      </c>
      <c r="F4041" s="113" t="s">
        <v>445</v>
      </c>
      <c r="G4041" s="114">
        <v>32234</v>
      </c>
      <c r="H4041" s="113" t="s">
        <v>16230</v>
      </c>
      <c r="I4041" s="113" t="s">
        <v>9866</v>
      </c>
      <c r="J4041" s="113" t="s">
        <v>9867</v>
      </c>
      <c r="K4041" s="113" t="s">
        <v>23922</v>
      </c>
      <c r="L4041" s="113">
        <v>85396286845</v>
      </c>
      <c r="M4041" s="113" t="s">
        <v>15862</v>
      </c>
      <c r="O4041" s="113" t="s">
        <v>15863</v>
      </c>
      <c r="P4041" s="113" t="s">
        <v>23923</v>
      </c>
      <c r="Q4041" s="113" t="s">
        <v>23924</v>
      </c>
      <c r="R4041" s="113">
        <v>15</v>
      </c>
      <c r="S4041" s="113" t="s">
        <v>13</v>
      </c>
      <c r="T4041" s="113" t="s">
        <v>23925</v>
      </c>
      <c r="U4041" s="113" t="s">
        <v>23926</v>
      </c>
      <c r="V4041" s="114">
        <v>40210</v>
      </c>
      <c r="W4041" s="114">
        <v>40179</v>
      </c>
      <c r="X4041" s="113" t="s">
        <v>23927</v>
      </c>
      <c r="Y4041" s="114">
        <v>40906</v>
      </c>
      <c r="Z4041" s="114">
        <v>40909</v>
      </c>
      <c r="AA4041" s="113">
        <v>23</v>
      </c>
      <c r="AB4041" s="113" t="s">
        <v>78</v>
      </c>
      <c r="AC4041" s="113">
        <v>33</v>
      </c>
      <c r="AD4041" s="113" t="s">
        <v>10</v>
      </c>
      <c r="AE4041" s="114">
        <v>45017</v>
      </c>
      <c r="AF4041" s="113">
        <v>11</v>
      </c>
      <c r="AG4041" s="113">
        <v>3</v>
      </c>
      <c r="AH4041" s="113" t="s">
        <v>16226</v>
      </c>
      <c r="AI4041" s="117" t="s">
        <v>10991</v>
      </c>
      <c r="AK4041" s="114">
        <v>45017</v>
      </c>
      <c r="AL4041" s="113">
        <v>40</v>
      </c>
      <c r="AM4041" s="113" t="s">
        <v>9870</v>
      </c>
      <c r="AN4041" s="113" t="s">
        <v>23823</v>
      </c>
      <c r="AO4041" s="113" t="s">
        <v>825</v>
      </c>
      <c r="AP4041" s="113">
        <v>2019</v>
      </c>
      <c r="AQ4041" s="113" t="s">
        <v>8</v>
      </c>
      <c r="AR4041" s="113" t="s">
        <v>18334</v>
      </c>
      <c r="AS4041" s="113" t="s">
        <v>14</v>
      </c>
      <c r="AT4041" s="113" t="s">
        <v>14</v>
      </c>
      <c r="AU4041" s="113" t="s">
        <v>16229</v>
      </c>
      <c r="AV4041" s="113" t="s">
        <v>14</v>
      </c>
      <c r="AW4041" s="113" t="s">
        <v>14</v>
      </c>
    </row>
    <row r="4042" spans="1:49">
      <c r="A4042" s="116" t="s">
        <v>4731</v>
      </c>
      <c r="C4042" s="113" t="s">
        <v>4732</v>
      </c>
      <c r="E4042" s="113" t="s">
        <v>1453</v>
      </c>
      <c r="F4042" s="113" t="s">
        <v>8</v>
      </c>
      <c r="G4042" s="114">
        <v>32237</v>
      </c>
      <c r="H4042" s="113" t="s">
        <v>16218</v>
      </c>
      <c r="I4042" s="113" t="s">
        <v>9866</v>
      </c>
      <c r="J4042" s="113" t="s">
        <v>9867</v>
      </c>
      <c r="K4042" s="113" t="s">
        <v>33832</v>
      </c>
      <c r="L4042" s="113">
        <v>81355210666</v>
      </c>
      <c r="M4042" s="113" t="s">
        <v>13577</v>
      </c>
      <c r="O4042" s="113" t="s">
        <v>13578</v>
      </c>
      <c r="P4042" s="113" t="s">
        <v>33833</v>
      </c>
      <c r="Q4042" s="113" t="s">
        <v>33834</v>
      </c>
      <c r="R4042" s="113">
        <v>15</v>
      </c>
      <c r="S4042" s="113" t="s">
        <v>13</v>
      </c>
      <c r="T4042" s="113" t="s">
        <v>33835</v>
      </c>
      <c r="U4042" s="113" t="s">
        <v>33836</v>
      </c>
      <c r="V4042" s="114">
        <v>40210</v>
      </c>
      <c r="W4042" s="114">
        <v>40179</v>
      </c>
      <c r="X4042" s="113" t="s">
        <v>33837</v>
      </c>
      <c r="Y4042" s="114">
        <v>41637</v>
      </c>
      <c r="Z4042" s="114">
        <v>40909</v>
      </c>
      <c r="AA4042" s="113">
        <v>23</v>
      </c>
      <c r="AB4042" s="113" t="s">
        <v>78</v>
      </c>
      <c r="AC4042" s="113">
        <v>41</v>
      </c>
      <c r="AD4042" s="113" t="s">
        <v>52</v>
      </c>
      <c r="AE4042" s="114">
        <v>45017</v>
      </c>
      <c r="AF4042" s="113">
        <v>11</v>
      </c>
      <c r="AG4042" s="113">
        <v>3</v>
      </c>
      <c r="AH4042" s="113" t="s">
        <v>16226</v>
      </c>
      <c r="AI4042" s="117" t="s">
        <v>15200</v>
      </c>
      <c r="AK4042" s="114">
        <v>45017</v>
      </c>
      <c r="AL4042" s="113">
        <v>35</v>
      </c>
      <c r="AM4042" s="113" t="s">
        <v>9978</v>
      </c>
      <c r="AN4042" s="113" t="s">
        <v>33838</v>
      </c>
      <c r="AO4042" s="113" t="s">
        <v>4733</v>
      </c>
      <c r="AP4042" s="113">
        <v>2010</v>
      </c>
      <c r="AQ4042" s="113" t="s">
        <v>8</v>
      </c>
      <c r="AR4042" s="113" t="s">
        <v>16274</v>
      </c>
      <c r="AS4042" s="113" t="s">
        <v>14</v>
      </c>
      <c r="AT4042" s="113" t="s">
        <v>14</v>
      </c>
      <c r="AU4042" s="113" t="s">
        <v>16229</v>
      </c>
      <c r="AV4042" s="113" t="s">
        <v>14</v>
      </c>
      <c r="AW4042" s="113" t="s">
        <v>14</v>
      </c>
    </row>
    <row r="4043" spans="1:49">
      <c r="A4043" s="116" t="s">
        <v>8374</v>
      </c>
      <c r="C4043" s="113" t="s">
        <v>8375</v>
      </c>
      <c r="D4043" s="113" t="s">
        <v>1804</v>
      </c>
      <c r="F4043" s="113" t="s">
        <v>1039</v>
      </c>
      <c r="G4043" s="114">
        <v>32237</v>
      </c>
      <c r="H4043" s="113" t="s">
        <v>16218</v>
      </c>
      <c r="I4043" s="113" t="s">
        <v>9866</v>
      </c>
      <c r="J4043" s="113" t="s">
        <v>9872</v>
      </c>
      <c r="K4043" s="113" t="s">
        <v>26042</v>
      </c>
      <c r="L4043" s="113">
        <v>81354886842</v>
      </c>
      <c r="M4043" s="113" t="s">
        <v>15491</v>
      </c>
      <c r="N4043" s="113" t="s">
        <v>16242</v>
      </c>
      <c r="O4043" s="113" t="s">
        <v>15492</v>
      </c>
      <c r="P4043" s="113" t="s">
        <v>26043</v>
      </c>
      <c r="Q4043" s="113" t="s">
        <v>26044</v>
      </c>
      <c r="R4043" s="113">
        <v>15</v>
      </c>
      <c r="S4043" s="113" t="s">
        <v>13</v>
      </c>
      <c r="T4043" s="113" t="s">
        <v>26045</v>
      </c>
      <c r="U4043" s="113" t="s">
        <v>26046</v>
      </c>
      <c r="V4043" s="114">
        <v>42933</v>
      </c>
      <c r="W4043" s="114">
        <v>42826</v>
      </c>
      <c r="X4043" s="113" t="s">
        <v>26047</v>
      </c>
      <c r="Y4043" s="114">
        <v>43188</v>
      </c>
      <c r="Z4043" s="114">
        <v>43191</v>
      </c>
      <c r="AA4043" s="113">
        <v>32</v>
      </c>
      <c r="AB4043" s="113" t="s">
        <v>84</v>
      </c>
      <c r="AC4043" s="113">
        <v>34</v>
      </c>
      <c r="AD4043" s="113" t="s">
        <v>18</v>
      </c>
      <c r="AE4043" s="114">
        <v>44835</v>
      </c>
      <c r="AF4043" s="113">
        <v>8</v>
      </c>
      <c r="AG4043" s="113">
        <v>5</v>
      </c>
      <c r="AH4043" s="113" t="s">
        <v>16226</v>
      </c>
      <c r="AI4043" s="117" t="s">
        <v>9960</v>
      </c>
      <c r="AK4043" s="114">
        <v>45627</v>
      </c>
      <c r="AL4043" s="113">
        <v>40</v>
      </c>
      <c r="AM4043" s="113" t="s">
        <v>9870</v>
      </c>
      <c r="AN4043" s="113" t="s">
        <v>26048</v>
      </c>
      <c r="AO4043" s="113" t="s">
        <v>5466</v>
      </c>
      <c r="AP4043" s="113">
        <v>2012</v>
      </c>
      <c r="AQ4043" s="113" t="s">
        <v>3314</v>
      </c>
      <c r="AR4043" s="113" t="s">
        <v>17475</v>
      </c>
      <c r="AS4043" s="113" t="s">
        <v>14</v>
      </c>
      <c r="AT4043" s="113" t="s">
        <v>14</v>
      </c>
      <c r="AU4043" s="113" t="s">
        <v>16229</v>
      </c>
      <c r="AV4043" s="113" t="s">
        <v>14</v>
      </c>
    </row>
    <row r="4044" spans="1:49">
      <c r="A4044" s="116" t="s">
        <v>5023</v>
      </c>
      <c r="C4044" s="113" t="s">
        <v>5024</v>
      </c>
      <c r="E4044" s="113" t="s">
        <v>1685</v>
      </c>
      <c r="F4044" s="113" t="s">
        <v>2325</v>
      </c>
      <c r="G4044" s="114">
        <v>32249</v>
      </c>
      <c r="H4044" s="113" t="s">
        <v>16230</v>
      </c>
      <c r="I4044" s="113" t="s">
        <v>10007</v>
      </c>
      <c r="J4044" s="113" t="s">
        <v>9867</v>
      </c>
      <c r="K4044" s="113" t="s">
        <v>36498</v>
      </c>
      <c r="L4044" s="113">
        <v>81248733995</v>
      </c>
      <c r="M4044" s="113" t="s">
        <v>10268</v>
      </c>
      <c r="O4044" s="113" t="s">
        <v>10269</v>
      </c>
      <c r="P4044" s="113" t="s">
        <v>36499</v>
      </c>
      <c r="Q4044" s="113" t="s">
        <v>36500</v>
      </c>
      <c r="R4044" s="113">
        <v>15</v>
      </c>
      <c r="S4044" s="113" t="s">
        <v>13</v>
      </c>
      <c r="T4044" s="113" t="s">
        <v>36501</v>
      </c>
      <c r="U4044" s="113" t="s">
        <v>36502</v>
      </c>
      <c r="V4044" s="114">
        <v>40553</v>
      </c>
      <c r="W4044" s="114">
        <v>40269</v>
      </c>
      <c r="X4044" s="113" t="s">
        <v>36503</v>
      </c>
      <c r="Y4044" s="114">
        <v>40932</v>
      </c>
      <c r="Z4044" s="114">
        <v>40940</v>
      </c>
      <c r="AA4044" s="113">
        <v>23</v>
      </c>
      <c r="AB4044" s="113" t="s">
        <v>78</v>
      </c>
      <c r="AC4044" s="113">
        <v>34</v>
      </c>
      <c r="AD4044" s="113" t="s">
        <v>18</v>
      </c>
      <c r="AE4044" s="114">
        <v>45444</v>
      </c>
      <c r="AF4044" s="113">
        <v>12</v>
      </c>
      <c r="AG4044" s="113">
        <v>2</v>
      </c>
      <c r="AH4044" s="113" t="s">
        <v>16226</v>
      </c>
      <c r="AI4044" s="117" t="s">
        <v>302</v>
      </c>
      <c r="AK4044" s="114">
        <v>44642</v>
      </c>
      <c r="AL4044" s="113">
        <v>30</v>
      </c>
      <c r="AM4044" s="113" t="s">
        <v>9882</v>
      </c>
      <c r="AN4044" s="113" t="s">
        <v>16273</v>
      </c>
      <c r="AO4044" s="113" t="s">
        <v>107</v>
      </c>
      <c r="AP4044" s="113">
        <v>2009</v>
      </c>
      <c r="AQ4044" s="113" t="s">
        <v>8</v>
      </c>
      <c r="AR4044" s="113" t="s">
        <v>16437</v>
      </c>
      <c r="AS4044" s="113" t="s">
        <v>14</v>
      </c>
      <c r="AT4044" s="113" t="s">
        <v>14</v>
      </c>
      <c r="AU4044" s="113" t="s">
        <v>16229</v>
      </c>
      <c r="AV4044" s="113" t="s">
        <v>14</v>
      </c>
      <c r="AW4044" s="113" t="s">
        <v>14</v>
      </c>
    </row>
    <row r="4045" spans="1:49">
      <c r="A4045" s="116" t="s">
        <v>8410</v>
      </c>
      <c r="C4045" s="113" t="s">
        <v>8411</v>
      </c>
      <c r="F4045" s="113" t="s">
        <v>8</v>
      </c>
      <c r="G4045" s="114">
        <v>32251</v>
      </c>
      <c r="H4045" s="113" t="s">
        <v>16218</v>
      </c>
      <c r="I4045" s="113" t="s">
        <v>9866</v>
      </c>
      <c r="J4045" s="113" t="s">
        <v>9872</v>
      </c>
      <c r="K4045" s="113" t="s">
        <v>16879</v>
      </c>
      <c r="L4045" s="113">
        <v>82239070791</v>
      </c>
      <c r="M4045" s="113" t="s">
        <v>10799</v>
      </c>
      <c r="N4045" s="113" t="s">
        <v>16242</v>
      </c>
      <c r="O4045" s="113" t="s">
        <v>16880</v>
      </c>
      <c r="P4045" s="113" t="s">
        <v>16244</v>
      </c>
      <c r="Q4045" s="113" t="s">
        <v>16244</v>
      </c>
      <c r="R4045" s="113">
        <v>15</v>
      </c>
      <c r="S4045" s="113" t="s">
        <v>13</v>
      </c>
      <c r="T4045" s="113" t="s">
        <v>16881</v>
      </c>
      <c r="U4045" s="113" t="s">
        <v>16882</v>
      </c>
      <c r="V4045" s="114">
        <v>44186</v>
      </c>
      <c r="W4045" s="114">
        <v>44166</v>
      </c>
      <c r="X4045" s="113" t="s">
        <v>16883</v>
      </c>
      <c r="Y4045" s="114">
        <v>44593</v>
      </c>
      <c r="Z4045" s="114">
        <v>44593</v>
      </c>
      <c r="AA4045" s="113">
        <v>21</v>
      </c>
      <c r="AB4045" s="113" t="s">
        <v>24</v>
      </c>
      <c r="AC4045" s="113">
        <v>31</v>
      </c>
      <c r="AD4045" s="113" t="s">
        <v>9</v>
      </c>
      <c r="AE4045" s="114">
        <v>45200</v>
      </c>
      <c r="AF4045" s="113">
        <v>0</v>
      </c>
      <c r="AG4045" s="113">
        <v>0</v>
      </c>
      <c r="AH4045" s="113" t="s">
        <v>16226</v>
      </c>
      <c r="AI4045" s="117" t="s">
        <v>18200</v>
      </c>
      <c r="AK4045" s="114">
        <v>45200</v>
      </c>
      <c r="AL4045" s="113">
        <v>15</v>
      </c>
      <c r="AM4045" s="113" t="s">
        <v>9885</v>
      </c>
      <c r="AN4045" s="113" t="s">
        <v>16592</v>
      </c>
      <c r="AO4045" s="113" t="s">
        <v>2600</v>
      </c>
      <c r="AP4045" s="113">
        <v>2005</v>
      </c>
      <c r="AQ4045" s="113" t="s">
        <v>8</v>
      </c>
      <c r="AR4045" s="113" t="s">
        <v>16874</v>
      </c>
      <c r="AS4045" s="113" t="s">
        <v>14</v>
      </c>
      <c r="AT4045" s="113" t="s">
        <v>14</v>
      </c>
      <c r="AU4045" s="113" t="s">
        <v>16229</v>
      </c>
      <c r="AV4045" s="113" t="s">
        <v>14</v>
      </c>
      <c r="AW4045" s="113" t="s">
        <v>14</v>
      </c>
    </row>
    <row r="4046" spans="1:49">
      <c r="A4046" s="116" t="s">
        <v>5106</v>
      </c>
      <c r="C4046" s="113" t="s">
        <v>5107</v>
      </c>
      <c r="E4046" s="113" t="s">
        <v>1402</v>
      </c>
      <c r="F4046" s="113" t="s">
        <v>37</v>
      </c>
      <c r="G4046" s="114">
        <v>32255</v>
      </c>
      <c r="H4046" s="113" t="s">
        <v>16218</v>
      </c>
      <c r="I4046" s="113" t="s">
        <v>10007</v>
      </c>
      <c r="J4046" s="113" t="s">
        <v>9872</v>
      </c>
      <c r="K4046" s="113" t="s">
        <v>26259</v>
      </c>
      <c r="L4046" s="113">
        <v>82299152170</v>
      </c>
      <c r="M4046" s="113" t="s">
        <v>14152</v>
      </c>
      <c r="N4046" s="113" t="s">
        <v>16242</v>
      </c>
      <c r="O4046" s="113" t="s">
        <v>14153</v>
      </c>
      <c r="P4046" s="113" t="s">
        <v>26260</v>
      </c>
      <c r="Q4046" s="113" t="s">
        <v>16244</v>
      </c>
      <c r="R4046" s="113">
        <v>15</v>
      </c>
      <c r="S4046" s="113" t="s">
        <v>13</v>
      </c>
      <c r="T4046" s="113" t="s">
        <v>26261</v>
      </c>
      <c r="U4046" s="113" t="s">
        <v>26262</v>
      </c>
      <c r="V4046" s="114">
        <v>44186</v>
      </c>
      <c r="W4046" s="114">
        <v>44166</v>
      </c>
      <c r="X4046" s="113" t="s">
        <v>26263</v>
      </c>
      <c r="Y4046" s="114">
        <v>44593</v>
      </c>
      <c r="Z4046" s="114">
        <v>44593</v>
      </c>
      <c r="AA4046" s="113">
        <v>23</v>
      </c>
      <c r="AB4046" s="113" t="s">
        <v>78</v>
      </c>
      <c r="AC4046" s="113">
        <v>23</v>
      </c>
      <c r="AD4046" s="113" t="s">
        <v>78</v>
      </c>
      <c r="AE4046" s="114">
        <v>44166</v>
      </c>
      <c r="AF4046" s="113">
        <v>3</v>
      </c>
      <c r="AG4046" s="113">
        <v>0</v>
      </c>
      <c r="AH4046" s="113" t="s">
        <v>16226</v>
      </c>
      <c r="AI4046" s="117" t="s">
        <v>1989</v>
      </c>
      <c r="AK4046" s="114">
        <v>44593</v>
      </c>
      <c r="AL4046" s="113">
        <v>30</v>
      </c>
      <c r="AM4046" s="113" t="s">
        <v>9882</v>
      </c>
      <c r="AN4046" s="113" t="s">
        <v>18809</v>
      </c>
      <c r="AO4046" s="113" t="s">
        <v>107</v>
      </c>
      <c r="AP4046" s="113">
        <v>2010</v>
      </c>
      <c r="AQ4046" s="113" t="s">
        <v>8</v>
      </c>
      <c r="AR4046" s="113" t="s">
        <v>16437</v>
      </c>
      <c r="AS4046" s="113" t="s">
        <v>14</v>
      </c>
      <c r="AT4046" s="113" t="s">
        <v>14</v>
      </c>
      <c r="AU4046" s="113" t="s">
        <v>16229</v>
      </c>
      <c r="AV4046" s="113" t="s">
        <v>14</v>
      </c>
    </row>
    <row r="4047" spans="1:49">
      <c r="A4047" s="116" t="s">
        <v>8580</v>
      </c>
      <c r="C4047" s="113" t="s">
        <v>8581</v>
      </c>
      <c r="E4047" s="113" t="s">
        <v>41</v>
      </c>
      <c r="F4047" s="113" t="s">
        <v>320</v>
      </c>
      <c r="G4047" s="114">
        <v>32265</v>
      </c>
      <c r="H4047" s="113" t="s">
        <v>16218</v>
      </c>
      <c r="I4047" s="113" t="s">
        <v>9866</v>
      </c>
      <c r="J4047" s="113" t="s">
        <v>9872</v>
      </c>
      <c r="K4047" s="113" t="s">
        <v>23309</v>
      </c>
      <c r="L4047" s="113">
        <v>81355926563</v>
      </c>
      <c r="M4047" s="113" t="s">
        <v>10290</v>
      </c>
      <c r="N4047" s="113" t="s">
        <v>16242</v>
      </c>
      <c r="O4047" s="113" t="s">
        <v>10291</v>
      </c>
      <c r="P4047" s="113" t="s">
        <v>16244</v>
      </c>
      <c r="Q4047" s="113" t="s">
        <v>23310</v>
      </c>
      <c r="R4047" s="113">
        <v>15</v>
      </c>
      <c r="S4047" s="113" t="s">
        <v>13</v>
      </c>
      <c r="T4047" s="113" t="s">
        <v>23311</v>
      </c>
      <c r="U4047" s="113" t="s">
        <v>23312</v>
      </c>
      <c r="V4047" s="114">
        <v>42940</v>
      </c>
      <c r="W4047" s="114">
        <v>42948</v>
      </c>
      <c r="X4047" s="113" t="s">
        <v>23313</v>
      </c>
      <c r="Y4047" s="114">
        <v>43188</v>
      </c>
      <c r="Z4047" s="114">
        <v>43191</v>
      </c>
      <c r="AA4047" s="113">
        <v>31</v>
      </c>
      <c r="AB4047" s="113" t="s">
        <v>9</v>
      </c>
      <c r="AC4047" s="113">
        <v>32</v>
      </c>
      <c r="AD4047" s="113" t="s">
        <v>84</v>
      </c>
      <c r="AE4047" s="114">
        <v>44470</v>
      </c>
      <c r="AF4047" s="113">
        <v>0</v>
      </c>
      <c r="AG4047" s="113">
        <v>0</v>
      </c>
      <c r="AH4047" s="113" t="s">
        <v>16226</v>
      </c>
      <c r="AI4047" s="117" t="s">
        <v>9875</v>
      </c>
      <c r="AK4047" s="114">
        <v>43313</v>
      </c>
      <c r="AL4047" s="113">
        <v>40</v>
      </c>
      <c r="AM4047" s="113" t="s">
        <v>9870</v>
      </c>
      <c r="AN4047" s="113" t="s">
        <v>23314</v>
      </c>
      <c r="AO4047" s="113" t="s">
        <v>8582</v>
      </c>
      <c r="AP4047" s="113">
        <v>2011</v>
      </c>
      <c r="AQ4047" s="113" t="s">
        <v>2436</v>
      </c>
      <c r="AR4047" s="113" t="s">
        <v>21384</v>
      </c>
      <c r="AS4047" s="113" t="s">
        <v>14</v>
      </c>
      <c r="AT4047" s="113" t="s">
        <v>14</v>
      </c>
      <c r="AU4047" s="113" t="s">
        <v>16229</v>
      </c>
      <c r="AV4047" s="113" t="s">
        <v>14</v>
      </c>
      <c r="AW4047" s="113" t="s">
        <v>14</v>
      </c>
    </row>
    <row r="4048" spans="1:49">
      <c r="A4048" s="116" t="s">
        <v>4721</v>
      </c>
      <c r="C4048" s="113" t="s">
        <v>4722</v>
      </c>
      <c r="E4048" s="113" t="s">
        <v>1743</v>
      </c>
      <c r="F4048" s="113" t="s">
        <v>3419</v>
      </c>
      <c r="G4048" s="114">
        <v>32268</v>
      </c>
      <c r="H4048" s="113" t="s">
        <v>16230</v>
      </c>
      <c r="I4048" s="113" t="s">
        <v>9866</v>
      </c>
      <c r="J4048" s="113" t="s">
        <v>9872</v>
      </c>
      <c r="K4048" s="113" t="s">
        <v>19302</v>
      </c>
      <c r="L4048" s="113">
        <v>85323171833</v>
      </c>
      <c r="M4048" s="113" t="s">
        <v>45919</v>
      </c>
      <c r="O4048" s="113" t="s">
        <v>9933</v>
      </c>
      <c r="P4048" s="113" t="s">
        <v>19303</v>
      </c>
      <c r="Q4048" s="113" t="s">
        <v>19304</v>
      </c>
      <c r="R4048" s="113">
        <v>15</v>
      </c>
      <c r="S4048" s="113" t="s">
        <v>13</v>
      </c>
      <c r="T4048" s="113" t="s">
        <v>19305</v>
      </c>
      <c r="U4048" s="113" t="s">
        <v>19306</v>
      </c>
      <c r="V4048" s="114">
        <v>40210</v>
      </c>
      <c r="W4048" s="114">
        <v>40179</v>
      </c>
      <c r="X4048" s="113" t="s">
        <v>19307</v>
      </c>
      <c r="Y4048" s="114">
        <v>40906</v>
      </c>
      <c r="Z4048" s="114">
        <v>40909</v>
      </c>
      <c r="AA4048" s="113">
        <v>23</v>
      </c>
      <c r="AB4048" s="113" t="s">
        <v>78</v>
      </c>
      <c r="AC4048" s="113">
        <v>32</v>
      </c>
      <c r="AD4048" s="113" t="s">
        <v>84</v>
      </c>
      <c r="AE4048" s="114">
        <v>43739</v>
      </c>
      <c r="AF4048" s="113">
        <v>7</v>
      </c>
      <c r="AG4048" s="113">
        <v>9</v>
      </c>
      <c r="AH4048" s="113" t="s">
        <v>16226</v>
      </c>
      <c r="AI4048" s="117" t="s">
        <v>104</v>
      </c>
      <c r="AK4048" s="114">
        <v>43497</v>
      </c>
      <c r="AL4048" s="113">
        <v>30</v>
      </c>
      <c r="AM4048" s="113" t="s">
        <v>9882</v>
      </c>
      <c r="AN4048" s="113" t="s">
        <v>16273</v>
      </c>
      <c r="AO4048" s="113" t="s">
        <v>107</v>
      </c>
      <c r="AP4048" s="113">
        <v>2009</v>
      </c>
      <c r="AQ4048" s="113" t="s">
        <v>8</v>
      </c>
      <c r="AR4048" s="113" t="s">
        <v>16437</v>
      </c>
      <c r="AS4048" s="113" t="s">
        <v>14</v>
      </c>
      <c r="AT4048" s="113" t="s">
        <v>14</v>
      </c>
      <c r="AU4048" s="113" t="s">
        <v>16229</v>
      </c>
      <c r="AV4048" s="113" t="s">
        <v>14</v>
      </c>
    </row>
    <row r="4049" spans="1:49">
      <c r="A4049" s="116" t="s">
        <v>4719</v>
      </c>
      <c r="C4049" s="113" t="s">
        <v>4720</v>
      </c>
      <c r="E4049" s="113" t="s">
        <v>41</v>
      </c>
      <c r="F4049" s="113" t="s">
        <v>8</v>
      </c>
      <c r="G4049" s="114">
        <v>32268</v>
      </c>
      <c r="H4049" s="113" t="s">
        <v>16230</v>
      </c>
      <c r="I4049" s="113" t="s">
        <v>9866</v>
      </c>
      <c r="J4049" s="113" t="s">
        <v>17219</v>
      </c>
      <c r="K4049" s="113" t="s">
        <v>45561</v>
      </c>
      <c r="L4049" s="113">
        <v>82299002341</v>
      </c>
      <c r="M4049" s="113" t="s">
        <v>11160</v>
      </c>
      <c r="O4049" s="113" t="s">
        <v>11161</v>
      </c>
      <c r="P4049" s="113" t="s">
        <v>23231</v>
      </c>
      <c r="Q4049" s="113" t="s">
        <v>23232</v>
      </c>
      <c r="R4049" s="113">
        <v>15</v>
      </c>
      <c r="S4049" s="113" t="s">
        <v>13</v>
      </c>
      <c r="T4049" s="113" t="s">
        <v>23233</v>
      </c>
      <c r="U4049" s="113" t="s">
        <v>23234</v>
      </c>
      <c r="V4049" s="114">
        <v>40210</v>
      </c>
      <c r="W4049" s="114">
        <v>40179</v>
      </c>
      <c r="X4049" s="113" t="s">
        <v>23235</v>
      </c>
      <c r="Y4049" s="114">
        <v>40906</v>
      </c>
      <c r="Z4049" s="114">
        <v>40909</v>
      </c>
      <c r="AA4049" s="113">
        <v>31</v>
      </c>
      <c r="AB4049" s="113" t="s">
        <v>9</v>
      </c>
      <c r="AC4049" s="113">
        <v>32</v>
      </c>
      <c r="AD4049" s="113" t="s">
        <v>84</v>
      </c>
      <c r="AE4049" s="114">
        <v>42644</v>
      </c>
      <c r="AF4049" s="113">
        <v>6</v>
      </c>
      <c r="AG4049" s="113">
        <v>9</v>
      </c>
      <c r="AH4049" s="113" t="s">
        <v>16226</v>
      </c>
      <c r="AI4049" s="117" t="s">
        <v>9875</v>
      </c>
      <c r="AK4049" s="114">
        <v>40909</v>
      </c>
      <c r="AL4049" s="113">
        <v>40</v>
      </c>
      <c r="AM4049" s="113" t="s">
        <v>9870</v>
      </c>
      <c r="AN4049" s="113" t="s">
        <v>16586</v>
      </c>
      <c r="AO4049" s="113" t="s">
        <v>677</v>
      </c>
      <c r="AP4049" s="113">
        <v>2009</v>
      </c>
      <c r="AQ4049" s="113" t="s">
        <v>8</v>
      </c>
      <c r="AR4049" s="113" t="s">
        <v>16382</v>
      </c>
      <c r="AS4049" s="113" t="s">
        <v>14</v>
      </c>
      <c r="AT4049" s="113" t="s">
        <v>14</v>
      </c>
      <c r="AU4049" s="113" t="s">
        <v>16229</v>
      </c>
      <c r="AV4049" s="113" t="s">
        <v>14</v>
      </c>
      <c r="AW4049" s="113" t="s">
        <v>14</v>
      </c>
    </row>
    <row r="4050" spans="1:49">
      <c r="A4050" s="116" t="s">
        <v>7482</v>
      </c>
      <c r="C4050" s="113" t="s">
        <v>7483</v>
      </c>
      <c r="E4050" s="113" t="s">
        <v>41</v>
      </c>
      <c r="F4050" s="113" t="s">
        <v>8</v>
      </c>
      <c r="G4050" s="114">
        <v>32269</v>
      </c>
      <c r="H4050" s="113" t="s">
        <v>16230</v>
      </c>
      <c r="I4050" s="113" t="s">
        <v>9866</v>
      </c>
      <c r="J4050" s="113" t="s">
        <v>9872</v>
      </c>
      <c r="K4050" s="113" t="s">
        <v>19465</v>
      </c>
      <c r="L4050" s="113">
        <v>85240487936</v>
      </c>
      <c r="M4050" s="113" t="s">
        <v>12060</v>
      </c>
      <c r="O4050" s="113" t="s">
        <v>12061</v>
      </c>
      <c r="P4050" s="113" t="s">
        <v>19466</v>
      </c>
      <c r="Q4050" s="113" t="s">
        <v>19467</v>
      </c>
      <c r="R4050" s="113">
        <v>15</v>
      </c>
      <c r="S4050" s="113" t="s">
        <v>13</v>
      </c>
      <c r="T4050" s="113" t="s">
        <v>19468</v>
      </c>
      <c r="U4050" s="113" t="s">
        <v>19469</v>
      </c>
      <c r="V4050" s="114">
        <v>40179</v>
      </c>
      <c r="W4050" s="114">
        <v>40179</v>
      </c>
      <c r="X4050" s="113" t="s">
        <v>19470</v>
      </c>
      <c r="Y4050" s="114">
        <v>40906</v>
      </c>
      <c r="Z4050" s="114">
        <v>40909</v>
      </c>
      <c r="AA4050" s="113">
        <v>22</v>
      </c>
      <c r="AB4050" s="113" t="s">
        <v>25</v>
      </c>
      <c r="AC4050" s="113">
        <v>31</v>
      </c>
      <c r="AD4050" s="113" t="s">
        <v>9</v>
      </c>
      <c r="AE4050" s="114">
        <v>44835</v>
      </c>
      <c r="AF4050" s="113">
        <v>10</v>
      </c>
      <c r="AG4050" s="113">
        <v>9</v>
      </c>
      <c r="AH4050" s="113" t="s">
        <v>16226</v>
      </c>
      <c r="AI4050" s="117" t="s">
        <v>9875</v>
      </c>
      <c r="AK4050" s="114">
        <v>44835</v>
      </c>
      <c r="AL4050" s="113">
        <v>40</v>
      </c>
      <c r="AM4050" s="113" t="s">
        <v>9870</v>
      </c>
      <c r="AN4050" s="113" t="s">
        <v>17028</v>
      </c>
      <c r="AO4050" s="113" t="s">
        <v>730</v>
      </c>
      <c r="AP4050" s="113">
        <v>2014</v>
      </c>
      <c r="AQ4050" s="113" t="s">
        <v>8</v>
      </c>
      <c r="AR4050" s="113" t="s">
        <v>19471</v>
      </c>
      <c r="AS4050" s="113" t="s">
        <v>14</v>
      </c>
      <c r="AT4050" s="113" t="s">
        <v>14</v>
      </c>
      <c r="AU4050" s="113" t="s">
        <v>16229</v>
      </c>
      <c r="AV4050" s="113" t="s">
        <v>14</v>
      </c>
      <c r="AW4050" s="113" t="s">
        <v>14</v>
      </c>
    </row>
    <row r="4051" spans="1:49">
      <c r="A4051" s="116" t="s">
        <v>46815</v>
      </c>
      <c r="C4051" s="113" t="s">
        <v>34279</v>
      </c>
      <c r="D4051" s="113" t="s">
        <v>34280</v>
      </c>
      <c r="E4051" s="113" t="s">
        <v>1949</v>
      </c>
      <c r="F4051" s="113" t="s">
        <v>3959</v>
      </c>
      <c r="G4051" s="114">
        <v>32285</v>
      </c>
      <c r="H4051" s="113" t="s">
        <v>16230</v>
      </c>
      <c r="I4051" s="113" t="s">
        <v>9866</v>
      </c>
      <c r="J4051" s="113" t="s">
        <v>9867</v>
      </c>
      <c r="K4051" s="113" t="s">
        <v>34281</v>
      </c>
      <c r="L4051" s="113">
        <v>85240411078</v>
      </c>
      <c r="M4051" s="113" t="s">
        <v>34282</v>
      </c>
      <c r="O4051" s="113" t="s">
        <v>11103</v>
      </c>
      <c r="P4051" s="113" t="s">
        <v>34283</v>
      </c>
      <c r="Q4051" s="113" t="s">
        <v>34284</v>
      </c>
      <c r="R4051" s="113">
        <v>15</v>
      </c>
      <c r="S4051" s="113" t="s">
        <v>13</v>
      </c>
      <c r="T4051" s="113" t="s">
        <v>34285</v>
      </c>
      <c r="U4051" s="113" t="s">
        <v>34286</v>
      </c>
      <c r="V4051" s="114">
        <v>40154</v>
      </c>
      <c r="W4051" s="114">
        <v>40179</v>
      </c>
      <c r="X4051" s="113" t="s">
        <v>34287</v>
      </c>
      <c r="Y4051" s="114">
        <v>40889</v>
      </c>
      <c r="Z4051" s="114">
        <v>40909</v>
      </c>
      <c r="AA4051" s="113">
        <v>23</v>
      </c>
      <c r="AB4051" s="113" t="s">
        <v>78</v>
      </c>
      <c r="AC4051" s="113">
        <v>34</v>
      </c>
      <c r="AD4051" s="113" t="s">
        <v>18</v>
      </c>
      <c r="AE4051" s="114">
        <v>45566</v>
      </c>
      <c r="AF4051" s="113">
        <v>12</v>
      </c>
      <c r="AG4051" s="113">
        <v>9</v>
      </c>
      <c r="AH4051" s="113" t="s">
        <v>16226</v>
      </c>
      <c r="AI4051" s="117" t="s">
        <v>410</v>
      </c>
      <c r="AK4051" s="114">
        <v>45566</v>
      </c>
      <c r="AL4051" s="113">
        <v>40</v>
      </c>
      <c r="AM4051" s="113" t="s">
        <v>9870</v>
      </c>
      <c r="AN4051" s="113" t="s">
        <v>34288</v>
      </c>
      <c r="AO4051" s="113" t="s">
        <v>34289</v>
      </c>
      <c r="AP4051" s="113">
        <v>2021</v>
      </c>
      <c r="AQ4051" s="113" t="s">
        <v>7771</v>
      </c>
      <c r="AR4051" s="113" t="s">
        <v>16437</v>
      </c>
      <c r="AS4051" s="113" t="s">
        <v>14</v>
      </c>
      <c r="AT4051" s="113" t="s">
        <v>14</v>
      </c>
      <c r="AU4051" s="113" t="s">
        <v>16229</v>
      </c>
      <c r="AV4051" s="113" t="s">
        <v>14</v>
      </c>
    </row>
    <row r="4052" spans="1:49">
      <c r="A4052" s="116" t="s">
        <v>2147</v>
      </c>
      <c r="C4052" s="113" t="s">
        <v>2148</v>
      </c>
      <c r="E4052" s="113" t="s">
        <v>1743</v>
      </c>
      <c r="F4052" s="113" t="s">
        <v>8</v>
      </c>
      <c r="G4052" s="114">
        <v>32288</v>
      </c>
      <c r="H4052" s="113" t="s">
        <v>16230</v>
      </c>
      <c r="I4052" s="113" t="s">
        <v>9866</v>
      </c>
      <c r="J4052" s="113" t="s">
        <v>9867</v>
      </c>
      <c r="K4052" s="113" t="s">
        <v>39035</v>
      </c>
      <c r="L4052" s="113">
        <v>85220207276</v>
      </c>
      <c r="M4052" s="113" t="s">
        <v>13751</v>
      </c>
      <c r="O4052" s="113" t="s">
        <v>39036</v>
      </c>
      <c r="P4052" s="113" t="s">
        <v>39037</v>
      </c>
      <c r="Q4052" s="113" t="s">
        <v>39038</v>
      </c>
      <c r="R4052" s="113">
        <v>15</v>
      </c>
      <c r="S4052" s="113" t="s">
        <v>1228</v>
      </c>
      <c r="T4052" s="113" t="s">
        <v>39039</v>
      </c>
      <c r="U4052" s="113" t="s">
        <v>39040</v>
      </c>
      <c r="V4052" s="114">
        <v>40179</v>
      </c>
      <c r="W4052" s="114">
        <v>40179</v>
      </c>
      <c r="X4052" s="113" t="s">
        <v>39041</v>
      </c>
      <c r="Y4052" s="114">
        <v>40906</v>
      </c>
      <c r="Z4052" s="114">
        <v>40909</v>
      </c>
      <c r="AA4052" s="113">
        <v>23</v>
      </c>
      <c r="AB4052" s="113" t="s">
        <v>78</v>
      </c>
      <c r="AC4052" s="113">
        <v>33</v>
      </c>
      <c r="AD4052" s="113" t="s">
        <v>10</v>
      </c>
      <c r="AE4052" s="114">
        <v>44835</v>
      </c>
      <c r="AF4052" s="113">
        <v>10</v>
      </c>
      <c r="AG4052" s="113">
        <v>9</v>
      </c>
      <c r="AH4052" s="113" t="s">
        <v>16226</v>
      </c>
      <c r="AI4052" s="117" t="s">
        <v>2025</v>
      </c>
      <c r="AK4052" s="114">
        <v>44835</v>
      </c>
      <c r="AL4052" s="113">
        <v>30</v>
      </c>
      <c r="AM4052" s="113" t="s">
        <v>9882</v>
      </c>
      <c r="AN4052" s="113" t="s">
        <v>16273</v>
      </c>
      <c r="AO4052" s="113" t="s">
        <v>107</v>
      </c>
      <c r="AP4052" s="113">
        <v>2009</v>
      </c>
      <c r="AQ4052" s="113" t="s">
        <v>8</v>
      </c>
      <c r="AR4052" s="113" t="s">
        <v>19217</v>
      </c>
      <c r="AS4052" s="113" t="s">
        <v>14</v>
      </c>
      <c r="AT4052" s="113" t="s">
        <v>14</v>
      </c>
      <c r="AU4052" s="113" t="s">
        <v>16229</v>
      </c>
      <c r="AV4052" s="113" t="s">
        <v>14</v>
      </c>
      <c r="AW4052" s="113" t="s">
        <v>14</v>
      </c>
    </row>
    <row r="4053" spans="1:49">
      <c r="A4053" s="116" t="s">
        <v>887</v>
      </c>
      <c r="C4053" s="113" t="s">
        <v>888</v>
      </c>
      <c r="E4053" s="113" t="s">
        <v>103</v>
      </c>
      <c r="F4053" s="113" t="s">
        <v>388</v>
      </c>
      <c r="G4053" s="114">
        <v>32288</v>
      </c>
      <c r="H4053" s="113" t="s">
        <v>16230</v>
      </c>
      <c r="I4053" s="113" t="s">
        <v>9866</v>
      </c>
      <c r="J4053" s="113" t="s">
        <v>9867</v>
      </c>
      <c r="K4053" s="113" t="s">
        <v>21231</v>
      </c>
      <c r="L4053" s="113">
        <v>82188504621</v>
      </c>
      <c r="M4053" s="113" t="s">
        <v>14166</v>
      </c>
      <c r="O4053" s="113" t="s">
        <v>10367</v>
      </c>
      <c r="P4053" s="113" t="s">
        <v>21232</v>
      </c>
      <c r="Q4053" s="113" t="s">
        <v>21233</v>
      </c>
      <c r="R4053" s="113">
        <v>15</v>
      </c>
      <c r="S4053" s="113" t="s">
        <v>13</v>
      </c>
      <c r="T4053" s="113" t="s">
        <v>21234</v>
      </c>
      <c r="U4053" s="113" t="s">
        <v>21235</v>
      </c>
      <c r="V4053" s="114">
        <v>40630</v>
      </c>
      <c r="W4053" s="114">
        <v>40544</v>
      </c>
      <c r="X4053" s="113" t="s">
        <v>21236</v>
      </c>
      <c r="Y4053" s="114">
        <v>41271</v>
      </c>
      <c r="Z4053" s="114">
        <v>41275</v>
      </c>
      <c r="AA4053" s="113">
        <v>23</v>
      </c>
      <c r="AB4053" s="113" t="s">
        <v>78</v>
      </c>
      <c r="AC4053" s="113">
        <v>33</v>
      </c>
      <c r="AD4053" s="113" t="s">
        <v>10</v>
      </c>
      <c r="AE4053" s="114">
        <v>45017</v>
      </c>
      <c r="AF4053" s="113">
        <v>10</v>
      </c>
      <c r="AG4053" s="113">
        <v>3</v>
      </c>
      <c r="AH4053" s="113" t="s">
        <v>16226</v>
      </c>
      <c r="AI4053" s="117" t="s">
        <v>302</v>
      </c>
      <c r="AK4053" s="114">
        <v>45017</v>
      </c>
      <c r="AL4053" s="113">
        <v>30</v>
      </c>
      <c r="AM4053" s="113" t="s">
        <v>9882</v>
      </c>
      <c r="AN4053" s="113" t="s">
        <v>16273</v>
      </c>
      <c r="AO4053" s="113" t="s">
        <v>107</v>
      </c>
      <c r="AP4053" s="113">
        <v>2009</v>
      </c>
      <c r="AQ4053" s="113" t="s">
        <v>8</v>
      </c>
      <c r="AR4053" s="113" t="s">
        <v>16421</v>
      </c>
      <c r="AS4053" s="113" t="s">
        <v>14</v>
      </c>
      <c r="AT4053" s="113" t="s">
        <v>14</v>
      </c>
      <c r="AU4053" s="113" t="s">
        <v>16229</v>
      </c>
      <c r="AV4053" s="113" t="s">
        <v>14</v>
      </c>
      <c r="AW4053" s="113" t="s">
        <v>14</v>
      </c>
    </row>
    <row r="4054" spans="1:49">
      <c r="A4054" s="116" t="s">
        <v>5783</v>
      </c>
      <c r="C4054" s="113" t="s">
        <v>5784</v>
      </c>
      <c r="E4054" s="113" t="s">
        <v>41</v>
      </c>
      <c r="F4054" s="113" t="s">
        <v>8</v>
      </c>
      <c r="G4054" s="114">
        <v>32292</v>
      </c>
      <c r="H4054" s="113" t="s">
        <v>16230</v>
      </c>
      <c r="I4054" s="113" t="s">
        <v>9866</v>
      </c>
      <c r="J4054" s="113" t="s">
        <v>9872</v>
      </c>
      <c r="K4054" s="113" t="s">
        <v>31788</v>
      </c>
      <c r="L4054" s="113">
        <v>85341789588</v>
      </c>
      <c r="M4054" s="113" t="s">
        <v>10599</v>
      </c>
      <c r="O4054" s="113" t="s">
        <v>10600</v>
      </c>
      <c r="P4054" s="113" t="s">
        <v>31789</v>
      </c>
      <c r="Q4054" s="113" t="s">
        <v>16244</v>
      </c>
      <c r="R4054" s="113">
        <v>15</v>
      </c>
      <c r="S4054" s="113" t="s">
        <v>13</v>
      </c>
      <c r="T4054" s="113" t="s">
        <v>31790</v>
      </c>
      <c r="U4054" s="113" t="s">
        <v>31791</v>
      </c>
      <c r="V4054" s="114">
        <v>43608</v>
      </c>
      <c r="W4054" s="114">
        <v>43525</v>
      </c>
      <c r="X4054" s="113" t="s">
        <v>16247</v>
      </c>
      <c r="Y4054" s="114">
        <v>43891</v>
      </c>
      <c r="Z4054" s="114">
        <v>43891</v>
      </c>
      <c r="AA4054" s="113">
        <v>31</v>
      </c>
      <c r="AB4054" s="113" t="s">
        <v>9</v>
      </c>
      <c r="AC4054" s="113">
        <v>32</v>
      </c>
      <c r="AD4054" s="113" t="s">
        <v>84</v>
      </c>
      <c r="AE4054" s="114">
        <v>45200</v>
      </c>
      <c r="AF4054" s="113">
        <v>4</v>
      </c>
      <c r="AG4054" s="113">
        <v>7</v>
      </c>
      <c r="AH4054" s="113" t="s">
        <v>16226</v>
      </c>
      <c r="AI4054" s="117" t="s">
        <v>9875</v>
      </c>
      <c r="AK4054" s="114">
        <v>43546</v>
      </c>
      <c r="AL4054" s="113">
        <v>40</v>
      </c>
      <c r="AM4054" s="113" t="s">
        <v>9870</v>
      </c>
      <c r="AN4054" s="113" t="s">
        <v>16918</v>
      </c>
      <c r="AO4054" s="113" t="s">
        <v>491</v>
      </c>
      <c r="AP4054" s="113">
        <v>2018</v>
      </c>
      <c r="AQ4054" s="113" t="s">
        <v>9889</v>
      </c>
      <c r="AR4054" s="113" t="s">
        <v>21749</v>
      </c>
      <c r="AS4054" s="113" t="s">
        <v>14</v>
      </c>
      <c r="AT4054" s="113" t="s">
        <v>14</v>
      </c>
      <c r="AU4054" s="113" t="s">
        <v>16229</v>
      </c>
      <c r="AV4054" s="113" t="s">
        <v>14</v>
      </c>
      <c r="AW4054" s="113" t="s">
        <v>14</v>
      </c>
    </row>
    <row r="4055" spans="1:49">
      <c r="A4055" s="116" t="s">
        <v>3001</v>
      </c>
      <c r="C4055" s="113" t="s">
        <v>3002</v>
      </c>
      <c r="E4055" s="113" t="s">
        <v>3003</v>
      </c>
      <c r="F4055" s="113" t="s">
        <v>8</v>
      </c>
      <c r="G4055" s="114">
        <v>32296</v>
      </c>
      <c r="H4055" s="113" t="s">
        <v>16218</v>
      </c>
      <c r="I4055" s="113" t="s">
        <v>9866</v>
      </c>
      <c r="J4055" s="113" t="s">
        <v>9872</v>
      </c>
      <c r="K4055" s="113" t="s">
        <v>18418</v>
      </c>
      <c r="L4055" s="113">
        <v>85241005657</v>
      </c>
      <c r="M4055" s="113" t="s">
        <v>12745</v>
      </c>
      <c r="O4055" s="113" t="s">
        <v>12746</v>
      </c>
      <c r="P4055" s="113" t="s">
        <v>18419</v>
      </c>
      <c r="Q4055" s="113" t="s">
        <v>18420</v>
      </c>
      <c r="R4055" s="113">
        <v>15</v>
      </c>
      <c r="S4055" s="113" t="s">
        <v>13</v>
      </c>
      <c r="T4055" s="113" t="s">
        <v>18421</v>
      </c>
      <c r="U4055" s="113" t="s">
        <v>18422</v>
      </c>
      <c r="V4055" s="114">
        <v>40179</v>
      </c>
      <c r="W4055" s="114">
        <v>40179</v>
      </c>
      <c r="X4055" s="113" t="s">
        <v>18423</v>
      </c>
      <c r="Y4055" s="114">
        <v>40906</v>
      </c>
      <c r="Z4055" s="114">
        <v>40909</v>
      </c>
      <c r="AA4055" s="113">
        <v>31</v>
      </c>
      <c r="AB4055" s="113" t="s">
        <v>9</v>
      </c>
      <c r="AC4055" s="113">
        <v>41</v>
      </c>
      <c r="AD4055" s="113" t="s">
        <v>52</v>
      </c>
      <c r="AE4055" s="114">
        <v>44470</v>
      </c>
      <c r="AF4055" s="113">
        <v>11</v>
      </c>
      <c r="AG4055" s="113">
        <v>9</v>
      </c>
      <c r="AH4055" s="113" t="s">
        <v>16226</v>
      </c>
      <c r="AI4055" s="117" t="s">
        <v>12747</v>
      </c>
      <c r="AK4055" s="114">
        <v>44470</v>
      </c>
      <c r="AL4055" s="113">
        <v>45</v>
      </c>
      <c r="AM4055" s="113" t="s">
        <v>9922</v>
      </c>
      <c r="AN4055" s="113" t="s">
        <v>16530</v>
      </c>
      <c r="AO4055" s="113" t="s">
        <v>541</v>
      </c>
      <c r="AP4055" s="113">
        <v>2011</v>
      </c>
      <c r="AQ4055" s="113" t="s">
        <v>8</v>
      </c>
      <c r="AR4055" s="113" t="s">
        <v>16283</v>
      </c>
      <c r="AS4055" s="113" t="s">
        <v>14</v>
      </c>
      <c r="AT4055" s="113" t="s">
        <v>14</v>
      </c>
      <c r="AU4055" s="113" t="s">
        <v>16229</v>
      </c>
      <c r="AV4055" s="113" t="s">
        <v>14</v>
      </c>
      <c r="AW4055" s="113" t="s">
        <v>14</v>
      </c>
    </row>
    <row r="4056" spans="1:49">
      <c r="A4056" s="116" t="s">
        <v>5436</v>
      </c>
      <c r="C4056" s="113" t="s">
        <v>5437</v>
      </c>
      <c r="D4056" s="113" t="s">
        <v>16422</v>
      </c>
      <c r="E4056" s="113" t="s">
        <v>18179</v>
      </c>
      <c r="F4056" s="113" t="s">
        <v>8</v>
      </c>
      <c r="G4056" s="114">
        <v>32297</v>
      </c>
      <c r="H4056" s="113" t="s">
        <v>16230</v>
      </c>
      <c r="I4056" s="113" t="s">
        <v>9866</v>
      </c>
      <c r="J4056" s="113" t="s">
        <v>9872</v>
      </c>
      <c r="K4056" s="113" t="s">
        <v>18180</v>
      </c>
      <c r="L4056" s="113">
        <v>85343809031</v>
      </c>
      <c r="M4056" s="113" t="s">
        <v>18181</v>
      </c>
      <c r="N4056" s="113" t="s">
        <v>16242</v>
      </c>
      <c r="O4056" s="113" t="s">
        <v>13491</v>
      </c>
      <c r="P4056" s="113" t="s">
        <v>16244</v>
      </c>
      <c r="Q4056" s="113" t="s">
        <v>18182</v>
      </c>
      <c r="R4056" s="113">
        <v>15</v>
      </c>
      <c r="S4056" s="113" t="s">
        <v>13</v>
      </c>
      <c r="T4056" s="113" t="s">
        <v>18183</v>
      </c>
      <c r="U4056" s="113" t="s">
        <v>18184</v>
      </c>
      <c r="V4056" s="114">
        <v>42933</v>
      </c>
      <c r="W4056" s="114">
        <v>42826</v>
      </c>
      <c r="X4056" s="113" t="s">
        <v>18185</v>
      </c>
      <c r="Y4056" s="114">
        <v>43188</v>
      </c>
      <c r="Z4056" s="114">
        <v>43191</v>
      </c>
      <c r="AA4056" s="113">
        <v>23</v>
      </c>
      <c r="AB4056" s="113" t="s">
        <v>78</v>
      </c>
      <c r="AC4056" s="113">
        <v>24</v>
      </c>
      <c r="AD4056" s="113" t="s">
        <v>47</v>
      </c>
      <c r="AE4056" s="114">
        <v>43922</v>
      </c>
      <c r="AF4056" s="113">
        <v>10</v>
      </c>
      <c r="AG4056" s="113">
        <v>6</v>
      </c>
      <c r="AH4056" s="113" t="s">
        <v>16226</v>
      </c>
      <c r="AI4056" s="117" t="s">
        <v>10138</v>
      </c>
      <c r="AK4056" s="114">
        <v>43836</v>
      </c>
      <c r="AL4056" s="113">
        <v>35</v>
      </c>
      <c r="AM4056" s="113" t="s">
        <v>9978</v>
      </c>
      <c r="AN4056" s="113" t="s">
        <v>18186</v>
      </c>
      <c r="AO4056" s="113" t="s">
        <v>18187</v>
      </c>
      <c r="AP4056" s="113">
        <v>2024</v>
      </c>
      <c r="AQ4056" s="113" t="s">
        <v>2076</v>
      </c>
      <c r="AR4056" s="113" t="s">
        <v>18188</v>
      </c>
      <c r="AS4056" s="113" t="s">
        <v>14</v>
      </c>
      <c r="AT4056" s="113" t="s">
        <v>14</v>
      </c>
      <c r="AU4056" s="113" t="s">
        <v>16229</v>
      </c>
      <c r="AV4056" s="113" t="s">
        <v>14</v>
      </c>
      <c r="AW4056" s="113" t="s">
        <v>14</v>
      </c>
    </row>
    <row r="4057" spans="1:49">
      <c r="A4057" s="116" t="s">
        <v>6670</v>
      </c>
      <c r="C4057" s="113" t="s">
        <v>6671</v>
      </c>
      <c r="E4057" s="113" t="s">
        <v>586</v>
      </c>
      <c r="F4057" s="113" t="s">
        <v>8</v>
      </c>
      <c r="G4057" s="114">
        <v>32308</v>
      </c>
      <c r="H4057" s="113" t="s">
        <v>16230</v>
      </c>
      <c r="I4057" s="113" t="s">
        <v>9866</v>
      </c>
      <c r="J4057" s="113" t="s">
        <v>9867</v>
      </c>
      <c r="K4057" s="113" t="s">
        <v>42677</v>
      </c>
      <c r="L4057" s="113">
        <v>85240911882</v>
      </c>
      <c r="M4057" s="113" t="s">
        <v>12118</v>
      </c>
      <c r="O4057" s="113" t="s">
        <v>42678</v>
      </c>
      <c r="P4057" s="113" t="s">
        <v>42679</v>
      </c>
      <c r="Q4057" s="113" t="s">
        <v>42680</v>
      </c>
      <c r="R4057" s="113">
        <v>15</v>
      </c>
      <c r="S4057" s="113" t="s">
        <v>13</v>
      </c>
      <c r="T4057" s="113" t="s">
        <v>42681</v>
      </c>
      <c r="U4057" s="113" t="s">
        <v>42682</v>
      </c>
      <c r="V4057" s="114">
        <v>39965</v>
      </c>
      <c r="W4057" s="114">
        <v>39904</v>
      </c>
      <c r="X4057" s="113" t="s">
        <v>42683</v>
      </c>
      <c r="Y4057" s="114">
        <v>40542</v>
      </c>
      <c r="Z4057" s="114">
        <v>40544</v>
      </c>
      <c r="AA4057" s="113">
        <v>23</v>
      </c>
      <c r="AB4057" s="113" t="s">
        <v>78</v>
      </c>
      <c r="AC4057" s="113">
        <v>33</v>
      </c>
      <c r="AD4057" s="113" t="s">
        <v>10</v>
      </c>
      <c r="AE4057" s="114">
        <v>45200</v>
      </c>
      <c r="AF4057" s="113">
        <v>12</v>
      </c>
      <c r="AG4057" s="113">
        <v>6</v>
      </c>
      <c r="AH4057" s="113" t="s">
        <v>16226</v>
      </c>
      <c r="AI4057" s="117" t="s">
        <v>410</v>
      </c>
      <c r="AK4057" s="114">
        <v>45200</v>
      </c>
      <c r="AL4057" s="113">
        <v>40</v>
      </c>
      <c r="AM4057" s="113" t="s">
        <v>9870</v>
      </c>
      <c r="AN4057" s="113" t="s">
        <v>21065</v>
      </c>
      <c r="AO4057" s="113" t="s">
        <v>588</v>
      </c>
      <c r="AP4057" s="113">
        <v>2020</v>
      </c>
      <c r="AQ4057" s="113" t="s">
        <v>8</v>
      </c>
      <c r="AR4057" s="113" t="s">
        <v>16274</v>
      </c>
      <c r="AS4057" s="113" t="s">
        <v>14</v>
      </c>
      <c r="AT4057" s="113" t="s">
        <v>14</v>
      </c>
      <c r="AU4057" s="113" t="s">
        <v>16229</v>
      </c>
      <c r="AV4057" s="113" t="s">
        <v>14</v>
      </c>
      <c r="AW4057" s="113" t="s">
        <v>14</v>
      </c>
    </row>
    <row r="4058" spans="1:49">
      <c r="A4058" s="116" t="s">
        <v>5827</v>
      </c>
      <c r="C4058" s="113" t="s">
        <v>5828</v>
      </c>
      <c r="E4058" s="113" t="s">
        <v>41</v>
      </c>
      <c r="F4058" s="113" t="s">
        <v>8</v>
      </c>
      <c r="G4058" s="114">
        <v>32308</v>
      </c>
      <c r="H4058" s="113" t="s">
        <v>16230</v>
      </c>
      <c r="I4058" s="113" t="s">
        <v>9866</v>
      </c>
      <c r="J4058" s="113" t="s">
        <v>9872</v>
      </c>
      <c r="K4058" s="113" t="s">
        <v>30072</v>
      </c>
      <c r="L4058" s="113">
        <v>85247495685</v>
      </c>
      <c r="M4058" s="113" t="s">
        <v>11550</v>
      </c>
      <c r="O4058" s="113" t="s">
        <v>11551</v>
      </c>
      <c r="P4058" s="113" t="s">
        <v>30073</v>
      </c>
      <c r="Q4058" s="113" t="s">
        <v>30074</v>
      </c>
      <c r="R4058" s="113">
        <v>15</v>
      </c>
      <c r="S4058" s="113" t="s">
        <v>13</v>
      </c>
      <c r="T4058" s="113" t="s">
        <v>30075</v>
      </c>
      <c r="U4058" s="113" t="s">
        <v>30076</v>
      </c>
      <c r="V4058" s="114">
        <v>40581</v>
      </c>
      <c r="W4058" s="114">
        <v>40544</v>
      </c>
      <c r="X4058" s="113" t="s">
        <v>30077</v>
      </c>
      <c r="Y4058" s="114">
        <v>41271</v>
      </c>
      <c r="Z4058" s="114">
        <v>41275</v>
      </c>
      <c r="AA4058" s="113">
        <v>31</v>
      </c>
      <c r="AB4058" s="113" t="s">
        <v>9</v>
      </c>
      <c r="AC4058" s="113">
        <v>33</v>
      </c>
      <c r="AD4058" s="113" t="s">
        <v>10</v>
      </c>
      <c r="AE4058" s="114">
        <v>45017</v>
      </c>
      <c r="AF4058" s="113">
        <v>12</v>
      </c>
      <c r="AG4058" s="113">
        <v>3</v>
      </c>
      <c r="AH4058" s="113" t="s">
        <v>16226</v>
      </c>
      <c r="AI4058" s="117" t="s">
        <v>9891</v>
      </c>
      <c r="AK4058" s="114">
        <v>44927</v>
      </c>
      <c r="AL4058" s="113">
        <v>40</v>
      </c>
      <c r="AM4058" s="113" t="s">
        <v>9870</v>
      </c>
      <c r="AN4058" s="113" t="s">
        <v>16381</v>
      </c>
      <c r="AO4058" s="113" t="s">
        <v>917</v>
      </c>
      <c r="AP4058" s="113">
        <v>2010</v>
      </c>
      <c r="AQ4058" s="113" t="s">
        <v>6669</v>
      </c>
      <c r="AR4058" s="113" t="s">
        <v>18500</v>
      </c>
      <c r="AS4058" s="113" t="s">
        <v>14</v>
      </c>
      <c r="AT4058" s="113" t="s">
        <v>14</v>
      </c>
      <c r="AU4058" s="113" t="s">
        <v>16229</v>
      </c>
      <c r="AV4058" s="113" t="s">
        <v>14</v>
      </c>
      <c r="AW4058" s="113" t="s">
        <v>14</v>
      </c>
    </row>
    <row r="4059" spans="1:49">
      <c r="A4059" s="116" t="s">
        <v>2532</v>
      </c>
      <c r="C4059" s="113" t="s">
        <v>2533</v>
      </c>
      <c r="E4059" s="113" t="s">
        <v>74</v>
      </c>
      <c r="F4059" s="113" t="s">
        <v>8</v>
      </c>
      <c r="G4059" s="114">
        <v>32316</v>
      </c>
      <c r="H4059" s="113" t="s">
        <v>16218</v>
      </c>
      <c r="I4059" s="113" t="s">
        <v>9866</v>
      </c>
      <c r="J4059" s="113" t="s">
        <v>9872</v>
      </c>
      <c r="K4059" s="113" t="s">
        <v>23638</v>
      </c>
      <c r="L4059" s="113">
        <v>82312772510</v>
      </c>
      <c r="M4059" s="113" t="s">
        <v>23639</v>
      </c>
      <c r="O4059" s="113" t="s">
        <v>23640</v>
      </c>
      <c r="P4059" s="113" t="s">
        <v>23641</v>
      </c>
      <c r="Q4059" s="113" t="s">
        <v>16244</v>
      </c>
      <c r="R4059" s="113">
        <v>15</v>
      </c>
      <c r="S4059" s="113" t="s">
        <v>13</v>
      </c>
      <c r="T4059" s="113" t="s">
        <v>23642</v>
      </c>
      <c r="U4059" s="113" t="s">
        <v>23643</v>
      </c>
      <c r="V4059" s="114">
        <v>43608</v>
      </c>
      <c r="W4059" s="114">
        <v>43525</v>
      </c>
      <c r="X4059" s="113" t="s">
        <v>23644</v>
      </c>
      <c r="Y4059" s="114">
        <v>43891</v>
      </c>
      <c r="Z4059" s="114">
        <v>43891</v>
      </c>
      <c r="AA4059" s="113">
        <v>31</v>
      </c>
      <c r="AB4059" s="113" t="s">
        <v>9</v>
      </c>
      <c r="AC4059" s="113">
        <v>32</v>
      </c>
      <c r="AD4059" s="113" t="s">
        <v>84</v>
      </c>
      <c r="AE4059" s="114">
        <v>45200</v>
      </c>
      <c r="AF4059" s="113">
        <v>4</v>
      </c>
      <c r="AG4059" s="113">
        <v>7</v>
      </c>
      <c r="AH4059" s="113" t="s">
        <v>16226</v>
      </c>
      <c r="AI4059" s="117" t="s">
        <v>9875</v>
      </c>
      <c r="AK4059" s="114">
        <v>43891</v>
      </c>
      <c r="AL4059" s="113">
        <v>40</v>
      </c>
      <c r="AM4059" s="113" t="s">
        <v>9870</v>
      </c>
      <c r="AN4059" s="113" t="s">
        <v>17906</v>
      </c>
      <c r="AO4059" s="113" t="s">
        <v>94</v>
      </c>
      <c r="AP4059" s="113">
        <v>2013</v>
      </c>
      <c r="AQ4059" s="113" t="s">
        <v>2307</v>
      </c>
      <c r="AR4059" s="113" t="s">
        <v>25813</v>
      </c>
      <c r="AS4059" s="113" t="s">
        <v>14</v>
      </c>
      <c r="AT4059" s="113" t="s">
        <v>14</v>
      </c>
      <c r="AU4059" s="113" t="s">
        <v>16229</v>
      </c>
      <c r="AV4059" s="113" t="s">
        <v>14</v>
      </c>
    </row>
    <row r="4060" spans="1:49">
      <c r="A4060" s="116" t="s">
        <v>7580</v>
      </c>
      <c r="C4060" s="113" t="s">
        <v>7581</v>
      </c>
      <c r="E4060" s="113" t="s">
        <v>19094</v>
      </c>
      <c r="F4060" s="113" t="s">
        <v>8</v>
      </c>
      <c r="G4060" s="114">
        <v>32317</v>
      </c>
      <c r="H4060" s="113" t="s">
        <v>16230</v>
      </c>
      <c r="I4060" s="113" t="s">
        <v>9866</v>
      </c>
      <c r="J4060" s="113" t="s">
        <v>9872</v>
      </c>
      <c r="K4060" s="113" t="s">
        <v>39093</v>
      </c>
      <c r="L4060" s="113">
        <v>82296380016</v>
      </c>
      <c r="M4060" s="113" t="s">
        <v>11921</v>
      </c>
      <c r="O4060" s="113" t="s">
        <v>39094</v>
      </c>
      <c r="P4060" s="113" t="s">
        <v>39095</v>
      </c>
      <c r="Q4060" s="113" t="s">
        <v>39096</v>
      </c>
      <c r="R4060" s="113">
        <v>15</v>
      </c>
      <c r="S4060" s="113" t="s">
        <v>13</v>
      </c>
      <c r="T4060" s="113" t="s">
        <v>39097</v>
      </c>
      <c r="U4060" s="113" t="s">
        <v>39098</v>
      </c>
      <c r="V4060" s="114">
        <v>40289</v>
      </c>
      <c r="W4060" s="114">
        <v>40179</v>
      </c>
      <c r="X4060" s="113" t="s">
        <v>39099</v>
      </c>
      <c r="Y4060" s="114">
        <v>40907</v>
      </c>
      <c r="Z4060" s="114">
        <v>40909</v>
      </c>
      <c r="AA4060" s="113">
        <v>23</v>
      </c>
      <c r="AB4060" s="113" t="s">
        <v>78</v>
      </c>
      <c r="AC4060" s="113">
        <v>33</v>
      </c>
      <c r="AD4060" s="113" t="s">
        <v>10</v>
      </c>
      <c r="AE4060" s="114">
        <v>45323</v>
      </c>
      <c r="AF4060" s="113">
        <v>12</v>
      </c>
      <c r="AG4060" s="113">
        <v>1</v>
      </c>
      <c r="AH4060" s="113" t="s">
        <v>16226</v>
      </c>
      <c r="AI4060" s="117" t="s">
        <v>410</v>
      </c>
      <c r="AK4060" s="114">
        <v>45323</v>
      </c>
      <c r="AL4060" s="113">
        <v>40</v>
      </c>
      <c r="AM4060" s="113" t="s">
        <v>9870</v>
      </c>
      <c r="AN4060" s="113" t="s">
        <v>17474</v>
      </c>
      <c r="AO4060" s="113" t="s">
        <v>1512</v>
      </c>
      <c r="AP4060" s="113">
        <v>2022</v>
      </c>
      <c r="AQ4060" s="113" t="s">
        <v>8</v>
      </c>
      <c r="AR4060" s="113" t="s">
        <v>16274</v>
      </c>
      <c r="AS4060" s="113" t="s">
        <v>14</v>
      </c>
      <c r="AT4060" s="113" t="s">
        <v>14</v>
      </c>
      <c r="AU4060" s="113" t="s">
        <v>16229</v>
      </c>
      <c r="AV4060" s="113" t="s">
        <v>14</v>
      </c>
    </row>
    <row r="4061" spans="1:49">
      <c r="A4061" s="116" t="s">
        <v>8973</v>
      </c>
      <c r="C4061" s="113" t="s">
        <v>3083</v>
      </c>
      <c r="E4061" s="113" t="s">
        <v>41</v>
      </c>
      <c r="F4061" s="113" t="s">
        <v>8</v>
      </c>
      <c r="G4061" s="114">
        <v>32317</v>
      </c>
      <c r="H4061" s="113" t="s">
        <v>16218</v>
      </c>
      <c r="I4061" s="113" t="s">
        <v>9866</v>
      </c>
      <c r="J4061" s="113" t="s">
        <v>9872</v>
      </c>
      <c r="K4061" s="113" t="s">
        <v>22485</v>
      </c>
      <c r="L4061" s="113">
        <v>85242024716</v>
      </c>
      <c r="M4061" s="113" t="s">
        <v>12088</v>
      </c>
      <c r="N4061" s="113" t="s">
        <v>16242</v>
      </c>
      <c r="O4061" s="113" t="s">
        <v>12089</v>
      </c>
      <c r="P4061" s="113" t="s">
        <v>22486</v>
      </c>
      <c r="Q4061" s="113" t="s">
        <v>22487</v>
      </c>
      <c r="R4061" s="113">
        <v>15</v>
      </c>
      <c r="S4061" s="113" t="s">
        <v>13</v>
      </c>
      <c r="T4061" s="113" t="s">
        <v>22488</v>
      </c>
      <c r="U4061" s="113" t="s">
        <v>22489</v>
      </c>
      <c r="V4061" s="114">
        <v>42940</v>
      </c>
      <c r="W4061" s="114">
        <v>42948</v>
      </c>
      <c r="X4061" s="113" t="s">
        <v>22490</v>
      </c>
      <c r="Y4061" s="114">
        <v>43188</v>
      </c>
      <c r="Z4061" s="114">
        <v>43191</v>
      </c>
      <c r="AA4061" s="113">
        <v>31</v>
      </c>
      <c r="AB4061" s="113" t="s">
        <v>9</v>
      </c>
      <c r="AC4061" s="113">
        <v>32</v>
      </c>
      <c r="AD4061" s="113" t="s">
        <v>84</v>
      </c>
      <c r="AE4061" s="114">
        <v>44470</v>
      </c>
      <c r="AF4061" s="113">
        <v>4</v>
      </c>
      <c r="AG4061" s="113">
        <v>2</v>
      </c>
      <c r="AH4061" s="113" t="s">
        <v>16226</v>
      </c>
      <c r="AI4061" s="117" t="s">
        <v>9875</v>
      </c>
      <c r="AK4061" s="114">
        <v>45152</v>
      </c>
      <c r="AL4061" s="113">
        <v>40</v>
      </c>
      <c r="AM4061" s="113" t="s">
        <v>9870</v>
      </c>
      <c r="AN4061" s="113" t="s">
        <v>17103</v>
      </c>
      <c r="AO4061" s="113" t="s">
        <v>326</v>
      </c>
      <c r="AP4061" s="113">
        <v>2011</v>
      </c>
      <c r="AQ4061" s="113" t="s">
        <v>9889</v>
      </c>
      <c r="AR4061" s="113" t="s">
        <v>17158</v>
      </c>
      <c r="AS4061" s="113" t="s">
        <v>14</v>
      </c>
      <c r="AT4061" s="113" t="s">
        <v>14</v>
      </c>
      <c r="AU4061" s="113" t="s">
        <v>16229</v>
      </c>
      <c r="AV4061" s="113" t="s">
        <v>14</v>
      </c>
      <c r="AW4061" s="113" t="s">
        <v>14</v>
      </c>
    </row>
    <row r="4062" spans="1:49">
      <c r="A4062" s="116" t="s">
        <v>6312</v>
      </c>
      <c r="C4062" s="113" t="s">
        <v>6313</v>
      </c>
      <c r="E4062" s="113" t="s">
        <v>1949</v>
      </c>
      <c r="F4062" s="113" t="s">
        <v>1151</v>
      </c>
      <c r="G4062" s="114">
        <v>32320</v>
      </c>
      <c r="H4062" s="113" t="s">
        <v>16230</v>
      </c>
      <c r="I4062" s="113" t="s">
        <v>9866</v>
      </c>
      <c r="J4062" s="113" t="s">
        <v>9867</v>
      </c>
      <c r="K4062" s="113" t="s">
        <v>26347</v>
      </c>
      <c r="L4062" s="113">
        <v>82346751757</v>
      </c>
      <c r="M4062" s="113" t="s">
        <v>15999</v>
      </c>
      <c r="O4062" s="113" t="s">
        <v>12347</v>
      </c>
      <c r="P4062" s="113" t="s">
        <v>26348</v>
      </c>
      <c r="Q4062" s="113" t="s">
        <v>26349</v>
      </c>
      <c r="R4062" s="113">
        <v>15</v>
      </c>
      <c r="S4062" s="113" t="s">
        <v>13</v>
      </c>
      <c r="T4062" s="113" t="s">
        <v>26350</v>
      </c>
      <c r="U4062" s="113" t="s">
        <v>26351</v>
      </c>
      <c r="V4062" s="114">
        <v>40210</v>
      </c>
      <c r="W4062" s="114">
        <v>40179</v>
      </c>
      <c r="X4062" s="113" t="s">
        <v>26352</v>
      </c>
      <c r="Y4062" s="114">
        <v>40906</v>
      </c>
      <c r="Z4062" s="114">
        <v>40909</v>
      </c>
      <c r="AA4062" s="113">
        <v>23</v>
      </c>
      <c r="AB4062" s="113" t="s">
        <v>78</v>
      </c>
      <c r="AC4062" s="113">
        <v>31</v>
      </c>
      <c r="AD4062" s="113" t="s">
        <v>9</v>
      </c>
      <c r="AE4062" s="114">
        <v>44652</v>
      </c>
      <c r="AF4062" s="113">
        <v>10</v>
      </c>
      <c r="AG4062" s="113">
        <v>3</v>
      </c>
      <c r="AH4062" s="113" t="s">
        <v>16226</v>
      </c>
      <c r="AI4062" s="117" t="s">
        <v>406</v>
      </c>
      <c r="AK4062" s="114">
        <v>44652</v>
      </c>
      <c r="AL4062" s="113">
        <v>40</v>
      </c>
      <c r="AM4062" s="113" t="s">
        <v>9870</v>
      </c>
      <c r="AN4062" s="113" t="s">
        <v>21790</v>
      </c>
      <c r="AO4062" s="113" t="s">
        <v>88</v>
      </c>
      <c r="AP4062" s="113">
        <v>2019</v>
      </c>
      <c r="AQ4062" s="113" t="s">
        <v>8</v>
      </c>
      <c r="AR4062" s="113" t="s">
        <v>18334</v>
      </c>
      <c r="AS4062" s="113" t="s">
        <v>14</v>
      </c>
      <c r="AT4062" s="113" t="s">
        <v>14</v>
      </c>
      <c r="AU4062" s="113" t="s">
        <v>16229</v>
      </c>
      <c r="AV4062" s="113" t="s">
        <v>14</v>
      </c>
      <c r="AW4062" s="113" t="s">
        <v>14</v>
      </c>
    </row>
    <row r="4063" spans="1:49">
      <c r="A4063" s="116" t="s">
        <v>8811</v>
      </c>
      <c r="C4063" s="113" t="s">
        <v>490</v>
      </c>
      <c r="E4063" s="113" t="s">
        <v>103</v>
      </c>
      <c r="F4063" s="113" t="s">
        <v>8</v>
      </c>
      <c r="G4063" s="114">
        <v>32321</v>
      </c>
      <c r="H4063" s="113" t="s">
        <v>16230</v>
      </c>
      <c r="I4063" s="113" t="s">
        <v>9866</v>
      </c>
      <c r="J4063" s="113" t="s">
        <v>9872</v>
      </c>
      <c r="K4063" s="113" t="s">
        <v>35848</v>
      </c>
      <c r="L4063" s="113">
        <v>85241074216</v>
      </c>
      <c r="M4063" s="113" t="s">
        <v>13642</v>
      </c>
      <c r="O4063" s="113" t="s">
        <v>13643</v>
      </c>
      <c r="P4063" s="113" t="s">
        <v>35849</v>
      </c>
      <c r="Q4063" s="113" t="s">
        <v>35850</v>
      </c>
      <c r="R4063" s="113">
        <v>15</v>
      </c>
      <c r="S4063" s="113" t="s">
        <v>13</v>
      </c>
      <c r="T4063" s="113" t="s">
        <v>35851</v>
      </c>
      <c r="U4063" s="113" t="s">
        <v>35852</v>
      </c>
      <c r="V4063" s="114">
        <v>40179</v>
      </c>
      <c r="W4063" s="114">
        <v>40179</v>
      </c>
      <c r="X4063" s="113" t="s">
        <v>35853</v>
      </c>
      <c r="Y4063" s="114">
        <v>40906</v>
      </c>
      <c r="Z4063" s="114">
        <v>40909</v>
      </c>
      <c r="AA4063" s="113">
        <v>23</v>
      </c>
      <c r="AB4063" s="113" t="s">
        <v>78</v>
      </c>
      <c r="AC4063" s="113">
        <v>34</v>
      </c>
      <c r="AD4063" s="113" t="s">
        <v>18</v>
      </c>
      <c r="AE4063" s="114">
        <v>45505</v>
      </c>
      <c r="AF4063" s="113">
        <v>12</v>
      </c>
      <c r="AG4063" s="113">
        <v>7</v>
      </c>
      <c r="AH4063" s="113" t="s">
        <v>16226</v>
      </c>
      <c r="AI4063" s="117" t="s">
        <v>302</v>
      </c>
      <c r="AK4063" s="114">
        <v>44652</v>
      </c>
      <c r="AL4063" s="113">
        <v>30</v>
      </c>
      <c r="AM4063" s="113" t="s">
        <v>9882</v>
      </c>
      <c r="AN4063" s="113" t="s">
        <v>16273</v>
      </c>
      <c r="AO4063" s="113" t="s">
        <v>107</v>
      </c>
      <c r="AP4063" s="113">
        <v>2009</v>
      </c>
      <c r="AQ4063" s="113" t="s">
        <v>8</v>
      </c>
      <c r="AR4063" s="113" t="s">
        <v>16437</v>
      </c>
      <c r="AS4063" s="113" t="s">
        <v>14</v>
      </c>
      <c r="AT4063" s="113" t="s">
        <v>14</v>
      </c>
      <c r="AU4063" s="113" t="s">
        <v>16229</v>
      </c>
      <c r="AV4063" s="113" t="s">
        <v>14</v>
      </c>
      <c r="AW4063" s="113" t="s">
        <v>14</v>
      </c>
    </row>
    <row r="4064" spans="1:49">
      <c r="A4064" s="116" t="s">
        <v>6606</v>
      </c>
      <c r="C4064" s="113" t="s">
        <v>6607</v>
      </c>
      <c r="E4064" s="113" t="s">
        <v>41</v>
      </c>
      <c r="F4064" s="113" t="s">
        <v>8</v>
      </c>
      <c r="G4064" s="114">
        <v>32323</v>
      </c>
      <c r="H4064" s="113" t="s">
        <v>16218</v>
      </c>
      <c r="I4064" s="113" t="s">
        <v>9866</v>
      </c>
      <c r="J4064" s="113" t="s">
        <v>9872</v>
      </c>
      <c r="K4064" s="113" t="s">
        <v>22393</v>
      </c>
      <c r="L4064" s="113">
        <v>82344787997</v>
      </c>
      <c r="M4064" s="113" t="s">
        <v>12096</v>
      </c>
      <c r="N4064" s="113" t="s">
        <v>16242</v>
      </c>
      <c r="O4064" s="113" t="s">
        <v>12097</v>
      </c>
      <c r="P4064" s="113" t="s">
        <v>16244</v>
      </c>
      <c r="Q4064" s="113" t="s">
        <v>22394</v>
      </c>
      <c r="R4064" s="113">
        <v>15</v>
      </c>
      <c r="S4064" s="113" t="s">
        <v>13</v>
      </c>
      <c r="T4064" s="113" t="s">
        <v>22395</v>
      </c>
      <c r="U4064" s="113" t="s">
        <v>22396</v>
      </c>
      <c r="V4064" s="114">
        <v>42940</v>
      </c>
      <c r="W4064" s="114">
        <v>42948</v>
      </c>
      <c r="X4064" s="113" t="s">
        <v>22397</v>
      </c>
      <c r="Y4064" s="114">
        <v>43188</v>
      </c>
      <c r="Z4064" s="114">
        <v>43191</v>
      </c>
      <c r="AA4064" s="113">
        <v>31</v>
      </c>
      <c r="AB4064" s="113" t="s">
        <v>9</v>
      </c>
      <c r="AC4064" s="113">
        <v>32</v>
      </c>
      <c r="AD4064" s="113" t="s">
        <v>84</v>
      </c>
      <c r="AE4064" s="114">
        <v>44470</v>
      </c>
      <c r="AF4064" s="113">
        <v>4</v>
      </c>
      <c r="AG4064" s="113">
        <v>2</v>
      </c>
      <c r="AH4064" s="113" t="s">
        <v>16226</v>
      </c>
      <c r="AI4064" s="117" t="s">
        <v>9875</v>
      </c>
      <c r="AK4064" s="114">
        <v>43313</v>
      </c>
      <c r="AL4064" s="113">
        <v>40</v>
      </c>
      <c r="AM4064" s="113" t="s">
        <v>9870</v>
      </c>
      <c r="AN4064" s="113" t="s">
        <v>17103</v>
      </c>
      <c r="AO4064" s="113" t="s">
        <v>326</v>
      </c>
      <c r="AP4064" s="113">
        <v>2011</v>
      </c>
      <c r="AQ4064" s="113" t="s">
        <v>10106</v>
      </c>
      <c r="AR4064" s="113" t="s">
        <v>16825</v>
      </c>
      <c r="AS4064" s="113" t="s">
        <v>14</v>
      </c>
      <c r="AT4064" s="113" t="s">
        <v>14</v>
      </c>
      <c r="AU4064" s="113" t="s">
        <v>16229</v>
      </c>
      <c r="AV4064" s="113" t="s">
        <v>14</v>
      </c>
    </row>
    <row r="4065" spans="1:49">
      <c r="A4065" s="116" t="s">
        <v>9547</v>
      </c>
      <c r="C4065" s="113" t="s">
        <v>9548</v>
      </c>
      <c r="E4065" s="113" t="s">
        <v>41</v>
      </c>
      <c r="F4065" s="113" t="s">
        <v>8</v>
      </c>
      <c r="G4065" s="114">
        <v>32326</v>
      </c>
      <c r="H4065" s="113" t="s">
        <v>16230</v>
      </c>
      <c r="I4065" s="113" t="s">
        <v>9866</v>
      </c>
      <c r="J4065" s="113" t="s">
        <v>9867</v>
      </c>
      <c r="K4065" s="113" t="s">
        <v>36584</v>
      </c>
      <c r="L4065" s="113">
        <v>82347869788</v>
      </c>
      <c r="M4065" s="113" t="s">
        <v>12294</v>
      </c>
      <c r="O4065" s="113" t="s">
        <v>12295</v>
      </c>
      <c r="P4065" s="113" t="s">
        <v>36585</v>
      </c>
      <c r="Q4065" s="113" t="s">
        <v>36586</v>
      </c>
      <c r="R4065" s="113">
        <v>15</v>
      </c>
      <c r="S4065" s="113" t="s">
        <v>13</v>
      </c>
      <c r="T4065" s="113" t="s">
        <v>36587</v>
      </c>
      <c r="U4065" s="113" t="s">
        <v>36588</v>
      </c>
      <c r="V4065" s="114">
        <v>40179</v>
      </c>
      <c r="W4065" s="114">
        <v>40179</v>
      </c>
      <c r="X4065" s="113" t="s">
        <v>36589</v>
      </c>
      <c r="Y4065" s="114">
        <v>40906</v>
      </c>
      <c r="Z4065" s="114">
        <v>40909</v>
      </c>
      <c r="AA4065" s="113">
        <v>22</v>
      </c>
      <c r="AB4065" s="113" t="s">
        <v>25</v>
      </c>
      <c r="AC4065" s="113">
        <v>32</v>
      </c>
      <c r="AD4065" s="113" t="s">
        <v>84</v>
      </c>
      <c r="AE4065" s="114">
        <v>45444</v>
      </c>
      <c r="AF4065" s="113">
        <v>12</v>
      </c>
      <c r="AG4065" s="113">
        <v>5</v>
      </c>
      <c r="AH4065" s="113" t="s">
        <v>16226</v>
      </c>
      <c r="AI4065" s="117" t="s">
        <v>9875</v>
      </c>
      <c r="AK4065" s="114">
        <v>44105</v>
      </c>
      <c r="AL4065" s="113">
        <v>40</v>
      </c>
      <c r="AM4065" s="113" t="s">
        <v>9870</v>
      </c>
      <c r="AN4065" s="113" t="s">
        <v>18276</v>
      </c>
      <c r="AO4065" s="113" t="s">
        <v>5707</v>
      </c>
      <c r="AP4065" s="113">
        <v>2017</v>
      </c>
      <c r="AQ4065" s="113" t="s">
        <v>9871</v>
      </c>
      <c r="AR4065" s="113" t="s">
        <v>20634</v>
      </c>
      <c r="AS4065" s="113" t="s">
        <v>14</v>
      </c>
      <c r="AT4065" s="113" t="s">
        <v>14</v>
      </c>
      <c r="AU4065" s="113" t="s">
        <v>16229</v>
      </c>
      <c r="AV4065" s="113" t="s">
        <v>14</v>
      </c>
      <c r="AW4065" s="113" t="s">
        <v>14</v>
      </c>
    </row>
    <row r="4066" spans="1:49">
      <c r="A4066" s="116" t="s">
        <v>6365</v>
      </c>
      <c r="C4066" s="113" t="s">
        <v>6366</v>
      </c>
      <c r="D4066" s="113" t="s">
        <v>46037</v>
      </c>
      <c r="E4066" s="113" t="s">
        <v>46038</v>
      </c>
      <c r="F4066" s="113" t="s">
        <v>8</v>
      </c>
      <c r="G4066" s="114">
        <v>32329</v>
      </c>
      <c r="H4066" s="113" t="s">
        <v>16230</v>
      </c>
      <c r="I4066" s="113" t="s">
        <v>9866</v>
      </c>
      <c r="J4066" s="113" t="s">
        <v>9872</v>
      </c>
      <c r="K4066" s="113" t="s">
        <v>35224</v>
      </c>
      <c r="L4066" s="113">
        <v>82291798088</v>
      </c>
      <c r="M4066" s="113" t="s">
        <v>14166</v>
      </c>
      <c r="O4066" s="113" t="s">
        <v>13802</v>
      </c>
      <c r="P4066" s="113" t="s">
        <v>35225</v>
      </c>
      <c r="Q4066" s="113" t="s">
        <v>35226</v>
      </c>
      <c r="R4066" s="113">
        <v>15</v>
      </c>
      <c r="S4066" s="113" t="s">
        <v>13</v>
      </c>
      <c r="T4066" s="113" t="s">
        <v>35227</v>
      </c>
      <c r="U4066" s="113" t="s">
        <v>35228</v>
      </c>
      <c r="V4066" s="114">
        <v>40581</v>
      </c>
      <c r="W4066" s="114">
        <v>40544</v>
      </c>
      <c r="X4066" s="113" t="s">
        <v>35229</v>
      </c>
      <c r="Y4066" s="114">
        <v>41271</v>
      </c>
      <c r="Z4066" s="114">
        <v>41275</v>
      </c>
      <c r="AA4066" s="113">
        <v>23</v>
      </c>
      <c r="AB4066" s="113" t="s">
        <v>78</v>
      </c>
      <c r="AC4066" s="113">
        <v>32</v>
      </c>
      <c r="AD4066" s="113" t="s">
        <v>84</v>
      </c>
      <c r="AE4066" s="114">
        <v>45017</v>
      </c>
      <c r="AF4066" s="113">
        <v>10</v>
      </c>
      <c r="AG4066" s="113">
        <v>3</v>
      </c>
      <c r="AH4066" s="113" t="s">
        <v>16226</v>
      </c>
      <c r="AI4066" s="117" t="s">
        <v>406</v>
      </c>
      <c r="AK4066" s="114">
        <v>43191</v>
      </c>
      <c r="AL4066" s="113">
        <v>40</v>
      </c>
      <c r="AM4066" s="113" t="s">
        <v>9870</v>
      </c>
      <c r="AN4066" s="113" t="s">
        <v>19100</v>
      </c>
      <c r="AO4066" s="113" t="s">
        <v>19101</v>
      </c>
      <c r="AP4066" s="113">
        <v>2021</v>
      </c>
      <c r="AQ4066" s="113" t="s">
        <v>9994</v>
      </c>
      <c r="AR4066" s="113" t="s">
        <v>16421</v>
      </c>
      <c r="AS4066" s="113" t="s">
        <v>14</v>
      </c>
      <c r="AT4066" s="113" t="s">
        <v>14</v>
      </c>
      <c r="AU4066" s="113" t="s">
        <v>16229</v>
      </c>
      <c r="AV4066" s="113" t="s">
        <v>14</v>
      </c>
    </row>
    <row r="4067" spans="1:49">
      <c r="A4067" s="116" t="s">
        <v>8823</v>
      </c>
      <c r="C4067" s="113" t="s">
        <v>8824</v>
      </c>
      <c r="E4067" s="113" t="s">
        <v>41</v>
      </c>
      <c r="F4067" s="113" t="s">
        <v>8825</v>
      </c>
      <c r="G4067" s="114">
        <v>32330</v>
      </c>
      <c r="H4067" s="113" t="s">
        <v>16230</v>
      </c>
      <c r="I4067" s="113" t="s">
        <v>9866</v>
      </c>
      <c r="J4067" s="113" t="s">
        <v>9872</v>
      </c>
      <c r="K4067" s="113" t="s">
        <v>20485</v>
      </c>
      <c r="L4067" s="113">
        <v>82141600064</v>
      </c>
      <c r="M4067" s="113" t="s">
        <v>15158</v>
      </c>
      <c r="N4067" s="113" t="s">
        <v>16242</v>
      </c>
      <c r="O4067" s="113" t="s">
        <v>15159</v>
      </c>
      <c r="P4067" s="113" t="s">
        <v>16244</v>
      </c>
      <c r="Q4067" s="113" t="s">
        <v>16244</v>
      </c>
      <c r="R4067" s="113">
        <v>15</v>
      </c>
      <c r="S4067" s="113" t="s">
        <v>13</v>
      </c>
      <c r="T4067" s="113" t="s">
        <v>20486</v>
      </c>
      <c r="U4067" s="113" t="s">
        <v>20487</v>
      </c>
      <c r="V4067" s="114">
        <v>44186</v>
      </c>
      <c r="W4067" s="114">
        <v>44166</v>
      </c>
      <c r="X4067" s="113" t="s">
        <v>20488</v>
      </c>
      <c r="Y4067" s="114">
        <v>44593</v>
      </c>
      <c r="Z4067" s="114">
        <v>44593</v>
      </c>
      <c r="AA4067" s="113">
        <v>31</v>
      </c>
      <c r="AB4067" s="113" t="s">
        <v>9</v>
      </c>
      <c r="AC4067" s="113">
        <v>31</v>
      </c>
      <c r="AD4067" s="113" t="s">
        <v>9</v>
      </c>
      <c r="AE4067" s="114">
        <v>44166</v>
      </c>
      <c r="AF4067" s="113">
        <v>0</v>
      </c>
      <c r="AG4067" s="113">
        <v>0</v>
      </c>
      <c r="AH4067" s="113" t="s">
        <v>16263</v>
      </c>
      <c r="AI4067" s="117" t="s">
        <v>3059</v>
      </c>
      <c r="AK4067" s="114">
        <v>44166</v>
      </c>
      <c r="AL4067" s="113">
        <v>40</v>
      </c>
      <c r="AM4067" s="113" t="s">
        <v>9870</v>
      </c>
      <c r="AN4067" s="113" t="s">
        <v>19574</v>
      </c>
      <c r="AO4067" s="113" t="s">
        <v>917</v>
      </c>
      <c r="AP4067" s="113">
        <v>2012</v>
      </c>
      <c r="AQ4067" s="113" t="s">
        <v>8</v>
      </c>
      <c r="AR4067" s="113" t="s">
        <v>20489</v>
      </c>
      <c r="AS4067" s="113" t="s">
        <v>14</v>
      </c>
      <c r="AT4067" s="113" t="s">
        <v>14</v>
      </c>
      <c r="AU4067" s="113" t="s">
        <v>16229</v>
      </c>
      <c r="AV4067" s="113" t="s">
        <v>14</v>
      </c>
    </row>
    <row r="4068" spans="1:49">
      <c r="A4068" s="116" t="s">
        <v>7494</v>
      </c>
      <c r="C4068" s="113" t="s">
        <v>7495</v>
      </c>
      <c r="E4068" s="113" t="s">
        <v>17467</v>
      </c>
      <c r="F4068" s="113" t="s">
        <v>8</v>
      </c>
      <c r="G4068" s="114">
        <v>32342</v>
      </c>
      <c r="H4068" s="113" t="s">
        <v>16230</v>
      </c>
      <c r="I4068" s="113" t="s">
        <v>9866</v>
      </c>
      <c r="J4068" s="113" t="s">
        <v>9872</v>
      </c>
      <c r="K4068" s="113" t="s">
        <v>44776</v>
      </c>
      <c r="L4068" s="113">
        <v>85241378656</v>
      </c>
      <c r="M4068" s="113" t="s">
        <v>13703</v>
      </c>
      <c r="O4068" s="113" t="s">
        <v>13704</v>
      </c>
      <c r="P4068" s="113" t="s">
        <v>44777</v>
      </c>
      <c r="Q4068" s="113" t="s">
        <v>44778</v>
      </c>
      <c r="R4068" s="113">
        <v>15</v>
      </c>
      <c r="S4068" s="113" t="s">
        <v>13</v>
      </c>
      <c r="T4068" s="113" t="s">
        <v>44779</v>
      </c>
      <c r="U4068" s="113" t="s">
        <v>44780</v>
      </c>
      <c r="V4068" s="114">
        <v>40581</v>
      </c>
      <c r="W4068" s="114">
        <v>40544</v>
      </c>
      <c r="X4068" s="113" t="s">
        <v>44781</v>
      </c>
      <c r="Y4068" s="114">
        <v>41271</v>
      </c>
      <c r="Z4068" s="114">
        <v>41275</v>
      </c>
      <c r="AA4068" s="113">
        <v>23</v>
      </c>
      <c r="AB4068" s="113" t="s">
        <v>78</v>
      </c>
      <c r="AC4068" s="113">
        <v>32</v>
      </c>
      <c r="AD4068" s="113" t="s">
        <v>84</v>
      </c>
      <c r="AE4068" s="114">
        <v>44105</v>
      </c>
      <c r="AF4068" s="113">
        <v>7</v>
      </c>
      <c r="AG4068" s="113">
        <v>9</v>
      </c>
      <c r="AH4068" s="113" t="s">
        <v>16226</v>
      </c>
      <c r="AI4068" s="117" t="s">
        <v>104</v>
      </c>
      <c r="AK4068" s="114">
        <v>43220</v>
      </c>
      <c r="AL4068" s="113">
        <v>40</v>
      </c>
      <c r="AM4068" s="113" t="s">
        <v>9870</v>
      </c>
      <c r="AN4068" s="113" t="s">
        <v>17474</v>
      </c>
      <c r="AO4068" s="113" t="s">
        <v>1512</v>
      </c>
      <c r="AP4068" s="113">
        <v>2023</v>
      </c>
      <c r="AQ4068" s="113" t="s">
        <v>8</v>
      </c>
      <c r="AR4068" s="113" t="s">
        <v>34940</v>
      </c>
      <c r="AS4068" s="113" t="s">
        <v>14</v>
      </c>
      <c r="AT4068" s="113" t="s">
        <v>14</v>
      </c>
      <c r="AU4068" s="113" t="s">
        <v>16229</v>
      </c>
      <c r="AV4068" s="113" t="s">
        <v>14</v>
      </c>
      <c r="AW4068" s="113" t="s">
        <v>14</v>
      </c>
    </row>
    <row r="4069" spans="1:49">
      <c r="A4069" s="116" t="s">
        <v>8449</v>
      </c>
      <c r="C4069" s="113" t="s">
        <v>8450</v>
      </c>
      <c r="E4069" s="113" t="s">
        <v>17467</v>
      </c>
      <c r="F4069" s="113" t="s">
        <v>8</v>
      </c>
      <c r="G4069" s="114">
        <v>32345</v>
      </c>
      <c r="H4069" s="113" t="s">
        <v>16218</v>
      </c>
      <c r="I4069" s="113" t="s">
        <v>9866</v>
      </c>
      <c r="J4069" s="113" t="s">
        <v>9867</v>
      </c>
      <c r="K4069" s="113" t="s">
        <v>36469</v>
      </c>
      <c r="L4069" s="113">
        <v>82229271426</v>
      </c>
      <c r="M4069" s="113" t="s">
        <v>12015</v>
      </c>
      <c r="O4069" s="113" t="s">
        <v>36470</v>
      </c>
      <c r="P4069" s="113" t="s">
        <v>36471</v>
      </c>
      <c r="Q4069" s="113" t="s">
        <v>36472</v>
      </c>
      <c r="R4069" s="113">
        <v>15</v>
      </c>
      <c r="S4069" s="113" t="s">
        <v>13</v>
      </c>
      <c r="T4069" s="113" t="s">
        <v>36473</v>
      </c>
      <c r="U4069" s="113" t="s">
        <v>36474</v>
      </c>
      <c r="V4069" s="114">
        <v>40179</v>
      </c>
      <c r="W4069" s="114">
        <v>40179</v>
      </c>
      <c r="X4069" s="113" t="s">
        <v>36475</v>
      </c>
      <c r="Y4069" s="114">
        <v>41272</v>
      </c>
      <c r="Z4069" s="114">
        <v>40909</v>
      </c>
      <c r="AA4069" s="113">
        <v>23</v>
      </c>
      <c r="AB4069" s="113" t="s">
        <v>78</v>
      </c>
      <c r="AC4069" s="113">
        <v>32</v>
      </c>
      <c r="AD4069" s="113" t="s">
        <v>84</v>
      </c>
      <c r="AE4069" s="114">
        <v>45444</v>
      </c>
      <c r="AF4069" s="113">
        <v>12</v>
      </c>
      <c r="AG4069" s="113">
        <v>5</v>
      </c>
      <c r="AH4069" s="113" t="s">
        <v>16226</v>
      </c>
      <c r="AI4069" s="117" t="s">
        <v>85</v>
      </c>
      <c r="AK4069" s="114">
        <v>44470</v>
      </c>
      <c r="AL4069" s="113">
        <v>40</v>
      </c>
      <c r="AM4069" s="113" t="s">
        <v>9870</v>
      </c>
      <c r="AN4069" s="113" t="s">
        <v>17474</v>
      </c>
      <c r="AO4069" s="113" t="s">
        <v>1512</v>
      </c>
      <c r="AP4069" s="113">
        <v>2020</v>
      </c>
      <c r="AQ4069" s="113" t="s">
        <v>8</v>
      </c>
      <c r="AR4069" s="113" t="s">
        <v>19217</v>
      </c>
      <c r="AS4069" s="113" t="s">
        <v>14</v>
      </c>
      <c r="AT4069" s="113" t="s">
        <v>14</v>
      </c>
      <c r="AU4069" s="113" t="s">
        <v>16229</v>
      </c>
      <c r="AV4069" s="113" t="s">
        <v>14</v>
      </c>
      <c r="AW4069" s="113" t="s">
        <v>14</v>
      </c>
    </row>
    <row r="4070" spans="1:49">
      <c r="A4070" s="116" t="s">
        <v>2074</v>
      </c>
      <c r="C4070" s="113" t="s">
        <v>2075</v>
      </c>
      <c r="E4070" s="113" t="s">
        <v>19094</v>
      </c>
      <c r="F4070" s="113" t="s">
        <v>2076</v>
      </c>
      <c r="G4070" s="114">
        <v>32348</v>
      </c>
      <c r="H4070" s="113" t="s">
        <v>16230</v>
      </c>
      <c r="I4070" s="113" t="s">
        <v>9866</v>
      </c>
      <c r="J4070" s="113" t="s">
        <v>9867</v>
      </c>
      <c r="K4070" s="113" t="s">
        <v>27181</v>
      </c>
      <c r="L4070" s="113">
        <v>85343535021</v>
      </c>
      <c r="M4070" s="113" t="s">
        <v>27182</v>
      </c>
      <c r="O4070" s="113" t="s">
        <v>27183</v>
      </c>
      <c r="P4070" s="113" t="s">
        <v>27184</v>
      </c>
      <c r="Q4070" s="113" t="s">
        <v>27185</v>
      </c>
      <c r="R4070" s="113">
        <v>15</v>
      </c>
      <c r="S4070" s="113" t="s">
        <v>13</v>
      </c>
      <c r="T4070" s="113" t="s">
        <v>27186</v>
      </c>
      <c r="U4070" s="113" t="s">
        <v>27187</v>
      </c>
      <c r="V4070" s="114">
        <v>40179</v>
      </c>
      <c r="W4070" s="114">
        <v>40179</v>
      </c>
      <c r="X4070" s="113" t="s">
        <v>27188</v>
      </c>
      <c r="Y4070" s="114">
        <v>40906</v>
      </c>
      <c r="Z4070" s="114">
        <v>40909</v>
      </c>
      <c r="AA4070" s="113">
        <v>23</v>
      </c>
      <c r="AB4070" s="113" t="s">
        <v>78</v>
      </c>
      <c r="AC4070" s="113">
        <v>32</v>
      </c>
      <c r="AD4070" s="113" t="s">
        <v>84</v>
      </c>
      <c r="AE4070" s="114">
        <v>45200</v>
      </c>
      <c r="AF4070" s="113">
        <v>11</v>
      </c>
      <c r="AG4070" s="113">
        <v>9</v>
      </c>
      <c r="AH4070" s="113" t="s">
        <v>16226</v>
      </c>
      <c r="AI4070" s="117" t="s">
        <v>85</v>
      </c>
      <c r="AK4070" s="114">
        <v>43009</v>
      </c>
      <c r="AL4070" s="113">
        <v>40</v>
      </c>
      <c r="AM4070" s="113" t="s">
        <v>9870</v>
      </c>
      <c r="AN4070" s="113" t="s">
        <v>17474</v>
      </c>
      <c r="AO4070" s="113" t="s">
        <v>1512</v>
      </c>
      <c r="AP4070" s="113">
        <v>2016</v>
      </c>
      <c r="AQ4070" s="113" t="s">
        <v>8</v>
      </c>
      <c r="AR4070" s="113" t="s">
        <v>19217</v>
      </c>
      <c r="AS4070" s="113" t="s">
        <v>14</v>
      </c>
      <c r="AT4070" s="113" t="s">
        <v>14</v>
      </c>
      <c r="AU4070" s="113" t="s">
        <v>16229</v>
      </c>
      <c r="AV4070" s="113" t="s">
        <v>14</v>
      </c>
    </row>
    <row r="4071" spans="1:49">
      <c r="A4071" s="116" t="s">
        <v>4983</v>
      </c>
      <c r="C4071" s="113" t="s">
        <v>4984</v>
      </c>
      <c r="E4071" s="113" t="s">
        <v>30</v>
      </c>
      <c r="F4071" s="113" t="s">
        <v>510</v>
      </c>
      <c r="G4071" s="114">
        <v>32359</v>
      </c>
      <c r="H4071" s="113" t="s">
        <v>16230</v>
      </c>
      <c r="I4071" s="113" t="s">
        <v>9866</v>
      </c>
      <c r="J4071" s="113" t="s">
        <v>9872</v>
      </c>
      <c r="K4071" s="113" t="s">
        <v>22815</v>
      </c>
      <c r="L4071" s="113">
        <v>85277409889</v>
      </c>
      <c r="M4071" s="113" t="s">
        <v>22816</v>
      </c>
      <c r="O4071" s="113" t="s">
        <v>14782</v>
      </c>
      <c r="P4071" s="113" t="s">
        <v>22817</v>
      </c>
      <c r="Q4071" s="113" t="s">
        <v>22818</v>
      </c>
      <c r="R4071" s="113">
        <v>15</v>
      </c>
      <c r="S4071" s="113" t="s">
        <v>13</v>
      </c>
      <c r="T4071" s="113" t="s">
        <v>22819</v>
      </c>
      <c r="U4071" s="113" t="s">
        <v>22820</v>
      </c>
      <c r="V4071" s="114">
        <v>40581</v>
      </c>
      <c r="W4071" s="114">
        <v>40544</v>
      </c>
      <c r="X4071" s="113" t="s">
        <v>22821</v>
      </c>
      <c r="Y4071" s="114">
        <v>41271</v>
      </c>
      <c r="Z4071" s="114">
        <v>41275</v>
      </c>
      <c r="AA4071" s="113">
        <v>31</v>
      </c>
      <c r="AB4071" s="113" t="s">
        <v>9</v>
      </c>
      <c r="AC4071" s="113">
        <v>34</v>
      </c>
      <c r="AD4071" s="113" t="s">
        <v>18</v>
      </c>
      <c r="AE4071" s="114">
        <v>45383</v>
      </c>
      <c r="AF4071" s="113">
        <v>13</v>
      </c>
      <c r="AG4071" s="113">
        <v>3</v>
      </c>
      <c r="AH4071" s="113" t="s">
        <v>16263</v>
      </c>
      <c r="AI4071" s="117" t="s">
        <v>16264</v>
      </c>
      <c r="AK4071" s="114">
        <v>45302</v>
      </c>
      <c r="AL4071" s="113">
        <v>40</v>
      </c>
      <c r="AM4071" s="113" t="s">
        <v>9870</v>
      </c>
      <c r="AN4071" s="113" t="s">
        <v>19006</v>
      </c>
      <c r="AO4071" s="113" t="s">
        <v>311</v>
      </c>
      <c r="AP4071" s="113">
        <v>2010</v>
      </c>
      <c r="AQ4071" s="113" t="s">
        <v>8</v>
      </c>
      <c r="AR4071" s="113" t="s">
        <v>27248</v>
      </c>
      <c r="AS4071" s="113" t="s">
        <v>14</v>
      </c>
      <c r="AT4071" s="113" t="s">
        <v>14</v>
      </c>
      <c r="AU4071" s="113" t="s">
        <v>16229</v>
      </c>
      <c r="AV4071" s="113" t="s">
        <v>14</v>
      </c>
    </row>
    <row r="4072" spans="1:49">
      <c r="A4072" s="116" t="s">
        <v>616</v>
      </c>
      <c r="C4072" s="113" t="s">
        <v>617</v>
      </c>
      <c r="E4072" s="113" t="s">
        <v>103</v>
      </c>
      <c r="F4072" s="113" t="s">
        <v>8</v>
      </c>
      <c r="G4072" s="114">
        <v>32361</v>
      </c>
      <c r="H4072" s="113" t="s">
        <v>16230</v>
      </c>
      <c r="I4072" s="113" t="s">
        <v>9866</v>
      </c>
      <c r="J4072" s="113" t="s">
        <v>9872</v>
      </c>
      <c r="K4072" s="113" t="s">
        <v>44806</v>
      </c>
      <c r="L4072" s="113">
        <v>85256000362</v>
      </c>
      <c r="M4072" s="113" t="s">
        <v>44807</v>
      </c>
      <c r="O4072" s="113" t="s">
        <v>13722</v>
      </c>
      <c r="P4072" s="113" t="s">
        <v>44808</v>
      </c>
      <c r="Q4072" s="113" t="s">
        <v>44809</v>
      </c>
      <c r="R4072" s="113">
        <v>15</v>
      </c>
      <c r="S4072" s="113" t="s">
        <v>13</v>
      </c>
      <c r="T4072" s="113" t="s">
        <v>44810</v>
      </c>
      <c r="U4072" s="113" t="s">
        <v>44811</v>
      </c>
      <c r="V4072" s="114">
        <v>40581</v>
      </c>
      <c r="W4072" s="114">
        <v>40544</v>
      </c>
      <c r="X4072" s="113" t="s">
        <v>44812</v>
      </c>
      <c r="Y4072" s="114">
        <v>41271</v>
      </c>
      <c r="Z4072" s="114">
        <v>41275</v>
      </c>
      <c r="AA4072" s="113">
        <v>23</v>
      </c>
      <c r="AB4072" s="113" t="s">
        <v>78</v>
      </c>
      <c r="AC4072" s="113">
        <v>33</v>
      </c>
      <c r="AD4072" s="113" t="s">
        <v>10</v>
      </c>
      <c r="AE4072" s="114">
        <v>45200</v>
      </c>
      <c r="AF4072" s="113">
        <v>10</v>
      </c>
      <c r="AG4072" s="113">
        <v>9</v>
      </c>
      <c r="AH4072" s="113" t="s">
        <v>16226</v>
      </c>
      <c r="AI4072" s="117" t="s">
        <v>302</v>
      </c>
      <c r="AK4072" s="114">
        <v>45200</v>
      </c>
      <c r="AL4072" s="113">
        <v>30</v>
      </c>
      <c r="AM4072" s="113" t="s">
        <v>9882</v>
      </c>
      <c r="AN4072" s="113" t="s">
        <v>16273</v>
      </c>
      <c r="AO4072" s="113" t="s">
        <v>107</v>
      </c>
      <c r="AP4072" s="113">
        <v>2009</v>
      </c>
      <c r="AQ4072" s="113" t="s">
        <v>8</v>
      </c>
      <c r="AR4072" s="113" t="s">
        <v>16274</v>
      </c>
      <c r="AS4072" s="113" t="s">
        <v>14</v>
      </c>
      <c r="AT4072" s="113" t="s">
        <v>14</v>
      </c>
      <c r="AU4072" s="113" t="s">
        <v>16229</v>
      </c>
      <c r="AV4072" s="113" t="s">
        <v>14</v>
      </c>
      <c r="AW4072" s="113" t="s">
        <v>14</v>
      </c>
    </row>
    <row r="4073" spans="1:49">
      <c r="A4073" s="116" t="s">
        <v>584</v>
      </c>
      <c r="C4073" s="113" t="s">
        <v>585</v>
      </c>
      <c r="E4073" s="113" t="s">
        <v>586</v>
      </c>
      <c r="F4073" s="113" t="s">
        <v>587</v>
      </c>
      <c r="G4073" s="114">
        <v>32361</v>
      </c>
      <c r="H4073" s="113" t="s">
        <v>16230</v>
      </c>
      <c r="I4073" s="113" t="s">
        <v>9866</v>
      </c>
      <c r="J4073" s="113" t="s">
        <v>9867</v>
      </c>
      <c r="K4073" s="113" t="s">
        <v>44391</v>
      </c>
      <c r="L4073" s="113">
        <v>82189426647</v>
      </c>
      <c r="M4073" s="113" t="s">
        <v>9890</v>
      </c>
      <c r="O4073" s="113" t="s">
        <v>44392</v>
      </c>
      <c r="P4073" s="113" t="s">
        <v>44393</v>
      </c>
      <c r="Q4073" s="113" t="s">
        <v>44394</v>
      </c>
      <c r="R4073" s="113">
        <v>15</v>
      </c>
      <c r="S4073" s="113" t="s">
        <v>13</v>
      </c>
      <c r="T4073" s="113" t="s">
        <v>44395</v>
      </c>
      <c r="U4073" s="113" t="s">
        <v>30914</v>
      </c>
      <c r="V4073" s="114">
        <v>40544</v>
      </c>
      <c r="W4073" s="114">
        <v>40544</v>
      </c>
      <c r="X4073" s="113" t="s">
        <v>44396</v>
      </c>
      <c r="Y4073" s="114">
        <v>41275</v>
      </c>
      <c r="Z4073" s="114">
        <v>41275</v>
      </c>
      <c r="AA4073" s="113">
        <v>23</v>
      </c>
      <c r="AB4073" s="113" t="s">
        <v>78</v>
      </c>
      <c r="AC4073" s="113">
        <v>32</v>
      </c>
      <c r="AD4073" s="113" t="s">
        <v>84</v>
      </c>
      <c r="AE4073" s="114">
        <v>45017</v>
      </c>
      <c r="AF4073" s="113">
        <v>10</v>
      </c>
      <c r="AG4073" s="113">
        <v>3</v>
      </c>
      <c r="AH4073" s="113" t="s">
        <v>16226</v>
      </c>
      <c r="AI4073" s="117" t="s">
        <v>85</v>
      </c>
      <c r="AK4073" s="114">
        <v>44105</v>
      </c>
      <c r="AL4073" s="113">
        <v>40</v>
      </c>
      <c r="AM4073" s="113" t="s">
        <v>9870</v>
      </c>
      <c r="AN4073" s="113" t="s">
        <v>21065</v>
      </c>
      <c r="AO4073" s="113" t="s">
        <v>588</v>
      </c>
      <c r="AP4073" s="113">
        <v>2017</v>
      </c>
      <c r="AQ4073" s="113" t="s">
        <v>8</v>
      </c>
      <c r="AR4073" s="113" t="s">
        <v>16437</v>
      </c>
      <c r="AS4073" s="113" t="s">
        <v>14</v>
      </c>
      <c r="AT4073" s="113" t="s">
        <v>14</v>
      </c>
      <c r="AU4073" s="113" t="s">
        <v>16229</v>
      </c>
      <c r="AV4073" s="113" t="s">
        <v>14</v>
      </c>
      <c r="AW4073" s="113" t="s">
        <v>14</v>
      </c>
    </row>
    <row r="4074" spans="1:49">
      <c r="A4074" s="116" t="s">
        <v>2332</v>
      </c>
      <c r="C4074" s="113" t="s">
        <v>2333</v>
      </c>
      <c r="E4074" s="113" t="s">
        <v>83</v>
      </c>
      <c r="F4074" s="113" t="s">
        <v>8</v>
      </c>
      <c r="G4074" s="114">
        <v>32366</v>
      </c>
      <c r="H4074" s="113" t="s">
        <v>16230</v>
      </c>
      <c r="I4074" s="113" t="s">
        <v>9866</v>
      </c>
      <c r="J4074" s="113" t="s">
        <v>9867</v>
      </c>
      <c r="K4074" s="113" t="s">
        <v>45020</v>
      </c>
      <c r="L4074" s="113">
        <v>82343680163</v>
      </c>
      <c r="M4074" s="113" t="s">
        <v>12133</v>
      </c>
      <c r="O4074" s="113" t="s">
        <v>11780</v>
      </c>
      <c r="P4074" s="113" t="s">
        <v>45021</v>
      </c>
      <c r="Q4074" s="113" t="s">
        <v>45022</v>
      </c>
      <c r="R4074" s="113">
        <v>15</v>
      </c>
      <c r="S4074" s="113" t="s">
        <v>13</v>
      </c>
      <c r="T4074" s="113" t="s">
        <v>45023</v>
      </c>
      <c r="U4074" s="113" t="s">
        <v>45024</v>
      </c>
      <c r="V4074" s="114">
        <v>40210</v>
      </c>
      <c r="W4074" s="114">
        <v>40179</v>
      </c>
      <c r="X4074" s="113" t="s">
        <v>45025</v>
      </c>
      <c r="Y4074" s="114">
        <v>42002</v>
      </c>
      <c r="Z4074" s="114">
        <v>40909</v>
      </c>
      <c r="AA4074" s="113">
        <v>23</v>
      </c>
      <c r="AB4074" s="113" t="s">
        <v>78</v>
      </c>
      <c r="AC4074" s="113">
        <v>32</v>
      </c>
      <c r="AD4074" s="113" t="s">
        <v>84</v>
      </c>
      <c r="AE4074" s="114">
        <v>45017</v>
      </c>
      <c r="AF4074" s="113">
        <v>11</v>
      </c>
      <c r="AG4074" s="113">
        <v>3</v>
      </c>
      <c r="AH4074" s="113" t="s">
        <v>16226</v>
      </c>
      <c r="AI4074" s="117" t="s">
        <v>85</v>
      </c>
      <c r="AK4074" s="114">
        <v>44105</v>
      </c>
      <c r="AL4074" s="113">
        <v>40</v>
      </c>
      <c r="AM4074" s="113" t="s">
        <v>9870</v>
      </c>
      <c r="AN4074" s="113" t="s">
        <v>21065</v>
      </c>
      <c r="AO4074" s="113" t="s">
        <v>588</v>
      </c>
      <c r="AP4074" s="113">
        <v>2019</v>
      </c>
      <c r="AQ4074" s="113" t="s">
        <v>8</v>
      </c>
      <c r="AR4074" s="113" t="s">
        <v>17533</v>
      </c>
      <c r="AS4074" s="113" t="s">
        <v>14</v>
      </c>
      <c r="AT4074" s="113" t="s">
        <v>14</v>
      </c>
      <c r="AU4074" s="113" t="s">
        <v>16229</v>
      </c>
      <c r="AV4074" s="113" t="s">
        <v>14</v>
      </c>
      <c r="AW4074" s="113" t="s">
        <v>14</v>
      </c>
    </row>
    <row r="4075" spans="1:49">
      <c r="A4075" s="116" t="s">
        <v>1515</v>
      </c>
      <c r="C4075" s="113" t="s">
        <v>1516</v>
      </c>
      <c r="E4075" s="113" t="s">
        <v>103</v>
      </c>
      <c r="F4075" s="113" t="s">
        <v>1517</v>
      </c>
      <c r="G4075" s="114">
        <v>32370</v>
      </c>
      <c r="H4075" s="113" t="s">
        <v>16230</v>
      </c>
      <c r="I4075" s="113" t="s">
        <v>9866</v>
      </c>
      <c r="J4075" s="113" t="s">
        <v>9872</v>
      </c>
      <c r="K4075" s="113" t="s">
        <v>22218</v>
      </c>
      <c r="L4075" s="113">
        <v>81242987846</v>
      </c>
      <c r="M4075" s="113" t="s">
        <v>9961</v>
      </c>
      <c r="O4075" s="113" t="s">
        <v>22219</v>
      </c>
      <c r="P4075" s="113" t="s">
        <v>22220</v>
      </c>
      <c r="Q4075" s="113" t="s">
        <v>22221</v>
      </c>
      <c r="R4075" s="113">
        <v>15</v>
      </c>
      <c r="S4075" s="113" t="s">
        <v>13</v>
      </c>
      <c r="T4075" s="113" t="s">
        <v>22222</v>
      </c>
      <c r="U4075" s="113" t="s">
        <v>22223</v>
      </c>
      <c r="V4075" s="114">
        <v>40581</v>
      </c>
      <c r="W4075" s="114">
        <v>40544</v>
      </c>
      <c r="X4075" s="113" t="s">
        <v>22224</v>
      </c>
      <c r="Y4075" s="114">
        <v>41271</v>
      </c>
      <c r="Z4075" s="114">
        <v>41275</v>
      </c>
      <c r="AA4075" s="113">
        <v>23</v>
      </c>
      <c r="AB4075" s="113" t="s">
        <v>78</v>
      </c>
      <c r="AC4075" s="113">
        <v>32</v>
      </c>
      <c r="AD4075" s="113" t="s">
        <v>84</v>
      </c>
      <c r="AE4075" s="114">
        <v>44105</v>
      </c>
      <c r="AF4075" s="113">
        <v>7</v>
      </c>
      <c r="AG4075" s="113">
        <v>9</v>
      </c>
      <c r="AH4075" s="113" t="s">
        <v>16226</v>
      </c>
      <c r="AI4075" s="117" t="s">
        <v>406</v>
      </c>
      <c r="AK4075" s="114">
        <v>43191</v>
      </c>
      <c r="AL4075" s="113">
        <v>30</v>
      </c>
      <c r="AM4075" s="113" t="s">
        <v>9882</v>
      </c>
      <c r="AN4075" s="113" t="s">
        <v>16273</v>
      </c>
      <c r="AO4075" s="113" t="s">
        <v>107</v>
      </c>
      <c r="AP4075" s="113">
        <v>2009</v>
      </c>
      <c r="AQ4075" s="113" t="s">
        <v>8</v>
      </c>
      <c r="AR4075" s="113" t="s">
        <v>16391</v>
      </c>
      <c r="AS4075" s="113" t="s">
        <v>14</v>
      </c>
      <c r="AT4075" s="113" t="s">
        <v>14</v>
      </c>
      <c r="AU4075" s="113" t="s">
        <v>16229</v>
      </c>
      <c r="AV4075" s="113" t="s">
        <v>14</v>
      </c>
      <c r="AW4075" s="113" t="s">
        <v>14</v>
      </c>
    </row>
    <row r="4076" spans="1:49">
      <c r="A4076" s="116" t="s">
        <v>2776</v>
      </c>
      <c r="C4076" s="113" t="s">
        <v>2777</v>
      </c>
      <c r="E4076" s="113" t="s">
        <v>103</v>
      </c>
      <c r="F4076" s="113" t="s">
        <v>8</v>
      </c>
      <c r="G4076" s="114">
        <v>32372</v>
      </c>
      <c r="H4076" s="113" t="s">
        <v>16218</v>
      </c>
      <c r="I4076" s="113" t="s">
        <v>9866</v>
      </c>
      <c r="J4076" s="113" t="s">
        <v>9867</v>
      </c>
      <c r="K4076" s="113" t="s">
        <v>23504</v>
      </c>
      <c r="L4076" s="113">
        <v>82227220101</v>
      </c>
      <c r="M4076" s="113" t="s">
        <v>23505</v>
      </c>
      <c r="O4076" s="113" t="s">
        <v>13809</v>
      </c>
      <c r="P4076" s="113" t="s">
        <v>23506</v>
      </c>
      <c r="Q4076" s="113" t="s">
        <v>23507</v>
      </c>
      <c r="R4076" s="113">
        <v>15</v>
      </c>
      <c r="S4076" s="113" t="s">
        <v>13</v>
      </c>
      <c r="T4076" s="113" t="s">
        <v>23508</v>
      </c>
      <c r="U4076" s="113" t="s">
        <v>23509</v>
      </c>
      <c r="V4076" s="114">
        <v>40210</v>
      </c>
      <c r="W4076" s="114">
        <v>40179</v>
      </c>
      <c r="X4076" s="113" t="s">
        <v>23510</v>
      </c>
      <c r="Y4076" s="114">
        <v>40906</v>
      </c>
      <c r="Z4076" s="114">
        <v>40909</v>
      </c>
      <c r="AA4076" s="113">
        <v>23</v>
      </c>
      <c r="AB4076" s="113" t="s">
        <v>78</v>
      </c>
      <c r="AC4076" s="113">
        <v>32</v>
      </c>
      <c r="AD4076" s="113" t="s">
        <v>84</v>
      </c>
      <c r="AE4076" s="114">
        <v>43739</v>
      </c>
      <c r="AF4076" s="113">
        <v>7</v>
      </c>
      <c r="AG4076" s="113">
        <v>9</v>
      </c>
      <c r="AH4076" s="113" t="s">
        <v>16226</v>
      </c>
      <c r="AI4076" s="117" t="s">
        <v>302</v>
      </c>
      <c r="AK4076" s="114">
        <v>45627</v>
      </c>
      <c r="AL4076" s="113">
        <v>30</v>
      </c>
      <c r="AM4076" s="113" t="s">
        <v>9882</v>
      </c>
      <c r="AN4076" s="113" t="s">
        <v>16273</v>
      </c>
      <c r="AO4076" s="113" t="s">
        <v>107</v>
      </c>
      <c r="AP4076" s="113">
        <v>2009</v>
      </c>
      <c r="AQ4076" s="113" t="s">
        <v>9971</v>
      </c>
      <c r="AR4076" s="113" t="s">
        <v>18810</v>
      </c>
      <c r="AS4076" s="113" t="s">
        <v>14</v>
      </c>
      <c r="AT4076" s="113" t="s">
        <v>14</v>
      </c>
      <c r="AU4076" s="113" t="s">
        <v>16229</v>
      </c>
      <c r="AV4076" s="113" t="s">
        <v>14</v>
      </c>
    </row>
    <row r="4077" spans="1:49">
      <c r="A4077" s="116" t="s">
        <v>5282</v>
      </c>
      <c r="C4077" s="113" t="s">
        <v>5283</v>
      </c>
      <c r="E4077" s="113" t="s">
        <v>41</v>
      </c>
      <c r="F4077" s="113" t="s">
        <v>877</v>
      </c>
      <c r="G4077" s="114">
        <v>32384</v>
      </c>
      <c r="H4077" s="113" t="s">
        <v>16230</v>
      </c>
      <c r="I4077" s="113" t="s">
        <v>9866</v>
      </c>
      <c r="J4077" s="113" t="s">
        <v>9872</v>
      </c>
      <c r="K4077" s="113" t="s">
        <v>22544</v>
      </c>
      <c r="L4077" s="113">
        <v>82194195896</v>
      </c>
      <c r="M4077" s="113" t="s">
        <v>14539</v>
      </c>
      <c r="N4077" s="113" t="s">
        <v>16242</v>
      </c>
      <c r="O4077" s="113" t="s">
        <v>14540</v>
      </c>
      <c r="P4077" s="113" t="s">
        <v>16244</v>
      </c>
      <c r="Q4077" s="113" t="s">
        <v>22545</v>
      </c>
      <c r="R4077" s="113">
        <v>15</v>
      </c>
      <c r="S4077" s="113" t="s">
        <v>13</v>
      </c>
      <c r="T4077" s="113" t="s">
        <v>22546</v>
      </c>
      <c r="U4077" s="113" t="s">
        <v>22547</v>
      </c>
      <c r="V4077" s="114">
        <v>42940</v>
      </c>
      <c r="W4077" s="114">
        <v>42948</v>
      </c>
      <c r="X4077" s="113" t="s">
        <v>22548</v>
      </c>
      <c r="Y4077" s="114">
        <v>43188</v>
      </c>
      <c r="Z4077" s="114">
        <v>43191</v>
      </c>
      <c r="AA4077" s="113">
        <v>31</v>
      </c>
      <c r="AB4077" s="113" t="s">
        <v>9</v>
      </c>
      <c r="AC4077" s="113">
        <v>32</v>
      </c>
      <c r="AD4077" s="113" t="s">
        <v>84</v>
      </c>
      <c r="AE4077" s="114">
        <v>44470</v>
      </c>
      <c r="AF4077" s="113">
        <v>4</v>
      </c>
      <c r="AG4077" s="113">
        <v>2</v>
      </c>
      <c r="AH4077" s="113" t="s">
        <v>16226</v>
      </c>
      <c r="AI4077" s="117" t="s">
        <v>9875</v>
      </c>
      <c r="AK4077" s="114">
        <v>43313</v>
      </c>
      <c r="AL4077" s="113">
        <v>40</v>
      </c>
      <c r="AM4077" s="113" t="s">
        <v>9870</v>
      </c>
      <c r="AN4077" s="113" t="s">
        <v>16381</v>
      </c>
      <c r="AO4077" s="113" t="s">
        <v>917</v>
      </c>
      <c r="AP4077" s="113">
        <v>2011</v>
      </c>
      <c r="AQ4077" s="113" t="s">
        <v>6669</v>
      </c>
      <c r="AR4077" s="113" t="s">
        <v>17748</v>
      </c>
      <c r="AS4077" s="113" t="s">
        <v>14</v>
      </c>
      <c r="AT4077" s="113" t="s">
        <v>14</v>
      </c>
      <c r="AU4077" s="113" t="s">
        <v>16229</v>
      </c>
      <c r="AV4077" s="113" t="s">
        <v>14</v>
      </c>
      <c r="AW4077" s="113" t="s">
        <v>14</v>
      </c>
    </row>
    <row r="4078" spans="1:49">
      <c r="A4078" s="116" t="s">
        <v>5533</v>
      </c>
      <c r="C4078" s="113" t="s">
        <v>1120</v>
      </c>
      <c r="E4078" s="113" t="s">
        <v>97</v>
      </c>
      <c r="F4078" s="113" t="s">
        <v>8</v>
      </c>
      <c r="G4078" s="114">
        <v>32385</v>
      </c>
      <c r="H4078" s="113" t="s">
        <v>16230</v>
      </c>
      <c r="I4078" s="113" t="s">
        <v>9866</v>
      </c>
      <c r="J4078" s="113" t="s">
        <v>9867</v>
      </c>
      <c r="K4078" s="113" t="s">
        <v>45742</v>
      </c>
      <c r="L4078" s="113">
        <v>82194756664</v>
      </c>
      <c r="M4078" s="113" t="s">
        <v>10908</v>
      </c>
      <c r="O4078" s="113" t="s">
        <v>10909</v>
      </c>
      <c r="P4078" s="113" t="s">
        <v>45743</v>
      </c>
      <c r="Q4078" s="113" t="s">
        <v>45744</v>
      </c>
      <c r="R4078" s="113">
        <v>15</v>
      </c>
      <c r="S4078" s="113" t="s">
        <v>13</v>
      </c>
      <c r="T4078" s="113" t="s">
        <v>45745</v>
      </c>
      <c r="U4078" s="113" t="s">
        <v>45746</v>
      </c>
      <c r="V4078" s="114">
        <v>40581</v>
      </c>
      <c r="W4078" s="114">
        <v>40544</v>
      </c>
      <c r="X4078" s="113" t="s">
        <v>45747</v>
      </c>
      <c r="Y4078" s="114">
        <v>41271</v>
      </c>
      <c r="Z4078" s="114">
        <v>41275</v>
      </c>
      <c r="AA4078" s="113">
        <v>31</v>
      </c>
      <c r="AB4078" s="113" t="s">
        <v>9</v>
      </c>
      <c r="AC4078" s="113">
        <v>34</v>
      </c>
      <c r="AD4078" s="113" t="s">
        <v>18</v>
      </c>
      <c r="AE4078" s="114">
        <v>44652</v>
      </c>
      <c r="AF4078" s="113">
        <v>11</v>
      </c>
      <c r="AG4078" s="113">
        <v>3</v>
      </c>
      <c r="AH4078" s="113" t="s">
        <v>16226</v>
      </c>
      <c r="AI4078" s="117" t="s">
        <v>10910</v>
      </c>
      <c r="AK4078" s="114">
        <v>44319</v>
      </c>
      <c r="AL4078" s="113">
        <v>40</v>
      </c>
      <c r="AM4078" s="113" t="s">
        <v>9870</v>
      </c>
      <c r="AN4078" s="113" t="s">
        <v>17701</v>
      </c>
      <c r="AO4078" s="113" t="s">
        <v>572</v>
      </c>
      <c r="AP4078" s="113">
        <v>2010</v>
      </c>
      <c r="AQ4078" s="113" t="s">
        <v>8</v>
      </c>
      <c r="AR4078" s="113" t="s">
        <v>16391</v>
      </c>
      <c r="AS4078" s="113" t="s">
        <v>14</v>
      </c>
      <c r="AT4078" s="113" t="s">
        <v>14</v>
      </c>
      <c r="AU4078" s="113" t="s">
        <v>16229</v>
      </c>
      <c r="AV4078" s="113" t="s">
        <v>14</v>
      </c>
      <c r="AW4078" s="113" t="s">
        <v>14</v>
      </c>
    </row>
    <row r="4079" spans="1:49">
      <c r="A4079" s="116" t="s">
        <v>5071</v>
      </c>
      <c r="C4079" s="113" t="s">
        <v>5072</v>
      </c>
      <c r="E4079" s="113" t="s">
        <v>30</v>
      </c>
      <c r="F4079" s="113" t="s">
        <v>8</v>
      </c>
      <c r="G4079" s="114">
        <v>32388</v>
      </c>
      <c r="H4079" s="113" t="s">
        <v>16230</v>
      </c>
      <c r="I4079" s="113" t="s">
        <v>9866</v>
      </c>
      <c r="J4079" s="113" t="s">
        <v>9872</v>
      </c>
      <c r="K4079" s="113" t="s">
        <v>31705</v>
      </c>
      <c r="L4079" s="113">
        <v>81240130770</v>
      </c>
      <c r="M4079" s="113" t="s">
        <v>31706</v>
      </c>
      <c r="O4079" s="113" t="s">
        <v>31707</v>
      </c>
      <c r="P4079" s="113" t="s">
        <v>31708</v>
      </c>
      <c r="Q4079" s="113" t="s">
        <v>16244</v>
      </c>
      <c r="R4079" s="113">
        <v>15</v>
      </c>
      <c r="S4079" s="113" t="s">
        <v>13</v>
      </c>
      <c r="T4079" s="113" t="s">
        <v>31709</v>
      </c>
      <c r="U4079" s="113" t="s">
        <v>31710</v>
      </c>
      <c r="V4079" s="114">
        <v>43608</v>
      </c>
      <c r="W4079" s="114">
        <v>43525</v>
      </c>
      <c r="X4079" s="113" t="s">
        <v>31711</v>
      </c>
      <c r="Y4079" s="114">
        <v>43891</v>
      </c>
      <c r="Z4079" s="114">
        <v>43891</v>
      </c>
      <c r="AA4079" s="113">
        <v>31</v>
      </c>
      <c r="AB4079" s="113" t="s">
        <v>9</v>
      </c>
      <c r="AC4079" s="113">
        <v>32</v>
      </c>
      <c r="AD4079" s="113" t="s">
        <v>84</v>
      </c>
      <c r="AE4079" s="114">
        <v>45017</v>
      </c>
      <c r="AF4079" s="113">
        <v>4</v>
      </c>
      <c r="AG4079" s="113">
        <v>1</v>
      </c>
      <c r="AH4079" s="113" t="s">
        <v>16226</v>
      </c>
      <c r="AI4079" s="117" t="s">
        <v>16238</v>
      </c>
      <c r="AK4079" s="114">
        <v>44105</v>
      </c>
      <c r="AL4079" s="113">
        <v>40</v>
      </c>
      <c r="AM4079" s="113" t="s">
        <v>9870</v>
      </c>
      <c r="AN4079" s="113" t="s">
        <v>31712</v>
      </c>
      <c r="AO4079" s="113" t="s">
        <v>1081</v>
      </c>
      <c r="AP4079" s="113">
        <v>2010</v>
      </c>
      <c r="AQ4079" s="113" t="s">
        <v>5236</v>
      </c>
      <c r="AR4079" s="113" t="s">
        <v>21822</v>
      </c>
      <c r="AS4079" s="113" t="s">
        <v>14</v>
      </c>
      <c r="AT4079" s="113" t="s">
        <v>14</v>
      </c>
      <c r="AU4079" s="113" t="s">
        <v>16229</v>
      </c>
      <c r="AV4079" s="113" t="s">
        <v>14</v>
      </c>
    </row>
    <row r="4080" spans="1:49">
      <c r="A4080" s="116" t="s">
        <v>3561</v>
      </c>
      <c r="C4080" s="113" t="s">
        <v>1803</v>
      </c>
      <c r="E4080" s="113" t="s">
        <v>1949</v>
      </c>
      <c r="F4080" s="113" t="s">
        <v>8</v>
      </c>
      <c r="G4080" s="114">
        <v>32391</v>
      </c>
      <c r="H4080" s="113" t="s">
        <v>16218</v>
      </c>
      <c r="I4080" s="113" t="s">
        <v>9866</v>
      </c>
      <c r="J4080" s="113" t="s">
        <v>9867</v>
      </c>
      <c r="K4080" s="113" t="s">
        <v>21736</v>
      </c>
      <c r="L4080" s="113">
        <v>85241304744</v>
      </c>
      <c r="M4080" s="113" t="s">
        <v>21737</v>
      </c>
      <c r="O4080" s="113" t="s">
        <v>10931</v>
      </c>
      <c r="P4080" s="113" t="s">
        <v>21738</v>
      </c>
      <c r="Q4080" s="113" t="s">
        <v>21739</v>
      </c>
      <c r="R4080" s="113">
        <v>15</v>
      </c>
      <c r="S4080" s="113" t="s">
        <v>13</v>
      </c>
      <c r="T4080" s="113" t="s">
        <v>21740</v>
      </c>
      <c r="U4080" s="113" t="s">
        <v>21741</v>
      </c>
      <c r="V4080" s="114">
        <v>40581</v>
      </c>
      <c r="W4080" s="114">
        <v>40544</v>
      </c>
      <c r="X4080" s="113" t="s">
        <v>21742</v>
      </c>
      <c r="Y4080" s="114">
        <v>41271</v>
      </c>
      <c r="Z4080" s="114">
        <v>41275</v>
      </c>
      <c r="AA4080" s="113">
        <v>23</v>
      </c>
      <c r="AB4080" s="113" t="s">
        <v>78</v>
      </c>
      <c r="AC4080" s="113">
        <v>32</v>
      </c>
      <c r="AD4080" s="113" t="s">
        <v>84</v>
      </c>
      <c r="AE4080" s="114">
        <v>44470</v>
      </c>
      <c r="AF4080" s="113">
        <v>8</v>
      </c>
      <c r="AG4080" s="113">
        <v>9</v>
      </c>
      <c r="AH4080" s="113" t="s">
        <v>16226</v>
      </c>
      <c r="AI4080" s="117" t="s">
        <v>104</v>
      </c>
      <c r="AK4080" s="114">
        <v>44641</v>
      </c>
      <c r="AL4080" s="113">
        <v>40</v>
      </c>
      <c r="AM4080" s="113" t="s">
        <v>9870</v>
      </c>
      <c r="AN4080" s="113" t="s">
        <v>21743</v>
      </c>
      <c r="AO4080" s="113" t="s">
        <v>1238</v>
      </c>
      <c r="AP4080" s="113">
        <v>2017</v>
      </c>
      <c r="AQ4080" s="113" t="s">
        <v>8</v>
      </c>
      <c r="AR4080" s="113" t="s">
        <v>16437</v>
      </c>
      <c r="AS4080" s="113" t="s">
        <v>14</v>
      </c>
      <c r="AT4080" s="113" t="s">
        <v>14</v>
      </c>
      <c r="AU4080" s="113" t="s">
        <v>16229</v>
      </c>
      <c r="AV4080" s="113" t="s">
        <v>14</v>
      </c>
      <c r="AW4080" s="113" t="s">
        <v>14</v>
      </c>
    </row>
    <row r="4081" spans="1:49">
      <c r="A4081" s="116" t="s">
        <v>7702</v>
      </c>
      <c r="C4081" s="113" t="s">
        <v>3208</v>
      </c>
      <c r="E4081" s="113" t="s">
        <v>41</v>
      </c>
      <c r="F4081" s="113" t="s">
        <v>494</v>
      </c>
      <c r="G4081" s="114">
        <v>32394</v>
      </c>
      <c r="H4081" s="113" t="s">
        <v>16230</v>
      </c>
      <c r="I4081" s="113" t="s">
        <v>9866</v>
      </c>
      <c r="J4081" s="113" t="s">
        <v>9872</v>
      </c>
      <c r="K4081" s="113" t="s">
        <v>28941</v>
      </c>
      <c r="L4081" s="113">
        <v>85241488553</v>
      </c>
      <c r="M4081" s="113" t="s">
        <v>15931</v>
      </c>
      <c r="O4081" s="113" t="s">
        <v>28942</v>
      </c>
      <c r="P4081" s="113" t="s">
        <v>28943</v>
      </c>
      <c r="Q4081" s="113" t="s">
        <v>28944</v>
      </c>
      <c r="R4081" s="113">
        <v>15</v>
      </c>
      <c r="S4081" s="113" t="s">
        <v>13</v>
      </c>
      <c r="T4081" s="113" t="s">
        <v>28945</v>
      </c>
      <c r="U4081" s="113" t="s">
        <v>28946</v>
      </c>
      <c r="V4081" s="114">
        <v>40581</v>
      </c>
      <c r="W4081" s="114">
        <v>40544</v>
      </c>
      <c r="X4081" s="113" t="s">
        <v>28947</v>
      </c>
      <c r="Y4081" s="114">
        <v>41271</v>
      </c>
      <c r="Z4081" s="114">
        <v>41275</v>
      </c>
      <c r="AA4081" s="113">
        <v>31</v>
      </c>
      <c r="AB4081" s="113" t="s">
        <v>9</v>
      </c>
      <c r="AC4081" s="113">
        <v>34</v>
      </c>
      <c r="AD4081" s="113" t="s">
        <v>18</v>
      </c>
      <c r="AE4081" s="114">
        <v>44835</v>
      </c>
      <c r="AF4081" s="113">
        <v>11</v>
      </c>
      <c r="AG4081" s="113">
        <v>9</v>
      </c>
      <c r="AH4081" s="113" t="s">
        <v>16226</v>
      </c>
      <c r="AI4081" s="117" t="s">
        <v>9891</v>
      </c>
      <c r="AK4081" s="114">
        <v>43922</v>
      </c>
      <c r="AL4081" s="113">
        <v>40</v>
      </c>
      <c r="AM4081" s="113" t="s">
        <v>9870</v>
      </c>
      <c r="AN4081" s="113" t="s">
        <v>17641</v>
      </c>
      <c r="AO4081" s="113" t="s">
        <v>625</v>
      </c>
      <c r="AP4081" s="113">
        <v>2010</v>
      </c>
      <c r="AQ4081" s="113" t="s">
        <v>9871</v>
      </c>
      <c r="AR4081" s="113" t="s">
        <v>16817</v>
      </c>
      <c r="AS4081" s="113" t="s">
        <v>14</v>
      </c>
      <c r="AT4081" s="113" t="s">
        <v>14</v>
      </c>
      <c r="AU4081" s="113" t="s">
        <v>16229</v>
      </c>
      <c r="AV4081" s="113" t="s">
        <v>14</v>
      </c>
    </row>
    <row r="4082" spans="1:49">
      <c r="A4082" s="116" t="s">
        <v>1965</v>
      </c>
      <c r="C4082" s="113" t="s">
        <v>1966</v>
      </c>
      <c r="E4082" s="113" t="s">
        <v>97</v>
      </c>
      <c r="F4082" s="113" t="s">
        <v>8</v>
      </c>
      <c r="G4082" s="114">
        <v>32395</v>
      </c>
      <c r="H4082" s="113" t="s">
        <v>16230</v>
      </c>
      <c r="I4082" s="113" t="s">
        <v>9866</v>
      </c>
      <c r="J4082" s="113" t="s">
        <v>9872</v>
      </c>
      <c r="K4082" s="113" t="s">
        <v>30226</v>
      </c>
      <c r="L4082" s="113">
        <v>8114508877</v>
      </c>
      <c r="M4082" s="113" t="s">
        <v>30227</v>
      </c>
      <c r="O4082" s="113" t="s">
        <v>10880</v>
      </c>
      <c r="P4082" s="113" t="s">
        <v>30228</v>
      </c>
      <c r="Q4082" s="113" t="s">
        <v>30229</v>
      </c>
      <c r="R4082" s="113">
        <v>15</v>
      </c>
      <c r="S4082" s="113" t="s">
        <v>13</v>
      </c>
      <c r="T4082" s="113" t="s">
        <v>30230</v>
      </c>
      <c r="U4082" s="113" t="s">
        <v>30231</v>
      </c>
      <c r="V4082" s="114">
        <v>40210</v>
      </c>
      <c r="W4082" s="114">
        <v>40179</v>
      </c>
      <c r="X4082" s="113" t="s">
        <v>30232</v>
      </c>
      <c r="Y4082" s="114">
        <v>40906</v>
      </c>
      <c r="Z4082" s="114">
        <v>40909</v>
      </c>
      <c r="AA4082" s="113">
        <v>31</v>
      </c>
      <c r="AB4082" s="113" t="s">
        <v>9</v>
      </c>
      <c r="AC4082" s="113">
        <v>42</v>
      </c>
      <c r="AD4082" s="113" t="s">
        <v>92</v>
      </c>
      <c r="AE4082" s="114">
        <v>45383</v>
      </c>
      <c r="AF4082" s="113">
        <v>14</v>
      </c>
      <c r="AG4082" s="113">
        <v>3</v>
      </c>
      <c r="AH4082" s="113" t="s">
        <v>16226</v>
      </c>
      <c r="AI4082" s="117" t="s">
        <v>10881</v>
      </c>
      <c r="AK4082" s="114">
        <v>44470</v>
      </c>
      <c r="AL4082" s="113">
        <v>40</v>
      </c>
      <c r="AM4082" s="113" t="s">
        <v>9870</v>
      </c>
      <c r="AN4082" s="113" t="s">
        <v>17701</v>
      </c>
      <c r="AO4082" s="113" t="s">
        <v>572</v>
      </c>
      <c r="AP4082" s="113">
        <v>2009</v>
      </c>
      <c r="AQ4082" s="113" t="s">
        <v>8</v>
      </c>
      <c r="AR4082" s="113" t="s">
        <v>18575</v>
      </c>
      <c r="AS4082" s="113" t="s">
        <v>14</v>
      </c>
      <c r="AT4082" s="113" t="s">
        <v>14</v>
      </c>
      <c r="AU4082" s="113" t="s">
        <v>16229</v>
      </c>
      <c r="AV4082" s="113" t="s">
        <v>14</v>
      </c>
      <c r="AW4082" s="113" t="s">
        <v>14</v>
      </c>
    </row>
    <row r="4083" spans="1:49">
      <c r="A4083" s="116" t="s">
        <v>7976</v>
      </c>
      <c r="C4083" s="113" t="s">
        <v>3680</v>
      </c>
      <c r="E4083" s="113" t="s">
        <v>41</v>
      </c>
      <c r="F4083" s="113" t="s">
        <v>8</v>
      </c>
      <c r="G4083" s="114">
        <v>32398</v>
      </c>
      <c r="H4083" s="113" t="s">
        <v>16218</v>
      </c>
      <c r="I4083" s="113" t="s">
        <v>9866</v>
      </c>
      <c r="J4083" s="113" t="s">
        <v>9872</v>
      </c>
      <c r="K4083" s="113" t="s">
        <v>18473</v>
      </c>
      <c r="L4083" s="113">
        <v>85241152978</v>
      </c>
      <c r="M4083" s="113" t="s">
        <v>12084</v>
      </c>
      <c r="N4083" s="113" t="s">
        <v>16242</v>
      </c>
      <c r="O4083" s="113" t="s">
        <v>12085</v>
      </c>
      <c r="P4083" s="113" t="s">
        <v>18474</v>
      </c>
      <c r="Q4083" s="113" t="s">
        <v>18475</v>
      </c>
      <c r="R4083" s="113">
        <v>15</v>
      </c>
      <c r="S4083" s="113" t="s">
        <v>13</v>
      </c>
      <c r="T4083" s="113" t="s">
        <v>18476</v>
      </c>
      <c r="U4083" s="113" t="s">
        <v>18477</v>
      </c>
      <c r="V4083" s="114">
        <v>42940</v>
      </c>
      <c r="W4083" s="114">
        <v>42948</v>
      </c>
      <c r="X4083" s="113" t="s">
        <v>18478</v>
      </c>
      <c r="Y4083" s="114">
        <v>43188</v>
      </c>
      <c r="Z4083" s="114">
        <v>43191</v>
      </c>
      <c r="AA4083" s="113">
        <v>31</v>
      </c>
      <c r="AB4083" s="113" t="s">
        <v>9</v>
      </c>
      <c r="AC4083" s="113">
        <v>33</v>
      </c>
      <c r="AD4083" s="113" t="s">
        <v>10</v>
      </c>
      <c r="AE4083" s="114">
        <v>45017</v>
      </c>
      <c r="AF4083" s="113">
        <v>5</v>
      </c>
      <c r="AG4083" s="113">
        <v>8</v>
      </c>
      <c r="AH4083" s="113" t="s">
        <v>16226</v>
      </c>
      <c r="AI4083" s="117" t="s">
        <v>9891</v>
      </c>
      <c r="AK4083" s="114">
        <v>44927</v>
      </c>
      <c r="AL4083" s="113">
        <v>40</v>
      </c>
      <c r="AM4083" s="113" t="s">
        <v>9870</v>
      </c>
      <c r="AN4083" s="113" t="s">
        <v>17103</v>
      </c>
      <c r="AO4083" s="113" t="s">
        <v>326</v>
      </c>
      <c r="AP4083" s="113">
        <v>2011</v>
      </c>
      <c r="AQ4083" s="113" t="s">
        <v>8</v>
      </c>
      <c r="AR4083" s="113" t="s">
        <v>31444</v>
      </c>
      <c r="AS4083" s="113" t="s">
        <v>14</v>
      </c>
      <c r="AT4083" s="113" t="s">
        <v>14</v>
      </c>
      <c r="AU4083" s="113" t="s">
        <v>16229</v>
      </c>
      <c r="AV4083" s="113" t="s">
        <v>14</v>
      </c>
    </row>
    <row r="4084" spans="1:49">
      <c r="A4084" s="116" t="s">
        <v>6449</v>
      </c>
      <c r="C4084" s="113" t="s">
        <v>6450</v>
      </c>
      <c r="E4084" s="113" t="s">
        <v>12754</v>
      </c>
      <c r="F4084" s="113" t="s">
        <v>8</v>
      </c>
      <c r="G4084" s="114">
        <v>32400</v>
      </c>
      <c r="H4084" s="113" t="s">
        <v>16218</v>
      </c>
      <c r="I4084" s="113" t="s">
        <v>9866</v>
      </c>
      <c r="J4084" s="113" t="s">
        <v>9872</v>
      </c>
      <c r="K4084" s="113" t="s">
        <v>19772</v>
      </c>
      <c r="M4084" s="113" t="s">
        <v>19773</v>
      </c>
      <c r="O4084" s="113" t="s">
        <v>12755</v>
      </c>
      <c r="P4084" s="113" t="s">
        <v>19774</v>
      </c>
      <c r="Q4084" s="113" t="s">
        <v>19775</v>
      </c>
      <c r="R4084" s="113">
        <v>15</v>
      </c>
      <c r="S4084" s="113" t="s">
        <v>13</v>
      </c>
      <c r="T4084" s="113" t="s">
        <v>19776</v>
      </c>
      <c r="U4084" s="113" t="s">
        <v>19777</v>
      </c>
      <c r="V4084" s="114">
        <v>40210</v>
      </c>
      <c r="W4084" s="114">
        <v>40179</v>
      </c>
      <c r="X4084" s="113" t="s">
        <v>19778</v>
      </c>
      <c r="Y4084" s="114">
        <v>40906</v>
      </c>
      <c r="Z4084" s="114">
        <v>40909</v>
      </c>
      <c r="AA4084" s="113">
        <v>31</v>
      </c>
      <c r="AB4084" s="113" t="s">
        <v>9</v>
      </c>
      <c r="AC4084" s="113">
        <v>34</v>
      </c>
      <c r="AD4084" s="113" t="s">
        <v>18</v>
      </c>
      <c r="AE4084" s="114">
        <v>43922</v>
      </c>
      <c r="AF4084" s="113">
        <v>10</v>
      </c>
      <c r="AG4084" s="113">
        <v>3</v>
      </c>
      <c r="AH4084" s="113" t="s">
        <v>9913</v>
      </c>
      <c r="AI4084" s="117" t="s">
        <v>19779</v>
      </c>
      <c r="AJ4084" s="113" t="s">
        <v>45514</v>
      </c>
      <c r="AK4084" s="114">
        <v>44925</v>
      </c>
      <c r="AL4084" s="113">
        <v>45</v>
      </c>
      <c r="AM4084" s="113" t="s">
        <v>9922</v>
      </c>
      <c r="AN4084" s="113" t="s">
        <v>16530</v>
      </c>
      <c r="AO4084" s="113" t="s">
        <v>541</v>
      </c>
      <c r="AP4084" s="113">
        <v>2014</v>
      </c>
      <c r="AQ4084" s="113" t="s">
        <v>8</v>
      </c>
      <c r="AR4084" s="113" t="s">
        <v>19780</v>
      </c>
      <c r="AS4084" s="113" t="s">
        <v>14</v>
      </c>
      <c r="AT4084" s="113" t="s">
        <v>14</v>
      </c>
      <c r="AU4084" s="113" t="s">
        <v>16229</v>
      </c>
      <c r="AV4084" s="113" t="s">
        <v>14</v>
      </c>
    </row>
    <row r="4085" spans="1:49">
      <c r="A4085" s="116" t="s">
        <v>5156</v>
      </c>
      <c r="C4085" s="113" t="s">
        <v>5157</v>
      </c>
      <c r="E4085" s="113" t="s">
        <v>103</v>
      </c>
      <c r="F4085" s="113" t="s">
        <v>8</v>
      </c>
      <c r="G4085" s="114">
        <v>32401</v>
      </c>
      <c r="H4085" s="113" t="s">
        <v>16230</v>
      </c>
      <c r="I4085" s="113" t="s">
        <v>9866</v>
      </c>
      <c r="J4085" s="113" t="s">
        <v>9872</v>
      </c>
      <c r="K4085" s="113" t="s">
        <v>18821</v>
      </c>
      <c r="L4085" s="113">
        <v>82346412024</v>
      </c>
      <c r="M4085" s="113" t="s">
        <v>13734</v>
      </c>
      <c r="O4085" s="113" t="s">
        <v>13735</v>
      </c>
      <c r="P4085" s="113" t="s">
        <v>18822</v>
      </c>
      <c r="Q4085" s="113" t="s">
        <v>18823</v>
      </c>
      <c r="R4085" s="113">
        <v>15</v>
      </c>
      <c r="S4085" s="113" t="s">
        <v>13</v>
      </c>
      <c r="T4085" s="113" t="s">
        <v>18824</v>
      </c>
      <c r="U4085" s="113" t="s">
        <v>18825</v>
      </c>
      <c r="V4085" s="114">
        <v>40210</v>
      </c>
      <c r="W4085" s="114">
        <v>40179</v>
      </c>
      <c r="X4085" s="113" t="s">
        <v>18826</v>
      </c>
      <c r="Y4085" s="114">
        <v>40906</v>
      </c>
      <c r="Z4085" s="114">
        <v>40909</v>
      </c>
      <c r="AA4085" s="113">
        <v>23</v>
      </c>
      <c r="AB4085" s="113" t="s">
        <v>78</v>
      </c>
      <c r="AC4085" s="113">
        <v>32</v>
      </c>
      <c r="AD4085" s="113" t="s">
        <v>84</v>
      </c>
      <c r="AE4085" s="114">
        <v>44470</v>
      </c>
      <c r="AF4085" s="113">
        <v>9</v>
      </c>
      <c r="AG4085" s="113">
        <v>9</v>
      </c>
      <c r="AH4085" s="113" t="s">
        <v>16226</v>
      </c>
      <c r="AI4085" s="117" t="s">
        <v>406</v>
      </c>
      <c r="AK4085" s="114">
        <v>44470</v>
      </c>
      <c r="AL4085" s="113">
        <v>30</v>
      </c>
      <c r="AM4085" s="113" t="s">
        <v>9882</v>
      </c>
      <c r="AN4085" s="113" t="s">
        <v>16273</v>
      </c>
      <c r="AO4085" s="113" t="s">
        <v>107</v>
      </c>
      <c r="AP4085" s="113">
        <v>2009</v>
      </c>
      <c r="AQ4085" s="113" t="s">
        <v>8</v>
      </c>
      <c r="AR4085" s="113" t="s">
        <v>19184</v>
      </c>
      <c r="AS4085" s="113" t="s">
        <v>14</v>
      </c>
      <c r="AT4085" s="113" t="s">
        <v>14</v>
      </c>
      <c r="AU4085" s="113" t="s">
        <v>16229</v>
      </c>
      <c r="AV4085" s="113" t="s">
        <v>14</v>
      </c>
      <c r="AW4085" s="113" t="s">
        <v>14</v>
      </c>
    </row>
    <row r="4086" spans="1:49">
      <c r="A4086" s="116" t="s">
        <v>1573</v>
      </c>
      <c r="C4086" s="113" t="s">
        <v>1574</v>
      </c>
      <c r="E4086" s="113" t="s">
        <v>103</v>
      </c>
      <c r="F4086" s="113" t="s">
        <v>877</v>
      </c>
      <c r="G4086" s="114">
        <v>32404</v>
      </c>
      <c r="H4086" s="113" t="s">
        <v>16230</v>
      </c>
      <c r="I4086" s="113" t="s">
        <v>9866</v>
      </c>
      <c r="J4086" s="113" t="s">
        <v>9867</v>
      </c>
      <c r="K4086" s="113" t="s">
        <v>41663</v>
      </c>
      <c r="L4086" s="113">
        <v>82293256290</v>
      </c>
      <c r="M4086" s="113" t="s">
        <v>14590</v>
      </c>
      <c r="O4086" s="113" t="s">
        <v>14591</v>
      </c>
      <c r="P4086" s="113" t="s">
        <v>41664</v>
      </c>
      <c r="Q4086" s="113" t="s">
        <v>41665</v>
      </c>
      <c r="R4086" s="113">
        <v>15</v>
      </c>
      <c r="S4086" s="113" t="s">
        <v>13</v>
      </c>
      <c r="T4086" s="113" t="s">
        <v>41666</v>
      </c>
      <c r="U4086" s="113" t="s">
        <v>41667</v>
      </c>
      <c r="V4086" s="114">
        <v>40581</v>
      </c>
      <c r="W4086" s="114">
        <v>40544</v>
      </c>
      <c r="X4086" s="113" t="s">
        <v>41668</v>
      </c>
      <c r="Y4086" s="114">
        <v>41271</v>
      </c>
      <c r="Z4086" s="114">
        <v>41275</v>
      </c>
      <c r="AA4086" s="113">
        <v>23</v>
      </c>
      <c r="AB4086" s="113" t="s">
        <v>78</v>
      </c>
      <c r="AC4086" s="113">
        <v>33</v>
      </c>
      <c r="AD4086" s="113" t="s">
        <v>10</v>
      </c>
      <c r="AE4086" s="114">
        <v>45200</v>
      </c>
      <c r="AF4086" s="113">
        <v>10</v>
      </c>
      <c r="AG4086" s="113">
        <v>9</v>
      </c>
      <c r="AH4086" s="113" t="s">
        <v>16226</v>
      </c>
      <c r="AI4086" s="117" t="s">
        <v>302</v>
      </c>
      <c r="AK4086" s="114">
        <v>45200</v>
      </c>
      <c r="AL4086" s="113">
        <v>30</v>
      </c>
      <c r="AM4086" s="113" t="s">
        <v>9882</v>
      </c>
      <c r="AN4086" s="113" t="s">
        <v>16273</v>
      </c>
      <c r="AO4086" s="113" t="s">
        <v>107</v>
      </c>
      <c r="AP4086" s="113">
        <v>2010</v>
      </c>
      <c r="AQ4086" s="113" t="s">
        <v>8</v>
      </c>
      <c r="AR4086" s="113" t="s">
        <v>16274</v>
      </c>
      <c r="AS4086" s="113" t="s">
        <v>14</v>
      </c>
      <c r="AT4086" s="113" t="s">
        <v>14</v>
      </c>
      <c r="AU4086" s="113" t="s">
        <v>16229</v>
      </c>
      <c r="AV4086" s="113" t="s">
        <v>14</v>
      </c>
      <c r="AW4086" s="113" t="s">
        <v>14</v>
      </c>
    </row>
    <row r="4087" spans="1:49">
      <c r="A4087" s="116" t="s">
        <v>7181</v>
      </c>
      <c r="C4087" s="113" t="s">
        <v>7182</v>
      </c>
      <c r="E4087" s="113" t="s">
        <v>1949</v>
      </c>
      <c r="F4087" s="113" t="s">
        <v>8</v>
      </c>
      <c r="G4087" s="114">
        <v>32407</v>
      </c>
      <c r="H4087" s="113" t="s">
        <v>16230</v>
      </c>
      <c r="I4087" s="113" t="s">
        <v>10007</v>
      </c>
      <c r="J4087" s="113" t="s">
        <v>9872</v>
      </c>
      <c r="K4087" s="113" t="s">
        <v>45026</v>
      </c>
      <c r="L4087" s="113">
        <v>81333334121</v>
      </c>
      <c r="M4087" s="113" t="s">
        <v>11924</v>
      </c>
      <c r="O4087" s="113" t="s">
        <v>11925</v>
      </c>
      <c r="P4087" s="113" t="s">
        <v>45027</v>
      </c>
      <c r="Q4087" s="113" t="s">
        <v>45028</v>
      </c>
      <c r="R4087" s="113">
        <v>15</v>
      </c>
      <c r="S4087" s="113" t="s">
        <v>13</v>
      </c>
      <c r="T4087" s="113" t="s">
        <v>45029</v>
      </c>
      <c r="U4087" s="113" t="s">
        <v>45030</v>
      </c>
      <c r="V4087" s="114">
        <v>40179</v>
      </c>
      <c r="W4087" s="114">
        <v>40179</v>
      </c>
      <c r="X4087" s="113" t="s">
        <v>45031</v>
      </c>
      <c r="Y4087" s="114">
        <v>40906</v>
      </c>
      <c r="Z4087" s="114">
        <v>40909</v>
      </c>
      <c r="AA4087" s="113">
        <v>23</v>
      </c>
      <c r="AB4087" s="113" t="s">
        <v>78</v>
      </c>
      <c r="AC4087" s="113">
        <v>32</v>
      </c>
      <c r="AD4087" s="113" t="s">
        <v>84</v>
      </c>
      <c r="AE4087" s="114">
        <v>45200</v>
      </c>
      <c r="AF4087" s="113">
        <v>11</v>
      </c>
      <c r="AG4087" s="113">
        <v>9</v>
      </c>
      <c r="AH4087" s="113" t="s">
        <v>16226</v>
      </c>
      <c r="AI4087" s="117" t="s">
        <v>104</v>
      </c>
      <c r="AK4087" s="114">
        <v>44105</v>
      </c>
      <c r="AL4087" s="113">
        <v>40</v>
      </c>
      <c r="AM4087" s="113" t="s">
        <v>9870</v>
      </c>
      <c r="AN4087" s="113" t="s">
        <v>21790</v>
      </c>
      <c r="AO4087" s="113" t="s">
        <v>88</v>
      </c>
      <c r="AP4087" s="113">
        <v>2016</v>
      </c>
      <c r="AQ4087" s="113" t="s">
        <v>5236</v>
      </c>
      <c r="AR4087" s="113" t="s">
        <v>16391</v>
      </c>
      <c r="AS4087" s="113" t="s">
        <v>14</v>
      </c>
      <c r="AT4087" s="113" t="s">
        <v>14</v>
      </c>
      <c r="AU4087" s="113" t="s">
        <v>16229</v>
      </c>
      <c r="AV4087" s="113" t="s">
        <v>14</v>
      </c>
      <c r="AW4087" s="113" t="s">
        <v>14</v>
      </c>
    </row>
    <row r="4088" spans="1:49">
      <c r="A4088" s="116" t="s">
        <v>6899</v>
      </c>
      <c r="C4088" s="113" t="s">
        <v>6900</v>
      </c>
      <c r="E4088" s="113" t="s">
        <v>103</v>
      </c>
      <c r="F4088" s="113" t="s">
        <v>8</v>
      </c>
      <c r="G4088" s="114">
        <v>32415</v>
      </c>
      <c r="H4088" s="113" t="s">
        <v>16230</v>
      </c>
      <c r="I4088" s="113" t="s">
        <v>9866</v>
      </c>
      <c r="J4088" s="113" t="s">
        <v>9867</v>
      </c>
      <c r="K4088" s="113" t="s">
        <v>17468</v>
      </c>
      <c r="L4088" s="113">
        <v>82214422994</v>
      </c>
      <c r="M4088" s="113" t="s">
        <v>13718</v>
      </c>
      <c r="O4088" s="113" t="s">
        <v>13719</v>
      </c>
      <c r="P4088" s="113" t="s">
        <v>17469</v>
      </c>
      <c r="Q4088" s="113" t="s">
        <v>17470</v>
      </c>
      <c r="R4088" s="113">
        <v>15</v>
      </c>
      <c r="S4088" s="113" t="s">
        <v>13</v>
      </c>
      <c r="T4088" s="113" t="s">
        <v>17471</v>
      </c>
      <c r="U4088" s="113" t="s">
        <v>17472</v>
      </c>
      <c r="V4088" s="114">
        <v>40581</v>
      </c>
      <c r="W4088" s="114">
        <v>40544</v>
      </c>
      <c r="X4088" s="113" t="s">
        <v>17473</v>
      </c>
      <c r="Y4088" s="114">
        <v>41271</v>
      </c>
      <c r="Z4088" s="114">
        <v>41275</v>
      </c>
      <c r="AA4088" s="113">
        <v>23</v>
      </c>
      <c r="AB4088" s="113" t="s">
        <v>78</v>
      </c>
      <c r="AC4088" s="113">
        <v>32</v>
      </c>
      <c r="AD4088" s="113" t="s">
        <v>84</v>
      </c>
      <c r="AE4088" s="114">
        <v>44105</v>
      </c>
      <c r="AF4088" s="113">
        <v>7</v>
      </c>
      <c r="AG4088" s="113">
        <v>9</v>
      </c>
      <c r="AH4088" s="113" t="s">
        <v>16226</v>
      </c>
      <c r="AI4088" s="117" t="s">
        <v>104</v>
      </c>
      <c r="AK4088" s="114">
        <v>43191</v>
      </c>
      <c r="AL4088" s="113">
        <v>30</v>
      </c>
      <c r="AM4088" s="113" t="s">
        <v>9882</v>
      </c>
      <c r="AN4088" s="113" t="s">
        <v>16273</v>
      </c>
      <c r="AO4088" s="113" t="s">
        <v>107</v>
      </c>
      <c r="AP4088" s="113">
        <v>2010</v>
      </c>
      <c r="AQ4088" s="113" t="s">
        <v>8</v>
      </c>
      <c r="AR4088" s="113" t="s">
        <v>17475</v>
      </c>
      <c r="AS4088" s="113" t="s">
        <v>14</v>
      </c>
      <c r="AT4088" s="113" t="s">
        <v>14</v>
      </c>
      <c r="AU4088" s="113" t="s">
        <v>16229</v>
      </c>
      <c r="AV4088" s="113" t="s">
        <v>14</v>
      </c>
      <c r="AW4088" s="113" t="s">
        <v>14</v>
      </c>
    </row>
    <row r="4089" spans="1:49">
      <c r="A4089" s="116" t="s">
        <v>5653</v>
      </c>
      <c r="B4089" s="113">
        <v>10273244</v>
      </c>
      <c r="C4089" s="113" t="s">
        <v>5654</v>
      </c>
      <c r="E4089" s="113" t="s">
        <v>5655</v>
      </c>
      <c r="F4089" s="113" t="s">
        <v>8</v>
      </c>
      <c r="G4089" s="114">
        <v>32424</v>
      </c>
      <c r="H4089" s="113" t="s">
        <v>16218</v>
      </c>
      <c r="I4089" s="113" t="s">
        <v>9866</v>
      </c>
      <c r="J4089" s="113" t="s">
        <v>9872</v>
      </c>
      <c r="K4089" s="113" t="s">
        <v>42466</v>
      </c>
      <c r="L4089" s="113">
        <v>82195114363</v>
      </c>
      <c r="M4089" s="113" t="s">
        <v>12808</v>
      </c>
      <c r="O4089" s="113" t="s">
        <v>42467</v>
      </c>
      <c r="P4089" s="113" t="s">
        <v>42468</v>
      </c>
      <c r="Q4089" s="113" t="s">
        <v>42469</v>
      </c>
      <c r="R4089" s="113">
        <v>7</v>
      </c>
      <c r="S4089" s="113" t="s">
        <v>13</v>
      </c>
      <c r="T4089" s="113" t="s">
        <v>42470</v>
      </c>
      <c r="U4089" s="113" t="s">
        <v>42471</v>
      </c>
      <c r="V4089" s="114">
        <v>39087</v>
      </c>
      <c r="W4089" s="114">
        <v>39083</v>
      </c>
      <c r="X4089" s="113" t="s">
        <v>42472</v>
      </c>
      <c r="Y4089" s="114">
        <v>39568</v>
      </c>
      <c r="Z4089" s="114">
        <v>39569</v>
      </c>
      <c r="AA4089" s="113">
        <v>21</v>
      </c>
      <c r="AB4089" s="113" t="s">
        <v>24</v>
      </c>
      <c r="AC4089" s="113">
        <v>34</v>
      </c>
      <c r="AD4089" s="113" t="s">
        <v>18</v>
      </c>
      <c r="AE4089" s="114">
        <v>44287</v>
      </c>
      <c r="AF4089" s="113">
        <v>11</v>
      </c>
      <c r="AG4089" s="113">
        <v>6</v>
      </c>
      <c r="AH4089" s="113" t="s">
        <v>16226</v>
      </c>
      <c r="AI4089" s="117" t="s">
        <v>10856</v>
      </c>
      <c r="AK4089" s="114">
        <v>44670</v>
      </c>
      <c r="AL4089" s="113">
        <v>45</v>
      </c>
      <c r="AM4089" s="113" t="s">
        <v>9922</v>
      </c>
      <c r="AN4089" s="113" t="s">
        <v>17406</v>
      </c>
      <c r="AO4089" s="113" t="s">
        <v>2191</v>
      </c>
      <c r="AP4089" s="113">
        <v>2012</v>
      </c>
      <c r="AQ4089" s="113" t="s">
        <v>8</v>
      </c>
      <c r="AR4089" s="113" t="s">
        <v>20202</v>
      </c>
      <c r="AS4089" s="113" t="s">
        <v>14</v>
      </c>
      <c r="AT4089" s="113" t="s">
        <v>14</v>
      </c>
      <c r="AU4089" s="113" t="s">
        <v>16229</v>
      </c>
      <c r="AV4089" s="113" t="s">
        <v>14</v>
      </c>
      <c r="AW4089" s="113" t="s">
        <v>14</v>
      </c>
    </row>
    <row r="4090" spans="1:49">
      <c r="A4090" s="116" t="s">
        <v>8699</v>
      </c>
      <c r="C4090" s="113" t="s">
        <v>1148</v>
      </c>
      <c r="E4090" s="113" t="s">
        <v>3453</v>
      </c>
      <c r="F4090" s="113" t="s">
        <v>8</v>
      </c>
      <c r="G4090" s="114">
        <v>32426</v>
      </c>
      <c r="H4090" s="113" t="s">
        <v>16230</v>
      </c>
      <c r="I4090" s="113" t="s">
        <v>9866</v>
      </c>
      <c r="J4090" s="113" t="s">
        <v>9872</v>
      </c>
      <c r="K4090" s="113" t="s">
        <v>32564</v>
      </c>
      <c r="L4090" s="113">
        <v>85397732443</v>
      </c>
      <c r="M4090" s="113" t="s">
        <v>13492</v>
      </c>
      <c r="N4090" s="113" t="s">
        <v>16242</v>
      </c>
      <c r="O4090" s="113" t="s">
        <v>10369</v>
      </c>
      <c r="P4090" s="113" t="s">
        <v>16244</v>
      </c>
      <c r="Q4090" s="113" t="s">
        <v>32565</v>
      </c>
      <c r="R4090" s="113">
        <v>15</v>
      </c>
      <c r="S4090" s="113" t="s">
        <v>13</v>
      </c>
      <c r="T4090" s="113" t="s">
        <v>32566</v>
      </c>
      <c r="U4090" s="113" t="s">
        <v>32567</v>
      </c>
      <c r="V4090" s="114">
        <v>42933</v>
      </c>
      <c r="W4090" s="114">
        <v>42826</v>
      </c>
      <c r="X4090" s="113" t="s">
        <v>32568</v>
      </c>
      <c r="Y4090" s="114">
        <v>43188</v>
      </c>
      <c r="Z4090" s="114">
        <v>43191</v>
      </c>
      <c r="AA4090" s="113">
        <v>23</v>
      </c>
      <c r="AB4090" s="113" t="s">
        <v>78</v>
      </c>
      <c r="AC4090" s="113">
        <v>31</v>
      </c>
      <c r="AD4090" s="113" t="s">
        <v>9</v>
      </c>
      <c r="AE4090" s="114">
        <v>44835</v>
      </c>
      <c r="AF4090" s="113">
        <v>9</v>
      </c>
      <c r="AG4090" s="113">
        <v>6</v>
      </c>
      <c r="AH4090" s="113" t="s">
        <v>16226</v>
      </c>
      <c r="AI4090" s="117" t="s">
        <v>9904</v>
      </c>
      <c r="AK4090" s="114">
        <v>44835</v>
      </c>
      <c r="AL4090" s="113">
        <v>30</v>
      </c>
      <c r="AM4090" s="113" t="s">
        <v>9882</v>
      </c>
      <c r="AN4090" s="113" t="s">
        <v>16364</v>
      </c>
      <c r="AO4090" s="113" t="s">
        <v>100</v>
      </c>
      <c r="AP4090" s="113">
        <v>2010</v>
      </c>
      <c r="AQ4090" s="113" t="s">
        <v>3314</v>
      </c>
      <c r="AR4090" s="113" t="s">
        <v>17475</v>
      </c>
      <c r="AS4090" s="113" t="s">
        <v>14</v>
      </c>
      <c r="AT4090" s="113" t="s">
        <v>14</v>
      </c>
      <c r="AU4090" s="113" t="s">
        <v>16229</v>
      </c>
      <c r="AV4090" s="113" t="s">
        <v>14</v>
      </c>
      <c r="AW4090" s="113" t="s">
        <v>14</v>
      </c>
    </row>
    <row r="4091" spans="1:49">
      <c r="A4091" s="116" t="s">
        <v>9591</v>
      </c>
      <c r="C4091" s="113" t="s">
        <v>9592</v>
      </c>
      <c r="E4091" s="113" t="s">
        <v>41</v>
      </c>
      <c r="F4091" s="113" t="s">
        <v>8</v>
      </c>
      <c r="G4091" s="114">
        <v>32434</v>
      </c>
      <c r="H4091" s="113" t="s">
        <v>16218</v>
      </c>
      <c r="I4091" s="113" t="s">
        <v>9866</v>
      </c>
      <c r="J4091" s="113" t="s">
        <v>9867</v>
      </c>
      <c r="K4091" s="113" t="s">
        <v>26902</v>
      </c>
      <c r="L4091" s="113">
        <v>82291965220</v>
      </c>
      <c r="M4091" s="113" t="s">
        <v>10709</v>
      </c>
      <c r="N4091" s="113" t="s">
        <v>16242</v>
      </c>
      <c r="O4091" s="113" t="s">
        <v>10710</v>
      </c>
      <c r="P4091" s="113" t="s">
        <v>16244</v>
      </c>
      <c r="Q4091" s="113" t="s">
        <v>16244</v>
      </c>
      <c r="R4091" s="113">
        <v>15</v>
      </c>
      <c r="S4091" s="113" t="s">
        <v>13</v>
      </c>
      <c r="T4091" s="113" t="s">
        <v>26903</v>
      </c>
      <c r="U4091" s="113" t="s">
        <v>26904</v>
      </c>
      <c r="V4091" s="114">
        <v>44186</v>
      </c>
      <c r="W4091" s="114">
        <v>44166</v>
      </c>
      <c r="X4091" s="113" t="s">
        <v>26905</v>
      </c>
      <c r="Y4091" s="114">
        <v>44593</v>
      </c>
      <c r="Z4091" s="114">
        <v>44593</v>
      </c>
      <c r="AA4091" s="113">
        <v>31</v>
      </c>
      <c r="AB4091" s="113" t="s">
        <v>9</v>
      </c>
      <c r="AC4091" s="113">
        <v>31</v>
      </c>
      <c r="AD4091" s="113" t="s">
        <v>9</v>
      </c>
      <c r="AE4091" s="114">
        <v>44166</v>
      </c>
      <c r="AF4091" s="113">
        <v>0</v>
      </c>
      <c r="AG4091" s="113">
        <v>0</v>
      </c>
      <c r="AH4091" s="113" t="s">
        <v>16226</v>
      </c>
      <c r="AI4091" s="117" t="s">
        <v>9875</v>
      </c>
      <c r="AK4091" s="114">
        <v>44593</v>
      </c>
      <c r="AL4091" s="113">
        <v>40</v>
      </c>
      <c r="AM4091" s="113" t="s">
        <v>9870</v>
      </c>
      <c r="AN4091" s="113" t="s">
        <v>19574</v>
      </c>
      <c r="AO4091" s="113" t="s">
        <v>917</v>
      </c>
      <c r="AP4091" s="113">
        <v>2016</v>
      </c>
      <c r="AQ4091" s="113" t="s">
        <v>8</v>
      </c>
      <c r="AR4091" s="113" t="s">
        <v>17648</v>
      </c>
      <c r="AS4091" s="113" t="s">
        <v>14</v>
      </c>
      <c r="AT4091" s="113" t="s">
        <v>14</v>
      </c>
      <c r="AU4091" s="113" t="s">
        <v>16229</v>
      </c>
      <c r="AV4091" s="113" t="s">
        <v>14</v>
      </c>
    </row>
    <row r="4092" spans="1:49">
      <c r="A4092" s="116" t="s">
        <v>6642</v>
      </c>
      <c r="C4092" s="113" t="s">
        <v>6643</v>
      </c>
      <c r="E4092" s="113" t="s">
        <v>41</v>
      </c>
      <c r="F4092" s="113" t="s">
        <v>8</v>
      </c>
      <c r="G4092" s="114">
        <v>32438</v>
      </c>
      <c r="H4092" s="113" t="s">
        <v>16230</v>
      </c>
      <c r="I4092" s="113" t="s">
        <v>9866</v>
      </c>
      <c r="J4092" s="113" t="s">
        <v>9867</v>
      </c>
      <c r="K4092" s="113" t="s">
        <v>24424</v>
      </c>
      <c r="L4092" s="113">
        <v>82242554642</v>
      </c>
      <c r="M4092" s="113" t="s">
        <v>11757</v>
      </c>
      <c r="O4092" s="113" t="s">
        <v>11758</v>
      </c>
      <c r="P4092" s="113" t="s">
        <v>24425</v>
      </c>
      <c r="Q4092" s="113" t="s">
        <v>16244</v>
      </c>
      <c r="R4092" s="113">
        <v>15</v>
      </c>
      <c r="S4092" s="113" t="s">
        <v>13</v>
      </c>
      <c r="T4092" s="113" t="s">
        <v>24426</v>
      </c>
      <c r="U4092" s="113" t="s">
        <v>24427</v>
      </c>
      <c r="V4092" s="114">
        <v>43608</v>
      </c>
      <c r="W4092" s="114">
        <v>43525</v>
      </c>
      <c r="X4092" s="113" t="s">
        <v>24428</v>
      </c>
      <c r="Y4092" s="114">
        <v>43891</v>
      </c>
      <c r="Z4092" s="114">
        <v>43891</v>
      </c>
      <c r="AA4092" s="113">
        <v>31</v>
      </c>
      <c r="AB4092" s="113" t="s">
        <v>9</v>
      </c>
      <c r="AC4092" s="113">
        <v>32</v>
      </c>
      <c r="AD4092" s="113" t="s">
        <v>84</v>
      </c>
      <c r="AE4092" s="114">
        <v>45200</v>
      </c>
      <c r="AF4092" s="113">
        <v>4</v>
      </c>
      <c r="AG4092" s="113">
        <v>7</v>
      </c>
      <c r="AH4092" s="113" t="s">
        <v>16226</v>
      </c>
      <c r="AI4092" s="117" t="s">
        <v>9875</v>
      </c>
      <c r="AK4092" s="114">
        <v>43552</v>
      </c>
      <c r="AL4092" s="113">
        <v>40</v>
      </c>
      <c r="AM4092" s="113" t="s">
        <v>9870</v>
      </c>
      <c r="AN4092" s="113" t="s">
        <v>24429</v>
      </c>
      <c r="AO4092" s="113" t="s">
        <v>4234</v>
      </c>
      <c r="AP4092" s="113">
        <v>2011</v>
      </c>
      <c r="AQ4092" s="113" t="s">
        <v>9994</v>
      </c>
      <c r="AR4092" s="113" t="s">
        <v>17603</v>
      </c>
      <c r="AS4092" s="113" t="s">
        <v>14</v>
      </c>
      <c r="AT4092" s="113" t="s">
        <v>14</v>
      </c>
      <c r="AU4092" s="113" t="s">
        <v>16229</v>
      </c>
      <c r="AV4092" s="113" t="s">
        <v>14</v>
      </c>
      <c r="AW4092" s="113" t="s">
        <v>14</v>
      </c>
    </row>
    <row r="4093" spans="1:49">
      <c r="A4093" s="116" t="s">
        <v>7582</v>
      </c>
      <c r="C4093" s="113" t="s">
        <v>7583</v>
      </c>
      <c r="E4093" s="113" t="s">
        <v>41</v>
      </c>
      <c r="F4093" s="113" t="s">
        <v>259</v>
      </c>
      <c r="G4093" s="114">
        <v>32440</v>
      </c>
      <c r="H4093" s="113" t="s">
        <v>16230</v>
      </c>
      <c r="I4093" s="113" t="s">
        <v>9866</v>
      </c>
      <c r="J4093" s="113" t="s">
        <v>9872</v>
      </c>
      <c r="K4093" s="113" t="s">
        <v>20635</v>
      </c>
      <c r="L4093" s="113">
        <v>82259442708</v>
      </c>
      <c r="M4093" s="113" t="s">
        <v>15212</v>
      </c>
      <c r="N4093" s="113" t="s">
        <v>16242</v>
      </c>
      <c r="O4093" s="113" t="s">
        <v>15213</v>
      </c>
      <c r="P4093" s="113" t="s">
        <v>20636</v>
      </c>
      <c r="Q4093" s="113" t="s">
        <v>20637</v>
      </c>
      <c r="R4093" s="113">
        <v>15</v>
      </c>
      <c r="S4093" s="113" t="s">
        <v>13</v>
      </c>
      <c r="T4093" s="113" t="s">
        <v>20638</v>
      </c>
      <c r="U4093" s="113" t="s">
        <v>20639</v>
      </c>
      <c r="V4093" s="114">
        <v>42940</v>
      </c>
      <c r="W4093" s="114">
        <v>42948</v>
      </c>
      <c r="X4093" s="113" t="s">
        <v>20640</v>
      </c>
      <c r="Y4093" s="114">
        <v>43188</v>
      </c>
      <c r="Z4093" s="114">
        <v>43191</v>
      </c>
      <c r="AA4093" s="113">
        <v>31</v>
      </c>
      <c r="AB4093" s="113" t="s">
        <v>9</v>
      </c>
      <c r="AC4093" s="113">
        <v>32</v>
      </c>
      <c r="AD4093" s="113" t="s">
        <v>84</v>
      </c>
      <c r="AE4093" s="114">
        <v>44470</v>
      </c>
      <c r="AF4093" s="113">
        <v>0</v>
      </c>
      <c r="AG4093" s="113">
        <v>0</v>
      </c>
      <c r="AH4093" s="113" t="s">
        <v>16226</v>
      </c>
      <c r="AI4093" s="117" t="s">
        <v>9875</v>
      </c>
      <c r="AK4093" s="114">
        <v>43313</v>
      </c>
      <c r="AL4093" s="113">
        <v>40</v>
      </c>
      <c r="AM4093" s="113" t="s">
        <v>9870</v>
      </c>
      <c r="AN4093" s="113" t="s">
        <v>17103</v>
      </c>
      <c r="AO4093" s="113" t="s">
        <v>326</v>
      </c>
      <c r="AP4093" s="113">
        <v>2011</v>
      </c>
      <c r="AQ4093" s="113" t="s">
        <v>9971</v>
      </c>
      <c r="AR4093" s="113" t="s">
        <v>20101</v>
      </c>
      <c r="AS4093" s="113" t="s">
        <v>14</v>
      </c>
      <c r="AT4093" s="113" t="s">
        <v>14</v>
      </c>
      <c r="AU4093" s="113" t="s">
        <v>16229</v>
      </c>
      <c r="AV4093" s="113" t="s">
        <v>14</v>
      </c>
      <c r="AW4093" s="113" t="s">
        <v>14</v>
      </c>
    </row>
    <row r="4094" spans="1:49">
      <c r="A4094" s="116" t="s">
        <v>1362</v>
      </c>
      <c r="C4094" s="113" t="s">
        <v>328</v>
      </c>
      <c r="E4094" s="113" t="s">
        <v>586</v>
      </c>
      <c r="F4094" s="113" t="s">
        <v>8</v>
      </c>
      <c r="G4094" s="114">
        <v>32445</v>
      </c>
      <c r="H4094" s="113" t="s">
        <v>16230</v>
      </c>
      <c r="I4094" s="113" t="s">
        <v>9866</v>
      </c>
      <c r="J4094" s="113" t="s">
        <v>9872</v>
      </c>
      <c r="K4094" s="113" t="s">
        <v>33614</v>
      </c>
      <c r="L4094" s="113">
        <v>82291533718</v>
      </c>
      <c r="M4094" s="113" t="s">
        <v>16087</v>
      </c>
      <c r="O4094" s="113" t="s">
        <v>10374</v>
      </c>
      <c r="P4094" s="113" t="s">
        <v>33615</v>
      </c>
      <c r="Q4094" s="113" t="s">
        <v>33616</v>
      </c>
      <c r="R4094" s="113">
        <v>15</v>
      </c>
      <c r="S4094" s="113" t="s">
        <v>13</v>
      </c>
      <c r="T4094" s="113" t="s">
        <v>33617</v>
      </c>
      <c r="U4094" s="113" t="s">
        <v>33618</v>
      </c>
      <c r="V4094" s="114">
        <v>40946</v>
      </c>
      <c r="W4094" s="114">
        <v>40544</v>
      </c>
      <c r="X4094" s="113" t="s">
        <v>33619</v>
      </c>
      <c r="Y4094" s="114">
        <v>41271</v>
      </c>
      <c r="Z4094" s="114">
        <v>41275</v>
      </c>
      <c r="AA4094" s="113">
        <v>23</v>
      </c>
      <c r="AB4094" s="113" t="s">
        <v>78</v>
      </c>
      <c r="AC4094" s="113">
        <v>31</v>
      </c>
      <c r="AD4094" s="113" t="s">
        <v>9</v>
      </c>
      <c r="AE4094" s="114">
        <v>44835</v>
      </c>
      <c r="AF4094" s="113">
        <v>9</v>
      </c>
      <c r="AG4094" s="113">
        <v>9</v>
      </c>
      <c r="AH4094" s="113" t="s">
        <v>16226</v>
      </c>
      <c r="AI4094" s="117" t="s">
        <v>85</v>
      </c>
      <c r="AK4094" s="114">
        <v>44835</v>
      </c>
      <c r="AL4094" s="113">
        <v>40</v>
      </c>
      <c r="AM4094" s="113" t="s">
        <v>9870</v>
      </c>
      <c r="AN4094" s="113" t="s">
        <v>17474</v>
      </c>
      <c r="AO4094" s="113" t="s">
        <v>1512</v>
      </c>
      <c r="AP4094" s="113">
        <v>2021</v>
      </c>
      <c r="AQ4094" s="113" t="s">
        <v>8</v>
      </c>
      <c r="AR4094" s="113" t="s">
        <v>17533</v>
      </c>
      <c r="AS4094" s="113" t="s">
        <v>14</v>
      </c>
      <c r="AT4094" s="113" t="s">
        <v>14</v>
      </c>
      <c r="AU4094" s="113" t="s">
        <v>16229</v>
      </c>
      <c r="AV4094" s="113" t="s">
        <v>14</v>
      </c>
      <c r="AW4094" s="113" t="s">
        <v>14</v>
      </c>
    </row>
    <row r="4095" spans="1:49">
      <c r="A4095" s="116" t="s">
        <v>5569</v>
      </c>
      <c r="C4095" s="113" t="s">
        <v>5570</v>
      </c>
      <c r="E4095" s="113" t="s">
        <v>30</v>
      </c>
      <c r="F4095" s="113" t="s">
        <v>8</v>
      </c>
      <c r="G4095" s="114">
        <v>32446</v>
      </c>
      <c r="H4095" s="113" t="s">
        <v>16218</v>
      </c>
      <c r="I4095" s="113" t="s">
        <v>9866</v>
      </c>
      <c r="J4095" s="113" t="s">
        <v>9872</v>
      </c>
      <c r="K4095" s="113" t="s">
        <v>27761</v>
      </c>
      <c r="L4095" s="113">
        <v>85247579710</v>
      </c>
      <c r="M4095" s="113" t="s">
        <v>12259</v>
      </c>
      <c r="O4095" s="113" t="s">
        <v>27762</v>
      </c>
      <c r="P4095" s="113" t="s">
        <v>27763</v>
      </c>
      <c r="Q4095" s="113" t="s">
        <v>27764</v>
      </c>
      <c r="R4095" s="113">
        <v>15</v>
      </c>
      <c r="S4095" s="113" t="s">
        <v>13</v>
      </c>
      <c r="T4095" s="113" t="s">
        <v>27765</v>
      </c>
      <c r="U4095" s="113" t="s">
        <v>27766</v>
      </c>
      <c r="V4095" s="114">
        <v>40581</v>
      </c>
      <c r="W4095" s="114">
        <v>40544</v>
      </c>
      <c r="X4095" s="113" t="s">
        <v>27767</v>
      </c>
      <c r="Y4095" s="114">
        <v>41271</v>
      </c>
      <c r="Z4095" s="114">
        <v>41275</v>
      </c>
      <c r="AA4095" s="113">
        <v>31</v>
      </c>
      <c r="AB4095" s="113" t="s">
        <v>9</v>
      </c>
      <c r="AC4095" s="113">
        <v>34</v>
      </c>
      <c r="AD4095" s="113" t="s">
        <v>18</v>
      </c>
      <c r="AE4095" s="114">
        <v>45200</v>
      </c>
      <c r="AF4095" s="113">
        <v>12</v>
      </c>
      <c r="AG4095" s="113">
        <v>9</v>
      </c>
      <c r="AH4095" s="113" t="s">
        <v>9913</v>
      </c>
      <c r="AI4095" s="117" t="s">
        <v>27768</v>
      </c>
      <c r="AJ4095" s="113" t="s">
        <v>45509</v>
      </c>
      <c r="AK4095" s="114">
        <v>45120</v>
      </c>
      <c r="AL4095" s="113">
        <v>40</v>
      </c>
      <c r="AM4095" s="113" t="s">
        <v>9870</v>
      </c>
      <c r="AN4095" s="113" t="s">
        <v>19006</v>
      </c>
      <c r="AO4095" s="113" t="s">
        <v>311</v>
      </c>
      <c r="AP4095" s="113">
        <v>2010</v>
      </c>
      <c r="AQ4095" s="113" t="s">
        <v>8</v>
      </c>
      <c r="AR4095" s="113" t="s">
        <v>18741</v>
      </c>
      <c r="AS4095" s="113" t="s">
        <v>14</v>
      </c>
      <c r="AT4095" s="113" t="s">
        <v>14</v>
      </c>
      <c r="AU4095" s="113" t="s">
        <v>16229</v>
      </c>
      <c r="AV4095" s="113" t="s">
        <v>14</v>
      </c>
      <c r="AW4095" s="113" t="s">
        <v>14</v>
      </c>
    </row>
    <row r="4096" spans="1:49">
      <c r="A4096" s="116" t="s">
        <v>8202</v>
      </c>
      <c r="C4096" s="113" t="s">
        <v>8203</v>
      </c>
      <c r="E4096" s="113" t="s">
        <v>97</v>
      </c>
      <c r="F4096" s="113" t="s">
        <v>456</v>
      </c>
      <c r="G4096" s="114">
        <v>32447</v>
      </c>
      <c r="H4096" s="113" t="s">
        <v>16218</v>
      </c>
      <c r="I4096" s="113" t="s">
        <v>9866</v>
      </c>
      <c r="J4096" s="113" t="s">
        <v>9872</v>
      </c>
      <c r="K4096" s="113" t="s">
        <v>30405</v>
      </c>
      <c r="L4096" s="113">
        <v>81245320516</v>
      </c>
      <c r="M4096" s="113" t="s">
        <v>14937</v>
      </c>
      <c r="O4096" s="113" t="s">
        <v>30406</v>
      </c>
      <c r="P4096" s="113" t="s">
        <v>30407</v>
      </c>
      <c r="Q4096" s="113" t="s">
        <v>30408</v>
      </c>
      <c r="R4096" s="113">
        <v>15</v>
      </c>
      <c r="S4096" s="113" t="s">
        <v>13</v>
      </c>
      <c r="T4096" s="113" t="s">
        <v>30409</v>
      </c>
      <c r="U4096" s="113" t="s">
        <v>30410</v>
      </c>
      <c r="V4096" s="114">
        <v>40581</v>
      </c>
      <c r="W4096" s="114">
        <v>40544</v>
      </c>
      <c r="X4096" s="113" t="s">
        <v>30411</v>
      </c>
      <c r="Y4096" s="114">
        <v>41271</v>
      </c>
      <c r="Z4096" s="114">
        <v>41275</v>
      </c>
      <c r="AA4096" s="113">
        <v>31</v>
      </c>
      <c r="AB4096" s="113" t="s">
        <v>9</v>
      </c>
      <c r="AC4096" s="113">
        <v>34</v>
      </c>
      <c r="AD4096" s="113" t="s">
        <v>18</v>
      </c>
      <c r="AE4096" s="114">
        <v>45383</v>
      </c>
      <c r="AF4096" s="113">
        <v>13</v>
      </c>
      <c r="AG4096" s="113">
        <v>3</v>
      </c>
      <c r="AH4096" s="113" t="s">
        <v>9913</v>
      </c>
      <c r="AI4096" s="117" t="s">
        <v>10888</v>
      </c>
      <c r="AJ4096" s="113" t="s">
        <v>45509</v>
      </c>
      <c r="AK4096" s="114">
        <v>45120</v>
      </c>
      <c r="AL4096" s="113">
        <v>40</v>
      </c>
      <c r="AM4096" s="113" t="s">
        <v>9870</v>
      </c>
      <c r="AN4096" s="113" t="s">
        <v>17701</v>
      </c>
      <c r="AO4096" s="113" t="s">
        <v>572</v>
      </c>
      <c r="AP4096" s="113">
        <v>2010</v>
      </c>
      <c r="AQ4096" s="113" t="s">
        <v>8</v>
      </c>
      <c r="AR4096" s="113" t="s">
        <v>18810</v>
      </c>
      <c r="AS4096" s="113" t="s">
        <v>14</v>
      </c>
      <c r="AT4096" s="113" t="s">
        <v>14</v>
      </c>
      <c r="AU4096" s="113" t="s">
        <v>16229</v>
      </c>
      <c r="AV4096" s="113" t="s">
        <v>14</v>
      </c>
      <c r="AW4096" s="113" t="s">
        <v>14</v>
      </c>
    </row>
    <row r="4097" spans="1:49">
      <c r="A4097" s="116" t="s">
        <v>1815</v>
      </c>
      <c r="C4097" s="113" t="s">
        <v>1816</v>
      </c>
      <c r="E4097" s="113" t="s">
        <v>103</v>
      </c>
      <c r="F4097" s="113" t="s">
        <v>8</v>
      </c>
      <c r="G4097" s="114">
        <v>32449</v>
      </c>
      <c r="H4097" s="113" t="s">
        <v>16218</v>
      </c>
      <c r="I4097" s="113" t="s">
        <v>9866</v>
      </c>
      <c r="J4097" s="113" t="s">
        <v>9872</v>
      </c>
      <c r="K4097" s="113" t="s">
        <v>41656</v>
      </c>
      <c r="M4097" s="113" t="s">
        <v>13656</v>
      </c>
      <c r="O4097" s="113" t="s">
        <v>13657</v>
      </c>
      <c r="P4097" s="113" t="s">
        <v>41657</v>
      </c>
      <c r="Q4097" s="113" t="s">
        <v>41658</v>
      </c>
      <c r="R4097" s="113">
        <v>15</v>
      </c>
      <c r="S4097" s="113" t="s">
        <v>13</v>
      </c>
      <c r="T4097" s="113" t="s">
        <v>41659</v>
      </c>
      <c r="U4097" s="113" t="s">
        <v>41660</v>
      </c>
      <c r="V4097" s="114">
        <v>40581</v>
      </c>
      <c r="W4097" s="114">
        <v>40544</v>
      </c>
      <c r="X4097" s="113" t="s">
        <v>41661</v>
      </c>
      <c r="Y4097" s="114">
        <v>41271</v>
      </c>
      <c r="Z4097" s="114">
        <v>41275</v>
      </c>
      <c r="AA4097" s="113">
        <v>23</v>
      </c>
      <c r="AB4097" s="113" t="s">
        <v>78</v>
      </c>
      <c r="AC4097" s="113">
        <v>32</v>
      </c>
      <c r="AD4097" s="113" t="s">
        <v>84</v>
      </c>
      <c r="AE4097" s="114">
        <v>44105</v>
      </c>
      <c r="AF4097" s="113">
        <v>7</v>
      </c>
      <c r="AG4097" s="113">
        <v>9</v>
      </c>
      <c r="AH4097" s="113" t="s">
        <v>16226</v>
      </c>
      <c r="AI4097" s="117" t="s">
        <v>104</v>
      </c>
      <c r="AK4097" s="114">
        <v>44105</v>
      </c>
      <c r="AL4097" s="113">
        <v>30</v>
      </c>
      <c r="AM4097" s="113" t="s">
        <v>9882</v>
      </c>
      <c r="AN4097" s="113" t="s">
        <v>16273</v>
      </c>
      <c r="AO4097" s="113" t="s">
        <v>107</v>
      </c>
      <c r="AP4097" s="113">
        <v>2010</v>
      </c>
      <c r="AQ4097" s="113" t="s">
        <v>8</v>
      </c>
      <c r="AR4097" s="113" t="s">
        <v>41662</v>
      </c>
      <c r="AS4097" s="113" t="s">
        <v>14</v>
      </c>
      <c r="AT4097" s="113" t="s">
        <v>14</v>
      </c>
      <c r="AU4097" s="113" t="s">
        <v>16229</v>
      </c>
      <c r="AV4097" s="113" t="s">
        <v>14</v>
      </c>
      <c r="AW4097" s="113" t="s">
        <v>14</v>
      </c>
    </row>
    <row r="4098" spans="1:49">
      <c r="A4098" s="116" t="s">
        <v>1286</v>
      </c>
      <c r="C4098" s="113" t="s">
        <v>1287</v>
      </c>
      <c r="E4098" s="113" t="s">
        <v>83</v>
      </c>
      <c r="F4098" s="113" t="s">
        <v>8</v>
      </c>
      <c r="G4098" s="114">
        <v>32450</v>
      </c>
      <c r="H4098" s="113" t="s">
        <v>16230</v>
      </c>
      <c r="I4098" s="113" t="s">
        <v>9866</v>
      </c>
      <c r="J4098" s="113" t="s">
        <v>9867</v>
      </c>
      <c r="K4098" s="113" t="s">
        <v>41271</v>
      </c>
      <c r="L4098" s="113">
        <v>85377370755</v>
      </c>
      <c r="M4098" s="113" t="s">
        <v>12899</v>
      </c>
      <c r="O4098" s="113" t="s">
        <v>12900</v>
      </c>
      <c r="P4098" s="113" t="s">
        <v>41272</v>
      </c>
      <c r="Q4098" s="113" t="s">
        <v>41273</v>
      </c>
      <c r="R4098" s="113">
        <v>15</v>
      </c>
      <c r="S4098" s="113" t="s">
        <v>13</v>
      </c>
      <c r="T4098" s="113" t="s">
        <v>41274</v>
      </c>
      <c r="U4098" s="113" t="s">
        <v>41275</v>
      </c>
      <c r="V4098" s="114">
        <v>39965</v>
      </c>
      <c r="W4098" s="114">
        <v>39904</v>
      </c>
      <c r="X4098" s="113" t="s">
        <v>41276</v>
      </c>
      <c r="Y4098" s="114">
        <v>40542</v>
      </c>
      <c r="Z4098" s="114">
        <v>40544</v>
      </c>
      <c r="AA4098" s="113">
        <v>23</v>
      </c>
      <c r="AB4098" s="113" t="s">
        <v>78</v>
      </c>
      <c r="AC4098" s="113">
        <v>33</v>
      </c>
      <c r="AD4098" s="113" t="s">
        <v>10</v>
      </c>
      <c r="AE4098" s="114">
        <v>45200</v>
      </c>
      <c r="AF4098" s="113">
        <v>12</v>
      </c>
      <c r="AG4098" s="113">
        <v>6</v>
      </c>
      <c r="AH4098" s="113" t="s">
        <v>16226</v>
      </c>
      <c r="AI4098" s="117" t="s">
        <v>10916</v>
      </c>
      <c r="AK4098" s="114">
        <v>45200</v>
      </c>
      <c r="AL4098" s="113">
        <v>40</v>
      </c>
      <c r="AM4098" s="113" t="s">
        <v>9870</v>
      </c>
      <c r="AN4098" s="113" t="s">
        <v>20747</v>
      </c>
      <c r="AO4098" s="113" t="s">
        <v>1289</v>
      </c>
      <c r="AP4098" s="113">
        <v>2013</v>
      </c>
      <c r="AQ4098" s="113" t="s">
        <v>8</v>
      </c>
      <c r="AR4098" s="113" t="s">
        <v>18368</v>
      </c>
      <c r="AS4098" s="113" t="s">
        <v>14</v>
      </c>
      <c r="AT4098" s="113" t="s">
        <v>14</v>
      </c>
      <c r="AU4098" s="113" t="s">
        <v>16229</v>
      </c>
      <c r="AV4098" s="113" t="s">
        <v>14</v>
      </c>
      <c r="AW4098" s="113" t="s">
        <v>14</v>
      </c>
    </row>
    <row r="4099" spans="1:49">
      <c r="A4099" s="116" t="s">
        <v>1497</v>
      </c>
      <c r="C4099" s="113" t="s">
        <v>1498</v>
      </c>
      <c r="E4099" s="113" t="s">
        <v>19094</v>
      </c>
      <c r="F4099" s="113" t="s">
        <v>977</v>
      </c>
      <c r="G4099" s="114">
        <v>32450</v>
      </c>
      <c r="H4099" s="113" t="s">
        <v>16230</v>
      </c>
      <c r="I4099" s="113" t="s">
        <v>9866</v>
      </c>
      <c r="J4099" s="113" t="s">
        <v>9872</v>
      </c>
      <c r="K4099" s="113" t="s">
        <v>24888</v>
      </c>
      <c r="L4099" s="113">
        <v>81243199990</v>
      </c>
      <c r="M4099" s="113" t="s">
        <v>15704</v>
      </c>
      <c r="O4099" s="113" t="s">
        <v>15705</v>
      </c>
      <c r="P4099" s="113" t="s">
        <v>24889</v>
      </c>
      <c r="Q4099" s="113" t="s">
        <v>24890</v>
      </c>
      <c r="R4099" s="113">
        <v>15</v>
      </c>
      <c r="S4099" s="113" t="s">
        <v>13</v>
      </c>
      <c r="T4099" s="113" t="s">
        <v>24891</v>
      </c>
      <c r="U4099" s="113" t="s">
        <v>24892</v>
      </c>
      <c r="V4099" s="114">
        <v>40210</v>
      </c>
      <c r="W4099" s="114">
        <v>40179</v>
      </c>
      <c r="X4099" s="113" t="s">
        <v>24893</v>
      </c>
      <c r="Y4099" s="114">
        <v>40906</v>
      </c>
      <c r="Z4099" s="114">
        <v>40909</v>
      </c>
      <c r="AA4099" s="113">
        <v>23</v>
      </c>
      <c r="AB4099" s="113" t="s">
        <v>78</v>
      </c>
      <c r="AC4099" s="113">
        <v>32</v>
      </c>
      <c r="AD4099" s="113" t="s">
        <v>84</v>
      </c>
      <c r="AE4099" s="114">
        <v>43739</v>
      </c>
      <c r="AF4099" s="113">
        <v>7</v>
      </c>
      <c r="AG4099" s="113">
        <v>9</v>
      </c>
      <c r="AH4099" s="113" t="s">
        <v>16226</v>
      </c>
      <c r="AI4099" s="117" t="s">
        <v>406</v>
      </c>
      <c r="AK4099" s="114">
        <v>43739</v>
      </c>
      <c r="AL4099" s="113">
        <v>40</v>
      </c>
      <c r="AM4099" s="113" t="s">
        <v>9870</v>
      </c>
      <c r="AN4099" s="113" t="s">
        <v>17474</v>
      </c>
      <c r="AO4099" s="113" t="s">
        <v>1512</v>
      </c>
      <c r="AP4099" s="113">
        <v>2023</v>
      </c>
      <c r="AQ4099" s="113" t="s">
        <v>8</v>
      </c>
      <c r="AR4099" s="113" t="s">
        <v>16391</v>
      </c>
      <c r="AS4099" s="113" t="s">
        <v>14</v>
      </c>
      <c r="AT4099" s="113" t="s">
        <v>14</v>
      </c>
      <c r="AU4099" s="113" t="s">
        <v>16229</v>
      </c>
      <c r="AV4099" s="113" t="s">
        <v>14</v>
      </c>
      <c r="AW4099" s="113" t="s">
        <v>14</v>
      </c>
    </row>
    <row r="4100" spans="1:49">
      <c r="A4100" s="116" t="s">
        <v>10774</v>
      </c>
      <c r="C4100" s="113" t="s">
        <v>10775</v>
      </c>
      <c r="E4100" s="113" t="s">
        <v>110</v>
      </c>
      <c r="F4100" s="113" t="s">
        <v>8</v>
      </c>
      <c r="G4100" s="114">
        <v>32453</v>
      </c>
      <c r="H4100" s="113" t="s">
        <v>16230</v>
      </c>
      <c r="I4100" s="113" t="s">
        <v>9866</v>
      </c>
      <c r="J4100" s="113" t="s">
        <v>9872</v>
      </c>
      <c r="K4100" s="113" t="s">
        <v>32050</v>
      </c>
      <c r="L4100" s="113">
        <v>85326880116</v>
      </c>
      <c r="M4100" s="113" t="s">
        <v>10776</v>
      </c>
      <c r="O4100" s="113" t="s">
        <v>10777</v>
      </c>
      <c r="P4100" s="113" t="s">
        <v>32051</v>
      </c>
      <c r="Q4100" s="113" t="s">
        <v>16244</v>
      </c>
      <c r="R4100" s="113">
        <v>15</v>
      </c>
      <c r="S4100" s="113" t="s">
        <v>13</v>
      </c>
      <c r="T4100" s="113" t="s">
        <v>32052</v>
      </c>
      <c r="U4100" s="113" t="s">
        <v>32053</v>
      </c>
      <c r="V4100" s="114">
        <v>44672</v>
      </c>
      <c r="W4100" s="114">
        <v>44621</v>
      </c>
      <c r="X4100" s="113" t="s">
        <v>32054</v>
      </c>
      <c r="Y4100" s="114">
        <v>44986</v>
      </c>
      <c r="Z4100" s="114">
        <v>44986</v>
      </c>
      <c r="AA4100" s="113">
        <v>31</v>
      </c>
      <c r="AB4100" s="113" t="s">
        <v>9</v>
      </c>
      <c r="AC4100" s="113">
        <v>31</v>
      </c>
      <c r="AD4100" s="113" t="s">
        <v>9</v>
      </c>
      <c r="AE4100" s="114">
        <v>44621</v>
      </c>
      <c r="AF4100" s="113">
        <v>0</v>
      </c>
      <c r="AG4100" s="113">
        <v>0</v>
      </c>
      <c r="AH4100" s="113" t="s">
        <v>16226</v>
      </c>
      <c r="AI4100" s="117" t="s">
        <v>32049</v>
      </c>
      <c r="AK4100" s="114">
        <v>45108</v>
      </c>
      <c r="AL4100" s="113">
        <v>40</v>
      </c>
      <c r="AM4100" s="113" t="s">
        <v>9870</v>
      </c>
      <c r="AN4100" s="113" t="s">
        <v>19943</v>
      </c>
      <c r="AO4100" s="113" t="s">
        <v>113</v>
      </c>
      <c r="AP4100" s="113">
        <v>2010</v>
      </c>
      <c r="AQ4100" s="113" t="s">
        <v>5236</v>
      </c>
      <c r="AR4100" s="113" t="s">
        <v>16283</v>
      </c>
      <c r="AS4100" s="113" t="s">
        <v>14</v>
      </c>
      <c r="AT4100" s="113" t="s">
        <v>14</v>
      </c>
      <c r="AU4100" s="113" t="s">
        <v>16229</v>
      </c>
      <c r="AV4100" s="113" t="s">
        <v>14</v>
      </c>
      <c r="AW4100" s="113" t="s">
        <v>14</v>
      </c>
    </row>
    <row r="4101" spans="1:49">
      <c r="A4101" s="116" t="s">
        <v>5378</v>
      </c>
      <c r="C4101" s="113" t="s">
        <v>5379</v>
      </c>
      <c r="E4101" s="113" t="s">
        <v>940</v>
      </c>
      <c r="F4101" s="113" t="s">
        <v>456</v>
      </c>
      <c r="G4101" s="114">
        <v>32457</v>
      </c>
      <c r="H4101" s="113" t="s">
        <v>16230</v>
      </c>
      <c r="I4101" s="113" t="s">
        <v>9866</v>
      </c>
      <c r="J4101" s="113" t="s">
        <v>9872</v>
      </c>
      <c r="K4101" s="113" t="s">
        <v>24275</v>
      </c>
      <c r="L4101" s="113">
        <v>82290202165</v>
      </c>
      <c r="M4101" s="113" t="s">
        <v>16109</v>
      </c>
      <c r="O4101" s="113" t="s">
        <v>24276</v>
      </c>
      <c r="P4101" s="113" t="s">
        <v>24277</v>
      </c>
      <c r="Q4101" s="113" t="s">
        <v>24278</v>
      </c>
      <c r="R4101" s="113">
        <v>15</v>
      </c>
      <c r="S4101" s="113" t="s">
        <v>13</v>
      </c>
      <c r="T4101" s="113" t="s">
        <v>24279</v>
      </c>
      <c r="U4101" s="113" t="s">
        <v>24280</v>
      </c>
      <c r="V4101" s="114">
        <v>40581</v>
      </c>
      <c r="W4101" s="114">
        <v>40544</v>
      </c>
      <c r="X4101" s="113" t="s">
        <v>24281</v>
      </c>
      <c r="Y4101" s="114">
        <v>41271</v>
      </c>
      <c r="Z4101" s="114">
        <v>41275</v>
      </c>
      <c r="AA4101" s="113">
        <v>23</v>
      </c>
      <c r="AB4101" s="113" t="s">
        <v>78</v>
      </c>
      <c r="AC4101" s="113">
        <v>32</v>
      </c>
      <c r="AD4101" s="113" t="s">
        <v>84</v>
      </c>
      <c r="AE4101" s="114">
        <v>44105</v>
      </c>
      <c r="AF4101" s="113">
        <v>7</v>
      </c>
      <c r="AG4101" s="113">
        <v>9</v>
      </c>
      <c r="AH4101" s="113" t="s">
        <v>16226</v>
      </c>
      <c r="AI4101" s="117" t="s">
        <v>406</v>
      </c>
      <c r="AK4101" s="114">
        <v>44074</v>
      </c>
      <c r="AL4101" s="113">
        <v>30</v>
      </c>
      <c r="AM4101" s="113" t="s">
        <v>9882</v>
      </c>
      <c r="AN4101" s="113" t="s">
        <v>16273</v>
      </c>
      <c r="AO4101" s="113" t="s">
        <v>107</v>
      </c>
      <c r="AP4101" s="113">
        <v>2010</v>
      </c>
      <c r="AQ4101" s="113" t="s">
        <v>8</v>
      </c>
      <c r="AR4101" s="113" t="s">
        <v>17533</v>
      </c>
      <c r="AS4101" s="113" t="s">
        <v>14</v>
      </c>
      <c r="AT4101" s="113" t="s">
        <v>14</v>
      </c>
      <c r="AU4101" s="113" t="s">
        <v>16229</v>
      </c>
      <c r="AV4101" s="113" t="s">
        <v>14</v>
      </c>
      <c r="AW4101" s="113" t="s">
        <v>14</v>
      </c>
    </row>
    <row r="4102" spans="1:49">
      <c r="A4102" s="116" t="s">
        <v>5104</v>
      </c>
      <c r="C4102" s="113" t="s">
        <v>5105</v>
      </c>
      <c r="E4102" s="113" t="s">
        <v>41</v>
      </c>
      <c r="F4102" s="113" t="s">
        <v>414</v>
      </c>
      <c r="G4102" s="114">
        <v>32457</v>
      </c>
      <c r="H4102" s="113" t="s">
        <v>16230</v>
      </c>
      <c r="I4102" s="113" t="s">
        <v>9866</v>
      </c>
      <c r="J4102" s="113" t="s">
        <v>9867</v>
      </c>
      <c r="K4102" s="113" t="s">
        <v>31155</v>
      </c>
      <c r="L4102" s="113">
        <v>82144484668</v>
      </c>
      <c r="M4102" s="113" t="s">
        <v>15470</v>
      </c>
      <c r="N4102" s="113" t="s">
        <v>16242</v>
      </c>
      <c r="O4102" s="113" t="s">
        <v>15471</v>
      </c>
      <c r="P4102" s="113" t="s">
        <v>16244</v>
      </c>
      <c r="Q4102" s="113" t="s">
        <v>31156</v>
      </c>
      <c r="R4102" s="113">
        <v>15</v>
      </c>
      <c r="S4102" s="113" t="s">
        <v>13</v>
      </c>
      <c r="T4102" s="113" t="s">
        <v>31157</v>
      </c>
      <c r="U4102" s="113" t="s">
        <v>31158</v>
      </c>
      <c r="V4102" s="114">
        <v>42940</v>
      </c>
      <c r="W4102" s="114">
        <v>42948</v>
      </c>
      <c r="X4102" s="113" t="s">
        <v>31159</v>
      </c>
      <c r="Y4102" s="114">
        <v>43188</v>
      </c>
      <c r="Z4102" s="114">
        <v>43191</v>
      </c>
      <c r="AA4102" s="113">
        <v>31</v>
      </c>
      <c r="AB4102" s="113" t="s">
        <v>9</v>
      </c>
      <c r="AC4102" s="113">
        <v>32</v>
      </c>
      <c r="AD4102" s="113" t="s">
        <v>84</v>
      </c>
      <c r="AE4102" s="114">
        <v>44470</v>
      </c>
      <c r="AF4102" s="113">
        <v>0</v>
      </c>
      <c r="AG4102" s="113">
        <v>0</v>
      </c>
      <c r="AH4102" s="113" t="s">
        <v>16226</v>
      </c>
      <c r="AI4102" s="117" t="s">
        <v>9875</v>
      </c>
      <c r="AK4102" s="114">
        <v>43191</v>
      </c>
      <c r="AL4102" s="113">
        <v>40</v>
      </c>
      <c r="AM4102" s="113" t="s">
        <v>9870</v>
      </c>
      <c r="AN4102" s="113" t="s">
        <v>16381</v>
      </c>
      <c r="AO4102" s="113" t="s">
        <v>917</v>
      </c>
      <c r="AP4102" s="113">
        <v>2011</v>
      </c>
      <c r="AQ4102" s="113" t="s">
        <v>9889</v>
      </c>
      <c r="AR4102" s="113" t="s">
        <v>16980</v>
      </c>
      <c r="AS4102" s="113" t="s">
        <v>14</v>
      </c>
      <c r="AT4102" s="113" t="s">
        <v>14</v>
      </c>
      <c r="AU4102" s="113" t="s">
        <v>16229</v>
      </c>
      <c r="AV4102" s="113" t="s">
        <v>14</v>
      </c>
      <c r="AW4102" s="113" t="s">
        <v>14</v>
      </c>
    </row>
    <row r="4103" spans="1:49">
      <c r="A4103" s="116" t="s">
        <v>6801</v>
      </c>
      <c r="C4103" s="113" t="s">
        <v>6802</v>
      </c>
      <c r="E4103" s="113" t="s">
        <v>6803</v>
      </c>
      <c r="F4103" s="113" t="s">
        <v>456</v>
      </c>
      <c r="G4103" s="114">
        <v>32458</v>
      </c>
      <c r="H4103" s="113" t="s">
        <v>16230</v>
      </c>
      <c r="I4103" s="113" t="s">
        <v>9866</v>
      </c>
      <c r="J4103" s="113" t="s">
        <v>9867</v>
      </c>
      <c r="K4103" s="113" t="s">
        <v>22465</v>
      </c>
      <c r="L4103" s="113">
        <v>82292430800</v>
      </c>
      <c r="M4103" s="113" t="s">
        <v>14946</v>
      </c>
      <c r="O4103" s="113" t="s">
        <v>14947</v>
      </c>
      <c r="P4103" s="113" t="s">
        <v>16244</v>
      </c>
      <c r="Q4103" s="113" t="s">
        <v>22466</v>
      </c>
      <c r="R4103" s="113">
        <v>15</v>
      </c>
      <c r="S4103" s="113" t="s">
        <v>13</v>
      </c>
      <c r="T4103" s="113" t="s">
        <v>22467</v>
      </c>
      <c r="U4103" s="113" t="s">
        <v>22468</v>
      </c>
      <c r="V4103" s="114">
        <v>42975</v>
      </c>
      <c r="W4103" s="114">
        <v>42948</v>
      </c>
      <c r="X4103" s="113" t="s">
        <v>22469</v>
      </c>
      <c r="Y4103" s="114">
        <v>43188</v>
      </c>
      <c r="Z4103" s="114">
        <v>43191</v>
      </c>
      <c r="AA4103" s="113">
        <v>31</v>
      </c>
      <c r="AB4103" s="113" t="s">
        <v>9</v>
      </c>
      <c r="AC4103" s="113">
        <v>32</v>
      </c>
      <c r="AD4103" s="113" t="s">
        <v>84</v>
      </c>
      <c r="AE4103" s="114">
        <v>44470</v>
      </c>
      <c r="AF4103" s="113">
        <v>4</v>
      </c>
      <c r="AG4103" s="113">
        <v>2</v>
      </c>
      <c r="AH4103" s="113" t="s">
        <v>16226</v>
      </c>
      <c r="AI4103" s="117" t="s">
        <v>9875</v>
      </c>
      <c r="AK4103" s="114">
        <v>44470</v>
      </c>
      <c r="AL4103" s="113">
        <v>40</v>
      </c>
      <c r="AM4103" s="113" t="s">
        <v>9870</v>
      </c>
      <c r="AN4103" s="113" t="s">
        <v>17103</v>
      </c>
      <c r="AO4103" s="113" t="s">
        <v>326</v>
      </c>
      <c r="AP4103" s="113">
        <v>2011</v>
      </c>
      <c r="AQ4103" s="113" t="s">
        <v>9889</v>
      </c>
      <c r="AR4103" s="113" t="s">
        <v>21524</v>
      </c>
      <c r="AS4103" s="113" t="s">
        <v>14</v>
      </c>
      <c r="AT4103" s="113" t="s">
        <v>14</v>
      </c>
      <c r="AU4103" s="113" t="s">
        <v>16229</v>
      </c>
      <c r="AV4103" s="113" t="s">
        <v>14</v>
      </c>
      <c r="AW4103" s="113" t="s">
        <v>14</v>
      </c>
    </row>
    <row r="4104" spans="1:49">
      <c r="A4104" s="116" t="s">
        <v>5816</v>
      </c>
      <c r="C4104" s="113" t="s">
        <v>5817</v>
      </c>
      <c r="E4104" s="113" t="s">
        <v>103</v>
      </c>
      <c r="F4104" s="113" t="s">
        <v>8</v>
      </c>
      <c r="G4104" s="114">
        <v>32461</v>
      </c>
      <c r="H4104" s="113" t="s">
        <v>16230</v>
      </c>
      <c r="I4104" s="113" t="s">
        <v>9866</v>
      </c>
      <c r="J4104" s="113" t="s">
        <v>9872</v>
      </c>
      <c r="K4104" s="113" t="s">
        <v>22239</v>
      </c>
      <c r="L4104" s="113">
        <v>81245378444</v>
      </c>
      <c r="M4104" s="113" t="s">
        <v>13772</v>
      </c>
      <c r="O4104" s="113" t="s">
        <v>13773</v>
      </c>
      <c r="P4104" s="113" t="s">
        <v>22240</v>
      </c>
      <c r="Q4104" s="113" t="s">
        <v>22241</v>
      </c>
      <c r="R4104" s="113">
        <v>15</v>
      </c>
      <c r="S4104" s="113" t="s">
        <v>13</v>
      </c>
      <c r="T4104" s="113" t="s">
        <v>22242</v>
      </c>
      <c r="U4104" s="113" t="s">
        <v>22243</v>
      </c>
      <c r="V4104" s="114">
        <v>40581</v>
      </c>
      <c r="W4104" s="114">
        <v>40544</v>
      </c>
      <c r="X4104" s="113" t="s">
        <v>22244</v>
      </c>
      <c r="Y4104" s="114">
        <v>41271</v>
      </c>
      <c r="Z4104" s="114">
        <v>41275</v>
      </c>
      <c r="AA4104" s="113">
        <v>23</v>
      </c>
      <c r="AB4104" s="113" t="s">
        <v>78</v>
      </c>
      <c r="AC4104" s="113">
        <v>32</v>
      </c>
      <c r="AD4104" s="113" t="s">
        <v>84</v>
      </c>
      <c r="AE4104" s="114">
        <v>44105</v>
      </c>
      <c r="AF4104" s="113">
        <v>7</v>
      </c>
      <c r="AG4104" s="113">
        <v>9</v>
      </c>
      <c r="AH4104" s="113" t="s">
        <v>16226</v>
      </c>
      <c r="AI4104" s="117" t="s">
        <v>104</v>
      </c>
      <c r="AK4104" s="114">
        <v>44105</v>
      </c>
      <c r="AL4104" s="113">
        <v>30</v>
      </c>
      <c r="AM4104" s="113" t="s">
        <v>9882</v>
      </c>
      <c r="AN4104" s="113" t="s">
        <v>16273</v>
      </c>
      <c r="AO4104" s="113" t="s">
        <v>107</v>
      </c>
      <c r="AP4104" s="113">
        <v>2009</v>
      </c>
      <c r="AQ4104" s="113" t="s">
        <v>8</v>
      </c>
      <c r="AR4104" s="113" t="s">
        <v>16391</v>
      </c>
      <c r="AS4104" s="113" t="s">
        <v>14</v>
      </c>
      <c r="AT4104" s="113" t="s">
        <v>14</v>
      </c>
      <c r="AU4104" s="113" t="s">
        <v>16229</v>
      </c>
      <c r="AV4104" s="113" t="s">
        <v>14</v>
      </c>
      <c r="AW4104" s="113" t="s">
        <v>14</v>
      </c>
    </row>
    <row r="4105" spans="1:49">
      <c r="A4105" s="116" t="s">
        <v>8828</v>
      </c>
      <c r="C4105" s="113" t="s">
        <v>2572</v>
      </c>
      <c r="E4105" s="113" t="s">
        <v>103</v>
      </c>
      <c r="F4105" s="113" t="s">
        <v>8</v>
      </c>
      <c r="G4105" s="114">
        <v>32474</v>
      </c>
      <c r="H4105" s="113" t="s">
        <v>16230</v>
      </c>
      <c r="I4105" s="113" t="s">
        <v>9866</v>
      </c>
      <c r="J4105" s="113" t="s">
        <v>9872</v>
      </c>
      <c r="K4105" s="113" t="s">
        <v>34192</v>
      </c>
      <c r="L4105" s="113">
        <v>82291668314</v>
      </c>
      <c r="M4105" s="113" t="s">
        <v>13804</v>
      </c>
      <c r="O4105" s="113" t="s">
        <v>13805</v>
      </c>
      <c r="P4105" s="113" t="s">
        <v>34193</v>
      </c>
      <c r="Q4105" s="113" t="s">
        <v>34194</v>
      </c>
      <c r="R4105" s="113">
        <v>15</v>
      </c>
      <c r="S4105" s="113" t="s">
        <v>13</v>
      </c>
      <c r="T4105" s="113" t="s">
        <v>34195</v>
      </c>
      <c r="U4105" s="113" t="s">
        <v>34196</v>
      </c>
      <c r="V4105" s="114">
        <v>40179</v>
      </c>
      <c r="W4105" s="114">
        <v>40179</v>
      </c>
      <c r="X4105" s="113" t="s">
        <v>34197</v>
      </c>
      <c r="Y4105" s="114">
        <v>40906</v>
      </c>
      <c r="Z4105" s="114">
        <v>40909</v>
      </c>
      <c r="AA4105" s="113">
        <v>23</v>
      </c>
      <c r="AB4105" s="113" t="s">
        <v>78</v>
      </c>
      <c r="AC4105" s="113">
        <v>34</v>
      </c>
      <c r="AD4105" s="113" t="s">
        <v>18</v>
      </c>
      <c r="AE4105" s="114">
        <v>45566</v>
      </c>
      <c r="AF4105" s="113">
        <v>12</v>
      </c>
      <c r="AG4105" s="113">
        <v>9</v>
      </c>
      <c r="AH4105" s="113" t="s">
        <v>16226</v>
      </c>
      <c r="AI4105" s="117" t="s">
        <v>302</v>
      </c>
      <c r="AK4105" s="114">
        <v>44652</v>
      </c>
      <c r="AL4105" s="113">
        <v>30</v>
      </c>
      <c r="AM4105" s="113" t="s">
        <v>9882</v>
      </c>
      <c r="AN4105" s="113" t="s">
        <v>16273</v>
      </c>
      <c r="AO4105" s="113" t="s">
        <v>107</v>
      </c>
      <c r="AP4105" s="113">
        <v>2009</v>
      </c>
      <c r="AQ4105" s="113" t="s">
        <v>9871</v>
      </c>
      <c r="AR4105" s="113" t="s">
        <v>19217</v>
      </c>
      <c r="AS4105" s="113" t="s">
        <v>14</v>
      </c>
      <c r="AT4105" s="113" t="s">
        <v>14</v>
      </c>
      <c r="AU4105" s="113" t="s">
        <v>16229</v>
      </c>
      <c r="AV4105" s="113" t="s">
        <v>14</v>
      </c>
      <c r="AW4105" s="113" t="s">
        <v>14</v>
      </c>
    </row>
    <row r="4106" spans="1:49">
      <c r="A4106" s="116" t="s">
        <v>7807</v>
      </c>
      <c r="C4106" s="113" t="s">
        <v>7808</v>
      </c>
      <c r="E4106" s="113" t="s">
        <v>41</v>
      </c>
      <c r="F4106" s="113" t="s">
        <v>8</v>
      </c>
      <c r="G4106" s="114">
        <v>32477</v>
      </c>
      <c r="H4106" s="113" t="s">
        <v>16218</v>
      </c>
      <c r="I4106" s="113" t="s">
        <v>9866</v>
      </c>
      <c r="J4106" s="113" t="s">
        <v>9872</v>
      </c>
      <c r="K4106" s="113" t="s">
        <v>26898</v>
      </c>
      <c r="L4106" s="113">
        <v>82321728806</v>
      </c>
      <c r="M4106" s="113" t="s">
        <v>10638</v>
      </c>
      <c r="N4106" s="113" t="s">
        <v>16242</v>
      </c>
      <c r="O4106" s="113" t="s">
        <v>10639</v>
      </c>
      <c r="P4106" s="113" t="s">
        <v>16244</v>
      </c>
      <c r="Q4106" s="113" t="s">
        <v>16244</v>
      </c>
      <c r="R4106" s="113">
        <v>15</v>
      </c>
      <c r="S4106" s="113" t="s">
        <v>13</v>
      </c>
      <c r="T4106" s="113" t="s">
        <v>26899</v>
      </c>
      <c r="U4106" s="113" t="s">
        <v>26900</v>
      </c>
      <c r="V4106" s="114">
        <v>44186</v>
      </c>
      <c r="W4106" s="114">
        <v>44166</v>
      </c>
      <c r="X4106" s="113" t="s">
        <v>26901</v>
      </c>
      <c r="Y4106" s="114">
        <v>44593</v>
      </c>
      <c r="Z4106" s="114">
        <v>44593</v>
      </c>
      <c r="AA4106" s="113">
        <v>31</v>
      </c>
      <c r="AB4106" s="113" t="s">
        <v>9</v>
      </c>
      <c r="AC4106" s="113">
        <v>31</v>
      </c>
      <c r="AD4106" s="113" t="s">
        <v>9</v>
      </c>
      <c r="AE4106" s="114">
        <v>44166</v>
      </c>
      <c r="AF4106" s="113">
        <v>0</v>
      </c>
      <c r="AG4106" s="113">
        <v>0</v>
      </c>
      <c r="AH4106" s="113" t="s">
        <v>16226</v>
      </c>
      <c r="AI4106" s="117" t="s">
        <v>9875</v>
      </c>
      <c r="AK4106" s="114">
        <v>44593</v>
      </c>
      <c r="AL4106" s="113">
        <v>40</v>
      </c>
      <c r="AM4106" s="113" t="s">
        <v>9870</v>
      </c>
      <c r="AN4106" s="113" t="s">
        <v>16599</v>
      </c>
      <c r="AO4106" s="113" t="s">
        <v>279</v>
      </c>
      <c r="AP4106" s="113">
        <v>2012</v>
      </c>
      <c r="AQ4106" s="113" t="s">
        <v>8</v>
      </c>
      <c r="AR4106" s="113" t="s">
        <v>20489</v>
      </c>
      <c r="AS4106" s="113" t="s">
        <v>14</v>
      </c>
      <c r="AT4106" s="113" t="s">
        <v>14</v>
      </c>
      <c r="AU4106" s="113" t="s">
        <v>16229</v>
      </c>
      <c r="AV4106" s="113" t="s">
        <v>14</v>
      </c>
    </row>
    <row r="4107" spans="1:49">
      <c r="A4107" s="116" t="s">
        <v>2741</v>
      </c>
      <c r="C4107" s="113" t="s">
        <v>2742</v>
      </c>
      <c r="E4107" s="113" t="s">
        <v>223</v>
      </c>
      <c r="F4107" s="113" t="s">
        <v>8</v>
      </c>
      <c r="G4107" s="114">
        <v>32482</v>
      </c>
      <c r="H4107" s="113" t="s">
        <v>16230</v>
      </c>
      <c r="I4107" s="113" t="s">
        <v>9866</v>
      </c>
      <c r="J4107" s="113" t="s">
        <v>9872</v>
      </c>
      <c r="K4107" s="113" t="s">
        <v>23984</v>
      </c>
      <c r="L4107" s="113">
        <v>82290798316</v>
      </c>
      <c r="M4107" s="113" t="s">
        <v>13493</v>
      </c>
      <c r="N4107" s="113" t="s">
        <v>16242</v>
      </c>
      <c r="O4107" s="113" t="s">
        <v>13494</v>
      </c>
      <c r="P4107" s="113" t="s">
        <v>16244</v>
      </c>
      <c r="Q4107" s="113" t="s">
        <v>23985</v>
      </c>
      <c r="R4107" s="113">
        <v>15</v>
      </c>
      <c r="S4107" s="113" t="s">
        <v>13</v>
      </c>
      <c r="T4107" s="113" t="s">
        <v>23986</v>
      </c>
      <c r="U4107" s="113" t="s">
        <v>23987</v>
      </c>
      <c r="V4107" s="114">
        <v>42933</v>
      </c>
      <c r="W4107" s="114">
        <v>42826</v>
      </c>
      <c r="X4107" s="113" t="s">
        <v>23988</v>
      </c>
      <c r="Y4107" s="114">
        <v>43188</v>
      </c>
      <c r="Z4107" s="114">
        <v>43191</v>
      </c>
      <c r="AA4107" s="113">
        <v>23</v>
      </c>
      <c r="AB4107" s="113" t="s">
        <v>78</v>
      </c>
      <c r="AC4107" s="113">
        <v>31</v>
      </c>
      <c r="AD4107" s="113" t="s">
        <v>9</v>
      </c>
      <c r="AE4107" s="114">
        <v>44835</v>
      </c>
      <c r="AF4107" s="113">
        <v>9</v>
      </c>
      <c r="AG4107" s="113">
        <v>6</v>
      </c>
      <c r="AH4107" s="113" t="s">
        <v>16226</v>
      </c>
      <c r="AI4107" s="117" t="s">
        <v>9904</v>
      </c>
      <c r="AK4107" s="114">
        <v>44835</v>
      </c>
      <c r="AL4107" s="113">
        <v>30</v>
      </c>
      <c r="AM4107" s="113" t="s">
        <v>9882</v>
      </c>
      <c r="AN4107" s="113" t="s">
        <v>16364</v>
      </c>
      <c r="AO4107" s="113" t="s">
        <v>100</v>
      </c>
      <c r="AP4107" s="113">
        <v>2010</v>
      </c>
      <c r="AQ4107" s="113" t="s">
        <v>1769</v>
      </c>
      <c r="AR4107" s="113" t="s">
        <v>18188</v>
      </c>
      <c r="AS4107" s="113" t="s">
        <v>14</v>
      </c>
      <c r="AT4107" s="113" t="s">
        <v>14</v>
      </c>
      <c r="AU4107" s="113" t="s">
        <v>16229</v>
      </c>
      <c r="AV4107" s="113" t="s">
        <v>14</v>
      </c>
      <c r="AW4107" s="113" t="s">
        <v>14</v>
      </c>
    </row>
    <row r="4108" spans="1:49">
      <c r="A4108" s="116" t="s">
        <v>5082</v>
      </c>
      <c r="C4108" s="113" t="s">
        <v>5083</v>
      </c>
      <c r="E4108" s="113" t="s">
        <v>41</v>
      </c>
      <c r="F4108" s="113" t="s">
        <v>5084</v>
      </c>
      <c r="G4108" s="114">
        <v>32485</v>
      </c>
      <c r="H4108" s="113" t="s">
        <v>16230</v>
      </c>
      <c r="I4108" s="113" t="s">
        <v>9896</v>
      </c>
      <c r="J4108" s="113" t="s">
        <v>9872</v>
      </c>
      <c r="K4108" s="113" t="s">
        <v>41650</v>
      </c>
      <c r="L4108" s="113">
        <v>85241234102</v>
      </c>
      <c r="M4108" s="113" t="s">
        <v>15926</v>
      </c>
      <c r="O4108" s="113" t="s">
        <v>10267</v>
      </c>
      <c r="P4108" s="113" t="s">
        <v>41651</v>
      </c>
      <c r="Q4108" s="113" t="s">
        <v>41652</v>
      </c>
      <c r="R4108" s="113">
        <v>15</v>
      </c>
      <c r="S4108" s="113" t="s">
        <v>13</v>
      </c>
      <c r="T4108" s="113" t="s">
        <v>41653</v>
      </c>
      <c r="U4108" s="113" t="s">
        <v>41654</v>
      </c>
      <c r="V4108" s="114">
        <v>40581</v>
      </c>
      <c r="W4108" s="114">
        <v>40544</v>
      </c>
      <c r="X4108" s="113" t="s">
        <v>41655</v>
      </c>
      <c r="Y4108" s="114">
        <v>41271</v>
      </c>
      <c r="Z4108" s="114">
        <v>41275</v>
      </c>
      <c r="AA4108" s="113">
        <v>22</v>
      </c>
      <c r="AB4108" s="113" t="s">
        <v>25</v>
      </c>
      <c r="AC4108" s="113">
        <v>32</v>
      </c>
      <c r="AD4108" s="113" t="s">
        <v>84</v>
      </c>
      <c r="AE4108" s="114">
        <v>43739</v>
      </c>
      <c r="AF4108" s="113">
        <v>6</v>
      </c>
      <c r="AG4108" s="113">
        <v>9</v>
      </c>
      <c r="AH4108" s="113" t="s">
        <v>16226</v>
      </c>
      <c r="AI4108" s="117" t="s">
        <v>9875</v>
      </c>
      <c r="AK4108" s="114">
        <v>43739</v>
      </c>
      <c r="AL4108" s="113">
        <v>40</v>
      </c>
      <c r="AM4108" s="113" t="s">
        <v>9870</v>
      </c>
      <c r="AN4108" s="113" t="s">
        <v>17344</v>
      </c>
      <c r="AO4108" s="113" t="s">
        <v>142</v>
      </c>
      <c r="AP4108" s="113">
        <v>2008</v>
      </c>
      <c r="AQ4108" s="113" t="s">
        <v>9905</v>
      </c>
      <c r="AR4108" s="113" t="s">
        <v>17187</v>
      </c>
      <c r="AS4108" s="113" t="s">
        <v>14</v>
      </c>
      <c r="AT4108" s="113" t="s">
        <v>14</v>
      </c>
      <c r="AU4108" s="113" t="s">
        <v>16229</v>
      </c>
      <c r="AV4108" s="113" t="s">
        <v>14</v>
      </c>
      <c r="AW4108" s="113" t="s">
        <v>14</v>
      </c>
    </row>
    <row r="4109" spans="1:49">
      <c r="A4109" s="116" t="s">
        <v>9259</v>
      </c>
      <c r="C4109" s="113" t="s">
        <v>9260</v>
      </c>
      <c r="E4109" s="113" t="s">
        <v>41</v>
      </c>
      <c r="F4109" s="113" t="s">
        <v>670</v>
      </c>
      <c r="G4109" s="114">
        <v>32494</v>
      </c>
      <c r="H4109" s="113" t="s">
        <v>16218</v>
      </c>
      <c r="I4109" s="113" t="s">
        <v>9866</v>
      </c>
      <c r="J4109" s="113" t="s">
        <v>9867</v>
      </c>
      <c r="K4109" s="113" t="s">
        <v>45775</v>
      </c>
      <c r="L4109" s="113">
        <v>81290000173</v>
      </c>
      <c r="M4109" s="113" t="s">
        <v>10471</v>
      </c>
      <c r="N4109" s="113" t="s">
        <v>16242</v>
      </c>
      <c r="O4109" s="113" t="s">
        <v>10472</v>
      </c>
      <c r="P4109" s="113" t="s">
        <v>16244</v>
      </c>
      <c r="Q4109" s="113" t="s">
        <v>45776</v>
      </c>
      <c r="R4109" s="113">
        <v>15</v>
      </c>
      <c r="S4109" s="113" t="s">
        <v>13</v>
      </c>
      <c r="T4109" s="113" t="s">
        <v>45777</v>
      </c>
      <c r="U4109" s="113" t="s">
        <v>45778</v>
      </c>
      <c r="V4109" s="114">
        <v>42940</v>
      </c>
      <c r="W4109" s="114">
        <v>42948</v>
      </c>
      <c r="X4109" s="113" t="s">
        <v>45779</v>
      </c>
      <c r="Y4109" s="114">
        <v>43188</v>
      </c>
      <c r="Z4109" s="114">
        <v>43191</v>
      </c>
      <c r="AA4109" s="113">
        <v>31</v>
      </c>
      <c r="AB4109" s="113" t="s">
        <v>9</v>
      </c>
      <c r="AC4109" s="113">
        <v>33</v>
      </c>
      <c r="AD4109" s="113" t="s">
        <v>10</v>
      </c>
      <c r="AE4109" s="114">
        <v>45200</v>
      </c>
      <c r="AF4109" s="113">
        <v>6</v>
      </c>
      <c r="AG4109" s="113">
        <v>2</v>
      </c>
      <c r="AH4109" s="113" t="s">
        <v>16226</v>
      </c>
      <c r="AI4109" s="117" t="s">
        <v>9891</v>
      </c>
      <c r="AK4109" s="114">
        <v>45108</v>
      </c>
      <c r="AL4109" s="113">
        <v>40</v>
      </c>
      <c r="AM4109" s="113" t="s">
        <v>9870</v>
      </c>
      <c r="AN4109" s="113" t="s">
        <v>29813</v>
      </c>
      <c r="AO4109" s="113" t="s">
        <v>2718</v>
      </c>
      <c r="AP4109" s="113">
        <v>2011</v>
      </c>
      <c r="AQ4109" s="113" t="s">
        <v>9994</v>
      </c>
      <c r="AR4109" s="113" t="s">
        <v>18249</v>
      </c>
      <c r="AS4109" s="113" t="s">
        <v>14</v>
      </c>
      <c r="AT4109" s="113" t="s">
        <v>14</v>
      </c>
      <c r="AU4109" s="113" t="s">
        <v>16229</v>
      </c>
      <c r="AV4109" s="113" t="s">
        <v>14</v>
      </c>
      <c r="AW4109" s="113" t="s">
        <v>14</v>
      </c>
    </row>
    <row r="4110" spans="1:49">
      <c r="A4110" s="116" t="s">
        <v>7710</v>
      </c>
      <c r="C4110" s="113" t="s">
        <v>7711</v>
      </c>
      <c r="E4110" s="113" t="s">
        <v>987</v>
      </c>
      <c r="F4110" s="113" t="s">
        <v>8</v>
      </c>
      <c r="G4110" s="114">
        <v>32499</v>
      </c>
      <c r="H4110" s="113" t="s">
        <v>16230</v>
      </c>
      <c r="I4110" s="113" t="s">
        <v>9866</v>
      </c>
      <c r="J4110" s="113" t="s">
        <v>9872</v>
      </c>
      <c r="K4110" s="113" t="s">
        <v>29661</v>
      </c>
      <c r="L4110" s="113">
        <v>82293300608</v>
      </c>
      <c r="M4110" s="113" t="s">
        <v>11261</v>
      </c>
      <c r="N4110" s="113" t="s">
        <v>16242</v>
      </c>
      <c r="O4110" s="113" t="s">
        <v>11262</v>
      </c>
      <c r="P4110" s="113" t="s">
        <v>16244</v>
      </c>
      <c r="Q4110" s="113" t="s">
        <v>29662</v>
      </c>
      <c r="R4110" s="113">
        <v>15</v>
      </c>
      <c r="S4110" s="113" t="s">
        <v>13</v>
      </c>
      <c r="T4110" s="113" t="s">
        <v>29663</v>
      </c>
      <c r="U4110" s="113" t="s">
        <v>29664</v>
      </c>
      <c r="V4110" s="114">
        <v>42034</v>
      </c>
      <c r="W4110" s="114">
        <v>42036</v>
      </c>
      <c r="X4110" s="113" t="s">
        <v>29665</v>
      </c>
      <c r="Y4110" s="114">
        <v>42460</v>
      </c>
      <c r="Z4110" s="114">
        <v>42461</v>
      </c>
      <c r="AA4110" s="113">
        <v>31</v>
      </c>
      <c r="AB4110" s="113" t="s">
        <v>9</v>
      </c>
      <c r="AC4110" s="113">
        <v>33</v>
      </c>
      <c r="AD4110" s="113" t="s">
        <v>10</v>
      </c>
      <c r="AE4110" s="114">
        <v>45017</v>
      </c>
      <c r="AF4110" s="113">
        <v>8</v>
      </c>
      <c r="AG4110" s="113">
        <v>2</v>
      </c>
      <c r="AH4110" s="113" t="s">
        <v>16263</v>
      </c>
      <c r="AI4110" s="117" t="s">
        <v>16264</v>
      </c>
      <c r="AK4110" s="114">
        <v>45302</v>
      </c>
      <c r="AL4110" s="113">
        <v>40</v>
      </c>
      <c r="AM4110" s="113" t="s">
        <v>9870</v>
      </c>
      <c r="AN4110" s="113" t="s">
        <v>26102</v>
      </c>
      <c r="AO4110" s="113" t="s">
        <v>7712</v>
      </c>
      <c r="AP4110" s="113">
        <v>2011</v>
      </c>
      <c r="AQ4110" s="113" t="s">
        <v>8</v>
      </c>
      <c r="AR4110" s="113" t="s">
        <v>29666</v>
      </c>
      <c r="AS4110" s="113" t="s">
        <v>14</v>
      </c>
      <c r="AT4110" s="113" t="s">
        <v>14</v>
      </c>
      <c r="AU4110" s="113" t="s">
        <v>16229</v>
      </c>
      <c r="AV4110" s="113" t="s">
        <v>14</v>
      </c>
    </row>
    <row r="4111" spans="1:49">
      <c r="A4111" s="116" t="s">
        <v>4812</v>
      </c>
      <c r="C4111" s="113" t="s">
        <v>4813</v>
      </c>
      <c r="E4111" s="113" t="s">
        <v>41</v>
      </c>
      <c r="F4111" s="113" t="s">
        <v>349</v>
      </c>
      <c r="G4111" s="114">
        <v>32502</v>
      </c>
      <c r="H4111" s="113" t="s">
        <v>16230</v>
      </c>
      <c r="I4111" s="113" t="s">
        <v>9866</v>
      </c>
      <c r="J4111" s="113" t="s">
        <v>9872</v>
      </c>
      <c r="K4111" s="113" t="s">
        <v>25118</v>
      </c>
      <c r="L4111" s="113">
        <v>85257412732</v>
      </c>
      <c r="M4111" s="113" t="s">
        <v>25119</v>
      </c>
      <c r="N4111" s="113" t="s">
        <v>16242</v>
      </c>
      <c r="O4111" s="113" t="s">
        <v>10516</v>
      </c>
      <c r="P4111" s="113" t="s">
        <v>16244</v>
      </c>
      <c r="Q4111" s="113" t="s">
        <v>16244</v>
      </c>
      <c r="R4111" s="113">
        <v>15</v>
      </c>
      <c r="S4111" s="113" t="s">
        <v>13</v>
      </c>
      <c r="T4111" s="113" t="s">
        <v>25120</v>
      </c>
      <c r="U4111" s="113" t="s">
        <v>25121</v>
      </c>
      <c r="V4111" s="114">
        <v>44186</v>
      </c>
      <c r="W4111" s="114">
        <v>44166</v>
      </c>
      <c r="X4111" s="113" t="s">
        <v>25122</v>
      </c>
      <c r="Y4111" s="114">
        <v>44593</v>
      </c>
      <c r="Z4111" s="114">
        <v>44593</v>
      </c>
      <c r="AA4111" s="113">
        <v>31</v>
      </c>
      <c r="AB4111" s="113" t="s">
        <v>9</v>
      </c>
      <c r="AC4111" s="113">
        <v>31</v>
      </c>
      <c r="AD4111" s="113" t="s">
        <v>9</v>
      </c>
      <c r="AE4111" s="114">
        <v>44166</v>
      </c>
      <c r="AF4111" s="113">
        <v>0</v>
      </c>
      <c r="AG4111" s="113">
        <v>0</v>
      </c>
      <c r="AH4111" s="113" t="s">
        <v>16226</v>
      </c>
      <c r="AI4111" s="117" t="s">
        <v>9875</v>
      </c>
      <c r="AK4111" s="114">
        <v>44670</v>
      </c>
      <c r="AL4111" s="113">
        <v>40</v>
      </c>
      <c r="AM4111" s="113" t="s">
        <v>9870</v>
      </c>
      <c r="AN4111" s="113" t="s">
        <v>16918</v>
      </c>
      <c r="AO4111" s="113" t="s">
        <v>491</v>
      </c>
      <c r="AP4111" s="113">
        <v>2018</v>
      </c>
      <c r="AQ4111" s="113" t="s">
        <v>8</v>
      </c>
      <c r="AR4111" s="113" t="s">
        <v>18891</v>
      </c>
      <c r="AS4111" s="113" t="s">
        <v>14</v>
      </c>
      <c r="AT4111" s="113" t="s">
        <v>14</v>
      </c>
      <c r="AU4111" s="113" t="s">
        <v>16229</v>
      </c>
      <c r="AV4111" s="113" t="s">
        <v>14</v>
      </c>
      <c r="AW4111" s="113" t="s">
        <v>14</v>
      </c>
    </row>
    <row r="4112" spans="1:49">
      <c r="A4112" s="116" t="s">
        <v>2944</v>
      </c>
      <c r="C4112" s="113" t="s">
        <v>2945</v>
      </c>
      <c r="E4112" s="113" t="s">
        <v>223</v>
      </c>
      <c r="F4112" s="113" t="s">
        <v>8</v>
      </c>
      <c r="G4112" s="114">
        <v>32503</v>
      </c>
      <c r="H4112" s="113" t="s">
        <v>16230</v>
      </c>
      <c r="I4112" s="113" t="s">
        <v>9866</v>
      </c>
      <c r="J4112" s="113" t="s">
        <v>9867</v>
      </c>
      <c r="K4112" s="113" t="s">
        <v>45132</v>
      </c>
      <c r="M4112" s="113" t="s">
        <v>13474</v>
      </c>
      <c r="O4112" s="113" t="s">
        <v>13475</v>
      </c>
      <c r="P4112" s="113" t="s">
        <v>16244</v>
      </c>
      <c r="Q4112" s="113" t="s">
        <v>45133</v>
      </c>
      <c r="R4112" s="113">
        <v>15</v>
      </c>
      <c r="S4112" s="113" t="s">
        <v>13</v>
      </c>
      <c r="T4112" s="113" t="s">
        <v>45134</v>
      </c>
      <c r="U4112" s="113" t="s">
        <v>45135</v>
      </c>
      <c r="V4112" s="114">
        <v>42933</v>
      </c>
      <c r="W4112" s="114">
        <v>42826</v>
      </c>
      <c r="X4112" s="113" t="s">
        <v>45136</v>
      </c>
      <c r="Y4112" s="114">
        <v>43188</v>
      </c>
      <c r="Z4112" s="114">
        <v>43191</v>
      </c>
      <c r="AA4112" s="113">
        <v>23</v>
      </c>
      <c r="AB4112" s="113" t="s">
        <v>78</v>
      </c>
      <c r="AC4112" s="113">
        <v>24</v>
      </c>
      <c r="AD4112" s="113" t="s">
        <v>47</v>
      </c>
      <c r="AE4112" s="114">
        <v>43922</v>
      </c>
      <c r="AF4112" s="113">
        <v>11</v>
      </c>
      <c r="AG4112" s="113">
        <v>0</v>
      </c>
      <c r="AH4112" s="113" t="s">
        <v>16226</v>
      </c>
      <c r="AI4112" s="117" t="s">
        <v>10138</v>
      </c>
      <c r="AK4112" s="114">
        <v>43922</v>
      </c>
      <c r="AL4112" s="113">
        <v>30</v>
      </c>
      <c r="AM4112" s="113" t="s">
        <v>9882</v>
      </c>
      <c r="AN4112" s="113" t="s">
        <v>16364</v>
      </c>
      <c r="AO4112" s="113" t="s">
        <v>100</v>
      </c>
      <c r="AP4112" s="113">
        <v>2010</v>
      </c>
      <c r="AQ4112" s="113" t="s">
        <v>2436</v>
      </c>
      <c r="AR4112" s="113" t="s">
        <v>38383</v>
      </c>
      <c r="AS4112" s="113" t="s">
        <v>14</v>
      </c>
      <c r="AT4112" s="113" t="s">
        <v>14</v>
      </c>
      <c r="AU4112" s="113" t="s">
        <v>16229</v>
      </c>
      <c r="AV4112" s="113" t="s">
        <v>14</v>
      </c>
      <c r="AW4112" s="113" t="s">
        <v>14</v>
      </c>
    </row>
    <row r="4113" spans="1:49">
      <c r="A4113" s="116" t="s">
        <v>5367</v>
      </c>
      <c r="C4113" s="113" t="s">
        <v>5368</v>
      </c>
      <c r="E4113" s="113" t="s">
        <v>738</v>
      </c>
      <c r="F4113" s="113" t="s">
        <v>37</v>
      </c>
      <c r="G4113" s="114">
        <v>32509</v>
      </c>
      <c r="H4113" s="113" t="s">
        <v>16218</v>
      </c>
      <c r="I4113" s="113" t="s">
        <v>9866</v>
      </c>
      <c r="J4113" s="113" t="s">
        <v>9872</v>
      </c>
      <c r="K4113" s="113" t="s">
        <v>28407</v>
      </c>
      <c r="L4113" s="113">
        <v>85397955192</v>
      </c>
      <c r="M4113" s="113" t="s">
        <v>14289</v>
      </c>
      <c r="N4113" s="113" t="s">
        <v>16242</v>
      </c>
      <c r="O4113" s="113" t="s">
        <v>14290</v>
      </c>
      <c r="P4113" s="113" t="s">
        <v>16244</v>
      </c>
      <c r="Q4113" s="113" t="s">
        <v>16244</v>
      </c>
      <c r="R4113" s="113">
        <v>15</v>
      </c>
      <c r="S4113" s="113" t="s">
        <v>13</v>
      </c>
      <c r="T4113" s="113" t="s">
        <v>28408</v>
      </c>
      <c r="U4113" s="113" t="s">
        <v>28409</v>
      </c>
      <c r="V4113" s="114">
        <v>43608</v>
      </c>
      <c r="W4113" s="114">
        <v>43525</v>
      </c>
      <c r="X4113" s="113" t="s">
        <v>28410</v>
      </c>
      <c r="Y4113" s="114">
        <v>43891</v>
      </c>
      <c r="Z4113" s="114">
        <v>43891</v>
      </c>
      <c r="AA4113" s="113">
        <v>31</v>
      </c>
      <c r="AB4113" s="113" t="s">
        <v>9</v>
      </c>
      <c r="AC4113" s="113">
        <v>32</v>
      </c>
      <c r="AD4113" s="113" t="s">
        <v>84</v>
      </c>
      <c r="AE4113" s="114">
        <v>44835</v>
      </c>
      <c r="AF4113" s="113">
        <v>3</v>
      </c>
      <c r="AG4113" s="113">
        <v>0</v>
      </c>
      <c r="AH4113" s="113" t="s">
        <v>16226</v>
      </c>
      <c r="AI4113" s="117" t="s">
        <v>9879</v>
      </c>
      <c r="AK4113" s="114">
        <v>43891</v>
      </c>
      <c r="AL4113" s="113">
        <v>40</v>
      </c>
      <c r="AM4113" s="113" t="s">
        <v>9870</v>
      </c>
      <c r="AN4113" s="113" t="s">
        <v>28411</v>
      </c>
      <c r="AO4113" s="113" t="s">
        <v>5210</v>
      </c>
      <c r="AP4113" s="113">
        <v>2013</v>
      </c>
      <c r="AQ4113" s="113" t="s">
        <v>6669</v>
      </c>
      <c r="AR4113" s="113" t="s">
        <v>18334</v>
      </c>
      <c r="AS4113" s="113" t="s">
        <v>14</v>
      </c>
      <c r="AT4113" s="113" t="s">
        <v>14</v>
      </c>
      <c r="AU4113" s="113" t="s">
        <v>16229</v>
      </c>
      <c r="AV4113" s="113" t="s">
        <v>14</v>
      </c>
      <c r="AW4113" s="113" t="s">
        <v>14</v>
      </c>
    </row>
    <row r="4114" spans="1:49">
      <c r="A4114" s="116" t="s">
        <v>6464</v>
      </c>
      <c r="C4114" s="113" t="s">
        <v>6465</v>
      </c>
      <c r="E4114" s="113" t="s">
        <v>19094</v>
      </c>
      <c r="F4114" s="113" t="s">
        <v>8</v>
      </c>
      <c r="G4114" s="114">
        <v>32525</v>
      </c>
      <c r="H4114" s="113" t="s">
        <v>16230</v>
      </c>
      <c r="I4114" s="113" t="s">
        <v>9866</v>
      </c>
      <c r="J4114" s="113" t="s">
        <v>9867</v>
      </c>
      <c r="K4114" s="113" t="s">
        <v>19095</v>
      </c>
      <c r="L4114" s="113">
        <v>85256363888</v>
      </c>
      <c r="O4114" s="113" t="s">
        <v>12071</v>
      </c>
      <c r="P4114" s="113" t="s">
        <v>19096</v>
      </c>
      <c r="Q4114" s="113" t="s">
        <v>16244</v>
      </c>
      <c r="R4114" s="113">
        <v>15</v>
      </c>
      <c r="S4114" s="113" t="s">
        <v>13</v>
      </c>
      <c r="T4114" s="113" t="s">
        <v>19097</v>
      </c>
      <c r="U4114" s="113" t="s">
        <v>19098</v>
      </c>
      <c r="V4114" s="114">
        <v>40581</v>
      </c>
      <c r="W4114" s="114">
        <v>40544</v>
      </c>
      <c r="X4114" s="113" t="s">
        <v>19099</v>
      </c>
      <c r="Y4114" s="114">
        <v>41271</v>
      </c>
      <c r="Z4114" s="114">
        <v>41275</v>
      </c>
      <c r="AA4114" s="113">
        <v>23</v>
      </c>
      <c r="AB4114" s="113" t="s">
        <v>78</v>
      </c>
      <c r="AC4114" s="113">
        <v>32</v>
      </c>
      <c r="AD4114" s="113" t="s">
        <v>84</v>
      </c>
      <c r="AE4114" s="114">
        <v>45383</v>
      </c>
      <c r="AF4114" s="113">
        <v>11</v>
      </c>
      <c r="AG4114" s="113">
        <v>3</v>
      </c>
      <c r="AH4114" s="113" t="s">
        <v>16226</v>
      </c>
      <c r="AI4114" s="117" t="s">
        <v>85</v>
      </c>
      <c r="AK4114" s="114">
        <v>45383</v>
      </c>
      <c r="AL4114" s="113">
        <v>40</v>
      </c>
      <c r="AM4114" s="113" t="s">
        <v>9870</v>
      </c>
      <c r="AN4114" s="113" t="s">
        <v>19100</v>
      </c>
      <c r="AO4114" s="113" t="s">
        <v>19101</v>
      </c>
      <c r="AP4114" s="113">
        <v>2022</v>
      </c>
      <c r="AQ4114" s="113" t="s">
        <v>8</v>
      </c>
      <c r="AR4114" s="113" t="s">
        <v>16437</v>
      </c>
      <c r="AS4114" s="113" t="s">
        <v>14</v>
      </c>
      <c r="AT4114" s="113" t="s">
        <v>14</v>
      </c>
      <c r="AU4114" s="113" t="s">
        <v>16229</v>
      </c>
      <c r="AV4114" s="113" t="s">
        <v>14</v>
      </c>
    </row>
    <row r="4115" spans="1:49">
      <c r="A4115" s="116" t="s">
        <v>9267</v>
      </c>
      <c r="C4115" s="113" t="s">
        <v>9268</v>
      </c>
      <c r="E4115" s="113" t="s">
        <v>19094</v>
      </c>
      <c r="F4115" s="113" t="s">
        <v>8</v>
      </c>
      <c r="G4115" s="114">
        <v>32531</v>
      </c>
      <c r="H4115" s="113" t="s">
        <v>16230</v>
      </c>
      <c r="I4115" s="113" t="s">
        <v>9866</v>
      </c>
      <c r="J4115" s="113" t="s">
        <v>9872</v>
      </c>
      <c r="K4115" s="113" t="s">
        <v>38436</v>
      </c>
      <c r="L4115" s="113">
        <v>85340770226</v>
      </c>
      <c r="M4115" s="113" t="s">
        <v>13720</v>
      </c>
      <c r="O4115" s="113" t="s">
        <v>38437</v>
      </c>
      <c r="P4115" s="113" t="s">
        <v>38438</v>
      </c>
      <c r="Q4115" s="113" t="s">
        <v>38439</v>
      </c>
      <c r="R4115" s="113">
        <v>15</v>
      </c>
      <c r="S4115" s="113" t="s">
        <v>13</v>
      </c>
      <c r="T4115" s="113" t="s">
        <v>38440</v>
      </c>
      <c r="U4115" s="113" t="s">
        <v>38441</v>
      </c>
      <c r="V4115" s="114">
        <v>40581</v>
      </c>
      <c r="W4115" s="114">
        <v>40544</v>
      </c>
      <c r="X4115" s="113" t="s">
        <v>38442</v>
      </c>
      <c r="Y4115" s="114">
        <v>41271</v>
      </c>
      <c r="Z4115" s="114">
        <v>41275</v>
      </c>
      <c r="AA4115" s="113">
        <v>23</v>
      </c>
      <c r="AB4115" s="113" t="s">
        <v>78</v>
      </c>
      <c r="AC4115" s="113">
        <v>32</v>
      </c>
      <c r="AD4115" s="113" t="s">
        <v>84</v>
      </c>
      <c r="AE4115" s="114">
        <v>45383</v>
      </c>
      <c r="AF4115" s="113">
        <v>11</v>
      </c>
      <c r="AG4115" s="113">
        <v>3</v>
      </c>
      <c r="AH4115" s="113" t="s">
        <v>16226</v>
      </c>
      <c r="AI4115" s="117" t="s">
        <v>85</v>
      </c>
      <c r="AK4115" s="114">
        <v>43192</v>
      </c>
      <c r="AL4115" s="113">
        <v>40</v>
      </c>
      <c r="AM4115" s="113" t="s">
        <v>9870</v>
      </c>
      <c r="AN4115" s="113" t="s">
        <v>17474</v>
      </c>
      <c r="AO4115" s="113" t="s">
        <v>1512</v>
      </c>
      <c r="AP4115" s="113">
        <v>2021</v>
      </c>
      <c r="AQ4115" s="113" t="s">
        <v>8</v>
      </c>
      <c r="AR4115" s="113" t="s">
        <v>16437</v>
      </c>
      <c r="AS4115" s="113" t="s">
        <v>14</v>
      </c>
      <c r="AT4115" s="113" t="s">
        <v>14</v>
      </c>
      <c r="AU4115" s="113" t="s">
        <v>16229</v>
      </c>
      <c r="AV4115" s="113" t="s">
        <v>14</v>
      </c>
    </row>
    <row r="4116" spans="1:49">
      <c r="A4116" s="116" t="s">
        <v>4241</v>
      </c>
      <c r="C4116" s="113" t="s">
        <v>4242</v>
      </c>
      <c r="E4116" s="113" t="s">
        <v>36253</v>
      </c>
      <c r="F4116" s="113" t="s">
        <v>4243</v>
      </c>
      <c r="G4116" s="114">
        <v>32536</v>
      </c>
      <c r="H4116" s="113" t="s">
        <v>16230</v>
      </c>
      <c r="I4116" s="113" t="s">
        <v>9866</v>
      </c>
      <c r="J4116" s="113" t="s">
        <v>9867</v>
      </c>
      <c r="K4116" s="113" t="s">
        <v>36254</v>
      </c>
      <c r="L4116" s="113">
        <v>85242873930</v>
      </c>
      <c r="M4116" s="113" t="s">
        <v>36255</v>
      </c>
      <c r="O4116" s="113" t="s">
        <v>9940</v>
      </c>
      <c r="P4116" s="113" t="s">
        <v>36256</v>
      </c>
      <c r="Q4116" s="113" t="s">
        <v>36257</v>
      </c>
      <c r="R4116" s="113">
        <v>15</v>
      </c>
      <c r="S4116" s="113" t="s">
        <v>13</v>
      </c>
      <c r="T4116" s="113" t="s">
        <v>36258</v>
      </c>
      <c r="U4116" s="113" t="s">
        <v>36259</v>
      </c>
      <c r="V4116" s="114">
        <v>40179</v>
      </c>
      <c r="W4116" s="114">
        <v>40179</v>
      </c>
      <c r="X4116" s="113" t="s">
        <v>36260</v>
      </c>
      <c r="Y4116" s="114">
        <v>40906</v>
      </c>
      <c r="Z4116" s="114">
        <v>40909</v>
      </c>
      <c r="AA4116" s="113">
        <v>23</v>
      </c>
      <c r="AB4116" s="113" t="s">
        <v>78</v>
      </c>
      <c r="AC4116" s="113">
        <v>32</v>
      </c>
      <c r="AD4116" s="113" t="s">
        <v>84</v>
      </c>
      <c r="AE4116" s="114">
        <v>44105</v>
      </c>
      <c r="AF4116" s="113">
        <v>8</v>
      </c>
      <c r="AG4116" s="113">
        <v>9</v>
      </c>
      <c r="AH4116" s="113" t="s">
        <v>16226</v>
      </c>
      <c r="AI4116" s="117" t="s">
        <v>9941</v>
      </c>
      <c r="AK4116" s="114">
        <v>44105</v>
      </c>
      <c r="AL4116" s="113">
        <v>45</v>
      </c>
      <c r="AM4116" s="113" t="s">
        <v>9922</v>
      </c>
      <c r="AN4116" s="113" t="s">
        <v>36261</v>
      </c>
      <c r="AO4116" s="113" t="s">
        <v>36262</v>
      </c>
      <c r="AP4116" s="113">
        <v>2024</v>
      </c>
      <c r="AQ4116" s="113" t="s">
        <v>8</v>
      </c>
      <c r="AR4116" s="113" t="s">
        <v>19217</v>
      </c>
      <c r="AS4116" s="113" t="s">
        <v>14</v>
      </c>
      <c r="AT4116" s="113" t="s">
        <v>14</v>
      </c>
      <c r="AU4116" s="113" t="s">
        <v>16229</v>
      </c>
      <c r="AV4116" s="113" t="s">
        <v>14</v>
      </c>
      <c r="AW4116" s="113" t="s">
        <v>14</v>
      </c>
    </row>
    <row r="4117" spans="1:49">
      <c r="A4117" s="116" t="s">
        <v>2588</v>
      </c>
      <c r="C4117" s="113" t="s">
        <v>2589</v>
      </c>
      <c r="E4117" s="113" t="s">
        <v>41</v>
      </c>
      <c r="F4117" s="113" t="s">
        <v>680</v>
      </c>
      <c r="G4117" s="114">
        <v>32544</v>
      </c>
      <c r="H4117" s="113" t="s">
        <v>16218</v>
      </c>
      <c r="I4117" s="113" t="s">
        <v>9866</v>
      </c>
      <c r="J4117" s="113" t="s">
        <v>9872</v>
      </c>
      <c r="K4117" s="113" t="s">
        <v>17643</v>
      </c>
      <c r="L4117" s="113">
        <v>85299985633</v>
      </c>
      <c r="M4117" s="113" t="s">
        <v>14661</v>
      </c>
      <c r="N4117" s="113" t="s">
        <v>16242</v>
      </c>
      <c r="O4117" s="113" t="s">
        <v>14662</v>
      </c>
      <c r="P4117" s="113" t="s">
        <v>16244</v>
      </c>
      <c r="Q4117" s="113" t="s">
        <v>17644</v>
      </c>
      <c r="R4117" s="113">
        <v>15</v>
      </c>
      <c r="S4117" s="113" t="s">
        <v>13</v>
      </c>
      <c r="T4117" s="113" t="s">
        <v>17645</v>
      </c>
      <c r="U4117" s="113" t="s">
        <v>17646</v>
      </c>
      <c r="V4117" s="114">
        <v>42940</v>
      </c>
      <c r="W4117" s="114">
        <v>42948</v>
      </c>
      <c r="X4117" s="113" t="s">
        <v>17647</v>
      </c>
      <c r="Y4117" s="114">
        <v>43188</v>
      </c>
      <c r="Z4117" s="114">
        <v>43191</v>
      </c>
      <c r="AA4117" s="113">
        <v>31</v>
      </c>
      <c r="AB4117" s="113" t="s">
        <v>9</v>
      </c>
      <c r="AC4117" s="113">
        <v>32</v>
      </c>
      <c r="AD4117" s="113" t="s">
        <v>84</v>
      </c>
      <c r="AE4117" s="114">
        <v>44470</v>
      </c>
      <c r="AF4117" s="113">
        <v>4</v>
      </c>
      <c r="AG4117" s="113">
        <v>2</v>
      </c>
      <c r="AH4117" s="113" t="s">
        <v>16226</v>
      </c>
      <c r="AI4117" s="117" t="s">
        <v>9875</v>
      </c>
      <c r="AK4117" s="114">
        <v>45120</v>
      </c>
      <c r="AL4117" s="113">
        <v>40</v>
      </c>
      <c r="AM4117" s="113" t="s">
        <v>9870</v>
      </c>
      <c r="AN4117" s="113" t="s">
        <v>16570</v>
      </c>
      <c r="AO4117" s="113" t="s">
        <v>2345</v>
      </c>
      <c r="AP4117" s="113">
        <v>2012</v>
      </c>
      <c r="AQ4117" s="113" t="s">
        <v>8</v>
      </c>
      <c r="AR4117" s="113" t="s">
        <v>17956</v>
      </c>
      <c r="AS4117" s="113" t="s">
        <v>14</v>
      </c>
      <c r="AT4117" s="113" t="s">
        <v>14</v>
      </c>
      <c r="AU4117" s="113" t="s">
        <v>16229</v>
      </c>
      <c r="AV4117" s="113" t="s">
        <v>14</v>
      </c>
      <c r="AW4117" s="113" t="s">
        <v>14</v>
      </c>
    </row>
    <row r="4118" spans="1:49">
      <c r="A4118" s="116" t="s">
        <v>826</v>
      </c>
      <c r="C4118" s="113" t="s">
        <v>827</v>
      </c>
      <c r="F4118" s="113" t="s">
        <v>8</v>
      </c>
      <c r="G4118" s="114">
        <v>32552</v>
      </c>
      <c r="H4118" s="113" t="s">
        <v>16230</v>
      </c>
      <c r="I4118" s="113" t="s">
        <v>9866</v>
      </c>
      <c r="J4118" s="113" t="s">
        <v>9872</v>
      </c>
      <c r="K4118" s="113" t="s">
        <v>31363</v>
      </c>
      <c r="L4118" s="113">
        <v>82211256331</v>
      </c>
      <c r="M4118" s="113" t="s">
        <v>10743</v>
      </c>
      <c r="O4118" s="113" t="s">
        <v>10744</v>
      </c>
      <c r="P4118" s="113" t="s">
        <v>31364</v>
      </c>
      <c r="Q4118" s="113" t="s">
        <v>16244</v>
      </c>
      <c r="R4118" s="113">
        <v>15</v>
      </c>
      <c r="S4118" s="113" t="s">
        <v>13</v>
      </c>
      <c r="T4118" s="113" t="s">
        <v>31365</v>
      </c>
      <c r="U4118" s="113" t="s">
        <v>31366</v>
      </c>
      <c r="V4118" s="114">
        <v>43608</v>
      </c>
      <c r="W4118" s="114">
        <v>43525</v>
      </c>
      <c r="X4118" s="113" t="s">
        <v>29314</v>
      </c>
      <c r="Y4118" s="114">
        <v>43891</v>
      </c>
      <c r="Z4118" s="114">
        <v>43891</v>
      </c>
      <c r="AA4118" s="113">
        <v>31</v>
      </c>
      <c r="AB4118" s="113" t="s">
        <v>9</v>
      </c>
      <c r="AC4118" s="113">
        <v>31</v>
      </c>
      <c r="AD4118" s="113" t="s">
        <v>9</v>
      </c>
      <c r="AE4118" s="114">
        <v>43525</v>
      </c>
      <c r="AF4118" s="113">
        <v>0</v>
      </c>
      <c r="AG4118" s="113">
        <v>0</v>
      </c>
      <c r="AH4118" s="113" t="s">
        <v>16226</v>
      </c>
      <c r="AI4118" s="117" t="s">
        <v>9875</v>
      </c>
      <c r="AK4118" s="114">
        <v>43891</v>
      </c>
      <c r="AL4118" s="113">
        <v>40</v>
      </c>
      <c r="AM4118" s="113" t="s">
        <v>9870</v>
      </c>
      <c r="AN4118" s="113" t="s">
        <v>17906</v>
      </c>
      <c r="AO4118" s="113" t="s">
        <v>94</v>
      </c>
      <c r="AP4118" s="113">
        <v>2012</v>
      </c>
      <c r="AQ4118" s="113" t="s">
        <v>9994</v>
      </c>
      <c r="AR4118" s="113" t="s">
        <v>18320</v>
      </c>
      <c r="AS4118" s="113" t="s">
        <v>14</v>
      </c>
      <c r="AT4118" s="113" t="s">
        <v>14</v>
      </c>
      <c r="AU4118" s="113" t="s">
        <v>16229</v>
      </c>
      <c r="AV4118" s="113" t="s">
        <v>14</v>
      </c>
      <c r="AW4118" s="113" t="s">
        <v>14</v>
      </c>
    </row>
    <row r="4119" spans="1:49">
      <c r="A4119" s="116" t="s">
        <v>3801</v>
      </c>
      <c r="C4119" s="113" t="s">
        <v>3802</v>
      </c>
      <c r="E4119" s="113" t="s">
        <v>3803</v>
      </c>
      <c r="F4119" s="113" t="s">
        <v>2566</v>
      </c>
      <c r="G4119" s="114">
        <v>32553</v>
      </c>
      <c r="H4119" s="113" t="s">
        <v>16230</v>
      </c>
      <c r="I4119" s="113" t="s">
        <v>9866</v>
      </c>
      <c r="J4119" s="113" t="s">
        <v>16392</v>
      </c>
      <c r="K4119" s="113" t="s">
        <v>27377</v>
      </c>
      <c r="L4119" s="113">
        <v>85241975843</v>
      </c>
      <c r="M4119" s="113" t="s">
        <v>27378</v>
      </c>
      <c r="O4119" s="113" t="s">
        <v>10596</v>
      </c>
      <c r="P4119" s="113" t="s">
        <v>24769</v>
      </c>
      <c r="Q4119" s="113" t="s">
        <v>16244</v>
      </c>
      <c r="R4119" s="113">
        <v>15</v>
      </c>
      <c r="S4119" s="113" t="s">
        <v>13</v>
      </c>
      <c r="T4119" s="113" t="s">
        <v>27379</v>
      </c>
      <c r="U4119" s="113" t="s">
        <v>27380</v>
      </c>
      <c r="V4119" s="114">
        <v>43608</v>
      </c>
      <c r="W4119" s="114">
        <v>43525</v>
      </c>
      <c r="X4119" s="113" t="s">
        <v>18213</v>
      </c>
      <c r="Y4119" s="114">
        <v>43891</v>
      </c>
      <c r="Z4119" s="114">
        <v>43891</v>
      </c>
      <c r="AA4119" s="113">
        <v>31</v>
      </c>
      <c r="AB4119" s="113" t="s">
        <v>9</v>
      </c>
      <c r="AC4119" s="113">
        <v>32</v>
      </c>
      <c r="AD4119" s="113" t="s">
        <v>84</v>
      </c>
      <c r="AE4119" s="114">
        <v>44835</v>
      </c>
      <c r="AF4119" s="113">
        <v>3</v>
      </c>
      <c r="AG4119" s="113">
        <v>7</v>
      </c>
      <c r="AH4119" s="113" t="s">
        <v>16226</v>
      </c>
      <c r="AI4119" s="117" t="s">
        <v>9875</v>
      </c>
      <c r="AK4119" s="114">
        <v>43891</v>
      </c>
      <c r="AL4119" s="113">
        <v>40</v>
      </c>
      <c r="AM4119" s="113" t="s">
        <v>9870</v>
      </c>
      <c r="AN4119" s="113" t="s">
        <v>16918</v>
      </c>
      <c r="AO4119" s="113" t="s">
        <v>491</v>
      </c>
      <c r="AP4119" s="113">
        <v>2011</v>
      </c>
      <c r="AQ4119" s="113" t="s">
        <v>9994</v>
      </c>
      <c r="AR4119" s="113" t="s">
        <v>17319</v>
      </c>
      <c r="AS4119" s="113" t="s">
        <v>14</v>
      </c>
      <c r="AT4119" s="113" t="s">
        <v>14</v>
      </c>
      <c r="AU4119" s="113" t="s">
        <v>16229</v>
      </c>
      <c r="AV4119" s="113" t="s">
        <v>14</v>
      </c>
    </row>
    <row r="4120" spans="1:49">
      <c r="A4120" s="116" t="s">
        <v>14923</v>
      </c>
      <c r="C4120" s="113" t="s">
        <v>14924</v>
      </c>
      <c r="E4120" s="113" t="s">
        <v>103</v>
      </c>
      <c r="F4120" s="113" t="s">
        <v>1285</v>
      </c>
      <c r="G4120" s="114">
        <v>32555</v>
      </c>
      <c r="H4120" s="113" t="s">
        <v>16230</v>
      </c>
      <c r="I4120" s="113" t="s">
        <v>9866</v>
      </c>
      <c r="J4120" s="113" t="s">
        <v>9867</v>
      </c>
      <c r="K4120" s="113" t="s">
        <v>36305</v>
      </c>
      <c r="L4120" s="113">
        <v>82293944762</v>
      </c>
      <c r="M4120" s="113" t="s">
        <v>14925</v>
      </c>
      <c r="N4120" s="113" t="s">
        <v>36306</v>
      </c>
      <c r="O4120" s="113" t="s">
        <v>14926</v>
      </c>
      <c r="P4120" s="113" t="s">
        <v>36307</v>
      </c>
      <c r="Q4120" s="113" t="s">
        <v>36308</v>
      </c>
      <c r="R4120" s="113">
        <v>15</v>
      </c>
      <c r="S4120" s="113" t="s">
        <v>13</v>
      </c>
      <c r="T4120" s="113" t="s">
        <v>36309</v>
      </c>
      <c r="U4120" s="113" t="s">
        <v>36310</v>
      </c>
      <c r="V4120" s="114">
        <v>41739</v>
      </c>
      <c r="W4120" s="114">
        <v>41671</v>
      </c>
      <c r="X4120" s="113" t="s">
        <v>36311</v>
      </c>
      <c r="Y4120" s="114">
        <v>42184</v>
      </c>
      <c r="Z4120" s="114">
        <v>42186</v>
      </c>
      <c r="AA4120" s="113">
        <v>23</v>
      </c>
      <c r="AB4120" s="113" t="s">
        <v>78</v>
      </c>
      <c r="AC4120" s="113">
        <v>32</v>
      </c>
      <c r="AD4120" s="113" t="s">
        <v>84</v>
      </c>
      <c r="AE4120" s="114">
        <v>44652</v>
      </c>
      <c r="AF4120" s="113">
        <v>6</v>
      </c>
      <c r="AG4120" s="113">
        <v>2</v>
      </c>
      <c r="AH4120" s="113" t="s">
        <v>16226</v>
      </c>
      <c r="AI4120" s="117" t="s">
        <v>104</v>
      </c>
      <c r="AK4120" s="114">
        <v>44866</v>
      </c>
      <c r="AL4120" s="113">
        <v>30</v>
      </c>
      <c r="AM4120" s="113" t="s">
        <v>9882</v>
      </c>
      <c r="AN4120" s="113" t="s">
        <v>16273</v>
      </c>
      <c r="AO4120" s="113" t="s">
        <v>107</v>
      </c>
      <c r="AP4120" s="113">
        <v>2012</v>
      </c>
      <c r="AQ4120" s="113" t="s">
        <v>14927</v>
      </c>
      <c r="AR4120" s="113" t="s">
        <v>16421</v>
      </c>
      <c r="AS4120" s="113" t="s">
        <v>14</v>
      </c>
      <c r="AT4120" s="113" t="s">
        <v>14</v>
      </c>
      <c r="AU4120" s="113" t="s">
        <v>16229</v>
      </c>
      <c r="AV4120" s="113" t="s">
        <v>14</v>
      </c>
      <c r="AW4120" s="113" t="s">
        <v>14</v>
      </c>
    </row>
    <row r="4121" spans="1:49">
      <c r="A4121" s="116" t="s">
        <v>6088</v>
      </c>
      <c r="C4121" s="113" t="s">
        <v>6089</v>
      </c>
      <c r="E4121" s="113" t="s">
        <v>67</v>
      </c>
      <c r="F4121" s="113" t="s">
        <v>204</v>
      </c>
      <c r="G4121" s="114">
        <v>32555</v>
      </c>
      <c r="H4121" s="113" t="s">
        <v>16230</v>
      </c>
      <c r="I4121" s="113" t="s">
        <v>9866</v>
      </c>
      <c r="J4121" s="113" t="s">
        <v>9872</v>
      </c>
      <c r="K4121" s="113" t="s">
        <v>21798</v>
      </c>
      <c r="L4121" s="113">
        <v>81330093984</v>
      </c>
      <c r="M4121" s="113" t="s">
        <v>14424</v>
      </c>
      <c r="O4121" s="113" t="s">
        <v>14425</v>
      </c>
      <c r="P4121" s="113" t="s">
        <v>16244</v>
      </c>
      <c r="Q4121" s="113" t="s">
        <v>16244</v>
      </c>
      <c r="R4121" s="113">
        <v>15</v>
      </c>
      <c r="S4121" s="113" t="s">
        <v>13</v>
      </c>
      <c r="T4121" s="113" t="s">
        <v>21799</v>
      </c>
      <c r="U4121" s="113" t="s">
        <v>21800</v>
      </c>
      <c r="V4121" s="114">
        <v>44186</v>
      </c>
      <c r="W4121" s="114">
        <v>44166</v>
      </c>
      <c r="X4121" s="113" t="s">
        <v>21801</v>
      </c>
      <c r="Y4121" s="114">
        <v>44593</v>
      </c>
      <c r="Z4121" s="114">
        <v>44593</v>
      </c>
      <c r="AA4121" s="113">
        <v>31</v>
      </c>
      <c r="AB4121" s="113" t="s">
        <v>9</v>
      </c>
      <c r="AC4121" s="113">
        <v>31</v>
      </c>
      <c r="AD4121" s="113" t="s">
        <v>9</v>
      </c>
      <c r="AE4121" s="114">
        <v>44166</v>
      </c>
      <c r="AF4121" s="113">
        <v>0</v>
      </c>
      <c r="AG4121" s="113">
        <v>0</v>
      </c>
      <c r="AH4121" s="113" t="s">
        <v>16226</v>
      </c>
      <c r="AI4121" s="117" t="s">
        <v>12117</v>
      </c>
      <c r="AK4121" s="114">
        <v>44593</v>
      </c>
      <c r="AL4121" s="113">
        <v>40</v>
      </c>
      <c r="AM4121" s="113" t="s">
        <v>9870</v>
      </c>
      <c r="AN4121" s="113" t="s">
        <v>21802</v>
      </c>
      <c r="AO4121" s="113" t="s">
        <v>6090</v>
      </c>
      <c r="AP4121" s="113">
        <v>2011</v>
      </c>
      <c r="AQ4121" s="113" t="s">
        <v>8</v>
      </c>
      <c r="AR4121" s="113" t="s">
        <v>18780</v>
      </c>
      <c r="AS4121" s="113" t="s">
        <v>14</v>
      </c>
      <c r="AT4121" s="113" t="s">
        <v>14</v>
      </c>
      <c r="AU4121" s="113" t="s">
        <v>16229</v>
      </c>
      <c r="AV4121" s="113" t="s">
        <v>14</v>
      </c>
    </row>
    <row r="4122" spans="1:49">
      <c r="A4122" s="116" t="s">
        <v>7757</v>
      </c>
      <c r="C4122" s="113" t="s">
        <v>7758</v>
      </c>
      <c r="E4122" s="113" t="s">
        <v>501</v>
      </c>
      <c r="F4122" s="113" t="s">
        <v>8</v>
      </c>
      <c r="G4122" s="114">
        <v>32556</v>
      </c>
      <c r="H4122" s="113" t="s">
        <v>16230</v>
      </c>
      <c r="I4122" s="113" t="s">
        <v>9866</v>
      </c>
      <c r="J4122" s="113" t="s">
        <v>9872</v>
      </c>
      <c r="K4122" s="113" t="s">
        <v>27923</v>
      </c>
      <c r="L4122" s="113">
        <v>82349350101</v>
      </c>
      <c r="M4122" s="113" t="s">
        <v>10925</v>
      </c>
      <c r="O4122" s="113" t="s">
        <v>10926</v>
      </c>
      <c r="P4122" s="113" t="s">
        <v>27924</v>
      </c>
      <c r="Q4122" s="113" t="s">
        <v>27925</v>
      </c>
      <c r="R4122" s="113">
        <v>15</v>
      </c>
      <c r="S4122" s="113" t="s">
        <v>13</v>
      </c>
      <c r="T4122" s="113" t="s">
        <v>27926</v>
      </c>
      <c r="U4122" s="113" t="s">
        <v>27927</v>
      </c>
      <c r="V4122" s="114">
        <v>40581</v>
      </c>
      <c r="W4122" s="114">
        <v>40544</v>
      </c>
      <c r="X4122" s="113" t="s">
        <v>27928</v>
      </c>
      <c r="Y4122" s="114">
        <v>41271</v>
      </c>
      <c r="Z4122" s="114">
        <v>41275</v>
      </c>
      <c r="AA4122" s="113">
        <v>31</v>
      </c>
      <c r="AB4122" s="113" t="s">
        <v>9</v>
      </c>
      <c r="AC4122" s="113">
        <v>41</v>
      </c>
      <c r="AD4122" s="113" t="s">
        <v>52</v>
      </c>
      <c r="AE4122" s="114">
        <v>45017</v>
      </c>
      <c r="AF4122" s="113">
        <v>12</v>
      </c>
      <c r="AG4122" s="113">
        <v>3</v>
      </c>
      <c r="AH4122" s="113" t="s">
        <v>16226</v>
      </c>
      <c r="AI4122" s="117" t="s">
        <v>7350</v>
      </c>
      <c r="AK4122" s="114">
        <v>44652</v>
      </c>
      <c r="AL4122" s="113">
        <v>40</v>
      </c>
      <c r="AM4122" s="113" t="s">
        <v>9870</v>
      </c>
      <c r="AN4122" s="113" t="s">
        <v>17474</v>
      </c>
      <c r="AO4122" s="113" t="s">
        <v>1512</v>
      </c>
      <c r="AP4122" s="113">
        <v>2017</v>
      </c>
      <c r="AQ4122" s="113" t="s">
        <v>8</v>
      </c>
      <c r="AR4122" s="113" t="s">
        <v>16274</v>
      </c>
      <c r="AS4122" s="113" t="s">
        <v>14</v>
      </c>
      <c r="AT4122" s="113" t="s">
        <v>14</v>
      </c>
      <c r="AU4122" s="113" t="s">
        <v>16229</v>
      </c>
      <c r="AV4122" s="113" t="s">
        <v>14</v>
      </c>
      <c r="AW4122" s="113" t="s">
        <v>14</v>
      </c>
    </row>
    <row r="4123" spans="1:49">
      <c r="A4123" s="116" t="s">
        <v>3726</v>
      </c>
      <c r="C4123" s="113" t="s">
        <v>3727</v>
      </c>
      <c r="E4123" s="113" t="s">
        <v>103</v>
      </c>
      <c r="F4123" s="113" t="s">
        <v>8</v>
      </c>
      <c r="G4123" s="114">
        <v>32558</v>
      </c>
      <c r="H4123" s="113" t="s">
        <v>16230</v>
      </c>
      <c r="I4123" s="113" t="s">
        <v>10007</v>
      </c>
      <c r="J4123" s="113" t="s">
        <v>9867</v>
      </c>
      <c r="K4123" s="113" t="s">
        <v>21080</v>
      </c>
      <c r="L4123" s="113">
        <v>82191794631</v>
      </c>
      <c r="M4123" s="113" t="s">
        <v>13721</v>
      </c>
      <c r="O4123" s="113" t="s">
        <v>21081</v>
      </c>
      <c r="P4123" s="113" t="s">
        <v>21082</v>
      </c>
      <c r="Q4123" s="113" t="s">
        <v>21083</v>
      </c>
      <c r="R4123" s="113">
        <v>15</v>
      </c>
      <c r="S4123" s="113" t="s">
        <v>13</v>
      </c>
      <c r="T4123" s="113" t="s">
        <v>21084</v>
      </c>
      <c r="U4123" s="113" t="s">
        <v>21085</v>
      </c>
      <c r="V4123" s="114">
        <v>40581</v>
      </c>
      <c r="W4123" s="114">
        <v>40544</v>
      </c>
      <c r="X4123" s="113" t="s">
        <v>21086</v>
      </c>
      <c r="Y4123" s="114">
        <v>41271</v>
      </c>
      <c r="Z4123" s="114">
        <v>41275</v>
      </c>
      <c r="AA4123" s="113">
        <v>23</v>
      </c>
      <c r="AB4123" s="113" t="s">
        <v>78</v>
      </c>
      <c r="AC4123" s="113">
        <v>33</v>
      </c>
      <c r="AD4123" s="113" t="s">
        <v>10</v>
      </c>
      <c r="AE4123" s="114">
        <v>45200</v>
      </c>
      <c r="AF4123" s="113">
        <v>10</v>
      </c>
      <c r="AG4123" s="113">
        <v>9</v>
      </c>
      <c r="AH4123" s="113" t="s">
        <v>16226</v>
      </c>
      <c r="AI4123" s="117" t="s">
        <v>302</v>
      </c>
      <c r="AK4123" s="114">
        <v>45200</v>
      </c>
      <c r="AL4123" s="113">
        <v>30</v>
      </c>
      <c r="AM4123" s="113" t="s">
        <v>9882</v>
      </c>
      <c r="AN4123" s="113" t="s">
        <v>16273</v>
      </c>
      <c r="AO4123" s="113" t="s">
        <v>107</v>
      </c>
      <c r="AP4123" s="113">
        <v>2010</v>
      </c>
      <c r="AQ4123" s="113" t="s">
        <v>8</v>
      </c>
      <c r="AR4123" s="113" t="s">
        <v>16365</v>
      </c>
      <c r="AS4123" s="113" t="s">
        <v>14</v>
      </c>
      <c r="AT4123" s="113" t="s">
        <v>14</v>
      </c>
      <c r="AU4123" s="113" t="s">
        <v>16229</v>
      </c>
      <c r="AV4123" s="113" t="s">
        <v>14</v>
      </c>
      <c r="AW4123" s="113" t="s">
        <v>14</v>
      </c>
    </row>
    <row r="4124" spans="1:49">
      <c r="A4124" s="116" t="s">
        <v>7846</v>
      </c>
      <c r="C4124" s="113" t="s">
        <v>7847</v>
      </c>
      <c r="E4124" s="113" t="s">
        <v>1123</v>
      </c>
      <c r="F4124" s="113" t="s">
        <v>8</v>
      </c>
      <c r="G4124" s="114">
        <v>32562</v>
      </c>
      <c r="H4124" s="113" t="s">
        <v>16230</v>
      </c>
      <c r="I4124" s="113" t="s">
        <v>9866</v>
      </c>
      <c r="J4124" s="113" t="s">
        <v>9872</v>
      </c>
      <c r="K4124" s="113" t="s">
        <v>24674</v>
      </c>
      <c r="L4124" s="113">
        <v>82293184207</v>
      </c>
      <c r="M4124" s="113" t="s">
        <v>12865</v>
      </c>
      <c r="O4124" s="113" t="s">
        <v>12866</v>
      </c>
      <c r="P4124" s="113" t="s">
        <v>24675</v>
      </c>
      <c r="Q4124" s="113" t="s">
        <v>24676</v>
      </c>
      <c r="R4124" s="113">
        <v>15</v>
      </c>
      <c r="S4124" s="113" t="s">
        <v>13</v>
      </c>
      <c r="T4124" s="113" t="s">
        <v>24677</v>
      </c>
      <c r="U4124" s="113" t="s">
        <v>24678</v>
      </c>
      <c r="V4124" s="114">
        <v>43728</v>
      </c>
      <c r="W4124" s="114">
        <v>43647</v>
      </c>
      <c r="X4124" s="113" t="s">
        <v>24679</v>
      </c>
      <c r="Y4124" s="114">
        <v>44013</v>
      </c>
      <c r="Z4124" s="114">
        <v>44013</v>
      </c>
      <c r="AA4124" s="113">
        <v>31</v>
      </c>
      <c r="AB4124" s="113" t="s">
        <v>9</v>
      </c>
      <c r="AC4124" s="113">
        <v>32</v>
      </c>
      <c r="AD4124" s="113" t="s">
        <v>84</v>
      </c>
      <c r="AE4124" s="114">
        <v>45200</v>
      </c>
      <c r="AF4124" s="113">
        <v>4</v>
      </c>
      <c r="AG4124" s="113">
        <v>3</v>
      </c>
      <c r="AH4124" s="113" t="s">
        <v>16263</v>
      </c>
      <c r="AI4124" s="117" t="s">
        <v>16264</v>
      </c>
      <c r="AK4124" s="114">
        <v>45302</v>
      </c>
      <c r="AL4124" s="113">
        <v>40</v>
      </c>
      <c r="AM4124" s="113" t="s">
        <v>9870</v>
      </c>
      <c r="AN4124" s="113" t="s">
        <v>17068</v>
      </c>
      <c r="AO4124" s="113" t="s">
        <v>1124</v>
      </c>
      <c r="AP4124" s="113">
        <v>2011</v>
      </c>
      <c r="AQ4124" s="113" t="s">
        <v>6669</v>
      </c>
      <c r="AR4124" s="113" t="s">
        <v>16293</v>
      </c>
      <c r="AS4124" s="113" t="s">
        <v>14</v>
      </c>
      <c r="AT4124" s="113" t="s">
        <v>14</v>
      </c>
      <c r="AU4124" s="113" t="s">
        <v>16229</v>
      </c>
      <c r="AV4124" s="113" t="s">
        <v>14</v>
      </c>
    </row>
    <row r="4125" spans="1:49">
      <c r="A4125" s="116" t="s">
        <v>7630</v>
      </c>
      <c r="C4125" s="113" t="s">
        <v>7631</v>
      </c>
      <c r="E4125" s="113" t="s">
        <v>3453</v>
      </c>
      <c r="F4125" s="113" t="s">
        <v>8</v>
      </c>
      <c r="G4125" s="114">
        <v>32566</v>
      </c>
      <c r="H4125" s="113" t="s">
        <v>16230</v>
      </c>
      <c r="I4125" s="113" t="s">
        <v>9866</v>
      </c>
      <c r="J4125" s="113" t="s">
        <v>9872</v>
      </c>
      <c r="K4125" s="113" t="s">
        <v>33599</v>
      </c>
      <c r="L4125" s="113">
        <v>81341108211</v>
      </c>
      <c r="M4125" s="113" t="s">
        <v>13483</v>
      </c>
      <c r="N4125" s="113" t="s">
        <v>16242</v>
      </c>
      <c r="O4125" s="113" t="s">
        <v>13484</v>
      </c>
      <c r="P4125" s="113" t="s">
        <v>16244</v>
      </c>
      <c r="Q4125" s="113" t="s">
        <v>33600</v>
      </c>
      <c r="R4125" s="113">
        <v>15</v>
      </c>
      <c r="S4125" s="113" t="s">
        <v>1228</v>
      </c>
      <c r="T4125" s="113" t="s">
        <v>33601</v>
      </c>
      <c r="U4125" s="113" t="s">
        <v>33602</v>
      </c>
      <c r="V4125" s="114">
        <v>42933</v>
      </c>
      <c r="W4125" s="114">
        <v>42826</v>
      </c>
      <c r="X4125" s="113" t="s">
        <v>33603</v>
      </c>
      <c r="Y4125" s="114">
        <v>43188</v>
      </c>
      <c r="Z4125" s="114">
        <v>43191</v>
      </c>
      <c r="AA4125" s="113">
        <v>23</v>
      </c>
      <c r="AB4125" s="113" t="s">
        <v>78</v>
      </c>
      <c r="AC4125" s="113">
        <v>31</v>
      </c>
      <c r="AD4125" s="113" t="s">
        <v>9</v>
      </c>
      <c r="AE4125" s="114">
        <v>44835</v>
      </c>
      <c r="AF4125" s="113">
        <v>8</v>
      </c>
      <c r="AG4125" s="113">
        <v>6</v>
      </c>
      <c r="AH4125" s="113" t="s">
        <v>16226</v>
      </c>
      <c r="AI4125" s="117" t="s">
        <v>9904</v>
      </c>
      <c r="AK4125" s="114">
        <v>44835</v>
      </c>
      <c r="AL4125" s="113">
        <v>30</v>
      </c>
      <c r="AM4125" s="113" t="s">
        <v>9882</v>
      </c>
      <c r="AN4125" s="113" t="s">
        <v>16364</v>
      </c>
      <c r="AO4125" s="113" t="s">
        <v>100</v>
      </c>
      <c r="AP4125" s="113">
        <v>2011</v>
      </c>
      <c r="AQ4125" s="113" t="s">
        <v>13485</v>
      </c>
      <c r="AR4125" s="113" t="s">
        <v>17702</v>
      </c>
      <c r="AS4125" s="113" t="s">
        <v>14</v>
      </c>
      <c r="AT4125" s="113" t="s">
        <v>14</v>
      </c>
      <c r="AU4125" s="113" t="s">
        <v>16229</v>
      </c>
      <c r="AV4125" s="113" t="s">
        <v>14</v>
      </c>
      <c r="AW4125" s="113" t="s">
        <v>14</v>
      </c>
    </row>
    <row r="4126" spans="1:49">
      <c r="A4126" s="116" t="s">
        <v>6081</v>
      </c>
      <c r="C4126" s="113" t="s">
        <v>6082</v>
      </c>
      <c r="E4126" s="113" t="s">
        <v>103</v>
      </c>
      <c r="F4126" s="113" t="s">
        <v>4528</v>
      </c>
      <c r="G4126" s="114">
        <v>32579</v>
      </c>
      <c r="H4126" s="113" t="s">
        <v>16230</v>
      </c>
      <c r="I4126" s="113" t="s">
        <v>10007</v>
      </c>
      <c r="J4126" s="113" t="s">
        <v>9872</v>
      </c>
      <c r="K4126" s="113" t="s">
        <v>18838</v>
      </c>
      <c r="L4126" s="113">
        <v>85397230080</v>
      </c>
      <c r="M4126" s="113" t="s">
        <v>18839</v>
      </c>
      <c r="O4126" s="113" t="s">
        <v>15002</v>
      </c>
      <c r="P4126" s="113" t="s">
        <v>18840</v>
      </c>
      <c r="Q4126" s="113" t="s">
        <v>18841</v>
      </c>
      <c r="R4126" s="113">
        <v>15</v>
      </c>
      <c r="S4126" s="113" t="s">
        <v>13</v>
      </c>
      <c r="T4126" s="113" t="s">
        <v>18842</v>
      </c>
      <c r="U4126" s="113" t="s">
        <v>18843</v>
      </c>
      <c r="V4126" s="114">
        <v>40581</v>
      </c>
      <c r="W4126" s="114">
        <v>40544</v>
      </c>
      <c r="X4126" s="113" t="s">
        <v>18844</v>
      </c>
      <c r="Y4126" s="114">
        <v>41271</v>
      </c>
      <c r="Z4126" s="114">
        <v>41275</v>
      </c>
      <c r="AA4126" s="113">
        <v>23</v>
      </c>
      <c r="AB4126" s="113" t="s">
        <v>78</v>
      </c>
      <c r="AC4126" s="113">
        <v>32</v>
      </c>
      <c r="AD4126" s="113" t="s">
        <v>84</v>
      </c>
      <c r="AE4126" s="114">
        <v>44287</v>
      </c>
      <c r="AF4126" s="113">
        <v>8</v>
      </c>
      <c r="AG4126" s="113">
        <v>3</v>
      </c>
      <c r="AH4126" s="113" t="s">
        <v>16226</v>
      </c>
      <c r="AI4126" s="117" t="s">
        <v>104</v>
      </c>
      <c r="AK4126" s="114">
        <v>44900</v>
      </c>
      <c r="AL4126" s="113">
        <v>30</v>
      </c>
      <c r="AM4126" s="113" t="s">
        <v>9882</v>
      </c>
      <c r="AN4126" s="113" t="s">
        <v>16273</v>
      </c>
      <c r="AO4126" s="113" t="s">
        <v>107</v>
      </c>
      <c r="AP4126" s="113">
        <v>2010</v>
      </c>
      <c r="AQ4126" s="113" t="s">
        <v>8</v>
      </c>
      <c r="AR4126" s="113" t="s">
        <v>16437</v>
      </c>
      <c r="AS4126" s="113" t="s">
        <v>14</v>
      </c>
      <c r="AT4126" s="113" t="s">
        <v>14</v>
      </c>
      <c r="AU4126" s="113" t="s">
        <v>16229</v>
      </c>
      <c r="AV4126" s="113" t="s">
        <v>14</v>
      </c>
      <c r="AW4126" s="113" t="s">
        <v>14</v>
      </c>
    </row>
    <row r="4127" spans="1:49">
      <c r="A4127" s="116" t="s">
        <v>7412</v>
      </c>
      <c r="C4127" s="113" t="s">
        <v>7413</v>
      </c>
      <c r="D4127" s="113" t="s">
        <v>16422</v>
      </c>
      <c r="E4127" s="113" t="s">
        <v>18179</v>
      </c>
      <c r="F4127" s="113" t="s">
        <v>1862</v>
      </c>
      <c r="G4127" s="114">
        <v>32603</v>
      </c>
      <c r="H4127" s="113" t="s">
        <v>16230</v>
      </c>
      <c r="I4127" s="113" t="s">
        <v>9866</v>
      </c>
      <c r="J4127" s="113" t="s">
        <v>9872</v>
      </c>
      <c r="K4127" s="113" t="s">
        <v>45511</v>
      </c>
      <c r="L4127" s="113">
        <v>82231897449</v>
      </c>
      <c r="M4127" s="113" t="s">
        <v>15017</v>
      </c>
      <c r="O4127" s="113" t="s">
        <v>22288</v>
      </c>
      <c r="P4127" s="113" t="s">
        <v>22289</v>
      </c>
      <c r="Q4127" s="113" t="s">
        <v>22290</v>
      </c>
      <c r="R4127" s="113">
        <v>15</v>
      </c>
      <c r="S4127" s="113" t="s">
        <v>13</v>
      </c>
      <c r="T4127" s="113" t="s">
        <v>22291</v>
      </c>
      <c r="U4127" s="113" t="s">
        <v>22292</v>
      </c>
      <c r="V4127" s="114">
        <v>42933</v>
      </c>
      <c r="W4127" s="114">
        <v>42826</v>
      </c>
      <c r="X4127" s="113" t="s">
        <v>22293</v>
      </c>
      <c r="Y4127" s="114">
        <v>43188</v>
      </c>
      <c r="Z4127" s="114">
        <v>43191</v>
      </c>
      <c r="AA4127" s="113">
        <v>23</v>
      </c>
      <c r="AB4127" s="113" t="s">
        <v>78</v>
      </c>
      <c r="AC4127" s="113">
        <v>24</v>
      </c>
      <c r="AD4127" s="113" t="s">
        <v>47</v>
      </c>
      <c r="AE4127" s="114">
        <v>44105</v>
      </c>
      <c r="AF4127" s="113">
        <v>10</v>
      </c>
      <c r="AG4127" s="113">
        <v>6</v>
      </c>
      <c r="AH4127" s="113" t="s">
        <v>16226</v>
      </c>
      <c r="AI4127" s="117" t="s">
        <v>9925</v>
      </c>
      <c r="AK4127" s="114">
        <v>45627</v>
      </c>
      <c r="AL4127" s="113">
        <v>40</v>
      </c>
      <c r="AM4127" s="113" t="s">
        <v>9870</v>
      </c>
      <c r="AN4127" s="113" t="s">
        <v>22294</v>
      </c>
      <c r="AO4127" s="113" t="s">
        <v>22295</v>
      </c>
      <c r="AP4127" s="113">
        <v>2023</v>
      </c>
      <c r="AQ4127" s="113" t="s">
        <v>8688</v>
      </c>
      <c r="AR4127" s="113" t="s">
        <v>21252</v>
      </c>
      <c r="AS4127" s="113" t="s">
        <v>14</v>
      </c>
      <c r="AT4127" s="113" t="s">
        <v>14</v>
      </c>
      <c r="AU4127" s="113" t="s">
        <v>16229</v>
      </c>
      <c r="AV4127" s="113" t="s">
        <v>14</v>
      </c>
    </row>
    <row r="4128" spans="1:49">
      <c r="A4128" s="116" t="s">
        <v>4780</v>
      </c>
      <c r="C4128" s="113" t="s">
        <v>4781</v>
      </c>
      <c r="E4128" s="113" t="s">
        <v>41</v>
      </c>
      <c r="F4128" s="113" t="s">
        <v>456</v>
      </c>
      <c r="G4128" s="114">
        <v>32611</v>
      </c>
      <c r="H4128" s="113" t="s">
        <v>16230</v>
      </c>
      <c r="I4128" s="113" t="s">
        <v>9866</v>
      </c>
      <c r="J4128" s="113" t="s">
        <v>9867</v>
      </c>
      <c r="K4128" s="113" t="s">
        <v>17859</v>
      </c>
      <c r="L4128" s="113">
        <v>85343966613</v>
      </c>
      <c r="M4128" s="113" t="s">
        <v>14932</v>
      </c>
      <c r="O4128" s="113" t="s">
        <v>17860</v>
      </c>
      <c r="P4128" s="113" t="s">
        <v>17861</v>
      </c>
      <c r="Q4128" s="113" t="s">
        <v>16244</v>
      </c>
      <c r="R4128" s="113">
        <v>15</v>
      </c>
      <c r="S4128" s="113" t="s">
        <v>13</v>
      </c>
      <c r="T4128" s="113" t="s">
        <v>17862</v>
      </c>
      <c r="U4128" s="113" t="s">
        <v>17863</v>
      </c>
      <c r="V4128" s="114">
        <v>43608</v>
      </c>
      <c r="W4128" s="114">
        <v>43525</v>
      </c>
      <c r="X4128" s="113" t="s">
        <v>17864</v>
      </c>
      <c r="Y4128" s="114">
        <v>43891</v>
      </c>
      <c r="Z4128" s="114">
        <v>43891</v>
      </c>
      <c r="AA4128" s="113">
        <v>31</v>
      </c>
      <c r="AB4128" s="113" t="s">
        <v>9</v>
      </c>
      <c r="AC4128" s="113">
        <v>32</v>
      </c>
      <c r="AD4128" s="113" t="s">
        <v>84</v>
      </c>
      <c r="AE4128" s="114">
        <v>45200</v>
      </c>
      <c r="AF4128" s="113">
        <v>4</v>
      </c>
      <c r="AG4128" s="113">
        <v>7</v>
      </c>
      <c r="AH4128" s="113" t="s">
        <v>16226</v>
      </c>
      <c r="AI4128" s="117" t="s">
        <v>9875</v>
      </c>
      <c r="AK4128" s="114">
        <v>43891</v>
      </c>
      <c r="AL4128" s="113">
        <v>40</v>
      </c>
      <c r="AM4128" s="113" t="s">
        <v>9870</v>
      </c>
      <c r="AN4128" s="113" t="s">
        <v>16918</v>
      </c>
      <c r="AO4128" s="113" t="s">
        <v>491</v>
      </c>
      <c r="AP4128" s="113">
        <v>2014</v>
      </c>
      <c r="AQ4128" s="113" t="s">
        <v>5236</v>
      </c>
      <c r="AR4128" s="113" t="s">
        <v>17218</v>
      </c>
      <c r="AS4128" s="113" t="s">
        <v>14</v>
      </c>
      <c r="AT4128" s="113" t="s">
        <v>14</v>
      </c>
      <c r="AU4128" s="113" t="s">
        <v>16229</v>
      </c>
      <c r="AV4128" s="113" t="s">
        <v>14</v>
      </c>
    </row>
    <row r="4129" spans="1:49">
      <c r="A4129" s="116" t="s">
        <v>5636</v>
      </c>
      <c r="C4129" s="113" t="s">
        <v>5637</v>
      </c>
      <c r="E4129" s="113" t="s">
        <v>103</v>
      </c>
      <c r="F4129" s="113" t="s">
        <v>8</v>
      </c>
      <c r="G4129" s="114">
        <v>32611</v>
      </c>
      <c r="H4129" s="113" t="s">
        <v>16218</v>
      </c>
      <c r="I4129" s="113" t="s">
        <v>9866</v>
      </c>
      <c r="J4129" s="113" t="s">
        <v>9872</v>
      </c>
      <c r="K4129" s="113" t="s">
        <v>26434</v>
      </c>
      <c r="L4129" s="113">
        <v>81342073457</v>
      </c>
      <c r="M4129" s="113" t="s">
        <v>11043</v>
      </c>
      <c r="N4129" s="113" t="s">
        <v>16242</v>
      </c>
      <c r="O4129" s="113" t="s">
        <v>11044</v>
      </c>
      <c r="P4129" s="113" t="s">
        <v>26435</v>
      </c>
      <c r="Q4129" s="113" t="s">
        <v>16244</v>
      </c>
      <c r="R4129" s="113">
        <v>15</v>
      </c>
      <c r="S4129" s="113" t="s">
        <v>13</v>
      </c>
      <c r="T4129" s="113" t="s">
        <v>26436</v>
      </c>
      <c r="U4129" s="113" t="s">
        <v>26437</v>
      </c>
      <c r="V4129" s="114">
        <v>44186</v>
      </c>
      <c r="W4129" s="114">
        <v>44166</v>
      </c>
      <c r="X4129" s="113" t="s">
        <v>26438</v>
      </c>
      <c r="Y4129" s="114">
        <v>44593</v>
      </c>
      <c r="Z4129" s="114">
        <v>44593</v>
      </c>
      <c r="AA4129" s="113">
        <v>23</v>
      </c>
      <c r="AB4129" s="113" t="s">
        <v>78</v>
      </c>
      <c r="AC4129" s="113">
        <v>23</v>
      </c>
      <c r="AD4129" s="113" t="s">
        <v>78</v>
      </c>
      <c r="AE4129" s="114">
        <v>44166</v>
      </c>
      <c r="AF4129" s="113">
        <v>3</v>
      </c>
      <c r="AG4129" s="113">
        <v>0</v>
      </c>
      <c r="AH4129" s="113" t="s">
        <v>16226</v>
      </c>
      <c r="AI4129" s="117" t="s">
        <v>1989</v>
      </c>
      <c r="AK4129" s="114">
        <v>44593</v>
      </c>
      <c r="AL4129" s="113">
        <v>30</v>
      </c>
      <c r="AM4129" s="113" t="s">
        <v>9882</v>
      </c>
      <c r="AN4129" s="113" t="s">
        <v>18809</v>
      </c>
      <c r="AO4129" s="113" t="s">
        <v>107</v>
      </c>
      <c r="AP4129" s="113">
        <v>2010</v>
      </c>
      <c r="AQ4129" s="113" t="s">
        <v>8</v>
      </c>
      <c r="AR4129" s="113" t="s">
        <v>16437</v>
      </c>
      <c r="AS4129" s="113" t="s">
        <v>14</v>
      </c>
      <c r="AT4129" s="113" t="s">
        <v>14</v>
      </c>
      <c r="AU4129" s="113" t="s">
        <v>16229</v>
      </c>
      <c r="AV4129" s="113" t="s">
        <v>14</v>
      </c>
    </row>
    <row r="4130" spans="1:49">
      <c r="A4130" s="116" t="s">
        <v>873</v>
      </c>
      <c r="C4130" s="113" t="s">
        <v>874</v>
      </c>
      <c r="E4130" s="113" t="s">
        <v>223</v>
      </c>
      <c r="F4130" s="113" t="s">
        <v>8</v>
      </c>
      <c r="G4130" s="114">
        <v>32623</v>
      </c>
      <c r="H4130" s="113" t="s">
        <v>16230</v>
      </c>
      <c r="I4130" s="113" t="s">
        <v>9866</v>
      </c>
      <c r="J4130" s="113" t="s">
        <v>9872</v>
      </c>
      <c r="K4130" s="113" t="s">
        <v>34241</v>
      </c>
      <c r="L4130" s="113">
        <v>85256217500</v>
      </c>
      <c r="M4130" s="113" t="s">
        <v>13438</v>
      </c>
      <c r="O4130" s="113" t="s">
        <v>13439</v>
      </c>
      <c r="P4130" s="113" t="s">
        <v>34242</v>
      </c>
      <c r="Q4130" s="113" t="s">
        <v>34243</v>
      </c>
      <c r="R4130" s="113">
        <v>15</v>
      </c>
      <c r="S4130" s="113" t="s">
        <v>13</v>
      </c>
      <c r="T4130" s="113" t="s">
        <v>34244</v>
      </c>
      <c r="U4130" s="113" t="s">
        <v>34245</v>
      </c>
      <c r="V4130" s="114">
        <v>40452</v>
      </c>
      <c r="W4130" s="114">
        <v>40179</v>
      </c>
      <c r="X4130" s="113" t="s">
        <v>34246</v>
      </c>
      <c r="Y4130" s="114">
        <v>40906</v>
      </c>
      <c r="Z4130" s="114">
        <v>40909</v>
      </c>
      <c r="AA4130" s="113">
        <v>23</v>
      </c>
      <c r="AB4130" s="113" t="s">
        <v>78</v>
      </c>
      <c r="AC4130" s="113">
        <v>34</v>
      </c>
      <c r="AD4130" s="113" t="s">
        <v>18</v>
      </c>
      <c r="AE4130" s="114">
        <v>45566</v>
      </c>
      <c r="AF4130" s="113">
        <v>12</v>
      </c>
      <c r="AG4130" s="113">
        <v>9</v>
      </c>
      <c r="AH4130" s="113" t="s">
        <v>16226</v>
      </c>
      <c r="AI4130" s="117" t="s">
        <v>2025</v>
      </c>
      <c r="AK4130" s="114">
        <v>44652</v>
      </c>
      <c r="AL4130" s="113">
        <v>30</v>
      </c>
      <c r="AM4130" s="113" t="s">
        <v>9882</v>
      </c>
      <c r="AN4130" s="113" t="s">
        <v>16364</v>
      </c>
      <c r="AO4130" s="113" t="s">
        <v>100</v>
      </c>
      <c r="AP4130" s="113">
        <v>2009</v>
      </c>
      <c r="AQ4130" s="113" t="s">
        <v>8</v>
      </c>
      <c r="AR4130" s="113" t="s">
        <v>19217</v>
      </c>
      <c r="AS4130" s="113" t="s">
        <v>14</v>
      </c>
      <c r="AT4130" s="113" t="s">
        <v>14</v>
      </c>
      <c r="AU4130" s="113" t="s">
        <v>16229</v>
      </c>
      <c r="AV4130" s="113" t="s">
        <v>14</v>
      </c>
      <c r="AW4130" s="113" t="s">
        <v>14</v>
      </c>
    </row>
    <row r="4131" spans="1:49">
      <c r="A4131" s="116" t="s">
        <v>1602</v>
      </c>
      <c r="C4131" s="113" t="s">
        <v>1603</v>
      </c>
      <c r="E4131" s="113" t="s">
        <v>17</v>
      </c>
      <c r="F4131" s="113" t="s">
        <v>8</v>
      </c>
      <c r="G4131" s="114">
        <v>32626</v>
      </c>
      <c r="H4131" s="113" t="s">
        <v>16218</v>
      </c>
      <c r="I4131" s="113" t="s">
        <v>9866</v>
      </c>
      <c r="J4131" s="113" t="s">
        <v>9867</v>
      </c>
      <c r="K4131" s="113" t="s">
        <v>34123</v>
      </c>
      <c r="L4131" s="113">
        <v>82271545551</v>
      </c>
      <c r="M4131" s="113" t="s">
        <v>13581</v>
      </c>
      <c r="O4131" s="113" t="s">
        <v>34124</v>
      </c>
      <c r="P4131" s="113" t="s">
        <v>34125</v>
      </c>
      <c r="Q4131" s="113" t="s">
        <v>34126</v>
      </c>
      <c r="R4131" s="113">
        <v>15</v>
      </c>
      <c r="S4131" s="113" t="s">
        <v>13</v>
      </c>
      <c r="T4131" s="113" t="s">
        <v>34127</v>
      </c>
      <c r="U4131" s="113" t="s">
        <v>34128</v>
      </c>
      <c r="V4131" s="114">
        <v>40610</v>
      </c>
      <c r="W4131" s="114">
        <v>40544</v>
      </c>
      <c r="X4131" s="113" t="s">
        <v>34129</v>
      </c>
      <c r="Y4131" s="114">
        <v>41271</v>
      </c>
      <c r="Z4131" s="114">
        <v>41275</v>
      </c>
      <c r="AA4131" s="113">
        <v>23</v>
      </c>
      <c r="AB4131" s="113" t="s">
        <v>78</v>
      </c>
      <c r="AC4131" s="113">
        <v>33</v>
      </c>
      <c r="AD4131" s="113" t="s">
        <v>10</v>
      </c>
      <c r="AE4131" s="114">
        <v>45566</v>
      </c>
      <c r="AF4131" s="113">
        <v>11</v>
      </c>
      <c r="AG4131" s="113">
        <v>9</v>
      </c>
      <c r="AH4131" s="113" t="s">
        <v>16226</v>
      </c>
      <c r="AI4131" s="117" t="s">
        <v>34130</v>
      </c>
      <c r="AK4131" s="114">
        <v>45566</v>
      </c>
      <c r="AL4131" s="113">
        <v>40</v>
      </c>
      <c r="AM4131" s="113" t="s">
        <v>9870</v>
      </c>
      <c r="AN4131" s="113" t="s">
        <v>34131</v>
      </c>
      <c r="AO4131" s="113" t="s">
        <v>1605</v>
      </c>
      <c r="AP4131" s="113">
        <v>2015</v>
      </c>
      <c r="AQ4131" s="113" t="s">
        <v>8</v>
      </c>
      <c r="AR4131" s="113" t="s">
        <v>20570</v>
      </c>
      <c r="AS4131" s="113" t="s">
        <v>14</v>
      </c>
      <c r="AT4131" s="113" t="s">
        <v>14</v>
      </c>
      <c r="AU4131" s="113" t="s">
        <v>16229</v>
      </c>
      <c r="AV4131" s="113" t="s">
        <v>14</v>
      </c>
    </row>
    <row r="4132" spans="1:49">
      <c r="A4132" s="116" t="s">
        <v>2669</v>
      </c>
      <c r="C4132" s="113" t="s">
        <v>2670</v>
      </c>
      <c r="E4132" s="113" t="s">
        <v>41</v>
      </c>
      <c r="F4132" s="113" t="s">
        <v>349</v>
      </c>
      <c r="G4132" s="114">
        <v>32631</v>
      </c>
      <c r="H4132" s="113" t="s">
        <v>16230</v>
      </c>
      <c r="I4132" s="113" t="s">
        <v>10007</v>
      </c>
      <c r="J4132" s="113" t="s">
        <v>9872</v>
      </c>
      <c r="K4132" s="113" t="s">
        <v>29694</v>
      </c>
      <c r="L4132" s="113">
        <v>82219418509</v>
      </c>
      <c r="M4132" s="113" t="s">
        <v>10517</v>
      </c>
      <c r="O4132" s="113" t="s">
        <v>10147</v>
      </c>
      <c r="P4132" s="113" t="s">
        <v>29695</v>
      </c>
      <c r="Q4132" s="113" t="s">
        <v>16244</v>
      </c>
      <c r="R4132" s="113">
        <v>15</v>
      </c>
      <c r="S4132" s="113" t="s">
        <v>13</v>
      </c>
      <c r="T4132" s="113" t="s">
        <v>29696</v>
      </c>
      <c r="U4132" s="113" t="s">
        <v>29697</v>
      </c>
      <c r="V4132" s="114">
        <v>43608</v>
      </c>
      <c r="W4132" s="114">
        <v>43525</v>
      </c>
      <c r="X4132" s="113" t="s">
        <v>29698</v>
      </c>
      <c r="Y4132" s="114">
        <v>43891</v>
      </c>
      <c r="Z4132" s="114">
        <v>43891</v>
      </c>
      <c r="AA4132" s="113">
        <v>31</v>
      </c>
      <c r="AB4132" s="113" t="s">
        <v>9</v>
      </c>
      <c r="AC4132" s="113">
        <v>32</v>
      </c>
      <c r="AD4132" s="113" t="s">
        <v>84</v>
      </c>
      <c r="AE4132" s="114">
        <v>45200</v>
      </c>
      <c r="AF4132" s="113">
        <v>4</v>
      </c>
      <c r="AG4132" s="113">
        <v>7</v>
      </c>
      <c r="AH4132" s="113" t="s">
        <v>16226</v>
      </c>
      <c r="AI4132" s="117" t="s">
        <v>9875</v>
      </c>
      <c r="AK4132" s="114">
        <v>43891</v>
      </c>
      <c r="AL4132" s="113">
        <v>40</v>
      </c>
      <c r="AM4132" s="113" t="s">
        <v>9870</v>
      </c>
      <c r="AN4132" s="113" t="s">
        <v>19574</v>
      </c>
      <c r="AO4132" s="113" t="s">
        <v>917</v>
      </c>
      <c r="AP4132" s="113">
        <v>2010</v>
      </c>
      <c r="AQ4132" s="113" t="s">
        <v>2436</v>
      </c>
      <c r="AR4132" s="113" t="s">
        <v>19583</v>
      </c>
      <c r="AS4132" s="113" t="s">
        <v>14</v>
      </c>
      <c r="AT4132" s="113" t="s">
        <v>14</v>
      </c>
      <c r="AU4132" s="113" t="s">
        <v>16229</v>
      </c>
      <c r="AV4132" s="113" t="s">
        <v>14</v>
      </c>
      <c r="AW4132" s="113" t="s">
        <v>14</v>
      </c>
    </row>
    <row r="4133" spans="1:49">
      <c r="A4133" s="116" t="s">
        <v>9151</v>
      </c>
      <c r="C4133" s="113" t="s">
        <v>9152</v>
      </c>
      <c r="E4133" s="113" t="s">
        <v>789</v>
      </c>
      <c r="F4133" s="113" t="s">
        <v>204</v>
      </c>
      <c r="G4133" s="114">
        <v>32632</v>
      </c>
      <c r="H4133" s="113" t="s">
        <v>16218</v>
      </c>
      <c r="I4133" s="113" t="s">
        <v>9866</v>
      </c>
      <c r="J4133" s="113" t="s">
        <v>9872</v>
      </c>
      <c r="K4133" s="113" t="s">
        <v>31027</v>
      </c>
      <c r="L4133" s="113">
        <v>81242059318</v>
      </c>
      <c r="M4133" s="113" t="s">
        <v>14426</v>
      </c>
      <c r="O4133" s="113" t="s">
        <v>14427</v>
      </c>
      <c r="P4133" s="113" t="s">
        <v>31028</v>
      </c>
      <c r="Q4133" s="113" t="s">
        <v>16244</v>
      </c>
      <c r="R4133" s="113">
        <v>15</v>
      </c>
      <c r="S4133" s="113" t="s">
        <v>13</v>
      </c>
      <c r="T4133" s="113" t="s">
        <v>31029</v>
      </c>
      <c r="U4133" s="113" t="s">
        <v>31030</v>
      </c>
      <c r="V4133" s="114">
        <v>43608</v>
      </c>
      <c r="W4133" s="114">
        <v>43525</v>
      </c>
      <c r="X4133" s="113" t="s">
        <v>31031</v>
      </c>
      <c r="Y4133" s="114">
        <v>43891</v>
      </c>
      <c r="Z4133" s="114">
        <v>43891</v>
      </c>
      <c r="AA4133" s="113">
        <v>31</v>
      </c>
      <c r="AB4133" s="113" t="s">
        <v>9</v>
      </c>
      <c r="AC4133" s="113">
        <v>31</v>
      </c>
      <c r="AD4133" s="113" t="s">
        <v>9</v>
      </c>
      <c r="AE4133" s="114">
        <v>43525</v>
      </c>
      <c r="AF4133" s="113">
        <v>0</v>
      </c>
      <c r="AG4133" s="113">
        <v>0</v>
      </c>
      <c r="AH4133" s="113" t="s">
        <v>16226</v>
      </c>
      <c r="AI4133" s="117" t="s">
        <v>14428</v>
      </c>
      <c r="AK4133" s="114">
        <v>44925</v>
      </c>
      <c r="AL4133" s="113">
        <v>40</v>
      </c>
      <c r="AM4133" s="113" t="s">
        <v>9870</v>
      </c>
      <c r="AN4133" s="113" t="s">
        <v>26590</v>
      </c>
      <c r="AO4133" s="113" t="s">
        <v>248</v>
      </c>
      <c r="AP4133" s="113">
        <v>2013</v>
      </c>
      <c r="AQ4133" s="113" t="s">
        <v>5236</v>
      </c>
      <c r="AR4133" s="113" t="s">
        <v>20721</v>
      </c>
      <c r="AS4133" s="113" t="s">
        <v>14</v>
      </c>
      <c r="AT4133" s="113" t="s">
        <v>14</v>
      </c>
      <c r="AU4133" s="113" t="s">
        <v>16229</v>
      </c>
      <c r="AV4133" s="113" t="s">
        <v>14</v>
      </c>
      <c r="AW4133" s="113" t="s">
        <v>14</v>
      </c>
    </row>
    <row r="4134" spans="1:49">
      <c r="A4134" s="116" t="s">
        <v>2689</v>
      </c>
      <c r="C4134" s="113" t="s">
        <v>2690</v>
      </c>
      <c r="E4134" s="113" t="s">
        <v>41</v>
      </c>
      <c r="F4134" s="113" t="s">
        <v>8</v>
      </c>
      <c r="G4134" s="114">
        <v>32633</v>
      </c>
      <c r="H4134" s="113" t="s">
        <v>16218</v>
      </c>
      <c r="I4134" s="113" t="s">
        <v>9866</v>
      </c>
      <c r="J4134" s="113" t="s">
        <v>9872</v>
      </c>
      <c r="K4134" s="113" t="s">
        <v>18007</v>
      </c>
      <c r="L4134" s="113">
        <v>85299120213</v>
      </c>
      <c r="M4134" s="113" t="s">
        <v>10650</v>
      </c>
      <c r="N4134" s="113" t="s">
        <v>16242</v>
      </c>
      <c r="O4134" s="113" t="s">
        <v>10651</v>
      </c>
      <c r="P4134" s="113" t="s">
        <v>16244</v>
      </c>
      <c r="Q4134" s="113" t="s">
        <v>16244</v>
      </c>
      <c r="R4134" s="113">
        <v>15</v>
      </c>
      <c r="S4134" s="113" t="s">
        <v>13</v>
      </c>
      <c r="T4134" s="113" t="s">
        <v>18008</v>
      </c>
      <c r="U4134" s="113" t="s">
        <v>18009</v>
      </c>
      <c r="V4134" s="114">
        <v>43608</v>
      </c>
      <c r="W4134" s="114">
        <v>43525</v>
      </c>
      <c r="X4134" s="113" t="s">
        <v>18010</v>
      </c>
      <c r="Y4134" s="114">
        <v>43891</v>
      </c>
      <c r="Z4134" s="114">
        <v>43891</v>
      </c>
      <c r="AA4134" s="113">
        <v>31</v>
      </c>
      <c r="AB4134" s="113" t="s">
        <v>9</v>
      </c>
      <c r="AC4134" s="113">
        <v>32</v>
      </c>
      <c r="AD4134" s="113" t="s">
        <v>84</v>
      </c>
      <c r="AE4134" s="114">
        <v>44835</v>
      </c>
      <c r="AF4134" s="113">
        <v>3</v>
      </c>
      <c r="AG4134" s="113">
        <v>0</v>
      </c>
      <c r="AH4134" s="113" t="s">
        <v>16226</v>
      </c>
      <c r="AI4134" s="117" t="s">
        <v>9875</v>
      </c>
      <c r="AK4134" s="114">
        <v>43891</v>
      </c>
      <c r="AL4134" s="113">
        <v>40</v>
      </c>
      <c r="AM4134" s="113" t="s">
        <v>9870</v>
      </c>
      <c r="AN4134" s="113" t="s">
        <v>16599</v>
      </c>
      <c r="AO4134" s="113" t="s">
        <v>279</v>
      </c>
      <c r="AP4134" s="113">
        <v>2012</v>
      </c>
      <c r="AQ4134" s="113" t="s">
        <v>9905</v>
      </c>
      <c r="AR4134" s="113" t="s">
        <v>18011</v>
      </c>
      <c r="AS4134" s="113" t="s">
        <v>14</v>
      </c>
      <c r="AT4134" s="113" t="s">
        <v>14</v>
      </c>
      <c r="AU4134" s="113" t="s">
        <v>16229</v>
      </c>
      <c r="AV4134" s="113" t="s">
        <v>14</v>
      </c>
    </row>
    <row r="4135" spans="1:49">
      <c r="A4135" s="116" t="s">
        <v>6638</v>
      </c>
      <c r="C4135" s="113" t="s">
        <v>6639</v>
      </c>
      <c r="E4135" s="113" t="s">
        <v>103</v>
      </c>
      <c r="F4135" s="113" t="s">
        <v>8</v>
      </c>
      <c r="G4135" s="114">
        <v>32634</v>
      </c>
      <c r="H4135" s="113" t="s">
        <v>16230</v>
      </c>
      <c r="I4135" s="113" t="s">
        <v>9866</v>
      </c>
      <c r="J4135" s="113" t="s">
        <v>9867</v>
      </c>
      <c r="K4135" s="113" t="s">
        <v>23702</v>
      </c>
      <c r="L4135" s="113">
        <v>82271655303</v>
      </c>
      <c r="M4135" s="113" t="s">
        <v>13716</v>
      </c>
      <c r="O4135" s="113" t="s">
        <v>23703</v>
      </c>
      <c r="P4135" s="113" t="s">
        <v>23704</v>
      </c>
      <c r="Q4135" s="113" t="s">
        <v>23705</v>
      </c>
      <c r="R4135" s="113">
        <v>15</v>
      </c>
      <c r="S4135" s="113" t="s">
        <v>13</v>
      </c>
      <c r="T4135" s="113" t="s">
        <v>23706</v>
      </c>
      <c r="U4135" s="113" t="s">
        <v>23707</v>
      </c>
      <c r="V4135" s="114">
        <v>40630</v>
      </c>
      <c r="W4135" s="114">
        <v>40544</v>
      </c>
      <c r="X4135" s="113" t="s">
        <v>23708</v>
      </c>
      <c r="Y4135" s="114">
        <v>41271</v>
      </c>
      <c r="Z4135" s="114">
        <v>41275</v>
      </c>
      <c r="AA4135" s="113">
        <v>23</v>
      </c>
      <c r="AB4135" s="113" t="s">
        <v>78</v>
      </c>
      <c r="AC4135" s="113">
        <v>34</v>
      </c>
      <c r="AD4135" s="113" t="s">
        <v>18</v>
      </c>
      <c r="AE4135" s="114">
        <v>45566</v>
      </c>
      <c r="AF4135" s="113">
        <v>11</v>
      </c>
      <c r="AG4135" s="113">
        <v>9</v>
      </c>
      <c r="AH4135" s="113" t="s">
        <v>16226</v>
      </c>
      <c r="AI4135" s="117" t="s">
        <v>302</v>
      </c>
      <c r="AK4135" s="114">
        <v>44835</v>
      </c>
      <c r="AL4135" s="113">
        <v>30</v>
      </c>
      <c r="AM4135" s="113" t="s">
        <v>9882</v>
      </c>
      <c r="AN4135" s="113" t="s">
        <v>16273</v>
      </c>
      <c r="AO4135" s="113" t="s">
        <v>107</v>
      </c>
      <c r="AP4135" s="113">
        <v>2010</v>
      </c>
      <c r="AQ4135" s="113" t="s">
        <v>8</v>
      </c>
      <c r="AR4135" s="113" t="s">
        <v>16437</v>
      </c>
      <c r="AS4135" s="113" t="s">
        <v>14</v>
      </c>
      <c r="AT4135" s="113" t="s">
        <v>14</v>
      </c>
      <c r="AU4135" s="113" t="s">
        <v>16229</v>
      </c>
      <c r="AV4135" s="113" t="s">
        <v>14</v>
      </c>
      <c r="AW4135" s="113" t="s">
        <v>14</v>
      </c>
    </row>
    <row r="4136" spans="1:49">
      <c r="A4136" s="116" t="s">
        <v>9121</v>
      </c>
      <c r="C4136" s="113" t="s">
        <v>9122</v>
      </c>
      <c r="E4136" s="113" t="s">
        <v>103</v>
      </c>
      <c r="F4136" s="113" t="s">
        <v>8</v>
      </c>
      <c r="G4136" s="114">
        <v>32635</v>
      </c>
      <c r="H4136" s="113" t="s">
        <v>16230</v>
      </c>
      <c r="I4136" s="113" t="s">
        <v>9866</v>
      </c>
      <c r="J4136" s="113" t="s">
        <v>9872</v>
      </c>
      <c r="K4136" s="113" t="s">
        <v>23791</v>
      </c>
      <c r="L4136" s="113">
        <v>8114503164</v>
      </c>
      <c r="M4136" s="113" t="s">
        <v>13731</v>
      </c>
      <c r="O4136" s="113" t="s">
        <v>13732</v>
      </c>
      <c r="P4136" s="113" t="s">
        <v>23792</v>
      </c>
      <c r="Q4136" s="113" t="s">
        <v>23793</v>
      </c>
      <c r="R4136" s="113">
        <v>15</v>
      </c>
      <c r="S4136" s="113" t="s">
        <v>13</v>
      </c>
      <c r="T4136" s="113" t="s">
        <v>23794</v>
      </c>
      <c r="U4136" s="113" t="s">
        <v>23795</v>
      </c>
      <c r="V4136" s="114">
        <v>40581</v>
      </c>
      <c r="W4136" s="114">
        <v>40544</v>
      </c>
      <c r="X4136" s="113" t="s">
        <v>23796</v>
      </c>
      <c r="Y4136" s="114">
        <v>41271</v>
      </c>
      <c r="Z4136" s="114">
        <v>41275</v>
      </c>
      <c r="AA4136" s="113">
        <v>23</v>
      </c>
      <c r="AB4136" s="113" t="s">
        <v>78</v>
      </c>
      <c r="AC4136" s="113">
        <v>33</v>
      </c>
      <c r="AD4136" s="113" t="s">
        <v>10</v>
      </c>
      <c r="AE4136" s="114">
        <v>45200</v>
      </c>
      <c r="AF4136" s="113">
        <v>10</v>
      </c>
      <c r="AG4136" s="113">
        <v>9</v>
      </c>
      <c r="AH4136" s="113" t="s">
        <v>16226</v>
      </c>
      <c r="AI4136" s="117" t="s">
        <v>302</v>
      </c>
      <c r="AK4136" s="114">
        <v>45200</v>
      </c>
      <c r="AL4136" s="113">
        <v>30</v>
      </c>
      <c r="AM4136" s="113" t="s">
        <v>9882</v>
      </c>
      <c r="AN4136" s="113" t="s">
        <v>16273</v>
      </c>
      <c r="AO4136" s="113" t="s">
        <v>107</v>
      </c>
      <c r="AP4136" s="113">
        <v>2009</v>
      </c>
      <c r="AQ4136" s="113" t="s">
        <v>8</v>
      </c>
      <c r="AR4136" s="113" t="s">
        <v>16274</v>
      </c>
      <c r="AS4136" s="113" t="s">
        <v>14</v>
      </c>
      <c r="AT4136" s="113" t="s">
        <v>14</v>
      </c>
      <c r="AU4136" s="113" t="s">
        <v>16229</v>
      </c>
      <c r="AV4136" s="113" t="s">
        <v>14</v>
      </c>
      <c r="AW4136" s="113" t="s">
        <v>14</v>
      </c>
    </row>
    <row r="4137" spans="1:49">
      <c r="A4137" s="116" t="s">
        <v>1046</v>
      </c>
      <c r="C4137" s="113" t="s">
        <v>488</v>
      </c>
      <c r="E4137" s="113" t="s">
        <v>41</v>
      </c>
      <c r="F4137" s="113" t="s">
        <v>8</v>
      </c>
      <c r="G4137" s="114">
        <v>32636</v>
      </c>
      <c r="H4137" s="113" t="s">
        <v>16230</v>
      </c>
      <c r="I4137" s="113" t="s">
        <v>9866</v>
      </c>
      <c r="J4137" s="113" t="s">
        <v>9872</v>
      </c>
      <c r="K4137" s="113" t="s">
        <v>31587</v>
      </c>
      <c r="M4137" s="113" t="s">
        <v>31588</v>
      </c>
      <c r="O4137" s="113" t="s">
        <v>12090</v>
      </c>
      <c r="P4137" s="113" t="s">
        <v>16244</v>
      </c>
      <c r="Q4137" s="113" t="s">
        <v>31589</v>
      </c>
      <c r="R4137" s="113">
        <v>15</v>
      </c>
      <c r="S4137" s="113" t="s">
        <v>13</v>
      </c>
      <c r="T4137" s="113" t="s">
        <v>31590</v>
      </c>
      <c r="U4137" s="113" t="s">
        <v>31591</v>
      </c>
      <c r="V4137" s="114">
        <v>42940</v>
      </c>
      <c r="W4137" s="114">
        <v>42948</v>
      </c>
      <c r="X4137" s="113" t="s">
        <v>31592</v>
      </c>
      <c r="Y4137" s="114">
        <v>43188</v>
      </c>
      <c r="Z4137" s="114">
        <v>43191</v>
      </c>
      <c r="AA4137" s="113">
        <v>31</v>
      </c>
      <c r="AB4137" s="113" t="s">
        <v>9</v>
      </c>
      <c r="AC4137" s="113">
        <v>32</v>
      </c>
      <c r="AD4137" s="113" t="s">
        <v>84</v>
      </c>
      <c r="AE4137" s="114">
        <v>44470</v>
      </c>
      <c r="AF4137" s="113">
        <v>4</v>
      </c>
      <c r="AG4137" s="113">
        <v>2</v>
      </c>
      <c r="AH4137" s="113" t="s">
        <v>16226</v>
      </c>
      <c r="AI4137" s="117" t="s">
        <v>9875</v>
      </c>
      <c r="AK4137" s="114">
        <v>43313</v>
      </c>
      <c r="AL4137" s="113">
        <v>40</v>
      </c>
      <c r="AM4137" s="113" t="s">
        <v>9870</v>
      </c>
      <c r="AN4137" s="113" t="s">
        <v>17103</v>
      </c>
      <c r="AO4137" s="113" t="s">
        <v>326</v>
      </c>
      <c r="AP4137" s="113">
        <v>2011</v>
      </c>
      <c r="AQ4137" s="113" t="s">
        <v>9889</v>
      </c>
      <c r="AR4137" s="113" t="s">
        <v>22003</v>
      </c>
      <c r="AS4137" s="113" t="s">
        <v>14</v>
      </c>
      <c r="AT4137" s="113" t="s">
        <v>14</v>
      </c>
      <c r="AU4137" s="113" t="s">
        <v>16229</v>
      </c>
      <c r="AV4137" s="113" t="s">
        <v>14</v>
      </c>
      <c r="AW4137" s="113" t="s">
        <v>14</v>
      </c>
    </row>
    <row r="4138" spans="1:49">
      <c r="A4138" s="116" t="s">
        <v>2560</v>
      </c>
      <c r="C4138" s="113" t="s">
        <v>488</v>
      </c>
      <c r="E4138" s="113" t="s">
        <v>2561</v>
      </c>
      <c r="F4138" s="113" t="s">
        <v>8</v>
      </c>
      <c r="G4138" s="114">
        <v>32636</v>
      </c>
      <c r="H4138" s="113" t="s">
        <v>16230</v>
      </c>
      <c r="I4138" s="113" t="s">
        <v>9866</v>
      </c>
      <c r="J4138" s="113" t="s">
        <v>9872</v>
      </c>
      <c r="K4138" s="113" t="s">
        <v>19746</v>
      </c>
      <c r="L4138" s="113">
        <v>85342690389</v>
      </c>
      <c r="M4138" s="113" t="s">
        <v>13422</v>
      </c>
      <c r="N4138" s="113" t="s">
        <v>16242</v>
      </c>
      <c r="O4138" s="113" t="s">
        <v>13423</v>
      </c>
      <c r="P4138" s="113" t="s">
        <v>19747</v>
      </c>
      <c r="Q4138" s="113" t="s">
        <v>16244</v>
      </c>
      <c r="R4138" s="113">
        <v>15</v>
      </c>
      <c r="S4138" s="113" t="s">
        <v>1228</v>
      </c>
      <c r="T4138" s="113" t="s">
        <v>19748</v>
      </c>
      <c r="U4138" s="113" t="s">
        <v>19749</v>
      </c>
      <c r="V4138" s="114">
        <v>44186</v>
      </c>
      <c r="W4138" s="114">
        <v>44166</v>
      </c>
      <c r="X4138" s="113" t="s">
        <v>19750</v>
      </c>
      <c r="Y4138" s="114">
        <v>44593</v>
      </c>
      <c r="Z4138" s="114">
        <v>44593</v>
      </c>
      <c r="AA4138" s="113">
        <v>23</v>
      </c>
      <c r="AB4138" s="113" t="s">
        <v>78</v>
      </c>
      <c r="AC4138" s="113">
        <v>23</v>
      </c>
      <c r="AD4138" s="113" t="s">
        <v>78</v>
      </c>
      <c r="AE4138" s="114">
        <v>44166</v>
      </c>
      <c r="AF4138" s="113">
        <v>3</v>
      </c>
      <c r="AG4138" s="113">
        <v>0</v>
      </c>
      <c r="AH4138" s="113" t="s">
        <v>16226</v>
      </c>
      <c r="AI4138" s="117" t="s">
        <v>10138</v>
      </c>
      <c r="AK4138" s="114">
        <v>44593</v>
      </c>
      <c r="AL4138" s="113">
        <v>30</v>
      </c>
      <c r="AM4138" s="113" t="s">
        <v>9882</v>
      </c>
      <c r="AN4138" s="113" t="s">
        <v>16364</v>
      </c>
      <c r="AO4138" s="113" t="s">
        <v>100</v>
      </c>
      <c r="AP4138" s="113">
        <v>2010</v>
      </c>
      <c r="AQ4138" s="113" t="s">
        <v>8</v>
      </c>
      <c r="AR4138" s="113" t="s">
        <v>45518</v>
      </c>
      <c r="AS4138" s="113" t="s">
        <v>14</v>
      </c>
      <c r="AT4138" s="113" t="s">
        <v>14</v>
      </c>
      <c r="AU4138" s="113" t="s">
        <v>16229</v>
      </c>
      <c r="AV4138" s="113" t="s">
        <v>14</v>
      </c>
    </row>
    <row r="4139" spans="1:49">
      <c r="A4139" s="116" t="s">
        <v>1907</v>
      </c>
      <c r="C4139" s="113" t="s">
        <v>536</v>
      </c>
      <c r="E4139" s="113" t="s">
        <v>41</v>
      </c>
      <c r="F4139" s="113" t="s">
        <v>8</v>
      </c>
      <c r="G4139" s="114">
        <v>32638</v>
      </c>
      <c r="H4139" s="113" t="s">
        <v>16218</v>
      </c>
      <c r="I4139" s="113" t="s">
        <v>9866</v>
      </c>
      <c r="J4139" s="113" t="s">
        <v>9872</v>
      </c>
      <c r="K4139" s="113" t="s">
        <v>30322</v>
      </c>
      <c r="L4139" s="113">
        <v>82187528694</v>
      </c>
      <c r="M4139" s="113" t="s">
        <v>10705</v>
      </c>
      <c r="N4139" s="113" t="s">
        <v>16242</v>
      </c>
      <c r="O4139" s="113" t="s">
        <v>10706</v>
      </c>
      <c r="P4139" s="113" t="s">
        <v>16244</v>
      </c>
      <c r="Q4139" s="113" t="s">
        <v>16244</v>
      </c>
      <c r="R4139" s="113">
        <v>15</v>
      </c>
      <c r="S4139" s="113" t="s">
        <v>13</v>
      </c>
      <c r="T4139" s="113" t="s">
        <v>30323</v>
      </c>
      <c r="U4139" s="113" t="s">
        <v>30324</v>
      </c>
      <c r="V4139" s="114">
        <v>43608</v>
      </c>
      <c r="W4139" s="114">
        <v>43525</v>
      </c>
      <c r="X4139" s="113" t="s">
        <v>30325</v>
      </c>
      <c r="Y4139" s="114">
        <v>43891</v>
      </c>
      <c r="Z4139" s="114">
        <v>43891</v>
      </c>
      <c r="AA4139" s="113">
        <v>31</v>
      </c>
      <c r="AB4139" s="113" t="s">
        <v>9</v>
      </c>
      <c r="AC4139" s="113">
        <v>32</v>
      </c>
      <c r="AD4139" s="113" t="s">
        <v>84</v>
      </c>
      <c r="AE4139" s="114">
        <v>44835</v>
      </c>
      <c r="AF4139" s="113">
        <v>3</v>
      </c>
      <c r="AG4139" s="113">
        <v>0</v>
      </c>
      <c r="AH4139" s="113" t="s">
        <v>16226</v>
      </c>
      <c r="AI4139" s="117" t="s">
        <v>9875</v>
      </c>
      <c r="AK4139" s="114">
        <v>43891</v>
      </c>
      <c r="AL4139" s="113">
        <v>40</v>
      </c>
      <c r="AM4139" s="113" t="s">
        <v>9870</v>
      </c>
      <c r="AN4139" s="113" t="s">
        <v>17610</v>
      </c>
      <c r="AO4139" s="113" t="s">
        <v>625</v>
      </c>
      <c r="AP4139" s="113">
        <v>2013</v>
      </c>
      <c r="AQ4139" s="113" t="s">
        <v>3314</v>
      </c>
      <c r="AR4139" s="113" t="s">
        <v>21145</v>
      </c>
      <c r="AS4139" s="113" t="s">
        <v>14</v>
      </c>
      <c r="AT4139" s="113" t="s">
        <v>14</v>
      </c>
      <c r="AU4139" s="113" t="s">
        <v>16229</v>
      </c>
      <c r="AV4139" s="113" t="s">
        <v>14</v>
      </c>
    </row>
    <row r="4140" spans="1:49">
      <c r="A4140" s="116" t="s">
        <v>775</v>
      </c>
      <c r="C4140" s="113" t="s">
        <v>776</v>
      </c>
      <c r="E4140" s="113" t="s">
        <v>223</v>
      </c>
      <c r="F4140" s="113" t="s">
        <v>98</v>
      </c>
      <c r="G4140" s="114">
        <v>32642</v>
      </c>
      <c r="H4140" s="113" t="s">
        <v>16230</v>
      </c>
      <c r="I4140" s="113" t="s">
        <v>9866</v>
      </c>
      <c r="J4140" s="113" t="s">
        <v>9872</v>
      </c>
      <c r="K4140" s="113" t="s">
        <v>21791</v>
      </c>
      <c r="L4140" s="113">
        <v>81230174804</v>
      </c>
      <c r="M4140" s="113" t="s">
        <v>10363</v>
      </c>
      <c r="N4140" s="113" t="s">
        <v>16242</v>
      </c>
      <c r="O4140" s="113" t="s">
        <v>10364</v>
      </c>
      <c r="P4140" s="113" t="s">
        <v>21792</v>
      </c>
      <c r="Q4140" s="113" t="s">
        <v>21793</v>
      </c>
      <c r="R4140" s="113">
        <v>15</v>
      </c>
      <c r="S4140" s="113" t="s">
        <v>1228</v>
      </c>
      <c r="T4140" s="113" t="s">
        <v>21794</v>
      </c>
      <c r="U4140" s="113" t="s">
        <v>21795</v>
      </c>
      <c r="V4140" s="114">
        <v>42933</v>
      </c>
      <c r="W4140" s="114">
        <v>42826</v>
      </c>
      <c r="X4140" s="113" t="s">
        <v>21796</v>
      </c>
      <c r="Y4140" s="114">
        <v>43188</v>
      </c>
      <c r="Z4140" s="114">
        <v>43191</v>
      </c>
      <c r="AA4140" s="113">
        <v>23</v>
      </c>
      <c r="AB4140" s="113" t="s">
        <v>78</v>
      </c>
      <c r="AC4140" s="113">
        <v>31</v>
      </c>
      <c r="AD4140" s="113" t="s">
        <v>9</v>
      </c>
      <c r="AE4140" s="114">
        <v>44835</v>
      </c>
      <c r="AF4140" s="113">
        <v>8</v>
      </c>
      <c r="AG4140" s="113">
        <v>6</v>
      </c>
      <c r="AH4140" s="113" t="s">
        <v>16263</v>
      </c>
      <c r="AI4140" s="117" t="s">
        <v>75</v>
      </c>
      <c r="AK4140" s="114">
        <v>44958</v>
      </c>
      <c r="AL4140" s="113">
        <v>30</v>
      </c>
      <c r="AM4140" s="113" t="s">
        <v>9882</v>
      </c>
      <c r="AN4140" s="113" t="s">
        <v>16364</v>
      </c>
      <c r="AO4140" s="113" t="s">
        <v>100</v>
      </c>
      <c r="AP4140" s="113">
        <v>2011</v>
      </c>
      <c r="AQ4140" s="113" t="s">
        <v>10365</v>
      </c>
      <c r="AR4140" s="113" t="s">
        <v>16365</v>
      </c>
      <c r="AS4140" s="113" t="s">
        <v>14</v>
      </c>
      <c r="AT4140" s="113" t="s">
        <v>14</v>
      </c>
      <c r="AU4140" s="113" t="s">
        <v>16229</v>
      </c>
      <c r="AV4140" s="113" t="s">
        <v>14</v>
      </c>
    </row>
    <row r="4141" spans="1:49">
      <c r="A4141" s="116" t="s">
        <v>9784</v>
      </c>
      <c r="C4141" s="113" t="s">
        <v>9785</v>
      </c>
      <c r="E4141" s="113" t="s">
        <v>987</v>
      </c>
      <c r="F4141" s="113" t="s">
        <v>8</v>
      </c>
      <c r="G4141" s="114">
        <v>32643</v>
      </c>
      <c r="H4141" s="113" t="s">
        <v>16218</v>
      </c>
      <c r="I4141" s="113" t="s">
        <v>9866</v>
      </c>
      <c r="J4141" s="113" t="s">
        <v>9867</v>
      </c>
      <c r="K4141" s="113" t="s">
        <v>22539</v>
      </c>
      <c r="L4141" s="113">
        <v>82325588802</v>
      </c>
      <c r="M4141" s="113" t="s">
        <v>12415</v>
      </c>
      <c r="N4141" s="113" t="s">
        <v>16242</v>
      </c>
      <c r="O4141" s="113" t="s">
        <v>12416</v>
      </c>
      <c r="P4141" s="113" t="s">
        <v>16244</v>
      </c>
      <c r="Q4141" s="113" t="s">
        <v>22540</v>
      </c>
      <c r="R4141" s="113">
        <v>15</v>
      </c>
      <c r="S4141" s="113" t="s">
        <v>13</v>
      </c>
      <c r="T4141" s="113" t="s">
        <v>22541</v>
      </c>
      <c r="U4141" s="113" t="s">
        <v>22542</v>
      </c>
      <c r="V4141" s="114">
        <v>42940</v>
      </c>
      <c r="W4141" s="114">
        <v>42948</v>
      </c>
      <c r="X4141" s="113" t="s">
        <v>22543</v>
      </c>
      <c r="Y4141" s="114">
        <v>43188</v>
      </c>
      <c r="Z4141" s="114">
        <v>43191</v>
      </c>
      <c r="AA4141" s="113">
        <v>31</v>
      </c>
      <c r="AB4141" s="113" t="s">
        <v>9</v>
      </c>
      <c r="AC4141" s="113">
        <v>32</v>
      </c>
      <c r="AD4141" s="113" t="s">
        <v>84</v>
      </c>
      <c r="AE4141" s="114">
        <v>44470</v>
      </c>
      <c r="AF4141" s="113">
        <v>0</v>
      </c>
      <c r="AG4141" s="113">
        <v>0</v>
      </c>
      <c r="AH4141" s="113" t="s">
        <v>16226</v>
      </c>
      <c r="AI4141" s="117" t="s">
        <v>9875</v>
      </c>
      <c r="AK4141" s="114">
        <v>43313</v>
      </c>
      <c r="AL4141" s="113">
        <v>40</v>
      </c>
      <c r="AM4141" s="113" t="s">
        <v>9870</v>
      </c>
      <c r="AN4141" s="113" t="s">
        <v>22024</v>
      </c>
      <c r="AO4141" s="113" t="s">
        <v>988</v>
      </c>
      <c r="AP4141" s="113">
        <v>2011</v>
      </c>
      <c r="AQ4141" s="113" t="s">
        <v>9889</v>
      </c>
      <c r="AR4141" s="113" t="s">
        <v>16980</v>
      </c>
      <c r="AS4141" s="113" t="s">
        <v>14</v>
      </c>
      <c r="AT4141" s="113" t="s">
        <v>14</v>
      </c>
      <c r="AU4141" s="113" t="s">
        <v>16229</v>
      </c>
      <c r="AV4141" s="113" t="s">
        <v>14</v>
      </c>
      <c r="AW4141" s="113" t="s">
        <v>14</v>
      </c>
    </row>
    <row r="4142" spans="1:49">
      <c r="A4142" s="116" t="s">
        <v>1781</v>
      </c>
      <c r="C4142" s="113" t="s">
        <v>1782</v>
      </c>
      <c r="E4142" s="113" t="s">
        <v>56</v>
      </c>
      <c r="F4142" s="113" t="s">
        <v>8</v>
      </c>
      <c r="G4142" s="114">
        <v>32643</v>
      </c>
      <c r="H4142" s="113" t="s">
        <v>16218</v>
      </c>
      <c r="I4142" s="113" t="s">
        <v>9866</v>
      </c>
      <c r="J4142" s="113" t="s">
        <v>9872</v>
      </c>
      <c r="K4142" s="113" t="s">
        <v>31959</v>
      </c>
      <c r="L4142" s="113">
        <v>85242649230</v>
      </c>
      <c r="M4142" s="113" t="s">
        <v>11927</v>
      </c>
      <c r="O4142" s="113" t="s">
        <v>11928</v>
      </c>
      <c r="P4142" s="113" t="s">
        <v>16244</v>
      </c>
      <c r="Q4142" s="113" t="s">
        <v>16244</v>
      </c>
      <c r="R4142" s="113">
        <v>15</v>
      </c>
      <c r="S4142" s="113" t="s">
        <v>13</v>
      </c>
      <c r="T4142" s="113" t="s">
        <v>31960</v>
      </c>
      <c r="U4142" s="113" t="s">
        <v>31961</v>
      </c>
      <c r="V4142" s="114">
        <v>44186</v>
      </c>
      <c r="W4142" s="114">
        <v>44166</v>
      </c>
      <c r="X4142" s="113" t="s">
        <v>31962</v>
      </c>
      <c r="Y4142" s="114">
        <v>44593</v>
      </c>
      <c r="Z4142" s="114">
        <v>44593</v>
      </c>
      <c r="AA4142" s="113">
        <v>31</v>
      </c>
      <c r="AB4142" s="113" t="s">
        <v>9</v>
      </c>
      <c r="AC4142" s="113">
        <v>31</v>
      </c>
      <c r="AD4142" s="113" t="s">
        <v>9</v>
      </c>
      <c r="AE4142" s="114">
        <v>44166</v>
      </c>
      <c r="AF4142" s="113">
        <v>0</v>
      </c>
      <c r="AG4142" s="113">
        <v>0</v>
      </c>
      <c r="AH4142" s="113" t="s">
        <v>16226</v>
      </c>
      <c r="AI4142" s="117" t="s">
        <v>31963</v>
      </c>
      <c r="AK4142" s="114">
        <v>45120</v>
      </c>
      <c r="AL4142" s="113">
        <v>40</v>
      </c>
      <c r="AM4142" s="113" t="s">
        <v>9870</v>
      </c>
      <c r="AN4142" s="113" t="s">
        <v>29426</v>
      </c>
      <c r="AO4142" s="113" t="s">
        <v>61</v>
      </c>
      <c r="AP4142" s="113">
        <v>2014</v>
      </c>
      <c r="AQ4142" s="113" t="s">
        <v>8</v>
      </c>
      <c r="AR4142" s="113" t="s">
        <v>21224</v>
      </c>
      <c r="AS4142" s="113" t="s">
        <v>14</v>
      </c>
      <c r="AT4142" s="113" t="s">
        <v>14</v>
      </c>
      <c r="AU4142" s="113" t="s">
        <v>16229</v>
      </c>
      <c r="AV4142" s="113" t="s">
        <v>14</v>
      </c>
    </row>
    <row r="4143" spans="1:49">
      <c r="A4143" s="116" t="s">
        <v>5846</v>
      </c>
      <c r="C4143" s="113" t="s">
        <v>5847</v>
      </c>
      <c r="E4143" s="113" t="s">
        <v>17467</v>
      </c>
      <c r="F4143" s="113" t="s">
        <v>8</v>
      </c>
      <c r="G4143" s="114">
        <v>32655</v>
      </c>
      <c r="H4143" s="113" t="s">
        <v>16230</v>
      </c>
      <c r="I4143" s="113" t="s">
        <v>9866</v>
      </c>
      <c r="J4143" s="113" t="s">
        <v>9867</v>
      </c>
      <c r="K4143" s="113" t="s">
        <v>21637</v>
      </c>
      <c r="L4143" s="113">
        <v>81274360001</v>
      </c>
      <c r="M4143" s="113" t="s">
        <v>13730</v>
      </c>
      <c r="O4143" s="113" t="s">
        <v>21638</v>
      </c>
      <c r="P4143" s="113" t="s">
        <v>21639</v>
      </c>
      <c r="Q4143" s="113" t="s">
        <v>21640</v>
      </c>
      <c r="R4143" s="113">
        <v>15</v>
      </c>
      <c r="S4143" s="113" t="s">
        <v>13</v>
      </c>
      <c r="T4143" s="113" t="s">
        <v>21641</v>
      </c>
      <c r="U4143" s="113" t="s">
        <v>21642</v>
      </c>
      <c r="V4143" s="114">
        <v>40581</v>
      </c>
      <c r="W4143" s="114">
        <v>40544</v>
      </c>
      <c r="X4143" s="113" t="s">
        <v>21643</v>
      </c>
      <c r="Y4143" s="114">
        <v>41271</v>
      </c>
      <c r="Z4143" s="114">
        <v>41275</v>
      </c>
      <c r="AA4143" s="113">
        <v>23</v>
      </c>
      <c r="AB4143" s="113" t="s">
        <v>78</v>
      </c>
      <c r="AC4143" s="113">
        <v>32</v>
      </c>
      <c r="AD4143" s="113" t="s">
        <v>84</v>
      </c>
      <c r="AE4143" s="114">
        <v>44105</v>
      </c>
      <c r="AF4143" s="113">
        <v>7</v>
      </c>
      <c r="AG4143" s="113">
        <v>9</v>
      </c>
      <c r="AH4143" s="113" t="s">
        <v>16226</v>
      </c>
      <c r="AI4143" s="117" t="s">
        <v>104</v>
      </c>
      <c r="AK4143" s="114">
        <v>43191</v>
      </c>
      <c r="AL4143" s="113">
        <v>40</v>
      </c>
      <c r="AM4143" s="113" t="s">
        <v>9870</v>
      </c>
      <c r="AN4143" s="113" t="s">
        <v>17474</v>
      </c>
      <c r="AO4143" s="113" t="s">
        <v>1512</v>
      </c>
      <c r="AP4143" s="113">
        <v>2023</v>
      </c>
      <c r="AQ4143" s="113" t="s">
        <v>8</v>
      </c>
      <c r="AR4143" s="113" t="s">
        <v>16437</v>
      </c>
      <c r="AS4143" s="113" t="s">
        <v>14</v>
      </c>
      <c r="AT4143" s="113" t="s">
        <v>14</v>
      </c>
      <c r="AU4143" s="113" t="s">
        <v>16229</v>
      </c>
      <c r="AV4143" s="113" t="s">
        <v>14</v>
      </c>
      <c r="AW4143" s="113" t="s">
        <v>14</v>
      </c>
    </row>
    <row r="4144" spans="1:49">
      <c r="A4144" s="116" t="s">
        <v>1624</v>
      </c>
      <c r="C4144" s="113" t="s">
        <v>1625</v>
      </c>
      <c r="E4144" s="113" t="s">
        <v>824</v>
      </c>
      <c r="F4144" s="113" t="s">
        <v>8</v>
      </c>
      <c r="G4144" s="114">
        <v>32658</v>
      </c>
      <c r="H4144" s="113" t="s">
        <v>16230</v>
      </c>
      <c r="I4144" s="113" t="s">
        <v>9866</v>
      </c>
      <c r="J4144" s="113" t="s">
        <v>9872</v>
      </c>
      <c r="K4144" s="113" t="s">
        <v>35579</v>
      </c>
      <c r="L4144" s="113">
        <v>628524130222</v>
      </c>
      <c r="M4144" s="113" t="s">
        <v>11984</v>
      </c>
      <c r="O4144" s="113" t="s">
        <v>11985</v>
      </c>
      <c r="P4144" s="113" t="s">
        <v>35580</v>
      </c>
      <c r="Q4144" s="113" t="s">
        <v>35581</v>
      </c>
      <c r="R4144" s="113">
        <v>15</v>
      </c>
      <c r="S4144" s="113" t="s">
        <v>1228</v>
      </c>
      <c r="T4144" s="113" t="s">
        <v>35582</v>
      </c>
      <c r="U4144" s="113" t="s">
        <v>35583</v>
      </c>
      <c r="V4144" s="114">
        <v>40581</v>
      </c>
      <c r="W4144" s="114">
        <v>40544</v>
      </c>
      <c r="X4144" s="113" t="s">
        <v>35584</v>
      </c>
      <c r="Y4144" s="114">
        <v>41271</v>
      </c>
      <c r="Z4144" s="114">
        <v>41275</v>
      </c>
      <c r="AA4144" s="113">
        <v>23</v>
      </c>
      <c r="AB4144" s="113" t="s">
        <v>78</v>
      </c>
      <c r="AC4144" s="113">
        <v>33</v>
      </c>
      <c r="AD4144" s="113" t="s">
        <v>10</v>
      </c>
      <c r="AE4144" s="114">
        <v>45017</v>
      </c>
      <c r="AF4144" s="113">
        <v>10</v>
      </c>
      <c r="AG4144" s="113">
        <v>3</v>
      </c>
      <c r="AH4144" s="113" t="s">
        <v>16226</v>
      </c>
      <c r="AI4144" s="117" t="s">
        <v>10991</v>
      </c>
      <c r="AK4144" s="114">
        <v>45017</v>
      </c>
      <c r="AL4144" s="113">
        <v>40</v>
      </c>
      <c r="AM4144" s="113" t="s">
        <v>9870</v>
      </c>
      <c r="AN4144" s="113" t="s">
        <v>23823</v>
      </c>
      <c r="AO4144" s="113" t="s">
        <v>825</v>
      </c>
      <c r="AP4144" s="113">
        <v>2016</v>
      </c>
      <c r="AQ4144" s="113" t="s">
        <v>8</v>
      </c>
      <c r="AR4144" s="113" t="s">
        <v>16274</v>
      </c>
      <c r="AS4144" s="113" t="s">
        <v>14</v>
      </c>
      <c r="AT4144" s="113" t="s">
        <v>14</v>
      </c>
      <c r="AU4144" s="113" t="s">
        <v>16229</v>
      </c>
      <c r="AV4144" s="113" t="s">
        <v>14</v>
      </c>
      <c r="AW4144" s="113" t="s">
        <v>14</v>
      </c>
    </row>
    <row r="4145" spans="1:49">
      <c r="A4145" s="116" t="s">
        <v>46812</v>
      </c>
      <c r="C4145" s="113" t="s">
        <v>9056</v>
      </c>
      <c r="E4145" s="113" t="s">
        <v>987</v>
      </c>
      <c r="F4145" s="113" t="s">
        <v>8</v>
      </c>
      <c r="G4145" s="114">
        <v>32666</v>
      </c>
      <c r="H4145" s="113" t="s">
        <v>16230</v>
      </c>
      <c r="I4145" s="113" t="s">
        <v>9866</v>
      </c>
      <c r="J4145" s="113" t="s">
        <v>9872</v>
      </c>
      <c r="K4145" s="113" t="s">
        <v>31141</v>
      </c>
      <c r="M4145" s="113" t="s">
        <v>31142</v>
      </c>
      <c r="O4145" s="113" t="s">
        <v>31143</v>
      </c>
      <c r="P4145" s="113" t="s">
        <v>16244</v>
      </c>
      <c r="Q4145" s="113" t="s">
        <v>31144</v>
      </c>
      <c r="R4145" s="113">
        <v>15</v>
      </c>
      <c r="S4145" s="113" t="s">
        <v>13</v>
      </c>
      <c r="T4145" s="113" t="s">
        <v>31145</v>
      </c>
      <c r="U4145" s="113" t="s">
        <v>31146</v>
      </c>
      <c r="V4145" s="114">
        <v>42953</v>
      </c>
      <c r="W4145" s="114">
        <v>42948</v>
      </c>
      <c r="X4145" s="113">
        <v>76</v>
      </c>
      <c r="Y4145" s="114">
        <v>43312</v>
      </c>
      <c r="Z4145" s="114">
        <v>43313</v>
      </c>
      <c r="AA4145" s="113">
        <v>31</v>
      </c>
      <c r="AB4145" s="113" t="s">
        <v>9</v>
      </c>
      <c r="AC4145" s="113">
        <v>32</v>
      </c>
      <c r="AD4145" s="113" t="s">
        <v>84</v>
      </c>
      <c r="AE4145" s="114">
        <v>44470</v>
      </c>
      <c r="AF4145" s="113">
        <v>4</v>
      </c>
      <c r="AG4145" s="113">
        <v>2</v>
      </c>
      <c r="AH4145" s="113" t="s">
        <v>16226</v>
      </c>
      <c r="AI4145" s="117" t="s">
        <v>9875</v>
      </c>
      <c r="AK4145" s="114">
        <v>45324</v>
      </c>
      <c r="AL4145" s="113">
        <v>40</v>
      </c>
      <c r="AM4145" s="113" t="s">
        <v>9870</v>
      </c>
      <c r="AN4145" s="113" t="s">
        <v>22024</v>
      </c>
      <c r="AO4145" s="113" t="s">
        <v>988</v>
      </c>
      <c r="AP4145" s="113">
        <v>2011</v>
      </c>
      <c r="AQ4145" s="113" t="s">
        <v>9156</v>
      </c>
      <c r="AR4145" s="113" t="s">
        <v>16302</v>
      </c>
      <c r="AS4145" s="113" t="s">
        <v>14</v>
      </c>
      <c r="AT4145" s="113" t="s">
        <v>14</v>
      </c>
      <c r="AU4145" s="113" t="s">
        <v>16229</v>
      </c>
      <c r="AV4145" s="113" t="s">
        <v>14</v>
      </c>
    </row>
    <row r="4146" spans="1:49">
      <c r="A4146" s="116" t="s">
        <v>8838</v>
      </c>
      <c r="C4146" s="113" t="s">
        <v>2926</v>
      </c>
      <c r="D4146" s="113" t="s">
        <v>561</v>
      </c>
      <c r="E4146" s="113" t="s">
        <v>6258</v>
      </c>
      <c r="F4146" s="113" t="s">
        <v>8</v>
      </c>
      <c r="G4146" s="114">
        <v>32681</v>
      </c>
      <c r="H4146" s="113" t="s">
        <v>16218</v>
      </c>
      <c r="I4146" s="113" t="s">
        <v>9866</v>
      </c>
      <c r="J4146" s="113" t="s">
        <v>9867</v>
      </c>
      <c r="K4146" s="113" t="s">
        <v>34662</v>
      </c>
      <c r="L4146" s="113">
        <v>85299934402</v>
      </c>
      <c r="M4146" s="113" t="s">
        <v>12467</v>
      </c>
      <c r="N4146" s="113" t="s">
        <v>16242</v>
      </c>
      <c r="O4146" s="113" t="s">
        <v>12468</v>
      </c>
      <c r="P4146" s="113" t="s">
        <v>16244</v>
      </c>
      <c r="Q4146" s="113" t="s">
        <v>16244</v>
      </c>
      <c r="R4146" s="113">
        <v>15</v>
      </c>
      <c r="S4146" s="113" t="s">
        <v>1228</v>
      </c>
      <c r="T4146" s="113" t="s">
        <v>34663</v>
      </c>
      <c r="U4146" s="113" t="s">
        <v>34664</v>
      </c>
      <c r="V4146" s="114">
        <v>44186</v>
      </c>
      <c r="W4146" s="114">
        <v>44166</v>
      </c>
      <c r="X4146" s="113" t="s">
        <v>34665</v>
      </c>
      <c r="Y4146" s="114">
        <v>44593</v>
      </c>
      <c r="Z4146" s="114">
        <v>44593</v>
      </c>
      <c r="AA4146" s="113">
        <v>32</v>
      </c>
      <c r="AB4146" s="113" t="s">
        <v>84</v>
      </c>
      <c r="AC4146" s="113">
        <v>32</v>
      </c>
      <c r="AD4146" s="113" t="s">
        <v>84</v>
      </c>
      <c r="AE4146" s="114">
        <v>44166</v>
      </c>
      <c r="AF4146" s="113">
        <v>0</v>
      </c>
      <c r="AG4146" s="113">
        <v>0</v>
      </c>
      <c r="AH4146" s="113" t="s">
        <v>16226</v>
      </c>
      <c r="AI4146" s="117" t="s">
        <v>10054</v>
      </c>
      <c r="AK4146" s="114">
        <v>45200</v>
      </c>
      <c r="AL4146" s="113">
        <v>40</v>
      </c>
      <c r="AM4146" s="113" t="s">
        <v>9870</v>
      </c>
      <c r="AN4146" s="113" t="s">
        <v>16420</v>
      </c>
      <c r="AO4146" s="113" t="s">
        <v>3698</v>
      </c>
      <c r="AP4146" s="113">
        <v>2015</v>
      </c>
      <c r="AQ4146" s="113" t="s">
        <v>8</v>
      </c>
      <c r="AR4146" s="113" t="s">
        <v>21490</v>
      </c>
      <c r="AS4146" s="113" t="s">
        <v>14</v>
      </c>
      <c r="AT4146" s="113" t="s">
        <v>14</v>
      </c>
      <c r="AU4146" s="113" t="s">
        <v>16229</v>
      </c>
      <c r="AV4146" s="113" t="s">
        <v>14</v>
      </c>
      <c r="AW4146" s="113" t="s">
        <v>14</v>
      </c>
    </row>
    <row r="4147" spans="1:49">
      <c r="A4147" s="116" t="s">
        <v>6264</v>
      </c>
      <c r="C4147" s="113" t="s">
        <v>2863</v>
      </c>
      <c r="E4147" s="113" t="s">
        <v>223</v>
      </c>
      <c r="F4147" s="113" t="s">
        <v>8</v>
      </c>
      <c r="G4147" s="114">
        <v>32690</v>
      </c>
      <c r="H4147" s="113" t="s">
        <v>16230</v>
      </c>
      <c r="I4147" s="113" t="s">
        <v>9866</v>
      </c>
      <c r="J4147" s="113" t="s">
        <v>9872</v>
      </c>
      <c r="K4147" s="113" t="s">
        <v>41643</v>
      </c>
      <c r="L4147" s="113">
        <v>82189482525</v>
      </c>
      <c r="M4147" s="113" t="s">
        <v>41644</v>
      </c>
      <c r="O4147" s="113" t="s">
        <v>13427</v>
      </c>
      <c r="P4147" s="113" t="s">
        <v>41645</v>
      </c>
      <c r="Q4147" s="113" t="s">
        <v>41646</v>
      </c>
      <c r="R4147" s="113">
        <v>15</v>
      </c>
      <c r="S4147" s="113" t="s">
        <v>13</v>
      </c>
      <c r="T4147" s="113" t="s">
        <v>41647</v>
      </c>
      <c r="U4147" s="113" t="s">
        <v>41648</v>
      </c>
      <c r="V4147" s="114">
        <v>40581</v>
      </c>
      <c r="W4147" s="114">
        <v>40544</v>
      </c>
      <c r="X4147" s="113" t="s">
        <v>41649</v>
      </c>
      <c r="Y4147" s="114">
        <v>41271</v>
      </c>
      <c r="Z4147" s="114">
        <v>41275</v>
      </c>
      <c r="AA4147" s="113">
        <v>23</v>
      </c>
      <c r="AB4147" s="113" t="s">
        <v>78</v>
      </c>
      <c r="AC4147" s="113">
        <v>33</v>
      </c>
      <c r="AD4147" s="113" t="s">
        <v>10</v>
      </c>
      <c r="AE4147" s="114">
        <v>45017</v>
      </c>
      <c r="AF4147" s="113">
        <v>10</v>
      </c>
      <c r="AG4147" s="113">
        <v>3</v>
      </c>
      <c r="AH4147" s="113" t="s">
        <v>16226</v>
      </c>
      <c r="AI4147" s="117" t="s">
        <v>2025</v>
      </c>
      <c r="AK4147" s="114">
        <v>45017</v>
      </c>
      <c r="AL4147" s="113">
        <v>30</v>
      </c>
      <c r="AM4147" s="113" t="s">
        <v>9882</v>
      </c>
      <c r="AN4147" s="113" t="s">
        <v>16364</v>
      </c>
      <c r="AO4147" s="113" t="s">
        <v>100</v>
      </c>
      <c r="AP4147" s="113">
        <v>2010</v>
      </c>
      <c r="AQ4147" s="113" t="s">
        <v>8</v>
      </c>
      <c r="AR4147" s="113" t="s">
        <v>18810</v>
      </c>
      <c r="AS4147" s="113" t="s">
        <v>14</v>
      </c>
      <c r="AT4147" s="113" t="s">
        <v>14</v>
      </c>
      <c r="AU4147" s="113" t="s">
        <v>16229</v>
      </c>
      <c r="AV4147" s="113" t="s">
        <v>14</v>
      </c>
      <c r="AW4147" s="113" t="s">
        <v>14</v>
      </c>
    </row>
    <row r="4148" spans="1:49">
      <c r="A4148" s="116" t="s">
        <v>3607</v>
      </c>
      <c r="C4148" s="113" t="s">
        <v>3608</v>
      </c>
      <c r="E4148" s="113" t="s">
        <v>19094</v>
      </c>
      <c r="F4148" s="113" t="s">
        <v>2076</v>
      </c>
      <c r="G4148" s="114">
        <v>32696</v>
      </c>
      <c r="H4148" s="113" t="s">
        <v>16230</v>
      </c>
      <c r="I4148" s="113" t="s">
        <v>9866</v>
      </c>
      <c r="J4148" s="113" t="s">
        <v>9872</v>
      </c>
      <c r="K4148" s="113" t="s">
        <v>39329</v>
      </c>
      <c r="L4148" s="113">
        <v>85298153441</v>
      </c>
      <c r="M4148" s="113" t="s">
        <v>39330</v>
      </c>
      <c r="N4148" s="113" t="s">
        <v>39331</v>
      </c>
      <c r="O4148" s="113" t="s">
        <v>39332</v>
      </c>
      <c r="P4148" s="113" t="s">
        <v>39333</v>
      </c>
      <c r="Q4148" s="113" t="s">
        <v>39334</v>
      </c>
      <c r="R4148" s="113">
        <v>15</v>
      </c>
      <c r="S4148" s="113" t="s">
        <v>13</v>
      </c>
      <c r="T4148" s="113" t="s">
        <v>39335</v>
      </c>
      <c r="U4148" s="113" t="s">
        <v>39336</v>
      </c>
      <c r="V4148" s="114">
        <v>40210</v>
      </c>
      <c r="W4148" s="114">
        <v>40179</v>
      </c>
      <c r="X4148" s="113" t="s">
        <v>39337</v>
      </c>
      <c r="Y4148" s="114">
        <v>40906</v>
      </c>
      <c r="Z4148" s="114">
        <v>40909</v>
      </c>
      <c r="AA4148" s="113">
        <v>23</v>
      </c>
      <c r="AB4148" s="113" t="s">
        <v>78</v>
      </c>
      <c r="AC4148" s="113">
        <v>33</v>
      </c>
      <c r="AD4148" s="113" t="s">
        <v>10</v>
      </c>
      <c r="AE4148" s="114">
        <v>45200</v>
      </c>
      <c r="AF4148" s="113">
        <v>11</v>
      </c>
      <c r="AG4148" s="113">
        <v>9</v>
      </c>
      <c r="AH4148" s="113" t="s">
        <v>16226</v>
      </c>
      <c r="AI4148" s="117" t="s">
        <v>410</v>
      </c>
      <c r="AK4148" s="114">
        <v>45200</v>
      </c>
      <c r="AL4148" s="113">
        <v>40</v>
      </c>
      <c r="AM4148" s="113" t="s">
        <v>9870</v>
      </c>
      <c r="AN4148" s="113" t="s">
        <v>17474</v>
      </c>
      <c r="AO4148" s="113" t="s">
        <v>1512</v>
      </c>
      <c r="AP4148" s="113">
        <v>2021</v>
      </c>
      <c r="AQ4148" s="113" t="s">
        <v>8</v>
      </c>
      <c r="AR4148" s="113" t="s">
        <v>16274</v>
      </c>
      <c r="AS4148" s="113" t="s">
        <v>14</v>
      </c>
      <c r="AT4148" s="113" t="s">
        <v>14</v>
      </c>
      <c r="AU4148" s="113" t="s">
        <v>16229</v>
      </c>
      <c r="AV4148" s="113" t="s">
        <v>14</v>
      </c>
      <c r="AW4148" s="113" t="s">
        <v>14</v>
      </c>
    </row>
    <row r="4149" spans="1:49">
      <c r="A4149" s="116" t="s">
        <v>985</v>
      </c>
      <c r="C4149" s="113" t="s">
        <v>986</v>
      </c>
      <c r="E4149" s="113" t="s">
        <v>987</v>
      </c>
      <c r="F4149" s="113" t="s">
        <v>8</v>
      </c>
      <c r="G4149" s="114">
        <v>32696</v>
      </c>
      <c r="H4149" s="113" t="s">
        <v>16230</v>
      </c>
      <c r="I4149" s="113" t="s">
        <v>9866</v>
      </c>
      <c r="J4149" s="113" t="s">
        <v>9867</v>
      </c>
      <c r="K4149" s="113" t="s">
        <v>24307</v>
      </c>
      <c r="L4149" s="113">
        <v>82315833097</v>
      </c>
      <c r="M4149" s="113" t="s">
        <v>12413</v>
      </c>
      <c r="N4149" s="113" t="s">
        <v>16242</v>
      </c>
      <c r="O4149" s="113" t="s">
        <v>12414</v>
      </c>
      <c r="P4149" s="113" t="s">
        <v>16244</v>
      </c>
      <c r="Q4149" s="113" t="s">
        <v>24308</v>
      </c>
      <c r="R4149" s="113">
        <v>15</v>
      </c>
      <c r="S4149" s="113" t="s">
        <v>13</v>
      </c>
      <c r="T4149" s="113" t="s">
        <v>24309</v>
      </c>
      <c r="U4149" s="113" t="s">
        <v>24310</v>
      </c>
      <c r="V4149" s="114">
        <v>42940</v>
      </c>
      <c r="W4149" s="114">
        <v>42948</v>
      </c>
      <c r="X4149" s="113" t="s">
        <v>24311</v>
      </c>
      <c r="Y4149" s="114">
        <v>43188</v>
      </c>
      <c r="Z4149" s="114">
        <v>43191</v>
      </c>
      <c r="AA4149" s="113">
        <v>31</v>
      </c>
      <c r="AB4149" s="113" t="s">
        <v>9</v>
      </c>
      <c r="AC4149" s="113">
        <v>32</v>
      </c>
      <c r="AD4149" s="113" t="s">
        <v>84</v>
      </c>
      <c r="AE4149" s="114">
        <v>44470</v>
      </c>
      <c r="AF4149" s="113">
        <v>0</v>
      </c>
      <c r="AG4149" s="113">
        <v>0</v>
      </c>
      <c r="AH4149" s="113" t="s">
        <v>16226</v>
      </c>
      <c r="AI4149" s="117" t="s">
        <v>9875</v>
      </c>
      <c r="AK4149" s="114">
        <v>45120</v>
      </c>
      <c r="AL4149" s="113">
        <v>40</v>
      </c>
      <c r="AM4149" s="113" t="s">
        <v>9870</v>
      </c>
      <c r="AN4149" s="113" t="s">
        <v>22024</v>
      </c>
      <c r="AO4149" s="113" t="s">
        <v>988</v>
      </c>
      <c r="AP4149" s="113">
        <v>2011</v>
      </c>
      <c r="AQ4149" s="113" t="s">
        <v>6669</v>
      </c>
      <c r="AR4149" s="113" t="s">
        <v>24312</v>
      </c>
      <c r="AS4149" s="113" t="s">
        <v>14</v>
      </c>
      <c r="AT4149" s="113" t="s">
        <v>14</v>
      </c>
      <c r="AU4149" s="113" t="s">
        <v>16229</v>
      </c>
      <c r="AV4149" s="113" t="s">
        <v>14</v>
      </c>
      <c r="AW4149" s="113" t="s">
        <v>14</v>
      </c>
    </row>
    <row r="4150" spans="1:49">
      <c r="A4150" s="116" t="s">
        <v>1077</v>
      </c>
      <c r="C4150" s="113" t="s">
        <v>11064</v>
      </c>
      <c r="E4150" s="113" t="s">
        <v>103</v>
      </c>
      <c r="F4150" s="113" t="s">
        <v>8</v>
      </c>
      <c r="G4150" s="114">
        <v>32696</v>
      </c>
      <c r="H4150" s="113" t="s">
        <v>16218</v>
      </c>
      <c r="I4150" s="113" t="s">
        <v>9866</v>
      </c>
      <c r="J4150" s="113" t="s">
        <v>9872</v>
      </c>
      <c r="K4150" s="113" t="s">
        <v>18805</v>
      </c>
      <c r="L4150" s="113">
        <v>85255424830</v>
      </c>
      <c r="M4150" s="113" t="s">
        <v>11065</v>
      </c>
      <c r="N4150" s="113" t="s">
        <v>16242</v>
      </c>
      <c r="O4150" s="113" t="s">
        <v>11066</v>
      </c>
      <c r="P4150" s="113" t="s">
        <v>16244</v>
      </c>
      <c r="Q4150" s="113" t="s">
        <v>16244</v>
      </c>
      <c r="R4150" s="113">
        <v>15</v>
      </c>
      <c r="S4150" s="113" t="s">
        <v>13</v>
      </c>
      <c r="T4150" s="113" t="s">
        <v>18806</v>
      </c>
      <c r="U4150" s="113" t="s">
        <v>18807</v>
      </c>
      <c r="V4150" s="114">
        <v>43608</v>
      </c>
      <c r="W4150" s="114">
        <v>43525</v>
      </c>
      <c r="X4150" s="113" t="s">
        <v>18808</v>
      </c>
      <c r="Y4150" s="114">
        <v>43891</v>
      </c>
      <c r="Z4150" s="114">
        <v>43891</v>
      </c>
      <c r="AA4150" s="113">
        <v>23</v>
      </c>
      <c r="AB4150" s="113" t="s">
        <v>78</v>
      </c>
      <c r="AC4150" s="113">
        <v>24</v>
      </c>
      <c r="AD4150" s="113" t="s">
        <v>47</v>
      </c>
      <c r="AE4150" s="114">
        <v>44835</v>
      </c>
      <c r="AF4150" s="113">
        <v>6</v>
      </c>
      <c r="AG4150" s="113">
        <v>0</v>
      </c>
      <c r="AH4150" s="113" t="s">
        <v>16226</v>
      </c>
      <c r="AI4150" s="117" t="s">
        <v>1989</v>
      </c>
      <c r="AK4150" s="114">
        <v>43891</v>
      </c>
      <c r="AL4150" s="113">
        <v>30</v>
      </c>
      <c r="AM4150" s="113" t="s">
        <v>9882</v>
      </c>
      <c r="AN4150" s="113" t="s">
        <v>18809</v>
      </c>
      <c r="AO4150" s="113" t="s">
        <v>107</v>
      </c>
      <c r="AP4150" s="113">
        <v>2010</v>
      </c>
      <c r="AQ4150" s="113" t="s">
        <v>9971</v>
      </c>
      <c r="AR4150" s="113" t="s">
        <v>18810</v>
      </c>
      <c r="AS4150" s="113" t="s">
        <v>14</v>
      </c>
      <c r="AT4150" s="113" t="s">
        <v>14</v>
      </c>
      <c r="AU4150" s="113" t="s">
        <v>16229</v>
      </c>
      <c r="AV4150" s="113" t="s">
        <v>14</v>
      </c>
      <c r="AW4150" s="113" t="s">
        <v>14</v>
      </c>
    </row>
    <row r="4151" spans="1:49">
      <c r="A4151" s="116" t="s">
        <v>1537</v>
      </c>
      <c r="C4151" s="113" t="s">
        <v>13371</v>
      </c>
      <c r="E4151" s="113" t="s">
        <v>1538</v>
      </c>
      <c r="F4151" s="113" t="s">
        <v>8</v>
      </c>
      <c r="G4151" s="114">
        <v>32698</v>
      </c>
      <c r="H4151" s="113" t="s">
        <v>16230</v>
      </c>
      <c r="I4151" s="113" t="s">
        <v>9866</v>
      </c>
      <c r="J4151" s="113" t="s">
        <v>9872</v>
      </c>
      <c r="K4151" s="113" t="s">
        <v>26320</v>
      </c>
      <c r="L4151" s="113">
        <v>85280375555</v>
      </c>
      <c r="M4151" s="113" t="s">
        <v>13372</v>
      </c>
      <c r="N4151" s="113" t="s">
        <v>16242</v>
      </c>
      <c r="O4151" s="113" t="s">
        <v>26321</v>
      </c>
      <c r="P4151" s="113" t="s">
        <v>26322</v>
      </c>
      <c r="Q4151" s="113" t="s">
        <v>16244</v>
      </c>
      <c r="R4151" s="113">
        <v>15</v>
      </c>
      <c r="S4151" s="113" t="s">
        <v>13</v>
      </c>
      <c r="T4151" s="113" t="s">
        <v>26323</v>
      </c>
      <c r="U4151" s="113" t="s">
        <v>26324</v>
      </c>
      <c r="V4151" s="114">
        <v>43608</v>
      </c>
      <c r="W4151" s="114">
        <v>43525</v>
      </c>
      <c r="X4151" s="113" t="s">
        <v>26325</v>
      </c>
      <c r="Y4151" s="114">
        <v>43891</v>
      </c>
      <c r="Z4151" s="114">
        <v>43891</v>
      </c>
      <c r="AA4151" s="113">
        <v>23</v>
      </c>
      <c r="AB4151" s="113" t="s">
        <v>78</v>
      </c>
      <c r="AC4151" s="113">
        <v>24</v>
      </c>
      <c r="AD4151" s="113" t="s">
        <v>47</v>
      </c>
      <c r="AE4151" s="114">
        <v>44835</v>
      </c>
      <c r="AF4151" s="113">
        <v>6</v>
      </c>
      <c r="AG4151" s="113">
        <v>7</v>
      </c>
      <c r="AH4151" s="113" t="s">
        <v>16226</v>
      </c>
      <c r="AI4151" s="117" t="s">
        <v>13366</v>
      </c>
      <c r="AK4151" s="114">
        <v>45627</v>
      </c>
      <c r="AL4151" s="113">
        <v>30</v>
      </c>
      <c r="AM4151" s="113" t="s">
        <v>9882</v>
      </c>
      <c r="AN4151" s="113" t="s">
        <v>21807</v>
      </c>
      <c r="AO4151" s="113" t="s">
        <v>1540</v>
      </c>
      <c r="AP4151" s="113">
        <v>2010</v>
      </c>
      <c r="AQ4151" s="113" t="s">
        <v>5236</v>
      </c>
      <c r="AR4151" s="113" t="s">
        <v>16249</v>
      </c>
      <c r="AS4151" s="113" t="s">
        <v>14</v>
      </c>
      <c r="AT4151" s="113" t="s">
        <v>14</v>
      </c>
      <c r="AU4151" s="113" t="s">
        <v>16229</v>
      </c>
      <c r="AV4151" s="113" t="s">
        <v>14</v>
      </c>
    </row>
    <row r="4152" spans="1:49">
      <c r="A4152" s="116" t="s">
        <v>4172</v>
      </c>
      <c r="C4152" s="113" t="s">
        <v>4173</v>
      </c>
      <c r="E4152" s="113" t="s">
        <v>41</v>
      </c>
      <c r="F4152" s="113" t="s">
        <v>8</v>
      </c>
      <c r="G4152" s="114">
        <v>32700</v>
      </c>
      <c r="H4152" s="113" t="s">
        <v>16218</v>
      </c>
      <c r="I4152" s="113" t="s">
        <v>9866</v>
      </c>
      <c r="J4152" s="113" t="s">
        <v>9872</v>
      </c>
      <c r="K4152" s="113" t="s">
        <v>20480</v>
      </c>
      <c r="L4152" s="113">
        <v>82293075604</v>
      </c>
      <c r="M4152" s="113" t="s">
        <v>10702</v>
      </c>
      <c r="O4152" s="113" t="s">
        <v>45549</v>
      </c>
      <c r="P4152" s="113" t="s">
        <v>20481</v>
      </c>
      <c r="Q4152" s="113" t="s">
        <v>16244</v>
      </c>
      <c r="R4152" s="113">
        <v>15</v>
      </c>
      <c r="S4152" s="113" t="s">
        <v>13</v>
      </c>
      <c r="T4152" s="113" t="s">
        <v>20482</v>
      </c>
      <c r="U4152" s="113" t="s">
        <v>20483</v>
      </c>
      <c r="V4152" s="114">
        <v>44186</v>
      </c>
      <c r="W4152" s="114">
        <v>44166</v>
      </c>
      <c r="X4152" s="113" t="s">
        <v>20484</v>
      </c>
      <c r="Y4152" s="114">
        <v>44593</v>
      </c>
      <c r="Z4152" s="114">
        <v>44593</v>
      </c>
      <c r="AA4152" s="113">
        <v>31</v>
      </c>
      <c r="AB4152" s="113" t="s">
        <v>9</v>
      </c>
      <c r="AC4152" s="113">
        <v>31</v>
      </c>
      <c r="AD4152" s="113" t="s">
        <v>9</v>
      </c>
      <c r="AE4152" s="114">
        <v>44166</v>
      </c>
      <c r="AF4152" s="113">
        <v>0</v>
      </c>
      <c r="AG4152" s="113">
        <v>0</v>
      </c>
      <c r="AH4152" s="113" t="s">
        <v>16263</v>
      </c>
      <c r="AI4152" s="117" t="s">
        <v>3059</v>
      </c>
      <c r="AK4152" s="114">
        <v>44166</v>
      </c>
      <c r="AL4152" s="113">
        <v>40</v>
      </c>
      <c r="AM4152" s="113" t="s">
        <v>9870</v>
      </c>
      <c r="AN4152" s="113" t="s">
        <v>17610</v>
      </c>
      <c r="AO4152" s="113" t="s">
        <v>625</v>
      </c>
      <c r="AP4152" s="113">
        <v>2015</v>
      </c>
      <c r="AQ4152" s="113" t="s">
        <v>8</v>
      </c>
      <c r="AR4152" s="113" t="s">
        <v>17603</v>
      </c>
      <c r="AS4152" s="113" t="s">
        <v>14</v>
      </c>
      <c r="AT4152" s="113" t="s">
        <v>14</v>
      </c>
      <c r="AU4152" s="113" t="s">
        <v>16229</v>
      </c>
      <c r="AV4152" s="113" t="s">
        <v>14</v>
      </c>
    </row>
    <row r="4153" spans="1:49">
      <c r="A4153" s="116" t="s">
        <v>3674</v>
      </c>
      <c r="C4153" s="113" t="s">
        <v>3675</v>
      </c>
      <c r="E4153" s="113" t="s">
        <v>1959</v>
      </c>
      <c r="F4153" s="113" t="s">
        <v>8</v>
      </c>
      <c r="G4153" s="114">
        <v>32703</v>
      </c>
      <c r="H4153" s="113" t="s">
        <v>16230</v>
      </c>
      <c r="I4153" s="113" t="s">
        <v>9866</v>
      </c>
      <c r="J4153" s="113" t="s">
        <v>9872</v>
      </c>
      <c r="K4153" s="113" t="s">
        <v>33608</v>
      </c>
      <c r="L4153" s="113">
        <v>85286557101</v>
      </c>
      <c r="M4153" s="113" t="s">
        <v>33609</v>
      </c>
      <c r="O4153" s="113" t="s">
        <v>13487</v>
      </c>
      <c r="P4153" s="113" t="s">
        <v>16244</v>
      </c>
      <c r="Q4153" s="113" t="s">
        <v>33610</v>
      </c>
      <c r="R4153" s="113">
        <v>15</v>
      </c>
      <c r="S4153" s="113" t="s">
        <v>13</v>
      </c>
      <c r="T4153" s="113" t="s">
        <v>33611</v>
      </c>
      <c r="U4153" s="113" t="s">
        <v>33612</v>
      </c>
      <c r="V4153" s="114">
        <v>42933</v>
      </c>
      <c r="W4153" s="114">
        <v>42826</v>
      </c>
      <c r="X4153" s="113" t="s">
        <v>33613</v>
      </c>
      <c r="Y4153" s="114">
        <v>43188</v>
      </c>
      <c r="Z4153" s="114">
        <v>43191</v>
      </c>
      <c r="AA4153" s="113">
        <v>23</v>
      </c>
      <c r="AB4153" s="113" t="s">
        <v>78</v>
      </c>
      <c r="AC4153" s="113">
        <v>31</v>
      </c>
      <c r="AD4153" s="113" t="s">
        <v>9</v>
      </c>
      <c r="AE4153" s="114">
        <v>44835</v>
      </c>
      <c r="AF4153" s="113">
        <v>9</v>
      </c>
      <c r="AG4153" s="113">
        <v>6</v>
      </c>
      <c r="AH4153" s="113" t="s">
        <v>16226</v>
      </c>
      <c r="AI4153" s="117" t="s">
        <v>9904</v>
      </c>
      <c r="AK4153" s="114">
        <v>44835</v>
      </c>
      <c r="AL4153" s="113">
        <v>30</v>
      </c>
      <c r="AM4153" s="113" t="s">
        <v>9882</v>
      </c>
      <c r="AN4153" s="113" t="s">
        <v>16364</v>
      </c>
      <c r="AO4153" s="113" t="s">
        <v>100</v>
      </c>
      <c r="AP4153" s="113">
        <v>2010</v>
      </c>
      <c r="AQ4153" s="113" t="s">
        <v>1227</v>
      </c>
      <c r="AR4153" s="113" t="s">
        <v>17533</v>
      </c>
      <c r="AS4153" s="113" t="s">
        <v>14</v>
      </c>
      <c r="AT4153" s="113" t="s">
        <v>14</v>
      </c>
      <c r="AU4153" s="113" t="s">
        <v>16229</v>
      </c>
      <c r="AV4153" s="113" t="s">
        <v>14</v>
      </c>
      <c r="AW4153" s="113" t="s">
        <v>14</v>
      </c>
    </row>
    <row r="4154" spans="1:49">
      <c r="A4154" s="116" t="s">
        <v>5556</v>
      </c>
      <c r="C4154" s="113" t="s">
        <v>5557</v>
      </c>
      <c r="E4154" s="113" t="s">
        <v>577</v>
      </c>
      <c r="F4154" s="113" t="s">
        <v>8</v>
      </c>
      <c r="G4154" s="114">
        <v>32715</v>
      </c>
      <c r="H4154" s="113" t="s">
        <v>16218</v>
      </c>
      <c r="I4154" s="113" t="s">
        <v>10007</v>
      </c>
      <c r="J4154" s="113" t="s">
        <v>9872</v>
      </c>
      <c r="K4154" s="113" t="s">
        <v>26337</v>
      </c>
      <c r="L4154" s="113">
        <v>85157468337</v>
      </c>
      <c r="M4154" s="113" t="s">
        <v>13341</v>
      </c>
      <c r="O4154" s="113" t="s">
        <v>13342</v>
      </c>
      <c r="P4154" s="113" t="s">
        <v>26338</v>
      </c>
      <c r="Q4154" s="113" t="s">
        <v>16244</v>
      </c>
      <c r="R4154" s="113">
        <v>15</v>
      </c>
      <c r="S4154" s="113" t="s">
        <v>13</v>
      </c>
      <c r="T4154" s="113" t="s">
        <v>26339</v>
      </c>
      <c r="U4154" s="113" t="s">
        <v>26340</v>
      </c>
      <c r="V4154" s="114">
        <v>43608</v>
      </c>
      <c r="W4154" s="114">
        <v>43525</v>
      </c>
      <c r="X4154" s="113" t="s">
        <v>26341</v>
      </c>
      <c r="Y4154" s="114">
        <v>43891</v>
      </c>
      <c r="Z4154" s="114">
        <v>43891</v>
      </c>
      <c r="AA4154" s="113">
        <v>23</v>
      </c>
      <c r="AB4154" s="113" t="s">
        <v>78</v>
      </c>
      <c r="AC4154" s="113">
        <v>23</v>
      </c>
      <c r="AD4154" s="113" t="s">
        <v>78</v>
      </c>
      <c r="AE4154" s="114">
        <v>43525</v>
      </c>
      <c r="AF4154" s="113">
        <v>3</v>
      </c>
      <c r="AG4154" s="113">
        <v>0</v>
      </c>
      <c r="AH4154" s="113" t="s">
        <v>16226</v>
      </c>
      <c r="AI4154" s="117" t="s">
        <v>18818</v>
      </c>
      <c r="AK4154" s="114">
        <v>45627</v>
      </c>
      <c r="AL4154" s="113">
        <v>30</v>
      </c>
      <c r="AM4154" s="113" t="s">
        <v>9882</v>
      </c>
      <c r="AN4154" s="113" t="s">
        <v>22725</v>
      </c>
      <c r="AO4154" s="113" t="s">
        <v>558</v>
      </c>
      <c r="AP4154" s="113">
        <v>2011</v>
      </c>
      <c r="AQ4154" s="113" t="s">
        <v>5236</v>
      </c>
      <c r="AR4154" s="113" t="s">
        <v>22256</v>
      </c>
      <c r="AS4154" s="113" t="s">
        <v>14</v>
      </c>
      <c r="AT4154" s="113" t="s">
        <v>14</v>
      </c>
      <c r="AU4154" s="113" t="s">
        <v>16229</v>
      </c>
      <c r="AV4154" s="113" t="s">
        <v>14</v>
      </c>
    </row>
    <row r="4155" spans="1:49">
      <c r="A4155" s="116" t="s">
        <v>7557</v>
      </c>
      <c r="C4155" s="113" t="s">
        <v>408</v>
      </c>
      <c r="E4155" s="113" t="s">
        <v>103</v>
      </c>
      <c r="F4155" s="113" t="s">
        <v>8</v>
      </c>
      <c r="G4155" s="114">
        <v>32723</v>
      </c>
      <c r="H4155" s="113" t="s">
        <v>16218</v>
      </c>
      <c r="I4155" s="113" t="s">
        <v>9866</v>
      </c>
      <c r="J4155" s="113" t="s">
        <v>9872</v>
      </c>
      <c r="K4155" s="113" t="s">
        <v>26550</v>
      </c>
      <c r="L4155" s="113">
        <v>85394383893</v>
      </c>
      <c r="M4155" s="113" t="s">
        <v>26551</v>
      </c>
      <c r="O4155" s="113" t="s">
        <v>26552</v>
      </c>
      <c r="P4155" s="113" t="s">
        <v>26553</v>
      </c>
      <c r="Q4155" s="113" t="s">
        <v>26554</v>
      </c>
      <c r="R4155" s="113">
        <v>15</v>
      </c>
      <c r="S4155" s="113" t="s">
        <v>13</v>
      </c>
      <c r="T4155" s="113" t="s">
        <v>26555</v>
      </c>
      <c r="U4155" s="113" t="s">
        <v>26556</v>
      </c>
      <c r="V4155" s="114">
        <v>40581</v>
      </c>
      <c r="W4155" s="114">
        <v>40544</v>
      </c>
      <c r="X4155" s="113" t="s">
        <v>26557</v>
      </c>
      <c r="Y4155" s="114">
        <v>41271</v>
      </c>
      <c r="Z4155" s="114">
        <v>41275</v>
      </c>
      <c r="AA4155" s="113">
        <v>23</v>
      </c>
      <c r="AB4155" s="113" t="s">
        <v>78</v>
      </c>
      <c r="AC4155" s="113">
        <v>32</v>
      </c>
      <c r="AD4155" s="113" t="s">
        <v>84</v>
      </c>
      <c r="AE4155" s="114">
        <v>44105</v>
      </c>
      <c r="AF4155" s="113">
        <v>7</v>
      </c>
      <c r="AG4155" s="113">
        <v>9</v>
      </c>
      <c r="AH4155" s="113" t="s">
        <v>16226</v>
      </c>
      <c r="AI4155" s="117" t="s">
        <v>302</v>
      </c>
      <c r="AK4155" s="114">
        <v>45627</v>
      </c>
      <c r="AL4155" s="113">
        <v>30</v>
      </c>
      <c r="AM4155" s="113" t="s">
        <v>9882</v>
      </c>
      <c r="AN4155" s="113" t="s">
        <v>16273</v>
      </c>
      <c r="AO4155" s="113" t="s">
        <v>107</v>
      </c>
      <c r="AP4155" s="113">
        <v>2010</v>
      </c>
      <c r="AQ4155" s="113" t="s">
        <v>3314</v>
      </c>
      <c r="AR4155" s="113" t="s">
        <v>17475</v>
      </c>
      <c r="AS4155" s="113" t="s">
        <v>14</v>
      </c>
      <c r="AT4155" s="113" t="s">
        <v>14</v>
      </c>
      <c r="AU4155" s="113" t="s">
        <v>16229</v>
      </c>
      <c r="AV4155" s="113" t="s">
        <v>14</v>
      </c>
    </row>
    <row r="4156" spans="1:49">
      <c r="A4156" s="116" t="s">
        <v>6690</v>
      </c>
      <c r="C4156" s="113" t="s">
        <v>6691</v>
      </c>
      <c r="E4156" s="113" t="s">
        <v>83</v>
      </c>
      <c r="F4156" s="113" t="s">
        <v>8</v>
      </c>
      <c r="G4156" s="114">
        <v>32725</v>
      </c>
      <c r="H4156" s="113" t="s">
        <v>16218</v>
      </c>
      <c r="I4156" s="113" t="s">
        <v>9866</v>
      </c>
      <c r="J4156" s="113" t="s">
        <v>9872</v>
      </c>
      <c r="K4156" s="113" t="s">
        <v>29311</v>
      </c>
      <c r="M4156" s="113" t="s">
        <v>12449</v>
      </c>
      <c r="O4156" s="113" t="s">
        <v>12450</v>
      </c>
      <c r="P4156" s="113" t="s">
        <v>16244</v>
      </c>
      <c r="Q4156" s="113" t="s">
        <v>16244</v>
      </c>
      <c r="R4156" s="113">
        <v>15</v>
      </c>
      <c r="S4156" s="113" t="s">
        <v>13</v>
      </c>
      <c r="T4156" s="113" t="s">
        <v>29312</v>
      </c>
      <c r="U4156" s="113" t="s">
        <v>29313</v>
      </c>
      <c r="V4156" s="114">
        <v>43608</v>
      </c>
      <c r="W4156" s="114">
        <v>43525</v>
      </c>
      <c r="X4156" s="113" t="s">
        <v>29314</v>
      </c>
      <c r="Y4156" s="114">
        <v>43891</v>
      </c>
      <c r="Z4156" s="114">
        <v>43891</v>
      </c>
      <c r="AA4156" s="113">
        <v>31</v>
      </c>
      <c r="AB4156" s="113" t="s">
        <v>9</v>
      </c>
      <c r="AC4156" s="113">
        <v>32</v>
      </c>
      <c r="AD4156" s="113" t="s">
        <v>84</v>
      </c>
      <c r="AE4156" s="114">
        <v>44835</v>
      </c>
      <c r="AF4156" s="113">
        <v>3</v>
      </c>
      <c r="AG4156" s="113">
        <v>7</v>
      </c>
      <c r="AH4156" s="113" t="s">
        <v>16226</v>
      </c>
      <c r="AI4156" s="117" t="s">
        <v>85</v>
      </c>
      <c r="AK4156" s="114">
        <v>43891</v>
      </c>
      <c r="AL4156" s="113">
        <v>40</v>
      </c>
      <c r="AM4156" s="113" t="s">
        <v>9870</v>
      </c>
      <c r="AN4156" s="113" t="s">
        <v>21172</v>
      </c>
      <c r="AO4156" s="113" t="s">
        <v>2963</v>
      </c>
      <c r="AP4156" s="113">
        <v>2014</v>
      </c>
      <c r="AQ4156" s="113" t="s">
        <v>5236</v>
      </c>
      <c r="AR4156" s="113" t="s">
        <v>16437</v>
      </c>
      <c r="AS4156" s="113" t="s">
        <v>14</v>
      </c>
      <c r="AT4156" s="113" t="s">
        <v>14</v>
      </c>
      <c r="AU4156" s="113" t="s">
        <v>16229</v>
      </c>
      <c r="AV4156" s="113" t="s">
        <v>14</v>
      </c>
      <c r="AW4156" s="113" t="s">
        <v>14</v>
      </c>
    </row>
    <row r="4157" spans="1:49">
      <c r="A4157" s="116" t="s">
        <v>3054</v>
      </c>
      <c r="C4157" s="113" t="s">
        <v>519</v>
      </c>
      <c r="E4157" s="113" t="s">
        <v>97</v>
      </c>
      <c r="F4157" s="113" t="s">
        <v>991</v>
      </c>
      <c r="G4157" s="114">
        <v>32729</v>
      </c>
      <c r="H4157" s="113" t="s">
        <v>16230</v>
      </c>
      <c r="I4157" s="113" t="s">
        <v>9866</v>
      </c>
      <c r="J4157" s="113" t="s">
        <v>9867</v>
      </c>
      <c r="K4157" s="113" t="s">
        <v>26498</v>
      </c>
      <c r="L4157" s="113">
        <v>82292097978</v>
      </c>
      <c r="M4157" s="113" t="s">
        <v>10383</v>
      </c>
      <c r="O4157" s="113" t="s">
        <v>10384</v>
      </c>
      <c r="P4157" s="113" t="s">
        <v>16244</v>
      </c>
      <c r="Q4157" s="113" t="s">
        <v>16244</v>
      </c>
      <c r="R4157" s="113">
        <v>15</v>
      </c>
      <c r="S4157" s="113" t="s">
        <v>13</v>
      </c>
      <c r="T4157" s="113" t="s">
        <v>26499</v>
      </c>
      <c r="U4157" s="113" t="s">
        <v>26500</v>
      </c>
      <c r="V4157" s="114">
        <v>43608</v>
      </c>
      <c r="W4157" s="114">
        <v>43525</v>
      </c>
      <c r="X4157" s="113" t="s">
        <v>26501</v>
      </c>
      <c r="Y4157" s="114">
        <v>43891</v>
      </c>
      <c r="Z4157" s="114">
        <v>43891</v>
      </c>
      <c r="AA4157" s="113">
        <v>31</v>
      </c>
      <c r="AB4157" s="113" t="s">
        <v>9</v>
      </c>
      <c r="AC4157" s="113">
        <v>32</v>
      </c>
      <c r="AD4157" s="113" t="s">
        <v>84</v>
      </c>
      <c r="AE4157" s="114">
        <v>44835</v>
      </c>
      <c r="AF4157" s="113">
        <v>3</v>
      </c>
      <c r="AG4157" s="113">
        <v>7</v>
      </c>
      <c r="AH4157" s="113" t="s">
        <v>16226</v>
      </c>
      <c r="AI4157" s="117" t="s">
        <v>10913</v>
      </c>
      <c r="AK4157" s="114">
        <v>45627</v>
      </c>
      <c r="AL4157" s="113">
        <v>40</v>
      </c>
      <c r="AM4157" s="113" t="s">
        <v>9870</v>
      </c>
      <c r="AN4157" s="113" t="s">
        <v>18333</v>
      </c>
      <c r="AO4157" s="113" t="s">
        <v>572</v>
      </c>
      <c r="AP4157" s="113">
        <v>2011</v>
      </c>
      <c r="AQ4157" s="113" t="s">
        <v>9871</v>
      </c>
      <c r="AR4157" s="113" t="s">
        <v>17533</v>
      </c>
      <c r="AS4157" s="113" t="s">
        <v>14</v>
      </c>
      <c r="AT4157" s="113" t="s">
        <v>14</v>
      </c>
      <c r="AU4157" s="113" t="s">
        <v>16229</v>
      </c>
      <c r="AV4157" s="113" t="s">
        <v>14</v>
      </c>
    </row>
    <row r="4158" spans="1:49">
      <c r="A4158" s="116" t="s">
        <v>6171</v>
      </c>
      <c r="C4158" s="113" t="s">
        <v>6172</v>
      </c>
      <c r="E4158" s="113" t="s">
        <v>1530</v>
      </c>
      <c r="F4158" s="113" t="s">
        <v>8</v>
      </c>
      <c r="G4158" s="114">
        <v>32737</v>
      </c>
      <c r="H4158" s="113" t="s">
        <v>16218</v>
      </c>
      <c r="I4158" s="113" t="s">
        <v>9866</v>
      </c>
      <c r="K4158" s="113" t="s">
        <v>23003</v>
      </c>
      <c r="L4158" s="113">
        <v>85241230071</v>
      </c>
      <c r="M4158" s="113" t="s">
        <v>10681</v>
      </c>
      <c r="O4158" s="113" t="s">
        <v>10682</v>
      </c>
      <c r="P4158" s="113" t="s">
        <v>23004</v>
      </c>
      <c r="Q4158" s="113" t="s">
        <v>16244</v>
      </c>
      <c r="R4158" s="113">
        <v>15</v>
      </c>
      <c r="S4158" s="113" t="s">
        <v>13</v>
      </c>
      <c r="T4158" s="113" t="s">
        <v>23005</v>
      </c>
      <c r="U4158" s="113" t="s">
        <v>23006</v>
      </c>
      <c r="V4158" s="114">
        <v>43608</v>
      </c>
      <c r="W4158" s="114">
        <v>43525</v>
      </c>
      <c r="X4158" s="113" t="s">
        <v>23007</v>
      </c>
      <c r="Y4158" s="114">
        <v>43891</v>
      </c>
      <c r="Z4158" s="114">
        <v>43891</v>
      </c>
      <c r="AA4158" s="113">
        <v>31</v>
      </c>
      <c r="AB4158" s="113" t="s">
        <v>9</v>
      </c>
      <c r="AC4158" s="113">
        <v>32</v>
      </c>
      <c r="AD4158" s="113" t="s">
        <v>84</v>
      </c>
      <c r="AE4158" s="114">
        <v>44835</v>
      </c>
      <c r="AF4158" s="113">
        <v>3</v>
      </c>
      <c r="AG4158" s="113">
        <v>0</v>
      </c>
      <c r="AH4158" s="113" t="s">
        <v>16226</v>
      </c>
      <c r="AI4158" s="117" t="s">
        <v>9875</v>
      </c>
      <c r="AK4158" s="114">
        <v>43891</v>
      </c>
      <c r="AL4158" s="113">
        <v>40</v>
      </c>
      <c r="AM4158" s="113" t="s">
        <v>9870</v>
      </c>
      <c r="AN4158" s="113" t="s">
        <v>17304</v>
      </c>
      <c r="AO4158" s="113" t="s">
        <v>1036</v>
      </c>
      <c r="AP4158" s="113">
        <v>2014</v>
      </c>
      <c r="AQ4158" s="113" t="s">
        <v>9889</v>
      </c>
      <c r="AR4158" s="113" t="s">
        <v>23008</v>
      </c>
      <c r="AS4158" s="113" t="s">
        <v>14</v>
      </c>
      <c r="AT4158" s="113" t="s">
        <v>14</v>
      </c>
      <c r="AU4158" s="113" t="s">
        <v>16229</v>
      </c>
      <c r="AV4158" s="113" t="s">
        <v>14</v>
      </c>
      <c r="AW4158" s="113" t="s">
        <v>14</v>
      </c>
    </row>
    <row r="4159" spans="1:49">
      <c r="A4159" s="116" t="s">
        <v>4022</v>
      </c>
      <c r="C4159" s="113" t="s">
        <v>3067</v>
      </c>
      <c r="E4159" s="113" t="s">
        <v>4023</v>
      </c>
      <c r="F4159" s="113" t="s">
        <v>1039</v>
      </c>
      <c r="G4159" s="114">
        <v>32738</v>
      </c>
      <c r="H4159" s="113" t="s">
        <v>16230</v>
      </c>
      <c r="I4159" s="113" t="s">
        <v>9866</v>
      </c>
      <c r="J4159" s="113" t="s">
        <v>9872</v>
      </c>
      <c r="K4159" s="113" t="s">
        <v>35505</v>
      </c>
      <c r="L4159" s="113">
        <v>85242237150</v>
      </c>
      <c r="M4159" s="113" t="s">
        <v>15493</v>
      </c>
      <c r="N4159" s="113" t="s">
        <v>16242</v>
      </c>
      <c r="O4159" s="113" t="s">
        <v>15494</v>
      </c>
      <c r="P4159" s="113" t="s">
        <v>35506</v>
      </c>
      <c r="Q4159" s="113" t="s">
        <v>16244</v>
      </c>
      <c r="R4159" s="113">
        <v>15</v>
      </c>
      <c r="S4159" s="113" t="s">
        <v>13</v>
      </c>
      <c r="T4159" s="113" t="s">
        <v>35507</v>
      </c>
      <c r="U4159" s="113" t="s">
        <v>35508</v>
      </c>
      <c r="V4159" s="114">
        <v>43728</v>
      </c>
      <c r="W4159" s="114">
        <v>43709</v>
      </c>
      <c r="X4159" s="113" t="s">
        <v>32235</v>
      </c>
      <c r="Y4159" s="114">
        <v>43891</v>
      </c>
      <c r="Z4159" s="114">
        <v>43891</v>
      </c>
      <c r="AA4159" s="113">
        <v>32</v>
      </c>
      <c r="AB4159" s="113" t="s">
        <v>84</v>
      </c>
      <c r="AC4159" s="113">
        <v>33</v>
      </c>
      <c r="AD4159" s="113" t="s">
        <v>10</v>
      </c>
      <c r="AE4159" s="114">
        <v>45383</v>
      </c>
      <c r="AF4159" s="113">
        <v>5</v>
      </c>
      <c r="AG4159" s="113">
        <v>1</v>
      </c>
      <c r="AH4159" s="113" t="s">
        <v>16226</v>
      </c>
      <c r="AI4159" s="117" t="s">
        <v>12045</v>
      </c>
      <c r="AK4159" s="114">
        <v>45348</v>
      </c>
      <c r="AL4159" s="113">
        <v>40</v>
      </c>
      <c r="AM4159" s="113" t="s">
        <v>9870</v>
      </c>
      <c r="AN4159" s="113" t="s">
        <v>23625</v>
      </c>
      <c r="AO4159" s="113" t="s">
        <v>2844</v>
      </c>
      <c r="AP4159" s="113">
        <v>2013</v>
      </c>
      <c r="AQ4159" s="113" t="s">
        <v>9994</v>
      </c>
      <c r="AR4159" s="113" t="s">
        <v>16421</v>
      </c>
      <c r="AS4159" s="113" t="s">
        <v>14</v>
      </c>
      <c r="AT4159" s="113" t="s">
        <v>14</v>
      </c>
      <c r="AU4159" s="113" t="s">
        <v>16229</v>
      </c>
      <c r="AV4159" s="113" t="s">
        <v>14</v>
      </c>
    </row>
    <row r="4160" spans="1:49">
      <c r="A4160" s="116" t="s">
        <v>7401</v>
      </c>
      <c r="C4160" s="113" t="s">
        <v>7402</v>
      </c>
      <c r="E4160" s="113" t="s">
        <v>103</v>
      </c>
      <c r="F4160" s="113" t="s">
        <v>1073</v>
      </c>
      <c r="G4160" s="114">
        <v>32739</v>
      </c>
      <c r="H4160" s="113" t="s">
        <v>16218</v>
      </c>
      <c r="I4160" s="113" t="s">
        <v>9866</v>
      </c>
      <c r="J4160" s="113" t="s">
        <v>9872</v>
      </c>
      <c r="K4160" s="113" t="s">
        <v>27129</v>
      </c>
      <c r="L4160" s="113">
        <v>85241134758</v>
      </c>
      <c r="M4160" s="113" t="s">
        <v>27130</v>
      </c>
      <c r="O4160" s="113" t="s">
        <v>16115</v>
      </c>
      <c r="P4160" s="113" t="s">
        <v>27131</v>
      </c>
      <c r="Q4160" s="113" t="s">
        <v>27132</v>
      </c>
      <c r="R4160" s="113">
        <v>15</v>
      </c>
      <c r="S4160" s="113" t="s">
        <v>13</v>
      </c>
      <c r="T4160" s="113" t="s">
        <v>27133</v>
      </c>
      <c r="U4160" s="113" t="s">
        <v>27134</v>
      </c>
      <c r="V4160" s="114">
        <v>40581</v>
      </c>
      <c r="W4160" s="114">
        <v>40544</v>
      </c>
      <c r="X4160" s="113" t="s">
        <v>27135</v>
      </c>
      <c r="Y4160" s="114">
        <v>41271</v>
      </c>
      <c r="Z4160" s="114">
        <v>41275</v>
      </c>
      <c r="AA4160" s="113">
        <v>23</v>
      </c>
      <c r="AB4160" s="113" t="s">
        <v>78</v>
      </c>
      <c r="AC4160" s="113">
        <v>33</v>
      </c>
      <c r="AD4160" s="113" t="s">
        <v>10</v>
      </c>
      <c r="AE4160" s="114">
        <v>45017</v>
      </c>
      <c r="AF4160" s="113">
        <v>10</v>
      </c>
      <c r="AG4160" s="113">
        <v>3</v>
      </c>
      <c r="AH4160" s="113" t="s">
        <v>16226</v>
      </c>
      <c r="AI4160" s="117" t="s">
        <v>302</v>
      </c>
      <c r="AK4160" s="114">
        <v>45017</v>
      </c>
      <c r="AL4160" s="113">
        <v>30</v>
      </c>
      <c r="AM4160" s="113" t="s">
        <v>9882</v>
      </c>
      <c r="AN4160" s="113" t="s">
        <v>16273</v>
      </c>
      <c r="AO4160" s="113" t="s">
        <v>107</v>
      </c>
      <c r="AP4160" s="113">
        <v>2010</v>
      </c>
      <c r="AQ4160" s="113" t="s">
        <v>9871</v>
      </c>
      <c r="AR4160" s="113" t="s">
        <v>16274</v>
      </c>
      <c r="AS4160" s="113" t="s">
        <v>14</v>
      </c>
      <c r="AT4160" s="113" t="s">
        <v>14</v>
      </c>
      <c r="AU4160" s="113" t="s">
        <v>16229</v>
      </c>
      <c r="AV4160" s="113" t="s">
        <v>14</v>
      </c>
      <c r="AW4160" s="113" t="s">
        <v>14</v>
      </c>
    </row>
    <row r="4161" spans="1:49">
      <c r="A4161" s="116" t="s">
        <v>6884</v>
      </c>
      <c r="C4161" s="113" t="s">
        <v>6885</v>
      </c>
      <c r="E4161" s="113" t="s">
        <v>103</v>
      </c>
      <c r="F4161" s="113" t="s">
        <v>8</v>
      </c>
      <c r="G4161" s="114">
        <v>32750</v>
      </c>
      <c r="H4161" s="113" t="s">
        <v>16230</v>
      </c>
      <c r="I4161" s="113" t="s">
        <v>9866</v>
      </c>
      <c r="J4161" s="113" t="s">
        <v>9867</v>
      </c>
      <c r="K4161" s="113" t="s">
        <v>43781</v>
      </c>
      <c r="L4161" s="113">
        <v>85213968646</v>
      </c>
      <c r="M4161" s="113" t="s">
        <v>13784</v>
      </c>
      <c r="O4161" s="113" t="s">
        <v>43782</v>
      </c>
      <c r="P4161" s="113" t="s">
        <v>43783</v>
      </c>
      <c r="Q4161" s="113" t="s">
        <v>43784</v>
      </c>
      <c r="R4161" s="113">
        <v>15</v>
      </c>
      <c r="S4161" s="113" t="s">
        <v>13</v>
      </c>
      <c r="T4161" s="113" t="s">
        <v>43785</v>
      </c>
      <c r="U4161" s="113" t="s">
        <v>43786</v>
      </c>
      <c r="V4161" s="114">
        <v>40179</v>
      </c>
      <c r="W4161" s="114">
        <v>40179</v>
      </c>
      <c r="X4161" s="113" t="s">
        <v>43787</v>
      </c>
      <c r="Y4161" s="114">
        <v>41273</v>
      </c>
      <c r="Z4161" s="114">
        <v>40909</v>
      </c>
      <c r="AA4161" s="113">
        <v>23</v>
      </c>
      <c r="AB4161" s="113" t="s">
        <v>78</v>
      </c>
      <c r="AC4161" s="113">
        <v>33</v>
      </c>
      <c r="AD4161" s="113" t="s">
        <v>10</v>
      </c>
      <c r="AE4161" s="114">
        <v>44470</v>
      </c>
      <c r="AF4161" s="113">
        <v>9</v>
      </c>
      <c r="AG4161" s="113">
        <v>9</v>
      </c>
      <c r="AH4161" s="113" t="s">
        <v>16226</v>
      </c>
      <c r="AI4161" s="117" t="s">
        <v>302</v>
      </c>
      <c r="AK4161" s="114">
        <v>44470</v>
      </c>
      <c r="AL4161" s="113">
        <v>30</v>
      </c>
      <c r="AM4161" s="113" t="s">
        <v>9882</v>
      </c>
      <c r="AN4161" s="113" t="s">
        <v>16273</v>
      </c>
      <c r="AO4161" s="113" t="s">
        <v>107</v>
      </c>
      <c r="AP4161" s="113">
        <v>2009</v>
      </c>
      <c r="AQ4161" s="113" t="s">
        <v>5236</v>
      </c>
      <c r="AR4161" s="113" t="s">
        <v>19217</v>
      </c>
      <c r="AS4161" s="113" t="s">
        <v>14</v>
      </c>
      <c r="AT4161" s="113" t="s">
        <v>14</v>
      </c>
      <c r="AU4161" s="113" t="s">
        <v>16229</v>
      </c>
      <c r="AV4161" s="113" t="s">
        <v>14</v>
      </c>
      <c r="AW4161" s="113" t="s">
        <v>14</v>
      </c>
    </row>
    <row r="4162" spans="1:49">
      <c r="A4162" s="116" t="s">
        <v>9577</v>
      </c>
      <c r="C4162" s="113" t="s">
        <v>9578</v>
      </c>
      <c r="E4162" s="113" t="s">
        <v>103</v>
      </c>
      <c r="F4162" s="113" t="s">
        <v>8</v>
      </c>
      <c r="G4162" s="114">
        <v>32750</v>
      </c>
      <c r="H4162" s="113" t="s">
        <v>16218</v>
      </c>
      <c r="I4162" s="113" t="s">
        <v>9866</v>
      </c>
      <c r="J4162" s="113" t="s">
        <v>9867</v>
      </c>
      <c r="K4162" s="113" t="s">
        <v>21245</v>
      </c>
      <c r="L4162" s="113">
        <v>82189626300</v>
      </c>
      <c r="M4162" s="113" t="s">
        <v>45927</v>
      </c>
      <c r="O4162" s="113" t="s">
        <v>21246</v>
      </c>
      <c r="P4162" s="113" t="s">
        <v>21247</v>
      </c>
      <c r="Q4162" s="113" t="s">
        <v>21248</v>
      </c>
      <c r="R4162" s="113">
        <v>15</v>
      </c>
      <c r="S4162" s="113" t="s">
        <v>13</v>
      </c>
      <c r="T4162" s="113" t="s">
        <v>21249</v>
      </c>
      <c r="U4162" s="113" t="s">
        <v>21250</v>
      </c>
      <c r="V4162" s="114">
        <v>40946</v>
      </c>
      <c r="W4162" s="114">
        <v>40544</v>
      </c>
      <c r="X4162" s="113" t="s">
        <v>21251</v>
      </c>
      <c r="Y4162" s="114">
        <v>41271</v>
      </c>
      <c r="Z4162" s="114">
        <v>41275</v>
      </c>
      <c r="AA4162" s="113">
        <v>23</v>
      </c>
      <c r="AB4162" s="113" t="s">
        <v>78</v>
      </c>
      <c r="AC4162" s="113">
        <v>33</v>
      </c>
      <c r="AD4162" s="113" t="s">
        <v>10</v>
      </c>
      <c r="AE4162" s="114">
        <v>45566</v>
      </c>
      <c r="AF4162" s="113">
        <v>11</v>
      </c>
      <c r="AG4162" s="113">
        <v>9</v>
      </c>
      <c r="AH4162" s="113" t="s">
        <v>16226</v>
      </c>
      <c r="AI4162" s="117" t="s">
        <v>302</v>
      </c>
      <c r="AK4162" s="114">
        <v>45566</v>
      </c>
      <c r="AL4162" s="113">
        <v>30</v>
      </c>
      <c r="AM4162" s="113" t="s">
        <v>9882</v>
      </c>
      <c r="AN4162" s="113" t="s">
        <v>16273</v>
      </c>
      <c r="AO4162" s="113" t="s">
        <v>107</v>
      </c>
      <c r="AP4162" s="113">
        <v>2010</v>
      </c>
      <c r="AQ4162" s="113" t="s">
        <v>8</v>
      </c>
      <c r="AR4162" s="113" t="s">
        <v>21252</v>
      </c>
      <c r="AS4162" s="113" t="s">
        <v>14</v>
      </c>
      <c r="AT4162" s="113" t="s">
        <v>14</v>
      </c>
      <c r="AU4162" s="113" t="s">
        <v>16229</v>
      </c>
      <c r="AV4162" s="113" t="s">
        <v>14</v>
      </c>
    </row>
    <row r="4163" spans="1:49">
      <c r="A4163" s="116" t="s">
        <v>9687</v>
      </c>
      <c r="C4163" s="113" t="s">
        <v>9688</v>
      </c>
      <c r="E4163" s="113" t="s">
        <v>3354</v>
      </c>
      <c r="F4163" s="113" t="s">
        <v>8</v>
      </c>
      <c r="G4163" s="114">
        <v>32750</v>
      </c>
      <c r="H4163" s="113" t="s">
        <v>16230</v>
      </c>
      <c r="I4163" s="113" t="s">
        <v>9866</v>
      </c>
      <c r="J4163" s="113" t="s">
        <v>9872</v>
      </c>
      <c r="K4163" s="113" t="s">
        <v>26268</v>
      </c>
      <c r="L4163" s="113">
        <v>81243389393</v>
      </c>
      <c r="M4163" s="113" t="s">
        <v>13373</v>
      </c>
      <c r="N4163" s="113" t="s">
        <v>16242</v>
      </c>
      <c r="O4163" s="113" t="s">
        <v>13374</v>
      </c>
      <c r="P4163" s="113" t="s">
        <v>16244</v>
      </c>
      <c r="Q4163" s="113" t="s">
        <v>16244</v>
      </c>
      <c r="R4163" s="113">
        <v>15</v>
      </c>
      <c r="S4163" s="113" t="s">
        <v>13</v>
      </c>
      <c r="T4163" s="113" t="s">
        <v>26269</v>
      </c>
      <c r="U4163" s="113" t="s">
        <v>26270</v>
      </c>
      <c r="V4163" s="114">
        <v>43608</v>
      </c>
      <c r="W4163" s="114">
        <v>43525</v>
      </c>
      <c r="X4163" s="113" t="s">
        <v>26271</v>
      </c>
      <c r="Y4163" s="114">
        <v>43891</v>
      </c>
      <c r="Z4163" s="114">
        <v>43891</v>
      </c>
      <c r="AA4163" s="113">
        <v>23</v>
      </c>
      <c r="AB4163" s="113" t="s">
        <v>78</v>
      </c>
      <c r="AC4163" s="113">
        <v>24</v>
      </c>
      <c r="AD4163" s="113" t="s">
        <v>47</v>
      </c>
      <c r="AE4163" s="114">
        <v>44835</v>
      </c>
      <c r="AF4163" s="113">
        <v>6</v>
      </c>
      <c r="AG4163" s="113">
        <v>7</v>
      </c>
      <c r="AH4163" s="113" t="s">
        <v>16226</v>
      </c>
      <c r="AI4163" s="117" t="s">
        <v>13366</v>
      </c>
      <c r="AK4163" s="114">
        <v>45627</v>
      </c>
      <c r="AL4163" s="113">
        <v>30</v>
      </c>
      <c r="AM4163" s="113" t="s">
        <v>9882</v>
      </c>
      <c r="AN4163" s="113" t="s">
        <v>21807</v>
      </c>
      <c r="AO4163" s="113" t="s">
        <v>1540</v>
      </c>
      <c r="AP4163" s="113">
        <v>2009</v>
      </c>
      <c r="AQ4163" s="113" t="s">
        <v>5236</v>
      </c>
      <c r="AR4163" s="113" t="s">
        <v>19217</v>
      </c>
      <c r="AS4163" s="113" t="s">
        <v>14</v>
      </c>
      <c r="AT4163" s="113" t="s">
        <v>14</v>
      </c>
      <c r="AU4163" s="113" t="s">
        <v>16229</v>
      </c>
      <c r="AV4163" s="113" t="s">
        <v>14</v>
      </c>
    </row>
    <row r="4164" spans="1:49">
      <c r="A4164" s="116" t="s">
        <v>46813</v>
      </c>
      <c r="C4164" s="113" t="s">
        <v>2218</v>
      </c>
      <c r="E4164" s="113" t="s">
        <v>987</v>
      </c>
      <c r="F4164" s="113" t="s">
        <v>8</v>
      </c>
      <c r="G4164" s="114">
        <v>32759</v>
      </c>
      <c r="H4164" s="113" t="s">
        <v>16230</v>
      </c>
      <c r="I4164" s="113" t="s">
        <v>9866</v>
      </c>
      <c r="J4164" s="113" t="s">
        <v>9867</v>
      </c>
      <c r="K4164" s="113" t="s">
        <v>26096</v>
      </c>
      <c r="M4164" s="113" t="s">
        <v>26097</v>
      </c>
      <c r="O4164" s="113" t="s">
        <v>26098</v>
      </c>
      <c r="P4164" s="113" t="s">
        <v>16244</v>
      </c>
      <c r="Q4164" s="113" t="s">
        <v>26099</v>
      </c>
      <c r="R4164" s="113">
        <v>15</v>
      </c>
      <c r="S4164" s="113" t="s">
        <v>13</v>
      </c>
      <c r="T4164" s="113" t="s">
        <v>26100</v>
      </c>
      <c r="U4164" s="113" t="s">
        <v>26101</v>
      </c>
      <c r="V4164" s="114">
        <v>42953</v>
      </c>
      <c r="W4164" s="114">
        <v>42948</v>
      </c>
      <c r="X4164" s="113">
        <v>83</v>
      </c>
      <c r="Y4164" s="114">
        <v>43312</v>
      </c>
      <c r="Z4164" s="114">
        <v>43313</v>
      </c>
      <c r="AA4164" s="113">
        <v>31</v>
      </c>
      <c r="AB4164" s="113" t="s">
        <v>9</v>
      </c>
      <c r="AC4164" s="113">
        <v>33</v>
      </c>
      <c r="AD4164" s="113" t="s">
        <v>10</v>
      </c>
      <c r="AE4164" s="114">
        <v>45200</v>
      </c>
      <c r="AF4164" s="113">
        <v>6</v>
      </c>
      <c r="AG4164" s="113">
        <v>2</v>
      </c>
      <c r="AH4164" s="113" t="s">
        <v>16226</v>
      </c>
      <c r="AI4164" s="117" t="s">
        <v>9891</v>
      </c>
      <c r="AK4164" s="114">
        <v>45138</v>
      </c>
      <c r="AL4164" s="113">
        <v>40</v>
      </c>
      <c r="AM4164" s="113" t="s">
        <v>9870</v>
      </c>
      <c r="AN4164" s="113" t="s">
        <v>26102</v>
      </c>
      <c r="AO4164" s="113" t="s">
        <v>7712</v>
      </c>
      <c r="AP4164" s="113">
        <v>2011</v>
      </c>
      <c r="AQ4164" s="113" t="s">
        <v>3226</v>
      </c>
      <c r="AR4164" s="113" t="s">
        <v>17729</v>
      </c>
      <c r="AS4164" s="113" t="s">
        <v>14</v>
      </c>
      <c r="AT4164" s="113" t="s">
        <v>14</v>
      </c>
      <c r="AU4164" s="113" t="s">
        <v>16229</v>
      </c>
      <c r="AV4164" s="113" t="s">
        <v>14</v>
      </c>
      <c r="AW4164" s="113" t="s">
        <v>14</v>
      </c>
    </row>
    <row r="4165" spans="1:49">
      <c r="A4165" s="116" t="s">
        <v>3854</v>
      </c>
      <c r="C4165" s="113" t="s">
        <v>3855</v>
      </c>
      <c r="E4165" s="113" t="s">
        <v>41</v>
      </c>
      <c r="F4165" s="113" t="s">
        <v>8</v>
      </c>
      <c r="G4165" s="114">
        <v>32761</v>
      </c>
      <c r="H4165" s="113" t="s">
        <v>16218</v>
      </c>
      <c r="I4165" s="113" t="s">
        <v>9866</v>
      </c>
      <c r="J4165" s="113" t="s">
        <v>9872</v>
      </c>
      <c r="K4165" s="113" t="s">
        <v>31920</v>
      </c>
      <c r="M4165" s="113" t="s">
        <v>12086</v>
      </c>
      <c r="O4165" s="113" t="s">
        <v>12087</v>
      </c>
      <c r="P4165" s="113" t="s">
        <v>16244</v>
      </c>
      <c r="Q4165" s="113" t="s">
        <v>31921</v>
      </c>
      <c r="R4165" s="113">
        <v>15</v>
      </c>
      <c r="S4165" s="113" t="s">
        <v>13</v>
      </c>
      <c r="T4165" s="113" t="s">
        <v>31922</v>
      </c>
      <c r="U4165" s="113" t="s">
        <v>31923</v>
      </c>
      <c r="V4165" s="114">
        <v>42940</v>
      </c>
      <c r="W4165" s="114">
        <v>42948</v>
      </c>
      <c r="X4165" s="113" t="s">
        <v>31924</v>
      </c>
      <c r="Y4165" s="114">
        <v>43188</v>
      </c>
      <c r="Z4165" s="114">
        <v>43191</v>
      </c>
      <c r="AA4165" s="113">
        <v>31</v>
      </c>
      <c r="AB4165" s="113" t="s">
        <v>9</v>
      </c>
      <c r="AC4165" s="113">
        <v>32</v>
      </c>
      <c r="AD4165" s="113" t="s">
        <v>84</v>
      </c>
      <c r="AE4165" s="114">
        <v>45383</v>
      </c>
      <c r="AF4165" s="113">
        <v>6</v>
      </c>
      <c r="AG4165" s="113">
        <v>8</v>
      </c>
      <c r="AH4165" s="113" t="s">
        <v>16226</v>
      </c>
      <c r="AI4165" s="117" t="s">
        <v>9875</v>
      </c>
      <c r="AK4165" s="114">
        <v>43876</v>
      </c>
      <c r="AL4165" s="113">
        <v>40</v>
      </c>
      <c r="AM4165" s="113" t="s">
        <v>9870</v>
      </c>
      <c r="AN4165" s="113" t="s">
        <v>17103</v>
      </c>
      <c r="AO4165" s="113" t="s">
        <v>326</v>
      </c>
      <c r="AP4165" s="113">
        <v>2011</v>
      </c>
      <c r="AQ4165" s="113" t="s">
        <v>6669</v>
      </c>
      <c r="AR4165" s="113" t="s">
        <v>31925</v>
      </c>
      <c r="AS4165" s="113" t="s">
        <v>14</v>
      </c>
      <c r="AT4165" s="113" t="s">
        <v>14</v>
      </c>
      <c r="AU4165" s="113" t="s">
        <v>16229</v>
      </c>
      <c r="AV4165" s="113" t="s">
        <v>14</v>
      </c>
    </row>
    <row r="4166" spans="1:49">
      <c r="A4166" s="116" t="s">
        <v>224</v>
      </c>
      <c r="C4166" s="113" t="s">
        <v>225</v>
      </c>
      <c r="E4166" s="113" t="s">
        <v>41</v>
      </c>
      <c r="F4166" s="113" t="s">
        <v>204</v>
      </c>
      <c r="G4166" s="114">
        <v>32767</v>
      </c>
      <c r="H4166" s="113" t="s">
        <v>16230</v>
      </c>
      <c r="I4166" s="113" t="s">
        <v>10007</v>
      </c>
      <c r="J4166" s="113" t="s">
        <v>9867</v>
      </c>
      <c r="K4166" s="113" t="s">
        <v>30135</v>
      </c>
      <c r="L4166" s="113">
        <v>81342989687</v>
      </c>
      <c r="M4166" s="113" t="s">
        <v>14341</v>
      </c>
      <c r="O4166" s="113" t="s">
        <v>14342</v>
      </c>
      <c r="P4166" s="113" t="s">
        <v>30136</v>
      </c>
      <c r="Q4166" s="113" t="s">
        <v>16244</v>
      </c>
      <c r="R4166" s="113">
        <v>15</v>
      </c>
      <c r="S4166" s="113" t="s">
        <v>13</v>
      </c>
      <c r="T4166" s="113" t="s">
        <v>30137</v>
      </c>
      <c r="U4166" s="113" t="s">
        <v>30138</v>
      </c>
      <c r="V4166" s="114">
        <v>43608</v>
      </c>
      <c r="W4166" s="114">
        <v>43525</v>
      </c>
      <c r="X4166" s="113" t="s">
        <v>30139</v>
      </c>
      <c r="Y4166" s="114">
        <v>43891</v>
      </c>
      <c r="Z4166" s="114">
        <v>43891</v>
      </c>
      <c r="AA4166" s="113">
        <v>31</v>
      </c>
      <c r="AB4166" s="113" t="s">
        <v>9</v>
      </c>
      <c r="AC4166" s="113">
        <v>31</v>
      </c>
      <c r="AD4166" s="113" t="s">
        <v>9</v>
      </c>
      <c r="AE4166" s="114">
        <v>43525</v>
      </c>
      <c r="AF4166" s="113">
        <v>0</v>
      </c>
      <c r="AG4166" s="113">
        <v>0</v>
      </c>
      <c r="AH4166" s="113" t="s">
        <v>16226</v>
      </c>
      <c r="AI4166" s="117" t="s">
        <v>9875</v>
      </c>
      <c r="AK4166" s="114">
        <v>43891</v>
      </c>
      <c r="AL4166" s="113">
        <v>40</v>
      </c>
      <c r="AM4166" s="113" t="s">
        <v>9870</v>
      </c>
      <c r="AN4166" s="113" t="s">
        <v>26680</v>
      </c>
      <c r="AO4166" s="113" t="s">
        <v>227</v>
      </c>
      <c r="AP4166" s="113">
        <v>2014</v>
      </c>
      <c r="AQ4166" s="113" t="s">
        <v>3314</v>
      </c>
      <c r="AR4166" s="113" t="s">
        <v>19415</v>
      </c>
      <c r="AS4166" s="113" t="s">
        <v>14</v>
      </c>
      <c r="AT4166" s="113" t="s">
        <v>14</v>
      </c>
      <c r="AU4166" s="113" t="s">
        <v>16229</v>
      </c>
      <c r="AV4166" s="113" t="s">
        <v>14</v>
      </c>
    </row>
    <row r="4167" spans="1:49">
      <c r="A4167" s="116" t="s">
        <v>1864</v>
      </c>
      <c r="C4167" s="113" t="s">
        <v>1865</v>
      </c>
      <c r="E4167" s="113" t="s">
        <v>19094</v>
      </c>
      <c r="F4167" s="113" t="s">
        <v>395</v>
      </c>
      <c r="G4167" s="114">
        <v>32769</v>
      </c>
      <c r="H4167" s="113" t="s">
        <v>16230</v>
      </c>
      <c r="I4167" s="113" t="s">
        <v>9866</v>
      </c>
      <c r="J4167" s="113" t="s">
        <v>9867</v>
      </c>
      <c r="K4167" s="113" t="s">
        <v>36111</v>
      </c>
      <c r="L4167" s="113">
        <v>85241225354</v>
      </c>
      <c r="M4167" s="113" t="s">
        <v>36112</v>
      </c>
      <c r="O4167" s="113" t="s">
        <v>36113</v>
      </c>
      <c r="P4167" s="113" t="s">
        <v>36114</v>
      </c>
      <c r="Q4167" s="113" t="s">
        <v>36115</v>
      </c>
      <c r="R4167" s="113">
        <v>15</v>
      </c>
      <c r="S4167" s="113" t="s">
        <v>13</v>
      </c>
      <c r="T4167" s="113" t="s">
        <v>36116</v>
      </c>
      <c r="U4167" s="113" t="s">
        <v>36117</v>
      </c>
      <c r="V4167" s="114">
        <v>40630</v>
      </c>
      <c r="W4167" s="114">
        <v>40544</v>
      </c>
      <c r="X4167" s="113" t="s">
        <v>36118</v>
      </c>
      <c r="Y4167" s="114">
        <v>41271</v>
      </c>
      <c r="Z4167" s="114">
        <v>41275</v>
      </c>
      <c r="AA4167" s="113">
        <v>23</v>
      </c>
      <c r="AB4167" s="113" t="s">
        <v>78</v>
      </c>
      <c r="AC4167" s="113">
        <v>32</v>
      </c>
      <c r="AD4167" s="113" t="s">
        <v>84</v>
      </c>
      <c r="AE4167" s="114">
        <v>45444</v>
      </c>
      <c r="AF4167" s="113">
        <v>11</v>
      </c>
      <c r="AG4167" s="113">
        <v>5</v>
      </c>
      <c r="AH4167" s="113" t="s">
        <v>16226</v>
      </c>
      <c r="AI4167" s="117" t="s">
        <v>85</v>
      </c>
      <c r="AK4167" s="114">
        <v>45444</v>
      </c>
      <c r="AL4167" s="113">
        <v>40</v>
      </c>
      <c r="AM4167" s="113" t="s">
        <v>9870</v>
      </c>
      <c r="AN4167" s="113" t="s">
        <v>26516</v>
      </c>
      <c r="AO4167" s="113" t="s">
        <v>1707</v>
      </c>
      <c r="AP4167" s="113">
        <v>2022</v>
      </c>
      <c r="AQ4167" s="113" t="s">
        <v>8</v>
      </c>
      <c r="AR4167" s="113" t="s">
        <v>16437</v>
      </c>
      <c r="AS4167" s="113" t="s">
        <v>14</v>
      </c>
      <c r="AT4167" s="113" t="s">
        <v>14</v>
      </c>
      <c r="AU4167" s="113" t="s">
        <v>16229</v>
      </c>
      <c r="AV4167" s="113" t="s">
        <v>14</v>
      </c>
    </row>
    <row r="4168" spans="1:49">
      <c r="A4168" s="116" t="s">
        <v>7699</v>
      </c>
      <c r="C4168" s="113" t="s">
        <v>7700</v>
      </c>
      <c r="E4168" s="113" t="s">
        <v>987</v>
      </c>
      <c r="F4168" s="113" t="s">
        <v>8</v>
      </c>
      <c r="G4168" s="114">
        <v>32775</v>
      </c>
      <c r="H4168" s="113" t="s">
        <v>16218</v>
      </c>
      <c r="I4168" s="113" t="s">
        <v>9866</v>
      </c>
      <c r="J4168" s="113" t="s">
        <v>9872</v>
      </c>
      <c r="K4168" s="113" t="s">
        <v>28383</v>
      </c>
      <c r="L4168" s="113">
        <v>82246558647</v>
      </c>
      <c r="M4168" s="113" t="s">
        <v>12417</v>
      </c>
      <c r="N4168" s="113" t="s">
        <v>16242</v>
      </c>
      <c r="O4168" s="113" t="s">
        <v>12418</v>
      </c>
      <c r="P4168" s="113" t="s">
        <v>28384</v>
      </c>
      <c r="Q4168" s="113" t="s">
        <v>28385</v>
      </c>
      <c r="R4168" s="113">
        <v>15</v>
      </c>
      <c r="S4168" s="113" t="s">
        <v>13</v>
      </c>
      <c r="T4168" s="113" t="s">
        <v>28386</v>
      </c>
      <c r="U4168" s="113" t="s">
        <v>28387</v>
      </c>
      <c r="V4168" s="114">
        <v>42940</v>
      </c>
      <c r="W4168" s="114">
        <v>42948</v>
      </c>
      <c r="X4168" s="113" t="s">
        <v>28388</v>
      </c>
      <c r="Y4168" s="114">
        <v>43188</v>
      </c>
      <c r="Z4168" s="114">
        <v>43191</v>
      </c>
      <c r="AA4168" s="113">
        <v>31</v>
      </c>
      <c r="AB4168" s="113" t="s">
        <v>9</v>
      </c>
      <c r="AC4168" s="113">
        <v>33</v>
      </c>
      <c r="AD4168" s="113" t="s">
        <v>10</v>
      </c>
      <c r="AE4168" s="114">
        <v>45200</v>
      </c>
      <c r="AF4168" s="113">
        <v>6</v>
      </c>
      <c r="AG4168" s="113">
        <v>2</v>
      </c>
      <c r="AH4168" s="113" t="s">
        <v>16226</v>
      </c>
      <c r="AI4168" s="117" t="s">
        <v>9891</v>
      </c>
      <c r="AK4168" s="114">
        <v>45120</v>
      </c>
      <c r="AL4168" s="113">
        <v>40</v>
      </c>
      <c r="AM4168" s="113" t="s">
        <v>9870</v>
      </c>
      <c r="AN4168" s="113" t="s">
        <v>22024</v>
      </c>
      <c r="AO4168" s="113" t="s">
        <v>988</v>
      </c>
      <c r="AP4168" s="113">
        <v>2011</v>
      </c>
      <c r="AQ4168" s="113" t="s">
        <v>9889</v>
      </c>
      <c r="AR4168" s="113" t="s">
        <v>23599</v>
      </c>
      <c r="AS4168" s="113" t="s">
        <v>14</v>
      </c>
      <c r="AT4168" s="113" t="s">
        <v>14</v>
      </c>
      <c r="AU4168" s="113" t="s">
        <v>16229</v>
      </c>
      <c r="AV4168" s="113" t="s">
        <v>14</v>
      </c>
      <c r="AW4168" s="113" t="s">
        <v>14</v>
      </c>
    </row>
    <row r="4169" spans="1:49">
      <c r="A4169" s="116" t="s">
        <v>8702</v>
      </c>
      <c r="C4169" s="113" t="s">
        <v>8703</v>
      </c>
      <c r="E4169" s="113" t="s">
        <v>19094</v>
      </c>
      <c r="F4169" s="113" t="s">
        <v>154</v>
      </c>
      <c r="G4169" s="114">
        <v>32776</v>
      </c>
      <c r="H4169" s="113" t="s">
        <v>16230</v>
      </c>
      <c r="I4169" s="113" t="s">
        <v>9866</v>
      </c>
      <c r="J4169" s="113" t="s">
        <v>9867</v>
      </c>
      <c r="K4169" s="113" t="s">
        <v>33289</v>
      </c>
      <c r="L4169" s="113">
        <v>82195921723</v>
      </c>
      <c r="M4169" s="113" t="s">
        <v>15303</v>
      </c>
      <c r="O4169" s="113" t="s">
        <v>33290</v>
      </c>
      <c r="P4169" s="113" t="s">
        <v>33291</v>
      </c>
      <c r="Q4169" s="113" t="s">
        <v>33292</v>
      </c>
      <c r="R4169" s="113">
        <v>15</v>
      </c>
      <c r="S4169" s="113" t="s">
        <v>13</v>
      </c>
      <c r="T4169" s="113" t="s">
        <v>33293</v>
      </c>
      <c r="U4169" s="113" t="s">
        <v>33294</v>
      </c>
      <c r="V4169" s="114">
        <v>40179</v>
      </c>
      <c r="W4169" s="114">
        <v>40179</v>
      </c>
      <c r="X4169" s="113" t="s">
        <v>33295</v>
      </c>
      <c r="Y4169" s="114">
        <v>40906</v>
      </c>
      <c r="Z4169" s="114">
        <v>40909</v>
      </c>
      <c r="AA4169" s="113">
        <v>23</v>
      </c>
      <c r="AB4169" s="113" t="s">
        <v>78</v>
      </c>
      <c r="AC4169" s="113">
        <v>31</v>
      </c>
      <c r="AD4169" s="113" t="s">
        <v>9</v>
      </c>
      <c r="AE4169" s="114">
        <v>45200</v>
      </c>
      <c r="AF4169" s="113">
        <v>11</v>
      </c>
      <c r="AG4169" s="113">
        <v>9</v>
      </c>
      <c r="AH4169" s="113" t="s">
        <v>16226</v>
      </c>
      <c r="AI4169" s="117" t="s">
        <v>85</v>
      </c>
      <c r="AK4169" s="114">
        <v>45200</v>
      </c>
      <c r="AL4169" s="113">
        <v>40</v>
      </c>
      <c r="AM4169" s="113" t="s">
        <v>9870</v>
      </c>
      <c r="AN4169" s="113" t="s">
        <v>17474</v>
      </c>
      <c r="AO4169" s="113" t="s">
        <v>1512</v>
      </c>
      <c r="AP4169" s="113">
        <v>2016</v>
      </c>
      <c r="AQ4169" s="113" t="s">
        <v>8</v>
      </c>
      <c r="AR4169" s="113" t="s">
        <v>19217</v>
      </c>
      <c r="AS4169" s="113" t="s">
        <v>14</v>
      </c>
      <c r="AT4169" s="113" t="s">
        <v>14</v>
      </c>
      <c r="AU4169" s="113" t="s">
        <v>16229</v>
      </c>
      <c r="AV4169" s="113" t="s">
        <v>14</v>
      </c>
      <c r="AW4169" s="113" t="s">
        <v>14</v>
      </c>
    </row>
    <row r="4170" spans="1:49">
      <c r="A4170" s="116" t="s">
        <v>5462</v>
      </c>
      <c r="C4170" s="113" t="s">
        <v>5463</v>
      </c>
      <c r="E4170" s="113" t="s">
        <v>103</v>
      </c>
      <c r="F4170" s="113" t="s">
        <v>5464</v>
      </c>
      <c r="G4170" s="114">
        <v>32779</v>
      </c>
      <c r="H4170" s="113" t="s">
        <v>16230</v>
      </c>
      <c r="I4170" s="113" t="s">
        <v>9866</v>
      </c>
      <c r="J4170" s="113" t="s">
        <v>9867</v>
      </c>
      <c r="K4170" s="113" t="s">
        <v>34074</v>
      </c>
      <c r="L4170" s="113">
        <v>85241338940</v>
      </c>
      <c r="M4170" s="113" t="s">
        <v>15506</v>
      </c>
      <c r="O4170" s="113" t="s">
        <v>34075</v>
      </c>
      <c r="P4170" s="113" t="s">
        <v>34076</v>
      </c>
      <c r="Q4170" s="113" t="s">
        <v>34077</v>
      </c>
      <c r="R4170" s="113">
        <v>15</v>
      </c>
      <c r="S4170" s="113" t="s">
        <v>13</v>
      </c>
      <c r="T4170" s="113" t="s">
        <v>34078</v>
      </c>
      <c r="U4170" s="113" t="s">
        <v>34079</v>
      </c>
      <c r="V4170" s="114">
        <v>40589</v>
      </c>
      <c r="W4170" s="114">
        <v>40544</v>
      </c>
      <c r="X4170" s="113" t="s">
        <v>34080</v>
      </c>
      <c r="Y4170" s="114">
        <v>41151</v>
      </c>
      <c r="Z4170" s="114">
        <v>41153</v>
      </c>
      <c r="AA4170" s="113">
        <v>23</v>
      </c>
      <c r="AB4170" s="113" t="s">
        <v>78</v>
      </c>
      <c r="AC4170" s="113">
        <v>32</v>
      </c>
      <c r="AD4170" s="113" t="s">
        <v>84</v>
      </c>
      <c r="AE4170" s="114">
        <v>45566</v>
      </c>
      <c r="AF4170" s="113">
        <v>11</v>
      </c>
      <c r="AG4170" s="113">
        <v>9</v>
      </c>
      <c r="AH4170" s="113" t="s">
        <v>16226</v>
      </c>
      <c r="AI4170" s="117" t="s">
        <v>406</v>
      </c>
      <c r="AK4170" s="114">
        <v>44652</v>
      </c>
      <c r="AL4170" s="113">
        <v>30</v>
      </c>
      <c r="AM4170" s="113" t="s">
        <v>9882</v>
      </c>
      <c r="AN4170" s="113" t="s">
        <v>16273</v>
      </c>
      <c r="AO4170" s="113" t="s">
        <v>107</v>
      </c>
      <c r="AP4170" s="113">
        <v>2010</v>
      </c>
      <c r="AQ4170" s="113" t="s">
        <v>8</v>
      </c>
      <c r="AR4170" s="113" t="s">
        <v>16437</v>
      </c>
      <c r="AS4170" s="113" t="s">
        <v>14</v>
      </c>
      <c r="AT4170" s="113" t="s">
        <v>14</v>
      </c>
      <c r="AU4170" s="113" t="s">
        <v>16229</v>
      </c>
      <c r="AV4170" s="113" t="s">
        <v>14</v>
      </c>
      <c r="AW4170" s="113" t="s">
        <v>14</v>
      </c>
    </row>
    <row r="4171" spans="1:49">
      <c r="A4171" s="116" t="s">
        <v>5353</v>
      </c>
      <c r="C4171" s="113" t="s">
        <v>5354</v>
      </c>
      <c r="E4171" s="113" t="s">
        <v>103</v>
      </c>
      <c r="F4171" s="113" t="s">
        <v>798</v>
      </c>
      <c r="G4171" s="114">
        <v>32790</v>
      </c>
      <c r="H4171" s="113" t="s">
        <v>16230</v>
      </c>
      <c r="I4171" s="113" t="s">
        <v>9866</v>
      </c>
      <c r="J4171" s="113" t="s">
        <v>9872</v>
      </c>
      <c r="K4171" s="113" t="s">
        <v>22231</v>
      </c>
      <c r="L4171" s="113">
        <v>82296789711</v>
      </c>
      <c r="M4171" s="113" t="s">
        <v>22232</v>
      </c>
      <c r="O4171" s="113" t="s">
        <v>22233</v>
      </c>
      <c r="P4171" s="113" t="s">
        <v>22234</v>
      </c>
      <c r="Q4171" s="113" t="s">
        <v>22235</v>
      </c>
      <c r="R4171" s="113">
        <v>15</v>
      </c>
      <c r="S4171" s="113" t="s">
        <v>13</v>
      </c>
      <c r="T4171" s="113" t="s">
        <v>22236</v>
      </c>
      <c r="U4171" s="113" t="s">
        <v>22237</v>
      </c>
      <c r="V4171" s="114">
        <v>40581</v>
      </c>
      <c r="W4171" s="114">
        <v>40544</v>
      </c>
      <c r="X4171" s="113" t="s">
        <v>22238</v>
      </c>
      <c r="Y4171" s="114">
        <v>41271</v>
      </c>
      <c r="Z4171" s="114">
        <v>41275</v>
      </c>
      <c r="AA4171" s="113">
        <v>23</v>
      </c>
      <c r="AB4171" s="113" t="s">
        <v>78</v>
      </c>
      <c r="AC4171" s="113">
        <v>32</v>
      </c>
      <c r="AD4171" s="113" t="s">
        <v>84</v>
      </c>
      <c r="AE4171" s="114">
        <v>44105</v>
      </c>
      <c r="AF4171" s="113">
        <v>7</v>
      </c>
      <c r="AG4171" s="113">
        <v>9</v>
      </c>
      <c r="AH4171" s="113" t="s">
        <v>16226</v>
      </c>
      <c r="AI4171" s="117" t="s">
        <v>104</v>
      </c>
      <c r="AK4171" s="114">
        <v>44105</v>
      </c>
      <c r="AL4171" s="113">
        <v>30</v>
      </c>
      <c r="AM4171" s="113" t="s">
        <v>9882</v>
      </c>
      <c r="AN4171" s="113" t="s">
        <v>16273</v>
      </c>
      <c r="AO4171" s="113" t="s">
        <v>107</v>
      </c>
      <c r="AP4171" s="113">
        <v>2010</v>
      </c>
      <c r="AQ4171" s="113" t="s">
        <v>8</v>
      </c>
      <c r="AR4171" s="113" t="s">
        <v>16391</v>
      </c>
      <c r="AS4171" s="113" t="s">
        <v>14</v>
      </c>
      <c r="AT4171" s="113" t="s">
        <v>14</v>
      </c>
      <c r="AU4171" s="113" t="s">
        <v>16229</v>
      </c>
      <c r="AV4171" s="113" t="s">
        <v>14</v>
      </c>
      <c r="AW4171" s="113" t="s">
        <v>14</v>
      </c>
    </row>
    <row r="4172" spans="1:49">
      <c r="A4172" s="116" t="s">
        <v>95</v>
      </c>
      <c r="C4172" s="113" t="s">
        <v>96</v>
      </c>
      <c r="E4172" s="113" t="s">
        <v>97</v>
      </c>
      <c r="F4172" s="113" t="s">
        <v>98</v>
      </c>
      <c r="G4172" s="114">
        <v>32791</v>
      </c>
      <c r="H4172" s="113" t="s">
        <v>16230</v>
      </c>
      <c r="I4172" s="113" t="s">
        <v>9866</v>
      </c>
      <c r="J4172" s="113" t="s">
        <v>9872</v>
      </c>
      <c r="K4172" s="113" t="s">
        <v>39194</v>
      </c>
      <c r="L4172" s="113">
        <v>85395778875</v>
      </c>
      <c r="M4172" s="113" t="s">
        <v>14166</v>
      </c>
      <c r="N4172" s="113" t="s">
        <v>16242</v>
      </c>
      <c r="O4172" s="113" t="s">
        <v>10305</v>
      </c>
      <c r="P4172" s="113" t="s">
        <v>16244</v>
      </c>
      <c r="Q4172" s="113" t="s">
        <v>39195</v>
      </c>
      <c r="R4172" s="113">
        <v>15</v>
      </c>
      <c r="S4172" s="113" t="s">
        <v>13</v>
      </c>
      <c r="T4172" s="113" t="s">
        <v>39196</v>
      </c>
      <c r="U4172" s="113" t="s">
        <v>39197</v>
      </c>
      <c r="V4172" s="114">
        <v>42933</v>
      </c>
      <c r="W4172" s="114">
        <v>42826</v>
      </c>
      <c r="X4172" s="113" t="s">
        <v>39198</v>
      </c>
      <c r="Y4172" s="114">
        <v>43188</v>
      </c>
      <c r="Z4172" s="114">
        <v>43191</v>
      </c>
      <c r="AA4172" s="113">
        <v>23</v>
      </c>
      <c r="AB4172" s="113" t="s">
        <v>78</v>
      </c>
      <c r="AC4172" s="113">
        <v>32</v>
      </c>
      <c r="AD4172" s="113" t="s">
        <v>84</v>
      </c>
      <c r="AE4172" s="114">
        <v>45200</v>
      </c>
      <c r="AF4172" s="113">
        <v>10</v>
      </c>
      <c r="AG4172" s="113">
        <v>6</v>
      </c>
      <c r="AH4172" s="113" t="s">
        <v>16226</v>
      </c>
      <c r="AI4172" s="117" t="s">
        <v>9879</v>
      </c>
      <c r="AK4172" s="114">
        <v>44289</v>
      </c>
      <c r="AL4172" s="113">
        <v>40</v>
      </c>
      <c r="AM4172" s="113" t="s">
        <v>9870</v>
      </c>
      <c r="AN4172" s="113" t="s">
        <v>17701</v>
      </c>
      <c r="AO4172" s="113" t="s">
        <v>572</v>
      </c>
      <c r="AP4172" s="113">
        <v>2013</v>
      </c>
      <c r="AQ4172" s="113" t="s">
        <v>9994</v>
      </c>
      <c r="AR4172" s="113" t="s">
        <v>16421</v>
      </c>
      <c r="AS4172" s="113" t="s">
        <v>14</v>
      </c>
      <c r="AT4172" s="113" t="s">
        <v>14</v>
      </c>
      <c r="AU4172" s="113" t="s">
        <v>16229</v>
      </c>
      <c r="AV4172" s="113" t="s">
        <v>14</v>
      </c>
      <c r="AW4172" s="113" t="s">
        <v>14</v>
      </c>
    </row>
    <row r="4173" spans="1:49">
      <c r="A4173" s="116" t="s">
        <v>5677</v>
      </c>
      <c r="C4173" s="113" t="s">
        <v>5678</v>
      </c>
      <c r="E4173" s="113" t="s">
        <v>2386</v>
      </c>
      <c r="F4173" s="113" t="s">
        <v>8</v>
      </c>
      <c r="G4173" s="114">
        <v>32795</v>
      </c>
      <c r="H4173" s="113" t="s">
        <v>16230</v>
      </c>
      <c r="I4173" s="113" t="s">
        <v>9866</v>
      </c>
      <c r="J4173" s="113" t="s">
        <v>9872</v>
      </c>
      <c r="K4173" s="113" t="s">
        <v>22823</v>
      </c>
      <c r="L4173" s="113">
        <v>82296487320</v>
      </c>
      <c r="M4173" s="113" t="s">
        <v>22824</v>
      </c>
      <c r="O4173" s="113" t="s">
        <v>10745</v>
      </c>
      <c r="P4173" s="113" t="s">
        <v>16244</v>
      </c>
      <c r="Q4173" s="113" t="s">
        <v>16244</v>
      </c>
      <c r="R4173" s="113">
        <v>15</v>
      </c>
      <c r="S4173" s="113" t="s">
        <v>13</v>
      </c>
      <c r="T4173" s="113" t="s">
        <v>22825</v>
      </c>
      <c r="U4173" s="113" t="s">
        <v>22826</v>
      </c>
      <c r="V4173" s="114">
        <v>44186</v>
      </c>
      <c r="W4173" s="114">
        <v>44166</v>
      </c>
      <c r="X4173" s="113" t="s">
        <v>22827</v>
      </c>
      <c r="Y4173" s="114">
        <v>44593</v>
      </c>
      <c r="Z4173" s="114">
        <v>44593</v>
      </c>
      <c r="AA4173" s="113">
        <v>31</v>
      </c>
      <c r="AB4173" s="113" t="s">
        <v>9</v>
      </c>
      <c r="AC4173" s="113">
        <v>31</v>
      </c>
      <c r="AD4173" s="113" t="s">
        <v>9</v>
      </c>
      <c r="AE4173" s="114">
        <v>44166</v>
      </c>
      <c r="AF4173" s="113">
        <v>0</v>
      </c>
      <c r="AG4173" s="113">
        <v>0</v>
      </c>
      <c r="AH4173" s="113" t="s">
        <v>16226</v>
      </c>
      <c r="AI4173" s="117" t="s">
        <v>9879</v>
      </c>
      <c r="AK4173" s="114">
        <v>44593</v>
      </c>
      <c r="AL4173" s="113">
        <v>40</v>
      </c>
      <c r="AM4173" s="113" t="s">
        <v>9870</v>
      </c>
      <c r="AN4173" s="113" t="s">
        <v>18333</v>
      </c>
      <c r="AO4173" s="113" t="s">
        <v>572</v>
      </c>
      <c r="AP4173" s="113">
        <v>2011</v>
      </c>
      <c r="AQ4173" s="113" t="s">
        <v>8</v>
      </c>
      <c r="AR4173" s="113" t="s">
        <v>21252</v>
      </c>
      <c r="AS4173" s="113" t="s">
        <v>14</v>
      </c>
      <c r="AT4173" s="113" t="s">
        <v>14</v>
      </c>
      <c r="AU4173" s="113" t="s">
        <v>16229</v>
      </c>
      <c r="AV4173" s="113" t="s">
        <v>14</v>
      </c>
    </row>
    <row r="4174" spans="1:49">
      <c r="A4174" s="116" t="s">
        <v>3365</v>
      </c>
      <c r="C4174" s="113" t="s">
        <v>3366</v>
      </c>
      <c r="E4174" s="113" t="s">
        <v>940</v>
      </c>
      <c r="F4174" s="113" t="s">
        <v>8</v>
      </c>
      <c r="G4174" s="114">
        <v>32798</v>
      </c>
      <c r="H4174" s="113" t="s">
        <v>16230</v>
      </c>
      <c r="I4174" s="113" t="s">
        <v>9866</v>
      </c>
      <c r="J4174" s="113" t="s">
        <v>9867</v>
      </c>
      <c r="K4174" s="113" t="s">
        <v>21776</v>
      </c>
      <c r="L4174" s="113">
        <v>82293143563</v>
      </c>
      <c r="M4174" s="113" t="s">
        <v>13664</v>
      </c>
      <c r="O4174" s="113" t="s">
        <v>13665</v>
      </c>
      <c r="P4174" s="113" t="s">
        <v>21777</v>
      </c>
      <c r="Q4174" s="113" t="s">
        <v>21778</v>
      </c>
      <c r="R4174" s="113">
        <v>15</v>
      </c>
      <c r="S4174" s="113" t="s">
        <v>13</v>
      </c>
      <c r="T4174" s="113" t="s">
        <v>21779</v>
      </c>
      <c r="U4174" s="113" t="s">
        <v>21780</v>
      </c>
      <c r="V4174" s="114">
        <v>40581</v>
      </c>
      <c r="W4174" s="114">
        <v>40544</v>
      </c>
      <c r="X4174" s="113" t="s">
        <v>21781</v>
      </c>
      <c r="Y4174" s="114">
        <v>41271</v>
      </c>
      <c r="Z4174" s="114">
        <v>41275</v>
      </c>
      <c r="AA4174" s="113">
        <v>23</v>
      </c>
      <c r="AB4174" s="113" t="s">
        <v>78</v>
      </c>
      <c r="AC4174" s="113">
        <v>32</v>
      </c>
      <c r="AD4174" s="113" t="s">
        <v>84</v>
      </c>
      <c r="AE4174" s="114">
        <v>44287</v>
      </c>
      <c r="AF4174" s="113">
        <v>8</v>
      </c>
      <c r="AG4174" s="113">
        <v>3</v>
      </c>
      <c r="AH4174" s="113" t="s">
        <v>16226</v>
      </c>
      <c r="AI4174" s="117" t="s">
        <v>406</v>
      </c>
      <c r="AK4174" s="114">
        <v>43374</v>
      </c>
      <c r="AL4174" s="113">
        <v>30</v>
      </c>
      <c r="AM4174" s="113" t="s">
        <v>9882</v>
      </c>
      <c r="AN4174" s="113" t="s">
        <v>16273</v>
      </c>
      <c r="AO4174" s="113" t="s">
        <v>107</v>
      </c>
      <c r="AP4174" s="113">
        <v>2010</v>
      </c>
      <c r="AQ4174" s="113" t="s">
        <v>8</v>
      </c>
      <c r="AR4174" s="113" t="s">
        <v>46497</v>
      </c>
      <c r="AS4174" s="113" t="s">
        <v>14</v>
      </c>
      <c r="AT4174" s="113" t="s">
        <v>14</v>
      </c>
      <c r="AU4174" s="113" t="s">
        <v>16229</v>
      </c>
      <c r="AV4174" s="113" t="s">
        <v>14</v>
      </c>
      <c r="AW4174" s="113" t="s">
        <v>14</v>
      </c>
    </row>
    <row r="4175" spans="1:49">
      <c r="A4175" s="116" t="s">
        <v>8982</v>
      </c>
      <c r="C4175" s="113" t="s">
        <v>8983</v>
      </c>
      <c r="E4175" s="113" t="s">
        <v>3453</v>
      </c>
      <c r="F4175" s="113" t="s">
        <v>2612</v>
      </c>
      <c r="G4175" s="114">
        <v>32798</v>
      </c>
      <c r="H4175" s="113" t="s">
        <v>16230</v>
      </c>
      <c r="I4175" s="113" t="s">
        <v>9866</v>
      </c>
      <c r="J4175" s="113" t="s">
        <v>9872</v>
      </c>
      <c r="K4175" s="113" t="s">
        <v>23989</v>
      </c>
      <c r="L4175" s="113">
        <v>85242961564</v>
      </c>
      <c r="M4175" s="113" t="s">
        <v>14697</v>
      </c>
      <c r="N4175" s="113" t="s">
        <v>16242</v>
      </c>
      <c r="O4175" s="113" t="s">
        <v>14192</v>
      </c>
      <c r="P4175" s="113" t="s">
        <v>23990</v>
      </c>
      <c r="Q4175" s="113" t="s">
        <v>23991</v>
      </c>
      <c r="R4175" s="113">
        <v>15</v>
      </c>
      <c r="S4175" s="113" t="s">
        <v>13</v>
      </c>
      <c r="T4175" s="113" t="s">
        <v>23992</v>
      </c>
      <c r="U4175" s="113" t="s">
        <v>23993</v>
      </c>
      <c r="V4175" s="114">
        <v>42933</v>
      </c>
      <c r="W4175" s="114">
        <v>42826</v>
      </c>
      <c r="X4175" s="113" t="s">
        <v>23994</v>
      </c>
      <c r="Y4175" s="114">
        <v>43188</v>
      </c>
      <c r="Z4175" s="114">
        <v>43191</v>
      </c>
      <c r="AA4175" s="113">
        <v>23</v>
      </c>
      <c r="AB4175" s="113" t="s">
        <v>78</v>
      </c>
      <c r="AC4175" s="113">
        <v>31</v>
      </c>
      <c r="AD4175" s="113" t="s">
        <v>9</v>
      </c>
      <c r="AE4175" s="114">
        <v>44835</v>
      </c>
      <c r="AF4175" s="113">
        <v>8</v>
      </c>
      <c r="AG4175" s="113">
        <v>6</v>
      </c>
      <c r="AH4175" s="113" t="s">
        <v>16226</v>
      </c>
      <c r="AI4175" s="117" t="s">
        <v>9904</v>
      </c>
      <c r="AK4175" s="114">
        <v>44835</v>
      </c>
      <c r="AL4175" s="113">
        <v>30</v>
      </c>
      <c r="AM4175" s="113" t="s">
        <v>9882</v>
      </c>
      <c r="AN4175" s="113" t="s">
        <v>16364</v>
      </c>
      <c r="AO4175" s="113" t="s">
        <v>100</v>
      </c>
      <c r="AP4175" s="113">
        <v>2010</v>
      </c>
      <c r="AQ4175" s="113" t="s">
        <v>23995</v>
      </c>
      <c r="AR4175" s="113" t="s">
        <v>17498</v>
      </c>
      <c r="AS4175" s="113" t="s">
        <v>14</v>
      </c>
      <c r="AT4175" s="113" t="s">
        <v>14</v>
      </c>
      <c r="AU4175" s="113" t="s">
        <v>16229</v>
      </c>
      <c r="AV4175" s="113" t="s">
        <v>14</v>
      </c>
      <c r="AW4175" s="113" t="s">
        <v>14</v>
      </c>
    </row>
    <row r="4176" spans="1:49">
      <c r="A4176" s="116" t="s">
        <v>9541</v>
      </c>
      <c r="C4176" s="113" t="s">
        <v>9542</v>
      </c>
      <c r="E4176" s="113" t="s">
        <v>5103</v>
      </c>
      <c r="F4176" s="113" t="s">
        <v>353</v>
      </c>
      <c r="G4176" s="114">
        <v>32827</v>
      </c>
      <c r="H4176" s="113" t="s">
        <v>16230</v>
      </c>
      <c r="I4176" s="113" t="s">
        <v>9866</v>
      </c>
      <c r="J4176" s="113" t="s">
        <v>9867</v>
      </c>
      <c r="K4176" s="113" t="s">
        <v>41504</v>
      </c>
      <c r="L4176" s="113">
        <v>82171124375</v>
      </c>
      <c r="M4176" s="113" t="s">
        <v>15995</v>
      </c>
      <c r="O4176" s="113" t="s">
        <v>11810</v>
      </c>
      <c r="P4176" s="113" t="s">
        <v>41505</v>
      </c>
      <c r="Q4176" s="113" t="s">
        <v>41506</v>
      </c>
      <c r="R4176" s="113">
        <v>15</v>
      </c>
      <c r="S4176" s="113" t="s">
        <v>13</v>
      </c>
      <c r="T4176" s="113" t="s">
        <v>41507</v>
      </c>
      <c r="U4176" s="113" t="s">
        <v>41508</v>
      </c>
      <c r="V4176" s="114">
        <v>40581</v>
      </c>
      <c r="W4176" s="114">
        <v>40544</v>
      </c>
      <c r="X4176" s="113" t="s">
        <v>41509</v>
      </c>
      <c r="Y4176" s="114">
        <v>41271</v>
      </c>
      <c r="Z4176" s="114">
        <v>41275</v>
      </c>
      <c r="AA4176" s="113">
        <v>23</v>
      </c>
      <c r="AB4176" s="113" t="s">
        <v>78</v>
      </c>
      <c r="AC4176" s="113">
        <v>32</v>
      </c>
      <c r="AD4176" s="113" t="s">
        <v>84</v>
      </c>
      <c r="AE4176" s="114">
        <v>44105</v>
      </c>
      <c r="AF4176" s="113">
        <v>7</v>
      </c>
      <c r="AG4176" s="113">
        <v>9</v>
      </c>
      <c r="AH4176" s="113" t="s">
        <v>16226</v>
      </c>
      <c r="AI4176" s="117" t="s">
        <v>104</v>
      </c>
      <c r="AK4176" s="114">
        <v>43191</v>
      </c>
      <c r="AL4176" s="113">
        <v>30</v>
      </c>
      <c r="AM4176" s="113" t="s">
        <v>9882</v>
      </c>
      <c r="AN4176" s="113" t="s">
        <v>16273</v>
      </c>
      <c r="AO4176" s="113" t="s">
        <v>107</v>
      </c>
      <c r="AP4176" s="113">
        <v>2010</v>
      </c>
      <c r="AQ4176" s="113" t="s">
        <v>8</v>
      </c>
      <c r="AR4176" s="113" t="s">
        <v>17533</v>
      </c>
      <c r="AS4176" s="113" t="s">
        <v>14</v>
      </c>
      <c r="AT4176" s="113" t="s">
        <v>14</v>
      </c>
      <c r="AU4176" s="113" t="s">
        <v>16229</v>
      </c>
      <c r="AV4176" s="113" t="s">
        <v>14</v>
      </c>
      <c r="AW4176" s="113" t="s">
        <v>14</v>
      </c>
    </row>
    <row r="4177" spans="1:49">
      <c r="A4177" s="116" t="s">
        <v>5128</v>
      </c>
      <c r="C4177" s="113" t="s">
        <v>5129</v>
      </c>
      <c r="D4177" s="113" t="s">
        <v>16422</v>
      </c>
      <c r="E4177" s="113" t="s">
        <v>824</v>
      </c>
      <c r="F4177" s="113" t="s">
        <v>8</v>
      </c>
      <c r="G4177" s="114">
        <v>32827</v>
      </c>
      <c r="H4177" s="113" t="s">
        <v>16230</v>
      </c>
      <c r="I4177" s="113" t="s">
        <v>9866</v>
      </c>
      <c r="J4177" s="113" t="s">
        <v>9872</v>
      </c>
      <c r="K4177" s="113" t="s">
        <v>22257</v>
      </c>
      <c r="L4177" s="113">
        <v>82210788509</v>
      </c>
      <c r="M4177" s="113" t="s">
        <v>13486</v>
      </c>
      <c r="N4177" s="113" t="s">
        <v>16242</v>
      </c>
      <c r="O4177" s="113" t="s">
        <v>10932</v>
      </c>
      <c r="P4177" s="113" t="s">
        <v>16244</v>
      </c>
      <c r="Q4177" s="113" t="s">
        <v>22258</v>
      </c>
      <c r="R4177" s="113">
        <v>15</v>
      </c>
      <c r="S4177" s="113" t="s">
        <v>13</v>
      </c>
      <c r="T4177" s="113" t="s">
        <v>22259</v>
      </c>
      <c r="U4177" s="113" t="s">
        <v>22260</v>
      </c>
      <c r="V4177" s="114">
        <v>42933</v>
      </c>
      <c r="W4177" s="114">
        <v>42826</v>
      </c>
      <c r="X4177" s="113" t="s">
        <v>22261</v>
      </c>
      <c r="Y4177" s="114">
        <v>43188</v>
      </c>
      <c r="Z4177" s="114">
        <v>43191</v>
      </c>
      <c r="AA4177" s="113">
        <v>23</v>
      </c>
      <c r="AB4177" s="113" t="s">
        <v>78</v>
      </c>
      <c r="AC4177" s="113">
        <v>24</v>
      </c>
      <c r="AD4177" s="113" t="s">
        <v>47</v>
      </c>
      <c r="AE4177" s="114">
        <v>44105</v>
      </c>
      <c r="AF4177" s="113">
        <v>9</v>
      </c>
      <c r="AG4177" s="113">
        <v>0</v>
      </c>
      <c r="AH4177" s="113" t="s">
        <v>16226</v>
      </c>
      <c r="AI4177" s="117" t="s">
        <v>9925</v>
      </c>
      <c r="AK4177" s="114">
        <v>45627</v>
      </c>
      <c r="AL4177" s="113">
        <v>40</v>
      </c>
      <c r="AM4177" s="113" t="s">
        <v>9870</v>
      </c>
      <c r="AN4177" s="113" t="s">
        <v>16428</v>
      </c>
      <c r="AO4177" s="113" t="s">
        <v>16429</v>
      </c>
      <c r="AP4177" s="113">
        <v>2023</v>
      </c>
      <c r="AQ4177" s="113" t="s">
        <v>196</v>
      </c>
      <c r="AR4177" s="113" t="s">
        <v>16421</v>
      </c>
      <c r="AS4177" s="113" t="s">
        <v>14</v>
      </c>
      <c r="AT4177" s="113" t="s">
        <v>14</v>
      </c>
      <c r="AU4177" s="113" t="s">
        <v>16229</v>
      </c>
      <c r="AV4177" s="113" t="s">
        <v>14</v>
      </c>
    </row>
    <row r="4178" spans="1:49">
      <c r="A4178" s="116" t="s">
        <v>7448</v>
      </c>
      <c r="C4178" s="113" t="s">
        <v>2453</v>
      </c>
      <c r="E4178" s="113" t="s">
        <v>223</v>
      </c>
      <c r="F4178" s="113" t="s">
        <v>204</v>
      </c>
      <c r="G4178" s="114">
        <v>32830</v>
      </c>
      <c r="H4178" s="113" t="s">
        <v>16230</v>
      </c>
      <c r="I4178" s="113" t="s">
        <v>9866</v>
      </c>
      <c r="J4178" s="113" t="s">
        <v>9872</v>
      </c>
      <c r="K4178" s="113" t="s">
        <v>37101</v>
      </c>
      <c r="L4178" s="113">
        <v>81341425771</v>
      </c>
      <c r="M4178" s="113" t="s">
        <v>14496</v>
      </c>
      <c r="O4178" s="113" t="s">
        <v>37102</v>
      </c>
      <c r="P4178" s="113" t="s">
        <v>37103</v>
      </c>
      <c r="Q4178" s="113" t="s">
        <v>37104</v>
      </c>
      <c r="R4178" s="113">
        <v>15</v>
      </c>
      <c r="S4178" s="113" t="s">
        <v>13</v>
      </c>
      <c r="T4178" s="113" t="s">
        <v>37105</v>
      </c>
      <c r="U4178" s="113" t="s">
        <v>37106</v>
      </c>
      <c r="V4178" s="114">
        <v>40581</v>
      </c>
      <c r="W4178" s="114">
        <v>40544</v>
      </c>
      <c r="Z4178" s="114">
        <v>41487</v>
      </c>
      <c r="AA4178" s="113">
        <v>23</v>
      </c>
      <c r="AB4178" s="113" t="s">
        <v>78</v>
      </c>
      <c r="AC4178" s="113">
        <v>32</v>
      </c>
      <c r="AD4178" s="113" t="s">
        <v>84</v>
      </c>
      <c r="AE4178" s="114">
        <v>44470</v>
      </c>
      <c r="AF4178" s="113">
        <v>8</v>
      </c>
      <c r="AG4178" s="113">
        <v>9</v>
      </c>
      <c r="AH4178" s="113" t="s">
        <v>16263</v>
      </c>
      <c r="AI4178" s="117" t="s">
        <v>24474</v>
      </c>
      <c r="AK4178" s="114">
        <v>45302</v>
      </c>
      <c r="AL4178" s="113">
        <v>30</v>
      </c>
      <c r="AM4178" s="113" t="s">
        <v>9882</v>
      </c>
      <c r="AN4178" s="113" t="s">
        <v>16364</v>
      </c>
      <c r="AO4178" s="113" t="s">
        <v>100</v>
      </c>
      <c r="AP4178" s="113">
        <v>2010</v>
      </c>
      <c r="AQ4178" s="113" t="s">
        <v>8</v>
      </c>
      <c r="AR4178" s="113" t="s">
        <v>22913</v>
      </c>
      <c r="AS4178" s="113" t="s">
        <v>14</v>
      </c>
      <c r="AT4178" s="113" t="s">
        <v>14</v>
      </c>
      <c r="AU4178" s="113" t="s">
        <v>16229</v>
      </c>
      <c r="AV4178" s="113" t="s">
        <v>14</v>
      </c>
    </row>
    <row r="4179" spans="1:49">
      <c r="A4179" s="116" t="s">
        <v>7691</v>
      </c>
      <c r="C4179" s="113" t="s">
        <v>7692</v>
      </c>
      <c r="E4179" s="113" t="s">
        <v>1453</v>
      </c>
      <c r="F4179" s="113" t="s">
        <v>2612</v>
      </c>
      <c r="G4179" s="114">
        <v>32835</v>
      </c>
      <c r="H4179" s="113" t="s">
        <v>16230</v>
      </c>
      <c r="I4179" s="113" t="s">
        <v>9866</v>
      </c>
      <c r="J4179" s="113" t="s">
        <v>9872</v>
      </c>
      <c r="K4179" s="113" t="s">
        <v>23873</v>
      </c>
      <c r="L4179" s="113">
        <v>85255159069</v>
      </c>
      <c r="M4179" s="113" t="s">
        <v>14702</v>
      </c>
      <c r="O4179" s="113" t="s">
        <v>23874</v>
      </c>
      <c r="P4179" s="113" t="s">
        <v>23875</v>
      </c>
      <c r="Q4179" s="113" t="s">
        <v>16244</v>
      </c>
      <c r="R4179" s="113">
        <v>15</v>
      </c>
      <c r="S4179" s="113" t="s">
        <v>13</v>
      </c>
      <c r="T4179" s="113" t="s">
        <v>23876</v>
      </c>
      <c r="U4179" s="113" t="s">
        <v>23877</v>
      </c>
      <c r="V4179" s="114">
        <v>44186</v>
      </c>
      <c r="W4179" s="114">
        <v>44166</v>
      </c>
      <c r="X4179" s="113" t="s">
        <v>23878</v>
      </c>
      <c r="Y4179" s="114">
        <v>44593</v>
      </c>
      <c r="Z4179" s="114">
        <v>44593</v>
      </c>
      <c r="AA4179" s="113">
        <v>31</v>
      </c>
      <c r="AB4179" s="113" t="s">
        <v>9</v>
      </c>
      <c r="AC4179" s="113">
        <v>31</v>
      </c>
      <c r="AD4179" s="113" t="s">
        <v>9</v>
      </c>
      <c r="AE4179" s="114">
        <v>44166</v>
      </c>
      <c r="AF4179" s="113">
        <v>0</v>
      </c>
      <c r="AG4179" s="113">
        <v>0</v>
      </c>
      <c r="AH4179" s="113" t="s">
        <v>16226</v>
      </c>
      <c r="AI4179" s="117" t="s">
        <v>9925</v>
      </c>
      <c r="AK4179" s="114">
        <v>44593</v>
      </c>
      <c r="AL4179" s="113">
        <v>35</v>
      </c>
      <c r="AM4179" s="113" t="s">
        <v>9978</v>
      </c>
      <c r="AN4179" s="113" t="s">
        <v>17439</v>
      </c>
      <c r="AO4179" s="113" t="s">
        <v>1160</v>
      </c>
      <c r="AP4179" s="113">
        <v>2013</v>
      </c>
      <c r="AQ4179" s="113" t="s">
        <v>8</v>
      </c>
      <c r="AR4179" s="113" t="s">
        <v>16437</v>
      </c>
      <c r="AS4179" s="113" t="s">
        <v>14</v>
      </c>
      <c r="AT4179" s="113" t="s">
        <v>14</v>
      </c>
      <c r="AU4179" s="113" t="s">
        <v>16229</v>
      </c>
      <c r="AV4179" s="113" t="s">
        <v>14</v>
      </c>
    </row>
    <row r="4180" spans="1:49">
      <c r="A4180" s="116" t="s">
        <v>2738</v>
      </c>
      <c r="C4180" s="113" t="s">
        <v>2739</v>
      </c>
      <c r="E4180" s="113" t="s">
        <v>824</v>
      </c>
      <c r="F4180" s="113" t="s">
        <v>8</v>
      </c>
      <c r="G4180" s="114">
        <v>32837</v>
      </c>
      <c r="H4180" s="113" t="s">
        <v>16230</v>
      </c>
      <c r="I4180" s="113" t="s">
        <v>9866</v>
      </c>
      <c r="J4180" s="113" t="s">
        <v>9872</v>
      </c>
      <c r="K4180" s="113" t="s">
        <v>36476</v>
      </c>
      <c r="L4180" s="113">
        <v>82310241661</v>
      </c>
      <c r="M4180" s="113" t="s">
        <v>36477</v>
      </c>
      <c r="O4180" s="113" t="s">
        <v>36478</v>
      </c>
      <c r="P4180" s="113" t="s">
        <v>36479</v>
      </c>
      <c r="Q4180" s="113" t="s">
        <v>36480</v>
      </c>
      <c r="R4180" s="113">
        <v>15</v>
      </c>
      <c r="S4180" s="113" t="s">
        <v>13</v>
      </c>
      <c r="T4180" s="113" t="s">
        <v>36481</v>
      </c>
      <c r="U4180" s="113" t="s">
        <v>36482</v>
      </c>
      <c r="V4180" s="114">
        <v>40581</v>
      </c>
      <c r="W4180" s="114">
        <v>40544</v>
      </c>
      <c r="X4180" s="113" t="s">
        <v>36483</v>
      </c>
      <c r="Y4180" s="114">
        <v>41271</v>
      </c>
      <c r="Z4180" s="114">
        <v>41275</v>
      </c>
      <c r="AA4180" s="113">
        <v>23</v>
      </c>
      <c r="AB4180" s="113" t="s">
        <v>78</v>
      </c>
      <c r="AC4180" s="113">
        <v>33</v>
      </c>
      <c r="AD4180" s="113" t="s">
        <v>10</v>
      </c>
      <c r="AE4180" s="114">
        <v>45444</v>
      </c>
      <c r="AF4180" s="113">
        <v>11</v>
      </c>
      <c r="AG4180" s="113">
        <v>5</v>
      </c>
      <c r="AH4180" s="113" t="s">
        <v>16226</v>
      </c>
      <c r="AI4180" s="117" t="s">
        <v>10991</v>
      </c>
      <c r="AK4180" s="114">
        <v>45444</v>
      </c>
      <c r="AL4180" s="113">
        <v>40</v>
      </c>
      <c r="AM4180" s="113" t="s">
        <v>9870</v>
      </c>
      <c r="AN4180" s="113" t="s">
        <v>23914</v>
      </c>
      <c r="AO4180" s="113" t="s">
        <v>2740</v>
      </c>
      <c r="AP4180" s="113">
        <v>2018</v>
      </c>
      <c r="AQ4180" s="113" t="s">
        <v>8</v>
      </c>
      <c r="AR4180" s="113" t="s">
        <v>16437</v>
      </c>
      <c r="AS4180" s="113" t="s">
        <v>14</v>
      </c>
      <c r="AT4180" s="113" t="s">
        <v>14</v>
      </c>
      <c r="AU4180" s="113" t="s">
        <v>16229</v>
      </c>
      <c r="AV4180" s="113" t="s">
        <v>14</v>
      </c>
    </row>
    <row r="4181" spans="1:49">
      <c r="A4181" s="116" t="s">
        <v>1259</v>
      </c>
      <c r="C4181" s="113" t="s">
        <v>369</v>
      </c>
      <c r="E4181" s="113" t="s">
        <v>520</v>
      </c>
      <c r="F4181" s="113" t="s">
        <v>8</v>
      </c>
      <c r="G4181" s="114">
        <v>32837</v>
      </c>
      <c r="H4181" s="113" t="s">
        <v>16218</v>
      </c>
      <c r="I4181" s="113" t="s">
        <v>9866</v>
      </c>
      <c r="J4181" s="113" t="s">
        <v>9867</v>
      </c>
      <c r="K4181" s="113" t="s">
        <v>29882</v>
      </c>
      <c r="L4181" s="113">
        <v>85244295323</v>
      </c>
      <c r="M4181" s="113" t="s">
        <v>29883</v>
      </c>
      <c r="O4181" s="113" t="s">
        <v>29884</v>
      </c>
      <c r="P4181" s="113" t="s">
        <v>29885</v>
      </c>
      <c r="Q4181" s="113" t="s">
        <v>16244</v>
      </c>
      <c r="R4181" s="113">
        <v>15</v>
      </c>
      <c r="S4181" s="113" t="s">
        <v>13</v>
      </c>
      <c r="T4181" s="113" t="s">
        <v>29886</v>
      </c>
      <c r="U4181" s="113" t="s">
        <v>29887</v>
      </c>
      <c r="V4181" s="114">
        <v>43608</v>
      </c>
      <c r="W4181" s="114">
        <v>43525</v>
      </c>
      <c r="X4181" s="113" t="s">
        <v>29888</v>
      </c>
      <c r="Y4181" s="114">
        <v>43891</v>
      </c>
      <c r="Z4181" s="114">
        <v>43891</v>
      </c>
      <c r="AA4181" s="113">
        <v>31</v>
      </c>
      <c r="AB4181" s="113" t="s">
        <v>9</v>
      </c>
      <c r="AC4181" s="113">
        <v>32</v>
      </c>
      <c r="AD4181" s="113" t="s">
        <v>84</v>
      </c>
      <c r="AE4181" s="114">
        <v>45383</v>
      </c>
      <c r="AF4181" s="113">
        <v>5</v>
      </c>
      <c r="AG4181" s="113">
        <v>1</v>
      </c>
      <c r="AH4181" s="113" t="s">
        <v>16226</v>
      </c>
      <c r="AI4181" s="117" t="s">
        <v>29874</v>
      </c>
      <c r="AK4181" s="114">
        <v>44670</v>
      </c>
      <c r="AL4181" s="113">
        <v>40</v>
      </c>
      <c r="AM4181" s="113" t="s">
        <v>9870</v>
      </c>
      <c r="AN4181" s="113" t="s">
        <v>29889</v>
      </c>
      <c r="AO4181" s="113" t="s">
        <v>1260</v>
      </c>
      <c r="AP4181" s="113">
        <v>2012</v>
      </c>
      <c r="AQ4181" s="113" t="s">
        <v>5236</v>
      </c>
      <c r="AR4181" s="113" t="s">
        <v>19250</v>
      </c>
      <c r="AS4181" s="113" t="s">
        <v>14</v>
      </c>
      <c r="AT4181" s="113" t="s">
        <v>14</v>
      </c>
      <c r="AU4181" s="113" t="s">
        <v>16229</v>
      </c>
      <c r="AV4181" s="113" t="s">
        <v>14</v>
      </c>
      <c r="AW4181" s="113" t="s">
        <v>14</v>
      </c>
    </row>
    <row r="4182" spans="1:49">
      <c r="A4182" s="116" t="s">
        <v>5223</v>
      </c>
      <c r="C4182" s="113" t="s">
        <v>5224</v>
      </c>
      <c r="E4182" s="113" t="s">
        <v>1743</v>
      </c>
      <c r="F4182" s="113" t="s">
        <v>8</v>
      </c>
      <c r="G4182" s="114">
        <v>32842</v>
      </c>
      <c r="H4182" s="113" t="s">
        <v>16230</v>
      </c>
      <c r="I4182" s="113" t="s">
        <v>9866</v>
      </c>
      <c r="J4182" s="113" t="s">
        <v>9872</v>
      </c>
      <c r="K4182" s="113" t="s">
        <v>22568</v>
      </c>
      <c r="L4182" s="113">
        <v>85394554677</v>
      </c>
      <c r="M4182" s="113" t="s">
        <v>13673</v>
      </c>
      <c r="O4182" s="113" t="s">
        <v>22569</v>
      </c>
      <c r="P4182" s="113" t="s">
        <v>22570</v>
      </c>
      <c r="Q4182" s="113" t="s">
        <v>22571</v>
      </c>
      <c r="R4182" s="113">
        <v>15</v>
      </c>
      <c r="S4182" s="113" t="s">
        <v>13</v>
      </c>
      <c r="T4182" s="113" t="s">
        <v>22572</v>
      </c>
      <c r="U4182" s="113" t="s">
        <v>22573</v>
      </c>
      <c r="V4182" s="114">
        <v>40210</v>
      </c>
      <c r="W4182" s="114">
        <v>40179</v>
      </c>
      <c r="X4182" s="113" t="s">
        <v>22574</v>
      </c>
      <c r="Y4182" s="114">
        <v>40906</v>
      </c>
      <c r="Z4182" s="114">
        <v>40909</v>
      </c>
      <c r="AA4182" s="113">
        <v>23</v>
      </c>
      <c r="AB4182" s="113" t="s">
        <v>78</v>
      </c>
      <c r="AC4182" s="113">
        <v>33</v>
      </c>
      <c r="AD4182" s="113" t="s">
        <v>10</v>
      </c>
      <c r="AE4182" s="114">
        <v>45017</v>
      </c>
      <c r="AF4182" s="113">
        <v>11</v>
      </c>
      <c r="AG4182" s="113">
        <v>3</v>
      </c>
      <c r="AH4182" s="113" t="s">
        <v>16226</v>
      </c>
      <c r="AI4182" s="117" t="s">
        <v>302</v>
      </c>
      <c r="AK4182" s="114">
        <v>45017</v>
      </c>
      <c r="AL4182" s="113">
        <v>30</v>
      </c>
      <c r="AM4182" s="113" t="s">
        <v>9882</v>
      </c>
      <c r="AN4182" s="113" t="s">
        <v>16273</v>
      </c>
      <c r="AO4182" s="113" t="s">
        <v>107</v>
      </c>
      <c r="AP4182" s="113">
        <v>2009</v>
      </c>
      <c r="AQ4182" s="113" t="s">
        <v>8</v>
      </c>
      <c r="AR4182" s="113" t="s">
        <v>17702</v>
      </c>
      <c r="AS4182" s="113" t="s">
        <v>14</v>
      </c>
      <c r="AT4182" s="113" t="s">
        <v>14</v>
      </c>
      <c r="AU4182" s="113" t="s">
        <v>16229</v>
      </c>
      <c r="AV4182" s="113" t="s">
        <v>14</v>
      </c>
      <c r="AW4182" s="113" t="s">
        <v>14</v>
      </c>
    </row>
    <row r="4183" spans="1:49">
      <c r="A4183" s="116" t="s">
        <v>3185</v>
      </c>
      <c r="C4183" s="113" t="s">
        <v>3186</v>
      </c>
      <c r="E4183" s="113" t="s">
        <v>41</v>
      </c>
      <c r="F4183" s="113" t="s">
        <v>3187</v>
      </c>
      <c r="G4183" s="114">
        <v>32844</v>
      </c>
      <c r="H4183" s="113" t="s">
        <v>16218</v>
      </c>
      <c r="I4183" s="113" t="s">
        <v>10007</v>
      </c>
      <c r="J4183" s="113" t="s">
        <v>9872</v>
      </c>
      <c r="K4183" s="113" t="s">
        <v>21744</v>
      </c>
      <c r="L4183" s="113">
        <v>81243199919</v>
      </c>
      <c r="M4183" s="113" t="s">
        <v>10025</v>
      </c>
      <c r="N4183" s="113" t="s">
        <v>16242</v>
      </c>
      <c r="O4183" s="113" t="s">
        <v>10026</v>
      </c>
      <c r="P4183" s="113" t="s">
        <v>16244</v>
      </c>
      <c r="Q4183" s="113" t="s">
        <v>21745</v>
      </c>
      <c r="R4183" s="113">
        <v>15</v>
      </c>
      <c r="S4183" s="113" t="s">
        <v>13</v>
      </c>
      <c r="T4183" s="113" t="s">
        <v>21746</v>
      </c>
      <c r="U4183" s="113" t="s">
        <v>21747</v>
      </c>
      <c r="V4183" s="114">
        <v>42940</v>
      </c>
      <c r="W4183" s="114">
        <v>42948</v>
      </c>
      <c r="X4183" s="113" t="s">
        <v>21748</v>
      </c>
      <c r="Y4183" s="114">
        <v>43188</v>
      </c>
      <c r="Z4183" s="114">
        <v>43191</v>
      </c>
      <c r="AA4183" s="113">
        <v>31</v>
      </c>
      <c r="AB4183" s="113" t="s">
        <v>9</v>
      </c>
      <c r="AC4183" s="113">
        <v>32</v>
      </c>
      <c r="AD4183" s="113" t="s">
        <v>84</v>
      </c>
      <c r="AE4183" s="114">
        <v>44470</v>
      </c>
      <c r="AF4183" s="113">
        <v>0</v>
      </c>
      <c r="AG4183" s="113">
        <v>0</v>
      </c>
      <c r="AH4183" s="113" t="s">
        <v>16226</v>
      </c>
      <c r="AI4183" s="117" t="s">
        <v>9875</v>
      </c>
      <c r="AK4183" s="114">
        <v>45120</v>
      </c>
      <c r="AL4183" s="113">
        <v>40</v>
      </c>
      <c r="AM4183" s="113" t="s">
        <v>9870</v>
      </c>
      <c r="AN4183" s="113" t="s">
        <v>17103</v>
      </c>
      <c r="AO4183" s="113" t="s">
        <v>326</v>
      </c>
      <c r="AP4183" s="113">
        <v>2011</v>
      </c>
      <c r="AQ4183" s="113" t="s">
        <v>6669</v>
      </c>
      <c r="AR4183" s="113" t="s">
        <v>21749</v>
      </c>
      <c r="AS4183" s="113" t="s">
        <v>14</v>
      </c>
      <c r="AT4183" s="113" t="s">
        <v>14</v>
      </c>
      <c r="AU4183" s="113" t="s">
        <v>16229</v>
      </c>
      <c r="AV4183" s="113" t="s">
        <v>14</v>
      </c>
      <c r="AW4183" s="113" t="s">
        <v>14</v>
      </c>
    </row>
    <row r="4184" spans="1:49">
      <c r="A4184" s="116" t="s">
        <v>6483</v>
      </c>
      <c r="C4184" s="113" t="s">
        <v>6484</v>
      </c>
      <c r="E4184" s="113" t="s">
        <v>41</v>
      </c>
      <c r="F4184" s="113" t="s">
        <v>786</v>
      </c>
      <c r="G4184" s="114">
        <v>32870</v>
      </c>
      <c r="H4184" s="113" t="s">
        <v>16218</v>
      </c>
      <c r="I4184" s="113" t="s">
        <v>9866</v>
      </c>
      <c r="J4184" s="113" t="s">
        <v>9867</v>
      </c>
      <c r="K4184" s="113" t="s">
        <v>17671</v>
      </c>
      <c r="L4184" s="113">
        <v>81247459362</v>
      </c>
      <c r="M4184" s="113" t="s">
        <v>15154</v>
      </c>
      <c r="N4184" s="113" t="s">
        <v>16242</v>
      </c>
      <c r="O4184" s="113" t="s">
        <v>15155</v>
      </c>
      <c r="P4184" s="113" t="s">
        <v>17672</v>
      </c>
      <c r="Q4184" s="113" t="s">
        <v>17673</v>
      </c>
      <c r="R4184" s="113">
        <v>15</v>
      </c>
      <c r="S4184" s="113" t="s">
        <v>13</v>
      </c>
      <c r="T4184" s="113" t="s">
        <v>17674</v>
      </c>
      <c r="U4184" s="113" t="s">
        <v>17675</v>
      </c>
      <c r="V4184" s="114">
        <v>42940</v>
      </c>
      <c r="W4184" s="114">
        <v>42948</v>
      </c>
      <c r="X4184" s="113" t="s">
        <v>17676</v>
      </c>
      <c r="Y4184" s="114">
        <v>43188</v>
      </c>
      <c r="Z4184" s="114">
        <v>43191</v>
      </c>
      <c r="AA4184" s="113">
        <v>31</v>
      </c>
      <c r="AB4184" s="113" t="s">
        <v>9</v>
      </c>
      <c r="AC4184" s="113">
        <v>32</v>
      </c>
      <c r="AD4184" s="113" t="s">
        <v>84</v>
      </c>
      <c r="AE4184" s="114">
        <v>44470</v>
      </c>
      <c r="AF4184" s="113">
        <v>4</v>
      </c>
      <c r="AG4184" s="113">
        <v>2</v>
      </c>
      <c r="AH4184" s="113" t="s">
        <v>16226</v>
      </c>
      <c r="AI4184" s="117" t="s">
        <v>9875</v>
      </c>
      <c r="AK4184" s="114">
        <v>45120</v>
      </c>
      <c r="AL4184" s="113">
        <v>40</v>
      </c>
      <c r="AM4184" s="113" t="s">
        <v>9870</v>
      </c>
      <c r="AN4184" s="113" t="s">
        <v>17677</v>
      </c>
      <c r="AO4184" s="113" t="s">
        <v>6485</v>
      </c>
      <c r="AP4184" s="113">
        <v>2013</v>
      </c>
      <c r="AQ4184" s="113" t="s">
        <v>9889</v>
      </c>
      <c r="AR4184" s="113" t="s">
        <v>23008</v>
      </c>
      <c r="AS4184" s="113" t="s">
        <v>14</v>
      </c>
      <c r="AT4184" s="113" t="s">
        <v>14</v>
      </c>
      <c r="AU4184" s="113" t="s">
        <v>16229</v>
      </c>
      <c r="AV4184" s="113" t="s">
        <v>14</v>
      </c>
      <c r="AW4184" s="113" t="s">
        <v>14</v>
      </c>
    </row>
    <row r="4185" spans="1:49">
      <c r="A4185" s="116" t="s">
        <v>4972</v>
      </c>
      <c r="C4185" s="113" t="s">
        <v>4973</v>
      </c>
      <c r="E4185" s="113" t="s">
        <v>223</v>
      </c>
      <c r="F4185" s="113" t="s">
        <v>8</v>
      </c>
      <c r="G4185" s="114">
        <v>32874</v>
      </c>
      <c r="H4185" s="113" t="s">
        <v>16230</v>
      </c>
      <c r="I4185" s="113" t="s">
        <v>9866</v>
      </c>
      <c r="J4185" s="113" t="s">
        <v>9867</v>
      </c>
      <c r="K4185" s="113" t="s">
        <v>36263</v>
      </c>
      <c r="L4185" s="113">
        <v>85398105900</v>
      </c>
      <c r="M4185" s="113" t="s">
        <v>13508</v>
      </c>
      <c r="O4185" s="113" t="s">
        <v>13509</v>
      </c>
      <c r="P4185" s="113" t="s">
        <v>36264</v>
      </c>
      <c r="Q4185" s="113" t="s">
        <v>36265</v>
      </c>
      <c r="R4185" s="113">
        <v>15</v>
      </c>
      <c r="S4185" s="113" t="s">
        <v>13</v>
      </c>
      <c r="T4185" s="113" t="s">
        <v>36266</v>
      </c>
      <c r="U4185" s="113" t="s">
        <v>36267</v>
      </c>
      <c r="V4185" s="114">
        <v>42933</v>
      </c>
      <c r="W4185" s="114">
        <v>42826</v>
      </c>
      <c r="X4185" s="113" t="s">
        <v>36268</v>
      </c>
      <c r="Y4185" s="114">
        <v>43188</v>
      </c>
      <c r="Z4185" s="114">
        <v>43191</v>
      </c>
      <c r="AA4185" s="113">
        <v>23</v>
      </c>
      <c r="AB4185" s="113" t="s">
        <v>78</v>
      </c>
      <c r="AC4185" s="113">
        <v>24</v>
      </c>
      <c r="AD4185" s="113" t="s">
        <v>47</v>
      </c>
      <c r="AE4185" s="114">
        <v>44105</v>
      </c>
      <c r="AF4185" s="113">
        <v>11</v>
      </c>
      <c r="AG4185" s="113">
        <v>0</v>
      </c>
      <c r="AH4185" s="113" t="s">
        <v>16226</v>
      </c>
      <c r="AI4185" s="117" t="s">
        <v>10138</v>
      </c>
      <c r="AK4185" s="114">
        <v>44105</v>
      </c>
      <c r="AL4185" s="113">
        <v>30</v>
      </c>
      <c r="AM4185" s="113" t="s">
        <v>9882</v>
      </c>
      <c r="AN4185" s="113" t="s">
        <v>16364</v>
      </c>
      <c r="AO4185" s="113" t="s">
        <v>100</v>
      </c>
      <c r="AP4185" s="113">
        <v>2011</v>
      </c>
      <c r="AQ4185" s="113" t="s">
        <v>13510</v>
      </c>
      <c r="AR4185" s="113" t="s">
        <v>16421</v>
      </c>
      <c r="AS4185" s="113" t="s">
        <v>14</v>
      </c>
      <c r="AT4185" s="113" t="s">
        <v>14</v>
      </c>
      <c r="AU4185" s="113" t="s">
        <v>16229</v>
      </c>
      <c r="AV4185" s="113" t="s">
        <v>14</v>
      </c>
      <c r="AW4185" s="113" t="s">
        <v>14</v>
      </c>
    </row>
    <row r="4186" spans="1:49">
      <c r="A4186" s="116" t="s">
        <v>8601</v>
      </c>
      <c r="C4186" s="113" t="s">
        <v>8602</v>
      </c>
      <c r="E4186" s="113" t="s">
        <v>41</v>
      </c>
      <c r="F4186" s="113" t="s">
        <v>8</v>
      </c>
      <c r="G4186" s="114">
        <v>32876</v>
      </c>
      <c r="H4186" s="113" t="s">
        <v>16230</v>
      </c>
      <c r="I4186" s="113" t="s">
        <v>9866</v>
      </c>
      <c r="J4186" s="113" t="s">
        <v>9872</v>
      </c>
      <c r="K4186" s="113" t="s">
        <v>22000</v>
      </c>
      <c r="M4186" s="113" t="s">
        <v>10594</v>
      </c>
      <c r="O4186" s="113" t="s">
        <v>10595</v>
      </c>
      <c r="P4186" s="113" t="s">
        <v>16244</v>
      </c>
      <c r="Q4186" s="113" t="s">
        <v>16244</v>
      </c>
      <c r="R4186" s="113">
        <v>15</v>
      </c>
      <c r="S4186" s="113" t="s">
        <v>13</v>
      </c>
      <c r="T4186" s="113" t="s">
        <v>22001</v>
      </c>
      <c r="U4186" s="113" t="s">
        <v>22002</v>
      </c>
      <c r="V4186" s="114">
        <v>43608</v>
      </c>
      <c r="W4186" s="114">
        <v>43525</v>
      </c>
      <c r="X4186" s="113" t="s">
        <v>18837</v>
      </c>
      <c r="Y4186" s="114">
        <v>43891</v>
      </c>
      <c r="Z4186" s="114">
        <v>43891</v>
      </c>
      <c r="AA4186" s="113">
        <v>31</v>
      </c>
      <c r="AB4186" s="113" t="s">
        <v>9</v>
      </c>
      <c r="AC4186" s="113">
        <v>32</v>
      </c>
      <c r="AD4186" s="113" t="s">
        <v>84</v>
      </c>
      <c r="AE4186" s="114">
        <v>44835</v>
      </c>
      <c r="AF4186" s="113">
        <v>3</v>
      </c>
      <c r="AG4186" s="113">
        <v>7</v>
      </c>
      <c r="AH4186" s="113" t="s">
        <v>16226</v>
      </c>
      <c r="AI4186" s="117" t="s">
        <v>9875</v>
      </c>
      <c r="AK4186" s="114">
        <v>43891</v>
      </c>
      <c r="AL4186" s="113">
        <v>40</v>
      </c>
      <c r="AM4186" s="113" t="s">
        <v>9870</v>
      </c>
      <c r="AN4186" s="113" t="s">
        <v>16918</v>
      </c>
      <c r="AO4186" s="113" t="s">
        <v>491</v>
      </c>
      <c r="AP4186" s="113">
        <v>2012</v>
      </c>
      <c r="AQ4186" s="113" t="s">
        <v>9905</v>
      </c>
      <c r="AR4186" s="113" t="s">
        <v>35091</v>
      </c>
      <c r="AS4186" s="113" t="s">
        <v>14</v>
      </c>
      <c r="AT4186" s="113" t="s">
        <v>14</v>
      </c>
      <c r="AU4186" s="113" t="s">
        <v>16229</v>
      </c>
      <c r="AV4186" s="113" t="s">
        <v>14</v>
      </c>
      <c r="AW4186" s="113" t="s">
        <v>14</v>
      </c>
    </row>
    <row r="4187" spans="1:49">
      <c r="A4187" s="116" t="s">
        <v>12027</v>
      </c>
      <c r="C4187" s="113" t="s">
        <v>6828</v>
      </c>
      <c r="E4187" s="113" t="s">
        <v>501</v>
      </c>
      <c r="F4187" s="113" t="s">
        <v>8</v>
      </c>
      <c r="G4187" s="114">
        <v>32882</v>
      </c>
      <c r="H4187" s="113" t="s">
        <v>16230</v>
      </c>
      <c r="I4187" s="113" t="s">
        <v>9866</v>
      </c>
      <c r="J4187" s="113" t="s">
        <v>9867</v>
      </c>
      <c r="K4187" s="113" t="s">
        <v>40067</v>
      </c>
      <c r="L4187" s="113">
        <v>85334967639</v>
      </c>
      <c r="M4187" s="113" t="s">
        <v>40068</v>
      </c>
      <c r="O4187" s="113" t="s">
        <v>12028</v>
      </c>
      <c r="P4187" s="113" t="s">
        <v>40069</v>
      </c>
      <c r="Q4187" s="113" t="s">
        <v>16244</v>
      </c>
      <c r="R4187" s="113">
        <v>15</v>
      </c>
      <c r="S4187" s="113" t="s">
        <v>13</v>
      </c>
      <c r="T4187" s="113" t="s">
        <v>40070</v>
      </c>
      <c r="U4187" s="113" t="s">
        <v>40071</v>
      </c>
      <c r="V4187" s="114">
        <v>44672</v>
      </c>
      <c r="W4187" s="114">
        <v>44621</v>
      </c>
      <c r="X4187" s="113" t="s">
        <v>40072</v>
      </c>
      <c r="Y4187" s="114">
        <v>44986</v>
      </c>
      <c r="Z4187" s="114">
        <v>44986</v>
      </c>
      <c r="AA4187" s="113">
        <v>32</v>
      </c>
      <c r="AB4187" s="113" t="s">
        <v>84</v>
      </c>
      <c r="AC4187" s="113">
        <v>32</v>
      </c>
      <c r="AD4187" s="113" t="s">
        <v>84</v>
      </c>
      <c r="AE4187" s="114">
        <v>44621</v>
      </c>
      <c r="AF4187" s="113">
        <v>0</v>
      </c>
      <c r="AG4187" s="113">
        <v>0</v>
      </c>
      <c r="AH4187" s="113" t="s">
        <v>16226</v>
      </c>
      <c r="AI4187" s="117" t="s">
        <v>85</v>
      </c>
      <c r="AK4187" s="114">
        <v>45108</v>
      </c>
      <c r="AL4187" s="113">
        <v>40</v>
      </c>
      <c r="AM4187" s="113" t="s">
        <v>9870</v>
      </c>
      <c r="AN4187" s="113" t="s">
        <v>17474</v>
      </c>
      <c r="AO4187" s="113" t="s">
        <v>1512</v>
      </c>
      <c r="AP4187" s="113">
        <v>2020</v>
      </c>
      <c r="AQ4187" s="113" t="s">
        <v>9994</v>
      </c>
      <c r="AR4187" s="113" t="s">
        <v>16421</v>
      </c>
      <c r="AS4187" s="113" t="s">
        <v>14</v>
      </c>
      <c r="AT4187" s="113" t="s">
        <v>14</v>
      </c>
      <c r="AU4187" s="113" t="s">
        <v>16229</v>
      </c>
      <c r="AV4187" s="113" t="s">
        <v>14</v>
      </c>
      <c r="AW4187" s="113" t="s">
        <v>14</v>
      </c>
    </row>
    <row r="4188" spans="1:49">
      <c r="A4188" s="116" t="s">
        <v>3466</v>
      </c>
      <c r="C4188" s="113" t="s">
        <v>1870</v>
      </c>
      <c r="E4188" s="113" t="s">
        <v>17</v>
      </c>
      <c r="F4188" s="113" t="s">
        <v>8</v>
      </c>
      <c r="G4188" s="114">
        <v>32897</v>
      </c>
      <c r="H4188" s="113" t="s">
        <v>16218</v>
      </c>
      <c r="I4188" s="113" t="s">
        <v>9866</v>
      </c>
      <c r="J4188" s="113" t="s">
        <v>9867</v>
      </c>
      <c r="K4188" s="113" t="s">
        <v>22739</v>
      </c>
      <c r="L4188" s="113">
        <v>82189296063</v>
      </c>
      <c r="M4188" s="113" t="s">
        <v>11900</v>
      </c>
      <c r="O4188" s="113" t="s">
        <v>22740</v>
      </c>
      <c r="P4188" s="113" t="s">
        <v>22741</v>
      </c>
      <c r="Q4188" s="113" t="s">
        <v>16244</v>
      </c>
      <c r="R4188" s="113">
        <v>15</v>
      </c>
      <c r="S4188" s="113" t="s">
        <v>13</v>
      </c>
      <c r="T4188" s="113" t="s">
        <v>22742</v>
      </c>
      <c r="U4188" s="113" t="s">
        <v>22743</v>
      </c>
      <c r="V4188" s="114">
        <v>43608</v>
      </c>
      <c r="W4188" s="114">
        <v>43525</v>
      </c>
      <c r="X4188" s="113" t="s">
        <v>22744</v>
      </c>
      <c r="Y4188" s="114">
        <v>43891</v>
      </c>
      <c r="Z4188" s="114">
        <v>43891</v>
      </c>
      <c r="AA4188" s="113">
        <v>31</v>
      </c>
      <c r="AB4188" s="113" t="s">
        <v>9</v>
      </c>
      <c r="AC4188" s="113">
        <v>32</v>
      </c>
      <c r="AD4188" s="113" t="s">
        <v>84</v>
      </c>
      <c r="AE4188" s="114">
        <v>45444</v>
      </c>
      <c r="AF4188" s="113">
        <v>5</v>
      </c>
      <c r="AG4188" s="113">
        <v>3</v>
      </c>
      <c r="AH4188" s="113" t="s">
        <v>16226</v>
      </c>
      <c r="AI4188" s="117" t="s">
        <v>11901</v>
      </c>
      <c r="AK4188" s="114">
        <v>44925</v>
      </c>
      <c r="AL4188" s="113">
        <v>40</v>
      </c>
      <c r="AM4188" s="113" t="s">
        <v>9870</v>
      </c>
      <c r="AN4188" s="113" t="s">
        <v>22745</v>
      </c>
      <c r="AO4188" s="113" t="s">
        <v>1140</v>
      </c>
      <c r="AP4188" s="113">
        <v>2013</v>
      </c>
      <c r="AQ4188" s="113" t="s">
        <v>5236</v>
      </c>
      <c r="AR4188" s="113" t="s">
        <v>19864</v>
      </c>
      <c r="AS4188" s="113" t="s">
        <v>14</v>
      </c>
      <c r="AT4188" s="113" t="s">
        <v>14</v>
      </c>
      <c r="AU4188" s="113" t="s">
        <v>16229</v>
      </c>
      <c r="AV4188" s="113" t="s">
        <v>14</v>
      </c>
    </row>
    <row r="4189" spans="1:49">
      <c r="A4189" s="116" t="s">
        <v>6433</v>
      </c>
      <c r="C4189" s="113" t="s">
        <v>6434</v>
      </c>
      <c r="E4189" s="113" t="s">
        <v>103</v>
      </c>
      <c r="F4189" s="113" t="s">
        <v>37</v>
      </c>
      <c r="G4189" s="114">
        <v>32900</v>
      </c>
      <c r="H4189" s="113" t="s">
        <v>16218</v>
      </c>
      <c r="I4189" s="113" t="s">
        <v>9866</v>
      </c>
      <c r="J4189" s="113" t="s">
        <v>9867</v>
      </c>
      <c r="K4189" s="113" t="s">
        <v>39042</v>
      </c>
      <c r="M4189" s="113" t="s">
        <v>14293</v>
      </c>
      <c r="O4189" s="113" t="s">
        <v>13704</v>
      </c>
      <c r="P4189" s="113" t="s">
        <v>39043</v>
      </c>
      <c r="Q4189" s="113" t="s">
        <v>39044</v>
      </c>
      <c r="R4189" s="113">
        <v>15</v>
      </c>
      <c r="S4189" s="113" t="s">
        <v>1228</v>
      </c>
      <c r="T4189" s="113" t="s">
        <v>39045</v>
      </c>
      <c r="U4189" s="113" t="s">
        <v>39046</v>
      </c>
      <c r="V4189" s="114">
        <v>40630</v>
      </c>
      <c r="W4189" s="114">
        <v>40544</v>
      </c>
      <c r="X4189" s="113" t="s">
        <v>39047</v>
      </c>
      <c r="Y4189" s="114">
        <v>41271</v>
      </c>
      <c r="Z4189" s="114">
        <v>41275</v>
      </c>
      <c r="AA4189" s="113">
        <v>23</v>
      </c>
      <c r="AB4189" s="113" t="s">
        <v>78</v>
      </c>
      <c r="AC4189" s="113">
        <v>33</v>
      </c>
      <c r="AD4189" s="113" t="s">
        <v>10</v>
      </c>
      <c r="AE4189" s="114">
        <v>45017</v>
      </c>
      <c r="AF4189" s="113">
        <v>10</v>
      </c>
      <c r="AG4189" s="113">
        <v>3</v>
      </c>
      <c r="AH4189" s="113" t="s">
        <v>16226</v>
      </c>
      <c r="AI4189" s="117" t="s">
        <v>302</v>
      </c>
      <c r="AK4189" s="114">
        <v>45017</v>
      </c>
      <c r="AL4189" s="113">
        <v>30</v>
      </c>
      <c r="AM4189" s="113" t="s">
        <v>9882</v>
      </c>
      <c r="AN4189" s="113" t="s">
        <v>16273</v>
      </c>
      <c r="AO4189" s="113" t="s">
        <v>107</v>
      </c>
      <c r="AP4189" s="113">
        <v>2010</v>
      </c>
      <c r="AQ4189" s="113" t="s">
        <v>8</v>
      </c>
      <c r="AR4189" s="113" t="s">
        <v>16391</v>
      </c>
      <c r="AS4189" s="113" t="s">
        <v>14</v>
      </c>
      <c r="AT4189" s="113" t="s">
        <v>14</v>
      </c>
      <c r="AU4189" s="113" t="s">
        <v>16229</v>
      </c>
      <c r="AV4189" s="113" t="s">
        <v>14</v>
      </c>
      <c r="AW4189" s="113" t="s">
        <v>14</v>
      </c>
    </row>
    <row r="4190" spans="1:49">
      <c r="A4190" s="116" t="s">
        <v>9766</v>
      </c>
      <c r="C4190" s="113" t="s">
        <v>9556</v>
      </c>
      <c r="E4190" s="113" t="s">
        <v>41</v>
      </c>
      <c r="F4190" s="113" t="s">
        <v>346</v>
      </c>
      <c r="G4190" s="114">
        <v>32909</v>
      </c>
      <c r="H4190" s="113" t="s">
        <v>16218</v>
      </c>
      <c r="I4190" s="113" t="s">
        <v>9866</v>
      </c>
      <c r="J4190" s="113" t="s">
        <v>9867</v>
      </c>
      <c r="K4190" s="113" t="s">
        <v>31652</v>
      </c>
      <c r="L4190" s="113">
        <v>82299692275</v>
      </c>
      <c r="M4190" s="113" t="s">
        <v>14982</v>
      </c>
      <c r="O4190" s="113" t="s">
        <v>31653</v>
      </c>
      <c r="P4190" s="113" t="s">
        <v>31654</v>
      </c>
      <c r="Q4190" s="113" t="s">
        <v>16244</v>
      </c>
      <c r="R4190" s="113">
        <v>15</v>
      </c>
      <c r="S4190" s="113" t="s">
        <v>13</v>
      </c>
      <c r="T4190" s="113" t="s">
        <v>31655</v>
      </c>
      <c r="U4190" s="113" t="s">
        <v>31656</v>
      </c>
      <c r="V4190" s="114">
        <v>43608</v>
      </c>
      <c r="W4190" s="114">
        <v>43525</v>
      </c>
      <c r="X4190" s="113" t="s">
        <v>31657</v>
      </c>
      <c r="Y4190" s="114">
        <v>43891</v>
      </c>
      <c r="Z4190" s="114">
        <v>43891</v>
      </c>
      <c r="AA4190" s="113">
        <v>31</v>
      </c>
      <c r="AB4190" s="113" t="s">
        <v>9</v>
      </c>
      <c r="AC4190" s="113">
        <v>32</v>
      </c>
      <c r="AD4190" s="113" t="s">
        <v>84</v>
      </c>
      <c r="AE4190" s="114">
        <v>45200</v>
      </c>
      <c r="AF4190" s="113">
        <v>4</v>
      </c>
      <c r="AG4190" s="113">
        <v>7</v>
      </c>
      <c r="AH4190" s="113" t="s">
        <v>16226</v>
      </c>
      <c r="AI4190" s="117" t="s">
        <v>9875</v>
      </c>
      <c r="AK4190" s="114">
        <v>43891</v>
      </c>
      <c r="AL4190" s="113">
        <v>40</v>
      </c>
      <c r="AM4190" s="113" t="s">
        <v>9870</v>
      </c>
      <c r="AN4190" s="113" t="s">
        <v>16599</v>
      </c>
      <c r="AO4190" s="113" t="s">
        <v>279</v>
      </c>
      <c r="AP4190" s="113">
        <v>2013</v>
      </c>
      <c r="AQ4190" s="113" t="s">
        <v>2307</v>
      </c>
      <c r="AR4190" s="113" t="s">
        <v>31630</v>
      </c>
      <c r="AS4190" s="113" t="s">
        <v>14</v>
      </c>
      <c r="AT4190" s="113" t="s">
        <v>14</v>
      </c>
      <c r="AU4190" s="113" t="s">
        <v>16229</v>
      </c>
      <c r="AV4190" s="113" t="s">
        <v>14</v>
      </c>
      <c r="AW4190" s="113" t="s">
        <v>14</v>
      </c>
    </row>
    <row r="4191" spans="1:49">
      <c r="A4191" s="116" t="s">
        <v>8637</v>
      </c>
      <c r="C4191" s="113" t="s">
        <v>8638</v>
      </c>
      <c r="D4191" s="113" t="s">
        <v>561</v>
      </c>
      <c r="F4191" s="113" t="s">
        <v>129</v>
      </c>
      <c r="G4191" s="114">
        <v>32910</v>
      </c>
      <c r="H4191" s="113" t="s">
        <v>16230</v>
      </c>
      <c r="I4191" s="113" t="s">
        <v>9866</v>
      </c>
      <c r="J4191" s="113" t="s">
        <v>9867</v>
      </c>
      <c r="K4191" s="113" t="s">
        <v>45098</v>
      </c>
      <c r="L4191" s="113">
        <v>85242350018</v>
      </c>
      <c r="M4191" s="113" t="s">
        <v>10072</v>
      </c>
      <c r="O4191" s="113" t="s">
        <v>45099</v>
      </c>
      <c r="P4191" s="113" t="s">
        <v>45100</v>
      </c>
      <c r="Q4191" s="113" t="s">
        <v>16244</v>
      </c>
      <c r="R4191" s="113">
        <v>15</v>
      </c>
      <c r="S4191" s="113" t="s">
        <v>13</v>
      </c>
      <c r="T4191" s="113" t="s">
        <v>45101</v>
      </c>
      <c r="U4191" s="113" t="s">
        <v>45102</v>
      </c>
      <c r="V4191" s="114">
        <v>43608</v>
      </c>
      <c r="W4191" s="114">
        <v>43525</v>
      </c>
      <c r="X4191" s="113" t="s">
        <v>45103</v>
      </c>
      <c r="Y4191" s="114">
        <v>43891</v>
      </c>
      <c r="Z4191" s="114">
        <v>43891</v>
      </c>
      <c r="AA4191" s="113">
        <v>32</v>
      </c>
      <c r="AB4191" s="113" t="s">
        <v>84</v>
      </c>
      <c r="AC4191" s="113">
        <v>32</v>
      </c>
      <c r="AD4191" s="113" t="s">
        <v>84</v>
      </c>
      <c r="AE4191" s="114">
        <v>43525</v>
      </c>
      <c r="AF4191" s="113">
        <v>0</v>
      </c>
      <c r="AG4191" s="113">
        <v>0</v>
      </c>
      <c r="AH4191" s="113" t="s">
        <v>16226</v>
      </c>
      <c r="AI4191" s="117" t="s">
        <v>12469</v>
      </c>
      <c r="AK4191" s="114">
        <v>43891</v>
      </c>
      <c r="AL4191" s="113">
        <v>40</v>
      </c>
      <c r="AM4191" s="113" t="s">
        <v>9870</v>
      </c>
      <c r="AN4191" s="113" t="s">
        <v>16420</v>
      </c>
      <c r="AO4191" s="113" t="s">
        <v>3698</v>
      </c>
      <c r="AP4191" s="113">
        <v>2015</v>
      </c>
      <c r="AQ4191" s="113" t="s">
        <v>5236</v>
      </c>
      <c r="AR4191" s="113" t="s">
        <v>16437</v>
      </c>
      <c r="AS4191" s="113" t="s">
        <v>14</v>
      </c>
      <c r="AT4191" s="113" t="s">
        <v>14</v>
      </c>
      <c r="AU4191" s="113" t="s">
        <v>16229</v>
      </c>
      <c r="AV4191" s="113" t="s">
        <v>14</v>
      </c>
      <c r="AW4191" s="113" t="s">
        <v>14</v>
      </c>
    </row>
    <row r="4192" spans="1:49">
      <c r="A4192" s="116" t="s">
        <v>678</v>
      </c>
      <c r="C4192" s="113" t="s">
        <v>679</v>
      </c>
      <c r="E4192" s="113" t="s">
        <v>41</v>
      </c>
      <c r="F4192" s="113" t="s">
        <v>680</v>
      </c>
      <c r="G4192" s="114">
        <v>32911</v>
      </c>
      <c r="H4192" s="113" t="s">
        <v>16230</v>
      </c>
      <c r="I4192" s="113" t="s">
        <v>9866</v>
      </c>
      <c r="J4192" s="113" t="s">
        <v>9872</v>
      </c>
      <c r="K4192" s="113" t="s">
        <v>29417</v>
      </c>
      <c r="L4192" s="113">
        <v>85255745333</v>
      </c>
      <c r="M4192" s="113" t="s">
        <v>14659</v>
      </c>
      <c r="O4192" s="113" t="s">
        <v>14660</v>
      </c>
      <c r="P4192" s="113" t="s">
        <v>16244</v>
      </c>
      <c r="Q4192" s="113" t="s">
        <v>16244</v>
      </c>
      <c r="R4192" s="113">
        <v>15</v>
      </c>
      <c r="S4192" s="113" t="s">
        <v>13</v>
      </c>
      <c r="T4192" s="113" t="s">
        <v>29418</v>
      </c>
      <c r="U4192" s="113" t="s">
        <v>29419</v>
      </c>
      <c r="V4192" s="114">
        <v>43608</v>
      </c>
      <c r="W4192" s="114">
        <v>43525</v>
      </c>
      <c r="X4192" s="113" t="s">
        <v>23644</v>
      </c>
      <c r="Y4192" s="114">
        <v>43891</v>
      </c>
      <c r="Z4192" s="114">
        <v>43891</v>
      </c>
      <c r="AA4192" s="113">
        <v>31</v>
      </c>
      <c r="AB4192" s="113" t="s">
        <v>9</v>
      </c>
      <c r="AC4192" s="113">
        <v>32</v>
      </c>
      <c r="AD4192" s="113" t="s">
        <v>84</v>
      </c>
      <c r="AE4192" s="114">
        <v>45200</v>
      </c>
      <c r="AF4192" s="113">
        <v>4</v>
      </c>
      <c r="AG4192" s="113">
        <v>7</v>
      </c>
      <c r="AH4192" s="113" t="s">
        <v>16226</v>
      </c>
      <c r="AI4192" s="117" t="s">
        <v>9875</v>
      </c>
      <c r="AK4192" s="114">
        <v>43891</v>
      </c>
      <c r="AL4192" s="113">
        <v>40</v>
      </c>
      <c r="AM4192" s="113" t="s">
        <v>9870</v>
      </c>
      <c r="AN4192" s="113" t="s">
        <v>17264</v>
      </c>
      <c r="AO4192" s="113" t="s">
        <v>682</v>
      </c>
      <c r="AP4192" s="113">
        <v>2013</v>
      </c>
      <c r="AQ4192" s="113" t="s">
        <v>9889</v>
      </c>
      <c r="AR4192" s="113" t="s">
        <v>17710</v>
      </c>
      <c r="AS4192" s="113" t="s">
        <v>14</v>
      </c>
      <c r="AT4192" s="113" t="s">
        <v>14</v>
      </c>
      <c r="AU4192" s="113" t="s">
        <v>16229</v>
      </c>
      <c r="AV4192" s="113" t="s">
        <v>14</v>
      </c>
    </row>
    <row r="4193" spans="1:49">
      <c r="A4193" s="116" t="s">
        <v>8038</v>
      </c>
      <c r="C4193" s="113" t="s">
        <v>8039</v>
      </c>
      <c r="E4193" s="113" t="s">
        <v>41</v>
      </c>
      <c r="F4193" s="113" t="s">
        <v>8</v>
      </c>
      <c r="G4193" s="114">
        <v>32917</v>
      </c>
      <c r="H4193" s="113" t="s">
        <v>16218</v>
      </c>
      <c r="I4193" s="113" t="s">
        <v>9866</v>
      </c>
      <c r="J4193" s="113" t="s">
        <v>9867</v>
      </c>
      <c r="K4193" s="113" t="s">
        <v>17298</v>
      </c>
      <c r="L4193" s="113">
        <v>82348347523</v>
      </c>
      <c r="M4193" s="113" t="s">
        <v>10678</v>
      </c>
      <c r="O4193" s="113" t="s">
        <v>17299</v>
      </c>
      <c r="P4193" s="113" t="s">
        <v>17300</v>
      </c>
      <c r="Q4193" s="113" t="s">
        <v>16244</v>
      </c>
      <c r="R4193" s="113">
        <v>15</v>
      </c>
      <c r="S4193" s="113" t="s">
        <v>13</v>
      </c>
      <c r="T4193" s="113" t="s">
        <v>17301</v>
      </c>
      <c r="U4193" s="113" t="s">
        <v>17302</v>
      </c>
      <c r="V4193" s="114">
        <v>43608</v>
      </c>
      <c r="W4193" s="114">
        <v>43525</v>
      </c>
      <c r="X4193" s="113" t="s">
        <v>17303</v>
      </c>
      <c r="Y4193" s="114">
        <v>40238</v>
      </c>
      <c r="Z4193" s="114">
        <v>43891</v>
      </c>
      <c r="AA4193" s="113">
        <v>31</v>
      </c>
      <c r="AB4193" s="113" t="s">
        <v>9</v>
      </c>
      <c r="AC4193" s="113">
        <v>32</v>
      </c>
      <c r="AD4193" s="113" t="s">
        <v>84</v>
      </c>
      <c r="AE4193" s="114">
        <v>45200</v>
      </c>
      <c r="AF4193" s="113">
        <v>4</v>
      </c>
      <c r="AG4193" s="113">
        <v>7</v>
      </c>
      <c r="AH4193" s="113" t="s">
        <v>16226</v>
      </c>
      <c r="AI4193" s="117" t="s">
        <v>9875</v>
      </c>
      <c r="AK4193" s="114">
        <v>43891</v>
      </c>
      <c r="AL4193" s="113">
        <v>40</v>
      </c>
      <c r="AM4193" s="113" t="s">
        <v>9870</v>
      </c>
      <c r="AN4193" s="113" t="s">
        <v>17304</v>
      </c>
      <c r="AO4193" s="113" t="s">
        <v>1036</v>
      </c>
      <c r="AP4193" s="113">
        <v>2014</v>
      </c>
      <c r="AQ4193" s="113" t="s">
        <v>2307</v>
      </c>
      <c r="AR4193" s="113" t="s">
        <v>18328</v>
      </c>
      <c r="AS4193" s="113" t="s">
        <v>14</v>
      </c>
      <c r="AT4193" s="113" t="s">
        <v>14</v>
      </c>
      <c r="AU4193" s="113" t="s">
        <v>16229</v>
      </c>
      <c r="AV4193" s="113" t="s">
        <v>14</v>
      </c>
    </row>
    <row r="4194" spans="1:49">
      <c r="A4194" s="116" t="s">
        <v>6721</v>
      </c>
      <c r="C4194" s="113" t="s">
        <v>6722</v>
      </c>
      <c r="E4194" s="113" t="s">
        <v>1453</v>
      </c>
      <c r="F4194" s="113" t="s">
        <v>550</v>
      </c>
      <c r="G4194" s="114">
        <v>32923</v>
      </c>
      <c r="H4194" s="113" t="s">
        <v>16230</v>
      </c>
      <c r="I4194" s="113" t="s">
        <v>9866</v>
      </c>
      <c r="J4194" s="113" t="s">
        <v>9867</v>
      </c>
      <c r="K4194" s="113" t="s">
        <v>26412</v>
      </c>
      <c r="L4194" s="113">
        <v>81342351243</v>
      </c>
      <c r="M4194" s="113" t="s">
        <v>15092</v>
      </c>
      <c r="N4194" s="113" t="s">
        <v>16242</v>
      </c>
      <c r="O4194" s="113" t="s">
        <v>15093</v>
      </c>
      <c r="P4194" s="113" t="s">
        <v>16244</v>
      </c>
      <c r="Q4194" s="113" t="s">
        <v>16244</v>
      </c>
      <c r="R4194" s="113">
        <v>15</v>
      </c>
      <c r="S4194" s="113" t="s">
        <v>13</v>
      </c>
      <c r="T4194" s="113" t="s">
        <v>26413</v>
      </c>
      <c r="U4194" s="113" t="s">
        <v>26414</v>
      </c>
      <c r="V4194" s="114">
        <v>44186</v>
      </c>
      <c r="W4194" s="114">
        <v>44166</v>
      </c>
      <c r="X4194" s="113" t="s">
        <v>26415</v>
      </c>
      <c r="Y4194" s="114">
        <v>44593</v>
      </c>
      <c r="Z4194" s="114">
        <v>44593</v>
      </c>
      <c r="AA4194" s="113">
        <v>31</v>
      </c>
      <c r="AB4194" s="113" t="s">
        <v>9</v>
      </c>
      <c r="AC4194" s="113">
        <v>31</v>
      </c>
      <c r="AD4194" s="113" t="s">
        <v>9</v>
      </c>
      <c r="AE4194" s="114">
        <v>44166</v>
      </c>
      <c r="AF4194" s="113">
        <v>0</v>
      </c>
      <c r="AG4194" s="113">
        <v>0</v>
      </c>
      <c r="AH4194" s="113" t="s">
        <v>16226</v>
      </c>
      <c r="AI4194" s="117" t="s">
        <v>9925</v>
      </c>
      <c r="AK4194" s="114">
        <v>44593</v>
      </c>
      <c r="AL4194" s="113">
        <v>35</v>
      </c>
      <c r="AM4194" s="113" t="s">
        <v>9978</v>
      </c>
      <c r="AN4194" s="113" t="s">
        <v>17439</v>
      </c>
      <c r="AO4194" s="113" t="s">
        <v>1160</v>
      </c>
      <c r="AP4194" s="113">
        <v>2015</v>
      </c>
      <c r="AQ4194" s="113" t="s">
        <v>8</v>
      </c>
      <c r="AR4194" s="113" t="s">
        <v>45518</v>
      </c>
      <c r="AS4194" s="113" t="s">
        <v>14</v>
      </c>
      <c r="AT4194" s="113" t="s">
        <v>14</v>
      </c>
      <c r="AU4194" s="113" t="s">
        <v>16229</v>
      </c>
      <c r="AV4194" s="113" t="s">
        <v>14</v>
      </c>
    </row>
    <row r="4195" spans="1:49">
      <c r="A4195" s="116" t="s">
        <v>6035</v>
      </c>
      <c r="C4195" s="113" t="s">
        <v>6036</v>
      </c>
      <c r="E4195" s="113" t="s">
        <v>1237</v>
      </c>
      <c r="F4195" s="113" t="s">
        <v>761</v>
      </c>
      <c r="G4195" s="114">
        <v>32935</v>
      </c>
      <c r="H4195" s="113" t="s">
        <v>16218</v>
      </c>
      <c r="I4195" s="113" t="s">
        <v>9866</v>
      </c>
      <c r="J4195" s="113" t="s">
        <v>9872</v>
      </c>
      <c r="K4195" s="113" t="s">
        <v>29327</v>
      </c>
      <c r="L4195" s="113">
        <v>82296671133</v>
      </c>
      <c r="M4195" s="113" t="s">
        <v>14638</v>
      </c>
      <c r="N4195" s="113" t="s">
        <v>16242</v>
      </c>
      <c r="O4195" s="113" t="s">
        <v>14639</v>
      </c>
      <c r="P4195" s="113" t="s">
        <v>16244</v>
      </c>
      <c r="Q4195" s="113" t="s">
        <v>16244</v>
      </c>
      <c r="R4195" s="113">
        <v>15</v>
      </c>
      <c r="S4195" s="113" t="s">
        <v>13</v>
      </c>
      <c r="T4195" s="113" t="s">
        <v>29328</v>
      </c>
      <c r="U4195" s="113" t="s">
        <v>29329</v>
      </c>
      <c r="V4195" s="114">
        <v>43608</v>
      </c>
      <c r="W4195" s="114">
        <v>43525</v>
      </c>
      <c r="X4195" s="113" t="s">
        <v>18236</v>
      </c>
      <c r="Y4195" s="114">
        <v>43891</v>
      </c>
      <c r="Z4195" s="114">
        <v>43891</v>
      </c>
      <c r="AA4195" s="113">
        <v>31</v>
      </c>
      <c r="AB4195" s="113" t="s">
        <v>9</v>
      </c>
      <c r="AC4195" s="113">
        <v>32</v>
      </c>
      <c r="AD4195" s="113" t="s">
        <v>84</v>
      </c>
      <c r="AE4195" s="114">
        <v>44835</v>
      </c>
      <c r="AF4195" s="113">
        <v>3</v>
      </c>
      <c r="AG4195" s="113">
        <v>0</v>
      </c>
      <c r="AH4195" s="113" t="s">
        <v>16226</v>
      </c>
      <c r="AI4195" s="117" t="s">
        <v>85</v>
      </c>
      <c r="AK4195" s="114">
        <v>43891</v>
      </c>
      <c r="AL4195" s="113">
        <v>40</v>
      </c>
      <c r="AM4195" s="113" t="s">
        <v>9870</v>
      </c>
      <c r="AN4195" s="113" t="s">
        <v>21172</v>
      </c>
      <c r="AO4195" s="113" t="s">
        <v>2963</v>
      </c>
      <c r="AP4195" s="113">
        <v>2014</v>
      </c>
      <c r="AQ4195" s="113" t="s">
        <v>5236</v>
      </c>
      <c r="AR4195" s="113" t="s">
        <v>16437</v>
      </c>
      <c r="AS4195" s="113" t="s">
        <v>14</v>
      </c>
      <c r="AT4195" s="113" t="s">
        <v>14</v>
      </c>
      <c r="AU4195" s="113" t="s">
        <v>16229</v>
      </c>
      <c r="AV4195" s="113" t="s">
        <v>14</v>
      </c>
      <c r="AW4195" s="113" t="s">
        <v>14</v>
      </c>
    </row>
    <row r="4196" spans="1:49">
      <c r="A4196" s="116" t="s">
        <v>6196</v>
      </c>
      <c r="C4196" s="113" t="s">
        <v>6197</v>
      </c>
      <c r="F4196" s="113" t="s">
        <v>8</v>
      </c>
      <c r="G4196" s="114">
        <v>32956</v>
      </c>
      <c r="H4196" s="113" t="s">
        <v>16218</v>
      </c>
      <c r="I4196" s="113" t="s">
        <v>9866</v>
      </c>
      <c r="J4196" s="113" t="s">
        <v>9872</v>
      </c>
      <c r="K4196" s="113" t="s">
        <v>32363</v>
      </c>
      <c r="L4196" s="113">
        <v>82292444724</v>
      </c>
      <c r="M4196" s="113" t="s">
        <v>10780</v>
      </c>
      <c r="O4196" s="113" t="s">
        <v>10781</v>
      </c>
      <c r="P4196" s="113" t="s">
        <v>32364</v>
      </c>
      <c r="Q4196" s="113" t="s">
        <v>16244</v>
      </c>
      <c r="R4196" s="113">
        <v>15</v>
      </c>
      <c r="S4196" s="113" t="s">
        <v>13</v>
      </c>
      <c r="T4196" s="113" t="s">
        <v>32365</v>
      </c>
      <c r="U4196" s="113" t="s">
        <v>32366</v>
      </c>
      <c r="V4196" s="114">
        <v>43608</v>
      </c>
      <c r="W4196" s="114">
        <v>43525</v>
      </c>
      <c r="X4196" s="113" t="s">
        <v>32367</v>
      </c>
      <c r="Y4196" s="114">
        <v>43891</v>
      </c>
      <c r="Z4196" s="114">
        <v>43891</v>
      </c>
      <c r="AA4196" s="113">
        <v>31</v>
      </c>
      <c r="AB4196" s="113" t="s">
        <v>9</v>
      </c>
      <c r="AC4196" s="113">
        <v>32</v>
      </c>
      <c r="AD4196" s="113" t="s">
        <v>84</v>
      </c>
      <c r="AE4196" s="114">
        <v>45200</v>
      </c>
      <c r="AF4196" s="113">
        <v>4</v>
      </c>
      <c r="AG4196" s="113">
        <v>7</v>
      </c>
      <c r="AH4196" s="113" t="s">
        <v>16263</v>
      </c>
      <c r="AI4196" s="117" t="s">
        <v>16264</v>
      </c>
      <c r="AK4196" s="114">
        <v>45302</v>
      </c>
      <c r="AL4196" s="113">
        <v>40</v>
      </c>
      <c r="AM4196" s="113" t="s">
        <v>9870</v>
      </c>
      <c r="AN4196" s="113" t="s">
        <v>31697</v>
      </c>
      <c r="AO4196" s="113" t="s">
        <v>169</v>
      </c>
      <c r="AP4196" s="113">
        <v>2015</v>
      </c>
      <c r="AQ4196" s="113" t="s">
        <v>5236</v>
      </c>
      <c r="AR4196" s="113" t="s">
        <v>16751</v>
      </c>
      <c r="AS4196" s="113" t="s">
        <v>14</v>
      </c>
      <c r="AT4196" s="113" t="s">
        <v>14</v>
      </c>
      <c r="AU4196" s="113" t="s">
        <v>16229</v>
      </c>
      <c r="AV4196" s="113" t="s">
        <v>14</v>
      </c>
    </row>
    <row r="4197" spans="1:49">
      <c r="A4197" s="116" t="s">
        <v>9030</v>
      </c>
      <c r="C4197" s="113" t="s">
        <v>9031</v>
      </c>
      <c r="E4197" s="113" t="s">
        <v>103</v>
      </c>
      <c r="F4197" s="113" t="s">
        <v>8</v>
      </c>
      <c r="G4197" s="114">
        <v>32961</v>
      </c>
      <c r="H4197" s="113" t="s">
        <v>16218</v>
      </c>
      <c r="I4197" s="113" t="s">
        <v>9866</v>
      </c>
      <c r="J4197" s="113" t="s">
        <v>9872</v>
      </c>
      <c r="K4197" s="113" t="s">
        <v>26305</v>
      </c>
      <c r="L4197" s="113">
        <v>85234604000</v>
      </c>
      <c r="M4197" s="113" t="s">
        <v>11053</v>
      </c>
      <c r="N4197" s="113" t="s">
        <v>16242</v>
      </c>
      <c r="O4197" s="113" t="s">
        <v>11054</v>
      </c>
      <c r="P4197" s="113" t="s">
        <v>26306</v>
      </c>
      <c r="Q4197" s="113" t="s">
        <v>16244</v>
      </c>
      <c r="R4197" s="113">
        <v>15</v>
      </c>
      <c r="S4197" s="113" t="s">
        <v>13</v>
      </c>
      <c r="T4197" s="113" t="s">
        <v>26307</v>
      </c>
      <c r="U4197" s="113" t="s">
        <v>26308</v>
      </c>
      <c r="V4197" s="114">
        <v>43608</v>
      </c>
      <c r="W4197" s="114">
        <v>43525</v>
      </c>
      <c r="X4197" s="113" t="s">
        <v>26309</v>
      </c>
      <c r="Y4197" s="114">
        <v>43891</v>
      </c>
      <c r="Z4197" s="114">
        <v>43891</v>
      </c>
      <c r="AA4197" s="113">
        <v>23</v>
      </c>
      <c r="AB4197" s="113" t="s">
        <v>78</v>
      </c>
      <c r="AC4197" s="113">
        <v>24</v>
      </c>
      <c r="AD4197" s="113" t="s">
        <v>47</v>
      </c>
      <c r="AE4197" s="114">
        <v>44835</v>
      </c>
      <c r="AF4197" s="113">
        <v>6</v>
      </c>
      <c r="AG4197" s="113">
        <v>7</v>
      </c>
      <c r="AH4197" s="113" t="s">
        <v>16226</v>
      </c>
      <c r="AI4197" s="117" t="s">
        <v>104</v>
      </c>
      <c r="AK4197" s="114">
        <v>45627</v>
      </c>
      <c r="AL4197" s="113">
        <v>30</v>
      </c>
      <c r="AM4197" s="113" t="s">
        <v>9882</v>
      </c>
      <c r="AN4197" s="113" t="s">
        <v>18809</v>
      </c>
      <c r="AO4197" s="113" t="s">
        <v>107</v>
      </c>
      <c r="AP4197" s="113">
        <v>2011</v>
      </c>
      <c r="AQ4197" s="113" t="s">
        <v>9889</v>
      </c>
      <c r="AR4197" s="113" t="s">
        <v>16365</v>
      </c>
      <c r="AS4197" s="113" t="s">
        <v>14</v>
      </c>
      <c r="AT4197" s="113" t="s">
        <v>14</v>
      </c>
      <c r="AU4197" s="113" t="s">
        <v>16229</v>
      </c>
      <c r="AV4197" s="113" t="s">
        <v>14</v>
      </c>
    </row>
    <row r="4198" spans="1:49">
      <c r="A4198" s="116" t="s">
        <v>4166</v>
      </c>
      <c r="C4198" s="113" t="s">
        <v>4167</v>
      </c>
      <c r="E4198" s="113" t="s">
        <v>1949</v>
      </c>
      <c r="F4198" s="113" t="s">
        <v>8</v>
      </c>
      <c r="G4198" s="114">
        <v>32964</v>
      </c>
      <c r="H4198" s="113" t="s">
        <v>16230</v>
      </c>
      <c r="I4198" s="113" t="s">
        <v>9866</v>
      </c>
      <c r="J4198" s="113" t="s">
        <v>9872</v>
      </c>
      <c r="K4198" s="113" t="s">
        <v>46788</v>
      </c>
      <c r="L4198" s="113">
        <v>81216394839</v>
      </c>
      <c r="M4198" s="113" t="s">
        <v>23063</v>
      </c>
      <c r="O4198" s="113" t="s">
        <v>13723</v>
      </c>
      <c r="P4198" s="113" t="s">
        <v>23064</v>
      </c>
      <c r="Q4198" s="113" t="s">
        <v>23065</v>
      </c>
      <c r="R4198" s="113">
        <v>15</v>
      </c>
      <c r="S4198" s="113" t="s">
        <v>13</v>
      </c>
      <c r="T4198" s="113" t="s">
        <v>23066</v>
      </c>
      <c r="U4198" s="113" t="s">
        <v>23067</v>
      </c>
      <c r="V4198" s="114">
        <v>40581</v>
      </c>
      <c r="W4198" s="114">
        <v>40544</v>
      </c>
      <c r="X4198" s="113" t="s">
        <v>23068</v>
      </c>
      <c r="Y4198" s="114">
        <v>41271</v>
      </c>
      <c r="Z4198" s="114">
        <v>41275</v>
      </c>
      <c r="AA4198" s="113">
        <v>23</v>
      </c>
      <c r="AB4198" s="113" t="s">
        <v>78</v>
      </c>
      <c r="AC4198" s="113">
        <v>32</v>
      </c>
      <c r="AD4198" s="113" t="s">
        <v>84</v>
      </c>
      <c r="AE4198" s="114">
        <v>44105</v>
      </c>
      <c r="AF4198" s="113">
        <v>7</v>
      </c>
      <c r="AG4198" s="113">
        <v>9</v>
      </c>
      <c r="AH4198" s="113" t="s">
        <v>16226</v>
      </c>
      <c r="AI4198" s="117" t="s">
        <v>104</v>
      </c>
      <c r="AK4198" s="114">
        <v>44105</v>
      </c>
      <c r="AL4198" s="113">
        <v>40</v>
      </c>
      <c r="AM4198" s="113" t="s">
        <v>9870</v>
      </c>
      <c r="AN4198" s="113" t="s">
        <v>21743</v>
      </c>
      <c r="AO4198" s="113" t="s">
        <v>1238</v>
      </c>
      <c r="AP4198" s="113">
        <v>2023</v>
      </c>
      <c r="AQ4198" s="113" t="s">
        <v>8</v>
      </c>
      <c r="AR4198" s="113" t="s">
        <v>18832</v>
      </c>
      <c r="AS4198" s="113" t="s">
        <v>14</v>
      </c>
      <c r="AT4198" s="113" t="s">
        <v>14</v>
      </c>
      <c r="AU4198" s="113" t="s">
        <v>16229</v>
      </c>
      <c r="AV4198" s="113" t="s">
        <v>14</v>
      </c>
      <c r="AW4198" s="113" t="s">
        <v>14</v>
      </c>
    </row>
    <row r="4199" spans="1:49">
      <c r="A4199" s="116" t="s">
        <v>5739</v>
      </c>
      <c r="C4199" s="113" t="s">
        <v>5740</v>
      </c>
      <c r="E4199" s="113" t="s">
        <v>223</v>
      </c>
      <c r="F4199" s="113" t="s">
        <v>8</v>
      </c>
      <c r="G4199" s="114">
        <v>32975</v>
      </c>
      <c r="H4199" s="113" t="s">
        <v>16230</v>
      </c>
      <c r="I4199" s="113" t="s">
        <v>9866</v>
      </c>
      <c r="J4199" s="113" t="s">
        <v>9872</v>
      </c>
      <c r="K4199" s="113" t="s">
        <v>33468</v>
      </c>
      <c r="L4199" s="113">
        <v>82127648400</v>
      </c>
      <c r="M4199" s="113" t="s">
        <v>13499</v>
      </c>
      <c r="O4199" s="113" t="s">
        <v>13500</v>
      </c>
      <c r="P4199" s="113" t="s">
        <v>16244</v>
      </c>
      <c r="Q4199" s="113" t="s">
        <v>16244</v>
      </c>
      <c r="R4199" s="113">
        <v>15</v>
      </c>
      <c r="S4199" s="113" t="s">
        <v>13</v>
      </c>
      <c r="T4199" s="113" t="s">
        <v>33469</v>
      </c>
      <c r="U4199" s="113" t="s">
        <v>33470</v>
      </c>
      <c r="V4199" s="114">
        <v>42933</v>
      </c>
      <c r="W4199" s="114">
        <v>42826</v>
      </c>
      <c r="X4199" s="113" t="s">
        <v>33471</v>
      </c>
      <c r="Y4199" s="114">
        <v>43188</v>
      </c>
      <c r="Z4199" s="114">
        <v>43191</v>
      </c>
      <c r="AA4199" s="113">
        <v>23</v>
      </c>
      <c r="AB4199" s="113" t="s">
        <v>78</v>
      </c>
      <c r="AC4199" s="113">
        <v>31</v>
      </c>
      <c r="AD4199" s="113" t="s">
        <v>9</v>
      </c>
      <c r="AE4199" s="114">
        <v>45017</v>
      </c>
      <c r="AF4199" s="113">
        <v>8</v>
      </c>
      <c r="AG4199" s="113">
        <v>6</v>
      </c>
      <c r="AH4199" s="113" t="s">
        <v>16226</v>
      </c>
      <c r="AI4199" s="117" t="s">
        <v>9904</v>
      </c>
      <c r="AK4199" s="114">
        <v>45017</v>
      </c>
      <c r="AL4199" s="113">
        <v>30</v>
      </c>
      <c r="AM4199" s="113" t="s">
        <v>9882</v>
      </c>
      <c r="AN4199" s="113" t="s">
        <v>16364</v>
      </c>
      <c r="AO4199" s="113" t="s">
        <v>100</v>
      </c>
      <c r="AP4199" s="113">
        <v>2011</v>
      </c>
      <c r="AQ4199" s="113" t="s">
        <v>13501</v>
      </c>
      <c r="AR4199" s="113" t="s">
        <v>16421</v>
      </c>
      <c r="AS4199" s="113" t="s">
        <v>14</v>
      </c>
      <c r="AT4199" s="113" t="s">
        <v>14</v>
      </c>
      <c r="AU4199" s="113" t="s">
        <v>16229</v>
      </c>
      <c r="AV4199" s="113" t="s">
        <v>14</v>
      </c>
      <c r="AW4199" s="113" t="s">
        <v>14</v>
      </c>
    </row>
    <row r="4200" spans="1:49">
      <c r="A4200" s="116" t="s">
        <v>6661</v>
      </c>
      <c r="C4200" s="113" t="s">
        <v>5379</v>
      </c>
      <c r="E4200" s="113" t="s">
        <v>41</v>
      </c>
      <c r="F4200" s="113" t="s">
        <v>8</v>
      </c>
      <c r="G4200" s="114">
        <v>32981</v>
      </c>
      <c r="H4200" s="113" t="s">
        <v>16230</v>
      </c>
      <c r="I4200" s="113" t="s">
        <v>9866</v>
      </c>
      <c r="J4200" s="113" t="s">
        <v>9867</v>
      </c>
      <c r="K4200" s="113" t="s">
        <v>26844</v>
      </c>
      <c r="L4200" s="113">
        <v>82290047234</v>
      </c>
      <c r="M4200" s="113" t="s">
        <v>10716</v>
      </c>
      <c r="N4200" s="113" t="s">
        <v>16242</v>
      </c>
      <c r="O4200" s="113" t="s">
        <v>10717</v>
      </c>
      <c r="P4200" s="113" t="s">
        <v>16244</v>
      </c>
      <c r="Q4200" s="113" t="s">
        <v>16244</v>
      </c>
      <c r="R4200" s="113">
        <v>15</v>
      </c>
      <c r="S4200" s="113" t="s">
        <v>13</v>
      </c>
      <c r="T4200" s="113" t="s">
        <v>26845</v>
      </c>
      <c r="U4200" s="113" t="s">
        <v>26846</v>
      </c>
      <c r="V4200" s="114">
        <v>44186</v>
      </c>
      <c r="W4200" s="114">
        <v>44166</v>
      </c>
      <c r="X4200" s="113" t="s">
        <v>26847</v>
      </c>
      <c r="Y4200" s="114">
        <v>44593</v>
      </c>
      <c r="Z4200" s="114">
        <v>44593</v>
      </c>
      <c r="AA4200" s="113">
        <v>31</v>
      </c>
      <c r="AB4200" s="113" t="s">
        <v>9</v>
      </c>
      <c r="AC4200" s="113">
        <v>31</v>
      </c>
      <c r="AD4200" s="113" t="s">
        <v>9</v>
      </c>
      <c r="AE4200" s="114">
        <v>44166</v>
      </c>
      <c r="AF4200" s="113">
        <v>0</v>
      </c>
      <c r="AG4200" s="113">
        <v>0</v>
      </c>
      <c r="AH4200" s="113" t="s">
        <v>16226</v>
      </c>
      <c r="AI4200" s="117" t="s">
        <v>9875</v>
      </c>
      <c r="AK4200" s="114">
        <v>44593</v>
      </c>
      <c r="AL4200" s="113">
        <v>40</v>
      </c>
      <c r="AM4200" s="113" t="s">
        <v>9870</v>
      </c>
      <c r="AN4200" s="113" t="s">
        <v>19574</v>
      </c>
      <c r="AO4200" s="113" t="s">
        <v>917</v>
      </c>
      <c r="AP4200" s="113">
        <v>2012</v>
      </c>
      <c r="AQ4200" s="113" t="s">
        <v>8</v>
      </c>
      <c r="AR4200" s="113" t="s">
        <v>18237</v>
      </c>
      <c r="AS4200" s="113" t="s">
        <v>14</v>
      </c>
      <c r="AT4200" s="113" t="s">
        <v>14</v>
      </c>
      <c r="AU4200" s="113" t="s">
        <v>16229</v>
      </c>
      <c r="AV4200" s="113" t="s">
        <v>14</v>
      </c>
    </row>
    <row r="4201" spans="1:49">
      <c r="A4201" s="116" t="s">
        <v>9772</v>
      </c>
      <c r="C4201" s="113" t="s">
        <v>846</v>
      </c>
      <c r="E4201" s="113" t="s">
        <v>1538</v>
      </c>
      <c r="F4201" s="113" t="s">
        <v>991</v>
      </c>
      <c r="G4201" s="114">
        <v>32998</v>
      </c>
      <c r="H4201" s="113" t="s">
        <v>16230</v>
      </c>
      <c r="I4201" s="113" t="s">
        <v>9866</v>
      </c>
      <c r="J4201" s="113" t="s">
        <v>9872</v>
      </c>
      <c r="K4201" s="113" t="s">
        <v>39083</v>
      </c>
      <c r="L4201" s="113">
        <v>81340327684</v>
      </c>
      <c r="M4201" s="113" t="s">
        <v>10401</v>
      </c>
      <c r="N4201" s="113" t="s">
        <v>16242</v>
      </c>
      <c r="O4201" s="113" t="s">
        <v>10402</v>
      </c>
      <c r="P4201" s="113" t="s">
        <v>16244</v>
      </c>
      <c r="Q4201" s="113" t="s">
        <v>16244</v>
      </c>
      <c r="R4201" s="113">
        <v>15</v>
      </c>
      <c r="S4201" s="113" t="s">
        <v>1228</v>
      </c>
      <c r="T4201" s="113" t="s">
        <v>39084</v>
      </c>
      <c r="U4201" s="113" t="s">
        <v>39085</v>
      </c>
      <c r="V4201" s="114">
        <v>43608</v>
      </c>
      <c r="W4201" s="114">
        <v>43525</v>
      </c>
      <c r="X4201" s="113" t="s">
        <v>39086</v>
      </c>
      <c r="Y4201" s="114">
        <v>43891</v>
      </c>
      <c r="Z4201" s="114">
        <v>43891</v>
      </c>
      <c r="AA4201" s="113">
        <v>23</v>
      </c>
      <c r="AB4201" s="113" t="s">
        <v>78</v>
      </c>
      <c r="AC4201" s="113">
        <v>24</v>
      </c>
      <c r="AD4201" s="113" t="s">
        <v>47</v>
      </c>
      <c r="AE4201" s="114">
        <v>44835</v>
      </c>
      <c r="AF4201" s="113">
        <v>6</v>
      </c>
      <c r="AG4201" s="113">
        <v>0</v>
      </c>
      <c r="AH4201" s="113" t="s">
        <v>16226</v>
      </c>
      <c r="AI4201" s="117" t="s">
        <v>10403</v>
      </c>
      <c r="AK4201" s="114">
        <v>43891</v>
      </c>
      <c r="AL4201" s="113">
        <v>30</v>
      </c>
      <c r="AM4201" s="113" t="s">
        <v>9882</v>
      </c>
      <c r="AN4201" s="113" t="s">
        <v>21807</v>
      </c>
      <c r="AO4201" s="113" t="s">
        <v>1540</v>
      </c>
      <c r="AP4201" s="113">
        <v>2011</v>
      </c>
      <c r="AQ4201" s="113" t="s">
        <v>3314</v>
      </c>
      <c r="AR4201" s="113" t="s">
        <v>17475</v>
      </c>
      <c r="AS4201" s="113" t="s">
        <v>14</v>
      </c>
      <c r="AT4201" s="113" t="s">
        <v>14</v>
      </c>
      <c r="AU4201" s="113" t="s">
        <v>16229</v>
      </c>
      <c r="AV4201" s="113" t="s">
        <v>14</v>
      </c>
      <c r="AW4201" s="113" t="s">
        <v>14</v>
      </c>
    </row>
    <row r="4202" spans="1:49">
      <c r="A4202" s="116" t="s">
        <v>6873</v>
      </c>
      <c r="C4202" s="113" t="s">
        <v>6874</v>
      </c>
      <c r="E4202" s="113" t="s">
        <v>97</v>
      </c>
      <c r="F4202" s="113" t="s">
        <v>8</v>
      </c>
      <c r="G4202" s="114">
        <v>32998</v>
      </c>
      <c r="H4202" s="113" t="s">
        <v>16230</v>
      </c>
      <c r="I4202" s="113" t="s">
        <v>9866</v>
      </c>
      <c r="J4202" s="113" t="s">
        <v>9867</v>
      </c>
      <c r="K4202" s="113" t="s">
        <v>26366</v>
      </c>
      <c r="L4202" s="113">
        <v>85396390351</v>
      </c>
      <c r="M4202" s="113" t="s">
        <v>11859</v>
      </c>
      <c r="N4202" s="113" t="s">
        <v>16242</v>
      </c>
      <c r="O4202" s="113" t="s">
        <v>11860</v>
      </c>
      <c r="P4202" s="113" t="s">
        <v>16244</v>
      </c>
      <c r="Q4202" s="113" t="s">
        <v>16244</v>
      </c>
      <c r="R4202" s="113">
        <v>15</v>
      </c>
      <c r="S4202" s="113" t="s">
        <v>13</v>
      </c>
      <c r="T4202" s="113" t="s">
        <v>26367</v>
      </c>
      <c r="U4202" s="113" t="s">
        <v>26368</v>
      </c>
      <c r="V4202" s="114">
        <v>44186</v>
      </c>
      <c r="W4202" s="114">
        <v>44166</v>
      </c>
      <c r="X4202" s="113" t="s">
        <v>26369</v>
      </c>
      <c r="Y4202" s="114">
        <v>44593</v>
      </c>
      <c r="Z4202" s="114">
        <v>44593</v>
      </c>
      <c r="AA4202" s="113">
        <v>31</v>
      </c>
      <c r="AB4202" s="113" t="s">
        <v>9</v>
      </c>
      <c r="AC4202" s="113">
        <v>31</v>
      </c>
      <c r="AD4202" s="113" t="s">
        <v>9</v>
      </c>
      <c r="AE4202" s="114">
        <v>44166</v>
      </c>
      <c r="AF4202" s="113">
        <v>0</v>
      </c>
      <c r="AG4202" s="113">
        <v>0</v>
      </c>
      <c r="AH4202" s="113" t="s">
        <v>16226</v>
      </c>
      <c r="AI4202" s="117" t="s">
        <v>10757</v>
      </c>
      <c r="AK4202" s="114">
        <v>44593</v>
      </c>
      <c r="AL4202" s="113">
        <v>40</v>
      </c>
      <c r="AM4202" s="113" t="s">
        <v>9870</v>
      </c>
      <c r="AN4202" s="113" t="s">
        <v>26370</v>
      </c>
      <c r="AO4202" s="113" t="s">
        <v>4436</v>
      </c>
      <c r="AP4202" s="113">
        <v>2012</v>
      </c>
      <c r="AQ4202" s="113" t="s">
        <v>8</v>
      </c>
      <c r="AR4202" s="113" t="s">
        <v>19800</v>
      </c>
      <c r="AS4202" s="113" t="s">
        <v>14</v>
      </c>
      <c r="AT4202" s="113" t="s">
        <v>14</v>
      </c>
      <c r="AU4202" s="113" t="s">
        <v>16229</v>
      </c>
      <c r="AV4202" s="113" t="s">
        <v>14</v>
      </c>
    </row>
    <row r="4203" spans="1:49">
      <c r="A4203" s="116" t="s">
        <v>6841</v>
      </c>
      <c r="C4203" s="113" t="s">
        <v>6842</v>
      </c>
      <c r="E4203" s="113" t="s">
        <v>6843</v>
      </c>
      <c r="F4203" s="113" t="s">
        <v>4751</v>
      </c>
      <c r="G4203" s="114">
        <v>33009</v>
      </c>
      <c r="H4203" s="113" t="s">
        <v>16230</v>
      </c>
      <c r="I4203" s="113" t="s">
        <v>9866</v>
      </c>
      <c r="J4203" s="113" t="s">
        <v>9872</v>
      </c>
      <c r="K4203" s="113" t="s">
        <v>27874</v>
      </c>
      <c r="L4203" s="113">
        <v>81333926382</v>
      </c>
      <c r="M4203" s="113" t="s">
        <v>10490</v>
      </c>
      <c r="O4203" s="113" t="s">
        <v>27875</v>
      </c>
      <c r="P4203" s="113" t="s">
        <v>27876</v>
      </c>
      <c r="Q4203" s="113" t="s">
        <v>16244</v>
      </c>
      <c r="R4203" s="113">
        <v>15</v>
      </c>
      <c r="S4203" s="113" t="s">
        <v>13</v>
      </c>
      <c r="T4203" s="113" t="s">
        <v>27877</v>
      </c>
      <c r="U4203" s="113" t="s">
        <v>27878</v>
      </c>
      <c r="V4203" s="114">
        <v>43608</v>
      </c>
      <c r="W4203" s="114">
        <v>43525</v>
      </c>
      <c r="X4203" s="113" t="s">
        <v>27879</v>
      </c>
      <c r="Y4203" s="114">
        <v>43891</v>
      </c>
      <c r="Z4203" s="114">
        <v>43891</v>
      </c>
      <c r="AA4203" s="113">
        <v>31</v>
      </c>
      <c r="AB4203" s="113" t="s">
        <v>9</v>
      </c>
      <c r="AC4203" s="113">
        <v>32</v>
      </c>
      <c r="AD4203" s="113" t="s">
        <v>84</v>
      </c>
      <c r="AE4203" s="114">
        <v>45200</v>
      </c>
      <c r="AF4203" s="113">
        <v>4</v>
      </c>
      <c r="AG4203" s="113">
        <v>7</v>
      </c>
      <c r="AH4203" s="113" t="s">
        <v>16226</v>
      </c>
      <c r="AI4203" s="117" t="s">
        <v>9925</v>
      </c>
      <c r="AK4203" s="114">
        <v>43891</v>
      </c>
      <c r="AL4203" s="113">
        <v>40</v>
      </c>
      <c r="AM4203" s="113" t="s">
        <v>9870</v>
      </c>
      <c r="AN4203" s="113" t="s">
        <v>21797</v>
      </c>
      <c r="AO4203" s="113" t="s">
        <v>1436</v>
      </c>
      <c r="AP4203" s="113">
        <v>2013</v>
      </c>
      <c r="AQ4203" s="113" t="s">
        <v>5236</v>
      </c>
      <c r="AR4203" s="113" t="s">
        <v>16274</v>
      </c>
      <c r="AS4203" s="113" t="s">
        <v>14</v>
      </c>
      <c r="AT4203" s="113" t="s">
        <v>14</v>
      </c>
      <c r="AU4203" s="113" t="s">
        <v>16229</v>
      </c>
      <c r="AV4203" s="113" t="s">
        <v>14</v>
      </c>
      <c r="AW4203" s="113" t="s">
        <v>14</v>
      </c>
    </row>
    <row r="4204" spans="1:49">
      <c r="A4204" s="116" t="s">
        <v>4446</v>
      </c>
      <c r="C4204" s="113" t="s">
        <v>4447</v>
      </c>
      <c r="E4204" s="113" t="s">
        <v>2780</v>
      </c>
      <c r="F4204" s="113" t="s">
        <v>8</v>
      </c>
      <c r="G4204" s="114">
        <v>33013</v>
      </c>
      <c r="H4204" s="113" t="s">
        <v>16230</v>
      </c>
      <c r="I4204" s="113" t="s">
        <v>9866</v>
      </c>
      <c r="J4204" s="113" t="s">
        <v>9872</v>
      </c>
      <c r="K4204" s="113" t="s">
        <v>24066</v>
      </c>
      <c r="L4204" s="113">
        <v>8111866244</v>
      </c>
      <c r="M4204" s="113" t="s">
        <v>24067</v>
      </c>
      <c r="O4204" s="113" t="s">
        <v>12402</v>
      </c>
      <c r="P4204" s="113" t="s">
        <v>24068</v>
      </c>
      <c r="Q4204" s="113" t="s">
        <v>16244</v>
      </c>
      <c r="R4204" s="113">
        <v>15</v>
      </c>
      <c r="S4204" s="113" t="s">
        <v>13</v>
      </c>
      <c r="T4204" s="113" t="s">
        <v>24069</v>
      </c>
      <c r="U4204" s="113" t="s">
        <v>24070</v>
      </c>
      <c r="V4204" s="114">
        <v>43608</v>
      </c>
      <c r="W4204" s="114">
        <v>43525</v>
      </c>
      <c r="X4204" s="113" t="s">
        <v>24071</v>
      </c>
      <c r="Y4204" s="114">
        <v>43891</v>
      </c>
      <c r="Z4204" s="114">
        <v>43891</v>
      </c>
      <c r="AA4204" s="113">
        <v>31</v>
      </c>
      <c r="AB4204" s="113" t="s">
        <v>9</v>
      </c>
      <c r="AC4204" s="113">
        <v>32</v>
      </c>
      <c r="AD4204" s="113" t="s">
        <v>84</v>
      </c>
      <c r="AE4204" s="114">
        <v>44470</v>
      </c>
      <c r="AF4204" s="113">
        <v>2</v>
      </c>
      <c r="AG4204" s="113">
        <v>7</v>
      </c>
      <c r="AH4204" s="113" t="s">
        <v>16263</v>
      </c>
      <c r="AI4204" s="117" t="s">
        <v>16264</v>
      </c>
      <c r="AK4204" s="114">
        <v>45302</v>
      </c>
      <c r="AL4204" s="113">
        <v>40</v>
      </c>
      <c r="AM4204" s="113" t="s">
        <v>9870</v>
      </c>
      <c r="AN4204" s="113" t="s">
        <v>24072</v>
      </c>
      <c r="AO4204" s="113" t="s">
        <v>4448</v>
      </c>
      <c r="AP4204" s="113">
        <v>2012</v>
      </c>
      <c r="AQ4204" s="113" t="s">
        <v>5236</v>
      </c>
      <c r="AR4204" s="113" t="s">
        <v>16664</v>
      </c>
      <c r="AS4204" s="113" t="s">
        <v>14</v>
      </c>
      <c r="AT4204" s="113" t="s">
        <v>14</v>
      </c>
      <c r="AU4204" s="113" t="s">
        <v>16229</v>
      </c>
      <c r="AV4204" s="113" t="s">
        <v>14</v>
      </c>
    </row>
    <row r="4205" spans="1:49">
      <c r="A4205" s="116" t="s">
        <v>9612</v>
      </c>
      <c r="C4205" s="113" t="s">
        <v>9613</v>
      </c>
      <c r="E4205" s="113" t="s">
        <v>103</v>
      </c>
      <c r="F4205" s="113" t="s">
        <v>8</v>
      </c>
      <c r="G4205" s="114">
        <v>33015</v>
      </c>
      <c r="H4205" s="113" t="s">
        <v>16230</v>
      </c>
      <c r="I4205" s="113" t="s">
        <v>9866</v>
      </c>
      <c r="J4205" s="113" t="s">
        <v>9872</v>
      </c>
      <c r="K4205" s="113" t="s">
        <v>45108</v>
      </c>
      <c r="L4205" s="113">
        <v>81342199977</v>
      </c>
      <c r="M4205" s="113" t="s">
        <v>11049</v>
      </c>
      <c r="O4205" s="113" t="s">
        <v>11050</v>
      </c>
      <c r="P4205" s="113" t="s">
        <v>45109</v>
      </c>
      <c r="Q4205" s="113" t="s">
        <v>16244</v>
      </c>
      <c r="R4205" s="113">
        <v>15</v>
      </c>
      <c r="S4205" s="113" t="s">
        <v>13</v>
      </c>
      <c r="T4205" s="113" t="s">
        <v>45110</v>
      </c>
      <c r="U4205" s="113" t="s">
        <v>45111</v>
      </c>
      <c r="V4205" s="114">
        <v>43608</v>
      </c>
      <c r="W4205" s="114">
        <v>43525</v>
      </c>
      <c r="X4205" s="113" t="s">
        <v>45112</v>
      </c>
      <c r="Y4205" s="114">
        <v>43891</v>
      </c>
      <c r="Z4205" s="114">
        <v>43891</v>
      </c>
      <c r="AA4205" s="113">
        <v>23</v>
      </c>
      <c r="AB4205" s="113" t="s">
        <v>78</v>
      </c>
      <c r="AC4205" s="113">
        <v>23</v>
      </c>
      <c r="AD4205" s="113" t="s">
        <v>78</v>
      </c>
      <c r="AE4205" s="114">
        <v>43525</v>
      </c>
      <c r="AF4205" s="113">
        <v>3</v>
      </c>
      <c r="AG4205" s="113">
        <v>0</v>
      </c>
      <c r="AH4205" s="113" t="s">
        <v>16226</v>
      </c>
      <c r="AI4205" s="117" t="s">
        <v>1329</v>
      </c>
      <c r="AK4205" s="114">
        <v>43891</v>
      </c>
      <c r="AL4205" s="113">
        <v>30</v>
      </c>
      <c r="AM4205" s="113" t="s">
        <v>9882</v>
      </c>
      <c r="AN4205" s="113" t="s">
        <v>18809</v>
      </c>
      <c r="AO4205" s="113" t="s">
        <v>107</v>
      </c>
      <c r="AP4205" s="113">
        <v>2011</v>
      </c>
      <c r="AQ4205" s="113" t="s">
        <v>5236</v>
      </c>
      <c r="AR4205" s="113" t="s">
        <v>16437</v>
      </c>
      <c r="AS4205" s="113" t="s">
        <v>14</v>
      </c>
      <c r="AT4205" s="113" t="s">
        <v>14</v>
      </c>
      <c r="AU4205" s="113" t="s">
        <v>16229</v>
      </c>
      <c r="AV4205" s="113" t="s">
        <v>14</v>
      </c>
      <c r="AW4205" s="113" t="s">
        <v>14</v>
      </c>
    </row>
    <row r="4206" spans="1:49">
      <c r="A4206" s="116" t="s">
        <v>9607</v>
      </c>
      <c r="C4206" s="113" t="s">
        <v>9608</v>
      </c>
      <c r="E4206" s="113" t="s">
        <v>41</v>
      </c>
      <c r="F4206" s="113" t="s">
        <v>204</v>
      </c>
      <c r="G4206" s="114">
        <v>33015</v>
      </c>
      <c r="H4206" s="113" t="s">
        <v>16230</v>
      </c>
      <c r="I4206" s="113" t="s">
        <v>9866</v>
      </c>
      <c r="J4206" s="113" t="s">
        <v>9872</v>
      </c>
      <c r="K4206" s="113" t="s">
        <v>29667</v>
      </c>
      <c r="L4206" s="113">
        <v>85396156821</v>
      </c>
      <c r="M4206" s="113" t="s">
        <v>14345</v>
      </c>
      <c r="O4206" s="113" t="s">
        <v>14346</v>
      </c>
      <c r="P4206" s="113" t="s">
        <v>29668</v>
      </c>
      <c r="Q4206" s="113" t="s">
        <v>16244</v>
      </c>
      <c r="R4206" s="113">
        <v>15</v>
      </c>
      <c r="S4206" s="113" t="s">
        <v>13</v>
      </c>
      <c r="T4206" s="113" t="s">
        <v>29669</v>
      </c>
      <c r="U4206" s="113" t="s">
        <v>29670</v>
      </c>
      <c r="V4206" s="114">
        <v>43608</v>
      </c>
      <c r="W4206" s="114">
        <v>43525</v>
      </c>
      <c r="X4206" s="113" t="s">
        <v>29671</v>
      </c>
      <c r="Y4206" s="114">
        <v>43891</v>
      </c>
      <c r="Z4206" s="114">
        <v>43891</v>
      </c>
      <c r="AA4206" s="113">
        <v>31</v>
      </c>
      <c r="AB4206" s="113" t="s">
        <v>9</v>
      </c>
      <c r="AC4206" s="113">
        <v>32</v>
      </c>
      <c r="AD4206" s="113" t="s">
        <v>84</v>
      </c>
      <c r="AE4206" s="114">
        <v>44835</v>
      </c>
      <c r="AF4206" s="113">
        <v>3</v>
      </c>
      <c r="AG4206" s="113">
        <v>0</v>
      </c>
      <c r="AH4206" s="113" t="s">
        <v>16226</v>
      </c>
      <c r="AI4206" s="117" t="s">
        <v>9875</v>
      </c>
      <c r="AK4206" s="114">
        <v>43891</v>
      </c>
      <c r="AL4206" s="113">
        <v>40</v>
      </c>
      <c r="AM4206" s="113" t="s">
        <v>9870</v>
      </c>
      <c r="AN4206" s="113" t="s">
        <v>19574</v>
      </c>
      <c r="AO4206" s="113" t="s">
        <v>917</v>
      </c>
      <c r="AP4206" s="113">
        <v>2012</v>
      </c>
      <c r="AQ4206" s="113" t="s">
        <v>5236</v>
      </c>
      <c r="AR4206" s="113" t="s">
        <v>16487</v>
      </c>
      <c r="AS4206" s="113" t="s">
        <v>14</v>
      </c>
      <c r="AT4206" s="113" t="s">
        <v>14</v>
      </c>
      <c r="AU4206" s="113" t="s">
        <v>16229</v>
      </c>
      <c r="AV4206" s="113" t="s">
        <v>14</v>
      </c>
      <c r="AW4206" s="113" t="s">
        <v>14</v>
      </c>
    </row>
    <row r="4207" spans="1:49">
      <c r="A4207" s="116" t="s">
        <v>5193</v>
      </c>
      <c r="C4207" s="113" t="s">
        <v>5194</v>
      </c>
      <c r="E4207" s="113" t="s">
        <v>5195</v>
      </c>
      <c r="F4207" s="113" t="s">
        <v>1454</v>
      </c>
      <c r="G4207" s="114">
        <v>33020</v>
      </c>
      <c r="H4207" s="113" t="s">
        <v>16230</v>
      </c>
      <c r="I4207" s="113" t="s">
        <v>9866</v>
      </c>
      <c r="J4207" s="113" t="s">
        <v>9872</v>
      </c>
      <c r="K4207" s="113" t="s">
        <v>33309</v>
      </c>
      <c r="L4207" s="113">
        <v>85241243495</v>
      </c>
      <c r="M4207" s="113" t="s">
        <v>9984</v>
      </c>
      <c r="N4207" s="113" t="s">
        <v>16242</v>
      </c>
      <c r="O4207" s="113" t="s">
        <v>9985</v>
      </c>
      <c r="P4207" s="113" t="s">
        <v>16244</v>
      </c>
      <c r="Q4207" s="113" t="s">
        <v>33310</v>
      </c>
      <c r="R4207" s="113">
        <v>15</v>
      </c>
      <c r="S4207" s="113" t="s">
        <v>1228</v>
      </c>
      <c r="T4207" s="113" t="s">
        <v>33311</v>
      </c>
      <c r="U4207" s="113" t="s">
        <v>33312</v>
      </c>
      <c r="V4207" s="114">
        <v>42933</v>
      </c>
      <c r="W4207" s="114">
        <v>42826</v>
      </c>
      <c r="X4207" s="113" t="s">
        <v>33313</v>
      </c>
      <c r="Y4207" s="114">
        <v>43188</v>
      </c>
      <c r="Z4207" s="114">
        <v>43191</v>
      </c>
      <c r="AA4207" s="113">
        <v>23</v>
      </c>
      <c r="AB4207" s="113" t="s">
        <v>78</v>
      </c>
      <c r="AC4207" s="113">
        <v>31</v>
      </c>
      <c r="AD4207" s="113" t="s">
        <v>9</v>
      </c>
      <c r="AE4207" s="114">
        <v>45200</v>
      </c>
      <c r="AF4207" s="113">
        <v>9</v>
      </c>
      <c r="AG4207" s="113">
        <v>6</v>
      </c>
      <c r="AH4207" s="113" t="s">
        <v>16226</v>
      </c>
      <c r="AI4207" s="117" t="s">
        <v>9904</v>
      </c>
      <c r="AK4207" s="114">
        <v>45200</v>
      </c>
      <c r="AL4207" s="113">
        <v>30</v>
      </c>
      <c r="AM4207" s="113" t="s">
        <v>9882</v>
      </c>
      <c r="AN4207" s="113" t="s">
        <v>16364</v>
      </c>
      <c r="AO4207" s="113" t="s">
        <v>100</v>
      </c>
      <c r="AP4207" s="113">
        <v>2011</v>
      </c>
      <c r="AQ4207" s="113" t="s">
        <v>2123</v>
      </c>
      <c r="AR4207" s="113" t="s">
        <v>18810</v>
      </c>
      <c r="AS4207" s="113" t="s">
        <v>14</v>
      </c>
      <c r="AT4207" s="113" t="s">
        <v>14</v>
      </c>
      <c r="AU4207" s="113" t="s">
        <v>16229</v>
      </c>
      <c r="AV4207" s="113" t="s">
        <v>14</v>
      </c>
      <c r="AW4207" s="113" t="s">
        <v>14</v>
      </c>
    </row>
    <row r="4208" spans="1:49">
      <c r="A4208" s="116" t="s">
        <v>9519</v>
      </c>
      <c r="C4208" s="113" t="s">
        <v>4447</v>
      </c>
      <c r="E4208" s="113" t="s">
        <v>1182</v>
      </c>
      <c r="F4208" s="113" t="s">
        <v>8</v>
      </c>
      <c r="G4208" s="114">
        <v>33020</v>
      </c>
      <c r="H4208" s="113" t="s">
        <v>16230</v>
      </c>
      <c r="I4208" s="113" t="s">
        <v>9866</v>
      </c>
      <c r="J4208" s="113" t="s">
        <v>9867</v>
      </c>
      <c r="K4208" s="113" t="s">
        <v>26810</v>
      </c>
      <c r="L4208" s="113">
        <v>85240172491</v>
      </c>
      <c r="M4208" s="113" t="s">
        <v>10707</v>
      </c>
      <c r="O4208" s="113" t="s">
        <v>10708</v>
      </c>
      <c r="P4208" s="113" t="s">
        <v>16244</v>
      </c>
      <c r="Q4208" s="113" t="s">
        <v>16244</v>
      </c>
      <c r="R4208" s="113">
        <v>15</v>
      </c>
      <c r="S4208" s="113" t="s">
        <v>13</v>
      </c>
      <c r="T4208" s="113" t="s">
        <v>26811</v>
      </c>
      <c r="U4208" s="113" t="s">
        <v>26812</v>
      </c>
      <c r="V4208" s="114">
        <v>44186</v>
      </c>
      <c r="W4208" s="114">
        <v>44166</v>
      </c>
      <c r="X4208" s="113" t="s">
        <v>26813</v>
      </c>
      <c r="Y4208" s="114">
        <v>44593</v>
      </c>
      <c r="Z4208" s="114">
        <v>44593</v>
      </c>
      <c r="AA4208" s="113">
        <v>31</v>
      </c>
      <c r="AB4208" s="113" t="s">
        <v>9</v>
      </c>
      <c r="AC4208" s="113">
        <v>31</v>
      </c>
      <c r="AD4208" s="113" t="s">
        <v>9</v>
      </c>
      <c r="AE4208" s="114">
        <v>44166</v>
      </c>
      <c r="AF4208" s="113">
        <v>0</v>
      </c>
      <c r="AG4208" s="113">
        <v>0</v>
      </c>
      <c r="AH4208" s="113" t="s">
        <v>16226</v>
      </c>
      <c r="AI4208" s="117" t="s">
        <v>9875</v>
      </c>
      <c r="AK4208" s="114">
        <v>44593</v>
      </c>
      <c r="AL4208" s="113">
        <v>40</v>
      </c>
      <c r="AM4208" s="113" t="s">
        <v>9870</v>
      </c>
      <c r="AN4208" s="113" t="s">
        <v>19574</v>
      </c>
      <c r="AO4208" s="113" t="s">
        <v>917</v>
      </c>
      <c r="AP4208" s="113">
        <v>2015</v>
      </c>
      <c r="AQ4208" s="113" t="s">
        <v>8</v>
      </c>
      <c r="AR4208" s="113" t="s">
        <v>20792</v>
      </c>
      <c r="AS4208" s="113" t="s">
        <v>14</v>
      </c>
      <c r="AT4208" s="113" t="s">
        <v>14</v>
      </c>
      <c r="AU4208" s="113" t="s">
        <v>16229</v>
      </c>
      <c r="AV4208" s="113" t="s">
        <v>14</v>
      </c>
    </row>
    <row r="4209" spans="1:49">
      <c r="A4209" s="116" t="s">
        <v>2448</v>
      </c>
      <c r="C4209" s="113" t="s">
        <v>2449</v>
      </c>
      <c r="E4209" s="113" t="s">
        <v>41</v>
      </c>
      <c r="F4209" s="113" t="s">
        <v>8</v>
      </c>
      <c r="G4209" s="114">
        <v>33023</v>
      </c>
      <c r="H4209" s="113" t="s">
        <v>16218</v>
      </c>
      <c r="I4209" s="113" t="s">
        <v>9896</v>
      </c>
      <c r="J4209" s="113" t="s">
        <v>9872</v>
      </c>
      <c r="K4209" s="113" t="s">
        <v>16912</v>
      </c>
      <c r="L4209" s="113">
        <v>82187784017</v>
      </c>
      <c r="M4209" s="113" t="s">
        <v>16913</v>
      </c>
      <c r="O4209" s="113" t="s">
        <v>10597</v>
      </c>
      <c r="P4209" s="113" t="s">
        <v>16914</v>
      </c>
      <c r="Q4209" s="113" t="s">
        <v>16244</v>
      </c>
      <c r="R4209" s="113">
        <v>15</v>
      </c>
      <c r="S4209" s="113" t="s">
        <v>13</v>
      </c>
      <c r="T4209" s="113" t="s">
        <v>16915</v>
      </c>
      <c r="U4209" s="113" t="s">
        <v>16916</v>
      </c>
      <c r="V4209" s="114">
        <v>43608</v>
      </c>
      <c r="W4209" s="114">
        <v>43525</v>
      </c>
      <c r="X4209" s="113" t="s">
        <v>16917</v>
      </c>
      <c r="Y4209" s="114">
        <v>43891</v>
      </c>
      <c r="Z4209" s="114">
        <v>43891</v>
      </c>
      <c r="AA4209" s="113">
        <v>31</v>
      </c>
      <c r="AB4209" s="113" t="s">
        <v>9</v>
      </c>
      <c r="AC4209" s="113">
        <v>31</v>
      </c>
      <c r="AD4209" s="113" t="s">
        <v>9</v>
      </c>
      <c r="AE4209" s="114">
        <v>43525</v>
      </c>
      <c r="AF4209" s="113">
        <v>0</v>
      </c>
      <c r="AG4209" s="113">
        <v>0</v>
      </c>
      <c r="AH4209" s="113" t="s">
        <v>16226</v>
      </c>
      <c r="AI4209" s="117" t="s">
        <v>9875</v>
      </c>
      <c r="AK4209" s="114">
        <v>43891</v>
      </c>
      <c r="AL4209" s="113">
        <v>40</v>
      </c>
      <c r="AM4209" s="113" t="s">
        <v>9870</v>
      </c>
      <c r="AN4209" s="113" t="s">
        <v>16918</v>
      </c>
      <c r="AO4209" s="113" t="s">
        <v>491</v>
      </c>
      <c r="AP4209" s="113">
        <v>2013</v>
      </c>
      <c r="AQ4209" s="113" t="s">
        <v>3314</v>
      </c>
      <c r="AR4209" s="113" t="s">
        <v>45674</v>
      </c>
      <c r="AS4209" s="113" t="s">
        <v>14</v>
      </c>
      <c r="AT4209" s="113" t="s">
        <v>14</v>
      </c>
      <c r="AU4209" s="113" t="s">
        <v>16229</v>
      </c>
      <c r="AV4209" s="113" t="s">
        <v>14</v>
      </c>
    </row>
    <row r="4210" spans="1:49">
      <c r="A4210" s="116" t="s">
        <v>4262</v>
      </c>
      <c r="C4210" s="113" t="s">
        <v>1404</v>
      </c>
      <c r="E4210" s="113" t="s">
        <v>2907</v>
      </c>
      <c r="F4210" s="113" t="s">
        <v>8</v>
      </c>
      <c r="G4210" s="114">
        <v>33026</v>
      </c>
      <c r="H4210" s="113" t="s">
        <v>16230</v>
      </c>
      <c r="I4210" s="113" t="s">
        <v>9866</v>
      </c>
      <c r="J4210" s="113" t="s">
        <v>9867</v>
      </c>
      <c r="K4210" s="113" t="s">
        <v>26571</v>
      </c>
      <c r="L4210" s="113">
        <v>85231178791</v>
      </c>
      <c r="M4210" s="113" t="s">
        <v>12046</v>
      </c>
      <c r="N4210" s="113" t="s">
        <v>16242</v>
      </c>
      <c r="O4210" s="113" t="s">
        <v>12047</v>
      </c>
      <c r="P4210" s="113" t="s">
        <v>16244</v>
      </c>
      <c r="Q4210" s="113" t="s">
        <v>16244</v>
      </c>
      <c r="R4210" s="113">
        <v>15</v>
      </c>
      <c r="S4210" s="113" t="s">
        <v>13</v>
      </c>
      <c r="T4210" s="113" t="s">
        <v>26572</v>
      </c>
      <c r="U4210" s="113" t="s">
        <v>26573</v>
      </c>
      <c r="V4210" s="114">
        <v>43608</v>
      </c>
      <c r="W4210" s="114">
        <v>43525</v>
      </c>
      <c r="X4210" s="113" t="s">
        <v>26574</v>
      </c>
      <c r="Y4210" s="114">
        <v>43891</v>
      </c>
      <c r="Z4210" s="114">
        <v>43891</v>
      </c>
      <c r="AA4210" s="113">
        <v>32</v>
      </c>
      <c r="AB4210" s="113" t="s">
        <v>84</v>
      </c>
      <c r="AC4210" s="113">
        <v>33</v>
      </c>
      <c r="AD4210" s="113" t="s">
        <v>10</v>
      </c>
      <c r="AE4210" s="114">
        <v>44835</v>
      </c>
      <c r="AF4210" s="113">
        <v>3</v>
      </c>
      <c r="AG4210" s="113">
        <v>7</v>
      </c>
      <c r="AH4210" s="113" t="s">
        <v>16226</v>
      </c>
      <c r="AI4210" s="117" t="s">
        <v>12045</v>
      </c>
      <c r="AK4210" s="114">
        <v>44835</v>
      </c>
      <c r="AL4210" s="113">
        <v>40</v>
      </c>
      <c r="AM4210" s="113" t="s">
        <v>9870</v>
      </c>
      <c r="AN4210" s="113" t="s">
        <v>23625</v>
      </c>
      <c r="AO4210" s="113" t="s">
        <v>2844</v>
      </c>
      <c r="AP4210" s="113">
        <v>2014</v>
      </c>
      <c r="AQ4210" s="113" t="s">
        <v>5236</v>
      </c>
      <c r="AR4210" s="113" t="s">
        <v>16274</v>
      </c>
      <c r="AS4210" s="113" t="s">
        <v>14</v>
      </c>
      <c r="AT4210" s="113" t="s">
        <v>14</v>
      </c>
      <c r="AU4210" s="113" t="s">
        <v>16229</v>
      </c>
      <c r="AV4210" s="113" t="s">
        <v>14</v>
      </c>
      <c r="AW4210" s="113" t="s">
        <v>14</v>
      </c>
    </row>
    <row r="4211" spans="1:49">
      <c r="A4211" s="116" t="s">
        <v>9390</v>
      </c>
      <c r="C4211" s="113" t="s">
        <v>9391</v>
      </c>
      <c r="E4211" s="113" t="s">
        <v>987</v>
      </c>
      <c r="F4211" s="113" t="s">
        <v>8</v>
      </c>
      <c r="G4211" s="114">
        <v>33030</v>
      </c>
      <c r="H4211" s="113" t="s">
        <v>16230</v>
      </c>
      <c r="I4211" s="113" t="s">
        <v>9866</v>
      </c>
      <c r="J4211" s="113" t="s">
        <v>16392</v>
      </c>
      <c r="K4211" s="113" t="s">
        <v>18652</v>
      </c>
      <c r="L4211" s="113">
        <v>85352889906</v>
      </c>
      <c r="M4211" s="113" t="s">
        <v>11857</v>
      </c>
      <c r="N4211" s="113" t="s">
        <v>16242</v>
      </c>
      <c r="O4211" s="113" t="s">
        <v>11858</v>
      </c>
      <c r="P4211" s="113" t="s">
        <v>18653</v>
      </c>
      <c r="Q4211" s="113" t="s">
        <v>18654</v>
      </c>
      <c r="R4211" s="113">
        <v>15</v>
      </c>
      <c r="S4211" s="113" t="s">
        <v>13</v>
      </c>
      <c r="T4211" s="113" t="s">
        <v>18655</v>
      </c>
      <c r="U4211" s="113" t="s">
        <v>18656</v>
      </c>
      <c r="V4211" s="114">
        <v>42940</v>
      </c>
      <c r="W4211" s="114">
        <v>42948</v>
      </c>
      <c r="X4211" s="113" t="s">
        <v>18657</v>
      </c>
      <c r="Y4211" s="114">
        <v>43188</v>
      </c>
      <c r="Z4211" s="114">
        <v>43191</v>
      </c>
      <c r="AA4211" s="113">
        <v>31</v>
      </c>
      <c r="AB4211" s="113" t="s">
        <v>9</v>
      </c>
      <c r="AC4211" s="113">
        <v>32</v>
      </c>
      <c r="AD4211" s="113" t="s">
        <v>84</v>
      </c>
      <c r="AE4211" s="114">
        <v>44105</v>
      </c>
      <c r="AF4211" s="113">
        <v>3</v>
      </c>
      <c r="AG4211" s="113">
        <v>2</v>
      </c>
      <c r="AH4211" s="113" t="s">
        <v>16226</v>
      </c>
      <c r="AI4211" s="117" t="s">
        <v>9875</v>
      </c>
      <c r="AK4211" s="114">
        <v>44670</v>
      </c>
      <c r="AL4211" s="113">
        <v>40</v>
      </c>
      <c r="AM4211" s="113" t="s">
        <v>9870</v>
      </c>
      <c r="AN4211" s="113" t="s">
        <v>18360</v>
      </c>
      <c r="AO4211" s="113" t="s">
        <v>5992</v>
      </c>
      <c r="AP4211" s="113">
        <v>2011</v>
      </c>
      <c r="AQ4211" s="113" t="s">
        <v>9905</v>
      </c>
      <c r="AR4211" s="113" t="s">
        <v>18011</v>
      </c>
      <c r="AS4211" s="113" t="s">
        <v>14</v>
      </c>
      <c r="AT4211" s="113" t="s">
        <v>14</v>
      </c>
      <c r="AU4211" s="113" t="s">
        <v>16229</v>
      </c>
      <c r="AV4211" s="113" t="s">
        <v>14</v>
      </c>
      <c r="AW4211" s="113" t="s">
        <v>14</v>
      </c>
    </row>
    <row r="4212" spans="1:49">
      <c r="A4212" s="116" t="s">
        <v>4925</v>
      </c>
      <c r="C4212" s="113" t="s">
        <v>4926</v>
      </c>
      <c r="E4212" s="113" t="s">
        <v>4927</v>
      </c>
      <c r="F4212" s="113" t="s">
        <v>154</v>
      </c>
      <c r="G4212" s="114">
        <v>33040</v>
      </c>
      <c r="H4212" s="113" t="s">
        <v>16230</v>
      </c>
      <c r="I4212" s="113" t="s">
        <v>9896</v>
      </c>
      <c r="J4212" s="113" t="s">
        <v>9872</v>
      </c>
      <c r="K4212" s="113" t="s">
        <v>26236</v>
      </c>
      <c r="L4212" s="113">
        <v>82259241939</v>
      </c>
      <c r="M4212" s="113" t="s">
        <v>15234</v>
      </c>
      <c r="N4212" s="113" t="s">
        <v>16242</v>
      </c>
      <c r="O4212" s="113" t="s">
        <v>15235</v>
      </c>
      <c r="P4212" s="113" t="s">
        <v>26237</v>
      </c>
      <c r="Q4212" s="113" t="s">
        <v>16244</v>
      </c>
      <c r="R4212" s="113">
        <v>15</v>
      </c>
      <c r="S4212" s="113" t="s">
        <v>13</v>
      </c>
      <c r="T4212" s="113" t="s">
        <v>26238</v>
      </c>
      <c r="U4212" s="113" t="s">
        <v>26239</v>
      </c>
      <c r="V4212" s="114">
        <v>44186</v>
      </c>
      <c r="W4212" s="114">
        <v>44166</v>
      </c>
      <c r="X4212" s="113" t="s">
        <v>26240</v>
      </c>
      <c r="Y4212" s="114">
        <v>44593</v>
      </c>
      <c r="Z4212" s="114">
        <v>44593</v>
      </c>
      <c r="AA4212" s="113">
        <v>23</v>
      </c>
      <c r="AB4212" s="113" t="s">
        <v>78</v>
      </c>
      <c r="AC4212" s="113">
        <v>23</v>
      </c>
      <c r="AD4212" s="113" t="s">
        <v>78</v>
      </c>
      <c r="AE4212" s="114">
        <v>44166</v>
      </c>
      <c r="AF4212" s="113">
        <v>3</v>
      </c>
      <c r="AG4212" s="113">
        <v>0</v>
      </c>
      <c r="AH4212" s="113" t="s">
        <v>16226</v>
      </c>
      <c r="AI4212" s="117" t="s">
        <v>1989</v>
      </c>
      <c r="AK4212" s="114">
        <v>44593</v>
      </c>
      <c r="AL4212" s="113">
        <v>30</v>
      </c>
      <c r="AM4212" s="113" t="s">
        <v>9882</v>
      </c>
      <c r="AN4212" s="113" t="s">
        <v>18809</v>
      </c>
      <c r="AO4212" s="113" t="s">
        <v>107</v>
      </c>
      <c r="AP4212" s="113">
        <v>2011</v>
      </c>
      <c r="AQ4212" s="113" t="s">
        <v>8</v>
      </c>
      <c r="AR4212" s="113" t="s">
        <v>45518</v>
      </c>
      <c r="AS4212" s="113" t="s">
        <v>14</v>
      </c>
      <c r="AT4212" s="113" t="s">
        <v>14</v>
      </c>
      <c r="AU4212" s="113" t="s">
        <v>16229</v>
      </c>
      <c r="AV4212" s="113" t="s">
        <v>14</v>
      </c>
    </row>
    <row r="4213" spans="1:49">
      <c r="A4213" s="116" t="s">
        <v>7465</v>
      </c>
      <c r="C4213" s="113" t="s">
        <v>7466</v>
      </c>
      <c r="E4213" s="113" t="s">
        <v>1959</v>
      </c>
      <c r="F4213" s="113" t="s">
        <v>8</v>
      </c>
      <c r="G4213" s="114">
        <v>33043</v>
      </c>
      <c r="H4213" s="113" t="s">
        <v>16230</v>
      </c>
      <c r="I4213" s="113" t="s">
        <v>9866</v>
      </c>
      <c r="J4213" s="113" t="s">
        <v>9872</v>
      </c>
      <c r="K4213" s="113" t="s">
        <v>33604</v>
      </c>
      <c r="L4213" s="113">
        <v>85242919055</v>
      </c>
      <c r="M4213" s="113" t="s">
        <v>33605</v>
      </c>
      <c r="O4213" s="113" t="s">
        <v>13497</v>
      </c>
      <c r="P4213" s="113" t="s">
        <v>16244</v>
      </c>
      <c r="Q4213" s="113" t="s">
        <v>16244</v>
      </c>
      <c r="R4213" s="113">
        <v>15</v>
      </c>
      <c r="S4213" s="113" t="s">
        <v>13</v>
      </c>
      <c r="T4213" s="113" t="s">
        <v>33606</v>
      </c>
      <c r="U4213" s="113" t="s">
        <v>16362</v>
      </c>
      <c r="V4213" s="114">
        <v>42933</v>
      </c>
      <c r="W4213" s="114">
        <v>42826</v>
      </c>
      <c r="X4213" s="113" t="s">
        <v>33607</v>
      </c>
      <c r="Y4213" s="114">
        <v>43188</v>
      </c>
      <c r="Z4213" s="114">
        <v>43191</v>
      </c>
      <c r="AA4213" s="113">
        <v>23</v>
      </c>
      <c r="AB4213" s="113" t="s">
        <v>78</v>
      </c>
      <c r="AC4213" s="113">
        <v>31</v>
      </c>
      <c r="AD4213" s="113" t="s">
        <v>9</v>
      </c>
      <c r="AE4213" s="114">
        <v>45017</v>
      </c>
      <c r="AF4213" s="113">
        <v>9</v>
      </c>
      <c r="AG4213" s="113">
        <v>6</v>
      </c>
      <c r="AH4213" s="113" t="s">
        <v>16226</v>
      </c>
      <c r="AI4213" s="117" t="s">
        <v>9904</v>
      </c>
      <c r="AK4213" s="114">
        <v>45017</v>
      </c>
      <c r="AL4213" s="113">
        <v>30</v>
      </c>
      <c r="AM4213" s="113" t="s">
        <v>9882</v>
      </c>
      <c r="AN4213" s="113" t="s">
        <v>16364</v>
      </c>
      <c r="AO4213" s="113" t="s">
        <v>100</v>
      </c>
      <c r="AP4213" s="113">
        <v>2011</v>
      </c>
      <c r="AQ4213" s="113" t="s">
        <v>2747</v>
      </c>
      <c r="AR4213" s="113" t="s">
        <v>17702</v>
      </c>
      <c r="AS4213" s="113" t="s">
        <v>14</v>
      </c>
      <c r="AT4213" s="113" t="s">
        <v>14</v>
      </c>
      <c r="AU4213" s="113" t="s">
        <v>16229</v>
      </c>
      <c r="AV4213" s="113" t="s">
        <v>14</v>
      </c>
      <c r="AW4213" s="113" t="s">
        <v>14</v>
      </c>
    </row>
    <row r="4214" spans="1:49">
      <c r="A4214" s="116" t="s">
        <v>9454</v>
      </c>
      <c r="C4214" s="113" t="s">
        <v>9455</v>
      </c>
      <c r="E4214" s="113" t="s">
        <v>41</v>
      </c>
      <c r="F4214" s="113" t="s">
        <v>37</v>
      </c>
      <c r="G4214" s="114">
        <v>33047</v>
      </c>
      <c r="H4214" s="113" t="s">
        <v>16230</v>
      </c>
      <c r="I4214" s="113" t="s">
        <v>9866</v>
      </c>
      <c r="J4214" s="113" t="s">
        <v>9867</v>
      </c>
      <c r="K4214" s="113" t="s">
        <v>26862</v>
      </c>
      <c r="L4214" s="113">
        <v>82190599172</v>
      </c>
      <c r="M4214" s="113" t="s">
        <v>14120</v>
      </c>
      <c r="N4214" s="113" t="s">
        <v>16242</v>
      </c>
      <c r="O4214" s="113" t="s">
        <v>14121</v>
      </c>
      <c r="P4214" s="113" t="s">
        <v>16244</v>
      </c>
      <c r="Q4214" s="113" t="s">
        <v>16244</v>
      </c>
      <c r="R4214" s="113">
        <v>15</v>
      </c>
      <c r="S4214" s="113" t="s">
        <v>13</v>
      </c>
      <c r="T4214" s="113" t="s">
        <v>26863</v>
      </c>
      <c r="U4214" s="113" t="s">
        <v>26864</v>
      </c>
      <c r="V4214" s="114">
        <v>44186</v>
      </c>
      <c r="W4214" s="114">
        <v>44166</v>
      </c>
      <c r="X4214" s="113" t="s">
        <v>26865</v>
      </c>
      <c r="Y4214" s="114">
        <v>44593</v>
      </c>
      <c r="Z4214" s="114">
        <v>44593</v>
      </c>
      <c r="AA4214" s="113">
        <v>31</v>
      </c>
      <c r="AB4214" s="113" t="s">
        <v>9</v>
      </c>
      <c r="AC4214" s="113">
        <v>31</v>
      </c>
      <c r="AD4214" s="113" t="s">
        <v>9</v>
      </c>
      <c r="AE4214" s="114">
        <v>44166</v>
      </c>
      <c r="AF4214" s="113">
        <v>0</v>
      </c>
      <c r="AG4214" s="113">
        <v>0</v>
      </c>
      <c r="AH4214" s="113" t="s">
        <v>16226</v>
      </c>
      <c r="AI4214" s="117" t="s">
        <v>9875</v>
      </c>
      <c r="AK4214" s="114">
        <v>44593</v>
      </c>
      <c r="AL4214" s="113">
        <v>40</v>
      </c>
      <c r="AM4214" s="113" t="s">
        <v>9870</v>
      </c>
      <c r="AN4214" s="113" t="s">
        <v>16599</v>
      </c>
      <c r="AO4214" s="113" t="s">
        <v>279</v>
      </c>
      <c r="AP4214" s="113">
        <v>2012</v>
      </c>
      <c r="AQ4214" s="113" t="s">
        <v>8</v>
      </c>
      <c r="AR4214" s="113" t="s">
        <v>16343</v>
      </c>
      <c r="AS4214" s="113" t="s">
        <v>14</v>
      </c>
      <c r="AT4214" s="113" t="s">
        <v>14</v>
      </c>
      <c r="AU4214" s="113" t="s">
        <v>16229</v>
      </c>
      <c r="AV4214" s="113" t="s">
        <v>14</v>
      </c>
    </row>
    <row r="4215" spans="1:49">
      <c r="A4215" s="116" t="s">
        <v>46808</v>
      </c>
      <c r="C4215" s="113" t="s">
        <v>25044</v>
      </c>
      <c r="E4215" s="113" t="s">
        <v>30</v>
      </c>
      <c r="F4215" s="113" t="s">
        <v>8</v>
      </c>
      <c r="G4215" s="114">
        <v>33067</v>
      </c>
      <c r="H4215" s="113" t="s">
        <v>16230</v>
      </c>
      <c r="I4215" s="113" t="s">
        <v>9866</v>
      </c>
      <c r="J4215" s="113" t="s">
        <v>9872</v>
      </c>
      <c r="K4215" s="113" t="s">
        <v>25045</v>
      </c>
      <c r="L4215" s="113" t="s">
        <v>1328</v>
      </c>
      <c r="M4215" s="113" t="s">
        <v>25046</v>
      </c>
      <c r="N4215" s="113" t="s">
        <v>25047</v>
      </c>
      <c r="O4215" s="113" t="s">
        <v>25048</v>
      </c>
      <c r="P4215" s="113" t="s">
        <v>25049</v>
      </c>
      <c r="Q4215" s="113" t="s">
        <v>25050</v>
      </c>
      <c r="R4215" s="113">
        <v>15</v>
      </c>
      <c r="S4215" s="113" t="s">
        <v>13</v>
      </c>
      <c r="T4215" s="113" t="s">
        <v>25051</v>
      </c>
      <c r="U4215" s="113" t="s">
        <v>25052</v>
      </c>
      <c r="V4215" s="114">
        <v>42034</v>
      </c>
      <c r="W4215" s="114">
        <v>42036</v>
      </c>
      <c r="X4215" s="113" t="s">
        <v>25053</v>
      </c>
      <c r="Y4215" s="114">
        <v>42460</v>
      </c>
      <c r="Z4215" s="114">
        <v>42461</v>
      </c>
      <c r="AA4215" s="113">
        <v>31</v>
      </c>
      <c r="AB4215" s="113" t="s">
        <v>9</v>
      </c>
      <c r="AC4215" s="113">
        <v>33</v>
      </c>
      <c r="AD4215" s="113" t="s">
        <v>10</v>
      </c>
      <c r="AE4215" s="114">
        <v>44835</v>
      </c>
      <c r="AF4215" s="113">
        <v>7</v>
      </c>
      <c r="AG4215" s="113">
        <v>8</v>
      </c>
      <c r="AH4215" s="113" t="s">
        <v>16263</v>
      </c>
      <c r="AI4215" s="117" t="s">
        <v>16264</v>
      </c>
      <c r="AK4215" s="114">
        <v>45302</v>
      </c>
      <c r="AL4215" s="113">
        <v>40</v>
      </c>
      <c r="AM4215" s="113" t="s">
        <v>9870</v>
      </c>
      <c r="AN4215" s="113" t="s">
        <v>19006</v>
      </c>
      <c r="AO4215" s="113" t="s">
        <v>311</v>
      </c>
      <c r="AP4215" s="113">
        <v>2013</v>
      </c>
      <c r="AQ4215" s="113" t="s">
        <v>37</v>
      </c>
      <c r="AR4215" s="113" t="s">
        <v>25054</v>
      </c>
      <c r="AS4215" s="113" t="s">
        <v>14</v>
      </c>
      <c r="AT4215" s="113" t="s">
        <v>25055</v>
      </c>
      <c r="AU4215" s="113" t="s">
        <v>16229</v>
      </c>
      <c r="AV4215" s="113" t="s">
        <v>14</v>
      </c>
    </row>
    <row r="4216" spans="1:49">
      <c r="A4216" s="116" t="s">
        <v>6376</v>
      </c>
      <c r="C4216" s="113" t="s">
        <v>6377</v>
      </c>
      <c r="E4216" s="113" t="s">
        <v>41</v>
      </c>
      <c r="F4216" s="113" t="s">
        <v>8</v>
      </c>
      <c r="G4216" s="114">
        <v>33067</v>
      </c>
      <c r="H4216" s="113" t="s">
        <v>16218</v>
      </c>
      <c r="I4216" s="113" t="s">
        <v>9866</v>
      </c>
      <c r="J4216" s="113" t="s">
        <v>9872</v>
      </c>
      <c r="K4216" s="113" t="s">
        <v>20001</v>
      </c>
      <c r="L4216" s="113">
        <v>82295604640</v>
      </c>
      <c r="M4216" s="113" t="s">
        <v>10584</v>
      </c>
      <c r="O4216" s="113" t="s">
        <v>10585</v>
      </c>
      <c r="P4216" s="113" t="s">
        <v>20002</v>
      </c>
      <c r="Q4216" s="113" t="s">
        <v>16244</v>
      </c>
      <c r="R4216" s="113">
        <v>15</v>
      </c>
      <c r="S4216" s="113" t="s">
        <v>13</v>
      </c>
      <c r="T4216" s="113" t="s">
        <v>20003</v>
      </c>
      <c r="U4216" s="113" t="s">
        <v>20004</v>
      </c>
      <c r="V4216" s="114">
        <v>43608</v>
      </c>
      <c r="W4216" s="114">
        <v>43525</v>
      </c>
      <c r="X4216" s="113" t="s">
        <v>20005</v>
      </c>
      <c r="Y4216" s="114">
        <v>43891</v>
      </c>
      <c r="Z4216" s="114">
        <v>43891</v>
      </c>
      <c r="AA4216" s="113">
        <v>31</v>
      </c>
      <c r="AB4216" s="113" t="s">
        <v>9</v>
      </c>
      <c r="AC4216" s="113">
        <v>32</v>
      </c>
      <c r="AD4216" s="113" t="s">
        <v>84</v>
      </c>
      <c r="AE4216" s="114">
        <v>45566</v>
      </c>
      <c r="AF4216" s="113">
        <v>5</v>
      </c>
      <c r="AG4216" s="113">
        <v>7</v>
      </c>
      <c r="AH4216" s="113" t="s">
        <v>16226</v>
      </c>
      <c r="AI4216" s="117" t="s">
        <v>9875</v>
      </c>
      <c r="AK4216" s="114">
        <v>43891</v>
      </c>
      <c r="AL4216" s="113">
        <v>40</v>
      </c>
      <c r="AM4216" s="113" t="s">
        <v>9870</v>
      </c>
      <c r="AN4216" s="113" t="s">
        <v>16918</v>
      </c>
      <c r="AO4216" s="113" t="s">
        <v>491</v>
      </c>
      <c r="AP4216" s="113">
        <v>2014</v>
      </c>
      <c r="AQ4216" s="113" t="s">
        <v>9871</v>
      </c>
      <c r="AR4216" s="113" t="s">
        <v>20006</v>
      </c>
      <c r="AS4216" s="113" t="s">
        <v>14</v>
      </c>
      <c r="AT4216" s="113" t="s">
        <v>14</v>
      </c>
      <c r="AU4216" s="113" t="s">
        <v>16229</v>
      </c>
      <c r="AV4216" s="113" t="s">
        <v>14</v>
      </c>
    </row>
    <row r="4217" spans="1:49">
      <c r="A4217" s="116" t="s">
        <v>6347</v>
      </c>
      <c r="C4217" s="113" t="s">
        <v>6348</v>
      </c>
      <c r="E4217" s="113" t="s">
        <v>940</v>
      </c>
      <c r="F4217" s="113" t="s">
        <v>8</v>
      </c>
      <c r="G4217" s="114">
        <v>33070</v>
      </c>
      <c r="H4217" s="113" t="s">
        <v>16230</v>
      </c>
      <c r="I4217" s="113" t="s">
        <v>9866</v>
      </c>
      <c r="J4217" s="113" t="s">
        <v>9867</v>
      </c>
      <c r="K4217" s="113" t="s">
        <v>35834</v>
      </c>
      <c r="L4217" s="113">
        <v>85299716067</v>
      </c>
      <c r="M4217" s="113" t="s">
        <v>35835</v>
      </c>
      <c r="O4217" s="113" t="s">
        <v>13811</v>
      </c>
      <c r="P4217" s="113" t="s">
        <v>35836</v>
      </c>
      <c r="Q4217" s="113" t="s">
        <v>35837</v>
      </c>
      <c r="R4217" s="113">
        <v>15</v>
      </c>
      <c r="S4217" s="113" t="s">
        <v>13</v>
      </c>
      <c r="T4217" s="113" t="s">
        <v>35838</v>
      </c>
      <c r="U4217" s="113" t="s">
        <v>35839</v>
      </c>
      <c r="V4217" s="114">
        <v>40581</v>
      </c>
      <c r="W4217" s="114">
        <v>40544</v>
      </c>
      <c r="X4217" s="113" t="s">
        <v>35840</v>
      </c>
      <c r="Y4217" s="114">
        <v>41271</v>
      </c>
      <c r="Z4217" s="114">
        <v>41275</v>
      </c>
      <c r="AA4217" s="113">
        <v>23</v>
      </c>
      <c r="AB4217" s="113" t="s">
        <v>78</v>
      </c>
      <c r="AC4217" s="113">
        <v>33</v>
      </c>
      <c r="AD4217" s="113" t="s">
        <v>10</v>
      </c>
      <c r="AE4217" s="114">
        <v>45505</v>
      </c>
      <c r="AF4217" s="113">
        <v>11</v>
      </c>
      <c r="AG4217" s="113">
        <v>7</v>
      </c>
      <c r="AH4217" s="113" t="s">
        <v>16226</v>
      </c>
      <c r="AI4217" s="117" t="s">
        <v>302</v>
      </c>
      <c r="AK4217" s="114">
        <v>45505</v>
      </c>
      <c r="AL4217" s="113">
        <v>30</v>
      </c>
      <c r="AM4217" s="113" t="s">
        <v>9882</v>
      </c>
      <c r="AN4217" s="113" t="s">
        <v>16273</v>
      </c>
      <c r="AO4217" s="113" t="s">
        <v>107</v>
      </c>
      <c r="AP4217" s="113">
        <v>2010</v>
      </c>
      <c r="AQ4217" s="113" t="s">
        <v>1227</v>
      </c>
      <c r="AR4217" s="113" t="s">
        <v>18810</v>
      </c>
      <c r="AS4217" s="113" t="s">
        <v>14</v>
      </c>
      <c r="AT4217" s="113" t="s">
        <v>14</v>
      </c>
      <c r="AU4217" s="113" t="s">
        <v>16229</v>
      </c>
      <c r="AV4217" s="113" t="s">
        <v>14</v>
      </c>
    </row>
    <row r="4218" spans="1:49">
      <c r="A4218" s="116" t="s">
        <v>7515</v>
      </c>
      <c r="C4218" s="113" t="s">
        <v>7516</v>
      </c>
      <c r="E4218" s="113" t="s">
        <v>7517</v>
      </c>
      <c r="F4218" s="113" t="s">
        <v>8</v>
      </c>
      <c r="G4218" s="114">
        <v>33080</v>
      </c>
      <c r="H4218" s="113" t="s">
        <v>16218</v>
      </c>
      <c r="I4218" s="113" t="s">
        <v>10007</v>
      </c>
      <c r="J4218" s="113" t="s">
        <v>9867</v>
      </c>
      <c r="K4218" s="113" t="s">
        <v>26291</v>
      </c>
      <c r="L4218" s="113">
        <v>82292256050</v>
      </c>
      <c r="M4218" s="113" t="s">
        <v>13409</v>
      </c>
      <c r="N4218" s="113" t="s">
        <v>16242</v>
      </c>
      <c r="O4218" s="113" t="s">
        <v>13410</v>
      </c>
      <c r="P4218" s="113" t="s">
        <v>16244</v>
      </c>
      <c r="Q4218" s="113" t="s">
        <v>16244</v>
      </c>
      <c r="R4218" s="113">
        <v>15</v>
      </c>
      <c r="S4218" s="113" t="s">
        <v>13</v>
      </c>
      <c r="T4218" s="113" t="s">
        <v>26292</v>
      </c>
      <c r="U4218" s="113" t="s">
        <v>26293</v>
      </c>
      <c r="V4218" s="114">
        <v>43608</v>
      </c>
      <c r="W4218" s="114">
        <v>43525</v>
      </c>
      <c r="X4218" s="113" t="s">
        <v>26294</v>
      </c>
      <c r="Y4218" s="114">
        <v>43891</v>
      </c>
      <c r="Z4218" s="114">
        <v>43891</v>
      </c>
      <c r="AA4218" s="113">
        <v>23</v>
      </c>
      <c r="AB4218" s="113" t="s">
        <v>78</v>
      </c>
      <c r="AC4218" s="113">
        <v>24</v>
      </c>
      <c r="AD4218" s="113" t="s">
        <v>47</v>
      </c>
      <c r="AE4218" s="114">
        <v>44835</v>
      </c>
      <c r="AF4218" s="113">
        <v>6</v>
      </c>
      <c r="AG4218" s="113">
        <v>7</v>
      </c>
      <c r="AH4218" s="113" t="s">
        <v>16226</v>
      </c>
      <c r="AI4218" s="117" t="s">
        <v>19618</v>
      </c>
      <c r="AK4218" s="114">
        <v>45627</v>
      </c>
      <c r="AL4218" s="113">
        <v>30</v>
      </c>
      <c r="AM4218" s="113" t="s">
        <v>9882</v>
      </c>
      <c r="AN4218" s="113" t="s">
        <v>17532</v>
      </c>
      <c r="AO4218" s="113" t="s">
        <v>7518</v>
      </c>
      <c r="AP4218" s="113">
        <v>2011</v>
      </c>
      <c r="AQ4218" s="113" t="s">
        <v>2436</v>
      </c>
      <c r="AR4218" s="113" t="s">
        <v>17498</v>
      </c>
      <c r="AS4218" s="113" t="s">
        <v>14</v>
      </c>
      <c r="AT4218" s="113" t="s">
        <v>14</v>
      </c>
      <c r="AU4218" s="113" t="s">
        <v>16229</v>
      </c>
      <c r="AV4218" s="113" t="s">
        <v>14</v>
      </c>
    </row>
    <row r="4219" spans="1:49">
      <c r="A4219" s="116" t="s">
        <v>6229</v>
      </c>
      <c r="C4219" s="113" t="s">
        <v>6230</v>
      </c>
      <c r="E4219" s="113" t="s">
        <v>3617</v>
      </c>
      <c r="F4219" s="113" t="s">
        <v>204</v>
      </c>
      <c r="G4219" s="114">
        <v>33083</v>
      </c>
      <c r="H4219" s="113" t="s">
        <v>16218</v>
      </c>
      <c r="I4219" s="113" t="s">
        <v>9866</v>
      </c>
      <c r="J4219" s="113" t="s">
        <v>9867</v>
      </c>
      <c r="K4219" s="113" t="s">
        <v>29180</v>
      </c>
      <c r="L4219" s="113">
        <v>85340144432</v>
      </c>
      <c r="M4219" s="113" t="s">
        <v>14401</v>
      </c>
      <c r="O4219" s="113" t="s">
        <v>29181</v>
      </c>
      <c r="P4219" s="113" t="s">
        <v>29182</v>
      </c>
      <c r="Q4219" s="113" t="s">
        <v>16244</v>
      </c>
      <c r="R4219" s="113">
        <v>15</v>
      </c>
      <c r="S4219" s="113" t="s">
        <v>13</v>
      </c>
      <c r="T4219" s="113" t="s">
        <v>29183</v>
      </c>
      <c r="U4219" s="113" t="s">
        <v>29184</v>
      </c>
      <c r="V4219" s="114">
        <v>43608</v>
      </c>
      <c r="W4219" s="114">
        <v>43525</v>
      </c>
      <c r="X4219" s="113" t="s">
        <v>29185</v>
      </c>
      <c r="Y4219" s="114">
        <v>43891</v>
      </c>
      <c r="Z4219" s="114">
        <v>43891</v>
      </c>
      <c r="AA4219" s="113">
        <v>31</v>
      </c>
      <c r="AB4219" s="113" t="s">
        <v>9</v>
      </c>
      <c r="AC4219" s="113">
        <v>32</v>
      </c>
      <c r="AD4219" s="113" t="s">
        <v>84</v>
      </c>
      <c r="AE4219" s="114">
        <v>45444</v>
      </c>
      <c r="AF4219" s="113">
        <v>5</v>
      </c>
      <c r="AG4219" s="113">
        <v>3</v>
      </c>
      <c r="AH4219" s="113" t="s">
        <v>16226</v>
      </c>
      <c r="AI4219" s="117" t="s">
        <v>14402</v>
      </c>
      <c r="AK4219" s="114">
        <v>44670</v>
      </c>
      <c r="AL4219" s="113">
        <v>40</v>
      </c>
      <c r="AM4219" s="113" t="s">
        <v>9870</v>
      </c>
      <c r="AN4219" s="113" t="s">
        <v>22745</v>
      </c>
      <c r="AO4219" s="113" t="s">
        <v>1140</v>
      </c>
      <c r="AP4219" s="113">
        <v>2015</v>
      </c>
      <c r="AQ4219" s="113" t="s">
        <v>5236</v>
      </c>
      <c r="AR4219" s="113" t="s">
        <v>19281</v>
      </c>
      <c r="AS4219" s="113" t="s">
        <v>14</v>
      </c>
      <c r="AT4219" s="113" t="s">
        <v>14</v>
      </c>
      <c r="AU4219" s="113" t="s">
        <v>16229</v>
      </c>
      <c r="AV4219" s="113" t="s">
        <v>14</v>
      </c>
      <c r="AW4219" s="113" t="s">
        <v>14</v>
      </c>
    </row>
    <row r="4220" spans="1:49">
      <c r="A4220" s="116" t="s">
        <v>5050</v>
      </c>
      <c r="C4220" s="113" t="s">
        <v>5051</v>
      </c>
      <c r="E4220" s="113" t="s">
        <v>41</v>
      </c>
      <c r="F4220" s="113" t="s">
        <v>98</v>
      </c>
      <c r="G4220" s="114">
        <v>33086</v>
      </c>
      <c r="H4220" s="113" t="s">
        <v>16218</v>
      </c>
      <c r="I4220" s="113" t="s">
        <v>9866</v>
      </c>
      <c r="J4220" s="113" t="s">
        <v>9872</v>
      </c>
      <c r="K4220" s="113" t="s">
        <v>26761</v>
      </c>
      <c r="L4220" s="113">
        <v>85241362961</v>
      </c>
      <c r="M4220" s="113" t="s">
        <v>10299</v>
      </c>
      <c r="N4220" s="113" t="s">
        <v>16242</v>
      </c>
      <c r="O4220" s="113" t="s">
        <v>10300</v>
      </c>
      <c r="P4220" s="113" t="s">
        <v>16244</v>
      </c>
      <c r="Q4220" s="113" t="s">
        <v>16244</v>
      </c>
      <c r="R4220" s="113">
        <v>15</v>
      </c>
      <c r="S4220" s="113" t="s">
        <v>13</v>
      </c>
      <c r="T4220" s="113" t="s">
        <v>26762</v>
      </c>
      <c r="U4220" s="113" t="s">
        <v>26763</v>
      </c>
      <c r="V4220" s="114">
        <v>44186</v>
      </c>
      <c r="W4220" s="114">
        <v>44166</v>
      </c>
      <c r="X4220" s="113" t="s">
        <v>26764</v>
      </c>
      <c r="Y4220" s="114">
        <v>44593</v>
      </c>
      <c r="Z4220" s="114">
        <v>44593</v>
      </c>
      <c r="AA4220" s="113">
        <v>31</v>
      </c>
      <c r="AB4220" s="113" t="s">
        <v>9</v>
      </c>
      <c r="AC4220" s="113">
        <v>31</v>
      </c>
      <c r="AD4220" s="113" t="s">
        <v>9</v>
      </c>
      <c r="AE4220" s="114">
        <v>44166</v>
      </c>
      <c r="AF4220" s="113">
        <v>0</v>
      </c>
      <c r="AG4220" s="113">
        <v>0</v>
      </c>
      <c r="AH4220" s="113" t="s">
        <v>16226</v>
      </c>
      <c r="AI4220" s="117" t="s">
        <v>9875</v>
      </c>
      <c r="AK4220" s="114">
        <v>44593</v>
      </c>
      <c r="AL4220" s="113">
        <v>40</v>
      </c>
      <c r="AM4220" s="113" t="s">
        <v>9870</v>
      </c>
      <c r="AN4220" s="113" t="s">
        <v>22864</v>
      </c>
      <c r="AO4220" s="113" t="s">
        <v>701</v>
      </c>
      <c r="AP4220" s="113">
        <v>2013</v>
      </c>
      <c r="AQ4220" s="113" t="s">
        <v>8</v>
      </c>
      <c r="AR4220" s="113" t="s">
        <v>17633</v>
      </c>
      <c r="AS4220" s="113" t="s">
        <v>14</v>
      </c>
      <c r="AT4220" s="113" t="s">
        <v>14</v>
      </c>
      <c r="AU4220" s="113" t="s">
        <v>16229</v>
      </c>
      <c r="AV4220" s="113" t="s">
        <v>14</v>
      </c>
    </row>
    <row r="4221" spans="1:49">
      <c r="A4221" s="116" t="s">
        <v>6952</v>
      </c>
      <c r="C4221" s="113" t="s">
        <v>6953</v>
      </c>
      <c r="E4221" s="113" t="s">
        <v>41</v>
      </c>
      <c r="F4221" s="113" t="s">
        <v>8</v>
      </c>
      <c r="G4221" s="114">
        <v>33087</v>
      </c>
      <c r="H4221" s="113" t="s">
        <v>16230</v>
      </c>
      <c r="I4221" s="113" t="s">
        <v>9866</v>
      </c>
      <c r="J4221" s="113" t="s">
        <v>9867</v>
      </c>
      <c r="K4221" s="113" t="s">
        <v>24457</v>
      </c>
      <c r="L4221" s="113">
        <v>82210276169</v>
      </c>
      <c r="M4221" s="113" t="s">
        <v>11759</v>
      </c>
      <c r="O4221" s="113" t="s">
        <v>11760</v>
      </c>
      <c r="P4221" s="113" t="s">
        <v>24458</v>
      </c>
      <c r="Q4221" s="113" t="s">
        <v>16244</v>
      </c>
      <c r="R4221" s="113">
        <v>15</v>
      </c>
      <c r="S4221" s="113" t="s">
        <v>13</v>
      </c>
      <c r="T4221" s="113" t="s">
        <v>24459</v>
      </c>
      <c r="U4221" s="113" t="s">
        <v>24460</v>
      </c>
      <c r="V4221" s="114">
        <v>43608</v>
      </c>
      <c r="W4221" s="114">
        <v>43525</v>
      </c>
      <c r="X4221" s="113" t="s">
        <v>24461</v>
      </c>
      <c r="Y4221" s="114">
        <v>43891</v>
      </c>
      <c r="Z4221" s="114">
        <v>43891</v>
      </c>
      <c r="AA4221" s="113">
        <v>31</v>
      </c>
      <c r="AB4221" s="113" t="s">
        <v>9</v>
      </c>
      <c r="AC4221" s="113">
        <v>32</v>
      </c>
      <c r="AD4221" s="113" t="s">
        <v>84</v>
      </c>
      <c r="AE4221" s="114">
        <v>45200</v>
      </c>
      <c r="AF4221" s="113">
        <v>4</v>
      </c>
      <c r="AG4221" s="113">
        <v>7</v>
      </c>
      <c r="AH4221" s="113" t="s">
        <v>16226</v>
      </c>
      <c r="AI4221" s="117" t="s">
        <v>9875</v>
      </c>
      <c r="AK4221" s="114">
        <v>45200</v>
      </c>
      <c r="AL4221" s="113">
        <v>40</v>
      </c>
      <c r="AM4221" s="113" t="s">
        <v>9870</v>
      </c>
      <c r="AN4221" s="113" t="s">
        <v>24429</v>
      </c>
      <c r="AO4221" s="113" t="s">
        <v>4234</v>
      </c>
      <c r="AP4221" s="113">
        <v>2013</v>
      </c>
      <c r="AQ4221" s="113" t="s">
        <v>3314</v>
      </c>
      <c r="AR4221" s="113" t="s">
        <v>21145</v>
      </c>
      <c r="AS4221" s="113" t="s">
        <v>14</v>
      </c>
      <c r="AT4221" s="113" t="s">
        <v>14</v>
      </c>
      <c r="AU4221" s="113" t="s">
        <v>16229</v>
      </c>
      <c r="AV4221" s="113" t="s">
        <v>14</v>
      </c>
    </row>
    <row r="4222" spans="1:49">
      <c r="A4222" s="116" t="s">
        <v>5700</v>
      </c>
      <c r="C4222" s="113" t="s">
        <v>5701</v>
      </c>
      <c r="E4222" s="113" t="s">
        <v>2156</v>
      </c>
      <c r="F4222" s="113" t="s">
        <v>37</v>
      </c>
      <c r="G4222" s="114">
        <v>33090</v>
      </c>
      <c r="H4222" s="113" t="s">
        <v>16230</v>
      </c>
      <c r="I4222" s="113" t="s">
        <v>10007</v>
      </c>
      <c r="J4222" s="113" t="s">
        <v>16392</v>
      </c>
      <c r="K4222" s="113" t="s">
        <v>27987</v>
      </c>
      <c r="L4222" s="113">
        <v>85315657683</v>
      </c>
      <c r="M4222" s="113" t="s">
        <v>27988</v>
      </c>
      <c r="O4222" s="113" t="s">
        <v>14133</v>
      </c>
      <c r="P4222" s="113" t="s">
        <v>27989</v>
      </c>
      <c r="Q4222" s="113" t="s">
        <v>16244</v>
      </c>
      <c r="R4222" s="113">
        <v>15</v>
      </c>
      <c r="S4222" s="113" t="s">
        <v>13</v>
      </c>
      <c r="T4222" s="113" t="s">
        <v>27990</v>
      </c>
      <c r="U4222" s="113" t="s">
        <v>27991</v>
      </c>
      <c r="V4222" s="114">
        <v>43608</v>
      </c>
      <c r="W4222" s="114">
        <v>43525</v>
      </c>
      <c r="X4222" s="113" t="s">
        <v>27992</v>
      </c>
      <c r="Y4222" s="114">
        <v>43891</v>
      </c>
      <c r="Z4222" s="114">
        <v>43891</v>
      </c>
      <c r="AA4222" s="113">
        <v>31</v>
      </c>
      <c r="AB4222" s="113" t="s">
        <v>9</v>
      </c>
      <c r="AC4222" s="113">
        <v>31</v>
      </c>
      <c r="AD4222" s="113" t="s">
        <v>9</v>
      </c>
      <c r="AE4222" s="114">
        <v>43525</v>
      </c>
      <c r="AF4222" s="113">
        <v>0</v>
      </c>
      <c r="AG4222" s="113">
        <v>0</v>
      </c>
      <c r="AH4222" s="113" t="s">
        <v>16263</v>
      </c>
      <c r="AI4222" s="117" t="s">
        <v>2158</v>
      </c>
      <c r="AK4222" s="114">
        <v>43553</v>
      </c>
      <c r="AL4222" s="113">
        <v>40</v>
      </c>
      <c r="AM4222" s="113" t="s">
        <v>9870</v>
      </c>
      <c r="AN4222" s="113" t="s">
        <v>27993</v>
      </c>
      <c r="AO4222" s="113" t="s">
        <v>2159</v>
      </c>
      <c r="AP4222" s="113">
        <v>2016</v>
      </c>
      <c r="AQ4222" s="113" t="s">
        <v>9871</v>
      </c>
      <c r="AR4222" s="113" t="s">
        <v>16228</v>
      </c>
      <c r="AS4222" s="113" t="s">
        <v>14</v>
      </c>
      <c r="AT4222" s="113" t="s">
        <v>14</v>
      </c>
      <c r="AU4222" s="113" t="s">
        <v>16229</v>
      </c>
      <c r="AV4222" s="113" t="s">
        <v>14</v>
      </c>
      <c r="AW4222" s="113" t="s">
        <v>14</v>
      </c>
    </row>
    <row r="4223" spans="1:49">
      <c r="A4223" s="116" t="s">
        <v>3616</v>
      </c>
      <c r="C4223" s="113" t="s">
        <v>6291</v>
      </c>
      <c r="E4223" s="113" t="s">
        <v>3617</v>
      </c>
      <c r="F4223" s="113" t="s">
        <v>8</v>
      </c>
      <c r="G4223" s="114">
        <v>33100</v>
      </c>
      <c r="H4223" s="113" t="s">
        <v>16218</v>
      </c>
      <c r="I4223" s="113" t="s">
        <v>9866</v>
      </c>
      <c r="J4223" s="113" t="s">
        <v>9867</v>
      </c>
      <c r="K4223" s="113" t="s">
        <v>28519</v>
      </c>
      <c r="L4223" s="113">
        <v>81241399574</v>
      </c>
      <c r="M4223" s="113" t="s">
        <v>11902</v>
      </c>
      <c r="O4223" s="113" t="s">
        <v>11903</v>
      </c>
      <c r="P4223" s="113" t="s">
        <v>28520</v>
      </c>
      <c r="Q4223" s="113" t="s">
        <v>16244</v>
      </c>
      <c r="R4223" s="113">
        <v>15</v>
      </c>
      <c r="S4223" s="113" t="s">
        <v>13</v>
      </c>
      <c r="T4223" s="113" t="s">
        <v>28521</v>
      </c>
      <c r="U4223" s="113" t="s">
        <v>28522</v>
      </c>
      <c r="V4223" s="114">
        <v>43608</v>
      </c>
      <c r="W4223" s="114">
        <v>43525</v>
      </c>
      <c r="X4223" s="113" t="s">
        <v>28523</v>
      </c>
      <c r="Y4223" s="114">
        <v>43891</v>
      </c>
      <c r="Z4223" s="114">
        <v>43891</v>
      </c>
      <c r="AA4223" s="113">
        <v>31</v>
      </c>
      <c r="AB4223" s="113" t="s">
        <v>9</v>
      </c>
      <c r="AC4223" s="113">
        <v>32</v>
      </c>
      <c r="AD4223" s="113" t="s">
        <v>84</v>
      </c>
      <c r="AE4223" s="114">
        <v>45444</v>
      </c>
      <c r="AF4223" s="113">
        <v>5</v>
      </c>
      <c r="AG4223" s="113">
        <v>3</v>
      </c>
      <c r="AH4223" s="113" t="s">
        <v>16226</v>
      </c>
      <c r="AI4223" s="117" t="s">
        <v>11904</v>
      </c>
      <c r="AK4223" s="114">
        <v>44670</v>
      </c>
      <c r="AL4223" s="113">
        <v>40</v>
      </c>
      <c r="AM4223" s="113" t="s">
        <v>9870</v>
      </c>
      <c r="AN4223" s="113" t="s">
        <v>22745</v>
      </c>
      <c r="AO4223" s="113" t="s">
        <v>1140</v>
      </c>
      <c r="AP4223" s="113">
        <v>2014</v>
      </c>
      <c r="AQ4223" s="113" t="s">
        <v>5236</v>
      </c>
      <c r="AR4223" s="113" t="s">
        <v>22099</v>
      </c>
      <c r="AS4223" s="113" t="s">
        <v>14</v>
      </c>
      <c r="AT4223" s="113" t="s">
        <v>14</v>
      </c>
      <c r="AU4223" s="113" t="s">
        <v>16229</v>
      </c>
      <c r="AV4223" s="113" t="s">
        <v>14</v>
      </c>
      <c r="AW4223" s="113" t="s">
        <v>14</v>
      </c>
    </row>
    <row r="4224" spans="1:49">
      <c r="A4224" s="116" t="s">
        <v>4801</v>
      </c>
      <c r="C4224" s="113" t="s">
        <v>4802</v>
      </c>
      <c r="E4224" s="113" t="s">
        <v>4803</v>
      </c>
      <c r="F4224" s="113" t="s">
        <v>680</v>
      </c>
      <c r="G4224" s="114">
        <v>33111</v>
      </c>
      <c r="H4224" s="113" t="s">
        <v>16230</v>
      </c>
      <c r="I4224" s="113" t="s">
        <v>9866</v>
      </c>
      <c r="J4224" s="113" t="s">
        <v>9872</v>
      </c>
      <c r="K4224" s="113" t="s">
        <v>23110</v>
      </c>
      <c r="M4224" s="113" t="s">
        <v>14672</v>
      </c>
      <c r="O4224" s="113" t="s">
        <v>14673</v>
      </c>
      <c r="P4224" s="113" t="s">
        <v>16244</v>
      </c>
      <c r="Q4224" s="113" t="s">
        <v>16244</v>
      </c>
      <c r="R4224" s="113">
        <v>15</v>
      </c>
      <c r="S4224" s="113" t="s">
        <v>13</v>
      </c>
      <c r="T4224" s="113" t="s">
        <v>23111</v>
      </c>
      <c r="U4224" s="113" t="s">
        <v>23112</v>
      </c>
      <c r="V4224" s="114">
        <v>43608</v>
      </c>
      <c r="W4224" s="114">
        <v>43525</v>
      </c>
      <c r="X4224" s="113" t="s">
        <v>23113</v>
      </c>
      <c r="Y4224" s="114">
        <v>43891</v>
      </c>
      <c r="Z4224" s="114">
        <v>43891</v>
      </c>
      <c r="AA4224" s="113">
        <v>23</v>
      </c>
      <c r="AB4224" s="113" t="s">
        <v>78</v>
      </c>
      <c r="AC4224" s="113">
        <v>24</v>
      </c>
      <c r="AD4224" s="113" t="s">
        <v>47</v>
      </c>
      <c r="AE4224" s="114">
        <v>44835</v>
      </c>
      <c r="AF4224" s="113">
        <v>6</v>
      </c>
      <c r="AG4224" s="113">
        <v>7</v>
      </c>
      <c r="AH4224" s="113" t="s">
        <v>16226</v>
      </c>
      <c r="AI4224" s="117" t="s">
        <v>18818</v>
      </c>
      <c r="AK4224" s="114">
        <v>45627</v>
      </c>
      <c r="AL4224" s="113">
        <v>30</v>
      </c>
      <c r="AM4224" s="113" t="s">
        <v>9882</v>
      </c>
      <c r="AN4224" s="113" t="s">
        <v>22725</v>
      </c>
      <c r="AO4224" s="113" t="s">
        <v>558</v>
      </c>
      <c r="AP4224" s="113">
        <v>2011</v>
      </c>
      <c r="AQ4224" s="113" t="s">
        <v>9871</v>
      </c>
      <c r="AR4224" s="113" t="s">
        <v>17533</v>
      </c>
      <c r="AS4224" s="113" t="s">
        <v>14</v>
      </c>
      <c r="AT4224" s="113" t="s">
        <v>14</v>
      </c>
      <c r="AU4224" s="113" t="s">
        <v>16229</v>
      </c>
      <c r="AV4224" s="113" t="s">
        <v>14</v>
      </c>
    </row>
    <row r="4225" spans="1:49">
      <c r="A4225" s="116" t="s">
        <v>1400</v>
      </c>
      <c r="C4225" s="113" t="s">
        <v>1401</v>
      </c>
      <c r="E4225" s="113" t="s">
        <v>1402</v>
      </c>
      <c r="F4225" s="113" t="s">
        <v>8</v>
      </c>
      <c r="G4225" s="114">
        <v>33113</v>
      </c>
      <c r="H4225" s="113" t="s">
        <v>16218</v>
      </c>
      <c r="I4225" s="113" t="s">
        <v>9866</v>
      </c>
      <c r="J4225" s="113" t="s">
        <v>9872</v>
      </c>
      <c r="K4225" s="113" t="s">
        <v>34654</v>
      </c>
      <c r="L4225" s="113">
        <v>82347869803</v>
      </c>
      <c r="M4225" s="113" t="s">
        <v>11038</v>
      </c>
      <c r="N4225" s="113" t="s">
        <v>16242</v>
      </c>
      <c r="O4225" s="113" t="s">
        <v>11039</v>
      </c>
      <c r="P4225" s="113" t="s">
        <v>16244</v>
      </c>
      <c r="Q4225" s="113" t="s">
        <v>16244</v>
      </c>
      <c r="R4225" s="113">
        <v>15</v>
      </c>
      <c r="S4225" s="113" t="s">
        <v>13</v>
      </c>
      <c r="T4225" s="113" t="s">
        <v>34655</v>
      </c>
      <c r="U4225" s="113" t="s">
        <v>34656</v>
      </c>
      <c r="V4225" s="114">
        <v>44186</v>
      </c>
      <c r="W4225" s="114">
        <v>44166</v>
      </c>
      <c r="X4225" s="113" t="s">
        <v>34657</v>
      </c>
      <c r="Y4225" s="114">
        <v>44593</v>
      </c>
      <c r="Z4225" s="114">
        <v>44593</v>
      </c>
      <c r="AA4225" s="113">
        <v>23</v>
      </c>
      <c r="AB4225" s="113" t="s">
        <v>78</v>
      </c>
      <c r="AC4225" s="113">
        <v>23</v>
      </c>
      <c r="AD4225" s="113" t="s">
        <v>78</v>
      </c>
      <c r="AE4225" s="114">
        <v>44166</v>
      </c>
      <c r="AF4225" s="113">
        <v>3</v>
      </c>
      <c r="AG4225" s="113">
        <v>0</v>
      </c>
      <c r="AH4225" s="113" t="s">
        <v>16226</v>
      </c>
      <c r="AI4225" s="117" t="s">
        <v>1989</v>
      </c>
      <c r="AK4225" s="114">
        <v>44670</v>
      </c>
      <c r="AL4225" s="113">
        <v>30</v>
      </c>
      <c r="AM4225" s="113" t="s">
        <v>9882</v>
      </c>
      <c r="AN4225" s="113" t="s">
        <v>18809</v>
      </c>
      <c r="AO4225" s="113" t="s">
        <v>107</v>
      </c>
      <c r="AP4225" s="113">
        <v>2011</v>
      </c>
      <c r="AQ4225" s="113" t="s">
        <v>8</v>
      </c>
      <c r="AR4225" s="113" t="s">
        <v>16437</v>
      </c>
      <c r="AS4225" s="113" t="s">
        <v>14</v>
      </c>
      <c r="AT4225" s="113" t="s">
        <v>14</v>
      </c>
      <c r="AU4225" s="113" t="s">
        <v>16229</v>
      </c>
      <c r="AV4225" s="113" t="s">
        <v>14</v>
      </c>
      <c r="AW4225" s="113" t="s">
        <v>14</v>
      </c>
    </row>
    <row r="4226" spans="1:49">
      <c r="A4226" s="116" t="s">
        <v>2376</v>
      </c>
      <c r="C4226" s="113" t="s">
        <v>2377</v>
      </c>
      <c r="E4226" s="113" t="s">
        <v>103</v>
      </c>
      <c r="F4226" s="113" t="s">
        <v>395</v>
      </c>
      <c r="G4226" s="114">
        <v>33117</v>
      </c>
      <c r="H4226" s="113" t="s">
        <v>16230</v>
      </c>
      <c r="I4226" s="113" t="s">
        <v>9866</v>
      </c>
      <c r="J4226" s="113" t="s">
        <v>9872</v>
      </c>
      <c r="K4226" s="113" t="s">
        <v>26371</v>
      </c>
      <c r="L4226" s="113">
        <v>82296545051</v>
      </c>
      <c r="M4226" s="113" t="s">
        <v>16049</v>
      </c>
      <c r="O4226" s="113" t="s">
        <v>26372</v>
      </c>
      <c r="P4226" s="113" t="s">
        <v>26373</v>
      </c>
      <c r="Q4226" s="113" t="s">
        <v>26374</v>
      </c>
      <c r="R4226" s="113">
        <v>15</v>
      </c>
      <c r="S4226" s="113" t="s">
        <v>13</v>
      </c>
      <c r="T4226" s="113" t="s">
        <v>26375</v>
      </c>
      <c r="U4226" s="113" t="s">
        <v>26376</v>
      </c>
      <c r="V4226" s="114">
        <v>40581</v>
      </c>
      <c r="W4226" s="114">
        <v>40544</v>
      </c>
      <c r="X4226" s="113" t="s">
        <v>26377</v>
      </c>
      <c r="Y4226" s="114">
        <v>41271</v>
      </c>
      <c r="Z4226" s="114">
        <v>41275</v>
      </c>
      <c r="AA4226" s="113">
        <v>23</v>
      </c>
      <c r="AB4226" s="113" t="s">
        <v>78</v>
      </c>
      <c r="AC4226" s="113">
        <v>31</v>
      </c>
      <c r="AD4226" s="113" t="s">
        <v>9</v>
      </c>
      <c r="AE4226" s="114">
        <v>44652</v>
      </c>
      <c r="AF4226" s="113">
        <v>9</v>
      </c>
      <c r="AG4226" s="113">
        <v>3</v>
      </c>
      <c r="AH4226" s="113" t="s">
        <v>16226</v>
      </c>
      <c r="AI4226" s="117" t="s">
        <v>406</v>
      </c>
      <c r="AK4226" s="114">
        <v>44105</v>
      </c>
      <c r="AL4226" s="113">
        <v>30</v>
      </c>
      <c r="AM4226" s="113" t="s">
        <v>9882</v>
      </c>
      <c r="AN4226" s="113" t="s">
        <v>16273</v>
      </c>
      <c r="AO4226" s="113" t="s">
        <v>107</v>
      </c>
      <c r="AP4226" s="113">
        <v>2010</v>
      </c>
      <c r="AQ4226" s="113" t="s">
        <v>8</v>
      </c>
      <c r="AR4226" s="113" t="s">
        <v>19824</v>
      </c>
      <c r="AS4226" s="113" t="s">
        <v>14</v>
      </c>
      <c r="AT4226" s="113" t="s">
        <v>14</v>
      </c>
      <c r="AU4226" s="113" t="s">
        <v>16229</v>
      </c>
      <c r="AV4226" s="113" t="s">
        <v>14</v>
      </c>
      <c r="AW4226" s="113" t="s">
        <v>14</v>
      </c>
    </row>
    <row r="4227" spans="1:49">
      <c r="A4227" s="116" t="s">
        <v>7200</v>
      </c>
      <c r="C4227" s="113" t="s">
        <v>173</v>
      </c>
      <c r="E4227" s="113" t="s">
        <v>223</v>
      </c>
      <c r="F4227" s="113" t="s">
        <v>8</v>
      </c>
      <c r="G4227" s="114">
        <v>33117</v>
      </c>
      <c r="H4227" s="113" t="s">
        <v>16230</v>
      </c>
      <c r="I4227" s="113" t="s">
        <v>9866</v>
      </c>
      <c r="J4227" s="113" t="s">
        <v>9867</v>
      </c>
      <c r="K4227" s="113" t="s">
        <v>23688</v>
      </c>
      <c r="L4227" s="113">
        <v>85341015845</v>
      </c>
      <c r="M4227" s="113" t="s">
        <v>13476</v>
      </c>
      <c r="N4227" s="113" t="s">
        <v>16242</v>
      </c>
      <c r="O4227" s="113" t="s">
        <v>23689</v>
      </c>
      <c r="P4227" s="113" t="s">
        <v>23690</v>
      </c>
      <c r="Q4227" s="113" t="s">
        <v>23691</v>
      </c>
      <c r="R4227" s="113">
        <v>15</v>
      </c>
      <c r="S4227" s="113" t="s">
        <v>13</v>
      </c>
      <c r="T4227" s="113" t="s">
        <v>23692</v>
      </c>
      <c r="U4227" s="113" t="s">
        <v>23693</v>
      </c>
      <c r="V4227" s="114">
        <v>42933</v>
      </c>
      <c r="W4227" s="114">
        <v>42826</v>
      </c>
      <c r="X4227" s="113" t="s">
        <v>23694</v>
      </c>
      <c r="Y4227" s="114">
        <v>43188</v>
      </c>
      <c r="Z4227" s="114">
        <v>43191</v>
      </c>
      <c r="AA4227" s="113">
        <v>23</v>
      </c>
      <c r="AB4227" s="113" t="s">
        <v>78</v>
      </c>
      <c r="AC4227" s="113">
        <v>31</v>
      </c>
      <c r="AD4227" s="113" t="s">
        <v>9</v>
      </c>
      <c r="AE4227" s="114">
        <v>44835</v>
      </c>
      <c r="AF4227" s="113">
        <v>5</v>
      </c>
      <c r="AG4227" s="113">
        <v>10</v>
      </c>
      <c r="AH4227" s="113" t="s">
        <v>16226</v>
      </c>
      <c r="AI4227" s="117" t="s">
        <v>9904</v>
      </c>
      <c r="AK4227" s="114">
        <v>44835</v>
      </c>
      <c r="AL4227" s="113">
        <v>30</v>
      </c>
      <c r="AM4227" s="113" t="s">
        <v>9882</v>
      </c>
      <c r="AN4227" s="113" t="s">
        <v>16364</v>
      </c>
      <c r="AO4227" s="113" t="s">
        <v>100</v>
      </c>
      <c r="AP4227" s="113">
        <v>2013</v>
      </c>
      <c r="AQ4227" s="113" t="s">
        <v>9905</v>
      </c>
      <c r="AR4227" s="113" t="s">
        <v>21252</v>
      </c>
      <c r="AS4227" s="113" t="s">
        <v>14</v>
      </c>
      <c r="AT4227" s="113" t="s">
        <v>14</v>
      </c>
      <c r="AU4227" s="113" t="s">
        <v>16229</v>
      </c>
      <c r="AV4227" s="113" t="s">
        <v>14</v>
      </c>
      <c r="AW4227" s="113" t="s">
        <v>14</v>
      </c>
    </row>
    <row r="4228" spans="1:49">
      <c r="A4228" s="116" t="s">
        <v>3553</v>
      </c>
      <c r="C4228" s="113" t="s">
        <v>3554</v>
      </c>
      <c r="E4228" s="113" t="s">
        <v>3453</v>
      </c>
      <c r="F4228" s="113" t="s">
        <v>8</v>
      </c>
      <c r="G4228" s="114">
        <v>33123</v>
      </c>
      <c r="H4228" s="113" t="s">
        <v>16230</v>
      </c>
      <c r="I4228" s="113" t="s">
        <v>9866</v>
      </c>
      <c r="J4228" s="113" t="s">
        <v>9872</v>
      </c>
      <c r="K4228" s="113" t="s">
        <v>22982</v>
      </c>
      <c r="L4228" s="113">
        <v>85255995530</v>
      </c>
      <c r="O4228" s="113" t="s">
        <v>11493</v>
      </c>
      <c r="P4228" s="113" t="s">
        <v>16244</v>
      </c>
      <c r="Q4228" s="113" t="s">
        <v>22983</v>
      </c>
      <c r="R4228" s="113">
        <v>15</v>
      </c>
      <c r="S4228" s="113" t="s">
        <v>13</v>
      </c>
      <c r="T4228" s="113" t="s">
        <v>22984</v>
      </c>
      <c r="U4228" s="113" t="s">
        <v>22985</v>
      </c>
      <c r="V4228" s="114">
        <v>42933</v>
      </c>
      <c r="W4228" s="114">
        <v>42826</v>
      </c>
      <c r="X4228" s="113" t="s">
        <v>22986</v>
      </c>
      <c r="Y4228" s="114">
        <v>43188</v>
      </c>
      <c r="Z4228" s="114">
        <v>43191</v>
      </c>
      <c r="AA4228" s="113">
        <v>23</v>
      </c>
      <c r="AB4228" s="113" t="s">
        <v>78</v>
      </c>
      <c r="AC4228" s="113">
        <v>31</v>
      </c>
      <c r="AD4228" s="113" t="s">
        <v>9</v>
      </c>
      <c r="AE4228" s="114">
        <v>45017</v>
      </c>
      <c r="AF4228" s="113">
        <v>6</v>
      </c>
      <c r="AG4228" s="113">
        <v>4</v>
      </c>
      <c r="AH4228" s="113" t="s">
        <v>16226</v>
      </c>
      <c r="AI4228" s="117" t="s">
        <v>9904</v>
      </c>
      <c r="AK4228" s="114">
        <v>45017</v>
      </c>
      <c r="AL4228" s="113">
        <v>30</v>
      </c>
      <c r="AM4228" s="113" t="s">
        <v>9882</v>
      </c>
      <c r="AN4228" s="113" t="s">
        <v>16364</v>
      </c>
      <c r="AO4228" s="113" t="s">
        <v>100</v>
      </c>
      <c r="AP4228" s="113">
        <v>2012</v>
      </c>
      <c r="AQ4228" s="113" t="s">
        <v>5084</v>
      </c>
      <c r="AR4228" s="113" t="s">
        <v>18832</v>
      </c>
      <c r="AS4228" s="113" t="s">
        <v>14</v>
      </c>
      <c r="AT4228" s="113" t="s">
        <v>14</v>
      </c>
      <c r="AU4228" s="113" t="s">
        <v>16229</v>
      </c>
      <c r="AV4228" s="113" t="s">
        <v>14</v>
      </c>
      <c r="AW4228" s="113" t="s">
        <v>14</v>
      </c>
    </row>
    <row r="4229" spans="1:49">
      <c r="A4229" s="116" t="s">
        <v>7687</v>
      </c>
      <c r="C4229" s="113" t="s">
        <v>7688</v>
      </c>
      <c r="E4229" s="113" t="s">
        <v>7689</v>
      </c>
      <c r="F4229" s="113" t="s">
        <v>204</v>
      </c>
      <c r="G4229" s="114">
        <v>33132</v>
      </c>
      <c r="H4229" s="113" t="s">
        <v>16218</v>
      </c>
      <c r="I4229" s="113" t="s">
        <v>9866</v>
      </c>
      <c r="J4229" s="113" t="s">
        <v>9872</v>
      </c>
      <c r="K4229" s="113" t="s">
        <v>35860</v>
      </c>
      <c r="L4229" s="113">
        <v>81244804795</v>
      </c>
      <c r="M4229" s="113" t="s">
        <v>14363</v>
      </c>
      <c r="O4229" s="113" t="s">
        <v>35861</v>
      </c>
      <c r="P4229" s="113" t="s">
        <v>35862</v>
      </c>
      <c r="Q4229" s="113" t="s">
        <v>16244</v>
      </c>
      <c r="R4229" s="113">
        <v>15</v>
      </c>
      <c r="S4229" s="113" t="s">
        <v>13</v>
      </c>
      <c r="T4229" s="113" t="s">
        <v>35863</v>
      </c>
      <c r="U4229" s="113" t="s">
        <v>35864</v>
      </c>
      <c r="V4229" s="114">
        <v>43608</v>
      </c>
      <c r="W4229" s="114">
        <v>43525</v>
      </c>
      <c r="X4229" s="113" t="s">
        <v>26325</v>
      </c>
      <c r="Y4229" s="114">
        <v>43891</v>
      </c>
      <c r="Z4229" s="114">
        <v>43891</v>
      </c>
      <c r="AA4229" s="113">
        <v>23</v>
      </c>
      <c r="AB4229" s="113" t="s">
        <v>78</v>
      </c>
      <c r="AC4229" s="113">
        <v>24</v>
      </c>
      <c r="AD4229" s="113" t="s">
        <v>47</v>
      </c>
      <c r="AE4229" s="114">
        <v>45505</v>
      </c>
      <c r="AF4229" s="113">
        <v>8</v>
      </c>
      <c r="AG4229" s="113">
        <v>5</v>
      </c>
      <c r="AH4229" s="113" t="s">
        <v>16226</v>
      </c>
      <c r="AI4229" s="117" t="s">
        <v>14364</v>
      </c>
      <c r="AK4229" s="114">
        <v>44670</v>
      </c>
      <c r="AL4229" s="113">
        <v>30</v>
      </c>
      <c r="AM4229" s="113" t="s">
        <v>9882</v>
      </c>
      <c r="AN4229" s="113" t="s">
        <v>22083</v>
      </c>
      <c r="AO4229" s="113" t="s">
        <v>201</v>
      </c>
      <c r="AP4229" s="113">
        <v>2012</v>
      </c>
      <c r="AQ4229" s="113" t="s">
        <v>5236</v>
      </c>
      <c r="AR4229" s="113" t="s">
        <v>22099</v>
      </c>
      <c r="AS4229" s="113" t="s">
        <v>14</v>
      </c>
      <c r="AT4229" s="113" t="s">
        <v>14</v>
      </c>
      <c r="AU4229" s="113" t="s">
        <v>16229</v>
      </c>
      <c r="AV4229" s="113" t="s">
        <v>14</v>
      </c>
      <c r="AW4229" s="113" t="s">
        <v>14</v>
      </c>
    </row>
    <row r="4230" spans="1:49">
      <c r="A4230" s="116" t="s">
        <v>8594</v>
      </c>
      <c r="C4230" s="113" t="s">
        <v>8595</v>
      </c>
      <c r="E4230" s="113" t="s">
        <v>1123</v>
      </c>
      <c r="F4230" s="113" t="s">
        <v>8</v>
      </c>
      <c r="G4230" s="114">
        <v>33135</v>
      </c>
      <c r="H4230" s="113" t="s">
        <v>16218</v>
      </c>
      <c r="I4230" s="113" t="s">
        <v>9866</v>
      </c>
      <c r="J4230" s="113" t="s">
        <v>9872</v>
      </c>
      <c r="K4230" s="113" t="s">
        <v>32270</v>
      </c>
      <c r="L4230" s="113">
        <v>85340248555</v>
      </c>
      <c r="M4230" s="113" t="s">
        <v>12863</v>
      </c>
      <c r="O4230" s="113" t="s">
        <v>12864</v>
      </c>
      <c r="P4230" s="113" t="s">
        <v>32271</v>
      </c>
      <c r="Q4230" s="113" t="s">
        <v>16244</v>
      </c>
      <c r="R4230" s="113">
        <v>15</v>
      </c>
      <c r="S4230" s="113" t="s">
        <v>13</v>
      </c>
      <c r="T4230" s="113" t="s">
        <v>32272</v>
      </c>
      <c r="U4230" s="113" t="s">
        <v>32273</v>
      </c>
      <c r="V4230" s="114">
        <v>43728</v>
      </c>
      <c r="W4230" s="114">
        <v>43647</v>
      </c>
      <c r="X4230" s="113" t="s">
        <v>28523</v>
      </c>
      <c r="Y4230" s="114">
        <v>44013</v>
      </c>
      <c r="Z4230" s="114">
        <v>44013</v>
      </c>
      <c r="AA4230" s="113">
        <v>31</v>
      </c>
      <c r="AB4230" s="113" t="s">
        <v>9</v>
      </c>
      <c r="AC4230" s="113">
        <v>32</v>
      </c>
      <c r="AD4230" s="113" t="s">
        <v>84</v>
      </c>
      <c r="AE4230" s="114">
        <v>45200</v>
      </c>
      <c r="AF4230" s="113">
        <v>4</v>
      </c>
      <c r="AG4230" s="113">
        <v>3</v>
      </c>
      <c r="AH4230" s="113" t="s">
        <v>16263</v>
      </c>
      <c r="AI4230" s="117" t="s">
        <v>16264</v>
      </c>
      <c r="AK4230" s="114">
        <v>45302</v>
      </c>
      <c r="AL4230" s="113">
        <v>40</v>
      </c>
      <c r="AM4230" s="113" t="s">
        <v>9870</v>
      </c>
      <c r="AN4230" s="113" t="s">
        <v>17068</v>
      </c>
      <c r="AO4230" s="113" t="s">
        <v>1124</v>
      </c>
      <c r="AP4230" s="113">
        <v>2014</v>
      </c>
      <c r="AQ4230" s="113" t="s">
        <v>3314</v>
      </c>
      <c r="AR4230" s="113" t="s">
        <v>18312</v>
      </c>
      <c r="AS4230" s="113" t="s">
        <v>14</v>
      </c>
      <c r="AT4230" s="113" t="s">
        <v>14</v>
      </c>
      <c r="AU4230" s="113" t="s">
        <v>16229</v>
      </c>
      <c r="AV4230" s="113" t="s">
        <v>14</v>
      </c>
    </row>
    <row r="4231" spans="1:49">
      <c r="A4231" s="116" t="s">
        <v>4698</v>
      </c>
      <c r="C4231" s="113" t="s">
        <v>4699</v>
      </c>
      <c r="E4231" s="113" t="s">
        <v>223</v>
      </c>
      <c r="F4231" s="113" t="s">
        <v>204</v>
      </c>
      <c r="G4231" s="114">
        <v>33137</v>
      </c>
      <c r="H4231" s="113" t="s">
        <v>16230</v>
      </c>
      <c r="I4231" s="113" t="s">
        <v>9866</v>
      </c>
      <c r="J4231" s="113" t="s">
        <v>9872</v>
      </c>
      <c r="K4231" s="113" t="s">
        <v>33472</v>
      </c>
      <c r="L4231" s="113">
        <v>82396615850</v>
      </c>
      <c r="O4231" s="113" t="s">
        <v>10932</v>
      </c>
      <c r="P4231" s="113" t="s">
        <v>33473</v>
      </c>
      <c r="Q4231" s="113" t="s">
        <v>33474</v>
      </c>
      <c r="R4231" s="113">
        <v>15</v>
      </c>
      <c r="S4231" s="113" t="s">
        <v>13</v>
      </c>
      <c r="T4231" s="113" t="s">
        <v>33475</v>
      </c>
      <c r="U4231" s="113" t="s">
        <v>33476</v>
      </c>
      <c r="V4231" s="114">
        <v>42933</v>
      </c>
      <c r="W4231" s="114">
        <v>42826</v>
      </c>
      <c r="X4231" s="113" t="s">
        <v>33477</v>
      </c>
      <c r="Y4231" s="114">
        <v>43188</v>
      </c>
      <c r="Z4231" s="114">
        <v>43191</v>
      </c>
      <c r="AA4231" s="113">
        <v>23</v>
      </c>
      <c r="AB4231" s="113" t="s">
        <v>78</v>
      </c>
      <c r="AC4231" s="113">
        <v>31</v>
      </c>
      <c r="AD4231" s="113" t="s">
        <v>9</v>
      </c>
      <c r="AE4231" s="114">
        <v>45017</v>
      </c>
      <c r="AF4231" s="113">
        <v>8</v>
      </c>
      <c r="AG4231" s="113">
        <v>6</v>
      </c>
      <c r="AH4231" s="113" t="s">
        <v>16226</v>
      </c>
      <c r="AI4231" s="117" t="s">
        <v>9904</v>
      </c>
      <c r="AK4231" s="114">
        <v>45017</v>
      </c>
      <c r="AL4231" s="113">
        <v>30</v>
      </c>
      <c r="AM4231" s="113" t="s">
        <v>9882</v>
      </c>
      <c r="AN4231" s="113" t="s">
        <v>16364</v>
      </c>
      <c r="AO4231" s="113" t="s">
        <v>100</v>
      </c>
      <c r="AP4231" s="113">
        <v>2011</v>
      </c>
      <c r="AQ4231" s="113" t="s">
        <v>3308</v>
      </c>
      <c r="AR4231" s="113" t="s">
        <v>16421</v>
      </c>
      <c r="AS4231" s="113" t="s">
        <v>14</v>
      </c>
      <c r="AT4231" s="113" t="s">
        <v>14</v>
      </c>
      <c r="AU4231" s="113" t="s">
        <v>16229</v>
      </c>
      <c r="AV4231" s="113" t="s">
        <v>14</v>
      </c>
      <c r="AW4231" s="113" t="s">
        <v>14</v>
      </c>
    </row>
    <row r="4232" spans="1:49">
      <c r="A4232" s="116" t="s">
        <v>4696</v>
      </c>
      <c r="C4232" s="113" t="s">
        <v>4697</v>
      </c>
      <c r="E4232" s="113" t="s">
        <v>1959</v>
      </c>
      <c r="F4232" s="113" t="s">
        <v>8</v>
      </c>
      <c r="G4232" s="114">
        <v>33137</v>
      </c>
      <c r="H4232" s="113" t="s">
        <v>16230</v>
      </c>
      <c r="I4232" s="113" t="s">
        <v>9866</v>
      </c>
      <c r="J4232" s="113" t="s">
        <v>9872</v>
      </c>
      <c r="K4232" s="113" t="s">
        <v>24012</v>
      </c>
      <c r="L4232" s="113">
        <v>81243391122</v>
      </c>
      <c r="M4232" s="113" t="s">
        <v>13506</v>
      </c>
      <c r="N4232" s="113" t="s">
        <v>16242</v>
      </c>
      <c r="O4232" s="113" t="s">
        <v>15183</v>
      </c>
      <c r="P4232" s="113" t="s">
        <v>24013</v>
      </c>
      <c r="Q4232" s="113" t="s">
        <v>24014</v>
      </c>
      <c r="R4232" s="113">
        <v>15</v>
      </c>
      <c r="S4232" s="113" t="s">
        <v>13</v>
      </c>
      <c r="T4232" s="113" t="s">
        <v>24015</v>
      </c>
      <c r="U4232" s="113" t="s">
        <v>24016</v>
      </c>
      <c r="V4232" s="114">
        <v>42933</v>
      </c>
      <c r="W4232" s="114">
        <v>42826</v>
      </c>
      <c r="X4232" s="113" t="s">
        <v>24017</v>
      </c>
      <c r="Y4232" s="114">
        <v>43188</v>
      </c>
      <c r="Z4232" s="114">
        <v>43191</v>
      </c>
      <c r="AA4232" s="113">
        <v>23</v>
      </c>
      <c r="AB4232" s="113" t="s">
        <v>78</v>
      </c>
      <c r="AC4232" s="113">
        <v>31</v>
      </c>
      <c r="AD4232" s="113" t="s">
        <v>9</v>
      </c>
      <c r="AE4232" s="114">
        <v>45017</v>
      </c>
      <c r="AF4232" s="113">
        <v>9</v>
      </c>
      <c r="AG4232" s="113">
        <v>6</v>
      </c>
      <c r="AH4232" s="113" t="s">
        <v>16226</v>
      </c>
      <c r="AI4232" s="117" t="s">
        <v>9904</v>
      </c>
      <c r="AK4232" s="114">
        <v>45017</v>
      </c>
      <c r="AL4232" s="113">
        <v>30</v>
      </c>
      <c r="AM4232" s="113" t="s">
        <v>9882</v>
      </c>
      <c r="AN4232" s="113" t="s">
        <v>16364</v>
      </c>
      <c r="AO4232" s="113" t="s">
        <v>100</v>
      </c>
      <c r="AP4232" s="113">
        <v>2011</v>
      </c>
      <c r="AQ4232" s="113" t="s">
        <v>802</v>
      </c>
      <c r="AR4232" s="113" t="s">
        <v>16421</v>
      </c>
      <c r="AS4232" s="113" t="s">
        <v>14</v>
      </c>
      <c r="AT4232" s="113" t="s">
        <v>14</v>
      </c>
      <c r="AU4232" s="113" t="s">
        <v>16229</v>
      </c>
      <c r="AV4232" s="113" t="s">
        <v>14</v>
      </c>
      <c r="AW4232" s="113" t="s">
        <v>14</v>
      </c>
    </row>
    <row r="4233" spans="1:49">
      <c r="A4233" s="116" t="s">
        <v>4612</v>
      </c>
      <c r="C4233" s="113" t="s">
        <v>4613</v>
      </c>
      <c r="E4233" s="113" t="s">
        <v>223</v>
      </c>
      <c r="F4233" s="113" t="s">
        <v>204</v>
      </c>
      <c r="G4233" s="114">
        <v>33148</v>
      </c>
      <c r="H4233" s="113" t="s">
        <v>16230</v>
      </c>
      <c r="I4233" s="113" t="s">
        <v>9866</v>
      </c>
      <c r="J4233" s="113" t="s">
        <v>9872</v>
      </c>
      <c r="K4233" s="113" t="s">
        <v>22282</v>
      </c>
      <c r="L4233" s="113">
        <v>82188732825</v>
      </c>
      <c r="M4233" s="113" t="s">
        <v>14500</v>
      </c>
      <c r="N4233" s="113" t="s">
        <v>16242</v>
      </c>
      <c r="O4233" s="113" t="s">
        <v>14501</v>
      </c>
      <c r="P4233" s="113" t="s">
        <v>22283</v>
      </c>
      <c r="Q4233" s="113" t="s">
        <v>22284</v>
      </c>
      <c r="R4233" s="113">
        <v>15</v>
      </c>
      <c r="S4233" s="113" t="s">
        <v>13</v>
      </c>
      <c r="T4233" s="113" t="s">
        <v>22285</v>
      </c>
      <c r="U4233" s="113" t="s">
        <v>22286</v>
      </c>
      <c r="V4233" s="114">
        <v>42933</v>
      </c>
      <c r="W4233" s="114">
        <v>42826</v>
      </c>
      <c r="X4233" s="113" t="s">
        <v>22287</v>
      </c>
      <c r="Y4233" s="114">
        <v>43188</v>
      </c>
      <c r="Z4233" s="114">
        <v>43191</v>
      </c>
      <c r="AA4233" s="113">
        <v>23</v>
      </c>
      <c r="AB4233" s="113" t="s">
        <v>78</v>
      </c>
      <c r="AC4233" s="113">
        <v>31</v>
      </c>
      <c r="AD4233" s="113" t="s">
        <v>9</v>
      </c>
      <c r="AE4233" s="114">
        <v>44835</v>
      </c>
      <c r="AF4233" s="113">
        <v>8</v>
      </c>
      <c r="AG4233" s="113">
        <v>6</v>
      </c>
      <c r="AH4233" s="113" t="s">
        <v>16226</v>
      </c>
      <c r="AI4233" s="117" t="s">
        <v>9904</v>
      </c>
      <c r="AK4233" s="114">
        <v>44835</v>
      </c>
      <c r="AL4233" s="113">
        <v>30</v>
      </c>
      <c r="AM4233" s="113" t="s">
        <v>9882</v>
      </c>
      <c r="AN4233" s="113" t="s">
        <v>16364</v>
      </c>
      <c r="AO4233" s="113" t="s">
        <v>100</v>
      </c>
      <c r="AP4233" s="113">
        <v>2011</v>
      </c>
      <c r="AQ4233" s="113" t="s">
        <v>353</v>
      </c>
      <c r="AR4233" s="113" t="s">
        <v>17533</v>
      </c>
      <c r="AS4233" s="113" t="s">
        <v>14</v>
      </c>
      <c r="AT4233" s="113" t="s">
        <v>14</v>
      </c>
      <c r="AU4233" s="113" t="s">
        <v>16229</v>
      </c>
      <c r="AV4233" s="113" t="s">
        <v>14</v>
      </c>
      <c r="AW4233" s="113" t="s">
        <v>14</v>
      </c>
    </row>
    <row r="4234" spans="1:49">
      <c r="A4234" s="116" t="s">
        <v>9456</v>
      </c>
      <c r="C4234" s="113" t="s">
        <v>9457</v>
      </c>
      <c r="E4234" s="113" t="s">
        <v>9458</v>
      </c>
      <c r="F4234" s="113" t="s">
        <v>37</v>
      </c>
      <c r="G4234" s="114">
        <v>33149</v>
      </c>
      <c r="H4234" s="113" t="s">
        <v>16218</v>
      </c>
      <c r="I4234" s="113" t="s">
        <v>9866</v>
      </c>
      <c r="J4234" s="113" t="s">
        <v>9867</v>
      </c>
      <c r="K4234" s="113" t="s">
        <v>26301</v>
      </c>
      <c r="M4234" s="113" t="s">
        <v>14269</v>
      </c>
      <c r="O4234" s="113" t="s">
        <v>14270</v>
      </c>
      <c r="P4234" s="113" t="s">
        <v>16244</v>
      </c>
      <c r="Q4234" s="113" t="s">
        <v>16244</v>
      </c>
      <c r="R4234" s="113">
        <v>15</v>
      </c>
      <c r="S4234" s="113" t="s">
        <v>13</v>
      </c>
      <c r="T4234" s="113" t="s">
        <v>26302</v>
      </c>
      <c r="U4234" s="113" t="s">
        <v>26303</v>
      </c>
      <c r="V4234" s="114">
        <v>43608</v>
      </c>
      <c r="W4234" s="114">
        <v>43525</v>
      </c>
      <c r="X4234" s="113" t="s">
        <v>26304</v>
      </c>
      <c r="Y4234" s="114">
        <v>43891</v>
      </c>
      <c r="Z4234" s="114">
        <v>43891</v>
      </c>
      <c r="AA4234" s="113">
        <v>23</v>
      </c>
      <c r="AB4234" s="113" t="s">
        <v>78</v>
      </c>
      <c r="AC4234" s="113">
        <v>24</v>
      </c>
      <c r="AD4234" s="113" t="s">
        <v>47</v>
      </c>
      <c r="AE4234" s="114">
        <v>44835</v>
      </c>
      <c r="AF4234" s="113">
        <v>6</v>
      </c>
      <c r="AG4234" s="113">
        <v>7</v>
      </c>
      <c r="AH4234" s="113" t="s">
        <v>16226</v>
      </c>
      <c r="AI4234" s="117" t="s">
        <v>13366</v>
      </c>
      <c r="AK4234" s="114">
        <v>45627</v>
      </c>
      <c r="AL4234" s="113">
        <v>30</v>
      </c>
      <c r="AM4234" s="113" t="s">
        <v>9882</v>
      </c>
      <c r="AN4234" s="113" t="s">
        <v>21807</v>
      </c>
      <c r="AO4234" s="113" t="s">
        <v>1540</v>
      </c>
      <c r="AP4234" s="113">
        <v>2012</v>
      </c>
      <c r="AQ4234" s="113" t="s">
        <v>5236</v>
      </c>
      <c r="AR4234" s="113" t="s">
        <v>19824</v>
      </c>
      <c r="AS4234" s="113" t="s">
        <v>14</v>
      </c>
      <c r="AT4234" s="113" t="s">
        <v>14</v>
      </c>
      <c r="AU4234" s="113" t="s">
        <v>16229</v>
      </c>
      <c r="AV4234" s="113" t="s">
        <v>14</v>
      </c>
    </row>
    <row r="4235" spans="1:49">
      <c r="A4235" s="116" t="s">
        <v>1358</v>
      </c>
      <c r="C4235" s="113" t="s">
        <v>1359</v>
      </c>
      <c r="E4235" s="113" t="s">
        <v>41</v>
      </c>
      <c r="F4235" s="113" t="s">
        <v>111</v>
      </c>
      <c r="G4235" s="114">
        <v>33155</v>
      </c>
      <c r="H4235" s="113" t="s">
        <v>16218</v>
      </c>
      <c r="I4235" s="113" t="s">
        <v>9866</v>
      </c>
      <c r="J4235" s="113" t="s">
        <v>9872</v>
      </c>
      <c r="K4235" s="113" t="s">
        <v>17098</v>
      </c>
      <c r="L4235" s="113">
        <v>85230845120</v>
      </c>
      <c r="M4235" s="113" t="s">
        <v>14824</v>
      </c>
      <c r="N4235" s="113" t="s">
        <v>16242</v>
      </c>
      <c r="O4235" s="113" t="s">
        <v>14825</v>
      </c>
      <c r="P4235" s="113" t="s">
        <v>16244</v>
      </c>
      <c r="Q4235" s="113" t="s">
        <v>17099</v>
      </c>
      <c r="R4235" s="113">
        <v>15</v>
      </c>
      <c r="S4235" s="113" t="s">
        <v>13</v>
      </c>
      <c r="T4235" s="113" t="s">
        <v>17100</v>
      </c>
      <c r="U4235" s="113" t="s">
        <v>17101</v>
      </c>
      <c r="V4235" s="114">
        <v>42940</v>
      </c>
      <c r="W4235" s="114">
        <v>42948</v>
      </c>
      <c r="X4235" s="113" t="s">
        <v>17102</v>
      </c>
      <c r="Y4235" s="114">
        <v>43188</v>
      </c>
      <c r="Z4235" s="114">
        <v>43191</v>
      </c>
      <c r="AA4235" s="113">
        <v>31</v>
      </c>
      <c r="AB4235" s="113" t="s">
        <v>9</v>
      </c>
      <c r="AC4235" s="113">
        <v>32</v>
      </c>
      <c r="AD4235" s="113" t="s">
        <v>84</v>
      </c>
      <c r="AE4235" s="114">
        <v>44470</v>
      </c>
      <c r="AF4235" s="113">
        <v>0</v>
      </c>
      <c r="AG4235" s="113">
        <v>0</v>
      </c>
      <c r="AH4235" s="113" t="s">
        <v>16226</v>
      </c>
      <c r="AI4235" s="117" t="s">
        <v>9875</v>
      </c>
      <c r="AK4235" s="114">
        <v>44670</v>
      </c>
      <c r="AL4235" s="113">
        <v>40</v>
      </c>
      <c r="AM4235" s="113" t="s">
        <v>9870</v>
      </c>
      <c r="AN4235" s="113" t="s">
        <v>17103</v>
      </c>
      <c r="AO4235" s="113" t="s">
        <v>326</v>
      </c>
      <c r="AP4235" s="113">
        <v>2012</v>
      </c>
      <c r="AQ4235" s="113" t="s">
        <v>8</v>
      </c>
      <c r="AR4235" s="113" t="s">
        <v>16832</v>
      </c>
      <c r="AS4235" s="113" t="s">
        <v>14</v>
      </c>
      <c r="AT4235" s="113" t="s">
        <v>14</v>
      </c>
      <c r="AU4235" s="113" t="s">
        <v>16229</v>
      </c>
      <c r="AV4235" s="113" t="s">
        <v>14</v>
      </c>
      <c r="AW4235" s="113" t="s">
        <v>14</v>
      </c>
    </row>
    <row r="4236" spans="1:49">
      <c r="A4236" s="116" t="s">
        <v>9618</v>
      </c>
      <c r="C4236" s="113" t="s">
        <v>9619</v>
      </c>
      <c r="E4236" s="113" t="s">
        <v>32322</v>
      </c>
      <c r="F4236" s="113" t="s">
        <v>8</v>
      </c>
      <c r="G4236" s="114">
        <v>33170</v>
      </c>
      <c r="H4236" s="113" t="s">
        <v>16218</v>
      </c>
      <c r="I4236" s="113" t="s">
        <v>9866</v>
      </c>
      <c r="J4236" s="113" t="s">
        <v>9867</v>
      </c>
      <c r="K4236" s="113" t="s">
        <v>32323</v>
      </c>
      <c r="L4236" s="113">
        <v>85311421990</v>
      </c>
      <c r="M4236" s="113" t="s">
        <v>10798</v>
      </c>
      <c r="O4236" s="113" t="s">
        <v>32324</v>
      </c>
      <c r="P4236" s="113" t="s">
        <v>32325</v>
      </c>
      <c r="Q4236" s="113" t="s">
        <v>16244</v>
      </c>
      <c r="R4236" s="113">
        <v>15</v>
      </c>
      <c r="S4236" s="113" t="s">
        <v>13</v>
      </c>
      <c r="T4236" s="113" t="s">
        <v>32326</v>
      </c>
      <c r="U4236" s="113" t="s">
        <v>32327</v>
      </c>
      <c r="V4236" s="114">
        <v>43608</v>
      </c>
      <c r="W4236" s="114">
        <v>43525</v>
      </c>
      <c r="X4236" s="113" t="s">
        <v>26712</v>
      </c>
      <c r="Y4236" s="114">
        <v>43891</v>
      </c>
      <c r="Z4236" s="114">
        <v>43891</v>
      </c>
      <c r="AA4236" s="113">
        <v>31</v>
      </c>
      <c r="AB4236" s="113" t="s">
        <v>9</v>
      </c>
      <c r="AC4236" s="113">
        <v>32</v>
      </c>
      <c r="AD4236" s="113" t="s">
        <v>84</v>
      </c>
      <c r="AE4236" s="114">
        <v>45383</v>
      </c>
      <c r="AF4236" s="113">
        <v>5</v>
      </c>
      <c r="AG4236" s="113">
        <v>1</v>
      </c>
      <c r="AH4236" s="113" t="s">
        <v>16226</v>
      </c>
      <c r="AI4236" s="117" t="s">
        <v>31567</v>
      </c>
      <c r="AK4236" s="114">
        <v>44287</v>
      </c>
      <c r="AL4236" s="113">
        <v>45</v>
      </c>
      <c r="AM4236" s="113" t="s">
        <v>9922</v>
      </c>
      <c r="AN4236" s="113" t="s">
        <v>18885</v>
      </c>
      <c r="AO4236" s="113" t="s">
        <v>762</v>
      </c>
      <c r="AP4236" s="113">
        <v>2019</v>
      </c>
      <c r="AQ4236" s="113" t="s">
        <v>5236</v>
      </c>
      <c r="AR4236" s="113" t="s">
        <v>32328</v>
      </c>
      <c r="AS4236" s="113" t="s">
        <v>14</v>
      </c>
      <c r="AT4236" s="113" t="s">
        <v>14</v>
      </c>
      <c r="AU4236" s="113" t="s">
        <v>16229</v>
      </c>
      <c r="AV4236" s="113" t="s">
        <v>14</v>
      </c>
      <c r="AW4236" s="113" t="s">
        <v>14</v>
      </c>
    </row>
    <row r="4237" spans="1:49">
      <c r="A4237" s="116" t="s">
        <v>5901</v>
      </c>
      <c r="C4237" s="113" t="s">
        <v>5902</v>
      </c>
      <c r="D4237" s="113" t="s">
        <v>561</v>
      </c>
      <c r="F4237" s="113" t="s">
        <v>8</v>
      </c>
      <c r="G4237" s="114">
        <v>33170</v>
      </c>
      <c r="H4237" s="113" t="s">
        <v>16230</v>
      </c>
      <c r="I4237" s="113" t="s">
        <v>9866</v>
      </c>
      <c r="J4237" s="113" t="s">
        <v>9872</v>
      </c>
      <c r="K4237" s="113" t="s">
        <v>39029</v>
      </c>
      <c r="L4237" s="113">
        <v>82293429899</v>
      </c>
      <c r="M4237" s="113" t="s">
        <v>39030</v>
      </c>
      <c r="O4237" s="113" t="s">
        <v>12473</v>
      </c>
      <c r="P4237" s="113" t="s">
        <v>39031</v>
      </c>
      <c r="Q4237" s="113" t="s">
        <v>16244</v>
      </c>
      <c r="R4237" s="113">
        <v>15</v>
      </c>
      <c r="S4237" s="113" t="s">
        <v>1228</v>
      </c>
      <c r="T4237" s="113" t="s">
        <v>39032</v>
      </c>
      <c r="U4237" s="113" t="s">
        <v>39033</v>
      </c>
      <c r="V4237" s="114">
        <v>43608</v>
      </c>
      <c r="W4237" s="114">
        <v>43525</v>
      </c>
      <c r="X4237" s="113" t="s">
        <v>39034</v>
      </c>
      <c r="Y4237" s="114">
        <v>43891</v>
      </c>
      <c r="Z4237" s="114">
        <v>43891</v>
      </c>
      <c r="AA4237" s="113">
        <v>32</v>
      </c>
      <c r="AB4237" s="113" t="s">
        <v>84</v>
      </c>
      <c r="AC4237" s="113">
        <v>33</v>
      </c>
      <c r="AD4237" s="113" t="s">
        <v>10</v>
      </c>
      <c r="AE4237" s="114">
        <v>45017</v>
      </c>
      <c r="AF4237" s="113">
        <v>4</v>
      </c>
      <c r="AG4237" s="113">
        <v>1</v>
      </c>
      <c r="AH4237" s="113" t="s">
        <v>16226</v>
      </c>
      <c r="AI4237" s="117" t="s">
        <v>10054</v>
      </c>
      <c r="AK4237" s="114">
        <v>45017</v>
      </c>
      <c r="AL4237" s="113">
        <v>40</v>
      </c>
      <c r="AM4237" s="113" t="s">
        <v>9870</v>
      </c>
      <c r="AN4237" s="113" t="s">
        <v>16420</v>
      </c>
      <c r="AO4237" s="113" t="s">
        <v>3698</v>
      </c>
      <c r="AP4237" s="113">
        <v>2015</v>
      </c>
      <c r="AQ4237" s="113" t="s">
        <v>5236</v>
      </c>
      <c r="AR4237" s="113" t="s">
        <v>16274</v>
      </c>
      <c r="AS4237" s="113" t="s">
        <v>14</v>
      </c>
      <c r="AT4237" s="113" t="s">
        <v>14</v>
      </c>
      <c r="AU4237" s="113" t="s">
        <v>16229</v>
      </c>
      <c r="AV4237" s="113" t="s">
        <v>14</v>
      </c>
      <c r="AW4237" s="113" t="s">
        <v>14</v>
      </c>
    </row>
    <row r="4238" spans="1:49">
      <c r="A4238" s="116" t="s">
        <v>10611</v>
      </c>
      <c r="C4238" s="113" t="s">
        <v>2940</v>
      </c>
      <c r="E4238" s="113" t="s">
        <v>789</v>
      </c>
      <c r="F4238" s="113" t="s">
        <v>8</v>
      </c>
      <c r="G4238" s="114">
        <v>33170</v>
      </c>
      <c r="H4238" s="113" t="s">
        <v>16230</v>
      </c>
      <c r="I4238" s="113" t="s">
        <v>9866</v>
      </c>
      <c r="J4238" s="113" t="s">
        <v>9867</v>
      </c>
      <c r="K4238" s="113" t="s">
        <v>31381</v>
      </c>
      <c r="L4238" s="113">
        <v>85343837057</v>
      </c>
      <c r="M4238" s="113" t="s">
        <v>10612</v>
      </c>
      <c r="O4238" s="113" t="s">
        <v>10613</v>
      </c>
      <c r="P4238" s="113" t="s">
        <v>31382</v>
      </c>
      <c r="Q4238" s="113" t="s">
        <v>16244</v>
      </c>
      <c r="R4238" s="113">
        <v>15</v>
      </c>
      <c r="S4238" s="113" t="s">
        <v>13</v>
      </c>
      <c r="T4238" s="113" t="s">
        <v>31383</v>
      </c>
      <c r="U4238" s="113" t="s">
        <v>31384</v>
      </c>
      <c r="V4238" s="114">
        <v>44672</v>
      </c>
      <c r="W4238" s="114">
        <v>44621</v>
      </c>
      <c r="X4238" s="113" t="s">
        <v>31385</v>
      </c>
      <c r="Y4238" s="114">
        <v>44986</v>
      </c>
      <c r="Z4238" s="114">
        <v>44986</v>
      </c>
      <c r="AA4238" s="113">
        <v>31</v>
      </c>
      <c r="AB4238" s="113" t="s">
        <v>9</v>
      </c>
      <c r="AC4238" s="113">
        <v>31</v>
      </c>
      <c r="AD4238" s="113" t="s">
        <v>9</v>
      </c>
      <c r="AE4238" s="114">
        <v>44621</v>
      </c>
      <c r="AF4238" s="113">
        <v>0</v>
      </c>
      <c r="AG4238" s="113">
        <v>0</v>
      </c>
      <c r="AH4238" s="113" t="s">
        <v>16226</v>
      </c>
      <c r="AI4238" s="117" t="s">
        <v>12895</v>
      </c>
      <c r="AK4238" s="114">
        <v>45108</v>
      </c>
      <c r="AL4238" s="113">
        <v>40</v>
      </c>
      <c r="AM4238" s="113" t="s">
        <v>9870</v>
      </c>
      <c r="AN4238" s="113" t="s">
        <v>17491</v>
      </c>
      <c r="AO4238" s="113" t="s">
        <v>378</v>
      </c>
      <c r="AP4238" s="113">
        <v>2012</v>
      </c>
      <c r="AQ4238" s="113" t="s">
        <v>5236</v>
      </c>
      <c r="AR4238" s="113" t="s">
        <v>19695</v>
      </c>
      <c r="AS4238" s="113" t="s">
        <v>14</v>
      </c>
      <c r="AT4238" s="113" t="s">
        <v>14</v>
      </c>
      <c r="AU4238" s="113" t="s">
        <v>16229</v>
      </c>
      <c r="AV4238" s="113" t="s">
        <v>14</v>
      </c>
      <c r="AW4238" s="113" t="s">
        <v>14</v>
      </c>
    </row>
    <row r="4239" spans="1:49">
      <c r="A4239" s="116" t="s">
        <v>1006</v>
      </c>
      <c r="C4239" s="113" t="s">
        <v>1007</v>
      </c>
      <c r="E4239" s="113" t="s">
        <v>41</v>
      </c>
      <c r="F4239" s="113" t="s">
        <v>969</v>
      </c>
      <c r="G4239" s="114">
        <v>33202</v>
      </c>
      <c r="H4239" s="113" t="s">
        <v>16218</v>
      </c>
      <c r="I4239" s="113" t="s">
        <v>9866</v>
      </c>
      <c r="J4239" s="113" t="s">
        <v>9872</v>
      </c>
      <c r="K4239" s="113" t="s">
        <v>26848</v>
      </c>
      <c r="L4239" s="113">
        <v>82267812499</v>
      </c>
      <c r="M4239" s="113" t="s">
        <v>15132</v>
      </c>
      <c r="N4239" s="113" t="s">
        <v>16242</v>
      </c>
      <c r="O4239" s="113" t="s">
        <v>15133</v>
      </c>
      <c r="P4239" s="113" t="s">
        <v>16244</v>
      </c>
      <c r="Q4239" s="113" t="s">
        <v>16244</v>
      </c>
      <c r="R4239" s="113">
        <v>15</v>
      </c>
      <c r="S4239" s="113" t="s">
        <v>13</v>
      </c>
      <c r="T4239" s="113" t="s">
        <v>26849</v>
      </c>
      <c r="U4239" s="113" t="s">
        <v>26850</v>
      </c>
      <c r="V4239" s="114">
        <v>44186</v>
      </c>
      <c r="W4239" s="114">
        <v>44166</v>
      </c>
      <c r="X4239" s="113" t="s">
        <v>26851</v>
      </c>
      <c r="Y4239" s="114">
        <v>44593</v>
      </c>
      <c r="Z4239" s="114">
        <v>44593</v>
      </c>
      <c r="AA4239" s="113">
        <v>31</v>
      </c>
      <c r="AB4239" s="113" t="s">
        <v>9</v>
      </c>
      <c r="AC4239" s="113">
        <v>31</v>
      </c>
      <c r="AD4239" s="113" t="s">
        <v>9</v>
      </c>
      <c r="AE4239" s="114">
        <v>44166</v>
      </c>
      <c r="AF4239" s="113">
        <v>0</v>
      </c>
      <c r="AG4239" s="113">
        <v>0</v>
      </c>
      <c r="AH4239" s="113" t="s">
        <v>16226</v>
      </c>
      <c r="AI4239" s="117" t="s">
        <v>9875</v>
      </c>
      <c r="AK4239" s="114">
        <v>44593</v>
      </c>
      <c r="AL4239" s="113">
        <v>40</v>
      </c>
      <c r="AM4239" s="113" t="s">
        <v>9870</v>
      </c>
      <c r="AN4239" s="113" t="s">
        <v>26852</v>
      </c>
      <c r="AO4239" s="113" t="s">
        <v>1008</v>
      </c>
      <c r="AP4239" s="113">
        <v>2013</v>
      </c>
      <c r="AQ4239" s="113" t="s">
        <v>8</v>
      </c>
      <c r="AR4239" s="113" t="s">
        <v>22847</v>
      </c>
      <c r="AS4239" s="113" t="s">
        <v>14</v>
      </c>
      <c r="AT4239" s="113" t="s">
        <v>14</v>
      </c>
      <c r="AU4239" s="113" t="s">
        <v>16229</v>
      </c>
      <c r="AV4239" s="113" t="s">
        <v>14</v>
      </c>
    </row>
    <row r="4240" spans="1:49">
      <c r="A4240" s="116" t="s">
        <v>12949</v>
      </c>
      <c r="C4240" s="113" t="s">
        <v>8465</v>
      </c>
      <c r="E4240" s="113" t="s">
        <v>3617</v>
      </c>
      <c r="F4240" s="113" t="s">
        <v>8</v>
      </c>
      <c r="G4240" s="114">
        <v>33202</v>
      </c>
      <c r="H4240" s="113" t="s">
        <v>16218</v>
      </c>
      <c r="I4240" s="113" t="s">
        <v>9866</v>
      </c>
      <c r="J4240" s="113" t="s">
        <v>9872</v>
      </c>
      <c r="K4240" s="113" t="s">
        <v>31204</v>
      </c>
      <c r="L4240" s="113">
        <v>82395088400</v>
      </c>
      <c r="M4240" s="113" t="s">
        <v>12950</v>
      </c>
      <c r="O4240" s="113" t="s">
        <v>12951</v>
      </c>
      <c r="P4240" s="113" t="s">
        <v>31205</v>
      </c>
      <c r="Q4240" s="113" t="s">
        <v>16244</v>
      </c>
      <c r="R4240" s="113">
        <v>15</v>
      </c>
      <c r="S4240" s="113" t="s">
        <v>13</v>
      </c>
      <c r="T4240" s="113" t="s">
        <v>31206</v>
      </c>
      <c r="U4240" s="113" t="s">
        <v>31207</v>
      </c>
      <c r="V4240" s="114">
        <v>44672</v>
      </c>
      <c r="W4240" s="114">
        <v>44621</v>
      </c>
      <c r="X4240" s="113" t="s">
        <v>31208</v>
      </c>
      <c r="Y4240" s="114">
        <v>44986</v>
      </c>
      <c r="Z4240" s="114">
        <v>44986</v>
      </c>
      <c r="AA4240" s="113">
        <v>31</v>
      </c>
      <c r="AB4240" s="113" t="s">
        <v>9</v>
      </c>
      <c r="AC4240" s="113">
        <v>31</v>
      </c>
      <c r="AD4240" s="113" t="s">
        <v>9</v>
      </c>
      <c r="AE4240" s="114">
        <v>44621</v>
      </c>
      <c r="AF4240" s="113">
        <v>0</v>
      </c>
      <c r="AG4240" s="113">
        <v>0</v>
      </c>
      <c r="AH4240" s="113" t="s">
        <v>16226</v>
      </c>
      <c r="AI4240" s="117" t="s">
        <v>14400</v>
      </c>
      <c r="AK4240" s="114">
        <v>45108</v>
      </c>
      <c r="AL4240" s="113">
        <v>40</v>
      </c>
      <c r="AM4240" s="113" t="s">
        <v>9870</v>
      </c>
      <c r="AN4240" s="113" t="s">
        <v>19451</v>
      </c>
      <c r="AO4240" s="113" t="s">
        <v>1140</v>
      </c>
      <c r="AP4240" s="113">
        <v>2014</v>
      </c>
      <c r="AQ4240" s="113" t="s">
        <v>5236</v>
      </c>
      <c r="AR4240" s="113" t="s">
        <v>22084</v>
      </c>
      <c r="AS4240" s="113" t="s">
        <v>14</v>
      </c>
      <c r="AT4240" s="113" t="s">
        <v>14</v>
      </c>
      <c r="AU4240" s="113" t="s">
        <v>16229</v>
      </c>
      <c r="AV4240" s="113" t="s">
        <v>14</v>
      </c>
      <c r="AW4240" s="113" t="s">
        <v>14</v>
      </c>
    </row>
    <row r="4241" spans="1:49">
      <c r="A4241" s="116" t="s">
        <v>8866</v>
      </c>
      <c r="C4241" s="113" t="s">
        <v>8867</v>
      </c>
      <c r="E4241" s="113" t="s">
        <v>10120</v>
      </c>
      <c r="F4241" s="113" t="s">
        <v>540</v>
      </c>
      <c r="G4241" s="114">
        <v>33219</v>
      </c>
      <c r="H4241" s="113" t="s">
        <v>16230</v>
      </c>
      <c r="I4241" s="113" t="s">
        <v>9866</v>
      </c>
      <c r="J4241" s="113" t="s">
        <v>9867</v>
      </c>
      <c r="K4241" s="113" t="s">
        <v>26378</v>
      </c>
      <c r="L4241" s="113">
        <v>82375938013</v>
      </c>
      <c r="M4241" s="113" t="s">
        <v>10121</v>
      </c>
      <c r="N4241" s="113" t="s">
        <v>16242</v>
      </c>
      <c r="O4241" s="113" t="s">
        <v>10122</v>
      </c>
      <c r="P4241" s="113" t="s">
        <v>26379</v>
      </c>
      <c r="Q4241" s="113" t="s">
        <v>16244</v>
      </c>
      <c r="R4241" s="113">
        <v>15</v>
      </c>
      <c r="S4241" s="113" t="s">
        <v>13</v>
      </c>
      <c r="T4241" s="113" t="s">
        <v>26380</v>
      </c>
      <c r="U4241" s="113" t="s">
        <v>26381</v>
      </c>
      <c r="V4241" s="114">
        <v>43608</v>
      </c>
      <c r="W4241" s="114">
        <v>43525</v>
      </c>
      <c r="X4241" s="113" t="s">
        <v>26382</v>
      </c>
      <c r="Y4241" s="114">
        <v>43891</v>
      </c>
      <c r="Z4241" s="114">
        <v>43891</v>
      </c>
      <c r="AA4241" s="113">
        <v>23</v>
      </c>
      <c r="AB4241" s="113" t="s">
        <v>78</v>
      </c>
      <c r="AC4241" s="113">
        <v>31</v>
      </c>
      <c r="AD4241" s="113" t="s">
        <v>9</v>
      </c>
      <c r="AE4241" s="114">
        <v>44835</v>
      </c>
      <c r="AF4241" s="113">
        <v>1</v>
      </c>
      <c r="AG4241" s="113">
        <v>0</v>
      </c>
      <c r="AH4241" s="113" t="s">
        <v>16226</v>
      </c>
      <c r="AI4241" s="117" t="s">
        <v>10123</v>
      </c>
      <c r="AK4241" s="114">
        <v>44835</v>
      </c>
      <c r="AL4241" s="113">
        <v>40</v>
      </c>
      <c r="AM4241" s="113" t="s">
        <v>9870</v>
      </c>
      <c r="AN4241" s="113" t="s">
        <v>26383</v>
      </c>
      <c r="AO4241" s="113" t="s">
        <v>10124</v>
      </c>
      <c r="AP4241" s="113">
        <v>2013</v>
      </c>
      <c r="AQ4241" s="113" t="s">
        <v>9994</v>
      </c>
      <c r="AR4241" s="113" t="s">
        <v>18188</v>
      </c>
      <c r="AS4241" s="113" t="s">
        <v>14</v>
      </c>
      <c r="AT4241" s="113" t="s">
        <v>14</v>
      </c>
      <c r="AU4241" s="113" t="s">
        <v>16229</v>
      </c>
      <c r="AV4241" s="113" t="s">
        <v>14</v>
      </c>
      <c r="AW4241" s="113" t="s">
        <v>14</v>
      </c>
    </row>
    <row r="4242" spans="1:49">
      <c r="A4242" s="116" t="s">
        <v>3695</v>
      </c>
      <c r="C4242" s="113" t="s">
        <v>3696</v>
      </c>
      <c r="D4242" s="113" t="s">
        <v>561</v>
      </c>
      <c r="F4242" s="113" t="s">
        <v>204</v>
      </c>
      <c r="G4242" s="114">
        <v>33224</v>
      </c>
      <c r="H4242" s="113" t="s">
        <v>16230</v>
      </c>
      <c r="I4242" s="113" t="s">
        <v>10007</v>
      </c>
      <c r="J4242" s="113" t="s">
        <v>9872</v>
      </c>
      <c r="K4242" s="113" t="s">
        <v>19610</v>
      </c>
      <c r="L4242" s="113">
        <v>85256730888</v>
      </c>
      <c r="M4242" s="113" t="s">
        <v>14433</v>
      </c>
      <c r="O4242" s="113" t="s">
        <v>14434</v>
      </c>
      <c r="P4242" s="113" t="s">
        <v>16244</v>
      </c>
      <c r="Q4242" s="113" t="s">
        <v>16244</v>
      </c>
      <c r="R4242" s="113">
        <v>15</v>
      </c>
      <c r="S4242" s="113" t="s">
        <v>13</v>
      </c>
      <c r="T4242" s="113" t="s">
        <v>19611</v>
      </c>
      <c r="U4242" s="113" t="s">
        <v>19612</v>
      </c>
      <c r="V4242" s="114">
        <v>43608</v>
      </c>
      <c r="W4242" s="114">
        <v>43525</v>
      </c>
      <c r="X4242" s="113" t="s">
        <v>19613</v>
      </c>
      <c r="Y4242" s="114">
        <v>43891</v>
      </c>
      <c r="Z4242" s="114">
        <v>43891</v>
      </c>
      <c r="AA4242" s="113">
        <v>32</v>
      </c>
      <c r="AB4242" s="113" t="s">
        <v>84</v>
      </c>
      <c r="AC4242" s="113">
        <v>33</v>
      </c>
      <c r="AD4242" s="113" t="s">
        <v>10</v>
      </c>
      <c r="AE4242" s="114">
        <v>44835</v>
      </c>
      <c r="AF4242" s="113">
        <v>3</v>
      </c>
      <c r="AG4242" s="113">
        <v>9</v>
      </c>
      <c r="AH4242" s="113" t="s">
        <v>16226</v>
      </c>
      <c r="AI4242" s="117" t="s">
        <v>10054</v>
      </c>
      <c r="AK4242" s="114">
        <v>44835</v>
      </c>
      <c r="AL4242" s="113">
        <v>40</v>
      </c>
      <c r="AM4242" s="113" t="s">
        <v>9870</v>
      </c>
      <c r="AN4242" s="113" t="s">
        <v>16420</v>
      </c>
      <c r="AO4242" s="113" t="s">
        <v>3698</v>
      </c>
      <c r="AP4242" s="113">
        <v>2015</v>
      </c>
      <c r="AQ4242" s="113" t="s">
        <v>5236</v>
      </c>
      <c r="AR4242" s="113" t="s">
        <v>16437</v>
      </c>
      <c r="AS4242" s="113" t="s">
        <v>14</v>
      </c>
      <c r="AT4242" s="113" t="s">
        <v>14</v>
      </c>
      <c r="AU4242" s="113" t="s">
        <v>16229</v>
      </c>
      <c r="AV4242" s="113" t="s">
        <v>14</v>
      </c>
      <c r="AW4242" s="113" t="s">
        <v>14</v>
      </c>
    </row>
    <row r="4243" spans="1:49">
      <c r="A4243" s="116" t="s">
        <v>4360</v>
      </c>
      <c r="C4243" s="113" t="s">
        <v>4361</v>
      </c>
      <c r="E4243" s="113" t="s">
        <v>103</v>
      </c>
      <c r="F4243" s="113" t="s">
        <v>8</v>
      </c>
      <c r="G4243" s="114">
        <v>33233</v>
      </c>
      <c r="H4243" s="113" t="s">
        <v>16218</v>
      </c>
      <c r="I4243" s="113" t="s">
        <v>9866</v>
      </c>
      <c r="J4243" s="113" t="s">
        <v>9872</v>
      </c>
      <c r="K4243" s="113" t="s">
        <v>44824</v>
      </c>
      <c r="L4243" s="113">
        <v>85283755876</v>
      </c>
      <c r="M4243" s="113" t="s">
        <v>13727</v>
      </c>
      <c r="O4243" s="113" t="s">
        <v>15685</v>
      </c>
      <c r="P4243" s="113" t="s">
        <v>44825</v>
      </c>
      <c r="Q4243" s="113" t="s">
        <v>44826</v>
      </c>
      <c r="R4243" s="113">
        <v>15</v>
      </c>
      <c r="S4243" s="113" t="s">
        <v>13</v>
      </c>
      <c r="T4243" s="113" t="s">
        <v>44827</v>
      </c>
      <c r="U4243" s="113" t="s">
        <v>44828</v>
      </c>
      <c r="V4243" s="114">
        <v>40581</v>
      </c>
      <c r="W4243" s="114">
        <v>40544</v>
      </c>
      <c r="X4243" s="113" t="s">
        <v>44829</v>
      </c>
      <c r="Y4243" s="114">
        <v>41271</v>
      </c>
      <c r="Z4243" s="114">
        <v>41275</v>
      </c>
      <c r="AA4243" s="113">
        <v>23</v>
      </c>
      <c r="AB4243" s="113" t="s">
        <v>78</v>
      </c>
      <c r="AC4243" s="113">
        <v>32</v>
      </c>
      <c r="AD4243" s="113" t="s">
        <v>84</v>
      </c>
      <c r="AE4243" s="114">
        <v>44835</v>
      </c>
      <c r="AF4243" s="113">
        <v>9</v>
      </c>
      <c r="AG4243" s="113">
        <v>9</v>
      </c>
      <c r="AH4243" s="113" t="s">
        <v>16226</v>
      </c>
      <c r="AI4243" s="117" t="s">
        <v>104</v>
      </c>
      <c r="AK4243" s="114">
        <v>44470</v>
      </c>
      <c r="AL4243" s="113">
        <v>30</v>
      </c>
      <c r="AM4243" s="113" t="s">
        <v>9882</v>
      </c>
      <c r="AN4243" s="113" t="s">
        <v>16273</v>
      </c>
      <c r="AO4243" s="113" t="s">
        <v>107</v>
      </c>
      <c r="AP4243" s="113">
        <v>2010</v>
      </c>
      <c r="AQ4243" s="113" t="s">
        <v>8</v>
      </c>
      <c r="AR4243" s="113" t="s">
        <v>18188</v>
      </c>
      <c r="AS4243" s="113" t="s">
        <v>14</v>
      </c>
      <c r="AT4243" s="113" t="s">
        <v>14</v>
      </c>
      <c r="AU4243" s="113" t="s">
        <v>16229</v>
      </c>
      <c r="AV4243" s="113" t="s">
        <v>14</v>
      </c>
      <c r="AW4243" s="113" t="s">
        <v>14</v>
      </c>
    </row>
    <row r="4244" spans="1:49">
      <c r="A4244" s="116" t="s">
        <v>2974</v>
      </c>
      <c r="C4244" s="113" t="s">
        <v>571</v>
      </c>
      <c r="E4244" s="113" t="s">
        <v>41</v>
      </c>
      <c r="F4244" s="113" t="s">
        <v>2624</v>
      </c>
      <c r="G4244" s="114">
        <v>33234</v>
      </c>
      <c r="H4244" s="113" t="s">
        <v>16230</v>
      </c>
      <c r="I4244" s="113" t="s">
        <v>9866</v>
      </c>
      <c r="J4244" s="113" t="s">
        <v>9872</v>
      </c>
      <c r="K4244" s="113" t="s">
        <v>26720</v>
      </c>
      <c r="L4244" s="113">
        <v>85341030197</v>
      </c>
      <c r="M4244" s="113" t="s">
        <v>15383</v>
      </c>
      <c r="O4244" s="113" t="s">
        <v>26721</v>
      </c>
      <c r="P4244" s="113" t="s">
        <v>26722</v>
      </c>
      <c r="Q4244" s="113" t="s">
        <v>16244</v>
      </c>
      <c r="R4244" s="113">
        <v>15</v>
      </c>
      <c r="S4244" s="113" t="s">
        <v>13</v>
      </c>
      <c r="T4244" s="113" t="s">
        <v>26723</v>
      </c>
      <c r="U4244" s="113" t="s">
        <v>26724</v>
      </c>
      <c r="V4244" s="114">
        <v>44186</v>
      </c>
      <c r="W4244" s="114">
        <v>44166</v>
      </c>
      <c r="X4244" s="113" t="s">
        <v>26725</v>
      </c>
      <c r="Y4244" s="114">
        <v>44593</v>
      </c>
      <c r="Z4244" s="114">
        <v>44593</v>
      </c>
      <c r="AA4244" s="113">
        <v>31</v>
      </c>
      <c r="AB4244" s="113" t="s">
        <v>9</v>
      </c>
      <c r="AC4244" s="113">
        <v>31</v>
      </c>
      <c r="AD4244" s="113" t="s">
        <v>9</v>
      </c>
      <c r="AE4244" s="114">
        <v>44166</v>
      </c>
      <c r="AF4244" s="113">
        <v>0</v>
      </c>
      <c r="AG4244" s="113">
        <v>0</v>
      </c>
      <c r="AH4244" s="113" t="s">
        <v>16226</v>
      </c>
      <c r="AI4244" s="117" t="s">
        <v>9875</v>
      </c>
      <c r="AK4244" s="114">
        <v>44593</v>
      </c>
      <c r="AL4244" s="113">
        <v>40</v>
      </c>
      <c r="AM4244" s="113" t="s">
        <v>9870</v>
      </c>
      <c r="AN4244" s="113" t="s">
        <v>22864</v>
      </c>
      <c r="AO4244" s="113" t="s">
        <v>701</v>
      </c>
      <c r="AP4244" s="113">
        <v>2016</v>
      </c>
      <c r="AQ4244" s="113" t="s">
        <v>8</v>
      </c>
      <c r="AR4244" s="113" t="s">
        <v>19329</v>
      </c>
      <c r="AS4244" s="113" t="s">
        <v>14</v>
      </c>
      <c r="AT4244" s="113" t="s">
        <v>14</v>
      </c>
      <c r="AU4244" s="113" t="s">
        <v>16229</v>
      </c>
      <c r="AV4244" s="113" t="s">
        <v>14</v>
      </c>
    </row>
    <row r="4245" spans="1:49">
      <c r="A4245" s="116" t="s">
        <v>14439</v>
      </c>
      <c r="C4245" s="113" t="s">
        <v>14440</v>
      </c>
      <c r="D4245" s="113" t="s">
        <v>1804</v>
      </c>
      <c r="F4245" s="113" t="s">
        <v>204</v>
      </c>
      <c r="G4245" s="114">
        <v>33238</v>
      </c>
      <c r="H4245" s="113" t="s">
        <v>16218</v>
      </c>
      <c r="I4245" s="113" t="s">
        <v>10007</v>
      </c>
      <c r="J4245" s="113" t="s">
        <v>9872</v>
      </c>
      <c r="K4245" s="113" t="s">
        <v>36090</v>
      </c>
      <c r="L4245" s="113">
        <v>82271116650</v>
      </c>
      <c r="M4245" s="113" t="s">
        <v>14441</v>
      </c>
      <c r="O4245" s="113" t="s">
        <v>14442</v>
      </c>
      <c r="P4245" s="113" t="s">
        <v>36091</v>
      </c>
      <c r="Q4245" s="113" t="s">
        <v>16244</v>
      </c>
      <c r="R4245" s="113">
        <v>15</v>
      </c>
      <c r="S4245" s="113" t="s">
        <v>1228</v>
      </c>
      <c r="T4245" s="113" t="s">
        <v>36092</v>
      </c>
      <c r="U4245" s="113" t="s">
        <v>36093</v>
      </c>
      <c r="V4245" s="114">
        <v>44672</v>
      </c>
      <c r="W4245" s="114">
        <v>44621</v>
      </c>
      <c r="X4245" s="113" t="s">
        <v>36094</v>
      </c>
      <c r="Y4245" s="114">
        <v>44986</v>
      </c>
      <c r="Z4245" s="114">
        <v>44986</v>
      </c>
      <c r="AA4245" s="113">
        <v>32</v>
      </c>
      <c r="AB4245" s="113" t="s">
        <v>84</v>
      </c>
      <c r="AC4245" s="113">
        <v>32</v>
      </c>
      <c r="AD4245" s="113" t="s">
        <v>84</v>
      </c>
      <c r="AE4245" s="114">
        <v>44621</v>
      </c>
      <c r="AF4245" s="113">
        <v>0</v>
      </c>
      <c r="AG4245" s="113">
        <v>0</v>
      </c>
      <c r="AH4245" s="113" t="s">
        <v>16226</v>
      </c>
      <c r="AI4245" s="117" t="s">
        <v>12469</v>
      </c>
      <c r="AK4245" s="114">
        <v>45108</v>
      </c>
      <c r="AL4245" s="113">
        <v>45</v>
      </c>
      <c r="AM4245" s="113" t="s">
        <v>9922</v>
      </c>
      <c r="AN4245" s="113" t="s">
        <v>20337</v>
      </c>
      <c r="AO4245" s="113" t="s">
        <v>8166</v>
      </c>
      <c r="AP4245" s="113">
        <v>2016</v>
      </c>
      <c r="AQ4245" s="113" t="s">
        <v>9994</v>
      </c>
      <c r="AR4245" s="113" t="s">
        <v>18188</v>
      </c>
      <c r="AS4245" s="113" t="s">
        <v>14</v>
      </c>
      <c r="AT4245" s="113" t="s">
        <v>14</v>
      </c>
      <c r="AU4245" s="113" t="s">
        <v>16229</v>
      </c>
      <c r="AV4245" s="113" t="s">
        <v>14</v>
      </c>
    </row>
    <row r="4246" spans="1:49">
      <c r="A4246" s="116" t="s">
        <v>13310</v>
      </c>
      <c r="C4246" s="113" t="s">
        <v>13311</v>
      </c>
      <c r="E4246" s="113" t="s">
        <v>97</v>
      </c>
      <c r="F4246" s="113" t="s">
        <v>8</v>
      </c>
      <c r="G4246" s="114">
        <v>33257</v>
      </c>
      <c r="H4246" s="113" t="s">
        <v>16230</v>
      </c>
      <c r="I4246" s="113" t="s">
        <v>9866</v>
      </c>
      <c r="J4246" s="113" t="s">
        <v>9872</v>
      </c>
      <c r="K4246" s="113" t="s">
        <v>30106</v>
      </c>
      <c r="L4246" s="113">
        <v>82310085321</v>
      </c>
      <c r="M4246" s="113" t="s">
        <v>13312</v>
      </c>
      <c r="O4246" s="113" t="s">
        <v>13313</v>
      </c>
      <c r="P4246" s="113" t="s">
        <v>30107</v>
      </c>
      <c r="Q4246" s="113" t="s">
        <v>16244</v>
      </c>
      <c r="R4246" s="113">
        <v>15</v>
      </c>
      <c r="S4246" s="113" t="s">
        <v>13</v>
      </c>
      <c r="T4246" s="113" t="s">
        <v>30108</v>
      </c>
      <c r="U4246" s="113" t="s">
        <v>30109</v>
      </c>
      <c r="V4246" s="114">
        <v>44672</v>
      </c>
      <c r="W4246" s="114">
        <v>44621</v>
      </c>
      <c r="X4246" s="113" t="s">
        <v>30110</v>
      </c>
      <c r="Y4246" s="114">
        <v>44986</v>
      </c>
      <c r="Z4246" s="114">
        <v>44986</v>
      </c>
      <c r="AA4246" s="113">
        <v>31</v>
      </c>
      <c r="AB4246" s="113" t="s">
        <v>9</v>
      </c>
      <c r="AC4246" s="113">
        <v>31</v>
      </c>
      <c r="AD4246" s="113" t="s">
        <v>9</v>
      </c>
      <c r="AE4246" s="114">
        <v>44621</v>
      </c>
      <c r="AF4246" s="113">
        <v>0</v>
      </c>
      <c r="AG4246" s="113">
        <v>0</v>
      </c>
      <c r="AH4246" s="113" t="s">
        <v>16226</v>
      </c>
      <c r="AI4246" s="117" t="s">
        <v>24093</v>
      </c>
      <c r="AK4246" s="114">
        <v>45108</v>
      </c>
      <c r="AL4246" s="113">
        <v>40</v>
      </c>
      <c r="AM4246" s="113" t="s">
        <v>9870</v>
      </c>
      <c r="AN4246" s="113" t="s">
        <v>24094</v>
      </c>
      <c r="AO4246" s="113" t="s">
        <v>13314</v>
      </c>
      <c r="AP4246" s="113">
        <v>2014</v>
      </c>
      <c r="AQ4246" s="113" t="s">
        <v>2436</v>
      </c>
      <c r="AR4246" s="113" t="s">
        <v>45518</v>
      </c>
      <c r="AS4246" s="113" t="s">
        <v>14</v>
      </c>
      <c r="AT4246" s="113" t="s">
        <v>14</v>
      </c>
      <c r="AU4246" s="113" t="s">
        <v>16229</v>
      </c>
      <c r="AV4246" s="113" t="s">
        <v>14</v>
      </c>
      <c r="AW4246" s="113" t="s">
        <v>14</v>
      </c>
    </row>
    <row r="4247" spans="1:49">
      <c r="A4247" s="116" t="s">
        <v>6437</v>
      </c>
      <c r="C4247" s="113" t="s">
        <v>6438</v>
      </c>
      <c r="F4247" s="113" t="s">
        <v>204</v>
      </c>
      <c r="G4247" s="114">
        <v>33261</v>
      </c>
      <c r="H4247" s="113" t="s">
        <v>16230</v>
      </c>
      <c r="I4247" s="113" t="s">
        <v>9866</v>
      </c>
      <c r="J4247" s="113" t="s">
        <v>9872</v>
      </c>
      <c r="K4247" s="113" t="s">
        <v>41637</v>
      </c>
      <c r="L4247" s="113">
        <v>81242170251</v>
      </c>
      <c r="M4247" s="113" t="s">
        <v>14429</v>
      </c>
      <c r="O4247" s="113" t="s">
        <v>14430</v>
      </c>
      <c r="P4247" s="113" t="s">
        <v>41638</v>
      </c>
      <c r="Q4247" s="113" t="s">
        <v>16244</v>
      </c>
      <c r="R4247" s="113">
        <v>15</v>
      </c>
      <c r="S4247" s="113" t="s">
        <v>13</v>
      </c>
      <c r="T4247" s="113" t="s">
        <v>41639</v>
      </c>
      <c r="U4247" s="113" t="s">
        <v>41640</v>
      </c>
      <c r="V4247" s="114">
        <v>43608</v>
      </c>
      <c r="W4247" s="114">
        <v>43525</v>
      </c>
      <c r="X4247" s="113" t="s">
        <v>41641</v>
      </c>
      <c r="Y4247" s="114">
        <v>43891</v>
      </c>
      <c r="Z4247" s="114">
        <v>43891</v>
      </c>
      <c r="AA4247" s="113">
        <v>32</v>
      </c>
      <c r="AB4247" s="113" t="s">
        <v>84</v>
      </c>
      <c r="AC4247" s="113">
        <v>32</v>
      </c>
      <c r="AD4247" s="113" t="s">
        <v>84</v>
      </c>
      <c r="AE4247" s="114">
        <v>43525</v>
      </c>
      <c r="AF4247" s="113">
        <v>0</v>
      </c>
      <c r="AG4247" s="113">
        <v>0</v>
      </c>
      <c r="AH4247" s="113" t="s">
        <v>16263</v>
      </c>
      <c r="AI4247" s="117" t="s">
        <v>6439</v>
      </c>
      <c r="AK4247" s="114">
        <v>43549</v>
      </c>
      <c r="AL4247" s="113">
        <v>40</v>
      </c>
      <c r="AM4247" s="113" t="s">
        <v>9870</v>
      </c>
      <c r="AN4247" s="113" t="s">
        <v>41642</v>
      </c>
      <c r="AO4247" s="113" t="s">
        <v>6440</v>
      </c>
      <c r="AP4247" s="113">
        <v>2016</v>
      </c>
      <c r="AQ4247" s="113" t="s">
        <v>5236</v>
      </c>
      <c r="AR4247" s="113" t="s">
        <v>16437</v>
      </c>
      <c r="AS4247" s="113" t="s">
        <v>14</v>
      </c>
      <c r="AT4247" s="113" t="s">
        <v>14</v>
      </c>
      <c r="AU4247" s="113" t="s">
        <v>16229</v>
      </c>
      <c r="AV4247" s="113" t="s">
        <v>14</v>
      </c>
      <c r="AW4247" s="113" t="s">
        <v>14</v>
      </c>
    </row>
    <row r="4248" spans="1:49">
      <c r="A4248" s="116" t="s">
        <v>11128</v>
      </c>
      <c r="C4248" s="113" t="s">
        <v>11129</v>
      </c>
      <c r="E4248" s="113" t="s">
        <v>2386</v>
      </c>
      <c r="F4248" s="113" t="s">
        <v>8</v>
      </c>
      <c r="G4248" s="114">
        <v>33261</v>
      </c>
      <c r="H4248" s="113" t="s">
        <v>16230</v>
      </c>
      <c r="I4248" s="113" t="s">
        <v>9866</v>
      </c>
      <c r="J4248" s="113" t="s">
        <v>9872</v>
      </c>
      <c r="K4248" s="113" t="s">
        <v>31344</v>
      </c>
      <c r="L4248" s="113">
        <v>82223350289</v>
      </c>
      <c r="M4248" s="113" t="s">
        <v>31345</v>
      </c>
      <c r="O4248" s="113" t="s">
        <v>11130</v>
      </c>
      <c r="P4248" s="113" t="s">
        <v>31346</v>
      </c>
      <c r="Q4248" s="113" t="s">
        <v>16244</v>
      </c>
      <c r="R4248" s="113">
        <v>15</v>
      </c>
      <c r="S4248" s="113" t="s">
        <v>13</v>
      </c>
      <c r="T4248" s="113" t="s">
        <v>31347</v>
      </c>
      <c r="U4248" s="113" t="s">
        <v>31348</v>
      </c>
      <c r="V4248" s="114">
        <v>44672</v>
      </c>
      <c r="W4248" s="114">
        <v>44621</v>
      </c>
      <c r="X4248" s="113" t="s">
        <v>31349</v>
      </c>
      <c r="Y4248" s="114">
        <v>44986</v>
      </c>
      <c r="Z4248" s="114">
        <v>44986</v>
      </c>
      <c r="AA4248" s="113">
        <v>31</v>
      </c>
      <c r="AB4248" s="113" t="s">
        <v>9</v>
      </c>
      <c r="AC4248" s="113">
        <v>31</v>
      </c>
      <c r="AD4248" s="113" t="s">
        <v>9</v>
      </c>
      <c r="AE4248" s="114">
        <v>44621</v>
      </c>
      <c r="AF4248" s="113">
        <v>0</v>
      </c>
      <c r="AG4248" s="113">
        <v>0</v>
      </c>
      <c r="AH4248" s="113" t="s">
        <v>16226</v>
      </c>
      <c r="AI4248" s="117" t="s">
        <v>10123</v>
      </c>
      <c r="AK4248" s="114">
        <v>45108</v>
      </c>
      <c r="AL4248" s="113">
        <v>40</v>
      </c>
      <c r="AM4248" s="113" t="s">
        <v>9870</v>
      </c>
      <c r="AN4248" s="113" t="s">
        <v>29310</v>
      </c>
      <c r="AO4248" s="113" t="s">
        <v>11131</v>
      </c>
      <c r="AP4248" s="113">
        <v>2013</v>
      </c>
      <c r="AQ4248" s="113" t="s">
        <v>2436</v>
      </c>
      <c r="AR4248" s="113" t="s">
        <v>45530</v>
      </c>
      <c r="AS4248" s="113" t="s">
        <v>14</v>
      </c>
      <c r="AT4248" s="113" t="s">
        <v>14</v>
      </c>
      <c r="AU4248" s="113" t="s">
        <v>16229</v>
      </c>
      <c r="AV4248" s="113" t="s">
        <v>14</v>
      </c>
      <c r="AW4248" s="113" t="s">
        <v>14</v>
      </c>
    </row>
    <row r="4249" spans="1:49">
      <c r="A4249" s="116" t="s">
        <v>6684</v>
      </c>
      <c r="C4249" s="113" t="s">
        <v>6685</v>
      </c>
      <c r="E4249" s="113" t="s">
        <v>41</v>
      </c>
      <c r="F4249" s="113" t="s">
        <v>8</v>
      </c>
      <c r="G4249" s="114">
        <v>33278</v>
      </c>
      <c r="H4249" s="113" t="s">
        <v>16230</v>
      </c>
      <c r="I4249" s="113" t="s">
        <v>9866</v>
      </c>
      <c r="J4249" s="113" t="s">
        <v>9872</v>
      </c>
      <c r="K4249" s="113" t="s">
        <v>28992</v>
      </c>
      <c r="L4249" s="113">
        <v>82322176217</v>
      </c>
      <c r="M4249" s="113" t="s">
        <v>28993</v>
      </c>
      <c r="O4249" s="113" t="s">
        <v>10694</v>
      </c>
      <c r="P4249" s="113" t="s">
        <v>28994</v>
      </c>
      <c r="Q4249" s="113" t="s">
        <v>16244</v>
      </c>
      <c r="R4249" s="113">
        <v>15</v>
      </c>
      <c r="S4249" s="113" t="s">
        <v>13</v>
      </c>
      <c r="T4249" s="113" t="s">
        <v>28995</v>
      </c>
      <c r="U4249" s="113" t="s">
        <v>28996</v>
      </c>
      <c r="V4249" s="114">
        <v>43608</v>
      </c>
      <c r="W4249" s="114">
        <v>43525</v>
      </c>
      <c r="X4249" s="113" t="s">
        <v>28997</v>
      </c>
      <c r="Y4249" s="114">
        <v>43891</v>
      </c>
      <c r="Z4249" s="114">
        <v>43891</v>
      </c>
      <c r="AA4249" s="113">
        <v>31</v>
      </c>
      <c r="AB4249" s="113" t="s">
        <v>9</v>
      </c>
      <c r="AC4249" s="113">
        <v>32</v>
      </c>
      <c r="AD4249" s="113" t="s">
        <v>84</v>
      </c>
      <c r="AE4249" s="114">
        <v>45200</v>
      </c>
      <c r="AF4249" s="113">
        <v>4</v>
      </c>
      <c r="AG4249" s="113">
        <v>7</v>
      </c>
      <c r="AH4249" s="113" t="s">
        <v>16226</v>
      </c>
      <c r="AI4249" s="117" t="s">
        <v>9875</v>
      </c>
      <c r="AK4249" s="114">
        <v>43891</v>
      </c>
      <c r="AL4249" s="113">
        <v>40</v>
      </c>
      <c r="AM4249" s="113" t="s">
        <v>9870</v>
      </c>
      <c r="AN4249" s="113" t="s">
        <v>26680</v>
      </c>
      <c r="AO4249" s="113" t="s">
        <v>227</v>
      </c>
      <c r="AP4249" s="113">
        <v>2014</v>
      </c>
      <c r="AQ4249" s="113" t="s">
        <v>9994</v>
      </c>
      <c r="AR4249" s="113" t="s">
        <v>18249</v>
      </c>
      <c r="AS4249" s="113" t="s">
        <v>14</v>
      </c>
      <c r="AT4249" s="113" t="s">
        <v>14</v>
      </c>
      <c r="AU4249" s="113" t="s">
        <v>16229</v>
      </c>
      <c r="AV4249" s="113" t="s">
        <v>14</v>
      </c>
      <c r="AW4249" s="113" t="s">
        <v>14</v>
      </c>
    </row>
    <row r="4250" spans="1:49">
      <c r="A4250" s="116" t="s">
        <v>4580</v>
      </c>
      <c r="C4250" s="113" t="s">
        <v>4581</v>
      </c>
      <c r="E4250" s="113" t="s">
        <v>987</v>
      </c>
      <c r="F4250" s="113" t="s">
        <v>8</v>
      </c>
      <c r="G4250" s="114">
        <v>33279</v>
      </c>
      <c r="H4250" s="113" t="s">
        <v>16218</v>
      </c>
      <c r="I4250" s="113" t="s">
        <v>10007</v>
      </c>
      <c r="J4250" s="113" t="s">
        <v>9867</v>
      </c>
      <c r="K4250" s="113" t="s">
        <v>18158</v>
      </c>
      <c r="L4250" s="113">
        <v>82187887162</v>
      </c>
      <c r="M4250" s="113" t="s">
        <v>18159</v>
      </c>
      <c r="O4250" s="113" t="s">
        <v>11095</v>
      </c>
      <c r="P4250" s="113" t="s">
        <v>18160</v>
      </c>
      <c r="Q4250" s="113" t="s">
        <v>16244</v>
      </c>
      <c r="R4250" s="113">
        <v>15</v>
      </c>
      <c r="S4250" s="113" t="s">
        <v>13</v>
      </c>
      <c r="T4250" s="113" t="s">
        <v>18161</v>
      </c>
      <c r="U4250" s="113" t="s">
        <v>18162</v>
      </c>
      <c r="V4250" s="114">
        <v>43728</v>
      </c>
      <c r="W4250" s="114">
        <v>43647</v>
      </c>
      <c r="X4250" s="113" t="s">
        <v>18163</v>
      </c>
      <c r="Y4250" s="114">
        <v>43891</v>
      </c>
      <c r="Z4250" s="114">
        <v>43891</v>
      </c>
      <c r="AA4250" s="113">
        <v>31</v>
      </c>
      <c r="AB4250" s="113" t="s">
        <v>9</v>
      </c>
      <c r="AC4250" s="113">
        <v>32</v>
      </c>
      <c r="AD4250" s="113" t="s">
        <v>84</v>
      </c>
      <c r="AE4250" s="114">
        <v>45200</v>
      </c>
      <c r="AF4250" s="113">
        <v>4</v>
      </c>
      <c r="AG4250" s="113">
        <v>3</v>
      </c>
      <c r="AH4250" s="113" t="s">
        <v>16226</v>
      </c>
      <c r="AI4250" s="117" t="s">
        <v>9875</v>
      </c>
      <c r="AK4250" s="114">
        <v>44013</v>
      </c>
      <c r="AL4250" s="113">
        <v>40</v>
      </c>
      <c r="AM4250" s="113" t="s">
        <v>9870</v>
      </c>
      <c r="AN4250" s="113" t="s">
        <v>18164</v>
      </c>
      <c r="AO4250" s="113" t="s">
        <v>4134</v>
      </c>
      <c r="AP4250" s="113">
        <v>2013</v>
      </c>
      <c r="AQ4250" s="113" t="s">
        <v>6669</v>
      </c>
      <c r="AR4250" s="113" t="s">
        <v>18500</v>
      </c>
      <c r="AS4250" s="113" t="s">
        <v>14</v>
      </c>
      <c r="AT4250" s="113" t="s">
        <v>14</v>
      </c>
      <c r="AU4250" s="113" t="s">
        <v>16229</v>
      </c>
      <c r="AV4250" s="113" t="s">
        <v>14</v>
      </c>
    </row>
    <row r="4251" spans="1:49">
      <c r="A4251" s="116" t="s">
        <v>4357</v>
      </c>
      <c r="C4251" s="113" t="s">
        <v>459</v>
      </c>
      <c r="E4251" s="113" t="s">
        <v>41</v>
      </c>
      <c r="F4251" s="113" t="s">
        <v>8</v>
      </c>
      <c r="G4251" s="114">
        <v>33284</v>
      </c>
      <c r="H4251" s="113" t="s">
        <v>16218</v>
      </c>
      <c r="I4251" s="113" t="s">
        <v>9866</v>
      </c>
      <c r="J4251" s="113" t="s">
        <v>9872</v>
      </c>
      <c r="K4251" s="113" t="s">
        <v>27318</v>
      </c>
      <c r="L4251" s="113">
        <v>85299759253</v>
      </c>
      <c r="M4251" s="113" t="s">
        <v>10687</v>
      </c>
      <c r="O4251" s="113" t="s">
        <v>10688</v>
      </c>
      <c r="P4251" s="113" t="s">
        <v>27319</v>
      </c>
      <c r="Q4251" s="113" t="s">
        <v>16244</v>
      </c>
      <c r="R4251" s="113">
        <v>15</v>
      </c>
      <c r="S4251" s="113" t="s">
        <v>13</v>
      </c>
      <c r="T4251" s="113" t="s">
        <v>27320</v>
      </c>
      <c r="U4251" s="113" t="s">
        <v>27321</v>
      </c>
      <c r="V4251" s="114">
        <v>43608</v>
      </c>
      <c r="W4251" s="114">
        <v>43525</v>
      </c>
      <c r="X4251" s="113" t="s">
        <v>27322</v>
      </c>
      <c r="Y4251" s="114">
        <v>43891</v>
      </c>
      <c r="Z4251" s="114">
        <v>43891</v>
      </c>
      <c r="AA4251" s="113">
        <v>31</v>
      </c>
      <c r="AB4251" s="113" t="s">
        <v>9</v>
      </c>
      <c r="AC4251" s="113">
        <v>32</v>
      </c>
      <c r="AD4251" s="113" t="s">
        <v>84</v>
      </c>
      <c r="AE4251" s="114">
        <v>45017</v>
      </c>
      <c r="AF4251" s="113">
        <v>4</v>
      </c>
      <c r="AG4251" s="113">
        <v>1</v>
      </c>
      <c r="AH4251" s="113" t="s">
        <v>16226</v>
      </c>
      <c r="AI4251" s="117" t="s">
        <v>9875</v>
      </c>
      <c r="AK4251" s="114">
        <v>43891</v>
      </c>
      <c r="AL4251" s="113">
        <v>40</v>
      </c>
      <c r="AM4251" s="113" t="s">
        <v>9870</v>
      </c>
      <c r="AN4251" s="113" t="s">
        <v>17304</v>
      </c>
      <c r="AO4251" s="113" t="s">
        <v>1036</v>
      </c>
      <c r="AP4251" s="113">
        <v>2014</v>
      </c>
      <c r="AQ4251" s="113" t="s">
        <v>3314</v>
      </c>
      <c r="AR4251" s="113" t="s">
        <v>16600</v>
      </c>
      <c r="AS4251" s="113" t="s">
        <v>14</v>
      </c>
      <c r="AT4251" s="113" t="s">
        <v>14</v>
      </c>
      <c r="AU4251" s="113" t="s">
        <v>16229</v>
      </c>
      <c r="AV4251" s="113" t="s">
        <v>14</v>
      </c>
      <c r="AW4251" s="113" t="s">
        <v>14</v>
      </c>
    </row>
    <row r="4252" spans="1:49">
      <c r="A4252" s="116" t="s">
        <v>5078</v>
      </c>
      <c r="C4252" s="113" t="s">
        <v>5079</v>
      </c>
      <c r="E4252" s="113" t="s">
        <v>41</v>
      </c>
      <c r="F4252" s="113" t="s">
        <v>8</v>
      </c>
      <c r="G4252" s="114">
        <v>33291</v>
      </c>
      <c r="H4252" s="113" t="s">
        <v>16230</v>
      </c>
      <c r="I4252" s="113" t="s">
        <v>10007</v>
      </c>
      <c r="J4252" s="113" t="s">
        <v>16392</v>
      </c>
      <c r="K4252" s="113" t="s">
        <v>26647</v>
      </c>
      <c r="L4252" s="113">
        <v>82296596964</v>
      </c>
      <c r="M4252" s="113" t="s">
        <v>10598</v>
      </c>
      <c r="O4252" s="113" t="s">
        <v>10233</v>
      </c>
      <c r="P4252" s="113" t="s">
        <v>26648</v>
      </c>
      <c r="Q4252" s="113" t="s">
        <v>16244</v>
      </c>
      <c r="R4252" s="113">
        <v>15</v>
      </c>
      <c r="S4252" s="113" t="s">
        <v>13</v>
      </c>
      <c r="T4252" s="113" t="s">
        <v>26649</v>
      </c>
      <c r="U4252" s="113" t="s">
        <v>26650</v>
      </c>
      <c r="V4252" s="114">
        <v>43608</v>
      </c>
      <c r="W4252" s="114">
        <v>43525</v>
      </c>
      <c r="X4252" s="113" t="s">
        <v>26574</v>
      </c>
      <c r="Y4252" s="114">
        <v>43891</v>
      </c>
      <c r="Z4252" s="114">
        <v>43891</v>
      </c>
      <c r="AA4252" s="113">
        <v>31</v>
      </c>
      <c r="AB4252" s="113" t="s">
        <v>9</v>
      </c>
      <c r="AC4252" s="113">
        <v>31</v>
      </c>
      <c r="AD4252" s="113" t="s">
        <v>9</v>
      </c>
      <c r="AE4252" s="114">
        <v>43525</v>
      </c>
      <c r="AF4252" s="113">
        <v>0</v>
      </c>
      <c r="AG4252" s="113">
        <v>0</v>
      </c>
      <c r="AH4252" s="113" t="s">
        <v>16226</v>
      </c>
      <c r="AI4252" s="117" t="s">
        <v>9875</v>
      </c>
      <c r="AK4252" s="114">
        <v>43891</v>
      </c>
      <c r="AL4252" s="113">
        <v>40</v>
      </c>
      <c r="AM4252" s="113" t="s">
        <v>9870</v>
      </c>
      <c r="AN4252" s="113" t="s">
        <v>16918</v>
      </c>
      <c r="AO4252" s="113" t="s">
        <v>491</v>
      </c>
      <c r="AP4252" s="113">
        <v>2014</v>
      </c>
      <c r="AQ4252" s="113" t="s">
        <v>9971</v>
      </c>
      <c r="AR4252" s="113" t="s">
        <v>26651</v>
      </c>
      <c r="AS4252" s="113" t="s">
        <v>14</v>
      </c>
      <c r="AT4252" s="113" t="s">
        <v>14</v>
      </c>
      <c r="AU4252" s="113" t="s">
        <v>16229</v>
      </c>
      <c r="AV4252" s="113" t="s">
        <v>14</v>
      </c>
    </row>
    <row r="4253" spans="1:49">
      <c r="A4253" s="116" t="s">
        <v>14354</v>
      </c>
      <c r="C4253" s="113" t="s">
        <v>14355</v>
      </c>
      <c r="E4253" s="113" t="s">
        <v>110</v>
      </c>
      <c r="F4253" s="113" t="s">
        <v>204</v>
      </c>
      <c r="G4253" s="114">
        <v>33296</v>
      </c>
      <c r="H4253" s="113" t="s">
        <v>16218</v>
      </c>
      <c r="I4253" s="113" t="s">
        <v>9866</v>
      </c>
      <c r="J4253" s="113" t="s">
        <v>9867</v>
      </c>
      <c r="K4253" s="113" t="s">
        <v>31088</v>
      </c>
      <c r="L4253" s="113">
        <v>85216923306</v>
      </c>
      <c r="M4253" s="113" t="s">
        <v>31089</v>
      </c>
      <c r="O4253" s="113" t="s">
        <v>14356</v>
      </c>
      <c r="P4253" s="113" t="s">
        <v>31090</v>
      </c>
      <c r="Q4253" s="113" t="s">
        <v>16244</v>
      </c>
      <c r="R4253" s="113">
        <v>15</v>
      </c>
      <c r="S4253" s="113" t="s">
        <v>13</v>
      </c>
      <c r="T4253" s="113" t="s">
        <v>31091</v>
      </c>
      <c r="U4253" s="113" t="s">
        <v>31092</v>
      </c>
      <c r="V4253" s="114">
        <v>44672</v>
      </c>
      <c r="W4253" s="114">
        <v>44621</v>
      </c>
      <c r="X4253" s="113" t="s">
        <v>31093</v>
      </c>
      <c r="Y4253" s="114">
        <v>44986</v>
      </c>
      <c r="Z4253" s="114">
        <v>44986</v>
      </c>
      <c r="AA4253" s="113">
        <v>31</v>
      </c>
      <c r="AB4253" s="113" t="s">
        <v>9</v>
      </c>
      <c r="AC4253" s="113">
        <v>31</v>
      </c>
      <c r="AD4253" s="113" t="s">
        <v>9</v>
      </c>
      <c r="AE4253" s="114">
        <v>44621</v>
      </c>
      <c r="AF4253" s="113">
        <v>0</v>
      </c>
      <c r="AG4253" s="113">
        <v>0</v>
      </c>
      <c r="AH4253" s="113" t="s">
        <v>16226</v>
      </c>
      <c r="AI4253" s="117" t="s">
        <v>2444</v>
      </c>
      <c r="AK4253" s="114">
        <v>45108</v>
      </c>
      <c r="AL4253" s="113">
        <v>40</v>
      </c>
      <c r="AM4253" s="113" t="s">
        <v>9870</v>
      </c>
      <c r="AN4253" s="113" t="s">
        <v>31094</v>
      </c>
      <c r="AO4253" s="113" t="s">
        <v>399</v>
      </c>
      <c r="AP4253" s="113">
        <v>2020</v>
      </c>
      <c r="AQ4253" s="113" t="s">
        <v>5236</v>
      </c>
      <c r="AR4253" s="113" t="s">
        <v>16593</v>
      </c>
      <c r="AS4253" s="113" t="s">
        <v>14</v>
      </c>
      <c r="AT4253" s="113" t="s">
        <v>14</v>
      </c>
      <c r="AU4253" s="113" t="s">
        <v>16229</v>
      </c>
      <c r="AV4253" s="113" t="s">
        <v>14</v>
      </c>
      <c r="AW4253" s="113" t="s">
        <v>14</v>
      </c>
    </row>
    <row r="4254" spans="1:49">
      <c r="A4254" s="116" t="s">
        <v>1792</v>
      </c>
      <c r="C4254" s="113" t="s">
        <v>1793</v>
      </c>
      <c r="E4254" s="113" t="s">
        <v>738</v>
      </c>
      <c r="F4254" s="113" t="s">
        <v>8</v>
      </c>
      <c r="G4254" s="114">
        <v>33312</v>
      </c>
      <c r="H4254" s="113" t="s">
        <v>16230</v>
      </c>
      <c r="I4254" s="113" t="s">
        <v>9866</v>
      </c>
      <c r="J4254" s="113" t="s">
        <v>9867</v>
      </c>
      <c r="K4254" s="113" t="s">
        <v>19180</v>
      </c>
      <c r="L4254" s="113">
        <v>82292503359</v>
      </c>
      <c r="M4254" s="113" t="s">
        <v>10752</v>
      </c>
      <c r="N4254" s="113" t="s">
        <v>16242</v>
      </c>
      <c r="O4254" s="113" t="s">
        <v>395</v>
      </c>
      <c r="P4254" s="113" t="s">
        <v>16244</v>
      </c>
      <c r="Q4254" s="113" t="s">
        <v>16244</v>
      </c>
      <c r="R4254" s="113">
        <v>15</v>
      </c>
      <c r="S4254" s="113" t="s">
        <v>13</v>
      </c>
      <c r="T4254" s="113" t="s">
        <v>19181</v>
      </c>
      <c r="U4254" s="113" t="s">
        <v>19182</v>
      </c>
      <c r="V4254" s="114">
        <v>43728</v>
      </c>
      <c r="W4254" s="114">
        <v>43709</v>
      </c>
      <c r="X4254" s="113" t="s">
        <v>19183</v>
      </c>
      <c r="Y4254" s="114">
        <v>43891</v>
      </c>
      <c r="Z4254" s="114">
        <v>43891</v>
      </c>
      <c r="AA4254" s="113">
        <v>31</v>
      </c>
      <c r="AB4254" s="113" t="s">
        <v>9</v>
      </c>
      <c r="AC4254" s="113">
        <v>32</v>
      </c>
      <c r="AD4254" s="113" t="s">
        <v>84</v>
      </c>
      <c r="AE4254" s="114">
        <v>44835</v>
      </c>
      <c r="AF4254" s="113">
        <v>3</v>
      </c>
      <c r="AG4254" s="113">
        <v>0</v>
      </c>
      <c r="AH4254" s="113" t="s">
        <v>16226</v>
      </c>
      <c r="AI4254" s="117" t="s">
        <v>10753</v>
      </c>
      <c r="AK4254" s="114">
        <v>43922</v>
      </c>
      <c r="AL4254" s="113">
        <v>40</v>
      </c>
      <c r="AM4254" s="113" t="s">
        <v>9870</v>
      </c>
      <c r="AN4254" s="113" t="s">
        <v>18333</v>
      </c>
      <c r="AO4254" s="113" t="s">
        <v>572</v>
      </c>
      <c r="AP4254" s="113">
        <v>2014</v>
      </c>
      <c r="AQ4254" s="113" t="s">
        <v>5236</v>
      </c>
      <c r="AR4254" s="113" t="s">
        <v>19800</v>
      </c>
      <c r="AS4254" s="113" t="s">
        <v>14</v>
      </c>
      <c r="AT4254" s="113" t="s">
        <v>14</v>
      </c>
      <c r="AU4254" s="113" t="s">
        <v>16229</v>
      </c>
      <c r="AV4254" s="113" t="s">
        <v>14</v>
      </c>
      <c r="AW4254" s="113" t="s">
        <v>14</v>
      </c>
    </row>
    <row r="4255" spans="1:49">
      <c r="A4255" s="116" t="s">
        <v>6063</v>
      </c>
      <c r="C4255" s="113" t="s">
        <v>6064</v>
      </c>
      <c r="E4255" s="113" t="s">
        <v>223</v>
      </c>
      <c r="F4255" s="113" t="s">
        <v>2612</v>
      </c>
      <c r="G4255" s="114">
        <v>33313</v>
      </c>
      <c r="H4255" s="113" t="s">
        <v>16230</v>
      </c>
      <c r="I4255" s="113" t="s">
        <v>9866</v>
      </c>
      <c r="J4255" s="113" t="s">
        <v>9872</v>
      </c>
      <c r="K4255" s="113" t="s">
        <v>41281</v>
      </c>
      <c r="L4255" s="113">
        <v>82346476081</v>
      </c>
      <c r="M4255" s="113" t="s">
        <v>14698</v>
      </c>
      <c r="O4255" s="113" t="s">
        <v>14699</v>
      </c>
      <c r="P4255" s="113" t="s">
        <v>41282</v>
      </c>
      <c r="Q4255" s="113" t="s">
        <v>41283</v>
      </c>
      <c r="R4255" s="113">
        <v>15</v>
      </c>
      <c r="S4255" s="113" t="s">
        <v>13</v>
      </c>
      <c r="T4255" s="113" t="s">
        <v>41284</v>
      </c>
      <c r="U4255" s="113" t="s">
        <v>41285</v>
      </c>
      <c r="V4255" s="114">
        <v>42933</v>
      </c>
      <c r="W4255" s="114">
        <v>42826</v>
      </c>
      <c r="X4255" s="113" t="s">
        <v>41286</v>
      </c>
      <c r="Y4255" s="114">
        <v>43188</v>
      </c>
      <c r="Z4255" s="114">
        <v>43191</v>
      </c>
      <c r="AA4255" s="113">
        <v>23</v>
      </c>
      <c r="AB4255" s="113" t="s">
        <v>78</v>
      </c>
      <c r="AC4255" s="113">
        <v>23</v>
      </c>
      <c r="AD4255" s="113" t="s">
        <v>78</v>
      </c>
      <c r="AE4255" s="114">
        <v>42826</v>
      </c>
      <c r="AF4255" s="113">
        <v>8</v>
      </c>
      <c r="AG4255" s="113">
        <v>0</v>
      </c>
      <c r="AH4255" s="113" t="s">
        <v>16263</v>
      </c>
      <c r="AI4255" s="117" t="s">
        <v>6065</v>
      </c>
      <c r="AK4255" s="114">
        <v>42826</v>
      </c>
      <c r="AL4255" s="113">
        <v>30</v>
      </c>
      <c r="AM4255" s="113" t="s">
        <v>9882</v>
      </c>
      <c r="AN4255" s="113" t="s">
        <v>16364</v>
      </c>
      <c r="AO4255" s="113" t="s">
        <v>100</v>
      </c>
      <c r="AP4255" s="113">
        <v>2011</v>
      </c>
      <c r="AQ4255" s="113" t="s">
        <v>8053</v>
      </c>
      <c r="AR4255" s="113" t="s">
        <v>16365</v>
      </c>
      <c r="AS4255" s="113" t="s">
        <v>14</v>
      </c>
      <c r="AT4255" s="113" t="s">
        <v>14</v>
      </c>
      <c r="AU4255" s="113" t="s">
        <v>16229</v>
      </c>
      <c r="AV4255" s="113" t="s">
        <v>14</v>
      </c>
      <c r="AW4255" s="113" t="s">
        <v>14</v>
      </c>
    </row>
    <row r="4256" spans="1:49">
      <c r="A4256" s="116" t="s">
        <v>1892</v>
      </c>
      <c r="C4256" s="113" t="s">
        <v>1893</v>
      </c>
      <c r="E4256" s="113" t="s">
        <v>41</v>
      </c>
      <c r="F4256" s="113" t="s">
        <v>8</v>
      </c>
      <c r="G4256" s="114">
        <v>33319</v>
      </c>
      <c r="H4256" s="113" t="s">
        <v>16218</v>
      </c>
      <c r="I4256" s="113" t="s">
        <v>9866</v>
      </c>
      <c r="J4256" s="113" t="s">
        <v>9872</v>
      </c>
      <c r="K4256" s="113" t="s">
        <v>32243</v>
      </c>
      <c r="L4256" s="113">
        <v>81241427518</v>
      </c>
      <c r="M4256" s="113" t="s">
        <v>10621</v>
      </c>
      <c r="O4256" s="113" t="s">
        <v>10622</v>
      </c>
      <c r="P4256" s="113" t="s">
        <v>16244</v>
      </c>
      <c r="Q4256" s="113" t="s">
        <v>16244</v>
      </c>
      <c r="R4256" s="113">
        <v>15</v>
      </c>
      <c r="S4256" s="113" t="s">
        <v>13</v>
      </c>
      <c r="T4256" s="113" t="s">
        <v>32244</v>
      </c>
      <c r="U4256" s="113" t="s">
        <v>32245</v>
      </c>
      <c r="V4256" s="114">
        <v>43608</v>
      </c>
      <c r="W4256" s="114">
        <v>43525</v>
      </c>
      <c r="X4256" s="113" t="s">
        <v>32246</v>
      </c>
      <c r="Y4256" s="114">
        <v>43891</v>
      </c>
      <c r="Z4256" s="114">
        <v>43891</v>
      </c>
      <c r="AA4256" s="113">
        <v>31</v>
      </c>
      <c r="AB4256" s="113" t="s">
        <v>9</v>
      </c>
      <c r="AC4256" s="113">
        <v>32</v>
      </c>
      <c r="AD4256" s="113" t="s">
        <v>84</v>
      </c>
      <c r="AE4256" s="114">
        <v>45017</v>
      </c>
      <c r="AF4256" s="113">
        <v>4</v>
      </c>
      <c r="AG4256" s="113">
        <v>1</v>
      </c>
      <c r="AH4256" s="113" t="s">
        <v>16226</v>
      </c>
      <c r="AI4256" s="117" t="s">
        <v>9875</v>
      </c>
      <c r="AK4256" s="114">
        <v>43891</v>
      </c>
      <c r="AL4256" s="113">
        <v>40</v>
      </c>
      <c r="AM4256" s="113" t="s">
        <v>9870</v>
      </c>
      <c r="AN4256" s="113" t="s">
        <v>22864</v>
      </c>
      <c r="AO4256" s="113" t="s">
        <v>701</v>
      </c>
      <c r="AP4256" s="113">
        <v>2014</v>
      </c>
      <c r="AQ4256" s="113" t="s">
        <v>9889</v>
      </c>
      <c r="AR4256" s="113" t="s">
        <v>27959</v>
      </c>
      <c r="AS4256" s="113" t="s">
        <v>14</v>
      </c>
      <c r="AT4256" s="113" t="s">
        <v>14</v>
      </c>
      <c r="AU4256" s="113" t="s">
        <v>16229</v>
      </c>
      <c r="AV4256" s="113" t="s">
        <v>14</v>
      </c>
      <c r="AW4256" s="113" t="s">
        <v>14</v>
      </c>
    </row>
    <row r="4257" spans="1:49">
      <c r="A4257" s="116" t="s">
        <v>5500</v>
      </c>
      <c r="C4257" s="113" t="s">
        <v>5501</v>
      </c>
      <c r="D4257" s="113" t="s">
        <v>561</v>
      </c>
      <c r="F4257" s="113" t="s">
        <v>632</v>
      </c>
      <c r="G4257" s="114">
        <v>33326</v>
      </c>
      <c r="H4257" s="113" t="s">
        <v>16230</v>
      </c>
      <c r="I4257" s="113" t="s">
        <v>9866</v>
      </c>
      <c r="J4257" s="113" t="s">
        <v>9867</v>
      </c>
      <c r="K4257" s="113" t="s">
        <v>39024</v>
      </c>
      <c r="L4257" s="113">
        <v>85255055099</v>
      </c>
      <c r="M4257" s="113" t="s">
        <v>10278</v>
      </c>
      <c r="O4257" s="113" t="s">
        <v>39025</v>
      </c>
      <c r="P4257" s="113" t="s">
        <v>39026</v>
      </c>
      <c r="Q4257" s="113" t="s">
        <v>16244</v>
      </c>
      <c r="R4257" s="113">
        <v>15</v>
      </c>
      <c r="S4257" s="113" t="s">
        <v>1228</v>
      </c>
      <c r="T4257" s="113" t="s">
        <v>39027</v>
      </c>
      <c r="U4257" s="113" t="s">
        <v>39028</v>
      </c>
      <c r="V4257" s="114">
        <v>43608</v>
      </c>
      <c r="W4257" s="114">
        <v>43525</v>
      </c>
      <c r="X4257" s="113" t="s">
        <v>24423</v>
      </c>
      <c r="Y4257" s="114">
        <v>43891</v>
      </c>
      <c r="Z4257" s="114">
        <v>43891</v>
      </c>
      <c r="AA4257" s="113">
        <v>32</v>
      </c>
      <c r="AB4257" s="113" t="s">
        <v>84</v>
      </c>
      <c r="AC4257" s="113">
        <v>33</v>
      </c>
      <c r="AD4257" s="113" t="s">
        <v>10</v>
      </c>
      <c r="AE4257" s="114">
        <v>44835</v>
      </c>
      <c r="AF4257" s="113">
        <v>3</v>
      </c>
      <c r="AG4257" s="113">
        <v>9</v>
      </c>
      <c r="AH4257" s="113" t="s">
        <v>16226</v>
      </c>
      <c r="AI4257" s="117" t="s">
        <v>10054</v>
      </c>
      <c r="AK4257" s="114">
        <v>44835</v>
      </c>
      <c r="AL4257" s="113">
        <v>40</v>
      </c>
      <c r="AM4257" s="113" t="s">
        <v>9870</v>
      </c>
      <c r="AN4257" s="113" t="s">
        <v>16420</v>
      </c>
      <c r="AO4257" s="113" t="s">
        <v>3698</v>
      </c>
      <c r="AP4257" s="113">
        <v>2017</v>
      </c>
      <c r="AQ4257" s="113" t="s">
        <v>5236</v>
      </c>
      <c r="AR4257" s="113" t="s">
        <v>16437</v>
      </c>
      <c r="AS4257" s="113" t="s">
        <v>14</v>
      </c>
      <c r="AT4257" s="113" t="s">
        <v>14</v>
      </c>
      <c r="AU4257" s="113" t="s">
        <v>16229</v>
      </c>
      <c r="AV4257" s="113" t="s">
        <v>14</v>
      </c>
      <c r="AW4257" s="113" t="s">
        <v>14</v>
      </c>
    </row>
    <row r="4258" spans="1:49">
      <c r="A4258" s="116" t="s">
        <v>6085</v>
      </c>
      <c r="C4258" s="113" t="s">
        <v>11233</v>
      </c>
      <c r="E4258" s="113" t="s">
        <v>34</v>
      </c>
      <c r="F4258" s="113" t="s">
        <v>8</v>
      </c>
      <c r="G4258" s="114">
        <v>33349</v>
      </c>
      <c r="H4258" s="113" t="s">
        <v>16230</v>
      </c>
      <c r="I4258" s="113" t="s">
        <v>9866</v>
      </c>
      <c r="J4258" s="113" t="s">
        <v>9872</v>
      </c>
      <c r="K4258" s="113" t="s">
        <v>31984</v>
      </c>
      <c r="L4258" s="113">
        <v>82291069900</v>
      </c>
      <c r="M4258" s="113" t="s">
        <v>31985</v>
      </c>
      <c r="O4258" s="113" t="s">
        <v>31986</v>
      </c>
      <c r="P4258" s="113" t="s">
        <v>31987</v>
      </c>
      <c r="Q4258" s="113" t="s">
        <v>16244</v>
      </c>
      <c r="R4258" s="113">
        <v>15</v>
      </c>
      <c r="S4258" s="113" t="s">
        <v>13</v>
      </c>
      <c r="T4258" s="113" t="s">
        <v>31988</v>
      </c>
      <c r="U4258" s="113" t="s">
        <v>31989</v>
      </c>
      <c r="V4258" s="114">
        <v>43608</v>
      </c>
      <c r="W4258" s="114">
        <v>43525</v>
      </c>
      <c r="X4258" s="113" t="s">
        <v>26520</v>
      </c>
      <c r="Y4258" s="114">
        <v>43891</v>
      </c>
      <c r="Z4258" s="114">
        <v>43891</v>
      </c>
      <c r="AA4258" s="113">
        <v>31</v>
      </c>
      <c r="AB4258" s="113" t="s">
        <v>9</v>
      </c>
      <c r="AC4258" s="113">
        <v>32</v>
      </c>
      <c r="AD4258" s="113" t="s">
        <v>84</v>
      </c>
      <c r="AE4258" s="114">
        <v>45017</v>
      </c>
      <c r="AF4258" s="113">
        <v>4</v>
      </c>
      <c r="AG4258" s="113">
        <v>1</v>
      </c>
      <c r="AH4258" s="113" t="s">
        <v>16263</v>
      </c>
      <c r="AI4258" s="117" t="s">
        <v>16264</v>
      </c>
      <c r="AK4258" s="114">
        <v>45302</v>
      </c>
      <c r="AL4258" s="113">
        <v>40</v>
      </c>
      <c r="AM4258" s="113" t="s">
        <v>9870</v>
      </c>
      <c r="AN4258" s="113" t="s">
        <v>16334</v>
      </c>
      <c r="AO4258" s="113" t="s">
        <v>383</v>
      </c>
      <c r="AP4258" s="113">
        <v>2012</v>
      </c>
      <c r="AQ4258" s="113" t="s">
        <v>5236</v>
      </c>
      <c r="AR4258" s="113" t="s">
        <v>21224</v>
      </c>
      <c r="AS4258" s="113" t="s">
        <v>14</v>
      </c>
      <c r="AT4258" s="113" t="s">
        <v>14</v>
      </c>
      <c r="AU4258" s="113" t="s">
        <v>16229</v>
      </c>
      <c r="AV4258" s="113" t="s">
        <v>14</v>
      </c>
    </row>
    <row r="4259" spans="1:49">
      <c r="A4259" s="116" t="s">
        <v>5242</v>
      </c>
      <c r="C4259" s="113" t="s">
        <v>5243</v>
      </c>
      <c r="E4259" s="113" t="s">
        <v>21209</v>
      </c>
      <c r="F4259" s="113" t="s">
        <v>8</v>
      </c>
      <c r="G4259" s="114">
        <v>33368</v>
      </c>
      <c r="H4259" s="113" t="s">
        <v>16218</v>
      </c>
      <c r="I4259" s="113" t="s">
        <v>9866</v>
      </c>
      <c r="J4259" s="113" t="s">
        <v>9872</v>
      </c>
      <c r="K4259" s="113" t="s">
        <v>21210</v>
      </c>
      <c r="L4259" s="113">
        <v>81241887336</v>
      </c>
      <c r="M4259" s="113" t="s">
        <v>21211</v>
      </c>
      <c r="O4259" s="113" t="s">
        <v>12357</v>
      </c>
      <c r="P4259" s="113" t="s">
        <v>21212</v>
      </c>
      <c r="Q4259" s="113" t="s">
        <v>16244</v>
      </c>
      <c r="R4259" s="113">
        <v>15</v>
      </c>
      <c r="S4259" s="113" t="s">
        <v>13</v>
      </c>
      <c r="T4259" s="113" t="s">
        <v>21213</v>
      </c>
      <c r="U4259" s="113" t="s">
        <v>21214</v>
      </c>
      <c r="V4259" s="114">
        <v>43608</v>
      </c>
      <c r="W4259" s="114">
        <v>43525</v>
      </c>
      <c r="X4259" s="113" t="s">
        <v>21215</v>
      </c>
      <c r="Y4259" s="114">
        <v>43891</v>
      </c>
      <c r="Z4259" s="114">
        <v>43891</v>
      </c>
      <c r="AA4259" s="113">
        <v>23</v>
      </c>
      <c r="AB4259" s="113" t="s">
        <v>78</v>
      </c>
      <c r="AC4259" s="113">
        <v>24</v>
      </c>
      <c r="AD4259" s="113" t="s">
        <v>47</v>
      </c>
      <c r="AE4259" s="114">
        <v>45444</v>
      </c>
      <c r="AF4259" s="113">
        <v>8</v>
      </c>
      <c r="AG4259" s="113">
        <v>3</v>
      </c>
      <c r="AH4259" s="113" t="s">
        <v>16226</v>
      </c>
      <c r="AI4259" s="117" t="s">
        <v>13640</v>
      </c>
      <c r="AK4259" s="114">
        <v>44670</v>
      </c>
      <c r="AL4259" s="113">
        <v>30</v>
      </c>
      <c r="AM4259" s="113" t="s">
        <v>9882</v>
      </c>
      <c r="AN4259" s="113" t="s">
        <v>21216</v>
      </c>
      <c r="AO4259" s="113" t="s">
        <v>5244</v>
      </c>
      <c r="AP4259" s="113">
        <v>2013</v>
      </c>
      <c r="AQ4259" s="113" t="s">
        <v>5236</v>
      </c>
      <c r="AR4259" s="113" t="s">
        <v>19864</v>
      </c>
      <c r="AS4259" s="113" t="s">
        <v>14</v>
      </c>
      <c r="AT4259" s="113" t="s">
        <v>14</v>
      </c>
      <c r="AU4259" s="113" t="s">
        <v>16229</v>
      </c>
      <c r="AV4259" s="113" t="s">
        <v>14</v>
      </c>
      <c r="AW4259" s="113" t="s">
        <v>14</v>
      </c>
    </row>
    <row r="4260" spans="1:49">
      <c r="A4260" s="116" t="s">
        <v>7720</v>
      </c>
      <c r="C4260" s="113" t="s">
        <v>7721</v>
      </c>
      <c r="E4260" s="113" t="s">
        <v>738</v>
      </c>
      <c r="F4260" s="113" t="s">
        <v>8</v>
      </c>
      <c r="G4260" s="114">
        <v>33385</v>
      </c>
      <c r="H4260" s="113" t="s">
        <v>16218</v>
      </c>
      <c r="I4260" s="113" t="s">
        <v>9866</v>
      </c>
      <c r="J4260" s="113" t="s">
        <v>9867</v>
      </c>
      <c r="K4260" s="113" t="s">
        <v>19888</v>
      </c>
      <c r="L4260" s="113">
        <v>82338880919</v>
      </c>
      <c r="M4260" s="113" t="s">
        <v>10770</v>
      </c>
      <c r="N4260" s="113" t="s">
        <v>16242</v>
      </c>
      <c r="O4260" s="113" t="s">
        <v>10771</v>
      </c>
      <c r="P4260" s="113" t="s">
        <v>16244</v>
      </c>
      <c r="Q4260" s="113" t="s">
        <v>16244</v>
      </c>
      <c r="R4260" s="113">
        <v>15</v>
      </c>
      <c r="S4260" s="113" t="s">
        <v>13</v>
      </c>
      <c r="T4260" s="113" t="s">
        <v>19889</v>
      </c>
      <c r="U4260" s="113" t="s">
        <v>19890</v>
      </c>
      <c r="V4260" s="114">
        <v>43608</v>
      </c>
      <c r="W4260" s="114">
        <v>43525</v>
      </c>
      <c r="X4260" s="113" t="s">
        <v>19891</v>
      </c>
      <c r="Y4260" s="114">
        <v>43891</v>
      </c>
      <c r="Z4260" s="114">
        <v>43891</v>
      </c>
      <c r="AA4260" s="113">
        <v>31</v>
      </c>
      <c r="AB4260" s="113" t="s">
        <v>9</v>
      </c>
      <c r="AC4260" s="113">
        <v>32</v>
      </c>
      <c r="AD4260" s="113" t="s">
        <v>84</v>
      </c>
      <c r="AE4260" s="114">
        <v>44835</v>
      </c>
      <c r="AF4260" s="113">
        <v>3</v>
      </c>
      <c r="AG4260" s="113">
        <v>0</v>
      </c>
      <c r="AH4260" s="113" t="s">
        <v>16226</v>
      </c>
      <c r="AI4260" s="117" t="s">
        <v>10913</v>
      </c>
      <c r="AK4260" s="114">
        <v>45627</v>
      </c>
      <c r="AL4260" s="113">
        <v>40</v>
      </c>
      <c r="AM4260" s="113" t="s">
        <v>9870</v>
      </c>
      <c r="AN4260" s="113" t="s">
        <v>18333</v>
      </c>
      <c r="AO4260" s="113" t="s">
        <v>572</v>
      </c>
      <c r="AP4260" s="113">
        <v>2013</v>
      </c>
      <c r="AQ4260" s="113" t="s">
        <v>23</v>
      </c>
      <c r="AR4260" s="113" t="s">
        <v>17702</v>
      </c>
      <c r="AS4260" s="113" t="s">
        <v>14</v>
      </c>
      <c r="AT4260" s="113" t="s">
        <v>14</v>
      </c>
      <c r="AU4260" s="113" t="s">
        <v>16229</v>
      </c>
      <c r="AV4260" s="113" t="s">
        <v>14</v>
      </c>
    </row>
    <row r="4261" spans="1:49">
      <c r="A4261" s="116" t="s">
        <v>9681</v>
      </c>
      <c r="C4261" s="113" t="s">
        <v>9682</v>
      </c>
      <c r="D4261" s="113" t="s">
        <v>561</v>
      </c>
      <c r="F4261" s="113" t="s">
        <v>8</v>
      </c>
      <c r="G4261" s="114">
        <v>33393</v>
      </c>
      <c r="H4261" s="113" t="s">
        <v>16230</v>
      </c>
      <c r="I4261" s="113" t="s">
        <v>9866</v>
      </c>
      <c r="J4261" s="113" t="s">
        <v>9867</v>
      </c>
      <c r="K4261" s="113" t="s">
        <v>16416</v>
      </c>
      <c r="L4261" s="113">
        <v>85340344017</v>
      </c>
      <c r="M4261" s="113" t="s">
        <v>12474</v>
      </c>
      <c r="N4261" s="113" t="s">
        <v>16242</v>
      </c>
      <c r="O4261" s="113" t="s">
        <v>12475</v>
      </c>
      <c r="P4261" s="113" t="s">
        <v>16244</v>
      </c>
      <c r="Q4261" s="113" t="s">
        <v>16244</v>
      </c>
      <c r="R4261" s="113">
        <v>15</v>
      </c>
      <c r="S4261" s="113" t="s">
        <v>13</v>
      </c>
      <c r="T4261" s="113" t="s">
        <v>16417</v>
      </c>
      <c r="U4261" s="113" t="s">
        <v>16418</v>
      </c>
      <c r="V4261" s="114">
        <v>43608</v>
      </c>
      <c r="W4261" s="114">
        <v>43525</v>
      </c>
      <c r="X4261" s="113" t="s">
        <v>16419</v>
      </c>
      <c r="Y4261" s="114">
        <v>43891</v>
      </c>
      <c r="Z4261" s="114">
        <v>43891</v>
      </c>
      <c r="AA4261" s="113">
        <v>32</v>
      </c>
      <c r="AB4261" s="113" t="s">
        <v>84</v>
      </c>
      <c r="AC4261" s="113">
        <v>33</v>
      </c>
      <c r="AD4261" s="113" t="s">
        <v>10</v>
      </c>
      <c r="AE4261" s="114">
        <v>44835</v>
      </c>
      <c r="AF4261" s="113">
        <v>3</v>
      </c>
      <c r="AG4261" s="113">
        <v>9</v>
      </c>
      <c r="AH4261" s="113" t="s">
        <v>16226</v>
      </c>
      <c r="AI4261" s="117" t="s">
        <v>10054</v>
      </c>
      <c r="AK4261" s="114">
        <v>44835</v>
      </c>
      <c r="AL4261" s="113">
        <v>40</v>
      </c>
      <c r="AM4261" s="113" t="s">
        <v>9870</v>
      </c>
      <c r="AN4261" s="113" t="s">
        <v>16420</v>
      </c>
      <c r="AO4261" s="113" t="s">
        <v>3698</v>
      </c>
      <c r="AP4261" s="113">
        <v>2016</v>
      </c>
      <c r="AQ4261" s="113" t="s">
        <v>9994</v>
      </c>
      <c r="AR4261" s="113" t="s">
        <v>16421</v>
      </c>
      <c r="AS4261" s="113" t="s">
        <v>14</v>
      </c>
      <c r="AT4261" s="113" t="s">
        <v>14</v>
      </c>
      <c r="AU4261" s="113" t="s">
        <v>16229</v>
      </c>
      <c r="AV4261" s="113" t="s">
        <v>14</v>
      </c>
      <c r="AW4261" s="113" t="s">
        <v>14</v>
      </c>
    </row>
    <row r="4262" spans="1:49">
      <c r="A4262" s="116" t="s">
        <v>2077</v>
      </c>
      <c r="C4262" s="113" t="s">
        <v>2078</v>
      </c>
      <c r="E4262" s="113" t="s">
        <v>738</v>
      </c>
      <c r="F4262" s="113" t="s">
        <v>37</v>
      </c>
      <c r="G4262" s="114">
        <v>33396</v>
      </c>
      <c r="H4262" s="113" t="s">
        <v>16218</v>
      </c>
      <c r="I4262" s="113" t="s">
        <v>9866</v>
      </c>
      <c r="J4262" s="113" t="s">
        <v>9872</v>
      </c>
      <c r="K4262" s="113" t="s">
        <v>18833</v>
      </c>
      <c r="L4262" s="113">
        <v>85256768777</v>
      </c>
      <c r="M4262" s="113" t="s">
        <v>14134</v>
      </c>
      <c r="O4262" s="113" t="s">
        <v>14135</v>
      </c>
      <c r="P4262" s="113" t="s">
        <v>18834</v>
      </c>
      <c r="Q4262" s="113" t="s">
        <v>16244</v>
      </c>
      <c r="R4262" s="113">
        <v>15</v>
      </c>
      <c r="S4262" s="113" t="s">
        <v>13</v>
      </c>
      <c r="T4262" s="113" t="s">
        <v>18835</v>
      </c>
      <c r="U4262" s="113" t="s">
        <v>18836</v>
      </c>
      <c r="V4262" s="114">
        <v>43728</v>
      </c>
      <c r="W4262" s="114">
        <v>43525</v>
      </c>
      <c r="X4262" s="113" t="s">
        <v>18837</v>
      </c>
      <c r="Y4262" s="114">
        <v>43891</v>
      </c>
      <c r="Z4262" s="114">
        <v>43891</v>
      </c>
      <c r="AA4262" s="113">
        <v>31</v>
      </c>
      <c r="AB4262" s="113" t="s">
        <v>9</v>
      </c>
      <c r="AC4262" s="113">
        <v>32</v>
      </c>
      <c r="AD4262" s="113" t="s">
        <v>84</v>
      </c>
      <c r="AE4262" s="114">
        <v>44835</v>
      </c>
      <c r="AF4262" s="113">
        <v>3</v>
      </c>
      <c r="AG4262" s="113">
        <v>7</v>
      </c>
      <c r="AH4262" s="113" t="s">
        <v>16226</v>
      </c>
      <c r="AI4262" s="117" t="s">
        <v>10757</v>
      </c>
      <c r="AK4262" s="114">
        <v>44378</v>
      </c>
      <c r="AL4262" s="113">
        <v>40</v>
      </c>
      <c r="AM4262" s="113" t="s">
        <v>9870</v>
      </c>
      <c r="AN4262" s="113" t="s">
        <v>18333</v>
      </c>
      <c r="AO4262" s="113" t="s">
        <v>572</v>
      </c>
      <c r="AP4262" s="113">
        <v>2012</v>
      </c>
      <c r="AQ4262" s="113" t="s">
        <v>6669</v>
      </c>
      <c r="AR4262" s="113" t="s">
        <v>18334</v>
      </c>
      <c r="AS4262" s="113" t="s">
        <v>14</v>
      </c>
      <c r="AT4262" s="113" t="s">
        <v>14</v>
      </c>
      <c r="AU4262" s="113" t="s">
        <v>16229</v>
      </c>
      <c r="AV4262" s="113" t="s">
        <v>14</v>
      </c>
      <c r="AW4262" s="113" t="s">
        <v>14</v>
      </c>
    </row>
    <row r="4263" spans="1:49">
      <c r="A4263" s="116" t="s">
        <v>5262</v>
      </c>
      <c r="C4263" s="113" t="s">
        <v>5263</v>
      </c>
      <c r="E4263" s="113" t="s">
        <v>5264</v>
      </c>
      <c r="F4263" s="113" t="s">
        <v>8</v>
      </c>
      <c r="G4263" s="114">
        <v>33400</v>
      </c>
      <c r="H4263" s="113" t="s">
        <v>16230</v>
      </c>
      <c r="I4263" s="113" t="s">
        <v>9866</v>
      </c>
      <c r="J4263" s="113" t="s">
        <v>9872</v>
      </c>
      <c r="K4263" s="113" t="s">
        <v>26342</v>
      </c>
      <c r="L4263" s="113">
        <v>85241133322</v>
      </c>
      <c r="M4263" s="113" t="s">
        <v>11736</v>
      </c>
      <c r="N4263" s="113" t="s">
        <v>16242</v>
      </c>
      <c r="O4263" s="113" t="s">
        <v>11737</v>
      </c>
      <c r="P4263" s="113" t="s">
        <v>16244</v>
      </c>
      <c r="Q4263" s="113" t="s">
        <v>16244</v>
      </c>
      <c r="R4263" s="113">
        <v>15</v>
      </c>
      <c r="S4263" s="113" t="s">
        <v>13</v>
      </c>
      <c r="T4263" s="113" t="s">
        <v>26343</v>
      </c>
      <c r="U4263" s="113" t="s">
        <v>26344</v>
      </c>
      <c r="V4263" s="114">
        <v>43608</v>
      </c>
      <c r="W4263" s="114">
        <v>43525</v>
      </c>
      <c r="X4263" s="113" t="s">
        <v>26345</v>
      </c>
      <c r="Y4263" s="114">
        <v>43891</v>
      </c>
      <c r="Z4263" s="114">
        <v>43891</v>
      </c>
      <c r="AA4263" s="113">
        <v>23</v>
      </c>
      <c r="AB4263" s="113" t="s">
        <v>78</v>
      </c>
      <c r="AC4263" s="113">
        <v>24</v>
      </c>
      <c r="AD4263" s="113" t="s">
        <v>47</v>
      </c>
      <c r="AE4263" s="114">
        <v>44835</v>
      </c>
      <c r="AF4263" s="113">
        <v>6</v>
      </c>
      <c r="AG4263" s="113">
        <v>7</v>
      </c>
      <c r="AH4263" s="113" t="s">
        <v>16226</v>
      </c>
      <c r="AI4263" s="117" t="s">
        <v>26346</v>
      </c>
      <c r="AK4263" s="114">
        <v>45627</v>
      </c>
      <c r="AL4263" s="113">
        <v>30</v>
      </c>
      <c r="AM4263" s="113" t="s">
        <v>9882</v>
      </c>
      <c r="AN4263" s="113" t="s">
        <v>24081</v>
      </c>
      <c r="AO4263" s="113" t="s">
        <v>5265</v>
      </c>
      <c r="AP4263" s="113">
        <v>2012</v>
      </c>
      <c r="AQ4263" s="113" t="s">
        <v>5236</v>
      </c>
      <c r="AR4263" s="113" t="s">
        <v>19800</v>
      </c>
      <c r="AS4263" s="113" t="s">
        <v>14</v>
      </c>
      <c r="AT4263" s="113" t="s">
        <v>14</v>
      </c>
      <c r="AU4263" s="113" t="s">
        <v>16229</v>
      </c>
      <c r="AV4263" s="113" t="s">
        <v>14</v>
      </c>
    </row>
    <row r="4264" spans="1:49">
      <c r="A4264" s="116" t="s">
        <v>14471</v>
      </c>
      <c r="C4264" s="113" t="s">
        <v>14472</v>
      </c>
      <c r="E4264" s="113" t="s">
        <v>14473</v>
      </c>
      <c r="F4264" s="113" t="s">
        <v>204</v>
      </c>
      <c r="G4264" s="114">
        <v>33422</v>
      </c>
      <c r="H4264" s="113" t="s">
        <v>16230</v>
      </c>
      <c r="I4264" s="113" t="s">
        <v>9866</v>
      </c>
      <c r="J4264" s="113" t="s">
        <v>9872</v>
      </c>
      <c r="K4264" s="113" t="s">
        <v>31605</v>
      </c>
      <c r="L4264" s="113">
        <v>85394110372</v>
      </c>
      <c r="M4264" s="113" t="s">
        <v>14474</v>
      </c>
      <c r="O4264" s="113" t="s">
        <v>14475</v>
      </c>
      <c r="P4264" s="113" t="s">
        <v>31606</v>
      </c>
      <c r="Q4264" s="113" t="s">
        <v>16244</v>
      </c>
      <c r="R4264" s="113">
        <v>15</v>
      </c>
      <c r="S4264" s="113" t="s">
        <v>13</v>
      </c>
      <c r="T4264" s="113" t="s">
        <v>31607</v>
      </c>
      <c r="U4264" s="113" t="s">
        <v>31608</v>
      </c>
      <c r="V4264" s="114">
        <v>44672</v>
      </c>
      <c r="W4264" s="114">
        <v>44621</v>
      </c>
      <c r="X4264" s="113" t="s">
        <v>31609</v>
      </c>
      <c r="Y4264" s="114">
        <v>44986</v>
      </c>
      <c r="Z4264" s="114">
        <v>44986</v>
      </c>
      <c r="AA4264" s="113">
        <v>31</v>
      </c>
      <c r="AB4264" s="113" t="s">
        <v>9</v>
      </c>
      <c r="AC4264" s="113">
        <v>31</v>
      </c>
      <c r="AD4264" s="113" t="s">
        <v>9</v>
      </c>
      <c r="AE4264" s="114">
        <v>44621</v>
      </c>
      <c r="AF4264" s="113">
        <v>0</v>
      </c>
      <c r="AG4264" s="113">
        <v>0</v>
      </c>
      <c r="AH4264" s="113" t="s">
        <v>16226</v>
      </c>
      <c r="AI4264" s="117" t="s">
        <v>29910</v>
      </c>
      <c r="AK4264" s="114">
        <v>45108</v>
      </c>
      <c r="AL4264" s="113">
        <v>40</v>
      </c>
      <c r="AM4264" s="113" t="s">
        <v>9870</v>
      </c>
      <c r="AN4264" s="113" t="s">
        <v>19451</v>
      </c>
      <c r="AO4264" s="113" t="s">
        <v>1140</v>
      </c>
      <c r="AP4264" s="113">
        <v>2013</v>
      </c>
      <c r="AQ4264" s="113" t="s">
        <v>5236</v>
      </c>
      <c r="AR4264" s="113" t="s">
        <v>19864</v>
      </c>
      <c r="AS4264" s="113" t="s">
        <v>14</v>
      </c>
      <c r="AT4264" s="113" t="s">
        <v>14</v>
      </c>
      <c r="AU4264" s="113" t="s">
        <v>16229</v>
      </c>
      <c r="AV4264" s="113" t="s">
        <v>14</v>
      </c>
      <c r="AW4264" s="113" t="s">
        <v>14</v>
      </c>
    </row>
    <row r="4265" spans="1:49">
      <c r="A4265" s="116" t="s">
        <v>6272</v>
      </c>
      <c r="C4265" s="113" t="s">
        <v>6273</v>
      </c>
      <c r="D4265" s="113" t="s">
        <v>561</v>
      </c>
      <c r="F4265" s="113" t="s">
        <v>8</v>
      </c>
      <c r="G4265" s="114">
        <v>33427</v>
      </c>
      <c r="H4265" s="113" t="s">
        <v>16218</v>
      </c>
      <c r="I4265" s="113" t="s">
        <v>9866</v>
      </c>
      <c r="J4265" s="113" t="s">
        <v>9872</v>
      </c>
      <c r="K4265" s="113" t="s">
        <v>26473</v>
      </c>
      <c r="L4265" s="113">
        <v>82259042291</v>
      </c>
      <c r="M4265" s="113" t="s">
        <v>12470</v>
      </c>
      <c r="O4265" s="113" t="s">
        <v>12471</v>
      </c>
      <c r="P4265" s="113" t="s">
        <v>26474</v>
      </c>
      <c r="Q4265" s="113" t="s">
        <v>16244</v>
      </c>
      <c r="R4265" s="113">
        <v>15</v>
      </c>
      <c r="S4265" s="113" t="s">
        <v>13</v>
      </c>
      <c r="T4265" s="113" t="s">
        <v>26475</v>
      </c>
      <c r="U4265" s="113" t="s">
        <v>26476</v>
      </c>
      <c r="V4265" s="114">
        <v>43608</v>
      </c>
      <c r="W4265" s="114">
        <v>43525</v>
      </c>
      <c r="X4265" s="113" t="s">
        <v>26477</v>
      </c>
      <c r="Y4265" s="114">
        <v>43891</v>
      </c>
      <c r="Z4265" s="114">
        <v>43891</v>
      </c>
      <c r="AA4265" s="113">
        <v>32</v>
      </c>
      <c r="AB4265" s="113" t="s">
        <v>84</v>
      </c>
      <c r="AC4265" s="113">
        <v>32</v>
      </c>
      <c r="AD4265" s="113" t="s">
        <v>84</v>
      </c>
      <c r="AE4265" s="114">
        <v>43525</v>
      </c>
      <c r="AF4265" s="113">
        <v>0</v>
      </c>
      <c r="AG4265" s="113">
        <v>0</v>
      </c>
      <c r="AH4265" s="113" t="s">
        <v>16263</v>
      </c>
      <c r="AI4265" s="117" t="s">
        <v>1363</v>
      </c>
      <c r="AK4265" s="114">
        <v>45302</v>
      </c>
      <c r="AL4265" s="113">
        <v>40</v>
      </c>
      <c r="AM4265" s="113" t="s">
        <v>9870</v>
      </c>
      <c r="AN4265" s="113" t="s">
        <v>16420</v>
      </c>
      <c r="AO4265" s="113" t="s">
        <v>3698</v>
      </c>
      <c r="AP4265" s="113">
        <v>2016</v>
      </c>
      <c r="AQ4265" s="113" t="s">
        <v>5236</v>
      </c>
      <c r="AR4265" s="113" t="s">
        <v>16437</v>
      </c>
      <c r="AS4265" s="113" t="s">
        <v>14</v>
      </c>
      <c r="AT4265" s="113" t="s">
        <v>14</v>
      </c>
      <c r="AU4265" s="113" t="s">
        <v>16229</v>
      </c>
      <c r="AV4265" s="113" t="s">
        <v>14</v>
      </c>
    </row>
    <row r="4266" spans="1:49">
      <c r="A4266" s="116" t="s">
        <v>2562</v>
      </c>
      <c r="C4266" s="113" t="s">
        <v>2563</v>
      </c>
      <c r="F4266" s="113" t="s">
        <v>204</v>
      </c>
      <c r="G4266" s="114">
        <v>33432</v>
      </c>
      <c r="H4266" s="113" t="s">
        <v>16230</v>
      </c>
      <c r="I4266" s="113" t="s">
        <v>9866</v>
      </c>
      <c r="J4266" s="113" t="s">
        <v>9872</v>
      </c>
      <c r="K4266" s="113" t="s">
        <v>28873</v>
      </c>
      <c r="L4266" s="113">
        <v>81243270811</v>
      </c>
      <c r="M4266" s="113" t="s">
        <v>28874</v>
      </c>
      <c r="O4266" s="113" t="s">
        <v>28875</v>
      </c>
      <c r="P4266" s="113" t="s">
        <v>28876</v>
      </c>
      <c r="Q4266" s="113" t="s">
        <v>16244</v>
      </c>
      <c r="R4266" s="113">
        <v>15</v>
      </c>
      <c r="S4266" s="113" t="s">
        <v>13</v>
      </c>
      <c r="T4266" s="113" t="s">
        <v>28877</v>
      </c>
      <c r="U4266" s="113" t="s">
        <v>28878</v>
      </c>
      <c r="V4266" s="114">
        <v>43608</v>
      </c>
      <c r="W4266" s="114">
        <v>43525</v>
      </c>
      <c r="X4266" s="113" t="s">
        <v>19822</v>
      </c>
      <c r="Y4266" s="114">
        <v>43891</v>
      </c>
      <c r="Z4266" s="114">
        <v>43891</v>
      </c>
      <c r="AA4266" s="113">
        <v>31</v>
      </c>
      <c r="AB4266" s="113" t="s">
        <v>9</v>
      </c>
      <c r="AC4266" s="113">
        <v>32</v>
      </c>
      <c r="AD4266" s="113" t="s">
        <v>84</v>
      </c>
      <c r="AE4266" s="114">
        <v>45444</v>
      </c>
      <c r="AF4266" s="113">
        <v>5</v>
      </c>
      <c r="AG4266" s="113">
        <v>3</v>
      </c>
      <c r="AH4266" s="113" t="s">
        <v>16226</v>
      </c>
      <c r="AI4266" s="117" t="s">
        <v>9875</v>
      </c>
      <c r="AK4266" s="114">
        <v>43891</v>
      </c>
      <c r="AL4266" s="113">
        <v>40</v>
      </c>
      <c r="AM4266" s="113" t="s">
        <v>9870</v>
      </c>
      <c r="AN4266" s="113" t="s">
        <v>19574</v>
      </c>
      <c r="AO4266" s="113" t="s">
        <v>917</v>
      </c>
      <c r="AP4266" s="113">
        <v>2013</v>
      </c>
      <c r="AQ4266" s="113" t="s">
        <v>5236</v>
      </c>
      <c r="AR4266" s="113" t="s">
        <v>17719</v>
      </c>
      <c r="AS4266" s="113" t="s">
        <v>14</v>
      </c>
      <c r="AT4266" s="113" t="s">
        <v>14</v>
      </c>
      <c r="AU4266" s="113" t="s">
        <v>16229</v>
      </c>
      <c r="AV4266" s="113" t="s">
        <v>14</v>
      </c>
      <c r="AW4266" s="113" t="s">
        <v>14</v>
      </c>
    </row>
    <row r="4267" spans="1:49">
      <c r="A4267" s="116" t="s">
        <v>13319</v>
      </c>
      <c r="C4267" s="113" t="s">
        <v>1803</v>
      </c>
      <c r="E4267" s="113" t="s">
        <v>97</v>
      </c>
      <c r="F4267" s="113" t="s">
        <v>8</v>
      </c>
      <c r="G4267" s="114">
        <v>33432</v>
      </c>
      <c r="H4267" s="113" t="s">
        <v>16218</v>
      </c>
      <c r="I4267" s="113" t="s">
        <v>9866</v>
      </c>
      <c r="J4267" s="113" t="s">
        <v>9872</v>
      </c>
      <c r="K4267" s="113" t="s">
        <v>32001</v>
      </c>
      <c r="L4267" s="113">
        <v>82362506208</v>
      </c>
      <c r="M4267" s="113" t="s">
        <v>13320</v>
      </c>
      <c r="O4267" s="113" t="s">
        <v>13321</v>
      </c>
      <c r="P4267" s="113" t="s">
        <v>32002</v>
      </c>
      <c r="Q4267" s="113" t="s">
        <v>16244</v>
      </c>
      <c r="R4267" s="113">
        <v>15</v>
      </c>
      <c r="S4267" s="113" t="s">
        <v>13</v>
      </c>
      <c r="T4267" s="113" t="s">
        <v>32003</v>
      </c>
      <c r="U4267" s="113" t="s">
        <v>32004</v>
      </c>
      <c r="V4267" s="114">
        <v>44672</v>
      </c>
      <c r="W4267" s="114">
        <v>44621</v>
      </c>
      <c r="X4267" s="113" t="s">
        <v>32005</v>
      </c>
      <c r="Y4267" s="114">
        <v>44986</v>
      </c>
      <c r="Z4267" s="114">
        <v>44986</v>
      </c>
      <c r="AA4267" s="113">
        <v>31</v>
      </c>
      <c r="AB4267" s="113" t="s">
        <v>9</v>
      </c>
      <c r="AC4267" s="113">
        <v>31</v>
      </c>
      <c r="AD4267" s="113" t="s">
        <v>9</v>
      </c>
      <c r="AE4267" s="114">
        <v>44621</v>
      </c>
      <c r="AF4267" s="113">
        <v>0</v>
      </c>
      <c r="AG4267" s="113">
        <v>0</v>
      </c>
      <c r="AH4267" s="113" t="s">
        <v>16226</v>
      </c>
      <c r="AI4267" s="117" t="s">
        <v>24093</v>
      </c>
      <c r="AK4267" s="114">
        <v>45108</v>
      </c>
      <c r="AL4267" s="113">
        <v>40</v>
      </c>
      <c r="AM4267" s="113" t="s">
        <v>9870</v>
      </c>
      <c r="AN4267" s="113" t="s">
        <v>24094</v>
      </c>
      <c r="AO4267" s="113" t="s">
        <v>13314</v>
      </c>
      <c r="AP4267" s="113">
        <v>2014</v>
      </c>
      <c r="AQ4267" s="113" t="s">
        <v>9905</v>
      </c>
      <c r="AR4267" s="113" t="s">
        <v>18832</v>
      </c>
      <c r="AS4267" s="113" t="s">
        <v>14</v>
      </c>
      <c r="AT4267" s="113" t="s">
        <v>14</v>
      </c>
      <c r="AU4267" s="113" t="s">
        <v>16229</v>
      </c>
      <c r="AV4267" s="113" t="s">
        <v>14</v>
      </c>
      <c r="AW4267" s="113" t="s">
        <v>14</v>
      </c>
    </row>
    <row r="4268" spans="1:49">
      <c r="A4268" s="116" t="s">
        <v>6972</v>
      </c>
      <c r="C4268" s="113" t="s">
        <v>10662</v>
      </c>
      <c r="E4268" s="113" t="s">
        <v>1530</v>
      </c>
      <c r="F4268" s="113" t="s">
        <v>8</v>
      </c>
      <c r="G4268" s="114">
        <v>33436</v>
      </c>
      <c r="H4268" s="113" t="s">
        <v>16218</v>
      </c>
      <c r="I4268" s="113" t="s">
        <v>9866</v>
      </c>
      <c r="J4268" s="113" t="s">
        <v>9872</v>
      </c>
      <c r="K4268" s="113" t="s">
        <v>30508</v>
      </c>
      <c r="L4268" s="113">
        <v>82350594980</v>
      </c>
      <c r="M4268" s="113" t="s">
        <v>10663</v>
      </c>
      <c r="O4268" s="113" t="s">
        <v>10664</v>
      </c>
      <c r="P4268" s="113" t="s">
        <v>30509</v>
      </c>
      <c r="Q4268" s="113" t="s">
        <v>16244</v>
      </c>
      <c r="R4268" s="113">
        <v>15</v>
      </c>
      <c r="S4268" s="113" t="s">
        <v>13</v>
      </c>
      <c r="T4268" s="113" t="s">
        <v>30510</v>
      </c>
      <c r="U4268" s="113" t="s">
        <v>30511</v>
      </c>
      <c r="V4268" s="114">
        <v>43608</v>
      </c>
      <c r="W4268" s="114">
        <v>43525</v>
      </c>
      <c r="X4268" s="113" t="s">
        <v>30512</v>
      </c>
      <c r="Y4268" s="114">
        <v>43891</v>
      </c>
      <c r="Z4268" s="114">
        <v>43891</v>
      </c>
      <c r="AA4268" s="113">
        <v>31</v>
      </c>
      <c r="AB4268" s="113" t="s">
        <v>9</v>
      </c>
      <c r="AC4268" s="113">
        <v>32</v>
      </c>
      <c r="AD4268" s="113" t="s">
        <v>84</v>
      </c>
      <c r="AE4268" s="114">
        <v>44835</v>
      </c>
      <c r="AF4268" s="113">
        <v>3</v>
      </c>
      <c r="AG4268" s="113">
        <v>0</v>
      </c>
      <c r="AH4268" s="113" t="s">
        <v>16226</v>
      </c>
      <c r="AI4268" s="117" t="s">
        <v>9875</v>
      </c>
      <c r="AK4268" s="114">
        <v>44835</v>
      </c>
      <c r="AL4268" s="113">
        <v>40</v>
      </c>
      <c r="AM4268" s="113" t="s">
        <v>9870</v>
      </c>
      <c r="AN4268" s="113" t="s">
        <v>22307</v>
      </c>
      <c r="AO4268" s="113" t="s">
        <v>1247</v>
      </c>
      <c r="AP4268" s="113">
        <v>2014</v>
      </c>
      <c r="AQ4268" s="113" t="s">
        <v>9994</v>
      </c>
      <c r="AR4268" s="113" t="s">
        <v>21384</v>
      </c>
      <c r="AS4268" s="113" t="s">
        <v>14</v>
      </c>
      <c r="AT4268" s="113" t="s">
        <v>14</v>
      </c>
      <c r="AU4268" s="113" t="s">
        <v>16229</v>
      </c>
      <c r="AV4268" s="113" t="s">
        <v>14</v>
      </c>
    </row>
    <row r="4269" spans="1:49">
      <c r="A4269" s="116" t="s">
        <v>2961</v>
      </c>
      <c r="C4269" s="113" t="s">
        <v>2962</v>
      </c>
      <c r="E4269" s="113" t="s">
        <v>83</v>
      </c>
      <c r="F4269" s="113" t="s">
        <v>8</v>
      </c>
      <c r="G4269" s="114">
        <v>33438</v>
      </c>
      <c r="H4269" s="113" t="s">
        <v>16218</v>
      </c>
      <c r="I4269" s="113" t="s">
        <v>9866</v>
      </c>
      <c r="J4269" s="113" t="s">
        <v>9867</v>
      </c>
      <c r="K4269" s="113" t="s">
        <v>21167</v>
      </c>
      <c r="L4269" s="113">
        <v>82291577766</v>
      </c>
      <c r="M4269" s="113" t="s">
        <v>12451</v>
      </c>
      <c r="O4269" s="113" t="s">
        <v>12452</v>
      </c>
      <c r="P4269" s="113" t="s">
        <v>21168</v>
      </c>
      <c r="Q4269" s="113" t="s">
        <v>16244</v>
      </c>
      <c r="R4269" s="113">
        <v>15</v>
      </c>
      <c r="S4269" s="113" t="s">
        <v>13</v>
      </c>
      <c r="T4269" s="113" t="s">
        <v>21169</v>
      </c>
      <c r="U4269" s="113" t="s">
        <v>21170</v>
      </c>
      <c r="V4269" s="114">
        <v>43608</v>
      </c>
      <c r="W4269" s="114">
        <v>43525</v>
      </c>
      <c r="X4269" s="113" t="s">
        <v>21171</v>
      </c>
      <c r="Y4269" s="114">
        <v>43983</v>
      </c>
      <c r="Z4269" s="114">
        <v>43983</v>
      </c>
      <c r="AA4269" s="113">
        <v>31</v>
      </c>
      <c r="AB4269" s="113" t="s">
        <v>9</v>
      </c>
      <c r="AC4269" s="113">
        <v>32</v>
      </c>
      <c r="AD4269" s="113" t="s">
        <v>84</v>
      </c>
      <c r="AE4269" s="114">
        <v>44835</v>
      </c>
      <c r="AF4269" s="113">
        <v>3</v>
      </c>
      <c r="AG4269" s="113">
        <v>0</v>
      </c>
      <c r="AH4269" s="113" t="s">
        <v>16226</v>
      </c>
      <c r="AI4269" s="117" t="s">
        <v>85</v>
      </c>
      <c r="AK4269" s="114">
        <v>43983</v>
      </c>
      <c r="AL4269" s="113">
        <v>40</v>
      </c>
      <c r="AM4269" s="113" t="s">
        <v>9870</v>
      </c>
      <c r="AN4269" s="113" t="s">
        <v>21172</v>
      </c>
      <c r="AO4269" s="113" t="s">
        <v>2963</v>
      </c>
      <c r="AP4269" s="113">
        <v>2015</v>
      </c>
      <c r="AQ4269" s="113" t="s">
        <v>5236</v>
      </c>
      <c r="AR4269" s="113" t="s">
        <v>16437</v>
      </c>
      <c r="AS4269" s="113" t="s">
        <v>14</v>
      </c>
      <c r="AT4269" s="113" t="s">
        <v>14</v>
      </c>
      <c r="AU4269" s="113" t="s">
        <v>16229</v>
      </c>
      <c r="AV4269" s="113" t="s">
        <v>14</v>
      </c>
      <c r="AW4269" s="113" t="s">
        <v>14</v>
      </c>
    </row>
    <row r="4270" spans="1:49">
      <c r="A4270" s="116" t="s">
        <v>14264</v>
      </c>
      <c r="C4270" s="113" t="s">
        <v>14265</v>
      </c>
      <c r="E4270" s="113" t="s">
        <v>2194</v>
      </c>
      <c r="F4270" s="113" t="s">
        <v>37</v>
      </c>
      <c r="G4270" s="114">
        <v>33439</v>
      </c>
      <c r="H4270" s="113" t="s">
        <v>16230</v>
      </c>
      <c r="I4270" s="113" t="s">
        <v>9866</v>
      </c>
      <c r="J4270" s="113" t="s">
        <v>9872</v>
      </c>
      <c r="K4270" s="113" t="s">
        <v>45234</v>
      </c>
      <c r="L4270" s="113">
        <v>82188581622</v>
      </c>
      <c r="M4270" s="113" t="s">
        <v>14266</v>
      </c>
      <c r="O4270" s="113" t="s">
        <v>14267</v>
      </c>
      <c r="P4270" s="113" t="s">
        <v>45235</v>
      </c>
      <c r="Q4270" s="113" t="s">
        <v>16244</v>
      </c>
      <c r="R4270" s="113">
        <v>15</v>
      </c>
      <c r="S4270" s="113" t="s">
        <v>13</v>
      </c>
      <c r="T4270" s="113" t="s">
        <v>45236</v>
      </c>
      <c r="U4270" s="113" t="s">
        <v>45237</v>
      </c>
      <c r="V4270" s="114">
        <v>44672</v>
      </c>
      <c r="W4270" s="114">
        <v>44621</v>
      </c>
      <c r="X4270" s="113" t="s">
        <v>45238</v>
      </c>
      <c r="Y4270" s="114">
        <v>44986</v>
      </c>
      <c r="Z4270" s="114">
        <v>44986</v>
      </c>
      <c r="AA4270" s="113">
        <v>23</v>
      </c>
      <c r="AB4270" s="113" t="s">
        <v>78</v>
      </c>
      <c r="AC4270" s="113">
        <v>23</v>
      </c>
      <c r="AD4270" s="113" t="s">
        <v>78</v>
      </c>
      <c r="AE4270" s="114">
        <v>44621</v>
      </c>
      <c r="AF4270" s="113">
        <v>3</v>
      </c>
      <c r="AG4270" s="113">
        <v>0</v>
      </c>
      <c r="AH4270" s="113" t="s">
        <v>16226</v>
      </c>
      <c r="AI4270" s="117" t="s">
        <v>10231</v>
      </c>
      <c r="AK4270" s="114">
        <v>45108</v>
      </c>
      <c r="AL4270" s="113">
        <v>30</v>
      </c>
      <c r="AM4270" s="113" t="s">
        <v>9882</v>
      </c>
      <c r="AN4270" s="113" t="s">
        <v>18765</v>
      </c>
      <c r="AO4270" s="113" t="s">
        <v>2659</v>
      </c>
      <c r="AP4270" s="113">
        <v>2012</v>
      </c>
      <c r="AQ4270" s="113" t="s">
        <v>9994</v>
      </c>
      <c r="AR4270" s="113" t="s">
        <v>18188</v>
      </c>
      <c r="AS4270" s="113" t="s">
        <v>14</v>
      </c>
      <c r="AT4270" s="113" t="s">
        <v>14</v>
      </c>
      <c r="AU4270" s="113" t="s">
        <v>16229</v>
      </c>
      <c r="AV4270" s="113" t="s">
        <v>14</v>
      </c>
      <c r="AW4270" s="113" t="s">
        <v>14</v>
      </c>
    </row>
    <row r="4271" spans="1:49">
      <c r="A4271" s="116" t="s">
        <v>9769</v>
      </c>
      <c r="C4271" s="113" t="s">
        <v>9770</v>
      </c>
      <c r="E4271" s="113" t="s">
        <v>103</v>
      </c>
      <c r="F4271" s="113" t="s">
        <v>8</v>
      </c>
      <c r="G4271" s="114">
        <v>33442</v>
      </c>
      <c r="H4271" s="113" t="s">
        <v>16218</v>
      </c>
      <c r="I4271" s="113" t="s">
        <v>9866</v>
      </c>
      <c r="J4271" s="113" t="s">
        <v>9872</v>
      </c>
      <c r="K4271" s="113" t="s">
        <v>45124</v>
      </c>
      <c r="L4271" s="113">
        <v>82188258922</v>
      </c>
      <c r="M4271" s="113" t="s">
        <v>11047</v>
      </c>
      <c r="N4271" s="113" t="s">
        <v>16242</v>
      </c>
      <c r="O4271" s="113" t="s">
        <v>11048</v>
      </c>
      <c r="P4271" s="113" t="s">
        <v>16244</v>
      </c>
      <c r="Q4271" s="113" t="s">
        <v>16244</v>
      </c>
      <c r="R4271" s="113">
        <v>15</v>
      </c>
      <c r="S4271" s="113" t="s">
        <v>13</v>
      </c>
      <c r="T4271" s="113" t="s">
        <v>45125</v>
      </c>
      <c r="U4271" s="113" t="s">
        <v>45126</v>
      </c>
      <c r="V4271" s="114">
        <v>43608</v>
      </c>
      <c r="W4271" s="114">
        <v>43525</v>
      </c>
      <c r="X4271" s="113" t="s">
        <v>45127</v>
      </c>
      <c r="Y4271" s="114">
        <v>43891</v>
      </c>
      <c r="Z4271" s="114">
        <v>43891</v>
      </c>
      <c r="AA4271" s="113">
        <v>23</v>
      </c>
      <c r="AB4271" s="113" t="s">
        <v>78</v>
      </c>
      <c r="AC4271" s="113">
        <v>24</v>
      </c>
      <c r="AD4271" s="113" t="s">
        <v>47</v>
      </c>
      <c r="AE4271" s="114">
        <v>44835</v>
      </c>
      <c r="AF4271" s="113">
        <v>6</v>
      </c>
      <c r="AG4271" s="113">
        <v>0</v>
      </c>
      <c r="AH4271" s="113" t="s">
        <v>16226</v>
      </c>
      <c r="AI4271" s="117" t="s">
        <v>1329</v>
      </c>
      <c r="AK4271" s="114">
        <v>43891</v>
      </c>
      <c r="AL4271" s="113">
        <v>30</v>
      </c>
      <c r="AM4271" s="113" t="s">
        <v>9882</v>
      </c>
      <c r="AN4271" s="113" t="s">
        <v>18809</v>
      </c>
      <c r="AO4271" s="113" t="s">
        <v>107</v>
      </c>
      <c r="AP4271" s="113">
        <v>2012</v>
      </c>
      <c r="AQ4271" s="113" t="s">
        <v>5236</v>
      </c>
      <c r="AR4271" s="113" t="s">
        <v>16437</v>
      </c>
      <c r="AS4271" s="113" t="s">
        <v>14</v>
      </c>
      <c r="AT4271" s="113" t="s">
        <v>14</v>
      </c>
      <c r="AU4271" s="113" t="s">
        <v>16229</v>
      </c>
      <c r="AV4271" s="113" t="s">
        <v>14</v>
      </c>
      <c r="AW4271" s="113" t="s">
        <v>14</v>
      </c>
    </row>
    <row r="4272" spans="1:49">
      <c r="A4272" s="116" t="s">
        <v>6409</v>
      </c>
      <c r="C4272" s="113" t="s">
        <v>6410</v>
      </c>
      <c r="E4272" s="113" t="s">
        <v>738</v>
      </c>
      <c r="F4272" s="113" t="s">
        <v>8</v>
      </c>
      <c r="G4272" s="114">
        <v>33446</v>
      </c>
      <c r="H4272" s="113" t="s">
        <v>16230</v>
      </c>
      <c r="I4272" s="113" t="s">
        <v>9866</v>
      </c>
      <c r="J4272" s="113" t="s">
        <v>9872</v>
      </c>
      <c r="K4272" s="113" t="s">
        <v>22926</v>
      </c>
      <c r="L4272" s="113">
        <v>82291992127</v>
      </c>
      <c r="M4272" s="113" t="s">
        <v>10754</v>
      </c>
      <c r="N4272" s="113" t="s">
        <v>16242</v>
      </c>
      <c r="O4272" s="113" t="s">
        <v>10755</v>
      </c>
      <c r="P4272" s="113" t="s">
        <v>16244</v>
      </c>
      <c r="Q4272" s="113" t="s">
        <v>16244</v>
      </c>
      <c r="R4272" s="113">
        <v>15</v>
      </c>
      <c r="S4272" s="113" t="s">
        <v>13</v>
      </c>
      <c r="T4272" s="113" t="s">
        <v>22927</v>
      </c>
      <c r="U4272" s="113" t="s">
        <v>22928</v>
      </c>
      <c r="V4272" s="114">
        <v>43608</v>
      </c>
      <c r="W4272" s="114">
        <v>43525</v>
      </c>
      <c r="X4272" s="113" t="s">
        <v>22929</v>
      </c>
      <c r="Y4272" s="114">
        <v>43891</v>
      </c>
      <c r="Z4272" s="114">
        <v>43891</v>
      </c>
      <c r="AA4272" s="113">
        <v>31</v>
      </c>
      <c r="AB4272" s="113" t="s">
        <v>9</v>
      </c>
      <c r="AC4272" s="113">
        <v>32</v>
      </c>
      <c r="AD4272" s="113" t="s">
        <v>84</v>
      </c>
      <c r="AE4272" s="114">
        <v>44835</v>
      </c>
      <c r="AF4272" s="113">
        <v>3</v>
      </c>
      <c r="AG4272" s="113">
        <v>0</v>
      </c>
      <c r="AH4272" s="113" t="s">
        <v>16226</v>
      </c>
      <c r="AI4272" s="117" t="s">
        <v>10892</v>
      </c>
      <c r="AK4272" s="114">
        <v>45627</v>
      </c>
      <c r="AL4272" s="113">
        <v>40</v>
      </c>
      <c r="AM4272" s="113" t="s">
        <v>9870</v>
      </c>
      <c r="AN4272" s="113" t="s">
        <v>18333</v>
      </c>
      <c r="AO4272" s="113" t="s">
        <v>572</v>
      </c>
      <c r="AP4272" s="113">
        <v>2013</v>
      </c>
      <c r="AQ4272" s="113" t="s">
        <v>2436</v>
      </c>
      <c r="AR4272" s="113" t="s">
        <v>17498</v>
      </c>
      <c r="AS4272" s="113" t="s">
        <v>14</v>
      </c>
      <c r="AT4272" s="113" t="s">
        <v>14</v>
      </c>
      <c r="AU4272" s="113" t="s">
        <v>16229</v>
      </c>
      <c r="AV4272" s="113" t="s">
        <v>14</v>
      </c>
    </row>
    <row r="4273" spans="1:49">
      <c r="A4273" s="116" t="s">
        <v>6407</v>
      </c>
      <c r="C4273" s="113" t="s">
        <v>6408</v>
      </c>
      <c r="E4273" s="113" t="s">
        <v>738</v>
      </c>
      <c r="F4273" s="113" t="s">
        <v>510</v>
      </c>
      <c r="G4273" s="114">
        <v>33446</v>
      </c>
      <c r="H4273" s="113" t="s">
        <v>16230</v>
      </c>
      <c r="I4273" s="113" t="s">
        <v>9866</v>
      </c>
      <c r="J4273" s="113" t="s">
        <v>9872</v>
      </c>
      <c r="K4273" s="113" t="s">
        <v>23633</v>
      </c>
      <c r="L4273" s="113">
        <v>85284744779</v>
      </c>
      <c r="M4273" s="113" t="s">
        <v>10163</v>
      </c>
      <c r="N4273" s="113" t="s">
        <v>16242</v>
      </c>
      <c r="O4273" s="113" t="s">
        <v>10164</v>
      </c>
      <c r="P4273" s="113" t="s">
        <v>16244</v>
      </c>
      <c r="Q4273" s="113" t="s">
        <v>16244</v>
      </c>
      <c r="R4273" s="113">
        <v>15</v>
      </c>
      <c r="S4273" s="113" t="s">
        <v>13</v>
      </c>
      <c r="T4273" s="113" t="s">
        <v>23634</v>
      </c>
      <c r="U4273" s="113" t="s">
        <v>23635</v>
      </c>
      <c r="V4273" s="114">
        <v>43608</v>
      </c>
      <c r="W4273" s="114">
        <v>43525</v>
      </c>
      <c r="X4273" s="113" t="s">
        <v>23636</v>
      </c>
      <c r="Y4273" s="114">
        <v>43891</v>
      </c>
      <c r="Z4273" s="114">
        <v>43891</v>
      </c>
      <c r="AA4273" s="113">
        <v>31</v>
      </c>
      <c r="AB4273" s="113" t="s">
        <v>9</v>
      </c>
      <c r="AC4273" s="113">
        <v>32</v>
      </c>
      <c r="AD4273" s="113" t="s">
        <v>84</v>
      </c>
      <c r="AE4273" s="114">
        <v>44835</v>
      </c>
      <c r="AF4273" s="113">
        <v>3</v>
      </c>
      <c r="AG4273" s="113">
        <v>7</v>
      </c>
      <c r="AH4273" s="113" t="s">
        <v>16226</v>
      </c>
      <c r="AI4273" s="117" t="s">
        <v>10892</v>
      </c>
      <c r="AK4273" s="114">
        <v>45627</v>
      </c>
      <c r="AL4273" s="113">
        <v>40</v>
      </c>
      <c r="AM4273" s="113" t="s">
        <v>9870</v>
      </c>
      <c r="AN4273" s="113" t="s">
        <v>23637</v>
      </c>
      <c r="AO4273" s="113" t="s">
        <v>572</v>
      </c>
      <c r="AP4273" s="113">
        <v>2013</v>
      </c>
      <c r="AQ4273" s="113" t="s">
        <v>3314</v>
      </c>
      <c r="AR4273" s="113" t="s">
        <v>17475</v>
      </c>
      <c r="AS4273" s="113" t="s">
        <v>14</v>
      </c>
      <c r="AT4273" s="113" t="s">
        <v>14</v>
      </c>
      <c r="AU4273" s="113" t="s">
        <v>16229</v>
      </c>
      <c r="AV4273" s="113" t="s">
        <v>14</v>
      </c>
    </row>
    <row r="4274" spans="1:49">
      <c r="A4274" s="116" t="s">
        <v>2367</v>
      </c>
      <c r="C4274" s="113" t="s">
        <v>2368</v>
      </c>
      <c r="E4274" s="113" t="s">
        <v>41</v>
      </c>
      <c r="F4274" s="113" t="s">
        <v>8</v>
      </c>
      <c r="G4274" s="114">
        <v>33448</v>
      </c>
      <c r="H4274" s="113" t="s">
        <v>16230</v>
      </c>
      <c r="I4274" s="113" t="s">
        <v>9866</v>
      </c>
      <c r="J4274" s="113" t="s">
        <v>9872</v>
      </c>
      <c r="K4274" s="113" t="s">
        <v>32247</v>
      </c>
      <c r="L4274" s="113">
        <v>85340428848</v>
      </c>
      <c r="M4274" s="113" t="s">
        <v>10730</v>
      </c>
      <c r="O4274" s="113" t="s">
        <v>10731</v>
      </c>
      <c r="P4274" s="113" t="s">
        <v>32248</v>
      </c>
      <c r="Q4274" s="113" t="s">
        <v>16244</v>
      </c>
      <c r="R4274" s="113">
        <v>15</v>
      </c>
      <c r="S4274" s="113" t="s">
        <v>13</v>
      </c>
      <c r="T4274" s="113" t="s">
        <v>32249</v>
      </c>
      <c r="U4274" s="113" t="s">
        <v>32250</v>
      </c>
      <c r="V4274" s="114">
        <v>43608</v>
      </c>
      <c r="W4274" s="114">
        <v>43525</v>
      </c>
      <c r="X4274" s="113" t="s">
        <v>32251</v>
      </c>
      <c r="Y4274" s="114">
        <v>43891</v>
      </c>
      <c r="Z4274" s="114">
        <v>43891</v>
      </c>
      <c r="AA4274" s="113">
        <v>31</v>
      </c>
      <c r="AB4274" s="113" t="s">
        <v>9</v>
      </c>
      <c r="AC4274" s="113">
        <v>32</v>
      </c>
      <c r="AD4274" s="113" t="s">
        <v>84</v>
      </c>
      <c r="AE4274" s="114">
        <v>45200</v>
      </c>
      <c r="AF4274" s="113">
        <v>4</v>
      </c>
      <c r="AG4274" s="113">
        <v>7</v>
      </c>
      <c r="AH4274" s="113" t="s">
        <v>16226</v>
      </c>
      <c r="AI4274" s="117" t="s">
        <v>9875</v>
      </c>
      <c r="AK4274" s="114">
        <v>43549</v>
      </c>
      <c r="AL4274" s="113">
        <v>40</v>
      </c>
      <c r="AM4274" s="113" t="s">
        <v>9870</v>
      </c>
      <c r="AN4274" s="113" t="s">
        <v>17264</v>
      </c>
      <c r="AO4274" s="113" t="s">
        <v>682</v>
      </c>
      <c r="AP4274" s="113">
        <v>2015</v>
      </c>
      <c r="AQ4274" s="113" t="s">
        <v>9889</v>
      </c>
      <c r="AR4274" s="113" t="s">
        <v>27959</v>
      </c>
      <c r="AS4274" s="113" t="s">
        <v>14</v>
      </c>
      <c r="AT4274" s="113" t="s">
        <v>14</v>
      </c>
      <c r="AU4274" s="113" t="s">
        <v>16229</v>
      </c>
      <c r="AV4274" s="113" t="s">
        <v>14</v>
      </c>
      <c r="AW4274" s="113" t="s">
        <v>14</v>
      </c>
    </row>
    <row r="4275" spans="1:49">
      <c r="A4275" s="116" t="s">
        <v>8684</v>
      </c>
      <c r="C4275" s="113" t="s">
        <v>8685</v>
      </c>
      <c r="E4275" s="113" t="s">
        <v>513</v>
      </c>
      <c r="F4275" s="113" t="s">
        <v>540</v>
      </c>
      <c r="G4275" s="114">
        <v>33466</v>
      </c>
      <c r="H4275" s="113" t="s">
        <v>16230</v>
      </c>
      <c r="I4275" s="113" t="s">
        <v>9866</v>
      </c>
      <c r="J4275" s="113" t="s">
        <v>9872</v>
      </c>
      <c r="K4275" s="113" t="s">
        <v>26241</v>
      </c>
      <c r="L4275" s="113">
        <v>85241360425</v>
      </c>
      <c r="M4275" s="113" t="s">
        <v>10136</v>
      </c>
      <c r="N4275" s="113" t="s">
        <v>16242</v>
      </c>
      <c r="O4275" s="113" t="s">
        <v>10137</v>
      </c>
      <c r="P4275" s="113" t="s">
        <v>16244</v>
      </c>
      <c r="Q4275" s="113" t="s">
        <v>16244</v>
      </c>
      <c r="R4275" s="113">
        <v>15</v>
      </c>
      <c r="S4275" s="113" t="s">
        <v>13</v>
      </c>
      <c r="T4275" s="113" t="s">
        <v>26242</v>
      </c>
      <c r="U4275" s="113" t="s">
        <v>26243</v>
      </c>
      <c r="V4275" s="114">
        <v>44186</v>
      </c>
      <c r="W4275" s="114">
        <v>44166</v>
      </c>
      <c r="X4275" s="113" t="s">
        <v>26244</v>
      </c>
      <c r="Y4275" s="114">
        <v>44593</v>
      </c>
      <c r="Z4275" s="114">
        <v>44593</v>
      </c>
      <c r="AA4275" s="113">
        <v>23</v>
      </c>
      <c r="AB4275" s="113" t="s">
        <v>78</v>
      </c>
      <c r="AC4275" s="113">
        <v>23</v>
      </c>
      <c r="AD4275" s="113" t="s">
        <v>78</v>
      </c>
      <c r="AE4275" s="114">
        <v>44166</v>
      </c>
      <c r="AF4275" s="113">
        <v>3</v>
      </c>
      <c r="AG4275" s="113">
        <v>0</v>
      </c>
      <c r="AH4275" s="113" t="s">
        <v>16226</v>
      </c>
      <c r="AI4275" s="117" t="s">
        <v>10138</v>
      </c>
      <c r="AK4275" s="114">
        <v>44593</v>
      </c>
      <c r="AL4275" s="113">
        <v>30</v>
      </c>
      <c r="AM4275" s="113" t="s">
        <v>9882</v>
      </c>
      <c r="AN4275" s="113" t="s">
        <v>16364</v>
      </c>
      <c r="AO4275" s="113" t="s">
        <v>100</v>
      </c>
      <c r="AP4275" s="113">
        <v>2012</v>
      </c>
      <c r="AQ4275" s="113" t="s">
        <v>8</v>
      </c>
      <c r="AR4275" s="113" t="s">
        <v>17498</v>
      </c>
      <c r="AS4275" s="113" t="s">
        <v>14</v>
      </c>
      <c r="AT4275" s="113" t="s">
        <v>14</v>
      </c>
      <c r="AU4275" s="113" t="s">
        <v>16229</v>
      </c>
      <c r="AV4275" s="113" t="s">
        <v>14</v>
      </c>
    </row>
    <row r="4276" spans="1:49">
      <c r="A4276" s="116" t="s">
        <v>9071</v>
      </c>
      <c r="C4276" s="113" t="s">
        <v>9072</v>
      </c>
      <c r="E4276" s="113" t="s">
        <v>19937</v>
      </c>
      <c r="F4276" s="113" t="s">
        <v>8</v>
      </c>
      <c r="G4276" s="114">
        <v>33467</v>
      </c>
      <c r="H4276" s="113" t="s">
        <v>16218</v>
      </c>
      <c r="I4276" s="113" t="s">
        <v>9866</v>
      </c>
      <c r="J4276" s="113" t="s">
        <v>9872</v>
      </c>
      <c r="K4276" s="113" t="s">
        <v>19938</v>
      </c>
      <c r="L4276" s="113">
        <v>82397828180</v>
      </c>
      <c r="M4276" s="113" t="s">
        <v>10778</v>
      </c>
      <c r="O4276" s="113" t="s">
        <v>10779</v>
      </c>
      <c r="P4276" s="113" t="s">
        <v>19939</v>
      </c>
      <c r="Q4276" s="113" t="s">
        <v>16244</v>
      </c>
      <c r="R4276" s="113">
        <v>15</v>
      </c>
      <c r="S4276" s="113" t="s">
        <v>13</v>
      </c>
      <c r="T4276" s="113" t="s">
        <v>19940</v>
      </c>
      <c r="U4276" s="113" t="s">
        <v>19941</v>
      </c>
      <c r="V4276" s="114">
        <v>43608</v>
      </c>
      <c r="W4276" s="114">
        <v>43525</v>
      </c>
      <c r="X4276" s="113" t="s">
        <v>19942</v>
      </c>
      <c r="Y4276" s="114">
        <v>43891</v>
      </c>
      <c r="Z4276" s="114">
        <v>43891</v>
      </c>
      <c r="AA4276" s="113">
        <v>31</v>
      </c>
      <c r="AB4276" s="113" t="s">
        <v>9</v>
      </c>
      <c r="AC4276" s="113">
        <v>32</v>
      </c>
      <c r="AD4276" s="113" t="s">
        <v>84</v>
      </c>
      <c r="AE4276" s="114">
        <v>45017</v>
      </c>
      <c r="AF4276" s="113">
        <v>4</v>
      </c>
      <c r="AG4276" s="113">
        <v>1</v>
      </c>
      <c r="AH4276" s="113" t="s">
        <v>16263</v>
      </c>
      <c r="AI4276" s="117" t="s">
        <v>45659</v>
      </c>
      <c r="AK4276" s="114">
        <v>43891</v>
      </c>
      <c r="AL4276" s="113">
        <v>40</v>
      </c>
      <c r="AM4276" s="113" t="s">
        <v>9870</v>
      </c>
      <c r="AN4276" s="113" t="s">
        <v>19943</v>
      </c>
      <c r="AO4276" s="113" t="s">
        <v>113</v>
      </c>
      <c r="AP4276" s="113">
        <v>2012</v>
      </c>
      <c r="AQ4276" s="113" t="s">
        <v>5236</v>
      </c>
      <c r="AR4276" s="113" t="s">
        <v>30955</v>
      </c>
      <c r="AS4276" s="113" t="s">
        <v>14</v>
      </c>
      <c r="AT4276" s="113" t="s">
        <v>14</v>
      </c>
      <c r="AU4276" s="113" t="s">
        <v>16229</v>
      </c>
      <c r="AV4276" s="113" t="s">
        <v>14</v>
      </c>
      <c r="AW4276" s="113" t="s">
        <v>14</v>
      </c>
    </row>
    <row r="4277" spans="1:49">
      <c r="A4277" s="116" t="s">
        <v>5323</v>
      </c>
      <c r="C4277" s="113" t="s">
        <v>5324</v>
      </c>
      <c r="E4277" s="113" t="s">
        <v>691</v>
      </c>
      <c r="F4277" s="113" t="s">
        <v>8</v>
      </c>
      <c r="G4277" s="114">
        <v>33467</v>
      </c>
      <c r="H4277" s="113" t="s">
        <v>16230</v>
      </c>
      <c r="I4277" s="113" t="s">
        <v>9866</v>
      </c>
      <c r="J4277" s="113" t="s">
        <v>9872</v>
      </c>
      <c r="K4277" s="113" t="s">
        <v>28524</v>
      </c>
      <c r="L4277" s="113">
        <v>82187178771</v>
      </c>
      <c r="M4277" s="113" t="s">
        <v>10844</v>
      </c>
      <c r="O4277" s="113" t="s">
        <v>10845</v>
      </c>
      <c r="P4277" s="113" t="s">
        <v>28525</v>
      </c>
      <c r="Q4277" s="113" t="s">
        <v>16244</v>
      </c>
      <c r="R4277" s="113">
        <v>15</v>
      </c>
      <c r="S4277" s="113" t="s">
        <v>13</v>
      </c>
      <c r="T4277" s="113" t="s">
        <v>28526</v>
      </c>
      <c r="U4277" s="113" t="s">
        <v>28527</v>
      </c>
      <c r="V4277" s="114">
        <v>43608</v>
      </c>
      <c r="W4277" s="114">
        <v>43525</v>
      </c>
      <c r="X4277" s="113" t="s">
        <v>28528</v>
      </c>
      <c r="Y4277" s="114">
        <v>43891</v>
      </c>
      <c r="Z4277" s="114">
        <v>43891</v>
      </c>
      <c r="AA4277" s="113">
        <v>31</v>
      </c>
      <c r="AB4277" s="113" t="s">
        <v>9</v>
      </c>
      <c r="AC4277" s="113">
        <v>32</v>
      </c>
      <c r="AD4277" s="113" t="s">
        <v>84</v>
      </c>
      <c r="AE4277" s="114">
        <v>45383</v>
      </c>
      <c r="AF4277" s="113">
        <v>5</v>
      </c>
      <c r="AG4277" s="113">
        <v>1</v>
      </c>
      <c r="AH4277" s="113" t="s">
        <v>16226</v>
      </c>
      <c r="AI4277" s="117" t="s">
        <v>10846</v>
      </c>
      <c r="AK4277" s="114">
        <v>44925</v>
      </c>
      <c r="AL4277" s="113">
        <v>40</v>
      </c>
      <c r="AM4277" s="113" t="s">
        <v>9870</v>
      </c>
      <c r="AN4277" s="113" t="s">
        <v>28529</v>
      </c>
      <c r="AO4277" s="113" t="s">
        <v>4182</v>
      </c>
      <c r="AP4277" s="113">
        <v>2014</v>
      </c>
      <c r="AQ4277" s="113" t="s">
        <v>5236</v>
      </c>
      <c r="AR4277" s="113" t="s">
        <v>19898</v>
      </c>
      <c r="AS4277" s="113" t="s">
        <v>14</v>
      </c>
      <c r="AT4277" s="113" t="s">
        <v>14</v>
      </c>
      <c r="AU4277" s="113" t="s">
        <v>16229</v>
      </c>
      <c r="AV4277" s="113" t="s">
        <v>14</v>
      </c>
      <c r="AW4277" s="113" t="s">
        <v>14</v>
      </c>
    </row>
    <row r="4278" spans="1:49">
      <c r="A4278" s="116" t="s">
        <v>7011</v>
      </c>
      <c r="C4278" s="113" t="s">
        <v>3024</v>
      </c>
      <c r="E4278" s="113" t="s">
        <v>7012</v>
      </c>
      <c r="F4278" s="113" t="s">
        <v>111</v>
      </c>
      <c r="G4278" s="114">
        <v>33468</v>
      </c>
      <c r="H4278" s="113" t="s">
        <v>16230</v>
      </c>
      <c r="I4278" s="113" t="s">
        <v>9866</v>
      </c>
      <c r="J4278" s="113" t="s">
        <v>9872</v>
      </c>
      <c r="K4278" s="113" t="s">
        <v>29323</v>
      </c>
      <c r="L4278" s="113">
        <v>82271077773</v>
      </c>
      <c r="M4278" s="113" t="s">
        <v>14826</v>
      </c>
      <c r="N4278" s="113" t="s">
        <v>16242</v>
      </c>
      <c r="O4278" s="113" t="s">
        <v>14827</v>
      </c>
      <c r="P4278" s="113" t="s">
        <v>16244</v>
      </c>
      <c r="Q4278" s="113" t="s">
        <v>16244</v>
      </c>
      <c r="R4278" s="113">
        <v>15</v>
      </c>
      <c r="S4278" s="113" t="s">
        <v>13</v>
      </c>
      <c r="T4278" s="113" t="s">
        <v>29324</v>
      </c>
      <c r="U4278" s="113" t="s">
        <v>29325</v>
      </c>
      <c r="V4278" s="114">
        <v>43608</v>
      </c>
      <c r="W4278" s="114">
        <v>43525</v>
      </c>
      <c r="X4278" s="113" t="s">
        <v>29326</v>
      </c>
      <c r="Y4278" s="114">
        <v>43891</v>
      </c>
      <c r="Z4278" s="114">
        <v>43891</v>
      </c>
      <c r="AA4278" s="113">
        <v>31</v>
      </c>
      <c r="AB4278" s="113" t="s">
        <v>9</v>
      </c>
      <c r="AC4278" s="113">
        <v>32</v>
      </c>
      <c r="AD4278" s="113" t="s">
        <v>84</v>
      </c>
      <c r="AE4278" s="114">
        <v>44835</v>
      </c>
      <c r="AF4278" s="113">
        <v>3</v>
      </c>
      <c r="AG4278" s="113">
        <v>0</v>
      </c>
      <c r="AH4278" s="113" t="s">
        <v>16226</v>
      </c>
      <c r="AI4278" s="117" t="s">
        <v>1288</v>
      </c>
      <c r="AK4278" s="114">
        <v>43891</v>
      </c>
      <c r="AL4278" s="113">
        <v>40</v>
      </c>
      <c r="AM4278" s="113" t="s">
        <v>9870</v>
      </c>
      <c r="AN4278" s="113" t="s">
        <v>21172</v>
      </c>
      <c r="AO4278" s="113" t="s">
        <v>2963</v>
      </c>
      <c r="AP4278" s="113">
        <v>2016</v>
      </c>
      <c r="AQ4278" s="113" t="s">
        <v>5236</v>
      </c>
      <c r="AR4278" s="113" t="s">
        <v>16437</v>
      </c>
      <c r="AS4278" s="113" t="s">
        <v>14</v>
      </c>
      <c r="AT4278" s="113" t="s">
        <v>14</v>
      </c>
      <c r="AU4278" s="113" t="s">
        <v>16229</v>
      </c>
      <c r="AV4278" s="113" t="s">
        <v>14</v>
      </c>
      <c r="AW4278" s="113" t="s">
        <v>14</v>
      </c>
    </row>
    <row r="4279" spans="1:49">
      <c r="A4279" s="116" t="s">
        <v>12023</v>
      </c>
      <c r="C4279" s="113" t="s">
        <v>12024</v>
      </c>
      <c r="E4279" s="113" t="s">
        <v>409</v>
      </c>
      <c r="F4279" s="113" t="s">
        <v>8</v>
      </c>
      <c r="G4279" s="114">
        <v>33474</v>
      </c>
      <c r="H4279" s="113" t="s">
        <v>16218</v>
      </c>
      <c r="I4279" s="113" t="s">
        <v>9866</v>
      </c>
      <c r="J4279" s="113" t="s">
        <v>9867</v>
      </c>
      <c r="K4279" s="113" t="s">
        <v>45244</v>
      </c>
      <c r="L4279" s="113">
        <v>82291220065</v>
      </c>
      <c r="M4279" s="113" t="s">
        <v>12025</v>
      </c>
      <c r="O4279" s="113" t="s">
        <v>12026</v>
      </c>
      <c r="P4279" s="113" t="s">
        <v>45245</v>
      </c>
      <c r="Q4279" s="113" t="s">
        <v>16244</v>
      </c>
      <c r="R4279" s="113">
        <v>15</v>
      </c>
      <c r="S4279" s="113" t="s">
        <v>13</v>
      </c>
      <c r="T4279" s="113" t="s">
        <v>45246</v>
      </c>
      <c r="U4279" s="113" t="s">
        <v>45247</v>
      </c>
      <c r="V4279" s="114">
        <v>44672</v>
      </c>
      <c r="W4279" s="114">
        <v>44621</v>
      </c>
      <c r="X4279" s="113" t="s">
        <v>45248</v>
      </c>
      <c r="Y4279" s="114">
        <v>44986</v>
      </c>
      <c r="Z4279" s="114">
        <v>44986</v>
      </c>
      <c r="AA4279" s="113">
        <v>32</v>
      </c>
      <c r="AB4279" s="113" t="s">
        <v>84</v>
      </c>
      <c r="AC4279" s="113">
        <v>32</v>
      </c>
      <c r="AD4279" s="113" t="s">
        <v>84</v>
      </c>
      <c r="AE4279" s="114">
        <v>44621</v>
      </c>
      <c r="AF4279" s="113">
        <v>0</v>
      </c>
      <c r="AG4279" s="113">
        <v>0</v>
      </c>
      <c r="AH4279" s="113" t="s">
        <v>16226</v>
      </c>
      <c r="AI4279" s="117" t="s">
        <v>85</v>
      </c>
      <c r="AK4279" s="114">
        <v>45108</v>
      </c>
      <c r="AL4279" s="113">
        <v>40</v>
      </c>
      <c r="AM4279" s="113" t="s">
        <v>9870</v>
      </c>
      <c r="AN4279" s="113" t="s">
        <v>17474</v>
      </c>
      <c r="AO4279" s="113" t="s">
        <v>1512</v>
      </c>
      <c r="AP4279" s="113">
        <v>2016</v>
      </c>
      <c r="AQ4279" s="113" t="s">
        <v>9905</v>
      </c>
      <c r="AR4279" s="113" t="s">
        <v>18832</v>
      </c>
      <c r="AS4279" s="113" t="s">
        <v>14</v>
      </c>
      <c r="AT4279" s="113" t="s">
        <v>14</v>
      </c>
      <c r="AU4279" s="113" t="s">
        <v>16229</v>
      </c>
      <c r="AV4279" s="113" t="s">
        <v>14</v>
      </c>
      <c r="AW4279" s="113" t="s">
        <v>14</v>
      </c>
    </row>
    <row r="4280" spans="1:49">
      <c r="A4280" s="116" t="s">
        <v>7057</v>
      </c>
      <c r="C4280" s="113" t="s">
        <v>7058</v>
      </c>
      <c r="E4280" s="113" t="s">
        <v>223</v>
      </c>
      <c r="F4280" s="113" t="s">
        <v>111</v>
      </c>
      <c r="G4280" s="114">
        <v>33481</v>
      </c>
      <c r="H4280" s="113" t="s">
        <v>16230</v>
      </c>
      <c r="I4280" s="113" t="s">
        <v>9866</v>
      </c>
      <c r="J4280" s="113" t="s">
        <v>9872</v>
      </c>
      <c r="K4280" s="113" t="s">
        <v>16359</v>
      </c>
      <c r="L4280" s="113">
        <v>811459148</v>
      </c>
      <c r="M4280" s="113" t="s">
        <v>14831</v>
      </c>
      <c r="N4280" s="113" t="s">
        <v>16242</v>
      </c>
      <c r="O4280" s="113" t="s">
        <v>14832</v>
      </c>
      <c r="P4280" s="113" t="s">
        <v>16244</v>
      </c>
      <c r="Q4280" s="113" t="s">
        <v>16360</v>
      </c>
      <c r="R4280" s="113">
        <v>15</v>
      </c>
      <c r="S4280" s="113" t="s">
        <v>1228</v>
      </c>
      <c r="T4280" s="113" t="s">
        <v>16361</v>
      </c>
      <c r="U4280" s="113" t="s">
        <v>16362</v>
      </c>
      <c r="V4280" s="114">
        <v>42933</v>
      </c>
      <c r="W4280" s="114">
        <v>42826</v>
      </c>
      <c r="X4280" s="113" t="s">
        <v>16363</v>
      </c>
      <c r="Y4280" s="114">
        <v>43188</v>
      </c>
      <c r="Z4280" s="114">
        <v>43191</v>
      </c>
      <c r="AA4280" s="113">
        <v>23</v>
      </c>
      <c r="AB4280" s="113" t="s">
        <v>78</v>
      </c>
      <c r="AC4280" s="113">
        <v>31</v>
      </c>
      <c r="AD4280" s="113" t="s">
        <v>9</v>
      </c>
      <c r="AE4280" s="114">
        <v>44835</v>
      </c>
      <c r="AF4280" s="113">
        <v>8</v>
      </c>
      <c r="AG4280" s="113">
        <v>0</v>
      </c>
      <c r="AH4280" s="113" t="s">
        <v>16226</v>
      </c>
      <c r="AI4280" s="117" t="s">
        <v>9904</v>
      </c>
      <c r="AK4280" s="114">
        <v>44835</v>
      </c>
      <c r="AL4280" s="113">
        <v>30</v>
      </c>
      <c r="AM4280" s="113" t="s">
        <v>9882</v>
      </c>
      <c r="AN4280" s="113" t="s">
        <v>16364</v>
      </c>
      <c r="AO4280" s="113" t="s">
        <v>100</v>
      </c>
      <c r="AP4280" s="113">
        <v>2011</v>
      </c>
      <c r="AQ4280" s="113" t="s">
        <v>5865</v>
      </c>
      <c r="AR4280" s="113" t="s">
        <v>16365</v>
      </c>
      <c r="AS4280" s="113" t="s">
        <v>14</v>
      </c>
      <c r="AT4280" s="113" t="s">
        <v>14</v>
      </c>
      <c r="AU4280" s="113" t="s">
        <v>16229</v>
      </c>
      <c r="AV4280" s="113" t="s">
        <v>14</v>
      </c>
      <c r="AW4280" s="113" t="s">
        <v>14</v>
      </c>
    </row>
    <row r="4281" spans="1:49">
      <c r="A4281" s="116" t="s">
        <v>4515</v>
      </c>
      <c r="C4281" s="113" t="s">
        <v>4516</v>
      </c>
      <c r="E4281" s="113" t="s">
        <v>3354</v>
      </c>
      <c r="F4281" s="113" t="s">
        <v>37</v>
      </c>
      <c r="G4281" s="114">
        <v>33485</v>
      </c>
      <c r="H4281" s="113" t="s">
        <v>16230</v>
      </c>
      <c r="I4281" s="113" t="s">
        <v>9866</v>
      </c>
      <c r="J4281" s="113" t="s">
        <v>9872</v>
      </c>
      <c r="K4281" s="113" t="s">
        <v>45113</v>
      </c>
      <c r="L4281" s="113">
        <v>82283333983</v>
      </c>
      <c r="M4281" s="113" t="s">
        <v>45114</v>
      </c>
      <c r="O4281" s="113" t="s">
        <v>14268</v>
      </c>
      <c r="P4281" s="113" t="s">
        <v>45115</v>
      </c>
      <c r="Q4281" s="113" t="s">
        <v>16244</v>
      </c>
      <c r="R4281" s="113">
        <v>15</v>
      </c>
      <c r="S4281" s="113" t="s">
        <v>13</v>
      </c>
      <c r="T4281" s="113" t="s">
        <v>45116</v>
      </c>
      <c r="U4281" s="113" t="s">
        <v>45117</v>
      </c>
      <c r="V4281" s="114">
        <v>43608</v>
      </c>
      <c r="W4281" s="114">
        <v>43525</v>
      </c>
      <c r="X4281" s="113" t="s">
        <v>45118</v>
      </c>
      <c r="Y4281" s="114">
        <v>43891</v>
      </c>
      <c r="Z4281" s="114">
        <v>43891</v>
      </c>
      <c r="AA4281" s="113">
        <v>23</v>
      </c>
      <c r="AB4281" s="113" t="s">
        <v>78</v>
      </c>
      <c r="AC4281" s="113">
        <v>23</v>
      </c>
      <c r="AD4281" s="113" t="s">
        <v>78</v>
      </c>
      <c r="AE4281" s="114">
        <v>43525</v>
      </c>
      <c r="AF4281" s="113">
        <v>3</v>
      </c>
      <c r="AG4281" s="113">
        <v>0</v>
      </c>
      <c r="AH4281" s="113" t="s">
        <v>16263</v>
      </c>
      <c r="AI4281" s="117" t="s">
        <v>1539</v>
      </c>
      <c r="AK4281" s="114">
        <v>43553</v>
      </c>
      <c r="AL4281" s="113">
        <v>30</v>
      </c>
      <c r="AM4281" s="113" t="s">
        <v>9882</v>
      </c>
      <c r="AN4281" s="113" t="s">
        <v>21807</v>
      </c>
      <c r="AO4281" s="113" t="s">
        <v>1540</v>
      </c>
      <c r="AP4281" s="113">
        <v>2012</v>
      </c>
      <c r="AQ4281" s="113" t="s">
        <v>5236</v>
      </c>
      <c r="AR4281" s="113" t="s">
        <v>16391</v>
      </c>
      <c r="AS4281" s="113" t="s">
        <v>14</v>
      </c>
      <c r="AT4281" s="113" t="s">
        <v>14</v>
      </c>
      <c r="AU4281" s="113" t="s">
        <v>16229</v>
      </c>
      <c r="AV4281" s="113" t="s">
        <v>14</v>
      </c>
      <c r="AW4281" s="113" t="s">
        <v>14</v>
      </c>
    </row>
    <row r="4282" spans="1:49">
      <c r="A4282" s="116" t="s">
        <v>7196</v>
      </c>
      <c r="C4282" s="113" t="s">
        <v>7197</v>
      </c>
      <c r="E4282" s="113" t="s">
        <v>1237</v>
      </c>
      <c r="F4282" s="113" t="s">
        <v>8</v>
      </c>
      <c r="G4282" s="114">
        <v>33488</v>
      </c>
      <c r="H4282" s="113" t="s">
        <v>16218</v>
      </c>
      <c r="I4282" s="113" t="s">
        <v>9866</v>
      </c>
      <c r="J4282" s="113" t="s">
        <v>9867</v>
      </c>
      <c r="K4282" s="113" t="s">
        <v>29330</v>
      </c>
      <c r="L4282" s="113">
        <v>81342809671</v>
      </c>
      <c r="M4282" s="113" t="s">
        <v>12447</v>
      </c>
      <c r="N4282" s="113" t="s">
        <v>16242</v>
      </c>
      <c r="O4282" s="113" t="s">
        <v>12448</v>
      </c>
      <c r="P4282" s="113" t="s">
        <v>16244</v>
      </c>
      <c r="Q4282" s="113" t="s">
        <v>16244</v>
      </c>
      <c r="R4282" s="113">
        <v>15</v>
      </c>
      <c r="S4282" s="113" t="s">
        <v>13</v>
      </c>
      <c r="T4282" s="113" t="s">
        <v>29331</v>
      </c>
      <c r="U4282" s="113" t="s">
        <v>29332</v>
      </c>
      <c r="V4282" s="114">
        <v>43608</v>
      </c>
      <c r="W4282" s="114">
        <v>43525</v>
      </c>
      <c r="X4282" s="113" t="s">
        <v>29333</v>
      </c>
      <c r="Y4282" s="114">
        <v>43891</v>
      </c>
      <c r="Z4282" s="114">
        <v>43891</v>
      </c>
      <c r="AA4282" s="113">
        <v>31</v>
      </c>
      <c r="AB4282" s="113" t="s">
        <v>9</v>
      </c>
      <c r="AC4282" s="113">
        <v>32</v>
      </c>
      <c r="AD4282" s="113" t="s">
        <v>84</v>
      </c>
      <c r="AE4282" s="114">
        <v>44835</v>
      </c>
      <c r="AF4282" s="113">
        <v>3</v>
      </c>
      <c r="AG4282" s="113">
        <v>0</v>
      </c>
      <c r="AH4282" s="113" t="s">
        <v>16226</v>
      </c>
      <c r="AI4282" s="117" t="s">
        <v>1288</v>
      </c>
      <c r="AK4282" s="114">
        <v>43891</v>
      </c>
      <c r="AL4282" s="113">
        <v>40</v>
      </c>
      <c r="AM4282" s="113" t="s">
        <v>9870</v>
      </c>
      <c r="AN4282" s="113" t="s">
        <v>21172</v>
      </c>
      <c r="AO4282" s="113" t="s">
        <v>2963</v>
      </c>
      <c r="AP4282" s="113">
        <v>2015</v>
      </c>
      <c r="AQ4282" s="113" t="s">
        <v>5236</v>
      </c>
      <c r="AR4282" s="113" t="s">
        <v>16437</v>
      </c>
      <c r="AS4282" s="113" t="s">
        <v>14</v>
      </c>
      <c r="AT4282" s="113" t="s">
        <v>14</v>
      </c>
      <c r="AU4282" s="113" t="s">
        <v>16229</v>
      </c>
      <c r="AV4282" s="113" t="s">
        <v>14</v>
      </c>
      <c r="AW4282" s="113" t="s">
        <v>14</v>
      </c>
    </row>
    <row r="4283" spans="1:49">
      <c r="A4283" s="116" t="s">
        <v>12007</v>
      </c>
      <c r="C4283" s="113" t="s">
        <v>12008</v>
      </c>
      <c r="E4283" s="113" t="s">
        <v>1123</v>
      </c>
      <c r="F4283" s="113" t="s">
        <v>8</v>
      </c>
      <c r="G4283" s="114">
        <v>33492</v>
      </c>
      <c r="H4283" s="113" t="s">
        <v>16230</v>
      </c>
      <c r="I4283" s="113" t="s">
        <v>9866</v>
      </c>
      <c r="J4283" s="113" t="s">
        <v>9872</v>
      </c>
      <c r="K4283" s="113" t="s">
        <v>30066</v>
      </c>
      <c r="L4283" s="113">
        <v>82194118721</v>
      </c>
      <c r="M4283" s="113" t="s">
        <v>12009</v>
      </c>
      <c r="O4283" s="113" t="s">
        <v>12010</v>
      </c>
      <c r="P4283" s="113" t="s">
        <v>30067</v>
      </c>
      <c r="Q4283" s="113" t="s">
        <v>16244</v>
      </c>
      <c r="R4283" s="113">
        <v>15</v>
      </c>
      <c r="S4283" s="113" t="s">
        <v>13</v>
      </c>
      <c r="T4283" s="113" t="s">
        <v>30068</v>
      </c>
      <c r="U4283" s="113" t="s">
        <v>30069</v>
      </c>
      <c r="V4283" s="114">
        <v>44672</v>
      </c>
      <c r="W4283" s="114">
        <v>44621</v>
      </c>
      <c r="X4283" s="113" t="s">
        <v>30070</v>
      </c>
      <c r="Y4283" s="114">
        <v>44986</v>
      </c>
      <c r="Z4283" s="114">
        <v>44986</v>
      </c>
      <c r="AA4283" s="113">
        <v>31</v>
      </c>
      <c r="AB4283" s="113" t="s">
        <v>9</v>
      </c>
      <c r="AC4283" s="113">
        <v>31</v>
      </c>
      <c r="AD4283" s="113" t="s">
        <v>9</v>
      </c>
      <c r="AE4283" s="114">
        <v>44621</v>
      </c>
      <c r="AF4283" s="113">
        <v>0</v>
      </c>
      <c r="AG4283" s="113">
        <v>0</v>
      </c>
      <c r="AH4283" s="113" t="s">
        <v>16226</v>
      </c>
      <c r="AI4283" s="117" t="s">
        <v>20324</v>
      </c>
      <c r="AK4283" s="114">
        <v>45108</v>
      </c>
      <c r="AL4283" s="113">
        <v>40</v>
      </c>
      <c r="AM4283" s="113" t="s">
        <v>9870</v>
      </c>
      <c r="AN4283" s="113" t="s">
        <v>30071</v>
      </c>
      <c r="AO4283" s="113" t="s">
        <v>2613</v>
      </c>
      <c r="AP4283" s="113">
        <v>2015</v>
      </c>
      <c r="AQ4283" s="113" t="s">
        <v>5236</v>
      </c>
      <c r="AR4283" s="113" t="s">
        <v>16293</v>
      </c>
      <c r="AS4283" s="113" t="s">
        <v>14</v>
      </c>
      <c r="AT4283" s="113" t="s">
        <v>14</v>
      </c>
      <c r="AU4283" s="113" t="s">
        <v>16229</v>
      </c>
      <c r="AV4283" s="113" t="s">
        <v>14</v>
      </c>
      <c r="AW4283" s="113" t="s">
        <v>14</v>
      </c>
    </row>
    <row r="4284" spans="1:49">
      <c r="A4284" s="116" t="s">
        <v>6513</v>
      </c>
      <c r="C4284" s="113" t="s">
        <v>6514</v>
      </c>
      <c r="E4284" s="113" t="s">
        <v>1123</v>
      </c>
      <c r="F4284" s="113" t="s">
        <v>8</v>
      </c>
      <c r="G4284" s="114">
        <v>33515</v>
      </c>
      <c r="H4284" s="113" t="s">
        <v>16218</v>
      </c>
      <c r="I4284" s="113" t="s">
        <v>9866</v>
      </c>
      <c r="J4284" s="113" t="s">
        <v>9867</v>
      </c>
      <c r="K4284" s="113" t="s">
        <v>29036</v>
      </c>
      <c r="L4284" s="113">
        <v>81393988853</v>
      </c>
      <c r="M4284" s="113" t="s">
        <v>29037</v>
      </c>
      <c r="O4284" s="113" t="s">
        <v>12868</v>
      </c>
      <c r="P4284" s="113" t="s">
        <v>29038</v>
      </c>
      <c r="Q4284" s="113" t="s">
        <v>16244</v>
      </c>
      <c r="R4284" s="113">
        <v>15</v>
      </c>
      <c r="S4284" s="113" t="s">
        <v>13</v>
      </c>
      <c r="T4284" s="113" t="s">
        <v>29039</v>
      </c>
      <c r="U4284" s="113" t="s">
        <v>29040</v>
      </c>
      <c r="V4284" s="114">
        <v>43728</v>
      </c>
      <c r="W4284" s="114">
        <v>43647</v>
      </c>
      <c r="X4284" s="113" t="s">
        <v>20201</v>
      </c>
      <c r="Y4284" s="114">
        <v>44013</v>
      </c>
      <c r="Z4284" s="114">
        <v>44013</v>
      </c>
      <c r="AA4284" s="113">
        <v>31</v>
      </c>
      <c r="AB4284" s="113" t="s">
        <v>9</v>
      </c>
      <c r="AC4284" s="113">
        <v>32</v>
      </c>
      <c r="AD4284" s="113" t="s">
        <v>84</v>
      </c>
      <c r="AE4284" s="114">
        <v>45200</v>
      </c>
      <c r="AF4284" s="113">
        <v>4</v>
      </c>
      <c r="AG4284" s="113">
        <v>3</v>
      </c>
      <c r="AH4284" s="113" t="s">
        <v>16263</v>
      </c>
      <c r="AI4284" s="117" t="s">
        <v>16264</v>
      </c>
      <c r="AK4284" s="114">
        <v>45302</v>
      </c>
      <c r="AL4284" s="113">
        <v>40</v>
      </c>
      <c r="AM4284" s="113" t="s">
        <v>9870</v>
      </c>
      <c r="AN4284" s="113" t="s">
        <v>17068</v>
      </c>
      <c r="AO4284" s="113" t="s">
        <v>1124</v>
      </c>
      <c r="AP4284" s="113">
        <v>2014</v>
      </c>
      <c r="AQ4284" s="113" t="s">
        <v>3314</v>
      </c>
      <c r="AR4284" s="113" t="s">
        <v>20202</v>
      </c>
      <c r="AS4284" s="113" t="s">
        <v>14</v>
      </c>
      <c r="AT4284" s="113" t="s">
        <v>14</v>
      </c>
      <c r="AU4284" s="113" t="s">
        <v>16229</v>
      </c>
      <c r="AV4284" s="113" t="s">
        <v>14</v>
      </c>
    </row>
    <row r="4285" spans="1:49">
      <c r="A4285" s="116" t="s">
        <v>6290</v>
      </c>
      <c r="C4285" s="113" t="s">
        <v>6291</v>
      </c>
      <c r="E4285" s="113" t="s">
        <v>2658</v>
      </c>
      <c r="F4285" s="113" t="s">
        <v>6292</v>
      </c>
      <c r="G4285" s="114">
        <v>33521</v>
      </c>
      <c r="H4285" s="113" t="s">
        <v>16218</v>
      </c>
      <c r="I4285" s="113" t="s">
        <v>9866</v>
      </c>
      <c r="J4285" s="113" t="s">
        <v>9867</v>
      </c>
      <c r="K4285" s="113" t="s">
        <v>26272</v>
      </c>
      <c r="L4285" s="113">
        <v>8114581091</v>
      </c>
      <c r="M4285" s="113" t="s">
        <v>10230</v>
      </c>
      <c r="N4285" s="113" t="s">
        <v>16242</v>
      </c>
      <c r="O4285" s="113" t="s">
        <v>26273</v>
      </c>
      <c r="P4285" s="113" t="s">
        <v>26274</v>
      </c>
      <c r="Q4285" s="113" t="s">
        <v>16244</v>
      </c>
      <c r="R4285" s="113">
        <v>15</v>
      </c>
      <c r="S4285" s="113" t="s">
        <v>13</v>
      </c>
      <c r="T4285" s="113" t="s">
        <v>26275</v>
      </c>
      <c r="U4285" s="113" t="s">
        <v>26276</v>
      </c>
      <c r="V4285" s="114">
        <v>43608</v>
      </c>
      <c r="W4285" s="114">
        <v>43525</v>
      </c>
      <c r="X4285" s="113" t="s">
        <v>26277</v>
      </c>
      <c r="Y4285" s="114">
        <v>43891</v>
      </c>
      <c r="Z4285" s="114">
        <v>43891</v>
      </c>
      <c r="AA4285" s="113">
        <v>23</v>
      </c>
      <c r="AB4285" s="113" t="s">
        <v>78</v>
      </c>
      <c r="AC4285" s="113">
        <v>24</v>
      </c>
      <c r="AD4285" s="113" t="s">
        <v>47</v>
      </c>
      <c r="AE4285" s="114">
        <v>44835</v>
      </c>
      <c r="AF4285" s="113">
        <v>6</v>
      </c>
      <c r="AG4285" s="113">
        <v>7</v>
      </c>
      <c r="AH4285" s="113" t="s">
        <v>16226</v>
      </c>
      <c r="AI4285" s="117" t="s">
        <v>26258</v>
      </c>
      <c r="AK4285" s="114">
        <v>45627</v>
      </c>
      <c r="AL4285" s="113">
        <v>30</v>
      </c>
      <c r="AM4285" s="113" t="s">
        <v>9882</v>
      </c>
      <c r="AN4285" s="113" t="s">
        <v>18765</v>
      </c>
      <c r="AO4285" s="113" t="s">
        <v>2659</v>
      </c>
      <c r="AP4285" s="113">
        <v>2014</v>
      </c>
      <c r="AQ4285" s="113" t="s">
        <v>9994</v>
      </c>
      <c r="AR4285" s="113" t="s">
        <v>16421</v>
      </c>
      <c r="AS4285" s="113" t="s">
        <v>14</v>
      </c>
      <c r="AT4285" s="113" t="s">
        <v>14</v>
      </c>
      <c r="AU4285" s="113" t="s">
        <v>16229</v>
      </c>
      <c r="AV4285" s="113" t="s">
        <v>14</v>
      </c>
    </row>
    <row r="4286" spans="1:49">
      <c r="A4286" s="116" t="s">
        <v>7242</v>
      </c>
      <c r="C4286" s="113" t="s">
        <v>957</v>
      </c>
      <c r="E4286" s="113" t="s">
        <v>1123</v>
      </c>
      <c r="F4286" s="113" t="s">
        <v>8</v>
      </c>
      <c r="G4286" s="114">
        <v>33524</v>
      </c>
      <c r="H4286" s="113" t="s">
        <v>16218</v>
      </c>
      <c r="I4286" s="113" t="s">
        <v>9866</v>
      </c>
      <c r="J4286" s="113" t="s">
        <v>9867</v>
      </c>
      <c r="K4286" s="113" t="s">
        <v>28114</v>
      </c>
      <c r="L4286" s="113">
        <v>82210378957</v>
      </c>
      <c r="M4286" s="113" t="s">
        <v>12869</v>
      </c>
      <c r="N4286" s="113" t="s">
        <v>28115</v>
      </c>
      <c r="O4286" s="113" t="s">
        <v>12870</v>
      </c>
      <c r="P4286" s="113" t="s">
        <v>28116</v>
      </c>
      <c r="Q4286" s="113" t="s">
        <v>16244</v>
      </c>
      <c r="R4286" s="113">
        <v>15</v>
      </c>
      <c r="S4286" s="113" t="s">
        <v>13</v>
      </c>
      <c r="T4286" s="113" t="s">
        <v>28117</v>
      </c>
      <c r="U4286" s="113" t="s">
        <v>28118</v>
      </c>
      <c r="V4286" s="114">
        <v>43728</v>
      </c>
      <c r="W4286" s="114">
        <v>43647</v>
      </c>
      <c r="X4286" s="113" t="s">
        <v>21283</v>
      </c>
      <c r="Y4286" s="114">
        <v>43891</v>
      </c>
      <c r="Z4286" s="114">
        <v>43891</v>
      </c>
      <c r="AA4286" s="113">
        <v>31</v>
      </c>
      <c r="AB4286" s="113" t="s">
        <v>9</v>
      </c>
      <c r="AC4286" s="113">
        <v>32</v>
      </c>
      <c r="AD4286" s="113" t="s">
        <v>84</v>
      </c>
      <c r="AE4286" s="114">
        <v>45200</v>
      </c>
      <c r="AF4286" s="113">
        <v>4</v>
      </c>
      <c r="AG4286" s="113">
        <v>3</v>
      </c>
      <c r="AH4286" s="113" t="s">
        <v>16263</v>
      </c>
      <c r="AI4286" s="117" t="s">
        <v>1338</v>
      </c>
      <c r="AK4286" s="114">
        <v>45200</v>
      </c>
      <c r="AL4286" s="113">
        <v>40</v>
      </c>
      <c r="AM4286" s="113" t="s">
        <v>9870</v>
      </c>
      <c r="AN4286" s="113" t="s">
        <v>17068</v>
      </c>
      <c r="AO4286" s="113" t="s">
        <v>1124</v>
      </c>
      <c r="AP4286" s="113">
        <v>2016</v>
      </c>
      <c r="AQ4286" s="113" t="s">
        <v>9889</v>
      </c>
      <c r="AR4286" s="113" t="s">
        <v>21310</v>
      </c>
      <c r="AS4286" s="113" t="s">
        <v>14</v>
      </c>
      <c r="AT4286" s="113" t="s">
        <v>14</v>
      </c>
      <c r="AU4286" s="113" t="s">
        <v>16229</v>
      </c>
      <c r="AV4286" s="113" t="s">
        <v>14</v>
      </c>
    </row>
    <row r="4287" spans="1:49">
      <c r="A4287" s="116" t="s">
        <v>8716</v>
      </c>
      <c r="C4287" s="113" t="s">
        <v>8717</v>
      </c>
      <c r="E4287" s="113" t="s">
        <v>41</v>
      </c>
      <c r="F4287" s="113" t="s">
        <v>680</v>
      </c>
      <c r="G4287" s="114">
        <v>33525</v>
      </c>
      <c r="H4287" s="113" t="s">
        <v>16230</v>
      </c>
      <c r="I4287" s="113" t="s">
        <v>9866</v>
      </c>
      <c r="J4287" s="113" t="s">
        <v>9872</v>
      </c>
      <c r="K4287" s="113" t="s">
        <v>26879</v>
      </c>
      <c r="L4287" s="113">
        <v>85241764670</v>
      </c>
      <c r="M4287" s="113" t="s">
        <v>14656</v>
      </c>
      <c r="N4287" s="113" t="s">
        <v>16242</v>
      </c>
      <c r="O4287" s="113" t="s">
        <v>26880</v>
      </c>
      <c r="P4287" s="113" t="s">
        <v>26881</v>
      </c>
      <c r="Q4287" s="113" t="s">
        <v>16244</v>
      </c>
      <c r="R4287" s="113">
        <v>15</v>
      </c>
      <c r="S4287" s="113" t="s">
        <v>13</v>
      </c>
      <c r="T4287" s="113" t="s">
        <v>26882</v>
      </c>
      <c r="U4287" s="113" t="s">
        <v>26883</v>
      </c>
      <c r="V4287" s="114">
        <v>44186</v>
      </c>
      <c r="W4287" s="114">
        <v>44166</v>
      </c>
      <c r="X4287" s="113" t="s">
        <v>26884</v>
      </c>
      <c r="Y4287" s="114">
        <v>44593</v>
      </c>
      <c r="Z4287" s="114">
        <v>44593</v>
      </c>
      <c r="AA4287" s="113">
        <v>31</v>
      </c>
      <c r="AB4287" s="113" t="s">
        <v>9</v>
      </c>
      <c r="AC4287" s="113">
        <v>31</v>
      </c>
      <c r="AD4287" s="113" t="s">
        <v>9</v>
      </c>
      <c r="AE4287" s="114">
        <v>44166</v>
      </c>
      <c r="AF4287" s="113">
        <v>0</v>
      </c>
      <c r="AG4287" s="113">
        <v>0</v>
      </c>
      <c r="AH4287" s="113" t="s">
        <v>16226</v>
      </c>
      <c r="AI4287" s="117" t="s">
        <v>9875</v>
      </c>
      <c r="AK4287" s="114">
        <v>44593</v>
      </c>
      <c r="AL4287" s="113">
        <v>40</v>
      </c>
      <c r="AM4287" s="113" t="s">
        <v>9870</v>
      </c>
      <c r="AN4287" s="113" t="s">
        <v>16918</v>
      </c>
      <c r="AO4287" s="113" t="s">
        <v>491</v>
      </c>
      <c r="AP4287" s="113">
        <v>2015</v>
      </c>
      <c r="AQ4287" s="113" t="s">
        <v>8</v>
      </c>
      <c r="AR4287" s="113" t="s">
        <v>26651</v>
      </c>
      <c r="AS4287" s="113" t="s">
        <v>14</v>
      </c>
      <c r="AT4287" s="113" t="s">
        <v>14</v>
      </c>
      <c r="AU4287" s="113" t="s">
        <v>16229</v>
      </c>
      <c r="AV4287" s="113" t="s">
        <v>14</v>
      </c>
    </row>
    <row r="4288" spans="1:49">
      <c r="A4288" s="116" t="s">
        <v>3710</v>
      </c>
      <c r="C4288" s="113" t="s">
        <v>3711</v>
      </c>
      <c r="E4288" s="113" t="s">
        <v>41</v>
      </c>
      <c r="F4288" s="113" t="s">
        <v>8</v>
      </c>
      <c r="G4288" s="114">
        <v>33540</v>
      </c>
      <c r="H4288" s="113" t="s">
        <v>16218</v>
      </c>
      <c r="I4288" s="113" t="s">
        <v>9866</v>
      </c>
      <c r="J4288" s="113" t="s">
        <v>9872</v>
      </c>
      <c r="K4288" s="113" t="s">
        <v>31812</v>
      </c>
      <c r="L4288" s="113">
        <v>82293999831</v>
      </c>
      <c r="M4288" s="113" t="s">
        <v>11099</v>
      </c>
      <c r="O4288" s="113" t="s">
        <v>11100</v>
      </c>
      <c r="P4288" s="113" t="s">
        <v>31813</v>
      </c>
      <c r="Q4288" s="113" t="s">
        <v>16244</v>
      </c>
      <c r="R4288" s="113">
        <v>15</v>
      </c>
      <c r="S4288" s="113" t="s">
        <v>13</v>
      </c>
      <c r="T4288" s="113" t="s">
        <v>31814</v>
      </c>
      <c r="U4288" s="113" t="s">
        <v>31815</v>
      </c>
      <c r="V4288" s="114">
        <v>43608</v>
      </c>
      <c r="W4288" s="114">
        <v>43525</v>
      </c>
      <c r="X4288" s="113" t="s">
        <v>31816</v>
      </c>
      <c r="Y4288" s="114">
        <v>43891</v>
      </c>
      <c r="Z4288" s="114">
        <v>43891</v>
      </c>
      <c r="AA4288" s="113">
        <v>31</v>
      </c>
      <c r="AB4288" s="113" t="s">
        <v>9</v>
      </c>
      <c r="AC4288" s="113">
        <v>32</v>
      </c>
      <c r="AD4288" s="113" t="s">
        <v>84</v>
      </c>
      <c r="AE4288" s="114">
        <v>45200</v>
      </c>
      <c r="AF4288" s="113">
        <v>4</v>
      </c>
      <c r="AG4288" s="113">
        <v>7</v>
      </c>
      <c r="AH4288" s="113" t="s">
        <v>16226</v>
      </c>
      <c r="AI4288" s="117" t="s">
        <v>9875</v>
      </c>
      <c r="AK4288" s="114">
        <v>43891</v>
      </c>
      <c r="AL4288" s="113">
        <v>40</v>
      </c>
      <c r="AM4288" s="113" t="s">
        <v>9870</v>
      </c>
      <c r="AN4288" s="113" t="s">
        <v>29813</v>
      </c>
      <c r="AO4288" s="113" t="s">
        <v>2718</v>
      </c>
      <c r="AP4288" s="113">
        <v>2017</v>
      </c>
      <c r="AQ4288" s="113" t="s">
        <v>9889</v>
      </c>
      <c r="AR4288" s="113" t="s">
        <v>17664</v>
      </c>
      <c r="AS4288" s="113" t="s">
        <v>14</v>
      </c>
      <c r="AT4288" s="113" t="s">
        <v>14</v>
      </c>
      <c r="AU4288" s="113" t="s">
        <v>16229</v>
      </c>
      <c r="AV4288" s="113" t="s">
        <v>14</v>
      </c>
      <c r="AW4288" s="113" t="s">
        <v>14</v>
      </c>
    </row>
    <row r="4289" spans="1:49">
      <c r="A4289" s="116" t="s">
        <v>5987</v>
      </c>
      <c r="C4289" s="113" t="s">
        <v>5988</v>
      </c>
      <c r="E4289" s="113" t="s">
        <v>2386</v>
      </c>
      <c r="F4289" s="113" t="s">
        <v>3959</v>
      </c>
      <c r="G4289" s="114">
        <v>33541</v>
      </c>
      <c r="H4289" s="113" t="s">
        <v>16230</v>
      </c>
      <c r="I4289" s="113" t="s">
        <v>9866</v>
      </c>
      <c r="J4289" s="113" t="s">
        <v>9872</v>
      </c>
      <c r="K4289" s="113" t="s">
        <v>26353</v>
      </c>
      <c r="L4289" s="113">
        <v>81280924747</v>
      </c>
      <c r="M4289" s="113" t="s">
        <v>10013</v>
      </c>
      <c r="N4289" s="113" t="s">
        <v>16242</v>
      </c>
      <c r="O4289" s="113" t="s">
        <v>10014</v>
      </c>
      <c r="P4289" s="113" t="s">
        <v>16244</v>
      </c>
      <c r="Q4289" s="113" t="s">
        <v>16244</v>
      </c>
      <c r="R4289" s="113">
        <v>15</v>
      </c>
      <c r="S4289" s="113" t="s">
        <v>13</v>
      </c>
      <c r="T4289" s="113" t="s">
        <v>26354</v>
      </c>
      <c r="U4289" s="113" t="s">
        <v>26355</v>
      </c>
      <c r="V4289" s="114">
        <v>44186</v>
      </c>
      <c r="W4289" s="114">
        <v>44166</v>
      </c>
      <c r="X4289" s="113" t="s">
        <v>26356</v>
      </c>
      <c r="Y4289" s="114">
        <v>44593</v>
      </c>
      <c r="Z4289" s="114">
        <v>44593</v>
      </c>
      <c r="AA4289" s="113">
        <v>31</v>
      </c>
      <c r="AB4289" s="113" t="s">
        <v>9</v>
      </c>
      <c r="AC4289" s="113">
        <v>31</v>
      </c>
      <c r="AD4289" s="113" t="s">
        <v>9</v>
      </c>
      <c r="AE4289" s="114">
        <v>44166</v>
      </c>
      <c r="AF4289" s="113">
        <v>0</v>
      </c>
      <c r="AG4289" s="113">
        <v>0</v>
      </c>
      <c r="AH4289" s="113" t="s">
        <v>16226</v>
      </c>
      <c r="AI4289" s="117" t="s">
        <v>9879</v>
      </c>
      <c r="AK4289" s="114">
        <v>44593</v>
      </c>
      <c r="AL4289" s="113">
        <v>40</v>
      </c>
      <c r="AM4289" s="113" t="s">
        <v>9870</v>
      </c>
      <c r="AN4289" s="113" t="s">
        <v>18333</v>
      </c>
      <c r="AO4289" s="113" t="s">
        <v>572</v>
      </c>
      <c r="AP4289" s="113">
        <v>2013</v>
      </c>
      <c r="AQ4289" s="113" t="s">
        <v>8</v>
      </c>
      <c r="AR4289" s="113" t="s">
        <v>19824</v>
      </c>
      <c r="AS4289" s="113" t="s">
        <v>14</v>
      </c>
      <c r="AT4289" s="113" t="s">
        <v>14</v>
      </c>
      <c r="AU4289" s="113" t="s">
        <v>16229</v>
      </c>
      <c r="AV4289" s="113" t="s">
        <v>14</v>
      </c>
    </row>
    <row r="4290" spans="1:49">
      <c r="A4290" s="116" t="s">
        <v>2271</v>
      </c>
      <c r="C4290" s="113" t="s">
        <v>2272</v>
      </c>
      <c r="E4290" s="113" t="s">
        <v>67</v>
      </c>
      <c r="F4290" s="113" t="s">
        <v>8</v>
      </c>
      <c r="G4290" s="114">
        <v>33544</v>
      </c>
      <c r="H4290" s="113" t="s">
        <v>16230</v>
      </c>
      <c r="I4290" s="113" t="s">
        <v>9866</v>
      </c>
      <c r="J4290" s="113" t="s">
        <v>9867</v>
      </c>
      <c r="K4290" s="113" t="s">
        <v>26591</v>
      </c>
      <c r="L4290" s="113">
        <v>82296420757</v>
      </c>
      <c r="M4290" s="113" t="s">
        <v>12423</v>
      </c>
      <c r="N4290" s="113" t="s">
        <v>16242</v>
      </c>
      <c r="O4290" s="113" t="s">
        <v>12424</v>
      </c>
      <c r="P4290" s="113" t="s">
        <v>16244</v>
      </c>
      <c r="Q4290" s="113" t="s">
        <v>16244</v>
      </c>
      <c r="R4290" s="113">
        <v>15</v>
      </c>
      <c r="S4290" s="113" t="s">
        <v>13</v>
      </c>
      <c r="T4290" s="113" t="s">
        <v>26592</v>
      </c>
      <c r="U4290" s="113" t="s">
        <v>26593</v>
      </c>
      <c r="V4290" s="114">
        <v>44186</v>
      </c>
      <c r="W4290" s="114">
        <v>44166</v>
      </c>
      <c r="X4290" s="113" t="s">
        <v>26594</v>
      </c>
      <c r="Y4290" s="114">
        <v>44593</v>
      </c>
      <c r="Z4290" s="114">
        <v>44593</v>
      </c>
      <c r="AA4290" s="113">
        <v>31</v>
      </c>
      <c r="AB4290" s="113" t="s">
        <v>9</v>
      </c>
      <c r="AC4290" s="113">
        <v>31</v>
      </c>
      <c r="AD4290" s="113" t="s">
        <v>9</v>
      </c>
      <c r="AE4290" s="114">
        <v>44166</v>
      </c>
      <c r="AF4290" s="113">
        <v>0</v>
      </c>
      <c r="AG4290" s="113">
        <v>0</v>
      </c>
      <c r="AH4290" s="113" t="s">
        <v>16226</v>
      </c>
      <c r="AI4290" s="117" t="s">
        <v>12117</v>
      </c>
      <c r="AK4290" s="114">
        <v>44593</v>
      </c>
      <c r="AL4290" s="113">
        <v>40</v>
      </c>
      <c r="AM4290" s="113" t="s">
        <v>9870</v>
      </c>
      <c r="AN4290" s="113" t="s">
        <v>26590</v>
      </c>
      <c r="AO4290" s="113" t="s">
        <v>248</v>
      </c>
      <c r="AP4290" s="113">
        <v>2012</v>
      </c>
      <c r="AQ4290" s="113" t="s">
        <v>8</v>
      </c>
      <c r="AR4290" s="113" t="s">
        <v>18780</v>
      </c>
      <c r="AS4290" s="113" t="s">
        <v>14</v>
      </c>
      <c r="AT4290" s="113" t="s">
        <v>14</v>
      </c>
      <c r="AU4290" s="113" t="s">
        <v>16229</v>
      </c>
      <c r="AV4290" s="113" t="s">
        <v>14</v>
      </c>
    </row>
    <row r="4291" spans="1:49">
      <c r="A4291" s="116" t="s">
        <v>2719</v>
      </c>
      <c r="C4291" s="113" t="s">
        <v>2720</v>
      </c>
      <c r="E4291" s="113" t="s">
        <v>41</v>
      </c>
      <c r="F4291" s="113" t="s">
        <v>8</v>
      </c>
      <c r="G4291" s="114">
        <v>33548</v>
      </c>
      <c r="H4291" s="113" t="s">
        <v>16230</v>
      </c>
      <c r="I4291" s="113" t="s">
        <v>9866</v>
      </c>
      <c r="J4291" s="113" t="s">
        <v>9872</v>
      </c>
      <c r="K4291" s="113" t="s">
        <v>26857</v>
      </c>
      <c r="L4291" s="113">
        <v>82293793170</v>
      </c>
      <c r="M4291" s="113" t="s">
        <v>26858</v>
      </c>
      <c r="N4291" s="113" t="s">
        <v>16242</v>
      </c>
      <c r="O4291" s="113" t="s">
        <v>10701</v>
      </c>
      <c r="P4291" s="113" t="s">
        <v>16244</v>
      </c>
      <c r="Q4291" s="113" t="s">
        <v>16244</v>
      </c>
      <c r="R4291" s="113">
        <v>15</v>
      </c>
      <c r="S4291" s="113" t="s">
        <v>13</v>
      </c>
      <c r="T4291" s="113" t="s">
        <v>26859</v>
      </c>
      <c r="U4291" s="113" t="s">
        <v>26860</v>
      </c>
      <c r="V4291" s="114">
        <v>44186</v>
      </c>
      <c r="W4291" s="114">
        <v>44166</v>
      </c>
      <c r="X4291" s="113" t="s">
        <v>26861</v>
      </c>
      <c r="Y4291" s="114">
        <v>44593</v>
      </c>
      <c r="Z4291" s="114">
        <v>44593</v>
      </c>
      <c r="AA4291" s="113">
        <v>31</v>
      </c>
      <c r="AB4291" s="113" t="s">
        <v>9</v>
      </c>
      <c r="AC4291" s="113">
        <v>31</v>
      </c>
      <c r="AD4291" s="113" t="s">
        <v>9</v>
      </c>
      <c r="AE4291" s="114">
        <v>44166</v>
      </c>
      <c r="AF4291" s="113">
        <v>0</v>
      </c>
      <c r="AG4291" s="113">
        <v>0</v>
      </c>
      <c r="AH4291" s="113" t="s">
        <v>16226</v>
      </c>
      <c r="AI4291" s="117" t="s">
        <v>9875</v>
      </c>
      <c r="AK4291" s="114">
        <v>44593</v>
      </c>
      <c r="AL4291" s="113">
        <v>40</v>
      </c>
      <c r="AM4291" s="113" t="s">
        <v>9870</v>
      </c>
      <c r="AN4291" s="113" t="s">
        <v>17610</v>
      </c>
      <c r="AO4291" s="113" t="s">
        <v>625</v>
      </c>
      <c r="AP4291" s="113">
        <v>2014</v>
      </c>
      <c r="AQ4291" s="113" t="s">
        <v>8</v>
      </c>
      <c r="AR4291" s="113" t="s">
        <v>16980</v>
      </c>
      <c r="AS4291" s="113" t="s">
        <v>14</v>
      </c>
      <c r="AT4291" s="113" t="s">
        <v>14</v>
      </c>
      <c r="AU4291" s="113" t="s">
        <v>16229</v>
      </c>
      <c r="AV4291" s="113" t="s">
        <v>14</v>
      </c>
    </row>
    <row r="4292" spans="1:49">
      <c r="A4292" s="116" t="s">
        <v>6301</v>
      </c>
      <c r="C4292" s="113" t="s">
        <v>6302</v>
      </c>
      <c r="E4292" s="113" t="s">
        <v>3354</v>
      </c>
      <c r="F4292" s="113" t="s">
        <v>510</v>
      </c>
      <c r="G4292" s="114">
        <v>33553</v>
      </c>
      <c r="H4292" s="113" t="s">
        <v>16230</v>
      </c>
      <c r="I4292" s="113" t="s">
        <v>9866</v>
      </c>
      <c r="J4292" s="113" t="s">
        <v>9872</v>
      </c>
      <c r="K4292" s="113" t="s">
        <v>21803</v>
      </c>
      <c r="L4292" s="113">
        <v>81242261155</v>
      </c>
      <c r="M4292" s="113" t="s">
        <v>10429</v>
      </c>
      <c r="N4292" s="113" t="s">
        <v>16242</v>
      </c>
      <c r="O4292" s="113" t="s">
        <v>10430</v>
      </c>
      <c r="P4292" s="113" t="s">
        <v>16244</v>
      </c>
      <c r="Q4292" s="113" t="s">
        <v>16244</v>
      </c>
      <c r="R4292" s="113">
        <v>15</v>
      </c>
      <c r="S4292" s="113" t="s">
        <v>13</v>
      </c>
      <c r="T4292" s="113" t="s">
        <v>21804</v>
      </c>
      <c r="U4292" s="113" t="s">
        <v>21805</v>
      </c>
      <c r="V4292" s="114">
        <v>43608</v>
      </c>
      <c r="W4292" s="114">
        <v>43525</v>
      </c>
      <c r="X4292" s="113" t="s">
        <v>21806</v>
      </c>
      <c r="Y4292" s="114">
        <v>43891</v>
      </c>
      <c r="Z4292" s="114">
        <v>43891</v>
      </c>
      <c r="AA4292" s="113">
        <v>23</v>
      </c>
      <c r="AB4292" s="113" t="s">
        <v>78</v>
      </c>
      <c r="AC4292" s="113">
        <v>24</v>
      </c>
      <c r="AD4292" s="113" t="s">
        <v>47</v>
      </c>
      <c r="AE4292" s="114">
        <v>44835</v>
      </c>
      <c r="AF4292" s="113">
        <v>6</v>
      </c>
      <c r="AG4292" s="113">
        <v>0</v>
      </c>
      <c r="AH4292" s="113" t="s">
        <v>16226</v>
      </c>
      <c r="AI4292" s="117" t="s">
        <v>13366</v>
      </c>
      <c r="AK4292" s="114">
        <v>45627</v>
      </c>
      <c r="AL4292" s="113">
        <v>30</v>
      </c>
      <c r="AM4292" s="113" t="s">
        <v>9882</v>
      </c>
      <c r="AN4292" s="113" t="s">
        <v>21807</v>
      </c>
      <c r="AO4292" s="113" t="s">
        <v>1540</v>
      </c>
      <c r="AP4292" s="113">
        <v>2012</v>
      </c>
      <c r="AQ4292" s="113" t="s">
        <v>9971</v>
      </c>
      <c r="AR4292" s="113" t="s">
        <v>18810</v>
      </c>
      <c r="AS4292" s="113" t="s">
        <v>14</v>
      </c>
      <c r="AT4292" s="113" t="s">
        <v>14</v>
      </c>
      <c r="AU4292" s="113" t="s">
        <v>16229</v>
      </c>
      <c r="AV4292" s="113" t="s">
        <v>14</v>
      </c>
    </row>
    <row r="4293" spans="1:49">
      <c r="A4293" s="116" t="s">
        <v>11396</v>
      </c>
      <c r="C4293" s="113" t="s">
        <v>11397</v>
      </c>
      <c r="E4293" s="113" t="s">
        <v>1123</v>
      </c>
      <c r="F4293" s="113" t="s">
        <v>8</v>
      </c>
      <c r="G4293" s="114">
        <v>33559</v>
      </c>
      <c r="H4293" s="113" t="s">
        <v>16218</v>
      </c>
      <c r="I4293" s="113" t="s">
        <v>9866</v>
      </c>
      <c r="J4293" s="113" t="s">
        <v>9872</v>
      </c>
      <c r="K4293" s="113" t="s">
        <v>27668</v>
      </c>
      <c r="L4293" s="113">
        <v>82293918279</v>
      </c>
      <c r="M4293" s="113" t="s">
        <v>11398</v>
      </c>
      <c r="O4293" s="113" t="s">
        <v>11399</v>
      </c>
      <c r="P4293" s="113" t="s">
        <v>27669</v>
      </c>
      <c r="Q4293" s="113" t="s">
        <v>16244</v>
      </c>
      <c r="R4293" s="113">
        <v>15</v>
      </c>
      <c r="S4293" s="113" t="s">
        <v>13</v>
      </c>
      <c r="T4293" s="113" t="s">
        <v>27670</v>
      </c>
      <c r="U4293" s="113" t="s">
        <v>27671</v>
      </c>
      <c r="V4293" s="114">
        <v>44672</v>
      </c>
      <c r="W4293" s="114">
        <v>44621</v>
      </c>
      <c r="X4293" s="113" t="s">
        <v>27672</v>
      </c>
      <c r="Y4293" s="114">
        <v>44986</v>
      </c>
      <c r="Z4293" s="114">
        <v>44986</v>
      </c>
      <c r="AA4293" s="113">
        <v>31</v>
      </c>
      <c r="AB4293" s="113" t="s">
        <v>9</v>
      </c>
      <c r="AC4293" s="113">
        <v>31</v>
      </c>
      <c r="AD4293" s="113" t="s">
        <v>9</v>
      </c>
      <c r="AE4293" s="114">
        <v>44621</v>
      </c>
      <c r="AF4293" s="113">
        <v>0</v>
      </c>
      <c r="AG4293" s="113">
        <v>0</v>
      </c>
      <c r="AH4293" s="113" t="s">
        <v>16226</v>
      </c>
      <c r="AI4293" s="117" t="s">
        <v>20324</v>
      </c>
      <c r="AK4293" s="114">
        <v>45108</v>
      </c>
      <c r="AL4293" s="113">
        <v>40</v>
      </c>
      <c r="AM4293" s="113" t="s">
        <v>9870</v>
      </c>
      <c r="AN4293" s="113" t="s">
        <v>18459</v>
      </c>
      <c r="AO4293" s="113" t="s">
        <v>1566</v>
      </c>
      <c r="AP4293" s="113">
        <v>2016</v>
      </c>
      <c r="AQ4293" s="113" t="s">
        <v>5236</v>
      </c>
      <c r="AR4293" s="113" t="s">
        <v>21310</v>
      </c>
      <c r="AS4293" s="113" t="s">
        <v>14</v>
      </c>
      <c r="AT4293" s="113" t="s">
        <v>14</v>
      </c>
      <c r="AU4293" s="113" t="s">
        <v>16229</v>
      </c>
      <c r="AV4293" s="113" t="s">
        <v>14</v>
      </c>
      <c r="AW4293" s="113" t="s">
        <v>14</v>
      </c>
    </row>
    <row r="4294" spans="1:49">
      <c r="A4294" s="116" t="s">
        <v>5074</v>
      </c>
      <c r="C4294" s="113" t="s">
        <v>5075</v>
      </c>
      <c r="E4294" s="113" t="s">
        <v>41</v>
      </c>
      <c r="F4294" s="113" t="s">
        <v>8</v>
      </c>
      <c r="G4294" s="114">
        <v>33572</v>
      </c>
      <c r="H4294" s="113" t="s">
        <v>16218</v>
      </c>
      <c r="I4294" s="113" t="s">
        <v>9866</v>
      </c>
      <c r="J4294" s="113" t="s">
        <v>9872</v>
      </c>
      <c r="K4294" s="113" t="s">
        <v>31010</v>
      </c>
      <c r="L4294" s="113">
        <v>85341186219</v>
      </c>
      <c r="M4294" s="113" t="s">
        <v>10602</v>
      </c>
      <c r="O4294" s="113" t="s">
        <v>10603</v>
      </c>
      <c r="P4294" s="113" t="s">
        <v>31011</v>
      </c>
      <c r="Q4294" s="113" t="s">
        <v>16244</v>
      </c>
      <c r="R4294" s="113">
        <v>15</v>
      </c>
      <c r="S4294" s="113" t="s">
        <v>13</v>
      </c>
      <c r="T4294" s="113" t="s">
        <v>31012</v>
      </c>
      <c r="U4294" s="113" t="s">
        <v>31013</v>
      </c>
      <c r="V4294" s="114">
        <v>43608</v>
      </c>
      <c r="W4294" s="114">
        <v>43525</v>
      </c>
      <c r="X4294" s="113" t="s">
        <v>31014</v>
      </c>
      <c r="Y4294" s="114">
        <v>43891</v>
      </c>
      <c r="Z4294" s="114">
        <v>43891</v>
      </c>
      <c r="AA4294" s="113">
        <v>31</v>
      </c>
      <c r="AB4294" s="113" t="s">
        <v>9</v>
      </c>
      <c r="AC4294" s="113">
        <v>32</v>
      </c>
      <c r="AD4294" s="113" t="s">
        <v>84</v>
      </c>
      <c r="AE4294" s="114">
        <v>45200</v>
      </c>
      <c r="AF4294" s="113">
        <v>4</v>
      </c>
      <c r="AG4294" s="113">
        <v>7</v>
      </c>
      <c r="AH4294" s="113" t="s">
        <v>16226</v>
      </c>
      <c r="AI4294" s="117" t="s">
        <v>9875</v>
      </c>
      <c r="AK4294" s="114">
        <v>43891</v>
      </c>
      <c r="AL4294" s="113">
        <v>40</v>
      </c>
      <c r="AM4294" s="113" t="s">
        <v>9870</v>
      </c>
      <c r="AN4294" s="113" t="s">
        <v>16918</v>
      </c>
      <c r="AO4294" s="113" t="s">
        <v>491</v>
      </c>
      <c r="AP4294" s="113">
        <v>2014</v>
      </c>
      <c r="AQ4294" s="113" t="s">
        <v>9971</v>
      </c>
      <c r="AR4294" s="113" t="s">
        <v>31015</v>
      </c>
      <c r="AS4294" s="113" t="s">
        <v>14</v>
      </c>
      <c r="AT4294" s="113" t="s">
        <v>14</v>
      </c>
      <c r="AU4294" s="113" t="s">
        <v>16229</v>
      </c>
      <c r="AV4294" s="113" t="s">
        <v>14</v>
      </c>
    </row>
    <row r="4295" spans="1:49">
      <c r="A4295" s="116" t="s">
        <v>9352</v>
      </c>
      <c r="C4295" s="113" t="s">
        <v>5607</v>
      </c>
      <c r="E4295" s="113" t="s">
        <v>41</v>
      </c>
      <c r="F4295" s="113" t="s">
        <v>8</v>
      </c>
      <c r="G4295" s="114">
        <v>33575</v>
      </c>
      <c r="H4295" s="113" t="s">
        <v>16230</v>
      </c>
      <c r="I4295" s="113" t="s">
        <v>9866</v>
      </c>
      <c r="J4295" s="113" t="s">
        <v>9867</v>
      </c>
      <c r="K4295" s="113" t="s">
        <v>27663</v>
      </c>
      <c r="L4295" s="113">
        <v>81341955546</v>
      </c>
      <c r="M4295" s="113" t="s">
        <v>11755</v>
      </c>
      <c r="O4295" s="113" t="s">
        <v>11756</v>
      </c>
      <c r="P4295" s="113" t="s">
        <v>27664</v>
      </c>
      <c r="Q4295" s="113" t="s">
        <v>16244</v>
      </c>
      <c r="R4295" s="113">
        <v>15</v>
      </c>
      <c r="S4295" s="113" t="s">
        <v>13</v>
      </c>
      <c r="T4295" s="113" t="s">
        <v>27665</v>
      </c>
      <c r="U4295" s="113" t="s">
        <v>27666</v>
      </c>
      <c r="V4295" s="114">
        <v>43608</v>
      </c>
      <c r="W4295" s="114">
        <v>43525</v>
      </c>
      <c r="X4295" s="113" t="s">
        <v>27667</v>
      </c>
      <c r="Y4295" s="114">
        <v>43891</v>
      </c>
      <c r="Z4295" s="114">
        <v>43891</v>
      </c>
      <c r="AA4295" s="113">
        <v>31</v>
      </c>
      <c r="AB4295" s="113" t="s">
        <v>9</v>
      </c>
      <c r="AC4295" s="113">
        <v>32</v>
      </c>
      <c r="AD4295" s="113" t="s">
        <v>84</v>
      </c>
      <c r="AE4295" s="114">
        <v>45200</v>
      </c>
      <c r="AF4295" s="113">
        <v>4</v>
      </c>
      <c r="AG4295" s="113">
        <v>7</v>
      </c>
      <c r="AH4295" s="113" t="s">
        <v>16226</v>
      </c>
      <c r="AI4295" s="117" t="s">
        <v>9875</v>
      </c>
      <c r="AK4295" s="114">
        <v>43891</v>
      </c>
      <c r="AL4295" s="113">
        <v>40</v>
      </c>
      <c r="AM4295" s="113" t="s">
        <v>9870</v>
      </c>
      <c r="AN4295" s="113" t="s">
        <v>24429</v>
      </c>
      <c r="AO4295" s="113" t="s">
        <v>4234</v>
      </c>
      <c r="AP4295" s="113">
        <v>2014</v>
      </c>
      <c r="AQ4295" s="113" t="s">
        <v>2307</v>
      </c>
      <c r="AR4295" s="113" t="s">
        <v>23275</v>
      </c>
      <c r="AS4295" s="113" t="s">
        <v>14</v>
      </c>
      <c r="AT4295" s="113" t="s">
        <v>14</v>
      </c>
      <c r="AU4295" s="113" t="s">
        <v>16229</v>
      </c>
      <c r="AV4295" s="113" t="s">
        <v>14</v>
      </c>
      <c r="AW4295" s="113" t="s">
        <v>14</v>
      </c>
    </row>
    <row r="4296" spans="1:49">
      <c r="A4296" s="116" t="s">
        <v>7248</v>
      </c>
      <c r="C4296" s="113" t="s">
        <v>7249</v>
      </c>
      <c r="E4296" s="113" t="s">
        <v>2386</v>
      </c>
      <c r="F4296" s="113" t="s">
        <v>37</v>
      </c>
      <c r="G4296" s="114">
        <v>33578</v>
      </c>
      <c r="H4296" s="113" t="s">
        <v>16230</v>
      </c>
      <c r="I4296" s="113" t="s">
        <v>9866</v>
      </c>
      <c r="J4296" s="113" t="s">
        <v>9867</v>
      </c>
      <c r="K4296" s="113" t="s">
        <v>26517</v>
      </c>
      <c r="L4296" s="113">
        <v>82293103354</v>
      </c>
      <c r="M4296" s="113" t="s">
        <v>14250</v>
      </c>
      <c r="N4296" s="113" t="s">
        <v>16242</v>
      </c>
      <c r="O4296" s="113" t="s">
        <v>14251</v>
      </c>
      <c r="P4296" s="113" t="s">
        <v>16244</v>
      </c>
      <c r="Q4296" s="113" t="s">
        <v>16244</v>
      </c>
      <c r="R4296" s="113">
        <v>15</v>
      </c>
      <c r="S4296" s="113" t="s">
        <v>13</v>
      </c>
      <c r="T4296" s="113" t="s">
        <v>26518</v>
      </c>
      <c r="U4296" s="113" t="s">
        <v>26519</v>
      </c>
      <c r="V4296" s="114">
        <v>43608</v>
      </c>
      <c r="W4296" s="114">
        <v>43525</v>
      </c>
      <c r="X4296" s="113" t="s">
        <v>26520</v>
      </c>
      <c r="Y4296" s="114">
        <v>43891</v>
      </c>
      <c r="Z4296" s="114">
        <v>43891</v>
      </c>
      <c r="AA4296" s="113">
        <v>31</v>
      </c>
      <c r="AB4296" s="113" t="s">
        <v>9</v>
      </c>
      <c r="AC4296" s="113">
        <v>32</v>
      </c>
      <c r="AD4296" s="113" t="s">
        <v>84</v>
      </c>
      <c r="AE4296" s="114">
        <v>44835</v>
      </c>
      <c r="AF4296" s="113">
        <v>3</v>
      </c>
      <c r="AG4296" s="113">
        <v>7</v>
      </c>
      <c r="AH4296" s="113" t="s">
        <v>16226</v>
      </c>
      <c r="AI4296" s="117" t="s">
        <v>10910</v>
      </c>
      <c r="AK4296" s="114">
        <v>45627</v>
      </c>
      <c r="AL4296" s="113">
        <v>40</v>
      </c>
      <c r="AM4296" s="113" t="s">
        <v>9870</v>
      </c>
      <c r="AN4296" s="113" t="s">
        <v>26521</v>
      </c>
      <c r="AO4296" s="113" t="s">
        <v>7250</v>
      </c>
      <c r="AP4296" s="113">
        <v>2013</v>
      </c>
      <c r="AQ4296" s="113" t="s">
        <v>9871</v>
      </c>
      <c r="AR4296" s="113" t="s">
        <v>17533</v>
      </c>
      <c r="AS4296" s="113" t="s">
        <v>14</v>
      </c>
      <c r="AT4296" s="113" t="s">
        <v>14</v>
      </c>
      <c r="AU4296" s="113" t="s">
        <v>16229</v>
      </c>
      <c r="AV4296" s="113" t="s">
        <v>14</v>
      </c>
    </row>
    <row r="4297" spans="1:49">
      <c r="A4297" s="116" t="s">
        <v>318</v>
      </c>
      <c r="C4297" s="113" t="s">
        <v>319</v>
      </c>
      <c r="E4297" s="113" t="s">
        <v>41</v>
      </c>
      <c r="F4297" s="113" t="s">
        <v>320</v>
      </c>
      <c r="G4297" s="114">
        <v>33589</v>
      </c>
      <c r="H4297" s="113" t="s">
        <v>16230</v>
      </c>
      <c r="I4297" s="113" t="s">
        <v>9866</v>
      </c>
      <c r="J4297" s="113" t="s">
        <v>9872</v>
      </c>
      <c r="K4297" s="113" t="s">
        <v>26814</v>
      </c>
      <c r="L4297" s="113">
        <v>85241009214</v>
      </c>
      <c r="M4297" s="113" t="s">
        <v>10283</v>
      </c>
      <c r="O4297" s="113" t="s">
        <v>26815</v>
      </c>
      <c r="P4297" s="113" t="s">
        <v>16244</v>
      </c>
      <c r="Q4297" s="113" t="s">
        <v>16244</v>
      </c>
      <c r="R4297" s="113">
        <v>15</v>
      </c>
      <c r="S4297" s="113" t="s">
        <v>13</v>
      </c>
      <c r="T4297" s="113" t="s">
        <v>26816</v>
      </c>
      <c r="U4297" s="113" t="s">
        <v>26817</v>
      </c>
      <c r="V4297" s="114">
        <v>44186</v>
      </c>
      <c r="W4297" s="114">
        <v>44166</v>
      </c>
      <c r="X4297" s="113" t="s">
        <v>26818</v>
      </c>
      <c r="Y4297" s="114">
        <v>44593</v>
      </c>
      <c r="Z4297" s="114">
        <v>44593</v>
      </c>
      <c r="AA4297" s="113">
        <v>31</v>
      </c>
      <c r="AB4297" s="113" t="s">
        <v>9</v>
      </c>
      <c r="AC4297" s="113">
        <v>31</v>
      </c>
      <c r="AD4297" s="113" t="s">
        <v>9</v>
      </c>
      <c r="AE4297" s="114">
        <v>44166</v>
      </c>
      <c r="AF4297" s="113">
        <v>0</v>
      </c>
      <c r="AG4297" s="113">
        <v>0</v>
      </c>
      <c r="AH4297" s="113" t="s">
        <v>16226</v>
      </c>
      <c r="AI4297" s="117" t="s">
        <v>9875</v>
      </c>
      <c r="AK4297" s="114">
        <v>44593</v>
      </c>
      <c r="AL4297" s="113">
        <v>40</v>
      </c>
      <c r="AM4297" s="113" t="s">
        <v>9870</v>
      </c>
      <c r="AN4297" s="113" t="s">
        <v>26680</v>
      </c>
      <c r="AO4297" s="113" t="s">
        <v>227</v>
      </c>
      <c r="AP4297" s="113">
        <v>2014</v>
      </c>
      <c r="AQ4297" s="113" t="s">
        <v>8</v>
      </c>
      <c r="AR4297" s="113" t="s">
        <v>17626</v>
      </c>
      <c r="AS4297" s="113" t="s">
        <v>14</v>
      </c>
      <c r="AT4297" s="113" t="s">
        <v>14</v>
      </c>
      <c r="AU4297" s="113" t="s">
        <v>16229</v>
      </c>
      <c r="AV4297" s="113" t="s">
        <v>14</v>
      </c>
    </row>
    <row r="4298" spans="1:49">
      <c r="A4298" s="116" t="s">
        <v>5567</v>
      </c>
      <c r="C4298" s="113" t="s">
        <v>5568</v>
      </c>
      <c r="E4298" s="113" t="s">
        <v>824</v>
      </c>
      <c r="F4298" s="113" t="s">
        <v>540</v>
      </c>
      <c r="G4298" s="114">
        <v>33596</v>
      </c>
      <c r="H4298" s="113" t="s">
        <v>16230</v>
      </c>
      <c r="I4298" s="113" t="s">
        <v>9866</v>
      </c>
      <c r="J4298" s="113" t="s">
        <v>9867</v>
      </c>
      <c r="K4298" s="113" t="s">
        <v>26460</v>
      </c>
      <c r="L4298" s="113">
        <v>82347578961</v>
      </c>
      <c r="M4298" s="113" t="s">
        <v>10139</v>
      </c>
      <c r="N4298" s="113" t="s">
        <v>16242</v>
      </c>
      <c r="O4298" s="113" t="s">
        <v>10140</v>
      </c>
      <c r="P4298" s="113" t="s">
        <v>16244</v>
      </c>
      <c r="Q4298" s="113" t="s">
        <v>16244</v>
      </c>
      <c r="R4298" s="113">
        <v>15</v>
      </c>
      <c r="S4298" s="113" t="s">
        <v>13</v>
      </c>
      <c r="T4298" s="113" t="s">
        <v>26461</v>
      </c>
      <c r="U4298" s="113" t="s">
        <v>26462</v>
      </c>
      <c r="V4298" s="114">
        <v>44186</v>
      </c>
      <c r="W4298" s="114">
        <v>44166</v>
      </c>
      <c r="X4298" s="113" t="s">
        <v>26463</v>
      </c>
      <c r="Y4298" s="114">
        <v>44593</v>
      </c>
      <c r="Z4298" s="114">
        <v>44593</v>
      </c>
      <c r="AA4298" s="113">
        <v>31</v>
      </c>
      <c r="AB4298" s="113" t="s">
        <v>9</v>
      </c>
      <c r="AC4298" s="113">
        <v>31</v>
      </c>
      <c r="AD4298" s="113" t="s">
        <v>9</v>
      </c>
      <c r="AE4298" s="114">
        <v>44166</v>
      </c>
      <c r="AF4298" s="113">
        <v>0</v>
      </c>
      <c r="AG4298" s="113">
        <v>0</v>
      </c>
      <c r="AH4298" s="113" t="s">
        <v>16226</v>
      </c>
      <c r="AI4298" s="117" t="s">
        <v>9925</v>
      </c>
      <c r="AK4298" s="114">
        <v>44593</v>
      </c>
      <c r="AL4298" s="113">
        <v>35</v>
      </c>
      <c r="AM4298" s="113" t="s">
        <v>9978</v>
      </c>
      <c r="AN4298" s="113" t="s">
        <v>17439</v>
      </c>
      <c r="AO4298" s="113" t="s">
        <v>1160</v>
      </c>
      <c r="AP4298" s="113">
        <v>2017</v>
      </c>
      <c r="AQ4298" s="113" t="s">
        <v>8</v>
      </c>
      <c r="AR4298" s="113" t="s">
        <v>16437</v>
      </c>
      <c r="AS4298" s="113" t="s">
        <v>14</v>
      </c>
      <c r="AT4298" s="113" t="s">
        <v>14</v>
      </c>
      <c r="AU4298" s="113" t="s">
        <v>16229</v>
      </c>
      <c r="AV4298" s="113" t="s">
        <v>14</v>
      </c>
    </row>
    <row r="4299" spans="1:49">
      <c r="A4299" s="116" t="s">
        <v>6402</v>
      </c>
      <c r="C4299" s="113" t="s">
        <v>1699</v>
      </c>
      <c r="E4299" s="113" t="s">
        <v>223</v>
      </c>
      <c r="F4299" s="113" t="s">
        <v>8</v>
      </c>
      <c r="G4299" s="114">
        <v>33598</v>
      </c>
      <c r="H4299" s="113" t="s">
        <v>16230</v>
      </c>
      <c r="I4299" s="113" t="s">
        <v>9866</v>
      </c>
      <c r="J4299" s="113" t="s">
        <v>9872</v>
      </c>
      <c r="K4299" s="113" t="s">
        <v>21928</v>
      </c>
      <c r="L4299" s="113">
        <v>85398393321</v>
      </c>
      <c r="M4299" s="113" t="s">
        <v>13489</v>
      </c>
      <c r="N4299" s="113" t="s">
        <v>21929</v>
      </c>
      <c r="O4299" s="113" t="s">
        <v>13490</v>
      </c>
      <c r="P4299" s="113" t="s">
        <v>21930</v>
      </c>
      <c r="Q4299" s="113" t="s">
        <v>21931</v>
      </c>
      <c r="R4299" s="113">
        <v>15</v>
      </c>
      <c r="S4299" s="113" t="s">
        <v>13</v>
      </c>
      <c r="T4299" s="113" t="s">
        <v>21932</v>
      </c>
      <c r="U4299" s="113" t="s">
        <v>21933</v>
      </c>
      <c r="V4299" s="114">
        <v>42933</v>
      </c>
      <c r="W4299" s="114">
        <v>42826</v>
      </c>
      <c r="X4299" s="113" t="s">
        <v>21934</v>
      </c>
      <c r="Y4299" s="114">
        <v>43188</v>
      </c>
      <c r="Z4299" s="114">
        <v>43191</v>
      </c>
      <c r="AA4299" s="113">
        <v>23</v>
      </c>
      <c r="AB4299" s="113" t="s">
        <v>78</v>
      </c>
      <c r="AC4299" s="113">
        <v>24</v>
      </c>
      <c r="AD4299" s="113" t="s">
        <v>47</v>
      </c>
      <c r="AE4299" s="114">
        <v>44105</v>
      </c>
      <c r="AF4299" s="113">
        <v>8</v>
      </c>
      <c r="AG4299" s="113">
        <v>0</v>
      </c>
      <c r="AH4299" s="113" t="s">
        <v>16226</v>
      </c>
      <c r="AI4299" s="117" t="s">
        <v>9925</v>
      </c>
      <c r="AK4299" s="114">
        <v>45627</v>
      </c>
      <c r="AL4299" s="113">
        <v>30</v>
      </c>
      <c r="AM4299" s="113" t="s">
        <v>9882</v>
      </c>
      <c r="AN4299" s="113" t="s">
        <v>16364</v>
      </c>
      <c r="AO4299" s="113" t="s">
        <v>100</v>
      </c>
      <c r="AP4299" s="113">
        <v>2013</v>
      </c>
      <c r="AQ4299" s="113" t="s">
        <v>641</v>
      </c>
      <c r="AR4299" s="113" t="s">
        <v>19824</v>
      </c>
      <c r="AS4299" s="113" t="s">
        <v>14</v>
      </c>
      <c r="AT4299" s="113" t="s">
        <v>14</v>
      </c>
      <c r="AU4299" s="113" t="s">
        <v>16229</v>
      </c>
      <c r="AV4299" s="113" t="s">
        <v>14</v>
      </c>
    </row>
    <row r="4300" spans="1:49">
      <c r="A4300" s="116" t="s">
        <v>8710</v>
      </c>
      <c r="C4300" s="113" t="s">
        <v>8711</v>
      </c>
      <c r="E4300" s="113" t="s">
        <v>41</v>
      </c>
      <c r="F4300" s="113" t="s">
        <v>8</v>
      </c>
      <c r="G4300" s="114">
        <v>33636</v>
      </c>
      <c r="H4300" s="113" t="s">
        <v>16230</v>
      </c>
      <c r="I4300" s="113" t="s">
        <v>9866</v>
      </c>
      <c r="J4300" s="113" t="s">
        <v>9872</v>
      </c>
      <c r="K4300" s="113" t="s">
        <v>28164</v>
      </c>
      <c r="L4300" s="113">
        <v>82197631541</v>
      </c>
      <c r="M4300" s="113" t="s">
        <v>10652</v>
      </c>
      <c r="O4300" s="113" t="s">
        <v>28165</v>
      </c>
      <c r="P4300" s="113" t="s">
        <v>28166</v>
      </c>
      <c r="Q4300" s="113" t="s">
        <v>16244</v>
      </c>
      <c r="R4300" s="113">
        <v>15</v>
      </c>
      <c r="S4300" s="113" t="s">
        <v>13</v>
      </c>
      <c r="T4300" s="113" t="s">
        <v>28167</v>
      </c>
      <c r="U4300" s="113" t="s">
        <v>28168</v>
      </c>
      <c r="V4300" s="114">
        <v>43608</v>
      </c>
      <c r="W4300" s="114">
        <v>43525</v>
      </c>
      <c r="X4300" s="113" t="s">
        <v>28169</v>
      </c>
      <c r="Y4300" s="114">
        <v>43891</v>
      </c>
      <c r="Z4300" s="114">
        <v>43891</v>
      </c>
      <c r="AA4300" s="113">
        <v>31</v>
      </c>
      <c r="AB4300" s="113" t="s">
        <v>9</v>
      </c>
      <c r="AC4300" s="113">
        <v>32</v>
      </c>
      <c r="AD4300" s="113" t="s">
        <v>84</v>
      </c>
      <c r="AE4300" s="114">
        <v>44835</v>
      </c>
      <c r="AF4300" s="113">
        <v>3</v>
      </c>
      <c r="AG4300" s="113">
        <v>7</v>
      </c>
      <c r="AH4300" s="113" t="s">
        <v>16226</v>
      </c>
      <c r="AI4300" s="117" t="s">
        <v>9875</v>
      </c>
      <c r="AK4300" s="114">
        <v>43891</v>
      </c>
      <c r="AL4300" s="113">
        <v>40</v>
      </c>
      <c r="AM4300" s="113" t="s">
        <v>9870</v>
      </c>
      <c r="AN4300" s="113" t="s">
        <v>16599</v>
      </c>
      <c r="AO4300" s="113" t="s">
        <v>279</v>
      </c>
      <c r="AP4300" s="113">
        <v>2014</v>
      </c>
      <c r="AQ4300" s="113" t="s">
        <v>9971</v>
      </c>
      <c r="AR4300" s="113" t="s">
        <v>18119</v>
      </c>
      <c r="AS4300" s="113" t="s">
        <v>14</v>
      </c>
      <c r="AT4300" s="113" t="s">
        <v>14</v>
      </c>
      <c r="AU4300" s="113" t="s">
        <v>16229</v>
      </c>
      <c r="AV4300" s="113" t="s">
        <v>14</v>
      </c>
    </row>
    <row r="4301" spans="1:49">
      <c r="A4301" s="116" t="s">
        <v>7335</v>
      </c>
      <c r="C4301" s="113" t="s">
        <v>7336</v>
      </c>
      <c r="E4301" s="113" t="s">
        <v>41</v>
      </c>
      <c r="F4301" s="113" t="s">
        <v>7337</v>
      </c>
      <c r="G4301" s="114">
        <v>33639</v>
      </c>
      <c r="H4301" s="113" t="s">
        <v>16218</v>
      </c>
      <c r="I4301" s="113" t="s">
        <v>9919</v>
      </c>
      <c r="J4301" s="113" t="s">
        <v>9872</v>
      </c>
      <c r="K4301" s="113" t="s">
        <v>26713</v>
      </c>
      <c r="L4301" s="113">
        <v>82259545261</v>
      </c>
      <c r="M4301" s="113" t="s">
        <v>9920</v>
      </c>
      <c r="N4301" s="113" t="s">
        <v>26714</v>
      </c>
      <c r="O4301" s="113" t="s">
        <v>26715</v>
      </c>
      <c r="P4301" s="113" t="s">
        <v>26716</v>
      </c>
      <c r="Q4301" s="113" t="s">
        <v>16244</v>
      </c>
      <c r="R4301" s="113">
        <v>15</v>
      </c>
      <c r="S4301" s="113" t="s">
        <v>13</v>
      </c>
      <c r="T4301" s="113" t="s">
        <v>26717</v>
      </c>
      <c r="U4301" s="113" t="s">
        <v>26718</v>
      </c>
      <c r="V4301" s="114">
        <v>44186</v>
      </c>
      <c r="W4301" s="114">
        <v>44166</v>
      </c>
      <c r="X4301" s="113" t="s">
        <v>26719</v>
      </c>
      <c r="Y4301" s="114">
        <v>44593</v>
      </c>
      <c r="Z4301" s="114">
        <v>44593</v>
      </c>
      <c r="AA4301" s="113">
        <v>31</v>
      </c>
      <c r="AB4301" s="113" t="s">
        <v>9</v>
      </c>
      <c r="AC4301" s="113">
        <v>31</v>
      </c>
      <c r="AD4301" s="113" t="s">
        <v>9</v>
      </c>
      <c r="AE4301" s="114">
        <v>44166</v>
      </c>
      <c r="AF4301" s="113">
        <v>0</v>
      </c>
      <c r="AG4301" s="113">
        <v>0</v>
      </c>
      <c r="AH4301" s="113" t="s">
        <v>16226</v>
      </c>
      <c r="AI4301" s="117" t="s">
        <v>9875</v>
      </c>
      <c r="AK4301" s="114">
        <v>44593</v>
      </c>
      <c r="AL4301" s="113">
        <v>40</v>
      </c>
      <c r="AM4301" s="113" t="s">
        <v>9870</v>
      </c>
      <c r="AN4301" s="113" t="s">
        <v>17186</v>
      </c>
      <c r="AO4301" s="113" t="s">
        <v>3095</v>
      </c>
      <c r="AP4301" s="113">
        <v>2017</v>
      </c>
      <c r="AQ4301" s="113" t="s">
        <v>8</v>
      </c>
      <c r="AR4301" s="113" t="s">
        <v>17664</v>
      </c>
      <c r="AS4301" s="113" t="s">
        <v>14</v>
      </c>
      <c r="AT4301" s="113" t="s">
        <v>14</v>
      </c>
      <c r="AU4301" s="113" t="s">
        <v>16229</v>
      </c>
      <c r="AV4301" s="113" t="s">
        <v>14</v>
      </c>
    </row>
    <row r="4302" spans="1:49">
      <c r="A4302" s="116" t="s">
        <v>1244</v>
      </c>
      <c r="C4302" s="113" t="s">
        <v>1245</v>
      </c>
      <c r="E4302" s="113" t="s">
        <v>41</v>
      </c>
      <c r="F4302" s="113" t="s">
        <v>8</v>
      </c>
      <c r="G4302" s="114">
        <v>33644</v>
      </c>
      <c r="H4302" s="113" t="s">
        <v>16218</v>
      </c>
      <c r="I4302" s="113" t="s">
        <v>9896</v>
      </c>
      <c r="J4302" s="113" t="s">
        <v>9867</v>
      </c>
      <c r="K4302" s="113" t="s">
        <v>30847</v>
      </c>
      <c r="L4302" s="113">
        <v>85397331436</v>
      </c>
      <c r="M4302" s="113" t="s">
        <v>10665</v>
      </c>
      <c r="O4302" s="113" t="s">
        <v>10666</v>
      </c>
      <c r="P4302" s="113" t="s">
        <v>30848</v>
      </c>
      <c r="Q4302" s="113" t="s">
        <v>16244</v>
      </c>
      <c r="R4302" s="113">
        <v>15</v>
      </c>
      <c r="S4302" s="113" t="s">
        <v>13</v>
      </c>
      <c r="T4302" s="113" t="s">
        <v>30849</v>
      </c>
      <c r="U4302" s="113" t="s">
        <v>30850</v>
      </c>
      <c r="V4302" s="114">
        <v>43608</v>
      </c>
      <c r="W4302" s="114">
        <v>43525</v>
      </c>
      <c r="X4302" s="113" t="s">
        <v>30851</v>
      </c>
      <c r="Y4302" s="114">
        <v>43891</v>
      </c>
      <c r="Z4302" s="114">
        <v>43891</v>
      </c>
      <c r="AA4302" s="113">
        <v>31</v>
      </c>
      <c r="AB4302" s="113" t="s">
        <v>9</v>
      </c>
      <c r="AC4302" s="113">
        <v>32</v>
      </c>
      <c r="AD4302" s="113" t="s">
        <v>84</v>
      </c>
      <c r="AE4302" s="114">
        <v>45200</v>
      </c>
      <c r="AF4302" s="113">
        <v>4</v>
      </c>
      <c r="AG4302" s="113">
        <v>7</v>
      </c>
      <c r="AH4302" s="113" t="s">
        <v>16226</v>
      </c>
      <c r="AI4302" s="117" t="s">
        <v>9875</v>
      </c>
      <c r="AK4302" s="114">
        <v>43891</v>
      </c>
      <c r="AL4302" s="113">
        <v>40</v>
      </c>
      <c r="AM4302" s="113" t="s">
        <v>9870</v>
      </c>
      <c r="AN4302" s="113" t="s">
        <v>22307</v>
      </c>
      <c r="AO4302" s="113" t="s">
        <v>1247</v>
      </c>
      <c r="AP4302" s="113">
        <v>2016</v>
      </c>
      <c r="AQ4302" s="113" t="s">
        <v>9994</v>
      </c>
      <c r="AR4302" s="113" t="s">
        <v>21113</v>
      </c>
      <c r="AS4302" s="113" t="s">
        <v>14</v>
      </c>
      <c r="AT4302" s="113" t="s">
        <v>14</v>
      </c>
      <c r="AU4302" s="113" t="s">
        <v>16229</v>
      </c>
      <c r="AV4302" s="113" t="s">
        <v>14</v>
      </c>
    </row>
    <row r="4303" spans="1:49">
      <c r="A4303" s="116" t="s">
        <v>4202</v>
      </c>
      <c r="C4303" s="113" t="s">
        <v>12892</v>
      </c>
      <c r="E4303" s="113" t="s">
        <v>4203</v>
      </c>
      <c r="F4303" s="113" t="s">
        <v>8</v>
      </c>
      <c r="G4303" s="114">
        <v>33675</v>
      </c>
      <c r="H4303" s="113" t="s">
        <v>16230</v>
      </c>
      <c r="I4303" s="113" t="s">
        <v>9866</v>
      </c>
      <c r="J4303" s="113" t="s">
        <v>9872</v>
      </c>
      <c r="K4303" s="113" t="s">
        <v>16351</v>
      </c>
      <c r="L4303" s="113">
        <v>82153056717</v>
      </c>
      <c r="M4303" s="113" t="s">
        <v>12893</v>
      </c>
      <c r="O4303" s="113" t="s">
        <v>12894</v>
      </c>
      <c r="P4303" s="113" t="s">
        <v>16352</v>
      </c>
      <c r="Q4303" s="113" t="s">
        <v>16244</v>
      </c>
      <c r="R4303" s="113">
        <v>15</v>
      </c>
      <c r="S4303" s="113" t="s">
        <v>13</v>
      </c>
      <c r="T4303" s="113" t="s">
        <v>16353</v>
      </c>
      <c r="U4303" s="113" t="s">
        <v>16354</v>
      </c>
      <c r="V4303" s="114">
        <v>43608</v>
      </c>
      <c r="W4303" s="114">
        <v>43525</v>
      </c>
      <c r="X4303" s="113" t="s">
        <v>16355</v>
      </c>
      <c r="Y4303" s="114">
        <v>43891</v>
      </c>
      <c r="Z4303" s="114">
        <v>43891</v>
      </c>
      <c r="AA4303" s="113">
        <v>31</v>
      </c>
      <c r="AB4303" s="113" t="s">
        <v>9</v>
      </c>
      <c r="AC4303" s="113">
        <v>31</v>
      </c>
      <c r="AD4303" s="113" t="s">
        <v>9</v>
      </c>
      <c r="AE4303" s="114">
        <v>43525</v>
      </c>
      <c r="AF4303" s="113">
        <v>4</v>
      </c>
      <c r="AG4303" s="113">
        <v>1</v>
      </c>
      <c r="AH4303" s="113" t="s">
        <v>16226</v>
      </c>
      <c r="AI4303" s="117" t="s">
        <v>16356</v>
      </c>
      <c r="AK4303" s="114">
        <v>45537</v>
      </c>
      <c r="AL4303" s="113">
        <v>40</v>
      </c>
      <c r="AM4303" s="113" t="s">
        <v>9870</v>
      </c>
      <c r="AN4303" s="113" t="s">
        <v>16357</v>
      </c>
      <c r="AO4303" s="113" t="s">
        <v>4204</v>
      </c>
      <c r="AP4303" s="113">
        <v>2014</v>
      </c>
      <c r="AQ4303" s="113" t="s">
        <v>5236</v>
      </c>
      <c r="AR4303" s="113" t="s">
        <v>16358</v>
      </c>
      <c r="AS4303" s="113" t="s">
        <v>14</v>
      </c>
      <c r="AT4303" s="113" t="s">
        <v>14</v>
      </c>
      <c r="AU4303" s="113" t="s">
        <v>16229</v>
      </c>
      <c r="AV4303" s="113" t="s">
        <v>14</v>
      </c>
    </row>
    <row r="4304" spans="1:49">
      <c r="A4304" s="116" t="s">
        <v>3481</v>
      </c>
      <c r="C4304" s="113" t="s">
        <v>96</v>
      </c>
      <c r="E4304" s="113" t="s">
        <v>3453</v>
      </c>
      <c r="F4304" s="113" t="s">
        <v>8</v>
      </c>
      <c r="G4304" s="114">
        <v>33678</v>
      </c>
      <c r="H4304" s="113" t="s">
        <v>16230</v>
      </c>
      <c r="I4304" s="113" t="s">
        <v>9866</v>
      </c>
      <c r="J4304" s="113" t="s">
        <v>9872</v>
      </c>
      <c r="K4304" s="113" t="s">
        <v>22245</v>
      </c>
      <c r="M4304" s="113" t="s">
        <v>13482</v>
      </c>
      <c r="O4304" s="113" t="s">
        <v>13189</v>
      </c>
      <c r="P4304" s="113" t="s">
        <v>16244</v>
      </c>
      <c r="Q4304" s="113" t="s">
        <v>22246</v>
      </c>
      <c r="R4304" s="113">
        <v>15</v>
      </c>
      <c r="S4304" s="113" t="s">
        <v>13</v>
      </c>
      <c r="T4304" s="113" t="s">
        <v>22247</v>
      </c>
      <c r="U4304" s="113" t="s">
        <v>22248</v>
      </c>
      <c r="V4304" s="114">
        <v>42933</v>
      </c>
      <c r="W4304" s="114">
        <v>42826</v>
      </c>
      <c r="X4304" s="113" t="s">
        <v>22249</v>
      </c>
      <c r="Y4304" s="114">
        <v>43188</v>
      </c>
      <c r="Z4304" s="114">
        <v>43191</v>
      </c>
      <c r="AA4304" s="113">
        <v>23</v>
      </c>
      <c r="AB4304" s="113" t="s">
        <v>78</v>
      </c>
      <c r="AC4304" s="113">
        <v>31</v>
      </c>
      <c r="AD4304" s="113" t="s">
        <v>9</v>
      </c>
      <c r="AE4304" s="114">
        <v>44835</v>
      </c>
      <c r="AF4304" s="113">
        <v>5</v>
      </c>
      <c r="AG4304" s="113">
        <v>10</v>
      </c>
      <c r="AH4304" s="113" t="s">
        <v>16226</v>
      </c>
      <c r="AI4304" s="117" t="s">
        <v>9904</v>
      </c>
      <c r="AK4304" s="114">
        <v>44835</v>
      </c>
      <c r="AL4304" s="113">
        <v>30</v>
      </c>
      <c r="AM4304" s="113" t="s">
        <v>9882</v>
      </c>
      <c r="AN4304" s="113" t="s">
        <v>16364</v>
      </c>
      <c r="AO4304" s="113" t="s">
        <v>100</v>
      </c>
      <c r="AP4304" s="113">
        <v>2013</v>
      </c>
      <c r="AQ4304" s="113" t="s">
        <v>14614</v>
      </c>
      <c r="AR4304" s="113" t="s">
        <v>17475</v>
      </c>
      <c r="AS4304" s="113" t="s">
        <v>14</v>
      </c>
      <c r="AT4304" s="113" t="s">
        <v>14</v>
      </c>
      <c r="AU4304" s="113" t="s">
        <v>16229</v>
      </c>
      <c r="AV4304" s="113" t="s">
        <v>14</v>
      </c>
      <c r="AW4304" s="113" t="s">
        <v>14</v>
      </c>
    </row>
    <row r="4305" spans="1:49">
      <c r="A4305" s="116" t="s">
        <v>4790</v>
      </c>
      <c r="C4305" s="113" t="s">
        <v>4791</v>
      </c>
      <c r="E4305" s="113" t="s">
        <v>4792</v>
      </c>
      <c r="F4305" s="113" t="s">
        <v>8</v>
      </c>
      <c r="G4305" s="114">
        <v>33697</v>
      </c>
      <c r="H4305" s="113" t="s">
        <v>16230</v>
      </c>
      <c r="I4305" s="113" t="s">
        <v>10007</v>
      </c>
      <c r="J4305" s="113" t="s">
        <v>9872</v>
      </c>
      <c r="K4305" s="113" t="s">
        <v>41277</v>
      </c>
      <c r="L4305" s="113">
        <v>0</v>
      </c>
      <c r="M4305" s="113" t="s">
        <v>11051</v>
      </c>
      <c r="O4305" s="113" t="s">
        <v>11052</v>
      </c>
      <c r="P4305" s="113" t="s">
        <v>16244</v>
      </c>
      <c r="Q4305" s="113" t="s">
        <v>16244</v>
      </c>
      <c r="R4305" s="113">
        <v>15</v>
      </c>
      <c r="S4305" s="113" t="s">
        <v>13</v>
      </c>
      <c r="T4305" s="113" t="s">
        <v>41278</v>
      </c>
      <c r="U4305" s="113" t="s">
        <v>41279</v>
      </c>
      <c r="V4305" s="114">
        <v>43608</v>
      </c>
      <c r="W4305" s="114">
        <v>43525</v>
      </c>
      <c r="X4305" s="113" t="s">
        <v>41280</v>
      </c>
      <c r="Y4305" s="114">
        <v>43891</v>
      </c>
      <c r="Z4305" s="114">
        <v>43891</v>
      </c>
      <c r="AA4305" s="113">
        <v>23</v>
      </c>
      <c r="AB4305" s="113" t="s">
        <v>78</v>
      </c>
      <c r="AC4305" s="113">
        <v>23</v>
      </c>
      <c r="AD4305" s="113" t="s">
        <v>78</v>
      </c>
      <c r="AE4305" s="114">
        <v>43525</v>
      </c>
      <c r="AF4305" s="113">
        <v>3</v>
      </c>
      <c r="AG4305" s="113">
        <v>0</v>
      </c>
      <c r="AH4305" s="113" t="s">
        <v>16263</v>
      </c>
      <c r="AI4305" s="117" t="s">
        <v>1078</v>
      </c>
      <c r="AK4305" s="114">
        <v>43555</v>
      </c>
      <c r="AL4305" s="113">
        <v>30</v>
      </c>
      <c r="AM4305" s="113" t="s">
        <v>9882</v>
      </c>
      <c r="AN4305" s="113" t="s">
        <v>18809</v>
      </c>
      <c r="AO4305" s="113" t="s">
        <v>107</v>
      </c>
      <c r="AP4305" s="113">
        <v>2012</v>
      </c>
      <c r="AQ4305" s="113" t="s">
        <v>5236</v>
      </c>
      <c r="AR4305" s="113" t="s">
        <v>16437</v>
      </c>
      <c r="AS4305" s="113" t="s">
        <v>14</v>
      </c>
      <c r="AT4305" s="113" t="s">
        <v>14</v>
      </c>
      <c r="AU4305" s="113" t="s">
        <v>16229</v>
      </c>
      <c r="AV4305" s="113" t="s">
        <v>14</v>
      </c>
      <c r="AW4305" s="113" t="s">
        <v>14</v>
      </c>
    </row>
    <row r="4306" spans="1:49">
      <c r="A4306" s="116" t="s">
        <v>5171</v>
      </c>
      <c r="C4306" s="113" t="s">
        <v>5172</v>
      </c>
      <c r="E4306" s="113" t="s">
        <v>4337</v>
      </c>
      <c r="F4306" s="113" t="s">
        <v>8</v>
      </c>
      <c r="G4306" s="114">
        <v>33701</v>
      </c>
      <c r="H4306" s="113" t="s">
        <v>16230</v>
      </c>
      <c r="I4306" s="113" t="s">
        <v>9866</v>
      </c>
      <c r="J4306" s="113" t="s">
        <v>9872</v>
      </c>
      <c r="K4306" s="113" t="s">
        <v>22720</v>
      </c>
      <c r="L4306" s="113">
        <v>8114555866</v>
      </c>
      <c r="M4306" s="113" t="s">
        <v>13356</v>
      </c>
      <c r="N4306" s="113" t="s">
        <v>16242</v>
      </c>
      <c r="O4306" s="113" t="s">
        <v>13357</v>
      </c>
      <c r="P4306" s="113" t="s">
        <v>22721</v>
      </c>
      <c r="Q4306" s="113" t="s">
        <v>16244</v>
      </c>
      <c r="R4306" s="113">
        <v>15</v>
      </c>
      <c r="S4306" s="113" t="s">
        <v>13</v>
      </c>
      <c r="T4306" s="113" t="s">
        <v>22722</v>
      </c>
      <c r="U4306" s="113" t="s">
        <v>22723</v>
      </c>
      <c r="V4306" s="114">
        <v>43608</v>
      </c>
      <c r="W4306" s="114">
        <v>43525</v>
      </c>
      <c r="X4306" s="113" t="s">
        <v>22724</v>
      </c>
      <c r="Y4306" s="114">
        <v>43891</v>
      </c>
      <c r="Z4306" s="114">
        <v>43891</v>
      </c>
      <c r="AA4306" s="113">
        <v>23</v>
      </c>
      <c r="AB4306" s="113" t="s">
        <v>78</v>
      </c>
      <c r="AC4306" s="113">
        <v>24</v>
      </c>
      <c r="AD4306" s="113" t="s">
        <v>47</v>
      </c>
      <c r="AE4306" s="114">
        <v>44835</v>
      </c>
      <c r="AF4306" s="113">
        <v>6</v>
      </c>
      <c r="AG4306" s="113">
        <v>7</v>
      </c>
      <c r="AH4306" s="113" t="s">
        <v>16226</v>
      </c>
      <c r="AI4306" s="117" t="s">
        <v>18818</v>
      </c>
      <c r="AK4306" s="114">
        <v>45627</v>
      </c>
      <c r="AL4306" s="113">
        <v>30</v>
      </c>
      <c r="AM4306" s="113" t="s">
        <v>9882</v>
      </c>
      <c r="AN4306" s="113" t="s">
        <v>22725</v>
      </c>
      <c r="AO4306" s="113" t="s">
        <v>558</v>
      </c>
      <c r="AP4306" s="113">
        <v>2013</v>
      </c>
      <c r="AQ4306" s="113" t="s">
        <v>9889</v>
      </c>
      <c r="AR4306" s="113" t="s">
        <v>16365</v>
      </c>
      <c r="AS4306" s="113" t="s">
        <v>14</v>
      </c>
      <c r="AT4306" s="113" t="s">
        <v>14</v>
      </c>
      <c r="AU4306" s="113" t="s">
        <v>16229</v>
      </c>
      <c r="AV4306" s="113" t="s">
        <v>14</v>
      </c>
    </row>
    <row r="4307" spans="1:49">
      <c r="A4307" s="116" t="s">
        <v>10157</v>
      </c>
      <c r="C4307" s="113" t="s">
        <v>10158</v>
      </c>
      <c r="E4307" s="113" t="s">
        <v>2386</v>
      </c>
      <c r="F4307" s="113" t="s">
        <v>510</v>
      </c>
      <c r="G4307" s="114">
        <v>33720</v>
      </c>
      <c r="H4307" s="113" t="s">
        <v>16230</v>
      </c>
      <c r="I4307" s="113" t="s">
        <v>9866</v>
      </c>
      <c r="J4307" s="113" t="s">
        <v>9872</v>
      </c>
      <c r="K4307" s="113" t="s">
        <v>29017</v>
      </c>
      <c r="L4307" s="113">
        <v>85241423033</v>
      </c>
      <c r="M4307" s="113" t="s">
        <v>10159</v>
      </c>
      <c r="O4307" s="113" t="s">
        <v>10160</v>
      </c>
      <c r="P4307" s="113" t="s">
        <v>29018</v>
      </c>
      <c r="Q4307" s="113" t="s">
        <v>16244</v>
      </c>
      <c r="R4307" s="113">
        <v>15</v>
      </c>
      <c r="S4307" s="113" t="s">
        <v>13</v>
      </c>
      <c r="T4307" s="113" t="s">
        <v>29019</v>
      </c>
      <c r="U4307" s="113" t="s">
        <v>29020</v>
      </c>
      <c r="V4307" s="114">
        <v>44672</v>
      </c>
      <c r="W4307" s="114">
        <v>44621</v>
      </c>
      <c r="X4307" s="113" t="s">
        <v>29021</v>
      </c>
      <c r="Y4307" s="114">
        <v>44986</v>
      </c>
      <c r="Z4307" s="114">
        <v>44986</v>
      </c>
      <c r="AA4307" s="113">
        <v>31</v>
      </c>
      <c r="AB4307" s="113" t="s">
        <v>9</v>
      </c>
      <c r="AC4307" s="113">
        <v>31</v>
      </c>
      <c r="AD4307" s="113" t="s">
        <v>9</v>
      </c>
      <c r="AE4307" s="114">
        <v>44621</v>
      </c>
      <c r="AF4307" s="113">
        <v>0</v>
      </c>
      <c r="AG4307" s="113">
        <v>0</v>
      </c>
      <c r="AH4307" s="113" t="s">
        <v>16226</v>
      </c>
      <c r="AI4307" s="117" t="s">
        <v>10165</v>
      </c>
      <c r="AK4307" s="114">
        <v>45108</v>
      </c>
      <c r="AL4307" s="113">
        <v>40</v>
      </c>
      <c r="AM4307" s="113" t="s">
        <v>9870</v>
      </c>
      <c r="AN4307" s="113" t="s">
        <v>29022</v>
      </c>
      <c r="AO4307" s="113" t="s">
        <v>10161</v>
      </c>
      <c r="AP4307" s="113">
        <v>2013</v>
      </c>
      <c r="AQ4307" s="113" t="s">
        <v>9905</v>
      </c>
      <c r="AR4307" s="113" t="s">
        <v>21252</v>
      </c>
      <c r="AS4307" s="113" t="s">
        <v>14</v>
      </c>
      <c r="AT4307" s="113" t="s">
        <v>14</v>
      </c>
      <c r="AU4307" s="113" t="s">
        <v>16229</v>
      </c>
      <c r="AV4307" s="113" t="s">
        <v>14</v>
      </c>
      <c r="AW4307" s="113" t="s">
        <v>14</v>
      </c>
    </row>
    <row r="4308" spans="1:49">
      <c r="A4308" s="116" t="s">
        <v>2415</v>
      </c>
      <c r="C4308" s="113" t="s">
        <v>2416</v>
      </c>
      <c r="E4308" s="113" t="s">
        <v>41</v>
      </c>
      <c r="F4308" s="113" t="s">
        <v>8</v>
      </c>
      <c r="G4308" s="114">
        <v>33734</v>
      </c>
      <c r="H4308" s="113" t="s">
        <v>16230</v>
      </c>
      <c r="I4308" s="113" t="s">
        <v>9866</v>
      </c>
      <c r="J4308" s="113" t="s">
        <v>16392</v>
      </c>
      <c r="K4308" s="113" t="s">
        <v>31631</v>
      </c>
      <c r="L4308" s="113">
        <v>82293257174</v>
      </c>
      <c r="M4308" s="113" t="s">
        <v>31632</v>
      </c>
      <c r="O4308" s="113" t="s">
        <v>10620</v>
      </c>
      <c r="P4308" s="113" t="s">
        <v>31633</v>
      </c>
      <c r="Q4308" s="113" t="s">
        <v>16244</v>
      </c>
      <c r="R4308" s="113">
        <v>15</v>
      </c>
      <c r="S4308" s="113" t="s">
        <v>13</v>
      </c>
      <c r="T4308" s="113" t="s">
        <v>31634</v>
      </c>
      <c r="U4308" s="113" t="s">
        <v>31635</v>
      </c>
      <c r="V4308" s="114">
        <v>43608</v>
      </c>
      <c r="W4308" s="114">
        <v>43525</v>
      </c>
      <c r="X4308" s="113" t="s">
        <v>31636</v>
      </c>
      <c r="Y4308" s="114">
        <v>43891</v>
      </c>
      <c r="Z4308" s="114">
        <v>43891</v>
      </c>
      <c r="AA4308" s="113">
        <v>31</v>
      </c>
      <c r="AB4308" s="113" t="s">
        <v>9</v>
      </c>
      <c r="AC4308" s="113">
        <v>32</v>
      </c>
      <c r="AD4308" s="113" t="s">
        <v>84</v>
      </c>
      <c r="AE4308" s="114">
        <v>45505</v>
      </c>
      <c r="AF4308" s="113">
        <v>5</v>
      </c>
      <c r="AG4308" s="113">
        <v>5</v>
      </c>
      <c r="AH4308" s="113" t="s">
        <v>16226</v>
      </c>
      <c r="AI4308" s="117" t="s">
        <v>9875</v>
      </c>
      <c r="AK4308" s="114">
        <v>43891</v>
      </c>
      <c r="AL4308" s="113">
        <v>40</v>
      </c>
      <c r="AM4308" s="113" t="s">
        <v>9870</v>
      </c>
      <c r="AN4308" s="113" t="s">
        <v>22864</v>
      </c>
      <c r="AO4308" s="113" t="s">
        <v>701</v>
      </c>
      <c r="AP4308" s="113">
        <v>2014</v>
      </c>
      <c r="AQ4308" s="113" t="s">
        <v>2307</v>
      </c>
      <c r="AR4308" s="113" t="s">
        <v>31630</v>
      </c>
      <c r="AS4308" s="113" t="s">
        <v>14</v>
      </c>
      <c r="AT4308" s="113" t="s">
        <v>14</v>
      </c>
      <c r="AU4308" s="113" t="s">
        <v>16229</v>
      </c>
      <c r="AV4308" s="113" t="s">
        <v>14</v>
      </c>
      <c r="AW4308" s="113" t="s">
        <v>14</v>
      </c>
    </row>
    <row r="4309" spans="1:49">
      <c r="A4309" s="116" t="s">
        <v>6866</v>
      </c>
      <c r="C4309" s="113" t="s">
        <v>6867</v>
      </c>
      <c r="E4309" s="113" t="s">
        <v>41</v>
      </c>
      <c r="F4309" s="113" t="s">
        <v>414</v>
      </c>
      <c r="G4309" s="114">
        <v>33736</v>
      </c>
      <c r="H4309" s="113" t="s">
        <v>16230</v>
      </c>
      <c r="I4309" s="113" t="s">
        <v>9866</v>
      </c>
      <c r="J4309" s="113" t="s">
        <v>9867</v>
      </c>
      <c r="K4309" s="113" t="s">
        <v>25809</v>
      </c>
      <c r="L4309" s="113">
        <v>85299555771</v>
      </c>
      <c r="M4309" s="113" t="s">
        <v>16156</v>
      </c>
      <c r="N4309" s="113" t="s">
        <v>16242</v>
      </c>
      <c r="O4309" s="113" t="s">
        <v>16157</v>
      </c>
      <c r="P4309" s="113" t="s">
        <v>16244</v>
      </c>
      <c r="Q4309" s="113" t="s">
        <v>16244</v>
      </c>
      <c r="R4309" s="113">
        <v>15</v>
      </c>
      <c r="S4309" s="113" t="s">
        <v>13</v>
      </c>
      <c r="T4309" s="113" t="s">
        <v>25810</v>
      </c>
      <c r="U4309" s="113" t="s">
        <v>25811</v>
      </c>
      <c r="V4309" s="114">
        <v>43608</v>
      </c>
      <c r="W4309" s="114">
        <v>43525</v>
      </c>
      <c r="X4309" s="113" t="s">
        <v>25812</v>
      </c>
      <c r="Y4309" s="114">
        <v>43891</v>
      </c>
      <c r="Z4309" s="114">
        <v>43891</v>
      </c>
      <c r="AA4309" s="113">
        <v>31</v>
      </c>
      <c r="AB4309" s="113" t="s">
        <v>9</v>
      </c>
      <c r="AC4309" s="113">
        <v>32</v>
      </c>
      <c r="AD4309" s="113" t="s">
        <v>84</v>
      </c>
      <c r="AE4309" s="114">
        <v>45200</v>
      </c>
      <c r="AF4309" s="113">
        <v>4</v>
      </c>
      <c r="AG4309" s="113">
        <v>7</v>
      </c>
      <c r="AH4309" s="113" t="s">
        <v>16226</v>
      </c>
      <c r="AI4309" s="117" t="s">
        <v>9875</v>
      </c>
      <c r="AK4309" s="114">
        <v>43891</v>
      </c>
      <c r="AL4309" s="113">
        <v>40</v>
      </c>
      <c r="AM4309" s="113" t="s">
        <v>9870</v>
      </c>
      <c r="AN4309" s="113" t="s">
        <v>19574</v>
      </c>
      <c r="AO4309" s="113" t="s">
        <v>917</v>
      </c>
      <c r="AP4309" s="113">
        <v>2017</v>
      </c>
      <c r="AQ4309" s="113" t="s">
        <v>2307</v>
      </c>
      <c r="AR4309" s="113" t="s">
        <v>25813</v>
      </c>
      <c r="AS4309" s="113" t="s">
        <v>14</v>
      </c>
      <c r="AT4309" s="113" t="s">
        <v>14</v>
      </c>
      <c r="AU4309" s="113" t="s">
        <v>16229</v>
      </c>
      <c r="AV4309" s="113" t="s">
        <v>14</v>
      </c>
      <c r="AW4309" s="113" t="s">
        <v>14</v>
      </c>
    </row>
    <row r="4310" spans="1:49">
      <c r="A4310" s="116" t="s">
        <v>7126</v>
      </c>
      <c r="C4310" s="113" t="s">
        <v>5590</v>
      </c>
      <c r="E4310" s="113" t="s">
        <v>97</v>
      </c>
      <c r="F4310" s="113" t="s">
        <v>8</v>
      </c>
      <c r="G4310" s="114">
        <v>33738</v>
      </c>
      <c r="H4310" s="113" t="s">
        <v>16218</v>
      </c>
      <c r="I4310" s="113" t="s">
        <v>9866</v>
      </c>
      <c r="J4310" s="113" t="s">
        <v>9867</v>
      </c>
      <c r="K4310" s="113" t="s">
        <v>27541</v>
      </c>
      <c r="L4310" s="113">
        <v>82347865502</v>
      </c>
      <c r="M4310" s="113" t="s">
        <v>27542</v>
      </c>
      <c r="O4310" s="113" t="s">
        <v>10762</v>
      </c>
      <c r="P4310" s="113" t="s">
        <v>27543</v>
      </c>
      <c r="Q4310" s="113" t="s">
        <v>16244</v>
      </c>
      <c r="R4310" s="113">
        <v>15</v>
      </c>
      <c r="S4310" s="113" t="s">
        <v>13</v>
      </c>
      <c r="T4310" s="113" t="s">
        <v>27544</v>
      </c>
      <c r="U4310" s="113" t="s">
        <v>27545</v>
      </c>
      <c r="V4310" s="114">
        <v>43728</v>
      </c>
      <c r="W4310" s="114">
        <v>43709</v>
      </c>
      <c r="X4310" s="113" t="s">
        <v>27546</v>
      </c>
      <c r="Y4310" s="114">
        <v>43891</v>
      </c>
      <c r="Z4310" s="114">
        <v>43891</v>
      </c>
      <c r="AA4310" s="113">
        <v>31</v>
      </c>
      <c r="AB4310" s="113" t="s">
        <v>9</v>
      </c>
      <c r="AC4310" s="113">
        <v>31</v>
      </c>
      <c r="AD4310" s="113" t="s">
        <v>9</v>
      </c>
      <c r="AE4310" s="114">
        <v>43709</v>
      </c>
      <c r="AF4310" s="113">
        <v>0</v>
      </c>
      <c r="AG4310" s="113">
        <v>0</v>
      </c>
      <c r="AH4310" s="113" t="s">
        <v>16263</v>
      </c>
      <c r="AI4310" s="117" t="s">
        <v>1794</v>
      </c>
      <c r="AK4310" s="114">
        <v>43709</v>
      </c>
      <c r="AL4310" s="113">
        <v>40</v>
      </c>
      <c r="AM4310" s="113" t="s">
        <v>9870</v>
      </c>
      <c r="AN4310" s="113" t="s">
        <v>18333</v>
      </c>
      <c r="AO4310" s="113" t="s">
        <v>572</v>
      </c>
      <c r="AP4310" s="113">
        <v>2014</v>
      </c>
      <c r="AQ4310" s="113" t="s">
        <v>9905</v>
      </c>
      <c r="AR4310" s="113" t="s">
        <v>45529</v>
      </c>
      <c r="AS4310" s="113" t="s">
        <v>14</v>
      </c>
      <c r="AT4310" s="113" t="s">
        <v>14</v>
      </c>
      <c r="AU4310" s="113" t="s">
        <v>16229</v>
      </c>
      <c r="AV4310" s="113" t="s">
        <v>14</v>
      </c>
    </row>
    <row r="4311" spans="1:49">
      <c r="A4311" s="116" t="s">
        <v>4434</v>
      </c>
      <c r="C4311" s="113" t="s">
        <v>4435</v>
      </c>
      <c r="E4311" s="113" t="s">
        <v>26439</v>
      </c>
      <c r="F4311" s="113" t="s">
        <v>555</v>
      </c>
      <c r="G4311" s="114">
        <v>33745</v>
      </c>
      <c r="H4311" s="113" t="s">
        <v>16230</v>
      </c>
      <c r="I4311" s="113" t="s">
        <v>9866</v>
      </c>
      <c r="J4311" s="113" t="s">
        <v>9867</v>
      </c>
      <c r="K4311" s="113" t="s">
        <v>26440</v>
      </c>
      <c r="L4311" s="113">
        <v>85299283927</v>
      </c>
      <c r="M4311" s="113" t="s">
        <v>14874</v>
      </c>
      <c r="N4311" s="113" t="s">
        <v>16242</v>
      </c>
      <c r="O4311" s="113" t="s">
        <v>14875</v>
      </c>
      <c r="P4311" s="113" t="s">
        <v>26441</v>
      </c>
      <c r="Q4311" s="113" t="s">
        <v>16244</v>
      </c>
      <c r="R4311" s="113">
        <v>15</v>
      </c>
      <c r="S4311" s="113" t="s">
        <v>13</v>
      </c>
      <c r="T4311" s="113" t="s">
        <v>26442</v>
      </c>
      <c r="U4311" s="113" t="s">
        <v>26443</v>
      </c>
      <c r="V4311" s="114">
        <v>44186</v>
      </c>
      <c r="W4311" s="114">
        <v>44166</v>
      </c>
      <c r="X4311" s="113" t="s">
        <v>26444</v>
      </c>
      <c r="Y4311" s="114">
        <v>44593</v>
      </c>
      <c r="Z4311" s="114">
        <v>44593</v>
      </c>
      <c r="AA4311" s="113">
        <v>31</v>
      </c>
      <c r="AB4311" s="113" t="s">
        <v>9</v>
      </c>
      <c r="AC4311" s="113">
        <v>31</v>
      </c>
      <c r="AD4311" s="113" t="s">
        <v>9</v>
      </c>
      <c r="AE4311" s="114">
        <v>44166</v>
      </c>
      <c r="AF4311" s="113">
        <v>0</v>
      </c>
      <c r="AG4311" s="113">
        <v>0</v>
      </c>
      <c r="AH4311" s="113" t="s">
        <v>16226</v>
      </c>
      <c r="AI4311" s="117" t="s">
        <v>10757</v>
      </c>
      <c r="AK4311" s="114">
        <v>44593</v>
      </c>
      <c r="AL4311" s="113">
        <v>45</v>
      </c>
      <c r="AM4311" s="113" t="s">
        <v>9922</v>
      </c>
      <c r="AN4311" s="113" t="s">
        <v>19873</v>
      </c>
      <c r="AO4311" s="113" t="s">
        <v>1640</v>
      </c>
      <c r="AP4311" s="113">
        <v>2019</v>
      </c>
      <c r="AQ4311" s="113" t="s">
        <v>8</v>
      </c>
      <c r="AR4311" s="113" t="s">
        <v>19800</v>
      </c>
      <c r="AS4311" s="113" t="s">
        <v>14</v>
      </c>
      <c r="AT4311" s="113" t="s">
        <v>14</v>
      </c>
      <c r="AU4311" s="113" t="s">
        <v>16229</v>
      </c>
      <c r="AV4311" s="113" t="s">
        <v>14</v>
      </c>
    </row>
    <row r="4312" spans="1:49">
      <c r="A4312" s="116" t="s">
        <v>14435</v>
      </c>
      <c r="C4312" s="113" t="s">
        <v>14436</v>
      </c>
      <c r="D4312" s="113" t="s">
        <v>1804</v>
      </c>
      <c r="E4312" s="113" t="s">
        <v>5261</v>
      </c>
      <c r="F4312" s="113" t="s">
        <v>204</v>
      </c>
      <c r="G4312" s="114">
        <v>33750</v>
      </c>
      <c r="H4312" s="113" t="s">
        <v>16230</v>
      </c>
      <c r="I4312" s="113" t="s">
        <v>9866</v>
      </c>
      <c r="J4312" s="113" t="s">
        <v>9867</v>
      </c>
      <c r="K4312" s="113" t="s">
        <v>45181</v>
      </c>
      <c r="L4312" s="113">
        <v>85241113737</v>
      </c>
      <c r="M4312" s="113" t="s">
        <v>14437</v>
      </c>
      <c r="O4312" s="113" t="s">
        <v>14438</v>
      </c>
      <c r="P4312" s="113" t="s">
        <v>45182</v>
      </c>
      <c r="Q4312" s="113" t="s">
        <v>16244</v>
      </c>
      <c r="R4312" s="113">
        <v>15</v>
      </c>
      <c r="S4312" s="113" t="s">
        <v>13</v>
      </c>
      <c r="T4312" s="113" t="s">
        <v>45183</v>
      </c>
      <c r="U4312" s="113" t="s">
        <v>45184</v>
      </c>
      <c r="V4312" s="114">
        <v>44672</v>
      </c>
      <c r="W4312" s="114">
        <v>44621</v>
      </c>
      <c r="X4312" s="113" t="s">
        <v>45185</v>
      </c>
      <c r="Y4312" s="114">
        <v>44986</v>
      </c>
      <c r="Z4312" s="114">
        <v>44986</v>
      </c>
      <c r="AA4312" s="113">
        <v>32</v>
      </c>
      <c r="AB4312" s="113" t="s">
        <v>84</v>
      </c>
      <c r="AC4312" s="113">
        <v>32</v>
      </c>
      <c r="AD4312" s="113" t="s">
        <v>84</v>
      </c>
      <c r="AE4312" s="114">
        <v>44621</v>
      </c>
      <c r="AF4312" s="113">
        <v>0</v>
      </c>
      <c r="AG4312" s="113">
        <v>0</v>
      </c>
      <c r="AH4312" s="113" t="s">
        <v>16226</v>
      </c>
      <c r="AI4312" s="117" t="s">
        <v>12469</v>
      </c>
      <c r="AK4312" s="114">
        <v>45108</v>
      </c>
      <c r="AL4312" s="113">
        <v>45</v>
      </c>
      <c r="AM4312" s="113" t="s">
        <v>9922</v>
      </c>
      <c r="AN4312" s="113" t="s">
        <v>20337</v>
      </c>
      <c r="AO4312" s="113" t="s">
        <v>8166</v>
      </c>
      <c r="AP4312" s="113">
        <v>2018</v>
      </c>
      <c r="AQ4312" s="113" t="s">
        <v>2436</v>
      </c>
      <c r="AR4312" s="113" t="s">
        <v>45518</v>
      </c>
      <c r="AS4312" s="113" t="s">
        <v>14</v>
      </c>
      <c r="AT4312" s="113" t="s">
        <v>14</v>
      </c>
      <c r="AU4312" s="113" t="s">
        <v>16229</v>
      </c>
      <c r="AV4312" s="113" t="s">
        <v>14</v>
      </c>
      <c r="AW4312" s="113" t="s">
        <v>14</v>
      </c>
    </row>
    <row r="4313" spans="1:49">
      <c r="A4313" s="116" t="s">
        <v>8082</v>
      </c>
      <c r="C4313" s="113" t="s">
        <v>8083</v>
      </c>
      <c r="E4313" s="113" t="s">
        <v>41</v>
      </c>
      <c r="F4313" s="113" t="s">
        <v>325</v>
      </c>
      <c r="G4313" s="114">
        <v>33767</v>
      </c>
      <c r="H4313" s="113" t="s">
        <v>16230</v>
      </c>
      <c r="I4313" s="113" t="s">
        <v>9866</v>
      </c>
      <c r="J4313" s="113" t="s">
        <v>9872</v>
      </c>
      <c r="K4313" s="113" t="s">
        <v>30573</v>
      </c>
      <c r="L4313" s="113">
        <v>82291911105</v>
      </c>
      <c r="M4313" s="113" t="s">
        <v>10205</v>
      </c>
      <c r="O4313" s="113" t="s">
        <v>10206</v>
      </c>
      <c r="P4313" s="113" t="s">
        <v>30574</v>
      </c>
      <c r="Q4313" s="113" t="s">
        <v>16244</v>
      </c>
      <c r="R4313" s="113">
        <v>15</v>
      </c>
      <c r="S4313" s="113" t="s">
        <v>13</v>
      </c>
      <c r="T4313" s="113" t="s">
        <v>30575</v>
      </c>
      <c r="U4313" s="113" t="s">
        <v>30576</v>
      </c>
      <c r="V4313" s="114">
        <v>43608</v>
      </c>
      <c r="W4313" s="114">
        <v>43525</v>
      </c>
      <c r="X4313" s="113" t="s">
        <v>26509</v>
      </c>
      <c r="Y4313" s="114">
        <v>43891</v>
      </c>
      <c r="Z4313" s="114">
        <v>43891</v>
      </c>
      <c r="AA4313" s="113">
        <v>31</v>
      </c>
      <c r="AB4313" s="113" t="s">
        <v>9</v>
      </c>
      <c r="AC4313" s="113">
        <v>32</v>
      </c>
      <c r="AD4313" s="113" t="s">
        <v>84</v>
      </c>
      <c r="AE4313" s="114">
        <v>45200</v>
      </c>
      <c r="AF4313" s="113">
        <v>4</v>
      </c>
      <c r="AG4313" s="113">
        <v>7</v>
      </c>
      <c r="AH4313" s="113" t="s">
        <v>16226</v>
      </c>
      <c r="AI4313" s="117" t="s">
        <v>9875</v>
      </c>
      <c r="AK4313" s="114">
        <v>43891</v>
      </c>
      <c r="AL4313" s="113">
        <v>40</v>
      </c>
      <c r="AM4313" s="113" t="s">
        <v>9870</v>
      </c>
      <c r="AN4313" s="113" t="s">
        <v>19574</v>
      </c>
      <c r="AO4313" s="113" t="s">
        <v>917</v>
      </c>
      <c r="AP4313" s="113">
        <v>2014</v>
      </c>
      <c r="AQ4313" s="113" t="s">
        <v>9905</v>
      </c>
      <c r="AR4313" s="113" t="s">
        <v>18230</v>
      </c>
      <c r="AS4313" s="113" t="s">
        <v>14</v>
      </c>
      <c r="AT4313" s="113" t="s">
        <v>14</v>
      </c>
      <c r="AU4313" s="113" t="s">
        <v>16229</v>
      </c>
      <c r="AV4313" s="113" t="s">
        <v>14</v>
      </c>
    </row>
    <row r="4314" spans="1:49">
      <c r="A4314" s="116" t="s">
        <v>6416</v>
      </c>
      <c r="C4314" s="113" t="s">
        <v>6417</v>
      </c>
      <c r="E4314" s="113" t="s">
        <v>223</v>
      </c>
      <c r="F4314" s="113" t="s">
        <v>8</v>
      </c>
      <c r="G4314" s="114">
        <v>33771</v>
      </c>
      <c r="H4314" s="113" t="s">
        <v>16230</v>
      </c>
      <c r="I4314" s="113" t="s">
        <v>9866</v>
      </c>
      <c r="J4314" s="113" t="s">
        <v>9872</v>
      </c>
      <c r="K4314" s="113" t="s">
        <v>26333</v>
      </c>
      <c r="L4314" s="113">
        <v>81232626066</v>
      </c>
      <c r="M4314" s="113" t="s">
        <v>13430</v>
      </c>
      <c r="N4314" s="113" t="s">
        <v>16242</v>
      </c>
      <c r="O4314" s="113" t="s">
        <v>13431</v>
      </c>
      <c r="P4314" s="113" t="s">
        <v>16244</v>
      </c>
      <c r="Q4314" s="113" t="s">
        <v>16244</v>
      </c>
      <c r="R4314" s="113">
        <v>15</v>
      </c>
      <c r="S4314" s="113" t="s">
        <v>13</v>
      </c>
      <c r="T4314" s="113" t="s">
        <v>26334</v>
      </c>
      <c r="U4314" s="113" t="s">
        <v>26335</v>
      </c>
      <c r="V4314" s="114">
        <v>44186</v>
      </c>
      <c r="W4314" s="114">
        <v>44166</v>
      </c>
      <c r="X4314" s="113" t="s">
        <v>26336</v>
      </c>
      <c r="Y4314" s="114">
        <v>44593</v>
      </c>
      <c r="Z4314" s="114">
        <v>44593</v>
      </c>
      <c r="AA4314" s="113">
        <v>23</v>
      </c>
      <c r="AB4314" s="113" t="s">
        <v>78</v>
      </c>
      <c r="AC4314" s="113">
        <v>23</v>
      </c>
      <c r="AD4314" s="113" t="s">
        <v>78</v>
      </c>
      <c r="AE4314" s="114">
        <v>44166</v>
      </c>
      <c r="AF4314" s="113">
        <v>3</v>
      </c>
      <c r="AG4314" s="113">
        <v>0</v>
      </c>
      <c r="AH4314" s="113" t="s">
        <v>16226</v>
      </c>
      <c r="AI4314" s="117" t="s">
        <v>9904</v>
      </c>
      <c r="AK4314" s="114">
        <v>45627</v>
      </c>
      <c r="AL4314" s="113">
        <v>30</v>
      </c>
      <c r="AM4314" s="113" t="s">
        <v>9882</v>
      </c>
      <c r="AN4314" s="113" t="s">
        <v>16364</v>
      </c>
      <c r="AO4314" s="113" t="s">
        <v>100</v>
      </c>
      <c r="AP4314" s="113">
        <v>2012</v>
      </c>
      <c r="AQ4314" s="113" t="s">
        <v>8</v>
      </c>
      <c r="AR4314" s="113" t="s">
        <v>16437</v>
      </c>
      <c r="AS4314" s="113" t="s">
        <v>14</v>
      </c>
      <c r="AT4314" s="113" t="s">
        <v>14</v>
      </c>
      <c r="AU4314" s="113" t="s">
        <v>16229</v>
      </c>
      <c r="AV4314" s="113" t="s">
        <v>14</v>
      </c>
    </row>
    <row r="4315" spans="1:49">
      <c r="A4315" s="116" t="s">
        <v>6907</v>
      </c>
      <c r="C4315" s="113" t="s">
        <v>6908</v>
      </c>
      <c r="E4315" s="113" t="s">
        <v>1538</v>
      </c>
      <c r="F4315" s="113" t="s">
        <v>8</v>
      </c>
      <c r="G4315" s="114">
        <v>33772</v>
      </c>
      <c r="H4315" s="113" t="s">
        <v>16218</v>
      </c>
      <c r="I4315" s="113" t="s">
        <v>9866</v>
      </c>
      <c r="J4315" s="113" t="s">
        <v>9867</v>
      </c>
      <c r="K4315" s="113" t="s">
        <v>22914</v>
      </c>
      <c r="L4315" s="113">
        <v>82292141632</v>
      </c>
      <c r="M4315" s="113" t="s">
        <v>13369</v>
      </c>
      <c r="N4315" s="113" t="s">
        <v>16242</v>
      </c>
      <c r="O4315" s="113" t="s">
        <v>13370</v>
      </c>
      <c r="P4315" s="113" t="s">
        <v>16244</v>
      </c>
      <c r="Q4315" s="113" t="s">
        <v>16244</v>
      </c>
      <c r="R4315" s="113">
        <v>15</v>
      </c>
      <c r="S4315" s="113" t="s">
        <v>13</v>
      </c>
      <c r="T4315" s="113" t="s">
        <v>22915</v>
      </c>
      <c r="U4315" s="113" t="s">
        <v>22916</v>
      </c>
      <c r="V4315" s="114">
        <v>43608</v>
      </c>
      <c r="W4315" s="114">
        <v>43525</v>
      </c>
      <c r="X4315" s="113" t="s">
        <v>22917</v>
      </c>
      <c r="Y4315" s="114">
        <v>43891</v>
      </c>
      <c r="Z4315" s="114">
        <v>43891</v>
      </c>
      <c r="AA4315" s="113">
        <v>23</v>
      </c>
      <c r="AB4315" s="113" t="s">
        <v>78</v>
      </c>
      <c r="AC4315" s="113">
        <v>24</v>
      </c>
      <c r="AD4315" s="113" t="s">
        <v>47</v>
      </c>
      <c r="AE4315" s="114">
        <v>44835</v>
      </c>
      <c r="AF4315" s="113">
        <v>6</v>
      </c>
      <c r="AG4315" s="113">
        <v>0</v>
      </c>
      <c r="AH4315" s="113" t="s">
        <v>16226</v>
      </c>
      <c r="AI4315" s="117" t="s">
        <v>13366</v>
      </c>
      <c r="AK4315" s="114">
        <v>45627</v>
      </c>
      <c r="AL4315" s="113">
        <v>30</v>
      </c>
      <c r="AM4315" s="113" t="s">
        <v>9882</v>
      </c>
      <c r="AN4315" s="113" t="s">
        <v>21807</v>
      </c>
      <c r="AO4315" s="113" t="s">
        <v>1540</v>
      </c>
      <c r="AP4315" s="113">
        <v>2013</v>
      </c>
      <c r="AQ4315" s="113" t="s">
        <v>2307</v>
      </c>
      <c r="AR4315" s="113" t="s">
        <v>17702</v>
      </c>
      <c r="AS4315" s="113" t="s">
        <v>14</v>
      </c>
      <c r="AT4315" s="113" t="s">
        <v>14</v>
      </c>
      <c r="AU4315" s="113" t="s">
        <v>16229</v>
      </c>
      <c r="AV4315" s="113" t="s">
        <v>14</v>
      </c>
    </row>
    <row r="4316" spans="1:49">
      <c r="A4316" s="116" t="s">
        <v>7942</v>
      </c>
      <c r="C4316" s="113" t="s">
        <v>7943</v>
      </c>
      <c r="E4316" s="113" t="s">
        <v>935</v>
      </c>
      <c r="F4316" s="113" t="s">
        <v>969</v>
      </c>
      <c r="G4316" s="114">
        <v>33783</v>
      </c>
      <c r="H4316" s="113" t="s">
        <v>16230</v>
      </c>
      <c r="I4316" s="113" t="s">
        <v>9866</v>
      </c>
      <c r="J4316" s="113" t="s">
        <v>9867</v>
      </c>
      <c r="K4316" s="113" t="s">
        <v>27914</v>
      </c>
      <c r="L4316" s="113">
        <v>82242050687</v>
      </c>
      <c r="M4316" s="113" t="s">
        <v>15024</v>
      </c>
      <c r="O4316" s="113" t="s">
        <v>27915</v>
      </c>
      <c r="P4316" s="113" t="s">
        <v>27916</v>
      </c>
      <c r="Q4316" s="113" t="s">
        <v>16244</v>
      </c>
      <c r="R4316" s="113">
        <v>15</v>
      </c>
      <c r="S4316" s="113" t="s">
        <v>13</v>
      </c>
      <c r="T4316" s="113" t="s">
        <v>27917</v>
      </c>
      <c r="U4316" s="113" t="s">
        <v>27918</v>
      </c>
      <c r="V4316" s="114">
        <v>43608</v>
      </c>
      <c r="W4316" s="114">
        <v>43525</v>
      </c>
      <c r="X4316" s="113" t="s">
        <v>21473</v>
      </c>
      <c r="Y4316" s="114">
        <v>43891</v>
      </c>
      <c r="Z4316" s="114">
        <v>43891</v>
      </c>
      <c r="AA4316" s="113">
        <v>31</v>
      </c>
      <c r="AB4316" s="113" t="s">
        <v>9</v>
      </c>
      <c r="AC4316" s="113">
        <v>32</v>
      </c>
      <c r="AD4316" s="113" t="s">
        <v>84</v>
      </c>
      <c r="AE4316" s="114">
        <v>45200</v>
      </c>
      <c r="AF4316" s="113">
        <v>4</v>
      </c>
      <c r="AG4316" s="113">
        <v>7</v>
      </c>
      <c r="AH4316" s="113" t="s">
        <v>16226</v>
      </c>
      <c r="AI4316" s="117" t="s">
        <v>9925</v>
      </c>
      <c r="AK4316" s="114">
        <v>43891</v>
      </c>
      <c r="AL4316" s="113">
        <v>40</v>
      </c>
      <c r="AM4316" s="113" t="s">
        <v>9870</v>
      </c>
      <c r="AN4316" s="113" t="s">
        <v>27873</v>
      </c>
      <c r="AO4316" s="113" t="s">
        <v>937</v>
      </c>
      <c r="AP4316" s="113">
        <v>2017</v>
      </c>
      <c r="AQ4316" s="113" t="s">
        <v>5236</v>
      </c>
      <c r="AR4316" s="113" t="s">
        <v>16274</v>
      </c>
      <c r="AS4316" s="113" t="s">
        <v>14</v>
      </c>
      <c r="AT4316" s="113" t="s">
        <v>14</v>
      </c>
      <c r="AU4316" s="113" t="s">
        <v>16229</v>
      </c>
      <c r="AV4316" s="113" t="s">
        <v>14</v>
      </c>
      <c r="AW4316" s="113" t="s">
        <v>14</v>
      </c>
    </row>
    <row r="4317" spans="1:49">
      <c r="A4317" s="116" t="s">
        <v>8958</v>
      </c>
      <c r="C4317" s="113" t="s">
        <v>8959</v>
      </c>
      <c r="E4317" s="113" t="s">
        <v>97</v>
      </c>
      <c r="F4317" s="113" t="s">
        <v>8</v>
      </c>
      <c r="G4317" s="114">
        <v>33794</v>
      </c>
      <c r="H4317" s="113" t="s">
        <v>16218</v>
      </c>
      <c r="I4317" s="113" t="s">
        <v>9866</v>
      </c>
      <c r="J4317" s="113" t="s">
        <v>9867</v>
      </c>
      <c r="K4317" s="113" t="s">
        <v>26478</v>
      </c>
      <c r="L4317" s="113">
        <v>82293500137</v>
      </c>
      <c r="M4317" s="113" t="s">
        <v>10768</v>
      </c>
      <c r="N4317" s="113" t="s">
        <v>16242</v>
      </c>
      <c r="O4317" s="113" t="s">
        <v>10769</v>
      </c>
      <c r="P4317" s="113" t="s">
        <v>26479</v>
      </c>
      <c r="Q4317" s="113" t="s">
        <v>16244</v>
      </c>
      <c r="R4317" s="113">
        <v>15</v>
      </c>
      <c r="S4317" s="113" t="s">
        <v>13</v>
      </c>
      <c r="T4317" s="113" t="s">
        <v>26480</v>
      </c>
      <c r="U4317" s="113" t="s">
        <v>26481</v>
      </c>
      <c r="V4317" s="114">
        <v>43608</v>
      </c>
      <c r="W4317" s="114">
        <v>43525</v>
      </c>
      <c r="X4317" s="113" t="s">
        <v>26482</v>
      </c>
      <c r="Y4317" s="114">
        <v>43891</v>
      </c>
      <c r="Z4317" s="114">
        <v>43891</v>
      </c>
      <c r="AA4317" s="113">
        <v>31</v>
      </c>
      <c r="AB4317" s="113" t="s">
        <v>9</v>
      </c>
      <c r="AC4317" s="113">
        <v>32</v>
      </c>
      <c r="AD4317" s="113" t="s">
        <v>84</v>
      </c>
      <c r="AE4317" s="114">
        <v>44835</v>
      </c>
      <c r="AF4317" s="113">
        <v>3</v>
      </c>
      <c r="AG4317" s="113">
        <v>7</v>
      </c>
      <c r="AH4317" s="113" t="s">
        <v>16226</v>
      </c>
      <c r="AI4317" s="117" t="s">
        <v>10892</v>
      </c>
      <c r="AK4317" s="114">
        <v>45627</v>
      </c>
      <c r="AL4317" s="113">
        <v>40</v>
      </c>
      <c r="AM4317" s="113" t="s">
        <v>9870</v>
      </c>
      <c r="AN4317" s="113" t="s">
        <v>18333</v>
      </c>
      <c r="AO4317" s="113" t="s">
        <v>572</v>
      </c>
      <c r="AP4317" s="113">
        <v>2014</v>
      </c>
      <c r="AQ4317" s="113" t="s">
        <v>9994</v>
      </c>
      <c r="AR4317" s="113" t="s">
        <v>18188</v>
      </c>
      <c r="AS4317" s="113" t="s">
        <v>14</v>
      </c>
      <c r="AT4317" s="113" t="s">
        <v>14</v>
      </c>
      <c r="AU4317" s="113" t="s">
        <v>16229</v>
      </c>
      <c r="AV4317" s="113" t="s">
        <v>14</v>
      </c>
    </row>
    <row r="4318" spans="1:49">
      <c r="A4318" s="116" t="s">
        <v>8960</v>
      </c>
      <c r="C4318" s="113" t="s">
        <v>8961</v>
      </c>
      <c r="E4318" s="113" t="s">
        <v>41</v>
      </c>
      <c r="F4318" s="113" t="s">
        <v>37</v>
      </c>
      <c r="G4318" s="114">
        <v>33795</v>
      </c>
      <c r="H4318" s="113" t="s">
        <v>16218</v>
      </c>
      <c r="I4318" s="113" t="s">
        <v>10007</v>
      </c>
      <c r="J4318" s="113" t="s">
        <v>9867</v>
      </c>
      <c r="K4318" s="113" t="s">
        <v>17737</v>
      </c>
      <c r="L4318" s="113">
        <v>82210315418</v>
      </c>
      <c r="M4318" s="113" t="s">
        <v>14122</v>
      </c>
      <c r="O4318" s="113" t="s">
        <v>14123</v>
      </c>
      <c r="P4318" s="113" t="s">
        <v>17738</v>
      </c>
      <c r="Q4318" s="113" t="s">
        <v>16244</v>
      </c>
      <c r="R4318" s="113">
        <v>15</v>
      </c>
      <c r="S4318" s="113" t="s">
        <v>13</v>
      </c>
      <c r="T4318" s="113" t="s">
        <v>17739</v>
      </c>
      <c r="U4318" s="113" t="s">
        <v>17740</v>
      </c>
      <c r="V4318" s="114">
        <v>43608</v>
      </c>
      <c r="W4318" s="114">
        <v>43525</v>
      </c>
      <c r="X4318" s="113" t="s">
        <v>17741</v>
      </c>
      <c r="Y4318" s="114">
        <v>43891</v>
      </c>
      <c r="Z4318" s="114">
        <v>43891</v>
      </c>
      <c r="AA4318" s="113">
        <v>31</v>
      </c>
      <c r="AB4318" s="113" t="s">
        <v>9</v>
      </c>
      <c r="AC4318" s="113">
        <v>32</v>
      </c>
      <c r="AD4318" s="113" t="s">
        <v>84</v>
      </c>
      <c r="AE4318" s="114">
        <v>45200</v>
      </c>
      <c r="AF4318" s="113">
        <v>4</v>
      </c>
      <c r="AG4318" s="113">
        <v>7</v>
      </c>
      <c r="AH4318" s="113" t="s">
        <v>16226</v>
      </c>
      <c r="AI4318" s="117" t="s">
        <v>9875</v>
      </c>
      <c r="AK4318" s="114">
        <v>43891</v>
      </c>
      <c r="AL4318" s="113">
        <v>40</v>
      </c>
      <c r="AM4318" s="113" t="s">
        <v>9870</v>
      </c>
      <c r="AN4318" s="113" t="s">
        <v>16599</v>
      </c>
      <c r="AO4318" s="113" t="s">
        <v>279</v>
      </c>
      <c r="AP4318" s="113">
        <v>2016</v>
      </c>
      <c r="AQ4318" s="113" t="s">
        <v>3314</v>
      </c>
      <c r="AR4318" s="113" t="s">
        <v>21113</v>
      </c>
      <c r="AS4318" s="113" t="s">
        <v>14</v>
      </c>
      <c r="AT4318" s="113" t="s">
        <v>14</v>
      </c>
      <c r="AU4318" s="113" t="s">
        <v>16229</v>
      </c>
      <c r="AV4318" s="113" t="s">
        <v>14</v>
      </c>
      <c r="AW4318" s="113" t="s">
        <v>14</v>
      </c>
    </row>
    <row r="4319" spans="1:49">
      <c r="A4319" s="116" t="s">
        <v>8852</v>
      </c>
      <c r="C4319" s="113" t="s">
        <v>8853</v>
      </c>
      <c r="E4319" s="113" t="s">
        <v>41</v>
      </c>
      <c r="F4319" s="113" t="s">
        <v>37</v>
      </c>
      <c r="G4319" s="114">
        <v>33800</v>
      </c>
      <c r="H4319" s="113" t="s">
        <v>16218</v>
      </c>
      <c r="I4319" s="113" t="s">
        <v>9866</v>
      </c>
      <c r="J4319" s="113" t="s">
        <v>9872</v>
      </c>
      <c r="K4319" s="113" t="s">
        <v>26765</v>
      </c>
      <c r="L4319" s="113">
        <v>85397973165</v>
      </c>
      <c r="M4319" s="113" t="s">
        <v>14129</v>
      </c>
      <c r="N4319" s="113" t="s">
        <v>16242</v>
      </c>
      <c r="O4319" s="113" t="s">
        <v>14130</v>
      </c>
      <c r="P4319" s="113" t="s">
        <v>16244</v>
      </c>
      <c r="Q4319" s="113" t="s">
        <v>16244</v>
      </c>
      <c r="R4319" s="113">
        <v>15</v>
      </c>
      <c r="S4319" s="113" t="s">
        <v>13</v>
      </c>
      <c r="T4319" s="113" t="s">
        <v>26766</v>
      </c>
      <c r="U4319" s="113" t="s">
        <v>26767</v>
      </c>
      <c r="V4319" s="114">
        <v>44186</v>
      </c>
      <c r="W4319" s="114">
        <v>44166</v>
      </c>
      <c r="X4319" s="113" t="s">
        <v>26768</v>
      </c>
      <c r="Y4319" s="114">
        <v>44593</v>
      </c>
      <c r="Z4319" s="114">
        <v>44593</v>
      </c>
      <c r="AA4319" s="113">
        <v>31</v>
      </c>
      <c r="AB4319" s="113" t="s">
        <v>9</v>
      </c>
      <c r="AC4319" s="113">
        <v>31</v>
      </c>
      <c r="AD4319" s="113" t="s">
        <v>9</v>
      </c>
      <c r="AE4319" s="114">
        <v>44166</v>
      </c>
      <c r="AF4319" s="113">
        <v>0</v>
      </c>
      <c r="AG4319" s="113">
        <v>0</v>
      </c>
      <c r="AH4319" s="113" t="s">
        <v>16226</v>
      </c>
      <c r="AI4319" s="117" t="s">
        <v>9875</v>
      </c>
      <c r="AK4319" s="114">
        <v>44593</v>
      </c>
      <c r="AL4319" s="113">
        <v>40</v>
      </c>
      <c r="AM4319" s="113" t="s">
        <v>9870</v>
      </c>
      <c r="AN4319" s="113" t="s">
        <v>19574</v>
      </c>
      <c r="AO4319" s="113" t="s">
        <v>917</v>
      </c>
      <c r="AP4319" s="113">
        <v>2018</v>
      </c>
      <c r="AQ4319" s="113" t="s">
        <v>8</v>
      </c>
      <c r="AR4319" s="113" t="s">
        <v>19458</v>
      </c>
      <c r="AS4319" s="113" t="s">
        <v>14</v>
      </c>
      <c r="AT4319" s="113" t="s">
        <v>14</v>
      </c>
      <c r="AU4319" s="113" t="s">
        <v>16229</v>
      </c>
      <c r="AV4319" s="113" t="s">
        <v>14</v>
      </c>
    </row>
    <row r="4320" spans="1:49">
      <c r="A4320" s="116" t="s">
        <v>390</v>
      </c>
      <c r="C4320" s="113" t="s">
        <v>391</v>
      </c>
      <c r="E4320" s="113" t="s">
        <v>41</v>
      </c>
      <c r="F4320" s="113" t="s">
        <v>8</v>
      </c>
      <c r="G4320" s="114">
        <v>33808</v>
      </c>
      <c r="H4320" s="113" t="s">
        <v>16218</v>
      </c>
      <c r="I4320" s="113" t="s">
        <v>9896</v>
      </c>
      <c r="J4320" s="113" t="s">
        <v>9872</v>
      </c>
      <c r="K4320" s="113" t="s">
        <v>25905</v>
      </c>
      <c r="L4320" s="113">
        <v>85256179417</v>
      </c>
      <c r="M4320" s="113" t="s">
        <v>10657</v>
      </c>
      <c r="N4320" s="113" t="s">
        <v>16242</v>
      </c>
      <c r="O4320" s="113" t="s">
        <v>10658</v>
      </c>
      <c r="P4320" s="113" t="s">
        <v>16244</v>
      </c>
      <c r="Q4320" s="113" t="s">
        <v>16244</v>
      </c>
      <c r="R4320" s="113">
        <v>15</v>
      </c>
      <c r="S4320" s="113" t="s">
        <v>13</v>
      </c>
      <c r="T4320" s="113" t="s">
        <v>25906</v>
      </c>
      <c r="U4320" s="113" t="s">
        <v>25907</v>
      </c>
      <c r="V4320" s="114">
        <v>43608</v>
      </c>
      <c r="W4320" s="114">
        <v>43525</v>
      </c>
      <c r="X4320" s="113" t="s">
        <v>25908</v>
      </c>
      <c r="Y4320" s="114">
        <v>43891</v>
      </c>
      <c r="Z4320" s="114">
        <v>43891</v>
      </c>
      <c r="AA4320" s="113">
        <v>31</v>
      </c>
      <c r="AB4320" s="113" t="s">
        <v>9</v>
      </c>
      <c r="AC4320" s="113">
        <v>32</v>
      </c>
      <c r="AD4320" s="113" t="s">
        <v>84</v>
      </c>
      <c r="AE4320" s="114">
        <v>44835</v>
      </c>
      <c r="AF4320" s="113">
        <v>3</v>
      </c>
      <c r="AG4320" s="113">
        <v>0</v>
      </c>
      <c r="AH4320" s="113" t="s">
        <v>16226</v>
      </c>
      <c r="AI4320" s="117" t="s">
        <v>9875</v>
      </c>
      <c r="AK4320" s="114">
        <v>43891</v>
      </c>
      <c r="AL4320" s="113">
        <v>40</v>
      </c>
      <c r="AM4320" s="113" t="s">
        <v>9870</v>
      </c>
      <c r="AN4320" s="113" t="s">
        <v>20791</v>
      </c>
      <c r="AO4320" s="113" t="s">
        <v>392</v>
      </c>
      <c r="AP4320" s="113">
        <v>2015</v>
      </c>
      <c r="AQ4320" s="113" t="s">
        <v>9889</v>
      </c>
      <c r="AR4320" s="113" t="s">
        <v>19343</v>
      </c>
      <c r="AS4320" s="113" t="s">
        <v>14</v>
      </c>
      <c r="AT4320" s="113" t="s">
        <v>14</v>
      </c>
      <c r="AU4320" s="113" t="s">
        <v>16229</v>
      </c>
      <c r="AV4320" s="113" t="s">
        <v>14</v>
      </c>
    </row>
    <row r="4321" spans="1:49">
      <c r="A4321" s="116" t="s">
        <v>1523</v>
      </c>
      <c r="C4321" s="113" t="s">
        <v>1524</v>
      </c>
      <c r="E4321" s="113" t="s">
        <v>41</v>
      </c>
      <c r="F4321" s="113" t="s">
        <v>8</v>
      </c>
      <c r="G4321" s="114">
        <v>33819</v>
      </c>
      <c r="H4321" s="113" t="s">
        <v>16230</v>
      </c>
      <c r="I4321" s="113" t="s">
        <v>9866</v>
      </c>
      <c r="J4321" s="113" t="s">
        <v>9867</v>
      </c>
      <c r="K4321" s="113" t="s">
        <v>27954</v>
      </c>
      <c r="L4321" s="113">
        <v>81383111574</v>
      </c>
      <c r="M4321" s="113" t="s">
        <v>10720</v>
      </c>
      <c r="O4321" s="113" t="s">
        <v>27955</v>
      </c>
      <c r="P4321" s="113" t="s">
        <v>27956</v>
      </c>
      <c r="Q4321" s="113" t="s">
        <v>16244</v>
      </c>
      <c r="R4321" s="113">
        <v>15</v>
      </c>
      <c r="S4321" s="113" t="s">
        <v>13</v>
      </c>
      <c r="T4321" s="113" t="s">
        <v>27957</v>
      </c>
      <c r="U4321" s="113" t="s">
        <v>27958</v>
      </c>
      <c r="V4321" s="114">
        <v>43608</v>
      </c>
      <c r="W4321" s="114">
        <v>43525</v>
      </c>
      <c r="X4321" s="113" t="s">
        <v>27872</v>
      </c>
      <c r="Y4321" s="114">
        <v>43891</v>
      </c>
      <c r="Z4321" s="114">
        <v>43891</v>
      </c>
      <c r="AA4321" s="113">
        <v>31</v>
      </c>
      <c r="AB4321" s="113" t="s">
        <v>9</v>
      </c>
      <c r="AC4321" s="113">
        <v>32</v>
      </c>
      <c r="AD4321" s="113" t="s">
        <v>84</v>
      </c>
      <c r="AE4321" s="114">
        <v>45017</v>
      </c>
      <c r="AF4321" s="113">
        <v>4</v>
      </c>
      <c r="AG4321" s="113">
        <v>1</v>
      </c>
      <c r="AH4321" s="113" t="s">
        <v>16226</v>
      </c>
      <c r="AI4321" s="117" t="s">
        <v>9875</v>
      </c>
      <c r="AK4321" s="114">
        <v>43891</v>
      </c>
      <c r="AL4321" s="113">
        <v>40</v>
      </c>
      <c r="AM4321" s="113" t="s">
        <v>9870</v>
      </c>
      <c r="AN4321" s="113" t="s">
        <v>19574</v>
      </c>
      <c r="AO4321" s="113" t="s">
        <v>917</v>
      </c>
      <c r="AP4321" s="113">
        <v>2017</v>
      </c>
      <c r="AQ4321" s="113" t="s">
        <v>9889</v>
      </c>
      <c r="AR4321" s="113" t="s">
        <v>27959</v>
      </c>
      <c r="AS4321" s="113" t="s">
        <v>14</v>
      </c>
      <c r="AT4321" s="113" t="s">
        <v>14</v>
      </c>
      <c r="AU4321" s="113" t="s">
        <v>16229</v>
      </c>
      <c r="AV4321" s="113" t="s">
        <v>14</v>
      </c>
    </row>
    <row r="4322" spans="1:49">
      <c r="A4322" s="116" t="s">
        <v>7525</v>
      </c>
      <c r="C4322" s="113" t="s">
        <v>7526</v>
      </c>
      <c r="E4322" s="113" t="s">
        <v>2386</v>
      </c>
      <c r="F4322" s="113" t="s">
        <v>8</v>
      </c>
      <c r="G4322" s="114">
        <v>33825</v>
      </c>
      <c r="H4322" s="113" t="s">
        <v>16230</v>
      </c>
      <c r="I4322" s="113" t="s">
        <v>9866</v>
      </c>
      <c r="J4322" s="113" t="s">
        <v>9867</v>
      </c>
      <c r="K4322" s="113" t="s">
        <v>22918</v>
      </c>
      <c r="M4322" s="113" t="s">
        <v>10750</v>
      </c>
      <c r="O4322" s="113" t="s">
        <v>10751</v>
      </c>
      <c r="P4322" s="113" t="s">
        <v>16244</v>
      </c>
      <c r="Q4322" s="113" t="s">
        <v>16244</v>
      </c>
      <c r="R4322" s="113">
        <v>15</v>
      </c>
      <c r="S4322" s="113" t="s">
        <v>13</v>
      </c>
      <c r="T4322" s="113" t="s">
        <v>22919</v>
      </c>
      <c r="U4322" s="113" t="s">
        <v>22920</v>
      </c>
      <c r="V4322" s="114">
        <v>43608</v>
      </c>
      <c r="W4322" s="114">
        <v>43525</v>
      </c>
      <c r="X4322" s="113" t="s">
        <v>22921</v>
      </c>
      <c r="Y4322" s="114">
        <v>43891</v>
      </c>
      <c r="Z4322" s="114">
        <v>43891</v>
      </c>
      <c r="AA4322" s="113">
        <v>31</v>
      </c>
      <c r="AB4322" s="113" t="s">
        <v>9</v>
      </c>
      <c r="AC4322" s="113">
        <v>32</v>
      </c>
      <c r="AD4322" s="113" t="s">
        <v>84</v>
      </c>
      <c r="AE4322" s="114">
        <v>44835</v>
      </c>
      <c r="AF4322" s="113">
        <v>3</v>
      </c>
      <c r="AG4322" s="113">
        <v>7</v>
      </c>
      <c r="AH4322" s="113" t="s">
        <v>16226</v>
      </c>
      <c r="AI4322" s="117" t="s">
        <v>10892</v>
      </c>
      <c r="AK4322" s="114">
        <v>45627</v>
      </c>
      <c r="AL4322" s="113">
        <v>40</v>
      </c>
      <c r="AM4322" s="113" t="s">
        <v>9870</v>
      </c>
      <c r="AN4322" s="113" t="s">
        <v>18333</v>
      </c>
      <c r="AO4322" s="113" t="s">
        <v>572</v>
      </c>
      <c r="AP4322" s="113">
        <v>2014</v>
      </c>
      <c r="AQ4322" s="113" t="s">
        <v>2307</v>
      </c>
      <c r="AR4322" s="113" t="s">
        <v>17702</v>
      </c>
      <c r="AS4322" s="113" t="s">
        <v>14</v>
      </c>
      <c r="AT4322" s="113" t="s">
        <v>14</v>
      </c>
      <c r="AU4322" s="113" t="s">
        <v>16229</v>
      </c>
      <c r="AV4322" s="113" t="s">
        <v>14</v>
      </c>
    </row>
    <row r="4323" spans="1:49">
      <c r="A4323" s="116" t="s">
        <v>14632</v>
      </c>
      <c r="C4323" s="113" t="s">
        <v>14633</v>
      </c>
      <c r="E4323" s="113" t="s">
        <v>9382</v>
      </c>
      <c r="F4323" s="113" t="s">
        <v>761</v>
      </c>
      <c r="G4323" s="114">
        <v>33847</v>
      </c>
      <c r="H4323" s="113" t="s">
        <v>16230</v>
      </c>
      <c r="I4323" s="113" t="s">
        <v>9866</v>
      </c>
      <c r="J4323" s="113" t="s">
        <v>9867</v>
      </c>
      <c r="K4323" s="113" t="s">
        <v>45197</v>
      </c>
      <c r="L4323" s="113">
        <v>82259095559</v>
      </c>
      <c r="M4323" s="113" t="s">
        <v>14634</v>
      </c>
      <c r="O4323" s="113" t="s">
        <v>14635</v>
      </c>
      <c r="P4323" s="113" t="s">
        <v>45198</v>
      </c>
      <c r="Q4323" s="113" t="s">
        <v>16244</v>
      </c>
      <c r="R4323" s="113">
        <v>15</v>
      </c>
      <c r="S4323" s="113" t="s">
        <v>13</v>
      </c>
      <c r="T4323" s="113" t="s">
        <v>45199</v>
      </c>
      <c r="U4323" s="113" t="s">
        <v>45200</v>
      </c>
      <c r="V4323" s="114">
        <v>44672</v>
      </c>
      <c r="W4323" s="114">
        <v>44621</v>
      </c>
      <c r="X4323" s="113" t="s">
        <v>45201</v>
      </c>
      <c r="Y4323" s="114">
        <v>44986</v>
      </c>
      <c r="Z4323" s="114">
        <v>44986</v>
      </c>
      <c r="AA4323" s="113">
        <v>32</v>
      </c>
      <c r="AB4323" s="113" t="s">
        <v>84</v>
      </c>
      <c r="AC4323" s="113">
        <v>32</v>
      </c>
      <c r="AD4323" s="113" t="s">
        <v>84</v>
      </c>
      <c r="AE4323" s="114">
        <v>44621</v>
      </c>
      <c r="AF4323" s="113">
        <v>0</v>
      </c>
      <c r="AG4323" s="113">
        <v>0</v>
      </c>
      <c r="AH4323" s="113" t="s">
        <v>16226</v>
      </c>
      <c r="AI4323" s="117" t="s">
        <v>15495</v>
      </c>
      <c r="AK4323" s="114">
        <v>45108</v>
      </c>
      <c r="AL4323" s="113">
        <v>40</v>
      </c>
      <c r="AM4323" s="113" t="s">
        <v>9870</v>
      </c>
      <c r="AN4323" s="113" t="s">
        <v>23625</v>
      </c>
      <c r="AO4323" s="113" t="s">
        <v>2844</v>
      </c>
      <c r="AP4323" s="113">
        <v>2016</v>
      </c>
      <c r="AQ4323" s="113" t="s">
        <v>9994</v>
      </c>
      <c r="AR4323" s="113" t="s">
        <v>18188</v>
      </c>
      <c r="AS4323" s="113" t="s">
        <v>14</v>
      </c>
      <c r="AT4323" s="113" t="s">
        <v>14</v>
      </c>
      <c r="AU4323" s="113" t="s">
        <v>16229</v>
      </c>
      <c r="AV4323" s="113" t="s">
        <v>14</v>
      </c>
      <c r="AW4323" s="113" t="s">
        <v>14</v>
      </c>
    </row>
    <row r="4324" spans="1:49">
      <c r="A4324" s="116" t="s">
        <v>7743</v>
      </c>
      <c r="C4324" s="113" t="s">
        <v>7744</v>
      </c>
      <c r="E4324" s="113" t="s">
        <v>41</v>
      </c>
      <c r="F4324" s="113" t="s">
        <v>8</v>
      </c>
      <c r="G4324" s="114">
        <v>33857</v>
      </c>
      <c r="H4324" s="113" t="s">
        <v>16230</v>
      </c>
      <c r="I4324" s="113" t="s">
        <v>9866</v>
      </c>
      <c r="J4324" s="113" t="s">
        <v>9872</v>
      </c>
      <c r="K4324" s="113" t="s">
        <v>29382</v>
      </c>
      <c r="L4324" s="113">
        <v>85255465646</v>
      </c>
      <c r="M4324" s="113" t="s">
        <v>10693</v>
      </c>
      <c r="O4324" s="113" t="s">
        <v>29383</v>
      </c>
      <c r="P4324" s="113" t="s">
        <v>29384</v>
      </c>
      <c r="Q4324" s="113" t="s">
        <v>16244</v>
      </c>
      <c r="R4324" s="113">
        <v>15</v>
      </c>
      <c r="S4324" s="113" t="s">
        <v>13</v>
      </c>
      <c r="T4324" s="113" t="s">
        <v>29385</v>
      </c>
      <c r="U4324" s="113" t="s">
        <v>29386</v>
      </c>
      <c r="V4324" s="114">
        <v>43608</v>
      </c>
      <c r="W4324" s="114">
        <v>43525</v>
      </c>
      <c r="X4324" s="113" t="s">
        <v>29387</v>
      </c>
      <c r="Y4324" s="114">
        <v>43891</v>
      </c>
      <c r="Z4324" s="114">
        <v>43891</v>
      </c>
      <c r="AA4324" s="113">
        <v>31</v>
      </c>
      <c r="AB4324" s="113" t="s">
        <v>9</v>
      </c>
      <c r="AC4324" s="113">
        <v>32</v>
      </c>
      <c r="AD4324" s="113" t="s">
        <v>84</v>
      </c>
      <c r="AE4324" s="114">
        <v>44835</v>
      </c>
      <c r="AF4324" s="113">
        <v>3</v>
      </c>
      <c r="AG4324" s="113">
        <v>0</v>
      </c>
      <c r="AH4324" s="113" t="s">
        <v>16226</v>
      </c>
      <c r="AI4324" s="117" t="s">
        <v>9875</v>
      </c>
      <c r="AK4324" s="114">
        <v>43891</v>
      </c>
      <c r="AL4324" s="113">
        <v>40</v>
      </c>
      <c r="AM4324" s="113" t="s">
        <v>9870</v>
      </c>
      <c r="AN4324" s="113" t="s">
        <v>26680</v>
      </c>
      <c r="AO4324" s="113" t="s">
        <v>227</v>
      </c>
      <c r="AP4324" s="113">
        <v>2013</v>
      </c>
      <c r="AQ4324" s="113" t="s">
        <v>5236</v>
      </c>
      <c r="AR4324" s="113" t="s">
        <v>17710</v>
      </c>
      <c r="AS4324" s="113" t="s">
        <v>14</v>
      </c>
      <c r="AT4324" s="113" t="s">
        <v>14</v>
      </c>
      <c r="AU4324" s="113" t="s">
        <v>16229</v>
      </c>
      <c r="AV4324" s="113" t="s">
        <v>14</v>
      </c>
      <c r="AW4324" s="113" t="s">
        <v>14</v>
      </c>
    </row>
    <row r="4325" spans="1:49">
      <c r="A4325" s="116" t="s">
        <v>2854</v>
      </c>
      <c r="C4325" s="113" t="s">
        <v>2855</v>
      </c>
      <c r="E4325" s="113" t="s">
        <v>41</v>
      </c>
      <c r="F4325" s="113" t="s">
        <v>8</v>
      </c>
      <c r="G4325" s="114">
        <v>33866</v>
      </c>
      <c r="H4325" s="113" t="s">
        <v>16230</v>
      </c>
      <c r="I4325" s="113" t="s">
        <v>9866</v>
      </c>
      <c r="J4325" s="113" t="s">
        <v>9872</v>
      </c>
      <c r="K4325" s="113" t="s">
        <v>24143</v>
      </c>
      <c r="L4325" s="113">
        <v>82291946278</v>
      </c>
      <c r="M4325" s="113" t="s">
        <v>11165</v>
      </c>
      <c r="N4325" s="113" t="s">
        <v>16242</v>
      </c>
      <c r="O4325" s="113" t="s">
        <v>11166</v>
      </c>
      <c r="P4325" s="113" t="s">
        <v>24144</v>
      </c>
      <c r="Q4325" s="113" t="s">
        <v>16244</v>
      </c>
      <c r="R4325" s="113">
        <v>15</v>
      </c>
      <c r="S4325" s="113" t="s">
        <v>13</v>
      </c>
      <c r="T4325" s="113" t="s">
        <v>24145</v>
      </c>
      <c r="U4325" s="113" t="s">
        <v>24146</v>
      </c>
      <c r="V4325" s="114">
        <v>43728</v>
      </c>
      <c r="W4325" s="114">
        <v>43525</v>
      </c>
      <c r="X4325" s="113" t="s">
        <v>24147</v>
      </c>
      <c r="Y4325" s="114">
        <v>43891</v>
      </c>
      <c r="Z4325" s="114">
        <v>43891</v>
      </c>
      <c r="AA4325" s="113">
        <v>31</v>
      </c>
      <c r="AB4325" s="113" t="s">
        <v>9</v>
      </c>
      <c r="AC4325" s="113">
        <v>32</v>
      </c>
      <c r="AD4325" s="113" t="s">
        <v>84</v>
      </c>
      <c r="AE4325" s="114">
        <v>44835</v>
      </c>
      <c r="AF4325" s="113">
        <v>3</v>
      </c>
      <c r="AG4325" s="113">
        <v>0</v>
      </c>
      <c r="AH4325" s="113" t="s">
        <v>16226</v>
      </c>
      <c r="AI4325" s="117" t="s">
        <v>11167</v>
      </c>
      <c r="AK4325" s="114">
        <v>44670</v>
      </c>
      <c r="AL4325" s="113">
        <v>40</v>
      </c>
      <c r="AM4325" s="113" t="s">
        <v>9870</v>
      </c>
      <c r="AN4325" s="113" t="s">
        <v>16586</v>
      </c>
      <c r="AO4325" s="113" t="s">
        <v>677</v>
      </c>
      <c r="AP4325" s="113">
        <v>2015</v>
      </c>
      <c r="AQ4325" s="113" t="s">
        <v>5236</v>
      </c>
      <c r="AR4325" s="113" t="s">
        <v>24148</v>
      </c>
      <c r="AS4325" s="113" t="s">
        <v>14</v>
      </c>
      <c r="AT4325" s="113" t="s">
        <v>14</v>
      </c>
      <c r="AU4325" s="113" t="s">
        <v>16229</v>
      </c>
      <c r="AV4325" s="113" t="s">
        <v>14</v>
      </c>
      <c r="AW4325" s="113" t="s">
        <v>14</v>
      </c>
    </row>
    <row r="4326" spans="1:49">
      <c r="A4326" s="116" t="s">
        <v>4439</v>
      </c>
      <c r="C4326" s="113" t="s">
        <v>2210</v>
      </c>
      <c r="E4326" s="113" t="s">
        <v>2907</v>
      </c>
      <c r="F4326" s="113" t="s">
        <v>8</v>
      </c>
      <c r="G4326" s="114">
        <v>33879</v>
      </c>
      <c r="H4326" s="113" t="s">
        <v>16230</v>
      </c>
      <c r="I4326" s="113" t="s">
        <v>9866</v>
      </c>
      <c r="J4326" s="113" t="s">
        <v>9872</v>
      </c>
      <c r="K4326" s="113" t="s">
        <v>46493</v>
      </c>
      <c r="L4326" s="113">
        <v>85336777791</v>
      </c>
      <c r="M4326" s="113" t="s">
        <v>12043</v>
      </c>
      <c r="N4326" s="113" t="s">
        <v>16242</v>
      </c>
      <c r="O4326" s="113" t="s">
        <v>12044</v>
      </c>
      <c r="P4326" s="113" t="s">
        <v>16244</v>
      </c>
      <c r="Q4326" s="113" t="s">
        <v>16244</v>
      </c>
      <c r="R4326" s="113">
        <v>15</v>
      </c>
      <c r="S4326" s="113" t="s">
        <v>13</v>
      </c>
      <c r="T4326" s="113" t="s">
        <v>46494</v>
      </c>
      <c r="U4326" s="113" t="s">
        <v>46495</v>
      </c>
      <c r="V4326" s="114">
        <v>43608</v>
      </c>
      <c r="W4326" s="114">
        <v>43525</v>
      </c>
      <c r="X4326" s="113" t="s">
        <v>46496</v>
      </c>
      <c r="Y4326" s="114">
        <v>43891</v>
      </c>
      <c r="Z4326" s="114">
        <v>43891</v>
      </c>
      <c r="AA4326" s="113">
        <v>32</v>
      </c>
      <c r="AB4326" s="113" t="s">
        <v>84</v>
      </c>
      <c r="AC4326" s="113">
        <v>33</v>
      </c>
      <c r="AD4326" s="113" t="s">
        <v>10</v>
      </c>
      <c r="AE4326" s="114">
        <v>44835</v>
      </c>
      <c r="AF4326" s="113">
        <v>3</v>
      </c>
      <c r="AG4326" s="113">
        <v>9</v>
      </c>
      <c r="AH4326" s="113" t="s">
        <v>16226</v>
      </c>
      <c r="AI4326" s="117" t="s">
        <v>12045</v>
      </c>
      <c r="AK4326" s="114">
        <v>44835</v>
      </c>
      <c r="AL4326" s="113">
        <v>40</v>
      </c>
      <c r="AM4326" s="113" t="s">
        <v>9870</v>
      </c>
      <c r="AN4326" s="113" t="s">
        <v>23625</v>
      </c>
      <c r="AO4326" s="113" t="s">
        <v>2844</v>
      </c>
      <c r="AP4326" s="113">
        <v>2018</v>
      </c>
      <c r="AQ4326" s="113" t="s">
        <v>5236</v>
      </c>
      <c r="AR4326" s="113" t="s">
        <v>20505</v>
      </c>
      <c r="AS4326" s="113" t="s">
        <v>14</v>
      </c>
      <c r="AT4326" s="113" t="s">
        <v>14</v>
      </c>
      <c r="AU4326" s="113" t="s">
        <v>16229</v>
      </c>
      <c r="AV4326" s="113" t="s">
        <v>14</v>
      </c>
      <c r="AW4326" s="113" t="s">
        <v>14</v>
      </c>
    </row>
    <row r="4327" spans="1:49">
      <c r="A4327" s="116" t="s">
        <v>11056</v>
      </c>
      <c r="C4327" s="113" t="s">
        <v>11057</v>
      </c>
      <c r="E4327" s="113" t="s">
        <v>103</v>
      </c>
      <c r="F4327" s="113" t="s">
        <v>8</v>
      </c>
      <c r="G4327" s="114">
        <v>33884</v>
      </c>
      <c r="H4327" s="113" t="s">
        <v>16218</v>
      </c>
      <c r="I4327" s="113" t="s">
        <v>9866</v>
      </c>
      <c r="J4327" s="113" t="s">
        <v>9872</v>
      </c>
      <c r="K4327" s="113" t="s">
        <v>45208</v>
      </c>
      <c r="L4327" s="113">
        <v>82290494296</v>
      </c>
      <c r="M4327" s="113" t="s">
        <v>11058</v>
      </c>
      <c r="O4327" s="113" t="s">
        <v>11059</v>
      </c>
      <c r="P4327" s="113" t="s">
        <v>45209</v>
      </c>
      <c r="Q4327" s="113" t="s">
        <v>16244</v>
      </c>
      <c r="R4327" s="113">
        <v>15</v>
      </c>
      <c r="S4327" s="113" t="s">
        <v>13</v>
      </c>
      <c r="T4327" s="113" t="s">
        <v>45210</v>
      </c>
      <c r="U4327" s="113" t="s">
        <v>45211</v>
      </c>
      <c r="V4327" s="114">
        <v>44672</v>
      </c>
      <c r="W4327" s="114">
        <v>44621</v>
      </c>
      <c r="X4327" s="113" t="s">
        <v>45212</v>
      </c>
      <c r="Y4327" s="114">
        <v>44986</v>
      </c>
      <c r="Z4327" s="114">
        <v>44986</v>
      </c>
      <c r="AA4327" s="113">
        <v>23</v>
      </c>
      <c r="AB4327" s="113" t="s">
        <v>78</v>
      </c>
      <c r="AC4327" s="113">
        <v>23</v>
      </c>
      <c r="AD4327" s="113" t="s">
        <v>78</v>
      </c>
      <c r="AE4327" s="114">
        <v>44621</v>
      </c>
      <c r="AF4327" s="113">
        <v>3</v>
      </c>
      <c r="AG4327" s="113">
        <v>0</v>
      </c>
      <c r="AH4327" s="113" t="s">
        <v>16226</v>
      </c>
      <c r="AI4327" s="117" t="s">
        <v>1989</v>
      </c>
      <c r="AK4327" s="114">
        <v>44933</v>
      </c>
      <c r="AL4327" s="113">
        <v>30</v>
      </c>
      <c r="AM4327" s="113" t="s">
        <v>9882</v>
      </c>
      <c r="AN4327" s="113" t="s">
        <v>18809</v>
      </c>
      <c r="AO4327" s="113" t="s">
        <v>107</v>
      </c>
      <c r="AP4327" s="113">
        <v>2014</v>
      </c>
      <c r="AQ4327" s="113" t="s">
        <v>9905</v>
      </c>
      <c r="AR4327" s="113" t="s">
        <v>18832</v>
      </c>
      <c r="AS4327" s="113" t="s">
        <v>14</v>
      </c>
      <c r="AT4327" s="113" t="s">
        <v>14</v>
      </c>
      <c r="AU4327" s="113" t="s">
        <v>16229</v>
      </c>
      <c r="AV4327" s="113" t="s">
        <v>14</v>
      </c>
      <c r="AW4327" s="113" t="s">
        <v>14</v>
      </c>
    </row>
    <row r="4328" spans="1:49">
      <c r="A4328" s="116" t="s">
        <v>2656</v>
      </c>
      <c r="C4328" s="113" t="s">
        <v>2657</v>
      </c>
      <c r="E4328" s="113" t="s">
        <v>2658</v>
      </c>
      <c r="F4328" s="113" t="s">
        <v>8</v>
      </c>
      <c r="G4328" s="114">
        <v>33908</v>
      </c>
      <c r="H4328" s="113" t="s">
        <v>16230</v>
      </c>
      <c r="I4328" s="113" t="s">
        <v>9866</v>
      </c>
      <c r="J4328" s="113" t="s">
        <v>9872</v>
      </c>
      <c r="K4328" s="113" t="s">
        <v>26254</v>
      </c>
      <c r="L4328" s="113">
        <v>811405559</v>
      </c>
      <c r="M4328" s="113" t="s">
        <v>13329</v>
      </c>
      <c r="N4328" s="113" t="s">
        <v>16242</v>
      </c>
      <c r="O4328" s="113" t="s">
        <v>13302</v>
      </c>
      <c r="P4328" s="113" t="s">
        <v>16244</v>
      </c>
      <c r="Q4328" s="113" t="s">
        <v>16244</v>
      </c>
      <c r="R4328" s="113">
        <v>15</v>
      </c>
      <c r="S4328" s="113" t="s">
        <v>13</v>
      </c>
      <c r="T4328" s="113" t="s">
        <v>26255</v>
      </c>
      <c r="U4328" s="113" t="s">
        <v>26256</v>
      </c>
      <c r="V4328" s="114">
        <v>43608</v>
      </c>
      <c r="W4328" s="114">
        <v>43525</v>
      </c>
      <c r="X4328" s="113" t="s">
        <v>26257</v>
      </c>
      <c r="Y4328" s="114">
        <v>43891</v>
      </c>
      <c r="Z4328" s="114">
        <v>43891</v>
      </c>
      <c r="AA4328" s="113">
        <v>23</v>
      </c>
      <c r="AB4328" s="113" t="s">
        <v>78</v>
      </c>
      <c r="AC4328" s="113">
        <v>24</v>
      </c>
      <c r="AD4328" s="113" t="s">
        <v>47</v>
      </c>
      <c r="AE4328" s="114">
        <v>44835</v>
      </c>
      <c r="AF4328" s="113">
        <v>6</v>
      </c>
      <c r="AG4328" s="113">
        <v>7</v>
      </c>
      <c r="AH4328" s="113" t="s">
        <v>16226</v>
      </c>
      <c r="AI4328" s="117" t="s">
        <v>26258</v>
      </c>
      <c r="AK4328" s="114">
        <v>45627</v>
      </c>
      <c r="AL4328" s="113">
        <v>30</v>
      </c>
      <c r="AM4328" s="113" t="s">
        <v>9882</v>
      </c>
      <c r="AN4328" s="113" t="s">
        <v>18765</v>
      </c>
      <c r="AO4328" s="113" t="s">
        <v>2659</v>
      </c>
      <c r="AP4328" s="113">
        <v>2013</v>
      </c>
      <c r="AQ4328" s="113" t="s">
        <v>9889</v>
      </c>
      <c r="AR4328" s="113" t="s">
        <v>16365</v>
      </c>
      <c r="AS4328" s="113" t="s">
        <v>14</v>
      </c>
      <c r="AT4328" s="113" t="s">
        <v>14</v>
      </c>
      <c r="AU4328" s="113" t="s">
        <v>16229</v>
      </c>
      <c r="AV4328" s="113" t="s">
        <v>14</v>
      </c>
    </row>
    <row r="4329" spans="1:49">
      <c r="A4329" s="116" t="s">
        <v>2652</v>
      </c>
      <c r="C4329" s="113" t="s">
        <v>2653</v>
      </c>
      <c r="E4329" s="113" t="s">
        <v>2654</v>
      </c>
      <c r="F4329" s="113" t="s">
        <v>8</v>
      </c>
      <c r="G4329" s="114">
        <v>33908</v>
      </c>
      <c r="H4329" s="113" t="s">
        <v>16230</v>
      </c>
      <c r="I4329" s="113" t="s">
        <v>9866</v>
      </c>
      <c r="J4329" s="113" t="s">
        <v>9867</v>
      </c>
      <c r="K4329" s="113" t="s">
        <v>26314</v>
      </c>
      <c r="L4329" s="113">
        <v>8114588444</v>
      </c>
      <c r="M4329" s="113" t="s">
        <v>13301</v>
      </c>
      <c r="N4329" s="113" t="s">
        <v>16242</v>
      </c>
      <c r="O4329" s="113" t="s">
        <v>13302</v>
      </c>
      <c r="P4329" s="113" t="s">
        <v>16244</v>
      </c>
      <c r="Q4329" s="113" t="s">
        <v>16244</v>
      </c>
      <c r="R4329" s="113">
        <v>15</v>
      </c>
      <c r="S4329" s="113" t="s">
        <v>13</v>
      </c>
      <c r="T4329" s="113" t="s">
        <v>26315</v>
      </c>
      <c r="U4329" s="113" t="s">
        <v>26316</v>
      </c>
      <c r="V4329" s="114">
        <v>43608</v>
      </c>
      <c r="W4329" s="114">
        <v>43525</v>
      </c>
      <c r="X4329" s="113" t="s">
        <v>26317</v>
      </c>
      <c r="Y4329" s="114">
        <v>43891</v>
      </c>
      <c r="Z4329" s="114">
        <v>43891</v>
      </c>
      <c r="AA4329" s="113">
        <v>23</v>
      </c>
      <c r="AB4329" s="113" t="s">
        <v>78</v>
      </c>
      <c r="AC4329" s="113">
        <v>24</v>
      </c>
      <c r="AD4329" s="113" t="s">
        <v>47</v>
      </c>
      <c r="AE4329" s="114">
        <v>44835</v>
      </c>
      <c r="AF4329" s="113">
        <v>6</v>
      </c>
      <c r="AG4329" s="113">
        <v>7</v>
      </c>
      <c r="AH4329" s="113" t="s">
        <v>16226</v>
      </c>
      <c r="AI4329" s="117" t="s">
        <v>26318</v>
      </c>
      <c r="AK4329" s="114">
        <v>45627</v>
      </c>
      <c r="AL4329" s="113">
        <v>30</v>
      </c>
      <c r="AM4329" s="113" t="s">
        <v>9882</v>
      </c>
      <c r="AN4329" s="113" t="s">
        <v>26319</v>
      </c>
      <c r="AO4329" s="113" t="s">
        <v>2655</v>
      </c>
      <c r="AP4329" s="113">
        <v>2013</v>
      </c>
      <c r="AQ4329" s="113" t="s">
        <v>5236</v>
      </c>
      <c r="AR4329" s="113" t="s">
        <v>19800</v>
      </c>
      <c r="AS4329" s="113" t="s">
        <v>14</v>
      </c>
      <c r="AT4329" s="113" t="s">
        <v>14</v>
      </c>
      <c r="AU4329" s="113" t="s">
        <v>16229</v>
      </c>
      <c r="AV4329" s="113" t="s">
        <v>14</v>
      </c>
    </row>
    <row r="4330" spans="1:49">
      <c r="A4330" s="116" t="s">
        <v>6191</v>
      </c>
      <c r="C4330" s="113" t="s">
        <v>6192</v>
      </c>
      <c r="E4330" s="113" t="s">
        <v>97</v>
      </c>
      <c r="F4330" s="113" t="s">
        <v>8</v>
      </c>
      <c r="G4330" s="114">
        <v>33914</v>
      </c>
      <c r="H4330" s="113" t="s">
        <v>16230</v>
      </c>
      <c r="I4330" s="113" t="s">
        <v>9866</v>
      </c>
      <c r="J4330" s="113" t="s">
        <v>9867</v>
      </c>
      <c r="K4330" s="113" t="s">
        <v>26487</v>
      </c>
      <c r="L4330" s="113">
        <v>82292626018</v>
      </c>
      <c r="M4330" s="113" t="s">
        <v>10760</v>
      </c>
      <c r="N4330" s="113" t="s">
        <v>16242</v>
      </c>
      <c r="O4330" s="113" t="s">
        <v>10761</v>
      </c>
      <c r="P4330" s="113" t="s">
        <v>26488</v>
      </c>
      <c r="Q4330" s="113" t="s">
        <v>16244</v>
      </c>
      <c r="R4330" s="113">
        <v>15</v>
      </c>
      <c r="S4330" s="113" t="s">
        <v>13</v>
      </c>
      <c r="T4330" s="113" t="s">
        <v>26489</v>
      </c>
      <c r="U4330" s="113" t="s">
        <v>26490</v>
      </c>
      <c r="V4330" s="114">
        <v>43728</v>
      </c>
      <c r="W4330" s="114">
        <v>43525</v>
      </c>
      <c r="X4330" s="113" t="s">
        <v>22921</v>
      </c>
      <c r="Y4330" s="114">
        <v>43891</v>
      </c>
      <c r="Z4330" s="114">
        <v>43891</v>
      </c>
      <c r="AA4330" s="113">
        <v>31</v>
      </c>
      <c r="AB4330" s="113" t="s">
        <v>9</v>
      </c>
      <c r="AC4330" s="113">
        <v>32</v>
      </c>
      <c r="AD4330" s="113" t="s">
        <v>84</v>
      </c>
      <c r="AE4330" s="114">
        <v>44835</v>
      </c>
      <c r="AF4330" s="113">
        <v>3</v>
      </c>
      <c r="AG4330" s="113">
        <v>7</v>
      </c>
      <c r="AH4330" s="113" t="s">
        <v>16226</v>
      </c>
      <c r="AI4330" s="117" t="s">
        <v>10910</v>
      </c>
      <c r="AK4330" s="114">
        <v>45627</v>
      </c>
      <c r="AL4330" s="113">
        <v>40</v>
      </c>
      <c r="AM4330" s="113" t="s">
        <v>9870</v>
      </c>
      <c r="AN4330" s="113" t="s">
        <v>18333</v>
      </c>
      <c r="AO4330" s="113" t="s">
        <v>572</v>
      </c>
      <c r="AP4330" s="113">
        <v>2014</v>
      </c>
      <c r="AQ4330" s="113" t="s">
        <v>6669</v>
      </c>
      <c r="AR4330" s="113" t="s">
        <v>19824</v>
      </c>
      <c r="AS4330" s="113" t="s">
        <v>14</v>
      </c>
      <c r="AT4330" s="113" t="s">
        <v>14</v>
      </c>
      <c r="AU4330" s="113" t="s">
        <v>16229</v>
      </c>
      <c r="AV4330" s="113" t="s">
        <v>14</v>
      </c>
    </row>
    <row r="4331" spans="1:49">
      <c r="A4331" s="116" t="s">
        <v>4858</v>
      </c>
      <c r="C4331" s="113" t="s">
        <v>4859</v>
      </c>
      <c r="E4331" s="113" t="s">
        <v>74</v>
      </c>
      <c r="F4331" s="113" t="s">
        <v>8</v>
      </c>
      <c r="G4331" s="114">
        <v>33917</v>
      </c>
      <c r="H4331" s="113" t="s">
        <v>16230</v>
      </c>
      <c r="I4331" s="113" t="s">
        <v>9866</v>
      </c>
      <c r="J4331" s="113" t="s">
        <v>9872</v>
      </c>
      <c r="K4331" s="113" t="s">
        <v>29727</v>
      </c>
      <c r="L4331" s="113">
        <v>82259883006</v>
      </c>
      <c r="M4331" s="113" t="s">
        <v>29728</v>
      </c>
      <c r="O4331" s="113" t="s">
        <v>10740</v>
      </c>
      <c r="P4331" s="113" t="s">
        <v>29729</v>
      </c>
      <c r="Q4331" s="113" t="s">
        <v>16244</v>
      </c>
      <c r="R4331" s="113">
        <v>15</v>
      </c>
      <c r="S4331" s="113" t="s">
        <v>13</v>
      </c>
      <c r="T4331" s="113" t="s">
        <v>29730</v>
      </c>
      <c r="U4331" s="113" t="s">
        <v>29731</v>
      </c>
      <c r="V4331" s="114">
        <v>43608</v>
      </c>
      <c r="W4331" s="114">
        <v>43525</v>
      </c>
      <c r="X4331" s="113" t="s">
        <v>29732</v>
      </c>
      <c r="Y4331" s="114">
        <v>43891</v>
      </c>
      <c r="Z4331" s="114">
        <v>43891</v>
      </c>
      <c r="AA4331" s="113">
        <v>31</v>
      </c>
      <c r="AB4331" s="113" t="s">
        <v>9</v>
      </c>
      <c r="AC4331" s="113">
        <v>32</v>
      </c>
      <c r="AD4331" s="113" t="s">
        <v>84</v>
      </c>
      <c r="AE4331" s="114">
        <v>45200</v>
      </c>
      <c r="AF4331" s="113">
        <v>4</v>
      </c>
      <c r="AG4331" s="113">
        <v>7</v>
      </c>
      <c r="AH4331" s="113" t="s">
        <v>16226</v>
      </c>
      <c r="AI4331" s="117" t="s">
        <v>9875</v>
      </c>
      <c r="AK4331" s="114">
        <v>43891</v>
      </c>
      <c r="AL4331" s="113">
        <v>40</v>
      </c>
      <c r="AM4331" s="113" t="s">
        <v>9870</v>
      </c>
      <c r="AN4331" s="113" t="s">
        <v>17906</v>
      </c>
      <c r="AO4331" s="113" t="s">
        <v>94</v>
      </c>
      <c r="AP4331" s="113">
        <v>2014</v>
      </c>
      <c r="AQ4331" s="113" t="s">
        <v>2436</v>
      </c>
      <c r="AR4331" s="113" t="s">
        <v>19583</v>
      </c>
      <c r="AS4331" s="113" t="s">
        <v>14</v>
      </c>
      <c r="AT4331" s="113" t="s">
        <v>14</v>
      </c>
      <c r="AU4331" s="113" t="s">
        <v>16229</v>
      </c>
      <c r="AV4331" s="113" t="s">
        <v>14</v>
      </c>
    </row>
    <row r="4332" spans="1:49">
      <c r="A4332" s="116" t="s">
        <v>9406</v>
      </c>
      <c r="C4332" s="113" t="s">
        <v>9407</v>
      </c>
      <c r="E4332" s="113" t="s">
        <v>41</v>
      </c>
      <c r="F4332" s="113" t="s">
        <v>8</v>
      </c>
      <c r="G4332" s="114">
        <v>33957</v>
      </c>
      <c r="H4332" s="113" t="s">
        <v>16230</v>
      </c>
      <c r="I4332" s="113" t="s">
        <v>9896</v>
      </c>
      <c r="J4332" s="113" t="s">
        <v>9872</v>
      </c>
      <c r="K4332" s="113" t="s">
        <v>32432</v>
      </c>
      <c r="L4332" s="113">
        <v>82259243267</v>
      </c>
      <c r="M4332" s="113" t="s">
        <v>32433</v>
      </c>
      <c r="O4332" s="113" t="s">
        <v>9912</v>
      </c>
      <c r="P4332" s="113" t="s">
        <v>32434</v>
      </c>
      <c r="Q4332" s="113" t="s">
        <v>16244</v>
      </c>
      <c r="R4332" s="113">
        <v>15</v>
      </c>
      <c r="S4332" s="113" t="s">
        <v>13</v>
      </c>
      <c r="T4332" s="113" t="s">
        <v>32435</v>
      </c>
      <c r="U4332" s="113" t="s">
        <v>32436</v>
      </c>
      <c r="V4332" s="114">
        <v>43608</v>
      </c>
      <c r="W4332" s="114">
        <v>43525</v>
      </c>
      <c r="X4332" s="113" t="s">
        <v>32437</v>
      </c>
      <c r="Y4332" s="114">
        <v>43891</v>
      </c>
      <c r="Z4332" s="114">
        <v>43891</v>
      </c>
      <c r="AA4332" s="113">
        <v>31</v>
      </c>
      <c r="AB4332" s="113" t="s">
        <v>9</v>
      </c>
      <c r="AC4332" s="113">
        <v>32</v>
      </c>
      <c r="AD4332" s="113" t="s">
        <v>84</v>
      </c>
      <c r="AE4332" s="114">
        <v>45200</v>
      </c>
      <c r="AF4332" s="113">
        <v>4</v>
      </c>
      <c r="AG4332" s="113">
        <v>7</v>
      </c>
      <c r="AH4332" s="113" t="s">
        <v>16226</v>
      </c>
      <c r="AI4332" s="117" t="s">
        <v>9875</v>
      </c>
      <c r="AK4332" s="114">
        <v>43891</v>
      </c>
      <c r="AL4332" s="113">
        <v>40</v>
      </c>
      <c r="AM4332" s="113" t="s">
        <v>9870</v>
      </c>
      <c r="AN4332" s="113" t="s">
        <v>16918</v>
      </c>
      <c r="AO4332" s="113" t="s">
        <v>491</v>
      </c>
      <c r="AP4332" s="113">
        <v>2014</v>
      </c>
      <c r="AQ4332" s="113" t="s">
        <v>3314</v>
      </c>
      <c r="AR4332" s="113" t="s">
        <v>26657</v>
      </c>
      <c r="AS4332" s="113" t="s">
        <v>14</v>
      </c>
      <c r="AT4332" s="113" t="s">
        <v>14</v>
      </c>
      <c r="AU4332" s="113" t="s">
        <v>16229</v>
      </c>
      <c r="AV4332" s="113" t="s">
        <v>14</v>
      </c>
    </row>
    <row r="4333" spans="1:49">
      <c r="A4333" s="116" t="s">
        <v>8502</v>
      </c>
      <c r="C4333" s="113" t="s">
        <v>8503</v>
      </c>
      <c r="E4333" s="113" t="s">
        <v>1530</v>
      </c>
      <c r="F4333" s="113" t="s">
        <v>8</v>
      </c>
      <c r="G4333" s="114">
        <v>33958</v>
      </c>
      <c r="H4333" s="113" t="s">
        <v>16230</v>
      </c>
      <c r="I4333" s="113" t="s">
        <v>9866</v>
      </c>
      <c r="J4333" s="113" t="s">
        <v>9872</v>
      </c>
      <c r="K4333" s="113" t="s">
        <v>28471</v>
      </c>
      <c r="L4333" s="113">
        <v>85256034214</v>
      </c>
      <c r="M4333" s="113" t="s">
        <v>10592</v>
      </c>
      <c r="O4333" s="113" t="s">
        <v>10593</v>
      </c>
      <c r="P4333" s="113" t="s">
        <v>28472</v>
      </c>
      <c r="Q4333" s="113" t="s">
        <v>16244</v>
      </c>
      <c r="R4333" s="113">
        <v>15</v>
      </c>
      <c r="S4333" s="113" t="s">
        <v>13</v>
      </c>
      <c r="T4333" s="113" t="s">
        <v>28473</v>
      </c>
      <c r="U4333" s="113" t="s">
        <v>28474</v>
      </c>
      <c r="V4333" s="114">
        <v>43608</v>
      </c>
      <c r="W4333" s="114">
        <v>43525</v>
      </c>
      <c r="X4333" s="113" t="s">
        <v>28475</v>
      </c>
      <c r="Y4333" s="114">
        <v>43891</v>
      </c>
      <c r="Z4333" s="114">
        <v>43891</v>
      </c>
      <c r="AA4333" s="113">
        <v>31</v>
      </c>
      <c r="AB4333" s="113" t="s">
        <v>9</v>
      </c>
      <c r="AC4333" s="113">
        <v>32</v>
      </c>
      <c r="AD4333" s="113" t="s">
        <v>84</v>
      </c>
      <c r="AE4333" s="114">
        <v>45200</v>
      </c>
      <c r="AF4333" s="113">
        <v>4</v>
      </c>
      <c r="AG4333" s="113">
        <v>7</v>
      </c>
      <c r="AH4333" s="113" t="s">
        <v>16226</v>
      </c>
      <c r="AI4333" s="117" t="s">
        <v>9875</v>
      </c>
      <c r="AK4333" s="114">
        <v>43891</v>
      </c>
      <c r="AL4333" s="113">
        <v>40</v>
      </c>
      <c r="AM4333" s="113" t="s">
        <v>9870</v>
      </c>
      <c r="AN4333" s="113" t="s">
        <v>16918</v>
      </c>
      <c r="AO4333" s="113" t="s">
        <v>491</v>
      </c>
      <c r="AP4333" s="113">
        <v>2015</v>
      </c>
      <c r="AQ4333" s="113" t="s">
        <v>9905</v>
      </c>
      <c r="AR4333" s="113" t="s">
        <v>20157</v>
      </c>
      <c r="AS4333" s="113" t="s">
        <v>14</v>
      </c>
      <c r="AT4333" s="113" t="s">
        <v>14</v>
      </c>
      <c r="AU4333" s="113" t="s">
        <v>16229</v>
      </c>
      <c r="AV4333" s="113" t="s">
        <v>14</v>
      </c>
    </row>
    <row r="4334" spans="1:49">
      <c r="A4334" s="116" t="s">
        <v>1613</v>
      </c>
      <c r="C4334" s="113" t="s">
        <v>1614</v>
      </c>
      <c r="E4334" s="113" t="s">
        <v>738</v>
      </c>
      <c r="F4334" s="113" t="s">
        <v>8</v>
      </c>
      <c r="G4334" s="114">
        <v>33964</v>
      </c>
      <c r="H4334" s="113" t="s">
        <v>16230</v>
      </c>
      <c r="I4334" s="113" t="s">
        <v>9866</v>
      </c>
      <c r="J4334" s="113" t="s">
        <v>9872</v>
      </c>
      <c r="K4334" s="113" t="s">
        <v>26357</v>
      </c>
      <c r="L4334" s="113">
        <v>82312409092</v>
      </c>
      <c r="M4334" s="113" t="s">
        <v>10748</v>
      </c>
      <c r="N4334" s="113" t="s">
        <v>16242</v>
      </c>
      <c r="O4334" s="113" t="s">
        <v>10749</v>
      </c>
      <c r="P4334" s="113" t="s">
        <v>16244</v>
      </c>
      <c r="Q4334" s="113" t="s">
        <v>16244</v>
      </c>
      <c r="R4334" s="113">
        <v>15</v>
      </c>
      <c r="S4334" s="113" t="s">
        <v>13</v>
      </c>
      <c r="T4334" s="113" t="s">
        <v>26358</v>
      </c>
      <c r="U4334" s="113" t="s">
        <v>26359</v>
      </c>
      <c r="V4334" s="114">
        <v>44186</v>
      </c>
      <c r="W4334" s="114">
        <v>44166</v>
      </c>
      <c r="X4334" s="113" t="s">
        <v>26360</v>
      </c>
      <c r="Y4334" s="114">
        <v>44593</v>
      </c>
      <c r="Z4334" s="114">
        <v>44593</v>
      </c>
      <c r="AA4334" s="113">
        <v>31</v>
      </c>
      <c r="AB4334" s="113" t="s">
        <v>9</v>
      </c>
      <c r="AC4334" s="113">
        <v>31</v>
      </c>
      <c r="AD4334" s="113" t="s">
        <v>9</v>
      </c>
      <c r="AE4334" s="114">
        <v>44166</v>
      </c>
      <c r="AF4334" s="113">
        <v>0</v>
      </c>
      <c r="AG4334" s="113">
        <v>0</v>
      </c>
      <c r="AH4334" s="113" t="s">
        <v>16226</v>
      </c>
      <c r="AI4334" s="117" t="s">
        <v>9879</v>
      </c>
      <c r="AK4334" s="114">
        <v>44593</v>
      </c>
      <c r="AL4334" s="113">
        <v>40</v>
      </c>
      <c r="AM4334" s="113" t="s">
        <v>9870</v>
      </c>
      <c r="AN4334" s="113" t="s">
        <v>18333</v>
      </c>
      <c r="AO4334" s="113" t="s">
        <v>572</v>
      </c>
      <c r="AP4334" s="113">
        <v>2015</v>
      </c>
      <c r="AQ4334" s="113" t="s">
        <v>8</v>
      </c>
      <c r="AR4334" s="113" t="s">
        <v>21490</v>
      </c>
      <c r="AS4334" s="113" t="s">
        <v>14</v>
      </c>
      <c r="AT4334" s="113" t="s">
        <v>14</v>
      </c>
      <c r="AU4334" s="113" t="s">
        <v>16229</v>
      </c>
      <c r="AV4334" s="113" t="s">
        <v>14</v>
      </c>
    </row>
    <row r="4335" spans="1:49">
      <c r="A4335" s="116" t="s">
        <v>8689</v>
      </c>
      <c r="C4335" s="113" t="s">
        <v>8690</v>
      </c>
      <c r="E4335" s="113" t="s">
        <v>41</v>
      </c>
      <c r="F4335" s="113" t="s">
        <v>8</v>
      </c>
      <c r="G4335" s="114">
        <v>33968</v>
      </c>
      <c r="H4335" s="113" t="s">
        <v>16230</v>
      </c>
      <c r="I4335" s="113" t="s">
        <v>9866</v>
      </c>
      <c r="J4335" s="113" t="s">
        <v>9872</v>
      </c>
      <c r="K4335" s="113" t="s">
        <v>26874</v>
      </c>
      <c r="L4335" s="113">
        <v>82292654743</v>
      </c>
      <c r="M4335" s="113" t="s">
        <v>10676</v>
      </c>
      <c r="N4335" s="113" t="s">
        <v>16242</v>
      </c>
      <c r="O4335" s="113" t="s">
        <v>10677</v>
      </c>
      <c r="P4335" s="113" t="s">
        <v>26875</v>
      </c>
      <c r="Q4335" s="113" t="s">
        <v>16244</v>
      </c>
      <c r="R4335" s="113">
        <v>15</v>
      </c>
      <c r="S4335" s="113" t="s">
        <v>13</v>
      </c>
      <c r="T4335" s="113" t="s">
        <v>26876</v>
      </c>
      <c r="U4335" s="113" t="s">
        <v>26877</v>
      </c>
      <c r="V4335" s="114">
        <v>44186</v>
      </c>
      <c r="W4335" s="114">
        <v>44166</v>
      </c>
      <c r="X4335" s="113" t="s">
        <v>26878</v>
      </c>
      <c r="Y4335" s="114">
        <v>44593</v>
      </c>
      <c r="Z4335" s="114">
        <v>44593</v>
      </c>
      <c r="AA4335" s="113">
        <v>31</v>
      </c>
      <c r="AB4335" s="113" t="s">
        <v>9</v>
      </c>
      <c r="AC4335" s="113">
        <v>31</v>
      </c>
      <c r="AD4335" s="113" t="s">
        <v>9</v>
      </c>
      <c r="AE4335" s="114">
        <v>44166</v>
      </c>
      <c r="AF4335" s="113">
        <v>0</v>
      </c>
      <c r="AG4335" s="113">
        <v>0</v>
      </c>
      <c r="AH4335" s="113" t="s">
        <v>16226</v>
      </c>
      <c r="AI4335" s="117" t="s">
        <v>9875</v>
      </c>
      <c r="AK4335" s="114">
        <v>44593</v>
      </c>
      <c r="AL4335" s="113">
        <v>40</v>
      </c>
      <c r="AM4335" s="113" t="s">
        <v>9870</v>
      </c>
      <c r="AN4335" s="113" t="s">
        <v>24589</v>
      </c>
      <c r="AO4335" s="113" t="s">
        <v>2006</v>
      </c>
      <c r="AP4335" s="113">
        <v>2014</v>
      </c>
      <c r="AQ4335" s="113" t="s">
        <v>8</v>
      </c>
      <c r="AR4335" s="113" t="s">
        <v>18119</v>
      </c>
      <c r="AS4335" s="113" t="s">
        <v>14</v>
      </c>
      <c r="AT4335" s="113" t="s">
        <v>14</v>
      </c>
      <c r="AU4335" s="113" t="s">
        <v>16229</v>
      </c>
      <c r="AV4335" s="113" t="s">
        <v>14</v>
      </c>
    </row>
    <row r="4336" spans="1:49">
      <c r="A4336" s="116" t="s">
        <v>5340</v>
      </c>
      <c r="C4336" s="113" t="s">
        <v>5341</v>
      </c>
      <c r="E4336" s="113" t="s">
        <v>41</v>
      </c>
      <c r="F4336" s="113" t="s">
        <v>8</v>
      </c>
      <c r="G4336" s="114">
        <v>33969</v>
      </c>
      <c r="H4336" s="113" t="s">
        <v>16230</v>
      </c>
      <c r="I4336" s="113" t="s">
        <v>9866</v>
      </c>
      <c r="J4336" s="113" t="s">
        <v>9867</v>
      </c>
      <c r="K4336" s="113" t="s">
        <v>30390</v>
      </c>
      <c r="L4336" s="113">
        <v>82292490639</v>
      </c>
      <c r="M4336" s="113" t="s">
        <v>10646</v>
      </c>
      <c r="N4336" s="113" t="s">
        <v>16242</v>
      </c>
      <c r="O4336" s="113" t="s">
        <v>10647</v>
      </c>
      <c r="P4336" s="113" t="s">
        <v>16244</v>
      </c>
      <c r="Q4336" s="113" t="s">
        <v>16244</v>
      </c>
      <c r="R4336" s="113">
        <v>15</v>
      </c>
      <c r="S4336" s="113" t="s">
        <v>13</v>
      </c>
      <c r="T4336" s="113" t="s">
        <v>30391</v>
      </c>
      <c r="U4336" s="113" t="s">
        <v>30392</v>
      </c>
      <c r="V4336" s="114">
        <v>43608</v>
      </c>
      <c r="W4336" s="114">
        <v>43525</v>
      </c>
      <c r="X4336" s="113" t="s">
        <v>16917</v>
      </c>
      <c r="Y4336" s="114">
        <v>43891</v>
      </c>
      <c r="Z4336" s="114">
        <v>43891</v>
      </c>
      <c r="AA4336" s="113">
        <v>31</v>
      </c>
      <c r="AB4336" s="113" t="s">
        <v>9</v>
      </c>
      <c r="AC4336" s="113">
        <v>32</v>
      </c>
      <c r="AD4336" s="113" t="s">
        <v>84</v>
      </c>
      <c r="AE4336" s="114">
        <v>45200</v>
      </c>
      <c r="AF4336" s="113">
        <v>4</v>
      </c>
      <c r="AG4336" s="113">
        <v>7</v>
      </c>
      <c r="AH4336" s="113" t="s">
        <v>16226</v>
      </c>
      <c r="AI4336" s="117" t="s">
        <v>9875</v>
      </c>
      <c r="AK4336" s="114">
        <v>43891</v>
      </c>
      <c r="AL4336" s="113">
        <v>40</v>
      </c>
      <c r="AM4336" s="113" t="s">
        <v>9870</v>
      </c>
      <c r="AN4336" s="113" t="s">
        <v>16599</v>
      </c>
      <c r="AO4336" s="113" t="s">
        <v>279</v>
      </c>
      <c r="AP4336" s="113">
        <v>2015</v>
      </c>
      <c r="AQ4336" s="113" t="s">
        <v>3314</v>
      </c>
      <c r="AR4336" s="113" t="s">
        <v>24312</v>
      </c>
      <c r="AS4336" s="113" t="s">
        <v>14</v>
      </c>
      <c r="AT4336" s="113" t="s">
        <v>14</v>
      </c>
      <c r="AU4336" s="113" t="s">
        <v>16229</v>
      </c>
      <c r="AV4336" s="113" t="s">
        <v>14</v>
      </c>
    </row>
    <row r="4337" spans="1:49">
      <c r="A4337" s="116" t="s">
        <v>573</v>
      </c>
      <c r="C4337" s="113" t="s">
        <v>574</v>
      </c>
      <c r="D4337" s="113" t="s">
        <v>6241</v>
      </c>
      <c r="E4337" s="113" t="s">
        <v>40953</v>
      </c>
      <c r="F4337" s="113" t="s">
        <v>8</v>
      </c>
      <c r="G4337" s="114">
        <v>34001</v>
      </c>
      <c r="H4337" s="113" t="s">
        <v>16218</v>
      </c>
      <c r="I4337" s="113" t="s">
        <v>9866</v>
      </c>
      <c r="J4337" s="113" t="s">
        <v>9867</v>
      </c>
      <c r="K4337" s="113" t="s">
        <v>40954</v>
      </c>
      <c r="L4337" s="113">
        <v>85327278885</v>
      </c>
      <c r="M4337" s="113" t="s">
        <v>40955</v>
      </c>
      <c r="O4337" s="113" t="s">
        <v>13579</v>
      </c>
      <c r="P4337" s="113" t="s">
        <v>40956</v>
      </c>
      <c r="Q4337" s="113" t="s">
        <v>16244</v>
      </c>
      <c r="R4337" s="113">
        <v>15</v>
      </c>
      <c r="S4337" s="113" t="s">
        <v>13</v>
      </c>
      <c r="T4337" s="113" t="s">
        <v>40957</v>
      </c>
      <c r="U4337" s="113" t="s">
        <v>40958</v>
      </c>
      <c r="V4337" s="114">
        <v>43728</v>
      </c>
      <c r="W4337" s="114">
        <v>43525</v>
      </c>
      <c r="X4337" s="113" t="s">
        <v>40959</v>
      </c>
      <c r="Y4337" s="114">
        <v>43891</v>
      </c>
      <c r="Z4337" s="114">
        <v>43891</v>
      </c>
      <c r="AA4337" s="113">
        <v>32</v>
      </c>
      <c r="AB4337" s="113" t="s">
        <v>84</v>
      </c>
      <c r="AC4337" s="113">
        <v>32</v>
      </c>
      <c r="AD4337" s="113" t="s">
        <v>84</v>
      </c>
      <c r="AE4337" s="114">
        <v>43525</v>
      </c>
      <c r="AF4337" s="113">
        <v>0</v>
      </c>
      <c r="AG4337" s="113">
        <v>0</v>
      </c>
      <c r="AH4337" s="113" t="s">
        <v>16226</v>
      </c>
      <c r="AI4337" s="117" t="s">
        <v>13580</v>
      </c>
      <c r="AK4337" s="114">
        <v>44925</v>
      </c>
      <c r="AL4337" s="113">
        <v>40</v>
      </c>
      <c r="AM4337" s="113" t="s">
        <v>9870</v>
      </c>
      <c r="AN4337" s="113" t="s">
        <v>40960</v>
      </c>
      <c r="AO4337" s="113" t="s">
        <v>6242</v>
      </c>
      <c r="AP4337" s="113">
        <v>2016</v>
      </c>
      <c r="AQ4337" s="113" t="s">
        <v>5236</v>
      </c>
      <c r="AR4337" s="113" t="s">
        <v>19598</v>
      </c>
      <c r="AS4337" s="113" t="s">
        <v>14</v>
      </c>
      <c r="AT4337" s="113" t="s">
        <v>14</v>
      </c>
      <c r="AU4337" s="113" t="s">
        <v>16229</v>
      </c>
      <c r="AV4337" s="113" t="s">
        <v>14</v>
      </c>
    </row>
    <row r="4338" spans="1:49">
      <c r="A4338" s="116" t="s">
        <v>1957</v>
      </c>
      <c r="C4338" s="113" t="s">
        <v>1958</v>
      </c>
      <c r="E4338" s="113" t="s">
        <v>1959</v>
      </c>
      <c r="F4338" s="113" t="s">
        <v>8</v>
      </c>
      <c r="G4338" s="114">
        <v>34011</v>
      </c>
      <c r="H4338" s="113" t="s">
        <v>16230</v>
      </c>
      <c r="I4338" s="113" t="s">
        <v>9866</v>
      </c>
      <c r="J4338" s="113" t="s">
        <v>9867</v>
      </c>
      <c r="K4338" s="113" t="s">
        <v>24061</v>
      </c>
      <c r="L4338" s="113">
        <v>85341019190</v>
      </c>
      <c r="M4338" s="113" t="s">
        <v>13504</v>
      </c>
      <c r="N4338" s="113" t="s">
        <v>16242</v>
      </c>
      <c r="O4338" s="113" t="s">
        <v>13505</v>
      </c>
      <c r="P4338" s="113" t="s">
        <v>16244</v>
      </c>
      <c r="Q4338" s="113" t="s">
        <v>24062</v>
      </c>
      <c r="R4338" s="113">
        <v>15</v>
      </c>
      <c r="S4338" s="113" t="s">
        <v>13</v>
      </c>
      <c r="T4338" s="113" t="s">
        <v>24063</v>
      </c>
      <c r="U4338" s="113" t="s">
        <v>24064</v>
      </c>
      <c r="V4338" s="114">
        <v>42933</v>
      </c>
      <c r="W4338" s="114">
        <v>42826</v>
      </c>
      <c r="X4338" s="113" t="s">
        <v>24065</v>
      </c>
      <c r="Y4338" s="114">
        <v>43188</v>
      </c>
      <c r="Z4338" s="114">
        <v>43191</v>
      </c>
      <c r="AA4338" s="113">
        <v>23</v>
      </c>
      <c r="AB4338" s="113" t="s">
        <v>78</v>
      </c>
      <c r="AC4338" s="113">
        <v>31</v>
      </c>
      <c r="AD4338" s="113" t="s">
        <v>9</v>
      </c>
      <c r="AE4338" s="114">
        <v>45017</v>
      </c>
      <c r="AF4338" s="113">
        <v>6</v>
      </c>
      <c r="AG4338" s="113">
        <v>4</v>
      </c>
      <c r="AH4338" s="113" t="s">
        <v>16226</v>
      </c>
      <c r="AI4338" s="117" t="s">
        <v>9904</v>
      </c>
      <c r="AK4338" s="114">
        <v>45017</v>
      </c>
      <c r="AL4338" s="113">
        <v>30</v>
      </c>
      <c r="AM4338" s="113" t="s">
        <v>9882</v>
      </c>
      <c r="AN4338" s="113" t="s">
        <v>16364</v>
      </c>
      <c r="AO4338" s="113" t="s">
        <v>100</v>
      </c>
      <c r="AP4338" s="113">
        <v>2013</v>
      </c>
      <c r="AQ4338" s="113" t="s">
        <v>1151</v>
      </c>
      <c r="AR4338" s="113" t="s">
        <v>16421</v>
      </c>
      <c r="AS4338" s="113" t="s">
        <v>14</v>
      </c>
      <c r="AT4338" s="113" t="s">
        <v>14</v>
      </c>
      <c r="AU4338" s="113" t="s">
        <v>16229</v>
      </c>
      <c r="AV4338" s="113" t="s">
        <v>14</v>
      </c>
      <c r="AW4338" s="113" t="s">
        <v>14</v>
      </c>
    </row>
    <row r="4339" spans="1:49">
      <c r="A4339" s="116" t="s">
        <v>3102</v>
      </c>
      <c r="C4339" s="113" t="s">
        <v>3103</v>
      </c>
      <c r="E4339" s="113" t="s">
        <v>41</v>
      </c>
      <c r="F4339" s="113" t="s">
        <v>8</v>
      </c>
      <c r="G4339" s="114">
        <v>34012</v>
      </c>
      <c r="H4339" s="113" t="s">
        <v>16230</v>
      </c>
      <c r="I4339" s="113" t="s">
        <v>9866</v>
      </c>
      <c r="J4339" s="113" t="s">
        <v>9867</v>
      </c>
      <c r="K4339" s="113" t="s">
        <v>31173</v>
      </c>
      <c r="L4339" s="113">
        <v>82189111324</v>
      </c>
      <c r="M4339" s="113" t="s">
        <v>10721</v>
      </c>
      <c r="N4339" s="113" t="s">
        <v>16242</v>
      </c>
      <c r="O4339" s="113" t="s">
        <v>10722</v>
      </c>
      <c r="P4339" s="113" t="s">
        <v>16244</v>
      </c>
      <c r="Q4339" s="113" t="s">
        <v>16244</v>
      </c>
      <c r="R4339" s="113">
        <v>15</v>
      </c>
      <c r="S4339" s="113" t="s">
        <v>13</v>
      </c>
      <c r="T4339" s="113" t="s">
        <v>31174</v>
      </c>
      <c r="U4339" s="113" t="s">
        <v>31175</v>
      </c>
      <c r="V4339" s="114">
        <v>43608</v>
      </c>
      <c r="W4339" s="114">
        <v>43525</v>
      </c>
      <c r="X4339" s="113" t="s">
        <v>19613</v>
      </c>
      <c r="Y4339" s="114">
        <v>43891</v>
      </c>
      <c r="Z4339" s="114">
        <v>43891</v>
      </c>
      <c r="AA4339" s="113">
        <v>31</v>
      </c>
      <c r="AB4339" s="113" t="s">
        <v>9</v>
      </c>
      <c r="AC4339" s="113">
        <v>32</v>
      </c>
      <c r="AD4339" s="113" t="s">
        <v>84</v>
      </c>
      <c r="AE4339" s="114">
        <v>45200</v>
      </c>
      <c r="AF4339" s="113">
        <v>4</v>
      </c>
      <c r="AG4339" s="113">
        <v>7</v>
      </c>
      <c r="AH4339" s="113" t="s">
        <v>16226</v>
      </c>
      <c r="AI4339" s="117" t="s">
        <v>9875</v>
      </c>
      <c r="AK4339" s="114">
        <v>43891</v>
      </c>
      <c r="AL4339" s="113">
        <v>40</v>
      </c>
      <c r="AM4339" s="113" t="s">
        <v>9870</v>
      </c>
      <c r="AN4339" s="113" t="s">
        <v>19574</v>
      </c>
      <c r="AO4339" s="113" t="s">
        <v>917</v>
      </c>
      <c r="AP4339" s="113">
        <v>2014</v>
      </c>
      <c r="AQ4339" s="113" t="s">
        <v>9889</v>
      </c>
      <c r="AR4339" s="113" t="s">
        <v>16980</v>
      </c>
      <c r="AS4339" s="113" t="s">
        <v>14</v>
      </c>
      <c r="AT4339" s="113" t="s">
        <v>14</v>
      </c>
      <c r="AU4339" s="113" t="s">
        <v>16229</v>
      </c>
      <c r="AV4339" s="113" t="s">
        <v>14</v>
      </c>
      <c r="AW4339" s="113" t="s">
        <v>14</v>
      </c>
    </row>
    <row r="4340" spans="1:49">
      <c r="A4340" s="116" t="s">
        <v>6479</v>
      </c>
      <c r="C4340" s="113" t="s">
        <v>6480</v>
      </c>
      <c r="E4340" s="113" t="s">
        <v>3018</v>
      </c>
      <c r="F4340" s="113" t="s">
        <v>8</v>
      </c>
      <c r="G4340" s="114">
        <v>34048</v>
      </c>
      <c r="H4340" s="113" t="s">
        <v>16218</v>
      </c>
      <c r="I4340" s="113" t="s">
        <v>9866</v>
      </c>
      <c r="J4340" s="113" t="s">
        <v>9872</v>
      </c>
      <c r="K4340" s="113" t="s">
        <v>22843</v>
      </c>
      <c r="L4340" s="113">
        <v>82291955587</v>
      </c>
      <c r="M4340" s="113" t="s">
        <v>10670</v>
      </c>
      <c r="O4340" s="113" t="s">
        <v>10671</v>
      </c>
      <c r="P4340" s="113" t="s">
        <v>16244</v>
      </c>
      <c r="Q4340" s="113" t="s">
        <v>16244</v>
      </c>
      <c r="R4340" s="113">
        <v>15</v>
      </c>
      <c r="S4340" s="113" t="s">
        <v>13</v>
      </c>
      <c r="T4340" s="113" t="s">
        <v>22844</v>
      </c>
      <c r="U4340" s="113" t="s">
        <v>22845</v>
      </c>
      <c r="V4340" s="114">
        <v>43608</v>
      </c>
      <c r="W4340" s="114">
        <v>43525</v>
      </c>
      <c r="X4340" s="113" t="s">
        <v>22846</v>
      </c>
      <c r="Y4340" s="114">
        <v>43891</v>
      </c>
      <c r="Z4340" s="114">
        <v>43891</v>
      </c>
      <c r="AA4340" s="113">
        <v>31</v>
      </c>
      <c r="AB4340" s="113" t="s">
        <v>9</v>
      </c>
      <c r="AC4340" s="113">
        <v>32</v>
      </c>
      <c r="AD4340" s="113" t="s">
        <v>84</v>
      </c>
      <c r="AE4340" s="114">
        <v>45017</v>
      </c>
      <c r="AF4340" s="113">
        <v>4</v>
      </c>
      <c r="AG4340" s="113">
        <v>1</v>
      </c>
      <c r="AH4340" s="113" t="s">
        <v>16226</v>
      </c>
      <c r="AI4340" s="117" t="s">
        <v>9875</v>
      </c>
      <c r="AK4340" s="114">
        <v>45446</v>
      </c>
      <c r="AL4340" s="113">
        <v>40</v>
      </c>
      <c r="AM4340" s="113" t="s">
        <v>9870</v>
      </c>
      <c r="AN4340" s="113" t="s">
        <v>17006</v>
      </c>
      <c r="AO4340" s="113" t="s">
        <v>176</v>
      </c>
      <c r="AP4340" s="113">
        <v>2018</v>
      </c>
      <c r="AQ4340" s="113" t="s">
        <v>9971</v>
      </c>
      <c r="AR4340" s="113" t="s">
        <v>22847</v>
      </c>
      <c r="AS4340" s="113" t="s">
        <v>14</v>
      </c>
      <c r="AT4340" s="113" t="s">
        <v>14</v>
      </c>
      <c r="AU4340" s="113" t="s">
        <v>16229</v>
      </c>
      <c r="AV4340" s="113" t="s">
        <v>14</v>
      </c>
    </row>
    <row r="4341" spans="1:49">
      <c r="A4341" s="116" t="s">
        <v>7854</v>
      </c>
      <c r="C4341" s="113" t="s">
        <v>7855</v>
      </c>
      <c r="E4341" s="113" t="s">
        <v>41</v>
      </c>
      <c r="F4341" s="113" t="s">
        <v>8</v>
      </c>
      <c r="G4341" s="114">
        <v>34050</v>
      </c>
      <c r="H4341" s="113" t="s">
        <v>16230</v>
      </c>
      <c r="I4341" s="113" t="s">
        <v>9866</v>
      </c>
      <c r="J4341" s="113" t="s">
        <v>9872</v>
      </c>
      <c r="K4341" s="113" t="s">
        <v>27377</v>
      </c>
      <c r="L4341" s="113">
        <v>82296826023</v>
      </c>
      <c r="M4341" s="113" t="s">
        <v>11134</v>
      </c>
      <c r="O4341" s="113" t="s">
        <v>11135</v>
      </c>
      <c r="P4341" s="113" t="s">
        <v>24769</v>
      </c>
      <c r="Q4341" s="113" t="s">
        <v>16244</v>
      </c>
      <c r="R4341" s="113">
        <v>15</v>
      </c>
      <c r="S4341" s="113" t="s">
        <v>13</v>
      </c>
      <c r="T4341" s="113" t="s">
        <v>24770</v>
      </c>
      <c r="U4341" s="113" t="s">
        <v>24771</v>
      </c>
      <c r="V4341" s="114">
        <v>43608</v>
      </c>
      <c r="W4341" s="114">
        <v>43525</v>
      </c>
      <c r="X4341" s="113" t="s">
        <v>24772</v>
      </c>
      <c r="Y4341" s="114">
        <v>43891</v>
      </c>
      <c r="Z4341" s="114">
        <v>43891</v>
      </c>
      <c r="AA4341" s="113">
        <v>31</v>
      </c>
      <c r="AB4341" s="113" t="s">
        <v>9</v>
      </c>
      <c r="AC4341" s="113">
        <v>32</v>
      </c>
      <c r="AD4341" s="113" t="s">
        <v>84</v>
      </c>
      <c r="AE4341" s="114">
        <v>45200</v>
      </c>
      <c r="AF4341" s="113">
        <v>4</v>
      </c>
      <c r="AG4341" s="113">
        <v>7</v>
      </c>
      <c r="AH4341" s="113" t="s">
        <v>16226</v>
      </c>
      <c r="AI4341" s="117" t="s">
        <v>9875</v>
      </c>
      <c r="AK4341" s="114">
        <v>43891</v>
      </c>
      <c r="AL4341" s="113">
        <v>40</v>
      </c>
      <c r="AM4341" s="113" t="s">
        <v>9870</v>
      </c>
      <c r="AN4341" s="113" t="s">
        <v>24773</v>
      </c>
      <c r="AO4341" s="113" t="s">
        <v>682</v>
      </c>
      <c r="AP4341" s="113">
        <v>2014</v>
      </c>
      <c r="AQ4341" s="113" t="s">
        <v>9994</v>
      </c>
      <c r="AR4341" s="113" t="s">
        <v>17611</v>
      </c>
      <c r="AS4341" s="113" t="s">
        <v>14</v>
      </c>
      <c r="AT4341" s="113" t="s">
        <v>14</v>
      </c>
      <c r="AU4341" s="113" t="s">
        <v>16229</v>
      </c>
      <c r="AV4341" s="113" t="s">
        <v>14</v>
      </c>
      <c r="AW4341" s="113" t="s">
        <v>14</v>
      </c>
    </row>
    <row r="4342" spans="1:49">
      <c r="A4342" s="116" t="s">
        <v>9055</v>
      </c>
      <c r="C4342" s="113" t="s">
        <v>9056</v>
      </c>
      <c r="E4342" s="113" t="s">
        <v>5264</v>
      </c>
      <c r="F4342" s="113" t="s">
        <v>8</v>
      </c>
      <c r="G4342" s="114">
        <v>34054</v>
      </c>
      <c r="H4342" s="113" t="s">
        <v>16230</v>
      </c>
      <c r="I4342" s="113" t="s">
        <v>9866</v>
      </c>
      <c r="J4342" s="113" t="s">
        <v>9872</v>
      </c>
      <c r="K4342" s="113" t="s">
        <v>24077</v>
      </c>
      <c r="L4342" s="113">
        <v>85342494050</v>
      </c>
      <c r="M4342" s="113" t="s">
        <v>11739</v>
      </c>
      <c r="O4342" s="113" t="s">
        <v>11740</v>
      </c>
      <c r="P4342" s="113" t="s">
        <v>16244</v>
      </c>
      <c r="Q4342" s="113" t="s">
        <v>16244</v>
      </c>
      <c r="R4342" s="113">
        <v>15</v>
      </c>
      <c r="S4342" s="113" t="s">
        <v>13</v>
      </c>
      <c r="T4342" s="113" t="s">
        <v>24078</v>
      </c>
      <c r="U4342" s="113" t="s">
        <v>24079</v>
      </c>
      <c r="V4342" s="114">
        <v>43608</v>
      </c>
      <c r="W4342" s="114">
        <v>43525</v>
      </c>
      <c r="X4342" s="113" t="s">
        <v>24080</v>
      </c>
      <c r="Y4342" s="114">
        <v>43891</v>
      </c>
      <c r="Z4342" s="114">
        <v>43891</v>
      </c>
      <c r="AA4342" s="113">
        <v>23</v>
      </c>
      <c r="AB4342" s="113" t="s">
        <v>78</v>
      </c>
      <c r="AC4342" s="113">
        <v>24</v>
      </c>
      <c r="AD4342" s="113" t="s">
        <v>47</v>
      </c>
      <c r="AE4342" s="114">
        <v>44835</v>
      </c>
      <c r="AF4342" s="113">
        <v>6</v>
      </c>
      <c r="AG4342" s="113">
        <v>7</v>
      </c>
      <c r="AH4342" s="113" t="s">
        <v>16226</v>
      </c>
      <c r="AI4342" s="117" t="s">
        <v>11738</v>
      </c>
      <c r="AK4342" s="114">
        <v>43891</v>
      </c>
      <c r="AL4342" s="113">
        <v>30</v>
      </c>
      <c r="AM4342" s="113" t="s">
        <v>9882</v>
      </c>
      <c r="AN4342" s="113" t="s">
        <v>24081</v>
      </c>
      <c r="AO4342" s="113" t="s">
        <v>5265</v>
      </c>
      <c r="AP4342" s="113">
        <v>2014</v>
      </c>
      <c r="AQ4342" s="113" t="s">
        <v>5236</v>
      </c>
      <c r="AR4342" s="113" t="s">
        <v>16391</v>
      </c>
      <c r="AS4342" s="113" t="s">
        <v>14</v>
      </c>
      <c r="AT4342" s="113" t="s">
        <v>14</v>
      </c>
      <c r="AU4342" s="113" t="s">
        <v>16229</v>
      </c>
      <c r="AV4342" s="113" t="s">
        <v>14</v>
      </c>
    </row>
    <row r="4343" spans="1:49">
      <c r="A4343" s="116" t="s">
        <v>9806</v>
      </c>
      <c r="C4343" s="113" t="s">
        <v>9807</v>
      </c>
      <c r="D4343" s="113" t="s">
        <v>561</v>
      </c>
      <c r="F4343" s="113" t="s">
        <v>8</v>
      </c>
      <c r="G4343" s="114">
        <v>34060</v>
      </c>
      <c r="H4343" s="113" t="s">
        <v>16230</v>
      </c>
      <c r="I4343" s="113" t="s">
        <v>9866</v>
      </c>
      <c r="J4343" s="113" t="s">
        <v>9872</v>
      </c>
      <c r="K4343" s="113" t="s">
        <v>41631</v>
      </c>
      <c r="L4343" s="113">
        <v>82347684482</v>
      </c>
      <c r="M4343" s="113" t="s">
        <v>41632</v>
      </c>
      <c r="O4343" s="113" t="s">
        <v>12472</v>
      </c>
      <c r="P4343" s="113" t="s">
        <v>41633</v>
      </c>
      <c r="Q4343" s="113" t="s">
        <v>16244</v>
      </c>
      <c r="R4343" s="113">
        <v>15</v>
      </c>
      <c r="S4343" s="113" t="s">
        <v>13</v>
      </c>
      <c r="T4343" s="113" t="s">
        <v>41634</v>
      </c>
      <c r="U4343" s="113" t="s">
        <v>41635</v>
      </c>
      <c r="V4343" s="114">
        <v>43608</v>
      </c>
      <c r="W4343" s="114">
        <v>43525</v>
      </c>
      <c r="X4343" s="113" t="s">
        <v>41636</v>
      </c>
      <c r="Y4343" s="114">
        <v>43891</v>
      </c>
      <c r="Z4343" s="114">
        <v>43891</v>
      </c>
      <c r="AA4343" s="113">
        <v>32</v>
      </c>
      <c r="AB4343" s="113" t="s">
        <v>84</v>
      </c>
      <c r="AC4343" s="113">
        <v>32</v>
      </c>
      <c r="AD4343" s="113" t="s">
        <v>84</v>
      </c>
      <c r="AE4343" s="114">
        <v>43525</v>
      </c>
      <c r="AF4343" s="113">
        <v>0</v>
      </c>
      <c r="AG4343" s="113">
        <v>0</v>
      </c>
      <c r="AH4343" s="113" t="s">
        <v>16263</v>
      </c>
      <c r="AI4343" s="117" t="s">
        <v>3697</v>
      </c>
      <c r="AK4343" s="114">
        <v>43546</v>
      </c>
      <c r="AL4343" s="113">
        <v>40</v>
      </c>
      <c r="AM4343" s="113" t="s">
        <v>9870</v>
      </c>
      <c r="AN4343" s="113" t="s">
        <v>16420</v>
      </c>
      <c r="AO4343" s="113" t="s">
        <v>3698</v>
      </c>
      <c r="AP4343" s="113">
        <v>2017</v>
      </c>
      <c r="AQ4343" s="113" t="s">
        <v>5236</v>
      </c>
      <c r="AR4343" s="113" t="s">
        <v>16274</v>
      </c>
      <c r="AS4343" s="113" t="s">
        <v>14</v>
      </c>
      <c r="AT4343" s="113" t="s">
        <v>14</v>
      </c>
      <c r="AU4343" s="113" t="s">
        <v>16229</v>
      </c>
      <c r="AV4343" s="113" t="s">
        <v>14</v>
      </c>
      <c r="AW4343" s="113" t="s">
        <v>14</v>
      </c>
    </row>
    <row r="4344" spans="1:49">
      <c r="A4344" s="116" t="s">
        <v>2244</v>
      </c>
      <c r="C4344" s="113" t="s">
        <v>2245</v>
      </c>
      <c r="E4344" s="113" t="s">
        <v>41</v>
      </c>
      <c r="F4344" s="113" t="s">
        <v>8</v>
      </c>
      <c r="G4344" s="114">
        <v>34063</v>
      </c>
      <c r="H4344" s="113" t="s">
        <v>16218</v>
      </c>
      <c r="I4344" s="113" t="s">
        <v>9896</v>
      </c>
      <c r="J4344" s="113" t="s">
        <v>9867</v>
      </c>
      <c r="K4344" s="113" t="s">
        <v>27657</v>
      </c>
      <c r="L4344" s="113">
        <v>82239553095</v>
      </c>
      <c r="M4344" s="113" t="s">
        <v>27658</v>
      </c>
      <c r="O4344" s="113" t="s">
        <v>10718</v>
      </c>
      <c r="P4344" s="113" t="s">
        <v>27659</v>
      </c>
      <c r="Q4344" s="113" t="s">
        <v>16244</v>
      </c>
      <c r="R4344" s="113">
        <v>15</v>
      </c>
      <c r="S4344" s="113" t="s">
        <v>13</v>
      </c>
      <c r="T4344" s="113" t="s">
        <v>27660</v>
      </c>
      <c r="U4344" s="113" t="s">
        <v>27661</v>
      </c>
      <c r="V4344" s="114">
        <v>43608</v>
      </c>
      <c r="W4344" s="114">
        <v>43525</v>
      </c>
      <c r="X4344" s="113" t="s">
        <v>27662</v>
      </c>
      <c r="Y4344" s="114">
        <v>43891</v>
      </c>
      <c r="Z4344" s="114">
        <v>43891</v>
      </c>
      <c r="AA4344" s="113">
        <v>31</v>
      </c>
      <c r="AB4344" s="113" t="s">
        <v>9</v>
      </c>
      <c r="AC4344" s="113">
        <v>32</v>
      </c>
      <c r="AD4344" s="113" t="s">
        <v>84</v>
      </c>
      <c r="AE4344" s="114">
        <v>45200</v>
      </c>
      <c r="AF4344" s="113">
        <v>4</v>
      </c>
      <c r="AG4344" s="113">
        <v>7</v>
      </c>
      <c r="AH4344" s="113" t="s">
        <v>16226</v>
      </c>
      <c r="AI4344" s="117" t="s">
        <v>9875</v>
      </c>
      <c r="AK4344" s="114">
        <v>43891</v>
      </c>
      <c r="AL4344" s="113">
        <v>40</v>
      </c>
      <c r="AM4344" s="113" t="s">
        <v>9870</v>
      </c>
      <c r="AN4344" s="113" t="s">
        <v>19574</v>
      </c>
      <c r="AO4344" s="113" t="s">
        <v>917</v>
      </c>
      <c r="AP4344" s="113">
        <v>2016</v>
      </c>
      <c r="AQ4344" s="113" t="s">
        <v>2307</v>
      </c>
      <c r="AR4344" s="113" t="s">
        <v>23275</v>
      </c>
      <c r="AS4344" s="113" t="s">
        <v>14</v>
      </c>
      <c r="AT4344" s="113" t="s">
        <v>14</v>
      </c>
      <c r="AU4344" s="113" t="s">
        <v>16229</v>
      </c>
      <c r="AV4344" s="113" t="s">
        <v>14</v>
      </c>
    </row>
    <row r="4345" spans="1:49">
      <c r="A4345" s="116" t="s">
        <v>11930</v>
      </c>
      <c r="C4345" s="113" t="s">
        <v>11931</v>
      </c>
      <c r="E4345" s="113" t="s">
        <v>56</v>
      </c>
      <c r="F4345" s="113" t="s">
        <v>8</v>
      </c>
      <c r="G4345" s="114">
        <v>34103</v>
      </c>
      <c r="H4345" s="113" t="s">
        <v>16218</v>
      </c>
      <c r="I4345" s="113" t="s">
        <v>9866</v>
      </c>
      <c r="J4345" s="113" t="s">
        <v>9872</v>
      </c>
      <c r="K4345" s="113" t="s">
        <v>31194</v>
      </c>
      <c r="L4345" s="113">
        <v>82264525722</v>
      </c>
      <c r="M4345" s="113" t="s">
        <v>11932</v>
      </c>
      <c r="O4345" s="113" t="s">
        <v>11933</v>
      </c>
      <c r="P4345" s="113" t="s">
        <v>31195</v>
      </c>
      <c r="Q4345" s="113" t="s">
        <v>16244</v>
      </c>
      <c r="R4345" s="113">
        <v>15</v>
      </c>
      <c r="S4345" s="113" t="s">
        <v>13</v>
      </c>
      <c r="T4345" s="113" t="s">
        <v>31196</v>
      </c>
      <c r="U4345" s="113" t="s">
        <v>31197</v>
      </c>
      <c r="V4345" s="114">
        <v>44672</v>
      </c>
      <c r="W4345" s="114">
        <v>44621</v>
      </c>
      <c r="X4345" s="113" t="s">
        <v>31198</v>
      </c>
      <c r="Y4345" s="114">
        <v>44986</v>
      </c>
      <c r="Z4345" s="114">
        <v>44986</v>
      </c>
      <c r="AA4345" s="113">
        <v>31</v>
      </c>
      <c r="AB4345" s="113" t="s">
        <v>9</v>
      </c>
      <c r="AC4345" s="113">
        <v>31</v>
      </c>
      <c r="AD4345" s="113" t="s">
        <v>9</v>
      </c>
      <c r="AE4345" s="114">
        <v>44621</v>
      </c>
      <c r="AF4345" s="113">
        <v>0</v>
      </c>
      <c r="AG4345" s="113">
        <v>0</v>
      </c>
      <c r="AH4345" s="113" t="s">
        <v>16226</v>
      </c>
      <c r="AI4345" s="117" t="s">
        <v>11929</v>
      </c>
      <c r="AK4345" s="114">
        <v>45108</v>
      </c>
      <c r="AL4345" s="113">
        <v>40</v>
      </c>
      <c r="AM4345" s="113" t="s">
        <v>9870</v>
      </c>
      <c r="AN4345" s="113" t="s">
        <v>29426</v>
      </c>
      <c r="AO4345" s="113" t="s">
        <v>61</v>
      </c>
      <c r="AP4345" s="113">
        <v>2017</v>
      </c>
      <c r="AQ4345" s="113" t="s">
        <v>5236</v>
      </c>
      <c r="AR4345" s="113" t="s">
        <v>16553</v>
      </c>
      <c r="AS4345" s="113" t="s">
        <v>14</v>
      </c>
      <c r="AT4345" s="113" t="s">
        <v>14</v>
      </c>
      <c r="AU4345" s="113" t="s">
        <v>16229</v>
      </c>
      <c r="AV4345" s="113" t="s">
        <v>14</v>
      </c>
      <c r="AW4345" s="113" t="s">
        <v>14</v>
      </c>
    </row>
    <row r="4346" spans="1:49">
      <c r="A4346" s="116" t="s">
        <v>2598</v>
      </c>
      <c r="C4346" s="113" t="s">
        <v>2599</v>
      </c>
      <c r="F4346" s="113" t="s">
        <v>8</v>
      </c>
      <c r="G4346" s="114">
        <v>34106</v>
      </c>
      <c r="H4346" s="113" t="s">
        <v>16218</v>
      </c>
      <c r="I4346" s="113" t="s">
        <v>9866</v>
      </c>
      <c r="J4346" s="113" t="s">
        <v>9867</v>
      </c>
      <c r="K4346" s="113" t="s">
        <v>16723</v>
      </c>
      <c r="L4346" s="113">
        <v>82271091441</v>
      </c>
      <c r="M4346" s="113" t="s">
        <v>10805</v>
      </c>
      <c r="N4346" s="113" t="s">
        <v>16724</v>
      </c>
      <c r="O4346" s="113" t="s">
        <v>10806</v>
      </c>
      <c r="P4346" s="113" t="s">
        <v>16244</v>
      </c>
      <c r="Q4346" s="113" t="s">
        <v>16244</v>
      </c>
      <c r="R4346" s="113">
        <v>15</v>
      </c>
      <c r="S4346" s="113" t="s">
        <v>13</v>
      </c>
      <c r="T4346" s="113" t="s">
        <v>16725</v>
      </c>
      <c r="U4346" s="113" t="s">
        <v>16726</v>
      </c>
      <c r="V4346" s="114">
        <v>44186</v>
      </c>
      <c r="W4346" s="114">
        <v>44166</v>
      </c>
      <c r="X4346" s="113" t="s">
        <v>16727</v>
      </c>
      <c r="Y4346" s="114">
        <v>44593</v>
      </c>
      <c r="Z4346" s="114">
        <v>44593</v>
      </c>
      <c r="AA4346" s="113">
        <v>21</v>
      </c>
      <c r="AB4346" s="113" t="s">
        <v>24</v>
      </c>
      <c r="AC4346" s="113">
        <v>31</v>
      </c>
      <c r="AD4346" s="113" t="s">
        <v>9</v>
      </c>
      <c r="AE4346" s="114">
        <v>45200</v>
      </c>
      <c r="AF4346" s="113">
        <v>0</v>
      </c>
      <c r="AG4346" s="113">
        <v>0</v>
      </c>
      <c r="AH4346" s="113" t="s">
        <v>16226</v>
      </c>
      <c r="AI4346" s="117" t="s">
        <v>18200</v>
      </c>
      <c r="AK4346" s="114">
        <v>45107</v>
      </c>
      <c r="AL4346" s="113">
        <v>15</v>
      </c>
      <c r="AM4346" s="113" t="s">
        <v>9885</v>
      </c>
      <c r="AN4346" s="113" t="s">
        <v>16592</v>
      </c>
      <c r="AO4346" s="113" t="s">
        <v>2600</v>
      </c>
      <c r="AP4346" s="113">
        <v>2011</v>
      </c>
      <c r="AQ4346" s="113" t="s">
        <v>8</v>
      </c>
      <c r="AR4346" s="113" t="s">
        <v>16874</v>
      </c>
      <c r="AS4346" s="113" t="s">
        <v>14</v>
      </c>
      <c r="AT4346" s="113" t="s">
        <v>14</v>
      </c>
      <c r="AU4346" s="113" t="s">
        <v>16229</v>
      </c>
      <c r="AV4346" s="113" t="s">
        <v>14</v>
      </c>
      <c r="AW4346" s="113" t="s">
        <v>14</v>
      </c>
    </row>
    <row r="4347" spans="1:49">
      <c r="A4347" s="116" t="s">
        <v>4091</v>
      </c>
      <c r="C4347" s="113" t="s">
        <v>4092</v>
      </c>
      <c r="E4347" s="113" t="s">
        <v>3609</v>
      </c>
      <c r="F4347" s="113" t="s">
        <v>8</v>
      </c>
      <c r="G4347" s="114">
        <v>34121</v>
      </c>
      <c r="H4347" s="113" t="s">
        <v>16218</v>
      </c>
      <c r="I4347" s="113" t="s">
        <v>9866</v>
      </c>
      <c r="J4347" s="113" t="s">
        <v>9867</v>
      </c>
      <c r="K4347" s="113" t="s">
        <v>23717</v>
      </c>
      <c r="L4347" s="113">
        <v>82197257574</v>
      </c>
      <c r="M4347" s="113" t="s">
        <v>11040</v>
      </c>
      <c r="N4347" s="113" t="s">
        <v>16242</v>
      </c>
      <c r="O4347" s="113" t="s">
        <v>11041</v>
      </c>
      <c r="P4347" s="113" t="s">
        <v>16244</v>
      </c>
      <c r="Q4347" s="113" t="s">
        <v>16244</v>
      </c>
      <c r="R4347" s="113">
        <v>15</v>
      </c>
      <c r="S4347" s="113" t="s">
        <v>13</v>
      </c>
      <c r="T4347" s="113" t="s">
        <v>23718</v>
      </c>
      <c r="U4347" s="113" t="s">
        <v>23719</v>
      </c>
      <c r="V4347" s="114">
        <v>44186</v>
      </c>
      <c r="W4347" s="114">
        <v>44166</v>
      </c>
      <c r="X4347" s="113" t="s">
        <v>23720</v>
      </c>
      <c r="Y4347" s="114">
        <v>44593</v>
      </c>
      <c r="Z4347" s="114">
        <v>44593</v>
      </c>
      <c r="AA4347" s="113">
        <v>23</v>
      </c>
      <c r="AB4347" s="113" t="s">
        <v>78</v>
      </c>
      <c r="AC4347" s="113">
        <v>23</v>
      </c>
      <c r="AD4347" s="113" t="s">
        <v>78</v>
      </c>
      <c r="AE4347" s="114">
        <v>44166</v>
      </c>
      <c r="AF4347" s="113">
        <v>3</v>
      </c>
      <c r="AG4347" s="113">
        <v>0</v>
      </c>
      <c r="AH4347" s="113" t="s">
        <v>16226</v>
      </c>
      <c r="AI4347" s="117" t="s">
        <v>1989</v>
      </c>
      <c r="AK4347" s="114">
        <v>44593</v>
      </c>
      <c r="AL4347" s="113">
        <v>30</v>
      </c>
      <c r="AM4347" s="113" t="s">
        <v>9882</v>
      </c>
      <c r="AN4347" s="113" t="s">
        <v>18809</v>
      </c>
      <c r="AO4347" s="113" t="s">
        <v>107</v>
      </c>
      <c r="AP4347" s="113">
        <v>2013</v>
      </c>
      <c r="AQ4347" s="113" t="s">
        <v>8</v>
      </c>
      <c r="AR4347" s="113" t="s">
        <v>16437</v>
      </c>
      <c r="AS4347" s="113" t="s">
        <v>14</v>
      </c>
      <c r="AT4347" s="113" t="s">
        <v>14</v>
      </c>
      <c r="AU4347" s="113" t="s">
        <v>16229</v>
      </c>
      <c r="AV4347" s="113" t="s">
        <v>14</v>
      </c>
    </row>
    <row r="4348" spans="1:49">
      <c r="A4348" s="116" t="s">
        <v>13470</v>
      </c>
      <c r="C4348" s="113" t="s">
        <v>13471</v>
      </c>
      <c r="E4348" s="113" t="s">
        <v>223</v>
      </c>
      <c r="F4348" s="113" t="s">
        <v>8</v>
      </c>
      <c r="G4348" s="114">
        <v>34122</v>
      </c>
      <c r="H4348" s="113" t="s">
        <v>16230</v>
      </c>
      <c r="I4348" s="113" t="s">
        <v>9866</v>
      </c>
      <c r="J4348" s="113" t="s">
        <v>9872</v>
      </c>
      <c r="K4348" s="113" t="s">
        <v>20378</v>
      </c>
      <c r="L4348" s="113">
        <v>85210646666</v>
      </c>
      <c r="M4348" s="113" t="s">
        <v>13472</v>
      </c>
      <c r="O4348" s="113" t="s">
        <v>13473</v>
      </c>
      <c r="P4348" s="113" t="s">
        <v>20379</v>
      </c>
      <c r="Q4348" s="113" t="s">
        <v>16244</v>
      </c>
      <c r="R4348" s="113">
        <v>15</v>
      </c>
      <c r="S4348" s="113" t="s">
        <v>1228</v>
      </c>
      <c r="T4348" s="113" t="s">
        <v>20380</v>
      </c>
      <c r="U4348" s="113" t="s">
        <v>20381</v>
      </c>
      <c r="V4348" s="114">
        <v>44672</v>
      </c>
      <c r="W4348" s="114">
        <v>44621</v>
      </c>
      <c r="X4348" s="113" t="s">
        <v>20382</v>
      </c>
      <c r="Y4348" s="114">
        <v>44986</v>
      </c>
      <c r="Z4348" s="114">
        <v>44986</v>
      </c>
      <c r="AA4348" s="113">
        <v>23</v>
      </c>
      <c r="AB4348" s="113" t="s">
        <v>78</v>
      </c>
      <c r="AC4348" s="113">
        <v>23</v>
      </c>
      <c r="AD4348" s="113" t="s">
        <v>78</v>
      </c>
      <c r="AE4348" s="114">
        <v>44621</v>
      </c>
      <c r="AF4348" s="113">
        <v>3</v>
      </c>
      <c r="AG4348" s="113">
        <v>0</v>
      </c>
      <c r="AH4348" s="113" t="s">
        <v>16226</v>
      </c>
      <c r="AI4348" s="117" t="s">
        <v>10138</v>
      </c>
      <c r="AK4348" s="114">
        <v>45108</v>
      </c>
      <c r="AL4348" s="113">
        <v>30</v>
      </c>
      <c r="AM4348" s="113" t="s">
        <v>9882</v>
      </c>
      <c r="AN4348" s="113" t="s">
        <v>16364</v>
      </c>
      <c r="AO4348" s="113" t="s">
        <v>100</v>
      </c>
      <c r="AP4348" s="113">
        <v>2013</v>
      </c>
      <c r="AQ4348" s="113" t="s">
        <v>6669</v>
      </c>
      <c r="AR4348" s="113" t="s">
        <v>18334</v>
      </c>
      <c r="AS4348" s="113" t="s">
        <v>14</v>
      </c>
      <c r="AT4348" s="113" t="s">
        <v>14</v>
      </c>
      <c r="AU4348" s="113" t="s">
        <v>16229</v>
      </c>
      <c r="AV4348" s="113" t="s">
        <v>14</v>
      </c>
      <c r="AW4348" s="113" t="s">
        <v>14</v>
      </c>
    </row>
    <row r="4349" spans="1:49">
      <c r="A4349" s="116" t="s">
        <v>9599</v>
      </c>
      <c r="C4349" s="113" t="s">
        <v>9600</v>
      </c>
      <c r="E4349" s="113" t="s">
        <v>41</v>
      </c>
      <c r="F4349" s="113" t="s">
        <v>3328</v>
      </c>
      <c r="G4349" s="114">
        <v>34136</v>
      </c>
      <c r="H4349" s="113" t="s">
        <v>16230</v>
      </c>
      <c r="I4349" s="113" t="s">
        <v>9866</v>
      </c>
      <c r="J4349" s="113" t="s">
        <v>9872</v>
      </c>
      <c r="K4349" s="113" t="s">
        <v>22780</v>
      </c>
      <c r="L4349" s="113">
        <v>82293380315</v>
      </c>
      <c r="M4349" s="113" t="s">
        <v>15126</v>
      </c>
      <c r="N4349" s="113" t="s">
        <v>16242</v>
      </c>
      <c r="O4349" s="113" t="s">
        <v>15127</v>
      </c>
      <c r="P4349" s="113" t="s">
        <v>22781</v>
      </c>
      <c r="Q4349" s="113" t="s">
        <v>16244</v>
      </c>
      <c r="R4349" s="113">
        <v>15</v>
      </c>
      <c r="S4349" s="113" t="s">
        <v>13</v>
      </c>
      <c r="T4349" s="113" t="s">
        <v>22782</v>
      </c>
      <c r="U4349" s="113" t="s">
        <v>22783</v>
      </c>
      <c r="V4349" s="114">
        <v>43608</v>
      </c>
      <c r="W4349" s="114">
        <v>43525</v>
      </c>
      <c r="X4349" s="113" t="s">
        <v>22784</v>
      </c>
      <c r="Y4349" s="114">
        <v>43891</v>
      </c>
      <c r="Z4349" s="114">
        <v>43891</v>
      </c>
      <c r="AA4349" s="113">
        <v>31</v>
      </c>
      <c r="AB4349" s="113" t="s">
        <v>9</v>
      </c>
      <c r="AC4349" s="113">
        <v>32</v>
      </c>
      <c r="AD4349" s="113" t="s">
        <v>84</v>
      </c>
      <c r="AE4349" s="114">
        <v>44835</v>
      </c>
      <c r="AF4349" s="113">
        <v>3</v>
      </c>
      <c r="AG4349" s="113">
        <v>7</v>
      </c>
      <c r="AH4349" s="113" t="s">
        <v>16226</v>
      </c>
      <c r="AI4349" s="117" t="s">
        <v>9875</v>
      </c>
      <c r="AK4349" s="114">
        <v>43891</v>
      </c>
      <c r="AL4349" s="113">
        <v>40</v>
      </c>
      <c r="AM4349" s="113" t="s">
        <v>9870</v>
      </c>
      <c r="AN4349" s="113" t="s">
        <v>18360</v>
      </c>
      <c r="AO4349" s="113" t="s">
        <v>5992</v>
      </c>
      <c r="AP4349" s="113">
        <v>2015</v>
      </c>
      <c r="AQ4349" s="113" t="s">
        <v>9905</v>
      </c>
      <c r="AR4349" s="113" t="s">
        <v>22785</v>
      </c>
      <c r="AS4349" s="113" t="s">
        <v>14</v>
      </c>
      <c r="AT4349" s="113" t="s">
        <v>14</v>
      </c>
      <c r="AU4349" s="113" t="s">
        <v>16229</v>
      </c>
      <c r="AV4349" s="113" t="s">
        <v>14</v>
      </c>
    </row>
    <row r="4350" spans="1:49">
      <c r="A4350" s="116" t="s">
        <v>6651</v>
      </c>
      <c r="C4350" s="113" t="s">
        <v>6652</v>
      </c>
      <c r="E4350" s="113" t="s">
        <v>409</v>
      </c>
      <c r="F4350" s="113" t="s">
        <v>8</v>
      </c>
      <c r="G4350" s="114">
        <v>34136</v>
      </c>
      <c r="H4350" s="113" t="s">
        <v>16230</v>
      </c>
      <c r="I4350" s="113" t="s">
        <v>9866</v>
      </c>
      <c r="J4350" s="113" t="s">
        <v>9867</v>
      </c>
      <c r="K4350" s="113" t="s">
        <v>26426</v>
      </c>
      <c r="L4350" s="113">
        <v>82194432897</v>
      </c>
      <c r="M4350" s="113" t="s">
        <v>12099</v>
      </c>
      <c r="N4350" s="113" t="s">
        <v>16242</v>
      </c>
      <c r="O4350" s="113" t="s">
        <v>12100</v>
      </c>
      <c r="P4350" s="113" t="s">
        <v>16244</v>
      </c>
      <c r="Q4350" s="113" t="s">
        <v>16244</v>
      </c>
      <c r="R4350" s="113">
        <v>15</v>
      </c>
      <c r="S4350" s="113" t="s">
        <v>13</v>
      </c>
      <c r="T4350" s="113" t="s">
        <v>26427</v>
      </c>
      <c r="U4350" s="113" t="s">
        <v>26428</v>
      </c>
      <c r="V4350" s="114">
        <v>44186</v>
      </c>
      <c r="W4350" s="114">
        <v>44166</v>
      </c>
      <c r="X4350" s="113" t="s">
        <v>26429</v>
      </c>
      <c r="Y4350" s="114">
        <v>44593</v>
      </c>
      <c r="Z4350" s="114">
        <v>44593</v>
      </c>
      <c r="AA4350" s="113">
        <v>31</v>
      </c>
      <c r="AB4350" s="113" t="s">
        <v>9</v>
      </c>
      <c r="AC4350" s="113">
        <v>31</v>
      </c>
      <c r="AD4350" s="113" t="s">
        <v>9</v>
      </c>
      <c r="AE4350" s="114">
        <v>44166</v>
      </c>
      <c r="AF4350" s="113">
        <v>0</v>
      </c>
      <c r="AG4350" s="113">
        <v>0</v>
      </c>
      <c r="AH4350" s="113" t="s">
        <v>16226</v>
      </c>
      <c r="AI4350" s="117" t="s">
        <v>85</v>
      </c>
      <c r="AK4350" s="114">
        <v>44593</v>
      </c>
      <c r="AL4350" s="113">
        <v>40</v>
      </c>
      <c r="AM4350" s="113" t="s">
        <v>9870</v>
      </c>
      <c r="AN4350" s="113" t="s">
        <v>24783</v>
      </c>
      <c r="AO4350" s="113" t="s">
        <v>502</v>
      </c>
      <c r="AP4350" s="113">
        <v>2017</v>
      </c>
      <c r="AQ4350" s="113" t="s">
        <v>8</v>
      </c>
      <c r="AR4350" s="113" t="s">
        <v>16437</v>
      </c>
      <c r="AS4350" s="113" t="s">
        <v>14</v>
      </c>
      <c r="AT4350" s="113" t="s">
        <v>14</v>
      </c>
      <c r="AU4350" s="113" t="s">
        <v>16229</v>
      </c>
      <c r="AV4350" s="113" t="s">
        <v>14</v>
      </c>
    </row>
    <row r="4351" spans="1:49">
      <c r="A4351" s="116" t="s">
        <v>14901</v>
      </c>
      <c r="C4351" s="113" t="s">
        <v>14902</v>
      </c>
      <c r="E4351" s="113" t="s">
        <v>34</v>
      </c>
      <c r="F4351" s="113" t="s">
        <v>1285</v>
      </c>
      <c r="G4351" s="114">
        <v>34136</v>
      </c>
      <c r="H4351" s="113" t="s">
        <v>16230</v>
      </c>
      <c r="I4351" s="113" t="s">
        <v>9866</v>
      </c>
      <c r="J4351" s="113" t="s">
        <v>9872</v>
      </c>
      <c r="K4351" s="113" t="s">
        <v>31692</v>
      </c>
      <c r="L4351" s="113">
        <v>85396047690</v>
      </c>
      <c r="M4351" s="113" t="s">
        <v>14903</v>
      </c>
      <c r="O4351" s="113" t="s">
        <v>14904</v>
      </c>
      <c r="P4351" s="113" t="s">
        <v>31693</v>
      </c>
      <c r="Q4351" s="113" t="s">
        <v>16244</v>
      </c>
      <c r="R4351" s="113">
        <v>15</v>
      </c>
      <c r="S4351" s="113" t="s">
        <v>13</v>
      </c>
      <c r="T4351" s="113" t="s">
        <v>31694</v>
      </c>
      <c r="U4351" s="113" t="s">
        <v>31695</v>
      </c>
      <c r="V4351" s="114">
        <v>44672</v>
      </c>
      <c r="W4351" s="114">
        <v>44621</v>
      </c>
      <c r="X4351" s="113" t="s">
        <v>31696</v>
      </c>
      <c r="Y4351" s="114">
        <v>44986</v>
      </c>
      <c r="Z4351" s="114">
        <v>44986</v>
      </c>
      <c r="AA4351" s="113">
        <v>31</v>
      </c>
      <c r="AB4351" s="113" t="s">
        <v>9</v>
      </c>
      <c r="AC4351" s="113">
        <v>31</v>
      </c>
      <c r="AD4351" s="113" t="s">
        <v>9</v>
      </c>
      <c r="AE4351" s="114">
        <v>44621</v>
      </c>
      <c r="AF4351" s="113">
        <v>0</v>
      </c>
      <c r="AG4351" s="113">
        <v>0</v>
      </c>
      <c r="AH4351" s="113" t="s">
        <v>16226</v>
      </c>
      <c r="AI4351" s="117" t="s">
        <v>16238</v>
      </c>
      <c r="AK4351" s="114">
        <v>45108</v>
      </c>
      <c r="AL4351" s="113">
        <v>40</v>
      </c>
      <c r="AM4351" s="113" t="s">
        <v>9870</v>
      </c>
      <c r="AN4351" s="113" t="s">
        <v>31697</v>
      </c>
      <c r="AO4351" s="113" t="s">
        <v>169</v>
      </c>
      <c r="AP4351" s="113">
        <v>2016</v>
      </c>
      <c r="AQ4351" s="113" t="s">
        <v>5236</v>
      </c>
      <c r="AR4351" s="113" t="s">
        <v>16240</v>
      </c>
      <c r="AS4351" s="113" t="s">
        <v>14</v>
      </c>
      <c r="AT4351" s="113" t="s">
        <v>14</v>
      </c>
      <c r="AU4351" s="113" t="s">
        <v>16229</v>
      </c>
      <c r="AV4351" s="113" t="s">
        <v>14</v>
      </c>
      <c r="AW4351" s="113" t="s">
        <v>14</v>
      </c>
    </row>
    <row r="4352" spans="1:49">
      <c r="A4352" s="116" t="s">
        <v>14274</v>
      </c>
      <c r="C4352" s="113" t="s">
        <v>14275</v>
      </c>
      <c r="E4352" s="113" t="s">
        <v>3453</v>
      </c>
      <c r="F4352" s="113" t="s">
        <v>37</v>
      </c>
      <c r="G4352" s="114">
        <v>34140</v>
      </c>
      <c r="H4352" s="113" t="s">
        <v>16230</v>
      </c>
      <c r="I4352" s="113" t="s">
        <v>9866</v>
      </c>
      <c r="J4352" s="113" t="s">
        <v>9872</v>
      </c>
      <c r="K4352" s="113" t="s">
        <v>19605</v>
      </c>
      <c r="L4352" s="113">
        <v>82291678210</v>
      </c>
      <c r="M4352" s="113" t="s">
        <v>14276</v>
      </c>
      <c r="O4352" s="113" t="s">
        <v>14277</v>
      </c>
      <c r="P4352" s="113" t="s">
        <v>19606</v>
      </c>
      <c r="Q4352" s="113" t="s">
        <v>16244</v>
      </c>
      <c r="R4352" s="113">
        <v>15</v>
      </c>
      <c r="S4352" s="113" t="s">
        <v>13</v>
      </c>
      <c r="T4352" s="113" t="s">
        <v>19607</v>
      </c>
      <c r="U4352" s="113" t="s">
        <v>19608</v>
      </c>
      <c r="V4352" s="114">
        <v>44672</v>
      </c>
      <c r="W4352" s="114">
        <v>44621</v>
      </c>
      <c r="X4352" s="113" t="s">
        <v>19609</v>
      </c>
      <c r="Y4352" s="114">
        <v>44986</v>
      </c>
      <c r="Z4352" s="114">
        <v>44986</v>
      </c>
      <c r="AA4352" s="113">
        <v>23</v>
      </c>
      <c r="AB4352" s="113" t="s">
        <v>78</v>
      </c>
      <c r="AC4352" s="113">
        <v>23</v>
      </c>
      <c r="AD4352" s="113" t="s">
        <v>78</v>
      </c>
      <c r="AE4352" s="114">
        <v>44621</v>
      </c>
      <c r="AF4352" s="113">
        <v>3</v>
      </c>
      <c r="AG4352" s="113">
        <v>0</v>
      </c>
      <c r="AH4352" s="113" t="s">
        <v>16226</v>
      </c>
      <c r="AI4352" s="117" t="s">
        <v>10138</v>
      </c>
      <c r="AK4352" s="114">
        <v>45108</v>
      </c>
      <c r="AL4352" s="113">
        <v>30</v>
      </c>
      <c r="AM4352" s="113" t="s">
        <v>9882</v>
      </c>
      <c r="AN4352" s="113" t="s">
        <v>16364</v>
      </c>
      <c r="AO4352" s="113" t="s">
        <v>100</v>
      </c>
      <c r="AP4352" s="113">
        <v>2015</v>
      </c>
      <c r="AQ4352" s="113" t="s">
        <v>5236</v>
      </c>
      <c r="AR4352" s="113" t="s">
        <v>16391</v>
      </c>
      <c r="AS4352" s="113" t="s">
        <v>14</v>
      </c>
      <c r="AT4352" s="113" t="s">
        <v>14</v>
      </c>
      <c r="AU4352" s="113" t="s">
        <v>16229</v>
      </c>
      <c r="AV4352" s="113" t="s">
        <v>14</v>
      </c>
      <c r="AW4352" s="113" t="s">
        <v>14</v>
      </c>
    </row>
    <row r="4353" spans="1:49">
      <c r="A4353" s="116" t="s">
        <v>10820</v>
      </c>
      <c r="C4353" s="113" t="s">
        <v>10821</v>
      </c>
      <c r="F4353" s="113" t="s">
        <v>8</v>
      </c>
      <c r="G4353" s="114">
        <v>34141</v>
      </c>
      <c r="H4353" s="113" t="s">
        <v>16218</v>
      </c>
      <c r="I4353" s="113" t="s">
        <v>9866</v>
      </c>
      <c r="J4353" s="113" t="s">
        <v>9867</v>
      </c>
      <c r="K4353" s="113" t="s">
        <v>45256</v>
      </c>
      <c r="L4353" s="113">
        <v>82293020565</v>
      </c>
      <c r="M4353" s="113" t="s">
        <v>10822</v>
      </c>
      <c r="O4353" s="113" t="s">
        <v>46795</v>
      </c>
      <c r="P4353" s="113" t="s">
        <v>45257</v>
      </c>
      <c r="Q4353" s="113" t="s">
        <v>16244</v>
      </c>
      <c r="R4353" s="113">
        <v>15</v>
      </c>
      <c r="S4353" s="113" t="s">
        <v>13</v>
      </c>
      <c r="T4353" s="113" t="s">
        <v>45258</v>
      </c>
      <c r="U4353" s="113" t="s">
        <v>45259</v>
      </c>
      <c r="V4353" s="114">
        <v>44672</v>
      </c>
      <c r="W4353" s="114">
        <v>44621</v>
      </c>
      <c r="X4353" s="113" t="s">
        <v>45260</v>
      </c>
      <c r="Y4353" s="114">
        <v>44986</v>
      </c>
      <c r="Z4353" s="114">
        <v>44986</v>
      </c>
      <c r="AA4353" s="113">
        <v>21</v>
      </c>
      <c r="AB4353" s="113" t="s">
        <v>24</v>
      </c>
      <c r="AC4353" s="113">
        <v>21</v>
      </c>
      <c r="AD4353" s="113" t="s">
        <v>24</v>
      </c>
      <c r="AE4353" s="114">
        <v>44621</v>
      </c>
      <c r="AF4353" s="113">
        <v>0</v>
      </c>
      <c r="AG4353" s="113">
        <v>0</v>
      </c>
      <c r="AH4353" s="113" t="s">
        <v>16226</v>
      </c>
      <c r="AI4353" s="117" t="s">
        <v>18200</v>
      </c>
      <c r="AK4353" s="114">
        <v>45108</v>
      </c>
      <c r="AL4353" s="113">
        <v>15</v>
      </c>
      <c r="AM4353" s="113" t="s">
        <v>9885</v>
      </c>
      <c r="AN4353" s="113" t="s">
        <v>16592</v>
      </c>
      <c r="AO4353" s="113" t="s">
        <v>2600</v>
      </c>
      <c r="AP4353" s="113">
        <v>2012</v>
      </c>
      <c r="AQ4353" s="113" t="s">
        <v>5236</v>
      </c>
      <c r="AR4353" s="113" t="s">
        <v>16593</v>
      </c>
      <c r="AS4353" s="113" t="s">
        <v>14</v>
      </c>
      <c r="AT4353" s="113" t="s">
        <v>14</v>
      </c>
      <c r="AU4353" s="113" t="s">
        <v>16229</v>
      </c>
      <c r="AV4353" s="113" t="s">
        <v>14</v>
      </c>
      <c r="AW4353" s="113" t="s">
        <v>14</v>
      </c>
    </row>
    <row r="4354" spans="1:49">
      <c r="A4354" s="116" t="s">
        <v>10812</v>
      </c>
      <c r="C4354" s="113" t="s">
        <v>10813</v>
      </c>
      <c r="F4354" s="113" t="s">
        <v>8</v>
      </c>
      <c r="G4354" s="114">
        <v>34161</v>
      </c>
      <c r="H4354" s="113" t="s">
        <v>16230</v>
      </c>
      <c r="I4354" s="113" t="s">
        <v>9866</v>
      </c>
      <c r="J4354" s="113" t="s">
        <v>9872</v>
      </c>
      <c r="K4354" s="113" t="s">
        <v>39244</v>
      </c>
      <c r="L4354" s="113">
        <v>85256555388</v>
      </c>
      <c r="M4354" s="113" t="s">
        <v>10814</v>
      </c>
      <c r="O4354" s="113" t="s">
        <v>10815</v>
      </c>
      <c r="P4354" s="113" t="s">
        <v>39245</v>
      </c>
      <c r="Q4354" s="113" t="s">
        <v>16244</v>
      </c>
      <c r="R4354" s="113">
        <v>15</v>
      </c>
      <c r="S4354" s="113" t="s">
        <v>13</v>
      </c>
      <c r="T4354" s="113" t="s">
        <v>39246</v>
      </c>
      <c r="U4354" s="113" t="s">
        <v>39247</v>
      </c>
      <c r="V4354" s="114">
        <v>44672</v>
      </c>
      <c r="W4354" s="114">
        <v>44621</v>
      </c>
      <c r="X4354" s="113" t="s">
        <v>39248</v>
      </c>
      <c r="Y4354" s="114">
        <v>44986</v>
      </c>
      <c r="Z4354" s="114">
        <v>44986</v>
      </c>
      <c r="AA4354" s="113">
        <v>21</v>
      </c>
      <c r="AB4354" s="113" t="s">
        <v>24</v>
      </c>
      <c r="AC4354" s="113">
        <v>21</v>
      </c>
      <c r="AD4354" s="113" t="s">
        <v>24</v>
      </c>
      <c r="AE4354" s="114">
        <v>44621</v>
      </c>
      <c r="AF4354" s="113">
        <v>0</v>
      </c>
      <c r="AG4354" s="113">
        <v>0</v>
      </c>
      <c r="AH4354" s="113" t="s">
        <v>16226</v>
      </c>
      <c r="AI4354" s="117" t="s">
        <v>18200</v>
      </c>
      <c r="AK4354" s="114">
        <v>45108</v>
      </c>
      <c r="AL4354" s="113">
        <v>15</v>
      </c>
      <c r="AM4354" s="113" t="s">
        <v>9885</v>
      </c>
      <c r="AN4354" s="113" t="s">
        <v>16592</v>
      </c>
      <c r="AO4354" s="113" t="s">
        <v>2600</v>
      </c>
      <c r="AP4354" s="113">
        <v>2011</v>
      </c>
      <c r="AQ4354" s="113" t="s">
        <v>5236</v>
      </c>
      <c r="AR4354" s="113" t="s">
        <v>16593</v>
      </c>
      <c r="AS4354" s="113" t="s">
        <v>14</v>
      </c>
      <c r="AT4354" s="113" t="s">
        <v>14</v>
      </c>
      <c r="AU4354" s="113" t="s">
        <v>16229</v>
      </c>
      <c r="AV4354" s="113" t="s">
        <v>14</v>
      </c>
      <c r="AW4354" s="113" t="s">
        <v>14</v>
      </c>
    </row>
    <row r="4355" spans="1:49">
      <c r="A4355" s="116" t="s">
        <v>8406</v>
      </c>
      <c r="C4355" s="113" t="s">
        <v>8407</v>
      </c>
      <c r="E4355" s="113" t="s">
        <v>3018</v>
      </c>
      <c r="F4355" s="113" t="s">
        <v>414</v>
      </c>
      <c r="G4355" s="114">
        <v>34167</v>
      </c>
      <c r="H4355" s="113" t="s">
        <v>16218</v>
      </c>
      <c r="I4355" s="113" t="s">
        <v>9866</v>
      </c>
      <c r="J4355" s="113" t="s">
        <v>9872</v>
      </c>
      <c r="K4355" s="113" t="s">
        <v>29772</v>
      </c>
      <c r="L4355" s="113">
        <v>85241042044</v>
      </c>
      <c r="M4355" s="113" t="s">
        <v>16154</v>
      </c>
      <c r="O4355" s="113" t="s">
        <v>16155</v>
      </c>
      <c r="P4355" s="113" t="s">
        <v>29773</v>
      </c>
      <c r="Q4355" s="113" t="s">
        <v>16244</v>
      </c>
      <c r="R4355" s="113">
        <v>15</v>
      </c>
      <c r="S4355" s="113" t="s">
        <v>13</v>
      </c>
      <c r="T4355" s="113" t="s">
        <v>29774</v>
      </c>
      <c r="U4355" s="113" t="s">
        <v>29775</v>
      </c>
      <c r="V4355" s="114">
        <v>43608</v>
      </c>
      <c r="W4355" s="114">
        <v>43525</v>
      </c>
      <c r="X4355" s="113" t="s">
        <v>19188</v>
      </c>
      <c r="Y4355" s="114">
        <v>43891</v>
      </c>
      <c r="Z4355" s="114">
        <v>43891</v>
      </c>
      <c r="AA4355" s="113">
        <v>31</v>
      </c>
      <c r="AB4355" s="113" t="s">
        <v>9</v>
      </c>
      <c r="AC4355" s="113">
        <v>32</v>
      </c>
      <c r="AD4355" s="113" t="s">
        <v>84</v>
      </c>
      <c r="AE4355" s="114">
        <v>45017</v>
      </c>
      <c r="AF4355" s="113">
        <v>4</v>
      </c>
      <c r="AG4355" s="113">
        <v>1</v>
      </c>
      <c r="AH4355" s="113" t="s">
        <v>16226</v>
      </c>
      <c r="AI4355" s="117" t="s">
        <v>9875</v>
      </c>
      <c r="AK4355" s="114">
        <v>43891</v>
      </c>
      <c r="AL4355" s="113">
        <v>45</v>
      </c>
      <c r="AM4355" s="113" t="s">
        <v>9922</v>
      </c>
      <c r="AN4355" s="113" t="s">
        <v>17006</v>
      </c>
      <c r="AO4355" s="113" t="s">
        <v>176</v>
      </c>
      <c r="AP4355" s="113">
        <v>2017</v>
      </c>
      <c r="AQ4355" s="113" t="s">
        <v>2307</v>
      </c>
      <c r="AR4355" s="113" t="s">
        <v>17678</v>
      </c>
      <c r="AS4355" s="113" t="s">
        <v>14</v>
      </c>
      <c r="AT4355" s="113" t="s">
        <v>14</v>
      </c>
      <c r="AU4355" s="113" t="s">
        <v>16229</v>
      </c>
      <c r="AV4355" s="113" t="s">
        <v>14</v>
      </c>
      <c r="AW4355" s="113" t="s">
        <v>14</v>
      </c>
    </row>
    <row r="4356" spans="1:49">
      <c r="A4356" s="116" t="s">
        <v>5659</v>
      </c>
      <c r="C4356" s="113" t="s">
        <v>5660</v>
      </c>
      <c r="E4356" s="113" t="s">
        <v>26138</v>
      </c>
      <c r="F4356" s="113" t="s">
        <v>1591</v>
      </c>
      <c r="G4356" s="114">
        <v>34170</v>
      </c>
      <c r="H4356" s="113" t="s">
        <v>16230</v>
      </c>
      <c r="I4356" s="113" t="s">
        <v>9866</v>
      </c>
      <c r="J4356" s="113" t="s">
        <v>9867</v>
      </c>
      <c r="K4356" s="113" t="s">
        <v>26139</v>
      </c>
      <c r="L4356" s="113">
        <v>82279120540</v>
      </c>
      <c r="M4356" s="113" t="s">
        <v>14603</v>
      </c>
      <c r="N4356" s="113" t="s">
        <v>16242</v>
      </c>
      <c r="O4356" s="113" t="s">
        <v>14604</v>
      </c>
      <c r="P4356" s="113" t="s">
        <v>26140</v>
      </c>
      <c r="Q4356" s="113" t="s">
        <v>16244</v>
      </c>
      <c r="R4356" s="113">
        <v>15</v>
      </c>
      <c r="S4356" s="113" t="s">
        <v>13</v>
      </c>
      <c r="T4356" s="113" t="s">
        <v>26141</v>
      </c>
      <c r="U4356" s="113" t="s">
        <v>26142</v>
      </c>
      <c r="V4356" s="114">
        <v>44186</v>
      </c>
      <c r="W4356" s="114">
        <v>44166</v>
      </c>
      <c r="X4356" s="113" t="s">
        <v>26143</v>
      </c>
      <c r="Y4356" s="114">
        <v>44593</v>
      </c>
      <c r="Z4356" s="114">
        <v>44593</v>
      </c>
      <c r="AA4356" s="113">
        <v>31</v>
      </c>
      <c r="AB4356" s="113" t="s">
        <v>9</v>
      </c>
      <c r="AC4356" s="113">
        <v>31</v>
      </c>
      <c r="AD4356" s="113" t="s">
        <v>9</v>
      </c>
      <c r="AE4356" s="114">
        <v>44166</v>
      </c>
      <c r="AF4356" s="113">
        <v>0</v>
      </c>
      <c r="AG4356" s="113">
        <v>0</v>
      </c>
      <c r="AH4356" s="113" t="s">
        <v>16226</v>
      </c>
      <c r="AI4356" s="117" t="s">
        <v>10757</v>
      </c>
      <c r="AK4356" s="114">
        <v>44593</v>
      </c>
      <c r="AL4356" s="113">
        <v>45</v>
      </c>
      <c r="AM4356" s="113" t="s">
        <v>9922</v>
      </c>
      <c r="AN4356" s="113" t="s">
        <v>19156</v>
      </c>
      <c r="AO4356" s="113" t="s">
        <v>19157</v>
      </c>
      <c r="AP4356" s="113">
        <v>2018</v>
      </c>
      <c r="AQ4356" s="113" t="s">
        <v>8</v>
      </c>
      <c r="AR4356" s="113" t="s">
        <v>19800</v>
      </c>
      <c r="AS4356" s="113" t="s">
        <v>14</v>
      </c>
      <c r="AT4356" s="113" t="s">
        <v>14</v>
      </c>
      <c r="AU4356" s="113" t="s">
        <v>16229</v>
      </c>
      <c r="AV4356" s="113" t="s">
        <v>14</v>
      </c>
    </row>
    <row r="4357" spans="1:49">
      <c r="A4357" s="116" t="s">
        <v>4706</v>
      </c>
      <c r="C4357" s="113" t="s">
        <v>4707</v>
      </c>
      <c r="E4357" s="113" t="s">
        <v>41</v>
      </c>
      <c r="F4357" s="113" t="s">
        <v>4708</v>
      </c>
      <c r="G4357" s="114">
        <v>34177</v>
      </c>
      <c r="H4357" s="113" t="s">
        <v>16230</v>
      </c>
      <c r="I4357" s="113" t="s">
        <v>9866</v>
      </c>
      <c r="J4357" s="113" t="s">
        <v>9867</v>
      </c>
      <c r="K4357" s="113" t="s">
        <v>26925</v>
      </c>
      <c r="L4357" s="113">
        <v>82238727794</v>
      </c>
      <c r="M4357" s="113" t="s">
        <v>14676</v>
      </c>
      <c r="O4357" s="113" t="s">
        <v>14677</v>
      </c>
      <c r="P4357" s="113" t="s">
        <v>26926</v>
      </c>
      <c r="Q4357" s="113" t="s">
        <v>16244</v>
      </c>
      <c r="R4357" s="113">
        <v>15</v>
      </c>
      <c r="S4357" s="113" t="s">
        <v>13</v>
      </c>
      <c r="T4357" s="113" t="s">
        <v>26927</v>
      </c>
      <c r="U4357" s="113" t="s">
        <v>26928</v>
      </c>
      <c r="V4357" s="114">
        <v>44186</v>
      </c>
      <c r="W4357" s="114">
        <v>44166</v>
      </c>
      <c r="X4357" s="113" t="s">
        <v>26929</v>
      </c>
      <c r="Y4357" s="114">
        <v>44593</v>
      </c>
      <c r="Z4357" s="114">
        <v>44593</v>
      </c>
      <c r="AA4357" s="113">
        <v>31</v>
      </c>
      <c r="AB4357" s="113" t="s">
        <v>9</v>
      </c>
      <c r="AC4357" s="113">
        <v>31</v>
      </c>
      <c r="AD4357" s="113" t="s">
        <v>9</v>
      </c>
      <c r="AE4357" s="114">
        <v>44166</v>
      </c>
      <c r="AF4357" s="113">
        <v>0</v>
      </c>
      <c r="AG4357" s="113">
        <v>0</v>
      </c>
      <c r="AH4357" s="113" t="s">
        <v>16226</v>
      </c>
      <c r="AI4357" s="117" t="s">
        <v>9875</v>
      </c>
      <c r="AK4357" s="114">
        <v>44593</v>
      </c>
      <c r="AL4357" s="113">
        <v>40</v>
      </c>
      <c r="AM4357" s="113" t="s">
        <v>9870</v>
      </c>
      <c r="AN4357" s="113" t="s">
        <v>19574</v>
      </c>
      <c r="AO4357" s="113" t="s">
        <v>917</v>
      </c>
      <c r="AP4357" s="113">
        <v>2015</v>
      </c>
      <c r="AQ4357" s="113" t="s">
        <v>8</v>
      </c>
      <c r="AR4357" s="113" t="s">
        <v>17626</v>
      </c>
      <c r="AS4357" s="113" t="s">
        <v>14</v>
      </c>
      <c r="AT4357" s="113" t="s">
        <v>14</v>
      </c>
      <c r="AU4357" s="113" t="s">
        <v>16229</v>
      </c>
      <c r="AV4357" s="113" t="s">
        <v>14</v>
      </c>
    </row>
    <row r="4358" spans="1:49">
      <c r="A4358" s="116" t="s">
        <v>2317</v>
      </c>
      <c r="C4358" s="113" t="s">
        <v>2318</v>
      </c>
      <c r="E4358" s="113" t="s">
        <v>41</v>
      </c>
      <c r="F4358" s="113" t="s">
        <v>8</v>
      </c>
      <c r="G4358" s="114">
        <v>34181</v>
      </c>
      <c r="H4358" s="113" t="s">
        <v>16230</v>
      </c>
      <c r="I4358" s="113" t="s">
        <v>9866</v>
      </c>
      <c r="J4358" s="113" t="s">
        <v>9867</v>
      </c>
      <c r="K4358" s="113" t="s">
        <v>26906</v>
      </c>
      <c r="L4358" s="113">
        <v>85299863810</v>
      </c>
      <c r="M4358" s="113" t="s">
        <v>10689</v>
      </c>
      <c r="N4358" s="113" t="s">
        <v>16242</v>
      </c>
      <c r="O4358" s="113" t="s">
        <v>10690</v>
      </c>
      <c r="P4358" s="113" t="s">
        <v>16244</v>
      </c>
      <c r="Q4358" s="113" t="s">
        <v>16244</v>
      </c>
      <c r="R4358" s="113">
        <v>15</v>
      </c>
      <c r="S4358" s="113" t="s">
        <v>13</v>
      </c>
      <c r="T4358" s="113" t="s">
        <v>26907</v>
      </c>
      <c r="U4358" s="113" t="s">
        <v>26908</v>
      </c>
      <c r="V4358" s="114">
        <v>44186</v>
      </c>
      <c r="W4358" s="114">
        <v>44166</v>
      </c>
      <c r="X4358" s="113" t="s">
        <v>26909</v>
      </c>
      <c r="Y4358" s="114">
        <v>44593</v>
      </c>
      <c r="Z4358" s="114">
        <v>44593</v>
      </c>
      <c r="AA4358" s="113">
        <v>31</v>
      </c>
      <c r="AB4358" s="113" t="s">
        <v>9</v>
      </c>
      <c r="AC4358" s="113">
        <v>31</v>
      </c>
      <c r="AD4358" s="113" t="s">
        <v>9</v>
      </c>
      <c r="AE4358" s="114">
        <v>44166</v>
      </c>
      <c r="AF4358" s="113">
        <v>0</v>
      </c>
      <c r="AG4358" s="113">
        <v>0</v>
      </c>
      <c r="AH4358" s="113" t="s">
        <v>16226</v>
      </c>
      <c r="AI4358" s="117" t="s">
        <v>9875</v>
      </c>
      <c r="AK4358" s="114">
        <v>44593</v>
      </c>
      <c r="AL4358" s="113">
        <v>40</v>
      </c>
      <c r="AM4358" s="113" t="s">
        <v>9870</v>
      </c>
      <c r="AN4358" s="113" t="s">
        <v>26680</v>
      </c>
      <c r="AO4358" s="113" t="s">
        <v>227</v>
      </c>
      <c r="AP4358" s="113">
        <v>2015</v>
      </c>
      <c r="AQ4358" s="113" t="s">
        <v>8</v>
      </c>
      <c r="AR4358" s="113" t="s">
        <v>17648</v>
      </c>
      <c r="AS4358" s="113" t="s">
        <v>14</v>
      </c>
      <c r="AT4358" s="113" t="s">
        <v>14</v>
      </c>
      <c r="AU4358" s="113" t="s">
        <v>16229</v>
      </c>
      <c r="AV4358" s="113" t="s">
        <v>14</v>
      </c>
    </row>
    <row r="4359" spans="1:49">
      <c r="A4359" s="116" t="s">
        <v>5402</v>
      </c>
      <c r="C4359" s="113" t="s">
        <v>5403</v>
      </c>
      <c r="E4359" s="113" t="s">
        <v>67</v>
      </c>
      <c r="F4359" s="113" t="s">
        <v>8</v>
      </c>
      <c r="G4359" s="114">
        <v>34194</v>
      </c>
      <c r="H4359" s="113" t="s">
        <v>16230</v>
      </c>
      <c r="I4359" s="113" t="s">
        <v>9866</v>
      </c>
      <c r="J4359" s="113" t="s">
        <v>9867</v>
      </c>
      <c r="K4359" s="113" t="s">
        <v>31023</v>
      </c>
      <c r="L4359" s="113">
        <v>82219417861</v>
      </c>
      <c r="M4359" s="113" t="s">
        <v>12426</v>
      </c>
      <c r="O4359" s="113" t="s">
        <v>12427</v>
      </c>
      <c r="P4359" s="113" t="s">
        <v>31024</v>
      </c>
      <c r="Q4359" s="113" t="s">
        <v>16244</v>
      </c>
      <c r="R4359" s="113">
        <v>15</v>
      </c>
      <c r="S4359" s="113" t="s">
        <v>13</v>
      </c>
      <c r="T4359" s="113" t="s">
        <v>31025</v>
      </c>
      <c r="U4359" s="113" t="s">
        <v>31026</v>
      </c>
      <c r="V4359" s="114">
        <v>43608</v>
      </c>
      <c r="W4359" s="114">
        <v>43525</v>
      </c>
      <c r="X4359" s="113" t="s">
        <v>26467</v>
      </c>
      <c r="Y4359" s="114">
        <v>43891</v>
      </c>
      <c r="Z4359" s="114">
        <v>43891</v>
      </c>
      <c r="AA4359" s="113">
        <v>31</v>
      </c>
      <c r="AB4359" s="113" t="s">
        <v>9</v>
      </c>
      <c r="AC4359" s="113">
        <v>31</v>
      </c>
      <c r="AD4359" s="113" t="s">
        <v>9</v>
      </c>
      <c r="AE4359" s="114">
        <v>43525</v>
      </c>
      <c r="AF4359" s="113">
        <v>0</v>
      </c>
      <c r="AG4359" s="113">
        <v>0</v>
      </c>
      <c r="AH4359" s="113" t="s">
        <v>16226</v>
      </c>
      <c r="AI4359" s="117" t="s">
        <v>12428</v>
      </c>
      <c r="AK4359" s="114">
        <v>44670</v>
      </c>
      <c r="AL4359" s="113">
        <v>40</v>
      </c>
      <c r="AM4359" s="113" t="s">
        <v>9870</v>
      </c>
      <c r="AN4359" s="113" t="s">
        <v>26590</v>
      </c>
      <c r="AO4359" s="113" t="s">
        <v>248</v>
      </c>
      <c r="AP4359" s="113">
        <v>2015</v>
      </c>
      <c r="AQ4359" s="113" t="s">
        <v>5236</v>
      </c>
      <c r="AR4359" s="113" t="s">
        <v>20721</v>
      </c>
      <c r="AS4359" s="113" t="s">
        <v>14</v>
      </c>
      <c r="AT4359" s="113" t="s">
        <v>14</v>
      </c>
      <c r="AU4359" s="113" t="s">
        <v>16229</v>
      </c>
      <c r="AV4359" s="113" t="s">
        <v>14</v>
      </c>
      <c r="AW4359" s="113" t="s">
        <v>14</v>
      </c>
    </row>
    <row r="4360" spans="1:49">
      <c r="A4360" s="116" t="s">
        <v>7274</v>
      </c>
      <c r="C4360" s="113" t="s">
        <v>7275</v>
      </c>
      <c r="E4360" s="113" t="s">
        <v>41</v>
      </c>
      <c r="F4360" s="113" t="s">
        <v>414</v>
      </c>
      <c r="G4360" s="114">
        <v>34213</v>
      </c>
      <c r="H4360" s="113" t="s">
        <v>16230</v>
      </c>
      <c r="I4360" s="113" t="s">
        <v>9866</v>
      </c>
      <c r="J4360" s="113" t="s">
        <v>9872</v>
      </c>
      <c r="K4360" s="113" t="s">
        <v>21279</v>
      </c>
      <c r="L4360" s="113">
        <v>85254768934</v>
      </c>
      <c r="M4360" s="113" t="s">
        <v>16148</v>
      </c>
      <c r="O4360" s="113" t="s">
        <v>16149</v>
      </c>
      <c r="P4360" s="113" t="s">
        <v>21280</v>
      </c>
      <c r="Q4360" s="113" t="s">
        <v>16244</v>
      </c>
      <c r="R4360" s="113">
        <v>15</v>
      </c>
      <c r="S4360" s="113" t="s">
        <v>13</v>
      </c>
      <c r="T4360" s="113" t="s">
        <v>21281</v>
      </c>
      <c r="U4360" s="113" t="s">
        <v>21282</v>
      </c>
      <c r="V4360" s="114">
        <v>43608</v>
      </c>
      <c r="W4360" s="114">
        <v>43525</v>
      </c>
      <c r="X4360" s="113" t="s">
        <v>21283</v>
      </c>
      <c r="Y4360" s="114">
        <v>43891</v>
      </c>
      <c r="Z4360" s="114">
        <v>43891</v>
      </c>
      <c r="AA4360" s="113">
        <v>31</v>
      </c>
      <c r="AB4360" s="113" t="s">
        <v>9</v>
      </c>
      <c r="AC4360" s="113">
        <v>32</v>
      </c>
      <c r="AD4360" s="113" t="s">
        <v>84</v>
      </c>
      <c r="AE4360" s="114">
        <v>44835</v>
      </c>
      <c r="AF4360" s="113">
        <v>3</v>
      </c>
      <c r="AG4360" s="113">
        <v>7</v>
      </c>
      <c r="AH4360" s="113" t="s">
        <v>16226</v>
      </c>
      <c r="AI4360" s="117" t="s">
        <v>9875</v>
      </c>
      <c r="AK4360" s="114">
        <v>43891</v>
      </c>
      <c r="AL4360" s="113">
        <v>40</v>
      </c>
      <c r="AM4360" s="113" t="s">
        <v>9870</v>
      </c>
      <c r="AN4360" s="113" t="s">
        <v>16918</v>
      </c>
      <c r="AO4360" s="113" t="s">
        <v>491</v>
      </c>
      <c r="AP4360" s="113">
        <v>2015</v>
      </c>
      <c r="AQ4360" s="113" t="s">
        <v>5236</v>
      </c>
      <c r="AR4360" s="113" t="s">
        <v>20306</v>
      </c>
      <c r="AS4360" s="113" t="s">
        <v>14</v>
      </c>
      <c r="AT4360" s="113" t="s">
        <v>14</v>
      </c>
      <c r="AU4360" s="113" t="s">
        <v>16229</v>
      </c>
      <c r="AV4360" s="113" t="s">
        <v>14</v>
      </c>
      <c r="AW4360" s="113" t="s">
        <v>14</v>
      </c>
    </row>
    <row r="4361" spans="1:49">
      <c r="A4361" s="116" t="s">
        <v>2810</v>
      </c>
      <c r="C4361" s="113" t="s">
        <v>2811</v>
      </c>
      <c r="E4361" s="113" t="s">
        <v>41</v>
      </c>
      <c r="F4361" s="113" t="s">
        <v>8</v>
      </c>
      <c r="G4361" s="114">
        <v>34216</v>
      </c>
      <c r="H4361" s="113" t="s">
        <v>16230</v>
      </c>
      <c r="I4361" s="113" t="s">
        <v>9866</v>
      </c>
      <c r="J4361" s="113" t="s">
        <v>9867</v>
      </c>
      <c r="K4361" s="113" t="s">
        <v>26819</v>
      </c>
      <c r="L4361" s="113">
        <v>82293389339</v>
      </c>
      <c r="M4361" s="113" t="s">
        <v>10628</v>
      </c>
      <c r="N4361" s="113" t="s">
        <v>16242</v>
      </c>
      <c r="O4361" s="113" t="s">
        <v>10629</v>
      </c>
      <c r="P4361" s="113" t="s">
        <v>16244</v>
      </c>
      <c r="Q4361" s="113" t="s">
        <v>16244</v>
      </c>
      <c r="R4361" s="113">
        <v>15</v>
      </c>
      <c r="S4361" s="113" t="s">
        <v>13</v>
      </c>
      <c r="T4361" s="113" t="s">
        <v>26820</v>
      </c>
      <c r="U4361" s="113" t="s">
        <v>26821</v>
      </c>
      <c r="V4361" s="114">
        <v>44186</v>
      </c>
      <c r="W4361" s="114">
        <v>44166</v>
      </c>
      <c r="X4361" s="113" t="s">
        <v>26822</v>
      </c>
      <c r="Y4361" s="114">
        <v>44593</v>
      </c>
      <c r="Z4361" s="114">
        <v>44593</v>
      </c>
      <c r="AA4361" s="113">
        <v>31</v>
      </c>
      <c r="AB4361" s="113" t="s">
        <v>9</v>
      </c>
      <c r="AC4361" s="113">
        <v>31</v>
      </c>
      <c r="AD4361" s="113" t="s">
        <v>9</v>
      </c>
      <c r="AE4361" s="114">
        <v>44166</v>
      </c>
      <c r="AF4361" s="113">
        <v>0</v>
      </c>
      <c r="AG4361" s="113">
        <v>0</v>
      </c>
      <c r="AH4361" s="113" t="s">
        <v>16226</v>
      </c>
      <c r="AI4361" s="117" t="s">
        <v>9875</v>
      </c>
      <c r="AK4361" s="114">
        <v>44595</v>
      </c>
      <c r="AL4361" s="113">
        <v>40</v>
      </c>
      <c r="AM4361" s="113" t="s">
        <v>9870</v>
      </c>
      <c r="AN4361" s="113" t="s">
        <v>16599</v>
      </c>
      <c r="AO4361" s="113" t="s">
        <v>279</v>
      </c>
      <c r="AP4361" s="113">
        <v>2015</v>
      </c>
      <c r="AQ4361" s="113" t="s">
        <v>8</v>
      </c>
      <c r="AR4361" s="113" t="s">
        <v>19458</v>
      </c>
      <c r="AS4361" s="113" t="s">
        <v>14</v>
      </c>
      <c r="AT4361" s="113" t="s">
        <v>14</v>
      </c>
      <c r="AU4361" s="113" t="s">
        <v>16229</v>
      </c>
      <c r="AV4361" s="113" t="s">
        <v>14</v>
      </c>
    </row>
    <row r="4362" spans="1:49">
      <c r="A4362" s="116" t="s">
        <v>6762</v>
      </c>
      <c r="C4362" s="113" t="s">
        <v>6763</v>
      </c>
      <c r="E4362" s="113" t="s">
        <v>41</v>
      </c>
      <c r="F4362" s="113" t="s">
        <v>8</v>
      </c>
      <c r="G4362" s="114">
        <v>34225</v>
      </c>
      <c r="H4362" s="113" t="s">
        <v>16230</v>
      </c>
      <c r="I4362" s="113" t="s">
        <v>9866</v>
      </c>
      <c r="J4362" s="113" t="s">
        <v>9867</v>
      </c>
      <c r="K4362" s="113" t="s">
        <v>23591</v>
      </c>
      <c r="L4362" s="113">
        <v>85298921087</v>
      </c>
      <c r="M4362" s="113" t="s">
        <v>10582</v>
      </c>
      <c r="O4362" s="113" t="s">
        <v>10583</v>
      </c>
      <c r="P4362" s="113" t="s">
        <v>23592</v>
      </c>
      <c r="Q4362" s="113" t="s">
        <v>16244</v>
      </c>
      <c r="R4362" s="113">
        <v>15</v>
      </c>
      <c r="S4362" s="113" t="s">
        <v>13</v>
      </c>
      <c r="T4362" s="113" t="s">
        <v>23593</v>
      </c>
      <c r="U4362" s="113" t="s">
        <v>23594</v>
      </c>
      <c r="V4362" s="114">
        <v>43608</v>
      </c>
      <c r="W4362" s="114">
        <v>43525</v>
      </c>
      <c r="X4362" s="113" t="s">
        <v>22972</v>
      </c>
      <c r="Y4362" s="114">
        <v>43891</v>
      </c>
      <c r="Z4362" s="114">
        <v>43891</v>
      </c>
      <c r="AA4362" s="113">
        <v>31</v>
      </c>
      <c r="AB4362" s="113" t="s">
        <v>9</v>
      </c>
      <c r="AC4362" s="113">
        <v>32</v>
      </c>
      <c r="AD4362" s="113" t="s">
        <v>84</v>
      </c>
      <c r="AE4362" s="114">
        <v>45017</v>
      </c>
      <c r="AF4362" s="113">
        <v>4</v>
      </c>
      <c r="AG4362" s="113">
        <v>1</v>
      </c>
      <c r="AH4362" s="113" t="s">
        <v>16226</v>
      </c>
      <c r="AI4362" s="117" t="s">
        <v>9875</v>
      </c>
      <c r="AK4362" s="114">
        <v>43891</v>
      </c>
      <c r="AL4362" s="113">
        <v>40</v>
      </c>
      <c r="AM4362" s="113" t="s">
        <v>9870</v>
      </c>
      <c r="AN4362" s="113" t="s">
        <v>16918</v>
      </c>
      <c r="AO4362" s="113" t="s">
        <v>491</v>
      </c>
      <c r="AP4362" s="113">
        <v>2015</v>
      </c>
      <c r="AQ4362" s="113" t="s">
        <v>9994</v>
      </c>
      <c r="AR4362" s="113" t="s">
        <v>23565</v>
      </c>
      <c r="AS4362" s="113" t="s">
        <v>14</v>
      </c>
      <c r="AT4362" s="113" t="s">
        <v>14</v>
      </c>
      <c r="AU4362" s="113" t="s">
        <v>16229</v>
      </c>
      <c r="AV4362" s="113" t="s">
        <v>14</v>
      </c>
      <c r="AW4362" s="113" t="s">
        <v>14</v>
      </c>
    </row>
    <row r="4363" spans="1:49">
      <c r="A4363" s="116" t="s">
        <v>46816</v>
      </c>
      <c r="C4363" s="113" t="s">
        <v>34624</v>
      </c>
      <c r="E4363" s="113" t="s">
        <v>1402</v>
      </c>
      <c r="F4363" s="113" t="s">
        <v>1073</v>
      </c>
      <c r="G4363" s="114">
        <v>34228</v>
      </c>
      <c r="H4363" s="113" t="s">
        <v>16218</v>
      </c>
      <c r="I4363" s="113" t="s">
        <v>9866</v>
      </c>
      <c r="J4363" s="113" t="s">
        <v>9872</v>
      </c>
      <c r="K4363" s="113" t="s">
        <v>34625</v>
      </c>
      <c r="M4363" s="113" t="s">
        <v>34626</v>
      </c>
      <c r="O4363" s="113" t="s">
        <v>34627</v>
      </c>
      <c r="P4363" s="113" t="s">
        <v>34628</v>
      </c>
      <c r="Q4363" s="113" t="s">
        <v>34629</v>
      </c>
      <c r="R4363" s="113">
        <v>15</v>
      </c>
      <c r="S4363" s="113" t="s">
        <v>13</v>
      </c>
      <c r="T4363" s="113" t="s">
        <v>34630</v>
      </c>
      <c r="U4363" s="113" t="s">
        <v>34631</v>
      </c>
      <c r="V4363" s="114">
        <v>42034</v>
      </c>
      <c r="W4363" s="114">
        <v>42036</v>
      </c>
      <c r="X4363" s="113" t="s">
        <v>34632</v>
      </c>
      <c r="Y4363" s="114">
        <v>42643</v>
      </c>
      <c r="Z4363" s="114">
        <v>42644</v>
      </c>
      <c r="AA4363" s="113">
        <v>23</v>
      </c>
      <c r="AB4363" s="113" t="s">
        <v>78</v>
      </c>
      <c r="AC4363" s="113">
        <v>24</v>
      </c>
      <c r="AD4363" s="113" t="s">
        <v>47</v>
      </c>
      <c r="AE4363" s="114">
        <v>44105</v>
      </c>
      <c r="AF4363" s="113">
        <v>8</v>
      </c>
      <c r="AG4363" s="113">
        <v>8</v>
      </c>
      <c r="AH4363" s="113" t="s">
        <v>16263</v>
      </c>
      <c r="AI4363" s="117" t="s">
        <v>34633</v>
      </c>
      <c r="AK4363" s="114">
        <v>43466</v>
      </c>
      <c r="AL4363" s="113">
        <v>30</v>
      </c>
      <c r="AM4363" s="113" t="s">
        <v>9882</v>
      </c>
      <c r="AN4363" s="113" t="s">
        <v>16273</v>
      </c>
      <c r="AO4363" s="113" t="s">
        <v>107</v>
      </c>
      <c r="AP4363" s="113">
        <v>2013</v>
      </c>
      <c r="AQ4363" s="113" t="s">
        <v>37</v>
      </c>
      <c r="AR4363" s="113" t="s">
        <v>19217</v>
      </c>
      <c r="AS4363" s="113" t="s">
        <v>14</v>
      </c>
      <c r="AT4363" s="113" t="s">
        <v>14</v>
      </c>
      <c r="AU4363" s="113" t="s">
        <v>16229</v>
      </c>
      <c r="AV4363" s="113" t="s">
        <v>14</v>
      </c>
    </row>
    <row r="4364" spans="1:49">
      <c r="A4364" s="116" t="s">
        <v>7377</v>
      </c>
      <c r="C4364" s="113" t="s">
        <v>7378</v>
      </c>
      <c r="E4364" s="113" t="s">
        <v>7379</v>
      </c>
      <c r="F4364" s="113" t="s">
        <v>8</v>
      </c>
      <c r="G4364" s="114">
        <v>34239</v>
      </c>
      <c r="H4364" s="113" t="s">
        <v>16230</v>
      </c>
      <c r="I4364" s="113" t="s">
        <v>10007</v>
      </c>
      <c r="J4364" s="113" t="s">
        <v>9867</v>
      </c>
      <c r="K4364" s="113" t="s">
        <v>26889</v>
      </c>
      <c r="L4364" s="113">
        <v>85212147168</v>
      </c>
      <c r="M4364" s="113" t="s">
        <v>10697</v>
      </c>
      <c r="N4364" s="113" t="s">
        <v>16242</v>
      </c>
      <c r="O4364" s="113" t="s">
        <v>10698</v>
      </c>
      <c r="P4364" s="113" t="s">
        <v>26890</v>
      </c>
      <c r="Q4364" s="113" t="s">
        <v>16244</v>
      </c>
      <c r="R4364" s="113">
        <v>15</v>
      </c>
      <c r="S4364" s="113" t="s">
        <v>13</v>
      </c>
      <c r="T4364" s="113" t="s">
        <v>26891</v>
      </c>
      <c r="U4364" s="113" t="s">
        <v>26892</v>
      </c>
      <c r="V4364" s="114">
        <v>44186</v>
      </c>
      <c r="W4364" s="114">
        <v>44166</v>
      </c>
      <c r="X4364" s="113" t="s">
        <v>26893</v>
      </c>
      <c r="Y4364" s="114">
        <v>44593</v>
      </c>
      <c r="Z4364" s="114">
        <v>44593</v>
      </c>
      <c r="AA4364" s="113">
        <v>31</v>
      </c>
      <c r="AB4364" s="113" t="s">
        <v>9</v>
      </c>
      <c r="AC4364" s="113">
        <v>31</v>
      </c>
      <c r="AD4364" s="113" t="s">
        <v>9</v>
      </c>
      <c r="AE4364" s="114">
        <v>44166</v>
      </c>
      <c r="AF4364" s="113">
        <v>0</v>
      </c>
      <c r="AG4364" s="113">
        <v>0</v>
      </c>
      <c r="AH4364" s="113" t="s">
        <v>16226</v>
      </c>
      <c r="AI4364" s="117" t="s">
        <v>9875</v>
      </c>
      <c r="AK4364" s="114">
        <v>44593</v>
      </c>
      <c r="AL4364" s="113">
        <v>40</v>
      </c>
      <c r="AM4364" s="113" t="s">
        <v>9870</v>
      </c>
      <c r="AN4364" s="113" t="s">
        <v>17610</v>
      </c>
      <c r="AO4364" s="113" t="s">
        <v>625</v>
      </c>
      <c r="AP4364" s="113">
        <v>2015</v>
      </c>
      <c r="AQ4364" s="113" t="s">
        <v>8</v>
      </c>
      <c r="AR4364" s="113" t="s">
        <v>24312</v>
      </c>
      <c r="AS4364" s="113" t="s">
        <v>14</v>
      </c>
      <c r="AT4364" s="113" t="s">
        <v>14</v>
      </c>
      <c r="AU4364" s="113" t="s">
        <v>16229</v>
      </c>
      <c r="AV4364" s="113" t="s">
        <v>14</v>
      </c>
    </row>
    <row r="4365" spans="1:49">
      <c r="A4365" s="116" t="s">
        <v>46824</v>
      </c>
      <c r="C4365" s="113" t="s">
        <v>23815</v>
      </c>
      <c r="E4365" s="113" t="s">
        <v>824</v>
      </c>
      <c r="F4365" s="113" t="s">
        <v>8</v>
      </c>
      <c r="G4365" s="114">
        <v>34245</v>
      </c>
      <c r="H4365" s="113" t="s">
        <v>16230</v>
      </c>
      <c r="I4365" s="113" t="s">
        <v>9866</v>
      </c>
      <c r="J4365" s="113" t="s">
        <v>9867</v>
      </c>
      <c r="K4365" s="113" t="s">
        <v>23816</v>
      </c>
      <c r="M4365" s="113" t="s">
        <v>23817</v>
      </c>
      <c r="O4365" s="113" t="s">
        <v>13893</v>
      </c>
      <c r="P4365" s="113" t="s">
        <v>23818</v>
      </c>
      <c r="Q4365" s="113" t="s">
        <v>23819</v>
      </c>
      <c r="R4365" s="113">
        <v>15</v>
      </c>
      <c r="S4365" s="113" t="s">
        <v>13</v>
      </c>
      <c r="T4365" s="113" t="s">
        <v>23820</v>
      </c>
      <c r="U4365" s="113" t="s">
        <v>23821</v>
      </c>
      <c r="V4365" s="114">
        <v>42034</v>
      </c>
      <c r="W4365" s="114">
        <v>42036</v>
      </c>
      <c r="X4365" s="113" t="s">
        <v>23822</v>
      </c>
      <c r="Y4365" s="114">
        <v>42643</v>
      </c>
      <c r="Z4365" s="114">
        <v>42644</v>
      </c>
      <c r="AA4365" s="113">
        <v>23</v>
      </c>
      <c r="AB4365" s="113" t="s">
        <v>78</v>
      </c>
      <c r="AC4365" s="113">
        <v>32</v>
      </c>
      <c r="AD4365" s="113" t="s">
        <v>84</v>
      </c>
      <c r="AE4365" s="114">
        <v>45017</v>
      </c>
      <c r="AF4365" s="113">
        <v>6</v>
      </c>
      <c r="AG4365" s="113">
        <v>2</v>
      </c>
      <c r="AH4365" s="113" t="s">
        <v>16226</v>
      </c>
      <c r="AI4365" s="117" t="s">
        <v>9925</v>
      </c>
      <c r="AK4365" s="114">
        <v>44522</v>
      </c>
      <c r="AL4365" s="113">
        <v>40</v>
      </c>
      <c r="AM4365" s="113" t="s">
        <v>9870</v>
      </c>
      <c r="AN4365" s="113" t="s">
        <v>23823</v>
      </c>
      <c r="AO4365" s="113" t="s">
        <v>825</v>
      </c>
      <c r="AP4365" s="113">
        <v>2019</v>
      </c>
      <c r="AQ4365" s="113" t="s">
        <v>37</v>
      </c>
      <c r="AR4365" s="113" t="s">
        <v>16437</v>
      </c>
      <c r="AS4365" s="113" t="s">
        <v>14</v>
      </c>
      <c r="AT4365" s="113" t="s">
        <v>14</v>
      </c>
      <c r="AU4365" s="113" t="s">
        <v>16229</v>
      </c>
      <c r="AV4365" s="113" t="s">
        <v>14</v>
      </c>
    </row>
    <row r="4366" spans="1:49">
      <c r="A4366" s="116" t="s">
        <v>1848</v>
      </c>
      <c r="C4366" s="113" t="s">
        <v>1849</v>
      </c>
      <c r="E4366" s="113" t="s">
        <v>97</v>
      </c>
      <c r="F4366" s="113" t="s">
        <v>8</v>
      </c>
      <c r="G4366" s="114">
        <v>34245</v>
      </c>
      <c r="H4366" s="113" t="s">
        <v>16218</v>
      </c>
      <c r="I4366" s="113" t="s">
        <v>9866</v>
      </c>
      <c r="J4366" s="113" t="s">
        <v>9872</v>
      </c>
      <c r="K4366" s="113" t="s">
        <v>26530</v>
      </c>
      <c r="L4366" s="113">
        <v>82259707214</v>
      </c>
      <c r="M4366" s="113" t="s">
        <v>10766</v>
      </c>
      <c r="N4366" s="113" t="s">
        <v>16242</v>
      </c>
      <c r="O4366" s="113" t="s">
        <v>10767</v>
      </c>
      <c r="P4366" s="113" t="s">
        <v>16244</v>
      </c>
      <c r="Q4366" s="113" t="s">
        <v>16244</v>
      </c>
      <c r="R4366" s="113">
        <v>15</v>
      </c>
      <c r="S4366" s="113" t="s">
        <v>13</v>
      </c>
      <c r="T4366" s="113" t="s">
        <v>26531</v>
      </c>
      <c r="U4366" s="113" t="s">
        <v>26532</v>
      </c>
      <c r="V4366" s="114">
        <v>43608</v>
      </c>
      <c r="W4366" s="114">
        <v>43525</v>
      </c>
      <c r="X4366" s="113" t="s">
        <v>26533</v>
      </c>
      <c r="Y4366" s="114">
        <v>43891</v>
      </c>
      <c r="Z4366" s="114">
        <v>43891</v>
      </c>
      <c r="AA4366" s="113">
        <v>31</v>
      </c>
      <c r="AB4366" s="113" t="s">
        <v>9</v>
      </c>
      <c r="AC4366" s="113">
        <v>32</v>
      </c>
      <c r="AD4366" s="113" t="s">
        <v>84</v>
      </c>
      <c r="AE4366" s="114">
        <v>44835</v>
      </c>
      <c r="AF4366" s="113">
        <v>3</v>
      </c>
      <c r="AG4366" s="113">
        <v>7</v>
      </c>
      <c r="AH4366" s="113" t="s">
        <v>16226</v>
      </c>
      <c r="AI4366" s="117" t="s">
        <v>10913</v>
      </c>
      <c r="AK4366" s="114">
        <v>45627</v>
      </c>
      <c r="AL4366" s="113">
        <v>40</v>
      </c>
      <c r="AM4366" s="113" t="s">
        <v>9870</v>
      </c>
      <c r="AN4366" s="113" t="s">
        <v>18333</v>
      </c>
      <c r="AO4366" s="113" t="s">
        <v>572</v>
      </c>
      <c r="AP4366" s="113">
        <v>2014</v>
      </c>
      <c r="AQ4366" s="113" t="s">
        <v>9905</v>
      </c>
      <c r="AR4366" s="113" t="s">
        <v>21252</v>
      </c>
      <c r="AS4366" s="113" t="s">
        <v>14</v>
      </c>
      <c r="AT4366" s="113" t="s">
        <v>14</v>
      </c>
      <c r="AU4366" s="113" t="s">
        <v>16229</v>
      </c>
      <c r="AV4366" s="113" t="s">
        <v>14</v>
      </c>
    </row>
    <row r="4367" spans="1:49">
      <c r="A4367" s="116" t="s">
        <v>11060</v>
      </c>
      <c r="C4367" s="113" t="s">
        <v>11061</v>
      </c>
      <c r="E4367" s="113" t="s">
        <v>940</v>
      </c>
      <c r="F4367" s="113" t="s">
        <v>8</v>
      </c>
      <c r="G4367" s="114">
        <v>34246</v>
      </c>
      <c r="H4367" s="113" t="s">
        <v>16230</v>
      </c>
      <c r="I4367" s="113" t="s">
        <v>9866</v>
      </c>
      <c r="J4367" s="113" t="s">
        <v>9872</v>
      </c>
      <c r="K4367" s="113" t="s">
        <v>45202</v>
      </c>
      <c r="L4367" s="113">
        <v>82293483330</v>
      </c>
      <c r="M4367" s="113" t="s">
        <v>11062</v>
      </c>
      <c r="O4367" s="113" t="s">
        <v>11063</v>
      </c>
      <c r="P4367" s="113" t="s">
        <v>45203</v>
      </c>
      <c r="Q4367" s="113" t="s">
        <v>16244</v>
      </c>
      <c r="R4367" s="113">
        <v>15</v>
      </c>
      <c r="S4367" s="113" t="s">
        <v>13</v>
      </c>
      <c r="T4367" s="113" t="s">
        <v>45204</v>
      </c>
      <c r="U4367" s="113" t="s">
        <v>45205</v>
      </c>
      <c r="V4367" s="114">
        <v>44672</v>
      </c>
      <c r="W4367" s="114">
        <v>44621</v>
      </c>
      <c r="X4367" s="113" t="s">
        <v>45206</v>
      </c>
      <c r="Y4367" s="114">
        <v>44986</v>
      </c>
      <c r="Z4367" s="114">
        <v>44986</v>
      </c>
      <c r="AA4367" s="113">
        <v>23</v>
      </c>
      <c r="AB4367" s="113" t="s">
        <v>78</v>
      </c>
      <c r="AC4367" s="113">
        <v>23</v>
      </c>
      <c r="AD4367" s="113" t="s">
        <v>78</v>
      </c>
      <c r="AE4367" s="114">
        <v>44621</v>
      </c>
      <c r="AF4367" s="113">
        <v>3</v>
      </c>
      <c r="AG4367" s="113">
        <v>0</v>
      </c>
      <c r="AH4367" s="113" t="s">
        <v>16226</v>
      </c>
      <c r="AI4367" s="117" t="s">
        <v>1989</v>
      </c>
      <c r="AK4367" s="114">
        <v>45108</v>
      </c>
      <c r="AL4367" s="113">
        <v>30</v>
      </c>
      <c r="AM4367" s="113" t="s">
        <v>9882</v>
      </c>
      <c r="AN4367" s="113" t="s">
        <v>18809</v>
      </c>
      <c r="AO4367" s="113" t="s">
        <v>107</v>
      </c>
      <c r="AP4367" s="113">
        <v>2015</v>
      </c>
      <c r="AQ4367" s="113" t="s">
        <v>9971</v>
      </c>
      <c r="AR4367" s="113" t="s">
        <v>45207</v>
      </c>
      <c r="AS4367" s="113" t="s">
        <v>14</v>
      </c>
      <c r="AT4367" s="113" t="s">
        <v>14</v>
      </c>
      <c r="AU4367" s="113" t="s">
        <v>16229</v>
      </c>
      <c r="AV4367" s="113" t="s">
        <v>14</v>
      </c>
      <c r="AW4367" s="113" t="s">
        <v>14</v>
      </c>
    </row>
    <row r="4368" spans="1:49">
      <c r="A4368" s="116" t="s">
        <v>1696</v>
      </c>
      <c r="C4368" s="113" t="s">
        <v>1697</v>
      </c>
      <c r="F4368" s="113" t="s">
        <v>8</v>
      </c>
      <c r="G4368" s="114">
        <v>34250</v>
      </c>
      <c r="H4368" s="113" t="s">
        <v>16218</v>
      </c>
      <c r="I4368" s="113" t="s">
        <v>9866</v>
      </c>
      <c r="J4368" s="113" t="s">
        <v>9872</v>
      </c>
      <c r="K4368" s="113" t="s">
        <v>34658</v>
      </c>
      <c r="L4368" s="113">
        <v>82292949294</v>
      </c>
      <c r="M4368" s="113" t="s">
        <v>13981</v>
      </c>
      <c r="N4368" s="113" t="s">
        <v>16242</v>
      </c>
      <c r="O4368" s="113" t="s">
        <v>13982</v>
      </c>
      <c r="P4368" s="113" t="s">
        <v>16244</v>
      </c>
      <c r="Q4368" s="113" t="s">
        <v>16244</v>
      </c>
      <c r="R4368" s="113">
        <v>15</v>
      </c>
      <c r="S4368" s="113" t="s">
        <v>13</v>
      </c>
      <c r="T4368" s="113" t="s">
        <v>34659</v>
      </c>
      <c r="U4368" s="113" t="s">
        <v>34660</v>
      </c>
      <c r="V4368" s="114">
        <v>44186</v>
      </c>
      <c r="W4368" s="114">
        <v>44166</v>
      </c>
      <c r="X4368" s="113" t="s">
        <v>34661</v>
      </c>
      <c r="Y4368" s="114">
        <v>44593</v>
      </c>
      <c r="Z4368" s="114">
        <v>44593</v>
      </c>
      <c r="AA4368" s="113">
        <v>21</v>
      </c>
      <c r="AB4368" s="113" t="s">
        <v>24</v>
      </c>
      <c r="AC4368" s="113">
        <v>21</v>
      </c>
      <c r="AD4368" s="113" t="s">
        <v>24</v>
      </c>
      <c r="AE4368" s="114">
        <v>44166</v>
      </c>
      <c r="AF4368" s="113">
        <v>0</v>
      </c>
      <c r="AG4368" s="113">
        <v>0</v>
      </c>
      <c r="AH4368" s="113" t="s">
        <v>16226</v>
      </c>
      <c r="AI4368" s="117" t="s">
        <v>26584</v>
      </c>
      <c r="AK4368" s="114">
        <v>44670</v>
      </c>
      <c r="AL4368" s="113">
        <v>17</v>
      </c>
      <c r="AM4368" s="113" t="s">
        <v>9982</v>
      </c>
      <c r="AN4368" s="113" t="s">
        <v>20834</v>
      </c>
      <c r="AO4368" s="113" t="s">
        <v>707</v>
      </c>
      <c r="AP4368" s="113">
        <v>2010</v>
      </c>
      <c r="AQ4368" s="113" t="s">
        <v>8</v>
      </c>
      <c r="AR4368" s="113" t="s">
        <v>18780</v>
      </c>
      <c r="AS4368" s="113" t="s">
        <v>14</v>
      </c>
      <c r="AT4368" s="113" t="s">
        <v>14</v>
      </c>
      <c r="AU4368" s="113" t="s">
        <v>16229</v>
      </c>
      <c r="AV4368" s="113" t="s">
        <v>14</v>
      </c>
      <c r="AW4368" s="113" t="s">
        <v>14</v>
      </c>
    </row>
    <row r="4369" spans="1:49">
      <c r="A4369" s="116" t="s">
        <v>8731</v>
      </c>
      <c r="C4369" s="113" t="s">
        <v>8732</v>
      </c>
      <c r="E4369" s="113" t="s">
        <v>30</v>
      </c>
      <c r="F4369" s="113" t="s">
        <v>8</v>
      </c>
      <c r="G4369" s="114">
        <v>34263</v>
      </c>
      <c r="H4369" s="113" t="s">
        <v>16230</v>
      </c>
      <c r="I4369" s="113" t="s">
        <v>9866</v>
      </c>
      <c r="J4369" s="113" t="s">
        <v>9872</v>
      </c>
      <c r="K4369" s="113" t="s">
        <v>28108</v>
      </c>
      <c r="L4369" s="113">
        <v>82271092193</v>
      </c>
      <c r="M4369" s="113" t="s">
        <v>10839</v>
      </c>
      <c r="O4369" s="113" t="s">
        <v>10840</v>
      </c>
      <c r="P4369" s="113" t="s">
        <v>28109</v>
      </c>
      <c r="Q4369" s="113" t="s">
        <v>16244</v>
      </c>
      <c r="R4369" s="113">
        <v>15</v>
      </c>
      <c r="S4369" s="113" t="s">
        <v>13</v>
      </c>
      <c r="T4369" s="113" t="s">
        <v>28110</v>
      </c>
      <c r="U4369" s="113" t="s">
        <v>28111</v>
      </c>
      <c r="V4369" s="114">
        <v>43608</v>
      </c>
      <c r="W4369" s="114">
        <v>43525</v>
      </c>
      <c r="X4369" s="113" t="s">
        <v>28112</v>
      </c>
      <c r="Y4369" s="114">
        <v>43891</v>
      </c>
      <c r="Z4369" s="114">
        <v>43891</v>
      </c>
      <c r="AA4369" s="113">
        <v>31</v>
      </c>
      <c r="AB4369" s="113" t="s">
        <v>9</v>
      </c>
      <c r="AC4369" s="113">
        <v>31</v>
      </c>
      <c r="AD4369" s="113" t="s">
        <v>9</v>
      </c>
      <c r="AE4369" s="114">
        <v>43525</v>
      </c>
      <c r="AF4369" s="113">
        <v>2</v>
      </c>
      <c r="AG4369" s="113">
        <v>6</v>
      </c>
      <c r="AH4369" s="113" t="s">
        <v>16263</v>
      </c>
      <c r="AI4369" s="117" t="s">
        <v>28113</v>
      </c>
      <c r="AK4369" s="114">
        <v>44930</v>
      </c>
      <c r="AL4369" s="113">
        <v>40</v>
      </c>
      <c r="AM4369" s="113" t="s">
        <v>9870</v>
      </c>
      <c r="AN4369" s="113" t="s">
        <v>21462</v>
      </c>
      <c r="AO4369" s="113" t="s">
        <v>188</v>
      </c>
      <c r="AP4369" s="113">
        <v>2016</v>
      </c>
      <c r="AQ4369" s="113" t="s">
        <v>5236</v>
      </c>
      <c r="AR4369" s="113" t="s">
        <v>27644</v>
      </c>
      <c r="AS4369" s="113" t="s">
        <v>14</v>
      </c>
      <c r="AT4369" s="113" t="s">
        <v>14</v>
      </c>
      <c r="AU4369" s="113" t="s">
        <v>16229</v>
      </c>
      <c r="AV4369" s="113" t="s">
        <v>14</v>
      </c>
    </row>
    <row r="4370" spans="1:49">
      <c r="A4370" s="116" t="s">
        <v>8749</v>
      </c>
      <c r="C4370" s="113" t="s">
        <v>8750</v>
      </c>
      <c r="D4370" s="113" t="s">
        <v>561</v>
      </c>
      <c r="F4370" s="113" t="s">
        <v>204</v>
      </c>
      <c r="G4370" s="114">
        <v>34265</v>
      </c>
      <c r="H4370" s="113" t="s">
        <v>16218</v>
      </c>
      <c r="I4370" s="113" t="s">
        <v>9866</v>
      </c>
      <c r="J4370" s="113" t="s">
        <v>9867</v>
      </c>
      <c r="K4370" s="113" t="s">
        <v>41627</v>
      </c>
      <c r="L4370" s="113">
        <v>82188209010</v>
      </c>
      <c r="M4370" s="113" t="s">
        <v>14431</v>
      </c>
      <c r="O4370" s="113" t="s">
        <v>14432</v>
      </c>
      <c r="P4370" s="113" t="s">
        <v>41628</v>
      </c>
      <c r="Q4370" s="113" t="s">
        <v>16244</v>
      </c>
      <c r="R4370" s="113">
        <v>15</v>
      </c>
      <c r="S4370" s="113" t="s">
        <v>13</v>
      </c>
      <c r="T4370" s="113" t="s">
        <v>41629</v>
      </c>
      <c r="U4370" s="113" t="s">
        <v>41630</v>
      </c>
      <c r="V4370" s="114">
        <v>43608</v>
      </c>
      <c r="W4370" s="114">
        <v>43525</v>
      </c>
      <c r="X4370" s="113" t="s">
        <v>23644</v>
      </c>
      <c r="Y4370" s="114">
        <v>43891</v>
      </c>
      <c r="Z4370" s="114">
        <v>43891</v>
      </c>
      <c r="AA4370" s="113">
        <v>32</v>
      </c>
      <c r="AB4370" s="113" t="s">
        <v>84</v>
      </c>
      <c r="AC4370" s="113">
        <v>32</v>
      </c>
      <c r="AD4370" s="113" t="s">
        <v>84</v>
      </c>
      <c r="AE4370" s="114">
        <v>43525</v>
      </c>
      <c r="AF4370" s="113">
        <v>0</v>
      </c>
      <c r="AG4370" s="113">
        <v>0</v>
      </c>
      <c r="AH4370" s="113" t="s">
        <v>16226</v>
      </c>
      <c r="AI4370" s="117" t="s">
        <v>12469</v>
      </c>
      <c r="AK4370" s="114">
        <v>43891</v>
      </c>
      <c r="AL4370" s="113">
        <v>40</v>
      </c>
      <c r="AM4370" s="113" t="s">
        <v>9870</v>
      </c>
      <c r="AN4370" s="113" t="s">
        <v>16420</v>
      </c>
      <c r="AO4370" s="113" t="s">
        <v>3698</v>
      </c>
      <c r="AP4370" s="113">
        <v>2017</v>
      </c>
      <c r="AQ4370" s="113" t="s">
        <v>5236</v>
      </c>
      <c r="AR4370" s="113" t="s">
        <v>16437</v>
      </c>
      <c r="AS4370" s="113" t="s">
        <v>14</v>
      </c>
      <c r="AT4370" s="113" t="s">
        <v>14</v>
      </c>
      <c r="AU4370" s="113" t="s">
        <v>16229</v>
      </c>
      <c r="AV4370" s="113" t="s">
        <v>14</v>
      </c>
      <c r="AW4370" s="113" t="s">
        <v>14</v>
      </c>
    </row>
    <row r="4371" spans="1:49">
      <c r="A4371" s="116" t="s">
        <v>2902</v>
      </c>
      <c r="C4371" s="113" t="s">
        <v>2595</v>
      </c>
      <c r="E4371" s="113" t="s">
        <v>41</v>
      </c>
      <c r="F4371" s="113" t="s">
        <v>8</v>
      </c>
      <c r="G4371" s="114">
        <v>34273</v>
      </c>
      <c r="H4371" s="113" t="s">
        <v>16230</v>
      </c>
      <c r="I4371" s="113" t="s">
        <v>9866</v>
      </c>
      <c r="J4371" s="113" t="s">
        <v>9872</v>
      </c>
      <c r="K4371" s="113" t="s">
        <v>19570</v>
      </c>
      <c r="L4371" s="113">
        <v>82290423180</v>
      </c>
      <c r="M4371" s="113" t="s">
        <v>10723</v>
      </c>
      <c r="N4371" s="113" t="s">
        <v>16242</v>
      </c>
      <c r="O4371" s="113" t="s">
        <v>10724</v>
      </c>
      <c r="P4371" s="113" t="s">
        <v>16244</v>
      </c>
      <c r="Q4371" s="113" t="s">
        <v>16244</v>
      </c>
      <c r="R4371" s="113">
        <v>15</v>
      </c>
      <c r="S4371" s="113" t="s">
        <v>13</v>
      </c>
      <c r="T4371" s="113" t="s">
        <v>19571</v>
      </c>
      <c r="U4371" s="113" t="s">
        <v>19572</v>
      </c>
      <c r="V4371" s="114">
        <v>43608</v>
      </c>
      <c r="W4371" s="114">
        <v>43525</v>
      </c>
      <c r="X4371" s="113" t="s">
        <v>19573</v>
      </c>
      <c r="Y4371" s="114">
        <v>43891</v>
      </c>
      <c r="Z4371" s="114">
        <v>43891</v>
      </c>
      <c r="AA4371" s="113">
        <v>31</v>
      </c>
      <c r="AB4371" s="113" t="s">
        <v>9</v>
      </c>
      <c r="AC4371" s="113">
        <v>32</v>
      </c>
      <c r="AD4371" s="113" t="s">
        <v>84</v>
      </c>
      <c r="AE4371" s="114">
        <v>44835</v>
      </c>
      <c r="AF4371" s="113">
        <v>3</v>
      </c>
      <c r="AG4371" s="113">
        <v>0</v>
      </c>
      <c r="AH4371" s="113" t="s">
        <v>16226</v>
      </c>
      <c r="AI4371" s="117" t="s">
        <v>9875</v>
      </c>
      <c r="AK4371" s="114">
        <v>43891</v>
      </c>
      <c r="AL4371" s="113">
        <v>40</v>
      </c>
      <c r="AM4371" s="113" t="s">
        <v>9870</v>
      </c>
      <c r="AN4371" s="113" t="s">
        <v>19574</v>
      </c>
      <c r="AO4371" s="113" t="s">
        <v>917</v>
      </c>
      <c r="AP4371" s="113">
        <v>2014</v>
      </c>
      <c r="AQ4371" s="113" t="s">
        <v>9905</v>
      </c>
      <c r="AR4371" s="113" t="s">
        <v>17633</v>
      </c>
      <c r="AS4371" s="113" t="s">
        <v>14</v>
      </c>
      <c r="AT4371" s="113" t="s">
        <v>14</v>
      </c>
      <c r="AU4371" s="113" t="s">
        <v>16229</v>
      </c>
      <c r="AV4371" s="113" t="s">
        <v>14</v>
      </c>
      <c r="AW4371" s="113" t="s">
        <v>14</v>
      </c>
    </row>
    <row r="4372" spans="1:49">
      <c r="A4372" s="116" t="s">
        <v>8578</v>
      </c>
      <c r="C4372" s="113" t="s">
        <v>8579</v>
      </c>
      <c r="E4372" s="113" t="s">
        <v>83</v>
      </c>
      <c r="F4372" s="113" t="s">
        <v>8</v>
      </c>
      <c r="G4372" s="114">
        <v>34276</v>
      </c>
      <c r="H4372" s="113" t="s">
        <v>16230</v>
      </c>
      <c r="I4372" s="113" t="s">
        <v>9866</v>
      </c>
      <c r="J4372" s="113" t="s">
        <v>9872</v>
      </c>
      <c r="K4372" s="113" t="s">
        <v>24073</v>
      </c>
      <c r="L4372" s="113">
        <v>85340969693</v>
      </c>
      <c r="M4372" s="113" t="s">
        <v>12445</v>
      </c>
      <c r="N4372" s="113" t="s">
        <v>16242</v>
      </c>
      <c r="O4372" s="113" t="s">
        <v>12446</v>
      </c>
      <c r="P4372" s="113" t="s">
        <v>16244</v>
      </c>
      <c r="Q4372" s="113" t="s">
        <v>16244</v>
      </c>
      <c r="R4372" s="113">
        <v>15</v>
      </c>
      <c r="S4372" s="113" t="s">
        <v>13</v>
      </c>
      <c r="T4372" s="113" t="s">
        <v>24074</v>
      </c>
      <c r="U4372" s="113" t="s">
        <v>24075</v>
      </c>
      <c r="V4372" s="114">
        <v>43608</v>
      </c>
      <c r="W4372" s="114">
        <v>43525</v>
      </c>
      <c r="X4372" s="113" t="s">
        <v>24076</v>
      </c>
      <c r="Y4372" s="114">
        <v>43891</v>
      </c>
      <c r="Z4372" s="114">
        <v>43891</v>
      </c>
      <c r="AA4372" s="113">
        <v>31</v>
      </c>
      <c r="AB4372" s="113" t="s">
        <v>9</v>
      </c>
      <c r="AC4372" s="113">
        <v>32</v>
      </c>
      <c r="AD4372" s="113" t="s">
        <v>84</v>
      </c>
      <c r="AE4372" s="114">
        <v>44835</v>
      </c>
      <c r="AF4372" s="113">
        <v>3</v>
      </c>
      <c r="AG4372" s="113">
        <v>0</v>
      </c>
      <c r="AH4372" s="113" t="s">
        <v>16226</v>
      </c>
      <c r="AI4372" s="117" t="s">
        <v>1288</v>
      </c>
      <c r="AK4372" s="114">
        <v>43891</v>
      </c>
      <c r="AL4372" s="113">
        <v>40</v>
      </c>
      <c r="AM4372" s="113" t="s">
        <v>9870</v>
      </c>
      <c r="AN4372" s="113" t="s">
        <v>21172</v>
      </c>
      <c r="AO4372" s="113" t="s">
        <v>2963</v>
      </c>
      <c r="AP4372" s="113">
        <v>2016</v>
      </c>
      <c r="AQ4372" s="113" t="s">
        <v>5236</v>
      </c>
      <c r="AR4372" s="113" t="s">
        <v>16437</v>
      </c>
      <c r="AS4372" s="113" t="s">
        <v>14</v>
      </c>
      <c r="AT4372" s="113" t="s">
        <v>14</v>
      </c>
      <c r="AU4372" s="113" t="s">
        <v>16229</v>
      </c>
      <c r="AV4372" s="113" t="s">
        <v>14</v>
      </c>
      <c r="AW4372" s="113" t="s">
        <v>14</v>
      </c>
    </row>
    <row r="4373" spans="1:49">
      <c r="A4373" s="116" t="s">
        <v>10495</v>
      </c>
      <c r="C4373" s="113" t="s">
        <v>10496</v>
      </c>
      <c r="E4373" s="113" t="s">
        <v>34</v>
      </c>
      <c r="F4373" s="113" t="s">
        <v>1295</v>
      </c>
      <c r="G4373" s="114">
        <v>34287</v>
      </c>
      <c r="H4373" s="113" t="s">
        <v>16218</v>
      </c>
      <c r="I4373" s="113" t="s">
        <v>9866</v>
      </c>
      <c r="J4373" s="113" t="s">
        <v>9867</v>
      </c>
      <c r="K4373" s="113" t="s">
        <v>24095</v>
      </c>
      <c r="L4373" s="113">
        <v>811832444</v>
      </c>
      <c r="M4373" s="113" t="s">
        <v>10497</v>
      </c>
      <c r="O4373" s="113" t="s">
        <v>10498</v>
      </c>
      <c r="P4373" s="113" t="s">
        <v>16244</v>
      </c>
      <c r="Q4373" s="113" t="s">
        <v>16244</v>
      </c>
      <c r="R4373" s="113">
        <v>15</v>
      </c>
      <c r="S4373" s="113" t="s">
        <v>13</v>
      </c>
      <c r="T4373" s="113" t="s">
        <v>24096</v>
      </c>
      <c r="U4373" s="113" t="s">
        <v>24097</v>
      </c>
      <c r="V4373" s="114">
        <v>44672</v>
      </c>
      <c r="W4373" s="114">
        <v>44621</v>
      </c>
      <c r="X4373" s="113" t="s">
        <v>24098</v>
      </c>
      <c r="Y4373" s="114">
        <v>44986</v>
      </c>
      <c r="Z4373" s="114">
        <v>44986</v>
      </c>
      <c r="AA4373" s="113">
        <v>31</v>
      </c>
      <c r="AB4373" s="113" t="s">
        <v>9</v>
      </c>
      <c r="AC4373" s="113">
        <v>31</v>
      </c>
      <c r="AD4373" s="113" t="s">
        <v>9</v>
      </c>
      <c r="AE4373" s="114">
        <v>44621</v>
      </c>
      <c r="AF4373" s="113">
        <v>0</v>
      </c>
      <c r="AG4373" s="113">
        <v>0</v>
      </c>
      <c r="AH4373" s="113" t="s">
        <v>16226</v>
      </c>
      <c r="AI4373" s="117" t="s">
        <v>16238</v>
      </c>
      <c r="AK4373" s="114">
        <v>45108</v>
      </c>
      <c r="AL4373" s="113">
        <v>40</v>
      </c>
      <c r="AM4373" s="113" t="s">
        <v>9870</v>
      </c>
      <c r="AN4373" s="113" t="s">
        <v>24099</v>
      </c>
      <c r="AO4373" s="113" t="s">
        <v>629</v>
      </c>
      <c r="AP4373" s="113">
        <v>2017</v>
      </c>
      <c r="AQ4373" s="113" t="s">
        <v>5236</v>
      </c>
      <c r="AR4373" s="113" t="s">
        <v>21822</v>
      </c>
      <c r="AS4373" s="113" t="s">
        <v>14</v>
      </c>
      <c r="AT4373" s="113" t="s">
        <v>14</v>
      </c>
      <c r="AU4373" s="113" t="s">
        <v>16229</v>
      </c>
      <c r="AV4373" s="113" t="s">
        <v>14</v>
      </c>
    </row>
    <row r="4374" spans="1:49">
      <c r="A4374" s="116" t="s">
        <v>4305</v>
      </c>
      <c r="C4374" s="113" t="s">
        <v>4306</v>
      </c>
      <c r="E4374" s="113" t="s">
        <v>41</v>
      </c>
      <c r="F4374" s="113" t="s">
        <v>349</v>
      </c>
      <c r="G4374" s="114">
        <v>34295</v>
      </c>
      <c r="H4374" s="113" t="s">
        <v>16218</v>
      </c>
      <c r="I4374" s="113" t="s">
        <v>9866</v>
      </c>
      <c r="J4374" s="113" t="s">
        <v>9872</v>
      </c>
      <c r="K4374" s="113" t="s">
        <v>31726</v>
      </c>
      <c r="L4374" s="113">
        <v>85340074869</v>
      </c>
      <c r="M4374" s="113" t="s">
        <v>10533</v>
      </c>
      <c r="O4374" s="113" t="s">
        <v>10534</v>
      </c>
      <c r="P4374" s="113" t="s">
        <v>16244</v>
      </c>
      <c r="Q4374" s="113" t="s">
        <v>16244</v>
      </c>
      <c r="R4374" s="113">
        <v>15</v>
      </c>
      <c r="S4374" s="113" t="s">
        <v>13</v>
      </c>
      <c r="T4374" s="113" t="s">
        <v>31727</v>
      </c>
      <c r="U4374" s="113" t="s">
        <v>31728</v>
      </c>
      <c r="V4374" s="114">
        <v>44186</v>
      </c>
      <c r="W4374" s="114">
        <v>44166</v>
      </c>
      <c r="X4374" s="113" t="s">
        <v>31729</v>
      </c>
      <c r="Y4374" s="114">
        <v>44593</v>
      </c>
      <c r="Z4374" s="114">
        <v>44593</v>
      </c>
      <c r="AA4374" s="113">
        <v>31</v>
      </c>
      <c r="AB4374" s="113" t="s">
        <v>9</v>
      </c>
      <c r="AC4374" s="113">
        <v>31</v>
      </c>
      <c r="AD4374" s="113" t="s">
        <v>9</v>
      </c>
      <c r="AE4374" s="114">
        <v>44166</v>
      </c>
      <c r="AF4374" s="113">
        <v>0</v>
      </c>
      <c r="AG4374" s="113">
        <v>0</v>
      </c>
      <c r="AH4374" s="113" t="s">
        <v>16226</v>
      </c>
      <c r="AI4374" s="117" t="s">
        <v>9875</v>
      </c>
      <c r="AK4374" s="114">
        <v>44670</v>
      </c>
      <c r="AL4374" s="113">
        <v>40</v>
      </c>
      <c r="AM4374" s="113" t="s">
        <v>9870</v>
      </c>
      <c r="AN4374" s="113" t="s">
        <v>22024</v>
      </c>
      <c r="AO4374" s="113" t="s">
        <v>988</v>
      </c>
      <c r="AP4374" s="113">
        <v>2019</v>
      </c>
      <c r="AQ4374" s="113" t="s">
        <v>8</v>
      </c>
      <c r="AR4374" s="113" t="s">
        <v>17633</v>
      </c>
      <c r="AS4374" s="113" t="s">
        <v>14</v>
      </c>
      <c r="AT4374" s="113" t="s">
        <v>14</v>
      </c>
      <c r="AU4374" s="113" t="s">
        <v>16229</v>
      </c>
      <c r="AV4374" s="113" t="s">
        <v>14</v>
      </c>
      <c r="AW4374" s="113" t="s">
        <v>14</v>
      </c>
    </row>
    <row r="4375" spans="1:49">
      <c r="A4375" s="116" t="s">
        <v>13478</v>
      </c>
      <c r="C4375" s="113" t="s">
        <v>13479</v>
      </c>
      <c r="E4375" s="113" t="s">
        <v>6914</v>
      </c>
      <c r="F4375" s="113" t="s">
        <v>8</v>
      </c>
      <c r="G4375" s="114">
        <v>34308</v>
      </c>
      <c r="H4375" s="113" t="s">
        <v>16230</v>
      </c>
      <c r="I4375" s="113" t="s">
        <v>9866</v>
      </c>
      <c r="J4375" s="113" t="s">
        <v>9872</v>
      </c>
      <c r="K4375" s="113" t="s">
        <v>20390</v>
      </c>
      <c r="L4375" s="113">
        <v>82293921109</v>
      </c>
      <c r="M4375" s="113" t="s">
        <v>13480</v>
      </c>
      <c r="O4375" s="113" t="s">
        <v>13481</v>
      </c>
      <c r="P4375" s="113" t="s">
        <v>20391</v>
      </c>
      <c r="Q4375" s="113" t="s">
        <v>16244</v>
      </c>
      <c r="R4375" s="113">
        <v>15</v>
      </c>
      <c r="S4375" s="113" t="s">
        <v>13</v>
      </c>
      <c r="T4375" s="113" t="s">
        <v>20392</v>
      </c>
      <c r="U4375" s="113" t="s">
        <v>20393</v>
      </c>
      <c r="V4375" s="114">
        <v>44672</v>
      </c>
      <c r="W4375" s="114">
        <v>44621</v>
      </c>
      <c r="X4375" s="113" t="s">
        <v>20394</v>
      </c>
      <c r="Y4375" s="114">
        <v>44986</v>
      </c>
      <c r="Z4375" s="114">
        <v>44986</v>
      </c>
      <c r="AA4375" s="113">
        <v>23</v>
      </c>
      <c r="AB4375" s="113" t="s">
        <v>78</v>
      </c>
      <c r="AC4375" s="113">
        <v>23</v>
      </c>
      <c r="AD4375" s="113" t="s">
        <v>78</v>
      </c>
      <c r="AE4375" s="114">
        <v>44621</v>
      </c>
      <c r="AF4375" s="113">
        <v>3</v>
      </c>
      <c r="AG4375" s="113">
        <v>0</v>
      </c>
      <c r="AH4375" s="113" t="s">
        <v>16226</v>
      </c>
      <c r="AI4375" s="117" t="s">
        <v>10138</v>
      </c>
      <c r="AK4375" s="114">
        <v>45108</v>
      </c>
      <c r="AL4375" s="113">
        <v>30</v>
      </c>
      <c r="AM4375" s="113" t="s">
        <v>9882</v>
      </c>
      <c r="AN4375" s="113" t="s">
        <v>16364</v>
      </c>
      <c r="AO4375" s="113" t="s">
        <v>100</v>
      </c>
      <c r="AP4375" s="113">
        <v>2015</v>
      </c>
      <c r="AQ4375" s="113" t="s">
        <v>9994</v>
      </c>
      <c r="AR4375" s="113" t="s">
        <v>20395</v>
      </c>
      <c r="AS4375" s="113" t="s">
        <v>14</v>
      </c>
      <c r="AT4375" s="113" t="s">
        <v>14</v>
      </c>
      <c r="AU4375" s="113" t="s">
        <v>16229</v>
      </c>
      <c r="AV4375" s="113" t="s">
        <v>14</v>
      </c>
      <c r="AW4375" s="113" t="s">
        <v>14</v>
      </c>
    </row>
    <row r="4376" spans="1:49">
      <c r="A4376" s="116" t="s">
        <v>1593</v>
      </c>
      <c r="C4376" s="113" t="s">
        <v>1594</v>
      </c>
      <c r="E4376" s="113" t="s">
        <v>41</v>
      </c>
      <c r="F4376" s="113" t="s">
        <v>8</v>
      </c>
      <c r="G4376" s="114">
        <v>34321</v>
      </c>
      <c r="H4376" s="113" t="s">
        <v>16218</v>
      </c>
      <c r="I4376" s="113" t="s">
        <v>9866</v>
      </c>
      <c r="J4376" s="113" t="s">
        <v>9867</v>
      </c>
      <c r="K4376" s="113" t="s">
        <v>30925</v>
      </c>
      <c r="L4376" s="113">
        <v>82293519760</v>
      </c>
      <c r="M4376" s="113" t="s">
        <v>10601</v>
      </c>
      <c r="O4376" s="113" t="s">
        <v>30926</v>
      </c>
      <c r="P4376" s="113" t="s">
        <v>30927</v>
      </c>
      <c r="Q4376" s="113" t="s">
        <v>16244</v>
      </c>
      <c r="R4376" s="113">
        <v>15</v>
      </c>
      <c r="S4376" s="113" t="s">
        <v>13</v>
      </c>
      <c r="T4376" s="113" t="s">
        <v>30928</v>
      </c>
      <c r="U4376" s="113" t="s">
        <v>30929</v>
      </c>
      <c r="V4376" s="114">
        <v>43608</v>
      </c>
      <c r="W4376" s="114">
        <v>43525</v>
      </c>
      <c r="X4376" s="113" t="s">
        <v>29466</v>
      </c>
      <c r="Y4376" s="114">
        <v>43891</v>
      </c>
      <c r="Z4376" s="114">
        <v>43891</v>
      </c>
      <c r="AA4376" s="113">
        <v>31</v>
      </c>
      <c r="AB4376" s="113" t="s">
        <v>9</v>
      </c>
      <c r="AC4376" s="113">
        <v>32</v>
      </c>
      <c r="AD4376" s="113" t="s">
        <v>84</v>
      </c>
      <c r="AE4376" s="114">
        <v>45200</v>
      </c>
      <c r="AF4376" s="113">
        <v>4</v>
      </c>
      <c r="AG4376" s="113">
        <v>7</v>
      </c>
      <c r="AH4376" s="113" t="s">
        <v>16226</v>
      </c>
      <c r="AI4376" s="117" t="s">
        <v>9875</v>
      </c>
      <c r="AK4376" s="114">
        <v>43547</v>
      </c>
      <c r="AL4376" s="113">
        <v>40</v>
      </c>
      <c r="AM4376" s="113" t="s">
        <v>9870</v>
      </c>
      <c r="AN4376" s="113" t="s">
        <v>16918</v>
      </c>
      <c r="AO4376" s="113" t="s">
        <v>491</v>
      </c>
      <c r="AP4376" s="113">
        <v>2015</v>
      </c>
      <c r="AQ4376" s="113" t="s">
        <v>9871</v>
      </c>
      <c r="AR4376" s="113" t="s">
        <v>16935</v>
      </c>
      <c r="AS4376" s="113" t="s">
        <v>14</v>
      </c>
      <c r="AT4376" s="113" t="s">
        <v>14</v>
      </c>
      <c r="AU4376" s="113" t="s">
        <v>16229</v>
      </c>
      <c r="AV4376" s="113" t="s">
        <v>14</v>
      </c>
      <c r="AW4376" s="113" t="s">
        <v>14</v>
      </c>
    </row>
    <row r="4377" spans="1:49">
      <c r="A4377" s="116" t="s">
        <v>7159</v>
      </c>
      <c r="C4377" s="113" t="s">
        <v>7160</v>
      </c>
      <c r="E4377" s="113" t="s">
        <v>987</v>
      </c>
      <c r="F4377" s="113" t="s">
        <v>8</v>
      </c>
      <c r="G4377" s="114">
        <v>34321</v>
      </c>
      <c r="H4377" s="113" t="s">
        <v>16230</v>
      </c>
      <c r="I4377" s="113" t="s">
        <v>9866</v>
      </c>
      <c r="J4377" s="113" t="s">
        <v>9872</v>
      </c>
      <c r="K4377" s="113" t="s">
        <v>17493</v>
      </c>
      <c r="L4377" s="113">
        <v>85158264496</v>
      </c>
      <c r="M4377" s="113" t="s">
        <v>10766</v>
      </c>
      <c r="O4377" s="113" t="s">
        <v>11108</v>
      </c>
      <c r="P4377" s="113" t="s">
        <v>16244</v>
      </c>
      <c r="Q4377" s="113" t="s">
        <v>16244</v>
      </c>
      <c r="R4377" s="113">
        <v>15</v>
      </c>
      <c r="S4377" s="113" t="s">
        <v>13</v>
      </c>
      <c r="T4377" s="113" t="s">
        <v>17494</v>
      </c>
      <c r="U4377" s="113" t="s">
        <v>17495</v>
      </c>
      <c r="V4377" s="114">
        <v>43608</v>
      </c>
      <c r="W4377" s="114">
        <v>43525</v>
      </c>
      <c r="X4377" s="113" t="s">
        <v>17496</v>
      </c>
      <c r="Y4377" s="114">
        <v>43891</v>
      </c>
      <c r="Z4377" s="114">
        <v>43891</v>
      </c>
      <c r="AA4377" s="113">
        <v>23</v>
      </c>
      <c r="AB4377" s="113" t="s">
        <v>78</v>
      </c>
      <c r="AC4377" s="113">
        <v>31</v>
      </c>
      <c r="AD4377" s="113" t="s">
        <v>9</v>
      </c>
      <c r="AE4377" s="114">
        <v>44835</v>
      </c>
      <c r="AF4377" s="113">
        <v>1</v>
      </c>
      <c r="AG4377" s="113">
        <v>7</v>
      </c>
      <c r="AH4377" s="113" t="s">
        <v>16226</v>
      </c>
      <c r="AI4377" s="117" t="s">
        <v>9941</v>
      </c>
      <c r="AK4377" s="114">
        <v>44835</v>
      </c>
      <c r="AL4377" s="113">
        <v>40</v>
      </c>
      <c r="AM4377" s="113" t="s">
        <v>9870</v>
      </c>
      <c r="AN4377" s="113" t="s">
        <v>17497</v>
      </c>
      <c r="AO4377" s="113" t="s">
        <v>4402</v>
      </c>
      <c r="AP4377" s="113">
        <v>2017</v>
      </c>
      <c r="AQ4377" s="113" t="s">
        <v>3314</v>
      </c>
      <c r="AR4377" s="113" t="s">
        <v>17475</v>
      </c>
      <c r="AS4377" s="113" t="s">
        <v>14</v>
      </c>
      <c r="AT4377" s="113" t="s">
        <v>14</v>
      </c>
      <c r="AU4377" s="113" t="s">
        <v>16229</v>
      </c>
      <c r="AV4377" s="113" t="s">
        <v>14</v>
      </c>
      <c r="AW4377" s="113" t="s">
        <v>14</v>
      </c>
    </row>
    <row r="4378" spans="1:49">
      <c r="A4378" s="116" t="s">
        <v>11843</v>
      </c>
      <c r="C4378" s="113" t="s">
        <v>11844</v>
      </c>
      <c r="D4378" s="113" t="s">
        <v>1441</v>
      </c>
      <c r="E4378" s="113" t="s">
        <v>11845</v>
      </c>
      <c r="F4378" s="113" t="s">
        <v>8</v>
      </c>
      <c r="G4378" s="114">
        <v>34326</v>
      </c>
      <c r="H4378" s="113" t="s">
        <v>16218</v>
      </c>
      <c r="I4378" s="113" t="s">
        <v>9866</v>
      </c>
      <c r="J4378" s="113" t="s">
        <v>9867</v>
      </c>
      <c r="K4378" s="113" t="s">
        <v>45249</v>
      </c>
      <c r="L4378" s="113">
        <v>82193974326</v>
      </c>
      <c r="M4378" s="113" t="s">
        <v>11846</v>
      </c>
      <c r="O4378" s="113" t="s">
        <v>11847</v>
      </c>
      <c r="P4378" s="113" t="s">
        <v>45250</v>
      </c>
      <c r="Q4378" s="113" t="s">
        <v>16244</v>
      </c>
      <c r="R4378" s="113">
        <v>15</v>
      </c>
      <c r="S4378" s="113" t="s">
        <v>13</v>
      </c>
      <c r="T4378" s="113" t="s">
        <v>45251</v>
      </c>
      <c r="U4378" s="113" t="s">
        <v>45252</v>
      </c>
      <c r="V4378" s="114">
        <v>44672</v>
      </c>
      <c r="W4378" s="114">
        <v>44621</v>
      </c>
      <c r="X4378" s="113" t="s">
        <v>45253</v>
      </c>
      <c r="Y4378" s="114">
        <v>44986</v>
      </c>
      <c r="Z4378" s="114">
        <v>44986</v>
      </c>
      <c r="AA4378" s="113">
        <v>32</v>
      </c>
      <c r="AB4378" s="113" t="s">
        <v>84</v>
      </c>
      <c r="AC4378" s="113">
        <v>32</v>
      </c>
      <c r="AD4378" s="113" t="s">
        <v>84</v>
      </c>
      <c r="AE4378" s="114">
        <v>44621</v>
      </c>
      <c r="AF4378" s="113">
        <v>0</v>
      </c>
      <c r="AG4378" s="113">
        <v>0</v>
      </c>
      <c r="AH4378" s="113" t="s">
        <v>16226</v>
      </c>
      <c r="AI4378" s="117" t="s">
        <v>45254</v>
      </c>
      <c r="AK4378" s="114">
        <v>45108</v>
      </c>
      <c r="AL4378" s="113">
        <v>45</v>
      </c>
      <c r="AM4378" s="113" t="s">
        <v>9922</v>
      </c>
      <c r="AN4378" s="113" t="s">
        <v>45255</v>
      </c>
      <c r="AO4378" s="113" t="s">
        <v>11848</v>
      </c>
      <c r="AP4378" s="113">
        <v>2017</v>
      </c>
      <c r="AQ4378" s="113" t="s">
        <v>2436</v>
      </c>
      <c r="AR4378" s="113" t="s">
        <v>45518</v>
      </c>
      <c r="AS4378" s="113" t="s">
        <v>14</v>
      </c>
      <c r="AT4378" s="113" t="s">
        <v>14</v>
      </c>
      <c r="AU4378" s="113" t="s">
        <v>16229</v>
      </c>
      <c r="AV4378" s="113" t="s">
        <v>14</v>
      </c>
      <c r="AW4378" s="113" t="s">
        <v>14</v>
      </c>
    </row>
    <row r="4379" spans="1:49">
      <c r="A4379" s="116" t="s">
        <v>6265</v>
      </c>
      <c r="C4379" s="113" t="s">
        <v>2833</v>
      </c>
      <c r="E4379" s="113" t="s">
        <v>18811</v>
      </c>
      <c r="F4379" s="113" t="s">
        <v>8</v>
      </c>
      <c r="G4379" s="114">
        <v>34329</v>
      </c>
      <c r="H4379" s="113" t="s">
        <v>16230</v>
      </c>
      <c r="I4379" s="113" t="s">
        <v>9866</v>
      </c>
      <c r="J4379" s="113" t="s">
        <v>9867</v>
      </c>
      <c r="K4379" s="113" t="s">
        <v>18812</v>
      </c>
      <c r="L4379" s="113">
        <v>85290899031</v>
      </c>
      <c r="M4379" s="113" t="s">
        <v>18813</v>
      </c>
      <c r="O4379" s="113" t="s">
        <v>13343</v>
      </c>
      <c r="P4379" s="113" t="s">
        <v>18814</v>
      </c>
      <c r="Q4379" s="113" t="s">
        <v>16244</v>
      </c>
      <c r="R4379" s="113">
        <v>15</v>
      </c>
      <c r="S4379" s="113" t="s">
        <v>13</v>
      </c>
      <c r="T4379" s="113" t="s">
        <v>18815</v>
      </c>
      <c r="U4379" s="113" t="s">
        <v>18816</v>
      </c>
      <c r="V4379" s="114">
        <v>43608</v>
      </c>
      <c r="W4379" s="114">
        <v>43525</v>
      </c>
      <c r="X4379" s="113" t="s">
        <v>18817</v>
      </c>
      <c r="Y4379" s="114">
        <v>43891</v>
      </c>
      <c r="Z4379" s="114">
        <v>43891</v>
      </c>
      <c r="AA4379" s="113">
        <v>23</v>
      </c>
      <c r="AB4379" s="113" t="s">
        <v>78</v>
      </c>
      <c r="AC4379" s="113">
        <v>23</v>
      </c>
      <c r="AD4379" s="113" t="s">
        <v>78</v>
      </c>
      <c r="AE4379" s="114">
        <v>43525</v>
      </c>
      <c r="AF4379" s="113">
        <v>3</v>
      </c>
      <c r="AG4379" s="113">
        <v>0</v>
      </c>
      <c r="AH4379" s="113" t="s">
        <v>16226</v>
      </c>
      <c r="AI4379" s="117" t="s">
        <v>9941</v>
      </c>
      <c r="AK4379" s="114">
        <v>45627</v>
      </c>
      <c r="AL4379" s="113">
        <v>40</v>
      </c>
      <c r="AM4379" s="113" t="s">
        <v>9870</v>
      </c>
      <c r="AN4379" s="113" t="s">
        <v>18819</v>
      </c>
      <c r="AO4379" s="113" t="s">
        <v>18820</v>
      </c>
      <c r="AP4379" s="113">
        <v>2023</v>
      </c>
      <c r="AQ4379" s="113" t="s">
        <v>2307</v>
      </c>
      <c r="AR4379" s="113" t="s">
        <v>17702</v>
      </c>
      <c r="AS4379" s="113" t="s">
        <v>14</v>
      </c>
      <c r="AT4379" s="113" t="s">
        <v>14</v>
      </c>
      <c r="AU4379" s="113" t="s">
        <v>16229</v>
      </c>
      <c r="AV4379" s="113" t="s">
        <v>14</v>
      </c>
    </row>
    <row r="4380" spans="1:49">
      <c r="A4380" s="116" t="s">
        <v>933</v>
      </c>
      <c r="C4380" s="113" t="s">
        <v>934</v>
      </c>
      <c r="E4380" s="113" t="s">
        <v>935</v>
      </c>
      <c r="F4380" s="113" t="s">
        <v>936</v>
      </c>
      <c r="G4380" s="114">
        <v>34337</v>
      </c>
      <c r="H4380" s="113" t="s">
        <v>16230</v>
      </c>
      <c r="I4380" s="113" t="s">
        <v>9866</v>
      </c>
      <c r="J4380" s="113" t="s">
        <v>9867</v>
      </c>
      <c r="K4380" s="113" t="s">
        <v>27867</v>
      </c>
      <c r="L4380" s="113">
        <v>81251718920</v>
      </c>
      <c r="M4380" s="113" t="s">
        <v>9924</v>
      </c>
      <c r="O4380" s="113" t="s">
        <v>27868</v>
      </c>
      <c r="P4380" s="113" t="s">
        <v>27869</v>
      </c>
      <c r="Q4380" s="113" t="s">
        <v>16244</v>
      </c>
      <c r="R4380" s="113">
        <v>15</v>
      </c>
      <c r="S4380" s="113" t="s">
        <v>13</v>
      </c>
      <c r="T4380" s="113" t="s">
        <v>27870</v>
      </c>
      <c r="U4380" s="113" t="s">
        <v>27871</v>
      </c>
      <c r="V4380" s="114">
        <v>43608</v>
      </c>
      <c r="W4380" s="114">
        <v>43525</v>
      </c>
      <c r="X4380" s="113" t="s">
        <v>27872</v>
      </c>
      <c r="Y4380" s="114">
        <v>43891</v>
      </c>
      <c r="Z4380" s="114">
        <v>43891</v>
      </c>
      <c r="AA4380" s="113">
        <v>31</v>
      </c>
      <c r="AB4380" s="113" t="s">
        <v>9</v>
      </c>
      <c r="AC4380" s="113">
        <v>32</v>
      </c>
      <c r="AD4380" s="113" t="s">
        <v>84</v>
      </c>
      <c r="AE4380" s="114">
        <v>45200</v>
      </c>
      <c r="AF4380" s="113">
        <v>4</v>
      </c>
      <c r="AG4380" s="113">
        <v>7</v>
      </c>
      <c r="AH4380" s="113" t="s">
        <v>16226</v>
      </c>
      <c r="AI4380" s="117" t="s">
        <v>9925</v>
      </c>
      <c r="AK4380" s="114">
        <v>43891</v>
      </c>
      <c r="AL4380" s="113">
        <v>40</v>
      </c>
      <c r="AM4380" s="113" t="s">
        <v>9870</v>
      </c>
      <c r="AN4380" s="113" t="s">
        <v>27873</v>
      </c>
      <c r="AO4380" s="113" t="s">
        <v>937</v>
      </c>
      <c r="AP4380" s="113">
        <v>2017</v>
      </c>
      <c r="AQ4380" s="113" t="s">
        <v>5236</v>
      </c>
      <c r="AR4380" s="113" t="s">
        <v>16274</v>
      </c>
      <c r="AS4380" s="113" t="s">
        <v>14</v>
      </c>
      <c r="AT4380" s="113" t="s">
        <v>14</v>
      </c>
      <c r="AU4380" s="113" t="s">
        <v>16229</v>
      </c>
      <c r="AV4380" s="113" t="s">
        <v>14</v>
      </c>
      <c r="AW4380" s="113" t="s">
        <v>14</v>
      </c>
    </row>
    <row r="4381" spans="1:49">
      <c r="A4381" s="116" t="s">
        <v>3957</v>
      </c>
      <c r="C4381" s="113" t="s">
        <v>3958</v>
      </c>
      <c r="E4381" s="113" t="s">
        <v>2386</v>
      </c>
      <c r="F4381" s="113" t="s">
        <v>3959</v>
      </c>
      <c r="G4381" s="114">
        <v>34338</v>
      </c>
      <c r="H4381" s="113" t="s">
        <v>16230</v>
      </c>
      <c r="I4381" s="113" t="s">
        <v>9866</v>
      </c>
      <c r="J4381" s="113" t="s">
        <v>9872</v>
      </c>
      <c r="K4381" s="113" t="s">
        <v>26502</v>
      </c>
      <c r="L4381" s="113">
        <v>82393209225</v>
      </c>
      <c r="M4381" s="113" t="s">
        <v>10015</v>
      </c>
      <c r="N4381" s="113" t="s">
        <v>16242</v>
      </c>
      <c r="O4381" s="113" t="s">
        <v>10016</v>
      </c>
      <c r="P4381" s="113" t="s">
        <v>16244</v>
      </c>
      <c r="Q4381" s="113" t="s">
        <v>16244</v>
      </c>
      <c r="R4381" s="113">
        <v>15</v>
      </c>
      <c r="S4381" s="113" t="s">
        <v>13</v>
      </c>
      <c r="T4381" s="113" t="s">
        <v>26503</v>
      </c>
      <c r="U4381" s="113" t="s">
        <v>26504</v>
      </c>
      <c r="V4381" s="114">
        <v>43608</v>
      </c>
      <c r="W4381" s="114">
        <v>43525</v>
      </c>
      <c r="X4381" s="113" t="s">
        <v>26505</v>
      </c>
      <c r="Y4381" s="114">
        <v>43891</v>
      </c>
      <c r="Z4381" s="114">
        <v>43891</v>
      </c>
      <c r="AA4381" s="113">
        <v>31</v>
      </c>
      <c r="AB4381" s="113" t="s">
        <v>9</v>
      </c>
      <c r="AC4381" s="113">
        <v>32</v>
      </c>
      <c r="AD4381" s="113" t="s">
        <v>84</v>
      </c>
      <c r="AE4381" s="114">
        <v>44835</v>
      </c>
      <c r="AF4381" s="113">
        <v>3</v>
      </c>
      <c r="AG4381" s="113">
        <v>7</v>
      </c>
      <c r="AH4381" s="113" t="s">
        <v>16226</v>
      </c>
      <c r="AI4381" s="117" t="s">
        <v>10913</v>
      </c>
      <c r="AK4381" s="114">
        <v>45627</v>
      </c>
      <c r="AL4381" s="113">
        <v>40</v>
      </c>
      <c r="AM4381" s="113" t="s">
        <v>9870</v>
      </c>
      <c r="AN4381" s="113" t="s">
        <v>18333</v>
      </c>
      <c r="AO4381" s="113" t="s">
        <v>572</v>
      </c>
      <c r="AP4381" s="113">
        <v>2015</v>
      </c>
      <c r="AQ4381" s="113" t="s">
        <v>6669</v>
      </c>
      <c r="AR4381" s="113" t="s">
        <v>19824</v>
      </c>
      <c r="AS4381" s="113" t="s">
        <v>14</v>
      </c>
      <c r="AT4381" s="113" t="s">
        <v>14</v>
      </c>
      <c r="AU4381" s="113" t="s">
        <v>16229</v>
      </c>
      <c r="AV4381" s="113" t="s">
        <v>14</v>
      </c>
    </row>
    <row r="4382" spans="1:49">
      <c r="A4382" s="116" t="s">
        <v>9163</v>
      </c>
      <c r="C4382" s="113" t="s">
        <v>9164</v>
      </c>
      <c r="E4382" s="113" t="s">
        <v>9165</v>
      </c>
      <c r="F4382" s="113" t="s">
        <v>9166</v>
      </c>
      <c r="G4382" s="114">
        <v>34340</v>
      </c>
      <c r="H4382" s="113" t="s">
        <v>16230</v>
      </c>
      <c r="I4382" s="113" t="s">
        <v>9896</v>
      </c>
      <c r="J4382" s="113" t="s">
        <v>9872</v>
      </c>
      <c r="K4382" s="113" t="s">
        <v>19614</v>
      </c>
      <c r="L4382" s="113">
        <v>82214795545</v>
      </c>
      <c r="M4382" s="113" t="s">
        <v>15409</v>
      </c>
      <c r="N4382" s="113" t="s">
        <v>16242</v>
      </c>
      <c r="O4382" s="113" t="s">
        <v>15410</v>
      </c>
      <c r="P4382" s="113" t="s">
        <v>16244</v>
      </c>
      <c r="Q4382" s="113" t="s">
        <v>16244</v>
      </c>
      <c r="R4382" s="113">
        <v>15</v>
      </c>
      <c r="S4382" s="113" t="s">
        <v>13</v>
      </c>
      <c r="T4382" s="113" t="s">
        <v>19615</v>
      </c>
      <c r="U4382" s="113" t="s">
        <v>19616</v>
      </c>
      <c r="V4382" s="114">
        <v>43608</v>
      </c>
      <c r="W4382" s="114">
        <v>43525</v>
      </c>
      <c r="X4382" s="113" t="s">
        <v>19617</v>
      </c>
      <c r="Y4382" s="114">
        <v>43891</v>
      </c>
      <c r="Z4382" s="114">
        <v>43891</v>
      </c>
      <c r="AA4382" s="113">
        <v>23</v>
      </c>
      <c r="AB4382" s="113" t="s">
        <v>78</v>
      </c>
      <c r="AC4382" s="113">
        <v>24</v>
      </c>
      <c r="AD4382" s="113" t="s">
        <v>47</v>
      </c>
      <c r="AE4382" s="114">
        <v>44835</v>
      </c>
      <c r="AF4382" s="113">
        <v>6</v>
      </c>
      <c r="AG4382" s="113">
        <v>7</v>
      </c>
      <c r="AH4382" s="113" t="s">
        <v>16226</v>
      </c>
      <c r="AI4382" s="117" t="s">
        <v>19618</v>
      </c>
      <c r="AK4382" s="114">
        <v>45627</v>
      </c>
      <c r="AL4382" s="113">
        <v>30</v>
      </c>
      <c r="AM4382" s="113" t="s">
        <v>9882</v>
      </c>
      <c r="AN4382" s="113" t="s">
        <v>19619</v>
      </c>
      <c r="AO4382" s="113" t="s">
        <v>9167</v>
      </c>
      <c r="AP4382" s="113">
        <v>2014</v>
      </c>
      <c r="AQ4382" s="113" t="s">
        <v>5236</v>
      </c>
      <c r="AR4382" s="113" t="s">
        <v>19217</v>
      </c>
      <c r="AS4382" s="113" t="s">
        <v>14</v>
      </c>
      <c r="AT4382" s="113" t="s">
        <v>14</v>
      </c>
      <c r="AU4382" s="113" t="s">
        <v>16229</v>
      </c>
      <c r="AV4382" s="113" t="s">
        <v>14</v>
      </c>
    </row>
    <row r="4383" spans="1:49">
      <c r="A4383" s="116" t="s">
        <v>6647</v>
      </c>
      <c r="C4383" s="113" t="s">
        <v>6648</v>
      </c>
      <c r="E4383" s="113" t="s">
        <v>1123</v>
      </c>
      <c r="F4383" s="113" t="s">
        <v>8</v>
      </c>
      <c r="G4383" s="114">
        <v>34345</v>
      </c>
      <c r="H4383" s="113" t="s">
        <v>16218</v>
      </c>
      <c r="I4383" s="113" t="s">
        <v>9896</v>
      </c>
      <c r="J4383" s="113" t="s">
        <v>9867</v>
      </c>
      <c r="K4383" s="113" t="s">
        <v>21304</v>
      </c>
      <c r="L4383" s="113">
        <v>82218190984</v>
      </c>
      <c r="M4383" s="113" t="s">
        <v>45766</v>
      </c>
      <c r="O4383" s="113" t="s">
        <v>12867</v>
      </c>
      <c r="P4383" s="113" t="s">
        <v>21305</v>
      </c>
      <c r="Q4383" s="113" t="s">
        <v>16244</v>
      </c>
      <c r="R4383" s="113">
        <v>15</v>
      </c>
      <c r="S4383" s="113" t="s">
        <v>13</v>
      </c>
      <c r="T4383" s="113" t="s">
        <v>21306</v>
      </c>
      <c r="U4383" s="113" t="s">
        <v>21307</v>
      </c>
      <c r="V4383" s="114">
        <v>43728</v>
      </c>
      <c r="W4383" s="114">
        <v>43647</v>
      </c>
      <c r="X4383" s="113" t="s">
        <v>21308</v>
      </c>
      <c r="Y4383" s="114">
        <v>44013</v>
      </c>
      <c r="Z4383" s="114">
        <v>44013</v>
      </c>
      <c r="AA4383" s="113">
        <v>31</v>
      </c>
      <c r="AB4383" s="113" t="s">
        <v>9</v>
      </c>
      <c r="AC4383" s="113">
        <v>32</v>
      </c>
      <c r="AD4383" s="113" t="s">
        <v>84</v>
      </c>
      <c r="AE4383" s="114">
        <v>45200</v>
      </c>
      <c r="AF4383" s="113">
        <v>4</v>
      </c>
      <c r="AG4383" s="113">
        <v>3</v>
      </c>
      <c r="AH4383" s="113" t="s">
        <v>16263</v>
      </c>
      <c r="AI4383" s="117" t="s">
        <v>21309</v>
      </c>
      <c r="AK4383" s="114">
        <v>45201</v>
      </c>
      <c r="AL4383" s="113">
        <v>40</v>
      </c>
      <c r="AM4383" s="113" t="s">
        <v>9870</v>
      </c>
      <c r="AN4383" s="113" t="s">
        <v>17068</v>
      </c>
      <c r="AO4383" s="113" t="s">
        <v>1124</v>
      </c>
      <c r="AP4383" s="113">
        <v>2016</v>
      </c>
      <c r="AQ4383" s="113" t="s">
        <v>9905</v>
      </c>
      <c r="AR4383" s="113" t="s">
        <v>21310</v>
      </c>
      <c r="AS4383" s="113" t="s">
        <v>14</v>
      </c>
      <c r="AT4383" s="113" t="s">
        <v>14</v>
      </c>
      <c r="AU4383" s="113" t="s">
        <v>16229</v>
      </c>
      <c r="AV4383" s="113" t="s">
        <v>14</v>
      </c>
    </row>
    <row r="4384" spans="1:49">
      <c r="A4384" s="116" t="s">
        <v>16150</v>
      </c>
      <c r="C4384" s="113" t="s">
        <v>16151</v>
      </c>
      <c r="E4384" s="113" t="s">
        <v>789</v>
      </c>
      <c r="F4384" s="113" t="s">
        <v>414</v>
      </c>
      <c r="G4384" s="114">
        <v>34346</v>
      </c>
      <c r="H4384" s="113" t="s">
        <v>16230</v>
      </c>
      <c r="I4384" s="113" t="s">
        <v>9866</v>
      </c>
      <c r="J4384" s="113" t="s">
        <v>9867</v>
      </c>
      <c r="K4384" s="113" t="s">
        <v>31431</v>
      </c>
      <c r="L4384" s="113">
        <v>82240132911</v>
      </c>
      <c r="M4384" s="113" t="s">
        <v>16152</v>
      </c>
      <c r="O4384" s="113" t="s">
        <v>16153</v>
      </c>
      <c r="P4384" s="113" t="s">
        <v>31432</v>
      </c>
      <c r="Q4384" s="113" t="s">
        <v>16244</v>
      </c>
      <c r="R4384" s="113">
        <v>15</v>
      </c>
      <c r="S4384" s="113" t="s">
        <v>13</v>
      </c>
      <c r="T4384" s="113" t="s">
        <v>31433</v>
      </c>
      <c r="U4384" s="113" t="s">
        <v>31434</v>
      </c>
      <c r="V4384" s="114">
        <v>44672</v>
      </c>
      <c r="W4384" s="114">
        <v>44621</v>
      </c>
      <c r="X4384" s="113" t="s">
        <v>31435</v>
      </c>
      <c r="Y4384" s="114">
        <v>44986</v>
      </c>
      <c r="Z4384" s="114">
        <v>44986</v>
      </c>
      <c r="AA4384" s="113">
        <v>31</v>
      </c>
      <c r="AB4384" s="113" t="s">
        <v>9</v>
      </c>
      <c r="AC4384" s="113">
        <v>31</v>
      </c>
      <c r="AD4384" s="113" t="s">
        <v>9</v>
      </c>
      <c r="AE4384" s="114">
        <v>44621</v>
      </c>
      <c r="AF4384" s="113">
        <v>0</v>
      </c>
      <c r="AG4384" s="113">
        <v>0</v>
      </c>
      <c r="AH4384" s="113" t="s">
        <v>16226</v>
      </c>
      <c r="AI4384" s="117" t="s">
        <v>12895</v>
      </c>
      <c r="AK4384" s="114">
        <v>45108</v>
      </c>
      <c r="AL4384" s="113">
        <v>40</v>
      </c>
      <c r="AM4384" s="113" t="s">
        <v>9870</v>
      </c>
      <c r="AN4384" s="113" t="s">
        <v>17491</v>
      </c>
      <c r="AO4384" s="113" t="s">
        <v>378</v>
      </c>
      <c r="AP4384" s="113">
        <v>2018</v>
      </c>
      <c r="AQ4384" s="113" t="s">
        <v>5236</v>
      </c>
      <c r="AR4384" s="113" t="s">
        <v>19695</v>
      </c>
      <c r="AS4384" s="113" t="s">
        <v>14</v>
      </c>
      <c r="AT4384" s="113" t="s">
        <v>14</v>
      </c>
      <c r="AU4384" s="113" t="s">
        <v>16229</v>
      </c>
      <c r="AV4384" s="113" t="s">
        <v>14</v>
      </c>
      <c r="AW4384" s="113" t="s">
        <v>14</v>
      </c>
    </row>
    <row r="4385" spans="1:49">
      <c r="A4385" s="116" t="s">
        <v>8819</v>
      </c>
      <c r="C4385" s="113" t="s">
        <v>8820</v>
      </c>
      <c r="E4385" s="113" t="s">
        <v>1402</v>
      </c>
      <c r="F4385" s="113" t="s">
        <v>8</v>
      </c>
      <c r="G4385" s="114">
        <v>34357</v>
      </c>
      <c r="H4385" s="113" t="s">
        <v>16218</v>
      </c>
      <c r="I4385" s="113" t="s">
        <v>9866</v>
      </c>
      <c r="J4385" s="113" t="s">
        <v>9872</v>
      </c>
      <c r="K4385" s="113" t="s">
        <v>25931</v>
      </c>
      <c r="L4385" s="113">
        <v>82343144407</v>
      </c>
      <c r="M4385" s="113" t="s">
        <v>11036</v>
      </c>
      <c r="N4385" s="113" t="s">
        <v>16242</v>
      </c>
      <c r="O4385" s="113" t="s">
        <v>11037</v>
      </c>
      <c r="P4385" s="113" t="s">
        <v>16244</v>
      </c>
      <c r="Q4385" s="113" t="s">
        <v>16244</v>
      </c>
      <c r="R4385" s="113">
        <v>15</v>
      </c>
      <c r="S4385" s="113" t="s">
        <v>13</v>
      </c>
      <c r="T4385" s="113" t="s">
        <v>25932</v>
      </c>
      <c r="U4385" s="113" t="s">
        <v>25933</v>
      </c>
      <c r="V4385" s="114">
        <v>44186</v>
      </c>
      <c r="W4385" s="114">
        <v>44166</v>
      </c>
      <c r="X4385" s="113" t="s">
        <v>25934</v>
      </c>
      <c r="Y4385" s="114">
        <v>44593</v>
      </c>
      <c r="Z4385" s="114">
        <v>44593</v>
      </c>
      <c r="AA4385" s="113">
        <v>23</v>
      </c>
      <c r="AB4385" s="113" t="s">
        <v>78</v>
      </c>
      <c r="AC4385" s="113">
        <v>23</v>
      </c>
      <c r="AD4385" s="113" t="s">
        <v>78</v>
      </c>
      <c r="AE4385" s="114">
        <v>44166</v>
      </c>
      <c r="AF4385" s="113">
        <v>3</v>
      </c>
      <c r="AG4385" s="113">
        <v>0</v>
      </c>
      <c r="AH4385" s="113" t="s">
        <v>16226</v>
      </c>
      <c r="AI4385" s="117" t="s">
        <v>1989</v>
      </c>
      <c r="AK4385" s="114">
        <v>44593</v>
      </c>
      <c r="AL4385" s="113">
        <v>30</v>
      </c>
      <c r="AM4385" s="113" t="s">
        <v>9882</v>
      </c>
      <c r="AN4385" s="113" t="s">
        <v>18809</v>
      </c>
      <c r="AO4385" s="113" t="s">
        <v>107</v>
      </c>
      <c r="AP4385" s="113">
        <v>2015</v>
      </c>
      <c r="AQ4385" s="113" t="s">
        <v>8</v>
      </c>
      <c r="AR4385" s="113" t="s">
        <v>16437</v>
      </c>
      <c r="AS4385" s="113" t="s">
        <v>14</v>
      </c>
      <c r="AT4385" s="113" t="s">
        <v>14</v>
      </c>
      <c r="AU4385" s="113" t="s">
        <v>16229</v>
      </c>
      <c r="AV4385" s="113" t="s">
        <v>14</v>
      </c>
    </row>
    <row r="4386" spans="1:49">
      <c r="A4386" s="116" t="s">
        <v>12952</v>
      </c>
      <c r="C4386" s="113" t="s">
        <v>12953</v>
      </c>
      <c r="E4386" s="113" t="s">
        <v>17</v>
      </c>
      <c r="F4386" s="113" t="s">
        <v>8</v>
      </c>
      <c r="G4386" s="114">
        <v>34374</v>
      </c>
      <c r="H4386" s="113" t="s">
        <v>16218</v>
      </c>
      <c r="I4386" s="113" t="s">
        <v>9866</v>
      </c>
      <c r="J4386" s="113" t="s">
        <v>9872</v>
      </c>
      <c r="K4386" s="113" t="s">
        <v>29905</v>
      </c>
      <c r="L4386" s="113">
        <v>82213212362</v>
      </c>
      <c r="M4386" s="113" t="s">
        <v>12954</v>
      </c>
      <c r="O4386" s="113" t="s">
        <v>12955</v>
      </c>
      <c r="P4386" s="113" t="s">
        <v>29906</v>
      </c>
      <c r="Q4386" s="113" t="s">
        <v>16244</v>
      </c>
      <c r="R4386" s="113">
        <v>15</v>
      </c>
      <c r="S4386" s="113" t="s">
        <v>13</v>
      </c>
      <c r="T4386" s="113" t="s">
        <v>29907</v>
      </c>
      <c r="U4386" s="113" t="s">
        <v>29908</v>
      </c>
      <c r="V4386" s="114">
        <v>44672</v>
      </c>
      <c r="W4386" s="114">
        <v>44621</v>
      </c>
      <c r="X4386" s="113" t="s">
        <v>29909</v>
      </c>
      <c r="Y4386" s="114">
        <v>44986</v>
      </c>
      <c r="Z4386" s="114">
        <v>44986</v>
      </c>
      <c r="AA4386" s="113">
        <v>31</v>
      </c>
      <c r="AB4386" s="113" t="s">
        <v>9</v>
      </c>
      <c r="AC4386" s="113">
        <v>31</v>
      </c>
      <c r="AD4386" s="113" t="s">
        <v>9</v>
      </c>
      <c r="AE4386" s="114">
        <v>44621</v>
      </c>
      <c r="AF4386" s="113">
        <v>0</v>
      </c>
      <c r="AG4386" s="113">
        <v>0</v>
      </c>
      <c r="AH4386" s="113" t="s">
        <v>16226</v>
      </c>
      <c r="AI4386" s="117" t="s">
        <v>29910</v>
      </c>
      <c r="AK4386" s="114">
        <v>45108</v>
      </c>
      <c r="AL4386" s="113">
        <v>40</v>
      </c>
      <c r="AM4386" s="113" t="s">
        <v>9870</v>
      </c>
      <c r="AN4386" s="113" t="s">
        <v>19451</v>
      </c>
      <c r="AO4386" s="113" t="s">
        <v>1140</v>
      </c>
      <c r="AP4386" s="113">
        <v>2019</v>
      </c>
      <c r="AQ4386" s="113" t="s">
        <v>5236</v>
      </c>
      <c r="AR4386" s="113" t="s">
        <v>19864</v>
      </c>
      <c r="AS4386" s="113" t="s">
        <v>14</v>
      </c>
      <c r="AT4386" s="113" t="s">
        <v>14</v>
      </c>
      <c r="AU4386" s="113" t="s">
        <v>16229</v>
      </c>
      <c r="AV4386" s="113" t="s">
        <v>14</v>
      </c>
      <c r="AW4386" s="113" t="s">
        <v>14</v>
      </c>
    </row>
    <row r="4387" spans="1:49">
      <c r="A4387" s="116" t="s">
        <v>14443</v>
      </c>
      <c r="C4387" s="113" t="s">
        <v>14444</v>
      </c>
      <c r="D4387" s="113" t="s">
        <v>1804</v>
      </c>
      <c r="E4387" s="113" t="s">
        <v>5261</v>
      </c>
      <c r="F4387" s="113" t="s">
        <v>204</v>
      </c>
      <c r="G4387" s="114">
        <v>34389</v>
      </c>
      <c r="H4387" s="113" t="s">
        <v>16230</v>
      </c>
      <c r="I4387" s="113" t="s">
        <v>9866</v>
      </c>
      <c r="J4387" s="113" t="s">
        <v>9867</v>
      </c>
      <c r="K4387" s="113" t="s">
        <v>20332</v>
      </c>
      <c r="L4387" s="113">
        <v>82191347972</v>
      </c>
      <c r="M4387" s="113" t="s">
        <v>14445</v>
      </c>
      <c r="O4387" s="113" t="s">
        <v>14446</v>
      </c>
      <c r="P4387" s="113" t="s">
        <v>20333</v>
      </c>
      <c r="Q4387" s="113" t="s">
        <v>16244</v>
      </c>
      <c r="R4387" s="113">
        <v>15</v>
      </c>
      <c r="S4387" s="113" t="s">
        <v>13</v>
      </c>
      <c r="T4387" s="113" t="s">
        <v>20334</v>
      </c>
      <c r="U4387" s="113" t="s">
        <v>20335</v>
      </c>
      <c r="V4387" s="114">
        <v>44672</v>
      </c>
      <c r="W4387" s="114">
        <v>44621</v>
      </c>
      <c r="X4387" s="113" t="s">
        <v>20336</v>
      </c>
      <c r="Y4387" s="114">
        <v>44986</v>
      </c>
      <c r="Z4387" s="114">
        <v>44986</v>
      </c>
      <c r="AA4387" s="113">
        <v>32</v>
      </c>
      <c r="AB4387" s="113" t="s">
        <v>84</v>
      </c>
      <c r="AC4387" s="113">
        <v>32</v>
      </c>
      <c r="AD4387" s="113" t="s">
        <v>84</v>
      </c>
      <c r="AE4387" s="114">
        <v>44621</v>
      </c>
      <c r="AF4387" s="113">
        <v>0</v>
      </c>
      <c r="AG4387" s="113">
        <v>0</v>
      </c>
      <c r="AH4387" s="113" t="s">
        <v>16226</v>
      </c>
      <c r="AI4387" s="117" t="s">
        <v>12469</v>
      </c>
      <c r="AK4387" s="114">
        <v>45108</v>
      </c>
      <c r="AL4387" s="113">
        <v>45</v>
      </c>
      <c r="AM4387" s="113" t="s">
        <v>9922</v>
      </c>
      <c r="AN4387" s="113" t="s">
        <v>20337</v>
      </c>
      <c r="AO4387" s="113" t="s">
        <v>8166</v>
      </c>
      <c r="AP4387" s="113">
        <v>2019</v>
      </c>
      <c r="AQ4387" s="113" t="s">
        <v>9971</v>
      </c>
      <c r="AR4387" s="113" t="s">
        <v>18810</v>
      </c>
      <c r="AS4387" s="113" t="s">
        <v>14</v>
      </c>
      <c r="AT4387" s="113" t="s">
        <v>14</v>
      </c>
      <c r="AU4387" s="113" t="s">
        <v>16229</v>
      </c>
      <c r="AV4387" s="113" t="s">
        <v>14</v>
      </c>
      <c r="AW4387" s="113" t="s">
        <v>14</v>
      </c>
    </row>
    <row r="4388" spans="1:49">
      <c r="A4388" s="116" t="s">
        <v>5515</v>
      </c>
      <c r="C4388" s="113" t="s">
        <v>14915</v>
      </c>
      <c r="E4388" s="113" t="s">
        <v>41</v>
      </c>
      <c r="F4388" s="113" t="s">
        <v>1285</v>
      </c>
      <c r="G4388" s="114">
        <v>34390</v>
      </c>
      <c r="H4388" s="113" t="s">
        <v>16230</v>
      </c>
      <c r="I4388" s="113" t="s">
        <v>9866</v>
      </c>
      <c r="J4388" s="113" t="s">
        <v>9867</v>
      </c>
      <c r="K4388" s="113" t="s">
        <v>29461</v>
      </c>
      <c r="L4388" s="113">
        <v>85241203100</v>
      </c>
      <c r="M4388" s="113" t="s">
        <v>14916</v>
      </c>
      <c r="O4388" s="113" t="s">
        <v>29462</v>
      </c>
      <c r="P4388" s="113" t="s">
        <v>29463</v>
      </c>
      <c r="Q4388" s="113" t="s">
        <v>16244</v>
      </c>
      <c r="R4388" s="113">
        <v>15</v>
      </c>
      <c r="S4388" s="113" t="s">
        <v>13</v>
      </c>
      <c r="T4388" s="113" t="s">
        <v>29464</v>
      </c>
      <c r="U4388" s="113" t="s">
        <v>29465</v>
      </c>
      <c r="V4388" s="114">
        <v>43608</v>
      </c>
      <c r="W4388" s="114">
        <v>43525</v>
      </c>
      <c r="X4388" s="113" t="s">
        <v>29466</v>
      </c>
      <c r="Y4388" s="114">
        <v>43891</v>
      </c>
      <c r="Z4388" s="114">
        <v>43891</v>
      </c>
      <c r="AA4388" s="113">
        <v>31</v>
      </c>
      <c r="AB4388" s="113" t="s">
        <v>9</v>
      </c>
      <c r="AC4388" s="113">
        <v>32</v>
      </c>
      <c r="AD4388" s="113" t="s">
        <v>84</v>
      </c>
      <c r="AE4388" s="114">
        <v>45200</v>
      </c>
      <c r="AF4388" s="113">
        <v>4</v>
      </c>
      <c r="AG4388" s="113">
        <v>7</v>
      </c>
      <c r="AH4388" s="113" t="s">
        <v>16226</v>
      </c>
      <c r="AI4388" s="117" t="s">
        <v>9875</v>
      </c>
      <c r="AK4388" s="114">
        <v>43891</v>
      </c>
      <c r="AL4388" s="113">
        <v>40</v>
      </c>
      <c r="AM4388" s="113" t="s">
        <v>9870</v>
      </c>
      <c r="AN4388" s="113" t="s">
        <v>29467</v>
      </c>
      <c r="AO4388" s="113" t="s">
        <v>5516</v>
      </c>
      <c r="AP4388" s="113">
        <v>2015</v>
      </c>
      <c r="AQ4388" s="113" t="s">
        <v>9994</v>
      </c>
      <c r="AR4388" s="113" t="s">
        <v>17710</v>
      </c>
      <c r="AS4388" s="113" t="s">
        <v>14</v>
      </c>
      <c r="AT4388" s="113" t="s">
        <v>14</v>
      </c>
      <c r="AU4388" s="113" t="s">
        <v>16229</v>
      </c>
      <c r="AV4388" s="113" t="s">
        <v>14</v>
      </c>
    </row>
    <row r="4389" spans="1:49">
      <c r="A4389" s="116" t="s">
        <v>2717</v>
      </c>
      <c r="C4389" s="113" t="s">
        <v>28375</v>
      </c>
      <c r="E4389" s="113" t="s">
        <v>41</v>
      </c>
      <c r="F4389" s="113" t="s">
        <v>37</v>
      </c>
      <c r="G4389" s="114">
        <v>34415</v>
      </c>
      <c r="H4389" s="113" t="s">
        <v>16218</v>
      </c>
      <c r="I4389" s="113" t="s">
        <v>9866</v>
      </c>
      <c r="J4389" s="113" t="s">
        <v>9872</v>
      </c>
      <c r="K4389" s="113" t="s">
        <v>28376</v>
      </c>
      <c r="L4389" s="113">
        <v>82293765504</v>
      </c>
      <c r="M4389" s="113" t="s">
        <v>14118</v>
      </c>
      <c r="O4389" s="113" t="s">
        <v>28377</v>
      </c>
      <c r="P4389" s="113" t="s">
        <v>28378</v>
      </c>
      <c r="Q4389" s="113" t="s">
        <v>16244</v>
      </c>
      <c r="R4389" s="113">
        <v>15</v>
      </c>
      <c r="S4389" s="113" t="s">
        <v>13</v>
      </c>
      <c r="T4389" s="113" t="s">
        <v>28379</v>
      </c>
      <c r="U4389" s="113" t="s">
        <v>28380</v>
      </c>
      <c r="V4389" s="114">
        <v>43608</v>
      </c>
      <c r="W4389" s="114">
        <v>43525</v>
      </c>
      <c r="X4389" s="113" t="s">
        <v>28381</v>
      </c>
      <c r="Y4389" s="114">
        <v>43891</v>
      </c>
      <c r="Z4389" s="114">
        <v>43891</v>
      </c>
      <c r="AA4389" s="113">
        <v>31</v>
      </c>
      <c r="AB4389" s="113" t="s">
        <v>9</v>
      </c>
      <c r="AC4389" s="113">
        <v>32</v>
      </c>
      <c r="AD4389" s="113" t="s">
        <v>84</v>
      </c>
      <c r="AE4389" s="114">
        <v>45200</v>
      </c>
      <c r="AF4389" s="113">
        <v>4</v>
      </c>
      <c r="AG4389" s="113">
        <v>7</v>
      </c>
      <c r="AH4389" s="113" t="s">
        <v>16226</v>
      </c>
      <c r="AI4389" s="117" t="s">
        <v>9875</v>
      </c>
      <c r="AK4389" s="114">
        <v>43891</v>
      </c>
      <c r="AL4389" s="113">
        <v>40</v>
      </c>
      <c r="AM4389" s="113" t="s">
        <v>9870</v>
      </c>
      <c r="AN4389" s="113" t="s">
        <v>28382</v>
      </c>
      <c r="AO4389" s="113" t="s">
        <v>2718</v>
      </c>
      <c r="AP4389" s="113">
        <v>2017</v>
      </c>
      <c r="AQ4389" s="113" t="s">
        <v>2307</v>
      </c>
      <c r="AR4389" s="113" t="s">
        <v>23599</v>
      </c>
      <c r="AS4389" s="113" t="s">
        <v>14</v>
      </c>
      <c r="AT4389" s="113" t="s">
        <v>14</v>
      </c>
      <c r="AU4389" s="113" t="s">
        <v>16229</v>
      </c>
      <c r="AV4389" s="113" t="s">
        <v>14</v>
      </c>
      <c r="AW4389" s="113" t="s">
        <v>14</v>
      </c>
    </row>
    <row r="4390" spans="1:49">
      <c r="A4390" s="116" t="s">
        <v>9285</v>
      </c>
      <c r="C4390" s="113" t="s">
        <v>9286</v>
      </c>
      <c r="E4390" s="113" t="s">
        <v>41</v>
      </c>
      <c r="F4390" s="113" t="s">
        <v>98</v>
      </c>
      <c r="G4390" s="114">
        <v>34419</v>
      </c>
      <c r="H4390" s="113" t="s">
        <v>16230</v>
      </c>
      <c r="I4390" s="113" t="s">
        <v>9866</v>
      </c>
      <c r="J4390" s="113" t="s">
        <v>9867</v>
      </c>
      <c r="K4390" s="113" t="s">
        <v>18114</v>
      </c>
      <c r="L4390" s="113">
        <v>81248574836</v>
      </c>
      <c r="M4390" s="113" t="s">
        <v>10301</v>
      </c>
      <c r="N4390" s="113" t="s">
        <v>16242</v>
      </c>
      <c r="O4390" s="113" t="s">
        <v>18115</v>
      </c>
      <c r="P4390" s="113" t="s">
        <v>16244</v>
      </c>
      <c r="Q4390" s="113" t="s">
        <v>16244</v>
      </c>
      <c r="R4390" s="113">
        <v>15</v>
      </c>
      <c r="S4390" s="113" t="s">
        <v>13</v>
      </c>
      <c r="T4390" s="113" t="s">
        <v>18116</v>
      </c>
      <c r="U4390" s="113" t="s">
        <v>18117</v>
      </c>
      <c r="V4390" s="114">
        <v>43608</v>
      </c>
      <c r="W4390" s="114">
        <v>43525</v>
      </c>
      <c r="X4390" s="113" t="s">
        <v>18118</v>
      </c>
      <c r="Y4390" s="114">
        <v>43891</v>
      </c>
      <c r="Z4390" s="114">
        <v>43891</v>
      </c>
      <c r="AA4390" s="113">
        <v>31</v>
      </c>
      <c r="AB4390" s="113" t="s">
        <v>9</v>
      </c>
      <c r="AC4390" s="113">
        <v>32</v>
      </c>
      <c r="AD4390" s="113" t="s">
        <v>84</v>
      </c>
      <c r="AE4390" s="114">
        <v>44835</v>
      </c>
      <c r="AF4390" s="113">
        <v>3</v>
      </c>
      <c r="AG4390" s="113">
        <v>7</v>
      </c>
      <c r="AH4390" s="113" t="s">
        <v>16226</v>
      </c>
      <c r="AI4390" s="117" t="s">
        <v>9875</v>
      </c>
      <c r="AK4390" s="114">
        <v>43891</v>
      </c>
      <c r="AL4390" s="113">
        <v>40</v>
      </c>
      <c r="AM4390" s="113" t="s">
        <v>9870</v>
      </c>
      <c r="AN4390" s="113" t="s">
        <v>17304</v>
      </c>
      <c r="AO4390" s="113" t="s">
        <v>1036</v>
      </c>
      <c r="AP4390" s="113">
        <v>2017</v>
      </c>
      <c r="AQ4390" s="113" t="s">
        <v>9889</v>
      </c>
      <c r="AR4390" s="113" t="s">
        <v>16980</v>
      </c>
      <c r="AS4390" s="113" t="s">
        <v>14</v>
      </c>
      <c r="AT4390" s="113" t="s">
        <v>14</v>
      </c>
      <c r="AU4390" s="113" t="s">
        <v>16229</v>
      </c>
      <c r="AV4390" s="113" t="s">
        <v>14</v>
      </c>
      <c r="AW4390" s="113" t="s">
        <v>14</v>
      </c>
    </row>
    <row r="4391" spans="1:49">
      <c r="A4391" s="116" t="s">
        <v>6083</v>
      </c>
      <c r="C4391" s="113" t="s">
        <v>6084</v>
      </c>
      <c r="E4391" s="113" t="s">
        <v>2837</v>
      </c>
      <c r="F4391" s="113" t="s">
        <v>3959</v>
      </c>
      <c r="G4391" s="114">
        <v>34438</v>
      </c>
      <c r="H4391" s="113" t="s">
        <v>16218</v>
      </c>
      <c r="I4391" s="113" t="s">
        <v>9866</v>
      </c>
      <c r="J4391" s="113" t="s">
        <v>9872</v>
      </c>
      <c r="K4391" s="113" t="s">
        <v>21019</v>
      </c>
      <c r="L4391" s="113">
        <v>82217234197</v>
      </c>
      <c r="M4391" s="113" t="s">
        <v>10011</v>
      </c>
      <c r="O4391" s="113" t="s">
        <v>10012</v>
      </c>
      <c r="P4391" s="113" t="s">
        <v>21020</v>
      </c>
      <c r="Q4391" s="113" t="s">
        <v>16244</v>
      </c>
      <c r="R4391" s="113">
        <v>15</v>
      </c>
      <c r="S4391" s="113" t="s">
        <v>13</v>
      </c>
      <c r="T4391" s="113" t="s">
        <v>21021</v>
      </c>
      <c r="U4391" s="113" t="s">
        <v>21022</v>
      </c>
      <c r="V4391" s="114">
        <v>43608</v>
      </c>
      <c r="W4391" s="114">
        <v>43525</v>
      </c>
      <c r="X4391" s="113" t="s">
        <v>18458</v>
      </c>
      <c r="Y4391" s="114">
        <v>43891</v>
      </c>
      <c r="Z4391" s="114">
        <v>43891</v>
      </c>
      <c r="AA4391" s="113">
        <v>31</v>
      </c>
      <c r="AB4391" s="113" t="s">
        <v>9</v>
      </c>
      <c r="AC4391" s="113">
        <v>32</v>
      </c>
      <c r="AD4391" s="113" t="s">
        <v>84</v>
      </c>
      <c r="AE4391" s="114">
        <v>45566</v>
      </c>
      <c r="AF4391" s="113">
        <v>5</v>
      </c>
      <c r="AG4391" s="113">
        <v>7</v>
      </c>
      <c r="AH4391" s="113" t="s">
        <v>16226</v>
      </c>
      <c r="AI4391" s="117" t="s">
        <v>9875</v>
      </c>
      <c r="AK4391" s="114">
        <v>43891</v>
      </c>
      <c r="AL4391" s="113">
        <v>45</v>
      </c>
      <c r="AM4391" s="113" t="s">
        <v>9922</v>
      </c>
      <c r="AN4391" s="113" t="s">
        <v>17006</v>
      </c>
      <c r="AO4391" s="113" t="s">
        <v>176</v>
      </c>
      <c r="AP4391" s="113">
        <v>2024</v>
      </c>
      <c r="AQ4391" s="113" t="s">
        <v>6669</v>
      </c>
      <c r="AR4391" s="113" t="s">
        <v>16408</v>
      </c>
      <c r="AS4391" s="113" t="s">
        <v>14</v>
      </c>
      <c r="AT4391" s="113" t="s">
        <v>14</v>
      </c>
      <c r="AU4391" s="113" t="s">
        <v>16229</v>
      </c>
      <c r="AV4391" s="113" t="s">
        <v>14</v>
      </c>
      <c r="AW4391" s="113" t="s">
        <v>14</v>
      </c>
    </row>
    <row r="4392" spans="1:49">
      <c r="A4392" s="116" t="s">
        <v>7423</v>
      </c>
      <c r="C4392" s="113" t="s">
        <v>7424</v>
      </c>
      <c r="E4392" s="113" t="s">
        <v>41</v>
      </c>
      <c r="F4392" s="113" t="s">
        <v>8</v>
      </c>
      <c r="G4392" s="114">
        <v>34440</v>
      </c>
      <c r="H4392" s="113" t="s">
        <v>16230</v>
      </c>
      <c r="I4392" s="113" t="s">
        <v>9866</v>
      </c>
      <c r="J4392" s="113" t="s">
        <v>9867</v>
      </c>
      <c r="K4392" s="113" t="s">
        <v>32231</v>
      </c>
      <c r="L4392" s="113">
        <v>82152870373</v>
      </c>
      <c r="M4392" s="113" t="s">
        <v>10703</v>
      </c>
      <c r="O4392" s="113" t="s">
        <v>10704</v>
      </c>
      <c r="P4392" s="113" t="s">
        <v>32232</v>
      </c>
      <c r="Q4392" s="113" t="s">
        <v>16244</v>
      </c>
      <c r="R4392" s="113">
        <v>15</v>
      </c>
      <c r="S4392" s="113" t="s">
        <v>13</v>
      </c>
      <c r="T4392" s="113" t="s">
        <v>32233</v>
      </c>
      <c r="U4392" s="113" t="s">
        <v>32234</v>
      </c>
      <c r="V4392" s="114">
        <v>43608</v>
      </c>
      <c r="W4392" s="114">
        <v>43525</v>
      </c>
      <c r="X4392" s="113" t="s">
        <v>32235</v>
      </c>
      <c r="Y4392" s="114">
        <v>43891</v>
      </c>
      <c r="Z4392" s="114">
        <v>43891</v>
      </c>
      <c r="AA4392" s="113">
        <v>31</v>
      </c>
      <c r="AB4392" s="113" t="s">
        <v>9</v>
      </c>
      <c r="AC4392" s="113">
        <v>32</v>
      </c>
      <c r="AD4392" s="113" t="s">
        <v>84</v>
      </c>
      <c r="AE4392" s="114">
        <v>45200</v>
      </c>
      <c r="AF4392" s="113">
        <v>4</v>
      </c>
      <c r="AG4392" s="113">
        <v>7</v>
      </c>
      <c r="AH4392" s="113" t="s">
        <v>16226</v>
      </c>
      <c r="AI4392" s="117" t="s">
        <v>9875</v>
      </c>
      <c r="AK4392" s="114">
        <v>43553</v>
      </c>
      <c r="AL4392" s="113">
        <v>40</v>
      </c>
      <c r="AM4392" s="113" t="s">
        <v>9870</v>
      </c>
      <c r="AN4392" s="113" t="s">
        <v>17610</v>
      </c>
      <c r="AO4392" s="113" t="s">
        <v>625</v>
      </c>
      <c r="AP4392" s="113">
        <v>2016</v>
      </c>
      <c r="AQ4392" s="113" t="s">
        <v>9889</v>
      </c>
      <c r="AR4392" s="113" t="s">
        <v>27959</v>
      </c>
      <c r="AS4392" s="113" t="s">
        <v>14</v>
      </c>
      <c r="AT4392" s="113" t="s">
        <v>14</v>
      </c>
      <c r="AU4392" s="113" t="s">
        <v>16229</v>
      </c>
      <c r="AV4392" s="113" t="s">
        <v>14</v>
      </c>
      <c r="AW4392" s="113" t="s">
        <v>14</v>
      </c>
    </row>
    <row r="4393" spans="1:49">
      <c r="A4393" s="116" t="s">
        <v>8907</v>
      </c>
      <c r="C4393" s="113" t="s">
        <v>8908</v>
      </c>
      <c r="E4393" s="113" t="s">
        <v>41</v>
      </c>
      <c r="F4393" s="113" t="s">
        <v>8</v>
      </c>
      <c r="G4393" s="114">
        <v>34444</v>
      </c>
      <c r="H4393" s="113" t="s">
        <v>16218</v>
      </c>
      <c r="I4393" s="113" t="s">
        <v>9866</v>
      </c>
      <c r="J4393" s="113" t="s">
        <v>9867</v>
      </c>
      <c r="K4393" s="113" t="s">
        <v>17180</v>
      </c>
      <c r="L4393" s="113">
        <v>85156725310</v>
      </c>
      <c r="M4393" s="113" t="s">
        <v>10695</v>
      </c>
      <c r="O4393" s="113" t="s">
        <v>17181</v>
      </c>
      <c r="P4393" s="113" t="s">
        <v>17182</v>
      </c>
      <c r="Q4393" s="113" t="s">
        <v>16244</v>
      </c>
      <c r="R4393" s="113">
        <v>15</v>
      </c>
      <c r="S4393" s="113" t="s">
        <v>13</v>
      </c>
      <c r="T4393" s="113" t="s">
        <v>17183</v>
      </c>
      <c r="U4393" s="113" t="s">
        <v>17184</v>
      </c>
      <c r="V4393" s="114">
        <v>43608</v>
      </c>
      <c r="W4393" s="114">
        <v>43525</v>
      </c>
      <c r="X4393" s="113" t="s">
        <v>17185</v>
      </c>
      <c r="Y4393" s="114">
        <v>43891</v>
      </c>
      <c r="Z4393" s="114">
        <v>43891</v>
      </c>
      <c r="AA4393" s="113">
        <v>31</v>
      </c>
      <c r="AB4393" s="113" t="s">
        <v>9</v>
      </c>
      <c r="AC4393" s="113">
        <v>32</v>
      </c>
      <c r="AD4393" s="113" t="s">
        <v>84</v>
      </c>
      <c r="AE4393" s="114">
        <v>45200</v>
      </c>
      <c r="AF4393" s="113">
        <v>4</v>
      </c>
      <c r="AG4393" s="113">
        <v>7</v>
      </c>
      <c r="AH4393" s="113" t="s">
        <v>16226</v>
      </c>
      <c r="AI4393" s="117" t="s">
        <v>9875</v>
      </c>
      <c r="AK4393" s="114">
        <v>45453</v>
      </c>
      <c r="AL4393" s="113">
        <v>40</v>
      </c>
      <c r="AM4393" s="113" t="s">
        <v>9870</v>
      </c>
      <c r="AN4393" s="113" t="s">
        <v>17186</v>
      </c>
      <c r="AO4393" s="113" t="s">
        <v>3095</v>
      </c>
      <c r="AP4393" s="113">
        <v>2017</v>
      </c>
      <c r="AQ4393" s="113" t="s">
        <v>9905</v>
      </c>
      <c r="AR4393" s="113" t="s">
        <v>18011</v>
      </c>
      <c r="AS4393" s="113" t="s">
        <v>14</v>
      </c>
      <c r="AT4393" s="113" t="s">
        <v>14</v>
      </c>
      <c r="AU4393" s="113" t="s">
        <v>16229</v>
      </c>
      <c r="AV4393" s="113" t="s">
        <v>14</v>
      </c>
    </row>
    <row r="4394" spans="1:49">
      <c r="A4394" s="116" t="s">
        <v>13547</v>
      </c>
      <c r="C4394" s="113" t="s">
        <v>1120</v>
      </c>
      <c r="E4394" s="113" t="s">
        <v>824</v>
      </c>
      <c r="F4394" s="113" t="s">
        <v>8</v>
      </c>
      <c r="G4394" s="114">
        <v>34444</v>
      </c>
      <c r="H4394" s="113" t="s">
        <v>16230</v>
      </c>
      <c r="I4394" s="113" t="s">
        <v>9866</v>
      </c>
      <c r="J4394" s="113" t="s">
        <v>9867</v>
      </c>
      <c r="K4394" s="113" t="s">
        <v>32395</v>
      </c>
      <c r="L4394" s="113">
        <v>81362226943</v>
      </c>
      <c r="M4394" s="113" t="s">
        <v>13548</v>
      </c>
      <c r="O4394" s="113" t="s">
        <v>13549</v>
      </c>
      <c r="P4394" s="113" t="s">
        <v>32396</v>
      </c>
      <c r="Q4394" s="113" t="s">
        <v>16244</v>
      </c>
      <c r="R4394" s="113">
        <v>15</v>
      </c>
      <c r="S4394" s="113" t="s">
        <v>13</v>
      </c>
      <c r="T4394" s="113" t="s">
        <v>32397</v>
      </c>
      <c r="U4394" s="113" t="s">
        <v>32398</v>
      </c>
      <c r="V4394" s="114">
        <v>44672</v>
      </c>
      <c r="W4394" s="114">
        <v>44621</v>
      </c>
      <c r="X4394" s="113" t="s">
        <v>32399</v>
      </c>
      <c r="Y4394" s="114">
        <v>44986</v>
      </c>
      <c r="Z4394" s="114">
        <v>44986</v>
      </c>
      <c r="AA4394" s="113">
        <v>31</v>
      </c>
      <c r="AB4394" s="113" t="s">
        <v>9</v>
      </c>
      <c r="AC4394" s="113">
        <v>31</v>
      </c>
      <c r="AD4394" s="113" t="s">
        <v>9</v>
      </c>
      <c r="AE4394" s="114">
        <v>44621</v>
      </c>
      <c r="AF4394" s="113">
        <v>0</v>
      </c>
      <c r="AG4394" s="113">
        <v>0</v>
      </c>
      <c r="AH4394" s="113" t="s">
        <v>16226</v>
      </c>
      <c r="AI4394" s="117" t="s">
        <v>9925</v>
      </c>
      <c r="AK4394" s="114">
        <v>45108</v>
      </c>
      <c r="AL4394" s="113">
        <v>35</v>
      </c>
      <c r="AM4394" s="113" t="s">
        <v>9978</v>
      </c>
      <c r="AN4394" s="113" t="s">
        <v>17439</v>
      </c>
      <c r="AO4394" s="113" t="s">
        <v>1160</v>
      </c>
      <c r="AP4394" s="113">
        <v>2018</v>
      </c>
      <c r="AQ4394" s="113" t="s">
        <v>9994</v>
      </c>
      <c r="AR4394" s="113" t="s">
        <v>18188</v>
      </c>
      <c r="AS4394" s="113" t="s">
        <v>14</v>
      </c>
      <c r="AT4394" s="113" t="s">
        <v>14</v>
      </c>
      <c r="AU4394" s="113" t="s">
        <v>16229</v>
      </c>
      <c r="AV4394" s="113" t="s">
        <v>14</v>
      </c>
      <c r="AW4394" s="113" t="s">
        <v>14</v>
      </c>
    </row>
    <row r="4395" spans="1:49">
      <c r="A4395" s="116" t="s">
        <v>8110</v>
      </c>
      <c r="C4395" s="113" t="s">
        <v>13450</v>
      </c>
      <c r="E4395" s="113" t="s">
        <v>223</v>
      </c>
      <c r="F4395" s="113" t="s">
        <v>8</v>
      </c>
      <c r="G4395" s="114">
        <v>34449</v>
      </c>
      <c r="H4395" s="113" t="s">
        <v>16230</v>
      </c>
      <c r="I4395" s="113" t="s">
        <v>9866</v>
      </c>
      <c r="J4395" s="113" t="s">
        <v>9872</v>
      </c>
      <c r="K4395" s="113" t="s">
        <v>26287</v>
      </c>
      <c r="L4395" s="113">
        <v>82293075708</v>
      </c>
      <c r="M4395" s="113" t="s">
        <v>13451</v>
      </c>
      <c r="N4395" s="113" t="s">
        <v>16242</v>
      </c>
      <c r="O4395" s="113" t="s">
        <v>13452</v>
      </c>
      <c r="P4395" s="113" t="s">
        <v>16244</v>
      </c>
      <c r="Q4395" s="113" t="s">
        <v>16244</v>
      </c>
      <c r="R4395" s="113">
        <v>15</v>
      </c>
      <c r="S4395" s="113" t="s">
        <v>13</v>
      </c>
      <c r="T4395" s="113" t="s">
        <v>26288</v>
      </c>
      <c r="U4395" s="113" t="s">
        <v>26289</v>
      </c>
      <c r="V4395" s="114">
        <v>43608</v>
      </c>
      <c r="W4395" s="114">
        <v>43525</v>
      </c>
      <c r="X4395" s="113" t="s">
        <v>26290</v>
      </c>
      <c r="Y4395" s="114">
        <v>43891</v>
      </c>
      <c r="Z4395" s="114">
        <v>43891</v>
      </c>
      <c r="AA4395" s="113">
        <v>23</v>
      </c>
      <c r="AB4395" s="113" t="s">
        <v>78</v>
      </c>
      <c r="AC4395" s="113">
        <v>24</v>
      </c>
      <c r="AD4395" s="113" t="s">
        <v>47</v>
      </c>
      <c r="AE4395" s="114">
        <v>44835</v>
      </c>
      <c r="AF4395" s="113">
        <v>6</v>
      </c>
      <c r="AG4395" s="113">
        <v>7</v>
      </c>
      <c r="AH4395" s="113" t="s">
        <v>16226</v>
      </c>
      <c r="AI4395" s="117" t="s">
        <v>9904</v>
      </c>
      <c r="AK4395" s="114">
        <v>45627</v>
      </c>
      <c r="AL4395" s="113">
        <v>30</v>
      </c>
      <c r="AM4395" s="113" t="s">
        <v>9882</v>
      </c>
      <c r="AN4395" s="113" t="s">
        <v>16364</v>
      </c>
      <c r="AO4395" s="113" t="s">
        <v>100</v>
      </c>
      <c r="AP4395" s="113">
        <v>2015</v>
      </c>
      <c r="AQ4395" s="113" t="s">
        <v>5236</v>
      </c>
      <c r="AR4395" s="113" t="s">
        <v>19217</v>
      </c>
      <c r="AS4395" s="113" t="s">
        <v>14</v>
      </c>
      <c r="AT4395" s="113" t="s">
        <v>14</v>
      </c>
      <c r="AU4395" s="113" t="s">
        <v>16229</v>
      </c>
      <c r="AV4395" s="113" t="s">
        <v>14</v>
      </c>
    </row>
    <row r="4396" spans="1:49">
      <c r="A4396" s="116" t="s">
        <v>3557</v>
      </c>
      <c r="C4396" s="113" t="s">
        <v>3558</v>
      </c>
      <c r="E4396" s="113" t="s">
        <v>97</v>
      </c>
      <c r="F4396" s="113" t="s">
        <v>8</v>
      </c>
      <c r="G4396" s="114">
        <v>34468</v>
      </c>
      <c r="H4396" s="113" t="s">
        <v>16230</v>
      </c>
      <c r="I4396" s="113" t="s">
        <v>9866</v>
      </c>
      <c r="J4396" s="113" t="s">
        <v>9872</v>
      </c>
      <c r="K4396" s="113" t="s">
        <v>26506</v>
      </c>
      <c r="L4396" s="113">
        <v>82394849684</v>
      </c>
      <c r="M4396" s="113" t="s">
        <v>10758</v>
      </c>
      <c r="N4396" s="113" t="s">
        <v>16242</v>
      </c>
      <c r="O4396" s="113" t="s">
        <v>10759</v>
      </c>
      <c r="P4396" s="113" t="s">
        <v>16244</v>
      </c>
      <c r="Q4396" s="113" t="s">
        <v>16244</v>
      </c>
      <c r="R4396" s="113">
        <v>15</v>
      </c>
      <c r="S4396" s="113" t="s">
        <v>13</v>
      </c>
      <c r="T4396" s="113" t="s">
        <v>26507</v>
      </c>
      <c r="U4396" s="113" t="s">
        <v>26508</v>
      </c>
      <c r="V4396" s="114">
        <v>43728</v>
      </c>
      <c r="W4396" s="114">
        <v>43709</v>
      </c>
      <c r="X4396" s="113" t="s">
        <v>26509</v>
      </c>
      <c r="Y4396" s="114">
        <v>43891</v>
      </c>
      <c r="Z4396" s="114">
        <v>43891</v>
      </c>
      <c r="AA4396" s="113">
        <v>31</v>
      </c>
      <c r="AB4396" s="113" t="s">
        <v>9</v>
      </c>
      <c r="AC4396" s="113">
        <v>32</v>
      </c>
      <c r="AD4396" s="113" t="s">
        <v>84</v>
      </c>
      <c r="AE4396" s="114">
        <v>44835</v>
      </c>
      <c r="AF4396" s="113">
        <v>3</v>
      </c>
      <c r="AG4396" s="113">
        <v>1</v>
      </c>
      <c r="AH4396" s="113" t="s">
        <v>16226</v>
      </c>
      <c r="AI4396" s="117" t="s">
        <v>10913</v>
      </c>
      <c r="AK4396" s="114">
        <v>45627</v>
      </c>
      <c r="AL4396" s="113">
        <v>40</v>
      </c>
      <c r="AM4396" s="113" t="s">
        <v>9870</v>
      </c>
      <c r="AN4396" s="113" t="s">
        <v>18333</v>
      </c>
      <c r="AO4396" s="113" t="s">
        <v>572</v>
      </c>
      <c r="AP4396" s="113">
        <v>2016</v>
      </c>
      <c r="AQ4396" s="113" t="s">
        <v>6669</v>
      </c>
      <c r="AR4396" s="113" t="s">
        <v>19217</v>
      </c>
      <c r="AS4396" s="113" t="s">
        <v>14</v>
      </c>
      <c r="AT4396" s="113" t="s">
        <v>14</v>
      </c>
      <c r="AU4396" s="113" t="s">
        <v>16229</v>
      </c>
      <c r="AV4396" s="113" t="s">
        <v>14</v>
      </c>
    </row>
    <row r="4397" spans="1:49">
      <c r="A4397" s="116" t="s">
        <v>1003</v>
      </c>
      <c r="C4397" s="113" t="s">
        <v>1004</v>
      </c>
      <c r="E4397" s="113" t="s">
        <v>1005</v>
      </c>
      <c r="F4397" s="113" t="s">
        <v>37</v>
      </c>
      <c r="G4397" s="114">
        <v>34483</v>
      </c>
      <c r="H4397" s="113" t="s">
        <v>16218</v>
      </c>
      <c r="I4397" s="113" t="s">
        <v>9866</v>
      </c>
      <c r="J4397" s="113" t="s">
        <v>9867</v>
      </c>
      <c r="K4397" s="113" t="s">
        <v>27919</v>
      </c>
      <c r="L4397" s="113">
        <v>82191372792</v>
      </c>
      <c r="M4397" s="113" t="s">
        <v>14198</v>
      </c>
      <c r="N4397" s="113" t="s">
        <v>16242</v>
      </c>
      <c r="O4397" s="113" t="s">
        <v>14199</v>
      </c>
      <c r="P4397" s="113" t="s">
        <v>16244</v>
      </c>
      <c r="Q4397" s="113" t="s">
        <v>16244</v>
      </c>
      <c r="R4397" s="113">
        <v>15</v>
      </c>
      <c r="S4397" s="113" t="s">
        <v>13</v>
      </c>
      <c r="T4397" s="113" t="s">
        <v>27920</v>
      </c>
      <c r="U4397" s="113" t="s">
        <v>27921</v>
      </c>
      <c r="V4397" s="114">
        <v>44186</v>
      </c>
      <c r="W4397" s="114">
        <v>44166</v>
      </c>
      <c r="X4397" s="113" t="s">
        <v>27922</v>
      </c>
      <c r="Y4397" s="114">
        <v>44593</v>
      </c>
      <c r="Z4397" s="114">
        <v>44593</v>
      </c>
      <c r="AA4397" s="113">
        <v>31</v>
      </c>
      <c r="AB4397" s="113" t="s">
        <v>9</v>
      </c>
      <c r="AC4397" s="113">
        <v>32</v>
      </c>
      <c r="AD4397" s="113" t="s">
        <v>84</v>
      </c>
      <c r="AE4397" s="114">
        <v>45200</v>
      </c>
      <c r="AF4397" s="113">
        <v>2</v>
      </c>
      <c r="AG4397" s="113">
        <v>10</v>
      </c>
      <c r="AH4397" s="113" t="s">
        <v>16226</v>
      </c>
      <c r="AI4397" s="117" t="s">
        <v>85</v>
      </c>
      <c r="AK4397" s="114">
        <v>44670</v>
      </c>
      <c r="AL4397" s="113">
        <v>40</v>
      </c>
      <c r="AM4397" s="113" t="s">
        <v>9870</v>
      </c>
      <c r="AN4397" s="113" t="s">
        <v>17474</v>
      </c>
      <c r="AO4397" s="113" t="s">
        <v>1512</v>
      </c>
      <c r="AP4397" s="113">
        <v>2019</v>
      </c>
      <c r="AQ4397" s="113" t="s">
        <v>8</v>
      </c>
      <c r="AR4397" s="113" t="s">
        <v>16274</v>
      </c>
      <c r="AS4397" s="113" t="s">
        <v>14</v>
      </c>
      <c r="AT4397" s="113" t="s">
        <v>14</v>
      </c>
      <c r="AU4397" s="113" t="s">
        <v>16229</v>
      </c>
      <c r="AV4397" s="113" t="s">
        <v>14</v>
      </c>
      <c r="AW4397" s="113" t="s">
        <v>14</v>
      </c>
    </row>
    <row r="4398" spans="1:49">
      <c r="A4398" s="116" t="s">
        <v>6271</v>
      </c>
      <c r="C4398" s="113" t="s">
        <v>1631</v>
      </c>
      <c r="E4398" s="113" t="s">
        <v>41</v>
      </c>
      <c r="F4398" s="113" t="s">
        <v>6145</v>
      </c>
      <c r="G4398" s="114">
        <v>34487</v>
      </c>
      <c r="H4398" s="113" t="s">
        <v>16230</v>
      </c>
      <c r="I4398" s="113" t="s">
        <v>9866</v>
      </c>
      <c r="J4398" s="113" t="s">
        <v>9867</v>
      </c>
      <c r="K4398" s="113" t="s">
        <v>26118</v>
      </c>
      <c r="L4398" s="113">
        <v>85298149686</v>
      </c>
      <c r="M4398" s="113" t="s">
        <v>14820</v>
      </c>
      <c r="O4398" s="113" t="s">
        <v>14821</v>
      </c>
      <c r="P4398" s="113" t="s">
        <v>26119</v>
      </c>
      <c r="Q4398" s="113" t="s">
        <v>16244</v>
      </c>
      <c r="R4398" s="113">
        <v>15</v>
      </c>
      <c r="S4398" s="113" t="s">
        <v>13</v>
      </c>
      <c r="T4398" s="113" t="s">
        <v>26120</v>
      </c>
      <c r="U4398" s="113" t="s">
        <v>26121</v>
      </c>
      <c r="V4398" s="114">
        <v>43608</v>
      </c>
      <c r="W4398" s="114">
        <v>43525</v>
      </c>
      <c r="X4398" s="113" t="s">
        <v>26122</v>
      </c>
      <c r="Y4398" s="114">
        <v>43891</v>
      </c>
      <c r="Z4398" s="114">
        <v>43891</v>
      </c>
      <c r="AA4398" s="113">
        <v>31</v>
      </c>
      <c r="AB4398" s="113" t="s">
        <v>9</v>
      </c>
      <c r="AC4398" s="113">
        <v>32</v>
      </c>
      <c r="AD4398" s="113" t="s">
        <v>84</v>
      </c>
      <c r="AE4398" s="114">
        <v>45200</v>
      </c>
      <c r="AF4398" s="113">
        <v>4</v>
      </c>
      <c r="AG4398" s="113">
        <v>7</v>
      </c>
      <c r="AH4398" s="113" t="s">
        <v>16226</v>
      </c>
      <c r="AI4398" s="117" t="s">
        <v>9875</v>
      </c>
      <c r="AK4398" s="114">
        <v>43891</v>
      </c>
      <c r="AL4398" s="113">
        <v>40</v>
      </c>
      <c r="AM4398" s="113" t="s">
        <v>9870</v>
      </c>
      <c r="AN4398" s="113" t="s">
        <v>17264</v>
      </c>
      <c r="AO4398" s="113" t="s">
        <v>682</v>
      </c>
      <c r="AP4398" s="113">
        <v>2017</v>
      </c>
      <c r="AQ4398" s="113" t="s">
        <v>9889</v>
      </c>
      <c r="AR4398" s="113" t="s">
        <v>16350</v>
      </c>
      <c r="AS4398" s="113" t="s">
        <v>14</v>
      </c>
      <c r="AT4398" s="113" t="s">
        <v>14</v>
      </c>
      <c r="AU4398" s="113" t="s">
        <v>16229</v>
      </c>
      <c r="AV4398" s="113" t="s">
        <v>14</v>
      </c>
    </row>
    <row r="4399" spans="1:49">
      <c r="A4399" s="116" t="s">
        <v>1177</v>
      </c>
      <c r="C4399" s="113" t="s">
        <v>1178</v>
      </c>
      <c r="E4399" s="113" t="s">
        <v>7</v>
      </c>
      <c r="F4399" s="113" t="s">
        <v>8</v>
      </c>
      <c r="G4399" s="114">
        <v>34489</v>
      </c>
      <c r="H4399" s="113" t="s">
        <v>16230</v>
      </c>
      <c r="I4399" s="113" t="s">
        <v>9866</v>
      </c>
      <c r="J4399" s="113" t="s">
        <v>9867</v>
      </c>
      <c r="K4399" s="113" t="s">
        <v>20989</v>
      </c>
      <c r="L4399" s="113">
        <v>82210497218</v>
      </c>
      <c r="M4399" s="113" t="s">
        <v>12455</v>
      </c>
      <c r="N4399" s="113" t="s">
        <v>16242</v>
      </c>
      <c r="O4399" s="113" t="s">
        <v>12456</v>
      </c>
      <c r="P4399" s="113" t="s">
        <v>20990</v>
      </c>
      <c r="Q4399" s="113" t="s">
        <v>20991</v>
      </c>
      <c r="R4399" s="113">
        <v>15</v>
      </c>
      <c r="S4399" s="113" t="s">
        <v>13</v>
      </c>
      <c r="T4399" s="113" t="s">
        <v>20992</v>
      </c>
      <c r="U4399" s="113" t="s">
        <v>20993</v>
      </c>
      <c r="V4399" s="114">
        <v>42170</v>
      </c>
      <c r="W4399" s="114">
        <v>42186</v>
      </c>
      <c r="X4399" s="113" t="s">
        <v>20994</v>
      </c>
      <c r="Y4399" s="114">
        <v>42446</v>
      </c>
      <c r="Z4399" s="114">
        <v>42552</v>
      </c>
      <c r="AA4399" s="113">
        <v>31</v>
      </c>
      <c r="AB4399" s="113" t="s">
        <v>9</v>
      </c>
      <c r="AC4399" s="113">
        <v>33</v>
      </c>
      <c r="AD4399" s="113" t="s">
        <v>10</v>
      </c>
      <c r="AE4399" s="114">
        <v>45383</v>
      </c>
      <c r="AF4399" s="113">
        <v>8</v>
      </c>
      <c r="AG4399" s="113">
        <v>9</v>
      </c>
      <c r="AH4399" s="113" t="s">
        <v>16263</v>
      </c>
      <c r="AI4399" s="117" t="s">
        <v>16264</v>
      </c>
      <c r="AK4399" s="114">
        <v>45302</v>
      </c>
      <c r="AL4399" s="113">
        <v>40</v>
      </c>
      <c r="AM4399" s="113" t="s">
        <v>9870</v>
      </c>
      <c r="AN4399" s="113" t="s">
        <v>20995</v>
      </c>
      <c r="AO4399" s="113" t="s">
        <v>1179</v>
      </c>
      <c r="AP4399" s="113">
        <v>2015</v>
      </c>
      <c r="AQ4399" s="113" t="s">
        <v>8</v>
      </c>
      <c r="AR4399" s="113" t="s">
        <v>16947</v>
      </c>
      <c r="AS4399" s="113" t="s">
        <v>14</v>
      </c>
      <c r="AT4399" s="113" t="s">
        <v>14</v>
      </c>
      <c r="AU4399" s="113" t="s">
        <v>16229</v>
      </c>
      <c r="AV4399" s="113" t="s">
        <v>14</v>
      </c>
    </row>
    <row r="4400" spans="1:49">
      <c r="A4400" s="116" t="s">
        <v>3378</v>
      </c>
      <c r="C4400" s="113" t="s">
        <v>3379</v>
      </c>
      <c r="E4400" s="113" t="s">
        <v>41</v>
      </c>
      <c r="F4400" s="113" t="s">
        <v>456</v>
      </c>
      <c r="G4400" s="114">
        <v>34491</v>
      </c>
      <c r="H4400" s="113" t="s">
        <v>16230</v>
      </c>
      <c r="I4400" s="113" t="s">
        <v>9866</v>
      </c>
      <c r="J4400" s="113" t="s">
        <v>9867</v>
      </c>
      <c r="K4400" s="113" t="s">
        <v>26775</v>
      </c>
      <c r="L4400" s="113">
        <v>82271229036</v>
      </c>
      <c r="M4400" s="113" t="s">
        <v>14933</v>
      </c>
      <c r="N4400" s="113" t="s">
        <v>16242</v>
      </c>
      <c r="O4400" s="113" t="s">
        <v>14934</v>
      </c>
      <c r="P4400" s="113" t="s">
        <v>16244</v>
      </c>
      <c r="Q4400" s="113" t="s">
        <v>16244</v>
      </c>
      <c r="R4400" s="113">
        <v>15</v>
      </c>
      <c r="S4400" s="113" t="s">
        <v>13</v>
      </c>
      <c r="T4400" s="113" t="s">
        <v>26776</v>
      </c>
      <c r="U4400" s="113" t="s">
        <v>26777</v>
      </c>
      <c r="V4400" s="114">
        <v>44186</v>
      </c>
      <c r="W4400" s="114">
        <v>44166</v>
      </c>
      <c r="X4400" s="113" t="s">
        <v>26778</v>
      </c>
      <c r="Y4400" s="114">
        <v>44593</v>
      </c>
      <c r="Z4400" s="114">
        <v>44593</v>
      </c>
      <c r="AA4400" s="113">
        <v>31</v>
      </c>
      <c r="AB4400" s="113" t="s">
        <v>9</v>
      </c>
      <c r="AC4400" s="113">
        <v>31</v>
      </c>
      <c r="AD4400" s="113" t="s">
        <v>9</v>
      </c>
      <c r="AE4400" s="114">
        <v>44166</v>
      </c>
      <c r="AF4400" s="113">
        <v>0</v>
      </c>
      <c r="AG4400" s="113">
        <v>0</v>
      </c>
      <c r="AH4400" s="113" t="s">
        <v>16226</v>
      </c>
      <c r="AI4400" s="117" t="s">
        <v>9875</v>
      </c>
      <c r="AK4400" s="114">
        <v>44593</v>
      </c>
      <c r="AL4400" s="113">
        <v>40</v>
      </c>
      <c r="AM4400" s="113" t="s">
        <v>9870</v>
      </c>
      <c r="AN4400" s="113" t="s">
        <v>24589</v>
      </c>
      <c r="AO4400" s="113" t="s">
        <v>2006</v>
      </c>
      <c r="AP4400" s="113">
        <v>2017</v>
      </c>
      <c r="AQ4400" s="113" t="s">
        <v>8</v>
      </c>
      <c r="AR4400" s="113" t="s">
        <v>23008</v>
      </c>
      <c r="AS4400" s="113" t="s">
        <v>14</v>
      </c>
      <c r="AT4400" s="113" t="s">
        <v>14</v>
      </c>
      <c r="AU4400" s="113" t="s">
        <v>16229</v>
      </c>
      <c r="AV4400" s="113" t="s">
        <v>14</v>
      </c>
    </row>
    <row r="4401" spans="1:49">
      <c r="A4401" s="116" t="s">
        <v>4135</v>
      </c>
      <c r="C4401" s="113" t="s">
        <v>4136</v>
      </c>
      <c r="E4401" s="113" t="s">
        <v>41</v>
      </c>
      <c r="F4401" s="113" t="s">
        <v>8</v>
      </c>
      <c r="G4401" s="114">
        <v>34500</v>
      </c>
      <c r="H4401" s="113" t="s">
        <v>16230</v>
      </c>
      <c r="I4401" s="113" t="s">
        <v>9866</v>
      </c>
      <c r="J4401" s="113" t="s">
        <v>9872</v>
      </c>
      <c r="K4401" s="113" t="s">
        <v>26885</v>
      </c>
      <c r="L4401" s="113">
        <v>82296789741</v>
      </c>
      <c r="M4401" s="113" t="s">
        <v>10616</v>
      </c>
      <c r="N4401" s="113" t="s">
        <v>16242</v>
      </c>
      <c r="O4401" s="113" t="s">
        <v>10617</v>
      </c>
      <c r="P4401" s="113" t="s">
        <v>16244</v>
      </c>
      <c r="Q4401" s="113" t="s">
        <v>16244</v>
      </c>
      <c r="R4401" s="113">
        <v>15</v>
      </c>
      <c r="S4401" s="113" t="s">
        <v>13</v>
      </c>
      <c r="T4401" s="113" t="s">
        <v>26886</v>
      </c>
      <c r="U4401" s="113" t="s">
        <v>26887</v>
      </c>
      <c r="V4401" s="114">
        <v>44186</v>
      </c>
      <c r="W4401" s="114">
        <v>44166</v>
      </c>
      <c r="X4401" s="113" t="s">
        <v>26888</v>
      </c>
      <c r="Y4401" s="114">
        <v>44593</v>
      </c>
      <c r="Z4401" s="114">
        <v>44593</v>
      </c>
      <c r="AA4401" s="113">
        <v>31</v>
      </c>
      <c r="AB4401" s="113" t="s">
        <v>9</v>
      </c>
      <c r="AC4401" s="113">
        <v>31</v>
      </c>
      <c r="AD4401" s="113" t="s">
        <v>9</v>
      </c>
      <c r="AE4401" s="114">
        <v>44166</v>
      </c>
      <c r="AF4401" s="113">
        <v>0</v>
      </c>
      <c r="AG4401" s="113">
        <v>0</v>
      </c>
      <c r="AH4401" s="113" t="s">
        <v>16226</v>
      </c>
      <c r="AI4401" s="117" t="s">
        <v>9875</v>
      </c>
      <c r="AK4401" s="114">
        <v>44593</v>
      </c>
      <c r="AL4401" s="113">
        <v>40</v>
      </c>
      <c r="AM4401" s="113" t="s">
        <v>9870</v>
      </c>
      <c r="AN4401" s="113" t="s">
        <v>22864</v>
      </c>
      <c r="AO4401" s="113" t="s">
        <v>701</v>
      </c>
      <c r="AP4401" s="113">
        <v>2015</v>
      </c>
      <c r="AQ4401" s="113" t="s">
        <v>8</v>
      </c>
      <c r="AR4401" s="113" t="s">
        <v>16980</v>
      </c>
      <c r="AS4401" s="113" t="s">
        <v>14</v>
      </c>
      <c r="AT4401" s="113" t="s">
        <v>14</v>
      </c>
      <c r="AU4401" s="113" t="s">
        <v>16229</v>
      </c>
      <c r="AV4401" s="113" t="s">
        <v>14</v>
      </c>
    </row>
    <row r="4402" spans="1:49">
      <c r="A4402" s="116" t="s">
        <v>9797</v>
      </c>
      <c r="C4402" s="113" t="s">
        <v>9798</v>
      </c>
      <c r="E4402" s="113" t="s">
        <v>41</v>
      </c>
      <c r="F4402" s="113" t="s">
        <v>8</v>
      </c>
      <c r="G4402" s="114">
        <v>34501</v>
      </c>
      <c r="H4402" s="113" t="s">
        <v>16230</v>
      </c>
      <c r="I4402" s="113" t="s">
        <v>9866</v>
      </c>
      <c r="J4402" s="113" t="s">
        <v>9867</v>
      </c>
      <c r="K4402" s="113" t="s">
        <v>32154</v>
      </c>
      <c r="L4402" s="113">
        <v>82296791632</v>
      </c>
      <c r="M4402" s="113" t="s">
        <v>10719</v>
      </c>
      <c r="O4402" s="113" t="s">
        <v>32155</v>
      </c>
      <c r="P4402" s="113" t="s">
        <v>32156</v>
      </c>
      <c r="Q4402" s="113" t="s">
        <v>16244</v>
      </c>
      <c r="R4402" s="113">
        <v>15</v>
      </c>
      <c r="S4402" s="113" t="s">
        <v>13</v>
      </c>
      <c r="T4402" s="113" t="s">
        <v>32157</v>
      </c>
      <c r="U4402" s="113" t="s">
        <v>32158</v>
      </c>
      <c r="V4402" s="114">
        <v>43608</v>
      </c>
      <c r="W4402" s="114">
        <v>43525</v>
      </c>
      <c r="X4402" s="113" t="s">
        <v>32159</v>
      </c>
      <c r="Y4402" s="114">
        <v>43891</v>
      </c>
      <c r="Z4402" s="114">
        <v>43891</v>
      </c>
      <c r="AA4402" s="113">
        <v>31</v>
      </c>
      <c r="AB4402" s="113" t="s">
        <v>9</v>
      </c>
      <c r="AC4402" s="113">
        <v>32</v>
      </c>
      <c r="AD4402" s="113" t="s">
        <v>84</v>
      </c>
      <c r="AE4402" s="114">
        <v>45200</v>
      </c>
      <c r="AF4402" s="113">
        <v>4</v>
      </c>
      <c r="AG4402" s="113">
        <v>7</v>
      </c>
      <c r="AH4402" s="113" t="s">
        <v>16226</v>
      </c>
      <c r="AI4402" s="117" t="s">
        <v>9875</v>
      </c>
      <c r="AK4402" s="114">
        <v>43891</v>
      </c>
      <c r="AL4402" s="113">
        <v>40</v>
      </c>
      <c r="AM4402" s="113" t="s">
        <v>9870</v>
      </c>
      <c r="AN4402" s="113" t="s">
        <v>19574</v>
      </c>
      <c r="AO4402" s="113" t="s">
        <v>917</v>
      </c>
      <c r="AP4402" s="113">
        <v>2017</v>
      </c>
      <c r="AQ4402" s="113" t="s">
        <v>9889</v>
      </c>
      <c r="AR4402" s="113" t="s">
        <v>16382</v>
      </c>
      <c r="AS4402" s="113" t="s">
        <v>14</v>
      </c>
      <c r="AT4402" s="113" t="s">
        <v>14</v>
      </c>
      <c r="AU4402" s="113" t="s">
        <v>16229</v>
      </c>
      <c r="AV4402" s="113" t="s">
        <v>14</v>
      </c>
    </row>
    <row r="4403" spans="1:49">
      <c r="A4403" s="116" t="s">
        <v>3338</v>
      </c>
      <c r="C4403" s="113" t="s">
        <v>3339</v>
      </c>
      <c r="E4403" s="113" t="s">
        <v>41</v>
      </c>
      <c r="F4403" s="113" t="s">
        <v>8</v>
      </c>
      <c r="G4403" s="114">
        <v>34502</v>
      </c>
      <c r="H4403" s="113" t="s">
        <v>16230</v>
      </c>
      <c r="I4403" s="113" t="s">
        <v>9866</v>
      </c>
      <c r="J4403" s="113" t="s">
        <v>9867</v>
      </c>
      <c r="K4403" s="113" t="s">
        <v>27249</v>
      </c>
      <c r="L4403" s="113">
        <v>85340909526</v>
      </c>
      <c r="M4403" s="113" t="s">
        <v>10674</v>
      </c>
      <c r="O4403" s="113" t="s">
        <v>10675</v>
      </c>
      <c r="P4403" s="113" t="s">
        <v>27250</v>
      </c>
      <c r="Q4403" s="113" t="s">
        <v>16244</v>
      </c>
      <c r="R4403" s="113">
        <v>15</v>
      </c>
      <c r="S4403" s="113" t="s">
        <v>13</v>
      </c>
      <c r="T4403" s="113" t="s">
        <v>27251</v>
      </c>
      <c r="U4403" s="113" t="s">
        <v>27252</v>
      </c>
      <c r="V4403" s="114">
        <v>43608</v>
      </c>
      <c r="W4403" s="114">
        <v>43525</v>
      </c>
      <c r="X4403" s="113" t="s">
        <v>27253</v>
      </c>
      <c r="Y4403" s="114">
        <v>43891</v>
      </c>
      <c r="Z4403" s="114">
        <v>43891</v>
      </c>
      <c r="AA4403" s="113">
        <v>31</v>
      </c>
      <c r="AB4403" s="113" t="s">
        <v>9</v>
      </c>
      <c r="AC4403" s="113">
        <v>32</v>
      </c>
      <c r="AD4403" s="113" t="s">
        <v>84</v>
      </c>
      <c r="AE4403" s="114">
        <v>45200</v>
      </c>
      <c r="AF4403" s="113">
        <v>4</v>
      </c>
      <c r="AG4403" s="113">
        <v>7</v>
      </c>
      <c r="AH4403" s="113" t="s">
        <v>16226</v>
      </c>
      <c r="AI4403" s="117" t="s">
        <v>9875</v>
      </c>
      <c r="AK4403" s="114">
        <v>43891</v>
      </c>
      <c r="AL4403" s="113">
        <v>40</v>
      </c>
      <c r="AM4403" s="113" t="s">
        <v>9870</v>
      </c>
      <c r="AN4403" s="113" t="s">
        <v>22307</v>
      </c>
      <c r="AO4403" s="113" t="s">
        <v>1247</v>
      </c>
      <c r="AP4403" s="113">
        <v>2017</v>
      </c>
      <c r="AQ4403" s="113" t="s">
        <v>3314</v>
      </c>
      <c r="AR4403" s="113" t="s">
        <v>16487</v>
      </c>
      <c r="AS4403" s="113" t="s">
        <v>14</v>
      </c>
      <c r="AT4403" s="113" t="s">
        <v>14</v>
      </c>
      <c r="AU4403" s="113" t="s">
        <v>16229</v>
      </c>
      <c r="AV4403" s="113" t="s">
        <v>14</v>
      </c>
    </row>
    <row r="4404" spans="1:49">
      <c r="A4404" s="116" t="s">
        <v>6136</v>
      </c>
      <c r="C4404" s="113" t="s">
        <v>6137</v>
      </c>
      <c r="E4404" s="113" t="s">
        <v>17</v>
      </c>
      <c r="F4404" s="113" t="s">
        <v>204</v>
      </c>
      <c r="G4404" s="114">
        <v>34503</v>
      </c>
      <c r="H4404" s="113" t="s">
        <v>16230</v>
      </c>
      <c r="I4404" s="113" t="s">
        <v>9866</v>
      </c>
      <c r="J4404" s="113" t="s">
        <v>9867</v>
      </c>
      <c r="K4404" s="113" t="s">
        <v>31569</v>
      </c>
      <c r="L4404" s="113">
        <v>82298991191</v>
      </c>
      <c r="M4404" s="113" t="s">
        <v>14399</v>
      </c>
      <c r="O4404" s="113" t="s">
        <v>31570</v>
      </c>
      <c r="P4404" s="113" t="s">
        <v>31571</v>
      </c>
      <c r="Q4404" s="113" t="s">
        <v>16244</v>
      </c>
      <c r="R4404" s="113">
        <v>15</v>
      </c>
      <c r="S4404" s="113" t="s">
        <v>1228</v>
      </c>
      <c r="T4404" s="113" t="s">
        <v>31572</v>
      </c>
      <c r="U4404" s="113" t="s">
        <v>31573</v>
      </c>
      <c r="V4404" s="114">
        <v>43608</v>
      </c>
      <c r="W4404" s="114">
        <v>43525</v>
      </c>
      <c r="X4404" s="113" t="s">
        <v>19195</v>
      </c>
      <c r="Y4404" s="114">
        <v>43891</v>
      </c>
      <c r="Z4404" s="114">
        <v>43891</v>
      </c>
      <c r="AA4404" s="113">
        <v>31</v>
      </c>
      <c r="AB4404" s="113" t="s">
        <v>9</v>
      </c>
      <c r="AC4404" s="113">
        <v>32</v>
      </c>
      <c r="AD4404" s="113" t="s">
        <v>84</v>
      </c>
      <c r="AE4404" s="114">
        <v>45383</v>
      </c>
      <c r="AF4404" s="113">
        <v>5</v>
      </c>
      <c r="AG4404" s="113">
        <v>1</v>
      </c>
      <c r="AH4404" s="113" t="s">
        <v>16263</v>
      </c>
      <c r="AI4404" s="117" t="s">
        <v>16264</v>
      </c>
      <c r="AK4404" s="114">
        <v>45302</v>
      </c>
      <c r="AL4404" s="113">
        <v>40</v>
      </c>
      <c r="AM4404" s="113" t="s">
        <v>9870</v>
      </c>
      <c r="AN4404" s="113" t="s">
        <v>22745</v>
      </c>
      <c r="AO4404" s="113" t="s">
        <v>1140</v>
      </c>
      <c r="AP4404" s="113">
        <v>2017</v>
      </c>
      <c r="AQ4404" s="113" t="s">
        <v>5236</v>
      </c>
      <c r="AR4404" s="113" t="s">
        <v>19864</v>
      </c>
      <c r="AS4404" s="113" t="s">
        <v>14</v>
      </c>
      <c r="AT4404" s="113" t="s">
        <v>14</v>
      </c>
      <c r="AU4404" s="113" t="s">
        <v>16229</v>
      </c>
      <c r="AV4404" s="113" t="s">
        <v>14</v>
      </c>
    </row>
    <row r="4405" spans="1:49">
      <c r="A4405" s="116" t="s">
        <v>10816</v>
      </c>
      <c r="C4405" s="113" t="s">
        <v>10817</v>
      </c>
      <c r="F4405" s="113" t="s">
        <v>8</v>
      </c>
      <c r="G4405" s="114">
        <v>34504</v>
      </c>
      <c r="H4405" s="113" t="s">
        <v>16218</v>
      </c>
      <c r="I4405" s="113" t="s">
        <v>9866</v>
      </c>
      <c r="J4405" s="113" t="s">
        <v>9872</v>
      </c>
      <c r="K4405" s="113" t="s">
        <v>45273</v>
      </c>
      <c r="L4405" s="113">
        <v>82291524720</v>
      </c>
      <c r="M4405" s="113" t="s">
        <v>10818</v>
      </c>
      <c r="O4405" s="113" t="s">
        <v>10819</v>
      </c>
      <c r="P4405" s="113" t="s">
        <v>45274</v>
      </c>
      <c r="Q4405" s="113" t="s">
        <v>16244</v>
      </c>
      <c r="R4405" s="113">
        <v>15</v>
      </c>
      <c r="S4405" s="113" t="s">
        <v>13</v>
      </c>
      <c r="T4405" s="113" t="s">
        <v>45275</v>
      </c>
      <c r="U4405" s="113" t="s">
        <v>45276</v>
      </c>
      <c r="V4405" s="114">
        <v>44672</v>
      </c>
      <c r="W4405" s="114">
        <v>44621</v>
      </c>
      <c r="X4405" s="113" t="s">
        <v>45277</v>
      </c>
      <c r="Y4405" s="114">
        <v>44986</v>
      </c>
      <c r="Z4405" s="114">
        <v>44986</v>
      </c>
      <c r="AA4405" s="113">
        <v>21</v>
      </c>
      <c r="AB4405" s="113" t="s">
        <v>24</v>
      </c>
      <c r="AC4405" s="113">
        <v>21</v>
      </c>
      <c r="AD4405" s="113" t="s">
        <v>24</v>
      </c>
      <c r="AE4405" s="114">
        <v>44621</v>
      </c>
      <c r="AF4405" s="113">
        <v>0</v>
      </c>
      <c r="AG4405" s="113">
        <v>0</v>
      </c>
      <c r="AH4405" s="113" t="s">
        <v>16226</v>
      </c>
      <c r="AI4405" s="117" t="s">
        <v>18200</v>
      </c>
      <c r="AK4405" s="114">
        <v>45108</v>
      </c>
      <c r="AL4405" s="113">
        <v>15</v>
      </c>
      <c r="AM4405" s="113" t="s">
        <v>9885</v>
      </c>
      <c r="AN4405" s="113" t="s">
        <v>16592</v>
      </c>
      <c r="AO4405" s="113" t="s">
        <v>2600</v>
      </c>
      <c r="AP4405" s="113">
        <v>2012</v>
      </c>
      <c r="AQ4405" s="113" t="s">
        <v>5236</v>
      </c>
      <c r="AR4405" s="113" t="s">
        <v>16593</v>
      </c>
      <c r="AS4405" s="113" t="s">
        <v>14</v>
      </c>
      <c r="AT4405" s="113" t="s">
        <v>14</v>
      </c>
      <c r="AU4405" s="113" t="s">
        <v>16229</v>
      </c>
      <c r="AV4405" s="113" t="s">
        <v>14</v>
      </c>
      <c r="AW4405" s="113" t="s">
        <v>14</v>
      </c>
    </row>
    <row r="4406" spans="1:49">
      <c r="A4406" s="116" t="s">
        <v>1273</v>
      </c>
      <c r="C4406" s="113" t="s">
        <v>1274</v>
      </c>
      <c r="E4406" s="113" t="s">
        <v>263</v>
      </c>
      <c r="F4406" s="113" t="s">
        <v>8</v>
      </c>
      <c r="G4406" s="114">
        <v>34511</v>
      </c>
      <c r="H4406" s="113" t="s">
        <v>16218</v>
      </c>
      <c r="I4406" s="113" t="s">
        <v>9866</v>
      </c>
      <c r="J4406" s="113" t="s">
        <v>9867</v>
      </c>
      <c r="K4406" s="113" t="s">
        <v>45767</v>
      </c>
      <c r="L4406" s="113">
        <v>81237752266</v>
      </c>
      <c r="M4406" s="113" t="s">
        <v>12556</v>
      </c>
      <c r="O4406" s="113" t="s">
        <v>12557</v>
      </c>
      <c r="P4406" s="113" t="s">
        <v>45768</v>
      </c>
      <c r="Q4406" s="113" t="s">
        <v>45769</v>
      </c>
      <c r="R4406" s="113">
        <v>1</v>
      </c>
      <c r="S4406" s="113" t="s">
        <v>13</v>
      </c>
      <c r="T4406" s="113" t="s">
        <v>45770</v>
      </c>
      <c r="U4406" s="113" t="s">
        <v>45771</v>
      </c>
      <c r="V4406" s="114">
        <v>41799</v>
      </c>
      <c r="W4406" s="114">
        <v>41791</v>
      </c>
      <c r="X4406" s="113" t="s">
        <v>45772</v>
      </c>
      <c r="Y4406" s="114">
        <v>42143</v>
      </c>
      <c r="Z4406" s="114">
        <v>42156</v>
      </c>
      <c r="AA4406" s="113">
        <v>31</v>
      </c>
      <c r="AB4406" s="113" t="s">
        <v>9</v>
      </c>
      <c r="AC4406" s="113">
        <v>34</v>
      </c>
      <c r="AD4406" s="113" t="s">
        <v>18</v>
      </c>
      <c r="AE4406" s="114">
        <v>45566</v>
      </c>
      <c r="AF4406" s="113">
        <v>10</v>
      </c>
      <c r="AG4406" s="113">
        <v>4</v>
      </c>
      <c r="AH4406" s="113" t="s">
        <v>9913</v>
      </c>
      <c r="AI4406" s="117" t="s">
        <v>45773</v>
      </c>
      <c r="AJ4406" s="113" t="s">
        <v>45509</v>
      </c>
      <c r="AK4406" s="114">
        <v>44925</v>
      </c>
      <c r="AL4406" s="113">
        <v>35</v>
      </c>
      <c r="AM4406" s="113" t="s">
        <v>9978</v>
      </c>
      <c r="AN4406" s="113" t="s">
        <v>16946</v>
      </c>
      <c r="AO4406" s="113" t="s">
        <v>1275</v>
      </c>
      <c r="AP4406" s="113">
        <v>2014</v>
      </c>
      <c r="AQ4406" s="113" t="s">
        <v>8</v>
      </c>
      <c r="AR4406" s="113" t="s">
        <v>45774</v>
      </c>
      <c r="AS4406" s="113" t="s">
        <v>14</v>
      </c>
      <c r="AT4406" s="113" t="s">
        <v>14</v>
      </c>
      <c r="AU4406" s="113" t="s">
        <v>16229</v>
      </c>
      <c r="AV4406" s="113" t="s">
        <v>14</v>
      </c>
      <c r="AW4406" s="113" t="s">
        <v>14</v>
      </c>
    </row>
    <row r="4407" spans="1:49">
      <c r="A4407" s="116" t="s">
        <v>4028</v>
      </c>
      <c r="C4407" s="113" t="s">
        <v>18209</v>
      </c>
      <c r="E4407" s="113" t="s">
        <v>41</v>
      </c>
      <c r="F4407" s="113" t="s">
        <v>610</v>
      </c>
      <c r="G4407" s="114">
        <v>34511</v>
      </c>
      <c r="H4407" s="113" t="s">
        <v>16230</v>
      </c>
      <c r="I4407" s="113" t="s">
        <v>9866</v>
      </c>
      <c r="J4407" s="113" t="s">
        <v>9867</v>
      </c>
      <c r="K4407" s="113" t="s">
        <v>18210</v>
      </c>
      <c r="L4407" s="113">
        <v>85395365222</v>
      </c>
      <c r="M4407" s="113" t="s">
        <v>14841</v>
      </c>
      <c r="N4407" s="113" t="s">
        <v>16242</v>
      </c>
      <c r="O4407" s="113" t="s">
        <v>14842</v>
      </c>
      <c r="P4407" s="113" t="s">
        <v>16244</v>
      </c>
      <c r="Q4407" s="113" t="s">
        <v>16244</v>
      </c>
      <c r="R4407" s="113">
        <v>15</v>
      </c>
      <c r="S4407" s="113" t="s">
        <v>13</v>
      </c>
      <c r="T4407" s="113" t="s">
        <v>18211</v>
      </c>
      <c r="U4407" s="113" t="s">
        <v>18212</v>
      </c>
      <c r="V4407" s="114">
        <v>43608</v>
      </c>
      <c r="W4407" s="114">
        <v>43525</v>
      </c>
      <c r="X4407" s="113" t="s">
        <v>18213</v>
      </c>
      <c r="Y4407" s="114">
        <v>43891</v>
      </c>
      <c r="Z4407" s="114">
        <v>43891</v>
      </c>
      <c r="AA4407" s="113">
        <v>31</v>
      </c>
      <c r="AB4407" s="113" t="s">
        <v>9</v>
      </c>
      <c r="AC4407" s="113">
        <v>32</v>
      </c>
      <c r="AD4407" s="113" t="s">
        <v>84</v>
      </c>
      <c r="AE4407" s="114">
        <v>45444</v>
      </c>
      <c r="AF4407" s="113">
        <v>5</v>
      </c>
      <c r="AG4407" s="113">
        <v>3</v>
      </c>
      <c r="AH4407" s="113" t="s">
        <v>16226</v>
      </c>
      <c r="AI4407" s="117" t="s">
        <v>9875</v>
      </c>
      <c r="AK4407" s="114">
        <v>43891</v>
      </c>
      <c r="AL4407" s="113">
        <v>40</v>
      </c>
      <c r="AM4407" s="113" t="s">
        <v>9870</v>
      </c>
      <c r="AN4407" s="113" t="s">
        <v>18214</v>
      </c>
      <c r="AO4407" s="113" t="s">
        <v>18215</v>
      </c>
      <c r="AP4407" s="113">
        <v>2016</v>
      </c>
      <c r="AQ4407" s="113" t="s">
        <v>9994</v>
      </c>
      <c r="AR4407" s="113" t="s">
        <v>19329</v>
      </c>
      <c r="AS4407" s="113" t="s">
        <v>14</v>
      </c>
      <c r="AT4407" s="113" t="s">
        <v>14</v>
      </c>
      <c r="AU4407" s="113" t="s">
        <v>16229</v>
      </c>
      <c r="AV4407" s="113" t="s">
        <v>14</v>
      </c>
    </row>
    <row r="4408" spans="1:49">
      <c r="A4408" s="116" t="s">
        <v>1563</v>
      </c>
      <c r="C4408" s="113" t="s">
        <v>1564</v>
      </c>
      <c r="E4408" s="113" t="s">
        <v>41</v>
      </c>
      <c r="F4408" s="113" t="s">
        <v>8</v>
      </c>
      <c r="G4408" s="114">
        <v>34515</v>
      </c>
      <c r="H4408" s="113" t="s">
        <v>16230</v>
      </c>
      <c r="I4408" s="113" t="s">
        <v>9866</v>
      </c>
      <c r="J4408" s="113" t="s">
        <v>9867</v>
      </c>
      <c r="K4408" s="113" t="s">
        <v>24420</v>
      </c>
      <c r="L4408" s="113">
        <v>82240284288</v>
      </c>
      <c r="M4408" s="113" t="s">
        <v>10659</v>
      </c>
      <c r="N4408" s="113" t="s">
        <v>16242</v>
      </c>
      <c r="O4408" s="113" t="s">
        <v>10660</v>
      </c>
      <c r="P4408" s="113" t="s">
        <v>16244</v>
      </c>
      <c r="Q4408" s="113" t="s">
        <v>16244</v>
      </c>
      <c r="R4408" s="113">
        <v>15</v>
      </c>
      <c r="S4408" s="113" t="s">
        <v>13</v>
      </c>
      <c r="T4408" s="113" t="s">
        <v>24421</v>
      </c>
      <c r="U4408" s="113" t="s">
        <v>24422</v>
      </c>
      <c r="V4408" s="114">
        <v>43608</v>
      </c>
      <c r="W4408" s="114">
        <v>43525</v>
      </c>
      <c r="X4408" s="113" t="s">
        <v>24423</v>
      </c>
      <c r="Y4408" s="114">
        <v>43891</v>
      </c>
      <c r="Z4408" s="114">
        <v>43891</v>
      </c>
      <c r="AA4408" s="113">
        <v>31</v>
      </c>
      <c r="AB4408" s="113" t="s">
        <v>9</v>
      </c>
      <c r="AC4408" s="113">
        <v>32</v>
      </c>
      <c r="AD4408" s="113" t="s">
        <v>84</v>
      </c>
      <c r="AE4408" s="114">
        <v>45200</v>
      </c>
      <c r="AF4408" s="113">
        <v>4</v>
      </c>
      <c r="AG4408" s="113">
        <v>7</v>
      </c>
      <c r="AH4408" s="113" t="s">
        <v>16226</v>
      </c>
      <c r="AI4408" s="117" t="s">
        <v>9875</v>
      </c>
      <c r="AK4408" s="114">
        <v>43891</v>
      </c>
      <c r="AL4408" s="113">
        <v>40</v>
      </c>
      <c r="AM4408" s="113" t="s">
        <v>9870</v>
      </c>
      <c r="AN4408" s="113" t="s">
        <v>20791</v>
      </c>
      <c r="AO4408" s="113" t="s">
        <v>392</v>
      </c>
      <c r="AP4408" s="113">
        <v>2015</v>
      </c>
      <c r="AQ4408" s="113" t="s">
        <v>9889</v>
      </c>
      <c r="AR4408" s="113" t="s">
        <v>16980</v>
      </c>
      <c r="AS4408" s="113" t="s">
        <v>14</v>
      </c>
      <c r="AT4408" s="113" t="s">
        <v>14</v>
      </c>
      <c r="AU4408" s="113" t="s">
        <v>16229</v>
      </c>
      <c r="AV4408" s="113" t="s">
        <v>14</v>
      </c>
      <c r="AW4408" s="113" t="s">
        <v>14</v>
      </c>
    </row>
    <row r="4409" spans="1:49">
      <c r="A4409" s="116" t="s">
        <v>11391</v>
      </c>
      <c r="C4409" s="113" t="s">
        <v>11392</v>
      </c>
      <c r="E4409" s="113" t="s">
        <v>97</v>
      </c>
      <c r="F4409" s="113" t="s">
        <v>8</v>
      </c>
      <c r="G4409" s="114">
        <v>34520</v>
      </c>
      <c r="H4409" s="113" t="s">
        <v>16218</v>
      </c>
      <c r="I4409" s="113" t="s">
        <v>9866</v>
      </c>
      <c r="J4409" s="113" t="s">
        <v>9872</v>
      </c>
      <c r="K4409" s="113" t="s">
        <v>29077</v>
      </c>
      <c r="L4409" s="113">
        <v>85242092094</v>
      </c>
      <c r="M4409" s="113" t="s">
        <v>11393</v>
      </c>
      <c r="O4409" s="113" t="s">
        <v>11394</v>
      </c>
      <c r="P4409" s="113" t="s">
        <v>29078</v>
      </c>
      <c r="Q4409" s="113" t="s">
        <v>16244</v>
      </c>
      <c r="R4409" s="113">
        <v>15</v>
      </c>
      <c r="S4409" s="113" t="s">
        <v>13</v>
      </c>
      <c r="T4409" s="113" t="s">
        <v>29079</v>
      </c>
      <c r="U4409" s="113" t="s">
        <v>29080</v>
      </c>
      <c r="V4409" s="114">
        <v>44672</v>
      </c>
      <c r="W4409" s="114">
        <v>44621</v>
      </c>
      <c r="X4409" s="113" t="s">
        <v>29081</v>
      </c>
      <c r="Y4409" s="114">
        <v>44986</v>
      </c>
      <c r="Z4409" s="114">
        <v>44986</v>
      </c>
      <c r="AA4409" s="113">
        <v>31</v>
      </c>
      <c r="AB4409" s="113" t="s">
        <v>9</v>
      </c>
      <c r="AC4409" s="113">
        <v>31</v>
      </c>
      <c r="AD4409" s="113" t="s">
        <v>9</v>
      </c>
      <c r="AE4409" s="114">
        <v>44621</v>
      </c>
      <c r="AF4409" s="113">
        <v>0</v>
      </c>
      <c r="AG4409" s="113">
        <v>0</v>
      </c>
      <c r="AH4409" s="113" t="s">
        <v>16226</v>
      </c>
      <c r="AI4409" s="117" t="s">
        <v>10165</v>
      </c>
      <c r="AK4409" s="114">
        <v>45108</v>
      </c>
      <c r="AL4409" s="113">
        <v>40</v>
      </c>
      <c r="AM4409" s="113" t="s">
        <v>9870</v>
      </c>
      <c r="AN4409" s="113" t="s">
        <v>29022</v>
      </c>
      <c r="AO4409" s="113" t="s">
        <v>10161</v>
      </c>
      <c r="AP4409" s="113">
        <v>2017</v>
      </c>
      <c r="AQ4409" s="113" t="s">
        <v>2436</v>
      </c>
      <c r="AR4409" s="113" t="s">
        <v>45640</v>
      </c>
      <c r="AS4409" s="113" t="s">
        <v>14</v>
      </c>
      <c r="AT4409" s="113" t="s">
        <v>14</v>
      </c>
      <c r="AU4409" s="113" t="s">
        <v>16229</v>
      </c>
      <c r="AV4409" s="113" t="s">
        <v>14</v>
      </c>
      <c r="AW4409" s="113" t="s">
        <v>14</v>
      </c>
    </row>
    <row r="4410" spans="1:49">
      <c r="A4410" s="116" t="s">
        <v>7022</v>
      </c>
      <c r="C4410" s="113" t="s">
        <v>7023</v>
      </c>
      <c r="E4410" s="113" t="s">
        <v>4616</v>
      </c>
      <c r="F4410" s="113" t="s">
        <v>204</v>
      </c>
      <c r="G4410" s="114">
        <v>34529</v>
      </c>
      <c r="H4410" s="113" t="s">
        <v>16230</v>
      </c>
      <c r="I4410" s="113" t="s">
        <v>9866</v>
      </c>
      <c r="J4410" s="113" t="s">
        <v>9867</v>
      </c>
      <c r="K4410" s="113" t="s">
        <v>26534</v>
      </c>
      <c r="L4410" s="113">
        <v>85298711231</v>
      </c>
      <c r="M4410" s="113" t="s">
        <v>14405</v>
      </c>
      <c r="O4410" s="113" t="s">
        <v>14406</v>
      </c>
      <c r="P4410" s="113" t="s">
        <v>26535</v>
      </c>
      <c r="Q4410" s="113" t="s">
        <v>16244</v>
      </c>
      <c r="R4410" s="113">
        <v>15</v>
      </c>
      <c r="S4410" s="113" t="s">
        <v>13</v>
      </c>
      <c r="T4410" s="113" t="s">
        <v>26536</v>
      </c>
      <c r="U4410" s="113" t="s">
        <v>26537</v>
      </c>
      <c r="V4410" s="114">
        <v>43608</v>
      </c>
      <c r="W4410" s="114">
        <v>43525</v>
      </c>
      <c r="X4410" s="113" t="s">
        <v>26477</v>
      </c>
      <c r="Y4410" s="114">
        <v>43891</v>
      </c>
      <c r="Z4410" s="114">
        <v>43891</v>
      </c>
      <c r="AA4410" s="113">
        <v>31</v>
      </c>
      <c r="AB4410" s="113" t="s">
        <v>9</v>
      </c>
      <c r="AC4410" s="113">
        <v>32</v>
      </c>
      <c r="AD4410" s="113" t="s">
        <v>84</v>
      </c>
      <c r="AE4410" s="114">
        <v>44835</v>
      </c>
      <c r="AF4410" s="113">
        <v>3</v>
      </c>
      <c r="AG4410" s="113">
        <v>7</v>
      </c>
      <c r="AH4410" s="113" t="s">
        <v>16226</v>
      </c>
      <c r="AI4410" s="117" t="s">
        <v>10886</v>
      </c>
      <c r="AK4410" s="114">
        <v>45627</v>
      </c>
      <c r="AL4410" s="113">
        <v>40</v>
      </c>
      <c r="AM4410" s="113" t="s">
        <v>9870</v>
      </c>
      <c r="AN4410" s="113" t="s">
        <v>19823</v>
      </c>
      <c r="AO4410" s="113" t="s">
        <v>4617</v>
      </c>
      <c r="AP4410" s="113">
        <v>2018</v>
      </c>
      <c r="AQ4410" s="113" t="s">
        <v>1227</v>
      </c>
      <c r="AR4410" s="113" t="s">
        <v>20505</v>
      </c>
      <c r="AS4410" s="113" t="s">
        <v>14</v>
      </c>
      <c r="AT4410" s="113" t="s">
        <v>14</v>
      </c>
      <c r="AU4410" s="113" t="s">
        <v>16229</v>
      </c>
      <c r="AV4410" s="113" t="s">
        <v>14</v>
      </c>
    </row>
    <row r="4411" spans="1:49">
      <c r="A4411" s="116" t="s">
        <v>1855</v>
      </c>
      <c r="C4411" s="113" t="s">
        <v>1856</v>
      </c>
      <c r="E4411" s="113" t="s">
        <v>738</v>
      </c>
      <c r="F4411" s="113" t="s">
        <v>1857</v>
      </c>
      <c r="G4411" s="114">
        <v>34531</v>
      </c>
      <c r="H4411" s="113" t="s">
        <v>16230</v>
      </c>
      <c r="I4411" s="113" t="s">
        <v>9866</v>
      </c>
      <c r="J4411" s="113" t="s">
        <v>9867</v>
      </c>
      <c r="K4411" s="113" t="s">
        <v>21126</v>
      </c>
      <c r="L4411" s="113">
        <v>81243874865</v>
      </c>
      <c r="M4411" s="113" t="s">
        <v>9877</v>
      </c>
      <c r="N4411" s="113" t="s">
        <v>16242</v>
      </c>
      <c r="O4411" s="113" t="s">
        <v>9878</v>
      </c>
      <c r="P4411" s="113" t="s">
        <v>16244</v>
      </c>
      <c r="Q4411" s="113" t="s">
        <v>16244</v>
      </c>
      <c r="R4411" s="113">
        <v>15</v>
      </c>
      <c r="S4411" s="113" t="s">
        <v>13</v>
      </c>
      <c r="T4411" s="113" t="s">
        <v>21127</v>
      </c>
      <c r="U4411" s="113" t="s">
        <v>21128</v>
      </c>
      <c r="V4411" s="114">
        <v>43608</v>
      </c>
      <c r="W4411" s="114">
        <v>43525</v>
      </c>
      <c r="X4411" s="113" t="s">
        <v>21129</v>
      </c>
      <c r="Y4411" s="114">
        <v>43891</v>
      </c>
      <c r="Z4411" s="114">
        <v>43891</v>
      </c>
      <c r="AA4411" s="113">
        <v>31</v>
      </c>
      <c r="AB4411" s="113" t="s">
        <v>9</v>
      </c>
      <c r="AC4411" s="113">
        <v>32</v>
      </c>
      <c r="AD4411" s="113" t="s">
        <v>84</v>
      </c>
      <c r="AE4411" s="114">
        <v>44835</v>
      </c>
      <c r="AF4411" s="113">
        <v>3</v>
      </c>
      <c r="AG4411" s="113">
        <v>7</v>
      </c>
      <c r="AH4411" s="113" t="s">
        <v>16226</v>
      </c>
      <c r="AI4411" s="117" t="s">
        <v>10913</v>
      </c>
      <c r="AK4411" s="114">
        <v>45627</v>
      </c>
      <c r="AL4411" s="113">
        <v>40</v>
      </c>
      <c r="AM4411" s="113" t="s">
        <v>9870</v>
      </c>
      <c r="AN4411" s="113" t="s">
        <v>18333</v>
      </c>
      <c r="AO4411" s="113" t="s">
        <v>572</v>
      </c>
      <c r="AP4411" s="113">
        <v>2016</v>
      </c>
      <c r="AQ4411" s="113" t="s">
        <v>5236</v>
      </c>
      <c r="AR4411" s="113" t="s">
        <v>19217</v>
      </c>
      <c r="AS4411" s="113" t="s">
        <v>14</v>
      </c>
      <c r="AT4411" s="113" t="s">
        <v>14</v>
      </c>
      <c r="AU4411" s="113" t="s">
        <v>16229</v>
      </c>
      <c r="AV4411" s="113" t="s">
        <v>14</v>
      </c>
    </row>
    <row r="4412" spans="1:49">
      <c r="A4412" s="116" t="s">
        <v>2284</v>
      </c>
      <c r="C4412" s="113" t="s">
        <v>2285</v>
      </c>
      <c r="E4412" s="113" t="s">
        <v>97</v>
      </c>
      <c r="F4412" s="113" t="s">
        <v>8</v>
      </c>
      <c r="G4412" s="114">
        <v>34538</v>
      </c>
      <c r="H4412" s="113" t="s">
        <v>16218</v>
      </c>
      <c r="I4412" s="113" t="s">
        <v>9866</v>
      </c>
      <c r="J4412" s="113" t="s">
        <v>9872</v>
      </c>
      <c r="K4412" s="113" t="s">
        <v>22968</v>
      </c>
      <c r="L4412" s="113">
        <v>82335397017</v>
      </c>
      <c r="M4412" s="113" t="s">
        <v>22969</v>
      </c>
      <c r="N4412" s="113" t="s">
        <v>16242</v>
      </c>
      <c r="O4412" s="113" t="s">
        <v>10765</v>
      </c>
      <c r="P4412" s="113" t="s">
        <v>16244</v>
      </c>
      <c r="Q4412" s="113" t="s">
        <v>16244</v>
      </c>
      <c r="R4412" s="113">
        <v>15</v>
      </c>
      <c r="S4412" s="113" t="s">
        <v>13</v>
      </c>
      <c r="T4412" s="113" t="s">
        <v>22970</v>
      </c>
      <c r="U4412" s="113" t="s">
        <v>22971</v>
      </c>
      <c r="V4412" s="114">
        <v>43608</v>
      </c>
      <c r="W4412" s="114">
        <v>43525</v>
      </c>
      <c r="X4412" s="113" t="s">
        <v>22972</v>
      </c>
      <c r="Y4412" s="114">
        <v>43891</v>
      </c>
      <c r="Z4412" s="114">
        <v>43891</v>
      </c>
      <c r="AA4412" s="113">
        <v>31</v>
      </c>
      <c r="AB4412" s="113" t="s">
        <v>9</v>
      </c>
      <c r="AC4412" s="113">
        <v>32</v>
      </c>
      <c r="AD4412" s="113" t="s">
        <v>84</v>
      </c>
      <c r="AE4412" s="114">
        <v>44835</v>
      </c>
      <c r="AF4412" s="113">
        <v>3</v>
      </c>
      <c r="AG4412" s="113">
        <v>0</v>
      </c>
      <c r="AH4412" s="113" t="s">
        <v>16226</v>
      </c>
      <c r="AI4412" s="117" t="s">
        <v>9879</v>
      </c>
      <c r="AK4412" s="114">
        <v>43891</v>
      </c>
      <c r="AL4412" s="113">
        <v>40</v>
      </c>
      <c r="AM4412" s="113" t="s">
        <v>9870</v>
      </c>
      <c r="AN4412" s="113" t="s">
        <v>18333</v>
      </c>
      <c r="AO4412" s="113" t="s">
        <v>572</v>
      </c>
      <c r="AP4412" s="113">
        <v>2016</v>
      </c>
      <c r="AQ4412" s="113" t="s">
        <v>9889</v>
      </c>
      <c r="AR4412" s="113" t="s">
        <v>16365</v>
      </c>
      <c r="AS4412" s="113" t="s">
        <v>14</v>
      </c>
      <c r="AT4412" s="113" t="s">
        <v>14</v>
      </c>
      <c r="AU4412" s="113" t="s">
        <v>16229</v>
      </c>
      <c r="AV4412" s="113" t="s">
        <v>14</v>
      </c>
      <c r="AW4412" s="113" t="s">
        <v>14</v>
      </c>
    </row>
    <row r="4413" spans="1:49">
      <c r="A4413" s="116" t="s">
        <v>14168</v>
      </c>
      <c r="C4413" s="113" t="s">
        <v>14169</v>
      </c>
      <c r="E4413" s="113" t="s">
        <v>14170</v>
      </c>
      <c r="F4413" s="113" t="s">
        <v>37</v>
      </c>
      <c r="G4413" s="114">
        <v>34554</v>
      </c>
      <c r="H4413" s="113" t="s">
        <v>16218</v>
      </c>
      <c r="I4413" s="113" t="s">
        <v>9866</v>
      </c>
      <c r="J4413" s="113" t="s">
        <v>9867</v>
      </c>
      <c r="K4413" s="113" t="s">
        <v>28547</v>
      </c>
      <c r="L4413" s="113">
        <v>82273666637</v>
      </c>
      <c r="M4413" s="113" t="s">
        <v>14171</v>
      </c>
      <c r="O4413" s="113" t="s">
        <v>14172</v>
      </c>
      <c r="P4413" s="113" t="s">
        <v>28548</v>
      </c>
      <c r="Q4413" s="113" t="s">
        <v>16244</v>
      </c>
      <c r="R4413" s="113">
        <v>15</v>
      </c>
      <c r="S4413" s="113" t="s">
        <v>13</v>
      </c>
      <c r="T4413" s="113" t="s">
        <v>28549</v>
      </c>
      <c r="U4413" s="113" t="s">
        <v>28550</v>
      </c>
      <c r="V4413" s="114">
        <v>44672</v>
      </c>
      <c r="W4413" s="114">
        <v>44621</v>
      </c>
      <c r="X4413" s="113" t="s">
        <v>28551</v>
      </c>
      <c r="Y4413" s="114">
        <v>44986</v>
      </c>
      <c r="Z4413" s="114">
        <v>44986</v>
      </c>
      <c r="AA4413" s="113">
        <v>31</v>
      </c>
      <c r="AB4413" s="113" t="s">
        <v>9</v>
      </c>
      <c r="AC4413" s="113">
        <v>31</v>
      </c>
      <c r="AD4413" s="113" t="s">
        <v>9</v>
      </c>
      <c r="AE4413" s="114">
        <v>44621</v>
      </c>
      <c r="AF4413" s="113">
        <v>0</v>
      </c>
      <c r="AG4413" s="113">
        <v>0</v>
      </c>
      <c r="AH4413" s="113" t="s">
        <v>16226</v>
      </c>
      <c r="AI4413" s="117" t="s">
        <v>28552</v>
      </c>
      <c r="AK4413" s="114">
        <v>45108</v>
      </c>
      <c r="AL4413" s="113">
        <v>40</v>
      </c>
      <c r="AM4413" s="113" t="s">
        <v>9870</v>
      </c>
      <c r="AN4413" s="113" t="s">
        <v>28553</v>
      </c>
      <c r="AO4413" s="113" t="s">
        <v>720</v>
      </c>
      <c r="AP4413" s="113">
        <v>2020</v>
      </c>
      <c r="AQ4413" s="113" t="s">
        <v>5236</v>
      </c>
      <c r="AR4413" s="113" t="s">
        <v>22099</v>
      </c>
      <c r="AS4413" s="113" t="s">
        <v>14</v>
      </c>
      <c r="AT4413" s="113" t="s">
        <v>14</v>
      </c>
      <c r="AU4413" s="113" t="s">
        <v>16229</v>
      </c>
      <c r="AV4413" s="113" t="s">
        <v>14</v>
      </c>
      <c r="AW4413" s="113" t="s">
        <v>14</v>
      </c>
    </row>
    <row r="4414" spans="1:49">
      <c r="A4414" s="116" t="s">
        <v>2384</v>
      </c>
      <c r="C4414" s="113" t="s">
        <v>2385</v>
      </c>
      <c r="E4414" s="113" t="s">
        <v>2386</v>
      </c>
      <c r="F4414" s="113" t="s">
        <v>204</v>
      </c>
      <c r="G4414" s="114">
        <v>34559</v>
      </c>
      <c r="H4414" s="113" t="s">
        <v>16230</v>
      </c>
      <c r="I4414" s="113" t="s">
        <v>9866</v>
      </c>
      <c r="J4414" s="113" t="s">
        <v>9867</v>
      </c>
      <c r="K4414" s="113" t="s">
        <v>26401</v>
      </c>
      <c r="L4414" s="113">
        <v>81244626410</v>
      </c>
      <c r="M4414" s="113" t="s">
        <v>14347</v>
      </c>
      <c r="O4414" s="113" t="s">
        <v>26402</v>
      </c>
      <c r="P4414" s="113" t="s">
        <v>16244</v>
      </c>
      <c r="Q4414" s="113" t="s">
        <v>16244</v>
      </c>
      <c r="R4414" s="113">
        <v>15</v>
      </c>
      <c r="S4414" s="113" t="s">
        <v>13</v>
      </c>
      <c r="T4414" s="113" t="s">
        <v>26403</v>
      </c>
      <c r="U4414" s="113" t="s">
        <v>26404</v>
      </c>
      <c r="V4414" s="114">
        <v>44186</v>
      </c>
      <c r="W4414" s="114">
        <v>44166</v>
      </c>
      <c r="X4414" s="113" t="s">
        <v>26405</v>
      </c>
      <c r="Y4414" s="114">
        <v>44593</v>
      </c>
      <c r="Z4414" s="114">
        <v>44593</v>
      </c>
      <c r="AA4414" s="113">
        <v>31</v>
      </c>
      <c r="AB4414" s="113" t="s">
        <v>9</v>
      </c>
      <c r="AC4414" s="113">
        <v>31</v>
      </c>
      <c r="AD4414" s="113" t="s">
        <v>9</v>
      </c>
      <c r="AE4414" s="114">
        <v>44166</v>
      </c>
      <c r="AF4414" s="113">
        <v>0</v>
      </c>
      <c r="AG4414" s="113">
        <v>0</v>
      </c>
      <c r="AH4414" s="113" t="s">
        <v>16226</v>
      </c>
      <c r="AI4414" s="117" t="s">
        <v>9879</v>
      </c>
      <c r="AK4414" s="114">
        <v>44593</v>
      </c>
      <c r="AL4414" s="113">
        <v>40</v>
      </c>
      <c r="AM4414" s="113" t="s">
        <v>9870</v>
      </c>
      <c r="AN4414" s="113" t="s">
        <v>18333</v>
      </c>
      <c r="AO4414" s="113" t="s">
        <v>572</v>
      </c>
      <c r="AP4414" s="113">
        <v>2016</v>
      </c>
      <c r="AQ4414" s="113" t="s">
        <v>8</v>
      </c>
      <c r="AR4414" s="113" t="s">
        <v>17702</v>
      </c>
      <c r="AS4414" s="113" t="s">
        <v>14</v>
      </c>
      <c r="AT4414" s="113" t="s">
        <v>14</v>
      </c>
      <c r="AU4414" s="113" t="s">
        <v>16229</v>
      </c>
      <c r="AV4414" s="113" t="s">
        <v>14</v>
      </c>
    </row>
    <row r="4415" spans="1:49">
      <c r="A4415" s="116" t="s">
        <v>5540</v>
      </c>
      <c r="C4415" s="113" t="s">
        <v>5541</v>
      </c>
      <c r="E4415" s="113" t="s">
        <v>5542</v>
      </c>
      <c r="F4415" s="113" t="s">
        <v>204</v>
      </c>
      <c r="G4415" s="114">
        <v>34564</v>
      </c>
      <c r="H4415" s="113" t="s">
        <v>16230</v>
      </c>
      <c r="I4415" s="113" t="s">
        <v>9866</v>
      </c>
      <c r="J4415" s="113" t="s">
        <v>9867</v>
      </c>
      <c r="K4415" s="113" t="s">
        <v>26420</v>
      </c>
      <c r="L4415" s="113">
        <v>81145600818</v>
      </c>
      <c r="M4415" s="113" t="s">
        <v>14391</v>
      </c>
      <c r="N4415" s="113" t="s">
        <v>16242</v>
      </c>
      <c r="O4415" s="113" t="s">
        <v>14392</v>
      </c>
      <c r="P4415" s="113" t="s">
        <v>26421</v>
      </c>
      <c r="Q4415" s="113" t="s">
        <v>16244</v>
      </c>
      <c r="R4415" s="113">
        <v>15</v>
      </c>
      <c r="S4415" s="113" t="s">
        <v>13</v>
      </c>
      <c r="T4415" s="113" t="s">
        <v>26422</v>
      </c>
      <c r="U4415" s="113" t="s">
        <v>26423</v>
      </c>
      <c r="V4415" s="114">
        <v>44186</v>
      </c>
      <c r="W4415" s="114">
        <v>44166</v>
      </c>
      <c r="X4415" s="113" t="s">
        <v>26424</v>
      </c>
      <c r="Y4415" s="114">
        <v>44593</v>
      </c>
      <c r="Z4415" s="114">
        <v>44593</v>
      </c>
      <c r="AA4415" s="113">
        <v>31</v>
      </c>
      <c r="AB4415" s="113" t="s">
        <v>9</v>
      </c>
      <c r="AC4415" s="113">
        <v>31</v>
      </c>
      <c r="AD4415" s="113" t="s">
        <v>9</v>
      </c>
      <c r="AE4415" s="114">
        <v>44166</v>
      </c>
      <c r="AF4415" s="113">
        <v>0</v>
      </c>
      <c r="AG4415" s="113">
        <v>0</v>
      </c>
      <c r="AH4415" s="113" t="s">
        <v>16226</v>
      </c>
      <c r="AI4415" s="117" t="s">
        <v>14393</v>
      </c>
      <c r="AK4415" s="114">
        <v>44593</v>
      </c>
      <c r="AL4415" s="113">
        <v>40</v>
      </c>
      <c r="AM4415" s="113" t="s">
        <v>9870</v>
      </c>
      <c r="AN4415" s="113" t="s">
        <v>26425</v>
      </c>
      <c r="AO4415" s="113" t="s">
        <v>5543</v>
      </c>
      <c r="AP4415" s="113">
        <v>2016</v>
      </c>
      <c r="AQ4415" s="113" t="s">
        <v>8</v>
      </c>
      <c r="AR4415" s="113" t="s">
        <v>19800</v>
      </c>
      <c r="AS4415" s="113" t="s">
        <v>14</v>
      </c>
      <c r="AT4415" s="113" t="s">
        <v>14</v>
      </c>
      <c r="AU4415" s="113" t="s">
        <v>16229</v>
      </c>
      <c r="AV4415" s="113" t="s">
        <v>14</v>
      </c>
    </row>
    <row r="4416" spans="1:49">
      <c r="A4416" s="116" t="s">
        <v>3166</v>
      </c>
      <c r="C4416" s="113" t="s">
        <v>3167</v>
      </c>
      <c r="E4416" s="113" t="s">
        <v>41</v>
      </c>
      <c r="F4416" s="113" t="s">
        <v>37</v>
      </c>
      <c r="G4416" s="114">
        <v>34570</v>
      </c>
      <c r="H4416" s="113" t="s">
        <v>16218</v>
      </c>
      <c r="I4416" s="113" t="s">
        <v>9866</v>
      </c>
      <c r="J4416" s="113" t="s">
        <v>9867</v>
      </c>
      <c r="K4416" s="113" t="s">
        <v>26779</v>
      </c>
      <c r="L4416" s="113">
        <v>82290802550</v>
      </c>
      <c r="M4416" s="113" t="s">
        <v>14131</v>
      </c>
      <c r="N4416" s="113" t="s">
        <v>16242</v>
      </c>
      <c r="O4416" s="113" t="s">
        <v>14132</v>
      </c>
      <c r="P4416" s="113" t="s">
        <v>16244</v>
      </c>
      <c r="Q4416" s="113" t="s">
        <v>16244</v>
      </c>
      <c r="R4416" s="113">
        <v>15</v>
      </c>
      <c r="S4416" s="113" t="s">
        <v>13</v>
      </c>
      <c r="T4416" s="113" t="s">
        <v>26780</v>
      </c>
      <c r="U4416" s="113" t="s">
        <v>26781</v>
      </c>
      <c r="V4416" s="114">
        <v>44186</v>
      </c>
      <c r="W4416" s="114">
        <v>44166</v>
      </c>
      <c r="X4416" s="113" t="s">
        <v>26782</v>
      </c>
      <c r="Y4416" s="114">
        <v>44593</v>
      </c>
      <c r="Z4416" s="114">
        <v>44593</v>
      </c>
      <c r="AA4416" s="113">
        <v>31</v>
      </c>
      <c r="AB4416" s="113" t="s">
        <v>9</v>
      </c>
      <c r="AC4416" s="113">
        <v>31</v>
      </c>
      <c r="AD4416" s="113" t="s">
        <v>9</v>
      </c>
      <c r="AE4416" s="114">
        <v>44166</v>
      </c>
      <c r="AF4416" s="113">
        <v>0</v>
      </c>
      <c r="AG4416" s="113">
        <v>0</v>
      </c>
      <c r="AH4416" s="113" t="s">
        <v>16226</v>
      </c>
      <c r="AI4416" s="117" t="s">
        <v>9875</v>
      </c>
      <c r="AK4416" s="114">
        <v>44593</v>
      </c>
      <c r="AL4416" s="113">
        <v>40</v>
      </c>
      <c r="AM4416" s="113" t="s">
        <v>9870</v>
      </c>
      <c r="AN4416" s="113" t="s">
        <v>19574</v>
      </c>
      <c r="AO4416" s="113" t="s">
        <v>917</v>
      </c>
      <c r="AP4416" s="113">
        <v>2017</v>
      </c>
      <c r="AQ4416" s="113" t="s">
        <v>8</v>
      </c>
      <c r="AR4416" s="113" t="s">
        <v>23008</v>
      </c>
      <c r="AS4416" s="113" t="s">
        <v>14</v>
      </c>
      <c r="AT4416" s="113" t="s">
        <v>14</v>
      </c>
      <c r="AU4416" s="113" t="s">
        <v>16229</v>
      </c>
      <c r="AV4416" s="113" t="s">
        <v>14</v>
      </c>
    </row>
    <row r="4417" spans="1:49">
      <c r="A4417" s="116" t="s">
        <v>6818</v>
      </c>
      <c r="C4417" s="113" t="s">
        <v>3677</v>
      </c>
      <c r="E4417" s="113" t="s">
        <v>97</v>
      </c>
      <c r="F4417" s="113" t="s">
        <v>8</v>
      </c>
      <c r="G4417" s="114">
        <v>34572</v>
      </c>
      <c r="H4417" s="113" t="s">
        <v>16230</v>
      </c>
      <c r="I4417" s="113" t="s">
        <v>9866</v>
      </c>
      <c r="J4417" s="113" t="s">
        <v>9867</v>
      </c>
      <c r="K4417" s="113" t="s">
        <v>31543</v>
      </c>
      <c r="L4417" s="113">
        <v>81340418323</v>
      </c>
      <c r="M4417" s="113" t="s">
        <v>11953</v>
      </c>
      <c r="N4417" s="113" t="s">
        <v>16242</v>
      </c>
      <c r="O4417" s="113" t="s">
        <v>11954</v>
      </c>
      <c r="P4417" s="113" t="s">
        <v>16244</v>
      </c>
      <c r="Q4417" s="113" t="s">
        <v>16244</v>
      </c>
      <c r="R4417" s="113">
        <v>15</v>
      </c>
      <c r="S4417" s="113" t="s">
        <v>13</v>
      </c>
      <c r="T4417" s="113" t="s">
        <v>31544</v>
      </c>
      <c r="U4417" s="113" t="s">
        <v>31545</v>
      </c>
      <c r="V4417" s="114">
        <v>43608</v>
      </c>
      <c r="W4417" s="114">
        <v>43525</v>
      </c>
      <c r="X4417" s="113" t="s">
        <v>31546</v>
      </c>
      <c r="Y4417" s="114">
        <v>43891</v>
      </c>
      <c r="Z4417" s="114">
        <v>43891</v>
      </c>
      <c r="AA4417" s="113">
        <v>31</v>
      </c>
      <c r="AB4417" s="113" t="s">
        <v>9</v>
      </c>
      <c r="AC4417" s="113">
        <v>32</v>
      </c>
      <c r="AD4417" s="113" t="s">
        <v>84</v>
      </c>
      <c r="AE4417" s="114">
        <v>44835</v>
      </c>
      <c r="AF4417" s="113">
        <v>3</v>
      </c>
      <c r="AG4417" s="113">
        <v>0</v>
      </c>
      <c r="AH4417" s="113" t="s">
        <v>16226</v>
      </c>
      <c r="AI4417" s="117" t="s">
        <v>9879</v>
      </c>
      <c r="AK4417" s="114">
        <v>43891</v>
      </c>
      <c r="AL4417" s="113">
        <v>40</v>
      </c>
      <c r="AM4417" s="113" t="s">
        <v>9870</v>
      </c>
      <c r="AN4417" s="113" t="s">
        <v>31547</v>
      </c>
      <c r="AO4417" s="113" t="s">
        <v>6819</v>
      </c>
      <c r="AP4417" s="113">
        <v>2017</v>
      </c>
      <c r="AQ4417" s="113" t="s">
        <v>5236</v>
      </c>
      <c r="AR4417" s="113" t="s">
        <v>18766</v>
      </c>
      <c r="AS4417" s="113" t="s">
        <v>14</v>
      </c>
      <c r="AT4417" s="113" t="s">
        <v>14</v>
      </c>
      <c r="AU4417" s="113" t="s">
        <v>16229</v>
      </c>
      <c r="AV4417" s="113" t="s">
        <v>14</v>
      </c>
      <c r="AW4417" s="113" t="s">
        <v>14</v>
      </c>
    </row>
    <row r="4418" spans="1:49">
      <c r="A4418" s="116" t="s">
        <v>4440</v>
      </c>
      <c r="C4418" s="113" t="s">
        <v>4441</v>
      </c>
      <c r="E4418" s="113" t="s">
        <v>223</v>
      </c>
      <c r="F4418" s="113" t="s">
        <v>204</v>
      </c>
      <c r="G4418" s="114">
        <v>34576</v>
      </c>
      <c r="H4418" s="113" t="s">
        <v>16230</v>
      </c>
      <c r="I4418" s="113" t="s">
        <v>9866</v>
      </c>
      <c r="J4418" s="113" t="s">
        <v>9867</v>
      </c>
      <c r="K4418" s="113" t="s">
        <v>26278</v>
      </c>
      <c r="L4418" s="113">
        <v>82296428565</v>
      </c>
      <c r="M4418" s="113" t="s">
        <v>14497</v>
      </c>
      <c r="N4418" s="113" t="s">
        <v>16242</v>
      </c>
      <c r="O4418" s="113" t="s">
        <v>11322</v>
      </c>
      <c r="P4418" s="113" t="s">
        <v>26279</v>
      </c>
      <c r="Q4418" s="113" t="s">
        <v>16244</v>
      </c>
      <c r="R4418" s="113">
        <v>15</v>
      </c>
      <c r="S4418" s="113" t="s">
        <v>13</v>
      </c>
      <c r="T4418" s="113" t="s">
        <v>26280</v>
      </c>
      <c r="U4418" s="113" t="s">
        <v>26281</v>
      </c>
      <c r="V4418" s="114">
        <v>43608</v>
      </c>
      <c r="W4418" s="114">
        <v>43525</v>
      </c>
      <c r="X4418" s="113" t="s">
        <v>26282</v>
      </c>
      <c r="Y4418" s="114">
        <v>43891</v>
      </c>
      <c r="Z4418" s="114">
        <v>43891</v>
      </c>
      <c r="AA4418" s="113">
        <v>23</v>
      </c>
      <c r="AB4418" s="113" t="s">
        <v>78</v>
      </c>
      <c r="AC4418" s="113">
        <v>24</v>
      </c>
      <c r="AD4418" s="113" t="s">
        <v>47</v>
      </c>
      <c r="AE4418" s="114">
        <v>44835</v>
      </c>
      <c r="AF4418" s="113">
        <v>6</v>
      </c>
      <c r="AG4418" s="113">
        <v>7</v>
      </c>
      <c r="AH4418" s="113" t="s">
        <v>16226</v>
      </c>
      <c r="AI4418" s="117" t="s">
        <v>9904</v>
      </c>
      <c r="AK4418" s="114">
        <v>45627</v>
      </c>
      <c r="AL4418" s="113">
        <v>30</v>
      </c>
      <c r="AM4418" s="113" t="s">
        <v>9882</v>
      </c>
      <c r="AN4418" s="113" t="s">
        <v>16364</v>
      </c>
      <c r="AO4418" s="113" t="s">
        <v>100</v>
      </c>
      <c r="AP4418" s="113">
        <v>2015</v>
      </c>
      <c r="AQ4418" s="113" t="s">
        <v>5236</v>
      </c>
      <c r="AR4418" s="113" t="s">
        <v>19217</v>
      </c>
      <c r="AS4418" s="113" t="s">
        <v>14</v>
      </c>
      <c r="AT4418" s="113" t="s">
        <v>14</v>
      </c>
      <c r="AU4418" s="113" t="s">
        <v>16229</v>
      </c>
      <c r="AV4418" s="113" t="s">
        <v>14</v>
      </c>
    </row>
    <row r="4419" spans="1:49">
      <c r="A4419" s="116" t="s">
        <v>1559</v>
      </c>
      <c r="C4419" s="113" t="s">
        <v>1560</v>
      </c>
      <c r="E4419" s="113" t="s">
        <v>41</v>
      </c>
      <c r="F4419" s="113" t="s">
        <v>8</v>
      </c>
      <c r="G4419" s="114">
        <v>34577</v>
      </c>
      <c r="H4419" s="113" t="s">
        <v>16218</v>
      </c>
      <c r="I4419" s="113" t="s">
        <v>9866</v>
      </c>
      <c r="J4419" s="113" t="s">
        <v>9867</v>
      </c>
      <c r="K4419" s="113" t="s">
        <v>21114</v>
      </c>
      <c r="L4419" s="113">
        <v>82349978675</v>
      </c>
      <c r="M4419" s="113" t="s">
        <v>45546</v>
      </c>
      <c r="O4419" s="113" t="s">
        <v>10680</v>
      </c>
      <c r="P4419" s="113" t="s">
        <v>21115</v>
      </c>
      <c r="Q4419" s="113" t="s">
        <v>16244</v>
      </c>
      <c r="R4419" s="113">
        <v>15</v>
      </c>
      <c r="S4419" s="113" t="s">
        <v>13</v>
      </c>
      <c r="T4419" s="113" t="s">
        <v>21116</v>
      </c>
      <c r="U4419" s="113" t="s">
        <v>21117</v>
      </c>
      <c r="V4419" s="114">
        <v>43608</v>
      </c>
      <c r="W4419" s="114">
        <v>43525</v>
      </c>
      <c r="X4419" s="113" t="s">
        <v>21118</v>
      </c>
      <c r="Y4419" s="114">
        <v>43891</v>
      </c>
      <c r="Z4419" s="114">
        <v>43891</v>
      </c>
      <c r="AA4419" s="113">
        <v>31</v>
      </c>
      <c r="AB4419" s="113" t="s">
        <v>9</v>
      </c>
      <c r="AC4419" s="113">
        <v>32</v>
      </c>
      <c r="AD4419" s="113" t="s">
        <v>84</v>
      </c>
      <c r="AE4419" s="114">
        <v>45200</v>
      </c>
      <c r="AF4419" s="113">
        <v>4</v>
      </c>
      <c r="AG4419" s="113">
        <v>7</v>
      </c>
      <c r="AH4419" s="113" t="s">
        <v>16226</v>
      </c>
      <c r="AI4419" s="117" t="s">
        <v>9875</v>
      </c>
      <c r="AK4419" s="114">
        <v>43891</v>
      </c>
      <c r="AL4419" s="113">
        <v>40</v>
      </c>
      <c r="AM4419" s="113" t="s">
        <v>9870</v>
      </c>
      <c r="AN4419" s="113" t="s">
        <v>17304</v>
      </c>
      <c r="AO4419" s="113" t="s">
        <v>1036</v>
      </c>
      <c r="AP4419" s="113">
        <v>2016</v>
      </c>
      <c r="AQ4419" s="113" t="s">
        <v>6669</v>
      </c>
      <c r="AR4419" s="113" t="s">
        <v>17748</v>
      </c>
      <c r="AS4419" s="113" t="s">
        <v>14</v>
      </c>
      <c r="AT4419" s="113" t="s">
        <v>14</v>
      </c>
      <c r="AU4419" s="113" t="s">
        <v>16229</v>
      </c>
      <c r="AV4419" s="113" t="s">
        <v>14</v>
      </c>
    </row>
    <row r="4420" spans="1:49">
      <c r="A4420" s="116" t="s">
        <v>3889</v>
      </c>
      <c r="C4420" s="113" t="s">
        <v>3890</v>
      </c>
      <c r="E4420" s="113" t="s">
        <v>17124</v>
      </c>
      <c r="F4420" s="113" t="s">
        <v>555</v>
      </c>
      <c r="G4420" s="114">
        <v>34577</v>
      </c>
      <c r="H4420" s="113" t="s">
        <v>16230</v>
      </c>
      <c r="I4420" s="113" t="s">
        <v>9866</v>
      </c>
      <c r="J4420" s="113" t="s">
        <v>9867</v>
      </c>
      <c r="K4420" s="113" t="s">
        <v>23140</v>
      </c>
      <c r="L4420" s="113">
        <v>85242839001</v>
      </c>
      <c r="M4420" s="113" t="s">
        <v>14852</v>
      </c>
      <c r="N4420" s="113" t="s">
        <v>16242</v>
      </c>
      <c r="O4420" s="113" t="s">
        <v>14853</v>
      </c>
      <c r="P4420" s="113" t="s">
        <v>16244</v>
      </c>
      <c r="Q4420" s="113" t="s">
        <v>16244</v>
      </c>
      <c r="R4420" s="113">
        <v>15</v>
      </c>
      <c r="S4420" s="113" t="s">
        <v>13</v>
      </c>
      <c r="T4420" s="113" t="s">
        <v>23141</v>
      </c>
      <c r="U4420" s="113" t="s">
        <v>23142</v>
      </c>
      <c r="V4420" s="114">
        <v>44186</v>
      </c>
      <c r="W4420" s="114">
        <v>44166</v>
      </c>
      <c r="X4420" s="113" t="s">
        <v>23143</v>
      </c>
      <c r="Y4420" s="114">
        <v>44593</v>
      </c>
      <c r="Z4420" s="114">
        <v>44593</v>
      </c>
      <c r="AA4420" s="113">
        <v>31</v>
      </c>
      <c r="AB4420" s="113" t="s">
        <v>9</v>
      </c>
      <c r="AC4420" s="113">
        <v>31</v>
      </c>
      <c r="AD4420" s="113" t="s">
        <v>9</v>
      </c>
      <c r="AE4420" s="114">
        <v>44166</v>
      </c>
      <c r="AF4420" s="113">
        <v>0</v>
      </c>
      <c r="AG4420" s="113">
        <v>0</v>
      </c>
      <c r="AH4420" s="113" t="s">
        <v>16226</v>
      </c>
      <c r="AI4420" s="117" t="s">
        <v>9875</v>
      </c>
      <c r="AK4420" s="114">
        <v>44593</v>
      </c>
      <c r="AL4420" s="113">
        <v>45</v>
      </c>
      <c r="AM4420" s="113" t="s">
        <v>9922</v>
      </c>
      <c r="AN4420" s="113" t="s">
        <v>23144</v>
      </c>
      <c r="AO4420" s="113" t="s">
        <v>23145</v>
      </c>
      <c r="AP4420" s="113">
        <v>2021</v>
      </c>
      <c r="AQ4420" s="113" t="s">
        <v>8</v>
      </c>
      <c r="AR4420" s="113" t="s">
        <v>21434</v>
      </c>
      <c r="AS4420" s="113" t="s">
        <v>14</v>
      </c>
      <c r="AT4420" s="113" t="s">
        <v>14</v>
      </c>
      <c r="AU4420" s="113" t="s">
        <v>16229</v>
      </c>
      <c r="AV4420" s="113" t="s">
        <v>14</v>
      </c>
    </row>
    <row r="4421" spans="1:49">
      <c r="A4421" s="116" t="s">
        <v>7452</v>
      </c>
      <c r="C4421" s="113" t="s">
        <v>7453</v>
      </c>
      <c r="E4421" s="113" t="s">
        <v>17124</v>
      </c>
      <c r="F4421" s="113" t="s">
        <v>8</v>
      </c>
      <c r="G4421" s="114">
        <v>34585</v>
      </c>
      <c r="H4421" s="113" t="s">
        <v>16218</v>
      </c>
      <c r="I4421" s="113" t="s">
        <v>9866</v>
      </c>
      <c r="J4421" s="113" t="s">
        <v>9872</v>
      </c>
      <c r="K4421" s="113" t="s">
        <v>26793</v>
      </c>
      <c r="L4421" s="113">
        <v>82187287185</v>
      </c>
      <c r="M4421" s="113" t="s">
        <v>10640</v>
      </c>
      <c r="O4421" s="113" t="s">
        <v>10641</v>
      </c>
      <c r="P4421" s="113" t="s">
        <v>16244</v>
      </c>
      <c r="Q4421" s="113" t="s">
        <v>16244</v>
      </c>
      <c r="R4421" s="113">
        <v>15</v>
      </c>
      <c r="S4421" s="113" t="s">
        <v>13</v>
      </c>
      <c r="T4421" s="113" t="s">
        <v>26794</v>
      </c>
      <c r="U4421" s="113" t="s">
        <v>26795</v>
      </c>
      <c r="V4421" s="114">
        <v>44186</v>
      </c>
      <c r="W4421" s="114">
        <v>44166</v>
      </c>
      <c r="X4421" s="113" t="s">
        <v>26796</v>
      </c>
      <c r="Y4421" s="114">
        <v>44593</v>
      </c>
      <c r="Z4421" s="114">
        <v>44593</v>
      </c>
      <c r="AA4421" s="113">
        <v>31</v>
      </c>
      <c r="AB4421" s="113" t="s">
        <v>9</v>
      </c>
      <c r="AC4421" s="113">
        <v>31</v>
      </c>
      <c r="AD4421" s="113" t="s">
        <v>9</v>
      </c>
      <c r="AE4421" s="114">
        <v>44166</v>
      </c>
      <c r="AF4421" s="113">
        <v>0</v>
      </c>
      <c r="AG4421" s="113">
        <v>0</v>
      </c>
      <c r="AH4421" s="113" t="s">
        <v>16226</v>
      </c>
      <c r="AI4421" s="117" t="s">
        <v>9875</v>
      </c>
      <c r="AK4421" s="114">
        <v>44593</v>
      </c>
      <c r="AL4421" s="113">
        <v>45</v>
      </c>
      <c r="AM4421" s="113" t="s">
        <v>9922</v>
      </c>
      <c r="AN4421" s="113" t="s">
        <v>17129</v>
      </c>
      <c r="AO4421" s="113" t="s">
        <v>17130</v>
      </c>
      <c r="AP4421" s="113">
        <v>2020</v>
      </c>
      <c r="AQ4421" s="113" t="s">
        <v>8</v>
      </c>
      <c r="AR4421" s="113" t="s">
        <v>25104</v>
      </c>
      <c r="AS4421" s="113" t="s">
        <v>14</v>
      </c>
      <c r="AT4421" s="113" t="s">
        <v>14</v>
      </c>
      <c r="AU4421" s="113" t="s">
        <v>16229</v>
      </c>
      <c r="AV4421" s="113" t="s">
        <v>14</v>
      </c>
    </row>
    <row r="4422" spans="1:49">
      <c r="A4422" s="116" t="s">
        <v>2512</v>
      </c>
      <c r="C4422" s="113" t="s">
        <v>254</v>
      </c>
      <c r="E4422" s="113" t="s">
        <v>41</v>
      </c>
      <c r="F4422" s="113" t="s">
        <v>37</v>
      </c>
      <c r="G4422" s="114">
        <v>34607</v>
      </c>
      <c r="H4422" s="113" t="s">
        <v>16230</v>
      </c>
      <c r="I4422" s="113" t="s">
        <v>9866</v>
      </c>
      <c r="J4422" s="113" t="s">
        <v>9867</v>
      </c>
      <c r="K4422" s="113" t="s">
        <v>26947</v>
      </c>
      <c r="L4422" s="113">
        <v>82236942253</v>
      </c>
      <c r="M4422" s="113" t="s">
        <v>14175</v>
      </c>
      <c r="O4422" s="113" t="s">
        <v>14176</v>
      </c>
      <c r="P4422" s="113" t="s">
        <v>16244</v>
      </c>
      <c r="Q4422" s="113" t="s">
        <v>16244</v>
      </c>
      <c r="R4422" s="113">
        <v>15</v>
      </c>
      <c r="S4422" s="113" t="s">
        <v>13</v>
      </c>
      <c r="T4422" s="113" t="s">
        <v>26948</v>
      </c>
      <c r="U4422" s="113" t="s">
        <v>26949</v>
      </c>
      <c r="V4422" s="114">
        <v>44186</v>
      </c>
      <c r="W4422" s="114">
        <v>44166</v>
      </c>
      <c r="X4422" s="113" t="s">
        <v>26950</v>
      </c>
      <c r="Y4422" s="114">
        <v>44593</v>
      </c>
      <c r="Z4422" s="114">
        <v>44593</v>
      </c>
      <c r="AA4422" s="113">
        <v>31</v>
      </c>
      <c r="AB4422" s="113" t="s">
        <v>9</v>
      </c>
      <c r="AC4422" s="113">
        <v>31</v>
      </c>
      <c r="AD4422" s="113" t="s">
        <v>9</v>
      </c>
      <c r="AE4422" s="114">
        <v>44166</v>
      </c>
      <c r="AF4422" s="113">
        <v>0</v>
      </c>
      <c r="AG4422" s="113">
        <v>0</v>
      </c>
      <c r="AH4422" s="113" t="s">
        <v>16226</v>
      </c>
      <c r="AI4422" s="117" t="s">
        <v>9875</v>
      </c>
      <c r="AK4422" s="114">
        <v>44593</v>
      </c>
      <c r="AL4422" s="113">
        <v>40</v>
      </c>
      <c r="AM4422" s="113" t="s">
        <v>9870</v>
      </c>
      <c r="AN4422" s="113" t="s">
        <v>26951</v>
      </c>
      <c r="AO4422" s="113" t="s">
        <v>1036</v>
      </c>
      <c r="AP4422" s="113">
        <v>2018</v>
      </c>
      <c r="AQ4422" s="113" t="s">
        <v>8</v>
      </c>
      <c r="AR4422" s="113" t="s">
        <v>20792</v>
      </c>
      <c r="AS4422" s="113" t="s">
        <v>14</v>
      </c>
      <c r="AT4422" s="113" t="s">
        <v>14</v>
      </c>
      <c r="AU4422" s="113" t="s">
        <v>16229</v>
      </c>
      <c r="AV4422" s="113" t="s">
        <v>14</v>
      </c>
    </row>
    <row r="4423" spans="1:49">
      <c r="A4423" s="116" t="s">
        <v>7624</v>
      </c>
      <c r="C4423" s="113" t="s">
        <v>7625</v>
      </c>
      <c r="E4423" s="113" t="s">
        <v>41</v>
      </c>
      <c r="F4423" s="113" t="s">
        <v>8</v>
      </c>
      <c r="G4423" s="114">
        <v>34610</v>
      </c>
      <c r="H4423" s="113" t="s">
        <v>16230</v>
      </c>
      <c r="I4423" s="113" t="s">
        <v>9866</v>
      </c>
      <c r="J4423" s="113" t="s">
        <v>9867</v>
      </c>
      <c r="K4423" s="113" t="s">
        <v>29790</v>
      </c>
      <c r="L4423" s="113">
        <v>82291189267</v>
      </c>
      <c r="M4423" s="113" t="s">
        <v>10683</v>
      </c>
      <c r="O4423" s="113" t="s">
        <v>10684</v>
      </c>
      <c r="P4423" s="113" t="s">
        <v>29791</v>
      </c>
      <c r="Q4423" s="113" t="s">
        <v>16244</v>
      </c>
      <c r="R4423" s="113">
        <v>15</v>
      </c>
      <c r="S4423" s="113" t="s">
        <v>13</v>
      </c>
      <c r="T4423" s="113" t="s">
        <v>29792</v>
      </c>
      <c r="U4423" s="113" t="s">
        <v>29793</v>
      </c>
      <c r="V4423" s="114">
        <v>43608</v>
      </c>
      <c r="W4423" s="114">
        <v>43525</v>
      </c>
      <c r="X4423" s="113" t="s">
        <v>29794</v>
      </c>
      <c r="Y4423" s="114">
        <v>43891</v>
      </c>
      <c r="Z4423" s="114">
        <v>43891</v>
      </c>
      <c r="AA4423" s="113">
        <v>31</v>
      </c>
      <c r="AB4423" s="113" t="s">
        <v>9</v>
      </c>
      <c r="AC4423" s="113">
        <v>32</v>
      </c>
      <c r="AD4423" s="113" t="s">
        <v>84</v>
      </c>
      <c r="AE4423" s="114">
        <v>45200</v>
      </c>
      <c r="AF4423" s="113">
        <v>4</v>
      </c>
      <c r="AG4423" s="113">
        <v>7</v>
      </c>
      <c r="AH4423" s="113" t="s">
        <v>16226</v>
      </c>
      <c r="AI4423" s="117" t="s">
        <v>9875</v>
      </c>
      <c r="AK4423" s="114">
        <v>43891</v>
      </c>
      <c r="AL4423" s="113">
        <v>40</v>
      </c>
      <c r="AM4423" s="113" t="s">
        <v>9870</v>
      </c>
      <c r="AN4423" s="113" t="s">
        <v>17304</v>
      </c>
      <c r="AO4423" s="113" t="s">
        <v>1036</v>
      </c>
      <c r="AP4423" s="113">
        <v>2017</v>
      </c>
      <c r="AQ4423" s="113" t="s">
        <v>9889</v>
      </c>
      <c r="AR4423" s="113" t="s">
        <v>16461</v>
      </c>
      <c r="AS4423" s="113" t="s">
        <v>14</v>
      </c>
      <c r="AT4423" s="113" t="s">
        <v>14</v>
      </c>
      <c r="AU4423" s="113" t="s">
        <v>16229</v>
      </c>
      <c r="AV4423" s="113" t="s">
        <v>14</v>
      </c>
    </row>
    <row r="4424" spans="1:49">
      <c r="A4424" s="116" t="s">
        <v>3564</v>
      </c>
      <c r="C4424" s="113" t="s">
        <v>3565</v>
      </c>
      <c r="E4424" s="113" t="s">
        <v>41</v>
      </c>
      <c r="F4424" s="113" t="s">
        <v>3566</v>
      </c>
      <c r="G4424" s="114">
        <v>34614</v>
      </c>
      <c r="H4424" s="113" t="s">
        <v>16218</v>
      </c>
      <c r="I4424" s="113" t="s">
        <v>9866</v>
      </c>
      <c r="J4424" s="113" t="s">
        <v>9867</v>
      </c>
      <c r="K4424" s="113" t="s">
        <v>17125</v>
      </c>
      <c r="L4424" s="113">
        <v>81327799554</v>
      </c>
      <c r="M4424" s="113" t="s">
        <v>10153</v>
      </c>
      <c r="N4424" s="113" t="s">
        <v>16242</v>
      </c>
      <c r="O4424" s="113" t="s">
        <v>10154</v>
      </c>
      <c r="P4424" s="113" t="s">
        <v>16244</v>
      </c>
      <c r="Q4424" s="113" t="s">
        <v>16244</v>
      </c>
      <c r="R4424" s="113">
        <v>15</v>
      </c>
      <c r="S4424" s="113" t="s">
        <v>13</v>
      </c>
      <c r="T4424" s="113" t="s">
        <v>17126</v>
      </c>
      <c r="U4424" s="113" t="s">
        <v>17127</v>
      </c>
      <c r="V4424" s="114">
        <v>43608</v>
      </c>
      <c r="W4424" s="114">
        <v>43525</v>
      </c>
      <c r="X4424" s="113" t="s">
        <v>17128</v>
      </c>
      <c r="Y4424" s="114">
        <v>43891</v>
      </c>
      <c r="Z4424" s="114">
        <v>43891</v>
      </c>
      <c r="AA4424" s="113">
        <v>31</v>
      </c>
      <c r="AB4424" s="113" t="s">
        <v>9</v>
      </c>
      <c r="AC4424" s="113">
        <v>32</v>
      </c>
      <c r="AD4424" s="113" t="s">
        <v>84</v>
      </c>
      <c r="AE4424" s="114">
        <v>44835</v>
      </c>
      <c r="AF4424" s="113">
        <v>3</v>
      </c>
      <c r="AG4424" s="113">
        <v>7</v>
      </c>
      <c r="AH4424" s="113" t="s">
        <v>16226</v>
      </c>
      <c r="AI4424" s="117" t="s">
        <v>9875</v>
      </c>
      <c r="AK4424" s="114">
        <v>43891</v>
      </c>
      <c r="AL4424" s="113">
        <v>40</v>
      </c>
      <c r="AM4424" s="113" t="s">
        <v>9870</v>
      </c>
      <c r="AN4424" s="113" t="s">
        <v>16599</v>
      </c>
      <c r="AO4424" s="113" t="s">
        <v>279</v>
      </c>
      <c r="AP4424" s="113">
        <v>2016</v>
      </c>
      <c r="AQ4424" s="113" t="s">
        <v>9905</v>
      </c>
      <c r="AR4424" s="113" t="s">
        <v>17633</v>
      </c>
      <c r="AS4424" s="113" t="s">
        <v>14</v>
      </c>
      <c r="AT4424" s="113" t="s">
        <v>14</v>
      </c>
      <c r="AU4424" s="113" t="s">
        <v>16229</v>
      </c>
      <c r="AV4424" s="113" t="s">
        <v>14</v>
      </c>
      <c r="AW4424" s="113" t="s">
        <v>14</v>
      </c>
    </row>
    <row r="4425" spans="1:49">
      <c r="A4425" s="116" t="s">
        <v>6712</v>
      </c>
      <c r="C4425" s="113" t="s">
        <v>986</v>
      </c>
      <c r="E4425" s="113" t="s">
        <v>41</v>
      </c>
      <c r="F4425" s="113" t="s">
        <v>8</v>
      </c>
      <c r="G4425" s="114">
        <v>34618</v>
      </c>
      <c r="H4425" s="113" t="s">
        <v>16230</v>
      </c>
      <c r="I4425" s="113" t="s">
        <v>9866</v>
      </c>
      <c r="J4425" s="113" t="s">
        <v>9872</v>
      </c>
      <c r="K4425" s="113" t="s">
        <v>16594</v>
      </c>
      <c r="L4425" s="113">
        <v>85299208820</v>
      </c>
      <c r="M4425" s="113" t="s">
        <v>10648</v>
      </c>
      <c r="O4425" s="113" t="s">
        <v>10649</v>
      </c>
      <c r="P4425" s="113" t="s">
        <v>16595</v>
      </c>
      <c r="Q4425" s="113" t="s">
        <v>16244</v>
      </c>
      <c r="R4425" s="113">
        <v>15</v>
      </c>
      <c r="S4425" s="113" t="s">
        <v>13</v>
      </c>
      <c r="T4425" s="113" t="s">
        <v>16596</v>
      </c>
      <c r="U4425" s="113" t="s">
        <v>16597</v>
      </c>
      <c r="V4425" s="114">
        <v>43608</v>
      </c>
      <c r="W4425" s="114">
        <v>43525</v>
      </c>
      <c r="X4425" s="113" t="s">
        <v>16598</v>
      </c>
      <c r="Y4425" s="114">
        <v>43891</v>
      </c>
      <c r="Z4425" s="114">
        <v>43891</v>
      </c>
      <c r="AA4425" s="113">
        <v>31</v>
      </c>
      <c r="AB4425" s="113" t="s">
        <v>9</v>
      </c>
      <c r="AC4425" s="113">
        <v>32</v>
      </c>
      <c r="AD4425" s="113" t="s">
        <v>84</v>
      </c>
      <c r="AE4425" s="114">
        <v>45444</v>
      </c>
      <c r="AF4425" s="113">
        <v>5</v>
      </c>
      <c r="AG4425" s="113">
        <v>3</v>
      </c>
      <c r="AH4425" s="113" t="s">
        <v>16226</v>
      </c>
      <c r="AI4425" s="117" t="s">
        <v>9875</v>
      </c>
      <c r="AK4425" s="114">
        <v>43891</v>
      </c>
      <c r="AL4425" s="113">
        <v>40</v>
      </c>
      <c r="AM4425" s="113" t="s">
        <v>9870</v>
      </c>
      <c r="AN4425" s="113" t="s">
        <v>16599</v>
      </c>
      <c r="AO4425" s="113" t="s">
        <v>279</v>
      </c>
      <c r="AP4425" s="113">
        <v>2017</v>
      </c>
      <c r="AQ4425" s="113" t="s">
        <v>3314</v>
      </c>
      <c r="AR4425" s="113" t="s">
        <v>16600</v>
      </c>
      <c r="AS4425" s="113" t="s">
        <v>14</v>
      </c>
      <c r="AT4425" s="113" t="s">
        <v>14</v>
      </c>
      <c r="AU4425" s="113" t="s">
        <v>16229</v>
      </c>
      <c r="AV4425" s="113" t="s">
        <v>14</v>
      </c>
      <c r="AW4425" s="113" t="s">
        <v>14</v>
      </c>
    </row>
    <row r="4426" spans="1:49">
      <c r="A4426" s="116" t="s">
        <v>7091</v>
      </c>
      <c r="C4426" s="113" t="s">
        <v>7092</v>
      </c>
      <c r="E4426" s="113" t="s">
        <v>41</v>
      </c>
      <c r="F4426" s="113" t="s">
        <v>8</v>
      </c>
      <c r="G4426" s="114">
        <v>34622</v>
      </c>
      <c r="H4426" s="113" t="s">
        <v>16230</v>
      </c>
      <c r="I4426" s="113" t="s">
        <v>9866</v>
      </c>
      <c r="J4426" s="113" t="s">
        <v>9872</v>
      </c>
      <c r="K4426" s="113" t="s">
        <v>29186</v>
      </c>
      <c r="L4426" s="113">
        <v>85342805851</v>
      </c>
      <c r="M4426" s="113" t="s">
        <v>10590</v>
      </c>
      <c r="O4426" s="113" t="s">
        <v>10591</v>
      </c>
      <c r="P4426" s="113" t="s">
        <v>29187</v>
      </c>
      <c r="Q4426" s="113" t="s">
        <v>16244</v>
      </c>
      <c r="R4426" s="113">
        <v>15</v>
      </c>
      <c r="S4426" s="113" t="s">
        <v>13</v>
      </c>
      <c r="T4426" s="113" t="s">
        <v>29188</v>
      </c>
      <c r="U4426" s="113" t="s">
        <v>29189</v>
      </c>
      <c r="V4426" s="114">
        <v>43608</v>
      </c>
      <c r="W4426" s="114">
        <v>43525</v>
      </c>
      <c r="X4426" s="113" t="s">
        <v>29190</v>
      </c>
      <c r="Y4426" s="114">
        <v>43891</v>
      </c>
      <c r="Z4426" s="114">
        <v>43891</v>
      </c>
      <c r="AA4426" s="113">
        <v>31</v>
      </c>
      <c r="AB4426" s="113" t="s">
        <v>9</v>
      </c>
      <c r="AC4426" s="113">
        <v>32</v>
      </c>
      <c r="AD4426" s="113" t="s">
        <v>84</v>
      </c>
      <c r="AE4426" s="114">
        <v>45017</v>
      </c>
      <c r="AF4426" s="113">
        <v>4</v>
      </c>
      <c r="AG4426" s="113">
        <v>1</v>
      </c>
      <c r="AH4426" s="113" t="s">
        <v>16226</v>
      </c>
      <c r="AI4426" s="117" t="s">
        <v>9875</v>
      </c>
      <c r="AK4426" s="114">
        <v>43891</v>
      </c>
      <c r="AL4426" s="113">
        <v>40</v>
      </c>
      <c r="AM4426" s="113" t="s">
        <v>9870</v>
      </c>
      <c r="AN4426" s="113" t="s">
        <v>16918</v>
      </c>
      <c r="AO4426" s="113" t="s">
        <v>491</v>
      </c>
      <c r="AP4426" s="113">
        <v>2015</v>
      </c>
      <c r="AQ4426" s="113" t="s">
        <v>9889</v>
      </c>
      <c r="AR4426" s="113" t="s">
        <v>16737</v>
      </c>
      <c r="AS4426" s="113" t="s">
        <v>14</v>
      </c>
      <c r="AT4426" s="113" t="s">
        <v>14</v>
      </c>
      <c r="AU4426" s="113" t="s">
        <v>16229</v>
      </c>
      <c r="AV4426" s="113" t="s">
        <v>14</v>
      </c>
    </row>
    <row r="4427" spans="1:49">
      <c r="A4427" s="116" t="s">
        <v>8380</v>
      </c>
      <c r="C4427" s="113" t="s">
        <v>8381</v>
      </c>
      <c r="E4427" s="113" t="s">
        <v>17124</v>
      </c>
      <c r="F4427" s="113" t="s">
        <v>680</v>
      </c>
      <c r="G4427" s="114">
        <v>34642</v>
      </c>
      <c r="H4427" s="113" t="s">
        <v>16230</v>
      </c>
      <c r="I4427" s="113" t="s">
        <v>9866</v>
      </c>
      <c r="J4427" s="113" t="s">
        <v>9867</v>
      </c>
      <c r="K4427" s="113" t="s">
        <v>26704</v>
      </c>
      <c r="L4427" s="113">
        <v>85342480660</v>
      </c>
      <c r="M4427" s="113" t="s">
        <v>14657</v>
      </c>
      <c r="N4427" s="113" t="s">
        <v>16242</v>
      </c>
      <c r="O4427" s="113" t="s">
        <v>14658</v>
      </c>
      <c r="P4427" s="113" t="s">
        <v>16244</v>
      </c>
      <c r="Q4427" s="113" t="s">
        <v>16244</v>
      </c>
      <c r="R4427" s="113">
        <v>15</v>
      </c>
      <c r="S4427" s="113" t="s">
        <v>13</v>
      </c>
      <c r="T4427" s="113" t="s">
        <v>26705</v>
      </c>
      <c r="U4427" s="113" t="s">
        <v>26706</v>
      </c>
      <c r="V4427" s="114">
        <v>44186</v>
      </c>
      <c r="W4427" s="114">
        <v>44166</v>
      </c>
      <c r="X4427" s="113" t="s">
        <v>26707</v>
      </c>
      <c r="Y4427" s="114">
        <v>44593</v>
      </c>
      <c r="Z4427" s="114">
        <v>44593</v>
      </c>
      <c r="AA4427" s="113">
        <v>31</v>
      </c>
      <c r="AB4427" s="113" t="s">
        <v>9</v>
      </c>
      <c r="AC4427" s="113">
        <v>31</v>
      </c>
      <c r="AD4427" s="113" t="s">
        <v>9</v>
      </c>
      <c r="AE4427" s="114">
        <v>44166</v>
      </c>
      <c r="AF4427" s="113">
        <v>0</v>
      </c>
      <c r="AG4427" s="113">
        <v>0</v>
      </c>
      <c r="AH4427" s="113" t="s">
        <v>16226</v>
      </c>
      <c r="AI4427" s="117" t="s">
        <v>9875</v>
      </c>
      <c r="AK4427" s="114">
        <v>44593</v>
      </c>
      <c r="AL4427" s="113">
        <v>45</v>
      </c>
      <c r="AM4427" s="113" t="s">
        <v>9922</v>
      </c>
      <c r="AN4427" s="113" t="s">
        <v>23144</v>
      </c>
      <c r="AO4427" s="113" t="s">
        <v>23145</v>
      </c>
      <c r="AP4427" s="113">
        <v>2019</v>
      </c>
      <c r="AQ4427" s="113" t="s">
        <v>8</v>
      </c>
      <c r="AR4427" s="113" t="s">
        <v>17603</v>
      </c>
      <c r="AS4427" s="113" t="s">
        <v>14</v>
      </c>
      <c r="AT4427" s="113" t="s">
        <v>14</v>
      </c>
      <c r="AU4427" s="113" t="s">
        <v>16229</v>
      </c>
      <c r="AV4427" s="113" t="s">
        <v>14</v>
      </c>
    </row>
    <row r="4428" spans="1:49">
      <c r="A4428" s="116" t="s">
        <v>5314</v>
      </c>
      <c r="C4428" s="113" t="s">
        <v>5315</v>
      </c>
      <c r="E4428" s="113" t="s">
        <v>41</v>
      </c>
      <c r="F4428" s="113" t="s">
        <v>8</v>
      </c>
      <c r="G4428" s="114">
        <v>34647</v>
      </c>
      <c r="H4428" s="113" t="s">
        <v>16230</v>
      </c>
      <c r="I4428" s="113" t="s">
        <v>9866</v>
      </c>
      <c r="J4428" s="113" t="s">
        <v>9872</v>
      </c>
      <c r="K4428" s="113" t="s">
        <v>28291</v>
      </c>
      <c r="L4428" s="113">
        <v>82290217639</v>
      </c>
      <c r="M4428" s="113" t="s">
        <v>10729</v>
      </c>
      <c r="O4428" s="113" t="s">
        <v>10696</v>
      </c>
      <c r="P4428" s="113" t="s">
        <v>28292</v>
      </c>
      <c r="Q4428" s="113" t="s">
        <v>16244</v>
      </c>
      <c r="R4428" s="113">
        <v>15</v>
      </c>
      <c r="S4428" s="113" t="s">
        <v>13</v>
      </c>
      <c r="T4428" s="113" t="s">
        <v>28293</v>
      </c>
      <c r="U4428" s="113" t="s">
        <v>28294</v>
      </c>
      <c r="V4428" s="114">
        <v>43608</v>
      </c>
      <c r="W4428" s="114">
        <v>43525</v>
      </c>
      <c r="X4428" s="113" t="s">
        <v>28295</v>
      </c>
      <c r="Y4428" s="114">
        <v>43891</v>
      </c>
      <c r="Z4428" s="114">
        <v>43891</v>
      </c>
      <c r="AA4428" s="113">
        <v>31</v>
      </c>
      <c r="AB4428" s="113" t="s">
        <v>9</v>
      </c>
      <c r="AC4428" s="113">
        <v>32</v>
      </c>
      <c r="AD4428" s="113" t="s">
        <v>84</v>
      </c>
      <c r="AE4428" s="114">
        <v>45200</v>
      </c>
      <c r="AF4428" s="113">
        <v>4</v>
      </c>
      <c r="AG4428" s="113">
        <v>7</v>
      </c>
      <c r="AH4428" s="113" t="s">
        <v>16226</v>
      </c>
      <c r="AI4428" s="117" t="s">
        <v>9875</v>
      </c>
      <c r="AK4428" s="114">
        <v>43553</v>
      </c>
      <c r="AL4428" s="113">
        <v>40</v>
      </c>
      <c r="AM4428" s="113" t="s">
        <v>9870</v>
      </c>
      <c r="AN4428" s="113" t="s">
        <v>17264</v>
      </c>
      <c r="AO4428" s="113" t="s">
        <v>682</v>
      </c>
      <c r="AP4428" s="113">
        <v>2017</v>
      </c>
      <c r="AQ4428" s="113" t="s">
        <v>2307</v>
      </c>
      <c r="AR4428" s="113" t="s">
        <v>23599</v>
      </c>
      <c r="AS4428" s="113" t="s">
        <v>14</v>
      </c>
      <c r="AT4428" s="113" t="s">
        <v>14</v>
      </c>
      <c r="AU4428" s="113" t="s">
        <v>16229</v>
      </c>
      <c r="AV4428" s="113" t="s">
        <v>14</v>
      </c>
      <c r="AW4428" s="113" t="s">
        <v>14</v>
      </c>
    </row>
    <row r="4429" spans="1:49">
      <c r="A4429" s="116" t="s">
        <v>3326</v>
      </c>
      <c r="C4429" s="113" t="s">
        <v>3327</v>
      </c>
      <c r="E4429" s="113" t="s">
        <v>41</v>
      </c>
      <c r="F4429" s="113" t="s">
        <v>3328</v>
      </c>
      <c r="G4429" s="114">
        <v>34657</v>
      </c>
      <c r="H4429" s="113" t="s">
        <v>16218</v>
      </c>
      <c r="I4429" s="113" t="s">
        <v>9866</v>
      </c>
      <c r="J4429" s="113" t="s">
        <v>9867</v>
      </c>
      <c r="K4429" s="113" t="s">
        <v>19408</v>
      </c>
      <c r="L4429" s="113">
        <v>82293821954</v>
      </c>
      <c r="M4429" s="113" t="s">
        <v>19409</v>
      </c>
      <c r="O4429" s="113" t="s">
        <v>15125</v>
      </c>
      <c r="P4429" s="113" t="s">
        <v>19410</v>
      </c>
      <c r="Q4429" s="113" t="s">
        <v>16244</v>
      </c>
      <c r="R4429" s="113">
        <v>15</v>
      </c>
      <c r="S4429" s="113" t="s">
        <v>13</v>
      </c>
      <c r="T4429" s="113" t="s">
        <v>19411</v>
      </c>
      <c r="U4429" s="113" t="s">
        <v>19412</v>
      </c>
      <c r="V4429" s="114">
        <v>43608</v>
      </c>
      <c r="W4429" s="114">
        <v>43525</v>
      </c>
      <c r="X4429" s="113" t="s">
        <v>19413</v>
      </c>
      <c r="Y4429" s="114">
        <v>43891</v>
      </c>
      <c r="Z4429" s="114">
        <v>43891</v>
      </c>
      <c r="AA4429" s="113">
        <v>31</v>
      </c>
      <c r="AB4429" s="113" t="s">
        <v>9</v>
      </c>
      <c r="AC4429" s="113">
        <v>31</v>
      </c>
      <c r="AD4429" s="113" t="s">
        <v>9</v>
      </c>
      <c r="AE4429" s="114">
        <v>43525</v>
      </c>
      <c r="AF4429" s="113">
        <v>0</v>
      </c>
      <c r="AG4429" s="113">
        <v>0</v>
      </c>
      <c r="AH4429" s="113" t="s">
        <v>16226</v>
      </c>
      <c r="AI4429" s="117" t="s">
        <v>9875</v>
      </c>
      <c r="AK4429" s="114">
        <v>43891</v>
      </c>
      <c r="AL4429" s="113">
        <v>40</v>
      </c>
      <c r="AM4429" s="113" t="s">
        <v>9870</v>
      </c>
      <c r="AN4429" s="113" t="s">
        <v>19414</v>
      </c>
      <c r="AO4429" s="113" t="s">
        <v>2057</v>
      </c>
      <c r="AP4429" s="113">
        <v>2016</v>
      </c>
      <c r="AQ4429" s="113" t="s">
        <v>3314</v>
      </c>
      <c r="AR4429" s="113" t="s">
        <v>19415</v>
      </c>
      <c r="AS4429" s="113" t="s">
        <v>14</v>
      </c>
      <c r="AT4429" s="113" t="s">
        <v>14</v>
      </c>
      <c r="AU4429" s="113" t="s">
        <v>16229</v>
      </c>
      <c r="AV4429" s="113" t="s">
        <v>14</v>
      </c>
    </row>
    <row r="4430" spans="1:49">
      <c r="A4430" s="116" t="s">
        <v>6116</v>
      </c>
      <c r="C4430" s="113" t="s">
        <v>6117</v>
      </c>
      <c r="E4430" s="113" t="s">
        <v>41</v>
      </c>
      <c r="F4430" s="113" t="s">
        <v>8</v>
      </c>
      <c r="G4430" s="114">
        <v>34690</v>
      </c>
      <c r="H4430" s="113" t="s">
        <v>16230</v>
      </c>
      <c r="I4430" s="113" t="s">
        <v>9866</v>
      </c>
      <c r="J4430" s="113" t="s">
        <v>9867</v>
      </c>
      <c r="K4430" s="113" t="s">
        <v>31971</v>
      </c>
      <c r="L4430" s="113">
        <v>82216102537</v>
      </c>
      <c r="M4430" s="113" t="s">
        <v>10642</v>
      </c>
      <c r="O4430" s="113" t="s">
        <v>10643</v>
      </c>
      <c r="P4430" s="113" t="s">
        <v>31972</v>
      </c>
      <c r="Q4430" s="113" t="s">
        <v>16244</v>
      </c>
      <c r="R4430" s="113">
        <v>15</v>
      </c>
      <c r="S4430" s="113" t="s">
        <v>13</v>
      </c>
      <c r="T4430" s="113" t="s">
        <v>31973</v>
      </c>
      <c r="U4430" s="113" t="s">
        <v>31974</v>
      </c>
      <c r="V4430" s="114">
        <v>43608</v>
      </c>
      <c r="W4430" s="114">
        <v>43525</v>
      </c>
      <c r="X4430" s="113" t="s">
        <v>29230</v>
      </c>
      <c r="Y4430" s="114">
        <v>43891</v>
      </c>
      <c r="Z4430" s="114">
        <v>43891</v>
      </c>
      <c r="AA4430" s="113">
        <v>31</v>
      </c>
      <c r="AB4430" s="113" t="s">
        <v>9</v>
      </c>
      <c r="AC4430" s="113">
        <v>32</v>
      </c>
      <c r="AD4430" s="113" t="s">
        <v>84</v>
      </c>
      <c r="AE4430" s="114">
        <v>45200</v>
      </c>
      <c r="AF4430" s="113">
        <v>4</v>
      </c>
      <c r="AG4430" s="113">
        <v>7</v>
      </c>
      <c r="AH4430" s="113" t="s">
        <v>16226</v>
      </c>
      <c r="AI4430" s="117" t="s">
        <v>9875</v>
      </c>
      <c r="AK4430" s="114">
        <v>43891</v>
      </c>
      <c r="AL4430" s="113">
        <v>40</v>
      </c>
      <c r="AM4430" s="113" t="s">
        <v>9870</v>
      </c>
      <c r="AN4430" s="113" t="s">
        <v>16599</v>
      </c>
      <c r="AO4430" s="113" t="s">
        <v>279</v>
      </c>
      <c r="AP4430" s="113">
        <v>2016</v>
      </c>
      <c r="AQ4430" s="113" t="s">
        <v>2307</v>
      </c>
      <c r="AR4430" s="113" t="s">
        <v>18328</v>
      </c>
      <c r="AS4430" s="113" t="s">
        <v>14</v>
      </c>
      <c r="AT4430" s="113" t="s">
        <v>14</v>
      </c>
      <c r="AU4430" s="113" t="s">
        <v>16229</v>
      </c>
      <c r="AV4430" s="113" t="s">
        <v>14</v>
      </c>
      <c r="AW4430" s="113" t="s">
        <v>14</v>
      </c>
    </row>
    <row r="4431" spans="1:49">
      <c r="A4431" s="116" t="s">
        <v>12515</v>
      </c>
      <c r="C4431" s="113" t="s">
        <v>12516</v>
      </c>
      <c r="D4431" s="113" t="s">
        <v>1804</v>
      </c>
      <c r="E4431" s="113" t="s">
        <v>5261</v>
      </c>
      <c r="F4431" s="113" t="s">
        <v>8</v>
      </c>
      <c r="G4431" s="114">
        <v>34695</v>
      </c>
      <c r="H4431" s="113" t="s">
        <v>16218</v>
      </c>
      <c r="I4431" s="113" t="s">
        <v>9866</v>
      </c>
      <c r="J4431" s="113" t="s">
        <v>9867</v>
      </c>
      <c r="K4431" s="113" t="s">
        <v>39064</v>
      </c>
      <c r="L4431" s="113">
        <v>811561400</v>
      </c>
      <c r="M4431" s="113" t="s">
        <v>12517</v>
      </c>
      <c r="O4431" s="113" t="s">
        <v>12518</v>
      </c>
      <c r="P4431" s="113" t="s">
        <v>39065</v>
      </c>
      <c r="Q4431" s="113" t="s">
        <v>16244</v>
      </c>
      <c r="R4431" s="113">
        <v>15</v>
      </c>
      <c r="S4431" s="113" t="s">
        <v>1228</v>
      </c>
      <c r="T4431" s="113" t="s">
        <v>39066</v>
      </c>
      <c r="U4431" s="113" t="s">
        <v>39067</v>
      </c>
      <c r="V4431" s="114">
        <v>44672</v>
      </c>
      <c r="W4431" s="114">
        <v>44621</v>
      </c>
      <c r="X4431" s="113" t="s">
        <v>39068</v>
      </c>
      <c r="Y4431" s="114">
        <v>44986</v>
      </c>
      <c r="Z4431" s="114">
        <v>44986</v>
      </c>
      <c r="AA4431" s="113">
        <v>32</v>
      </c>
      <c r="AB4431" s="113" t="s">
        <v>84</v>
      </c>
      <c r="AC4431" s="113">
        <v>32</v>
      </c>
      <c r="AD4431" s="113" t="s">
        <v>84</v>
      </c>
      <c r="AE4431" s="114">
        <v>44621</v>
      </c>
      <c r="AF4431" s="113">
        <v>0</v>
      </c>
      <c r="AG4431" s="113">
        <v>0</v>
      </c>
      <c r="AH4431" s="113" t="s">
        <v>16226</v>
      </c>
      <c r="AI4431" s="117" t="s">
        <v>12469</v>
      </c>
      <c r="AK4431" s="114">
        <v>45108</v>
      </c>
      <c r="AL4431" s="113">
        <v>45</v>
      </c>
      <c r="AM4431" s="113" t="s">
        <v>9922</v>
      </c>
      <c r="AN4431" s="113" t="s">
        <v>20337</v>
      </c>
      <c r="AO4431" s="113" t="s">
        <v>8166</v>
      </c>
      <c r="AP4431" s="113">
        <v>2019</v>
      </c>
      <c r="AQ4431" s="113" t="s">
        <v>5236</v>
      </c>
      <c r="AR4431" s="113" t="s">
        <v>16391</v>
      </c>
      <c r="AS4431" s="113" t="s">
        <v>14</v>
      </c>
      <c r="AT4431" s="113" t="s">
        <v>14</v>
      </c>
      <c r="AU4431" s="113" t="s">
        <v>16229</v>
      </c>
      <c r="AV4431" s="113" t="s">
        <v>14</v>
      </c>
      <c r="AW4431" s="113" t="s">
        <v>14</v>
      </c>
    </row>
    <row r="4432" spans="1:49">
      <c r="A4432" s="116" t="s">
        <v>499</v>
      </c>
      <c r="C4432" s="113" t="s">
        <v>500</v>
      </c>
      <c r="E4432" s="113" t="s">
        <v>501</v>
      </c>
      <c r="F4432" s="113" t="s">
        <v>8</v>
      </c>
      <c r="G4432" s="114">
        <v>34698</v>
      </c>
      <c r="H4432" s="113" t="s">
        <v>16230</v>
      </c>
      <c r="I4432" s="113" t="s">
        <v>9866</v>
      </c>
      <c r="J4432" s="113" t="s">
        <v>9872</v>
      </c>
      <c r="K4432" s="113" t="s">
        <v>26445</v>
      </c>
      <c r="L4432" s="113">
        <v>82188800694</v>
      </c>
      <c r="M4432" s="113" t="s">
        <v>12103</v>
      </c>
      <c r="N4432" s="113" t="s">
        <v>16242</v>
      </c>
      <c r="O4432" s="113" t="s">
        <v>12104</v>
      </c>
      <c r="P4432" s="113" t="s">
        <v>16244</v>
      </c>
      <c r="Q4432" s="113" t="s">
        <v>16244</v>
      </c>
      <c r="R4432" s="113">
        <v>15</v>
      </c>
      <c r="S4432" s="113" t="s">
        <v>13</v>
      </c>
      <c r="T4432" s="113" t="s">
        <v>26446</v>
      </c>
      <c r="U4432" s="113" t="s">
        <v>26447</v>
      </c>
      <c r="V4432" s="114">
        <v>44186</v>
      </c>
      <c r="W4432" s="114">
        <v>44166</v>
      </c>
      <c r="X4432" s="113" t="s">
        <v>26448</v>
      </c>
      <c r="Y4432" s="114">
        <v>44593</v>
      </c>
      <c r="Z4432" s="114">
        <v>44593</v>
      </c>
      <c r="AA4432" s="113">
        <v>31</v>
      </c>
      <c r="AB4432" s="113" t="s">
        <v>9</v>
      </c>
      <c r="AC4432" s="113">
        <v>31</v>
      </c>
      <c r="AD4432" s="113" t="s">
        <v>9</v>
      </c>
      <c r="AE4432" s="114">
        <v>44166</v>
      </c>
      <c r="AF4432" s="113">
        <v>0</v>
      </c>
      <c r="AG4432" s="113">
        <v>0</v>
      </c>
      <c r="AH4432" s="113" t="s">
        <v>16226</v>
      </c>
      <c r="AI4432" s="117" t="s">
        <v>85</v>
      </c>
      <c r="AK4432" s="114">
        <v>44593</v>
      </c>
      <c r="AL4432" s="113">
        <v>40</v>
      </c>
      <c r="AM4432" s="113" t="s">
        <v>9870</v>
      </c>
      <c r="AN4432" s="113" t="s">
        <v>24783</v>
      </c>
      <c r="AO4432" s="113" t="s">
        <v>502</v>
      </c>
      <c r="AP4432" s="113">
        <v>2019</v>
      </c>
      <c r="AQ4432" s="113" t="s">
        <v>8</v>
      </c>
      <c r="AR4432" s="113" t="s">
        <v>16437</v>
      </c>
      <c r="AS4432" s="113" t="s">
        <v>14</v>
      </c>
      <c r="AT4432" s="113" t="s">
        <v>14</v>
      </c>
      <c r="AU4432" s="113" t="s">
        <v>16229</v>
      </c>
      <c r="AV4432" s="113" t="s">
        <v>14</v>
      </c>
    </row>
    <row r="4433" spans="1:49">
      <c r="A4433" s="116" t="s">
        <v>9892</v>
      </c>
      <c r="C4433" s="113" t="s">
        <v>9893</v>
      </c>
      <c r="F4433" s="113" t="s">
        <v>9894</v>
      </c>
      <c r="G4433" s="114">
        <v>34710</v>
      </c>
      <c r="H4433" s="113" t="s">
        <v>16230</v>
      </c>
      <c r="I4433" s="113" t="s">
        <v>9866</v>
      </c>
      <c r="J4433" s="113" t="s">
        <v>9872</v>
      </c>
      <c r="K4433" s="113" t="s">
        <v>45267</v>
      </c>
      <c r="L4433" s="113">
        <v>85244127194</v>
      </c>
      <c r="M4433" s="113" t="s">
        <v>9895</v>
      </c>
      <c r="O4433" s="113" t="s">
        <v>45268</v>
      </c>
      <c r="P4433" s="113" t="s">
        <v>45269</v>
      </c>
      <c r="Q4433" s="113" t="s">
        <v>16244</v>
      </c>
      <c r="R4433" s="113">
        <v>15</v>
      </c>
      <c r="S4433" s="113" t="s">
        <v>13</v>
      </c>
      <c r="T4433" s="113" t="s">
        <v>45270</v>
      </c>
      <c r="U4433" s="113" t="s">
        <v>45271</v>
      </c>
      <c r="V4433" s="114">
        <v>44672</v>
      </c>
      <c r="W4433" s="114">
        <v>44621</v>
      </c>
      <c r="X4433" s="113" t="s">
        <v>45272</v>
      </c>
      <c r="Y4433" s="114">
        <v>44986</v>
      </c>
      <c r="Z4433" s="114">
        <v>44986</v>
      </c>
      <c r="AA4433" s="113">
        <v>21</v>
      </c>
      <c r="AB4433" s="113" t="s">
        <v>24</v>
      </c>
      <c r="AC4433" s="113">
        <v>21</v>
      </c>
      <c r="AD4433" s="113" t="s">
        <v>24</v>
      </c>
      <c r="AE4433" s="114">
        <v>44621</v>
      </c>
      <c r="AF4433" s="113">
        <v>0</v>
      </c>
      <c r="AG4433" s="113">
        <v>0</v>
      </c>
      <c r="AH4433" s="113" t="s">
        <v>16226</v>
      </c>
      <c r="AI4433" s="117" t="s">
        <v>18200</v>
      </c>
      <c r="AK4433" s="114">
        <v>45108</v>
      </c>
      <c r="AL4433" s="113">
        <v>15</v>
      </c>
      <c r="AM4433" s="113" t="s">
        <v>9885</v>
      </c>
      <c r="AN4433" s="113" t="s">
        <v>16592</v>
      </c>
      <c r="AO4433" s="113" t="s">
        <v>2600</v>
      </c>
      <c r="AP4433" s="113">
        <v>2012</v>
      </c>
      <c r="AQ4433" s="113" t="s">
        <v>5236</v>
      </c>
      <c r="AR4433" s="113" t="s">
        <v>16593</v>
      </c>
      <c r="AS4433" s="113" t="s">
        <v>14</v>
      </c>
      <c r="AT4433" s="113" t="s">
        <v>14</v>
      </c>
      <c r="AU4433" s="113" t="s">
        <v>16229</v>
      </c>
      <c r="AV4433" s="113" t="s">
        <v>14</v>
      </c>
      <c r="AW4433" s="113" t="s">
        <v>14</v>
      </c>
    </row>
    <row r="4434" spans="1:49">
      <c r="A4434" s="116" t="s">
        <v>7657</v>
      </c>
      <c r="C4434" s="113" t="s">
        <v>7658</v>
      </c>
      <c r="E4434" s="113" t="s">
        <v>2658</v>
      </c>
      <c r="F4434" s="113" t="s">
        <v>8</v>
      </c>
      <c r="G4434" s="114">
        <v>34713</v>
      </c>
      <c r="H4434" s="113" t="s">
        <v>16230</v>
      </c>
      <c r="I4434" s="113" t="s">
        <v>10007</v>
      </c>
      <c r="J4434" s="113" t="s">
        <v>9872</v>
      </c>
      <c r="K4434" s="113" t="s">
        <v>19238</v>
      </c>
      <c r="L4434" s="113">
        <v>85241329130</v>
      </c>
      <c r="M4434" s="113" t="s">
        <v>13327</v>
      </c>
      <c r="N4434" s="113" t="s">
        <v>16242</v>
      </c>
      <c r="O4434" s="113" t="s">
        <v>13328</v>
      </c>
      <c r="P4434" s="113" t="s">
        <v>16244</v>
      </c>
      <c r="Q4434" s="113" t="s">
        <v>16244</v>
      </c>
      <c r="R4434" s="113">
        <v>15</v>
      </c>
      <c r="S4434" s="113" t="s">
        <v>1228</v>
      </c>
      <c r="T4434" s="113" t="s">
        <v>19239</v>
      </c>
      <c r="U4434" s="113" t="s">
        <v>19240</v>
      </c>
      <c r="V4434" s="114">
        <v>43608</v>
      </c>
      <c r="W4434" s="114">
        <v>43525</v>
      </c>
      <c r="X4434" s="113" t="s">
        <v>19241</v>
      </c>
      <c r="Y4434" s="114">
        <v>43891</v>
      </c>
      <c r="Z4434" s="114">
        <v>43891</v>
      </c>
      <c r="AA4434" s="113">
        <v>23</v>
      </c>
      <c r="AB4434" s="113" t="s">
        <v>78</v>
      </c>
      <c r="AC4434" s="113">
        <v>24</v>
      </c>
      <c r="AD4434" s="113" t="s">
        <v>47</v>
      </c>
      <c r="AE4434" s="114">
        <v>44835</v>
      </c>
      <c r="AF4434" s="113">
        <v>20</v>
      </c>
      <c r="AG4434" s="113">
        <v>11</v>
      </c>
      <c r="AH4434" s="113" t="s">
        <v>16226</v>
      </c>
      <c r="AI4434" s="117" t="s">
        <v>10231</v>
      </c>
      <c r="AK4434" s="114">
        <v>43891</v>
      </c>
      <c r="AL4434" s="113">
        <v>30</v>
      </c>
      <c r="AM4434" s="113" t="s">
        <v>9882</v>
      </c>
      <c r="AN4434" s="113" t="s">
        <v>18765</v>
      </c>
      <c r="AO4434" s="113" t="s">
        <v>2659</v>
      </c>
      <c r="AP4434" s="113">
        <v>2015</v>
      </c>
      <c r="AQ4434" s="113" t="s">
        <v>5236</v>
      </c>
      <c r="AR4434" s="113" t="s">
        <v>19217</v>
      </c>
      <c r="AS4434" s="113" t="s">
        <v>14</v>
      </c>
      <c r="AT4434" s="113" t="s">
        <v>14</v>
      </c>
      <c r="AU4434" s="113" t="s">
        <v>16229</v>
      </c>
      <c r="AV4434" s="113" t="s">
        <v>14</v>
      </c>
      <c r="AW4434" s="113" t="s">
        <v>14</v>
      </c>
    </row>
    <row r="4435" spans="1:49">
      <c r="A4435" s="116" t="s">
        <v>7675</v>
      </c>
      <c r="C4435" s="113" t="s">
        <v>7676</v>
      </c>
      <c r="E4435" s="113" t="s">
        <v>41</v>
      </c>
      <c r="F4435" s="113" t="s">
        <v>8</v>
      </c>
      <c r="G4435" s="114">
        <v>34715</v>
      </c>
      <c r="H4435" s="113" t="s">
        <v>16218</v>
      </c>
      <c r="I4435" s="113" t="s">
        <v>10007</v>
      </c>
      <c r="J4435" s="113" t="s">
        <v>9867</v>
      </c>
      <c r="K4435" s="113" t="s">
        <v>30760</v>
      </c>
      <c r="L4435" s="113">
        <v>82326233370</v>
      </c>
      <c r="M4435" s="113" t="s">
        <v>10661</v>
      </c>
      <c r="O4435" s="113" t="s">
        <v>30761</v>
      </c>
      <c r="P4435" s="113" t="s">
        <v>30762</v>
      </c>
      <c r="Q4435" s="113" t="s">
        <v>16244</v>
      </c>
      <c r="R4435" s="113">
        <v>15</v>
      </c>
      <c r="S4435" s="113" t="s">
        <v>1228</v>
      </c>
      <c r="T4435" s="113" t="s">
        <v>30763</v>
      </c>
      <c r="U4435" s="113" t="s">
        <v>30764</v>
      </c>
      <c r="V4435" s="114">
        <v>43608</v>
      </c>
      <c r="W4435" s="114">
        <v>43525</v>
      </c>
      <c r="X4435" s="113" t="s">
        <v>18332</v>
      </c>
      <c r="Y4435" s="114">
        <v>43891</v>
      </c>
      <c r="Z4435" s="114">
        <v>43891</v>
      </c>
      <c r="AA4435" s="113">
        <v>31</v>
      </c>
      <c r="AB4435" s="113" t="s">
        <v>9</v>
      </c>
      <c r="AC4435" s="113">
        <v>32</v>
      </c>
      <c r="AD4435" s="113" t="s">
        <v>84</v>
      </c>
      <c r="AE4435" s="114">
        <v>45200</v>
      </c>
      <c r="AF4435" s="113">
        <v>4</v>
      </c>
      <c r="AG4435" s="113">
        <v>7</v>
      </c>
      <c r="AH4435" s="113" t="s">
        <v>16226</v>
      </c>
      <c r="AI4435" s="117" t="s">
        <v>9875</v>
      </c>
      <c r="AK4435" s="114">
        <v>43553</v>
      </c>
      <c r="AL4435" s="113">
        <v>40</v>
      </c>
      <c r="AM4435" s="113" t="s">
        <v>9870</v>
      </c>
      <c r="AN4435" s="113" t="s">
        <v>20791</v>
      </c>
      <c r="AO4435" s="113" t="s">
        <v>392</v>
      </c>
      <c r="AP4435" s="113">
        <v>2018</v>
      </c>
      <c r="AQ4435" s="113" t="s">
        <v>9994</v>
      </c>
      <c r="AR4435" s="113" t="s">
        <v>17611</v>
      </c>
      <c r="AS4435" s="113" t="s">
        <v>14</v>
      </c>
      <c r="AT4435" s="113" t="s">
        <v>14</v>
      </c>
      <c r="AU4435" s="113" t="s">
        <v>16229</v>
      </c>
      <c r="AV4435" s="113" t="s">
        <v>14</v>
      </c>
      <c r="AW4435" s="113" t="s">
        <v>14</v>
      </c>
    </row>
    <row r="4436" spans="1:49">
      <c r="A4436" s="116" t="s">
        <v>5647</v>
      </c>
      <c r="C4436" s="113" t="s">
        <v>5648</v>
      </c>
      <c r="F4436" s="113" t="s">
        <v>8</v>
      </c>
      <c r="G4436" s="114">
        <v>34728</v>
      </c>
      <c r="H4436" s="113" t="s">
        <v>16218</v>
      </c>
      <c r="I4436" s="113" t="s">
        <v>9866</v>
      </c>
      <c r="J4436" s="113" t="s">
        <v>9867</v>
      </c>
      <c r="K4436" s="113" t="s">
        <v>16868</v>
      </c>
      <c r="L4436" s="113">
        <v>82238533559</v>
      </c>
      <c r="M4436" s="113" t="s">
        <v>10802</v>
      </c>
      <c r="O4436" s="113" t="s">
        <v>16869</v>
      </c>
      <c r="P4436" s="113" t="s">
        <v>16870</v>
      </c>
      <c r="Q4436" s="113" t="s">
        <v>16244</v>
      </c>
      <c r="R4436" s="113">
        <v>15</v>
      </c>
      <c r="S4436" s="113" t="s">
        <v>13</v>
      </c>
      <c r="T4436" s="113" t="s">
        <v>16871</v>
      </c>
      <c r="U4436" s="113" t="s">
        <v>16872</v>
      </c>
      <c r="V4436" s="114">
        <v>44186</v>
      </c>
      <c r="W4436" s="114">
        <v>44166</v>
      </c>
      <c r="X4436" s="113" t="s">
        <v>16873</v>
      </c>
      <c r="Y4436" s="114">
        <v>44593</v>
      </c>
      <c r="Z4436" s="114">
        <v>44593</v>
      </c>
      <c r="AA4436" s="113">
        <v>21</v>
      </c>
      <c r="AB4436" s="113" t="s">
        <v>24</v>
      </c>
      <c r="AC4436" s="113">
        <v>31</v>
      </c>
      <c r="AD4436" s="113" t="s">
        <v>9</v>
      </c>
      <c r="AE4436" s="114">
        <v>45200</v>
      </c>
      <c r="AF4436" s="113">
        <v>0</v>
      </c>
      <c r="AG4436" s="113">
        <v>0</v>
      </c>
      <c r="AH4436" s="113" t="s">
        <v>16226</v>
      </c>
      <c r="AI4436" s="117" t="s">
        <v>18200</v>
      </c>
      <c r="AK4436" s="114">
        <v>45200</v>
      </c>
      <c r="AL4436" s="113">
        <v>15</v>
      </c>
      <c r="AM4436" s="113" t="s">
        <v>9885</v>
      </c>
      <c r="AN4436" s="113" t="s">
        <v>16592</v>
      </c>
      <c r="AO4436" s="113" t="s">
        <v>2600</v>
      </c>
      <c r="AP4436" s="113">
        <v>2012</v>
      </c>
      <c r="AQ4436" s="113" t="s">
        <v>8</v>
      </c>
      <c r="AR4436" s="113" t="s">
        <v>16874</v>
      </c>
      <c r="AS4436" s="113" t="s">
        <v>14</v>
      </c>
      <c r="AT4436" s="113" t="s">
        <v>14</v>
      </c>
      <c r="AU4436" s="113" t="s">
        <v>16229</v>
      </c>
      <c r="AV4436" s="113" t="s">
        <v>14</v>
      </c>
      <c r="AW4436" s="113" t="s">
        <v>14</v>
      </c>
    </row>
    <row r="4437" spans="1:49">
      <c r="A4437" s="116" t="s">
        <v>9441</v>
      </c>
      <c r="C4437" s="113" t="s">
        <v>9442</v>
      </c>
      <c r="E4437" s="113" t="s">
        <v>41</v>
      </c>
      <c r="F4437" s="113" t="s">
        <v>8</v>
      </c>
      <c r="G4437" s="114">
        <v>34739</v>
      </c>
      <c r="H4437" s="113" t="s">
        <v>16230</v>
      </c>
      <c r="I4437" s="113" t="s">
        <v>10007</v>
      </c>
      <c r="J4437" s="113" t="s">
        <v>9872</v>
      </c>
      <c r="K4437" s="113" t="s">
        <v>19189</v>
      </c>
      <c r="L4437" s="113">
        <v>82293684284</v>
      </c>
      <c r="M4437" s="113" t="s">
        <v>19190</v>
      </c>
      <c r="O4437" s="113" t="s">
        <v>19191</v>
      </c>
      <c r="P4437" s="113" t="s">
        <v>19192</v>
      </c>
      <c r="Q4437" s="113" t="s">
        <v>16244</v>
      </c>
      <c r="R4437" s="113">
        <v>15</v>
      </c>
      <c r="S4437" s="113" t="s">
        <v>13</v>
      </c>
      <c r="T4437" s="113" t="s">
        <v>19193</v>
      </c>
      <c r="U4437" s="113" t="s">
        <v>19194</v>
      </c>
      <c r="V4437" s="114">
        <v>43608</v>
      </c>
      <c r="W4437" s="114">
        <v>43525</v>
      </c>
      <c r="X4437" s="113" t="s">
        <v>19195</v>
      </c>
      <c r="Y4437" s="114">
        <v>43891</v>
      </c>
      <c r="Z4437" s="114">
        <v>43891</v>
      </c>
      <c r="AA4437" s="113">
        <v>31</v>
      </c>
      <c r="AB4437" s="113" t="s">
        <v>9</v>
      </c>
      <c r="AC4437" s="113">
        <v>31</v>
      </c>
      <c r="AD4437" s="113" t="s">
        <v>9</v>
      </c>
      <c r="AE4437" s="114">
        <v>43525</v>
      </c>
      <c r="AF4437" s="113">
        <v>0</v>
      </c>
      <c r="AG4437" s="113">
        <v>0</v>
      </c>
      <c r="AH4437" s="113" t="s">
        <v>16226</v>
      </c>
      <c r="AI4437" s="117" t="s">
        <v>9875</v>
      </c>
      <c r="AK4437" s="114">
        <v>43891</v>
      </c>
      <c r="AL4437" s="113">
        <v>40</v>
      </c>
      <c r="AM4437" s="113" t="s">
        <v>9870</v>
      </c>
      <c r="AN4437" s="113" t="s">
        <v>17304</v>
      </c>
      <c r="AO4437" s="113" t="s">
        <v>1036</v>
      </c>
      <c r="AP4437" s="113">
        <v>2018</v>
      </c>
      <c r="AQ4437" s="113" t="s">
        <v>3314</v>
      </c>
      <c r="AR4437" s="113" t="s">
        <v>19415</v>
      </c>
      <c r="AS4437" s="113" t="s">
        <v>14</v>
      </c>
      <c r="AT4437" s="113" t="s">
        <v>14</v>
      </c>
      <c r="AU4437" s="113" t="s">
        <v>16229</v>
      </c>
      <c r="AV4437" s="113" t="s">
        <v>14</v>
      </c>
    </row>
    <row r="4438" spans="1:49">
      <c r="A4438" s="116" t="s">
        <v>4614</v>
      </c>
      <c r="C4438" s="113" t="s">
        <v>4615</v>
      </c>
      <c r="E4438" s="113" t="s">
        <v>4616</v>
      </c>
      <c r="F4438" s="113" t="s">
        <v>204</v>
      </c>
      <c r="G4438" s="114">
        <v>34742</v>
      </c>
      <c r="H4438" s="113" t="s">
        <v>16230</v>
      </c>
      <c r="I4438" s="113" t="s">
        <v>9866</v>
      </c>
      <c r="J4438" s="113" t="s">
        <v>9867</v>
      </c>
      <c r="K4438" s="113" t="s">
        <v>19819</v>
      </c>
      <c r="L4438" s="113">
        <v>85340141994</v>
      </c>
      <c r="M4438" s="113" t="s">
        <v>14403</v>
      </c>
      <c r="N4438" s="113" t="s">
        <v>16242</v>
      </c>
      <c r="O4438" s="113" t="s">
        <v>14404</v>
      </c>
      <c r="P4438" s="113" t="s">
        <v>16244</v>
      </c>
      <c r="Q4438" s="113" t="s">
        <v>16244</v>
      </c>
      <c r="R4438" s="113">
        <v>15</v>
      </c>
      <c r="S4438" s="113" t="s">
        <v>13</v>
      </c>
      <c r="T4438" s="113" t="s">
        <v>19820</v>
      </c>
      <c r="U4438" s="113" t="s">
        <v>19821</v>
      </c>
      <c r="V4438" s="114">
        <v>43608</v>
      </c>
      <c r="W4438" s="114">
        <v>43525</v>
      </c>
      <c r="X4438" s="113" t="s">
        <v>19822</v>
      </c>
      <c r="Y4438" s="114">
        <v>43891</v>
      </c>
      <c r="Z4438" s="114">
        <v>43891</v>
      </c>
      <c r="AA4438" s="113">
        <v>31</v>
      </c>
      <c r="AB4438" s="113" t="s">
        <v>9</v>
      </c>
      <c r="AC4438" s="113">
        <v>32</v>
      </c>
      <c r="AD4438" s="113" t="s">
        <v>84</v>
      </c>
      <c r="AE4438" s="114">
        <v>44835</v>
      </c>
      <c r="AF4438" s="113">
        <v>3</v>
      </c>
      <c r="AG4438" s="113">
        <v>0</v>
      </c>
      <c r="AH4438" s="113" t="s">
        <v>16226</v>
      </c>
      <c r="AI4438" s="117" t="s">
        <v>10886</v>
      </c>
      <c r="AK4438" s="114">
        <v>45627</v>
      </c>
      <c r="AL4438" s="113">
        <v>40</v>
      </c>
      <c r="AM4438" s="113" t="s">
        <v>9870</v>
      </c>
      <c r="AN4438" s="113" t="s">
        <v>19823</v>
      </c>
      <c r="AO4438" s="113" t="s">
        <v>4617</v>
      </c>
      <c r="AP4438" s="113">
        <v>2018</v>
      </c>
      <c r="AQ4438" s="113" t="s">
        <v>6669</v>
      </c>
      <c r="AR4438" s="113" t="s">
        <v>19824</v>
      </c>
      <c r="AS4438" s="113" t="s">
        <v>14</v>
      </c>
      <c r="AT4438" s="113" t="s">
        <v>14</v>
      </c>
      <c r="AU4438" s="113" t="s">
        <v>16229</v>
      </c>
      <c r="AV4438" s="113" t="s">
        <v>14</v>
      </c>
    </row>
    <row r="4439" spans="1:49">
      <c r="A4439" s="116" t="s">
        <v>489</v>
      </c>
      <c r="C4439" s="113" t="s">
        <v>490</v>
      </c>
      <c r="E4439" s="113" t="s">
        <v>41</v>
      </c>
      <c r="F4439" s="113" t="s">
        <v>8</v>
      </c>
      <c r="G4439" s="114">
        <v>34772</v>
      </c>
      <c r="H4439" s="113" t="s">
        <v>16230</v>
      </c>
      <c r="I4439" s="113" t="s">
        <v>9866</v>
      </c>
      <c r="J4439" s="113" t="s">
        <v>9872</v>
      </c>
      <c r="K4439" s="113" t="s">
        <v>18073</v>
      </c>
      <c r="L4439" s="113">
        <v>82245054416</v>
      </c>
      <c r="M4439" s="113" t="s">
        <v>10575</v>
      </c>
      <c r="O4439" s="113" t="s">
        <v>18074</v>
      </c>
      <c r="P4439" s="113" t="s">
        <v>18075</v>
      </c>
      <c r="Q4439" s="113" t="s">
        <v>16244</v>
      </c>
      <c r="R4439" s="113">
        <v>15</v>
      </c>
      <c r="S4439" s="113" t="s">
        <v>13</v>
      </c>
      <c r="T4439" s="113" t="s">
        <v>18076</v>
      </c>
      <c r="U4439" s="113" t="s">
        <v>18077</v>
      </c>
      <c r="V4439" s="114">
        <v>43608</v>
      </c>
      <c r="W4439" s="114">
        <v>43525</v>
      </c>
      <c r="X4439" s="113" t="s">
        <v>17067</v>
      </c>
      <c r="Y4439" s="114">
        <v>43891</v>
      </c>
      <c r="Z4439" s="114">
        <v>43891</v>
      </c>
      <c r="AA4439" s="113">
        <v>31</v>
      </c>
      <c r="AB4439" s="113" t="s">
        <v>9</v>
      </c>
      <c r="AC4439" s="113">
        <v>32</v>
      </c>
      <c r="AD4439" s="113" t="s">
        <v>84</v>
      </c>
      <c r="AE4439" s="114">
        <v>44652</v>
      </c>
      <c r="AF4439" s="113">
        <v>3</v>
      </c>
      <c r="AG4439" s="113">
        <v>1</v>
      </c>
      <c r="AH4439" s="113" t="s">
        <v>16226</v>
      </c>
      <c r="AI4439" s="117" t="s">
        <v>9875</v>
      </c>
      <c r="AK4439" s="114">
        <v>43891</v>
      </c>
      <c r="AL4439" s="113">
        <v>40</v>
      </c>
      <c r="AM4439" s="113" t="s">
        <v>9870</v>
      </c>
      <c r="AN4439" s="113" t="s">
        <v>16918</v>
      </c>
      <c r="AO4439" s="113" t="s">
        <v>491</v>
      </c>
      <c r="AP4439" s="113">
        <v>2017</v>
      </c>
      <c r="AQ4439" s="113" t="s">
        <v>9889</v>
      </c>
      <c r="AR4439" s="113" t="s">
        <v>36439</v>
      </c>
      <c r="AS4439" s="113" t="s">
        <v>14</v>
      </c>
      <c r="AT4439" s="113" t="s">
        <v>14</v>
      </c>
      <c r="AU4439" s="113" t="s">
        <v>16229</v>
      </c>
      <c r="AV4439" s="113" t="s">
        <v>14</v>
      </c>
    </row>
    <row r="4440" spans="1:49">
      <c r="A4440" s="116" t="s">
        <v>9137</v>
      </c>
      <c r="C4440" s="113" t="s">
        <v>9138</v>
      </c>
      <c r="E4440" s="113" t="s">
        <v>738</v>
      </c>
      <c r="F4440" s="113" t="s">
        <v>8</v>
      </c>
      <c r="G4440" s="114">
        <v>34780</v>
      </c>
      <c r="H4440" s="113" t="s">
        <v>16230</v>
      </c>
      <c r="I4440" s="113" t="s">
        <v>9896</v>
      </c>
      <c r="J4440" s="113" t="s">
        <v>9867</v>
      </c>
      <c r="K4440" s="113" t="s">
        <v>22922</v>
      </c>
      <c r="L4440" s="113">
        <v>82293170524</v>
      </c>
      <c r="M4440" s="113" t="s">
        <v>10756</v>
      </c>
      <c r="N4440" s="113" t="s">
        <v>16242</v>
      </c>
      <c r="O4440" s="113" t="s">
        <v>9912</v>
      </c>
      <c r="P4440" s="113" t="s">
        <v>16244</v>
      </c>
      <c r="Q4440" s="113" t="s">
        <v>16244</v>
      </c>
      <c r="R4440" s="113">
        <v>15</v>
      </c>
      <c r="S4440" s="113" t="s">
        <v>13</v>
      </c>
      <c r="T4440" s="113" t="s">
        <v>22923</v>
      </c>
      <c r="U4440" s="113" t="s">
        <v>22924</v>
      </c>
      <c r="V4440" s="114">
        <v>43608</v>
      </c>
      <c r="W4440" s="114">
        <v>43525</v>
      </c>
      <c r="X4440" s="113" t="s">
        <v>22925</v>
      </c>
      <c r="Y4440" s="114">
        <v>43891</v>
      </c>
      <c r="Z4440" s="114">
        <v>43891</v>
      </c>
      <c r="AA4440" s="113">
        <v>31</v>
      </c>
      <c r="AB4440" s="113" t="s">
        <v>9</v>
      </c>
      <c r="AC4440" s="113">
        <v>32</v>
      </c>
      <c r="AD4440" s="113" t="s">
        <v>84</v>
      </c>
      <c r="AE4440" s="114">
        <v>44835</v>
      </c>
      <c r="AF4440" s="113">
        <v>3</v>
      </c>
      <c r="AG4440" s="113">
        <v>0</v>
      </c>
      <c r="AH4440" s="113" t="s">
        <v>16226</v>
      </c>
      <c r="AI4440" s="117" t="s">
        <v>10910</v>
      </c>
      <c r="AK4440" s="114">
        <v>45627</v>
      </c>
      <c r="AL4440" s="113">
        <v>40</v>
      </c>
      <c r="AM4440" s="113" t="s">
        <v>9870</v>
      </c>
      <c r="AN4440" s="113" t="s">
        <v>18333</v>
      </c>
      <c r="AO4440" s="113" t="s">
        <v>572</v>
      </c>
      <c r="AP4440" s="113">
        <v>2017</v>
      </c>
      <c r="AQ4440" s="113" t="s">
        <v>2307</v>
      </c>
      <c r="AR4440" s="113" t="s">
        <v>17475</v>
      </c>
      <c r="AS4440" s="113" t="s">
        <v>14</v>
      </c>
      <c r="AT4440" s="113" t="s">
        <v>14</v>
      </c>
      <c r="AU4440" s="113" t="s">
        <v>16229</v>
      </c>
      <c r="AV4440" s="113" t="s">
        <v>14</v>
      </c>
    </row>
    <row r="4441" spans="1:49">
      <c r="A4441" s="116" t="s">
        <v>6246</v>
      </c>
      <c r="C4441" s="113" t="s">
        <v>6247</v>
      </c>
      <c r="E4441" s="113" t="s">
        <v>824</v>
      </c>
      <c r="F4441" s="113" t="s">
        <v>204</v>
      </c>
      <c r="G4441" s="114">
        <v>34780</v>
      </c>
      <c r="H4441" s="113" t="s">
        <v>16230</v>
      </c>
      <c r="I4441" s="113" t="s">
        <v>9866</v>
      </c>
      <c r="J4441" s="113" t="s">
        <v>9867</v>
      </c>
      <c r="K4441" s="113" t="s">
        <v>23885</v>
      </c>
      <c r="L4441" s="113">
        <v>82346785323</v>
      </c>
      <c r="M4441" s="113" t="s">
        <v>14505</v>
      </c>
      <c r="O4441" s="113" t="s">
        <v>14506</v>
      </c>
      <c r="P4441" s="113" t="s">
        <v>16244</v>
      </c>
      <c r="Q4441" s="113" t="s">
        <v>16244</v>
      </c>
      <c r="R4441" s="113">
        <v>15</v>
      </c>
      <c r="S4441" s="113" t="s">
        <v>13</v>
      </c>
      <c r="T4441" s="113" t="s">
        <v>23886</v>
      </c>
      <c r="U4441" s="113" t="s">
        <v>23887</v>
      </c>
      <c r="V4441" s="114">
        <v>44186</v>
      </c>
      <c r="W4441" s="114">
        <v>44166</v>
      </c>
      <c r="X4441" s="113" t="s">
        <v>23888</v>
      </c>
      <c r="Y4441" s="114">
        <v>44593</v>
      </c>
      <c r="Z4441" s="114">
        <v>44593</v>
      </c>
      <c r="AA4441" s="113">
        <v>31</v>
      </c>
      <c r="AB4441" s="113" t="s">
        <v>9</v>
      </c>
      <c r="AC4441" s="113">
        <v>31</v>
      </c>
      <c r="AD4441" s="113" t="s">
        <v>9</v>
      </c>
      <c r="AE4441" s="114">
        <v>44166</v>
      </c>
      <c r="AF4441" s="113">
        <v>0</v>
      </c>
      <c r="AG4441" s="113">
        <v>0</v>
      </c>
      <c r="AH4441" s="113" t="s">
        <v>16226</v>
      </c>
      <c r="AI4441" s="117" t="s">
        <v>9925</v>
      </c>
      <c r="AK4441" s="114">
        <v>44593</v>
      </c>
      <c r="AL4441" s="113">
        <v>35</v>
      </c>
      <c r="AM4441" s="113" t="s">
        <v>9978</v>
      </c>
      <c r="AN4441" s="113" t="s">
        <v>17439</v>
      </c>
      <c r="AO4441" s="113" t="s">
        <v>1160</v>
      </c>
      <c r="AP4441" s="113">
        <v>2017</v>
      </c>
      <c r="AQ4441" s="113" t="s">
        <v>8</v>
      </c>
      <c r="AR4441" s="113" t="s">
        <v>16437</v>
      </c>
      <c r="AS4441" s="113" t="s">
        <v>14</v>
      </c>
      <c r="AT4441" s="113" t="s">
        <v>14</v>
      </c>
      <c r="AU4441" s="113" t="s">
        <v>16229</v>
      </c>
      <c r="AV4441" s="113" t="s">
        <v>14</v>
      </c>
    </row>
    <row r="4442" spans="1:49">
      <c r="A4442" s="116" t="s">
        <v>3093</v>
      </c>
      <c r="C4442" s="113" t="s">
        <v>3094</v>
      </c>
      <c r="E4442" s="113" t="s">
        <v>41</v>
      </c>
      <c r="F4442" s="113" t="s">
        <v>587</v>
      </c>
      <c r="G4442" s="114">
        <v>34787</v>
      </c>
      <c r="H4442" s="113" t="s">
        <v>16218</v>
      </c>
      <c r="I4442" s="113" t="s">
        <v>9866</v>
      </c>
      <c r="J4442" s="113" t="s">
        <v>9867</v>
      </c>
      <c r="K4442" s="113" t="s">
        <v>31817</v>
      </c>
      <c r="L4442" s="113">
        <v>85216474866</v>
      </c>
      <c r="M4442" s="113" t="s">
        <v>9888</v>
      </c>
      <c r="O4442" s="113" t="s">
        <v>31818</v>
      </c>
      <c r="P4442" s="113" t="s">
        <v>31819</v>
      </c>
      <c r="Q4442" s="113" t="s">
        <v>16244</v>
      </c>
      <c r="R4442" s="113">
        <v>15</v>
      </c>
      <c r="S4442" s="113" t="s">
        <v>13</v>
      </c>
      <c r="T4442" s="113" t="s">
        <v>31820</v>
      </c>
      <c r="U4442" s="113" t="s">
        <v>31821</v>
      </c>
      <c r="V4442" s="114">
        <v>43608</v>
      </c>
      <c r="W4442" s="114">
        <v>43525</v>
      </c>
      <c r="X4442" s="113" t="s">
        <v>31822</v>
      </c>
      <c r="Y4442" s="114">
        <v>43891</v>
      </c>
      <c r="Z4442" s="114">
        <v>43891</v>
      </c>
      <c r="AA4442" s="113">
        <v>31</v>
      </c>
      <c r="AB4442" s="113" t="s">
        <v>9</v>
      </c>
      <c r="AC4442" s="113">
        <v>32</v>
      </c>
      <c r="AD4442" s="113" t="s">
        <v>84</v>
      </c>
      <c r="AE4442" s="114">
        <v>45200</v>
      </c>
      <c r="AF4442" s="113">
        <v>4</v>
      </c>
      <c r="AG4442" s="113">
        <v>7</v>
      </c>
      <c r="AH4442" s="113" t="s">
        <v>16226</v>
      </c>
      <c r="AI4442" s="117" t="s">
        <v>9875</v>
      </c>
      <c r="AK4442" s="114">
        <v>43891</v>
      </c>
      <c r="AL4442" s="113">
        <v>40</v>
      </c>
      <c r="AM4442" s="113" t="s">
        <v>9870</v>
      </c>
      <c r="AN4442" s="113" t="s">
        <v>17186</v>
      </c>
      <c r="AO4442" s="113" t="s">
        <v>3095</v>
      </c>
      <c r="AP4442" s="113">
        <v>2017</v>
      </c>
      <c r="AQ4442" s="113" t="s">
        <v>9889</v>
      </c>
      <c r="AR4442" s="113" t="s">
        <v>17664</v>
      </c>
      <c r="AS4442" s="113" t="s">
        <v>14</v>
      </c>
      <c r="AT4442" s="113" t="s">
        <v>14</v>
      </c>
      <c r="AU4442" s="113" t="s">
        <v>16229</v>
      </c>
      <c r="AV4442" s="113" t="s">
        <v>14</v>
      </c>
      <c r="AW4442" s="113" t="s">
        <v>14</v>
      </c>
    </row>
    <row r="4443" spans="1:49">
      <c r="A4443" s="116" t="s">
        <v>12017</v>
      </c>
      <c r="C4443" s="113" t="s">
        <v>12018</v>
      </c>
      <c r="E4443" s="113" t="s">
        <v>83</v>
      </c>
      <c r="F4443" s="113" t="s">
        <v>8</v>
      </c>
      <c r="G4443" s="114">
        <v>34803</v>
      </c>
      <c r="H4443" s="113" t="s">
        <v>16230</v>
      </c>
      <c r="I4443" s="113" t="s">
        <v>9866</v>
      </c>
      <c r="J4443" s="113" t="s">
        <v>9872</v>
      </c>
      <c r="K4443" s="113" t="s">
        <v>45213</v>
      </c>
      <c r="L4443" s="113">
        <v>82210554446</v>
      </c>
      <c r="M4443" s="113" t="s">
        <v>12019</v>
      </c>
      <c r="O4443" s="113" t="s">
        <v>12020</v>
      </c>
      <c r="P4443" s="113" t="s">
        <v>45214</v>
      </c>
      <c r="Q4443" s="113" t="s">
        <v>16244</v>
      </c>
      <c r="R4443" s="113">
        <v>15</v>
      </c>
      <c r="S4443" s="113" t="s">
        <v>13</v>
      </c>
      <c r="T4443" s="113" t="s">
        <v>45215</v>
      </c>
      <c r="U4443" s="113" t="s">
        <v>45216</v>
      </c>
      <c r="V4443" s="114">
        <v>44672</v>
      </c>
      <c r="W4443" s="114">
        <v>44621</v>
      </c>
      <c r="X4443" s="113" t="s">
        <v>45217</v>
      </c>
      <c r="Y4443" s="114">
        <v>44986</v>
      </c>
      <c r="Z4443" s="114">
        <v>44986</v>
      </c>
      <c r="AA4443" s="113">
        <v>32</v>
      </c>
      <c r="AB4443" s="113" t="s">
        <v>84</v>
      </c>
      <c r="AC4443" s="113">
        <v>32</v>
      </c>
      <c r="AD4443" s="113" t="s">
        <v>84</v>
      </c>
      <c r="AE4443" s="114">
        <v>44621</v>
      </c>
      <c r="AF4443" s="113">
        <v>0</v>
      </c>
      <c r="AG4443" s="113">
        <v>0</v>
      </c>
      <c r="AH4443" s="113" t="s">
        <v>16226</v>
      </c>
      <c r="AI4443" s="117" t="s">
        <v>85</v>
      </c>
      <c r="AK4443" s="114">
        <v>45108</v>
      </c>
      <c r="AL4443" s="113">
        <v>40</v>
      </c>
      <c r="AM4443" s="113" t="s">
        <v>9870</v>
      </c>
      <c r="AN4443" s="113" t="s">
        <v>17474</v>
      </c>
      <c r="AO4443" s="113" t="s">
        <v>1512</v>
      </c>
      <c r="AP4443" s="113">
        <v>2019</v>
      </c>
      <c r="AQ4443" s="113" t="s">
        <v>2436</v>
      </c>
      <c r="AR4443" s="113" t="s">
        <v>45518</v>
      </c>
      <c r="AS4443" s="113" t="s">
        <v>14</v>
      </c>
      <c r="AT4443" s="113" t="s">
        <v>14</v>
      </c>
      <c r="AU4443" s="113" t="s">
        <v>16229</v>
      </c>
      <c r="AV4443" s="113" t="s">
        <v>14</v>
      </c>
      <c r="AW4443" s="113" t="s">
        <v>14</v>
      </c>
    </row>
    <row r="4444" spans="1:49">
      <c r="A4444" s="116" t="s">
        <v>4969</v>
      </c>
      <c r="C4444" s="113" t="s">
        <v>4970</v>
      </c>
      <c r="E4444" s="113" t="s">
        <v>41</v>
      </c>
      <c r="F4444" s="113" t="s">
        <v>8</v>
      </c>
      <c r="G4444" s="114">
        <v>34804</v>
      </c>
      <c r="H4444" s="113" t="s">
        <v>16230</v>
      </c>
      <c r="I4444" s="113" t="s">
        <v>9866</v>
      </c>
      <c r="J4444" s="113" t="s">
        <v>9867</v>
      </c>
      <c r="K4444" s="113" t="s">
        <v>28451</v>
      </c>
      <c r="L4444" s="113">
        <v>85241052005</v>
      </c>
      <c r="M4444" s="113" t="s">
        <v>28452</v>
      </c>
      <c r="O4444" s="113" t="s">
        <v>10679</v>
      </c>
      <c r="P4444" s="113" t="s">
        <v>28453</v>
      </c>
      <c r="Q4444" s="113" t="s">
        <v>16244</v>
      </c>
      <c r="R4444" s="113">
        <v>15</v>
      </c>
      <c r="S4444" s="113" t="s">
        <v>13</v>
      </c>
      <c r="T4444" s="113" t="s">
        <v>28454</v>
      </c>
      <c r="U4444" s="113" t="s">
        <v>28455</v>
      </c>
      <c r="V4444" s="114">
        <v>43608</v>
      </c>
      <c r="W4444" s="114">
        <v>43525</v>
      </c>
      <c r="X4444" s="113" t="s">
        <v>28456</v>
      </c>
      <c r="Y4444" s="114">
        <v>43891</v>
      </c>
      <c r="Z4444" s="114">
        <v>43891</v>
      </c>
      <c r="AA4444" s="113">
        <v>31</v>
      </c>
      <c r="AB4444" s="113" t="s">
        <v>9</v>
      </c>
      <c r="AC4444" s="113">
        <v>32</v>
      </c>
      <c r="AD4444" s="113" t="s">
        <v>84</v>
      </c>
      <c r="AE4444" s="114">
        <v>45200</v>
      </c>
      <c r="AF4444" s="113">
        <v>4</v>
      </c>
      <c r="AG4444" s="113">
        <v>7</v>
      </c>
      <c r="AH4444" s="113" t="s">
        <v>16226</v>
      </c>
      <c r="AI4444" s="117" t="s">
        <v>9875</v>
      </c>
      <c r="AK4444" s="114">
        <v>43553</v>
      </c>
      <c r="AL4444" s="113">
        <v>40</v>
      </c>
      <c r="AM4444" s="113" t="s">
        <v>9870</v>
      </c>
      <c r="AN4444" s="113" t="s">
        <v>17304</v>
      </c>
      <c r="AO4444" s="113" t="s">
        <v>1036</v>
      </c>
      <c r="AP4444" s="113">
        <v>2018</v>
      </c>
      <c r="AQ4444" s="113" t="s">
        <v>2436</v>
      </c>
      <c r="AR4444" s="113" t="s">
        <v>20792</v>
      </c>
      <c r="AS4444" s="113" t="s">
        <v>14</v>
      </c>
      <c r="AT4444" s="113" t="s">
        <v>14</v>
      </c>
      <c r="AU4444" s="113" t="s">
        <v>16229</v>
      </c>
      <c r="AV4444" s="113" t="s">
        <v>14</v>
      </c>
      <c r="AW4444" s="113" t="s">
        <v>14</v>
      </c>
    </row>
    <row r="4445" spans="1:49">
      <c r="A4445" s="116" t="s">
        <v>9076</v>
      </c>
      <c r="C4445" s="113" t="s">
        <v>9077</v>
      </c>
      <c r="E4445" s="113" t="s">
        <v>41</v>
      </c>
      <c r="F4445" s="113" t="s">
        <v>8</v>
      </c>
      <c r="G4445" s="114">
        <v>34809</v>
      </c>
      <c r="H4445" s="113" t="s">
        <v>16218</v>
      </c>
      <c r="I4445" s="113" t="s">
        <v>9866</v>
      </c>
      <c r="J4445" s="113" t="s">
        <v>9867</v>
      </c>
      <c r="K4445" s="113" t="s">
        <v>20474</v>
      </c>
      <c r="L4445" s="113">
        <v>85394874257</v>
      </c>
      <c r="M4445" s="113" t="s">
        <v>10727</v>
      </c>
      <c r="O4445" s="113" t="s">
        <v>10728</v>
      </c>
      <c r="P4445" s="113" t="s">
        <v>20475</v>
      </c>
      <c r="Q4445" s="113" t="s">
        <v>16244</v>
      </c>
      <c r="R4445" s="113">
        <v>15</v>
      </c>
      <c r="S4445" s="113" t="s">
        <v>13</v>
      </c>
      <c r="T4445" s="113" t="s">
        <v>20476</v>
      </c>
      <c r="U4445" s="113" t="s">
        <v>20477</v>
      </c>
      <c r="V4445" s="114">
        <v>43608</v>
      </c>
      <c r="W4445" s="114">
        <v>43525</v>
      </c>
      <c r="X4445" s="113" t="s">
        <v>20478</v>
      </c>
      <c r="Y4445" s="114">
        <v>43891</v>
      </c>
      <c r="Z4445" s="114">
        <v>43891</v>
      </c>
      <c r="AA4445" s="113">
        <v>31</v>
      </c>
      <c r="AB4445" s="113" t="s">
        <v>9</v>
      </c>
      <c r="AC4445" s="113">
        <v>31</v>
      </c>
      <c r="AD4445" s="113" t="s">
        <v>9</v>
      </c>
      <c r="AE4445" s="114">
        <v>43525</v>
      </c>
      <c r="AF4445" s="113">
        <v>0</v>
      </c>
      <c r="AG4445" s="113">
        <v>0</v>
      </c>
      <c r="AH4445" s="113" t="s">
        <v>16263</v>
      </c>
      <c r="AI4445" s="117" t="s">
        <v>1525</v>
      </c>
      <c r="AK4445" s="114">
        <v>43546</v>
      </c>
      <c r="AL4445" s="113">
        <v>40</v>
      </c>
      <c r="AM4445" s="113" t="s">
        <v>9870</v>
      </c>
      <c r="AN4445" s="113" t="s">
        <v>19574</v>
      </c>
      <c r="AO4445" s="113" t="s">
        <v>917</v>
      </c>
      <c r="AP4445" s="113">
        <v>2017</v>
      </c>
      <c r="AQ4445" s="113" t="s">
        <v>9905</v>
      </c>
      <c r="AR4445" s="113" t="s">
        <v>20479</v>
      </c>
      <c r="AS4445" s="113" t="s">
        <v>14</v>
      </c>
      <c r="AT4445" s="113" t="s">
        <v>14</v>
      </c>
      <c r="AU4445" s="113" t="s">
        <v>16229</v>
      </c>
      <c r="AV4445" s="113" t="s">
        <v>14</v>
      </c>
      <c r="AW4445" s="113" t="s">
        <v>14</v>
      </c>
    </row>
    <row r="4446" spans="1:49">
      <c r="A4446" s="116" t="s">
        <v>6731</v>
      </c>
      <c r="C4446" s="113" t="s">
        <v>6732</v>
      </c>
      <c r="E4446" s="113" t="s">
        <v>41</v>
      </c>
      <c r="F4446" s="113" t="s">
        <v>1285</v>
      </c>
      <c r="G4446" s="114">
        <v>34813</v>
      </c>
      <c r="H4446" s="113" t="s">
        <v>16230</v>
      </c>
      <c r="I4446" s="113" t="s">
        <v>9866</v>
      </c>
      <c r="J4446" s="113" t="s">
        <v>9867</v>
      </c>
      <c r="K4446" s="113" t="s">
        <v>32475</v>
      </c>
      <c r="L4446" s="113">
        <v>81299525875</v>
      </c>
      <c r="M4446" s="113" t="s">
        <v>14899</v>
      </c>
      <c r="O4446" s="113" t="s">
        <v>14900</v>
      </c>
      <c r="P4446" s="113" t="s">
        <v>16244</v>
      </c>
      <c r="Q4446" s="113" t="s">
        <v>16244</v>
      </c>
      <c r="R4446" s="113">
        <v>15</v>
      </c>
      <c r="S4446" s="113" t="s">
        <v>13</v>
      </c>
      <c r="T4446" s="113" t="s">
        <v>32476</v>
      </c>
      <c r="U4446" s="113" t="s">
        <v>32477</v>
      </c>
      <c r="V4446" s="114">
        <v>43608</v>
      </c>
      <c r="W4446" s="114">
        <v>43525</v>
      </c>
      <c r="X4446" s="113" t="s">
        <v>29698</v>
      </c>
      <c r="Y4446" s="114">
        <v>43891</v>
      </c>
      <c r="Z4446" s="114">
        <v>43891</v>
      </c>
      <c r="AA4446" s="113">
        <v>31</v>
      </c>
      <c r="AB4446" s="113" t="s">
        <v>9</v>
      </c>
      <c r="AC4446" s="113">
        <v>32</v>
      </c>
      <c r="AD4446" s="113" t="s">
        <v>84</v>
      </c>
      <c r="AE4446" s="114">
        <v>44835</v>
      </c>
      <c r="AF4446" s="113">
        <v>3</v>
      </c>
      <c r="AG4446" s="113">
        <v>7</v>
      </c>
      <c r="AH4446" s="113" t="s">
        <v>16226</v>
      </c>
      <c r="AI4446" s="117" t="s">
        <v>9875</v>
      </c>
      <c r="AK4446" s="114">
        <v>43891</v>
      </c>
      <c r="AL4446" s="113">
        <v>40</v>
      </c>
      <c r="AM4446" s="113" t="s">
        <v>9870</v>
      </c>
      <c r="AN4446" s="113" t="s">
        <v>16918</v>
      </c>
      <c r="AO4446" s="113" t="s">
        <v>491</v>
      </c>
      <c r="AP4446" s="113">
        <v>2016</v>
      </c>
      <c r="AQ4446" s="113" t="s">
        <v>9994</v>
      </c>
      <c r="AR4446" s="113" t="s">
        <v>19072</v>
      </c>
      <c r="AS4446" s="113" t="s">
        <v>14</v>
      </c>
      <c r="AT4446" s="113" t="s">
        <v>14</v>
      </c>
      <c r="AU4446" s="113" t="s">
        <v>16229</v>
      </c>
      <c r="AV4446" s="113" t="s">
        <v>14</v>
      </c>
    </row>
    <row r="4447" spans="1:49">
      <c r="A4447" s="116" t="s">
        <v>5225</v>
      </c>
      <c r="C4447" s="113" t="s">
        <v>5226</v>
      </c>
      <c r="E4447" s="113" t="s">
        <v>277</v>
      </c>
      <c r="F4447" s="113" t="s">
        <v>8</v>
      </c>
      <c r="G4447" s="114">
        <v>34816</v>
      </c>
      <c r="H4447" s="113" t="s">
        <v>16218</v>
      </c>
      <c r="I4447" s="113" t="s">
        <v>9866</v>
      </c>
      <c r="J4447" s="113" t="s">
        <v>9867</v>
      </c>
      <c r="K4447" s="113" t="s">
        <v>26835</v>
      </c>
      <c r="L4447" s="113">
        <v>85396443379</v>
      </c>
      <c r="M4447" s="113" t="s">
        <v>10623</v>
      </c>
      <c r="N4447" s="113" t="s">
        <v>16242</v>
      </c>
      <c r="O4447" s="113" t="s">
        <v>10624</v>
      </c>
      <c r="P4447" s="113" t="s">
        <v>26836</v>
      </c>
      <c r="Q4447" s="113" t="s">
        <v>16244</v>
      </c>
      <c r="R4447" s="113">
        <v>15</v>
      </c>
      <c r="S4447" s="113" t="s">
        <v>13</v>
      </c>
      <c r="T4447" s="113" t="s">
        <v>26837</v>
      </c>
      <c r="U4447" s="113" t="s">
        <v>26838</v>
      </c>
      <c r="V4447" s="114">
        <v>44186</v>
      </c>
      <c r="W4447" s="114">
        <v>44166</v>
      </c>
      <c r="X4447" s="113" t="s">
        <v>26839</v>
      </c>
      <c r="Y4447" s="114">
        <v>44593</v>
      </c>
      <c r="Z4447" s="114">
        <v>44593</v>
      </c>
      <c r="AA4447" s="113">
        <v>31</v>
      </c>
      <c r="AB4447" s="113" t="s">
        <v>9</v>
      </c>
      <c r="AC4447" s="113">
        <v>31</v>
      </c>
      <c r="AD4447" s="113" t="s">
        <v>9</v>
      </c>
      <c r="AE4447" s="114">
        <v>44166</v>
      </c>
      <c r="AF4447" s="113">
        <v>0</v>
      </c>
      <c r="AG4447" s="113">
        <v>0</v>
      </c>
      <c r="AH4447" s="113" t="s">
        <v>16226</v>
      </c>
      <c r="AI4447" s="117" t="s">
        <v>9875</v>
      </c>
      <c r="AK4447" s="114">
        <v>44593</v>
      </c>
      <c r="AL4447" s="113">
        <v>40</v>
      </c>
      <c r="AM4447" s="113" t="s">
        <v>9870</v>
      </c>
      <c r="AN4447" s="113" t="s">
        <v>16599</v>
      </c>
      <c r="AO4447" s="113" t="s">
        <v>279</v>
      </c>
      <c r="AP4447" s="113">
        <v>2017</v>
      </c>
      <c r="AQ4447" s="113" t="s">
        <v>8</v>
      </c>
      <c r="AR4447" s="113" t="s">
        <v>17648</v>
      </c>
      <c r="AS4447" s="113" t="s">
        <v>14</v>
      </c>
      <c r="AT4447" s="113" t="s">
        <v>14</v>
      </c>
      <c r="AU4447" s="113" t="s">
        <v>16229</v>
      </c>
      <c r="AV4447" s="113" t="s">
        <v>14</v>
      </c>
    </row>
    <row r="4448" spans="1:49">
      <c r="A4448" s="116" t="s">
        <v>7107</v>
      </c>
      <c r="C4448" s="113" t="s">
        <v>7108</v>
      </c>
      <c r="E4448" s="113" t="s">
        <v>41</v>
      </c>
      <c r="F4448" s="113" t="s">
        <v>8</v>
      </c>
      <c r="G4448" s="114">
        <v>34817</v>
      </c>
      <c r="H4448" s="113" t="s">
        <v>16230</v>
      </c>
      <c r="I4448" s="113" t="s">
        <v>9866</v>
      </c>
      <c r="J4448" s="113" t="s">
        <v>9867</v>
      </c>
      <c r="K4448" s="113" t="s">
        <v>29630</v>
      </c>
      <c r="L4448" s="113">
        <v>82393965682</v>
      </c>
      <c r="M4448" s="113" t="s">
        <v>29631</v>
      </c>
      <c r="O4448" s="113" t="s">
        <v>10589</v>
      </c>
      <c r="P4448" s="113" t="s">
        <v>29632</v>
      </c>
      <c r="Q4448" s="113" t="s">
        <v>16244</v>
      </c>
      <c r="R4448" s="113">
        <v>15</v>
      </c>
      <c r="S4448" s="113" t="s">
        <v>13</v>
      </c>
      <c r="T4448" s="113" t="s">
        <v>29633</v>
      </c>
      <c r="U4448" s="113" t="s">
        <v>29634</v>
      </c>
      <c r="V4448" s="114">
        <v>43608</v>
      </c>
      <c r="W4448" s="114">
        <v>43525</v>
      </c>
      <c r="X4448" s="113" t="s">
        <v>18163</v>
      </c>
      <c r="Y4448" s="114">
        <v>43891</v>
      </c>
      <c r="Z4448" s="114">
        <v>43891</v>
      </c>
      <c r="AA4448" s="113">
        <v>31</v>
      </c>
      <c r="AB4448" s="113" t="s">
        <v>9</v>
      </c>
      <c r="AC4448" s="113">
        <v>32</v>
      </c>
      <c r="AD4448" s="113" t="s">
        <v>84</v>
      </c>
      <c r="AE4448" s="114">
        <v>45200</v>
      </c>
      <c r="AF4448" s="113">
        <v>4</v>
      </c>
      <c r="AG4448" s="113">
        <v>7</v>
      </c>
      <c r="AH4448" s="113" t="s">
        <v>16226</v>
      </c>
      <c r="AI4448" s="117" t="s">
        <v>9875</v>
      </c>
      <c r="AK4448" s="114">
        <v>43891</v>
      </c>
      <c r="AL4448" s="113">
        <v>40</v>
      </c>
      <c r="AM4448" s="113" t="s">
        <v>9870</v>
      </c>
      <c r="AN4448" s="113" t="s">
        <v>16918</v>
      </c>
      <c r="AO4448" s="113" t="s">
        <v>491</v>
      </c>
      <c r="AP4448" s="113">
        <v>2017</v>
      </c>
      <c r="AQ4448" s="113" t="s">
        <v>9889</v>
      </c>
      <c r="AR4448" s="113" t="s">
        <v>17203</v>
      </c>
      <c r="AS4448" s="113" t="s">
        <v>14</v>
      </c>
      <c r="AT4448" s="113" t="s">
        <v>14</v>
      </c>
      <c r="AU4448" s="113" t="s">
        <v>16229</v>
      </c>
      <c r="AV4448" s="113" t="s">
        <v>14</v>
      </c>
    </row>
    <row r="4449" spans="1:49">
      <c r="A4449" s="116" t="s">
        <v>12436</v>
      </c>
      <c r="C4449" s="113" t="s">
        <v>12437</v>
      </c>
      <c r="E4449" s="113" t="s">
        <v>1123</v>
      </c>
      <c r="F4449" s="113" t="s">
        <v>8</v>
      </c>
      <c r="G4449" s="114">
        <v>34817</v>
      </c>
      <c r="H4449" s="113" t="s">
        <v>16218</v>
      </c>
      <c r="I4449" s="113" t="s">
        <v>9866</v>
      </c>
      <c r="J4449" s="113" t="s">
        <v>9872</v>
      </c>
      <c r="K4449" s="113" t="s">
        <v>27673</v>
      </c>
      <c r="L4449" s="113">
        <v>81231238505</v>
      </c>
      <c r="M4449" s="113" t="s">
        <v>12438</v>
      </c>
      <c r="N4449" s="113" t="s">
        <v>45709</v>
      </c>
      <c r="O4449" s="113" t="s">
        <v>12439</v>
      </c>
      <c r="P4449" s="113" t="s">
        <v>27674</v>
      </c>
      <c r="Q4449" s="113" t="s">
        <v>16244</v>
      </c>
      <c r="R4449" s="113">
        <v>15</v>
      </c>
      <c r="S4449" s="113" t="s">
        <v>13</v>
      </c>
      <c r="T4449" s="113" t="s">
        <v>27675</v>
      </c>
      <c r="U4449" s="113" t="s">
        <v>27676</v>
      </c>
      <c r="V4449" s="114">
        <v>44672</v>
      </c>
      <c r="W4449" s="114">
        <v>44621</v>
      </c>
      <c r="X4449" s="113" t="s">
        <v>27677</v>
      </c>
      <c r="Y4449" s="114">
        <v>44986</v>
      </c>
      <c r="Z4449" s="114">
        <v>44986</v>
      </c>
      <c r="AA4449" s="113">
        <v>31</v>
      </c>
      <c r="AB4449" s="113" t="s">
        <v>9</v>
      </c>
      <c r="AC4449" s="113">
        <v>31</v>
      </c>
      <c r="AD4449" s="113" t="s">
        <v>9</v>
      </c>
      <c r="AE4449" s="114">
        <v>44621</v>
      </c>
      <c r="AF4449" s="113">
        <v>0</v>
      </c>
      <c r="AG4449" s="113">
        <v>0</v>
      </c>
      <c r="AH4449" s="113" t="s">
        <v>16226</v>
      </c>
      <c r="AI4449" s="117" t="s">
        <v>20324</v>
      </c>
      <c r="AK4449" s="114">
        <v>45108</v>
      </c>
      <c r="AL4449" s="113">
        <v>40</v>
      </c>
      <c r="AM4449" s="113" t="s">
        <v>9870</v>
      </c>
      <c r="AN4449" s="113" t="s">
        <v>27678</v>
      </c>
      <c r="AO4449" s="113" t="s">
        <v>12440</v>
      </c>
      <c r="AP4449" s="113">
        <v>2018</v>
      </c>
      <c r="AQ4449" s="113" t="s">
        <v>5236</v>
      </c>
      <c r="AR4449" s="113" t="s">
        <v>21310</v>
      </c>
      <c r="AS4449" s="113" t="s">
        <v>14</v>
      </c>
      <c r="AT4449" s="113" t="s">
        <v>14</v>
      </c>
      <c r="AU4449" s="113" t="s">
        <v>16229</v>
      </c>
      <c r="AV4449" s="113" t="s">
        <v>14</v>
      </c>
      <c r="AW4449" s="113" t="s">
        <v>14</v>
      </c>
    </row>
    <row r="4450" spans="1:49">
      <c r="A4450" s="116" t="s">
        <v>9148</v>
      </c>
      <c r="C4450" s="113" t="s">
        <v>9149</v>
      </c>
      <c r="E4450" s="113" t="s">
        <v>41</v>
      </c>
      <c r="F4450" s="113" t="s">
        <v>8</v>
      </c>
      <c r="G4450" s="114">
        <v>34829</v>
      </c>
      <c r="H4450" s="113" t="s">
        <v>16230</v>
      </c>
      <c r="I4450" s="113" t="s">
        <v>9866</v>
      </c>
      <c r="J4450" s="113" t="s">
        <v>9872</v>
      </c>
      <c r="K4450" s="113" t="s">
        <v>26840</v>
      </c>
      <c r="L4450" s="113">
        <v>82291611195</v>
      </c>
      <c r="M4450" s="113" t="s">
        <v>10711</v>
      </c>
      <c r="N4450" s="113" t="s">
        <v>16242</v>
      </c>
      <c r="O4450" s="113" t="s">
        <v>10712</v>
      </c>
      <c r="P4450" s="113" t="s">
        <v>16244</v>
      </c>
      <c r="Q4450" s="113" t="s">
        <v>16244</v>
      </c>
      <c r="R4450" s="113">
        <v>15</v>
      </c>
      <c r="S4450" s="113" t="s">
        <v>13</v>
      </c>
      <c r="T4450" s="113" t="s">
        <v>26841</v>
      </c>
      <c r="U4450" s="113" t="s">
        <v>26842</v>
      </c>
      <c r="V4450" s="114">
        <v>44186</v>
      </c>
      <c r="W4450" s="114">
        <v>44166</v>
      </c>
      <c r="X4450" s="113" t="s">
        <v>26843</v>
      </c>
      <c r="Y4450" s="114">
        <v>44593</v>
      </c>
      <c r="Z4450" s="114">
        <v>44593</v>
      </c>
      <c r="AA4450" s="113">
        <v>31</v>
      </c>
      <c r="AB4450" s="113" t="s">
        <v>9</v>
      </c>
      <c r="AC4450" s="113">
        <v>31</v>
      </c>
      <c r="AD4450" s="113" t="s">
        <v>9</v>
      </c>
      <c r="AE4450" s="114">
        <v>44166</v>
      </c>
      <c r="AF4450" s="113">
        <v>0</v>
      </c>
      <c r="AG4450" s="113">
        <v>0</v>
      </c>
      <c r="AH4450" s="113" t="s">
        <v>16226</v>
      </c>
      <c r="AI4450" s="117" t="s">
        <v>9875</v>
      </c>
      <c r="AK4450" s="114">
        <v>44593</v>
      </c>
      <c r="AL4450" s="113">
        <v>40</v>
      </c>
      <c r="AM4450" s="113" t="s">
        <v>9870</v>
      </c>
      <c r="AN4450" s="113" t="s">
        <v>19574</v>
      </c>
      <c r="AO4450" s="113" t="s">
        <v>917</v>
      </c>
      <c r="AP4450" s="113">
        <v>2015</v>
      </c>
      <c r="AQ4450" s="113" t="s">
        <v>8</v>
      </c>
      <c r="AR4450" s="113" t="s">
        <v>17642</v>
      </c>
      <c r="AS4450" s="113" t="s">
        <v>14</v>
      </c>
      <c r="AT4450" s="113" t="s">
        <v>14</v>
      </c>
      <c r="AU4450" s="113" t="s">
        <v>16229</v>
      </c>
      <c r="AV4450" s="113" t="s">
        <v>14</v>
      </c>
    </row>
    <row r="4451" spans="1:49">
      <c r="A4451" s="116" t="s">
        <v>5961</v>
      </c>
      <c r="C4451" s="113" t="s">
        <v>5962</v>
      </c>
      <c r="E4451" s="113" t="s">
        <v>738</v>
      </c>
      <c r="F4451" s="113" t="s">
        <v>8</v>
      </c>
      <c r="G4451" s="114">
        <v>34830</v>
      </c>
      <c r="H4451" s="113" t="s">
        <v>16230</v>
      </c>
      <c r="I4451" s="113" t="s">
        <v>9866</v>
      </c>
      <c r="J4451" s="113" t="s">
        <v>9867</v>
      </c>
      <c r="K4451" s="113" t="s">
        <v>26464</v>
      </c>
      <c r="L4451" s="113">
        <v>82194270004</v>
      </c>
      <c r="M4451" s="113" t="s">
        <v>12057</v>
      </c>
      <c r="O4451" s="113" t="s">
        <v>12058</v>
      </c>
      <c r="P4451" s="113" t="s">
        <v>16244</v>
      </c>
      <c r="Q4451" s="113" t="s">
        <v>16244</v>
      </c>
      <c r="R4451" s="113">
        <v>15</v>
      </c>
      <c r="S4451" s="113" t="s">
        <v>13</v>
      </c>
      <c r="T4451" s="113" t="s">
        <v>26465</v>
      </c>
      <c r="U4451" s="113" t="s">
        <v>26466</v>
      </c>
      <c r="V4451" s="114">
        <v>43608</v>
      </c>
      <c r="W4451" s="114">
        <v>43525</v>
      </c>
      <c r="X4451" s="113" t="s">
        <v>26467</v>
      </c>
      <c r="Y4451" s="114">
        <v>43891</v>
      </c>
      <c r="Z4451" s="114">
        <v>43891</v>
      </c>
      <c r="AA4451" s="113">
        <v>31</v>
      </c>
      <c r="AB4451" s="113" t="s">
        <v>9</v>
      </c>
      <c r="AC4451" s="113">
        <v>32</v>
      </c>
      <c r="AD4451" s="113" t="s">
        <v>84</v>
      </c>
      <c r="AE4451" s="114">
        <v>44835</v>
      </c>
      <c r="AF4451" s="113">
        <v>3</v>
      </c>
      <c r="AG4451" s="113">
        <v>7</v>
      </c>
      <c r="AH4451" s="113" t="s">
        <v>16226</v>
      </c>
      <c r="AI4451" s="117" t="s">
        <v>10910</v>
      </c>
      <c r="AK4451" s="114">
        <v>45627</v>
      </c>
      <c r="AL4451" s="113">
        <v>40</v>
      </c>
      <c r="AM4451" s="113" t="s">
        <v>9870</v>
      </c>
      <c r="AN4451" s="113" t="s">
        <v>26468</v>
      </c>
      <c r="AO4451" s="113" t="s">
        <v>5963</v>
      </c>
      <c r="AP4451" s="113">
        <v>2017</v>
      </c>
      <c r="AQ4451" s="113" t="s">
        <v>9905</v>
      </c>
      <c r="AR4451" s="113" t="s">
        <v>21252</v>
      </c>
      <c r="AS4451" s="113" t="s">
        <v>14</v>
      </c>
      <c r="AT4451" s="113" t="s">
        <v>14</v>
      </c>
      <c r="AU4451" s="113" t="s">
        <v>16229</v>
      </c>
      <c r="AV4451" s="113" t="s">
        <v>14</v>
      </c>
    </row>
    <row r="4452" spans="1:49">
      <c r="A4452" s="116" t="s">
        <v>3920</v>
      </c>
      <c r="C4452" s="113" t="s">
        <v>3921</v>
      </c>
      <c r="E4452" s="113" t="s">
        <v>3354</v>
      </c>
      <c r="F4452" s="113" t="s">
        <v>8</v>
      </c>
      <c r="G4452" s="114">
        <v>34840</v>
      </c>
      <c r="H4452" s="113" t="s">
        <v>16218</v>
      </c>
      <c r="I4452" s="113" t="s">
        <v>9866</v>
      </c>
      <c r="J4452" s="113" t="s">
        <v>9872</v>
      </c>
      <c r="K4452" s="113" t="s">
        <v>26264</v>
      </c>
      <c r="L4452" s="113">
        <v>85298707045</v>
      </c>
      <c r="M4452" s="113" t="s">
        <v>13379</v>
      </c>
      <c r="N4452" s="113" t="s">
        <v>16242</v>
      </c>
      <c r="O4452" s="113" t="s">
        <v>13380</v>
      </c>
      <c r="P4452" s="113" t="s">
        <v>16244</v>
      </c>
      <c r="Q4452" s="113" t="s">
        <v>16244</v>
      </c>
      <c r="R4452" s="113">
        <v>15</v>
      </c>
      <c r="S4452" s="113" t="s">
        <v>13</v>
      </c>
      <c r="T4452" s="113" t="s">
        <v>26265</v>
      </c>
      <c r="U4452" s="113" t="s">
        <v>26266</v>
      </c>
      <c r="V4452" s="114">
        <v>43608</v>
      </c>
      <c r="W4452" s="114">
        <v>43525</v>
      </c>
      <c r="X4452" s="113" t="s">
        <v>26267</v>
      </c>
      <c r="Y4452" s="114">
        <v>43891</v>
      </c>
      <c r="Z4452" s="114">
        <v>43891</v>
      </c>
      <c r="AA4452" s="113">
        <v>23</v>
      </c>
      <c r="AB4452" s="113" t="s">
        <v>78</v>
      </c>
      <c r="AC4452" s="113">
        <v>24</v>
      </c>
      <c r="AD4452" s="113" t="s">
        <v>47</v>
      </c>
      <c r="AE4452" s="114">
        <v>44835</v>
      </c>
      <c r="AF4452" s="113">
        <v>6</v>
      </c>
      <c r="AG4452" s="113">
        <v>0</v>
      </c>
      <c r="AH4452" s="113" t="s">
        <v>16226</v>
      </c>
      <c r="AI4452" s="117" t="s">
        <v>13366</v>
      </c>
      <c r="AK4452" s="114">
        <v>45627</v>
      </c>
      <c r="AL4452" s="113">
        <v>30</v>
      </c>
      <c r="AM4452" s="113" t="s">
        <v>9882</v>
      </c>
      <c r="AN4452" s="113" t="s">
        <v>21807</v>
      </c>
      <c r="AO4452" s="113" t="s">
        <v>1540</v>
      </c>
      <c r="AP4452" s="113">
        <v>2016</v>
      </c>
      <c r="AQ4452" s="113" t="s">
        <v>19481</v>
      </c>
      <c r="AR4452" s="113" t="s">
        <v>20505</v>
      </c>
      <c r="AS4452" s="113" t="s">
        <v>14</v>
      </c>
      <c r="AT4452" s="113" t="s">
        <v>14</v>
      </c>
      <c r="AU4452" s="113" t="s">
        <v>16229</v>
      </c>
      <c r="AV4452" s="113" t="s">
        <v>14</v>
      </c>
    </row>
    <row r="4453" spans="1:49">
      <c r="A4453" s="116" t="s">
        <v>8707</v>
      </c>
      <c r="C4453" s="113" t="s">
        <v>8708</v>
      </c>
      <c r="E4453" s="113" t="s">
        <v>2386</v>
      </c>
      <c r="F4453" s="113" t="s">
        <v>204</v>
      </c>
      <c r="G4453" s="114">
        <v>34841</v>
      </c>
      <c r="H4453" s="113" t="s">
        <v>16230</v>
      </c>
      <c r="I4453" s="113" t="s">
        <v>9866</v>
      </c>
      <c r="J4453" s="113" t="s">
        <v>9867</v>
      </c>
      <c r="K4453" s="113" t="s">
        <v>26361</v>
      </c>
      <c r="L4453" s="113">
        <v>82189900990</v>
      </c>
      <c r="M4453" s="113" t="s">
        <v>14348</v>
      </c>
      <c r="N4453" s="113" t="s">
        <v>16242</v>
      </c>
      <c r="O4453" s="113" t="s">
        <v>14349</v>
      </c>
      <c r="P4453" s="113" t="s">
        <v>26362</v>
      </c>
      <c r="Q4453" s="113" t="s">
        <v>16244</v>
      </c>
      <c r="R4453" s="113">
        <v>15</v>
      </c>
      <c r="S4453" s="113" t="s">
        <v>13</v>
      </c>
      <c r="T4453" s="113" t="s">
        <v>26363</v>
      </c>
      <c r="U4453" s="113" t="s">
        <v>26364</v>
      </c>
      <c r="V4453" s="114">
        <v>44186</v>
      </c>
      <c r="W4453" s="114">
        <v>44166</v>
      </c>
      <c r="X4453" s="113" t="s">
        <v>26365</v>
      </c>
      <c r="Y4453" s="114">
        <v>44593</v>
      </c>
      <c r="Z4453" s="114">
        <v>44593</v>
      </c>
      <c r="AA4453" s="113">
        <v>31</v>
      </c>
      <c r="AB4453" s="113" t="s">
        <v>9</v>
      </c>
      <c r="AC4453" s="113">
        <v>31</v>
      </c>
      <c r="AD4453" s="113" t="s">
        <v>9</v>
      </c>
      <c r="AE4453" s="114">
        <v>44166</v>
      </c>
      <c r="AF4453" s="113">
        <v>0</v>
      </c>
      <c r="AG4453" s="113">
        <v>0</v>
      </c>
      <c r="AH4453" s="113" t="s">
        <v>16226</v>
      </c>
      <c r="AI4453" s="117" t="s">
        <v>9879</v>
      </c>
      <c r="AK4453" s="114">
        <v>44593</v>
      </c>
      <c r="AL4453" s="113">
        <v>40</v>
      </c>
      <c r="AM4453" s="113" t="s">
        <v>9870</v>
      </c>
      <c r="AN4453" s="113" t="s">
        <v>18333</v>
      </c>
      <c r="AO4453" s="113" t="s">
        <v>572</v>
      </c>
      <c r="AP4453" s="113">
        <v>2016</v>
      </c>
      <c r="AQ4453" s="113" t="s">
        <v>8</v>
      </c>
      <c r="AR4453" s="113" t="s">
        <v>17533</v>
      </c>
      <c r="AS4453" s="113" t="s">
        <v>14</v>
      </c>
      <c r="AT4453" s="113" t="s">
        <v>14</v>
      </c>
      <c r="AU4453" s="113" t="s">
        <v>16229</v>
      </c>
      <c r="AV4453" s="113" t="s">
        <v>14</v>
      </c>
    </row>
    <row r="4454" spans="1:49">
      <c r="A4454" s="116" t="s">
        <v>6179</v>
      </c>
      <c r="C4454" s="113" t="s">
        <v>6180</v>
      </c>
      <c r="E4454" s="113" t="s">
        <v>6181</v>
      </c>
      <c r="F4454" s="113" t="s">
        <v>8</v>
      </c>
      <c r="G4454" s="114">
        <v>34842</v>
      </c>
      <c r="H4454" s="113" t="s">
        <v>16218</v>
      </c>
      <c r="I4454" s="113" t="s">
        <v>9866</v>
      </c>
      <c r="J4454" s="113" t="s">
        <v>9872</v>
      </c>
      <c r="K4454" s="113" t="s">
        <v>26430</v>
      </c>
      <c r="L4454" s="113">
        <v>82210554445</v>
      </c>
      <c r="M4454" s="113" t="s">
        <v>12101</v>
      </c>
      <c r="N4454" s="113" t="s">
        <v>16242</v>
      </c>
      <c r="O4454" s="113" t="s">
        <v>12102</v>
      </c>
      <c r="P4454" s="113" t="s">
        <v>16244</v>
      </c>
      <c r="Q4454" s="113" t="s">
        <v>16244</v>
      </c>
      <c r="R4454" s="113">
        <v>15</v>
      </c>
      <c r="S4454" s="113" t="s">
        <v>13</v>
      </c>
      <c r="T4454" s="113" t="s">
        <v>26431</v>
      </c>
      <c r="U4454" s="113" t="s">
        <v>26432</v>
      </c>
      <c r="V4454" s="114">
        <v>44186</v>
      </c>
      <c r="W4454" s="114">
        <v>44166</v>
      </c>
      <c r="X4454" s="113" t="s">
        <v>26433</v>
      </c>
      <c r="Y4454" s="114">
        <v>44593</v>
      </c>
      <c r="Z4454" s="114">
        <v>44593</v>
      </c>
      <c r="AA4454" s="113">
        <v>31</v>
      </c>
      <c r="AB4454" s="113" t="s">
        <v>9</v>
      </c>
      <c r="AC4454" s="113">
        <v>31</v>
      </c>
      <c r="AD4454" s="113" t="s">
        <v>9</v>
      </c>
      <c r="AE4454" s="114">
        <v>44166</v>
      </c>
      <c r="AF4454" s="113">
        <v>0</v>
      </c>
      <c r="AG4454" s="113">
        <v>0</v>
      </c>
      <c r="AH4454" s="113" t="s">
        <v>16226</v>
      </c>
      <c r="AI4454" s="117" t="s">
        <v>85</v>
      </c>
      <c r="AK4454" s="114">
        <v>44593</v>
      </c>
      <c r="AL4454" s="113">
        <v>40</v>
      </c>
      <c r="AM4454" s="113" t="s">
        <v>9870</v>
      </c>
      <c r="AN4454" s="113" t="s">
        <v>24783</v>
      </c>
      <c r="AO4454" s="113" t="s">
        <v>502</v>
      </c>
      <c r="AP4454" s="113">
        <v>2018</v>
      </c>
      <c r="AQ4454" s="113" t="s">
        <v>8</v>
      </c>
      <c r="AR4454" s="113" t="s">
        <v>16437</v>
      </c>
      <c r="AS4454" s="113" t="s">
        <v>14</v>
      </c>
      <c r="AT4454" s="113" t="s">
        <v>14</v>
      </c>
      <c r="AU4454" s="113" t="s">
        <v>16229</v>
      </c>
      <c r="AV4454" s="113" t="s">
        <v>14</v>
      </c>
    </row>
    <row r="4455" spans="1:49">
      <c r="A4455" s="116" t="s">
        <v>8990</v>
      </c>
      <c r="C4455" s="113" t="s">
        <v>8991</v>
      </c>
      <c r="E4455" s="113" t="s">
        <v>8992</v>
      </c>
      <c r="F4455" s="113" t="s">
        <v>8</v>
      </c>
      <c r="G4455" s="114">
        <v>34845</v>
      </c>
      <c r="H4455" s="113" t="s">
        <v>16230</v>
      </c>
      <c r="I4455" s="113" t="s">
        <v>9866</v>
      </c>
      <c r="J4455" s="113" t="s">
        <v>9867</v>
      </c>
      <c r="K4455" s="113" t="s">
        <v>26396</v>
      </c>
      <c r="L4455" s="113">
        <v>85299853539</v>
      </c>
      <c r="M4455" s="113" t="s">
        <v>26397</v>
      </c>
      <c r="N4455" s="113" t="s">
        <v>16242</v>
      </c>
      <c r="O4455" s="113" t="s">
        <v>11911</v>
      </c>
      <c r="P4455" s="113" t="s">
        <v>16244</v>
      </c>
      <c r="Q4455" s="113" t="s">
        <v>16244</v>
      </c>
      <c r="R4455" s="113">
        <v>15</v>
      </c>
      <c r="S4455" s="113" t="s">
        <v>13</v>
      </c>
      <c r="T4455" s="113" t="s">
        <v>26398</v>
      </c>
      <c r="U4455" s="113" t="s">
        <v>26399</v>
      </c>
      <c r="V4455" s="114">
        <v>44186</v>
      </c>
      <c r="W4455" s="114">
        <v>44166</v>
      </c>
      <c r="X4455" s="113" t="s">
        <v>26400</v>
      </c>
      <c r="Y4455" s="114">
        <v>44593</v>
      </c>
      <c r="Z4455" s="114">
        <v>44593</v>
      </c>
      <c r="AA4455" s="113">
        <v>31</v>
      </c>
      <c r="AB4455" s="113" t="s">
        <v>9</v>
      </c>
      <c r="AC4455" s="113">
        <v>31</v>
      </c>
      <c r="AD4455" s="113" t="s">
        <v>9</v>
      </c>
      <c r="AE4455" s="114">
        <v>44166</v>
      </c>
      <c r="AF4455" s="113">
        <v>0</v>
      </c>
      <c r="AG4455" s="113">
        <v>0</v>
      </c>
      <c r="AH4455" s="113" t="s">
        <v>16226</v>
      </c>
      <c r="AI4455" s="117" t="s">
        <v>10123</v>
      </c>
      <c r="AK4455" s="114">
        <v>44593</v>
      </c>
      <c r="AL4455" s="113">
        <v>40</v>
      </c>
      <c r="AM4455" s="113" t="s">
        <v>9870</v>
      </c>
      <c r="AN4455" s="113" t="s">
        <v>19823</v>
      </c>
      <c r="AO4455" s="113" t="s">
        <v>4617</v>
      </c>
      <c r="AP4455" s="113">
        <v>2016</v>
      </c>
      <c r="AQ4455" s="113" t="s">
        <v>8</v>
      </c>
      <c r="AR4455" s="113" t="s">
        <v>45530</v>
      </c>
      <c r="AS4455" s="113" t="s">
        <v>14</v>
      </c>
      <c r="AT4455" s="113" t="s">
        <v>14</v>
      </c>
      <c r="AU4455" s="113" t="s">
        <v>16229</v>
      </c>
      <c r="AV4455" s="113" t="s">
        <v>14</v>
      </c>
    </row>
    <row r="4456" spans="1:49">
      <c r="A4456" s="116" t="s">
        <v>3353</v>
      </c>
      <c r="C4456" s="113" t="s">
        <v>1621</v>
      </c>
      <c r="E4456" s="113" t="s">
        <v>3354</v>
      </c>
      <c r="F4456" s="113" t="s">
        <v>414</v>
      </c>
      <c r="G4456" s="114">
        <v>34850</v>
      </c>
      <c r="H4456" s="113" t="s">
        <v>16230</v>
      </c>
      <c r="I4456" s="113" t="s">
        <v>9866</v>
      </c>
      <c r="J4456" s="113" t="s">
        <v>16392</v>
      </c>
      <c r="K4456" s="113" t="s">
        <v>39054</v>
      </c>
      <c r="L4456" s="113">
        <v>81226837356</v>
      </c>
      <c r="M4456" s="113" t="s">
        <v>15481</v>
      </c>
      <c r="N4456" s="113" t="s">
        <v>16242</v>
      </c>
      <c r="O4456" s="113" t="s">
        <v>15482</v>
      </c>
      <c r="P4456" s="113" t="s">
        <v>16244</v>
      </c>
      <c r="Q4456" s="113" t="s">
        <v>16244</v>
      </c>
      <c r="R4456" s="113">
        <v>15</v>
      </c>
      <c r="S4456" s="113" t="s">
        <v>1228</v>
      </c>
      <c r="T4456" s="113" t="s">
        <v>39055</v>
      </c>
      <c r="U4456" s="113" t="s">
        <v>39056</v>
      </c>
      <c r="V4456" s="114">
        <v>43608</v>
      </c>
      <c r="W4456" s="114">
        <v>43525</v>
      </c>
      <c r="X4456" s="113" t="s">
        <v>39057</v>
      </c>
      <c r="Y4456" s="114">
        <v>43891</v>
      </c>
      <c r="Z4456" s="114">
        <v>43891</v>
      </c>
      <c r="AA4456" s="113">
        <v>23</v>
      </c>
      <c r="AB4456" s="113" t="s">
        <v>78</v>
      </c>
      <c r="AC4456" s="113">
        <v>24</v>
      </c>
      <c r="AD4456" s="113" t="s">
        <v>47</v>
      </c>
      <c r="AE4456" s="114">
        <v>44835</v>
      </c>
      <c r="AF4456" s="113">
        <v>6</v>
      </c>
      <c r="AG4456" s="113">
        <v>0</v>
      </c>
      <c r="AH4456" s="113" t="s">
        <v>16226</v>
      </c>
      <c r="AI4456" s="117" t="s">
        <v>10403</v>
      </c>
      <c r="AK4456" s="114">
        <v>43891</v>
      </c>
      <c r="AL4456" s="113">
        <v>30</v>
      </c>
      <c r="AM4456" s="113" t="s">
        <v>9882</v>
      </c>
      <c r="AN4456" s="113" t="s">
        <v>21807</v>
      </c>
      <c r="AO4456" s="113" t="s">
        <v>1540</v>
      </c>
      <c r="AP4456" s="113">
        <v>2015</v>
      </c>
      <c r="AQ4456" s="113" t="s">
        <v>9994</v>
      </c>
      <c r="AR4456" s="113" t="s">
        <v>18188</v>
      </c>
      <c r="AS4456" s="113" t="s">
        <v>14</v>
      </c>
      <c r="AT4456" s="113" t="s">
        <v>14</v>
      </c>
      <c r="AU4456" s="113" t="s">
        <v>16229</v>
      </c>
      <c r="AV4456" s="113" t="s">
        <v>14</v>
      </c>
      <c r="AW4456" s="113" t="s">
        <v>14</v>
      </c>
    </row>
    <row r="4457" spans="1:49">
      <c r="A4457" s="116" t="s">
        <v>7782</v>
      </c>
      <c r="C4457" s="113" t="s">
        <v>10398</v>
      </c>
      <c r="E4457" s="113" t="s">
        <v>2658</v>
      </c>
      <c r="F4457" s="113" t="s">
        <v>991</v>
      </c>
      <c r="G4457" s="114">
        <v>34882</v>
      </c>
      <c r="H4457" s="113" t="s">
        <v>16230</v>
      </c>
      <c r="I4457" s="113" t="s">
        <v>9866</v>
      </c>
      <c r="J4457" s="113" t="s">
        <v>9867</v>
      </c>
      <c r="K4457" s="113" t="s">
        <v>26283</v>
      </c>
      <c r="M4457" s="113" t="s">
        <v>10399</v>
      </c>
      <c r="O4457" s="113" t="s">
        <v>10400</v>
      </c>
      <c r="P4457" s="113" t="s">
        <v>16244</v>
      </c>
      <c r="Q4457" s="113" t="s">
        <v>16244</v>
      </c>
      <c r="R4457" s="113">
        <v>15</v>
      </c>
      <c r="S4457" s="113" t="s">
        <v>13</v>
      </c>
      <c r="T4457" s="113" t="s">
        <v>26284</v>
      </c>
      <c r="U4457" s="113" t="s">
        <v>26285</v>
      </c>
      <c r="V4457" s="114">
        <v>43608</v>
      </c>
      <c r="W4457" s="114">
        <v>43525</v>
      </c>
      <c r="X4457" s="113" t="s">
        <v>26286</v>
      </c>
      <c r="Y4457" s="114">
        <v>43891</v>
      </c>
      <c r="Z4457" s="114">
        <v>43891</v>
      </c>
      <c r="AA4457" s="113">
        <v>23</v>
      </c>
      <c r="AB4457" s="113" t="s">
        <v>78</v>
      </c>
      <c r="AC4457" s="113">
        <v>24</v>
      </c>
      <c r="AD4457" s="113" t="s">
        <v>47</v>
      </c>
      <c r="AE4457" s="114">
        <v>44835</v>
      </c>
      <c r="AF4457" s="113">
        <v>6</v>
      </c>
      <c r="AG4457" s="113">
        <v>7</v>
      </c>
      <c r="AH4457" s="113" t="s">
        <v>16226</v>
      </c>
      <c r="AI4457" s="117" t="s">
        <v>26258</v>
      </c>
      <c r="AK4457" s="114">
        <v>45627</v>
      </c>
      <c r="AL4457" s="113">
        <v>30</v>
      </c>
      <c r="AM4457" s="113" t="s">
        <v>9882</v>
      </c>
      <c r="AN4457" s="113" t="s">
        <v>18765</v>
      </c>
      <c r="AO4457" s="113" t="s">
        <v>2659</v>
      </c>
      <c r="AP4457" s="113">
        <v>2016</v>
      </c>
      <c r="AQ4457" s="113" t="s">
        <v>2436</v>
      </c>
      <c r="AR4457" s="113" t="s">
        <v>17498</v>
      </c>
      <c r="AS4457" s="113" t="s">
        <v>14</v>
      </c>
      <c r="AT4457" s="113" t="s">
        <v>14</v>
      </c>
      <c r="AU4457" s="113" t="s">
        <v>16229</v>
      </c>
      <c r="AV4457" s="113" t="s">
        <v>14</v>
      </c>
    </row>
    <row r="4458" spans="1:49">
      <c r="A4458" s="116" t="s">
        <v>6072</v>
      </c>
      <c r="C4458" s="113" t="s">
        <v>6073</v>
      </c>
      <c r="E4458" s="113" t="s">
        <v>19094</v>
      </c>
      <c r="F4458" s="113" t="s">
        <v>8</v>
      </c>
      <c r="G4458" s="114">
        <v>34886</v>
      </c>
      <c r="H4458" s="113" t="s">
        <v>16230</v>
      </c>
      <c r="I4458" s="113" t="s">
        <v>9866</v>
      </c>
      <c r="J4458" s="113" t="s">
        <v>9867</v>
      </c>
      <c r="K4458" s="113" t="s">
        <v>26456</v>
      </c>
      <c r="L4458" s="113">
        <v>82133138371</v>
      </c>
      <c r="M4458" s="113" t="s">
        <v>12105</v>
      </c>
      <c r="O4458" s="113" t="s">
        <v>12106</v>
      </c>
      <c r="P4458" s="113" t="s">
        <v>16244</v>
      </c>
      <c r="Q4458" s="113" t="s">
        <v>16244</v>
      </c>
      <c r="R4458" s="113">
        <v>15</v>
      </c>
      <c r="S4458" s="113" t="s">
        <v>13</v>
      </c>
      <c r="T4458" s="113" t="s">
        <v>26457</v>
      </c>
      <c r="U4458" s="113" t="s">
        <v>26458</v>
      </c>
      <c r="V4458" s="114">
        <v>44186</v>
      </c>
      <c r="W4458" s="114">
        <v>44166</v>
      </c>
      <c r="X4458" s="113" t="s">
        <v>26459</v>
      </c>
      <c r="Y4458" s="114">
        <v>44593</v>
      </c>
      <c r="Z4458" s="114">
        <v>44593</v>
      </c>
      <c r="AA4458" s="113">
        <v>31</v>
      </c>
      <c r="AB4458" s="113" t="s">
        <v>9</v>
      </c>
      <c r="AC4458" s="113">
        <v>31</v>
      </c>
      <c r="AD4458" s="113" t="s">
        <v>9</v>
      </c>
      <c r="AE4458" s="114">
        <v>44166</v>
      </c>
      <c r="AF4458" s="113">
        <v>0</v>
      </c>
      <c r="AG4458" s="113">
        <v>0</v>
      </c>
      <c r="AH4458" s="113" t="s">
        <v>16226</v>
      </c>
      <c r="AI4458" s="117" t="s">
        <v>85</v>
      </c>
      <c r="AK4458" s="114">
        <v>44593</v>
      </c>
      <c r="AL4458" s="113">
        <v>40</v>
      </c>
      <c r="AM4458" s="113" t="s">
        <v>9870</v>
      </c>
      <c r="AN4458" s="113" t="s">
        <v>24783</v>
      </c>
      <c r="AO4458" s="113" t="s">
        <v>502</v>
      </c>
      <c r="AP4458" s="113">
        <v>2019</v>
      </c>
      <c r="AQ4458" s="113" t="s">
        <v>8</v>
      </c>
      <c r="AR4458" s="113" t="s">
        <v>45518</v>
      </c>
      <c r="AS4458" s="113" t="s">
        <v>14</v>
      </c>
      <c r="AT4458" s="113" t="s">
        <v>14</v>
      </c>
      <c r="AU4458" s="113" t="s">
        <v>16229</v>
      </c>
      <c r="AV4458" s="113" t="s">
        <v>14</v>
      </c>
    </row>
    <row r="4459" spans="1:49">
      <c r="A4459" s="116" t="s">
        <v>2850</v>
      </c>
      <c r="C4459" s="113" t="s">
        <v>2851</v>
      </c>
      <c r="E4459" s="113" t="s">
        <v>263</v>
      </c>
      <c r="F4459" s="113" t="s">
        <v>632</v>
      </c>
      <c r="G4459" s="114">
        <v>34909</v>
      </c>
      <c r="H4459" s="113" t="s">
        <v>16218</v>
      </c>
      <c r="I4459" s="113" t="s">
        <v>10007</v>
      </c>
      <c r="J4459" s="113" t="s">
        <v>9867</v>
      </c>
      <c r="K4459" s="113" t="s">
        <v>16942</v>
      </c>
      <c r="L4459" s="113">
        <v>85386478968</v>
      </c>
      <c r="M4459" s="113" t="s">
        <v>10279</v>
      </c>
      <c r="O4459" s="113" t="s">
        <v>10280</v>
      </c>
      <c r="P4459" s="113" t="s">
        <v>16244</v>
      </c>
      <c r="Q4459" s="113" t="s">
        <v>16244</v>
      </c>
      <c r="R4459" s="113">
        <v>15</v>
      </c>
      <c r="S4459" s="113" t="s">
        <v>13</v>
      </c>
      <c r="T4459" s="113" t="s">
        <v>16943</v>
      </c>
      <c r="U4459" s="113" t="s">
        <v>16944</v>
      </c>
      <c r="V4459" s="114">
        <v>43311</v>
      </c>
      <c r="W4459" s="114">
        <v>43313</v>
      </c>
      <c r="X4459" s="113" t="s">
        <v>16945</v>
      </c>
      <c r="Y4459" s="114">
        <v>43644</v>
      </c>
      <c r="Z4459" s="114">
        <v>43678</v>
      </c>
      <c r="AA4459" s="113">
        <v>31</v>
      </c>
      <c r="AB4459" s="113" t="s">
        <v>9</v>
      </c>
      <c r="AC4459" s="113">
        <v>32</v>
      </c>
      <c r="AD4459" s="113" t="s">
        <v>84</v>
      </c>
      <c r="AE4459" s="114">
        <v>44835</v>
      </c>
      <c r="AF4459" s="113">
        <v>4</v>
      </c>
      <c r="AG4459" s="113">
        <v>2</v>
      </c>
      <c r="AH4459" s="113" t="s">
        <v>16263</v>
      </c>
      <c r="AI4459" s="117" t="s">
        <v>16264</v>
      </c>
      <c r="AK4459" s="114">
        <v>45302</v>
      </c>
      <c r="AL4459" s="113">
        <v>35</v>
      </c>
      <c r="AM4459" s="113" t="s">
        <v>9978</v>
      </c>
      <c r="AN4459" s="113" t="s">
        <v>16946</v>
      </c>
      <c r="AO4459" s="113" t="s">
        <v>1275</v>
      </c>
      <c r="AP4459" s="113">
        <v>2018</v>
      </c>
      <c r="AQ4459" s="113" t="s">
        <v>1039</v>
      </c>
      <c r="AR4459" s="113" t="s">
        <v>16947</v>
      </c>
      <c r="AS4459" s="113" t="s">
        <v>14</v>
      </c>
      <c r="AT4459" s="113" t="s">
        <v>14</v>
      </c>
      <c r="AU4459" s="113" t="s">
        <v>16229</v>
      </c>
      <c r="AV4459" s="113" t="s">
        <v>14</v>
      </c>
    </row>
    <row r="4460" spans="1:49">
      <c r="A4460" s="116" t="s">
        <v>4255</v>
      </c>
      <c r="C4460" s="113" t="s">
        <v>4256</v>
      </c>
      <c r="E4460" s="113" t="s">
        <v>223</v>
      </c>
      <c r="F4460" s="113" t="s">
        <v>349</v>
      </c>
      <c r="G4460" s="114">
        <v>34912</v>
      </c>
      <c r="H4460" s="113" t="s">
        <v>16230</v>
      </c>
      <c r="I4460" s="113" t="s">
        <v>10007</v>
      </c>
      <c r="J4460" s="113" t="s">
        <v>9867</v>
      </c>
      <c r="K4460" s="113" t="s">
        <v>27537</v>
      </c>
      <c r="L4460" s="113">
        <v>82292260905</v>
      </c>
      <c r="M4460" s="113" t="s">
        <v>10549</v>
      </c>
      <c r="O4460" s="113" t="s">
        <v>10550</v>
      </c>
      <c r="P4460" s="113" t="s">
        <v>16244</v>
      </c>
      <c r="Q4460" s="113" t="s">
        <v>16244</v>
      </c>
      <c r="R4460" s="113">
        <v>15</v>
      </c>
      <c r="S4460" s="113" t="s">
        <v>1228</v>
      </c>
      <c r="T4460" s="113" t="s">
        <v>27538</v>
      </c>
      <c r="U4460" s="113" t="s">
        <v>27539</v>
      </c>
      <c r="V4460" s="114">
        <v>44186</v>
      </c>
      <c r="W4460" s="114">
        <v>44166</v>
      </c>
      <c r="X4460" s="113" t="s">
        <v>27540</v>
      </c>
      <c r="Y4460" s="114">
        <v>44593</v>
      </c>
      <c r="Z4460" s="114">
        <v>44593</v>
      </c>
      <c r="AA4460" s="113">
        <v>23</v>
      </c>
      <c r="AB4460" s="113" t="s">
        <v>78</v>
      </c>
      <c r="AC4460" s="113">
        <v>23</v>
      </c>
      <c r="AD4460" s="113" t="s">
        <v>78</v>
      </c>
      <c r="AE4460" s="114">
        <v>44166</v>
      </c>
      <c r="AF4460" s="113">
        <v>3</v>
      </c>
      <c r="AG4460" s="113">
        <v>0</v>
      </c>
      <c r="AH4460" s="113" t="s">
        <v>16226</v>
      </c>
      <c r="AI4460" s="117" t="s">
        <v>10138</v>
      </c>
      <c r="AK4460" s="114">
        <v>44593</v>
      </c>
      <c r="AL4460" s="113">
        <v>30</v>
      </c>
      <c r="AM4460" s="113" t="s">
        <v>9882</v>
      </c>
      <c r="AN4460" s="113" t="s">
        <v>16364</v>
      </c>
      <c r="AO4460" s="113" t="s">
        <v>100</v>
      </c>
      <c r="AP4460" s="113">
        <v>2016</v>
      </c>
      <c r="AQ4460" s="113" t="s">
        <v>8</v>
      </c>
      <c r="AR4460" s="113" t="s">
        <v>16437</v>
      </c>
      <c r="AS4460" s="113" t="s">
        <v>14</v>
      </c>
      <c r="AT4460" s="113" t="s">
        <v>14</v>
      </c>
      <c r="AU4460" s="113" t="s">
        <v>16229</v>
      </c>
      <c r="AV4460" s="113" t="s">
        <v>14</v>
      </c>
    </row>
    <row r="4461" spans="1:49">
      <c r="A4461" s="116" t="s">
        <v>3217</v>
      </c>
      <c r="C4461" s="113" t="s">
        <v>3218</v>
      </c>
      <c r="E4461" s="113" t="s">
        <v>1182</v>
      </c>
      <c r="F4461" s="113" t="s">
        <v>204</v>
      </c>
      <c r="G4461" s="114">
        <v>34914</v>
      </c>
      <c r="H4461" s="113" t="s">
        <v>16218</v>
      </c>
      <c r="I4461" s="113" t="s">
        <v>9866</v>
      </c>
      <c r="J4461" s="113" t="s">
        <v>9867</v>
      </c>
      <c r="K4461" s="113" t="s">
        <v>26740</v>
      </c>
      <c r="L4461" s="113">
        <v>85242625528</v>
      </c>
      <c r="M4461" s="113" t="s">
        <v>14343</v>
      </c>
      <c r="N4461" s="113" t="s">
        <v>16242</v>
      </c>
      <c r="O4461" s="113" t="s">
        <v>14344</v>
      </c>
      <c r="P4461" s="113" t="s">
        <v>16244</v>
      </c>
      <c r="Q4461" s="113" t="s">
        <v>16244</v>
      </c>
      <c r="R4461" s="113">
        <v>15</v>
      </c>
      <c r="S4461" s="113" t="s">
        <v>13</v>
      </c>
      <c r="T4461" s="113" t="s">
        <v>26741</v>
      </c>
      <c r="U4461" s="113" t="s">
        <v>26742</v>
      </c>
      <c r="V4461" s="114">
        <v>44186</v>
      </c>
      <c r="W4461" s="114">
        <v>44166</v>
      </c>
      <c r="X4461" s="113" t="s">
        <v>26743</v>
      </c>
      <c r="Y4461" s="114">
        <v>44593</v>
      </c>
      <c r="Z4461" s="114">
        <v>44593</v>
      </c>
      <c r="AA4461" s="113">
        <v>31</v>
      </c>
      <c r="AB4461" s="113" t="s">
        <v>9</v>
      </c>
      <c r="AC4461" s="113">
        <v>31</v>
      </c>
      <c r="AD4461" s="113" t="s">
        <v>9</v>
      </c>
      <c r="AE4461" s="114">
        <v>44166</v>
      </c>
      <c r="AF4461" s="113">
        <v>0</v>
      </c>
      <c r="AG4461" s="113">
        <v>0</v>
      </c>
      <c r="AH4461" s="113" t="s">
        <v>16226</v>
      </c>
      <c r="AI4461" s="117" t="s">
        <v>9875</v>
      </c>
      <c r="AK4461" s="114">
        <v>44593</v>
      </c>
      <c r="AL4461" s="113">
        <v>40</v>
      </c>
      <c r="AM4461" s="113" t="s">
        <v>9870</v>
      </c>
      <c r="AN4461" s="113" t="s">
        <v>17610</v>
      </c>
      <c r="AO4461" s="113" t="s">
        <v>625</v>
      </c>
      <c r="AP4461" s="113">
        <v>2019</v>
      </c>
      <c r="AQ4461" s="113" t="s">
        <v>8</v>
      </c>
      <c r="AR4461" s="113" t="s">
        <v>17748</v>
      </c>
      <c r="AS4461" s="113" t="s">
        <v>14</v>
      </c>
      <c r="AT4461" s="113" t="s">
        <v>14</v>
      </c>
      <c r="AU4461" s="113" t="s">
        <v>16229</v>
      </c>
      <c r="AV4461" s="113" t="s">
        <v>14</v>
      </c>
    </row>
    <row r="4462" spans="1:49">
      <c r="A4462" s="116" t="s">
        <v>12519</v>
      </c>
      <c r="C4462" s="113" t="s">
        <v>12520</v>
      </c>
      <c r="D4462" s="113" t="s">
        <v>1804</v>
      </c>
      <c r="E4462" s="113" t="s">
        <v>5261</v>
      </c>
      <c r="F4462" s="113" t="s">
        <v>8</v>
      </c>
      <c r="G4462" s="114">
        <v>34918</v>
      </c>
      <c r="H4462" s="113" t="s">
        <v>16230</v>
      </c>
      <c r="I4462" s="113" t="s">
        <v>9866</v>
      </c>
      <c r="J4462" s="113" t="s">
        <v>9872</v>
      </c>
      <c r="K4462" s="113" t="s">
        <v>45176</v>
      </c>
      <c r="L4462" s="113">
        <v>81342199966</v>
      </c>
      <c r="M4462" s="113" t="s">
        <v>12521</v>
      </c>
      <c r="O4462" s="113" t="s">
        <v>12522</v>
      </c>
      <c r="P4462" s="113" t="s">
        <v>45177</v>
      </c>
      <c r="Q4462" s="113" t="s">
        <v>16244</v>
      </c>
      <c r="R4462" s="113">
        <v>15</v>
      </c>
      <c r="S4462" s="113" t="s">
        <v>13</v>
      </c>
      <c r="T4462" s="113" t="s">
        <v>45178</v>
      </c>
      <c r="U4462" s="113" t="s">
        <v>45179</v>
      </c>
      <c r="V4462" s="114">
        <v>44672</v>
      </c>
      <c r="W4462" s="114">
        <v>44621</v>
      </c>
      <c r="X4462" s="113" t="s">
        <v>45180</v>
      </c>
      <c r="Y4462" s="114">
        <v>44986</v>
      </c>
      <c r="Z4462" s="114">
        <v>44986</v>
      </c>
      <c r="AA4462" s="113">
        <v>32</v>
      </c>
      <c r="AB4462" s="113" t="s">
        <v>84</v>
      </c>
      <c r="AC4462" s="113">
        <v>32</v>
      </c>
      <c r="AD4462" s="113" t="s">
        <v>84</v>
      </c>
      <c r="AE4462" s="114">
        <v>44621</v>
      </c>
      <c r="AF4462" s="113">
        <v>0</v>
      </c>
      <c r="AG4462" s="113">
        <v>0</v>
      </c>
      <c r="AH4462" s="113" t="s">
        <v>16226</v>
      </c>
      <c r="AI4462" s="117" t="s">
        <v>12469</v>
      </c>
      <c r="AK4462" s="114">
        <v>45108</v>
      </c>
      <c r="AL4462" s="113">
        <v>45</v>
      </c>
      <c r="AM4462" s="113" t="s">
        <v>9922</v>
      </c>
      <c r="AN4462" s="113" t="s">
        <v>20337</v>
      </c>
      <c r="AO4462" s="113" t="s">
        <v>8166</v>
      </c>
      <c r="AP4462" s="113">
        <v>2019</v>
      </c>
      <c r="AQ4462" s="113" t="s">
        <v>6669</v>
      </c>
      <c r="AR4462" s="113" t="s">
        <v>18334</v>
      </c>
      <c r="AS4462" s="113" t="s">
        <v>14</v>
      </c>
      <c r="AT4462" s="113" t="s">
        <v>14</v>
      </c>
      <c r="AU4462" s="113" t="s">
        <v>16229</v>
      </c>
      <c r="AV4462" s="113" t="s">
        <v>14</v>
      </c>
      <c r="AW4462" s="113" t="s">
        <v>14</v>
      </c>
    </row>
    <row r="4463" spans="1:49">
      <c r="A4463" s="116" t="s">
        <v>7683</v>
      </c>
      <c r="C4463" s="113" t="s">
        <v>7684</v>
      </c>
      <c r="E4463" s="113" t="s">
        <v>41</v>
      </c>
      <c r="F4463" s="113" t="s">
        <v>37</v>
      </c>
      <c r="G4463" s="114">
        <v>34922</v>
      </c>
      <c r="H4463" s="113" t="s">
        <v>16230</v>
      </c>
      <c r="I4463" s="113" t="s">
        <v>9866</v>
      </c>
      <c r="J4463" s="113" t="s">
        <v>9867</v>
      </c>
      <c r="K4463" s="113" t="s">
        <v>20787</v>
      </c>
      <c r="L4463" s="113">
        <v>85256373236</v>
      </c>
      <c r="M4463" s="113" t="s">
        <v>14124</v>
      </c>
      <c r="N4463" s="113" t="s">
        <v>16242</v>
      </c>
      <c r="O4463" s="113" t="s">
        <v>14125</v>
      </c>
      <c r="P4463" s="113" t="s">
        <v>16244</v>
      </c>
      <c r="Q4463" s="113" t="s">
        <v>16244</v>
      </c>
      <c r="R4463" s="113">
        <v>15</v>
      </c>
      <c r="S4463" s="113" t="s">
        <v>13</v>
      </c>
      <c r="T4463" s="113" t="s">
        <v>20788</v>
      </c>
      <c r="U4463" s="113" t="s">
        <v>20789</v>
      </c>
      <c r="V4463" s="114">
        <v>44186</v>
      </c>
      <c r="W4463" s="114">
        <v>44166</v>
      </c>
      <c r="X4463" s="113" t="s">
        <v>20790</v>
      </c>
      <c r="Y4463" s="114">
        <v>44593</v>
      </c>
      <c r="Z4463" s="114">
        <v>44593</v>
      </c>
      <c r="AA4463" s="113">
        <v>31</v>
      </c>
      <c r="AB4463" s="113" t="s">
        <v>9</v>
      </c>
      <c r="AC4463" s="113">
        <v>31</v>
      </c>
      <c r="AD4463" s="113" t="s">
        <v>9</v>
      </c>
      <c r="AE4463" s="114">
        <v>44166</v>
      </c>
      <c r="AF4463" s="113">
        <v>0</v>
      </c>
      <c r="AG4463" s="113">
        <v>0</v>
      </c>
      <c r="AH4463" s="113" t="s">
        <v>16226</v>
      </c>
      <c r="AI4463" s="117" t="s">
        <v>9875</v>
      </c>
      <c r="AK4463" s="114">
        <v>44593</v>
      </c>
      <c r="AL4463" s="113">
        <v>40</v>
      </c>
      <c r="AM4463" s="113" t="s">
        <v>9870</v>
      </c>
      <c r="AN4463" s="113" t="s">
        <v>20791</v>
      </c>
      <c r="AO4463" s="113" t="s">
        <v>392</v>
      </c>
      <c r="AP4463" s="113">
        <v>2016</v>
      </c>
      <c r="AQ4463" s="113" t="s">
        <v>8</v>
      </c>
      <c r="AR4463" s="113" t="s">
        <v>20792</v>
      </c>
      <c r="AS4463" s="113" t="s">
        <v>14</v>
      </c>
      <c r="AT4463" s="113" t="s">
        <v>14</v>
      </c>
      <c r="AU4463" s="113" t="s">
        <v>16229</v>
      </c>
      <c r="AV4463" s="113" t="s">
        <v>14</v>
      </c>
    </row>
    <row r="4464" spans="1:49">
      <c r="A4464" s="116" t="s">
        <v>13446</v>
      </c>
      <c r="C4464" s="113" t="s">
        <v>13447</v>
      </c>
      <c r="E4464" s="113" t="s">
        <v>6914</v>
      </c>
      <c r="F4464" s="113" t="s">
        <v>8</v>
      </c>
      <c r="G4464" s="114">
        <v>34925</v>
      </c>
      <c r="H4464" s="113" t="s">
        <v>16230</v>
      </c>
      <c r="I4464" s="113" t="s">
        <v>9866</v>
      </c>
      <c r="J4464" s="113" t="s">
        <v>9872</v>
      </c>
      <c r="K4464" s="113" t="s">
        <v>45229</v>
      </c>
      <c r="L4464" s="113">
        <v>82290455365</v>
      </c>
      <c r="M4464" s="113" t="s">
        <v>13448</v>
      </c>
      <c r="O4464" s="113" t="s">
        <v>13449</v>
      </c>
      <c r="P4464" s="113" t="s">
        <v>45230</v>
      </c>
      <c r="Q4464" s="113" t="s">
        <v>16244</v>
      </c>
      <c r="R4464" s="113">
        <v>15</v>
      </c>
      <c r="S4464" s="113" t="s">
        <v>13</v>
      </c>
      <c r="T4464" s="113" t="s">
        <v>45231</v>
      </c>
      <c r="U4464" s="113" t="s">
        <v>45232</v>
      </c>
      <c r="V4464" s="114">
        <v>44672</v>
      </c>
      <c r="W4464" s="114">
        <v>44621</v>
      </c>
      <c r="X4464" s="113" t="s">
        <v>45233</v>
      </c>
      <c r="Y4464" s="114">
        <v>44986</v>
      </c>
      <c r="Z4464" s="114">
        <v>44986</v>
      </c>
      <c r="AA4464" s="113">
        <v>23</v>
      </c>
      <c r="AB4464" s="113" t="s">
        <v>78</v>
      </c>
      <c r="AC4464" s="113">
        <v>23</v>
      </c>
      <c r="AD4464" s="113" t="s">
        <v>78</v>
      </c>
      <c r="AE4464" s="114">
        <v>44621</v>
      </c>
      <c r="AF4464" s="113">
        <v>3</v>
      </c>
      <c r="AG4464" s="113">
        <v>0</v>
      </c>
      <c r="AH4464" s="113" t="s">
        <v>16226</v>
      </c>
      <c r="AI4464" s="117" t="s">
        <v>10138</v>
      </c>
      <c r="AK4464" s="114">
        <v>45108</v>
      </c>
      <c r="AL4464" s="113">
        <v>30</v>
      </c>
      <c r="AM4464" s="113" t="s">
        <v>9882</v>
      </c>
      <c r="AN4464" s="113" t="s">
        <v>16364</v>
      </c>
      <c r="AO4464" s="113" t="s">
        <v>100</v>
      </c>
      <c r="AP4464" s="113">
        <v>2016</v>
      </c>
      <c r="AQ4464" s="113" t="s">
        <v>2436</v>
      </c>
      <c r="AR4464" s="113" t="s">
        <v>45518</v>
      </c>
      <c r="AS4464" s="113" t="s">
        <v>14</v>
      </c>
      <c r="AT4464" s="113" t="s">
        <v>14</v>
      </c>
      <c r="AU4464" s="113" t="s">
        <v>16229</v>
      </c>
      <c r="AV4464" s="113" t="s">
        <v>14</v>
      </c>
      <c r="AW4464" s="113" t="s">
        <v>14</v>
      </c>
    </row>
    <row r="4465" spans="1:49">
      <c r="A4465" s="116" t="s">
        <v>2463</v>
      </c>
      <c r="C4465" s="113" t="s">
        <v>2464</v>
      </c>
      <c r="E4465" s="113" t="s">
        <v>1123</v>
      </c>
      <c r="F4465" s="113" t="s">
        <v>8</v>
      </c>
      <c r="G4465" s="114">
        <v>34927</v>
      </c>
      <c r="H4465" s="113" t="s">
        <v>16218</v>
      </c>
      <c r="I4465" s="113" t="s">
        <v>9866</v>
      </c>
      <c r="J4465" s="113" t="s">
        <v>9872</v>
      </c>
      <c r="K4465" s="113" t="s">
        <v>18454</v>
      </c>
      <c r="L4465" s="113">
        <v>6282343736637</v>
      </c>
      <c r="M4465" s="113" t="s">
        <v>11400</v>
      </c>
      <c r="O4465" s="113" t="s">
        <v>11401</v>
      </c>
      <c r="P4465" s="113" t="s">
        <v>18455</v>
      </c>
      <c r="Q4465" s="113" t="s">
        <v>16244</v>
      </c>
      <c r="R4465" s="113">
        <v>15</v>
      </c>
      <c r="S4465" s="113" t="s">
        <v>13</v>
      </c>
      <c r="T4465" s="113" t="s">
        <v>18456</v>
      </c>
      <c r="U4465" s="113" t="s">
        <v>18457</v>
      </c>
      <c r="V4465" s="114">
        <v>43728</v>
      </c>
      <c r="W4465" s="114">
        <v>43647</v>
      </c>
      <c r="X4465" s="113" t="s">
        <v>18458</v>
      </c>
      <c r="Y4465" s="114">
        <v>44013</v>
      </c>
      <c r="Z4465" s="114">
        <v>44013</v>
      </c>
      <c r="AA4465" s="113">
        <v>31</v>
      </c>
      <c r="AB4465" s="113" t="s">
        <v>9</v>
      </c>
      <c r="AC4465" s="113">
        <v>32</v>
      </c>
      <c r="AD4465" s="113" t="s">
        <v>84</v>
      </c>
      <c r="AE4465" s="114">
        <v>45200</v>
      </c>
      <c r="AF4465" s="113">
        <v>4</v>
      </c>
      <c r="AG4465" s="113">
        <v>3</v>
      </c>
      <c r="AH4465" s="113" t="s">
        <v>16263</v>
      </c>
      <c r="AI4465" s="117" t="s">
        <v>16264</v>
      </c>
      <c r="AK4465" s="114">
        <v>45293</v>
      </c>
      <c r="AL4465" s="113">
        <v>40</v>
      </c>
      <c r="AM4465" s="113" t="s">
        <v>9870</v>
      </c>
      <c r="AN4465" s="113" t="s">
        <v>18459</v>
      </c>
      <c r="AO4465" s="113" t="s">
        <v>1566</v>
      </c>
      <c r="AP4465" s="113">
        <v>2016</v>
      </c>
      <c r="AQ4465" s="113" t="s">
        <v>9889</v>
      </c>
      <c r="AR4465" s="113" t="s">
        <v>16293</v>
      </c>
      <c r="AS4465" s="113" t="s">
        <v>14</v>
      </c>
      <c r="AT4465" s="113" t="s">
        <v>14</v>
      </c>
      <c r="AU4465" s="113" t="s">
        <v>16229</v>
      </c>
      <c r="AV4465" s="113" t="s">
        <v>14</v>
      </c>
    </row>
    <row r="4466" spans="1:49">
      <c r="A4466" s="116" t="s">
        <v>14144</v>
      </c>
      <c r="C4466" s="113" t="s">
        <v>14145</v>
      </c>
      <c r="E4466" s="113" t="s">
        <v>14146</v>
      </c>
      <c r="F4466" s="113" t="s">
        <v>37</v>
      </c>
      <c r="G4466" s="114">
        <v>34928</v>
      </c>
      <c r="H4466" s="113" t="s">
        <v>16218</v>
      </c>
      <c r="I4466" s="113" t="s">
        <v>9866</v>
      </c>
      <c r="J4466" s="113" t="s">
        <v>9872</v>
      </c>
      <c r="K4466" s="113" t="s">
        <v>45278</v>
      </c>
      <c r="L4466" s="113">
        <v>82133440709</v>
      </c>
      <c r="M4466" s="113" t="s">
        <v>14147</v>
      </c>
      <c r="O4466" s="113" t="s">
        <v>14148</v>
      </c>
      <c r="P4466" s="113" t="s">
        <v>45279</v>
      </c>
      <c r="Q4466" s="113" t="s">
        <v>16244</v>
      </c>
      <c r="R4466" s="113">
        <v>15</v>
      </c>
      <c r="S4466" s="113" t="s">
        <v>13</v>
      </c>
      <c r="T4466" s="113" t="s">
        <v>45280</v>
      </c>
      <c r="U4466" s="113" t="s">
        <v>45281</v>
      </c>
      <c r="V4466" s="114">
        <v>44672</v>
      </c>
      <c r="W4466" s="114">
        <v>44621</v>
      </c>
      <c r="X4466" s="113" t="s">
        <v>45282</v>
      </c>
      <c r="Y4466" s="114">
        <v>44986</v>
      </c>
      <c r="Z4466" s="114">
        <v>44986</v>
      </c>
      <c r="AA4466" s="113">
        <v>23</v>
      </c>
      <c r="AB4466" s="113" t="s">
        <v>78</v>
      </c>
      <c r="AC4466" s="113">
        <v>23</v>
      </c>
      <c r="AD4466" s="113" t="s">
        <v>78</v>
      </c>
      <c r="AE4466" s="114">
        <v>44621</v>
      </c>
      <c r="AF4466" s="113">
        <v>3</v>
      </c>
      <c r="AG4466" s="113">
        <v>0</v>
      </c>
      <c r="AH4466" s="113" t="s">
        <v>16226</v>
      </c>
      <c r="AI4466" s="117" t="s">
        <v>45283</v>
      </c>
      <c r="AK4466" s="114">
        <v>45108</v>
      </c>
      <c r="AL4466" s="113">
        <v>30</v>
      </c>
      <c r="AM4466" s="113" t="s">
        <v>9882</v>
      </c>
      <c r="AN4466" s="113" t="s">
        <v>45284</v>
      </c>
      <c r="AO4466" s="113" t="s">
        <v>14149</v>
      </c>
      <c r="AP4466" s="113">
        <v>2016</v>
      </c>
      <c r="AQ4466" s="113" t="s">
        <v>5236</v>
      </c>
      <c r="AR4466" s="113" t="s">
        <v>39787</v>
      </c>
      <c r="AS4466" s="113" t="s">
        <v>14</v>
      </c>
      <c r="AT4466" s="113" t="s">
        <v>14</v>
      </c>
      <c r="AU4466" s="113" t="s">
        <v>16229</v>
      </c>
      <c r="AV4466" s="113" t="s">
        <v>14</v>
      </c>
      <c r="AW4466" s="113" t="s">
        <v>14</v>
      </c>
    </row>
    <row r="4467" spans="1:49">
      <c r="A4467" s="116" t="s">
        <v>928</v>
      </c>
      <c r="C4467" s="113" t="s">
        <v>929</v>
      </c>
      <c r="E4467" s="113" t="s">
        <v>41</v>
      </c>
      <c r="F4467" s="113" t="s">
        <v>8</v>
      </c>
      <c r="G4467" s="114">
        <v>34933</v>
      </c>
      <c r="H4467" s="113" t="s">
        <v>16218</v>
      </c>
      <c r="I4467" s="113" t="s">
        <v>9896</v>
      </c>
      <c r="J4467" s="113" t="s">
        <v>9867</v>
      </c>
      <c r="K4467" s="113" t="s">
        <v>30055</v>
      </c>
      <c r="L4467" s="113">
        <v>82281065400</v>
      </c>
      <c r="M4467" s="113" t="s">
        <v>10655</v>
      </c>
      <c r="O4467" s="113" t="s">
        <v>10656</v>
      </c>
      <c r="P4467" s="113" t="s">
        <v>30056</v>
      </c>
      <c r="Q4467" s="113" t="s">
        <v>16244</v>
      </c>
      <c r="R4467" s="113">
        <v>15</v>
      </c>
      <c r="S4467" s="113" t="s">
        <v>13</v>
      </c>
      <c r="T4467" s="113" t="s">
        <v>30057</v>
      </c>
      <c r="U4467" s="113" t="s">
        <v>30058</v>
      </c>
      <c r="V4467" s="114">
        <v>43608</v>
      </c>
      <c r="W4467" s="114">
        <v>43525</v>
      </c>
      <c r="X4467" s="113" t="s">
        <v>24461</v>
      </c>
      <c r="Y4467" s="114">
        <v>43891</v>
      </c>
      <c r="Z4467" s="114">
        <v>43891</v>
      </c>
      <c r="AA4467" s="113">
        <v>31</v>
      </c>
      <c r="AB4467" s="113" t="s">
        <v>9</v>
      </c>
      <c r="AC4467" s="113">
        <v>32</v>
      </c>
      <c r="AD4467" s="113" t="s">
        <v>84</v>
      </c>
      <c r="AE4467" s="114">
        <v>45200</v>
      </c>
      <c r="AF4467" s="113">
        <v>4</v>
      </c>
      <c r="AG4467" s="113">
        <v>7</v>
      </c>
      <c r="AH4467" s="113" t="s">
        <v>16226</v>
      </c>
      <c r="AI4467" s="117" t="s">
        <v>9875</v>
      </c>
      <c r="AK4467" s="114">
        <v>43891</v>
      </c>
      <c r="AL4467" s="113">
        <v>40</v>
      </c>
      <c r="AM4467" s="113" t="s">
        <v>9870</v>
      </c>
      <c r="AN4467" s="113" t="s">
        <v>20791</v>
      </c>
      <c r="AO4467" s="113" t="s">
        <v>392</v>
      </c>
      <c r="AP4467" s="113">
        <v>2017</v>
      </c>
      <c r="AQ4467" s="113" t="s">
        <v>2307</v>
      </c>
      <c r="AR4467" s="113" t="s">
        <v>25813</v>
      </c>
      <c r="AS4467" s="113" t="s">
        <v>14</v>
      </c>
      <c r="AT4467" s="113" t="s">
        <v>14</v>
      </c>
      <c r="AU4467" s="113" t="s">
        <v>16229</v>
      </c>
      <c r="AV4467" s="113" t="s">
        <v>14</v>
      </c>
    </row>
    <row r="4468" spans="1:49">
      <c r="A4468" s="116" t="s">
        <v>2894</v>
      </c>
      <c r="C4468" s="113" t="s">
        <v>2895</v>
      </c>
      <c r="E4468" s="113" t="s">
        <v>41</v>
      </c>
      <c r="F4468" s="113" t="s">
        <v>2896</v>
      </c>
      <c r="G4468" s="114">
        <v>34944</v>
      </c>
      <c r="H4468" s="113" t="s">
        <v>16218</v>
      </c>
      <c r="I4468" s="113" t="s">
        <v>9866</v>
      </c>
      <c r="J4468" s="113" t="s">
        <v>9867</v>
      </c>
      <c r="K4468" s="113" t="s">
        <v>26769</v>
      </c>
      <c r="L4468" s="113">
        <v>82344595599</v>
      </c>
      <c r="M4468" s="113" t="s">
        <v>15430</v>
      </c>
      <c r="N4468" s="113" t="s">
        <v>16242</v>
      </c>
      <c r="O4468" s="113" t="s">
        <v>26770</v>
      </c>
      <c r="P4468" s="113" t="s">
        <v>26771</v>
      </c>
      <c r="Q4468" s="113" t="s">
        <v>16244</v>
      </c>
      <c r="R4468" s="113">
        <v>15</v>
      </c>
      <c r="S4468" s="113" t="s">
        <v>13</v>
      </c>
      <c r="T4468" s="113" t="s">
        <v>26772</v>
      </c>
      <c r="U4468" s="113" t="s">
        <v>26773</v>
      </c>
      <c r="V4468" s="114">
        <v>44186</v>
      </c>
      <c r="W4468" s="114">
        <v>44166</v>
      </c>
      <c r="X4468" s="113" t="s">
        <v>26774</v>
      </c>
      <c r="Y4468" s="114">
        <v>44593</v>
      </c>
      <c r="Z4468" s="114">
        <v>44593</v>
      </c>
      <c r="AA4468" s="113">
        <v>31</v>
      </c>
      <c r="AB4468" s="113" t="s">
        <v>9</v>
      </c>
      <c r="AC4468" s="113">
        <v>31</v>
      </c>
      <c r="AD4468" s="113" t="s">
        <v>9</v>
      </c>
      <c r="AE4468" s="114">
        <v>44166</v>
      </c>
      <c r="AF4468" s="113">
        <v>0</v>
      </c>
      <c r="AG4468" s="113">
        <v>0</v>
      </c>
      <c r="AH4468" s="113" t="s">
        <v>16226</v>
      </c>
      <c r="AI4468" s="117" t="s">
        <v>9875</v>
      </c>
      <c r="AK4468" s="114">
        <v>44593</v>
      </c>
      <c r="AL4468" s="113">
        <v>40</v>
      </c>
      <c r="AM4468" s="113" t="s">
        <v>9870</v>
      </c>
      <c r="AN4468" s="113" t="s">
        <v>20791</v>
      </c>
      <c r="AO4468" s="113" t="s">
        <v>392</v>
      </c>
      <c r="AP4468" s="113">
        <v>2017</v>
      </c>
      <c r="AQ4468" s="113" t="s">
        <v>8</v>
      </c>
      <c r="AR4468" s="113" t="s">
        <v>23008</v>
      </c>
      <c r="AS4468" s="113" t="s">
        <v>14</v>
      </c>
      <c r="AT4468" s="113" t="s">
        <v>14</v>
      </c>
      <c r="AU4468" s="113" t="s">
        <v>16229</v>
      </c>
      <c r="AV4468" s="113" t="s">
        <v>14</v>
      </c>
    </row>
    <row r="4469" spans="1:49">
      <c r="A4469" s="116" t="s">
        <v>5208</v>
      </c>
      <c r="C4469" s="113" t="s">
        <v>5209</v>
      </c>
      <c r="E4469" s="113" t="s">
        <v>26406</v>
      </c>
      <c r="F4469" s="113" t="s">
        <v>8</v>
      </c>
      <c r="G4469" s="114">
        <v>34951</v>
      </c>
      <c r="H4469" s="113" t="s">
        <v>16218</v>
      </c>
      <c r="I4469" s="113" t="s">
        <v>9866</v>
      </c>
      <c r="J4469" s="113" t="s">
        <v>9867</v>
      </c>
      <c r="K4469" s="113" t="s">
        <v>26407</v>
      </c>
      <c r="L4469" s="113">
        <v>82293435500</v>
      </c>
      <c r="M4469" s="113" t="s">
        <v>13589</v>
      </c>
      <c r="O4469" s="113" t="s">
        <v>13590</v>
      </c>
      <c r="P4469" s="113" t="s">
        <v>26408</v>
      </c>
      <c r="Q4469" s="113" t="s">
        <v>16244</v>
      </c>
      <c r="R4469" s="113">
        <v>15</v>
      </c>
      <c r="S4469" s="113" t="s">
        <v>13</v>
      </c>
      <c r="T4469" s="113" t="s">
        <v>26409</v>
      </c>
      <c r="U4469" s="113" t="s">
        <v>26410</v>
      </c>
      <c r="V4469" s="114">
        <v>43608</v>
      </c>
      <c r="W4469" s="114">
        <v>43525</v>
      </c>
      <c r="X4469" s="113" t="s">
        <v>26411</v>
      </c>
      <c r="Y4469" s="114">
        <v>43891</v>
      </c>
      <c r="Z4469" s="114">
        <v>43891</v>
      </c>
      <c r="AA4469" s="113">
        <v>31</v>
      </c>
      <c r="AB4469" s="113" t="s">
        <v>9</v>
      </c>
      <c r="AC4469" s="113">
        <v>31</v>
      </c>
      <c r="AD4469" s="113" t="s">
        <v>9</v>
      </c>
      <c r="AE4469" s="114">
        <v>43525</v>
      </c>
      <c r="AF4469" s="113">
        <v>0</v>
      </c>
      <c r="AG4469" s="113">
        <v>0</v>
      </c>
      <c r="AH4469" s="113" t="s">
        <v>16226</v>
      </c>
      <c r="AI4469" s="117" t="s">
        <v>9879</v>
      </c>
      <c r="AK4469" s="114">
        <v>43891</v>
      </c>
      <c r="AL4469" s="113">
        <v>45</v>
      </c>
      <c r="AM4469" s="113" t="s">
        <v>9922</v>
      </c>
      <c r="AN4469" s="113" t="s">
        <v>19873</v>
      </c>
      <c r="AO4469" s="113" t="s">
        <v>1640</v>
      </c>
      <c r="AP4469" s="113">
        <v>2023</v>
      </c>
      <c r="AQ4469" s="113" t="s">
        <v>5236</v>
      </c>
      <c r="AR4469" s="113" t="s">
        <v>19184</v>
      </c>
      <c r="AS4469" s="113" t="s">
        <v>14</v>
      </c>
      <c r="AT4469" s="113" t="s">
        <v>14</v>
      </c>
      <c r="AU4469" s="113" t="s">
        <v>16229</v>
      </c>
      <c r="AV4469" s="113" t="s">
        <v>14</v>
      </c>
    </row>
    <row r="4470" spans="1:49">
      <c r="A4470" s="116" t="s">
        <v>13466</v>
      </c>
      <c r="C4470" s="113" t="s">
        <v>13467</v>
      </c>
      <c r="E4470" s="113" t="s">
        <v>3453</v>
      </c>
      <c r="F4470" s="113" t="s">
        <v>8</v>
      </c>
      <c r="G4470" s="114">
        <v>34964</v>
      </c>
      <c r="H4470" s="113" t="s">
        <v>16230</v>
      </c>
      <c r="I4470" s="113" t="s">
        <v>9866</v>
      </c>
      <c r="J4470" s="113" t="s">
        <v>9872</v>
      </c>
      <c r="K4470" s="113" t="s">
        <v>45224</v>
      </c>
      <c r="L4470" s="113">
        <v>82293303074</v>
      </c>
      <c r="M4470" s="113" t="s">
        <v>13468</v>
      </c>
      <c r="O4470" s="113" t="s">
        <v>13469</v>
      </c>
      <c r="P4470" s="113" t="s">
        <v>45225</v>
      </c>
      <c r="Q4470" s="113" t="s">
        <v>16244</v>
      </c>
      <c r="R4470" s="113">
        <v>15</v>
      </c>
      <c r="S4470" s="113" t="s">
        <v>13</v>
      </c>
      <c r="T4470" s="113" t="s">
        <v>45226</v>
      </c>
      <c r="U4470" s="113" t="s">
        <v>45227</v>
      </c>
      <c r="V4470" s="114">
        <v>44672</v>
      </c>
      <c r="W4470" s="114">
        <v>44621</v>
      </c>
      <c r="X4470" s="113" t="s">
        <v>45228</v>
      </c>
      <c r="Y4470" s="114">
        <v>44986</v>
      </c>
      <c r="Z4470" s="114">
        <v>44986</v>
      </c>
      <c r="AA4470" s="113">
        <v>23</v>
      </c>
      <c r="AB4470" s="113" t="s">
        <v>78</v>
      </c>
      <c r="AC4470" s="113">
        <v>23</v>
      </c>
      <c r="AD4470" s="113" t="s">
        <v>78</v>
      </c>
      <c r="AE4470" s="114">
        <v>44621</v>
      </c>
      <c r="AF4470" s="113">
        <v>3</v>
      </c>
      <c r="AG4470" s="113">
        <v>0</v>
      </c>
      <c r="AH4470" s="113" t="s">
        <v>16226</v>
      </c>
      <c r="AI4470" s="117" t="s">
        <v>10138</v>
      </c>
      <c r="AK4470" s="114">
        <v>45108</v>
      </c>
      <c r="AL4470" s="113">
        <v>30</v>
      </c>
      <c r="AM4470" s="113" t="s">
        <v>9882</v>
      </c>
      <c r="AN4470" s="113" t="s">
        <v>16364</v>
      </c>
      <c r="AO4470" s="113" t="s">
        <v>100</v>
      </c>
      <c r="AP4470" s="113">
        <v>2015</v>
      </c>
      <c r="AQ4470" s="113" t="s">
        <v>6669</v>
      </c>
      <c r="AR4470" s="113" t="s">
        <v>19824</v>
      </c>
      <c r="AS4470" s="113" t="s">
        <v>14</v>
      </c>
      <c r="AT4470" s="113" t="s">
        <v>14</v>
      </c>
      <c r="AU4470" s="113" t="s">
        <v>16229</v>
      </c>
      <c r="AV4470" s="113" t="s">
        <v>14</v>
      </c>
      <c r="AW4470" s="113" t="s">
        <v>14</v>
      </c>
    </row>
    <row r="4471" spans="1:49">
      <c r="A4471" s="116" t="s">
        <v>245</v>
      </c>
      <c r="C4471" s="113" t="s">
        <v>246</v>
      </c>
      <c r="E4471" s="113" t="s">
        <v>247</v>
      </c>
      <c r="F4471" s="113" t="s">
        <v>8</v>
      </c>
      <c r="G4471" s="114">
        <v>34968</v>
      </c>
      <c r="H4471" s="113" t="s">
        <v>16218</v>
      </c>
      <c r="I4471" s="113" t="s">
        <v>9866</v>
      </c>
      <c r="J4471" s="113" t="s">
        <v>9867</v>
      </c>
      <c r="K4471" s="113" t="s">
        <v>26585</v>
      </c>
      <c r="L4471" s="113">
        <v>82324435216</v>
      </c>
      <c r="M4471" s="113" t="s">
        <v>12421</v>
      </c>
      <c r="N4471" s="113" t="s">
        <v>16242</v>
      </c>
      <c r="O4471" s="113" t="s">
        <v>12422</v>
      </c>
      <c r="P4471" s="113" t="s">
        <v>26586</v>
      </c>
      <c r="Q4471" s="113" t="s">
        <v>16244</v>
      </c>
      <c r="R4471" s="113">
        <v>15</v>
      </c>
      <c r="S4471" s="113" t="s">
        <v>13</v>
      </c>
      <c r="T4471" s="113" t="s">
        <v>26587</v>
      </c>
      <c r="U4471" s="113" t="s">
        <v>26588</v>
      </c>
      <c r="V4471" s="114">
        <v>44186</v>
      </c>
      <c r="W4471" s="114">
        <v>44166</v>
      </c>
      <c r="X4471" s="113" t="s">
        <v>26589</v>
      </c>
      <c r="Y4471" s="114">
        <v>44593</v>
      </c>
      <c r="Z4471" s="114">
        <v>44593</v>
      </c>
      <c r="AA4471" s="113">
        <v>31</v>
      </c>
      <c r="AB4471" s="113" t="s">
        <v>9</v>
      </c>
      <c r="AC4471" s="113">
        <v>31</v>
      </c>
      <c r="AD4471" s="113" t="s">
        <v>9</v>
      </c>
      <c r="AE4471" s="114">
        <v>44166</v>
      </c>
      <c r="AF4471" s="113">
        <v>0</v>
      </c>
      <c r="AG4471" s="113">
        <v>0</v>
      </c>
      <c r="AH4471" s="113" t="s">
        <v>16226</v>
      </c>
      <c r="AI4471" s="117" t="s">
        <v>12117</v>
      </c>
      <c r="AK4471" s="114">
        <v>44593</v>
      </c>
      <c r="AL4471" s="113">
        <v>40</v>
      </c>
      <c r="AM4471" s="113" t="s">
        <v>9870</v>
      </c>
      <c r="AN4471" s="113" t="s">
        <v>26590</v>
      </c>
      <c r="AO4471" s="113" t="s">
        <v>248</v>
      </c>
      <c r="AP4471" s="113">
        <v>2019</v>
      </c>
      <c r="AQ4471" s="113" t="s">
        <v>8</v>
      </c>
      <c r="AR4471" s="113" t="s">
        <v>18780</v>
      </c>
      <c r="AS4471" s="113" t="s">
        <v>14</v>
      </c>
      <c r="AT4471" s="113" t="s">
        <v>14</v>
      </c>
      <c r="AU4471" s="113" t="s">
        <v>16229</v>
      </c>
      <c r="AV4471" s="113" t="s">
        <v>14</v>
      </c>
    </row>
    <row r="4472" spans="1:49">
      <c r="A4472" s="116" t="s">
        <v>3435</v>
      </c>
      <c r="C4472" s="113" t="s">
        <v>3436</v>
      </c>
      <c r="E4472" s="113" t="s">
        <v>41</v>
      </c>
      <c r="F4472" s="113" t="s">
        <v>510</v>
      </c>
      <c r="G4472" s="114">
        <v>34969</v>
      </c>
      <c r="H4472" s="113" t="s">
        <v>16218</v>
      </c>
      <c r="I4472" s="113" t="s">
        <v>9866</v>
      </c>
      <c r="J4472" s="113" t="s">
        <v>9867</v>
      </c>
      <c r="K4472" s="113" t="s">
        <v>26789</v>
      </c>
      <c r="L4472" s="113">
        <v>85342209966</v>
      </c>
      <c r="M4472" s="113" t="s">
        <v>10155</v>
      </c>
      <c r="N4472" s="113" t="s">
        <v>16242</v>
      </c>
      <c r="O4472" s="113" t="s">
        <v>10156</v>
      </c>
      <c r="P4472" s="113" t="s">
        <v>16244</v>
      </c>
      <c r="Q4472" s="113" t="s">
        <v>16244</v>
      </c>
      <c r="R4472" s="113">
        <v>15</v>
      </c>
      <c r="S4472" s="113" t="s">
        <v>13</v>
      </c>
      <c r="T4472" s="113" t="s">
        <v>26790</v>
      </c>
      <c r="U4472" s="113" t="s">
        <v>26791</v>
      </c>
      <c r="V4472" s="114">
        <v>44186</v>
      </c>
      <c r="W4472" s="114">
        <v>44166</v>
      </c>
      <c r="X4472" s="113" t="s">
        <v>26792</v>
      </c>
      <c r="Y4472" s="114">
        <v>44593</v>
      </c>
      <c r="Z4472" s="114">
        <v>44593</v>
      </c>
      <c r="AA4472" s="113">
        <v>31</v>
      </c>
      <c r="AB4472" s="113" t="s">
        <v>9</v>
      </c>
      <c r="AC4472" s="113">
        <v>31</v>
      </c>
      <c r="AD4472" s="113" t="s">
        <v>9</v>
      </c>
      <c r="AE4472" s="114">
        <v>44166</v>
      </c>
      <c r="AF4472" s="113">
        <v>0</v>
      </c>
      <c r="AG4472" s="113">
        <v>0</v>
      </c>
      <c r="AH4472" s="113" t="s">
        <v>16226</v>
      </c>
      <c r="AI4472" s="117" t="s">
        <v>9875</v>
      </c>
      <c r="AK4472" s="114">
        <v>44593</v>
      </c>
      <c r="AL4472" s="113">
        <v>40</v>
      </c>
      <c r="AM4472" s="113" t="s">
        <v>9870</v>
      </c>
      <c r="AN4472" s="113" t="s">
        <v>17304</v>
      </c>
      <c r="AO4472" s="113" t="s">
        <v>1036</v>
      </c>
      <c r="AP4472" s="113">
        <v>2019</v>
      </c>
      <c r="AQ4472" s="113" t="s">
        <v>8</v>
      </c>
      <c r="AR4472" s="113" t="s">
        <v>20489</v>
      </c>
      <c r="AS4472" s="113" t="s">
        <v>14</v>
      </c>
      <c r="AT4472" s="113" t="s">
        <v>14</v>
      </c>
      <c r="AU4472" s="113" t="s">
        <v>16229</v>
      </c>
      <c r="AV4472" s="113" t="s">
        <v>14</v>
      </c>
    </row>
    <row r="4473" spans="1:49">
      <c r="A4473" s="116" t="s">
        <v>9464</v>
      </c>
      <c r="C4473" s="113" t="s">
        <v>9465</v>
      </c>
      <c r="E4473" s="113" t="s">
        <v>41</v>
      </c>
      <c r="F4473" s="113" t="s">
        <v>3203</v>
      </c>
      <c r="G4473" s="114">
        <v>34973</v>
      </c>
      <c r="H4473" s="113" t="s">
        <v>16230</v>
      </c>
      <c r="I4473" s="113" t="s">
        <v>9866</v>
      </c>
      <c r="J4473" s="113" t="s">
        <v>9872</v>
      </c>
      <c r="K4473" s="113" t="s">
        <v>26894</v>
      </c>
      <c r="L4473" s="113">
        <v>82327270078</v>
      </c>
      <c r="M4473" s="113" t="s">
        <v>9951</v>
      </c>
      <c r="N4473" s="113" t="s">
        <v>16242</v>
      </c>
      <c r="O4473" s="113" t="s">
        <v>9952</v>
      </c>
      <c r="P4473" s="113" t="s">
        <v>16244</v>
      </c>
      <c r="Q4473" s="113" t="s">
        <v>16244</v>
      </c>
      <c r="R4473" s="113">
        <v>15</v>
      </c>
      <c r="S4473" s="113" t="s">
        <v>13</v>
      </c>
      <c r="T4473" s="113" t="s">
        <v>26895</v>
      </c>
      <c r="U4473" s="113" t="s">
        <v>26896</v>
      </c>
      <c r="V4473" s="114">
        <v>44186</v>
      </c>
      <c r="W4473" s="114">
        <v>44166</v>
      </c>
      <c r="X4473" s="113" t="s">
        <v>26897</v>
      </c>
      <c r="Y4473" s="114">
        <v>44593</v>
      </c>
      <c r="Z4473" s="114">
        <v>44593</v>
      </c>
      <c r="AA4473" s="113">
        <v>31</v>
      </c>
      <c r="AB4473" s="113" t="s">
        <v>9</v>
      </c>
      <c r="AC4473" s="113">
        <v>31</v>
      </c>
      <c r="AD4473" s="113" t="s">
        <v>9</v>
      </c>
      <c r="AE4473" s="114">
        <v>44166</v>
      </c>
      <c r="AF4473" s="113">
        <v>0</v>
      </c>
      <c r="AG4473" s="113">
        <v>0</v>
      </c>
      <c r="AH4473" s="113" t="s">
        <v>16226</v>
      </c>
      <c r="AI4473" s="117" t="s">
        <v>9875</v>
      </c>
      <c r="AK4473" s="114">
        <v>44593</v>
      </c>
      <c r="AL4473" s="113">
        <v>40</v>
      </c>
      <c r="AM4473" s="113" t="s">
        <v>9870</v>
      </c>
      <c r="AN4473" s="113" t="s">
        <v>16918</v>
      </c>
      <c r="AO4473" s="113" t="s">
        <v>491</v>
      </c>
      <c r="AP4473" s="113">
        <v>2018</v>
      </c>
      <c r="AQ4473" s="113" t="s">
        <v>8</v>
      </c>
      <c r="AR4473" s="113" t="s">
        <v>17021</v>
      </c>
      <c r="AS4473" s="113" t="s">
        <v>14</v>
      </c>
      <c r="AT4473" s="113" t="s">
        <v>14</v>
      </c>
      <c r="AU4473" s="113" t="s">
        <v>16229</v>
      </c>
      <c r="AV4473" s="113" t="s">
        <v>14</v>
      </c>
    </row>
    <row r="4474" spans="1:49">
      <c r="A4474" s="116" t="s">
        <v>15399</v>
      </c>
      <c r="C4474" s="113" t="s">
        <v>15400</v>
      </c>
      <c r="E4474" s="113" t="s">
        <v>263</v>
      </c>
      <c r="F4474" s="113" t="s">
        <v>1868</v>
      </c>
      <c r="G4474" s="114">
        <v>34977</v>
      </c>
      <c r="H4474" s="113" t="s">
        <v>16218</v>
      </c>
      <c r="I4474" s="113" t="s">
        <v>9866</v>
      </c>
      <c r="J4474" s="113" t="s">
        <v>9867</v>
      </c>
      <c r="K4474" s="113" t="s">
        <v>28854</v>
      </c>
      <c r="L4474" s="113">
        <v>82345069311</v>
      </c>
      <c r="M4474" s="113" t="s">
        <v>15401</v>
      </c>
      <c r="O4474" s="113" t="s">
        <v>15402</v>
      </c>
      <c r="P4474" s="113" t="s">
        <v>16244</v>
      </c>
      <c r="Q4474" s="113" t="s">
        <v>16244</v>
      </c>
      <c r="R4474" s="113">
        <v>15</v>
      </c>
      <c r="S4474" s="113" t="s">
        <v>13</v>
      </c>
      <c r="T4474" s="113" t="s">
        <v>28855</v>
      </c>
      <c r="U4474" s="113" t="s">
        <v>28856</v>
      </c>
      <c r="V4474" s="114">
        <v>43311</v>
      </c>
      <c r="W4474" s="114">
        <v>43313</v>
      </c>
      <c r="X4474" s="113" t="s">
        <v>28857</v>
      </c>
      <c r="Y4474" s="114">
        <v>43644</v>
      </c>
      <c r="Z4474" s="114">
        <v>43678</v>
      </c>
      <c r="AA4474" s="113">
        <v>31</v>
      </c>
      <c r="AB4474" s="113" t="s">
        <v>9</v>
      </c>
      <c r="AC4474" s="113">
        <v>33</v>
      </c>
      <c r="AD4474" s="113" t="s">
        <v>10</v>
      </c>
      <c r="AE4474" s="114">
        <v>45566</v>
      </c>
      <c r="AF4474" s="113">
        <v>6</v>
      </c>
      <c r="AG4474" s="113">
        <v>2</v>
      </c>
      <c r="AH4474" s="113" t="s">
        <v>9913</v>
      </c>
      <c r="AI4474" s="117" t="s">
        <v>28858</v>
      </c>
      <c r="AJ4474" s="113" t="s">
        <v>45509</v>
      </c>
      <c r="AK4474" s="114">
        <v>45121</v>
      </c>
      <c r="AL4474" s="113">
        <v>35</v>
      </c>
      <c r="AM4474" s="113" t="s">
        <v>9978</v>
      </c>
      <c r="AN4474" s="113" t="s">
        <v>16809</v>
      </c>
      <c r="AO4474" s="113" t="s">
        <v>9085</v>
      </c>
      <c r="AP4474" s="113">
        <v>2018</v>
      </c>
      <c r="AQ4474" s="113" t="s">
        <v>1039</v>
      </c>
      <c r="AR4474" s="113" t="s">
        <v>28859</v>
      </c>
      <c r="AS4474" s="113" t="s">
        <v>14</v>
      </c>
      <c r="AT4474" s="113" t="s">
        <v>14</v>
      </c>
      <c r="AU4474" s="113" t="s">
        <v>16229</v>
      </c>
      <c r="AV4474" s="113" t="s">
        <v>14</v>
      </c>
    </row>
    <row r="4475" spans="1:49">
      <c r="A4475" s="116" t="s">
        <v>8149</v>
      </c>
      <c r="C4475" s="113" t="s">
        <v>8150</v>
      </c>
      <c r="E4475" s="113" t="s">
        <v>41</v>
      </c>
      <c r="F4475" s="113" t="s">
        <v>8</v>
      </c>
      <c r="G4475" s="114">
        <v>34982</v>
      </c>
      <c r="H4475" s="113" t="s">
        <v>16218</v>
      </c>
      <c r="I4475" s="113" t="s">
        <v>9866</v>
      </c>
      <c r="J4475" s="113" t="s">
        <v>9867</v>
      </c>
      <c r="K4475" s="113" t="s">
        <v>29819</v>
      </c>
      <c r="L4475" s="113">
        <v>82347873270</v>
      </c>
      <c r="M4475" s="113" t="s">
        <v>10725</v>
      </c>
      <c r="N4475" s="113" t="s">
        <v>16242</v>
      </c>
      <c r="O4475" s="113" t="s">
        <v>10726</v>
      </c>
      <c r="P4475" s="113" t="s">
        <v>29820</v>
      </c>
      <c r="Q4475" s="113" t="s">
        <v>16244</v>
      </c>
      <c r="R4475" s="113">
        <v>15</v>
      </c>
      <c r="S4475" s="113" t="s">
        <v>13</v>
      </c>
      <c r="T4475" s="113" t="s">
        <v>29821</v>
      </c>
      <c r="U4475" s="113" t="s">
        <v>29822</v>
      </c>
      <c r="V4475" s="114">
        <v>43608</v>
      </c>
      <c r="W4475" s="114">
        <v>43525</v>
      </c>
      <c r="X4475" s="113" t="s">
        <v>29823</v>
      </c>
      <c r="Y4475" s="114">
        <v>43891</v>
      </c>
      <c r="Z4475" s="114">
        <v>43891</v>
      </c>
      <c r="AA4475" s="113">
        <v>31</v>
      </c>
      <c r="AB4475" s="113" t="s">
        <v>9</v>
      </c>
      <c r="AC4475" s="113">
        <v>32</v>
      </c>
      <c r="AD4475" s="113" t="s">
        <v>84</v>
      </c>
      <c r="AE4475" s="114">
        <v>45200</v>
      </c>
      <c r="AF4475" s="113">
        <v>4</v>
      </c>
      <c r="AG4475" s="113">
        <v>7</v>
      </c>
      <c r="AH4475" s="113" t="s">
        <v>16226</v>
      </c>
      <c r="AI4475" s="117" t="s">
        <v>9875</v>
      </c>
      <c r="AK4475" s="114">
        <v>45516</v>
      </c>
      <c r="AL4475" s="113">
        <v>40</v>
      </c>
      <c r="AM4475" s="113" t="s">
        <v>9870</v>
      </c>
      <c r="AN4475" s="113" t="s">
        <v>19574</v>
      </c>
      <c r="AO4475" s="113" t="s">
        <v>917</v>
      </c>
      <c r="AP4475" s="113">
        <v>2017</v>
      </c>
      <c r="AQ4475" s="113" t="s">
        <v>9994</v>
      </c>
      <c r="AR4475" s="113" t="s">
        <v>16461</v>
      </c>
      <c r="AS4475" s="113" t="s">
        <v>14</v>
      </c>
      <c r="AT4475" s="113" t="s">
        <v>14</v>
      </c>
      <c r="AU4475" s="113" t="s">
        <v>16229</v>
      </c>
      <c r="AV4475" s="113" t="s">
        <v>14</v>
      </c>
    </row>
    <row r="4476" spans="1:49">
      <c r="A4476" s="116" t="s">
        <v>4633</v>
      </c>
      <c r="C4476" s="113" t="s">
        <v>15397</v>
      </c>
      <c r="E4476" s="113" t="s">
        <v>56</v>
      </c>
      <c r="F4476" s="113" t="s">
        <v>1868</v>
      </c>
      <c r="G4476" s="114">
        <v>34988</v>
      </c>
      <c r="H4476" s="113" t="s">
        <v>16218</v>
      </c>
      <c r="I4476" s="113" t="s">
        <v>10007</v>
      </c>
      <c r="J4476" s="113" t="s">
        <v>9867</v>
      </c>
      <c r="K4476" s="113" t="s">
        <v>29420</v>
      </c>
      <c r="L4476" s="113">
        <v>82292396616</v>
      </c>
      <c r="M4476" s="113" t="s">
        <v>29421</v>
      </c>
      <c r="O4476" s="113" t="s">
        <v>15398</v>
      </c>
      <c r="P4476" s="113" t="s">
        <v>29422</v>
      </c>
      <c r="Q4476" s="113" t="s">
        <v>16244</v>
      </c>
      <c r="R4476" s="113">
        <v>15</v>
      </c>
      <c r="S4476" s="113" t="s">
        <v>13</v>
      </c>
      <c r="T4476" s="113" t="s">
        <v>29423</v>
      </c>
      <c r="U4476" s="113" t="s">
        <v>29424</v>
      </c>
      <c r="V4476" s="114">
        <v>43728</v>
      </c>
      <c r="W4476" s="114">
        <v>43525</v>
      </c>
      <c r="X4476" s="113" t="s">
        <v>29425</v>
      </c>
      <c r="Y4476" s="114">
        <v>43891</v>
      </c>
      <c r="Z4476" s="114">
        <v>43891</v>
      </c>
      <c r="AA4476" s="113">
        <v>31</v>
      </c>
      <c r="AB4476" s="113" t="s">
        <v>9</v>
      </c>
      <c r="AC4476" s="113">
        <v>31</v>
      </c>
      <c r="AD4476" s="113" t="s">
        <v>9</v>
      </c>
      <c r="AE4476" s="114">
        <v>43525</v>
      </c>
      <c r="AF4476" s="113">
        <v>0</v>
      </c>
      <c r="AG4476" s="113">
        <v>0</v>
      </c>
      <c r="AH4476" s="113" t="s">
        <v>16226</v>
      </c>
      <c r="AI4476" s="117" t="s">
        <v>12895</v>
      </c>
      <c r="AK4476" s="114">
        <v>44925</v>
      </c>
      <c r="AL4476" s="113">
        <v>40</v>
      </c>
      <c r="AM4476" s="113" t="s">
        <v>9870</v>
      </c>
      <c r="AN4476" s="113" t="s">
        <v>29426</v>
      </c>
      <c r="AO4476" s="113" t="s">
        <v>61</v>
      </c>
      <c r="AP4476" s="113">
        <v>2018</v>
      </c>
      <c r="AQ4476" s="113" t="s">
        <v>5236</v>
      </c>
      <c r="AR4476" s="113" t="s">
        <v>19598</v>
      </c>
      <c r="AS4476" s="113" t="s">
        <v>14</v>
      </c>
      <c r="AT4476" s="113" t="s">
        <v>14</v>
      </c>
      <c r="AU4476" s="113" t="s">
        <v>16229</v>
      </c>
      <c r="AV4476" s="113" t="s">
        <v>14</v>
      </c>
      <c r="AW4476" s="113" t="s">
        <v>14</v>
      </c>
    </row>
    <row r="4477" spans="1:49">
      <c r="A4477" s="116" t="s">
        <v>2004</v>
      </c>
      <c r="C4477" s="113" t="s">
        <v>2005</v>
      </c>
      <c r="E4477" s="113" t="s">
        <v>41</v>
      </c>
      <c r="F4477" s="113" t="s">
        <v>510</v>
      </c>
      <c r="G4477" s="114">
        <v>34995</v>
      </c>
      <c r="H4477" s="113" t="s">
        <v>16230</v>
      </c>
      <c r="I4477" s="113" t="s">
        <v>9866</v>
      </c>
      <c r="J4477" s="113" t="s">
        <v>9867</v>
      </c>
      <c r="K4477" s="113" t="s">
        <v>24584</v>
      </c>
      <c r="L4477" s="113">
        <v>82271047975</v>
      </c>
      <c r="M4477" s="113" t="s">
        <v>10412</v>
      </c>
      <c r="N4477" s="113" t="s">
        <v>16242</v>
      </c>
      <c r="O4477" s="113" t="s">
        <v>10413</v>
      </c>
      <c r="P4477" s="113" t="s">
        <v>24585</v>
      </c>
      <c r="Q4477" s="113" t="s">
        <v>16244</v>
      </c>
      <c r="R4477" s="113">
        <v>15</v>
      </c>
      <c r="S4477" s="113" t="s">
        <v>13</v>
      </c>
      <c r="T4477" s="113" t="s">
        <v>24586</v>
      </c>
      <c r="U4477" s="113" t="s">
        <v>24587</v>
      </c>
      <c r="V4477" s="114">
        <v>44186</v>
      </c>
      <c r="W4477" s="114">
        <v>44166</v>
      </c>
      <c r="X4477" s="113" t="s">
        <v>24588</v>
      </c>
      <c r="Y4477" s="114">
        <v>44593</v>
      </c>
      <c r="Z4477" s="114">
        <v>44593</v>
      </c>
      <c r="AA4477" s="113">
        <v>31</v>
      </c>
      <c r="AB4477" s="113" t="s">
        <v>9</v>
      </c>
      <c r="AC4477" s="113">
        <v>31</v>
      </c>
      <c r="AD4477" s="113" t="s">
        <v>9</v>
      </c>
      <c r="AE4477" s="114">
        <v>44166</v>
      </c>
      <c r="AF4477" s="113">
        <v>0</v>
      </c>
      <c r="AG4477" s="113">
        <v>0</v>
      </c>
      <c r="AH4477" s="113" t="s">
        <v>16226</v>
      </c>
      <c r="AI4477" s="117" t="s">
        <v>9875</v>
      </c>
      <c r="AK4477" s="114">
        <v>44593</v>
      </c>
      <c r="AL4477" s="113">
        <v>40</v>
      </c>
      <c r="AM4477" s="113" t="s">
        <v>9870</v>
      </c>
      <c r="AN4477" s="113" t="s">
        <v>24589</v>
      </c>
      <c r="AO4477" s="113" t="s">
        <v>2006</v>
      </c>
      <c r="AP4477" s="113">
        <v>2017</v>
      </c>
      <c r="AQ4477" s="113" t="s">
        <v>8</v>
      </c>
      <c r="AR4477" s="113" t="s">
        <v>24312</v>
      </c>
      <c r="AS4477" s="113" t="s">
        <v>14</v>
      </c>
      <c r="AT4477" s="113" t="s">
        <v>14</v>
      </c>
      <c r="AU4477" s="113" t="s">
        <v>16229</v>
      </c>
      <c r="AV4477" s="113" t="s">
        <v>14</v>
      </c>
    </row>
    <row r="4478" spans="1:49">
      <c r="A4478" s="116" t="s">
        <v>5175</v>
      </c>
      <c r="C4478" s="113" t="s">
        <v>5176</v>
      </c>
      <c r="E4478" s="113" t="s">
        <v>41</v>
      </c>
      <c r="F4478" s="113" t="s">
        <v>8</v>
      </c>
      <c r="G4478" s="114">
        <v>35008</v>
      </c>
      <c r="H4478" s="113" t="s">
        <v>16230</v>
      </c>
      <c r="I4478" s="113" t="s">
        <v>9866</v>
      </c>
      <c r="J4478" s="113" t="s">
        <v>9872</v>
      </c>
      <c r="K4478" s="113" t="s">
        <v>31799</v>
      </c>
      <c r="L4478" s="113">
        <v>85256602346</v>
      </c>
      <c r="M4478" s="113" t="s">
        <v>10588</v>
      </c>
      <c r="O4478" s="113" t="s">
        <v>31800</v>
      </c>
      <c r="P4478" s="113" t="s">
        <v>31801</v>
      </c>
      <c r="Q4478" s="113" t="s">
        <v>16244</v>
      </c>
      <c r="R4478" s="113">
        <v>15</v>
      </c>
      <c r="S4478" s="113" t="s">
        <v>13</v>
      </c>
      <c r="T4478" s="113" t="s">
        <v>31802</v>
      </c>
      <c r="U4478" s="113" t="s">
        <v>31803</v>
      </c>
      <c r="V4478" s="114">
        <v>43608</v>
      </c>
      <c r="W4478" s="114">
        <v>43525</v>
      </c>
      <c r="X4478" s="113" t="s">
        <v>23636</v>
      </c>
      <c r="Y4478" s="114">
        <v>43891</v>
      </c>
      <c r="Z4478" s="114">
        <v>43891</v>
      </c>
      <c r="AA4478" s="113">
        <v>31</v>
      </c>
      <c r="AB4478" s="113" t="s">
        <v>9</v>
      </c>
      <c r="AC4478" s="113">
        <v>32</v>
      </c>
      <c r="AD4478" s="113" t="s">
        <v>84</v>
      </c>
      <c r="AE4478" s="114">
        <v>45200</v>
      </c>
      <c r="AF4478" s="113">
        <v>4</v>
      </c>
      <c r="AG4478" s="113">
        <v>7</v>
      </c>
      <c r="AH4478" s="113" t="s">
        <v>16226</v>
      </c>
      <c r="AI4478" s="117" t="s">
        <v>9875</v>
      </c>
      <c r="AK4478" s="114">
        <v>43891</v>
      </c>
      <c r="AL4478" s="113">
        <v>40</v>
      </c>
      <c r="AM4478" s="113" t="s">
        <v>9870</v>
      </c>
      <c r="AN4478" s="113" t="s">
        <v>16918</v>
      </c>
      <c r="AO4478" s="113" t="s">
        <v>491</v>
      </c>
      <c r="AP4478" s="113">
        <v>2016</v>
      </c>
      <c r="AQ4478" s="113" t="s">
        <v>9889</v>
      </c>
      <c r="AR4478" s="113" t="s">
        <v>31804</v>
      </c>
      <c r="AS4478" s="113" t="s">
        <v>14</v>
      </c>
      <c r="AT4478" s="113" t="s">
        <v>14</v>
      </c>
      <c r="AU4478" s="113" t="s">
        <v>16229</v>
      </c>
      <c r="AV4478" s="113" t="s">
        <v>14</v>
      </c>
      <c r="AW4478" s="113" t="s">
        <v>14</v>
      </c>
    </row>
    <row r="4479" spans="1:49">
      <c r="A4479" s="116" t="s">
        <v>7850</v>
      </c>
      <c r="C4479" s="113" t="s">
        <v>7851</v>
      </c>
      <c r="E4479" s="113" t="s">
        <v>520</v>
      </c>
      <c r="F4479" s="113" t="s">
        <v>8</v>
      </c>
      <c r="G4479" s="114">
        <v>35011</v>
      </c>
      <c r="H4479" s="113" t="s">
        <v>16218</v>
      </c>
      <c r="I4479" s="113" t="s">
        <v>9866</v>
      </c>
      <c r="J4479" s="113" t="s">
        <v>9867</v>
      </c>
      <c r="K4479" s="113" t="s">
        <v>24107</v>
      </c>
      <c r="L4479" s="113">
        <v>85395634505</v>
      </c>
      <c r="M4479" s="113" t="s">
        <v>12441</v>
      </c>
      <c r="O4479" s="113" t="s">
        <v>12442</v>
      </c>
      <c r="P4479" s="113" t="s">
        <v>24108</v>
      </c>
      <c r="Q4479" s="113" t="s">
        <v>16244</v>
      </c>
      <c r="R4479" s="113">
        <v>15</v>
      </c>
      <c r="S4479" s="113" t="s">
        <v>13</v>
      </c>
      <c r="T4479" s="113" t="s">
        <v>24109</v>
      </c>
      <c r="U4479" s="113" t="s">
        <v>24110</v>
      </c>
      <c r="V4479" s="114">
        <v>43608</v>
      </c>
      <c r="W4479" s="114">
        <v>43525</v>
      </c>
      <c r="X4479" s="113" t="s">
        <v>21193</v>
      </c>
      <c r="Y4479" s="114">
        <v>43891</v>
      </c>
      <c r="Z4479" s="114">
        <v>43891</v>
      </c>
      <c r="AA4479" s="113">
        <v>31</v>
      </c>
      <c r="AB4479" s="113" t="s">
        <v>9</v>
      </c>
      <c r="AC4479" s="113">
        <v>32</v>
      </c>
      <c r="AD4479" s="113" t="s">
        <v>84</v>
      </c>
      <c r="AE4479" s="114">
        <v>45200</v>
      </c>
      <c r="AF4479" s="113">
        <v>4</v>
      </c>
      <c r="AG4479" s="113">
        <v>7</v>
      </c>
      <c r="AH4479" s="113" t="s">
        <v>16263</v>
      </c>
      <c r="AI4479" s="117" t="s">
        <v>16264</v>
      </c>
      <c r="AK4479" s="114">
        <v>45302</v>
      </c>
      <c r="AL4479" s="113">
        <v>40</v>
      </c>
      <c r="AM4479" s="113" t="s">
        <v>9870</v>
      </c>
      <c r="AN4479" s="113" t="s">
        <v>24111</v>
      </c>
      <c r="AO4479" s="113" t="s">
        <v>7852</v>
      </c>
      <c r="AP4479" s="113">
        <v>2017</v>
      </c>
      <c r="AQ4479" s="113" t="s">
        <v>5236</v>
      </c>
      <c r="AR4479" s="113" t="s">
        <v>18771</v>
      </c>
      <c r="AS4479" s="113" t="s">
        <v>14</v>
      </c>
      <c r="AT4479" s="113" t="s">
        <v>14</v>
      </c>
      <c r="AU4479" s="113" t="s">
        <v>16229</v>
      </c>
      <c r="AV4479" s="113" t="s">
        <v>14</v>
      </c>
    </row>
    <row r="4480" spans="1:49">
      <c r="A4480" s="116" t="s">
        <v>5052</v>
      </c>
      <c r="C4480" s="113" t="s">
        <v>5053</v>
      </c>
      <c r="E4480" s="113" t="s">
        <v>41</v>
      </c>
      <c r="F4480" s="113" t="s">
        <v>5054</v>
      </c>
      <c r="G4480" s="114">
        <v>35014</v>
      </c>
      <c r="H4480" s="113" t="s">
        <v>16230</v>
      </c>
      <c r="I4480" s="113" t="s">
        <v>9866</v>
      </c>
      <c r="J4480" s="113" t="s">
        <v>9867</v>
      </c>
      <c r="K4480" s="113" t="s">
        <v>26624</v>
      </c>
      <c r="L4480" s="113">
        <v>82346697567</v>
      </c>
      <c r="M4480" s="113" t="s">
        <v>10239</v>
      </c>
      <c r="N4480" s="113" t="s">
        <v>16242</v>
      </c>
      <c r="O4480" s="113" t="s">
        <v>10240</v>
      </c>
      <c r="P4480" s="113" t="s">
        <v>16244</v>
      </c>
      <c r="Q4480" s="113" t="s">
        <v>16244</v>
      </c>
      <c r="R4480" s="113">
        <v>15</v>
      </c>
      <c r="S4480" s="113" t="s">
        <v>13</v>
      </c>
      <c r="T4480" s="113" t="s">
        <v>26625</v>
      </c>
      <c r="U4480" s="113" t="s">
        <v>26626</v>
      </c>
      <c r="V4480" s="114">
        <v>44186</v>
      </c>
      <c r="W4480" s="114">
        <v>44166</v>
      </c>
      <c r="X4480" s="113" t="s">
        <v>26627</v>
      </c>
      <c r="Y4480" s="114">
        <v>44593</v>
      </c>
      <c r="Z4480" s="114">
        <v>44593</v>
      </c>
      <c r="AA4480" s="113">
        <v>31</v>
      </c>
      <c r="AB4480" s="113" t="s">
        <v>9</v>
      </c>
      <c r="AC4480" s="113">
        <v>31</v>
      </c>
      <c r="AD4480" s="113" t="s">
        <v>9</v>
      </c>
      <c r="AE4480" s="114">
        <v>44166</v>
      </c>
      <c r="AF4480" s="113">
        <v>0</v>
      </c>
      <c r="AG4480" s="113">
        <v>0</v>
      </c>
      <c r="AH4480" s="113" t="s">
        <v>16226</v>
      </c>
      <c r="AI4480" s="117" t="s">
        <v>9875</v>
      </c>
      <c r="AK4480" s="114">
        <v>44593</v>
      </c>
      <c r="AL4480" s="113">
        <v>40</v>
      </c>
      <c r="AM4480" s="113" t="s">
        <v>9870</v>
      </c>
      <c r="AN4480" s="113" t="s">
        <v>20791</v>
      </c>
      <c r="AO4480" s="113" t="s">
        <v>392</v>
      </c>
      <c r="AP4480" s="113">
        <v>2019</v>
      </c>
      <c r="AQ4480" s="113" t="s">
        <v>8</v>
      </c>
      <c r="AR4480" s="113" t="s">
        <v>19329</v>
      </c>
      <c r="AS4480" s="113" t="s">
        <v>14</v>
      </c>
      <c r="AT4480" s="113" t="s">
        <v>14</v>
      </c>
      <c r="AU4480" s="113" t="s">
        <v>16229</v>
      </c>
      <c r="AV4480" s="113" t="s">
        <v>14</v>
      </c>
    </row>
    <row r="4481" spans="1:49">
      <c r="A4481" s="116" t="s">
        <v>9793</v>
      </c>
      <c r="C4481" s="113" t="s">
        <v>9794</v>
      </c>
      <c r="E4481" s="113" t="s">
        <v>41</v>
      </c>
      <c r="F4481" s="113" t="s">
        <v>8</v>
      </c>
      <c r="G4481" s="114">
        <v>35022</v>
      </c>
      <c r="H4481" s="113" t="s">
        <v>16230</v>
      </c>
      <c r="I4481" s="113" t="s">
        <v>9866</v>
      </c>
      <c r="J4481" s="113" t="s">
        <v>9867</v>
      </c>
      <c r="K4481" s="113" t="s">
        <v>24590</v>
      </c>
      <c r="L4481" s="113">
        <v>82271575626</v>
      </c>
      <c r="M4481" s="113" t="s">
        <v>24591</v>
      </c>
      <c r="O4481" s="113" t="s">
        <v>24592</v>
      </c>
      <c r="P4481" s="113" t="s">
        <v>24593</v>
      </c>
      <c r="Q4481" s="113" t="s">
        <v>16244</v>
      </c>
      <c r="R4481" s="113">
        <v>15</v>
      </c>
      <c r="S4481" s="113" t="s">
        <v>13</v>
      </c>
      <c r="T4481" s="113" t="s">
        <v>24594</v>
      </c>
      <c r="U4481" s="113" t="s">
        <v>24595</v>
      </c>
      <c r="V4481" s="114">
        <v>43608</v>
      </c>
      <c r="W4481" s="114">
        <v>43525</v>
      </c>
      <c r="X4481" s="113" t="s">
        <v>24596</v>
      </c>
      <c r="Y4481" s="114">
        <v>43891</v>
      </c>
      <c r="Z4481" s="114">
        <v>43891</v>
      </c>
      <c r="AA4481" s="113">
        <v>31</v>
      </c>
      <c r="AB4481" s="113" t="s">
        <v>9</v>
      </c>
      <c r="AC4481" s="113">
        <v>32</v>
      </c>
      <c r="AD4481" s="113" t="s">
        <v>84</v>
      </c>
      <c r="AE4481" s="114">
        <v>45200</v>
      </c>
      <c r="AF4481" s="113">
        <v>4</v>
      </c>
      <c r="AG4481" s="113">
        <v>7</v>
      </c>
      <c r="AH4481" s="113" t="s">
        <v>16226</v>
      </c>
      <c r="AI4481" s="117" t="s">
        <v>9875</v>
      </c>
      <c r="AK4481" s="114">
        <v>43891</v>
      </c>
      <c r="AL4481" s="113">
        <v>40</v>
      </c>
      <c r="AM4481" s="113" t="s">
        <v>9870</v>
      </c>
      <c r="AN4481" s="113" t="s">
        <v>16918</v>
      </c>
      <c r="AO4481" s="113" t="s">
        <v>491</v>
      </c>
      <c r="AP4481" s="113">
        <v>2017</v>
      </c>
      <c r="AQ4481" s="113" t="s">
        <v>9994</v>
      </c>
      <c r="AR4481" s="113" t="s">
        <v>16446</v>
      </c>
      <c r="AS4481" s="113" t="s">
        <v>14</v>
      </c>
      <c r="AT4481" s="113" t="s">
        <v>14</v>
      </c>
      <c r="AU4481" s="113" t="s">
        <v>16229</v>
      </c>
      <c r="AV4481" s="113" t="s">
        <v>14</v>
      </c>
    </row>
    <row r="4482" spans="1:49">
      <c r="A4482" s="116" t="s">
        <v>2154</v>
      </c>
      <c r="C4482" s="113" t="s">
        <v>2155</v>
      </c>
      <c r="E4482" s="113" t="s">
        <v>2156</v>
      </c>
      <c r="F4482" s="113" t="s">
        <v>2157</v>
      </c>
      <c r="G4482" s="114">
        <v>35024</v>
      </c>
      <c r="H4482" s="113" t="s">
        <v>16230</v>
      </c>
      <c r="I4482" s="113" t="s">
        <v>10007</v>
      </c>
      <c r="J4482" s="113" t="s">
        <v>9867</v>
      </c>
      <c r="K4482" s="113" t="s">
        <v>30620</v>
      </c>
      <c r="L4482" s="113">
        <v>81244746065</v>
      </c>
      <c r="M4482" s="113" t="s">
        <v>15136</v>
      </c>
      <c r="O4482" s="113" t="s">
        <v>15137</v>
      </c>
      <c r="P4482" s="113" t="s">
        <v>30621</v>
      </c>
      <c r="Q4482" s="113" t="s">
        <v>16244</v>
      </c>
      <c r="R4482" s="113">
        <v>15</v>
      </c>
      <c r="S4482" s="113" t="s">
        <v>13</v>
      </c>
      <c r="T4482" s="113" t="s">
        <v>30622</v>
      </c>
      <c r="U4482" s="113" t="s">
        <v>30623</v>
      </c>
      <c r="V4482" s="114">
        <v>43608</v>
      </c>
      <c r="W4482" s="114">
        <v>43525</v>
      </c>
      <c r="X4482" s="113" t="s">
        <v>30624</v>
      </c>
      <c r="Y4482" s="114">
        <v>43891</v>
      </c>
      <c r="Z4482" s="114">
        <v>43891</v>
      </c>
      <c r="AA4482" s="113">
        <v>31</v>
      </c>
      <c r="AB4482" s="113" t="s">
        <v>9</v>
      </c>
      <c r="AC4482" s="113">
        <v>32</v>
      </c>
      <c r="AD4482" s="113" t="s">
        <v>84</v>
      </c>
      <c r="AE4482" s="114">
        <v>45200</v>
      </c>
      <c r="AF4482" s="113">
        <v>4</v>
      </c>
      <c r="AG4482" s="113">
        <v>7</v>
      </c>
      <c r="AH4482" s="113" t="s">
        <v>16226</v>
      </c>
      <c r="AI4482" s="117" t="s">
        <v>9875</v>
      </c>
      <c r="AK4482" s="114">
        <v>43891</v>
      </c>
      <c r="AL4482" s="113">
        <v>40</v>
      </c>
      <c r="AM4482" s="113" t="s">
        <v>9870</v>
      </c>
      <c r="AN4482" s="113" t="s">
        <v>27993</v>
      </c>
      <c r="AO4482" s="113" t="s">
        <v>2159</v>
      </c>
      <c r="AP4482" s="113">
        <v>2017</v>
      </c>
      <c r="AQ4482" s="113" t="s">
        <v>5236</v>
      </c>
      <c r="AR4482" s="113" t="s">
        <v>16295</v>
      </c>
      <c r="AS4482" s="113" t="s">
        <v>14</v>
      </c>
      <c r="AT4482" s="113" t="s">
        <v>14</v>
      </c>
      <c r="AU4482" s="113" t="s">
        <v>16229</v>
      </c>
      <c r="AV4482" s="113" t="s">
        <v>14</v>
      </c>
    </row>
    <row r="4483" spans="1:49">
      <c r="A4483" s="116" t="s">
        <v>8843</v>
      </c>
      <c r="C4483" s="113" t="s">
        <v>8844</v>
      </c>
      <c r="E4483" s="113" t="s">
        <v>41</v>
      </c>
      <c r="F4483" s="113" t="s">
        <v>8</v>
      </c>
      <c r="G4483" s="114">
        <v>35025</v>
      </c>
      <c r="H4483" s="113" t="s">
        <v>16218</v>
      </c>
      <c r="I4483" s="113" t="s">
        <v>9866</v>
      </c>
      <c r="J4483" s="113" t="s">
        <v>9867</v>
      </c>
      <c r="K4483" s="113" t="s">
        <v>22302</v>
      </c>
      <c r="L4483" s="113">
        <v>85247524417</v>
      </c>
      <c r="M4483" s="113" t="s">
        <v>10669</v>
      </c>
      <c r="O4483" s="113" t="s">
        <v>45660</v>
      </c>
      <c r="P4483" s="113" t="s">
        <v>22303</v>
      </c>
      <c r="Q4483" s="113" t="s">
        <v>16244</v>
      </c>
      <c r="R4483" s="113">
        <v>15</v>
      </c>
      <c r="S4483" s="113" t="s">
        <v>13</v>
      </c>
      <c r="T4483" s="113" t="s">
        <v>22304</v>
      </c>
      <c r="U4483" s="113" t="s">
        <v>22305</v>
      </c>
      <c r="V4483" s="114">
        <v>43608</v>
      </c>
      <c r="W4483" s="114">
        <v>43525</v>
      </c>
      <c r="X4483" s="113" t="s">
        <v>22306</v>
      </c>
      <c r="Y4483" s="114">
        <v>43891</v>
      </c>
      <c r="Z4483" s="114">
        <v>43891</v>
      </c>
      <c r="AA4483" s="113">
        <v>31</v>
      </c>
      <c r="AB4483" s="113" t="s">
        <v>9</v>
      </c>
      <c r="AC4483" s="113">
        <v>31</v>
      </c>
      <c r="AD4483" s="113" t="s">
        <v>9</v>
      </c>
      <c r="AE4483" s="114">
        <v>43525</v>
      </c>
      <c r="AF4483" s="113">
        <v>0</v>
      </c>
      <c r="AG4483" s="113">
        <v>0</v>
      </c>
      <c r="AH4483" s="113" t="s">
        <v>16263</v>
      </c>
      <c r="AI4483" s="117" t="s">
        <v>1246</v>
      </c>
      <c r="AK4483" s="114">
        <v>43553</v>
      </c>
      <c r="AL4483" s="113">
        <v>40</v>
      </c>
      <c r="AM4483" s="113" t="s">
        <v>9870</v>
      </c>
      <c r="AN4483" s="113" t="s">
        <v>22307</v>
      </c>
      <c r="AO4483" s="113" t="s">
        <v>1247</v>
      </c>
      <c r="AP4483" s="113">
        <v>2017</v>
      </c>
      <c r="AQ4483" s="113" t="s">
        <v>3314</v>
      </c>
      <c r="AR4483" s="113" t="s">
        <v>19415</v>
      </c>
      <c r="AS4483" s="113" t="s">
        <v>14</v>
      </c>
      <c r="AT4483" s="113" t="s">
        <v>14</v>
      </c>
      <c r="AU4483" s="113" t="s">
        <v>16229</v>
      </c>
      <c r="AV4483" s="113" t="s">
        <v>14</v>
      </c>
      <c r="AW4483" s="113" t="s">
        <v>14</v>
      </c>
    </row>
    <row r="4484" spans="1:49">
      <c r="A4484" s="116" t="s">
        <v>3451</v>
      </c>
      <c r="C4484" s="113" t="s">
        <v>3452</v>
      </c>
      <c r="E4484" s="113" t="s">
        <v>3453</v>
      </c>
      <c r="F4484" s="113" t="s">
        <v>8</v>
      </c>
      <c r="G4484" s="114">
        <v>35026</v>
      </c>
      <c r="H4484" s="113" t="s">
        <v>16230</v>
      </c>
      <c r="I4484" s="113" t="s">
        <v>9866</v>
      </c>
      <c r="J4484" s="113" t="s">
        <v>9872</v>
      </c>
      <c r="K4484" s="113" t="s">
        <v>26250</v>
      </c>
      <c r="L4484" s="113">
        <v>82387868358</v>
      </c>
      <c r="M4484" s="113" t="s">
        <v>13420</v>
      </c>
      <c r="N4484" s="113" t="s">
        <v>16242</v>
      </c>
      <c r="O4484" s="113" t="s">
        <v>13421</v>
      </c>
      <c r="P4484" s="113" t="s">
        <v>16244</v>
      </c>
      <c r="Q4484" s="113" t="s">
        <v>16244</v>
      </c>
      <c r="R4484" s="113">
        <v>15</v>
      </c>
      <c r="S4484" s="113" t="s">
        <v>13</v>
      </c>
      <c r="T4484" s="113" t="s">
        <v>26251</v>
      </c>
      <c r="U4484" s="113" t="s">
        <v>26252</v>
      </c>
      <c r="V4484" s="114">
        <v>44186</v>
      </c>
      <c r="W4484" s="114">
        <v>44166</v>
      </c>
      <c r="X4484" s="113" t="s">
        <v>26253</v>
      </c>
      <c r="Y4484" s="114">
        <v>44593</v>
      </c>
      <c r="Z4484" s="114">
        <v>44593</v>
      </c>
      <c r="AA4484" s="113">
        <v>23</v>
      </c>
      <c r="AB4484" s="113" t="s">
        <v>78</v>
      </c>
      <c r="AC4484" s="113">
        <v>23</v>
      </c>
      <c r="AD4484" s="113" t="s">
        <v>78</v>
      </c>
      <c r="AE4484" s="114">
        <v>44166</v>
      </c>
      <c r="AF4484" s="113">
        <v>3</v>
      </c>
      <c r="AG4484" s="113">
        <v>0</v>
      </c>
      <c r="AH4484" s="113" t="s">
        <v>16226</v>
      </c>
      <c r="AI4484" s="117" t="s">
        <v>10138</v>
      </c>
      <c r="AK4484" s="114">
        <v>44593</v>
      </c>
      <c r="AL4484" s="113">
        <v>30</v>
      </c>
      <c r="AM4484" s="113" t="s">
        <v>9882</v>
      </c>
      <c r="AN4484" s="113" t="s">
        <v>16364</v>
      </c>
      <c r="AO4484" s="113" t="s">
        <v>100</v>
      </c>
      <c r="AP4484" s="113">
        <v>2016</v>
      </c>
      <c r="AQ4484" s="113" t="s">
        <v>8</v>
      </c>
      <c r="AR4484" s="113" t="s">
        <v>16437</v>
      </c>
      <c r="AS4484" s="113" t="s">
        <v>14</v>
      </c>
      <c r="AT4484" s="113" t="s">
        <v>14</v>
      </c>
      <c r="AU4484" s="113" t="s">
        <v>16229</v>
      </c>
      <c r="AV4484" s="113" t="s">
        <v>14</v>
      </c>
    </row>
    <row r="4485" spans="1:49">
      <c r="A4485" s="116" t="s">
        <v>9410</v>
      </c>
      <c r="C4485" s="113" t="s">
        <v>3368</v>
      </c>
      <c r="E4485" s="113" t="s">
        <v>41</v>
      </c>
      <c r="F4485" s="113" t="s">
        <v>8</v>
      </c>
      <c r="G4485" s="114">
        <v>35035</v>
      </c>
      <c r="H4485" s="113" t="s">
        <v>16218</v>
      </c>
      <c r="I4485" s="113" t="s">
        <v>9866</v>
      </c>
      <c r="J4485" s="113" t="s">
        <v>9867</v>
      </c>
      <c r="K4485" s="113" t="s">
        <v>26694</v>
      </c>
      <c r="L4485" s="113">
        <v>81325288213</v>
      </c>
      <c r="M4485" s="113" t="s">
        <v>10653</v>
      </c>
      <c r="N4485" s="113" t="s">
        <v>16242</v>
      </c>
      <c r="O4485" s="113" t="s">
        <v>10654</v>
      </c>
      <c r="P4485" s="113" t="s">
        <v>16244</v>
      </c>
      <c r="Q4485" s="113" t="s">
        <v>16244</v>
      </c>
      <c r="R4485" s="113">
        <v>15</v>
      </c>
      <c r="S4485" s="113" t="s">
        <v>13</v>
      </c>
      <c r="T4485" s="113" t="s">
        <v>26695</v>
      </c>
      <c r="U4485" s="113" t="s">
        <v>26696</v>
      </c>
      <c r="V4485" s="114">
        <v>44186</v>
      </c>
      <c r="W4485" s="114">
        <v>44166</v>
      </c>
      <c r="X4485" s="113" t="s">
        <v>26697</v>
      </c>
      <c r="Y4485" s="114">
        <v>44593</v>
      </c>
      <c r="Z4485" s="114">
        <v>44593</v>
      </c>
      <c r="AA4485" s="113">
        <v>31</v>
      </c>
      <c r="AB4485" s="113" t="s">
        <v>9</v>
      </c>
      <c r="AC4485" s="113">
        <v>31</v>
      </c>
      <c r="AD4485" s="113" t="s">
        <v>9</v>
      </c>
      <c r="AE4485" s="114">
        <v>44166</v>
      </c>
      <c r="AF4485" s="113">
        <v>0</v>
      </c>
      <c r="AG4485" s="113">
        <v>0</v>
      </c>
      <c r="AH4485" s="113" t="s">
        <v>16226</v>
      </c>
      <c r="AI4485" s="117" t="s">
        <v>9875</v>
      </c>
      <c r="AK4485" s="114">
        <v>44593</v>
      </c>
      <c r="AL4485" s="113">
        <v>40</v>
      </c>
      <c r="AM4485" s="113" t="s">
        <v>9870</v>
      </c>
      <c r="AN4485" s="113" t="s">
        <v>20791</v>
      </c>
      <c r="AO4485" s="113" t="s">
        <v>392</v>
      </c>
      <c r="AP4485" s="113">
        <v>2019</v>
      </c>
      <c r="AQ4485" s="113" t="s">
        <v>8</v>
      </c>
      <c r="AR4485" s="113" t="s">
        <v>20489</v>
      </c>
      <c r="AS4485" s="113" t="s">
        <v>14</v>
      </c>
      <c r="AT4485" s="113" t="s">
        <v>14</v>
      </c>
      <c r="AU4485" s="113" t="s">
        <v>16229</v>
      </c>
      <c r="AV4485" s="113" t="s">
        <v>14</v>
      </c>
    </row>
    <row r="4486" spans="1:49">
      <c r="A4486" s="116" t="s">
        <v>5614</v>
      </c>
      <c r="C4486" s="113" t="s">
        <v>5615</v>
      </c>
      <c r="E4486" s="113" t="s">
        <v>2864</v>
      </c>
      <c r="F4486" s="113" t="s">
        <v>8</v>
      </c>
      <c r="G4486" s="114">
        <v>35046</v>
      </c>
      <c r="H4486" s="113" t="s">
        <v>16230</v>
      </c>
      <c r="I4486" s="113" t="s">
        <v>9866</v>
      </c>
      <c r="J4486" s="113" t="s">
        <v>9867</v>
      </c>
      <c r="K4486" s="113" t="s">
        <v>16241</v>
      </c>
      <c r="L4486" s="113">
        <v>85341191969</v>
      </c>
      <c r="M4486" s="113" t="s">
        <v>10827</v>
      </c>
      <c r="N4486" s="113" t="s">
        <v>16242</v>
      </c>
      <c r="O4486" s="113" t="s">
        <v>10828</v>
      </c>
      <c r="P4486" s="113" t="s">
        <v>16243</v>
      </c>
      <c r="Q4486" s="113" t="s">
        <v>16244</v>
      </c>
      <c r="R4486" s="113">
        <v>15</v>
      </c>
      <c r="S4486" s="113" t="s">
        <v>13</v>
      </c>
      <c r="T4486" s="113" t="s">
        <v>16245</v>
      </c>
      <c r="U4486" s="113" t="s">
        <v>16246</v>
      </c>
      <c r="V4486" s="114">
        <v>43608</v>
      </c>
      <c r="W4486" s="114">
        <v>43525</v>
      </c>
      <c r="X4486" s="113" t="s">
        <v>16247</v>
      </c>
      <c r="Y4486" s="114">
        <v>43891</v>
      </c>
      <c r="Z4486" s="114">
        <v>43891</v>
      </c>
      <c r="AA4486" s="113">
        <v>31</v>
      </c>
      <c r="AB4486" s="113" t="s">
        <v>9</v>
      </c>
      <c r="AC4486" s="113">
        <v>32</v>
      </c>
      <c r="AD4486" s="113" t="s">
        <v>84</v>
      </c>
      <c r="AE4486" s="114">
        <v>44835</v>
      </c>
      <c r="AF4486" s="113">
        <v>3</v>
      </c>
      <c r="AG4486" s="113">
        <v>7</v>
      </c>
      <c r="AH4486" s="113" t="s">
        <v>16226</v>
      </c>
      <c r="AI4486" s="117" t="s">
        <v>10829</v>
      </c>
      <c r="AK4486" s="114">
        <v>44670</v>
      </c>
      <c r="AL4486" s="113">
        <v>40</v>
      </c>
      <c r="AM4486" s="113" t="s">
        <v>9870</v>
      </c>
      <c r="AN4486" s="113" t="s">
        <v>16248</v>
      </c>
      <c r="AO4486" s="113" t="s">
        <v>1791</v>
      </c>
      <c r="AP4486" s="113">
        <v>2018</v>
      </c>
      <c r="AQ4486" s="113" t="s">
        <v>5236</v>
      </c>
      <c r="AR4486" s="113" t="s">
        <v>16249</v>
      </c>
      <c r="AS4486" s="113" t="s">
        <v>14</v>
      </c>
      <c r="AT4486" s="113" t="s">
        <v>14</v>
      </c>
      <c r="AU4486" s="113" t="s">
        <v>16229</v>
      </c>
      <c r="AV4486" s="113" t="s">
        <v>14</v>
      </c>
      <c r="AW4486" s="113" t="s">
        <v>14</v>
      </c>
    </row>
    <row r="4487" spans="1:49">
      <c r="A4487" s="116" t="s">
        <v>9597</v>
      </c>
      <c r="C4487" s="113" t="s">
        <v>9598</v>
      </c>
      <c r="E4487" s="113" t="s">
        <v>824</v>
      </c>
      <c r="F4487" s="113" t="s">
        <v>204</v>
      </c>
      <c r="G4487" s="114">
        <v>35054</v>
      </c>
      <c r="H4487" s="113" t="s">
        <v>16230</v>
      </c>
      <c r="I4487" s="113" t="s">
        <v>9866</v>
      </c>
      <c r="J4487" s="113" t="s">
        <v>9867</v>
      </c>
      <c r="K4487" s="113" t="s">
        <v>26416</v>
      </c>
      <c r="L4487" s="113">
        <v>82320103239</v>
      </c>
      <c r="M4487" s="113" t="s">
        <v>14503</v>
      </c>
      <c r="N4487" s="113" t="s">
        <v>16242</v>
      </c>
      <c r="O4487" s="113" t="s">
        <v>14504</v>
      </c>
      <c r="P4487" s="113" t="s">
        <v>16244</v>
      </c>
      <c r="Q4487" s="113" t="s">
        <v>16244</v>
      </c>
      <c r="R4487" s="113">
        <v>15</v>
      </c>
      <c r="S4487" s="113" t="s">
        <v>13</v>
      </c>
      <c r="T4487" s="113" t="s">
        <v>26417</v>
      </c>
      <c r="U4487" s="113" t="s">
        <v>26418</v>
      </c>
      <c r="V4487" s="114">
        <v>44186</v>
      </c>
      <c r="W4487" s="114">
        <v>44166</v>
      </c>
      <c r="X4487" s="113" t="s">
        <v>26419</v>
      </c>
      <c r="Y4487" s="114">
        <v>44593</v>
      </c>
      <c r="Z4487" s="114">
        <v>44593</v>
      </c>
      <c r="AA4487" s="113">
        <v>31</v>
      </c>
      <c r="AB4487" s="113" t="s">
        <v>9</v>
      </c>
      <c r="AC4487" s="113">
        <v>31</v>
      </c>
      <c r="AD4487" s="113" t="s">
        <v>9</v>
      </c>
      <c r="AE4487" s="114">
        <v>44166</v>
      </c>
      <c r="AF4487" s="113">
        <v>0</v>
      </c>
      <c r="AG4487" s="113">
        <v>0</v>
      </c>
      <c r="AH4487" s="113" t="s">
        <v>16226</v>
      </c>
      <c r="AI4487" s="117" t="s">
        <v>9925</v>
      </c>
      <c r="AK4487" s="114">
        <v>44593</v>
      </c>
      <c r="AL4487" s="113">
        <v>35</v>
      </c>
      <c r="AM4487" s="113" t="s">
        <v>9978</v>
      </c>
      <c r="AN4487" s="113" t="s">
        <v>17439</v>
      </c>
      <c r="AO4487" s="113" t="s">
        <v>1160</v>
      </c>
      <c r="AP4487" s="113">
        <v>2017</v>
      </c>
      <c r="AQ4487" s="113" t="s">
        <v>8</v>
      </c>
      <c r="AR4487" s="113" t="s">
        <v>16437</v>
      </c>
      <c r="AS4487" s="113" t="s">
        <v>14</v>
      </c>
      <c r="AT4487" s="113" t="s">
        <v>14</v>
      </c>
      <c r="AU4487" s="113" t="s">
        <v>16229</v>
      </c>
      <c r="AV4487" s="113" t="s">
        <v>14</v>
      </c>
    </row>
    <row r="4488" spans="1:49">
      <c r="A4488" s="116" t="s">
        <v>13351</v>
      </c>
      <c r="C4488" s="113" t="s">
        <v>13352</v>
      </c>
      <c r="E4488" s="113" t="s">
        <v>13353</v>
      </c>
      <c r="F4488" s="113" t="s">
        <v>8</v>
      </c>
      <c r="G4488" s="114">
        <v>35054</v>
      </c>
      <c r="H4488" s="113" t="s">
        <v>16230</v>
      </c>
      <c r="I4488" s="113" t="s">
        <v>9866</v>
      </c>
      <c r="J4488" s="113" t="s">
        <v>9872</v>
      </c>
      <c r="K4488" s="113" t="s">
        <v>24260</v>
      </c>
      <c r="L4488" s="113">
        <v>85398148197</v>
      </c>
      <c r="M4488" s="113" t="s">
        <v>13354</v>
      </c>
      <c r="O4488" s="113" t="s">
        <v>13355</v>
      </c>
      <c r="P4488" s="113" t="s">
        <v>24261</v>
      </c>
      <c r="Q4488" s="113" t="s">
        <v>16244</v>
      </c>
      <c r="R4488" s="113">
        <v>15</v>
      </c>
      <c r="S4488" s="113" t="s">
        <v>13</v>
      </c>
      <c r="T4488" s="113" t="s">
        <v>24262</v>
      </c>
      <c r="U4488" s="113" t="s">
        <v>24263</v>
      </c>
      <c r="V4488" s="114">
        <v>44672</v>
      </c>
      <c r="W4488" s="114">
        <v>44621</v>
      </c>
      <c r="X4488" s="113" t="s">
        <v>24264</v>
      </c>
      <c r="Y4488" s="114">
        <v>44986</v>
      </c>
      <c r="Z4488" s="114">
        <v>44986</v>
      </c>
      <c r="AA4488" s="113">
        <v>23</v>
      </c>
      <c r="AB4488" s="113" t="s">
        <v>78</v>
      </c>
      <c r="AC4488" s="113">
        <v>23</v>
      </c>
      <c r="AD4488" s="113" t="s">
        <v>78</v>
      </c>
      <c r="AE4488" s="114">
        <v>44621</v>
      </c>
      <c r="AF4488" s="113">
        <v>3</v>
      </c>
      <c r="AG4488" s="113">
        <v>0</v>
      </c>
      <c r="AH4488" s="113" t="s">
        <v>16226</v>
      </c>
      <c r="AI4488" s="117" t="s">
        <v>13350</v>
      </c>
      <c r="AK4488" s="114">
        <v>45108</v>
      </c>
      <c r="AL4488" s="113">
        <v>30</v>
      </c>
      <c r="AM4488" s="113" t="s">
        <v>9882</v>
      </c>
      <c r="AN4488" s="113" t="s">
        <v>22725</v>
      </c>
      <c r="AO4488" s="113" t="s">
        <v>558</v>
      </c>
      <c r="AP4488" s="113">
        <v>2017</v>
      </c>
      <c r="AQ4488" s="113" t="s">
        <v>9905</v>
      </c>
      <c r="AR4488" s="113" t="s">
        <v>21252</v>
      </c>
      <c r="AS4488" s="113" t="s">
        <v>14</v>
      </c>
      <c r="AT4488" s="113" t="s">
        <v>14</v>
      </c>
      <c r="AU4488" s="113" t="s">
        <v>16229</v>
      </c>
      <c r="AV4488" s="113" t="s">
        <v>14</v>
      </c>
      <c r="AW4488" s="113" t="s">
        <v>14</v>
      </c>
    </row>
    <row r="4489" spans="1:49">
      <c r="A4489" s="116" t="s">
        <v>6351</v>
      </c>
      <c r="C4489" s="113" t="s">
        <v>14450</v>
      </c>
      <c r="E4489" s="113" t="s">
        <v>41</v>
      </c>
      <c r="F4489" s="113" t="s">
        <v>204</v>
      </c>
      <c r="G4489" s="114">
        <v>35057</v>
      </c>
      <c r="H4489" s="113" t="s">
        <v>16218</v>
      </c>
      <c r="I4489" s="113" t="s">
        <v>9866</v>
      </c>
      <c r="J4489" s="113" t="s">
        <v>9872</v>
      </c>
      <c r="K4489" s="113" t="s">
        <v>31189</v>
      </c>
      <c r="L4489" s="113">
        <v>81244238412</v>
      </c>
      <c r="M4489" s="113" t="s">
        <v>14451</v>
      </c>
      <c r="O4489" s="113" t="s">
        <v>14452</v>
      </c>
      <c r="P4489" s="113" t="s">
        <v>31190</v>
      </c>
      <c r="Q4489" s="113" t="s">
        <v>16244</v>
      </c>
      <c r="R4489" s="113">
        <v>15</v>
      </c>
      <c r="S4489" s="113" t="s">
        <v>13</v>
      </c>
      <c r="T4489" s="113" t="s">
        <v>31191</v>
      </c>
      <c r="U4489" s="113" t="s">
        <v>31192</v>
      </c>
      <c r="V4489" s="114">
        <v>43608</v>
      </c>
      <c r="W4489" s="114">
        <v>43525</v>
      </c>
      <c r="X4489" s="113" t="s">
        <v>31193</v>
      </c>
      <c r="Y4489" s="114">
        <v>43891</v>
      </c>
      <c r="Z4489" s="114">
        <v>43891</v>
      </c>
      <c r="AA4489" s="113">
        <v>31</v>
      </c>
      <c r="AB4489" s="113" t="s">
        <v>9</v>
      </c>
      <c r="AC4489" s="113">
        <v>32</v>
      </c>
      <c r="AD4489" s="113" t="s">
        <v>84</v>
      </c>
      <c r="AE4489" s="114">
        <v>45200</v>
      </c>
      <c r="AF4489" s="113">
        <v>4</v>
      </c>
      <c r="AG4489" s="113">
        <v>7</v>
      </c>
      <c r="AH4489" s="113" t="s">
        <v>16226</v>
      </c>
      <c r="AI4489" s="117" t="s">
        <v>9875</v>
      </c>
      <c r="AK4489" s="114">
        <v>43891</v>
      </c>
      <c r="AL4489" s="113">
        <v>40</v>
      </c>
      <c r="AM4489" s="113" t="s">
        <v>9870</v>
      </c>
      <c r="AN4489" s="113" t="s">
        <v>17096</v>
      </c>
      <c r="AO4489" s="113" t="s">
        <v>420</v>
      </c>
      <c r="AP4489" s="113">
        <v>2017</v>
      </c>
      <c r="AQ4489" s="113" t="s">
        <v>3314</v>
      </c>
      <c r="AR4489" s="113" t="s">
        <v>16600</v>
      </c>
      <c r="AS4489" s="113" t="s">
        <v>14</v>
      </c>
      <c r="AT4489" s="113" t="s">
        <v>14</v>
      </c>
      <c r="AU4489" s="113" t="s">
        <v>16229</v>
      </c>
      <c r="AV4489" s="113" t="s">
        <v>14</v>
      </c>
    </row>
    <row r="4490" spans="1:49">
      <c r="A4490" s="116" t="s">
        <v>1874</v>
      </c>
      <c r="C4490" s="113" t="s">
        <v>1875</v>
      </c>
      <c r="E4490" s="113" t="s">
        <v>1182</v>
      </c>
      <c r="F4490" s="113" t="s">
        <v>1876</v>
      </c>
      <c r="G4490" s="114">
        <v>35079</v>
      </c>
      <c r="H4490" s="113" t="s">
        <v>16218</v>
      </c>
      <c r="I4490" s="113" t="s">
        <v>9866</v>
      </c>
      <c r="J4490" s="113" t="s">
        <v>9867</v>
      </c>
      <c r="K4490" s="113" t="s">
        <v>31525</v>
      </c>
      <c r="L4490" s="113">
        <v>82393530789</v>
      </c>
      <c r="M4490" s="113" t="s">
        <v>9874</v>
      </c>
      <c r="N4490" s="113" t="s">
        <v>16242</v>
      </c>
      <c r="O4490" s="113" t="s">
        <v>31526</v>
      </c>
      <c r="P4490" s="113" t="s">
        <v>31527</v>
      </c>
      <c r="Q4490" s="113" t="s">
        <v>16244</v>
      </c>
      <c r="R4490" s="113">
        <v>15</v>
      </c>
      <c r="S4490" s="113" t="s">
        <v>13</v>
      </c>
      <c r="T4490" s="113" t="s">
        <v>31528</v>
      </c>
      <c r="U4490" s="113" t="s">
        <v>31529</v>
      </c>
      <c r="V4490" s="114">
        <v>44186</v>
      </c>
      <c r="W4490" s="114">
        <v>44166</v>
      </c>
      <c r="X4490" s="113" t="s">
        <v>31530</v>
      </c>
      <c r="Y4490" s="114">
        <v>44593</v>
      </c>
      <c r="Z4490" s="114">
        <v>44593</v>
      </c>
      <c r="AA4490" s="113">
        <v>31</v>
      </c>
      <c r="AB4490" s="113" t="s">
        <v>9</v>
      </c>
      <c r="AC4490" s="113">
        <v>31</v>
      </c>
      <c r="AD4490" s="113" t="s">
        <v>9</v>
      </c>
      <c r="AE4490" s="114">
        <v>44166</v>
      </c>
      <c r="AF4490" s="113">
        <v>0</v>
      </c>
      <c r="AG4490" s="113">
        <v>0</v>
      </c>
      <c r="AH4490" s="113" t="s">
        <v>16226</v>
      </c>
      <c r="AI4490" s="117" t="s">
        <v>9875</v>
      </c>
      <c r="AK4490" s="114">
        <v>44670</v>
      </c>
      <c r="AL4490" s="113">
        <v>40</v>
      </c>
      <c r="AM4490" s="113" t="s">
        <v>9870</v>
      </c>
      <c r="AN4490" s="113" t="s">
        <v>16918</v>
      </c>
      <c r="AO4490" s="113" t="s">
        <v>491</v>
      </c>
      <c r="AP4490" s="113">
        <v>2018</v>
      </c>
      <c r="AQ4490" s="113" t="s">
        <v>8</v>
      </c>
      <c r="AR4490" s="113" t="s">
        <v>17377</v>
      </c>
      <c r="AS4490" s="113" t="s">
        <v>14</v>
      </c>
      <c r="AT4490" s="113" t="s">
        <v>14</v>
      </c>
      <c r="AU4490" s="113" t="s">
        <v>16229</v>
      </c>
      <c r="AV4490" s="113" t="s">
        <v>14</v>
      </c>
      <c r="AW4490" s="113" t="s">
        <v>14</v>
      </c>
    </row>
    <row r="4491" spans="1:49">
      <c r="A4491" s="116" t="s">
        <v>1620</v>
      </c>
      <c r="C4491" s="113" t="s">
        <v>1621</v>
      </c>
      <c r="E4491" s="113" t="s">
        <v>41</v>
      </c>
      <c r="F4491" s="113" t="s">
        <v>8</v>
      </c>
      <c r="G4491" s="114">
        <v>35101</v>
      </c>
      <c r="H4491" s="113" t="s">
        <v>16230</v>
      </c>
      <c r="I4491" s="113" t="s">
        <v>9866</v>
      </c>
      <c r="J4491" s="113" t="s">
        <v>9867</v>
      </c>
      <c r="K4491" s="113" t="s">
        <v>19185</v>
      </c>
      <c r="M4491" s="113" t="s">
        <v>45699</v>
      </c>
      <c r="O4491" s="113" t="s">
        <v>10573</v>
      </c>
      <c r="P4491" s="113" t="s">
        <v>16244</v>
      </c>
      <c r="Q4491" s="113" t="s">
        <v>16244</v>
      </c>
      <c r="R4491" s="113">
        <v>15</v>
      </c>
      <c r="S4491" s="113" t="s">
        <v>13</v>
      </c>
      <c r="T4491" s="113" t="s">
        <v>19186</v>
      </c>
      <c r="U4491" s="113" t="s">
        <v>19187</v>
      </c>
      <c r="V4491" s="114">
        <v>43608</v>
      </c>
      <c r="W4491" s="114">
        <v>43525</v>
      </c>
      <c r="X4491" s="113" t="s">
        <v>19188</v>
      </c>
      <c r="Y4491" s="114">
        <v>43891</v>
      </c>
      <c r="Z4491" s="114">
        <v>43891</v>
      </c>
      <c r="AA4491" s="113">
        <v>31</v>
      </c>
      <c r="AB4491" s="113" t="s">
        <v>9</v>
      </c>
      <c r="AC4491" s="113">
        <v>32</v>
      </c>
      <c r="AD4491" s="113" t="s">
        <v>84</v>
      </c>
      <c r="AE4491" s="114">
        <v>45200</v>
      </c>
      <c r="AF4491" s="113">
        <v>4</v>
      </c>
      <c r="AG4491" s="113">
        <v>7</v>
      </c>
      <c r="AH4491" s="113" t="s">
        <v>16226</v>
      </c>
      <c r="AI4491" s="117" t="s">
        <v>9875</v>
      </c>
      <c r="AK4491" s="114">
        <v>44319</v>
      </c>
      <c r="AL4491" s="113">
        <v>40</v>
      </c>
      <c r="AM4491" s="113" t="s">
        <v>9870</v>
      </c>
      <c r="AN4491" s="113" t="s">
        <v>16918</v>
      </c>
      <c r="AO4491" s="113" t="s">
        <v>491</v>
      </c>
      <c r="AP4491" s="113">
        <v>2018</v>
      </c>
      <c r="AQ4491" s="113" t="s">
        <v>2307</v>
      </c>
      <c r="AR4491" s="113" t="s">
        <v>16832</v>
      </c>
      <c r="AS4491" s="113" t="s">
        <v>14</v>
      </c>
      <c r="AT4491" s="113" t="s">
        <v>14</v>
      </c>
      <c r="AU4491" s="113" t="s">
        <v>16229</v>
      </c>
      <c r="AV4491" s="113" t="s">
        <v>14</v>
      </c>
      <c r="AW4491" s="113" t="s">
        <v>14</v>
      </c>
    </row>
    <row r="4492" spans="1:49">
      <c r="A4492" s="116" t="s">
        <v>1034</v>
      </c>
      <c r="C4492" s="113" t="s">
        <v>1035</v>
      </c>
      <c r="E4492" s="113" t="s">
        <v>41</v>
      </c>
      <c r="F4492" s="113" t="s">
        <v>37</v>
      </c>
      <c r="G4492" s="114">
        <v>35104</v>
      </c>
      <c r="H4492" s="113" t="s">
        <v>16218</v>
      </c>
      <c r="I4492" s="113" t="s">
        <v>9866</v>
      </c>
      <c r="J4492" s="113" t="s">
        <v>9867</v>
      </c>
      <c r="K4492" s="113" t="s">
        <v>26914</v>
      </c>
      <c r="L4492" s="113">
        <v>82292209337</v>
      </c>
      <c r="M4492" s="113" t="s">
        <v>14126</v>
      </c>
      <c r="N4492" s="113" t="s">
        <v>16242</v>
      </c>
      <c r="O4492" s="113" t="s">
        <v>26915</v>
      </c>
      <c r="P4492" s="113" t="s">
        <v>26916</v>
      </c>
      <c r="Q4492" s="113" t="s">
        <v>16244</v>
      </c>
      <c r="R4492" s="113">
        <v>15</v>
      </c>
      <c r="S4492" s="113" t="s">
        <v>13</v>
      </c>
      <c r="T4492" s="113" t="s">
        <v>26917</v>
      </c>
      <c r="U4492" s="113" t="s">
        <v>26918</v>
      </c>
      <c r="V4492" s="114">
        <v>44186</v>
      </c>
      <c r="W4492" s="114">
        <v>44166</v>
      </c>
      <c r="X4492" s="113" t="s">
        <v>26919</v>
      </c>
      <c r="Y4492" s="114">
        <v>44593</v>
      </c>
      <c r="Z4492" s="114">
        <v>44593</v>
      </c>
      <c r="AA4492" s="113">
        <v>31</v>
      </c>
      <c r="AB4492" s="113" t="s">
        <v>9</v>
      </c>
      <c r="AC4492" s="113">
        <v>31</v>
      </c>
      <c r="AD4492" s="113" t="s">
        <v>9</v>
      </c>
      <c r="AE4492" s="114">
        <v>44166</v>
      </c>
      <c r="AF4492" s="113">
        <v>0</v>
      </c>
      <c r="AG4492" s="113">
        <v>0</v>
      </c>
      <c r="AH4492" s="113" t="s">
        <v>16226</v>
      </c>
      <c r="AI4492" s="117" t="s">
        <v>9875</v>
      </c>
      <c r="AK4492" s="114">
        <v>44593</v>
      </c>
      <c r="AL4492" s="113">
        <v>40</v>
      </c>
      <c r="AM4492" s="113" t="s">
        <v>9870</v>
      </c>
      <c r="AN4492" s="113" t="s">
        <v>17304</v>
      </c>
      <c r="AO4492" s="113" t="s">
        <v>1036</v>
      </c>
      <c r="AP4492" s="113">
        <v>2018</v>
      </c>
      <c r="AQ4492" s="113" t="s">
        <v>8</v>
      </c>
      <c r="AR4492" s="113" t="s">
        <v>17626</v>
      </c>
      <c r="AS4492" s="113" t="s">
        <v>14</v>
      </c>
      <c r="AT4492" s="113" t="s">
        <v>14</v>
      </c>
      <c r="AU4492" s="113" t="s">
        <v>16229</v>
      </c>
      <c r="AV4492" s="113" t="s">
        <v>14</v>
      </c>
    </row>
    <row r="4493" spans="1:49">
      <c r="A4493" s="116" t="s">
        <v>1211</v>
      </c>
      <c r="C4493" s="113" t="s">
        <v>1212</v>
      </c>
      <c r="E4493" s="113" t="s">
        <v>1213</v>
      </c>
      <c r="F4493" s="113" t="s">
        <v>1214</v>
      </c>
      <c r="G4493" s="114">
        <v>35123</v>
      </c>
      <c r="H4493" s="113" t="s">
        <v>16230</v>
      </c>
      <c r="I4493" s="113" t="s">
        <v>9866</v>
      </c>
      <c r="J4493" s="113" t="s">
        <v>9872</v>
      </c>
      <c r="K4493" s="113" t="s">
        <v>21435</v>
      </c>
      <c r="L4493" s="113">
        <v>82348163255</v>
      </c>
      <c r="M4493" s="113" t="s">
        <v>14706</v>
      </c>
      <c r="N4493" s="113" t="s">
        <v>16242</v>
      </c>
      <c r="O4493" s="113" t="s">
        <v>21436</v>
      </c>
      <c r="P4493" s="113" t="s">
        <v>16244</v>
      </c>
      <c r="Q4493" s="113" t="s">
        <v>16244</v>
      </c>
      <c r="R4493" s="113">
        <v>15</v>
      </c>
      <c r="S4493" s="113" t="s">
        <v>1228</v>
      </c>
      <c r="T4493" s="113" t="s">
        <v>21437</v>
      </c>
      <c r="U4493" s="113" t="s">
        <v>21438</v>
      </c>
      <c r="V4493" s="114">
        <v>44186</v>
      </c>
      <c r="W4493" s="114">
        <v>44166</v>
      </c>
      <c r="X4493" s="113" t="s">
        <v>21439</v>
      </c>
      <c r="Y4493" s="114">
        <v>44593</v>
      </c>
      <c r="Z4493" s="114">
        <v>44593</v>
      </c>
      <c r="AA4493" s="113">
        <v>23</v>
      </c>
      <c r="AB4493" s="113" t="s">
        <v>78</v>
      </c>
      <c r="AC4493" s="113">
        <v>23</v>
      </c>
      <c r="AD4493" s="113" t="s">
        <v>78</v>
      </c>
      <c r="AE4493" s="114">
        <v>44166</v>
      </c>
      <c r="AF4493" s="113">
        <v>3</v>
      </c>
      <c r="AG4493" s="113">
        <v>0</v>
      </c>
      <c r="AH4493" s="113" t="s">
        <v>16226</v>
      </c>
      <c r="AI4493" s="117" t="s">
        <v>10489</v>
      </c>
      <c r="AK4493" s="114">
        <v>44593</v>
      </c>
      <c r="AL4493" s="113">
        <v>30</v>
      </c>
      <c r="AM4493" s="113" t="s">
        <v>9882</v>
      </c>
      <c r="AN4493" s="113" t="s">
        <v>21440</v>
      </c>
      <c r="AO4493" s="113" t="s">
        <v>1215</v>
      </c>
      <c r="AP4493" s="113">
        <v>2017</v>
      </c>
      <c r="AQ4493" s="113" t="s">
        <v>8</v>
      </c>
      <c r="AR4493" s="113" t="s">
        <v>18780</v>
      </c>
      <c r="AS4493" s="113" t="s">
        <v>14</v>
      </c>
      <c r="AT4493" s="113" t="s">
        <v>14</v>
      </c>
      <c r="AU4493" s="113" t="s">
        <v>16229</v>
      </c>
      <c r="AV4493" s="113" t="s">
        <v>14</v>
      </c>
    </row>
    <row r="4494" spans="1:49">
      <c r="A4494" s="116" t="s">
        <v>14407</v>
      </c>
      <c r="C4494" s="113" t="s">
        <v>14408</v>
      </c>
      <c r="E4494" s="113" t="s">
        <v>56</v>
      </c>
      <c r="F4494" s="113" t="s">
        <v>204</v>
      </c>
      <c r="G4494" s="114">
        <v>35148</v>
      </c>
      <c r="H4494" s="113" t="s">
        <v>16218</v>
      </c>
      <c r="I4494" s="113" t="s">
        <v>9866</v>
      </c>
      <c r="J4494" s="113" t="s">
        <v>9867</v>
      </c>
      <c r="K4494" s="113" t="s">
        <v>31199</v>
      </c>
      <c r="L4494" s="113">
        <v>85256892759</v>
      </c>
      <c r="M4494" s="113" t="s">
        <v>14409</v>
      </c>
      <c r="O4494" s="113" t="s">
        <v>14410</v>
      </c>
      <c r="P4494" s="113" t="s">
        <v>31200</v>
      </c>
      <c r="Q4494" s="113" t="s">
        <v>16244</v>
      </c>
      <c r="R4494" s="113">
        <v>15</v>
      </c>
      <c r="S4494" s="113" t="s">
        <v>13</v>
      </c>
      <c r="T4494" s="113" t="s">
        <v>31201</v>
      </c>
      <c r="U4494" s="113" t="s">
        <v>31202</v>
      </c>
      <c r="V4494" s="114">
        <v>44672</v>
      </c>
      <c r="W4494" s="114">
        <v>44621</v>
      </c>
      <c r="X4494" s="113" t="s">
        <v>31203</v>
      </c>
      <c r="Y4494" s="114">
        <v>44986</v>
      </c>
      <c r="Z4494" s="114">
        <v>44986</v>
      </c>
      <c r="AA4494" s="113">
        <v>31</v>
      </c>
      <c r="AB4494" s="113" t="s">
        <v>9</v>
      </c>
      <c r="AC4494" s="113">
        <v>31</v>
      </c>
      <c r="AD4494" s="113" t="s">
        <v>9</v>
      </c>
      <c r="AE4494" s="114">
        <v>44621</v>
      </c>
      <c r="AF4494" s="113">
        <v>0</v>
      </c>
      <c r="AG4494" s="113">
        <v>0</v>
      </c>
      <c r="AH4494" s="113" t="s">
        <v>16226</v>
      </c>
      <c r="AI4494" s="117" t="s">
        <v>11929</v>
      </c>
      <c r="AK4494" s="114">
        <v>45108</v>
      </c>
      <c r="AL4494" s="113">
        <v>40</v>
      </c>
      <c r="AM4494" s="113" t="s">
        <v>9870</v>
      </c>
      <c r="AN4494" s="113" t="s">
        <v>29426</v>
      </c>
      <c r="AO4494" s="113" t="s">
        <v>61</v>
      </c>
      <c r="AP4494" s="113">
        <v>2020</v>
      </c>
      <c r="AQ4494" s="113" t="s">
        <v>5236</v>
      </c>
      <c r="AR4494" s="113" t="s">
        <v>16553</v>
      </c>
      <c r="AS4494" s="113" t="s">
        <v>14</v>
      </c>
      <c r="AT4494" s="113" t="s">
        <v>14</v>
      </c>
      <c r="AU4494" s="113" t="s">
        <v>16229</v>
      </c>
      <c r="AV4494" s="113" t="s">
        <v>14</v>
      </c>
      <c r="AW4494" s="113" t="s">
        <v>14</v>
      </c>
    </row>
    <row r="4495" spans="1:49">
      <c r="A4495" s="116" t="s">
        <v>9731</v>
      </c>
      <c r="C4495" s="113" t="s">
        <v>9732</v>
      </c>
      <c r="E4495" s="113" t="s">
        <v>5966</v>
      </c>
      <c r="F4495" s="113" t="s">
        <v>8</v>
      </c>
      <c r="G4495" s="114">
        <v>35150</v>
      </c>
      <c r="H4495" s="113" t="s">
        <v>16230</v>
      </c>
      <c r="I4495" s="113" t="s">
        <v>9866</v>
      </c>
      <c r="J4495" s="113" t="s">
        <v>9867</v>
      </c>
      <c r="K4495" s="113" t="s">
        <v>41622</v>
      </c>
      <c r="L4495" s="113">
        <v>82190297739</v>
      </c>
      <c r="M4495" s="113" t="s">
        <v>13298</v>
      </c>
      <c r="N4495" s="113" t="s">
        <v>16242</v>
      </c>
      <c r="O4495" s="113" t="s">
        <v>13299</v>
      </c>
      <c r="P4495" s="113" t="s">
        <v>16244</v>
      </c>
      <c r="Q4495" s="113" t="s">
        <v>16244</v>
      </c>
      <c r="R4495" s="113">
        <v>15</v>
      </c>
      <c r="S4495" s="113" t="s">
        <v>13</v>
      </c>
      <c r="T4495" s="113" t="s">
        <v>41623</v>
      </c>
      <c r="U4495" s="113" t="s">
        <v>41624</v>
      </c>
      <c r="V4495" s="114">
        <v>43608</v>
      </c>
      <c r="W4495" s="114">
        <v>43525</v>
      </c>
      <c r="X4495" s="113" t="s">
        <v>41625</v>
      </c>
      <c r="Y4495" s="114">
        <v>43891</v>
      </c>
      <c r="Z4495" s="114">
        <v>43891</v>
      </c>
      <c r="AA4495" s="113">
        <v>23</v>
      </c>
      <c r="AB4495" s="113" t="s">
        <v>78</v>
      </c>
      <c r="AC4495" s="113">
        <v>24</v>
      </c>
      <c r="AD4495" s="113" t="s">
        <v>47</v>
      </c>
      <c r="AE4495" s="114">
        <v>44835</v>
      </c>
      <c r="AF4495" s="113">
        <v>6</v>
      </c>
      <c r="AG4495" s="113">
        <v>7</v>
      </c>
      <c r="AH4495" s="113" t="s">
        <v>16226</v>
      </c>
      <c r="AI4495" s="117" t="s">
        <v>13300</v>
      </c>
      <c r="AK4495" s="114">
        <v>43891</v>
      </c>
      <c r="AL4495" s="113">
        <v>30</v>
      </c>
      <c r="AM4495" s="113" t="s">
        <v>9882</v>
      </c>
      <c r="AN4495" s="113" t="s">
        <v>41626</v>
      </c>
      <c r="AO4495" s="113" t="s">
        <v>9733</v>
      </c>
      <c r="AP4495" s="113">
        <v>2017</v>
      </c>
      <c r="AQ4495" s="113" t="s">
        <v>5236</v>
      </c>
      <c r="AR4495" s="113" t="s">
        <v>22256</v>
      </c>
      <c r="AS4495" s="113" t="s">
        <v>14</v>
      </c>
      <c r="AT4495" s="113" t="s">
        <v>14</v>
      </c>
      <c r="AU4495" s="113" t="s">
        <v>16229</v>
      </c>
      <c r="AV4495" s="113" t="s">
        <v>14</v>
      </c>
      <c r="AW4495" s="113" t="s">
        <v>14</v>
      </c>
    </row>
    <row r="4496" spans="1:49">
      <c r="A4496" s="116" t="s">
        <v>13344</v>
      </c>
      <c r="C4496" s="113" t="s">
        <v>5607</v>
      </c>
      <c r="E4496" s="113" t="s">
        <v>13345</v>
      </c>
      <c r="F4496" s="113" t="s">
        <v>8</v>
      </c>
      <c r="G4496" s="114">
        <v>35151</v>
      </c>
      <c r="H4496" s="113" t="s">
        <v>16230</v>
      </c>
      <c r="I4496" s="113" t="s">
        <v>9866</v>
      </c>
      <c r="J4496" s="113" t="s">
        <v>9867</v>
      </c>
      <c r="K4496" s="113" t="s">
        <v>35430</v>
      </c>
      <c r="L4496" s="113">
        <v>82239518293</v>
      </c>
      <c r="M4496" s="113" t="s">
        <v>13346</v>
      </c>
      <c r="O4496" s="113" t="s">
        <v>13347</v>
      </c>
      <c r="P4496" s="113" t="s">
        <v>35431</v>
      </c>
      <c r="Q4496" s="113" t="s">
        <v>16244</v>
      </c>
      <c r="R4496" s="113">
        <v>15</v>
      </c>
      <c r="S4496" s="113" t="s">
        <v>13</v>
      </c>
      <c r="T4496" s="113" t="s">
        <v>35432</v>
      </c>
      <c r="U4496" s="113" t="s">
        <v>35433</v>
      </c>
      <c r="V4496" s="114">
        <v>44672</v>
      </c>
      <c r="W4496" s="114">
        <v>44621</v>
      </c>
      <c r="X4496" s="113" t="s">
        <v>35434</v>
      </c>
      <c r="Y4496" s="114">
        <v>44986</v>
      </c>
      <c r="Z4496" s="114">
        <v>44986</v>
      </c>
      <c r="AA4496" s="113">
        <v>23</v>
      </c>
      <c r="AB4496" s="113" t="s">
        <v>78</v>
      </c>
      <c r="AC4496" s="113">
        <v>23</v>
      </c>
      <c r="AD4496" s="113" t="s">
        <v>78</v>
      </c>
      <c r="AE4496" s="114">
        <v>44621</v>
      </c>
      <c r="AF4496" s="113">
        <v>3</v>
      </c>
      <c r="AG4496" s="113">
        <v>0</v>
      </c>
      <c r="AH4496" s="113" t="s">
        <v>16226</v>
      </c>
      <c r="AI4496" s="117" t="s">
        <v>13350</v>
      </c>
      <c r="AK4496" s="114">
        <v>45108</v>
      </c>
      <c r="AL4496" s="113">
        <v>30</v>
      </c>
      <c r="AM4496" s="113" t="s">
        <v>9882</v>
      </c>
      <c r="AN4496" s="113" t="s">
        <v>22725</v>
      </c>
      <c r="AO4496" s="113" t="s">
        <v>558</v>
      </c>
      <c r="AP4496" s="113">
        <v>2017</v>
      </c>
      <c r="AQ4496" s="113" t="s">
        <v>6669</v>
      </c>
      <c r="AR4496" s="113" t="s">
        <v>18334</v>
      </c>
      <c r="AS4496" s="113" t="s">
        <v>14</v>
      </c>
      <c r="AT4496" s="113" t="s">
        <v>14</v>
      </c>
      <c r="AU4496" s="113" t="s">
        <v>16229</v>
      </c>
      <c r="AV4496" s="113" t="s">
        <v>14</v>
      </c>
      <c r="AW4496" s="113" t="s">
        <v>14</v>
      </c>
    </row>
    <row r="4497" spans="1:49">
      <c r="A4497" s="116" t="s">
        <v>5383</v>
      </c>
      <c r="C4497" s="113" t="s">
        <v>5384</v>
      </c>
      <c r="E4497" s="113" t="s">
        <v>2864</v>
      </c>
      <c r="F4497" s="113" t="s">
        <v>8</v>
      </c>
      <c r="G4497" s="114">
        <v>35156</v>
      </c>
      <c r="H4497" s="113" t="s">
        <v>16218</v>
      </c>
      <c r="I4497" s="113" t="s">
        <v>9866</v>
      </c>
      <c r="J4497" s="113" t="s">
        <v>9867</v>
      </c>
      <c r="K4497" s="113" t="s">
        <v>33259</v>
      </c>
      <c r="L4497" s="113">
        <v>82394617221</v>
      </c>
      <c r="M4497" s="113" t="s">
        <v>10830</v>
      </c>
      <c r="O4497" s="113" t="s">
        <v>10831</v>
      </c>
      <c r="P4497" s="113" t="s">
        <v>33260</v>
      </c>
      <c r="Q4497" s="113" t="s">
        <v>16244</v>
      </c>
      <c r="R4497" s="113">
        <v>15</v>
      </c>
      <c r="S4497" s="113" t="s">
        <v>1228</v>
      </c>
      <c r="T4497" s="113" t="s">
        <v>33261</v>
      </c>
      <c r="U4497" s="113" t="s">
        <v>33262</v>
      </c>
      <c r="V4497" s="114">
        <v>43608</v>
      </c>
      <c r="W4497" s="114">
        <v>43525</v>
      </c>
      <c r="X4497" s="113" t="s">
        <v>33263</v>
      </c>
      <c r="Y4497" s="114">
        <v>43891</v>
      </c>
      <c r="Z4497" s="114">
        <v>43891</v>
      </c>
      <c r="AA4497" s="113">
        <v>23</v>
      </c>
      <c r="AB4497" s="113" t="s">
        <v>78</v>
      </c>
      <c r="AC4497" s="113">
        <v>31</v>
      </c>
      <c r="AD4497" s="113" t="s">
        <v>9</v>
      </c>
      <c r="AE4497" s="114">
        <v>44835</v>
      </c>
      <c r="AF4497" s="113">
        <v>1</v>
      </c>
      <c r="AG4497" s="113">
        <v>7</v>
      </c>
      <c r="AH4497" s="113" t="s">
        <v>16226</v>
      </c>
      <c r="AI4497" s="117" t="s">
        <v>10403</v>
      </c>
      <c r="AK4497" s="114">
        <v>44835</v>
      </c>
      <c r="AL4497" s="113">
        <v>40</v>
      </c>
      <c r="AM4497" s="113" t="s">
        <v>9870</v>
      </c>
      <c r="AN4497" s="113" t="s">
        <v>16248</v>
      </c>
      <c r="AO4497" s="113" t="s">
        <v>1791</v>
      </c>
      <c r="AP4497" s="113">
        <v>2018</v>
      </c>
      <c r="AQ4497" s="113" t="s">
        <v>5236</v>
      </c>
      <c r="AR4497" s="113" t="s">
        <v>20505</v>
      </c>
      <c r="AS4497" s="113" t="s">
        <v>14</v>
      </c>
      <c r="AT4497" s="113" t="s">
        <v>14</v>
      </c>
      <c r="AU4497" s="113" t="s">
        <v>16229</v>
      </c>
      <c r="AV4497" s="113" t="s">
        <v>14</v>
      </c>
      <c r="AW4497" s="113" t="s">
        <v>14</v>
      </c>
    </row>
    <row r="4498" spans="1:49">
      <c r="A4498" s="116" t="s">
        <v>6807</v>
      </c>
      <c r="C4498" s="113" t="s">
        <v>6808</v>
      </c>
      <c r="E4498" s="113" t="s">
        <v>6809</v>
      </c>
      <c r="F4498" s="113" t="s">
        <v>8</v>
      </c>
      <c r="G4498" s="114">
        <v>35158</v>
      </c>
      <c r="H4498" s="113" t="s">
        <v>16230</v>
      </c>
      <c r="I4498" s="113" t="s">
        <v>9866</v>
      </c>
      <c r="J4498" s="113" t="s">
        <v>9867</v>
      </c>
      <c r="K4498" s="113" t="s">
        <v>26310</v>
      </c>
      <c r="L4498" s="113">
        <v>85246640068</v>
      </c>
      <c r="M4498" s="113" t="s">
        <v>13348</v>
      </c>
      <c r="N4498" s="113" t="s">
        <v>16242</v>
      </c>
      <c r="O4498" s="113" t="s">
        <v>13349</v>
      </c>
      <c r="P4498" s="113" t="s">
        <v>16244</v>
      </c>
      <c r="Q4498" s="113" t="s">
        <v>16244</v>
      </c>
      <c r="R4498" s="113">
        <v>15</v>
      </c>
      <c r="S4498" s="113" t="s">
        <v>13</v>
      </c>
      <c r="T4498" s="113" t="s">
        <v>26311</v>
      </c>
      <c r="U4498" s="113" t="s">
        <v>26312</v>
      </c>
      <c r="V4498" s="114">
        <v>43608</v>
      </c>
      <c r="W4498" s="114">
        <v>43525</v>
      </c>
      <c r="X4498" s="113" t="s">
        <v>26313</v>
      </c>
      <c r="Y4498" s="114">
        <v>43891</v>
      </c>
      <c r="Z4498" s="114">
        <v>43891</v>
      </c>
      <c r="AA4498" s="113">
        <v>23</v>
      </c>
      <c r="AB4498" s="113" t="s">
        <v>78</v>
      </c>
      <c r="AC4498" s="113">
        <v>24</v>
      </c>
      <c r="AD4498" s="113" t="s">
        <v>47</v>
      </c>
      <c r="AE4498" s="114">
        <v>44835</v>
      </c>
      <c r="AF4498" s="113">
        <v>6</v>
      </c>
      <c r="AG4498" s="113">
        <v>7</v>
      </c>
      <c r="AH4498" s="113" t="s">
        <v>16226</v>
      </c>
      <c r="AI4498" s="117" t="s">
        <v>18818</v>
      </c>
      <c r="AK4498" s="114">
        <v>45627</v>
      </c>
      <c r="AL4498" s="113">
        <v>30</v>
      </c>
      <c r="AM4498" s="113" t="s">
        <v>9882</v>
      </c>
      <c r="AN4498" s="113" t="s">
        <v>22725</v>
      </c>
      <c r="AO4498" s="113" t="s">
        <v>558</v>
      </c>
      <c r="AP4498" s="113">
        <v>2017</v>
      </c>
      <c r="AQ4498" s="113" t="s">
        <v>6669</v>
      </c>
      <c r="AR4498" s="113" t="s">
        <v>19824</v>
      </c>
      <c r="AS4498" s="113" t="s">
        <v>14</v>
      </c>
      <c r="AT4498" s="113" t="s">
        <v>14</v>
      </c>
      <c r="AU4498" s="113" t="s">
        <v>16229</v>
      </c>
      <c r="AV4498" s="113" t="s">
        <v>14</v>
      </c>
    </row>
    <row r="4499" spans="1:49">
      <c r="A4499" s="116" t="s">
        <v>10782</v>
      </c>
      <c r="C4499" s="113" t="s">
        <v>10783</v>
      </c>
      <c r="E4499" s="113" t="s">
        <v>31292</v>
      </c>
      <c r="F4499" s="113" t="s">
        <v>8</v>
      </c>
      <c r="G4499" s="114">
        <v>35176</v>
      </c>
      <c r="H4499" s="113" t="s">
        <v>16218</v>
      </c>
      <c r="I4499" s="113" t="s">
        <v>9866</v>
      </c>
      <c r="J4499" s="113" t="s">
        <v>9867</v>
      </c>
      <c r="K4499" s="113" t="s">
        <v>31293</v>
      </c>
      <c r="L4499" s="113">
        <v>82293861819</v>
      </c>
      <c r="M4499" s="113" t="s">
        <v>10784</v>
      </c>
      <c r="O4499" s="113" t="s">
        <v>10785</v>
      </c>
      <c r="P4499" s="113" t="s">
        <v>31294</v>
      </c>
      <c r="Q4499" s="113" t="s">
        <v>16244</v>
      </c>
      <c r="R4499" s="113">
        <v>15</v>
      </c>
      <c r="S4499" s="113" t="s">
        <v>13</v>
      </c>
      <c r="T4499" s="113" t="s">
        <v>31295</v>
      </c>
      <c r="U4499" s="113" t="s">
        <v>31296</v>
      </c>
      <c r="V4499" s="114">
        <v>44672</v>
      </c>
      <c r="W4499" s="114">
        <v>44621</v>
      </c>
      <c r="X4499" s="113" t="s">
        <v>31297</v>
      </c>
      <c r="Y4499" s="114">
        <v>44986</v>
      </c>
      <c r="Z4499" s="114">
        <v>44986</v>
      </c>
      <c r="AA4499" s="113">
        <v>31</v>
      </c>
      <c r="AB4499" s="113" t="s">
        <v>9</v>
      </c>
      <c r="AC4499" s="113">
        <v>31</v>
      </c>
      <c r="AD4499" s="113" t="s">
        <v>9</v>
      </c>
      <c r="AE4499" s="114">
        <v>44621</v>
      </c>
      <c r="AF4499" s="113">
        <v>0</v>
      </c>
      <c r="AG4499" s="113">
        <v>0</v>
      </c>
      <c r="AH4499" s="113" t="s">
        <v>16226</v>
      </c>
      <c r="AI4499" s="117" t="s">
        <v>2444</v>
      </c>
      <c r="AK4499" s="114">
        <v>45108</v>
      </c>
      <c r="AL4499" s="113">
        <v>45</v>
      </c>
      <c r="AM4499" s="113" t="s">
        <v>9922</v>
      </c>
      <c r="AN4499" s="113" t="s">
        <v>31298</v>
      </c>
      <c r="AO4499" s="113" t="s">
        <v>31299</v>
      </c>
      <c r="AP4499" s="113">
        <v>2022</v>
      </c>
      <c r="AQ4499" s="113" t="s">
        <v>5236</v>
      </c>
      <c r="AR4499" s="113" t="s">
        <v>16884</v>
      </c>
      <c r="AS4499" s="113" t="s">
        <v>14</v>
      </c>
      <c r="AT4499" s="113" t="s">
        <v>14</v>
      </c>
      <c r="AU4499" s="113" t="s">
        <v>16229</v>
      </c>
      <c r="AV4499" s="113" t="s">
        <v>14</v>
      </c>
      <c r="AW4499" s="113" t="s">
        <v>14</v>
      </c>
    </row>
    <row r="4500" spans="1:49">
      <c r="A4500" s="116" t="s">
        <v>9790</v>
      </c>
      <c r="C4500" s="113" t="s">
        <v>14127</v>
      </c>
      <c r="E4500" s="113" t="s">
        <v>41</v>
      </c>
      <c r="F4500" s="113" t="s">
        <v>37</v>
      </c>
      <c r="G4500" s="114">
        <v>35184</v>
      </c>
      <c r="H4500" s="113" t="s">
        <v>16230</v>
      </c>
      <c r="I4500" s="113" t="s">
        <v>9866</v>
      </c>
      <c r="J4500" s="113" t="s">
        <v>9867</v>
      </c>
      <c r="K4500" s="113" t="s">
        <v>28296</v>
      </c>
      <c r="L4500" s="113">
        <v>82297416696</v>
      </c>
      <c r="M4500" s="113" t="s">
        <v>14128</v>
      </c>
      <c r="O4500" s="113" t="s">
        <v>28297</v>
      </c>
      <c r="P4500" s="113" t="s">
        <v>28298</v>
      </c>
      <c r="Q4500" s="113" t="s">
        <v>16244</v>
      </c>
      <c r="R4500" s="113">
        <v>15</v>
      </c>
      <c r="S4500" s="113" t="s">
        <v>13</v>
      </c>
      <c r="T4500" s="113" t="s">
        <v>28299</v>
      </c>
      <c r="U4500" s="113" t="s">
        <v>28300</v>
      </c>
      <c r="V4500" s="114">
        <v>43608</v>
      </c>
      <c r="W4500" s="114">
        <v>43525</v>
      </c>
      <c r="X4500" s="113" t="s">
        <v>28301</v>
      </c>
      <c r="Y4500" s="114">
        <v>43891</v>
      </c>
      <c r="Z4500" s="114">
        <v>43891</v>
      </c>
      <c r="AA4500" s="113">
        <v>31</v>
      </c>
      <c r="AB4500" s="113" t="s">
        <v>9</v>
      </c>
      <c r="AC4500" s="113">
        <v>32</v>
      </c>
      <c r="AD4500" s="113" t="s">
        <v>84</v>
      </c>
      <c r="AE4500" s="114">
        <v>45200</v>
      </c>
      <c r="AF4500" s="113">
        <v>4</v>
      </c>
      <c r="AG4500" s="113">
        <v>7</v>
      </c>
      <c r="AH4500" s="113" t="s">
        <v>16226</v>
      </c>
      <c r="AI4500" s="117" t="s">
        <v>9875</v>
      </c>
      <c r="AK4500" s="114">
        <v>43553</v>
      </c>
      <c r="AL4500" s="113">
        <v>40</v>
      </c>
      <c r="AM4500" s="113" t="s">
        <v>9870</v>
      </c>
      <c r="AN4500" s="113" t="s">
        <v>26680</v>
      </c>
      <c r="AO4500" s="113" t="s">
        <v>227</v>
      </c>
      <c r="AP4500" s="113">
        <v>2018</v>
      </c>
      <c r="AQ4500" s="113" t="s">
        <v>2307</v>
      </c>
      <c r="AR4500" s="113" t="s">
        <v>23599</v>
      </c>
      <c r="AS4500" s="113" t="s">
        <v>14</v>
      </c>
      <c r="AT4500" s="113" t="s">
        <v>14</v>
      </c>
      <c r="AU4500" s="113" t="s">
        <v>16229</v>
      </c>
      <c r="AV4500" s="113" t="s">
        <v>14</v>
      </c>
      <c r="AW4500" s="113" t="s">
        <v>14</v>
      </c>
    </row>
    <row r="4501" spans="1:49">
      <c r="A4501" s="116" t="s">
        <v>2941</v>
      </c>
      <c r="C4501" s="113" t="s">
        <v>2942</v>
      </c>
      <c r="E4501" s="113" t="s">
        <v>41</v>
      </c>
      <c r="F4501" s="113" t="s">
        <v>8</v>
      </c>
      <c r="G4501" s="114">
        <v>35196</v>
      </c>
      <c r="H4501" s="113" t="s">
        <v>16230</v>
      </c>
      <c r="I4501" s="113" t="s">
        <v>9866</v>
      </c>
      <c r="J4501" s="113" t="s">
        <v>9872</v>
      </c>
      <c r="K4501" s="113" t="s">
        <v>26910</v>
      </c>
      <c r="L4501" s="113">
        <v>85321092651</v>
      </c>
      <c r="M4501" s="113" t="s">
        <v>10569</v>
      </c>
      <c r="N4501" s="113" t="s">
        <v>16242</v>
      </c>
      <c r="O4501" s="113" t="s">
        <v>10570</v>
      </c>
      <c r="P4501" s="113" t="s">
        <v>16244</v>
      </c>
      <c r="Q4501" s="113" t="s">
        <v>16244</v>
      </c>
      <c r="R4501" s="113">
        <v>15</v>
      </c>
      <c r="S4501" s="113" t="s">
        <v>13</v>
      </c>
      <c r="T4501" s="113" t="s">
        <v>26911</v>
      </c>
      <c r="U4501" s="113" t="s">
        <v>26912</v>
      </c>
      <c r="V4501" s="114">
        <v>44186</v>
      </c>
      <c r="W4501" s="114">
        <v>44166</v>
      </c>
      <c r="X4501" s="113" t="s">
        <v>26913</v>
      </c>
      <c r="Y4501" s="114">
        <v>44593</v>
      </c>
      <c r="Z4501" s="114">
        <v>44593</v>
      </c>
      <c r="AA4501" s="113">
        <v>31</v>
      </c>
      <c r="AB4501" s="113" t="s">
        <v>9</v>
      </c>
      <c r="AC4501" s="113">
        <v>31</v>
      </c>
      <c r="AD4501" s="113" t="s">
        <v>9</v>
      </c>
      <c r="AE4501" s="114">
        <v>44166</v>
      </c>
      <c r="AF4501" s="113">
        <v>0</v>
      </c>
      <c r="AG4501" s="113">
        <v>0</v>
      </c>
      <c r="AH4501" s="113" t="s">
        <v>16226</v>
      </c>
      <c r="AI4501" s="117" t="s">
        <v>9875</v>
      </c>
      <c r="AK4501" s="114">
        <v>44593</v>
      </c>
      <c r="AL4501" s="113">
        <v>40</v>
      </c>
      <c r="AM4501" s="113" t="s">
        <v>9870</v>
      </c>
      <c r="AN4501" s="113" t="s">
        <v>16918</v>
      </c>
      <c r="AO4501" s="113" t="s">
        <v>491</v>
      </c>
      <c r="AP4501" s="113">
        <v>2017</v>
      </c>
      <c r="AQ4501" s="113" t="s">
        <v>8</v>
      </c>
      <c r="AR4501" s="113" t="s">
        <v>17007</v>
      </c>
      <c r="AS4501" s="113" t="s">
        <v>14</v>
      </c>
      <c r="AT4501" s="113" t="s">
        <v>14</v>
      </c>
      <c r="AU4501" s="113" t="s">
        <v>16229</v>
      </c>
      <c r="AV4501" s="113" t="s">
        <v>14</v>
      </c>
    </row>
    <row r="4502" spans="1:49">
      <c r="A4502" s="116" t="s">
        <v>14378</v>
      </c>
      <c r="C4502" s="113" t="s">
        <v>14379</v>
      </c>
      <c r="E4502" s="113" t="s">
        <v>1123</v>
      </c>
      <c r="F4502" s="113" t="s">
        <v>204</v>
      </c>
      <c r="G4502" s="114">
        <v>35196</v>
      </c>
      <c r="H4502" s="113" t="s">
        <v>16218</v>
      </c>
      <c r="I4502" s="113" t="s">
        <v>9866</v>
      </c>
      <c r="J4502" s="113" t="s">
        <v>9867</v>
      </c>
      <c r="K4502" s="113" t="s">
        <v>20319</v>
      </c>
      <c r="L4502" s="113">
        <v>81354539565</v>
      </c>
      <c r="M4502" s="113" t="s">
        <v>14380</v>
      </c>
      <c r="O4502" s="113" t="s">
        <v>14381</v>
      </c>
      <c r="P4502" s="113" t="s">
        <v>20320</v>
      </c>
      <c r="Q4502" s="113" t="s">
        <v>16244</v>
      </c>
      <c r="R4502" s="113">
        <v>15</v>
      </c>
      <c r="S4502" s="113" t="s">
        <v>13</v>
      </c>
      <c r="T4502" s="113" t="s">
        <v>20321</v>
      </c>
      <c r="U4502" s="113" t="s">
        <v>20322</v>
      </c>
      <c r="V4502" s="114">
        <v>44672</v>
      </c>
      <c r="W4502" s="114">
        <v>44621</v>
      </c>
      <c r="X4502" s="113" t="s">
        <v>20323</v>
      </c>
      <c r="Y4502" s="114">
        <v>44986</v>
      </c>
      <c r="Z4502" s="114">
        <v>44986</v>
      </c>
      <c r="AA4502" s="113">
        <v>31</v>
      </c>
      <c r="AB4502" s="113" t="s">
        <v>9</v>
      </c>
      <c r="AC4502" s="113">
        <v>31</v>
      </c>
      <c r="AD4502" s="113" t="s">
        <v>9</v>
      </c>
      <c r="AE4502" s="114">
        <v>44621</v>
      </c>
      <c r="AF4502" s="113">
        <v>0</v>
      </c>
      <c r="AG4502" s="113">
        <v>0</v>
      </c>
      <c r="AH4502" s="113" t="s">
        <v>16226</v>
      </c>
      <c r="AI4502" s="117" t="s">
        <v>20324</v>
      </c>
      <c r="AK4502" s="114">
        <v>45108</v>
      </c>
      <c r="AL4502" s="113">
        <v>40</v>
      </c>
      <c r="AM4502" s="113" t="s">
        <v>9870</v>
      </c>
      <c r="AN4502" s="113" t="s">
        <v>18459</v>
      </c>
      <c r="AO4502" s="113" t="s">
        <v>1566</v>
      </c>
      <c r="AP4502" s="113">
        <v>2019</v>
      </c>
      <c r="AQ4502" s="113" t="s">
        <v>5236</v>
      </c>
      <c r="AR4502" s="113" t="s">
        <v>16293</v>
      </c>
      <c r="AS4502" s="113" t="s">
        <v>14</v>
      </c>
      <c r="AT4502" s="113" t="s">
        <v>14</v>
      </c>
      <c r="AU4502" s="113" t="s">
        <v>16229</v>
      </c>
      <c r="AV4502" s="113" t="s">
        <v>14</v>
      </c>
      <c r="AW4502" s="113" t="s">
        <v>14</v>
      </c>
    </row>
    <row r="4503" spans="1:49">
      <c r="A4503" s="116" t="s">
        <v>1912</v>
      </c>
      <c r="C4503" s="113" t="s">
        <v>1913</v>
      </c>
      <c r="E4503" s="113" t="s">
        <v>1182</v>
      </c>
      <c r="F4503" s="113" t="s">
        <v>8</v>
      </c>
      <c r="G4503" s="114">
        <v>35203</v>
      </c>
      <c r="H4503" s="113" t="s">
        <v>16230</v>
      </c>
      <c r="I4503" s="113" t="s">
        <v>9866</v>
      </c>
      <c r="J4503" s="113" t="s">
        <v>9872</v>
      </c>
      <c r="K4503" s="113" t="s">
        <v>26920</v>
      </c>
      <c r="L4503" s="113">
        <v>82292553786</v>
      </c>
      <c r="M4503" s="113" t="s">
        <v>10713</v>
      </c>
      <c r="O4503" s="113" t="s">
        <v>26921</v>
      </c>
      <c r="P4503" s="113" t="s">
        <v>16244</v>
      </c>
      <c r="Q4503" s="113" t="s">
        <v>16244</v>
      </c>
      <c r="R4503" s="113">
        <v>15</v>
      </c>
      <c r="S4503" s="113" t="s">
        <v>13</v>
      </c>
      <c r="T4503" s="113" t="s">
        <v>26922</v>
      </c>
      <c r="U4503" s="113" t="s">
        <v>26923</v>
      </c>
      <c r="V4503" s="114">
        <v>44186</v>
      </c>
      <c r="W4503" s="114">
        <v>44166</v>
      </c>
      <c r="X4503" s="113" t="s">
        <v>26924</v>
      </c>
      <c r="Y4503" s="114">
        <v>44593</v>
      </c>
      <c r="Z4503" s="114">
        <v>44593</v>
      </c>
      <c r="AA4503" s="113">
        <v>31</v>
      </c>
      <c r="AB4503" s="113" t="s">
        <v>9</v>
      </c>
      <c r="AC4503" s="113">
        <v>31</v>
      </c>
      <c r="AD4503" s="113" t="s">
        <v>9</v>
      </c>
      <c r="AE4503" s="114">
        <v>44166</v>
      </c>
      <c r="AF4503" s="113">
        <v>0</v>
      </c>
      <c r="AG4503" s="113">
        <v>0</v>
      </c>
      <c r="AH4503" s="113" t="s">
        <v>16226</v>
      </c>
      <c r="AI4503" s="117" t="s">
        <v>9875</v>
      </c>
      <c r="AK4503" s="114">
        <v>44593</v>
      </c>
      <c r="AL4503" s="113">
        <v>40</v>
      </c>
      <c r="AM4503" s="113" t="s">
        <v>9870</v>
      </c>
      <c r="AN4503" s="113" t="s">
        <v>19574</v>
      </c>
      <c r="AO4503" s="113" t="s">
        <v>917</v>
      </c>
      <c r="AP4503" s="113">
        <v>2017</v>
      </c>
      <c r="AQ4503" s="113" t="s">
        <v>8</v>
      </c>
      <c r="AR4503" s="113" t="s">
        <v>45538</v>
      </c>
      <c r="AS4503" s="113" t="s">
        <v>14</v>
      </c>
      <c r="AT4503" s="113" t="s">
        <v>14</v>
      </c>
      <c r="AU4503" s="113" t="s">
        <v>16229</v>
      </c>
      <c r="AV4503" s="113" t="s">
        <v>14</v>
      </c>
    </row>
    <row r="4504" spans="1:49">
      <c r="A4504" s="116" t="s">
        <v>7747</v>
      </c>
      <c r="C4504" s="113" t="s">
        <v>7748</v>
      </c>
      <c r="E4504" s="113" t="s">
        <v>41</v>
      </c>
      <c r="F4504" s="113" t="s">
        <v>8</v>
      </c>
      <c r="G4504" s="114">
        <v>35210</v>
      </c>
      <c r="H4504" s="113" t="s">
        <v>16230</v>
      </c>
      <c r="I4504" s="113" t="s">
        <v>9866</v>
      </c>
      <c r="J4504" s="113" t="s">
        <v>9867</v>
      </c>
      <c r="K4504" s="113" t="s">
        <v>26870</v>
      </c>
      <c r="L4504" s="113">
        <v>82292553775</v>
      </c>
      <c r="M4504" s="113" t="s">
        <v>10714</v>
      </c>
      <c r="N4504" s="113" t="s">
        <v>16242</v>
      </c>
      <c r="O4504" s="113" t="s">
        <v>10715</v>
      </c>
      <c r="P4504" s="113" t="s">
        <v>16244</v>
      </c>
      <c r="Q4504" s="113" t="s">
        <v>16244</v>
      </c>
      <c r="R4504" s="113">
        <v>15</v>
      </c>
      <c r="S4504" s="113" t="s">
        <v>13</v>
      </c>
      <c r="T4504" s="113" t="s">
        <v>26871</v>
      </c>
      <c r="U4504" s="113" t="s">
        <v>26872</v>
      </c>
      <c r="V4504" s="114">
        <v>44186</v>
      </c>
      <c r="W4504" s="114">
        <v>44166</v>
      </c>
      <c r="X4504" s="113" t="s">
        <v>26873</v>
      </c>
      <c r="Y4504" s="114">
        <v>44593</v>
      </c>
      <c r="Z4504" s="114">
        <v>44593</v>
      </c>
      <c r="AA4504" s="113">
        <v>31</v>
      </c>
      <c r="AB4504" s="113" t="s">
        <v>9</v>
      </c>
      <c r="AC4504" s="113">
        <v>31</v>
      </c>
      <c r="AD4504" s="113" t="s">
        <v>9</v>
      </c>
      <c r="AE4504" s="114">
        <v>44166</v>
      </c>
      <c r="AF4504" s="113">
        <v>0</v>
      </c>
      <c r="AG4504" s="113">
        <v>0</v>
      </c>
      <c r="AH4504" s="113" t="s">
        <v>16226</v>
      </c>
      <c r="AI4504" s="117" t="s">
        <v>9875</v>
      </c>
      <c r="AK4504" s="114">
        <v>44593</v>
      </c>
      <c r="AL4504" s="113">
        <v>40</v>
      </c>
      <c r="AM4504" s="113" t="s">
        <v>9870</v>
      </c>
      <c r="AN4504" s="113" t="s">
        <v>19574</v>
      </c>
      <c r="AO4504" s="113" t="s">
        <v>917</v>
      </c>
      <c r="AP4504" s="113">
        <v>2017</v>
      </c>
      <c r="AQ4504" s="113" t="s">
        <v>8</v>
      </c>
      <c r="AR4504" s="113" t="s">
        <v>18328</v>
      </c>
      <c r="AS4504" s="113" t="s">
        <v>14</v>
      </c>
      <c r="AT4504" s="113" t="s">
        <v>14</v>
      </c>
      <c r="AU4504" s="113" t="s">
        <v>16229</v>
      </c>
      <c r="AV4504" s="113" t="s">
        <v>14</v>
      </c>
    </row>
    <row r="4505" spans="1:49">
      <c r="A4505" s="116" t="s">
        <v>14620</v>
      </c>
      <c r="C4505" s="113" t="s">
        <v>14621</v>
      </c>
      <c r="E4505" s="113" t="s">
        <v>97</v>
      </c>
      <c r="F4505" s="113" t="s">
        <v>761</v>
      </c>
      <c r="G4505" s="114">
        <v>35217</v>
      </c>
      <c r="H4505" s="113" t="s">
        <v>16230</v>
      </c>
      <c r="I4505" s="113" t="s">
        <v>9866</v>
      </c>
      <c r="J4505" s="113" t="s">
        <v>9867</v>
      </c>
      <c r="K4505" s="113" t="s">
        <v>29305</v>
      </c>
      <c r="L4505" s="113">
        <v>82377727767</v>
      </c>
      <c r="M4505" s="113" t="s">
        <v>14622</v>
      </c>
      <c r="O4505" s="113" t="s">
        <v>14623</v>
      </c>
      <c r="P4505" s="113" t="s">
        <v>29306</v>
      </c>
      <c r="Q4505" s="113" t="s">
        <v>16244</v>
      </c>
      <c r="R4505" s="113">
        <v>15</v>
      </c>
      <c r="S4505" s="113" t="s">
        <v>13</v>
      </c>
      <c r="T4505" s="113" t="s">
        <v>29307</v>
      </c>
      <c r="U4505" s="113" t="s">
        <v>29308</v>
      </c>
      <c r="V4505" s="114">
        <v>44672</v>
      </c>
      <c r="W4505" s="114">
        <v>44621</v>
      </c>
      <c r="X4505" s="113" t="s">
        <v>29309</v>
      </c>
      <c r="Y4505" s="114">
        <v>44986</v>
      </c>
      <c r="Z4505" s="114">
        <v>44986</v>
      </c>
      <c r="AA4505" s="113">
        <v>31</v>
      </c>
      <c r="AB4505" s="113" t="s">
        <v>9</v>
      </c>
      <c r="AC4505" s="113">
        <v>31</v>
      </c>
      <c r="AD4505" s="113" t="s">
        <v>9</v>
      </c>
      <c r="AE4505" s="114">
        <v>44621</v>
      </c>
      <c r="AF4505" s="113">
        <v>0</v>
      </c>
      <c r="AG4505" s="113">
        <v>0</v>
      </c>
      <c r="AH4505" s="113" t="s">
        <v>16226</v>
      </c>
      <c r="AI4505" s="117" t="s">
        <v>10123</v>
      </c>
      <c r="AK4505" s="114">
        <v>45108</v>
      </c>
      <c r="AL4505" s="113">
        <v>40</v>
      </c>
      <c r="AM4505" s="113" t="s">
        <v>9870</v>
      </c>
      <c r="AN4505" s="113" t="s">
        <v>29310</v>
      </c>
      <c r="AO4505" s="113" t="s">
        <v>11131</v>
      </c>
      <c r="AP4505" s="113">
        <v>2018</v>
      </c>
      <c r="AQ4505" s="113" t="s">
        <v>9994</v>
      </c>
      <c r="AR4505" s="113" t="s">
        <v>16421</v>
      </c>
      <c r="AS4505" s="113" t="s">
        <v>14</v>
      </c>
      <c r="AT4505" s="113" t="s">
        <v>14</v>
      </c>
      <c r="AU4505" s="113" t="s">
        <v>16229</v>
      </c>
      <c r="AV4505" s="113" t="s">
        <v>14</v>
      </c>
      <c r="AW4505" s="113" t="s">
        <v>14</v>
      </c>
    </row>
    <row r="4506" spans="1:49">
      <c r="A4506" s="116" t="s">
        <v>15496</v>
      </c>
      <c r="C4506" s="113" t="s">
        <v>15497</v>
      </c>
      <c r="E4506" s="113" t="s">
        <v>9382</v>
      </c>
      <c r="F4506" s="113" t="s">
        <v>1039</v>
      </c>
      <c r="G4506" s="114">
        <v>35222</v>
      </c>
      <c r="H4506" s="113" t="s">
        <v>16230</v>
      </c>
      <c r="I4506" s="113" t="s">
        <v>9866</v>
      </c>
      <c r="J4506" s="113" t="s">
        <v>9867</v>
      </c>
      <c r="K4506" s="113" t="s">
        <v>45218</v>
      </c>
      <c r="L4506" s="113">
        <v>81342112248</v>
      </c>
      <c r="M4506" s="113" t="s">
        <v>15498</v>
      </c>
      <c r="O4506" s="113" t="s">
        <v>45219</v>
      </c>
      <c r="P4506" s="113" t="s">
        <v>45220</v>
      </c>
      <c r="Q4506" s="113" t="s">
        <v>16244</v>
      </c>
      <c r="R4506" s="113">
        <v>15</v>
      </c>
      <c r="S4506" s="113" t="s">
        <v>13</v>
      </c>
      <c r="T4506" s="113" t="s">
        <v>45221</v>
      </c>
      <c r="U4506" s="113" t="s">
        <v>45222</v>
      </c>
      <c r="V4506" s="114">
        <v>44672</v>
      </c>
      <c r="W4506" s="114">
        <v>44621</v>
      </c>
      <c r="X4506" s="113" t="s">
        <v>45223</v>
      </c>
      <c r="Y4506" s="114">
        <v>44986</v>
      </c>
      <c r="Z4506" s="114">
        <v>44986</v>
      </c>
      <c r="AA4506" s="113">
        <v>32</v>
      </c>
      <c r="AB4506" s="113" t="s">
        <v>84</v>
      </c>
      <c r="AC4506" s="113">
        <v>32</v>
      </c>
      <c r="AD4506" s="113" t="s">
        <v>84</v>
      </c>
      <c r="AE4506" s="114">
        <v>44621</v>
      </c>
      <c r="AF4506" s="113">
        <v>0</v>
      </c>
      <c r="AG4506" s="113">
        <v>0</v>
      </c>
      <c r="AH4506" s="113" t="s">
        <v>16226</v>
      </c>
      <c r="AI4506" s="117" t="s">
        <v>15495</v>
      </c>
      <c r="AK4506" s="114">
        <v>45108</v>
      </c>
      <c r="AL4506" s="113">
        <v>45</v>
      </c>
      <c r="AM4506" s="113" t="s">
        <v>9922</v>
      </c>
      <c r="AN4506" s="113" t="s">
        <v>26113</v>
      </c>
      <c r="AO4506" s="113" t="s">
        <v>15499</v>
      </c>
      <c r="AP4506" s="113">
        <v>2020</v>
      </c>
      <c r="AQ4506" s="113" t="s">
        <v>5236</v>
      </c>
      <c r="AR4506" s="113" t="s">
        <v>16391</v>
      </c>
      <c r="AS4506" s="113" t="s">
        <v>14</v>
      </c>
      <c r="AT4506" s="113" t="s">
        <v>14</v>
      </c>
      <c r="AU4506" s="113" t="s">
        <v>16229</v>
      </c>
      <c r="AV4506" s="113" t="s">
        <v>14</v>
      </c>
      <c r="AW4506" s="113" t="s">
        <v>14</v>
      </c>
    </row>
    <row r="4507" spans="1:49">
      <c r="A4507" s="116" t="s">
        <v>4311</v>
      </c>
      <c r="C4507" s="113" t="s">
        <v>4312</v>
      </c>
      <c r="E4507" s="113" t="s">
        <v>103</v>
      </c>
      <c r="F4507" s="113" t="s">
        <v>8</v>
      </c>
      <c r="G4507" s="114">
        <v>35262</v>
      </c>
      <c r="H4507" s="113" t="s">
        <v>16218</v>
      </c>
      <c r="I4507" s="113" t="s">
        <v>9866</v>
      </c>
      <c r="J4507" s="113" t="s">
        <v>9867</v>
      </c>
      <c r="K4507" s="113" t="s">
        <v>23852</v>
      </c>
      <c r="L4507" s="113">
        <v>82292382585</v>
      </c>
      <c r="M4507" s="113" t="s">
        <v>11042</v>
      </c>
      <c r="O4507" s="113" t="s">
        <v>23853</v>
      </c>
      <c r="P4507" s="113" t="s">
        <v>23854</v>
      </c>
      <c r="Q4507" s="113" t="s">
        <v>16244</v>
      </c>
      <c r="R4507" s="113">
        <v>15</v>
      </c>
      <c r="S4507" s="113" t="s">
        <v>13</v>
      </c>
      <c r="T4507" s="113" t="s">
        <v>23855</v>
      </c>
      <c r="U4507" s="113" t="s">
        <v>23856</v>
      </c>
      <c r="V4507" s="114">
        <v>44186</v>
      </c>
      <c r="W4507" s="114">
        <v>44166</v>
      </c>
      <c r="X4507" s="113" t="s">
        <v>23857</v>
      </c>
      <c r="Y4507" s="114">
        <v>44593</v>
      </c>
      <c r="Z4507" s="114">
        <v>44593</v>
      </c>
      <c r="AA4507" s="113">
        <v>23</v>
      </c>
      <c r="AB4507" s="113" t="s">
        <v>78</v>
      </c>
      <c r="AC4507" s="113">
        <v>23</v>
      </c>
      <c r="AD4507" s="113" t="s">
        <v>78</v>
      </c>
      <c r="AE4507" s="114">
        <v>44166</v>
      </c>
      <c r="AF4507" s="113">
        <v>3</v>
      </c>
      <c r="AG4507" s="113">
        <v>0</v>
      </c>
      <c r="AH4507" s="113" t="s">
        <v>16226</v>
      </c>
      <c r="AI4507" s="117" t="s">
        <v>1989</v>
      </c>
      <c r="AK4507" s="114">
        <v>44670</v>
      </c>
      <c r="AL4507" s="113">
        <v>30</v>
      </c>
      <c r="AM4507" s="113" t="s">
        <v>9882</v>
      </c>
      <c r="AN4507" s="113" t="s">
        <v>18809</v>
      </c>
      <c r="AO4507" s="113" t="s">
        <v>107</v>
      </c>
      <c r="AP4507" s="113">
        <v>2016</v>
      </c>
      <c r="AQ4507" s="113" t="s">
        <v>8</v>
      </c>
      <c r="AR4507" s="113" t="s">
        <v>16437</v>
      </c>
      <c r="AS4507" s="113" t="s">
        <v>14</v>
      </c>
      <c r="AT4507" s="113" t="s">
        <v>14</v>
      </c>
      <c r="AU4507" s="113" t="s">
        <v>16229</v>
      </c>
      <c r="AV4507" s="113" t="s">
        <v>14</v>
      </c>
      <c r="AW4507" s="113" t="s">
        <v>14</v>
      </c>
    </row>
    <row r="4508" spans="1:49">
      <c r="A4508" s="116" t="s">
        <v>9368</v>
      </c>
      <c r="C4508" s="113" t="s">
        <v>9369</v>
      </c>
      <c r="E4508" s="113" t="s">
        <v>9165</v>
      </c>
      <c r="F4508" s="113" t="s">
        <v>8</v>
      </c>
      <c r="G4508" s="114">
        <v>35302</v>
      </c>
      <c r="H4508" s="113" t="s">
        <v>16218</v>
      </c>
      <c r="I4508" s="113" t="s">
        <v>9866</v>
      </c>
      <c r="J4508" s="113" t="s">
        <v>9867</v>
      </c>
      <c r="K4508" s="113" t="s">
        <v>25758</v>
      </c>
      <c r="L4508" s="113">
        <v>82268111636</v>
      </c>
      <c r="M4508" s="113" t="s">
        <v>13519</v>
      </c>
      <c r="N4508" s="113" t="s">
        <v>16242</v>
      </c>
      <c r="O4508" s="113" t="s">
        <v>13520</v>
      </c>
      <c r="P4508" s="113" t="s">
        <v>25759</v>
      </c>
      <c r="Q4508" s="113" t="s">
        <v>16244</v>
      </c>
      <c r="R4508" s="113">
        <v>15</v>
      </c>
      <c r="S4508" s="113" t="s">
        <v>13</v>
      </c>
      <c r="T4508" s="113" t="s">
        <v>25760</v>
      </c>
      <c r="U4508" s="113" t="s">
        <v>25761</v>
      </c>
      <c r="V4508" s="114">
        <v>43608</v>
      </c>
      <c r="W4508" s="114">
        <v>43525</v>
      </c>
      <c r="X4508" s="113" t="s">
        <v>25762</v>
      </c>
      <c r="Y4508" s="114">
        <v>43891</v>
      </c>
      <c r="Z4508" s="114">
        <v>43891</v>
      </c>
      <c r="AA4508" s="113">
        <v>23</v>
      </c>
      <c r="AB4508" s="113" t="s">
        <v>78</v>
      </c>
      <c r="AC4508" s="113">
        <v>24</v>
      </c>
      <c r="AD4508" s="113" t="s">
        <v>47</v>
      </c>
      <c r="AE4508" s="114">
        <v>44835</v>
      </c>
      <c r="AF4508" s="113">
        <v>6</v>
      </c>
      <c r="AG4508" s="113">
        <v>0</v>
      </c>
      <c r="AH4508" s="113" t="s">
        <v>16226</v>
      </c>
      <c r="AI4508" s="117" t="s">
        <v>13521</v>
      </c>
      <c r="AK4508" s="114">
        <v>43891</v>
      </c>
      <c r="AL4508" s="113">
        <v>30</v>
      </c>
      <c r="AM4508" s="113" t="s">
        <v>9882</v>
      </c>
      <c r="AN4508" s="113" t="s">
        <v>19619</v>
      </c>
      <c r="AO4508" s="113" t="s">
        <v>9167</v>
      </c>
      <c r="AP4508" s="113">
        <v>2016</v>
      </c>
      <c r="AQ4508" s="113" t="s">
        <v>9994</v>
      </c>
      <c r="AR4508" s="113" t="s">
        <v>18188</v>
      </c>
      <c r="AS4508" s="113" t="s">
        <v>14</v>
      </c>
      <c r="AT4508" s="113" t="s">
        <v>14</v>
      </c>
      <c r="AU4508" s="113" t="s">
        <v>16229</v>
      </c>
      <c r="AV4508" s="113" t="s">
        <v>14</v>
      </c>
      <c r="AW4508" s="113" t="s">
        <v>14</v>
      </c>
    </row>
    <row r="4509" spans="1:49">
      <c r="A4509" s="116" t="s">
        <v>46806</v>
      </c>
      <c r="C4509" s="113" t="s">
        <v>32222</v>
      </c>
      <c r="E4509" s="113" t="s">
        <v>263</v>
      </c>
      <c r="F4509" s="113" t="s">
        <v>8</v>
      </c>
      <c r="G4509" s="114">
        <v>35326</v>
      </c>
      <c r="H4509" s="113" t="s">
        <v>16218</v>
      </c>
      <c r="I4509" s="113" t="s">
        <v>9866</v>
      </c>
      <c r="J4509" s="113" t="s">
        <v>9867</v>
      </c>
      <c r="K4509" s="113" t="s">
        <v>32223</v>
      </c>
      <c r="L4509" s="113" t="s">
        <v>32224</v>
      </c>
      <c r="M4509" s="113" t="s">
        <v>32225</v>
      </c>
      <c r="O4509" s="113" t="s">
        <v>32226</v>
      </c>
      <c r="P4509" s="113" t="s">
        <v>16244</v>
      </c>
      <c r="Q4509" s="113" t="s">
        <v>16244</v>
      </c>
      <c r="R4509" s="113">
        <v>15</v>
      </c>
      <c r="S4509" s="113" t="s">
        <v>13</v>
      </c>
      <c r="T4509" s="113" t="s">
        <v>32227</v>
      </c>
      <c r="U4509" s="113" t="s">
        <v>32228</v>
      </c>
      <c r="V4509" s="114">
        <v>43311</v>
      </c>
      <c r="W4509" s="114">
        <v>43313</v>
      </c>
      <c r="X4509" s="113" t="s">
        <v>32229</v>
      </c>
      <c r="Y4509" s="114">
        <v>43644</v>
      </c>
      <c r="Z4509" s="114">
        <v>43678</v>
      </c>
      <c r="AA4509" s="113">
        <v>31</v>
      </c>
      <c r="AB4509" s="113" t="s">
        <v>9</v>
      </c>
      <c r="AC4509" s="113">
        <v>32</v>
      </c>
      <c r="AD4509" s="113" t="s">
        <v>84</v>
      </c>
      <c r="AE4509" s="114">
        <v>44835</v>
      </c>
      <c r="AF4509" s="113">
        <v>4</v>
      </c>
      <c r="AG4509" s="113">
        <v>2</v>
      </c>
      <c r="AH4509" s="113" t="s">
        <v>16263</v>
      </c>
      <c r="AI4509" s="117" t="s">
        <v>16264</v>
      </c>
      <c r="AK4509" s="114">
        <v>45383</v>
      </c>
      <c r="AL4509" s="113">
        <v>35</v>
      </c>
      <c r="AM4509" s="113" t="s">
        <v>9978</v>
      </c>
      <c r="AN4509" s="113" t="s">
        <v>16946</v>
      </c>
      <c r="AO4509" s="113" t="s">
        <v>1275</v>
      </c>
      <c r="AP4509" s="113">
        <v>2018</v>
      </c>
      <c r="AQ4509" s="113" t="s">
        <v>1039</v>
      </c>
      <c r="AR4509" s="113" t="s">
        <v>32230</v>
      </c>
      <c r="AS4509" s="113" t="s">
        <v>14</v>
      </c>
      <c r="AT4509" s="113" t="s">
        <v>14</v>
      </c>
      <c r="AU4509" s="113" t="s">
        <v>16229</v>
      </c>
      <c r="AV4509" s="113" t="s">
        <v>14</v>
      </c>
    </row>
    <row r="4510" spans="1:49">
      <c r="A4510" s="116" t="s">
        <v>8836</v>
      </c>
      <c r="C4510" s="113" t="s">
        <v>8837</v>
      </c>
      <c r="E4510" s="113" t="s">
        <v>41</v>
      </c>
      <c r="F4510" s="113" t="s">
        <v>37</v>
      </c>
      <c r="G4510" s="114">
        <v>35346</v>
      </c>
      <c r="H4510" s="113" t="s">
        <v>16230</v>
      </c>
      <c r="I4510" s="113" t="s">
        <v>9866</v>
      </c>
      <c r="J4510" s="113" t="s">
        <v>9872</v>
      </c>
      <c r="K4510" s="113" t="s">
        <v>26805</v>
      </c>
      <c r="L4510" s="113">
        <v>82215203115</v>
      </c>
      <c r="M4510" s="113" t="s">
        <v>14119</v>
      </c>
      <c r="N4510" s="113" t="s">
        <v>16242</v>
      </c>
      <c r="O4510" s="113" t="s">
        <v>26806</v>
      </c>
      <c r="P4510" s="113" t="s">
        <v>16244</v>
      </c>
      <c r="Q4510" s="113" t="s">
        <v>16244</v>
      </c>
      <c r="R4510" s="113">
        <v>15</v>
      </c>
      <c r="S4510" s="113" t="s">
        <v>13</v>
      </c>
      <c r="T4510" s="113" t="s">
        <v>26807</v>
      </c>
      <c r="U4510" s="113" t="s">
        <v>26808</v>
      </c>
      <c r="V4510" s="114">
        <v>44186</v>
      </c>
      <c r="W4510" s="114">
        <v>44166</v>
      </c>
      <c r="X4510" s="113" t="s">
        <v>26809</v>
      </c>
      <c r="Y4510" s="114">
        <v>44593</v>
      </c>
      <c r="Z4510" s="114">
        <v>44593</v>
      </c>
      <c r="AA4510" s="113">
        <v>31</v>
      </c>
      <c r="AB4510" s="113" t="s">
        <v>9</v>
      </c>
      <c r="AC4510" s="113">
        <v>31</v>
      </c>
      <c r="AD4510" s="113" t="s">
        <v>9</v>
      </c>
      <c r="AE4510" s="114">
        <v>44166</v>
      </c>
      <c r="AF4510" s="113">
        <v>0</v>
      </c>
      <c r="AG4510" s="113">
        <v>0</v>
      </c>
      <c r="AH4510" s="113" t="s">
        <v>16226</v>
      </c>
      <c r="AI4510" s="117" t="s">
        <v>9875</v>
      </c>
      <c r="AK4510" s="114">
        <v>44593</v>
      </c>
      <c r="AL4510" s="113">
        <v>40</v>
      </c>
      <c r="AM4510" s="113" t="s">
        <v>9870</v>
      </c>
      <c r="AN4510" s="113" t="s">
        <v>16599</v>
      </c>
      <c r="AO4510" s="113" t="s">
        <v>279</v>
      </c>
      <c r="AP4510" s="113">
        <v>2019</v>
      </c>
      <c r="AQ4510" s="113" t="s">
        <v>8</v>
      </c>
      <c r="AR4510" s="113" t="s">
        <v>16408</v>
      </c>
      <c r="AS4510" s="113" t="s">
        <v>14</v>
      </c>
      <c r="AT4510" s="113" t="s">
        <v>14</v>
      </c>
      <c r="AU4510" s="113" t="s">
        <v>16229</v>
      </c>
      <c r="AV4510" s="113" t="s">
        <v>14</v>
      </c>
    </row>
    <row r="4511" spans="1:49">
      <c r="A4511" s="116" t="s">
        <v>10404</v>
      </c>
      <c r="C4511" s="113" t="s">
        <v>10405</v>
      </c>
      <c r="E4511" s="113" t="s">
        <v>824</v>
      </c>
      <c r="F4511" s="113" t="s">
        <v>991</v>
      </c>
      <c r="G4511" s="114">
        <v>35348</v>
      </c>
      <c r="H4511" s="113" t="s">
        <v>16230</v>
      </c>
      <c r="I4511" s="113" t="s">
        <v>9866</v>
      </c>
      <c r="J4511" s="113" t="s">
        <v>9867</v>
      </c>
      <c r="K4511" s="113" t="s">
        <v>20373</v>
      </c>
      <c r="L4511" s="113">
        <v>82348873187</v>
      </c>
      <c r="M4511" s="113" t="s">
        <v>10406</v>
      </c>
      <c r="O4511" s="113" t="s">
        <v>10407</v>
      </c>
      <c r="P4511" s="113" t="s">
        <v>20374</v>
      </c>
      <c r="Q4511" s="113" t="s">
        <v>16244</v>
      </c>
      <c r="R4511" s="113">
        <v>15</v>
      </c>
      <c r="S4511" s="113" t="s">
        <v>13</v>
      </c>
      <c r="T4511" s="113" t="s">
        <v>20375</v>
      </c>
      <c r="U4511" s="113" t="s">
        <v>20376</v>
      </c>
      <c r="V4511" s="114">
        <v>44672</v>
      </c>
      <c r="W4511" s="114">
        <v>44621</v>
      </c>
      <c r="X4511" s="113" t="s">
        <v>20377</v>
      </c>
      <c r="Y4511" s="114">
        <v>44986</v>
      </c>
      <c r="Z4511" s="114">
        <v>44986</v>
      </c>
      <c r="AA4511" s="113">
        <v>31</v>
      </c>
      <c r="AB4511" s="113" t="s">
        <v>9</v>
      </c>
      <c r="AC4511" s="113">
        <v>31</v>
      </c>
      <c r="AD4511" s="113" t="s">
        <v>9</v>
      </c>
      <c r="AE4511" s="114">
        <v>44621</v>
      </c>
      <c r="AF4511" s="113">
        <v>0</v>
      </c>
      <c r="AG4511" s="113">
        <v>0</v>
      </c>
      <c r="AH4511" s="113" t="s">
        <v>16226</v>
      </c>
      <c r="AI4511" s="117" t="s">
        <v>9925</v>
      </c>
      <c r="AK4511" s="114">
        <v>45108</v>
      </c>
      <c r="AL4511" s="113">
        <v>40</v>
      </c>
      <c r="AM4511" s="113" t="s">
        <v>9870</v>
      </c>
      <c r="AN4511" s="113" t="s">
        <v>17439</v>
      </c>
      <c r="AO4511" s="113" t="s">
        <v>1160</v>
      </c>
      <c r="AP4511" s="113">
        <v>2017</v>
      </c>
      <c r="AQ4511" s="113" t="s">
        <v>6669</v>
      </c>
      <c r="AR4511" s="113" t="s">
        <v>18334</v>
      </c>
      <c r="AS4511" s="113" t="s">
        <v>14</v>
      </c>
      <c r="AT4511" s="113" t="s">
        <v>14</v>
      </c>
      <c r="AU4511" s="113" t="s">
        <v>16229</v>
      </c>
      <c r="AV4511" s="113" t="s">
        <v>14</v>
      </c>
      <c r="AW4511" s="113" t="s">
        <v>14</v>
      </c>
    </row>
    <row r="4512" spans="1:49">
      <c r="A4512" s="116" t="s">
        <v>12653</v>
      </c>
      <c r="C4512" s="113" t="s">
        <v>12654</v>
      </c>
      <c r="E4512" s="113" t="s">
        <v>263</v>
      </c>
      <c r="F4512" s="113" t="s">
        <v>8</v>
      </c>
      <c r="G4512" s="114">
        <v>35349</v>
      </c>
      <c r="H4512" s="113" t="s">
        <v>16230</v>
      </c>
      <c r="I4512" s="113" t="s">
        <v>9866</v>
      </c>
      <c r="J4512" s="113" t="s">
        <v>9867</v>
      </c>
      <c r="K4512" s="113" t="s">
        <v>29082</v>
      </c>
      <c r="L4512" s="113">
        <v>85240454400</v>
      </c>
      <c r="M4512" s="113" t="s">
        <v>12655</v>
      </c>
      <c r="O4512" s="113" t="s">
        <v>29083</v>
      </c>
      <c r="P4512" s="113" t="s">
        <v>29084</v>
      </c>
      <c r="Q4512" s="113" t="s">
        <v>16244</v>
      </c>
      <c r="R4512" s="113">
        <v>15</v>
      </c>
      <c r="S4512" s="113" t="s">
        <v>13</v>
      </c>
      <c r="T4512" s="113" t="s">
        <v>29085</v>
      </c>
      <c r="U4512" s="113" t="s">
        <v>29086</v>
      </c>
      <c r="V4512" s="114">
        <v>44043</v>
      </c>
      <c r="W4512" s="114">
        <v>44044</v>
      </c>
      <c r="X4512" s="113" t="s">
        <v>29087</v>
      </c>
      <c r="Y4512" s="114">
        <v>44407</v>
      </c>
      <c r="Z4512" s="114">
        <v>44409</v>
      </c>
      <c r="AA4512" s="113">
        <v>31</v>
      </c>
      <c r="AB4512" s="113" t="s">
        <v>9</v>
      </c>
      <c r="AC4512" s="113">
        <v>32</v>
      </c>
      <c r="AD4512" s="113" t="s">
        <v>84</v>
      </c>
      <c r="AE4512" s="114">
        <v>45505</v>
      </c>
      <c r="AF4512" s="113">
        <v>4</v>
      </c>
      <c r="AG4512" s="113">
        <v>0</v>
      </c>
      <c r="AH4512" s="113" t="s">
        <v>16263</v>
      </c>
      <c r="AI4512" s="117" t="s">
        <v>16264</v>
      </c>
      <c r="AK4512" s="114">
        <v>45302</v>
      </c>
      <c r="AL4512" s="113">
        <v>35</v>
      </c>
      <c r="AM4512" s="113" t="s">
        <v>9978</v>
      </c>
      <c r="AN4512" s="113" t="s">
        <v>29088</v>
      </c>
      <c r="AO4512" s="113" t="s">
        <v>12656</v>
      </c>
      <c r="AP4512" s="113">
        <v>2020</v>
      </c>
      <c r="AQ4512" s="113" t="s">
        <v>12657</v>
      </c>
      <c r="AR4512" s="113" t="s">
        <v>24835</v>
      </c>
      <c r="AS4512" s="113" t="s">
        <v>14</v>
      </c>
      <c r="AT4512" s="113" t="s">
        <v>14</v>
      </c>
      <c r="AU4512" s="113" t="s">
        <v>16229</v>
      </c>
      <c r="AV4512" s="113" t="s">
        <v>14</v>
      </c>
    </row>
    <row r="4513" spans="1:49">
      <c r="A4513" s="116" t="s">
        <v>12558</v>
      </c>
      <c r="C4513" s="113" t="s">
        <v>12559</v>
      </c>
      <c r="E4513" s="113" t="s">
        <v>263</v>
      </c>
      <c r="F4513" s="113" t="s">
        <v>8</v>
      </c>
      <c r="G4513" s="114">
        <v>35358</v>
      </c>
      <c r="H4513" s="113" t="s">
        <v>16218</v>
      </c>
      <c r="I4513" s="113" t="s">
        <v>9866</v>
      </c>
      <c r="J4513" s="113" t="s">
        <v>9867</v>
      </c>
      <c r="K4513" s="113" t="s">
        <v>31308</v>
      </c>
      <c r="L4513" s="113">
        <v>81341235766</v>
      </c>
      <c r="M4513" s="113" t="s">
        <v>12560</v>
      </c>
      <c r="O4513" s="113" t="s">
        <v>31309</v>
      </c>
      <c r="P4513" s="113" t="s">
        <v>16244</v>
      </c>
      <c r="Q4513" s="113" t="s">
        <v>16244</v>
      </c>
      <c r="R4513" s="113">
        <v>15</v>
      </c>
      <c r="S4513" s="113" t="s">
        <v>13</v>
      </c>
      <c r="T4513" s="113" t="s">
        <v>31310</v>
      </c>
      <c r="U4513" s="113" t="s">
        <v>31311</v>
      </c>
      <c r="V4513" s="114">
        <v>43311</v>
      </c>
      <c r="W4513" s="114">
        <v>43313</v>
      </c>
      <c r="X4513" s="113" t="s">
        <v>31312</v>
      </c>
      <c r="Y4513" s="114">
        <v>43644</v>
      </c>
      <c r="Z4513" s="114">
        <v>43678</v>
      </c>
      <c r="AA4513" s="113">
        <v>31</v>
      </c>
      <c r="AB4513" s="113" t="s">
        <v>9</v>
      </c>
      <c r="AC4513" s="113">
        <v>32</v>
      </c>
      <c r="AD4513" s="113" t="s">
        <v>84</v>
      </c>
      <c r="AE4513" s="114">
        <v>45505</v>
      </c>
      <c r="AF4513" s="113">
        <v>6</v>
      </c>
      <c r="AG4513" s="113">
        <v>0</v>
      </c>
      <c r="AH4513" s="113" t="s">
        <v>16263</v>
      </c>
      <c r="AI4513" s="117" t="s">
        <v>16264</v>
      </c>
      <c r="AK4513" s="114">
        <v>45302</v>
      </c>
      <c r="AL4513" s="113">
        <v>35</v>
      </c>
      <c r="AM4513" s="113" t="s">
        <v>9978</v>
      </c>
      <c r="AN4513" s="113" t="s">
        <v>16946</v>
      </c>
      <c r="AO4513" s="113" t="s">
        <v>1275</v>
      </c>
      <c r="AP4513" s="113">
        <v>2018</v>
      </c>
      <c r="AQ4513" s="113" t="s">
        <v>1039</v>
      </c>
      <c r="AR4513" s="113" t="s">
        <v>25591</v>
      </c>
      <c r="AS4513" s="113" t="s">
        <v>14</v>
      </c>
      <c r="AT4513" s="113" t="s">
        <v>14</v>
      </c>
      <c r="AU4513" s="113" t="s">
        <v>16229</v>
      </c>
      <c r="AV4513" s="113" t="s">
        <v>14</v>
      </c>
    </row>
    <row r="4514" spans="1:49">
      <c r="A4514" s="116" t="s">
        <v>3891</v>
      </c>
      <c r="C4514" s="113" t="s">
        <v>3892</v>
      </c>
      <c r="E4514" s="113" t="s">
        <v>41</v>
      </c>
      <c r="F4514" s="113" t="s">
        <v>8</v>
      </c>
      <c r="G4514" s="114">
        <v>35360</v>
      </c>
      <c r="H4514" s="113" t="s">
        <v>16230</v>
      </c>
      <c r="I4514" s="113" t="s">
        <v>9866</v>
      </c>
      <c r="J4514" s="113" t="s">
        <v>9872</v>
      </c>
      <c r="K4514" s="113" t="s">
        <v>31893</v>
      </c>
      <c r="L4514" s="113">
        <v>81380353083</v>
      </c>
      <c r="M4514" s="113" t="s">
        <v>11132</v>
      </c>
      <c r="O4514" s="113" t="s">
        <v>11133</v>
      </c>
      <c r="P4514" s="113" t="s">
        <v>31894</v>
      </c>
      <c r="Q4514" s="113" t="s">
        <v>16244</v>
      </c>
      <c r="R4514" s="113">
        <v>15</v>
      </c>
      <c r="S4514" s="113" t="s">
        <v>13</v>
      </c>
      <c r="T4514" s="113" t="s">
        <v>31895</v>
      </c>
      <c r="U4514" s="113" t="s">
        <v>31896</v>
      </c>
      <c r="V4514" s="114">
        <v>43608</v>
      </c>
      <c r="W4514" s="114">
        <v>43525</v>
      </c>
      <c r="X4514" s="113" t="s">
        <v>31897</v>
      </c>
      <c r="Y4514" s="114">
        <v>43891</v>
      </c>
      <c r="Z4514" s="114">
        <v>43891</v>
      </c>
      <c r="AA4514" s="113">
        <v>31</v>
      </c>
      <c r="AB4514" s="113" t="s">
        <v>9</v>
      </c>
      <c r="AC4514" s="113">
        <v>32</v>
      </c>
      <c r="AD4514" s="113" t="s">
        <v>84</v>
      </c>
      <c r="AE4514" s="114">
        <v>45200</v>
      </c>
      <c r="AF4514" s="113">
        <v>4</v>
      </c>
      <c r="AG4514" s="113">
        <v>7</v>
      </c>
      <c r="AH4514" s="113" t="s">
        <v>16226</v>
      </c>
      <c r="AI4514" s="117" t="s">
        <v>9875</v>
      </c>
      <c r="AK4514" s="114">
        <v>43891</v>
      </c>
      <c r="AL4514" s="113">
        <v>40</v>
      </c>
      <c r="AM4514" s="113" t="s">
        <v>9870</v>
      </c>
      <c r="AN4514" s="113" t="s">
        <v>24773</v>
      </c>
      <c r="AO4514" s="113" t="s">
        <v>682</v>
      </c>
      <c r="AP4514" s="113">
        <v>2017</v>
      </c>
      <c r="AQ4514" s="113" t="s">
        <v>9889</v>
      </c>
      <c r="AR4514" s="113" t="s">
        <v>17648</v>
      </c>
      <c r="AS4514" s="113" t="s">
        <v>14</v>
      </c>
      <c r="AT4514" s="113" t="s">
        <v>14</v>
      </c>
      <c r="AU4514" s="113" t="s">
        <v>16229</v>
      </c>
      <c r="AV4514" s="113" t="s">
        <v>14</v>
      </c>
    </row>
    <row r="4515" spans="1:49">
      <c r="A4515" s="116" t="s">
        <v>736</v>
      </c>
      <c r="C4515" s="113" t="s">
        <v>737</v>
      </c>
      <c r="E4515" s="113" t="s">
        <v>738</v>
      </c>
      <c r="F4515" s="113" t="s">
        <v>204</v>
      </c>
      <c r="G4515" s="114">
        <v>35372</v>
      </c>
      <c r="H4515" s="113" t="s">
        <v>16230</v>
      </c>
      <c r="I4515" s="113" t="s">
        <v>9866</v>
      </c>
      <c r="J4515" s="113" t="s">
        <v>9867</v>
      </c>
      <c r="K4515" s="113" t="s">
        <v>26483</v>
      </c>
      <c r="L4515" s="113">
        <v>82292820310</v>
      </c>
      <c r="M4515" s="113" t="s">
        <v>14352</v>
      </c>
      <c r="O4515" s="113" t="s">
        <v>14353</v>
      </c>
      <c r="P4515" s="113" t="s">
        <v>16244</v>
      </c>
      <c r="Q4515" s="113" t="s">
        <v>16244</v>
      </c>
      <c r="R4515" s="113">
        <v>15</v>
      </c>
      <c r="S4515" s="113" t="s">
        <v>13</v>
      </c>
      <c r="T4515" s="113" t="s">
        <v>26484</v>
      </c>
      <c r="U4515" s="113" t="s">
        <v>26485</v>
      </c>
      <c r="V4515" s="114">
        <v>43608</v>
      </c>
      <c r="W4515" s="114">
        <v>43525</v>
      </c>
      <c r="X4515" s="113" t="s">
        <v>26486</v>
      </c>
      <c r="Y4515" s="114">
        <v>43891</v>
      </c>
      <c r="Z4515" s="114">
        <v>43891</v>
      </c>
      <c r="AA4515" s="113">
        <v>31</v>
      </c>
      <c r="AB4515" s="113" t="s">
        <v>9</v>
      </c>
      <c r="AC4515" s="113">
        <v>32</v>
      </c>
      <c r="AD4515" s="113" t="s">
        <v>84</v>
      </c>
      <c r="AE4515" s="114">
        <v>44835</v>
      </c>
      <c r="AF4515" s="113">
        <v>3</v>
      </c>
      <c r="AG4515" s="113">
        <v>7</v>
      </c>
      <c r="AH4515" s="113" t="s">
        <v>16226</v>
      </c>
      <c r="AI4515" s="117" t="s">
        <v>10910</v>
      </c>
      <c r="AK4515" s="114">
        <v>45627</v>
      </c>
      <c r="AL4515" s="113">
        <v>40</v>
      </c>
      <c r="AM4515" s="113" t="s">
        <v>9870</v>
      </c>
      <c r="AN4515" s="113" t="s">
        <v>18333</v>
      </c>
      <c r="AO4515" s="113" t="s">
        <v>572</v>
      </c>
      <c r="AP4515" s="113">
        <v>2018</v>
      </c>
      <c r="AQ4515" s="113" t="s">
        <v>5236</v>
      </c>
      <c r="AR4515" s="113" t="s">
        <v>19217</v>
      </c>
      <c r="AS4515" s="113" t="s">
        <v>14</v>
      </c>
      <c r="AT4515" s="113" t="s">
        <v>14</v>
      </c>
      <c r="AU4515" s="113" t="s">
        <v>16229</v>
      </c>
      <c r="AV4515" s="113" t="s">
        <v>14</v>
      </c>
    </row>
    <row r="4516" spans="1:49">
      <c r="A4516" s="116" t="s">
        <v>3586</v>
      </c>
      <c r="C4516" s="113" t="s">
        <v>3587</v>
      </c>
      <c r="E4516" s="113" t="s">
        <v>41</v>
      </c>
      <c r="F4516" s="113" t="s">
        <v>8</v>
      </c>
      <c r="G4516" s="114">
        <v>35378</v>
      </c>
      <c r="H4516" s="113" t="s">
        <v>16230</v>
      </c>
      <c r="I4516" s="113" t="s">
        <v>9866</v>
      </c>
      <c r="J4516" s="113" t="s">
        <v>9867</v>
      </c>
      <c r="K4516" s="113" t="s">
        <v>23595</v>
      </c>
      <c r="L4516" s="113">
        <v>85398901848</v>
      </c>
      <c r="M4516" s="113" t="s">
        <v>10625</v>
      </c>
      <c r="N4516" s="113" t="s">
        <v>16242</v>
      </c>
      <c r="O4516" s="113" t="s">
        <v>10626</v>
      </c>
      <c r="P4516" s="113" t="s">
        <v>16244</v>
      </c>
      <c r="Q4516" s="113" t="s">
        <v>16244</v>
      </c>
      <c r="R4516" s="113">
        <v>15</v>
      </c>
      <c r="S4516" s="113" t="s">
        <v>13</v>
      </c>
      <c r="T4516" s="113" t="s">
        <v>23596</v>
      </c>
      <c r="U4516" s="113" t="s">
        <v>23597</v>
      </c>
      <c r="V4516" s="114">
        <v>44206</v>
      </c>
      <c r="W4516" s="114">
        <v>44166</v>
      </c>
      <c r="X4516" s="113" t="s">
        <v>23598</v>
      </c>
      <c r="Y4516" s="114">
        <v>44593</v>
      </c>
      <c r="Z4516" s="114">
        <v>44593</v>
      </c>
      <c r="AA4516" s="113">
        <v>31</v>
      </c>
      <c r="AB4516" s="113" t="s">
        <v>9</v>
      </c>
      <c r="AC4516" s="113">
        <v>31</v>
      </c>
      <c r="AD4516" s="113" t="s">
        <v>9</v>
      </c>
      <c r="AE4516" s="114">
        <v>44166</v>
      </c>
      <c r="AF4516" s="113">
        <v>0</v>
      </c>
      <c r="AG4516" s="113">
        <v>0</v>
      </c>
      <c r="AH4516" s="113" t="s">
        <v>16226</v>
      </c>
      <c r="AI4516" s="117" t="s">
        <v>9875</v>
      </c>
      <c r="AK4516" s="114">
        <v>44593</v>
      </c>
      <c r="AL4516" s="113">
        <v>40</v>
      </c>
      <c r="AM4516" s="113" t="s">
        <v>9870</v>
      </c>
      <c r="AN4516" s="113" t="s">
        <v>16599</v>
      </c>
      <c r="AO4516" s="113" t="s">
        <v>279</v>
      </c>
      <c r="AP4516" s="113">
        <v>2019</v>
      </c>
      <c r="AQ4516" s="113" t="s">
        <v>8</v>
      </c>
      <c r="AR4516" s="113" t="s">
        <v>25104</v>
      </c>
      <c r="AS4516" s="113" t="s">
        <v>14</v>
      </c>
      <c r="AT4516" s="113" t="s">
        <v>14</v>
      </c>
      <c r="AU4516" s="113" t="s">
        <v>16229</v>
      </c>
      <c r="AV4516" s="113" t="s">
        <v>14</v>
      </c>
    </row>
    <row r="4517" spans="1:49">
      <c r="A4517" s="116" t="s">
        <v>1920</v>
      </c>
      <c r="C4517" s="113" t="s">
        <v>1921</v>
      </c>
      <c r="E4517" s="113" t="s">
        <v>41</v>
      </c>
      <c r="F4517" s="113" t="s">
        <v>8</v>
      </c>
      <c r="G4517" s="114">
        <v>35393</v>
      </c>
      <c r="H4517" s="113" t="s">
        <v>16218</v>
      </c>
      <c r="I4517" s="113" t="s">
        <v>9866</v>
      </c>
      <c r="J4517" s="113" t="s">
        <v>9867</v>
      </c>
      <c r="K4517" s="113" t="s">
        <v>27833</v>
      </c>
      <c r="L4517" s="113">
        <v>82259236611</v>
      </c>
      <c r="M4517" s="113" t="s">
        <v>10634</v>
      </c>
      <c r="N4517" s="113" t="s">
        <v>16242</v>
      </c>
      <c r="O4517" s="113" t="s">
        <v>10635</v>
      </c>
      <c r="P4517" s="113" t="s">
        <v>16244</v>
      </c>
      <c r="Q4517" s="113" t="s">
        <v>16244</v>
      </c>
      <c r="R4517" s="113">
        <v>15</v>
      </c>
      <c r="S4517" s="113" t="s">
        <v>13</v>
      </c>
      <c r="T4517" s="113" t="s">
        <v>27834</v>
      </c>
      <c r="U4517" s="113" t="s">
        <v>27835</v>
      </c>
      <c r="V4517" s="114">
        <v>44186</v>
      </c>
      <c r="W4517" s="114">
        <v>44166</v>
      </c>
      <c r="X4517" s="113" t="s">
        <v>27836</v>
      </c>
      <c r="Y4517" s="114">
        <v>44593</v>
      </c>
      <c r="Z4517" s="114">
        <v>44593</v>
      </c>
      <c r="AA4517" s="113">
        <v>31</v>
      </c>
      <c r="AB4517" s="113" t="s">
        <v>9</v>
      </c>
      <c r="AC4517" s="113">
        <v>31</v>
      </c>
      <c r="AD4517" s="113" t="s">
        <v>9</v>
      </c>
      <c r="AE4517" s="114">
        <v>44166</v>
      </c>
      <c r="AF4517" s="113">
        <v>0</v>
      </c>
      <c r="AG4517" s="113">
        <v>0</v>
      </c>
      <c r="AH4517" s="113" t="s">
        <v>16226</v>
      </c>
      <c r="AI4517" s="117" t="s">
        <v>9875</v>
      </c>
      <c r="AK4517" s="114">
        <v>44670</v>
      </c>
      <c r="AL4517" s="113">
        <v>40</v>
      </c>
      <c r="AM4517" s="113" t="s">
        <v>9870</v>
      </c>
      <c r="AN4517" s="113" t="s">
        <v>16599</v>
      </c>
      <c r="AO4517" s="113" t="s">
        <v>279</v>
      </c>
      <c r="AP4517" s="113">
        <v>2019</v>
      </c>
      <c r="AQ4517" s="113" t="s">
        <v>8</v>
      </c>
      <c r="AR4517" s="113" t="s">
        <v>17642</v>
      </c>
      <c r="AS4517" s="113" t="s">
        <v>14</v>
      </c>
      <c r="AT4517" s="113" t="s">
        <v>14</v>
      </c>
      <c r="AU4517" s="113" t="s">
        <v>16229</v>
      </c>
      <c r="AV4517" s="113" t="s">
        <v>14</v>
      </c>
      <c r="AW4517" s="113" t="s">
        <v>14</v>
      </c>
    </row>
    <row r="4518" spans="1:49">
      <c r="A4518" s="116" t="s">
        <v>6593</v>
      </c>
      <c r="C4518" s="113" t="s">
        <v>6594</v>
      </c>
      <c r="E4518" s="113" t="s">
        <v>199</v>
      </c>
      <c r="F4518" s="113" t="s">
        <v>969</v>
      </c>
      <c r="G4518" s="114">
        <v>35421</v>
      </c>
      <c r="H4518" s="113" t="s">
        <v>16230</v>
      </c>
      <c r="I4518" s="113" t="s">
        <v>9866</v>
      </c>
      <c r="J4518" s="113" t="s">
        <v>9867</v>
      </c>
      <c r="K4518" s="113" t="s">
        <v>45119</v>
      </c>
      <c r="L4518" s="113">
        <v>82234166404</v>
      </c>
      <c r="M4518" s="113" t="s">
        <v>15025</v>
      </c>
      <c r="O4518" s="113" t="s">
        <v>15026</v>
      </c>
      <c r="P4518" s="113" t="s">
        <v>45120</v>
      </c>
      <c r="Q4518" s="113" t="s">
        <v>16244</v>
      </c>
      <c r="R4518" s="113">
        <v>15</v>
      </c>
      <c r="S4518" s="113" t="s">
        <v>13</v>
      </c>
      <c r="T4518" s="113" t="s">
        <v>45121</v>
      </c>
      <c r="U4518" s="113" t="s">
        <v>45122</v>
      </c>
      <c r="V4518" s="114">
        <v>43608</v>
      </c>
      <c r="W4518" s="114">
        <v>43525</v>
      </c>
      <c r="X4518" s="113" t="s">
        <v>45123</v>
      </c>
      <c r="Y4518" s="114">
        <v>43891</v>
      </c>
      <c r="Z4518" s="114">
        <v>43891</v>
      </c>
      <c r="AA4518" s="113">
        <v>23</v>
      </c>
      <c r="AB4518" s="113" t="s">
        <v>78</v>
      </c>
      <c r="AC4518" s="113">
        <v>23</v>
      </c>
      <c r="AD4518" s="113" t="s">
        <v>78</v>
      </c>
      <c r="AE4518" s="114">
        <v>43525</v>
      </c>
      <c r="AF4518" s="113">
        <v>3</v>
      </c>
      <c r="AG4518" s="113">
        <v>0</v>
      </c>
      <c r="AH4518" s="113" t="s">
        <v>16263</v>
      </c>
      <c r="AI4518" s="117" t="s">
        <v>1539</v>
      </c>
      <c r="AK4518" s="114">
        <v>43549</v>
      </c>
      <c r="AL4518" s="113">
        <v>30</v>
      </c>
      <c r="AM4518" s="113" t="s">
        <v>9882</v>
      </c>
      <c r="AN4518" s="113" t="s">
        <v>21807</v>
      </c>
      <c r="AO4518" s="113" t="s">
        <v>1540</v>
      </c>
      <c r="AP4518" s="113">
        <v>2018</v>
      </c>
      <c r="AQ4518" s="113" t="s">
        <v>9871</v>
      </c>
      <c r="AR4518" s="113" t="s">
        <v>17533</v>
      </c>
      <c r="AS4518" s="113" t="s">
        <v>14</v>
      </c>
      <c r="AT4518" s="113" t="s">
        <v>14</v>
      </c>
      <c r="AU4518" s="113" t="s">
        <v>16229</v>
      </c>
      <c r="AV4518" s="113" t="s">
        <v>14</v>
      </c>
      <c r="AW4518" s="113" t="s">
        <v>14</v>
      </c>
    </row>
    <row r="4519" spans="1:49">
      <c r="A4519" s="116" t="s">
        <v>2981</v>
      </c>
      <c r="C4519" s="113" t="s">
        <v>2982</v>
      </c>
      <c r="E4519" s="113" t="s">
        <v>26138</v>
      </c>
      <c r="F4519" s="113" t="s">
        <v>204</v>
      </c>
      <c r="G4519" s="114">
        <v>35491</v>
      </c>
      <c r="H4519" s="113" t="s">
        <v>16230</v>
      </c>
      <c r="I4519" s="113" t="s">
        <v>9866</v>
      </c>
      <c r="J4519" s="113" t="s">
        <v>9867</v>
      </c>
      <c r="K4519" s="113" t="s">
        <v>30181</v>
      </c>
      <c r="L4519" s="113">
        <v>81220057541</v>
      </c>
      <c r="M4519" s="113" t="s">
        <v>14350</v>
      </c>
      <c r="O4519" s="113" t="s">
        <v>14351</v>
      </c>
      <c r="P4519" s="113" t="s">
        <v>30182</v>
      </c>
      <c r="Q4519" s="113" t="s">
        <v>16244</v>
      </c>
      <c r="R4519" s="113">
        <v>15</v>
      </c>
      <c r="S4519" s="113" t="s">
        <v>13</v>
      </c>
      <c r="T4519" s="113" t="s">
        <v>30183</v>
      </c>
      <c r="U4519" s="113" t="s">
        <v>30184</v>
      </c>
      <c r="V4519" s="114">
        <v>43608</v>
      </c>
      <c r="W4519" s="114">
        <v>43525</v>
      </c>
      <c r="X4519" s="113" t="s">
        <v>30185</v>
      </c>
      <c r="Y4519" s="114">
        <v>43891</v>
      </c>
      <c r="Z4519" s="114">
        <v>43891</v>
      </c>
      <c r="AA4519" s="113">
        <v>31</v>
      </c>
      <c r="AB4519" s="113" t="s">
        <v>9</v>
      </c>
      <c r="AC4519" s="113">
        <v>32</v>
      </c>
      <c r="AD4519" s="113" t="s">
        <v>84</v>
      </c>
      <c r="AE4519" s="114">
        <v>45444</v>
      </c>
      <c r="AF4519" s="113">
        <v>5</v>
      </c>
      <c r="AG4519" s="113">
        <v>3</v>
      </c>
      <c r="AH4519" s="113" t="s">
        <v>16226</v>
      </c>
      <c r="AI4519" s="117" t="s">
        <v>10757</v>
      </c>
      <c r="AK4519" s="114">
        <v>45078</v>
      </c>
      <c r="AL4519" s="113">
        <v>45</v>
      </c>
      <c r="AM4519" s="113" t="s">
        <v>9922</v>
      </c>
      <c r="AN4519" s="113" t="s">
        <v>19156</v>
      </c>
      <c r="AO4519" s="113" t="s">
        <v>19157</v>
      </c>
      <c r="AP4519" s="113">
        <v>2023</v>
      </c>
      <c r="AQ4519" s="113" t="s">
        <v>5236</v>
      </c>
      <c r="AR4519" s="113" t="s">
        <v>18575</v>
      </c>
      <c r="AS4519" s="113" t="s">
        <v>14</v>
      </c>
      <c r="AT4519" s="113" t="s">
        <v>14</v>
      </c>
      <c r="AU4519" s="113" t="s">
        <v>16229</v>
      </c>
      <c r="AV4519" s="113" t="s">
        <v>14</v>
      </c>
    </row>
    <row r="4520" spans="1:49">
      <c r="A4520" s="116" t="s">
        <v>8349</v>
      </c>
      <c r="C4520" s="113" t="s">
        <v>8350</v>
      </c>
      <c r="E4520" s="113" t="s">
        <v>2658</v>
      </c>
      <c r="F4520" s="113" t="s">
        <v>8</v>
      </c>
      <c r="G4520" s="114">
        <v>35493</v>
      </c>
      <c r="H4520" s="113" t="s">
        <v>16230</v>
      </c>
      <c r="I4520" s="113" t="s">
        <v>9866</v>
      </c>
      <c r="J4520" s="113" t="s">
        <v>9867</v>
      </c>
      <c r="K4520" s="113" t="s">
        <v>18761</v>
      </c>
      <c r="L4520" s="113">
        <v>85242987598</v>
      </c>
      <c r="M4520" s="113" t="s">
        <v>13335</v>
      </c>
      <c r="O4520" s="113" t="s">
        <v>13336</v>
      </c>
      <c r="P4520" s="113" t="s">
        <v>16244</v>
      </c>
      <c r="Q4520" s="113" t="s">
        <v>16244</v>
      </c>
      <c r="R4520" s="113">
        <v>15</v>
      </c>
      <c r="S4520" s="113" t="s">
        <v>13</v>
      </c>
      <c r="T4520" s="113" t="s">
        <v>18762</v>
      </c>
      <c r="U4520" s="113" t="s">
        <v>18763</v>
      </c>
      <c r="V4520" s="114">
        <v>43608</v>
      </c>
      <c r="W4520" s="114">
        <v>43525</v>
      </c>
      <c r="X4520" s="113" t="s">
        <v>18764</v>
      </c>
      <c r="Y4520" s="114">
        <v>43891</v>
      </c>
      <c r="Z4520" s="114">
        <v>43891</v>
      </c>
      <c r="AA4520" s="113">
        <v>23</v>
      </c>
      <c r="AB4520" s="113" t="s">
        <v>78</v>
      </c>
      <c r="AC4520" s="113">
        <v>24</v>
      </c>
      <c r="AD4520" s="113" t="s">
        <v>47</v>
      </c>
      <c r="AE4520" s="114">
        <v>44835</v>
      </c>
      <c r="AF4520" s="113">
        <v>6</v>
      </c>
      <c r="AG4520" s="113">
        <v>7</v>
      </c>
      <c r="AH4520" s="113" t="s">
        <v>16226</v>
      </c>
      <c r="AI4520" s="117" t="s">
        <v>10231</v>
      </c>
      <c r="AK4520" s="114">
        <v>45505</v>
      </c>
      <c r="AL4520" s="113">
        <v>30</v>
      </c>
      <c r="AM4520" s="113" t="s">
        <v>9882</v>
      </c>
      <c r="AN4520" s="113" t="s">
        <v>18765</v>
      </c>
      <c r="AO4520" s="113" t="s">
        <v>2659</v>
      </c>
      <c r="AP4520" s="113">
        <v>2017</v>
      </c>
      <c r="AQ4520" s="113" t="s">
        <v>3314</v>
      </c>
      <c r="AR4520" s="113" t="s">
        <v>18766</v>
      </c>
      <c r="AS4520" s="113" t="s">
        <v>14</v>
      </c>
      <c r="AT4520" s="113" t="s">
        <v>14</v>
      </c>
      <c r="AU4520" s="113" t="s">
        <v>16229</v>
      </c>
      <c r="AV4520" s="113" t="s">
        <v>14</v>
      </c>
    </row>
    <row r="4521" spans="1:49">
      <c r="A4521" s="116" t="s">
        <v>4787</v>
      </c>
      <c r="C4521" s="113" t="s">
        <v>4788</v>
      </c>
      <c r="E4521" s="113" t="s">
        <v>263</v>
      </c>
      <c r="F4521" s="113" t="s">
        <v>204</v>
      </c>
      <c r="G4521" s="114">
        <v>35527</v>
      </c>
      <c r="H4521" s="113" t="s">
        <v>16218</v>
      </c>
      <c r="I4521" s="113" t="s">
        <v>9866</v>
      </c>
      <c r="J4521" s="113" t="s">
        <v>9867</v>
      </c>
      <c r="K4521" s="113" t="s">
        <v>30538</v>
      </c>
      <c r="L4521" s="113">
        <v>82261289806</v>
      </c>
      <c r="O4521" s="113" t="s">
        <v>30539</v>
      </c>
      <c r="P4521" s="113" t="s">
        <v>30540</v>
      </c>
      <c r="Q4521" s="113" t="s">
        <v>16244</v>
      </c>
      <c r="R4521" s="113">
        <v>15</v>
      </c>
      <c r="S4521" s="113" t="s">
        <v>13</v>
      </c>
      <c r="T4521" s="113" t="s">
        <v>30541</v>
      </c>
      <c r="U4521" s="113" t="s">
        <v>30542</v>
      </c>
      <c r="V4521" s="114">
        <v>43677</v>
      </c>
      <c r="W4521" s="114">
        <v>43678</v>
      </c>
      <c r="X4521" s="113" t="s">
        <v>30543</v>
      </c>
      <c r="Y4521" s="114">
        <v>44020</v>
      </c>
      <c r="Z4521" s="114">
        <v>44044</v>
      </c>
      <c r="AA4521" s="113">
        <v>31</v>
      </c>
      <c r="AB4521" s="113" t="s">
        <v>9</v>
      </c>
      <c r="AC4521" s="113">
        <v>32</v>
      </c>
      <c r="AD4521" s="113" t="s">
        <v>84</v>
      </c>
      <c r="AE4521" s="114">
        <v>45444</v>
      </c>
      <c r="AF4521" s="113">
        <v>4</v>
      </c>
      <c r="AG4521" s="113">
        <v>10</v>
      </c>
      <c r="AH4521" s="113" t="s">
        <v>16263</v>
      </c>
      <c r="AI4521" s="117" t="s">
        <v>16264</v>
      </c>
      <c r="AK4521" s="114">
        <v>45302</v>
      </c>
      <c r="AL4521" s="113">
        <v>35</v>
      </c>
      <c r="AM4521" s="113" t="s">
        <v>9978</v>
      </c>
      <c r="AN4521" s="113" t="s">
        <v>30544</v>
      </c>
      <c r="AO4521" s="113" t="s">
        <v>4789</v>
      </c>
      <c r="AP4521" s="113">
        <v>2019</v>
      </c>
      <c r="AQ4521" s="113" t="s">
        <v>8</v>
      </c>
      <c r="AR4521" s="113" t="s">
        <v>30545</v>
      </c>
      <c r="AS4521" s="113" t="s">
        <v>14</v>
      </c>
      <c r="AT4521" s="113" t="s">
        <v>14</v>
      </c>
      <c r="AU4521" s="113" t="s">
        <v>16229</v>
      </c>
      <c r="AV4521" s="113" t="s">
        <v>14</v>
      </c>
    </row>
    <row r="4522" spans="1:49">
      <c r="A4522" s="116" t="s">
        <v>8564</v>
      </c>
      <c r="C4522" s="113" t="s">
        <v>8565</v>
      </c>
      <c r="E4522" s="113" t="s">
        <v>2837</v>
      </c>
      <c r="F4522" s="113" t="s">
        <v>8</v>
      </c>
      <c r="G4522" s="114">
        <v>35537</v>
      </c>
      <c r="H4522" s="113" t="s">
        <v>16230</v>
      </c>
      <c r="I4522" s="113" t="s">
        <v>9866</v>
      </c>
      <c r="J4522" s="113" t="s">
        <v>9867</v>
      </c>
      <c r="K4522" s="113" t="s">
        <v>18238</v>
      </c>
      <c r="L4522" s="113">
        <v>82339944860</v>
      </c>
      <c r="M4522" s="113" t="s">
        <v>10632</v>
      </c>
      <c r="N4522" s="113" t="s">
        <v>16242</v>
      </c>
      <c r="O4522" s="113" t="s">
        <v>10633</v>
      </c>
      <c r="P4522" s="113" t="s">
        <v>18239</v>
      </c>
      <c r="Q4522" s="113" t="s">
        <v>16244</v>
      </c>
      <c r="R4522" s="113">
        <v>15</v>
      </c>
      <c r="S4522" s="113" t="s">
        <v>13</v>
      </c>
      <c r="T4522" s="113" t="s">
        <v>18240</v>
      </c>
      <c r="U4522" s="113" t="s">
        <v>18241</v>
      </c>
      <c r="V4522" s="114">
        <v>44186</v>
      </c>
      <c r="W4522" s="114">
        <v>44166</v>
      </c>
      <c r="X4522" s="113" t="s">
        <v>18242</v>
      </c>
      <c r="Y4522" s="114">
        <v>44593</v>
      </c>
      <c r="Z4522" s="114">
        <v>44593</v>
      </c>
      <c r="AA4522" s="113">
        <v>31</v>
      </c>
      <c r="AB4522" s="113" t="s">
        <v>9</v>
      </c>
      <c r="AC4522" s="113">
        <v>31</v>
      </c>
      <c r="AD4522" s="113" t="s">
        <v>9</v>
      </c>
      <c r="AE4522" s="114">
        <v>44166</v>
      </c>
      <c r="AF4522" s="113">
        <v>0</v>
      </c>
      <c r="AG4522" s="113">
        <v>0</v>
      </c>
      <c r="AH4522" s="113" t="s">
        <v>16226</v>
      </c>
      <c r="AI4522" s="117" t="s">
        <v>9875</v>
      </c>
      <c r="AK4522" s="114">
        <v>44593</v>
      </c>
      <c r="AL4522" s="113">
        <v>45</v>
      </c>
      <c r="AM4522" s="113" t="s">
        <v>9922</v>
      </c>
      <c r="AN4522" s="113" t="s">
        <v>17006</v>
      </c>
      <c r="AO4522" s="113" t="s">
        <v>176</v>
      </c>
      <c r="AP4522" s="113">
        <v>2020</v>
      </c>
      <c r="AQ4522" s="113" t="s">
        <v>8</v>
      </c>
      <c r="AR4522" s="113" t="s">
        <v>23008</v>
      </c>
      <c r="AS4522" s="113" t="s">
        <v>14</v>
      </c>
      <c r="AT4522" s="113" t="s">
        <v>14</v>
      </c>
      <c r="AU4522" s="113" t="s">
        <v>16229</v>
      </c>
      <c r="AV4522" s="113" t="s">
        <v>14</v>
      </c>
    </row>
    <row r="4523" spans="1:49">
      <c r="A4523" s="116" t="s">
        <v>14417</v>
      </c>
      <c r="C4523" s="113" t="s">
        <v>14418</v>
      </c>
      <c r="E4523" s="113" t="s">
        <v>263</v>
      </c>
      <c r="F4523" s="113" t="s">
        <v>204</v>
      </c>
      <c r="G4523" s="114">
        <v>35539</v>
      </c>
      <c r="H4523" s="113" t="s">
        <v>16218</v>
      </c>
      <c r="I4523" s="113" t="s">
        <v>9866</v>
      </c>
      <c r="J4523" s="113" t="s">
        <v>9867</v>
      </c>
      <c r="K4523" s="113" t="s">
        <v>32389</v>
      </c>
      <c r="L4523" s="113">
        <v>81344908990</v>
      </c>
      <c r="M4523" s="113" t="s">
        <v>32390</v>
      </c>
      <c r="O4523" s="113" t="s">
        <v>14419</v>
      </c>
      <c r="P4523" s="113" t="s">
        <v>32391</v>
      </c>
      <c r="Q4523" s="113" t="s">
        <v>16244</v>
      </c>
      <c r="R4523" s="113">
        <v>15</v>
      </c>
      <c r="S4523" s="113" t="s">
        <v>13</v>
      </c>
      <c r="T4523" s="113" t="s">
        <v>32392</v>
      </c>
      <c r="U4523" s="113" t="s">
        <v>32393</v>
      </c>
      <c r="V4523" s="114">
        <v>43677</v>
      </c>
      <c r="W4523" s="114">
        <v>43678</v>
      </c>
      <c r="X4523" s="113" t="s">
        <v>32394</v>
      </c>
      <c r="Y4523" s="114">
        <v>44020</v>
      </c>
      <c r="Z4523" s="114">
        <v>44044</v>
      </c>
      <c r="AA4523" s="113">
        <v>31</v>
      </c>
      <c r="AB4523" s="113" t="s">
        <v>9</v>
      </c>
      <c r="AC4523" s="113">
        <v>32</v>
      </c>
      <c r="AD4523" s="113" t="s">
        <v>84</v>
      </c>
      <c r="AE4523" s="114">
        <v>45200</v>
      </c>
      <c r="AF4523" s="113">
        <v>4</v>
      </c>
      <c r="AG4523" s="113">
        <v>2</v>
      </c>
      <c r="AH4523" s="113" t="s">
        <v>16263</v>
      </c>
      <c r="AI4523" s="117" t="s">
        <v>16264</v>
      </c>
      <c r="AK4523" s="114">
        <v>45302</v>
      </c>
      <c r="AL4523" s="113">
        <v>35</v>
      </c>
      <c r="AM4523" s="113" t="s">
        <v>9978</v>
      </c>
      <c r="AN4523" s="113" t="s">
        <v>30544</v>
      </c>
      <c r="AO4523" s="113" t="s">
        <v>4789</v>
      </c>
      <c r="AP4523" s="113">
        <v>2019</v>
      </c>
      <c r="AQ4523" s="113" t="s">
        <v>1039</v>
      </c>
      <c r="AR4523" s="113" t="s">
        <v>16947</v>
      </c>
      <c r="AS4523" s="113" t="s">
        <v>14</v>
      </c>
      <c r="AT4523" s="113" t="s">
        <v>14</v>
      </c>
      <c r="AU4523" s="113" t="s">
        <v>16229</v>
      </c>
      <c r="AV4523" s="113" t="s">
        <v>14</v>
      </c>
    </row>
    <row r="4524" spans="1:49">
      <c r="A4524" s="116" t="s">
        <v>3929</v>
      </c>
      <c r="C4524" s="113" t="s">
        <v>3930</v>
      </c>
      <c r="E4524" s="113" t="s">
        <v>41</v>
      </c>
      <c r="F4524" s="113" t="s">
        <v>8</v>
      </c>
      <c r="G4524" s="114">
        <v>35544</v>
      </c>
      <c r="H4524" s="113" t="s">
        <v>16230</v>
      </c>
      <c r="I4524" s="113" t="s">
        <v>9866</v>
      </c>
      <c r="J4524" s="113" t="s">
        <v>9867</v>
      </c>
      <c r="K4524" s="113" t="s">
        <v>26942</v>
      </c>
      <c r="L4524" s="113">
        <v>82293891001</v>
      </c>
      <c r="M4524" s="113" t="s">
        <v>12411</v>
      </c>
      <c r="N4524" s="113" t="s">
        <v>16242</v>
      </c>
      <c r="O4524" s="113" t="s">
        <v>12412</v>
      </c>
      <c r="P4524" s="113" t="s">
        <v>26943</v>
      </c>
      <c r="Q4524" s="113" t="s">
        <v>16244</v>
      </c>
      <c r="R4524" s="113">
        <v>15</v>
      </c>
      <c r="S4524" s="113" t="s">
        <v>13</v>
      </c>
      <c r="T4524" s="113" t="s">
        <v>26944</v>
      </c>
      <c r="U4524" s="113" t="s">
        <v>26945</v>
      </c>
      <c r="V4524" s="114">
        <v>44186</v>
      </c>
      <c r="W4524" s="114">
        <v>44166</v>
      </c>
      <c r="X4524" s="113" t="s">
        <v>26946</v>
      </c>
      <c r="Y4524" s="114">
        <v>44593</v>
      </c>
      <c r="Z4524" s="114">
        <v>44593</v>
      </c>
      <c r="AA4524" s="113">
        <v>31</v>
      </c>
      <c r="AB4524" s="113" t="s">
        <v>9</v>
      </c>
      <c r="AC4524" s="113">
        <v>31</v>
      </c>
      <c r="AD4524" s="113" t="s">
        <v>9</v>
      </c>
      <c r="AE4524" s="114">
        <v>44166</v>
      </c>
      <c r="AF4524" s="113">
        <v>0</v>
      </c>
      <c r="AG4524" s="113">
        <v>0</v>
      </c>
      <c r="AH4524" s="113" t="s">
        <v>16226</v>
      </c>
      <c r="AI4524" s="117" t="s">
        <v>9875</v>
      </c>
      <c r="AK4524" s="114">
        <v>44593</v>
      </c>
      <c r="AL4524" s="113">
        <v>40</v>
      </c>
      <c r="AM4524" s="113" t="s">
        <v>9870</v>
      </c>
      <c r="AN4524" s="113" t="s">
        <v>22024</v>
      </c>
      <c r="AO4524" s="113" t="s">
        <v>988</v>
      </c>
      <c r="AP4524" s="113">
        <v>2019</v>
      </c>
      <c r="AQ4524" s="113" t="s">
        <v>8</v>
      </c>
      <c r="AR4524" s="113" t="s">
        <v>18119</v>
      </c>
      <c r="AS4524" s="113" t="s">
        <v>14</v>
      </c>
      <c r="AT4524" s="113" t="s">
        <v>14</v>
      </c>
      <c r="AU4524" s="113" t="s">
        <v>16229</v>
      </c>
      <c r="AV4524" s="113" t="s">
        <v>14</v>
      </c>
    </row>
    <row r="4525" spans="1:49">
      <c r="A4525" s="116" t="s">
        <v>2704</v>
      </c>
      <c r="C4525" s="113" t="s">
        <v>2705</v>
      </c>
      <c r="E4525" s="113" t="s">
        <v>41</v>
      </c>
      <c r="F4525" s="113" t="s">
        <v>8</v>
      </c>
      <c r="G4525" s="114">
        <v>35547</v>
      </c>
      <c r="H4525" s="113" t="s">
        <v>16230</v>
      </c>
      <c r="I4525" s="113" t="s">
        <v>9866</v>
      </c>
      <c r="J4525" s="113" t="s">
        <v>9867</v>
      </c>
      <c r="K4525" s="113" t="s">
        <v>26676</v>
      </c>
      <c r="L4525" s="113">
        <v>82293166125</v>
      </c>
      <c r="M4525" s="113" t="s">
        <v>10691</v>
      </c>
      <c r="N4525" s="113" t="s">
        <v>16242</v>
      </c>
      <c r="O4525" s="113" t="s">
        <v>10692</v>
      </c>
      <c r="P4525" s="113" t="s">
        <v>16244</v>
      </c>
      <c r="Q4525" s="113" t="s">
        <v>16244</v>
      </c>
      <c r="R4525" s="113">
        <v>15</v>
      </c>
      <c r="S4525" s="113" t="s">
        <v>13</v>
      </c>
      <c r="T4525" s="113" t="s">
        <v>26677</v>
      </c>
      <c r="U4525" s="113" t="s">
        <v>26678</v>
      </c>
      <c r="V4525" s="114">
        <v>44186</v>
      </c>
      <c r="W4525" s="114">
        <v>44166</v>
      </c>
      <c r="X4525" s="113" t="s">
        <v>26679</v>
      </c>
      <c r="Y4525" s="114">
        <v>44593</v>
      </c>
      <c r="Z4525" s="114">
        <v>44593</v>
      </c>
      <c r="AA4525" s="113">
        <v>31</v>
      </c>
      <c r="AB4525" s="113" t="s">
        <v>9</v>
      </c>
      <c r="AC4525" s="113">
        <v>31</v>
      </c>
      <c r="AD4525" s="113" t="s">
        <v>9</v>
      </c>
      <c r="AE4525" s="114">
        <v>44166</v>
      </c>
      <c r="AF4525" s="113">
        <v>0</v>
      </c>
      <c r="AG4525" s="113">
        <v>0</v>
      </c>
      <c r="AH4525" s="113" t="s">
        <v>16226</v>
      </c>
      <c r="AI4525" s="117" t="s">
        <v>9875</v>
      </c>
      <c r="AK4525" s="114">
        <v>44593</v>
      </c>
      <c r="AL4525" s="113">
        <v>40</v>
      </c>
      <c r="AM4525" s="113" t="s">
        <v>9870</v>
      </c>
      <c r="AN4525" s="113" t="s">
        <v>26680</v>
      </c>
      <c r="AO4525" s="113" t="s">
        <v>227</v>
      </c>
      <c r="AP4525" s="113">
        <v>2018</v>
      </c>
      <c r="AQ4525" s="113" t="s">
        <v>8</v>
      </c>
      <c r="AR4525" s="113" t="s">
        <v>21434</v>
      </c>
      <c r="AS4525" s="113" t="s">
        <v>14</v>
      </c>
      <c r="AT4525" s="113" t="s">
        <v>14</v>
      </c>
      <c r="AU4525" s="113" t="s">
        <v>16229</v>
      </c>
      <c r="AV4525" s="113" t="s">
        <v>14</v>
      </c>
    </row>
    <row r="4526" spans="1:49">
      <c r="A4526" s="116" t="s">
        <v>804</v>
      </c>
      <c r="C4526" s="113" t="s">
        <v>805</v>
      </c>
      <c r="E4526" s="113" t="s">
        <v>41</v>
      </c>
      <c r="F4526" s="113" t="s">
        <v>129</v>
      </c>
      <c r="G4526" s="114">
        <v>35566</v>
      </c>
      <c r="H4526" s="113" t="s">
        <v>16230</v>
      </c>
      <c r="I4526" s="113" t="s">
        <v>9866</v>
      </c>
      <c r="J4526" s="113" t="s">
        <v>9867</v>
      </c>
      <c r="K4526" s="113" t="s">
        <v>17901</v>
      </c>
      <c r="L4526" s="113">
        <v>82831697080</v>
      </c>
      <c r="M4526" s="113" t="s">
        <v>10027</v>
      </c>
      <c r="O4526" s="113" t="s">
        <v>10028</v>
      </c>
      <c r="P4526" s="113" t="s">
        <v>17902</v>
      </c>
      <c r="Q4526" s="113" t="s">
        <v>16244</v>
      </c>
      <c r="R4526" s="113">
        <v>15</v>
      </c>
      <c r="S4526" s="113" t="s">
        <v>13</v>
      </c>
      <c r="T4526" s="113" t="s">
        <v>17903</v>
      </c>
      <c r="U4526" s="113" t="s">
        <v>17904</v>
      </c>
      <c r="V4526" s="114">
        <v>43608</v>
      </c>
      <c r="W4526" s="114">
        <v>43525</v>
      </c>
      <c r="X4526" s="113" t="s">
        <v>17905</v>
      </c>
      <c r="Y4526" s="114">
        <v>43891</v>
      </c>
      <c r="Z4526" s="114">
        <v>43891</v>
      </c>
      <c r="AA4526" s="113">
        <v>31</v>
      </c>
      <c r="AB4526" s="113" t="s">
        <v>9</v>
      </c>
      <c r="AC4526" s="113">
        <v>32</v>
      </c>
      <c r="AD4526" s="113" t="s">
        <v>84</v>
      </c>
      <c r="AE4526" s="114">
        <v>45200</v>
      </c>
      <c r="AF4526" s="113">
        <v>4</v>
      </c>
      <c r="AG4526" s="113">
        <v>7</v>
      </c>
      <c r="AH4526" s="113" t="s">
        <v>16226</v>
      </c>
      <c r="AI4526" s="117" t="s">
        <v>9875</v>
      </c>
      <c r="AK4526" s="114">
        <v>43891</v>
      </c>
      <c r="AL4526" s="113">
        <v>40</v>
      </c>
      <c r="AM4526" s="113" t="s">
        <v>9870</v>
      </c>
      <c r="AN4526" s="113" t="s">
        <v>17906</v>
      </c>
      <c r="AO4526" s="113" t="s">
        <v>94</v>
      </c>
      <c r="AP4526" s="113">
        <v>2018</v>
      </c>
      <c r="AQ4526" s="113" t="s">
        <v>9994</v>
      </c>
      <c r="AR4526" s="113" t="s">
        <v>23387</v>
      </c>
      <c r="AS4526" s="113" t="s">
        <v>14</v>
      </c>
      <c r="AT4526" s="113" t="s">
        <v>14</v>
      </c>
      <c r="AU4526" s="113" t="s">
        <v>16229</v>
      </c>
      <c r="AV4526" s="113" t="s">
        <v>14</v>
      </c>
    </row>
    <row r="4527" spans="1:49">
      <c r="A4527" s="116" t="s">
        <v>3922</v>
      </c>
      <c r="C4527" s="113" t="s">
        <v>3923</v>
      </c>
      <c r="E4527" s="113" t="s">
        <v>41</v>
      </c>
      <c r="F4527" s="113" t="s">
        <v>8</v>
      </c>
      <c r="G4527" s="114">
        <v>35606</v>
      </c>
      <c r="H4527" s="113" t="s">
        <v>16218</v>
      </c>
      <c r="I4527" s="113" t="s">
        <v>9866</v>
      </c>
      <c r="J4527" s="113" t="s">
        <v>9872</v>
      </c>
      <c r="K4527" s="113" t="s">
        <v>26853</v>
      </c>
      <c r="L4527" s="113">
        <v>82291619731</v>
      </c>
      <c r="M4527" s="113" t="s">
        <v>10567</v>
      </c>
      <c r="N4527" s="113" t="s">
        <v>16242</v>
      </c>
      <c r="O4527" s="113" t="s">
        <v>10568</v>
      </c>
      <c r="P4527" s="113" t="s">
        <v>16244</v>
      </c>
      <c r="Q4527" s="113" t="s">
        <v>16244</v>
      </c>
      <c r="R4527" s="113">
        <v>15</v>
      </c>
      <c r="S4527" s="113" t="s">
        <v>13</v>
      </c>
      <c r="T4527" s="113" t="s">
        <v>26854</v>
      </c>
      <c r="U4527" s="113" t="s">
        <v>26855</v>
      </c>
      <c r="V4527" s="114">
        <v>44186</v>
      </c>
      <c r="W4527" s="114">
        <v>44166</v>
      </c>
      <c r="X4527" s="113" t="s">
        <v>26856</v>
      </c>
      <c r="Y4527" s="114">
        <v>44593</v>
      </c>
      <c r="Z4527" s="114">
        <v>44593</v>
      </c>
      <c r="AA4527" s="113">
        <v>31</v>
      </c>
      <c r="AB4527" s="113" t="s">
        <v>9</v>
      </c>
      <c r="AC4527" s="113">
        <v>31</v>
      </c>
      <c r="AD4527" s="113" t="s">
        <v>9</v>
      </c>
      <c r="AE4527" s="114">
        <v>44166</v>
      </c>
      <c r="AF4527" s="113">
        <v>0</v>
      </c>
      <c r="AG4527" s="113">
        <v>0</v>
      </c>
      <c r="AH4527" s="113" t="s">
        <v>16226</v>
      </c>
      <c r="AI4527" s="117" t="s">
        <v>9875</v>
      </c>
      <c r="AK4527" s="114">
        <v>44593</v>
      </c>
      <c r="AL4527" s="113">
        <v>40</v>
      </c>
      <c r="AM4527" s="113" t="s">
        <v>9870</v>
      </c>
      <c r="AN4527" s="113" t="s">
        <v>16918</v>
      </c>
      <c r="AO4527" s="113" t="s">
        <v>491</v>
      </c>
      <c r="AP4527" s="113">
        <v>2019</v>
      </c>
      <c r="AQ4527" s="113" t="s">
        <v>8</v>
      </c>
      <c r="AR4527" s="113" t="s">
        <v>19085</v>
      </c>
      <c r="AS4527" s="113" t="s">
        <v>14</v>
      </c>
      <c r="AT4527" s="113" t="s">
        <v>14</v>
      </c>
      <c r="AU4527" s="113" t="s">
        <v>16229</v>
      </c>
      <c r="AV4527" s="113" t="s">
        <v>14</v>
      </c>
    </row>
    <row r="4528" spans="1:49">
      <c r="A4528" s="116" t="s">
        <v>9116</v>
      </c>
      <c r="C4528" s="113" t="s">
        <v>9117</v>
      </c>
      <c r="E4528" s="113" t="s">
        <v>41</v>
      </c>
      <c r="F4528" s="113" t="s">
        <v>8</v>
      </c>
      <c r="G4528" s="114">
        <v>35606</v>
      </c>
      <c r="H4528" s="113" t="s">
        <v>16230</v>
      </c>
      <c r="I4528" s="113" t="s">
        <v>9866</v>
      </c>
      <c r="J4528" s="113" t="s">
        <v>9867</v>
      </c>
      <c r="K4528" s="113" t="s">
        <v>23608</v>
      </c>
      <c r="L4528" s="113">
        <v>82292250540</v>
      </c>
      <c r="M4528" s="113" t="s">
        <v>10631</v>
      </c>
      <c r="O4528" s="113" t="s">
        <v>23609</v>
      </c>
      <c r="P4528" s="113" t="s">
        <v>23610</v>
      </c>
      <c r="Q4528" s="113" t="s">
        <v>16244</v>
      </c>
      <c r="R4528" s="113">
        <v>15</v>
      </c>
      <c r="S4528" s="113" t="s">
        <v>13</v>
      </c>
      <c r="T4528" s="113" t="s">
        <v>23611</v>
      </c>
      <c r="U4528" s="113" t="s">
        <v>23612</v>
      </c>
      <c r="V4528" s="114">
        <v>44186</v>
      </c>
      <c r="W4528" s="114">
        <v>44166</v>
      </c>
      <c r="X4528" s="113" t="s">
        <v>23613</v>
      </c>
      <c r="Y4528" s="114">
        <v>44593</v>
      </c>
      <c r="Z4528" s="114">
        <v>44593</v>
      </c>
      <c r="AA4528" s="113">
        <v>31</v>
      </c>
      <c r="AB4528" s="113" t="s">
        <v>9</v>
      </c>
      <c r="AC4528" s="113">
        <v>31</v>
      </c>
      <c r="AD4528" s="113" t="s">
        <v>9</v>
      </c>
      <c r="AE4528" s="114">
        <v>44166</v>
      </c>
      <c r="AF4528" s="113">
        <v>0</v>
      </c>
      <c r="AG4528" s="113">
        <v>0</v>
      </c>
      <c r="AH4528" s="113" t="s">
        <v>16226</v>
      </c>
      <c r="AI4528" s="117" t="s">
        <v>9875</v>
      </c>
      <c r="AK4528" s="114">
        <v>44593</v>
      </c>
      <c r="AL4528" s="113">
        <v>40</v>
      </c>
      <c r="AM4528" s="113" t="s">
        <v>9870</v>
      </c>
      <c r="AN4528" s="113" t="s">
        <v>16599</v>
      </c>
      <c r="AO4528" s="113" t="s">
        <v>279</v>
      </c>
      <c r="AP4528" s="113">
        <v>2019</v>
      </c>
      <c r="AQ4528" s="113" t="s">
        <v>8</v>
      </c>
      <c r="AR4528" s="113" t="s">
        <v>18237</v>
      </c>
      <c r="AS4528" s="113" t="s">
        <v>14</v>
      </c>
      <c r="AT4528" s="113" t="s">
        <v>14</v>
      </c>
      <c r="AU4528" s="113" t="s">
        <v>16229</v>
      </c>
      <c r="AV4528" s="113" t="s">
        <v>14</v>
      </c>
    </row>
    <row r="4529" spans="1:49">
      <c r="A4529" s="116" t="s">
        <v>5697</v>
      </c>
      <c r="C4529" s="113" t="s">
        <v>5698</v>
      </c>
      <c r="F4529" s="113" t="s">
        <v>8</v>
      </c>
      <c r="G4529" s="114">
        <v>35641</v>
      </c>
      <c r="H4529" s="113" t="s">
        <v>16218</v>
      </c>
      <c r="I4529" s="113" t="s">
        <v>9866</v>
      </c>
      <c r="J4529" s="113" t="s">
        <v>9867</v>
      </c>
      <c r="K4529" s="113" t="s">
        <v>16587</v>
      </c>
      <c r="L4529" s="113">
        <v>82210697710</v>
      </c>
      <c r="M4529" s="113" t="s">
        <v>10800</v>
      </c>
      <c r="N4529" s="113" t="s">
        <v>16242</v>
      </c>
      <c r="O4529" s="113" t="s">
        <v>10801</v>
      </c>
      <c r="P4529" s="113" t="s">
        <v>16244</v>
      </c>
      <c r="Q4529" s="113" t="s">
        <v>16244</v>
      </c>
      <c r="R4529" s="113">
        <v>15</v>
      </c>
      <c r="S4529" s="113" t="s">
        <v>13</v>
      </c>
      <c r="T4529" s="113" t="s">
        <v>16588</v>
      </c>
      <c r="U4529" s="113" t="s">
        <v>16589</v>
      </c>
      <c r="V4529" s="114">
        <v>44186</v>
      </c>
      <c r="W4529" s="114">
        <v>44166</v>
      </c>
      <c r="X4529" s="113" t="s">
        <v>16590</v>
      </c>
      <c r="Y4529" s="114">
        <v>44593</v>
      </c>
      <c r="Z4529" s="114">
        <v>44593</v>
      </c>
      <c r="AA4529" s="113">
        <v>21</v>
      </c>
      <c r="AB4529" s="113" t="s">
        <v>24</v>
      </c>
      <c r="AC4529" s="113">
        <v>21</v>
      </c>
      <c r="AD4529" s="113" t="s">
        <v>24</v>
      </c>
      <c r="AE4529" s="114">
        <v>44166</v>
      </c>
      <c r="AF4529" s="113">
        <v>0</v>
      </c>
      <c r="AG4529" s="113">
        <v>0</v>
      </c>
      <c r="AH4529" s="113" t="s">
        <v>16226</v>
      </c>
      <c r="AI4529" s="117" t="s">
        <v>18200</v>
      </c>
      <c r="AK4529" s="114">
        <v>44593</v>
      </c>
      <c r="AL4529" s="113">
        <v>15</v>
      </c>
      <c r="AM4529" s="113" t="s">
        <v>9885</v>
      </c>
      <c r="AN4529" s="113" t="s">
        <v>16592</v>
      </c>
      <c r="AO4529" s="113" t="s">
        <v>2600</v>
      </c>
      <c r="AP4529" s="113">
        <v>2015</v>
      </c>
      <c r="AQ4529" s="113" t="s">
        <v>8</v>
      </c>
      <c r="AR4529" s="113" t="s">
        <v>16593</v>
      </c>
      <c r="AS4529" s="113" t="s">
        <v>14</v>
      </c>
      <c r="AT4529" s="113" t="s">
        <v>14</v>
      </c>
      <c r="AU4529" s="113" t="s">
        <v>16229</v>
      </c>
      <c r="AV4529" s="113" t="s">
        <v>14</v>
      </c>
      <c r="AW4529" s="113" t="s">
        <v>14</v>
      </c>
    </row>
    <row r="4530" spans="1:49">
      <c r="A4530" s="116" t="s">
        <v>8625</v>
      </c>
      <c r="C4530" s="113" t="s">
        <v>5810</v>
      </c>
      <c r="E4530" s="113" t="s">
        <v>41</v>
      </c>
      <c r="F4530" s="113" t="s">
        <v>8</v>
      </c>
      <c r="G4530" s="114">
        <v>35643</v>
      </c>
      <c r="H4530" s="113" t="s">
        <v>16218</v>
      </c>
      <c r="I4530" s="113" t="s">
        <v>9866</v>
      </c>
      <c r="J4530" s="113" t="s">
        <v>9867</v>
      </c>
      <c r="K4530" s="113" t="s">
        <v>26936</v>
      </c>
      <c r="L4530" s="113">
        <v>82293547275</v>
      </c>
      <c r="M4530" s="113" t="s">
        <v>10627</v>
      </c>
      <c r="O4530" s="113" t="s">
        <v>26937</v>
      </c>
      <c r="P4530" s="113" t="s">
        <v>26938</v>
      </c>
      <c r="Q4530" s="113" t="s">
        <v>16244</v>
      </c>
      <c r="R4530" s="113">
        <v>15</v>
      </c>
      <c r="S4530" s="113" t="s">
        <v>13</v>
      </c>
      <c r="T4530" s="113" t="s">
        <v>26939</v>
      </c>
      <c r="U4530" s="113" t="s">
        <v>26940</v>
      </c>
      <c r="V4530" s="114">
        <v>44186</v>
      </c>
      <c r="W4530" s="114">
        <v>44166</v>
      </c>
      <c r="X4530" s="113" t="s">
        <v>26941</v>
      </c>
      <c r="Y4530" s="114">
        <v>44593</v>
      </c>
      <c r="Z4530" s="114">
        <v>44593</v>
      </c>
      <c r="AA4530" s="113">
        <v>31</v>
      </c>
      <c r="AB4530" s="113" t="s">
        <v>9</v>
      </c>
      <c r="AC4530" s="113">
        <v>31</v>
      </c>
      <c r="AD4530" s="113" t="s">
        <v>9</v>
      </c>
      <c r="AE4530" s="114">
        <v>44166</v>
      </c>
      <c r="AF4530" s="113">
        <v>0</v>
      </c>
      <c r="AG4530" s="113">
        <v>0</v>
      </c>
      <c r="AH4530" s="113" t="s">
        <v>16226</v>
      </c>
      <c r="AI4530" s="117" t="s">
        <v>9875</v>
      </c>
      <c r="AK4530" s="114">
        <v>44593</v>
      </c>
      <c r="AL4530" s="113">
        <v>40</v>
      </c>
      <c r="AM4530" s="113" t="s">
        <v>9870</v>
      </c>
      <c r="AN4530" s="113" t="s">
        <v>16599</v>
      </c>
      <c r="AO4530" s="113" t="s">
        <v>279</v>
      </c>
      <c r="AP4530" s="113">
        <v>2019</v>
      </c>
      <c r="AQ4530" s="113" t="s">
        <v>8</v>
      </c>
      <c r="AR4530" s="113" t="s">
        <v>17626</v>
      </c>
      <c r="AS4530" s="113" t="s">
        <v>14</v>
      </c>
      <c r="AT4530" s="113" t="s">
        <v>14</v>
      </c>
      <c r="AU4530" s="113" t="s">
        <v>16229</v>
      </c>
      <c r="AV4530" s="113" t="s">
        <v>14</v>
      </c>
    </row>
    <row r="4531" spans="1:49">
      <c r="A4531" s="116" t="s">
        <v>5482</v>
      </c>
      <c r="C4531" s="113" t="s">
        <v>5483</v>
      </c>
      <c r="F4531" s="113" t="s">
        <v>8</v>
      </c>
      <c r="G4531" s="114">
        <v>35652</v>
      </c>
      <c r="H4531" s="113" t="s">
        <v>16230</v>
      </c>
      <c r="I4531" s="113" t="s">
        <v>9866</v>
      </c>
      <c r="J4531" s="113" t="s">
        <v>9867</v>
      </c>
      <c r="K4531" s="113" t="s">
        <v>26580</v>
      </c>
      <c r="L4531" s="113">
        <v>82292902203</v>
      </c>
      <c r="M4531" s="113" t="s">
        <v>13979</v>
      </c>
      <c r="N4531" s="113" t="s">
        <v>16242</v>
      </c>
      <c r="O4531" s="113" t="s">
        <v>13980</v>
      </c>
      <c r="P4531" s="113" t="s">
        <v>16244</v>
      </c>
      <c r="Q4531" s="113" t="s">
        <v>16244</v>
      </c>
      <c r="R4531" s="113">
        <v>15</v>
      </c>
      <c r="S4531" s="113" t="s">
        <v>13</v>
      </c>
      <c r="T4531" s="113" t="s">
        <v>26581</v>
      </c>
      <c r="U4531" s="113" t="s">
        <v>26582</v>
      </c>
      <c r="V4531" s="114">
        <v>44186</v>
      </c>
      <c r="W4531" s="114">
        <v>44166</v>
      </c>
      <c r="X4531" s="113" t="s">
        <v>26583</v>
      </c>
      <c r="Y4531" s="114">
        <v>44593</v>
      </c>
      <c r="Z4531" s="114">
        <v>44593</v>
      </c>
      <c r="AA4531" s="113">
        <v>21</v>
      </c>
      <c r="AB4531" s="113" t="s">
        <v>24</v>
      </c>
      <c r="AC4531" s="113">
        <v>21</v>
      </c>
      <c r="AD4531" s="113" t="s">
        <v>24</v>
      </c>
      <c r="AE4531" s="114">
        <v>44166</v>
      </c>
      <c r="AF4531" s="113">
        <v>0</v>
      </c>
      <c r="AG4531" s="113">
        <v>0</v>
      </c>
      <c r="AH4531" s="113" t="s">
        <v>16226</v>
      </c>
      <c r="AI4531" s="117" t="s">
        <v>26584</v>
      </c>
      <c r="AK4531" s="114">
        <v>44593</v>
      </c>
      <c r="AL4531" s="113">
        <v>17</v>
      </c>
      <c r="AM4531" s="113" t="s">
        <v>9982</v>
      </c>
      <c r="AN4531" s="113" t="s">
        <v>20834</v>
      </c>
      <c r="AO4531" s="113" t="s">
        <v>707</v>
      </c>
      <c r="AP4531" s="113">
        <v>2015</v>
      </c>
      <c r="AQ4531" s="113" t="s">
        <v>8</v>
      </c>
      <c r="AR4531" s="113" t="s">
        <v>18780</v>
      </c>
      <c r="AS4531" s="113" t="s">
        <v>14</v>
      </c>
      <c r="AT4531" s="113" t="s">
        <v>14</v>
      </c>
      <c r="AU4531" s="113" t="s">
        <v>16229</v>
      </c>
      <c r="AV4531" s="113" t="s">
        <v>14</v>
      </c>
    </row>
    <row r="4532" spans="1:49">
      <c r="A4532" s="116" t="s">
        <v>10823</v>
      </c>
      <c r="C4532" s="113" t="s">
        <v>10824</v>
      </c>
      <c r="F4532" s="113" t="s">
        <v>8</v>
      </c>
      <c r="G4532" s="114">
        <v>35701</v>
      </c>
      <c r="H4532" s="113" t="s">
        <v>16230</v>
      </c>
      <c r="I4532" s="113" t="s">
        <v>9866</v>
      </c>
      <c r="J4532" s="113" t="s">
        <v>9872</v>
      </c>
      <c r="K4532" s="113" t="s">
        <v>18195</v>
      </c>
      <c r="L4532" s="113">
        <v>81389939072</v>
      </c>
      <c r="M4532" s="113" t="s">
        <v>10825</v>
      </c>
      <c r="O4532" s="113" t="s">
        <v>10826</v>
      </c>
      <c r="P4532" s="113" t="s">
        <v>18196</v>
      </c>
      <c r="Q4532" s="113" t="s">
        <v>16244</v>
      </c>
      <c r="R4532" s="113">
        <v>15</v>
      </c>
      <c r="S4532" s="113" t="s">
        <v>13</v>
      </c>
      <c r="T4532" s="113" t="s">
        <v>18197</v>
      </c>
      <c r="U4532" s="113" t="s">
        <v>18198</v>
      </c>
      <c r="V4532" s="114">
        <v>44672</v>
      </c>
      <c r="W4532" s="114">
        <v>44621</v>
      </c>
      <c r="X4532" s="113" t="s">
        <v>18199</v>
      </c>
      <c r="Y4532" s="114">
        <v>44986</v>
      </c>
      <c r="Z4532" s="114">
        <v>44986</v>
      </c>
      <c r="AA4532" s="113">
        <v>21</v>
      </c>
      <c r="AB4532" s="113" t="s">
        <v>24</v>
      </c>
      <c r="AC4532" s="113">
        <v>21</v>
      </c>
      <c r="AD4532" s="113" t="s">
        <v>24</v>
      </c>
      <c r="AE4532" s="114">
        <v>44621</v>
      </c>
      <c r="AF4532" s="113">
        <v>0</v>
      </c>
      <c r="AG4532" s="113">
        <v>0</v>
      </c>
      <c r="AH4532" s="113" t="s">
        <v>16226</v>
      </c>
      <c r="AI4532" s="117" t="s">
        <v>18200</v>
      </c>
      <c r="AK4532" s="114">
        <v>45108</v>
      </c>
      <c r="AL4532" s="113">
        <v>15</v>
      </c>
      <c r="AM4532" s="113" t="s">
        <v>9885</v>
      </c>
      <c r="AN4532" s="113" t="s">
        <v>16592</v>
      </c>
      <c r="AO4532" s="113" t="s">
        <v>2600</v>
      </c>
      <c r="AP4532" s="113">
        <v>2014</v>
      </c>
      <c r="AQ4532" s="113" t="s">
        <v>5236</v>
      </c>
      <c r="AR4532" s="113" t="s">
        <v>16593</v>
      </c>
      <c r="AS4532" s="113" t="s">
        <v>14</v>
      </c>
      <c r="AT4532" s="113" t="s">
        <v>14</v>
      </c>
      <c r="AU4532" s="113" t="s">
        <v>16229</v>
      </c>
      <c r="AV4532" s="113" t="s">
        <v>14</v>
      </c>
      <c r="AW4532" s="113" t="s">
        <v>14</v>
      </c>
    </row>
    <row r="4533" spans="1:49">
      <c r="A4533" s="116" t="s">
        <v>3407</v>
      </c>
      <c r="C4533" s="113" t="s">
        <v>3408</v>
      </c>
      <c r="E4533" s="113" t="s">
        <v>41</v>
      </c>
      <c r="F4533" s="113" t="s">
        <v>8</v>
      </c>
      <c r="G4533" s="114">
        <v>35705</v>
      </c>
      <c r="H4533" s="113" t="s">
        <v>16230</v>
      </c>
      <c r="I4533" s="113" t="s">
        <v>9866</v>
      </c>
      <c r="J4533" s="113" t="s">
        <v>9867</v>
      </c>
      <c r="K4533" s="113" t="s">
        <v>24082</v>
      </c>
      <c r="L4533" s="113">
        <v>81245294675</v>
      </c>
      <c r="M4533" s="113" t="s">
        <v>10630</v>
      </c>
      <c r="O4533" s="113" t="s">
        <v>24083</v>
      </c>
      <c r="P4533" s="113" t="s">
        <v>24084</v>
      </c>
      <c r="Q4533" s="113" t="s">
        <v>16244</v>
      </c>
      <c r="R4533" s="113">
        <v>15</v>
      </c>
      <c r="S4533" s="113" t="s">
        <v>13</v>
      </c>
      <c r="T4533" s="113" t="s">
        <v>24085</v>
      </c>
      <c r="U4533" s="113" t="s">
        <v>24086</v>
      </c>
      <c r="V4533" s="114">
        <v>44186</v>
      </c>
      <c r="W4533" s="114">
        <v>44166</v>
      </c>
      <c r="X4533" s="113" t="s">
        <v>24087</v>
      </c>
      <c r="Y4533" s="114">
        <v>44593</v>
      </c>
      <c r="Z4533" s="114">
        <v>44593</v>
      </c>
      <c r="AA4533" s="113">
        <v>31</v>
      </c>
      <c r="AB4533" s="113" t="s">
        <v>9</v>
      </c>
      <c r="AC4533" s="113">
        <v>31</v>
      </c>
      <c r="AD4533" s="113" t="s">
        <v>9</v>
      </c>
      <c r="AE4533" s="114">
        <v>44166</v>
      </c>
      <c r="AF4533" s="113">
        <v>0</v>
      </c>
      <c r="AG4533" s="113">
        <v>0</v>
      </c>
      <c r="AH4533" s="113" t="s">
        <v>16226</v>
      </c>
      <c r="AI4533" s="117" t="s">
        <v>9875</v>
      </c>
      <c r="AK4533" s="114">
        <v>44593</v>
      </c>
      <c r="AL4533" s="113">
        <v>40</v>
      </c>
      <c r="AM4533" s="113" t="s">
        <v>9870</v>
      </c>
      <c r="AN4533" s="113" t="s">
        <v>16599</v>
      </c>
      <c r="AO4533" s="113" t="s">
        <v>279</v>
      </c>
      <c r="AP4533" s="113">
        <v>2019</v>
      </c>
      <c r="AQ4533" s="113" t="s">
        <v>8</v>
      </c>
      <c r="AR4533" s="113" t="s">
        <v>45538</v>
      </c>
      <c r="AS4533" s="113" t="s">
        <v>14</v>
      </c>
      <c r="AT4533" s="113" t="s">
        <v>14</v>
      </c>
      <c r="AU4533" s="113" t="s">
        <v>16229</v>
      </c>
      <c r="AV4533" s="113" t="s">
        <v>14</v>
      </c>
    </row>
    <row r="4534" spans="1:49">
      <c r="A4534" s="116" t="s">
        <v>10224</v>
      </c>
      <c r="C4534" s="113" t="s">
        <v>10225</v>
      </c>
      <c r="E4534" s="113" t="s">
        <v>738</v>
      </c>
      <c r="F4534" s="113" t="s">
        <v>498</v>
      </c>
      <c r="G4534" s="114">
        <v>35728</v>
      </c>
      <c r="H4534" s="113" t="s">
        <v>16230</v>
      </c>
      <c r="I4534" s="113" t="s">
        <v>9866</v>
      </c>
      <c r="J4534" s="113" t="s">
        <v>9867</v>
      </c>
      <c r="K4534" s="113" t="s">
        <v>30099</v>
      </c>
      <c r="L4534" s="113">
        <v>82259599416</v>
      </c>
      <c r="M4534" s="113" t="s">
        <v>10226</v>
      </c>
      <c r="O4534" s="113" t="s">
        <v>30100</v>
      </c>
      <c r="P4534" s="113" t="s">
        <v>30101</v>
      </c>
      <c r="Q4534" s="113" t="s">
        <v>16244</v>
      </c>
      <c r="R4534" s="113">
        <v>15</v>
      </c>
      <c r="S4534" s="113" t="s">
        <v>13</v>
      </c>
      <c r="T4534" s="113" t="s">
        <v>30102</v>
      </c>
      <c r="U4534" s="113" t="s">
        <v>30103</v>
      </c>
      <c r="V4534" s="114">
        <v>44672</v>
      </c>
      <c r="W4534" s="114">
        <v>44621</v>
      </c>
      <c r="X4534" s="113" t="s">
        <v>30104</v>
      </c>
      <c r="Y4534" s="114">
        <v>44986</v>
      </c>
      <c r="Z4534" s="114">
        <v>44986</v>
      </c>
      <c r="AA4534" s="113">
        <v>31</v>
      </c>
      <c r="AB4534" s="113" t="s">
        <v>9</v>
      </c>
      <c r="AC4534" s="113">
        <v>31</v>
      </c>
      <c r="AD4534" s="113" t="s">
        <v>9</v>
      </c>
      <c r="AE4534" s="114">
        <v>44621</v>
      </c>
      <c r="AF4534" s="113">
        <v>0</v>
      </c>
      <c r="AG4534" s="113">
        <v>0</v>
      </c>
      <c r="AH4534" s="113" t="s">
        <v>16226</v>
      </c>
      <c r="AI4534" s="117" t="s">
        <v>10757</v>
      </c>
      <c r="AK4534" s="114">
        <v>45108</v>
      </c>
      <c r="AL4534" s="113">
        <v>40</v>
      </c>
      <c r="AM4534" s="113" t="s">
        <v>9870</v>
      </c>
      <c r="AN4534" s="113" t="s">
        <v>30105</v>
      </c>
      <c r="AO4534" s="113" t="s">
        <v>10227</v>
      </c>
      <c r="AP4534" s="113">
        <v>2019</v>
      </c>
      <c r="AQ4534" s="113" t="s">
        <v>2436</v>
      </c>
      <c r="AR4534" s="113" t="s">
        <v>45518</v>
      </c>
      <c r="AS4534" s="113" t="s">
        <v>14</v>
      </c>
      <c r="AT4534" s="113" t="s">
        <v>14</v>
      </c>
      <c r="AU4534" s="113" t="s">
        <v>16229</v>
      </c>
      <c r="AV4534" s="113" t="s">
        <v>14</v>
      </c>
      <c r="AW4534" s="113" t="s">
        <v>14</v>
      </c>
    </row>
    <row r="4535" spans="1:49">
      <c r="A4535" s="116" t="s">
        <v>10790</v>
      </c>
      <c r="C4535" s="113" t="s">
        <v>10791</v>
      </c>
      <c r="E4535" s="113" t="s">
        <v>6034</v>
      </c>
      <c r="F4535" s="113" t="s">
        <v>8</v>
      </c>
      <c r="G4535" s="114">
        <v>35730</v>
      </c>
      <c r="H4535" s="113" t="s">
        <v>16218</v>
      </c>
      <c r="I4535" s="113" t="s">
        <v>9866</v>
      </c>
      <c r="J4535" s="113" t="s">
        <v>9867</v>
      </c>
      <c r="K4535" s="113" t="s">
        <v>31124</v>
      </c>
      <c r="L4535" s="113">
        <v>82292945354</v>
      </c>
      <c r="M4535" s="113" t="s">
        <v>10792</v>
      </c>
      <c r="O4535" s="113" t="s">
        <v>10793</v>
      </c>
      <c r="P4535" s="113" t="s">
        <v>31125</v>
      </c>
      <c r="Q4535" s="113" t="s">
        <v>16244</v>
      </c>
      <c r="R4535" s="113">
        <v>15</v>
      </c>
      <c r="S4535" s="113" t="s">
        <v>13</v>
      </c>
      <c r="T4535" s="113" t="s">
        <v>31126</v>
      </c>
      <c r="U4535" s="113" t="s">
        <v>31127</v>
      </c>
      <c r="V4535" s="114">
        <v>44672</v>
      </c>
      <c r="W4535" s="114">
        <v>44621</v>
      </c>
      <c r="X4535" s="113" t="s">
        <v>31128</v>
      </c>
      <c r="Y4535" s="114">
        <v>44986</v>
      </c>
      <c r="Z4535" s="114">
        <v>44986</v>
      </c>
      <c r="AA4535" s="113">
        <v>31</v>
      </c>
      <c r="AB4535" s="113" t="s">
        <v>9</v>
      </c>
      <c r="AC4535" s="113">
        <v>31</v>
      </c>
      <c r="AD4535" s="113" t="s">
        <v>9</v>
      </c>
      <c r="AE4535" s="114">
        <v>44621</v>
      </c>
      <c r="AF4535" s="113">
        <v>0</v>
      </c>
      <c r="AG4535" s="113">
        <v>0</v>
      </c>
      <c r="AH4535" s="113" t="s">
        <v>16226</v>
      </c>
      <c r="AI4535" s="117" t="s">
        <v>2444</v>
      </c>
      <c r="AK4535" s="114">
        <v>45108</v>
      </c>
      <c r="AL4535" s="113">
        <v>40</v>
      </c>
      <c r="AM4535" s="113" t="s">
        <v>9870</v>
      </c>
      <c r="AN4535" s="113" t="s">
        <v>31094</v>
      </c>
      <c r="AO4535" s="113" t="s">
        <v>399</v>
      </c>
      <c r="AP4535" s="113">
        <v>2019</v>
      </c>
      <c r="AQ4535" s="113" t="s">
        <v>5236</v>
      </c>
      <c r="AR4535" s="113" t="s">
        <v>16593</v>
      </c>
      <c r="AS4535" s="113" t="s">
        <v>14</v>
      </c>
      <c r="AT4535" s="113" t="s">
        <v>14</v>
      </c>
      <c r="AU4535" s="113" t="s">
        <v>16229</v>
      </c>
      <c r="AV4535" s="113" t="s">
        <v>14</v>
      </c>
    </row>
    <row r="4536" spans="1:49">
      <c r="A4536" s="116" t="s">
        <v>11407</v>
      </c>
      <c r="C4536" s="113" t="s">
        <v>11408</v>
      </c>
      <c r="E4536" s="113" t="s">
        <v>1717</v>
      </c>
      <c r="F4536" s="113" t="s">
        <v>8</v>
      </c>
      <c r="G4536" s="114">
        <v>35738</v>
      </c>
      <c r="H4536" s="113" t="s">
        <v>16230</v>
      </c>
      <c r="I4536" s="113" t="s">
        <v>9866</v>
      </c>
      <c r="J4536" s="113" t="s">
        <v>9867</v>
      </c>
      <c r="K4536" s="113" t="s">
        <v>32044</v>
      </c>
      <c r="L4536" s="113">
        <v>85210083000</v>
      </c>
      <c r="M4536" s="113" t="s">
        <v>11409</v>
      </c>
      <c r="O4536" s="113" t="s">
        <v>11410</v>
      </c>
      <c r="P4536" s="113" t="s">
        <v>32045</v>
      </c>
      <c r="Q4536" s="113" t="s">
        <v>16244</v>
      </c>
      <c r="R4536" s="113">
        <v>15</v>
      </c>
      <c r="S4536" s="113" t="s">
        <v>13</v>
      </c>
      <c r="T4536" s="113" t="s">
        <v>32046</v>
      </c>
      <c r="U4536" s="113" t="s">
        <v>32047</v>
      </c>
      <c r="V4536" s="114">
        <v>44672</v>
      </c>
      <c r="W4536" s="114">
        <v>44621</v>
      </c>
      <c r="X4536" s="113" t="s">
        <v>32048</v>
      </c>
      <c r="Y4536" s="114">
        <v>44986</v>
      </c>
      <c r="Z4536" s="114">
        <v>44986</v>
      </c>
      <c r="AA4536" s="113">
        <v>31</v>
      </c>
      <c r="AB4536" s="113" t="s">
        <v>9</v>
      </c>
      <c r="AC4536" s="113">
        <v>31</v>
      </c>
      <c r="AD4536" s="113" t="s">
        <v>9</v>
      </c>
      <c r="AE4536" s="114">
        <v>44621</v>
      </c>
      <c r="AF4536" s="113">
        <v>0</v>
      </c>
      <c r="AG4536" s="113">
        <v>0</v>
      </c>
      <c r="AH4536" s="113" t="s">
        <v>16226</v>
      </c>
      <c r="AI4536" s="117" t="s">
        <v>32049</v>
      </c>
      <c r="AK4536" s="114">
        <v>45108</v>
      </c>
      <c r="AL4536" s="113">
        <v>40</v>
      </c>
      <c r="AM4536" s="113" t="s">
        <v>9870</v>
      </c>
      <c r="AN4536" s="113" t="s">
        <v>26163</v>
      </c>
      <c r="AO4536" s="113" t="s">
        <v>1718</v>
      </c>
      <c r="AP4536" s="113">
        <v>2019</v>
      </c>
      <c r="AQ4536" s="113" t="s">
        <v>5236</v>
      </c>
      <c r="AR4536" s="113" t="s">
        <v>16283</v>
      </c>
      <c r="AS4536" s="113" t="s">
        <v>14</v>
      </c>
      <c r="AT4536" s="113" t="s">
        <v>14</v>
      </c>
      <c r="AU4536" s="113" t="s">
        <v>16229</v>
      </c>
      <c r="AV4536" s="113" t="s">
        <v>14</v>
      </c>
      <c r="AW4536" s="113" t="s">
        <v>14</v>
      </c>
    </row>
    <row r="4537" spans="1:49">
      <c r="A4537" s="116" t="s">
        <v>11912</v>
      </c>
      <c r="C4537" s="113" t="s">
        <v>11913</v>
      </c>
      <c r="E4537" s="113" t="s">
        <v>4616</v>
      </c>
      <c r="F4537" s="113" t="s">
        <v>8</v>
      </c>
      <c r="G4537" s="114">
        <v>35751</v>
      </c>
      <c r="H4537" s="113" t="s">
        <v>16230</v>
      </c>
      <c r="I4537" s="113" t="s">
        <v>9866</v>
      </c>
      <c r="J4537" s="113" t="s">
        <v>9867</v>
      </c>
      <c r="K4537" s="113" t="s">
        <v>30176</v>
      </c>
      <c r="L4537" s="113">
        <v>82189291302</v>
      </c>
      <c r="M4537" s="113" t="s">
        <v>11914</v>
      </c>
      <c r="O4537" s="113" t="s">
        <v>11915</v>
      </c>
      <c r="P4537" s="113" t="s">
        <v>30177</v>
      </c>
      <c r="Q4537" s="113" t="s">
        <v>16244</v>
      </c>
      <c r="R4537" s="113">
        <v>15</v>
      </c>
      <c r="S4537" s="113" t="s">
        <v>13</v>
      </c>
      <c r="T4537" s="113" t="s">
        <v>30178</v>
      </c>
      <c r="U4537" s="113" t="s">
        <v>30179</v>
      </c>
      <c r="V4537" s="114">
        <v>44672</v>
      </c>
      <c r="W4537" s="114">
        <v>44621</v>
      </c>
      <c r="X4537" s="113" t="s">
        <v>30180</v>
      </c>
      <c r="Y4537" s="114">
        <v>44986</v>
      </c>
      <c r="Z4537" s="114">
        <v>44986</v>
      </c>
      <c r="AA4537" s="113">
        <v>31</v>
      </c>
      <c r="AB4537" s="113" t="s">
        <v>9</v>
      </c>
      <c r="AC4537" s="113">
        <v>31</v>
      </c>
      <c r="AD4537" s="113" t="s">
        <v>9</v>
      </c>
      <c r="AE4537" s="114">
        <v>44621</v>
      </c>
      <c r="AF4537" s="113">
        <v>0</v>
      </c>
      <c r="AG4537" s="113">
        <v>0</v>
      </c>
      <c r="AH4537" s="113" t="s">
        <v>16226</v>
      </c>
      <c r="AI4537" s="117" t="s">
        <v>10123</v>
      </c>
      <c r="AK4537" s="114">
        <v>45108</v>
      </c>
      <c r="AL4537" s="113">
        <v>40</v>
      </c>
      <c r="AM4537" s="113" t="s">
        <v>9870</v>
      </c>
      <c r="AN4537" s="113" t="s">
        <v>19823</v>
      </c>
      <c r="AO4537" s="113" t="s">
        <v>4617</v>
      </c>
      <c r="AP4537" s="113">
        <v>2020</v>
      </c>
      <c r="AQ4537" s="113" t="s">
        <v>5236</v>
      </c>
      <c r="AR4537" s="113" t="s">
        <v>20505</v>
      </c>
      <c r="AS4537" s="113" t="s">
        <v>14</v>
      </c>
      <c r="AT4537" s="113" t="s">
        <v>14</v>
      </c>
      <c r="AU4537" s="113" t="s">
        <v>16229</v>
      </c>
      <c r="AV4537" s="113" t="s">
        <v>14</v>
      </c>
      <c r="AW4537" s="113" t="s">
        <v>14</v>
      </c>
    </row>
    <row r="4538" spans="1:49">
      <c r="A4538" s="116" t="s">
        <v>1097</v>
      </c>
      <c r="C4538" s="113" t="s">
        <v>1098</v>
      </c>
      <c r="E4538" s="113" t="s">
        <v>41</v>
      </c>
      <c r="F4538" s="113" t="s">
        <v>8</v>
      </c>
      <c r="G4538" s="114">
        <v>35763</v>
      </c>
      <c r="H4538" s="113" t="s">
        <v>16230</v>
      </c>
      <c r="I4538" s="113" t="s">
        <v>9866</v>
      </c>
      <c r="J4538" s="113" t="s">
        <v>9867</v>
      </c>
      <c r="K4538" s="113" t="s">
        <v>26831</v>
      </c>
      <c r="L4538" s="113">
        <v>85341107484</v>
      </c>
      <c r="M4538" s="113" t="s">
        <v>10699</v>
      </c>
      <c r="N4538" s="113" t="s">
        <v>16242</v>
      </c>
      <c r="O4538" s="113" t="s">
        <v>10700</v>
      </c>
      <c r="P4538" s="113" t="s">
        <v>16244</v>
      </c>
      <c r="Q4538" s="113" t="s">
        <v>16244</v>
      </c>
      <c r="R4538" s="113">
        <v>15</v>
      </c>
      <c r="S4538" s="113" t="s">
        <v>13</v>
      </c>
      <c r="T4538" s="113" t="s">
        <v>26832</v>
      </c>
      <c r="U4538" s="113" t="s">
        <v>26833</v>
      </c>
      <c r="V4538" s="114">
        <v>44186</v>
      </c>
      <c r="W4538" s="114">
        <v>44166</v>
      </c>
      <c r="X4538" s="113" t="s">
        <v>26834</v>
      </c>
      <c r="Y4538" s="114">
        <v>44593</v>
      </c>
      <c r="Z4538" s="114">
        <v>44593</v>
      </c>
      <c r="AA4538" s="113">
        <v>31</v>
      </c>
      <c r="AB4538" s="113" t="s">
        <v>9</v>
      </c>
      <c r="AC4538" s="113">
        <v>31</v>
      </c>
      <c r="AD4538" s="113" t="s">
        <v>9</v>
      </c>
      <c r="AE4538" s="114">
        <v>44166</v>
      </c>
      <c r="AF4538" s="113">
        <v>0</v>
      </c>
      <c r="AG4538" s="113">
        <v>0</v>
      </c>
      <c r="AH4538" s="113" t="s">
        <v>16226</v>
      </c>
      <c r="AI4538" s="117" t="s">
        <v>9875</v>
      </c>
      <c r="AK4538" s="114">
        <v>44593</v>
      </c>
      <c r="AL4538" s="113">
        <v>40</v>
      </c>
      <c r="AM4538" s="113" t="s">
        <v>9870</v>
      </c>
      <c r="AN4538" s="113" t="s">
        <v>17610</v>
      </c>
      <c r="AO4538" s="113" t="s">
        <v>625</v>
      </c>
      <c r="AP4538" s="113">
        <v>2019</v>
      </c>
      <c r="AQ4538" s="113" t="s">
        <v>8</v>
      </c>
      <c r="AR4538" s="113" t="s">
        <v>18230</v>
      </c>
      <c r="AS4538" s="113" t="s">
        <v>14</v>
      </c>
      <c r="AT4538" s="113" t="s">
        <v>14</v>
      </c>
      <c r="AU4538" s="113" t="s">
        <v>16229</v>
      </c>
      <c r="AV4538" s="113" t="s">
        <v>14</v>
      </c>
    </row>
    <row r="4539" spans="1:49">
      <c r="A4539" s="116" t="s">
        <v>13330</v>
      </c>
      <c r="C4539" s="113" t="s">
        <v>13331</v>
      </c>
      <c r="E4539" s="113" t="s">
        <v>13332</v>
      </c>
      <c r="F4539" s="113" t="s">
        <v>8</v>
      </c>
      <c r="G4539" s="114">
        <v>35809</v>
      </c>
      <c r="H4539" s="113" t="s">
        <v>16230</v>
      </c>
      <c r="I4539" s="113" t="s">
        <v>9866</v>
      </c>
      <c r="J4539" s="113" t="s">
        <v>9867</v>
      </c>
      <c r="K4539" s="113" t="s">
        <v>45239</v>
      </c>
      <c r="L4539" s="113">
        <v>82290332135</v>
      </c>
      <c r="M4539" s="113" t="s">
        <v>13333</v>
      </c>
      <c r="O4539" s="113" t="s">
        <v>13334</v>
      </c>
      <c r="P4539" s="113" t="s">
        <v>45240</v>
      </c>
      <c r="Q4539" s="113" t="s">
        <v>16244</v>
      </c>
      <c r="R4539" s="113">
        <v>15</v>
      </c>
      <c r="S4539" s="113" t="s">
        <v>13</v>
      </c>
      <c r="T4539" s="113" t="s">
        <v>45241</v>
      </c>
      <c r="U4539" s="113" t="s">
        <v>45242</v>
      </c>
      <c r="V4539" s="114">
        <v>44672</v>
      </c>
      <c r="W4539" s="114">
        <v>44621</v>
      </c>
      <c r="X4539" s="113" t="s">
        <v>45243</v>
      </c>
      <c r="Y4539" s="114">
        <v>44986</v>
      </c>
      <c r="Z4539" s="114">
        <v>44986</v>
      </c>
      <c r="AA4539" s="113">
        <v>23</v>
      </c>
      <c r="AB4539" s="113" t="s">
        <v>78</v>
      </c>
      <c r="AC4539" s="113">
        <v>23</v>
      </c>
      <c r="AD4539" s="113" t="s">
        <v>78</v>
      </c>
      <c r="AE4539" s="114">
        <v>44621</v>
      </c>
      <c r="AF4539" s="113">
        <v>3</v>
      </c>
      <c r="AG4539" s="113">
        <v>0</v>
      </c>
      <c r="AH4539" s="113" t="s">
        <v>16226</v>
      </c>
      <c r="AI4539" s="117" t="s">
        <v>10231</v>
      </c>
      <c r="AK4539" s="114">
        <v>45108</v>
      </c>
      <c r="AL4539" s="113">
        <v>30</v>
      </c>
      <c r="AM4539" s="113" t="s">
        <v>9882</v>
      </c>
      <c r="AN4539" s="113" t="s">
        <v>18765</v>
      </c>
      <c r="AO4539" s="113" t="s">
        <v>2659</v>
      </c>
      <c r="AP4539" s="113">
        <v>2019</v>
      </c>
      <c r="AQ4539" s="113" t="s">
        <v>9871</v>
      </c>
      <c r="AR4539" s="113" t="s">
        <v>17533</v>
      </c>
      <c r="AS4539" s="113" t="s">
        <v>14</v>
      </c>
      <c r="AT4539" s="113" t="s">
        <v>14</v>
      </c>
      <c r="AU4539" s="113" t="s">
        <v>16229</v>
      </c>
      <c r="AV4539" s="113" t="s">
        <v>14</v>
      </c>
      <c r="AW4539" s="113" t="s">
        <v>14</v>
      </c>
    </row>
    <row r="4540" spans="1:49">
      <c r="A4540" s="116" t="s">
        <v>13315</v>
      </c>
      <c r="C4540" s="113" t="s">
        <v>13316</v>
      </c>
      <c r="E4540" s="113" t="s">
        <v>97</v>
      </c>
      <c r="F4540" s="113" t="s">
        <v>8</v>
      </c>
      <c r="G4540" s="114">
        <v>35828</v>
      </c>
      <c r="H4540" s="113" t="s">
        <v>16230</v>
      </c>
      <c r="I4540" s="113" t="s">
        <v>9866</v>
      </c>
      <c r="J4540" s="113" t="s">
        <v>9867</v>
      </c>
      <c r="K4540" s="113" t="s">
        <v>24088</v>
      </c>
      <c r="L4540" s="113">
        <v>81343844848</v>
      </c>
      <c r="M4540" s="113" t="s">
        <v>13317</v>
      </c>
      <c r="O4540" s="113" t="s">
        <v>13318</v>
      </c>
      <c r="P4540" s="113" t="s">
        <v>24089</v>
      </c>
      <c r="Q4540" s="113" t="s">
        <v>16244</v>
      </c>
      <c r="R4540" s="113">
        <v>15</v>
      </c>
      <c r="S4540" s="113" t="s">
        <v>13</v>
      </c>
      <c r="T4540" s="113" t="s">
        <v>24090</v>
      </c>
      <c r="U4540" s="113" t="s">
        <v>24091</v>
      </c>
      <c r="V4540" s="114">
        <v>44672</v>
      </c>
      <c r="W4540" s="114">
        <v>44621</v>
      </c>
      <c r="X4540" s="113" t="s">
        <v>24092</v>
      </c>
      <c r="Y4540" s="114">
        <v>44986</v>
      </c>
      <c r="Z4540" s="114">
        <v>44986</v>
      </c>
      <c r="AA4540" s="113">
        <v>31</v>
      </c>
      <c r="AB4540" s="113" t="s">
        <v>9</v>
      </c>
      <c r="AC4540" s="113">
        <v>31</v>
      </c>
      <c r="AD4540" s="113" t="s">
        <v>9</v>
      </c>
      <c r="AE4540" s="114">
        <v>44621</v>
      </c>
      <c r="AF4540" s="113">
        <v>0</v>
      </c>
      <c r="AG4540" s="113">
        <v>0</v>
      </c>
      <c r="AH4540" s="113" t="s">
        <v>16226</v>
      </c>
      <c r="AI4540" s="117" t="s">
        <v>24093</v>
      </c>
      <c r="AK4540" s="114">
        <v>45108</v>
      </c>
      <c r="AL4540" s="113">
        <v>40</v>
      </c>
      <c r="AM4540" s="113" t="s">
        <v>9870</v>
      </c>
      <c r="AN4540" s="113" t="s">
        <v>24094</v>
      </c>
      <c r="AO4540" s="113" t="s">
        <v>13314</v>
      </c>
      <c r="AP4540" s="113">
        <v>2019</v>
      </c>
      <c r="AQ4540" s="113" t="s">
        <v>5236</v>
      </c>
      <c r="AR4540" s="113" t="s">
        <v>16391</v>
      </c>
      <c r="AS4540" s="113" t="s">
        <v>14</v>
      </c>
      <c r="AT4540" s="113" t="s">
        <v>14</v>
      </c>
      <c r="AU4540" s="113" t="s">
        <v>16229</v>
      </c>
      <c r="AV4540" s="113" t="s">
        <v>14</v>
      </c>
      <c r="AW4540" s="113" t="s">
        <v>14</v>
      </c>
    </row>
    <row r="4541" spans="1:49">
      <c r="A4541" s="116" t="s">
        <v>9640</v>
      </c>
      <c r="C4541" s="113" t="s">
        <v>9641</v>
      </c>
      <c r="E4541" s="113" t="s">
        <v>738</v>
      </c>
      <c r="F4541" s="113" t="s">
        <v>8</v>
      </c>
      <c r="G4541" s="114">
        <v>35837</v>
      </c>
      <c r="H4541" s="113" t="s">
        <v>16230</v>
      </c>
      <c r="I4541" s="113" t="s">
        <v>9866</v>
      </c>
      <c r="J4541" s="113" t="s">
        <v>9867</v>
      </c>
      <c r="K4541" s="113" t="s">
        <v>26469</v>
      </c>
      <c r="L4541" s="113">
        <v>81342418157</v>
      </c>
      <c r="M4541" s="113" t="s">
        <v>10746</v>
      </c>
      <c r="N4541" s="113" t="s">
        <v>16242</v>
      </c>
      <c r="O4541" s="113" t="s">
        <v>10747</v>
      </c>
      <c r="P4541" s="113" t="s">
        <v>16244</v>
      </c>
      <c r="Q4541" s="113" t="s">
        <v>16244</v>
      </c>
      <c r="R4541" s="113">
        <v>15</v>
      </c>
      <c r="S4541" s="113" t="s">
        <v>13</v>
      </c>
      <c r="T4541" s="113" t="s">
        <v>26470</v>
      </c>
      <c r="U4541" s="113" t="s">
        <v>26471</v>
      </c>
      <c r="V4541" s="114">
        <v>44186</v>
      </c>
      <c r="W4541" s="114">
        <v>44166</v>
      </c>
      <c r="X4541" s="113" t="s">
        <v>26472</v>
      </c>
      <c r="Y4541" s="114">
        <v>44593</v>
      </c>
      <c r="Z4541" s="114">
        <v>44593</v>
      </c>
      <c r="AA4541" s="113">
        <v>31</v>
      </c>
      <c r="AB4541" s="113" t="s">
        <v>9</v>
      </c>
      <c r="AC4541" s="113">
        <v>31</v>
      </c>
      <c r="AD4541" s="113" t="s">
        <v>9</v>
      </c>
      <c r="AE4541" s="114">
        <v>44166</v>
      </c>
      <c r="AF4541" s="113">
        <v>0</v>
      </c>
      <c r="AG4541" s="113">
        <v>0</v>
      </c>
      <c r="AH4541" s="113" t="s">
        <v>16226</v>
      </c>
      <c r="AI4541" s="117" t="s">
        <v>9879</v>
      </c>
      <c r="AK4541" s="114">
        <v>44593</v>
      </c>
      <c r="AL4541" s="113">
        <v>40</v>
      </c>
      <c r="AM4541" s="113" t="s">
        <v>9870</v>
      </c>
      <c r="AN4541" s="113" t="s">
        <v>18333</v>
      </c>
      <c r="AO4541" s="113" t="s">
        <v>572</v>
      </c>
      <c r="AP4541" s="113">
        <v>2018</v>
      </c>
      <c r="AQ4541" s="113" t="s">
        <v>8</v>
      </c>
      <c r="AR4541" s="113" t="s">
        <v>18810</v>
      </c>
      <c r="AS4541" s="113" t="s">
        <v>14</v>
      </c>
      <c r="AT4541" s="113" t="s">
        <v>14</v>
      </c>
      <c r="AU4541" s="113" t="s">
        <v>16229</v>
      </c>
      <c r="AV4541" s="113" t="s">
        <v>14</v>
      </c>
    </row>
    <row r="4542" spans="1:49">
      <c r="A4542" s="116" t="s">
        <v>4122</v>
      </c>
      <c r="C4542" s="113" t="s">
        <v>4123</v>
      </c>
      <c r="E4542" s="113" t="s">
        <v>41</v>
      </c>
      <c r="F4542" s="113" t="s">
        <v>8</v>
      </c>
      <c r="G4542" s="114">
        <v>35861</v>
      </c>
      <c r="H4542" s="113" t="s">
        <v>16230</v>
      </c>
      <c r="I4542" s="113" t="s">
        <v>9866</v>
      </c>
      <c r="J4542" s="113" t="s">
        <v>9867</v>
      </c>
      <c r="K4542" s="113" t="s">
        <v>26827</v>
      </c>
      <c r="L4542" s="113">
        <v>82292791838</v>
      </c>
      <c r="M4542" s="113" t="s">
        <v>10636</v>
      </c>
      <c r="N4542" s="113" t="s">
        <v>16242</v>
      </c>
      <c r="O4542" s="113" t="s">
        <v>10637</v>
      </c>
      <c r="P4542" s="113" t="s">
        <v>16244</v>
      </c>
      <c r="Q4542" s="113" t="s">
        <v>16244</v>
      </c>
      <c r="R4542" s="113">
        <v>15</v>
      </c>
      <c r="S4542" s="113" t="s">
        <v>13</v>
      </c>
      <c r="T4542" s="113" t="s">
        <v>26828</v>
      </c>
      <c r="U4542" s="113" t="s">
        <v>26829</v>
      </c>
      <c r="V4542" s="114">
        <v>44186</v>
      </c>
      <c r="W4542" s="114">
        <v>44166</v>
      </c>
      <c r="X4542" s="113" t="s">
        <v>26830</v>
      </c>
      <c r="Y4542" s="114">
        <v>44593</v>
      </c>
      <c r="Z4542" s="114">
        <v>44593</v>
      </c>
      <c r="AA4542" s="113">
        <v>31</v>
      </c>
      <c r="AB4542" s="113" t="s">
        <v>9</v>
      </c>
      <c r="AC4542" s="113">
        <v>31</v>
      </c>
      <c r="AD4542" s="113" t="s">
        <v>9</v>
      </c>
      <c r="AE4542" s="114">
        <v>44166</v>
      </c>
      <c r="AF4542" s="113">
        <v>0</v>
      </c>
      <c r="AG4542" s="113">
        <v>0</v>
      </c>
      <c r="AH4542" s="113" t="s">
        <v>16226</v>
      </c>
      <c r="AI4542" s="117" t="s">
        <v>9875</v>
      </c>
      <c r="AK4542" s="114">
        <v>44593</v>
      </c>
      <c r="AL4542" s="113">
        <v>40</v>
      </c>
      <c r="AM4542" s="113" t="s">
        <v>9870</v>
      </c>
      <c r="AN4542" s="113" t="s">
        <v>16599</v>
      </c>
      <c r="AO4542" s="113" t="s">
        <v>279</v>
      </c>
      <c r="AP4542" s="113">
        <v>2019</v>
      </c>
      <c r="AQ4542" s="113" t="s">
        <v>8</v>
      </c>
      <c r="AR4542" s="113" t="s">
        <v>17633</v>
      </c>
      <c r="AS4542" s="113" t="s">
        <v>14</v>
      </c>
      <c r="AT4542" s="113" t="s">
        <v>14</v>
      </c>
      <c r="AU4542" s="113" t="s">
        <v>16229</v>
      </c>
      <c r="AV4542" s="113" t="s">
        <v>14</v>
      </c>
    </row>
    <row r="4543" spans="1:49">
      <c r="A4543" s="116" t="s">
        <v>1119</v>
      </c>
      <c r="C4543" s="113" t="s">
        <v>1120</v>
      </c>
      <c r="E4543" s="113" t="s">
        <v>103</v>
      </c>
      <c r="F4543" s="113" t="s">
        <v>8</v>
      </c>
      <c r="G4543" s="114">
        <v>35920</v>
      </c>
      <c r="H4543" s="113" t="s">
        <v>16230</v>
      </c>
      <c r="I4543" s="113" t="s">
        <v>9866</v>
      </c>
      <c r="J4543" s="113" t="s">
        <v>9867</v>
      </c>
      <c r="K4543" s="113" t="s">
        <v>26245</v>
      </c>
      <c r="L4543" s="113">
        <v>82271609058</v>
      </c>
      <c r="M4543" s="113" t="s">
        <v>11045</v>
      </c>
      <c r="N4543" s="113" t="s">
        <v>16242</v>
      </c>
      <c r="O4543" s="113" t="s">
        <v>11046</v>
      </c>
      <c r="P4543" s="113" t="s">
        <v>26246</v>
      </c>
      <c r="Q4543" s="113" t="s">
        <v>16244</v>
      </c>
      <c r="R4543" s="113">
        <v>15</v>
      </c>
      <c r="S4543" s="113" t="s">
        <v>13</v>
      </c>
      <c r="T4543" s="113" t="s">
        <v>26247</v>
      </c>
      <c r="U4543" s="113" t="s">
        <v>26248</v>
      </c>
      <c r="V4543" s="114">
        <v>44186</v>
      </c>
      <c r="W4543" s="114">
        <v>44166</v>
      </c>
      <c r="X4543" s="113" t="s">
        <v>26249</v>
      </c>
      <c r="Y4543" s="114">
        <v>44593</v>
      </c>
      <c r="Z4543" s="114">
        <v>44593</v>
      </c>
      <c r="AA4543" s="113">
        <v>23</v>
      </c>
      <c r="AB4543" s="113" t="s">
        <v>78</v>
      </c>
      <c r="AC4543" s="113">
        <v>23</v>
      </c>
      <c r="AD4543" s="113" t="s">
        <v>78</v>
      </c>
      <c r="AE4543" s="114">
        <v>44166</v>
      </c>
      <c r="AF4543" s="113">
        <v>3</v>
      </c>
      <c r="AG4543" s="113">
        <v>0</v>
      </c>
      <c r="AH4543" s="113" t="s">
        <v>16226</v>
      </c>
      <c r="AI4543" s="117" t="s">
        <v>1989</v>
      </c>
      <c r="AK4543" s="114">
        <v>44593</v>
      </c>
      <c r="AL4543" s="113">
        <v>30</v>
      </c>
      <c r="AM4543" s="113" t="s">
        <v>9882</v>
      </c>
      <c r="AN4543" s="113" t="s">
        <v>18809</v>
      </c>
      <c r="AO4543" s="113" t="s">
        <v>107</v>
      </c>
      <c r="AP4543" s="113">
        <v>2018</v>
      </c>
      <c r="AQ4543" s="113" t="s">
        <v>8</v>
      </c>
      <c r="AR4543" s="113" t="s">
        <v>16437</v>
      </c>
      <c r="AS4543" s="113" t="s">
        <v>14</v>
      </c>
      <c r="AT4543" s="113" t="s">
        <v>14</v>
      </c>
      <c r="AU4543" s="113" t="s">
        <v>16229</v>
      </c>
      <c r="AV4543" s="113" t="s">
        <v>14</v>
      </c>
    </row>
    <row r="4544" spans="1:49">
      <c r="A4544" s="116" t="s">
        <v>12945</v>
      </c>
      <c r="C4544" s="113" t="s">
        <v>12946</v>
      </c>
      <c r="E4544" s="113" t="s">
        <v>17</v>
      </c>
      <c r="F4544" s="113" t="s">
        <v>8</v>
      </c>
      <c r="G4544" s="114">
        <v>35926</v>
      </c>
      <c r="H4544" s="113" t="s">
        <v>16230</v>
      </c>
      <c r="I4544" s="113" t="s">
        <v>9866</v>
      </c>
      <c r="J4544" s="113" t="s">
        <v>9867</v>
      </c>
      <c r="K4544" s="113" t="s">
        <v>31750</v>
      </c>
      <c r="L4544" s="113">
        <v>81356431358</v>
      </c>
      <c r="M4544" s="113" t="s">
        <v>12947</v>
      </c>
      <c r="O4544" s="113" t="s">
        <v>12948</v>
      </c>
      <c r="P4544" s="113" t="s">
        <v>31751</v>
      </c>
      <c r="Q4544" s="113" t="s">
        <v>16244</v>
      </c>
      <c r="R4544" s="113">
        <v>15</v>
      </c>
      <c r="S4544" s="113" t="s">
        <v>1228</v>
      </c>
      <c r="T4544" s="113" t="s">
        <v>31752</v>
      </c>
      <c r="U4544" s="113" t="s">
        <v>31753</v>
      </c>
      <c r="V4544" s="114">
        <v>44672</v>
      </c>
      <c r="W4544" s="114">
        <v>44621</v>
      </c>
      <c r="X4544" s="113" t="s">
        <v>31754</v>
      </c>
      <c r="Y4544" s="114">
        <v>44986</v>
      </c>
      <c r="Z4544" s="114">
        <v>44986</v>
      </c>
      <c r="AA4544" s="113">
        <v>31</v>
      </c>
      <c r="AB4544" s="113" t="s">
        <v>9</v>
      </c>
      <c r="AC4544" s="113">
        <v>31</v>
      </c>
      <c r="AD4544" s="113" t="s">
        <v>9</v>
      </c>
      <c r="AE4544" s="114">
        <v>44621</v>
      </c>
      <c r="AF4544" s="113">
        <v>0</v>
      </c>
      <c r="AG4544" s="113">
        <v>0</v>
      </c>
      <c r="AH4544" s="113" t="s">
        <v>16226</v>
      </c>
      <c r="AI4544" s="117" t="s">
        <v>31755</v>
      </c>
      <c r="AK4544" s="114">
        <v>45108</v>
      </c>
      <c r="AL4544" s="113">
        <v>40</v>
      </c>
      <c r="AM4544" s="113" t="s">
        <v>9870</v>
      </c>
      <c r="AN4544" s="113" t="s">
        <v>19451</v>
      </c>
      <c r="AO4544" s="113" t="s">
        <v>1140</v>
      </c>
      <c r="AP4544" s="113">
        <v>2021</v>
      </c>
      <c r="AQ4544" s="113" t="s">
        <v>5236</v>
      </c>
      <c r="AR4544" s="113" t="s">
        <v>22199</v>
      </c>
      <c r="AS4544" s="113" t="s">
        <v>14</v>
      </c>
      <c r="AT4544" s="113" t="s">
        <v>14</v>
      </c>
      <c r="AU4544" s="113" t="s">
        <v>16229</v>
      </c>
      <c r="AV4544" s="113" t="s">
        <v>14</v>
      </c>
      <c r="AW4544" s="113" t="s">
        <v>14</v>
      </c>
    </row>
    <row r="4545" spans="1:49">
      <c r="A4545" s="116" t="s">
        <v>14467</v>
      </c>
      <c r="C4545" s="113" t="s">
        <v>14468</v>
      </c>
      <c r="E4545" s="113" t="s">
        <v>17</v>
      </c>
      <c r="F4545" s="113" t="s">
        <v>204</v>
      </c>
      <c r="G4545" s="114">
        <v>35936</v>
      </c>
      <c r="H4545" s="113" t="s">
        <v>16218</v>
      </c>
      <c r="I4545" s="113" t="s">
        <v>9866</v>
      </c>
      <c r="J4545" s="113" t="s">
        <v>9867</v>
      </c>
      <c r="K4545" s="113" t="s">
        <v>27097</v>
      </c>
      <c r="L4545" s="113">
        <v>82290418291</v>
      </c>
      <c r="M4545" s="113" t="s">
        <v>14469</v>
      </c>
      <c r="O4545" s="113" t="s">
        <v>14470</v>
      </c>
      <c r="P4545" s="113" t="s">
        <v>27098</v>
      </c>
      <c r="Q4545" s="113" t="s">
        <v>16244</v>
      </c>
      <c r="R4545" s="113">
        <v>15</v>
      </c>
      <c r="S4545" s="113" t="s">
        <v>1228</v>
      </c>
      <c r="T4545" s="113" t="s">
        <v>27099</v>
      </c>
      <c r="U4545" s="113" t="s">
        <v>27100</v>
      </c>
      <c r="V4545" s="114">
        <v>44672</v>
      </c>
      <c r="W4545" s="114">
        <v>44621</v>
      </c>
      <c r="X4545" s="113" t="s">
        <v>27101</v>
      </c>
      <c r="Y4545" s="114">
        <v>44986</v>
      </c>
      <c r="Z4545" s="114">
        <v>44986</v>
      </c>
      <c r="AA4545" s="113">
        <v>31</v>
      </c>
      <c r="AB4545" s="113" t="s">
        <v>9</v>
      </c>
      <c r="AC4545" s="113">
        <v>31</v>
      </c>
      <c r="AD4545" s="113" t="s">
        <v>9</v>
      </c>
      <c r="AE4545" s="114">
        <v>44621</v>
      </c>
      <c r="AF4545" s="113">
        <v>0</v>
      </c>
      <c r="AG4545" s="113">
        <v>0</v>
      </c>
      <c r="AH4545" s="113" t="s">
        <v>16263</v>
      </c>
      <c r="AI4545" s="117" t="s">
        <v>16264</v>
      </c>
      <c r="AK4545" s="114">
        <v>45566</v>
      </c>
      <c r="AL4545" s="113">
        <v>40</v>
      </c>
      <c r="AM4545" s="113" t="s">
        <v>9870</v>
      </c>
      <c r="AN4545" s="113" t="s">
        <v>19451</v>
      </c>
      <c r="AO4545" s="113" t="s">
        <v>1140</v>
      </c>
      <c r="AP4545" s="113">
        <v>2021</v>
      </c>
      <c r="AQ4545" s="113" t="s">
        <v>5236</v>
      </c>
      <c r="AR4545" s="113" t="s">
        <v>34700</v>
      </c>
      <c r="AS4545" s="113" t="s">
        <v>14</v>
      </c>
      <c r="AT4545" s="113" t="s">
        <v>14</v>
      </c>
      <c r="AU4545" s="113" t="s">
        <v>16229</v>
      </c>
      <c r="AV4545" s="113" t="s">
        <v>14</v>
      </c>
    </row>
    <row r="4546" spans="1:49">
      <c r="A4546" s="116" t="s">
        <v>10385</v>
      </c>
      <c r="C4546" s="113" t="s">
        <v>10386</v>
      </c>
      <c r="E4546" s="113" t="s">
        <v>987</v>
      </c>
      <c r="F4546" s="113" t="s">
        <v>991</v>
      </c>
      <c r="G4546" s="114">
        <v>35936</v>
      </c>
      <c r="H4546" s="113" t="s">
        <v>16230</v>
      </c>
      <c r="I4546" s="113" t="s">
        <v>9866</v>
      </c>
      <c r="J4546" s="113" t="s">
        <v>9867</v>
      </c>
      <c r="K4546" s="113" t="s">
        <v>31562</v>
      </c>
      <c r="L4546" s="113">
        <v>85395095999</v>
      </c>
      <c r="M4546" s="113" t="s">
        <v>10387</v>
      </c>
      <c r="O4546" s="113" t="s">
        <v>10388</v>
      </c>
      <c r="P4546" s="113" t="s">
        <v>31563</v>
      </c>
      <c r="Q4546" s="113" t="s">
        <v>16244</v>
      </c>
      <c r="R4546" s="113">
        <v>15</v>
      </c>
      <c r="S4546" s="113" t="s">
        <v>13</v>
      </c>
      <c r="T4546" s="113" t="s">
        <v>31564</v>
      </c>
      <c r="U4546" s="113" t="s">
        <v>31565</v>
      </c>
      <c r="V4546" s="114">
        <v>44672</v>
      </c>
      <c r="W4546" s="114">
        <v>44621</v>
      </c>
      <c r="X4546" s="113" t="s">
        <v>31566</v>
      </c>
      <c r="Y4546" s="114">
        <v>44986</v>
      </c>
      <c r="Z4546" s="114">
        <v>44986</v>
      </c>
      <c r="AA4546" s="113">
        <v>31</v>
      </c>
      <c r="AB4546" s="113" t="s">
        <v>9</v>
      </c>
      <c r="AC4546" s="113">
        <v>31</v>
      </c>
      <c r="AD4546" s="113" t="s">
        <v>9</v>
      </c>
      <c r="AE4546" s="114">
        <v>44621</v>
      </c>
      <c r="AF4546" s="113">
        <v>0</v>
      </c>
      <c r="AG4546" s="113">
        <v>0</v>
      </c>
      <c r="AH4546" s="113" t="s">
        <v>16226</v>
      </c>
      <c r="AI4546" s="117" t="s">
        <v>31567</v>
      </c>
      <c r="AK4546" s="114">
        <v>45108</v>
      </c>
      <c r="AL4546" s="113">
        <v>40</v>
      </c>
      <c r="AM4546" s="113" t="s">
        <v>9870</v>
      </c>
      <c r="AN4546" s="113" t="s">
        <v>31568</v>
      </c>
      <c r="AO4546" s="113" t="s">
        <v>7712</v>
      </c>
      <c r="AP4546" s="113">
        <v>2020</v>
      </c>
      <c r="AQ4546" s="113" t="s">
        <v>8</v>
      </c>
      <c r="AR4546" s="113" t="s">
        <v>27115</v>
      </c>
      <c r="AS4546" s="113" t="s">
        <v>14</v>
      </c>
      <c r="AT4546" s="113" t="s">
        <v>14</v>
      </c>
      <c r="AU4546" s="113" t="s">
        <v>16229</v>
      </c>
      <c r="AV4546" s="113" t="s">
        <v>14</v>
      </c>
      <c r="AW4546" s="113" t="s">
        <v>14</v>
      </c>
    </row>
    <row r="4547" spans="1:49">
      <c r="A4547" s="116" t="s">
        <v>10536</v>
      </c>
      <c r="C4547" s="113" t="s">
        <v>10537</v>
      </c>
      <c r="E4547" s="113" t="s">
        <v>10538</v>
      </c>
      <c r="F4547" s="113" t="s">
        <v>349</v>
      </c>
      <c r="G4547" s="114">
        <v>35965</v>
      </c>
      <c r="H4547" s="113" t="s">
        <v>16218</v>
      </c>
      <c r="I4547" s="113" t="s">
        <v>9866</v>
      </c>
      <c r="J4547" s="113" t="s">
        <v>9867</v>
      </c>
      <c r="K4547" s="113" t="s">
        <v>16804</v>
      </c>
      <c r="L4547" s="113">
        <v>81340339720</v>
      </c>
      <c r="M4547" s="113" t="s">
        <v>10539</v>
      </c>
      <c r="O4547" s="113" t="s">
        <v>10540</v>
      </c>
      <c r="P4547" s="113" t="s">
        <v>16805</v>
      </c>
      <c r="Q4547" s="113" t="s">
        <v>16244</v>
      </c>
      <c r="R4547" s="113">
        <v>1</v>
      </c>
      <c r="S4547" s="113" t="s">
        <v>13</v>
      </c>
      <c r="T4547" s="113" t="s">
        <v>16806</v>
      </c>
      <c r="U4547" s="113" t="s">
        <v>16807</v>
      </c>
      <c r="V4547" s="114">
        <v>44407</v>
      </c>
      <c r="W4547" s="114">
        <v>44409</v>
      </c>
      <c r="X4547" s="113" t="s">
        <v>16808</v>
      </c>
      <c r="Y4547" s="114">
        <v>44771</v>
      </c>
      <c r="Z4547" s="114">
        <v>44774</v>
      </c>
      <c r="AA4547" s="113">
        <v>31</v>
      </c>
      <c r="AB4547" s="113" t="s">
        <v>9</v>
      </c>
      <c r="AC4547" s="113">
        <v>31</v>
      </c>
      <c r="AD4547" s="113" t="s">
        <v>9</v>
      </c>
      <c r="AE4547" s="114">
        <v>44409</v>
      </c>
      <c r="AF4547" s="113">
        <v>0</v>
      </c>
      <c r="AG4547" s="113">
        <v>0</v>
      </c>
      <c r="AH4547" s="113" t="s">
        <v>16263</v>
      </c>
      <c r="AI4547" s="117" t="s">
        <v>45721</v>
      </c>
      <c r="AK4547" s="114">
        <v>45152</v>
      </c>
      <c r="AL4547" s="113">
        <v>35</v>
      </c>
      <c r="AM4547" s="113" t="s">
        <v>9978</v>
      </c>
      <c r="AN4547" s="113" t="s">
        <v>16809</v>
      </c>
      <c r="AO4547" s="113" t="s">
        <v>9085</v>
      </c>
      <c r="AP4547" s="113">
        <v>2021</v>
      </c>
      <c r="AQ4547" s="113" t="s">
        <v>1039</v>
      </c>
      <c r="AR4547" s="113" t="s">
        <v>28859</v>
      </c>
      <c r="AS4547" s="113" t="s">
        <v>14</v>
      </c>
      <c r="AT4547" s="113" t="s">
        <v>14</v>
      </c>
      <c r="AU4547" s="113" t="s">
        <v>16229</v>
      </c>
      <c r="AV4547" s="113" t="s">
        <v>14</v>
      </c>
    </row>
    <row r="4548" spans="1:49">
      <c r="A4548" s="116" t="s">
        <v>8877</v>
      </c>
      <c r="C4548" s="113" t="s">
        <v>8878</v>
      </c>
      <c r="E4548" s="113" t="s">
        <v>41</v>
      </c>
      <c r="F4548" s="113" t="s">
        <v>37</v>
      </c>
      <c r="G4548" s="114">
        <v>35979</v>
      </c>
      <c r="H4548" s="113" t="s">
        <v>16230</v>
      </c>
      <c r="I4548" s="113" t="s">
        <v>9866</v>
      </c>
      <c r="J4548" s="113" t="s">
        <v>9867</v>
      </c>
      <c r="K4548" s="113" t="s">
        <v>25799</v>
      </c>
      <c r="L4548" s="113">
        <v>82291779853</v>
      </c>
      <c r="M4548" s="113" t="s">
        <v>14230</v>
      </c>
      <c r="N4548" s="113" t="s">
        <v>16242</v>
      </c>
      <c r="O4548" s="113" t="s">
        <v>14231</v>
      </c>
      <c r="P4548" s="113" t="s">
        <v>16244</v>
      </c>
      <c r="Q4548" s="113" t="s">
        <v>16244</v>
      </c>
      <c r="R4548" s="113">
        <v>15</v>
      </c>
      <c r="S4548" s="113" t="s">
        <v>13</v>
      </c>
      <c r="T4548" s="113" t="s">
        <v>25800</v>
      </c>
      <c r="U4548" s="113" t="s">
        <v>25801</v>
      </c>
      <c r="V4548" s="114">
        <v>44186</v>
      </c>
      <c r="W4548" s="114">
        <v>44166</v>
      </c>
      <c r="X4548" s="113" t="s">
        <v>25802</v>
      </c>
      <c r="Y4548" s="114">
        <v>44593</v>
      </c>
      <c r="Z4548" s="114">
        <v>44593</v>
      </c>
      <c r="AA4548" s="113">
        <v>31</v>
      </c>
      <c r="AB4548" s="113" t="s">
        <v>9</v>
      </c>
      <c r="AC4548" s="113">
        <v>31</v>
      </c>
      <c r="AD4548" s="113" t="s">
        <v>9</v>
      </c>
      <c r="AE4548" s="114">
        <v>44166</v>
      </c>
      <c r="AF4548" s="113">
        <v>0</v>
      </c>
      <c r="AG4548" s="113">
        <v>0</v>
      </c>
      <c r="AH4548" s="113" t="s">
        <v>16226</v>
      </c>
      <c r="AI4548" s="117" t="s">
        <v>9875</v>
      </c>
      <c r="AK4548" s="114">
        <v>44593</v>
      </c>
      <c r="AL4548" s="113">
        <v>40</v>
      </c>
      <c r="AM4548" s="113" t="s">
        <v>9870</v>
      </c>
      <c r="AN4548" s="113" t="s">
        <v>22024</v>
      </c>
      <c r="AO4548" s="113" t="s">
        <v>988</v>
      </c>
      <c r="AP4548" s="113">
        <v>2019</v>
      </c>
      <c r="AQ4548" s="113" t="s">
        <v>8</v>
      </c>
      <c r="AR4548" s="113" t="s">
        <v>45538</v>
      </c>
      <c r="AS4548" s="113" t="s">
        <v>14</v>
      </c>
      <c r="AT4548" s="113" t="s">
        <v>14</v>
      </c>
      <c r="AU4548" s="113" t="s">
        <v>16229</v>
      </c>
      <c r="AV4548" s="113" t="s">
        <v>14</v>
      </c>
    </row>
    <row r="4549" spans="1:49">
      <c r="A4549" s="116" t="s">
        <v>10343</v>
      </c>
      <c r="C4549" s="113" t="s">
        <v>10344</v>
      </c>
      <c r="E4549" s="113" t="s">
        <v>520</v>
      </c>
      <c r="F4549" s="113" t="s">
        <v>98</v>
      </c>
      <c r="G4549" s="114">
        <v>36130</v>
      </c>
      <c r="H4549" s="113" t="s">
        <v>16230</v>
      </c>
      <c r="I4549" s="113" t="s">
        <v>9866</v>
      </c>
      <c r="J4549" s="113" t="s">
        <v>9867</v>
      </c>
      <c r="K4549" s="113" t="s">
        <v>29869</v>
      </c>
      <c r="L4549" s="113">
        <v>82210276136</v>
      </c>
      <c r="M4549" s="113" t="s">
        <v>10345</v>
      </c>
      <c r="O4549" s="113" t="s">
        <v>10346</v>
      </c>
      <c r="P4549" s="113" t="s">
        <v>29870</v>
      </c>
      <c r="Q4549" s="113" t="s">
        <v>16244</v>
      </c>
      <c r="R4549" s="113">
        <v>15</v>
      </c>
      <c r="S4549" s="113" t="s">
        <v>13</v>
      </c>
      <c r="T4549" s="113" t="s">
        <v>29871</v>
      </c>
      <c r="U4549" s="113" t="s">
        <v>29872</v>
      </c>
      <c r="V4549" s="114">
        <v>44672</v>
      </c>
      <c r="W4549" s="114">
        <v>44621</v>
      </c>
      <c r="X4549" s="113" t="s">
        <v>29873</v>
      </c>
      <c r="Y4549" s="114">
        <v>44986</v>
      </c>
      <c r="Z4549" s="114">
        <v>44986</v>
      </c>
      <c r="AA4549" s="113">
        <v>31</v>
      </c>
      <c r="AB4549" s="113" t="s">
        <v>9</v>
      </c>
      <c r="AC4549" s="113">
        <v>31</v>
      </c>
      <c r="AD4549" s="113" t="s">
        <v>9</v>
      </c>
      <c r="AE4549" s="114">
        <v>44621</v>
      </c>
      <c r="AF4549" s="113">
        <v>0</v>
      </c>
      <c r="AG4549" s="113">
        <v>0</v>
      </c>
      <c r="AH4549" s="113" t="s">
        <v>16226</v>
      </c>
      <c r="AI4549" s="117" t="s">
        <v>29874</v>
      </c>
      <c r="AK4549" s="114">
        <v>45108</v>
      </c>
      <c r="AL4549" s="113">
        <v>40</v>
      </c>
      <c r="AM4549" s="113" t="s">
        <v>9870</v>
      </c>
      <c r="AN4549" s="113" t="s">
        <v>24111</v>
      </c>
      <c r="AO4549" s="113" t="s">
        <v>7852</v>
      </c>
      <c r="AP4549" s="113">
        <v>2020</v>
      </c>
      <c r="AQ4549" s="113" t="s">
        <v>5236</v>
      </c>
      <c r="AR4549" s="113" t="s">
        <v>19250</v>
      </c>
      <c r="AS4549" s="113" t="s">
        <v>14</v>
      </c>
      <c r="AT4549" s="113" t="s">
        <v>14</v>
      </c>
      <c r="AU4549" s="113" t="s">
        <v>16229</v>
      </c>
      <c r="AV4549" s="113" t="s">
        <v>14</v>
      </c>
      <c r="AW4549" s="113" t="s">
        <v>14</v>
      </c>
    </row>
    <row r="4550" spans="1:49">
      <c r="A4550" s="116" t="s">
        <v>13542</v>
      </c>
      <c r="C4550" s="113" t="s">
        <v>13543</v>
      </c>
      <c r="E4550" s="113" t="s">
        <v>13544</v>
      </c>
      <c r="F4550" s="113" t="s">
        <v>8</v>
      </c>
      <c r="G4550" s="114">
        <v>36268</v>
      </c>
      <c r="H4550" s="113" t="s">
        <v>16230</v>
      </c>
      <c r="I4550" s="113" t="s">
        <v>9866</v>
      </c>
      <c r="J4550" s="113" t="s">
        <v>9867</v>
      </c>
      <c r="K4550" s="113" t="s">
        <v>20268</v>
      </c>
      <c r="L4550" s="113">
        <v>85240488008</v>
      </c>
      <c r="M4550" s="113" t="s">
        <v>13545</v>
      </c>
      <c r="O4550" s="113" t="s">
        <v>13546</v>
      </c>
      <c r="P4550" s="113" t="s">
        <v>20269</v>
      </c>
      <c r="Q4550" s="113" t="s">
        <v>16244</v>
      </c>
      <c r="R4550" s="113">
        <v>15</v>
      </c>
      <c r="S4550" s="113" t="s">
        <v>13</v>
      </c>
      <c r="T4550" s="113" t="s">
        <v>20270</v>
      </c>
      <c r="U4550" s="113" t="s">
        <v>20271</v>
      </c>
      <c r="V4550" s="114">
        <v>44672</v>
      </c>
      <c r="W4550" s="114">
        <v>44621</v>
      </c>
      <c r="X4550" s="113" t="s">
        <v>20272</v>
      </c>
      <c r="Y4550" s="114">
        <v>44986</v>
      </c>
      <c r="Z4550" s="114">
        <v>44986</v>
      </c>
      <c r="AA4550" s="113">
        <v>31</v>
      </c>
      <c r="AB4550" s="113" t="s">
        <v>9</v>
      </c>
      <c r="AC4550" s="113">
        <v>31</v>
      </c>
      <c r="AD4550" s="113" t="s">
        <v>9</v>
      </c>
      <c r="AE4550" s="114">
        <v>44621</v>
      </c>
      <c r="AF4550" s="113">
        <v>0</v>
      </c>
      <c r="AG4550" s="113">
        <v>0</v>
      </c>
      <c r="AH4550" s="113" t="s">
        <v>16226</v>
      </c>
      <c r="AI4550" s="117" t="s">
        <v>9925</v>
      </c>
      <c r="AK4550" s="114">
        <v>45108</v>
      </c>
      <c r="AL4550" s="113">
        <v>40</v>
      </c>
      <c r="AM4550" s="113" t="s">
        <v>9870</v>
      </c>
      <c r="AN4550" s="113" t="s">
        <v>17439</v>
      </c>
      <c r="AO4550" s="113" t="s">
        <v>1160</v>
      </c>
      <c r="AP4550" s="113">
        <v>2020</v>
      </c>
      <c r="AQ4550" s="113" t="s">
        <v>5236</v>
      </c>
      <c r="AR4550" s="113" t="s">
        <v>16391</v>
      </c>
      <c r="AS4550" s="113" t="s">
        <v>14</v>
      </c>
      <c r="AT4550" s="113" t="s">
        <v>14</v>
      </c>
      <c r="AU4550" s="113" t="s">
        <v>16229</v>
      </c>
      <c r="AV4550" s="113" t="s">
        <v>14</v>
      </c>
      <c r="AW4550" s="113" t="s">
        <v>14</v>
      </c>
    </row>
    <row r="4551" spans="1:49">
      <c r="A4551" s="116" t="s">
        <v>13304</v>
      </c>
      <c r="C4551" s="113" t="s">
        <v>13305</v>
      </c>
      <c r="E4551" s="113" t="s">
        <v>13306</v>
      </c>
      <c r="F4551" s="113" t="s">
        <v>8</v>
      </c>
      <c r="G4551" s="114">
        <v>36295</v>
      </c>
      <c r="H4551" s="113" t="s">
        <v>16230</v>
      </c>
      <c r="I4551" s="113" t="s">
        <v>9866</v>
      </c>
      <c r="J4551" s="113" t="s">
        <v>9867</v>
      </c>
      <c r="K4551" s="113" t="s">
        <v>45186</v>
      </c>
      <c r="L4551" s="113">
        <v>85256841687</v>
      </c>
      <c r="M4551" s="113" t="s">
        <v>13307</v>
      </c>
      <c r="O4551" s="113" t="s">
        <v>45187</v>
      </c>
      <c r="P4551" s="113" t="s">
        <v>45188</v>
      </c>
      <c r="Q4551" s="113" t="s">
        <v>16244</v>
      </c>
      <c r="R4551" s="113">
        <v>15</v>
      </c>
      <c r="S4551" s="113" t="s">
        <v>13</v>
      </c>
      <c r="T4551" s="113" t="s">
        <v>45189</v>
      </c>
      <c r="U4551" s="113" t="s">
        <v>45190</v>
      </c>
      <c r="V4551" s="114">
        <v>44672</v>
      </c>
      <c r="W4551" s="114">
        <v>44621</v>
      </c>
      <c r="X4551" s="113" t="s">
        <v>45191</v>
      </c>
      <c r="Y4551" s="114">
        <v>44986</v>
      </c>
      <c r="Z4551" s="114">
        <v>44986</v>
      </c>
      <c r="AA4551" s="113">
        <v>23</v>
      </c>
      <c r="AB4551" s="113" t="s">
        <v>78</v>
      </c>
      <c r="AC4551" s="113">
        <v>23</v>
      </c>
      <c r="AD4551" s="113" t="s">
        <v>78</v>
      </c>
      <c r="AE4551" s="114">
        <v>44621</v>
      </c>
      <c r="AF4551" s="113">
        <v>3</v>
      </c>
      <c r="AG4551" s="113">
        <v>0</v>
      </c>
      <c r="AH4551" s="113" t="s">
        <v>16226</v>
      </c>
      <c r="AI4551" s="117" t="s">
        <v>13303</v>
      </c>
      <c r="AK4551" s="114">
        <v>45108</v>
      </c>
      <c r="AL4551" s="113">
        <v>30</v>
      </c>
      <c r="AM4551" s="113" t="s">
        <v>9882</v>
      </c>
      <c r="AN4551" s="113" t="s">
        <v>26319</v>
      </c>
      <c r="AO4551" s="113" t="s">
        <v>2655</v>
      </c>
      <c r="AP4551" s="113">
        <v>2020</v>
      </c>
      <c r="AQ4551" s="113" t="s">
        <v>2436</v>
      </c>
      <c r="AR4551" s="113" t="s">
        <v>46632</v>
      </c>
      <c r="AS4551" s="113" t="s">
        <v>14</v>
      </c>
      <c r="AT4551" s="113" t="s">
        <v>14</v>
      </c>
      <c r="AU4551" s="113" t="s">
        <v>16229</v>
      </c>
      <c r="AV4551" s="113" t="s">
        <v>14</v>
      </c>
      <c r="AW4551" s="113" t="s">
        <v>14</v>
      </c>
    </row>
    <row r="4552" spans="1:49">
      <c r="A4552" s="116" t="s">
        <v>46809</v>
      </c>
      <c r="C4552" s="113" t="s">
        <v>22637</v>
      </c>
      <c r="E4552" s="113" t="s">
        <v>10538</v>
      </c>
      <c r="F4552" s="113" t="s">
        <v>204</v>
      </c>
      <c r="G4552" s="114">
        <v>36316</v>
      </c>
      <c r="H4552" s="113" t="s">
        <v>16218</v>
      </c>
      <c r="I4552" s="113" t="s">
        <v>9866</v>
      </c>
      <c r="J4552" s="113" t="s">
        <v>9867</v>
      </c>
      <c r="K4552" s="113" t="s">
        <v>22638</v>
      </c>
      <c r="L4552" s="113">
        <v>8991894242</v>
      </c>
      <c r="M4552" s="113" t="s">
        <v>22639</v>
      </c>
      <c r="O4552" s="113" t="s">
        <v>22640</v>
      </c>
      <c r="P4552" s="113" t="s">
        <v>16244</v>
      </c>
      <c r="Q4552" s="113" t="s">
        <v>16244</v>
      </c>
      <c r="R4552" s="113">
        <v>15</v>
      </c>
      <c r="S4552" s="113" t="s">
        <v>13</v>
      </c>
      <c r="T4552" s="113" t="s">
        <v>22641</v>
      </c>
      <c r="U4552" s="113" t="s">
        <v>22642</v>
      </c>
      <c r="V4552" s="114">
        <v>44771</v>
      </c>
      <c r="W4552" s="114">
        <v>44774</v>
      </c>
      <c r="X4552" s="113" t="s">
        <v>22643</v>
      </c>
      <c r="Y4552" s="114">
        <v>45230</v>
      </c>
      <c r="Z4552" s="114">
        <v>45231</v>
      </c>
      <c r="AA4552" s="113">
        <v>31</v>
      </c>
      <c r="AB4552" s="113" t="s">
        <v>9</v>
      </c>
      <c r="AC4552" s="113">
        <v>31</v>
      </c>
      <c r="AD4552" s="113" t="s">
        <v>9</v>
      </c>
      <c r="AE4552" s="114">
        <v>44774</v>
      </c>
      <c r="AF4552" s="113">
        <v>0</v>
      </c>
      <c r="AG4552" s="113">
        <v>0</v>
      </c>
      <c r="AH4552" s="113" t="s">
        <v>16263</v>
      </c>
      <c r="AI4552" s="117" t="s">
        <v>16264</v>
      </c>
      <c r="AK4552" s="114">
        <v>45261</v>
      </c>
      <c r="AL4552" s="113">
        <v>35</v>
      </c>
      <c r="AM4552" s="113" t="s">
        <v>9978</v>
      </c>
      <c r="AN4552" s="113" t="s">
        <v>22644</v>
      </c>
      <c r="AO4552" s="113" t="s">
        <v>22645</v>
      </c>
      <c r="AP4552" s="113">
        <v>2022</v>
      </c>
      <c r="AQ4552" s="113" t="s">
        <v>1039</v>
      </c>
      <c r="AR4552" s="113" t="s">
        <v>16947</v>
      </c>
      <c r="AS4552" s="113" t="s">
        <v>14</v>
      </c>
      <c r="AT4552" s="113" t="s">
        <v>14</v>
      </c>
      <c r="AU4552" s="113" t="s">
        <v>16229</v>
      </c>
      <c r="AV4552" s="113" t="s">
        <v>14</v>
      </c>
    </row>
    <row r="4553" spans="1:49">
      <c r="A4553" s="116" t="s">
        <v>46807</v>
      </c>
      <c r="C4553" s="113" t="s">
        <v>30774</v>
      </c>
      <c r="E4553" s="113" t="s">
        <v>10538</v>
      </c>
      <c r="F4553" s="113" t="s">
        <v>8</v>
      </c>
      <c r="G4553" s="114">
        <v>36383</v>
      </c>
      <c r="H4553" s="113" t="s">
        <v>16218</v>
      </c>
      <c r="I4553" s="113" t="s">
        <v>10007</v>
      </c>
      <c r="J4553" s="113" t="s">
        <v>9867</v>
      </c>
      <c r="K4553" s="113" t="s">
        <v>30775</v>
      </c>
      <c r="L4553" s="113">
        <v>82215711549</v>
      </c>
      <c r="M4553" s="113" t="s">
        <v>30776</v>
      </c>
      <c r="O4553" s="113" t="s">
        <v>30777</v>
      </c>
      <c r="P4553" s="113" t="s">
        <v>16244</v>
      </c>
      <c r="Q4553" s="113" t="s">
        <v>16244</v>
      </c>
      <c r="R4553" s="113">
        <v>15</v>
      </c>
      <c r="S4553" s="113" t="s">
        <v>13</v>
      </c>
      <c r="T4553" s="113" t="s">
        <v>30778</v>
      </c>
      <c r="U4553" s="113" t="s">
        <v>30779</v>
      </c>
      <c r="V4553" s="114">
        <v>44771</v>
      </c>
      <c r="W4553" s="114">
        <v>44774</v>
      </c>
      <c r="X4553" s="113" t="s">
        <v>30780</v>
      </c>
      <c r="Y4553" s="114">
        <v>45230</v>
      </c>
      <c r="Z4553" s="114">
        <v>45231</v>
      </c>
      <c r="AA4553" s="113">
        <v>31</v>
      </c>
      <c r="AB4553" s="113" t="s">
        <v>9</v>
      </c>
      <c r="AC4553" s="113">
        <v>31</v>
      </c>
      <c r="AD4553" s="113" t="s">
        <v>9</v>
      </c>
      <c r="AE4553" s="114">
        <v>44774</v>
      </c>
      <c r="AF4553" s="113">
        <v>0</v>
      </c>
      <c r="AG4553" s="113">
        <v>0</v>
      </c>
      <c r="AH4553" s="113" t="s">
        <v>16263</v>
      </c>
      <c r="AI4553" s="117" t="s">
        <v>16264</v>
      </c>
      <c r="AK4553" s="114">
        <v>45261</v>
      </c>
      <c r="AL4553" s="113">
        <v>35</v>
      </c>
      <c r="AM4553" s="113" t="s">
        <v>9978</v>
      </c>
      <c r="AN4553" s="113" t="s">
        <v>30781</v>
      </c>
      <c r="AO4553" s="113" t="s">
        <v>30782</v>
      </c>
      <c r="AP4553" s="113">
        <v>2022</v>
      </c>
      <c r="AQ4553" s="113" t="s">
        <v>1039</v>
      </c>
      <c r="AR4553" s="113" t="s">
        <v>20202</v>
      </c>
      <c r="AS4553" s="113" t="s">
        <v>14</v>
      </c>
      <c r="AT4553" s="113" t="s">
        <v>14</v>
      </c>
      <c r="AU4553" s="113" t="s">
        <v>16229</v>
      </c>
      <c r="AV4553" s="113" t="s">
        <v>14</v>
      </c>
    </row>
    <row r="4554" spans="1:49">
      <c r="A4554" s="116" t="s">
        <v>13375</v>
      </c>
      <c r="C4554" s="113" t="s">
        <v>13376</v>
      </c>
      <c r="E4554" s="113" t="s">
        <v>3354</v>
      </c>
      <c r="F4554" s="113" t="s">
        <v>8</v>
      </c>
      <c r="G4554" s="114">
        <v>36480</v>
      </c>
      <c r="H4554" s="113" t="s">
        <v>16230</v>
      </c>
      <c r="I4554" s="113" t="s">
        <v>9866</v>
      </c>
      <c r="J4554" s="113" t="s">
        <v>9867</v>
      </c>
      <c r="K4554" s="113" t="s">
        <v>45192</v>
      </c>
      <c r="L4554" s="113">
        <v>82261448901</v>
      </c>
      <c r="M4554" s="113" t="s">
        <v>13377</v>
      </c>
      <c r="O4554" s="113" t="s">
        <v>13378</v>
      </c>
      <c r="P4554" s="113" t="s">
        <v>45193</v>
      </c>
      <c r="Q4554" s="113" t="s">
        <v>16244</v>
      </c>
      <c r="R4554" s="113">
        <v>15</v>
      </c>
      <c r="S4554" s="113" t="s">
        <v>13</v>
      </c>
      <c r="T4554" s="113" t="s">
        <v>45194</v>
      </c>
      <c r="U4554" s="113" t="s">
        <v>45195</v>
      </c>
      <c r="V4554" s="114">
        <v>44672</v>
      </c>
      <c r="W4554" s="114">
        <v>44621</v>
      </c>
      <c r="X4554" s="113" t="s">
        <v>45196</v>
      </c>
      <c r="Y4554" s="114">
        <v>44986</v>
      </c>
      <c r="Z4554" s="114">
        <v>44986</v>
      </c>
      <c r="AA4554" s="113">
        <v>23</v>
      </c>
      <c r="AB4554" s="113" t="s">
        <v>78</v>
      </c>
      <c r="AC4554" s="113">
        <v>23</v>
      </c>
      <c r="AD4554" s="113" t="s">
        <v>78</v>
      </c>
      <c r="AE4554" s="114">
        <v>44621</v>
      </c>
      <c r="AF4554" s="113">
        <v>3</v>
      </c>
      <c r="AG4554" s="113">
        <v>0</v>
      </c>
      <c r="AH4554" s="113" t="s">
        <v>16226</v>
      </c>
      <c r="AI4554" s="117" t="s">
        <v>10403</v>
      </c>
      <c r="AK4554" s="114">
        <v>45108</v>
      </c>
      <c r="AL4554" s="113">
        <v>30</v>
      </c>
      <c r="AM4554" s="113" t="s">
        <v>9882</v>
      </c>
      <c r="AN4554" s="113" t="s">
        <v>21807</v>
      </c>
      <c r="AO4554" s="113" t="s">
        <v>1540</v>
      </c>
      <c r="AP4554" s="113">
        <v>2020</v>
      </c>
      <c r="AQ4554" s="113" t="s">
        <v>9889</v>
      </c>
      <c r="AR4554" s="113" t="s">
        <v>16365</v>
      </c>
      <c r="AS4554" s="113" t="s">
        <v>14</v>
      </c>
      <c r="AT4554" s="113" t="s">
        <v>14</v>
      </c>
      <c r="AU4554" s="113" t="s">
        <v>16229</v>
      </c>
      <c r="AV4554" s="113" t="s">
        <v>14</v>
      </c>
      <c r="AW4554" s="113" t="s">
        <v>14</v>
      </c>
    </row>
    <row r="4555" spans="1:49">
      <c r="A4555" s="113" t="s">
        <v>45261</v>
      </c>
      <c r="C4555" s="113" t="s">
        <v>14357</v>
      </c>
      <c r="F4555" s="113" t="s">
        <v>204</v>
      </c>
      <c r="G4555" s="114">
        <v>36836</v>
      </c>
      <c r="H4555" s="113" t="s">
        <v>16218</v>
      </c>
      <c r="I4555" s="113" t="s">
        <v>9866</v>
      </c>
      <c r="J4555" s="113" t="s">
        <v>9867</v>
      </c>
      <c r="K4555" s="113" t="s">
        <v>45262</v>
      </c>
      <c r="L4555" s="113">
        <v>82290786106</v>
      </c>
      <c r="M4555" s="113" t="s">
        <v>14358</v>
      </c>
      <c r="O4555" s="113" t="s">
        <v>14359</v>
      </c>
      <c r="P4555" s="113" t="s">
        <v>45263</v>
      </c>
      <c r="Q4555" s="113" t="s">
        <v>16244</v>
      </c>
      <c r="R4555" s="113">
        <v>15</v>
      </c>
      <c r="S4555" s="113" t="s">
        <v>13</v>
      </c>
      <c r="T4555" s="113" t="s">
        <v>45264</v>
      </c>
      <c r="U4555" s="113" t="s">
        <v>45265</v>
      </c>
      <c r="V4555" s="114">
        <v>44672</v>
      </c>
      <c r="W4555" s="114">
        <v>44621</v>
      </c>
      <c r="X4555" s="113" t="s">
        <v>45266</v>
      </c>
      <c r="Y4555" s="114">
        <v>44986</v>
      </c>
      <c r="Z4555" s="114">
        <v>44986</v>
      </c>
      <c r="AA4555" s="113">
        <v>21</v>
      </c>
      <c r="AB4555" s="113" t="s">
        <v>24</v>
      </c>
      <c r="AC4555" s="113">
        <v>21</v>
      </c>
      <c r="AD4555" s="113" t="s">
        <v>24</v>
      </c>
      <c r="AE4555" s="114">
        <v>44621</v>
      </c>
      <c r="AF4555" s="113">
        <v>0</v>
      </c>
      <c r="AG4555" s="113">
        <v>0</v>
      </c>
      <c r="AH4555" s="113" t="s">
        <v>16226</v>
      </c>
      <c r="AI4555" s="117" t="s">
        <v>18200</v>
      </c>
      <c r="AK4555" s="114">
        <v>45108</v>
      </c>
      <c r="AL4555" s="113">
        <v>15</v>
      </c>
      <c r="AM4555" s="113" t="s">
        <v>9885</v>
      </c>
      <c r="AN4555" s="113" t="s">
        <v>16592</v>
      </c>
      <c r="AO4555" s="113" t="s">
        <v>2600</v>
      </c>
      <c r="AP4555" s="113">
        <v>2018</v>
      </c>
      <c r="AQ4555" s="113" t="s">
        <v>5236</v>
      </c>
      <c r="AR4555" s="113" t="s">
        <v>16593</v>
      </c>
      <c r="AS4555" s="113" t="s">
        <v>14</v>
      </c>
      <c r="AT4555" s="113" t="s">
        <v>14</v>
      </c>
      <c r="AU4555" s="113" t="s">
        <v>16229</v>
      </c>
      <c r="AV4555" s="113" t="s">
        <v>14</v>
      </c>
      <c r="AW4555" s="113" t="s">
        <v>14</v>
      </c>
    </row>
    <row r="4556" spans="1:49">
      <c r="A4556" s="113" t="s">
        <v>33790</v>
      </c>
      <c r="C4556" s="113" t="s">
        <v>6571</v>
      </c>
      <c r="F4556" s="113" t="s">
        <v>6572</v>
      </c>
      <c r="G4556" s="114">
        <v>36847</v>
      </c>
      <c r="H4556" s="113" t="s">
        <v>16218</v>
      </c>
      <c r="I4556" s="113" t="s">
        <v>9896</v>
      </c>
      <c r="J4556" s="113" t="s">
        <v>9867</v>
      </c>
      <c r="K4556" s="113" t="s">
        <v>33791</v>
      </c>
      <c r="L4556" s="113">
        <v>85395670342</v>
      </c>
      <c r="M4556" s="113" t="s">
        <v>15193</v>
      </c>
      <c r="N4556" s="113" t="s">
        <v>16242</v>
      </c>
      <c r="O4556" s="113" t="s">
        <v>15194</v>
      </c>
      <c r="P4556" s="113" t="s">
        <v>16244</v>
      </c>
      <c r="Q4556" s="113" t="s">
        <v>16244</v>
      </c>
      <c r="R4556" s="113">
        <v>15</v>
      </c>
      <c r="S4556" s="113" t="s">
        <v>13</v>
      </c>
      <c r="T4556" s="113" t="s">
        <v>33792</v>
      </c>
      <c r="U4556" s="113" t="s">
        <v>33793</v>
      </c>
      <c r="V4556" s="114">
        <v>44186</v>
      </c>
      <c r="W4556" s="114">
        <v>44166</v>
      </c>
      <c r="X4556" s="113" t="s">
        <v>33794</v>
      </c>
      <c r="Y4556" s="114">
        <v>44593</v>
      </c>
      <c r="Z4556" s="114">
        <v>44593</v>
      </c>
      <c r="AA4556" s="113">
        <v>21</v>
      </c>
      <c r="AB4556" s="113" t="s">
        <v>24</v>
      </c>
      <c r="AC4556" s="113">
        <v>21</v>
      </c>
      <c r="AD4556" s="113" t="s">
        <v>24</v>
      </c>
      <c r="AE4556" s="114">
        <v>44166</v>
      </c>
      <c r="AF4556" s="113">
        <v>0</v>
      </c>
      <c r="AG4556" s="113">
        <v>0</v>
      </c>
      <c r="AH4556" s="113" t="s">
        <v>16226</v>
      </c>
      <c r="AI4556" s="117" t="s">
        <v>26584</v>
      </c>
      <c r="AK4556" s="114">
        <v>44593</v>
      </c>
      <c r="AL4556" s="113">
        <v>17</v>
      </c>
      <c r="AM4556" s="113" t="s">
        <v>9982</v>
      </c>
      <c r="AN4556" s="113" t="s">
        <v>20834</v>
      </c>
      <c r="AO4556" s="113" t="s">
        <v>707</v>
      </c>
      <c r="AP4556" s="113">
        <v>2019</v>
      </c>
      <c r="AQ4556" s="113" t="s">
        <v>8</v>
      </c>
      <c r="AR4556" s="113" t="s">
        <v>18780</v>
      </c>
      <c r="AS4556" s="113" t="s">
        <v>14</v>
      </c>
      <c r="AT4556" s="113" t="s">
        <v>14</v>
      </c>
      <c r="AU4556" s="113" t="s">
        <v>16229</v>
      </c>
      <c r="AV4556" s="113" t="s">
        <v>14</v>
      </c>
    </row>
    <row r="4557" spans="1:49">
      <c r="A4557" s="113" t="s">
        <v>24245</v>
      </c>
      <c r="C4557" s="113" t="s">
        <v>24246</v>
      </c>
      <c r="E4557" s="113" t="s">
        <v>10538</v>
      </c>
      <c r="F4557" s="113" t="s">
        <v>8</v>
      </c>
      <c r="G4557" s="114">
        <v>36883</v>
      </c>
      <c r="H4557" s="113" t="s">
        <v>16218</v>
      </c>
      <c r="I4557" s="113" t="s">
        <v>9866</v>
      </c>
      <c r="J4557" s="113" t="s">
        <v>9867</v>
      </c>
      <c r="K4557" s="113" t="s">
        <v>24247</v>
      </c>
      <c r="L4557" s="113">
        <v>8114536722</v>
      </c>
      <c r="M4557" s="113" t="s">
        <v>24248</v>
      </c>
      <c r="O4557" s="113" t="s">
        <v>24249</v>
      </c>
      <c r="P4557" s="113" t="s">
        <v>16244</v>
      </c>
      <c r="Q4557" s="113" t="s">
        <v>16244</v>
      </c>
      <c r="R4557" s="113">
        <v>15</v>
      </c>
      <c r="S4557" s="113" t="s">
        <v>13</v>
      </c>
      <c r="T4557" s="113" t="s">
        <v>24250</v>
      </c>
      <c r="U4557" s="113" t="s">
        <v>24251</v>
      </c>
      <c r="V4557" s="114">
        <v>44771</v>
      </c>
      <c r="W4557" s="114">
        <v>44774</v>
      </c>
      <c r="X4557" s="113" t="s">
        <v>24252</v>
      </c>
      <c r="Y4557" s="114">
        <v>45230</v>
      </c>
      <c r="Z4557" s="114">
        <v>45231</v>
      </c>
      <c r="AA4557" s="113">
        <v>31</v>
      </c>
      <c r="AB4557" s="113" t="s">
        <v>9</v>
      </c>
      <c r="AC4557" s="113">
        <v>31</v>
      </c>
      <c r="AD4557" s="113" t="s">
        <v>9</v>
      </c>
      <c r="AE4557" s="114">
        <v>44774</v>
      </c>
      <c r="AF4557" s="113">
        <v>0</v>
      </c>
      <c r="AG4557" s="113">
        <v>0</v>
      </c>
      <c r="AH4557" s="113" t="s">
        <v>16263</v>
      </c>
      <c r="AI4557" s="117" t="s">
        <v>16264</v>
      </c>
      <c r="AK4557" s="114">
        <v>45261</v>
      </c>
      <c r="AL4557" s="113">
        <v>35</v>
      </c>
      <c r="AM4557" s="113" t="s">
        <v>9978</v>
      </c>
      <c r="AN4557" s="113" t="s">
        <v>22644</v>
      </c>
      <c r="AO4557" s="113" t="s">
        <v>22645</v>
      </c>
      <c r="AP4557" s="113">
        <v>2022</v>
      </c>
      <c r="AQ4557" s="113" t="s">
        <v>1039</v>
      </c>
      <c r="AR4557" s="113" t="s">
        <v>16283</v>
      </c>
      <c r="AS4557" s="113" t="s">
        <v>14</v>
      </c>
      <c r="AT4557" s="113" t="s">
        <v>14</v>
      </c>
      <c r="AU4557" s="113" t="s">
        <v>16229</v>
      </c>
      <c r="AV4557" s="113" t="s">
        <v>14</v>
      </c>
    </row>
    <row r="4558" spans="1:49">
      <c r="A4558" s="113" t="s">
        <v>29840</v>
      </c>
      <c r="C4558" s="113" t="s">
        <v>29841</v>
      </c>
      <c r="E4558" s="113" t="s">
        <v>23218</v>
      </c>
      <c r="F4558" s="113" t="s">
        <v>8</v>
      </c>
      <c r="G4558" s="114">
        <v>37451</v>
      </c>
      <c r="H4558" s="113" t="s">
        <v>16230</v>
      </c>
      <c r="I4558" s="113" t="s">
        <v>9866</v>
      </c>
      <c r="J4558" s="113" t="s">
        <v>9867</v>
      </c>
      <c r="K4558" s="113" t="s">
        <v>29842</v>
      </c>
      <c r="L4558" s="113">
        <v>82292095600</v>
      </c>
      <c r="M4558" s="113" t="s">
        <v>29843</v>
      </c>
      <c r="O4558" s="113" t="s">
        <v>29844</v>
      </c>
      <c r="P4558" s="113" t="s">
        <v>16244</v>
      </c>
      <c r="Q4558" s="113" t="s">
        <v>16244</v>
      </c>
      <c r="R4558" s="113">
        <v>15</v>
      </c>
      <c r="S4558" s="113" t="s">
        <v>13</v>
      </c>
      <c r="U4558" s="113" t="s">
        <v>29845</v>
      </c>
      <c r="V4558" s="114">
        <v>45527</v>
      </c>
      <c r="W4558" s="114">
        <v>45536</v>
      </c>
      <c r="Z4558" s="113" t="s">
        <v>29846</v>
      </c>
      <c r="AA4558" s="113">
        <v>31</v>
      </c>
      <c r="AB4558" s="113" t="s">
        <v>9</v>
      </c>
      <c r="AC4558" s="113">
        <v>31</v>
      </c>
      <c r="AD4558" s="113" t="s">
        <v>9</v>
      </c>
      <c r="AE4558" s="114">
        <v>45536</v>
      </c>
      <c r="AF4558" s="113">
        <v>0</v>
      </c>
      <c r="AG4558" s="113">
        <v>0</v>
      </c>
      <c r="AH4558" s="113" t="s">
        <v>16263</v>
      </c>
      <c r="AI4558" s="117" t="s">
        <v>23219</v>
      </c>
      <c r="AK4558" s="114">
        <v>45536</v>
      </c>
      <c r="AL4558" s="113">
        <v>35</v>
      </c>
      <c r="AM4558" s="113" t="s">
        <v>9978</v>
      </c>
      <c r="AN4558" s="113" t="s">
        <v>24335</v>
      </c>
      <c r="AO4558" s="113" t="s">
        <v>24336</v>
      </c>
      <c r="AP4558" s="113">
        <v>2024</v>
      </c>
      <c r="AQ4558" s="113" t="s">
        <v>5236</v>
      </c>
      <c r="AR4558" s="113" t="s">
        <v>18703</v>
      </c>
      <c r="AS4558" s="113" t="s">
        <v>14</v>
      </c>
      <c r="AT4558" s="113" t="s">
        <v>14</v>
      </c>
      <c r="AU4558" s="113" t="s">
        <v>16229</v>
      </c>
      <c r="AV4558" s="113" t="s">
        <v>14</v>
      </c>
      <c r="AW4558" s="113" t="s">
        <v>14</v>
      </c>
    </row>
  </sheetData>
  <sortState ref="A2:AX4558">
    <sortCondition ref="A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63"/>
  <sheetViews>
    <sheetView topLeftCell="A109" zoomScale="70" zoomScaleNormal="70" workbookViewId="0">
      <selection activeCell="O142" sqref="O142"/>
    </sheetView>
  </sheetViews>
  <sheetFormatPr defaultRowHeight="15"/>
  <cols>
    <col min="1" max="1" width="24.140625" style="121" customWidth="1"/>
    <col min="2" max="2" width="34.140625" style="121" bestFit="1" customWidth="1"/>
    <col min="3" max="3" width="19.28515625" style="121" bestFit="1" customWidth="1"/>
    <col min="4" max="4" width="9.140625" style="121" customWidth="1"/>
    <col min="5" max="6" width="9.140625" style="121"/>
    <col min="7" max="7" width="62" style="121" bestFit="1" customWidth="1"/>
    <col min="8" max="8" width="67.28515625" style="121" customWidth="1"/>
    <col min="9" max="12" width="9.140625" style="121"/>
    <col min="13" max="13" width="23" style="121" customWidth="1"/>
    <col min="14" max="14" width="20.42578125" style="121" bestFit="1" customWidth="1"/>
    <col min="15" max="15" width="15.28515625" style="121" bestFit="1" customWidth="1"/>
    <col min="16" max="16" width="21.85546875" style="121" bestFit="1" customWidth="1"/>
    <col min="17" max="17" width="14.140625" style="121" customWidth="1"/>
    <col min="18" max="18" width="14" style="121" customWidth="1"/>
    <col min="19" max="16384" width="9.140625" style="121"/>
  </cols>
  <sheetData>
    <row r="1" spans="1:20">
      <c r="A1" s="132" t="s">
        <v>46830</v>
      </c>
      <c r="B1" s="132"/>
      <c r="C1" s="132"/>
      <c r="D1" s="132"/>
      <c r="E1" s="132"/>
      <c r="F1" s="132"/>
      <c r="G1" s="132"/>
      <c r="H1" s="132"/>
      <c r="I1" s="132"/>
      <c r="J1" s="132"/>
    </row>
    <row r="3" spans="1:20">
      <c r="I3" s="132" t="s">
        <v>46831</v>
      </c>
      <c r="J3" s="132"/>
      <c r="K3" s="132" t="s">
        <v>46832</v>
      </c>
      <c r="L3" s="132"/>
    </row>
    <row r="4" spans="1:20">
      <c r="A4" s="121" t="s">
        <v>0</v>
      </c>
      <c r="B4" s="121" t="s">
        <v>1</v>
      </c>
      <c r="D4" s="121" t="s">
        <v>2</v>
      </c>
      <c r="E4" s="121" t="s">
        <v>46833</v>
      </c>
      <c r="F4" s="121" t="s">
        <v>46834</v>
      </c>
      <c r="G4" s="121" t="s">
        <v>46835</v>
      </c>
      <c r="H4" s="121" t="s">
        <v>46836</v>
      </c>
      <c r="I4" s="121" t="s">
        <v>46837</v>
      </c>
      <c r="J4" s="121" t="s">
        <v>46838</v>
      </c>
      <c r="K4" s="121" t="s">
        <v>46839</v>
      </c>
      <c r="L4" s="121" t="s">
        <v>46840</v>
      </c>
      <c r="M4" s="121" t="s">
        <v>46841</v>
      </c>
      <c r="N4" s="121" t="s">
        <v>46842</v>
      </c>
      <c r="O4" s="121" t="s">
        <v>46843</v>
      </c>
      <c r="P4" s="121" t="s">
        <v>46844</v>
      </c>
      <c r="Q4" s="121" t="s">
        <v>46845</v>
      </c>
      <c r="R4" s="121" t="s">
        <v>46846</v>
      </c>
      <c r="S4" s="121" t="s">
        <v>46847</v>
      </c>
      <c r="T4" s="121" t="s">
        <v>46848</v>
      </c>
    </row>
    <row r="5" spans="1:20">
      <c r="A5" s="121">
        <v>1</v>
      </c>
      <c r="B5" s="121">
        <v>2</v>
      </c>
      <c r="C5" s="121">
        <v>3</v>
      </c>
      <c r="D5" s="121">
        <v>4</v>
      </c>
      <c r="E5" s="121">
        <v>5</v>
      </c>
      <c r="F5" s="121">
        <v>6</v>
      </c>
      <c r="G5" s="121">
        <v>7</v>
      </c>
      <c r="H5" s="121">
        <v>8</v>
      </c>
      <c r="I5" s="121">
        <v>9</v>
      </c>
      <c r="J5" s="121">
        <v>10</v>
      </c>
      <c r="K5" s="121">
        <v>11</v>
      </c>
      <c r="L5" s="121">
        <v>12</v>
      </c>
      <c r="M5" s="121">
        <v>13</v>
      </c>
      <c r="N5" s="121">
        <v>14</v>
      </c>
      <c r="O5" s="121">
        <v>15</v>
      </c>
      <c r="P5" s="121">
        <v>16</v>
      </c>
      <c r="Q5" s="121">
        <v>17</v>
      </c>
      <c r="R5" s="121">
        <v>18</v>
      </c>
    </row>
    <row r="6" spans="1:20">
      <c r="A6" t="s">
        <v>7313</v>
      </c>
      <c r="B6" t="s">
        <v>7314</v>
      </c>
      <c r="C6"/>
      <c r="D6" t="s">
        <v>14</v>
      </c>
      <c r="E6" t="s">
        <v>210</v>
      </c>
      <c r="F6" t="s">
        <v>148</v>
      </c>
      <c r="G6" t="s">
        <v>46875</v>
      </c>
      <c r="H6" t="s">
        <v>46829</v>
      </c>
      <c r="I6">
        <v>11</v>
      </c>
      <c r="J6">
        <v>28</v>
      </c>
      <c r="K6">
        <v>0</v>
      </c>
      <c r="L6">
        <v>34</v>
      </c>
      <c r="M6" s="131">
        <v>45716</v>
      </c>
      <c r="N6" t="s">
        <v>46852</v>
      </c>
      <c r="O6" t="s">
        <v>46944</v>
      </c>
      <c r="P6" t="s">
        <v>46945</v>
      </c>
      <c r="Q6" t="s">
        <v>46888</v>
      </c>
      <c r="R6" s="125">
        <v>45717</v>
      </c>
      <c r="S6" s="121" t="s">
        <v>6744</v>
      </c>
      <c r="T6" s="121" t="s">
        <v>8172</v>
      </c>
    </row>
    <row r="7" spans="1:20">
      <c r="A7" t="s">
        <v>3867</v>
      </c>
      <c r="B7" t="s">
        <v>3868</v>
      </c>
      <c r="C7"/>
      <c r="D7" t="s">
        <v>14</v>
      </c>
      <c r="E7" t="s">
        <v>3631</v>
      </c>
      <c r="F7" t="s">
        <v>148</v>
      </c>
      <c r="G7" t="s">
        <v>46850</v>
      </c>
      <c r="H7" t="s">
        <v>46851</v>
      </c>
      <c r="I7">
        <v>1</v>
      </c>
      <c r="J7">
        <v>25</v>
      </c>
      <c r="K7">
        <v>2</v>
      </c>
      <c r="L7">
        <v>30</v>
      </c>
      <c r="M7" s="131">
        <v>45720</v>
      </c>
      <c r="N7" t="s">
        <v>46852</v>
      </c>
      <c r="O7" t="s">
        <v>46948</v>
      </c>
      <c r="P7" t="s">
        <v>46949</v>
      </c>
      <c r="Q7" t="s">
        <v>46911</v>
      </c>
      <c r="R7" s="125">
        <v>45748</v>
      </c>
      <c r="S7" s="121" t="s">
        <v>6744</v>
      </c>
      <c r="T7" s="121" t="s">
        <v>8172</v>
      </c>
    </row>
    <row r="8" spans="1:20">
      <c r="A8" t="s">
        <v>5777</v>
      </c>
      <c r="B8" t="s">
        <v>5778</v>
      </c>
      <c r="C8"/>
      <c r="D8" t="s">
        <v>14</v>
      </c>
      <c r="E8" t="s">
        <v>2807</v>
      </c>
      <c r="F8" t="s">
        <v>148</v>
      </c>
      <c r="G8" t="s">
        <v>46850</v>
      </c>
      <c r="H8" t="s">
        <v>46829</v>
      </c>
      <c r="I8">
        <v>0</v>
      </c>
      <c r="J8">
        <v>21</v>
      </c>
      <c r="K8">
        <v>1</v>
      </c>
      <c r="L8">
        <v>26</v>
      </c>
      <c r="M8" s="131">
        <v>45721</v>
      </c>
      <c r="N8" t="s">
        <v>46852</v>
      </c>
      <c r="O8" t="s">
        <v>46950</v>
      </c>
      <c r="P8" t="s">
        <v>46951</v>
      </c>
      <c r="Q8" t="s">
        <v>46911</v>
      </c>
      <c r="R8" s="125">
        <v>45748</v>
      </c>
      <c r="S8" s="121" t="s">
        <v>6744</v>
      </c>
      <c r="T8" s="121" t="s">
        <v>8172</v>
      </c>
    </row>
    <row r="9" spans="1:20">
      <c r="A9" t="s">
        <v>809</v>
      </c>
      <c r="B9" t="s">
        <v>810</v>
      </c>
      <c r="C9"/>
      <c r="D9" t="s">
        <v>14</v>
      </c>
      <c r="E9" t="s">
        <v>774</v>
      </c>
      <c r="F9" t="s">
        <v>148</v>
      </c>
      <c r="G9" t="s">
        <v>46850</v>
      </c>
      <c r="H9" t="s">
        <v>46851</v>
      </c>
      <c r="I9">
        <v>3</v>
      </c>
      <c r="J9">
        <v>34</v>
      </c>
      <c r="K9">
        <v>4</v>
      </c>
      <c r="L9">
        <v>39</v>
      </c>
      <c r="M9" s="131">
        <v>45712</v>
      </c>
      <c r="N9" t="s">
        <v>46852</v>
      </c>
      <c r="O9" t="s">
        <v>46942</v>
      </c>
      <c r="P9" t="s">
        <v>46943</v>
      </c>
      <c r="Q9" t="s">
        <v>46911</v>
      </c>
      <c r="R9" s="125">
        <v>45748</v>
      </c>
      <c r="S9" s="121" t="s">
        <v>6744</v>
      </c>
      <c r="T9" s="121" t="s">
        <v>8172</v>
      </c>
    </row>
    <row r="10" spans="1:20">
      <c r="A10" t="s">
        <v>9753</v>
      </c>
      <c r="B10" t="s">
        <v>2924</v>
      </c>
      <c r="C10" s="126"/>
      <c r="D10" t="s">
        <v>14</v>
      </c>
      <c r="E10" t="s">
        <v>333</v>
      </c>
      <c r="F10" t="s">
        <v>148</v>
      </c>
      <c r="G10" t="s">
        <v>46850</v>
      </c>
      <c r="H10" t="s">
        <v>46851</v>
      </c>
      <c r="I10">
        <v>2</v>
      </c>
      <c r="J10">
        <v>34</v>
      </c>
      <c r="K10">
        <v>3</v>
      </c>
      <c r="L10">
        <v>39</v>
      </c>
      <c r="M10" s="131">
        <v>45716</v>
      </c>
      <c r="N10" t="s">
        <v>46852</v>
      </c>
      <c r="O10" t="s">
        <v>46946</v>
      </c>
      <c r="P10" t="s">
        <v>46947</v>
      </c>
      <c r="Q10" t="s">
        <v>46871</v>
      </c>
      <c r="R10" s="124">
        <v>45778</v>
      </c>
      <c r="S10" s="121" t="s">
        <v>6744</v>
      </c>
      <c r="T10" s="121" t="s">
        <v>8172</v>
      </c>
    </row>
    <row r="11" spans="1:20">
      <c r="A11" t="s">
        <v>532</v>
      </c>
      <c r="B11" t="s">
        <v>533</v>
      </c>
      <c r="C11"/>
      <c r="D11" t="s">
        <v>14</v>
      </c>
      <c r="E11" t="s">
        <v>1455</v>
      </c>
      <c r="F11" t="s">
        <v>69</v>
      </c>
      <c r="G11" t="s">
        <v>46875</v>
      </c>
      <c r="H11" t="s">
        <v>46829</v>
      </c>
      <c r="I11">
        <v>1</v>
      </c>
      <c r="J11">
        <v>32</v>
      </c>
      <c r="K11">
        <v>2</v>
      </c>
      <c r="L11">
        <v>37</v>
      </c>
      <c r="M11" s="131">
        <v>45666</v>
      </c>
      <c r="N11" t="s">
        <v>46852</v>
      </c>
      <c r="O11" t="s">
        <v>46876</v>
      </c>
      <c r="P11" t="s">
        <v>46877</v>
      </c>
      <c r="Q11" t="s">
        <v>46862</v>
      </c>
      <c r="R11" s="125">
        <v>45809</v>
      </c>
      <c r="S11" s="121" t="s">
        <v>6744</v>
      </c>
      <c r="T11" s="121" t="s">
        <v>5806</v>
      </c>
    </row>
    <row r="12" spans="1:20">
      <c r="A12" t="s">
        <v>330</v>
      </c>
      <c r="B12" t="s">
        <v>331</v>
      </c>
      <c r="C12"/>
      <c r="D12" t="s">
        <v>14</v>
      </c>
      <c r="E12" t="s">
        <v>333</v>
      </c>
      <c r="F12" t="s">
        <v>148</v>
      </c>
      <c r="G12" t="s">
        <v>46875</v>
      </c>
      <c r="H12" t="s">
        <v>46829</v>
      </c>
      <c r="I12">
        <v>8</v>
      </c>
      <c r="J12">
        <v>30</v>
      </c>
      <c r="K12">
        <v>9</v>
      </c>
      <c r="L12">
        <v>35</v>
      </c>
      <c r="M12" s="131">
        <v>45670</v>
      </c>
      <c r="N12" t="s">
        <v>46852</v>
      </c>
      <c r="O12" t="s">
        <v>46889</v>
      </c>
      <c r="P12" t="s">
        <v>46890</v>
      </c>
      <c r="Q12" t="s">
        <v>46862</v>
      </c>
      <c r="R12" s="125">
        <v>45809</v>
      </c>
      <c r="S12" s="121" t="s">
        <v>6744</v>
      </c>
      <c r="T12" s="121" t="s">
        <v>6744</v>
      </c>
    </row>
    <row r="13" spans="1:20">
      <c r="A13" t="s">
        <v>3847</v>
      </c>
      <c r="B13" t="s">
        <v>3848</v>
      </c>
      <c r="C13"/>
      <c r="D13" t="s">
        <v>14</v>
      </c>
      <c r="E13" t="s">
        <v>2429</v>
      </c>
      <c r="F13" t="s">
        <v>148</v>
      </c>
      <c r="G13" t="s">
        <v>46850</v>
      </c>
      <c r="H13" t="s">
        <v>46829</v>
      </c>
      <c r="I13">
        <v>7</v>
      </c>
      <c r="J13">
        <v>30</v>
      </c>
      <c r="K13">
        <v>8</v>
      </c>
      <c r="L13">
        <v>35</v>
      </c>
      <c r="M13" s="131">
        <v>45698</v>
      </c>
      <c r="N13" t="s">
        <v>46852</v>
      </c>
      <c r="O13" t="s">
        <v>46920</v>
      </c>
      <c r="P13" t="s">
        <v>46921</v>
      </c>
      <c r="Q13" t="s">
        <v>46862</v>
      </c>
      <c r="R13" s="125">
        <v>45809</v>
      </c>
      <c r="S13" s="121" t="s">
        <v>6744</v>
      </c>
      <c r="T13" s="121" t="s">
        <v>8172</v>
      </c>
    </row>
    <row r="14" spans="1:20">
      <c r="A14" t="s">
        <v>7390</v>
      </c>
      <c r="B14" t="s">
        <v>7391</v>
      </c>
      <c r="C14"/>
      <c r="D14" t="s">
        <v>14</v>
      </c>
      <c r="E14" t="s">
        <v>359</v>
      </c>
      <c r="F14" t="s">
        <v>70</v>
      </c>
      <c r="G14" t="s">
        <v>46875</v>
      </c>
      <c r="H14" t="s">
        <v>46829</v>
      </c>
      <c r="I14">
        <v>3</v>
      </c>
      <c r="J14">
        <v>33</v>
      </c>
      <c r="K14">
        <v>4</v>
      </c>
      <c r="L14">
        <v>33</v>
      </c>
      <c r="M14" s="131">
        <v>45743</v>
      </c>
      <c r="N14" t="s">
        <v>46852</v>
      </c>
      <c r="O14" t="s">
        <v>46963</v>
      </c>
      <c r="P14" t="s">
        <v>46964</v>
      </c>
      <c r="Q14" t="s">
        <v>46882</v>
      </c>
      <c r="R14" s="125">
        <v>45839</v>
      </c>
      <c r="S14" s="121" t="s">
        <v>6744</v>
      </c>
      <c r="T14" s="121" t="s">
        <v>8172</v>
      </c>
    </row>
    <row r="15" spans="1:20">
      <c r="A15" t="s">
        <v>8847</v>
      </c>
      <c r="B15" t="s">
        <v>5415</v>
      </c>
      <c r="C15"/>
      <c r="D15" t="s">
        <v>14</v>
      </c>
      <c r="E15" t="s">
        <v>46900</v>
      </c>
      <c r="F15" t="s">
        <v>148</v>
      </c>
      <c r="G15" t="s">
        <v>46875</v>
      </c>
      <c r="H15" t="s">
        <v>46829</v>
      </c>
      <c r="I15">
        <v>3</v>
      </c>
      <c r="J15">
        <v>32</v>
      </c>
      <c r="K15">
        <v>4</v>
      </c>
      <c r="L15">
        <v>32</v>
      </c>
      <c r="M15" s="131">
        <v>45673</v>
      </c>
      <c r="N15" t="s">
        <v>46852</v>
      </c>
      <c r="O15" t="s">
        <v>46901</v>
      </c>
      <c r="P15" t="s">
        <v>46902</v>
      </c>
      <c r="Q15" t="s">
        <v>46882</v>
      </c>
      <c r="R15" s="125">
        <v>45839</v>
      </c>
      <c r="S15" s="121" t="s">
        <v>6744</v>
      </c>
      <c r="T15" s="121" t="s">
        <v>6744</v>
      </c>
    </row>
    <row r="16" spans="1:20">
      <c r="A16" t="s">
        <v>4252</v>
      </c>
      <c r="B16" t="s">
        <v>4253</v>
      </c>
      <c r="C16"/>
      <c r="D16" t="s">
        <v>14</v>
      </c>
      <c r="E16" t="s">
        <v>1455</v>
      </c>
      <c r="F16" t="s">
        <v>69</v>
      </c>
      <c r="G16" t="s">
        <v>46875</v>
      </c>
      <c r="H16" t="s">
        <v>46851</v>
      </c>
      <c r="I16">
        <v>6</v>
      </c>
      <c r="J16">
        <v>31</v>
      </c>
      <c r="K16">
        <v>7</v>
      </c>
      <c r="L16">
        <v>31</v>
      </c>
      <c r="M16" s="131">
        <v>45763</v>
      </c>
      <c r="N16" t="s">
        <v>46852</v>
      </c>
      <c r="O16" t="s">
        <v>46973</v>
      </c>
      <c r="P16" t="s">
        <v>46974</v>
      </c>
      <c r="Q16" t="s">
        <v>46882</v>
      </c>
      <c r="R16" s="125">
        <v>45839</v>
      </c>
      <c r="S16" s="121" t="s">
        <v>6744</v>
      </c>
      <c r="T16" s="121" t="s">
        <v>6744</v>
      </c>
    </row>
    <row r="17" spans="1:20">
      <c r="A17" t="s">
        <v>3289</v>
      </c>
      <c r="B17" t="s">
        <v>3290</v>
      </c>
      <c r="C17"/>
      <c r="D17" t="s">
        <v>14</v>
      </c>
      <c r="E17" t="s">
        <v>446</v>
      </c>
      <c r="F17" t="s">
        <v>148</v>
      </c>
      <c r="G17" t="s">
        <v>46875</v>
      </c>
      <c r="H17" t="s">
        <v>46829</v>
      </c>
      <c r="I17">
        <v>4</v>
      </c>
      <c r="J17">
        <v>25</v>
      </c>
      <c r="K17">
        <v>5</v>
      </c>
      <c r="L17">
        <v>30</v>
      </c>
      <c r="M17" s="131">
        <v>45674</v>
      </c>
      <c r="N17" t="s">
        <v>46852</v>
      </c>
      <c r="O17" t="s">
        <v>46903</v>
      </c>
      <c r="P17" t="s">
        <v>46904</v>
      </c>
      <c r="Q17" t="s">
        <v>46882</v>
      </c>
      <c r="R17" s="125">
        <v>45839</v>
      </c>
      <c r="S17" s="121" t="s">
        <v>6744</v>
      </c>
      <c r="T17" s="121" t="s">
        <v>8172</v>
      </c>
    </row>
    <row r="18" spans="1:20">
      <c r="A18" t="s">
        <v>5011</v>
      </c>
      <c r="B18" t="s">
        <v>5012</v>
      </c>
      <c r="C18"/>
      <c r="D18" t="s">
        <v>14</v>
      </c>
      <c r="E18" t="s">
        <v>116</v>
      </c>
      <c r="F18" t="s">
        <v>148</v>
      </c>
      <c r="G18" t="s">
        <v>46850</v>
      </c>
      <c r="H18" t="s">
        <v>46829</v>
      </c>
      <c r="I18">
        <v>5</v>
      </c>
      <c r="J18">
        <v>23</v>
      </c>
      <c r="K18">
        <v>6</v>
      </c>
      <c r="L18">
        <v>28</v>
      </c>
      <c r="M18" s="131">
        <v>45768</v>
      </c>
      <c r="N18" t="s">
        <v>46852</v>
      </c>
      <c r="O18" t="s">
        <v>46984</v>
      </c>
      <c r="P18" t="s">
        <v>46985</v>
      </c>
      <c r="Q18" t="s">
        <v>46882</v>
      </c>
      <c r="R18" s="125">
        <v>45839</v>
      </c>
      <c r="S18" s="121" t="s">
        <v>6744</v>
      </c>
      <c r="T18" s="121" t="s">
        <v>6744</v>
      </c>
    </row>
    <row r="19" spans="1:20">
      <c r="A19" t="s">
        <v>8984</v>
      </c>
      <c r="B19" t="s">
        <v>8985</v>
      </c>
      <c r="C19"/>
      <c r="D19" t="s">
        <v>14</v>
      </c>
      <c r="E19" t="s">
        <v>6662</v>
      </c>
      <c r="F19" t="s">
        <v>148</v>
      </c>
      <c r="G19" t="s">
        <v>46850</v>
      </c>
      <c r="H19" t="s">
        <v>46829</v>
      </c>
      <c r="I19">
        <v>3</v>
      </c>
      <c r="J19">
        <v>27</v>
      </c>
      <c r="K19">
        <v>4</v>
      </c>
      <c r="L19">
        <v>32</v>
      </c>
      <c r="M19" s="131">
        <v>45667</v>
      </c>
      <c r="N19" t="s">
        <v>46852</v>
      </c>
      <c r="O19" t="s">
        <v>46880</v>
      </c>
      <c r="P19" t="s">
        <v>46881</v>
      </c>
      <c r="Q19" t="s">
        <v>46882</v>
      </c>
      <c r="R19" s="125">
        <v>45839</v>
      </c>
      <c r="S19" s="121" t="s">
        <v>6744</v>
      </c>
      <c r="T19" s="121" t="s">
        <v>5806</v>
      </c>
    </row>
    <row r="20" spans="1:20">
      <c r="A20" t="s">
        <v>6936</v>
      </c>
      <c r="B20" t="s">
        <v>852</v>
      </c>
      <c r="C20"/>
      <c r="D20" t="s">
        <v>14</v>
      </c>
      <c r="E20" t="s">
        <v>866</v>
      </c>
      <c r="F20" t="s">
        <v>148</v>
      </c>
      <c r="G20" t="s">
        <v>46850</v>
      </c>
      <c r="H20" t="s">
        <v>46829</v>
      </c>
      <c r="I20">
        <v>4</v>
      </c>
      <c r="J20">
        <v>34</v>
      </c>
      <c r="K20">
        <v>5</v>
      </c>
      <c r="L20">
        <v>39</v>
      </c>
      <c r="M20" s="131">
        <v>45708</v>
      </c>
      <c r="N20" t="s">
        <v>46852</v>
      </c>
      <c r="O20" t="s">
        <v>46940</v>
      </c>
      <c r="P20" t="s">
        <v>46941</v>
      </c>
      <c r="Q20" t="s">
        <v>46885</v>
      </c>
      <c r="R20" s="125">
        <v>45870</v>
      </c>
      <c r="S20" s="121" t="s">
        <v>6744</v>
      </c>
      <c r="T20" s="121" t="s">
        <v>6744</v>
      </c>
    </row>
    <row r="21" spans="1:20">
      <c r="A21" t="s">
        <v>8929</v>
      </c>
      <c r="B21" t="s">
        <v>8930</v>
      </c>
      <c r="C21"/>
      <c r="D21" t="s">
        <v>14</v>
      </c>
      <c r="E21" t="s">
        <v>2124</v>
      </c>
      <c r="F21" t="s">
        <v>148</v>
      </c>
      <c r="G21" t="s">
        <v>46850</v>
      </c>
      <c r="H21" t="s">
        <v>46829</v>
      </c>
      <c r="I21">
        <v>7</v>
      </c>
      <c r="J21">
        <v>24</v>
      </c>
      <c r="K21">
        <v>8</v>
      </c>
      <c r="L21">
        <v>29</v>
      </c>
      <c r="M21" s="131">
        <v>45695</v>
      </c>
      <c r="N21" t="s">
        <v>46916</v>
      </c>
      <c r="O21"/>
      <c r="P21"/>
      <c r="Q21" t="s">
        <v>46885</v>
      </c>
      <c r="R21" s="125">
        <v>45870</v>
      </c>
      <c r="S21" s="121" t="s">
        <v>6744</v>
      </c>
      <c r="T21" s="121" t="s">
        <v>6744</v>
      </c>
    </row>
    <row r="22" spans="1:20">
      <c r="A22" t="s">
        <v>2506</v>
      </c>
      <c r="B22" t="s">
        <v>2507</v>
      </c>
      <c r="C22"/>
      <c r="D22" t="s">
        <v>14</v>
      </c>
      <c r="E22" t="s">
        <v>255</v>
      </c>
      <c r="F22" t="s">
        <v>148</v>
      </c>
      <c r="G22" t="s">
        <v>46850</v>
      </c>
      <c r="H22" t="s">
        <v>46829</v>
      </c>
      <c r="I22">
        <v>8</v>
      </c>
      <c r="J22">
        <v>33</v>
      </c>
      <c r="K22">
        <v>9</v>
      </c>
      <c r="L22">
        <v>38</v>
      </c>
      <c r="M22" s="131">
        <v>45763</v>
      </c>
      <c r="N22" t="s">
        <v>46852</v>
      </c>
      <c r="O22" t="s">
        <v>46978</v>
      </c>
      <c r="P22" t="s">
        <v>46979</v>
      </c>
      <c r="Q22" t="s">
        <v>46885</v>
      </c>
      <c r="R22" s="125">
        <v>45870</v>
      </c>
      <c r="S22" s="121" t="s">
        <v>6744</v>
      </c>
      <c r="T22" s="121" t="s">
        <v>8172</v>
      </c>
    </row>
    <row r="23" spans="1:20">
      <c r="A23" t="s">
        <v>6075</v>
      </c>
      <c r="B23" t="s">
        <v>6076</v>
      </c>
      <c r="C23"/>
      <c r="D23" t="s">
        <v>14</v>
      </c>
      <c r="E23" t="s">
        <v>116</v>
      </c>
      <c r="F23" t="s">
        <v>148</v>
      </c>
      <c r="G23" t="s">
        <v>46875</v>
      </c>
      <c r="H23" t="s">
        <v>46891</v>
      </c>
      <c r="I23">
        <v>7</v>
      </c>
      <c r="J23">
        <v>31</v>
      </c>
      <c r="K23">
        <v>8</v>
      </c>
      <c r="L23">
        <v>36</v>
      </c>
      <c r="M23" s="131">
        <v>45698</v>
      </c>
      <c r="N23" t="s">
        <v>46852</v>
      </c>
      <c r="O23" t="s">
        <v>46929</v>
      </c>
      <c r="P23" t="s">
        <v>46930</v>
      </c>
      <c r="Q23" t="s">
        <v>46931</v>
      </c>
      <c r="R23" s="125">
        <v>45627</v>
      </c>
      <c r="S23" s="121" t="s">
        <v>6744</v>
      </c>
      <c r="T23" s="121" t="s">
        <v>3563</v>
      </c>
    </row>
    <row r="24" spans="1:20">
      <c r="A24" t="s">
        <v>9392</v>
      </c>
      <c r="B24" t="s">
        <v>9393</v>
      </c>
      <c r="C24"/>
      <c r="D24" t="s">
        <v>14</v>
      </c>
      <c r="E24" t="s">
        <v>2829</v>
      </c>
      <c r="F24" t="s">
        <v>148</v>
      </c>
      <c r="G24" t="s">
        <v>46875</v>
      </c>
      <c r="H24" t="s">
        <v>46829</v>
      </c>
      <c r="I24">
        <v>9</v>
      </c>
      <c r="J24">
        <v>30</v>
      </c>
      <c r="K24">
        <v>10</v>
      </c>
      <c r="L24">
        <v>35</v>
      </c>
      <c r="M24" s="131">
        <v>45667</v>
      </c>
      <c r="N24" t="s">
        <v>46852</v>
      </c>
      <c r="O24" t="s">
        <v>46883</v>
      </c>
      <c r="P24" t="s">
        <v>46884</v>
      </c>
      <c r="Q24" t="s">
        <v>46885</v>
      </c>
      <c r="R24" s="125">
        <v>45870</v>
      </c>
      <c r="S24" s="121" t="s">
        <v>6744</v>
      </c>
      <c r="T24" s="121" t="s">
        <v>6744</v>
      </c>
    </row>
    <row r="25" spans="1:20">
      <c r="A25" t="s">
        <v>212</v>
      </c>
      <c r="B25" t="s">
        <v>213</v>
      </c>
      <c r="C25"/>
      <c r="D25" t="s">
        <v>14</v>
      </c>
      <c r="E25" t="s">
        <v>46999</v>
      </c>
      <c r="F25" t="s">
        <v>47000</v>
      </c>
      <c r="G25" t="s">
        <v>46875</v>
      </c>
      <c r="H25" t="s">
        <v>46829</v>
      </c>
      <c r="I25">
        <v>5</v>
      </c>
      <c r="J25">
        <v>31</v>
      </c>
      <c r="K25">
        <v>6</v>
      </c>
      <c r="L25">
        <v>33</v>
      </c>
      <c r="M25" s="131">
        <v>45779</v>
      </c>
      <c r="N25" t="s">
        <v>46852</v>
      </c>
      <c r="O25" t="s">
        <v>47001</v>
      </c>
      <c r="P25" t="s">
        <v>47002</v>
      </c>
      <c r="Q25" t="s">
        <v>46993</v>
      </c>
      <c r="R25" s="125">
        <v>45901</v>
      </c>
      <c r="S25" s="121" t="s">
        <v>6744</v>
      </c>
      <c r="T25" s="121" t="s">
        <v>6744</v>
      </c>
    </row>
    <row r="26" spans="1:20">
      <c r="A26" t="s">
        <v>2493</v>
      </c>
      <c r="B26" t="s">
        <v>2494</v>
      </c>
      <c r="C26"/>
      <c r="D26" t="s">
        <v>14</v>
      </c>
      <c r="E26" t="s">
        <v>2495</v>
      </c>
      <c r="F26" t="s">
        <v>148</v>
      </c>
      <c r="G26" t="s">
        <v>46850</v>
      </c>
      <c r="H26" t="s">
        <v>46829</v>
      </c>
      <c r="I26">
        <v>7</v>
      </c>
      <c r="J26">
        <v>34</v>
      </c>
      <c r="K26">
        <v>8</v>
      </c>
      <c r="L26">
        <v>39</v>
      </c>
      <c r="M26" s="131">
        <v>45797</v>
      </c>
      <c r="N26" t="s">
        <v>46852</v>
      </c>
      <c r="O26" t="s">
        <v>47014</v>
      </c>
      <c r="P26" t="s">
        <v>47015</v>
      </c>
      <c r="Q26" t="s">
        <v>46993</v>
      </c>
      <c r="R26" s="125">
        <v>45901</v>
      </c>
      <c r="S26" s="121" t="s">
        <v>6744</v>
      </c>
      <c r="T26" s="121" t="s">
        <v>6744</v>
      </c>
    </row>
    <row r="27" spans="1:20">
      <c r="A27" t="s">
        <v>6990</v>
      </c>
      <c r="B27" t="s">
        <v>6991</v>
      </c>
      <c r="C27"/>
      <c r="D27" t="s">
        <v>14</v>
      </c>
      <c r="E27" t="s">
        <v>681</v>
      </c>
      <c r="F27" t="s">
        <v>148</v>
      </c>
      <c r="G27" t="s">
        <v>46850</v>
      </c>
      <c r="H27" t="s">
        <v>46829</v>
      </c>
      <c r="I27">
        <v>8</v>
      </c>
      <c r="J27">
        <v>24</v>
      </c>
      <c r="K27">
        <v>9</v>
      </c>
      <c r="L27">
        <v>24</v>
      </c>
      <c r="M27" s="131">
        <v>45797</v>
      </c>
      <c r="N27" t="s">
        <v>46852</v>
      </c>
      <c r="O27" t="s">
        <v>47016</v>
      </c>
      <c r="P27" t="s">
        <v>47017</v>
      </c>
      <c r="Q27" t="s">
        <v>46993</v>
      </c>
      <c r="R27" s="125">
        <v>45901</v>
      </c>
      <c r="S27" s="121" t="s">
        <v>6744</v>
      </c>
    </row>
    <row r="28" spans="1:20">
      <c r="A28" t="s">
        <v>8951</v>
      </c>
      <c r="B28" t="s">
        <v>8952</v>
      </c>
      <c r="C28"/>
      <c r="D28" t="s">
        <v>14</v>
      </c>
      <c r="E28" t="s">
        <v>958</v>
      </c>
      <c r="F28" t="s">
        <v>148</v>
      </c>
      <c r="G28" t="s">
        <v>46850</v>
      </c>
      <c r="H28" t="s">
        <v>46829</v>
      </c>
      <c r="I28">
        <v>5</v>
      </c>
      <c r="J28">
        <v>32</v>
      </c>
      <c r="K28">
        <v>6</v>
      </c>
      <c r="L28">
        <v>37</v>
      </c>
      <c r="M28" s="131">
        <v>45856</v>
      </c>
      <c r="N28" t="s">
        <v>46934</v>
      </c>
      <c r="O28"/>
      <c r="P28"/>
      <c r="Q28" t="s">
        <v>46993</v>
      </c>
      <c r="R28" s="125">
        <v>45901</v>
      </c>
      <c r="S28" s="121" t="s">
        <v>6744</v>
      </c>
      <c r="T28" s="121" t="s">
        <v>6744</v>
      </c>
    </row>
    <row r="29" spans="1:20">
      <c r="A29" t="s">
        <v>2622</v>
      </c>
      <c r="B29" t="s">
        <v>2623</v>
      </c>
      <c r="C29"/>
      <c r="D29" t="s">
        <v>14</v>
      </c>
      <c r="E29" t="s">
        <v>7791</v>
      </c>
      <c r="F29" t="s">
        <v>11</v>
      </c>
      <c r="G29" t="s">
        <v>46875</v>
      </c>
      <c r="H29" t="s">
        <v>46829</v>
      </c>
      <c r="I29">
        <v>5</v>
      </c>
      <c r="J29">
        <v>33</v>
      </c>
      <c r="K29">
        <v>6</v>
      </c>
      <c r="L29">
        <v>33</v>
      </c>
      <c r="M29" s="131">
        <v>45825</v>
      </c>
      <c r="N29" t="s">
        <v>46852</v>
      </c>
      <c r="O29" t="s">
        <v>47041</v>
      </c>
      <c r="P29" t="s">
        <v>47042</v>
      </c>
      <c r="Q29" t="s">
        <v>46998</v>
      </c>
      <c r="R29" s="125">
        <v>45931</v>
      </c>
      <c r="S29" s="121" t="s">
        <v>6744</v>
      </c>
      <c r="T29" s="121" t="s">
        <v>6744</v>
      </c>
    </row>
    <row r="30" spans="1:20">
      <c r="A30" t="s">
        <v>3814</v>
      </c>
      <c r="B30" t="s">
        <v>3815</v>
      </c>
      <c r="C30"/>
      <c r="D30" t="s">
        <v>14</v>
      </c>
      <c r="E30" t="s">
        <v>860</v>
      </c>
      <c r="F30" t="s">
        <v>148</v>
      </c>
      <c r="G30" t="s">
        <v>46875</v>
      </c>
      <c r="H30" t="s">
        <v>46829</v>
      </c>
      <c r="I30">
        <v>8</v>
      </c>
      <c r="J30">
        <v>37</v>
      </c>
      <c r="K30">
        <v>9</v>
      </c>
      <c r="L30">
        <v>39</v>
      </c>
      <c r="M30" s="131">
        <v>45831</v>
      </c>
      <c r="N30" t="s">
        <v>46852</v>
      </c>
      <c r="O30" t="s">
        <v>47052</v>
      </c>
      <c r="P30" t="s">
        <v>47053</v>
      </c>
      <c r="Q30" t="s">
        <v>46998</v>
      </c>
      <c r="R30" s="125">
        <v>45931</v>
      </c>
      <c r="S30" s="121" t="s">
        <v>6744</v>
      </c>
      <c r="T30" s="121" t="s">
        <v>3563</v>
      </c>
    </row>
    <row r="31" spans="1:20">
      <c r="A31" t="s">
        <v>4717</v>
      </c>
      <c r="B31" t="s">
        <v>4718</v>
      </c>
      <c r="C31"/>
      <c r="D31" t="s">
        <v>14</v>
      </c>
      <c r="E31" t="s">
        <v>1678</v>
      </c>
      <c r="F31" t="s">
        <v>148</v>
      </c>
      <c r="G31" t="s">
        <v>46850</v>
      </c>
      <c r="H31" t="s">
        <v>46829</v>
      </c>
      <c r="I31">
        <v>6</v>
      </c>
      <c r="J31">
        <v>32</v>
      </c>
      <c r="K31">
        <v>7</v>
      </c>
      <c r="L31">
        <v>37</v>
      </c>
      <c r="M31" s="131">
        <v>45827</v>
      </c>
      <c r="N31" t="s">
        <v>46852</v>
      </c>
      <c r="O31" t="s">
        <v>47048</v>
      </c>
      <c r="P31" t="s">
        <v>47049</v>
      </c>
      <c r="Q31" t="s">
        <v>46998</v>
      </c>
      <c r="R31" s="125">
        <v>45931</v>
      </c>
      <c r="S31" s="121" t="s">
        <v>6744</v>
      </c>
      <c r="T31" s="121" t="s">
        <v>6744</v>
      </c>
    </row>
    <row r="32" spans="1:20">
      <c r="A32" t="s">
        <v>2308</v>
      </c>
      <c r="B32" t="s">
        <v>2309</v>
      </c>
      <c r="C32"/>
      <c r="D32" t="s">
        <v>14</v>
      </c>
      <c r="E32" t="s">
        <v>1455</v>
      </c>
      <c r="F32" t="s">
        <v>69</v>
      </c>
      <c r="G32" t="s">
        <v>46875</v>
      </c>
      <c r="H32" t="s">
        <v>46829</v>
      </c>
      <c r="I32">
        <v>8</v>
      </c>
      <c r="J32">
        <v>33</v>
      </c>
      <c r="K32">
        <v>9</v>
      </c>
      <c r="L32">
        <v>38</v>
      </c>
      <c r="M32" s="131">
        <v>45839</v>
      </c>
      <c r="N32" t="s">
        <v>47057</v>
      </c>
      <c r="O32" t="s">
        <v>47058</v>
      </c>
      <c r="P32"/>
      <c r="Q32" t="s">
        <v>46998</v>
      </c>
      <c r="R32" s="125">
        <v>45931</v>
      </c>
      <c r="S32" s="121" t="s">
        <v>6744</v>
      </c>
    </row>
    <row r="33" spans="1:20">
      <c r="A33" t="s">
        <v>5898</v>
      </c>
      <c r="B33" t="s">
        <v>5899</v>
      </c>
      <c r="C33"/>
      <c r="D33" t="s">
        <v>14</v>
      </c>
      <c r="E33" t="s">
        <v>4573</v>
      </c>
      <c r="F33" t="s">
        <v>148</v>
      </c>
      <c r="G33" t="s">
        <v>46850</v>
      </c>
      <c r="H33" t="s">
        <v>46829</v>
      </c>
      <c r="I33">
        <v>1</v>
      </c>
      <c r="J33">
        <v>31</v>
      </c>
      <c r="K33">
        <v>2</v>
      </c>
      <c r="L33">
        <v>36</v>
      </c>
      <c r="M33" s="131">
        <v>45856</v>
      </c>
      <c r="N33" t="s">
        <v>46934</v>
      </c>
      <c r="O33"/>
      <c r="P33"/>
      <c r="Q33" t="s">
        <v>46935</v>
      </c>
      <c r="R33" s="125">
        <v>45962</v>
      </c>
      <c r="S33" s="121" t="s">
        <v>6744</v>
      </c>
    </row>
    <row r="34" spans="1:20">
      <c r="A34" t="s">
        <v>5266</v>
      </c>
      <c r="B34" t="s">
        <v>2572</v>
      </c>
      <c r="C34"/>
      <c r="D34" t="s">
        <v>14</v>
      </c>
      <c r="E34" t="s">
        <v>700</v>
      </c>
      <c r="F34" t="s">
        <v>148</v>
      </c>
      <c r="G34" t="s">
        <v>46875</v>
      </c>
      <c r="H34" t="s">
        <v>46829</v>
      </c>
      <c r="I34">
        <v>9</v>
      </c>
      <c r="J34">
        <v>34</v>
      </c>
      <c r="K34">
        <v>10</v>
      </c>
      <c r="L34">
        <v>39</v>
      </c>
      <c r="M34" s="131">
        <v>45856</v>
      </c>
      <c r="N34" t="s">
        <v>46934</v>
      </c>
      <c r="O34"/>
      <c r="P34"/>
      <c r="Q34" t="s">
        <v>46935</v>
      </c>
      <c r="R34" s="125">
        <v>45962</v>
      </c>
      <c r="S34" s="121" t="s">
        <v>6744</v>
      </c>
    </row>
    <row r="35" spans="1:20">
      <c r="A35" t="s">
        <v>8127</v>
      </c>
      <c r="B35" t="s">
        <v>8128</v>
      </c>
      <c r="C35"/>
      <c r="D35" t="s">
        <v>14</v>
      </c>
      <c r="E35" t="s">
        <v>1926</v>
      </c>
      <c r="F35" t="s">
        <v>148</v>
      </c>
      <c r="G35" t="s">
        <v>46850</v>
      </c>
      <c r="H35" t="s">
        <v>46829</v>
      </c>
      <c r="I35">
        <v>7</v>
      </c>
      <c r="J35">
        <v>23</v>
      </c>
      <c r="K35">
        <v>8</v>
      </c>
      <c r="L35">
        <v>28</v>
      </c>
      <c r="M35" s="131">
        <v>45856</v>
      </c>
      <c r="N35" t="s">
        <v>46934</v>
      </c>
      <c r="O35"/>
      <c r="P35"/>
      <c r="Q35" t="s">
        <v>46935</v>
      </c>
      <c r="R35" s="125">
        <v>45962</v>
      </c>
      <c r="S35" s="121" t="s">
        <v>6744</v>
      </c>
    </row>
    <row r="36" spans="1:20">
      <c r="A36" t="s">
        <v>6389</v>
      </c>
      <c r="B36" t="s">
        <v>6390</v>
      </c>
      <c r="C36"/>
      <c r="D36" t="s">
        <v>14</v>
      </c>
      <c r="E36" t="s">
        <v>2545</v>
      </c>
      <c r="F36" t="s">
        <v>148</v>
      </c>
      <c r="G36" t="s">
        <v>46850</v>
      </c>
      <c r="H36" t="s">
        <v>46829</v>
      </c>
      <c r="I36">
        <v>8</v>
      </c>
      <c r="J36">
        <v>30</v>
      </c>
      <c r="K36">
        <v>9</v>
      </c>
      <c r="L36">
        <v>30</v>
      </c>
      <c r="M36" s="131">
        <v>45856</v>
      </c>
      <c r="N36" t="s">
        <v>46934</v>
      </c>
      <c r="O36"/>
      <c r="P36"/>
      <c r="Q36" t="s">
        <v>46935</v>
      </c>
      <c r="R36" s="125">
        <v>45962</v>
      </c>
      <c r="S36" s="121" t="s">
        <v>6744</v>
      </c>
    </row>
    <row r="37" spans="1:20">
      <c r="A37" t="s">
        <v>4832</v>
      </c>
      <c r="B37" t="s">
        <v>4833</v>
      </c>
      <c r="C37"/>
      <c r="D37" t="s">
        <v>14</v>
      </c>
      <c r="E37" t="s">
        <v>4834</v>
      </c>
      <c r="F37" t="s">
        <v>148</v>
      </c>
      <c r="G37" t="s">
        <v>46875</v>
      </c>
      <c r="H37" t="s">
        <v>46829</v>
      </c>
      <c r="I37">
        <v>8</v>
      </c>
      <c r="J37">
        <v>34</v>
      </c>
      <c r="K37">
        <v>9</v>
      </c>
      <c r="L37">
        <v>39</v>
      </c>
      <c r="M37" s="131">
        <v>45856</v>
      </c>
      <c r="N37" t="s">
        <v>46934</v>
      </c>
      <c r="O37"/>
      <c r="P37"/>
      <c r="Q37" t="s">
        <v>46935</v>
      </c>
      <c r="R37" s="125">
        <v>45962</v>
      </c>
      <c r="S37" s="121" t="s">
        <v>6744</v>
      </c>
      <c r="T37" s="121" t="s">
        <v>8172</v>
      </c>
    </row>
    <row r="38" spans="1:20">
      <c r="A38" t="s">
        <v>2327</v>
      </c>
      <c r="B38" t="s">
        <v>2328</v>
      </c>
      <c r="C38" s="127"/>
      <c r="D38" t="s">
        <v>14</v>
      </c>
      <c r="E38" t="s">
        <v>47093</v>
      </c>
      <c r="F38" t="s">
        <v>148</v>
      </c>
      <c r="G38" t="s">
        <v>46875</v>
      </c>
      <c r="H38" t="s">
        <v>46829</v>
      </c>
      <c r="I38">
        <v>10</v>
      </c>
      <c r="J38">
        <v>33</v>
      </c>
      <c r="K38">
        <v>10</v>
      </c>
      <c r="L38">
        <v>35</v>
      </c>
      <c r="M38" s="131">
        <v>45870</v>
      </c>
      <c r="N38" t="s">
        <v>46934</v>
      </c>
      <c r="O38"/>
      <c r="P38"/>
      <c r="Q38" t="s">
        <v>47095</v>
      </c>
      <c r="R38" s="125">
        <v>45992</v>
      </c>
      <c r="S38" s="121" t="s">
        <v>6744</v>
      </c>
      <c r="T38" s="121" t="s">
        <v>8172</v>
      </c>
    </row>
    <row r="39" spans="1:20">
      <c r="A39" t="s">
        <v>6582</v>
      </c>
      <c r="B39" t="s">
        <v>6583</v>
      </c>
      <c r="C39" s="127"/>
      <c r="D39" t="s">
        <v>14</v>
      </c>
      <c r="E39" t="s">
        <v>47105</v>
      </c>
      <c r="F39" t="s">
        <v>148</v>
      </c>
      <c r="G39" t="s">
        <v>46850</v>
      </c>
      <c r="H39" t="s">
        <v>46829</v>
      </c>
      <c r="I39">
        <v>9</v>
      </c>
      <c r="J39">
        <v>30</v>
      </c>
      <c r="K39">
        <v>10</v>
      </c>
      <c r="L39">
        <v>30</v>
      </c>
      <c r="M39" s="131">
        <v>45877</v>
      </c>
      <c r="N39" t="s">
        <v>46934</v>
      </c>
      <c r="O39"/>
      <c r="P39"/>
      <c r="Q39" t="s">
        <v>47095</v>
      </c>
      <c r="R39" s="125">
        <v>45992</v>
      </c>
      <c r="S39" s="121" t="s">
        <v>6744</v>
      </c>
      <c r="T39" s="121" t="s">
        <v>5806</v>
      </c>
    </row>
    <row r="40" spans="1:20">
      <c r="A40" t="s">
        <v>2119</v>
      </c>
      <c r="B40" t="s">
        <v>2120</v>
      </c>
      <c r="C40" s="127"/>
      <c r="D40" t="s">
        <v>14</v>
      </c>
      <c r="E40" t="s">
        <v>47109</v>
      </c>
      <c r="F40" t="s">
        <v>148</v>
      </c>
      <c r="G40" t="s">
        <v>46850</v>
      </c>
      <c r="H40" t="s">
        <v>46829</v>
      </c>
      <c r="I40">
        <v>0</v>
      </c>
      <c r="J40">
        <v>29</v>
      </c>
      <c r="K40">
        <v>1</v>
      </c>
      <c r="L40">
        <v>34</v>
      </c>
      <c r="M40" s="131">
        <v>45877</v>
      </c>
      <c r="N40" t="s">
        <v>46934</v>
      </c>
      <c r="O40"/>
      <c r="P40"/>
      <c r="Q40" t="s">
        <v>47095</v>
      </c>
      <c r="R40" s="125">
        <v>45992</v>
      </c>
      <c r="S40" s="121" t="s">
        <v>6744</v>
      </c>
      <c r="T40" s="121" t="s">
        <v>5806</v>
      </c>
    </row>
    <row r="41" spans="1:20">
      <c r="A41" t="s">
        <v>7828</v>
      </c>
      <c r="B41" t="s">
        <v>7829</v>
      </c>
      <c r="C41" s="127"/>
      <c r="D41" t="s">
        <v>14</v>
      </c>
      <c r="E41" t="s">
        <v>47099</v>
      </c>
      <c r="F41" t="s">
        <v>148</v>
      </c>
      <c r="G41" t="s">
        <v>46875</v>
      </c>
      <c r="H41" t="s">
        <v>46829</v>
      </c>
      <c r="I41">
        <v>8</v>
      </c>
      <c r="J41">
        <v>34</v>
      </c>
      <c r="K41">
        <v>9</v>
      </c>
      <c r="L41">
        <v>39</v>
      </c>
      <c r="M41" s="131">
        <v>45875</v>
      </c>
      <c r="N41" t="s">
        <v>46934</v>
      </c>
      <c r="O41"/>
      <c r="P41"/>
      <c r="Q41" t="s">
        <v>47095</v>
      </c>
      <c r="R41" s="125">
        <v>45992</v>
      </c>
      <c r="S41" s="121" t="s">
        <v>8172</v>
      </c>
      <c r="T41" s="121" t="s">
        <v>8172</v>
      </c>
    </row>
    <row r="42" spans="1:20">
      <c r="A42" t="s">
        <v>9472</v>
      </c>
      <c r="B42" t="s">
        <v>9473</v>
      </c>
      <c r="C42" s="127"/>
      <c r="D42" t="s">
        <v>14</v>
      </c>
      <c r="E42" t="s">
        <v>47108</v>
      </c>
      <c r="F42" t="s">
        <v>148</v>
      </c>
      <c r="G42" t="s">
        <v>46850</v>
      </c>
      <c r="H42" t="s">
        <v>46829</v>
      </c>
      <c r="I42">
        <v>0</v>
      </c>
      <c r="J42">
        <v>34</v>
      </c>
      <c r="K42">
        <v>1</v>
      </c>
      <c r="L42">
        <v>39</v>
      </c>
      <c r="M42" s="131">
        <v>45877</v>
      </c>
      <c r="N42" t="s">
        <v>46934</v>
      </c>
      <c r="O42"/>
      <c r="P42"/>
      <c r="Q42" t="s">
        <v>47095</v>
      </c>
      <c r="R42" s="125">
        <v>45992</v>
      </c>
      <c r="S42" s="121" t="s">
        <v>6744</v>
      </c>
      <c r="T42" s="121" t="s">
        <v>8172</v>
      </c>
    </row>
    <row r="43" spans="1:20">
      <c r="A43" t="s">
        <v>7774</v>
      </c>
      <c r="B43" t="s">
        <v>7775</v>
      </c>
      <c r="C43"/>
      <c r="D43" t="s">
        <v>14</v>
      </c>
      <c r="E43" t="s">
        <v>294</v>
      </c>
      <c r="F43" t="s">
        <v>148</v>
      </c>
      <c r="G43" t="s">
        <v>46875</v>
      </c>
      <c r="H43" t="s">
        <v>46829</v>
      </c>
      <c r="I43">
        <v>10</v>
      </c>
      <c r="J43">
        <v>34</v>
      </c>
      <c r="K43">
        <v>11</v>
      </c>
      <c r="L43">
        <v>39</v>
      </c>
      <c r="M43" s="131">
        <v>45856</v>
      </c>
      <c r="N43" t="s">
        <v>47078</v>
      </c>
      <c r="O43" t="s">
        <v>47079</v>
      </c>
      <c r="P43" t="s">
        <v>47080</v>
      </c>
      <c r="Q43" t="s">
        <v>47081</v>
      </c>
      <c r="R43" s="125">
        <v>46023</v>
      </c>
      <c r="S43" s="121" t="s">
        <v>6744</v>
      </c>
      <c r="T43" s="121" t="s">
        <v>8172</v>
      </c>
    </row>
    <row r="44" spans="1:20">
      <c r="A44" t="s">
        <v>8443</v>
      </c>
      <c r="B44" t="s">
        <v>1596</v>
      </c>
      <c r="C44" s="129"/>
      <c r="D44" t="s">
        <v>14</v>
      </c>
      <c r="E44" t="s">
        <v>47129</v>
      </c>
      <c r="F44" t="s">
        <v>148</v>
      </c>
      <c r="G44" t="s">
        <v>46875</v>
      </c>
      <c r="H44" t="s">
        <v>46829</v>
      </c>
      <c r="I44">
        <v>8</v>
      </c>
      <c r="J44">
        <v>29</v>
      </c>
      <c r="K44">
        <v>9</v>
      </c>
      <c r="L44">
        <v>34</v>
      </c>
      <c r="M44" s="131">
        <v>45908</v>
      </c>
      <c r="N44" t="s">
        <v>46934</v>
      </c>
      <c r="O44"/>
      <c r="P44" s="129"/>
      <c r="Q44" t="s">
        <v>47112</v>
      </c>
      <c r="R44" t="s">
        <v>47094</v>
      </c>
      <c r="S44" s="121" t="s">
        <v>6744</v>
      </c>
      <c r="T44" s="121" t="s">
        <v>8172</v>
      </c>
    </row>
    <row r="45" spans="1:20">
      <c r="A45" t="s">
        <v>7163</v>
      </c>
      <c r="B45" t="s">
        <v>7164</v>
      </c>
      <c r="C45"/>
      <c r="D45" t="s">
        <v>14</v>
      </c>
      <c r="E45" t="s">
        <v>1678</v>
      </c>
      <c r="F45" t="s">
        <v>148</v>
      </c>
      <c r="G45" t="s">
        <v>46850</v>
      </c>
      <c r="H45" t="s">
        <v>46829</v>
      </c>
      <c r="I45">
        <v>7</v>
      </c>
      <c r="J45">
        <v>19</v>
      </c>
      <c r="K45">
        <v>8</v>
      </c>
      <c r="L45">
        <v>24</v>
      </c>
      <c r="M45" s="131">
        <v>45855</v>
      </c>
      <c r="N45" t="s">
        <v>46934</v>
      </c>
      <c r="O45"/>
      <c r="P45"/>
      <c r="Q45" t="s">
        <v>47077</v>
      </c>
      <c r="R45" s="125">
        <v>46235</v>
      </c>
      <c r="S45" s="121" t="s">
        <v>6744</v>
      </c>
      <c r="T45" s="121" t="s">
        <v>8172</v>
      </c>
    </row>
    <row r="46" spans="1:20">
      <c r="A46" t="s">
        <v>9109</v>
      </c>
      <c r="B46" t="s">
        <v>9110</v>
      </c>
      <c r="C46"/>
      <c r="D46" t="s">
        <v>14</v>
      </c>
      <c r="E46" t="s">
        <v>633</v>
      </c>
      <c r="F46" t="s">
        <v>148</v>
      </c>
      <c r="G46" t="s">
        <v>46850</v>
      </c>
      <c r="H46" t="s">
        <v>46891</v>
      </c>
      <c r="I46">
        <v>2</v>
      </c>
      <c r="J46">
        <v>19</v>
      </c>
      <c r="K46">
        <v>3</v>
      </c>
      <c r="L46">
        <v>24</v>
      </c>
      <c r="M46" s="131">
        <v>45796</v>
      </c>
      <c r="N46" t="s">
        <v>46852</v>
      </c>
      <c r="O46" t="s">
        <v>47006</v>
      </c>
      <c r="P46" t="s">
        <v>47007</v>
      </c>
      <c r="Q46" t="s">
        <v>46866</v>
      </c>
      <c r="R46" s="125">
        <v>45717</v>
      </c>
      <c r="S46" s="121" t="s">
        <v>6744</v>
      </c>
      <c r="T46" s="121" t="s">
        <v>8172</v>
      </c>
    </row>
    <row r="47" spans="1:20">
      <c r="A47" t="s">
        <v>3406</v>
      </c>
      <c r="B47" t="s">
        <v>1165</v>
      </c>
      <c r="C47"/>
      <c r="D47" t="s">
        <v>14</v>
      </c>
      <c r="E47" t="s">
        <v>3269</v>
      </c>
      <c r="F47" t="s">
        <v>148</v>
      </c>
      <c r="G47" t="s">
        <v>46850</v>
      </c>
      <c r="H47" t="s">
        <v>46829</v>
      </c>
      <c r="I47">
        <v>6</v>
      </c>
      <c r="J47">
        <v>21</v>
      </c>
      <c r="K47">
        <v>7</v>
      </c>
      <c r="L47">
        <v>21</v>
      </c>
      <c r="M47" s="131">
        <v>45660</v>
      </c>
      <c r="N47" t="s">
        <v>46852</v>
      </c>
      <c r="O47" t="s">
        <v>46856</v>
      </c>
      <c r="P47" t="s">
        <v>46857</v>
      </c>
      <c r="Q47" t="s">
        <v>46855</v>
      </c>
      <c r="R47" s="125">
        <v>45658</v>
      </c>
      <c r="S47" s="121" t="s">
        <v>6744</v>
      </c>
      <c r="T47" s="121" t="s">
        <v>5806</v>
      </c>
    </row>
    <row r="48" spans="1:20">
      <c r="A48" t="s">
        <v>1379</v>
      </c>
      <c r="B48" t="s">
        <v>1380</v>
      </c>
      <c r="C48"/>
      <c r="D48" t="s">
        <v>14</v>
      </c>
      <c r="E48" t="s">
        <v>46849</v>
      </c>
      <c r="F48" t="s">
        <v>377</v>
      </c>
      <c r="G48" t="s">
        <v>46850</v>
      </c>
      <c r="H48" t="s">
        <v>46851</v>
      </c>
      <c r="I48">
        <v>7</v>
      </c>
      <c r="J48">
        <v>20</v>
      </c>
      <c r="K48">
        <v>8</v>
      </c>
      <c r="L48">
        <v>20</v>
      </c>
      <c r="M48" s="131">
        <v>45660</v>
      </c>
      <c r="N48" t="s">
        <v>46852</v>
      </c>
      <c r="O48" t="s">
        <v>46853</v>
      </c>
      <c r="P48" t="s">
        <v>46854</v>
      </c>
      <c r="Q48" t="s">
        <v>46855</v>
      </c>
      <c r="R48" s="125">
        <v>45658</v>
      </c>
      <c r="S48" s="121" t="s">
        <v>6744</v>
      </c>
      <c r="T48" s="121" t="s">
        <v>8172</v>
      </c>
    </row>
    <row r="49" spans="1:20">
      <c r="A49" t="s">
        <v>5308</v>
      </c>
      <c r="B49" t="s">
        <v>3797</v>
      </c>
      <c r="C49"/>
      <c r="D49" t="s">
        <v>14</v>
      </c>
      <c r="E49" t="s">
        <v>3441</v>
      </c>
      <c r="F49" t="s">
        <v>148</v>
      </c>
      <c r="G49" t="s">
        <v>46850</v>
      </c>
      <c r="H49" t="s">
        <v>46851</v>
      </c>
      <c r="I49">
        <v>9</v>
      </c>
      <c r="J49">
        <v>20</v>
      </c>
      <c r="K49">
        <v>10</v>
      </c>
      <c r="L49">
        <v>20</v>
      </c>
      <c r="M49" s="131">
        <v>45693</v>
      </c>
      <c r="N49" t="s">
        <v>46852</v>
      </c>
      <c r="O49" t="s">
        <v>46914</v>
      </c>
      <c r="P49" t="s">
        <v>46915</v>
      </c>
      <c r="Q49" t="s">
        <v>46855</v>
      </c>
      <c r="R49" s="125">
        <v>45658</v>
      </c>
      <c r="S49" s="121" t="s">
        <v>6744</v>
      </c>
      <c r="T49" s="121" t="s">
        <v>8172</v>
      </c>
    </row>
    <row r="50" spans="1:20">
      <c r="A50" t="s">
        <v>6575</v>
      </c>
      <c r="B50" t="s">
        <v>6576</v>
      </c>
      <c r="C50"/>
      <c r="D50" t="s">
        <v>14</v>
      </c>
      <c r="E50" t="s">
        <v>1879</v>
      </c>
      <c r="F50" t="s">
        <v>148</v>
      </c>
      <c r="G50" t="s">
        <v>46875</v>
      </c>
      <c r="H50" t="s">
        <v>46891</v>
      </c>
      <c r="I50">
        <v>4</v>
      </c>
      <c r="J50">
        <v>30</v>
      </c>
      <c r="K50">
        <v>5</v>
      </c>
      <c r="L50">
        <v>35</v>
      </c>
      <c r="M50" s="131">
        <v>45672</v>
      </c>
      <c r="N50" t="s">
        <v>46852</v>
      </c>
      <c r="O50" t="s">
        <v>46897</v>
      </c>
      <c r="P50" t="s">
        <v>46898</v>
      </c>
      <c r="Q50" t="s">
        <v>46899</v>
      </c>
      <c r="R50" s="125">
        <v>45689</v>
      </c>
      <c r="S50" s="121" t="s">
        <v>6744</v>
      </c>
      <c r="T50" s="121" t="s">
        <v>6744</v>
      </c>
    </row>
    <row r="51" spans="1:20">
      <c r="A51" t="s">
        <v>689</v>
      </c>
      <c r="B51" t="s">
        <v>690</v>
      </c>
      <c r="C51" s="129"/>
      <c r="D51" t="s">
        <v>14</v>
      </c>
      <c r="E51" t="s">
        <v>47100</v>
      </c>
      <c r="F51" t="s">
        <v>148</v>
      </c>
      <c r="G51" t="s">
        <v>46850</v>
      </c>
      <c r="H51" t="s">
        <v>46955</v>
      </c>
      <c r="I51">
        <v>4</v>
      </c>
      <c r="J51">
        <v>25</v>
      </c>
      <c r="K51">
        <v>5</v>
      </c>
      <c r="L51">
        <v>30</v>
      </c>
      <c r="M51" s="131">
        <v>45875</v>
      </c>
      <c r="N51" t="s">
        <v>46934</v>
      </c>
      <c r="O51"/>
      <c r="P51"/>
      <c r="Q51" t="s">
        <v>47101</v>
      </c>
      <c r="R51" s="125">
        <v>45839</v>
      </c>
      <c r="S51" s="121" t="s">
        <v>6744</v>
      </c>
      <c r="T51" s="121" t="s">
        <v>8172</v>
      </c>
    </row>
    <row r="52" spans="1:20">
      <c r="A52" t="s">
        <v>1846</v>
      </c>
      <c r="B52" t="s">
        <v>1847</v>
      </c>
      <c r="C52"/>
      <c r="D52" t="s">
        <v>14</v>
      </c>
      <c r="E52" t="s">
        <v>463</v>
      </c>
      <c r="F52" t="s">
        <v>148</v>
      </c>
      <c r="G52" t="s">
        <v>46850</v>
      </c>
      <c r="H52" t="s">
        <v>46851</v>
      </c>
      <c r="I52">
        <v>3</v>
      </c>
      <c r="J52">
        <v>20</v>
      </c>
      <c r="K52">
        <v>4</v>
      </c>
      <c r="L52">
        <v>20</v>
      </c>
      <c r="M52" s="131">
        <v>45670</v>
      </c>
      <c r="N52" t="s">
        <v>46852</v>
      </c>
      <c r="O52" t="s">
        <v>46886</v>
      </c>
      <c r="P52" t="s">
        <v>46887</v>
      </c>
      <c r="Q52" t="s">
        <v>46888</v>
      </c>
      <c r="R52" s="125">
        <v>45717</v>
      </c>
      <c r="S52" s="121" t="s">
        <v>6744</v>
      </c>
      <c r="T52" s="121" t="s">
        <v>6744</v>
      </c>
    </row>
    <row r="53" spans="1:20">
      <c r="A53" t="s">
        <v>9173</v>
      </c>
      <c r="B53" t="s">
        <v>9174</v>
      </c>
      <c r="C53"/>
      <c r="D53" t="s">
        <v>14</v>
      </c>
      <c r="E53" t="s">
        <v>226</v>
      </c>
      <c r="F53" t="s">
        <v>148</v>
      </c>
      <c r="G53" t="s">
        <v>46850</v>
      </c>
      <c r="H53" t="s">
        <v>46829</v>
      </c>
      <c r="I53">
        <v>1</v>
      </c>
      <c r="J53">
        <v>30</v>
      </c>
      <c r="K53">
        <v>2</v>
      </c>
      <c r="L53">
        <v>30</v>
      </c>
      <c r="M53" s="131">
        <v>45679</v>
      </c>
      <c r="N53" t="s">
        <v>46852</v>
      </c>
      <c r="O53" t="s">
        <v>46909</v>
      </c>
      <c r="P53" t="s">
        <v>46910</v>
      </c>
      <c r="Q53" t="s">
        <v>46911</v>
      </c>
      <c r="R53" s="125">
        <v>45748</v>
      </c>
      <c r="S53" s="121" t="s">
        <v>6744</v>
      </c>
      <c r="T53" s="121" t="s">
        <v>8172</v>
      </c>
    </row>
    <row r="54" spans="1:20">
      <c r="A54" t="s">
        <v>4804</v>
      </c>
      <c r="B54" t="s">
        <v>4805</v>
      </c>
      <c r="C54"/>
      <c r="D54" t="s">
        <v>14</v>
      </c>
      <c r="E54" t="s">
        <v>7768</v>
      </c>
      <c r="F54" t="s">
        <v>46952</v>
      </c>
      <c r="G54" t="s">
        <v>46850</v>
      </c>
      <c r="H54" t="s">
        <v>46829</v>
      </c>
      <c r="I54">
        <v>3</v>
      </c>
      <c r="J54">
        <v>25</v>
      </c>
      <c r="K54">
        <v>4</v>
      </c>
      <c r="L54">
        <v>25</v>
      </c>
      <c r="M54" s="131">
        <v>45728</v>
      </c>
      <c r="N54" t="s">
        <v>46852</v>
      </c>
      <c r="O54" t="s">
        <v>46953</v>
      </c>
      <c r="P54" t="s">
        <v>46954</v>
      </c>
      <c r="Q54" t="s">
        <v>46871</v>
      </c>
      <c r="R54" s="125">
        <v>45778</v>
      </c>
      <c r="S54" s="121" t="s">
        <v>6744</v>
      </c>
      <c r="T54" s="121" t="s">
        <v>8172</v>
      </c>
    </row>
    <row r="55" spans="1:20">
      <c r="A55" t="s">
        <v>1813</v>
      </c>
      <c r="B55" t="s">
        <v>1814</v>
      </c>
      <c r="C55"/>
      <c r="D55" t="s">
        <v>14</v>
      </c>
      <c r="E55" t="s">
        <v>46867</v>
      </c>
      <c r="F55" t="s">
        <v>46868</v>
      </c>
      <c r="G55" t="s">
        <v>46850</v>
      </c>
      <c r="H55" t="s">
        <v>46829</v>
      </c>
      <c r="I55">
        <v>3</v>
      </c>
      <c r="J55">
        <v>23</v>
      </c>
      <c r="K55">
        <v>4</v>
      </c>
      <c r="L55">
        <v>23</v>
      </c>
      <c r="M55" s="131">
        <v>45664</v>
      </c>
      <c r="N55" t="s">
        <v>46852</v>
      </c>
      <c r="O55" t="s">
        <v>46869</v>
      </c>
      <c r="P55" t="s">
        <v>46870</v>
      </c>
      <c r="Q55" t="s">
        <v>46871</v>
      </c>
      <c r="R55" s="125">
        <v>45778</v>
      </c>
      <c r="S55" s="121" t="s">
        <v>6744</v>
      </c>
      <c r="T55" s="121" t="s">
        <v>6744</v>
      </c>
    </row>
    <row r="56" spans="1:20">
      <c r="A56" t="s">
        <v>3588</v>
      </c>
      <c r="B56" t="s">
        <v>3589</v>
      </c>
      <c r="C56"/>
      <c r="D56" t="s">
        <v>14</v>
      </c>
      <c r="E56" t="s">
        <v>329</v>
      </c>
      <c r="F56" t="s">
        <v>46917</v>
      </c>
      <c r="G56" t="s">
        <v>46850</v>
      </c>
      <c r="H56" t="s">
        <v>46829</v>
      </c>
      <c r="I56">
        <v>9</v>
      </c>
      <c r="J56">
        <v>28</v>
      </c>
      <c r="K56">
        <v>10</v>
      </c>
      <c r="L56">
        <v>33</v>
      </c>
      <c r="M56" s="131">
        <v>45698</v>
      </c>
      <c r="N56" t="s">
        <v>46852</v>
      </c>
      <c r="O56" t="s">
        <v>46918</v>
      </c>
      <c r="P56" t="s">
        <v>46919</v>
      </c>
      <c r="Q56" t="s">
        <v>46871</v>
      </c>
      <c r="R56" s="125">
        <v>45778</v>
      </c>
      <c r="S56" s="121" t="s">
        <v>6744</v>
      </c>
      <c r="T56" s="121" t="s">
        <v>6744</v>
      </c>
    </row>
    <row r="57" spans="1:20">
      <c r="A57" t="s">
        <v>9677</v>
      </c>
      <c r="B57" t="s">
        <v>9678</v>
      </c>
      <c r="C57"/>
      <c r="D57" t="s">
        <v>14</v>
      </c>
      <c r="E57" t="s">
        <v>8935</v>
      </c>
      <c r="F57" t="s">
        <v>359</v>
      </c>
      <c r="G57" t="s">
        <v>46850</v>
      </c>
      <c r="H57" t="s">
        <v>46829</v>
      </c>
      <c r="I57">
        <v>0</v>
      </c>
      <c r="J57">
        <v>20</v>
      </c>
      <c r="K57">
        <v>1</v>
      </c>
      <c r="L57">
        <v>28</v>
      </c>
      <c r="M57" s="131">
        <v>45734</v>
      </c>
      <c r="N57" t="s">
        <v>46852</v>
      </c>
      <c r="O57" t="s">
        <v>46959</v>
      </c>
      <c r="P57" t="s">
        <v>46960</v>
      </c>
      <c r="Q57" t="s">
        <v>46871</v>
      </c>
      <c r="R57" s="125">
        <v>45778</v>
      </c>
      <c r="S57" s="121" t="s">
        <v>6744</v>
      </c>
      <c r="T57" s="121" t="s">
        <v>8172</v>
      </c>
    </row>
    <row r="58" spans="1:20">
      <c r="A58" t="s">
        <v>5895</v>
      </c>
      <c r="B58" t="s">
        <v>5896</v>
      </c>
      <c r="C58"/>
      <c r="D58" t="s">
        <v>14</v>
      </c>
      <c r="E58" t="s">
        <v>375</v>
      </c>
      <c r="F58" t="s">
        <v>46872</v>
      </c>
      <c r="G58" t="s">
        <v>46850</v>
      </c>
      <c r="H58" t="s">
        <v>46851</v>
      </c>
      <c r="I58">
        <v>10</v>
      </c>
      <c r="J58">
        <v>24</v>
      </c>
      <c r="K58">
        <v>11</v>
      </c>
      <c r="L58">
        <v>27</v>
      </c>
      <c r="M58" s="131">
        <v>45664</v>
      </c>
      <c r="N58" t="s">
        <v>46852</v>
      </c>
      <c r="O58" t="s">
        <v>46873</v>
      </c>
      <c r="P58" t="s">
        <v>46874</v>
      </c>
      <c r="Q58" t="s">
        <v>46871</v>
      </c>
      <c r="R58" s="125">
        <v>45778</v>
      </c>
      <c r="S58" s="121" t="s">
        <v>6744</v>
      </c>
      <c r="T58" s="121" t="s">
        <v>8172</v>
      </c>
    </row>
    <row r="59" spans="1:20">
      <c r="A59" t="s">
        <v>65</v>
      </c>
      <c r="B59" t="s">
        <v>66</v>
      </c>
      <c r="C59"/>
      <c r="D59" t="s">
        <v>14</v>
      </c>
      <c r="E59" t="s">
        <v>137</v>
      </c>
      <c r="F59" t="s">
        <v>69</v>
      </c>
      <c r="G59" t="s">
        <v>46850</v>
      </c>
      <c r="H59" t="s">
        <v>46829</v>
      </c>
      <c r="I59">
        <v>4</v>
      </c>
      <c r="J59">
        <v>20</v>
      </c>
      <c r="K59">
        <v>5</v>
      </c>
      <c r="L59">
        <v>25</v>
      </c>
      <c r="M59" s="131">
        <v>45666</v>
      </c>
      <c r="N59" t="s">
        <v>46852</v>
      </c>
      <c r="O59" t="s">
        <v>46878</v>
      </c>
      <c r="P59" t="s">
        <v>46879</v>
      </c>
      <c r="Q59" t="s">
        <v>46862</v>
      </c>
      <c r="R59" s="125">
        <v>45809</v>
      </c>
      <c r="S59" s="121" t="s">
        <v>6744</v>
      </c>
      <c r="T59" s="121" t="s">
        <v>6744</v>
      </c>
    </row>
    <row r="60" spans="1:20">
      <c r="A60" t="s">
        <v>8466</v>
      </c>
      <c r="B60" t="s">
        <v>8467</v>
      </c>
      <c r="C60"/>
      <c r="D60" t="s">
        <v>14</v>
      </c>
      <c r="E60" t="s">
        <v>849</v>
      </c>
      <c r="F60" t="s">
        <v>148</v>
      </c>
      <c r="G60" t="s">
        <v>46850</v>
      </c>
      <c r="H60" t="s">
        <v>46829</v>
      </c>
      <c r="I60">
        <v>4</v>
      </c>
      <c r="J60">
        <v>25</v>
      </c>
      <c r="K60">
        <v>5</v>
      </c>
      <c r="L60">
        <v>25</v>
      </c>
      <c r="M60" s="131">
        <v>45698</v>
      </c>
      <c r="N60" t="s">
        <v>46852</v>
      </c>
      <c r="O60" t="s">
        <v>46932</v>
      </c>
      <c r="P60" t="s">
        <v>46933</v>
      </c>
      <c r="Q60" t="s">
        <v>46862</v>
      </c>
      <c r="R60" s="125">
        <v>45809</v>
      </c>
      <c r="S60" s="121" t="s">
        <v>6744</v>
      </c>
      <c r="T60" s="121" t="s">
        <v>6744</v>
      </c>
    </row>
    <row r="61" spans="1:20">
      <c r="A61" t="s">
        <v>2403</v>
      </c>
      <c r="B61" t="s">
        <v>2404</v>
      </c>
      <c r="C61"/>
      <c r="D61" t="s">
        <v>14</v>
      </c>
      <c r="E61" t="s">
        <v>2405</v>
      </c>
      <c r="F61" t="s">
        <v>87</v>
      </c>
      <c r="G61" t="s">
        <v>46850</v>
      </c>
      <c r="H61" t="s">
        <v>46829</v>
      </c>
      <c r="I61">
        <v>6</v>
      </c>
      <c r="J61">
        <v>30</v>
      </c>
      <c r="K61">
        <v>7</v>
      </c>
      <c r="L61">
        <v>35</v>
      </c>
      <c r="M61" s="131">
        <v>45708</v>
      </c>
      <c r="N61" t="s">
        <v>46852</v>
      </c>
      <c r="O61" t="s">
        <v>46936</v>
      </c>
      <c r="P61" t="s">
        <v>46937</v>
      </c>
      <c r="Q61" t="s">
        <v>46862</v>
      </c>
      <c r="R61" s="125">
        <v>45809</v>
      </c>
      <c r="S61" s="121" t="s">
        <v>6744</v>
      </c>
      <c r="T61" s="121" t="s">
        <v>3563</v>
      </c>
    </row>
    <row r="62" spans="1:20">
      <c r="A62" t="s">
        <v>1822</v>
      </c>
      <c r="B62" t="s">
        <v>1823</v>
      </c>
      <c r="C62"/>
      <c r="D62" t="s">
        <v>14</v>
      </c>
      <c r="E62" t="s">
        <v>46965</v>
      </c>
      <c r="F62" t="s">
        <v>46868</v>
      </c>
      <c r="G62" t="s">
        <v>46850</v>
      </c>
      <c r="H62" t="s">
        <v>46829</v>
      </c>
      <c r="I62">
        <v>7</v>
      </c>
      <c r="J62">
        <v>23</v>
      </c>
      <c r="K62">
        <v>8</v>
      </c>
      <c r="L62">
        <v>28</v>
      </c>
      <c r="M62" s="131">
        <v>45743</v>
      </c>
      <c r="N62" t="s">
        <v>46852</v>
      </c>
      <c r="O62" t="s">
        <v>46966</v>
      </c>
      <c r="P62" t="s">
        <v>46967</v>
      </c>
      <c r="Q62" t="s">
        <v>46862</v>
      </c>
      <c r="R62" s="125">
        <v>45809</v>
      </c>
      <c r="S62" s="121" t="s">
        <v>6744</v>
      </c>
      <c r="T62" s="121" t="s">
        <v>8172</v>
      </c>
    </row>
    <row r="63" spans="1:20">
      <c r="A63" t="s">
        <v>1323</v>
      </c>
      <c r="B63" t="s">
        <v>1324</v>
      </c>
      <c r="C63"/>
      <c r="D63" t="s">
        <v>14</v>
      </c>
      <c r="E63" t="s">
        <v>46858</v>
      </c>
      <c r="F63" t="s">
        <v>46859</v>
      </c>
      <c r="G63" t="s">
        <v>46850</v>
      </c>
      <c r="H63" t="s">
        <v>46829</v>
      </c>
      <c r="I63">
        <v>1</v>
      </c>
      <c r="J63">
        <v>27</v>
      </c>
      <c r="K63">
        <v>2</v>
      </c>
      <c r="L63">
        <v>27</v>
      </c>
      <c r="M63" s="131">
        <v>45664</v>
      </c>
      <c r="N63" t="s">
        <v>46852</v>
      </c>
      <c r="O63" t="s">
        <v>46860</v>
      </c>
      <c r="P63" t="s">
        <v>46861</v>
      </c>
      <c r="Q63" t="s">
        <v>46862</v>
      </c>
      <c r="R63" s="125">
        <v>45809</v>
      </c>
      <c r="S63" s="121" t="s">
        <v>6744</v>
      </c>
      <c r="T63" s="121" t="s">
        <v>6744</v>
      </c>
    </row>
    <row r="64" spans="1:20">
      <c r="A64" t="s">
        <v>7049</v>
      </c>
      <c r="B64" t="s">
        <v>7050</v>
      </c>
      <c r="C64"/>
      <c r="D64" t="s">
        <v>14</v>
      </c>
      <c r="E64" t="s">
        <v>156</v>
      </c>
      <c r="F64" t="s">
        <v>792</v>
      </c>
      <c r="G64" t="s">
        <v>46850</v>
      </c>
      <c r="H64" t="s">
        <v>46829</v>
      </c>
      <c r="I64">
        <v>5</v>
      </c>
      <c r="J64">
        <v>23</v>
      </c>
      <c r="K64">
        <v>6</v>
      </c>
      <c r="L64">
        <v>23</v>
      </c>
      <c r="M64" s="131">
        <v>45806</v>
      </c>
      <c r="N64" t="s">
        <v>46852</v>
      </c>
      <c r="O64" t="s">
        <v>47026</v>
      </c>
      <c r="P64" t="s">
        <v>47027</v>
      </c>
      <c r="Q64" t="s">
        <v>46882</v>
      </c>
      <c r="R64" s="125">
        <v>45839</v>
      </c>
      <c r="S64" s="121" t="s">
        <v>6744</v>
      </c>
      <c r="T64" s="121" t="s">
        <v>6744</v>
      </c>
    </row>
    <row r="65" spans="1:20">
      <c r="A65" t="s">
        <v>3214</v>
      </c>
      <c r="B65" t="s">
        <v>3215</v>
      </c>
      <c r="C65"/>
      <c r="D65" t="s">
        <v>14</v>
      </c>
      <c r="E65" t="s">
        <v>93</v>
      </c>
      <c r="F65" t="s">
        <v>148</v>
      </c>
      <c r="G65" t="s">
        <v>46850</v>
      </c>
      <c r="H65" t="s">
        <v>46829</v>
      </c>
      <c r="I65">
        <v>3</v>
      </c>
      <c r="J65">
        <v>31</v>
      </c>
      <c r="K65">
        <v>4</v>
      </c>
      <c r="L65">
        <v>39</v>
      </c>
      <c r="M65" s="131">
        <v>45708</v>
      </c>
      <c r="N65" t="s">
        <v>46852</v>
      </c>
      <c r="O65" t="s">
        <v>46938</v>
      </c>
      <c r="P65" t="s">
        <v>46939</v>
      </c>
      <c r="Q65" t="s">
        <v>46882</v>
      </c>
      <c r="R65" s="125">
        <v>45839</v>
      </c>
      <c r="S65" s="121" t="s">
        <v>6744</v>
      </c>
      <c r="T65" s="121" t="s">
        <v>6744</v>
      </c>
    </row>
    <row r="66" spans="1:20">
      <c r="A66" t="s">
        <v>8240</v>
      </c>
      <c r="B66" t="s">
        <v>8241</v>
      </c>
      <c r="C66"/>
      <c r="D66" t="s">
        <v>14</v>
      </c>
      <c r="E66" t="s">
        <v>125</v>
      </c>
      <c r="F66" t="s">
        <v>182</v>
      </c>
      <c r="G66" t="s">
        <v>46850</v>
      </c>
      <c r="H66" t="s">
        <v>46829</v>
      </c>
      <c r="I66">
        <v>3</v>
      </c>
      <c r="J66">
        <v>28</v>
      </c>
      <c r="K66">
        <v>4</v>
      </c>
      <c r="L66">
        <v>33</v>
      </c>
      <c r="M66" s="131">
        <v>45679</v>
      </c>
      <c r="N66" t="s">
        <v>46852</v>
      </c>
      <c r="O66" t="s">
        <v>46912</v>
      </c>
      <c r="P66" t="s">
        <v>46913</v>
      </c>
      <c r="Q66" t="s">
        <v>46882</v>
      </c>
      <c r="R66" s="125">
        <v>45839</v>
      </c>
      <c r="S66" s="121" t="s">
        <v>6744</v>
      </c>
      <c r="T66" s="121" t="s">
        <v>6744</v>
      </c>
    </row>
    <row r="67" spans="1:20">
      <c r="A67" t="s">
        <v>7735</v>
      </c>
      <c r="B67" t="s">
        <v>7736</v>
      </c>
      <c r="C67"/>
      <c r="D67" t="s">
        <v>14</v>
      </c>
      <c r="E67" t="s">
        <v>792</v>
      </c>
      <c r="F67" t="s">
        <v>70</v>
      </c>
      <c r="G67" t="s">
        <v>46850</v>
      </c>
      <c r="H67" t="s">
        <v>46851</v>
      </c>
      <c r="I67">
        <v>5</v>
      </c>
      <c r="J67">
        <v>16</v>
      </c>
      <c r="K67">
        <v>6</v>
      </c>
      <c r="L67">
        <v>21</v>
      </c>
      <c r="M67" s="131">
        <v>45796</v>
      </c>
      <c r="N67" t="s">
        <v>46852</v>
      </c>
      <c r="O67" t="s">
        <v>47008</v>
      </c>
      <c r="P67" t="s">
        <v>47009</v>
      </c>
      <c r="Q67" t="s">
        <v>46882</v>
      </c>
      <c r="R67" s="125">
        <v>45839</v>
      </c>
      <c r="S67" s="121" t="s">
        <v>6744</v>
      </c>
      <c r="T67" s="121" t="s">
        <v>6744</v>
      </c>
    </row>
    <row r="68" spans="1:20">
      <c r="A68" t="s">
        <v>7053</v>
      </c>
      <c r="B68" t="s">
        <v>7054</v>
      </c>
      <c r="C68"/>
      <c r="D68" t="s">
        <v>14</v>
      </c>
      <c r="E68" t="s">
        <v>1504</v>
      </c>
      <c r="F68" t="s">
        <v>148</v>
      </c>
      <c r="G68" t="s">
        <v>46850</v>
      </c>
      <c r="H68" t="s">
        <v>46829</v>
      </c>
      <c r="I68">
        <v>5</v>
      </c>
      <c r="J68">
        <v>33</v>
      </c>
      <c r="K68">
        <v>6</v>
      </c>
      <c r="L68">
        <v>39</v>
      </c>
      <c r="M68" s="131">
        <v>45768</v>
      </c>
      <c r="N68" t="s">
        <v>46852</v>
      </c>
      <c r="O68" t="s">
        <v>46989</v>
      </c>
      <c r="P68" t="s">
        <v>46990</v>
      </c>
      <c r="Q68" t="s">
        <v>46882</v>
      </c>
      <c r="R68" s="125">
        <v>45839</v>
      </c>
      <c r="S68" s="121" t="s">
        <v>6744</v>
      </c>
      <c r="T68" s="121" t="s">
        <v>6744</v>
      </c>
    </row>
    <row r="69" spans="1:20">
      <c r="A69" t="s">
        <v>1615</v>
      </c>
      <c r="B69" t="s">
        <v>1616</v>
      </c>
      <c r="C69"/>
      <c r="D69" t="s">
        <v>14</v>
      </c>
      <c r="E69" t="s">
        <v>46905</v>
      </c>
      <c r="F69" t="s">
        <v>717</v>
      </c>
      <c r="G69" t="s">
        <v>46850</v>
      </c>
      <c r="H69" t="s">
        <v>46829</v>
      </c>
      <c r="I69">
        <v>6</v>
      </c>
      <c r="J69">
        <v>21</v>
      </c>
      <c r="K69">
        <v>7</v>
      </c>
      <c r="L69">
        <v>32</v>
      </c>
      <c r="M69" s="131">
        <v>45698</v>
      </c>
      <c r="N69" t="s">
        <v>46852</v>
      </c>
      <c r="O69" t="s">
        <v>46925</v>
      </c>
      <c r="P69" t="s">
        <v>46926</v>
      </c>
      <c r="Q69" t="s">
        <v>46882</v>
      </c>
      <c r="R69" s="125">
        <v>45839</v>
      </c>
      <c r="S69" s="121" t="s">
        <v>6744</v>
      </c>
      <c r="T69" s="121" t="s">
        <v>6744</v>
      </c>
    </row>
    <row r="70" spans="1:20">
      <c r="A70" t="s">
        <v>4953</v>
      </c>
      <c r="B70" t="s">
        <v>4954</v>
      </c>
      <c r="C70"/>
      <c r="D70" t="s">
        <v>14</v>
      </c>
      <c r="E70" t="s">
        <v>47003</v>
      </c>
      <c r="F70" t="s">
        <v>710</v>
      </c>
      <c r="G70" t="s">
        <v>46875</v>
      </c>
      <c r="H70" t="s">
        <v>46829</v>
      </c>
      <c r="I70">
        <v>3</v>
      </c>
      <c r="J70">
        <v>32</v>
      </c>
      <c r="K70">
        <v>4</v>
      </c>
      <c r="L70">
        <v>32</v>
      </c>
      <c r="M70" s="131">
        <v>45784</v>
      </c>
      <c r="N70" t="s">
        <v>46852</v>
      </c>
      <c r="O70" t="s">
        <v>47004</v>
      </c>
      <c r="P70" t="s">
        <v>47005</v>
      </c>
      <c r="Q70" t="s">
        <v>46882</v>
      </c>
      <c r="R70" s="125">
        <v>45839</v>
      </c>
      <c r="S70" s="121" t="s">
        <v>6744</v>
      </c>
      <c r="T70" s="121" t="s">
        <v>6744</v>
      </c>
    </row>
    <row r="71" spans="1:20">
      <c r="A71" t="s">
        <v>4254</v>
      </c>
      <c r="B71" t="s">
        <v>740</v>
      </c>
      <c r="C71"/>
      <c r="D71" t="s">
        <v>14</v>
      </c>
      <c r="E71" t="s">
        <v>2943</v>
      </c>
      <c r="F71" t="s">
        <v>148</v>
      </c>
      <c r="G71" t="s">
        <v>46850</v>
      </c>
      <c r="H71" t="s">
        <v>46829</v>
      </c>
      <c r="I71">
        <v>3</v>
      </c>
      <c r="J71">
        <v>31</v>
      </c>
      <c r="K71">
        <v>4</v>
      </c>
      <c r="L71">
        <v>37</v>
      </c>
      <c r="M71" s="131">
        <v>45819</v>
      </c>
      <c r="N71" t="s">
        <v>46852</v>
      </c>
      <c r="O71" t="s">
        <v>47037</v>
      </c>
      <c r="P71" t="s">
        <v>47038</v>
      </c>
      <c r="Q71" t="s">
        <v>46882</v>
      </c>
      <c r="R71" s="125">
        <v>45839</v>
      </c>
      <c r="S71" s="121" t="s">
        <v>6744</v>
      </c>
      <c r="T71" s="121" t="s">
        <v>6744</v>
      </c>
    </row>
    <row r="72" spans="1:20">
      <c r="A72" t="s">
        <v>4014</v>
      </c>
      <c r="B72" t="s">
        <v>4015</v>
      </c>
      <c r="C72"/>
      <c r="D72" t="s">
        <v>14</v>
      </c>
      <c r="E72" t="s">
        <v>557</v>
      </c>
      <c r="F72" t="s">
        <v>106</v>
      </c>
      <c r="G72" t="s">
        <v>46850</v>
      </c>
      <c r="H72" t="s">
        <v>46829</v>
      </c>
      <c r="I72">
        <v>4</v>
      </c>
      <c r="J72">
        <v>29</v>
      </c>
      <c r="K72">
        <v>5</v>
      </c>
      <c r="L72">
        <v>34</v>
      </c>
      <c r="M72" s="131">
        <v>45758</v>
      </c>
      <c r="N72" t="s">
        <v>46852</v>
      </c>
      <c r="O72" t="s">
        <v>46968</v>
      </c>
      <c r="P72" t="s">
        <v>46969</v>
      </c>
      <c r="Q72" t="s">
        <v>46882</v>
      </c>
      <c r="R72" s="125">
        <v>45839</v>
      </c>
      <c r="S72" s="121" t="s">
        <v>6744</v>
      </c>
      <c r="T72" s="121" t="s">
        <v>6744</v>
      </c>
    </row>
    <row r="73" spans="1:20">
      <c r="A73" t="s">
        <v>9535</v>
      </c>
      <c r="B73" t="s">
        <v>9536</v>
      </c>
      <c r="C73"/>
      <c r="D73" t="s">
        <v>14</v>
      </c>
      <c r="E73" t="s">
        <v>46970</v>
      </c>
      <c r="F73" t="s">
        <v>19</v>
      </c>
      <c r="G73" t="s">
        <v>46850</v>
      </c>
      <c r="H73" t="s">
        <v>46829</v>
      </c>
      <c r="I73">
        <v>4</v>
      </c>
      <c r="J73">
        <v>31</v>
      </c>
      <c r="K73">
        <v>5</v>
      </c>
      <c r="L73">
        <v>36</v>
      </c>
      <c r="M73" s="131">
        <v>45758</v>
      </c>
      <c r="N73" t="s">
        <v>46852</v>
      </c>
      <c r="O73" t="s">
        <v>46971</v>
      </c>
      <c r="P73" t="s">
        <v>46972</v>
      </c>
      <c r="Q73" t="s">
        <v>46885</v>
      </c>
      <c r="R73" s="125">
        <v>45870</v>
      </c>
      <c r="S73" s="121" t="s">
        <v>6744</v>
      </c>
      <c r="T73" s="121" t="s">
        <v>3563</v>
      </c>
    </row>
    <row r="74" spans="1:20">
      <c r="A74" t="s">
        <v>6556</v>
      </c>
      <c r="B74" t="s">
        <v>6557</v>
      </c>
      <c r="C74"/>
      <c r="D74" t="s">
        <v>14</v>
      </c>
      <c r="E74" t="s">
        <v>591</v>
      </c>
      <c r="F74" t="s">
        <v>148</v>
      </c>
      <c r="G74" t="s">
        <v>46850</v>
      </c>
      <c r="H74" t="s">
        <v>46829</v>
      </c>
      <c r="I74">
        <v>5</v>
      </c>
      <c r="J74">
        <v>28</v>
      </c>
      <c r="K74">
        <v>6</v>
      </c>
      <c r="L74">
        <v>28</v>
      </c>
      <c r="M74" s="131">
        <v>45671</v>
      </c>
      <c r="N74" t="s">
        <v>46852</v>
      </c>
      <c r="O74" t="s">
        <v>46895</v>
      </c>
      <c r="P74" t="s">
        <v>46896</v>
      </c>
      <c r="Q74" t="s">
        <v>46885</v>
      </c>
      <c r="R74" s="125">
        <v>45870</v>
      </c>
      <c r="S74" s="121" t="s">
        <v>6744</v>
      </c>
      <c r="T74" s="121" t="s">
        <v>6744</v>
      </c>
    </row>
    <row r="75" spans="1:20">
      <c r="A75" t="s">
        <v>8870</v>
      </c>
      <c r="B75" t="s">
        <v>19124</v>
      </c>
      <c r="C75"/>
      <c r="D75" t="s">
        <v>14</v>
      </c>
      <c r="E75" t="s">
        <v>59</v>
      </c>
      <c r="F75" t="s">
        <v>60</v>
      </c>
      <c r="G75" t="s">
        <v>46850</v>
      </c>
      <c r="H75" t="s">
        <v>46829</v>
      </c>
      <c r="I75">
        <v>3</v>
      </c>
      <c r="J75">
        <v>18</v>
      </c>
      <c r="K75">
        <v>4</v>
      </c>
      <c r="L75">
        <v>23</v>
      </c>
      <c r="M75" s="131">
        <v>45764</v>
      </c>
      <c r="N75" t="s">
        <v>46852</v>
      </c>
      <c r="O75" t="s">
        <v>46982</v>
      </c>
      <c r="P75" t="s">
        <v>46983</v>
      </c>
      <c r="Q75" t="s">
        <v>46885</v>
      </c>
      <c r="R75" s="125">
        <v>45870</v>
      </c>
      <c r="S75" s="121" t="s">
        <v>6744</v>
      </c>
      <c r="T75" s="121" t="s">
        <v>6744</v>
      </c>
    </row>
    <row r="76" spans="1:20">
      <c r="A76" t="s">
        <v>1584</v>
      </c>
      <c r="B76" t="s">
        <v>1585</v>
      </c>
      <c r="C76"/>
      <c r="D76" t="s">
        <v>14</v>
      </c>
      <c r="E76" t="s">
        <v>46975</v>
      </c>
      <c r="F76" t="s">
        <v>112</v>
      </c>
      <c r="G76" t="s">
        <v>46850</v>
      </c>
      <c r="H76" t="s">
        <v>46829</v>
      </c>
      <c r="I76">
        <v>0</v>
      </c>
      <c r="J76">
        <v>24</v>
      </c>
      <c r="K76">
        <v>1</v>
      </c>
      <c r="L76">
        <v>24</v>
      </c>
      <c r="M76" s="131">
        <v>45763</v>
      </c>
      <c r="N76" t="s">
        <v>46852</v>
      </c>
      <c r="O76" t="s">
        <v>46976</v>
      </c>
      <c r="P76" t="s">
        <v>46977</v>
      </c>
      <c r="Q76" t="s">
        <v>46885</v>
      </c>
      <c r="R76" s="125">
        <v>45870</v>
      </c>
      <c r="S76" s="121" t="s">
        <v>6744</v>
      </c>
      <c r="T76" s="121" t="s">
        <v>3563</v>
      </c>
    </row>
    <row r="77" spans="1:20">
      <c r="A77" t="s">
        <v>9022</v>
      </c>
      <c r="B77" t="s">
        <v>9023</v>
      </c>
      <c r="C77"/>
      <c r="D77" t="s">
        <v>14</v>
      </c>
      <c r="E77" t="s">
        <v>47033</v>
      </c>
      <c r="F77" t="s">
        <v>47000</v>
      </c>
      <c r="G77" t="s">
        <v>46850</v>
      </c>
      <c r="H77" t="s">
        <v>46829</v>
      </c>
      <c r="I77">
        <v>3</v>
      </c>
      <c r="J77">
        <v>21</v>
      </c>
      <c r="K77">
        <v>4</v>
      </c>
      <c r="L77">
        <v>21</v>
      </c>
      <c r="M77" s="131">
        <v>45819</v>
      </c>
      <c r="N77" t="s">
        <v>47034</v>
      </c>
      <c r="O77" t="s">
        <v>47035</v>
      </c>
      <c r="P77" t="s">
        <v>47036</v>
      </c>
      <c r="Q77" t="s">
        <v>46885</v>
      </c>
      <c r="R77" s="125">
        <v>45870</v>
      </c>
      <c r="S77" s="121" t="s">
        <v>6744</v>
      </c>
      <c r="T77" s="121" t="s">
        <v>6744</v>
      </c>
    </row>
    <row r="78" spans="1:20">
      <c r="A78" t="s">
        <v>4153</v>
      </c>
      <c r="B78" t="s">
        <v>4154</v>
      </c>
      <c r="C78"/>
      <c r="D78" t="s">
        <v>14</v>
      </c>
      <c r="E78" t="s">
        <v>125</v>
      </c>
      <c r="F78" t="s">
        <v>148</v>
      </c>
      <c r="G78" t="s">
        <v>46850</v>
      </c>
      <c r="H78" t="s">
        <v>46829</v>
      </c>
      <c r="I78">
        <v>3</v>
      </c>
      <c r="J78">
        <v>30</v>
      </c>
      <c r="K78">
        <v>4</v>
      </c>
      <c r="L78">
        <v>35</v>
      </c>
      <c r="M78" s="131">
        <v>45764</v>
      </c>
      <c r="N78" t="s">
        <v>46852</v>
      </c>
      <c r="O78" t="s">
        <v>46980</v>
      </c>
      <c r="P78" t="s">
        <v>46981</v>
      </c>
      <c r="Q78" t="s">
        <v>46885</v>
      </c>
      <c r="R78" s="125">
        <v>45870</v>
      </c>
      <c r="S78" s="121" t="s">
        <v>6744</v>
      </c>
      <c r="T78" s="121" t="s">
        <v>6744</v>
      </c>
    </row>
    <row r="79" spans="1:20">
      <c r="A79" t="s">
        <v>7038</v>
      </c>
      <c r="B79" t="s">
        <v>7039</v>
      </c>
      <c r="C79"/>
      <c r="D79" t="s">
        <v>14</v>
      </c>
      <c r="E79" t="s">
        <v>93</v>
      </c>
      <c r="F79" t="s">
        <v>148</v>
      </c>
      <c r="G79" t="s">
        <v>46850</v>
      </c>
      <c r="H79" t="s">
        <v>46829</v>
      </c>
      <c r="I79">
        <v>10</v>
      </c>
      <c r="J79">
        <v>33</v>
      </c>
      <c r="K79">
        <v>11</v>
      </c>
      <c r="L79">
        <v>38</v>
      </c>
      <c r="M79" s="131">
        <v>45737</v>
      </c>
      <c r="N79" t="s">
        <v>46852</v>
      </c>
      <c r="O79" t="s">
        <v>46961</v>
      </c>
      <c r="P79" t="s">
        <v>46962</v>
      </c>
      <c r="Q79" t="s">
        <v>46885</v>
      </c>
      <c r="R79" s="125">
        <v>45870</v>
      </c>
      <c r="S79" s="121" t="s">
        <v>6744</v>
      </c>
      <c r="T79" s="121" t="s">
        <v>6744</v>
      </c>
    </row>
    <row r="80" spans="1:20">
      <c r="A80" t="s">
        <v>3031</v>
      </c>
      <c r="B80" t="s">
        <v>3032</v>
      </c>
      <c r="C80"/>
      <c r="D80" t="s">
        <v>14</v>
      </c>
      <c r="E80" t="s">
        <v>727</v>
      </c>
      <c r="F80" t="s">
        <v>87</v>
      </c>
      <c r="G80" t="s">
        <v>46850</v>
      </c>
      <c r="H80" t="s">
        <v>46829</v>
      </c>
      <c r="I80">
        <v>7</v>
      </c>
      <c r="J80">
        <v>30</v>
      </c>
      <c r="K80">
        <v>8</v>
      </c>
      <c r="L80">
        <v>35</v>
      </c>
      <c r="M80" s="131">
        <v>45698</v>
      </c>
      <c r="N80" t="s">
        <v>46852</v>
      </c>
      <c r="O80" t="s">
        <v>46927</v>
      </c>
      <c r="P80" t="s">
        <v>46928</v>
      </c>
      <c r="Q80" t="s">
        <v>46885</v>
      </c>
      <c r="R80" s="125">
        <v>45870</v>
      </c>
      <c r="S80" s="121" t="s">
        <v>6744</v>
      </c>
      <c r="T80" s="121" t="s">
        <v>3563</v>
      </c>
    </row>
    <row r="81" spans="1:20">
      <c r="A81" t="s">
        <v>7646</v>
      </c>
      <c r="B81" t="s">
        <v>7647</v>
      </c>
      <c r="C81"/>
      <c r="D81" t="s">
        <v>14</v>
      </c>
      <c r="E81" t="s">
        <v>47018</v>
      </c>
      <c r="F81" t="s">
        <v>252</v>
      </c>
      <c r="G81" t="s">
        <v>46850</v>
      </c>
      <c r="H81" t="s">
        <v>46829</v>
      </c>
      <c r="I81">
        <v>11</v>
      </c>
      <c r="J81">
        <v>30</v>
      </c>
      <c r="K81">
        <v>0</v>
      </c>
      <c r="L81">
        <v>36</v>
      </c>
      <c r="M81" s="131">
        <v>45798</v>
      </c>
      <c r="N81" t="s">
        <v>46852</v>
      </c>
      <c r="O81" t="s">
        <v>47019</v>
      </c>
      <c r="P81" t="s">
        <v>47020</v>
      </c>
      <c r="Q81" t="s">
        <v>46993</v>
      </c>
      <c r="R81" s="125">
        <v>45901</v>
      </c>
      <c r="S81" s="121" t="s">
        <v>6744</v>
      </c>
      <c r="T81" s="121" t="s">
        <v>6744</v>
      </c>
    </row>
    <row r="82" spans="1:20">
      <c r="A82" t="s">
        <v>1955</v>
      </c>
      <c r="B82" t="s">
        <v>1956</v>
      </c>
      <c r="C82"/>
      <c r="D82" t="s">
        <v>14</v>
      </c>
      <c r="E82" t="s">
        <v>237</v>
      </c>
      <c r="F82" t="s">
        <v>87</v>
      </c>
      <c r="G82" t="s">
        <v>46850</v>
      </c>
      <c r="H82" t="s">
        <v>46829</v>
      </c>
      <c r="I82">
        <v>5</v>
      </c>
      <c r="J82">
        <v>31</v>
      </c>
      <c r="K82">
        <v>6</v>
      </c>
      <c r="L82">
        <v>36</v>
      </c>
      <c r="M82" s="131">
        <v>45800</v>
      </c>
      <c r="N82" t="s">
        <v>46852</v>
      </c>
      <c r="O82" t="s">
        <v>47021</v>
      </c>
      <c r="P82" t="s">
        <v>47022</v>
      </c>
      <c r="Q82" t="s">
        <v>46993</v>
      </c>
      <c r="R82" s="125">
        <v>45901</v>
      </c>
      <c r="S82" s="121" t="s">
        <v>6744</v>
      </c>
      <c r="T82" s="121" t="s">
        <v>6744</v>
      </c>
    </row>
    <row r="83" spans="1:20">
      <c r="A83" t="s">
        <v>7473</v>
      </c>
      <c r="B83" t="s">
        <v>7474</v>
      </c>
      <c r="C83"/>
      <c r="D83" t="s">
        <v>14</v>
      </c>
      <c r="E83" t="s">
        <v>47030</v>
      </c>
      <c r="F83" t="s">
        <v>46872</v>
      </c>
      <c r="G83" t="s">
        <v>46850</v>
      </c>
      <c r="H83" t="s">
        <v>46829</v>
      </c>
      <c r="I83">
        <v>4</v>
      </c>
      <c r="J83">
        <v>21</v>
      </c>
      <c r="K83">
        <v>5</v>
      </c>
      <c r="L83">
        <v>32</v>
      </c>
      <c r="M83" s="131">
        <v>45812</v>
      </c>
      <c r="N83" t="s">
        <v>46852</v>
      </c>
      <c r="O83" t="s">
        <v>47031</v>
      </c>
      <c r="P83" t="s">
        <v>47032</v>
      </c>
      <c r="Q83" t="s">
        <v>46993</v>
      </c>
      <c r="R83" s="125">
        <v>45901</v>
      </c>
      <c r="S83" s="121" t="s">
        <v>6744</v>
      </c>
      <c r="T83" s="121" t="s">
        <v>6744</v>
      </c>
    </row>
    <row r="84" spans="1:20">
      <c r="A84" t="s">
        <v>8754</v>
      </c>
      <c r="B84" t="s">
        <v>8513</v>
      </c>
      <c r="C84"/>
      <c r="D84" t="s">
        <v>14</v>
      </c>
      <c r="E84" t="s">
        <v>125</v>
      </c>
      <c r="F84" t="s">
        <v>157</v>
      </c>
      <c r="G84" t="s">
        <v>46850</v>
      </c>
      <c r="H84" t="s">
        <v>46851</v>
      </c>
      <c r="I84">
        <v>11</v>
      </c>
      <c r="J84">
        <v>20</v>
      </c>
      <c r="K84">
        <v>0</v>
      </c>
      <c r="L84">
        <v>21</v>
      </c>
      <c r="M84" s="131">
        <v>45769</v>
      </c>
      <c r="N84" t="s">
        <v>46852</v>
      </c>
      <c r="O84" t="s">
        <v>46994</v>
      </c>
      <c r="P84" t="s">
        <v>46995</v>
      </c>
      <c r="Q84" t="s">
        <v>46993</v>
      </c>
      <c r="R84" s="125">
        <v>45901</v>
      </c>
      <c r="S84" s="121" t="s">
        <v>8172</v>
      </c>
      <c r="T84" s="121" t="s">
        <v>6744</v>
      </c>
    </row>
    <row r="85" spans="1:20">
      <c r="A85" t="s">
        <v>7661</v>
      </c>
      <c r="B85" t="s">
        <v>102</v>
      </c>
      <c r="C85"/>
      <c r="D85" t="s">
        <v>14</v>
      </c>
      <c r="E85" t="s">
        <v>79</v>
      </c>
      <c r="F85" t="s">
        <v>1101</v>
      </c>
      <c r="G85" t="s">
        <v>46850</v>
      </c>
      <c r="H85" t="s">
        <v>46829</v>
      </c>
      <c r="I85">
        <v>1</v>
      </c>
      <c r="J85">
        <v>29</v>
      </c>
      <c r="K85">
        <v>2</v>
      </c>
      <c r="L85">
        <v>34</v>
      </c>
      <c r="M85" s="131">
        <v>45821</v>
      </c>
      <c r="N85" t="s">
        <v>46852</v>
      </c>
      <c r="O85" t="s">
        <v>47039</v>
      </c>
      <c r="P85" t="s">
        <v>47040</v>
      </c>
      <c r="Q85" t="s">
        <v>46993</v>
      </c>
      <c r="R85" s="125">
        <v>45901</v>
      </c>
      <c r="S85" s="121" t="s">
        <v>6744</v>
      </c>
    </row>
    <row r="86" spans="1:20">
      <c r="A86" t="s">
        <v>3924</v>
      </c>
      <c r="B86" t="s">
        <v>3925</v>
      </c>
      <c r="C86"/>
      <c r="D86" t="s">
        <v>14</v>
      </c>
      <c r="E86" t="s">
        <v>79</v>
      </c>
      <c r="F86" t="s">
        <v>717</v>
      </c>
      <c r="G86" t="s">
        <v>46875</v>
      </c>
      <c r="H86" t="s">
        <v>46829</v>
      </c>
      <c r="I86">
        <v>5</v>
      </c>
      <c r="J86">
        <v>32</v>
      </c>
      <c r="K86">
        <v>6</v>
      </c>
      <c r="L86">
        <v>32</v>
      </c>
      <c r="M86" s="131">
        <v>45812</v>
      </c>
      <c r="N86" t="s">
        <v>46852</v>
      </c>
      <c r="O86" t="s">
        <v>47028</v>
      </c>
      <c r="P86" t="s">
        <v>47029</v>
      </c>
      <c r="Q86" t="s">
        <v>46993</v>
      </c>
      <c r="R86" s="125">
        <v>45901</v>
      </c>
      <c r="S86" s="121" t="s">
        <v>6744</v>
      </c>
    </row>
    <row r="87" spans="1:20">
      <c r="A87" t="s">
        <v>1719</v>
      </c>
      <c r="B87" t="s">
        <v>1720</v>
      </c>
      <c r="C87"/>
      <c r="D87" t="s">
        <v>14</v>
      </c>
      <c r="E87" t="s">
        <v>86</v>
      </c>
      <c r="F87" t="s">
        <v>87</v>
      </c>
      <c r="G87" t="s">
        <v>46850</v>
      </c>
      <c r="H87" t="s">
        <v>46829</v>
      </c>
      <c r="I87">
        <v>5</v>
      </c>
      <c r="J87">
        <v>31</v>
      </c>
      <c r="K87">
        <v>6</v>
      </c>
      <c r="L87">
        <v>36</v>
      </c>
      <c r="M87" s="131">
        <v>45769</v>
      </c>
      <c r="N87" t="s">
        <v>46852</v>
      </c>
      <c r="O87" t="s">
        <v>46991</v>
      </c>
      <c r="P87" t="s">
        <v>46992</v>
      </c>
      <c r="Q87" t="s">
        <v>46993</v>
      </c>
      <c r="R87" s="125">
        <v>45901</v>
      </c>
      <c r="S87" s="121" t="s">
        <v>6744</v>
      </c>
      <c r="T87" s="121" t="s">
        <v>6744</v>
      </c>
    </row>
    <row r="88" spans="1:20">
      <c r="A88" t="s">
        <v>4557</v>
      </c>
      <c r="B88" t="s">
        <v>4558</v>
      </c>
      <c r="C88"/>
      <c r="D88" t="s">
        <v>14</v>
      </c>
      <c r="E88" t="s">
        <v>4560</v>
      </c>
      <c r="F88" t="s">
        <v>543</v>
      </c>
      <c r="G88" t="s">
        <v>46850</v>
      </c>
      <c r="H88" t="s">
        <v>46829</v>
      </c>
      <c r="I88">
        <v>7</v>
      </c>
      <c r="J88">
        <v>31</v>
      </c>
      <c r="K88">
        <v>8</v>
      </c>
      <c r="L88">
        <v>31</v>
      </c>
      <c r="M88" s="131">
        <v>45831</v>
      </c>
      <c r="N88" t="s">
        <v>46852</v>
      </c>
      <c r="O88" t="s">
        <v>47050</v>
      </c>
      <c r="P88" t="s">
        <v>47051</v>
      </c>
      <c r="Q88" t="s">
        <v>46998</v>
      </c>
      <c r="R88" s="125">
        <v>45931</v>
      </c>
      <c r="S88" s="121" t="s">
        <v>6744</v>
      </c>
      <c r="T88" s="121" t="s">
        <v>6744</v>
      </c>
    </row>
    <row r="89" spans="1:20">
      <c r="A89" t="s">
        <v>4365</v>
      </c>
      <c r="B89" t="s">
        <v>4366</v>
      </c>
      <c r="C89"/>
      <c r="D89" t="s">
        <v>14</v>
      </c>
      <c r="E89" t="s">
        <v>125</v>
      </c>
      <c r="F89" t="s">
        <v>168</v>
      </c>
      <c r="G89" t="s">
        <v>46850</v>
      </c>
      <c r="H89" t="s">
        <v>46829</v>
      </c>
      <c r="I89">
        <v>11</v>
      </c>
      <c r="J89">
        <v>20</v>
      </c>
      <c r="K89">
        <v>0</v>
      </c>
      <c r="L89">
        <v>26</v>
      </c>
      <c r="M89" s="131">
        <v>45842</v>
      </c>
      <c r="N89" t="s">
        <v>46852</v>
      </c>
      <c r="O89" t="s">
        <v>47069</v>
      </c>
      <c r="P89" t="s">
        <v>47070</v>
      </c>
      <c r="Q89" t="s">
        <v>46998</v>
      </c>
      <c r="R89" s="125">
        <v>45931</v>
      </c>
      <c r="S89" s="121" t="s">
        <v>6744</v>
      </c>
      <c r="T89" s="121" t="s">
        <v>6744</v>
      </c>
    </row>
    <row r="90" spans="1:20">
      <c r="A90" t="s">
        <v>6325</v>
      </c>
      <c r="B90" t="s">
        <v>6326</v>
      </c>
      <c r="C90"/>
      <c r="D90" t="s">
        <v>14</v>
      </c>
      <c r="E90" t="s">
        <v>47073</v>
      </c>
      <c r="F90" t="s">
        <v>192</v>
      </c>
      <c r="G90" t="s">
        <v>46850</v>
      </c>
      <c r="H90" t="s">
        <v>46829</v>
      </c>
      <c r="I90">
        <v>5</v>
      </c>
      <c r="J90">
        <v>19</v>
      </c>
      <c r="K90">
        <v>6</v>
      </c>
      <c r="L90">
        <v>19</v>
      </c>
      <c r="M90" s="131">
        <v>45853</v>
      </c>
      <c r="N90" t="s">
        <v>47074</v>
      </c>
      <c r="O90" t="s">
        <v>47075</v>
      </c>
      <c r="P90" t="s">
        <v>47076</v>
      </c>
      <c r="Q90" t="s">
        <v>46998</v>
      </c>
      <c r="R90" s="125">
        <v>45931</v>
      </c>
      <c r="S90" s="121" t="s">
        <v>6744</v>
      </c>
    </row>
    <row r="91" spans="1:20">
      <c r="A91" t="s">
        <v>975</v>
      </c>
      <c r="B91" t="s">
        <v>976</v>
      </c>
      <c r="C91"/>
      <c r="D91" t="s">
        <v>14</v>
      </c>
      <c r="E91" t="s">
        <v>978</v>
      </c>
      <c r="F91" t="s">
        <v>148</v>
      </c>
      <c r="G91" t="s">
        <v>46850</v>
      </c>
      <c r="H91" t="s">
        <v>46829</v>
      </c>
      <c r="I91">
        <v>2</v>
      </c>
      <c r="J91">
        <v>25</v>
      </c>
      <c r="K91">
        <v>3</v>
      </c>
      <c r="L91">
        <v>25</v>
      </c>
      <c r="M91" s="131">
        <v>45841</v>
      </c>
      <c r="N91" t="s">
        <v>46852</v>
      </c>
      <c r="O91" t="s">
        <v>47064</v>
      </c>
      <c r="P91" t="s">
        <v>47065</v>
      </c>
      <c r="Q91" t="s">
        <v>46998</v>
      </c>
      <c r="R91" s="125">
        <v>45931</v>
      </c>
      <c r="S91" s="121" t="s">
        <v>5806</v>
      </c>
    </row>
    <row r="92" spans="1:20">
      <c r="A92" t="s">
        <v>4709</v>
      </c>
      <c r="B92" t="s">
        <v>4710</v>
      </c>
      <c r="C92"/>
      <c r="D92" t="s">
        <v>14</v>
      </c>
      <c r="E92" t="s">
        <v>125</v>
      </c>
      <c r="F92" t="s">
        <v>168</v>
      </c>
      <c r="G92" t="s">
        <v>46850</v>
      </c>
      <c r="H92" t="s">
        <v>46829</v>
      </c>
      <c r="I92">
        <v>11</v>
      </c>
      <c r="J92">
        <v>16</v>
      </c>
      <c r="K92">
        <v>0</v>
      </c>
      <c r="L92">
        <v>21</v>
      </c>
      <c r="M92" s="131">
        <v>45776</v>
      </c>
      <c r="N92" t="s">
        <v>46852</v>
      </c>
      <c r="O92" t="s">
        <v>46996</v>
      </c>
      <c r="P92" t="s">
        <v>46997</v>
      </c>
      <c r="Q92" t="s">
        <v>46998</v>
      </c>
      <c r="R92" s="125">
        <v>45931</v>
      </c>
      <c r="S92" s="121" t="s">
        <v>6744</v>
      </c>
      <c r="T92" s="121" t="s">
        <v>5806</v>
      </c>
    </row>
    <row r="93" spans="1:20">
      <c r="A93" t="s">
        <v>4266</v>
      </c>
      <c r="B93" t="s">
        <v>4267</v>
      </c>
      <c r="C93"/>
      <c r="D93" t="s">
        <v>14</v>
      </c>
      <c r="E93" t="s">
        <v>79</v>
      </c>
      <c r="F93" t="s">
        <v>834</v>
      </c>
      <c r="G93" t="s">
        <v>46850</v>
      </c>
      <c r="H93" t="s">
        <v>46829</v>
      </c>
      <c r="I93">
        <v>1</v>
      </c>
      <c r="J93">
        <v>21</v>
      </c>
      <c r="K93">
        <v>2</v>
      </c>
      <c r="L93">
        <v>21</v>
      </c>
      <c r="M93" s="131">
        <v>45842</v>
      </c>
      <c r="N93" t="s">
        <v>47057</v>
      </c>
      <c r="O93" t="s">
        <v>47068</v>
      </c>
      <c r="P93"/>
      <c r="Q93" t="s">
        <v>46998</v>
      </c>
      <c r="R93" s="125">
        <v>45931</v>
      </c>
      <c r="S93" s="121" t="s">
        <v>6744</v>
      </c>
    </row>
    <row r="94" spans="1:20">
      <c r="A94" t="s">
        <v>765</v>
      </c>
      <c r="B94" t="s">
        <v>459</v>
      </c>
      <c r="C94"/>
      <c r="D94" t="s">
        <v>14</v>
      </c>
      <c r="E94" t="s">
        <v>79</v>
      </c>
      <c r="F94" t="s">
        <v>35</v>
      </c>
      <c r="G94" t="s">
        <v>46850</v>
      </c>
      <c r="H94" t="s">
        <v>46829</v>
      </c>
      <c r="I94">
        <v>10</v>
      </c>
      <c r="J94">
        <v>26</v>
      </c>
      <c r="K94">
        <v>11</v>
      </c>
      <c r="L94">
        <v>26</v>
      </c>
      <c r="M94" s="131">
        <v>45832</v>
      </c>
      <c r="N94" t="s">
        <v>46852</v>
      </c>
      <c r="O94" t="s">
        <v>47054</v>
      </c>
      <c r="P94" t="s">
        <v>47055</v>
      </c>
      <c r="Q94" t="s">
        <v>46998</v>
      </c>
      <c r="R94" s="125">
        <v>45931</v>
      </c>
      <c r="S94" s="121" t="s">
        <v>6744</v>
      </c>
      <c r="T94" s="121" t="s">
        <v>6744</v>
      </c>
    </row>
    <row r="95" spans="1:20">
      <c r="A95" t="s">
        <v>9729</v>
      </c>
      <c r="B95" t="s">
        <v>9730</v>
      </c>
      <c r="C95"/>
      <c r="D95" t="s">
        <v>14</v>
      </c>
      <c r="E95" t="s">
        <v>329</v>
      </c>
      <c r="F95" t="s">
        <v>46917</v>
      </c>
      <c r="G95" t="s">
        <v>46850</v>
      </c>
      <c r="H95" t="s">
        <v>46851</v>
      </c>
      <c r="I95">
        <v>8</v>
      </c>
      <c r="J95">
        <v>20</v>
      </c>
      <c r="K95">
        <v>9</v>
      </c>
      <c r="L95">
        <v>25</v>
      </c>
      <c r="M95" s="131">
        <v>45839</v>
      </c>
      <c r="N95" t="s">
        <v>46852</v>
      </c>
      <c r="O95" t="s">
        <v>47059</v>
      </c>
      <c r="P95" t="s">
        <v>47060</v>
      </c>
      <c r="Q95" t="s">
        <v>46998</v>
      </c>
      <c r="R95" s="125">
        <v>45931</v>
      </c>
      <c r="S95" s="121" t="s">
        <v>6744</v>
      </c>
    </row>
    <row r="96" spans="1:20">
      <c r="A96" t="s">
        <v>1333</v>
      </c>
      <c r="B96" t="s">
        <v>1334</v>
      </c>
      <c r="C96"/>
      <c r="D96" t="s">
        <v>14</v>
      </c>
      <c r="E96" t="s">
        <v>47023</v>
      </c>
      <c r="F96" t="s">
        <v>148</v>
      </c>
      <c r="G96" t="s">
        <v>46850</v>
      </c>
      <c r="H96" t="s">
        <v>46829</v>
      </c>
      <c r="I96">
        <v>6</v>
      </c>
      <c r="J96">
        <v>32</v>
      </c>
      <c r="K96">
        <v>7</v>
      </c>
      <c r="L96">
        <v>37</v>
      </c>
      <c r="M96" s="131">
        <v>45804</v>
      </c>
      <c r="N96" t="s">
        <v>46852</v>
      </c>
      <c r="O96" t="s">
        <v>47024</v>
      </c>
      <c r="P96" t="s">
        <v>47025</v>
      </c>
      <c r="Q96" t="s">
        <v>46998</v>
      </c>
      <c r="R96" s="125">
        <v>45931</v>
      </c>
      <c r="S96" s="121" t="s">
        <v>6744</v>
      </c>
      <c r="T96" s="121" t="s">
        <v>6744</v>
      </c>
    </row>
    <row r="97" spans="1:20">
      <c r="A97" t="s">
        <v>8783</v>
      </c>
      <c r="B97" t="s">
        <v>8784</v>
      </c>
      <c r="C97"/>
      <c r="D97" t="s">
        <v>14</v>
      </c>
      <c r="E97" t="s">
        <v>106</v>
      </c>
      <c r="F97" t="s">
        <v>70</v>
      </c>
      <c r="G97" t="s">
        <v>46850</v>
      </c>
      <c r="H97" t="s">
        <v>46851</v>
      </c>
      <c r="I97">
        <v>8</v>
      </c>
      <c r="J97">
        <v>19</v>
      </c>
      <c r="K97">
        <v>9</v>
      </c>
      <c r="L97">
        <v>24</v>
      </c>
      <c r="M97" s="131">
        <v>45832</v>
      </c>
      <c r="N97" t="s">
        <v>46934</v>
      </c>
      <c r="O97"/>
      <c r="P97"/>
      <c r="Q97" t="s">
        <v>46998</v>
      </c>
      <c r="R97" s="125">
        <v>45931</v>
      </c>
      <c r="S97" s="121" t="s">
        <v>6744</v>
      </c>
      <c r="T97" s="121" t="s">
        <v>5806</v>
      </c>
    </row>
    <row r="98" spans="1:20">
      <c r="A98" t="s">
        <v>8347</v>
      </c>
      <c r="B98" t="s">
        <v>8348</v>
      </c>
      <c r="C98"/>
      <c r="D98" t="s">
        <v>14</v>
      </c>
      <c r="E98" t="s">
        <v>105</v>
      </c>
      <c r="F98" t="s">
        <v>106</v>
      </c>
      <c r="G98" t="s">
        <v>46850</v>
      </c>
      <c r="H98" t="s">
        <v>46829</v>
      </c>
      <c r="I98">
        <v>8</v>
      </c>
      <c r="J98">
        <v>32</v>
      </c>
      <c r="K98">
        <v>9</v>
      </c>
      <c r="L98">
        <v>37</v>
      </c>
      <c r="M98" s="131">
        <v>45856</v>
      </c>
      <c r="N98" t="s">
        <v>46934</v>
      </c>
      <c r="O98"/>
      <c r="P98"/>
      <c r="Q98" t="s">
        <v>46935</v>
      </c>
      <c r="R98" s="125">
        <v>45962</v>
      </c>
      <c r="S98" s="121" t="s">
        <v>6744</v>
      </c>
    </row>
    <row r="99" spans="1:20">
      <c r="A99" t="s">
        <v>9293</v>
      </c>
      <c r="B99" t="s">
        <v>6315</v>
      </c>
      <c r="C99" s="129"/>
      <c r="D99" t="s">
        <v>14</v>
      </c>
      <c r="E99" t="s">
        <v>47103</v>
      </c>
      <c r="F99" t="s">
        <v>47104</v>
      </c>
      <c r="G99" t="s">
        <v>46850</v>
      </c>
      <c r="H99" t="s">
        <v>46829</v>
      </c>
      <c r="I99">
        <v>6</v>
      </c>
      <c r="J99">
        <v>27</v>
      </c>
      <c r="K99">
        <v>7</v>
      </c>
      <c r="L99">
        <v>27</v>
      </c>
      <c r="M99" s="131">
        <v>45875</v>
      </c>
      <c r="N99" t="s">
        <v>46934</v>
      </c>
      <c r="O99"/>
      <c r="P99"/>
      <c r="Q99" t="s">
        <v>46935</v>
      </c>
      <c r="R99" s="125">
        <v>45962</v>
      </c>
      <c r="S99" s="121" t="s">
        <v>6744</v>
      </c>
    </row>
    <row r="100" spans="1:20">
      <c r="A100" t="s">
        <v>8219</v>
      </c>
      <c r="B100" t="s">
        <v>2377</v>
      </c>
      <c r="C100"/>
      <c r="D100" t="s">
        <v>14</v>
      </c>
      <c r="E100" t="s">
        <v>3913</v>
      </c>
      <c r="F100" t="s">
        <v>148</v>
      </c>
      <c r="G100" t="s">
        <v>46850</v>
      </c>
      <c r="H100" t="s">
        <v>46829</v>
      </c>
      <c r="I100">
        <v>3</v>
      </c>
      <c r="J100">
        <v>33</v>
      </c>
      <c r="K100">
        <v>4</v>
      </c>
      <c r="L100">
        <v>39</v>
      </c>
      <c r="M100" s="131">
        <v>45825</v>
      </c>
      <c r="N100" t="s">
        <v>46852</v>
      </c>
      <c r="O100" t="s">
        <v>47045</v>
      </c>
      <c r="P100" t="s">
        <v>47046</v>
      </c>
      <c r="Q100" t="s">
        <v>46935</v>
      </c>
      <c r="R100" s="125">
        <v>45962</v>
      </c>
      <c r="S100" s="121" t="s">
        <v>6744</v>
      </c>
      <c r="T100" s="121" t="s">
        <v>6744</v>
      </c>
    </row>
    <row r="101" spans="1:20">
      <c r="A101" t="s">
        <v>4264</v>
      </c>
      <c r="B101" t="s">
        <v>4265</v>
      </c>
      <c r="C101"/>
      <c r="D101" t="s">
        <v>14</v>
      </c>
      <c r="E101" t="s">
        <v>4879</v>
      </c>
      <c r="F101" t="s">
        <v>1210</v>
      </c>
      <c r="G101" t="s">
        <v>46850</v>
      </c>
      <c r="H101" t="s">
        <v>46829</v>
      </c>
      <c r="I101">
        <v>7</v>
      </c>
      <c r="J101">
        <v>28</v>
      </c>
      <c r="K101">
        <v>8</v>
      </c>
      <c r="L101">
        <v>33</v>
      </c>
      <c r="M101" s="131">
        <v>45825</v>
      </c>
      <c r="N101" t="s">
        <v>46852</v>
      </c>
      <c r="O101" t="s">
        <v>47043</v>
      </c>
      <c r="P101" t="s">
        <v>47044</v>
      </c>
      <c r="Q101" t="s">
        <v>46935</v>
      </c>
      <c r="R101" s="125">
        <v>45962</v>
      </c>
      <c r="S101" s="121" t="s">
        <v>6744</v>
      </c>
      <c r="T101" s="121" t="s">
        <v>8172</v>
      </c>
    </row>
    <row r="102" spans="1:20">
      <c r="A102" t="s">
        <v>2487</v>
      </c>
      <c r="B102" t="s">
        <v>2488</v>
      </c>
      <c r="C102"/>
      <c r="D102" t="s">
        <v>14</v>
      </c>
      <c r="E102" t="s">
        <v>157</v>
      </c>
      <c r="F102" t="s">
        <v>70</v>
      </c>
      <c r="G102" t="s">
        <v>46875</v>
      </c>
      <c r="H102" t="s">
        <v>46829</v>
      </c>
      <c r="I102">
        <v>6</v>
      </c>
      <c r="J102">
        <v>29</v>
      </c>
      <c r="K102">
        <v>7</v>
      </c>
      <c r="L102">
        <v>34</v>
      </c>
      <c r="M102" s="131">
        <v>45842</v>
      </c>
      <c r="N102" t="s">
        <v>46852</v>
      </c>
      <c r="O102" t="s">
        <v>47071</v>
      </c>
      <c r="P102" t="s">
        <v>47072</v>
      </c>
      <c r="Q102" t="s">
        <v>46935</v>
      </c>
      <c r="R102" s="125">
        <v>45962</v>
      </c>
      <c r="S102" s="121" t="s">
        <v>6744</v>
      </c>
      <c r="T102" s="121" t="s">
        <v>8172</v>
      </c>
    </row>
    <row r="103" spans="1:20">
      <c r="A103" t="s">
        <v>9356</v>
      </c>
      <c r="B103" t="s">
        <v>9357</v>
      </c>
      <c r="C103"/>
      <c r="D103" t="s">
        <v>14</v>
      </c>
      <c r="E103" t="s">
        <v>860</v>
      </c>
      <c r="F103" t="s">
        <v>148</v>
      </c>
      <c r="G103" t="s">
        <v>46850</v>
      </c>
      <c r="H103" t="s">
        <v>46829</v>
      </c>
      <c r="I103">
        <v>9</v>
      </c>
      <c r="J103">
        <v>25</v>
      </c>
      <c r="K103">
        <v>10</v>
      </c>
      <c r="L103">
        <v>25</v>
      </c>
      <c r="M103" s="131">
        <v>45856</v>
      </c>
      <c r="N103" t="s">
        <v>46934</v>
      </c>
      <c r="O103"/>
      <c r="P103"/>
      <c r="Q103" t="s">
        <v>46935</v>
      </c>
      <c r="R103" s="125">
        <v>45962</v>
      </c>
      <c r="S103" s="121" t="s">
        <v>6744</v>
      </c>
      <c r="T103" s="121" t="s">
        <v>8172</v>
      </c>
    </row>
    <row r="104" spans="1:20">
      <c r="A104" t="s">
        <v>3121</v>
      </c>
      <c r="B104" t="s">
        <v>3122</v>
      </c>
      <c r="C104" s="129"/>
      <c r="D104" t="s">
        <v>14</v>
      </c>
      <c r="E104" t="s">
        <v>79</v>
      </c>
      <c r="F104" t="s">
        <v>871</v>
      </c>
      <c r="G104" t="s">
        <v>46850</v>
      </c>
      <c r="H104" t="s">
        <v>46851</v>
      </c>
      <c r="I104">
        <v>3</v>
      </c>
      <c r="J104">
        <v>22</v>
      </c>
      <c r="K104">
        <v>11</v>
      </c>
      <c r="L104">
        <v>23</v>
      </c>
      <c r="M104" s="131">
        <v>45911</v>
      </c>
      <c r="N104" t="s">
        <v>46934</v>
      </c>
      <c r="O104"/>
      <c r="P104"/>
      <c r="Q104" t="s">
        <v>46935</v>
      </c>
      <c r="R104" t="s">
        <v>47136</v>
      </c>
      <c r="S104" s="130"/>
      <c r="T104" s="130"/>
    </row>
    <row r="105" spans="1:20" customFormat="1">
      <c r="A105" t="s">
        <v>5957</v>
      </c>
      <c r="B105" t="s">
        <v>5958</v>
      </c>
      <c r="C105" s="130"/>
      <c r="D105" t="s">
        <v>14</v>
      </c>
      <c r="E105" t="s">
        <v>47102</v>
      </c>
      <c r="F105" t="s">
        <v>148</v>
      </c>
      <c r="G105" t="s">
        <v>46850</v>
      </c>
      <c r="H105" t="s">
        <v>46829</v>
      </c>
      <c r="I105">
        <v>0</v>
      </c>
      <c r="J105">
        <v>26</v>
      </c>
      <c r="K105">
        <v>1</v>
      </c>
      <c r="L105">
        <v>32</v>
      </c>
      <c r="M105" s="131">
        <v>45875</v>
      </c>
      <c r="N105" t="s">
        <v>46934</v>
      </c>
      <c r="Q105" t="s">
        <v>46935</v>
      </c>
      <c r="R105" s="125">
        <v>45962</v>
      </c>
    </row>
    <row r="106" spans="1:20">
      <c r="A106" t="s">
        <v>8504</v>
      </c>
      <c r="B106" t="s">
        <v>8505</v>
      </c>
      <c r="C106"/>
      <c r="D106" t="s">
        <v>14</v>
      </c>
      <c r="E106" t="s">
        <v>6630</v>
      </c>
      <c r="F106" t="s">
        <v>232</v>
      </c>
      <c r="G106" t="s">
        <v>46850</v>
      </c>
      <c r="H106" t="s">
        <v>46829</v>
      </c>
      <c r="I106">
        <v>0</v>
      </c>
      <c r="J106">
        <v>32</v>
      </c>
      <c r="K106">
        <v>0</v>
      </c>
      <c r="L106">
        <v>40</v>
      </c>
      <c r="M106" s="131">
        <v>45702</v>
      </c>
      <c r="N106" t="s">
        <v>46934</v>
      </c>
      <c r="O106"/>
      <c r="P106"/>
      <c r="Q106" t="s">
        <v>46935</v>
      </c>
      <c r="R106" s="125">
        <v>45962</v>
      </c>
      <c r="S106"/>
      <c r="T106"/>
    </row>
    <row r="107" spans="1:20">
      <c r="A107" t="s">
        <v>4473</v>
      </c>
      <c r="B107" t="s">
        <v>4474</v>
      </c>
      <c r="C107" s="129"/>
      <c r="D107" t="s">
        <v>14</v>
      </c>
      <c r="E107" t="s">
        <v>47098</v>
      </c>
      <c r="F107" t="s">
        <v>232</v>
      </c>
      <c r="G107" t="s">
        <v>46850</v>
      </c>
      <c r="H107" t="s">
        <v>46829</v>
      </c>
      <c r="I107">
        <v>0</v>
      </c>
      <c r="J107">
        <v>32</v>
      </c>
      <c r="K107">
        <v>1</v>
      </c>
      <c r="L107">
        <v>37</v>
      </c>
      <c r="M107" s="131">
        <v>45875</v>
      </c>
      <c r="N107" t="s">
        <v>46934</v>
      </c>
      <c r="O107"/>
      <c r="P107"/>
      <c r="Q107" t="s">
        <v>47095</v>
      </c>
      <c r="R107" s="125">
        <v>45992</v>
      </c>
    </row>
    <row r="108" spans="1:20">
      <c r="A108" t="s">
        <v>3489</v>
      </c>
      <c r="B108" t="s">
        <v>3490</v>
      </c>
      <c r="C108" s="129"/>
      <c r="D108" t="s">
        <v>14</v>
      </c>
      <c r="E108" t="s">
        <v>105</v>
      </c>
      <c r="F108" t="s">
        <v>106</v>
      </c>
      <c r="G108" t="s">
        <v>46850</v>
      </c>
      <c r="H108" t="s">
        <v>46829</v>
      </c>
      <c r="I108">
        <v>8</v>
      </c>
      <c r="J108">
        <v>31</v>
      </c>
      <c r="K108">
        <v>9</v>
      </c>
      <c r="L108">
        <v>36</v>
      </c>
      <c r="M108" s="131">
        <v>45877</v>
      </c>
      <c r="N108" t="s">
        <v>46934</v>
      </c>
      <c r="O108"/>
      <c r="P108"/>
      <c r="Q108" t="s">
        <v>47095</v>
      </c>
      <c r="R108" s="125">
        <v>45992</v>
      </c>
    </row>
    <row r="109" spans="1:20">
      <c r="A109" t="s">
        <v>3895</v>
      </c>
      <c r="B109" t="s">
        <v>3896</v>
      </c>
      <c r="C109" s="130"/>
      <c r="D109" t="s">
        <v>14</v>
      </c>
      <c r="E109" t="s">
        <v>47130</v>
      </c>
      <c r="F109" t="s">
        <v>106</v>
      </c>
      <c r="G109" t="s">
        <v>46850</v>
      </c>
      <c r="H109" t="s">
        <v>46829</v>
      </c>
      <c r="I109">
        <v>9</v>
      </c>
      <c r="J109">
        <v>32</v>
      </c>
      <c r="K109">
        <v>10</v>
      </c>
      <c r="L109">
        <v>37</v>
      </c>
      <c r="M109" s="131">
        <v>45909</v>
      </c>
      <c r="N109" t="s">
        <v>46934</v>
      </c>
      <c r="O109"/>
      <c r="P109"/>
      <c r="Q109" t="s">
        <v>47081</v>
      </c>
      <c r="R109" t="s">
        <v>47111</v>
      </c>
    </row>
    <row r="110" spans="1:20">
      <c r="A110" t="s">
        <v>7716</v>
      </c>
      <c r="B110" t="s">
        <v>7717</v>
      </c>
      <c r="C110"/>
      <c r="D110" t="s">
        <v>14</v>
      </c>
      <c r="E110" t="s">
        <v>2088</v>
      </c>
      <c r="F110" t="s">
        <v>148</v>
      </c>
      <c r="G110" t="s">
        <v>46850</v>
      </c>
      <c r="H110" t="s">
        <v>46891</v>
      </c>
      <c r="I110">
        <v>9</v>
      </c>
      <c r="J110">
        <v>21</v>
      </c>
      <c r="K110">
        <v>10</v>
      </c>
      <c r="L110">
        <v>26</v>
      </c>
      <c r="M110" s="131">
        <v>45670</v>
      </c>
      <c r="N110" t="s">
        <v>46852</v>
      </c>
      <c r="O110" t="s">
        <v>46892</v>
      </c>
      <c r="P110" t="s">
        <v>46893</v>
      </c>
      <c r="Q110" t="s">
        <v>46894</v>
      </c>
      <c r="R110" s="125">
        <v>45658</v>
      </c>
    </row>
    <row r="111" spans="1:20">
      <c r="A111" t="s">
        <v>8485</v>
      </c>
      <c r="B111" t="s">
        <v>8486</v>
      </c>
      <c r="C111" s="130"/>
      <c r="D111" t="s">
        <v>14</v>
      </c>
      <c r="E111" t="s">
        <v>47110</v>
      </c>
      <c r="F111" t="s">
        <v>87</v>
      </c>
      <c r="G111" t="s">
        <v>46850</v>
      </c>
      <c r="H111" t="s">
        <v>46829</v>
      </c>
      <c r="I111">
        <v>9</v>
      </c>
      <c r="J111">
        <v>32</v>
      </c>
      <c r="K111">
        <v>10</v>
      </c>
      <c r="L111">
        <v>37</v>
      </c>
      <c r="M111" s="131">
        <v>45896</v>
      </c>
      <c r="N111" t="s">
        <v>46934</v>
      </c>
      <c r="O111"/>
      <c r="P111"/>
      <c r="Q111" t="s">
        <v>47081</v>
      </c>
      <c r="R111" t="s">
        <v>47111</v>
      </c>
    </row>
    <row r="112" spans="1:20">
      <c r="A112" t="s">
        <v>7817</v>
      </c>
      <c r="B112" t="s">
        <v>102</v>
      </c>
      <c r="C112"/>
      <c r="D112" t="s">
        <v>14</v>
      </c>
      <c r="E112" t="s">
        <v>47083</v>
      </c>
      <c r="F112" t="s">
        <v>485</v>
      </c>
      <c r="G112" t="s">
        <v>46850</v>
      </c>
      <c r="H112" t="s">
        <v>46829</v>
      </c>
      <c r="I112">
        <v>4</v>
      </c>
      <c r="J112">
        <v>31</v>
      </c>
      <c r="K112">
        <v>3</v>
      </c>
      <c r="L112">
        <v>36</v>
      </c>
      <c r="M112" s="131">
        <v>45863</v>
      </c>
      <c r="N112" t="s">
        <v>46934</v>
      </c>
      <c r="O112"/>
      <c r="P112"/>
      <c r="Q112" t="s">
        <v>47081</v>
      </c>
      <c r="R112" s="125">
        <v>46023</v>
      </c>
    </row>
    <row r="113" spans="1:18">
      <c r="A113" t="s">
        <v>8524</v>
      </c>
      <c r="B113" t="s">
        <v>8525</v>
      </c>
      <c r="C113" s="129"/>
      <c r="D113" t="s">
        <v>14</v>
      </c>
      <c r="E113" t="s">
        <v>47106</v>
      </c>
      <c r="F113" t="s">
        <v>47107</v>
      </c>
      <c r="G113" t="s">
        <v>46850</v>
      </c>
      <c r="H113" t="s">
        <v>46829</v>
      </c>
      <c r="I113">
        <v>0</v>
      </c>
      <c r="J113">
        <v>25</v>
      </c>
      <c r="K113">
        <v>1</v>
      </c>
      <c r="L113">
        <v>25</v>
      </c>
      <c r="M113" s="131">
        <v>45877</v>
      </c>
      <c r="N113" t="s">
        <v>46934</v>
      </c>
      <c r="O113"/>
      <c r="P113"/>
      <c r="Q113" t="s">
        <v>47081</v>
      </c>
      <c r="R113" s="125">
        <v>46023</v>
      </c>
    </row>
    <row r="114" spans="1:18">
      <c r="A114" t="s">
        <v>8730</v>
      </c>
      <c r="B114" t="s">
        <v>6830</v>
      </c>
      <c r="C114" s="129"/>
      <c r="D114" t="s">
        <v>14</v>
      </c>
      <c r="E114" t="s">
        <v>47139</v>
      </c>
      <c r="F114" t="s">
        <v>11</v>
      </c>
      <c r="G114" t="s">
        <v>46850</v>
      </c>
      <c r="H114" t="s">
        <v>46829</v>
      </c>
      <c r="I114">
        <v>11</v>
      </c>
      <c r="J114">
        <v>27</v>
      </c>
      <c r="K114">
        <v>0</v>
      </c>
      <c r="L114">
        <v>27</v>
      </c>
      <c r="M114" s="131">
        <v>45911</v>
      </c>
      <c r="N114" t="s">
        <v>46934</v>
      </c>
      <c r="O114"/>
      <c r="P114"/>
      <c r="Q114" t="s">
        <v>47132</v>
      </c>
      <c r="R114" t="s">
        <v>47133</v>
      </c>
    </row>
    <row r="115" spans="1:18">
      <c r="A115" t="s">
        <v>4825</v>
      </c>
      <c r="B115" t="s">
        <v>4826</v>
      </c>
      <c r="C115" s="129"/>
      <c r="D115" t="s">
        <v>14</v>
      </c>
      <c r="E115" t="s">
        <v>47134</v>
      </c>
      <c r="F115" t="s">
        <v>47135</v>
      </c>
      <c r="G115" t="s">
        <v>46850</v>
      </c>
      <c r="H115" t="s">
        <v>46829</v>
      </c>
      <c r="I115">
        <v>2</v>
      </c>
      <c r="J115">
        <v>32</v>
      </c>
      <c r="K115">
        <v>3</v>
      </c>
      <c r="L115">
        <v>37</v>
      </c>
      <c r="M115" s="131">
        <v>45909</v>
      </c>
      <c r="N115" t="s">
        <v>46934</v>
      </c>
      <c r="O115"/>
      <c r="P115"/>
      <c r="Q115" t="s">
        <v>47132</v>
      </c>
      <c r="R115" t="s">
        <v>47133</v>
      </c>
    </row>
    <row r="116" spans="1:18">
      <c r="A116" t="s">
        <v>6868</v>
      </c>
      <c r="B116" t="s">
        <v>6869</v>
      </c>
      <c r="C116" s="130"/>
      <c r="D116" t="s">
        <v>14</v>
      </c>
      <c r="E116" t="s">
        <v>375</v>
      </c>
      <c r="F116" t="s">
        <v>47140</v>
      </c>
      <c r="G116" t="s">
        <v>46850</v>
      </c>
      <c r="H116" t="s">
        <v>46829</v>
      </c>
      <c r="I116">
        <v>6</v>
      </c>
      <c r="J116">
        <v>25</v>
      </c>
      <c r="K116">
        <v>7</v>
      </c>
      <c r="L116">
        <v>25</v>
      </c>
      <c r="M116" s="131">
        <v>45911</v>
      </c>
      <c r="N116" t="s">
        <v>46934</v>
      </c>
      <c r="O116"/>
      <c r="P116"/>
      <c r="Q116" t="s">
        <v>47132</v>
      </c>
      <c r="R116" t="s">
        <v>47133</v>
      </c>
    </row>
    <row r="117" spans="1:18">
      <c r="A117" t="s">
        <v>7853</v>
      </c>
      <c r="B117" t="s">
        <v>345</v>
      </c>
      <c r="C117" s="130"/>
      <c r="D117" t="s">
        <v>14</v>
      </c>
      <c r="E117" t="s">
        <v>47137</v>
      </c>
      <c r="F117" t="s">
        <v>47138</v>
      </c>
      <c r="G117" t="s">
        <v>46850</v>
      </c>
      <c r="H117" t="s">
        <v>46829</v>
      </c>
      <c r="I117">
        <v>10</v>
      </c>
      <c r="J117">
        <v>31</v>
      </c>
      <c r="K117">
        <v>11</v>
      </c>
      <c r="L117">
        <v>36</v>
      </c>
      <c r="M117" s="131">
        <v>45911</v>
      </c>
      <c r="N117" t="s">
        <v>46934</v>
      </c>
      <c r="O117"/>
      <c r="P117"/>
      <c r="Q117" t="s">
        <v>47132</v>
      </c>
      <c r="R117" t="s">
        <v>47133</v>
      </c>
    </row>
    <row r="118" spans="1:18">
      <c r="A118" t="s">
        <v>8408</v>
      </c>
      <c r="B118" t="s">
        <v>8409</v>
      </c>
      <c r="C118" s="130"/>
      <c r="D118" t="s">
        <v>14</v>
      </c>
      <c r="E118" t="s">
        <v>47131</v>
      </c>
      <c r="F118" t="s">
        <v>717</v>
      </c>
      <c r="G118" t="s">
        <v>46850</v>
      </c>
      <c r="H118" t="s">
        <v>46829</v>
      </c>
      <c r="I118">
        <v>10</v>
      </c>
      <c r="J118">
        <v>27</v>
      </c>
      <c r="K118">
        <v>10</v>
      </c>
      <c r="L118">
        <v>35</v>
      </c>
      <c r="M118" s="131">
        <v>45909</v>
      </c>
      <c r="N118" t="s">
        <v>46934</v>
      </c>
      <c r="O118"/>
      <c r="P118"/>
      <c r="Q118" t="s">
        <v>47132</v>
      </c>
      <c r="R118" t="s">
        <v>47133</v>
      </c>
    </row>
    <row r="119" spans="1:18">
      <c r="A119" t="s">
        <v>5521</v>
      </c>
      <c r="B119" t="s">
        <v>5522</v>
      </c>
      <c r="C119" s="130"/>
      <c r="D119" t="s">
        <v>14</v>
      </c>
      <c r="E119" t="s">
        <v>700</v>
      </c>
      <c r="F119" t="s">
        <v>148</v>
      </c>
      <c r="G119" t="s">
        <v>46875</v>
      </c>
      <c r="H119" t="s">
        <v>46891</v>
      </c>
      <c r="I119">
        <v>6</v>
      </c>
      <c r="J119">
        <v>27</v>
      </c>
      <c r="K119">
        <v>7</v>
      </c>
      <c r="L119">
        <v>27</v>
      </c>
      <c r="M119" s="131">
        <v>45902</v>
      </c>
      <c r="N119" t="s">
        <v>46934</v>
      </c>
      <c r="O119" s="130"/>
      <c r="P119" s="130"/>
      <c r="Q119" s="130"/>
      <c r="R119" s="130"/>
    </row>
    <row r="120" spans="1:18">
      <c r="A120" t="s">
        <v>8312</v>
      </c>
      <c r="B120" t="s">
        <v>6228</v>
      </c>
      <c r="C120"/>
      <c r="D120" t="s">
        <v>14</v>
      </c>
      <c r="E120" t="s">
        <v>47010</v>
      </c>
      <c r="F120" t="s">
        <v>46872</v>
      </c>
      <c r="G120" t="s">
        <v>46850</v>
      </c>
      <c r="H120" t="s">
        <v>46891</v>
      </c>
      <c r="I120">
        <v>0</v>
      </c>
      <c r="J120">
        <v>30</v>
      </c>
      <c r="K120">
        <v>1</v>
      </c>
      <c r="L120">
        <v>30</v>
      </c>
      <c r="M120" s="131">
        <v>45796</v>
      </c>
      <c r="N120" t="s">
        <v>46852</v>
      </c>
      <c r="O120" t="s">
        <v>47011</v>
      </c>
      <c r="P120" t="s">
        <v>47012</v>
      </c>
      <c r="Q120" t="s">
        <v>47013</v>
      </c>
      <c r="R120" s="125">
        <v>45748</v>
      </c>
    </row>
    <row r="121" spans="1:18">
      <c r="A121" t="s">
        <v>4725</v>
      </c>
      <c r="B121" t="s">
        <v>4726</v>
      </c>
      <c r="C121"/>
      <c r="D121" t="s">
        <v>14</v>
      </c>
      <c r="E121" t="s">
        <v>125</v>
      </c>
      <c r="F121" t="s">
        <v>359</v>
      </c>
      <c r="G121" t="s">
        <v>46850</v>
      </c>
      <c r="H121" t="s">
        <v>46891</v>
      </c>
      <c r="I121">
        <v>1</v>
      </c>
      <c r="J121">
        <v>27</v>
      </c>
      <c r="K121">
        <v>2</v>
      </c>
      <c r="L121">
        <v>32</v>
      </c>
      <c r="M121" s="131">
        <v>45827</v>
      </c>
      <c r="N121" t="s">
        <v>46934</v>
      </c>
      <c r="O121"/>
      <c r="P121"/>
      <c r="Q121" t="s">
        <v>47047</v>
      </c>
      <c r="R121" s="125">
        <v>45809</v>
      </c>
    </row>
    <row r="122" spans="1:18">
      <c r="A122" t="s">
        <v>5727</v>
      </c>
      <c r="B122" t="s">
        <v>5728</v>
      </c>
      <c r="C122"/>
      <c r="D122" t="s">
        <v>14</v>
      </c>
      <c r="E122" t="s">
        <v>59</v>
      </c>
      <c r="F122" t="s">
        <v>60</v>
      </c>
      <c r="G122" t="s">
        <v>46850</v>
      </c>
      <c r="H122" t="s">
        <v>46891</v>
      </c>
      <c r="I122">
        <v>3</v>
      </c>
      <c r="J122">
        <v>20</v>
      </c>
      <c r="K122">
        <v>4</v>
      </c>
      <c r="L122">
        <v>20</v>
      </c>
      <c r="M122" s="131">
        <v>45839</v>
      </c>
      <c r="N122" t="s">
        <v>46852</v>
      </c>
      <c r="O122" t="s">
        <v>47061</v>
      </c>
      <c r="P122" t="s">
        <v>47062</v>
      </c>
      <c r="Q122" t="s">
        <v>47063</v>
      </c>
      <c r="R122" s="125">
        <v>45778</v>
      </c>
    </row>
    <row r="123" spans="1:18">
      <c r="A123" t="s">
        <v>6425</v>
      </c>
      <c r="B123" t="s">
        <v>2377</v>
      </c>
      <c r="C123"/>
      <c r="D123" t="s">
        <v>14</v>
      </c>
      <c r="E123" t="s">
        <v>86</v>
      </c>
      <c r="F123" t="s">
        <v>87</v>
      </c>
      <c r="G123" t="s">
        <v>46850</v>
      </c>
      <c r="H123" t="s">
        <v>46891</v>
      </c>
      <c r="I123">
        <v>11</v>
      </c>
      <c r="J123">
        <v>29</v>
      </c>
      <c r="K123">
        <v>0</v>
      </c>
      <c r="L123">
        <v>35</v>
      </c>
      <c r="M123" s="131">
        <v>45698</v>
      </c>
      <c r="N123" t="s">
        <v>46852</v>
      </c>
      <c r="O123" t="s">
        <v>46922</v>
      </c>
      <c r="P123" t="s">
        <v>46923</v>
      </c>
      <c r="Q123" t="s">
        <v>46924</v>
      </c>
      <c r="R123" s="125">
        <v>45597</v>
      </c>
    </row>
    <row r="124" spans="1:18">
      <c r="A124" t="s">
        <v>2111</v>
      </c>
      <c r="B124" t="s">
        <v>2112</v>
      </c>
      <c r="C124"/>
      <c r="D124" t="s">
        <v>14</v>
      </c>
      <c r="E124" t="s">
        <v>2113</v>
      </c>
      <c r="F124" t="s">
        <v>148</v>
      </c>
      <c r="G124" t="s">
        <v>46850</v>
      </c>
      <c r="H124" t="s">
        <v>46891</v>
      </c>
      <c r="I124">
        <v>4</v>
      </c>
      <c r="J124">
        <v>19</v>
      </c>
      <c r="K124">
        <v>5</v>
      </c>
      <c r="L124">
        <v>24</v>
      </c>
      <c r="M124" s="131">
        <v>45839</v>
      </c>
      <c r="N124" t="s">
        <v>46934</v>
      </c>
      <c r="O124"/>
      <c r="P124"/>
      <c r="Q124" t="s">
        <v>47056</v>
      </c>
      <c r="R124" s="125">
        <v>45778</v>
      </c>
    </row>
    <row r="125" spans="1:18">
      <c r="A125" t="s">
        <v>2452</v>
      </c>
      <c r="B125" t="s">
        <v>2453</v>
      </c>
      <c r="C125"/>
      <c r="D125" t="s">
        <v>14</v>
      </c>
      <c r="E125" t="s">
        <v>3870</v>
      </c>
      <c r="F125" t="s">
        <v>148</v>
      </c>
      <c r="G125" t="s">
        <v>46850</v>
      </c>
      <c r="H125" t="s">
        <v>46891</v>
      </c>
      <c r="I125">
        <v>5</v>
      </c>
      <c r="J125">
        <v>23</v>
      </c>
      <c r="K125">
        <v>6</v>
      </c>
      <c r="L125">
        <v>20</v>
      </c>
      <c r="M125" s="131">
        <v>45859</v>
      </c>
      <c r="N125" t="s">
        <v>46934</v>
      </c>
      <c r="O125"/>
      <c r="P125"/>
      <c r="Q125" t="s">
        <v>47082</v>
      </c>
      <c r="R125" s="125">
        <v>45839</v>
      </c>
    </row>
    <row r="126" spans="1:18">
      <c r="A126" t="s">
        <v>9017</v>
      </c>
      <c r="B126" t="s">
        <v>9018</v>
      </c>
      <c r="C126"/>
      <c r="D126" t="s">
        <v>14</v>
      </c>
      <c r="E126" t="s">
        <v>441</v>
      </c>
      <c r="F126" t="s">
        <v>70</v>
      </c>
      <c r="G126" t="s">
        <v>46850</v>
      </c>
      <c r="H126" t="s">
        <v>46955</v>
      </c>
      <c r="I126">
        <v>11</v>
      </c>
      <c r="J126">
        <v>16</v>
      </c>
      <c r="K126">
        <v>0</v>
      </c>
      <c r="L126">
        <v>22</v>
      </c>
      <c r="M126" s="131">
        <v>45730</v>
      </c>
      <c r="N126" t="s">
        <v>46852</v>
      </c>
      <c r="O126" t="s">
        <v>46956</v>
      </c>
      <c r="P126" t="s">
        <v>46957</v>
      </c>
      <c r="Q126" t="s">
        <v>46958</v>
      </c>
      <c r="R126" s="125">
        <v>45658</v>
      </c>
    </row>
    <row r="127" spans="1:18">
      <c r="A127" t="s">
        <v>6893</v>
      </c>
      <c r="B127" t="s">
        <v>1120</v>
      </c>
      <c r="C127"/>
      <c r="D127" t="s">
        <v>14</v>
      </c>
      <c r="E127" t="s">
        <v>9398</v>
      </c>
      <c r="F127" t="s">
        <v>87</v>
      </c>
      <c r="G127" t="s">
        <v>46850</v>
      </c>
      <c r="H127" t="s">
        <v>9842</v>
      </c>
      <c r="I127">
        <v>10</v>
      </c>
      <c r="J127">
        <v>23</v>
      </c>
      <c r="K127">
        <v>11</v>
      </c>
      <c r="L127">
        <v>25</v>
      </c>
      <c r="M127" s="131">
        <v>45664</v>
      </c>
      <c r="N127" t="s">
        <v>46852</v>
      </c>
      <c r="O127" t="s">
        <v>46863</v>
      </c>
      <c r="P127" t="s">
        <v>46864</v>
      </c>
      <c r="Q127" t="s">
        <v>46865</v>
      </c>
      <c r="R127" s="125">
        <v>45689</v>
      </c>
    </row>
    <row r="128" spans="1:18">
      <c r="A128" t="s">
        <v>1777</v>
      </c>
      <c r="B128" t="s">
        <v>1778</v>
      </c>
      <c r="C128" s="130"/>
      <c r="D128" t="s">
        <v>14</v>
      </c>
      <c r="E128" t="s">
        <v>47096</v>
      </c>
      <c r="F128" t="s">
        <v>252</v>
      </c>
      <c r="G128" t="s">
        <v>46850</v>
      </c>
      <c r="H128" t="s">
        <v>46891</v>
      </c>
      <c r="I128">
        <v>8</v>
      </c>
      <c r="J128">
        <v>26</v>
      </c>
      <c r="K128">
        <v>9</v>
      </c>
      <c r="L128">
        <v>31</v>
      </c>
      <c r="M128" s="131">
        <v>45875</v>
      </c>
      <c r="N128" t="s">
        <v>46934</v>
      </c>
      <c r="O128"/>
      <c r="P128"/>
      <c r="Q128" t="s">
        <v>47097</v>
      </c>
      <c r="R128" s="125">
        <v>45839</v>
      </c>
    </row>
    <row r="129" spans="1:18">
      <c r="A129" t="s">
        <v>4793</v>
      </c>
      <c r="B129" t="s">
        <v>4794</v>
      </c>
      <c r="C129"/>
      <c r="D129" t="s">
        <v>14</v>
      </c>
      <c r="E129" t="s">
        <v>46905</v>
      </c>
      <c r="F129" t="s">
        <v>717</v>
      </c>
      <c r="G129" t="s">
        <v>46850</v>
      </c>
      <c r="H129" t="s">
        <v>46891</v>
      </c>
      <c r="I129">
        <v>0</v>
      </c>
      <c r="J129">
        <v>15</v>
      </c>
      <c r="K129">
        <v>1</v>
      </c>
      <c r="L129">
        <v>20</v>
      </c>
      <c r="M129" s="131">
        <v>45678</v>
      </c>
      <c r="N129" t="s">
        <v>46852</v>
      </c>
      <c r="O129" t="s">
        <v>46906</v>
      </c>
      <c r="P129" t="s">
        <v>46907</v>
      </c>
      <c r="Q129" t="s">
        <v>46908</v>
      </c>
      <c r="R129" s="125">
        <v>45689</v>
      </c>
    </row>
    <row r="130" spans="1:18">
      <c r="A130" t="s">
        <v>3474</v>
      </c>
      <c r="B130" t="s">
        <v>3475</v>
      </c>
      <c r="D130" t="s">
        <v>14</v>
      </c>
      <c r="E130" t="s">
        <v>46868</v>
      </c>
      <c r="F130" t="s">
        <v>70</v>
      </c>
      <c r="G130" t="s">
        <v>46850</v>
      </c>
      <c r="H130" t="s">
        <v>46955</v>
      </c>
      <c r="I130">
        <v>3</v>
      </c>
      <c r="J130">
        <v>16</v>
      </c>
      <c r="K130">
        <v>4</v>
      </c>
      <c r="L130">
        <v>21</v>
      </c>
      <c r="M130" s="131">
        <v>45908</v>
      </c>
      <c r="N130" t="s">
        <v>46934</v>
      </c>
      <c r="O130" s="130"/>
      <c r="P130" s="130"/>
      <c r="Q130" s="130"/>
      <c r="R130" s="130"/>
    </row>
    <row r="131" spans="1:18">
      <c r="A131" t="s">
        <v>15654</v>
      </c>
      <c r="B131" t="s">
        <v>15655</v>
      </c>
      <c r="C131"/>
      <c r="D131" t="s">
        <v>14</v>
      </c>
      <c r="E131" t="s">
        <v>463</v>
      </c>
      <c r="F131" t="s">
        <v>148</v>
      </c>
      <c r="G131" t="s">
        <v>46850</v>
      </c>
      <c r="H131" t="s">
        <v>46891</v>
      </c>
      <c r="I131">
        <v>11</v>
      </c>
      <c r="J131">
        <v>14</v>
      </c>
      <c r="K131">
        <v>0</v>
      </c>
      <c r="L131">
        <v>15</v>
      </c>
      <c r="M131" s="131">
        <v>45842</v>
      </c>
      <c r="N131" t="s">
        <v>47057</v>
      </c>
      <c r="O131" t="s">
        <v>47066</v>
      </c>
      <c r="P131"/>
      <c r="Q131" t="s">
        <v>47067</v>
      </c>
      <c r="R131" s="125">
        <v>45658</v>
      </c>
    </row>
    <row r="132" spans="1:18">
      <c r="A132" t="s">
        <v>4439</v>
      </c>
      <c r="B132" t="s">
        <v>2210</v>
      </c>
      <c r="C132"/>
      <c r="D132" t="s">
        <v>14</v>
      </c>
      <c r="E132" t="s">
        <v>1604</v>
      </c>
      <c r="F132" t="s">
        <v>106</v>
      </c>
      <c r="G132" t="s">
        <v>46850</v>
      </c>
      <c r="H132" t="s">
        <v>46955</v>
      </c>
      <c r="I132">
        <v>10</v>
      </c>
      <c r="J132">
        <v>5</v>
      </c>
      <c r="K132">
        <v>11</v>
      </c>
      <c r="L132">
        <v>5</v>
      </c>
      <c r="M132" s="131">
        <v>45768</v>
      </c>
      <c r="N132" t="s">
        <v>46852</v>
      </c>
      <c r="O132" t="s">
        <v>46986</v>
      </c>
      <c r="P132" t="s">
        <v>46987</v>
      </c>
      <c r="Q132" t="s">
        <v>46988</v>
      </c>
      <c r="R132" s="125">
        <v>45689</v>
      </c>
    </row>
    <row r="133" spans="1:18">
      <c r="A133" t="s">
        <v>6353</v>
      </c>
      <c r="B133" t="s">
        <v>1873</v>
      </c>
      <c r="D133" t="s">
        <v>14</v>
      </c>
      <c r="E133" t="s">
        <v>47141</v>
      </c>
      <c r="F133" t="s">
        <v>148</v>
      </c>
      <c r="G133" t="s">
        <v>46850</v>
      </c>
      <c r="H133" t="s">
        <v>46891</v>
      </c>
      <c r="I133">
        <v>5</v>
      </c>
      <c r="J133">
        <v>26</v>
      </c>
      <c r="K133">
        <v>6</v>
      </c>
      <c r="L133">
        <v>31</v>
      </c>
      <c r="M133" t="s">
        <v>47142</v>
      </c>
      <c r="N133" t="s">
        <v>46934</v>
      </c>
      <c r="O133"/>
      <c r="P133"/>
      <c r="Q133" t="s">
        <v>47143</v>
      </c>
      <c r="R133" t="s">
        <v>47144</v>
      </c>
    </row>
    <row r="134" spans="1:18">
      <c r="A134" t="s">
        <v>2454</v>
      </c>
      <c r="B134" t="s">
        <v>2455</v>
      </c>
      <c r="D134" t="s">
        <v>14</v>
      </c>
      <c r="E134" t="s">
        <v>47145</v>
      </c>
      <c r="F134" t="s">
        <v>47146</v>
      </c>
      <c r="G134" t="s">
        <v>46850</v>
      </c>
      <c r="H134" t="s">
        <v>46829</v>
      </c>
      <c r="I134">
        <v>4</v>
      </c>
      <c r="J134">
        <v>31</v>
      </c>
      <c r="K134">
        <v>3</v>
      </c>
      <c r="L134">
        <v>36</v>
      </c>
      <c r="M134" t="s">
        <v>47142</v>
      </c>
      <c r="N134" t="s">
        <v>46934</v>
      </c>
      <c r="O134"/>
      <c r="P134"/>
      <c r="Q134" t="s">
        <v>47132</v>
      </c>
      <c r="R134" t="s">
        <v>47133</v>
      </c>
    </row>
    <row r="135" spans="1:18">
      <c r="A135" t="s">
        <v>3895</v>
      </c>
      <c r="B135" t="s">
        <v>3896</v>
      </c>
      <c r="D135" t="s">
        <v>14</v>
      </c>
      <c r="E135" t="s">
        <v>47130</v>
      </c>
      <c r="F135" t="s">
        <v>106</v>
      </c>
      <c r="G135" t="s">
        <v>46850</v>
      </c>
      <c r="H135" t="s">
        <v>46829</v>
      </c>
      <c r="I135">
        <v>9</v>
      </c>
      <c r="J135">
        <v>32</v>
      </c>
      <c r="K135">
        <v>10</v>
      </c>
      <c r="L135">
        <v>37</v>
      </c>
      <c r="M135" t="s">
        <v>47147</v>
      </c>
      <c r="N135" t="s">
        <v>46934</v>
      </c>
      <c r="O135"/>
      <c r="P135"/>
      <c r="Q135" t="s">
        <v>47081</v>
      </c>
      <c r="R135" t="s">
        <v>47111</v>
      </c>
    </row>
    <row r="136" spans="1:18">
      <c r="A136" t="s">
        <v>3916</v>
      </c>
      <c r="B136" t="s">
        <v>3917</v>
      </c>
      <c r="D136" t="s">
        <v>14</v>
      </c>
      <c r="E136" t="s">
        <v>47148</v>
      </c>
      <c r="F136" t="s">
        <v>148</v>
      </c>
      <c r="G136" t="s">
        <v>46875</v>
      </c>
      <c r="H136" t="s">
        <v>46829</v>
      </c>
      <c r="I136">
        <v>11</v>
      </c>
      <c r="J136">
        <v>35</v>
      </c>
      <c r="K136">
        <v>0</v>
      </c>
      <c r="L136">
        <v>40</v>
      </c>
      <c r="M136" t="s">
        <v>47149</v>
      </c>
      <c r="N136" t="s">
        <v>46934</v>
      </c>
      <c r="O136"/>
      <c r="P136"/>
      <c r="Q136" t="s">
        <v>47132</v>
      </c>
      <c r="R136" t="s">
        <v>47133</v>
      </c>
    </row>
    <row r="137" spans="1:18">
      <c r="A137" t="s">
        <v>8004</v>
      </c>
      <c r="B137" t="s">
        <v>8005</v>
      </c>
      <c r="D137" t="s">
        <v>14</v>
      </c>
      <c r="E137" t="s">
        <v>47150</v>
      </c>
      <c r="F137" t="s">
        <v>148</v>
      </c>
      <c r="G137" t="s">
        <v>46850</v>
      </c>
      <c r="H137" t="s">
        <v>46891</v>
      </c>
      <c r="I137">
        <v>5</v>
      </c>
      <c r="J137">
        <v>21</v>
      </c>
      <c r="K137">
        <v>6</v>
      </c>
      <c r="L137">
        <v>21</v>
      </c>
      <c r="M137" t="s">
        <v>47151</v>
      </c>
      <c r="N137" t="s">
        <v>47034</v>
      </c>
      <c r="O137"/>
      <c r="P137"/>
      <c r="Q137" t="s">
        <v>47152</v>
      </c>
      <c r="R137" t="s">
        <v>47153</v>
      </c>
    </row>
    <row r="138" spans="1:18">
      <c r="A138" t="s">
        <v>9255</v>
      </c>
      <c r="B138" t="s">
        <v>9256</v>
      </c>
      <c r="D138" t="s">
        <v>14</v>
      </c>
      <c r="E138" t="s">
        <v>47154</v>
      </c>
      <c r="F138" t="s">
        <v>47140</v>
      </c>
      <c r="G138" t="s">
        <v>46850</v>
      </c>
      <c r="H138" t="s">
        <v>46829</v>
      </c>
      <c r="I138">
        <v>9</v>
      </c>
      <c r="J138">
        <v>24</v>
      </c>
      <c r="K138">
        <v>10</v>
      </c>
      <c r="L138">
        <v>29</v>
      </c>
      <c r="M138" t="s">
        <v>47155</v>
      </c>
      <c r="N138" t="s">
        <v>46852</v>
      </c>
      <c r="O138" t="s">
        <v>47156</v>
      </c>
      <c r="P138" t="s">
        <v>47157</v>
      </c>
      <c r="Q138" t="s">
        <v>47081</v>
      </c>
      <c r="R138" t="s">
        <v>47111</v>
      </c>
    </row>
    <row r="139" spans="1:18">
      <c r="A139" t="s">
        <v>7278</v>
      </c>
      <c r="B139" t="s">
        <v>7279</v>
      </c>
      <c r="D139" t="s">
        <v>14</v>
      </c>
      <c r="E139" t="s">
        <v>47158</v>
      </c>
      <c r="F139" t="s">
        <v>46868</v>
      </c>
      <c r="G139" t="s">
        <v>46850</v>
      </c>
      <c r="H139" t="s">
        <v>46829</v>
      </c>
      <c r="I139">
        <v>6</v>
      </c>
      <c r="J139">
        <v>23</v>
      </c>
      <c r="K139">
        <v>7</v>
      </c>
      <c r="L139">
        <v>28</v>
      </c>
      <c r="M139" t="s">
        <v>47159</v>
      </c>
      <c r="N139" t="s">
        <v>46852</v>
      </c>
      <c r="O139" t="s">
        <v>47160</v>
      </c>
      <c r="P139" t="s">
        <v>47161</v>
      </c>
      <c r="Q139" t="s">
        <v>46998</v>
      </c>
      <c r="R139" t="s">
        <v>47162</v>
      </c>
    </row>
    <row r="140" spans="1:18">
      <c r="A140" t="s">
        <v>4387</v>
      </c>
      <c r="B140" t="s">
        <v>4388</v>
      </c>
      <c r="D140" t="s">
        <v>14</v>
      </c>
      <c r="E140" t="s">
        <v>47163</v>
      </c>
      <c r="F140" t="s">
        <v>543</v>
      </c>
      <c r="G140" t="s">
        <v>46850</v>
      </c>
      <c r="H140" t="s">
        <v>46829</v>
      </c>
      <c r="I140">
        <v>11</v>
      </c>
      <c r="J140">
        <v>28</v>
      </c>
      <c r="K140">
        <v>0</v>
      </c>
      <c r="L140">
        <v>33</v>
      </c>
      <c r="M140" t="s">
        <v>47164</v>
      </c>
      <c r="N140" t="s">
        <v>46934</v>
      </c>
      <c r="O140"/>
      <c r="P140"/>
      <c r="Q140" t="s">
        <v>47165</v>
      </c>
      <c r="R140" t="s">
        <v>47166</v>
      </c>
    </row>
    <row r="141" spans="1:18">
      <c r="A141" t="s">
        <v>5850</v>
      </c>
      <c r="B141" t="s">
        <v>5851</v>
      </c>
      <c r="D141" t="s">
        <v>14</v>
      </c>
      <c r="E141" t="s">
        <v>1101</v>
      </c>
      <c r="F141" t="s">
        <v>70</v>
      </c>
      <c r="G141" t="s">
        <v>46850</v>
      </c>
      <c r="H141" t="s">
        <v>46829</v>
      </c>
      <c r="I141">
        <v>4</v>
      </c>
      <c r="J141">
        <v>21</v>
      </c>
      <c r="K141">
        <v>5</v>
      </c>
      <c r="L141">
        <v>26</v>
      </c>
      <c r="M141" t="s">
        <v>47164</v>
      </c>
      <c r="N141" t="s">
        <v>46934</v>
      </c>
      <c r="O141"/>
      <c r="P141"/>
      <c r="Q141" t="s">
        <v>47132</v>
      </c>
      <c r="R141" t="s">
        <v>47133</v>
      </c>
    </row>
    <row r="142" spans="1:18">
      <c r="A142" t="s">
        <v>6426</v>
      </c>
      <c r="B142" t="s">
        <v>6427</v>
      </c>
      <c r="D142" t="s">
        <v>14</v>
      </c>
      <c r="E142" t="s">
        <v>47167</v>
      </c>
      <c r="F142" t="s">
        <v>148</v>
      </c>
      <c r="G142" t="s">
        <v>46850</v>
      </c>
      <c r="H142" t="s">
        <v>46829</v>
      </c>
      <c r="I142">
        <v>9</v>
      </c>
      <c r="J142">
        <v>22</v>
      </c>
      <c r="K142">
        <v>10</v>
      </c>
      <c r="L142">
        <v>27</v>
      </c>
      <c r="M142" t="s">
        <v>47164</v>
      </c>
      <c r="N142" t="s">
        <v>46934</v>
      </c>
      <c r="O142"/>
      <c r="P142"/>
      <c r="Q142" t="s">
        <v>47081</v>
      </c>
      <c r="R142" t="s">
        <v>47111</v>
      </c>
    </row>
    <row r="143" spans="1:18">
      <c r="A143" t="s">
        <v>1518</v>
      </c>
      <c r="B143" t="s">
        <v>1519</v>
      </c>
      <c r="D143" t="s">
        <v>14</v>
      </c>
      <c r="E143" t="s">
        <v>47110</v>
      </c>
      <c r="F143" t="s">
        <v>87</v>
      </c>
      <c r="G143" t="s">
        <v>46850</v>
      </c>
      <c r="H143" t="s">
        <v>46891</v>
      </c>
      <c r="I143">
        <v>2</v>
      </c>
      <c r="J143">
        <v>31</v>
      </c>
      <c r="K143">
        <v>3</v>
      </c>
      <c r="L143">
        <v>36</v>
      </c>
      <c r="M143" t="s">
        <v>47164</v>
      </c>
      <c r="N143" t="s">
        <v>46934</v>
      </c>
      <c r="O143"/>
      <c r="P143"/>
      <c r="Q143" t="s">
        <v>47168</v>
      </c>
      <c r="R143" t="s">
        <v>47169</v>
      </c>
    </row>
    <row r="144" spans="1:18">
      <c r="A144" t="s">
        <v>2106</v>
      </c>
      <c r="B144" t="s">
        <v>2107</v>
      </c>
      <c r="D144" t="s">
        <v>14</v>
      </c>
      <c r="E144" t="s">
        <v>47131</v>
      </c>
      <c r="F144" t="s">
        <v>717</v>
      </c>
      <c r="G144" t="s">
        <v>46850</v>
      </c>
      <c r="H144" t="s">
        <v>46829</v>
      </c>
      <c r="I144">
        <v>3</v>
      </c>
      <c r="J144">
        <v>23</v>
      </c>
      <c r="K144">
        <v>4</v>
      </c>
      <c r="L144">
        <v>23</v>
      </c>
      <c r="M144" t="s">
        <v>47164</v>
      </c>
      <c r="N144" t="s">
        <v>46934</v>
      </c>
      <c r="O144"/>
      <c r="P144"/>
      <c r="Q144" t="s">
        <v>47165</v>
      </c>
      <c r="R144" t="s">
        <v>47166</v>
      </c>
    </row>
    <row r="145" spans="1:18">
      <c r="A145" t="s">
        <v>4277</v>
      </c>
      <c r="B145" t="s">
        <v>4278</v>
      </c>
      <c r="D145" t="s">
        <v>14</v>
      </c>
      <c r="E145" t="s">
        <v>47170</v>
      </c>
      <c r="F145" t="s">
        <v>148</v>
      </c>
      <c r="G145" t="s">
        <v>46850</v>
      </c>
      <c r="H145" t="s">
        <v>46829</v>
      </c>
      <c r="I145">
        <v>10</v>
      </c>
      <c r="J145">
        <v>32</v>
      </c>
      <c r="K145">
        <v>11</v>
      </c>
      <c r="L145">
        <v>37</v>
      </c>
      <c r="M145" t="s">
        <v>47164</v>
      </c>
      <c r="N145" t="s">
        <v>46934</v>
      </c>
      <c r="O145"/>
      <c r="P145"/>
      <c r="Q145" t="s">
        <v>47132</v>
      </c>
      <c r="R145" t="s">
        <v>47133</v>
      </c>
    </row>
    <row r="146" spans="1:18">
      <c r="A146" t="s">
        <v>323</v>
      </c>
      <c r="B146" t="s">
        <v>324</v>
      </c>
      <c r="D146" t="s">
        <v>14</v>
      </c>
      <c r="E146" t="s">
        <v>47171</v>
      </c>
      <c r="F146" t="s">
        <v>148</v>
      </c>
      <c r="G146" t="s">
        <v>46850</v>
      </c>
      <c r="H146" t="s">
        <v>46851</v>
      </c>
      <c r="I146">
        <v>0</v>
      </c>
      <c r="J146">
        <v>19</v>
      </c>
      <c r="K146">
        <v>1</v>
      </c>
      <c r="L146">
        <v>24</v>
      </c>
      <c r="M146" t="s">
        <v>47164</v>
      </c>
      <c r="N146" t="s">
        <v>46934</v>
      </c>
      <c r="O146"/>
      <c r="P146"/>
      <c r="Q146" t="s">
        <v>47132</v>
      </c>
      <c r="R146" t="s">
        <v>47166</v>
      </c>
    </row>
    <row r="147" spans="1:18">
      <c r="A147" t="s">
        <v>5583</v>
      </c>
      <c r="B147" t="s">
        <v>5584</v>
      </c>
      <c r="D147" t="s">
        <v>14</v>
      </c>
      <c r="E147" t="s">
        <v>47172</v>
      </c>
      <c r="F147" t="s">
        <v>441</v>
      </c>
      <c r="G147" t="s">
        <v>47173</v>
      </c>
      <c r="H147" t="s">
        <v>47173</v>
      </c>
      <c r="I147">
        <v>10</v>
      </c>
      <c r="J147">
        <v>15</v>
      </c>
      <c r="K147">
        <v>10</v>
      </c>
      <c r="L147">
        <v>14</v>
      </c>
      <c r="M147" t="s">
        <v>47174</v>
      </c>
      <c r="N147" t="s">
        <v>47175</v>
      </c>
      <c r="O147"/>
      <c r="P147"/>
      <c r="Q147" t="s">
        <v>47176</v>
      </c>
      <c r="R147" t="s">
        <v>47177</v>
      </c>
    </row>
    <row r="148" spans="1:18">
      <c r="A148" t="s">
        <v>7487</v>
      </c>
      <c r="B148" t="s">
        <v>7488</v>
      </c>
      <c r="D148" t="s">
        <v>14</v>
      </c>
      <c r="E148" t="s">
        <v>47093</v>
      </c>
      <c r="F148" t="s">
        <v>148</v>
      </c>
      <c r="G148" t="s">
        <v>46850</v>
      </c>
      <c r="H148" t="s">
        <v>46829</v>
      </c>
      <c r="I148">
        <v>0</v>
      </c>
      <c r="J148">
        <v>32</v>
      </c>
      <c r="K148">
        <v>1</v>
      </c>
      <c r="L148">
        <v>37</v>
      </c>
      <c r="M148" t="s">
        <v>47174</v>
      </c>
      <c r="N148" t="s">
        <v>46934</v>
      </c>
      <c r="O148"/>
      <c r="P148"/>
      <c r="Q148" t="s">
        <v>47178</v>
      </c>
      <c r="R148" t="s">
        <v>47179</v>
      </c>
    </row>
    <row r="149" spans="1:18">
      <c r="A149" t="s">
        <v>7209</v>
      </c>
      <c r="B149" t="s">
        <v>7210</v>
      </c>
      <c r="D149" t="s">
        <v>14</v>
      </c>
      <c r="E149" t="s">
        <v>47180</v>
      </c>
      <c r="F149" t="s">
        <v>148</v>
      </c>
      <c r="G149" t="s">
        <v>46850</v>
      </c>
      <c r="H149" t="s">
        <v>46955</v>
      </c>
      <c r="I149">
        <v>10</v>
      </c>
      <c r="J149">
        <v>20</v>
      </c>
      <c r="K149">
        <v>11</v>
      </c>
      <c r="L149">
        <v>20</v>
      </c>
      <c r="M149" t="s">
        <v>47181</v>
      </c>
      <c r="N149" t="s">
        <v>46934</v>
      </c>
      <c r="O149"/>
      <c r="P149"/>
      <c r="Q149" t="s">
        <v>47182</v>
      </c>
      <c r="R149" t="s">
        <v>47162</v>
      </c>
    </row>
    <row r="150" spans="1:18">
      <c r="A150" t="s">
        <v>6165</v>
      </c>
      <c r="B150" t="s">
        <v>6166</v>
      </c>
      <c r="D150" t="s">
        <v>14</v>
      </c>
      <c r="E150" t="s">
        <v>79</v>
      </c>
      <c r="F150" t="s">
        <v>46859</v>
      </c>
      <c r="G150" t="s">
        <v>46850</v>
      </c>
      <c r="H150" t="s">
        <v>46891</v>
      </c>
      <c r="I150">
        <v>8</v>
      </c>
      <c r="J150">
        <v>15</v>
      </c>
      <c r="K150">
        <v>9</v>
      </c>
      <c r="L150">
        <v>15</v>
      </c>
      <c r="M150" t="s">
        <v>47183</v>
      </c>
      <c r="N150" t="s">
        <v>46934</v>
      </c>
      <c r="O150"/>
      <c r="P150"/>
      <c r="Q150" t="s">
        <v>47184</v>
      </c>
      <c r="R150" t="s">
        <v>47162</v>
      </c>
    </row>
    <row r="151" spans="1:18">
      <c r="A151" t="s">
        <v>9378</v>
      </c>
      <c r="B151" t="s">
        <v>9379</v>
      </c>
      <c r="D151" t="s">
        <v>14</v>
      </c>
      <c r="E151" t="s">
        <v>47185</v>
      </c>
      <c r="F151" t="s">
        <v>148</v>
      </c>
      <c r="G151" t="s">
        <v>46850</v>
      </c>
      <c r="H151" t="s">
        <v>46829</v>
      </c>
      <c r="I151">
        <v>11</v>
      </c>
      <c r="J151">
        <v>33</v>
      </c>
      <c r="K151">
        <v>0</v>
      </c>
      <c r="L151">
        <v>38</v>
      </c>
      <c r="M151" t="s">
        <v>47181</v>
      </c>
      <c r="N151" t="s">
        <v>46934</v>
      </c>
      <c r="O151"/>
      <c r="P151"/>
      <c r="Q151" t="s">
        <v>47165</v>
      </c>
      <c r="R151" t="s">
        <v>47166</v>
      </c>
    </row>
    <row r="152" spans="1:18">
      <c r="A152" t="s">
        <v>8839</v>
      </c>
      <c r="B152" t="s">
        <v>8840</v>
      </c>
      <c r="D152" t="s">
        <v>14</v>
      </c>
      <c r="E152" t="s">
        <v>79</v>
      </c>
      <c r="F152" t="s">
        <v>47186</v>
      </c>
      <c r="G152" t="s">
        <v>46875</v>
      </c>
      <c r="H152" t="s">
        <v>46829</v>
      </c>
      <c r="I152">
        <v>9</v>
      </c>
      <c r="J152">
        <v>31</v>
      </c>
      <c r="K152">
        <v>10</v>
      </c>
      <c r="L152">
        <v>31</v>
      </c>
      <c r="M152" t="s">
        <v>47181</v>
      </c>
      <c r="N152" t="s">
        <v>46934</v>
      </c>
      <c r="O152"/>
      <c r="P152"/>
      <c r="Q152" t="s">
        <v>47081</v>
      </c>
      <c r="R152" t="s">
        <v>47111</v>
      </c>
    </row>
    <row r="153" spans="1:18">
      <c r="A153" t="s">
        <v>9086</v>
      </c>
      <c r="B153" t="s">
        <v>9087</v>
      </c>
      <c r="D153" t="s">
        <v>14</v>
      </c>
      <c r="E153" t="s">
        <v>47187</v>
      </c>
      <c r="F153" t="s">
        <v>148</v>
      </c>
      <c r="G153" t="s">
        <v>46875</v>
      </c>
      <c r="H153" t="s">
        <v>46829</v>
      </c>
      <c r="I153">
        <v>0</v>
      </c>
      <c r="J153">
        <v>29</v>
      </c>
      <c r="K153">
        <v>1</v>
      </c>
      <c r="L153">
        <v>29</v>
      </c>
      <c r="M153" t="s">
        <v>47188</v>
      </c>
      <c r="N153" t="s">
        <v>46934</v>
      </c>
      <c r="O153"/>
      <c r="P153"/>
      <c r="Q153" t="s">
        <v>47165</v>
      </c>
      <c r="R153" t="s">
        <v>47166</v>
      </c>
    </row>
    <row r="154" spans="1:18">
      <c r="A154" t="s">
        <v>1143</v>
      </c>
      <c r="B154" t="s">
        <v>1144</v>
      </c>
      <c r="D154" t="s">
        <v>14</v>
      </c>
      <c r="E154" t="s">
        <v>47189</v>
      </c>
      <c r="F154" t="s">
        <v>47107</v>
      </c>
      <c r="G154" t="s">
        <v>46850</v>
      </c>
      <c r="H154" t="s">
        <v>46829</v>
      </c>
      <c r="I154">
        <v>5</v>
      </c>
      <c r="J154">
        <v>31</v>
      </c>
      <c r="K154">
        <v>6</v>
      </c>
      <c r="L154">
        <v>36</v>
      </c>
      <c r="M154" t="s">
        <v>47188</v>
      </c>
      <c r="N154" t="s">
        <v>46934</v>
      </c>
      <c r="O154"/>
      <c r="P154"/>
      <c r="Q154" t="s">
        <v>47178</v>
      </c>
      <c r="R154" t="s">
        <v>47179</v>
      </c>
    </row>
    <row r="155" spans="1:18">
      <c r="A155" t="s">
        <v>143</v>
      </c>
      <c r="B155" t="s">
        <v>144</v>
      </c>
      <c r="D155" t="s">
        <v>14</v>
      </c>
      <c r="E155" t="s">
        <v>47190</v>
      </c>
      <c r="F155" t="s">
        <v>47186</v>
      </c>
      <c r="G155" t="s">
        <v>46850</v>
      </c>
      <c r="H155" t="s">
        <v>46829</v>
      </c>
      <c r="I155">
        <v>3</v>
      </c>
      <c r="J155">
        <v>23</v>
      </c>
      <c r="K155">
        <v>4</v>
      </c>
      <c r="L155">
        <v>23</v>
      </c>
      <c r="M155" t="s">
        <v>47191</v>
      </c>
      <c r="N155" t="s">
        <v>46934</v>
      </c>
      <c r="O155"/>
      <c r="P155"/>
      <c r="Q155" t="s">
        <v>47165</v>
      </c>
      <c r="R155" t="s">
        <v>47166</v>
      </c>
    </row>
    <row r="156" spans="1:18">
      <c r="A156" t="s">
        <v>8370</v>
      </c>
      <c r="B156" t="s">
        <v>8371</v>
      </c>
      <c r="D156" t="s">
        <v>14</v>
      </c>
      <c r="E156" t="s">
        <v>69</v>
      </c>
      <c r="F156" t="s">
        <v>70</v>
      </c>
      <c r="G156" t="s">
        <v>46850</v>
      </c>
      <c r="H156" t="s">
        <v>46829</v>
      </c>
      <c r="I156">
        <v>1</v>
      </c>
      <c r="J156">
        <v>21</v>
      </c>
      <c r="K156">
        <v>1</v>
      </c>
      <c r="L156">
        <v>19</v>
      </c>
      <c r="M156" t="s">
        <v>47192</v>
      </c>
      <c r="N156" t="s">
        <v>46934</v>
      </c>
      <c r="O156"/>
      <c r="P156"/>
      <c r="Q156" t="s">
        <v>47132</v>
      </c>
      <c r="R156" t="s">
        <v>47133</v>
      </c>
    </row>
    <row r="157" spans="1:18">
      <c r="A157" t="s">
        <v>1269</v>
      </c>
      <c r="B157" t="s">
        <v>1270</v>
      </c>
      <c r="D157" t="s">
        <v>14</v>
      </c>
      <c r="E157" t="s">
        <v>47193</v>
      </c>
      <c r="F157" t="s">
        <v>87</v>
      </c>
      <c r="G157" t="s">
        <v>46850</v>
      </c>
      <c r="H157" t="s">
        <v>46829</v>
      </c>
      <c r="I157">
        <v>10</v>
      </c>
      <c r="J157">
        <v>32</v>
      </c>
      <c r="K157">
        <v>11</v>
      </c>
      <c r="L157">
        <v>37</v>
      </c>
      <c r="M157" t="s">
        <v>47194</v>
      </c>
      <c r="N157" t="s">
        <v>46934</v>
      </c>
      <c r="O157"/>
      <c r="P157"/>
      <c r="Q157" t="s">
        <v>47132</v>
      </c>
      <c r="R157" t="s">
        <v>47133</v>
      </c>
    </row>
    <row r="158" spans="1:18">
      <c r="A158" t="s">
        <v>5066</v>
      </c>
      <c r="B158" t="s">
        <v>5067</v>
      </c>
      <c r="D158" t="s">
        <v>14</v>
      </c>
      <c r="E158" t="s">
        <v>46900</v>
      </c>
      <c r="F158" t="s">
        <v>148</v>
      </c>
      <c r="G158" t="s">
        <v>46875</v>
      </c>
      <c r="H158" t="s">
        <v>46829</v>
      </c>
      <c r="I158">
        <v>9</v>
      </c>
      <c r="J158">
        <v>32</v>
      </c>
      <c r="K158">
        <v>10</v>
      </c>
      <c r="L158">
        <v>32</v>
      </c>
      <c r="M158" t="s">
        <v>47192</v>
      </c>
      <c r="N158" t="s">
        <v>46934</v>
      </c>
      <c r="O158"/>
      <c r="P158"/>
      <c r="Q158" t="s">
        <v>47081</v>
      </c>
      <c r="R158" t="s">
        <v>47111</v>
      </c>
    </row>
    <row r="159" spans="1:18">
      <c r="A159" t="s">
        <v>8980</v>
      </c>
      <c r="B159" t="s">
        <v>8981</v>
      </c>
      <c r="D159" t="s">
        <v>14</v>
      </c>
      <c r="E159" t="s">
        <v>156</v>
      </c>
      <c r="F159" t="s">
        <v>47195</v>
      </c>
      <c r="G159" t="s">
        <v>46850</v>
      </c>
      <c r="H159" t="s">
        <v>46829</v>
      </c>
      <c r="I159">
        <v>4</v>
      </c>
      <c r="J159">
        <v>18</v>
      </c>
      <c r="K159">
        <v>5</v>
      </c>
      <c r="L159">
        <v>23</v>
      </c>
      <c r="M159" t="s">
        <v>47194</v>
      </c>
      <c r="N159" t="s">
        <v>46934</v>
      </c>
      <c r="O159"/>
      <c r="P159"/>
      <c r="Q159" t="s">
        <v>47178</v>
      </c>
      <c r="R159" t="s">
        <v>47179</v>
      </c>
    </row>
    <row r="160" spans="1:18">
      <c r="A160" t="s">
        <v>5029</v>
      </c>
      <c r="B160" t="s">
        <v>5030</v>
      </c>
      <c r="D160" t="s">
        <v>14</v>
      </c>
      <c r="E160" t="s">
        <v>79</v>
      </c>
      <c r="F160" t="s">
        <v>47196</v>
      </c>
      <c r="G160" t="s">
        <v>46850</v>
      </c>
      <c r="H160" t="s">
        <v>46829</v>
      </c>
      <c r="I160">
        <v>4</v>
      </c>
      <c r="J160">
        <v>27</v>
      </c>
      <c r="K160">
        <v>5</v>
      </c>
      <c r="L160">
        <v>38</v>
      </c>
      <c r="M160" t="s">
        <v>47197</v>
      </c>
      <c r="N160" t="s">
        <v>47034</v>
      </c>
      <c r="O160"/>
      <c r="P160"/>
      <c r="Q160" t="s">
        <v>47178</v>
      </c>
      <c r="R160" t="s">
        <v>47179</v>
      </c>
    </row>
    <row r="161" spans="1:18">
      <c r="A161" t="s">
        <v>1087</v>
      </c>
      <c r="B161" t="s">
        <v>1088</v>
      </c>
      <c r="D161" t="s">
        <v>14</v>
      </c>
      <c r="E161" t="s">
        <v>866</v>
      </c>
      <c r="F161" t="s">
        <v>148</v>
      </c>
      <c r="G161" t="s">
        <v>46850</v>
      </c>
      <c r="H161" t="s">
        <v>46851</v>
      </c>
      <c r="I161">
        <v>3</v>
      </c>
      <c r="J161">
        <v>16</v>
      </c>
      <c r="K161">
        <v>4</v>
      </c>
      <c r="L161">
        <v>21</v>
      </c>
      <c r="M161" t="s">
        <v>47200</v>
      </c>
      <c r="N161" t="s">
        <v>46934</v>
      </c>
      <c r="O161"/>
      <c r="P161"/>
      <c r="Q161" t="s">
        <v>47132</v>
      </c>
      <c r="R161" t="s">
        <v>47166</v>
      </c>
    </row>
    <row r="162" spans="1:18">
      <c r="A162" t="s">
        <v>9693</v>
      </c>
      <c r="B162" t="s">
        <v>9694</v>
      </c>
      <c r="D162" t="s">
        <v>14</v>
      </c>
      <c r="E162" t="s">
        <v>47201</v>
      </c>
      <c r="F162" t="s">
        <v>47202</v>
      </c>
      <c r="G162" t="s">
        <v>46850</v>
      </c>
      <c r="H162" t="s">
        <v>46829</v>
      </c>
      <c r="I162">
        <v>11</v>
      </c>
      <c r="J162">
        <v>28</v>
      </c>
      <c r="K162">
        <v>0</v>
      </c>
      <c r="L162">
        <v>29</v>
      </c>
      <c r="M162" t="s">
        <v>47203</v>
      </c>
      <c r="N162" t="s">
        <v>46934</v>
      </c>
      <c r="O162"/>
      <c r="P162"/>
      <c r="Q162" t="s">
        <v>47178</v>
      </c>
      <c r="R162" t="s">
        <v>47179</v>
      </c>
    </row>
    <row r="163" spans="1:18">
      <c r="A163" t="s">
        <v>8896</v>
      </c>
      <c r="B163" t="s">
        <v>8897</v>
      </c>
      <c r="D163" t="s">
        <v>14</v>
      </c>
      <c r="E163" t="s">
        <v>47204</v>
      </c>
      <c r="F163" t="s">
        <v>148</v>
      </c>
      <c r="G163" t="s">
        <v>46850</v>
      </c>
      <c r="H163" t="s">
        <v>46829</v>
      </c>
      <c r="I163">
        <v>1</v>
      </c>
      <c r="J163">
        <v>34</v>
      </c>
      <c r="K163">
        <v>1</v>
      </c>
      <c r="L163">
        <v>40</v>
      </c>
      <c r="M163" t="s">
        <v>47203</v>
      </c>
      <c r="N163" t="s">
        <v>46934</v>
      </c>
      <c r="O163"/>
      <c r="P163"/>
      <c r="Q163" t="s">
        <v>47165</v>
      </c>
      <c r="R163" t="s">
        <v>47166</v>
      </c>
    </row>
  </sheetData>
  <autoFilter ref="A6:R128">
    <sortState ref="A7:R129">
      <sortCondition ref="A6"/>
    </sortState>
  </autoFilter>
  <sortState ref="A6:T133">
    <sortCondition ref="A6:A133"/>
  </sortState>
  <mergeCells count="3">
    <mergeCell ref="A1:J1"/>
    <mergeCell ref="I3:J3"/>
    <mergeCell ref="K3:L3"/>
  </mergeCells>
  <conditionalFormatting sqref="A6:A123">
    <cfRule type="duplicateValues" dxfId="15" priority="12"/>
  </conditionalFormatting>
  <conditionalFormatting sqref="A6:A129">
    <cfRule type="duplicateValues" dxfId="14" priority="16"/>
  </conditionalFormatting>
  <conditionalFormatting sqref="A6:A132">
    <cfRule type="duplicateValues" dxfId="13" priority="17"/>
  </conditionalFormatting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AY236"/>
  <sheetViews>
    <sheetView tabSelected="1" topLeftCell="A133" zoomScale="55" zoomScaleNormal="55" zoomScaleSheetLayoutView="55" zoomScalePageLayoutView="55" workbookViewId="0">
      <selection activeCell="F144" sqref="F144"/>
    </sheetView>
  </sheetViews>
  <sheetFormatPr defaultRowHeight="15.75"/>
  <cols>
    <col min="1" max="1" width="5.42578125" style="8" customWidth="1"/>
    <col min="2" max="2" width="29.42578125" style="37" customWidth="1"/>
    <col min="3" max="3" width="44.42578125" style="1" customWidth="1"/>
    <col min="4" max="4" width="14.85546875" style="1" customWidth="1"/>
    <col min="5" max="5" width="22" style="109" customWidth="1"/>
    <col min="6" max="6" width="7.85546875" style="1" customWidth="1"/>
    <col min="7" max="7" width="19.42578125" style="1" customWidth="1"/>
    <col min="8" max="8" width="13.28515625" style="1" hidden="1" customWidth="1"/>
    <col min="9" max="9" width="26" style="84" customWidth="1"/>
    <col min="10" max="10" width="17.28515625" style="1" hidden="1" customWidth="1"/>
    <col min="11" max="11" width="27" style="8" customWidth="1"/>
    <col min="12" max="12" width="19" style="8" customWidth="1"/>
    <col min="13" max="13" width="10.140625" style="8" hidden="1" customWidth="1"/>
    <col min="14" max="14" width="28.28515625" style="8" customWidth="1"/>
    <col min="15" max="15" width="16.85546875" style="8" customWidth="1"/>
    <col min="16" max="16" width="11.140625" style="43" hidden="1" customWidth="1"/>
    <col min="17" max="17" width="8.7109375" style="8" customWidth="1"/>
    <col min="18" max="18" width="10.28515625" style="8" customWidth="1"/>
    <col min="19" max="19" width="11.7109375" style="34" hidden="1" customWidth="1"/>
    <col min="20" max="20" width="20.140625" style="9" customWidth="1"/>
    <col min="21" max="21" width="30.85546875" style="35" customWidth="1"/>
    <col min="22" max="22" width="31.42578125" style="35" customWidth="1"/>
    <col min="23" max="23" width="20.85546875" style="10" customWidth="1"/>
    <col min="24" max="24" width="12.85546875" style="8" customWidth="1"/>
    <col min="25" max="25" width="24.5703125" style="65" customWidth="1"/>
    <col min="26" max="26" width="16.42578125" style="65" customWidth="1"/>
    <col min="27" max="27" width="4.7109375" style="65" customWidth="1"/>
    <col min="28" max="28" width="14.7109375" style="65" customWidth="1"/>
    <col min="29" max="29" width="20.5703125" style="111" bestFit="1" customWidth="1"/>
    <col min="30" max="30" width="14.7109375" style="111" hidden="1" customWidth="1"/>
    <col min="31" max="31" width="19.5703125" style="67" customWidth="1"/>
    <col min="32" max="32" width="20.140625" style="66" hidden="1" customWidth="1"/>
    <col min="33" max="33" width="23.85546875" style="65" bestFit="1" customWidth="1"/>
    <col min="34" max="34" width="28.5703125" style="34" hidden="1" customWidth="1"/>
    <col min="35" max="35" width="36.28515625" style="8" customWidth="1"/>
    <col min="36" max="42" width="9.140625" style="1"/>
    <col min="43" max="43" width="22.7109375" style="1" customWidth="1"/>
    <col min="44" max="16384" width="9.140625" style="1"/>
  </cols>
  <sheetData>
    <row r="1" spans="1:51" ht="22.5">
      <c r="A1" s="147" t="s">
        <v>47091</v>
      </c>
      <c r="B1" s="147"/>
      <c r="C1" s="147"/>
      <c r="D1" s="148"/>
      <c r="E1" s="148"/>
      <c r="F1" s="148"/>
      <c r="G1" s="148"/>
      <c r="H1" s="148"/>
      <c r="I1" s="149"/>
      <c r="J1" s="148"/>
      <c r="K1" s="147"/>
      <c r="L1" s="148"/>
      <c r="M1" s="147"/>
      <c r="N1" s="147"/>
      <c r="O1" s="147"/>
      <c r="P1" s="150"/>
      <c r="Q1" s="147"/>
      <c r="R1" s="148"/>
      <c r="S1" s="148"/>
      <c r="T1" s="147"/>
      <c r="U1" s="148"/>
      <c r="V1" s="148"/>
      <c r="W1" s="147"/>
      <c r="X1" s="147"/>
      <c r="Y1" s="147"/>
      <c r="Z1" s="151"/>
      <c r="AA1" s="151"/>
      <c r="AB1" s="151"/>
      <c r="AC1" s="151"/>
      <c r="AD1" s="151"/>
      <c r="AE1" s="151"/>
      <c r="AF1" s="151"/>
      <c r="AG1" s="151"/>
      <c r="AH1" s="148"/>
      <c r="AI1" s="147"/>
    </row>
    <row r="2" spans="1:51">
      <c r="E2" s="1"/>
      <c r="P2" s="80"/>
      <c r="Y2" s="64"/>
      <c r="AE2" s="65"/>
      <c r="AH2" s="55"/>
      <c r="AI2" s="55"/>
    </row>
    <row r="3" spans="1:51" ht="29.25" customHeight="1">
      <c r="A3" s="133" t="s">
        <v>9814</v>
      </c>
      <c r="B3" s="152" t="s">
        <v>0</v>
      </c>
      <c r="C3" s="133" t="s">
        <v>9815</v>
      </c>
      <c r="D3" s="133" t="s">
        <v>16168</v>
      </c>
      <c r="E3" s="133" t="s">
        <v>46827</v>
      </c>
      <c r="F3" s="102" t="s">
        <v>16169</v>
      </c>
      <c r="G3" s="133" t="s">
        <v>16174</v>
      </c>
      <c r="H3" s="106" t="s">
        <v>16171</v>
      </c>
      <c r="I3" s="159" t="s">
        <v>9816</v>
      </c>
      <c r="J3" s="135" t="s">
        <v>9817</v>
      </c>
      <c r="K3" s="133" t="s">
        <v>9818</v>
      </c>
      <c r="L3" s="135" t="s">
        <v>9826</v>
      </c>
      <c r="M3" s="133" t="s">
        <v>9826</v>
      </c>
      <c r="N3" s="133" t="s">
        <v>9819</v>
      </c>
      <c r="O3" s="133" t="s">
        <v>9838</v>
      </c>
      <c r="P3" s="104" t="s">
        <v>9831</v>
      </c>
      <c r="Q3" s="139" t="s">
        <v>9828</v>
      </c>
      <c r="R3" s="156"/>
      <c r="S3" s="154" t="s">
        <v>9832</v>
      </c>
      <c r="T3" s="139" t="s">
        <v>9820</v>
      </c>
      <c r="U3" s="73"/>
      <c r="V3" s="73"/>
      <c r="W3" s="140" t="s">
        <v>9821</v>
      </c>
      <c r="X3" s="141"/>
      <c r="Y3" s="142" t="s">
        <v>9825</v>
      </c>
      <c r="Z3" s="79"/>
      <c r="AA3" s="79"/>
      <c r="AB3" s="137" t="s">
        <v>9827</v>
      </c>
      <c r="AC3" s="144" t="s">
        <v>9822</v>
      </c>
      <c r="AD3" s="145"/>
      <c r="AE3" s="145"/>
      <c r="AF3" s="145"/>
      <c r="AG3" s="146"/>
      <c r="AH3" s="158" t="s">
        <v>9840</v>
      </c>
      <c r="AI3" s="157" t="s">
        <v>9823</v>
      </c>
    </row>
    <row r="4" spans="1:51" ht="45">
      <c r="A4" s="138"/>
      <c r="B4" s="153"/>
      <c r="C4" s="138"/>
      <c r="D4" s="138"/>
      <c r="E4" s="134"/>
      <c r="F4" s="103" t="s">
        <v>16170</v>
      </c>
      <c r="G4" s="134"/>
      <c r="H4" s="107" t="s">
        <v>16172</v>
      </c>
      <c r="I4" s="160"/>
      <c r="J4" s="136"/>
      <c r="K4" s="138"/>
      <c r="L4" s="136"/>
      <c r="M4" s="138"/>
      <c r="N4" s="138"/>
      <c r="O4" s="138"/>
      <c r="P4" s="105"/>
      <c r="Q4" s="45" t="s">
        <v>9829</v>
      </c>
      <c r="R4" s="59" t="s">
        <v>2884</v>
      </c>
      <c r="S4" s="155"/>
      <c r="T4" s="138"/>
      <c r="U4" s="74"/>
      <c r="V4" s="74"/>
      <c r="W4" s="11" t="s">
        <v>9830</v>
      </c>
      <c r="X4" s="59" t="s">
        <v>9824</v>
      </c>
      <c r="Y4" s="143"/>
      <c r="Z4" s="69"/>
      <c r="AA4" s="69"/>
      <c r="AB4" s="137"/>
      <c r="AC4" s="122" t="s">
        <v>47086</v>
      </c>
      <c r="AD4" s="123" t="s">
        <v>47087</v>
      </c>
      <c r="AE4" s="122" t="s">
        <v>47084</v>
      </c>
      <c r="AF4" s="123" t="s">
        <v>47085</v>
      </c>
      <c r="AG4" s="122" t="s">
        <v>47088</v>
      </c>
      <c r="AH4" s="158"/>
      <c r="AI4" s="157"/>
    </row>
    <row r="5" spans="1:51">
      <c r="A5" s="58">
        <v>1</v>
      </c>
      <c r="B5" s="75"/>
      <c r="C5" s="58">
        <v>2</v>
      </c>
      <c r="D5" s="58">
        <v>4</v>
      </c>
      <c r="E5" s="101"/>
      <c r="F5" s="101"/>
      <c r="G5" s="102"/>
      <c r="H5" s="102"/>
      <c r="I5" s="85">
        <v>5</v>
      </c>
      <c r="J5" s="57"/>
      <c r="K5" s="58">
        <v>6</v>
      </c>
      <c r="L5" s="112">
        <v>7</v>
      </c>
      <c r="M5" s="58">
        <v>7</v>
      </c>
      <c r="N5" s="58">
        <v>8</v>
      </c>
      <c r="O5" s="58">
        <v>9</v>
      </c>
      <c r="P5" s="76"/>
      <c r="Q5" s="13">
        <v>10</v>
      </c>
      <c r="R5" s="58">
        <v>11</v>
      </c>
      <c r="S5" s="77"/>
      <c r="T5" s="58">
        <v>12</v>
      </c>
      <c r="U5" s="14"/>
      <c r="V5" s="14"/>
      <c r="W5" s="12">
        <v>13</v>
      </c>
      <c r="X5" s="58">
        <v>14</v>
      </c>
      <c r="Y5" s="70">
        <v>16</v>
      </c>
      <c r="Z5" s="70"/>
      <c r="AA5" s="70"/>
      <c r="AB5" s="78">
        <v>17</v>
      </c>
      <c r="AC5" s="78"/>
      <c r="AD5" s="78"/>
      <c r="AE5" s="70">
        <v>18</v>
      </c>
      <c r="AF5" s="71">
        <v>19</v>
      </c>
      <c r="AG5" s="72">
        <v>20</v>
      </c>
      <c r="AH5" s="60"/>
      <c r="AI5" s="56">
        <v>21</v>
      </c>
    </row>
    <row r="6" spans="1:51" s="50" customFormat="1" ht="60" customHeight="1">
      <c r="A6" s="46">
        <v>1</v>
      </c>
      <c r="B6" s="119" t="s">
        <v>7313</v>
      </c>
      <c r="C6" s="120" t="str">
        <f>VLOOKUP(B6,'pns_A5EB03E23BB5F6A0E040640 (2)'!$A$1:$AX$4558,3)</f>
        <v>BINSUD</v>
      </c>
      <c r="D6" s="108" t="str">
        <f>IF(F6="ok","Proses Usul",IF(F6="o","Berkas Lengkap",IF(F6="x","Butuh Kelengkapan",IF(F6="cp","Cetak Pertek",IF(F6="","Cek","Selesai")))))</f>
        <v>Selesai</v>
      </c>
      <c r="E6" s="110" t="s">
        <v>1328</v>
      </c>
      <c r="F6" s="108" t="s">
        <v>46828</v>
      </c>
      <c r="G6" s="108"/>
      <c r="H6" s="108" t="s">
        <v>46829</v>
      </c>
      <c r="I6" s="48">
        <f t="shared" ref="I6" si="0">DATE(MID(B6,1,4),MID(B6,5,2),MID(B6,7,2))</f>
        <v>23794</v>
      </c>
      <c r="J6" s="50" t="e">
        <f t="shared" ref="J6" si="1">VLOOKUP(D6,sapk21,4)</f>
        <v>#REF!</v>
      </c>
      <c r="K6" s="47" t="str">
        <f>VLOOKUP(B6,'pns_A5EB03E23BB5F6A0E040640 (2)'!$A$1:$AX$4558,35)</f>
        <v>Guru Ahli Madya</v>
      </c>
      <c r="L6" s="50">
        <f>VLOOKUP(B6,'pns_A5EB03E23BB5F6A0E040640 (2)'!$A$1:$AX$4558,36)</f>
        <v>0</v>
      </c>
      <c r="M6" s="46" t="b">
        <f>IF(L6="41","IV.a",IF(L6="42","IV.b",IF(L6="31","III.a",IF(L6="32","III.b",IF(L6="22","II.b",IF(L6="21","II.a",IF(L6="0","-")))))))</f>
        <v>0</v>
      </c>
      <c r="N6" s="47" t="str">
        <f>VLOOKUP(B6,'pns_A5EB03E23BB5F6A0E040640 (2)'!$A$1:$AX$4558,44)</f>
        <v>SD Negeri 1 Tambun - Dinas Pendidikan Dan Kebudayaan</v>
      </c>
      <c r="O6" s="47" t="str">
        <f>VLOOKUP(B6,'pns_A5EB03E23BB5F6A0E040640 (2)'!$A$1:$AX$4558,41)</f>
        <v>S-1/A-IV PENDIDIKAN PGSD</v>
      </c>
      <c r="P6" s="89"/>
      <c r="Q6" s="46" t="str">
        <f>VLOOKUP(B6,'pns_A5EB03E23BB5F6A0E040640 (2)'!$A$1:$AX$4558,30)</f>
        <v>IV/b</v>
      </c>
      <c r="R6" s="46"/>
      <c r="S6" s="87"/>
      <c r="T6" s="47" t="str">
        <f>VLOOKUP(B6,USUL25!A4:$Q$1048576,8)</f>
        <v>BUP KPP</v>
      </c>
      <c r="U6" s="51" t="str">
        <f t="shared" ref="U6" si="2">LEFT(T6,LEN(T6)-4)</f>
        <v>BUP</v>
      </c>
      <c r="V6" s="51" t="str">
        <f>U6&amp;" "&amp;Z6</f>
        <v>BUP February</v>
      </c>
      <c r="W6" s="53"/>
      <c r="X6" s="52"/>
      <c r="Y6" s="82">
        <f>VLOOKUP(B6,USUL25!A4:$Q$1048576,13)</f>
        <v>45716</v>
      </c>
      <c r="Z6" s="83" t="str">
        <f t="shared" ref="Z6" si="3">TEXT(Y6,"mmmm")</f>
        <v>February</v>
      </c>
      <c r="AA6" s="82"/>
      <c r="AB6" s="81" t="str">
        <f>DATEDIF(I6,AG6,"Y") &amp;" Tahun "&amp;DATEDIF(I6,AG6,"YM") &amp;" Bulan"</f>
        <v>60 Tahun 0 Bulan</v>
      </c>
      <c r="AC6" s="82" t="str">
        <f>VLOOKUP(B6,USUL25!A4:$Q$1048576,15)</f>
        <v>PH-27206000040</v>
      </c>
      <c r="AD6" s="81"/>
      <c r="AE6" s="82" t="str">
        <f>VLOOKUP(B6,USUL25!A$4:$Q$1048576,16)</f>
        <v>00042/27206/AZ/03/25</v>
      </c>
      <c r="AF6" s="82"/>
      <c r="AG6" s="82">
        <f>VLOOKUP(B6,USUL25!$A$4:$R$1048576,18)</f>
        <v>45717</v>
      </c>
      <c r="AH6" s="54">
        <f>DATE(LEFT(B6,4)+58,MID(B6,5,2)+1,1)</f>
        <v>44986</v>
      </c>
      <c r="AI6" s="46"/>
      <c r="AP6" s="16"/>
      <c r="AQ6" s="7"/>
      <c r="AR6" s="19" t="s">
        <v>9841</v>
      </c>
      <c r="AS6" s="19" t="s">
        <v>9843</v>
      </c>
      <c r="AT6" s="19" t="s">
        <v>9842</v>
      </c>
      <c r="AU6" s="19" t="s">
        <v>9844</v>
      </c>
      <c r="AV6" s="7"/>
    </row>
    <row r="7" spans="1:51" s="49" customFormat="1" ht="60" customHeight="1">
      <c r="A7" s="46">
        <v>2</v>
      </c>
      <c r="B7" s="119" t="s">
        <v>3867</v>
      </c>
      <c r="C7" s="120" t="str">
        <f>VLOOKUP(B7,'pns_A5EB03E23BB5F6A0E040640 (2)'!$A$1:$AX$4558,3)</f>
        <v>TUGIMIN</v>
      </c>
      <c r="D7" s="108" t="str">
        <f t="shared" ref="D7:D70" si="4">IF(F7="ok","Proses Usul",IF(F7="o","Berkas Lengkap",IF(F7="x","Butuh Kelengkapan",IF(F7="cp","Cetak Pertek",IF(F7="","Cek","Selesai")))))</f>
        <v>Selesai</v>
      </c>
      <c r="E7" s="110" t="s">
        <v>1328</v>
      </c>
      <c r="F7" s="108" t="s">
        <v>46828</v>
      </c>
      <c r="G7" s="108"/>
      <c r="H7" s="108" t="s">
        <v>46829</v>
      </c>
      <c r="I7" s="48">
        <f t="shared" ref="I7:I70" si="5">DATE(MID(B7,1,4),MID(B7,5,2),MID(B7,7,2))</f>
        <v>23810</v>
      </c>
      <c r="J7" s="50" t="e">
        <f t="shared" ref="J7:J70" si="6">VLOOKUP(D7,sapk21,4)</f>
        <v>#REF!</v>
      </c>
      <c r="K7" s="47" t="str">
        <f>VLOOKUP(B7,'pns_A5EB03E23BB5F6A0E040640 (2)'!$A$1:$AX$4558,35)</f>
        <v>Guru Ahli Pertama</v>
      </c>
      <c r="L7" s="50">
        <f>VLOOKUP(B7,'pns_A5EB03E23BB5F6A0E040640 (2)'!$A$1:$AX$4558,36)</f>
        <v>0</v>
      </c>
      <c r="M7" s="46" t="b">
        <f t="shared" ref="M7:M70" si="7">IF(L7="41","IV.a",IF(L7="42","IV.b",IF(L7="31","III.a",IF(L7="32","III.b",IF(L7="22","II.b",IF(L7="21","II.a",IF(L7="0","-")))))))</f>
        <v>0</v>
      </c>
      <c r="N7" s="47" t="str">
        <f>VLOOKUP(B7,'pns_A5EB03E23BB5F6A0E040640 (2)'!$A$1:$AX$4558,44)</f>
        <v>SD Negeri Galandau - Dinas Pendidikan Dan Kebudayaan</v>
      </c>
      <c r="O7" s="47" t="str">
        <f>VLOOKUP(B7,'pns_A5EB03E23BB5F6A0E040640 (2)'!$A$1:$AX$4558,41)</f>
        <v>S-1 PENDIDIKAN GURU SEKOLAH DASAR</v>
      </c>
      <c r="P7" s="89"/>
      <c r="Q7" s="46" t="str">
        <f>VLOOKUP(B7,'pns_A5EB03E23BB5F6A0E040640 (2)'!$A$1:$AX$4558,30)</f>
        <v>III/b</v>
      </c>
      <c r="R7" s="46" t="s">
        <v>84</v>
      </c>
      <c r="S7" s="87"/>
      <c r="T7" s="47" t="str">
        <f>VLOOKUP(B7,USUL25!A5:$Q$1048576,8)</f>
        <v>BUP Non KPP</v>
      </c>
      <c r="U7" s="51" t="str">
        <f t="shared" ref="U7:U70" si="8">LEFT(T7,LEN(T7)-4)</f>
        <v>BUP Non</v>
      </c>
      <c r="V7" s="51" t="str">
        <f t="shared" ref="V7:V70" si="9">U7&amp;" "&amp;Z7</f>
        <v>BUP Non March</v>
      </c>
      <c r="W7" s="46"/>
      <c r="X7" s="52"/>
      <c r="Y7" s="82">
        <f>VLOOKUP(B7,USUL25!A5:$Q$1048576,13)</f>
        <v>45720</v>
      </c>
      <c r="Z7" s="83" t="str">
        <f t="shared" ref="Z7:Z70" si="10">TEXT(Y7,"mmmm")</f>
        <v>March</v>
      </c>
      <c r="AA7" s="82"/>
      <c r="AB7" s="81" t="str">
        <f t="shared" ref="AB7:AB70" si="11">DATEDIF(I7,AG7,"Y") &amp;" Tahun "&amp;DATEDIF(I7,AG7,"YM") &amp;" Bulan"</f>
        <v>60 Tahun 0 Bulan</v>
      </c>
      <c r="AC7" s="82" t="str">
        <f>VLOOKUP(B7,USUL25!A5:$Q$1048576,15)</f>
        <v>PD-27206000008</v>
      </c>
      <c r="AD7" s="81"/>
      <c r="AE7" s="82" t="str">
        <f>VLOOKUP(B7,USUL25!A$4:$Q$1048576,16)</f>
        <v>00012/27206/AV/03/25</v>
      </c>
      <c r="AF7" s="82"/>
      <c r="AG7" s="82">
        <f>VLOOKUP(B7,USUL25!$A$4:$R$1048576,18)</f>
        <v>45748</v>
      </c>
      <c r="AH7" s="54">
        <f t="shared" ref="AH7:AH20" si="12">DATE(LEFT(B7,4)+60,MID(B7,5,2)+1,1)</f>
        <v>45748</v>
      </c>
      <c r="AI7" s="46"/>
      <c r="AP7" s="20">
        <v>44197</v>
      </c>
      <c r="AQ7" s="23" t="str">
        <f>TEXT(AP7,"mmmm")</f>
        <v>January</v>
      </c>
      <c r="AR7" s="31">
        <f>COUNTIF(V6:V193,"BUP JANUARI")+COUNTIF(V6:V193,"BUP NON JANUARI")</f>
        <v>0</v>
      </c>
      <c r="AS7" s="31">
        <f>COUNTIF(V6:V193,"Pemberhentian Karena Meninggal Dunia (Janda/Duda) Januari")+COUNTIF(V6:V193,"Pemberhentian Karena Meninggal Dunia (Janda/Duda) NON JANUARI")</f>
        <v>0</v>
      </c>
      <c r="AT7" s="31">
        <f>COUNTIF($V$6:$V$193,"APS JANUARI")</f>
        <v>0</v>
      </c>
      <c r="AU7" s="31">
        <f>COUNTIF($V$6:$V$67,"UDZUR JANUARY")</f>
        <v>0</v>
      </c>
      <c r="AV7" s="32">
        <f>SUM(AR7:AU7)</f>
        <v>0</v>
      </c>
      <c r="AY7" s="47"/>
    </row>
    <row r="8" spans="1:51" s="49" customFormat="1" ht="60" customHeight="1">
      <c r="A8" s="46">
        <v>3</v>
      </c>
      <c r="B8" s="119" t="s">
        <v>5777</v>
      </c>
      <c r="C8" s="120" t="str">
        <f>VLOOKUP(B8,'pns_A5EB03E23BB5F6A0E040640 (2)'!$A$1:$AX$4558,3)</f>
        <v>SYAMSIAR S MAHMUD</v>
      </c>
      <c r="D8" s="108" t="str">
        <f t="shared" si="4"/>
        <v>Selesai</v>
      </c>
      <c r="E8" s="110" t="s">
        <v>1328</v>
      </c>
      <c r="F8" s="108" t="s">
        <v>46828</v>
      </c>
      <c r="G8" s="108"/>
      <c r="H8" s="108" t="s">
        <v>46829</v>
      </c>
      <c r="I8" s="48">
        <f t="shared" si="5"/>
        <v>23811</v>
      </c>
      <c r="J8" s="50" t="e">
        <f t="shared" si="6"/>
        <v>#REF!</v>
      </c>
      <c r="K8" s="47" t="str">
        <f>VLOOKUP(B8,'pns_A5EB03E23BB5F6A0E040640 (2)'!$A$1:$AX$4558,35)</f>
        <v>Guru Ahli Pertama</v>
      </c>
      <c r="L8" s="50">
        <f>VLOOKUP(B8,'pns_A5EB03E23BB5F6A0E040640 (2)'!$A$1:$AX$4558,36)</f>
        <v>0</v>
      </c>
      <c r="M8" s="46" t="b">
        <f t="shared" si="7"/>
        <v>0</v>
      </c>
      <c r="N8" s="47" t="str">
        <f>VLOOKUP(B8,'pns_A5EB03E23BB5F6A0E040640 (2)'!$A$1:$AX$4558,44)</f>
        <v>SD Negeri 1 Maibua - Dinas Pendidikan Dan Kebudayaan</v>
      </c>
      <c r="O8" s="47" t="str">
        <f>VLOOKUP(B8,'pns_A5EB03E23BB5F6A0E040640 (2)'!$A$1:$AX$4558,41)</f>
        <v>SPG</v>
      </c>
      <c r="P8" s="89"/>
      <c r="Q8" s="46" t="str">
        <f>VLOOKUP(B8,'pns_A5EB03E23BB5F6A0E040640 (2)'!$A$1:$AX$4558,30)</f>
        <v>III/b</v>
      </c>
      <c r="R8" s="46"/>
      <c r="S8" s="87"/>
      <c r="T8" s="47" t="str">
        <f>VLOOKUP(B8,USUL25!A6:$Q$1048576,8)</f>
        <v>BUP KPP</v>
      </c>
      <c r="U8" s="51" t="str">
        <f t="shared" si="8"/>
        <v>BUP</v>
      </c>
      <c r="V8" s="51" t="str">
        <f t="shared" si="9"/>
        <v>BUP March</v>
      </c>
      <c r="W8" s="53"/>
      <c r="X8" s="52"/>
      <c r="Y8" s="82">
        <f>VLOOKUP(B8,USUL25!A6:$Q$1048576,13)</f>
        <v>45721</v>
      </c>
      <c r="Z8" s="83" t="str">
        <f t="shared" si="10"/>
        <v>March</v>
      </c>
      <c r="AA8" s="82"/>
      <c r="AB8" s="81" t="str">
        <f t="shared" si="11"/>
        <v>60 Tahun 0 Bulan</v>
      </c>
      <c r="AC8" s="82" t="str">
        <f>VLOOKUP(B8,USUL25!A6:$Q$1048576,15)</f>
        <v>PH-27206000025</v>
      </c>
      <c r="AD8" s="81"/>
      <c r="AE8" s="82" t="str">
        <f>VLOOKUP(B8,USUL25!A$4:$Q$1048576,16)</f>
        <v>00030/27206/AZ/03/25</v>
      </c>
      <c r="AF8" s="82"/>
      <c r="AG8" s="82">
        <f>VLOOKUP(B8,USUL25!$A$4:$R$1048576,18)</f>
        <v>45748</v>
      </c>
      <c r="AH8" s="54">
        <f t="shared" si="12"/>
        <v>45748</v>
      </c>
      <c r="AI8" s="46"/>
      <c r="AP8" s="20">
        <v>44228</v>
      </c>
      <c r="AQ8" s="23" t="str">
        <f t="shared" ref="AQ8:AQ18" si="13">TEXT(AP8,"mmmm")</f>
        <v>February</v>
      </c>
      <c r="AR8" s="31">
        <f>COUNTIF(V6:V193,"BUP FEBRUARI")+COUNTIF(V6:V193,"BUP NON FEBRUARI")</f>
        <v>0</v>
      </c>
      <c r="AS8" s="31">
        <f>COUNTIF(V6:V193,"Pemberhentian Karena Meninggal Dunia (Janda/Duda) Februari")+COUNTIF(V6:V193,"Pemberhentian Karena Meninggal Dunia (Janda/Duda) NON Februari")</f>
        <v>0</v>
      </c>
      <c r="AT8" s="31">
        <f>COUNTIF($V$6:$V$193,"APS FEBRUARI")</f>
        <v>0</v>
      </c>
      <c r="AU8" s="31">
        <f>COUNTIF($V$6:$V$67,"UDZUR FEBRUARY")</f>
        <v>0</v>
      </c>
      <c r="AV8" s="39">
        <f>SUM(AR8:AU8)</f>
        <v>0</v>
      </c>
    </row>
    <row r="9" spans="1:51" s="49" customFormat="1" ht="60" customHeight="1">
      <c r="A9" s="46">
        <v>4</v>
      </c>
      <c r="B9" s="119" t="s">
        <v>809</v>
      </c>
      <c r="C9" s="120" t="str">
        <f>VLOOKUP(B9,'pns_A5EB03E23BB5F6A0E040640 (2)'!$A$1:$AX$4558,3)</f>
        <v>MARTINUS TALUNDA</v>
      </c>
      <c r="D9" s="108" t="str">
        <f t="shared" si="4"/>
        <v>Selesai</v>
      </c>
      <c r="E9" s="110" t="s">
        <v>1328</v>
      </c>
      <c r="F9" s="108" t="s">
        <v>46828</v>
      </c>
      <c r="G9" s="108"/>
      <c r="H9" s="108" t="s">
        <v>46829</v>
      </c>
      <c r="I9" s="48">
        <f t="shared" si="5"/>
        <v>23821</v>
      </c>
      <c r="J9" s="50" t="e">
        <f t="shared" si="6"/>
        <v>#REF!</v>
      </c>
      <c r="K9" s="47" t="str">
        <f>VLOOKUP(B9,'pns_A5EB03E23BB5F6A0E040640 (2)'!$A$1:$AX$4558,35)</f>
        <v>Guru Ahli Madya</v>
      </c>
      <c r="L9" s="50">
        <f>VLOOKUP(B9,'pns_A5EB03E23BB5F6A0E040640 (2)'!$A$1:$AX$4558,36)</f>
        <v>0</v>
      </c>
      <c r="M9" s="46" t="b">
        <f t="shared" si="7"/>
        <v>0</v>
      </c>
      <c r="N9" s="47" t="str">
        <f>VLOOKUP(B9,'pns_A5EB03E23BB5F6A0E040640 (2)'!$A$1:$AX$4558,44)</f>
        <v>SD Negeri 3 Dadakitan - Dinas Pendidikan Dan Kebudayaan</v>
      </c>
      <c r="O9" s="47" t="str">
        <f>VLOOKUP(B9,'pns_A5EB03E23BB5F6A0E040640 (2)'!$A$1:$AX$4558,41)</f>
        <v>D-II/A-II PGSD</v>
      </c>
      <c r="P9" s="89"/>
      <c r="Q9" s="46" t="str">
        <f>VLOOKUP(B9,'pns_A5EB03E23BB5F6A0E040640 (2)'!$A$1:$AX$4558,30)</f>
        <v>IV/a</v>
      </c>
      <c r="R9" s="46" t="s">
        <v>52</v>
      </c>
      <c r="S9" s="87"/>
      <c r="T9" s="47" t="str">
        <f>VLOOKUP(B9,USUL25!A7:$Q$1048576,8)</f>
        <v>BUP Non KPP</v>
      </c>
      <c r="U9" s="51" t="str">
        <f t="shared" si="8"/>
        <v>BUP Non</v>
      </c>
      <c r="V9" s="51" t="str">
        <f t="shared" si="9"/>
        <v>BUP Non February</v>
      </c>
      <c r="W9" s="53"/>
      <c r="X9" s="52"/>
      <c r="Y9" s="82">
        <f>VLOOKUP(B9,USUL25!A7:$Q$1048576,13)</f>
        <v>45712</v>
      </c>
      <c r="Z9" s="83" t="str">
        <f t="shared" si="10"/>
        <v>February</v>
      </c>
      <c r="AA9" s="82"/>
      <c r="AB9" s="81" t="str">
        <f t="shared" si="11"/>
        <v>60 Tahun 0 Bulan</v>
      </c>
      <c r="AC9" s="82" t="str">
        <f>VLOOKUP(B9,USUL25!A7:$Q$1048576,15)</f>
        <v>PD-27206000005</v>
      </c>
      <c r="AD9" s="81"/>
      <c r="AE9" s="82" t="str">
        <f>VLOOKUP(B9,USUL25!A$4:$Q$1048576,16)</f>
        <v>00009/27206/AV/03/25</v>
      </c>
      <c r="AF9" s="82"/>
      <c r="AG9" s="82">
        <f>VLOOKUP(B9,USUL25!$A$4:$R$1048576,18)</f>
        <v>45748</v>
      </c>
      <c r="AH9" s="54">
        <f t="shared" si="12"/>
        <v>45748</v>
      </c>
      <c r="AI9" s="46"/>
      <c r="AP9" s="20">
        <v>44256</v>
      </c>
      <c r="AQ9" s="23" t="str">
        <f t="shared" si="13"/>
        <v>March</v>
      </c>
      <c r="AR9" s="31">
        <f>COUNTIF(V6:V193,"BUP MARET")+COUNTIF(V6:V193,"BUP NON MARET")</f>
        <v>0</v>
      </c>
      <c r="AS9" s="31">
        <f>COUNTIF(V6:V193,"Pemberhentian Karena Meninggal Dunia (Janda/Duda) Maret")+COUNTIF(V6:V193,"Pemberhentian Karena Meninggal Dunia (Janda/Duda) NON Maret")</f>
        <v>0</v>
      </c>
      <c r="AT9" s="31">
        <f>COUNTIF($V$6:$V$193,"APS MARET")</f>
        <v>0</v>
      </c>
      <c r="AU9" s="31">
        <f>COUNTIF($V$6:$V$67,"UDZUR Maret")</f>
        <v>0</v>
      </c>
      <c r="AV9" s="39">
        <f>SUM(AR9:AU9)</f>
        <v>0</v>
      </c>
    </row>
    <row r="10" spans="1:51" s="49" customFormat="1" ht="60" customHeight="1">
      <c r="A10" s="46">
        <v>5</v>
      </c>
      <c r="B10" s="119" t="s">
        <v>9753</v>
      </c>
      <c r="C10" s="120" t="str">
        <f>VLOOKUP(B10,'pns_A5EB03E23BB5F6A0E040640 (2)'!$A$1:$AX$4558,3)</f>
        <v>ABD KADIR</v>
      </c>
      <c r="D10" s="108" t="str">
        <f t="shared" si="4"/>
        <v>Selesai</v>
      </c>
      <c r="E10" s="110" t="s">
        <v>1328</v>
      </c>
      <c r="F10" s="108" t="s">
        <v>46828</v>
      </c>
      <c r="G10" s="108"/>
      <c r="H10" s="108" t="s">
        <v>46829</v>
      </c>
      <c r="I10" s="48">
        <f t="shared" si="5"/>
        <v>23838</v>
      </c>
      <c r="J10" s="50" t="e">
        <f t="shared" si="6"/>
        <v>#REF!</v>
      </c>
      <c r="K10" s="47" t="str">
        <f>VLOOKUP(B10,'pns_A5EB03E23BB5F6A0E040640 (2)'!$A$1:$AX$4558,35)</f>
        <v>Guru Ahli Madya</v>
      </c>
      <c r="L10" s="50">
        <f>VLOOKUP(B10,'pns_A5EB03E23BB5F6A0E040640 (2)'!$A$1:$AX$4558,36)</f>
        <v>0</v>
      </c>
      <c r="M10" s="46" t="b">
        <f t="shared" si="7"/>
        <v>0</v>
      </c>
      <c r="N10" s="47" t="str">
        <f>VLOOKUP(B10,'pns_A5EB03E23BB5F6A0E040640 (2)'!$A$1:$AX$4558,44)</f>
        <v>SD Negeri 3 Basi - Dinas Pendidikan Dan Kebudayaan</v>
      </c>
      <c r="O10" s="47" t="str">
        <f>VLOOKUP(B10,'pns_A5EB03E23BB5F6A0E040640 (2)'!$A$1:$AX$4558,41)</f>
        <v>D-II/A-II PGSD</v>
      </c>
      <c r="P10" s="89"/>
      <c r="Q10" s="46" t="str">
        <f>VLOOKUP(B10,'pns_A5EB03E23BB5F6A0E040640 (2)'!$A$1:$AX$4558,30)</f>
        <v>IV/a</v>
      </c>
      <c r="R10" s="46" t="s">
        <v>52</v>
      </c>
      <c r="S10" s="87"/>
      <c r="T10" s="47" t="str">
        <f>VLOOKUP(B10,USUL25!A8:$Q$1048576,8)</f>
        <v>BUP Non KPP</v>
      </c>
      <c r="U10" s="51" t="str">
        <f t="shared" si="8"/>
        <v>BUP Non</v>
      </c>
      <c r="V10" s="51" t="str">
        <f t="shared" si="9"/>
        <v>BUP Non February</v>
      </c>
      <c r="W10" s="53"/>
      <c r="X10" s="52"/>
      <c r="Y10" s="82">
        <f>VLOOKUP(B10,USUL25!A8:$Q$1048576,13)</f>
        <v>45716</v>
      </c>
      <c r="Z10" s="83" t="str">
        <f t="shared" si="10"/>
        <v>February</v>
      </c>
      <c r="AA10" s="82"/>
      <c r="AB10" s="81" t="str">
        <f t="shared" si="11"/>
        <v>60 Tahun 0 Bulan</v>
      </c>
      <c r="AC10" s="82" t="str">
        <f>VLOOKUP(B10,USUL25!A8:$Q$1048576,15)</f>
        <v>PD-27206000007</v>
      </c>
      <c r="AD10" s="81"/>
      <c r="AE10" s="82" t="str">
        <f>VLOOKUP(B10,USUL25!A$4:$Q$1048576,16)</f>
        <v>00010/27206/AV/03/25</v>
      </c>
      <c r="AF10" s="82"/>
      <c r="AG10" s="82">
        <f>VLOOKUP(B10,USUL25!$A$4:$R$1048576,18)</f>
        <v>45778</v>
      </c>
      <c r="AH10" s="54">
        <f t="shared" si="12"/>
        <v>45778</v>
      </c>
      <c r="AI10" s="46"/>
      <c r="AP10" s="20">
        <v>44287</v>
      </c>
      <c r="AQ10" s="23" t="str">
        <f t="shared" si="13"/>
        <v>April</v>
      </c>
      <c r="AR10" s="31">
        <f>COUNTIF(V6:V193,"BUP APRIL")+COUNTIF(V6:V193,"BUP NON APRIL")</f>
        <v>12</v>
      </c>
      <c r="AS10" s="31">
        <f>COUNTIF(V6:V193,"Pemberhentian Karena Meninggal Dunia (Janda/Duda) April")+COUNTIF(V6:V193,"Pemberhentian Karena Meninggal Dunia (Janda/Duda) NON April")</f>
        <v>1</v>
      </c>
      <c r="AT10" s="31">
        <f>COUNTIF($V$6:$V$193,"APS APRIL")</f>
        <v>0</v>
      </c>
      <c r="AU10" s="31">
        <f>COUNTIF($V$6:$V$67,"UDZUR MARET")</f>
        <v>0</v>
      </c>
      <c r="AV10" s="39">
        <f>SUM(AR10:AU10)</f>
        <v>13</v>
      </c>
    </row>
    <row r="11" spans="1:51" s="49" customFormat="1" ht="60" customHeight="1">
      <c r="A11" s="46">
        <v>6</v>
      </c>
      <c r="B11" s="119" t="s">
        <v>532</v>
      </c>
      <c r="C11" s="120" t="str">
        <f>VLOOKUP(B11,'pns_A5EB03E23BB5F6A0E040640 (2)'!$A$1:$AX$4558,3)</f>
        <v>SUKONO</v>
      </c>
      <c r="D11" s="108" t="str">
        <f t="shared" si="4"/>
        <v>Selesai</v>
      </c>
      <c r="E11" s="110" t="s">
        <v>1328</v>
      </c>
      <c r="F11" s="108" t="s">
        <v>46828</v>
      </c>
      <c r="G11" s="108"/>
      <c r="H11" s="108" t="s">
        <v>46829</v>
      </c>
      <c r="I11" s="48">
        <f t="shared" si="5"/>
        <v>23866</v>
      </c>
      <c r="J11" s="50" t="e">
        <f t="shared" si="6"/>
        <v>#REF!</v>
      </c>
      <c r="K11" s="47" t="str">
        <f>VLOOKUP(B11,'pns_A5EB03E23BB5F6A0E040640 (2)'!$A$1:$AX$4558,35)</f>
        <v>Penyuluh Pertanian Ahli Madya</v>
      </c>
      <c r="L11" s="50">
        <f>VLOOKUP(B11,'pns_A5EB03E23BB5F6A0E040640 (2)'!$A$1:$AX$4558,36)</f>
        <v>0</v>
      </c>
      <c r="M11" s="46" t="b">
        <f t="shared" si="7"/>
        <v>0</v>
      </c>
      <c r="N11" s="47" t="str">
        <f>VLOOKUP(B11,'pns_A5EB03E23BB5F6A0E040640 (2)'!$A$1:$AX$4558,44)</f>
        <v>UPT. BALAI PENYULUH PERTANIAN DINAS TANAMAN PANGAN DAN HORTIKULTURA - Dinas Tanaman Pangan Dan Hortikultura</v>
      </c>
      <c r="O11" s="47" t="str">
        <f>VLOOKUP(B11,'pns_A5EB03E23BB5F6A0E040640 (2)'!$A$1:$AX$4558,41)</f>
        <v>S-1 AGRIBISNIS PERTANIAN</v>
      </c>
      <c r="P11" s="89"/>
      <c r="Q11" s="46" t="str">
        <f>VLOOKUP(B11,'pns_A5EB03E23BB5F6A0E040640 (2)'!$A$1:$AX$4558,30)</f>
        <v>IV/a</v>
      </c>
      <c r="R11" s="46"/>
      <c r="S11" s="87"/>
      <c r="T11" s="47" t="str">
        <f>VLOOKUP(B11,USUL25!A9:$Q$1048576,8)</f>
        <v>BUP KPP</v>
      </c>
      <c r="U11" s="51" t="str">
        <f t="shared" si="8"/>
        <v>BUP</v>
      </c>
      <c r="V11" s="51" t="str">
        <f t="shared" si="9"/>
        <v>BUP January</v>
      </c>
      <c r="W11" s="53"/>
      <c r="X11" s="52"/>
      <c r="Y11" s="82">
        <f>VLOOKUP(B11,USUL25!A9:$Q$1048576,13)</f>
        <v>45666</v>
      </c>
      <c r="Z11" s="83" t="str">
        <f t="shared" si="10"/>
        <v>January</v>
      </c>
      <c r="AA11" s="82"/>
      <c r="AB11" s="81" t="str">
        <f t="shared" si="11"/>
        <v>60 Tahun 0 Bulan</v>
      </c>
      <c r="AC11" s="82" t="str">
        <f>VLOOKUP(B11,USUL25!A9:$Q$1048576,15)</f>
        <v>PH-27206000044</v>
      </c>
      <c r="AD11" s="81"/>
      <c r="AE11" s="82" t="str">
        <f>VLOOKUP(B11,USUL25!A$4:$Q$1048576,16)</f>
        <v>00046/27206/AZ/04/25</v>
      </c>
      <c r="AF11" s="82"/>
      <c r="AG11" s="82">
        <f>VLOOKUP(B11,USUL25!$A$4:$R$1048576,18)</f>
        <v>45809</v>
      </c>
      <c r="AH11" s="54">
        <f t="shared" si="12"/>
        <v>45809</v>
      </c>
      <c r="AI11" s="46"/>
      <c r="AP11" s="20">
        <v>44317</v>
      </c>
      <c r="AQ11" s="23" t="str">
        <f t="shared" si="13"/>
        <v>May</v>
      </c>
      <c r="AR11" s="31">
        <f>COUNTIF(V6:V193,"BUP Mei")+COUNTIF(V6:V193,"BUP NON Mei")</f>
        <v>0</v>
      </c>
      <c r="AS11" s="31">
        <f>COUNTIF(V6:V193,"Pemberhentian Karena Meninggal Dunia (Janda/Duda) mei")+COUNTIF(V6:V193,"Pemberhentian Karena Meninggal Dunia (Janda/Duda) NON Mei")</f>
        <v>0</v>
      </c>
      <c r="AT11" s="31">
        <f>COUNTIF($V$6:$V$193,"APS Mei")</f>
        <v>0</v>
      </c>
      <c r="AU11" s="31">
        <f>COUNTIF($V$6:$V$67,"UDZUR MAY")</f>
        <v>0</v>
      </c>
      <c r="AV11" s="39">
        <f>SUM(AR11:AU11)</f>
        <v>0</v>
      </c>
    </row>
    <row r="12" spans="1:51" s="49" customFormat="1" ht="60" customHeight="1">
      <c r="A12" s="46">
        <v>7</v>
      </c>
      <c r="B12" s="119" t="s">
        <v>330</v>
      </c>
      <c r="C12" s="120" t="str">
        <f>VLOOKUP(B12,'pns_A5EB03E23BB5F6A0E040640 (2)'!$A$1:$AX$4558,3)</f>
        <v>WIJI</v>
      </c>
      <c r="D12" s="108" t="str">
        <f t="shared" si="4"/>
        <v>Selesai</v>
      </c>
      <c r="E12" s="110" t="s">
        <v>1328</v>
      </c>
      <c r="F12" s="108" t="s">
        <v>46828</v>
      </c>
      <c r="G12" s="108"/>
      <c r="H12" s="108" t="s">
        <v>46829</v>
      </c>
      <c r="I12" s="48">
        <f t="shared" si="5"/>
        <v>23870</v>
      </c>
      <c r="J12" s="50" t="e">
        <f t="shared" si="6"/>
        <v>#REF!</v>
      </c>
      <c r="K12" s="47" t="str">
        <f>VLOOKUP(B12,'pns_A5EB03E23BB5F6A0E040640 (2)'!$A$1:$AX$4558,35)</f>
        <v>Guru Ahli Madya</v>
      </c>
      <c r="L12" s="50">
        <f>VLOOKUP(B12,'pns_A5EB03E23BB5F6A0E040640 (2)'!$A$1:$AX$4558,36)</f>
        <v>0</v>
      </c>
      <c r="M12" s="46" t="b">
        <f t="shared" si="7"/>
        <v>0</v>
      </c>
      <c r="N12" s="47" t="str">
        <f>VLOOKUP(B12,'pns_A5EB03E23BB5F6A0E040640 (2)'!$A$1:$AX$4558,44)</f>
        <v>SD Negeri 3 Basi - Dinas Pendidikan Dan Kebudayaan</v>
      </c>
      <c r="O12" s="47" t="str">
        <f>VLOOKUP(B12,'pns_A5EB03E23BB5F6A0E040640 (2)'!$A$1:$AX$4558,41)</f>
        <v>S-1 SARJANA PENDIDIKAN</v>
      </c>
      <c r="P12" s="89"/>
      <c r="Q12" s="46" t="str">
        <f>VLOOKUP(B12,'pns_A5EB03E23BB5F6A0E040640 (2)'!$A$1:$AX$4558,30)</f>
        <v>IV/b</v>
      </c>
      <c r="R12" s="46"/>
      <c r="S12" s="87"/>
      <c r="T12" s="47" t="str">
        <f>VLOOKUP(B12,USUL25!A10:$Q$1048576,8)</f>
        <v>BUP KPP</v>
      </c>
      <c r="U12" s="51" t="str">
        <f t="shared" si="8"/>
        <v>BUP</v>
      </c>
      <c r="V12" s="51" t="str">
        <f t="shared" si="9"/>
        <v>BUP January</v>
      </c>
      <c r="W12" s="53"/>
      <c r="X12" s="52"/>
      <c r="Y12" s="82">
        <f>VLOOKUP(B12,USUL25!A10:$Q$1048576,13)</f>
        <v>45670</v>
      </c>
      <c r="Z12" s="83" t="str">
        <f t="shared" si="10"/>
        <v>January</v>
      </c>
      <c r="AA12" s="82"/>
      <c r="AB12" s="81" t="str">
        <f t="shared" si="11"/>
        <v>60 Tahun 0 Bulan</v>
      </c>
      <c r="AC12" s="82" t="str">
        <f>VLOOKUP(B12,USUL25!A10:$Q$1048576,15)</f>
        <v>PH-27206000008</v>
      </c>
      <c r="AD12" s="81"/>
      <c r="AE12" s="82" t="str">
        <f>VLOOKUP(B12,USUL25!A$4:$Q$1048576,16)</f>
        <v>00028/27206/AZ/03/25</v>
      </c>
      <c r="AF12" s="82"/>
      <c r="AG12" s="82">
        <f>VLOOKUP(B12,USUL25!$A$4:$R$1048576,18)</f>
        <v>45809</v>
      </c>
      <c r="AH12" s="54">
        <f t="shared" si="12"/>
        <v>45809</v>
      </c>
      <c r="AI12" s="46"/>
      <c r="AP12" s="20">
        <v>44348</v>
      </c>
      <c r="AQ12" s="23" t="str">
        <f t="shared" si="13"/>
        <v>June</v>
      </c>
      <c r="AR12" s="31">
        <f>COUNTIF(V6:V193,"BUP JUNi")+COUNTIF(V6:V193,"BUP NON JUNi")</f>
        <v>0</v>
      </c>
      <c r="AS12" s="31">
        <f>COUNTIF(V6:V193,"Pemberhentian Karena Meninggal Dunia (Janda/Duda) juni")+COUNTIF(V6:V193,"Pemberhentian Karena Meninggal Dunia (Janda/Duda) NON Juni")</f>
        <v>0</v>
      </c>
      <c r="AT12" s="31">
        <f>COUNTIF($V$6:$V$193,"APS JUNi")</f>
        <v>0</v>
      </c>
      <c r="AU12" s="31">
        <f>COUNTIF($V$6:$V$67,"UDZUR JUNE")</f>
        <v>0</v>
      </c>
      <c r="AV12" s="39">
        <f t="shared" ref="AV12:AV18" si="14">SUM(AR12:AU12)</f>
        <v>0</v>
      </c>
    </row>
    <row r="13" spans="1:51" s="49" customFormat="1" ht="60" customHeight="1">
      <c r="A13" s="46">
        <v>8</v>
      </c>
      <c r="B13" s="119" t="s">
        <v>3847</v>
      </c>
      <c r="C13" s="120" t="str">
        <f>VLOOKUP(B13,'pns_A5EB03E23BB5F6A0E040640 (2)'!$A$1:$AX$4558,3)</f>
        <v>MUHAMMAD SYAFEI</v>
      </c>
      <c r="D13" s="108" t="str">
        <f t="shared" si="4"/>
        <v>Selesai</v>
      </c>
      <c r="E13" s="110" t="s">
        <v>1328</v>
      </c>
      <c r="F13" s="108" t="s">
        <v>46828</v>
      </c>
      <c r="G13" s="108"/>
      <c r="H13" s="108" t="s">
        <v>46829</v>
      </c>
      <c r="I13" s="48">
        <f t="shared" si="5"/>
        <v>23878</v>
      </c>
      <c r="J13" s="50" t="e">
        <f t="shared" si="6"/>
        <v>#REF!</v>
      </c>
      <c r="K13" s="47" t="str">
        <f>VLOOKUP(B13,'pns_A5EB03E23BB5F6A0E040640 (2)'!$A$1:$AX$4558,35)</f>
        <v>Guru Ahli Muda</v>
      </c>
      <c r="L13" s="50">
        <f>VLOOKUP(B13,'pns_A5EB03E23BB5F6A0E040640 (2)'!$A$1:$AX$4558,36)</f>
        <v>0</v>
      </c>
      <c r="M13" s="46" t="b">
        <f t="shared" si="7"/>
        <v>0</v>
      </c>
      <c r="N13" s="47" t="str">
        <f>VLOOKUP(B13,'pns_A5EB03E23BB5F6A0E040640 (2)'!$A$1:$AX$4558,44)</f>
        <v>SD Negeri Mosing - Dinas Pendidikan Dan Kebudayaan</v>
      </c>
      <c r="O13" s="47" t="str">
        <f>VLOOKUP(B13,'pns_A5EB03E23BB5F6A0E040640 (2)'!$A$1:$AX$4558,41)</f>
        <v>SPG PENDIDIKAN SD</v>
      </c>
      <c r="P13" s="89"/>
      <c r="Q13" s="46" t="str">
        <f>VLOOKUP(B13,'pns_A5EB03E23BB5F6A0E040640 (2)'!$A$1:$AX$4558,30)</f>
        <v>III/d</v>
      </c>
      <c r="R13" s="46"/>
      <c r="S13" s="87"/>
      <c r="T13" s="47" t="str">
        <f>VLOOKUP(B13,USUL25!A10:$Q$1048576,8)</f>
        <v>BUP KPP</v>
      </c>
      <c r="U13" s="51" t="str">
        <f t="shared" si="8"/>
        <v>BUP</v>
      </c>
      <c r="V13" s="51" t="str">
        <f t="shared" si="9"/>
        <v>BUP February</v>
      </c>
      <c r="W13" s="53"/>
      <c r="X13" s="52"/>
      <c r="Y13" s="82">
        <f>VLOOKUP(B13,USUL25!A10:$Q$1048576,13)</f>
        <v>45698</v>
      </c>
      <c r="Z13" s="83" t="str">
        <f t="shared" si="10"/>
        <v>February</v>
      </c>
      <c r="AA13" s="82"/>
      <c r="AB13" s="81" t="str">
        <f t="shared" si="11"/>
        <v>60 Tahun 0 Bulan</v>
      </c>
      <c r="AC13" s="82" t="str">
        <f>VLOOKUP(B13,USUL25!A10:$Q$1048576,15)</f>
        <v>PH-27206000013</v>
      </c>
      <c r="AD13" s="81"/>
      <c r="AE13" s="82" t="str">
        <f>VLOOKUP(B13,USUL25!A$4:$Q$1048576,16)</f>
        <v>00022/27206/AZ/02/25</v>
      </c>
      <c r="AF13" s="82"/>
      <c r="AG13" s="82">
        <f>VLOOKUP(B13,USUL25!$A$4:$R$1048576,18)</f>
        <v>45809</v>
      </c>
      <c r="AH13" s="54">
        <f t="shared" si="12"/>
        <v>45809</v>
      </c>
      <c r="AI13" s="46"/>
      <c r="AP13" s="20">
        <v>44378</v>
      </c>
      <c r="AQ13" s="23" t="str">
        <f t="shared" si="13"/>
        <v>July</v>
      </c>
      <c r="AR13" s="31">
        <f>COUNTIF(V6:V193,"BUP JULi")+COUNTIF(V6:V193,"BUP non Juli")</f>
        <v>0</v>
      </c>
      <c r="AS13" s="31">
        <f>COUNTIF(V6:V193,"Pemberhentian Karena Meninggal Dunia (Janda/Duda) juli")+COUNTIF(V6:V193,"Pemberhentian Karena Meninggal Dunia (Janda/Duda) NON Juli")</f>
        <v>0</v>
      </c>
      <c r="AT13" s="31">
        <f>COUNTIF($V$6:$V$67,"APS JULi")</f>
        <v>0</v>
      </c>
      <c r="AU13" s="31">
        <f>COUNTIF($V$6:$V$67,"UDZUR JULY")</f>
        <v>0</v>
      </c>
      <c r="AV13" s="39">
        <f t="shared" si="14"/>
        <v>0</v>
      </c>
    </row>
    <row r="14" spans="1:51" s="49" customFormat="1" ht="60" customHeight="1">
      <c r="A14" s="46">
        <v>9</v>
      </c>
      <c r="B14" s="119" t="s">
        <v>7390</v>
      </c>
      <c r="C14" s="120" t="str">
        <f>VLOOKUP(B14,'pns_A5EB03E23BB5F6A0E040640 (2)'!$A$1:$AX$4558,3)</f>
        <v>R FADJAR SUKO SYUHADHA</v>
      </c>
      <c r="D14" s="108" t="str">
        <f t="shared" si="4"/>
        <v>Selesai</v>
      </c>
      <c r="E14" s="110" t="s">
        <v>1328</v>
      </c>
      <c r="F14" s="108" t="s">
        <v>46828</v>
      </c>
      <c r="G14" s="108"/>
      <c r="H14" s="108" t="s">
        <v>46829</v>
      </c>
      <c r="I14" s="48">
        <f t="shared" si="5"/>
        <v>23895</v>
      </c>
      <c r="J14" s="50" t="e">
        <f t="shared" si="6"/>
        <v>#REF!</v>
      </c>
      <c r="K14" s="47" t="str">
        <f>VLOOKUP(B14,'pns_A5EB03E23BB5F6A0E040640 (2)'!$A$1:$AX$4558,35)</f>
        <v>Kepala Dinas  Pekerjaan Umum Dan Penataan Ruang</v>
      </c>
      <c r="L14" s="50" t="str">
        <f>VLOOKUP(B14,'pns_A5EB03E23BB5F6A0E040640 (2)'!$A$1:$AX$4558,36)</f>
        <v>II b</v>
      </c>
      <c r="M14" s="46" t="b">
        <f t="shared" si="7"/>
        <v>0</v>
      </c>
      <c r="N14" s="47" t="str">
        <f>VLOOKUP(B14,'pns_A5EB03E23BB5F6A0E040640 (2)'!$A$1:$AX$4558,44)</f>
        <v>Dinas  Pekerjaan Umum Dan Penataan Ruang - Pemerintah Kabupaten Tolitoli</v>
      </c>
      <c r="O14" s="47" t="str">
        <f>VLOOKUP(B14,'pns_A5EB03E23BB5F6A0E040640 (2)'!$A$1:$AX$4558,41)</f>
        <v>S-2 TEKNIK SIPIL</v>
      </c>
      <c r="P14" s="89"/>
      <c r="Q14" s="46" t="str">
        <f>VLOOKUP(B14,'pns_A5EB03E23BB5F6A0E040640 (2)'!$A$1:$AX$4558,30)</f>
        <v>IV/c</v>
      </c>
      <c r="R14" s="46"/>
      <c r="S14" s="87"/>
      <c r="T14" s="47" t="str">
        <f>VLOOKUP(B14,USUL25!A11:$Q$1048576,8)</f>
        <v>BUP KPP</v>
      </c>
      <c r="U14" s="51" t="str">
        <f t="shared" si="8"/>
        <v>BUP</v>
      </c>
      <c r="V14" s="51" t="str">
        <f t="shared" si="9"/>
        <v>BUP March</v>
      </c>
      <c r="W14" s="53"/>
      <c r="X14" s="52"/>
      <c r="Y14" s="82">
        <f>VLOOKUP(B14,USUL25!A11:$Q$1048576,13)</f>
        <v>45743</v>
      </c>
      <c r="Z14" s="83" t="str">
        <f t="shared" si="10"/>
        <v>March</v>
      </c>
      <c r="AA14" s="82"/>
      <c r="AB14" s="81" t="str">
        <f t="shared" si="11"/>
        <v>60 Tahun 0 Bulan</v>
      </c>
      <c r="AC14" s="82" t="str">
        <f>VLOOKUP(B14,USUL25!A11:$Q$1048576,15)</f>
        <v>PH-27206000050</v>
      </c>
      <c r="AD14" s="81"/>
      <c r="AE14" s="82" t="str">
        <f>VLOOKUP(B14,USUL25!A$4:$Q$1048576,16)</f>
        <v>00055/27206/AZ/04/25</v>
      </c>
      <c r="AF14" s="82"/>
      <c r="AG14" s="82">
        <f>VLOOKUP(B14,USUL25!$A$4:$R$1048576,18)</f>
        <v>45839</v>
      </c>
      <c r="AH14" s="54">
        <f t="shared" si="12"/>
        <v>45839</v>
      </c>
      <c r="AI14" s="46"/>
      <c r="AP14" s="20">
        <v>44409</v>
      </c>
      <c r="AQ14" s="23" t="str">
        <f t="shared" si="13"/>
        <v>August</v>
      </c>
      <c r="AR14" s="31">
        <f>COUNTIF(V6:V193,"BUP Agustus")+COUNTIF(V6:V193,"BUP NON Agustus")</f>
        <v>0</v>
      </c>
      <c r="AS14" s="31">
        <f>COUNTIF(V6:V193,"Pemberhentian Karena Meninggal Dunia (Janda/Duda) Agustus")+COUNTIF(V6:V193,"Pemberhentian Karena Meninggal Dunia (Janda/Duda) NON Agustus")</f>
        <v>0</v>
      </c>
      <c r="AT14" s="31">
        <f>COUNTIF($V$6:$V$193,"APS Agustus")</f>
        <v>0</v>
      </c>
      <c r="AU14" s="31">
        <f>COUNTIF($V$6:$V$67,"UDZUR AUGUST")</f>
        <v>0</v>
      </c>
      <c r="AV14" s="39">
        <f t="shared" si="14"/>
        <v>0</v>
      </c>
    </row>
    <row r="15" spans="1:51" s="49" customFormat="1" ht="60" customHeight="1">
      <c r="A15" s="46">
        <v>10</v>
      </c>
      <c r="B15" s="119" t="s">
        <v>8847</v>
      </c>
      <c r="C15" s="120" t="str">
        <f>VLOOKUP(B15,'pns_A5EB03E23BB5F6A0E040640 (2)'!$A$1:$AX$4558,3)</f>
        <v>SYAFRUDDIN</v>
      </c>
      <c r="D15" s="108" t="str">
        <f t="shared" si="4"/>
        <v>Selesai</v>
      </c>
      <c r="E15" s="110" t="s">
        <v>1328</v>
      </c>
      <c r="F15" s="108" t="s">
        <v>46828</v>
      </c>
      <c r="G15" s="108"/>
      <c r="H15" s="108" t="s">
        <v>46829</v>
      </c>
      <c r="I15" s="48">
        <f t="shared" si="5"/>
        <v>23896</v>
      </c>
      <c r="J15" s="50" t="e">
        <f t="shared" si="6"/>
        <v>#REF!</v>
      </c>
      <c r="K15" s="47" t="str">
        <f>VLOOKUP(B15,'pns_A5EB03E23BB5F6A0E040640 (2)'!$A$1:$AX$4558,35)</f>
        <v>Guru Ahli Madya</v>
      </c>
      <c r="L15" s="50">
        <f>VLOOKUP(B15,'pns_A5EB03E23BB5F6A0E040640 (2)'!$A$1:$AX$4558,36)</f>
        <v>0</v>
      </c>
      <c r="M15" s="46" t="b">
        <f t="shared" si="7"/>
        <v>0</v>
      </c>
      <c r="N15" s="47" t="str">
        <f>VLOOKUP(B15,'pns_A5EB03E23BB5F6A0E040640 (2)'!$A$1:$AX$4558,44)</f>
        <v>SMP NEGERI 3 TOLITOLI - Dinas Pendidikan Dan Kebudayaan</v>
      </c>
      <c r="O15" s="47" t="str">
        <f>VLOOKUP(B15,'pns_A5EB03E23BB5F6A0E040640 (2)'!$A$1:$AX$4558,41)</f>
        <v>S-1 PENDIDIKAN GEOGRAFI</v>
      </c>
      <c r="P15" s="89"/>
      <c r="Q15" s="46" t="str">
        <f>VLOOKUP(B15,'pns_A5EB03E23BB5F6A0E040640 (2)'!$A$1:$AX$4558,30)</f>
        <v>IV/b</v>
      </c>
      <c r="R15" s="46"/>
      <c r="S15" s="87"/>
      <c r="T15" s="47" t="str">
        <f>VLOOKUP(B15,USUL25!A12:$Q$1048576,8)</f>
        <v>BUP KPP</v>
      </c>
      <c r="U15" s="51" t="str">
        <f t="shared" si="8"/>
        <v>BUP</v>
      </c>
      <c r="V15" s="51" t="str">
        <f t="shared" si="9"/>
        <v>BUP January</v>
      </c>
      <c r="W15" s="53"/>
      <c r="X15" s="52"/>
      <c r="Y15" s="82">
        <f>VLOOKUP(B15,USUL25!A12:$Q$1048576,13)</f>
        <v>45673</v>
      </c>
      <c r="Z15" s="83" t="str">
        <f t="shared" si="10"/>
        <v>January</v>
      </c>
      <c r="AA15" s="82"/>
      <c r="AB15" s="81" t="str">
        <f t="shared" si="11"/>
        <v>60 Tahun 0 Bulan</v>
      </c>
      <c r="AC15" s="82" t="str">
        <f>VLOOKUP(B15,USUL25!A12:$Q$1048576,15)</f>
        <v>PH-27206000043</v>
      </c>
      <c r="AD15" s="81"/>
      <c r="AE15" s="82" t="str">
        <f>VLOOKUP(B15,USUL25!A$4:$Q$1048576,16)</f>
        <v>00052/27206/AZ/04/25</v>
      </c>
      <c r="AF15" s="82"/>
      <c r="AG15" s="82">
        <f>VLOOKUP(B15,USUL25!$A$4:$R$1048576,18)</f>
        <v>45839</v>
      </c>
      <c r="AH15" s="54">
        <f t="shared" si="12"/>
        <v>45839</v>
      </c>
      <c r="AI15" s="46"/>
      <c r="AP15" s="20">
        <v>44440</v>
      </c>
      <c r="AQ15" s="23" t="str">
        <f t="shared" si="13"/>
        <v>September</v>
      </c>
      <c r="AR15" s="31">
        <f>COUNTIF(V6:V193,"BUP SEPTEMBER")+COUNTIF(V6:V193,"BUP NON SEPTEMBER")</f>
        <v>23</v>
      </c>
      <c r="AS15" s="31">
        <f>COUNTIF(V6:V193,"Pemberhentian Karena Meninggal Dunia (Janda/Duda) September")+COUNTIF(V6:V193,"Pemberhentian Karena Meninggal Dunia (Janda/Duda) NON September")</f>
        <v>6</v>
      </c>
      <c r="AT15" s="31">
        <f>COUNTIF($V$6:$V$67,"APS SEPTEMBER")</f>
        <v>0</v>
      </c>
      <c r="AU15" s="31">
        <f>COUNTIF($V$6:$V$67,"UDZUR SEPTEMBER")</f>
        <v>0</v>
      </c>
      <c r="AV15" s="39">
        <f t="shared" si="14"/>
        <v>29</v>
      </c>
      <c r="AW15" s="49">
        <f>SUM(AV7:AV15)</f>
        <v>42</v>
      </c>
    </row>
    <row r="16" spans="1:51" s="49" customFormat="1" ht="60" customHeight="1">
      <c r="A16" s="46">
        <v>11</v>
      </c>
      <c r="B16" s="119" t="s">
        <v>4252</v>
      </c>
      <c r="C16" s="120" t="str">
        <f>VLOOKUP(B16,'pns_A5EB03E23BB5F6A0E040640 (2)'!$A$1:$AX$4558,3)</f>
        <v>MOHAMMAD RUM</v>
      </c>
      <c r="D16" s="108" t="str">
        <f t="shared" si="4"/>
        <v>Selesai</v>
      </c>
      <c r="E16" s="110" t="s">
        <v>1328</v>
      </c>
      <c r="F16" s="108" t="s">
        <v>46828</v>
      </c>
      <c r="G16" s="108"/>
      <c r="H16" s="108" t="s">
        <v>46829</v>
      </c>
      <c r="I16" s="48">
        <f t="shared" si="5"/>
        <v>23909</v>
      </c>
      <c r="J16" s="50" t="e">
        <f t="shared" si="6"/>
        <v>#REF!</v>
      </c>
      <c r="K16" s="47" t="str">
        <f>VLOOKUP(B16,'pns_A5EB03E23BB5F6A0E040640 (2)'!$A$1:$AX$4558,35)</f>
        <v>Penyuluh Pertanian Ahli Madya</v>
      </c>
      <c r="L16" s="50">
        <f>VLOOKUP(B16,'pns_A5EB03E23BB5F6A0E040640 (2)'!$A$1:$AX$4558,36)</f>
        <v>0</v>
      </c>
      <c r="M16" s="46" t="b">
        <f t="shared" si="7"/>
        <v>0</v>
      </c>
      <c r="N16" s="47" t="str">
        <f>VLOOKUP(B16,'pns_A5EB03E23BB5F6A0E040640 (2)'!$A$1:$AX$4558,44)</f>
        <v>UPT. BALAI PENYULUH PERTANIAN DINAS TANAMAN PANGAN DAN HORTIKULTURA - Dinas Tanaman Pangan Dan Hortikultura</v>
      </c>
      <c r="O16" s="47" t="str">
        <f>VLOOKUP(B16,'pns_A5EB03E23BB5F6A0E040640 (2)'!$A$1:$AX$4558,41)</f>
        <v>S-1 BUDIDAYA PERTANIAN</v>
      </c>
      <c r="P16" s="89"/>
      <c r="Q16" s="46" t="str">
        <f>VLOOKUP(B16,'pns_A5EB03E23BB5F6A0E040640 (2)'!$A$1:$AX$4558,30)</f>
        <v>IV/c</v>
      </c>
      <c r="R16" s="46" t="s">
        <v>316</v>
      </c>
      <c r="S16" s="87"/>
      <c r="T16" s="47" t="str">
        <f>VLOOKUP(B16,USUL25!A13:$Q$1048576,8)</f>
        <v>BUP Non KPP</v>
      </c>
      <c r="U16" s="51" t="str">
        <f t="shared" si="8"/>
        <v>BUP Non</v>
      </c>
      <c r="V16" s="51" t="str">
        <f t="shared" si="9"/>
        <v>BUP Non April</v>
      </c>
      <c r="W16" s="53"/>
      <c r="X16" s="52"/>
      <c r="Y16" s="82">
        <f>VLOOKUP(B16,USUL25!A13:$Q$1048576,13)</f>
        <v>45763</v>
      </c>
      <c r="Z16" s="83" t="str">
        <f t="shared" si="10"/>
        <v>April</v>
      </c>
      <c r="AA16" s="82"/>
      <c r="AB16" s="81" t="str">
        <f t="shared" si="11"/>
        <v>60 Tahun 0 Bulan</v>
      </c>
      <c r="AC16" s="82" t="str">
        <f>VLOOKUP(B16,USUL25!A13:$Q$1048576,15)</f>
        <v>PD-27206000009</v>
      </c>
      <c r="AD16" s="81"/>
      <c r="AE16" s="82" t="str">
        <f>VLOOKUP(B16,USUL25!A$4:$Q$1048576,16)</f>
        <v>00013/27206/AV/05/25</v>
      </c>
      <c r="AF16" s="82"/>
      <c r="AG16" s="82">
        <f>VLOOKUP(B16,USUL25!$A$4:$R$1048576,18)</f>
        <v>45839</v>
      </c>
      <c r="AH16" s="54">
        <f t="shared" si="12"/>
        <v>45839</v>
      </c>
      <c r="AI16" s="46"/>
      <c r="AP16" s="20">
        <v>44470</v>
      </c>
      <c r="AQ16" s="23" t="str">
        <f t="shared" si="13"/>
        <v>October</v>
      </c>
      <c r="AR16" s="31">
        <f>COUNTIF(V6:V193,"BUP OKTOBER")+COUNTIF(V6:V193,"BUP NON OKTOBER")</f>
        <v>0</v>
      </c>
      <c r="AS16" s="31">
        <f>COUNTIF(V6:V193,"Pemberhentian Karena Meninggal Dunia (Janda/Duda) OKTOBER")+COUNTIF(V6:V193,"Pemberhentian Karena Meninggal Dunia (Janda/Duda) NON October")</f>
        <v>0</v>
      </c>
      <c r="AT16" s="31">
        <f>COUNTIF($V$6:$V$193,"APS OKTOBER")</f>
        <v>0</v>
      </c>
      <c r="AU16" s="31">
        <f>COUNTIF(V6:V67,"UDZUR OKTOBER")</f>
        <v>0</v>
      </c>
      <c r="AV16" s="39">
        <f t="shared" si="14"/>
        <v>0</v>
      </c>
    </row>
    <row r="17" spans="1:48" s="49" customFormat="1" ht="60" customHeight="1">
      <c r="A17" s="46">
        <v>12</v>
      </c>
      <c r="B17" s="119" t="s">
        <v>3289</v>
      </c>
      <c r="C17" s="120" t="str">
        <f>VLOOKUP(B17,'pns_A5EB03E23BB5F6A0E040640 (2)'!$A$1:$AX$4558,3)</f>
        <v>FITRI D SWATAN</v>
      </c>
      <c r="D17" s="108" t="str">
        <f t="shared" si="4"/>
        <v>Selesai</v>
      </c>
      <c r="E17" s="110" t="s">
        <v>1328</v>
      </c>
      <c r="F17" s="108" t="s">
        <v>46828</v>
      </c>
      <c r="G17" s="108"/>
      <c r="H17" s="108" t="s">
        <v>46829</v>
      </c>
      <c r="I17" s="48">
        <f t="shared" si="5"/>
        <v>23915</v>
      </c>
      <c r="J17" s="50" t="e">
        <f t="shared" si="6"/>
        <v>#REF!</v>
      </c>
      <c r="K17" s="47" t="str">
        <f>VLOOKUP(B17,'pns_A5EB03E23BB5F6A0E040640 (2)'!$A$1:$AX$4558,35)</f>
        <v>Guru Ahli Madya</v>
      </c>
      <c r="L17" s="50">
        <f>VLOOKUP(B17,'pns_A5EB03E23BB5F6A0E040640 (2)'!$A$1:$AX$4558,36)</f>
        <v>0</v>
      </c>
      <c r="M17" s="46" t="b">
        <f t="shared" si="7"/>
        <v>0</v>
      </c>
      <c r="N17" s="47" t="str">
        <f>VLOOKUP(B17,'pns_A5EB03E23BB5F6A0E040640 (2)'!$A$1:$AX$4558,44)</f>
        <v>SMP Negeri 3 Tolitoli Utara - Dinas Pendidikan Dan Kebudayaan</v>
      </c>
      <c r="O17" s="47" t="str">
        <f>VLOOKUP(B17,'pns_A5EB03E23BB5F6A0E040640 (2)'!$A$1:$AX$4558,41)</f>
        <v>S-1 PENDIDIKAN AGAMA ISLAM</v>
      </c>
      <c r="P17" s="89"/>
      <c r="Q17" s="46" t="str">
        <f>VLOOKUP(B17,'pns_A5EB03E23BB5F6A0E040640 (2)'!$A$1:$AX$4558,30)</f>
        <v>IV/b</v>
      </c>
      <c r="R17" s="46"/>
      <c r="S17" s="87"/>
      <c r="T17" s="47" t="str">
        <f>VLOOKUP(B17,USUL25!A14:$Q$1048576,8)</f>
        <v>BUP KPP</v>
      </c>
      <c r="U17" s="51" t="str">
        <f t="shared" si="8"/>
        <v>BUP</v>
      </c>
      <c r="V17" s="51" t="str">
        <f t="shared" si="9"/>
        <v>BUP January</v>
      </c>
      <c r="W17" s="53"/>
      <c r="X17" s="52"/>
      <c r="Y17" s="82">
        <f>VLOOKUP(B17,USUL25!A14:$Q$1048576,13)</f>
        <v>45674</v>
      </c>
      <c r="Z17" s="83" t="str">
        <f t="shared" si="10"/>
        <v>January</v>
      </c>
      <c r="AA17" s="82"/>
      <c r="AB17" s="81" t="str">
        <f t="shared" si="11"/>
        <v>60 Tahun 0 Bulan</v>
      </c>
      <c r="AC17" s="82" t="str">
        <f>VLOOKUP(B17,USUL25!A14:$Q$1048576,15)</f>
        <v>PH-27206000057</v>
      </c>
      <c r="AD17" s="81"/>
      <c r="AE17" s="82" t="str">
        <f>VLOOKUP(B17,USUL25!A$4:$Q$1048576,16)</f>
        <v>00060/27206/AZ/05/25</v>
      </c>
      <c r="AF17" s="82"/>
      <c r="AG17" s="82">
        <f>VLOOKUP(B17,USUL25!$A$4:$R$1048576,18)</f>
        <v>45839</v>
      </c>
      <c r="AH17" s="54">
        <f t="shared" si="12"/>
        <v>45839</v>
      </c>
      <c r="AI17" s="46"/>
      <c r="AP17" s="20">
        <v>44501</v>
      </c>
      <c r="AQ17" s="23" t="str">
        <f t="shared" si="13"/>
        <v>November</v>
      </c>
      <c r="AR17" s="31">
        <f>COUNTIF(V6:V193,"BUP November")+COUNTIF(V134:V193,"BUP NON november")</f>
        <v>0</v>
      </c>
      <c r="AS17" s="31">
        <f>COUNTIF(V7:V194,"Pemberhentian Karena Meninggal Dunia (Janda/Duda) NOVEMBER")+COUNTIF(V6:V193,"Pemberhentian Karena Meninggal Dunia (Janda/Duda) NON November")</f>
        <v>0</v>
      </c>
      <c r="AT17" s="31">
        <f>COUNTIF($V$6:$V$67,"APS NOVEMBER")</f>
        <v>0</v>
      </c>
      <c r="AU17" s="31">
        <f>COUNTIF($V$6:$V$67,"UDZUR NOVEMBER")</f>
        <v>0</v>
      </c>
      <c r="AV17" s="39">
        <f t="shared" si="14"/>
        <v>0</v>
      </c>
    </row>
    <row r="18" spans="1:48" s="49" customFormat="1" ht="60" customHeight="1">
      <c r="A18" s="46">
        <v>13</v>
      </c>
      <c r="B18" s="119" t="s">
        <v>5011</v>
      </c>
      <c r="C18" s="120" t="str">
        <f>VLOOKUP(B18,'pns_A5EB03E23BB5F6A0E040640 (2)'!$A$1:$AX$4558,3)</f>
        <v>ROSSANTI</v>
      </c>
      <c r="D18" s="108" t="str">
        <f t="shared" si="4"/>
        <v>Selesai</v>
      </c>
      <c r="E18" s="110" t="s">
        <v>1328</v>
      </c>
      <c r="F18" s="108" t="s">
        <v>46828</v>
      </c>
      <c r="G18" s="108"/>
      <c r="H18" s="108" t="s">
        <v>46829</v>
      </c>
      <c r="I18" s="48">
        <f t="shared" si="5"/>
        <v>23916</v>
      </c>
      <c r="J18" s="50" t="e">
        <f t="shared" si="6"/>
        <v>#REF!</v>
      </c>
      <c r="K18" s="47" t="str">
        <f>VLOOKUP(B18,'pns_A5EB03E23BB5F6A0E040640 (2)'!$A$1:$AX$4558,35)</f>
        <v>Guru Ahli Pertama</v>
      </c>
      <c r="L18" s="50">
        <f>VLOOKUP(B18,'pns_A5EB03E23BB5F6A0E040640 (2)'!$A$1:$AX$4558,36)</f>
        <v>0</v>
      </c>
      <c r="M18" s="46" t="b">
        <f t="shared" si="7"/>
        <v>0</v>
      </c>
      <c r="N18" s="47" t="str">
        <f>VLOOKUP(B18,'pns_A5EB03E23BB5F6A0E040640 (2)'!$A$1:$AX$4558,44)</f>
        <v>SD Negeri Percontohan - Dinas Pendidikan Dan Kebudayaan</v>
      </c>
      <c r="O18" s="47" t="str">
        <f>VLOOKUP(B18,'pns_A5EB03E23BB5F6A0E040640 (2)'!$A$1:$AX$4558,41)</f>
        <v>S-1 SARJANA PENDIDIKAN</v>
      </c>
      <c r="P18" s="89"/>
      <c r="Q18" s="46" t="str">
        <f>VLOOKUP(B18,'pns_A5EB03E23BB5F6A0E040640 (2)'!$A$1:$AX$4558,30)</f>
        <v>III/a</v>
      </c>
      <c r="R18" s="46"/>
      <c r="S18" s="87"/>
      <c r="T18" s="47" t="str">
        <f>VLOOKUP(B18,USUL25!A15:$Q$1048576,8)</f>
        <v>BUP KPP</v>
      </c>
      <c r="U18" s="51" t="str">
        <f t="shared" si="8"/>
        <v>BUP</v>
      </c>
      <c r="V18" s="51" t="str">
        <f t="shared" si="9"/>
        <v>BUP April</v>
      </c>
      <c r="W18" s="53"/>
      <c r="X18" s="52"/>
      <c r="Y18" s="82">
        <f>VLOOKUP(B18,USUL25!A15:$Q$1048576,13)</f>
        <v>45768</v>
      </c>
      <c r="Z18" s="83" t="str">
        <f t="shared" si="10"/>
        <v>April</v>
      </c>
      <c r="AA18" s="82"/>
      <c r="AB18" s="81" t="str">
        <f t="shared" si="11"/>
        <v>60 Tahun 0 Bulan</v>
      </c>
      <c r="AC18" s="82" t="str">
        <f>VLOOKUP(B18,USUL25!A15:$Q$1048576,15)</f>
        <v>PH-27206000069</v>
      </c>
      <c r="AD18" s="81"/>
      <c r="AE18" s="82" t="str">
        <f>VLOOKUP(B18,USUL25!A$4:$Q$1048576,16)</f>
        <v>00075/27206/AZ/06/25</v>
      </c>
      <c r="AF18" s="82"/>
      <c r="AG18" s="82">
        <f>VLOOKUP(B18,USUL25!$A$4:$R$1048576,18)</f>
        <v>45839</v>
      </c>
      <c r="AH18" s="54">
        <f t="shared" si="12"/>
        <v>45839</v>
      </c>
      <c r="AI18" s="46"/>
      <c r="AP18" s="20">
        <v>44531</v>
      </c>
      <c r="AQ18" s="23" t="str">
        <f t="shared" si="13"/>
        <v>December</v>
      </c>
      <c r="AR18" s="31">
        <f>COUNTIF(V6:V195,"BUP DESEMBER")+COUNTIF(V6:V195,"BUP NON DESEMBER")</f>
        <v>0</v>
      </c>
      <c r="AS18" s="31">
        <f>COUNTIF(V6:V195,"Pemberhentian Karena Meninggal Dunia (Janda/Duda) DECEMBER")+COUNTIF(V6:V193,"Pemberhentian Karena Meninggal Dunia (Janda/Duda) NON December")</f>
        <v>0</v>
      </c>
      <c r="AT18" s="31">
        <f>COUNTIF($V$6:$V$193,"BERHENTI ATAS PERMINTAAN SENDIRI DECEMBER")</f>
        <v>0</v>
      </c>
      <c r="AU18" s="31">
        <f>COUNTIF($V$6:$V$67,"UDZUR DECEMBER")</f>
        <v>0</v>
      </c>
      <c r="AV18" s="39">
        <f t="shared" si="14"/>
        <v>0</v>
      </c>
    </row>
    <row r="19" spans="1:48" s="49" customFormat="1" ht="60" customHeight="1">
      <c r="A19" s="46">
        <v>14</v>
      </c>
      <c r="B19" s="119" t="s">
        <v>8984</v>
      </c>
      <c r="C19" s="120" t="str">
        <f>VLOOKUP(B19,'pns_A5EB03E23BB5F6A0E040640 (2)'!$A$1:$AX$4558,3)</f>
        <v>SURYADI ANWAR</v>
      </c>
      <c r="D19" s="108" t="str">
        <f t="shared" si="4"/>
        <v>Selesai</v>
      </c>
      <c r="E19" s="110" t="s">
        <v>1328</v>
      </c>
      <c r="F19" s="108" t="s">
        <v>46828</v>
      </c>
      <c r="G19" s="108"/>
      <c r="H19" s="108" t="s">
        <v>46829</v>
      </c>
      <c r="I19" s="48">
        <f t="shared" si="5"/>
        <v>23917</v>
      </c>
      <c r="J19" s="50" t="e">
        <f t="shared" si="6"/>
        <v>#REF!</v>
      </c>
      <c r="K19" s="47" t="str">
        <f>VLOOKUP(B19,'pns_A5EB03E23BB5F6A0E040640 (2)'!$A$1:$AX$4558,35)</f>
        <v>Guru Ahli Madya</v>
      </c>
      <c r="L19" s="50">
        <f>VLOOKUP(B19,'pns_A5EB03E23BB5F6A0E040640 (2)'!$A$1:$AX$4558,36)</f>
        <v>0</v>
      </c>
      <c r="M19" s="46" t="b">
        <f t="shared" si="7"/>
        <v>0</v>
      </c>
      <c r="N19" s="47" t="str">
        <f>VLOOKUP(B19,'pns_A5EB03E23BB5F6A0E040640 (2)'!$A$1:$AX$4558,44)</f>
        <v>SMP Negeri Satu Atap Sibaluton - Dinas Pendidikan Dan Kebudayaan</v>
      </c>
      <c r="O19" s="47" t="str">
        <f>VLOOKUP(B19,'pns_A5EB03E23BB5F6A0E040640 (2)'!$A$1:$AX$4558,41)</f>
        <v>S-1 BAHASA INDONESIA</v>
      </c>
      <c r="P19" s="89"/>
      <c r="Q19" s="46" t="str">
        <f>VLOOKUP(B19,'pns_A5EB03E23BB5F6A0E040640 (2)'!$A$1:$AX$4558,30)</f>
        <v>IV/a</v>
      </c>
      <c r="R19" s="46"/>
      <c r="S19" s="87"/>
      <c r="T19" s="47" t="str">
        <f>VLOOKUP(B19,USUL25!A16:$Q$1048576,8)</f>
        <v>BUP KPP</v>
      </c>
      <c r="U19" s="51" t="str">
        <f t="shared" si="8"/>
        <v>BUP</v>
      </c>
      <c r="V19" s="51" t="str">
        <f t="shared" si="9"/>
        <v>BUP January</v>
      </c>
      <c r="W19" s="53"/>
      <c r="X19" s="52"/>
      <c r="Y19" s="82">
        <f>VLOOKUP(B19,USUL25!A16:$Q$1048576,13)</f>
        <v>45667</v>
      </c>
      <c r="Z19" s="83" t="str">
        <f t="shared" si="10"/>
        <v>January</v>
      </c>
      <c r="AA19" s="82"/>
      <c r="AB19" s="81" t="str">
        <f t="shared" si="11"/>
        <v>60 Tahun 0 Bulan</v>
      </c>
      <c r="AC19" s="82" t="str">
        <f>VLOOKUP(B19,USUL25!A16:$Q$1048576,15)</f>
        <v>PH-27206000060</v>
      </c>
      <c r="AD19" s="81"/>
      <c r="AE19" s="82" t="str">
        <f>VLOOKUP(B19,USUL25!A$4:$Q$1048576,16)</f>
        <v>00063/27206/AZ/05/25</v>
      </c>
      <c r="AF19" s="82"/>
      <c r="AG19" s="82">
        <f>VLOOKUP(B19,USUL25!$A$4:$R$1048576,18)</f>
        <v>45839</v>
      </c>
      <c r="AH19" s="54">
        <f t="shared" si="12"/>
        <v>45839</v>
      </c>
      <c r="AI19" s="46"/>
      <c r="AP19" s="21"/>
      <c r="AQ19" s="22"/>
      <c r="AR19" s="32">
        <f>SUM(AR7:AR18)</f>
        <v>35</v>
      </c>
      <c r="AS19" s="32">
        <f>SUM(AS7:AS18)</f>
        <v>7</v>
      </c>
      <c r="AT19" s="32">
        <f t="shared" ref="AT19" si="15">SUM(AT7:AT18)</f>
        <v>0</v>
      </c>
      <c r="AU19" s="32">
        <f>SUM(AU15:AU18)</f>
        <v>0</v>
      </c>
      <c r="AV19" s="68">
        <f>SUM(AV7:AV18)</f>
        <v>42</v>
      </c>
    </row>
    <row r="20" spans="1:48" s="49" customFormat="1" ht="60" customHeight="1">
      <c r="A20" s="46">
        <v>15</v>
      </c>
      <c r="B20" s="119" t="s">
        <v>6936</v>
      </c>
      <c r="C20" s="120" t="str">
        <f>VLOOKUP(B20,'pns_A5EB03E23BB5F6A0E040640 (2)'!$A$1:$AX$4558,3)</f>
        <v>AZIS</v>
      </c>
      <c r="D20" s="108" t="str">
        <f t="shared" si="4"/>
        <v>Selesai</v>
      </c>
      <c r="E20" s="110" t="s">
        <v>1328</v>
      </c>
      <c r="F20" s="108" t="s">
        <v>46828</v>
      </c>
      <c r="G20" s="108"/>
      <c r="H20" s="108" t="s">
        <v>46829</v>
      </c>
      <c r="I20" s="48">
        <f t="shared" si="5"/>
        <v>23926</v>
      </c>
      <c r="J20" s="50" t="e">
        <f t="shared" si="6"/>
        <v>#REF!</v>
      </c>
      <c r="K20" s="47" t="str">
        <f>VLOOKUP(B20,'pns_A5EB03E23BB5F6A0E040640 (2)'!$A$1:$AX$4558,35)</f>
        <v>Guru Ahli Madya</v>
      </c>
      <c r="L20" s="50">
        <f>VLOOKUP(B20,'pns_A5EB03E23BB5F6A0E040640 (2)'!$A$1:$AX$4558,36)</f>
        <v>0</v>
      </c>
      <c r="M20" s="46" t="b">
        <f t="shared" si="7"/>
        <v>0</v>
      </c>
      <c r="N20" s="47" t="str">
        <f>VLOOKUP(B20,'pns_A5EB03E23BB5F6A0E040640 (2)'!$A$1:$AX$4558,44)</f>
        <v>SD Negeri 1 Sambujang - Dinas Pendidikan Dan Kebudayaan</v>
      </c>
      <c r="O20" s="47" t="str">
        <f>VLOOKUP(B20,'pns_A5EB03E23BB5F6A0E040640 (2)'!$A$1:$AX$4558,41)</f>
        <v>D-II/A-II</v>
      </c>
      <c r="P20" s="89"/>
      <c r="Q20" s="46" t="str">
        <f>VLOOKUP(B20,'pns_A5EB03E23BB5F6A0E040640 (2)'!$A$1:$AX$4558,30)</f>
        <v>IV/a</v>
      </c>
      <c r="R20" s="46"/>
      <c r="S20" s="87"/>
      <c r="T20" s="47" t="str">
        <f>VLOOKUP(B20,USUL25!A17:$Q$1048576,8)</f>
        <v>BUP KPP</v>
      </c>
      <c r="U20" s="51" t="str">
        <f t="shared" si="8"/>
        <v>BUP</v>
      </c>
      <c r="V20" s="51" t="str">
        <f t="shared" si="9"/>
        <v>BUP February</v>
      </c>
      <c r="W20" s="53"/>
      <c r="X20" s="52"/>
      <c r="Y20" s="82">
        <f>VLOOKUP(B20,USUL25!A17:$Q$1048576,13)</f>
        <v>45708</v>
      </c>
      <c r="Z20" s="83" t="str">
        <f t="shared" si="10"/>
        <v>February</v>
      </c>
      <c r="AA20" s="82"/>
      <c r="AB20" s="81" t="str">
        <f t="shared" si="11"/>
        <v>60 Tahun 0 Bulan</v>
      </c>
      <c r="AC20" s="82" t="str">
        <f>VLOOKUP(B20,USUL25!A17:$Q$1048576,15)</f>
        <v>PH-27206000035</v>
      </c>
      <c r="AD20" s="81"/>
      <c r="AE20" s="82" t="str">
        <f>VLOOKUP(B20,USUL25!A$4:$Q$1048576,16)</f>
        <v>00053/27206/AZ/04/25</v>
      </c>
      <c r="AF20" s="82"/>
      <c r="AG20" s="82">
        <f>VLOOKUP(B20,USUL25!$A$4:$R$1048576,18)</f>
        <v>45870</v>
      </c>
      <c r="AH20" s="54">
        <f t="shared" si="12"/>
        <v>45870</v>
      </c>
      <c r="AI20" s="46"/>
    </row>
    <row r="21" spans="1:48" s="49" customFormat="1" ht="60" customHeight="1">
      <c r="A21" s="46">
        <v>16</v>
      </c>
      <c r="B21" s="119" t="s">
        <v>8929</v>
      </c>
      <c r="C21" s="120" t="str">
        <f>VLOOKUP(B21,'pns_A5EB03E23BB5F6A0E040640 (2)'!$A$1:$AX$4558,3)</f>
        <v>BUHARI HI AZIS</v>
      </c>
      <c r="D21" s="108" t="str">
        <f t="shared" si="4"/>
        <v>Selesai</v>
      </c>
      <c r="E21" s="110" t="s">
        <v>1328</v>
      </c>
      <c r="F21" s="108" t="s">
        <v>46828</v>
      </c>
      <c r="G21" s="108"/>
      <c r="H21" s="108" t="s">
        <v>46829</v>
      </c>
      <c r="I21" s="48">
        <f t="shared" si="5"/>
        <v>23935</v>
      </c>
      <c r="J21" s="50" t="e">
        <f t="shared" si="6"/>
        <v>#REF!</v>
      </c>
      <c r="K21" s="47" t="str">
        <f>VLOOKUP(B21,'pns_A5EB03E23BB5F6A0E040640 (2)'!$A$1:$AX$4558,35)</f>
        <v>Guru Madya</v>
      </c>
      <c r="L21" s="50">
        <f>VLOOKUP(B21,'pns_A5EB03E23BB5F6A0E040640 (2)'!$A$1:$AX$4558,36)</f>
        <v>0</v>
      </c>
      <c r="M21" s="46" t="b">
        <f t="shared" si="7"/>
        <v>0</v>
      </c>
      <c r="N21" s="47" t="str">
        <f>VLOOKUP(B21,'pns_A5EB03E23BB5F6A0E040640 (2)'!$A$1:$AX$4558,44)</f>
        <v>SD Negeri 2 Galumpang - Dinas Pendidikan Dan Kebudayaan</v>
      </c>
      <c r="O21" s="47" t="str">
        <f>VLOOKUP(B21,'pns_A5EB03E23BB5F6A0E040640 (2)'!$A$1:$AX$4558,41)</f>
        <v>D-II</v>
      </c>
      <c r="P21" s="89"/>
      <c r="Q21" s="46" t="str">
        <f>VLOOKUP(B21,'pns_A5EB03E23BB5F6A0E040640 (2)'!$A$1:$AX$4558,30)</f>
        <v>IV/a</v>
      </c>
      <c r="R21" s="46"/>
      <c r="S21" s="87"/>
      <c r="T21" s="47" t="str">
        <f>VLOOKUP(B21,USUL25!A18:$Q$1048576,8)</f>
        <v>BUP KPP</v>
      </c>
      <c r="U21" s="51" t="str">
        <f t="shared" si="8"/>
        <v>BUP</v>
      </c>
      <c r="V21" s="51" t="str">
        <f t="shared" si="9"/>
        <v>BUP February</v>
      </c>
      <c r="W21" s="53"/>
      <c r="X21" s="52"/>
      <c r="Y21" s="82">
        <f>VLOOKUP(B21,USUL25!A18:$Q$1048576,13)</f>
        <v>45695</v>
      </c>
      <c r="Z21" s="83" t="str">
        <f t="shared" si="10"/>
        <v>February</v>
      </c>
      <c r="AA21" s="82"/>
      <c r="AB21" s="81" t="str">
        <f t="shared" si="11"/>
        <v>60 Tahun 0 Bulan</v>
      </c>
      <c r="AC21" s="128" t="s">
        <v>47113</v>
      </c>
      <c r="AD21" s="128" t="s">
        <v>47113</v>
      </c>
      <c r="AE21" s="128" t="s">
        <v>47114</v>
      </c>
      <c r="AF21" s="82"/>
      <c r="AG21" s="82">
        <f>VLOOKUP(B21,USUL25!$A$4:$R$1048576,18)</f>
        <v>45870</v>
      </c>
      <c r="AH21" s="54">
        <f t="shared" ref="AH21:AH27" si="16">DATE(LEFT(B21,4)+58,MID(B21,5,2)+1,1)</f>
        <v>45139</v>
      </c>
      <c r="AI21" s="46"/>
    </row>
    <row r="22" spans="1:48" s="49" customFormat="1" ht="60" customHeight="1">
      <c r="A22" s="46">
        <v>17</v>
      </c>
      <c r="B22" s="119" t="s">
        <v>2506</v>
      </c>
      <c r="C22" s="120" t="str">
        <f>VLOOKUP(B22,'pns_A5EB03E23BB5F6A0E040640 (2)'!$A$1:$AX$4558,3)</f>
        <v>WARDA</v>
      </c>
      <c r="D22" s="108" t="str">
        <f t="shared" si="4"/>
        <v>Selesai</v>
      </c>
      <c r="E22" s="110" t="s">
        <v>1328</v>
      </c>
      <c r="F22" s="108" t="s">
        <v>46828</v>
      </c>
      <c r="G22" s="108"/>
      <c r="H22" s="108" t="s">
        <v>46829</v>
      </c>
      <c r="I22" s="48">
        <f t="shared" si="5"/>
        <v>23938</v>
      </c>
      <c r="J22" s="50" t="e">
        <f t="shared" si="6"/>
        <v>#REF!</v>
      </c>
      <c r="K22" s="47" t="str">
        <f>VLOOKUP(B22,'pns_A5EB03E23BB5F6A0E040640 (2)'!$A$1:$AX$4558,35)</f>
        <v>Guru Pembina</v>
      </c>
      <c r="L22" s="50">
        <f>VLOOKUP(B22,'pns_A5EB03E23BB5F6A0E040640 (2)'!$A$1:$AX$4558,36)</f>
        <v>0</v>
      </c>
      <c r="M22" s="46" t="b">
        <f t="shared" si="7"/>
        <v>0</v>
      </c>
      <c r="N22" s="47" t="str">
        <f>VLOOKUP(B22,'pns_A5EB03E23BB5F6A0E040640 (2)'!$A$1:$AX$4558,44)</f>
        <v>SD Negeri Pembina - Dinas Pendidikan Dan Kebudayaan</v>
      </c>
      <c r="O22" s="47" t="str">
        <f>VLOOKUP(B22,'pns_A5EB03E23BB5F6A0E040640 (2)'!$A$1:$AX$4558,41)</f>
        <v>S-1 AGAMA ISLAM</v>
      </c>
      <c r="P22" s="89"/>
      <c r="Q22" s="46" t="str">
        <f>VLOOKUP(B22,'pns_A5EB03E23BB5F6A0E040640 (2)'!$A$1:$AX$4558,30)</f>
        <v>IV/a</v>
      </c>
      <c r="R22" s="46"/>
      <c r="S22" s="87"/>
      <c r="T22" s="47" t="str">
        <f>VLOOKUP(B22,USUL25!A19:$Q$1048576,8)</f>
        <v>BUP KPP</v>
      </c>
      <c r="U22" s="51" t="str">
        <f t="shared" si="8"/>
        <v>BUP</v>
      </c>
      <c r="V22" s="51" t="str">
        <f t="shared" si="9"/>
        <v>BUP April</v>
      </c>
      <c r="W22" s="53"/>
      <c r="X22" s="52"/>
      <c r="Y22" s="82">
        <f>VLOOKUP(B22,USUL25!A19:$Q$1048576,13)</f>
        <v>45763</v>
      </c>
      <c r="Z22" s="83" t="str">
        <f t="shared" si="10"/>
        <v>April</v>
      </c>
      <c r="AA22" s="82"/>
      <c r="AB22" s="81" t="str">
        <f t="shared" si="11"/>
        <v>60 Tahun 0 Bulan</v>
      </c>
      <c r="AC22" s="82" t="str">
        <f>VLOOKUP(B22,USUL25!A19:$Q$1048576,15)</f>
        <v>PH-27206000073</v>
      </c>
      <c r="AD22" s="81"/>
      <c r="AE22" s="82" t="str">
        <f>VLOOKUP(B22,USUL25!A$4:$Q$1048576,16)</f>
        <v>00090/27206/AZ/07/25</v>
      </c>
      <c r="AF22" s="82"/>
      <c r="AG22" s="82">
        <f>VLOOKUP(B22,USUL25!$A$4:$R$1048576,18)</f>
        <v>45870</v>
      </c>
      <c r="AH22" s="54">
        <f t="shared" si="16"/>
        <v>45139</v>
      </c>
      <c r="AI22" s="46"/>
    </row>
    <row r="23" spans="1:48" s="49" customFormat="1" ht="60" customHeight="1">
      <c r="A23" s="46">
        <v>18</v>
      </c>
      <c r="B23" s="119" t="s">
        <v>6075</v>
      </c>
      <c r="C23" s="120" t="str">
        <f>VLOOKUP(B23,'pns_A5EB03E23BB5F6A0E040640 (2)'!$A$1:$AX$4558,3)</f>
        <v>SAHMIN NUWA</v>
      </c>
      <c r="D23" s="108" t="str">
        <f t="shared" si="4"/>
        <v>Selesai</v>
      </c>
      <c r="E23" s="110" t="s">
        <v>1328</v>
      </c>
      <c r="F23" s="108" t="s">
        <v>46828</v>
      </c>
      <c r="G23" s="108"/>
      <c r="H23" s="108" t="s">
        <v>46829</v>
      </c>
      <c r="I23" s="48">
        <f t="shared" si="5"/>
        <v>23938</v>
      </c>
      <c r="J23" s="50" t="e">
        <f t="shared" si="6"/>
        <v>#REF!</v>
      </c>
      <c r="K23" s="47" t="str">
        <f>VLOOKUP(B23,'pns_A5EB03E23BB5F6A0E040640 (2)'!$A$1:$AX$4558,35)</f>
        <v>Guru Ahli Madya</v>
      </c>
      <c r="L23" s="50">
        <f>VLOOKUP(B23,'pns_A5EB03E23BB5F6A0E040640 (2)'!$A$1:$AX$4558,36)</f>
        <v>0</v>
      </c>
      <c r="M23" s="46" t="b">
        <f t="shared" si="7"/>
        <v>0</v>
      </c>
      <c r="N23" s="47" t="str">
        <f>VLOOKUP(B23,'pns_A5EB03E23BB5F6A0E040640 (2)'!$A$1:$AX$4558,44)</f>
        <v>SD Negeri Percontohan - Dinas Pendidikan Dan Kebudayaan</v>
      </c>
      <c r="O23" s="47" t="str">
        <f>VLOOKUP(B23,'pns_A5EB03E23BB5F6A0E040640 (2)'!$A$1:$AX$4558,41)</f>
        <v>S-1 PENDIDIKAN PGSD</v>
      </c>
      <c r="P23" s="89"/>
      <c r="Q23" s="46" t="str">
        <f>VLOOKUP(B23,'pns_A5EB03E23BB5F6A0E040640 (2)'!$A$1:$AX$4558,30)</f>
        <v>IV/b</v>
      </c>
      <c r="R23" s="46"/>
      <c r="S23" s="87"/>
      <c r="T23" s="47" t="str">
        <f>VLOOKUP(B23,USUL25!A20:$Q$1048576,8)</f>
        <v>Pemberhentian Karena Meninggal Dunia (Janda/Duda) KPP</v>
      </c>
      <c r="U23" s="51" t="str">
        <f t="shared" si="8"/>
        <v>Pemberhentian Karena Meninggal Dunia (Janda/Duda)</v>
      </c>
      <c r="V23" s="51" t="str">
        <f t="shared" si="9"/>
        <v>Pemberhentian Karena Meninggal Dunia (Janda/Duda) February</v>
      </c>
      <c r="W23" s="53"/>
      <c r="X23" s="52"/>
      <c r="Y23" s="82">
        <f>VLOOKUP(B23,USUL25!A20:$Q$1048576,13)</f>
        <v>45698</v>
      </c>
      <c r="Z23" s="83" t="str">
        <f t="shared" si="10"/>
        <v>February</v>
      </c>
      <c r="AA23" s="82"/>
      <c r="AB23" s="81" t="str">
        <f t="shared" si="11"/>
        <v>59 Tahun 4 Bulan</v>
      </c>
      <c r="AC23" s="82" t="str">
        <f>VLOOKUP(B23,USUL25!A20:$Q$1048576,15)</f>
        <v>PH-27206000016</v>
      </c>
      <c r="AD23" s="81"/>
      <c r="AE23" s="82" t="str">
        <f>VLOOKUP(B23,USUL25!A$4:$Q$1048576,16)</f>
        <v>00015/27206/AZ/02/25</v>
      </c>
      <c r="AF23" s="82"/>
      <c r="AG23" s="82">
        <f>VLOOKUP(B23,USUL25!$A$4:$R$1048576,18)</f>
        <v>45627</v>
      </c>
      <c r="AH23" s="54">
        <f t="shared" si="16"/>
        <v>45139</v>
      </c>
      <c r="AI23" s="46"/>
    </row>
    <row r="24" spans="1:48" s="49" customFormat="1" ht="60" customHeight="1">
      <c r="A24" s="46">
        <v>19</v>
      </c>
      <c r="B24" s="119" t="s">
        <v>9392</v>
      </c>
      <c r="C24" s="120" t="str">
        <f>VLOOKUP(B24,'pns_A5EB03E23BB5F6A0E040640 (2)'!$A$1:$AX$4558,3)</f>
        <v>PONIMAN</v>
      </c>
      <c r="D24" s="108" t="str">
        <f t="shared" si="4"/>
        <v>Selesai</v>
      </c>
      <c r="E24" s="110" t="s">
        <v>1328</v>
      </c>
      <c r="F24" s="108" t="s">
        <v>46828</v>
      </c>
      <c r="G24" s="108"/>
      <c r="H24" s="108" t="s">
        <v>46829</v>
      </c>
      <c r="I24" s="48">
        <f t="shared" si="5"/>
        <v>23943</v>
      </c>
      <c r="J24" s="50" t="e">
        <f t="shared" si="6"/>
        <v>#REF!</v>
      </c>
      <c r="K24" s="47" t="str">
        <f>VLOOKUP(B24,'pns_A5EB03E23BB5F6A0E040640 (2)'!$A$1:$AX$4558,35)</f>
        <v>Guru Ahli Madya</v>
      </c>
      <c r="L24" s="50">
        <f>VLOOKUP(B24,'pns_A5EB03E23BB5F6A0E040640 (2)'!$A$1:$AX$4558,36)</f>
        <v>0</v>
      </c>
      <c r="M24" s="46" t="b">
        <f t="shared" si="7"/>
        <v>0</v>
      </c>
      <c r="N24" s="47" t="str">
        <f>VLOOKUP(B24,'pns_A5EB03E23BB5F6A0E040640 (2)'!$A$1:$AX$4558,44)</f>
        <v>SD Negeri Dontong - Dinas Pendidikan Dan Kebudayaan</v>
      </c>
      <c r="O24" s="47" t="str">
        <f>VLOOKUP(B24,'pns_A5EB03E23BB5F6A0E040640 (2)'!$A$1:$AX$4558,41)</f>
        <v>S-1 SARJANA PENDIDIKAN</v>
      </c>
      <c r="P24" s="89"/>
      <c r="Q24" s="46" t="str">
        <f>VLOOKUP(B24,'pns_A5EB03E23BB5F6A0E040640 (2)'!$A$1:$AX$4558,30)</f>
        <v>IV/b</v>
      </c>
      <c r="R24" s="46"/>
      <c r="S24" s="87"/>
      <c r="T24" s="47" t="str">
        <f>VLOOKUP(B24,USUL25!A21:$Q$1048576,8)</f>
        <v>BUP KPP</v>
      </c>
      <c r="U24" s="51" t="str">
        <f t="shared" si="8"/>
        <v>BUP</v>
      </c>
      <c r="V24" s="51" t="str">
        <f t="shared" si="9"/>
        <v>BUP January</v>
      </c>
      <c r="W24" s="53"/>
      <c r="X24" s="52"/>
      <c r="Y24" s="82">
        <f>VLOOKUP(B24,USUL25!A21:$Q$1048576,13)</f>
        <v>45667</v>
      </c>
      <c r="Z24" s="83" t="str">
        <f t="shared" si="10"/>
        <v>January</v>
      </c>
      <c r="AA24" s="82"/>
      <c r="AB24" s="81" t="str">
        <f t="shared" si="11"/>
        <v>60 Tahun 0 Bulan</v>
      </c>
      <c r="AC24" s="82" t="str">
        <f>VLOOKUP(B24,USUL25!A21:$Q$1048576,15)</f>
        <v>PH-27206000059</v>
      </c>
      <c r="AD24" s="81"/>
      <c r="AE24" s="82" t="str">
        <f>VLOOKUP(B24,USUL25!A$4:$Q$1048576,16)</f>
        <v>00069/27206/AZ/05/25</v>
      </c>
      <c r="AF24" s="82"/>
      <c r="AG24" s="82">
        <f>VLOOKUP(B24,USUL25!$A$4:$R$1048576,18)</f>
        <v>45870</v>
      </c>
      <c r="AH24" s="54">
        <f t="shared" si="16"/>
        <v>45139</v>
      </c>
      <c r="AI24" s="46"/>
    </row>
    <row r="25" spans="1:48" s="49" customFormat="1" ht="60" customHeight="1">
      <c r="A25" s="46">
        <v>20</v>
      </c>
      <c r="B25" s="119" t="s">
        <v>212</v>
      </c>
      <c r="C25" s="120" t="str">
        <f>VLOOKUP(B25,'pns_A5EB03E23BB5F6A0E040640 (2)'!$A$1:$AX$4558,3)</f>
        <v>NASIR DAENG SILASA</v>
      </c>
      <c r="D25" s="108" t="str">
        <f t="shared" si="4"/>
        <v>Selesai</v>
      </c>
      <c r="E25" s="110" t="s">
        <v>1328</v>
      </c>
      <c r="F25" s="108" t="s">
        <v>46828</v>
      </c>
      <c r="G25" s="108"/>
      <c r="H25" s="108" t="s">
        <v>46829</v>
      </c>
      <c r="I25" s="48">
        <f t="shared" si="5"/>
        <v>23963</v>
      </c>
      <c r="J25" s="50" t="e">
        <f t="shared" si="6"/>
        <v>#REF!</v>
      </c>
      <c r="K25" s="47" t="str">
        <f>VLOOKUP(B25,'pns_A5EB03E23BB5F6A0E040640 (2)'!$A$1:$AX$4558,35)</f>
        <v>Pengawas Pemerintahan Madya / Ahli Madya</v>
      </c>
      <c r="L25" s="50">
        <f>VLOOKUP(B25,'pns_A5EB03E23BB5F6A0E040640 (2)'!$A$1:$AX$4558,36)</f>
        <v>0</v>
      </c>
      <c r="M25" s="46" t="b">
        <f t="shared" si="7"/>
        <v>0</v>
      </c>
      <c r="N25" s="47" t="str">
        <f>VLOOKUP(B25,'pns_A5EB03E23BB5F6A0E040640 (2)'!$A$1:$AX$4558,44)</f>
        <v>Inspektur IV - Inspektorat Daerah</v>
      </c>
      <c r="O25" s="47" t="str">
        <f>VLOOKUP(B25,'pns_A5EB03E23BB5F6A0E040640 (2)'!$A$1:$AX$4558,41)</f>
        <v>S-2 MASTER OF SCIENCE</v>
      </c>
      <c r="P25" s="89"/>
      <c r="Q25" s="46" t="str">
        <f>VLOOKUP(B25,'pns_A5EB03E23BB5F6A0E040640 (2)'!$A$1:$AX$4558,30)</f>
        <v>IV/c</v>
      </c>
      <c r="R25" s="46"/>
      <c r="S25" s="87"/>
      <c r="T25" s="47" t="str">
        <f>VLOOKUP(B25,USUL25!A22:$Q$1048576,8)</f>
        <v>BUP KPP</v>
      </c>
      <c r="U25" s="51" t="str">
        <f t="shared" si="8"/>
        <v>BUP</v>
      </c>
      <c r="V25" s="51" t="str">
        <f t="shared" si="9"/>
        <v>BUP May</v>
      </c>
      <c r="W25" s="53"/>
      <c r="X25" s="52"/>
      <c r="Y25" s="82">
        <f>VLOOKUP(B25,USUL25!A22:$Q$1048576,13)</f>
        <v>45779</v>
      </c>
      <c r="Z25" s="83" t="str">
        <f t="shared" si="10"/>
        <v>May</v>
      </c>
      <c r="AA25" s="82"/>
      <c r="AB25" s="81" t="str">
        <f t="shared" si="11"/>
        <v>60 Tahun 0 Bulan</v>
      </c>
      <c r="AC25" s="82" t="str">
        <f>VLOOKUP(B25,USUL25!A22:$Q$1048576,15)</f>
        <v>PH-27206000063</v>
      </c>
      <c r="AD25" s="81"/>
      <c r="AE25" s="82" t="str">
        <f>VLOOKUP(B25,USUL25!A$4:$Q$1048576,16)</f>
        <v>00070/27206/AZ/05/25</v>
      </c>
      <c r="AF25" s="82"/>
      <c r="AG25" s="82">
        <f>VLOOKUP(B25,USUL25!$A$4:$R$1048576,18)</f>
        <v>45901</v>
      </c>
      <c r="AH25" s="54">
        <f t="shared" si="16"/>
        <v>45170</v>
      </c>
      <c r="AI25" s="46"/>
    </row>
    <row r="26" spans="1:48" s="49" customFormat="1" ht="60" customHeight="1">
      <c r="A26" s="46">
        <v>21</v>
      </c>
      <c r="B26" s="119" t="s">
        <v>2493</v>
      </c>
      <c r="C26" s="120" t="str">
        <f>VLOOKUP(B26,'pns_A5EB03E23BB5F6A0E040640 (2)'!$A$1:$AX$4558,3)</f>
        <v>MARITJE HADJU</v>
      </c>
      <c r="D26" s="108" t="str">
        <f t="shared" si="4"/>
        <v>Selesai</v>
      </c>
      <c r="E26" s="110" t="s">
        <v>1328</v>
      </c>
      <c r="F26" s="108" t="s">
        <v>46828</v>
      </c>
      <c r="G26" s="108"/>
      <c r="H26" s="108" t="s">
        <v>46829</v>
      </c>
      <c r="I26" s="48">
        <f t="shared" si="5"/>
        <v>23968</v>
      </c>
      <c r="J26" s="50" t="e">
        <f t="shared" si="6"/>
        <v>#REF!</v>
      </c>
      <c r="K26" s="47" t="str">
        <f>VLOOKUP(B26,'pns_A5EB03E23BB5F6A0E040640 (2)'!$A$1:$AX$4558,35)</f>
        <v>Guru Pembina</v>
      </c>
      <c r="L26" s="50">
        <f>VLOOKUP(B26,'pns_A5EB03E23BB5F6A0E040640 (2)'!$A$1:$AX$4558,36)</f>
        <v>0</v>
      </c>
      <c r="M26" s="46" t="b">
        <f t="shared" si="7"/>
        <v>0</v>
      </c>
      <c r="N26" s="47" t="str">
        <f>VLOOKUP(B26,'pns_A5EB03E23BB5F6A0E040640 (2)'!$A$1:$AX$4558,44)</f>
        <v>SMP Negeri 1 Dondo - Dinas Pendidikan Dan Kebudayaan</v>
      </c>
      <c r="O26" s="47" t="str">
        <f>VLOOKUP(B26,'pns_A5EB03E23BB5F6A0E040640 (2)'!$A$1:$AX$4558,41)</f>
        <v>D-I/A-I BAHASA DAN SASTRA INDONESIA</v>
      </c>
      <c r="P26" s="89"/>
      <c r="Q26" s="46" t="str">
        <f>VLOOKUP(B26,'pns_A5EB03E23BB5F6A0E040640 (2)'!$A$1:$AX$4558,30)</f>
        <v>IV/a</v>
      </c>
      <c r="R26" s="46"/>
      <c r="S26" s="87"/>
      <c r="T26" s="47" t="str">
        <f>VLOOKUP(B26,USUL25!A23:$Q$1048576,8)</f>
        <v>BUP KPP</v>
      </c>
      <c r="U26" s="51" t="str">
        <f t="shared" si="8"/>
        <v>BUP</v>
      </c>
      <c r="V26" s="51" t="str">
        <f t="shared" si="9"/>
        <v>BUP May</v>
      </c>
      <c r="W26" s="53"/>
      <c r="X26" s="52"/>
      <c r="Y26" s="82">
        <f>VLOOKUP(B26,USUL25!A23:$Q$1048576,13)</f>
        <v>45797</v>
      </c>
      <c r="Z26" s="83" t="str">
        <f t="shared" si="10"/>
        <v>May</v>
      </c>
      <c r="AA26" s="82"/>
      <c r="AB26" s="81" t="str">
        <f t="shared" si="11"/>
        <v>60 Tahun 0 Bulan</v>
      </c>
      <c r="AC26" s="82" t="str">
        <f>VLOOKUP(B26,USUL25!A23:$Q$1048576,15)</f>
        <v>PH-27206000077</v>
      </c>
      <c r="AD26" s="81"/>
      <c r="AE26" s="82" t="str">
        <f>VLOOKUP(B26,USUL25!A$4:$Q$1048576,16)</f>
        <v>00080/27206/AZ/06/25</v>
      </c>
      <c r="AF26" s="82"/>
      <c r="AG26" s="82">
        <f>VLOOKUP(B26,USUL25!$A$4:$R$1048576,18)</f>
        <v>45901</v>
      </c>
      <c r="AH26" s="54">
        <f t="shared" si="16"/>
        <v>45170</v>
      </c>
      <c r="AI26" s="46"/>
    </row>
    <row r="27" spans="1:48" s="49" customFormat="1" ht="60" customHeight="1">
      <c r="A27" s="46">
        <v>22</v>
      </c>
      <c r="B27" s="119" t="s">
        <v>6990</v>
      </c>
      <c r="C27" s="120" t="str">
        <f>VLOOKUP(B27,'pns_A5EB03E23BB5F6A0E040640 (2)'!$A$1:$AX$4558,3)</f>
        <v>BANGUN</v>
      </c>
      <c r="D27" s="108" t="str">
        <f t="shared" si="4"/>
        <v>Selesai</v>
      </c>
      <c r="E27" s="110" t="s">
        <v>1328</v>
      </c>
      <c r="F27" s="108" t="s">
        <v>46828</v>
      </c>
      <c r="G27" s="108"/>
      <c r="H27" s="108" t="s">
        <v>46829</v>
      </c>
      <c r="I27" s="48">
        <f t="shared" si="5"/>
        <v>23969</v>
      </c>
      <c r="J27" s="50" t="e">
        <f t="shared" si="6"/>
        <v>#REF!</v>
      </c>
      <c r="K27" s="47" t="str">
        <f>VLOOKUP(B27,'pns_A5EB03E23BB5F6A0E040640 (2)'!$A$1:$AX$4558,35)</f>
        <v>Guru Madya</v>
      </c>
      <c r="L27" s="50">
        <f>VLOOKUP(B27,'pns_A5EB03E23BB5F6A0E040640 (2)'!$A$1:$AX$4558,36)</f>
        <v>0</v>
      </c>
      <c r="M27" s="46" t="b">
        <f t="shared" si="7"/>
        <v>0</v>
      </c>
      <c r="N27" s="47" t="str">
        <f>VLOOKUP(B27,'pns_A5EB03E23BB5F6A0E040640 (2)'!$A$1:$AX$4558,44)</f>
        <v>SMP Negeri 1 Ogodeide - Dinas Pendidikan Dan Kebudayaan</v>
      </c>
      <c r="O27" s="47" t="str">
        <f>VLOOKUP(B27,'pns_A5EB03E23BB5F6A0E040640 (2)'!$A$1:$AX$4558,41)</f>
        <v>S-1 PENDIDIKAN KESEHATAN DAN REKREASI</v>
      </c>
      <c r="P27" s="89"/>
      <c r="Q27" s="46" t="str">
        <f>VLOOKUP(B27,'pns_A5EB03E23BB5F6A0E040640 (2)'!$A$1:$AX$4558,30)</f>
        <v>IV/a</v>
      </c>
      <c r="R27" s="46"/>
      <c r="S27" s="87"/>
      <c r="T27" s="47" t="str">
        <f>VLOOKUP(B27,USUL25!A24:$Q$1048576,8)</f>
        <v>BUP KPP</v>
      </c>
      <c r="U27" s="51" t="str">
        <f t="shared" si="8"/>
        <v>BUP</v>
      </c>
      <c r="V27" s="51" t="str">
        <f t="shared" si="9"/>
        <v>BUP May</v>
      </c>
      <c r="W27" s="53"/>
      <c r="X27" s="52"/>
      <c r="Y27" s="82">
        <f>VLOOKUP(B27,USUL25!A24:$Q$1048576,13)</f>
        <v>45797</v>
      </c>
      <c r="Z27" s="83" t="str">
        <f t="shared" si="10"/>
        <v>May</v>
      </c>
      <c r="AA27" s="82"/>
      <c r="AB27" s="81" t="str">
        <f t="shared" si="11"/>
        <v>60 Tahun 0 Bulan</v>
      </c>
      <c r="AC27" s="82" t="str">
        <f>VLOOKUP(B27,USUL25!A24:$Q$1048576,15)</f>
        <v>PH-27206000083</v>
      </c>
      <c r="AD27" s="81"/>
      <c r="AE27" s="82" t="str">
        <f>VLOOKUP(B27,USUL25!A$4:$Q$1048576,16)</f>
        <v>00082/27206/AZ/06/25</v>
      </c>
      <c r="AF27" s="82"/>
      <c r="AG27" s="82">
        <f>VLOOKUP(B27,USUL25!$A$4:$R$1048576,18)</f>
        <v>45901</v>
      </c>
      <c r="AH27" s="54">
        <f t="shared" si="16"/>
        <v>45170</v>
      </c>
      <c r="AI27" s="46"/>
    </row>
    <row r="28" spans="1:48" s="49" customFormat="1" ht="60" customHeight="1">
      <c r="A28" s="46">
        <v>23</v>
      </c>
      <c r="B28" s="119" t="s">
        <v>8951</v>
      </c>
      <c r="C28" s="120" t="str">
        <f>VLOOKUP(B28,'pns_A5EB03E23BB5F6A0E040640 (2)'!$A$1:$AX$4558,3)</f>
        <v>FAISAL DAUD A USU</v>
      </c>
      <c r="D28" s="108" t="str">
        <f t="shared" si="4"/>
        <v>Selesai</v>
      </c>
      <c r="E28" s="110" t="s">
        <v>1328</v>
      </c>
      <c r="F28" s="108" t="s">
        <v>46828</v>
      </c>
      <c r="G28" s="108"/>
      <c r="H28" s="108" t="s">
        <v>46829</v>
      </c>
      <c r="I28" s="48">
        <f t="shared" si="5"/>
        <v>23978</v>
      </c>
      <c r="J28" s="50" t="e">
        <f t="shared" si="6"/>
        <v>#REF!</v>
      </c>
      <c r="K28" s="47" t="str">
        <f>VLOOKUP(B28,'pns_A5EB03E23BB5F6A0E040640 (2)'!$A$1:$AX$4558,35)</f>
        <v>Guru Ahli Madya</v>
      </c>
      <c r="L28" s="50">
        <f>VLOOKUP(B28,'pns_A5EB03E23BB5F6A0E040640 (2)'!$A$1:$AX$4558,36)</f>
        <v>0</v>
      </c>
      <c r="M28" s="46" t="b">
        <f t="shared" si="7"/>
        <v>0</v>
      </c>
      <c r="N28" s="47" t="str">
        <f>VLOOKUP(B28,'pns_A5EB03E23BB5F6A0E040640 (2)'!$A$1:$AX$4558,44)</f>
        <v>SD Negeri Taring - Dinas Pendidikan Dan Kebudayaan</v>
      </c>
      <c r="O28" s="47" t="str">
        <f>VLOOKUP(B28,'pns_A5EB03E23BB5F6A0E040640 (2)'!$A$1:$AX$4558,41)</f>
        <v>SPG PENDIDIKAN SD</v>
      </c>
      <c r="P28" s="89"/>
      <c r="Q28" s="46" t="str">
        <f>VLOOKUP(B28,'pns_A5EB03E23BB5F6A0E040640 (2)'!$A$1:$AX$4558,30)</f>
        <v>IV/a</v>
      </c>
      <c r="R28" s="46"/>
      <c r="S28" s="87"/>
      <c r="T28" s="47" t="str">
        <f>VLOOKUP(B28,USUL25!A25:$Q$1048576,8)</f>
        <v>BUP KPP</v>
      </c>
      <c r="U28" s="51" t="str">
        <f t="shared" si="8"/>
        <v>BUP</v>
      </c>
      <c r="V28" s="51" t="str">
        <f t="shared" si="9"/>
        <v>BUP July</v>
      </c>
      <c r="W28" s="53"/>
      <c r="X28" s="52"/>
      <c r="Y28" s="82">
        <f>VLOOKUP(B28,USUL25!A25:$Q$1048576,13)</f>
        <v>45856</v>
      </c>
      <c r="Z28" s="83" t="str">
        <f t="shared" si="10"/>
        <v>July</v>
      </c>
      <c r="AA28" s="82"/>
      <c r="AB28" s="81" t="str">
        <f t="shared" si="11"/>
        <v>60 Tahun 0 Bulan</v>
      </c>
      <c r="AC28" s="128" t="s">
        <v>47115</v>
      </c>
      <c r="AD28" s="81"/>
      <c r="AE28" s="128" t="s">
        <v>47116</v>
      </c>
      <c r="AF28" s="82"/>
      <c r="AG28" s="82">
        <f>VLOOKUP(B28,USUL25!$A$4:$R$1048576,18)</f>
        <v>45901</v>
      </c>
      <c r="AH28" s="54">
        <f t="shared" ref="AH28:AH93" si="17">DATE(YEAR(W28),MONTH(W28)+1,1)</f>
        <v>32</v>
      </c>
      <c r="AI28" s="46"/>
    </row>
    <row r="29" spans="1:48" s="49" customFormat="1" ht="60" customHeight="1">
      <c r="A29" s="46">
        <v>24</v>
      </c>
      <c r="B29" s="119" t="s">
        <v>2622</v>
      </c>
      <c r="C29" s="120" t="str">
        <f>VLOOKUP(B29,'pns_A5EB03E23BB5F6A0E040640 (2)'!$A$1:$AX$4558,3)</f>
        <v>MOHAMMAD AKBAR SYAH</v>
      </c>
      <c r="D29" s="108" t="str">
        <f t="shared" si="4"/>
        <v>Selesai</v>
      </c>
      <c r="E29" s="110" t="s">
        <v>1328</v>
      </c>
      <c r="F29" s="108" t="s">
        <v>46828</v>
      </c>
      <c r="G29" s="108"/>
      <c r="H29" s="108" t="s">
        <v>46829</v>
      </c>
      <c r="I29" s="48">
        <f t="shared" si="5"/>
        <v>23996</v>
      </c>
      <c r="J29" s="50" t="e">
        <f t="shared" si="6"/>
        <v>#REF!</v>
      </c>
      <c r="K29" s="47" t="str">
        <f>VLOOKUP(B29,'pns_A5EB03E23BB5F6A0E040640 (2)'!$A$1:$AX$4558,35)</f>
        <v>Staf Ahli Bidang Kemasyarakatan Dan Sumber Daya Manusia</v>
      </c>
      <c r="L29" s="50" t="str">
        <f>VLOOKUP(B29,'pns_A5EB03E23BB5F6A0E040640 (2)'!$A$1:$AX$4558,36)</f>
        <v>II b</v>
      </c>
      <c r="M29" s="46" t="b">
        <f t="shared" si="7"/>
        <v>0</v>
      </c>
      <c r="N29" s="47" t="str">
        <f>VLOOKUP(B29,'pns_A5EB03E23BB5F6A0E040640 (2)'!$A$1:$AX$4558,44)</f>
        <v>Staf Ahli Bidang Kemasyarakatan Dan Sumber Daya Manusia - Sekretariat Daerah</v>
      </c>
      <c r="O29" s="47" t="str">
        <f>VLOOKUP(B29,'pns_A5EB03E23BB5F6A0E040640 (2)'!$A$1:$AX$4558,41)</f>
        <v>S-1 PERTANIAN</v>
      </c>
      <c r="P29" s="89"/>
      <c r="Q29" s="46" t="str">
        <f>VLOOKUP(B29,'pns_A5EB03E23BB5F6A0E040640 (2)'!$A$1:$AX$4558,30)</f>
        <v>IV/c</v>
      </c>
      <c r="R29" s="46"/>
      <c r="S29" s="87"/>
      <c r="T29" s="47" t="str">
        <f>VLOOKUP(B29,USUL25!A26:$Q$1048576,8)</f>
        <v>BUP KPP</v>
      </c>
      <c r="U29" s="51" t="str">
        <f t="shared" si="8"/>
        <v>BUP</v>
      </c>
      <c r="V29" s="51" t="str">
        <f t="shared" si="9"/>
        <v>BUP June</v>
      </c>
      <c r="W29" s="53"/>
      <c r="X29" s="52"/>
      <c r="Y29" s="82">
        <f>VLOOKUP(B29,USUL25!A26:$Q$1048576,13)</f>
        <v>45825</v>
      </c>
      <c r="Z29" s="83" t="str">
        <f t="shared" si="10"/>
        <v>June</v>
      </c>
      <c r="AA29" s="82"/>
      <c r="AB29" s="81" t="str">
        <f t="shared" si="11"/>
        <v>60 Tahun 0 Bulan</v>
      </c>
      <c r="AC29" s="82" t="str">
        <f>VLOOKUP(B29,USUL25!A26:$Q$1048576,15)</f>
        <v>PH-27206000082</v>
      </c>
      <c r="AD29" s="81"/>
      <c r="AE29" s="82" t="str">
        <f>VLOOKUP(B29,USUL25!A$4:$Q$1048576,16)</f>
        <v>00085/27206/AZ/07/25</v>
      </c>
      <c r="AF29" s="82"/>
      <c r="AG29" s="82">
        <f>VLOOKUP(B29,USUL25!$A$4:$R$1048576,18)</f>
        <v>45931</v>
      </c>
      <c r="AH29" s="54">
        <f t="shared" si="17"/>
        <v>32</v>
      </c>
      <c r="AI29" s="46"/>
    </row>
    <row r="30" spans="1:48" s="49" customFormat="1" ht="60" customHeight="1">
      <c r="A30" s="46">
        <v>25</v>
      </c>
      <c r="B30" s="119" t="s">
        <v>3814</v>
      </c>
      <c r="C30" s="120" t="str">
        <f>VLOOKUP(B30,'pns_A5EB03E23BB5F6A0E040640 (2)'!$A$1:$AX$4558,3)</f>
        <v>INNEKE JOOLA ELSJE GIROTH</v>
      </c>
      <c r="D30" s="108" t="str">
        <f t="shared" si="4"/>
        <v>Selesai</v>
      </c>
      <c r="E30" s="110" t="s">
        <v>1328</v>
      </c>
      <c r="F30" s="108" t="s">
        <v>46828</v>
      </c>
      <c r="G30" s="108"/>
      <c r="H30" s="108" t="s">
        <v>46829</v>
      </c>
      <c r="I30" s="48">
        <f t="shared" si="5"/>
        <v>23999</v>
      </c>
      <c r="J30" s="50" t="e">
        <f t="shared" si="6"/>
        <v>#REF!</v>
      </c>
      <c r="K30" s="47" t="str">
        <f>VLOOKUP(B30,'pns_A5EB03E23BB5F6A0E040640 (2)'!$A$1:$AX$4558,35)</f>
        <v>Guru Madya</v>
      </c>
      <c r="L30" s="50">
        <f>VLOOKUP(B30,'pns_A5EB03E23BB5F6A0E040640 (2)'!$A$1:$AX$4558,36)</f>
        <v>0</v>
      </c>
      <c r="M30" s="46" t="b">
        <f t="shared" si="7"/>
        <v>0</v>
      </c>
      <c r="N30" s="47" t="str">
        <f>VLOOKUP(B30,'pns_A5EB03E23BB5F6A0E040640 (2)'!$A$1:$AX$4558,44)</f>
        <v>SMP Negeri 5 Tolitoli - Dinas Pendidikan Dan Kebudayaan</v>
      </c>
      <c r="O30" s="47" t="str">
        <f>VLOOKUP(B30,'pns_A5EB03E23BB5F6A0E040640 (2)'!$A$1:$AX$4558,41)</f>
        <v>A-IV BAHASA INDONESIA</v>
      </c>
      <c r="P30" s="89"/>
      <c r="Q30" s="46" t="str">
        <f>VLOOKUP(B30,'pns_A5EB03E23BB5F6A0E040640 (2)'!$A$1:$AX$4558,30)</f>
        <v>IV/b</v>
      </c>
      <c r="R30" s="46"/>
      <c r="S30" s="87"/>
      <c r="T30" s="47" t="str">
        <f>VLOOKUP(B30,USUL25!A27:$Q$1048576,8)</f>
        <v>BUP KPP</v>
      </c>
      <c r="U30" s="51" t="str">
        <f t="shared" si="8"/>
        <v>BUP</v>
      </c>
      <c r="V30" s="51" t="str">
        <f t="shared" si="9"/>
        <v>BUP June</v>
      </c>
      <c r="W30" s="53"/>
      <c r="X30" s="52"/>
      <c r="Y30" s="82">
        <f>VLOOKUP(B30,USUL25!A27:$Q$1048576,13)</f>
        <v>45831</v>
      </c>
      <c r="Z30" s="83" t="str">
        <f t="shared" si="10"/>
        <v>June</v>
      </c>
      <c r="AA30" s="82"/>
      <c r="AB30" s="81" t="str">
        <f t="shared" si="11"/>
        <v>60 Tahun 0 Bulan</v>
      </c>
      <c r="AC30" s="82" t="str">
        <f>VLOOKUP(B30,USUL25!A27:$Q$1048576,15)</f>
        <v>PH-27206000090</v>
      </c>
      <c r="AD30" s="81"/>
      <c r="AE30" s="82" t="str">
        <f>VLOOKUP(B30,USUL25!A$4:$Q$1048576,16)</f>
        <v>00095/27206/AZ/07/25</v>
      </c>
      <c r="AF30" s="82"/>
      <c r="AG30" s="82">
        <f>VLOOKUP(B30,USUL25!$A$4:$R$1048576,18)</f>
        <v>45931</v>
      </c>
      <c r="AH30" s="54">
        <f>DATE(LEFT(B30,4)+58,MID(B30,5,2)+1,1)</f>
        <v>45200</v>
      </c>
      <c r="AI30" s="46"/>
    </row>
    <row r="31" spans="1:48" s="49" customFormat="1" ht="60" customHeight="1">
      <c r="A31" s="46">
        <v>26</v>
      </c>
      <c r="B31" s="119" t="s">
        <v>4717</v>
      </c>
      <c r="C31" s="120" t="str">
        <f>VLOOKUP(B31,'pns_A5EB03E23BB5F6A0E040640 (2)'!$A$1:$AX$4558,3)</f>
        <v>YULIN H. LARADA</v>
      </c>
      <c r="D31" s="108" t="str">
        <f t="shared" si="4"/>
        <v>Selesai</v>
      </c>
      <c r="E31" s="110" t="s">
        <v>1328</v>
      </c>
      <c r="F31" s="108" t="s">
        <v>46828</v>
      </c>
      <c r="G31" s="108"/>
      <c r="H31" s="108" t="s">
        <v>46829</v>
      </c>
      <c r="I31" s="48">
        <f t="shared" si="5"/>
        <v>24002</v>
      </c>
      <c r="J31" s="50" t="e">
        <f t="shared" si="6"/>
        <v>#REF!</v>
      </c>
      <c r="K31" s="47" t="str">
        <f>VLOOKUP(B31,'pns_A5EB03E23BB5F6A0E040640 (2)'!$A$1:$AX$4558,35)</f>
        <v>Guru Ahli Muda</v>
      </c>
      <c r="L31" s="50">
        <f>VLOOKUP(B31,'pns_A5EB03E23BB5F6A0E040640 (2)'!$A$1:$AX$4558,36)</f>
        <v>0</v>
      </c>
      <c r="M31" s="46" t="b">
        <f t="shared" si="7"/>
        <v>0</v>
      </c>
      <c r="N31" s="47" t="str">
        <f>VLOOKUP(B31,'pns_A5EB03E23BB5F6A0E040640 (2)'!$A$1:$AX$4558,44)</f>
        <v>SD Negeri 2 Binontoan - Dinas Pendidikan Dan Kebudayaan</v>
      </c>
      <c r="O31" s="47" t="str">
        <f>VLOOKUP(B31,'pns_A5EB03E23BB5F6A0E040640 (2)'!$A$1:$AX$4558,41)</f>
        <v>S-1 SARJANA PENDIDIKAN</v>
      </c>
      <c r="P31" s="89"/>
      <c r="Q31" s="46" t="str">
        <f>VLOOKUP(B31,'pns_A5EB03E23BB5F6A0E040640 (2)'!$A$1:$AX$4558,30)</f>
        <v>III/d</v>
      </c>
      <c r="R31" s="46"/>
      <c r="S31" s="87"/>
      <c r="T31" s="47" t="str">
        <f>VLOOKUP(B31,USUL25!A28:$Q$1048576,8)</f>
        <v>BUP KPP</v>
      </c>
      <c r="U31" s="51" t="str">
        <f t="shared" si="8"/>
        <v>BUP</v>
      </c>
      <c r="V31" s="51" t="str">
        <f t="shared" si="9"/>
        <v>BUP June</v>
      </c>
      <c r="W31" s="53"/>
      <c r="X31" s="52"/>
      <c r="Y31" s="82">
        <f>VLOOKUP(B31,USUL25!A28:$Q$1048576,13)</f>
        <v>45827</v>
      </c>
      <c r="Z31" s="83" t="str">
        <f t="shared" si="10"/>
        <v>June</v>
      </c>
      <c r="AA31" s="82"/>
      <c r="AB31" s="81" t="str">
        <f t="shared" si="11"/>
        <v>60 Tahun 0 Bulan</v>
      </c>
      <c r="AC31" s="82" t="str">
        <f>VLOOKUP(B31,USUL25!A28:$Q$1048576,15)</f>
        <v>PH-27206000086</v>
      </c>
      <c r="AD31" s="81"/>
      <c r="AE31" s="82" t="str">
        <f>VLOOKUP(B31,USUL25!A$4:$Q$1048576,16)</f>
        <v>00100/27206/AZ/07/25</v>
      </c>
      <c r="AF31" s="82"/>
      <c r="AG31" s="82">
        <f>VLOOKUP(B31,USUL25!$A$4:$R$1048576,18)</f>
        <v>45931</v>
      </c>
      <c r="AH31" s="54">
        <f>DATE(LEFT(B31,4)+58,MID(B31,5,2)+1,1)</f>
        <v>45200</v>
      </c>
      <c r="AI31" s="46"/>
    </row>
    <row r="32" spans="1:48" s="49" customFormat="1" ht="60" customHeight="1">
      <c r="A32" s="46">
        <v>27</v>
      </c>
      <c r="B32" s="119" t="s">
        <v>2308</v>
      </c>
      <c r="C32" s="120" t="str">
        <f>VLOOKUP(B32,'pns_A5EB03E23BB5F6A0E040640 (2)'!$A$1:$AX$4558,3)</f>
        <v>LIS PUJI WIYONO</v>
      </c>
      <c r="D32" s="108" t="str">
        <f t="shared" si="4"/>
        <v>Selesai</v>
      </c>
      <c r="E32" s="110" t="s">
        <v>1328</v>
      </c>
      <c r="F32" s="108" t="s">
        <v>46828</v>
      </c>
      <c r="G32" s="108"/>
      <c r="H32" s="108" t="s">
        <v>46829</v>
      </c>
      <c r="I32" s="48">
        <f t="shared" si="5"/>
        <v>24008</v>
      </c>
      <c r="J32" s="50" t="e">
        <f t="shared" si="6"/>
        <v>#REF!</v>
      </c>
      <c r="K32" s="47" t="str">
        <f>VLOOKUP(B32,'pns_A5EB03E23BB5F6A0E040640 (2)'!$A$1:$AX$4558,35)</f>
        <v>Penyuluh Pertanian Ahli Madya</v>
      </c>
      <c r="L32" s="50">
        <f>VLOOKUP(B32,'pns_A5EB03E23BB5F6A0E040640 (2)'!$A$1:$AX$4558,36)</f>
        <v>0</v>
      </c>
      <c r="M32" s="46" t="b">
        <f t="shared" si="7"/>
        <v>0</v>
      </c>
      <c r="N32" s="47" t="str">
        <f>VLOOKUP(B32,'pns_A5EB03E23BB5F6A0E040640 (2)'!$A$1:$AX$4558,44)</f>
        <v>UPT. BALAI PENYULUH PERTANIAN DINAS TANAMAN PANGAN DAN HORTIKULTURA - Dinas Tanaman Pangan Dan Hortikultura</v>
      </c>
      <c r="O32" s="47" t="str">
        <f>VLOOKUP(B32,'pns_A5EB03E23BB5F6A0E040640 (2)'!$A$1:$AX$4558,41)</f>
        <v>S-1 PERTANIAN</v>
      </c>
      <c r="P32" s="89"/>
      <c r="Q32" s="46" t="str">
        <f>VLOOKUP(B32,'pns_A5EB03E23BB5F6A0E040640 (2)'!$A$1:$AX$4558,30)</f>
        <v>IV/b</v>
      </c>
      <c r="R32" s="46"/>
      <c r="S32" s="87"/>
      <c r="T32" s="47" t="str">
        <f>VLOOKUP(B32,USUL25!A29:$Q$1048576,8)</f>
        <v>BUP KPP</v>
      </c>
      <c r="U32" s="51" t="str">
        <f t="shared" si="8"/>
        <v>BUP</v>
      </c>
      <c r="V32" s="51" t="str">
        <f t="shared" si="9"/>
        <v>BUP July</v>
      </c>
      <c r="W32" s="53"/>
      <c r="X32" s="52"/>
      <c r="Y32" s="82">
        <f>VLOOKUP(B32,USUL25!A29:$Q$1048576,13)</f>
        <v>45839</v>
      </c>
      <c r="Z32" s="83" t="str">
        <f t="shared" si="10"/>
        <v>July</v>
      </c>
      <c r="AA32" s="82"/>
      <c r="AB32" s="81" t="str">
        <f t="shared" si="11"/>
        <v>60 Tahun 0 Bulan</v>
      </c>
      <c r="AC32" s="82" t="str">
        <f>VLOOKUP(B32,USUL25!A29:$Q$1048576,15)</f>
        <v>PH-27206000089</v>
      </c>
      <c r="AD32" s="81"/>
      <c r="AE32" s="128" t="s">
        <v>47117</v>
      </c>
      <c r="AF32" s="82"/>
      <c r="AG32" s="82">
        <f>VLOOKUP(B32,USUL25!$A$4:$R$1048576,18)</f>
        <v>45931</v>
      </c>
      <c r="AH32" s="54">
        <f>DATE(LEFT(B32,4)+58,MID(B32,5,2)+1,1)</f>
        <v>45200</v>
      </c>
      <c r="AI32" s="46"/>
    </row>
    <row r="33" spans="1:35" s="49" customFormat="1" ht="60" customHeight="1">
      <c r="A33" s="46">
        <v>28</v>
      </c>
      <c r="B33" s="119" t="s">
        <v>5898</v>
      </c>
      <c r="C33" s="120" t="str">
        <f>VLOOKUP(B33,'pns_A5EB03E23BB5F6A0E040640 (2)'!$A$1:$AX$4558,3)</f>
        <v>I WAYAN SUNDRA</v>
      </c>
      <c r="D33" s="108" t="str">
        <f t="shared" si="4"/>
        <v>Selesai</v>
      </c>
      <c r="E33" s="110" t="s">
        <v>1328</v>
      </c>
      <c r="F33" s="108" t="s">
        <v>46828</v>
      </c>
      <c r="G33" s="108"/>
      <c r="H33" s="108" t="s">
        <v>46829</v>
      </c>
      <c r="I33" s="48">
        <f t="shared" si="5"/>
        <v>24021</v>
      </c>
      <c r="J33" s="50" t="e">
        <f t="shared" si="6"/>
        <v>#REF!</v>
      </c>
      <c r="K33" s="47" t="str">
        <f>VLOOKUP(B33,'pns_A5EB03E23BB5F6A0E040640 (2)'!$A$1:$AX$4558,35)</f>
        <v>Guru Ahli Madya</v>
      </c>
      <c r="L33" s="50">
        <f>VLOOKUP(B33,'pns_A5EB03E23BB5F6A0E040640 (2)'!$A$1:$AX$4558,36)</f>
        <v>0</v>
      </c>
      <c r="M33" s="46" t="b">
        <f t="shared" si="7"/>
        <v>0</v>
      </c>
      <c r="N33" s="47" t="str">
        <f>VLOOKUP(B33,'pns_A5EB03E23BB5F6A0E040640 (2)'!$A$1:$AX$4558,44)</f>
        <v>SD Negeri 2 Basi - Dinas Pendidikan Dan Kebudayaan</v>
      </c>
      <c r="O33" s="47" t="str">
        <f>VLOOKUP(B33,'pns_A5EB03E23BB5F6A0E040640 (2)'!$A$1:$AX$4558,41)</f>
        <v>D-II/A-II PENDIDIKAN DASAR</v>
      </c>
      <c r="P33" s="89"/>
      <c r="Q33" s="46" t="str">
        <f>VLOOKUP(B33,'pns_A5EB03E23BB5F6A0E040640 (2)'!$A$1:$AX$4558,30)</f>
        <v>IV/a</v>
      </c>
      <c r="R33" s="46"/>
      <c r="S33" s="87"/>
      <c r="T33" s="47" t="str">
        <f>VLOOKUP(B33,USUL25!A30:$Q$1048576,8)</f>
        <v>BUP KPP</v>
      </c>
      <c r="U33" s="51" t="str">
        <f t="shared" si="8"/>
        <v>BUP</v>
      </c>
      <c r="V33" s="51" t="str">
        <f t="shared" si="9"/>
        <v>BUP July</v>
      </c>
      <c r="W33" s="53"/>
      <c r="X33" s="52"/>
      <c r="Y33" s="82">
        <f>VLOOKUP(B33,USUL25!A30:$Q$1048576,13)</f>
        <v>45856</v>
      </c>
      <c r="Z33" s="83" t="str">
        <f t="shared" si="10"/>
        <v>July</v>
      </c>
      <c r="AA33" s="82"/>
      <c r="AB33" s="81" t="str">
        <f t="shared" si="11"/>
        <v>60 Tahun 0 Bulan</v>
      </c>
      <c r="AC33" s="82">
        <f>VLOOKUP(B33,USUL25!A30:$Q$1048576,15)</f>
        <v>0</v>
      </c>
      <c r="AD33" s="81"/>
      <c r="AE33" s="82">
        <f>VLOOKUP(B33,USUL25!A$4:$Q$1048576,16)</f>
        <v>0</v>
      </c>
      <c r="AF33" s="82"/>
      <c r="AG33" s="82">
        <f>VLOOKUP(B33,USUL25!$A$4:$R$1048576,18)</f>
        <v>45962</v>
      </c>
      <c r="AH33" s="54">
        <f>DATE(LEFT(B33,4)+58,MID(B33,5,2)+1,1)</f>
        <v>45231</v>
      </c>
      <c r="AI33" s="46"/>
    </row>
    <row r="34" spans="1:35" s="49" customFormat="1" ht="60" customHeight="1">
      <c r="A34" s="46">
        <v>29</v>
      </c>
      <c r="B34" s="119" t="s">
        <v>5266</v>
      </c>
      <c r="C34" s="120" t="str">
        <f>VLOOKUP(B34,'pns_A5EB03E23BB5F6A0E040640 (2)'!$A$1:$AX$4558,3)</f>
        <v>SULASTRI</v>
      </c>
      <c r="D34" s="108" t="str">
        <f t="shared" si="4"/>
        <v>Selesai</v>
      </c>
      <c r="E34" s="110" t="s">
        <v>1328</v>
      </c>
      <c r="F34" s="108" t="s">
        <v>46828</v>
      </c>
      <c r="G34" s="108"/>
      <c r="H34" s="108" t="s">
        <v>46829</v>
      </c>
      <c r="I34" s="48">
        <f t="shared" si="5"/>
        <v>24028</v>
      </c>
      <c r="J34" s="50" t="e">
        <f t="shared" si="6"/>
        <v>#REF!</v>
      </c>
      <c r="K34" s="47" t="str">
        <f>VLOOKUP(B34,'pns_A5EB03E23BB5F6A0E040640 (2)'!$A$1:$AX$4558,35)</f>
        <v>Guru Madya</v>
      </c>
      <c r="L34" s="50">
        <f>VLOOKUP(B34,'pns_A5EB03E23BB5F6A0E040640 (2)'!$A$1:$AX$4558,36)</f>
        <v>0</v>
      </c>
      <c r="M34" s="46" t="b">
        <f t="shared" si="7"/>
        <v>0</v>
      </c>
      <c r="N34" s="47" t="str">
        <f>VLOOKUP(B34,'pns_A5EB03E23BB5F6A0E040640 (2)'!$A$1:$AX$4558,44)</f>
        <v>SMP Negeri 2 Tolitoli - Dinas Pendidikan Dan Kebudayaan</v>
      </c>
      <c r="O34" s="47" t="str">
        <f>VLOOKUP(B34,'pns_A5EB03E23BB5F6A0E040640 (2)'!$A$1:$AX$4558,41)</f>
        <v>S-1/A-IV PENDIDIKAN PMP DAN KEWARGANEGARAAN</v>
      </c>
      <c r="P34" s="89"/>
      <c r="Q34" s="46" t="str">
        <f>VLOOKUP(B34,'pns_A5EB03E23BB5F6A0E040640 (2)'!$A$1:$AX$4558,30)</f>
        <v>IV/b</v>
      </c>
      <c r="R34" s="46"/>
      <c r="S34" s="87"/>
      <c r="T34" s="47" t="str">
        <f>VLOOKUP(B34,USUL25!A31:$Q$1048576,8)</f>
        <v>BUP KPP</v>
      </c>
      <c r="U34" s="51" t="str">
        <f t="shared" si="8"/>
        <v>BUP</v>
      </c>
      <c r="V34" s="51" t="str">
        <f t="shared" si="9"/>
        <v>BUP July</v>
      </c>
      <c r="W34" s="53"/>
      <c r="X34" s="52"/>
      <c r="Y34" s="82">
        <f>VLOOKUP(B34,USUL25!A31:$Q$1048576,13)</f>
        <v>45856</v>
      </c>
      <c r="Z34" s="83" t="str">
        <f t="shared" si="10"/>
        <v>July</v>
      </c>
      <c r="AA34" s="82"/>
      <c r="AB34" s="81" t="str">
        <f t="shared" si="11"/>
        <v>60 Tahun 0 Bulan</v>
      </c>
      <c r="AC34" s="128" t="s">
        <v>47118</v>
      </c>
      <c r="AD34" s="81"/>
      <c r="AE34" s="128" t="s">
        <v>47119</v>
      </c>
      <c r="AF34" s="82"/>
      <c r="AG34" s="82">
        <f>VLOOKUP(B34,USUL25!$A$4:$R$1048576,18)</f>
        <v>45962</v>
      </c>
      <c r="AH34" s="54">
        <f t="shared" si="17"/>
        <v>32</v>
      </c>
      <c r="AI34" s="46"/>
    </row>
    <row r="35" spans="1:35" s="49" customFormat="1" ht="60" customHeight="1">
      <c r="A35" s="46">
        <v>30</v>
      </c>
      <c r="B35" s="119" t="s">
        <v>8127</v>
      </c>
      <c r="C35" s="120" t="str">
        <f>VLOOKUP(B35,'pns_A5EB03E23BB5F6A0E040640 (2)'!$A$1:$AX$4558,3)</f>
        <v>HILMI</v>
      </c>
      <c r="D35" s="108" t="str">
        <f t="shared" si="4"/>
        <v>Selesai</v>
      </c>
      <c r="E35" s="110" t="s">
        <v>1328</v>
      </c>
      <c r="F35" s="108" t="s">
        <v>46828</v>
      </c>
      <c r="G35" s="108"/>
      <c r="H35" s="108" t="s">
        <v>46829</v>
      </c>
      <c r="I35" s="48">
        <f t="shared" si="5"/>
        <v>24030</v>
      </c>
      <c r="J35" s="50" t="e">
        <f t="shared" si="6"/>
        <v>#REF!</v>
      </c>
      <c r="K35" s="47" t="str">
        <f>VLOOKUP(B35,'pns_A5EB03E23BB5F6A0E040640 (2)'!$A$1:$AX$4558,35)</f>
        <v>Guru Ahli Pertama</v>
      </c>
      <c r="L35" s="50">
        <f>VLOOKUP(B35,'pns_A5EB03E23BB5F6A0E040640 (2)'!$A$1:$AX$4558,36)</f>
        <v>0</v>
      </c>
      <c r="M35" s="46" t="b">
        <f t="shared" si="7"/>
        <v>0</v>
      </c>
      <c r="N35" s="47" t="str">
        <f>VLOOKUP(B35,'pns_A5EB03E23BB5F6A0E040640 (2)'!$A$1:$AX$4558,44)</f>
        <v>SD Negeri 2 Nalu - Dinas Pendidikan Dan Kebudayaan</v>
      </c>
      <c r="O35" s="47" t="str">
        <f>VLOOKUP(B35,'pns_A5EB03E23BB5F6A0E040640 (2)'!$A$1:$AX$4558,41)</f>
        <v>SPG PENDIDIKAN SD</v>
      </c>
      <c r="P35" s="89"/>
      <c r="Q35" s="46" t="str">
        <f>VLOOKUP(B35,'pns_A5EB03E23BB5F6A0E040640 (2)'!$A$1:$AX$4558,30)</f>
        <v>III/b</v>
      </c>
      <c r="R35" s="46"/>
      <c r="S35" s="87"/>
      <c r="T35" s="47" t="str">
        <f>VLOOKUP(B35,USUL25!A32:$Q$1048576,8)</f>
        <v>BUP KPP</v>
      </c>
      <c r="U35" s="51" t="str">
        <f t="shared" si="8"/>
        <v>BUP</v>
      </c>
      <c r="V35" s="51" t="str">
        <f t="shared" si="9"/>
        <v>BUP July</v>
      </c>
      <c r="W35" s="53"/>
      <c r="X35" s="52"/>
      <c r="Y35" s="82">
        <f>VLOOKUP(B35,USUL25!A32:$Q$1048576,13)</f>
        <v>45856</v>
      </c>
      <c r="Z35" s="83" t="str">
        <f t="shared" si="10"/>
        <v>July</v>
      </c>
      <c r="AA35" s="82"/>
      <c r="AB35" s="81" t="str">
        <f t="shared" si="11"/>
        <v>60 Tahun 0 Bulan</v>
      </c>
      <c r="AC35" s="82">
        <f>VLOOKUP(B35,USUL25!A32:$Q$1048576,15)</f>
        <v>0</v>
      </c>
      <c r="AD35" s="81"/>
      <c r="AE35" s="82">
        <f>VLOOKUP(B35,USUL25!A$4:$Q$1048576,16)</f>
        <v>0</v>
      </c>
      <c r="AF35" s="82"/>
      <c r="AG35" s="82">
        <f>VLOOKUP(B35,USUL25!$A$4:$R$1048576,18)</f>
        <v>45962</v>
      </c>
      <c r="AH35" s="54">
        <f t="shared" si="17"/>
        <v>32</v>
      </c>
      <c r="AI35" s="46"/>
    </row>
    <row r="36" spans="1:35" s="49" customFormat="1" ht="60" customHeight="1">
      <c r="A36" s="46">
        <v>31</v>
      </c>
      <c r="B36" s="119" t="s">
        <v>6389</v>
      </c>
      <c r="C36" s="120" t="str">
        <f>VLOOKUP(B36,'pns_A5EB03E23BB5F6A0E040640 (2)'!$A$1:$AX$4558,3)</f>
        <v>ITEN NANI</v>
      </c>
      <c r="D36" s="108" t="str">
        <f t="shared" si="4"/>
        <v>Selesai</v>
      </c>
      <c r="E36" s="110" t="s">
        <v>1328</v>
      </c>
      <c r="F36" s="108" t="s">
        <v>46828</v>
      </c>
      <c r="G36" s="108"/>
      <c r="H36" s="108" t="s">
        <v>46829</v>
      </c>
      <c r="I36" s="48">
        <f t="shared" si="5"/>
        <v>24041</v>
      </c>
      <c r="J36" s="50" t="e">
        <f t="shared" si="6"/>
        <v>#REF!</v>
      </c>
      <c r="K36" s="47" t="str">
        <f>VLOOKUP(B36,'pns_A5EB03E23BB5F6A0E040640 (2)'!$A$1:$AX$4558,35)</f>
        <v>Guru Muda Tingkat. I</v>
      </c>
      <c r="L36" s="50">
        <f>VLOOKUP(B36,'pns_A5EB03E23BB5F6A0E040640 (2)'!$A$1:$AX$4558,36)</f>
        <v>0</v>
      </c>
      <c r="M36" s="46" t="b">
        <f t="shared" si="7"/>
        <v>0</v>
      </c>
      <c r="N36" s="47" t="str">
        <f>VLOOKUP(B36,'pns_A5EB03E23BB5F6A0E040640 (2)'!$A$1:$AX$4558,44)</f>
        <v>SD Negeri Diule - Dinas Pendidikan Dan Kebudayaan</v>
      </c>
      <c r="O36" s="47" t="str">
        <f>VLOOKUP(B36,'pns_A5EB03E23BB5F6A0E040640 (2)'!$A$1:$AX$4558,41)</f>
        <v>SPG PENDIDIKAN SD</v>
      </c>
      <c r="P36" s="89"/>
      <c r="Q36" s="46" t="str">
        <f>VLOOKUP(B36,'pns_A5EB03E23BB5F6A0E040640 (2)'!$A$1:$AX$4558,30)</f>
        <v>II/d</v>
      </c>
      <c r="R36" s="46"/>
      <c r="S36" s="87"/>
      <c r="T36" s="47" t="str">
        <f>VLOOKUP(B36,USUL25!A33:$Q$1048576,8)</f>
        <v>BUP KPP</v>
      </c>
      <c r="U36" s="51" t="str">
        <f t="shared" si="8"/>
        <v>BUP</v>
      </c>
      <c r="V36" s="51" t="str">
        <f t="shared" si="9"/>
        <v>BUP July</v>
      </c>
      <c r="W36" s="53"/>
      <c r="X36" s="52"/>
      <c r="Y36" s="82">
        <f>VLOOKUP(B36,USUL25!A33:$Q$1048576,13)</f>
        <v>45856</v>
      </c>
      <c r="Z36" s="83" t="str">
        <f t="shared" si="10"/>
        <v>July</v>
      </c>
      <c r="AA36" s="82"/>
      <c r="AB36" s="81" t="str">
        <f t="shared" si="11"/>
        <v>60 Tahun 0 Bulan</v>
      </c>
      <c r="AC36" s="128" t="s">
        <v>47120</v>
      </c>
      <c r="AD36" s="81"/>
      <c r="AE36" s="128" t="s">
        <v>47121</v>
      </c>
      <c r="AF36" s="82"/>
      <c r="AG36" s="82">
        <f>VLOOKUP(B36,USUL25!$A$4:$R$1048576,18)</f>
        <v>45962</v>
      </c>
      <c r="AH36" s="54">
        <f t="shared" si="17"/>
        <v>32</v>
      </c>
      <c r="AI36" s="46"/>
    </row>
    <row r="37" spans="1:35" s="49" customFormat="1" ht="60" customHeight="1">
      <c r="A37" s="46">
        <v>32</v>
      </c>
      <c r="B37" s="119" t="s">
        <v>4832</v>
      </c>
      <c r="C37" s="120" t="str">
        <f>VLOOKUP(B37,'pns_A5EB03E23BB5F6A0E040640 (2)'!$A$1:$AX$4558,3)</f>
        <v>MOHAMAD SAID</v>
      </c>
      <c r="D37" s="108" t="str">
        <f t="shared" si="4"/>
        <v>Selesai</v>
      </c>
      <c r="E37" s="110" t="s">
        <v>1328</v>
      </c>
      <c r="F37" s="108" t="s">
        <v>47092</v>
      </c>
      <c r="G37" s="108"/>
      <c r="H37" s="108" t="s">
        <v>46829</v>
      </c>
      <c r="I37" s="48">
        <f t="shared" si="5"/>
        <v>24043</v>
      </c>
      <c r="J37" s="50" t="e">
        <f t="shared" si="6"/>
        <v>#REF!</v>
      </c>
      <c r="K37" s="47" t="str">
        <f>VLOOKUP(B37,'pns_A5EB03E23BB5F6A0E040640 (2)'!$A$1:$AX$4558,35)</f>
        <v>Guru Ahli Madya</v>
      </c>
      <c r="L37" s="50">
        <f>VLOOKUP(B37,'pns_A5EB03E23BB5F6A0E040640 (2)'!$A$1:$AX$4558,36)</f>
        <v>0</v>
      </c>
      <c r="M37" s="46" t="b">
        <f t="shared" si="7"/>
        <v>0</v>
      </c>
      <c r="N37" s="47" t="str">
        <f>VLOOKUP(B37,'pns_A5EB03E23BB5F6A0E040640 (2)'!$A$1:$AX$4558,44)</f>
        <v>SD Negeri Batuilo - Dinas Pendidikan Dan Kebudayaan</v>
      </c>
      <c r="O37" s="47" t="str">
        <f>VLOOKUP(B37,'pns_A5EB03E23BB5F6A0E040640 (2)'!$A$1:$AX$4558,41)</f>
        <v>S-1 SARJANA PENDIDIKAN</v>
      </c>
      <c r="P37" s="89"/>
      <c r="Q37" s="46" t="str">
        <f>VLOOKUP(B37,'pns_A5EB03E23BB5F6A0E040640 (2)'!$A$1:$AX$4558,30)</f>
        <v>IV/b</v>
      </c>
      <c r="R37" s="46"/>
      <c r="S37" s="87"/>
      <c r="T37" s="47" t="str">
        <f>VLOOKUP(B37,USUL25!A34:$Q$1048576,8)</f>
        <v>BUP KPP</v>
      </c>
      <c r="U37" s="51" t="str">
        <f t="shared" si="8"/>
        <v>BUP</v>
      </c>
      <c r="V37" s="51" t="str">
        <f t="shared" si="9"/>
        <v>BUP July</v>
      </c>
      <c r="W37" s="53"/>
      <c r="X37" s="52"/>
      <c r="Y37" s="82">
        <f>VLOOKUP(B37,USUL25!A34:$Q$1048576,13)</f>
        <v>45856</v>
      </c>
      <c r="Z37" s="83" t="str">
        <f t="shared" si="10"/>
        <v>July</v>
      </c>
      <c r="AA37" s="82"/>
      <c r="AB37" s="81" t="str">
        <f t="shared" si="11"/>
        <v>60 Tahun 0 Bulan</v>
      </c>
      <c r="AC37" s="128" t="s">
        <v>47122</v>
      </c>
      <c r="AD37" s="81"/>
      <c r="AE37" s="128" t="s">
        <v>47123</v>
      </c>
      <c r="AF37" s="82"/>
      <c r="AG37" s="82">
        <f>VLOOKUP(B37,USUL25!$A$4:$R$1048576,18)</f>
        <v>45962</v>
      </c>
      <c r="AH37" s="54">
        <f>DATE(LEFT(B37,4)+60,MID(B37,5,2)+1,1)</f>
        <v>45962</v>
      </c>
      <c r="AI37" s="46"/>
    </row>
    <row r="38" spans="1:35" s="49" customFormat="1" ht="60" customHeight="1">
      <c r="A38" s="46">
        <v>33</v>
      </c>
      <c r="B38" s="119" t="s">
        <v>7774</v>
      </c>
      <c r="C38" s="120" t="str">
        <f>VLOOKUP(B38,'pns_A5EB03E23BB5F6A0E040640 (2)'!$A$1:$AX$4558,3)</f>
        <v>HENY</v>
      </c>
      <c r="D38" s="108" t="str">
        <f t="shared" si="4"/>
        <v>Selesai</v>
      </c>
      <c r="E38" s="110" t="s">
        <v>1328</v>
      </c>
      <c r="F38" s="108" t="s">
        <v>47092</v>
      </c>
      <c r="G38" s="108"/>
      <c r="H38" s="108" t="s">
        <v>46829</v>
      </c>
      <c r="I38" s="48">
        <f t="shared" si="5"/>
        <v>24107</v>
      </c>
      <c r="J38" s="50" t="e">
        <f t="shared" si="6"/>
        <v>#REF!</v>
      </c>
      <c r="K38" s="47" t="str">
        <f>VLOOKUP(B38,'pns_A5EB03E23BB5F6A0E040640 (2)'!$A$1:$AX$4558,35)</f>
        <v>Guru Ahli Madya</v>
      </c>
      <c r="L38" s="50">
        <f>VLOOKUP(B38,'pns_A5EB03E23BB5F6A0E040640 (2)'!$A$1:$AX$4558,36)</f>
        <v>0</v>
      </c>
      <c r="M38" s="46" t="b">
        <f t="shared" si="7"/>
        <v>0</v>
      </c>
      <c r="N38" s="47" t="str">
        <f>VLOOKUP(B38,'pns_A5EB03E23BB5F6A0E040640 (2)'!$A$1:$AX$4558,44)</f>
        <v>SD Negeri 10 Tolitoli - Dinas Pendidikan Dan Kebudayaan</v>
      </c>
      <c r="O38" s="47" t="str">
        <f>VLOOKUP(B38,'pns_A5EB03E23BB5F6A0E040640 (2)'!$A$1:$AX$4558,41)</f>
        <v>S-1 SARJANA PENDIDIKAN</v>
      </c>
      <c r="P38" s="89"/>
      <c r="Q38" s="46" t="str">
        <f>VLOOKUP(B38,'pns_A5EB03E23BB5F6A0E040640 (2)'!$A$1:$AX$4558,30)</f>
        <v>IV/b</v>
      </c>
      <c r="R38" s="46"/>
      <c r="S38" s="87"/>
      <c r="T38" s="47" t="str">
        <f>VLOOKUP(B38,USUL25!A34:$Q$1048576,8)</f>
        <v>BUP KPP</v>
      </c>
      <c r="U38" s="51" t="str">
        <f t="shared" si="8"/>
        <v>BUP</v>
      </c>
      <c r="V38" s="51" t="str">
        <f t="shared" si="9"/>
        <v>BUP July</v>
      </c>
      <c r="W38" s="53"/>
      <c r="X38" s="52"/>
      <c r="Y38" s="82">
        <f>VLOOKUP(B38,USUL25!A34:$Q$1048576,13)</f>
        <v>45856</v>
      </c>
      <c r="Z38" s="83" t="str">
        <f t="shared" si="10"/>
        <v>July</v>
      </c>
      <c r="AA38" s="82"/>
      <c r="AB38" s="81" t="str">
        <f t="shared" si="11"/>
        <v>60 Tahun 0 Bulan</v>
      </c>
      <c r="AC38" s="82" t="str">
        <f>VLOOKUP(B38,USUL25!A34:$Q$1048576,15)</f>
        <v>PH-27206000104</v>
      </c>
      <c r="AD38" s="81"/>
      <c r="AE38" s="82" t="str">
        <f>VLOOKUP(B38,USUL25!A$4:$Q$1048576,16)</f>
        <v>00107/27206/AZ/07/25</v>
      </c>
      <c r="AF38" s="82"/>
      <c r="AG38" s="82">
        <f>VLOOKUP(B38,USUL25!$A$4:$R$1048576,18)</f>
        <v>46023</v>
      </c>
      <c r="AH38" s="54">
        <f>DATE(LEFT(B38,4)+60,MID(B38,5,2)+1,1)</f>
        <v>46023</v>
      </c>
      <c r="AI38" s="46"/>
    </row>
    <row r="39" spans="1:35" s="49" customFormat="1" ht="60" customHeight="1">
      <c r="A39" s="46">
        <v>34</v>
      </c>
      <c r="B39" s="119" t="s">
        <v>7163</v>
      </c>
      <c r="C39" s="120" t="str">
        <f>VLOOKUP(B39,'pns_A5EB03E23BB5F6A0E040640 (2)'!$A$1:$AX$4558,3)</f>
        <v>BAHTIAR</v>
      </c>
      <c r="D39" s="108" t="str">
        <f t="shared" si="4"/>
        <v>Proses Usul</v>
      </c>
      <c r="E39" s="110" t="s">
        <v>1328</v>
      </c>
      <c r="F39" s="108" t="s">
        <v>47089</v>
      </c>
      <c r="G39" s="108"/>
      <c r="H39" s="108" t="s">
        <v>46829</v>
      </c>
      <c r="I39" s="48">
        <f t="shared" si="5"/>
        <v>24300</v>
      </c>
      <c r="J39" s="50" t="e">
        <f t="shared" si="6"/>
        <v>#REF!</v>
      </c>
      <c r="K39" s="47" t="str">
        <f>VLOOKUP(B39,'pns_A5EB03E23BB5F6A0E040640 (2)'!$A$1:$AX$4558,35)</f>
        <v>Guru Ahli Pertama</v>
      </c>
      <c r="L39" s="50">
        <f>VLOOKUP(B39,'pns_A5EB03E23BB5F6A0E040640 (2)'!$A$1:$AX$4558,36)</f>
        <v>0</v>
      </c>
      <c r="M39" s="46" t="b">
        <f t="shared" si="7"/>
        <v>0</v>
      </c>
      <c r="N39" s="47" t="str">
        <f>VLOOKUP(B39,'pns_A5EB03E23BB5F6A0E040640 (2)'!$A$1:$AX$4558,44)</f>
        <v>SD Negeri 2 Binontoan - Dinas Pendidikan Dan Kebudayaan</v>
      </c>
      <c r="O39" s="47" t="str">
        <f>VLOOKUP(B39,'pns_A5EB03E23BB5F6A0E040640 (2)'!$A$1:$AX$4558,41)</f>
        <v>SEKOLAH PENDIDIKAN GURU</v>
      </c>
      <c r="P39" s="89"/>
      <c r="Q39" s="46" t="str">
        <f>VLOOKUP(B39,'pns_A5EB03E23BB5F6A0E040640 (2)'!$A$1:$AX$4558,30)</f>
        <v>III/b</v>
      </c>
      <c r="R39" s="46"/>
      <c r="S39" s="87"/>
      <c r="T39" s="47" t="str">
        <f>VLOOKUP(B39,USUL25!A35:$Q$1048576,8)</f>
        <v>BUP KPP</v>
      </c>
      <c r="U39" s="51" t="str">
        <f t="shared" si="8"/>
        <v>BUP</v>
      </c>
      <c r="V39" s="51" t="str">
        <f t="shared" si="9"/>
        <v>BUP October</v>
      </c>
      <c r="W39" s="53"/>
      <c r="X39" s="52"/>
      <c r="Y39" s="82" t="str">
        <f>VLOOKUP(B39,USUL25!A35:$Q$1048576,13)</f>
        <v>21-10-2025</v>
      </c>
      <c r="Z39" s="83" t="str">
        <f t="shared" si="10"/>
        <v>October</v>
      </c>
      <c r="AA39" s="82"/>
      <c r="AB39" s="81" t="str">
        <f t="shared" si="11"/>
        <v>60 Tahun 0 Bulan</v>
      </c>
      <c r="AC39" s="82">
        <f>VLOOKUP(B39,USUL25!A35:$Q$1048576,15)</f>
        <v>0</v>
      </c>
      <c r="AD39" s="81"/>
      <c r="AE39" s="82">
        <f>VLOOKUP(B39,USUL25!A$4:$Q$1048576,16)</f>
        <v>0</v>
      </c>
      <c r="AF39" s="82"/>
      <c r="AG39" s="82">
        <f>VLOOKUP(B39,USUL25!$A$4:$R$1048576,18)</f>
        <v>46235</v>
      </c>
      <c r="AH39" s="54">
        <f>DATE(LEFT(B39,4)+60,MID(B39,5,2)+1,1)</f>
        <v>46235</v>
      </c>
      <c r="AI39" s="46"/>
    </row>
    <row r="40" spans="1:35" s="49" customFormat="1" ht="60" customHeight="1">
      <c r="A40" s="46">
        <v>35</v>
      </c>
      <c r="B40" s="119" t="s">
        <v>9109</v>
      </c>
      <c r="C40" s="120" t="str">
        <f>VLOOKUP(B40,'pns_A5EB03E23BB5F6A0E040640 (2)'!$A$1:$AX$4558,3)</f>
        <v>SUMIATY M. RUIYAS</v>
      </c>
      <c r="D40" s="108" t="str">
        <f t="shared" si="4"/>
        <v>Selesai</v>
      </c>
      <c r="E40" s="110" t="s">
        <v>1328</v>
      </c>
      <c r="F40" s="108" t="s">
        <v>46828</v>
      </c>
      <c r="G40" s="108"/>
      <c r="H40" s="108" t="s">
        <v>46829</v>
      </c>
      <c r="I40" s="48">
        <f t="shared" si="5"/>
        <v>24311</v>
      </c>
      <c r="J40" s="50" t="e">
        <f t="shared" si="6"/>
        <v>#REF!</v>
      </c>
      <c r="K40" s="47" t="str">
        <f>VLOOKUP(B40,'pns_A5EB03E23BB5F6A0E040640 (2)'!$A$1:$AX$4558,35)</f>
        <v>Guru Ahli Muda</v>
      </c>
      <c r="L40" s="50">
        <f>VLOOKUP(B40,'pns_A5EB03E23BB5F6A0E040640 (2)'!$A$1:$AX$4558,36)</f>
        <v>0</v>
      </c>
      <c r="M40" s="46" t="b">
        <f t="shared" si="7"/>
        <v>0</v>
      </c>
      <c r="N40" s="47" t="str">
        <f>VLOOKUP(B40,'pns_A5EB03E23BB5F6A0E040640 (2)'!$A$1:$AX$4558,44)</f>
        <v>SD Negeri 18 Tolitoli - Dinas Pendidikan Dan Kebudayaan</v>
      </c>
      <c r="O40" s="47" t="str">
        <f>VLOOKUP(B40,'pns_A5EB03E23BB5F6A0E040640 (2)'!$A$1:$AX$4558,41)</f>
        <v>S-1 SARJANA PENDIDIKAN</v>
      </c>
      <c r="P40" s="89"/>
      <c r="Q40" s="46" t="str">
        <f>VLOOKUP(B40,'pns_A5EB03E23BB5F6A0E040640 (2)'!$A$1:$AX$4558,30)</f>
        <v>III/d</v>
      </c>
      <c r="R40" s="46"/>
      <c r="S40" s="87"/>
      <c r="T40" s="47" t="str">
        <f>VLOOKUP(B40,USUL25!A36:$Q$1048576,8)</f>
        <v>Pemberhentian Karena Meninggal Dunia (Janda/Duda) KPP</v>
      </c>
      <c r="U40" s="51" t="str">
        <f t="shared" si="8"/>
        <v>Pemberhentian Karena Meninggal Dunia (Janda/Duda)</v>
      </c>
      <c r="V40" s="51" t="str">
        <f t="shared" si="9"/>
        <v>Pemberhentian Karena Meninggal Dunia (Janda/Duda) May</v>
      </c>
      <c r="W40" s="53"/>
      <c r="X40" s="52"/>
      <c r="Y40" s="82">
        <f>VLOOKUP(B40,USUL25!A36:$Q$1048576,13)</f>
        <v>45796</v>
      </c>
      <c r="Z40" s="83" t="str">
        <f t="shared" si="10"/>
        <v>May</v>
      </c>
      <c r="AA40" s="82"/>
      <c r="AB40" s="81" t="str">
        <f t="shared" si="11"/>
        <v>58 Tahun 7 Bulan</v>
      </c>
      <c r="AC40" s="82" t="str">
        <f>VLOOKUP(B40,USUL25!A36:$Q$1048576,15)</f>
        <v>PH-27206000074</v>
      </c>
      <c r="AD40" s="81"/>
      <c r="AE40" s="82" t="str">
        <f>VLOOKUP(B40,USUL25!A$4:$Q$1048576,16)</f>
        <v>00081/27206/AZ/06/25</v>
      </c>
      <c r="AF40" s="82"/>
      <c r="AG40" s="82">
        <f>VLOOKUP(B40,USUL25!$A$4:$R$1048576,18)</f>
        <v>45717</v>
      </c>
      <c r="AH40" s="54">
        <f>DATE(LEFT(B40,4)+60,MID(B40,5,2)+1,1)</f>
        <v>46235</v>
      </c>
      <c r="AI40" s="46"/>
    </row>
    <row r="41" spans="1:35" s="49" customFormat="1" ht="60" customHeight="1">
      <c r="A41" s="46">
        <v>36</v>
      </c>
      <c r="B41" s="119" t="s">
        <v>3406</v>
      </c>
      <c r="C41" s="120" t="str">
        <f>VLOOKUP(B41,'pns_A5EB03E23BB5F6A0E040640 (2)'!$A$1:$AX$4558,3)</f>
        <v>JUFRI</v>
      </c>
      <c r="D41" s="108" t="str">
        <f t="shared" si="4"/>
        <v>Selesai</v>
      </c>
      <c r="E41" s="110" t="s">
        <v>1328</v>
      </c>
      <c r="F41" s="108" t="s">
        <v>46828</v>
      </c>
      <c r="G41" s="108"/>
      <c r="H41" s="108" t="s">
        <v>46829</v>
      </c>
      <c r="I41" s="48">
        <f t="shared" si="5"/>
        <v>24450</v>
      </c>
      <c r="J41" s="50" t="e">
        <f t="shared" si="6"/>
        <v>#REF!</v>
      </c>
      <c r="K41" s="47" t="str">
        <f>VLOOKUP(B41,'pns_A5EB03E23BB5F6A0E040640 (2)'!$A$1:$AX$4558,35)</f>
        <v>GURU SD</v>
      </c>
      <c r="L41" s="50">
        <f>VLOOKUP(B41,'pns_A5EB03E23BB5F6A0E040640 (2)'!$A$1:$AX$4558,36)</f>
        <v>0</v>
      </c>
      <c r="M41" s="46" t="b">
        <f t="shared" si="7"/>
        <v>0</v>
      </c>
      <c r="N41" s="47" t="str">
        <f>VLOOKUP(B41,'pns_A5EB03E23BB5F6A0E040640 (2)'!$A$1:$AX$4558,44)</f>
        <v>SD Negeri 1 Basi - Dinas Pendidikan Dan Kebudayaan</v>
      </c>
      <c r="O41" s="47" t="str">
        <f>VLOOKUP(B41,'pns_A5EB03E23BB5F6A0E040640 (2)'!$A$1:$AX$4558,41)</f>
        <v>SPG PENDIDIKAN SD</v>
      </c>
      <c r="P41" s="89"/>
      <c r="Q41" s="46" t="str">
        <f>VLOOKUP(B41,'pns_A5EB03E23BB5F6A0E040640 (2)'!$A$1:$AX$4558,30)</f>
        <v>II/b</v>
      </c>
      <c r="R41" s="46"/>
      <c r="S41" s="87"/>
      <c r="T41" s="47" t="str">
        <f>VLOOKUP(B41,USUL25!A36:$Q$1048576,8)</f>
        <v>BUP KPP</v>
      </c>
      <c r="U41" s="51" t="str">
        <f t="shared" si="8"/>
        <v>BUP</v>
      </c>
      <c r="V41" s="51" t="str">
        <f t="shared" si="9"/>
        <v>BUP January</v>
      </c>
      <c r="W41" s="53"/>
      <c r="X41" s="52"/>
      <c r="Y41" s="82">
        <f>VLOOKUP(B41,USUL25!A36:$Q$1048576,13)</f>
        <v>45660</v>
      </c>
      <c r="Z41" s="83" t="str">
        <f t="shared" si="10"/>
        <v>January</v>
      </c>
      <c r="AA41" s="82"/>
      <c r="AB41" s="81" t="str">
        <f t="shared" si="11"/>
        <v>58 Tahun 0 Bulan</v>
      </c>
      <c r="AC41" s="82" t="str">
        <f>VLOOKUP(B41,USUL25!A36:$Q$1048576,15)</f>
        <v>PH-27206000002</v>
      </c>
      <c r="AD41" s="81"/>
      <c r="AE41" s="82" t="str">
        <f>VLOOKUP(B41,USUL25!A$4:$Q$1048576,16)</f>
        <v>00008/27206/AZ/01/25</v>
      </c>
      <c r="AF41" s="82"/>
      <c r="AG41" s="82">
        <f>VLOOKUP(B41,USUL25!$A$4:$R$1048576,18)</f>
        <v>45658</v>
      </c>
      <c r="AH41" s="54">
        <f>DATE(LEFT(B41,4)+58,MID(B41,5,2)+1,1)</f>
        <v>45658</v>
      </c>
      <c r="AI41" s="46"/>
    </row>
    <row r="42" spans="1:35" s="49" customFormat="1" ht="60" customHeight="1">
      <c r="A42" s="46">
        <v>37</v>
      </c>
      <c r="B42" s="119" t="s">
        <v>1379</v>
      </c>
      <c r="C42" s="120" t="str">
        <f>VLOOKUP(B42,'pns_A5EB03E23BB5F6A0E040640 (2)'!$A$1:$AX$4558,3)</f>
        <v>ELSA DESELINA</v>
      </c>
      <c r="D42" s="108" t="str">
        <f t="shared" si="4"/>
        <v>Selesai</v>
      </c>
      <c r="E42" s="110" t="s">
        <v>1328</v>
      </c>
      <c r="F42" s="108" t="s">
        <v>46828</v>
      </c>
      <c r="G42" s="108"/>
      <c r="H42" s="108" t="s">
        <v>46829</v>
      </c>
      <c r="I42" s="48">
        <f t="shared" si="5"/>
        <v>24457</v>
      </c>
      <c r="J42" s="50" t="e">
        <f t="shared" si="6"/>
        <v>#REF!</v>
      </c>
      <c r="K42" s="47" t="str">
        <f>VLOOKUP(B42,'pns_A5EB03E23BB5F6A0E040640 (2)'!$A$1:$AX$4558,35)</f>
        <v>PENGADMINISTRASI PROGRAM PEMERINTAHAN</v>
      </c>
      <c r="L42" s="50">
        <f>VLOOKUP(B42,'pns_A5EB03E23BB5F6A0E040640 (2)'!$A$1:$AX$4558,36)</f>
        <v>0</v>
      </c>
      <c r="M42" s="46" t="b">
        <f t="shared" si="7"/>
        <v>0</v>
      </c>
      <c r="N42" s="47" t="str">
        <f>VLOOKUP(B42,'pns_A5EB03E23BB5F6A0E040640 (2)'!$A$1:$AX$4558,44)</f>
        <v>Bidang Sarana dan Prasarana dan Pemberdayaan Industri - Dinas Perindustrian</v>
      </c>
      <c r="O42" s="47" t="str">
        <f>VLOOKUP(B42,'pns_A5EB03E23BB5F6A0E040640 (2)'!$A$1:$AX$4558,41)</f>
        <v>S-1 ILMU ADMINISTRASI NEGARA</v>
      </c>
      <c r="P42" s="89"/>
      <c r="Q42" s="46" t="str">
        <f>VLOOKUP(B42,'pns_A5EB03E23BB5F6A0E040640 (2)'!$A$1:$AX$4558,30)</f>
        <v>III/b</v>
      </c>
      <c r="R42" s="46" t="s">
        <v>84</v>
      </c>
      <c r="S42" s="87"/>
      <c r="T42" s="47" t="str">
        <f>VLOOKUP(B42,USUL25!A37:$Q$1048576,8)</f>
        <v>BUP KPP</v>
      </c>
      <c r="U42" s="51" t="str">
        <f t="shared" si="8"/>
        <v>BUP</v>
      </c>
      <c r="V42" s="51" t="str">
        <f t="shared" si="9"/>
        <v>BUP October</v>
      </c>
      <c r="W42" s="53"/>
      <c r="X42" s="52"/>
      <c r="Y42" s="82" t="str">
        <f>VLOOKUP(B42,USUL25!A37:$Q$1048576,13)</f>
        <v>21-10-2025</v>
      </c>
      <c r="Z42" s="83" t="str">
        <f t="shared" si="10"/>
        <v>October</v>
      </c>
      <c r="AA42" s="82"/>
      <c r="AB42" s="81" t="str">
        <f t="shared" si="11"/>
        <v>58 Tahun 0 Bulan</v>
      </c>
      <c r="AC42" s="82">
        <f>VLOOKUP(B42,USUL25!A37:$Q$1048576,15)</f>
        <v>0</v>
      </c>
      <c r="AD42" s="81"/>
      <c r="AE42" s="82" t="str">
        <f>VLOOKUP(B42,USUL25!A$4:$Q$1048576,16)</f>
        <v>00005/27206/AV/01/25</v>
      </c>
      <c r="AF42" s="82"/>
      <c r="AG42" s="82">
        <f>VLOOKUP(B42,USUL25!$A$4:$R$1048576,18)</f>
        <v>45658</v>
      </c>
      <c r="AH42" s="54">
        <f>DATE(LEFT(B42,4)+58,MID(B42,5,2)+1,1)</f>
        <v>45658</v>
      </c>
      <c r="AI42" s="46"/>
    </row>
    <row r="43" spans="1:35" s="49" customFormat="1" ht="60" customHeight="1">
      <c r="A43" s="46">
        <v>38</v>
      </c>
      <c r="B43" s="119" t="s">
        <v>5308</v>
      </c>
      <c r="C43" s="120" t="str">
        <f>VLOOKUP(B43,'pns_A5EB03E23BB5F6A0E040640 (2)'!$A$1:$AX$4558,3)</f>
        <v>ADRIANA</v>
      </c>
      <c r="D43" s="108" t="str">
        <f t="shared" si="4"/>
        <v>Selesai</v>
      </c>
      <c r="E43" s="110" t="s">
        <v>1328</v>
      </c>
      <c r="F43" s="108" t="s">
        <v>46828</v>
      </c>
      <c r="G43" s="108"/>
      <c r="H43" s="108" t="s">
        <v>46829</v>
      </c>
      <c r="I43" s="48">
        <f t="shared" si="5"/>
        <v>24470</v>
      </c>
      <c r="J43" s="50" t="e">
        <f t="shared" si="6"/>
        <v>#REF!</v>
      </c>
      <c r="K43" s="47" t="str">
        <f>VLOOKUP(B43,'pns_A5EB03E23BB5F6A0E040640 (2)'!$A$1:$AX$4558,35)</f>
        <v>PENGADMINISTRASI UMUM</v>
      </c>
      <c r="L43" s="50">
        <f>VLOOKUP(B43,'pns_A5EB03E23BB5F6A0E040640 (2)'!$A$1:$AX$4558,36)</f>
        <v>0</v>
      </c>
      <c r="M43" s="46" t="b">
        <f t="shared" si="7"/>
        <v>0</v>
      </c>
      <c r="N43" s="47" t="str">
        <f>VLOOKUP(B43,'pns_A5EB03E23BB5F6A0E040640 (2)'!$A$1:$AX$4558,44)</f>
        <v>SMP Negeri 8 Tolitoli - Dinas Pendidikan Dan Kebudayaan</v>
      </c>
      <c r="O43" s="47" t="str">
        <f>VLOOKUP(B43,'pns_A5EB03E23BB5F6A0E040640 (2)'!$A$1:$AX$4558,41)</f>
        <v>SMA IPA</v>
      </c>
      <c r="P43" s="89"/>
      <c r="Q43" s="46" t="str">
        <f>VLOOKUP(B43,'pns_A5EB03E23BB5F6A0E040640 (2)'!$A$1:$AX$4558,30)</f>
        <v>II/a</v>
      </c>
      <c r="R43" s="46" t="s">
        <v>24</v>
      </c>
      <c r="S43" s="87"/>
      <c r="T43" s="47" t="str">
        <f>VLOOKUP(B43,USUL25!A38:$Q$1048576,8)</f>
        <v>BUP Non KPP</v>
      </c>
      <c r="U43" s="51" t="str">
        <f t="shared" si="8"/>
        <v>BUP Non</v>
      </c>
      <c r="V43" s="51" t="str">
        <f t="shared" si="9"/>
        <v>BUP Non February</v>
      </c>
      <c r="W43" s="53"/>
      <c r="X43" s="52"/>
      <c r="Y43" s="82">
        <f>VLOOKUP(B43,USUL25!A38:$Q$1048576,13)</f>
        <v>45693</v>
      </c>
      <c r="Z43" s="83" t="str">
        <f t="shared" si="10"/>
        <v>February</v>
      </c>
      <c r="AA43" s="82"/>
      <c r="AB43" s="81" t="str">
        <f t="shared" si="11"/>
        <v>58 Tahun 0 Bulan</v>
      </c>
      <c r="AC43" s="82" t="str">
        <f>VLOOKUP(B43,USUL25!A38:$Q$1048576,15)</f>
        <v>PD-27206000004</v>
      </c>
      <c r="AD43" s="81"/>
      <c r="AE43" s="82" t="str">
        <f>VLOOKUP(B43,USUL25!A$4:$Q$1048576,16)</f>
        <v>00008/27206/AV/03/25</v>
      </c>
      <c r="AF43" s="82"/>
      <c r="AG43" s="82">
        <f>VLOOKUP(B43,USUL25!$A$4:$R$1048576,18)</f>
        <v>45658</v>
      </c>
      <c r="AH43" s="54">
        <f>DATE(LEFT(B43,4)+58,MID(B43,5,2)+1,1)</f>
        <v>45658</v>
      </c>
      <c r="AI43" s="46"/>
    </row>
    <row r="44" spans="1:35" s="49" customFormat="1" ht="60" customHeight="1">
      <c r="A44" s="46">
        <v>39</v>
      </c>
      <c r="B44" s="119" t="s">
        <v>6575</v>
      </c>
      <c r="C44" s="120" t="str">
        <f>VLOOKUP(B44,'pns_A5EB03E23BB5F6A0E040640 (2)'!$A$1:$AX$4558,3)</f>
        <v>NYOMAN SUMAYASA</v>
      </c>
      <c r="D44" s="108" t="str">
        <f t="shared" si="4"/>
        <v>Selesai</v>
      </c>
      <c r="E44" s="110" t="s">
        <v>1328</v>
      </c>
      <c r="F44" s="108" t="s">
        <v>46828</v>
      </c>
      <c r="G44" s="108"/>
      <c r="H44" s="108" t="s">
        <v>46829</v>
      </c>
      <c r="I44" s="48">
        <f t="shared" si="5"/>
        <v>24472</v>
      </c>
      <c r="J44" s="50" t="e">
        <f t="shared" si="6"/>
        <v>#REF!</v>
      </c>
      <c r="K44" s="47" t="str">
        <f>VLOOKUP(B44,'pns_A5EB03E23BB5F6A0E040640 (2)'!$A$1:$AX$4558,35)</f>
        <v>Guru Madya</v>
      </c>
      <c r="L44" s="50">
        <f>VLOOKUP(B44,'pns_A5EB03E23BB5F6A0E040640 (2)'!$A$1:$AX$4558,36)</f>
        <v>0</v>
      </c>
      <c r="M44" s="46" t="b">
        <f t="shared" si="7"/>
        <v>0</v>
      </c>
      <c r="N44" s="47" t="str">
        <f>VLOOKUP(B44,'pns_A5EB03E23BB5F6A0E040640 (2)'!$A$1:$AX$4558,44)</f>
        <v>SD Negeri Sibea - Dinas Pendidikan Dan Kebudayaan</v>
      </c>
      <c r="O44" s="47" t="str">
        <f>VLOOKUP(B44,'pns_A5EB03E23BB5F6A0E040640 (2)'!$A$1:$AX$4558,41)</f>
        <v>D-II PENDIDIKAN GURU SEKOLAH DASAR</v>
      </c>
      <c r="P44" s="89"/>
      <c r="Q44" s="46" t="str">
        <f>VLOOKUP(B44,'pns_A5EB03E23BB5F6A0E040640 (2)'!$A$1:$AX$4558,30)</f>
        <v>IV/b</v>
      </c>
      <c r="R44" s="46"/>
      <c r="S44" s="87"/>
      <c r="T44" s="47" t="str">
        <f>VLOOKUP(B44,USUL25!A39:$Q$1048576,8)</f>
        <v>Pemberhentian Karena Meninggal Dunia (Janda/Duda) KPP</v>
      </c>
      <c r="U44" s="51" t="str">
        <f t="shared" si="8"/>
        <v>Pemberhentian Karena Meninggal Dunia (Janda/Duda)</v>
      </c>
      <c r="V44" s="51" t="str">
        <f t="shared" si="9"/>
        <v>Pemberhentian Karena Meninggal Dunia (Janda/Duda) January</v>
      </c>
      <c r="W44" s="53"/>
      <c r="X44" s="52"/>
      <c r="Y44" s="82">
        <f>VLOOKUP(B44,USUL25!A39:$Q$1048576,13)</f>
        <v>45672</v>
      </c>
      <c r="Z44" s="83" t="str">
        <f t="shared" si="10"/>
        <v>January</v>
      </c>
      <c r="AA44" s="82"/>
      <c r="AB44" s="81" t="str">
        <f t="shared" si="11"/>
        <v>58 Tahun 1 Bulan</v>
      </c>
      <c r="AC44" s="82" t="str">
        <f>VLOOKUP(B44,USUL25!A39:$Q$1048576,15)</f>
        <v>PH-27206000009</v>
      </c>
      <c r="AD44" s="81"/>
      <c r="AE44" s="82" t="str">
        <f>VLOOKUP(B44,USUL25!A$4:$Q$1048576,16)</f>
        <v>00020/27206/AZ/02/25</v>
      </c>
      <c r="AF44" s="82"/>
      <c r="AG44" s="82">
        <f>VLOOKUP(B44,USUL25!$A$4:$R$1048576,18)</f>
        <v>45689</v>
      </c>
      <c r="AH44" s="54">
        <f>DATE(LEFT(B44,4)+60,MID(B44,5,2)+1,1)</f>
        <v>46388</v>
      </c>
      <c r="AI44" s="46"/>
    </row>
    <row r="45" spans="1:35" s="49" customFormat="1" ht="60" customHeight="1">
      <c r="A45" s="46">
        <v>40</v>
      </c>
      <c r="B45" s="119" t="s">
        <v>1846</v>
      </c>
      <c r="C45" s="120" t="str">
        <f>VLOOKUP(B45,'pns_A5EB03E23BB5F6A0E040640 (2)'!$A$1:$AX$4558,3)</f>
        <v>DJONI T. DOKA</v>
      </c>
      <c r="D45" s="108" t="str">
        <f t="shared" si="4"/>
        <v>Selesai</v>
      </c>
      <c r="E45" s="110" t="s">
        <v>1328</v>
      </c>
      <c r="F45" s="108" t="s">
        <v>46828</v>
      </c>
      <c r="G45" s="108"/>
      <c r="H45" s="108" t="s">
        <v>46829</v>
      </c>
      <c r="I45" s="48">
        <f t="shared" si="5"/>
        <v>24514</v>
      </c>
      <c r="J45" s="50" t="e">
        <f t="shared" si="6"/>
        <v>#REF!</v>
      </c>
      <c r="K45" s="47" t="str">
        <f>VLOOKUP(B45,'pns_A5EB03E23BB5F6A0E040640 (2)'!$A$1:$AX$4558,35)</f>
        <v>PENGADMINISTRASI UMUM</v>
      </c>
      <c r="L45" s="50">
        <f>VLOOKUP(B45,'pns_A5EB03E23BB5F6A0E040640 (2)'!$A$1:$AX$4558,36)</f>
        <v>0</v>
      </c>
      <c r="M45" s="46" t="b">
        <f t="shared" si="7"/>
        <v>0</v>
      </c>
      <c r="N45" s="47" t="str">
        <f>VLOOKUP(B45,'pns_A5EB03E23BB5F6A0E040640 (2)'!$A$1:$AX$4558,44)</f>
        <v>SMP Negeri 1 Galang - Dinas Pendidikan Dan Kebudayaan</v>
      </c>
      <c r="O45" s="47" t="str">
        <f>VLOOKUP(B45,'pns_A5EB03E23BB5F6A0E040640 (2)'!$A$1:$AX$4558,41)</f>
        <v>SMA ILMU ILMU SOSIAL</v>
      </c>
      <c r="P45" s="89"/>
      <c r="Q45" s="46" t="str">
        <f>VLOOKUP(B45,'pns_A5EB03E23BB5F6A0E040640 (2)'!$A$1:$AX$4558,30)</f>
        <v>II/c</v>
      </c>
      <c r="R45" s="46" t="s">
        <v>78</v>
      </c>
      <c r="S45" s="87"/>
      <c r="T45" s="47" t="str">
        <f>VLOOKUP(B45,USUL25!A39:$Q$1048576,8)</f>
        <v>BUP Non KPP</v>
      </c>
      <c r="U45" s="51" t="str">
        <f t="shared" si="8"/>
        <v>BUP Non</v>
      </c>
      <c r="V45" s="51" t="str">
        <f t="shared" si="9"/>
        <v>BUP Non January</v>
      </c>
      <c r="W45" s="53"/>
      <c r="X45" s="52"/>
      <c r="Y45" s="82">
        <f>VLOOKUP(B45,USUL25!A39:$Q$1048576,13)</f>
        <v>45670</v>
      </c>
      <c r="Z45" s="83" t="str">
        <f t="shared" si="10"/>
        <v>January</v>
      </c>
      <c r="AA45" s="82"/>
      <c r="AB45" s="81" t="str">
        <f t="shared" si="11"/>
        <v>58 Tahun 0 Bulan</v>
      </c>
      <c r="AC45" s="82" t="str">
        <f>VLOOKUP(B45,USUL25!A39:$Q$1048576,15)</f>
        <v>PD-27206000002</v>
      </c>
      <c r="AD45" s="81"/>
      <c r="AE45" s="82" t="str">
        <f>VLOOKUP(B45,USUL25!A$4:$Q$1048576,16)</f>
        <v>00006/27206/AV/01/25</v>
      </c>
      <c r="AF45" s="82"/>
      <c r="AG45" s="82">
        <f>VLOOKUP(B45,USUL25!$A$4:$R$1048576,18)</f>
        <v>45717</v>
      </c>
      <c r="AH45" s="54">
        <f>DATE(LEFT(B45,4)+58,MID(B45,5,2)+1,1)</f>
        <v>45717</v>
      </c>
      <c r="AI45" s="46"/>
    </row>
    <row r="46" spans="1:35" s="49" customFormat="1" ht="60" customHeight="1">
      <c r="A46" s="46">
        <v>41</v>
      </c>
      <c r="B46" s="119" t="s">
        <v>9173</v>
      </c>
      <c r="C46" s="120" t="str">
        <f>VLOOKUP(B46,'pns_A5EB03E23BB5F6A0E040640 (2)'!$A$1:$AX$4558,3)</f>
        <v>AMRAN</v>
      </c>
      <c r="D46" s="108" t="str">
        <f t="shared" si="4"/>
        <v>Selesai</v>
      </c>
      <c r="E46" s="110" t="s">
        <v>1328</v>
      </c>
      <c r="F46" s="108" t="s">
        <v>46828</v>
      </c>
      <c r="G46" s="108"/>
      <c r="H46" s="108" t="s">
        <v>46829</v>
      </c>
      <c r="I46" s="48">
        <f t="shared" si="5"/>
        <v>24538</v>
      </c>
      <c r="J46" s="50" t="e">
        <f t="shared" si="6"/>
        <v>#REF!</v>
      </c>
      <c r="K46" s="47" t="str">
        <f>VLOOKUP(B46,'pns_A5EB03E23BB5F6A0E040640 (2)'!$A$1:$AX$4558,35)</f>
        <v>PENGADMINISTRASI PERKANTORAN</v>
      </c>
      <c r="L46" s="50">
        <f>VLOOKUP(B46,'pns_A5EB03E23BB5F6A0E040640 (2)'!$A$1:$AX$4558,36)</f>
        <v>0</v>
      </c>
      <c r="M46" s="46" t="b">
        <f t="shared" si="7"/>
        <v>0</v>
      </c>
      <c r="N46" s="47" t="str">
        <f>VLOOKUP(B46,'pns_A5EB03E23BB5F6A0E040640 (2)'!$A$1:$AX$4558,44)</f>
        <v>KORWIL KECAMATAN LAMPASIO - Dinas Pendidikan Dan Kebudayaan</v>
      </c>
      <c r="O46" s="47" t="str">
        <f>VLOOKUP(B46,'pns_A5EB03E23BB5F6A0E040640 (2)'!$A$1:$AX$4558,41)</f>
        <v>SPG PENDIDIKAN SD</v>
      </c>
      <c r="P46" s="89"/>
      <c r="Q46" s="46" t="str">
        <f>VLOOKUP(B46,'pns_A5EB03E23BB5F6A0E040640 (2)'!$A$1:$AX$4558,30)</f>
        <v>II/d</v>
      </c>
      <c r="R46" s="46"/>
      <c r="S46" s="87"/>
      <c r="T46" s="47" t="str">
        <f>VLOOKUP(B46,USUL25!A40:$Q$1048576,8)</f>
        <v>BUP KPP</v>
      </c>
      <c r="U46" s="51" t="str">
        <f t="shared" si="8"/>
        <v>BUP</v>
      </c>
      <c r="V46" s="51" t="str">
        <f t="shared" si="9"/>
        <v>BUP January</v>
      </c>
      <c r="W46" s="53"/>
      <c r="X46" s="52"/>
      <c r="Y46" s="82">
        <f>VLOOKUP(B46,USUL25!A40:$Q$1048576,13)</f>
        <v>45679</v>
      </c>
      <c r="Z46" s="83" t="str">
        <f t="shared" si="10"/>
        <v>January</v>
      </c>
      <c r="AA46" s="82"/>
      <c r="AB46" s="81" t="str">
        <f t="shared" si="11"/>
        <v>58 Tahun 0 Bulan</v>
      </c>
      <c r="AC46" s="82" t="str">
        <f>VLOOKUP(B46,USUL25!A40:$Q$1048576,15)</f>
        <v>PH-27206000015</v>
      </c>
      <c r="AD46" s="81"/>
      <c r="AE46" s="82" t="str">
        <f>VLOOKUP(B46,USUL25!A$4:$Q$1048576,16)</f>
        <v>00016/27206/AZ/02/25</v>
      </c>
      <c r="AF46" s="82"/>
      <c r="AG46" s="82">
        <f>VLOOKUP(B46,USUL25!$A$4:$R$1048576,18)</f>
        <v>45748</v>
      </c>
      <c r="AH46" s="54">
        <f>DATE(LEFT(B46,4)+58,MID(B46,5,2)+1,1)</f>
        <v>45748</v>
      </c>
      <c r="AI46" s="46"/>
    </row>
    <row r="47" spans="1:35" s="49" customFormat="1" ht="60" customHeight="1">
      <c r="A47" s="46">
        <v>42</v>
      </c>
      <c r="B47" s="119" t="s">
        <v>4804</v>
      </c>
      <c r="C47" s="120" t="str">
        <f>VLOOKUP(B47,'pns_A5EB03E23BB5F6A0E040640 (2)'!$A$1:$AX$4558,3)</f>
        <v>SURIYANI KAMIS</v>
      </c>
      <c r="D47" s="108" t="str">
        <f t="shared" si="4"/>
        <v>Selesai</v>
      </c>
      <c r="E47" s="110" t="s">
        <v>1328</v>
      </c>
      <c r="F47" s="108" t="s">
        <v>46828</v>
      </c>
      <c r="G47" s="108"/>
      <c r="H47" s="108" t="s">
        <v>46829</v>
      </c>
      <c r="I47" s="48">
        <f t="shared" si="5"/>
        <v>24567</v>
      </c>
      <c r="J47" s="50" t="e">
        <f t="shared" si="6"/>
        <v>#REF!</v>
      </c>
      <c r="K47" s="47" t="str">
        <f>VLOOKUP(B47,'pns_A5EB03E23BB5F6A0E040640 (2)'!$A$1:$AX$4558,35)</f>
        <v>Statistisi Ahli Muda</v>
      </c>
      <c r="L47" s="50">
        <f>VLOOKUP(B47,'pns_A5EB03E23BB5F6A0E040640 (2)'!$A$1:$AX$4558,36)</f>
        <v>0</v>
      </c>
      <c r="M47" s="46" t="b">
        <f t="shared" si="7"/>
        <v>0</v>
      </c>
      <c r="N47" s="47" t="str">
        <f>VLOOKUP(B47,'pns_A5EB03E23BB5F6A0E040640 (2)'!$A$1:$AX$4558,44)</f>
        <v>Bidang Statistik - DINAS KOMUNIKASI INFORMATIKA, PERSANDIAN DAN STATISTIK</v>
      </c>
      <c r="O47" s="47" t="str">
        <f>VLOOKUP(B47,'pns_A5EB03E23BB5F6A0E040640 (2)'!$A$1:$AX$4558,41)</f>
        <v>S-1 SOSIAL</v>
      </c>
      <c r="P47" s="89"/>
      <c r="Q47" s="46" t="str">
        <f>VLOOKUP(B47,'pns_A5EB03E23BB5F6A0E040640 (2)'!$A$1:$AX$4558,30)</f>
        <v>III/d</v>
      </c>
      <c r="R47" s="46"/>
      <c r="S47" s="87"/>
      <c r="T47" s="47" t="str">
        <f>VLOOKUP(B47,USUL25!A41:$Q$1048576,8)</f>
        <v>BUP KPP</v>
      </c>
      <c r="U47" s="51" t="str">
        <f t="shared" si="8"/>
        <v>BUP</v>
      </c>
      <c r="V47" s="51" t="str">
        <f t="shared" si="9"/>
        <v>BUP March</v>
      </c>
      <c r="W47" s="53"/>
      <c r="X47" s="52"/>
      <c r="Y47" s="82">
        <f>VLOOKUP(B47,USUL25!A41:$Q$1048576,13)</f>
        <v>45728</v>
      </c>
      <c r="Z47" s="83" t="str">
        <f t="shared" si="10"/>
        <v>March</v>
      </c>
      <c r="AA47" s="82"/>
      <c r="AB47" s="81" t="str">
        <f t="shared" si="11"/>
        <v>58 Tahun 0 Bulan</v>
      </c>
      <c r="AC47" s="82" t="str">
        <f>VLOOKUP(B47,USUL25!A41:$Q$1048576,15)</f>
        <v>PH-27206000038</v>
      </c>
      <c r="AD47" s="81"/>
      <c r="AE47" s="82" t="str">
        <f>VLOOKUP(B47,USUL25!A$4:$Q$1048576,16)</f>
        <v>00049/27206/AZ/04/25</v>
      </c>
      <c r="AF47" s="82"/>
      <c r="AG47" s="82">
        <f>VLOOKUP(B47,USUL25!$A$4:$R$1048576,18)</f>
        <v>45778</v>
      </c>
      <c r="AH47" s="54">
        <f>DATE(LEFT(B47,4)+60,MID(B47,5,2)+1,1)</f>
        <v>46508</v>
      </c>
      <c r="AI47" s="46"/>
    </row>
    <row r="48" spans="1:35" s="49" customFormat="1" ht="60" customHeight="1">
      <c r="A48" s="46">
        <v>43</v>
      </c>
      <c r="B48" s="119" t="s">
        <v>1813</v>
      </c>
      <c r="C48" s="120" t="str">
        <f>VLOOKUP(B48,'pns_A5EB03E23BB5F6A0E040640 (2)'!$A$1:$AX$4558,3)</f>
        <v>RUSLAN</v>
      </c>
      <c r="D48" s="108" t="str">
        <f t="shared" si="4"/>
        <v>Selesai</v>
      </c>
      <c r="E48" s="110" t="s">
        <v>1328</v>
      </c>
      <c r="F48" s="108" t="s">
        <v>46828</v>
      </c>
      <c r="G48" s="108"/>
      <c r="H48" s="108" t="s">
        <v>46829</v>
      </c>
      <c r="I48" s="48">
        <f t="shared" si="5"/>
        <v>24572</v>
      </c>
      <c r="J48" s="50" t="e">
        <f t="shared" si="6"/>
        <v>#REF!</v>
      </c>
      <c r="K48" s="47" t="str">
        <f>VLOOKUP(B48,'pns_A5EB03E23BB5F6A0E040640 (2)'!$A$1:$AX$4558,35)</f>
        <v>OPERATOR LAYANAN OPERASIONAL</v>
      </c>
      <c r="L48" s="50">
        <f>VLOOKUP(B48,'pns_A5EB03E23BB5F6A0E040640 (2)'!$A$1:$AX$4558,36)</f>
        <v>0</v>
      </c>
      <c r="M48" s="46" t="b">
        <f t="shared" si="7"/>
        <v>0</v>
      </c>
      <c r="N48" s="47" t="str">
        <f>VLOOKUP(B48,'pns_A5EB03E23BB5F6A0E040640 (2)'!$A$1:$AX$4558,44)</f>
        <v>UPT Pendapatan Daerah Wilayah IV - Badan Pendapatan Daerah</v>
      </c>
      <c r="O48" s="47" t="str">
        <f>VLOOKUP(B48,'pns_A5EB03E23BB5F6A0E040640 (2)'!$A$1:$AX$4558,41)</f>
        <v>SMA ILMU ILMU SOSIAL</v>
      </c>
      <c r="P48" s="89"/>
      <c r="Q48" s="46" t="str">
        <f>VLOOKUP(B48,'pns_A5EB03E23BB5F6A0E040640 (2)'!$A$1:$AX$4558,30)</f>
        <v>II/b</v>
      </c>
      <c r="R48" s="46"/>
      <c r="S48" s="87"/>
      <c r="T48" s="47" t="str">
        <f>VLOOKUP(B48,USUL25!A42:$Q$1048576,8)</f>
        <v>BUP KPP</v>
      </c>
      <c r="U48" s="51" t="str">
        <f t="shared" si="8"/>
        <v>BUP</v>
      </c>
      <c r="V48" s="51" t="str">
        <f t="shared" si="9"/>
        <v>BUP January</v>
      </c>
      <c r="W48" s="53"/>
      <c r="X48" s="52"/>
      <c r="Y48" s="82">
        <f>VLOOKUP(B48,USUL25!A42:$Q$1048576,13)</f>
        <v>45664</v>
      </c>
      <c r="Z48" s="83" t="str">
        <f t="shared" si="10"/>
        <v>January</v>
      </c>
      <c r="AA48" s="82"/>
      <c r="AB48" s="81" t="str">
        <f t="shared" si="11"/>
        <v>58 Tahun 0 Bulan</v>
      </c>
      <c r="AC48" s="82" t="str">
        <f>VLOOKUP(B48,USUL25!A42:$Q$1048576,15)</f>
        <v>PH-27206000033</v>
      </c>
      <c r="AD48" s="81"/>
      <c r="AE48" s="82" t="str">
        <f>VLOOKUP(B48,USUL25!A$4:$Q$1048576,16)</f>
        <v>00040/27206/AZ/03/25</v>
      </c>
      <c r="AF48" s="82"/>
      <c r="AG48" s="82">
        <f>VLOOKUP(B48,USUL25!$A$4:$R$1048576,18)</f>
        <v>45778</v>
      </c>
      <c r="AH48" s="54">
        <f>DATE(LEFT(B48,4)+58,MID(B48,5,2)+1,1)</f>
        <v>45778</v>
      </c>
      <c r="AI48" s="46"/>
    </row>
    <row r="49" spans="1:35" s="49" customFormat="1" ht="60" customHeight="1">
      <c r="A49" s="46">
        <v>44</v>
      </c>
      <c r="B49" s="119" t="s">
        <v>3588</v>
      </c>
      <c r="C49" s="120" t="str">
        <f>VLOOKUP(B49,'pns_A5EB03E23BB5F6A0E040640 (2)'!$A$1:$AX$4558,3)</f>
        <v>EMAUNTUNG JOSEF LIMBU</v>
      </c>
      <c r="D49" s="108" t="str">
        <f t="shared" si="4"/>
        <v>Selesai</v>
      </c>
      <c r="E49" s="110" t="s">
        <v>1328</v>
      </c>
      <c r="F49" s="108" t="s">
        <v>46828</v>
      </c>
      <c r="G49" s="108"/>
      <c r="H49" s="108" t="s">
        <v>46829</v>
      </c>
      <c r="I49" s="48">
        <f t="shared" si="5"/>
        <v>24576</v>
      </c>
      <c r="J49" s="50" t="e">
        <f t="shared" si="6"/>
        <v>#REF!</v>
      </c>
      <c r="K49" s="47" t="str">
        <f>VLOOKUP(B49,'pns_A5EB03E23BB5F6A0E040640 (2)'!$A$1:$AX$4558,35)</f>
        <v>PENGADMINISTRASI PERKANTORAN</v>
      </c>
      <c r="L49" s="50">
        <f>VLOOKUP(B49,'pns_A5EB03E23BB5F6A0E040640 (2)'!$A$1:$AX$4558,36)</f>
        <v>0</v>
      </c>
      <c r="M49" s="46" t="b">
        <f t="shared" si="7"/>
        <v>0</v>
      </c>
      <c r="N49" s="47" t="str">
        <f>VLOOKUP(B49,'pns_A5EB03E23BB5F6A0E040640 (2)'!$A$1:$AX$4558,44)</f>
        <v>Bagian Umum Dan Keuangan - Sekretariat DPRD</v>
      </c>
      <c r="O49" s="47" t="str">
        <f>VLOOKUP(B49,'pns_A5EB03E23BB5F6A0E040640 (2)'!$A$1:$AX$4558,41)</f>
        <v>SMEA</v>
      </c>
      <c r="P49" s="89"/>
      <c r="Q49" s="46" t="str">
        <f>VLOOKUP(B49,'pns_A5EB03E23BB5F6A0E040640 (2)'!$A$1:$AX$4558,30)</f>
        <v>III/b</v>
      </c>
      <c r="R49" s="46"/>
      <c r="S49" s="87"/>
      <c r="T49" s="47" t="str">
        <f>VLOOKUP(B49,USUL25!A43:$Q$1048576,8)</f>
        <v>BUP KPP</v>
      </c>
      <c r="U49" s="51" t="str">
        <f t="shared" si="8"/>
        <v>BUP</v>
      </c>
      <c r="V49" s="51" t="str">
        <f t="shared" si="9"/>
        <v>BUP February</v>
      </c>
      <c r="W49" s="53"/>
      <c r="X49" s="52"/>
      <c r="Y49" s="82">
        <f>VLOOKUP(B49,USUL25!A43:$Q$1048576,13)</f>
        <v>45698</v>
      </c>
      <c r="Z49" s="83" t="str">
        <f t="shared" si="10"/>
        <v>February</v>
      </c>
      <c r="AA49" s="82"/>
      <c r="AB49" s="81" t="str">
        <f t="shared" si="11"/>
        <v>58 Tahun 0 Bulan</v>
      </c>
      <c r="AC49" s="82" t="str">
        <f>VLOOKUP(B49,USUL25!A43:$Q$1048576,15)</f>
        <v>PH-27206000039</v>
      </c>
      <c r="AD49" s="81"/>
      <c r="AE49" s="82" t="str">
        <f>VLOOKUP(B49,USUL25!A$4:$Q$1048576,16)</f>
        <v>00041/27206/AZ/03/25</v>
      </c>
      <c r="AF49" s="82"/>
      <c r="AG49" s="82">
        <f>VLOOKUP(B49,USUL25!$A$4:$R$1048576,18)</f>
        <v>45778</v>
      </c>
      <c r="AH49" s="54">
        <f>DATE(LEFT(B49,4)+58,MID(B49,5,2)+1,1)</f>
        <v>45778</v>
      </c>
      <c r="AI49" s="46"/>
    </row>
    <row r="50" spans="1:35" s="49" customFormat="1" ht="60" customHeight="1">
      <c r="A50" s="46">
        <v>45</v>
      </c>
      <c r="B50" s="119" t="s">
        <v>9677</v>
      </c>
      <c r="C50" s="120" t="str">
        <f>VLOOKUP(B50,'pns_A5EB03E23BB5F6A0E040640 (2)'!$A$1:$AX$4558,3)</f>
        <v>ERMON BURHAN</v>
      </c>
      <c r="D50" s="108" t="str">
        <f t="shared" si="4"/>
        <v>Selesai</v>
      </c>
      <c r="E50" s="110" t="s">
        <v>1328</v>
      </c>
      <c r="F50" s="108" t="s">
        <v>46828</v>
      </c>
      <c r="G50" s="108"/>
      <c r="H50" s="108" t="s">
        <v>46829</v>
      </c>
      <c r="I50" s="48">
        <f t="shared" si="5"/>
        <v>24577</v>
      </c>
      <c r="J50" s="50" t="e">
        <f t="shared" si="6"/>
        <v>#REF!</v>
      </c>
      <c r="K50" s="47" t="str">
        <f>VLOOKUP(B50,'pns_A5EB03E23BB5F6A0E040640 (2)'!$A$1:$AX$4558,35)</f>
        <v>PENGADMINISTRASI PERKANTORAN</v>
      </c>
      <c r="L50" s="50">
        <f>VLOOKUP(B50,'pns_A5EB03E23BB5F6A0E040640 (2)'!$A$1:$AX$4558,36)</f>
        <v>0</v>
      </c>
      <c r="M50" s="46" t="b">
        <f t="shared" si="7"/>
        <v>0</v>
      </c>
      <c r="N50" s="47" t="str">
        <f>VLOOKUP(B50,'pns_A5EB03E23BB5F6A0E040640 (2)'!$A$1:$AX$4558,44)</f>
        <v>Bidang Bina Marga - Dinas  Pekerjaan Umum Dan Penataan Ruang</v>
      </c>
      <c r="O50" s="47" t="str">
        <f>VLOOKUP(B50,'pns_A5EB03E23BB5F6A0E040640 (2)'!$A$1:$AX$4558,41)</f>
        <v>SEKOLAH TEKNIK MENENGAH</v>
      </c>
      <c r="P50" s="89"/>
      <c r="Q50" s="46" t="str">
        <f>VLOOKUP(B50,'pns_A5EB03E23BB5F6A0E040640 (2)'!$A$1:$AX$4558,30)</f>
        <v>III/a</v>
      </c>
      <c r="R50" s="46"/>
      <c r="S50" s="87"/>
      <c r="T50" s="47" t="str">
        <f>VLOOKUP(B50,USUL25!A44:$Q$1048576,8)</f>
        <v>BUP KPP</v>
      </c>
      <c r="U50" s="51" t="str">
        <f t="shared" si="8"/>
        <v>BUP</v>
      </c>
      <c r="V50" s="51" t="str">
        <f t="shared" si="9"/>
        <v>BUP March</v>
      </c>
      <c r="W50" s="53"/>
      <c r="X50" s="52"/>
      <c r="Y50" s="82">
        <f>VLOOKUP(B50,USUL25!A44:$Q$1048576,13)</f>
        <v>45734</v>
      </c>
      <c r="Z50" s="83" t="str">
        <f t="shared" si="10"/>
        <v>March</v>
      </c>
      <c r="AA50" s="82"/>
      <c r="AB50" s="81" t="str">
        <f t="shared" si="11"/>
        <v>58 Tahun 0 Bulan</v>
      </c>
      <c r="AC50" s="82" t="str">
        <f>VLOOKUP(B50,USUL25!A44:$Q$1048576,15)</f>
        <v>PH-27206000049</v>
      </c>
      <c r="AD50" s="81"/>
      <c r="AE50" s="82" t="str">
        <f>VLOOKUP(B50,USUL25!A$4:$Q$1048576,16)</f>
        <v>00045/27206/AZ/04/25</v>
      </c>
      <c r="AF50" s="82"/>
      <c r="AG50" s="82">
        <f>VLOOKUP(B50,USUL25!$A$4:$R$1048576,18)</f>
        <v>45778</v>
      </c>
      <c r="AH50" s="54">
        <f>DATE(LEFT(B50,4)+60,MID(B50,5,2)+1,1)</f>
        <v>46508</v>
      </c>
      <c r="AI50" s="46"/>
    </row>
    <row r="51" spans="1:35" s="49" customFormat="1" ht="60" customHeight="1">
      <c r="A51" s="46">
        <v>46</v>
      </c>
      <c r="B51" s="119" t="s">
        <v>5895</v>
      </c>
      <c r="C51" s="120" t="str">
        <f>VLOOKUP(B51,'pns_A5EB03E23BB5F6A0E040640 (2)'!$A$1:$AX$4558,3)</f>
        <v>MOHAMMAD HUSNI THAMRIN</v>
      </c>
      <c r="D51" s="108" t="str">
        <f t="shared" si="4"/>
        <v>Selesai</v>
      </c>
      <c r="E51" s="110" t="s">
        <v>1328</v>
      </c>
      <c r="F51" s="108" t="s">
        <v>46828</v>
      </c>
      <c r="G51" s="108"/>
      <c r="H51" s="108" t="s">
        <v>46829</v>
      </c>
      <c r="I51" s="48">
        <f t="shared" si="5"/>
        <v>24583</v>
      </c>
      <c r="J51" s="50" t="e">
        <f t="shared" si="6"/>
        <v>#REF!</v>
      </c>
      <c r="K51" s="47" t="str">
        <f>VLOOKUP(B51,'pns_A5EB03E23BB5F6A0E040640 (2)'!$A$1:$AX$4558,35)</f>
        <v>PENGADMINISTRASI PERKANTORAN</v>
      </c>
      <c r="L51" s="50">
        <f>VLOOKUP(B51,'pns_A5EB03E23BB5F6A0E040640 (2)'!$A$1:$AX$4558,36)</f>
        <v>0</v>
      </c>
      <c r="M51" s="46" t="b">
        <f t="shared" si="7"/>
        <v>0</v>
      </c>
      <c r="N51" s="47" t="str">
        <f>VLOOKUP(B51,'pns_A5EB03E23BB5F6A0E040640 (2)'!$A$1:$AX$4558,44)</f>
        <v>Sub Bagian Umum dan Kepegawaian - Dinas Perumahan Rakyat dan Kawasan Permukiman</v>
      </c>
      <c r="O51" s="47" t="str">
        <f>VLOOKUP(B51,'pns_A5EB03E23BB5F6A0E040640 (2)'!$A$1:$AX$4558,41)</f>
        <v>PERSAMAAN SLTP (PAKET B)</v>
      </c>
      <c r="P51" s="89"/>
      <c r="Q51" s="46" t="str">
        <f>VLOOKUP(B51,'pns_A5EB03E23BB5F6A0E040640 (2)'!$A$1:$AX$4558,30)</f>
        <v>II/b</v>
      </c>
      <c r="R51" s="46" t="s">
        <v>25</v>
      </c>
      <c r="S51" s="87"/>
      <c r="T51" s="47" t="str">
        <f>VLOOKUP(B51,USUL25!A45:$Q$1048576,8)</f>
        <v>BUP Non KPP</v>
      </c>
      <c r="U51" s="51" t="str">
        <f t="shared" si="8"/>
        <v>BUP Non</v>
      </c>
      <c r="V51" s="51" t="str">
        <f t="shared" si="9"/>
        <v>BUP Non January</v>
      </c>
      <c r="W51" s="53"/>
      <c r="X51" s="52"/>
      <c r="Y51" s="82">
        <f>VLOOKUP(B51,USUL25!A45:$Q$1048576,13)</f>
        <v>45664</v>
      </c>
      <c r="Z51" s="83" t="str">
        <f t="shared" si="10"/>
        <v>January</v>
      </c>
      <c r="AA51" s="82"/>
      <c r="AB51" s="81" t="str">
        <f t="shared" si="11"/>
        <v>58 Tahun 0 Bulan</v>
      </c>
      <c r="AC51" s="82" t="str">
        <f>VLOOKUP(B51,USUL25!A45:$Q$1048576,15)</f>
        <v>PD-27206000006</v>
      </c>
      <c r="AD51" s="81"/>
      <c r="AE51" s="82" t="str">
        <f>VLOOKUP(B51,USUL25!A$4:$Q$1048576,16)</f>
        <v>00011/27206/AV/03/25</v>
      </c>
      <c r="AF51" s="82"/>
      <c r="AG51" s="82">
        <f>VLOOKUP(B51,USUL25!$A$4:$R$1048576,18)</f>
        <v>45778</v>
      </c>
      <c r="AH51" s="54">
        <f>DATE(LEFT(B51,4)+58,MID(B51,5,2)+1,1)</f>
        <v>45778</v>
      </c>
      <c r="AI51" s="46"/>
    </row>
    <row r="52" spans="1:35" s="49" customFormat="1" ht="60" customHeight="1">
      <c r="A52" s="46">
        <v>47</v>
      </c>
      <c r="B52" s="119" t="s">
        <v>65</v>
      </c>
      <c r="C52" s="120" t="str">
        <f>VLOOKUP(B52,'pns_A5EB03E23BB5F6A0E040640 (2)'!$A$1:$AX$4558,3)</f>
        <v>DARWIN</v>
      </c>
      <c r="D52" s="108" t="str">
        <f t="shared" si="4"/>
        <v>Selesai</v>
      </c>
      <c r="E52" s="110" t="s">
        <v>1328</v>
      </c>
      <c r="F52" s="108" t="s">
        <v>46828</v>
      </c>
      <c r="G52" s="108"/>
      <c r="H52" s="108" t="s">
        <v>46829</v>
      </c>
      <c r="I52" s="48">
        <f t="shared" si="5"/>
        <v>24597</v>
      </c>
      <c r="J52" s="50" t="e">
        <f t="shared" si="6"/>
        <v>#REF!</v>
      </c>
      <c r="K52" s="47" t="str">
        <f>VLOOKUP(B52,'pns_A5EB03E23BB5F6A0E040640 (2)'!$A$1:$AX$4558,35)</f>
        <v>Penyuluh Pertanian Ahli Muda</v>
      </c>
      <c r="L52" s="50">
        <f>VLOOKUP(B52,'pns_A5EB03E23BB5F6A0E040640 (2)'!$A$1:$AX$4558,36)</f>
        <v>0</v>
      </c>
      <c r="M52" s="46" t="b">
        <f t="shared" si="7"/>
        <v>0</v>
      </c>
      <c r="N52" s="47" t="str">
        <f>VLOOKUP(B52,'pns_A5EB03E23BB5F6A0E040640 (2)'!$A$1:$AX$4558,44)</f>
        <v>UPT. BALAI PENYULUH PERTANIAN DINAS TANAMAN PANGAN DAN HORTIKULTURA - Dinas Tanaman Pangan Dan Hortikultura</v>
      </c>
      <c r="O52" s="47" t="str">
        <f>VLOOKUP(B52,'pns_A5EB03E23BB5F6A0E040640 (2)'!$A$1:$AX$4558,41)</f>
        <v>S-1 AGRIBISNIS PERTANIAN</v>
      </c>
      <c r="P52" s="89"/>
      <c r="Q52" s="46" t="str">
        <f>VLOOKUP(B52,'pns_A5EB03E23BB5F6A0E040640 (2)'!$A$1:$AX$4558,30)</f>
        <v>III/c</v>
      </c>
      <c r="R52" s="46"/>
      <c r="S52" s="87"/>
      <c r="T52" s="47" t="str">
        <f>VLOOKUP(B52,USUL25!A45:$Q$1048576,8)</f>
        <v>BUP KPP</v>
      </c>
      <c r="U52" s="51" t="str">
        <f t="shared" si="8"/>
        <v>BUP</v>
      </c>
      <c r="V52" s="51" t="str">
        <f t="shared" si="9"/>
        <v>BUP January</v>
      </c>
      <c r="W52" s="53"/>
      <c r="X52" s="52"/>
      <c r="Y52" s="82">
        <f>VLOOKUP(B52,USUL25!A45:$Q$1048576,13)</f>
        <v>45666</v>
      </c>
      <c r="Z52" s="83" t="str">
        <f t="shared" si="10"/>
        <v>January</v>
      </c>
      <c r="AA52" s="82"/>
      <c r="AB52" s="81" t="str">
        <f t="shared" si="11"/>
        <v>58 Tahun 0 Bulan</v>
      </c>
      <c r="AC52" s="82" t="str">
        <f>VLOOKUP(B52,USUL25!A45:$Q$1048576,15)</f>
        <v>PH-27206000036</v>
      </c>
      <c r="AD52" s="81"/>
      <c r="AE52" s="82" t="str">
        <f>VLOOKUP(B52,USUL25!A$4:$Q$1048576,16)</f>
        <v>00072/27206/AZ/05/25</v>
      </c>
      <c r="AF52" s="82"/>
      <c r="AG52" s="82">
        <f>VLOOKUP(B52,USUL25!$A$4:$R$1048576,18)</f>
        <v>45809</v>
      </c>
      <c r="AH52" s="54">
        <f>DATE(LEFT(B52,4)+60,MID(B52,5,2)+1,1)</f>
        <v>46539</v>
      </c>
      <c r="AI52" s="46"/>
    </row>
    <row r="53" spans="1:35" s="49" customFormat="1" ht="60" customHeight="1">
      <c r="A53" s="46">
        <v>48</v>
      </c>
      <c r="B53" s="119" t="s">
        <v>8466</v>
      </c>
      <c r="C53" s="120" t="str">
        <f>VLOOKUP(B53,'pns_A5EB03E23BB5F6A0E040640 (2)'!$A$1:$AX$4558,3)</f>
        <v>RIDWAN LAUHA</v>
      </c>
      <c r="D53" s="108" t="str">
        <f t="shared" si="4"/>
        <v>Selesai</v>
      </c>
      <c r="E53" s="110" t="s">
        <v>1328</v>
      </c>
      <c r="F53" s="108" t="s">
        <v>46828</v>
      </c>
      <c r="G53" s="108"/>
      <c r="H53" s="108" t="s">
        <v>46829</v>
      </c>
      <c r="I53" s="48">
        <f t="shared" si="5"/>
        <v>24599</v>
      </c>
      <c r="J53" s="50" t="e">
        <f t="shared" si="6"/>
        <v>#REF!</v>
      </c>
      <c r="K53" s="47" t="str">
        <f>VLOOKUP(B53,'pns_A5EB03E23BB5F6A0E040640 (2)'!$A$1:$AX$4558,35)</f>
        <v>PENGADMINISTRASI UMUM</v>
      </c>
      <c r="L53" s="50">
        <f>VLOOKUP(B53,'pns_A5EB03E23BB5F6A0E040640 (2)'!$A$1:$AX$4558,36)</f>
        <v>0</v>
      </c>
      <c r="M53" s="46" t="b">
        <f t="shared" si="7"/>
        <v>0</v>
      </c>
      <c r="N53" s="47" t="str">
        <f>VLOOKUP(B53,'pns_A5EB03E23BB5F6A0E040640 (2)'!$A$1:$AX$4558,44)</f>
        <v>SD Negeri 3 Nalu - Dinas Pendidikan Dan Kebudayaan</v>
      </c>
      <c r="O53" s="47" t="str">
        <f>VLOOKUP(B53,'pns_A5EB03E23BB5F6A0E040640 (2)'!$A$1:$AX$4558,41)</f>
        <v>SMA ILMU ILMU SOSIAL</v>
      </c>
      <c r="P53" s="89"/>
      <c r="Q53" s="46" t="str">
        <f>VLOOKUP(B53,'pns_A5EB03E23BB5F6A0E040640 (2)'!$A$1:$AX$4558,30)</f>
        <v>II/c</v>
      </c>
      <c r="R53" s="46"/>
      <c r="S53" s="87"/>
      <c r="T53" s="47" t="str">
        <f>VLOOKUP(B53,USUL25!A46:$Q$1048576,8)</f>
        <v>BUP KPP</v>
      </c>
      <c r="U53" s="51" t="str">
        <f t="shared" si="8"/>
        <v>BUP</v>
      </c>
      <c r="V53" s="51" t="str">
        <f t="shared" si="9"/>
        <v>BUP February</v>
      </c>
      <c r="W53" s="53"/>
      <c r="X53" s="52"/>
      <c r="Y53" s="82">
        <f>VLOOKUP(B53,USUL25!A46:$Q$1048576,13)</f>
        <v>45698</v>
      </c>
      <c r="Z53" s="83" t="str">
        <f t="shared" si="10"/>
        <v>February</v>
      </c>
      <c r="AA53" s="82"/>
      <c r="AB53" s="81" t="str">
        <f t="shared" si="11"/>
        <v>58 Tahun 0 Bulan</v>
      </c>
      <c r="AC53" s="82" t="str">
        <f>VLOOKUP(B53,USUL25!A46:$Q$1048576,15)</f>
        <v>PH-27206000051</v>
      </c>
      <c r="AD53" s="81"/>
      <c r="AE53" s="82" t="str">
        <f>VLOOKUP(B53,USUL25!A$4:$Q$1048576,16)</f>
        <v>00051/27206/AZ/04/25</v>
      </c>
      <c r="AF53" s="82"/>
      <c r="AG53" s="82">
        <f>VLOOKUP(B53,USUL25!$A$4:$R$1048576,18)</f>
        <v>45809</v>
      </c>
      <c r="AH53" s="54">
        <f>DATE(LEFT(B53,4)+60,MID(B53,5,2)+1,1)</f>
        <v>46539</v>
      </c>
      <c r="AI53" s="46"/>
    </row>
    <row r="54" spans="1:35" s="49" customFormat="1" ht="60" customHeight="1">
      <c r="A54" s="46">
        <v>49</v>
      </c>
      <c r="B54" s="119" t="s">
        <v>2403</v>
      </c>
      <c r="C54" s="120" t="str">
        <f>VLOOKUP(B54,'pns_A5EB03E23BB5F6A0E040640 (2)'!$A$1:$AX$4558,3)</f>
        <v>ABDUL HALIM</v>
      </c>
      <c r="D54" s="108" t="str">
        <f t="shared" si="4"/>
        <v>Selesai</v>
      </c>
      <c r="E54" s="110" t="s">
        <v>1328</v>
      </c>
      <c r="F54" s="108" t="s">
        <v>46828</v>
      </c>
      <c r="G54" s="108"/>
      <c r="H54" s="108" t="s">
        <v>46829</v>
      </c>
      <c r="I54" s="48">
        <f t="shared" si="5"/>
        <v>24604</v>
      </c>
      <c r="J54" s="50" t="e">
        <f t="shared" si="6"/>
        <v>#REF!</v>
      </c>
      <c r="K54" s="47" t="str">
        <f>VLOOKUP(B54,'pns_A5EB03E23BB5F6A0E040640 (2)'!$A$1:$AX$4558,35)</f>
        <v>Perawat Pelaksana Lanjutan / Mahir</v>
      </c>
      <c r="L54" s="50">
        <f>VLOOKUP(B54,'pns_A5EB03E23BB5F6A0E040640 (2)'!$A$1:$AX$4558,36)</f>
        <v>0</v>
      </c>
      <c r="M54" s="46" t="b">
        <f t="shared" si="7"/>
        <v>0</v>
      </c>
      <c r="N54" s="47" t="str">
        <f>VLOOKUP(B54,'pns_A5EB03E23BB5F6A0E040640 (2)'!$A$1:$AX$4558,44)</f>
        <v>PUSKESMAS PEMBANTU KAPAS - Dinas Kesehatan</v>
      </c>
      <c r="O54" s="47" t="str">
        <f>VLOOKUP(B54,'pns_A5EB03E23BB5F6A0E040640 (2)'!$A$1:$AX$4558,41)</f>
        <v>SEKOLAH PERAWAT KESEHATAN</v>
      </c>
      <c r="P54" s="89"/>
      <c r="Q54" s="46" t="str">
        <f>VLOOKUP(B54,'pns_A5EB03E23BB5F6A0E040640 (2)'!$A$1:$AX$4558,30)</f>
        <v>III/b</v>
      </c>
      <c r="R54" s="46"/>
      <c r="S54" s="87"/>
      <c r="T54" s="47" t="str">
        <f>VLOOKUP(B54,USUL25!A47:$Q$1048576,8)</f>
        <v>BUP KPP</v>
      </c>
      <c r="U54" s="51" t="str">
        <f t="shared" si="8"/>
        <v>BUP</v>
      </c>
      <c r="V54" s="51" t="str">
        <f t="shared" si="9"/>
        <v>BUP February</v>
      </c>
      <c r="W54" s="53"/>
      <c r="X54" s="52"/>
      <c r="Y54" s="82">
        <f>VLOOKUP(B54,USUL25!A47:$Q$1048576,13)</f>
        <v>45708</v>
      </c>
      <c r="Z54" s="83" t="str">
        <f t="shared" si="10"/>
        <v>February</v>
      </c>
      <c r="AA54" s="82"/>
      <c r="AB54" s="81" t="str">
        <f t="shared" si="11"/>
        <v>58 Tahun 0 Bulan</v>
      </c>
      <c r="AC54" s="82" t="str">
        <f>VLOOKUP(B54,USUL25!A47:$Q$1048576,15)</f>
        <v>PH-27206000047</v>
      </c>
      <c r="AD54" s="81"/>
      <c r="AE54" s="82" t="str">
        <f>VLOOKUP(B54,USUL25!A$4:$Q$1048576,16)</f>
        <v>00073/27206/AZ/06/25</v>
      </c>
      <c r="AF54" s="82"/>
      <c r="AG54" s="82">
        <f>VLOOKUP(B54,USUL25!$A$4:$R$1048576,18)</f>
        <v>45809</v>
      </c>
      <c r="AH54" s="54">
        <f>DATE(LEFT(B54,4)+58,MID(B54,5,2)+1,1)</f>
        <v>45809</v>
      </c>
      <c r="AI54" s="46"/>
    </row>
    <row r="55" spans="1:35" s="49" customFormat="1" ht="60" customHeight="1">
      <c r="A55" s="46">
        <v>50</v>
      </c>
      <c r="B55" s="119" t="s">
        <v>1822</v>
      </c>
      <c r="C55" s="120" t="str">
        <f>VLOOKUP(B55,'pns_A5EB03E23BB5F6A0E040640 (2)'!$A$1:$AX$4558,3)</f>
        <v>SUHARDI</v>
      </c>
      <c r="D55" s="108" t="str">
        <f t="shared" si="4"/>
        <v>Selesai</v>
      </c>
      <c r="E55" s="110" t="s">
        <v>1328</v>
      </c>
      <c r="F55" s="108" t="s">
        <v>46828</v>
      </c>
      <c r="G55" s="108"/>
      <c r="H55" s="108" t="s">
        <v>46829</v>
      </c>
      <c r="I55" s="48">
        <f t="shared" si="5"/>
        <v>24608</v>
      </c>
      <c r="J55" s="50" t="e">
        <f t="shared" si="6"/>
        <v>#REF!</v>
      </c>
      <c r="K55" s="47" t="str">
        <f>VLOOKUP(B55,'pns_A5EB03E23BB5F6A0E040640 (2)'!$A$1:$AX$4558,35)</f>
        <v>Kepala UPT Pendapatan Daerah Wilayah II</v>
      </c>
      <c r="L55" s="50" t="str">
        <f>VLOOKUP(B55,'pns_A5EB03E23BB5F6A0E040640 (2)'!$A$1:$AX$4558,36)</f>
        <v>IV a</v>
      </c>
      <c r="M55" s="46" t="b">
        <f t="shared" si="7"/>
        <v>0</v>
      </c>
      <c r="N55" s="47" t="str">
        <f>VLOOKUP(B55,'pns_A5EB03E23BB5F6A0E040640 (2)'!$A$1:$AX$4558,44)</f>
        <v>UPT Pendapatan Daerah Wilayah II - Badan Pendapatan Daerah</v>
      </c>
      <c r="O55" s="47" t="str">
        <f>VLOOKUP(B55,'pns_A5EB03E23BB5F6A0E040640 (2)'!$A$1:$AX$4558,41)</f>
        <v>S-1 ADMINISTRASI NEGARA</v>
      </c>
      <c r="P55" s="89"/>
      <c r="Q55" s="46" t="str">
        <f>VLOOKUP(B55,'pns_A5EB03E23BB5F6A0E040640 (2)'!$A$1:$AX$4558,30)</f>
        <v>III/d</v>
      </c>
      <c r="R55" s="46"/>
      <c r="S55" s="87"/>
      <c r="T55" s="47" t="str">
        <f>VLOOKUP(B55,USUL25!A48:$Q$1048576,8)</f>
        <v>BUP KPP</v>
      </c>
      <c r="U55" s="51" t="str">
        <f t="shared" si="8"/>
        <v>BUP</v>
      </c>
      <c r="V55" s="51" t="str">
        <f t="shared" si="9"/>
        <v>BUP March</v>
      </c>
      <c r="W55" s="53"/>
      <c r="X55" s="52"/>
      <c r="Y55" s="82">
        <f>VLOOKUP(B55,USUL25!A48:$Q$1048576,13)</f>
        <v>45743</v>
      </c>
      <c r="Z55" s="83" t="str">
        <f t="shared" si="10"/>
        <v>March</v>
      </c>
      <c r="AA55" s="82"/>
      <c r="AB55" s="81" t="str">
        <f t="shared" si="11"/>
        <v>58 Tahun 0 Bulan</v>
      </c>
      <c r="AC55" s="82" t="str">
        <f>VLOOKUP(B55,USUL25!A48:$Q$1048576,15)</f>
        <v>PH-27206000053</v>
      </c>
      <c r="AD55" s="81"/>
      <c r="AE55" s="82" t="str">
        <f>VLOOKUP(B55,USUL25!A$4:$Q$1048576,16)</f>
        <v>00058/27206/AZ/05/25</v>
      </c>
      <c r="AF55" s="82"/>
      <c r="AG55" s="82">
        <f>VLOOKUP(B55,USUL25!$A$4:$R$1048576,18)</f>
        <v>45809</v>
      </c>
      <c r="AH55" s="54">
        <f>DATE(LEFT(B55,4)+58,MID(B55,5,2)+1,1)</f>
        <v>45809</v>
      </c>
      <c r="AI55" s="46"/>
    </row>
    <row r="56" spans="1:35" s="49" customFormat="1" ht="60" customHeight="1">
      <c r="A56" s="46">
        <v>51</v>
      </c>
      <c r="B56" s="119" t="s">
        <v>1323</v>
      </c>
      <c r="C56" s="120" t="str">
        <f>VLOOKUP(B56,'pns_A5EB03E23BB5F6A0E040640 (2)'!$A$1:$AX$4558,3)</f>
        <v>SRI ENDANG</v>
      </c>
      <c r="D56" s="108" t="str">
        <f t="shared" si="4"/>
        <v>Selesai</v>
      </c>
      <c r="E56" s="110" t="s">
        <v>1328</v>
      </c>
      <c r="F56" s="108" t="s">
        <v>46828</v>
      </c>
      <c r="G56" s="108"/>
      <c r="H56" s="108" t="s">
        <v>46829</v>
      </c>
      <c r="I56" s="48">
        <f t="shared" si="5"/>
        <v>24621</v>
      </c>
      <c r="J56" s="50" t="e">
        <f t="shared" si="6"/>
        <v>#REF!</v>
      </c>
      <c r="K56" s="47" t="str">
        <f>VLOOKUP(B56,'pns_A5EB03E23BB5F6A0E040640 (2)'!$A$1:$AX$4558,35)</f>
        <v>Kepala Bidang Kerawangan Pangan Dan Gizi</v>
      </c>
      <c r="L56" s="50" t="str">
        <f>VLOOKUP(B56,'pns_A5EB03E23BB5F6A0E040640 (2)'!$A$1:$AX$4558,36)</f>
        <v>III b</v>
      </c>
      <c r="M56" s="46" t="b">
        <f t="shared" si="7"/>
        <v>0</v>
      </c>
      <c r="N56" s="47" t="str">
        <f>VLOOKUP(B56,'pns_A5EB03E23BB5F6A0E040640 (2)'!$A$1:$AX$4558,44)</f>
        <v>Bidang Kerawangan Pangan Dan Gizi - Dinas Ketahanan Pangan</v>
      </c>
      <c r="O56" s="47" t="str">
        <f>VLOOKUP(B56,'pns_A5EB03E23BB5F6A0E040640 (2)'!$A$1:$AX$4558,41)</f>
        <v>S-1 BUDIDAYA PERTANIAN</v>
      </c>
      <c r="P56" s="89"/>
      <c r="Q56" s="46" t="str">
        <f>VLOOKUP(B56,'pns_A5EB03E23BB5F6A0E040640 (2)'!$A$1:$AX$4558,30)</f>
        <v>IV/a</v>
      </c>
      <c r="R56" s="46"/>
      <c r="S56" s="87"/>
      <c r="T56" s="47" t="str">
        <f>VLOOKUP(B56,USUL25!A49:$Q$1048576,8)</f>
        <v>BUP KPP</v>
      </c>
      <c r="U56" s="51" t="str">
        <f t="shared" si="8"/>
        <v>BUP</v>
      </c>
      <c r="V56" s="51" t="str">
        <f t="shared" si="9"/>
        <v>BUP January</v>
      </c>
      <c r="W56" s="53"/>
      <c r="X56" s="52"/>
      <c r="Y56" s="82">
        <f>VLOOKUP(B56,USUL25!A49:$Q$1048576,13)</f>
        <v>45664</v>
      </c>
      <c r="Z56" s="83" t="str">
        <f t="shared" si="10"/>
        <v>January</v>
      </c>
      <c r="AA56" s="82"/>
      <c r="AB56" s="81" t="str">
        <f t="shared" si="11"/>
        <v>58 Tahun 0 Bulan</v>
      </c>
      <c r="AC56" s="82" t="str">
        <f>VLOOKUP(B56,USUL25!A49:$Q$1048576,15)</f>
        <v>PH-27206000041</v>
      </c>
      <c r="AD56" s="81"/>
      <c r="AE56" s="82" t="str">
        <f>VLOOKUP(B56,USUL25!A$4:$Q$1048576,16)</f>
        <v>00047/27206/AZ/04/25</v>
      </c>
      <c r="AF56" s="82"/>
      <c r="AG56" s="82">
        <f>VLOOKUP(B56,USUL25!$A$4:$R$1048576,18)</f>
        <v>45809</v>
      </c>
      <c r="AH56" s="54">
        <f>DATE(LEFT(B56,4)+58,MID(B56,5,2)+1,1)</f>
        <v>45809</v>
      </c>
      <c r="AI56" s="46"/>
    </row>
    <row r="57" spans="1:35" s="49" customFormat="1" ht="60" customHeight="1">
      <c r="A57" s="46">
        <v>52</v>
      </c>
      <c r="B57" s="119" t="s">
        <v>7049</v>
      </c>
      <c r="C57" s="120" t="str">
        <f>VLOOKUP(B57,'pns_A5EB03E23BB5F6A0E040640 (2)'!$A$1:$AX$4558,3)</f>
        <v>JUNAID</v>
      </c>
      <c r="D57" s="108" t="str">
        <f t="shared" si="4"/>
        <v>Selesai</v>
      </c>
      <c r="E57" s="110" t="s">
        <v>1328</v>
      </c>
      <c r="F57" s="108" t="s">
        <v>46828</v>
      </c>
      <c r="G57" s="108"/>
      <c r="H57" s="108" t="s">
        <v>46829</v>
      </c>
      <c r="I57" s="48">
        <f t="shared" si="5"/>
        <v>24626</v>
      </c>
      <c r="J57" s="50" t="e">
        <f t="shared" si="6"/>
        <v>#REF!</v>
      </c>
      <c r="K57" s="47" t="str">
        <f>VLOOKUP(B57,'pns_A5EB03E23BB5F6A0E040640 (2)'!$A$1:$AX$4558,35)</f>
        <v>SEKRETARIS DESA</v>
      </c>
      <c r="L57" s="50">
        <f>VLOOKUP(B57,'pns_A5EB03E23BB5F6A0E040640 (2)'!$A$1:$AX$4558,36)</f>
        <v>0</v>
      </c>
      <c r="M57" s="46" t="b">
        <f t="shared" si="7"/>
        <v>0</v>
      </c>
      <c r="N57" s="47" t="str">
        <f>VLOOKUP(B57,'pns_A5EB03E23BB5F6A0E040640 (2)'!$A$1:$AX$4558,44)</f>
        <v>Seksi Pemerintahan - Kecamatan Tolitoli Utara</v>
      </c>
      <c r="O57" s="47" t="str">
        <f>VLOOKUP(B57,'pns_A5EB03E23BB5F6A0E040640 (2)'!$A$1:$AX$4558,41)</f>
        <v>SEKOLAH MENENGAH ATAS</v>
      </c>
      <c r="P57" s="89"/>
      <c r="Q57" s="46" t="str">
        <f>VLOOKUP(B57,'pns_A5EB03E23BB5F6A0E040640 (2)'!$A$1:$AX$4558,30)</f>
        <v>II/b</v>
      </c>
      <c r="R57" s="46"/>
      <c r="S57" s="87"/>
      <c r="T57" s="47" t="str">
        <f>VLOOKUP(B57,USUL25!A50:$Q$1048576,8)</f>
        <v>BUP KPP</v>
      </c>
      <c r="U57" s="51" t="str">
        <f t="shared" si="8"/>
        <v>BUP</v>
      </c>
      <c r="V57" s="51" t="str">
        <f t="shared" si="9"/>
        <v>BUP May</v>
      </c>
      <c r="W57" s="53"/>
      <c r="X57" s="52"/>
      <c r="Y57" s="82">
        <f>VLOOKUP(B57,USUL25!A50:$Q$1048576,13)</f>
        <v>45806</v>
      </c>
      <c r="Z57" s="83" t="str">
        <f t="shared" si="10"/>
        <v>May</v>
      </c>
      <c r="AA57" s="82"/>
      <c r="AB57" s="81" t="str">
        <f t="shared" si="11"/>
        <v>58 Tahun 0 Bulan</v>
      </c>
      <c r="AC57" s="82" t="str">
        <f>VLOOKUP(B57,USUL25!A50:$Q$1048576,15)</f>
        <v>PH-27206000072</v>
      </c>
      <c r="AD57" s="81"/>
      <c r="AE57" s="82" t="str">
        <f>VLOOKUP(B57,USUL25!A$4:$Q$1048576,16)</f>
        <v>00076/27206/AZ/06/25</v>
      </c>
      <c r="AF57" s="82"/>
      <c r="AG57" s="82">
        <f>VLOOKUP(B57,USUL25!$A$4:$R$1048576,18)</f>
        <v>45839</v>
      </c>
      <c r="AH57" s="54">
        <f>DATE(LEFT(B57,4)+58,MID(B57,5,2)+1,1)</f>
        <v>45839</v>
      </c>
      <c r="AI57" s="46"/>
    </row>
    <row r="58" spans="1:35" s="49" customFormat="1" ht="60" customHeight="1">
      <c r="A58" s="46">
        <v>53</v>
      </c>
      <c r="B58" s="119" t="s">
        <v>3214</v>
      </c>
      <c r="C58" s="120" t="str">
        <f>VLOOKUP(B58,'pns_A5EB03E23BB5F6A0E040640 (2)'!$A$1:$AX$4558,3)</f>
        <v>SUNANDAR</v>
      </c>
      <c r="D58" s="108" t="str">
        <f t="shared" si="4"/>
        <v>Selesai</v>
      </c>
      <c r="E58" s="110" t="s">
        <v>1328</v>
      </c>
      <c r="F58" s="108" t="s">
        <v>46828</v>
      </c>
      <c r="G58" s="108"/>
      <c r="H58" s="108" t="s">
        <v>46829</v>
      </c>
      <c r="I58" s="48">
        <f t="shared" si="5"/>
        <v>24629</v>
      </c>
      <c r="J58" s="50" t="e">
        <f t="shared" si="6"/>
        <v>#REF!</v>
      </c>
      <c r="K58" s="47" t="str">
        <f>VLOOKUP(B58,'pns_A5EB03E23BB5F6A0E040640 (2)'!$A$1:$AX$4558,35)</f>
        <v>PENGELOLA GAJI</v>
      </c>
      <c r="L58" s="50">
        <f>VLOOKUP(B58,'pns_A5EB03E23BB5F6A0E040640 (2)'!$A$1:$AX$4558,36)</f>
        <v>0</v>
      </c>
      <c r="M58" s="46" t="b">
        <f t="shared" si="7"/>
        <v>0</v>
      </c>
      <c r="N58" s="47" t="str">
        <f>VLOOKUP(B58,'pns_A5EB03E23BB5F6A0E040640 (2)'!$A$1:$AX$4558,44)</f>
        <v>KORWIL KECAMATAN BAOLAN - Dinas Pendidikan Dan Kebudayaan</v>
      </c>
      <c r="O58" s="47" t="str">
        <f>VLOOKUP(B58,'pns_A5EB03E23BB5F6A0E040640 (2)'!$A$1:$AX$4558,41)</f>
        <v>S-1 ILMU SOSIAL POLITIK</v>
      </c>
      <c r="P58" s="89"/>
      <c r="Q58" s="46" t="str">
        <f>VLOOKUP(B58,'pns_A5EB03E23BB5F6A0E040640 (2)'!$A$1:$AX$4558,30)</f>
        <v>III/c</v>
      </c>
      <c r="R58" s="46"/>
      <c r="S58" s="87"/>
      <c r="T58" s="47" t="str">
        <f>VLOOKUP(B58,USUL25!A51:$Q$1048576,8)</f>
        <v>BUP KPP</v>
      </c>
      <c r="U58" s="51" t="str">
        <f t="shared" si="8"/>
        <v>BUP</v>
      </c>
      <c r="V58" s="51" t="str">
        <f t="shared" si="9"/>
        <v>BUP February</v>
      </c>
      <c r="W58" s="53"/>
      <c r="X58" s="52"/>
      <c r="Y58" s="82">
        <f>VLOOKUP(B58,USUL25!A51:$Q$1048576,13)</f>
        <v>45708</v>
      </c>
      <c r="Z58" s="83" t="str">
        <f t="shared" si="10"/>
        <v>February</v>
      </c>
      <c r="AA58" s="82"/>
      <c r="AB58" s="81" t="str">
        <f t="shared" si="11"/>
        <v>58 Tahun 0 Bulan</v>
      </c>
      <c r="AC58" s="82" t="str">
        <f>VLOOKUP(B58,USUL25!A51:$Q$1048576,15)</f>
        <v>PH-27206000054</v>
      </c>
      <c r="AD58" s="81"/>
      <c r="AE58" s="82" t="str">
        <f>VLOOKUP(B58,USUL25!A$4:$Q$1048576,16)</f>
        <v>00054/27206/AZ/04/25</v>
      </c>
      <c r="AF58" s="82"/>
      <c r="AG58" s="82">
        <f>VLOOKUP(B58,USUL25!$A$4:$R$1048576,18)</f>
        <v>45839</v>
      </c>
      <c r="AH58" s="54">
        <f>DATE(LEFT(B58,4)+60,MID(B58,5,2)+1,1)</f>
        <v>46569</v>
      </c>
      <c r="AI58" s="46"/>
    </row>
    <row r="59" spans="1:35" s="49" customFormat="1" ht="60" customHeight="1">
      <c r="A59" s="46">
        <v>54</v>
      </c>
      <c r="B59" s="119" t="s">
        <v>8240</v>
      </c>
      <c r="C59" s="120" t="str">
        <f>VLOOKUP(B59,'pns_A5EB03E23BB5F6A0E040640 (2)'!$A$1:$AX$4558,3)</f>
        <v>HERAWATI IBRAHIM LANTA</v>
      </c>
      <c r="D59" s="108" t="str">
        <f t="shared" si="4"/>
        <v>Selesai</v>
      </c>
      <c r="E59" s="110" t="s">
        <v>1328</v>
      </c>
      <c r="F59" s="108" t="s">
        <v>46828</v>
      </c>
      <c r="G59" s="108"/>
      <c r="H59" s="108" t="s">
        <v>46829</v>
      </c>
      <c r="I59" s="48">
        <f t="shared" si="5"/>
        <v>24635</v>
      </c>
      <c r="J59" s="50" t="e">
        <f t="shared" si="6"/>
        <v>#REF!</v>
      </c>
      <c r="K59" s="47" t="str">
        <f>VLOOKUP(B59,'pns_A5EB03E23BB5F6A0E040640 (2)'!$A$1:$AX$4558,35)</f>
        <v>PENGADMINISTRASI UMUM</v>
      </c>
      <c r="L59" s="50">
        <f>VLOOKUP(B59,'pns_A5EB03E23BB5F6A0E040640 (2)'!$A$1:$AX$4558,36)</f>
        <v>0</v>
      </c>
      <c r="M59" s="46" t="b">
        <f t="shared" si="7"/>
        <v>0</v>
      </c>
      <c r="N59" s="47" t="str">
        <f>VLOOKUP(B59,'pns_A5EB03E23BB5F6A0E040640 (2)'!$A$1:$AX$4558,44)</f>
        <v>Sub Bagian Umum Dan Kepegawaian - Dinas Sosial</v>
      </c>
      <c r="O59" s="47" t="str">
        <f>VLOOKUP(B59,'pns_A5EB03E23BB5F6A0E040640 (2)'!$A$1:$AX$4558,41)</f>
        <v>SMA A.3/IPS</v>
      </c>
      <c r="P59" s="89"/>
      <c r="Q59" s="46" t="str">
        <f>VLOOKUP(B59,'pns_A5EB03E23BB5F6A0E040640 (2)'!$A$1:$AX$4558,30)</f>
        <v>III/c</v>
      </c>
      <c r="R59" s="46"/>
      <c r="S59" s="87"/>
      <c r="T59" s="47" t="str">
        <f>VLOOKUP(B59,USUL25!A52:$Q$1048576,8)</f>
        <v>BUP KPP</v>
      </c>
      <c r="U59" s="51" t="str">
        <f t="shared" si="8"/>
        <v>BUP</v>
      </c>
      <c r="V59" s="51" t="str">
        <f t="shared" si="9"/>
        <v>BUP January</v>
      </c>
      <c r="W59" s="53"/>
      <c r="X59" s="52"/>
      <c r="Y59" s="82">
        <f>VLOOKUP(B59,USUL25!A52:$Q$1048576,13)</f>
        <v>45679</v>
      </c>
      <c r="Z59" s="83" t="str">
        <f t="shared" si="10"/>
        <v>January</v>
      </c>
      <c r="AA59" s="82"/>
      <c r="AB59" s="81" t="str">
        <f t="shared" si="11"/>
        <v>58 Tahun 0 Bulan</v>
      </c>
      <c r="AC59" s="82" t="str">
        <f>VLOOKUP(B59,USUL25!A52:$Q$1048576,15)</f>
        <v>PH-27206000042</v>
      </c>
      <c r="AD59" s="81"/>
      <c r="AE59" s="82" t="str">
        <f>VLOOKUP(B59,USUL25!A$4:$Q$1048576,16)</f>
        <v>00048/27206/AZ/04/25</v>
      </c>
      <c r="AF59" s="82"/>
      <c r="AG59" s="82">
        <f>VLOOKUP(B59,USUL25!$A$4:$R$1048576,18)</f>
        <v>45839</v>
      </c>
      <c r="AH59" s="54">
        <f>DATE(LEFT(B59,4)+58,MID(B59,5,2)+1,1)</f>
        <v>45839</v>
      </c>
      <c r="AI59" s="46"/>
    </row>
    <row r="60" spans="1:35" s="49" customFormat="1" ht="60" customHeight="1">
      <c r="A60" s="46">
        <v>55</v>
      </c>
      <c r="B60" s="119" t="s">
        <v>7735</v>
      </c>
      <c r="C60" s="120" t="str">
        <f>VLOOKUP(B60,'pns_A5EB03E23BB5F6A0E040640 (2)'!$A$1:$AX$4558,3)</f>
        <v>DARSON</v>
      </c>
      <c r="D60" s="108" t="str">
        <f t="shared" si="4"/>
        <v>Selesai</v>
      </c>
      <c r="E60" s="110" t="s">
        <v>1328</v>
      </c>
      <c r="F60" s="108" t="s">
        <v>46828</v>
      </c>
      <c r="G60" s="108"/>
      <c r="H60" s="108" t="s">
        <v>46829</v>
      </c>
      <c r="I60" s="48">
        <f t="shared" si="5"/>
        <v>24635</v>
      </c>
      <c r="J60" s="50" t="e">
        <f t="shared" si="6"/>
        <v>#REF!</v>
      </c>
      <c r="K60" s="47" t="str">
        <f>VLOOKUP(B60,'pns_A5EB03E23BB5F6A0E040640 (2)'!$A$1:$AX$4558,35)</f>
        <v>PENGADMINISTRASI SARANA DAN PRASARANA</v>
      </c>
      <c r="L60" s="50">
        <f>VLOOKUP(B60,'pns_A5EB03E23BB5F6A0E040640 (2)'!$A$1:$AX$4558,36)</f>
        <v>0</v>
      </c>
      <c r="M60" s="46" t="b">
        <f t="shared" si="7"/>
        <v>0</v>
      </c>
      <c r="N60" s="47" t="str">
        <f>VLOOKUP(B60,'pns_A5EB03E23BB5F6A0E040640 (2)'!$A$1:$AX$4558,44)</f>
        <v>Kecamatan Tolitoli Utara - Pemerintah Kabupaten Tolitoli</v>
      </c>
      <c r="O60" s="47" t="str">
        <f>VLOOKUP(B60,'pns_A5EB03E23BB5F6A0E040640 (2)'!$A$1:$AX$4558,41)</f>
        <v>SLTA UMUM</v>
      </c>
      <c r="P60" s="89"/>
      <c r="Q60" s="46" t="str">
        <f>VLOOKUP(B60,'pns_A5EB03E23BB5F6A0E040640 (2)'!$A$1:$AX$4558,30)</f>
        <v>III/a</v>
      </c>
      <c r="R60" s="46" t="s">
        <v>9</v>
      </c>
      <c r="S60" s="87"/>
      <c r="T60" s="47" t="str">
        <f>VLOOKUP(B60,USUL25!A53:$Q$1048576,8)</f>
        <v>BUP Non KPP</v>
      </c>
      <c r="U60" s="51" t="str">
        <f t="shared" si="8"/>
        <v>BUP Non</v>
      </c>
      <c r="V60" s="51" t="str">
        <f t="shared" si="9"/>
        <v>BUP Non May</v>
      </c>
      <c r="W60" s="53"/>
      <c r="X60" s="52"/>
      <c r="Y60" s="82">
        <f>VLOOKUP(B60,USUL25!A53:$Q$1048576,13)</f>
        <v>45796</v>
      </c>
      <c r="Z60" s="83" t="str">
        <f t="shared" si="10"/>
        <v>May</v>
      </c>
      <c r="AA60" s="82"/>
      <c r="AB60" s="81" t="str">
        <f t="shared" si="11"/>
        <v>58 Tahun 0 Bulan</v>
      </c>
      <c r="AC60" s="82" t="str">
        <f>VLOOKUP(B60,USUL25!A53:$Q$1048576,15)</f>
        <v>PD-27206000010</v>
      </c>
      <c r="AD60" s="81"/>
      <c r="AE60" s="82" t="str">
        <f>VLOOKUP(B60,USUL25!A$4:$Q$1048576,16)</f>
        <v>00014/27206/AV/06/25</v>
      </c>
      <c r="AF60" s="82"/>
      <c r="AG60" s="82">
        <f>VLOOKUP(B60,USUL25!$A$4:$R$1048576,18)</f>
        <v>45839</v>
      </c>
      <c r="AH60" s="54">
        <f>DATE(LEFT(B60,4)+58,MID(B60,5,2)+1,1)</f>
        <v>45839</v>
      </c>
      <c r="AI60" s="46"/>
    </row>
    <row r="61" spans="1:35" s="49" customFormat="1" ht="60" customHeight="1">
      <c r="A61" s="46">
        <v>56</v>
      </c>
      <c r="B61" s="119" t="s">
        <v>7053</v>
      </c>
      <c r="C61" s="120" t="str">
        <f>VLOOKUP(B61,'pns_A5EB03E23BB5F6A0E040640 (2)'!$A$1:$AX$4558,3)</f>
        <v>DAMAN</v>
      </c>
      <c r="D61" s="108" t="str">
        <f t="shared" si="4"/>
        <v>Selesai</v>
      </c>
      <c r="E61" s="110" t="s">
        <v>1328</v>
      </c>
      <c r="F61" s="108" t="s">
        <v>46828</v>
      </c>
      <c r="G61" s="108"/>
      <c r="H61" s="108" t="s">
        <v>46829</v>
      </c>
      <c r="I61" s="48">
        <f t="shared" si="5"/>
        <v>24638</v>
      </c>
      <c r="J61" s="50" t="e">
        <f t="shared" si="6"/>
        <v>#REF!</v>
      </c>
      <c r="K61" s="47" t="str">
        <f>VLOOKUP(B61,'pns_A5EB03E23BB5F6A0E040640 (2)'!$A$1:$AX$4558,35)</f>
        <v>PENJAGA SEKOLAH DASAR</v>
      </c>
      <c r="L61" s="50">
        <f>VLOOKUP(B61,'pns_A5EB03E23BB5F6A0E040640 (2)'!$A$1:$AX$4558,36)</f>
        <v>0</v>
      </c>
      <c r="M61" s="46" t="b">
        <f t="shared" si="7"/>
        <v>0</v>
      </c>
      <c r="N61" s="47" t="str">
        <f>VLOOKUP(B61,'pns_A5EB03E23BB5F6A0E040640 (2)'!$A$1:$AX$4558,44)</f>
        <v>SD Negeri 4 Kalangkangan - Dinas Pendidikan Dan Kebudayaan</v>
      </c>
      <c r="O61" s="47" t="str">
        <f>VLOOKUP(B61,'pns_A5EB03E23BB5F6A0E040640 (2)'!$A$1:$AX$4558,41)</f>
        <v>PAKET C</v>
      </c>
      <c r="P61" s="89"/>
      <c r="Q61" s="46" t="str">
        <f>VLOOKUP(B61,'pns_A5EB03E23BB5F6A0E040640 (2)'!$A$1:$AX$4558,30)</f>
        <v>II/c</v>
      </c>
      <c r="R61" s="46"/>
      <c r="S61" s="87"/>
      <c r="T61" s="47" t="str">
        <f>VLOOKUP(B61,USUL25!A54:$Q$1048576,8)</f>
        <v>BUP KPP</v>
      </c>
      <c r="U61" s="51" t="str">
        <f t="shared" si="8"/>
        <v>BUP</v>
      </c>
      <c r="V61" s="51" t="str">
        <f t="shared" si="9"/>
        <v>BUP April</v>
      </c>
      <c r="W61" s="53"/>
      <c r="X61" s="52"/>
      <c r="Y61" s="82">
        <f>VLOOKUP(B61,USUL25!A54:$Q$1048576,13)</f>
        <v>45768</v>
      </c>
      <c r="Z61" s="83" t="str">
        <f t="shared" si="10"/>
        <v>April</v>
      </c>
      <c r="AA61" s="82"/>
      <c r="AB61" s="81" t="str">
        <f t="shared" si="11"/>
        <v>58 Tahun 0 Bulan</v>
      </c>
      <c r="AC61" s="82" t="str">
        <f>VLOOKUP(B61,USUL25!A54:$Q$1048576,15)</f>
        <v>PH-27206000064</v>
      </c>
      <c r="AD61" s="81"/>
      <c r="AE61" s="82" t="str">
        <f>VLOOKUP(B61,USUL25!A$4:$Q$1048576,16)</f>
        <v>00064/27206/AZ/05/25</v>
      </c>
      <c r="AF61" s="82"/>
      <c r="AG61" s="82">
        <f>VLOOKUP(B61,USUL25!$A$4:$R$1048576,18)</f>
        <v>45839</v>
      </c>
      <c r="AH61" s="54">
        <f>DATE(LEFT(B61,4)+58,MID(B61,5,2)+1,1)</f>
        <v>45839</v>
      </c>
      <c r="AI61" s="46"/>
    </row>
    <row r="62" spans="1:35" s="49" customFormat="1" ht="60" customHeight="1">
      <c r="A62" s="46">
        <v>57</v>
      </c>
      <c r="B62" s="119" t="s">
        <v>1615</v>
      </c>
      <c r="C62" s="120" t="str">
        <f>VLOOKUP(B62,'pns_A5EB03E23BB5F6A0E040640 (2)'!$A$1:$AX$4558,3)</f>
        <v>ANTO</v>
      </c>
      <c r="D62" s="108" t="str">
        <f t="shared" si="4"/>
        <v>Selesai</v>
      </c>
      <c r="E62" s="110" t="s">
        <v>1328</v>
      </c>
      <c r="F62" s="108" t="s">
        <v>46828</v>
      </c>
      <c r="G62" s="108"/>
      <c r="H62" s="108" t="s">
        <v>46829</v>
      </c>
      <c r="I62" s="48">
        <f t="shared" si="5"/>
        <v>24638</v>
      </c>
      <c r="J62" s="50" t="e">
        <f t="shared" si="6"/>
        <v>#REF!</v>
      </c>
      <c r="K62" s="47" t="str">
        <f>VLOOKUP(B62,'pns_A5EB03E23BB5F6A0E040640 (2)'!$A$1:$AX$4558,35)</f>
        <v>Analis Kebijakan Ahli Muda</v>
      </c>
      <c r="L62" s="50">
        <f>VLOOKUP(B62,'pns_A5EB03E23BB5F6A0E040640 (2)'!$A$1:$AX$4558,36)</f>
        <v>0</v>
      </c>
      <c r="M62" s="46" t="b">
        <f t="shared" si="7"/>
        <v>0</v>
      </c>
      <c r="N62" s="47" t="str">
        <f>VLOOKUP(B62,'pns_A5EB03E23BB5F6A0E040640 (2)'!$A$1:$AX$4558,44)</f>
        <v>Bidang Administrasi Pemerintahan Desa - Dinas Pemberdayaan Masyarakat Dan Desa</v>
      </c>
      <c r="O62" s="47" t="str">
        <f>VLOOKUP(B62,'pns_A5EB03E23BB5F6A0E040640 (2)'!$A$1:$AX$4558,41)</f>
        <v>S-1 ILMU PEMERINTAHAN</v>
      </c>
      <c r="P62" s="89"/>
      <c r="Q62" s="46" t="str">
        <f>VLOOKUP(B62,'pns_A5EB03E23BB5F6A0E040640 (2)'!$A$1:$AX$4558,30)</f>
        <v>III/d</v>
      </c>
      <c r="R62" s="46"/>
      <c r="S62" s="87"/>
      <c r="T62" s="47" t="str">
        <f>VLOOKUP(B62,USUL25!A55:$Q$1048576,8)</f>
        <v>BUP KPP</v>
      </c>
      <c r="U62" s="51" t="str">
        <f t="shared" si="8"/>
        <v>BUP</v>
      </c>
      <c r="V62" s="51" t="str">
        <f t="shared" si="9"/>
        <v>BUP February</v>
      </c>
      <c r="W62" s="53"/>
      <c r="X62" s="52"/>
      <c r="Y62" s="82">
        <f>VLOOKUP(B62,USUL25!A55:$Q$1048576,13)</f>
        <v>45698</v>
      </c>
      <c r="Z62" s="83" t="str">
        <f t="shared" si="10"/>
        <v>February</v>
      </c>
      <c r="AA62" s="82"/>
      <c r="AB62" s="81" t="str">
        <f t="shared" si="11"/>
        <v>58 Tahun 0 Bulan</v>
      </c>
      <c r="AC62" s="82" t="str">
        <f>VLOOKUP(B62,USUL25!A55:$Q$1048576,15)</f>
        <v>PH-27206000058</v>
      </c>
      <c r="AD62" s="81"/>
      <c r="AE62" s="82" t="str">
        <f>VLOOKUP(B62,USUL25!A$4:$Q$1048576,16)</f>
        <v>00062/27206/AZ/05/25</v>
      </c>
      <c r="AF62" s="82"/>
      <c r="AG62" s="82">
        <f>VLOOKUP(B62,USUL25!$A$4:$R$1048576,18)</f>
        <v>45839</v>
      </c>
      <c r="AH62" s="54">
        <f>DATE(LEFT(B62,4)+58,MID(B62,5,2)+1,1)</f>
        <v>45839</v>
      </c>
      <c r="AI62" s="46"/>
    </row>
    <row r="63" spans="1:35" s="49" customFormat="1" ht="60" customHeight="1">
      <c r="A63" s="46">
        <v>58</v>
      </c>
      <c r="B63" s="119" t="s">
        <v>4953</v>
      </c>
      <c r="C63" s="120" t="str">
        <f>VLOOKUP(B63,'pns_A5EB03E23BB5F6A0E040640 (2)'!$A$1:$AX$4558,3)</f>
        <v>HADIAH</v>
      </c>
      <c r="D63" s="108" t="str">
        <f t="shared" si="4"/>
        <v>Selesai</v>
      </c>
      <c r="E63" s="110" t="s">
        <v>1328</v>
      </c>
      <c r="F63" s="108" t="s">
        <v>46828</v>
      </c>
      <c r="G63" s="108"/>
      <c r="H63" s="108" t="s">
        <v>46829</v>
      </c>
      <c r="I63" s="48">
        <f t="shared" si="5"/>
        <v>24638</v>
      </c>
      <c r="J63" s="50" t="e">
        <f t="shared" si="6"/>
        <v>#REF!</v>
      </c>
      <c r="K63" s="47" t="str">
        <f>VLOOKUP(B63,'pns_A5EB03E23BB5F6A0E040640 (2)'!$A$1:$AX$4558,35)</f>
        <v>Kepala Bidang Kelembagaan dan Pengawasan</v>
      </c>
      <c r="L63" s="50" t="str">
        <f>VLOOKUP(B63,'pns_A5EB03E23BB5F6A0E040640 (2)'!$A$1:$AX$4558,36)</f>
        <v>III b</v>
      </c>
      <c r="M63" s="46" t="b">
        <f t="shared" si="7"/>
        <v>0</v>
      </c>
      <c r="N63" s="47" t="str">
        <f>VLOOKUP(B63,'pns_A5EB03E23BB5F6A0E040640 (2)'!$A$1:$AX$4558,44)</f>
        <v>Bidang Kelembagaan dan Pengawasan - Dinas Koperasi, Usaha Mikro, Kecil Dan Menengah</v>
      </c>
      <c r="O63" s="47" t="str">
        <f>VLOOKUP(B63,'pns_A5EB03E23BB5F6A0E040640 (2)'!$A$1:$AX$4558,41)</f>
        <v>S-1 PERTANIAN</v>
      </c>
      <c r="P63" s="89"/>
      <c r="Q63" s="46" t="str">
        <f>VLOOKUP(B63,'pns_A5EB03E23BB5F6A0E040640 (2)'!$A$1:$AX$4558,30)</f>
        <v>IV/b</v>
      </c>
      <c r="R63" s="46"/>
      <c r="S63" s="87"/>
      <c r="T63" s="47" t="str">
        <f>VLOOKUP(B63,USUL25!A56:$Q$1048576,8)</f>
        <v>BUP KPP</v>
      </c>
      <c r="U63" s="51" t="str">
        <f t="shared" si="8"/>
        <v>BUP</v>
      </c>
      <c r="V63" s="51" t="str">
        <f t="shared" si="9"/>
        <v>BUP May</v>
      </c>
      <c r="W63" s="53"/>
      <c r="X63" s="52"/>
      <c r="Y63" s="82">
        <f>VLOOKUP(B63,USUL25!A56:$Q$1048576,13)</f>
        <v>45784</v>
      </c>
      <c r="Z63" s="83" t="str">
        <f t="shared" si="10"/>
        <v>May</v>
      </c>
      <c r="AA63" s="82"/>
      <c r="AB63" s="81" t="str">
        <f t="shared" si="11"/>
        <v>58 Tahun 0 Bulan</v>
      </c>
      <c r="AC63" s="82" t="str">
        <f>VLOOKUP(B63,USUL25!A56:$Q$1048576,15)</f>
        <v>PH-27206000056</v>
      </c>
      <c r="AD63" s="81"/>
      <c r="AE63" s="82" t="str">
        <f>VLOOKUP(B63,USUL25!A$4:$Q$1048576,16)</f>
        <v>00059/27206/AZ/05/25</v>
      </c>
      <c r="AF63" s="82"/>
      <c r="AG63" s="82">
        <f>VLOOKUP(B63,USUL25!$A$4:$R$1048576,18)</f>
        <v>45839</v>
      </c>
      <c r="AH63" s="54">
        <f>DATE(LEFT(B63,4)+60,MID(B63,5,2)+1,1)</f>
        <v>46569</v>
      </c>
      <c r="AI63" s="46"/>
    </row>
    <row r="64" spans="1:35" s="49" customFormat="1" ht="60" customHeight="1">
      <c r="A64" s="46">
        <v>59</v>
      </c>
      <c r="B64" s="119" t="s">
        <v>4254</v>
      </c>
      <c r="C64" s="120" t="str">
        <f>VLOOKUP(B64,'pns_A5EB03E23BB5F6A0E040640 (2)'!$A$1:$AX$4558,3)</f>
        <v>RAHMAT</v>
      </c>
      <c r="D64" s="108" t="str">
        <f t="shared" si="4"/>
        <v>Selesai</v>
      </c>
      <c r="E64" s="110" t="s">
        <v>1328</v>
      </c>
      <c r="F64" s="108" t="s">
        <v>46828</v>
      </c>
      <c r="G64" s="108"/>
      <c r="H64" s="108" t="s">
        <v>46829</v>
      </c>
      <c r="I64" s="48">
        <f t="shared" si="5"/>
        <v>24648</v>
      </c>
      <c r="J64" s="50" t="e">
        <f t="shared" si="6"/>
        <v>#REF!</v>
      </c>
      <c r="K64" s="47" t="str">
        <f>VLOOKUP(B64,'pns_A5EB03E23BB5F6A0E040640 (2)'!$A$1:$AX$4558,35)</f>
        <v>PENJAGA SEKOLAH</v>
      </c>
      <c r="L64" s="50">
        <f>VLOOKUP(B64,'pns_A5EB03E23BB5F6A0E040640 (2)'!$A$1:$AX$4558,36)</f>
        <v>0</v>
      </c>
      <c r="M64" s="46" t="b">
        <f t="shared" si="7"/>
        <v>0</v>
      </c>
      <c r="N64" s="47" t="str">
        <f>VLOOKUP(B64,'pns_A5EB03E23BB5F6A0E040640 (2)'!$A$1:$AX$4558,44)</f>
        <v>SD Negeri 3 Tampiala - Dinas Pendidikan Dan Kebudayaan</v>
      </c>
      <c r="O64" s="47" t="str">
        <f>VLOOKUP(B64,'pns_A5EB03E23BB5F6A0E040640 (2)'!$A$1:$AX$4558,41)</f>
        <v>SLTP UMUM</v>
      </c>
      <c r="P64" s="89"/>
      <c r="Q64" s="46" t="str">
        <f>VLOOKUP(B64,'pns_A5EB03E23BB5F6A0E040640 (2)'!$A$1:$AX$4558,30)</f>
        <v>II/a</v>
      </c>
      <c r="R64" s="46"/>
      <c r="S64" s="87"/>
      <c r="T64" s="47" t="str">
        <f>VLOOKUP(B64,USUL25!A57:$Q$1048576,8)</f>
        <v>BUP KPP</v>
      </c>
      <c r="U64" s="51" t="str">
        <f t="shared" si="8"/>
        <v>BUP</v>
      </c>
      <c r="V64" s="51" t="str">
        <f t="shared" si="9"/>
        <v>BUP June</v>
      </c>
      <c r="W64" s="53"/>
      <c r="X64" s="52"/>
      <c r="Y64" s="82">
        <f>VLOOKUP(B64,USUL25!A57:$Q$1048576,13)</f>
        <v>45819</v>
      </c>
      <c r="Z64" s="83" t="str">
        <f t="shared" si="10"/>
        <v>June</v>
      </c>
      <c r="AA64" s="82"/>
      <c r="AB64" s="81" t="str">
        <f t="shared" si="11"/>
        <v>58 Tahun 0 Bulan</v>
      </c>
      <c r="AC64" s="82" t="str">
        <f>VLOOKUP(B64,USUL25!A57:$Q$1048576,15)</f>
        <v>PH-27206000075</v>
      </c>
      <c r="AD64" s="81"/>
      <c r="AE64" s="82" t="str">
        <f>VLOOKUP(B64,USUL25!A$4:$Q$1048576,16)</f>
        <v>00079/27206/AZ/06/25</v>
      </c>
      <c r="AF64" s="82"/>
      <c r="AG64" s="82">
        <f>VLOOKUP(B64,USUL25!$A$4:$R$1048576,18)</f>
        <v>45839</v>
      </c>
      <c r="AH64" s="54">
        <f>DATE(LEFT(B64,4)+58,MID(B64,5,2)+1,1)</f>
        <v>45839</v>
      </c>
      <c r="AI64" s="46"/>
    </row>
    <row r="65" spans="1:35" s="49" customFormat="1" ht="60" customHeight="1">
      <c r="A65" s="46">
        <v>60</v>
      </c>
      <c r="B65" s="119" t="s">
        <v>4014</v>
      </c>
      <c r="C65" s="120" t="str">
        <f>VLOOKUP(B65,'pns_A5EB03E23BB5F6A0E040640 (2)'!$A$1:$AX$4558,3)</f>
        <v>FARITA</v>
      </c>
      <c r="D65" s="108" t="str">
        <f t="shared" si="4"/>
        <v>Selesai</v>
      </c>
      <c r="E65" s="110" t="s">
        <v>1328</v>
      </c>
      <c r="F65" s="108" t="s">
        <v>46828</v>
      </c>
      <c r="G65" s="108"/>
      <c r="H65" s="108" t="s">
        <v>46829</v>
      </c>
      <c r="I65" s="48">
        <f t="shared" si="5"/>
        <v>24652</v>
      </c>
      <c r="J65" s="50" t="e">
        <f t="shared" si="6"/>
        <v>#REF!</v>
      </c>
      <c r="K65" s="47" t="str">
        <f>VLOOKUP(B65,'pns_A5EB03E23BB5F6A0E040640 (2)'!$A$1:$AX$4558,35)</f>
        <v>Pranata Laboratorium Kesehatan Penyelia</v>
      </c>
      <c r="L65" s="50">
        <f>VLOOKUP(B65,'pns_A5EB03E23BB5F6A0E040640 (2)'!$A$1:$AX$4558,36)</f>
        <v>0</v>
      </c>
      <c r="M65" s="46" t="b">
        <f t="shared" si="7"/>
        <v>0</v>
      </c>
      <c r="N65" s="47" t="str">
        <f>VLOOKUP(B65,'pns_A5EB03E23BB5F6A0E040640 (2)'!$A$1:$AX$4558,44)</f>
        <v>Sub Bidang Patologi Klinik dan radiologi - Rumah Sakit Umum Daerah Mokopido</v>
      </c>
      <c r="O65" s="47" t="str">
        <f>VLOOKUP(B65,'pns_A5EB03E23BB5F6A0E040640 (2)'!$A$1:$AX$4558,41)</f>
        <v>SMAK</v>
      </c>
      <c r="P65" s="89"/>
      <c r="Q65" s="46" t="str">
        <f>VLOOKUP(B65,'pns_A5EB03E23BB5F6A0E040640 (2)'!$A$1:$AX$4558,30)</f>
        <v>III/d</v>
      </c>
      <c r="R65" s="46"/>
      <c r="S65" s="87"/>
      <c r="T65" s="47" t="str">
        <f>VLOOKUP(B65,USUL25!A58:$Q$1048576,8)</f>
        <v>BUP KPP</v>
      </c>
      <c r="U65" s="51" t="str">
        <f t="shared" si="8"/>
        <v>BUP</v>
      </c>
      <c r="V65" s="51" t="str">
        <f t="shared" si="9"/>
        <v>BUP April</v>
      </c>
      <c r="W65" s="53"/>
      <c r="X65" s="52"/>
      <c r="Y65" s="82">
        <f>VLOOKUP(B65,USUL25!A58:$Q$1048576,13)</f>
        <v>45758</v>
      </c>
      <c r="Z65" s="83" t="str">
        <f t="shared" si="10"/>
        <v>April</v>
      </c>
      <c r="AA65" s="82"/>
      <c r="AB65" s="81" t="str">
        <f t="shared" si="11"/>
        <v>58 Tahun 0 Bulan</v>
      </c>
      <c r="AC65" s="82" t="str">
        <f>VLOOKUP(B65,USUL25!A58:$Q$1048576,15)</f>
        <v>PH-27206000071</v>
      </c>
      <c r="AD65" s="81"/>
      <c r="AE65" s="82" t="str">
        <f>VLOOKUP(B65,USUL25!A$4:$Q$1048576,16)</f>
        <v>00074/27206/AZ/06/25</v>
      </c>
      <c r="AF65" s="82"/>
      <c r="AG65" s="82">
        <f>VLOOKUP(B65,USUL25!$A$4:$R$1048576,18)</f>
        <v>45839</v>
      </c>
      <c r="AH65" s="54">
        <f>DATE(YEAR(W65),MONTH(W65)+1,1)</f>
        <v>32</v>
      </c>
      <c r="AI65" s="46"/>
    </row>
    <row r="66" spans="1:35" s="49" customFormat="1" ht="60" customHeight="1">
      <c r="A66" s="46">
        <v>61</v>
      </c>
      <c r="B66" s="119" t="s">
        <v>9535</v>
      </c>
      <c r="C66" s="120" t="str">
        <f>VLOOKUP(B66,'pns_A5EB03E23BB5F6A0E040640 (2)'!$A$1:$AX$4558,3)</f>
        <v>HARTATI SUN EBU</v>
      </c>
      <c r="D66" s="108" t="str">
        <f t="shared" si="4"/>
        <v>Selesai</v>
      </c>
      <c r="E66" s="110" t="s">
        <v>1328</v>
      </c>
      <c r="F66" s="108" t="s">
        <v>46828</v>
      </c>
      <c r="G66" s="108"/>
      <c r="H66" s="108" t="s">
        <v>46829</v>
      </c>
      <c r="I66" s="48">
        <f t="shared" si="5"/>
        <v>24657</v>
      </c>
      <c r="J66" s="50" t="e">
        <f t="shared" si="6"/>
        <v>#REF!</v>
      </c>
      <c r="K66" s="47" t="str">
        <f>VLOOKUP(B66,'pns_A5EB03E23BB5F6A0E040640 (2)'!$A$1:$AX$4558,35)</f>
        <v>Analis Kebijakan Ahli Muda</v>
      </c>
      <c r="L66" s="50">
        <f>VLOOKUP(B66,'pns_A5EB03E23BB5F6A0E040640 (2)'!$A$1:$AX$4558,36)</f>
        <v>0</v>
      </c>
      <c r="M66" s="46" t="b">
        <f t="shared" si="7"/>
        <v>0</v>
      </c>
      <c r="N66" s="47" t="str">
        <f>VLOOKUP(B66,'pns_A5EB03E23BB5F6A0E040640 (2)'!$A$1:$AX$4558,44)</f>
        <v>Bidang Pengembangan Pemuda - Dinas Pemuda Dan Olahraga</v>
      </c>
      <c r="O66" s="47" t="str">
        <f>VLOOKUP(B66,'pns_A5EB03E23BB5F6A0E040640 (2)'!$A$1:$AX$4558,41)</f>
        <v>S-1 EKONOMI MANAJEMEN</v>
      </c>
      <c r="P66" s="89"/>
      <c r="Q66" s="46" t="str">
        <f>VLOOKUP(B66,'pns_A5EB03E23BB5F6A0E040640 (2)'!$A$1:$AX$4558,30)</f>
        <v>III/d</v>
      </c>
      <c r="R66" s="46"/>
      <c r="S66" s="87"/>
      <c r="T66" s="47" t="str">
        <f>VLOOKUP(B66,USUL25!A59:$Q$1048576,8)</f>
        <v>BUP KPP</v>
      </c>
      <c r="U66" s="51" t="str">
        <f t="shared" si="8"/>
        <v>BUP</v>
      </c>
      <c r="V66" s="51" t="str">
        <f t="shared" si="9"/>
        <v>BUP April</v>
      </c>
      <c r="W66" s="53"/>
      <c r="X66" s="52"/>
      <c r="Y66" s="82">
        <f>VLOOKUP(B66,USUL25!A59:$Q$1048576,13)</f>
        <v>45758</v>
      </c>
      <c r="Z66" s="83" t="str">
        <f t="shared" si="10"/>
        <v>April</v>
      </c>
      <c r="AA66" s="82"/>
      <c r="AB66" s="81" t="str">
        <f t="shared" si="11"/>
        <v>58 Tahun 0 Bulan</v>
      </c>
      <c r="AC66" s="82" t="str">
        <f>VLOOKUP(B66,USUL25!A59:$Q$1048576,15)</f>
        <v>PH-27206000070</v>
      </c>
      <c r="AD66" s="81"/>
      <c r="AE66" s="82" t="str">
        <f>VLOOKUP(B66,USUL25!A$4:$Q$1048576,16)</f>
        <v>00077/27206/AZ/06/25</v>
      </c>
      <c r="AF66" s="82"/>
      <c r="AG66" s="82">
        <f>VLOOKUP(B66,USUL25!$A$4:$R$1048576,18)</f>
        <v>45870</v>
      </c>
      <c r="AH66" s="54">
        <f t="shared" si="17"/>
        <v>32</v>
      </c>
      <c r="AI66" s="46"/>
    </row>
    <row r="67" spans="1:35" s="49" customFormat="1" ht="60" customHeight="1">
      <c r="A67" s="46">
        <v>62</v>
      </c>
      <c r="B67" s="119" t="s">
        <v>6556</v>
      </c>
      <c r="C67" s="120" t="str">
        <f>VLOOKUP(B67,'pns_A5EB03E23BB5F6A0E040640 (2)'!$A$1:$AX$4558,3)</f>
        <v>SUDARMONO</v>
      </c>
      <c r="D67" s="108" t="str">
        <f t="shared" si="4"/>
        <v>Selesai</v>
      </c>
      <c r="E67" s="110" t="s">
        <v>1328</v>
      </c>
      <c r="F67" s="108" t="s">
        <v>46828</v>
      </c>
      <c r="G67" s="108"/>
      <c r="H67" s="108" t="s">
        <v>46829</v>
      </c>
      <c r="I67" s="48">
        <f t="shared" si="5"/>
        <v>24658</v>
      </c>
      <c r="J67" s="50" t="e">
        <f t="shared" si="6"/>
        <v>#REF!</v>
      </c>
      <c r="K67" s="47" t="str">
        <f>VLOOKUP(B67,'pns_A5EB03E23BB5F6A0E040640 (2)'!$A$1:$AX$4558,35)</f>
        <v>PENGADMINISTRAI PERKANTORAN</v>
      </c>
      <c r="L67" s="50">
        <f>VLOOKUP(B67,'pns_A5EB03E23BB5F6A0E040640 (2)'!$A$1:$AX$4558,36)</f>
        <v>0</v>
      </c>
      <c r="M67" s="46" t="b">
        <f t="shared" si="7"/>
        <v>0</v>
      </c>
      <c r="N67" s="47" t="str">
        <f>VLOOKUP(B67,'pns_A5EB03E23BB5F6A0E040640 (2)'!$A$1:$AX$4558,44)</f>
        <v>SD Negeri 1 Tende - Dinas Pendidikan Dan Kebudayaan</v>
      </c>
      <c r="O67" s="47" t="str">
        <f>VLOOKUP(B67,'pns_A5EB03E23BB5F6A0E040640 (2)'!$A$1:$AX$4558,41)</f>
        <v>SEKOLAH PENDIDIKAN GURU</v>
      </c>
      <c r="P67" s="89"/>
      <c r="Q67" s="46" t="str">
        <f>VLOOKUP(B67,'pns_A5EB03E23BB5F6A0E040640 (2)'!$A$1:$AX$4558,30)</f>
        <v>II/d</v>
      </c>
      <c r="R67" s="46"/>
      <c r="S67" s="87"/>
      <c r="T67" s="47" t="str">
        <f>VLOOKUP(B67,USUL25!A60:$Q$1048576,8)</f>
        <v>BUP KPP</v>
      </c>
      <c r="U67" s="51" t="str">
        <f t="shared" si="8"/>
        <v>BUP</v>
      </c>
      <c r="V67" s="51" t="str">
        <f t="shared" si="9"/>
        <v>BUP January</v>
      </c>
      <c r="W67" s="53"/>
      <c r="X67" s="52"/>
      <c r="Y67" s="82">
        <f>VLOOKUP(B67,USUL25!A60:$Q$1048576,13)</f>
        <v>45671</v>
      </c>
      <c r="Z67" s="83" t="str">
        <f t="shared" si="10"/>
        <v>January</v>
      </c>
      <c r="AA67" s="82"/>
      <c r="AB67" s="81" t="str">
        <f t="shared" si="11"/>
        <v>58 Tahun 0 Bulan</v>
      </c>
      <c r="AC67" s="82" t="str">
        <f>VLOOKUP(B67,USUL25!A60:$Q$1048576,15)</f>
        <v>PH-27206000061</v>
      </c>
      <c r="AD67" s="81"/>
      <c r="AE67" s="82" t="str">
        <f>VLOOKUP(B67,USUL25!A$4:$Q$1048576,16)</f>
        <v>00066/27206/AZ/05/25</v>
      </c>
      <c r="AF67" s="82"/>
      <c r="AG67" s="82">
        <f>VLOOKUP(B67,USUL25!$A$4:$R$1048576,18)</f>
        <v>45870</v>
      </c>
      <c r="AH67" s="54">
        <f t="shared" si="17"/>
        <v>32</v>
      </c>
      <c r="AI67" s="46"/>
    </row>
    <row r="68" spans="1:35" s="17" customFormat="1" ht="60" customHeight="1">
      <c r="A68" s="46">
        <v>63</v>
      </c>
      <c r="B68" s="119" t="s">
        <v>8870</v>
      </c>
      <c r="C68" s="120" t="str">
        <f>VLOOKUP(B68,'pns_A5EB03E23BB5F6A0E040640 (2)'!$A$1:$AX$4558,3)</f>
        <v>MOHAMMAD KASIM MAALI KUSUMO</v>
      </c>
      <c r="D68" s="108" t="str">
        <f t="shared" si="4"/>
        <v>Selesai</v>
      </c>
      <c r="E68" s="110" t="s">
        <v>1328</v>
      </c>
      <c r="F68" s="108" t="s">
        <v>46828</v>
      </c>
      <c r="G68" s="108"/>
      <c r="H68" s="108" t="s">
        <v>46829</v>
      </c>
      <c r="I68" s="48">
        <f t="shared" si="5"/>
        <v>24665</v>
      </c>
      <c r="J68" s="50" t="e">
        <f t="shared" si="6"/>
        <v>#REF!</v>
      </c>
      <c r="K68" s="47" t="str">
        <f>VLOOKUP(B68,'pns_A5EB03E23BB5F6A0E040640 (2)'!$A$1:$AX$4558,35)</f>
        <v>Kepala Seksi Sarana Prasarana Umum</v>
      </c>
      <c r="L68" s="50" t="str">
        <f>VLOOKUP(B68,'pns_A5EB03E23BB5F6A0E040640 (2)'!$A$1:$AX$4558,36)</f>
        <v>IV a</v>
      </c>
      <c r="M68" s="46" t="b">
        <f t="shared" si="7"/>
        <v>0</v>
      </c>
      <c r="N68" s="47" t="str">
        <f>VLOOKUP(B68,'pns_A5EB03E23BB5F6A0E040640 (2)'!$A$1:$AX$4558,44)</f>
        <v>Seksi Sarana Prasarana Umum - Kecamatan Lampasio</v>
      </c>
      <c r="O68" s="47" t="str">
        <f>VLOOKUP(B68,'pns_A5EB03E23BB5F6A0E040640 (2)'!$A$1:$AX$4558,41)</f>
        <v>S-1 HUKUM ADMINISTRASI NEGARA</v>
      </c>
      <c r="P68" s="89"/>
      <c r="Q68" s="46" t="str">
        <f>VLOOKUP(B68,'pns_A5EB03E23BB5F6A0E040640 (2)'!$A$1:$AX$4558,30)</f>
        <v>III/c</v>
      </c>
      <c r="R68" s="46"/>
      <c r="S68" s="87"/>
      <c r="T68" s="47" t="str">
        <f>VLOOKUP(B68,USUL25!A61:$Q$1048576,8)</f>
        <v>BUP KPP</v>
      </c>
      <c r="U68" s="51" t="str">
        <f t="shared" si="8"/>
        <v>BUP</v>
      </c>
      <c r="V68" s="51" t="str">
        <f t="shared" si="9"/>
        <v>BUP April</v>
      </c>
      <c r="W68" s="53"/>
      <c r="X68" s="52"/>
      <c r="Y68" s="82">
        <f>VLOOKUP(B68,USUL25!A61:$Q$1048576,13)</f>
        <v>45764</v>
      </c>
      <c r="Z68" s="83" t="str">
        <f t="shared" si="10"/>
        <v>April</v>
      </c>
      <c r="AA68" s="82"/>
      <c r="AB68" s="81" t="str">
        <f t="shared" si="11"/>
        <v>58 Tahun 0 Bulan</v>
      </c>
      <c r="AC68" s="82" t="str">
        <f>VLOOKUP(B68,USUL25!A61:$Q$1048576,15)</f>
        <v>PH-27206000067</v>
      </c>
      <c r="AD68" s="81"/>
      <c r="AE68" s="82" t="str">
        <f>VLOOKUP(B68,USUL25!A$4:$Q$1048576,16)</f>
        <v>00065/27206/AZ/05/25</v>
      </c>
      <c r="AF68" s="82"/>
      <c r="AG68" s="82">
        <f>VLOOKUP(B68,USUL25!$A$4:$R$1048576,18)</f>
        <v>45870</v>
      </c>
      <c r="AH68" s="54">
        <f t="shared" ref="AH68:AH74" si="18">DATE(LEFT(B68,4)+58,MID(B68,5,2)+1,1)</f>
        <v>45870</v>
      </c>
      <c r="AI68" s="15"/>
    </row>
    <row r="69" spans="1:35" s="17" customFormat="1" ht="60" customHeight="1">
      <c r="A69" s="46">
        <v>64</v>
      </c>
      <c r="B69" s="119" t="s">
        <v>1584</v>
      </c>
      <c r="C69" s="120" t="str">
        <f>VLOOKUP(B69,'pns_A5EB03E23BB5F6A0E040640 (2)'!$A$1:$AX$4558,3)</f>
        <v>SUWARDI</v>
      </c>
      <c r="D69" s="108" t="str">
        <f t="shared" si="4"/>
        <v>Selesai</v>
      </c>
      <c r="E69" s="110" t="s">
        <v>1328</v>
      </c>
      <c r="F69" s="108" t="s">
        <v>46828</v>
      </c>
      <c r="G69" s="108"/>
      <c r="H69" s="108" t="s">
        <v>46829</v>
      </c>
      <c r="I69" s="48">
        <f t="shared" si="5"/>
        <v>24666</v>
      </c>
      <c r="J69" s="50" t="e">
        <f t="shared" si="6"/>
        <v>#REF!</v>
      </c>
      <c r="K69" s="47" t="str">
        <f>VLOOKUP(B69,'pns_A5EB03E23BB5F6A0E040640 (2)'!$A$1:$AX$4558,35)</f>
        <v>Kepala Bidang Penanganan Gangguan Ketenteraman dan Ketertiban Umum</v>
      </c>
      <c r="L69" s="50" t="str">
        <f>VLOOKUP(B69,'pns_A5EB03E23BB5F6A0E040640 (2)'!$A$1:$AX$4558,36)</f>
        <v>III b</v>
      </c>
      <c r="M69" s="46" t="b">
        <f t="shared" si="7"/>
        <v>0</v>
      </c>
      <c r="N69" s="47" t="str">
        <f>VLOOKUP(B69,'pns_A5EB03E23BB5F6A0E040640 (2)'!$A$1:$AX$4558,44)</f>
        <v>Bidang Penanganan Gangguan Ketenteraman dan Ketertiban Umum - Satuan Polisi Pamong Praja</v>
      </c>
      <c r="O69" s="47" t="str">
        <f>VLOOKUP(B69,'pns_A5EB03E23BB5F6A0E040640 (2)'!$A$1:$AX$4558,41)</f>
        <v>S-1 ADMINISTRASI NEGARA</v>
      </c>
      <c r="P69" s="89"/>
      <c r="Q69" s="46" t="str">
        <f>VLOOKUP(B69,'pns_A5EB03E23BB5F6A0E040640 (2)'!$A$1:$AX$4558,30)</f>
        <v>IV/a</v>
      </c>
      <c r="R69" s="46"/>
      <c r="S69" s="87"/>
      <c r="T69" s="47" t="str">
        <f>VLOOKUP(B69,USUL25!A62:$Q$1048576,8)</f>
        <v>BUP KPP</v>
      </c>
      <c r="U69" s="51" t="str">
        <f t="shared" si="8"/>
        <v>BUP</v>
      </c>
      <c r="V69" s="51" t="str">
        <f t="shared" si="9"/>
        <v>BUP April</v>
      </c>
      <c r="W69" s="53"/>
      <c r="X69" s="52"/>
      <c r="Y69" s="82">
        <f>VLOOKUP(B69,USUL25!A62:$Q$1048576,13)</f>
        <v>45763</v>
      </c>
      <c r="Z69" s="83" t="str">
        <f t="shared" si="10"/>
        <v>April</v>
      </c>
      <c r="AA69" s="82"/>
      <c r="AB69" s="81" t="str">
        <f t="shared" si="11"/>
        <v>58 Tahun 0 Bulan</v>
      </c>
      <c r="AC69" s="82" t="str">
        <f>VLOOKUP(B69,USUL25!A62:$Q$1048576,15)</f>
        <v>PH-27206000065</v>
      </c>
      <c r="AD69" s="81"/>
      <c r="AE69" s="82" t="str">
        <f>VLOOKUP(B69,USUL25!A$4:$Q$1048576,16)</f>
        <v>00067/27206/AZ/05/25</v>
      </c>
      <c r="AF69" s="82"/>
      <c r="AG69" s="82">
        <f>VLOOKUP(B69,USUL25!$A$4:$R$1048576,18)</f>
        <v>45870</v>
      </c>
      <c r="AH69" s="54">
        <f t="shared" si="18"/>
        <v>45870</v>
      </c>
      <c r="AI69" s="15"/>
    </row>
    <row r="70" spans="1:35" s="17" customFormat="1" ht="60" customHeight="1">
      <c r="A70" s="46">
        <v>65</v>
      </c>
      <c r="B70" s="119" t="s">
        <v>9022</v>
      </c>
      <c r="C70" s="120" t="str">
        <f>VLOOKUP(B70,'pns_A5EB03E23BB5F6A0E040640 (2)'!$A$1:$AX$4558,3)</f>
        <v>MUH NATSIR</v>
      </c>
      <c r="D70" s="108" t="str">
        <f t="shared" si="4"/>
        <v>Selesai</v>
      </c>
      <c r="E70" s="110" t="s">
        <v>1328</v>
      </c>
      <c r="F70" s="108" t="s">
        <v>46828</v>
      </c>
      <c r="G70" s="108"/>
      <c r="H70" s="108" t="s">
        <v>46829</v>
      </c>
      <c r="I70" s="48">
        <f t="shared" si="5"/>
        <v>24668</v>
      </c>
      <c r="J70" s="50" t="e">
        <f t="shared" si="6"/>
        <v>#REF!</v>
      </c>
      <c r="K70" s="47" t="str">
        <f>VLOOKUP(B70,'pns_A5EB03E23BB5F6A0E040640 (2)'!$A$1:$AX$4558,35)</f>
        <v>PENGADMINISTRASI UMUM</v>
      </c>
      <c r="L70" s="50">
        <f>VLOOKUP(B70,'pns_A5EB03E23BB5F6A0E040640 (2)'!$A$1:$AX$4558,36)</f>
        <v>0</v>
      </c>
      <c r="M70" s="46" t="b">
        <f t="shared" si="7"/>
        <v>0</v>
      </c>
      <c r="N70" s="47" t="str">
        <f>VLOOKUP(B70,'pns_A5EB03E23BB5F6A0E040640 (2)'!$A$1:$AX$4558,44)</f>
        <v>Inspektur II - Inspektorat Daerah</v>
      </c>
      <c r="O70" s="47" t="str">
        <f>VLOOKUP(B70,'pns_A5EB03E23BB5F6A0E040640 (2)'!$A$1:$AX$4558,41)</f>
        <v>S-1 EKONOMI AKUNTANSI</v>
      </c>
      <c r="P70" s="89"/>
      <c r="Q70" s="46" t="str">
        <f>VLOOKUP(B70,'pns_A5EB03E23BB5F6A0E040640 (2)'!$A$1:$AX$4558,30)</f>
        <v>III/b</v>
      </c>
      <c r="R70" s="46"/>
      <c r="S70" s="87"/>
      <c r="T70" s="47" t="str">
        <f>VLOOKUP(B70,USUL25!A63:$Q$1048576,8)</f>
        <v>BUP KPP</v>
      </c>
      <c r="U70" s="51" t="str">
        <f t="shared" si="8"/>
        <v>BUP</v>
      </c>
      <c r="V70" s="51" t="str">
        <f t="shared" si="9"/>
        <v>BUP June</v>
      </c>
      <c r="W70" s="53"/>
      <c r="X70" s="52"/>
      <c r="Y70" s="82">
        <f>VLOOKUP(B70,USUL25!A63:$Q$1048576,13)</f>
        <v>45819</v>
      </c>
      <c r="Z70" s="83" t="str">
        <f t="shared" si="10"/>
        <v>June</v>
      </c>
      <c r="AA70" s="82"/>
      <c r="AB70" s="81" t="str">
        <f t="shared" si="11"/>
        <v>58 Tahun 0 Bulan</v>
      </c>
      <c r="AC70" s="82" t="str">
        <f>VLOOKUP(B70,USUL25!A63:$Q$1048576,15)</f>
        <v>PH-27206000098</v>
      </c>
      <c r="AD70" s="81"/>
      <c r="AE70" s="82" t="str">
        <f>VLOOKUP(B70,USUL25!A$4:$Q$1048576,16)</f>
        <v>00106/27206/AZ/07/25</v>
      </c>
      <c r="AF70" s="82"/>
      <c r="AG70" s="82">
        <f>VLOOKUP(B70,USUL25!$A$4:$R$1048576,18)</f>
        <v>45870</v>
      </c>
      <c r="AH70" s="54">
        <f t="shared" si="18"/>
        <v>45870</v>
      </c>
      <c r="AI70" s="15"/>
    </row>
    <row r="71" spans="1:35" s="17" customFormat="1" ht="60" customHeight="1">
      <c r="A71" s="46">
        <v>66</v>
      </c>
      <c r="B71" s="119" t="s">
        <v>4153</v>
      </c>
      <c r="C71" s="120" t="str">
        <f>VLOOKUP(B71,'pns_A5EB03E23BB5F6A0E040640 (2)'!$A$1:$AX$4558,3)</f>
        <v>SUDARMAN BAHARUDDIN MAHMUD</v>
      </c>
      <c r="D71" s="108" t="str">
        <f t="shared" ref="D71:D129" si="19">IF(F71="ok","Proses Usul",IF(F71="o","Berkas Lengkap",IF(F71="x","Butuh Kelengkapan",IF(F71="cp","Cetak Pertek",IF(F71="","Cek","Selesai")))))</f>
        <v>Selesai</v>
      </c>
      <c r="E71" s="110" t="s">
        <v>1328</v>
      </c>
      <c r="F71" s="108" t="s">
        <v>46828</v>
      </c>
      <c r="G71" s="108"/>
      <c r="H71" s="108" t="s">
        <v>46829</v>
      </c>
      <c r="I71" s="48">
        <f t="shared" ref="I71:I129" si="20">DATE(MID(B71,1,4),MID(B71,5,2),MID(B71,7,2))</f>
        <v>24670</v>
      </c>
      <c r="J71" s="50" t="e">
        <f t="shared" ref="J71:J129" si="21">VLOOKUP(D71,sapk21,4)</f>
        <v>#REF!</v>
      </c>
      <c r="K71" s="47" t="str">
        <f>VLOOKUP(B71,'pns_A5EB03E23BB5F6A0E040640 (2)'!$A$1:$AX$4558,35)</f>
        <v>PENELAAH TEKNIS KEBIJAKAN</v>
      </c>
      <c r="L71" s="50">
        <f>VLOOKUP(B71,'pns_A5EB03E23BB5F6A0E040640 (2)'!$A$1:$AX$4558,36)</f>
        <v>0</v>
      </c>
      <c r="M71" s="46" t="b">
        <f t="shared" ref="M71:M129" si="22">IF(L71="41","IV.a",IF(L71="42","IV.b",IF(L71="31","III.a",IF(L71="32","III.b",IF(L71="22","II.b",IF(L71="21","II.a",IF(L71="0","-")))))))</f>
        <v>0</v>
      </c>
      <c r="N71" s="47" t="str">
        <f>VLOOKUP(B71,'pns_A5EB03E23BB5F6A0E040640 (2)'!$A$1:$AX$4558,44)</f>
        <v>Sub Bagian Umum Dan Kepegawaian - Dinas Pendidikan Dan Kebudayaan</v>
      </c>
      <c r="O71" s="47" t="str">
        <f>VLOOKUP(B71,'pns_A5EB03E23BB5F6A0E040640 (2)'!$A$1:$AX$4558,41)</f>
        <v>S-1 EKONOMI DAN PERDAGANGAN INTERNASIONAL</v>
      </c>
      <c r="P71" s="89"/>
      <c r="Q71" s="46" t="str">
        <f>VLOOKUP(B71,'pns_A5EB03E23BB5F6A0E040640 (2)'!$A$1:$AX$4558,30)</f>
        <v>III/d</v>
      </c>
      <c r="R71" s="46"/>
      <c r="S71" s="87"/>
      <c r="T71" s="47" t="str">
        <f>VLOOKUP(B71,USUL25!A64:$Q$1048576,8)</f>
        <v>BUP KPP</v>
      </c>
      <c r="U71" s="51" t="str">
        <f t="shared" ref="U71:U110" si="23">LEFT(T71,LEN(T71)-4)</f>
        <v>BUP</v>
      </c>
      <c r="V71" s="51" t="str">
        <f t="shared" ref="V71:V110" si="24">U71&amp;" "&amp;Z71</f>
        <v>BUP April</v>
      </c>
      <c r="W71" s="53"/>
      <c r="X71" s="52"/>
      <c r="Y71" s="82">
        <f>VLOOKUP(B71,USUL25!A64:$Q$1048576,13)</f>
        <v>45764</v>
      </c>
      <c r="Z71" s="83" t="str">
        <f t="shared" ref="Z71:Z110" si="25">TEXT(Y71,"mmmm")</f>
        <v>April</v>
      </c>
      <c r="AA71" s="82"/>
      <c r="AB71" s="81" t="str">
        <f t="shared" ref="AB71:AB110" si="26">DATEDIF(I71,AG71,"Y") &amp;" Tahun "&amp;DATEDIF(I71,AG71,"YM") &amp;" Bulan"</f>
        <v>58 Tahun 0 Bulan</v>
      </c>
      <c r="AC71" s="82" t="str">
        <f>VLOOKUP(B71,USUL25!A64:$Q$1048576,15)</f>
        <v>PH-27206000066</v>
      </c>
      <c r="AD71" s="81"/>
      <c r="AE71" s="82" t="str">
        <f>VLOOKUP(B71,USUL25!A$4:$Q$1048576,16)</f>
        <v>00068/27206/AZ/05/25</v>
      </c>
      <c r="AF71" s="82"/>
      <c r="AG71" s="82">
        <f>VLOOKUP(B71,USUL25!$A$4:$R$1048576,18)</f>
        <v>45870</v>
      </c>
      <c r="AH71" s="54">
        <f t="shared" si="18"/>
        <v>45870</v>
      </c>
      <c r="AI71" s="15"/>
    </row>
    <row r="72" spans="1:35" s="17" customFormat="1" ht="60" customHeight="1">
      <c r="A72" s="46">
        <v>67</v>
      </c>
      <c r="B72" s="119" t="s">
        <v>7038</v>
      </c>
      <c r="C72" s="120" t="str">
        <f>VLOOKUP(B72,'pns_A5EB03E23BB5F6A0E040640 (2)'!$A$1:$AX$4558,3)</f>
        <v>YULIARNI</v>
      </c>
      <c r="D72" s="108" t="str">
        <f t="shared" si="19"/>
        <v>Selesai</v>
      </c>
      <c r="E72" s="110" t="s">
        <v>1328</v>
      </c>
      <c r="F72" s="108" t="s">
        <v>46828</v>
      </c>
      <c r="G72" s="108"/>
      <c r="H72" s="108" t="s">
        <v>46829</v>
      </c>
      <c r="I72" s="48">
        <f t="shared" si="20"/>
        <v>24671</v>
      </c>
      <c r="J72" s="50" t="e">
        <f t="shared" si="21"/>
        <v>#REF!</v>
      </c>
      <c r="K72" s="47" t="str">
        <f>VLOOKUP(B72,'pns_A5EB03E23BB5F6A0E040640 (2)'!$A$1:$AX$4558,35)</f>
        <v>PENGADMINISTRASI UMUM</v>
      </c>
      <c r="L72" s="50">
        <f>VLOOKUP(B72,'pns_A5EB03E23BB5F6A0E040640 (2)'!$A$1:$AX$4558,36)</f>
        <v>0</v>
      </c>
      <c r="M72" s="46" t="b">
        <f t="shared" si="22"/>
        <v>0</v>
      </c>
      <c r="N72" s="47" t="str">
        <f>VLOOKUP(B72,'pns_A5EB03E23BB5F6A0E040640 (2)'!$A$1:$AX$4558,44)</f>
        <v>KORWIL KECAMATAN BAOLAN - Dinas Pendidikan Dan Kebudayaan</v>
      </c>
      <c r="O72" s="47" t="str">
        <f>VLOOKUP(B72,'pns_A5EB03E23BB5F6A0E040640 (2)'!$A$1:$AX$4558,41)</f>
        <v>SMA A.3/IPS</v>
      </c>
      <c r="P72" s="89"/>
      <c r="Q72" s="46" t="str">
        <f>VLOOKUP(B72,'pns_A5EB03E23BB5F6A0E040640 (2)'!$A$1:$AX$4558,30)</f>
        <v>III/b</v>
      </c>
      <c r="R72" s="46"/>
      <c r="S72" s="87"/>
      <c r="T72" s="47" t="str">
        <f>VLOOKUP(B72,USUL25!A65:$Q$1048576,8)</f>
        <v>BUP KPP</v>
      </c>
      <c r="U72" s="51" t="str">
        <f t="shared" si="23"/>
        <v>BUP</v>
      </c>
      <c r="V72" s="51" t="str">
        <f t="shared" si="24"/>
        <v>BUP March</v>
      </c>
      <c r="W72" s="53"/>
      <c r="X72" s="52"/>
      <c r="Y72" s="82">
        <f>VLOOKUP(B72,USUL25!A65:$Q$1048576,13)</f>
        <v>45737</v>
      </c>
      <c r="Z72" s="83" t="str">
        <f t="shared" si="25"/>
        <v>March</v>
      </c>
      <c r="AA72" s="82"/>
      <c r="AB72" s="81" t="str">
        <f t="shared" si="26"/>
        <v>58 Tahun 0 Bulan</v>
      </c>
      <c r="AC72" s="82" t="str">
        <f>VLOOKUP(B72,USUL25!A65:$Q$1048576,15)</f>
        <v>PH-27206000076</v>
      </c>
      <c r="AD72" s="81"/>
      <c r="AE72" s="82" t="str">
        <f>VLOOKUP(B72,USUL25!A$4:$Q$1048576,16)</f>
        <v>00078/27206/AZ/06/25</v>
      </c>
      <c r="AF72" s="82"/>
      <c r="AG72" s="82">
        <f>VLOOKUP(B72,USUL25!$A$4:$R$1048576,18)</f>
        <v>45870</v>
      </c>
      <c r="AH72" s="54">
        <f t="shared" si="18"/>
        <v>45870</v>
      </c>
      <c r="AI72" s="15"/>
    </row>
    <row r="73" spans="1:35" s="17" customFormat="1" ht="60" customHeight="1">
      <c r="A73" s="46">
        <v>68</v>
      </c>
      <c r="B73" s="119" t="s">
        <v>3031</v>
      </c>
      <c r="C73" s="120" t="str">
        <f>VLOOKUP(B73,'pns_A5EB03E23BB5F6A0E040640 (2)'!$A$1:$AX$4558,3)</f>
        <v>SIANG P. TAMBOLANG</v>
      </c>
      <c r="D73" s="108" t="str">
        <f t="shared" si="19"/>
        <v>Selesai</v>
      </c>
      <c r="E73" s="110" t="s">
        <v>1328</v>
      </c>
      <c r="F73" s="108" t="s">
        <v>46828</v>
      </c>
      <c r="G73" s="108"/>
      <c r="H73" s="108" t="s">
        <v>46829</v>
      </c>
      <c r="I73" s="48">
        <f t="shared" si="20"/>
        <v>24675</v>
      </c>
      <c r="J73" s="50" t="e">
        <f t="shared" si="21"/>
        <v>#REF!</v>
      </c>
      <c r="K73" s="47" t="str">
        <f>VLOOKUP(B73,'pns_A5EB03E23BB5F6A0E040640 (2)'!$A$1:$AX$4558,35)</f>
        <v>Perawat Penyelia</v>
      </c>
      <c r="L73" s="50">
        <f>VLOOKUP(B73,'pns_A5EB03E23BB5F6A0E040640 (2)'!$A$1:$AX$4558,36)</f>
        <v>0</v>
      </c>
      <c r="M73" s="46" t="b">
        <f t="shared" si="22"/>
        <v>0</v>
      </c>
      <c r="N73" s="47" t="str">
        <f>VLOOKUP(B73,'pns_A5EB03E23BB5F6A0E040640 (2)'!$A$1:$AX$4558,44)</f>
        <v>UPT Puskesmas Ogotua - Dinas Kesehatan</v>
      </c>
      <c r="O73" s="47" t="str">
        <f>VLOOKUP(B73,'pns_A5EB03E23BB5F6A0E040640 (2)'!$A$1:$AX$4558,41)</f>
        <v>SEKOLAH PERAWAT KESEHATAN</v>
      </c>
      <c r="P73" s="89"/>
      <c r="Q73" s="46" t="str">
        <f>VLOOKUP(B73,'pns_A5EB03E23BB5F6A0E040640 (2)'!$A$1:$AX$4558,30)</f>
        <v>III/d</v>
      </c>
      <c r="R73" s="46"/>
      <c r="S73" s="87"/>
      <c r="T73" s="47" t="str">
        <f>VLOOKUP(B73,USUL25!A66:$Q$1048576,8)</f>
        <v>BUP KPP</v>
      </c>
      <c r="U73" s="51" t="str">
        <f t="shared" si="23"/>
        <v>BUP</v>
      </c>
      <c r="V73" s="51" t="str">
        <f t="shared" si="24"/>
        <v>BUP February</v>
      </c>
      <c r="W73" s="53"/>
      <c r="X73" s="52"/>
      <c r="Y73" s="82">
        <f>VLOOKUP(B73,USUL25!A66:$Q$1048576,13)</f>
        <v>45698</v>
      </c>
      <c r="Z73" s="83" t="str">
        <f t="shared" si="25"/>
        <v>February</v>
      </c>
      <c r="AA73" s="82"/>
      <c r="AB73" s="81" t="str">
        <f t="shared" si="26"/>
        <v>58 Tahun 0 Bulan</v>
      </c>
      <c r="AC73" s="82" t="str">
        <f>VLOOKUP(B73,USUL25!A66:$Q$1048576,15)</f>
        <v>PH-27206000085</v>
      </c>
      <c r="AD73" s="81"/>
      <c r="AE73" s="82" t="str">
        <f>VLOOKUP(B73,USUL25!A$4:$Q$1048576,16)</f>
        <v>00091/27206/AZ/07/25</v>
      </c>
      <c r="AF73" s="82"/>
      <c r="AG73" s="82">
        <f>VLOOKUP(B73,USUL25!$A$4:$R$1048576,18)</f>
        <v>45870</v>
      </c>
      <c r="AH73" s="54">
        <f t="shared" si="18"/>
        <v>45870</v>
      </c>
      <c r="AI73" s="15"/>
    </row>
    <row r="74" spans="1:35" s="17" customFormat="1" ht="60" customHeight="1">
      <c r="A74" s="46">
        <v>69</v>
      </c>
      <c r="B74" s="119" t="s">
        <v>7646</v>
      </c>
      <c r="C74" s="120" t="str">
        <f>VLOOKUP(B74,'pns_A5EB03E23BB5F6A0E040640 (2)'!$A$1:$AX$4558,3)</f>
        <v>IDAYATI PATABANG</v>
      </c>
      <c r="D74" s="108" t="str">
        <f t="shared" si="19"/>
        <v>Selesai</v>
      </c>
      <c r="E74" s="110" t="s">
        <v>1328</v>
      </c>
      <c r="F74" s="108" t="s">
        <v>46828</v>
      </c>
      <c r="G74" s="108"/>
      <c r="H74" s="108" t="s">
        <v>46829</v>
      </c>
      <c r="I74" s="48">
        <f t="shared" si="20"/>
        <v>24689</v>
      </c>
      <c r="J74" s="50" t="e">
        <f t="shared" si="21"/>
        <v>#REF!</v>
      </c>
      <c r="K74" s="47" t="str">
        <f>VLOOKUP(B74,'pns_A5EB03E23BB5F6A0E040640 (2)'!$A$1:$AX$4558,35)</f>
        <v>PENGADMINISTRASI PERKANTORAN</v>
      </c>
      <c r="L74" s="50">
        <f>VLOOKUP(B74,'pns_A5EB03E23BB5F6A0E040640 (2)'!$A$1:$AX$4558,36)</f>
        <v>0</v>
      </c>
      <c r="M74" s="46" t="b">
        <f t="shared" si="22"/>
        <v>0</v>
      </c>
      <c r="N74" s="47" t="str">
        <f>VLOOKUP(B74,'pns_A5EB03E23BB5F6A0E040640 (2)'!$A$1:$AX$4558,44)</f>
        <v>Bidang Lalu Lintas dan Angkutan - Dinas Perhubungan</v>
      </c>
      <c r="O74" s="47" t="str">
        <f>VLOOKUP(B74,'pns_A5EB03E23BB5F6A0E040640 (2)'!$A$1:$AX$4558,41)</f>
        <v>SMEA TATA NIAGA</v>
      </c>
      <c r="P74" s="89"/>
      <c r="Q74" s="46" t="str">
        <f>VLOOKUP(B74,'pns_A5EB03E23BB5F6A0E040640 (2)'!$A$1:$AX$4558,30)</f>
        <v>III/a</v>
      </c>
      <c r="R74" s="46"/>
      <c r="S74" s="87"/>
      <c r="T74" s="47" t="str">
        <f>VLOOKUP(B74,USUL25!A67:$Q$1048576,8)</f>
        <v>BUP KPP</v>
      </c>
      <c r="U74" s="51" t="str">
        <f t="shared" si="23"/>
        <v>BUP</v>
      </c>
      <c r="V74" s="51" t="str">
        <f t="shared" si="24"/>
        <v>BUP May</v>
      </c>
      <c r="W74" s="53"/>
      <c r="X74" s="52"/>
      <c r="Y74" s="82">
        <f>VLOOKUP(B74,USUL25!A67:$Q$1048576,13)</f>
        <v>45798</v>
      </c>
      <c r="Z74" s="83" t="str">
        <f t="shared" si="25"/>
        <v>May</v>
      </c>
      <c r="AA74" s="82"/>
      <c r="AB74" s="81" t="str">
        <f t="shared" si="26"/>
        <v>58 Tahun 0 Bulan</v>
      </c>
      <c r="AC74" s="82" t="str">
        <f>VLOOKUP(B74,USUL25!A67:$Q$1048576,15)</f>
        <v>PH-27206000078</v>
      </c>
      <c r="AD74" s="81"/>
      <c r="AE74" s="82" t="str">
        <f>VLOOKUP(B74,USUL25!A$4:$Q$1048576,16)</f>
        <v>00083/27206/AZ/06/25</v>
      </c>
      <c r="AF74" s="82"/>
      <c r="AG74" s="82">
        <f>VLOOKUP(B74,USUL25!$A$4:$R$1048576,18)</f>
        <v>45901</v>
      </c>
      <c r="AH74" s="54">
        <f t="shared" si="18"/>
        <v>45901</v>
      </c>
      <c r="AI74" s="15"/>
    </row>
    <row r="75" spans="1:35" s="17" customFormat="1" ht="60" customHeight="1">
      <c r="A75" s="46">
        <v>70</v>
      </c>
      <c r="B75" s="119" t="s">
        <v>1955</v>
      </c>
      <c r="C75" s="120" t="str">
        <f>VLOOKUP(B75,'pns_A5EB03E23BB5F6A0E040640 (2)'!$A$1:$AX$4558,3)</f>
        <v>DJALIMA</v>
      </c>
      <c r="D75" s="108" t="str">
        <f t="shared" si="19"/>
        <v>Selesai</v>
      </c>
      <c r="E75" s="110" t="s">
        <v>1328</v>
      </c>
      <c r="F75" s="108" t="s">
        <v>46828</v>
      </c>
      <c r="G75" s="108"/>
      <c r="H75" s="108" t="s">
        <v>46829</v>
      </c>
      <c r="I75" s="48">
        <f t="shared" si="20"/>
        <v>24692</v>
      </c>
      <c r="J75" s="50" t="e">
        <f t="shared" si="21"/>
        <v>#REF!</v>
      </c>
      <c r="K75" s="47" t="str">
        <f>VLOOKUP(B75,'pns_A5EB03E23BB5F6A0E040640 (2)'!$A$1:$AX$4558,35)</f>
        <v>Perawat Penyelia</v>
      </c>
      <c r="L75" s="50">
        <f>VLOOKUP(B75,'pns_A5EB03E23BB5F6A0E040640 (2)'!$A$1:$AX$4558,36)</f>
        <v>0</v>
      </c>
      <c r="M75" s="46" t="b">
        <f t="shared" si="22"/>
        <v>0</v>
      </c>
      <c r="N75" s="47" t="str">
        <f>VLOOKUP(B75,'pns_A5EB03E23BB5F6A0E040640 (2)'!$A$1:$AX$4558,44)</f>
        <v>UPT Puskesmas Kota - Dinas Kesehatan</v>
      </c>
      <c r="O75" s="47" t="str">
        <f>VLOOKUP(B75,'pns_A5EB03E23BB5F6A0E040640 (2)'!$A$1:$AX$4558,41)</f>
        <v>SEKOLAH PERAWAT KESEHATAN</v>
      </c>
      <c r="P75" s="89"/>
      <c r="Q75" s="46" t="str">
        <f>VLOOKUP(B75,'pns_A5EB03E23BB5F6A0E040640 (2)'!$A$1:$AX$4558,30)</f>
        <v>III/d</v>
      </c>
      <c r="R75" s="46"/>
      <c r="S75" s="87"/>
      <c r="T75" s="47" t="str">
        <f>VLOOKUP(B75,USUL25!A68:$Q$1048576,8)</f>
        <v>BUP KPP</v>
      </c>
      <c r="U75" s="51" t="str">
        <f t="shared" si="23"/>
        <v>BUP</v>
      </c>
      <c r="V75" s="51" t="str">
        <f t="shared" si="24"/>
        <v>BUP May</v>
      </c>
      <c r="W75" s="53"/>
      <c r="X75" s="52"/>
      <c r="Y75" s="82">
        <f>VLOOKUP(B75,USUL25!A68:$Q$1048576,13)</f>
        <v>45800</v>
      </c>
      <c r="Z75" s="83" t="str">
        <f t="shared" si="25"/>
        <v>May</v>
      </c>
      <c r="AA75" s="82"/>
      <c r="AB75" s="81" t="str">
        <f t="shared" si="26"/>
        <v>58 Tahun 0 Bulan</v>
      </c>
      <c r="AC75" s="82" t="str">
        <f>VLOOKUP(B75,USUL25!A68:$Q$1048576,15)</f>
        <v>PH-27206000087</v>
      </c>
      <c r="AD75" s="81"/>
      <c r="AE75" s="82" t="str">
        <f>VLOOKUP(B75,USUL25!A$4:$Q$1048576,16)</f>
        <v>00087/27206/AZ/07/25</v>
      </c>
      <c r="AF75" s="82"/>
      <c r="AG75" s="82">
        <f>VLOOKUP(B75,USUL25!$A$4:$R$1048576,18)</f>
        <v>45901</v>
      </c>
      <c r="AH75" s="54">
        <f>DATE(LEFT(B75,4)+60,MID(B75,5,2)+1,1)</f>
        <v>46631</v>
      </c>
      <c r="AI75" s="15"/>
    </row>
    <row r="76" spans="1:35" s="17" customFormat="1" ht="60" customHeight="1">
      <c r="A76" s="46">
        <v>71</v>
      </c>
      <c r="B76" s="119" t="s">
        <v>7473</v>
      </c>
      <c r="C76" s="120" t="str">
        <f>VLOOKUP(B76,'pns_A5EB03E23BB5F6A0E040640 (2)'!$A$1:$AX$4558,3)</f>
        <v>AGUS WIDODO</v>
      </c>
      <c r="D76" s="108" t="str">
        <f t="shared" si="19"/>
        <v>Selesai</v>
      </c>
      <c r="E76" s="110" t="s">
        <v>1328</v>
      </c>
      <c r="F76" s="108" t="s">
        <v>46828</v>
      </c>
      <c r="G76" s="108"/>
      <c r="H76" s="108" t="s">
        <v>46829</v>
      </c>
      <c r="I76" s="48">
        <f t="shared" si="20"/>
        <v>24693</v>
      </c>
      <c r="J76" s="50" t="e">
        <f t="shared" si="21"/>
        <v>#REF!</v>
      </c>
      <c r="K76" s="47" t="str">
        <f>VLOOKUP(B76,'pns_A5EB03E23BB5F6A0E040640 (2)'!$A$1:$AX$4558,35)</f>
        <v>PENELAAH TEKNIS KEBIJAKAN</v>
      </c>
      <c r="L76" s="50">
        <f>VLOOKUP(B76,'pns_A5EB03E23BB5F6A0E040640 (2)'!$A$1:$AX$4558,36)</f>
        <v>0</v>
      </c>
      <c r="M76" s="46" t="b">
        <f t="shared" si="22"/>
        <v>0</v>
      </c>
      <c r="N76" s="47" t="str">
        <f>VLOOKUP(B76,'pns_A5EB03E23BB5F6A0E040640 (2)'!$A$1:$AX$4558,44)</f>
        <v>Bidang Perumahan - Dinas Perumahan Rakyat dan Kawasan Permukiman</v>
      </c>
      <c r="O76" s="47" t="str">
        <f>VLOOKUP(B76,'pns_A5EB03E23BB5F6A0E040640 (2)'!$A$1:$AX$4558,41)</f>
        <v>S-1 EKONOMI MANAJEMEN</v>
      </c>
      <c r="P76" s="89"/>
      <c r="Q76" s="46" t="str">
        <f>VLOOKUP(B76,'pns_A5EB03E23BB5F6A0E040640 (2)'!$A$1:$AX$4558,30)</f>
        <v>III/c</v>
      </c>
      <c r="R76" s="46"/>
      <c r="S76" s="87"/>
      <c r="T76" s="47" t="str">
        <f>VLOOKUP(B76,USUL25!A69:$Q$1048576,8)</f>
        <v>BUP KPP</v>
      </c>
      <c r="U76" s="51" t="str">
        <f t="shared" si="23"/>
        <v>BUP</v>
      </c>
      <c r="V76" s="51" t="str">
        <f t="shared" si="24"/>
        <v>BUP June</v>
      </c>
      <c r="W76" s="53"/>
      <c r="X76" s="52"/>
      <c r="Y76" s="82">
        <f>VLOOKUP(B76,USUL25!A69:$Q$1048576,13)</f>
        <v>45812</v>
      </c>
      <c r="Z76" s="83" t="str">
        <f t="shared" si="25"/>
        <v>June</v>
      </c>
      <c r="AA76" s="82"/>
      <c r="AB76" s="81" t="str">
        <f t="shared" si="26"/>
        <v>58 Tahun 0 Bulan</v>
      </c>
      <c r="AC76" s="82" t="str">
        <f>VLOOKUP(B76,USUL25!A69:$Q$1048576,15)</f>
        <v>PH-27206000097</v>
      </c>
      <c r="AD76" s="81"/>
      <c r="AE76" s="82" t="str">
        <f>VLOOKUP(B76,USUL25!A$4:$Q$1048576,16)</f>
        <v>00104/27206/AZ/07/25</v>
      </c>
      <c r="AF76" s="82"/>
      <c r="AG76" s="82">
        <f>VLOOKUP(B76,USUL25!$A$4:$R$1048576,18)</f>
        <v>45901</v>
      </c>
      <c r="AH76" s="54">
        <f>DATE(LEFT(B76,4)+58,MID(B76,5,2)+1,1)</f>
        <v>45901</v>
      </c>
      <c r="AI76" s="15"/>
    </row>
    <row r="77" spans="1:35" s="17" customFormat="1" ht="60" customHeight="1">
      <c r="A77" s="46">
        <v>72</v>
      </c>
      <c r="B77" s="119" t="s">
        <v>8754</v>
      </c>
      <c r="C77" s="120" t="str">
        <f>VLOOKUP(B77,'pns_A5EB03E23BB5F6A0E040640 (2)'!$A$1:$AX$4558,3)</f>
        <v>SITTI RAHMA</v>
      </c>
      <c r="D77" s="108" t="str">
        <f t="shared" si="19"/>
        <v>Selesai</v>
      </c>
      <c r="E77" s="110" t="s">
        <v>1328</v>
      </c>
      <c r="F77" s="108" t="s">
        <v>46828</v>
      </c>
      <c r="G77" s="108"/>
      <c r="H77" s="108" t="s">
        <v>46829</v>
      </c>
      <c r="I77" s="48">
        <f t="shared" si="20"/>
        <v>24696</v>
      </c>
      <c r="J77" s="50" t="e">
        <f t="shared" si="21"/>
        <v>#REF!</v>
      </c>
      <c r="K77" s="47" t="str">
        <f>VLOOKUP(B77,'pns_A5EB03E23BB5F6A0E040640 (2)'!$A$1:$AX$4558,35)</f>
        <v>PENGADMINISTRASI PERKANTORAN</v>
      </c>
      <c r="L77" s="50">
        <f>VLOOKUP(B77,'pns_A5EB03E23BB5F6A0E040640 (2)'!$A$1:$AX$4558,36)</f>
        <v>0</v>
      </c>
      <c r="M77" s="46" t="b">
        <f t="shared" si="22"/>
        <v>0</v>
      </c>
      <c r="N77" s="47" t="str">
        <f>VLOOKUP(B77,'pns_A5EB03E23BB5F6A0E040640 (2)'!$A$1:$AX$4558,44)</f>
        <v>Sub Bagian Umum Dan Kepegawaian - Kecamatan Dondo</v>
      </c>
      <c r="O77" s="47" t="str">
        <f>VLOOKUP(B77,'pns_A5EB03E23BB5F6A0E040640 (2)'!$A$1:$AX$4558,41)</f>
        <v>MADRASAH ALIYAH NEGERI</v>
      </c>
      <c r="P77" s="89"/>
      <c r="Q77" s="46" t="str">
        <f>VLOOKUP(B77,'pns_A5EB03E23BB5F6A0E040640 (2)'!$A$1:$AX$4558,30)</f>
        <v>II/c</v>
      </c>
      <c r="R77" s="46" t="s">
        <v>78</v>
      </c>
      <c r="S77" s="87"/>
      <c r="T77" s="47" t="str">
        <f>VLOOKUP(B77,USUL25!A70:$Q$1048576,8)</f>
        <v>BUP Non KPP</v>
      </c>
      <c r="U77" s="51" t="str">
        <f t="shared" si="23"/>
        <v>BUP Non</v>
      </c>
      <c r="V77" s="51" t="str">
        <f t="shared" si="24"/>
        <v>BUP Non April</v>
      </c>
      <c r="W77" s="53"/>
      <c r="X77" s="52"/>
      <c r="Y77" s="82">
        <f>VLOOKUP(B77,USUL25!A70:$Q$1048576,13)</f>
        <v>45769</v>
      </c>
      <c r="Z77" s="83" t="str">
        <f t="shared" si="25"/>
        <v>April</v>
      </c>
      <c r="AA77" s="82"/>
      <c r="AB77" s="81" t="str">
        <f t="shared" si="26"/>
        <v>58 Tahun 0 Bulan</v>
      </c>
      <c r="AC77" s="82" t="str">
        <f>VLOOKUP(B77,USUL25!A70:$Q$1048576,15)</f>
        <v>PD-27206000013</v>
      </c>
      <c r="AD77" s="81"/>
      <c r="AE77" s="82" t="str">
        <f>VLOOKUP(B77,USUL25!A$4:$Q$1048576,16)</f>
        <v>00016/27206/AV/07/25</v>
      </c>
      <c r="AF77" s="82"/>
      <c r="AG77" s="82">
        <f>VLOOKUP(B77,USUL25!$A$4:$R$1048576,18)</f>
        <v>45901</v>
      </c>
      <c r="AH77" s="54">
        <f>DATE(LEFT(B77,4)+60,MID(B77,5,2)+1,1)</f>
        <v>46631</v>
      </c>
      <c r="AI77" s="15"/>
    </row>
    <row r="78" spans="1:35" s="17" customFormat="1" ht="60" customHeight="1">
      <c r="A78" s="46">
        <v>73</v>
      </c>
      <c r="B78" s="119" t="s">
        <v>7661</v>
      </c>
      <c r="C78" s="120" t="str">
        <f>VLOOKUP(B78,'pns_A5EB03E23BB5F6A0E040640 (2)'!$A$1:$AX$4558,3)</f>
        <v>HERLINA</v>
      </c>
      <c r="D78" s="108" t="str">
        <f t="shared" si="19"/>
        <v>Selesai</v>
      </c>
      <c r="E78" s="110" t="s">
        <v>1328</v>
      </c>
      <c r="F78" s="108" t="s">
        <v>46828</v>
      </c>
      <c r="G78" s="108"/>
      <c r="H78" s="108" t="s">
        <v>46829</v>
      </c>
      <c r="I78" s="48">
        <f t="shared" si="20"/>
        <v>24701</v>
      </c>
      <c r="J78" s="50" t="e">
        <f t="shared" si="21"/>
        <v>#REF!</v>
      </c>
      <c r="K78" s="47" t="str">
        <f>VLOOKUP(B78,'pns_A5EB03E23BB5F6A0E040640 (2)'!$A$1:$AX$4558,35)</f>
        <v>PENELAAH TEKNIS KEBIJAKAN</v>
      </c>
      <c r="L78" s="50">
        <f>VLOOKUP(B78,'pns_A5EB03E23BB5F6A0E040640 (2)'!$A$1:$AX$4558,36)</f>
        <v>0</v>
      </c>
      <c r="M78" s="46" t="b">
        <f t="shared" si="22"/>
        <v>0</v>
      </c>
      <c r="N78" s="47" t="str">
        <f>VLOOKUP(B78,'pns_A5EB03E23BB5F6A0E040640 (2)'!$A$1:$AX$4558,44)</f>
        <v>Sekretariat - Kecamatan Galang</v>
      </c>
      <c r="O78" s="47" t="str">
        <f>VLOOKUP(B78,'pns_A5EB03E23BB5F6A0E040640 (2)'!$A$1:$AX$4558,41)</f>
        <v>S-1 ILMU ADMINISTRASI NEGARA</v>
      </c>
      <c r="P78" s="89"/>
      <c r="Q78" s="46" t="str">
        <f>VLOOKUP(B78,'pns_A5EB03E23BB5F6A0E040640 (2)'!$A$1:$AX$4558,30)</f>
        <v>III/d</v>
      </c>
      <c r="R78" s="46"/>
      <c r="S78" s="87"/>
      <c r="T78" s="47" t="str">
        <f>VLOOKUP(B78,USUL25!A71:$Q$1048576,8)</f>
        <v>BUP KPP</v>
      </c>
      <c r="U78" s="51" t="str">
        <f t="shared" si="23"/>
        <v>BUP</v>
      </c>
      <c r="V78" s="51" t="str">
        <f t="shared" si="24"/>
        <v>BUP June</v>
      </c>
      <c r="W78" s="53"/>
      <c r="X78" s="52"/>
      <c r="Y78" s="82">
        <f>VLOOKUP(B78,USUL25!A71:$Q$1048576,13)</f>
        <v>45821</v>
      </c>
      <c r="Z78" s="83" t="str">
        <f t="shared" si="25"/>
        <v>June</v>
      </c>
      <c r="AA78" s="82"/>
      <c r="AB78" s="81" t="str">
        <f t="shared" si="26"/>
        <v>58 Tahun 0 Bulan</v>
      </c>
      <c r="AC78" s="82" t="str">
        <f>VLOOKUP(B78,USUL25!A71:$Q$1048576,15)</f>
        <v>PH-27206000081</v>
      </c>
      <c r="AD78" s="81"/>
      <c r="AE78" s="82" t="str">
        <f>VLOOKUP(B78,USUL25!A$4:$Q$1048576,16)</f>
        <v>00096/27206/AZ/07/25</v>
      </c>
      <c r="AF78" s="82"/>
      <c r="AG78" s="82">
        <f>VLOOKUP(B78,USUL25!$A$4:$R$1048576,18)</f>
        <v>45901</v>
      </c>
      <c r="AH78" s="54">
        <f>DATE(LEFT(B78,4)+58,MID(B78,5,2)+1,1)</f>
        <v>45901</v>
      </c>
      <c r="AI78" s="15"/>
    </row>
    <row r="79" spans="1:35" s="17" customFormat="1" ht="60" customHeight="1">
      <c r="A79" s="46">
        <v>74</v>
      </c>
      <c r="B79" s="119" t="s">
        <v>3924</v>
      </c>
      <c r="C79" s="120" t="str">
        <f>VLOOKUP(B79,'pns_A5EB03E23BB5F6A0E040640 (2)'!$A$1:$AX$4558,3)</f>
        <v>HAFSAH L</v>
      </c>
      <c r="D79" s="108" t="str">
        <f t="shared" si="19"/>
        <v>Selesai</v>
      </c>
      <c r="E79" s="110" t="s">
        <v>1328</v>
      </c>
      <c r="F79" s="108" t="s">
        <v>46828</v>
      </c>
      <c r="G79" s="108"/>
      <c r="H79" s="108" t="s">
        <v>46829</v>
      </c>
      <c r="I79" s="48">
        <f t="shared" si="20"/>
        <v>24706</v>
      </c>
      <c r="J79" s="50" t="e">
        <f t="shared" si="21"/>
        <v>#REF!</v>
      </c>
      <c r="K79" s="47" t="str">
        <f>VLOOKUP(B79,'pns_A5EB03E23BB5F6A0E040640 (2)'!$A$1:$AX$4558,35)</f>
        <v>Sekretaris Dinas Pemberdayaan Masyarakat Dan Desa</v>
      </c>
      <c r="L79" s="50" t="str">
        <f>VLOOKUP(B79,'pns_A5EB03E23BB5F6A0E040640 (2)'!$A$1:$AX$4558,36)</f>
        <v>III a</v>
      </c>
      <c r="M79" s="46" t="b">
        <f t="shared" si="22"/>
        <v>0</v>
      </c>
      <c r="N79" s="47" t="str">
        <f>VLOOKUP(B79,'pns_A5EB03E23BB5F6A0E040640 (2)'!$A$1:$AX$4558,44)</f>
        <v>Sekretariat - Dinas Pemberdayaan Masyarakat Dan Desa</v>
      </c>
      <c r="O79" s="47" t="str">
        <f>VLOOKUP(B79,'pns_A5EB03E23BB5F6A0E040640 (2)'!$A$1:$AX$4558,41)</f>
        <v>S-1 DAKWAH ISLAM</v>
      </c>
      <c r="P79" s="89"/>
      <c r="Q79" s="46" t="str">
        <f>VLOOKUP(B79,'pns_A5EB03E23BB5F6A0E040640 (2)'!$A$1:$AX$4558,30)</f>
        <v>IV/b</v>
      </c>
      <c r="R79" s="46"/>
      <c r="S79" s="87"/>
      <c r="T79" s="47" t="str">
        <f>VLOOKUP(B79,USUL25!A72:$Q$1048576,8)</f>
        <v>BUP KPP</v>
      </c>
      <c r="U79" s="51" t="str">
        <f t="shared" si="23"/>
        <v>BUP</v>
      </c>
      <c r="V79" s="51" t="str">
        <f t="shared" si="24"/>
        <v>BUP June</v>
      </c>
      <c r="W79" s="53"/>
      <c r="X79" s="52"/>
      <c r="Y79" s="82">
        <f>VLOOKUP(B79,USUL25!A72:$Q$1048576,13)</f>
        <v>45812</v>
      </c>
      <c r="Z79" s="83" t="str">
        <f t="shared" si="25"/>
        <v>June</v>
      </c>
      <c r="AA79" s="82"/>
      <c r="AB79" s="81" t="str">
        <f t="shared" si="26"/>
        <v>58 Tahun 0 Bulan</v>
      </c>
      <c r="AC79" s="82" t="str">
        <f>VLOOKUP(B79,USUL25!A72:$Q$1048576,15)</f>
        <v>PH-27206000088</v>
      </c>
      <c r="AD79" s="81"/>
      <c r="AE79" s="82" t="str">
        <f>VLOOKUP(B79,USUL25!A$4:$Q$1048576,16)</f>
        <v>00084/27206/AZ/07/25</v>
      </c>
      <c r="AF79" s="82"/>
      <c r="AG79" s="82">
        <f>VLOOKUP(B79,USUL25!$A$4:$R$1048576,18)</f>
        <v>45901</v>
      </c>
      <c r="AH79" s="54">
        <f>DATE(LEFT(B79,4)+58,MID(B79,5,2)+1,1)</f>
        <v>45901</v>
      </c>
      <c r="AI79" s="15"/>
    </row>
    <row r="80" spans="1:35" s="17" customFormat="1" ht="60" customHeight="1">
      <c r="A80" s="46">
        <v>75</v>
      </c>
      <c r="B80" s="119" t="s">
        <v>1719</v>
      </c>
      <c r="C80" s="120" t="str">
        <f>VLOOKUP(B80,'pns_A5EB03E23BB5F6A0E040640 (2)'!$A$1:$AX$4558,3)</f>
        <v>MASYITA HI NGAJI</v>
      </c>
      <c r="D80" s="108" t="str">
        <f t="shared" si="19"/>
        <v>Selesai</v>
      </c>
      <c r="E80" s="110" t="s">
        <v>1328</v>
      </c>
      <c r="F80" s="108" t="s">
        <v>46828</v>
      </c>
      <c r="G80" s="108"/>
      <c r="H80" s="108" t="s">
        <v>46829</v>
      </c>
      <c r="I80" s="48">
        <f t="shared" si="20"/>
        <v>24709</v>
      </c>
      <c r="J80" s="50" t="e">
        <f t="shared" si="21"/>
        <v>#REF!</v>
      </c>
      <c r="K80" s="47" t="str">
        <f>VLOOKUP(B80,'pns_A5EB03E23BB5F6A0E040640 (2)'!$A$1:$AX$4558,35)</f>
        <v>Perawat Penyelia</v>
      </c>
      <c r="L80" s="50">
        <f>VLOOKUP(B80,'pns_A5EB03E23BB5F6A0E040640 (2)'!$A$1:$AX$4558,36)</f>
        <v>0</v>
      </c>
      <c r="M80" s="46" t="b">
        <f t="shared" si="22"/>
        <v>0</v>
      </c>
      <c r="N80" s="47" t="str">
        <f>VLOOKUP(B80,'pns_A5EB03E23BB5F6A0E040640 (2)'!$A$1:$AX$4558,44)</f>
        <v>UPT Puskesmas Galang - Dinas Kesehatan</v>
      </c>
      <c r="O80" s="47" t="str">
        <f>VLOOKUP(B80,'pns_A5EB03E23BB5F6A0E040640 (2)'!$A$1:$AX$4558,41)</f>
        <v>D-III KEPERAWATAN</v>
      </c>
      <c r="P80" s="89"/>
      <c r="Q80" s="46" t="str">
        <f>VLOOKUP(B80,'pns_A5EB03E23BB5F6A0E040640 (2)'!$A$1:$AX$4558,30)</f>
        <v>III/d</v>
      </c>
      <c r="R80" s="46"/>
      <c r="S80" s="87"/>
      <c r="T80" s="47" t="str">
        <f>VLOOKUP(B80,USUL25!A73:$Q$1048576,8)</f>
        <v>BUP KPP</v>
      </c>
      <c r="U80" s="51" t="str">
        <f t="shared" si="23"/>
        <v>BUP</v>
      </c>
      <c r="V80" s="51" t="str">
        <f t="shared" si="24"/>
        <v>BUP April</v>
      </c>
      <c r="W80" s="53"/>
      <c r="X80" s="52"/>
      <c r="Y80" s="82">
        <f>VLOOKUP(B80,USUL25!A73:$Q$1048576,13)</f>
        <v>45769</v>
      </c>
      <c r="Z80" s="83" t="str">
        <f t="shared" si="25"/>
        <v>April</v>
      </c>
      <c r="AA80" s="82"/>
      <c r="AB80" s="81" t="str">
        <f t="shared" si="26"/>
        <v>58 Tahun 0 Bulan</v>
      </c>
      <c r="AC80" s="82" t="str">
        <f>VLOOKUP(B80,USUL25!A73:$Q$1048576,15)</f>
        <v>PH-27206000096</v>
      </c>
      <c r="AD80" s="81"/>
      <c r="AE80" s="82" t="str">
        <f>VLOOKUP(B80,USUL25!A$4:$Q$1048576,16)</f>
        <v>00101/27206/AZ/07/25</v>
      </c>
      <c r="AF80" s="82"/>
      <c r="AG80" s="82">
        <f>VLOOKUP(B80,USUL25!$A$4:$R$1048576,18)</f>
        <v>45901</v>
      </c>
      <c r="AH80" s="54">
        <f>DATE(LEFT(B80,4)+58,MID(B80,5,2)+1,1)</f>
        <v>45901</v>
      </c>
      <c r="AI80" s="15"/>
    </row>
    <row r="81" spans="1:35" s="17" customFormat="1" ht="60" customHeight="1">
      <c r="A81" s="46">
        <v>76</v>
      </c>
      <c r="B81" s="119" t="s">
        <v>4557</v>
      </c>
      <c r="C81" s="120" t="str">
        <f>VLOOKUP(B81,'pns_A5EB03E23BB5F6A0E040640 (2)'!$A$1:$AX$4558,3)</f>
        <v>MUSDAR ABDUL GANI</v>
      </c>
      <c r="D81" s="108" t="str">
        <f t="shared" si="19"/>
        <v>Selesai</v>
      </c>
      <c r="E81" s="110" t="s">
        <v>1328</v>
      </c>
      <c r="F81" s="108" t="s">
        <v>46828</v>
      </c>
      <c r="G81" s="108"/>
      <c r="H81" s="108" t="s">
        <v>46829</v>
      </c>
      <c r="I81" s="48">
        <f t="shared" si="20"/>
        <v>24718</v>
      </c>
      <c r="J81" s="50" t="e">
        <f t="shared" si="21"/>
        <v>#REF!</v>
      </c>
      <c r="K81" s="47" t="str">
        <f>VLOOKUP(B81,'pns_A5EB03E23BB5F6A0E040640 (2)'!$A$1:$AX$4558,35)</f>
        <v>Kepala Bidang Politik Dalam Negeri</v>
      </c>
      <c r="L81" s="50" t="str">
        <f>VLOOKUP(B81,'pns_A5EB03E23BB5F6A0E040640 (2)'!$A$1:$AX$4558,36)</f>
        <v>III b</v>
      </c>
      <c r="M81" s="46" t="b">
        <f t="shared" si="22"/>
        <v>0</v>
      </c>
      <c r="N81" s="47" t="str">
        <f>VLOOKUP(B81,'pns_A5EB03E23BB5F6A0E040640 (2)'!$A$1:$AX$4558,44)</f>
        <v>Bidang Politik Dalam Negeri - Badan Kesatuan Bangsa Dan Politik</v>
      </c>
      <c r="O81" s="47" t="str">
        <f>VLOOKUP(B81,'pns_A5EB03E23BB5F6A0E040640 (2)'!$A$1:$AX$4558,41)</f>
        <v>S-1 AGAMA SASTRA ARAB</v>
      </c>
      <c r="P81" s="89"/>
      <c r="Q81" s="46" t="str">
        <f>VLOOKUP(B81,'pns_A5EB03E23BB5F6A0E040640 (2)'!$A$1:$AX$4558,30)</f>
        <v>IV/a</v>
      </c>
      <c r="R81" s="46"/>
      <c r="S81" s="87"/>
      <c r="T81" s="47" t="str">
        <f>VLOOKUP(B81,USUL25!A74:$Q$1048576,8)</f>
        <v>BUP KPP</v>
      </c>
      <c r="U81" s="51" t="str">
        <f t="shared" si="23"/>
        <v>BUP</v>
      </c>
      <c r="V81" s="51" t="str">
        <f t="shared" si="24"/>
        <v>BUP September</v>
      </c>
      <c r="W81" s="53"/>
      <c r="X81" s="52"/>
      <c r="Y81" s="82" t="str">
        <f>VLOOKUP(B81,USUL25!A74:$Q$1048576,13)</f>
        <v>24-09-2025</v>
      </c>
      <c r="Z81" s="83" t="str">
        <f t="shared" si="25"/>
        <v>September</v>
      </c>
      <c r="AA81" s="82"/>
      <c r="AB81" s="81" t="str">
        <f t="shared" si="26"/>
        <v>58 Tahun 0 Bulan</v>
      </c>
      <c r="AC81" s="82">
        <f>VLOOKUP(B81,USUL25!A74:$Q$1048576,15)</f>
        <v>0</v>
      </c>
      <c r="AD81" s="81"/>
      <c r="AE81" s="82" t="str">
        <f>VLOOKUP(B81,USUL25!A$4:$Q$1048576,16)</f>
        <v>00086/27206/AZ/07/25</v>
      </c>
      <c r="AF81" s="82"/>
      <c r="AG81" s="82">
        <f>VLOOKUP(B81,USUL25!$A$4:$R$1048576,18)</f>
        <v>45931</v>
      </c>
      <c r="AH81" s="54">
        <f>DATE(LEFT(B81,4)+58,MID(B81,5,2)+1,1)</f>
        <v>45931</v>
      </c>
      <c r="AI81" s="15"/>
    </row>
    <row r="82" spans="1:35" s="17" customFormat="1" ht="60" customHeight="1">
      <c r="A82" s="46">
        <v>77</v>
      </c>
      <c r="B82" s="119" t="s">
        <v>4365</v>
      </c>
      <c r="C82" s="120" t="str">
        <f>VLOOKUP(B82,'pns_A5EB03E23BB5F6A0E040640 (2)'!$A$1:$AX$4558,3)</f>
        <v>ANWAR J. PALIBA</v>
      </c>
      <c r="D82" s="108" t="str">
        <f t="shared" si="19"/>
        <v>Selesai</v>
      </c>
      <c r="E82" s="110" t="s">
        <v>1328</v>
      </c>
      <c r="F82" s="108" t="s">
        <v>46828</v>
      </c>
      <c r="G82" s="108"/>
      <c r="H82" s="108" t="s">
        <v>46829</v>
      </c>
      <c r="I82" s="48">
        <f t="shared" si="20"/>
        <v>24719</v>
      </c>
      <c r="J82" s="50" t="e">
        <f t="shared" si="21"/>
        <v>#REF!</v>
      </c>
      <c r="K82" s="47" t="str">
        <f>VLOOKUP(B82,'pns_A5EB03E23BB5F6A0E040640 (2)'!$A$1:$AX$4558,35)</f>
        <v>PENGADMINISTRASI UMUM</v>
      </c>
      <c r="L82" s="50">
        <f>VLOOKUP(B82,'pns_A5EB03E23BB5F6A0E040640 (2)'!$A$1:$AX$4558,36)</f>
        <v>0</v>
      </c>
      <c r="M82" s="46" t="b">
        <f t="shared" si="22"/>
        <v>0</v>
      </c>
      <c r="N82" s="47" t="str">
        <f>VLOOKUP(B82,'pns_A5EB03E23BB5F6A0E040640 (2)'!$A$1:$AX$4558,44)</f>
        <v>Sub Bagian Umum Dan Kepegawaian - Kecamatan Ogodeide</v>
      </c>
      <c r="O82" s="47" t="str">
        <f>VLOOKUP(B82,'pns_A5EB03E23BB5F6A0E040640 (2)'!$A$1:$AX$4558,41)</f>
        <v>S-1 ILMU ADMINISTRASI NEGARA</v>
      </c>
      <c r="P82" s="89"/>
      <c r="Q82" s="46" t="str">
        <f>VLOOKUP(B82,'pns_A5EB03E23BB5F6A0E040640 (2)'!$A$1:$AX$4558,30)</f>
        <v>III/b</v>
      </c>
      <c r="R82" s="46"/>
      <c r="S82" s="87"/>
      <c r="T82" s="47" t="str">
        <f>VLOOKUP(B82,USUL25!A75:$Q$1048576,8)</f>
        <v>BUP KPP</v>
      </c>
      <c r="U82" s="51" t="str">
        <f t="shared" si="23"/>
        <v>BUP</v>
      </c>
      <c r="V82" s="51" t="str">
        <f t="shared" si="24"/>
        <v>BUP July</v>
      </c>
      <c r="W82" s="53"/>
      <c r="X82" s="52"/>
      <c r="Y82" s="82">
        <f>VLOOKUP(B82,USUL25!A75:$Q$1048576,13)</f>
        <v>45842</v>
      </c>
      <c r="Z82" s="83" t="str">
        <f t="shared" si="25"/>
        <v>July</v>
      </c>
      <c r="AA82" s="82"/>
      <c r="AB82" s="81" t="str">
        <f t="shared" si="26"/>
        <v>58 Tahun 0 Bulan</v>
      </c>
      <c r="AC82" s="82" t="str">
        <f>VLOOKUP(B82,USUL25!A75:$Q$1048576,15)</f>
        <v>PH-27206000094</v>
      </c>
      <c r="AD82" s="81"/>
      <c r="AE82" s="82" t="str">
        <f>VLOOKUP(B82,USUL25!A$4:$Q$1048576,16)</f>
        <v>00097/27206/AZ/07/25</v>
      </c>
      <c r="AF82" s="82"/>
      <c r="AG82" s="82">
        <f>VLOOKUP(B82,USUL25!$A$4:$R$1048576,18)</f>
        <v>45931</v>
      </c>
      <c r="AH82" s="54">
        <f t="shared" si="17"/>
        <v>32</v>
      </c>
      <c r="AI82" s="15"/>
    </row>
    <row r="83" spans="1:35" s="17" customFormat="1" ht="60" customHeight="1">
      <c r="A83" s="46">
        <v>78</v>
      </c>
      <c r="B83" s="119" t="s">
        <v>6325</v>
      </c>
      <c r="C83" s="120" t="str">
        <f>VLOOKUP(B83,'pns_A5EB03E23BB5F6A0E040640 (2)'!$A$1:$AX$4558,3)</f>
        <v>YUSHAR AHMAD</v>
      </c>
      <c r="D83" s="108" t="str">
        <f t="shared" si="19"/>
        <v>Selesai</v>
      </c>
      <c r="E83" s="110" t="s">
        <v>1328</v>
      </c>
      <c r="F83" s="108" t="s">
        <v>46828</v>
      </c>
      <c r="G83" s="108"/>
      <c r="H83" s="108" t="s">
        <v>46829</v>
      </c>
      <c r="I83" s="48">
        <f t="shared" si="20"/>
        <v>24721</v>
      </c>
      <c r="J83" s="50" t="e">
        <f t="shared" si="21"/>
        <v>#REF!</v>
      </c>
      <c r="K83" s="47" t="str">
        <f>VLOOKUP(B83,'pns_A5EB03E23BB5F6A0E040640 (2)'!$A$1:$AX$4558,35)</f>
        <v>Kepala Bidang Penempatan Tenaga Kerja</v>
      </c>
      <c r="L83" s="50" t="str">
        <f>VLOOKUP(B83,'pns_A5EB03E23BB5F6A0E040640 (2)'!$A$1:$AX$4558,36)</f>
        <v>III b</v>
      </c>
      <c r="M83" s="46" t="b">
        <f t="shared" si="22"/>
        <v>0</v>
      </c>
      <c r="N83" s="47" t="str">
        <f>VLOOKUP(B83,'pns_A5EB03E23BB5F6A0E040640 (2)'!$A$1:$AX$4558,44)</f>
        <v>Bidang Penempatan Tenaga Kerja - Dinas Tenaga Kerja</v>
      </c>
      <c r="O83" s="47" t="str">
        <f>VLOOKUP(B83,'pns_A5EB03E23BB5F6A0E040640 (2)'!$A$1:$AX$4558,41)</f>
        <v>S-1 ILMU HUKUM</v>
      </c>
      <c r="P83" s="89"/>
      <c r="Q83" s="46" t="str">
        <f>VLOOKUP(B83,'pns_A5EB03E23BB5F6A0E040640 (2)'!$A$1:$AX$4558,30)</f>
        <v>III/d</v>
      </c>
      <c r="R83" s="46"/>
      <c r="S83" s="87"/>
      <c r="T83" s="47" t="str">
        <f>VLOOKUP(B83,USUL25!A76:$Q$1048576,8)</f>
        <v>BUP KPP</v>
      </c>
      <c r="U83" s="51" t="str">
        <f t="shared" si="23"/>
        <v>BUP</v>
      </c>
      <c r="V83" s="51" t="str">
        <f t="shared" si="24"/>
        <v>BUP July</v>
      </c>
      <c r="W83" s="53"/>
      <c r="X83" s="52"/>
      <c r="Y83" s="82">
        <f>VLOOKUP(B83,USUL25!A76:$Q$1048576,13)</f>
        <v>45853</v>
      </c>
      <c r="Z83" s="83" t="str">
        <f t="shared" si="25"/>
        <v>July</v>
      </c>
      <c r="AA83" s="82"/>
      <c r="AB83" s="81" t="str">
        <f t="shared" si="26"/>
        <v>58 Tahun 0 Bulan</v>
      </c>
      <c r="AC83" s="82" t="str">
        <f>VLOOKUP(B83,USUL25!A76:$Q$1048576,15)</f>
        <v>PH-27206000103</v>
      </c>
      <c r="AD83" s="81"/>
      <c r="AE83" s="82" t="str">
        <f>VLOOKUP(B83,USUL25!A$4:$Q$1048576,16)</f>
        <v>00103/27206/AZ/07/25</v>
      </c>
      <c r="AF83" s="82"/>
      <c r="AG83" s="82">
        <f>VLOOKUP(B83,USUL25!$A$4:$R$1048576,18)</f>
        <v>45931</v>
      </c>
      <c r="AH83" s="54">
        <f t="shared" si="17"/>
        <v>32</v>
      </c>
      <c r="AI83" s="15"/>
    </row>
    <row r="84" spans="1:35" s="17" customFormat="1" ht="60" customHeight="1">
      <c r="A84" s="46">
        <v>79</v>
      </c>
      <c r="B84" s="119" t="s">
        <v>975</v>
      </c>
      <c r="C84" s="120" t="str">
        <f>VLOOKUP(B84,'pns_A5EB03E23BB5F6A0E040640 (2)'!$A$1:$AX$4558,3)</f>
        <v>MAWAR YUSUF</v>
      </c>
      <c r="D84" s="108" t="str">
        <f t="shared" si="19"/>
        <v>Selesai</v>
      </c>
      <c r="E84" s="110" t="s">
        <v>1328</v>
      </c>
      <c r="F84" s="108" t="s">
        <v>46828</v>
      </c>
      <c r="G84" s="108"/>
      <c r="H84" s="108" t="s">
        <v>46829</v>
      </c>
      <c r="I84" s="48">
        <f t="shared" si="20"/>
        <v>24722</v>
      </c>
      <c r="J84" s="50" t="e">
        <f t="shared" si="21"/>
        <v>#REF!</v>
      </c>
      <c r="K84" s="47" t="str">
        <f>VLOOKUP(B84,'pns_A5EB03E23BB5F6A0E040640 (2)'!$A$1:$AX$4558,35)</f>
        <v>PENGADMINISTRASI UMUM</v>
      </c>
      <c r="L84" s="50">
        <f>VLOOKUP(B84,'pns_A5EB03E23BB5F6A0E040640 (2)'!$A$1:$AX$4558,36)</f>
        <v>0</v>
      </c>
      <c r="M84" s="46" t="b">
        <f t="shared" si="22"/>
        <v>0</v>
      </c>
      <c r="N84" s="47" t="str">
        <f>VLOOKUP(B84,'pns_A5EB03E23BB5F6A0E040640 (2)'!$A$1:$AX$4558,44)</f>
        <v>SMP Negeri 2 Dampal Selatan - Dinas Pendidikan Dan Kebudayaan</v>
      </c>
      <c r="O84" s="47" t="str">
        <f>VLOOKUP(B84,'pns_A5EB03E23BB5F6A0E040640 (2)'!$A$1:$AX$4558,41)</f>
        <v>SLTA UMUM</v>
      </c>
      <c r="P84" s="89"/>
      <c r="Q84" s="46" t="str">
        <f>VLOOKUP(B84,'pns_A5EB03E23BB5F6A0E040640 (2)'!$A$1:$AX$4558,30)</f>
        <v>II/c</v>
      </c>
      <c r="R84" s="46"/>
      <c r="S84" s="87"/>
      <c r="T84" s="47" t="str">
        <f>VLOOKUP(B84,USUL25!A77:$Q$1048576,8)</f>
        <v>BUP KPP</v>
      </c>
      <c r="U84" s="51" t="str">
        <f t="shared" si="23"/>
        <v>BUP</v>
      </c>
      <c r="V84" s="51" t="str">
        <f t="shared" si="24"/>
        <v>BUP July</v>
      </c>
      <c r="W84" s="53"/>
      <c r="X84" s="52"/>
      <c r="Y84" s="82">
        <f>VLOOKUP(B84,USUL25!A77:$Q$1048576,13)</f>
        <v>45841</v>
      </c>
      <c r="Z84" s="83" t="str">
        <f t="shared" si="25"/>
        <v>July</v>
      </c>
      <c r="AA84" s="82"/>
      <c r="AB84" s="81" t="str">
        <f t="shared" si="26"/>
        <v>58 Tahun 0 Bulan</v>
      </c>
      <c r="AC84" s="82" t="str">
        <f>VLOOKUP(B84,USUL25!A77:$Q$1048576,15)</f>
        <v>PH-27206000091</v>
      </c>
      <c r="AD84" s="81"/>
      <c r="AE84" s="82" t="str">
        <f>VLOOKUP(B84,USUL25!A$4:$Q$1048576,16)</f>
        <v>00098/27206/AZ/07/25</v>
      </c>
      <c r="AF84" s="82"/>
      <c r="AG84" s="82">
        <f>VLOOKUP(B84,USUL25!$A$4:$R$1048576,18)</f>
        <v>45931</v>
      </c>
      <c r="AH84" s="54">
        <f t="shared" si="17"/>
        <v>32</v>
      </c>
      <c r="AI84" s="15"/>
    </row>
    <row r="85" spans="1:35" s="17" customFormat="1" ht="60" customHeight="1">
      <c r="A85" s="46">
        <v>80</v>
      </c>
      <c r="B85" s="119" t="s">
        <v>4709</v>
      </c>
      <c r="C85" s="120" t="str">
        <f>VLOOKUP(B85,'pns_A5EB03E23BB5F6A0E040640 (2)'!$A$1:$AX$4558,3)</f>
        <v>ISENGENG</v>
      </c>
      <c r="D85" s="108" t="str">
        <f t="shared" si="19"/>
        <v>Selesai</v>
      </c>
      <c r="E85" s="110" t="s">
        <v>1328</v>
      </c>
      <c r="F85" s="108" t="s">
        <v>46828</v>
      </c>
      <c r="G85" s="108"/>
      <c r="H85" s="108" t="s">
        <v>46829</v>
      </c>
      <c r="I85" s="48">
        <f t="shared" si="20"/>
        <v>24732</v>
      </c>
      <c r="J85" s="50" t="e">
        <f t="shared" si="21"/>
        <v>#REF!</v>
      </c>
      <c r="K85" s="47" t="str">
        <f>VLOOKUP(B85,'pns_A5EB03E23BB5F6A0E040640 (2)'!$A$1:$AX$4558,35)</f>
        <v>Kepala Sub Bagian Umum Dan Kepegawaian</v>
      </c>
      <c r="L85" s="50" t="str">
        <f>VLOOKUP(B85,'pns_A5EB03E23BB5F6A0E040640 (2)'!$A$1:$AX$4558,36)</f>
        <v>IV a</v>
      </c>
      <c r="M85" s="46" t="b">
        <f t="shared" si="22"/>
        <v>0</v>
      </c>
      <c r="N85" s="47" t="str">
        <f>VLOOKUP(B85,'pns_A5EB03E23BB5F6A0E040640 (2)'!$A$1:$AX$4558,44)</f>
        <v>Sub Bagian Umum Dan Kepegawaian - Kecamatan Ogodeide</v>
      </c>
      <c r="O85" s="47" t="str">
        <f>VLOOKUP(B85,'pns_A5EB03E23BB5F6A0E040640 (2)'!$A$1:$AX$4558,41)</f>
        <v>S-1 SARJANA SOSIAL</v>
      </c>
      <c r="P85" s="89"/>
      <c r="Q85" s="46" t="str">
        <f>VLOOKUP(B85,'pns_A5EB03E23BB5F6A0E040640 (2)'!$A$1:$AX$4558,30)</f>
        <v>III/b</v>
      </c>
      <c r="R85" s="46"/>
      <c r="S85" s="87"/>
      <c r="T85" s="47" t="str">
        <f>VLOOKUP(B85,USUL25!A78:$Q$1048576,8)</f>
        <v>BUP KPP</v>
      </c>
      <c r="U85" s="51" t="str">
        <f t="shared" si="23"/>
        <v>BUP</v>
      </c>
      <c r="V85" s="51" t="str">
        <f t="shared" si="24"/>
        <v>BUP April</v>
      </c>
      <c r="W85" s="53"/>
      <c r="X85" s="52"/>
      <c r="Y85" s="82">
        <f>VLOOKUP(B85,USUL25!A78:$Q$1048576,13)</f>
        <v>45776</v>
      </c>
      <c r="Z85" s="83" t="str">
        <f t="shared" si="25"/>
        <v>April</v>
      </c>
      <c r="AA85" s="82"/>
      <c r="AB85" s="81" t="str">
        <f t="shared" si="26"/>
        <v>58 Tahun 0 Bulan</v>
      </c>
      <c r="AC85" s="82" t="str">
        <f>VLOOKUP(B85,USUL25!A78:$Q$1048576,15)</f>
        <v>PH-27206000068</v>
      </c>
      <c r="AD85" s="81"/>
      <c r="AE85" s="82" t="str">
        <f>VLOOKUP(B85,USUL25!A$4:$Q$1048576,16)</f>
        <v>00094/27206/AZ/07/25</v>
      </c>
      <c r="AF85" s="82"/>
      <c r="AG85" s="82">
        <f>VLOOKUP(B85,USUL25!$A$4:$R$1048576,18)</f>
        <v>45931</v>
      </c>
      <c r="AH85" s="54">
        <f t="shared" ref="AH85:AH142" si="27">DATE(LEFT(B85,4)+60,MID(B85,5,2)+1,1)</f>
        <v>46661</v>
      </c>
      <c r="AI85" s="15"/>
    </row>
    <row r="86" spans="1:35" s="17" customFormat="1" ht="60" customHeight="1">
      <c r="A86" s="46">
        <v>81</v>
      </c>
      <c r="B86" s="119" t="s">
        <v>4266</v>
      </c>
      <c r="C86" s="120" t="str">
        <f>VLOOKUP(B86,'pns_A5EB03E23BB5F6A0E040640 (2)'!$A$1:$AX$4558,3)</f>
        <v>MOHAMMAD RIDWAN AYUB ISMAIL</v>
      </c>
      <c r="D86" s="108" t="str">
        <f t="shared" si="19"/>
        <v>Selesai</v>
      </c>
      <c r="E86" s="110" t="s">
        <v>1328</v>
      </c>
      <c r="F86" s="108" t="s">
        <v>46828</v>
      </c>
      <c r="G86" s="108"/>
      <c r="H86" s="108" t="s">
        <v>46829</v>
      </c>
      <c r="I86" s="48">
        <f t="shared" si="20"/>
        <v>24739</v>
      </c>
      <c r="J86" s="50" t="e">
        <f t="shared" si="21"/>
        <v>#REF!</v>
      </c>
      <c r="K86" s="47" t="str">
        <f>VLOOKUP(B86,'pns_A5EB03E23BB5F6A0E040640 (2)'!$A$1:$AX$4558,35)</f>
        <v>PENGADMINISTRASI PERKANTORAN</v>
      </c>
      <c r="L86" s="50">
        <f>VLOOKUP(B86,'pns_A5EB03E23BB5F6A0E040640 (2)'!$A$1:$AX$4558,36)</f>
        <v>0</v>
      </c>
      <c r="M86" s="46" t="b">
        <f t="shared" si="22"/>
        <v>0</v>
      </c>
      <c r="N86" s="47" t="str">
        <f>VLOOKUP(B86,'pns_A5EB03E23BB5F6A0E040640 (2)'!$A$1:$AX$4558,44)</f>
        <v>Sekretariat - Kelurahan Tambun</v>
      </c>
      <c r="O86" s="47" t="str">
        <f>VLOOKUP(B86,'pns_A5EB03E23BB5F6A0E040640 (2)'!$A$1:$AX$4558,41)</f>
        <v>SMA ILMU-ILMU SOSIAL</v>
      </c>
      <c r="P86" s="89"/>
      <c r="Q86" s="46" t="str">
        <f>VLOOKUP(B86,'pns_A5EB03E23BB5F6A0E040640 (2)'!$A$1:$AX$4558,30)</f>
        <v>II/c</v>
      </c>
      <c r="R86" s="46"/>
      <c r="S86" s="87"/>
      <c r="T86" s="47" t="str">
        <f>VLOOKUP(B86,USUL25!A79:$Q$1048576,8)</f>
        <v>BUP KPP</v>
      </c>
      <c r="U86" s="51" t="str">
        <f t="shared" si="23"/>
        <v>BUP</v>
      </c>
      <c r="V86" s="51" t="str">
        <f t="shared" si="24"/>
        <v>BUP July</v>
      </c>
      <c r="W86" s="53"/>
      <c r="X86" s="52"/>
      <c r="Y86" s="82">
        <f>VLOOKUP(B86,USUL25!A79:$Q$1048576,13)</f>
        <v>45842</v>
      </c>
      <c r="Z86" s="83" t="str">
        <f t="shared" si="25"/>
        <v>July</v>
      </c>
      <c r="AA86" s="82"/>
      <c r="AB86" s="81" t="str">
        <f t="shared" si="26"/>
        <v>58 Tahun 0 Bulan</v>
      </c>
      <c r="AC86" s="82" t="str">
        <f>VLOOKUP(B86,USUL25!A79:$Q$1048576,15)</f>
        <v>PH-27206000101</v>
      </c>
      <c r="AD86" s="81"/>
      <c r="AE86" s="82">
        <f>VLOOKUP(B86,USUL25!A$4:$Q$1048576,16)</f>
        <v>0</v>
      </c>
      <c r="AF86" s="82"/>
      <c r="AG86" s="82">
        <f>VLOOKUP(B86,USUL25!$A$4:$R$1048576,18)</f>
        <v>45931</v>
      </c>
      <c r="AH86" s="54">
        <f t="shared" si="27"/>
        <v>46661</v>
      </c>
      <c r="AI86" s="15"/>
    </row>
    <row r="87" spans="1:35" s="17" customFormat="1" ht="60" customHeight="1">
      <c r="A87" s="46">
        <v>82</v>
      </c>
      <c r="B87" s="119" t="s">
        <v>765</v>
      </c>
      <c r="C87" s="120" t="str">
        <f>VLOOKUP(B87,'pns_A5EB03E23BB5F6A0E040640 (2)'!$A$1:$AX$4558,3)</f>
        <v>AHMAD</v>
      </c>
      <c r="D87" s="108" t="str">
        <f t="shared" si="19"/>
        <v>Selesai</v>
      </c>
      <c r="E87" s="110" t="s">
        <v>1328</v>
      </c>
      <c r="F87" s="108" t="s">
        <v>46828</v>
      </c>
      <c r="G87" s="108"/>
      <c r="H87" s="108" t="s">
        <v>46829</v>
      </c>
      <c r="I87" s="48">
        <f t="shared" si="20"/>
        <v>24740</v>
      </c>
      <c r="J87" s="50" t="e">
        <f t="shared" si="21"/>
        <v>#REF!</v>
      </c>
      <c r="K87" s="47" t="str">
        <f>VLOOKUP(B87,'pns_A5EB03E23BB5F6A0E040640 (2)'!$A$1:$AX$4558,35)</f>
        <v>Sekretaris Kecamatan Dondo</v>
      </c>
      <c r="L87" s="50" t="str">
        <f>VLOOKUP(B87,'pns_A5EB03E23BB5F6A0E040640 (2)'!$A$1:$AX$4558,36)</f>
        <v>III b</v>
      </c>
      <c r="M87" s="46" t="b">
        <f t="shared" si="22"/>
        <v>0</v>
      </c>
      <c r="N87" s="47" t="str">
        <f>VLOOKUP(B87,'pns_A5EB03E23BB5F6A0E040640 (2)'!$A$1:$AX$4558,44)</f>
        <v>Sekretariat - Kecamatan Dondo</v>
      </c>
      <c r="O87" s="47" t="str">
        <f>VLOOKUP(B87,'pns_A5EB03E23BB5F6A0E040640 (2)'!$A$1:$AX$4558,41)</f>
        <v>S-1 EKONOMI MANAJEMEN</v>
      </c>
      <c r="P87" s="89"/>
      <c r="Q87" s="46" t="str">
        <f>VLOOKUP(B87,'pns_A5EB03E23BB5F6A0E040640 (2)'!$A$1:$AX$4558,30)</f>
        <v>IV/a</v>
      </c>
      <c r="R87" s="46"/>
      <c r="S87" s="87"/>
      <c r="T87" s="47" t="str">
        <f>VLOOKUP(B87,USUL25!A80:$Q$1048576,8)</f>
        <v>BUP KPP</v>
      </c>
      <c r="U87" s="51" t="str">
        <f t="shared" si="23"/>
        <v>BUP</v>
      </c>
      <c r="V87" s="51" t="str">
        <f t="shared" si="24"/>
        <v>BUP October</v>
      </c>
      <c r="W87" s="53"/>
      <c r="X87" s="52"/>
      <c r="Y87" s="82" t="str">
        <f>VLOOKUP(B87,USUL25!A80:$Q$1048576,13)</f>
        <v>14-10-2025</v>
      </c>
      <c r="Z87" s="83" t="str">
        <f t="shared" si="25"/>
        <v>October</v>
      </c>
      <c r="AA87" s="82"/>
      <c r="AB87" s="81" t="str">
        <f t="shared" si="26"/>
        <v>58 Tahun 0 Bulan</v>
      </c>
      <c r="AC87" s="82">
        <f>VLOOKUP(B87,USUL25!A80:$Q$1048576,15)</f>
        <v>0</v>
      </c>
      <c r="AD87" s="81"/>
      <c r="AE87" s="82" t="str">
        <f>VLOOKUP(B87,USUL25!A$4:$Q$1048576,16)</f>
        <v>00093/27206/AZ/07/25</v>
      </c>
      <c r="AF87" s="82"/>
      <c r="AG87" s="82">
        <f>VLOOKUP(B87,USUL25!$A$4:$R$1048576,18)</f>
        <v>45931</v>
      </c>
      <c r="AH87" s="54">
        <f>DATE(LEFT(B87,4)+58,MID(B87,5,2)+1,1)</f>
        <v>45931</v>
      </c>
      <c r="AI87" s="15"/>
    </row>
    <row r="88" spans="1:35" s="17" customFormat="1" ht="60" customHeight="1">
      <c r="A88" s="46">
        <v>83</v>
      </c>
      <c r="B88" s="119" t="s">
        <v>9729</v>
      </c>
      <c r="C88" s="120" t="str">
        <f>VLOOKUP(B88,'pns_A5EB03E23BB5F6A0E040640 (2)'!$A$1:$AX$4558,3)</f>
        <v>RUMIATI ISMAIL PALOPO</v>
      </c>
      <c r="D88" s="108" t="str">
        <f t="shared" si="19"/>
        <v>Selesai</v>
      </c>
      <c r="E88" s="110" t="s">
        <v>1328</v>
      </c>
      <c r="F88" s="108" t="s">
        <v>46828</v>
      </c>
      <c r="G88" s="108"/>
      <c r="H88" s="108" t="s">
        <v>46829</v>
      </c>
      <c r="I88" s="48">
        <f t="shared" si="20"/>
        <v>24740</v>
      </c>
      <c r="J88" s="50" t="e">
        <f t="shared" si="21"/>
        <v>#REF!</v>
      </c>
      <c r="K88" s="47" t="str">
        <f>VLOOKUP(B88,'pns_A5EB03E23BB5F6A0E040640 (2)'!$A$1:$AX$4558,35)</f>
        <v>PENELAAH TEKNIS KEBIJAKAN</v>
      </c>
      <c r="L88" s="50">
        <f>VLOOKUP(B88,'pns_A5EB03E23BB5F6A0E040640 (2)'!$A$1:$AX$4558,36)</f>
        <v>0</v>
      </c>
      <c r="M88" s="46" t="b">
        <f t="shared" si="22"/>
        <v>0</v>
      </c>
      <c r="N88" s="47" t="str">
        <f>VLOOKUP(B88,'pns_A5EB03E23BB5F6A0E040640 (2)'!$A$1:$AX$4558,44)</f>
        <v>Bagian Umum Dan Keuangan - Sekretariat DPRD</v>
      </c>
      <c r="O88" s="47" t="str">
        <f>VLOOKUP(B88,'pns_A5EB03E23BB5F6A0E040640 (2)'!$A$1:$AX$4558,41)</f>
        <v>S-1 EKONOMI MANAJEMEN</v>
      </c>
      <c r="P88" s="89"/>
      <c r="Q88" s="46" t="str">
        <f>VLOOKUP(B88,'pns_A5EB03E23BB5F6A0E040640 (2)'!$A$1:$AX$4558,30)</f>
        <v>III/c</v>
      </c>
      <c r="R88" s="46"/>
      <c r="S88" s="87"/>
      <c r="T88" s="47" t="str">
        <f>VLOOKUP(B88,USUL25!A81:$Q$1048576,8)</f>
        <v>BUP Non KPP</v>
      </c>
      <c r="U88" s="51" t="str">
        <f t="shared" si="23"/>
        <v>BUP Non</v>
      </c>
      <c r="V88" s="51" t="str">
        <f t="shared" si="24"/>
        <v>BUP Non July</v>
      </c>
      <c r="W88" s="53"/>
      <c r="X88" s="52"/>
      <c r="Y88" s="82">
        <f>VLOOKUP(B88,USUL25!A81:$Q$1048576,13)</f>
        <v>45839</v>
      </c>
      <c r="Z88" s="83" t="str">
        <f t="shared" si="25"/>
        <v>July</v>
      </c>
      <c r="AA88" s="82"/>
      <c r="AB88" s="81" t="str">
        <f t="shared" si="26"/>
        <v>58 Tahun 0 Bulan</v>
      </c>
      <c r="AC88" s="82" t="str">
        <f>VLOOKUP(B88,USUL25!A81:$Q$1048576,15)</f>
        <v>PD-27206000012</v>
      </c>
      <c r="AD88" s="81"/>
      <c r="AE88" s="82" t="str">
        <f>VLOOKUP(B88,USUL25!A$4:$Q$1048576,16)</f>
        <v>00015/27206/AV/07/25</v>
      </c>
      <c r="AF88" s="82"/>
      <c r="AG88" s="82">
        <f>VLOOKUP(B88,USUL25!$A$4:$R$1048576,18)</f>
        <v>45931</v>
      </c>
      <c r="AH88" s="54">
        <f t="shared" si="27"/>
        <v>46661</v>
      </c>
      <c r="AI88" s="15"/>
    </row>
    <row r="89" spans="1:35" s="17" customFormat="1" ht="60" customHeight="1">
      <c r="A89" s="46">
        <v>84</v>
      </c>
      <c r="B89" s="119" t="s">
        <v>1333</v>
      </c>
      <c r="C89" s="120" t="str">
        <f>VLOOKUP(B89,'pns_A5EB03E23BB5F6A0E040640 (2)'!$A$1:$AX$4558,3)</f>
        <v>HARTON Y. DAUD</v>
      </c>
      <c r="D89" s="108" t="str">
        <f t="shared" si="19"/>
        <v>Selesai</v>
      </c>
      <c r="E89" s="110" t="s">
        <v>1328</v>
      </c>
      <c r="F89" s="108" t="s">
        <v>46828</v>
      </c>
      <c r="G89" s="108"/>
      <c r="H89" s="108" t="s">
        <v>46829</v>
      </c>
      <c r="I89" s="48">
        <f t="shared" si="20"/>
        <v>24741</v>
      </c>
      <c r="J89" s="50" t="e">
        <f t="shared" si="21"/>
        <v>#REF!</v>
      </c>
      <c r="K89" s="47" t="str">
        <f>VLOOKUP(B89,'pns_A5EB03E23BB5F6A0E040640 (2)'!$A$1:$AX$4558,35)</f>
        <v>Kepala Bidang Pembinaan Ketenagaan</v>
      </c>
      <c r="L89" s="50" t="str">
        <f>VLOOKUP(B89,'pns_A5EB03E23BB5F6A0E040640 (2)'!$A$1:$AX$4558,36)</f>
        <v>III b</v>
      </c>
      <c r="M89" s="46" t="b">
        <f t="shared" si="22"/>
        <v>0</v>
      </c>
      <c r="N89" s="47" t="str">
        <f>VLOOKUP(B89,'pns_A5EB03E23BB5F6A0E040640 (2)'!$A$1:$AX$4558,44)</f>
        <v>Bidang Pembinaan Ketenagaan - Dinas Pendidikan Dan Kebudayaan</v>
      </c>
      <c r="O89" s="47" t="str">
        <f>VLOOKUP(B89,'pns_A5EB03E23BB5F6A0E040640 (2)'!$A$1:$AX$4558,41)</f>
        <v>S-1/A-IV PENDIDIKAN LUAR SEKOLAH</v>
      </c>
      <c r="P89" s="89"/>
      <c r="Q89" s="46" t="str">
        <f>VLOOKUP(B89,'pns_A5EB03E23BB5F6A0E040640 (2)'!$A$1:$AX$4558,30)</f>
        <v>IV/a</v>
      </c>
      <c r="R89" s="46"/>
      <c r="S89" s="87"/>
      <c r="T89" s="47" t="str">
        <f>VLOOKUP(B89,USUL25!A82:$Q$1048576,8)</f>
        <v>BUP KPP</v>
      </c>
      <c r="U89" s="51" t="str">
        <f t="shared" si="23"/>
        <v>BUP</v>
      </c>
      <c r="V89" s="51" t="str">
        <f>U89&amp;" "&amp;Z89</f>
        <v>BUP May</v>
      </c>
      <c r="W89" s="53"/>
      <c r="X89" s="52"/>
      <c r="Y89" s="82">
        <f>VLOOKUP(B89,USUL25!A82:$Q$1048576,13)</f>
        <v>45804</v>
      </c>
      <c r="Z89" s="83" t="str">
        <f t="shared" si="25"/>
        <v>May</v>
      </c>
      <c r="AA89" s="82"/>
      <c r="AB89" s="81" t="str">
        <f t="shared" si="26"/>
        <v>58 Tahun 0 Bulan</v>
      </c>
      <c r="AC89" s="82" t="str">
        <f>VLOOKUP(B89,USUL25!A82:$Q$1048576,15)</f>
        <v>PH-27206000093</v>
      </c>
      <c r="AD89" s="81"/>
      <c r="AE89" s="82" t="str">
        <f>VLOOKUP(B89,USUL25!A$4:$Q$1048576,16)</f>
        <v>00092/27206/AZ/07/25</v>
      </c>
      <c r="AF89" s="82"/>
      <c r="AG89" s="82">
        <f>VLOOKUP(B89,USUL25!$A$4:$R$1048576,18)</f>
        <v>45931</v>
      </c>
      <c r="AH89" s="54">
        <f t="shared" si="27"/>
        <v>46661</v>
      </c>
      <c r="AI89" s="15"/>
    </row>
    <row r="90" spans="1:35" s="17" customFormat="1" ht="60" customHeight="1">
      <c r="A90" s="46">
        <v>85</v>
      </c>
      <c r="B90" s="119" t="s">
        <v>8783</v>
      </c>
      <c r="C90" s="120" t="str">
        <f>VLOOKUP(B90,'pns_A5EB03E23BB5F6A0E040640 (2)'!$A$1:$AX$4558,3)</f>
        <v>RASI DOROHIWU</v>
      </c>
      <c r="D90" s="108" t="str">
        <f t="shared" si="19"/>
        <v>Selesai</v>
      </c>
      <c r="E90" s="110" t="s">
        <v>1328</v>
      </c>
      <c r="F90" s="108" t="s">
        <v>46828</v>
      </c>
      <c r="G90" s="108"/>
      <c r="H90" s="108" t="s">
        <v>46829</v>
      </c>
      <c r="I90" s="48">
        <f t="shared" si="20"/>
        <v>24742</v>
      </c>
      <c r="J90" s="50" t="e">
        <f t="shared" si="21"/>
        <v>#REF!</v>
      </c>
      <c r="K90" s="47" t="str">
        <f>VLOOKUP(B90,'pns_A5EB03E23BB5F6A0E040640 (2)'!$A$1:$AX$4558,35)</f>
        <v>PENGADMINISTRASI UMUM</v>
      </c>
      <c r="L90" s="50">
        <f>VLOOKUP(B90,'pns_A5EB03E23BB5F6A0E040640 (2)'!$A$1:$AX$4558,36)</f>
        <v>0</v>
      </c>
      <c r="M90" s="46" t="b">
        <f t="shared" si="22"/>
        <v>0</v>
      </c>
      <c r="N90" s="47" t="str">
        <f>VLOOKUP(B90,'pns_A5EB03E23BB5F6A0E040640 (2)'!$A$1:$AX$4558,44)</f>
        <v>Rumah Sakit Umum Daerah Mokopido - Pemerintah Kabupaten Tolitoli</v>
      </c>
      <c r="O90" s="47" t="str">
        <f>VLOOKUP(B90,'pns_A5EB03E23BB5F6A0E040640 (2)'!$A$1:$AX$4558,41)</f>
        <v>S-1 EKONOMI MANAJEMEN</v>
      </c>
      <c r="P90" s="89"/>
      <c r="Q90" s="46" t="str">
        <f>VLOOKUP(B90,'pns_A5EB03E23BB5F6A0E040640 (2)'!$A$1:$AX$4558,30)</f>
        <v>III/c</v>
      </c>
      <c r="R90" s="46" t="s">
        <v>10</v>
      </c>
      <c r="S90" s="87"/>
      <c r="T90" s="47" t="str">
        <f>VLOOKUP(B90,USUL25!A83:$Q$1048576,8)</f>
        <v>BUP KPP</v>
      </c>
      <c r="U90" s="51" t="str">
        <f t="shared" si="23"/>
        <v>BUP</v>
      </c>
      <c r="V90" s="51" t="str">
        <f t="shared" si="24"/>
        <v>BUP October</v>
      </c>
      <c r="W90" s="53"/>
      <c r="X90" s="52"/>
      <c r="Y90" s="82" t="str">
        <f>VLOOKUP(B90,USUL25!A83:$Q$1048576,13)</f>
        <v>21-10-2025</v>
      </c>
      <c r="Z90" s="83" t="str">
        <f t="shared" si="25"/>
        <v>October</v>
      </c>
      <c r="AA90" s="82"/>
      <c r="AB90" s="81" t="str">
        <f t="shared" si="26"/>
        <v>58 Tahun 0 Bulan</v>
      </c>
      <c r="AC90" s="82">
        <f>VLOOKUP(B90,USUL25!A83:$Q$1048576,15)</f>
        <v>0</v>
      </c>
      <c r="AD90" s="81"/>
      <c r="AE90" s="82">
        <f>VLOOKUP(B90,USUL25!A$4:$Q$1048576,16)</f>
        <v>0</v>
      </c>
      <c r="AF90" s="82"/>
      <c r="AG90" s="82">
        <f>VLOOKUP(B90,USUL25!$A$4:$R$1048576,18)</f>
        <v>45931</v>
      </c>
      <c r="AH90" s="54">
        <f t="shared" si="27"/>
        <v>46661</v>
      </c>
      <c r="AI90" s="15"/>
    </row>
    <row r="91" spans="1:35" s="17" customFormat="1" ht="60" customHeight="1">
      <c r="A91" s="46">
        <v>86</v>
      </c>
      <c r="B91" s="119" t="s">
        <v>8347</v>
      </c>
      <c r="C91" s="120" t="str">
        <f>VLOOKUP(B91,'pns_A5EB03E23BB5F6A0E040640 (2)'!$A$1:$AX$4558,3)</f>
        <v>CORLINA TE`DANG</v>
      </c>
      <c r="D91" s="108" t="str">
        <f t="shared" si="19"/>
        <v>Selesai</v>
      </c>
      <c r="E91" s="110" t="s">
        <v>1328</v>
      </c>
      <c r="F91" s="108" t="s">
        <v>46828</v>
      </c>
      <c r="G91" s="108"/>
      <c r="H91" s="108" t="s">
        <v>46829</v>
      </c>
      <c r="I91" s="48">
        <f t="shared" si="20"/>
        <v>24752</v>
      </c>
      <c r="J91" s="50" t="e">
        <f t="shared" si="21"/>
        <v>#REF!</v>
      </c>
      <c r="K91" s="47" t="str">
        <f>VLOOKUP(B91,'pns_A5EB03E23BB5F6A0E040640 (2)'!$A$1:$AX$4558,35)</f>
        <v>Bidan Penyelia</v>
      </c>
      <c r="L91" s="50">
        <f>VLOOKUP(B91,'pns_A5EB03E23BB5F6A0E040640 (2)'!$A$1:$AX$4558,36)</f>
        <v>0</v>
      </c>
      <c r="M91" s="46" t="b">
        <f t="shared" si="22"/>
        <v>0</v>
      </c>
      <c r="N91" s="47" t="str">
        <f>VLOOKUP(B91,'pns_A5EB03E23BB5F6A0E040640 (2)'!$A$1:$AX$4558,44)</f>
        <v>Sub Bidang Pelayanan Medis dan Keperawatan - Rumah Sakit Umum Daerah Mokopido</v>
      </c>
      <c r="O91" s="47" t="str">
        <f>VLOOKUP(B91,'pns_A5EB03E23BB5F6A0E040640 (2)'!$A$1:$AX$4558,41)</f>
        <v>D-III KEBIDANAN</v>
      </c>
      <c r="P91" s="89"/>
      <c r="Q91" s="46" t="str">
        <f>VLOOKUP(B91,'pns_A5EB03E23BB5F6A0E040640 (2)'!$A$1:$AX$4558,30)</f>
        <v>III/d</v>
      </c>
      <c r="R91" s="46"/>
      <c r="S91" s="87"/>
      <c r="T91" s="47" t="str">
        <f>VLOOKUP(B91,USUL25!A84:$Q$1048576,8)</f>
        <v>BUP Non KPP</v>
      </c>
      <c r="U91" s="51" t="str">
        <f t="shared" si="23"/>
        <v>BUP Non</v>
      </c>
      <c r="V91" s="51" t="str">
        <f t="shared" si="24"/>
        <v>BUP Non September</v>
      </c>
      <c r="W91" s="53"/>
      <c r="X91" s="52"/>
      <c r="Y91" s="82" t="str">
        <f>VLOOKUP(B91,USUL25!A84:$Q$1048576,13)</f>
        <v>26-09-2025</v>
      </c>
      <c r="Z91" s="83" t="str">
        <f t="shared" si="25"/>
        <v>September</v>
      </c>
      <c r="AA91" s="82"/>
      <c r="AB91" s="81" t="str">
        <f t="shared" si="26"/>
        <v>58 Tahun 0 Bulan</v>
      </c>
      <c r="AC91" s="82">
        <f>VLOOKUP(B91,USUL25!A84:$Q$1048576,15)</f>
        <v>0</v>
      </c>
      <c r="AD91" s="81"/>
      <c r="AE91" s="82">
        <f>VLOOKUP(B91,USUL25!A$4:$Q$1048576,16)</f>
        <v>0</v>
      </c>
      <c r="AF91" s="82"/>
      <c r="AG91" s="82">
        <f>VLOOKUP(B91,USUL25!$A$4:$R$1048576,18)</f>
        <v>45962</v>
      </c>
      <c r="AH91" s="54">
        <f t="shared" si="27"/>
        <v>46692</v>
      </c>
      <c r="AI91" s="15"/>
    </row>
    <row r="92" spans="1:35" s="17" customFormat="1" ht="60" customHeight="1">
      <c r="A92" s="46">
        <v>87</v>
      </c>
      <c r="B92" s="119" t="s">
        <v>8219</v>
      </c>
      <c r="C92" s="120" t="str">
        <f>VLOOKUP(B92,'pns_A5EB03E23BB5F6A0E040640 (2)'!$A$1:$AX$4558,3)</f>
        <v>SAMAD B KUNTUAMAS</v>
      </c>
      <c r="D92" s="108" t="str">
        <f t="shared" si="19"/>
        <v>Selesai</v>
      </c>
      <c r="E92" s="110" t="s">
        <v>1328</v>
      </c>
      <c r="F92" s="108" t="s">
        <v>46828</v>
      </c>
      <c r="G92" s="108"/>
      <c r="H92" s="108" t="s">
        <v>46829</v>
      </c>
      <c r="I92" s="48">
        <f t="shared" si="20"/>
        <v>24757</v>
      </c>
      <c r="J92" s="50" t="e">
        <f t="shared" si="21"/>
        <v>#REF!</v>
      </c>
      <c r="K92" s="47" t="str">
        <f>VLOOKUP(B92,'pns_A5EB03E23BB5F6A0E040640 (2)'!$A$1:$AX$4558,35)</f>
        <v>PENJAGA SEKOLAH</v>
      </c>
      <c r="L92" s="50">
        <f>VLOOKUP(B92,'pns_A5EB03E23BB5F6A0E040640 (2)'!$A$1:$AX$4558,36)</f>
        <v>0</v>
      </c>
      <c r="M92" s="46" t="b">
        <f t="shared" si="22"/>
        <v>0</v>
      </c>
      <c r="N92" s="47" t="str">
        <f>VLOOKUP(B92,'pns_A5EB03E23BB5F6A0E040640 (2)'!$A$1:$AX$4558,44)</f>
        <v>SD Negeri 6 Basi - Dinas Pendidikan Dan Kebudayaan</v>
      </c>
      <c r="O92" s="47" t="str">
        <f>VLOOKUP(B92,'pns_A5EB03E23BB5F6A0E040640 (2)'!$A$1:$AX$4558,41)</f>
        <v>SEKOLAH DASAR</v>
      </c>
      <c r="P92" s="89"/>
      <c r="Q92" s="46" t="str">
        <f>VLOOKUP(B92,'pns_A5EB03E23BB5F6A0E040640 (2)'!$A$1:$AX$4558,30)</f>
        <v>II/a</v>
      </c>
      <c r="R92" s="46"/>
      <c r="S92" s="87"/>
      <c r="T92" s="47" t="str">
        <f>VLOOKUP(B92,USUL25!A85:$Q$1048576,8)</f>
        <v>BUP KPP</v>
      </c>
      <c r="U92" s="51" t="str">
        <f t="shared" si="23"/>
        <v>BUP</v>
      </c>
      <c r="V92" s="51" t="str">
        <f t="shared" si="24"/>
        <v>BUP June</v>
      </c>
      <c r="W92" s="53"/>
      <c r="X92" s="52"/>
      <c r="Y92" s="82">
        <f>VLOOKUP(B92,USUL25!A85:$Q$1048576,13)</f>
        <v>45825</v>
      </c>
      <c r="Z92" s="83" t="str">
        <f t="shared" si="25"/>
        <v>June</v>
      </c>
      <c r="AA92" s="82"/>
      <c r="AB92" s="81" t="str">
        <f t="shared" si="26"/>
        <v>58 Tahun 0 Bulan</v>
      </c>
      <c r="AC92" s="82" t="str">
        <f>VLOOKUP(B92,USUL25!A85:$Q$1048576,15)</f>
        <v>PH-27206000079</v>
      </c>
      <c r="AD92" s="81"/>
      <c r="AE92" s="82" t="str">
        <f>VLOOKUP(B92,USUL25!A$4:$Q$1048576,16)</f>
        <v>00088/27206/AZ/07/25</v>
      </c>
      <c r="AF92" s="82"/>
      <c r="AG92" s="82">
        <f>VLOOKUP(B92,USUL25!$A$4:$R$1048576,18)</f>
        <v>45962</v>
      </c>
      <c r="AH92" s="54">
        <f t="shared" si="27"/>
        <v>46692</v>
      </c>
      <c r="AI92" s="15"/>
    </row>
    <row r="93" spans="1:35" s="17" customFormat="1" ht="60" customHeight="1">
      <c r="A93" s="46">
        <v>88</v>
      </c>
      <c r="B93" s="119" t="s">
        <v>4264</v>
      </c>
      <c r="C93" s="120" t="str">
        <f>VLOOKUP(B93,'pns_A5EB03E23BB5F6A0E040640 (2)'!$A$1:$AX$4558,3)</f>
        <v>ABDUL GANI T HI UKUM</v>
      </c>
      <c r="D93" s="108" t="str">
        <f t="shared" si="19"/>
        <v>Selesai</v>
      </c>
      <c r="E93" s="110" t="s">
        <v>1328</v>
      </c>
      <c r="F93" s="108" t="s">
        <v>46828</v>
      </c>
      <c r="G93" s="108"/>
      <c r="H93" s="108" t="s">
        <v>46829</v>
      </c>
      <c r="I93" s="48">
        <f t="shared" si="20"/>
        <v>24758</v>
      </c>
      <c r="J93" s="50" t="e">
        <f t="shared" si="21"/>
        <v>#REF!</v>
      </c>
      <c r="K93" s="47" t="str">
        <f>VLOOKUP(B93,'pns_A5EB03E23BB5F6A0E040640 (2)'!$A$1:$AX$4558,35)</f>
        <v>Pengendali Dampak Lingkungan Ahli Muda</v>
      </c>
      <c r="L93" s="50">
        <f>VLOOKUP(B93,'pns_A5EB03E23BB5F6A0E040640 (2)'!$A$1:$AX$4558,36)</f>
        <v>0</v>
      </c>
      <c r="M93" s="46" t="b">
        <f t="shared" si="22"/>
        <v>0</v>
      </c>
      <c r="N93" s="47" t="str">
        <f>VLOOKUP(B93,'pns_A5EB03E23BB5F6A0E040640 (2)'!$A$1:$AX$4558,44)</f>
        <v>Bidang Tata Lingkungan - Dinas Lingkungan Hidup</v>
      </c>
      <c r="O93" s="47" t="str">
        <f>VLOOKUP(B93,'pns_A5EB03E23BB5F6A0E040640 (2)'!$A$1:$AX$4558,41)</f>
        <v>S-1 ILMU HUKUM</v>
      </c>
      <c r="P93" s="89"/>
      <c r="Q93" s="46" t="str">
        <f>VLOOKUP(B93,'pns_A5EB03E23BB5F6A0E040640 (2)'!$A$1:$AX$4558,30)</f>
        <v>III/d</v>
      </c>
      <c r="R93" s="46"/>
      <c r="S93" s="87"/>
      <c r="T93" s="47" t="str">
        <f>VLOOKUP(B93,USUL25!A86:$Q$1048576,8)</f>
        <v>BUP KPP</v>
      </c>
      <c r="U93" s="51" t="str">
        <f t="shared" si="23"/>
        <v>BUP</v>
      </c>
      <c r="V93" s="51" t="str">
        <f t="shared" si="24"/>
        <v>BUP June</v>
      </c>
      <c r="W93" s="53"/>
      <c r="X93" s="52"/>
      <c r="Y93" s="82">
        <f>VLOOKUP(B93,USUL25!A86:$Q$1048576,13)</f>
        <v>45825</v>
      </c>
      <c r="Z93" s="83" t="str">
        <f t="shared" si="25"/>
        <v>June</v>
      </c>
      <c r="AA93" s="82"/>
      <c r="AB93" s="81" t="str">
        <f t="shared" si="26"/>
        <v>58 Tahun 0 Bulan</v>
      </c>
      <c r="AC93" s="82" t="str">
        <f>VLOOKUP(B93,USUL25!A86:$Q$1048576,15)</f>
        <v>PH-27206000084</v>
      </c>
      <c r="AD93" s="81"/>
      <c r="AE93" s="82" t="str">
        <f>VLOOKUP(B93,USUL25!A$4:$Q$1048576,16)</f>
        <v>00089/27206/AZ/07/25</v>
      </c>
      <c r="AF93" s="82"/>
      <c r="AG93" s="82">
        <f>VLOOKUP(B93,USUL25!$A$4:$R$1048576,18)</f>
        <v>45962</v>
      </c>
      <c r="AH93" s="54">
        <f t="shared" si="17"/>
        <v>32</v>
      </c>
      <c r="AI93" s="15"/>
    </row>
    <row r="94" spans="1:35" s="17" customFormat="1" ht="60" customHeight="1">
      <c r="A94" s="46">
        <v>89</v>
      </c>
      <c r="B94" s="119" t="s">
        <v>2487</v>
      </c>
      <c r="C94" s="120" t="str">
        <f>VLOOKUP(B94,'pns_A5EB03E23BB5F6A0E040640 (2)'!$A$1:$AX$4558,3)</f>
        <v>IDHAM</v>
      </c>
      <c r="D94" s="108" t="str">
        <f t="shared" si="19"/>
        <v>Selesai</v>
      </c>
      <c r="E94" s="110" t="s">
        <v>1328</v>
      </c>
      <c r="F94" s="108" t="s">
        <v>46828</v>
      </c>
      <c r="G94" s="108"/>
      <c r="H94" s="108" t="s">
        <v>46829</v>
      </c>
      <c r="I94" s="48">
        <f t="shared" si="20"/>
        <v>24761</v>
      </c>
      <c r="J94" s="50" t="e">
        <f t="shared" si="21"/>
        <v>#REF!</v>
      </c>
      <c r="K94" s="47" t="str">
        <f>VLOOKUP(B94,'pns_A5EB03E23BB5F6A0E040640 (2)'!$A$1:$AX$4558,35)</f>
        <v>Camat Dondo</v>
      </c>
      <c r="L94" s="50" t="str">
        <f>VLOOKUP(B94,'pns_A5EB03E23BB5F6A0E040640 (2)'!$A$1:$AX$4558,36)</f>
        <v>III a</v>
      </c>
      <c r="M94" s="46" t="b">
        <f t="shared" si="22"/>
        <v>0</v>
      </c>
      <c r="N94" s="47" t="str">
        <f>VLOOKUP(B94,'pns_A5EB03E23BB5F6A0E040640 (2)'!$A$1:$AX$4558,44)</f>
        <v>Kecamatan Dondo - Pemerintah Kabupaten Tolitoli</v>
      </c>
      <c r="O94" s="47" t="str">
        <f>VLOOKUP(B94,'pns_A5EB03E23BB5F6A0E040640 (2)'!$A$1:$AX$4558,41)</f>
        <v>S-1 PENDIDIKAN LUAR SEKOLAH</v>
      </c>
      <c r="P94" s="89"/>
      <c r="Q94" s="46" t="str">
        <f>VLOOKUP(B94,'pns_A5EB03E23BB5F6A0E040640 (2)'!$A$1:$AX$4558,30)</f>
        <v>IV/a</v>
      </c>
      <c r="R94" s="46"/>
      <c r="S94" s="87"/>
      <c r="T94" s="47" t="str">
        <f>VLOOKUP(B94,USUL25!A87:$Q$1048576,8)</f>
        <v>BUP KPP</v>
      </c>
      <c r="U94" s="51" t="str">
        <f t="shared" si="23"/>
        <v>BUP</v>
      </c>
      <c r="V94" s="51" t="str">
        <f t="shared" si="24"/>
        <v>BUP July</v>
      </c>
      <c r="W94" s="53"/>
      <c r="X94" s="52"/>
      <c r="Y94" s="82">
        <f>VLOOKUP(B94,USUL25!A87:$Q$1048576,13)</f>
        <v>45842</v>
      </c>
      <c r="Z94" s="83" t="str">
        <f t="shared" si="25"/>
        <v>July</v>
      </c>
      <c r="AA94" s="82"/>
      <c r="AB94" s="81" t="str">
        <f t="shared" si="26"/>
        <v>58 Tahun 0 Bulan</v>
      </c>
      <c r="AC94" s="82" t="str">
        <f>VLOOKUP(B94,USUL25!A87:$Q$1048576,15)</f>
        <v>PH-27206000102</v>
      </c>
      <c r="AD94" s="81"/>
      <c r="AE94" s="82" t="str">
        <f>VLOOKUP(B94,USUL25!A$4:$Q$1048576,16)</f>
        <v>00105/27206/AZ/07/25</v>
      </c>
      <c r="AF94" s="82"/>
      <c r="AG94" s="82">
        <f>VLOOKUP(B94,USUL25!$A$4:$R$1048576,18)</f>
        <v>45962</v>
      </c>
      <c r="AH94" s="54">
        <f t="shared" si="27"/>
        <v>46692</v>
      </c>
      <c r="AI94" s="15"/>
    </row>
    <row r="95" spans="1:35" s="17" customFormat="1" ht="60" customHeight="1">
      <c r="A95" s="46">
        <v>90</v>
      </c>
      <c r="B95" s="119" t="s">
        <v>9356</v>
      </c>
      <c r="C95" s="120" t="str">
        <f>VLOOKUP(B95,'pns_A5EB03E23BB5F6A0E040640 (2)'!$A$1:$AX$4558,3)</f>
        <v>IRWAN W. DATUAMAS</v>
      </c>
      <c r="D95" s="108" t="str">
        <f t="shared" si="19"/>
        <v>Selesai</v>
      </c>
      <c r="E95" s="110" t="s">
        <v>1328</v>
      </c>
      <c r="F95" s="108" t="s">
        <v>46828</v>
      </c>
      <c r="G95" s="108"/>
      <c r="H95" s="108" t="s">
        <v>46829</v>
      </c>
      <c r="I95" s="48">
        <f t="shared" si="20"/>
        <v>24762</v>
      </c>
      <c r="J95" s="50" t="e">
        <f t="shared" si="21"/>
        <v>#REF!</v>
      </c>
      <c r="K95" s="47" t="str">
        <f>VLOOKUP(B95,'pns_A5EB03E23BB5F6A0E040640 (2)'!$A$1:$AX$4558,35)</f>
        <v>PENYUSUN RENCANA KEBUTUHAN SARANA DAN PRASARANA SAR</v>
      </c>
      <c r="L95" s="50">
        <f>VLOOKUP(B95,'pns_A5EB03E23BB5F6A0E040640 (2)'!$A$1:$AX$4558,36)</f>
        <v>0</v>
      </c>
      <c r="M95" s="46" t="b">
        <f t="shared" si="22"/>
        <v>0</v>
      </c>
      <c r="N95" s="47" t="str">
        <f>VLOOKUP(B95,'pns_A5EB03E23BB5F6A0E040640 (2)'!$A$1:$AX$4558,44)</f>
        <v>SMP Negeri 5 Tolitoli - Dinas Pendidikan Dan Kebudayaan</v>
      </c>
      <c r="O95" s="47" t="str">
        <f>VLOOKUP(B95,'pns_A5EB03E23BB5F6A0E040640 (2)'!$A$1:$AX$4558,41)</f>
        <v>SMA A.3/IPS</v>
      </c>
      <c r="P95" s="89"/>
      <c r="Q95" s="46" t="str">
        <f>VLOOKUP(B95,'pns_A5EB03E23BB5F6A0E040640 (2)'!$A$1:$AX$4558,30)</f>
        <v>II/d</v>
      </c>
      <c r="R95" s="46"/>
      <c r="S95" s="87"/>
      <c r="T95" s="47" t="str">
        <f>VLOOKUP(B95,USUL25!A88:$Q$1048576,8)</f>
        <v>BUP KPP</v>
      </c>
      <c r="U95" s="51" t="str">
        <f t="shared" si="23"/>
        <v>BUP</v>
      </c>
      <c r="V95" s="51" t="str">
        <f t="shared" si="24"/>
        <v>BUP July</v>
      </c>
      <c r="W95" s="53"/>
      <c r="X95" s="52"/>
      <c r="Y95" s="82">
        <f>VLOOKUP(B95,USUL25!A88:$Q$1048576,13)</f>
        <v>45856</v>
      </c>
      <c r="Z95" s="83" t="str">
        <f t="shared" si="25"/>
        <v>July</v>
      </c>
      <c r="AA95" s="82"/>
      <c r="AB95" s="81" t="str">
        <f t="shared" si="26"/>
        <v>58 Tahun 0 Bulan</v>
      </c>
      <c r="AC95" s="82">
        <f>VLOOKUP(B95,USUL25!A88:$Q$1048576,15)</f>
        <v>0</v>
      </c>
      <c r="AD95" s="81"/>
      <c r="AE95" s="82">
        <f>VLOOKUP(B95,USUL25!A$4:$Q$1048576,16)</f>
        <v>0</v>
      </c>
      <c r="AF95" s="82"/>
      <c r="AG95" s="82">
        <f>VLOOKUP(B95,USUL25!$A$4:$R$1048576,18)</f>
        <v>45962</v>
      </c>
      <c r="AH95" s="54">
        <f t="shared" si="27"/>
        <v>46692</v>
      </c>
      <c r="AI95" s="15"/>
    </row>
    <row r="96" spans="1:35" s="17" customFormat="1" ht="60" customHeight="1">
      <c r="A96" s="46">
        <v>91</v>
      </c>
      <c r="B96" s="119" t="s">
        <v>8504</v>
      </c>
      <c r="C96" s="120" t="str">
        <f>VLOOKUP(B96,'pns_A5EB03E23BB5F6A0E040640 (2)'!$A$1:$AX$4558,3)</f>
        <v>SARYONO AWAT LIPUTO</v>
      </c>
      <c r="D96" s="108" t="str">
        <f t="shared" si="19"/>
        <v>Selesai</v>
      </c>
      <c r="E96" s="110" t="s">
        <v>1328</v>
      </c>
      <c r="F96" s="108" t="s">
        <v>46828</v>
      </c>
      <c r="G96" s="108"/>
      <c r="H96" s="108" t="s">
        <v>46829</v>
      </c>
      <c r="I96" s="48">
        <f t="shared" si="20"/>
        <v>24773</v>
      </c>
      <c r="J96" s="50" t="e">
        <f t="shared" si="21"/>
        <v>#REF!</v>
      </c>
      <c r="K96" s="47" t="str">
        <f>VLOOKUP(B96,'pns_A5EB03E23BB5F6A0E040640 (2)'!$A$1:$AX$4558,35)</f>
        <v>Analis Kebijakan Ahli Muda</v>
      </c>
      <c r="L96" s="50">
        <f>VLOOKUP(B96,'pns_A5EB03E23BB5F6A0E040640 (2)'!$A$1:$AX$4558,36)</f>
        <v>0</v>
      </c>
      <c r="M96" s="46" t="b">
        <f t="shared" si="22"/>
        <v>0</v>
      </c>
      <c r="N96" s="47" t="str">
        <f>VLOOKUP(B96,'pns_A5EB03E23BB5F6A0E040640 (2)'!$A$1:$AX$4558,44)</f>
        <v>Bidang Pengolahan Data dan Informasi Penanaman Modal - Dinas Penanaman Modal Dan Pelayanan Terpadu Satu Pintu</v>
      </c>
      <c r="O96" s="47" t="str">
        <f>VLOOKUP(B96,'pns_A5EB03E23BB5F6A0E040640 (2)'!$A$1:$AX$4558,41)</f>
        <v>S-2 MAGISTER HUKUM</v>
      </c>
      <c r="P96" s="89"/>
      <c r="Q96" s="46" t="str">
        <f>VLOOKUP(B96,'pns_A5EB03E23BB5F6A0E040640 (2)'!$A$1:$AX$4558,30)</f>
        <v>IV/a</v>
      </c>
      <c r="R96" s="46"/>
      <c r="S96" s="87"/>
      <c r="T96" s="47" t="str">
        <f>VLOOKUP(B96,USUL25!A90:$Q$1048576,8)</f>
        <v>BUP KPP</v>
      </c>
      <c r="U96" s="51" t="str">
        <f t="shared" si="23"/>
        <v>BUP</v>
      </c>
      <c r="V96" s="51" t="str">
        <f t="shared" si="24"/>
        <v>BUP February</v>
      </c>
      <c r="W96" s="53"/>
      <c r="X96" s="52"/>
      <c r="Y96" s="82">
        <f>VLOOKUP(B96,USUL25!A90:$Q$1048576,13)</f>
        <v>45702</v>
      </c>
      <c r="Z96" s="83" t="str">
        <f t="shared" si="25"/>
        <v>February</v>
      </c>
      <c r="AA96" s="82"/>
      <c r="AB96" s="81" t="str">
        <f t="shared" si="26"/>
        <v>58 Tahun 0 Bulan</v>
      </c>
      <c r="AC96" s="82">
        <f>VLOOKUP(B96,USUL25!A90:$Q$1048576,15)</f>
        <v>0</v>
      </c>
      <c r="AD96" s="81"/>
      <c r="AE96" s="82">
        <f>VLOOKUP(B96,USUL25!A$4:$Q$1048576,16)</f>
        <v>0</v>
      </c>
      <c r="AF96" s="82"/>
      <c r="AG96" s="82">
        <f>VLOOKUP(B96,USUL25!$A$4:$R$1048576,18)</f>
        <v>45962</v>
      </c>
      <c r="AH96" s="54">
        <f t="shared" si="27"/>
        <v>46692</v>
      </c>
      <c r="AI96" s="15"/>
    </row>
    <row r="97" spans="1:35" s="17" customFormat="1" ht="60" customHeight="1">
      <c r="A97" s="46">
        <v>92</v>
      </c>
      <c r="B97" s="119" t="s">
        <v>7716</v>
      </c>
      <c r="C97" s="120" t="str">
        <f>VLOOKUP(B97,'pns_A5EB03E23BB5F6A0E040640 (2)'!$A$1:$AX$4558,3)</f>
        <v>MURSAHID MURSALI MAMONTO</v>
      </c>
      <c r="D97" s="108" t="str">
        <f t="shared" si="19"/>
        <v>Selesai</v>
      </c>
      <c r="E97" s="110" t="s">
        <v>1328</v>
      </c>
      <c r="F97" s="108" t="s">
        <v>46828</v>
      </c>
      <c r="G97" s="108"/>
      <c r="H97" s="108" t="s">
        <v>46829</v>
      </c>
      <c r="I97" s="48">
        <f t="shared" si="20"/>
        <v>24835</v>
      </c>
      <c r="J97" s="50" t="e">
        <f t="shared" si="21"/>
        <v>#REF!</v>
      </c>
      <c r="K97" s="47" t="str">
        <f>VLOOKUP(B97,'pns_A5EB03E23BB5F6A0E040640 (2)'!$A$1:$AX$4558,35)</f>
        <v>Guru Ahli Muda</v>
      </c>
      <c r="L97" s="50">
        <f>VLOOKUP(B97,'pns_A5EB03E23BB5F6A0E040640 (2)'!$A$1:$AX$4558,36)</f>
        <v>0</v>
      </c>
      <c r="M97" s="46" t="b">
        <f t="shared" si="22"/>
        <v>0</v>
      </c>
      <c r="N97" s="47" t="str">
        <f>VLOOKUP(B97,'pns_A5EB03E23BB5F6A0E040640 (2)'!$A$1:$AX$4558,44)</f>
        <v>SD Negeri Butun - Dinas Pendidikan Dan Kebudayaan</v>
      </c>
      <c r="O97" s="47" t="str">
        <f>VLOOKUP(B97,'pns_A5EB03E23BB5F6A0E040640 (2)'!$A$1:$AX$4558,41)</f>
        <v>D-II/A-II</v>
      </c>
      <c r="P97" s="89"/>
      <c r="Q97" s="46" t="str">
        <f>VLOOKUP(B97,'pns_A5EB03E23BB5F6A0E040640 (2)'!$A$1:$AX$4558,30)</f>
        <v>III/d</v>
      </c>
      <c r="R97" s="46"/>
      <c r="S97" s="87"/>
      <c r="T97" s="47" t="str">
        <f>VLOOKUP(B97,USUL25!A90:$Q$1048576,8)</f>
        <v>Pemberhentian Karena Meninggal Dunia (Janda/Duda) KPP</v>
      </c>
      <c r="U97" s="51" t="str">
        <f t="shared" si="23"/>
        <v>Pemberhentian Karena Meninggal Dunia (Janda/Duda)</v>
      </c>
      <c r="V97" s="51" t="str">
        <f t="shared" si="24"/>
        <v>Pemberhentian Karena Meninggal Dunia (Janda/Duda) January</v>
      </c>
      <c r="W97" s="53"/>
      <c r="X97" s="52"/>
      <c r="Y97" s="82">
        <f>VLOOKUP(B97,USUL25!A90:$Q$1048576,13)</f>
        <v>45670</v>
      </c>
      <c r="Z97" s="83" t="str">
        <f t="shared" si="25"/>
        <v>January</v>
      </c>
      <c r="AA97" s="82"/>
      <c r="AB97" s="81" t="str">
        <f t="shared" si="26"/>
        <v>57 Tahun 0 Bulan</v>
      </c>
      <c r="AC97" s="82" t="str">
        <f>VLOOKUP(B97,USUL25!A90:$Q$1048576,15)</f>
        <v>PH-27206000021</v>
      </c>
      <c r="AD97" s="81"/>
      <c r="AE97" s="82" t="str">
        <f>VLOOKUP(B97,USUL25!A$4:$Q$1048576,16)</f>
        <v>00026/27206/AZ/03/25</v>
      </c>
      <c r="AF97" s="82"/>
      <c r="AG97" s="82">
        <f>VLOOKUP(B97,USUL25!$A$4:$R$1048576,18)</f>
        <v>45658</v>
      </c>
      <c r="AH97" s="54">
        <f t="shared" si="27"/>
        <v>46753</v>
      </c>
      <c r="AI97" s="15"/>
    </row>
    <row r="98" spans="1:35" s="17" customFormat="1" ht="60" customHeight="1">
      <c r="A98" s="46">
        <v>93</v>
      </c>
      <c r="B98" s="119" t="s">
        <v>7817</v>
      </c>
      <c r="C98" s="120" t="str">
        <f>VLOOKUP(B98,'pns_A5EB03E23BB5F6A0E040640 (2)'!$A$1:$AX$4558,3)</f>
        <v>HERLINA</v>
      </c>
      <c r="D98" s="108" t="str">
        <f t="shared" si="19"/>
        <v>Selesai</v>
      </c>
      <c r="E98" s="110" t="s">
        <v>1328</v>
      </c>
      <c r="F98" s="108" t="s">
        <v>46828</v>
      </c>
      <c r="G98" s="108"/>
      <c r="H98" s="108" t="s">
        <v>46829</v>
      </c>
      <c r="I98" s="48">
        <f t="shared" si="20"/>
        <v>24837</v>
      </c>
      <c r="J98" s="50" t="e">
        <f t="shared" si="21"/>
        <v>#REF!</v>
      </c>
      <c r="K98" s="47" t="str">
        <f>VLOOKUP(B98,'pns_A5EB03E23BB5F6A0E040640 (2)'!$A$1:$AX$4558,35)</f>
        <v>Kepala Bidang Informasi dan Komunikasi Publik</v>
      </c>
      <c r="L98" s="50" t="str">
        <f>VLOOKUP(B98,'pns_A5EB03E23BB5F6A0E040640 (2)'!$A$1:$AX$4558,36)</f>
        <v>III b</v>
      </c>
      <c r="M98" s="46" t="b">
        <f t="shared" si="22"/>
        <v>0</v>
      </c>
      <c r="N98" s="47" t="str">
        <f>VLOOKUP(B98,'pns_A5EB03E23BB5F6A0E040640 (2)'!$A$1:$AX$4558,44)</f>
        <v>Bidang Informasi dan Komunikasi Publik - DINAS KOMUNIKASI INFORMATIKA, PERSANDIAN DAN STATISTIK</v>
      </c>
      <c r="O98" s="47" t="str">
        <f>VLOOKUP(B98,'pns_A5EB03E23BB5F6A0E040640 (2)'!$A$1:$AX$4558,41)</f>
        <v>S-1 ILMU HUKUM</v>
      </c>
      <c r="P98" s="89"/>
      <c r="Q98" s="46" t="str">
        <f>VLOOKUP(B98,'pns_A5EB03E23BB5F6A0E040640 (2)'!$A$1:$AX$4558,30)</f>
        <v>IV/a</v>
      </c>
      <c r="R98" s="46"/>
      <c r="S98" s="87"/>
      <c r="T98" s="47" t="str">
        <f>VLOOKUP(B98,USUL25!A91:$Q$1048576,8)</f>
        <v>BUP KPP</v>
      </c>
      <c r="U98" s="51" t="str">
        <f t="shared" si="23"/>
        <v>BUP</v>
      </c>
      <c r="V98" s="51" t="str">
        <f t="shared" si="24"/>
        <v>BUP October</v>
      </c>
      <c r="W98" s="53"/>
      <c r="X98" s="52"/>
      <c r="Y98" s="82" t="str">
        <f>VLOOKUP(B98,USUL25!A91:$Q$1048576,13)</f>
        <v>21-10-2025</v>
      </c>
      <c r="Z98" s="83" t="str">
        <f t="shared" si="25"/>
        <v>October</v>
      </c>
      <c r="AA98" s="82"/>
      <c r="AB98" s="81" t="str">
        <f t="shared" si="26"/>
        <v>58 Tahun 0 Bulan</v>
      </c>
      <c r="AC98" s="82">
        <f>VLOOKUP(B98,USUL25!A91:$Q$1048576,15)</f>
        <v>0</v>
      </c>
      <c r="AD98" s="81"/>
      <c r="AE98" s="82">
        <f>VLOOKUP(B98,USUL25!A$4:$Q$1048576,16)</f>
        <v>0</v>
      </c>
      <c r="AF98" s="82"/>
      <c r="AG98" s="82">
        <f>VLOOKUP(B98,USUL25!$A$4:$R$1048576,18)</f>
        <v>46023</v>
      </c>
      <c r="AH98" s="54">
        <f t="shared" si="27"/>
        <v>46753</v>
      </c>
      <c r="AI98" s="15"/>
    </row>
    <row r="99" spans="1:35" s="17" customFormat="1" ht="60" customHeight="1">
      <c r="A99" s="46">
        <v>94</v>
      </c>
      <c r="B99" s="119" t="s">
        <v>8312</v>
      </c>
      <c r="C99" s="120" t="str">
        <f>VLOOKUP(B99,'pns_A5EB03E23BB5F6A0E040640 (2)'!$A$1:$AX$4558,3)</f>
        <v>NASRUDDIN</v>
      </c>
      <c r="D99" s="108" t="str">
        <f t="shared" si="19"/>
        <v>Selesai</v>
      </c>
      <c r="E99" s="110" t="s">
        <v>1328</v>
      </c>
      <c r="F99" s="108" t="s">
        <v>46828</v>
      </c>
      <c r="G99" s="108"/>
      <c r="H99" s="108" t="s">
        <v>46829</v>
      </c>
      <c r="I99" s="48">
        <f t="shared" si="20"/>
        <v>24907</v>
      </c>
      <c r="J99" s="50" t="e">
        <f t="shared" si="21"/>
        <v>#REF!</v>
      </c>
      <c r="K99" s="47" t="str">
        <f>VLOOKUP(B99,'pns_A5EB03E23BB5F6A0E040640 (2)'!$A$1:$AX$4558,35)</f>
        <v>Analis Kebijakan Ahli Muda</v>
      </c>
      <c r="L99" s="50">
        <f>VLOOKUP(B99,'pns_A5EB03E23BB5F6A0E040640 (2)'!$A$1:$AX$4558,36)</f>
        <v>0</v>
      </c>
      <c r="M99" s="46" t="b">
        <f t="shared" si="22"/>
        <v>0</v>
      </c>
      <c r="N99" s="47" t="str">
        <f>VLOOKUP(B99,'pns_A5EB03E23BB5F6A0E040640 (2)'!$A$1:$AX$4558,44)</f>
        <v>Bidang Prasarana, Sarana dan Utilitas (PSU) - Dinas Perumahan Rakyat dan Kawasan Permukiman</v>
      </c>
      <c r="O99" s="47" t="str">
        <f>VLOOKUP(B99,'pns_A5EB03E23BB5F6A0E040640 (2)'!$A$1:$AX$4558,41)</f>
        <v>S-1 AQIDAH DAN FILSAFAT</v>
      </c>
      <c r="P99" s="89"/>
      <c r="Q99" s="46" t="str">
        <f>VLOOKUP(B99,'pns_A5EB03E23BB5F6A0E040640 (2)'!$A$1:$AX$4558,30)</f>
        <v>III/d</v>
      </c>
      <c r="R99" s="46"/>
      <c r="S99" s="87"/>
      <c r="T99" s="47" t="str">
        <f>VLOOKUP(B99,USUL25!A92:$Q$1048576,8)</f>
        <v>Pemberhentian Karena Meninggal Dunia (Janda/Duda) KPP</v>
      </c>
      <c r="U99" s="51" t="str">
        <f t="shared" si="23"/>
        <v>Pemberhentian Karena Meninggal Dunia (Janda/Duda)</v>
      </c>
      <c r="V99" s="51" t="str">
        <f t="shared" si="24"/>
        <v>Pemberhentian Karena Meninggal Dunia (Janda/Duda) May</v>
      </c>
      <c r="W99" s="53"/>
      <c r="X99" s="52"/>
      <c r="Y99" s="82">
        <f>VLOOKUP(B99,USUL25!A92:$Q$1048576,13)</f>
        <v>45796</v>
      </c>
      <c r="Z99" s="83" t="str">
        <f t="shared" si="25"/>
        <v>May</v>
      </c>
      <c r="AA99" s="82"/>
      <c r="AB99" s="81" t="str">
        <f t="shared" si="26"/>
        <v>57 Tahun 0 Bulan</v>
      </c>
      <c r="AC99" s="82" t="str">
        <f>VLOOKUP(B99,USUL25!A92:$Q$1048576,15)</f>
        <v>PH-27206000095</v>
      </c>
      <c r="AD99" s="81"/>
      <c r="AE99" s="82" t="str">
        <f>VLOOKUP(B99,USUL25!A$4:$Q$1048576,16)</f>
        <v>00099/27206/AZ/07/25</v>
      </c>
      <c r="AF99" s="82"/>
      <c r="AG99" s="82">
        <f>VLOOKUP(B99,USUL25!$A$4:$R$1048576,18)</f>
        <v>45748</v>
      </c>
      <c r="AH99" s="54">
        <f t="shared" si="27"/>
        <v>46844</v>
      </c>
      <c r="AI99" s="15"/>
    </row>
    <row r="100" spans="1:35" s="17" customFormat="1" ht="60" customHeight="1">
      <c r="A100" s="46">
        <v>95</v>
      </c>
      <c r="B100" s="119" t="s">
        <v>4725</v>
      </c>
      <c r="C100" s="120" t="str">
        <f>VLOOKUP(B100,'pns_A5EB03E23BB5F6A0E040640 (2)'!$A$1:$AX$4558,3)</f>
        <v>SITTI KALSUM</v>
      </c>
      <c r="D100" s="108" t="str">
        <f t="shared" si="19"/>
        <v>Selesai</v>
      </c>
      <c r="E100" s="110" t="s">
        <v>1328</v>
      </c>
      <c r="F100" s="108" t="s">
        <v>46828</v>
      </c>
      <c r="G100" s="108"/>
      <c r="H100" s="108" t="s">
        <v>46829</v>
      </c>
      <c r="I100" s="48">
        <f t="shared" si="20"/>
        <v>24965</v>
      </c>
      <c r="J100" s="50" t="e">
        <f t="shared" si="21"/>
        <v>#REF!</v>
      </c>
      <c r="K100" s="47" t="str">
        <f>VLOOKUP(B100,'pns_A5EB03E23BB5F6A0E040640 (2)'!$A$1:$AX$4558,35)</f>
        <v>Kepala Sub Bagian Umum Dan Kepegawaian</v>
      </c>
      <c r="L100" s="50" t="str">
        <f>VLOOKUP(B100,'pns_A5EB03E23BB5F6A0E040640 (2)'!$A$1:$AX$4558,36)</f>
        <v>IV a</v>
      </c>
      <c r="M100" s="46" t="b">
        <f t="shared" si="22"/>
        <v>0</v>
      </c>
      <c r="N100" s="47" t="str">
        <f>VLOOKUP(B100,'pns_A5EB03E23BB5F6A0E040640 (2)'!$A$1:$AX$4558,44)</f>
        <v>Sub Bagian Umum Dan Kepegawaian - Dinas  Pekerjaan Umum Dan Penataan Ruang</v>
      </c>
      <c r="O100" s="47" t="str">
        <f>VLOOKUP(B100,'pns_A5EB03E23BB5F6A0E040640 (2)'!$A$1:$AX$4558,41)</f>
        <v>S-1 HUKUM ADMINISTRASI NEGARA</v>
      </c>
      <c r="P100" s="89"/>
      <c r="Q100" s="46" t="str">
        <f>VLOOKUP(B100,'pns_A5EB03E23BB5F6A0E040640 (2)'!$A$1:$AX$4558,30)</f>
        <v>III/d</v>
      </c>
      <c r="R100" s="46"/>
      <c r="S100" s="87"/>
      <c r="T100" s="47" t="str">
        <f>VLOOKUP(B100,USUL25!A93:$Q$1048576,8)</f>
        <v>BUP KPP</v>
      </c>
      <c r="U100" s="51" t="str">
        <f t="shared" si="23"/>
        <v>BUP</v>
      </c>
      <c r="V100" s="51" t="str">
        <f t="shared" si="24"/>
        <v>BUP October</v>
      </c>
      <c r="W100" s="53"/>
      <c r="X100" s="52"/>
      <c r="Y100" s="82" t="str">
        <f>VLOOKUP(B100,USUL25!A93:$Q$1048576,13)</f>
        <v>21-10-2025</v>
      </c>
      <c r="Z100" s="83" t="str">
        <f t="shared" si="25"/>
        <v>October</v>
      </c>
      <c r="AA100" s="82"/>
      <c r="AB100" s="81" t="str">
        <f t="shared" si="26"/>
        <v>57 Tahun 0 Bulan</v>
      </c>
      <c r="AC100" s="82">
        <f>VLOOKUP(B100,USUL25!A93:$Q$1048576,15)</f>
        <v>0</v>
      </c>
      <c r="AD100" s="81"/>
      <c r="AE100" s="82">
        <f>VLOOKUP(B100,USUL25!A$4:$Q$1048576,16)</f>
        <v>0</v>
      </c>
      <c r="AF100" s="82"/>
      <c r="AG100" s="82">
        <f>VLOOKUP(B100,USUL25!$A$4:$R$1048576,18)</f>
        <v>45809</v>
      </c>
      <c r="AH100" s="54">
        <f t="shared" si="27"/>
        <v>46905</v>
      </c>
      <c r="AI100" s="15"/>
    </row>
    <row r="101" spans="1:35" s="17" customFormat="1" ht="60" customHeight="1">
      <c r="A101" s="46">
        <v>96</v>
      </c>
      <c r="B101" s="119" t="s">
        <v>5727</v>
      </c>
      <c r="C101" s="120" t="str">
        <f>VLOOKUP(B101,'pns_A5EB03E23BB5F6A0E040640 (2)'!$A$1:$AX$4558,3)</f>
        <v>YOEDDY WIBOWO</v>
      </c>
      <c r="D101" s="108" t="str">
        <f t="shared" si="19"/>
        <v>Selesai</v>
      </c>
      <c r="E101" s="110" t="s">
        <v>1328</v>
      </c>
      <c r="F101" s="108" t="s">
        <v>46828</v>
      </c>
      <c r="G101" s="108"/>
      <c r="H101" s="108" t="s">
        <v>46829</v>
      </c>
      <c r="I101" s="48">
        <f t="shared" si="20"/>
        <v>25114</v>
      </c>
      <c r="J101" s="50" t="e">
        <f t="shared" si="21"/>
        <v>#REF!</v>
      </c>
      <c r="K101" s="47" t="str">
        <f>VLOOKUP(B101,'pns_A5EB03E23BB5F6A0E040640 (2)'!$A$1:$AX$4558,35)</f>
        <v>PENGADMINISTRASI SARANA DAN PRASARANA</v>
      </c>
      <c r="L101" s="50">
        <f>VLOOKUP(B101,'pns_A5EB03E23BB5F6A0E040640 (2)'!$A$1:$AX$4558,36)</f>
        <v>0</v>
      </c>
      <c r="M101" s="46" t="b">
        <f t="shared" si="22"/>
        <v>0</v>
      </c>
      <c r="N101" s="47" t="str">
        <f>VLOOKUP(B101,'pns_A5EB03E23BB5F6A0E040640 (2)'!$A$1:$AX$4558,44)</f>
        <v>Seksi Sarana Prasarana Umum - Kecamatan Lampasio</v>
      </c>
      <c r="O101" s="47" t="str">
        <f>VLOOKUP(B101,'pns_A5EB03E23BB5F6A0E040640 (2)'!$A$1:$AX$4558,41)</f>
        <v>SMA PAKET C</v>
      </c>
      <c r="P101" s="89"/>
      <c r="Q101" s="46" t="str">
        <f>VLOOKUP(B101,'pns_A5EB03E23BB5F6A0E040640 (2)'!$A$1:$AX$4558,30)</f>
        <v>II/d</v>
      </c>
      <c r="R101" s="46"/>
      <c r="S101" s="87"/>
      <c r="T101" s="47" t="str">
        <f>VLOOKUP(B101,USUL25!A94:$Q$1048576,8)</f>
        <v>BUP KPP</v>
      </c>
      <c r="U101" s="51" t="str">
        <f t="shared" si="23"/>
        <v>BUP</v>
      </c>
      <c r="V101" s="51" t="str">
        <f t="shared" si="24"/>
        <v>BUP October</v>
      </c>
      <c r="W101" s="53"/>
      <c r="X101" s="52"/>
      <c r="Y101" s="82" t="str">
        <f>VLOOKUP(B101,USUL25!A94:$Q$1048576,13)</f>
        <v>21-10-2025</v>
      </c>
      <c r="Z101" s="83" t="str">
        <f t="shared" si="25"/>
        <v>October</v>
      </c>
      <c r="AA101" s="82"/>
      <c r="AB101" s="81" t="str">
        <f t="shared" si="26"/>
        <v>56 Tahun 6 Bulan</v>
      </c>
      <c r="AC101" s="82">
        <f>VLOOKUP(B101,USUL25!A94:$Q$1048576,15)</f>
        <v>0</v>
      </c>
      <c r="AD101" s="81"/>
      <c r="AE101" s="82" t="str">
        <f>VLOOKUP(B101,USUL25!A$4:$Q$1048576,16)</f>
        <v>00102/27206/AZ/07/25</v>
      </c>
      <c r="AF101" s="82"/>
      <c r="AG101" s="82">
        <f>VLOOKUP(B101,USUL25!$A$4:$R$1048576,18)</f>
        <v>45778</v>
      </c>
      <c r="AH101" s="54">
        <f t="shared" si="27"/>
        <v>47058</v>
      </c>
      <c r="AI101" s="15"/>
    </row>
    <row r="102" spans="1:35" s="17" customFormat="1" ht="60" customHeight="1">
      <c r="A102" s="46">
        <v>97</v>
      </c>
      <c r="B102" s="119" t="s">
        <v>6425</v>
      </c>
      <c r="C102" s="120" t="str">
        <f>VLOOKUP(B102,'pns_A5EB03E23BB5F6A0E040640 (2)'!$A$1:$AX$4558,3)</f>
        <v>KAMARIA</v>
      </c>
      <c r="D102" s="108" t="str">
        <f t="shared" si="19"/>
        <v>Selesai</v>
      </c>
      <c r="E102" s="110" t="s">
        <v>1328</v>
      </c>
      <c r="F102" s="108" t="s">
        <v>46828</v>
      </c>
      <c r="G102" s="108"/>
      <c r="H102" s="108" t="s">
        <v>46829</v>
      </c>
      <c r="I102" s="48">
        <f t="shared" si="20"/>
        <v>25283</v>
      </c>
      <c r="J102" s="50" t="e">
        <f t="shared" si="21"/>
        <v>#REF!</v>
      </c>
      <c r="K102" s="47" t="str">
        <f>VLOOKUP(B102,'pns_A5EB03E23BB5F6A0E040640 (2)'!$A$1:$AX$4558,35)</f>
        <v>Perawat Penyelia</v>
      </c>
      <c r="L102" s="50">
        <f>VLOOKUP(B102,'pns_A5EB03E23BB5F6A0E040640 (2)'!$A$1:$AX$4558,36)</f>
        <v>0</v>
      </c>
      <c r="M102" s="46" t="b">
        <f t="shared" si="22"/>
        <v>0</v>
      </c>
      <c r="N102" s="47" t="str">
        <f>VLOOKUP(B102,'pns_A5EB03E23BB5F6A0E040640 (2)'!$A$1:$AX$4558,44)</f>
        <v>UPT Puskesmas Galang - Dinas Kesehatan</v>
      </c>
      <c r="O102" s="47" t="str">
        <f>VLOOKUP(B102,'pns_A5EB03E23BB5F6A0E040640 (2)'!$A$1:$AX$4558,41)</f>
        <v>SEKOLAH PERAWAT KESEHATAN</v>
      </c>
      <c r="P102" s="89"/>
      <c r="Q102" s="46" t="str">
        <f>VLOOKUP(B102,'pns_A5EB03E23BB5F6A0E040640 (2)'!$A$1:$AX$4558,30)</f>
        <v>III/d</v>
      </c>
      <c r="R102" s="46"/>
      <c r="S102" s="87"/>
      <c r="T102" s="47" t="str">
        <f>VLOOKUP(B102,USUL25!A95:$Q$1048576,8)</f>
        <v>BUP KPP</v>
      </c>
      <c r="U102" s="51" t="str">
        <f t="shared" si="23"/>
        <v>BUP</v>
      </c>
      <c r="V102" s="51" t="str">
        <f t="shared" si="24"/>
        <v>BUP October</v>
      </c>
      <c r="W102" s="53"/>
      <c r="X102" s="52"/>
      <c r="Y102" s="82" t="str">
        <f>VLOOKUP(B102,USUL25!A95:$Q$1048576,13)</f>
        <v>21-10-2025</v>
      </c>
      <c r="Z102" s="83" t="str">
        <f t="shared" si="25"/>
        <v>October</v>
      </c>
      <c r="AA102" s="82"/>
      <c r="AB102" s="81" t="str">
        <f t="shared" si="26"/>
        <v>55 Tahun 7 Bulan</v>
      </c>
      <c r="AC102" s="82">
        <f>VLOOKUP(B102,USUL25!A95:$Q$1048576,15)</f>
        <v>0</v>
      </c>
      <c r="AD102" s="81"/>
      <c r="AE102" s="82" t="str">
        <f>VLOOKUP(B102,USUL25!A$4:$Q$1048576,16)</f>
        <v>00038/27206/AZ/03/25</v>
      </c>
      <c r="AF102" s="82"/>
      <c r="AG102" s="82">
        <f>VLOOKUP(B102,USUL25!$A$4:$R$1048576,18)</f>
        <v>45597</v>
      </c>
      <c r="AH102" s="54">
        <f t="shared" si="27"/>
        <v>47209</v>
      </c>
      <c r="AI102" s="15"/>
    </row>
    <row r="103" spans="1:35" s="17" customFormat="1" ht="60" customHeight="1">
      <c r="A103" s="46">
        <v>98</v>
      </c>
      <c r="B103" s="119" t="s">
        <v>2111</v>
      </c>
      <c r="C103" s="120" t="str">
        <f>VLOOKUP(B103,'pns_A5EB03E23BB5F6A0E040640 (2)'!$A$1:$AX$4558,3)</f>
        <v>MOHAMMAD NASIR</v>
      </c>
      <c r="D103" s="108" t="str">
        <f t="shared" si="19"/>
        <v>Selesai</v>
      </c>
      <c r="E103" s="110" t="s">
        <v>1328</v>
      </c>
      <c r="F103" s="108" t="s">
        <v>46828</v>
      </c>
      <c r="G103" s="108"/>
      <c r="H103" s="108" t="s">
        <v>46829</v>
      </c>
      <c r="I103" s="48">
        <f t="shared" si="20"/>
        <v>25304</v>
      </c>
      <c r="J103" s="50" t="e">
        <f t="shared" si="21"/>
        <v>#REF!</v>
      </c>
      <c r="K103" s="47" t="str">
        <f>VLOOKUP(B103,'pns_A5EB03E23BB5F6A0E040640 (2)'!$A$1:$AX$4558,35)</f>
        <v>Guru Ahli Muda</v>
      </c>
      <c r="L103" s="50">
        <f>VLOOKUP(B103,'pns_A5EB03E23BB5F6A0E040640 (2)'!$A$1:$AX$4558,36)</f>
        <v>0</v>
      </c>
      <c r="M103" s="46" t="b">
        <f t="shared" si="22"/>
        <v>0</v>
      </c>
      <c r="N103" s="47" t="str">
        <f>VLOOKUP(B103,'pns_A5EB03E23BB5F6A0E040640 (2)'!$A$1:$AX$4558,44)</f>
        <v>SD Negeri 1 Tompoh - Dinas Pendidikan Dan Kebudayaan</v>
      </c>
      <c r="O103" s="47" t="str">
        <f>VLOOKUP(B103,'pns_A5EB03E23BB5F6A0E040640 (2)'!$A$1:$AX$4558,41)</f>
        <v>SEKOLAH PENDIDIKAN GURU</v>
      </c>
      <c r="P103" s="89"/>
      <c r="Q103" s="46" t="str">
        <f>VLOOKUP(B103,'pns_A5EB03E23BB5F6A0E040640 (2)'!$A$1:$AX$4558,30)</f>
        <v>III/c</v>
      </c>
      <c r="R103" s="46"/>
      <c r="S103" s="87"/>
      <c r="T103" s="47" t="str">
        <f>VLOOKUP(B103,USUL25!A96:$Q$1048576,8)</f>
        <v>BUP KPP</v>
      </c>
      <c r="U103" s="51" t="str">
        <f t="shared" si="23"/>
        <v>BUP</v>
      </c>
      <c r="V103" s="51" t="str">
        <f t="shared" si="24"/>
        <v>BUP October</v>
      </c>
      <c r="W103" s="53"/>
      <c r="X103" s="52"/>
      <c r="Y103" s="82" t="str">
        <f>VLOOKUP(B103,USUL25!A96:$Q$1048576,13)</f>
        <v>21-10-2025</v>
      </c>
      <c r="Z103" s="83" t="str">
        <f t="shared" si="25"/>
        <v>October</v>
      </c>
      <c r="AA103" s="82"/>
      <c r="AB103" s="81" t="str">
        <f t="shared" si="26"/>
        <v>56 Tahun 0 Bulan</v>
      </c>
      <c r="AC103" t="s">
        <v>47205</v>
      </c>
      <c r="AD103" t="s">
        <v>47206</v>
      </c>
      <c r="AE103" t="s">
        <v>47206</v>
      </c>
      <c r="AF103" s="82"/>
      <c r="AG103" s="82">
        <f>VLOOKUP(B103,USUL25!$A$4:$R$1048576,18)</f>
        <v>45778</v>
      </c>
      <c r="AH103" s="54">
        <f t="shared" si="27"/>
        <v>47239</v>
      </c>
      <c r="AI103" s="15"/>
    </row>
    <row r="104" spans="1:35" s="17" customFormat="1" ht="60" customHeight="1">
      <c r="A104" s="46">
        <v>99</v>
      </c>
      <c r="B104" s="119" t="s">
        <v>2452</v>
      </c>
      <c r="C104" s="120" t="str">
        <f>VLOOKUP(B104,'pns_A5EB03E23BB5F6A0E040640 (2)'!$A$1:$AX$4558,3)</f>
        <v>RAHMAWATY</v>
      </c>
      <c r="D104" s="108" t="str">
        <f t="shared" si="19"/>
        <v>Selesai</v>
      </c>
      <c r="E104" s="110" t="s">
        <v>1328</v>
      </c>
      <c r="F104" s="108" t="s">
        <v>46828</v>
      </c>
      <c r="G104" s="108"/>
      <c r="H104" s="108" t="s">
        <v>46829</v>
      </c>
      <c r="I104" s="48">
        <f t="shared" si="20"/>
        <v>25308</v>
      </c>
      <c r="J104" s="50" t="e">
        <f t="shared" si="21"/>
        <v>#REF!</v>
      </c>
      <c r="K104" s="47" t="str">
        <f>VLOOKUP(B104,'pns_A5EB03E23BB5F6A0E040640 (2)'!$A$1:$AX$4558,35)</f>
        <v>Guru Ahli Pertama</v>
      </c>
      <c r="L104" s="50">
        <f>VLOOKUP(B104,'pns_A5EB03E23BB5F6A0E040640 (2)'!$A$1:$AX$4558,36)</f>
        <v>0</v>
      </c>
      <c r="M104" s="46" t="b">
        <f t="shared" si="22"/>
        <v>0</v>
      </c>
      <c r="N104" s="47">
        <f>VLOOKUP(B104,'pns_A5EB03E23BB5F6A0E040640 (2)'!$A$1:$AX$4558,44)</f>
        <v>0</v>
      </c>
      <c r="O104" s="47" t="str">
        <f>VLOOKUP(B104,'pns_A5EB03E23BB5F6A0E040640 (2)'!$A$1:$AX$4558,41)</f>
        <v>S-1 SARJANA PENDIDIKAN</v>
      </c>
      <c r="P104" s="89"/>
      <c r="Q104" s="46" t="str">
        <f>VLOOKUP(B104,'pns_A5EB03E23BB5F6A0E040640 (2)'!$A$1:$AX$4558,30)</f>
        <v>III/b</v>
      </c>
      <c r="R104" s="46"/>
      <c r="S104" s="87"/>
      <c r="T104" s="47" t="str">
        <f>VLOOKUP(B104,USUL25!A97:$Q$1048576,8)</f>
        <v>BUP KPP</v>
      </c>
      <c r="U104" s="51" t="str">
        <f t="shared" si="23"/>
        <v>BUP</v>
      </c>
      <c r="V104" s="51" t="str">
        <f t="shared" si="24"/>
        <v>BUP October</v>
      </c>
      <c r="W104" s="53"/>
      <c r="X104" s="52"/>
      <c r="Y104" s="82" t="str">
        <f>VLOOKUP(B104,USUL25!A97:$Q$1048576,13)</f>
        <v>21-10-2025</v>
      </c>
      <c r="Z104" s="83" t="str">
        <f t="shared" si="25"/>
        <v>October</v>
      </c>
      <c r="AA104" s="82"/>
      <c r="AB104" s="81" t="str">
        <f t="shared" si="26"/>
        <v>56 Tahun 2 Bulan</v>
      </c>
      <c r="AC104" s="82">
        <f>VLOOKUP(B104,USUL25!A97:$Q$1048576,15)</f>
        <v>0</v>
      </c>
      <c r="AD104" s="81"/>
      <c r="AE104" s="82">
        <f>VLOOKUP(B104,USUL25!A$4:$Q$1048576,16)</f>
        <v>0</v>
      </c>
      <c r="AF104" s="82"/>
      <c r="AG104" s="82">
        <f>VLOOKUP(B104,USUL25!$A$4:$R$1048576,18)</f>
        <v>45839</v>
      </c>
      <c r="AH104" s="54">
        <f t="shared" si="27"/>
        <v>47239</v>
      </c>
      <c r="AI104" s="15"/>
    </row>
    <row r="105" spans="1:35" s="17" customFormat="1" ht="60" customHeight="1">
      <c r="A105" s="46">
        <v>100</v>
      </c>
      <c r="B105" s="119" t="s">
        <v>9017</v>
      </c>
      <c r="C105" s="120" t="str">
        <f>VLOOKUP(B105,'pns_A5EB03E23BB5F6A0E040640 (2)'!$A$1:$AX$4558,3)</f>
        <v>SUDARTOMO</v>
      </c>
      <c r="D105" s="108" t="str">
        <f t="shared" si="19"/>
        <v>Selesai</v>
      </c>
      <c r="E105" s="110" t="s">
        <v>1328</v>
      </c>
      <c r="F105" s="108" t="s">
        <v>46828</v>
      </c>
      <c r="G105" s="108"/>
      <c r="H105" s="108" t="s">
        <v>46829</v>
      </c>
      <c r="I105" s="48">
        <f t="shared" si="20"/>
        <v>25671</v>
      </c>
      <c r="J105" s="50" t="e">
        <f t="shared" si="21"/>
        <v>#REF!</v>
      </c>
      <c r="K105" s="47" t="str">
        <f>VLOOKUP(B105,'pns_A5EB03E23BB5F6A0E040640 (2)'!$A$1:$AX$4558,35)</f>
        <v>PENELAAH TEKNIS KEBIJAKAN</v>
      </c>
      <c r="L105" s="50">
        <f>VLOOKUP(B105,'pns_A5EB03E23BB5F6A0E040640 (2)'!$A$1:$AX$4558,36)</f>
        <v>0</v>
      </c>
      <c r="M105" s="46" t="b">
        <f t="shared" si="22"/>
        <v>0</v>
      </c>
      <c r="N105" s="47" t="str">
        <f>VLOOKUP(B105,'pns_A5EB03E23BB5F6A0E040640 (2)'!$A$1:$AX$4558,44)</f>
        <v>Dinas Perikanan - Pemerintah Kabupaten Tolitoli</v>
      </c>
      <c r="O105" s="47" t="str">
        <f>VLOOKUP(B105,'pns_A5EB03E23BB5F6A0E040640 (2)'!$A$1:$AX$4558,41)</f>
        <v>S-1 AGROBISNIS PERIKANAN</v>
      </c>
      <c r="P105" s="89"/>
      <c r="Q105" s="46" t="str">
        <f>VLOOKUP(B105,'pns_A5EB03E23BB5F6A0E040640 (2)'!$A$1:$AX$4558,30)</f>
        <v>III/c</v>
      </c>
      <c r="R105" s="46" t="s">
        <v>10</v>
      </c>
      <c r="S105" s="87"/>
      <c r="T105" s="47" t="str">
        <f>VLOOKUP(B105,USUL25!A98:$Q$1048576,8)</f>
        <v>BUP KPP</v>
      </c>
      <c r="U105" s="51" t="str">
        <f t="shared" si="23"/>
        <v>BUP</v>
      </c>
      <c r="V105" s="51" t="str">
        <f t="shared" si="24"/>
        <v>BUP October</v>
      </c>
      <c r="W105" s="53"/>
      <c r="X105" s="52"/>
      <c r="Y105" s="82" t="str">
        <f>VLOOKUP(B105,USUL25!A98:$Q$1048576,13)</f>
        <v>21-10-2025</v>
      </c>
      <c r="Z105" s="83" t="str">
        <f t="shared" si="25"/>
        <v>October</v>
      </c>
      <c r="AA105" s="82"/>
      <c r="AB105" s="81" t="str">
        <f t="shared" si="26"/>
        <v>54 Tahun 8 Bulan</v>
      </c>
      <c r="AC105" s="82">
        <f>VLOOKUP(B105,USUL25!A98:$Q$1048576,15)</f>
        <v>0</v>
      </c>
      <c r="AD105" s="81"/>
      <c r="AE105" s="82" t="str">
        <f>VLOOKUP(B105,USUL25!A$4:$Q$1048576,16)</f>
        <v>00001/27206/MD/05/25</v>
      </c>
      <c r="AF105" s="82"/>
      <c r="AG105" s="82">
        <f>VLOOKUP(B105,USUL25!$A$4:$R$1048576,18)</f>
        <v>45658</v>
      </c>
      <c r="AH105" s="54">
        <f t="shared" si="27"/>
        <v>47604</v>
      </c>
      <c r="AI105" s="15"/>
    </row>
    <row r="106" spans="1:35" s="17" customFormat="1" ht="60" customHeight="1">
      <c r="A106" s="46">
        <v>101</v>
      </c>
      <c r="B106" s="119" t="s">
        <v>6893</v>
      </c>
      <c r="C106" s="120" t="str">
        <f>VLOOKUP(B106,'pns_A5EB03E23BB5F6A0E040640 (2)'!$A$1:$AX$4558,3)</f>
        <v>RAHMAWATI</v>
      </c>
      <c r="D106" s="108" t="str">
        <f t="shared" si="19"/>
        <v>Selesai</v>
      </c>
      <c r="E106" s="110" t="s">
        <v>1328</v>
      </c>
      <c r="F106" s="108" t="s">
        <v>46828</v>
      </c>
      <c r="G106" s="108"/>
      <c r="H106" s="108" t="s">
        <v>46829</v>
      </c>
      <c r="I106" s="48">
        <f t="shared" si="20"/>
        <v>26781</v>
      </c>
      <c r="J106" s="50" t="e">
        <f t="shared" si="21"/>
        <v>#REF!</v>
      </c>
      <c r="K106" s="47" t="str">
        <f>VLOOKUP(B106,'pns_A5EB03E23BB5F6A0E040640 (2)'!$A$1:$AX$4558,35)</f>
        <v>Nutrisionis Ahli Madya</v>
      </c>
      <c r="L106" s="50">
        <f>VLOOKUP(B106,'pns_A5EB03E23BB5F6A0E040640 (2)'!$A$1:$AX$4558,36)</f>
        <v>0</v>
      </c>
      <c r="M106" s="46" t="b">
        <f t="shared" si="22"/>
        <v>0</v>
      </c>
      <c r="N106" s="47" t="str">
        <f>VLOOKUP(B106,'pns_A5EB03E23BB5F6A0E040640 (2)'!$A$1:$AX$4558,44)</f>
        <v>Bidang Kesehatan Masyarakat - Dinas Kesehatan</v>
      </c>
      <c r="O106" s="47" t="str">
        <f>VLOOKUP(B106,'pns_A5EB03E23BB5F6A0E040640 (2)'!$A$1:$AX$4558,41)</f>
        <v>S-2 MAGISTER MANAJEMEN KESEHATAN</v>
      </c>
      <c r="P106" s="89"/>
      <c r="Q106" s="46" t="str">
        <f>VLOOKUP(B106,'pns_A5EB03E23BB5F6A0E040640 (2)'!$A$1:$AX$4558,30)</f>
        <v>IV/b</v>
      </c>
      <c r="R106" s="46"/>
      <c r="S106" s="87"/>
      <c r="T106" s="47" t="str">
        <f>VLOOKUP(B106,USUL25!A99:$Q$1048576,8)</f>
        <v>BUP KPP</v>
      </c>
      <c r="U106" s="51" t="str">
        <f>LEFT(T106,LEN(T106))</f>
        <v>BUP KPP</v>
      </c>
      <c r="V106" s="51" t="str">
        <f t="shared" si="24"/>
        <v>BUP KPP October</v>
      </c>
      <c r="W106" s="53"/>
      <c r="X106" s="52"/>
      <c r="Y106" s="82" t="str">
        <f>VLOOKUP(B106,USUL25!A99:$Q$1048576,13)</f>
        <v>21-10-2025</v>
      </c>
      <c r="Z106" s="83" t="str">
        <f t="shared" si="25"/>
        <v>October</v>
      </c>
      <c r="AA106" s="82"/>
      <c r="AB106" s="81" t="str">
        <f t="shared" si="26"/>
        <v>51 Tahun 9 Bulan</v>
      </c>
      <c r="AC106" s="82">
        <f>VLOOKUP(B106,USUL25!A99:$Q$1048576,15)</f>
        <v>0</v>
      </c>
      <c r="AD106" s="81"/>
      <c r="AE106" s="82" t="str">
        <f>VLOOKUP(B106,USUL25!A$4:$Q$1048576,16)</f>
        <v>00001/27206/AP/01/25</v>
      </c>
      <c r="AF106" s="82"/>
      <c r="AG106" s="82">
        <f>VLOOKUP(B106,USUL25!$A$4:$R$1048576,18)</f>
        <v>45689</v>
      </c>
      <c r="AH106" s="54">
        <f t="shared" si="27"/>
        <v>48700</v>
      </c>
      <c r="AI106" s="15"/>
    </row>
    <row r="107" spans="1:35" s="17" customFormat="1" ht="60" customHeight="1">
      <c r="A107" s="46">
        <v>102</v>
      </c>
      <c r="B107" s="119" t="s">
        <v>4793</v>
      </c>
      <c r="C107" s="120" t="str">
        <f>VLOOKUP(B107,'pns_A5EB03E23BB5F6A0E040640 (2)'!$A$1:$AX$4558,3)</f>
        <v>FARLY HUSIN</v>
      </c>
      <c r="D107" s="108" t="str">
        <f t="shared" si="19"/>
        <v>Selesai</v>
      </c>
      <c r="E107" s="110" t="s">
        <v>1328</v>
      </c>
      <c r="F107" s="108" t="s">
        <v>46828</v>
      </c>
      <c r="G107" s="108"/>
      <c r="H107" s="108" t="s">
        <v>46829</v>
      </c>
      <c r="I107" s="48">
        <f t="shared" si="20"/>
        <v>27808</v>
      </c>
      <c r="J107" s="50" t="e">
        <f t="shared" si="21"/>
        <v>#REF!</v>
      </c>
      <c r="K107" s="47" t="str">
        <f>VLOOKUP(B107,'pns_A5EB03E23BB5F6A0E040640 (2)'!$A$1:$AX$4558,35)</f>
        <v>PENGADMINISTRASI PERKANTORAN</v>
      </c>
      <c r="L107" s="50">
        <f>VLOOKUP(B107,'pns_A5EB03E23BB5F6A0E040640 (2)'!$A$1:$AX$4558,36)</f>
        <v>0</v>
      </c>
      <c r="M107" s="46" t="b">
        <f t="shared" si="22"/>
        <v>0</v>
      </c>
      <c r="N107" s="47" t="str">
        <f>VLOOKUP(B107,'pns_A5EB03E23BB5F6A0E040640 (2)'!$A$1:$AX$4558,44)</f>
        <v>Bidang Administrasi Pemerintahan Desa - Dinas Pemberdayaan Masyarakat Dan Desa</v>
      </c>
      <c r="O107" s="47" t="str">
        <f>VLOOKUP(B107,'pns_A5EB03E23BB5F6A0E040640 (2)'!$A$1:$AX$4558,41)</f>
        <v>SMA A.3/IPS</v>
      </c>
      <c r="P107" s="89"/>
      <c r="Q107" s="46" t="str">
        <f>VLOOKUP(B107,'pns_A5EB03E23BB5F6A0E040640 (2)'!$A$1:$AX$4558,30)</f>
        <v>III/a</v>
      </c>
      <c r="R107" s="46"/>
      <c r="S107" s="87"/>
      <c r="T107" s="47" t="str">
        <f>VLOOKUP(B107,USUL25!A100:$Q$1048576,8)</f>
        <v>BUP KPP</v>
      </c>
      <c r="U107" s="51" t="str">
        <f t="shared" si="23"/>
        <v>BUP</v>
      </c>
      <c r="V107" s="51" t="str">
        <f t="shared" si="24"/>
        <v>BUP October</v>
      </c>
      <c r="W107" s="53"/>
      <c r="X107" s="52"/>
      <c r="Y107" s="82" t="str">
        <f>VLOOKUP(B107,USUL25!A100:$Q$1048576,13)</f>
        <v>21-10-2025</v>
      </c>
      <c r="Z107" s="83" t="str">
        <f t="shared" si="25"/>
        <v>October</v>
      </c>
      <c r="AA107" s="82"/>
      <c r="AB107" s="81" t="str">
        <f t="shared" si="26"/>
        <v>48 Tahun 11 Bulan</v>
      </c>
      <c r="AC107" s="82">
        <f>VLOOKUP(B107,USUL25!A100:$Q$1048576,15)</f>
        <v>0</v>
      </c>
      <c r="AD107" s="81"/>
      <c r="AE107" s="82" t="str">
        <f>VLOOKUP(B107,USUL25!A$4:$Q$1048576,16)</f>
        <v>00027/27206/AZ/03/25</v>
      </c>
      <c r="AF107" s="82"/>
      <c r="AG107" s="82">
        <f>VLOOKUP(B107,USUL25!$A$4:$R$1048576,18)</f>
        <v>45689</v>
      </c>
      <c r="AH107" s="54">
        <f t="shared" si="27"/>
        <v>49735</v>
      </c>
      <c r="AI107" s="15"/>
    </row>
    <row r="108" spans="1:35" s="17" customFormat="1" ht="60" customHeight="1">
      <c r="A108" s="46">
        <v>103</v>
      </c>
      <c r="B108" s="119" t="s">
        <v>15654</v>
      </c>
      <c r="C108" s="120" t="str">
        <f>VLOOKUP(B108,'pns_A5EB03E23BB5F6A0E040640 (2)'!$A$1:$AX$4558,3)</f>
        <v>WARLINA</v>
      </c>
      <c r="D108" s="108" t="str">
        <f t="shared" si="19"/>
        <v>Selesai</v>
      </c>
      <c r="E108" s="110" t="s">
        <v>1328</v>
      </c>
      <c r="F108" s="108" t="s">
        <v>47092</v>
      </c>
      <c r="G108" s="108"/>
      <c r="H108" s="108" t="s">
        <v>46829</v>
      </c>
      <c r="I108" s="48">
        <f t="shared" si="20"/>
        <v>28656</v>
      </c>
      <c r="J108" s="50" t="e">
        <f t="shared" si="21"/>
        <v>#REF!</v>
      </c>
      <c r="K108" s="47" t="str">
        <f>VLOOKUP(B108,'pns_A5EB03E23BB5F6A0E040640 (2)'!$A$1:$AX$4558,35)</f>
        <v>Guru Ahli Muda</v>
      </c>
      <c r="L108" s="50">
        <f>VLOOKUP(B108,'pns_A5EB03E23BB5F6A0E040640 (2)'!$A$1:$AX$4558,36)</f>
        <v>0</v>
      </c>
      <c r="M108" s="46" t="b">
        <f t="shared" si="22"/>
        <v>0</v>
      </c>
      <c r="N108" s="47" t="str">
        <f>VLOOKUP(B108,'pns_A5EB03E23BB5F6A0E040640 (2)'!$A$1:$AX$4558,44)</f>
        <v>SMP Negeri 1 Galang - Dinas Pendidikan Dan Kebudayaan</v>
      </c>
      <c r="O108" s="47" t="str">
        <f>VLOOKUP(B108,'pns_A5EB03E23BB5F6A0E040640 (2)'!$A$1:$AX$4558,41)</f>
        <v>S-1 PENDIDIKAN BAHASA INDONESIA</v>
      </c>
      <c r="P108" s="89"/>
      <c r="Q108" s="46" t="str">
        <f>VLOOKUP(B108,'pns_A5EB03E23BB5F6A0E040640 (2)'!$A$1:$AX$4558,30)</f>
        <v>III/d</v>
      </c>
      <c r="R108" s="46"/>
      <c r="S108" s="87"/>
      <c r="T108" s="47" t="str">
        <f>VLOOKUP(B108,USUL25!A101:$Q$1048576,8)</f>
        <v>BUP KPP</v>
      </c>
      <c r="U108" s="51" t="str">
        <f t="shared" si="23"/>
        <v>BUP</v>
      </c>
      <c r="V108" s="51" t="str">
        <f t="shared" si="24"/>
        <v>BUP October</v>
      </c>
      <c r="W108" s="53"/>
      <c r="X108" s="52"/>
      <c r="Y108" s="82" t="str">
        <f>VLOOKUP(B108,USUL25!A101:$Q$1048576,13)</f>
        <v>21-10-2025</v>
      </c>
      <c r="Z108" s="83" t="str">
        <f t="shared" si="25"/>
        <v>October</v>
      </c>
      <c r="AA108" s="82"/>
      <c r="AB108" s="81" t="str">
        <f t="shared" si="26"/>
        <v>47 Tahun 8 Bulan</v>
      </c>
      <c r="AC108" s="82">
        <f>VLOOKUP(B108,USUL25!A101:$Q$1048576,15)</f>
        <v>0</v>
      </c>
      <c r="AD108" s="81"/>
      <c r="AE108" s="82">
        <f>VLOOKUP(B108,USUL25!A$4:$Q$1048576,16)</f>
        <v>0</v>
      </c>
      <c r="AF108" s="82"/>
      <c r="AG108" s="82" t="str">
        <f>VLOOKUP(B108,USUL25!$A$4:$R$1048576,18)</f>
        <v>01-03-2026</v>
      </c>
      <c r="AH108" s="54">
        <f t="shared" si="27"/>
        <v>50587</v>
      </c>
      <c r="AI108" s="15"/>
    </row>
    <row r="109" spans="1:35" s="17" customFormat="1" ht="60" customHeight="1">
      <c r="A109" s="46">
        <v>104</v>
      </c>
      <c r="B109" s="119" t="s">
        <v>4439</v>
      </c>
      <c r="C109" s="120" t="str">
        <f>VLOOKUP(B109,'pns_A5EB03E23BB5F6A0E040640 (2)'!$A$1:$AX$4558,3)</f>
        <v>FITRIA</v>
      </c>
      <c r="D109" s="108" t="str">
        <f t="shared" si="19"/>
        <v>Selesai</v>
      </c>
      <c r="E109" s="110" t="s">
        <v>1328</v>
      </c>
      <c r="F109" s="108" t="s">
        <v>46828</v>
      </c>
      <c r="G109" s="108"/>
      <c r="H109" s="108" t="s">
        <v>46829</v>
      </c>
      <c r="I109" s="48">
        <f t="shared" si="20"/>
        <v>33879</v>
      </c>
      <c r="J109" s="50" t="e">
        <f t="shared" si="21"/>
        <v>#REF!</v>
      </c>
      <c r="K109" s="47" t="str">
        <f>VLOOKUP(B109,'pns_A5EB03E23BB5F6A0E040640 (2)'!$A$1:$AX$4558,35)</f>
        <v>Apoteker Ahli Muda</v>
      </c>
      <c r="L109" s="50">
        <f>VLOOKUP(B109,'pns_A5EB03E23BB5F6A0E040640 (2)'!$A$1:$AX$4558,36)</f>
        <v>0</v>
      </c>
      <c r="M109" s="46" t="b">
        <f t="shared" si="22"/>
        <v>0</v>
      </c>
      <c r="N109" s="47" t="str">
        <f>VLOOKUP(B109,'pns_A5EB03E23BB5F6A0E040640 (2)'!$A$1:$AX$4558,44)</f>
        <v>Sub Bidang Farmasi dan Gizi - Rumah Sakit Umum Daerah Mokopido</v>
      </c>
      <c r="O109" s="47" t="str">
        <f>VLOOKUP(B109,'pns_A5EB03E23BB5F6A0E040640 (2)'!$A$1:$AX$4558,41)</f>
        <v>APOTEKER</v>
      </c>
      <c r="P109" s="89"/>
      <c r="Q109" s="46" t="str">
        <f>VLOOKUP(B109,'pns_A5EB03E23BB5F6A0E040640 (2)'!$A$1:$AX$4558,30)</f>
        <v>III/c</v>
      </c>
      <c r="R109" s="46" t="s">
        <v>10</v>
      </c>
      <c r="S109" s="87"/>
      <c r="T109" s="47" t="str">
        <f>VLOOKUP(B109,USUL25!A102:$Q$1048576,8)</f>
        <v>Pemberhentian Karena Meninggal Dunia (Janda/Duda) NON KPP</v>
      </c>
      <c r="U109" s="51" t="str">
        <f t="shared" si="23"/>
        <v>Pemberhentian Karena Meninggal Dunia (Janda/Duda) NON</v>
      </c>
      <c r="V109" s="51" t="str">
        <f t="shared" si="24"/>
        <v>Pemberhentian Karena Meninggal Dunia (Janda/Duda) NON April</v>
      </c>
      <c r="W109" s="53"/>
      <c r="X109" s="52"/>
      <c r="Y109" s="82">
        <f>VLOOKUP(B109,USUL25!A102:$Q$1048576,13)</f>
        <v>45768</v>
      </c>
      <c r="Z109" s="83" t="str">
        <f t="shared" si="25"/>
        <v>April</v>
      </c>
      <c r="AA109" s="82"/>
      <c r="AB109" s="81" t="str">
        <f t="shared" si="26"/>
        <v>33 Tahun 4 Bulan</v>
      </c>
      <c r="AC109" s="82" t="str">
        <f>VLOOKUP(B109,USUL25!A102:$Q$1048576,15)</f>
        <v>PE-27206000002</v>
      </c>
      <c r="AD109" s="81"/>
      <c r="AE109" s="82">
        <f>VLOOKUP(B109,USUL25!A$4:$Q$1048576,16)</f>
        <v>0</v>
      </c>
      <c r="AF109" s="82"/>
      <c r="AG109" s="82" t="str">
        <f>VLOOKUP(B109,USUL25!$A$4:$R$1048576,18)</f>
        <v>01-03-2026</v>
      </c>
      <c r="AH109" s="54">
        <f t="shared" si="27"/>
        <v>55824</v>
      </c>
      <c r="AI109" s="15"/>
    </row>
    <row r="110" spans="1:35" s="17" customFormat="1" ht="60" customHeight="1">
      <c r="A110" s="46">
        <v>105</v>
      </c>
      <c r="B110" s="119" t="s">
        <v>2327</v>
      </c>
      <c r="C110" s="120" t="str">
        <f t="shared" ref="C110:C128" si="28">VLOOKUP(B110,data24,3)</f>
        <v>NURLINA RAMLI</v>
      </c>
      <c r="D110" s="108" t="str">
        <f>IF(F110="ok","Proses Usul",IF(F110="o","Berkas Lengkap",IF(F110="x","Butuh Kelengkapan",IF(F110="cp","Cetak Pertek",IF(F110="","Cek","Selesai")))))</f>
        <v>Selesai</v>
      </c>
      <c r="E110" s="110" t="s">
        <v>1328</v>
      </c>
      <c r="F110" s="108" t="s">
        <v>46828</v>
      </c>
      <c r="G110" s="108"/>
      <c r="H110" s="108" t="s">
        <v>46829</v>
      </c>
      <c r="I110" s="48">
        <f t="shared" si="20"/>
        <v>24049</v>
      </c>
      <c r="J110" s="50" t="e">
        <f t="shared" si="21"/>
        <v>#REF!</v>
      </c>
      <c r="K110" s="47" t="str">
        <f>VLOOKUP(B110,'pns_A5EB03E23BB5F6A0E040640 (2)'!$A$1:$AX$4558,35)</f>
        <v>Guru Ahli Madya</v>
      </c>
      <c r="L110" s="50">
        <f>VLOOKUP(B110,'pns_A5EB03E23BB5F6A0E040640 (2)'!$A$1:$AX$4558,36)</f>
        <v>0</v>
      </c>
      <c r="M110" s="46" t="b">
        <f t="shared" si="22"/>
        <v>0</v>
      </c>
      <c r="N110" s="47" t="str">
        <f>VLOOKUP(B110,'pns_A5EB03E23BB5F6A0E040640 (2)'!$A$1:$AX$4558,44)</f>
        <v>SMP Negeri 1 Tolitoli - Dinas Pendidikan Dan Kebudayaan</v>
      </c>
      <c r="O110" s="47" t="str">
        <f>VLOOKUP(B110,'pns_A5EB03E23BB5F6A0E040640 (2)'!$A$1:$AX$4558,41)</f>
        <v>S-1 PENDIDIKAN BIOLOGI</v>
      </c>
      <c r="P110" s="89"/>
      <c r="Q110" s="46" t="str">
        <f>VLOOKUP(B110,'pns_A5EB03E23BB5F6A0E040640 (2)'!$A$1:$AX$4558,30)</f>
        <v>IV/b</v>
      </c>
      <c r="R110" s="46"/>
      <c r="S110" s="87"/>
      <c r="T110" s="47" t="str">
        <f t="shared" ref="T110:T136" si="29">VLOOKUP(B110,USUL25,8)</f>
        <v>BUP KPP</v>
      </c>
      <c r="U110" s="51" t="str">
        <f t="shared" si="23"/>
        <v>BUP</v>
      </c>
      <c r="V110" s="51" t="str">
        <f t="shared" si="24"/>
        <v>BUP August</v>
      </c>
      <c r="W110" s="53"/>
      <c r="X110" s="52"/>
      <c r="Y110" s="82">
        <f t="shared" ref="Y110:Y136" si="30">VLOOKUP(B110,USUL25,13)</f>
        <v>45870</v>
      </c>
      <c r="Z110" s="83" t="str">
        <f t="shared" si="25"/>
        <v>August</v>
      </c>
      <c r="AA110" s="82"/>
      <c r="AB110" s="81" t="str">
        <f t="shared" si="26"/>
        <v>60 Tahun 0 Bulan</v>
      </c>
      <c r="AC110" t="s">
        <v>47207</v>
      </c>
      <c r="AD110" s="81"/>
      <c r="AE110" t="s">
        <v>47208</v>
      </c>
      <c r="AF110" s="82"/>
      <c r="AG110" s="82">
        <f t="shared" ref="AG110:AG136" si="31">VLOOKUP(B110,USUL25,18)</f>
        <v>45992</v>
      </c>
      <c r="AH110" s="54">
        <f t="shared" si="27"/>
        <v>45992</v>
      </c>
      <c r="AI110" s="15"/>
    </row>
    <row r="111" spans="1:35" s="17" customFormat="1" ht="60" customHeight="1">
      <c r="A111" s="46">
        <v>106</v>
      </c>
      <c r="B111" s="119" t="s">
        <v>1777</v>
      </c>
      <c r="C111" s="120" t="str">
        <f t="shared" si="28"/>
        <v>FERY BATONG</v>
      </c>
      <c r="D111" s="108" t="str">
        <f t="shared" si="19"/>
        <v>Selesai</v>
      </c>
      <c r="E111" s="110" t="s">
        <v>1328</v>
      </c>
      <c r="F111" s="108" t="s">
        <v>46828</v>
      </c>
      <c r="G111" s="108"/>
      <c r="H111" s="108" t="s">
        <v>46829</v>
      </c>
      <c r="I111" s="48">
        <f t="shared" si="20"/>
        <v>27083</v>
      </c>
      <c r="J111" s="50" t="e">
        <f t="shared" si="21"/>
        <v>#REF!</v>
      </c>
      <c r="K111" s="47" t="str">
        <f>VLOOKUP(B111,'pns_A5EB03E23BB5F6A0E040640 (2)'!$A$1:$AX$4558,35)</f>
        <v>Kepala UPT. TERMINAL BUMI HARAPAN DINAS PERHUBUNGAN</v>
      </c>
      <c r="L111" s="50" t="str">
        <f>VLOOKUP(B111,'pns_A5EB03E23BB5F6A0E040640 (2)'!$A$1:$AX$4558,36)</f>
        <v>IV a</v>
      </c>
      <c r="M111" s="46" t="b">
        <f t="shared" si="22"/>
        <v>0</v>
      </c>
      <c r="N111" s="47" t="str">
        <f>VLOOKUP(B111,'pns_A5EB03E23BB5F6A0E040640 (2)'!$A$1:$AX$4558,44)</f>
        <v>UPT. TERMINAL BUMI HARAPAN DINAS PERHUBUNGAN - Dinas Perhubungan</v>
      </c>
      <c r="O111" s="47" t="str">
        <f>VLOOKUP(B111,'pns_A5EB03E23BB5F6A0E040640 (2)'!$A$1:$AX$4558,41)</f>
        <v>S-1 ADMINISTRASI NEGARA</v>
      </c>
      <c r="P111" s="89"/>
      <c r="Q111" s="46" t="str">
        <f>VLOOKUP(B111,'pns_A5EB03E23BB5F6A0E040640 (2)'!$A$1:$AX$4558,30)</f>
        <v>III/d</v>
      </c>
      <c r="R111" s="46"/>
      <c r="S111" s="87"/>
      <c r="T111" s="47" t="str">
        <f t="shared" si="29"/>
        <v>Pemberhentian Karena Meninggal Dunia (Janda/Duda) KPP</v>
      </c>
      <c r="U111" s="51" t="str">
        <f t="shared" ref="U111:U168" si="32">LEFT(T111,LEN(T111)-4)</f>
        <v>Pemberhentian Karena Meninggal Dunia (Janda/Duda)</v>
      </c>
      <c r="V111" s="51" t="str">
        <f t="shared" ref="V111:V168" si="33">U111&amp;" "&amp;Z111</f>
        <v>Pemberhentian Karena Meninggal Dunia (Janda/Duda) August</v>
      </c>
      <c r="W111" s="53"/>
      <c r="X111" s="52"/>
      <c r="Y111" s="82">
        <f t="shared" si="30"/>
        <v>45875</v>
      </c>
      <c r="Z111" s="83" t="str">
        <f t="shared" ref="Z111:Z168" si="34">TEXT(Y111,"mmmm")</f>
        <v>August</v>
      </c>
      <c r="AA111" s="82"/>
      <c r="AB111" s="81" t="str">
        <f t="shared" ref="AB111:AB168" si="35">DATEDIF(I111,AG111,"Y") &amp;" Tahun "&amp;DATEDIF(I111,AG111,"YM") &amp;" Bulan"</f>
        <v>51 Tahun 4 Bulan</v>
      </c>
      <c r="AC111" s="82">
        <f t="shared" ref="AC110:AC136" si="36">VLOOKUP(B111,USUL25,15)</f>
        <v>0</v>
      </c>
      <c r="AD111" s="81"/>
      <c r="AE111" s="82">
        <f>VLOOKUP(B111,USUL25!A$4:$Q$1048576,16)</f>
        <v>0</v>
      </c>
      <c r="AF111" s="82"/>
      <c r="AG111" s="82">
        <f t="shared" si="31"/>
        <v>45839</v>
      </c>
      <c r="AH111" s="54">
        <f t="shared" si="27"/>
        <v>49004</v>
      </c>
      <c r="AI111" s="15"/>
    </row>
    <row r="112" spans="1:35" s="17" customFormat="1" ht="60" customHeight="1">
      <c r="A112" s="46">
        <v>107</v>
      </c>
      <c r="B112" s="119" t="s">
        <v>4473</v>
      </c>
      <c r="C112" s="120" t="str">
        <f t="shared" si="28"/>
        <v>SNOVIA</v>
      </c>
      <c r="D112" s="108" t="str">
        <f t="shared" si="19"/>
        <v>Selesai</v>
      </c>
      <c r="E112" s="110" t="s">
        <v>1328</v>
      </c>
      <c r="F112" s="108" t="s">
        <v>46828</v>
      </c>
      <c r="G112" s="108"/>
      <c r="H112" s="108" t="s">
        <v>46829</v>
      </c>
      <c r="I112" s="48">
        <f t="shared" si="20"/>
        <v>24793</v>
      </c>
      <c r="J112" s="50" t="e">
        <f t="shared" si="21"/>
        <v>#REF!</v>
      </c>
      <c r="K112" s="47" t="str">
        <f>VLOOKUP(B112,'pns_A5EB03E23BB5F6A0E040640 (2)'!$A$1:$AX$4558,35)</f>
        <v>Analis Kebijakan Ahli Muda</v>
      </c>
      <c r="L112" s="50">
        <f>VLOOKUP(B112,'pns_A5EB03E23BB5F6A0E040640 (2)'!$A$1:$AX$4558,36)</f>
        <v>0</v>
      </c>
      <c r="M112" s="46" t="b">
        <f t="shared" si="22"/>
        <v>0</v>
      </c>
      <c r="N112" s="47" t="str">
        <f>VLOOKUP(B112,'pns_A5EB03E23BB5F6A0E040640 (2)'!$A$1:$AX$4558,44)</f>
        <v>Bidang Perencanaan dan Pengembangan Iklim Penanaman Modal - Dinas Penanaman Modal Dan Pelayanan Terpadu Satu Pintu</v>
      </c>
      <c r="O112" s="47" t="str">
        <f>VLOOKUP(B112,'pns_A5EB03E23BB5F6A0E040640 (2)'!$A$1:$AX$4558,41)</f>
        <v>S-1 ILMU HUKUM</v>
      </c>
      <c r="P112" s="89"/>
      <c r="Q112" s="46" t="str">
        <f>VLOOKUP(B112,'pns_A5EB03E23BB5F6A0E040640 (2)'!$A$1:$AX$4558,30)</f>
        <v>III/d</v>
      </c>
      <c r="R112" s="46"/>
      <c r="S112" s="87"/>
      <c r="T112" s="47" t="str">
        <f t="shared" si="29"/>
        <v>BUP KPP</v>
      </c>
      <c r="U112" s="51" t="str">
        <f t="shared" si="32"/>
        <v>BUP</v>
      </c>
      <c r="V112" s="51" t="str">
        <f t="shared" si="33"/>
        <v>BUP August</v>
      </c>
      <c r="W112" s="53"/>
      <c r="X112" s="52"/>
      <c r="Y112" s="82">
        <f t="shared" si="30"/>
        <v>45875</v>
      </c>
      <c r="Z112" s="83" t="str">
        <f t="shared" si="34"/>
        <v>August</v>
      </c>
      <c r="AA112" s="82"/>
      <c r="AB112" s="81" t="str">
        <f t="shared" si="35"/>
        <v>58 Tahun 0 Bulan</v>
      </c>
      <c r="AC112" s="82">
        <f t="shared" si="36"/>
        <v>0</v>
      </c>
      <c r="AD112" s="81"/>
      <c r="AE112" s="82">
        <f>VLOOKUP(B112,USUL25!A$4:$Q$1048576,16)</f>
        <v>0</v>
      </c>
      <c r="AF112" s="82"/>
      <c r="AG112" s="82">
        <f t="shared" si="31"/>
        <v>45992</v>
      </c>
      <c r="AH112" s="54">
        <f t="shared" si="27"/>
        <v>46722</v>
      </c>
      <c r="AI112" s="15"/>
    </row>
    <row r="113" spans="1:35" s="17" customFormat="1" ht="60" customHeight="1">
      <c r="A113" s="46">
        <v>108</v>
      </c>
      <c r="B113" s="119" t="s">
        <v>7828</v>
      </c>
      <c r="C113" s="120" t="str">
        <f t="shared" si="28"/>
        <v>I MADE TAMBIN</v>
      </c>
      <c r="D113" s="108" t="str">
        <f t="shared" si="19"/>
        <v>Selesai</v>
      </c>
      <c r="E113" s="110" t="s">
        <v>1328</v>
      </c>
      <c r="F113" s="108" t="s">
        <v>46828</v>
      </c>
      <c r="G113" s="108"/>
      <c r="H113" s="108" t="s">
        <v>46829</v>
      </c>
      <c r="I113" s="48">
        <f t="shared" si="20"/>
        <v>24063</v>
      </c>
      <c r="J113" s="50" t="e">
        <f t="shared" si="21"/>
        <v>#REF!</v>
      </c>
      <c r="K113" s="47" t="str">
        <f>VLOOKUP(B113,'pns_A5EB03E23BB5F6A0E040640 (2)'!$A$1:$AX$4558,35)</f>
        <v>Guru Ahli Madya</v>
      </c>
      <c r="L113" s="50">
        <f>VLOOKUP(B113,'pns_A5EB03E23BB5F6A0E040640 (2)'!$A$1:$AX$4558,36)</f>
        <v>0</v>
      </c>
      <c r="M113" s="46" t="b">
        <f t="shared" si="22"/>
        <v>0</v>
      </c>
      <c r="N113" s="47" t="str">
        <f>VLOOKUP(B113,'pns_A5EB03E23BB5F6A0E040640 (2)'!$A$1:$AX$4558,44)</f>
        <v>SD Negeri 2 Sibaluton - Dinas Pendidikan Dan Kebudayaan</v>
      </c>
      <c r="O113" s="47" t="str">
        <f>VLOOKUP(B113,'pns_A5EB03E23BB5F6A0E040640 (2)'!$A$1:$AX$4558,41)</f>
        <v>S-1 PENDIDIKAN LUAR SEKOLAH</v>
      </c>
      <c r="P113" s="89"/>
      <c r="Q113" s="46" t="str">
        <f>VLOOKUP(B113,'pns_A5EB03E23BB5F6A0E040640 (2)'!$A$1:$AX$4558,30)</f>
        <v>IV/b</v>
      </c>
      <c r="R113" s="46"/>
      <c r="S113" s="87"/>
      <c r="T113" s="47" t="str">
        <f t="shared" si="29"/>
        <v>BUP KPP</v>
      </c>
      <c r="U113" s="51" t="str">
        <f t="shared" si="32"/>
        <v>BUP</v>
      </c>
      <c r="V113" s="51" t="str">
        <f t="shared" si="33"/>
        <v>BUP August</v>
      </c>
      <c r="W113" s="53"/>
      <c r="X113" s="52"/>
      <c r="Y113" s="82">
        <f t="shared" si="30"/>
        <v>45875</v>
      </c>
      <c r="Z113" s="83" t="str">
        <f t="shared" si="34"/>
        <v>August</v>
      </c>
      <c r="AA113" s="82"/>
      <c r="AB113" s="81" t="str">
        <f t="shared" si="35"/>
        <v>60 Tahun 0 Bulan</v>
      </c>
      <c r="AC113" s="82">
        <f t="shared" si="36"/>
        <v>0</v>
      </c>
      <c r="AD113" s="81"/>
      <c r="AE113" s="82">
        <f>VLOOKUP(B113,USUL25!A$4:$Q$1048576,16)</f>
        <v>0</v>
      </c>
      <c r="AF113" s="82"/>
      <c r="AG113" s="82">
        <f t="shared" si="31"/>
        <v>45992</v>
      </c>
      <c r="AH113" s="54">
        <f t="shared" si="27"/>
        <v>45992</v>
      </c>
      <c r="AI113" s="15"/>
    </row>
    <row r="114" spans="1:35" s="17" customFormat="1" ht="60" customHeight="1">
      <c r="A114" s="46">
        <v>109</v>
      </c>
      <c r="B114" s="119" t="s">
        <v>689</v>
      </c>
      <c r="C114" s="120" t="str">
        <f t="shared" si="28"/>
        <v>MUH TAHIR</v>
      </c>
      <c r="D114" s="108" t="str">
        <f t="shared" si="19"/>
        <v>Selesai</v>
      </c>
      <c r="E114" s="110" t="s">
        <v>1328</v>
      </c>
      <c r="F114" s="108" t="s">
        <v>46828</v>
      </c>
      <c r="G114" s="108"/>
      <c r="H114" s="108" t="s">
        <v>46829</v>
      </c>
      <c r="I114" s="48">
        <f t="shared" si="20"/>
        <v>24472</v>
      </c>
      <c r="J114" s="50" t="e">
        <f t="shared" si="21"/>
        <v>#REF!</v>
      </c>
      <c r="K114" s="47" t="str">
        <f>VLOOKUP(B114,'pns_A5EB03E23BB5F6A0E040640 (2)'!$A$1:$AX$4558,35)</f>
        <v>Guru Ahli Pertama</v>
      </c>
      <c r="L114" s="50">
        <f>VLOOKUP(B114,'pns_A5EB03E23BB5F6A0E040640 (2)'!$A$1:$AX$4558,36)</f>
        <v>0</v>
      </c>
      <c r="M114" s="46" t="b">
        <f t="shared" si="22"/>
        <v>0</v>
      </c>
      <c r="N114" s="47" t="str">
        <f>VLOOKUP(B114,'pns_A5EB03E23BB5F6A0E040640 (2)'!$A$1:$AX$4558,44)</f>
        <v>SD Negeri Ogosipat - Dinas Pendidikan Dan Kebudayaan</v>
      </c>
      <c r="O114" s="47" t="str">
        <f>VLOOKUP(B114,'pns_A5EB03E23BB5F6A0E040640 (2)'!$A$1:$AX$4558,41)</f>
        <v>S-1 SARJANA SASTRA</v>
      </c>
      <c r="P114" s="89"/>
      <c r="Q114" s="46" t="str">
        <f>VLOOKUP(B114,'pns_A5EB03E23BB5F6A0E040640 (2)'!$A$1:$AX$4558,30)</f>
        <v>III/b</v>
      </c>
      <c r="R114" s="46"/>
      <c r="S114" s="87"/>
      <c r="T114" s="47" t="str">
        <f t="shared" si="29"/>
        <v>Pemberhentian Karena Meninggal Dunia (Janda/Duda) NON KPP</v>
      </c>
      <c r="U114" s="51" t="str">
        <f t="shared" si="32"/>
        <v>Pemberhentian Karena Meninggal Dunia (Janda/Duda) NON</v>
      </c>
      <c r="V114" s="51" t="str">
        <f t="shared" si="33"/>
        <v>Pemberhentian Karena Meninggal Dunia (Janda/Duda) NON August</v>
      </c>
      <c r="W114" s="53"/>
      <c r="X114" s="52"/>
      <c r="Y114" s="82">
        <f t="shared" si="30"/>
        <v>45875</v>
      </c>
      <c r="Z114" s="83" t="str">
        <f t="shared" si="34"/>
        <v>August</v>
      </c>
      <c r="AA114" s="82"/>
      <c r="AB114" s="81" t="str">
        <f t="shared" si="35"/>
        <v>58 Tahun 6 Bulan</v>
      </c>
      <c r="AC114" s="82">
        <f t="shared" si="36"/>
        <v>0</v>
      </c>
      <c r="AD114" s="81"/>
      <c r="AE114" s="82">
        <f>VLOOKUP(B114,USUL25!A$4:$Q$1048576,16)</f>
        <v>0</v>
      </c>
      <c r="AF114" s="82"/>
      <c r="AG114" s="82">
        <f t="shared" si="31"/>
        <v>45839</v>
      </c>
      <c r="AH114" s="54">
        <f t="shared" si="27"/>
        <v>46388</v>
      </c>
      <c r="AI114" s="15"/>
    </row>
    <row r="115" spans="1:35" s="17" customFormat="1" ht="60" customHeight="1">
      <c r="A115" s="46">
        <v>110</v>
      </c>
      <c r="B115" s="119" t="s">
        <v>5957</v>
      </c>
      <c r="C115" s="120" t="str">
        <f t="shared" si="28"/>
        <v>SUPRIADI</v>
      </c>
      <c r="D115" s="108" t="str">
        <f t="shared" si="19"/>
        <v>Selesai</v>
      </c>
      <c r="E115" s="110" t="s">
        <v>1328</v>
      </c>
      <c r="F115" s="108" t="s">
        <v>46828</v>
      </c>
      <c r="G115" s="108"/>
      <c r="H115" s="108" t="s">
        <v>46829</v>
      </c>
      <c r="I115" s="48">
        <f t="shared" si="20"/>
        <v>24770</v>
      </c>
      <c r="J115" s="50" t="e">
        <f t="shared" si="21"/>
        <v>#REF!</v>
      </c>
      <c r="K115" s="47" t="str">
        <f>VLOOKUP(B115,'pns_A5EB03E23BB5F6A0E040640 (2)'!$A$1:$AX$4558,35)</f>
        <v>PENJAGA SEKOLAH</v>
      </c>
      <c r="L115" s="50">
        <f>VLOOKUP(B115,'pns_A5EB03E23BB5F6A0E040640 (2)'!$A$1:$AX$4558,36)</f>
        <v>0</v>
      </c>
      <c r="M115" s="46" t="b">
        <f t="shared" si="22"/>
        <v>0</v>
      </c>
      <c r="N115" s="47" t="str">
        <f>VLOOKUP(B115,'pns_A5EB03E23BB5F6A0E040640 (2)'!$A$1:$AX$4558,44)</f>
        <v>SD Negeri 2 Buga - Dinas Pendidikan Dan Kebudayaan</v>
      </c>
      <c r="O115" s="47" t="str">
        <f>VLOOKUP(B115,'pns_A5EB03E23BB5F6A0E040640 (2)'!$A$1:$AX$4558,41)</f>
        <v>PAKET C</v>
      </c>
      <c r="P115" s="89"/>
      <c r="Q115" s="46" t="str">
        <f>VLOOKUP(B115,'pns_A5EB03E23BB5F6A0E040640 (2)'!$A$1:$AX$4558,30)</f>
        <v>II/a</v>
      </c>
      <c r="R115" s="46"/>
      <c r="S115" s="87"/>
      <c r="T115" s="47" t="str">
        <f t="shared" si="29"/>
        <v>BUP KPP</v>
      </c>
      <c r="U115" s="51" t="str">
        <f t="shared" si="32"/>
        <v>BUP</v>
      </c>
      <c r="V115" s="51" t="str">
        <f t="shared" si="33"/>
        <v>BUP August</v>
      </c>
      <c r="W115" s="53"/>
      <c r="X115" s="52"/>
      <c r="Y115" s="82">
        <f t="shared" si="30"/>
        <v>45875</v>
      </c>
      <c r="Z115" s="83" t="str">
        <f t="shared" si="34"/>
        <v>August</v>
      </c>
      <c r="AA115" s="82"/>
      <c r="AB115" s="81" t="str">
        <f t="shared" si="35"/>
        <v>58 Tahun 0 Bulan</v>
      </c>
      <c r="AC115" s="82">
        <f t="shared" si="36"/>
        <v>0</v>
      </c>
      <c r="AD115" s="81"/>
      <c r="AE115" s="82">
        <f>VLOOKUP(B115,USUL25!A$4:$Q$1048576,16)</f>
        <v>0</v>
      </c>
      <c r="AF115" s="82"/>
      <c r="AG115" s="82">
        <f t="shared" si="31"/>
        <v>45962</v>
      </c>
      <c r="AH115" s="54">
        <f t="shared" si="27"/>
        <v>46692</v>
      </c>
      <c r="AI115" s="15"/>
    </row>
    <row r="116" spans="1:35" s="17" customFormat="1" ht="60" customHeight="1">
      <c r="A116" s="46">
        <v>111</v>
      </c>
      <c r="B116" s="119" t="s">
        <v>9293</v>
      </c>
      <c r="C116" s="120" t="str">
        <f t="shared" si="28"/>
        <v>DEWI SARTIKA</v>
      </c>
      <c r="D116" s="108" t="str">
        <f t="shared" si="19"/>
        <v>Selesai</v>
      </c>
      <c r="E116" s="110" t="s">
        <v>1328</v>
      </c>
      <c r="F116" s="108" t="s">
        <v>46828</v>
      </c>
      <c r="G116" s="108"/>
      <c r="H116" s="108" t="s">
        <v>46829</v>
      </c>
      <c r="I116" s="48">
        <f t="shared" si="20"/>
        <v>24756</v>
      </c>
      <c r="J116" s="50" t="e">
        <f t="shared" si="21"/>
        <v>#REF!</v>
      </c>
      <c r="K116" s="47" t="str">
        <f>VLOOKUP(B116,'pns_A5EB03E23BB5F6A0E040640 (2)'!$A$1:$AX$4558,35)</f>
        <v>Analis Kebijakan Ahli Muda</v>
      </c>
      <c r="L116" s="50">
        <f>VLOOKUP(B116,'pns_A5EB03E23BB5F6A0E040640 (2)'!$A$1:$AX$4558,36)</f>
        <v>0</v>
      </c>
      <c r="M116" s="46" t="b">
        <f t="shared" si="22"/>
        <v>0</v>
      </c>
      <c r="N116" s="47" t="str">
        <f>VLOOKUP(B116,'pns_A5EB03E23BB5F6A0E040640 (2)'!$A$1:$AX$4558,44)</f>
        <v>Bidang Pengarusutamaan Gender dan Pemberdayaan Perempuan - Dinas Pemberdayaan Perempuan Dan Perlindungan Anak</v>
      </c>
      <c r="O116" s="47" t="str">
        <f>VLOOKUP(B116,'pns_A5EB03E23BB5F6A0E040640 (2)'!$A$1:$AX$4558,41)</f>
        <v>S-1 ILMU ADMINISTRASI NEGARA</v>
      </c>
      <c r="P116" s="89"/>
      <c r="Q116" s="46" t="str">
        <f>VLOOKUP(B116,'pns_A5EB03E23BB5F6A0E040640 (2)'!$A$1:$AX$4558,30)</f>
        <v>III/d</v>
      </c>
      <c r="R116" s="46"/>
      <c r="S116" s="87"/>
      <c r="T116" s="47" t="str">
        <f t="shared" si="29"/>
        <v>BUP KPP</v>
      </c>
      <c r="U116" s="51" t="str">
        <f t="shared" si="32"/>
        <v>BUP</v>
      </c>
      <c r="V116" s="51" t="str">
        <f t="shared" si="33"/>
        <v>BUP August</v>
      </c>
      <c r="W116" s="53"/>
      <c r="X116" s="52"/>
      <c r="Y116" s="82">
        <f t="shared" si="30"/>
        <v>45875</v>
      </c>
      <c r="Z116" s="83" t="str">
        <f t="shared" si="34"/>
        <v>August</v>
      </c>
      <c r="AA116" s="82"/>
      <c r="AB116" s="81" t="str">
        <f t="shared" si="35"/>
        <v>58 Tahun 0 Bulan</v>
      </c>
      <c r="AC116" s="82">
        <f t="shared" si="36"/>
        <v>0</v>
      </c>
      <c r="AD116" s="81"/>
      <c r="AE116" s="82">
        <f>VLOOKUP(B116,USUL25!A$4:$Q$1048576,16)</f>
        <v>0</v>
      </c>
      <c r="AF116" s="82"/>
      <c r="AG116" s="82">
        <f t="shared" si="31"/>
        <v>45962</v>
      </c>
      <c r="AH116" s="54">
        <f>DATE(LEFT(B116,4)+58,MID(B116,5,2)+1,1)</f>
        <v>45962</v>
      </c>
      <c r="AI116" s="15"/>
    </row>
    <row r="117" spans="1:35" s="17" customFormat="1" ht="60" customHeight="1">
      <c r="A117" s="46">
        <v>112</v>
      </c>
      <c r="B117" s="119" t="s">
        <v>6582</v>
      </c>
      <c r="C117" s="120" t="str">
        <f t="shared" si="28"/>
        <v>NI KETUT WIDIASTUTI</v>
      </c>
      <c r="D117" s="108" t="str">
        <f t="shared" si="19"/>
        <v>Selesai</v>
      </c>
      <c r="E117" s="110" t="s">
        <v>1328</v>
      </c>
      <c r="F117" s="108" t="s">
        <v>46828</v>
      </c>
      <c r="G117" s="108"/>
      <c r="H117" s="108" t="s">
        <v>46829</v>
      </c>
      <c r="I117" s="48">
        <f t="shared" si="20"/>
        <v>24057</v>
      </c>
      <c r="J117" s="50" t="e">
        <f t="shared" si="21"/>
        <v>#REF!</v>
      </c>
      <c r="K117" s="47" t="str">
        <f>VLOOKUP(B117,'pns_A5EB03E23BB5F6A0E040640 (2)'!$A$1:$AX$4558,35)</f>
        <v>Guru Ahli Muda</v>
      </c>
      <c r="L117" s="50">
        <f>VLOOKUP(B117,'pns_A5EB03E23BB5F6A0E040640 (2)'!$A$1:$AX$4558,36)</f>
        <v>0</v>
      </c>
      <c r="M117" s="46" t="b">
        <f t="shared" si="22"/>
        <v>0</v>
      </c>
      <c r="N117" s="47" t="str">
        <f>VLOOKUP(B117,'pns_A5EB03E23BB5F6A0E040640 (2)'!$A$1:$AX$4558,44)</f>
        <v>SD Negeri 4 Kamalu - Dinas Pendidikan Dan Kebudayaan</v>
      </c>
      <c r="O117" s="47" t="str">
        <f>VLOOKUP(B117,'pns_A5EB03E23BB5F6A0E040640 (2)'!$A$1:$AX$4558,41)</f>
        <v>PGA HINDU 6 TAHUN</v>
      </c>
      <c r="P117" s="89"/>
      <c r="Q117" s="46" t="str">
        <f>VLOOKUP(B117,'pns_A5EB03E23BB5F6A0E040640 (2)'!$A$1:$AX$4558,30)</f>
        <v>II/c</v>
      </c>
      <c r="R117" s="46"/>
      <c r="S117" s="87"/>
      <c r="T117" s="47" t="str">
        <f t="shared" si="29"/>
        <v>BUP KPP</v>
      </c>
      <c r="U117" s="51" t="str">
        <f t="shared" si="32"/>
        <v>BUP</v>
      </c>
      <c r="V117" s="51" t="str">
        <f t="shared" si="33"/>
        <v>BUP August</v>
      </c>
      <c r="W117" s="53"/>
      <c r="X117" s="52"/>
      <c r="Y117" s="82">
        <f t="shared" si="30"/>
        <v>45877</v>
      </c>
      <c r="Z117" s="83" t="str">
        <f t="shared" si="34"/>
        <v>August</v>
      </c>
      <c r="AA117" s="82"/>
      <c r="AB117" s="81" t="str">
        <f t="shared" si="35"/>
        <v>60 Tahun 0 Bulan</v>
      </c>
      <c r="AC117" s="128" t="s">
        <v>47126</v>
      </c>
      <c r="AD117" s="81"/>
      <c r="AE117" s="128" t="s">
        <v>47127</v>
      </c>
      <c r="AF117" s="82"/>
      <c r="AG117" s="82">
        <f t="shared" si="31"/>
        <v>45992</v>
      </c>
      <c r="AH117" s="54">
        <f t="shared" si="27"/>
        <v>45992</v>
      </c>
      <c r="AI117" s="15"/>
    </row>
    <row r="118" spans="1:35" s="17" customFormat="1" ht="60" customHeight="1">
      <c r="A118" s="46">
        <v>113</v>
      </c>
      <c r="B118" s="119" t="s">
        <v>8524</v>
      </c>
      <c r="C118" s="120" t="str">
        <f t="shared" si="28"/>
        <v>HADIJAH B RIDWAN</v>
      </c>
      <c r="D118" s="108" t="str">
        <f t="shared" si="19"/>
        <v>Selesai</v>
      </c>
      <c r="E118" s="110" t="s">
        <v>1328</v>
      </c>
      <c r="F118" s="108" t="s">
        <v>46828</v>
      </c>
      <c r="G118" s="108"/>
      <c r="H118" s="108" t="s">
        <v>46829</v>
      </c>
      <c r="I118" s="48">
        <f t="shared" si="20"/>
        <v>24837</v>
      </c>
      <c r="J118" s="50" t="e">
        <f t="shared" si="21"/>
        <v>#REF!</v>
      </c>
      <c r="K118" s="47" t="str">
        <f>VLOOKUP(B118,'pns_A5EB03E23BB5F6A0E040640 (2)'!$A$1:$AX$4558,35)</f>
        <v>Penata Kependudukan dan Keluarga Berencana Ahli Muda</v>
      </c>
      <c r="L118" s="50">
        <f>VLOOKUP(B118,'pns_A5EB03E23BB5F6A0E040640 (2)'!$A$1:$AX$4558,36)</f>
        <v>0</v>
      </c>
      <c r="M118" s="46" t="b">
        <f t="shared" si="22"/>
        <v>0</v>
      </c>
      <c r="N118" s="47" t="str">
        <f>VLOOKUP(B118,'pns_A5EB03E23BB5F6A0E040640 (2)'!$A$1:$AX$4558,44)</f>
        <v>Bidang Ketahanan Dan Kesejahteraan Keluarga - Dinas Pengendalian Penduduk Dan Keluarga Berencana</v>
      </c>
      <c r="O118" s="47" t="str">
        <f>VLOOKUP(B118,'pns_A5EB03E23BB5F6A0E040640 (2)'!$A$1:$AX$4558,41)</f>
        <v>S-1 HUKUM MASYARAKAT DAN PEMBANGUNAN</v>
      </c>
      <c r="P118" s="89"/>
      <c r="Q118" s="46" t="str">
        <f>VLOOKUP(B118,'pns_A5EB03E23BB5F6A0E040640 (2)'!$A$1:$AX$4558,30)</f>
        <v>III/d</v>
      </c>
      <c r="R118" s="46"/>
      <c r="S118" s="87"/>
      <c r="T118" s="47" t="str">
        <f t="shared" si="29"/>
        <v>BUP KPP</v>
      </c>
      <c r="U118" s="51" t="str">
        <f t="shared" si="32"/>
        <v>BUP</v>
      </c>
      <c r="V118" s="51" t="str">
        <f t="shared" si="33"/>
        <v>BUP August</v>
      </c>
      <c r="W118" s="53"/>
      <c r="X118" s="52"/>
      <c r="Y118" s="82">
        <f t="shared" si="30"/>
        <v>45877</v>
      </c>
      <c r="Z118" s="83" t="str">
        <f t="shared" si="34"/>
        <v>August</v>
      </c>
      <c r="AA118" s="82"/>
      <c r="AB118" s="81" t="str">
        <f t="shared" si="35"/>
        <v>58 Tahun 0 Bulan</v>
      </c>
      <c r="AC118" s="128" t="s">
        <v>47124</v>
      </c>
      <c r="AD118" s="81"/>
      <c r="AE118" s="128" t="s">
        <v>47125</v>
      </c>
      <c r="AF118" s="82"/>
      <c r="AG118" s="82">
        <f t="shared" si="31"/>
        <v>46023</v>
      </c>
      <c r="AH118" s="54">
        <f t="shared" si="27"/>
        <v>46753</v>
      </c>
      <c r="AI118" s="15"/>
    </row>
    <row r="119" spans="1:35" s="17" customFormat="1" ht="60" customHeight="1">
      <c r="A119" s="46">
        <v>114</v>
      </c>
      <c r="B119" s="119" t="s">
        <v>3489</v>
      </c>
      <c r="C119" s="120" t="str">
        <f t="shared" si="28"/>
        <v>DJAMALUDDIN</v>
      </c>
      <c r="D119" s="108" t="str">
        <f t="shared" si="19"/>
        <v>Selesai</v>
      </c>
      <c r="E119" s="110" t="s">
        <v>1328</v>
      </c>
      <c r="F119" s="108" t="s">
        <v>46828</v>
      </c>
      <c r="G119" s="108"/>
      <c r="H119" s="108" t="s">
        <v>46829</v>
      </c>
      <c r="I119" s="48">
        <f t="shared" si="20"/>
        <v>24806</v>
      </c>
      <c r="J119" s="50" t="e">
        <f t="shared" si="21"/>
        <v>#REF!</v>
      </c>
      <c r="K119" s="47" t="str">
        <f>VLOOKUP(B119,'pns_A5EB03E23BB5F6A0E040640 (2)'!$A$1:$AX$4558,35)</f>
        <v>Perawat Pertama / Ahli Pertama</v>
      </c>
      <c r="L119" s="50">
        <f>VLOOKUP(B119,'pns_A5EB03E23BB5F6A0E040640 (2)'!$A$1:$AX$4558,36)</f>
        <v>0</v>
      </c>
      <c r="M119" s="46" t="b">
        <f t="shared" si="22"/>
        <v>0</v>
      </c>
      <c r="N119" s="47" t="str">
        <f>VLOOKUP(B119,'pns_A5EB03E23BB5F6A0E040640 (2)'!$A$1:$AX$4558,44)</f>
        <v>Sub Bidang Pelayanan Medis dan Keperawatan - Rumah Sakit Umum Daerah Mokopido</v>
      </c>
      <c r="O119" s="47" t="str">
        <f>VLOOKUP(B119,'pns_A5EB03E23BB5F6A0E040640 (2)'!$A$1:$AX$4558,41)</f>
        <v>D-III KEPERAWATAN</v>
      </c>
      <c r="P119" s="89"/>
      <c r="Q119" s="46" t="str">
        <f>VLOOKUP(B119,'pns_A5EB03E23BB5F6A0E040640 (2)'!$A$1:$AX$4558,30)</f>
        <v>III/d</v>
      </c>
      <c r="R119" s="46"/>
      <c r="S119" s="87"/>
      <c r="T119" s="47" t="str">
        <f t="shared" si="29"/>
        <v>BUP KPP</v>
      </c>
      <c r="U119" s="51" t="str">
        <f t="shared" si="32"/>
        <v>BUP</v>
      </c>
      <c r="V119" s="51" t="str">
        <f t="shared" si="33"/>
        <v>BUP August</v>
      </c>
      <c r="W119" s="53"/>
      <c r="X119" s="52"/>
      <c r="Y119" s="82">
        <f t="shared" si="30"/>
        <v>45877</v>
      </c>
      <c r="Z119" s="83" t="str">
        <f t="shared" si="34"/>
        <v>August</v>
      </c>
      <c r="AA119" s="82"/>
      <c r="AB119" s="81" t="str">
        <f t="shared" si="35"/>
        <v>58 Tahun 0 Bulan</v>
      </c>
      <c r="AC119" t="s">
        <v>47198</v>
      </c>
      <c r="AD119" t="s">
        <v>47199</v>
      </c>
      <c r="AE119" t="s">
        <v>47199</v>
      </c>
      <c r="AF119" s="82"/>
      <c r="AG119" s="82">
        <f t="shared" si="31"/>
        <v>45992</v>
      </c>
      <c r="AH119" s="54">
        <f t="shared" si="27"/>
        <v>46722</v>
      </c>
      <c r="AI119" s="15"/>
    </row>
    <row r="120" spans="1:35" s="17" customFormat="1" ht="60" customHeight="1">
      <c r="A120" s="46">
        <v>115</v>
      </c>
      <c r="B120" s="119" t="s">
        <v>9472</v>
      </c>
      <c r="C120" s="120" t="str">
        <f t="shared" si="28"/>
        <v>MARTHA RURU</v>
      </c>
      <c r="D120" s="108" t="str">
        <f t="shared" si="19"/>
        <v>Selesai</v>
      </c>
      <c r="E120" s="110" t="s">
        <v>1328</v>
      </c>
      <c r="F120" s="108" t="s">
        <v>46828</v>
      </c>
      <c r="G120" s="108"/>
      <c r="H120" s="108" t="s">
        <v>46829</v>
      </c>
      <c r="I120" s="48">
        <f t="shared" si="20"/>
        <v>24069</v>
      </c>
      <c r="J120" s="50" t="e">
        <f t="shared" si="21"/>
        <v>#REF!</v>
      </c>
      <c r="K120" s="47" t="str">
        <f>VLOOKUP(B120,'pns_A5EB03E23BB5F6A0E040640 (2)'!$A$1:$AX$4558,35)</f>
        <v>Guru Madya</v>
      </c>
      <c r="L120" s="50">
        <f>VLOOKUP(B120,'pns_A5EB03E23BB5F6A0E040640 (2)'!$A$1:$AX$4558,36)</f>
        <v>0</v>
      </c>
      <c r="M120" s="46" t="b">
        <f t="shared" si="22"/>
        <v>0</v>
      </c>
      <c r="N120" s="47" t="str">
        <f>VLOOKUP(B120,'pns_A5EB03E23BB5F6A0E040640 (2)'!$A$1:$AX$4558,44)</f>
        <v>SD Negeri 13 Tolitoli - Dinas Pendidikan Dan Kebudayaan</v>
      </c>
      <c r="O120" s="47" t="str">
        <f>VLOOKUP(B120,'pns_A5EB03E23BB5F6A0E040640 (2)'!$A$1:$AX$4558,41)</f>
        <v>S-1 TEOLOGI KRISTEN</v>
      </c>
      <c r="P120" s="89"/>
      <c r="Q120" s="46" t="str">
        <f>VLOOKUP(B120,'pns_A5EB03E23BB5F6A0E040640 (2)'!$A$1:$AX$4558,30)</f>
        <v>IV/a</v>
      </c>
      <c r="R120" s="46"/>
      <c r="S120" s="87"/>
      <c r="T120" s="47" t="str">
        <f t="shared" si="29"/>
        <v>BUP KPP</v>
      </c>
      <c r="U120" s="51" t="str">
        <f t="shared" si="32"/>
        <v>BUP</v>
      </c>
      <c r="V120" s="51" t="str">
        <f t="shared" si="33"/>
        <v>BUP August</v>
      </c>
      <c r="W120" s="53"/>
      <c r="X120" s="52"/>
      <c r="Y120" s="82">
        <f t="shared" si="30"/>
        <v>45877</v>
      </c>
      <c r="Z120" s="83" t="str">
        <f t="shared" si="34"/>
        <v>August</v>
      </c>
      <c r="AA120" s="82"/>
      <c r="AB120" s="81" t="str">
        <f t="shared" si="35"/>
        <v>60 Tahun 0 Bulan</v>
      </c>
      <c r="AC120" t="s">
        <v>47209</v>
      </c>
      <c r="AD120" s="81"/>
      <c r="AE120" t="s">
        <v>47210</v>
      </c>
      <c r="AF120" s="82"/>
      <c r="AG120" s="82">
        <f t="shared" si="31"/>
        <v>45992</v>
      </c>
      <c r="AH120" s="54">
        <f t="shared" si="27"/>
        <v>45992</v>
      </c>
      <c r="AI120" s="15"/>
    </row>
    <row r="121" spans="1:35" s="17" customFormat="1" ht="60" customHeight="1">
      <c r="A121" s="46">
        <v>116</v>
      </c>
      <c r="B121" s="119" t="s">
        <v>2119</v>
      </c>
      <c r="C121" s="120" t="str">
        <f t="shared" si="28"/>
        <v>NURAENI RUSLI</v>
      </c>
      <c r="D121" s="108" t="str">
        <f t="shared" si="19"/>
        <v>Selesai</v>
      </c>
      <c r="E121" s="110" t="s">
        <v>1328</v>
      </c>
      <c r="F121" s="108" t="s">
        <v>46828</v>
      </c>
      <c r="G121" s="108"/>
      <c r="H121" s="108" t="s">
        <v>46829</v>
      </c>
      <c r="I121" s="48">
        <f t="shared" si="20"/>
        <v>24058</v>
      </c>
      <c r="J121" s="50" t="e">
        <f t="shared" si="21"/>
        <v>#REF!</v>
      </c>
      <c r="K121" s="47" t="str">
        <f>VLOOKUP(B121,'pns_A5EB03E23BB5F6A0E040640 (2)'!$A$1:$AX$4558,35)</f>
        <v>Guru Ahli Madya</v>
      </c>
      <c r="L121" s="50">
        <f>VLOOKUP(B121,'pns_A5EB03E23BB5F6A0E040640 (2)'!$A$1:$AX$4558,36)</f>
        <v>0</v>
      </c>
      <c r="M121" s="46" t="b">
        <f t="shared" si="22"/>
        <v>0</v>
      </c>
      <c r="N121" s="47">
        <f>VLOOKUP(B121,'pns_A5EB03E23BB5F6A0E040640 (2)'!$A$1:$AX$4558,44)</f>
        <v>0</v>
      </c>
      <c r="O121" s="47" t="str">
        <f>VLOOKUP(B121,'pns_A5EB03E23BB5F6A0E040640 (2)'!$A$1:$AX$4558,41)</f>
        <v>S-1 SARJANA PENDIDIKAN</v>
      </c>
      <c r="P121" s="89"/>
      <c r="Q121" s="46" t="str">
        <f>VLOOKUP(B121,'pns_A5EB03E23BB5F6A0E040640 (2)'!$A$1:$AX$4558,30)</f>
        <v>IV/a</v>
      </c>
      <c r="R121" s="46"/>
      <c r="S121" s="87"/>
      <c r="T121" s="47" t="str">
        <f t="shared" si="29"/>
        <v>BUP KPP</v>
      </c>
      <c r="U121" s="51" t="str">
        <f t="shared" si="32"/>
        <v>BUP</v>
      </c>
      <c r="V121" s="51" t="str">
        <f t="shared" si="33"/>
        <v>BUP August</v>
      </c>
      <c r="W121" s="53"/>
      <c r="X121" s="52"/>
      <c r="Y121" s="82">
        <f t="shared" si="30"/>
        <v>45877</v>
      </c>
      <c r="Z121" s="83" t="str">
        <f t="shared" si="34"/>
        <v>August</v>
      </c>
      <c r="AA121" s="82"/>
      <c r="AB121" s="81" t="str">
        <f t="shared" si="35"/>
        <v>60 Tahun 0 Bulan</v>
      </c>
      <c r="AC121" t="s">
        <v>47211</v>
      </c>
      <c r="AD121" s="81"/>
      <c r="AE121" t="s">
        <v>47212</v>
      </c>
      <c r="AF121" s="82"/>
      <c r="AG121" s="82">
        <f t="shared" si="31"/>
        <v>45992</v>
      </c>
      <c r="AH121" s="54">
        <f t="shared" si="27"/>
        <v>45992</v>
      </c>
      <c r="AI121" s="15"/>
    </row>
    <row r="122" spans="1:35" s="17" customFormat="1" ht="60" customHeight="1">
      <c r="A122" s="46">
        <v>117</v>
      </c>
      <c r="B122" s="119" t="s">
        <v>5521</v>
      </c>
      <c r="C122" s="120" t="str">
        <f t="shared" si="28"/>
        <v>BAKHTIAR</v>
      </c>
      <c r="D122" s="108" t="str">
        <f t="shared" si="19"/>
        <v>Selesai</v>
      </c>
      <c r="E122" s="110" t="s">
        <v>1328</v>
      </c>
      <c r="F122" s="108" t="s">
        <v>46828</v>
      </c>
      <c r="G122" s="108"/>
      <c r="H122" s="108" t="s">
        <v>46829</v>
      </c>
      <c r="I122" s="48">
        <f t="shared" si="20"/>
        <v>24873</v>
      </c>
      <c r="J122" s="50" t="e">
        <f t="shared" si="21"/>
        <v>#REF!</v>
      </c>
      <c r="K122" s="47" t="str">
        <f>VLOOKUP(B122,'pns_A5EB03E23BB5F6A0E040640 (2)'!$A$1:$AX$4558,35)</f>
        <v>Guru Madya</v>
      </c>
      <c r="L122" s="50">
        <f>VLOOKUP(B122,'pns_A5EB03E23BB5F6A0E040640 (2)'!$A$1:$AX$4558,36)</f>
        <v>0</v>
      </c>
      <c r="M122" s="46" t="b">
        <f t="shared" si="22"/>
        <v>0</v>
      </c>
      <c r="N122" s="47" t="str">
        <f>VLOOKUP(B122,'pns_A5EB03E23BB5F6A0E040640 (2)'!$A$1:$AX$4558,44)</f>
        <v>SMP Negeri 2 Tolitoli - Dinas Pendidikan Dan Kebudayaan</v>
      </c>
      <c r="O122" s="47" t="str">
        <f>VLOOKUP(B122,'pns_A5EB03E23BB5F6A0E040640 (2)'!$A$1:$AX$4558,41)</f>
        <v>A-IV KEPENDIDIKAN</v>
      </c>
      <c r="P122" s="89"/>
      <c r="Q122" s="46" t="str">
        <f>VLOOKUP(B122,'pns_A5EB03E23BB5F6A0E040640 (2)'!$A$1:$AX$4558,30)</f>
        <v>IV/b</v>
      </c>
      <c r="R122" s="46"/>
      <c r="S122" s="87"/>
      <c r="T122" s="47" t="str">
        <f t="shared" si="29"/>
        <v>Pemberhentian Karena Meninggal Dunia (Janda/Duda) KPP</v>
      </c>
      <c r="U122" s="51" t="str">
        <f t="shared" si="32"/>
        <v>Pemberhentian Karena Meninggal Dunia (Janda/Duda)</v>
      </c>
      <c r="V122" s="51" t="str">
        <f t="shared" si="33"/>
        <v>Pemberhentian Karena Meninggal Dunia (Janda/Duda) September</v>
      </c>
      <c r="W122" s="53"/>
      <c r="X122" s="52"/>
      <c r="Y122" s="82">
        <f t="shared" si="30"/>
        <v>45902</v>
      </c>
      <c r="Z122" s="83" t="str">
        <f t="shared" si="34"/>
        <v>September</v>
      </c>
      <c r="AA122" s="82"/>
      <c r="AB122" s="81" t="e">
        <f t="shared" si="35"/>
        <v>#NUM!</v>
      </c>
      <c r="AC122" t="s">
        <v>47213</v>
      </c>
      <c r="AD122" s="81"/>
      <c r="AE122" t="s">
        <v>47214</v>
      </c>
      <c r="AF122" s="82"/>
      <c r="AG122" s="82">
        <f t="shared" si="31"/>
        <v>0</v>
      </c>
      <c r="AH122" s="54">
        <f>DATE(LEFT(B122,4)+58,MID(B122,5,2)+1,1)</f>
        <v>46082</v>
      </c>
      <c r="AI122" s="15"/>
    </row>
    <row r="123" spans="1:35" s="17" customFormat="1" ht="60" customHeight="1">
      <c r="A123" s="46">
        <v>118</v>
      </c>
      <c r="B123" s="119" t="s">
        <v>3474</v>
      </c>
      <c r="C123" s="120" t="str">
        <f t="shared" si="28"/>
        <v>FEBRY FLORENTINO BACULU</v>
      </c>
      <c r="D123" s="108" t="str">
        <f t="shared" si="19"/>
        <v>Selesai</v>
      </c>
      <c r="E123" s="110" t="s">
        <v>1328</v>
      </c>
      <c r="F123" s="108" t="s">
        <v>46828</v>
      </c>
      <c r="G123" s="108"/>
      <c r="H123" s="108" t="s">
        <v>46829</v>
      </c>
      <c r="I123" s="48">
        <f t="shared" si="20"/>
        <v>28157</v>
      </c>
      <c r="J123" s="50" t="e">
        <f t="shared" si="21"/>
        <v>#REF!</v>
      </c>
      <c r="K123" s="47" t="str">
        <f>VLOOKUP(B123,'pns_A5EB03E23BB5F6A0E040640 (2)'!$A$1:$AX$4558,35)</f>
        <v>PENELAAH TEKNIS KEBIJAKAN</v>
      </c>
      <c r="L123" s="50">
        <f>VLOOKUP(B123,'pns_A5EB03E23BB5F6A0E040640 (2)'!$A$1:$AX$4558,36)</f>
        <v>0</v>
      </c>
      <c r="M123" s="46" t="b">
        <f t="shared" si="22"/>
        <v>0</v>
      </c>
      <c r="N123" s="47" t="str">
        <f>VLOOKUP(B123,'pns_A5EB03E23BB5F6A0E040640 (2)'!$A$1:$AX$4558,44)</f>
        <v>Badan Pendapatan Daerah - Pemerintah Kabupaten Tolitoli</v>
      </c>
      <c r="O123" s="47" t="str">
        <f>VLOOKUP(B123,'pns_A5EB03E23BB5F6A0E040640 (2)'!$A$1:$AX$4558,41)</f>
        <v>S-1 EKONOMI PEMBANGUNAN</v>
      </c>
      <c r="P123" s="89"/>
      <c r="Q123" s="46" t="str">
        <f>VLOOKUP(B123,'pns_A5EB03E23BB5F6A0E040640 (2)'!$A$1:$AX$4558,30)</f>
        <v>III/c</v>
      </c>
      <c r="R123" s="46"/>
      <c r="S123" s="87"/>
      <c r="T123" s="47" t="str">
        <f t="shared" si="29"/>
        <v>Pemberhentian Karena Meninggal Dunia (Janda/Duda) NON KPP</v>
      </c>
      <c r="U123" s="51" t="str">
        <f t="shared" si="32"/>
        <v>Pemberhentian Karena Meninggal Dunia (Janda/Duda) NON</v>
      </c>
      <c r="V123" s="51" t="str">
        <f t="shared" si="33"/>
        <v>Pemberhentian Karena Meninggal Dunia (Janda/Duda) NON September</v>
      </c>
      <c r="W123" s="53"/>
      <c r="X123" s="52"/>
      <c r="Y123" s="82">
        <f t="shared" si="30"/>
        <v>45908</v>
      </c>
      <c r="Z123" s="83" t="str">
        <f t="shared" si="34"/>
        <v>September</v>
      </c>
      <c r="AA123" s="82"/>
      <c r="AB123" s="81" t="e">
        <f t="shared" si="35"/>
        <v>#NUM!</v>
      </c>
      <c r="AC123" s="82">
        <f t="shared" si="36"/>
        <v>0</v>
      </c>
      <c r="AD123" s="81"/>
      <c r="AE123" s="82">
        <f>VLOOKUP(B123,USUL25!A$4:$Q$1048576,16)</f>
        <v>0</v>
      </c>
      <c r="AF123" s="82"/>
      <c r="AG123" s="82">
        <f t="shared" si="31"/>
        <v>0</v>
      </c>
      <c r="AH123" s="54">
        <f t="shared" si="27"/>
        <v>50100</v>
      </c>
      <c r="AI123" s="15"/>
    </row>
    <row r="124" spans="1:35" s="17" customFormat="1" ht="60" customHeight="1">
      <c r="A124" s="46">
        <v>119</v>
      </c>
      <c r="B124" s="119" t="s">
        <v>8443</v>
      </c>
      <c r="C124" s="120" t="str">
        <f t="shared" si="28"/>
        <v>TAMRIN</v>
      </c>
      <c r="D124" s="108" t="str">
        <f t="shared" si="19"/>
        <v>Butuh Kelengkapan</v>
      </c>
      <c r="E124" s="110" t="s">
        <v>1328</v>
      </c>
      <c r="F124" s="108" t="s">
        <v>16173</v>
      </c>
      <c r="G124" s="108"/>
      <c r="H124" s="108" t="s">
        <v>46829</v>
      </c>
      <c r="I124" s="48">
        <f t="shared" si="20"/>
        <v>24107</v>
      </c>
      <c r="J124" s="50" t="e">
        <f t="shared" si="21"/>
        <v>#REF!</v>
      </c>
      <c r="K124" s="47" t="str">
        <f>VLOOKUP(B124,'pns_A5EB03E23BB5F6A0E040640 (2)'!$A$1:$AX$4558,35)</f>
        <v>Guru Madya</v>
      </c>
      <c r="L124" s="50">
        <f>VLOOKUP(B124,'pns_A5EB03E23BB5F6A0E040640 (2)'!$A$1:$AX$4558,36)</f>
        <v>0</v>
      </c>
      <c r="M124" s="46" t="b">
        <f t="shared" si="22"/>
        <v>0</v>
      </c>
      <c r="N124" s="47" t="str">
        <f>VLOOKUP(B124,'pns_A5EB03E23BB5F6A0E040640 (2)'!$A$1:$AX$4558,44)</f>
        <v>SD Negeri 12 Tolitoli - Dinas Pendidikan Dan Kebudayaan</v>
      </c>
      <c r="O124" s="47" t="str">
        <f>VLOOKUP(B124,'pns_A5EB03E23BB5F6A0E040640 (2)'!$A$1:$AX$4558,41)</f>
        <v>S-1 SARJANA PENDIDIKAN</v>
      </c>
      <c r="P124" s="89"/>
      <c r="Q124" s="46" t="str">
        <f>VLOOKUP(B124,'pns_A5EB03E23BB5F6A0E040640 (2)'!$A$1:$AX$4558,30)</f>
        <v>IV/b</v>
      </c>
      <c r="R124" s="46"/>
      <c r="S124" s="87"/>
      <c r="T124" s="47" t="str">
        <f t="shared" si="29"/>
        <v>BUP KPP</v>
      </c>
      <c r="U124" s="51" t="str">
        <f t="shared" si="32"/>
        <v>BUP</v>
      </c>
      <c r="V124" s="51" t="str">
        <f t="shared" si="33"/>
        <v>BUP September</v>
      </c>
      <c r="W124" s="53"/>
      <c r="X124" s="52"/>
      <c r="Y124" s="82">
        <f t="shared" si="30"/>
        <v>45908</v>
      </c>
      <c r="Z124" s="83" t="str">
        <f t="shared" si="34"/>
        <v>September</v>
      </c>
      <c r="AA124" s="82"/>
      <c r="AB124" s="81" t="str">
        <f t="shared" si="35"/>
        <v>59 Tahun 7 Bulan</v>
      </c>
      <c r="AC124" s="82">
        <f t="shared" si="36"/>
        <v>0</v>
      </c>
      <c r="AD124" s="81"/>
      <c r="AE124" s="82">
        <f>VLOOKUP(B124,USUL25!A$4:$Q$1048576,16)</f>
        <v>0</v>
      </c>
      <c r="AF124" s="82"/>
      <c r="AG124" s="82" t="str">
        <f t="shared" si="31"/>
        <v>01-08-2025</v>
      </c>
      <c r="AH124" s="54">
        <f t="shared" si="27"/>
        <v>46023</v>
      </c>
      <c r="AI124" s="15"/>
    </row>
    <row r="125" spans="1:35" s="17" customFormat="1" ht="60" customHeight="1">
      <c r="A125" s="46">
        <v>120</v>
      </c>
      <c r="B125" s="119" t="s">
        <v>3895</v>
      </c>
      <c r="C125" s="120" t="str">
        <f t="shared" si="28"/>
        <v>ANITA TANGGUL ISOL</v>
      </c>
      <c r="D125" s="108" t="str">
        <f t="shared" si="19"/>
        <v>Selesai</v>
      </c>
      <c r="E125" s="110" t="s">
        <v>1328</v>
      </c>
      <c r="F125" s="108" t="s">
        <v>46828</v>
      </c>
      <c r="G125" s="108"/>
      <c r="H125" s="108" t="s">
        <v>46829</v>
      </c>
      <c r="I125" s="48">
        <f t="shared" si="20"/>
        <v>24828</v>
      </c>
      <c r="J125" s="50" t="e">
        <f t="shared" si="21"/>
        <v>#REF!</v>
      </c>
      <c r="K125" s="47" t="str">
        <f>VLOOKUP(B125,'pns_A5EB03E23BB5F6A0E040640 (2)'!$A$1:$AX$4558,35)</f>
        <v>Kepala Bidang Pelayanan</v>
      </c>
      <c r="L125" s="50" t="str">
        <f>VLOOKUP(B125,'pns_A5EB03E23BB5F6A0E040640 (2)'!$A$1:$AX$4558,36)</f>
        <v>III b</v>
      </c>
      <c r="M125" s="46" t="b">
        <f t="shared" si="22"/>
        <v>0</v>
      </c>
      <c r="N125" s="47" t="str">
        <f>VLOOKUP(B125,'pns_A5EB03E23BB5F6A0E040640 (2)'!$A$1:$AX$4558,44)</f>
        <v>Bidang Pelayanan - Rumah Sakit Umum Daerah Mokopido</v>
      </c>
      <c r="O125" s="47" t="str">
        <f>VLOOKUP(B125,'pns_A5EB03E23BB5F6A0E040640 (2)'!$A$1:$AX$4558,41)</f>
        <v>S-2 MAGISTER MANAGEMEN</v>
      </c>
      <c r="P125" s="89"/>
      <c r="Q125" s="46" t="str">
        <f>VLOOKUP(B125,'pns_A5EB03E23BB5F6A0E040640 (2)'!$A$1:$AX$4558,30)</f>
        <v>IV/a</v>
      </c>
      <c r="R125" s="46"/>
      <c r="S125" s="87"/>
      <c r="T125" s="47" t="str">
        <f t="shared" si="29"/>
        <v>BUP KPP</v>
      </c>
      <c r="U125" s="51" t="str">
        <f t="shared" si="32"/>
        <v>BUP</v>
      </c>
      <c r="V125" s="51" t="str">
        <f t="shared" si="33"/>
        <v>BUP September</v>
      </c>
      <c r="W125" s="53"/>
      <c r="X125" s="52"/>
      <c r="Y125" s="82">
        <f t="shared" si="30"/>
        <v>45909</v>
      </c>
      <c r="Z125" s="83" t="str">
        <f t="shared" si="34"/>
        <v>September</v>
      </c>
      <c r="AA125" s="82"/>
      <c r="AB125" s="81" t="str">
        <f t="shared" si="35"/>
        <v>58 Tahun 0 Bulan</v>
      </c>
      <c r="AC125" t="s">
        <v>47215</v>
      </c>
      <c r="AD125" s="81"/>
      <c r="AE125" t="s">
        <v>47216</v>
      </c>
      <c r="AF125" s="82"/>
      <c r="AG125" s="82" t="str">
        <f t="shared" si="31"/>
        <v>01-01-2026</v>
      </c>
      <c r="AH125" s="54">
        <f t="shared" si="27"/>
        <v>46753</v>
      </c>
      <c r="AI125" s="15"/>
    </row>
    <row r="126" spans="1:35" s="17" customFormat="1" ht="60" customHeight="1">
      <c r="A126" s="46">
        <v>121</v>
      </c>
      <c r="B126" s="119" t="s">
        <v>8408</v>
      </c>
      <c r="C126" s="120" t="str">
        <f t="shared" si="28"/>
        <v>DJUANDA HUSAIN</v>
      </c>
      <c r="D126" s="108" t="str">
        <f t="shared" si="19"/>
        <v>Cek</v>
      </c>
      <c r="E126" s="110" t="s">
        <v>1328</v>
      </c>
      <c r="F126" s="108"/>
      <c r="G126" s="108"/>
      <c r="H126" s="108" t="s">
        <v>46829</v>
      </c>
      <c r="I126" s="48">
        <f t="shared" si="20"/>
        <v>24862</v>
      </c>
      <c r="J126" s="50" t="e">
        <f t="shared" si="21"/>
        <v>#REF!</v>
      </c>
      <c r="K126" s="47" t="str">
        <f>VLOOKUP(B126,'pns_A5EB03E23BB5F6A0E040640 (2)'!$A$1:$AX$4558,35)</f>
        <v>Analis Kebijakan Ahli Muda</v>
      </c>
      <c r="L126" s="50">
        <f>VLOOKUP(B126,'pns_A5EB03E23BB5F6A0E040640 (2)'!$A$1:$AX$4558,36)</f>
        <v>0</v>
      </c>
      <c r="M126" s="46" t="b">
        <f t="shared" si="22"/>
        <v>0</v>
      </c>
      <c r="N126" s="47" t="str">
        <f>VLOOKUP(B126,'pns_A5EB03E23BB5F6A0E040640 (2)'!$A$1:$AX$4558,44)</f>
        <v>Bidang Pemberdayaan Lembaga Kemasyarakatan Desa - Dinas Pemberdayaan Masyarakat Dan Desa</v>
      </c>
      <c r="O126" s="47" t="str">
        <f>VLOOKUP(B126,'pns_A5EB03E23BB5F6A0E040640 (2)'!$A$1:$AX$4558,41)</f>
        <v>S-1 ILMU PEMERINTAHAN</v>
      </c>
      <c r="P126" s="89"/>
      <c r="Q126" s="46" t="str">
        <f>VLOOKUP(B126,'pns_A5EB03E23BB5F6A0E040640 (2)'!$A$1:$AX$4558,30)</f>
        <v>III/d</v>
      </c>
      <c r="R126" s="46"/>
      <c r="S126" s="87"/>
      <c r="T126" s="47" t="str">
        <f t="shared" si="29"/>
        <v>BUP KPP</v>
      </c>
      <c r="U126" s="51" t="str">
        <f t="shared" si="32"/>
        <v>BUP</v>
      </c>
      <c r="V126" s="51" t="str">
        <f t="shared" si="33"/>
        <v>BUP September</v>
      </c>
      <c r="W126" s="53"/>
      <c r="X126" s="52"/>
      <c r="Y126" s="82">
        <f t="shared" si="30"/>
        <v>45909</v>
      </c>
      <c r="Z126" s="83" t="str">
        <f t="shared" si="34"/>
        <v>September</v>
      </c>
      <c r="AA126" s="82"/>
      <c r="AB126" s="81" t="str">
        <f t="shared" si="35"/>
        <v>58 Tahun 0 Bulan</v>
      </c>
      <c r="AC126" s="82">
        <f t="shared" si="36"/>
        <v>0</v>
      </c>
      <c r="AD126" s="81"/>
      <c r="AE126" s="82">
        <f>VLOOKUP(B126,USUL25!A$4:$Q$1048576,16)</f>
        <v>0</v>
      </c>
      <c r="AF126" s="82"/>
      <c r="AG126" s="82" t="str">
        <f t="shared" si="31"/>
        <v>01-02-2026</v>
      </c>
      <c r="AH126" s="54">
        <f t="shared" si="27"/>
        <v>46784</v>
      </c>
      <c r="AI126" s="15"/>
    </row>
    <row r="127" spans="1:35" s="17" customFormat="1" ht="60" customHeight="1">
      <c r="A127" s="46">
        <v>122</v>
      </c>
      <c r="B127" t="s">
        <v>3121</v>
      </c>
      <c r="C127" s="120" t="str">
        <f t="shared" si="28"/>
        <v>LUMANDUNG TEMPOH</v>
      </c>
      <c r="D127" s="108" t="str">
        <f t="shared" si="19"/>
        <v>Selesai</v>
      </c>
      <c r="E127" s="110" t="s">
        <v>1328</v>
      </c>
      <c r="F127" s="108" t="s">
        <v>46828</v>
      </c>
      <c r="G127" s="108"/>
      <c r="H127" s="108" t="s">
        <v>46829</v>
      </c>
      <c r="I127" s="48">
        <f t="shared" si="20"/>
        <v>24769</v>
      </c>
      <c r="J127" s="50" t="e">
        <f t="shared" si="21"/>
        <v>#REF!</v>
      </c>
      <c r="K127" s="47" t="str">
        <f>VLOOKUP(B127,'pns_A5EB03E23BB5F6A0E040640 (2)'!$A$1:$AX$4558,35)</f>
        <v>Sekretaris Kelurahan</v>
      </c>
      <c r="L127" s="50" t="str">
        <f>VLOOKUP(B127,'pns_A5EB03E23BB5F6A0E040640 (2)'!$A$1:$AX$4558,36)</f>
        <v>IV b</v>
      </c>
      <c r="M127" s="46" t="b">
        <f t="shared" si="22"/>
        <v>0</v>
      </c>
      <c r="N127" s="47" t="str">
        <f>VLOOKUP(B127,'pns_A5EB03E23BB5F6A0E040640 (2)'!$A$1:$AX$4558,44)</f>
        <v>Sekretariat - Kelurahan Panasakan</v>
      </c>
      <c r="O127" s="47" t="str">
        <f>VLOOKUP(B127,'pns_A5EB03E23BB5F6A0E040640 (2)'!$A$1:$AX$4558,41)</f>
        <v>SEKOLAH MENENGAH ATAS</v>
      </c>
      <c r="P127" s="89"/>
      <c r="Q127" s="46" t="str">
        <f>VLOOKUP(B127,'pns_A5EB03E23BB5F6A0E040640 (2)'!$A$1:$AX$4558,30)</f>
        <v>III/a</v>
      </c>
      <c r="R127" s="46"/>
      <c r="S127" s="87"/>
      <c r="T127" s="47" t="str">
        <f t="shared" si="29"/>
        <v>BUP Non KPP</v>
      </c>
      <c r="U127" s="51" t="str">
        <f t="shared" si="32"/>
        <v>BUP Non</v>
      </c>
      <c r="V127" s="51" t="str">
        <f t="shared" si="33"/>
        <v>BUP Non September</v>
      </c>
      <c r="W127" s="53"/>
      <c r="X127" s="52"/>
      <c r="Y127" s="82">
        <f t="shared" si="30"/>
        <v>45911</v>
      </c>
      <c r="Z127" s="83" t="str">
        <f t="shared" si="34"/>
        <v>September</v>
      </c>
      <c r="AA127" s="82"/>
      <c r="AB127" s="81" t="str">
        <f t="shared" si="35"/>
        <v>58 Tahun 0 Bulan</v>
      </c>
      <c r="AC127" t="s">
        <v>47217</v>
      </c>
      <c r="AD127" s="81"/>
      <c r="AE127" t="s">
        <v>47218</v>
      </c>
      <c r="AF127" s="82"/>
      <c r="AG127" s="82" t="str">
        <f t="shared" si="31"/>
        <v>01-11-2025</v>
      </c>
      <c r="AH127" s="54">
        <f t="shared" si="27"/>
        <v>46692</v>
      </c>
      <c r="AI127" s="6"/>
    </row>
    <row r="128" spans="1:35" s="17" customFormat="1" ht="60" customHeight="1">
      <c r="A128" s="46">
        <v>123</v>
      </c>
      <c r="B128" t="s">
        <v>8730</v>
      </c>
      <c r="C128" s="120" t="str">
        <f t="shared" si="28"/>
        <v>ALIMIN</v>
      </c>
      <c r="D128" s="108" t="str">
        <f t="shared" si="19"/>
        <v>Selesai</v>
      </c>
      <c r="E128" s="110" t="s">
        <v>1328</v>
      </c>
      <c r="F128" s="108" t="s">
        <v>46828</v>
      </c>
      <c r="G128" s="108"/>
      <c r="H128" s="108" t="s">
        <v>46829</v>
      </c>
      <c r="I128" s="48">
        <f t="shared" si="20"/>
        <v>24847</v>
      </c>
      <c r="J128" s="50" t="e">
        <f t="shared" si="21"/>
        <v>#REF!</v>
      </c>
      <c r="K128" s="47" t="str">
        <f>VLOOKUP(B128,'pns_A5EB03E23BB5F6A0E040640 (2)'!$A$1:$AX$4558,35)</f>
        <v>PENELAAH TEKNIS KEBIJAKAN</v>
      </c>
      <c r="L128" s="50">
        <f>VLOOKUP(B128,'pns_A5EB03E23BB5F6A0E040640 (2)'!$A$1:$AX$4558,36)</f>
        <v>0</v>
      </c>
      <c r="M128" s="46" t="b">
        <f t="shared" si="22"/>
        <v>0</v>
      </c>
      <c r="N128" s="47" t="str">
        <f>VLOOKUP(B128,'pns_A5EB03E23BB5F6A0E040640 (2)'!$A$1:$AX$4558,44)</f>
        <v>Bagian Umum - Sekretariat Daerah</v>
      </c>
      <c r="O128" s="47" t="str">
        <f>VLOOKUP(B128,'pns_A5EB03E23BB5F6A0E040640 (2)'!$A$1:$AX$4558,41)</f>
        <v>S-1 PERTANIAN</v>
      </c>
      <c r="P128" s="89"/>
      <c r="Q128" s="46" t="str">
        <f>VLOOKUP(B128,'pns_A5EB03E23BB5F6A0E040640 (2)'!$A$1:$AX$4558,30)</f>
        <v>III/d</v>
      </c>
      <c r="R128" s="46"/>
      <c r="S128" s="87"/>
      <c r="T128" s="47" t="str">
        <f t="shared" si="29"/>
        <v>BUP KPP</v>
      </c>
      <c r="U128" s="51" t="str">
        <f t="shared" si="32"/>
        <v>BUP</v>
      </c>
      <c r="V128" s="51" t="str">
        <f t="shared" si="33"/>
        <v>BUP September</v>
      </c>
      <c r="W128" s="53"/>
      <c r="X128" s="52"/>
      <c r="Y128" s="82">
        <f t="shared" si="30"/>
        <v>45911</v>
      </c>
      <c r="Z128" s="83" t="str">
        <f t="shared" si="34"/>
        <v>September</v>
      </c>
      <c r="AA128" s="82"/>
      <c r="AB128" s="81" t="str">
        <f t="shared" si="35"/>
        <v>58 Tahun 0 Bulan</v>
      </c>
      <c r="AC128" t="s">
        <v>47219</v>
      </c>
      <c r="AD128" s="81"/>
      <c r="AE128" t="s">
        <v>47220</v>
      </c>
      <c r="AF128" s="82"/>
      <c r="AG128" s="82" t="str">
        <f t="shared" si="31"/>
        <v>01-02-2026</v>
      </c>
      <c r="AH128" s="54">
        <f t="shared" si="27"/>
        <v>46784</v>
      </c>
      <c r="AI128" s="6"/>
    </row>
    <row r="129" spans="1:35" s="17" customFormat="1" ht="60" customHeight="1">
      <c r="A129" s="46">
        <v>124</v>
      </c>
      <c r="B129" t="s">
        <v>7853</v>
      </c>
      <c r="C129" s="120" t="str">
        <f t="shared" ref="C129:C159" si="37">VLOOKUP(B129,data24,3)</f>
        <v>SUMARNI</v>
      </c>
      <c r="D129" s="108" t="str">
        <f t="shared" si="19"/>
        <v>Selesai</v>
      </c>
      <c r="E129" s="110" t="s">
        <v>1328</v>
      </c>
      <c r="F129" s="108" t="s">
        <v>46828</v>
      </c>
      <c r="G129" s="108"/>
      <c r="H129" s="108" t="s">
        <v>46829</v>
      </c>
      <c r="I129" s="48">
        <f t="shared" si="20"/>
        <v>24861</v>
      </c>
      <c r="J129" s="50" t="e">
        <f t="shared" si="21"/>
        <v>#REF!</v>
      </c>
      <c r="K129" s="47" t="str">
        <f>VLOOKUP(B129,'pns_A5EB03E23BB5F6A0E040640 (2)'!$A$1:$AX$4558,35)</f>
        <v>Perawat Penyelia</v>
      </c>
      <c r="L129" s="50">
        <f>VLOOKUP(B129,'pns_A5EB03E23BB5F6A0E040640 (2)'!$A$1:$AX$4558,36)</f>
        <v>0</v>
      </c>
      <c r="M129" s="46" t="b">
        <f t="shared" si="22"/>
        <v>0</v>
      </c>
      <c r="N129" s="47" t="str">
        <f>VLOOKUP(B129,'pns_A5EB03E23BB5F6A0E040640 (2)'!$A$1:$AX$4558,44)</f>
        <v>Sub Bidang Pelayanan Medis Dan Keperawatan - Rumah Sakit Umum Hj. Zubaidah Bantilan</v>
      </c>
      <c r="O129" s="47" t="str">
        <f>VLOOKUP(B129,'pns_A5EB03E23BB5F6A0E040640 (2)'!$A$1:$AX$4558,41)</f>
        <v>D-III KEPERAWATAN UMUM</v>
      </c>
      <c r="P129" s="89"/>
      <c r="Q129" s="46" t="str">
        <f>VLOOKUP(B129,'pns_A5EB03E23BB5F6A0E040640 (2)'!$A$1:$AX$4558,30)</f>
        <v>III/d</v>
      </c>
      <c r="R129" s="46"/>
      <c r="S129" s="87"/>
      <c r="T129" s="47" t="str">
        <f t="shared" si="29"/>
        <v>BUP KPP</v>
      </c>
      <c r="U129" s="51" t="str">
        <f t="shared" si="32"/>
        <v>BUP</v>
      </c>
      <c r="V129" s="51" t="str">
        <f t="shared" si="33"/>
        <v>BUP September</v>
      </c>
      <c r="W129" s="53"/>
      <c r="X129" s="52"/>
      <c r="Y129" s="82">
        <f t="shared" si="30"/>
        <v>45911</v>
      </c>
      <c r="Z129" s="83" t="str">
        <f t="shared" si="34"/>
        <v>September</v>
      </c>
      <c r="AA129" s="82"/>
      <c r="AB129" s="81" t="str">
        <f t="shared" si="35"/>
        <v>58 Tahun 0 Bulan</v>
      </c>
      <c r="AC129" t="s">
        <v>47221</v>
      </c>
      <c r="AD129" s="81"/>
      <c r="AE129" t="s">
        <v>47222</v>
      </c>
      <c r="AF129" s="82"/>
      <c r="AG129" s="82" t="str">
        <f t="shared" si="31"/>
        <v>01-02-2026</v>
      </c>
      <c r="AH129" s="54">
        <f t="shared" si="27"/>
        <v>46784</v>
      </c>
      <c r="AI129" s="6"/>
    </row>
    <row r="130" spans="1:35" s="17" customFormat="1" ht="60" customHeight="1">
      <c r="A130" s="46">
        <v>125</v>
      </c>
      <c r="B130" t="s">
        <v>6868</v>
      </c>
      <c r="C130" s="120" t="str">
        <f t="shared" si="37"/>
        <v>SEMUEL RUITANG</v>
      </c>
      <c r="D130" s="108" t="str">
        <f t="shared" ref="D130:D191" si="38">IF(F130="ok","Proses Usul",IF(F130="o","Berkas Lengkap",IF(F130="x","Butuh Kelengkapan",IF(F130="cp","Cetak Pertek",IF(F130="","Cek","Selesai")))))</f>
        <v>Selesai</v>
      </c>
      <c r="E130" s="110" t="s">
        <v>1328</v>
      </c>
      <c r="F130" s="108" t="s">
        <v>46828</v>
      </c>
      <c r="G130" s="108"/>
      <c r="H130" s="108" t="s">
        <v>46829</v>
      </c>
      <c r="I130" s="48">
        <f t="shared" ref="I130:I191" si="39">DATE(MID(B130,1,4),MID(B130,5,2),MID(B130,7,2))</f>
        <v>24858</v>
      </c>
      <c r="J130" s="50" t="e">
        <f t="shared" ref="J130:J191" si="40">VLOOKUP(D130,sapk21,4)</f>
        <v>#REF!</v>
      </c>
      <c r="K130" s="47" t="str">
        <f>VLOOKUP(B130,'pns_A5EB03E23BB5F6A0E040640 (2)'!$A$1:$AX$4558,35)</f>
        <v>PENGELOLA SURAT</v>
      </c>
      <c r="L130" s="50">
        <f>VLOOKUP(B130,'pns_A5EB03E23BB5F6A0E040640 (2)'!$A$1:$AX$4558,36)</f>
        <v>0</v>
      </c>
      <c r="M130" s="46" t="b">
        <f t="shared" ref="M130:M191" si="41">IF(L130="41","IV.a",IF(L130="42","IV.b",IF(L130="31","III.a",IF(L130="32","III.b",IF(L130="22","II.b",IF(L130="21","II.a",IF(L130="0","-")))))))</f>
        <v>0</v>
      </c>
      <c r="N130" s="47" t="str">
        <f>VLOOKUP(B130,'pns_A5EB03E23BB5F6A0E040640 (2)'!$A$1:$AX$4558,44)</f>
        <v>Sub Bagian Umum dan Kepegawaian - Badan Pengelolaan Keuangan dan Aset Daerah</v>
      </c>
      <c r="O130" s="47" t="str">
        <f>VLOOKUP(B130,'pns_A5EB03E23BB5F6A0E040640 (2)'!$A$1:$AX$4558,41)</f>
        <v>SMA BIOLOGI</v>
      </c>
      <c r="P130" s="89"/>
      <c r="Q130" s="46" t="str">
        <f>VLOOKUP(B130,'pns_A5EB03E23BB5F6A0E040640 (2)'!$A$1:$AX$4558,30)</f>
        <v>II/c</v>
      </c>
      <c r="R130" s="46"/>
      <c r="S130" s="87"/>
      <c r="T130" s="47" t="str">
        <f t="shared" si="29"/>
        <v>BUP KPP</v>
      </c>
      <c r="U130" s="51" t="str">
        <f t="shared" si="32"/>
        <v>BUP</v>
      </c>
      <c r="V130" s="51" t="str">
        <f t="shared" si="33"/>
        <v>BUP September</v>
      </c>
      <c r="W130" s="53"/>
      <c r="X130" s="52"/>
      <c r="Y130" s="82">
        <f t="shared" si="30"/>
        <v>45911</v>
      </c>
      <c r="Z130" s="83" t="str">
        <f t="shared" si="34"/>
        <v>September</v>
      </c>
      <c r="AA130" s="82"/>
      <c r="AB130" s="81" t="str">
        <f t="shared" si="35"/>
        <v>58 Tahun 0 Bulan</v>
      </c>
      <c r="AC130" t="s">
        <v>47223</v>
      </c>
      <c r="AD130" s="81"/>
      <c r="AE130" t="s">
        <v>47224</v>
      </c>
      <c r="AF130" s="82"/>
      <c r="AG130" s="82" t="str">
        <f t="shared" si="31"/>
        <v>01-02-2026</v>
      </c>
      <c r="AH130" s="54">
        <f t="shared" si="27"/>
        <v>46784</v>
      </c>
      <c r="AI130" s="6"/>
    </row>
    <row r="131" spans="1:35" s="17" customFormat="1" ht="60" customHeight="1">
      <c r="A131" s="46">
        <v>126</v>
      </c>
      <c r="B131" t="s">
        <v>6353</v>
      </c>
      <c r="C131" s="120" t="str">
        <f t="shared" si="37"/>
        <v>SUPARDI</v>
      </c>
      <c r="D131" s="108" t="str">
        <f t="shared" si="38"/>
        <v>Selesai</v>
      </c>
      <c r="E131" s="110" t="s">
        <v>1328</v>
      </c>
      <c r="F131" s="108" t="s">
        <v>46828</v>
      </c>
      <c r="G131" s="108"/>
      <c r="H131" s="108" t="s">
        <v>46829</v>
      </c>
      <c r="I131" s="48">
        <f t="shared" si="39"/>
        <v>25154</v>
      </c>
      <c r="J131" s="50" t="e">
        <f t="shared" si="40"/>
        <v>#REF!</v>
      </c>
      <c r="K131" s="47" t="str">
        <f>VLOOKUP(B131,'pns_A5EB03E23BB5F6A0E040640 (2)'!$A$1:$AX$4558,35)</f>
        <v>Guru Ahli Muda</v>
      </c>
      <c r="L131" s="50">
        <f>VLOOKUP(B131,'pns_A5EB03E23BB5F6A0E040640 (2)'!$A$1:$AX$4558,36)</f>
        <v>0</v>
      </c>
      <c r="M131" s="46" t="b">
        <f t="shared" si="41"/>
        <v>0</v>
      </c>
      <c r="N131" s="47" t="str">
        <f>VLOOKUP(B131,'pns_A5EB03E23BB5F6A0E040640 (2)'!$A$1:$AX$4558,44)</f>
        <v>SD Negeri Kabetan - Dinas Pendidikan Dan Kebudayaan</v>
      </c>
      <c r="O131" s="47" t="str">
        <f>VLOOKUP(B131,'pns_A5EB03E23BB5F6A0E040640 (2)'!$A$1:$AX$4558,41)</f>
        <v>S-1 PENDIDIKAN TEKNOLOGI PENDIDIKAN</v>
      </c>
      <c r="P131" s="89"/>
      <c r="Q131" s="46" t="str">
        <f>VLOOKUP(B131,'pns_A5EB03E23BB5F6A0E040640 (2)'!$A$1:$AX$4558,30)</f>
        <v>III/d</v>
      </c>
      <c r="R131" s="46"/>
      <c r="S131" s="87"/>
      <c r="T131" s="47" t="str">
        <f t="shared" si="29"/>
        <v>Pemberhentian Karena Meninggal Dunia (Janda/Duda) KPP</v>
      </c>
      <c r="U131" s="51" t="str">
        <f t="shared" si="32"/>
        <v>Pemberhentian Karena Meninggal Dunia (Janda/Duda)</v>
      </c>
      <c r="V131" s="51" t="str">
        <f t="shared" si="33"/>
        <v>Pemberhentian Karena Meninggal Dunia (Janda/Duda) July</v>
      </c>
      <c r="W131" s="53"/>
      <c r="X131" s="52"/>
      <c r="Y131" s="82">
        <f t="shared" si="30"/>
        <v>45839</v>
      </c>
      <c r="Z131" s="83" t="str">
        <f t="shared" si="34"/>
        <v>July</v>
      </c>
      <c r="AA131" s="82"/>
      <c r="AB131" s="81" t="str">
        <f t="shared" si="35"/>
        <v>56 Tahun 5 Bulan</v>
      </c>
      <c r="AC131" s="82" t="str">
        <f t="shared" si="36"/>
        <v>PH-27206000099</v>
      </c>
      <c r="AD131" s="81"/>
      <c r="AE131" s="82" t="str">
        <f>VLOOKUP(B131,USUL25!A$4:$Q$1048576,16)</f>
        <v>00102/27206/AZ/07/25</v>
      </c>
      <c r="AF131" s="82"/>
      <c r="AG131" s="82">
        <f t="shared" si="31"/>
        <v>45778</v>
      </c>
      <c r="AH131" s="54">
        <f t="shared" si="27"/>
        <v>47088</v>
      </c>
      <c r="AI131" s="6"/>
    </row>
    <row r="132" spans="1:35" s="17" customFormat="1" ht="60" customHeight="1">
      <c r="A132" s="46">
        <v>127</v>
      </c>
      <c r="B132" t="s">
        <v>2454</v>
      </c>
      <c r="C132" s="120" t="str">
        <f t="shared" si="37"/>
        <v>MOH SALIM H NUSURA</v>
      </c>
      <c r="D132" s="108" t="str">
        <f t="shared" si="38"/>
        <v>Butuh Kelengkapan</v>
      </c>
      <c r="E132" s="110" t="s">
        <v>1328</v>
      </c>
      <c r="F132" s="108" t="s">
        <v>16175</v>
      </c>
      <c r="G132" s="108"/>
      <c r="H132" s="108" t="s">
        <v>46829</v>
      </c>
      <c r="I132" s="48">
        <f t="shared" si="39"/>
        <v>24860</v>
      </c>
      <c r="J132" s="50" t="e">
        <f t="shared" si="40"/>
        <v>#REF!</v>
      </c>
      <c r="K132" s="47" t="str">
        <f>VLOOKUP(B132,'pns_A5EB03E23BB5F6A0E040640 (2)'!$A$1:$AX$4558,35)</f>
        <v>Perawat Penyelia</v>
      </c>
      <c r="L132" s="50">
        <f>VLOOKUP(B132,'pns_A5EB03E23BB5F6A0E040640 (2)'!$A$1:$AX$4558,36)</f>
        <v>0</v>
      </c>
      <c r="M132" s="46" t="b">
        <f t="shared" si="41"/>
        <v>0</v>
      </c>
      <c r="N132" s="47" t="str">
        <f>VLOOKUP(B132,'pns_A5EB03E23BB5F6A0E040640 (2)'!$A$1:$AX$4558,44)</f>
        <v>Bidang Pencegahan Dan Pengendalian Penyakit - Dinas Kesehatan</v>
      </c>
      <c r="O132" s="47" t="str">
        <f>VLOOKUP(B132,'pns_A5EB03E23BB5F6A0E040640 (2)'!$A$1:$AX$4558,41)</f>
        <v>D-III KEPERAWATAN</v>
      </c>
      <c r="P132" s="89"/>
      <c r="Q132" s="46" t="str">
        <f>VLOOKUP(B132,'pns_A5EB03E23BB5F6A0E040640 (2)'!$A$1:$AX$4558,30)</f>
        <v>III/d</v>
      </c>
      <c r="R132" s="46"/>
      <c r="S132" s="87"/>
      <c r="T132" s="47" t="str">
        <f t="shared" si="29"/>
        <v>BUP KPP</v>
      </c>
      <c r="U132" s="51" t="str">
        <f t="shared" si="32"/>
        <v>BUP</v>
      </c>
      <c r="V132" s="51" t="str">
        <f t="shared" si="33"/>
        <v>BUP September</v>
      </c>
      <c r="W132" s="53"/>
      <c r="X132" s="52"/>
      <c r="Y132" s="82">
        <f t="shared" si="30"/>
        <v>45911</v>
      </c>
      <c r="Z132" s="83" t="str">
        <f t="shared" si="34"/>
        <v>September</v>
      </c>
      <c r="AA132" s="82"/>
      <c r="AB132" s="81" t="str">
        <f t="shared" si="35"/>
        <v>58 Tahun 0 Bulan</v>
      </c>
      <c r="AC132" s="82">
        <f t="shared" si="36"/>
        <v>0</v>
      </c>
      <c r="AD132" s="81"/>
      <c r="AE132" s="82">
        <f>VLOOKUP(B132,USUL25!A$4:$Q$1048576,16)</f>
        <v>0</v>
      </c>
      <c r="AF132" s="82"/>
      <c r="AG132" s="82" t="str">
        <f t="shared" si="31"/>
        <v>01-02-2026</v>
      </c>
      <c r="AH132" s="54">
        <f t="shared" si="27"/>
        <v>46784</v>
      </c>
      <c r="AI132" s="6"/>
    </row>
    <row r="133" spans="1:35" s="17" customFormat="1" ht="60" customHeight="1">
      <c r="A133" s="46">
        <v>128</v>
      </c>
      <c r="B133" t="s">
        <v>8485</v>
      </c>
      <c r="C133" s="120" t="str">
        <f t="shared" si="37"/>
        <v>DAMZAH</v>
      </c>
      <c r="D133" s="108" t="str">
        <f t="shared" si="38"/>
        <v>Selesai</v>
      </c>
      <c r="E133" s="110" t="s">
        <v>1328</v>
      </c>
      <c r="F133" s="108" t="s">
        <v>46828</v>
      </c>
      <c r="G133" s="108"/>
      <c r="H133" s="108" t="s">
        <v>46829</v>
      </c>
      <c r="I133" s="48">
        <f t="shared" si="39"/>
        <v>24837</v>
      </c>
      <c r="J133" s="50" t="e">
        <f t="shared" si="40"/>
        <v>#REF!</v>
      </c>
      <c r="K133" s="47" t="str">
        <f>VLOOKUP(B133,'pns_A5EB03E23BB5F6A0E040640 (2)'!$A$1:$AX$4558,35)</f>
        <v>Kepala UPT Puskesmas Ogodeide</v>
      </c>
      <c r="L133" s="50" t="str">
        <f>VLOOKUP(B133,'pns_A5EB03E23BB5F6A0E040640 (2)'!$A$1:$AX$4558,36)</f>
        <v>IV a</v>
      </c>
      <c r="M133" s="46" t="b">
        <f t="shared" si="41"/>
        <v>0</v>
      </c>
      <c r="N133" s="47" t="str">
        <f>VLOOKUP(B133,'pns_A5EB03E23BB5F6A0E040640 (2)'!$A$1:$AX$4558,44)</f>
        <v>UPT Puskesmas Ogodeide - Dinas Kesehatan</v>
      </c>
      <c r="O133" s="47" t="str">
        <f>VLOOKUP(B133,'pns_A5EB03E23BB5F6A0E040640 (2)'!$A$1:$AX$4558,41)</f>
        <v>S-1 KESEHATAN MASYARAKAT</v>
      </c>
      <c r="P133" s="89"/>
      <c r="Q133" s="46" t="str">
        <f>VLOOKUP(B133,'pns_A5EB03E23BB5F6A0E040640 (2)'!$A$1:$AX$4558,30)</f>
        <v>III/d</v>
      </c>
      <c r="R133" s="46"/>
      <c r="S133" s="87"/>
      <c r="T133" s="47" t="str">
        <f t="shared" si="29"/>
        <v>BUP KPP</v>
      </c>
      <c r="U133" s="51" t="str">
        <f t="shared" si="32"/>
        <v>BUP</v>
      </c>
      <c r="V133" s="51" t="str">
        <f t="shared" si="33"/>
        <v>BUP August</v>
      </c>
      <c r="W133" s="53"/>
      <c r="X133" s="52"/>
      <c r="Y133" s="82">
        <f t="shared" si="30"/>
        <v>45896</v>
      </c>
      <c r="Z133" s="83" t="str">
        <f t="shared" si="34"/>
        <v>August</v>
      </c>
      <c r="AA133" s="82"/>
      <c r="AB133" s="81" t="str">
        <f t="shared" si="35"/>
        <v>58 Tahun 0 Bulan</v>
      </c>
      <c r="AC133" t="s">
        <v>47225</v>
      </c>
      <c r="AD133" s="81"/>
      <c r="AE133" t="s">
        <v>47226</v>
      </c>
      <c r="AF133" s="82"/>
      <c r="AG133" s="82" t="str">
        <f t="shared" si="31"/>
        <v>01-01-2026</v>
      </c>
      <c r="AH133" s="54">
        <f t="shared" si="27"/>
        <v>46753</v>
      </c>
      <c r="AI133" s="6"/>
    </row>
    <row r="134" spans="1:35" s="17" customFormat="1" ht="60" customHeight="1">
      <c r="A134" s="46">
        <v>129</v>
      </c>
      <c r="B134" t="s">
        <v>4825</v>
      </c>
      <c r="C134" s="120" t="str">
        <f t="shared" si="37"/>
        <v>KALPIN</v>
      </c>
      <c r="D134" s="108" t="str">
        <f t="shared" si="38"/>
        <v>Cek</v>
      </c>
      <c r="E134" s="110" t="s">
        <v>1328</v>
      </c>
      <c r="F134" s="108"/>
      <c r="G134" s="108"/>
      <c r="H134" s="108" t="s">
        <v>46829</v>
      </c>
      <c r="I134" s="48">
        <f t="shared" si="39"/>
        <v>24857</v>
      </c>
      <c r="J134" s="50" t="e">
        <f t="shared" si="40"/>
        <v>#REF!</v>
      </c>
      <c r="K134" s="47" t="str">
        <f>VLOOKUP(B134,'pns_A5EB03E23BB5F6A0E040640 (2)'!$A$1:$AX$4558,35)</f>
        <v>Kepala Seksi Ketentraman Dan Ketertiban Umum</v>
      </c>
      <c r="L134" s="50" t="str">
        <f>VLOOKUP(B134,'pns_A5EB03E23BB5F6A0E040640 (2)'!$A$1:$AX$4558,36)</f>
        <v>IV a</v>
      </c>
      <c r="M134" s="46" t="b">
        <f t="shared" si="41"/>
        <v>0</v>
      </c>
      <c r="N134" s="47" t="str">
        <f>VLOOKUP(B134,'pns_A5EB03E23BB5F6A0E040640 (2)'!$A$1:$AX$4558,44)</f>
        <v>Seksi Ketentraman Dan Ketertiban Umum - Kecamatan Dampal Selatan</v>
      </c>
      <c r="O134" s="47" t="str">
        <f>VLOOKUP(B134,'pns_A5EB03E23BB5F6A0E040640 (2)'!$A$1:$AX$4558,41)</f>
        <v>SEKOLAH PERAWAT KESEHATAN</v>
      </c>
      <c r="P134" s="89"/>
      <c r="Q134" s="46" t="str">
        <f>VLOOKUP(B134,'pns_A5EB03E23BB5F6A0E040640 (2)'!$A$1:$AX$4558,30)</f>
        <v>III/d</v>
      </c>
      <c r="R134" s="46"/>
      <c r="S134" s="87"/>
      <c r="T134" s="47" t="str">
        <f t="shared" si="29"/>
        <v>BUP KPP</v>
      </c>
      <c r="U134" s="51" t="str">
        <f t="shared" si="32"/>
        <v>BUP</v>
      </c>
      <c r="V134" s="51" t="str">
        <f t="shared" si="33"/>
        <v>BUP September</v>
      </c>
      <c r="W134" s="53"/>
      <c r="X134" s="52"/>
      <c r="Y134" s="82">
        <f t="shared" si="30"/>
        <v>45909</v>
      </c>
      <c r="Z134" s="83" t="str">
        <f t="shared" si="34"/>
        <v>September</v>
      </c>
      <c r="AA134" s="82"/>
      <c r="AB134" s="81" t="str">
        <f t="shared" si="35"/>
        <v>58 Tahun 0 Bulan</v>
      </c>
      <c r="AC134" s="82">
        <f t="shared" si="36"/>
        <v>0</v>
      </c>
      <c r="AD134" s="81"/>
      <c r="AE134" s="82">
        <f>VLOOKUP(B134,USUL25!A$4:$Q$1048576,16)</f>
        <v>0</v>
      </c>
      <c r="AF134" s="82"/>
      <c r="AG134" s="82" t="str">
        <f t="shared" si="31"/>
        <v>01-02-2026</v>
      </c>
      <c r="AH134" s="54">
        <f t="shared" si="27"/>
        <v>46784</v>
      </c>
      <c r="AI134" s="6"/>
    </row>
    <row r="135" spans="1:35" s="17" customFormat="1" ht="60" customHeight="1">
      <c r="A135" s="46">
        <v>130</v>
      </c>
      <c r="B135" t="s">
        <v>3916</v>
      </c>
      <c r="C135" s="120" t="str">
        <f t="shared" si="37"/>
        <v>SYAMSIAR Y TAUA</v>
      </c>
      <c r="D135" s="108" t="str">
        <f t="shared" si="38"/>
        <v>Selesai</v>
      </c>
      <c r="E135" s="110" t="s">
        <v>1328</v>
      </c>
      <c r="F135" s="108" t="s">
        <v>46828</v>
      </c>
      <c r="G135" s="108"/>
      <c r="H135" s="108" t="s">
        <v>46829</v>
      </c>
      <c r="I135" s="48">
        <f t="shared" si="39"/>
        <v>24114</v>
      </c>
      <c r="J135" s="50" t="e">
        <f t="shared" si="40"/>
        <v>#REF!</v>
      </c>
      <c r="K135" s="47" t="str">
        <f>VLOOKUP(B135,'pns_A5EB03E23BB5F6A0E040640 (2)'!$A$1:$AX$4558,35)</f>
        <v>Guru Ahli Madya</v>
      </c>
      <c r="L135" s="50">
        <f>VLOOKUP(B135,'pns_A5EB03E23BB5F6A0E040640 (2)'!$A$1:$AX$4558,36)</f>
        <v>0</v>
      </c>
      <c r="M135" s="46" t="b">
        <f t="shared" si="41"/>
        <v>0</v>
      </c>
      <c r="N135" s="47" t="str">
        <f>VLOOKUP(B135,'pns_A5EB03E23BB5F6A0E040640 (2)'!$A$1:$AX$4558,44)</f>
        <v>SD Negeri 2 Dadakitan - Dinas Pendidikan Dan Kebudayaan</v>
      </c>
      <c r="O135" s="47" t="str">
        <f>VLOOKUP(B135,'pns_A5EB03E23BB5F6A0E040640 (2)'!$A$1:$AX$4558,41)</f>
        <v>SPG PENDIDIKAN SD</v>
      </c>
      <c r="P135" s="89"/>
      <c r="Q135" s="46" t="str">
        <f>VLOOKUP(B135,'pns_A5EB03E23BB5F6A0E040640 (2)'!$A$1:$AX$4558,30)</f>
        <v>IV/b</v>
      </c>
      <c r="R135" s="46"/>
      <c r="S135" s="87"/>
      <c r="T135" s="47" t="str">
        <f t="shared" si="29"/>
        <v>BUP KPP</v>
      </c>
      <c r="U135" s="51" t="str">
        <f t="shared" si="32"/>
        <v>BUP</v>
      </c>
      <c r="V135" s="51" t="str">
        <f t="shared" si="33"/>
        <v>BUP September</v>
      </c>
      <c r="W135" s="53"/>
      <c r="X135" s="52"/>
      <c r="Y135" s="82">
        <f t="shared" si="30"/>
        <v>45908</v>
      </c>
      <c r="Z135" s="83" t="str">
        <f t="shared" si="34"/>
        <v>September</v>
      </c>
      <c r="AA135" s="82"/>
      <c r="AB135" s="81" t="str">
        <f t="shared" si="35"/>
        <v>59 Tahun 6 Bulan</v>
      </c>
      <c r="AC135" t="s">
        <v>47227</v>
      </c>
      <c r="AD135" s="81"/>
      <c r="AE135" t="s">
        <v>47228</v>
      </c>
      <c r="AF135" s="82"/>
      <c r="AG135" s="82" t="str">
        <f t="shared" si="31"/>
        <v>01-08-2025</v>
      </c>
      <c r="AH135" s="54">
        <f t="shared" si="27"/>
        <v>46054</v>
      </c>
      <c r="AI135" s="6"/>
    </row>
    <row r="136" spans="1:35" s="17" customFormat="1" ht="60" customHeight="1">
      <c r="A136" s="46">
        <v>131</v>
      </c>
      <c r="B136" t="s">
        <v>8004</v>
      </c>
      <c r="C136" s="120" t="str">
        <f t="shared" si="37"/>
        <v>ADLAN</v>
      </c>
      <c r="D136" s="108" t="str">
        <f t="shared" si="38"/>
        <v>Selesai</v>
      </c>
      <c r="E136" s="110" t="s">
        <v>1328</v>
      </c>
      <c r="F136" s="108" t="s">
        <v>46828</v>
      </c>
      <c r="G136" s="108"/>
      <c r="H136" s="108" t="s">
        <v>46829</v>
      </c>
      <c r="I136" s="48">
        <f t="shared" si="39"/>
        <v>28146</v>
      </c>
      <c r="J136" s="50" t="e">
        <f t="shared" si="40"/>
        <v>#REF!</v>
      </c>
      <c r="K136" s="47" t="str">
        <f>VLOOKUP(B136,'pns_A5EB03E23BB5F6A0E040640 (2)'!$A$1:$AX$4558,35)</f>
        <v>Guru Ahli Muda</v>
      </c>
      <c r="L136" s="50">
        <f>VLOOKUP(B136,'pns_A5EB03E23BB5F6A0E040640 (2)'!$A$1:$AX$4558,36)</f>
        <v>0</v>
      </c>
      <c r="M136" s="46" t="b">
        <f t="shared" si="41"/>
        <v>0</v>
      </c>
      <c r="N136" s="47" t="str">
        <f>VLOOKUP(B136,'pns_A5EB03E23BB5F6A0E040640 (2)'!$A$1:$AX$4558,44)</f>
        <v>SMP Negeri 2 Dondo - Dinas Pendidikan Dan Kebudayaan</v>
      </c>
      <c r="O136" s="47" t="str">
        <f>VLOOKUP(B136,'pns_A5EB03E23BB5F6A0E040640 (2)'!$A$1:$AX$4558,41)</f>
        <v>S-1/A-IV PENDIDIKAN AGAMA ISLAM</v>
      </c>
      <c r="P136" s="89"/>
      <c r="Q136" s="46" t="str">
        <f>VLOOKUP(B136,'pns_A5EB03E23BB5F6A0E040640 (2)'!$A$1:$AX$4558,30)</f>
        <v>III/d</v>
      </c>
      <c r="R136" s="46"/>
      <c r="S136" s="87"/>
      <c r="T136" s="47" t="str">
        <f t="shared" si="29"/>
        <v>Pemberhentian Karena Meninggal Dunia (Janda/Duda) KPP</v>
      </c>
      <c r="U136" s="51" t="str">
        <f t="shared" si="32"/>
        <v>Pemberhentian Karena Meninggal Dunia (Janda/Duda)</v>
      </c>
      <c r="V136" s="51" t="str">
        <f t="shared" si="33"/>
        <v>Pemberhentian Karena Meninggal Dunia (Janda/Duda) January</v>
      </c>
      <c r="W136" s="53"/>
      <c r="X136" s="52"/>
      <c r="Y136" s="82">
        <f t="shared" si="30"/>
        <v>45678</v>
      </c>
      <c r="Z136" s="83" t="str">
        <f t="shared" si="34"/>
        <v>January</v>
      </c>
      <c r="AA136" s="82"/>
      <c r="AB136" s="81" t="str">
        <f t="shared" si="35"/>
        <v>48 Tahun 0 Bulan</v>
      </c>
      <c r="AC136" t="s">
        <v>47229</v>
      </c>
      <c r="AD136" s="81"/>
      <c r="AE136" t="s">
        <v>47230</v>
      </c>
      <c r="AF136" s="82"/>
      <c r="AG136" s="82">
        <f t="shared" si="31"/>
        <v>45689</v>
      </c>
      <c r="AH136" s="54">
        <f t="shared" si="27"/>
        <v>50072</v>
      </c>
      <c r="AI136" s="6"/>
    </row>
    <row r="137" spans="1:35" s="17" customFormat="1" ht="60" customHeight="1">
      <c r="A137" s="46">
        <v>132</v>
      </c>
      <c r="B137" t="s">
        <v>9255</v>
      </c>
      <c r="C137" s="120" t="str">
        <f t="shared" si="37"/>
        <v>MUHAMMAD ZUBAIR MAHMUD ATJIL</v>
      </c>
      <c r="D137" s="108" t="str">
        <f t="shared" si="38"/>
        <v>Selesai</v>
      </c>
      <c r="E137" s="110" t="s">
        <v>1328</v>
      </c>
      <c r="F137" s="108" t="s">
        <v>46828</v>
      </c>
      <c r="G137" s="108"/>
      <c r="H137" s="108" t="s">
        <v>46829</v>
      </c>
      <c r="I137" s="48">
        <f t="shared" si="39"/>
        <v>24831</v>
      </c>
      <c r="J137" s="50" t="e">
        <f t="shared" si="40"/>
        <v>#REF!</v>
      </c>
      <c r="K137" s="47" t="str">
        <f>VLOOKUP(B137,'pns_A5EB03E23BB5F6A0E040640 (2)'!$A$1:$AX$4558,35)</f>
        <v>PENGELOLA KEPEGAWAIAN</v>
      </c>
      <c r="L137" s="50">
        <f>VLOOKUP(B137,'pns_A5EB03E23BB5F6A0E040640 (2)'!$A$1:$AX$4558,36)</f>
        <v>0</v>
      </c>
      <c r="M137" s="46" t="b">
        <f t="shared" si="41"/>
        <v>0</v>
      </c>
      <c r="N137" s="47" t="str">
        <f>VLOOKUP(B137,'pns_A5EB03E23BB5F6A0E040640 (2)'!$A$1:$AX$4558,44)</f>
        <v>Bidang Perbendaharaan Daerah - Badan Pengelolaan Keuangan dan Aset Daerah</v>
      </c>
      <c r="O137" s="47" t="str">
        <f>VLOOKUP(B137,'pns_A5EB03E23BB5F6A0E040640 (2)'!$A$1:$AX$4558,41)</f>
        <v>S-1 ILMU ADMINISTRASI NEGARA</v>
      </c>
      <c r="P137" s="89"/>
      <c r="Q137" s="46" t="str">
        <f>VLOOKUP(B137,'pns_A5EB03E23BB5F6A0E040640 (2)'!$A$1:$AX$4558,30)</f>
        <v>III/d</v>
      </c>
      <c r="R137" s="46"/>
      <c r="S137" s="87"/>
      <c r="T137" s="47" t="str">
        <f t="shared" ref="T137:T167" si="42">VLOOKUP(B137,USUL25,8)</f>
        <v>BUP KPP</v>
      </c>
      <c r="U137" s="51" t="str">
        <f t="shared" si="32"/>
        <v>BUP</v>
      </c>
      <c r="V137" s="51" t="str">
        <f t="shared" si="33"/>
        <v>BUP September</v>
      </c>
      <c r="W137" s="53"/>
      <c r="X137" s="52"/>
      <c r="Y137" s="82">
        <f t="shared" ref="Y137:Y167" si="43">VLOOKUP(B137,USUL25,13)</f>
        <v>45909</v>
      </c>
      <c r="Z137" s="83" t="str">
        <f t="shared" si="34"/>
        <v>September</v>
      </c>
      <c r="AA137" s="82"/>
      <c r="AB137" s="81" t="str">
        <f t="shared" si="35"/>
        <v>58 Tahun 0 Bulan</v>
      </c>
      <c r="AC137" t="s">
        <v>47156</v>
      </c>
      <c r="AD137" s="81"/>
      <c r="AE137" t="s">
        <v>47157</v>
      </c>
      <c r="AF137" s="82"/>
      <c r="AG137" s="82" t="str">
        <f t="shared" ref="AG137:AG167" si="44">VLOOKUP(B137,USUL25,18)</f>
        <v>01-01-2026</v>
      </c>
      <c r="AH137" s="54">
        <f t="shared" si="27"/>
        <v>46753</v>
      </c>
      <c r="AI137" s="6"/>
    </row>
    <row r="138" spans="1:35" s="17" customFormat="1" ht="60" customHeight="1">
      <c r="A138" s="46">
        <v>133</v>
      </c>
      <c r="B138" t="s">
        <v>7278</v>
      </c>
      <c r="C138" s="120" t="str">
        <f t="shared" si="37"/>
        <v>BADARUDDIN H TAYEB</v>
      </c>
      <c r="D138" s="108" t="str">
        <f t="shared" si="38"/>
        <v>Selesai</v>
      </c>
      <c r="E138" s="110" t="s">
        <v>1328</v>
      </c>
      <c r="F138" s="108" t="s">
        <v>46828</v>
      </c>
      <c r="G138" s="108"/>
      <c r="H138" s="108" t="s">
        <v>46829</v>
      </c>
      <c r="I138" s="48">
        <f t="shared" si="39"/>
        <v>24726</v>
      </c>
      <c r="J138" s="50" t="e">
        <f t="shared" si="40"/>
        <v>#REF!</v>
      </c>
      <c r="K138" s="47" t="str">
        <f>VLOOKUP(B138,'pns_A5EB03E23BB5F6A0E040640 (2)'!$A$1:$AX$4558,35)</f>
        <v>PENGELOLA SUMBER PENDAPATAN ASLI DAERAH</v>
      </c>
      <c r="L138" s="50">
        <f>VLOOKUP(B138,'pns_A5EB03E23BB5F6A0E040640 (2)'!$A$1:$AX$4558,36)</f>
        <v>0</v>
      </c>
      <c r="M138" s="46" t="b">
        <f t="shared" si="41"/>
        <v>0</v>
      </c>
      <c r="N138" s="47" t="str">
        <f>VLOOKUP(B138,'pns_A5EB03E23BB5F6A0E040640 (2)'!$A$1:$AX$4558,44)</f>
        <v>Bidang Pengelolaan Pendapatan Daerah - Badan Pendapatan Daerah</v>
      </c>
      <c r="O138" s="47" t="str">
        <f>VLOOKUP(B138,'pns_A5EB03E23BB5F6A0E040640 (2)'!$A$1:$AX$4558,41)</f>
        <v>S-1 PERTANIAN</v>
      </c>
      <c r="P138" s="89"/>
      <c r="Q138" s="46" t="str">
        <f>VLOOKUP(B138,'pns_A5EB03E23BB5F6A0E040640 (2)'!$A$1:$AX$4558,30)</f>
        <v>III/c</v>
      </c>
      <c r="R138" s="46"/>
      <c r="S138" s="87"/>
      <c r="T138" s="47" t="str">
        <f t="shared" si="42"/>
        <v>BUP KPP</v>
      </c>
      <c r="U138" s="51" t="str">
        <f t="shared" si="32"/>
        <v>BUP</v>
      </c>
      <c r="V138" s="51" t="str">
        <f t="shared" si="33"/>
        <v>BUP July</v>
      </c>
      <c r="W138" s="53"/>
      <c r="X138" s="52"/>
      <c r="Y138" s="82">
        <f t="shared" si="43"/>
        <v>45841</v>
      </c>
      <c r="Z138" s="83" t="str">
        <f t="shared" si="34"/>
        <v>July</v>
      </c>
      <c r="AA138" s="82"/>
      <c r="AB138" s="81" t="str">
        <f t="shared" si="35"/>
        <v>58 Tahun 0 Bulan</v>
      </c>
      <c r="AC138" t="s">
        <v>47160</v>
      </c>
      <c r="AD138" s="81"/>
      <c r="AE138" t="s">
        <v>47161</v>
      </c>
      <c r="AF138" s="82"/>
      <c r="AG138" s="82">
        <f t="shared" si="44"/>
        <v>45931</v>
      </c>
      <c r="AH138" s="54">
        <f t="shared" si="27"/>
        <v>46661</v>
      </c>
      <c r="AI138" s="6"/>
    </row>
    <row r="139" spans="1:35" s="17" customFormat="1" ht="60" customHeight="1">
      <c r="A139" s="46">
        <v>134</v>
      </c>
      <c r="B139" t="s">
        <v>4387</v>
      </c>
      <c r="C139" s="120" t="str">
        <f t="shared" si="37"/>
        <v>HAERUDDIN</v>
      </c>
      <c r="D139" s="108" t="str">
        <f t="shared" si="38"/>
        <v>Butuh Kelengkapan</v>
      </c>
      <c r="E139" s="110" t="s">
        <v>1328</v>
      </c>
      <c r="F139" s="108" t="s">
        <v>16175</v>
      </c>
      <c r="G139" s="108"/>
      <c r="H139" s="108" t="s">
        <v>46829</v>
      </c>
      <c r="I139" s="48">
        <f t="shared" si="39"/>
        <v>24871</v>
      </c>
      <c r="J139" s="50" t="e">
        <f t="shared" si="40"/>
        <v>#REF!</v>
      </c>
      <c r="K139" s="47" t="str">
        <f>VLOOKUP(B139,'pns_A5EB03E23BB5F6A0E040640 (2)'!$A$1:$AX$4558,35)</f>
        <v>Analis Kebijakan Ahli Muda</v>
      </c>
      <c r="L139" s="50">
        <f>VLOOKUP(B139,'pns_A5EB03E23BB5F6A0E040640 (2)'!$A$1:$AX$4558,36)</f>
        <v>0</v>
      </c>
      <c r="M139" s="46" t="b">
        <f t="shared" si="41"/>
        <v>0</v>
      </c>
      <c r="N139" s="47" t="str">
        <f>VLOOKUP(B139,'pns_A5EB03E23BB5F6A0E040640 (2)'!$A$1:$AX$4558,44)</f>
        <v>Bidang Penanganan Konflik Dan Kewaspadaan Nasional - Badan Kesatuan Bangsa Dan Politik</v>
      </c>
      <c r="O139" s="47" t="str">
        <f>VLOOKUP(B139,'pns_A5EB03E23BB5F6A0E040640 (2)'!$A$1:$AX$4558,41)</f>
        <v>S-1 EKONOMI MANAJEMEN</v>
      </c>
      <c r="P139" s="89"/>
      <c r="Q139" s="46" t="str">
        <f>VLOOKUP(B139,'pns_A5EB03E23BB5F6A0E040640 (2)'!$A$1:$AX$4558,30)</f>
        <v>III/d</v>
      </c>
      <c r="R139" s="46"/>
      <c r="S139" s="87"/>
      <c r="T139" s="47" t="str">
        <f t="shared" si="42"/>
        <v>BUP KPP</v>
      </c>
      <c r="U139" s="51" t="str">
        <f t="shared" si="32"/>
        <v>BUP</v>
      </c>
      <c r="V139" s="51" t="str">
        <f t="shared" si="33"/>
        <v>BUP September</v>
      </c>
      <c r="W139" s="53"/>
      <c r="X139" s="52"/>
      <c r="Y139" s="82">
        <f t="shared" si="43"/>
        <v>45909</v>
      </c>
      <c r="Z139" s="83" t="str">
        <f t="shared" si="34"/>
        <v>September</v>
      </c>
      <c r="AA139" s="82"/>
      <c r="AB139" s="81" t="str">
        <f t="shared" si="35"/>
        <v>57 Tahun 11 Bulan</v>
      </c>
      <c r="AC139" s="82">
        <f t="shared" ref="AC137:AC167" si="45">VLOOKUP(B139,USUL25,15)</f>
        <v>0</v>
      </c>
      <c r="AD139" s="81"/>
      <c r="AE139" s="82">
        <f>VLOOKUP(B139,USUL25!A$4:$Q$1048576,16)</f>
        <v>0</v>
      </c>
      <c r="AF139" s="82"/>
      <c r="AG139" s="82" t="str">
        <f t="shared" si="44"/>
        <v>01-02-2026</v>
      </c>
      <c r="AH139" s="54">
        <f t="shared" si="27"/>
        <v>46813</v>
      </c>
      <c r="AI139" s="6"/>
    </row>
    <row r="140" spans="1:35" s="17" customFormat="1" ht="60" customHeight="1">
      <c r="A140" s="46">
        <v>135</v>
      </c>
      <c r="B140" t="s">
        <v>5850</v>
      </c>
      <c r="C140" s="120" t="str">
        <f t="shared" si="37"/>
        <v>WAHIDIN RAHMAN</v>
      </c>
      <c r="D140" s="108" t="str">
        <f t="shared" si="38"/>
        <v>Butuh Kelengkapan</v>
      </c>
      <c r="E140" s="110" t="s">
        <v>1328</v>
      </c>
      <c r="F140" s="108" t="s">
        <v>16175</v>
      </c>
      <c r="G140" s="108"/>
      <c r="H140" s="108" t="s">
        <v>46829</v>
      </c>
      <c r="I140" s="48">
        <f t="shared" si="39"/>
        <v>24851</v>
      </c>
      <c r="J140" s="50" t="e">
        <f t="shared" si="40"/>
        <v>#REF!</v>
      </c>
      <c r="K140" s="47" t="str">
        <f>VLOOKUP(B140,'pns_A5EB03E23BB5F6A0E040640 (2)'!$A$1:$AX$4558,35)</f>
        <v>PENELAAH TEKNIS KEBIJAKAN</v>
      </c>
      <c r="L140" s="50">
        <f>VLOOKUP(B140,'pns_A5EB03E23BB5F6A0E040640 (2)'!$A$1:$AX$4558,36)</f>
        <v>0</v>
      </c>
      <c r="M140" s="46" t="b">
        <f t="shared" si="41"/>
        <v>0</v>
      </c>
      <c r="N140" s="47" t="str">
        <f>VLOOKUP(B140,'pns_A5EB03E23BB5F6A0E040640 (2)'!$A$1:$AX$4558,44)</f>
        <v>Kecamatan Galang - Pemerintah Kabupaten Tolitoli</v>
      </c>
      <c r="O140" s="47" t="str">
        <f>VLOOKUP(B140,'pns_A5EB03E23BB5F6A0E040640 (2)'!$A$1:$AX$4558,41)</f>
        <v>S-1 ILMU PEMERINTAHAN</v>
      </c>
      <c r="P140" s="89"/>
      <c r="Q140" s="46" t="str">
        <f>VLOOKUP(B140,'pns_A5EB03E23BB5F6A0E040640 (2)'!$A$1:$AX$4558,30)</f>
        <v>III/c</v>
      </c>
      <c r="R140" s="46"/>
      <c r="S140" s="87"/>
      <c r="T140" s="47" t="str">
        <f t="shared" si="42"/>
        <v>BUP KPP</v>
      </c>
      <c r="U140" s="51" t="str">
        <f t="shared" si="32"/>
        <v>BUP</v>
      </c>
      <c r="V140" s="51" t="str">
        <f t="shared" si="33"/>
        <v>BUP September</v>
      </c>
      <c r="W140" s="53"/>
      <c r="X140" s="52"/>
      <c r="Y140" s="82">
        <f t="shared" si="43"/>
        <v>45911</v>
      </c>
      <c r="Z140" s="83" t="str">
        <f t="shared" si="34"/>
        <v>September</v>
      </c>
      <c r="AA140" s="82"/>
      <c r="AB140" s="81" t="str">
        <f t="shared" si="35"/>
        <v>58 Tahun 0 Bulan</v>
      </c>
      <c r="AC140" s="82">
        <f t="shared" si="45"/>
        <v>0</v>
      </c>
      <c r="AD140" s="81"/>
      <c r="AE140" s="82">
        <f>VLOOKUP(B140,USUL25!A$4:$Q$1048576,16)</f>
        <v>0</v>
      </c>
      <c r="AF140" s="82"/>
      <c r="AG140" s="82" t="str">
        <f t="shared" si="44"/>
        <v>01-02-2026</v>
      </c>
      <c r="AH140" s="54">
        <f t="shared" si="27"/>
        <v>46784</v>
      </c>
      <c r="AI140" s="6"/>
    </row>
    <row r="141" spans="1:35" s="17" customFormat="1" ht="60" customHeight="1">
      <c r="A141" s="46">
        <v>136</v>
      </c>
      <c r="B141" t="s">
        <v>6426</v>
      </c>
      <c r="C141" s="120" t="str">
        <f t="shared" si="37"/>
        <v>ABD MADJID YUSUF</v>
      </c>
      <c r="D141" s="108" t="str">
        <f t="shared" si="38"/>
        <v>Selesai</v>
      </c>
      <c r="E141" s="110" t="s">
        <v>1328</v>
      </c>
      <c r="F141" s="108" t="s">
        <v>46828</v>
      </c>
      <c r="G141" s="108"/>
      <c r="H141" s="108" t="s">
        <v>46829</v>
      </c>
      <c r="I141" s="48">
        <f t="shared" si="39"/>
        <v>24089</v>
      </c>
      <c r="J141" s="50" t="e">
        <f t="shared" si="40"/>
        <v>#REF!</v>
      </c>
      <c r="K141" s="47" t="str">
        <f>VLOOKUP(B141,'pns_A5EB03E23BB5F6A0E040640 (2)'!$A$1:$AX$4558,35)</f>
        <v>Guru Ahli Pertama</v>
      </c>
      <c r="L141" s="50">
        <f>VLOOKUP(B141,'pns_A5EB03E23BB5F6A0E040640 (2)'!$A$1:$AX$4558,36)</f>
        <v>0</v>
      </c>
      <c r="M141" s="46" t="b">
        <f t="shared" si="41"/>
        <v>0</v>
      </c>
      <c r="N141" s="47" t="str">
        <f>VLOOKUP(B141,'pns_A5EB03E23BB5F6A0E040640 (2)'!$A$1:$AX$4558,44)</f>
        <v>SD Negeri 1 Dungingis - Dinas Pendidikan Dan Kebudayaan</v>
      </c>
      <c r="O141" s="47" t="str">
        <f>VLOOKUP(B141,'pns_A5EB03E23BB5F6A0E040640 (2)'!$A$1:$AX$4558,41)</f>
        <v>SPG PENDIDIKAN SD</v>
      </c>
      <c r="P141" s="89"/>
      <c r="Q141" s="46" t="str">
        <f>VLOOKUP(B141,'pns_A5EB03E23BB5F6A0E040640 (2)'!$A$1:$AX$4558,30)</f>
        <v>III/a</v>
      </c>
      <c r="R141" s="46"/>
      <c r="S141" s="87"/>
      <c r="T141" s="47" t="str">
        <f t="shared" si="42"/>
        <v>BUP KPP</v>
      </c>
      <c r="U141" s="51" t="str">
        <f t="shared" si="32"/>
        <v>BUP</v>
      </c>
      <c r="V141" s="51" t="str">
        <f t="shared" si="33"/>
        <v>BUP August</v>
      </c>
      <c r="W141" s="53"/>
      <c r="X141" s="52"/>
      <c r="Y141" s="82">
        <f t="shared" si="43"/>
        <v>45877</v>
      </c>
      <c r="Z141" s="83" t="str">
        <f t="shared" si="34"/>
        <v>August</v>
      </c>
      <c r="AA141" s="82"/>
      <c r="AB141" s="81" t="str">
        <f t="shared" si="35"/>
        <v>59 Tahun 11 Bulan</v>
      </c>
      <c r="AC141" t="s">
        <v>47231</v>
      </c>
      <c r="AD141" s="81"/>
      <c r="AE141" t="s">
        <v>47232</v>
      </c>
      <c r="AF141" s="82"/>
      <c r="AG141" s="82">
        <f t="shared" si="44"/>
        <v>45992</v>
      </c>
      <c r="AH141" s="54">
        <f t="shared" si="27"/>
        <v>46023</v>
      </c>
      <c r="AI141" s="6"/>
    </row>
    <row r="142" spans="1:35" s="17" customFormat="1" ht="60" customHeight="1">
      <c r="A142" s="46">
        <v>137</v>
      </c>
      <c r="B142" t="s">
        <v>1518</v>
      </c>
      <c r="C142" s="120" t="str">
        <f t="shared" si="37"/>
        <v>ABD KADIR Y HUDO</v>
      </c>
      <c r="D142" s="108" t="str">
        <f t="shared" si="38"/>
        <v>Selesai</v>
      </c>
      <c r="E142" s="110" t="s">
        <v>1328</v>
      </c>
      <c r="F142" s="108" t="s">
        <v>46828</v>
      </c>
      <c r="G142" s="108"/>
      <c r="H142" s="108" t="s">
        <v>46829</v>
      </c>
      <c r="I142" s="48">
        <f t="shared" si="39"/>
        <v>25038</v>
      </c>
      <c r="J142" s="50" t="e">
        <f t="shared" si="40"/>
        <v>#REF!</v>
      </c>
      <c r="K142" s="47" t="str">
        <f>VLOOKUP(B142,'pns_A5EB03E23BB5F6A0E040640 (2)'!$A$1:$AX$4558,35)</f>
        <v>Perawat Penyelia</v>
      </c>
      <c r="L142" s="50">
        <f>VLOOKUP(B142,'pns_A5EB03E23BB5F6A0E040640 (2)'!$A$1:$AX$4558,36)</f>
        <v>0</v>
      </c>
      <c r="M142" s="46" t="b">
        <f t="shared" si="41"/>
        <v>0</v>
      </c>
      <c r="N142" s="47" t="str">
        <f>VLOOKUP(B142,'pns_A5EB03E23BB5F6A0E040640 (2)'!$A$1:$AX$4558,44)</f>
        <v>UPT Puskesmas Ogodeide - Dinas Kesehatan</v>
      </c>
      <c r="O142" s="47" t="str">
        <f>VLOOKUP(B142,'pns_A5EB03E23BB5F6A0E040640 (2)'!$A$1:$AX$4558,41)</f>
        <v>SEKOLAH PERAWAT KESEHATAN</v>
      </c>
      <c r="P142" s="89"/>
      <c r="Q142" s="46" t="str">
        <f>VLOOKUP(B142,'pns_A5EB03E23BB5F6A0E040640 (2)'!$A$1:$AX$4558,30)</f>
        <v>III/d</v>
      </c>
      <c r="R142" s="46"/>
      <c r="S142" s="87"/>
      <c r="T142" s="47" t="str">
        <f t="shared" si="42"/>
        <v>Pemberhentian Karena Meninggal Dunia (Janda/Duda) KPP</v>
      </c>
      <c r="U142" s="51" t="str">
        <f t="shared" si="32"/>
        <v>Pemberhentian Karena Meninggal Dunia (Janda/Duda)</v>
      </c>
      <c r="V142" s="51" t="str">
        <f t="shared" si="33"/>
        <v>Pemberhentian Karena Meninggal Dunia (Janda/Duda) June</v>
      </c>
      <c r="W142" s="53"/>
      <c r="X142" s="52"/>
      <c r="Y142" s="82">
        <f t="shared" si="43"/>
        <v>45827</v>
      </c>
      <c r="Z142" s="83" t="str">
        <f t="shared" si="34"/>
        <v>June</v>
      </c>
      <c r="AA142" s="82"/>
      <c r="AB142" s="81" t="str">
        <f t="shared" si="35"/>
        <v>56 Tahun 10 Bulan</v>
      </c>
      <c r="AC142" t="s">
        <v>47233</v>
      </c>
      <c r="AD142" s="81"/>
      <c r="AE142" t="s">
        <v>47234</v>
      </c>
      <c r="AF142" s="82"/>
      <c r="AG142" s="82">
        <f t="shared" si="44"/>
        <v>45809</v>
      </c>
      <c r="AH142" s="54">
        <f t="shared" si="27"/>
        <v>46966</v>
      </c>
      <c r="AI142" s="6"/>
    </row>
    <row r="143" spans="1:35" s="17" customFormat="1" ht="60" customHeight="1">
      <c r="A143" s="46">
        <v>138</v>
      </c>
      <c r="B143" t="s">
        <v>2106</v>
      </c>
      <c r="C143" s="120" t="str">
        <f t="shared" si="37"/>
        <v>ERNI IRAWATI</v>
      </c>
      <c r="D143" s="108" t="str">
        <f t="shared" si="38"/>
        <v>Butuh Kelengkapan</v>
      </c>
      <c r="E143" s="110" t="s">
        <v>1328</v>
      </c>
      <c r="F143" s="108" t="s">
        <v>16175</v>
      </c>
      <c r="G143" s="108"/>
      <c r="H143" s="108" t="s">
        <v>46829</v>
      </c>
      <c r="I143" s="48">
        <f t="shared" si="39"/>
        <v>24886</v>
      </c>
      <c r="J143" s="50" t="e">
        <f t="shared" si="40"/>
        <v>#REF!</v>
      </c>
      <c r="K143" s="47" t="str">
        <f>VLOOKUP(B143,'pns_A5EB03E23BB5F6A0E040640 (2)'!$A$1:$AX$4558,35)</f>
        <v>Analis Kebijakan Ahli Muda</v>
      </c>
      <c r="L143" s="50">
        <f>VLOOKUP(B143,'pns_A5EB03E23BB5F6A0E040640 (2)'!$A$1:$AX$4558,36)</f>
        <v>0</v>
      </c>
      <c r="M143" s="46" t="b">
        <f t="shared" si="41"/>
        <v>0</v>
      </c>
      <c r="N143" s="47" t="str">
        <f>VLOOKUP(B143,'pns_A5EB03E23BB5F6A0E040640 (2)'!$A$1:$AX$4558,44)</f>
        <v>Bidang Pemberdayaan Lembaga Kemasyarakatan Desa - Dinas Pemberdayaan Masyarakat Dan Desa</v>
      </c>
      <c r="O143" s="47" t="str">
        <f>VLOOKUP(B143,'pns_A5EB03E23BB5F6A0E040640 (2)'!$A$1:$AX$4558,41)</f>
        <v>S-2 MAGISTER ADMINISTRASI PUBLIK (M.AP)</v>
      </c>
      <c r="P143" s="89"/>
      <c r="Q143" s="46" t="str">
        <f>VLOOKUP(B143,'pns_A5EB03E23BB5F6A0E040640 (2)'!$A$1:$AX$4558,30)</f>
        <v>IV/a</v>
      </c>
      <c r="R143" s="46"/>
      <c r="S143" s="87"/>
      <c r="T143" s="47" t="str">
        <f t="shared" si="42"/>
        <v>Pemberhentian Karena Meninggal Dunia (Janda/Duda) KPP</v>
      </c>
      <c r="U143" s="51" t="str">
        <f t="shared" si="32"/>
        <v>Pemberhentian Karena Meninggal Dunia (Janda/Duda)</v>
      </c>
      <c r="V143" s="51" t="str">
        <f t="shared" si="33"/>
        <v>Pemberhentian Karena Meninggal Dunia (Janda/Duda) September</v>
      </c>
      <c r="W143" s="53"/>
      <c r="X143" s="52"/>
      <c r="Y143" s="82">
        <f t="shared" si="43"/>
        <v>45902</v>
      </c>
      <c r="Z143" s="83" t="str">
        <f t="shared" si="34"/>
        <v>September</v>
      </c>
      <c r="AA143" s="82"/>
      <c r="AB143" s="81" t="e">
        <f t="shared" si="35"/>
        <v>#NUM!</v>
      </c>
      <c r="AC143" s="82">
        <f t="shared" si="45"/>
        <v>0</v>
      </c>
      <c r="AD143" s="81"/>
      <c r="AE143" s="82">
        <f>VLOOKUP(B143,USUL25!A$4:$Q$1048576,16)</f>
        <v>0</v>
      </c>
      <c r="AF143" s="82"/>
      <c r="AG143" s="82">
        <f t="shared" si="44"/>
        <v>0</v>
      </c>
      <c r="AH143" s="54">
        <f t="shared" ref="AH143:AH193" si="46">DATE(LEFT(B143,4)+60,MID(B143,5,2)+1,1)</f>
        <v>46813</v>
      </c>
      <c r="AI143" s="6"/>
    </row>
    <row r="144" spans="1:35" s="17" customFormat="1" ht="60" customHeight="1">
      <c r="A144" s="15">
        <v>139</v>
      </c>
      <c r="B144" t="s">
        <v>4277</v>
      </c>
      <c r="C144" s="120" t="str">
        <f t="shared" si="37"/>
        <v>NI MADE SUNIASIH</v>
      </c>
      <c r="D144" s="108" t="str">
        <f t="shared" si="38"/>
        <v>Cek</v>
      </c>
      <c r="E144" s="110" t="s">
        <v>1328</v>
      </c>
      <c r="F144" s="108"/>
      <c r="G144" s="108"/>
      <c r="H144" s="108" t="s">
        <v>46829</v>
      </c>
      <c r="I144" s="48">
        <f t="shared" si="39"/>
        <v>24112</v>
      </c>
      <c r="J144" s="50" t="e">
        <f t="shared" si="40"/>
        <v>#REF!</v>
      </c>
      <c r="K144" s="47" t="str">
        <f>VLOOKUP(B144,'pns_A5EB03E23BB5F6A0E040640 (2)'!$A$1:$AX$4558,35)</f>
        <v>Guru Pembina</v>
      </c>
      <c r="L144" s="50">
        <f>VLOOKUP(B144,'pns_A5EB03E23BB5F6A0E040640 (2)'!$A$1:$AX$4558,36)</f>
        <v>0</v>
      </c>
      <c r="M144" s="46" t="b">
        <f t="shared" si="41"/>
        <v>0</v>
      </c>
      <c r="N144" s="47" t="str">
        <f>VLOOKUP(B144,'pns_A5EB03E23BB5F6A0E040640 (2)'!$A$1:$AX$4558,44)</f>
        <v>SD Negeri Tinading - Dinas Pendidikan Dan Kebudayaan</v>
      </c>
      <c r="O144" s="47" t="str">
        <f>VLOOKUP(B144,'pns_A5EB03E23BB5F6A0E040640 (2)'!$A$1:$AX$4558,41)</f>
        <v>S-1/STRATA SATU</v>
      </c>
      <c r="P144" s="89"/>
      <c r="Q144" s="46" t="str">
        <f>VLOOKUP(B144,'pns_A5EB03E23BB5F6A0E040640 (2)'!$A$1:$AX$4558,30)</f>
        <v>IV/a</v>
      </c>
      <c r="R144" s="46"/>
      <c r="S144" s="87"/>
      <c r="T144" s="47" t="str">
        <f t="shared" si="42"/>
        <v>BUP KPP</v>
      </c>
      <c r="U144" s="51" t="str">
        <f t="shared" si="32"/>
        <v>BUP</v>
      </c>
      <c r="V144" s="51" t="str">
        <f t="shared" si="33"/>
        <v>BUP September</v>
      </c>
      <c r="W144" s="53"/>
      <c r="X144" s="52"/>
      <c r="Y144" s="82">
        <f t="shared" si="43"/>
        <v>45908</v>
      </c>
      <c r="Z144" s="83" t="str">
        <f t="shared" si="34"/>
        <v>September</v>
      </c>
      <c r="AA144" s="82"/>
      <c r="AB144" s="81" t="str">
        <f t="shared" si="35"/>
        <v>59 Tahun 6 Bulan</v>
      </c>
      <c r="AC144" s="82">
        <f t="shared" si="45"/>
        <v>0</v>
      </c>
      <c r="AD144" s="81"/>
      <c r="AE144" s="82">
        <f>VLOOKUP(B144,USUL25!A$4:$Q$1048576,16)</f>
        <v>0</v>
      </c>
      <c r="AF144" s="82"/>
      <c r="AG144" s="82" t="str">
        <f t="shared" si="44"/>
        <v>01-08-2025</v>
      </c>
      <c r="AH144" s="54">
        <f t="shared" si="46"/>
        <v>46054</v>
      </c>
      <c r="AI144" s="6"/>
    </row>
    <row r="145" spans="1:35" s="17" customFormat="1" ht="60" customHeight="1">
      <c r="A145" s="15">
        <v>140</v>
      </c>
      <c r="B145" t="s">
        <v>323</v>
      </c>
      <c r="C145" s="120" t="str">
        <f t="shared" si="37"/>
        <v>JASURI</v>
      </c>
      <c r="D145" s="108" t="str">
        <f t="shared" si="38"/>
        <v>Cek</v>
      </c>
      <c r="E145" s="110" t="s">
        <v>1328</v>
      </c>
      <c r="F145" s="108"/>
      <c r="G145" s="108"/>
      <c r="H145" s="108" t="s">
        <v>46829</v>
      </c>
      <c r="I145" s="48">
        <f t="shared" si="39"/>
        <v>24122</v>
      </c>
      <c r="J145" s="50" t="e">
        <f t="shared" si="40"/>
        <v>#REF!</v>
      </c>
      <c r="K145" s="47" t="str">
        <f>VLOOKUP(B145,'pns_A5EB03E23BB5F6A0E040640 (2)'!$A$1:$AX$4558,35)</f>
        <v>Guru Ahli Pertama</v>
      </c>
      <c r="L145" s="50">
        <f>VLOOKUP(B145,'pns_A5EB03E23BB5F6A0E040640 (2)'!$A$1:$AX$4558,36)</f>
        <v>0</v>
      </c>
      <c r="M145" s="46" t="b">
        <f t="shared" si="41"/>
        <v>0</v>
      </c>
      <c r="N145" s="47" t="str">
        <f>VLOOKUP(B145,'pns_A5EB03E23BB5F6A0E040640 (2)'!$A$1:$AX$4558,44)</f>
        <v>SD Negeri Palembang Luok Manipi - Dinas Pendidikan Dan Kebudayaan</v>
      </c>
      <c r="O145" s="47" t="str">
        <f>VLOOKUP(B145,'pns_A5EB03E23BB5F6A0E040640 (2)'!$A$1:$AX$4558,41)</f>
        <v>S-1 PENDIDIKAN GURU SEKOLAH DASAR</v>
      </c>
      <c r="P145" s="89"/>
      <c r="Q145" s="46" t="str">
        <f>VLOOKUP(B145,'pns_A5EB03E23BB5F6A0E040640 (2)'!$A$1:$AX$4558,30)</f>
        <v>III/b</v>
      </c>
      <c r="R145" s="46"/>
      <c r="S145" s="87"/>
      <c r="T145" s="47" t="str">
        <f t="shared" si="42"/>
        <v>BUP KPP</v>
      </c>
      <c r="U145" s="51" t="str">
        <f t="shared" si="32"/>
        <v>BUP</v>
      </c>
      <c r="V145" s="51" t="str">
        <f t="shared" si="33"/>
        <v>BUP September</v>
      </c>
      <c r="W145" s="53"/>
      <c r="X145" s="52"/>
      <c r="Y145" s="82">
        <f t="shared" si="43"/>
        <v>45908</v>
      </c>
      <c r="Z145" s="83" t="str">
        <f t="shared" si="34"/>
        <v>September</v>
      </c>
      <c r="AA145" s="82"/>
      <c r="AB145" s="81" t="str">
        <f t="shared" si="35"/>
        <v>59 Tahun 6 Bulan</v>
      </c>
      <c r="AC145" s="82">
        <f t="shared" si="45"/>
        <v>0</v>
      </c>
      <c r="AD145" s="81"/>
      <c r="AE145" s="82">
        <f>VLOOKUP(B145,USUL25!A$4:$Q$1048576,16)</f>
        <v>0</v>
      </c>
      <c r="AF145" s="82"/>
      <c r="AG145" s="82" t="str">
        <f t="shared" si="44"/>
        <v>01-08-2025</v>
      </c>
      <c r="AH145" s="54">
        <f t="shared" si="46"/>
        <v>46054</v>
      </c>
      <c r="AI145" s="6"/>
    </row>
    <row r="146" spans="1:35" s="17" customFormat="1" ht="60" customHeight="1">
      <c r="A146" s="15">
        <v>141</v>
      </c>
      <c r="B146" t="s">
        <v>5583</v>
      </c>
      <c r="C146" s="120" t="str">
        <f t="shared" si="37"/>
        <v>AHMADI LEMBAH</v>
      </c>
      <c r="D146" s="108" t="str">
        <f t="shared" si="38"/>
        <v>Cek</v>
      </c>
      <c r="E146" s="110" t="s">
        <v>1328</v>
      </c>
      <c r="F146" s="108"/>
      <c r="G146" s="108"/>
      <c r="H146" s="108" t="s">
        <v>46829</v>
      </c>
      <c r="I146" s="48">
        <f t="shared" si="39"/>
        <v>28288</v>
      </c>
      <c r="J146" s="50" t="e">
        <f t="shared" si="40"/>
        <v>#REF!</v>
      </c>
      <c r="K146" s="47" t="str">
        <f>VLOOKUP(B146,'pns_A5EB03E23BB5F6A0E040640 (2)'!$A$1:$AX$4558,35)</f>
        <v>PENGELOLA DATA STATISTIK</v>
      </c>
      <c r="L146" s="50">
        <f>VLOOKUP(B146,'pns_A5EB03E23BB5F6A0E040640 (2)'!$A$1:$AX$4558,36)</f>
        <v>0</v>
      </c>
      <c r="M146" s="46" t="b">
        <f t="shared" si="41"/>
        <v>0</v>
      </c>
      <c r="N146" s="47" t="str">
        <f>VLOOKUP(B146,'pns_A5EB03E23BB5F6A0E040640 (2)'!$A$1:$AX$4558,44)</f>
        <v>Bidang Perikanan Budidaya - Dinas Perikanan</v>
      </c>
      <c r="O146" s="47" t="str">
        <f>VLOOKUP(B146,'pns_A5EB03E23BB5F6A0E040640 (2)'!$A$1:$AX$4558,41)</f>
        <v>S-1 BUDIDAYA PERIKANAN</v>
      </c>
      <c r="P146" s="89"/>
      <c r="Q146" s="46" t="str">
        <f>VLOOKUP(B146,'pns_A5EB03E23BB5F6A0E040640 (2)'!$A$1:$AX$4558,30)</f>
        <v>III/c</v>
      </c>
      <c r="R146" s="46"/>
      <c r="S146" s="87"/>
      <c r="T146" s="47" t="str">
        <f t="shared" si="42"/>
        <v>Pemberhentian Karena Meninggal Dunia (Janda/Duda) NON KPP</v>
      </c>
      <c r="U146" s="51" t="str">
        <f t="shared" si="32"/>
        <v>Pemberhentian Karena Meninggal Dunia (Janda/Duda) NON</v>
      </c>
      <c r="V146" s="51" t="str">
        <f t="shared" si="33"/>
        <v>Pemberhentian Karena Meninggal Dunia (Janda/Duda) NON September</v>
      </c>
      <c r="W146" s="53"/>
      <c r="X146" s="52"/>
      <c r="Y146" s="82">
        <f t="shared" si="43"/>
        <v>45908</v>
      </c>
      <c r="Z146" s="83" t="str">
        <f t="shared" si="34"/>
        <v>September</v>
      </c>
      <c r="AA146" s="82"/>
      <c r="AB146" s="81" t="e">
        <f t="shared" si="35"/>
        <v>#NUM!</v>
      </c>
      <c r="AC146" s="82">
        <f t="shared" si="45"/>
        <v>0</v>
      </c>
      <c r="AD146" s="81"/>
      <c r="AE146" s="82">
        <f>VLOOKUP(B146,USUL25!A$4:$Q$1048576,16)</f>
        <v>0</v>
      </c>
      <c r="AF146" s="82"/>
      <c r="AG146" s="82">
        <f t="shared" si="44"/>
        <v>0</v>
      </c>
      <c r="AH146" s="54">
        <f t="shared" si="46"/>
        <v>50222</v>
      </c>
      <c r="AI146" s="6"/>
    </row>
    <row r="147" spans="1:35" s="17" customFormat="1" ht="60" customHeight="1">
      <c r="A147" s="15">
        <v>142</v>
      </c>
      <c r="B147" t="s">
        <v>7487</v>
      </c>
      <c r="C147" s="120" t="str">
        <f t="shared" si="37"/>
        <v>SUPARTO A NUSI</v>
      </c>
      <c r="D147" s="108" t="str">
        <f t="shared" si="38"/>
        <v>Cek</v>
      </c>
      <c r="E147" s="110" t="s">
        <v>1328</v>
      </c>
      <c r="F147" s="108"/>
      <c r="G147" s="108"/>
      <c r="H147" s="108" t="s">
        <v>46829</v>
      </c>
      <c r="I147" s="48">
        <f t="shared" si="39"/>
        <v>24918</v>
      </c>
      <c r="J147" s="50" t="e">
        <f t="shared" si="40"/>
        <v>#REF!</v>
      </c>
      <c r="K147" s="47" t="str">
        <f>VLOOKUP(B147,'pns_A5EB03E23BB5F6A0E040640 (2)'!$A$1:$AX$4558,35)</f>
        <v>PENGADMINISTRASI UMUM</v>
      </c>
      <c r="L147" s="50">
        <f>VLOOKUP(B147,'pns_A5EB03E23BB5F6A0E040640 (2)'!$A$1:$AX$4558,36)</f>
        <v>0</v>
      </c>
      <c r="M147" s="46" t="b">
        <f t="shared" si="41"/>
        <v>0</v>
      </c>
      <c r="N147" s="47" t="str">
        <f>VLOOKUP(B147,'pns_A5EB03E23BB5F6A0E040640 (2)'!$A$1:$AX$4558,44)</f>
        <v>SMP Negeri 1 Tolitoli - Dinas Pendidikan Dan Kebudayaan</v>
      </c>
      <c r="O147" s="47" t="str">
        <f>VLOOKUP(B147,'pns_A5EB03E23BB5F6A0E040640 (2)'!$A$1:$AX$4558,41)</f>
        <v>SMA A.3/IPS</v>
      </c>
      <c r="P147" s="89"/>
      <c r="Q147" s="46" t="str">
        <f>VLOOKUP(B147,'pns_A5EB03E23BB5F6A0E040640 (2)'!$A$1:$AX$4558,30)</f>
        <v>III/b</v>
      </c>
      <c r="R147" s="46"/>
      <c r="S147" s="87"/>
      <c r="T147" s="47" t="str">
        <f t="shared" si="42"/>
        <v>Pemberhentian Karena Meninggal Dunia (Janda/Duda) KPP</v>
      </c>
      <c r="U147" s="51" t="str">
        <f t="shared" si="32"/>
        <v>Pemberhentian Karena Meninggal Dunia (Janda/Duda)</v>
      </c>
      <c r="V147" s="51" t="str">
        <f t="shared" si="33"/>
        <v>Pemberhentian Karena Meninggal Dunia (Janda/Duda) May</v>
      </c>
      <c r="W147" s="53"/>
      <c r="X147" s="52"/>
      <c r="Y147" s="82">
        <f t="shared" si="43"/>
        <v>45796</v>
      </c>
      <c r="Z147" s="83" t="str">
        <f t="shared" si="34"/>
        <v>May</v>
      </c>
      <c r="AA147" s="82"/>
      <c r="AB147" s="81" t="str">
        <f t="shared" si="35"/>
        <v>57 Tahun 0 Bulan</v>
      </c>
      <c r="AC147" s="82" t="str">
        <f t="shared" si="45"/>
        <v>PH-27206000095</v>
      </c>
      <c r="AD147" s="81"/>
      <c r="AE147" s="82" t="str">
        <f>VLOOKUP(B147,USUL25!A$4:$Q$1048576,16)</f>
        <v>00099/27206/AZ/07/25</v>
      </c>
      <c r="AF147" s="82"/>
      <c r="AG147" s="82">
        <f t="shared" si="44"/>
        <v>45748</v>
      </c>
      <c r="AH147" s="54">
        <f t="shared" si="46"/>
        <v>46844</v>
      </c>
      <c r="AI147" s="6"/>
    </row>
    <row r="148" spans="1:35" s="17" customFormat="1" ht="60" customHeight="1">
      <c r="A148" s="15">
        <v>143</v>
      </c>
      <c r="B148" t="s">
        <v>7209</v>
      </c>
      <c r="C148" s="120" t="str">
        <f t="shared" si="37"/>
        <v>NURENDANG</v>
      </c>
      <c r="D148" s="108" t="str">
        <f t="shared" si="38"/>
        <v>Cek</v>
      </c>
      <c r="E148" s="110" t="s">
        <v>1328</v>
      </c>
      <c r="F148" s="108"/>
      <c r="G148" s="108"/>
      <c r="H148" s="108" t="s">
        <v>46829</v>
      </c>
      <c r="I148" s="48">
        <f t="shared" si="39"/>
        <v>29417</v>
      </c>
      <c r="J148" s="50" t="e">
        <f t="shared" si="40"/>
        <v>#REF!</v>
      </c>
      <c r="K148" s="47" t="str">
        <f>VLOOKUP(B148,'pns_A5EB03E23BB5F6A0E040640 (2)'!$A$1:$AX$4558,35)</f>
        <v>PENGADMINISTRASI UMUM</v>
      </c>
      <c r="L148" s="50">
        <f>VLOOKUP(B148,'pns_A5EB03E23BB5F6A0E040640 (2)'!$A$1:$AX$4558,36)</f>
        <v>0</v>
      </c>
      <c r="M148" s="46" t="b">
        <f t="shared" si="41"/>
        <v>0</v>
      </c>
      <c r="N148" s="47" t="str">
        <f>VLOOKUP(B148,'pns_A5EB03E23BB5F6A0E040640 (2)'!$A$1:$AX$4558,44)</f>
        <v>SD Negeri 2 Kamalu - Dinas Pendidikan Dan Kebudayaan</v>
      </c>
      <c r="O148" s="47" t="str">
        <f>VLOOKUP(B148,'pns_A5EB03E23BB5F6A0E040640 (2)'!$A$1:$AX$4558,41)</f>
        <v>SMK BANGUNAN GEDUNG</v>
      </c>
      <c r="P148" s="89"/>
      <c r="Q148" s="46" t="str">
        <f>VLOOKUP(B148,'pns_A5EB03E23BB5F6A0E040640 (2)'!$A$1:$AX$4558,30)</f>
        <v>II/c</v>
      </c>
      <c r="R148" s="46"/>
      <c r="S148" s="87"/>
      <c r="T148" s="47" t="str">
        <f t="shared" si="42"/>
        <v>Pemberhentian Karena Meninggal Dunia (Janda/Duda) KPP</v>
      </c>
      <c r="U148" s="51" t="str">
        <f t="shared" si="32"/>
        <v>Pemberhentian Karena Meninggal Dunia (Janda/Duda)</v>
      </c>
      <c r="V148" s="51" t="str">
        <f t="shared" si="33"/>
        <v>Pemberhentian Karena Meninggal Dunia (Janda/Duda) July</v>
      </c>
      <c r="W148" s="53"/>
      <c r="X148" s="52"/>
      <c r="Y148" s="82">
        <f t="shared" si="43"/>
        <v>45842</v>
      </c>
      <c r="Z148" s="83" t="str">
        <f t="shared" si="34"/>
        <v>July</v>
      </c>
      <c r="AA148" s="82"/>
      <c r="AB148" s="81" t="str">
        <f t="shared" si="35"/>
        <v>44 Tahun 5 Bulan</v>
      </c>
      <c r="AC148" s="82" t="str">
        <f t="shared" si="45"/>
        <v>PH-27206000100</v>
      </c>
      <c r="AD148" s="81"/>
      <c r="AE148" s="82">
        <f>VLOOKUP(B148,USUL25!A$4:$Q$1048576,16)</f>
        <v>0</v>
      </c>
      <c r="AF148" s="82"/>
      <c r="AG148" s="82">
        <f t="shared" si="44"/>
        <v>45658</v>
      </c>
      <c r="AH148" s="54">
        <f t="shared" si="46"/>
        <v>51349</v>
      </c>
      <c r="AI148" s="6"/>
    </row>
    <row r="149" spans="1:35" s="17" customFormat="1" ht="60" customHeight="1">
      <c r="A149" s="15">
        <v>144</v>
      </c>
      <c r="B149" t="s">
        <v>6165</v>
      </c>
      <c r="C149" s="120" t="str">
        <f t="shared" si="37"/>
        <v>ASWADI DJ. NGGAI</v>
      </c>
      <c r="D149" s="108" t="str">
        <f t="shared" si="38"/>
        <v>Cek</v>
      </c>
      <c r="E149" s="110" t="s">
        <v>1328</v>
      </c>
      <c r="F149" s="108"/>
      <c r="G149" s="108"/>
      <c r="H149" s="108" t="s">
        <v>46829</v>
      </c>
      <c r="I149" s="48">
        <f t="shared" si="39"/>
        <v>31528</v>
      </c>
      <c r="J149" s="50" t="e">
        <f t="shared" si="40"/>
        <v>#REF!</v>
      </c>
      <c r="K149" s="47" t="str">
        <f>VLOOKUP(B149,'pns_A5EB03E23BB5F6A0E040640 (2)'!$A$1:$AX$4558,35)</f>
        <v>PENELAAH TEKNIS KEBIJAKAN</v>
      </c>
      <c r="L149" s="50">
        <f>VLOOKUP(B149,'pns_A5EB03E23BB5F6A0E040640 (2)'!$A$1:$AX$4558,36)</f>
        <v>0</v>
      </c>
      <c r="M149" s="46" t="b">
        <f t="shared" si="41"/>
        <v>0</v>
      </c>
      <c r="N149" s="47" t="str">
        <f>VLOOKUP(B149,'pns_A5EB03E23BB5F6A0E040640 (2)'!$A$1:$AX$4558,44)</f>
        <v>Sekretariat - Dinas Ketahanan Pangan</v>
      </c>
      <c r="O149" s="47" t="str">
        <f>VLOOKUP(B149,'pns_A5EB03E23BB5F6A0E040640 (2)'!$A$1:$AX$4558,41)</f>
        <v>S-1 PERTANIAN</v>
      </c>
      <c r="P149" s="89"/>
      <c r="Q149" s="46" t="str">
        <f>VLOOKUP(B149,'pns_A5EB03E23BB5F6A0E040640 (2)'!$A$1:$AX$4558,30)</f>
        <v>III/d</v>
      </c>
      <c r="R149" s="46"/>
      <c r="S149" s="87"/>
      <c r="T149" s="47" t="str">
        <f t="shared" si="42"/>
        <v>Pemberhentian Karena Meninggal Dunia (Janda/Duda) KPP</v>
      </c>
      <c r="U149" s="51" t="str">
        <f t="shared" si="32"/>
        <v>Pemberhentian Karena Meninggal Dunia (Janda/Duda)</v>
      </c>
      <c r="V149" s="51" t="str">
        <f t="shared" si="33"/>
        <v>Pemberhentian Karena Meninggal Dunia (Janda/Duda) July</v>
      </c>
      <c r="W149" s="53"/>
      <c r="X149" s="52"/>
      <c r="Y149" s="82">
        <f t="shared" si="43"/>
        <v>45842</v>
      </c>
      <c r="Z149" s="83" t="str">
        <f t="shared" si="34"/>
        <v>July</v>
      </c>
      <c r="AA149" s="82"/>
      <c r="AB149" s="81" t="str">
        <f t="shared" si="35"/>
        <v>38 Tahun 8 Bulan</v>
      </c>
      <c r="AC149" s="82" t="str">
        <f t="shared" si="45"/>
        <v>PH-27206000100</v>
      </c>
      <c r="AD149" s="81"/>
      <c r="AE149" s="82">
        <f>VLOOKUP(B149,USUL25!A$4:$Q$1048576,16)</f>
        <v>0</v>
      </c>
      <c r="AF149" s="82"/>
      <c r="AG149" s="82">
        <f t="shared" si="44"/>
        <v>45658</v>
      </c>
      <c r="AH149" s="54">
        <f t="shared" si="46"/>
        <v>53448</v>
      </c>
      <c r="AI149" s="6"/>
    </row>
    <row r="150" spans="1:35" s="17" customFormat="1" ht="60" customHeight="1">
      <c r="A150" s="15">
        <v>145</v>
      </c>
      <c r="B150" t="s">
        <v>9378</v>
      </c>
      <c r="C150" s="120" t="str">
        <f t="shared" si="37"/>
        <v>SAMSI S SAMAHU</v>
      </c>
      <c r="D150" s="108" t="str">
        <f t="shared" si="38"/>
        <v>Cek</v>
      </c>
      <c r="E150" s="110" t="s">
        <v>1328</v>
      </c>
      <c r="F150" s="108"/>
      <c r="G150" s="108"/>
      <c r="H150" s="108" t="s">
        <v>46829</v>
      </c>
      <c r="I150" s="48">
        <f t="shared" si="39"/>
        <v>24143</v>
      </c>
      <c r="J150" s="50" t="e">
        <f t="shared" si="40"/>
        <v>#REF!</v>
      </c>
      <c r="K150" s="47" t="str">
        <f>VLOOKUP(B150,'pns_A5EB03E23BB5F6A0E040640 (2)'!$A$1:$AX$4558,35)</f>
        <v>Guru Pembina</v>
      </c>
      <c r="L150" s="50">
        <f>VLOOKUP(B150,'pns_A5EB03E23BB5F6A0E040640 (2)'!$A$1:$AX$4558,36)</f>
        <v>0</v>
      </c>
      <c r="M150" s="46" t="b">
        <f t="shared" si="41"/>
        <v>0</v>
      </c>
      <c r="N150" s="47" t="str">
        <f>VLOOKUP(B150,'pns_A5EB03E23BB5F6A0E040640 (2)'!$A$1:$AX$4558,44)</f>
        <v>SD Negeri 1 Santigi - Dinas Pendidikan Dan Kebudayaan</v>
      </c>
      <c r="O150" s="47" t="str">
        <f>VLOOKUP(B150,'pns_A5EB03E23BB5F6A0E040640 (2)'!$A$1:$AX$4558,41)</f>
        <v>D-II</v>
      </c>
      <c r="P150" s="89"/>
      <c r="Q150" s="46" t="str">
        <f>VLOOKUP(B150,'pns_A5EB03E23BB5F6A0E040640 (2)'!$A$1:$AX$4558,30)</f>
        <v>IV/a</v>
      </c>
      <c r="R150" s="46"/>
      <c r="S150" s="87"/>
      <c r="T150" s="47" t="str">
        <f t="shared" si="42"/>
        <v>BUP KPP</v>
      </c>
      <c r="U150" s="51" t="str">
        <f t="shared" si="32"/>
        <v>BUP</v>
      </c>
      <c r="V150" s="51" t="str">
        <f t="shared" si="33"/>
        <v>BUP September</v>
      </c>
      <c r="W150" s="53"/>
      <c r="X150" s="52"/>
      <c r="Y150" s="82">
        <f t="shared" si="43"/>
        <v>45908</v>
      </c>
      <c r="Z150" s="83" t="str">
        <f t="shared" si="34"/>
        <v>September</v>
      </c>
      <c r="AA150" s="82"/>
      <c r="AB150" s="81" t="str">
        <f t="shared" si="35"/>
        <v>59 Tahun 5 Bulan</v>
      </c>
      <c r="AC150" s="82">
        <f t="shared" si="45"/>
        <v>0</v>
      </c>
      <c r="AD150" s="81"/>
      <c r="AE150" s="82">
        <f>VLOOKUP(B150,USUL25!A$4:$Q$1048576,16)</f>
        <v>0</v>
      </c>
      <c r="AF150" s="82"/>
      <c r="AG150" s="82" t="str">
        <f t="shared" si="44"/>
        <v>01-08-2025</v>
      </c>
      <c r="AH150" s="54">
        <f t="shared" si="46"/>
        <v>46082</v>
      </c>
      <c r="AI150" s="6"/>
    </row>
    <row r="151" spans="1:35" s="17" customFormat="1" ht="60" customHeight="1">
      <c r="A151" s="15">
        <v>146</v>
      </c>
      <c r="B151" t="s">
        <v>8839</v>
      </c>
      <c r="C151" s="120" t="str">
        <f t="shared" si="37"/>
        <v>NURMIATI LOLO WAHAB</v>
      </c>
      <c r="D151" s="108" t="str">
        <f t="shared" si="38"/>
        <v>Cek</v>
      </c>
      <c r="E151" s="110" t="s">
        <v>1328</v>
      </c>
      <c r="F151" s="108"/>
      <c r="G151" s="108"/>
      <c r="H151" s="108" t="s">
        <v>46829</v>
      </c>
      <c r="I151" s="48">
        <f t="shared" si="39"/>
        <v>24836</v>
      </c>
      <c r="J151" s="50" t="e">
        <f t="shared" si="40"/>
        <v>#REF!</v>
      </c>
      <c r="K151" s="47" t="str">
        <f>VLOOKUP(B151,'pns_A5EB03E23BB5F6A0E040640 (2)'!$A$1:$AX$4558,35)</f>
        <v>Sekretaris Dinas Perkebunan Dan Peternakan</v>
      </c>
      <c r="L151" s="50" t="str">
        <f>VLOOKUP(B151,'pns_A5EB03E23BB5F6A0E040640 (2)'!$A$1:$AX$4558,36)</f>
        <v>III a</v>
      </c>
      <c r="M151" s="46" t="b">
        <f t="shared" si="41"/>
        <v>0</v>
      </c>
      <c r="N151" s="47" t="str">
        <f>VLOOKUP(B151,'pns_A5EB03E23BB5F6A0E040640 (2)'!$A$1:$AX$4558,44)</f>
        <v>Sekretariat - Dinas Perkebunan Dan Peternakan</v>
      </c>
      <c r="O151" s="47" t="str">
        <f>VLOOKUP(B151,'pns_A5EB03E23BB5F6A0E040640 (2)'!$A$1:$AX$4558,41)</f>
        <v>S-1 PERTANIAN</v>
      </c>
      <c r="P151" s="89"/>
      <c r="Q151" s="46" t="str">
        <f>VLOOKUP(B151,'pns_A5EB03E23BB5F6A0E040640 (2)'!$A$1:$AX$4558,30)</f>
        <v>IV/b</v>
      </c>
      <c r="R151" s="46"/>
      <c r="S151" s="87"/>
      <c r="T151" s="47" t="str">
        <f t="shared" si="42"/>
        <v>Pemberhentian Karena Meninggal Dunia (Janda/Duda) KPP</v>
      </c>
      <c r="U151" s="51" t="str">
        <f t="shared" si="32"/>
        <v>Pemberhentian Karena Meninggal Dunia (Janda/Duda)</v>
      </c>
      <c r="V151" s="51" t="str">
        <f t="shared" si="33"/>
        <v>Pemberhentian Karena Meninggal Dunia (Janda/Duda) January</v>
      </c>
      <c r="W151" s="53"/>
      <c r="X151" s="52"/>
      <c r="Y151" s="82">
        <f t="shared" si="43"/>
        <v>45670</v>
      </c>
      <c r="Z151" s="83" t="str">
        <f t="shared" si="34"/>
        <v>January</v>
      </c>
      <c r="AA151" s="82"/>
      <c r="AB151" s="81" t="str">
        <f t="shared" si="35"/>
        <v>57 Tahun 0 Bulan</v>
      </c>
      <c r="AC151" s="82" t="str">
        <f t="shared" si="45"/>
        <v>PH-27206000021</v>
      </c>
      <c r="AD151" s="81"/>
      <c r="AE151" s="82" t="str">
        <f>VLOOKUP(B151,USUL25!A$4:$Q$1048576,16)</f>
        <v>00026/27206/AZ/03/25</v>
      </c>
      <c r="AF151" s="82"/>
      <c r="AG151" s="82">
        <f t="shared" si="44"/>
        <v>45658</v>
      </c>
      <c r="AH151" s="54">
        <f t="shared" si="46"/>
        <v>46753</v>
      </c>
      <c r="AI151" s="6"/>
    </row>
    <row r="152" spans="1:35" s="17" customFormat="1" ht="60" customHeight="1">
      <c r="A152" s="15">
        <v>147</v>
      </c>
      <c r="B152" t="s">
        <v>9086</v>
      </c>
      <c r="C152" s="120" t="str">
        <f t="shared" si="37"/>
        <v>ABIDIN</v>
      </c>
      <c r="D152" s="108" t="str">
        <f t="shared" si="38"/>
        <v>Cek</v>
      </c>
      <c r="E152" s="110" t="s">
        <v>1328</v>
      </c>
      <c r="F152" s="108"/>
      <c r="G152" s="108"/>
      <c r="H152" s="108" t="s">
        <v>46829</v>
      </c>
      <c r="I152" s="48">
        <f t="shared" si="39"/>
        <v>24150</v>
      </c>
      <c r="J152" s="50" t="e">
        <f t="shared" si="40"/>
        <v>#REF!</v>
      </c>
      <c r="K152" s="47" t="str">
        <f>VLOOKUP(B152,'pns_A5EB03E23BB5F6A0E040640 (2)'!$A$1:$AX$4558,35)</f>
        <v>Guru Ahli Madya</v>
      </c>
      <c r="L152" s="50">
        <f>VLOOKUP(B152,'pns_A5EB03E23BB5F6A0E040640 (2)'!$A$1:$AX$4558,36)</f>
        <v>0</v>
      </c>
      <c r="M152" s="46" t="b">
        <f t="shared" si="41"/>
        <v>0</v>
      </c>
      <c r="N152" s="47" t="str">
        <f>VLOOKUP(B152,'pns_A5EB03E23BB5F6A0E040640 (2)'!$A$1:$AX$4558,44)</f>
        <v>SMP Negeri 2 Lampasio - Dinas Pendidikan Dan Kebudayaan</v>
      </c>
      <c r="O152" s="47" t="str">
        <f>VLOOKUP(B152,'pns_A5EB03E23BB5F6A0E040640 (2)'!$A$1:$AX$4558,41)</f>
        <v>S-1/A-IV PENDIDIKAN BIOLOGI</v>
      </c>
      <c r="P152" s="89"/>
      <c r="Q152" s="46" t="str">
        <f>VLOOKUP(B152,'pns_A5EB03E23BB5F6A0E040640 (2)'!$A$1:$AX$4558,30)</f>
        <v>IV/b</v>
      </c>
      <c r="R152" s="46"/>
      <c r="S152" s="87"/>
      <c r="T152" s="47" t="str">
        <f t="shared" si="42"/>
        <v>BUP KPP</v>
      </c>
      <c r="U152" s="51" t="str">
        <f t="shared" si="32"/>
        <v>BUP</v>
      </c>
      <c r="V152" s="51" t="str">
        <f t="shared" si="33"/>
        <v>BUP September</v>
      </c>
      <c r="W152" s="53"/>
      <c r="X152" s="52"/>
      <c r="Y152" s="82">
        <f t="shared" si="43"/>
        <v>45908</v>
      </c>
      <c r="Z152" s="83" t="str">
        <f t="shared" si="34"/>
        <v>September</v>
      </c>
      <c r="AA152" s="82"/>
      <c r="AB152" s="81" t="str">
        <f t="shared" si="35"/>
        <v>59 Tahun 5 Bulan</v>
      </c>
      <c r="AC152" s="82">
        <f t="shared" si="45"/>
        <v>0</v>
      </c>
      <c r="AD152" s="81"/>
      <c r="AE152" s="82">
        <f>VLOOKUP(B152,USUL25!A$4:$Q$1048576,16)</f>
        <v>0</v>
      </c>
      <c r="AF152" s="82"/>
      <c r="AG152" s="82" t="str">
        <f t="shared" si="44"/>
        <v>01-08-2025</v>
      </c>
      <c r="AH152" s="54">
        <f t="shared" si="46"/>
        <v>46082</v>
      </c>
      <c r="AI152" s="6"/>
    </row>
    <row r="153" spans="1:35" s="17" customFormat="1" ht="60" customHeight="1">
      <c r="A153" s="15">
        <v>148</v>
      </c>
      <c r="B153" t="s">
        <v>1143</v>
      </c>
      <c r="C153" s="120" t="str">
        <f t="shared" si="37"/>
        <v>ARDIAN AK HUSAIN</v>
      </c>
      <c r="D153" s="108" t="str">
        <f t="shared" si="38"/>
        <v>Cek</v>
      </c>
      <c r="E153" s="110" t="s">
        <v>1328</v>
      </c>
      <c r="F153" s="108"/>
      <c r="G153" s="108"/>
      <c r="H153" s="108" t="s">
        <v>46829</v>
      </c>
      <c r="I153" s="48">
        <f t="shared" si="39"/>
        <v>24925</v>
      </c>
      <c r="J153" s="50" t="e">
        <f t="shared" si="40"/>
        <v>#REF!</v>
      </c>
      <c r="K153" s="47" t="str">
        <f>VLOOKUP(B153,'pns_A5EB03E23BB5F6A0E040640 (2)'!$A$1:$AX$4558,35)</f>
        <v>Kepala Bidang Pengendalian Penduduk, Penyuluhan Dan Penggerakan</v>
      </c>
      <c r="L153" s="50" t="str">
        <f>VLOOKUP(B153,'pns_A5EB03E23BB5F6A0E040640 (2)'!$A$1:$AX$4558,36)</f>
        <v>III b</v>
      </c>
      <c r="M153" s="46" t="b">
        <f t="shared" si="41"/>
        <v>0</v>
      </c>
      <c r="N153" s="47" t="str">
        <f>VLOOKUP(B153,'pns_A5EB03E23BB5F6A0E040640 (2)'!$A$1:$AX$4558,44)</f>
        <v>Bidang Pengendalian Penduduk, Penyuluhan Dan Penggerakan - Dinas Pengendalian Penduduk Dan Keluarga Berencana</v>
      </c>
      <c r="O153" s="47" t="str">
        <f>VLOOKUP(B153,'pns_A5EB03E23BB5F6A0E040640 (2)'!$A$1:$AX$4558,41)</f>
        <v>S-1 TEKNOLOGI PENDIDIKAN</v>
      </c>
      <c r="P153" s="89"/>
      <c r="Q153" s="46" t="str">
        <f>VLOOKUP(B153,'pns_A5EB03E23BB5F6A0E040640 (2)'!$A$1:$AX$4558,30)</f>
        <v>IV/a</v>
      </c>
      <c r="R153" s="46"/>
      <c r="S153" s="87"/>
      <c r="T153" s="47" t="str">
        <f t="shared" si="42"/>
        <v>Pemberhentian Karena Meninggal Dunia (Janda/Duda) KPP</v>
      </c>
      <c r="U153" s="51" t="str">
        <f t="shared" si="32"/>
        <v>Pemberhentian Karena Meninggal Dunia (Janda/Duda)</v>
      </c>
      <c r="V153" s="51" t="str">
        <f t="shared" si="33"/>
        <v>Pemberhentian Karena Meninggal Dunia (Janda/Duda) May</v>
      </c>
      <c r="W153" s="53"/>
      <c r="X153" s="52"/>
      <c r="Y153" s="82">
        <f t="shared" si="43"/>
        <v>45796</v>
      </c>
      <c r="Z153" s="83" t="str">
        <f t="shared" si="34"/>
        <v>May</v>
      </c>
      <c r="AA153" s="82"/>
      <c r="AB153" s="81" t="str">
        <f t="shared" si="35"/>
        <v>57 Tahun 0 Bulan</v>
      </c>
      <c r="AC153" s="82" t="str">
        <f t="shared" si="45"/>
        <v>PH-27206000095</v>
      </c>
      <c r="AD153" s="81"/>
      <c r="AE153" s="82" t="str">
        <f>VLOOKUP(B153,USUL25!A$4:$Q$1048576,16)</f>
        <v>00099/27206/AZ/07/25</v>
      </c>
      <c r="AF153" s="82"/>
      <c r="AG153" s="82">
        <f t="shared" si="44"/>
        <v>45748</v>
      </c>
      <c r="AH153" s="54">
        <f t="shared" si="46"/>
        <v>46844</v>
      </c>
      <c r="AI153" s="6"/>
    </row>
    <row r="154" spans="1:35" s="17" customFormat="1" ht="60" customHeight="1">
      <c r="A154" s="15">
        <v>149</v>
      </c>
      <c r="B154" t="s">
        <v>143</v>
      </c>
      <c r="C154" s="120" t="str">
        <f t="shared" si="37"/>
        <v>SYAHRIL Y. MINU</v>
      </c>
      <c r="D154" s="108" t="str">
        <f t="shared" si="38"/>
        <v>Cek</v>
      </c>
      <c r="E154" s="110" t="s">
        <v>1328</v>
      </c>
      <c r="F154" s="108"/>
      <c r="G154" s="108"/>
      <c r="H154" s="108" t="s">
        <v>46829</v>
      </c>
      <c r="I154" s="48">
        <f t="shared" si="39"/>
        <v>24881</v>
      </c>
      <c r="J154" s="50" t="e">
        <f t="shared" si="40"/>
        <v>#REF!</v>
      </c>
      <c r="K154" s="47" t="str">
        <f>VLOOKUP(B154,'pns_A5EB03E23BB5F6A0E040640 (2)'!$A$1:$AX$4558,35)</f>
        <v>PENGADMINISTRASI PERKANTORAN</v>
      </c>
      <c r="L154" s="50">
        <f>VLOOKUP(B154,'pns_A5EB03E23BB5F6A0E040640 (2)'!$A$1:$AX$4558,36)</f>
        <v>0</v>
      </c>
      <c r="M154" s="46" t="b">
        <f t="shared" si="41"/>
        <v>0</v>
      </c>
      <c r="N154" s="47" t="str">
        <f>VLOOKUP(B154,'pns_A5EB03E23BB5F6A0E040640 (2)'!$A$1:$AX$4558,44)</f>
        <v>Bidang Sarana Prasarana Dan Kelembagaan - Dinas Perkebunan Dan Peternakan</v>
      </c>
      <c r="O154" s="47" t="str">
        <f>VLOOKUP(B154,'pns_A5EB03E23BB5F6A0E040640 (2)'!$A$1:$AX$4558,41)</f>
        <v>SMA IPS</v>
      </c>
      <c r="P154" s="89"/>
      <c r="Q154" s="46" t="str">
        <f>VLOOKUP(B154,'pns_A5EB03E23BB5F6A0E040640 (2)'!$A$1:$AX$4558,30)</f>
        <v>II/c</v>
      </c>
      <c r="R154" s="46"/>
      <c r="S154" s="87"/>
      <c r="T154" s="47" t="str">
        <f t="shared" si="42"/>
        <v>Pemberhentian Karena Meninggal Dunia (Janda/Duda) KPP</v>
      </c>
      <c r="U154" s="51" t="str">
        <f t="shared" si="32"/>
        <v>Pemberhentian Karena Meninggal Dunia (Janda/Duda)</v>
      </c>
      <c r="V154" s="51" t="str">
        <f t="shared" si="33"/>
        <v>Pemberhentian Karena Meninggal Dunia (Janda/Duda) September</v>
      </c>
      <c r="W154" s="53"/>
      <c r="X154" s="52"/>
      <c r="Y154" s="82">
        <f t="shared" si="43"/>
        <v>45902</v>
      </c>
      <c r="Z154" s="83" t="str">
        <f t="shared" si="34"/>
        <v>September</v>
      </c>
      <c r="AA154" s="82"/>
      <c r="AB154" s="81" t="e">
        <f t="shared" si="35"/>
        <v>#NUM!</v>
      </c>
      <c r="AC154" s="82">
        <f t="shared" si="45"/>
        <v>0</v>
      </c>
      <c r="AD154" s="81"/>
      <c r="AE154" s="82">
        <f>VLOOKUP(B154,USUL25!A$4:$Q$1048576,16)</f>
        <v>0</v>
      </c>
      <c r="AF154" s="82"/>
      <c r="AG154" s="82">
        <f t="shared" si="44"/>
        <v>0</v>
      </c>
      <c r="AH154" s="54">
        <f t="shared" si="46"/>
        <v>46813</v>
      </c>
      <c r="AI154" s="6"/>
    </row>
    <row r="155" spans="1:35" s="17" customFormat="1" ht="60" customHeight="1">
      <c r="A155" s="15">
        <v>150</v>
      </c>
      <c r="B155" t="s">
        <v>8370</v>
      </c>
      <c r="C155" s="120" t="str">
        <f t="shared" si="37"/>
        <v>ROSMALA DEWI</v>
      </c>
      <c r="D155" s="108" t="str">
        <f t="shared" si="38"/>
        <v>Cek</v>
      </c>
      <c r="E155" s="110" t="s">
        <v>1328</v>
      </c>
      <c r="F155" s="108"/>
      <c r="G155" s="108"/>
      <c r="H155" s="108" t="s">
        <v>46829</v>
      </c>
      <c r="I155" s="48">
        <f t="shared" si="39"/>
        <v>24124</v>
      </c>
      <c r="J155" s="50" t="e">
        <f t="shared" si="40"/>
        <v>#REF!</v>
      </c>
      <c r="K155" s="47" t="str">
        <f>VLOOKUP(B155,'pns_A5EB03E23BB5F6A0E040640 (2)'!$A$1:$AX$4558,35)</f>
        <v>Penyuluh Pertanian Ahli Madya</v>
      </c>
      <c r="L155" s="50">
        <f>VLOOKUP(B155,'pns_A5EB03E23BB5F6A0E040640 (2)'!$A$1:$AX$4558,36)</f>
        <v>0</v>
      </c>
      <c r="M155" s="46" t="b">
        <f t="shared" si="41"/>
        <v>0</v>
      </c>
      <c r="N155" s="47" t="str">
        <f>VLOOKUP(B155,'pns_A5EB03E23BB5F6A0E040640 (2)'!$A$1:$AX$4558,44)</f>
        <v>Dinas Tanaman Pangan Dan Hortikultura - Pemerintah Kabupaten Tolitoli</v>
      </c>
      <c r="O155" s="47" t="str">
        <f>VLOOKUP(B155,'pns_A5EB03E23BB5F6A0E040640 (2)'!$A$1:$AX$4558,41)</f>
        <v>S-1 PERTANIAN BUDIDAYA</v>
      </c>
      <c r="P155" s="89"/>
      <c r="Q155" s="46" t="str">
        <f>VLOOKUP(B155,'pns_A5EB03E23BB5F6A0E040640 (2)'!$A$1:$AX$4558,30)</f>
        <v>IV/a</v>
      </c>
      <c r="R155" s="46"/>
      <c r="S155" s="87"/>
      <c r="T155" s="47" t="str">
        <f t="shared" si="42"/>
        <v>BUP KPP</v>
      </c>
      <c r="U155" s="51" t="str">
        <f t="shared" si="32"/>
        <v>BUP</v>
      </c>
      <c r="V155" s="51" t="str">
        <f t="shared" si="33"/>
        <v>BUP September</v>
      </c>
      <c r="W155" s="53"/>
      <c r="X155" s="52"/>
      <c r="Y155" s="82">
        <f t="shared" si="43"/>
        <v>45908</v>
      </c>
      <c r="Z155" s="83" t="str">
        <f t="shared" si="34"/>
        <v>September</v>
      </c>
      <c r="AA155" s="82"/>
      <c r="AB155" s="81" t="str">
        <f t="shared" si="35"/>
        <v>59 Tahun 6 Bulan</v>
      </c>
      <c r="AC155" s="82">
        <f t="shared" si="45"/>
        <v>0</v>
      </c>
      <c r="AD155" s="81"/>
      <c r="AE155" s="82">
        <f>VLOOKUP(B155,USUL25!A$4:$Q$1048576,16)</f>
        <v>0</v>
      </c>
      <c r="AF155" s="82"/>
      <c r="AG155" s="82" t="str">
        <f t="shared" si="44"/>
        <v>01-08-2025</v>
      </c>
      <c r="AH155" s="54">
        <f t="shared" si="46"/>
        <v>46054</v>
      </c>
      <c r="AI155" s="6"/>
    </row>
    <row r="156" spans="1:35" s="17" customFormat="1" ht="60" customHeight="1">
      <c r="A156" s="15">
        <v>151</v>
      </c>
      <c r="B156" t="s">
        <v>1269</v>
      </c>
      <c r="C156" s="120" t="str">
        <f t="shared" si="37"/>
        <v>ASRI ABDURRASYIDHI RAUF</v>
      </c>
      <c r="D156" s="108" t="str">
        <f t="shared" si="38"/>
        <v>Cek</v>
      </c>
      <c r="E156" s="110" t="s">
        <v>1328</v>
      </c>
      <c r="F156" s="108"/>
      <c r="G156" s="108"/>
      <c r="H156" s="108" t="s">
        <v>46829</v>
      </c>
      <c r="I156" s="48">
        <f t="shared" si="39"/>
        <v>24855</v>
      </c>
      <c r="J156" s="50" t="e">
        <f t="shared" si="40"/>
        <v>#REF!</v>
      </c>
      <c r="K156" s="47" t="str">
        <f>VLOOKUP(B156,'pns_A5EB03E23BB5F6A0E040640 (2)'!$A$1:$AX$4558,35)</f>
        <v>Kepala UPT Puskesmas Laulalang</v>
      </c>
      <c r="L156" s="50" t="str">
        <f>VLOOKUP(B156,'pns_A5EB03E23BB5F6A0E040640 (2)'!$A$1:$AX$4558,36)</f>
        <v>IV a</v>
      </c>
      <c r="M156" s="46" t="b">
        <f t="shared" si="41"/>
        <v>0</v>
      </c>
      <c r="N156" s="47" t="str">
        <f>VLOOKUP(B156,'pns_A5EB03E23BB5F6A0E040640 (2)'!$A$1:$AX$4558,44)</f>
        <v>UPT Puskesmas Laulalang - Dinas Kesehatan</v>
      </c>
      <c r="O156" s="47" t="str">
        <f>VLOOKUP(B156,'pns_A5EB03E23BB5F6A0E040640 (2)'!$A$1:$AX$4558,41)</f>
        <v>D-III PERAWAT</v>
      </c>
      <c r="P156" s="89"/>
      <c r="Q156" s="46" t="str">
        <f>VLOOKUP(B156,'pns_A5EB03E23BB5F6A0E040640 (2)'!$A$1:$AX$4558,30)</f>
        <v>III/d</v>
      </c>
      <c r="R156" s="46"/>
      <c r="S156" s="87"/>
      <c r="T156" s="47" t="str">
        <f t="shared" si="42"/>
        <v>BUP KPP</v>
      </c>
      <c r="U156" s="51" t="str">
        <f t="shared" si="32"/>
        <v>BUP</v>
      </c>
      <c r="V156" s="51" t="str">
        <f t="shared" si="33"/>
        <v>BUP September</v>
      </c>
      <c r="W156" s="53"/>
      <c r="X156" s="52"/>
      <c r="Y156" s="82">
        <f t="shared" si="43"/>
        <v>45911</v>
      </c>
      <c r="Z156" s="83" t="str">
        <f t="shared" si="34"/>
        <v>September</v>
      </c>
      <c r="AA156" s="82"/>
      <c r="AB156" s="81" t="str">
        <f t="shared" si="35"/>
        <v>58 Tahun 0 Bulan</v>
      </c>
      <c r="AC156" s="82">
        <f t="shared" si="45"/>
        <v>0</v>
      </c>
      <c r="AD156" s="81"/>
      <c r="AE156" s="82">
        <f>VLOOKUP(B156,USUL25!A$4:$Q$1048576,16)</f>
        <v>0</v>
      </c>
      <c r="AF156" s="82"/>
      <c r="AG156" s="82" t="str">
        <f t="shared" si="44"/>
        <v>01-02-2026</v>
      </c>
      <c r="AH156" s="54">
        <f t="shared" si="46"/>
        <v>46784</v>
      </c>
      <c r="AI156" s="6"/>
    </row>
    <row r="157" spans="1:35" s="17" customFormat="1" ht="60" customHeight="1">
      <c r="A157" s="15">
        <v>152</v>
      </c>
      <c r="B157" t="s">
        <v>5066</v>
      </c>
      <c r="C157" s="120" t="str">
        <f t="shared" si="37"/>
        <v>HADIDJAH</v>
      </c>
      <c r="D157" s="108" t="str">
        <f t="shared" si="38"/>
        <v>Cek</v>
      </c>
      <c r="E157" s="110" t="s">
        <v>1328</v>
      </c>
      <c r="F157" s="108"/>
      <c r="G157" s="108"/>
      <c r="H157" s="108" t="s">
        <v>46829</v>
      </c>
      <c r="I157" s="48">
        <f t="shared" si="39"/>
        <v>24082</v>
      </c>
      <c r="J157" s="50" t="e">
        <f t="shared" si="40"/>
        <v>#REF!</v>
      </c>
      <c r="K157" s="47" t="str">
        <f>VLOOKUP(B157,'pns_A5EB03E23BB5F6A0E040640 (2)'!$A$1:$AX$4558,35)</f>
        <v>Guru Ahli Madya</v>
      </c>
      <c r="L157" s="50">
        <f>VLOOKUP(B157,'pns_A5EB03E23BB5F6A0E040640 (2)'!$A$1:$AX$4558,36)</f>
        <v>0</v>
      </c>
      <c r="M157" s="46" t="b">
        <f t="shared" si="41"/>
        <v>0</v>
      </c>
      <c r="N157" s="47" t="str">
        <f>VLOOKUP(B157,'pns_A5EB03E23BB5F6A0E040640 (2)'!$A$1:$AX$4558,44)</f>
        <v>SMP NEGERI 3 TOLITOLI - Dinas Pendidikan Dan Kebudayaan</v>
      </c>
      <c r="O157" s="47" t="str">
        <f>VLOOKUP(B157,'pns_A5EB03E23BB5F6A0E040640 (2)'!$A$1:$AX$4558,41)</f>
        <v>S-1 PENDIDIKAN FISIKA</v>
      </c>
      <c r="P157" s="89"/>
      <c r="Q157" s="46" t="str">
        <f>VLOOKUP(B157,'pns_A5EB03E23BB5F6A0E040640 (2)'!$A$1:$AX$4558,30)</f>
        <v>IV/b</v>
      </c>
      <c r="R157" s="46"/>
      <c r="S157" s="87"/>
      <c r="T157" s="47" t="str">
        <f t="shared" si="42"/>
        <v>BUP KPP</v>
      </c>
      <c r="U157" s="51" t="str">
        <f t="shared" si="32"/>
        <v>BUP</v>
      </c>
      <c r="V157" s="51" t="str">
        <f t="shared" si="33"/>
        <v>BUP August</v>
      </c>
      <c r="W157" s="53"/>
      <c r="X157" s="52"/>
      <c r="Y157" s="82">
        <f t="shared" si="43"/>
        <v>45877</v>
      </c>
      <c r="Z157" s="83" t="str">
        <f t="shared" si="34"/>
        <v>August</v>
      </c>
      <c r="AA157" s="82"/>
      <c r="AB157" s="81" t="str">
        <f t="shared" si="35"/>
        <v>59 Tahun 11 Bulan</v>
      </c>
      <c r="AC157" s="82">
        <f t="shared" si="45"/>
        <v>0</v>
      </c>
      <c r="AD157" s="81"/>
      <c r="AE157" s="82">
        <f>VLOOKUP(B157,USUL25!A$4:$Q$1048576,16)</f>
        <v>0</v>
      </c>
      <c r="AF157" s="82"/>
      <c r="AG157" s="82">
        <f t="shared" si="44"/>
        <v>45992</v>
      </c>
      <c r="AH157" s="54">
        <f t="shared" si="46"/>
        <v>46023</v>
      </c>
      <c r="AI157" s="6"/>
    </row>
    <row r="158" spans="1:35" s="17" customFormat="1" ht="60" customHeight="1">
      <c r="A158" s="15">
        <v>153</v>
      </c>
      <c r="B158" t="s">
        <v>8980</v>
      </c>
      <c r="C158" s="120" t="str">
        <f t="shared" si="37"/>
        <v>MOH RUM MOH NUR SALEH</v>
      </c>
      <c r="D158" s="108" t="str">
        <f t="shared" si="38"/>
        <v>Cek</v>
      </c>
      <c r="E158" s="110" t="s">
        <v>1328</v>
      </c>
      <c r="F158" s="108"/>
      <c r="G158" s="108"/>
      <c r="H158" s="108" t="s">
        <v>46829</v>
      </c>
      <c r="I158" s="48">
        <f t="shared" si="39"/>
        <v>24917</v>
      </c>
      <c r="J158" s="50" t="e">
        <f t="shared" si="40"/>
        <v>#REF!</v>
      </c>
      <c r="K158" s="47" t="str">
        <f>VLOOKUP(B158,'pns_A5EB03E23BB5F6A0E040640 (2)'!$A$1:$AX$4558,35)</f>
        <v>PENGELOLA REALISASI LAPORAN PENERIMAAN RETRIBUSI DAERAH</v>
      </c>
      <c r="L158" s="50">
        <f>VLOOKUP(B158,'pns_A5EB03E23BB5F6A0E040640 (2)'!$A$1:$AX$4558,36)</f>
        <v>0</v>
      </c>
      <c r="M158" s="46" t="b">
        <f t="shared" si="41"/>
        <v>0</v>
      </c>
      <c r="N158" s="47" t="str">
        <f>VLOOKUP(B158,'pns_A5EB03E23BB5F6A0E040640 (2)'!$A$1:$AX$4558,44)</f>
        <v>Seksi Pemerintahan - Kelurahan Sidoarjo</v>
      </c>
      <c r="O158" s="47" t="str">
        <f>VLOOKUP(B158,'pns_A5EB03E23BB5F6A0E040640 (2)'!$A$1:$AX$4558,41)</f>
        <v>S-1 ILMU PEMERINTAHAN</v>
      </c>
      <c r="P158" s="89"/>
      <c r="Q158" s="46" t="str">
        <f>VLOOKUP(B158,'pns_A5EB03E23BB5F6A0E040640 (2)'!$A$1:$AX$4558,30)</f>
        <v>III/c</v>
      </c>
      <c r="R158" s="46"/>
      <c r="S158" s="87"/>
      <c r="T158" s="47" t="str">
        <f t="shared" si="42"/>
        <v>Pemberhentian Karena Meninggal Dunia (Janda/Duda) KPP</v>
      </c>
      <c r="U158" s="51" t="str">
        <f t="shared" si="32"/>
        <v>Pemberhentian Karena Meninggal Dunia (Janda/Duda)</v>
      </c>
      <c r="V158" s="51" t="str">
        <f t="shared" si="33"/>
        <v>Pemberhentian Karena Meninggal Dunia (Janda/Duda) May</v>
      </c>
      <c r="W158" s="53"/>
      <c r="X158" s="52"/>
      <c r="Y158" s="82">
        <f t="shared" si="43"/>
        <v>45796</v>
      </c>
      <c r="Z158" s="83" t="str">
        <f t="shared" si="34"/>
        <v>May</v>
      </c>
      <c r="AA158" s="82"/>
      <c r="AB158" s="81" t="str">
        <f t="shared" si="35"/>
        <v>57 Tahun 0 Bulan</v>
      </c>
      <c r="AC158" s="82" t="str">
        <f t="shared" si="45"/>
        <v>PH-27206000095</v>
      </c>
      <c r="AD158" s="81"/>
      <c r="AE158" s="82" t="str">
        <f>VLOOKUP(B158,USUL25!A$4:$Q$1048576,16)</f>
        <v>00099/27206/AZ/07/25</v>
      </c>
      <c r="AF158" s="82"/>
      <c r="AG158" s="82">
        <f t="shared" si="44"/>
        <v>45748</v>
      </c>
      <c r="AH158" s="54">
        <f t="shared" si="46"/>
        <v>46844</v>
      </c>
      <c r="AI158" s="6"/>
    </row>
    <row r="159" spans="1:35" s="17" customFormat="1" ht="60" customHeight="1">
      <c r="A159" s="15">
        <v>154</v>
      </c>
      <c r="B159" t="s">
        <v>5029</v>
      </c>
      <c r="C159" s="120" t="str">
        <f t="shared" si="37"/>
        <v>MUHIDIN HUNASIR MARHUM</v>
      </c>
      <c r="D159" s="108" t="str">
        <f t="shared" si="38"/>
        <v>Cek</v>
      </c>
      <c r="E159" s="110" t="s">
        <v>1328</v>
      </c>
      <c r="F159" s="108"/>
      <c r="G159" s="108"/>
      <c r="H159" s="108" t="s">
        <v>46829</v>
      </c>
      <c r="I159" s="48">
        <f t="shared" si="39"/>
        <v>24910</v>
      </c>
      <c r="J159" s="50" t="e">
        <f t="shared" si="40"/>
        <v>#REF!</v>
      </c>
      <c r="K159" s="47" t="str">
        <f>VLOOKUP(B159,'pns_A5EB03E23BB5F6A0E040640 (2)'!$A$1:$AX$4558,35)</f>
        <v>PENELAAH TEKNIS KEBIJAKAN</v>
      </c>
      <c r="L159" s="50">
        <f>VLOOKUP(B159,'pns_A5EB03E23BB5F6A0E040640 (2)'!$A$1:$AX$4558,36)</f>
        <v>0</v>
      </c>
      <c r="M159" s="46" t="b">
        <f t="shared" si="41"/>
        <v>0</v>
      </c>
      <c r="N159" s="47" t="str">
        <f>VLOOKUP(B159,'pns_A5EB03E23BB5F6A0E040640 (2)'!$A$1:$AX$4558,44)</f>
        <v>Sekretariat - Badan Riset dan Inovasi Daerah</v>
      </c>
      <c r="O159" s="47" t="str">
        <f>VLOOKUP(B159,'pns_A5EB03E23BB5F6A0E040640 (2)'!$A$1:$AX$4558,41)</f>
        <v>S-1 EKONOMI MANAJEMEN</v>
      </c>
      <c r="P159" s="89"/>
      <c r="Q159" s="46" t="str">
        <f>VLOOKUP(B159,'pns_A5EB03E23BB5F6A0E040640 (2)'!$A$1:$AX$4558,30)</f>
        <v>III/d</v>
      </c>
      <c r="R159" s="46"/>
      <c r="S159" s="87"/>
      <c r="T159" s="47" t="str">
        <f t="shared" si="42"/>
        <v>Pemberhentian Karena Meninggal Dunia (Janda/Duda) KPP</v>
      </c>
      <c r="U159" s="51" t="str">
        <f t="shared" si="32"/>
        <v>Pemberhentian Karena Meninggal Dunia (Janda/Duda)</v>
      </c>
      <c r="V159" s="51" t="str">
        <f t="shared" si="33"/>
        <v>Pemberhentian Karena Meninggal Dunia (Janda/Duda) May</v>
      </c>
      <c r="W159" s="53"/>
      <c r="X159" s="52"/>
      <c r="Y159" s="82">
        <f t="shared" si="43"/>
        <v>45796</v>
      </c>
      <c r="Z159" s="83" t="str">
        <f t="shared" si="34"/>
        <v>May</v>
      </c>
      <c r="AA159" s="82"/>
      <c r="AB159" s="81" t="str">
        <f t="shared" si="35"/>
        <v>57 Tahun 0 Bulan</v>
      </c>
      <c r="AC159" s="82" t="str">
        <f t="shared" si="45"/>
        <v>PH-27206000095</v>
      </c>
      <c r="AD159" s="81"/>
      <c r="AE159" s="82" t="str">
        <f>VLOOKUP(B159,USUL25!A$4:$Q$1048576,16)</f>
        <v>00099/27206/AZ/07/25</v>
      </c>
      <c r="AF159" s="82"/>
      <c r="AG159" s="82">
        <f t="shared" si="44"/>
        <v>45748</v>
      </c>
      <c r="AH159" s="54">
        <f t="shared" si="46"/>
        <v>46844</v>
      </c>
      <c r="AI159" s="6"/>
    </row>
    <row r="160" spans="1:35" s="17" customFormat="1" ht="60" customHeight="1">
      <c r="A160" s="15">
        <v>155</v>
      </c>
      <c r="B160" t="s">
        <v>1087</v>
      </c>
      <c r="C160" s="120" t="str">
        <f t="shared" ref="C160:C190" si="47">VLOOKUP(B160,data24,3)</f>
        <v>ARUN HARYANTO</v>
      </c>
      <c r="D160" s="108" t="str">
        <f t="shared" si="38"/>
        <v>Cek</v>
      </c>
      <c r="E160" s="110" t="s">
        <v>1328</v>
      </c>
      <c r="F160" s="108"/>
      <c r="G160" s="108"/>
      <c r="H160" s="108" t="s">
        <v>46829</v>
      </c>
      <c r="I160" s="48">
        <f t="shared" si="39"/>
        <v>24110</v>
      </c>
      <c r="J160" s="50" t="e">
        <f t="shared" si="40"/>
        <v>#REF!</v>
      </c>
      <c r="K160" s="47" t="str">
        <f>VLOOKUP(B160,'pns_A5EB03E23BB5F6A0E040640 (2)'!$A$1:$AX$4558,35)</f>
        <v>Guru Ahli Pertama</v>
      </c>
      <c r="L160" s="50">
        <f>VLOOKUP(B160,'pns_A5EB03E23BB5F6A0E040640 (2)'!$A$1:$AX$4558,36)</f>
        <v>0</v>
      </c>
      <c r="M160" s="46" t="b">
        <f t="shared" si="41"/>
        <v>0</v>
      </c>
      <c r="N160" s="47" t="str">
        <f>VLOOKUP(B160,'pns_A5EB03E23BB5F6A0E040640 (2)'!$A$1:$AX$4558,44)</f>
        <v>SD Negeri 1 Sambujang - Dinas Pendidikan Dan Kebudayaan</v>
      </c>
      <c r="O160" s="47" t="str">
        <f>VLOOKUP(B160,'pns_A5EB03E23BB5F6A0E040640 (2)'!$A$1:$AX$4558,41)</f>
        <v>S-1 SARJANA PENDIDIKAN</v>
      </c>
      <c r="P160" s="89"/>
      <c r="Q160" s="46" t="str">
        <f>VLOOKUP(B160,'pns_A5EB03E23BB5F6A0E040640 (2)'!$A$1:$AX$4558,30)</f>
        <v>III/b</v>
      </c>
      <c r="R160" s="46"/>
      <c r="S160" s="87"/>
      <c r="T160" s="47" t="str">
        <f t="shared" si="42"/>
        <v>BUP KPP</v>
      </c>
      <c r="U160" s="51" t="str">
        <f t="shared" si="32"/>
        <v>BUP</v>
      </c>
      <c r="V160" s="51" t="str">
        <f t="shared" si="33"/>
        <v>BUP September</v>
      </c>
      <c r="W160" s="53"/>
      <c r="X160" s="52"/>
      <c r="Y160" s="82">
        <f t="shared" si="43"/>
        <v>45908</v>
      </c>
      <c r="Z160" s="83" t="str">
        <f t="shared" si="34"/>
        <v>September</v>
      </c>
      <c r="AA160" s="82"/>
      <c r="AB160" s="81" t="str">
        <f t="shared" si="35"/>
        <v>59 Tahun 6 Bulan</v>
      </c>
      <c r="AC160" s="82">
        <f t="shared" si="45"/>
        <v>0</v>
      </c>
      <c r="AD160" s="81"/>
      <c r="AE160" s="82">
        <f>VLOOKUP(B160,USUL25!A$4:$Q$1048576,16)</f>
        <v>0</v>
      </c>
      <c r="AF160" s="82"/>
      <c r="AG160" s="82" t="str">
        <f t="shared" si="44"/>
        <v>01-08-2025</v>
      </c>
      <c r="AH160" s="54">
        <f t="shared" si="46"/>
        <v>46054</v>
      </c>
      <c r="AI160" s="6"/>
    </row>
    <row r="161" spans="1:35" s="17" customFormat="1" ht="60" customHeight="1">
      <c r="A161" s="15">
        <v>156</v>
      </c>
      <c r="B161" t="s">
        <v>9693</v>
      </c>
      <c r="C161" s="120" t="str">
        <f t="shared" si="47"/>
        <v>PITHER SAPAN TOTANAN</v>
      </c>
      <c r="D161" s="108" t="str">
        <f t="shared" si="38"/>
        <v>Cek</v>
      </c>
      <c r="E161" s="110" t="s">
        <v>1328</v>
      </c>
      <c r="F161" s="108"/>
      <c r="G161" s="108"/>
      <c r="H161" s="108" t="s">
        <v>46829</v>
      </c>
      <c r="I161" s="48">
        <f t="shared" si="39"/>
        <v>24900</v>
      </c>
      <c r="J161" s="50" t="e">
        <f t="shared" si="40"/>
        <v>#REF!</v>
      </c>
      <c r="K161" s="47" t="str">
        <f>VLOOKUP(B161,'pns_A5EB03E23BB5F6A0E040640 (2)'!$A$1:$AX$4558,35)</f>
        <v>Analis Kebijakan Ahli Muda</v>
      </c>
      <c r="L161" s="50">
        <f>VLOOKUP(B161,'pns_A5EB03E23BB5F6A0E040640 (2)'!$A$1:$AX$4558,36)</f>
        <v>0</v>
      </c>
      <c r="M161" s="46" t="b">
        <f t="shared" si="41"/>
        <v>0</v>
      </c>
      <c r="N161" s="47" t="str">
        <f>VLOOKUP(B161,'pns_A5EB03E23BB5F6A0E040640 (2)'!$A$1:$AX$4558,44)</f>
        <v>Bidang Pelayanan Pencatatan Sipil - Dinas Kependudukan Dan Pencatatan Sipil</v>
      </c>
      <c r="O161" s="47" t="str">
        <f>VLOOKUP(B161,'pns_A5EB03E23BB5F6A0E040640 (2)'!$A$1:$AX$4558,41)</f>
        <v>S-2 ILMU ADMINISTRASI PUBLIK</v>
      </c>
      <c r="P161" s="89"/>
      <c r="Q161" s="46" t="str">
        <f>VLOOKUP(B161,'pns_A5EB03E23BB5F6A0E040640 (2)'!$A$1:$AX$4558,30)</f>
        <v>IV/a</v>
      </c>
      <c r="R161" s="46"/>
      <c r="S161" s="87"/>
      <c r="T161" s="47" t="str">
        <f t="shared" si="42"/>
        <v>Pemberhentian Karena Meninggal Dunia (Janda/Duda) KPP</v>
      </c>
      <c r="U161" s="51" t="str">
        <f t="shared" si="32"/>
        <v>Pemberhentian Karena Meninggal Dunia (Janda/Duda)</v>
      </c>
      <c r="V161" s="51" t="str">
        <f t="shared" si="33"/>
        <v>Pemberhentian Karena Meninggal Dunia (Janda/Duda) September</v>
      </c>
      <c r="W161" s="53"/>
      <c r="X161" s="52"/>
      <c r="Y161" s="82">
        <f t="shared" si="43"/>
        <v>45902</v>
      </c>
      <c r="Z161" s="83" t="str">
        <f t="shared" si="34"/>
        <v>September</v>
      </c>
      <c r="AA161" s="82"/>
      <c r="AB161" s="81" t="e">
        <f t="shared" si="35"/>
        <v>#NUM!</v>
      </c>
      <c r="AC161" s="82">
        <f t="shared" si="45"/>
        <v>0</v>
      </c>
      <c r="AD161" s="81"/>
      <c r="AE161" s="82">
        <f>VLOOKUP(B161,USUL25!A$4:$Q$1048576,16)</f>
        <v>0</v>
      </c>
      <c r="AF161" s="82"/>
      <c r="AG161" s="82">
        <f t="shared" si="44"/>
        <v>0</v>
      </c>
      <c r="AH161" s="54">
        <f t="shared" si="46"/>
        <v>46844</v>
      </c>
      <c r="AI161" s="6"/>
    </row>
    <row r="162" spans="1:35" s="17" customFormat="1" ht="60" customHeight="1">
      <c r="A162" s="15">
        <v>157</v>
      </c>
      <c r="B162" t="s">
        <v>8896</v>
      </c>
      <c r="C162" s="120" t="str">
        <f t="shared" si="47"/>
        <v>SARIANI A S MARJUN</v>
      </c>
      <c r="D162" s="108" t="str">
        <f t="shared" si="38"/>
        <v>Cek</v>
      </c>
      <c r="E162" s="110" t="s">
        <v>1328</v>
      </c>
      <c r="F162" s="108"/>
      <c r="G162" s="108"/>
      <c r="H162" s="108" t="s">
        <v>46829</v>
      </c>
      <c r="I162" s="48">
        <f t="shared" si="39"/>
        <v>24160</v>
      </c>
      <c r="J162" s="50" t="e">
        <f t="shared" si="40"/>
        <v>#REF!</v>
      </c>
      <c r="K162" s="47" t="str">
        <f>VLOOKUP(B162,'pns_A5EB03E23BB5F6A0E040640 (2)'!$A$1:$AX$4558,35)</f>
        <v>Guru Pembina</v>
      </c>
      <c r="L162" s="50">
        <f>VLOOKUP(B162,'pns_A5EB03E23BB5F6A0E040640 (2)'!$A$1:$AX$4558,36)</f>
        <v>0</v>
      </c>
      <c r="M162" s="46" t="b">
        <f t="shared" si="41"/>
        <v>0</v>
      </c>
      <c r="N162" s="47" t="str">
        <f>VLOOKUP(B162,'pns_A5EB03E23BB5F6A0E040640 (2)'!$A$1:$AX$4558,44)</f>
        <v>SD Negeri 1 Dungingis - Dinas Pendidikan Dan Kebudayaan</v>
      </c>
      <c r="O162" s="47" t="str">
        <f>VLOOKUP(B162,'pns_A5EB03E23BB5F6A0E040640 (2)'!$A$1:$AX$4558,41)</f>
        <v>D-II/A-II</v>
      </c>
      <c r="P162" s="89"/>
      <c r="Q162" s="46" t="str">
        <f>VLOOKUP(B162,'pns_A5EB03E23BB5F6A0E040640 (2)'!$A$1:$AX$4558,30)</f>
        <v>IV/a</v>
      </c>
      <c r="R162" s="46"/>
      <c r="S162" s="87"/>
      <c r="T162" s="47" t="str">
        <f t="shared" si="42"/>
        <v>BUP KPP</v>
      </c>
      <c r="U162" s="51" t="str">
        <f t="shared" si="32"/>
        <v>BUP</v>
      </c>
      <c r="V162" s="51" t="str">
        <f t="shared" si="33"/>
        <v>BUP September</v>
      </c>
      <c r="W162" s="53"/>
      <c r="X162" s="52"/>
      <c r="Y162" s="82">
        <f t="shared" si="43"/>
        <v>45908</v>
      </c>
      <c r="Z162" s="83" t="str">
        <f t="shared" si="34"/>
        <v>September</v>
      </c>
      <c r="AA162" s="82"/>
      <c r="AB162" s="81" t="str">
        <f t="shared" si="35"/>
        <v>59 Tahun 5 Bulan</v>
      </c>
      <c r="AC162" s="82">
        <f t="shared" si="45"/>
        <v>0</v>
      </c>
      <c r="AD162" s="81"/>
      <c r="AE162" s="82">
        <f>VLOOKUP(B162,USUL25!A$4:$Q$1048576,16)</f>
        <v>0</v>
      </c>
      <c r="AF162" s="82"/>
      <c r="AG162" s="82" t="str">
        <f t="shared" si="44"/>
        <v>01-08-2025</v>
      </c>
      <c r="AH162" s="54">
        <f t="shared" si="46"/>
        <v>46082</v>
      </c>
      <c r="AI162" s="6"/>
    </row>
    <row r="163" spans="1:35" s="17" customFormat="1" ht="60" customHeight="1">
      <c r="A163" s="15"/>
      <c r="B163" s="38"/>
      <c r="C163" s="120" t="e">
        <f t="shared" si="47"/>
        <v>#N/A</v>
      </c>
      <c r="D163" s="108" t="str">
        <f t="shared" si="38"/>
        <v>Cek</v>
      </c>
      <c r="E163" s="110" t="s">
        <v>1328</v>
      </c>
      <c r="F163" s="108"/>
      <c r="G163" s="108"/>
      <c r="H163" s="108" t="s">
        <v>46829</v>
      </c>
      <c r="I163" s="48" t="e">
        <f t="shared" si="39"/>
        <v>#VALUE!</v>
      </c>
      <c r="J163" s="50" t="e">
        <f t="shared" si="40"/>
        <v>#REF!</v>
      </c>
      <c r="K163" s="47" t="e">
        <f>VLOOKUP(B163,'pns_A5EB03E23BB5F6A0E040640 (2)'!$A$1:$AX$4558,35)</f>
        <v>#N/A</v>
      </c>
      <c r="L163" s="50" t="e">
        <f>VLOOKUP(B163,'pns_A5EB03E23BB5F6A0E040640 (2)'!$A$1:$AX$4558,36)</f>
        <v>#N/A</v>
      </c>
      <c r="M163" s="46" t="e">
        <f t="shared" si="41"/>
        <v>#N/A</v>
      </c>
      <c r="N163" s="47" t="e">
        <f>VLOOKUP(B163,'pns_A5EB03E23BB5F6A0E040640 (2)'!$A$1:$AX$4558,44)</f>
        <v>#N/A</v>
      </c>
      <c r="O163" s="47" t="e">
        <f>VLOOKUP(B163,'pns_A5EB03E23BB5F6A0E040640 (2)'!$A$1:$AX$4558,41)</f>
        <v>#N/A</v>
      </c>
      <c r="P163" s="89"/>
      <c r="Q163" s="46" t="e">
        <f>VLOOKUP(B163,'pns_A5EB03E23BB5F6A0E040640 (2)'!$A$1:$AX$4558,30)</f>
        <v>#N/A</v>
      </c>
      <c r="R163" s="46"/>
      <c r="S163" s="87"/>
      <c r="T163" s="47" t="e">
        <f t="shared" si="42"/>
        <v>#N/A</v>
      </c>
      <c r="U163" s="51" t="e">
        <f t="shared" si="32"/>
        <v>#N/A</v>
      </c>
      <c r="V163" s="51" t="e">
        <f t="shared" si="33"/>
        <v>#N/A</v>
      </c>
      <c r="W163" s="53"/>
      <c r="X163" s="52"/>
      <c r="Y163" s="82" t="e">
        <f t="shared" si="43"/>
        <v>#N/A</v>
      </c>
      <c r="Z163" s="83" t="e">
        <f t="shared" si="34"/>
        <v>#N/A</v>
      </c>
      <c r="AA163" s="82"/>
      <c r="AB163" s="81" t="e">
        <f t="shared" si="35"/>
        <v>#VALUE!</v>
      </c>
      <c r="AC163" s="82" t="e">
        <f t="shared" si="45"/>
        <v>#N/A</v>
      </c>
      <c r="AD163" s="81"/>
      <c r="AE163" s="82" t="e">
        <f>VLOOKUP(B163,USUL25!A$4:$Q$1048576,16)</f>
        <v>#N/A</v>
      </c>
      <c r="AF163" s="82"/>
      <c r="AG163" s="82" t="e">
        <f t="shared" si="44"/>
        <v>#N/A</v>
      </c>
      <c r="AH163" s="54" t="e">
        <f t="shared" si="46"/>
        <v>#VALUE!</v>
      </c>
      <c r="AI163" s="6"/>
    </row>
    <row r="164" spans="1:35" s="17" customFormat="1" ht="60" customHeight="1">
      <c r="A164" s="15"/>
      <c r="B164" s="38"/>
      <c r="C164" s="120" t="e">
        <f t="shared" si="47"/>
        <v>#N/A</v>
      </c>
      <c r="D164" s="108" t="str">
        <f t="shared" si="38"/>
        <v>Cek</v>
      </c>
      <c r="E164" s="110" t="s">
        <v>1328</v>
      </c>
      <c r="F164" s="108"/>
      <c r="G164" s="108"/>
      <c r="H164" s="108" t="s">
        <v>46829</v>
      </c>
      <c r="I164" s="48" t="e">
        <f t="shared" si="39"/>
        <v>#VALUE!</v>
      </c>
      <c r="J164" s="50" t="e">
        <f t="shared" si="40"/>
        <v>#REF!</v>
      </c>
      <c r="K164" s="47" t="e">
        <f>VLOOKUP(B164,'pns_A5EB03E23BB5F6A0E040640 (2)'!$A$1:$AX$4558,35)</f>
        <v>#N/A</v>
      </c>
      <c r="L164" s="50" t="e">
        <f>VLOOKUP(B164,'pns_A5EB03E23BB5F6A0E040640 (2)'!$A$1:$AX$4558,36)</f>
        <v>#N/A</v>
      </c>
      <c r="M164" s="46" t="e">
        <f t="shared" si="41"/>
        <v>#N/A</v>
      </c>
      <c r="N164" s="47" t="e">
        <f>VLOOKUP(B164,'pns_A5EB03E23BB5F6A0E040640 (2)'!$A$1:$AX$4558,44)</f>
        <v>#N/A</v>
      </c>
      <c r="O164" s="47" t="e">
        <f>VLOOKUP(B164,'pns_A5EB03E23BB5F6A0E040640 (2)'!$A$1:$AX$4558,41)</f>
        <v>#N/A</v>
      </c>
      <c r="P164" s="89"/>
      <c r="Q164" s="46" t="e">
        <f>VLOOKUP(B164,'pns_A5EB03E23BB5F6A0E040640 (2)'!$A$1:$AX$4558,30)</f>
        <v>#N/A</v>
      </c>
      <c r="R164" s="46"/>
      <c r="S164" s="87"/>
      <c r="T164" s="47" t="e">
        <f t="shared" si="42"/>
        <v>#N/A</v>
      </c>
      <c r="U164" s="51" t="e">
        <f t="shared" si="32"/>
        <v>#N/A</v>
      </c>
      <c r="V164" s="51" t="e">
        <f t="shared" si="33"/>
        <v>#N/A</v>
      </c>
      <c r="W164" s="53"/>
      <c r="X164" s="52"/>
      <c r="Y164" s="82" t="e">
        <f t="shared" si="43"/>
        <v>#N/A</v>
      </c>
      <c r="Z164" s="83" t="e">
        <f t="shared" si="34"/>
        <v>#N/A</v>
      </c>
      <c r="AA164" s="82"/>
      <c r="AB164" s="81" t="e">
        <f t="shared" si="35"/>
        <v>#VALUE!</v>
      </c>
      <c r="AC164" s="82" t="e">
        <f t="shared" si="45"/>
        <v>#N/A</v>
      </c>
      <c r="AD164" s="81"/>
      <c r="AE164" s="82" t="e">
        <f>VLOOKUP(B164,USUL25!A$4:$Q$1048576,16)</f>
        <v>#N/A</v>
      </c>
      <c r="AF164" s="82"/>
      <c r="AG164" s="82" t="e">
        <f t="shared" si="44"/>
        <v>#N/A</v>
      </c>
      <c r="AH164" s="54" t="e">
        <f t="shared" si="46"/>
        <v>#VALUE!</v>
      </c>
      <c r="AI164" s="6"/>
    </row>
    <row r="165" spans="1:35" s="17" customFormat="1" ht="60" customHeight="1">
      <c r="A165" s="15"/>
      <c r="B165" s="38"/>
      <c r="C165" s="120" t="e">
        <f t="shared" si="47"/>
        <v>#N/A</v>
      </c>
      <c r="D165" s="108" t="str">
        <f t="shared" si="38"/>
        <v>Cek</v>
      </c>
      <c r="E165" s="110" t="s">
        <v>1328</v>
      </c>
      <c r="F165" s="108"/>
      <c r="G165" s="108"/>
      <c r="H165" s="108" t="s">
        <v>46829</v>
      </c>
      <c r="I165" s="48" t="e">
        <f t="shared" si="39"/>
        <v>#VALUE!</v>
      </c>
      <c r="J165" s="50" t="e">
        <f t="shared" si="40"/>
        <v>#REF!</v>
      </c>
      <c r="K165" s="47" t="e">
        <f>VLOOKUP(B165,'pns_A5EB03E23BB5F6A0E040640 (2)'!$A$1:$AX$4558,35)</f>
        <v>#N/A</v>
      </c>
      <c r="L165" s="50" t="e">
        <f>VLOOKUP(B165,'pns_A5EB03E23BB5F6A0E040640 (2)'!$A$1:$AX$4558,36)</f>
        <v>#N/A</v>
      </c>
      <c r="M165" s="46" t="e">
        <f t="shared" si="41"/>
        <v>#N/A</v>
      </c>
      <c r="N165" s="47" t="e">
        <f>VLOOKUP(B165,'pns_A5EB03E23BB5F6A0E040640 (2)'!$A$1:$AX$4558,44)</f>
        <v>#N/A</v>
      </c>
      <c r="O165" s="47" t="e">
        <f>VLOOKUP(B165,'pns_A5EB03E23BB5F6A0E040640 (2)'!$A$1:$AX$4558,41)</f>
        <v>#N/A</v>
      </c>
      <c r="P165" s="89"/>
      <c r="Q165" s="46" t="e">
        <f>VLOOKUP(B165,'pns_A5EB03E23BB5F6A0E040640 (2)'!$A$1:$AX$4558,30)</f>
        <v>#N/A</v>
      </c>
      <c r="R165" s="46"/>
      <c r="S165" s="87"/>
      <c r="T165" s="47" t="e">
        <f t="shared" si="42"/>
        <v>#N/A</v>
      </c>
      <c r="U165" s="51" t="e">
        <f t="shared" si="32"/>
        <v>#N/A</v>
      </c>
      <c r="V165" s="51" t="e">
        <f t="shared" si="33"/>
        <v>#N/A</v>
      </c>
      <c r="W165" s="53"/>
      <c r="X165" s="52"/>
      <c r="Y165" s="82" t="e">
        <f t="shared" si="43"/>
        <v>#N/A</v>
      </c>
      <c r="Z165" s="83" t="e">
        <f t="shared" si="34"/>
        <v>#N/A</v>
      </c>
      <c r="AA165" s="82"/>
      <c r="AB165" s="81" t="e">
        <f t="shared" si="35"/>
        <v>#VALUE!</v>
      </c>
      <c r="AC165" s="82" t="e">
        <f t="shared" si="45"/>
        <v>#N/A</v>
      </c>
      <c r="AD165" s="81"/>
      <c r="AE165" s="82" t="e">
        <f>VLOOKUP(B165,USUL25!A$4:$Q$1048576,16)</f>
        <v>#N/A</v>
      </c>
      <c r="AF165" s="82"/>
      <c r="AG165" s="82" t="e">
        <f t="shared" si="44"/>
        <v>#N/A</v>
      </c>
      <c r="AH165" s="54" t="e">
        <f t="shared" si="46"/>
        <v>#VALUE!</v>
      </c>
      <c r="AI165" s="6"/>
    </row>
    <row r="166" spans="1:35" s="17" customFormat="1" ht="60" customHeight="1">
      <c r="A166" s="6"/>
      <c r="B166" s="38"/>
      <c r="C166" s="120" t="e">
        <f t="shared" si="47"/>
        <v>#N/A</v>
      </c>
      <c r="D166" s="108" t="str">
        <f t="shared" si="38"/>
        <v>Cek</v>
      </c>
      <c r="E166" s="110" t="s">
        <v>1328</v>
      </c>
      <c r="F166" s="108"/>
      <c r="G166" s="108"/>
      <c r="H166" s="108" t="s">
        <v>46829</v>
      </c>
      <c r="I166" s="48" t="e">
        <f t="shared" si="39"/>
        <v>#VALUE!</v>
      </c>
      <c r="J166" s="50" t="e">
        <f t="shared" si="40"/>
        <v>#REF!</v>
      </c>
      <c r="K166" s="47" t="e">
        <f>VLOOKUP(B166,'pns_A5EB03E23BB5F6A0E040640 (2)'!$A$1:$AX$4558,35)</f>
        <v>#N/A</v>
      </c>
      <c r="L166" s="50" t="e">
        <f>VLOOKUP(B166,'pns_A5EB03E23BB5F6A0E040640 (2)'!$A$1:$AX$4558,36)</f>
        <v>#N/A</v>
      </c>
      <c r="M166" s="46" t="e">
        <f t="shared" si="41"/>
        <v>#N/A</v>
      </c>
      <c r="N166" s="47" t="e">
        <f>VLOOKUP(B166,'pns_A5EB03E23BB5F6A0E040640 (2)'!$A$1:$AX$4558,44)</f>
        <v>#N/A</v>
      </c>
      <c r="O166" s="47" t="e">
        <f>VLOOKUP(B166,'pns_A5EB03E23BB5F6A0E040640 (2)'!$A$1:$AX$4558,41)</f>
        <v>#N/A</v>
      </c>
      <c r="P166" s="89"/>
      <c r="Q166" s="46" t="e">
        <f>VLOOKUP(B166,'pns_A5EB03E23BB5F6A0E040640 (2)'!$A$1:$AX$4558,30)</f>
        <v>#N/A</v>
      </c>
      <c r="R166" s="46"/>
      <c r="S166" s="87"/>
      <c r="T166" s="47" t="e">
        <f t="shared" si="42"/>
        <v>#N/A</v>
      </c>
      <c r="U166" s="51" t="e">
        <f t="shared" si="32"/>
        <v>#N/A</v>
      </c>
      <c r="V166" s="51" t="e">
        <f t="shared" si="33"/>
        <v>#N/A</v>
      </c>
      <c r="W166" s="53"/>
      <c r="X166" s="52"/>
      <c r="Y166" s="82" t="e">
        <f t="shared" si="43"/>
        <v>#N/A</v>
      </c>
      <c r="Z166" s="83" t="e">
        <f t="shared" si="34"/>
        <v>#N/A</v>
      </c>
      <c r="AA166" s="82"/>
      <c r="AB166" s="81" t="e">
        <f t="shared" si="35"/>
        <v>#VALUE!</v>
      </c>
      <c r="AC166" s="82" t="e">
        <f t="shared" si="45"/>
        <v>#N/A</v>
      </c>
      <c r="AD166" s="81"/>
      <c r="AE166" s="82" t="e">
        <f>VLOOKUP(B166,USUL25!A$4:$Q$1048576,16)</f>
        <v>#N/A</v>
      </c>
      <c r="AF166" s="82"/>
      <c r="AG166" s="82" t="e">
        <f t="shared" si="44"/>
        <v>#N/A</v>
      </c>
      <c r="AH166" s="54" t="e">
        <f t="shared" si="46"/>
        <v>#VALUE!</v>
      </c>
      <c r="AI166" s="6"/>
    </row>
    <row r="167" spans="1:35" s="17" customFormat="1" ht="60" customHeight="1">
      <c r="A167" s="6"/>
      <c r="B167" s="38"/>
      <c r="C167" s="120" t="e">
        <f t="shared" si="47"/>
        <v>#N/A</v>
      </c>
      <c r="D167" s="108" t="str">
        <f t="shared" si="38"/>
        <v>Cek</v>
      </c>
      <c r="E167" s="110" t="s">
        <v>1328</v>
      </c>
      <c r="F167" s="108"/>
      <c r="G167" s="108"/>
      <c r="H167" s="108" t="s">
        <v>46829</v>
      </c>
      <c r="I167" s="48" t="e">
        <f t="shared" si="39"/>
        <v>#VALUE!</v>
      </c>
      <c r="J167" s="50" t="e">
        <f t="shared" si="40"/>
        <v>#REF!</v>
      </c>
      <c r="K167" s="47" t="e">
        <f>VLOOKUP(B167,'pns_A5EB03E23BB5F6A0E040640 (2)'!$A$1:$AX$4558,35)</f>
        <v>#N/A</v>
      </c>
      <c r="L167" s="50" t="e">
        <f>VLOOKUP(B167,'pns_A5EB03E23BB5F6A0E040640 (2)'!$A$1:$AX$4558,36)</f>
        <v>#N/A</v>
      </c>
      <c r="M167" s="46" t="e">
        <f t="shared" si="41"/>
        <v>#N/A</v>
      </c>
      <c r="N167" s="47" t="e">
        <f>VLOOKUP(B167,'pns_A5EB03E23BB5F6A0E040640 (2)'!$A$1:$AX$4558,44)</f>
        <v>#N/A</v>
      </c>
      <c r="O167" s="47" t="e">
        <f>VLOOKUP(B167,'pns_A5EB03E23BB5F6A0E040640 (2)'!$A$1:$AX$4558,41)</f>
        <v>#N/A</v>
      </c>
      <c r="P167" s="89"/>
      <c r="Q167" s="46" t="e">
        <f>VLOOKUP(B167,'pns_A5EB03E23BB5F6A0E040640 (2)'!$A$1:$AX$4558,30)</f>
        <v>#N/A</v>
      </c>
      <c r="R167" s="46"/>
      <c r="S167" s="87"/>
      <c r="T167" s="47" t="e">
        <f t="shared" si="42"/>
        <v>#N/A</v>
      </c>
      <c r="U167" s="51" t="e">
        <f t="shared" si="32"/>
        <v>#N/A</v>
      </c>
      <c r="V167" s="51" t="e">
        <f t="shared" si="33"/>
        <v>#N/A</v>
      </c>
      <c r="W167" s="53"/>
      <c r="X167" s="52"/>
      <c r="Y167" s="82" t="e">
        <f t="shared" si="43"/>
        <v>#N/A</v>
      </c>
      <c r="Z167" s="83" t="e">
        <f t="shared" si="34"/>
        <v>#N/A</v>
      </c>
      <c r="AA167" s="82"/>
      <c r="AB167" s="81" t="e">
        <f t="shared" si="35"/>
        <v>#VALUE!</v>
      </c>
      <c r="AC167" s="82" t="e">
        <f t="shared" si="45"/>
        <v>#N/A</v>
      </c>
      <c r="AD167" s="81"/>
      <c r="AE167" s="82" t="e">
        <f>VLOOKUP(B167,USUL25!A$4:$Q$1048576,16)</f>
        <v>#N/A</v>
      </c>
      <c r="AF167" s="82"/>
      <c r="AG167" s="82" t="e">
        <f t="shared" si="44"/>
        <v>#N/A</v>
      </c>
      <c r="AH167" s="54" t="e">
        <f t="shared" si="46"/>
        <v>#VALUE!</v>
      </c>
      <c r="AI167" s="6"/>
    </row>
    <row r="168" spans="1:35" s="17" customFormat="1" ht="60" customHeight="1">
      <c r="A168" s="15"/>
      <c r="B168" s="38"/>
      <c r="C168" s="120" t="e">
        <f t="shared" si="47"/>
        <v>#N/A</v>
      </c>
      <c r="D168" s="108" t="str">
        <f t="shared" si="38"/>
        <v>Cek</v>
      </c>
      <c r="E168" s="110" t="s">
        <v>1328</v>
      </c>
      <c r="F168" s="108"/>
      <c r="G168" s="108"/>
      <c r="H168" s="108" t="s">
        <v>46829</v>
      </c>
      <c r="I168" s="48" t="e">
        <f t="shared" si="39"/>
        <v>#VALUE!</v>
      </c>
      <c r="J168" s="50" t="e">
        <f t="shared" si="40"/>
        <v>#REF!</v>
      </c>
      <c r="K168" s="47" t="e">
        <f>VLOOKUP(B168,'pns_A5EB03E23BB5F6A0E040640 (2)'!$A$1:$AX$4558,35)</f>
        <v>#N/A</v>
      </c>
      <c r="L168" s="50" t="e">
        <f>VLOOKUP(B168,'pns_A5EB03E23BB5F6A0E040640 (2)'!$A$1:$AX$4558,36)</f>
        <v>#N/A</v>
      </c>
      <c r="M168" s="46" t="e">
        <f t="shared" si="41"/>
        <v>#N/A</v>
      </c>
      <c r="N168" s="47" t="e">
        <f>VLOOKUP(B168,'pns_A5EB03E23BB5F6A0E040640 (2)'!$A$1:$AX$4558,44)</f>
        <v>#N/A</v>
      </c>
      <c r="O168" s="47" t="e">
        <f>VLOOKUP(B168,'pns_A5EB03E23BB5F6A0E040640 (2)'!$A$1:$AX$4558,41)</f>
        <v>#N/A</v>
      </c>
      <c r="P168" s="89"/>
      <c r="Q168" s="46" t="e">
        <f>VLOOKUP(B168,'pns_A5EB03E23BB5F6A0E040640 (2)'!$A$1:$AX$4558,30)</f>
        <v>#N/A</v>
      </c>
      <c r="R168" s="46"/>
      <c r="S168" s="87"/>
      <c r="T168" s="47" t="e">
        <f t="shared" ref="T168:T193" si="48">VLOOKUP(B168,USUL25,8)</f>
        <v>#N/A</v>
      </c>
      <c r="U168" s="51" t="e">
        <f t="shared" si="32"/>
        <v>#N/A</v>
      </c>
      <c r="V168" s="51" t="e">
        <f t="shared" si="33"/>
        <v>#N/A</v>
      </c>
      <c r="W168" s="53"/>
      <c r="X168" s="52"/>
      <c r="Y168" s="82" t="e">
        <f t="shared" ref="Y168:Y193" si="49">VLOOKUP(B168,USUL25,13)</f>
        <v>#N/A</v>
      </c>
      <c r="Z168" s="83" t="e">
        <f t="shared" si="34"/>
        <v>#N/A</v>
      </c>
      <c r="AA168" s="82"/>
      <c r="AB168" s="81" t="e">
        <f t="shared" si="35"/>
        <v>#VALUE!</v>
      </c>
      <c r="AC168" s="82" t="e">
        <f t="shared" ref="AC168:AC193" si="50">VLOOKUP(B168,USUL25,15)</f>
        <v>#N/A</v>
      </c>
      <c r="AD168" s="81"/>
      <c r="AE168" s="82" t="e">
        <f>VLOOKUP(B168,USUL25!A$4:$Q$1048576,16)</f>
        <v>#N/A</v>
      </c>
      <c r="AF168" s="82"/>
      <c r="AG168" s="82" t="e">
        <f t="shared" ref="AG168:AG193" si="51">VLOOKUP(B168,USUL25,18)</f>
        <v>#N/A</v>
      </c>
      <c r="AH168" s="54" t="e">
        <f t="shared" si="46"/>
        <v>#VALUE!</v>
      </c>
      <c r="AI168" s="6"/>
    </row>
    <row r="169" spans="1:35" s="17" customFormat="1" ht="60" customHeight="1">
      <c r="A169" s="6"/>
      <c r="B169" s="38"/>
      <c r="C169" s="120" t="e">
        <f t="shared" si="47"/>
        <v>#N/A</v>
      </c>
      <c r="D169" s="108" t="str">
        <f t="shared" si="38"/>
        <v>Cek</v>
      </c>
      <c r="E169" s="110" t="s">
        <v>1328</v>
      </c>
      <c r="F169" s="108"/>
      <c r="G169" s="108"/>
      <c r="H169" s="108" t="s">
        <v>46829</v>
      </c>
      <c r="I169" s="48" t="e">
        <f t="shared" si="39"/>
        <v>#VALUE!</v>
      </c>
      <c r="J169" s="50" t="e">
        <f t="shared" si="40"/>
        <v>#REF!</v>
      </c>
      <c r="K169" s="47" t="e">
        <f>VLOOKUP(B169,'pns_A5EB03E23BB5F6A0E040640 (2)'!$A$1:$AX$4558,35)</f>
        <v>#N/A</v>
      </c>
      <c r="L169" s="50" t="e">
        <f>VLOOKUP(B169,'pns_A5EB03E23BB5F6A0E040640 (2)'!$A$1:$AX$4558,36)</f>
        <v>#N/A</v>
      </c>
      <c r="M169" s="46" t="e">
        <f t="shared" si="41"/>
        <v>#N/A</v>
      </c>
      <c r="N169" s="47" t="e">
        <f>VLOOKUP(B169,'pns_A5EB03E23BB5F6A0E040640 (2)'!$A$1:$AX$4558,44)</f>
        <v>#N/A</v>
      </c>
      <c r="O169" s="47" t="e">
        <f>VLOOKUP(B169,'pns_A5EB03E23BB5F6A0E040640 (2)'!$A$1:$AX$4558,41)</f>
        <v>#N/A</v>
      </c>
      <c r="P169" s="89"/>
      <c r="Q169" s="46" t="e">
        <f>VLOOKUP(B169,'pns_A5EB03E23BB5F6A0E040640 (2)'!$A$1:$AX$4558,30)</f>
        <v>#N/A</v>
      </c>
      <c r="R169" s="46"/>
      <c r="S169" s="87"/>
      <c r="T169" s="47" t="e">
        <f t="shared" si="48"/>
        <v>#N/A</v>
      </c>
      <c r="U169" s="51" t="e">
        <f t="shared" ref="U169:U193" si="52">LEFT(T169,LEN(T169)-4)</f>
        <v>#N/A</v>
      </c>
      <c r="V169" s="51" t="e">
        <f t="shared" ref="V169:V193" si="53">U169&amp;" "&amp;Z169</f>
        <v>#N/A</v>
      </c>
      <c r="W169" s="53"/>
      <c r="X169" s="52"/>
      <c r="Y169" s="82" t="e">
        <f t="shared" si="49"/>
        <v>#N/A</v>
      </c>
      <c r="Z169" s="83" t="e">
        <f t="shared" ref="Z169:Z193" si="54">TEXT(Y169,"mmmm")</f>
        <v>#N/A</v>
      </c>
      <c r="AA169" s="82"/>
      <c r="AB169" s="81" t="e">
        <f t="shared" ref="AB169:AB193" si="55">DATEDIF(I169,AG169,"Y") &amp;" Tahun "&amp;DATEDIF(I169,AG169,"YM") &amp;" Bulan"</f>
        <v>#VALUE!</v>
      </c>
      <c r="AC169" s="82" t="e">
        <f t="shared" si="50"/>
        <v>#N/A</v>
      </c>
      <c r="AD169" s="81"/>
      <c r="AE169" s="82" t="e">
        <f>VLOOKUP(B169,USUL25!A$4:$Q$1048576,16)</f>
        <v>#N/A</v>
      </c>
      <c r="AF169" s="82"/>
      <c r="AG169" s="82" t="e">
        <f t="shared" si="51"/>
        <v>#N/A</v>
      </c>
      <c r="AH169" s="54" t="e">
        <f t="shared" si="46"/>
        <v>#VALUE!</v>
      </c>
      <c r="AI169" s="6"/>
    </row>
    <row r="170" spans="1:35" s="17" customFormat="1" ht="60" customHeight="1">
      <c r="A170" s="6"/>
      <c r="B170" s="38"/>
      <c r="C170" s="120" t="e">
        <f t="shared" si="47"/>
        <v>#N/A</v>
      </c>
      <c r="D170" s="108" t="str">
        <f t="shared" si="38"/>
        <v>Cek</v>
      </c>
      <c r="E170" s="110" t="s">
        <v>1328</v>
      </c>
      <c r="F170" s="108"/>
      <c r="G170" s="108"/>
      <c r="H170" s="108" t="s">
        <v>46829</v>
      </c>
      <c r="I170" s="48" t="e">
        <f t="shared" si="39"/>
        <v>#VALUE!</v>
      </c>
      <c r="J170" s="50" t="e">
        <f t="shared" si="40"/>
        <v>#REF!</v>
      </c>
      <c r="K170" s="47" t="e">
        <f>VLOOKUP(B170,'pns_A5EB03E23BB5F6A0E040640 (2)'!$A$1:$AX$4558,35)</f>
        <v>#N/A</v>
      </c>
      <c r="L170" s="50" t="e">
        <f>VLOOKUP(B170,'pns_A5EB03E23BB5F6A0E040640 (2)'!$A$1:$AX$4558,36)</f>
        <v>#N/A</v>
      </c>
      <c r="M170" s="46" t="e">
        <f t="shared" si="41"/>
        <v>#N/A</v>
      </c>
      <c r="N170" s="47" t="e">
        <f>VLOOKUP(B170,'pns_A5EB03E23BB5F6A0E040640 (2)'!$A$1:$AX$4558,44)</f>
        <v>#N/A</v>
      </c>
      <c r="O170" s="47" t="e">
        <f>VLOOKUP(B170,'pns_A5EB03E23BB5F6A0E040640 (2)'!$A$1:$AX$4558,41)</f>
        <v>#N/A</v>
      </c>
      <c r="P170" s="89"/>
      <c r="Q170" s="46" t="e">
        <f>VLOOKUP(B170,'pns_A5EB03E23BB5F6A0E040640 (2)'!$A$1:$AX$4558,30)</f>
        <v>#N/A</v>
      </c>
      <c r="R170" s="46"/>
      <c r="S170" s="87"/>
      <c r="T170" s="47" t="e">
        <f t="shared" si="48"/>
        <v>#N/A</v>
      </c>
      <c r="U170" s="51" t="e">
        <f t="shared" si="52"/>
        <v>#N/A</v>
      </c>
      <c r="V170" s="51" t="e">
        <f t="shared" si="53"/>
        <v>#N/A</v>
      </c>
      <c r="W170" s="53"/>
      <c r="X170" s="52"/>
      <c r="Y170" s="82" t="e">
        <f t="shared" si="49"/>
        <v>#N/A</v>
      </c>
      <c r="Z170" s="83" t="e">
        <f t="shared" si="54"/>
        <v>#N/A</v>
      </c>
      <c r="AA170" s="82"/>
      <c r="AB170" s="81" t="e">
        <f t="shared" si="55"/>
        <v>#VALUE!</v>
      </c>
      <c r="AC170" s="82" t="e">
        <f t="shared" si="50"/>
        <v>#N/A</v>
      </c>
      <c r="AD170" s="81"/>
      <c r="AE170" s="82" t="e">
        <f>VLOOKUP(B170,USUL25!A$4:$Q$1048576,16)</f>
        <v>#N/A</v>
      </c>
      <c r="AF170" s="82"/>
      <c r="AG170" s="82" t="e">
        <f t="shared" si="51"/>
        <v>#N/A</v>
      </c>
      <c r="AH170" s="54" t="e">
        <f t="shared" si="46"/>
        <v>#VALUE!</v>
      </c>
      <c r="AI170" s="6"/>
    </row>
    <row r="171" spans="1:35" s="17" customFormat="1" ht="60" customHeight="1">
      <c r="A171" s="15"/>
      <c r="B171" s="38"/>
      <c r="C171" s="120" t="e">
        <f t="shared" si="47"/>
        <v>#N/A</v>
      </c>
      <c r="D171" s="108" t="str">
        <f t="shared" si="38"/>
        <v>Cek</v>
      </c>
      <c r="E171" s="110" t="s">
        <v>1328</v>
      </c>
      <c r="F171" s="108"/>
      <c r="G171" s="108"/>
      <c r="H171" s="108" t="s">
        <v>46829</v>
      </c>
      <c r="I171" s="48" t="e">
        <f t="shared" si="39"/>
        <v>#VALUE!</v>
      </c>
      <c r="J171" s="50" t="e">
        <f t="shared" si="40"/>
        <v>#REF!</v>
      </c>
      <c r="K171" s="47" t="e">
        <f>VLOOKUP(B171,'pns_A5EB03E23BB5F6A0E040640 (2)'!$A$1:$AX$4558,35)</f>
        <v>#N/A</v>
      </c>
      <c r="L171" s="50" t="e">
        <f>VLOOKUP(B171,'pns_A5EB03E23BB5F6A0E040640 (2)'!$A$1:$AX$4558,36)</f>
        <v>#N/A</v>
      </c>
      <c r="M171" s="46" t="e">
        <f t="shared" si="41"/>
        <v>#N/A</v>
      </c>
      <c r="N171" s="47" t="e">
        <f>VLOOKUP(B171,'pns_A5EB03E23BB5F6A0E040640 (2)'!$A$1:$AX$4558,44)</f>
        <v>#N/A</v>
      </c>
      <c r="O171" s="47" t="e">
        <f>VLOOKUP(B171,'pns_A5EB03E23BB5F6A0E040640 (2)'!$A$1:$AX$4558,41)</f>
        <v>#N/A</v>
      </c>
      <c r="P171" s="89"/>
      <c r="Q171" s="46" t="e">
        <f>VLOOKUP(B171,'pns_A5EB03E23BB5F6A0E040640 (2)'!$A$1:$AX$4558,30)</f>
        <v>#N/A</v>
      </c>
      <c r="R171" s="46"/>
      <c r="S171" s="87"/>
      <c r="T171" s="47" t="e">
        <f t="shared" si="48"/>
        <v>#N/A</v>
      </c>
      <c r="U171" s="51" t="e">
        <f t="shared" si="52"/>
        <v>#N/A</v>
      </c>
      <c r="V171" s="51" t="e">
        <f t="shared" si="53"/>
        <v>#N/A</v>
      </c>
      <c r="W171" s="53"/>
      <c r="X171" s="52"/>
      <c r="Y171" s="82" t="e">
        <f t="shared" si="49"/>
        <v>#N/A</v>
      </c>
      <c r="Z171" s="83" t="e">
        <f t="shared" si="54"/>
        <v>#N/A</v>
      </c>
      <c r="AA171" s="82"/>
      <c r="AB171" s="81" t="e">
        <f t="shared" si="55"/>
        <v>#VALUE!</v>
      </c>
      <c r="AC171" s="82" t="e">
        <f t="shared" si="50"/>
        <v>#N/A</v>
      </c>
      <c r="AD171" s="81"/>
      <c r="AE171" s="82" t="e">
        <f>VLOOKUP(B171,USUL25!A$4:$Q$1048576,16)</f>
        <v>#N/A</v>
      </c>
      <c r="AF171" s="82"/>
      <c r="AG171" s="82" t="e">
        <f t="shared" si="51"/>
        <v>#N/A</v>
      </c>
      <c r="AH171" s="54" t="e">
        <f t="shared" si="46"/>
        <v>#VALUE!</v>
      </c>
      <c r="AI171" s="6"/>
    </row>
    <row r="172" spans="1:35" s="17" customFormat="1" ht="60" customHeight="1">
      <c r="A172" s="6"/>
      <c r="B172" s="38"/>
      <c r="C172" s="120" t="e">
        <f t="shared" si="47"/>
        <v>#N/A</v>
      </c>
      <c r="D172" s="108" t="str">
        <f t="shared" si="38"/>
        <v>Cek</v>
      </c>
      <c r="E172" s="110" t="s">
        <v>1328</v>
      </c>
      <c r="F172" s="108"/>
      <c r="G172" s="108"/>
      <c r="H172" s="108" t="s">
        <v>46829</v>
      </c>
      <c r="I172" s="48" t="e">
        <f t="shared" si="39"/>
        <v>#VALUE!</v>
      </c>
      <c r="J172" s="50" t="e">
        <f t="shared" si="40"/>
        <v>#REF!</v>
      </c>
      <c r="K172" s="47" t="e">
        <f>VLOOKUP(B172,'pns_A5EB03E23BB5F6A0E040640 (2)'!$A$1:$AX$4558,35)</f>
        <v>#N/A</v>
      </c>
      <c r="L172" s="50" t="e">
        <f>VLOOKUP(B172,'pns_A5EB03E23BB5F6A0E040640 (2)'!$A$1:$AX$4558,36)</f>
        <v>#N/A</v>
      </c>
      <c r="M172" s="46" t="e">
        <f t="shared" si="41"/>
        <v>#N/A</v>
      </c>
      <c r="N172" s="47" t="e">
        <f>VLOOKUP(B172,'pns_A5EB03E23BB5F6A0E040640 (2)'!$A$1:$AX$4558,44)</f>
        <v>#N/A</v>
      </c>
      <c r="O172" s="47" t="e">
        <f>VLOOKUP(B172,'pns_A5EB03E23BB5F6A0E040640 (2)'!$A$1:$AX$4558,41)</f>
        <v>#N/A</v>
      </c>
      <c r="P172" s="89"/>
      <c r="Q172" s="46" t="e">
        <f>VLOOKUP(B172,'pns_A5EB03E23BB5F6A0E040640 (2)'!$A$1:$AX$4558,30)</f>
        <v>#N/A</v>
      </c>
      <c r="R172" s="46"/>
      <c r="S172" s="87"/>
      <c r="T172" s="47" t="e">
        <f t="shared" si="48"/>
        <v>#N/A</v>
      </c>
      <c r="U172" s="51" t="e">
        <f t="shared" si="52"/>
        <v>#N/A</v>
      </c>
      <c r="V172" s="51" t="e">
        <f t="shared" si="53"/>
        <v>#N/A</v>
      </c>
      <c r="W172" s="53"/>
      <c r="X172" s="52"/>
      <c r="Y172" s="82" t="e">
        <f t="shared" si="49"/>
        <v>#N/A</v>
      </c>
      <c r="Z172" s="83" t="e">
        <f t="shared" si="54"/>
        <v>#N/A</v>
      </c>
      <c r="AA172" s="82"/>
      <c r="AB172" s="81" t="e">
        <f t="shared" si="55"/>
        <v>#VALUE!</v>
      </c>
      <c r="AC172" s="82" t="e">
        <f t="shared" si="50"/>
        <v>#N/A</v>
      </c>
      <c r="AD172" s="81"/>
      <c r="AE172" s="82" t="e">
        <f>VLOOKUP(B172,USUL25!A$4:$Q$1048576,16)</f>
        <v>#N/A</v>
      </c>
      <c r="AF172" s="82"/>
      <c r="AG172" s="82" t="e">
        <f t="shared" si="51"/>
        <v>#N/A</v>
      </c>
      <c r="AH172" s="54" t="e">
        <f t="shared" si="46"/>
        <v>#VALUE!</v>
      </c>
      <c r="AI172" s="6"/>
    </row>
    <row r="173" spans="1:35" s="17" customFormat="1" ht="60" customHeight="1">
      <c r="A173" s="6"/>
      <c r="B173" s="38"/>
      <c r="C173" s="120" t="e">
        <f t="shared" si="47"/>
        <v>#N/A</v>
      </c>
      <c r="D173" s="108" t="str">
        <f t="shared" si="38"/>
        <v>Cek</v>
      </c>
      <c r="E173" s="110" t="s">
        <v>1328</v>
      </c>
      <c r="F173" s="108"/>
      <c r="G173" s="108"/>
      <c r="H173" s="108" t="s">
        <v>46829</v>
      </c>
      <c r="I173" s="48" t="e">
        <f t="shared" si="39"/>
        <v>#VALUE!</v>
      </c>
      <c r="J173" s="50" t="e">
        <f t="shared" si="40"/>
        <v>#REF!</v>
      </c>
      <c r="K173" s="47" t="e">
        <f>VLOOKUP(B173,'pns_A5EB03E23BB5F6A0E040640 (2)'!$A$1:$AX$4558,35)</f>
        <v>#N/A</v>
      </c>
      <c r="L173" s="50" t="e">
        <f>VLOOKUP(B173,'pns_A5EB03E23BB5F6A0E040640 (2)'!$A$1:$AX$4558,36)</f>
        <v>#N/A</v>
      </c>
      <c r="M173" s="46" t="e">
        <f t="shared" si="41"/>
        <v>#N/A</v>
      </c>
      <c r="N173" s="47" t="e">
        <f>VLOOKUP(B173,'pns_A5EB03E23BB5F6A0E040640 (2)'!$A$1:$AX$4558,44)</f>
        <v>#N/A</v>
      </c>
      <c r="O173" s="47" t="e">
        <f>VLOOKUP(B173,'pns_A5EB03E23BB5F6A0E040640 (2)'!$A$1:$AX$4558,41)</f>
        <v>#N/A</v>
      </c>
      <c r="P173" s="89"/>
      <c r="Q173" s="46" t="e">
        <f>VLOOKUP(B173,'pns_A5EB03E23BB5F6A0E040640 (2)'!$A$1:$AX$4558,30)</f>
        <v>#N/A</v>
      </c>
      <c r="R173" s="46"/>
      <c r="S173" s="87"/>
      <c r="T173" s="47" t="e">
        <f t="shared" si="48"/>
        <v>#N/A</v>
      </c>
      <c r="U173" s="51" t="e">
        <f t="shared" si="52"/>
        <v>#N/A</v>
      </c>
      <c r="V173" s="51" t="e">
        <f t="shared" si="53"/>
        <v>#N/A</v>
      </c>
      <c r="W173" s="53"/>
      <c r="X173" s="52"/>
      <c r="Y173" s="82" t="e">
        <f t="shared" si="49"/>
        <v>#N/A</v>
      </c>
      <c r="Z173" s="83" t="e">
        <f t="shared" si="54"/>
        <v>#N/A</v>
      </c>
      <c r="AA173" s="82"/>
      <c r="AB173" s="81" t="e">
        <f t="shared" si="55"/>
        <v>#VALUE!</v>
      </c>
      <c r="AC173" s="82" t="e">
        <f t="shared" si="50"/>
        <v>#N/A</v>
      </c>
      <c r="AD173" s="81"/>
      <c r="AE173" s="82" t="e">
        <f>VLOOKUP(B173,USUL25!A$4:$Q$1048576,16)</f>
        <v>#N/A</v>
      </c>
      <c r="AF173" s="82"/>
      <c r="AG173" s="82" t="e">
        <f t="shared" si="51"/>
        <v>#N/A</v>
      </c>
      <c r="AH173" s="54" t="e">
        <f t="shared" si="46"/>
        <v>#VALUE!</v>
      </c>
      <c r="AI173" s="6"/>
    </row>
    <row r="174" spans="1:35" s="17" customFormat="1" ht="60" customHeight="1">
      <c r="A174" s="15"/>
      <c r="B174" s="38"/>
      <c r="C174" s="120" t="e">
        <f t="shared" si="47"/>
        <v>#N/A</v>
      </c>
      <c r="D174" s="108" t="str">
        <f t="shared" si="38"/>
        <v>Cek</v>
      </c>
      <c r="E174" s="110" t="s">
        <v>1328</v>
      </c>
      <c r="F174" s="108"/>
      <c r="G174" s="108"/>
      <c r="H174" s="108" t="s">
        <v>46829</v>
      </c>
      <c r="I174" s="48" t="e">
        <f t="shared" si="39"/>
        <v>#VALUE!</v>
      </c>
      <c r="J174" s="50" t="e">
        <f t="shared" si="40"/>
        <v>#REF!</v>
      </c>
      <c r="K174" s="47" t="e">
        <f>VLOOKUP(B174,'pns_A5EB03E23BB5F6A0E040640 (2)'!$A$1:$AX$4558,35)</f>
        <v>#N/A</v>
      </c>
      <c r="L174" s="50" t="e">
        <f>VLOOKUP(B174,'pns_A5EB03E23BB5F6A0E040640 (2)'!$A$1:$AX$4558,36)</f>
        <v>#N/A</v>
      </c>
      <c r="M174" s="46" t="e">
        <f t="shared" si="41"/>
        <v>#N/A</v>
      </c>
      <c r="N174" s="47" t="e">
        <f>VLOOKUP(B174,'pns_A5EB03E23BB5F6A0E040640 (2)'!$A$1:$AX$4558,44)</f>
        <v>#N/A</v>
      </c>
      <c r="O174" s="47" t="e">
        <f>VLOOKUP(B174,'pns_A5EB03E23BB5F6A0E040640 (2)'!$A$1:$AX$4558,41)</f>
        <v>#N/A</v>
      </c>
      <c r="P174" s="89"/>
      <c r="Q174" s="46" t="e">
        <f>VLOOKUP(B174,'pns_A5EB03E23BB5F6A0E040640 (2)'!$A$1:$AX$4558,30)</f>
        <v>#N/A</v>
      </c>
      <c r="R174" s="46"/>
      <c r="S174" s="87"/>
      <c r="T174" s="47" t="e">
        <f t="shared" si="48"/>
        <v>#N/A</v>
      </c>
      <c r="U174" s="51" t="e">
        <f t="shared" si="52"/>
        <v>#N/A</v>
      </c>
      <c r="V174" s="51" t="e">
        <f t="shared" si="53"/>
        <v>#N/A</v>
      </c>
      <c r="W174" s="53"/>
      <c r="X174" s="52"/>
      <c r="Y174" s="82" t="e">
        <f t="shared" si="49"/>
        <v>#N/A</v>
      </c>
      <c r="Z174" s="83" t="e">
        <f t="shared" si="54"/>
        <v>#N/A</v>
      </c>
      <c r="AA174" s="82"/>
      <c r="AB174" s="81" t="e">
        <f t="shared" si="55"/>
        <v>#VALUE!</v>
      </c>
      <c r="AC174" s="82" t="e">
        <f t="shared" si="50"/>
        <v>#N/A</v>
      </c>
      <c r="AD174" s="81"/>
      <c r="AE174" s="82" t="e">
        <f>VLOOKUP(B174,USUL25!A$4:$Q$1048576,16)</f>
        <v>#N/A</v>
      </c>
      <c r="AF174" s="82"/>
      <c r="AG174" s="82" t="e">
        <f t="shared" si="51"/>
        <v>#N/A</v>
      </c>
      <c r="AH174" s="54" t="e">
        <f t="shared" si="46"/>
        <v>#VALUE!</v>
      </c>
      <c r="AI174" s="6"/>
    </row>
    <row r="175" spans="1:35" s="17" customFormat="1" ht="60" customHeight="1">
      <c r="A175" s="6"/>
      <c r="B175" s="38"/>
      <c r="C175" s="120" t="e">
        <f t="shared" si="47"/>
        <v>#N/A</v>
      </c>
      <c r="D175" s="108" t="str">
        <f t="shared" si="38"/>
        <v>Cek</v>
      </c>
      <c r="E175" s="110" t="s">
        <v>1328</v>
      </c>
      <c r="F175" s="108"/>
      <c r="G175" s="108"/>
      <c r="H175" s="108" t="s">
        <v>46829</v>
      </c>
      <c r="I175" s="48" t="e">
        <f t="shared" si="39"/>
        <v>#VALUE!</v>
      </c>
      <c r="J175" s="50" t="e">
        <f t="shared" si="40"/>
        <v>#REF!</v>
      </c>
      <c r="K175" s="47" t="e">
        <f>VLOOKUP(B175,'pns_A5EB03E23BB5F6A0E040640 (2)'!$A$1:$AX$4558,35)</f>
        <v>#N/A</v>
      </c>
      <c r="L175" s="50" t="e">
        <f>VLOOKUP(B175,'pns_A5EB03E23BB5F6A0E040640 (2)'!$A$1:$AX$4558,36)</f>
        <v>#N/A</v>
      </c>
      <c r="M175" s="46" t="e">
        <f t="shared" si="41"/>
        <v>#N/A</v>
      </c>
      <c r="N175" s="47" t="e">
        <f>VLOOKUP(B175,'pns_A5EB03E23BB5F6A0E040640 (2)'!$A$1:$AX$4558,44)</f>
        <v>#N/A</v>
      </c>
      <c r="O175" s="47" t="e">
        <f>VLOOKUP(B175,'pns_A5EB03E23BB5F6A0E040640 (2)'!$A$1:$AX$4558,41)</f>
        <v>#N/A</v>
      </c>
      <c r="P175" s="89"/>
      <c r="Q175" s="46" t="e">
        <f>VLOOKUP(B175,'pns_A5EB03E23BB5F6A0E040640 (2)'!$A$1:$AX$4558,30)</f>
        <v>#N/A</v>
      </c>
      <c r="R175" s="46"/>
      <c r="S175" s="87"/>
      <c r="T175" s="47" t="e">
        <f t="shared" si="48"/>
        <v>#N/A</v>
      </c>
      <c r="U175" s="51" t="e">
        <f t="shared" si="52"/>
        <v>#N/A</v>
      </c>
      <c r="V175" s="51" t="e">
        <f t="shared" si="53"/>
        <v>#N/A</v>
      </c>
      <c r="W175" s="53"/>
      <c r="X175" s="52"/>
      <c r="Y175" s="82" t="e">
        <f t="shared" si="49"/>
        <v>#N/A</v>
      </c>
      <c r="Z175" s="83" t="e">
        <f t="shared" si="54"/>
        <v>#N/A</v>
      </c>
      <c r="AA175" s="82"/>
      <c r="AB175" s="81" t="e">
        <f t="shared" si="55"/>
        <v>#VALUE!</v>
      </c>
      <c r="AC175" s="82" t="e">
        <f t="shared" si="50"/>
        <v>#N/A</v>
      </c>
      <c r="AD175" s="81"/>
      <c r="AE175" s="82" t="e">
        <f>VLOOKUP(B175,USUL25!A$4:$Q$1048576,16)</f>
        <v>#N/A</v>
      </c>
      <c r="AF175" s="82"/>
      <c r="AG175" s="82" t="e">
        <f t="shared" si="51"/>
        <v>#N/A</v>
      </c>
      <c r="AH175" s="54" t="e">
        <f t="shared" si="46"/>
        <v>#VALUE!</v>
      </c>
      <c r="AI175" s="6"/>
    </row>
    <row r="176" spans="1:35" s="17" customFormat="1" ht="60" customHeight="1">
      <c r="A176" s="6"/>
      <c r="B176" s="38"/>
      <c r="C176" s="120" t="e">
        <f t="shared" si="47"/>
        <v>#N/A</v>
      </c>
      <c r="D176" s="108" t="str">
        <f t="shared" si="38"/>
        <v>Cek</v>
      </c>
      <c r="E176" s="110" t="s">
        <v>1328</v>
      </c>
      <c r="F176" s="108"/>
      <c r="G176" s="108"/>
      <c r="H176" s="108" t="s">
        <v>46829</v>
      </c>
      <c r="I176" s="48" t="e">
        <f t="shared" si="39"/>
        <v>#VALUE!</v>
      </c>
      <c r="J176" s="50" t="e">
        <f t="shared" si="40"/>
        <v>#REF!</v>
      </c>
      <c r="K176" s="47" t="e">
        <f>VLOOKUP(B176,'pns_A5EB03E23BB5F6A0E040640 (2)'!$A$1:$AX$4558,35)</f>
        <v>#N/A</v>
      </c>
      <c r="L176" s="50" t="e">
        <f>VLOOKUP(B176,'pns_A5EB03E23BB5F6A0E040640 (2)'!$A$1:$AX$4558,36)</f>
        <v>#N/A</v>
      </c>
      <c r="M176" s="46" t="e">
        <f t="shared" si="41"/>
        <v>#N/A</v>
      </c>
      <c r="N176" s="47" t="e">
        <f>VLOOKUP(B176,'pns_A5EB03E23BB5F6A0E040640 (2)'!$A$1:$AX$4558,44)</f>
        <v>#N/A</v>
      </c>
      <c r="O176" s="47" t="e">
        <f>VLOOKUP(B176,'pns_A5EB03E23BB5F6A0E040640 (2)'!$A$1:$AX$4558,41)</f>
        <v>#N/A</v>
      </c>
      <c r="P176" s="89"/>
      <c r="Q176" s="46" t="e">
        <f>VLOOKUP(B176,'pns_A5EB03E23BB5F6A0E040640 (2)'!$A$1:$AX$4558,30)</f>
        <v>#N/A</v>
      </c>
      <c r="R176" s="46"/>
      <c r="S176" s="87"/>
      <c r="T176" s="47" t="e">
        <f t="shared" si="48"/>
        <v>#N/A</v>
      </c>
      <c r="U176" s="51" t="e">
        <f t="shared" si="52"/>
        <v>#N/A</v>
      </c>
      <c r="V176" s="51" t="e">
        <f t="shared" si="53"/>
        <v>#N/A</v>
      </c>
      <c r="W176" s="53"/>
      <c r="X176" s="52"/>
      <c r="Y176" s="82" t="e">
        <f t="shared" si="49"/>
        <v>#N/A</v>
      </c>
      <c r="Z176" s="83" t="e">
        <f t="shared" si="54"/>
        <v>#N/A</v>
      </c>
      <c r="AA176" s="82"/>
      <c r="AB176" s="81" t="e">
        <f t="shared" si="55"/>
        <v>#VALUE!</v>
      </c>
      <c r="AC176" s="82" t="e">
        <f t="shared" si="50"/>
        <v>#N/A</v>
      </c>
      <c r="AD176" s="81"/>
      <c r="AE176" s="82" t="e">
        <f>VLOOKUP(B176,USUL25!A$4:$Q$1048576,16)</f>
        <v>#N/A</v>
      </c>
      <c r="AF176" s="82"/>
      <c r="AG176" s="82" t="e">
        <f t="shared" si="51"/>
        <v>#N/A</v>
      </c>
      <c r="AH176" s="54" t="e">
        <f t="shared" si="46"/>
        <v>#VALUE!</v>
      </c>
      <c r="AI176" s="6"/>
    </row>
    <row r="177" spans="1:35" s="17" customFormat="1" ht="60" customHeight="1">
      <c r="A177" s="15"/>
      <c r="B177" s="38"/>
      <c r="C177" s="120" t="e">
        <f t="shared" si="47"/>
        <v>#N/A</v>
      </c>
      <c r="D177" s="108" t="str">
        <f t="shared" si="38"/>
        <v>Cek</v>
      </c>
      <c r="E177" s="110" t="s">
        <v>1328</v>
      </c>
      <c r="F177" s="108"/>
      <c r="G177" s="108"/>
      <c r="H177" s="108" t="s">
        <v>46829</v>
      </c>
      <c r="I177" s="48" t="e">
        <f t="shared" si="39"/>
        <v>#VALUE!</v>
      </c>
      <c r="J177" s="50" t="e">
        <f t="shared" si="40"/>
        <v>#REF!</v>
      </c>
      <c r="K177" s="47" t="e">
        <f>VLOOKUP(B177,'pns_A5EB03E23BB5F6A0E040640 (2)'!$A$1:$AX$4558,35)</f>
        <v>#N/A</v>
      </c>
      <c r="L177" s="50" t="e">
        <f>VLOOKUP(B177,'pns_A5EB03E23BB5F6A0E040640 (2)'!$A$1:$AX$4558,36)</f>
        <v>#N/A</v>
      </c>
      <c r="M177" s="46" t="e">
        <f t="shared" si="41"/>
        <v>#N/A</v>
      </c>
      <c r="N177" s="47" t="e">
        <f>VLOOKUP(B177,'pns_A5EB03E23BB5F6A0E040640 (2)'!$A$1:$AX$4558,44)</f>
        <v>#N/A</v>
      </c>
      <c r="O177" s="47" t="e">
        <f>VLOOKUP(B177,'pns_A5EB03E23BB5F6A0E040640 (2)'!$A$1:$AX$4558,41)</f>
        <v>#N/A</v>
      </c>
      <c r="P177" s="89"/>
      <c r="Q177" s="46" t="e">
        <f>VLOOKUP(B177,'pns_A5EB03E23BB5F6A0E040640 (2)'!$A$1:$AX$4558,30)</f>
        <v>#N/A</v>
      </c>
      <c r="R177" s="46"/>
      <c r="S177" s="87"/>
      <c r="T177" s="47" t="e">
        <f t="shared" si="48"/>
        <v>#N/A</v>
      </c>
      <c r="U177" s="51" t="e">
        <f t="shared" si="52"/>
        <v>#N/A</v>
      </c>
      <c r="V177" s="51" t="e">
        <f t="shared" si="53"/>
        <v>#N/A</v>
      </c>
      <c r="W177" s="53"/>
      <c r="X177" s="52"/>
      <c r="Y177" s="82" t="e">
        <f t="shared" si="49"/>
        <v>#N/A</v>
      </c>
      <c r="Z177" s="83" t="e">
        <f t="shared" si="54"/>
        <v>#N/A</v>
      </c>
      <c r="AA177" s="82"/>
      <c r="AB177" s="81" t="e">
        <f t="shared" si="55"/>
        <v>#VALUE!</v>
      </c>
      <c r="AC177" s="82" t="e">
        <f t="shared" si="50"/>
        <v>#N/A</v>
      </c>
      <c r="AD177" s="81"/>
      <c r="AE177" s="82" t="e">
        <f>VLOOKUP(B177,USUL25!A$4:$Q$1048576,16)</f>
        <v>#N/A</v>
      </c>
      <c r="AF177" s="82"/>
      <c r="AG177" s="82" t="e">
        <f t="shared" si="51"/>
        <v>#N/A</v>
      </c>
      <c r="AH177" s="54" t="e">
        <f t="shared" si="46"/>
        <v>#VALUE!</v>
      </c>
      <c r="AI177" s="6"/>
    </row>
    <row r="178" spans="1:35" s="17" customFormat="1" ht="60" customHeight="1">
      <c r="A178" s="6"/>
      <c r="B178" s="38"/>
      <c r="C178" s="120" t="e">
        <f t="shared" si="47"/>
        <v>#N/A</v>
      </c>
      <c r="D178" s="108" t="str">
        <f t="shared" si="38"/>
        <v>Cek</v>
      </c>
      <c r="E178" s="110" t="s">
        <v>1328</v>
      </c>
      <c r="F178" s="108"/>
      <c r="G178" s="108"/>
      <c r="H178" s="108" t="s">
        <v>46829</v>
      </c>
      <c r="I178" s="48" t="e">
        <f t="shared" si="39"/>
        <v>#VALUE!</v>
      </c>
      <c r="J178" s="50" t="e">
        <f t="shared" si="40"/>
        <v>#REF!</v>
      </c>
      <c r="K178" s="47" t="e">
        <f>VLOOKUP(B178,'pns_A5EB03E23BB5F6A0E040640 (2)'!$A$1:$AX$4558,35)</f>
        <v>#N/A</v>
      </c>
      <c r="L178" s="50" t="e">
        <f>VLOOKUP(B178,'pns_A5EB03E23BB5F6A0E040640 (2)'!$A$1:$AX$4558,36)</f>
        <v>#N/A</v>
      </c>
      <c r="M178" s="46" t="e">
        <f t="shared" si="41"/>
        <v>#N/A</v>
      </c>
      <c r="N178" s="47" t="e">
        <f>VLOOKUP(B178,'pns_A5EB03E23BB5F6A0E040640 (2)'!$A$1:$AX$4558,44)</f>
        <v>#N/A</v>
      </c>
      <c r="O178" s="47" t="e">
        <f>VLOOKUP(B178,'pns_A5EB03E23BB5F6A0E040640 (2)'!$A$1:$AX$4558,41)</f>
        <v>#N/A</v>
      </c>
      <c r="P178" s="89"/>
      <c r="Q178" s="46" t="e">
        <f>VLOOKUP(B178,'pns_A5EB03E23BB5F6A0E040640 (2)'!$A$1:$AX$4558,30)</f>
        <v>#N/A</v>
      </c>
      <c r="R178" s="46"/>
      <c r="S178" s="87"/>
      <c r="T178" s="47" t="e">
        <f t="shared" si="48"/>
        <v>#N/A</v>
      </c>
      <c r="U178" s="51" t="e">
        <f t="shared" si="52"/>
        <v>#N/A</v>
      </c>
      <c r="V178" s="51" t="e">
        <f t="shared" si="53"/>
        <v>#N/A</v>
      </c>
      <c r="W178" s="53"/>
      <c r="X178" s="52"/>
      <c r="Y178" s="82" t="e">
        <f t="shared" si="49"/>
        <v>#N/A</v>
      </c>
      <c r="Z178" s="83" t="e">
        <f t="shared" si="54"/>
        <v>#N/A</v>
      </c>
      <c r="AA178" s="82"/>
      <c r="AB178" s="81" t="e">
        <f t="shared" si="55"/>
        <v>#VALUE!</v>
      </c>
      <c r="AC178" s="82" t="e">
        <f t="shared" si="50"/>
        <v>#N/A</v>
      </c>
      <c r="AD178" s="81"/>
      <c r="AE178" s="82" t="e">
        <f>VLOOKUP(B178,USUL25!A$4:$Q$1048576,16)</f>
        <v>#N/A</v>
      </c>
      <c r="AF178" s="82"/>
      <c r="AG178" s="82" t="e">
        <f t="shared" si="51"/>
        <v>#N/A</v>
      </c>
      <c r="AH178" s="54" t="e">
        <f t="shared" si="46"/>
        <v>#VALUE!</v>
      </c>
      <c r="AI178" s="6"/>
    </row>
    <row r="179" spans="1:35" s="17" customFormat="1" ht="60" customHeight="1">
      <c r="A179" s="6"/>
      <c r="B179" s="38"/>
      <c r="C179" s="120" t="e">
        <f t="shared" si="47"/>
        <v>#N/A</v>
      </c>
      <c r="D179" s="108" t="str">
        <f t="shared" si="38"/>
        <v>Cek</v>
      </c>
      <c r="E179" s="110" t="s">
        <v>1328</v>
      </c>
      <c r="F179" s="108"/>
      <c r="G179" s="108"/>
      <c r="H179" s="108" t="s">
        <v>46829</v>
      </c>
      <c r="I179" s="48" t="e">
        <f t="shared" si="39"/>
        <v>#VALUE!</v>
      </c>
      <c r="J179" s="50" t="e">
        <f t="shared" si="40"/>
        <v>#REF!</v>
      </c>
      <c r="K179" s="47" t="e">
        <f>VLOOKUP(B179,'pns_A5EB03E23BB5F6A0E040640 (2)'!$A$1:$AX$4558,35)</f>
        <v>#N/A</v>
      </c>
      <c r="L179" s="50" t="e">
        <f>VLOOKUP(B179,'pns_A5EB03E23BB5F6A0E040640 (2)'!$A$1:$AX$4558,36)</f>
        <v>#N/A</v>
      </c>
      <c r="M179" s="46" t="e">
        <f t="shared" si="41"/>
        <v>#N/A</v>
      </c>
      <c r="N179" s="47" t="e">
        <f>VLOOKUP(B179,'pns_A5EB03E23BB5F6A0E040640 (2)'!$A$1:$AX$4558,44)</f>
        <v>#N/A</v>
      </c>
      <c r="O179" s="47" t="e">
        <f>VLOOKUP(B179,'pns_A5EB03E23BB5F6A0E040640 (2)'!$A$1:$AX$4558,41)</f>
        <v>#N/A</v>
      </c>
      <c r="P179" s="89"/>
      <c r="Q179" s="46" t="e">
        <f>VLOOKUP(B179,'pns_A5EB03E23BB5F6A0E040640 (2)'!$A$1:$AX$4558,30)</f>
        <v>#N/A</v>
      </c>
      <c r="R179" s="46"/>
      <c r="S179" s="87"/>
      <c r="T179" s="47" t="e">
        <f t="shared" si="48"/>
        <v>#N/A</v>
      </c>
      <c r="U179" s="51" t="e">
        <f t="shared" si="52"/>
        <v>#N/A</v>
      </c>
      <c r="V179" s="51" t="e">
        <f t="shared" si="53"/>
        <v>#N/A</v>
      </c>
      <c r="W179" s="53"/>
      <c r="X179" s="52"/>
      <c r="Y179" s="82" t="e">
        <f t="shared" si="49"/>
        <v>#N/A</v>
      </c>
      <c r="Z179" s="83" t="e">
        <f t="shared" si="54"/>
        <v>#N/A</v>
      </c>
      <c r="AA179" s="82"/>
      <c r="AB179" s="81" t="e">
        <f t="shared" si="55"/>
        <v>#VALUE!</v>
      </c>
      <c r="AC179" s="82" t="e">
        <f t="shared" si="50"/>
        <v>#N/A</v>
      </c>
      <c r="AD179" s="81"/>
      <c r="AE179" s="82" t="e">
        <f>VLOOKUP(B179,USUL25!A$4:$Q$1048576,16)</f>
        <v>#N/A</v>
      </c>
      <c r="AF179" s="82"/>
      <c r="AG179" s="82" t="e">
        <f t="shared" si="51"/>
        <v>#N/A</v>
      </c>
      <c r="AH179" s="54" t="e">
        <f t="shared" si="46"/>
        <v>#VALUE!</v>
      </c>
      <c r="AI179" s="6"/>
    </row>
    <row r="180" spans="1:35" s="17" customFormat="1" ht="60" customHeight="1">
      <c r="A180" s="15"/>
      <c r="B180" s="90"/>
      <c r="C180" s="120" t="e">
        <f t="shared" si="47"/>
        <v>#N/A</v>
      </c>
      <c r="D180" s="108" t="str">
        <f t="shared" si="38"/>
        <v>Cek</v>
      </c>
      <c r="E180" s="110" t="s">
        <v>1328</v>
      </c>
      <c r="F180" s="108"/>
      <c r="G180" s="108"/>
      <c r="H180" s="108" t="s">
        <v>46829</v>
      </c>
      <c r="I180" s="48" t="e">
        <f t="shared" si="39"/>
        <v>#VALUE!</v>
      </c>
      <c r="J180" s="50" t="e">
        <f t="shared" si="40"/>
        <v>#REF!</v>
      </c>
      <c r="K180" s="47" t="e">
        <f>VLOOKUP(B180,'pns_A5EB03E23BB5F6A0E040640 (2)'!$A$1:$AX$4558,35)</f>
        <v>#N/A</v>
      </c>
      <c r="L180" s="50" t="e">
        <f>VLOOKUP(B180,'pns_A5EB03E23BB5F6A0E040640 (2)'!$A$1:$AX$4558,36)</f>
        <v>#N/A</v>
      </c>
      <c r="M180" s="46" t="e">
        <f t="shared" si="41"/>
        <v>#N/A</v>
      </c>
      <c r="N180" s="47" t="e">
        <f>VLOOKUP(B180,'pns_A5EB03E23BB5F6A0E040640 (2)'!$A$1:$AX$4558,44)</f>
        <v>#N/A</v>
      </c>
      <c r="O180" s="47" t="e">
        <f>VLOOKUP(B180,'pns_A5EB03E23BB5F6A0E040640 (2)'!$A$1:$AX$4558,41)</f>
        <v>#N/A</v>
      </c>
      <c r="P180" s="89"/>
      <c r="Q180" s="46" t="e">
        <f>VLOOKUP(B180,'pns_A5EB03E23BB5F6A0E040640 (2)'!$A$1:$AX$4558,30)</f>
        <v>#N/A</v>
      </c>
      <c r="R180" s="46"/>
      <c r="S180" s="87"/>
      <c r="T180" s="47" t="e">
        <f t="shared" si="48"/>
        <v>#N/A</v>
      </c>
      <c r="U180" s="51" t="e">
        <f t="shared" si="52"/>
        <v>#N/A</v>
      </c>
      <c r="V180" s="51" t="e">
        <f t="shared" si="53"/>
        <v>#N/A</v>
      </c>
      <c r="W180" s="53"/>
      <c r="X180" s="52"/>
      <c r="Y180" s="82" t="e">
        <f t="shared" si="49"/>
        <v>#N/A</v>
      </c>
      <c r="Z180" s="83" t="e">
        <f t="shared" si="54"/>
        <v>#N/A</v>
      </c>
      <c r="AA180" s="82"/>
      <c r="AB180" s="81" t="e">
        <f t="shared" si="55"/>
        <v>#VALUE!</v>
      </c>
      <c r="AC180" s="82" t="e">
        <f t="shared" si="50"/>
        <v>#N/A</v>
      </c>
      <c r="AD180" s="81"/>
      <c r="AE180" s="82" t="e">
        <f>VLOOKUP(B180,USUL25!A$4:$Q$1048576,16)</f>
        <v>#N/A</v>
      </c>
      <c r="AF180" s="82"/>
      <c r="AG180" s="82" t="e">
        <f t="shared" si="51"/>
        <v>#N/A</v>
      </c>
      <c r="AH180" s="54" t="e">
        <f t="shared" si="46"/>
        <v>#VALUE!</v>
      </c>
      <c r="AI180" s="6"/>
    </row>
    <row r="181" spans="1:35" s="17" customFormat="1" ht="60" customHeight="1">
      <c r="A181" s="6"/>
      <c r="B181" s="90"/>
      <c r="C181" s="120" t="e">
        <f t="shared" si="47"/>
        <v>#N/A</v>
      </c>
      <c r="D181" s="108" t="str">
        <f t="shared" si="38"/>
        <v>Cek</v>
      </c>
      <c r="E181" s="110" t="s">
        <v>1328</v>
      </c>
      <c r="F181" s="108"/>
      <c r="G181" s="108"/>
      <c r="H181" s="108" t="s">
        <v>46829</v>
      </c>
      <c r="I181" s="48" t="e">
        <f t="shared" si="39"/>
        <v>#VALUE!</v>
      </c>
      <c r="J181" s="50" t="e">
        <f t="shared" si="40"/>
        <v>#REF!</v>
      </c>
      <c r="K181" s="47" t="e">
        <f>VLOOKUP(B181,'pns_A5EB03E23BB5F6A0E040640 (2)'!$A$1:$AX$4558,35)</f>
        <v>#N/A</v>
      </c>
      <c r="L181" s="50" t="e">
        <f>VLOOKUP(B181,'pns_A5EB03E23BB5F6A0E040640 (2)'!$A$1:$AX$4558,36)</f>
        <v>#N/A</v>
      </c>
      <c r="M181" s="46" t="e">
        <f t="shared" si="41"/>
        <v>#N/A</v>
      </c>
      <c r="N181" s="47" t="e">
        <f>VLOOKUP(B181,'pns_A5EB03E23BB5F6A0E040640 (2)'!$A$1:$AX$4558,44)</f>
        <v>#N/A</v>
      </c>
      <c r="O181" s="47" t="e">
        <f>VLOOKUP(B181,'pns_A5EB03E23BB5F6A0E040640 (2)'!$A$1:$AX$4558,41)</f>
        <v>#N/A</v>
      </c>
      <c r="P181" s="89"/>
      <c r="Q181" s="46" t="e">
        <f>VLOOKUP(B181,'pns_A5EB03E23BB5F6A0E040640 (2)'!$A$1:$AX$4558,30)</f>
        <v>#N/A</v>
      </c>
      <c r="R181" s="46"/>
      <c r="S181" s="87"/>
      <c r="T181" s="47" t="e">
        <f t="shared" si="48"/>
        <v>#N/A</v>
      </c>
      <c r="U181" s="51" t="e">
        <f t="shared" si="52"/>
        <v>#N/A</v>
      </c>
      <c r="V181" s="51" t="e">
        <f t="shared" si="53"/>
        <v>#N/A</v>
      </c>
      <c r="W181" s="53"/>
      <c r="X181" s="52"/>
      <c r="Y181" s="82" t="e">
        <f t="shared" si="49"/>
        <v>#N/A</v>
      </c>
      <c r="Z181" s="83" t="e">
        <f t="shared" si="54"/>
        <v>#N/A</v>
      </c>
      <c r="AA181" s="82"/>
      <c r="AB181" s="81" t="e">
        <f t="shared" si="55"/>
        <v>#VALUE!</v>
      </c>
      <c r="AC181" s="82" t="e">
        <f t="shared" si="50"/>
        <v>#N/A</v>
      </c>
      <c r="AD181" s="81"/>
      <c r="AE181" s="82" t="e">
        <f>VLOOKUP(B181,USUL25!A$4:$Q$1048576,16)</f>
        <v>#N/A</v>
      </c>
      <c r="AF181" s="82"/>
      <c r="AG181" s="82" t="e">
        <f t="shared" si="51"/>
        <v>#N/A</v>
      </c>
      <c r="AH181" s="54" t="e">
        <f t="shared" si="46"/>
        <v>#VALUE!</v>
      </c>
      <c r="AI181" s="6"/>
    </row>
    <row r="182" spans="1:35" s="17" customFormat="1" ht="60" customHeight="1">
      <c r="A182" s="6"/>
      <c r="B182" s="38"/>
      <c r="C182" s="120" t="e">
        <f t="shared" si="47"/>
        <v>#N/A</v>
      </c>
      <c r="D182" s="108" t="str">
        <f t="shared" si="38"/>
        <v>Cek</v>
      </c>
      <c r="E182" s="110" t="s">
        <v>1328</v>
      </c>
      <c r="F182" s="108"/>
      <c r="G182" s="108"/>
      <c r="H182" s="108" t="s">
        <v>46829</v>
      </c>
      <c r="I182" s="48" t="e">
        <f t="shared" si="39"/>
        <v>#VALUE!</v>
      </c>
      <c r="J182" s="50" t="e">
        <f t="shared" si="40"/>
        <v>#REF!</v>
      </c>
      <c r="K182" s="47" t="e">
        <f>VLOOKUP(B182,'pns_A5EB03E23BB5F6A0E040640 (2)'!$A$1:$AX$4558,35)</f>
        <v>#N/A</v>
      </c>
      <c r="L182" s="50" t="e">
        <f>VLOOKUP(B182,'pns_A5EB03E23BB5F6A0E040640 (2)'!$A$1:$AX$4558,36)</f>
        <v>#N/A</v>
      </c>
      <c r="M182" s="46" t="e">
        <f t="shared" si="41"/>
        <v>#N/A</v>
      </c>
      <c r="N182" s="47" t="e">
        <f>VLOOKUP(B182,'pns_A5EB03E23BB5F6A0E040640 (2)'!$A$1:$AX$4558,44)</f>
        <v>#N/A</v>
      </c>
      <c r="O182" s="47" t="e">
        <f>VLOOKUP(B182,'pns_A5EB03E23BB5F6A0E040640 (2)'!$A$1:$AX$4558,41)</f>
        <v>#N/A</v>
      </c>
      <c r="P182" s="89"/>
      <c r="Q182" s="46" t="e">
        <f>VLOOKUP(B182,'pns_A5EB03E23BB5F6A0E040640 (2)'!$A$1:$AX$4558,30)</f>
        <v>#N/A</v>
      </c>
      <c r="R182" s="46"/>
      <c r="S182" s="87"/>
      <c r="T182" s="47" t="e">
        <f t="shared" si="48"/>
        <v>#N/A</v>
      </c>
      <c r="U182" s="51" t="e">
        <f t="shared" si="52"/>
        <v>#N/A</v>
      </c>
      <c r="V182" s="51" t="e">
        <f t="shared" si="53"/>
        <v>#N/A</v>
      </c>
      <c r="W182" s="53"/>
      <c r="X182" s="52"/>
      <c r="Y182" s="82" t="e">
        <f t="shared" si="49"/>
        <v>#N/A</v>
      </c>
      <c r="Z182" s="83" t="e">
        <f t="shared" si="54"/>
        <v>#N/A</v>
      </c>
      <c r="AA182" s="82"/>
      <c r="AB182" s="81" t="e">
        <f t="shared" si="55"/>
        <v>#VALUE!</v>
      </c>
      <c r="AC182" s="82" t="e">
        <f t="shared" si="50"/>
        <v>#N/A</v>
      </c>
      <c r="AD182" s="81"/>
      <c r="AE182" s="82" t="e">
        <f>VLOOKUP(B182,USUL25!A$4:$Q$1048576,16)</f>
        <v>#N/A</v>
      </c>
      <c r="AF182" s="82"/>
      <c r="AG182" s="82" t="e">
        <f t="shared" si="51"/>
        <v>#N/A</v>
      </c>
      <c r="AH182" s="54" t="e">
        <f t="shared" si="46"/>
        <v>#VALUE!</v>
      </c>
      <c r="AI182" s="6"/>
    </row>
    <row r="183" spans="1:35" s="17" customFormat="1" ht="60" customHeight="1">
      <c r="A183" s="15"/>
      <c r="B183" s="38"/>
      <c r="C183" s="120" t="e">
        <f t="shared" si="47"/>
        <v>#N/A</v>
      </c>
      <c r="D183" s="108" t="str">
        <f t="shared" si="38"/>
        <v>Cek</v>
      </c>
      <c r="E183" s="110" t="s">
        <v>1328</v>
      </c>
      <c r="F183" s="108"/>
      <c r="G183" s="108"/>
      <c r="H183" s="108" t="s">
        <v>46829</v>
      </c>
      <c r="I183" s="48" t="e">
        <f t="shared" si="39"/>
        <v>#VALUE!</v>
      </c>
      <c r="J183" s="50" t="e">
        <f t="shared" si="40"/>
        <v>#REF!</v>
      </c>
      <c r="K183" s="47" t="e">
        <f>VLOOKUP(B183,'pns_A5EB03E23BB5F6A0E040640 (2)'!$A$1:$AX$4558,35)</f>
        <v>#N/A</v>
      </c>
      <c r="L183" s="50" t="e">
        <f>VLOOKUP(B183,'pns_A5EB03E23BB5F6A0E040640 (2)'!$A$1:$AX$4558,36)</f>
        <v>#N/A</v>
      </c>
      <c r="M183" s="46" t="e">
        <f t="shared" si="41"/>
        <v>#N/A</v>
      </c>
      <c r="N183" s="47" t="e">
        <f>VLOOKUP(B183,'pns_A5EB03E23BB5F6A0E040640 (2)'!$A$1:$AX$4558,44)</f>
        <v>#N/A</v>
      </c>
      <c r="O183" s="47" t="e">
        <f>VLOOKUP(B183,'pns_A5EB03E23BB5F6A0E040640 (2)'!$A$1:$AX$4558,41)</f>
        <v>#N/A</v>
      </c>
      <c r="P183" s="89"/>
      <c r="Q183" s="46" t="e">
        <f>VLOOKUP(B183,'pns_A5EB03E23BB5F6A0E040640 (2)'!$A$1:$AX$4558,30)</f>
        <v>#N/A</v>
      </c>
      <c r="R183" s="46"/>
      <c r="S183" s="87"/>
      <c r="T183" s="47" t="e">
        <f t="shared" si="48"/>
        <v>#N/A</v>
      </c>
      <c r="U183" s="51" t="e">
        <f t="shared" si="52"/>
        <v>#N/A</v>
      </c>
      <c r="V183" s="51" t="e">
        <f t="shared" si="53"/>
        <v>#N/A</v>
      </c>
      <c r="W183" s="53"/>
      <c r="X183" s="52"/>
      <c r="Y183" s="82" t="e">
        <f t="shared" si="49"/>
        <v>#N/A</v>
      </c>
      <c r="Z183" s="83" t="e">
        <f t="shared" si="54"/>
        <v>#N/A</v>
      </c>
      <c r="AA183" s="82"/>
      <c r="AB183" s="81" t="e">
        <f t="shared" si="55"/>
        <v>#VALUE!</v>
      </c>
      <c r="AC183" s="82" t="e">
        <f t="shared" si="50"/>
        <v>#N/A</v>
      </c>
      <c r="AD183" s="81"/>
      <c r="AE183" s="82" t="e">
        <f>VLOOKUP(B183,USUL25!A$4:$Q$1048576,16)</f>
        <v>#N/A</v>
      </c>
      <c r="AF183" s="82"/>
      <c r="AG183" s="82" t="e">
        <f t="shared" si="51"/>
        <v>#N/A</v>
      </c>
      <c r="AH183" s="54" t="e">
        <f t="shared" si="46"/>
        <v>#VALUE!</v>
      </c>
      <c r="AI183" s="63"/>
    </row>
    <row r="184" spans="1:35" s="17" customFormat="1" ht="60" customHeight="1">
      <c r="A184" s="6"/>
      <c r="B184" s="38"/>
      <c r="C184" s="120" t="e">
        <f t="shared" si="47"/>
        <v>#N/A</v>
      </c>
      <c r="D184" s="108" t="str">
        <f t="shared" si="38"/>
        <v>Cek</v>
      </c>
      <c r="E184" s="110" t="s">
        <v>1328</v>
      </c>
      <c r="F184" s="108"/>
      <c r="G184" s="108"/>
      <c r="H184" s="108" t="s">
        <v>46829</v>
      </c>
      <c r="I184" s="48" t="e">
        <f t="shared" si="39"/>
        <v>#VALUE!</v>
      </c>
      <c r="J184" s="50" t="e">
        <f t="shared" si="40"/>
        <v>#REF!</v>
      </c>
      <c r="K184" s="47" t="e">
        <f>VLOOKUP(B184,'pns_A5EB03E23BB5F6A0E040640 (2)'!$A$1:$AX$4558,35)</f>
        <v>#N/A</v>
      </c>
      <c r="L184" s="50" t="e">
        <f>VLOOKUP(B184,'pns_A5EB03E23BB5F6A0E040640 (2)'!$A$1:$AX$4558,36)</f>
        <v>#N/A</v>
      </c>
      <c r="M184" s="46" t="e">
        <f t="shared" si="41"/>
        <v>#N/A</v>
      </c>
      <c r="N184" s="47" t="e">
        <f>VLOOKUP(B184,'pns_A5EB03E23BB5F6A0E040640 (2)'!$A$1:$AX$4558,44)</f>
        <v>#N/A</v>
      </c>
      <c r="O184" s="47" t="e">
        <f>VLOOKUP(B184,'pns_A5EB03E23BB5F6A0E040640 (2)'!$A$1:$AX$4558,41)</f>
        <v>#N/A</v>
      </c>
      <c r="P184" s="89"/>
      <c r="Q184" s="46" t="e">
        <f>VLOOKUP(B184,'pns_A5EB03E23BB5F6A0E040640 (2)'!$A$1:$AX$4558,30)</f>
        <v>#N/A</v>
      </c>
      <c r="R184" s="46"/>
      <c r="S184" s="87"/>
      <c r="T184" s="47" t="e">
        <f t="shared" si="48"/>
        <v>#N/A</v>
      </c>
      <c r="U184" s="51" t="e">
        <f t="shared" si="52"/>
        <v>#N/A</v>
      </c>
      <c r="V184" s="51" t="e">
        <f t="shared" si="53"/>
        <v>#N/A</v>
      </c>
      <c r="W184" s="53"/>
      <c r="X184" s="52"/>
      <c r="Y184" s="82" t="e">
        <f t="shared" si="49"/>
        <v>#N/A</v>
      </c>
      <c r="Z184" s="83" t="e">
        <f t="shared" si="54"/>
        <v>#N/A</v>
      </c>
      <c r="AA184" s="82"/>
      <c r="AB184" s="81" t="e">
        <f t="shared" si="55"/>
        <v>#VALUE!</v>
      </c>
      <c r="AC184" s="82" t="e">
        <f t="shared" si="50"/>
        <v>#N/A</v>
      </c>
      <c r="AD184" s="81"/>
      <c r="AE184" s="82" t="e">
        <f>VLOOKUP(B184,USUL25!A$4:$Q$1048576,16)</f>
        <v>#N/A</v>
      </c>
      <c r="AF184" s="82"/>
      <c r="AG184" s="82" t="e">
        <f t="shared" si="51"/>
        <v>#N/A</v>
      </c>
      <c r="AH184" s="54" t="e">
        <f t="shared" si="46"/>
        <v>#VALUE!</v>
      </c>
      <c r="AI184" s="63"/>
    </row>
    <row r="185" spans="1:35" s="17" customFormat="1" ht="60" customHeight="1">
      <c r="A185" s="6"/>
      <c r="B185" s="38"/>
      <c r="C185" s="120" t="e">
        <f t="shared" si="47"/>
        <v>#N/A</v>
      </c>
      <c r="D185" s="108" t="str">
        <f t="shared" si="38"/>
        <v>Cek</v>
      </c>
      <c r="E185" s="110" t="s">
        <v>1328</v>
      </c>
      <c r="F185" s="108"/>
      <c r="G185" s="108"/>
      <c r="H185" s="108" t="s">
        <v>46829</v>
      </c>
      <c r="I185" s="48" t="e">
        <f t="shared" si="39"/>
        <v>#VALUE!</v>
      </c>
      <c r="J185" s="50" t="e">
        <f t="shared" si="40"/>
        <v>#REF!</v>
      </c>
      <c r="K185" s="47" t="e">
        <f>VLOOKUP(B185,'pns_A5EB03E23BB5F6A0E040640 (2)'!$A$1:$AX$4558,35)</f>
        <v>#N/A</v>
      </c>
      <c r="L185" s="50" t="e">
        <f>VLOOKUP(B185,'pns_A5EB03E23BB5F6A0E040640 (2)'!$A$1:$AX$4558,36)</f>
        <v>#N/A</v>
      </c>
      <c r="M185" s="46" t="e">
        <f t="shared" si="41"/>
        <v>#N/A</v>
      </c>
      <c r="N185" s="47" t="e">
        <f>VLOOKUP(B185,'pns_A5EB03E23BB5F6A0E040640 (2)'!$A$1:$AX$4558,44)</f>
        <v>#N/A</v>
      </c>
      <c r="O185" s="47" t="e">
        <f>VLOOKUP(B185,'pns_A5EB03E23BB5F6A0E040640 (2)'!$A$1:$AX$4558,41)</f>
        <v>#N/A</v>
      </c>
      <c r="P185" s="89"/>
      <c r="Q185" s="46" t="e">
        <f>VLOOKUP(B185,'pns_A5EB03E23BB5F6A0E040640 (2)'!$A$1:$AX$4558,30)</f>
        <v>#N/A</v>
      </c>
      <c r="R185" s="46"/>
      <c r="S185" s="87"/>
      <c r="T185" s="47" t="e">
        <f t="shared" si="48"/>
        <v>#N/A</v>
      </c>
      <c r="U185" s="51" t="e">
        <f t="shared" si="52"/>
        <v>#N/A</v>
      </c>
      <c r="V185" s="51" t="e">
        <f t="shared" si="53"/>
        <v>#N/A</v>
      </c>
      <c r="W185" s="53"/>
      <c r="X185" s="52"/>
      <c r="Y185" s="82" t="e">
        <f t="shared" si="49"/>
        <v>#N/A</v>
      </c>
      <c r="Z185" s="83" t="e">
        <f t="shared" si="54"/>
        <v>#N/A</v>
      </c>
      <c r="AA185" s="82"/>
      <c r="AB185" s="81" t="e">
        <f t="shared" si="55"/>
        <v>#VALUE!</v>
      </c>
      <c r="AC185" s="82" t="e">
        <f t="shared" si="50"/>
        <v>#N/A</v>
      </c>
      <c r="AD185" s="81"/>
      <c r="AE185" s="82" t="e">
        <f>VLOOKUP(B185,USUL25!A$4:$Q$1048576,16)</f>
        <v>#N/A</v>
      </c>
      <c r="AF185" s="82"/>
      <c r="AG185" s="82" t="e">
        <f t="shared" si="51"/>
        <v>#N/A</v>
      </c>
      <c r="AH185" s="54" t="e">
        <f t="shared" si="46"/>
        <v>#VALUE!</v>
      </c>
      <c r="AI185" s="63"/>
    </row>
    <row r="186" spans="1:35" s="17" customFormat="1" ht="60" customHeight="1">
      <c r="A186" s="15"/>
      <c r="B186" s="38"/>
      <c r="C186" s="120" t="e">
        <f t="shared" si="47"/>
        <v>#N/A</v>
      </c>
      <c r="D186" s="108" t="str">
        <f t="shared" si="38"/>
        <v>Cek</v>
      </c>
      <c r="E186" s="110" t="s">
        <v>1328</v>
      </c>
      <c r="F186" s="108"/>
      <c r="G186" s="108"/>
      <c r="H186" s="108" t="s">
        <v>46829</v>
      </c>
      <c r="I186" s="48" t="e">
        <f t="shared" si="39"/>
        <v>#VALUE!</v>
      </c>
      <c r="J186" s="50" t="e">
        <f t="shared" si="40"/>
        <v>#REF!</v>
      </c>
      <c r="K186" s="47" t="e">
        <f>VLOOKUP(B186,'pns_A5EB03E23BB5F6A0E040640 (2)'!$A$1:$AX$4558,35)</f>
        <v>#N/A</v>
      </c>
      <c r="L186" s="50" t="e">
        <f>VLOOKUP(B186,'pns_A5EB03E23BB5F6A0E040640 (2)'!$A$1:$AX$4558,36)</f>
        <v>#N/A</v>
      </c>
      <c r="M186" s="46" t="e">
        <f t="shared" si="41"/>
        <v>#N/A</v>
      </c>
      <c r="N186" s="47" t="e">
        <f>VLOOKUP(B186,'pns_A5EB03E23BB5F6A0E040640 (2)'!$A$1:$AX$4558,44)</f>
        <v>#N/A</v>
      </c>
      <c r="O186" s="47" t="e">
        <f>VLOOKUP(B186,'pns_A5EB03E23BB5F6A0E040640 (2)'!$A$1:$AX$4558,41)</f>
        <v>#N/A</v>
      </c>
      <c r="P186" s="89"/>
      <c r="Q186" s="46" t="e">
        <f>VLOOKUP(B186,'pns_A5EB03E23BB5F6A0E040640 (2)'!$A$1:$AX$4558,30)</f>
        <v>#N/A</v>
      </c>
      <c r="R186" s="46"/>
      <c r="S186" s="87"/>
      <c r="T186" s="47" t="e">
        <f t="shared" si="48"/>
        <v>#N/A</v>
      </c>
      <c r="U186" s="51" t="e">
        <f t="shared" si="52"/>
        <v>#N/A</v>
      </c>
      <c r="V186" s="51" t="e">
        <f t="shared" si="53"/>
        <v>#N/A</v>
      </c>
      <c r="W186" s="53"/>
      <c r="X186" s="52"/>
      <c r="Y186" s="82" t="e">
        <f t="shared" si="49"/>
        <v>#N/A</v>
      </c>
      <c r="Z186" s="83" t="e">
        <f t="shared" si="54"/>
        <v>#N/A</v>
      </c>
      <c r="AA186" s="82"/>
      <c r="AB186" s="81" t="e">
        <f t="shared" si="55"/>
        <v>#VALUE!</v>
      </c>
      <c r="AC186" s="82" t="e">
        <f t="shared" si="50"/>
        <v>#N/A</v>
      </c>
      <c r="AD186" s="81"/>
      <c r="AE186" s="82" t="e">
        <f>VLOOKUP(B186,USUL25!A$4:$Q$1048576,16)</f>
        <v>#N/A</v>
      </c>
      <c r="AF186" s="82"/>
      <c r="AG186" s="82" t="e">
        <f t="shared" si="51"/>
        <v>#N/A</v>
      </c>
      <c r="AH186" s="54" t="e">
        <f t="shared" si="46"/>
        <v>#VALUE!</v>
      </c>
      <c r="AI186" s="63"/>
    </row>
    <row r="187" spans="1:35" s="17" customFormat="1" ht="60" customHeight="1">
      <c r="A187" s="6"/>
      <c r="B187" s="38"/>
      <c r="C187" s="120" t="e">
        <f t="shared" si="47"/>
        <v>#N/A</v>
      </c>
      <c r="D187" s="108" t="str">
        <f t="shared" si="38"/>
        <v>Cek</v>
      </c>
      <c r="E187" s="110" t="s">
        <v>1328</v>
      </c>
      <c r="F187" s="108"/>
      <c r="G187" s="108"/>
      <c r="H187" s="108" t="s">
        <v>46829</v>
      </c>
      <c r="I187" s="48" t="e">
        <f t="shared" si="39"/>
        <v>#VALUE!</v>
      </c>
      <c r="J187" s="50" t="e">
        <f t="shared" si="40"/>
        <v>#REF!</v>
      </c>
      <c r="K187" s="47" t="e">
        <f>VLOOKUP(B187,'pns_A5EB03E23BB5F6A0E040640 (2)'!$A$1:$AX$4558,35)</f>
        <v>#N/A</v>
      </c>
      <c r="L187" s="50" t="e">
        <f>VLOOKUP(B187,'pns_A5EB03E23BB5F6A0E040640 (2)'!$A$1:$AX$4558,36)</f>
        <v>#N/A</v>
      </c>
      <c r="M187" s="46" t="e">
        <f t="shared" si="41"/>
        <v>#N/A</v>
      </c>
      <c r="N187" s="47" t="e">
        <f>VLOOKUP(B187,'pns_A5EB03E23BB5F6A0E040640 (2)'!$A$1:$AX$4558,44)</f>
        <v>#N/A</v>
      </c>
      <c r="O187" s="47" t="e">
        <f>VLOOKUP(B187,'pns_A5EB03E23BB5F6A0E040640 (2)'!$A$1:$AX$4558,41)</f>
        <v>#N/A</v>
      </c>
      <c r="P187" s="89"/>
      <c r="Q187" s="46" t="e">
        <f>VLOOKUP(B187,'pns_A5EB03E23BB5F6A0E040640 (2)'!$A$1:$AX$4558,30)</f>
        <v>#N/A</v>
      </c>
      <c r="R187" s="46"/>
      <c r="S187" s="87"/>
      <c r="T187" s="47" t="e">
        <f t="shared" si="48"/>
        <v>#N/A</v>
      </c>
      <c r="U187" s="51" t="e">
        <f t="shared" si="52"/>
        <v>#N/A</v>
      </c>
      <c r="V187" s="51" t="e">
        <f t="shared" si="53"/>
        <v>#N/A</v>
      </c>
      <c r="W187" s="53"/>
      <c r="X187" s="52"/>
      <c r="Y187" s="82" t="e">
        <f t="shared" si="49"/>
        <v>#N/A</v>
      </c>
      <c r="Z187" s="83" t="e">
        <f t="shared" si="54"/>
        <v>#N/A</v>
      </c>
      <c r="AA187" s="82"/>
      <c r="AB187" s="81" t="e">
        <f t="shared" si="55"/>
        <v>#VALUE!</v>
      </c>
      <c r="AC187" s="82" t="e">
        <f t="shared" si="50"/>
        <v>#N/A</v>
      </c>
      <c r="AD187" s="81"/>
      <c r="AE187" s="82" t="e">
        <f>VLOOKUP(B187,USUL25!A$4:$Q$1048576,16)</f>
        <v>#N/A</v>
      </c>
      <c r="AF187" s="82"/>
      <c r="AG187" s="82" t="e">
        <f t="shared" si="51"/>
        <v>#N/A</v>
      </c>
      <c r="AH187" s="54" t="e">
        <f t="shared" si="46"/>
        <v>#VALUE!</v>
      </c>
      <c r="AI187" s="63"/>
    </row>
    <row r="188" spans="1:35" s="17" customFormat="1" ht="60" customHeight="1">
      <c r="A188" s="6"/>
      <c r="B188" s="38"/>
      <c r="C188" s="120" t="e">
        <f t="shared" si="47"/>
        <v>#N/A</v>
      </c>
      <c r="D188" s="108" t="str">
        <f t="shared" si="38"/>
        <v>Cek</v>
      </c>
      <c r="E188" s="110" t="s">
        <v>1328</v>
      </c>
      <c r="F188" s="108"/>
      <c r="G188" s="108"/>
      <c r="H188" s="108" t="s">
        <v>46829</v>
      </c>
      <c r="I188" s="48" t="e">
        <f t="shared" si="39"/>
        <v>#VALUE!</v>
      </c>
      <c r="J188" s="50" t="e">
        <f t="shared" si="40"/>
        <v>#REF!</v>
      </c>
      <c r="K188" s="47" t="e">
        <f>VLOOKUP(B188,'pns_A5EB03E23BB5F6A0E040640 (2)'!$A$1:$AX$4558,35)</f>
        <v>#N/A</v>
      </c>
      <c r="L188" s="50" t="e">
        <f>VLOOKUP(B188,'pns_A5EB03E23BB5F6A0E040640 (2)'!$A$1:$AX$4558,36)</f>
        <v>#N/A</v>
      </c>
      <c r="M188" s="46" t="e">
        <f t="shared" si="41"/>
        <v>#N/A</v>
      </c>
      <c r="N188" s="47" t="e">
        <f>VLOOKUP(B188,'pns_A5EB03E23BB5F6A0E040640 (2)'!$A$1:$AX$4558,44)</f>
        <v>#N/A</v>
      </c>
      <c r="O188" s="47" t="e">
        <f>VLOOKUP(B188,'pns_A5EB03E23BB5F6A0E040640 (2)'!$A$1:$AX$4558,41)</f>
        <v>#N/A</v>
      </c>
      <c r="P188" s="89"/>
      <c r="Q188" s="46" t="e">
        <f>VLOOKUP(B188,'pns_A5EB03E23BB5F6A0E040640 (2)'!$A$1:$AX$4558,30)</f>
        <v>#N/A</v>
      </c>
      <c r="R188" s="46"/>
      <c r="S188" s="87"/>
      <c r="T188" s="47" t="e">
        <f t="shared" si="48"/>
        <v>#N/A</v>
      </c>
      <c r="U188" s="51" t="e">
        <f t="shared" si="52"/>
        <v>#N/A</v>
      </c>
      <c r="V188" s="51" t="e">
        <f t="shared" si="53"/>
        <v>#N/A</v>
      </c>
      <c r="W188" s="53"/>
      <c r="X188" s="52"/>
      <c r="Y188" s="82" t="e">
        <f t="shared" si="49"/>
        <v>#N/A</v>
      </c>
      <c r="Z188" s="83" t="e">
        <f t="shared" si="54"/>
        <v>#N/A</v>
      </c>
      <c r="AA188" s="82"/>
      <c r="AB188" s="81" t="e">
        <f t="shared" si="55"/>
        <v>#VALUE!</v>
      </c>
      <c r="AC188" s="82" t="e">
        <f t="shared" si="50"/>
        <v>#N/A</v>
      </c>
      <c r="AD188" s="81"/>
      <c r="AE188" s="82" t="e">
        <f>VLOOKUP(B188,USUL25!A$4:$Q$1048576,16)</f>
        <v>#N/A</v>
      </c>
      <c r="AF188" s="82"/>
      <c r="AG188" s="82" t="e">
        <f t="shared" si="51"/>
        <v>#N/A</v>
      </c>
      <c r="AH188" s="54" t="e">
        <f t="shared" si="46"/>
        <v>#VALUE!</v>
      </c>
      <c r="AI188" s="63"/>
    </row>
    <row r="189" spans="1:35" s="17" customFormat="1" ht="60" customHeight="1">
      <c r="A189" s="15"/>
      <c r="B189" s="38"/>
      <c r="C189" s="120" t="e">
        <f t="shared" si="47"/>
        <v>#N/A</v>
      </c>
      <c r="D189" s="108" t="str">
        <f t="shared" si="38"/>
        <v>Cek</v>
      </c>
      <c r="E189" s="110" t="s">
        <v>1328</v>
      </c>
      <c r="F189" s="108"/>
      <c r="G189" s="108"/>
      <c r="H189" s="108" t="s">
        <v>46829</v>
      </c>
      <c r="I189" s="48" t="e">
        <f t="shared" si="39"/>
        <v>#VALUE!</v>
      </c>
      <c r="J189" s="50" t="e">
        <f t="shared" si="40"/>
        <v>#REF!</v>
      </c>
      <c r="K189" s="47" t="e">
        <f>VLOOKUP(B189,'pns_A5EB03E23BB5F6A0E040640 (2)'!$A$1:$AX$4558,35)</f>
        <v>#N/A</v>
      </c>
      <c r="L189" s="50" t="e">
        <f>VLOOKUP(B189,'pns_A5EB03E23BB5F6A0E040640 (2)'!$A$1:$AX$4558,36)</f>
        <v>#N/A</v>
      </c>
      <c r="M189" s="46" t="e">
        <f t="shared" si="41"/>
        <v>#N/A</v>
      </c>
      <c r="N189" s="47" t="e">
        <f>VLOOKUP(B189,'pns_A5EB03E23BB5F6A0E040640 (2)'!$A$1:$AX$4558,44)</f>
        <v>#N/A</v>
      </c>
      <c r="O189" s="47" t="e">
        <f>VLOOKUP(B189,'pns_A5EB03E23BB5F6A0E040640 (2)'!$A$1:$AX$4558,41)</f>
        <v>#N/A</v>
      </c>
      <c r="P189" s="89"/>
      <c r="Q189" s="46" t="e">
        <f>VLOOKUP(B189,'pns_A5EB03E23BB5F6A0E040640 (2)'!$A$1:$AX$4558,30)</f>
        <v>#N/A</v>
      </c>
      <c r="R189" s="46"/>
      <c r="S189" s="87"/>
      <c r="T189" s="47" t="e">
        <f t="shared" si="48"/>
        <v>#N/A</v>
      </c>
      <c r="U189" s="51" t="e">
        <f t="shared" si="52"/>
        <v>#N/A</v>
      </c>
      <c r="V189" s="51" t="e">
        <f t="shared" si="53"/>
        <v>#N/A</v>
      </c>
      <c r="W189" s="53"/>
      <c r="X189" s="52"/>
      <c r="Y189" s="82" t="e">
        <f t="shared" si="49"/>
        <v>#N/A</v>
      </c>
      <c r="Z189" s="83" t="e">
        <f t="shared" si="54"/>
        <v>#N/A</v>
      </c>
      <c r="AA189" s="82"/>
      <c r="AB189" s="81" t="e">
        <f t="shared" si="55"/>
        <v>#VALUE!</v>
      </c>
      <c r="AC189" s="82" t="e">
        <f t="shared" si="50"/>
        <v>#N/A</v>
      </c>
      <c r="AD189" s="81"/>
      <c r="AE189" s="82" t="e">
        <f>VLOOKUP(B189,USUL25!A$4:$Q$1048576,16)</f>
        <v>#N/A</v>
      </c>
      <c r="AF189" s="82"/>
      <c r="AG189" s="82" t="e">
        <f t="shared" si="51"/>
        <v>#N/A</v>
      </c>
      <c r="AH189" s="54" t="e">
        <f t="shared" si="46"/>
        <v>#VALUE!</v>
      </c>
      <c r="AI189" s="63"/>
    </row>
    <row r="190" spans="1:35" s="17" customFormat="1" ht="60" customHeight="1">
      <c r="A190" s="6"/>
      <c r="B190" s="38"/>
      <c r="C190" s="120" t="e">
        <f t="shared" si="47"/>
        <v>#N/A</v>
      </c>
      <c r="D190" s="108" t="str">
        <f t="shared" si="38"/>
        <v>Cek</v>
      </c>
      <c r="E190" s="110" t="s">
        <v>1328</v>
      </c>
      <c r="F190" s="108"/>
      <c r="G190" s="108"/>
      <c r="H190" s="108" t="s">
        <v>46829</v>
      </c>
      <c r="I190" s="48" t="e">
        <f t="shared" si="39"/>
        <v>#VALUE!</v>
      </c>
      <c r="J190" s="50" t="e">
        <f t="shared" si="40"/>
        <v>#REF!</v>
      </c>
      <c r="K190" s="47" t="e">
        <f>VLOOKUP(B190,'pns_A5EB03E23BB5F6A0E040640 (2)'!$A$1:$AX$4558,35)</f>
        <v>#N/A</v>
      </c>
      <c r="L190" s="50" t="e">
        <f>VLOOKUP(B190,'pns_A5EB03E23BB5F6A0E040640 (2)'!$A$1:$AX$4558,36)</f>
        <v>#N/A</v>
      </c>
      <c r="M190" s="46" t="e">
        <f t="shared" si="41"/>
        <v>#N/A</v>
      </c>
      <c r="N190" s="47" t="e">
        <f>VLOOKUP(B190,'pns_A5EB03E23BB5F6A0E040640 (2)'!$A$1:$AX$4558,44)</f>
        <v>#N/A</v>
      </c>
      <c r="O190" s="47" t="e">
        <f>VLOOKUP(B190,'pns_A5EB03E23BB5F6A0E040640 (2)'!$A$1:$AX$4558,41)</f>
        <v>#N/A</v>
      </c>
      <c r="P190" s="89"/>
      <c r="Q190" s="46" t="e">
        <f>VLOOKUP(B190,'pns_A5EB03E23BB5F6A0E040640 (2)'!$A$1:$AX$4558,30)</f>
        <v>#N/A</v>
      </c>
      <c r="R190" s="46"/>
      <c r="S190" s="87"/>
      <c r="T190" s="47" t="e">
        <f t="shared" si="48"/>
        <v>#N/A</v>
      </c>
      <c r="U190" s="51" t="e">
        <f t="shared" si="52"/>
        <v>#N/A</v>
      </c>
      <c r="V190" s="51" t="e">
        <f t="shared" si="53"/>
        <v>#N/A</v>
      </c>
      <c r="W190" s="53"/>
      <c r="X190" s="52"/>
      <c r="Y190" s="82" t="e">
        <f t="shared" si="49"/>
        <v>#N/A</v>
      </c>
      <c r="Z190" s="83" t="e">
        <f t="shared" si="54"/>
        <v>#N/A</v>
      </c>
      <c r="AA190" s="82"/>
      <c r="AB190" s="81" t="e">
        <f t="shared" si="55"/>
        <v>#VALUE!</v>
      </c>
      <c r="AC190" s="82" t="e">
        <f t="shared" si="50"/>
        <v>#N/A</v>
      </c>
      <c r="AD190" s="81"/>
      <c r="AE190" s="82" t="e">
        <f>VLOOKUP(B190,USUL25!A$4:$Q$1048576,16)</f>
        <v>#N/A</v>
      </c>
      <c r="AF190" s="82"/>
      <c r="AG190" s="82" t="e">
        <f t="shared" si="51"/>
        <v>#N/A</v>
      </c>
      <c r="AH190" s="54" t="e">
        <f t="shared" si="46"/>
        <v>#VALUE!</v>
      </c>
      <c r="AI190" s="63"/>
    </row>
    <row r="191" spans="1:35" s="17" customFormat="1" ht="60" customHeight="1">
      <c r="A191" s="6"/>
      <c r="B191" s="38"/>
      <c r="C191" s="120" t="e">
        <f t="shared" ref="C191:C193" si="56">VLOOKUP(B191,data24,3)</f>
        <v>#N/A</v>
      </c>
      <c r="D191" s="108" t="str">
        <f t="shared" si="38"/>
        <v>Cek</v>
      </c>
      <c r="E191" s="110" t="s">
        <v>1328</v>
      </c>
      <c r="F191" s="108"/>
      <c r="G191" s="108"/>
      <c r="H191" s="108" t="s">
        <v>46829</v>
      </c>
      <c r="I191" s="48" t="e">
        <f t="shared" si="39"/>
        <v>#VALUE!</v>
      </c>
      <c r="J191" s="50" t="e">
        <f t="shared" si="40"/>
        <v>#REF!</v>
      </c>
      <c r="K191" s="47" t="e">
        <f>VLOOKUP(B191,'pns_A5EB03E23BB5F6A0E040640 (2)'!$A$1:$AX$4558,35)</f>
        <v>#N/A</v>
      </c>
      <c r="L191" s="50" t="e">
        <f>VLOOKUP(B191,'pns_A5EB03E23BB5F6A0E040640 (2)'!$A$1:$AX$4558,36)</f>
        <v>#N/A</v>
      </c>
      <c r="M191" s="46" t="e">
        <f t="shared" si="41"/>
        <v>#N/A</v>
      </c>
      <c r="N191" s="47" t="e">
        <f>VLOOKUP(B191,'pns_A5EB03E23BB5F6A0E040640 (2)'!$A$1:$AX$4558,44)</f>
        <v>#N/A</v>
      </c>
      <c r="O191" s="47" t="e">
        <f>VLOOKUP(B191,'pns_A5EB03E23BB5F6A0E040640 (2)'!$A$1:$AX$4558,41)</f>
        <v>#N/A</v>
      </c>
      <c r="P191" s="89"/>
      <c r="Q191" s="46" t="e">
        <f>VLOOKUP(B191,'pns_A5EB03E23BB5F6A0E040640 (2)'!$A$1:$AX$4558,30)</f>
        <v>#N/A</v>
      </c>
      <c r="R191" s="46"/>
      <c r="S191" s="87"/>
      <c r="T191" s="47" t="e">
        <f t="shared" si="48"/>
        <v>#N/A</v>
      </c>
      <c r="U191" s="51" t="e">
        <f t="shared" si="52"/>
        <v>#N/A</v>
      </c>
      <c r="V191" s="51" t="e">
        <f t="shared" si="53"/>
        <v>#N/A</v>
      </c>
      <c r="W191" s="53"/>
      <c r="X191" s="52"/>
      <c r="Y191" s="82" t="e">
        <f t="shared" si="49"/>
        <v>#N/A</v>
      </c>
      <c r="Z191" s="83" t="e">
        <f t="shared" si="54"/>
        <v>#N/A</v>
      </c>
      <c r="AA191" s="82"/>
      <c r="AB191" s="81" t="e">
        <f t="shared" si="55"/>
        <v>#VALUE!</v>
      </c>
      <c r="AC191" s="82" t="e">
        <f t="shared" si="50"/>
        <v>#N/A</v>
      </c>
      <c r="AD191" s="81"/>
      <c r="AE191" s="82" t="e">
        <f>VLOOKUP(B191,USUL25!A$4:$Q$1048576,16)</f>
        <v>#N/A</v>
      </c>
      <c r="AF191" s="82"/>
      <c r="AG191" s="82" t="e">
        <f t="shared" si="51"/>
        <v>#N/A</v>
      </c>
      <c r="AH191" s="54" t="e">
        <f t="shared" si="46"/>
        <v>#VALUE!</v>
      </c>
      <c r="AI191" s="63"/>
    </row>
    <row r="192" spans="1:35" s="17" customFormat="1" ht="60" customHeight="1">
      <c r="A192" s="15"/>
      <c r="B192" s="38"/>
      <c r="C192" s="120" t="e">
        <f t="shared" si="56"/>
        <v>#N/A</v>
      </c>
      <c r="D192" s="108" t="str">
        <f t="shared" ref="D192:D193" si="57">IF(F192="ok","Proses Usul",IF(F192="o","Berkas Lengkap",IF(F192="x","Butuh Kelengkapan",IF(F192="cp","Cetak Pertek",IF(F192="","Cek","Selesai")))))</f>
        <v>Cek</v>
      </c>
      <c r="E192" s="110" t="s">
        <v>1328</v>
      </c>
      <c r="F192" s="108"/>
      <c r="G192" s="108"/>
      <c r="H192" s="108" t="s">
        <v>46829</v>
      </c>
      <c r="I192" s="48" t="e">
        <f t="shared" ref="I192:I193" si="58">DATE(MID(B192,1,4),MID(B192,5,2),MID(B192,7,2))</f>
        <v>#VALUE!</v>
      </c>
      <c r="J192" s="50" t="e">
        <f t="shared" ref="J192:J193" si="59">VLOOKUP(D192,sapk21,4)</f>
        <v>#REF!</v>
      </c>
      <c r="K192" s="47" t="e">
        <f>VLOOKUP(B192,'pns_A5EB03E23BB5F6A0E040640 (2)'!$A$1:$AX$4558,35)</f>
        <v>#N/A</v>
      </c>
      <c r="L192" s="50" t="e">
        <f>VLOOKUP(B192,'pns_A5EB03E23BB5F6A0E040640 (2)'!$A$1:$AX$4558,36)</f>
        <v>#N/A</v>
      </c>
      <c r="M192" s="46" t="e">
        <f t="shared" ref="M192:M193" si="60">IF(L192="41","IV.a",IF(L192="42","IV.b",IF(L192="31","III.a",IF(L192="32","III.b",IF(L192="22","II.b",IF(L192="21","II.a",IF(L192="0","-")))))))</f>
        <v>#N/A</v>
      </c>
      <c r="N192" s="47" t="e">
        <f>VLOOKUP(B192,'pns_A5EB03E23BB5F6A0E040640 (2)'!$A$1:$AX$4558,44)</f>
        <v>#N/A</v>
      </c>
      <c r="O192" s="47" t="e">
        <f>VLOOKUP(B192,'pns_A5EB03E23BB5F6A0E040640 (2)'!$A$1:$AX$4558,41)</f>
        <v>#N/A</v>
      </c>
      <c r="P192" s="89"/>
      <c r="Q192" s="46" t="e">
        <f>VLOOKUP(B192,'pns_A5EB03E23BB5F6A0E040640 (2)'!$A$1:$AX$4558,30)</f>
        <v>#N/A</v>
      </c>
      <c r="R192" s="46"/>
      <c r="S192" s="87"/>
      <c r="T192" s="47" t="e">
        <f t="shared" si="48"/>
        <v>#N/A</v>
      </c>
      <c r="U192" s="51" t="e">
        <f t="shared" si="52"/>
        <v>#N/A</v>
      </c>
      <c r="V192" s="51" t="e">
        <f t="shared" si="53"/>
        <v>#N/A</v>
      </c>
      <c r="W192" s="53"/>
      <c r="X192" s="52"/>
      <c r="Y192" s="82" t="e">
        <f t="shared" si="49"/>
        <v>#N/A</v>
      </c>
      <c r="Z192" s="83" t="e">
        <f t="shared" si="54"/>
        <v>#N/A</v>
      </c>
      <c r="AA192" s="82"/>
      <c r="AB192" s="81" t="e">
        <f t="shared" si="55"/>
        <v>#VALUE!</v>
      </c>
      <c r="AC192" s="82" t="e">
        <f t="shared" si="50"/>
        <v>#N/A</v>
      </c>
      <c r="AD192" s="81"/>
      <c r="AE192" s="82" t="e">
        <f>VLOOKUP(B192,USUL25!A$4:$Q$1048576,16)</f>
        <v>#N/A</v>
      </c>
      <c r="AF192" s="82"/>
      <c r="AG192" s="82" t="e">
        <f t="shared" si="51"/>
        <v>#N/A</v>
      </c>
      <c r="AH192" s="54" t="e">
        <f t="shared" si="46"/>
        <v>#VALUE!</v>
      </c>
      <c r="AI192" s="63"/>
    </row>
    <row r="193" spans="1:38" s="17" customFormat="1" ht="60" customHeight="1">
      <c r="A193" s="6"/>
      <c r="B193" s="38"/>
      <c r="C193" s="120" t="e">
        <f t="shared" si="56"/>
        <v>#N/A</v>
      </c>
      <c r="D193" s="108" t="str">
        <f t="shared" si="57"/>
        <v>Cek</v>
      </c>
      <c r="E193" s="110" t="s">
        <v>1328</v>
      </c>
      <c r="F193" s="108"/>
      <c r="G193" s="108"/>
      <c r="H193" s="108" t="s">
        <v>46829</v>
      </c>
      <c r="I193" s="48" t="e">
        <f t="shared" si="58"/>
        <v>#VALUE!</v>
      </c>
      <c r="J193" s="50" t="e">
        <f t="shared" si="59"/>
        <v>#REF!</v>
      </c>
      <c r="K193" s="47" t="e">
        <f>VLOOKUP(B193,'pns_A5EB03E23BB5F6A0E040640 (2)'!$A$1:$AX$4558,35)</f>
        <v>#N/A</v>
      </c>
      <c r="L193" s="50" t="e">
        <f>VLOOKUP(B193,'pns_A5EB03E23BB5F6A0E040640 (2)'!$A$1:$AX$4558,36)</f>
        <v>#N/A</v>
      </c>
      <c r="M193" s="46" t="e">
        <f t="shared" si="60"/>
        <v>#N/A</v>
      </c>
      <c r="N193" s="47" t="e">
        <f>VLOOKUP(B193,'pns_A5EB03E23BB5F6A0E040640 (2)'!$A$1:$AX$4558,44)</f>
        <v>#N/A</v>
      </c>
      <c r="O193" s="47" t="e">
        <f>VLOOKUP(B193,'pns_A5EB03E23BB5F6A0E040640 (2)'!$A$1:$AX$4558,41)</f>
        <v>#N/A</v>
      </c>
      <c r="P193" s="89"/>
      <c r="Q193" s="46" t="e">
        <f>VLOOKUP(B193,'pns_A5EB03E23BB5F6A0E040640 (2)'!$A$1:$AX$4558,30)</f>
        <v>#N/A</v>
      </c>
      <c r="R193" s="46"/>
      <c r="S193" s="87"/>
      <c r="T193" s="47" t="e">
        <f t="shared" si="48"/>
        <v>#N/A</v>
      </c>
      <c r="U193" s="51" t="e">
        <f t="shared" si="52"/>
        <v>#N/A</v>
      </c>
      <c r="V193" s="51" t="e">
        <f t="shared" si="53"/>
        <v>#N/A</v>
      </c>
      <c r="W193" s="53"/>
      <c r="X193" s="52"/>
      <c r="Y193" s="82" t="e">
        <f t="shared" si="49"/>
        <v>#N/A</v>
      </c>
      <c r="Z193" s="83" t="e">
        <f t="shared" si="54"/>
        <v>#N/A</v>
      </c>
      <c r="AA193" s="82"/>
      <c r="AB193" s="81" t="e">
        <f t="shared" si="55"/>
        <v>#VALUE!</v>
      </c>
      <c r="AC193" s="82" t="e">
        <f t="shared" si="50"/>
        <v>#N/A</v>
      </c>
      <c r="AD193" s="81"/>
      <c r="AE193" s="82" t="e">
        <f>VLOOKUP(B193,USUL25!A$4:$Q$1048576,16)</f>
        <v>#N/A</v>
      </c>
      <c r="AF193" s="82"/>
      <c r="AG193" s="82" t="e">
        <f t="shared" si="51"/>
        <v>#N/A</v>
      </c>
      <c r="AH193" s="54" t="e">
        <f t="shared" si="46"/>
        <v>#VALUE!</v>
      </c>
      <c r="AI193" s="63"/>
    </row>
    <row r="194" spans="1:38" s="17" customFormat="1">
      <c r="A194" s="6"/>
      <c r="B194" s="38"/>
      <c r="C194" s="2"/>
      <c r="D194" s="16"/>
      <c r="E194" s="7"/>
      <c r="F194" s="16"/>
      <c r="G194" s="16"/>
      <c r="H194" s="16"/>
      <c r="I194" s="86"/>
      <c r="K194" s="16"/>
      <c r="L194" s="6"/>
      <c r="M194" s="6"/>
      <c r="N194" s="91"/>
      <c r="O194" s="91"/>
      <c r="P194" s="92"/>
      <c r="Q194" s="93"/>
      <c r="R194" s="93"/>
      <c r="S194" s="94"/>
      <c r="T194" s="91"/>
      <c r="U194" s="95"/>
      <c r="V194" s="95"/>
      <c r="W194" s="96"/>
      <c r="X194" s="97"/>
      <c r="Y194" s="98"/>
      <c r="Z194" s="98"/>
      <c r="AA194" s="98"/>
      <c r="AB194" s="91"/>
      <c r="AC194" s="91"/>
      <c r="AD194" s="91"/>
      <c r="AE194" s="91"/>
      <c r="AF194" s="98"/>
      <c r="AG194" s="98"/>
      <c r="AH194" s="99"/>
      <c r="AI194" s="93"/>
      <c r="AJ194" s="100"/>
      <c r="AK194" s="100"/>
      <c r="AL194" s="100"/>
    </row>
    <row r="195" spans="1:38" s="17" customFormat="1">
      <c r="A195" s="15"/>
      <c r="B195" s="38"/>
      <c r="C195" s="2"/>
      <c r="D195" s="16"/>
      <c r="E195" s="7"/>
      <c r="F195" s="16"/>
      <c r="G195" s="16"/>
      <c r="H195" s="16"/>
      <c r="I195" s="86"/>
      <c r="K195" s="16"/>
      <c r="L195" s="6"/>
      <c r="M195" s="6"/>
      <c r="N195" s="91"/>
      <c r="O195" s="91"/>
      <c r="P195" s="92"/>
      <c r="Q195" s="93"/>
      <c r="R195" s="93"/>
      <c r="S195" s="94"/>
      <c r="T195" s="91"/>
      <c r="U195" s="95"/>
      <c r="V195" s="95"/>
      <c r="W195" s="96"/>
      <c r="X195" s="97"/>
      <c r="Y195" s="98"/>
      <c r="Z195" s="98"/>
      <c r="AA195" s="98"/>
      <c r="AB195" s="91"/>
      <c r="AC195" s="91"/>
      <c r="AD195" s="91"/>
      <c r="AE195" s="91"/>
      <c r="AF195" s="98"/>
      <c r="AG195" s="98"/>
      <c r="AH195" s="99"/>
      <c r="AI195" s="93"/>
      <c r="AJ195" s="100"/>
      <c r="AK195" s="100"/>
      <c r="AL195" s="100"/>
    </row>
    <row r="196" spans="1:38" s="17" customFormat="1">
      <c r="A196" s="6"/>
      <c r="B196" s="38"/>
      <c r="C196" s="2"/>
      <c r="D196" s="16"/>
      <c r="E196" s="7"/>
      <c r="F196" s="16"/>
      <c r="G196" s="16"/>
      <c r="H196" s="16"/>
      <c r="I196" s="86"/>
      <c r="K196" s="16"/>
      <c r="L196" s="6"/>
      <c r="M196" s="6"/>
      <c r="N196" s="91"/>
      <c r="O196" s="91"/>
      <c r="P196" s="92"/>
      <c r="Q196" s="93"/>
      <c r="R196" s="93"/>
      <c r="S196" s="94"/>
      <c r="T196" s="91"/>
      <c r="U196" s="95"/>
      <c r="V196" s="95"/>
      <c r="W196" s="96"/>
      <c r="X196" s="97"/>
      <c r="Y196" s="98"/>
      <c r="Z196" s="98"/>
      <c r="AA196" s="98"/>
      <c r="AB196" s="91"/>
      <c r="AC196" s="91"/>
      <c r="AD196" s="91"/>
      <c r="AE196" s="91"/>
      <c r="AF196" s="98"/>
      <c r="AG196" s="98"/>
      <c r="AH196" s="99"/>
      <c r="AI196" s="93"/>
      <c r="AJ196" s="100"/>
      <c r="AK196" s="100"/>
      <c r="AL196" s="100"/>
    </row>
    <row r="197" spans="1:38" s="17" customFormat="1">
      <c r="A197" s="6"/>
      <c r="B197" s="38"/>
      <c r="C197" s="2"/>
      <c r="D197" s="16"/>
      <c r="E197" s="7"/>
      <c r="F197" s="16"/>
      <c r="G197" s="16"/>
      <c r="H197" s="16"/>
      <c r="I197" s="86"/>
      <c r="K197" s="16"/>
      <c r="L197" s="6"/>
      <c r="M197" s="6"/>
      <c r="N197" s="91"/>
      <c r="O197" s="91"/>
      <c r="P197" s="92"/>
      <c r="Q197" s="93"/>
      <c r="R197" s="93"/>
      <c r="S197" s="94"/>
      <c r="T197" s="91"/>
      <c r="U197" s="95"/>
      <c r="V197" s="95"/>
      <c r="W197" s="96"/>
      <c r="X197" s="97"/>
      <c r="Y197" s="98"/>
      <c r="Z197" s="98"/>
      <c r="AA197" s="98"/>
      <c r="AB197" s="91"/>
      <c r="AC197" s="91"/>
      <c r="AD197" s="91"/>
      <c r="AE197" s="91"/>
      <c r="AF197" s="98"/>
      <c r="AG197" s="98"/>
      <c r="AH197" s="99"/>
      <c r="AI197" s="93"/>
      <c r="AJ197" s="100"/>
      <c r="AK197" s="100"/>
      <c r="AL197" s="100"/>
    </row>
    <row r="198" spans="1:38" s="17" customFormat="1">
      <c r="A198" s="15"/>
      <c r="B198" s="38"/>
      <c r="C198" s="2"/>
      <c r="D198" s="16"/>
      <c r="E198" s="7"/>
      <c r="F198" s="16"/>
      <c r="G198" s="16"/>
      <c r="H198" s="16"/>
      <c r="I198" s="86"/>
      <c r="K198" s="16"/>
      <c r="L198" s="6"/>
      <c r="M198" s="6"/>
      <c r="N198" s="91"/>
      <c r="O198" s="91"/>
      <c r="P198" s="92"/>
      <c r="Q198" s="93"/>
      <c r="R198" s="93"/>
      <c r="S198" s="94"/>
      <c r="T198" s="91"/>
      <c r="U198" s="95"/>
      <c r="V198" s="95"/>
      <c r="W198" s="96"/>
      <c r="X198" s="97"/>
      <c r="Y198" s="98"/>
      <c r="Z198" s="98"/>
      <c r="AA198" s="98"/>
      <c r="AB198" s="91"/>
      <c r="AC198" s="91"/>
      <c r="AD198" s="91"/>
      <c r="AE198" s="91"/>
      <c r="AF198" s="98"/>
      <c r="AG198" s="98"/>
      <c r="AH198" s="99"/>
      <c r="AI198" s="93"/>
      <c r="AJ198" s="100"/>
      <c r="AK198" s="100"/>
      <c r="AL198" s="100"/>
    </row>
    <row r="199" spans="1:38" s="17" customFormat="1">
      <c r="A199" s="6"/>
      <c r="B199" s="38"/>
      <c r="C199" s="2"/>
      <c r="D199" s="16"/>
      <c r="E199" s="7"/>
      <c r="F199" s="16"/>
      <c r="G199" s="16"/>
      <c r="H199" s="16"/>
      <c r="I199" s="86"/>
      <c r="K199" s="16"/>
      <c r="L199" s="6"/>
      <c r="M199" s="6"/>
      <c r="N199" s="91"/>
      <c r="O199" s="91"/>
      <c r="P199" s="92"/>
      <c r="Q199" s="93"/>
      <c r="R199" s="93"/>
      <c r="S199" s="94"/>
      <c r="T199" s="91"/>
      <c r="U199" s="95"/>
      <c r="V199" s="95"/>
      <c r="W199" s="96"/>
      <c r="X199" s="97"/>
      <c r="Y199" s="98"/>
      <c r="Z199" s="98"/>
      <c r="AA199" s="98"/>
      <c r="AB199" s="91"/>
      <c r="AC199" s="91"/>
      <c r="AD199" s="91"/>
      <c r="AE199" s="91"/>
      <c r="AF199" s="98"/>
      <c r="AG199" s="98"/>
      <c r="AH199" s="99"/>
      <c r="AI199" s="93"/>
      <c r="AJ199" s="100"/>
      <c r="AK199" s="100"/>
      <c r="AL199" s="100"/>
    </row>
    <row r="200" spans="1:38" s="17" customFormat="1">
      <c r="A200" s="6"/>
      <c r="B200" s="38"/>
      <c r="C200" s="2"/>
      <c r="D200" s="16"/>
      <c r="E200" s="7"/>
      <c r="F200" s="16"/>
      <c r="G200" s="16"/>
      <c r="H200" s="16"/>
      <c r="I200" s="86"/>
      <c r="K200" s="16"/>
      <c r="L200" s="6"/>
      <c r="M200" s="6"/>
      <c r="N200" s="91"/>
      <c r="O200" s="91"/>
      <c r="P200" s="92"/>
      <c r="Q200" s="93"/>
      <c r="R200" s="93"/>
      <c r="S200" s="94"/>
      <c r="T200" s="91"/>
      <c r="U200" s="95"/>
      <c r="V200" s="95"/>
      <c r="W200" s="96"/>
      <c r="X200" s="97"/>
      <c r="Y200" s="98"/>
      <c r="Z200" s="98"/>
      <c r="AA200" s="98"/>
      <c r="AB200" s="91"/>
      <c r="AC200" s="91"/>
      <c r="AD200" s="91"/>
      <c r="AE200" s="91"/>
      <c r="AF200" s="98"/>
      <c r="AG200" s="98"/>
      <c r="AH200" s="99"/>
      <c r="AI200" s="93"/>
      <c r="AJ200" s="100"/>
      <c r="AK200" s="100"/>
      <c r="AL200" s="100"/>
    </row>
    <row r="201" spans="1:38" s="17" customFormat="1">
      <c r="A201" s="15"/>
      <c r="B201" s="38"/>
      <c r="C201" s="2"/>
      <c r="D201" s="16"/>
      <c r="E201" s="7"/>
      <c r="F201" s="16"/>
      <c r="G201" s="16"/>
      <c r="H201" s="16"/>
      <c r="I201" s="86"/>
      <c r="K201" s="16"/>
      <c r="L201" s="6"/>
      <c r="M201" s="6"/>
      <c r="N201" s="91"/>
      <c r="O201" s="91"/>
      <c r="P201" s="92"/>
      <c r="Q201" s="93"/>
      <c r="R201" s="93"/>
      <c r="S201" s="94"/>
      <c r="T201" s="91"/>
      <c r="U201" s="95"/>
      <c r="V201" s="95"/>
      <c r="W201" s="96"/>
      <c r="X201" s="97"/>
      <c r="Y201" s="98"/>
      <c r="Z201" s="98"/>
      <c r="AA201" s="98"/>
      <c r="AB201" s="91"/>
      <c r="AC201" s="91"/>
      <c r="AD201" s="91"/>
      <c r="AE201" s="91"/>
      <c r="AF201" s="98"/>
      <c r="AG201" s="98"/>
      <c r="AH201" s="99"/>
      <c r="AI201" s="93"/>
      <c r="AJ201" s="100"/>
      <c r="AK201" s="100"/>
      <c r="AL201" s="100"/>
    </row>
    <row r="202" spans="1:38" s="17" customFormat="1">
      <c r="A202" s="6"/>
      <c r="B202" s="38"/>
      <c r="C202" s="2"/>
      <c r="D202" s="16"/>
      <c r="E202" s="7"/>
      <c r="F202" s="16"/>
      <c r="G202" s="16"/>
      <c r="H202" s="16"/>
      <c r="I202" s="86"/>
      <c r="K202" s="16"/>
      <c r="L202" s="6"/>
      <c r="M202" s="6"/>
      <c r="N202" s="91"/>
      <c r="O202" s="91"/>
      <c r="P202" s="92"/>
      <c r="Q202" s="93"/>
      <c r="R202" s="93"/>
      <c r="S202" s="94"/>
      <c r="T202" s="91"/>
      <c r="U202" s="95"/>
      <c r="V202" s="95"/>
      <c r="W202" s="96"/>
      <c r="X202" s="97"/>
      <c r="Y202" s="98"/>
      <c r="Z202" s="98"/>
      <c r="AA202" s="98"/>
      <c r="AB202" s="91"/>
      <c r="AC202" s="91"/>
      <c r="AD202" s="91"/>
      <c r="AE202" s="91"/>
      <c r="AF202" s="98"/>
      <c r="AG202" s="98"/>
      <c r="AH202" s="99"/>
      <c r="AI202" s="93"/>
      <c r="AJ202" s="100"/>
      <c r="AK202" s="100"/>
      <c r="AL202" s="100"/>
    </row>
    <row r="203" spans="1:38" s="17" customFormat="1">
      <c r="A203" s="6"/>
      <c r="B203" s="38"/>
      <c r="C203" s="2"/>
      <c r="D203" s="16"/>
      <c r="E203" s="7"/>
      <c r="F203" s="16"/>
      <c r="G203" s="16"/>
      <c r="H203" s="16"/>
      <c r="I203" s="86"/>
      <c r="K203" s="16"/>
      <c r="L203" s="6"/>
      <c r="M203" s="6"/>
      <c r="N203" s="91"/>
      <c r="O203" s="91"/>
      <c r="P203" s="92"/>
      <c r="Q203" s="93"/>
      <c r="R203" s="93"/>
      <c r="S203" s="94"/>
      <c r="T203" s="91"/>
      <c r="U203" s="95"/>
      <c r="V203" s="95"/>
      <c r="W203" s="96"/>
      <c r="X203" s="97"/>
      <c r="Y203" s="98"/>
      <c r="Z203" s="98"/>
      <c r="AA203" s="98"/>
      <c r="AB203" s="91"/>
      <c r="AC203" s="91"/>
      <c r="AD203" s="91"/>
      <c r="AE203" s="91"/>
      <c r="AF203" s="98"/>
      <c r="AG203" s="98"/>
      <c r="AH203" s="99"/>
      <c r="AI203" s="93"/>
      <c r="AJ203" s="100"/>
      <c r="AK203" s="100"/>
      <c r="AL203" s="100"/>
    </row>
    <row r="204" spans="1:38" s="17" customFormat="1">
      <c r="A204" s="15"/>
      <c r="B204" s="38"/>
      <c r="C204" s="2"/>
      <c r="D204" s="16"/>
      <c r="E204" s="7"/>
      <c r="F204" s="16"/>
      <c r="G204" s="16"/>
      <c r="H204" s="16"/>
      <c r="I204" s="86"/>
      <c r="K204" s="16"/>
      <c r="L204" s="6"/>
      <c r="M204" s="6"/>
      <c r="N204" s="91"/>
      <c r="O204" s="91"/>
      <c r="P204" s="92"/>
      <c r="Q204" s="93"/>
      <c r="R204" s="93"/>
      <c r="S204" s="94"/>
      <c r="T204" s="91"/>
      <c r="U204" s="95"/>
      <c r="V204" s="95"/>
      <c r="W204" s="96"/>
      <c r="X204" s="97"/>
      <c r="Y204" s="98"/>
      <c r="Z204" s="98"/>
      <c r="AA204" s="98"/>
      <c r="AB204" s="91"/>
      <c r="AC204" s="91"/>
      <c r="AD204" s="91"/>
      <c r="AE204" s="91"/>
      <c r="AF204" s="98"/>
      <c r="AG204" s="98"/>
      <c r="AH204" s="99"/>
      <c r="AI204" s="93"/>
      <c r="AJ204" s="100"/>
      <c r="AK204" s="100"/>
      <c r="AL204" s="100"/>
    </row>
    <row r="205" spans="1:38" s="17" customFormat="1">
      <c r="A205" s="6"/>
      <c r="B205" s="38"/>
      <c r="C205" s="2"/>
      <c r="D205" s="16"/>
      <c r="E205" s="7"/>
      <c r="F205" s="16"/>
      <c r="G205" s="16"/>
      <c r="H205" s="16"/>
      <c r="I205" s="86"/>
      <c r="K205" s="16"/>
      <c r="L205" s="6"/>
      <c r="M205" s="6"/>
      <c r="N205" s="91"/>
      <c r="O205" s="91"/>
      <c r="P205" s="92"/>
      <c r="Q205" s="93"/>
      <c r="R205" s="93"/>
      <c r="S205" s="94"/>
      <c r="T205" s="91"/>
      <c r="U205" s="95"/>
      <c r="V205" s="95"/>
      <c r="W205" s="96"/>
      <c r="X205" s="97"/>
      <c r="Y205" s="98"/>
      <c r="Z205" s="98"/>
      <c r="AA205" s="98"/>
      <c r="AB205" s="91"/>
      <c r="AC205" s="91"/>
      <c r="AD205" s="91"/>
      <c r="AE205" s="91"/>
      <c r="AF205" s="98"/>
      <c r="AG205" s="98"/>
      <c r="AH205" s="99"/>
      <c r="AI205" s="93"/>
      <c r="AJ205" s="100"/>
      <c r="AK205" s="100"/>
      <c r="AL205" s="100"/>
    </row>
    <row r="206" spans="1:38" s="17" customFormat="1">
      <c r="A206" s="6"/>
      <c r="B206" s="38"/>
      <c r="C206" s="2"/>
      <c r="D206" s="16"/>
      <c r="E206" s="7"/>
      <c r="F206" s="16"/>
      <c r="G206" s="16"/>
      <c r="H206" s="16"/>
      <c r="I206" s="86"/>
      <c r="K206" s="16"/>
      <c r="L206" s="6"/>
      <c r="M206" s="6"/>
      <c r="N206" s="91"/>
      <c r="O206" s="91"/>
      <c r="P206" s="92"/>
      <c r="Q206" s="93"/>
      <c r="R206" s="93"/>
      <c r="S206" s="94"/>
      <c r="T206" s="91"/>
      <c r="U206" s="95"/>
      <c r="V206" s="95"/>
      <c r="W206" s="96"/>
      <c r="X206" s="97"/>
      <c r="Y206" s="98"/>
      <c r="Z206" s="98"/>
      <c r="AA206" s="98"/>
      <c r="AB206" s="91"/>
      <c r="AC206" s="91"/>
      <c r="AD206" s="91"/>
      <c r="AE206" s="91"/>
      <c r="AF206" s="98"/>
      <c r="AG206" s="98"/>
      <c r="AH206" s="99"/>
      <c r="AI206" s="93"/>
      <c r="AJ206" s="100"/>
      <c r="AK206" s="100"/>
      <c r="AL206" s="100"/>
    </row>
    <row r="207" spans="1:38" s="17" customFormat="1">
      <c r="A207" s="15"/>
      <c r="B207" s="38"/>
      <c r="C207" s="2"/>
      <c r="D207" s="16"/>
      <c r="E207" s="7"/>
      <c r="F207" s="16"/>
      <c r="G207" s="16"/>
      <c r="H207" s="16"/>
      <c r="I207" s="86"/>
      <c r="K207" s="16"/>
      <c r="L207" s="6"/>
      <c r="M207" s="6"/>
      <c r="N207" s="91"/>
      <c r="O207" s="91"/>
      <c r="P207" s="92"/>
      <c r="Q207" s="93"/>
      <c r="R207" s="93"/>
      <c r="S207" s="94"/>
      <c r="T207" s="91"/>
      <c r="U207" s="95"/>
      <c r="V207" s="95"/>
      <c r="W207" s="96"/>
      <c r="X207" s="97"/>
      <c r="Y207" s="98"/>
      <c r="Z207" s="98"/>
      <c r="AA207" s="98"/>
      <c r="AB207" s="91"/>
      <c r="AC207" s="91"/>
      <c r="AD207" s="91"/>
      <c r="AE207" s="91"/>
      <c r="AF207" s="98"/>
      <c r="AG207" s="98"/>
      <c r="AH207" s="99"/>
      <c r="AI207" s="93"/>
      <c r="AJ207" s="100"/>
      <c r="AK207" s="100"/>
      <c r="AL207" s="100"/>
    </row>
    <row r="208" spans="1:38" s="17" customFormat="1">
      <c r="A208" s="6"/>
      <c r="B208" s="38"/>
      <c r="C208" s="2"/>
      <c r="D208" s="16"/>
      <c r="E208" s="7"/>
      <c r="F208" s="16"/>
      <c r="G208" s="16"/>
      <c r="H208" s="16"/>
      <c r="I208" s="86"/>
      <c r="K208" s="16"/>
      <c r="L208" s="6"/>
      <c r="M208" s="6"/>
      <c r="N208" s="91"/>
      <c r="O208" s="91"/>
      <c r="P208" s="92"/>
      <c r="Q208" s="93"/>
      <c r="R208" s="93"/>
      <c r="S208" s="94"/>
      <c r="T208" s="91"/>
      <c r="U208" s="95"/>
      <c r="V208" s="95"/>
      <c r="W208" s="96"/>
      <c r="X208" s="97"/>
      <c r="Y208" s="98"/>
      <c r="Z208" s="98"/>
      <c r="AA208" s="98"/>
      <c r="AB208" s="91"/>
      <c r="AC208" s="91"/>
      <c r="AD208" s="91"/>
      <c r="AE208" s="91"/>
      <c r="AF208" s="98"/>
      <c r="AG208" s="98"/>
      <c r="AH208" s="99"/>
      <c r="AI208" s="93"/>
      <c r="AJ208" s="100"/>
      <c r="AK208" s="100"/>
      <c r="AL208" s="100"/>
    </row>
    <row r="209" spans="1:38" s="17" customFormat="1">
      <c r="A209" s="6"/>
      <c r="B209" s="38"/>
      <c r="C209" s="2"/>
      <c r="D209" s="16"/>
      <c r="E209" s="7"/>
      <c r="F209" s="16"/>
      <c r="G209" s="16"/>
      <c r="H209" s="16"/>
      <c r="I209" s="86"/>
      <c r="K209" s="16"/>
      <c r="L209" s="6"/>
      <c r="M209" s="6"/>
      <c r="N209" s="91"/>
      <c r="O209" s="91"/>
      <c r="P209" s="92"/>
      <c r="Q209" s="93"/>
      <c r="R209" s="93"/>
      <c r="S209" s="94"/>
      <c r="T209" s="91"/>
      <c r="U209" s="95"/>
      <c r="V209" s="95"/>
      <c r="W209" s="96"/>
      <c r="X209" s="97"/>
      <c r="Y209" s="98"/>
      <c r="Z209" s="98"/>
      <c r="AA209" s="98"/>
      <c r="AB209" s="91"/>
      <c r="AC209" s="91"/>
      <c r="AD209" s="91"/>
      <c r="AE209" s="91"/>
      <c r="AF209" s="98"/>
      <c r="AG209" s="98"/>
      <c r="AH209" s="99"/>
      <c r="AI209" s="93"/>
      <c r="AJ209" s="100"/>
      <c r="AK209" s="100"/>
      <c r="AL209" s="100"/>
    </row>
    <row r="210" spans="1:38" s="17" customFormat="1">
      <c r="A210" s="15"/>
      <c r="B210" s="38"/>
      <c r="C210" s="2"/>
      <c r="D210" s="16"/>
      <c r="E210" s="7"/>
      <c r="F210" s="16"/>
      <c r="G210" s="16"/>
      <c r="H210" s="16"/>
      <c r="I210" s="86"/>
      <c r="K210" s="16"/>
      <c r="L210" s="6"/>
      <c r="M210" s="6"/>
      <c r="N210" s="91"/>
      <c r="O210" s="91"/>
      <c r="P210" s="92"/>
      <c r="Q210" s="93"/>
      <c r="R210" s="93"/>
      <c r="S210" s="94"/>
      <c r="T210" s="91"/>
      <c r="U210" s="95"/>
      <c r="V210" s="95"/>
      <c r="W210" s="96"/>
      <c r="X210" s="97"/>
      <c r="Y210" s="98"/>
      <c r="Z210" s="98"/>
      <c r="AA210" s="98"/>
      <c r="AB210" s="91"/>
      <c r="AC210" s="91"/>
      <c r="AD210" s="91"/>
      <c r="AE210" s="91"/>
      <c r="AF210" s="98"/>
      <c r="AG210" s="98"/>
      <c r="AH210" s="99"/>
      <c r="AI210" s="93"/>
      <c r="AJ210" s="100"/>
      <c r="AK210" s="100"/>
      <c r="AL210" s="100"/>
    </row>
    <row r="211" spans="1:38" s="17" customFormat="1">
      <c r="A211" s="6"/>
      <c r="B211" s="38"/>
      <c r="C211" s="2"/>
      <c r="D211" s="16"/>
      <c r="E211" s="7"/>
      <c r="F211" s="16"/>
      <c r="G211" s="16"/>
      <c r="H211" s="16"/>
      <c r="I211" s="86"/>
      <c r="K211" s="16"/>
      <c r="L211" s="6"/>
      <c r="M211" s="6"/>
      <c r="N211" s="91"/>
      <c r="O211" s="91"/>
      <c r="P211" s="92"/>
      <c r="Q211" s="93"/>
      <c r="R211" s="93"/>
      <c r="S211" s="94"/>
      <c r="T211" s="91"/>
      <c r="U211" s="95"/>
      <c r="V211" s="95"/>
      <c r="W211" s="96"/>
      <c r="X211" s="97"/>
      <c r="Y211" s="98"/>
      <c r="Z211" s="98"/>
      <c r="AA211" s="98"/>
      <c r="AB211" s="91"/>
      <c r="AC211" s="91"/>
      <c r="AD211" s="91"/>
      <c r="AE211" s="91"/>
      <c r="AF211" s="98"/>
      <c r="AG211" s="98"/>
      <c r="AH211" s="99"/>
      <c r="AI211" s="93"/>
      <c r="AJ211" s="100"/>
      <c r="AK211" s="100"/>
      <c r="AL211" s="100"/>
    </row>
    <row r="212" spans="1:38" s="17" customFormat="1">
      <c r="A212" s="6"/>
      <c r="B212" s="38"/>
      <c r="C212" s="2"/>
      <c r="D212" s="16"/>
      <c r="E212" s="7"/>
      <c r="F212" s="16"/>
      <c r="G212" s="16"/>
      <c r="H212" s="16"/>
      <c r="I212" s="86"/>
      <c r="K212" s="16"/>
      <c r="L212" s="6"/>
      <c r="M212" s="6"/>
      <c r="N212" s="91"/>
      <c r="O212" s="91"/>
      <c r="P212" s="92"/>
      <c r="Q212" s="93"/>
      <c r="R212" s="93"/>
      <c r="S212" s="94"/>
      <c r="T212" s="91"/>
      <c r="U212" s="95"/>
      <c r="V212" s="95"/>
      <c r="W212" s="96"/>
      <c r="X212" s="97"/>
      <c r="Y212" s="98"/>
      <c r="Z212" s="98"/>
      <c r="AA212" s="98"/>
      <c r="AB212" s="91"/>
      <c r="AC212" s="91"/>
      <c r="AD212" s="91"/>
      <c r="AE212" s="91"/>
      <c r="AF212" s="98"/>
      <c r="AG212" s="98"/>
      <c r="AH212" s="99"/>
      <c r="AI212" s="93"/>
      <c r="AJ212" s="100"/>
      <c r="AK212" s="100"/>
      <c r="AL212" s="100"/>
    </row>
    <row r="213" spans="1:38" s="17" customFormat="1">
      <c r="A213" s="15"/>
      <c r="B213" s="38"/>
      <c r="C213" s="2"/>
      <c r="D213" s="16"/>
      <c r="E213" s="7"/>
      <c r="F213" s="16"/>
      <c r="G213" s="16"/>
      <c r="H213" s="16"/>
      <c r="I213" s="86"/>
      <c r="K213" s="16"/>
      <c r="L213" s="6"/>
      <c r="M213" s="6"/>
      <c r="N213" s="91"/>
      <c r="O213" s="91"/>
      <c r="P213" s="92"/>
      <c r="Q213" s="93"/>
      <c r="R213" s="93"/>
      <c r="S213" s="94"/>
      <c r="T213" s="91"/>
      <c r="U213" s="95"/>
      <c r="V213" s="95"/>
      <c r="W213" s="96"/>
      <c r="X213" s="97"/>
      <c r="Y213" s="98"/>
      <c r="Z213" s="98"/>
      <c r="AA213" s="98"/>
      <c r="AB213" s="91"/>
      <c r="AC213" s="91"/>
      <c r="AD213" s="91"/>
      <c r="AE213" s="91"/>
      <c r="AF213" s="98"/>
      <c r="AG213" s="98"/>
      <c r="AH213" s="99"/>
      <c r="AI213" s="93"/>
      <c r="AJ213" s="100"/>
      <c r="AK213" s="100"/>
      <c r="AL213" s="100"/>
    </row>
    <row r="214" spans="1:38" s="17" customFormat="1">
      <c r="A214" s="6"/>
      <c r="B214" s="38"/>
      <c r="C214" s="2"/>
      <c r="D214" s="16"/>
      <c r="E214" s="7"/>
      <c r="F214" s="16"/>
      <c r="G214" s="16"/>
      <c r="H214" s="16"/>
      <c r="I214" s="86"/>
      <c r="K214" s="16"/>
      <c r="L214" s="6"/>
      <c r="M214" s="6"/>
      <c r="N214" s="91"/>
      <c r="O214" s="91"/>
      <c r="P214" s="92"/>
      <c r="Q214" s="93"/>
      <c r="R214" s="93"/>
      <c r="S214" s="94"/>
      <c r="T214" s="91"/>
      <c r="U214" s="95"/>
      <c r="V214" s="95"/>
      <c r="W214" s="96"/>
      <c r="X214" s="97"/>
      <c r="Y214" s="98"/>
      <c r="Z214" s="98"/>
      <c r="AA214" s="98"/>
      <c r="AB214" s="91"/>
      <c r="AC214" s="91"/>
      <c r="AD214" s="91"/>
      <c r="AE214" s="91"/>
      <c r="AF214" s="98"/>
      <c r="AG214" s="98"/>
      <c r="AH214" s="99"/>
      <c r="AI214" s="93"/>
      <c r="AJ214" s="100"/>
      <c r="AK214" s="100"/>
      <c r="AL214" s="100"/>
    </row>
    <row r="215" spans="1:38" s="17" customFormat="1">
      <c r="A215" s="6"/>
      <c r="B215" s="38"/>
      <c r="C215" s="2"/>
      <c r="D215" s="16"/>
      <c r="E215" s="7"/>
      <c r="F215" s="16"/>
      <c r="G215" s="16"/>
      <c r="H215" s="16"/>
      <c r="I215" s="86"/>
      <c r="K215" s="16"/>
      <c r="L215" s="6"/>
      <c r="M215" s="6"/>
      <c r="N215" s="91"/>
      <c r="O215" s="91"/>
      <c r="P215" s="92"/>
      <c r="Q215" s="93"/>
      <c r="R215" s="93"/>
      <c r="S215" s="94"/>
      <c r="T215" s="91"/>
      <c r="U215" s="95"/>
      <c r="V215" s="95"/>
      <c r="W215" s="96"/>
      <c r="X215" s="97"/>
      <c r="Y215" s="98"/>
      <c r="Z215" s="98"/>
      <c r="AA215" s="98"/>
      <c r="AB215" s="91"/>
      <c r="AC215" s="91"/>
      <c r="AD215" s="91"/>
      <c r="AE215" s="91"/>
      <c r="AF215" s="98"/>
      <c r="AG215" s="98"/>
      <c r="AH215" s="99"/>
      <c r="AI215" s="93"/>
      <c r="AJ215" s="100"/>
      <c r="AK215" s="100"/>
      <c r="AL215" s="100"/>
    </row>
    <row r="216" spans="1:38" s="17" customFormat="1">
      <c r="A216" s="15"/>
      <c r="B216" s="38"/>
      <c r="C216" s="2"/>
      <c r="D216" s="16"/>
      <c r="E216" s="7"/>
      <c r="F216" s="16"/>
      <c r="G216" s="16"/>
      <c r="H216" s="16"/>
      <c r="I216" s="86"/>
      <c r="K216" s="16"/>
      <c r="L216" s="6"/>
      <c r="M216" s="6"/>
      <c r="N216" s="91"/>
      <c r="O216" s="91"/>
      <c r="P216" s="92"/>
      <c r="Q216" s="93"/>
      <c r="R216" s="93"/>
      <c r="S216" s="94"/>
      <c r="T216" s="91"/>
      <c r="U216" s="95"/>
      <c r="V216" s="95"/>
      <c r="W216" s="96"/>
      <c r="X216" s="97"/>
      <c r="Y216" s="98"/>
      <c r="Z216" s="98"/>
      <c r="AA216" s="98"/>
      <c r="AB216" s="91"/>
      <c r="AC216" s="91"/>
      <c r="AD216" s="91"/>
      <c r="AE216" s="91"/>
      <c r="AF216" s="98"/>
      <c r="AG216" s="98"/>
      <c r="AH216" s="99"/>
      <c r="AI216" s="93"/>
      <c r="AJ216" s="100"/>
      <c r="AK216" s="100"/>
      <c r="AL216" s="100"/>
    </row>
    <row r="217" spans="1:38" s="17" customFormat="1">
      <c r="A217" s="6"/>
      <c r="B217" s="38"/>
      <c r="C217" s="2"/>
      <c r="D217" s="16"/>
      <c r="E217" s="7"/>
      <c r="F217" s="16"/>
      <c r="G217" s="16"/>
      <c r="H217" s="16"/>
      <c r="I217" s="86"/>
      <c r="K217" s="16"/>
      <c r="L217" s="6"/>
      <c r="M217" s="6"/>
      <c r="N217" s="91"/>
      <c r="O217" s="91"/>
      <c r="P217" s="92"/>
      <c r="Q217" s="93"/>
      <c r="R217" s="93"/>
      <c r="S217" s="94"/>
      <c r="T217" s="91"/>
      <c r="U217" s="95"/>
      <c r="V217" s="95"/>
      <c r="W217" s="96"/>
      <c r="X217" s="97"/>
      <c r="Y217" s="98"/>
      <c r="Z217" s="98"/>
      <c r="AA217" s="98"/>
      <c r="AB217" s="91"/>
      <c r="AC217" s="91"/>
      <c r="AD217" s="91"/>
      <c r="AE217" s="91"/>
      <c r="AF217" s="98"/>
      <c r="AG217" s="98"/>
      <c r="AH217" s="99"/>
      <c r="AI217" s="93"/>
      <c r="AJ217" s="100"/>
      <c r="AK217" s="100"/>
      <c r="AL217" s="100"/>
    </row>
    <row r="218" spans="1:38" s="17" customFormat="1">
      <c r="A218" s="6"/>
      <c r="B218" s="38"/>
      <c r="C218" s="2"/>
      <c r="D218" s="16"/>
      <c r="E218" s="7"/>
      <c r="F218" s="16"/>
      <c r="G218" s="16"/>
      <c r="H218" s="16"/>
      <c r="I218" s="86"/>
      <c r="K218" s="16"/>
      <c r="L218" s="6"/>
      <c r="M218" s="6"/>
      <c r="N218" s="91"/>
      <c r="O218" s="91"/>
      <c r="P218" s="92"/>
      <c r="Q218" s="93"/>
      <c r="R218" s="93"/>
      <c r="S218" s="94"/>
      <c r="T218" s="91"/>
      <c r="U218" s="95"/>
      <c r="V218" s="95"/>
      <c r="W218" s="96"/>
      <c r="X218" s="97"/>
      <c r="Y218" s="98"/>
      <c r="Z218" s="98"/>
      <c r="AA218" s="98"/>
      <c r="AB218" s="91"/>
      <c r="AC218" s="91"/>
      <c r="AD218" s="91"/>
      <c r="AE218" s="91"/>
      <c r="AF218" s="98"/>
      <c r="AG218" s="98"/>
      <c r="AH218" s="99"/>
      <c r="AI218" s="93"/>
      <c r="AJ218" s="100"/>
      <c r="AK218" s="100"/>
      <c r="AL218" s="100"/>
    </row>
    <row r="219" spans="1:38" s="17" customFormat="1">
      <c r="A219" s="15"/>
      <c r="B219" s="38"/>
      <c r="C219" s="2"/>
      <c r="D219" s="16"/>
      <c r="E219" s="7"/>
      <c r="F219" s="16"/>
      <c r="G219" s="16"/>
      <c r="H219" s="16"/>
      <c r="I219" s="86"/>
      <c r="K219" s="16"/>
      <c r="L219" s="6"/>
      <c r="M219" s="6"/>
      <c r="N219" s="91"/>
      <c r="O219" s="91"/>
      <c r="P219" s="92"/>
      <c r="Q219" s="93"/>
      <c r="R219" s="93"/>
      <c r="S219" s="94"/>
      <c r="T219" s="91"/>
      <c r="U219" s="95"/>
      <c r="V219" s="95"/>
      <c r="W219" s="96"/>
      <c r="X219" s="97"/>
      <c r="Y219" s="98"/>
      <c r="Z219" s="98"/>
      <c r="AA219" s="98"/>
      <c r="AB219" s="91"/>
      <c r="AC219" s="91"/>
      <c r="AD219" s="91"/>
      <c r="AE219" s="91"/>
      <c r="AF219" s="98"/>
      <c r="AG219" s="98"/>
      <c r="AH219" s="99"/>
      <c r="AI219" s="93"/>
      <c r="AJ219" s="100"/>
      <c r="AK219" s="100"/>
      <c r="AL219" s="100"/>
    </row>
    <row r="220" spans="1:38" s="17" customFormat="1">
      <c r="A220" s="6"/>
      <c r="B220" s="38"/>
      <c r="C220" s="2"/>
      <c r="D220" s="16"/>
      <c r="E220" s="7"/>
      <c r="F220" s="16"/>
      <c r="G220" s="16"/>
      <c r="H220" s="16"/>
      <c r="I220" s="86"/>
      <c r="K220" s="16"/>
      <c r="L220" s="6"/>
      <c r="M220" s="6"/>
      <c r="N220" s="91"/>
      <c r="O220" s="91"/>
      <c r="P220" s="92"/>
      <c r="Q220" s="93"/>
      <c r="R220" s="93"/>
      <c r="S220" s="94"/>
      <c r="T220" s="91"/>
      <c r="U220" s="95"/>
      <c r="V220" s="95"/>
      <c r="W220" s="96"/>
      <c r="X220" s="97"/>
      <c r="Y220" s="98"/>
      <c r="Z220" s="98"/>
      <c r="AA220" s="98"/>
      <c r="AB220" s="91"/>
      <c r="AC220" s="91"/>
      <c r="AD220" s="91"/>
      <c r="AE220" s="91"/>
      <c r="AF220" s="98"/>
      <c r="AG220" s="98"/>
      <c r="AH220" s="99"/>
      <c r="AI220" s="93"/>
      <c r="AJ220" s="100"/>
      <c r="AK220" s="100"/>
      <c r="AL220" s="100"/>
    </row>
    <row r="221" spans="1:38" s="17" customFormat="1">
      <c r="A221" s="6"/>
      <c r="B221" s="38"/>
      <c r="C221" s="2"/>
      <c r="D221" s="16"/>
      <c r="E221" s="7"/>
      <c r="F221" s="16"/>
      <c r="G221" s="16"/>
      <c r="H221" s="16"/>
      <c r="I221" s="86"/>
      <c r="K221" s="16"/>
      <c r="L221" s="6"/>
      <c r="M221" s="6"/>
      <c r="N221" s="91"/>
      <c r="O221" s="91"/>
      <c r="P221" s="92"/>
      <c r="Q221" s="93"/>
      <c r="R221" s="93"/>
      <c r="S221" s="94"/>
      <c r="T221" s="91"/>
      <c r="U221" s="95"/>
      <c r="V221" s="95"/>
      <c r="W221" s="96"/>
      <c r="X221" s="97"/>
      <c r="Y221" s="98"/>
      <c r="Z221" s="98"/>
      <c r="AA221" s="98"/>
      <c r="AB221" s="91"/>
      <c r="AC221" s="91"/>
      <c r="AD221" s="91"/>
      <c r="AE221" s="91"/>
      <c r="AF221" s="98"/>
      <c r="AG221" s="98"/>
      <c r="AH221" s="99"/>
      <c r="AI221" s="93"/>
      <c r="AJ221" s="100"/>
      <c r="AK221" s="100"/>
      <c r="AL221" s="100"/>
    </row>
    <row r="222" spans="1:38" s="17" customFormat="1">
      <c r="A222" s="15"/>
      <c r="B222" s="38"/>
      <c r="C222" s="2"/>
      <c r="D222" s="16"/>
      <c r="E222" s="7"/>
      <c r="F222" s="16"/>
      <c r="G222" s="16"/>
      <c r="H222" s="16"/>
      <c r="I222" s="86"/>
      <c r="K222" s="16"/>
      <c r="L222" s="6"/>
      <c r="M222" s="6"/>
      <c r="N222" s="91"/>
      <c r="O222" s="91"/>
      <c r="P222" s="92"/>
      <c r="Q222" s="93"/>
      <c r="R222" s="93"/>
      <c r="S222" s="94"/>
      <c r="T222" s="91"/>
      <c r="U222" s="95"/>
      <c r="V222" s="95"/>
      <c r="W222" s="96"/>
      <c r="X222" s="97"/>
      <c r="Y222" s="98"/>
      <c r="Z222" s="98"/>
      <c r="AA222" s="98"/>
      <c r="AB222" s="91"/>
      <c r="AC222" s="91"/>
      <c r="AD222" s="91"/>
      <c r="AE222" s="91"/>
      <c r="AF222" s="98"/>
      <c r="AG222" s="98"/>
      <c r="AH222" s="99"/>
      <c r="AI222" s="93"/>
      <c r="AJ222" s="100"/>
      <c r="AK222" s="100"/>
      <c r="AL222" s="100"/>
    </row>
    <row r="223" spans="1:38" s="17" customFormat="1">
      <c r="A223" s="6"/>
      <c r="B223" s="38"/>
      <c r="C223" s="2"/>
      <c r="D223" s="16"/>
      <c r="E223" s="7"/>
      <c r="F223" s="16"/>
      <c r="G223" s="16"/>
      <c r="H223" s="16"/>
      <c r="I223" s="86"/>
      <c r="K223" s="16"/>
      <c r="L223" s="6"/>
      <c r="M223" s="6"/>
      <c r="N223" s="91"/>
      <c r="O223" s="91"/>
      <c r="P223" s="92"/>
      <c r="Q223" s="93"/>
      <c r="R223" s="93"/>
      <c r="S223" s="94"/>
      <c r="T223" s="91"/>
      <c r="U223" s="95"/>
      <c r="V223" s="95"/>
      <c r="W223" s="96"/>
      <c r="X223" s="97"/>
      <c r="Y223" s="98"/>
      <c r="Z223" s="98"/>
      <c r="AA223" s="98"/>
      <c r="AB223" s="91"/>
      <c r="AC223" s="91"/>
      <c r="AD223" s="91"/>
      <c r="AE223" s="91"/>
      <c r="AF223" s="98"/>
      <c r="AG223" s="98"/>
      <c r="AH223" s="99"/>
      <c r="AI223" s="93"/>
      <c r="AJ223" s="100"/>
      <c r="AK223" s="100"/>
      <c r="AL223" s="100"/>
    </row>
    <row r="224" spans="1:38" s="17" customFormat="1">
      <c r="A224" s="6"/>
      <c r="B224" s="38"/>
      <c r="C224" s="2"/>
      <c r="D224" s="16"/>
      <c r="E224" s="7"/>
      <c r="F224" s="16"/>
      <c r="G224" s="16"/>
      <c r="H224" s="16"/>
      <c r="I224" s="86"/>
      <c r="K224" s="16"/>
      <c r="L224" s="6"/>
      <c r="M224" s="6"/>
      <c r="N224" s="91"/>
      <c r="O224" s="91"/>
      <c r="P224" s="92"/>
      <c r="Q224" s="93"/>
      <c r="R224" s="93"/>
      <c r="S224" s="94"/>
      <c r="T224" s="91"/>
      <c r="U224" s="95"/>
      <c r="V224" s="95"/>
      <c r="W224" s="96"/>
      <c r="X224" s="97"/>
      <c r="Y224" s="98"/>
      <c r="Z224" s="98"/>
      <c r="AA224" s="98"/>
      <c r="AB224" s="91"/>
      <c r="AC224" s="91"/>
      <c r="AD224" s="91"/>
      <c r="AE224" s="91"/>
      <c r="AF224" s="98"/>
      <c r="AG224" s="98"/>
      <c r="AH224" s="99"/>
      <c r="AI224" s="93"/>
      <c r="AJ224" s="100"/>
      <c r="AK224" s="100"/>
      <c r="AL224" s="100"/>
    </row>
    <row r="225" spans="1:38" s="17" customFormat="1">
      <c r="A225" s="15"/>
      <c r="B225" s="38"/>
      <c r="C225" s="2"/>
      <c r="D225" s="16"/>
      <c r="E225" s="7"/>
      <c r="F225" s="16"/>
      <c r="G225" s="16"/>
      <c r="H225" s="16"/>
      <c r="I225" s="86"/>
      <c r="K225" s="16"/>
      <c r="L225" s="6"/>
      <c r="M225" s="6"/>
      <c r="N225" s="91"/>
      <c r="O225" s="91"/>
      <c r="P225" s="92"/>
      <c r="Q225" s="93"/>
      <c r="R225" s="93"/>
      <c r="S225" s="94"/>
      <c r="T225" s="91"/>
      <c r="U225" s="95"/>
      <c r="V225" s="95"/>
      <c r="W225" s="96"/>
      <c r="X225" s="97"/>
      <c r="Y225" s="98"/>
      <c r="Z225" s="98"/>
      <c r="AA225" s="98"/>
      <c r="AB225" s="91"/>
      <c r="AC225" s="91"/>
      <c r="AD225" s="91"/>
      <c r="AE225" s="91"/>
      <c r="AF225" s="98"/>
      <c r="AG225" s="98"/>
      <c r="AH225" s="99"/>
      <c r="AI225" s="93"/>
      <c r="AJ225" s="100"/>
      <c r="AK225" s="100"/>
      <c r="AL225" s="100"/>
    </row>
    <row r="226" spans="1:38" s="17" customFormat="1">
      <c r="A226" s="6"/>
      <c r="B226" s="38"/>
      <c r="C226" s="2"/>
      <c r="D226" s="16"/>
      <c r="E226" s="7"/>
      <c r="F226" s="16"/>
      <c r="G226" s="16"/>
      <c r="H226" s="16"/>
      <c r="I226" s="86"/>
      <c r="K226" s="16"/>
      <c r="L226" s="6"/>
      <c r="M226" s="6"/>
      <c r="N226" s="91"/>
      <c r="O226" s="91"/>
      <c r="P226" s="92"/>
      <c r="Q226" s="93"/>
      <c r="R226" s="93"/>
      <c r="S226" s="94"/>
      <c r="T226" s="91"/>
      <c r="U226" s="95"/>
      <c r="V226" s="95"/>
      <c r="W226" s="96"/>
      <c r="X226" s="97"/>
      <c r="Y226" s="98"/>
      <c r="Z226" s="98"/>
      <c r="AA226" s="98"/>
      <c r="AB226" s="91"/>
      <c r="AC226" s="91"/>
      <c r="AD226" s="91"/>
      <c r="AE226" s="91"/>
      <c r="AF226" s="98"/>
      <c r="AG226" s="98"/>
      <c r="AH226" s="99"/>
      <c r="AI226" s="93"/>
      <c r="AJ226" s="100"/>
      <c r="AK226" s="100"/>
      <c r="AL226" s="100"/>
    </row>
    <row r="227" spans="1:38" s="17" customFormat="1">
      <c r="A227" s="6"/>
      <c r="B227" s="38"/>
      <c r="C227" s="2"/>
      <c r="D227" s="16"/>
      <c r="E227" s="7"/>
      <c r="F227" s="16"/>
      <c r="G227" s="16"/>
      <c r="H227" s="16"/>
      <c r="I227" s="86"/>
      <c r="K227" s="16"/>
      <c r="L227" s="6"/>
      <c r="M227" s="6"/>
      <c r="N227" s="91"/>
      <c r="O227" s="91"/>
      <c r="P227" s="92"/>
      <c r="Q227" s="93"/>
      <c r="R227" s="93"/>
      <c r="S227" s="94"/>
      <c r="T227" s="91"/>
      <c r="U227" s="95"/>
      <c r="V227" s="95"/>
      <c r="W227" s="96"/>
      <c r="X227" s="97"/>
      <c r="Y227" s="98"/>
      <c r="Z227" s="98"/>
      <c r="AA227" s="98"/>
      <c r="AB227" s="91"/>
      <c r="AC227" s="91"/>
      <c r="AD227" s="91"/>
      <c r="AE227" s="91"/>
      <c r="AF227" s="98"/>
      <c r="AG227" s="98"/>
      <c r="AH227" s="99"/>
      <c r="AI227" s="93"/>
      <c r="AJ227" s="100"/>
      <c r="AK227" s="100"/>
      <c r="AL227" s="100"/>
    </row>
    <row r="228" spans="1:38" s="17" customFormat="1">
      <c r="A228" s="15"/>
      <c r="B228" s="38"/>
      <c r="C228" s="2"/>
      <c r="D228" s="16"/>
      <c r="E228" s="7"/>
      <c r="F228" s="16"/>
      <c r="G228" s="16"/>
      <c r="H228" s="16"/>
      <c r="I228" s="86"/>
      <c r="K228" s="16"/>
      <c r="L228" s="6"/>
      <c r="M228" s="6"/>
      <c r="N228" s="91"/>
      <c r="O228" s="91"/>
      <c r="P228" s="92"/>
      <c r="Q228" s="93"/>
      <c r="R228" s="93"/>
      <c r="S228" s="94"/>
      <c r="T228" s="91"/>
      <c r="U228" s="95"/>
      <c r="V228" s="95"/>
      <c r="W228" s="96"/>
      <c r="X228" s="97"/>
      <c r="Y228" s="98"/>
      <c r="Z228" s="98"/>
      <c r="AA228" s="98"/>
      <c r="AB228" s="91"/>
      <c r="AC228" s="91"/>
      <c r="AD228" s="91"/>
      <c r="AE228" s="91"/>
      <c r="AF228" s="98"/>
      <c r="AG228" s="98"/>
      <c r="AH228" s="99"/>
      <c r="AI228" s="93"/>
      <c r="AJ228" s="100"/>
      <c r="AK228" s="100"/>
      <c r="AL228" s="100"/>
    </row>
    <row r="229" spans="1:38" s="17" customFormat="1">
      <c r="A229" s="6"/>
      <c r="B229" s="38"/>
      <c r="C229" s="2"/>
      <c r="D229" s="16"/>
      <c r="E229" s="7"/>
      <c r="F229" s="16"/>
      <c r="G229" s="16"/>
      <c r="H229" s="16"/>
      <c r="I229" s="86"/>
      <c r="K229" s="16"/>
      <c r="L229" s="6"/>
      <c r="M229" s="6"/>
      <c r="N229" s="91"/>
      <c r="O229" s="91"/>
      <c r="P229" s="92"/>
      <c r="Q229" s="93"/>
      <c r="R229" s="93"/>
      <c r="S229" s="94"/>
      <c r="T229" s="91"/>
      <c r="U229" s="95"/>
      <c r="V229" s="95"/>
      <c r="W229" s="96"/>
      <c r="X229" s="97"/>
      <c r="Y229" s="98"/>
      <c r="Z229" s="98"/>
      <c r="AA229" s="98"/>
      <c r="AB229" s="91"/>
      <c r="AC229" s="91"/>
      <c r="AD229" s="91"/>
      <c r="AE229" s="91"/>
      <c r="AF229" s="98"/>
      <c r="AG229" s="98"/>
      <c r="AH229" s="99"/>
      <c r="AI229" s="93"/>
      <c r="AJ229" s="100"/>
      <c r="AK229" s="100"/>
      <c r="AL229" s="100"/>
    </row>
    <row r="230" spans="1:38" s="17" customFormat="1">
      <c r="A230" s="6"/>
      <c r="B230" s="38"/>
      <c r="C230" s="2"/>
      <c r="D230" s="16"/>
      <c r="E230" s="7"/>
      <c r="F230" s="16"/>
      <c r="G230" s="16"/>
      <c r="H230" s="16"/>
      <c r="I230" s="86"/>
      <c r="K230" s="16"/>
      <c r="L230" s="6"/>
      <c r="M230" s="6"/>
      <c r="N230" s="91"/>
      <c r="O230" s="91"/>
      <c r="P230" s="92"/>
      <c r="Q230" s="93"/>
      <c r="R230" s="93"/>
      <c r="S230" s="94"/>
      <c r="T230" s="91"/>
      <c r="U230" s="95"/>
      <c r="V230" s="95"/>
      <c r="W230" s="96"/>
      <c r="X230" s="97"/>
      <c r="Y230" s="98"/>
      <c r="Z230" s="98"/>
      <c r="AA230" s="98"/>
      <c r="AB230" s="91"/>
      <c r="AC230" s="91"/>
      <c r="AD230" s="91"/>
      <c r="AE230" s="91"/>
      <c r="AF230" s="98"/>
      <c r="AG230" s="98"/>
      <c r="AH230" s="99"/>
      <c r="AI230" s="93"/>
      <c r="AJ230" s="100"/>
      <c r="AK230" s="100"/>
      <c r="AL230" s="100"/>
    </row>
    <row r="231" spans="1:38" s="17" customFormat="1">
      <c r="A231" s="15"/>
      <c r="B231" s="38"/>
      <c r="C231" s="2"/>
      <c r="D231" s="16"/>
      <c r="E231" s="7"/>
      <c r="F231" s="16"/>
      <c r="G231" s="16"/>
      <c r="H231" s="16"/>
      <c r="I231" s="86"/>
      <c r="K231" s="16"/>
      <c r="L231" s="6"/>
      <c r="M231" s="6"/>
      <c r="N231" s="91"/>
      <c r="O231" s="91"/>
      <c r="P231" s="92"/>
      <c r="Q231" s="93"/>
      <c r="R231" s="93"/>
      <c r="S231" s="94"/>
      <c r="T231" s="91"/>
      <c r="U231" s="95"/>
      <c r="V231" s="95"/>
      <c r="W231" s="96"/>
      <c r="X231" s="97"/>
      <c r="Y231" s="98"/>
      <c r="Z231" s="98"/>
      <c r="AA231" s="98"/>
      <c r="AB231" s="91"/>
      <c r="AC231" s="91"/>
      <c r="AD231" s="91"/>
      <c r="AE231" s="91"/>
      <c r="AF231" s="98"/>
      <c r="AG231" s="98"/>
      <c r="AH231" s="99"/>
      <c r="AI231" s="93"/>
      <c r="AJ231" s="100"/>
      <c r="AK231" s="100"/>
      <c r="AL231" s="100"/>
    </row>
    <row r="232" spans="1:38" s="17" customFormat="1">
      <c r="A232" s="6"/>
      <c r="B232" s="38"/>
      <c r="C232" s="2"/>
      <c r="D232" s="16"/>
      <c r="E232" s="7"/>
      <c r="F232" s="16"/>
      <c r="G232" s="16"/>
      <c r="H232" s="16"/>
      <c r="I232" s="86"/>
      <c r="K232" s="16"/>
      <c r="L232" s="6"/>
      <c r="M232" s="6"/>
      <c r="N232" s="91"/>
      <c r="O232" s="91"/>
      <c r="P232" s="92"/>
      <c r="Q232" s="93"/>
      <c r="R232" s="93"/>
      <c r="S232" s="94"/>
      <c r="T232" s="91"/>
      <c r="U232" s="95"/>
      <c r="V232" s="95"/>
      <c r="W232" s="96"/>
      <c r="X232" s="97"/>
      <c r="Y232" s="98"/>
      <c r="Z232" s="98"/>
      <c r="AA232" s="98"/>
      <c r="AB232" s="91"/>
      <c r="AC232" s="91"/>
      <c r="AD232" s="91"/>
      <c r="AE232" s="91"/>
      <c r="AF232" s="98"/>
      <c r="AG232" s="98"/>
      <c r="AH232" s="99"/>
      <c r="AI232" s="93"/>
      <c r="AJ232" s="100"/>
      <c r="AK232" s="100"/>
      <c r="AL232" s="100"/>
    </row>
    <row r="233" spans="1:38" s="17" customFormat="1">
      <c r="A233" s="6"/>
      <c r="B233" s="38"/>
      <c r="C233" s="2"/>
      <c r="D233" s="16"/>
      <c r="E233" s="7"/>
      <c r="F233" s="16"/>
      <c r="G233" s="16"/>
      <c r="H233" s="16"/>
      <c r="I233" s="86"/>
      <c r="K233" s="16"/>
      <c r="L233" s="6"/>
      <c r="M233" s="6"/>
      <c r="N233" s="91"/>
      <c r="O233" s="91"/>
      <c r="P233" s="92"/>
      <c r="Q233" s="93"/>
      <c r="R233" s="93"/>
      <c r="S233" s="94"/>
      <c r="T233" s="91"/>
      <c r="U233" s="95"/>
      <c r="V233" s="95"/>
      <c r="W233" s="96"/>
      <c r="X233" s="97"/>
      <c r="Y233" s="98"/>
      <c r="Z233" s="98"/>
      <c r="AA233" s="98"/>
      <c r="AB233" s="91"/>
      <c r="AC233" s="91"/>
      <c r="AD233" s="91"/>
      <c r="AE233" s="91"/>
      <c r="AF233" s="98"/>
      <c r="AG233" s="98"/>
      <c r="AH233" s="99"/>
      <c r="AI233" s="93"/>
      <c r="AJ233" s="100"/>
      <c r="AK233" s="100"/>
      <c r="AL233" s="100"/>
    </row>
    <row r="234" spans="1:38" s="17" customFormat="1">
      <c r="A234" s="15"/>
      <c r="B234" s="38"/>
      <c r="C234" s="2"/>
      <c r="D234" s="16"/>
      <c r="E234" s="7"/>
      <c r="F234" s="16"/>
      <c r="G234" s="16"/>
      <c r="H234" s="16"/>
      <c r="I234" s="86"/>
      <c r="K234" s="16"/>
      <c r="L234" s="6"/>
      <c r="M234" s="6"/>
      <c r="N234" s="91"/>
      <c r="O234" s="91"/>
      <c r="P234" s="92"/>
      <c r="Q234" s="93"/>
      <c r="R234" s="93"/>
      <c r="S234" s="94"/>
      <c r="T234" s="91"/>
      <c r="U234" s="95"/>
      <c r="V234" s="95"/>
      <c r="W234" s="96"/>
      <c r="X234" s="97"/>
      <c r="Y234" s="98"/>
      <c r="Z234" s="98"/>
      <c r="AA234" s="98"/>
      <c r="AB234" s="91"/>
      <c r="AC234" s="91"/>
      <c r="AD234" s="91"/>
      <c r="AE234" s="91"/>
      <c r="AF234" s="98"/>
      <c r="AG234" s="98"/>
      <c r="AH234" s="99"/>
      <c r="AI234" s="93"/>
      <c r="AJ234" s="100"/>
      <c r="AK234" s="100"/>
      <c r="AL234" s="100"/>
    </row>
    <row r="235" spans="1:38" s="17" customFormat="1">
      <c r="A235" s="6"/>
      <c r="B235" s="38"/>
      <c r="C235" s="2"/>
      <c r="D235" s="16"/>
      <c r="E235" s="7"/>
      <c r="F235" s="16"/>
      <c r="G235" s="16"/>
      <c r="H235" s="16"/>
      <c r="I235" s="86"/>
      <c r="K235" s="16"/>
      <c r="L235" s="6"/>
      <c r="M235" s="6"/>
      <c r="N235" s="16"/>
      <c r="O235" s="16"/>
      <c r="P235" s="44"/>
      <c r="Q235" s="6"/>
      <c r="R235" s="6"/>
      <c r="S235" s="33"/>
      <c r="T235" s="16"/>
      <c r="U235" s="36"/>
      <c r="V235" s="36"/>
      <c r="W235" s="18"/>
      <c r="X235" s="5"/>
      <c r="Y235" s="62"/>
      <c r="Z235" s="62"/>
      <c r="AA235" s="62"/>
      <c r="AB235" s="61"/>
      <c r="AC235" s="61"/>
      <c r="AD235" s="61"/>
      <c r="AE235" s="61"/>
      <c r="AF235" s="62"/>
      <c r="AG235" s="62"/>
      <c r="AH235" s="40"/>
      <c r="AI235" s="6"/>
    </row>
    <row r="236" spans="1:38" s="17" customFormat="1">
      <c r="A236" s="6"/>
      <c r="B236" s="38"/>
      <c r="C236" s="2"/>
      <c r="D236" s="16"/>
      <c r="E236" s="7"/>
      <c r="F236" s="16"/>
      <c r="G236" s="16"/>
      <c r="H236" s="16"/>
      <c r="I236" s="86"/>
      <c r="K236" s="16"/>
      <c r="L236" s="6"/>
      <c r="M236" s="6"/>
      <c r="N236" s="16"/>
      <c r="O236" s="16"/>
      <c r="P236" s="44"/>
      <c r="Q236" s="6"/>
      <c r="R236" s="6"/>
      <c r="S236" s="33"/>
      <c r="T236" s="16"/>
      <c r="U236" s="36"/>
      <c r="V236" s="36"/>
      <c r="W236" s="18"/>
      <c r="X236" s="5"/>
      <c r="Y236" s="62"/>
      <c r="Z236" s="62"/>
      <c r="AA236" s="62"/>
      <c r="AB236" s="61"/>
      <c r="AC236" s="61"/>
      <c r="AD236" s="61"/>
      <c r="AE236" s="61"/>
      <c r="AF236" s="62"/>
      <c r="AG236" s="62"/>
      <c r="AH236" s="40"/>
      <c r="AI236" s="6"/>
    </row>
  </sheetData>
  <autoFilter ref="A3:Z193">
    <filterColumn colId="16" showButton="0"/>
    <filterColumn colId="22" showButton="0"/>
  </autoFilter>
  <sortState ref="B6:B28">
    <sortCondition ref="B6"/>
  </sortState>
  <mergeCells count="23">
    <mergeCell ref="AC3:AG3"/>
    <mergeCell ref="A1:AI1"/>
    <mergeCell ref="B3:B4"/>
    <mergeCell ref="M3:M4"/>
    <mergeCell ref="O3:O4"/>
    <mergeCell ref="S3:S4"/>
    <mergeCell ref="Q3:R3"/>
    <mergeCell ref="AI3:AI4"/>
    <mergeCell ref="AH3:AH4"/>
    <mergeCell ref="A3:A4"/>
    <mergeCell ref="C3:C4"/>
    <mergeCell ref="D3:D4"/>
    <mergeCell ref="I3:I4"/>
    <mergeCell ref="J3:J4"/>
    <mergeCell ref="K3:K4"/>
    <mergeCell ref="E3:E4"/>
    <mergeCell ref="G3:G4"/>
    <mergeCell ref="L3:L4"/>
    <mergeCell ref="AB3:AB4"/>
    <mergeCell ref="N3:N4"/>
    <mergeCell ref="T3:T4"/>
    <mergeCell ref="W3:X3"/>
    <mergeCell ref="Y3:Y4"/>
  </mergeCells>
  <phoneticPr fontId="3" type="noConversion"/>
  <conditionalFormatting sqref="H6:H236">
    <cfRule type="expression" dxfId="33" priority="97">
      <formula>R6="Cetak Pertek"</formula>
    </cfRule>
    <cfRule type="expression" dxfId="32" priority="98">
      <formula>H6="Dalam Proses"</formula>
    </cfRule>
    <cfRule type="expression" dxfId="31" priority="99">
      <formula>H6="Selesai"</formula>
    </cfRule>
  </conditionalFormatting>
  <conditionalFormatting sqref="D6:D193">
    <cfRule type="expression" dxfId="30" priority="13">
      <formula>D6="Berkas Lengkap"</formula>
    </cfRule>
    <cfRule type="expression" dxfId="29" priority="14">
      <formula>D6="Butuh Kelengkapan"</formula>
    </cfRule>
    <cfRule type="expression" dxfId="28" priority="100">
      <formula>D6="Cetak Pertek"</formula>
    </cfRule>
    <cfRule type="expression" dxfId="27" priority="102">
      <formula>D6="Selesai"</formula>
    </cfRule>
  </conditionalFormatting>
  <conditionalFormatting sqref="F6:G236">
    <cfRule type="expression" dxfId="26" priority="103">
      <formula>Q6="Cetak Pertek"</formula>
    </cfRule>
    <cfRule type="expression" dxfId="25" priority="104">
      <formula>F6="Dalam Proses"</formula>
    </cfRule>
    <cfRule type="expression" dxfId="24" priority="105">
      <formula>F6="Selesai"</formula>
    </cfRule>
  </conditionalFormatting>
  <conditionalFormatting sqref="D6:D193">
    <cfRule type="expression" dxfId="23" priority="12">
      <formula>D6="Proses Usul"</formula>
    </cfRule>
  </conditionalFormatting>
  <conditionalFormatting sqref="AK6:AK126">
    <cfRule type="duplicateValues" dxfId="22" priority="153"/>
  </conditionalFormatting>
  <conditionalFormatting sqref="B6:B122">
    <cfRule type="duplicateValues" dxfId="21" priority="155"/>
  </conditionalFormatting>
  <conditionalFormatting sqref="B6:B124">
    <cfRule type="duplicateValues" dxfId="20" priority="159"/>
  </conditionalFormatting>
  <conditionalFormatting sqref="B6:B127">
    <cfRule type="duplicateValues" dxfId="19" priority="8"/>
  </conditionalFormatting>
  <conditionalFormatting sqref="B6:B130">
    <cfRule type="duplicateValues" dxfId="18" priority="6"/>
    <cfRule type="duplicateValues" dxfId="17" priority="7"/>
  </conditionalFormatting>
  <conditionalFormatting sqref="B133">
    <cfRule type="duplicateValues" dxfId="16" priority="5"/>
  </conditionalFormatting>
  <pageMargins left="0.6" right="0.70866141732283505" top="0.28999999999999998" bottom="0.23622047244094499" header="0.22" footer="0.15748031496063"/>
  <pageSetup paperSize="5" scale="65" orientation="landscape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79"/>
  <sheetViews>
    <sheetView view="pageLayout" topLeftCell="A4" workbookViewId="0">
      <selection activeCell="L25" sqref="L25"/>
    </sheetView>
  </sheetViews>
  <sheetFormatPr defaultRowHeight="15"/>
  <cols>
    <col min="1" max="1" width="4.85546875" customWidth="1"/>
    <col min="2" max="2" width="15" customWidth="1"/>
    <col min="3" max="3" width="12" customWidth="1"/>
    <col min="4" max="4" width="14.140625" customWidth="1"/>
  </cols>
  <sheetData>
    <row r="1" spans="1:7" ht="18.75">
      <c r="B1" s="163" t="s">
        <v>9845</v>
      </c>
      <c r="C1" s="163"/>
      <c r="D1" s="163"/>
      <c r="E1" s="163"/>
      <c r="F1" s="163"/>
      <c r="G1" s="163"/>
    </row>
    <row r="2" spans="1:7" ht="18.75">
      <c r="B2" s="163" t="s">
        <v>47090</v>
      </c>
      <c r="C2" s="163"/>
      <c r="D2" s="163"/>
      <c r="E2" s="163"/>
      <c r="F2" s="163"/>
      <c r="G2" s="163"/>
    </row>
    <row r="3" spans="1:7" ht="18.75">
      <c r="B3" s="4"/>
      <c r="C3" s="4"/>
      <c r="D3" s="4"/>
      <c r="E3" s="4"/>
      <c r="F3" s="4"/>
      <c r="G3" s="4"/>
    </row>
    <row r="4" spans="1:7">
      <c r="B4" s="164" t="s">
        <v>47128</v>
      </c>
      <c r="C4" s="165"/>
      <c r="D4" s="165"/>
      <c r="E4" s="165"/>
      <c r="F4" s="165"/>
      <c r="G4" s="165"/>
    </row>
    <row r="5" spans="1:7" ht="19.5" customHeight="1">
      <c r="A5" s="161" t="s">
        <v>9814</v>
      </c>
      <c r="B5" s="161" t="s">
        <v>9847</v>
      </c>
      <c r="C5" s="166" t="s">
        <v>9820</v>
      </c>
      <c r="D5" s="166"/>
      <c r="E5" s="166"/>
      <c r="F5" s="166"/>
      <c r="G5" s="167" t="s">
        <v>9848</v>
      </c>
    </row>
    <row r="6" spans="1:7" ht="19.5" customHeight="1">
      <c r="A6" s="162"/>
      <c r="B6" s="162"/>
      <c r="C6" s="3" t="s">
        <v>9841</v>
      </c>
      <c r="D6" s="3" t="s">
        <v>9843</v>
      </c>
      <c r="E6" s="3" t="s">
        <v>9842</v>
      </c>
      <c r="F6" s="3" t="s">
        <v>9844</v>
      </c>
      <c r="G6" s="167"/>
    </row>
    <row r="7" spans="1:7" ht="20.25" customHeight="1">
      <c r="A7" s="24">
        <v>44197</v>
      </c>
      <c r="B7" s="25" t="s">
        <v>9849</v>
      </c>
      <c r="C7" s="88">
        <f t="shared" ref="C7:C18" si="0">VLOOKUP(A7,REKAP021,3)</f>
        <v>0</v>
      </c>
      <c r="D7" s="88">
        <f t="shared" ref="D7:D18" si="1">VLOOKUP(A7,REKAP021,4)</f>
        <v>0</v>
      </c>
      <c r="E7" s="26">
        <f t="shared" ref="E7:E18" si="2">VLOOKUP(A7,REKAP021,5)</f>
        <v>0</v>
      </c>
      <c r="F7" s="26">
        <f t="shared" ref="F7:F18" si="3">VLOOKUP(A7,REKAP021,6)</f>
        <v>0</v>
      </c>
      <c r="G7" s="27">
        <f t="shared" ref="G7:G18" si="4">SUM(C7:F7)</f>
        <v>0</v>
      </c>
    </row>
    <row r="8" spans="1:7" ht="20.25" customHeight="1">
      <c r="A8" s="24">
        <v>44228</v>
      </c>
      <c r="B8" s="25" t="s">
        <v>9850</v>
      </c>
      <c r="C8" s="88">
        <f t="shared" si="0"/>
        <v>0</v>
      </c>
      <c r="D8" s="88">
        <f t="shared" si="1"/>
        <v>0</v>
      </c>
      <c r="E8" s="26">
        <f t="shared" si="2"/>
        <v>0</v>
      </c>
      <c r="F8" s="26">
        <f t="shared" si="3"/>
        <v>0</v>
      </c>
      <c r="G8" s="27">
        <f t="shared" si="4"/>
        <v>0</v>
      </c>
    </row>
    <row r="9" spans="1:7" ht="20.25" customHeight="1">
      <c r="A9" s="24">
        <v>44256</v>
      </c>
      <c r="B9" s="25" t="s">
        <v>9851</v>
      </c>
      <c r="C9" s="88">
        <f t="shared" si="0"/>
        <v>0</v>
      </c>
      <c r="D9" s="88">
        <f t="shared" si="1"/>
        <v>0</v>
      </c>
      <c r="E9" s="26">
        <f t="shared" si="2"/>
        <v>0</v>
      </c>
      <c r="F9" s="26">
        <f t="shared" si="3"/>
        <v>0</v>
      </c>
      <c r="G9" s="27">
        <f t="shared" si="4"/>
        <v>0</v>
      </c>
    </row>
    <row r="10" spans="1:7" ht="20.25" customHeight="1">
      <c r="A10" s="24">
        <v>44287</v>
      </c>
      <c r="B10" s="25" t="s">
        <v>9852</v>
      </c>
      <c r="C10" s="88">
        <f t="shared" si="0"/>
        <v>12</v>
      </c>
      <c r="D10" s="88">
        <f t="shared" si="1"/>
        <v>1</v>
      </c>
      <c r="E10" s="26">
        <f t="shared" si="2"/>
        <v>0</v>
      </c>
      <c r="F10" s="26">
        <f t="shared" si="3"/>
        <v>0</v>
      </c>
      <c r="G10" s="27">
        <f t="shared" si="4"/>
        <v>13</v>
      </c>
    </row>
    <row r="11" spans="1:7" ht="20.25" customHeight="1">
      <c r="A11" s="24">
        <v>44317</v>
      </c>
      <c r="B11" s="25" t="s">
        <v>9853</v>
      </c>
      <c r="C11" s="88">
        <f t="shared" si="0"/>
        <v>0</v>
      </c>
      <c r="D11" s="88">
        <f t="shared" si="1"/>
        <v>0</v>
      </c>
      <c r="E11" s="26">
        <f t="shared" si="2"/>
        <v>0</v>
      </c>
      <c r="F11" s="26">
        <f t="shared" si="3"/>
        <v>0</v>
      </c>
      <c r="G11" s="27">
        <f t="shared" si="4"/>
        <v>0</v>
      </c>
    </row>
    <row r="12" spans="1:7" ht="20.25" customHeight="1">
      <c r="A12" s="24">
        <v>44348</v>
      </c>
      <c r="B12" s="25" t="s">
        <v>9854</v>
      </c>
      <c r="C12" s="88">
        <f t="shared" si="0"/>
        <v>0</v>
      </c>
      <c r="D12" s="88">
        <f t="shared" si="1"/>
        <v>0</v>
      </c>
      <c r="E12" s="26">
        <f t="shared" si="2"/>
        <v>0</v>
      </c>
      <c r="F12" s="26">
        <f t="shared" si="3"/>
        <v>0</v>
      </c>
      <c r="G12" s="27">
        <f t="shared" si="4"/>
        <v>0</v>
      </c>
    </row>
    <row r="13" spans="1:7" ht="20.25" customHeight="1">
      <c r="A13" s="24">
        <v>44378</v>
      </c>
      <c r="B13" s="25" t="s">
        <v>9855</v>
      </c>
      <c r="C13" s="88">
        <f t="shared" si="0"/>
        <v>0</v>
      </c>
      <c r="D13" s="88">
        <f t="shared" si="1"/>
        <v>0</v>
      </c>
      <c r="E13" s="26">
        <f t="shared" si="2"/>
        <v>0</v>
      </c>
      <c r="F13" s="26">
        <f t="shared" si="3"/>
        <v>0</v>
      </c>
      <c r="G13" s="27">
        <f t="shared" si="4"/>
        <v>0</v>
      </c>
    </row>
    <row r="14" spans="1:7" ht="20.25" customHeight="1">
      <c r="A14" s="24">
        <v>44409</v>
      </c>
      <c r="B14" s="25" t="s">
        <v>9856</v>
      </c>
      <c r="C14" s="88">
        <f t="shared" si="0"/>
        <v>0</v>
      </c>
      <c r="D14" s="88">
        <f t="shared" si="1"/>
        <v>0</v>
      </c>
      <c r="E14" s="26">
        <f t="shared" si="2"/>
        <v>0</v>
      </c>
      <c r="F14" s="26">
        <f t="shared" si="3"/>
        <v>0</v>
      </c>
      <c r="G14" s="27">
        <f t="shared" si="4"/>
        <v>0</v>
      </c>
    </row>
    <row r="15" spans="1:7" ht="20.25" customHeight="1">
      <c r="A15" s="24">
        <v>44440</v>
      </c>
      <c r="B15" s="25" t="s">
        <v>9857</v>
      </c>
      <c r="C15" s="88">
        <f t="shared" si="0"/>
        <v>23</v>
      </c>
      <c r="D15" s="88">
        <f t="shared" si="1"/>
        <v>6</v>
      </c>
      <c r="E15" s="26">
        <f t="shared" si="2"/>
        <v>0</v>
      </c>
      <c r="F15" s="26">
        <f t="shared" si="3"/>
        <v>0</v>
      </c>
      <c r="G15" s="27">
        <f t="shared" si="4"/>
        <v>29</v>
      </c>
    </row>
    <row r="16" spans="1:7" ht="20.25" customHeight="1">
      <c r="A16" s="24">
        <v>44470</v>
      </c>
      <c r="B16" s="25" t="s">
        <v>9858</v>
      </c>
      <c r="C16" s="88">
        <f t="shared" si="0"/>
        <v>0</v>
      </c>
      <c r="D16" s="88">
        <f t="shared" si="1"/>
        <v>0</v>
      </c>
      <c r="E16" s="26">
        <f t="shared" si="2"/>
        <v>0</v>
      </c>
      <c r="F16" s="26">
        <f t="shared" si="3"/>
        <v>0</v>
      </c>
      <c r="G16" s="27">
        <f t="shared" si="4"/>
        <v>0</v>
      </c>
    </row>
    <row r="17" spans="1:7" ht="20.25" customHeight="1">
      <c r="A17" s="24">
        <v>44501</v>
      </c>
      <c r="B17" s="25" t="s">
        <v>9859</v>
      </c>
      <c r="C17" s="26">
        <f t="shared" si="0"/>
        <v>0</v>
      </c>
      <c r="D17" s="26">
        <f t="shared" si="1"/>
        <v>0</v>
      </c>
      <c r="E17" s="26">
        <f t="shared" si="2"/>
        <v>0</v>
      </c>
      <c r="F17" s="26">
        <f t="shared" si="3"/>
        <v>0</v>
      </c>
      <c r="G17" s="27">
        <f t="shared" si="4"/>
        <v>0</v>
      </c>
    </row>
    <row r="18" spans="1:7" ht="20.25" customHeight="1">
      <c r="A18" s="24">
        <v>44531</v>
      </c>
      <c r="B18" s="25" t="s">
        <v>9860</v>
      </c>
      <c r="C18" s="26">
        <f t="shared" si="0"/>
        <v>0</v>
      </c>
      <c r="D18" s="26">
        <f t="shared" si="1"/>
        <v>0</v>
      </c>
      <c r="E18" s="26">
        <f t="shared" si="2"/>
        <v>0</v>
      </c>
      <c r="F18" s="26">
        <f t="shared" si="3"/>
        <v>0</v>
      </c>
      <c r="G18" s="27">
        <f t="shared" si="4"/>
        <v>0</v>
      </c>
    </row>
    <row r="19" spans="1:7" ht="24.75" customHeight="1">
      <c r="A19" s="28"/>
      <c r="B19" s="29" t="s">
        <v>9839</v>
      </c>
      <c r="C19" s="30">
        <f>SUM(C7:C18)</f>
        <v>35</v>
      </c>
      <c r="D19" s="30">
        <f>SUM(D7:D18)</f>
        <v>7</v>
      </c>
      <c r="E19" s="30">
        <f>SUM(E7:E16)</f>
        <v>0</v>
      </c>
      <c r="F19" s="30">
        <f t="shared" ref="F19" si="5">SUM(F7:F9)</f>
        <v>0</v>
      </c>
      <c r="G19" s="30">
        <f>SUM(G7:G18)</f>
        <v>42</v>
      </c>
    </row>
    <row r="61" spans="2:7" ht="18.75">
      <c r="B61" s="163" t="s">
        <v>9845</v>
      </c>
      <c r="C61" s="163"/>
      <c r="D61" s="163"/>
      <c r="E61" s="163"/>
      <c r="F61" s="163"/>
      <c r="G61" s="163"/>
    </row>
    <row r="62" spans="2:7" ht="18.75">
      <c r="B62" s="163" t="s">
        <v>9846</v>
      </c>
      <c r="C62" s="163"/>
      <c r="D62" s="163"/>
      <c r="E62" s="163"/>
      <c r="F62" s="163"/>
      <c r="G62" s="163"/>
    </row>
    <row r="63" spans="2:7" ht="18.75">
      <c r="B63" s="42"/>
      <c r="C63" s="42"/>
      <c r="D63" s="42"/>
      <c r="E63" s="42"/>
      <c r="F63" s="42"/>
      <c r="G63" s="42"/>
    </row>
    <row r="64" spans="2:7">
      <c r="B64" s="164" t="s">
        <v>9861</v>
      </c>
      <c r="C64" s="165"/>
      <c r="D64" s="165"/>
      <c r="E64" s="165"/>
      <c r="F64" s="165"/>
      <c r="G64" s="165"/>
    </row>
    <row r="65" spans="1:7">
      <c r="A65" s="161" t="s">
        <v>9814</v>
      </c>
      <c r="B65" s="161" t="s">
        <v>9847</v>
      </c>
      <c r="C65" s="166" t="s">
        <v>9820</v>
      </c>
      <c r="D65" s="166"/>
      <c r="E65" s="166"/>
      <c r="F65" s="166"/>
      <c r="G65" s="167" t="s">
        <v>9848</v>
      </c>
    </row>
    <row r="66" spans="1:7">
      <c r="A66" s="162"/>
      <c r="B66" s="162"/>
      <c r="C66" s="41" t="s">
        <v>9841</v>
      </c>
      <c r="D66" s="41" t="s">
        <v>9843</v>
      </c>
      <c r="E66" s="41" t="s">
        <v>9842</v>
      </c>
      <c r="F66" s="41" t="s">
        <v>9844</v>
      </c>
      <c r="G66" s="167"/>
    </row>
    <row r="67" spans="1:7">
      <c r="A67" s="24">
        <v>44197</v>
      </c>
      <c r="B67" s="25" t="s">
        <v>9849</v>
      </c>
      <c r="C67" s="26">
        <f t="shared" ref="C67:C76" si="6">VLOOKUP(A67,REKAP021,3)</f>
        <v>0</v>
      </c>
      <c r="D67" s="26">
        <f t="shared" ref="D67:D76" si="7">VLOOKUP(A67,REKAP021,4)</f>
        <v>0</v>
      </c>
      <c r="E67" s="26">
        <f t="shared" ref="E67:E78" si="8">VLOOKUP(A67,REKAP021,5)</f>
        <v>0</v>
      </c>
      <c r="F67" s="26">
        <f t="shared" ref="F67:F78" si="9">VLOOKUP(A67,REKAP021,6)</f>
        <v>0</v>
      </c>
      <c r="G67" s="27">
        <f t="shared" ref="G67:G78" si="10">SUM(C67:F67)</f>
        <v>0</v>
      </c>
    </row>
    <row r="68" spans="1:7">
      <c r="A68" s="24">
        <v>44228</v>
      </c>
      <c r="B68" s="25" t="s">
        <v>9850</v>
      </c>
      <c r="C68" s="26">
        <f t="shared" si="6"/>
        <v>0</v>
      </c>
      <c r="D68" s="26">
        <f t="shared" si="7"/>
        <v>0</v>
      </c>
      <c r="E68" s="26">
        <f t="shared" si="8"/>
        <v>0</v>
      </c>
      <c r="F68" s="26">
        <f t="shared" si="9"/>
        <v>0</v>
      </c>
      <c r="G68" s="27">
        <f t="shared" si="10"/>
        <v>0</v>
      </c>
    </row>
    <row r="69" spans="1:7">
      <c r="A69" s="24">
        <v>44256</v>
      </c>
      <c r="B69" s="25" t="s">
        <v>9851</v>
      </c>
      <c r="C69" s="26">
        <f t="shared" si="6"/>
        <v>0</v>
      </c>
      <c r="D69" s="26">
        <f t="shared" si="7"/>
        <v>0</v>
      </c>
      <c r="E69" s="26">
        <f t="shared" si="8"/>
        <v>0</v>
      </c>
      <c r="F69" s="26">
        <f t="shared" si="9"/>
        <v>0</v>
      </c>
      <c r="G69" s="27">
        <f t="shared" si="10"/>
        <v>0</v>
      </c>
    </row>
    <row r="70" spans="1:7">
      <c r="A70" s="24">
        <v>44287</v>
      </c>
      <c r="B70" s="25" t="s">
        <v>9852</v>
      </c>
      <c r="C70" s="26">
        <f t="shared" si="6"/>
        <v>12</v>
      </c>
      <c r="D70" s="26">
        <f t="shared" si="7"/>
        <v>1</v>
      </c>
      <c r="E70" s="26">
        <f t="shared" si="8"/>
        <v>0</v>
      </c>
      <c r="F70" s="26">
        <f t="shared" si="9"/>
        <v>0</v>
      </c>
      <c r="G70" s="27">
        <f t="shared" si="10"/>
        <v>13</v>
      </c>
    </row>
    <row r="71" spans="1:7">
      <c r="A71" s="24">
        <v>44317</v>
      </c>
      <c r="B71" s="25" t="s">
        <v>9853</v>
      </c>
      <c r="C71" s="26">
        <f t="shared" si="6"/>
        <v>0</v>
      </c>
      <c r="D71" s="26">
        <f t="shared" si="7"/>
        <v>0</v>
      </c>
      <c r="E71" s="26">
        <f t="shared" si="8"/>
        <v>0</v>
      </c>
      <c r="F71" s="26">
        <f t="shared" si="9"/>
        <v>0</v>
      </c>
      <c r="G71" s="27">
        <f t="shared" si="10"/>
        <v>0</v>
      </c>
    </row>
    <row r="72" spans="1:7">
      <c r="A72" s="24">
        <v>44348</v>
      </c>
      <c r="B72" s="25" t="s">
        <v>9854</v>
      </c>
      <c r="C72" s="26">
        <f t="shared" si="6"/>
        <v>0</v>
      </c>
      <c r="D72" s="26">
        <f t="shared" si="7"/>
        <v>0</v>
      </c>
      <c r="E72" s="26">
        <f t="shared" si="8"/>
        <v>0</v>
      </c>
      <c r="F72" s="26">
        <f t="shared" si="9"/>
        <v>0</v>
      </c>
      <c r="G72" s="27">
        <f t="shared" si="10"/>
        <v>0</v>
      </c>
    </row>
    <row r="73" spans="1:7">
      <c r="A73" s="24">
        <v>44378</v>
      </c>
      <c r="B73" s="25" t="s">
        <v>9855</v>
      </c>
      <c r="C73" s="26">
        <f t="shared" si="6"/>
        <v>0</v>
      </c>
      <c r="D73" s="26">
        <f t="shared" si="7"/>
        <v>0</v>
      </c>
      <c r="E73" s="26">
        <f t="shared" si="8"/>
        <v>0</v>
      </c>
      <c r="F73" s="26">
        <f t="shared" si="9"/>
        <v>0</v>
      </c>
      <c r="G73" s="27">
        <f t="shared" si="10"/>
        <v>0</v>
      </c>
    </row>
    <row r="74" spans="1:7">
      <c r="A74" s="24">
        <v>44409</v>
      </c>
      <c r="B74" s="25" t="s">
        <v>9856</v>
      </c>
      <c r="C74" s="26">
        <f t="shared" si="6"/>
        <v>0</v>
      </c>
      <c r="D74" s="26">
        <f t="shared" si="7"/>
        <v>0</v>
      </c>
      <c r="E74" s="26">
        <f t="shared" si="8"/>
        <v>0</v>
      </c>
      <c r="F74" s="26">
        <f t="shared" si="9"/>
        <v>0</v>
      </c>
      <c r="G74" s="27">
        <f t="shared" si="10"/>
        <v>0</v>
      </c>
    </row>
    <row r="75" spans="1:7">
      <c r="A75" s="24">
        <v>44440</v>
      </c>
      <c r="B75" s="25" t="s">
        <v>9857</v>
      </c>
      <c r="C75" s="26">
        <f t="shared" si="6"/>
        <v>23</v>
      </c>
      <c r="D75" s="26">
        <f t="shared" si="7"/>
        <v>6</v>
      </c>
      <c r="E75" s="26">
        <f t="shared" si="8"/>
        <v>0</v>
      </c>
      <c r="F75" s="26">
        <f t="shared" si="9"/>
        <v>0</v>
      </c>
      <c r="G75" s="27">
        <f t="shared" si="10"/>
        <v>29</v>
      </c>
    </row>
    <row r="76" spans="1:7">
      <c r="A76" s="24">
        <v>44470</v>
      </c>
      <c r="B76" s="25" t="s">
        <v>9858</v>
      </c>
      <c r="C76" s="26">
        <f t="shared" si="6"/>
        <v>0</v>
      </c>
      <c r="D76" s="26">
        <f t="shared" si="7"/>
        <v>0</v>
      </c>
      <c r="E76" s="26">
        <f t="shared" si="8"/>
        <v>0</v>
      </c>
      <c r="F76" s="26">
        <f t="shared" si="9"/>
        <v>0</v>
      </c>
      <c r="G76" s="27">
        <f t="shared" si="10"/>
        <v>0</v>
      </c>
    </row>
    <row r="77" spans="1:7">
      <c r="A77" s="24">
        <v>44501</v>
      </c>
      <c r="B77" s="25" t="s">
        <v>9859</v>
      </c>
      <c r="C77" s="26">
        <v>10</v>
      </c>
      <c r="D77" s="26">
        <v>5</v>
      </c>
      <c r="E77" s="26">
        <f t="shared" si="8"/>
        <v>0</v>
      </c>
      <c r="F77" s="26">
        <f t="shared" si="9"/>
        <v>0</v>
      </c>
      <c r="G77" s="27">
        <f t="shared" si="10"/>
        <v>15</v>
      </c>
    </row>
    <row r="78" spans="1:7">
      <c r="A78" s="24">
        <v>44531</v>
      </c>
      <c r="B78" s="25" t="s">
        <v>9860</v>
      </c>
      <c r="C78" s="26">
        <v>16</v>
      </c>
      <c r="D78" s="26">
        <v>5</v>
      </c>
      <c r="E78" s="26">
        <f t="shared" si="8"/>
        <v>0</v>
      </c>
      <c r="F78" s="26">
        <f t="shared" si="9"/>
        <v>0</v>
      </c>
      <c r="G78" s="27">
        <f t="shared" si="10"/>
        <v>21</v>
      </c>
    </row>
    <row r="79" spans="1:7">
      <c r="A79" s="28"/>
      <c r="B79" s="29" t="s">
        <v>9839</v>
      </c>
      <c r="C79" s="30">
        <f>SUM(C67:C78)</f>
        <v>61</v>
      </c>
      <c r="D79" s="30">
        <f>SUM(D67:D78)</f>
        <v>17</v>
      </c>
      <c r="E79" s="30">
        <f>SUM(E67:E76)</f>
        <v>0</v>
      </c>
      <c r="F79" s="30">
        <f t="shared" ref="F79" si="11">SUM(F67:F69)</f>
        <v>0</v>
      </c>
      <c r="G79" s="30">
        <f>SUM(G67:G78)</f>
        <v>78</v>
      </c>
    </row>
  </sheetData>
  <mergeCells count="14">
    <mergeCell ref="B61:G61"/>
    <mergeCell ref="B62:G62"/>
    <mergeCell ref="B64:G64"/>
    <mergeCell ref="A65:A66"/>
    <mergeCell ref="B65:B66"/>
    <mergeCell ref="C65:F65"/>
    <mergeCell ref="G65:G66"/>
    <mergeCell ref="A5:A6"/>
    <mergeCell ref="B1:G1"/>
    <mergeCell ref="B2:G2"/>
    <mergeCell ref="B4:G4"/>
    <mergeCell ref="B5:B6"/>
    <mergeCell ref="C5:F5"/>
    <mergeCell ref="G5:G6"/>
  </mergeCells>
  <pageMargins left="1.5354330708661419" right="0.70866141732283472" top="0.94488188976377963" bottom="0.74803149606299213" header="0.31496062992125984" footer="0.31496062992125984"/>
  <pageSetup paperSize="5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pns_A5EB03E23BB5F6A0E040640 (2)</vt:lpstr>
      <vt:lpstr>USUL25</vt:lpstr>
      <vt:lpstr>LAP PENSIUN 25</vt:lpstr>
      <vt:lpstr>rekap jml</vt:lpstr>
      <vt:lpstr>data24</vt:lpstr>
      <vt:lpstr>USUL25!DATAUSUL</vt:lpstr>
      <vt:lpstr>REKAP</vt:lpstr>
      <vt:lpstr>REKAP021</vt:lpstr>
      <vt:lpstr>REKAP21</vt:lpstr>
      <vt:lpstr>USUL25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Lenovo17</dc:creator>
  <cp:lastModifiedBy>Windows User</cp:lastModifiedBy>
  <cp:lastPrinted>2022-07-18T03:21:45Z</cp:lastPrinted>
  <dcterms:created xsi:type="dcterms:W3CDTF">2021-03-24T01:46:41Z</dcterms:created>
  <dcterms:modified xsi:type="dcterms:W3CDTF">2025-10-24T09:25:46Z</dcterms:modified>
</cp:coreProperties>
</file>